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02_Clean_Excel Data\1_Smart_Mobility_Dataset\"/>
    </mc:Choice>
  </mc:AlternateContent>
  <bookViews>
    <workbookView xWindow="0" yWindow="0" windowWidth="16380" windowHeight="8196" tabRatio="500" activeTab="2"/>
  </bookViews>
  <sheets>
    <sheet name="Raw Data" sheetId="2" r:id="rId1"/>
    <sheet name="Cleaned Data" sheetId="8" r:id="rId2"/>
    <sheet name="Project Notes" sheetId="1" r:id="rId3"/>
    <sheet name="Lookup Formulas Demo" sheetId="3" r:id="rId4"/>
    <sheet name="Text Cleaning Formulas" sheetId="4" r:id="rId5"/>
    <sheet name="IF Formulas Demo" sheetId="5" r:id="rId6"/>
    <sheet name="COUNTIF Summary" sheetId="6" r:id="rId7"/>
    <sheet name="Power Query Steps" sheetId="7" r:id="rId8"/>
    <sheet name="Summary" sheetId="9" r:id="rId9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9" l="1"/>
  <c r="C9" i="9"/>
  <c r="C8" i="9"/>
  <c r="C7" i="9"/>
  <c r="C6" i="9"/>
  <c r="C5" i="9"/>
  <c r="B19" i="6"/>
  <c r="B18" i="6"/>
  <c r="B17" i="6"/>
  <c r="D14" i="6"/>
  <c r="C14" i="6"/>
  <c r="B14" i="6"/>
  <c r="D13" i="6"/>
  <c r="C13" i="6"/>
  <c r="B13" i="6"/>
  <c r="D12" i="6"/>
  <c r="C12" i="6"/>
  <c r="B12" i="6"/>
  <c r="E8" i="6"/>
  <c r="B8" i="6"/>
  <c r="E7" i="6"/>
  <c r="B7" i="6"/>
  <c r="E6" i="6"/>
  <c r="B6" i="6"/>
  <c r="E5" i="6"/>
  <c r="B5" i="6"/>
  <c r="F5002" i="5"/>
  <c r="E5002" i="5"/>
  <c r="D5002" i="5"/>
  <c r="B5002" i="5"/>
  <c r="C5002" i="5" s="1"/>
  <c r="A5002" i="5"/>
  <c r="F5001" i="5"/>
  <c r="H5001" i="5" s="1"/>
  <c r="E5001" i="5"/>
  <c r="D5001" i="5"/>
  <c r="B5001" i="5"/>
  <c r="C5001" i="5" s="1"/>
  <c r="A5001" i="5"/>
  <c r="G5000" i="5"/>
  <c r="F5000" i="5"/>
  <c r="H5000" i="5" s="1"/>
  <c r="E5000" i="5"/>
  <c r="D5000" i="5"/>
  <c r="C5000" i="5"/>
  <c r="B5000" i="5"/>
  <c r="A5000" i="5"/>
  <c r="G4999" i="5"/>
  <c r="F4999" i="5"/>
  <c r="H4999" i="5" s="1"/>
  <c r="E4999" i="5"/>
  <c r="D4999" i="5"/>
  <c r="C4999" i="5"/>
  <c r="B4999" i="5"/>
  <c r="A4999" i="5"/>
  <c r="F4998" i="5"/>
  <c r="E4998" i="5"/>
  <c r="D4998" i="5"/>
  <c r="B4998" i="5"/>
  <c r="C4998" i="5" s="1"/>
  <c r="A4998" i="5"/>
  <c r="F4997" i="5"/>
  <c r="H4997" i="5" s="1"/>
  <c r="E4997" i="5"/>
  <c r="D4997" i="5"/>
  <c r="B4997" i="5"/>
  <c r="C4997" i="5" s="1"/>
  <c r="A4997" i="5"/>
  <c r="G4996" i="5"/>
  <c r="F4996" i="5"/>
  <c r="H4996" i="5" s="1"/>
  <c r="E4996" i="5"/>
  <c r="D4996" i="5"/>
  <c r="C4996" i="5"/>
  <c r="B4996" i="5"/>
  <c r="A4996" i="5"/>
  <c r="G4995" i="5"/>
  <c r="F4995" i="5"/>
  <c r="H4995" i="5" s="1"/>
  <c r="E4995" i="5"/>
  <c r="D4995" i="5"/>
  <c r="C4995" i="5"/>
  <c r="B4995" i="5"/>
  <c r="A4995" i="5"/>
  <c r="F4994" i="5"/>
  <c r="E4994" i="5"/>
  <c r="D4994" i="5"/>
  <c r="B4994" i="5"/>
  <c r="C4994" i="5" s="1"/>
  <c r="A4994" i="5"/>
  <c r="F4993" i="5"/>
  <c r="H4993" i="5" s="1"/>
  <c r="E4993" i="5"/>
  <c r="D4993" i="5"/>
  <c r="B4993" i="5"/>
  <c r="C4993" i="5" s="1"/>
  <c r="A4993" i="5"/>
  <c r="G4992" i="5"/>
  <c r="F4992" i="5"/>
  <c r="H4992" i="5" s="1"/>
  <c r="E4992" i="5"/>
  <c r="D4992" i="5"/>
  <c r="C4992" i="5"/>
  <c r="B4992" i="5"/>
  <c r="A4992" i="5"/>
  <c r="G4991" i="5"/>
  <c r="F4991" i="5"/>
  <c r="H4991" i="5" s="1"/>
  <c r="E4991" i="5"/>
  <c r="D4991" i="5"/>
  <c r="C4991" i="5"/>
  <c r="B4991" i="5"/>
  <c r="A4991" i="5"/>
  <c r="F4990" i="5"/>
  <c r="E4990" i="5"/>
  <c r="D4990" i="5"/>
  <c r="B4990" i="5"/>
  <c r="C4990" i="5" s="1"/>
  <c r="A4990" i="5"/>
  <c r="F4989" i="5"/>
  <c r="H4989" i="5" s="1"/>
  <c r="E4989" i="5"/>
  <c r="D4989" i="5"/>
  <c r="B4989" i="5"/>
  <c r="C4989" i="5" s="1"/>
  <c r="A4989" i="5"/>
  <c r="G4988" i="5"/>
  <c r="F4988" i="5"/>
  <c r="H4988" i="5" s="1"/>
  <c r="E4988" i="5"/>
  <c r="D4988" i="5"/>
  <c r="C4988" i="5"/>
  <c r="B4988" i="5"/>
  <c r="A4988" i="5"/>
  <c r="G4987" i="5"/>
  <c r="F4987" i="5"/>
  <c r="H4987" i="5" s="1"/>
  <c r="E4987" i="5"/>
  <c r="D4987" i="5"/>
  <c r="C4987" i="5"/>
  <c r="B4987" i="5"/>
  <c r="A4987" i="5"/>
  <c r="F4986" i="5"/>
  <c r="E4986" i="5"/>
  <c r="D4986" i="5"/>
  <c r="B4986" i="5"/>
  <c r="C4986" i="5" s="1"/>
  <c r="A4986" i="5"/>
  <c r="F4985" i="5"/>
  <c r="H4985" i="5" s="1"/>
  <c r="E4985" i="5"/>
  <c r="D4985" i="5"/>
  <c r="B4985" i="5"/>
  <c r="C4985" i="5" s="1"/>
  <c r="A4985" i="5"/>
  <c r="G4984" i="5"/>
  <c r="F4984" i="5"/>
  <c r="H4984" i="5" s="1"/>
  <c r="E4984" i="5"/>
  <c r="D4984" i="5"/>
  <c r="C4984" i="5"/>
  <c r="B4984" i="5"/>
  <c r="A4984" i="5"/>
  <c r="G4983" i="5"/>
  <c r="F4983" i="5"/>
  <c r="H4983" i="5" s="1"/>
  <c r="E4983" i="5"/>
  <c r="D4983" i="5"/>
  <c r="C4983" i="5"/>
  <c r="B4983" i="5"/>
  <c r="A4983" i="5"/>
  <c r="F4982" i="5"/>
  <c r="E4982" i="5"/>
  <c r="D4982" i="5"/>
  <c r="B4982" i="5"/>
  <c r="C4982" i="5" s="1"/>
  <c r="A4982" i="5"/>
  <c r="F4981" i="5"/>
  <c r="H4981" i="5" s="1"/>
  <c r="E4981" i="5"/>
  <c r="D4981" i="5"/>
  <c r="B4981" i="5"/>
  <c r="C4981" i="5" s="1"/>
  <c r="A4981" i="5"/>
  <c r="G4980" i="5"/>
  <c r="F4980" i="5"/>
  <c r="H4980" i="5" s="1"/>
  <c r="E4980" i="5"/>
  <c r="D4980" i="5"/>
  <c r="C4980" i="5"/>
  <c r="B4980" i="5"/>
  <c r="A4980" i="5"/>
  <c r="G4979" i="5"/>
  <c r="F4979" i="5"/>
  <c r="H4979" i="5" s="1"/>
  <c r="E4979" i="5"/>
  <c r="D4979" i="5"/>
  <c r="C4979" i="5"/>
  <c r="B4979" i="5"/>
  <c r="A4979" i="5"/>
  <c r="F4978" i="5"/>
  <c r="E4978" i="5"/>
  <c r="D4978" i="5"/>
  <c r="B4978" i="5"/>
  <c r="C4978" i="5" s="1"/>
  <c r="A4978" i="5"/>
  <c r="F4977" i="5"/>
  <c r="H4977" i="5" s="1"/>
  <c r="E4977" i="5"/>
  <c r="D4977" i="5"/>
  <c r="B4977" i="5"/>
  <c r="C4977" i="5" s="1"/>
  <c r="A4977" i="5"/>
  <c r="G4976" i="5"/>
  <c r="F4976" i="5"/>
  <c r="H4976" i="5" s="1"/>
  <c r="E4976" i="5"/>
  <c r="D4976" i="5"/>
  <c r="C4976" i="5"/>
  <c r="B4976" i="5"/>
  <c r="A4976" i="5"/>
  <c r="G4975" i="5"/>
  <c r="F4975" i="5"/>
  <c r="H4975" i="5" s="1"/>
  <c r="E4975" i="5"/>
  <c r="D4975" i="5"/>
  <c r="C4975" i="5"/>
  <c r="B4975" i="5"/>
  <c r="A4975" i="5"/>
  <c r="F4974" i="5"/>
  <c r="E4974" i="5"/>
  <c r="D4974" i="5"/>
  <c r="B4974" i="5"/>
  <c r="C4974" i="5" s="1"/>
  <c r="A4974" i="5"/>
  <c r="F4973" i="5"/>
  <c r="H4973" i="5" s="1"/>
  <c r="E4973" i="5"/>
  <c r="D4973" i="5"/>
  <c r="B4973" i="5"/>
  <c r="C4973" i="5" s="1"/>
  <c r="A4973" i="5"/>
  <c r="G4972" i="5"/>
  <c r="F4972" i="5"/>
  <c r="H4972" i="5" s="1"/>
  <c r="E4972" i="5"/>
  <c r="D4972" i="5"/>
  <c r="C4972" i="5"/>
  <c r="B4972" i="5"/>
  <c r="A4972" i="5"/>
  <c r="G4971" i="5"/>
  <c r="F4971" i="5"/>
  <c r="H4971" i="5" s="1"/>
  <c r="E4971" i="5"/>
  <c r="D4971" i="5"/>
  <c r="C4971" i="5"/>
  <c r="B4971" i="5"/>
  <c r="A4971" i="5"/>
  <c r="F4970" i="5"/>
  <c r="E4970" i="5"/>
  <c r="D4970" i="5"/>
  <c r="B4970" i="5"/>
  <c r="C4970" i="5" s="1"/>
  <c r="A4970" i="5"/>
  <c r="F4969" i="5"/>
  <c r="H4969" i="5" s="1"/>
  <c r="E4969" i="5"/>
  <c r="D4969" i="5"/>
  <c r="B4969" i="5"/>
  <c r="C4969" i="5" s="1"/>
  <c r="A4969" i="5"/>
  <c r="G4968" i="5"/>
  <c r="F4968" i="5"/>
  <c r="H4968" i="5" s="1"/>
  <c r="E4968" i="5"/>
  <c r="D4968" i="5"/>
  <c r="C4968" i="5"/>
  <c r="B4968" i="5"/>
  <c r="A4968" i="5"/>
  <c r="G4967" i="5"/>
  <c r="F4967" i="5"/>
  <c r="H4967" i="5" s="1"/>
  <c r="E4967" i="5"/>
  <c r="D4967" i="5"/>
  <c r="C4967" i="5"/>
  <c r="B4967" i="5"/>
  <c r="A4967" i="5"/>
  <c r="F4966" i="5"/>
  <c r="E4966" i="5"/>
  <c r="D4966" i="5"/>
  <c r="B4966" i="5"/>
  <c r="C4966" i="5" s="1"/>
  <c r="A4966" i="5"/>
  <c r="F4965" i="5"/>
  <c r="H4965" i="5" s="1"/>
  <c r="E4965" i="5"/>
  <c r="D4965" i="5"/>
  <c r="B4965" i="5"/>
  <c r="C4965" i="5" s="1"/>
  <c r="A4965" i="5"/>
  <c r="G4964" i="5"/>
  <c r="F4964" i="5"/>
  <c r="H4964" i="5" s="1"/>
  <c r="E4964" i="5"/>
  <c r="D4964" i="5"/>
  <c r="C4964" i="5"/>
  <c r="B4964" i="5"/>
  <c r="A4964" i="5"/>
  <c r="G4963" i="5"/>
  <c r="F4963" i="5"/>
  <c r="H4963" i="5" s="1"/>
  <c r="E4963" i="5"/>
  <c r="D4963" i="5"/>
  <c r="C4963" i="5"/>
  <c r="B4963" i="5"/>
  <c r="A4963" i="5"/>
  <c r="F4962" i="5"/>
  <c r="E4962" i="5"/>
  <c r="D4962" i="5"/>
  <c r="B4962" i="5"/>
  <c r="C4962" i="5" s="1"/>
  <c r="A4962" i="5"/>
  <c r="F4961" i="5"/>
  <c r="H4961" i="5" s="1"/>
  <c r="E4961" i="5"/>
  <c r="D4961" i="5"/>
  <c r="B4961" i="5"/>
  <c r="C4961" i="5" s="1"/>
  <c r="A4961" i="5"/>
  <c r="G4960" i="5"/>
  <c r="F4960" i="5"/>
  <c r="H4960" i="5" s="1"/>
  <c r="E4960" i="5"/>
  <c r="D4960" i="5"/>
  <c r="C4960" i="5"/>
  <c r="B4960" i="5"/>
  <c r="A4960" i="5"/>
  <c r="G4959" i="5"/>
  <c r="F4959" i="5"/>
  <c r="H4959" i="5" s="1"/>
  <c r="E4959" i="5"/>
  <c r="D4959" i="5"/>
  <c r="C4959" i="5"/>
  <c r="B4959" i="5"/>
  <c r="A4959" i="5"/>
  <c r="F4958" i="5"/>
  <c r="E4958" i="5"/>
  <c r="D4958" i="5"/>
  <c r="B4958" i="5"/>
  <c r="C4958" i="5" s="1"/>
  <c r="A4958" i="5"/>
  <c r="F4957" i="5"/>
  <c r="H4957" i="5" s="1"/>
  <c r="E4957" i="5"/>
  <c r="D4957" i="5"/>
  <c r="B4957" i="5"/>
  <c r="C4957" i="5" s="1"/>
  <c r="A4957" i="5"/>
  <c r="G4956" i="5"/>
  <c r="F4956" i="5"/>
  <c r="H4956" i="5" s="1"/>
  <c r="E4956" i="5"/>
  <c r="D4956" i="5"/>
  <c r="C4956" i="5"/>
  <c r="B4956" i="5"/>
  <c r="A4956" i="5"/>
  <c r="G4955" i="5"/>
  <c r="F4955" i="5"/>
  <c r="H4955" i="5" s="1"/>
  <c r="E4955" i="5"/>
  <c r="D4955" i="5"/>
  <c r="C4955" i="5"/>
  <c r="B4955" i="5"/>
  <c r="A4955" i="5"/>
  <c r="F4954" i="5"/>
  <c r="E4954" i="5"/>
  <c r="D4954" i="5"/>
  <c r="B4954" i="5"/>
  <c r="C4954" i="5" s="1"/>
  <c r="A4954" i="5"/>
  <c r="F4953" i="5"/>
  <c r="H4953" i="5" s="1"/>
  <c r="E4953" i="5"/>
  <c r="D4953" i="5"/>
  <c r="B4953" i="5"/>
  <c r="C4953" i="5" s="1"/>
  <c r="A4953" i="5"/>
  <c r="G4952" i="5"/>
  <c r="F4952" i="5"/>
  <c r="H4952" i="5" s="1"/>
  <c r="E4952" i="5"/>
  <c r="D4952" i="5"/>
  <c r="C4952" i="5"/>
  <c r="B4952" i="5"/>
  <c r="A4952" i="5"/>
  <c r="G4951" i="5"/>
  <c r="F4951" i="5"/>
  <c r="H4951" i="5" s="1"/>
  <c r="E4951" i="5"/>
  <c r="D4951" i="5"/>
  <c r="C4951" i="5"/>
  <c r="B4951" i="5"/>
  <c r="A4951" i="5"/>
  <c r="F4950" i="5"/>
  <c r="E4950" i="5"/>
  <c r="D4950" i="5"/>
  <c r="B4950" i="5"/>
  <c r="C4950" i="5" s="1"/>
  <c r="A4950" i="5"/>
  <c r="F4949" i="5"/>
  <c r="H4949" i="5" s="1"/>
  <c r="E4949" i="5"/>
  <c r="D4949" i="5"/>
  <c r="B4949" i="5"/>
  <c r="C4949" i="5" s="1"/>
  <c r="A4949" i="5"/>
  <c r="G4948" i="5"/>
  <c r="F4948" i="5"/>
  <c r="H4948" i="5" s="1"/>
  <c r="E4948" i="5"/>
  <c r="D4948" i="5"/>
  <c r="C4948" i="5"/>
  <c r="B4948" i="5"/>
  <c r="A4948" i="5"/>
  <c r="G4947" i="5"/>
  <c r="F4947" i="5"/>
  <c r="H4947" i="5" s="1"/>
  <c r="E4947" i="5"/>
  <c r="D4947" i="5"/>
  <c r="C4947" i="5"/>
  <c r="B4947" i="5"/>
  <c r="A4947" i="5"/>
  <c r="F4946" i="5"/>
  <c r="E4946" i="5"/>
  <c r="D4946" i="5"/>
  <c r="B4946" i="5"/>
  <c r="C4946" i="5" s="1"/>
  <c r="A4946" i="5"/>
  <c r="F4945" i="5"/>
  <c r="H4945" i="5" s="1"/>
  <c r="E4945" i="5"/>
  <c r="D4945" i="5"/>
  <c r="B4945" i="5"/>
  <c r="C4945" i="5" s="1"/>
  <c r="A4945" i="5"/>
  <c r="G4944" i="5"/>
  <c r="F4944" i="5"/>
  <c r="H4944" i="5" s="1"/>
  <c r="E4944" i="5"/>
  <c r="D4944" i="5"/>
  <c r="C4944" i="5"/>
  <c r="B4944" i="5"/>
  <c r="A4944" i="5"/>
  <c r="G4943" i="5"/>
  <c r="F4943" i="5"/>
  <c r="H4943" i="5" s="1"/>
  <c r="E4943" i="5"/>
  <c r="D4943" i="5"/>
  <c r="C4943" i="5"/>
  <c r="B4943" i="5"/>
  <c r="A4943" i="5"/>
  <c r="F4942" i="5"/>
  <c r="E4942" i="5"/>
  <c r="D4942" i="5"/>
  <c r="B4942" i="5"/>
  <c r="C4942" i="5" s="1"/>
  <c r="A4942" i="5"/>
  <c r="F4941" i="5"/>
  <c r="H4941" i="5" s="1"/>
  <c r="E4941" i="5"/>
  <c r="D4941" i="5"/>
  <c r="B4941" i="5"/>
  <c r="C4941" i="5" s="1"/>
  <c r="A4941" i="5"/>
  <c r="G4940" i="5"/>
  <c r="F4940" i="5"/>
  <c r="H4940" i="5" s="1"/>
  <c r="E4940" i="5"/>
  <c r="D4940" i="5"/>
  <c r="C4940" i="5"/>
  <c r="B4940" i="5"/>
  <c r="A4940" i="5"/>
  <c r="G4939" i="5"/>
  <c r="F4939" i="5"/>
  <c r="H4939" i="5" s="1"/>
  <c r="E4939" i="5"/>
  <c r="D4939" i="5"/>
  <c r="C4939" i="5"/>
  <c r="B4939" i="5"/>
  <c r="A4939" i="5"/>
  <c r="F4938" i="5"/>
  <c r="E4938" i="5"/>
  <c r="D4938" i="5"/>
  <c r="B4938" i="5"/>
  <c r="C4938" i="5" s="1"/>
  <c r="A4938" i="5"/>
  <c r="F4937" i="5"/>
  <c r="H4937" i="5" s="1"/>
  <c r="E4937" i="5"/>
  <c r="D4937" i="5"/>
  <c r="B4937" i="5"/>
  <c r="C4937" i="5" s="1"/>
  <c r="A4937" i="5"/>
  <c r="G4936" i="5"/>
  <c r="F4936" i="5"/>
  <c r="H4936" i="5" s="1"/>
  <c r="E4936" i="5"/>
  <c r="D4936" i="5"/>
  <c r="C4936" i="5"/>
  <c r="B4936" i="5"/>
  <c r="A4936" i="5"/>
  <c r="G4935" i="5"/>
  <c r="F4935" i="5"/>
  <c r="H4935" i="5" s="1"/>
  <c r="E4935" i="5"/>
  <c r="D4935" i="5"/>
  <c r="C4935" i="5"/>
  <c r="B4935" i="5"/>
  <c r="A4935" i="5"/>
  <c r="F4934" i="5"/>
  <c r="E4934" i="5"/>
  <c r="D4934" i="5"/>
  <c r="B4934" i="5"/>
  <c r="C4934" i="5" s="1"/>
  <c r="A4934" i="5"/>
  <c r="F4933" i="5"/>
  <c r="H4933" i="5" s="1"/>
  <c r="E4933" i="5"/>
  <c r="D4933" i="5"/>
  <c r="B4933" i="5"/>
  <c r="C4933" i="5" s="1"/>
  <c r="A4933" i="5"/>
  <c r="G4932" i="5"/>
  <c r="F4932" i="5"/>
  <c r="H4932" i="5" s="1"/>
  <c r="E4932" i="5"/>
  <c r="D4932" i="5"/>
  <c r="C4932" i="5"/>
  <c r="B4932" i="5"/>
  <c r="A4932" i="5"/>
  <c r="G4931" i="5"/>
  <c r="F4931" i="5"/>
  <c r="H4931" i="5" s="1"/>
  <c r="E4931" i="5"/>
  <c r="D4931" i="5"/>
  <c r="C4931" i="5"/>
  <c r="B4931" i="5"/>
  <c r="A4931" i="5"/>
  <c r="F4930" i="5"/>
  <c r="E4930" i="5"/>
  <c r="D4930" i="5"/>
  <c r="B4930" i="5"/>
  <c r="C4930" i="5" s="1"/>
  <c r="A4930" i="5"/>
  <c r="G4929" i="5"/>
  <c r="F4929" i="5"/>
  <c r="H4929" i="5" s="1"/>
  <c r="E4929" i="5"/>
  <c r="D4929" i="5"/>
  <c r="C4929" i="5"/>
  <c r="B4929" i="5"/>
  <c r="A4929" i="5"/>
  <c r="G4928" i="5"/>
  <c r="F4928" i="5"/>
  <c r="H4928" i="5" s="1"/>
  <c r="E4928" i="5"/>
  <c r="D4928" i="5"/>
  <c r="C4928" i="5"/>
  <c r="B4928" i="5"/>
  <c r="A4928" i="5"/>
  <c r="F4927" i="5"/>
  <c r="H4927" i="5" s="1"/>
  <c r="E4927" i="5"/>
  <c r="D4927" i="5"/>
  <c r="B4927" i="5"/>
  <c r="C4927" i="5" s="1"/>
  <c r="A4927" i="5"/>
  <c r="F4926" i="5"/>
  <c r="E4926" i="5"/>
  <c r="D4926" i="5"/>
  <c r="B4926" i="5"/>
  <c r="C4926" i="5" s="1"/>
  <c r="A4926" i="5"/>
  <c r="G4925" i="5"/>
  <c r="F4925" i="5"/>
  <c r="H4925" i="5" s="1"/>
  <c r="E4925" i="5"/>
  <c r="D4925" i="5"/>
  <c r="C4925" i="5"/>
  <c r="B4925" i="5"/>
  <c r="A4925" i="5"/>
  <c r="G4924" i="5"/>
  <c r="F4924" i="5"/>
  <c r="H4924" i="5" s="1"/>
  <c r="E4924" i="5"/>
  <c r="D4924" i="5"/>
  <c r="C4924" i="5"/>
  <c r="B4924" i="5"/>
  <c r="A4924" i="5"/>
  <c r="G4923" i="5"/>
  <c r="F4923" i="5"/>
  <c r="H4923" i="5" s="1"/>
  <c r="E4923" i="5"/>
  <c r="D4923" i="5"/>
  <c r="C4923" i="5"/>
  <c r="B4923" i="5"/>
  <c r="A4923" i="5"/>
  <c r="F4922" i="5"/>
  <c r="E4922" i="5"/>
  <c r="D4922" i="5"/>
  <c r="B4922" i="5"/>
  <c r="C4922" i="5" s="1"/>
  <c r="A4922" i="5"/>
  <c r="G4921" i="5"/>
  <c r="F4921" i="5"/>
  <c r="H4921" i="5" s="1"/>
  <c r="E4921" i="5"/>
  <c r="D4921" i="5"/>
  <c r="C4921" i="5"/>
  <c r="B4921" i="5"/>
  <c r="A4921" i="5"/>
  <c r="F4920" i="5"/>
  <c r="E4920" i="5"/>
  <c r="D4920" i="5"/>
  <c r="B4920" i="5"/>
  <c r="C4920" i="5" s="1"/>
  <c r="A4920" i="5"/>
  <c r="F4919" i="5"/>
  <c r="H4919" i="5" s="1"/>
  <c r="E4919" i="5"/>
  <c r="D4919" i="5"/>
  <c r="B4919" i="5"/>
  <c r="C4919" i="5" s="1"/>
  <c r="A4919" i="5"/>
  <c r="F4918" i="5"/>
  <c r="D4918" i="5"/>
  <c r="E4918" i="5" s="1"/>
  <c r="B4918" i="5"/>
  <c r="C4918" i="5" s="1"/>
  <c r="A4918" i="5"/>
  <c r="F4917" i="5"/>
  <c r="G4917" i="5" s="1"/>
  <c r="E4917" i="5"/>
  <c r="D4917" i="5"/>
  <c r="B4917" i="5"/>
  <c r="C4917" i="5" s="1"/>
  <c r="A4917" i="5"/>
  <c r="H4916" i="5"/>
  <c r="F4916" i="5"/>
  <c r="G4916" i="5" s="1"/>
  <c r="D4916" i="5"/>
  <c r="E4916" i="5" s="1"/>
  <c r="B4916" i="5"/>
  <c r="C4916" i="5" s="1"/>
  <c r="A4916" i="5"/>
  <c r="F4915" i="5"/>
  <c r="G4915" i="5" s="1"/>
  <c r="E4915" i="5"/>
  <c r="D4915" i="5"/>
  <c r="B4915" i="5"/>
  <c r="C4915" i="5" s="1"/>
  <c r="A4915" i="5"/>
  <c r="H4914" i="5"/>
  <c r="F4914" i="5"/>
  <c r="G4914" i="5" s="1"/>
  <c r="D4914" i="5"/>
  <c r="E4914" i="5" s="1"/>
  <c r="B4914" i="5"/>
  <c r="C4914" i="5" s="1"/>
  <c r="A4914" i="5"/>
  <c r="F4913" i="5"/>
  <c r="G4913" i="5" s="1"/>
  <c r="E4913" i="5"/>
  <c r="D4913" i="5"/>
  <c r="B4913" i="5"/>
  <c r="C4913" i="5" s="1"/>
  <c r="A4913" i="5"/>
  <c r="H4912" i="5"/>
  <c r="F4912" i="5"/>
  <c r="G4912" i="5" s="1"/>
  <c r="D4912" i="5"/>
  <c r="E4912" i="5" s="1"/>
  <c r="B4912" i="5"/>
  <c r="C4912" i="5" s="1"/>
  <c r="A4912" i="5"/>
  <c r="F4911" i="5"/>
  <c r="G4911" i="5" s="1"/>
  <c r="E4911" i="5"/>
  <c r="D4911" i="5"/>
  <c r="B4911" i="5"/>
  <c r="C4911" i="5" s="1"/>
  <c r="A4911" i="5"/>
  <c r="H4910" i="5"/>
  <c r="F4910" i="5"/>
  <c r="G4910" i="5" s="1"/>
  <c r="D4910" i="5"/>
  <c r="E4910" i="5" s="1"/>
  <c r="B4910" i="5"/>
  <c r="C4910" i="5" s="1"/>
  <c r="A4910" i="5"/>
  <c r="F4909" i="5"/>
  <c r="G4909" i="5" s="1"/>
  <c r="E4909" i="5"/>
  <c r="D4909" i="5"/>
  <c r="B4909" i="5"/>
  <c r="C4909" i="5" s="1"/>
  <c r="A4909" i="5"/>
  <c r="H4908" i="5"/>
  <c r="F4908" i="5"/>
  <c r="G4908" i="5" s="1"/>
  <c r="D4908" i="5"/>
  <c r="E4908" i="5" s="1"/>
  <c r="B4908" i="5"/>
  <c r="C4908" i="5" s="1"/>
  <c r="A4908" i="5"/>
  <c r="F4907" i="5"/>
  <c r="G4907" i="5" s="1"/>
  <c r="E4907" i="5"/>
  <c r="D4907" i="5"/>
  <c r="B4907" i="5"/>
  <c r="C4907" i="5" s="1"/>
  <c r="A4907" i="5"/>
  <c r="H4906" i="5"/>
  <c r="F4906" i="5"/>
  <c r="G4906" i="5" s="1"/>
  <c r="D4906" i="5"/>
  <c r="E4906" i="5" s="1"/>
  <c r="B4906" i="5"/>
  <c r="C4906" i="5" s="1"/>
  <c r="A4906" i="5"/>
  <c r="F4905" i="5"/>
  <c r="G4905" i="5" s="1"/>
  <c r="E4905" i="5"/>
  <c r="D4905" i="5"/>
  <c r="B4905" i="5"/>
  <c r="C4905" i="5" s="1"/>
  <c r="A4905" i="5"/>
  <c r="H4904" i="5"/>
  <c r="F4904" i="5"/>
  <c r="G4904" i="5" s="1"/>
  <c r="D4904" i="5"/>
  <c r="E4904" i="5" s="1"/>
  <c r="B4904" i="5"/>
  <c r="C4904" i="5" s="1"/>
  <c r="A4904" i="5"/>
  <c r="F4903" i="5"/>
  <c r="G4903" i="5" s="1"/>
  <c r="E4903" i="5"/>
  <c r="D4903" i="5"/>
  <c r="B4903" i="5"/>
  <c r="C4903" i="5" s="1"/>
  <c r="A4903" i="5"/>
  <c r="H4902" i="5"/>
  <c r="F4902" i="5"/>
  <c r="G4902" i="5" s="1"/>
  <c r="D4902" i="5"/>
  <c r="E4902" i="5" s="1"/>
  <c r="B4902" i="5"/>
  <c r="C4902" i="5" s="1"/>
  <c r="A4902" i="5"/>
  <c r="F4901" i="5"/>
  <c r="G4901" i="5" s="1"/>
  <c r="E4901" i="5"/>
  <c r="D4901" i="5"/>
  <c r="B4901" i="5"/>
  <c r="C4901" i="5" s="1"/>
  <c r="A4901" i="5"/>
  <c r="H4900" i="5"/>
  <c r="F4900" i="5"/>
  <c r="G4900" i="5" s="1"/>
  <c r="D4900" i="5"/>
  <c r="E4900" i="5" s="1"/>
  <c r="B4900" i="5"/>
  <c r="C4900" i="5" s="1"/>
  <c r="A4900" i="5"/>
  <c r="F4899" i="5"/>
  <c r="G4899" i="5" s="1"/>
  <c r="E4899" i="5"/>
  <c r="D4899" i="5"/>
  <c r="B4899" i="5"/>
  <c r="C4899" i="5" s="1"/>
  <c r="A4899" i="5"/>
  <c r="H4898" i="5"/>
  <c r="F4898" i="5"/>
  <c r="G4898" i="5" s="1"/>
  <c r="D4898" i="5"/>
  <c r="E4898" i="5" s="1"/>
  <c r="B4898" i="5"/>
  <c r="C4898" i="5" s="1"/>
  <c r="A4898" i="5"/>
  <c r="F4897" i="5"/>
  <c r="G4897" i="5" s="1"/>
  <c r="E4897" i="5"/>
  <c r="D4897" i="5"/>
  <c r="B4897" i="5"/>
  <c r="C4897" i="5" s="1"/>
  <c r="A4897" i="5"/>
  <c r="H4896" i="5"/>
  <c r="F4896" i="5"/>
  <c r="G4896" i="5" s="1"/>
  <c r="D4896" i="5"/>
  <c r="E4896" i="5" s="1"/>
  <c r="B4896" i="5"/>
  <c r="C4896" i="5" s="1"/>
  <c r="A4896" i="5"/>
  <c r="F4895" i="5"/>
  <c r="G4895" i="5" s="1"/>
  <c r="E4895" i="5"/>
  <c r="D4895" i="5"/>
  <c r="B4895" i="5"/>
  <c r="C4895" i="5" s="1"/>
  <c r="A4895" i="5"/>
  <c r="H4894" i="5"/>
  <c r="F4894" i="5"/>
  <c r="G4894" i="5" s="1"/>
  <c r="D4894" i="5"/>
  <c r="E4894" i="5" s="1"/>
  <c r="B4894" i="5"/>
  <c r="C4894" i="5" s="1"/>
  <c r="A4894" i="5"/>
  <c r="F4893" i="5"/>
  <c r="G4893" i="5" s="1"/>
  <c r="E4893" i="5"/>
  <c r="D4893" i="5"/>
  <c r="B4893" i="5"/>
  <c r="C4893" i="5" s="1"/>
  <c r="A4893" i="5"/>
  <c r="H4892" i="5"/>
  <c r="F4892" i="5"/>
  <c r="G4892" i="5" s="1"/>
  <c r="D4892" i="5"/>
  <c r="E4892" i="5" s="1"/>
  <c r="B4892" i="5"/>
  <c r="C4892" i="5" s="1"/>
  <c r="A4892" i="5"/>
  <c r="F4891" i="5"/>
  <c r="G4891" i="5" s="1"/>
  <c r="E4891" i="5"/>
  <c r="D4891" i="5"/>
  <c r="B4891" i="5"/>
  <c r="C4891" i="5" s="1"/>
  <c r="A4891" i="5"/>
  <c r="H4890" i="5"/>
  <c r="F4890" i="5"/>
  <c r="G4890" i="5" s="1"/>
  <c r="D4890" i="5"/>
  <c r="E4890" i="5" s="1"/>
  <c r="B4890" i="5"/>
  <c r="C4890" i="5" s="1"/>
  <c r="A4890" i="5"/>
  <c r="F4889" i="5"/>
  <c r="G4889" i="5" s="1"/>
  <c r="E4889" i="5"/>
  <c r="D4889" i="5"/>
  <c r="B4889" i="5"/>
  <c r="C4889" i="5" s="1"/>
  <c r="A4889" i="5"/>
  <c r="H4888" i="5"/>
  <c r="F4888" i="5"/>
  <c r="G4888" i="5" s="1"/>
  <c r="D4888" i="5"/>
  <c r="E4888" i="5" s="1"/>
  <c r="B4888" i="5"/>
  <c r="C4888" i="5" s="1"/>
  <c r="A4888" i="5"/>
  <c r="F4887" i="5"/>
  <c r="G4887" i="5" s="1"/>
  <c r="E4887" i="5"/>
  <c r="D4887" i="5"/>
  <c r="B4887" i="5"/>
  <c r="C4887" i="5" s="1"/>
  <c r="A4887" i="5"/>
  <c r="H4886" i="5"/>
  <c r="F4886" i="5"/>
  <c r="G4886" i="5" s="1"/>
  <c r="D4886" i="5"/>
  <c r="E4886" i="5" s="1"/>
  <c r="B4886" i="5"/>
  <c r="C4886" i="5" s="1"/>
  <c r="A4886" i="5"/>
  <c r="F4885" i="5"/>
  <c r="G4885" i="5" s="1"/>
  <c r="E4885" i="5"/>
  <c r="D4885" i="5"/>
  <c r="B4885" i="5"/>
  <c r="C4885" i="5" s="1"/>
  <c r="A4885" i="5"/>
  <c r="H4884" i="5"/>
  <c r="F4884" i="5"/>
  <c r="G4884" i="5" s="1"/>
  <c r="D4884" i="5"/>
  <c r="E4884" i="5" s="1"/>
  <c r="B4884" i="5"/>
  <c r="C4884" i="5" s="1"/>
  <c r="A4884" i="5"/>
  <c r="F4883" i="5"/>
  <c r="G4883" i="5" s="1"/>
  <c r="E4883" i="5"/>
  <c r="D4883" i="5"/>
  <c r="B4883" i="5"/>
  <c r="C4883" i="5" s="1"/>
  <c r="A4883" i="5"/>
  <c r="H4882" i="5"/>
  <c r="F4882" i="5"/>
  <c r="G4882" i="5" s="1"/>
  <c r="D4882" i="5"/>
  <c r="E4882" i="5" s="1"/>
  <c r="B4882" i="5"/>
  <c r="C4882" i="5" s="1"/>
  <c r="A4882" i="5"/>
  <c r="F4881" i="5"/>
  <c r="G4881" i="5" s="1"/>
  <c r="E4881" i="5"/>
  <c r="D4881" i="5"/>
  <c r="B4881" i="5"/>
  <c r="C4881" i="5" s="1"/>
  <c r="A4881" i="5"/>
  <c r="H4880" i="5"/>
  <c r="F4880" i="5"/>
  <c r="G4880" i="5" s="1"/>
  <c r="D4880" i="5"/>
  <c r="E4880" i="5" s="1"/>
  <c r="B4880" i="5"/>
  <c r="C4880" i="5" s="1"/>
  <c r="A4880" i="5"/>
  <c r="F4879" i="5"/>
  <c r="G4879" i="5" s="1"/>
  <c r="E4879" i="5"/>
  <c r="D4879" i="5"/>
  <c r="B4879" i="5"/>
  <c r="C4879" i="5" s="1"/>
  <c r="A4879" i="5"/>
  <c r="H4878" i="5"/>
  <c r="F4878" i="5"/>
  <c r="G4878" i="5" s="1"/>
  <c r="D4878" i="5"/>
  <c r="E4878" i="5" s="1"/>
  <c r="B4878" i="5"/>
  <c r="C4878" i="5" s="1"/>
  <c r="A4878" i="5"/>
  <c r="F4877" i="5"/>
  <c r="G4877" i="5" s="1"/>
  <c r="E4877" i="5"/>
  <c r="D4877" i="5"/>
  <c r="B4877" i="5"/>
  <c r="C4877" i="5" s="1"/>
  <c r="A4877" i="5"/>
  <c r="H4876" i="5"/>
  <c r="F4876" i="5"/>
  <c r="G4876" i="5" s="1"/>
  <c r="D4876" i="5"/>
  <c r="E4876" i="5" s="1"/>
  <c r="B4876" i="5"/>
  <c r="C4876" i="5" s="1"/>
  <c r="A4876" i="5"/>
  <c r="F4875" i="5"/>
  <c r="G4875" i="5" s="1"/>
  <c r="E4875" i="5"/>
  <c r="D4875" i="5"/>
  <c r="B4875" i="5"/>
  <c r="C4875" i="5" s="1"/>
  <c r="A4875" i="5"/>
  <c r="H4874" i="5"/>
  <c r="F4874" i="5"/>
  <c r="G4874" i="5" s="1"/>
  <c r="D4874" i="5"/>
  <c r="E4874" i="5" s="1"/>
  <c r="B4874" i="5"/>
  <c r="C4874" i="5" s="1"/>
  <c r="A4874" i="5"/>
  <c r="F4873" i="5"/>
  <c r="G4873" i="5" s="1"/>
  <c r="E4873" i="5"/>
  <c r="D4873" i="5"/>
  <c r="B4873" i="5"/>
  <c r="C4873" i="5" s="1"/>
  <c r="A4873" i="5"/>
  <c r="H4872" i="5"/>
  <c r="F4872" i="5"/>
  <c r="G4872" i="5" s="1"/>
  <c r="D4872" i="5"/>
  <c r="E4872" i="5" s="1"/>
  <c r="B4872" i="5"/>
  <c r="C4872" i="5" s="1"/>
  <c r="A4872" i="5"/>
  <c r="F4871" i="5"/>
  <c r="G4871" i="5" s="1"/>
  <c r="E4871" i="5"/>
  <c r="D4871" i="5"/>
  <c r="B4871" i="5"/>
  <c r="C4871" i="5" s="1"/>
  <c r="A4871" i="5"/>
  <c r="H4870" i="5"/>
  <c r="F4870" i="5"/>
  <c r="G4870" i="5" s="1"/>
  <c r="D4870" i="5"/>
  <c r="E4870" i="5" s="1"/>
  <c r="B4870" i="5"/>
  <c r="C4870" i="5" s="1"/>
  <c r="A4870" i="5"/>
  <c r="F4869" i="5"/>
  <c r="G4869" i="5" s="1"/>
  <c r="E4869" i="5"/>
  <c r="D4869" i="5"/>
  <c r="B4869" i="5"/>
  <c r="C4869" i="5" s="1"/>
  <c r="A4869" i="5"/>
  <c r="H4868" i="5"/>
  <c r="F4868" i="5"/>
  <c r="G4868" i="5" s="1"/>
  <c r="D4868" i="5"/>
  <c r="E4868" i="5" s="1"/>
  <c r="B4868" i="5"/>
  <c r="C4868" i="5" s="1"/>
  <c r="A4868" i="5"/>
  <c r="F4867" i="5"/>
  <c r="G4867" i="5" s="1"/>
  <c r="E4867" i="5"/>
  <c r="D4867" i="5"/>
  <c r="B4867" i="5"/>
  <c r="C4867" i="5" s="1"/>
  <c r="A4867" i="5"/>
  <c r="H4866" i="5"/>
  <c r="F4866" i="5"/>
  <c r="G4866" i="5" s="1"/>
  <c r="D4866" i="5"/>
  <c r="E4866" i="5" s="1"/>
  <c r="B4866" i="5"/>
  <c r="C4866" i="5" s="1"/>
  <c r="A4866" i="5"/>
  <c r="F4865" i="5"/>
  <c r="G4865" i="5" s="1"/>
  <c r="E4865" i="5"/>
  <c r="D4865" i="5"/>
  <c r="B4865" i="5"/>
  <c r="C4865" i="5" s="1"/>
  <c r="A4865" i="5"/>
  <c r="H4864" i="5"/>
  <c r="F4864" i="5"/>
  <c r="G4864" i="5" s="1"/>
  <c r="D4864" i="5"/>
  <c r="E4864" i="5" s="1"/>
  <c r="B4864" i="5"/>
  <c r="C4864" i="5" s="1"/>
  <c r="A4864" i="5"/>
  <c r="F4863" i="5"/>
  <c r="G4863" i="5" s="1"/>
  <c r="E4863" i="5"/>
  <c r="D4863" i="5"/>
  <c r="B4863" i="5"/>
  <c r="C4863" i="5" s="1"/>
  <c r="A4863" i="5"/>
  <c r="H4862" i="5"/>
  <c r="F4862" i="5"/>
  <c r="G4862" i="5" s="1"/>
  <c r="D4862" i="5"/>
  <c r="E4862" i="5" s="1"/>
  <c r="B4862" i="5"/>
  <c r="C4862" i="5" s="1"/>
  <c r="A4862" i="5"/>
  <c r="F4861" i="5"/>
  <c r="G4861" i="5" s="1"/>
  <c r="E4861" i="5"/>
  <c r="D4861" i="5"/>
  <c r="B4861" i="5"/>
  <c r="C4861" i="5" s="1"/>
  <c r="A4861" i="5"/>
  <c r="H4860" i="5"/>
  <c r="F4860" i="5"/>
  <c r="G4860" i="5" s="1"/>
  <c r="D4860" i="5"/>
  <c r="E4860" i="5" s="1"/>
  <c r="B4860" i="5"/>
  <c r="C4860" i="5" s="1"/>
  <c r="A4860" i="5"/>
  <c r="F4859" i="5"/>
  <c r="G4859" i="5" s="1"/>
  <c r="E4859" i="5"/>
  <c r="D4859" i="5"/>
  <c r="B4859" i="5"/>
  <c r="C4859" i="5" s="1"/>
  <c r="A4859" i="5"/>
  <c r="H4858" i="5"/>
  <c r="F4858" i="5"/>
  <c r="G4858" i="5" s="1"/>
  <c r="D4858" i="5"/>
  <c r="E4858" i="5" s="1"/>
  <c r="B4858" i="5"/>
  <c r="C4858" i="5" s="1"/>
  <c r="A4858" i="5"/>
  <c r="F4857" i="5"/>
  <c r="G4857" i="5" s="1"/>
  <c r="E4857" i="5"/>
  <c r="D4857" i="5"/>
  <c r="B4857" i="5"/>
  <c r="C4857" i="5" s="1"/>
  <c r="A4857" i="5"/>
  <c r="H4856" i="5"/>
  <c r="F4856" i="5"/>
  <c r="G4856" i="5" s="1"/>
  <c r="D4856" i="5"/>
  <c r="E4856" i="5" s="1"/>
  <c r="B4856" i="5"/>
  <c r="C4856" i="5" s="1"/>
  <c r="A4856" i="5"/>
  <c r="F4855" i="5"/>
  <c r="G4855" i="5" s="1"/>
  <c r="E4855" i="5"/>
  <c r="D4855" i="5"/>
  <c r="B4855" i="5"/>
  <c r="C4855" i="5" s="1"/>
  <c r="A4855" i="5"/>
  <c r="H4854" i="5"/>
  <c r="G4854" i="5"/>
  <c r="F4854" i="5"/>
  <c r="D4854" i="5"/>
  <c r="E4854" i="5" s="1"/>
  <c r="C4854" i="5"/>
  <c r="B4854" i="5"/>
  <c r="A4854" i="5"/>
  <c r="H4853" i="5"/>
  <c r="G4853" i="5"/>
  <c r="F4853" i="5"/>
  <c r="D4853" i="5"/>
  <c r="E4853" i="5" s="1"/>
  <c r="C4853" i="5"/>
  <c r="B4853" i="5"/>
  <c r="A4853" i="5"/>
  <c r="H4852" i="5"/>
  <c r="G4852" i="5"/>
  <c r="F4852" i="5"/>
  <c r="D4852" i="5"/>
  <c r="E4852" i="5" s="1"/>
  <c r="C4852" i="5"/>
  <c r="B4852" i="5"/>
  <c r="A4852" i="5"/>
  <c r="H4851" i="5"/>
  <c r="G4851" i="5"/>
  <c r="F4851" i="5"/>
  <c r="D4851" i="5"/>
  <c r="E4851" i="5" s="1"/>
  <c r="C4851" i="5"/>
  <c r="B4851" i="5"/>
  <c r="A4851" i="5"/>
  <c r="H4850" i="5"/>
  <c r="G4850" i="5"/>
  <c r="F4850" i="5"/>
  <c r="D4850" i="5"/>
  <c r="E4850" i="5" s="1"/>
  <c r="C4850" i="5"/>
  <c r="B4850" i="5"/>
  <c r="A4850" i="5"/>
  <c r="H4849" i="5"/>
  <c r="G4849" i="5"/>
  <c r="F4849" i="5"/>
  <c r="D4849" i="5"/>
  <c r="E4849" i="5" s="1"/>
  <c r="C4849" i="5"/>
  <c r="B4849" i="5"/>
  <c r="A4849" i="5"/>
  <c r="H4848" i="5"/>
  <c r="G4848" i="5"/>
  <c r="F4848" i="5"/>
  <c r="D4848" i="5"/>
  <c r="E4848" i="5" s="1"/>
  <c r="C4848" i="5"/>
  <c r="B4848" i="5"/>
  <c r="A4848" i="5"/>
  <c r="H4847" i="5"/>
  <c r="G4847" i="5"/>
  <c r="F4847" i="5"/>
  <c r="D4847" i="5"/>
  <c r="E4847" i="5" s="1"/>
  <c r="C4847" i="5"/>
  <c r="B4847" i="5"/>
  <c r="A4847" i="5"/>
  <c r="H4846" i="5"/>
  <c r="G4846" i="5"/>
  <c r="F4846" i="5"/>
  <c r="D4846" i="5"/>
  <c r="E4846" i="5" s="1"/>
  <c r="C4846" i="5"/>
  <c r="B4846" i="5"/>
  <c r="A4846" i="5"/>
  <c r="H4845" i="5"/>
  <c r="G4845" i="5"/>
  <c r="F4845" i="5"/>
  <c r="D4845" i="5"/>
  <c r="E4845" i="5" s="1"/>
  <c r="C4845" i="5"/>
  <c r="B4845" i="5"/>
  <c r="A4845" i="5"/>
  <c r="H4844" i="5"/>
  <c r="G4844" i="5"/>
  <c r="F4844" i="5"/>
  <c r="D4844" i="5"/>
  <c r="E4844" i="5" s="1"/>
  <c r="C4844" i="5"/>
  <c r="B4844" i="5"/>
  <c r="A4844" i="5"/>
  <c r="H4843" i="5"/>
  <c r="G4843" i="5"/>
  <c r="F4843" i="5"/>
  <c r="D4843" i="5"/>
  <c r="E4843" i="5" s="1"/>
  <c r="C4843" i="5"/>
  <c r="B4843" i="5"/>
  <c r="A4843" i="5"/>
  <c r="H4842" i="5"/>
  <c r="G4842" i="5"/>
  <c r="F4842" i="5"/>
  <c r="D4842" i="5"/>
  <c r="E4842" i="5" s="1"/>
  <c r="C4842" i="5"/>
  <c r="B4842" i="5"/>
  <c r="A4842" i="5"/>
  <c r="H4841" i="5"/>
  <c r="G4841" i="5"/>
  <c r="F4841" i="5"/>
  <c r="D4841" i="5"/>
  <c r="E4841" i="5" s="1"/>
  <c r="C4841" i="5"/>
  <c r="B4841" i="5"/>
  <c r="A4841" i="5"/>
  <c r="H4840" i="5"/>
  <c r="G4840" i="5"/>
  <c r="F4840" i="5"/>
  <c r="D4840" i="5"/>
  <c r="E4840" i="5" s="1"/>
  <c r="C4840" i="5"/>
  <c r="B4840" i="5"/>
  <c r="A4840" i="5"/>
  <c r="H4839" i="5"/>
  <c r="G4839" i="5"/>
  <c r="F4839" i="5"/>
  <c r="D4839" i="5"/>
  <c r="E4839" i="5" s="1"/>
  <c r="C4839" i="5"/>
  <c r="B4839" i="5"/>
  <c r="A4839" i="5"/>
  <c r="H4838" i="5"/>
  <c r="G4838" i="5"/>
  <c r="F4838" i="5"/>
  <c r="D4838" i="5"/>
  <c r="E4838" i="5" s="1"/>
  <c r="C4838" i="5"/>
  <c r="B4838" i="5"/>
  <c r="A4838" i="5"/>
  <c r="H4837" i="5"/>
  <c r="G4837" i="5"/>
  <c r="F4837" i="5"/>
  <c r="D4837" i="5"/>
  <c r="E4837" i="5" s="1"/>
  <c r="C4837" i="5"/>
  <c r="B4837" i="5"/>
  <c r="A4837" i="5"/>
  <c r="H4836" i="5"/>
  <c r="G4836" i="5"/>
  <c r="F4836" i="5"/>
  <c r="D4836" i="5"/>
  <c r="E4836" i="5" s="1"/>
  <c r="C4836" i="5"/>
  <c r="B4836" i="5"/>
  <c r="A4836" i="5"/>
  <c r="H4835" i="5"/>
  <c r="G4835" i="5"/>
  <c r="F4835" i="5"/>
  <c r="D4835" i="5"/>
  <c r="E4835" i="5" s="1"/>
  <c r="C4835" i="5"/>
  <c r="B4835" i="5"/>
  <c r="A4835" i="5"/>
  <c r="H4834" i="5"/>
  <c r="G4834" i="5"/>
  <c r="F4834" i="5"/>
  <c r="D4834" i="5"/>
  <c r="E4834" i="5" s="1"/>
  <c r="C4834" i="5"/>
  <c r="B4834" i="5"/>
  <c r="A4834" i="5"/>
  <c r="H4833" i="5"/>
  <c r="G4833" i="5"/>
  <c r="F4833" i="5"/>
  <c r="D4833" i="5"/>
  <c r="E4833" i="5" s="1"/>
  <c r="C4833" i="5"/>
  <c r="B4833" i="5"/>
  <c r="A4833" i="5"/>
  <c r="H4832" i="5"/>
  <c r="G4832" i="5"/>
  <c r="F4832" i="5"/>
  <c r="D4832" i="5"/>
  <c r="E4832" i="5" s="1"/>
  <c r="C4832" i="5"/>
  <c r="B4832" i="5"/>
  <c r="A4832" i="5"/>
  <c r="H4831" i="5"/>
  <c r="G4831" i="5"/>
  <c r="F4831" i="5"/>
  <c r="D4831" i="5"/>
  <c r="E4831" i="5" s="1"/>
  <c r="C4831" i="5"/>
  <c r="B4831" i="5"/>
  <c r="A4831" i="5"/>
  <c r="H4830" i="5"/>
  <c r="G4830" i="5"/>
  <c r="F4830" i="5"/>
  <c r="D4830" i="5"/>
  <c r="E4830" i="5" s="1"/>
  <c r="C4830" i="5"/>
  <c r="B4830" i="5"/>
  <c r="A4830" i="5"/>
  <c r="H4829" i="5"/>
  <c r="G4829" i="5"/>
  <c r="F4829" i="5"/>
  <c r="D4829" i="5"/>
  <c r="E4829" i="5" s="1"/>
  <c r="C4829" i="5"/>
  <c r="B4829" i="5"/>
  <c r="A4829" i="5"/>
  <c r="H4828" i="5"/>
  <c r="G4828" i="5"/>
  <c r="F4828" i="5"/>
  <c r="D4828" i="5"/>
  <c r="E4828" i="5" s="1"/>
  <c r="C4828" i="5"/>
  <c r="B4828" i="5"/>
  <c r="A4828" i="5"/>
  <c r="H4827" i="5"/>
  <c r="G4827" i="5"/>
  <c r="F4827" i="5"/>
  <c r="D4827" i="5"/>
  <c r="E4827" i="5" s="1"/>
  <c r="C4827" i="5"/>
  <c r="B4827" i="5"/>
  <c r="A4827" i="5"/>
  <c r="H4826" i="5"/>
  <c r="G4826" i="5"/>
  <c r="F4826" i="5"/>
  <c r="D4826" i="5"/>
  <c r="E4826" i="5" s="1"/>
  <c r="C4826" i="5"/>
  <c r="B4826" i="5"/>
  <c r="A4826" i="5"/>
  <c r="H4825" i="5"/>
  <c r="G4825" i="5"/>
  <c r="F4825" i="5"/>
  <c r="D4825" i="5"/>
  <c r="E4825" i="5" s="1"/>
  <c r="C4825" i="5"/>
  <c r="B4825" i="5"/>
  <c r="A4825" i="5"/>
  <c r="H4824" i="5"/>
  <c r="G4824" i="5"/>
  <c r="F4824" i="5"/>
  <c r="D4824" i="5"/>
  <c r="E4824" i="5" s="1"/>
  <c r="C4824" i="5"/>
  <c r="B4824" i="5"/>
  <c r="A4824" i="5"/>
  <c r="H4823" i="5"/>
  <c r="G4823" i="5"/>
  <c r="F4823" i="5"/>
  <c r="D4823" i="5"/>
  <c r="E4823" i="5" s="1"/>
  <c r="C4823" i="5"/>
  <c r="B4823" i="5"/>
  <c r="A4823" i="5"/>
  <c r="H4822" i="5"/>
  <c r="G4822" i="5"/>
  <c r="F4822" i="5"/>
  <c r="D4822" i="5"/>
  <c r="E4822" i="5" s="1"/>
  <c r="C4822" i="5"/>
  <c r="B4822" i="5"/>
  <c r="A4822" i="5"/>
  <c r="H4821" i="5"/>
  <c r="G4821" i="5"/>
  <c r="F4821" i="5"/>
  <c r="D4821" i="5"/>
  <c r="E4821" i="5" s="1"/>
  <c r="C4821" i="5"/>
  <c r="B4821" i="5"/>
  <c r="A4821" i="5"/>
  <c r="H4820" i="5"/>
  <c r="G4820" i="5"/>
  <c r="F4820" i="5"/>
  <c r="D4820" i="5"/>
  <c r="E4820" i="5" s="1"/>
  <c r="C4820" i="5"/>
  <c r="B4820" i="5"/>
  <c r="A4820" i="5"/>
  <c r="H4819" i="5"/>
  <c r="G4819" i="5"/>
  <c r="F4819" i="5"/>
  <c r="D4819" i="5"/>
  <c r="E4819" i="5" s="1"/>
  <c r="C4819" i="5"/>
  <c r="B4819" i="5"/>
  <c r="A4819" i="5"/>
  <c r="H4818" i="5"/>
  <c r="G4818" i="5"/>
  <c r="F4818" i="5"/>
  <c r="D4818" i="5"/>
  <c r="E4818" i="5" s="1"/>
  <c r="C4818" i="5"/>
  <c r="B4818" i="5"/>
  <c r="A4818" i="5"/>
  <c r="H4817" i="5"/>
  <c r="G4817" i="5"/>
  <c r="F4817" i="5"/>
  <c r="D4817" i="5"/>
  <c r="E4817" i="5" s="1"/>
  <c r="C4817" i="5"/>
  <c r="B4817" i="5"/>
  <c r="A4817" i="5"/>
  <c r="H4816" i="5"/>
  <c r="G4816" i="5"/>
  <c r="F4816" i="5"/>
  <c r="D4816" i="5"/>
  <c r="E4816" i="5" s="1"/>
  <c r="C4816" i="5"/>
  <c r="B4816" i="5"/>
  <c r="A4816" i="5"/>
  <c r="H4815" i="5"/>
  <c r="G4815" i="5"/>
  <c r="F4815" i="5"/>
  <c r="D4815" i="5"/>
  <c r="E4815" i="5" s="1"/>
  <c r="C4815" i="5"/>
  <c r="B4815" i="5"/>
  <c r="A4815" i="5"/>
  <c r="H4814" i="5"/>
  <c r="G4814" i="5"/>
  <c r="F4814" i="5"/>
  <c r="D4814" i="5"/>
  <c r="E4814" i="5" s="1"/>
  <c r="C4814" i="5"/>
  <c r="B4814" i="5"/>
  <c r="A4814" i="5"/>
  <c r="H4813" i="5"/>
  <c r="G4813" i="5"/>
  <c r="F4813" i="5"/>
  <c r="D4813" i="5"/>
  <c r="E4813" i="5" s="1"/>
  <c r="C4813" i="5"/>
  <c r="B4813" i="5"/>
  <c r="A4813" i="5"/>
  <c r="H4812" i="5"/>
  <c r="G4812" i="5"/>
  <c r="F4812" i="5"/>
  <c r="D4812" i="5"/>
  <c r="E4812" i="5" s="1"/>
  <c r="C4812" i="5"/>
  <c r="B4812" i="5"/>
  <c r="A4812" i="5"/>
  <c r="H4811" i="5"/>
  <c r="G4811" i="5"/>
  <c r="F4811" i="5"/>
  <c r="D4811" i="5"/>
  <c r="E4811" i="5" s="1"/>
  <c r="C4811" i="5"/>
  <c r="B4811" i="5"/>
  <c r="A4811" i="5"/>
  <c r="H4810" i="5"/>
  <c r="G4810" i="5"/>
  <c r="F4810" i="5"/>
  <c r="D4810" i="5"/>
  <c r="E4810" i="5" s="1"/>
  <c r="C4810" i="5"/>
  <c r="B4810" i="5"/>
  <c r="A4810" i="5"/>
  <c r="H4809" i="5"/>
  <c r="G4809" i="5"/>
  <c r="F4809" i="5"/>
  <c r="D4809" i="5"/>
  <c r="E4809" i="5" s="1"/>
  <c r="C4809" i="5"/>
  <c r="B4809" i="5"/>
  <c r="A4809" i="5"/>
  <c r="H4808" i="5"/>
  <c r="G4808" i="5"/>
  <c r="F4808" i="5"/>
  <c r="D4808" i="5"/>
  <c r="E4808" i="5" s="1"/>
  <c r="C4808" i="5"/>
  <c r="B4808" i="5"/>
  <c r="A4808" i="5"/>
  <c r="H4807" i="5"/>
  <c r="G4807" i="5"/>
  <c r="F4807" i="5"/>
  <c r="D4807" i="5"/>
  <c r="E4807" i="5" s="1"/>
  <c r="C4807" i="5"/>
  <c r="B4807" i="5"/>
  <c r="A4807" i="5"/>
  <c r="H4806" i="5"/>
  <c r="G4806" i="5"/>
  <c r="F4806" i="5"/>
  <c r="D4806" i="5"/>
  <c r="E4806" i="5" s="1"/>
  <c r="C4806" i="5"/>
  <c r="B4806" i="5"/>
  <c r="A4806" i="5"/>
  <c r="H4805" i="5"/>
  <c r="G4805" i="5"/>
  <c r="F4805" i="5"/>
  <c r="D4805" i="5"/>
  <c r="E4805" i="5" s="1"/>
  <c r="C4805" i="5"/>
  <c r="B4805" i="5"/>
  <c r="A4805" i="5"/>
  <c r="H4804" i="5"/>
  <c r="G4804" i="5"/>
  <c r="F4804" i="5"/>
  <c r="D4804" i="5"/>
  <c r="E4804" i="5" s="1"/>
  <c r="C4804" i="5"/>
  <c r="B4804" i="5"/>
  <c r="A4804" i="5"/>
  <c r="H4803" i="5"/>
  <c r="G4803" i="5"/>
  <c r="F4803" i="5"/>
  <c r="D4803" i="5"/>
  <c r="E4803" i="5" s="1"/>
  <c r="C4803" i="5"/>
  <c r="B4803" i="5"/>
  <c r="A4803" i="5"/>
  <c r="H4802" i="5"/>
  <c r="G4802" i="5"/>
  <c r="F4802" i="5"/>
  <c r="D4802" i="5"/>
  <c r="E4802" i="5" s="1"/>
  <c r="C4802" i="5"/>
  <c r="B4802" i="5"/>
  <c r="A4802" i="5"/>
  <c r="H4801" i="5"/>
  <c r="G4801" i="5"/>
  <c r="F4801" i="5"/>
  <c r="D4801" i="5"/>
  <c r="E4801" i="5" s="1"/>
  <c r="C4801" i="5"/>
  <c r="B4801" i="5"/>
  <c r="A4801" i="5"/>
  <c r="H4800" i="5"/>
  <c r="G4800" i="5"/>
  <c r="F4800" i="5"/>
  <c r="D4800" i="5"/>
  <c r="E4800" i="5" s="1"/>
  <c r="C4800" i="5"/>
  <c r="B4800" i="5"/>
  <c r="A4800" i="5"/>
  <c r="H4799" i="5"/>
  <c r="G4799" i="5"/>
  <c r="F4799" i="5"/>
  <c r="D4799" i="5"/>
  <c r="E4799" i="5" s="1"/>
  <c r="C4799" i="5"/>
  <c r="B4799" i="5"/>
  <c r="A4799" i="5"/>
  <c r="H4798" i="5"/>
  <c r="G4798" i="5"/>
  <c r="F4798" i="5"/>
  <c r="D4798" i="5"/>
  <c r="E4798" i="5" s="1"/>
  <c r="C4798" i="5"/>
  <c r="B4798" i="5"/>
  <c r="A4798" i="5"/>
  <c r="H4797" i="5"/>
  <c r="G4797" i="5"/>
  <c r="F4797" i="5"/>
  <c r="D4797" i="5"/>
  <c r="E4797" i="5" s="1"/>
  <c r="C4797" i="5"/>
  <c r="B4797" i="5"/>
  <c r="A4797" i="5"/>
  <c r="H4796" i="5"/>
  <c r="G4796" i="5"/>
  <c r="F4796" i="5"/>
  <c r="D4796" i="5"/>
  <c r="E4796" i="5" s="1"/>
  <c r="C4796" i="5"/>
  <c r="B4796" i="5"/>
  <c r="A4796" i="5"/>
  <c r="H4795" i="5"/>
  <c r="G4795" i="5"/>
  <c r="F4795" i="5"/>
  <c r="D4795" i="5"/>
  <c r="E4795" i="5" s="1"/>
  <c r="C4795" i="5"/>
  <c r="B4795" i="5"/>
  <c r="A4795" i="5"/>
  <c r="H4794" i="5"/>
  <c r="G4794" i="5"/>
  <c r="F4794" i="5"/>
  <c r="D4794" i="5"/>
  <c r="E4794" i="5" s="1"/>
  <c r="C4794" i="5"/>
  <c r="B4794" i="5"/>
  <c r="A4794" i="5"/>
  <c r="H4793" i="5"/>
  <c r="G4793" i="5"/>
  <c r="F4793" i="5"/>
  <c r="D4793" i="5"/>
  <c r="E4793" i="5" s="1"/>
  <c r="C4793" i="5"/>
  <c r="B4793" i="5"/>
  <c r="A4793" i="5"/>
  <c r="H4792" i="5"/>
  <c r="G4792" i="5"/>
  <c r="F4792" i="5"/>
  <c r="D4792" i="5"/>
  <c r="E4792" i="5" s="1"/>
  <c r="C4792" i="5"/>
  <c r="B4792" i="5"/>
  <c r="A4792" i="5"/>
  <c r="H4791" i="5"/>
  <c r="G4791" i="5"/>
  <c r="F4791" i="5"/>
  <c r="D4791" i="5"/>
  <c r="E4791" i="5" s="1"/>
  <c r="C4791" i="5"/>
  <c r="B4791" i="5"/>
  <c r="A4791" i="5"/>
  <c r="H4790" i="5"/>
  <c r="G4790" i="5"/>
  <c r="F4790" i="5"/>
  <c r="D4790" i="5"/>
  <c r="E4790" i="5" s="1"/>
  <c r="C4790" i="5"/>
  <c r="B4790" i="5"/>
  <c r="A4790" i="5"/>
  <c r="H4789" i="5"/>
  <c r="G4789" i="5"/>
  <c r="F4789" i="5"/>
  <c r="D4789" i="5"/>
  <c r="E4789" i="5" s="1"/>
  <c r="C4789" i="5"/>
  <c r="B4789" i="5"/>
  <c r="A4789" i="5"/>
  <c r="H4788" i="5"/>
  <c r="G4788" i="5"/>
  <c r="F4788" i="5"/>
  <c r="D4788" i="5"/>
  <c r="E4788" i="5" s="1"/>
  <c r="C4788" i="5"/>
  <c r="B4788" i="5"/>
  <c r="A4788" i="5"/>
  <c r="H4787" i="5"/>
  <c r="G4787" i="5"/>
  <c r="F4787" i="5"/>
  <c r="D4787" i="5"/>
  <c r="E4787" i="5" s="1"/>
  <c r="C4787" i="5"/>
  <c r="B4787" i="5"/>
  <c r="A4787" i="5"/>
  <c r="H4786" i="5"/>
  <c r="G4786" i="5"/>
  <c r="F4786" i="5"/>
  <c r="D4786" i="5"/>
  <c r="E4786" i="5" s="1"/>
  <c r="C4786" i="5"/>
  <c r="B4786" i="5"/>
  <c r="A4786" i="5"/>
  <c r="H4785" i="5"/>
  <c r="G4785" i="5"/>
  <c r="F4785" i="5"/>
  <c r="D4785" i="5"/>
  <c r="E4785" i="5" s="1"/>
  <c r="C4785" i="5"/>
  <c r="B4785" i="5"/>
  <c r="A4785" i="5"/>
  <c r="H4784" i="5"/>
  <c r="G4784" i="5"/>
  <c r="F4784" i="5"/>
  <c r="D4784" i="5"/>
  <c r="E4784" i="5" s="1"/>
  <c r="C4784" i="5"/>
  <c r="B4784" i="5"/>
  <c r="A4784" i="5"/>
  <c r="H4783" i="5"/>
  <c r="G4783" i="5"/>
  <c r="F4783" i="5"/>
  <c r="D4783" i="5"/>
  <c r="E4783" i="5" s="1"/>
  <c r="C4783" i="5"/>
  <c r="B4783" i="5"/>
  <c r="A4783" i="5"/>
  <c r="H4782" i="5"/>
  <c r="G4782" i="5"/>
  <c r="F4782" i="5"/>
  <c r="D4782" i="5"/>
  <c r="E4782" i="5" s="1"/>
  <c r="C4782" i="5"/>
  <c r="B4782" i="5"/>
  <c r="A4782" i="5"/>
  <c r="H4781" i="5"/>
  <c r="G4781" i="5"/>
  <c r="F4781" i="5"/>
  <c r="D4781" i="5"/>
  <c r="E4781" i="5" s="1"/>
  <c r="C4781" i="5"/>
  <c r="B4781" i="5"/>
  <c r="A4781" i="5"/>
  <c r="H4780" i="5"/>
  <c r="G4780" i="5"/>
  <c r="F4780" i="5"/>
  <c r="D4780" i="5"/>
  <c r="E4780" i="5" s="1"/>
  <c r="C4780" i="5"/>
  <c r="B4780" i="5"/>
  <c r="A4780" i="5"/>
  <c r="H4779" i="5"/>
  <c r="G4779" i="5"/>
  <c r="F4779" i="5"/>
  <c r="D4779" i="5"/>
  <c r="E4779" i="5" s="1"/>
  <c r="C4779" i="5"/>
  <c r="B4779" i="5"/>
  <c r="A4779" i="5"/>
  <c r="H4778" i="5"/>
  <c r="G4778" i="5"/>
  <c r="F4778" i="5"/>
  <c r="D4778" i="5"/>
  <c r="E4778" i="5" s="1"/>
  <c r="C4778" i="5"/>
  <c r="B4778" i="5"/>
  <c r="A4778" i="5"/>
  <c r="H4777" i="5"/>
  <c r="G4777" i="5"/>
  <c r="F4777" i="5"/>
  <c r="D4777" i="5"/>
  <c r="E4777" i="5" s="1"/>
  <c r="C4777" i="5"/>
  <c r="B4777" i="5"/>
  <c r="A4777" i="5"/>
  <c r="H4776" i="5"/>
  <c r="G4776" i="5"/>
  <c r="F4776" i="5"/>
  <c r="D4776" i="5"/>
  <c r="E4776" i="5" s="1"/>
  <c r="C4776" i="5"/>
  <c r="B4776" i="5"/>
  <c r="A4776" i="5"/>
  <c r="H4775" i="5"/>
  <c r="G4775" i="5"/>
  <c r="F4775" i="5"/>
  <c r="D4775" i="5"/>
  <c r="E4775" i="5" s="1"/>
  <c r="C4775" i="5"/>
  <c r="B4775" i="5"/>
  <c r="A4775" i="5"/>
  <c r="H4774" i="5"/>
  <c r="G4774" i="5"/>
  <c r="F4774" i="5"/>
  <c r="D4774" i="5"/>
  <c r="E4774" i="5" s="1"/>
  <c r="C4774" i="5"/>
  <c r="B4774" i="5"/>
  <c r="A4774" i="5"/>
  <c r="H4773" i="5"/>
  <c r="G4773" i="5"/>
  <c r="F4773" i="5"/>
  <c r="D4773" i="5"/>
  <c r="E4773" i="5" s="1"/>
  <c r="C4773" i="5"/>
  <c r="B4773" i="5"/>
  <c r="A4773" i="5"/>
  <c r="H4772" i="5"/>
  <c r="G4772" i="5"/>
  <c r="F4772" i="5"/>
  <c r="D4772" i="5"/>
  <c r="E4772" i="5" s="1"/>
  <c r="C4772" i="5"/>
  <c r="B4772" i="5"/>
  <c r="A4772" i="5"/>
  <c r="H4771" i="5"/>
  <c r="G4771" i="5"/>
  <c r="F4771" i="5"/>
  <c r="D4771" i="5"/>
  <c r="E4771" i="5" s="1"/>
  <c r="C4771" i="5"/>
  <c r="B4771" i="5"/>
  <c r="A4771" i="5"/>
  <c r="H4770" i="5"/>
  <c r="G4770" i="5"/>
  <c r="F4770" i="5"/>
  <c r="D4770" i="5"/>
  <c r="E4770" i="5" s="1"/>
  <c r="C4770" i="5"/>
  <c r="B4770" i="5"/>
  <c r="A4770" i="5"/>
  <c r="H4769" i="5"/>
  <c r="G4769" i="5"/>
  <c r="F4769" i="5"/>
  <c r="D4769" i="5"/>
  <c r="E4769" i="5" s="1"/>
  <c r="C4769" i="5"/>
  <c r="B4769" i="5"/>
  <c r="A4769" i="5"/>
  <c r="H4768" i="5"/>
  <c r="G4768" i="5"/>
  <c r="F4768" i="5"/>
  <c r="D4768" i="5"/>
  <c r="E4768" i="5" s="1"/>
  <c r="C4768" i="5"/>
  <c r="B4768" i="5"/>
  <c r="A4768" i="5"/>
  <c r="H4767" i="5"/>
  <c r="G4767" i="5"/>
  <c r="F4767" i="5"/>
  <c r="D4767" i="5"/>
  <c r="E4767" i="5" s="1"/>
  <c r="C4767" i="5"/>
  <c r="B4767" i="5"/>
  <c r="A4767" i="5"/>
  <c r="H4766" i="5"/>
  <c r="G4766" i="5"/>
  <c r="F4766" i="5"/>
  <c r="D4766" i="5"/>
  <c r="E4766" i="5" s="1"/>
  <c r="C4766" i="5"/>
  <c r="B4766" i="5"/>
  <c r="A4766" i="5"/>
  <c r="H4765" i="5"/>
  <c r="G4765" i="5"/>
  <c r="F4765" i="5"/>
  <c r="D4765" i="5"/>
  <c r="E4765" i="5" s="1"/>
  <c r="C4765" i="5"/>
  <c r="B4765" i="5"/>
  <c r="A4765" i="5"/>
  <c r="H4764" i="5"/>
  <c r="G4764" i="5"/>
  <c r="F4764" i="5"/>
  <c r="D4764" i="5"/>
  <c r="E4764" i="5" s="1"/>
  <c r="C4764" i="5"/>
  <c r="B4764" i="5"/>
  <c r="A4764" i="5"/>
  <c r="H4763" i="5"/>
  <c r="G4763" i="5"/>
  <c r="F4763" i="5"/>
  <c r="D4763" i="5"/>
  <c r="E4763" i="5" s="1"/>
  <c r="C4763" i="5"/>
  <c r="B4763" i="5"/>
  <c r="A4763" i="5"/>
  <c r="H4762" i="5"/>
  <c r="G4762" i="5"/>
  <c r="F4762" i="5"/>
  <c r="D4762" i="5"/>
  <c r="E4762" i="5" s="1"/>
  <c r="C4762" i="5"/>
  <c r="B4762" i="5"/>
  <c r="A4762" i="5"/>
  <c r="H4761" i="5"/>
  <c r="G4761" i="5"/>
  <c r="F4761" i="5"/>
  <c r="D4761" i="5"/>
  <c r="E4761" i="5" s="1"/>
  <c r="C4761" i="5"/>
  <c r="B4761" i="5"/>
  <c r="A4761" i="5"/>
  <c r="H4760" i="5"/>
  <c r="G4760" i="5"/>
  <c r="F4760" i="5"/>
  <c r="D4760" i="5"/>
  <c r="E4760" i="5" s="1"/>
  <c r="C4760" i="5"/>
  <c r="B4760" i="5"/>
  <c r="A4760" i="5"/>
  <c r="H4759" i="5"/>
  <c r="G4759" i="5"/>
  <c r="F4759" i="5"/>
  <c r="D4759" i="5"/>
  <c r="E4759" i="5" s="1"/>
  <c r="C4759" i="5"/>
  <c r="B4759" i="5"/>
  <c r="A4759" i="5"/>
  <c r="H4758" i="5"/>
  <c r="G4758" i="5"/>
  <c r="F4758" i="5"/>
  <c r="D4758" i="5"/>
  <c r="E4758" i="5" s="1"/>
  <c r="C4758" i="5"/>
  <c r="B4758" i="5"/>
  <c r="A4758" i="5"/>
  <c r="H4757" i="5"/>
  <c r="G4757" i="5"/>
  <c r="F4757" i="5"/>
  <c r="D4757" i="5"/>
  <c r="E4757" i="5" s="1"/>
  <c r="C4757" i="5"/>
  <c r="B4757" i="5"/>
  <c r="A4757" i="5"/>
  <c r="H4756" i="5"/>
  <c r="G4756" i="5"/>
  <c r="F4756" i="5"/>
  <c r="D4756" i="5"/>
  <c r="E4756" i="5" s="1"/>
  <c r="C4756" i="5"/>
  <c r="B4756" i="5"/>
  <c r="A4756" i="5"/>
  <c r="H4755" i="5"/>
  <c r="G4755" i="5"/>
  <c r="F4755" i="5"/>
  <c r="D4755" i="5"/>
  <c r="E4755" i="5" s="1"/>
  <c r="C4755" i="5"/>
  <c r="B4755" i="5"/>
  <c r="A4755" i="5"/>
  <c r="H4754" i="5"/>
  <c r="G4754" i="5"/>
  <c r="F4754" i="5"/>
  <c r="D4754" i="5"/>
  <c r="E4754" i="5" s="1"/>
  <c r="C4754" i="5"/>
  <c r="B4754" i="5"/>
  <c r="A4754" i="5"/>
  <c r="H4753" i="5"/>
  <c r="G4753" i="5"/>
  <c r="F4753" i="5"/>
  <c r="D4753" i="5"/>
  <c r="E4753" i="5" s="1"/>
  <c r="C4753" i="5"/>
  <c r="B4753" i="5"/>
  <c r="A4753" i="5"/>
  <c r="H4752" i="5"/>
  <c r="G4752" i="5"/>
  <c r="F4752" i="5"/>
  <c r="D4752" i="5"/>
  <c r="E4752" i="5" s="1"/>
  <c r="C4752" i="5"/>
  <c r="B4752" i="5"/>
  <c r="A4752" i="5"/>
  <c r="H4751" i="5"/>
  <c r="G4751" i="5"/>
  <c r="F4751" i="5"/>
  <c r="D4751" i="5"/>
  <c r="E4751" i="5" s="1"/>
  <c r="C4751" i="5"/>
  <c r="B4751" i="5"/>
  <c r="A4751" i="5"/>
  <c r="H4750" i="5"/>
  <c r="G4750" i="5"/>
  <c r="F4750" i="5"/>
  <c r="D4750" i="5"/>
  <c r="E4750" i="5" s="1"/>
  <c r="C4750" i="5"/>
  <c r="B4750" i="5"/>
  <c r="A4750" i="5"/>
  <c r="H4749" i="5"/>
  <c r="G4749" i="5"/>
  <c r="F4749" i="5"/>
  <c r="D4749" i="5"/>
  <c r="E4749" i="5" s="1"/>
  <c r="C4749" i="5"/>
  <c r="B4749" i="5"/>
  <c r="A4749" i="5"/>
  <c r="H4748" i="5"/>
  <c r="G4748" i="5"/>
  <c r="F4748" i="5"/>
  <c r="D4748" i="5"/>
  <c r="E4748" i="5" s="1"/>
  <c r="C4748" i="5"/>
  <c r="B4748" i="5"/>
  <c r="A4748" i="5"/>
  <c r="H4747" i="5"/>
  <c r="G4747" i="5"/>
  <c r="F4747" i="5"/>
  <c r="D4747" i="5"/>
  <c r="E4747" i="5" s="1"/>
  <c r="C4747" i="5"/>
  <c r="B4747" i="5"/>
  <c r="A4747" i="5"/>
  <c r="H4746" i="5"/>
  <c r="G4746" i="5"/>
  <c r="F4746" i="5"/>
  <c r="D4746" i="5"/>
  <c r="E4746" i="5" s="1"/>
  <c r="C4746" i="5"/>
  <c r="B4746" i="5"/>
  <c r="A4746" i="5"/>
  <c r="H4745" i="5"/>
  <c r="G4745" i="5"/>
  <c r="F4745" i="5"/>
  <c r="D4745" i="5"/>
  <c r="E4745" i="5" s="1"/>
  <c r="C4745" i="5"/>
  <c r="B4745" i="5"/>
  <c r="A4745" i="5"/>
  <c r="H4744" i="5"/>
  <c r="G4744" i="5"/>
  <c r="F4744" i="5"/>
  <c r="D4744" i="5"/>
  <c r="E4744" i="5" s="1"/>
  <c r="C4744" i="5"/>
  <c r="B4744" i="5"/>
  <c r="A4744" i="5"/>
  <c r="H4743" i="5"/>
  <c r="G4743" i="5"/>
  <c r="F4743" i="5"/>
  <c r="D4743" i="5"/>
  <c r="E4743" i="5" s="1"/>
  <c r="C4743" i="5"/>
  <c r="B4743" i="5"/>
  <c r="A4743" i="5"/>
  <c r="H4742" i="5"/>
  <c r="G4742" i="5"/>
  <c r="F4742" i="5"/>
  <c r="D4742" i="5"/>
  <c r="E4742" i="5" s="1"/>
  <c r="C4742" i="5"/>
  <c r="B4742" i="5"/>
  <c r="A4742" i="5"/>
  <c r="H4741" i="5"/>
  <c r="G4741" i="5"/>
  <c r="F4741" i="5"/>
  <c r="D4741" i="5"/>
  <c r="E4741" i="5" s="1"/>
  <c r="C4741" i="5"/>
  <c r="B4741" i="5"/>
  <c r="A4741" i="5"/>
  <c r="H4740" i="5"/>
  <c r="G4740" i="5"/>
  <c r="F4740" i="5"/>
  <c r="D4740" i="5"/>
  <c r="E4740" i="5" s="1"/>
  <c r="C4740" i="5"/>
  <c r="B4740" i="5"/>
  <c r="A4740" i="5"/>
  <c r="H4739" i="5"/>
  <c r="G4739" i="5"/>
  <c r="F4739" i="5"/>
  <c r="D4739" i="5"/>
  <c r="E4739" i="5" s="1"/>
  <c r="C4739" i="5"/>
  <c r="B4739" i="5"/>
  <c r="A4739" i="5"/>
  <c r="H4738" i="5"/>
  <c r="G4738" i="5"/>
  <c r="F4738" i="5"/>
  <c r="D4738" i="5"/>
  <c r="E4738" i="5" s="1"/>
  <c r="C4738" i="5"/>
  <c r="B4738" i="5"/>
  <c r="A4738" i="5"/>
  <c r="H4737" i="5"/>
  <c r="G4737" i="5"/>
  <c r="F4737" i="5"/>
  <c r="D4737" i="5"/>
  <c r="E4737" i="5" s="1"/>
  <c r="C4737" i="5"/>
  <c r="B4737" i="5"/>
  <c r="A4737" i="5"/>
  <c r="H4736" i="5"/>
  <c r="G4736" i="5"/>
  <c r="F4736" i="5"/>
  <c r="D4736" i="5"/>
  <c r="E4736" i="5" s="1"/>
  <c r="C4736" i="5"/>
  <c r="B4736" i="5"/>
  <c r="A4736" i="5"/>
  <c r="H4735" i="5"/>
  <c r="G4735" i="5"/>
  <c r="F4735" i="5"/>
  <c r="D4735" i="5"/>
  <c r="E4735" i="5" s="1"/>
  <c r="C4735" i="5"/>
  <c r="B4735" i="5"/>
  <c r="A4735" i="5"/>
  <c r="H4734" i="5"/>
  <c r="G4734" i="5"/>
  <c r="F4734" i="5"/>
  <c r="D4734" i="5"/>
  <c r="E4734" i="5" s="1"/>
  <c r="C4734" i="5"/>
  <c r="B4734" i="5"/>
  <c r="A4734" i="5"/>
  <c r="H4733" i="5"/>
  <c r="G4733" i="5"/>
  <c r="F4733" i="5"/>
  <c r="D4733" i="5"/>
  <c r="E4733" i="5" s="1"/>
  <c r="C4733" i="5"/>
  <c r="B4733" i="5"/>
  <c r="A4733" i="5"/>
  <c r="H4732" i="5"/>
  <c r="G4732" i="5"/>
  <c r="F4732" i="5"/>
  <c r="D4732" i="5"/>
  <c r="E4732" i="5" s="1"/>
  <c r="C4732" i="5"/>
  <c r="B4732" i="5"/>
  <c r="A4732" i="5"/>
  <c r="H4731" i="5"/>
  <c r="G4731" i="5"/>
  <c r="F4731" i="5"/>
  <c r="D4731" i="5"/>
  <c r="E4731" i="5" s="1"/>
  <c r="C4731" i="5"/>
  <c r="B4731" i="5"/>
  <c r="A4731" i="5"/>
  <c r="H4730" i="5"/>
  <c r="G4730" i="5"/>
  <c r="F4730" i="5"/>
  <c r="D4730" i="5"/>
  <c r="E4730" i="5" s="1"/>
  <c r="C4730" i="5"/>
  <c r="B4730" i="5"/>
  <c r="A4730" i="5"/>
  <c r="H4729" i="5"/>
  <c r="G4729" i="5"/>
  <c r="F4729" i="5"/>
  <c r="D4729" i="5"/>
  <c r="E4729" i="5" s="1"/>
  <c r="C4729" i="5"/>
  <c r="B4729" i="5"/>
  <c r="A4729" i="5"/>
  <c r="H4728" i="5"/>
  <c r="G4728" i="5"/>
  <c r="F4728" i="5"/>
  <c r="D4728" i="5"/>
  <c r="E4728" i="5" s="1"/>
  <c r="C4728" i="5"/>
  <c r="B4728" i="5"/>
  <c r="A4728" i="5"/>
  <c r="H4727" i="5"/>
  <c r="G4727" i="5"/>
  <c r="F4727" i="5"/>
  <c r="D4727" i="5"/>
  <c r="E4727" i="5" s="1"/>
  <c r="C4727" i="5"/>
  <c r="B4727" i="5"/>
  <c r="A4727" i="5"/>
  <c r="H4726" i="5"/>
  <c r="G4726" i="5"/>
  <c r="F4726" i="5"/>
  <c r="D4726" i="5"/>
  <c r="E4726" i="5" s="1"/>
  <c r="C4726" i="5"/>
  <c r="B4726" i="5"/>
  <c r="A4726" i="5"/>
  <c r="H4725" i="5"/>
  <c r="G4725" i="5"/>
  <c r="F4725" i="5"/>
  <c r="D4725" i="5"/>
  <c r="E4725" i="5" s="1"/>
  <c r="C4725" i="5"/>
  <c r="B4725" i="5"/>
  <c r="A4725" i="5"/>
  <c r="H4724" i="5"/>
  <c r="G4724" i="5"/>
  <c r="F4724" i="5"/>
  <c r="D4724" i="5"/>
  <c r="E4724" i="5" s="1"/>
  <c r="C4724" i="5"/>
  <c r="B4724" i="5"/>
  <c r="A4724" i="5"/>
  <c r="H4723" i="5"/>
  <c r="G4723" i="5"/>
  <c r="F4723" i="5"/>
  <c r="D4723" i="5"/>
  <c r="E4723" i="5" s="1"/>
  <c r="C4723" i="5"/>
  <c r="B4723" i="5"/>
  <c r="A4723" i="5"/>
  <c r="H4722" i="5"/>
  <c r="G4722" i="5"/>
  <c r="F4722" i="5"/>
  <c r="D4722" i="5"/>
  <c r="E4722" i="5" s="1"/>
  <c r="C4722" i="5"/>
  <c r="B4722" i="5"/>
  <c r="A4722" i="5"/>
  <c r="H4721" i="5"/>
  <c r="G4721" i="5"/>
  <c r="F4721" i="5"/>
  <c r="D4721" i="5"/>
  <c r="E4721" i="5" s="1"/>
  <c r="C4721" i="5"/>
  <c r="B4721" i="5"/>
  <c r="A4721" i="5"/>
  <c r="H4720" i="5"/>
  <c r="G4720" i="5"/>
  <c r="F4720" i="5"/>
  <c r="D4720" i="5"/>
  <c r="E4720" i="5" s="1"/>
  <c r="C4720" i="5"/>
  <c r="B4720" i="5"/>
  <c r="A4720" i="5"/>
  <c r="H4719" i="5"/>
  <c r="G4719" i="5"/>
  <c r="F4719" i="5"/>
  <c r="D4719" i="5"/>
  <c r="E4719" i="5" s="1"/>
  <c r="C4719" i="5"/>
  <c r="B4719" i="5"/>
  <c r="A4719" i="5"/>
  <c r="H4718" i="5"/>
  <c r="G4718" i="5"/>
  <c r="F4718" i="5"/>
  <c r="D4718" i="5"/>
  <c r="E4718" i="5" s="1"/>
  <c r="C4718" i="5"/>
  <c r="B4718" i="5"/>
  <c r="A4718" i="5"/>
  <c r="H4717" i="5"/>
  <c r="G4717" i="5"/>
  <c r="F4717" i="5"/>
  <c r="D4717" i="5"/>
  <c r="E4717" i="5" s="1"/>
  <c r="C4717" i="5"/>
  <c r="B4717" i="5"/>
  <c r="A4717" i="5"/>
  <c r="H4716" i="5"/>
  <c r="G4716" i="5"/>
  <c r="F4716" i="5"/>
  <c r="D4716" i="5"/>
  <c r="E4716" i="5" s="1"/>
  <c r="C4716" i="5"/>
  <c r="B4716" i="5"/>
  <c r="A4716" i="5"/>
  <c r="H4715" i="5"/>
  <c r="G4715" i="5"/>
  <c r="F4715" i="5"/>
  <c r="D4715" i="5"/>
  <c r="E4715" i="5" s="1"/>
  <c r="C4715" i="5"/>
  <c r="B4715" i="5"/>
  <c r="A4715" i="5"/>
  <c r="H4714" i="5"/>
  <c r="G4714" i="5"/>
  <c r="F4714" i="5"/>
  <c r="D4714" i="5"/>
  <c r="E4714" i="5" s="1"/>
  <c r="C4714" i="5"/>
  <c r="B4714" i="5"/>
  <c r="A4714" i="5"/>
  <c r="H4713" i="5"/>
  <c r="G4713" i="5"/>
  <c r="F4713" i="5"/>
  <c r="D4713" i="5"/>
  <c r="E4713" i="5" s="1"/>
  <c r="C4713" i="5"/>
  <c r="B4713" i="5"/>
  <c r="A4713" i="5"/>
  <c r="H4712" i="5"/>
  <c r="G4712" i="5"/>
  <c r="F4712" i="5"/>
  <c r="D4712" i="5"/>
  <c r="E4712" i="5" s="1"/>
  <c r="C4712" i="5"/>
  <c r="B4712" i="5"/>
  <c r="A4712" i="5"/>
  <c r="H4711" i="5"/>
  <c r="G4711" i="5"/>
  <c r="F4711" i="5"/>
  <c r="D4711" i="5"/>
  <c r="E4711" i="5" s="1"/>
  <c r="C4711" i="5"/>
  <c r="B4711" i="5"/>
  <c r="A4711" i="5"/>
  <c r="H4710" i="5"/>
  <c r="G4710" i="5"/>
  <c r="F4710" i="5"/>
  <c r="D4710" i="5"/>
  <c r="E4710" i="5" s="1"/>
  <c r="C4710" i="5"/>
  <c r="B4710" i="5"/>
  <c r="A4710" i="5"/>
  <c r="H4709" i="5"/>
  <c r="G4709" i="5"/>
  <c r="F4709" i="5"/>
  <c r="D4709" i="5"/>
  <c r="E4709" i="5" s="1"/>
  <c r="C4709" i="5"/>
  <c r="B4709" i="5"/>
  <c r="A4709" i="5"/>
  <c r="H4708" i="5"/>
  <c r="G4708" i="5"/>
  <c r="F4708" i="5"/>
  <c r="D4708" i="5"/>
  <c r="E4708" i="5" s="1"/>
  <c r="C4708" i="5"/>
  <c r="B4708" i="5"/>
  <c r="A4708" i="5"/>
  <c r="H4707" i="5"/>
  <c r="G4707" i="5"/>
  <c r="F4707" i="5"/>
  <c r="D4707" i="5"/>
  <c r="E4707" i="5" s="1"/>
  <c r="C4707" i="5"/>
  <c r="B4707" i="5"/>
  <c r="A4707" i="5"/>
  <c r="H4706" i="5"/>
  <c r="G4706" i="5"/>
  <c r="F4706" i="5"/>
  <c r="D4706" i="5"/>
  <c r="E4706" i="5" s="1"/>
  <c r="C4706" i="5"/>
  <c r="B4706" i="5"/>
  <c r="A4706" i="5"/>
  <c r="H4705" i="5"/>
  <c r="G4705" i="5"/>
  <c r="F4705" i="5"/>
  <c r="D4705" i="5"/>
  <c r="E4705" i="5" s="1"/>
  <c r="C4705" i="5"/>
  <c r="B4705" i="5"/>
  <c r="A4705" i="5"/>
  <c r="H4704" i="5"/>
  <c r="G4704" i="5"/>
  <c r="F4704" i="5"/>
  <c r="D4704" i="5"/>
  <c r="E4704" i="5" s="1"/>
  <c r="C4704" i="5"/>
  <c r="B4704" i="5"/>
  <c r="A4704" i="5"/>
  <c r="H4703" i="5"/>
  <c r="G4703" i="5"/>
  <c r="F4703" i="5"/>
  <c r="D4703" i="5"/>
  <c r="E4703" i="5" s="1"/>
  <c r="C4703" i="5"/>
  <c r="B4703" i="5"/>
  <c r="A4703" i="5"/>
  <c r="H4702" i="5"/>
  <c r="G4702" i="5"/>
  <c r="F4702" i="5"/>
  <c r="D4702" i="5"/>
  <c r="E4702" i="5" s="1"/>
  <c r="C4702" i="5"/>
  <c r="B4702" i="5"/>
  <c r="A4702" i="5"/>
  <c r="H4701" i="5"/>
  <c r="G4701" i="5"/>
  <c r="F4701" i="5"/>
  <c r="D4701" i="5"/>
  <c r="E4701" i="5" s="1"/>
  <c r="C4701" i="5"/>
  <c r="B4701" i="5"/>
  <c r="A4701" i="5"/>
  <c r="H4700" i="5"/>
  <c r="G4700" i="5"/>
  <c r="F4700" i="5"/>
  <c r="D4700" i="5"/>
  <c r="E4700" i="5" s="1"/>
  <c r="C4700" i="5"/>
  <c r="B4700" i="5"/>
  <c r="A4700" i="5"/>
  <c r="H4699" i="5"/>
  <c r="G4699" i="5"/>
  <c r="F4699" i="5"/>
  <c r="D4699" i="5"/>
  <c r="E4699" i="5" s="1"/>
  <c r="C4699" i="5"/>
  <c r="B4699" i="5"/>
  <c r="A4699" i="5"/>
  <c r="H4698" i="5"/>
  <c r="G4698" i="5"/>
  <c r="F4698" i="5"/>
  <c r="D4698" i="5"/>
  <c r="E4698" i="5" s="1"/>
  <c r="C4698" i="5"/>
  <c r="B4698" i="5"/>
  <c r="A4698" i="5"/>
  <c r="H4697" i="5"/>
  <c r="G4697" i="5"/>
  <c r="F4697" i="5"/>
  <c r="D4697" i="5"/>
  <c r="E4697" i="5" s="1"/>
  <c r="C4697" i="5"/>
  <c r="B4697" i="5"/>
  <c r="A4697" i="5"/>
  <c r="H4696" i="5"/>
  <c r="G4696" i="5"/>
  <c r="F4696" i="5"/>
  <c r="D4696" i="5"/>
  <c r="E4696" i="5" s="1"/>
  <c r="C4696" i="5"/>
  <c r="B4696" i="5"/>
  <c r="A4696" i="5"/>
  <c r="H4695" i="5"/>
  <c r="G4695" i="5"/>
  <c r="F4695" i="5"/>
  <c r="D4695" i="5"/>
  <c r="E4695" i="5" s="1"/>
  <c r="C4695" i="5"/>
  <c r="B4695" i="5"/>
  <c r="A4695" i="5"/>
  <c r="H4694" i="5"/>
  <c r="G4694" i="5"/>
  <c r="F4694" i="5"/>
  <c r="D4694" i="5"/>
  <c r="E4694" i="5" s="1"/>
  <c r="C4694" i="5"/>
  <c r="B4694" i="5"/>
  <c r="A4694" i="5"/>
  <c r="H4693" i="5"/>
  <c r="G4693" i="5"/>
  <c r="F4693" i="5"/>
  <c r="D4693" i="5"/>
  <c r="E4693" i="5" s="1"/>
  <c r="C4693" i="5"/>
  <c r="B4693" i="5"/>
  <c r="A4693" i="5"/>
  <c r="H4692" i="5"/>
  <c r="G4692" i="5"/>
  <c r="F4692" i="5"/>
  <c r="D4692" i="5"/>
  <c r="E4692" i="5" s="1"/>
  <c r="C4692" i="5"/>
  <c r="B4692" i="5"/>
  <c r="A4692" i="5"/>
  <c r="H4691" i="5"/>
  <c r="G4691" i="5"/>
  <c r="F4691" i="5"/>
  <c r="D4691" i="5"/>
  <c r="E4691" i="5" s="1"/>
  <c r="C4691" i="5"/>
  <c r="B4691" i="5"/>
  <c r="A4691" i="5"/>
  <c r="H4690" i="5"/>
  <c r="G4690" i="5"/>
  <c r="F4690" i="5"/>
  <c r="D4690" i="5"/>
  <c r="E4690" i="5" s="1"/>
  <c r="C4690" i="5"/>
  <c r="B4690" i="5"/>
  <c r="A4690" i="5"/>
  <c r="H4689" i="5"/>
  <c r="G4689" i="5"/>
  <c r="F4689" i="5"/>
  <c r="D4689" i="5"/>
  <c r="E4689" i="5" s="1"/>
  <c r="C4689" i="5"/>
  <c r="B4689" i="5"/>
  <c r="A4689" i="5"/>
  <c r="H4688" i="5"/>
  <c r="G4688" i="5"/>
  <c r="F4688" i="5"/>
  <c r="D4688" i="5"/>
  <c r="E4688" i="5" s="1"/>
  <c r="C4688" i="5"/>
  <c r="B4688" i="5"/>
  <c r="A4688" i="5"/>
  <c r="H4687" i="5"/>
  <c r="G4687" i="5"/>
  <c r="F4687" i="5"/>
  <c r="D4687" i="5"/>
  <c r="E4687" i="5" s="1"/>
  <c r="C4687" i="5"/>
  <c r="B4687" i="5"/>
  <c r="A4687" i="5"/>
  <c r="H4686" i="5"/>
  <c r="G4686" i="5"/>
  <c r="F4686" i="5"/>
  <c r="D4686" i="5"/>
  <c r="E4686" i="5" s="1"/>
  <c r="C4686" i="5"/>
  <c r="B4686" i="5"/>
  <c r="A4686" i="5"/>
  <c r="H4685" i="5"/>
  <c r="G4685" i="5"/>
  <c r="F4685" i="5"/>
  <c r="D4685" i="5"/>
  <c r="E4685" i="5" s="1"/>
  <c r="C4685" i="5"/>
  <c r="B4685" i="5"/>
  <c r="A4685" i="5"/>
  <c r="H4684" i="5"/>
  <c r="G4684" i="5"/>
  <c r="F4684" i="5"/>
  <c r="D4684" i="5"/>
  <c r="E4684" i="5" s="1"/>
  <c r="C4684" i="5"/>
  <c r="B4684" i="5"/>
  <c r="A4684" i="5"/>
  <c r="H4683" i="5"/>
  <c r="G4683" i="5"/>
  <c r="F4683" i="5"/>
  <c r="D4683" i="5"/>
  <c r="E4683" i="5" s="1"/>
  <c r="C4683" i="5"/>
  <c r="B4683" i="5"/>
  <c r="A4683" i="5"/>
  <c r="H4682" i="5"/>
  <c r="G4682" i="5"/>
  <c r="F4682" i="5"/>
  <c r="D4682" i="5"/>
  <c r="E4682" i="5" s="1"/>
  <c r="C4682" i="5"/>
  <c r="B4682" i="5"/>
  <c r="A4682" i="5"/>
  <c r="H4681" i="5"/>
  <c r="G4681" i="5"/>
  <c r="F4681" i="5"/>
  <c r="D4681" i="5"/>
  <c r="E4681" i="5" s="1"/>
  <c r="C4681" i="5"/>
  <c r="B4681" i="5"/>
  <c r="A4681" i="5"/>
  <c r="H4680" i="5"/>
  <c r="G4680" i="5"/>
  <c r="F4680" i="5"/>
  <c r="D4680" i="5"/>
  <c r="E4680" i="5" s="1"/>
  <c r="C4680" i="5"/>
  <c r="B4680" i="5"/>
  <c r="A4680" i="5"/>
  <c r="H4679" i="5"/>
  <c r="G4679" i="5"/>
  <c r="F4679" i="5"/>
  <c r="D4679" i="5"/>
  <c r="E4679" i="5" s="1"/>
  <c r="C4679" i="5"/>
  <c r="B4679" i="5"/>
  <c r="A4679" i="5"/>
  <c r="H4678" i="5"/>
  <c r="G4678" i="5"/>
  <c r="F4678" i="5"/>
  <c r="D4678" i="5"/>
  <c r="E4678" i="5" s="1"/>
  <c r="C4678" i="5"/>
  <c r="B4678" i="5"/>
  <c r="A4678" i="5"/>
  <c r="H4677" i="5"/>
  <c r="G4677" i="5"/>
  <c r="F4677" i="5"/>
  <c r="D4677" i="5"/>
  <c r="E4677" i="5" s="1"/>
  <c r="C4677" i="5"/>
  <c r="B4677" i="5"/>
  <c r="A4677" i="5"/>
  <c r="H4676" i="5"/>
  <c r="G4676" i="5"/>
  <c r="F4676" i="5"/>
  <c r="D4676" i="5"/>
  <c r="E4676" i="5" s="1"/>
  <c r="C4676" i="5"/>
  <c r="B4676" i="5"/>
  <c r="A4676" i="5"/>
  <c r="H4675" i="5"/>
  <c r="G4675" i="5"/>
  <c r="F4675" i="5"/>
  <c r="D4675" i="5"/>
  <c r="E4675" i="5" s="1"/>
  <c r="C4675" i="5"/>
  <c r="B4675" i="5"/>
  <c r="A4675" i="5"/>
  <c r="H4674" i="5"/>
  <c r="G4674" i="5"/>
  <c r="F4674" i="5"/>
  <c r="D4674" i="5"/>
  <c r="E4674" i="5" s="1"/>
  <c r="C4674" i="5"/>
  <c r="B4674" i="5"/>
  <c r="A4674" i="5"/>
  <c r="H4673" i="5"/>
  <c r="G4673" i="5"/>
  <c r="F4673" i="5"/>
  <c r="D4673" i="5"/>
  <c r="E4673" i="5" s="1"/>
  <c r="C4673" i="5"/>
  <c r="B4673" i="5"/>
  <c r="A4673" i="5"/>
  <c r="H4672" i="5"/>
  <c r="G4672" i="5"/>
  <c r="F4672" i="5"/>
  <c r="D4672" i="5"/>
  <c r="E4672" i="5" s="1"/>
  <c r="C4672" i="5"/>
  <c r="B4672" i="5"/>
  <c r="A4672" i="5"/>
  <c r="H4671" i="5"/>
  <c r="G4671" i="5"/>
  <c r="F4671" i="5"/>
  <c r="D4671" i="5"/>
  <c r="E4671" i="5" s="1"/>
  <c r="C4671" i="5"/>
  <c r="B4671" i="5"/>
  <c r="A4671" i="5"/>
  <c r="H4670" i="5"/>
  <c r="G4670" i="5"/>
  <c r="F4670" i="5"/>
  <c r="D4670" i="5"/>
  <c r="E4670" i="5" s="1"/>
  <c r="C4670" i="5"/>
  <c r="B4670" i="5"/>
  <c r="A4670" i="5"/>
  <c r="H4669" i="5"/>
  <c r="G4669" i="5"/>
  <c r="F4669" i="5"/>
  <c r="D4669" i="5"/>
  <c r="E4669" i="5" s="1"/>
  <c r="C4669" i="5"/>
  <c r="B4669" i="5"/>
  <c r="A4669" i="5"/>
  <c r="H4668" i="5"/>
  <c r="G4668" i="5"/>
  <c r="F4668" i="5"/>
  <c r="D4668" i="5"/>
  <c r="E4668" i="5" s="1"/>
  <c r="C4668" i="5"/>
  <c r="B4668" i="5"/>
  <c r="A4668" i="5"/>
  <c r="H4667" i="5"/>
  <c r="G4667" i="5"/>
  <c r="F4667" i="5"/>
  <c r="D4667" i="5"/>
  <c r="E4667" i="5" s="1"/>
  <c r="C4667" i="5"/>
  <c r="B4667" i="5"/>
  <c r="A4667" i="5"/>
  <c r="H4666" i="5"/>
  <c r="G4666" i="5"/>
  <c r="F4666" i="5"/>
  <c r="D4666" i="5"/>
  <c r="E4666" i="5" s="1"/>
  <c r="C4666" i="5"/>
  <c r="B4666" i="5"/>
  <c r="A4666" i="5"/>
  <c r="H4665" i="5"/>
  <c r="G4665" i="5"/>
  <c r="F4665" i="5"/>
  <c r="D4665" i="5"/>
  <c r="E4665" i="5" s="1"/>
  <c r="C4665" i="5"/>
  <c r="B4665" i="5"/>
  <c r="A4665" i="5"/>
  <c r="H4664" i="5"/>
  <c r="G4664" i="5"/>
  <c r="F4664" i="5"/>
  <c r="D4664" i="5"/>
  <c r="E4664" i="5" s="1"/>
  <c r="C4664" i="5"/>
  <c r="B4664" i="5"/>
  <c r="A4664" i="5"/>
  <c r="H4663" i="5"/>
  <c r="G4663" i="5"/>
  <c r="F4663" i="5"/>
  <c r="D4663" i="5"/>
  <c r="E4663" i="5" s="1"/>
  <c r="C4663" i="5"/>
  <c r="B4663" i="5"/>
  <c r="A4663" i="5"/>
  <c r="H4662" i="5"/>
  <c r="G4662" i="5"/>
  <c r="F4662" i="5"/>
  <c r="D4662" i="5"/>
  <c r="E4662" i="5" s="1"/>
  <c r="C4662" i="5"/>
  <c r="B4662" i="5"/>
  <c r="A4662" i="5"/>
  <c r="H4661" i="5"/>
  <c r="G4661" i="5"/>
  <c r="F4661" i="5"/>
  <c r="D4661" i="5"/>
  <c r="E4661" i="5" s="1"/>
  <c r="C4661" i="5"/>
  <c r="B4661" i="5"/>
  <c r="A4661" i="5"/>
  <c r="H4660" i="5"/>
  <c r="G4660" i="5"/>
  <c r="F4660" i="5"/>
  <c r="D4660" i="5"/>
  <c r="E4660" i="5" s="1"/>
  <c r="C4660" i="5"/>
  <c r="B4660" i="5"/>
  <c r="A4660" i="5"/>
  <c r="H4659" i="5"/>
  <c r="G4659" i="5"/>
  <c r="F4659" i="5"/>
  <c r="D4659" i="5"/>
  <c r="E4659" i="5" s="1"/>
  <c r="C4659" i="5"/>
  <c r="B4659" i="5"/>
  <c r="A4659" i="5"/>
  <c r="H4658" i="5"/>
  <c r="G4658" i="5"/>
  <c r="F4658" i="5"/>
  <c r="D4658" i="5"/>
  <c r="E4658" i="5" s="1"/>
  <c r="C4658" i="5"/>
  <c r="B4658" i="5"/>
  <c r="A4658" i="5"/>
  <c r="H4657" i="5"/>
  <c r="G4657" i="5"/>
  <c r="F4657" i="5"/>
  <c r="D4657" i="5"/>
  <c r="E4657" i="5" s="1"/>
  <c r="C4657" i="5"/>
  <c r="B4657" i="5"/>
  <c r="A4657" i="5"/>
  <c r="H4656" i="5"/>
  <c r="G4656" i="5"/>
  <c r="F4656" i="5"/>
  <c r="D4656" i="5"/>
  <c r="E4656" i="5" s="1"/>
  <c r="C4656" i="5"/>
  <c r="B4656" i="5"/>
  <c r="A4656" i="5"/>
  <c r="H4655" i="5"/>
  <c r="G4655" i="5"/>
  <c r="F4655" i="5"/>
  <c r="D4655" i="5"/>
  <c r="E4655" i="5" s="1"/>
  <c r="C4655" i="5"/>
  <c r="B4655" i="5"/>
  <c r="A4655" i="5"/>
  <c r="H4654" i="5"/>
  <c r="G4654" i="5"/>
  <c r="F4654" i="5"/>
  <c r="D4654" i="5"/>
  <c r="E4654" i="5" s="1"/>
  <c r="C4654" i="5"/>
  <c r="B4654" i="5"/>
  <c r="A4654" i="5"/>
  <c r="H4653" i="5"/>
  <c r="G4653" i="5"/>
  <c r="F4653" i="5"/>
  <c r="D4653" i="5"/>
  <c r="E4653" i="5" s="1"/>
  <c r="C4653" i="5"/>
  <c r="B4653" i="5"/>
  <c r="A4653" i="5"/>
  <c r="H4652" i="5"/>
  <c r="G4652" i="5"/>
  <c r="F4652" i="5"/>
  <c r="D4652" i="5"/>
  <c r="E4652" i="5" s="1"/>
  <c r="C4652" i="5"/>
  <c r="B4652" i="5"/>
  <c r="A4652" i="5"/>
  <c r="H4651" i="5"/>
  <c r="G4651" i="5"/>
  <c r="F4651" i="5"/>
  <c r="D4651" i="5"/>
  <c r="E4651" i="5" s="1"/>
  <c r="C4651" i="5"/>
  <c r="B4651" i="5"/>
  <c r="A4651" i="5"/>
  <c r="H4650" i="5"/>
  <c r="G4650" i="5"/>
  <c r="F4650" i="5"/>
  <c r="D4650" i="5"/>
  <c r="E4650" i="5" s="1"/>
  <c r="C4650" i="5"/>
  <c r="B4650" i="5"/>
  <c r="A4650" i="5"/>
  <c r="H4649" i="5"/>
  <c r="G4649" i="5"/>
  <c r="F4649" i="5"/>
  <c r="D4649" i="5"/>
  <c r="E4649" i="5" s="1"/>
  <c r="C4649" i="5"/>
  <c r="B4649" i="5"/>
  <c r="A4649" i="5"/>
  <c r="H4648" i="5"/>
  <c r="G4648" i="5"/>
  <c r="F4648" i="5"/>
  <c r="D4648" i="5"/>
  <c r="E4648" i="5" s="1"/>
  <c r="C4648" i="5"/>
  <c r="B4648" i="5"/>
  <c r="A4648" i="5"/>
  <c r="H4647" i="5"/>
  <c r="G4647" i="5"/>
  <c r="F4647" i="5"/>
  <c r="D4647" i="5"/>
  <c r="E4647" i="5" s="1"/>
  <c r="C4647" i="5"/>
  <c r="B4647" i="5"/>
  <c r="A4647" i="5"/>
  <c r="H4646" i="5"/>
  <c r="G4646" i="5"/>
  <c r="F4646" i="5"/>
  <c r="D4646" i="5"/>
  <c r="E4646" i="5" s="1"/>
  <c r="C4646" i="5"/>
  <c r="B4646" i="5"/>
  <c r="A4646" i="5"/>
  <c r="H4645" i="5"/>
  <c r="G4645" i="5"/>
  <c r="F4645" i="5"/>
  <c r="D4645" i="5"/>
  <c r="E4645" i="5" s="1"/>
  <c r="C4645" i="5"/>
  <c r="B4645" i="5"/>
  <c r="A4645" i="5"/>
  <c r="H4644" i="5"/>
  <c r="G4644" i="5"/>
  <c r="F4644" i="5"/>
  <c r="D4644" i="5"/>
  <c r="E4644" i="5" s="1"/>
  <c r="C4644" i="5"/>
  <c r="B4644" i="5"/>
  <c r="A4644" i="5"/>
  <c r="H4643" i="5"/>
  <c r="G4643" i="5"/>
  <c r="F4643" i="5"/>
  <c r="D4643" i="5"/>
  <c r="E4643" i="5" s="1"/>
  <c r="C4643" i="5"/>
  <c r="B4643" i="5"/>
  <c r="A4643" i="5"/>
  <c r="H4642" i="5"/>
  <c r="G4642" i="5"/>
  <c r="F4642" i="5"/>
  <c r="D4642" i="5"/>
  <c r="E4642" i="5" s="1"/>
  <c r="C4642" i="5"/>
  <c r="B4642" i="5"/>
  <c r="A4642" i="5"/>
  <c r="H4641" i="5"/>
  <c r="G4641" i="5"/>
  <c r="F4641" i="5"/>
  <c r="D4641" i="5"/>
  <c r="E4641" i="5" s="1"/>
  <c r="C4641" i="5"/>
  <c r="B4641" i="5"/>
  <c r="A4641" i="5"/>
  <c r="H4640" i="5"/>
  <c r="G4640" i="5"/>
  <c r="F4640" i="5"/>
  <c r="D4640" i="5"/>
  <c r="E4640" i="5" s="1"/>
  <c r="C4640" i="5"/>
  <c r="B4640" i="5"/>
  <c r="A4640" i="5"/>
  <c r="H4639" i="5"/>
  <c r="G4639" i="5"/>
  <c r="F4639" i="5"/>
  <c r="D4639" i="5"/>
  <c r="E4639" i="5" s="1"/>
  <c r="C4639" i="5"/>
  <c r="B4639" i="5"/>
  <c r="A4639" i="5"/>
  <c r="H4638" i="5"/>
  <c r="G4638" i="5"/>
  <c r="F4638" i="5"/>
  <c r="D4638" i="5"/>
  <c r="E4638" i="5" s="1"/>
  <c r="C4638" i="5"/>
  <c r="B4638" i="5"/>
  <c r="A4638" i="5"/>
  <c r="H4637" i="5"/>
  <c r="G4637" i="5"/>
  <c r="F4637" i="5"/>
  <c r="D4637" i="5"/>
  <c r="E4637" i="5" s="1"/>
  <c r="C4637" i="5"/>
  <c r="B4637" i="5"/>
  <c r="A4637" i="5"/>
  <c r="H4636" i="5"/>
  <c r="G4636" i="5"/>
  <c r="F4636" i="5"/>
  <c r="D4636" i="5"/>
  <c r="E4636" i="5" s="1"/>
  <c r="C4636" i="5"/>
  <c r="B4636" i="5"/>
  <c r="A4636" i="5"/>
  <c r="H4635" i="5"/>
  <c r="G4635" i="5"/>
  <c r="F4635" i="5"/>
  <c r="D4635" i="5"/>
  <c r="E4635" i="5" s="1"/>
  <c r="C4635" i="5"/>
  <c r="B4635" i="5"/>
  <c r="A4635" i="5"/>
  <c r="H4634" i="5"/>
  <c r="G4634" i="5"/>
  <c r="F4634" i="5"/>
  <c r="D4634" i="5"/>
  <c r="E4634" i="5" s="1"/>
  <c r="C4634" i="5"/>
  <c r="B4634" i="5"/>
  <c r="A4634" i="5"/>
  <c r="H4633" i="5"/>
  <c r="G4633" i="5"/>
  <c r="F4633" i="5"/>
  <c r="D4633" i="5"/>
  <c r="E4633" i="5" s="1"/>
  <c r="C4633" i="5"/>
  <c r="B4633" i="5"/>
  <c r="A4633" i="5"/>
  <c r="H4632" i="5"/>
  <c r="G4632" i="5"/>
  <c r="F4632" i="5"/>
  <c r="D4632" i="5"/>
  <c r="E4632" i="5" s="1"/>
  <c r="C4632" i="5"/>
  <c r="B4632" i="5"/>
  <c r="A4632" i="5"/>
  <c r="H4631" i="5"/>
  <c r="G4631" i="5"/>
  <c r="F4631" i="5"/>
  <c r="D4631" i="5"/>
  <c r="E4631" i="5" s="1"/>
  <c r="C4631" i="5"/>
  <c r="B4631" i="5"/>
  <c r="A4631" i="5"/>
  <c r="H4630" i="5"/>
  <c r="G4630" i="5"/>
  <c r="F4630" i="5"/>
  <c r="D4630" i="5"/>
  <c r="E4630" i="5" s="1"/>
  <c r="C4630" i="5"/>
  <c r="B4630" i="5"/>
  <c r="A4630" i="5"/>
  <c r="H4629" i="5"/>
  <c r="G4629" i="5"/>
  <c r="F4629" i="5"/>
  <c r="D4629" i="5"/>
  <c r="E4629" i="5" s="1"/>
  <c r="C4629" i="5"/>
  <c r="B4629" i="5"/>
  <c r="A4629" i="5"/>
  <c r="H4628" i="5"/>
  <c r="G4628" i="5"/>
  <c r="F4628" i="5"/>
  <c r="D4628" i="5"/>
  <c r="E4628" i="5" s="1"/>
  <c r="C4628" i="5"/>
  <c r="B4628" i="5"/>
  <c r="A4628" i="5"/>
  <c r="H4627" i="5"/>
  <c r="G4627" i="5"/>
  <c r="F4627" i="5"/>
  <c r="D4627" i="5"/>
  <c r="E4627" i="5" s="1"/>
  <c r="C4627" i="5"/>
  <c r="B4627" i="5"/>
  <c r="A4627" i="5"/>
  <c r="H4626" i="5"/>
  <c r="G4626" i="5"/>
  <c r="F4626" i="5"/>
  <c r="D4626" i="5"/>
  <c r="E4626" i="5" s="1"/>
  <c r="C4626" i="5"/>
  <c r="B4626" i="5"/>
  <c r="A4626" i="5"/>
  <c r="H4625" i="5"/>
  <c r="G4625" i="5"/>
  <c r="F4625" i="5"/>
  <c r="D4625" i="5"/>
  <c r="E4625" i="5" s="1"/>
  <c r="C4625" i="5"/>
  <c r="B4625" i="5"/>
  <c r="A4625" i="5"/>
  <c r="H4624" i="5"/>
  <c r="G4624" i="5"/>
  <c r="F4624" i="5"/>
  <c r="D4624" i="5"/>
  <c r="E4624" i="5" s="1"/>
  <c r="C4624" i="5"/>
  <c r="B4624" i="5"/>
  <c r="A4624" i="5"/>
  <c r="H4623" i="5"/>
  <c r="G4623" i="5"/>
  <c r="F4623" i="5"/>
  <c r="D4623" i="5"/>
  <c r="E4623" i="5" s="1"/>
  <c r="C4623" i="5"/>
  <c r="B4623" i="5"/>
  <c r="A4623" i="5"/>
  <c r="H4622" i="5"/>
  <c r="G4622" i="5"/>
  <c r="F4622" i="5"/>
  <c r="D4622" i="5"/>
  <c r="E4622" i="5" s="1"/>
  <c r="C4622" i="5"/>
  <c r="B4622" i="5"/>
  <c r="A4622" i="5"/>
  <c r="H4621" i="5"/>
  <c r="G4621" i="5"/>
  <c r="F4621" i="5"/>
  <c r="D4621" i="5"/>
  <c r="E4621" i="5" s="1"/>
  <c r="C4621" i="5"/>
  <c r="B4621" i="5"/>
  <c r="A4621" i="5"/>
  <c r="H4620" i="5"/>
  <c r="G4620" i="5"/>
  <c r="F4620" i="5"/>
  <c r="D4620" i="5"/>
  <c r="E4620" i="5" s="1"/>
  <c r="C4620" i="5"/>
  <c r="B4620" i="5"/>
  <c r="A4620" i="5"/>
  <c r="H4619" i="5"/>
  <c r="G4619" i="5"/>
  <c r="F4619" i="5"/>
  <c r="D4619" i="5"/>
  <c r="E4619" i="5" s="1"/>
  <c r="C4619" i="5"/>
  <c r="B4619" i="5"/>
  <c r="A4619" i="5"/>
  <c r="H4618" i="5"/>
  <c r="G4618" i="5"/>
  <c r="F4618" i="5"/>
  <c r="D4618" i="5"/>
  <c r="E4618" i="5" s="1"/>
  <c r="C4618" i="5"/>
  <c r="B4618" i="5"/>
  <c r="A4618" i="5"/>
  <c r="H4617" i="5"/>
  <c r="G4617" i="5"/>
  <c r="F4617" i="5"/>
  <c r="D4617" i="5"/>
  <c r="E4617" i="5" s="1"/>
  <c r="C4617" i="5"/>
  <c r="B4617" i="5"/>
  <c r="A4617" i="5"/>
  <c r="H4616" i="5"/>
  <c r="G4616" i="5"/>
  <c r="F4616" i="5"/>
  <c r="D4616" i="5"/>
  <c r="E4616" i="5" s="1"/>
  <c r="C4616" i="5"/>
  <c r="B4616" i="5"/>
  <c r="A4616" i="5"/>
  <c r="H4615" i="5"/>
  <c r="G4615" i="5"/>
  <c r="F4615" i="5"/>
  <c r="D4615" i="5"/>
  <c r="E4615" i="5" s="1"/>
  <c r="C4615" i="5"/>
  <c r="B4615" i="5"/>
  <c r="A4615" i="5"/>
  <c r="H4614" i="5"/>
  <c r="G4614" i="5"/>
  <c r="F4614" i="5"/>
  <c r="D4614" i="5"/>
  <c r="E4614" i="5" s="1"/>
  <c r="C4614" i="5"/>
  <c r="B4614" i="5"/>
  <c r="A4614" i="5"/>
  <c r="H4613" i="5"/>
  <c r="G4613" i="5"/>
  <c r="F4613" i="5"/>
  <c r="D4613" i="5"/>
  <c r="E4613" i="5" s="1"/>
  <c r="C4613" i="5"/>
  <c r="B4613" i="5"/>
  <c r="A4613" i="5"/>
  <c r="H4612" i="5"/>
  <c r="G4612" i="5"/>
  <c r="F4612" i="5"/>
  <c r="D4612" i="5"/>
  <c r="E4612" i="5" s="1"/>
  <c r="C4612" i="5"/>
  <c r="B4612" i="5"/>
  <c r="A4612" i="5"/>
  <c r="H4611" i="5"/>
  <c r="G4611" i="5"/>
  <c r="F4611" i="5"/>
  <c r="D4611" i="5"/>
  <c r="E4611" i="5" s="1"/>
  <c r="C4611" i="5"/>
  <c r="B4611" i="5"/>
  <c r="A4611" i="5"/>
  <c r="H4610" i="5"/>
  <c r="G4610" i="5"/>
  <c r="F4610" i="5"/>
  <c r="D4610" i="5"/>
  <c r="E4610" i="5" s="1"/>
  <c r="C4610" i="5"/>
  <c r="B4610" i="5"/>
  <c r="A4610" i="5"/>
  <c r="H4609" i="5"/>
  <c r="G4609" i="5"/>
  <c r="F4609" i="5"/>
  <c r="D4609" i="5"/>
  <c r="E4609" i="5" s="1"/>
  <c r="C4609" i="5"/>
  <c r="B4609" i="5"/>
  <c r="A4609" i="5"/>
  <c r="H4608" i="5"/>
  <c r="G4608" i="5"/>
  <c r="F4608" i="5"/>
  <c r="D4608" i="5"/>
  <c r="E4608" i="5" s="1"/>
  <c r="C4608" i="5"/>
  <c r="B4608" i="5"/>
  <c r="A4608" i="5"/>
  <c r="H4607" i="5"/>
  <c r="G4607" i="5"/>
  <c r="F4607" i="5"/>
  <c r="D4607" i="5"/>
  <c r="E4607" i="5" s="1"/>
  <c r="C4607" i="5"/>
  <c r="B4607" i="5"/>
  <c r="A4607" i="5"/>
  <c r="H4606" i="5"/>
  <c r="G4606" i="5"/>
  <c r="F4606" i="5"/>
  <c r="D4606" i="5"/>
  <c r="E4606" i="5" s="1"/>
  <c r="C4606" i="5"/>
  <c r="B4606" i="5"/>
  <c r="A4606" i="5"/>
  <c r="H4605" i="5"/>
  <c r="G4605" i="5"/>
  <c r="F4605" i="5"/>
  <c r="D4605" i="5"/>
  <c r="E4605" i="5" s="1"/>
  <c r="C4605" i="5"/>
  <c r="B4605" i="5"/>
  <c r="A4605" i="5"/>
  <c r="H4604" i="5"/>
  <c r="G4604" i="5"/>
  <c r="F4604" i="5"/>
  <c r="D4604" i="5"/>
  <c r="E4604" i="5" s="1"/>
  <c r="C4604" i="5"/>
  <c r="B4604" i="5"/>
  <c r="A4604" i="5"/>
  <c r="H4603" i="5"/>
  <c r="G4603" i="5"/>
  <c r="F4603" i="5"/>
  <c r="D4603" i="5"/>
  <c r="E4603" i="5" s="1"/>
  <c r="C4603" i="5"/>
  <c r="B4603" i="5"/>
  <c r="A4603" i="5"/>
  <c r="H4602" i="5"/>
  <c r="G4602" i="5"/>
  <c r="F4602" i="5"/>
  <c r="D4602" i="5"/>
  <c r="E4602" i="5" s="1"/>
  <c r="C4602" i="5"/>
  <c r="B4602" i="5"/>
  <c r="A4602" i="5"/>
  <c r="H4601" i="5"/>
  <c r="G4601" i="5"/>
  <c r="F4601" i="5"/>
  <c r="D4601" i="5"/>
  <c r="E4601" i="5" s="1"/>
  <c r="C4601" i="5"/>
  <c r="B4601" i="5"/>
  <c r="A4601" i="5"/>
  <c r="H4600" i="5"/>
  <c r="G4600" i="5"/>
  <c r="F4600" i="5"/>
  <c r="D4600" i="5"/>
  <c r="E4600" i="5" s="1"/>
  <c r="C4600" i="5"/>
  <c r="B4600" i="5"/>
  <c r="A4600" i="5"/>
  <c r="H4599" i="5"/>
  <c r="G4599" i="5"/>
  <c r="F4599" i="5"/>
  <c r="D4599" i="5"/>
  <c r="E4599" i="5" s="1"/>
  <c r="C4599" i="5"/>
  <c r="B4599" i="5"/>
  <c r="A4599" i="5"/>
  <c r="H4598" i="5"/>
  <c r="G4598" i="5"/>
  <c r="F4598" i="5"/>
  <c r="D4598" i="5"/>
  <c r="E4598" i="5" s="1"/>
  <c r="C4598" i="5"/>
  <c r="B4598" i="5"/>
  <c r="A4598" i="5"/>
  <c r="H4597" i="5"/>
  <c r="G4597" i="5"/>
  <c r="F4597" i="5"/>
  <c r="D4597" i="5"/>
  <c r="E4597" i="5" s="1"/>
  <c r="C4597" i="5"/>
  <c r="B4597" i="5"/>
  <c r="A4597" i="5"/>
  <c r="H4596" i="5"/>
  <c r="G4596" i="5"/>
  <c r="F4596" i="5"/>
  <c r="D4596" i="5"/>
  <c r="E4596" i="5" s="1"/>
  <c r="C4596" i="5"/>
  <c r="B4596" i="5"/>
  <c r="A4596" i="5"/>
  <c r="H4595" i="5"/>
  <c r="G4595" i="5"/>
  <c r="F4595" i="5"/>
  <c r="D4595" i="5"/>
  <c r="E4595" i="5" s="1"/>
  <c r="C4595" i="5"/>
  <c r="B4595" i="5"/>
  <c r="A4595" i="5"/>
  <c r="H4594" i="5"/>
  <c r="G4594" i="5"/>
  <c r="F4594" i="5"/>
  <c r="D4594" i="5"/>
  <c r="E4594" i="5" s="1"/>
  <c r="C4594" i="5"/>
  <c r="B4594" i="5"/>
  <c r="A4594" i="5"/>
  <c r="H4593" i="5"/>
  <c r="G4593" i="5"/>
  <c r="F4593" i="5"/>
  <c r="D4593" i="5"/>
  <c r="E4593" i="5" s="1"/>
  <c r="C4593" i="5"/>
  <c r="B4593" i="5"/>
  <c r="A4593" i="5"/>
  <c r="H4592" i="5"/>
  <c r="G4592" i="5"/>
  <c r="F4592" i="5"/>
  <c r="D4592" i="5"/>
  <c r="E4592" i="5" s="1"/>
  <c r="C4592" i="5"/>
  <c r="B4592" i="5"/>
  <c r="A4592" i="5"/>
  <c r="H4591" i="5"/>
  <c r="G4591" i="5"/>
  <c r="F4591" i="5"/>
  <c r="D4591" i="5"/>
  <c r="E4591" i="5" s="1"/>
  <c r="C4591" i="5"/>
  <c r="B4591" i="5"/>
  <c r="A4591" i="5"/>
  <c r="H4590" i="5"/>
  <c r="G4590" i="5"/>
  <c r="F4590" i="5"/>
  <c r="D4590" i="5"/>
  <c r="E4590" i="5" s="1"/>
  <c r="C4590" i="5"/>
  <c r="B4590" i="5"/>
  <c r="A4590" i="5"/>
  <c r="H4589" i="5"/>
  <c r="G4589" i="5"/>
  <c r="F4589" i="5"/>
  <c r="D4589" i="5"/>
  <c r="E4589" i="5" s="1"/>
  <c r="C4589" i="5"/>
  <c r="B4589" i="5"/>
  <c r="A4589" i="5"/>
  <c r="H4588" i="5"/>
  <c r="G4588" i="5"/>
  <c r="F4588" i="5"/>
  <c r="D4588" i="5"/>
  <c r="E4588" i="5" s="1"/>
  <c r="C4588" i="5"/>
  <c r="B4588" i="5"/>
  <c r="A4588" i="5"/>
  <c r="H4587" i="5"/>
  <c r="G4587" i="5"/>
  <c r="F4587" i="5"/>
  <c r="D4587" i="5"/>
  <c r="E4587" i="5" s="1"/>
  <c r="C4587" i="5"/>
  <c r="B4587" i="5"/>
  <c r="A4587" i="5"/>
  <c r="H4586" i="5"/>
  <c r="G4586" i="5"/>
  <c r="F4586" i="5"/>
  <c r="D4586" i="5"/>
  <c r="E4586" i="5" s="1"/>
  <c r="C4586" i="5"/>
  <c r="B4586" i="5"/>
  <c r="A4586" i="5"/>
  <c r="H4585" i="5"/>
  <c r="G4585" i="5"/>
  <c r="F4585" i="5"/>
  <c r="D4585" i="5"/>
  <c r="E4585" i="5" s="1"/>
  <c r="C4585" i="5"/>
  <c r="B4585" i="5"/>
  <c r="A4585" i="5"/>
  <c r="H4584" i="5"/>
  <c r="G4584" i="5"/>
  <c r="F4584" i="5"/>
  <c r="D4584" i="5"/>
  <c r="E4584" i="5" s="1"/>
  <c r="C4584" i="5"/>
  <c r="B4584" i="5"/>
  <c r="A4584" i="5"/>
  <c r="H4583" i="5"/>
  <c r="G4583" i="5"/>
  <c r="F4583" i="5"/>
  <c r="D4583" i="5"/>
  <c r="E4583" i="5" s="1"/>
  <c r="C4583" i="5"/>
  <c r="B4583" i="5"/>
  <c r="A4583" i="5"/>
  <c r="H4582" i="5"/>
  <c r="G4582" i="5"/>
  <c r="F4582" i="5"/>
  <c r="D4582" i="5"/>
  <c r="E4582" i="5" s="1"/>
  <c r="C4582" i="5"/>
  <c r="B4582" i="5"/>
  <c r="A4582" i="5"/>
  <c r="H4581" i="5"/>
  <c r="G4581" i="5"/>
  <c r="F4581" i="5"/>
  <c r="D4581" i="5"/>
  <c r="E4581" i="5" s="1"/>
  <c r="C4581" i="5"/>
  <c r="B4581" i="5"/>
  <c r="A4581" i="5"/>
  <c r="H4580" i="5"/>
  <c r="G4580" i="5"/>
  <c r="F4580" i="5"/>
  <c r="D4580" i="5"/>
  <c r="E4580" i="5" s="1"/>
  <c r="C4580" i="5"/>
  <c r="B4580" i="5"/>
  <c r="A4580" i="5"/>
  <c r="H4579" i="5"/>
  <c r="G4579" i="5"/>
  <c r="F4579" i="5"/>
  <c r="D4579" i="5"/>
  <c r="E4579" i="5" s="1"/>
  <c r="C4579" i="5"/>
  <c r="B4579" i="5"/>
  <c r="A4579" i="5"/>
  <c r="H4578" i="5"/>
  <c r="G4578" i="5"/>
  <c r="F4578" i="5"/>
  <c r="D4578" i="5"/>
  <c r="E4578" i="5" s="1"/>
  <c r="C4578" i="5"/>
  <c r="B4578" i="5"/>
  <c r="A4578" i="5"/>
  <c r="H4577" i="5"/>
  <c r="G4577" i="5"/>
  <c r="F4577" i="5"/>
  <c r="D4577" i="5"/>
  <c r="E4577" i="5" s="1"/>
  <c r="C4577" i="5"/>
  <c r="B4577" i="5"/>
  <c r="A4577" i="5"/>
  <c r="H4576" i="5"/>
  <c r="G4576" i="5"/>
  <c r="F4576" i="5"/>
  <c r="D4576" i="5"/>
  <c r="E4576" i="5" s="1"/>
  <c r="C4576" i="5"/>
  <c r="B4576" i="5"/>
  <c r="A4576" i="5"/>
  <c r="H4575" i="5"/>
  <c r="G4575" i="5"/>
  <c r="F4575" i="5"/>
  <c r="D4575" i="5"/>
  <c r="E4575" i="5" s="1"/>
  <c r="C4575" i="5"/>
  <c r="B4575" i="5"/>
  <c r="A4575" i="5"/>
  <c r="H4574" i="5"/>
  <c r="G4574" i="5"/>
  <c r="F4574" i="5"/>
  <c r="D4574" i="5"/>
  <c r="E4574" i="5" s="1"/>
  <c r="C4574" i="5"/>
  <c r="B4574" i="5"/>
  <c r="A4574" i="5"/>
  <c r="H4573" i="5"/>
  <c r="G4573" i="5"/>
  <c r="F4573" i="5"/>
  <c r="D4573" i="5"/>
  <c r="E4573" i="5" s="1"/>
  <c r="C4573" i="5"/>
  <c r="B4573" i="5"/>
  <c r="A4573" i="5"/>
  <c r="H4572" i="5"/>
  <c r="G4572" i="5"/>
  <c r="F4572" i="5"/>
  <c r="D4572" i="5"/>
  <c r="E4572" i="5" s="1"/>
  <c r="C4572" i="5"/>
  <c r="B4572" i="5"/>
  <c r="A4572" i="5"/>
  <c r="H4571" i="5"/>
  <c r="G4571" i="5"/>
  <c r="F4571" i="5"/>
  <c r="D4571" i="5"/>
  <c r="E4571" i="5" s="1"/>
  <c r="C4571" i="5"/>
  <c r="B4571" i="5"/>
  <c r="A4571" i="5"/>
  <c r="H4570" i="5"/>
  <c r="G4570" i="5"/>
  <c r="F4570" i="5"/>
  <c r="D4570" i="5"/>
  <c r="E4570" i="5" s="1"/>
  <c r="C4570" i="5"/>
  <c r="B4570" i="5"/>
  <c r="A4570" i="5"/>
  <c r="H4569" i="5"/>
  <c r="G4569" i="5"/>
  <c r="F4569" i="5"/>
  <c r="D4569" i="5"/>
  <c r="E4569" i="5" s="1"/>
  <c r="C4569" i="5"/>
  <c r="B4569" i="5"/>
  <c r="A4569" i="5"/>
  <c r="H4568" i="5"/>
  <c r="G4568" i="5"/>
  <c r="F4568" i="5"/>
  <c r="D4568" i="5"/>
  <c r="E4568" i="5" s="1"/>
  <c r="C4568" i="5"/>
  <c r="B4568" i="5"/>
  <c r="A4568" i="5"/>
  <c r="H4567" i="5"/>
  <c r="G4567" i="5"/>
  <c r="F4567" i="5"/>
  <c r="D4567" i="5"/>
  <c r="E4567" i="5" s="1"/>
  <c r="C4567" i="5"/>
  <c r="B4567" i="5"/>
  <c r="A4567" i="5"/>
  <c r="H4566" i="5"/>
  <c r="G4566" i="5"/>
  <c r="F4566" i="5"/>
  <c r="D4566" i="5"/>
  <c r="E4566" i="5" s="1"/>
  <c r="C4566" i="5"/>
  <c r="B4566" i="5"/>
  <c r="A4566" i="5"/>
  <c r="H4565" i="5"/>
  <c r="G4565" i="5"/>
  <c r="F4565" i="5"/>
  <c r="D4565" i="5"/>
  <c r="E4565" i="5" s="1"/>
  <c r="C4565" i="5"/>
  <c r="B4565" i="5"/>
  <c r="A4565" i="5"/>
  <c r="H4564" i="5"/>
  <c r="G4564" i="5"/>
  <c r="F4564" i="5"/>
  <c r="D4564" i="5"/>
  <c r="E4564" i="5" s="1"/>
  <c r="C4564" i="5"/>
  <c r="B4564" i="5"/>
  <c r="A4564" i="5"/>
  <c r="H4563" i="5"/>
  <c r="G4563" i="5"/>
  <c r="F4563" i="5"/>
  <c r="D4563" i="5"/>
  <c r="E4563" i="5" s="1"/>
  <c r="C4563" i="5"/>
  <c r="B4563" i="5"/>
  <c r="A4563" i="5"/>
  <c r="H4562" i="5"/>
  <c r="G4562" i="5"/>
  <c r="F4562" i="5"/>
  <c r="D4562" i="5"/>
  <c r="E4562" i="5" s="1"/>
  <c r="C4562" i="5"/>
  <c r="B4562" i="5"/>
  <c r="A4562" i="5"/>
  <c r="H4561" i="5"/>
  <c r="G4561" i="5"/>
  <c r="F4561" i="5"/>
  <c r="D4561" i="5"/>
  <c r="E4561" i="5" s="1"/>
  <c r="C4561" i="5"/>
  <c r="B4561" i="5"/>
  <c r="A4561" i="5"/>
  <c r="H4560" i="5"/>
  <c r="G4560" i="5"/>
  <c r="F4560" i="5"/>
  <c r="D4560" i="5"/>
  <c r="E4560" i="5" s="1"/>
  <c r="C4560" i="5"/>
  <c r="B4560" i="5"/>
  <c r="A4560" i="5"/>
  <c r="H4559" i="5"/>
  <c r="G4559" i="5"/>
  <c r="F4559" i="5"/>
  <c r="D4559" i="5"/>
  <c r="E4559" i="5" s="1"/>
  <c r="C4559" i="5"/>
  <c r="B4559" i="5"/>
  <c r="A4559" i="5"/>
  <c r="H4558" i="5"/>
  <c r="G4558" i="5"/>
  <c r="F4558" i="5"/>
  <c r="D4558" i="5"/>
  <c r="E4558" i="5" s="1"/>
  <c r="C4558" i="5"/>
  <c r="B4558" i="5"/>
  <c r="A4558" i="5"/>
  <c r="H4557" i="5"/>
  <c r="G4557" i="5"/>
  <c r="F4557" i="5"/>
  <c r="D4557" i="5"/>
  <c r="E4557" i="5" s="1"/>
  <c r="C4557" i="5"/>
  <c r="B4557" i="5"/>
  <c r="A4557" i="5"/>
  <c r="H4556" i="5"/>
  <c r="G4556" i="5"/>
  <c r="F4556" i="5"/>
  <c r="D4556" i="5"/>
  <c r="E4556" i="5" s="1"/>
  <c r="C4556" i="5"/>
  <c r="B4556" i="5"/>
  <c r="A4556" i="5"/>
  <c r="H4555" i="5"/>
  <c r="G4555" i="5"/>
  <c r="F4555" i="5"/>
  <c r="D4555" i="5"/>
  <c r="E4555" i="5" s="1"/>
  <c r="C4555" i="5"/>
  <c r="B4555" i="5"/>
  <c r="A4555" i="5"/>
  <c r="H4554" i="5"/>
  <c r="G4554" i="5"/>
  <c r="F4554" i="5"/>
  <c r="D4554" i="5"/>
  <c r="E4554" i="5" s="1"/>
  <c r="C4554" i="5"/>
  <c r="B4554" i="5"/>
  <c r="A4554" i="5"/>
  <c r="H4553" i="5"/>
  <c r="G4553" i="5"/>
  <c r="F4553" i="5"/>
  <c r="D4553" i="5"/>
  <c r="E4553" i="5" s="1"/>
  <c r="C4553" i="5"/>
  <c r="B4553" i="5"/>
  <c r="A4553" i="5"/>
  <c r="H4552" i="5"/>
  <c r="G4552" i="5"/>
  <c r="F4552" i="5"/>
  <c r="D4552" i="5"/>
  <c r="E4552" i="5" s="1"/>
  <c r="C4552" i="5"/>
  <c r="B4552" i="5"/>
  <c r="A4552" i="5"/>
  <c r="H4551" i="5"/>
  <c r="G4551" i="5"/>
  <c r="F4551" i="5"/>
  <c r="D4551" i="5"/>
  <c r="E4551" i="5" s="1"/>
  <c r="C4551" i="5"/>
  <c r="B4551" i="5"/>
  <c r="A4551" i="5"/>
  <c r="H4550" i="5"/>
  <c r="G4550" i="5"/>
  <c r="F4550" i="5"/>
  <c r="D4550" i="5"/>
  <c r="E4550" i="5" s="1"/>
  <c r="C4550" i="5"/>
  <c r="B4550" i="5"/>
  <c r="A4550" i="5"/>
  <c r="H4549" i="5"/>
  <c r="G4549" i="5"/>
  <c r="F4549" i="5"/>
  <c r="D4549" i="5"/>
  <c r="E4549" i="5" s="1"/>
  <c r="C4549" i="5"/>
  <c r="B4549" i="5"/>
  <c r="A4549" i="5"/>
  <c r="H4548" i="5"/>
  <c r="G4548" i="5"/>
  <c r="F4548" i="5"/>
  <c r="D4548" i="5"/>
  <c r="E4548" i="5" s="1"/>
  <c r="C4548" i="5"/>
  <c r="B4548" i="5"/>
  <c r="A4548" i="5"/>
  <c r="H4547" i="5"/>
  <c r="G4547" i="5"/>
  <c r="F4547" i="5"/>
  <c r="D4547" i="5"/>
  <c r="E4547" i="5" s="1"/>
  <c r="C4547" i="5"/>
  <c r="B4547" i="5"/>
  <c r="A4547" i="5"/>
  <c r="H4546" i="5"/>
  <c r="G4546" i="5"/>
  <c r="F4546" i="5"/>
  <c r="D4546" i="5"/>
  <c r="E4546" i="5" s="1"/>
  <c r="C4546" i="5"/>
  <c r="B4546" i="5"/>
  <c r="A4546" i="5"/>
  <c r="H4545" i="5"/>
  <c r="G4545" i="5"/>
  <c r="F4545" i="5"/>
  <c r="D4545" i="5"/>
  <c r="E4545" i="5" s="1"/>
  <c r="C4545" i="5"/>
  <c r="B4545" i="5"/>
  <c r="A4545" i="5"/>
  <c r="H4544" i="5"/>
  <c r="G4544" i="5"/>
  <c r="F4544" i="5"/>
  <c r="D4544" i="5"/>
  <c r="E4544" i="5" s="1"/>
  <c r="C4544" i="5"/>
  <c r="B4544" i="5"/>
  <c r="A4544" i="5"/>
  <c r="H4543" i="5"/>
  <c r="G4543" i="5"/>
  <c r="F4543" i="5"/>
  <c r="D4543" i="5"/>
  <c r="E4543" i="5" s="1"/>
  <c r="C4543" i="5"/>
  <c r="B4543" i="5"/>
  <c r="A4543" i="5"/>
  <c r="H4542" i="5"/>
  <c r="G4542" i="5"/>
  <c r="F4542" i="5"/>
  <c r="D4542" i="5"/>
  <c r="E4542" i="5" s="1"/>
  <c r="C4542" i="5"/>
  <c r="B4542" i="5"/>
  <c r="A4542" i="5"/>
  <c r="H4541" i="5"/>
  <c r="G4541" i="5"/>
  <c r="F4541" i="5"/>
  <c r="D4541" i="5"/>
  <c r="E4541" i="5" s="1"/>
  <c r="C4541" i="5"/>
  <c r="B4541" i="5"/>
  <c r="A4541" i="5"/>
  <c r="H4540" i="5"/>
  <c r="G4540" i="5"/>
  <c r="F4540" i="5"/>
  <c r="D4540" i="5"/>
  <c r="E4540" i="5" s="1"/>
  <c r="C4540" i="5"/>
  <c r="B4540" i="5"/>
  <c r="A4540" i="5"/>
  <c r="H4539" i="5"/>
  <c r="G4539" i="5"/>
  <c r="F4539" i="5"/>
  <c r="D4539" i="5"/>
  <c r="E4539" i="5" s="1"/>
  <c r="C4539" i="5"/>
  <c r="B4539" i="5"/>
  <c r="A4539" i="5"/>
  <c r="H4538" i="5"/>
  <c r="G4538" i="5"/>
  <c r="F4538" i="5"/>
  <c r="D4538" i="5"/>
  <c r="E4538" i="5" s="1"/>
  <c r="C4538" i="5"/>
  <c r="B4538" i="5"/>
  <c r="A4538" i="5"/>
  <c r="H4537" i="5"/>
  <c r="G4537" i="5"/>
  <c r="F4537" i="5"/>
  <c r="D4537" i="5"/>
  <c r="E4537" i="5" s="1"/>
  <c r="C4537" i="5"/>
  <c r="B4537" i="5"/>
  <c r="A4537" i="5"/>
  <c r="H4536" i="5"/>
  <c r="G4536" i="5"/>
  <c r="F4536" i="5"/>
  <c r="D4536" i="5"/>
  <c r="E4536" i="5" s="1"/>
  <c r="C4536" i="5"/>
  <c r="B4536" i="5"/>
  <c r="A4536" i="5"/>
  <c r="H4535" i="5"/>
  <c r="G4535" i="5"/>
  <c r="F4535" i="5"/>
  <c r="D4535" i="5"/>
  <c r="E4535" i="5" s="1"/>
  <c r="C4535" i="5"/>
  <c r="B4535" i="5"/>
  <c r="A4535" i="5"/>
  <c r="H4534" i="5"/>
  <c r="G4534" i="5"/>
  <c r="F4534" i="5"/>
  <c r="D4534" i="5"/>
  <c r="E4534" i="5" s="1"/>
  <c r="C4534" i="5"/>
  <c r="B4534" i="5"/>
  <c r="A4534" i="5"/>
  <c r="H4533" i="5"/>
  <c r="G4533" i="5"/>
  <c r="F4533" i="5"/>
  <c r="D4533" i="5"/>
  <c r="E4533" i="5" s="1"/>
  <c r="C4533" i="5"/>
  <c r="B4533" i="5"/>
  <c r="A4533" i="5"/>
  <c r="H4532" i="5"/>
  <c r="G4532" i="5"/>
  <c r="F4532" i="5"/>
  <c r="D4532" i="5"/>
  <c r="E4532" i="5" s="1"/>
  <c r="C4532" i="5"/>
  <c r="B4532" i="5"/>
  <c r="A4532" i="5"/>
  <c r="H4531" i="5"/>
  <c r="G4531" i="5"/>
  <c r="F4531" i="5"/>
  <c r="D4531" i="5"/>
  <c r="E4531" i="5" s="1"/>
  <c r="C4531" i="5"/>
  <c r="B4531" i="5"/>
  <c r="A4531" i="5"/>
  <c r="H4530" i="5"/>
  <c r="G4530" i="5"/>
  <c r="F4530" i="5"/>
  <c r="D4530" i="5"/>
  <c r="E4530" i="5" s="1"/>
  <c r="C4530" i="5"/>
  <c r="B4530" i="5"/>
  <c r="A4530" i="5"/>
  <c r="H4529" i="5"/>
  <c r="G4529" i="5"/>
  <c r="F4529" i="5"/>
  <c r="D4529" i="5"/>
  <c r="E4529" i="5" s="1"/>
  <c r="C4529" i="5"/>
  <c r="B4529" i="5"/>
  <c r="A4529" i="5"/>
  <c r="H4528" i="5"/>
  <c r="G4528" i="5"/>
  <c r="F4528" i="5"/>
  <c r="D4528" i="5"/>
  <c r="E4528" i="5" s="1"/>
  <c r="C4528" i="5"/>
  <c r="B4528" i="5"/>
  <c r="A4528" i="5"/>
  <c r="H4527" i="5"/>
  <c r="G4527" i="5"/>
  <c r="F4527" i="5"/>
  <c r="D4527" i="5"/>
  <c r="E4527" i="5" s="1"/>
  <c r="C4527" i="5"/>
  <c r="B4527" i="5"/>
  <c r="A4527" i="5"/>
  <c r="H4526" i="5"/>
  <c r="G4526" i="5"/>
  <c r="F4526" i="5"/>
  <c r="D4526" i="5"/>
  <c r="E4526" i="5" s="1"/>
  <c r="C4526" i="5"/>
  <c r="B4526" i="5"/>
  <c r="A4526" i="5"/>
  <c r="H4525" i="5"/>
  <c r="G4525" i="5"/>
  <c r="F4525" i="5"/>
  <c r="D4525" i="5"/>
  <c r="E4525" i="5" s="1"/>
  <c r="C4525" i="5"/>
  <c r="B4525" i="5"/>
  <c r="A4525" i="5"/>
  <c r="H4524" i="5"/>
  <c r="G4524" i="5"/>
  <c r="F4524" i="5"/>
  <c r="D4524" i="5"/>
  <c r="E4524" i="5" s="1"/>
  <c r="C4524" i="5"/>
  <c r="B4524" i="5"/>
  <c r="A4524" i="5"/>
  <c r="H4523" i="5"/>
  <c r="G4523" i="5"/>
  <c r="F4523" i="5"/>
  <c r="D4523" i="5"/>
  <c r="E4523" i="5" s="1"/>
  <c r="C4523" i="5"/>
  <c r="B4523" i="5"/>
  <c r="A4523" i="5"/>
  <c r="H4522" i="5"/>
  <c r="G4522" i="5"/>
  <c r="F4522" i="5"/>
  <c r="D4522" i="5"/>
  <c r="E4522" i="5" s="1"/>
  <c r="C4522" i="5"/>
  <c r="B4522" i="5"/>
  <c r="A4522" i="5"/>
  <c r="H4521" i="5"/>
  <c r="G4521" i="5"/>
  <c r="F4521" i="5"/>
  <c r="D4521" i="5"/>
  <c r="E4521" i="5" s="1"/>
  <c r="C4521" i="5"/>
  <c r="B4521" i="5"/>
  <c r="A4521" i="5"/>
  <c r="H4520" i="5"/>
  <c r="G4520" i="5"/>
  <c r="F4520" i="5"/>
  <c r="D4520" i="5"/>
  <c r="E4520" i="5" s="1"/>
  <c r="C4520" i="5"/>
  <c r="B4520" i="5"/>
  <c r="A4520" i="5"/>
  <c r="H4519" i="5"/>
  <c r="G4519" i="5"/>
  <c r="F4519" i="5"/>
  <c r="D4519" i="5"/>
  <c r="E4519" i="5" s="1"/>
  <c r="C4519" i="5"/>
  <c r="B4519" i="5"/>
  <c r="A4519" i="5"/>
  <c r="H4518" i="5"/>
  <c r="G4518" i="5"/>
  <c r="F4518" i="5"/>
  <c r="D4518" i="5"/>
  <c r="E4518" i="5" s="1"/>
  <c r="C4518" i="5"/>
  <c r="B4518" i="5"/>
  <c r="A4518" i="5"/>
  <c r="H4517" i="5"/>
  <c r="G4517" i="5"/>
  <c r="F4517" i="5"/>
  <c r="D4517" i="5"/>
  <c r="E4517" i="5" s="1"/>
  <c r="C4517" i="5"/>
  <c r="B4517" i="5"/>
  <c r="A4517" i="5"/>
  <c r="H4516" i="5"/>
  <c r="G4516" i="5"/>
  <c r="F4516" i="5"/>
  <c r="D4516" i="5"/>
  <c r="E4516" i="5" s="1"/>
  <c r="C4516" i="5"/>
  <c r="B4516" i="5"/>
  <c r="A4516" i="5"/>
  <c r="H4515" i="5"/>
  <c r="G4515" i="5"/>
  <c r="F4515" i="5"/>
  <c r="D4515" i="5"/>
  <c r="E4515" i="5" s="1"/>
  <c r="C4515" i="5"/>
  <c r="B4515" i="5"/>
  <c r="A4515" i="5"/>
  <c r="H4514" i="5"/>
  <c r="G4514" i="5"/>
  <c r="F4514" i="5"/>
  <c r="D4514" i="5"/>
  <c r="E4514" i="5" s="1"/>
  <c r="C4514" i="5"/>
  <c r="B4514" i="5"/>
  <c r="A4514" i="5"/>
  <c r="H4513" i="5"/>
  <c r="G4513" i="5"/>
  <c r="F4513" i="5"/>
  <c r="D4513" i="5"/>
  <c r="E4513" i="5" s="1"/>
  <c r="C4513" i="5"/>
  <c r="B4513" i="5"/>
  <c r="A4513" i="5"/>
  <c r="H4512" i="5"/>
  <c r="G4512" i="5"/>
  <c r="F4512" i="5"/>
  <c r="D4512" i="5"/>
  <c r="E4512" i="5" s="1"/>
  <c r="C4512" i="5"/>
  <c r="B4512" i="5"/>
  <c r="A4512" i="5"/>
  <c r="H4511" i="5"/>
  <c r="G4511" i="5"/>
  <c r="F4511" i="5"/>
  <c r="D4511" i="5"/>
  <c r="E4511" i="5" s="1"/>
  <c r="C4511" i="5"/>
  <c r="B4511" i="5"/>
  <c r="A4511" i="5"/>
  <c r="H4510" i="5"/>
  <c r="G4510" i="5"/>
  <c r="F4510" i="5"/>
  <c r="D4510" i="5"/>
  <c r="E4510" i="5" s="1"/>
  <c r="C4510" i="5"/>
  <c r="B4510" i="5"/>
  <c r="A4510" i="5"/>
  <c r="H4509" i="5"/>
  <c r="G4509" i="5"/>
  <c r="F4509" i="5"/>
  <c r="D4509" i="5"/>
  <c r="E4509" i="5" s="1"/>
  <c r="C4509" i="5"/>
  <c r="B4509" i="5"/>
  <c r="A4509" i="5"/>
  <c r="H4508" i="5"/>
  <c r="G4508" i="5"/>
  <c r="F4508" i="5"/>
  <c r="D4508" i="5"/>
  <c r="E4508" i="5" s="1"/>
  <c r="C4508" i="5"/>
  <c r="B4508" i="5"/>
  <c r="A4508" i="5"/>
  <c r="H4507" i="5"/>
  <c r="G4507" i="5"/>
  <c r="F4507" i="5"/>
  <c r="D4507" i="5"/>
  <c r="E4507" i="5" s="1"/>
  <c r="C4507" i="5"/>
  <c r="B4507" i="5"/>
  <c r="A4507" i="5"/>
  <c r="H4506" i="5"/>
  <c r="G4506" i="5"/>
  <c r="F4506" i="5"/>
  <c r="D4506" i="5"/>
  <c r="E4506" i="5" s="1"/>
  <c r="C4506" i="5"/>
  <c r="B4506" i="5"/>
  <c r="A4506" i="5"/>
  <c r="H4505" i="5"/>
  <c r="G4505" i="5"/>
  <c r="F4505" i="5"/>
  <c r="D4505" i="5"/>
  <c r="E4505" i="5" s="1"/>
  <c r="C4505" i="5"/>
  <c r="B4505" i="5"/>
  <c r="A4505" i="5"/>
  <c r="H4504" i="5"/>
  <c r="G4504" i="5"/>
  <c r="F4504" i="5"/>
  <c r="D4504" i="5"/>
  <c r="E4504" i="5" s="1"/>
  <c r="C4504" i="5"/>
  <c r="B4504" i="5"/>
  <c r="A4504" i="5"/>
  <c r="H4503" i="5"/>
  <c r="G4503" i="5"/>
  <c r="F4503" i="5"/>
  <c r="D4503" i="5"/>
  <c r="E4503" i="5" s="1"/>
  <c r="C4503" i="5"/>
  <c r="B4503" i="5"/>
  <c r="A4503" i="5"/>
  <c r="H4502" i="5"/>
  <c r="G4502" i="5"/>
  <c r="F4502" i="5"/>
  <c r="D4502" i="5"/>
  <c r="E4502" i="5" s="1"/>
  <c r="C4502" i="5"/>
  <c r="B4502" i="5"/>
  <c r="A4502" i="5"/>
  <c r="H4501" i="5"/>
  <c r="G4501" i="5"/>
  <c r="F4501" i="5"/>
  <c r="D4501" i="5"/>
  <c r="E4501" i="5" s="1"/>
  <c r="C4501" i="5"/>
  <c r="B4501" i="5"/>
  <c r="A4501" i="5"/>
  <c r="H4500" i="5"/>
  <c r="G4500" i="5"/>
  <c r="F4500" i="5"/>
  <c r="D4500" i="5"/>
  <c r="E4500" i="5" s="1"/>
  <c r="C4500" i="5"/>
  <c r="B4500" i="5"/>
  <c r="A4500" i="5"/>
  <c r="H4499" i="5"/>
  <c r="G4499" i="5"/>
  <c r="F4499" i="5"/>
  <c r="D4499" i="5"/>
  <c r="E4499" i="5" s="1"/>
  <c r="C4499" i="5"/>
  <c r="B4499" i="5"/>
  <c r="A4499" i="5"/>
  <c r="H4498" i="5"/>
  <c r="G4498" i="5"/>
  <c r="F4498" i="5"/>
  <c r="D4498" i="5"/>
  <c r="E4498" i="5" s="1"/>
  <c r="C4498" i="5"/>
  <c r="B4498" i="5"/>
  <c r="A4498" i="5"/>
  <c r="H4497" i="5"/>
  <c r="G4497" i="5"/>
  <c r="F4497" i="5"/>
  <c r="D4497" i="5"/>
  <c r="E4497" i="5" s="1"/>
  <c r="C4497" i="5"/>
  <c r="B4497" i="5"/>
  <c r="A4497" i="5"/>
  <c r="H4496" i="5"/>
  <c r="G4496" i="5"/>
  <c r="F4496" i="5"/>
  <c r="D4496" i="5"/>
  <c r="E4496" i="5" s="1"/>
  <c r="C4496" i="5"/>
  <c r="B4496" i="5"/>
  <c r="A4496" i="5"/>
  <c r="H4495" i="5"/>
  <c r="G4495" i="5"/>
  <c r="F4495" i="5"/>
  <c r="D4495" i="5"/>
  <c r="E4495" i="5" s="1"/>
  <c r="C4495" i="5"/>
  <c r="B4495" i="5"/>
  <c r="A4495" i="5"/>
  <c r="H4494" i="5"/>
  <c r="G4494" i="5"/>
  <c r="F4494" i="5"/>
  <c r="D4494" i="5"/>
  <c r="E4494" i="5" s="1"/>
  <c r="C4494" i="5"/>
  <c r="B4494" i="5"/>
  <c r="A4494" i="5"/>
  <c r="H4493" i="5"/>
  <c r="G4493" i="5"/>
  <c r="F4493" i="5"/>
  <c r="D4493" i="5"/>
  <c r="E4493" i="5" s="1"/>
  <c r="C4493" i="5"/>
  <c r="B4493" i="5"/>
  <c r="A4493" i="5"/>
  <c r="H4492" i="5"/>
  <c r="G4492" i="5"/>
  <c r="F4492" i="5"/>
  <c r="D4492" i="5"/>
  <c r="E4492" i="5" s="1"/>
  <c r="C4492" i="5"/>
  <c r="B4492" i="5"/>
  <c r="A4492" i="5"/>
  <c r="H4491" i="5"/>
  <c r="G4491" i="5"/>
  <c r="F4491" i="5"/>
  <c r="D4491" i="5"/>
  <c r="E4491" i="5" s="1"/>
  <c r="C4491" i="5"/>
  <c r="B4491" i="5"/>
  <c r="A4491" i="5"/>
  <c r="H4490" i="5"/>
  <c r="G4490" i="5"/>
  <c r="F4490" i="5"/>
  <c r="D4490" i="5"/>
  <c r="E4490" i="5" s="1"/>
  <c r="C4490" i="5"/>
  <c r="B4490" i="5"/>
  <c r="A4490" i="5"/>
  <c r="H4489" i="5"/>
  <c r="G4489" i="5"/>
  <c r="F4489" i="5"/>
  <c r="D4489" i="5"/>
  <c r="E4489" i="5" s="1"/>
  <c r="C4489" i="5"/>
  <c r="B4489" i="5"/>
  <c r="A4489" i="5"/>
  <c r="H4488" i="5"/>
  <c r="G4488" i="5"/>
  <c r="F4488" i="5"/>
  <c r="D4488" i="5"/>
  <c r="E4488" i="5" s="1"/>
  <c r="C4488" i="5"/>
  <c r="B4488" i="5"/>
  <c r="A4488" i="5"/>
  <c r="H4487" i="5"/>
  <c r="G4487" i="5"/>
  <c r="F4487" i="5"/>
  <c r="D4487" i="5"/>
  <c r="E4487" i="5" s="1"/>
  <c r="C4487" i="5"/>
  <c r="B4487" i="5"/>
  <c r="A4487" i="5"/>
  <c r="H4486" i="5"/>
  <c r="G4486" i="5"/>
  <c r="F4486" i="5"/>
  <c r="D4486" i="5"/>
  <c r="E4486" i="5" s="1"/>
  <c r="C4486" i="5"/>
  <c r="B4486" i="5"/>
  <c r="A4486" i="5"/>
  <c r="H4485" i="5"/>
  <c r="G4485" i="5"/>
  <c r="F4485" i="5"/>
  <c r="D4485" i="5"/>
  <c r="E4485" i="5" s="1"/>
  <c r="C4485" i="5"/>
  <c r="B4485" i="5"/>
  <c r="A4485" i="5"/>
  <c r="H4484" i="5"/>
  <c r="G4484" i="5"/>
  <c r="F4484" i="5"/>
  <c r="D4484" i="5"/>
  <c r="E4484" i="5" s="1"/>
  <c r="C4484" i="5"/>
  <c r="B4484" i="5"/>
  <c r="A4484" i="5"/>
  <c r="H4483" i="5"/>
  <c r="G4483" i="5"/>
  <c r="F4483" i="5"/>
  <c r="D4483" i="5"/>
  <c r="E4483" i="5" s="1"/>
  <c r="C4483" i="5"/>
  <c r="B4483" i="5"/>
  <c r="A4483" i="5"/>
  <c r="H4482" i="5"/>
  <c r="G4482" i="5"/>
  <c r="F4482" i="5"/>
  <c r="D4482" i="5"/>
  <c r="E4482" i="5" s="1"/>
  <c r="C4482" i="5"/>
  <c r="B4482" i="5"/>
  <c r="A4482" i="5"/>
  <c r="H4481" i="5"/>
  <c r="G4481" i="5"/>
  <c r="F4481" i="5"/>
  <c r="D4481" i="5"/>
  <c r="E4481" i="5" s="1"/>
  <c r="C4481" i="5"/>
  <c r="B4481" i="5"/>
  <c r="A4481" i="5"/>
  <c r="H4480" i="5"/>
  <c r="G4480" i="5"/>
  <c r="F4480" i="5"/>
  <c r="D4480" i="5"/>
  <c r="E4480" i="5" s="1"/>
  <c r="C4480" i="5"/>
  <c r="B4480" i="5"/>
  <c r="A4480" i="5"/>
  <c r="H4479" i="5"/>
  <c r="G4479" i="5"/>
  <c r="F4479" i="5"/>
  <c r="D4479" i="5"/>
  <c r="E4479" i="5" s="1"/>
  <c r="C4479" i="5"/>
  <c r="B4479" i="5"/>
  <c r="A4479" i="5"/>
  <c r="H4478" i="5"/>
  <c r="G4478" i="5"/>
  <c r="F4478" i="5"/>
  <c r="D4478" i="5"/>
  <c r="E4478" i="5" s="1"/>
  <c r="C4478" i="5"/>
  <c r="B4478" i="5"/>
  <c r="A4478" i="5"/>
  <c r="H4477" i="5"/>
  <c r="G4477" i="5"/>
  <c r="F4477" i="5"/>
  <c r="D4477" i="5"/>
  <c r="E4477" i="5" s="1"/>
  <c r="C4477" i="5"/>
  <c r="B4477" i="5"/>
  <c r="A4477" i="5"/>
  <c r="H4476" i="5"/>
  <c r="G4476" i="5"/>
  <c r="F4476" i="5"/>
  <c r="D4476" i="5"/>
  <c r="E4476" i="5" s="1"/>
  <c r="C4476" i="5"/>
  <c r="B4476" i="5"/>
  <c r="A4476" i="5"/>
  <c r="H4475" i="5"/>
  <c r="G4475" i="5"/>
  <c r="F4475" i="5"/>
  <c r="D4475" i="5"/>
  <c r="E4475" i="5" s="1"/>
  <c r="C4475" i="5"/>
  <c r="B4475" i="5"/>
  <c r="A4475" i="5"/>
  <c r="H4474" i="5"/>
  <c r="G4474" i="5"/>
  <c r="F4474" i="5"/>
  <c r="D4474" i="5"/>
  <c r="E4474" i="5" s="1"/>
  <c r="C4474" i="5"/>
  <c r="B4474" i="5"/>
  <c r="A4474" i="5"/>
  <c r="H4473" i="5"/>
  <c r="G4473" i="5"/>
  <c r="F4473" i="5"/>
  <c r="D4473" i="5"/>
  <c r="E4473" i="5" s="1"/>
  <c r="C4473" i="5"/>
  <c r="B4473" i="5"/>
  <c r="A4473" i="5"/>
  <c r="H4472" i="5"/>
  <c r="G4472" i="5"/>
  <c r="F4472" i="5"/>
  <c r="D4472" i="5"/>
  <c r="E4472" i="5" s="1"/>
  <c r="C4472" i="5"/>
  <c r="B4472" i="5"/>
  <c r="A4472" i="5"/>
  <c r="H4471" i="5"/>
  <c r="G4471" i="5"/>
  <c r="F4471" i="5"/>
  <c r="D4471" i="5"/>
  <c r="E4471" i="5" s="1"/>
  <c r="C4471" i="5"/>
  <c r="B4471" i="5"/>
  <c r="A4471" i="5"/>
  <c r="H4470" i="5"/>
  <c r="G4470" i="5"/>
  <c r="F4470" i="5"/>
  <c r="D4470" i="5"/>
  <c r="E4470" i="5" s="1"/>
  <c r="C4470" i="5"/>
  <c r="B4470" i="5"/>
  <c r="A4470" i="5"/>
  <c r="H4469" i="5"/>
  <c r="G4469" i="5"/>
  <c r="F4469" i="5"/>
  <c r="D4469" i="5"/>
  <c r="E4469" i="5" s="1"/>
  <c r="C4469" i="5"/>
  <c r="B4469" i="5"/>
  <c r="A4469" i="5"/>
  <c r="H4468" i="5"/>
  <c r="G4468" i="5"/>
  <c r="F4468" i="5"/>
  <c r="D4468" i="5"/>
  <c r="E4468" i="5" s="1"/>
  <c r="C4468" i="5"/>
  <c r="B4468" i="5"/>
  <c r="A4468" i="5"/>
  <c r="H4467" i="5"/>
  <c r="G4467" i="5"/>
  <c r="F4467" i="5"/>
  <c r="D4467" i="5"/>
  <c r="E4467" i="5" s="1"/>
  <c r="C4467" i="5"/>
  <c r="B4467" i="5"/>
  <c r="A4467" i="5"/>
  <c r="H4466" i="5"/>
  <c r="G4466" i="5"/>
  <c r="F4466" i="5"/>
  <c r="D4466" i="5"/>
  <c r="E4466" i="5" s="1"/>
  <c r="C4466" i="5"/>
  <c r="B4466" i="5"/>
  <c r="A4466" i="5"/>
  <c r="H4465" i="5"/>
  <c r="G4465" i="5"/>
  <c r="F4465" i="5"/>
  <c r="D4465" i="5"/>
  <c r="E4465" i="5" s="1"/>
  <c r="C4465" i="5"/>
  <c r="B4465" i="5"/>
  <c r="A4465" i="5"/>
  <c r="H4464" i="5"/>
  <c r="G4464" i="5"/>
  <c r="F4464" i="5"/>
  <c r="D4464" i="5"/>
  <c r="E4464" i="5" s="1"/>
  <c r="C4464" i="5"/>
  <c r="B4464" i="5"/>
  <c r="A4464" i="5"/>
  <c r="H4463" i="5"/>
  <c r="G4463" i="5"/>
  <c r="F4463" i="5"/>
  <c r="D4463" i="5"/>
  <c r="E4463" i="5" s="1"/>
  <c r="C4463" i="5"/>
  <c r="B4463" i="5"/>
  <c r="A4463" i="5"/>
  <c r="H4462" i="5"/>
  <c r="G4462" i="5"/>
  <c r="F4462" i="5"/>
  <c r="D4462" i="5"/>
  <c r="E4462" i="5" s="1"/>
  <c r="C4462" i="5"/>
  <c r="B4462" i="5"/>
  <c r="A4462" i="5"/>
  <c r="H4461" i="5"/>
  <c r="G4461" i="5"/>
  <c r="F4461" i="5"/>
  <c r="D4461" i="5"/>
  <c r="E4461" i="5" s="1"/>
  <c r="C4461" i="5"/>
  <c r="B4461" i="5"/>
  <c r="A4461" i="5"/>
  <c r="H4460" i="5"/>
  <c r="G4460" i="5"/>
  <c r="F4460" i="5"/>
  <c r="D4460" i="5"/>
  <c r="E4460" i="5" s="1"/>
  <c r="C4460" i="5"/>
  <c r="B4460" i="5"/>
  <c r="A4460" i="5"/>
  <c r="H4459" i="5"/>
  <c r="G4459" i="5"/>
  <c r="F4459" i="5"/>
  <c r="D4459" i="5"/>
  <c r="E4459" i="5" s="1"/>
  <c r="C4459" i="5"/>
  <c r="B4459" i="5"/>
  <c r="A4459" i="5"/>
  <c r="H4458" i="5"/>
  <c r="G4458" i="5"/>
  <c r="F4458" i="5"/>
  <c r="D4458" i="5"/>
  <c r="E4458" i="5" s="1"/>
  <c r="C4458" i="5"/>
  <c r="B4458" i="5"/>
  <c r="A4458" i="5"/>
  <c r="H4457" i="5"/>
  <c r="G4457" i="5"/>
  <c r="F4457" i="5"/>
  <c r="D4457" i="5"/>
  <c r="E4457" i="5" s="1"/>
  <c r="C4457" i="5"/>
  <c r="B4457" i="5"/>
  <c r="A4457" i="5"/>
  <c r="H4456" i="5"/>
  <c r="G4456" i="5"/>
  <c r="F4456" i="5"/>
  <c r="D4456" i="5"/>
  <c r="E4456" i="5" s="1"/>
  <c r="C4456" i="5"/>
  <c r="B4456" i="5"/>
  <c r="A4456" i="5"/>
  <c r="H4455" i="5"/>
  <c r="G4455" i="5"/>
  <c r="F4455" i="5"/>
  <c r="D4455" i="5"/>
  <c r="E4455" i="5" s="1"/>
  <c r="B4455" i="5"/>
  <c r="C4455" i="5" s="1"/>
  <c r="A4455" i="5"/>
  <c r="F4454" i="5"/>
  <c r="H4454" i="5" s="1"/>
  <c r="D4454" i="5"/>
  <c r="E4454" i="5" s="1"/>
  <c r="C4454" i="5"/>
  <c r="B4454" i="5"/>
  <c r="A4454" i="5"/>
  <c r="H4453" i="5"/>
  <c r="G4453" i="5"/>
  <c r="F4453" i="5"/>
  <c r="D4453" i="5"/>
  <c r="E4453" i="5" s="1"/>
  <c r="C4453" i="5"/>
  <c r="B4453" i="5"/>
  <c r="A4453" i="5"/>
  <c r="H4452" i="5"/>
  <c r="G4452" i="5"/>
  <c r="F4452" i="5"/>
  <c r="D4452" i="5"/>
  <c r="E4452" i="5" s="1"/>
  <c r="C4452" i="5"/>
  <c r="B4452" i="5"/>
  <c r="A4452" i="5"/>
  <c r="G4451" i="5"/>
  <c r="F4451" i="5"/>
  <c r="H4451" i="5" s="1"/>
  <c r="D4451" i="5"/>
  <c r="E4451" i="5" s="1"/>
  <c r="B4451" i="5"/>
  <c r="C4451" i="5" s="1"/>
  <c r="A4451" i="5"/>
  <c r="F4450" i="5"/>
  <c r="H4450" i="5" s="1"/>
  <c r="D4450" i="5"/>
  <c r="E4450" i="5" s="1"/>
  <c r="C4450" i="5"/>
  <c r="B4450" i="5"/>
  <c r="A4450" i="5"/>
  <c r="H4449" i="5"/>
  <c r="G4449" i="5"/>
  <c r="F4449" i="5"/>
  <c r="D4449" i="5"/>
  <c r="E4449" i="5" s="1"/>
  <c r="C4449" i="5"/>
  <c r="B4449" i="5"/>
  <c r="A4449" i="5"/>
  <c r="H4448" i="5"/>
  <c r="G4448" i="5"/>
  <c r="F4448" i="5"/>
  <c r="D4448" i="5"/>
  <c r="E4448" i="5" s="1"/>
  <c r="C4448" i="5"/>
  <c r="B4448" i="5"/>
  <c r="A4448" i="5"/>
  <c r="G4447" i="5"/>
  <c r="F4447" i="5"/>
  <c r="H4447" i="5" s="1"/>
  <c r="D4447" i="5"/>
  <c r="E4447" i="5" s="1"/>
  <c r="B4447" i="5"/>
  <c r="C4447" i="5" s="1"/>
  <c r="A4447" i="5"/>
  <c r="F4446" i="5"/>
  <c r="H4446" i="5" s="1"/>
  <c r="D4446" i="5"/>
  <c r="E4446" i="5" s="1"/>
  <c r="C4446" i="5"/>
  <c r="B4446" i="5"/>
  <c r="A4446" i="5"/>
  <c r="H4445" i="5"/>
  <c r="G4445" i="5"/>
  <c r="F4445" i="5"/>
  <c r="D4445" i="5"/>
  <c r="E4445" i="5" s="1"/>
  <c r="C4445" i="5"/>
  <c r="B4445" i="5"/>
  <c r="A4445" i="5"/>
  <c r="H4444" i="5"/>
  <c r="G4444" i="5"/>
  <c r="F4444" i="5"/>
  <c r="D4444" i="5"/>
  <c r="E4444" i="5" s="1"/>
  <c r="C4444" i="5"/>
  <c r="B4444" i="5"/>
  <c r="A4444" i="5"/>
  <c r="G4443" i="5"/>
  <c r="F4443" i="5"/>
  <c r="H4443" i="5" s="1"/>
  <c r="D4443" i="5"/>
  <c r="E4443" i="5" s="1"/>
  <c r="B4443" i="5"/>
  <c r="C4443" i="5" s="1"/>
  <c r="A4443" i="5"/>
  <c r="F4442" i="5"/>
  <c r="H4442" i="5" s="1"/>
  <c r="D4442" i="5"/>
  <c r="E4442" i="5" s="1"/>
  <c r="C4442" i="5"/>
  <c r="B4442" i="5"/>
  <c r="A4442" i="5"/>
  <c r="H4441" i="5"/>
  <c r="G4441" i="5"/>
  <c r="F4441" i="5"/>
  <c r="D4441" i="5"/>
  <c r="E4441" i="5" s="1"/>
  <c r="C4441" i="5"/>
  <c r="B4441" i="5"/>
  <c r="A4441" i="5"/>
  <c r="H4440" i="5"/>
  <c r="G4440" i="5"/>
  <c r="F4440" i="5"/>
  <c r="D4440" i="5"/>
  <c r="E4440" i="5" s="1"/>
  <c r="C4440" i="5"/>
  <c r="B4440" i="5"/>
  <c r="A4440" i="5"/>
  <c r="G4439" i="5"/>
  <c r="F4439" i="5"/>
  <c r="H4439" i="5" s="1"/>
  <c r="D4439" i="5"/>
  <c r="E4439" i="5" s="1"/>
  <c r="B4439" i="5"/>
  <c r="C4439" i="5" s="1"/>
  <c r="A4439" i="5"/>
  <c r="F4438" i="5"/>
  <c r="H4438" i="5" s="1"/>
  <c r="D4438" i="5"/>
  <c r="E4438" i="5" s="1"/>
  <c r="C4438" i="5"/>
  <c r="B4438" i="5"/>
  <c r="A4438" i="5"/>
  <c r="H4437" i="5"/>
  <c r="G4437" i="5"/>
  <c r="F4437" i="5"/>
  <c r="E4437" i="5"/>
  <c r="D4437" i="5"/>
  <c r="C4437" i="5"/>
  <c r="B4437" i="5"/>
  <c r="A4437" i="5"/>
  <c r="H4436" i="5"/>
  <c r="G4436" i="5"/>
  <c r="F4436" i="5"/>
  <c r="E4436" i="5"/>
  <c r="D4436" i="5"/>
  <c r="C4436" i="5"/>
  <c r="B4436" i="5"/>
  <c r="A4436" i="5"/>
  <c r="H4435" i="5"/>
  <c r="G4435" i="5"/>
  <c r="F4435" i="5"/>
  <c r="E4435" i="5"/>
  <c r="D4435" i="5"/>
  <c r="C4435" i="5"/>
  <c r="B4435" i="5"/>
  <c r="A4435" i="5"/>
  <c r="H4434" i="5"/>
  <c r="G4434" i="5"/>
  <c r="F4434" i="5"/>
  <c r="E4434" i="5"/>
  <c r="D4434" i="5"/>
  <c r="C4434" i="5"/>
  <c r="B4434" i="5"/>
  <c r="A4434" i="5"/>
  <c r="H4433" i="5"/>
  <c r="G4433" i="5"/>
  <c r="F4433" i="5"/>
  <c r="E4433" i="5"/>
  <c r="D4433" i="5"/>
  <c r="C4433" i="5"/>
  <c r="B4433" i="5"/>
  <c r="A4433" i="5"/>
  <c r="H4432" i="5"/>
  <c r="G4432" i="5"/>
  <c r="F4432" i="5"/>
  <c r="E4432" i="5"/>
  <c r="D4432" i="5"/>
  <c r="C4432" i="5"/>
  <c r="B4432" i="5"/>
  <c r="A4432" i="5"/>
  <c r="H4431" i="5"/>
  <c r="G4431" i="5"/>
  <c r="F4431" i="5"/>
  <c r="E4431" i="5"/>
  <c r="D4431" i="5"/>
  <c r="C4431" i="5"/>
  <c r="B4431" i="5"/>
  <c r="A4431" i="5"/>
  <c r="H4430" i="5"/>
  <c r="G4430" i="5"/>
  <c r="F4430" i="5"/>
  <c r="E4430" i="5"/>
  <c r="D4430" i="5"/>
  <c r="C4430" i="5"/>
  <c r="B4430" i="5"/>
  <c r="A4430" i="5"/>
  <c r="H4429" i="5"/>
  <c r="G4429" i="5"/>
  <c r="F4429" i="5"/>
  <c r="E4429" i="5"/>
  <c r="D4429" i="5"/>
  <c r="C4429" i="5"/>
  <c r="B4429" i="5"/>
  <c r="A4429" i="5"/>
  <c r="H4428" i="5"/>
  <c r="G4428" i="5"/>
  <c r="F4428" i="5"/>
  <c r="E4428" i="5"/>
  <c r="D4428" i="5"/>
  <c r="C4428" i="5"/>
  <c r="B4428" i="5"/>
  <c r="A4428" i="5"/>
  <c r="H4427" i="5"/>
  <c r="G4427" i="5"/>
  <c r="F4427" i="5"/>
  <c r="E4427" i="5"/>
  <c r="D4427" i="5"/>
  <c r="C4427" i="5"/>
  <c r="B4427" i="5"/>
  <c r="A4427" i="5"/>
  <c r="H4426" i="5"/>
  <c r="G4426" i="5"/>
  <c r="F4426" i="5"/>
  <c r="E4426" i="5"/>
  <c r="D4426" i="5"/>
  <c r="C4426" i="5"/>
  <c r="B4426" i="5"/>
  <c r="A4426" i="5"/>
  <c r="H4425" i="5"/>
  <c r="G4425" i="5"/>
  <c r="F4425" i="5"/>
  <c r="E4425" i="5"/>
  <c r="D4425" i="5"/>
  <c r="C4425" i="5"/>
  <c r="B4425" i="5"/>
  <c r="A4425" i="5"/>
  <c r="H4424" i="5"/>
  <c r="G4424" i="5"/>
  <c r="F4424" i="5"/>
  <c r="E4424" i="5"/>
  <c r="D4424" i="5"/>
  <c r="C4424" i="5"/>
  <c r="B4424" i="5"/>
  <c r="A4424" i="5"/>
  <c r="H4423" i="5"/>
  <c r="G4423" i="5"/>
  <c r="F4423" i="5"/>
  <c r="E4423" i="5"/>
  <c r="D4423" i="5"/>
  <c r="C4423" i="5"/>
  <c r="B4423" i="5"/>
  <c r="A4423" i="5"/>
  <c r="H4422" i="5"/>
  <c r="G4422" i="5"/>
  <c r="F4422" i="5"/>
  <c r="E4422" i="5"/>
  <c r="D4422" i="5"/>
  <c r="C4422" i="5"/>
  <c r="B4422" i="5"/>
  <c r="A4422" i="5"/>
  <c r="H4421" i="5"/>
  <c r="G4421" i="5"/>
  <c r="F4421" i="5"/>
  <c r="E4421" i="5"/>
  <c r="D4421" i="5"/>
  <c r="C4421" i="5"/>
  <c r="B4421" i="5"/>
  <c r="A4421" i="5"/>
  <c r="H4420" i="5"/>
  <c r="G4420" i="5"/>
  <c r="F4420" i="5"/>
  <c r="E4420" i="5"/>
  <c r="D4420" i="5"/>
  <c r="C4420" i="5"/>
  <c r="B4420" i="5"/>
  <c r="A4420" i="5"/>
  <c r="H4419" i="5"/>
  <c r="G4419" i="5"/>
  <c r="F4419" i="5"/>
  <c r="E4419" i="5"/>
  <c r="D4419" i="5"/>
  <c r="C4419" i="5"/>
  <c r="B4419" i="5"/>
  <c r="A4419" i="5"/>
  <c r="H4418" i="5"/>
  <c r="G4418" i="5"/>
  <c r="F4418" i="5"/>
  <c r="E4418" i="5"/>
  <c r="D4418" i="5"/>
  <c r="C4418" i="5"/>
  <c r="B4418" i="5"/>
  <c r="A4418" i="5"/>
  <c r="H4417" i="5"/>
  <c r="G4417" i="5"/>
  <c r="F4417" i="5"/>
  <c r="E4417" i="5"/>
  <c r="D4417" i="5"/>
  <c r="C4417" i="5"/>
  <c r="B4417" i="5"/>
  <c r="A4417" i="5"/>
  <c r="H4416" i="5"/>
  <c r="G4416" i="5"/>
  <c r="F4416" i="5"/>
  <c r="E4416" i="5"/>
  <c r="D4416" i="5"/>
  <c r="C4416" i="5"/>
  <c r="B4416" i="5"/>
  <c r="A4416" i="5"/>
  <c r="H4415" i="5"/>
  <c r="G4415" i="5"/>
  <c r="F4415" i="5"/>
  <c r="E4415" i="5"/>
  <c r="D4415" i="5"/>
  <c r="C4415" i="5"/>
  <c r="B4415" i="5"/>
  <c r="A4415" i="5"/>
  <c r="H4414" i="5"/>
  <c r="G4414" i="5"/>
  <c r="F4414" i="5"/>
  <c r="E4414" i="5"/>
  <c r="D4414" i="5"/>
  <c r="C4414" i="5"/>
  <c r="B4414" i="5"/>
  <c r="A4414" i="5"/>
  <c r="H4413" i="5"/>
  <c r="G4413" i="5"/>
  <c r="F4413" i="5"/>
  <c r="E4413" i="5"/>
  <c r="D4413" i="5"/>
  <c r="C4413" i="5"/>
  <c r="B4413" i="5"/>
  <c r="A4413" i="5"/>
  <c r="H4412" i="5"/>
  <c r="G4412" i="5"/>
  <c r="F4412" i="5"/>
  <c r="E4412" i="5"/>
  <c r="D4412" i="5"/>
  <c r="C4412" i="5"/>
  <c r="B4412" i="5"/>
  <c r="A4412" i="5"/>
  <c r="H4411" i="5"/>
  <c r="G4411" i="5"/>
  <c r="F4411" i="5"/>
  <c r="E4411" i="5"/>
  <c r="D4411" i="5"/>
  <c r="C4411" i="5"/>
  <c r="B4411" i="5"/>
  <c r="A4411" i="5"/>
  <c r="H4410" i="5"/>
  <c r="G4410" i="5"/>
  <c r="F4410" i="5"/>
  <c r="E4410" i="5"/>
  <c r="D4410" i="5"/>
  <c r="C4410" i="5"/>
  <c r="B4410" i="5"/>
  <c r="A4410" i="5"/>
  <c r="H4409" i="5"/>
  <c r="G4409" i="5"/>
  <c r="F4409" i="5"/>
  <c r="E4409" i="5"/>
  <c r="D4409" i="5"/>
  <c r="C4409" i="5"/>
  <c r="B4409" i="5"/>
  <c r="A4409" i="5"/>
  <c r="H4408" i="5"/>
  <c r="G4408" i="5"/>
  <c r="F4408" i="5"/>
  <c r="E4408" i="5"/>
  <c r="D4408" i="5"/>
  <c r="C4408" i="5"/>
  <c r="B4408" i="5"/>
  <c r="A4408" i="5"/>
  <c r="H4407" i="5"/>
  <c r="G4407" i="5"/>
  <c r="F4407" i="5"/>
  <c r="E4407" i="5"/>
  <c r="D4407" i="5"/>
  <c r="C4407" i="5"/>
  <c r="B4407" i="5"/>
  <c r="A4407" i="5"/>
  <c r="H4406" i="5"/>
  <c r="G4406" i="5"/>
  <c r="F4406" i="5"/>
  <c r="E4406" i="5"/>
  <c r="D4406" i="5"/>
  <c r="C4406" i="5"/>
  <c r="B4406" i="5"/>
  <c r="A4406" i="5"/>
  <c r="H4405" i="5"/>
  <c r="G4405" i="5"/>
  <c r="F4405" i="5"/>
  <c r="E4405" i="5"/>
  <c r="D4405" i="5"/>
  <c r="C4405" i="5"/>
  <c r="B4405" i="5"/>
  <c r="A4405" i="5"/>
  <c r="H4404" i="5"/>
  <c r="G4404" i="5"/>
  <c r="F4404" i="5"/>
  <c r="E4404" i="5"/>
  <c r="D4404" i="5"/>
  <c r="C4404" i="5"/>
  <c r="B4404" i="5"/>
  <c r="A4404" i="5"/>
  <c r="H4403" i="5"/>
  <c r="G4403" i="5"/>
  <c r="F4403" i="5"/>
  <c r="E4403" i="5"/>
  <c r="D4403" i="5"/>
  <c r="C4403" i="5"/>
  <c r="B4403" i="5"/>
  <c r="A4403" i="5"/>
  <c r="H4402" i="5"/>
  <c r="G4402" i="5"/>
  <c r="F4402" i="5"/>
  <c r="E4402" i="5"/>
  <c r="D4402" i="5"/>
  <c r="C4402" i="5"/>
  <c r="B4402" i="5"/>
  <c r="A4402" i="5"/>
  <c r="H4401" i="5"/>
  <c r="G4401" i="5"/>
  <c r="F4401" i="5"/>
  <c r="E4401" i="5"/>
  <c r="D4401" i="5"/>
  <c r="C4401" i="5"/>
  <c r="B4401" i="5"/>
  <c r="A4401" i="5"/>
  <c r="H4400" i="5"/>
  <c r="G4400" i="5"/>
  <c r="F4400" i="5"/>
  <c r="E4400" i="5"/>
  <c r="D4400" i="5"/>
  <c r="C4400" i="5"/>
  <c r="B4400" i="5"/>
  <c r="A4400" i="5"/>
  <c r="H4399" i="5"/>
  <c r="G4399" i="5"/>
  <c r="F4399" i="5"/>
  <c r="E4399" i="5"/>
  <c r="D4399" i="5"/>
  <c r="C4399" i="5"/>
  <c r="B4399" i="5"/>
  <c r="A4399" i="5"/>
  <c r="H4398" i="5"/>
  <c r="G4398" i="5"/>
  <c r="F4398" i="5"/>
  <c r="E4398" i="5"/>
  <c r="D4398" i="5"/>
  <c r="C4398" i="5"/>
  <c r="B4398" i="5"/>
  <c r="A4398" i="5"/>
  <c r="H4397" i="5"/>
  <c r="G4397" i="5"/>
  <c r="F4397" i="5"/>
  <c r="E4397" i="5"/>
  <c r="D4397" i="5"/>
  <c r="C4397" i="5"/>
  <c r="B4397" i="5"/>
  <c r="A4397" i="5"/>
  <c r="H4396" i="5"/>
  <c r="G4396" i="5"/>
  <c r="F4396" i="5"/>
  <c r="E4396" i="5"/>
  <c r="D4396" i="5"/>
  <c r="C4396" i="5"/>
  <c r="B4396" i="5"/>
  <c r="A4396" i="5"/>
  <c r="H4395" i="5"/>
  <c r="G4395" i="5"/>
  <c r="F4395" i="5"/>
  <c r="E4395" i="5"/>
  <c r="D4395" i="5"/>
  <c r="C4395" i="5"/>
  <c r="B4395" i="5"/>
  <c r="A4395" i="5"/>
  <c r="H4394" i="5"/>
  <c r="G4394" i="5"/>
  <c r="F4394" i="5"/>
  <c r="E4394" i="5"/>
  <c r="D4394" i="5"/>
  <c r="C4394" i="5"/>
  <c r="B4394" i="5"/>
  <c r="A4394" i="5"/>
  <c r="H4393" i="5"/>
  <c r="G4393" i="5"/>
  <c r="F4393" i="5"/>
  <c r="E4393" i="5"/>
  <c r="D4393" i="5"/>
  <c r="C4393" i="5"/>
  <c r="B4393" i="5"/>
  <c r="A4393" i="5"/>
  <c r="H4392" i="5"/>
  <c r="G4392" i="5"/>
  <c r="F4392" i="5"/>
  <c r="E4392" i="5"/>
  <c r="D4392" i="5"/>
  <c r="C4392" i="5"/>
  <c r="B4392" i="5"/>
  <c r="A4392" i="5"/>
  <c r="H4391" i="5"/>
  <c r="G4391" i="5"/>
  <c r="F4391" i="5"/>
  <c r="E4391" i="5"/>
  <c r="D4391" i="5"/>
  <c r="C4391" i="5"/>
  <c r="B4391" i="5"/>
  <c r="A4391" i="5"/>
  <c r="H4390" i="5"/>
  <c r="G4390" i="5"/>
  <c r="F4390" i="5"/>
  <c r="E4390" i="5"/>
  <c r="D4390" i="5"/>
  <c r="C4390" i="5"/>
  <c r="B4390" i="5"/>
  <c r="A4390" i="5"/>
  <c r="H4389" i="5"/>
  <c r="G4389" i="5"/>
  <c r="F4389" i="5"/>
  <c r="E4389" i="5"/>
  <c r="D4389" i="5"/>
  <c r="C4389" i="5"/>
  <c r="B4389" i="5"/>
  <c r="A4389" i="5"/>
  <c r="H4388" i="5"/>
  <c r="G4388" i="5"/>
  <c r="F4388" i="5"/>
  <c r="E4388" i="5"/>
  <c r="D4388" i="5"/>
  <c r="C4388" i="5"/>
  <c r="B4388" i="5"/>
  <c r="A4388" i="5"/>
  <c r="H4387" i="5"/>
  <c r="G4387" i="5"/>
  <c r="F4387" i="5"/>
  <c r="E4387" i="5"/>
  <c r="D4387" i="5"/>
  <c r="C4387" i="5"/>
  <c r="B4387" i="5"/>
  <c r="A4387" i="5"/>
  <c r="H4386" i="5"/>
  <c r="G4386" i="5"/>
  <c r="F4386" i="5"/>
  <c r="E4386" i="5"/>
  <c r="D4386" i="5"/>
  <c r="C4386" i="5"/>
  <c r="B4386" i="5"/>
  <c r="A4386" i="5"/>
  <c r="H4385" i="5"/>
  <c r="G4385" i="5"/>
  <c r="F4385" i="5"/>
  <c r="E4385" i="5"/>
  <c r="D4385" i="5"/>
  <c r="C4385" i="5"/>
  <c r="B4385" i="5"/>
  <c r="A4385" i="5"/>
  <c r="H4384" i="5"/>
  <c r="G4384" i="5"/>
  <c r="F4384" i="5"/>
  <c r="E4384" i="5"/>
  <c r="D4384" i="5"/>
  <c r="C4384" i="5"/>
  <c r="B4384" i="5"/>
  <c r="A4384" i="5"/>
  <c r="H4383" i="5"/>
  <c r="G4383" i="5"/>
  <c r="F4383" i="5"/>
  <c r="E4383" i="5"/>
  <c r="D4383" i="5"/>
  <c r="C4383" i="5"/>
  <c r="B4383" i="5"/>
  <c r="A4383" i="5"/>
  <c r="H4382" i="5"/>
  <c r="G4382" i="5"/>
  <c r="F4382" i="5"/>
  <c r="E4382" i="5"/>
  <c r="D4382" i="5"/>
  <c r="C4382" i="5"/>
  <c r="B4382" i="5"/>
  <c r="A4382" i="5"/>
  <c r="H4381" i="5"/>
  <c r="G4381" i="5"/>
  <c r="F4381" i="5"/>
  <c r="E4381" i="5"/>
  <c r="D4381" i="5"/>
  <c r="C4381" i="5"/>
  <c r="B4381" i="5"/>
  <c r="A4381" i="5"/>
  <c r="H4380" i="5"/>
  <c r="G4380" i="5"/>
  <c r="F4380" i="5"/>
  <c r="E4380" i="5"/>
  <c r="D4380" i="5"/>
  <c r="C4380" i="5"/>
  <c r="B4380" i="5"/>
  <c r="A4380" i="5"/>
  <c r="H4379" i="5"/>
  <c r="G4379" i="5"/>
  <c r="F4379" i="5"/>
  <c r="E4379" i="5"/>
  <c r="D4379" i="5"/>
  <c r="C4379" i="5"/>
  <c r="B4379" i="5"/>
  <c r="A4379" i="5"/>
  <c r="H4378" i="5"/>
  <c r="G4378" i="5"/>
  <c r="F4378" i="5"/>
  <c r="E4378" i="5"/>
  <c r="D4378" i="5"/>
  <c r="C4378" i="5"/>
  <c r="B4378" i="5"/>
  <c r="A4378" i="5"/>
  <c r="H4377" i="5"/>
  <c r="G4377" i="5"/>
  <c r="F4377" i="5"/>
  <c r="E4377" i="5"/>
  <c r="D4377" i="5"/>
  <c r="C4377" i="5"/>
  <c r="B4377" i="5"/>
  <c r="A4377" i="5"/>
  <c r="H4376" i="5"/>
  <c r="G4376" i="5"/>
  <c r="F4376" i="5"/>
  <c r="E4376" i="5"/>
  <c r="D4376" i="5"/>
  <c r="C4376" i="5"/>
  <c r="B4376" i="5"/>
  <c r="A4376" i="5"/>
  <c r="H4375" i="5"/>
  <c r="G4375" i="5"/>
  <c r="F4375" i="5"/>
  <c r="E4375" i="5"/>
  <c r="D4375" i="5"/>
  <c r="C4375" i="5"/>
  <c r="B4375" i="5"/>
  <c r="A4375" i="5"/>
  <c r="H4374" i="5"/>
  <c r="G4374" i="5"/>
  <c r="F4374" i="5"/>
  <c r="E4374" i="5"/>
  <c r="D4374" i="5"/>
  <c r="C4374" i="5"/>
  <c r="B4374" i="5"/>
  <c r="A4374" i="5"/>
  <c r="H4373" i="5"/>
  <c r="G4373" i="5"/>
  <c r="F4373" i="5"/>
  <c r="E4373" i="5"/>
  <c r="D4373" i="5"/>
  <c r="C4373" i="5"/>
  <c r="B4373" i="5"/>
  <c r="A4373" i="5"/>
  <c r="H4372" i="5"/>
  <c r="G4372" i="5"/>
  <c r="F4372" i="5"/>
  <c r="E4372" i="5"/>
  <c r="D4372" i="5"/>
  <c r="C4372" i="5"/>
  <c r="B4372" i="5"/>
  <c r="A4372" i="5"/>
  <c r="H4371" i="5"/>
  <c r="G4371" i="5"/>
  <c r="F4371" i="5"/>
  <c r="E4371" i="5"/>
  <c r="D4371" i="5"/>
  <c r="C4371" i="5"/>
  <c r="B4371" i="5"/>
  <c r="A4371" i="5"/>
  <c r="H4370" i="5"/>
  <c r="G4370" i="5"/>
  <c r="F4370" i="5"/>
  <c r="E4370" i="5"/>
  <c r="D4370" i="5"/>
  <c r="C4370" i="5"/>
  <c r="B4370" i="5"/>
  <c r="A4370" i="5"/>
  <c r="H4369" i="5"/>
  <c r="G4369" i="5"/>
  <c r="F4369" i="5"/>
  <c r="E4369" i="5"/>
  <c r="D4369" i="5"/>
  <c r="C4369" i="5"/>
  <c r="B4369" i="5"/>
  <c r="A4369" i="5"/>
  <c r="H4368" i="5"/>
  <c r="G4368" i="5"/>
  <c r="F4368" i="5"/>
  <c r="E4368" i="5"/>
  <c r="D4368" i="5"/>
  <c r="C4368" i="5"/>
  <c r="B4368" i="5"/>
  <c r="A4368" i="5"/>
  <c r="H4367" i="5"/>
  <c r="G4367" i="5"/>
  <c r="F4367" i="5"/>
  <c r="E4367" i="5"/>
  <c r="D4367" i="5"/>
  <c r="C4367" i="5"/>
  <c r="B4367" i="5"/>
  <c r="A4367" i="5"/>
  <c r="H4366" i="5"/>
  <c r="G4366" i="5"/>
  <c r="F4366" i="5"/>
  <c r="E4366" i="5"/>
  <c r="D4366" i="5"/>
  <c r="C4366" i="5"/>
  <c r="B4366" i="5"/>
  <c r="A4366" i="5"/>
  <c r="H4365" i="5"/>
  <c r="G4365" i="5"/>
  <c r="F4365" i="5"/>
  <c r="E4365" i="5"/>
  <c r="D4365" i="5"/>
  <c r="C4365" i="5"/>
  <c r="B4365" i="5"/>
  <c r="A4365" i="5"/>
  <c r="H4364" i="5"/>
  <c r="G4364" i="5"/>
  <c r="F4364" i="5"/>
  <c r="E4364" i="5"/>
  <c r="D4364" i="5"/>
  <c r="C4364" i="5"/>
  <c r="B4364" i="5"/>
  <c r="A4364" i="5"/>
  <c r="H4363" i="5"/>
  <c r="G4363" i="5"/>
  <c r="F4363" i="5"/>
  <c r="E4363" i="5"/>
  <c r="D4363" i="5"/>
  <c r="C4363" i="5"/>
  <c r="B4363" i="5"/>
  <c r="A4363" i="5"/>
  <c r="H4362" i="5"/>
  <c r="G4362" i="5"/>
  <c r="F4362" i="5"/>
  <c r="E4362" i="5"/>
  <c r="D4362" i="5"/>
  <c r="C4362" i="5"/>
  <c r="B4362" i="5"/>
  <c r="A4362" i="5"/>
  <c r="H4361" i="5"/>
  <c r="G4361" i="5"/>
  <c r="F4361" i="5"/>
  <c r="E4361" i="5"/>
  <c r="D4361" i="5"/>
  <c r="C4361" i="5"/>
  <c r="B4361" i="5"/>
  <c r="A4361" i="5"/>
  <c r="H4360" i="5"/>
  <c r="G4360" i="5"/>
  <c r="F4360" i="5"/>
  <c r="E4360" i="5"/>
  <c r="D4360" i="5"/>
  <c r="C4360" i="5"/>
  <c r="B4360" i="5"/>
  <c r="A4360" i="5"/>
  <c r="H4359" i="5"/>
  <c r="G4359" i="5"/>
  <c r="F4359" i="5"/>
  <c r="E4359" i="5"/>
  <c r="D4359" i="5"/>
  <c r="C4359" i="5"/>
  <c r="B4359" i="5"/>
  <c r="A4359" i="5"/>
  <c r="H4358" i="5"/>
  <c r="G4358" i="5"/>
  <c r="F4358" i="5"/>
  <c r="E4358" i="5"/>
  <c r="D4358" i="5"/>
  <c r="C4358" i="5"/>
  <c r="B4358" i="5"/>
  <c r="A4358" i="5"/>
  <c r="H4357" i="5"/>
  <c r="G4357" i="5"/>
  <c r="F4357" i="5"/>
  <c r="E4357" i="5"/>
  <c r="D4357" i="5"/>
  <c r="C4357" i="5"/>
  <c r="B4357" i="5"/>
  <c r="A4357" i="5"/>
  <c r="H4356" i="5"/>
  <c r="G4356" i="5"/>
  <c r="F4356" i="5"/>
  <c r="E4356" i="5"/>
  <c r="D4356" i="5"/>
  <c r="C4356" i="5"/>
  <c r="B4356" i="5"/>
  <c r="A4356" i="5"/>
  <c r="H4355" i="5"/>
  <c r="G4355" i="5"/>
  <c r="F4355" i="5"/>
  <c r="E4355" i="5"/>
  <c r="D4355" i="5"/>
  <c r="C4355" i="5"/>
  <c r="B4355" i="5"/>
  <c r="A4355" i="5"/>
  <c r="H4354" i="5"/>
  <c r="G4354" i="5"/>
  <c r="F4354" i="5"/>
  <c r="E4354" i="5"/>
  <c r="D4354" i="5"/>
  <c r="C4354" i="5"/>
  <c r="B4354" i="5"/>
  <c r="A4354" i="5"/>
  <c r="H4353" i="5"/>
  <c r="G4353" i="5"/>
  <c r="F4353" i="5"/>
  <c r="E4353" i="5"/>
  <c r="D4353" i="5"/>
  <c r="C4353" i="5"/>
  <c r="B4353" i="5"/>
  <c r="A4353" i="5"/>
  <c r="H4352" i="5"/>
  <c r="G4352" i="5"/>
  <c r="F4352" i="5"/>
  <c r="E4352" i="5"/>
  <c r="D4352" i="5"/>
  <c r="C4352" i="5"/>
  <c r="B4352" i="5"/>
  <c r="A4352" i="5"/>
  <c r="H4351" i="5"/>
  <c r="G4351" i="5"/>
  <c r="F4351" i="5"/>
  <c r="E4351" i="5"/>
  <c r="D4351" i="5"/>
  <c r="C4351" i="5"/>
  <c r="B4351" i="5"/>
  <c r="A4351" i="5"/>
  <c r="H4350" i="5"/>
  <c r="G4350" i="5"/>
  <c r="F4350" i="5"/>
  <c r="E4350" i="5"/>
  <c r="D4350" i="5"/>
  <c r="C4350" i="5"/>
  <c r="B4350" i="5"/>
  <c r="A4350" i="5"/>
  <c r="H4349" i="5"/>
  <c r="G4349" i="5"/>
  <c r="F4349" i="5"/>
  <c r="E4349" i="5"/>
  <c r="D4349" i="5"/>
  <c r="C4349" i="5"/>
  <c r="B4349" i="5"/>
  <c r="A4349" i="5"/>
  <c r="H4348" i="5"/>
  <c r="G4348" i="5"/>
  <c r="F4348" i="5"/>
  <c r="E4348" i="5"/>
  <c r="D4348" i="5"/>
  <c r="C4348" i="5"/>
  <c r="B4348" i="5"/>
  <c r="A4348" i="5"/>
  <c r="H4347" i="5"/>
  <c r="G4347" i="5"/>
  <c r="F4347" i="5"/>
  <c r="E4347" i="5"/>
  <c r="D4347" i="5"/>
  <c r="C4347" i="5"/>
  <c r="B4347" i="5"/>
  <c r="A4347" i="5"/>
  <c r="H4346" i="5"/>
  <c r="G4346" i="5"/>
  <c r="F4346" i="5"/>
  <c r="E4346" i="5"/>
  <c r="D4346" i="5"/>
  <c r="C4346" i="5"/>
  <c r="B4346" i="5"/>
  <c r="A4346" i="5"/>
  <c r="H4345" i="5"/>
  <c r="G4345" i="5"/>
  <c r="F4345" i="5"/>
  <c r="E4345" i="5"/>
  <c r="D4345" i="5"/>
  <c r="C4345" i="5"/>
  <c r="B4345" i="5"/>
  <c r="A4345" i="5"/>
  <c r="H4344" i="5"/>
  <c r="G4344" i="5"/>
  <c r="F4344" i="5"/>
  <c r="E4344" i="5"/>
  <c r="D4344" i="5"/>
  <c r="C4344" i="5"/>
  <c r="B4344" i="5"/>
  <c r="A4344" i="5"/>
  <c r="H4343" i="5"/>
  <c r="G4343" i="5"/>
  <c r="F4343" i="5"/>
  <c r="E4343" i="5"/>
  <c r="D4343" i="5"/>
  <c r="C4343" i="5"/>
  <c r="B4343" i="5"/>
  <c r="A4343" i="5"/>
  <c r="H4342" i="5"/>
  <c r="G4342" i="5"/>
  <c r="F4342" i="5"/>
  <c r="E4342" i="5"/>
  <c r="D4342" i="5"/>
  <c r="C4342" i="5"/>
  <c r="B4342" i="5"/>
  <c r="A4342" i="5"/>
  <c r="H4341" i="5"/>
  <c r="G4341" i="5"/>
  <c r="F4341" i="5"/>
  <c r="E4341" i="5"/>
  <c r="D4341" i="5"/>
  <c r="C4341" i="5"/>
  <c r="B4341" i="5"/>
  <c r="A4341" i="5"/>
  <c r="H4340" i="5"/>
  <c r="G4340" i="5"/>
  <c r="F4340" i="5"/>
  <c r="E4340" i="5"/>
  <c r="D4340" i="5"/>
  <c r="C4340" i="5"/>
  <c r="B4340" i="5"/>
  <c r="A4340" i="5"/>
  <c r="H4339" i="5"/>
  <c r="G4339" i="5"/>
  <c r="F4339" i="5"/>
  <c r="E4339" i="5"/>
  <c r="D4339" i="5"/>
  <c r="C4339" i="5"/>
  <c r="B4339" i="5"/>
  <c r="A4339" i="5"/>
  <c r="H4338" i="5"/>
  <c r="G4338" i="5"/>
  <c r="F4338" i="5"/>
  <c r="E4338" i="5"/>
  <c r="D4338" i="5"/>
  <c r="C4338" i="5"/>
  <c r="B4338" i="5"/>
  <c r="A4338" i="5"/>
  <c r="H4337" i="5"/>
  <c r="G4337" i="5"/>
  <c r="F4337" i="5"/>
  <c r="E4337" i="5"/>
  <c r="D4337" i="5"/>
  <c r="C4337" i="5"/>
  <c r="B4337" i="5"/>
  <c r="A4337" i="5"/>
  <c r="H4336" i="5"/>
  <c r="G4336" i="5"/>
  <c r="F4336" i="5"/>
  <c r="E4336" i="5"/>
  <c r="D4336" i="5"/>
  <c r="C4336" i="5"/>
  <c r="B4336" i="5"/>
  <c r="A4336" i="5"/>
  <c r="H4335" i="5"/>
  <c r="G4335" i="5"/>
  <c r="F4335" i="5"/>
  <c r="E4335" i="5"/>
  <c r="D4335" i="5"/>
  <c r="C4335" i="5"/>
  <c r="B4335" i="5"/>
  <c r="A4335" i="5"/>
  <c r="H4334" i="5"/>
  <c r="G4334" i="5"/>
  <c r="F4334" i="5"/>
  <c r="E4334" i="5"/>
  <c r="D4334" i="5"/>
  <c r="C4334" i="5"/>
  <c r="B4334" i="5"/>
  <c r="A4334" i="5"/>
  <c r="H4333" i="5"/>
  <c r="G4333" i="5"/>
  <c r="F4333" i="5"/>
  <c r="E4333" i="5"/>
  <c r="D4333" i="5"/>
  <c r="C4333" i="5"/>
  <c r="B4333" i="5"/>
  <c r="A4333" i="5"/>
  <c r="H4332" i="5"/>
  <c r="G4332" i="5"/>
  <c r="F4332" i="5"/>
  <c r="E4332" i="5"/>
  <c r="D4332" i="5"/>
  <c r="C4332" i="5"/>
  <c r="B4332" i="5"/>
  <c r="A4332" i="5"/>
  <c r="H4331" i="5"/>
  <c r="G4331" i="5"/>
  <c r="F4331" i="5"/>
  <c r="E4331" i="5"/>
  <c r="D4331" i="5"/>
  <c r="C4331" i="5"/>
  <c r="B4331" i="5"/>
  <c r="A4331" i="5"/>
  <c r="H4330" i="5"/>
  <c r="G4330" i="5"/>
  <c r="F4330" i="5"/>
  <c r="E4330" i="5"/>
  <c r="D4330" i="5"/>
  <c r="C4330" i="5"/>
  <c r="B4330" i="5"/>
  <c r="A4330" i="5"/>
  <c r="H4329" i="5"/>
  <c r="G4329" i="5"/>
  <c r="F4329" i="5"/>
  <c r="E4329" i="5"/>
  <c r="D4329" i="5"/>
  <c r="C4329" i="5"/>
  <c r="B4329" i="5"/>
  <c r="A4329" i="5"/>
  <c r="H4328" i="5"/>
  <c r="G4328" i="5"/>
  <c r="F4328" i="5"/>
  <c r="E4328" i="5"/>
  <c r="D4328" i="5"/>
  <c r="C4328" i="5"/>
  <c r="B4328" i="5"/>
  <c r="A4328" i="5"/>
  <c r="H4327" i="5"/>
  <c r="G4327" i="5"/>
  <c r="F4327" i="5"/>
  <c r="E4327" i="5"/>
  <c r="D4327" i="5"/>
  <c r="C4327" i="5"/>
  <c r="B4327" i="5"/>
  <c r="A4327" i="5"/>
  <c r="H4326" i="5"/>
  <c r="G4326" i="5"/>
  <c r="F4326" i="5"/>
  <c r="E4326" i="5"/>
  <c r="D4326" i="5"/>
  <c r="C4326" i="5"/>
  <c r="B4326" i="5"/>
  <c r="A4326" i="5"/>
  <c r="H4325" i="5"/>
  <c r="G4325" i="5"/>
  <c r="F4325" i="5"/>
  <c r="E4325" i="5"/>
  <c r="D4325" i="5"/>
  <c r="C4325" i="5"/>
  <c r="B4325" i="5"/>
  <c r="A4325" i="5"/>
  <c r="H4324" i="5"/>
  <c r="G4324" i="5"/>
  <c r="F4324" i="5"/>
  <c r="E4324" i="5"/>
  <c r="D4324" i="5"/>
  <c r="C4324" i="5"/>
  <c r="B4324" i="5"/>
  <c r="A4324" i="5"/>
  <c r="H4323" i="5"/>
  <c r="G4323" i="5"/>
  <c r="F4323" i="5"/>
  <c r="E4323" i="5"/>
  <c r="D4323" i="5"/>
  <c r="C4323" i="5"/>
  <c r="B4323" i="5"/>
  <c r="A4323" i="5"/>
  <c r="H4322" i="5"/>
  <c r="G4322" i="5"/>
  <c r="F4322" i="5"/>
  <c r="E4322" i="5"/>
  <c r="D4322" i="5"/>
  <c r="C4322" i="5"/>
  <c r="B4322" i="5"/>
  <c r="A4322" i="5"/>
  <c r="H4321" i="5"/>
  <c r="G4321" i="5"/>
  <c r="F4321" i="5"/>
  <c r="E4321" i="5"/>
  <c r="D4321" i="5"/>
  <c r="C4321" i="5"/>
  <c r="B4321" i="5"/>
  <c r="A4321" i="5"/>
  <c r="H4320" i="5"/>
  <c r="G4320" i="5"/>
  <c r="F4320" i="5"/>
  <c r="E4320" i="5"/>
  <c r="D4320" i="5"/>
  <c r="C4320" i="5"/>
  <c r="B4320" i="5"/>
  <c r="A4320" i="5"/>
  <c r="H4319" i="5"/>
  <c r="G4319" i="5"/>
  <c r="F4319" i="5"/>
  <c r="E4319" i="5"/>
  <c r="D4319" i="5"/>
  <c r="C4319" i="5"/>
  <c r="B4319" i="5"/>
  <c r="A4319" i="5"/>
  <c r="H4318" i="5"/>
  <c r="G4318" i="5"/>
  <c r="F4318" i="5"/>
  <c r="E4318" i="5"/>
  <c r="D4318" i="5"/>
  <c r="C4318" i="5"/>
  <c r="B4318" i="5"/>
  <c r="A4318" i="5"/>
  <c r="H4317" i="5"/>
  <c r="G4317" i="5"/>
  <c r="F4317" i="5"/>
  <c r="E4317" i="5"/>
  <c r="D4317" i="5"/>
  <c r="C4317" i="5"/>
  <c r="B4317" i="5"/>
  <c r="A4317" i="5"/>
  <c r="H4316" i="5"/>
  <c r="G4316" i="5"/>
  <c r="F4316" i="5"/>
  <c r="E4316" i="5"/>
  <c r="D4316" i="5"/>
  <c r="C4316" i="5"/>
  <c r="B4316" i="5"/>
  <c r="A4316" i="5"/>
  <c r="H4315" i="5"/>
  <c r="G4315" i="5"/>
  <c r="F4315" i="5"/>
  <c r="E4315" i="5"/>
  <c r="D4315" i="5"/>
  <c r="C4315" i="5"/>
  <c r="B4315" i="5"/>
  <c r="A4315" i="5"/>
  <c r="H4314" i="5"/>
  <c r="G4314" i="5"/>
  <c r="F4314" i="5"/>
  <c r="E4314" i="5"/>
  <c r="D4314" i="5"/>
  <c r="C4314" i="5"/>
  <c r="B4314" i="5"/>
  <c r="A4314" i="5"/>
  <c r="H4313" i="5"/>
  <c r="G4313" i="5"/>
  <c r="F4313" i="5"/>
  <c r="E4313" i="5"/>
  <c r="D4313" i="5"/>
  <c r="C4313" i="5"/>
  <c r="B4313" i="5"/>
  <c r="A4313" i="5"/>
  <c r="H4312" i="5"/>
  <c r="G4312" i="5"/>
  <c r="F4312" i="5"/>
  <c r="E4312" i="5"/>
  <c r="D4312" i="5"/>
  <c r="C4312" i="5"/>
  <c r="B4312" i="5"/>
  <c r="A4312" i="5"/>
  <c r="H4311" i="5"/>
  <c r="G4311" i="5"/>
  <c r="F4311" i="5"/>
  <c r="E4311" i="5"/>
  <c r="D4311" i="5"/>
  <c r="C4311" i="5"/>
  <c r="B4311" i="5"/>
  <c r="A4311" i="5"/>
  <c r="H4310" i="5"/>
  <c r="G4310" i="5"/>
  <c r="F4310" i="5"/>
  <c r="E4310" i="5"/>
  <c r="D4310" i="5"/>
  <c r="C4310" i="5"/>
  <c r="B4310" i="5"/>
  <c r="A4310" i="5"/>
  <c r="H4309" i="5"/>
  <c r="G4309" i="5"/>
  <c r="F4309" i="5"/>
  <c r="E4309" i="5"/>
  <c r="D4309" i="5"/>
  <c r="C4309" i="5"/>
  <c r="B4309" i="5"/>
  <c r="A4309" i="5"/>
  <c r="H4308" i="5"/>
  <c r="G4308" i="5"/>
  <c r="F4308" i="5"/>
  <c r="E4308" i="5"/>
  <c r="D4308" i="5"/>
  <c r="C4308" i="5"/>
  <c r="B4308" i="5"/>
  <c r="A4308" i="5"/>
  <c r="H4307" i="5"/>
  <c r="G4307" i="5"/>
  <c r="F4307" i="5"/>
  <c r="E4307" i="5"/>
  <c r="D4307" i="5"/>
  <c r="C4307" i="5"/>
  <c r="B4307" i="5"/>
  <c r="A4307" i="5"/>
  <c r="H4306" i="5"/>
  <c r="G4306" i="5"/>
  <c r="F4306" i="5"/>
  <c r="E4306" i="5"/>
  <c r="D4306" i="5"/>
  <c r="C4306" i="5"/>
  <c r="B4306" i="5"/>
  <c r="A4306" i="5"/>
  <c r="H4305" i="5"/>
  <c r="G4305" i="5"/>
  <c r="F4305" i="5"/>
  <c r="E4305" i="5"/>
  <c r="D4305" i="5"/>
  <c r="C4305" i="5"/>
  <c r="B4305" i="5"/>
  <c r="A4305" i="5"/>
  <c r="H4304" i="5"/>
  <c r="G4304" i="5"/>
  <c r="F4304" i="5"/>
  <c r="E4304" i="5"/>
  <c r="D4304" i="5"/>
  <c r="C4304" i="5"/>
  <c r="B4304" i="5"/>
  <c r="A4304" i="5"/>
  <c r="H4303" i="5"/>
  <c r="G4303" i="5"/>
  <c r="F4303" i="5"/>
  <c r="E4303" i="5"/>
  <c r="D4303" i="5"/>
  <c r="C4303" i="5"/>
  <c r="B4303" i="5"/>
  <c r="A4303" i="5"/>
  <c r="H4302" i="5"/>
  <c r="G4302" i="5"/>
  <c r="F4302" i="5"/>
  <c r="E4302" i="5"/>
  <c r="D4302" i="5"/>
  <c r="C4302" i="5"/>
  <c r="B4302" i="5"/>
  <c r="A4302" i="5"/>
  <c r="H4301" i="5"/>
  <c r="G4301" i="5"/>
  <c r="F4301" i="5"/>
  <c r="E4301" i="5"/>
  <c r="D4301" i="5"/>
  <c r="C4301" i="5"/>
  <c r="B4301" i="5"/>
  <c r="A4301" i="5"/>
  <c r="H4300" i="5"/>
  <c r="G4300" i="5"/>
  <c r="F4300" i="5"/>
  <c r="E4300" i="5"/>
  <c r="D4300" i="5"/>
  <c r="C4300" i="5"/>
  <c r="B4300" i="5"/>
  <c r="A4300" i="5"/>
  <c r="H4299" i="5"/>
  <c r="G4299" i="5"/>
  <c r="F4299" i="5"/>
  <c r="E4299" i="5"/>
  <c r="D4299" i="5"/>
  <c r="C4299" i="5"/>
  <c r="B4299" i="5"/>
  <c r="A4299" i="5"/>
  <c r="H4298" i="5"/>
  <c r="G4298" i="5"/>
  <c r="F4298" i="5"/>
  <c r="E4298" i="5"/>
  <c r="D4298" i="5"/>
  <c r="C4298" i="5"/>
  <c r="B4298" i="5"/>
  <c r="A4298" i="5"/>
  <c r="H4297" i="5"/>
  <c r="G4297" i="5"/>
  <c r="F4297" i="5"/>
  <c r="E4297" i="5"/>
  <c r="D4297" i="5"/>
  <c r="C4297" i="5"/>
  <c r="B4297" i="5"/>
  <c r="A4297" i="5"/>
  <c r="H4296" i="5"/>
  <c r="G4296" i="5"/>
  <c r="F4296" i="5"/>
  <c r="E4296" i="5"/>
  <c r="D4296" i="5"/>
  <c r="C4296" i="5"/>
  <c r="B4296" i="5"/>
  <c r="A4296" i="5"/>
  <c r="H4295" i="5"/>
  <c r="G4295" i="5"/>
  <c r="F4295" i="5"/>
  <c r="E4295" i="5"/>
  <c r="D4295" i="5"/>
  <c r="C4295" i="5"/>
  <c r="B4295" i="5"/>
  <c r="A4295" i="5"/>
  <c r="H4294" i="5"/>
  <c r="G4294" i="5"/>
  <c r="F4294" i="5"/>
  <c r="E4294" i="5"/>
  <c r="D4294" i="5"/>
  <c r="C4294" i="5"/>
  <c r="B4294" i="5"/>
  <c r="A4294" i="5"/>
  <c r="H4293" i="5"/>
  <c r="G4293" i="5"/>
  <c r="F4293" i="5"/>
  <c r="E4293" i="5"/>
  <c r="D4293" i="5"/>
  <c r="C4293" i="5"/>
  <c r="B4293" i="5"/>
  <c r="A4293" i="5"/>
  <c r="H4292" i="5"/>
  <c r="G4292" i="5"/>
  <c r="F4292" i="5"/>
  <c r="E4292" i="5"/>
  <c r="D4292" i="5"/>
  <c r="C4292" i="5"/>
  <c r="B4292" i="5"/>
  <c r="A4292" i="5"/>
  <c r="H4291" i="5"/>
  <c r="G4291" i="5"/>
  <c r="F4291" i="5"/>
  <c r="E4291" i="5"/>
  <c r="D4291" i="5"/>
  <c r="C4291" i="5"/>
  <c r="B4291" i="5"/>
  <c r="A4291" i="5"/>
  <c r="H4290" i="5"/>
  <c r="G4290" i="5"/>
  <c r="F4290" i="5"/>
  <c r="E4290" i="5"/>
  <c r="D4290" i="5"/>
  <c r="C4290" i="5"/>
  <c r="B4290" i="5"/>
  <c r="A4290" i="5"/>
  <c r="H4289" i="5"/>
  <c r="G4289" i="5"/>
  <c r="F4289" i="5"/>
  <c r="E4289" i="5"/>
  <c r="D4289" i="5"/>
  <c r="C4289" i="5"/>
  <c r="B4289" i="5"/>
  <c r="A4289" i="5"/>
  <c r="H4288" i="5"/>
  <c r="G4288" i="5"/>
  <c r="F4288" i="5"/>
  <c r="E4288" i="5"/>
  <c r="D4288" i="5"/>
  <c r="C4288" i="5"/>
  <c r="B4288" i="5"/>
  <c r="A4288" i="5"/>
  <c r="H4287" i="5"/>
  <c r="G4287" i="5"/>
  <c r="F4287" i="5"/>
  <c r="E4287" i="5"/>
  <c r="D4287" i="5"/>
  <c r="C4287" i="5"/>
  <c r="B4287" i="5"/>
  <c r="A4287" i="5"/>
  <c r="H4286" i="5"/>
  <c r="G4286" i="5"/>
  <c r="F4286" i="5"/>
  <c r="E4286" i="5"/>
  <c r="D4286" i="5"/>
  <c r="C4286" i="5"/>
  <c r="B4286" i="5"/>
  <c r="A4286" i="5"/>
  <c r="H4285" i="5"/>
  <c r="G4285" i="5"/>
  <c r="F4285" i="5"/>
  <c r="E4285" i="5"/>
  <c r="D4285" i="5"/>
  <c r="C4285" i="5"/>
  <c r="B4285" i="5"/>
  <c r="A4285" i="5"/>
  <c r="H4284" i="5"/>
  <c r="G4284" i="5"/>
  <c r="F4284" i="5"/>
  <c r="E4284" i="5"/>
  <c r="D4284" i="5"/>
  <c r="C4284" i="5"/>
  <c r="B4284" i="5"/>
  <c r="A4284" i="5"/>
  <c r="H4283" i="5"/>
  <c r="G4283" i="5"/>
  <c r="F4283" i="5"/>
  <c r="E4283" i="5"/>
  <c r="D4283" i="5"/>
  <c r="C4283" i="5"/>
  <c r="B4283" i="5"/>
  <c r="A4283" i="5"/>
  <c r="H4282" i="5"/>
  <c r="G4282" i="5"/>
  <c r="F4282" i="5"/>
  <c r="E4282" i="5"/>
  <c r="D4282" i="5"/>
  <c r="C4282" i="5"/>
  <c r="B4282" i="5"/>
  <c r="A4282" i="5"/>
  <c r="H4281" i="5"/>
  <c r="G4281" i="5"/>
  <c r="F4281" i="5"/>
  <c r="E4281" i="5"/>
  <c r="D4281" i="5"/>
  <c r="C4281" i="5"/>
  <c r="B4281" i="5"/>
  <c r="A4281" i="5"/>
  <c r="H4280" i="5"/>
  <c r="G4280" i="5"/>
  <c r="F4280" i="5"/>
  <c r="E4280" i="5"/>
  <c r="D4280" i="5"/>
  <c r="C4280" i="5"/>
  <c r="B4280" i="5"/>
  <c r="A4280" i="5"/>
  <c r="H4279" i="5"/>
  <c r="G4279" i="5"/>
  <c r="F4279" i="5"/>
  <c r="E4279" i="5"/>
  <c r="D4279" i="5"/>
  <c r="C4279" i="5"/>
  <c r="B4279" i="5"/>
  <c r="A4279" i="5"/>
  <c r="H4278" i="5"/>
  <c r="G4278" i="5"/>
  <c r="F4278" i="5"/>
  <c r="E4278" i="5"/>
  <c r="D4278" i="5"/>
  <c r="C4278" i="5"/>
  <c r="B4278" i="5"/>
  <c r="A4278" i="5"/>
  <c r="H4277" i="5"/>
  <c r="G4277" i="5"/>
  <c r="F4277" i="5"/>
  <c r="E4277" i="5"/>
  <c r="D4277" i="5"/>
  <c r="C4277" i="5"/>
  <c r="B4277" i="5"/>
  <c r="A4277" i="5"/>
  <c r="H4276" i="5"/>
  <c r="G4276" i="5"/>
  <c r="F4276" i="5"/>
  <c r="E4276" i="5"/>
  <c r="D4276" i="5"/>
  <c r="C4276" i="5"/>
  <c r="B4276" i="5"/>
  <c r="A4276" i="5"/>
  <c r="H4275" i="5"/>
  <c r="G4275" i="5"/>
  <c r="F4275" i="5"/>
  <c r="E4275" i="5"/>
  <c r="D4275" i="5"/>
  <c r="C4275" i="5"/>
  <c r="B4275" i="5"/>
  <c r="A4275" i="5"/>
  <c r="H4274" i="5"/>
  <c r="G4274" i="5"/>
  <c r="F4274" i="5"/>
  <c r="E4274" i="5"/>
  <c r="D4274" i="5"/>
  <c r="C4274" i="5"/>
  <c r="B4274" i="5"/>
  <c r="A4274" i="5"/>
  <c r="H4273" i="5"/>
  <c r="G4273" i="5"/>
  <c r="F4273" i="5"/>
  <c r="E4273" i="5"/>
  <c r="D4273" i="5"/>
  <c r="C4273" i="5"/>
  <c r="B4273" i="5"/>
  <c r="A4273" i="5"/>
  <c r="H4272" i="5"/>
  <c r="G4272" i="5"/>
  <c r="F4272" i="5"/>
  <c r="E4272" i="5"/>
  <c r="D4272" i="5"/>
  <c r="C4272" i="5"/>
  <c r="B4272" i="5"/>
  <c r="A4272" i="5"/>
  <c r="H4271" i="5"/>
  <c r="G4271" i="5"/>
  <c r="F4271" i="5"/>
  <c r="E4271" i="5"/>
  <c r="D4271" i="5"/>
  <c r="C4271" i="5"/>
  <c r="B4271" i="5"/>
  <c r="A4271" i="5"/>
  <c r="H4270" i="5"/>
  <c r="G4270" i="5"/>
  <c r="F4270" i="5"/>
  <c r="E4270" i="5"/>
  <c r="D4270" i="5"/>
  <c r="C4270" i="5"/>
  <c r="B4270" i="5"/>
  <c r="A4270" i="5"/>
  <c r="H4269" i="5"/>
  <c r="G4269" i="5"/>
  <c r="F4269" i="5"/>
  <c r="E4269" i="5"/>
  <c r="D4269" i="5"/>
  <c r="C4269" i="5"/>
  <c r="B4269" i="5"/>
  <c r="A4269" i="5"/>
  <c r="H4268" i="5"/>
  <c r="G4268" i="5"/>
  <c r="F4268" i="5"/>
  <c r="E4268" i="5"/>
  <c r="D4268" i="5"/>
  <c r="C4268" i="5"/>
  <c r="B4268" i="5"/>
  <c r="A4268" i="5"/>
  <c r="H4267" i="5"/>
  <c r="G4267" i="5"/>
  <c r="F4267" i="5"/>
  <c r="E4267" i="5"/>
  <c r="D4267" i="5"/>
  <c r="C4267" i="5"/>
  <c r="B4267" i="5"/>
  <c r="A4267" i="5"/>
  <c r="H4266" i="5"/>
  <c r="G4266" i="5"/>
  <c r="F4266" i="5"/>
  <c r="E4266" i="5"/>
  <c r="D4266" i="5"/>
  <c r="C4266" i="5"/>
  <c r="B4266" i="5"/>
  <c r="A4266" i="5"/>
  <c r="H4265" i="5"/>
  <c r="G4265" i="5"/>
  <c r="F4265" i="5"/>
  <c r="E4265" i="5"/>
  <c r="D4265" i="5"/>
  <c r="C4265" i="5"/>
  <c r="B4265" i="5"/>
  <c r="A4265" i="5"/>
  <c r="H4264" i="5"/>
  <c r="G4264" i="5"/>
  <c r="F4264" i="5"/>
  <c r="E4264" i="5"/>
  <c r="D4264" i="5"/>
  <c r="C4264" i="5"/>
  <c r="B4264" i="5"/>
  <c r="A4264" i="5"/>
  <c r="H4263" i="5"/>
  <c r="G4263" i="5"/>
  <c r="F4263" i="5"/>
  <c r="E4263" i="5"/>
  <c r="D4263" i="5"/>
  <c r="C4263" i="5"/>
  <c r="B4263" i="5"/>
  <c r="A4263" i="5"/>
  <c r="H4262" i="5"/>
  <c r="G4262" i="5"/>
  <c r="F4262" i="5"/>
  <c r="E4262" i="5"/>
  <c r="D4262" i="5"/>
  <c r="C4262" i="5"/>
  <c r="B4262" i="5"/>
  <c r="A4262" i="5"/>
  <c r="H4261" i="5"/>
  <c r="G4261" i="5"/>
  <c r="F4261" i="5"/>
  <c r="E4261" i="5"/>
  <c r="D4261" i="5"/>
  <c r="C4261" i="5"/>
  <c r="B4261" i="5"/>
  <c r="A4261" i="5"/>
  <c r="H4260" i="5"/>
  <c r="G4260" i="5"/>
  <c r="F4260" i="5"/>
  <c r="E4260" i="5"/>
  <c r="D4260" i="5"/>
  <c r="C4260" i="5"/>
  <c r="B4260" i="5"/>
  <c r="A4260" i="5"/>
  <c r="H4259" i="5"/>
  <c r="G4259" i="5"/>
  <c r="F4259" i="5"/>
  <c r="E4259" i="5"/>
  <c r="D4259" i="5"/>
  <c r="C4259" i="5"/>
  <c r="B4259" i="5"/>
  <c r="A4259" i="5"/>
  <c r="H4258" i="5"/>
  <c r="G4258" i="5"/>
  <c r="F4258" i="5"/>
  <c r="E4258" i="5"/>
  <c r="D4258" i="5"/>
  <c r="C4258" i="5"/>
  <c r="B4258" i="5"/>
  <c r="A4258" i="5"/>
  <c r="H4257" i="5"/>
  <c r="G4257" i="5"/>
  <c r="F4257" i="5"/>
  <c r="E4257" i="5"/>
  <c r="D4257" i="5"/>
  <c r="C4257" i="5"/>
  <c r="B4257" i="5"/>
  <c r="A4257" i="5"/>
  <c r="H4256" i="5"/>
  <c r="G4256" i="5"/>
  <c r="F4256" i="5"/>
  <c r="E4256" i="5"/>
  <c r="D4256" i="5"/>
  <c r="C4256" i="5"/>
  <c r="B4256" i="5"/>
  <c r="A4256" i="5"/>
  <c r="H4255" i="5"/>
  <c r="G4255" i="5"/>
  <c r="F4255" i="5"/>
  <c r="E4255" i="5"/>
  <c r="D4255" i="5"/>
  <c r="C4255" i="5"/>
  <c r="B4255" i="5"/>
  <c r="A4255" i="5"/>
  <c r="H4254" i="5"/>
  <c r="G4254" i="5"/>
  <c r="F4254" i="5"/>
  <c r="E4254" i="5"/>
  <c r="D4254" i="5"/>
  <c r="C4254" i="5"/>
  <c r="B4254" i="5"/>
  <c r="A4254" i="5"/>
  <c r="H4253" i="5"/>
  <c r="G4253" i="5"/>
  <c r="F4253" i="5"/>
  <c r="E4253" i="5"/>
  <c r="D4253" i="5"/>
  <c r="C4253" i="5"/>
  <c r="B4253" i="5"/>
  <c r="A4253" i="5"/>
  <c r="H4252" i="5"/>
  <c r="G4252" i="5"/>
  <c r="F4252" i="5"/>
  <c r="E4252" i="5"/>
  <c r="D4252" i="5"/>
  <c r="C4252" i="5"/>
  <c r="B4252" i="5"/>
  <c r="A4252" i="5"/>
  <c r="H4251" i="5"/>
  <c r="G4251" i="5"/>
  <c r="F4251" i="5"/>
  <c r="E4251" i="5"/>
  <c r="D4251" i="5"/>
  <c r="C4251" i="5"/>
  <c r="B4251" i="5"/>
  <c r="A4251" i="5"/>
  <c r="H4250" i="5"/>
  <c r="G4250" i="5"/>
  <c r="F4250" i="5"/>
  <c r="E4250" i="5"/>
  <c r="D4250" i="5"/>
  <c r="C4250" i="5"/>
  <c r="B4250" i="5"/>
  <c r="A4250" i="5"/>
  <c r="H4249" i="5"/>
  <c r="G4249" i="5"/>
  <c r="F4249" i="5"/>
  <c r="E4249" i="5"/>
  <c r="D4249" i="5"/>
  <c r="C4249" i="5"/>
  <c r="B4249" i="5"/>
  <c r="A4249" i="5"/>
  <c r="H4248" i="5"/>
  <c r="G4248" i="5"/>
  <c r="F4248" i="5"/>
  <c r="E4248" i="5"/>
  <c r="D4248" i="5"/>
  <c r="C4248" i="5"/>
  <c r="B4248" i="5"/>
  <c r="A4248" i="5"/>
  <c r="H4247" i="5"/>
  <c r="G4247" i="5"/>
  <c r="F4247" i="5"/>
  <c r="E4247" i="5"/>
  <c r="D4247" i="5"/>
  <c r="C4247" i="5"/>
  <c r="B4247" i="5"/>
  <c r="A4247" i="5"/>
  <c r="H4246" i="5"/>
  <c r="G4246" i="5"/>
  <c r="F4246" i="5"/>
  <c r="E4246" i="5"/>
  <c r="D4246" i="5"/>
  <c r="C4246" i="5"/>
  <c r="B4246" i="5"/>
  <c r="A4246" i="5"/>
  <c r="H4245" i="5"/>
  <c r="G4245" i="5"/>
  <c r="F4245" i="5"/>
  <c r="E4245" i="5"/>
  <c r="D4245" i="5"/>
  <c r="C4245" i="5"/>
  <c r="B4245" i="5"/>
  <c r="A4245" i="5"/>
  <c r="H4244" i="5"/>
  <c r="G4244" i="5"/>
  <c r="F4244" i="5"/>
  <c r="E4244" i="5"/>
  <c r="D4244" i="5"/>
  <c r="C4244" i="5"/>
  <c r="B4244" i="5"/>
  <c r="A4244" i="5"/>
  <c r="H4243" i="5"/>
  <c r="G4243" i="5"/>
  <c r="F4243" i="5"/>
  <c r="E4243" i="5"/>
  <c r="D4243" i="5"/>
  <c r="C4243" i="5"/>
  <c r="B4243" i="5"/>
  <c r="A4243" i="5"/>
  <c r="H4242" i="5"/>
  <c r="G4242" i="5"/>
  <c r="F4242" i="5"/>
  <c r="E4242" i="5"/>
  <c r="D4242" i="5"/>
  <c r="C4242" i="5"/>
  <c r="B4242" i="5"/>
  <c r="A4242" i="5"/>
  <c r="H4241" i="5"/>
  <c r="G4241" i="5"/>
  <c r="F4241" i="5"/>
  <c r="E4241" i="5"/>
  <c r="D4241" i="5"/>
  <c r="C4241" i="5"/>
  <c r="B4241" i="5"/>
  <c r="A4241" i="5"/>
  <c r="H4240" i="5"/>
  <c r="G4240" i="5"/>
  <c r="F4240" i="5"/>
  <c r="E4240" i="5"/>
  <c r="D4240" i="5"/>
  <c r="C4240" i="5"/>
  <c r="B4240" i="5"/>
  <c r="A4240" i="5"/>
  <c r="H4239" i="5"/>
  <c r="G4239" i="5"/>
  <c r="F4239" i="5"/>
  <c r="E4239" i="5"/>
  <c r="D4239" i="5"/>
  <c r="C4239" i="5"/>
  <c r="B4239" i="5"/>
  <c r="A4239" i="5"/>
  <c r="H4238" i="5"/>
  <c r="G4238" i="5"/>
  <c r="F4238" i="5"/>
  <c r="E4238" i="5"/>
  <c r="D4238" i="5"/>
  <c r="C4238" i="5"/>
  <c r="B4238" i="5"/>
  <c r="A4238" i="5"/>
  <c r="H4237" i="5"/>
  <c r="G4237" i="5"/>
  <c r="F4237" i="5"/>
  <c r="E4237" i="5"/>
  <c r="D4237" i="5"/>
  <c r="C4237" i="5"/>
  <c r="B4237" i="5"/>
  <c r="A4237" i="5"/>
  <c r="H4236" i="5"/>
  <c r="G4236" i="5"/>
  <c r="F4236" i="5"/>
  <c r="E4236" i="5"/>
  <c r="D4236" i="5"/>
  <c r="C4236" i="5"/>
  <c r="B4236" i="5"/>
  <c r="A4236" i="5"/>
  <c r="H4235" i="5"/>
  <c r="G4235" i="5"/>
  <c r="F4235" i="5"/>
  <c r="E4235" i="5"/>
  <c r="D4235" i="5"/>
  <c r="C4235" i="5"/>
  <c r="B4235" i="5"/>
  <c r="A4235" i="5"/>
  <c r="H4234" i="5"/>
  <c r="G4234" i="5"/>
  <c r="F4234" i="5"/>
  <c r="E4234" i="5"/>
  <c r="D4234" i="5"/>
  <c r="C4234" i="5"/>
  <c r="B4234" i="5"/>
  <c r="A4234" i="5"/>
  <c r="H4233" i="5"/>
  <c r="G4233" i="5"/>
  <c r="F4233" i="5"/>
  <c r="E4233" i="5"/>
  <c r="D4233" i="5"/>
  <c r="C4233" i="5"/>
  <c r="B4233" i="5"/>
  <c r="A4233" i="5"/>
  <c r="H4232" i="5"/>
  <c r="G4232" i="5"/>
  <c r="F4232" i="5"/>
  <c r="E4232" i="5"/>
  <c r="D4232" i="5"/>
  <c r="C4232" i="5"/>
  <c r="B4232" i="5"/>
  <c r="A4232" i="5"/>
  <c r="H4231" i="5"/>
  <c r="G4231" i="5"/>
  <c r="F4231" i="5"/>
  <c r="E4231" i="5"/>
  <c r="D4231" i="5"/>
  <c r="C4231" i="5"/>
  <c r="B4231" i="5"/>
  <c r="A4231" i="5"/>
  <c r="H4230" i="5"/>
  <c r="G4230" i="5"/>
  <c r="F4230" i="5"/>
  <c r="E4230" i="5"/>
  <c r="D4230" i="5"/>
  <c r="C4230" i="5"/>
  <c r="B4230" i="5"/>
  <c r="A4230" i="5"/>
  <c r="H4229" i="5"/>
  <c r="G4229" i="5"/>
  <c r="F4229" i="5"/>
  <c r="E4229" i="5"/>
  <c r="D4229" i="5"/>
  <c r="C4229" i="5"/>
  <c r="B4229" i="5"/>
  <c r="A4229" i="5"/>
  <c r="H4228" i="5"/>
  <c r="G4228" i="5"/>
  <c r="F4228" i="5"/>
  <c r="E4228" i="5"/>
  <c r="D4228" i="5"/>
  <c r="C4228" i="5"/>
  <c r="B4228" i="5"/>
  <c r="A4228" i="5"/>
  <c r="H4227" i="5"/>
  <c r="G4227" i="5"/>
  <c r="F4227" i="5"/>
  <c r="E4227" i="5"/>
  <c r="D4227" i="5"/>
  <c r="C4227" i="5"/>
  <c r="B4227" i="5"/>
  <c r="A4227" i="5"/>
  <c r="H4226" i="5"/>
  <c r="G4226" i="5"/>
  <c r="F4226" i="5"/>
  <c r="E4226" i="5"/>
  <c r="D4226" i="5"/>
  <c r="C4226" i="5"/>
  <c r="B4226" i="5"/>
  <c r="A4226" i="5"/>
  <c r="H4225" i="5"/>
  <c r="G4225" i="5"/>
  <c r="F4225" i="5"/>
  <c r="E4225" i="5"/>
  <c r="D4225" i="5"/>
  <c r="C4225" i="5"/>
  <c r="B4225" i="5"/>
  <c r="A4225" i="5"/>
  <c r="H4224" i="5"/>
  <c r="G4224" i="5"/>
  <c r="F4224" i="5"/>
  <c r="E4224" i="5"/>
  <c r="D4224" i="5"/>
  <c r="C4224" i="5"/>
  <c r="B4224" i="5"/>
  <c r="A4224" i="5"/>
  <c r="H4223" i="5"/>
  <c r="G4223" i="5"/>
  <c r="F4223" i="5"/>
  <c r="E4223" i="5"/>
  <c r="D4223" i="5"/>
  <c r="C4223" i="5"/>
  <c r="B4223" i="5"/>
  <c r="A4223" i="5"/>
  <c r="H4222" i="5"/>
  <c r="G4222" i="5"/>
  <c r="F4222" i="5"/>
  <c r="E4222" i="5"/>
  <c r="D4222" i="5"/>
  <c r="C4222" i="5"/>
  <c r="B4222" i="5"/>
  <c r="A4222" i="5"/>
  <c r="H4221" i="5"/>
  <c r="G4221" i="5"/>
  <c r="F4221" i="5"/>
  <c r="E4221" i="5"/>
  <c r="D4221" i="5"/>
  <c r="C4221" i="5"/>
  <c r="B4221" i="5"/>
  <c r="A4221" i="5"/>
  <c r="H4220" i="5"/>
  <c r="G4220" i="5"/>
  <c r="F4220" i="5"/>
  <c r="E4220" i="5"/>
  <c r="D4220" i="5"/>
  <c r="C4220" i="5"/>
  <c r="B4220" i="5"/>
  <c r="A4220" i="5"/>
  <c r="H4219" i="5"/>
  <c r="G4219" i="5"/>
  <c r="F4219" i="5"/>
  <c r="E4219" i="5"/>
  <c r="D4219" i="5"/>
  <c r="C4219" i="5"/>
  <c r="B4219" i="5"/>
  <c r="A4219" i="5"/>
  <c r="H4218" i="5"/>
  <c r="G4218" i="5"/>
  <c r="F4218" i="5"/>
  <c r="E4218" i="5"/>
  <c r="D4218" i="5"/>
  <c r="C4218" i="5"/>
  <c r="B4218" i="5"/>
  <c r="A4218" i="5"/>
  <c r="H4217" i="5"/>
  <c r="G4217" i="5"/>
  <c r="F4217" i="5"/>
  <c r="E4217" i="5"/>
  <c r="D4217" i="5"/>
  <c r="C4217" i="5"/>
  <c r="B4217" i="5"/>
  <c r="A4217" i="5"/>
  <c r="H4216" i="5"/>
  <c r="G4216" i="5"/>
  <c r="F4216" i="5"/>
  <c r="E4216" i="5"/>
  <c r="D4216" i="5"/>
  <c r="C4216" i="5"/>
  <c r="B4216" i="5"/>
  <c r="A4216" i="5"/>
  <c r="H4215" i="5"/>
  <c r="G4215" i="5"/>
  <c r="F4215" i="5"/>
  <c r="E4215" i="5"/>
  <c r="D4215" i="5"/>
  <c r="C4215" i="5"/>
  <c r="B4215" i="5"/>
  <c r="A4215" i="5"/>
  <c r="H4214" i="5"/>
  <c r="G4214" i="5"/>
  <c r="F4214" i="5"/>
  <c r="E4214" i="5"/>
  <c r="D4214" i="5"/>
  <c r="C4214" i="5"/>
  <c r="B4214" i="5"/>
  <c r="A4214" i="5"/>
  <c r="H4213" i="5"/>
  <c r="G4213" i="5"/>
  <c r="F4213" i="5"/>
  <c r="E4213" i="5"/>
  <c r="D4213" i="5"/>
  <c r="C4213" i="5"/>
  <c r="B4213" i="5"/>
  <c r="A4213" i="5"/>
  <c r="H4212" i="5"/>
  <c r="G4212" i="5"/>
  <c r="F4212" i="5"/>
  <c r="E4212" i="5"/>
  <c r="D4212" i="5"/>
  <c r="C4212" i="5"/>
  <c r="B4212" i="5"/>
  <c r="A4212" i="5"/>
  <c r="H4211" i="5"/>
  <c r="G4211" i="5"/>
  <c r="F4211" i="5"/>
  <c r="E4211" i="5"/>
  <c r="D4211" i="5"/>
  <c r="C4211" i="5"/>
  <c r="B4211" i="5"/>
  <c r="A4211" i="5"/>
  <c r="H4210" i="5"/>
  <c r="G4210" i="5"/>
  <c r="F4210" i="5"/>
  <c r="E4210" i="5"/>
  <c r="D4210" i="5"/>
  <c r="C4210" i="5"/>
  <c r="B4210" i="5"/>
  <c r="A4210" i="5"/>
  <c r="H4209" i="5"/>
  <c r="G4209" i="5"/>
  <c r="F4209" i="5"/>
  <c r="E4209" i="5"/>
  <c r="D4209" i="5"/>
  <c r="C4209" i="5"/>
  <c r="B4209" i="5"/>
  <c r="A4209" i="5"/>
  <c r="H4208" i="5"/>
  <c r="G4208" i="5"/>
  <c r="F4208" i="5"/>
  <c r="E4208" i="5"/>
  <c r="D4208" i="5"/>
  <c r="C4208" i="5"/>
  <c r="B4208" i="5"/>
  <c r="A4208" i="5"/>
  <c r="H4207" i="5"/>
  <c r="G4207" i="5"/>
  <c r="F4207" i="5"/>
  <c r="E4207" i="5"/>
  <c r="D4207" i="5"/>
  <c r="C4207" i="5"/>
  <c r="B4207" i="5"/>
  <c r="A4207" i="5"/>
  <c r="H4206" i="5"/>
  <c r="G4206" i="5"/>
  <c r="F4206" i="5"/>
  <c r="E4206" i="5"/>
  <c r="D4206" i="5"/>
  <c r="C4206" i="5"/>
  <c r="B4206" i="5"/>
  <c r="A4206" i="5"/>
  <c r="H4205" i="5"/>
  <c r="G4205" i="5"/>
  <c r="F4205" i="5"/>
  <c r="E4205" i="5"/>
  <c r="D4205" i="5"/>
  <c r="C4205" i="5"/>
  <c r="B4205" i="5"/>
  <c r="A4205" i="5"/>
  <c r="H4204" i="5"/>
  <c r="G4204" i="5"/>
  <c r="F4204" i="5"/>
  <c r="E4204" i="5"/>
  <c r="D4204" i="5"/>
  <c r="C4204" i="5"/>
  <c r="B4204" i="5"/>
  <c r="A4204" i="5"/>
  <c r="H4203" i="5"/>
  <c r="G4203" i="5"/>
  <c r="F4203" i="5"/>
  <c r="E4203" i="5"/>
  <c r="D4203" i="5"/>
  <c r="C4203" i="5"/>
  <c r="B4203" i="5"/>
  <c r="A4203" i="5"/>
  <c r="H4202" i="5"/>
  <c r="G4202" i="5"/>
  <c r="F4202" i="5"/>
  <c r="E4202" i="5"/>
  <c r="D4202" i="5"/>
  <c r="C4202" i="5"/>
  <c r="B4202" i="5"/>
  <c r="A4202" i="5"/>
  <c r="H4201" i="5"/>
  <c r="G4201" i="5"/>
  <c r="F4201" i="5"/>
  <c r="E4201" i="5"/>
  <c r="D4201" i="5"/>
  <c r="C4201" i="5"/>
  <c r="B4201" i="5"/>
  <c r="A4201" i="5"/>
  <c r="H4200" i="5"/>
  <c r="G4200" i="5"/>
  <c r="F4200" i="5"/>
  <c r="E4200" i="5"/>
  <c r="D4200" i="5"/>
  <c r="C4200" i="5"/>
  <c r="B4200" i="5"/>
  <c r="A4200" i="5"/>
  <c r="H4199" i="5"/>
  <c r="G4199" i="5"/>
  <c r="F4199" i="5"/>
  <c r="E4199" i="5"/>
  <c r="D4199" i="5"/>
  <c r="C4199" i="5"/>
  <c r="B4199" i="5"/>
  <c r="A4199" i="5"/>
  <c r="H4198" i="5"/>
  <c r="G4198" i="5"/>
  <c r="F4198" i="5"/>
  <c r="E4198" i="5"/>
  <c r="D4198" i="5"/>
  <c r="C4198" i="5"/>
  <c r="B4198" i="5"/>
  <c r="A4198" i="5"/>
  <c r="H4197" i="5"/>
  <c r="G4197" i="5"/>
  <c r="F4197" i="5"/>
  <c r="E4197" i="5"/>
  <c r="D4197" i="5"/>
  <c r="C4197" i="5"/>
  <c r="B4197" i="5"/>
  <c r="A4197" i="5"/>
  <c r="H4196" i="5"/>
  <c r="G4196" i="5"/>
  <c r="F4196" i="5"/>
  <c r="E4196" i="5"/>
  <c r="D4196" i="5"/>
  <c r="C4196" i="5"/>
  <c r="B4196" i="5"/>
  <c r="A4196" i="5"/>
  <c r="H4195" i="5"/>
  <c r="G4195" i="5"/>
  <c r="F4195" i="5"/>
  <c r="E4195" i="5"/>
  <c r="D4195" i="5"/>
  <c r="C4195" i="5"/>
  <c r="B4195" i="5"/>
  <c r="A4195" i="5"/>
  <c r="H4194" i="5"/>
  <c r="G4194" i="5"/>
  <c r="F4194" i="5"/>
  <c r="E4194" i="5"/>
  <c r="D4194" i="5"/>
  <c r="C4194" i="5"/>
  <c r="B4194" i="5"/>
  <c r="A4194" i="5"/>
  <c r="H4193" i="5"/>
  <c r="G4193" i="5"/>
  <c r="F4193" i="5"/>
  <c r="E4193" i="5"/>
  <c r="D4193" i="5"/>
  <c r="C4193" i="5"/>
  <c r="B4193" i="5"/>
  <c r="A4193" i="5"/>
  <c r="H4192" i="5"/>
  <c r="G4192" i="5"/>
  <c r="F4192" i="5"/>
  <c r="E4192" i="5"/>
  <c r="D4192" i="5"/>
  <c r="C4192" i="5"/>
  <c r="B4192" i="5"/>
  <c r="A4192" i="5"/>
  <c r="H4191" i="5"/>
  <c r="G4191" i="5"/>
  <c r="F4191" i="5"/>
  <c r="E4191" i="5"/>
  <c r="D4191" i="5"/>
  <c r="C4191" i="5"/>
  <c r="B4191" i="5"/>
  <c r="A4191" i="5"/>
  <c r="H4190" i="5"/>
  <c r="G4190" i="5"/>
  <c r="F4190" i="5"/>
  <c r="E4190" i="5"/>
  <c r="D4190" i="5"/>
  <c r="C4190" i="5"/>
  <c r="B4190" i="5"/>
  <c r="A4190" i="5"/>
  <c r="H4189" i="5"/>
  <c r="G4189" i="5"/>
  <c r="F4189" i="5"/>
  <c r="E4189" i="5"/>
  <c r="D4189" i="5"/>
  <c r="C4189" i="5"/>
  <c r="B4189" i="5"/>
  <c r="A4189" i="5"/>
  <c r="H4188" i="5"/>
  <c r="G4188" i="5"/>
  <c r="F4188" i="5"/>
  <c r="E4188" i="5"/>
  <c r="D4188" i="5"/>
  <c r="C4188" i="5"/>
  <c r="B4188" i="5"/>
  <c r="A4188" i="5"/>
  <c r="H4187" i="5"/>
  <c r="G4187" i="5"/>
  <c r="F4187" i="5"/>
  <c r="E4187" i="5"/>
  <c r="D4187" i="5"/>
  <c r="C4187" i="5"/>
  <c r="B4187" i="5"/>
  <c r="A4187" i="5"/>
  <c r="H4186" i="5"/>
  <c r="G4186" i="5"/>
  <c r="F4186" i="5"/>
  <c r="E4186" i="5"/>
  <c r="D4186" i="5"/>
  <c r="C4186" i="5"/>
  <c r="B4186" i="5"/>
  <c r="A4186" i="5"/>
  <c r="H4185" i="5"/>
  <c r="G4185" i="5"/>
  <c r="F4185" i="5"/>
  <c r="E4185" i="5"/>
  <c r="D4185" i="5"/>
  <c r="C4185" i="5"/>
  <c r="B4185" i="5"/>
  <c r="A4185" i="5"/>
  <c r="H4184" i="5"/>
  <c r="G4184" i="5"/>
  <c r="F4184" i="5"/>
  <c r="E4184" i="5"/>
  <c r="D4184" i="5"/>
  <c r="C4184" i="5"/>
  <c r="B4184" i="5"/>
  <c r="A4184" i="5"/>
  <c r="H4183" i="5"/>
  <c r="G4183" i="5"/>
  <c r="F4183" i="5"/>
  <c r="E4183" i="5"/>
  <c r="D4183" i="5"/>
  <c r="C4183" i="5"/>
  <c r="B4183" i="5"/>
  <c r="A4183" i="5"/>
  <c r="H4182" i="5"/>
  <c r="G4182" i="5"/>
  <c r="F4182" i="5"/>
  <c r="E4182" i="5"/>
  <c r="D4182" i="5"/>
  <c r="C4182" i="5"/>
  <c r="B4182" i="5"/>
  <c r="A4182" i="5"/>
  <c r="H4181" i="5"/>
  <c r="G4181" i="5"/>
  <c r="F4181" i="5"/>
  <c r="E4181" i="5"/>
  <c r="D4181" i="5"/>
  <c r="C4181" i="5"/>
  <c r="B4181" i="5"/>
  <c r="A4181" i="5"/>
  <c r="H4180" i="5"/>
  <c r="G4180" i="5"/>
  <c r="F4180" i="5"/>
  <c r="E4180" i="5"/>
  <c r="D4180" i="5"/>
  <c r="C4180" i="5"/>
  <c r="B4180" i="5"/>
  <c r="A4180" i="5"/>
  <c r="H4179" i="5"/>
  <c r="G4179" i="5"/>
  <c r="F4179" i="5"/>
  <c r="E4179" i="5"/>
  <c r="D4179" i="5"/>
  <c r="C4179" i="5"/>
  <c r="B4179" i="5"/>
  <c r="A4179" i="5"/>
  <c r="H4178" i="5"/>
  <c r="G4178" i="5"/>
  <c r="F4178" i="5"/>
  <c r="E4178" i="5"/>
  <c r="D4178" i="5"/>
  <c r="C4178" i="5"/>
  <c r="B4178" i="5"/>
  <c r="A4178" i="5"/>
  <c r="H4177" i="5"/>
  <c r="G4177" i="5"/>
  <c r="F4177" i="5"/>
  <c r="E4177" i="5"/>
  <c r="D4177" i="5"/>
  <c r="C4177" i="5"/>
  <c r="B4177" i="5"/>
  <c r="A4177" i="5"/>
  <c r="H4176" i="5"/>
  <c r="G4176" i="5"/>
  <c r="F4176" i="5"/>
  <c r="E4176" i="5"/>
  <c r="D4176" i="5"/>
  <c r="C4176" i="5"/>
  <c r="B4176" i="5"/>
  <c r="A4176" i="5"/>
  <c r="H4175" i="5"/>
  <c r="G4175" i="5"/>
  <c r="F4175" i="5"/>
  <c r="E4175" i="5"/>
  <c r="D4175" i="5"/>
  <c r="C4175" i="5"/>
  <c r="B4175" i="5"/>
  <c r="A4175" i="5"/>
  <c r="H4174" i="5"/>
  <c r="G4174" i="5"/>
  <c r="F4174" i="5"/>
  <c r="E4174" i="5"/>
  <c r="D4174" i="5"/>
  <c r="C4174" i="5"/>
  <c r="B4174" i="5"/>
  <c r="A4174" i="5"/>
  <c r="H4173" i="5"/>
  <c r="G4173" i="5"/>
  <c r="F4173" i="5"/>
  <c r="E4173" i="5"/>
  <c r="D4173" i="5"/>
  <c r="C4173" i="5"/>
  <c r="B4173" i="5"/>
  <c r="A4173" i="5"/>
  <c r="H4172" i="5"/>
  <c r="G4172" i="5"/>
  <c r="F4172" i="5"/>
  <c r="E4172" i="5"/>
  <c r="D4172" i="5"/>
  <c r="C4172" i="5"/>
  <c r="B4172" i="5"/>
  <c r="A4172" i="5"/>
  <c r="H4171" i="5"/>
  <c r="G4171" i="5"/>
  <c r="F4171" i="5"/>
  <c r="E4171" i="5"/>
  <c r="D4171" i="5"/>
  <c r="C4171" i="5"/>
  <c r="B4171" i="5"/>
  <c r="A4171" i="5"/>
  <c r="H4170" i="5"/>
  <c r="G4170" i="5"/>
  <c r="F4170" i="5"/>
  <c r="E4170" i="5"/>
  <c r="D4170" i="5"/>
  <c r="C4170" i="5"/>
  <c r="B4170" i="5"/>
  <c r="A4170" i="5"/>
  <c r="H4169" i="5"/>
  <c r="G4169" i="5"/>
  <c r="F4169" i="5"/>
  <c r="E4169" i="5"/>
  <c r="D4169" i="5"/>
  <c r="C4169" i="5"/>
  <c r="B4169" i="5"/>
  <c r="A4169" i="5"/>
  <c r="H4168" i="5"/>
  <c r="G4168" i="5"/>
  <c r="F4168" i="5"/>
  <c r="E4168" i="5"/>
  <c r="D4168" i="5"/>
  <c r="C4168" i="5"/>
  <c r="B4168" i="5"/>
  <c r="A4168" i="5"/>
  <c r="H4167" i="5"/>
  <c r="G4167" i="5"/>
  <c r="F4167" i="5"/>
  <c r="E4167" i="5"/>
  <c r="D4167" i="5"/>
  <c r="C4167" i="5"/>
  <c r="B4167" i="5"/>
  <c r="A4167" i="5"/>
  <c r="H4166" i="5"/>
  <c r="G4166" i="5"/>
  <c r="F4166" i="5"/>
  <c r="E4166" i="5"/>
  <c r="D4166" i="5"/>
  <c r="C4166" i="5"/>
  <c r="B4166" i="5"/>
  <c r="A4166" i="5"/>
  <c r="H4165" i="5"/>
  <c r="G4165" i="5"/>
  <c r="F4165" i="5"/>
  <c r="E4165" i="5"/>
  <c r="D4165" i="5"/>
  <c r="C4165" i="5"/>
  <c r="B4165" i="5"/>
  <c r="A4165" i="5"/>
  <c r="H4164" i="5"/>
  <c r="G4164" i="5"/>
  <c r="F4164" i="5"/>
  <c r="E4164" i="5"/>
  <c r="D4164" i="5"/>
  <c r="C4164" i="5"/>
  <c r="B4164" i="5"/>
  <c r="A4164" i="5"/>
  <c r="H4163" i="5"/>
  <c r="G4163" i="5"/>
  <c r="F4163" i="5"/>
  <c r="E4163" i="5"/>
  <c r="D4163" i="5"/>
  <c r="C4163" i="5"/>
  <c r="B4163" i="5"/>
  <c r="A4163" i="5"/>
  <c r="H4162" i="5"/>
  <c r="G4162" i="5"/>
  <c r="F4162" i="5"/>
  <c r="E4162" i="5"/>
  <c r="D4162" i="5"/>
  <c r="C4162" i="5"/>
  <c r="B4162" i="5"/>
  <c r="A4162" i="5"/>
  <c r="H4161" i="5"/>
  <c r="G4161" i="5"/>
  <c r="F4161" i="5"/>
  <c r="E4161" i="5"/>
  <c r="D4161" i="5"/>
  <c r="C4161" i="5"/>
  <c r="B4161" i="5"/>
  <c r="A4161" i="5"/>
  <c r="H4160" i="5"/>
  <c r="G4160" i="5"/>
  <c r="F4160" i="5"/>
  <c r="E4160" i="5"/>
  <c r="D4160" i="5"/>
  <c r="C4160" i="5"/>
  <c r="B4160" i="5"/>
  <c r="A4160" i="5"/>
  <c r="H4159" i="5"/>
  <c r="G4159" i="5"/>
  <c r="F4159" i="5"/>
  <c r="E4159" i="5"/>
  <c r="D4159" i="5"/>
  <c r="C4159" i="5"/>
  <c r="B4159" i="5"/>
  <c r="A4159" i="5"/>
  <c r="H4158" i="5"/>
  <c r="G4158" i="5"/>
  <c r="F4158" i="5"/>
  <c r="E4158" i="5"/>
  <c r="D4158" i="5"/>
  <c r="C4158" i="5"/>
  <c r="B4158" i="5"/>
  <c r="A4158" i="5"/>
  <c r="H4157" i="5"/>
  <c r="G4157" i="5"/>
  <c r="F4157" i="5"/>
  <c r="E4157" i="5"/>
  <c r="D4157" i="5"/>
  <c r="C4157" i="5"/>
  <c r="B4157" i="5"/>
  <c r="A4157" i="5"/>
  <c r="H4156" i="5"/>
  <c r="G4156" i="5"/>
  <c r="F4156" i="5"/>
  <c r="E4156" i="5"/>
  <c r="D4156" i="5"/>
  <c r="C4156" i="5"/>
  <c r="B4156" i="5"/>
  <c r="A4156" i="5"/>
  <c r="H4155" i="5"/>
  <c r="G4155" i="5"/>
  <c r="F4155" i="5"/>
  <c r="E4155" i="5"/>
  <c r="D4155" i="5"/>
  <c r="C4155" i="5"/>
  <c r="B4155" i="5"/>
  <c r="A4155" i="5"/>
  <c r="H4154" i="5"/>
  <c r="G4154" i="5"/>
  <c r="F4154" i="5"/>
  <c r="E4154" i="5"/>
  <c r="D4154" i="5"/>
  <c r="C4154" i="5"/>
  <c r="B4154" i="5"/>
  <c r="A4154" i="5"/>
  <c r="H4153" i="5"/>
  <c r="G4153" i="5"/>
  <c r="F4153" i="5"/>
  <c r="E4153" i="5"/>
  <c r="D4153" i="5"/>
  <c r="C4153" i="5"/>
  <c r="B4153" i="5"/>
  <c r="A4153" i="5"/>
  <c r="H4152" i="5"/>
  <c r="G4152" i="5"/>
  <c r="F4152" i="5"/>
  <c r="E4152" i="5"/>
  <c r="D4152" i="5"/>
  <c r="C4152" i="5"/>
  <c r="B4152" i="5"/>
  <c r="A4152" i="5"/>
  <c r="H4151" i="5"/>
  <c r="G4151" i="5"/>
  <c r="F4151" i="5"/>
  <c r="E4151" i="5"/>
  <c r="D4151" i="5"/>
  <c r="C4151" i="5"/>
  <c r="B4151" i="5"/>
  <c r="A4151" i="5"/>
  <c r="H4150" i="5"/>
  <c r="G4150" i="5"/>
  <c r="F4150" i="5"/>
  <c r="E4150" i="5"/>
  <c r="D4150" i="5"/>
  <c r="C4150" i="5"/>
  <c r="B4150" i="5"/>
  <c r="A4150" i="5"/>
  <c r="H4149" i="5"/>
  <c r="G4149" i="5"/>
  <c r="F4149" i="5"/>
  <c r="E4149" i="5"/>
  <c r="D4149" i="5"/>
  <c r="C4149" i="5"/>
  <c r="B4149" i="5"/>
  <c r="A4149" i="5"/>
  <c r="H4148" i="5"/>
  <c r="G4148" i="5"/>
  <c r="F4148" i="5"/>
  <c r="E4148" i="5"/>
  <c r="D4148" i="5"/>
  <c r="C4148" i="5"/>
  <c r="B4148" i="5"/>
  <c r="A4148" i="5"/>
  <c r="H4147" i="5"/>
  <c r="G4147" i="5"/>
  <c r="F4147" i="5"/>
  <c r="E4147" i="5"/>
  <c r="D4147" i="5"/>
  <c r="C4147" i="5"/>
  <c r="B4147" i="5"/>
  <c r="A4147" i="5"/>
  <c r="H4146" i="5"/>
  <c r="G4146" i="5"/>
  <c r="F4146" i="5"/>
  <c r="E4146" i="5"/>
  <c r="D4146" i="5"/>
  <c r="C4146" i="5"/>
  <c r="B4146" i="5"/>
  <c r="A4146" i="5"/>
  <c r="H4145" i="5"/>
  <c r="G4145" i="5"/>
  <c r="F4145" i="5"/>
  <c r="E4145" i="5"/>
  <c r="D4145" i="5"/>
  <c r="C4145" i="5"/>
  <c r="B4145" i="5"/>
  <c r="A4145" i="5"/>
  <c r="H4144" i="5"/>
  <c r="G4144" i="5"/>
  <c r="F4144" i="5"/>
  <c r="E4144" i="5"/>
  <c r="D4144" i="5"/>
  <c r="C4144" i="5"/>
  <c r="B4144" i="5"/>
  <c r="A4144" i="5"/>
  <c r="H4143" i="5"/>
  <c r="G4143" i="5"/>
  <c r="F4143" i="5"/>
  <c r="E4143" i="5"/>
  <c r="D4143" i="5"/>
  <c r="C4143" i="5"/>
  <c r="B4143" i="5"/>
  <c r="A4143" i="5"/>
  <c r="H4142" i="5"/>
  <c r="G4142" i="5"/>
  <c r="F4142" i="5"/>
  <c r="E4142" i="5"/>
  <c r="D4142" i="5"/>
  <c r="C4142" i="5"/>
  <c r="B4142" i="5"/>
  <c r="A4142" i="5"/>
  <c r="H4141" i="5"/>
  <c r="G4141" i="5"/>
  <c r="F4141" i="5"/>
  <c r="E4141" i="5"/>
  <c r="D4141" i="5"/>
  <c r="C4141" i="5"/>
  <c r="B4141" i="5"/>
  <c r="A4141" i="5"/>
  <c r="H4140" i="5"/>
  <c r="G4140" i="5"/>
  <c r="F4140" i="5"/>
  <c r="E4140" i="5"/>
  <c r="D4140" i="5"/>
  <c r="C4140" i="5"/>
  <c r="B4140" i="5"/>
  <c r="A4140" i="5"/>
  <c r="H4139" i="5"/>
  <c r="G4139" i="5"/>
  <c r="F4139" i="5"/>
  <c r="E4139" i="5"/>
  <c r="D4139" i="5"/>
  <c r="C4139" i="5"/>
  <c r="B4139" i="5"/>
  <c r="A4139" i="5"/>
  <c r="H4138" i="5"/>
  <c r="G4138" i="5"/>
  <c r="F4138" i="5"/>
  <c r="E4138" i="5"/>
  <c r="D4138" i="5"/>
  <c r="C4138" i="5"/>
  <c r="B4138" i="5"/>
  <c r="A4138" i="5"/>
  <c r="H4137" i="5"/>
  <c r="G4137" i="5"/>
  <c r="F4137" i="5"/>
  <c r="E4137" i="5"/>
  <c r="D4137" i="5"/>
  <c r="C4137" i="5"/>
  <c r="B4137" i="5"/>
  <c r="A4137" i="5"/>
  <c r="H4136" i="5"/>
  <c r="G4136" i="5"/>
  <c r="F4136" i="5"/>
  <c r="E4136" i="5"/>
  <c r="D4136" i="5"/>
  <c r="C4136" i="5"/>
  <c r="B4136" i="5"/>
  <c r="A4136" i="5"/>
  <c r="H4135" i="5"/>
  <c r="G4135" i="5"/>
  <c r="F4135" i="5"/>
  <c r="E4135" i="5"/>
  <c r="D4135" i="5"/>
  <c r="C4135" i="5"/>
  <c r="B4135" i="5"/>
  <c r="A4135" i="5"/>
  <c r="H4134" i="5"/>
  <c r="G4134" i="5"/>
  <c r="F4134" i="5"/>
  <c r="E4134" i="5"/>
  <c r="D4134" i="5"/>
  <c r="C4134" i="5"/>
  <c r="B4134" i="5"/>
  <c r="A4134" i="5"/>
  <c r="H4133" i="5"/>
  <c r="G4133" i="5"/>
  <c r="F4133" i="5"/>
  <c r="E4133" i="5"/>
  <c r="D4133" i="5"/>
  <c r="C4133" i="5"/>
  <c r="B4133" i="5"/>
  <c r="A4133" i="5"/>
  <c r="H4132" i="5"/>
  <c r="G4132" i="5"/>
  <c r="F4132" i="5"/>
  <c r="E4132" i="5"/>
  <c r="D4132" i="5"/>
  <c r="C4132" i="5"/>
  <c r="B4132" i="5"/>
  <c r="A4132" i="5"/>
  <c r="H4131" i="5"/>
  <c r="G4131" i="5"/>
  <c r="F4131" i="5"/>
  <c r="E4131" i="5"/>
  <c r="D4131" i="5"/>
  <c r="C4131" i="5"/>
  <c r="B4131" i="5"/>
  <c r="A4131" i="5"/>
  <c r="H4130" i="5"/>
  <c r="G4130" i="5"/>
  <c r="F4130" i="5"/>
  <c r="E4130" i="5"/>
  <c r="D4130" i="5"/>
  <c r="C4130" i="5"/>
  <c r="B4130" i="5"/>
  <c r="A4130" i="5"/>
  <c r="H4129" i="5"/>
  <c r="G4129" i="5"/>
  <c r="F4129" i="5"/>
  <c r="E4129" i="5"/>
  <c r="D4129" i="5"/>
  <c r="C4129" i="5"/>
  <c r="B4129" i="5"/>
  <c r="A4129" i="5"/>
  <c r="H4128" i="5"/>
  <c r="G4128" i="5"/>
  <c r="F4128" i="5"/>
  <c r="E4128" i="5"/>
  <c r="D4128" i="5"/>
  <c r="C4128" i="5"/>
  <c r="B4128" i="5"/>
  <c r="A4128" i="5"/>
  <c r="H4127" i="5"/>
  <c r="G4127" i="5"/>
  <c r="F4127" i="5"/>
  <c r="E4127" i="5"/>
  <c r="D4127" i="5"/>
  <c r="C4127" i="5"/>
  <c r="B4127" i="5"/>
  <c r="A4127" i="5"/>
  <c r="H4126" i="5"/>
  <c r="G4126" i="5"/>
  <c r="F4126" i="5"/>
  <c r="E4126" i="5"/>
  <c r="D4126" i="5"/>
  <c r="C4126" i="5"/>
  <c r="B4126" i="5"/>
  <c r="A4126" i="5"/>
  <c r="H4125" i="5"/>
  <c r="G4125" i="5"/>
  <c r="F4125" i="5"/>
  <c r="E4125" i="5"/>
  <c r="D4125" i="5"/>
  <c r="C4125" i="5"/>
  <c r="B4125" i="5"/>
  <c r="A4125" i="5"/>
  <c r="H4124" i="5"/>
  <c r="G4124" i="5"/>
  <c r="F4124" i="5"/>
  <c r="E4124" i="5"/>
  <c r="D4124" i="5"/>
  <c r="C4124" i="5"/>
  <c r="B4124" i="5"/>
  <c r="A4124" i="5"/>
  <c r="H4123" i="5"/>
  <c r="G4123" i="5"/>
  <c r="F4123" i="5"/>
  <c r="E4123" i="5"/>
  <c r="D4123" i="5"/>
  <c r="C4123" i="5"/>
  <c r="B4123" i="5"/>
  <c r="A4123" i="5"/>
  <c r="H4122" i="5"/>
  <c r="G4122" i="5"/>
  <c r="F4122" i="5"/>
  <c r="E4122" i="5"/>
  <c r="D4122" i="5"/>
  <c r="C4122" i="5"/>
  <c r="B4122" i="5"/>
  <c r="A4122" i="5"/>
  <c r="H4121" i="5"/>
  <c r="G4121" i="5"/>
  <c r="F4121" i="5"/>
  <c r="E4121" i="5"/>
  <c r="D4121" i="5"/>
  <c r="C4121" i="5"/>
  <c r="B4121" i="5"/>
  <c r="A4121" i="5"/>
  <c r="H4120" i="5"/>
  <c r="G4120" i="5"/>
  <c r="F4120" i="5"/>
  <c r="E4120" i="5"/>
  <c r="D4120" i="5"/>
  <c r="C4120" i="5"/>
  <c r="B4120" i="5"/>
  <c r="A4120" i="5"/>
  <c r="H4119" i="5"/>
  <c r="G4119" i="5"/>
  <c r="F4119" i="5"/>
  <c r="E4119" i="5"/>
  <c r="D4119" i="5"/>
  <c r="C4119" i="5"/>
  <c r="B4119" i="5"/>
  <c r="A4119" i="5"/>
  <c r="H4118" i="5"/>
  <c r="G4118" i="5"/>
  <c r="F4118" i="5"/>
  <c r="E4118" i="5"/>
  <c r="D4118" i="5"/>
  <c r="C4118" i="5"/>
  <c r="B4118" i="5"/>
  <c r="A4118" i="5"/>
  <c r="H4117" i="5"/>
  <c r="G4117" i="5"/>
  <c r="F4117" i="5"/>
  <c r="E4117" i="5"/>
  <c r="D4117" i="5"/>
  <c r="C4117" i="5"/>
  <c r="B4117" i="5"/>
  <c r="A4117" i="5"/>
  <c r="H4116" i="5"/>
  <c r="G4116" i="5"/>
  <c r="F4116" i="5"/>
  <c r="E4116" i="5"/>
  <c r="D4116" i="5"/>
  <c r="C4116" i="5"/>
  <c r="B4116" i="5"/>
  <c r="A4116" i="5"/>
  <c r="H4115" i="5"/>
  <c r="G4115" i="5"/>
  <c r="F4115" i="5"/>
  <c r="E4115" i="5"/>
  <c r="D4115" i="5"/>
  <c r="C4115" i="5"/>
  <c r="B4115" i="5"/>
  <c r="A4115" i="5"/>
  <c r="H4114" i="5"/>
  <c r="G4114" i="5"/>
  <c r="F4114" i="5"/>
  <c r="E4114" i="5"/>
  <c r="D4114" i="5"/>
  <c r="C4114" i="5"/>
  <c r="B4114" i="5"/>
  <c r="A4114" i="5"/>
  <c r="H4113" i="5"/>
  <c r="G4113" i="5"/>
  <c r="F4113" i="5"/>
  <c r="E4113" i="5"/>
  <c r="D4113" i="5"/>
  <c r="C4113" i="5"/>
  <c r="B4113" i="5"/>
  <c r="A4113" i="5"/>
  <c r="H4112" i="5"/>
  <c r="G4112" i="5"/>
  <c r="F4112" i="5"/>
  <c r="E4112" i="5"/>
  <c r="D4112" i="5"/>
  <c r="C4112" i="5"/>
  <c r="B4112" i="5"/>
  <c r="A4112" i="5"/>
  <c r="H4111" i="5"/>
  <c r="G4111" i="5"/>
  <c r="F4111" i="5"/>
  <c r="E4111" i="5"/>
  <c r="D4111" i="5"/>
  <c r="C4111" i="5"/>
  <c r="B4111" i="5"/>
  <c r="A4111" i="5"/>
  <c r="H4110" i="5"/>
  <c r="G4110" i="5"/>
  <c r="F4110" i="5"/>
  <c r="E4110" i="5"/>
  <c r="D4110" i="5"/>
  <c r="C4110" i="5"/>
  <c r="B4110" i="5"/>
  <c r="A4110" i="5"/>
  <c r="H4109" i="5"/>
  <c r="G4109" i="5"/>
  <c r="F4109" i="5"/>
  <c r="E4109" i="5"/>
  <c r="D4109" i="5"/>
  <c r="C4109" i="5"/>
  <c r="B4109" i="5"/>
  <c r="A4109" i="5"/>
  <c r="H4108" i="5"/>
  <c r="G4108" i="5"/>
  <c r="F4108" i="5"/>
  <c r="E4108" i="5"/>
  <c r="D4108" i="5"/>
  <c r="C4108" i="5"/>
  <c r="B4108" i="5"/>
  <c r="A4108" i="5"/>
  <c r="H4107" i="5"/>
  <c r="G4107" i="5"/>
  <c r="F4107" i="5"/>
  <c r="E4107" i="5"/>
  <c r="D4107" i="5"/>
  <c r="C4107" i="5"/>
  <c r="B4107" i="5"/>
  <c r="A4107" i="5"/>
  <c r="H4106" i="5"/>
  <c r="G4106" i="5"/>
  <c r="F4106" i="5"/>
  <c r="E4106" i="5"/>
  <c r="D4106" i="5"/>
  <c r="C4106" i="5"/>
  <c r="B4106" i="5"/>
  <c r="A4106" i="5"/>
  <c r="H4105" i="5"/>
  <c r="G4105" i="5"/>
  <c r="F4105" i="5"/>
  <c r="E4105" i="5"/>
  <c r="D4105" i="5"/>
  <c r="C4105" i="5"/>
  <c r="B4105" i="5"/>
  <c r="A4105" i="5"/>
  <c r="H4104" i="5"/>
  <c r="G4104" i="5"/>
  <c r="F4104" i="5"/>
  <c r="E4104" i="5"/>
  <c r="D4104" i="5"/>
  <c r="C4104" i="5"/>
  <c r="B4104" i="5"/>
  <c r="A4104" i="5"/>
  <c r="H4103" i="5"/>
  <c r="G4103" i="5"/>
  <c r="F4103" i="5"/>
  <c r="E4103" i="5"/>
  <c r="D4103" i="5"/>
  <c r="C4103" i="5"/>
  <c r="B4103" i="5"/>
  <c r="A4103" i="5"/>
  <c r="H4102" i="5"/>
  <c r="G4102" i="5"/>
  <c r="F4102" i="5"/>
  <c r="E4102" i="5"/>
  <c r="D4102" i="5"/>
  <c r="C4102" i="5"/>
  <c r="B4102" i="5"/>
  <c r="A4102" i="5"/>
  <c r="H4101" i="5"/>
  <c r="G4101" i="5"/>
  <c r="F4101" i="5"/>
  <c r="E4101" i="5"/>
  <c r="D4101" i="5"/>
  <c r="C4101" i="5"/>
  <c r="B4101" i="5"/>
  <c r="A4101" i="5"/>
  <c r="H4100" i="5"/>
  <c r="G4100" i="5"/>
  <c r="F4100" i="5"/>
  <c r="E4100" i="5"/>
  <c r="D4100" i="5"/>
  <c r="C4100" i="5"/>
  <c r="B4100" i="5"/>
  <c r="A4100" i="5"/>
  <c r="H4099" i="5"/>
  <c r="G4099" i="5"/>
  <c r="F4099" i="5"/>
  <c r="E4099" i="5"/>
  <c r="D4099" i="5"/>
  <c r="C4099" i="5"/>
  <c r="B4099" i="5"/>
  <c r="A4099" i="5"/>
  <c r="H4098" i="5"/>
  <c r="G4098" i="5"/>
  <c r="F4098" i="5"/>
  <c r="E4098" i="5"/>
  <c r="D4098" i="5"/>
  <c r="C4098" i="5"/>
  <c r="B4098" i="5"/>
  <c r="A4098" i="5"/>
  <c r="H4097" i="5"/>
  <c r="G4097" i="5"/>
  <c r="F4097" i="5"/>
  <c r="E4097" i="5"/>
  <c r="D4097" i="5"/>
  <c r="C4097" i="5"/>
  <c r="B4097" i="5"/>
  <c r="A4097" i="5"/>
  <c r="H4096" i="5"/>
  <c r="G4096" i="5"/>
  <c r="F4096" i="5"/>
  <c r="E4096" i="5"/>
  <c r="D4096" i="5"/>
  <c r="C4096" i="5"/>
  <c r="B4096" i="5"/>
  <c r="A4096" i="5"/>
  <c r="H4095" i="5"/>
  <c r="G4095" i="5"/>
  <c r="F4095" i="5"/>
  <c r="E4095" i="5"/>
  <c r="D4095" i="5"/>
  <c r="C4095" i="5"/>
  <c r="B4095" i="5"/>
  <c r="A4095" i="5"/>
  <c r="H4094" i="5"/>
  <c r="G4094" i="5"/>
  <c r="F4094" i="5"/>
  <c r="E4094" i="5"/>
  <c r="D4094" i="5"/>
  <c r="C4094" i="5"/>
  <c r="B4094" i="5"/>
  <c r="A4094" i="5"/>
  <c r="H4093" i="5"/>
  <c r="G4093" i="5"/>
  <c r="F4093" i="5"/>
  <c r="E4093" i="5"/>
  <c r="D4093" i="5"/>
  <c r="C4093" i="5"/>
  <c r="B4093" i="5"/>
  <c r="A4093" i="5"/>
  <c r="H4092" i="5"/>
  <c r="G4092" i="5"/>
  <c r="F4092" i="5"/>
  <c r="E4092" i="5"/>
  <c r="D4092" i="5"/>
  <c r="C4092" i="5"/>
  <c r="B4092" i="5"/>
  <c r="A4092" i="5"/>
  <c r="H4091" i="5"/>
  <c r="G4091" i="5"/>
  <c r="F4091" i="5"/>
  <c r="E4091" i="5"/>
  <c r="D4091" i="5"/>
  <c r="C4091" i="5"/>
  <c r="B4091" i="5"/>
  <c r="A4091" i="5"/>
  <c r="H4090" i="5"/>
  <c r="G4090" i="5"/>
  <c r="F4090" i="5"/>
  <c r="E4090" i="5"/>
  <c r="D4090" i="5"/>
  <c r="C4090" i="5"/>
  <c r="B4090" i="5"/>
  <c r="A4090" i="5"/>
  <c r="H4089" i="5"/>
  <c r="G4089" i="5"/>
  <c r="F4089" i="5"/>
  <c r="E4089" i="5"/>
  <c r="D4089" i="5"/>
  <c r="C4089" i="5"/>
  <c r="B4089" i="5"/>
  <c r="A4089" i="5"/>
  <c r="H4088" i="5"/>
  <c r="G4088" i="5"/>
  <c r="F4088" i="5"/>
  <c r="E4088" i="5"/>
  <c r="D4088" i="5"/>
  <c r="C4088" i="5"/>
  <c r="B4088" i="5"/>
  <c r="A4088" i="5"/>
  <c r="H4087" i="5"/>
  <c r="G4087" i="5"/>
  <c r="F4087" i="5"/>
  <c r="E4087" i="5"/>
  <c r="D4087" i="5"/>
  <c r="C4087" i="5"/>
  <c r="B4087" i="5"/>
  <c r="A4087" i="5"/>
  <c r="H4086" i="5"/>
  <c r="G4086" i="5"/>
  <c r="F4086" i="5"/>
  <c r="E4086" i="5"/>
  <c r="D4086" i="5"/>
  <c r="C4086" i="5"/>
  <c r="B4086" i="5"/>
  <c r="A4086" i="5"/>
  <c r="H4085" i="5"/>
  <c r="G4085" i="5"/>
  <c r="F4085" i="5"/>
  <c r="E4085" i="5"/>
  <c r="D4085" i="5"/>
  <c r="C4085" i="5"/>
  <c r="B4085" i="5"/>
  <c r="A4085" i="5"/>
  <c r="H4084" i="5"/>
  <c r="G4084" i="5"/>
  <c r="F4084" i="5"/>
  <c r="E4084" i="5"/>
  <c r="D4084" i="5"/>
  <c r="C4084" i="5"/>
  <c r="B4084" i="5"/>
  <c r="A4084" i="5"/>
  <c r="H4083" i="5"/>
  <c r="G4083" i="5"/>
  <c r="F4083" i="5"/>
  <c r="E4083" i="5"/>
  <c r="D4083" i="5"/>
  <c r="C4083" i="5"/>
  <c r="B4083" i="5"/>
  <c r="A4083" i="5"/>
  <c r="H4082" i="5"/>
  <c r="G4082" i="5"/>
  <c r="F4082" i="5"/>
  <c r="E4082" i="5"/>
  <c r="D4082" i="5"/>
  <c r="C4082" i="5"/>
  <c r="B4082" i="5"/>
  <c r="A4082" i="5"/>
  <c r="H4081" i="5"/>
  <c r="G4081" i="5"/>
  <c r="F4081" i="5"/>
  <c r="E4081" i="5"/>
  <c r="D4081" i="5"/>
  <c r="C4081" i="5"/>
  <c r="B4081" i="5"/>
  <c r="A4081" i="5"/>
  <c r="H4080" i="5"/>
  <c r="G4080" i="5"/>
  <c r="F4080" i="5"/>
  <c r="E4080" i="5"/>
  <c r="D4080" i="5"/>
  <c r="C4080" i="5"/>
  <c r="B4080" i="5"/>
  <c r="A4080" i="5"/>
  <c r="H4079" i="5"/>
  <c r="G4079" i="5"/>
  <c r="F4079" i="5"/>
  <c r="E4079" i="5"/>
  <c r="D4079" i="5"/>
  <c r="C4079" i="5"/>
  <c r="B4079" i="5"/>
  <c r="A4079" i="5"/>
  <c r="H4078" i="5"/>
  <c r="G4078" i="5"/>
  <c r="F4078" i="5"/>
  <c r="E4078" i="5"/>
  <c r="D4078" i="5"/>
  <c r="C4078" i="5"/>
  <c r="B4078" i="5"/>
  <c r="A4078" i="5"/>
  <c r="H4077" i="5"/>
  <c r="G4077" i="5"/>
  <c r="F4077" i="5"/>
  <c r="E4077" i="5"/>
  <c r="D4077" i="5"/>
  <c r="C4077" i="5"/>
  <c r="B4077" i="5"/>
  <c r="A4077" i="5"/>
  <c r="H4076" i="5"/>
  <c r="G4076" i="5"/>
  <c r="F4076" i="5"/>
  <c r="E4076" i="5"/>
  <c r="D4076" i="5"/>
  <c r="C4076" i="5"/>
  <c r="B4076" i="5"/>
  <c r="A4076" i="5"/>
  <c r="H4075" i="5"/>
  <c r="G4075" i="5"/>
  <c r="F4075" i="5"/>
  <c r="E4075" i="5"/>
  <c r="D4075" i="5"/>
  <c r="C4075" i="5"/>
  <c r="B4075" i="5"/>
  <c r="A4075" i="5"/>
  <c r="H4074" i="5"/>
  <c r="G4074" i="5"/>
  <c r="F4074" i="5"/>
  <c r="E4074" i="5"/>
  <c r="D4074" i="5"/>
  <c r="C4074" i="5"/>
  <c r="B4074" i="5"/>
  <c r="A4074" i="5"/>
  <c r="H4073" i="5"/>
  <c r="G4073" i="5"/>
  <c r="F4073" i="5"/>
  <c r="E4073" i="5"/>
  <c r="D4073" i="5"/>
  <c r="C4073" i="5"/>
  <c r="B4073" i="5"/>
  <c r="A4073" i="5"/>
  <c r="H4072" i="5"/>
  <c r="G4072" i="5"/>
  <c r="F4072" i="5"/>
  <c r="E4072" i="5"/>
  <c r="D4072" i="5"/>
  <c r="C4072" i="5"/>
  <c r="B4072" i="5"/>
  <c r="A4072" i="5"/>
  <c r="H4071" i="5"/>
  <c r="G4071" i="5"/>
  <c r="F4071" i="5"/>
  <c r="E4071" i="5"/>
  <c r="D4071" i="5"/>
  <c r="C4071" i="5"/>
  <c r="B4071" i="5"/>
  <c r="A4071" i="5"/>
  <c r="H4070" i="5"/>
  <c r="G4070" i="5"/>
  <c r="F4070" i="5"/>
  <c r="E4070" i="5"/>
  <c r="D4070" i="5"/>
  <c r="C4070" i="5"/>
  <c r="B4070" i="5"/>
  <c r="A4070" i="5"/>
  <c r="H4069" i="5"/>
  <c r="G4069" i="5"/>
  <c r="F4069" i="5"/>
  <c r="E4069" i="5"/>
  <c r="D4069" i="5"/>
  <c r="C4069" i="5"/>
  <c r="B4069" i="5"/>
  <c r="A4069" i="5"/>
  <c r="H4068" i="5"/>
  <c r="G4068" i="5"/>
  <c r="F4068" i="5"/>
  <c r="E4068" i="5"/>
  <c r="D4068" i="5"/>
  <c r="C4068" i="5"/>
  <c r="B4068" i="5"/>
  <c r="A4068" i="5"/>
  <c r="H4067" i="5"/>
  <c r="G4067" i="5"/>
  <c r="F4067" i="5"/>
  <c r="D4067" i="5"/>
  <c r="E4067" i="5" s="1"/>
  <c r="C4067" i="5"/>
  <c r="B4067" i="5"/>
  <c r="A4067" i="5"/>
  <c r="H4066" i="5"/>
  <c r="G4066" i="5"/>
  <c r="F4066" i="5"/>
  <c r="D4066" i="5"/>
  <c r="E4066" i="5" s="1"/>
  <c r="C4066" i="5"/>
  <c r="B4066" i="5"/>
  <c r="A4066" i="5"/>
  <c r="H4065" i="5"/>
  <c r="G4065" i="5"/>
  <c r="F4065" i="5"/>
  <c r="D4065" i="5"/>
  <c r="E4065" i="5" s="1"/>
  <c r="C4065" i="5"/>
  <c r="B4065" i="5"/>
  <c r="A4065" i="5"/>
  <c r="H4064" i="5"/>
  <c r="G4064" i="5"/>
  <c r="F4064" i="5"/>
  <c r="D4064" i="5"/>
  <c r="E4064" i="5" s="1"/>
  <c r="C4064" i="5"/>
  <c r="B4064" i="5"/>
  <c r="A4064" i="5"/>
  <c r="H4063" i="5"/>
  <c r="G4063" i="5"/>
  <c r="F4063" i="5"/>
  <c r="D4063" i="5"/>
  <c r="E4063" i="5" s="1"/>
  <c r="C4063" i="5"/>
  <c r="B4063" i="5"/>
  <c r="A4063" i="5"/>
  <c r="H4062" i="5"/>
  <c r="G4062" i="5"/>
  <c r="F4062" i="5"/>
  <c r="D4062" i="5"/>
  <c r="E4062" i="5" s="1"/>
  <c r="C4062" i="5"/>
  <c r="B4062" i="5"/>
  <c r="A4062" i="5"/>
  <c r="H4061" i="5"/>
  <c r="G4061" i="5"/>
  <c r="F4061" i="5"/>
  <c r="D4061" i="5"/>
  <c r="E4061" i="5" s="1"/>
  <c r="C4061" i="5"/>
  <c r="B4061" i="5"/>
  <c r="A4061" i="5"/>
  <c r="H4060" i="5"/>
  <c r="G4060" i="5"/>
  <c r="F4060" i="5"/>
  <c r="D4060" i="5"/>
  <c r="E4060" i="5" s="1"/>
  <c r="C4060" i="5"/>
  <c r="B4060" i="5"/>
  <c r="A4060" i="5"/>
  <c r="H4059" i="5"/>
  <c r="G4059" i="5"/>
  <c r="F4059" i="5"/>
  <c r="D4059" i="5"/>
  <c r="E4059" i="5" s="1"/>
  <c r="C4059" i="5"/>
  <c r="B4059" i="5"/>
  <c r="A4059" i="5"/>
  <c r="H4058" i="5"/>
  <c r="G4058" i="5"/>
  <c r="F4058" i="5"/>
  <c r="D4058" i="5"/>
  <c r="E4058" i="5" s="1"/>
  <c r="C4058" i="5"/>
  <c r="B4058" i="5"/>
  <c r="A4058" i="5"/>
  <c r="H4057" i="5"/>
  <c r="G4057" i="5"/>
  <c r="F4057" i="5"/>
  <c r="D4057" i="5"/>
  <c r="E4057" i="5" s="1"/>
  <c r="C4057" i="5"/>
  <c r="B4057" i="5"/>
  <c r="A4057" i="5"/>
  <c r="H4056" i="5"/>
  <c r="G4056" i="5"/>
  <c r="F4056" i="5"/>
  <c r="D4056" i="5"/>
  <c r="E4056" i="5" s="1"/>
  <c r="C4056" i="5"/>
  <c r="B4056" i="5"/>
  <c r="A4056" i="5"/>
  <c r="H4055" i="5"/>
  <c r="G4055" i="5"/>
  <c r="F4055" i="5"/>
  <c r="D4055" i="5"/>
  <c r="E4055" i="5" s="1"/>
  <c r="C4055" i="5"/>
  <c r="B4055" i="5"/>
  <c r="A4055" i="5"/>
  <c r="H4054" i="5"/>
  <c r="G4054" i="5"/>
  <c r="F4054" i="5"/>
  <c r="D4054" i="5"/>
  <c r="E4054" i="5" s="1"/>
  <c r="C4054" i="5"/>
  <c r="B4054" i="5"/>
  <c r="A4054" i="5"/>
  <c r="H4053" i="5"/>
  <c r="G4053" i="5"/>
  <c r="F4053" i="5"/>
  <c r="D4053" i="5"/>
  <c r="E4053" i="5" s="1"/>
  <c r="C4053" i="5"/>
  <c r="B4053" i="5"/>
  <c r="A4053" i="5"/>
  <c r="H4052" i="5"/>
  <c r="G4052" i="5"/>
  <c r="F4052" i="5"/>
  <c r="D4052" i="5"/>
  <c r="E4052" i="5" s="1"/>
  <c r="C4052" i="5"/>
  <c r="B4052" i="5"/>
  <c r="A4052" i="5"/>
  <c r="H4051" i="5"/>
  <c r="G4051" i="5"/>
  <c r="F4051" i="5"/>
  <c r="D4051" i="5"/>
  <c r="E4051" i="5" s="1"/>
  <c r="C4051" i="5"/>
  <c r="B4051" i="5"/>
  <c r="A4051" i="5"/>
  <c r="H4050" i="5"/>
  <c r="G4050" i="5"/>
  <c r="F4050" i="5"/>
  <c r="D4050" i="5"/>
  <c r="E4050" i="5" s="1"/>
  <c r="C4050" i="5"/>
  <c r="B4050" i="5"/>
  <c r="A4050" i="5"/>
  <c r="H4049" i="5"/>
  <c r="G4049" i="5"/>
  <c r="F4049" i="5"/>
  <c r="D4049" i="5"/>
  <c r="E4049" i="5" s="1"/>
  <c r="C4049" i="5"/>
  <c r="B4049" i="5"/>
  <c r="A4049" i="5"/>
  <c r="H4048" i="5"/>
  <c r="G4048" i="5"/>
  <c r="F4048" i="5"/>
  <c r="D4048" i="5"/>
  <c r="E4048" i="5" s="1"/>
  <c r="C4048" i="5"/>
  <c r="B4048" i="5"/>
  <c r="A4048" i="5"/>
  <c r="H4047" i="5"/>
  <c r="G4047" i="5"/>
  <c r="F4047" i="5"/>
  <c r="D4047" i="5"/>
  <c r="E4047" i="5" s="1"/>
  <c r="C4047" i="5"/>
  <c r="B4047" i="5"/>
  <c r="A4047" i="5"/>
  <c r="H4046" i="5"/>
  <c r="G4046" i="5"/>
  <c r="F4046" i="5"/>
  <c r="D4046" i="5"/>
  <c r="E4046" i="5" s="1"/>
  <c r="C4046" i="5"/>
  <c r="B4046" i="5"/>
  <c r="A4046" i="5"/>
  <c r="H4045" i="5"/>
  <c r="G4045" i="5"/>
  <c r="F4045" i="5"/>
  <c r="D4045" i="5"/>
  <c r="E4045" i="5" s="1"/>
  <c r="C4045" i="5"/>
  <c r="B4045" i="5"/>
  <c r="A4045" i="5"/>
  <c r="H4044" i="5"/>
  <c r="G4044" i="5"/>
  <c r="F4044" i="5"/>
  <c r="D4044" i="5"/>
  <c r="E4044" i="5" s="1"/>
  <c r="C4044" i="5"/>
  <c r="B4044" i="5"/>
  <c r="A4044" i="5"/>
  <c r="H4043" i="5"/>
  <c r="G4043" i="5"/>
  <c r="F4043" i="5"/>
  <c r="D4043" i="5"/>
  <c r="E4043" i="5" s="1"/>
  <c r="C4043" i="5"/>
  <c r="B4043" i="5"/>
  <c r="A4043" i="5"/>
  <c r="H4042" i="5"/>
  <c r="G4042" i="5"/>
  <c r="F4042" i="5"/>
  <c r="D4042" i="5"/>
  <c r="E4042" i="5" s="1"/>
  <c r="C4042" i="5"/>
  <c r="B4042" i="5"/>
  <c r="A4042" i="5"/>
  <c r="H4041" i="5"/>
  <c r="G4041" i="5"/>
  <c r="F4041" i="5"/>
  <c r="D4041" i="5"/>
  <c r="E4041" i="5" s="1"/>
  <c r="C4041" i="5"/>
  <c r="B4041" i="5"/>
  <c r="A4041" i="5"/>
  <c r="H4040" i="5"/>
  <c r="G4040" i="5"/>
  <c r="F4040" i="5"/>
  <c r="D4040" i="5"/>
  <c r="E4040" i="5" s="1"/>
  <c r="C4040" i="5"/>
  <c r="B4040" i="5"/>
  <c r="A4040" i="5"/>
  <c r="H4039" i="5"/>
  <c r="G4039" i="5"/>
  <c r="F4039" i="5"/>
  <c r="D4039" i="5"/>
  <c r="E4039" i="5" s="1"/>
  <c r="C4039" i="5"/>
  <c r="B4039" i="5"/>
  <c r="A4039" i="5"/>
  <c r="H4038" i="5"/>
  <c r="G4038" i="5"/>
  <c r="F4038" i="5"/>
  <c r="D4038" i="5"/>
  <c r="E4038" i="5" s="1"/>
  <c r="C4038" i="5"/>
  <c r="B4038" i="5"/>
  <c r="A4038" i="5"/>
  <c r="H4037" i="5"/>
  <c r="G4037" i="5"/>
  <c r="F4037" i="5"/>
  <c r="D4037" i="5"/>
  <c r="E4037" i="5" s="1"/>
  <c r="C4037" i="5"/>
  <c r="B4037" i="5"/>
  <c r="A4037" i="5"/>
  <c r="H4036" i="5"/>
  <c r="G4036" i="5"/>
  <c r="F4036" i="5"/>
  <c r="D4036" i="5"/>
  <c r="E4036" i="5" s="1"/>
  <c r="C4036" i="5"/>
  <c r="B4036" i="5"/>
  <c r="A4036" i="5"/>
  <c r="H4035" i="5"/>
  <c r="G4035" i="5"/>
  <c r="F4035" i="5"/>
  <c r="D4035" i="5"/>
  <c r="E4035" i="5" s="1"/>
  <c r="C4035" i="5"/>
  <c r="B4035" i="5"/>
  <c r="A4035" i="5"/>
  <c r="H4034" i="5"/>
  <c r="G4034" i="5"/>
  <c r="F4034" i="5"/>
  <c r="D4034" i="5"/>
  <c r="E4034" i="5" s="1"/>
  <c r="C4034" i="5"/>
  <c r="B4034" i="5"/>
  <c r="A4034" i="5"/>
  <c r="H4033" i="5"/>
  <c r="G4033" i="5"/>
  <c r="F4033" i="5"/>
  <c r="D4033" i="5"/>
  <c r="E4033" i="5" s="1"/>
  <c r="C4033" i="5"/>
  <c r="B4033" i="5"/>
  <c r="A4033" i="5"/>
  <c r="H4032" i="5"/>
  <c r="G4032" i="5"/>
  <c r="F4032" i="5"/>
  <c r="D4032" i="5"/>
  <c r="E4032" i="5" s="1"/>
  <c r="C4032" i="5"/>
  <c r="B4032" i="5"/>
  <c r="A4032" i="5"/>
  <c r="H4031" i="5"/>
  <c r="G4031" i="5"/>
  <c r="F4031" i="5"/>
  <c r="D4031" i="5"/>
  <c r="E4031" i="5" s="1"/>
  <c r="C4031" i="5"/>
  <c r="B4031" i="5"/>
  <c r="A4031" i="5"/>
  <c r="H4030" i="5"/>
  <c r="G4030" i="5"/>
  <c r="F4030" i="5"/>
  <c r="D4030" i="5"/>
  <c r="E4030" i="5" s="1"/>
  <c r="C4030" i="5"/>
  <c r="B4030" i="5"/>
  <c r="A4030" i="5"/>
  <c r="H4029" i="5"/>
  <c r="G4029" i="5"/>
  <c r="F4029" i="5"/>
  <c r="D4029" i="5"/>
  <c r="E4029" i="5" s="1"/>
  <c r="C4029" i="5"/>
  <c r="B4029" i="5"/>
  <c r="A4029" i="5"/>
  <c r="H4028" i="5"/>
  <c r="G4028" i="5"/>
  <c r="F4028" i="5"/>
  <c r="D4028" i="5"/>
  <c r="E4028" i="5" s="1"/>
  <c r="C4028" i="5"/>
  <c r="B4028" i="5"/>
  <c r="A4028" i="5"/>
  <c r="H4027" i="5"/>
  <c r="G4027" i="5"/>
  <c r="F4027" i="5"/>
  <c r="D4027" i="5"/>
  <c r="E4027" i="5" s="1"/>
  <c r="C4027" i="5"/>
  <c r="B4027" i="5"/>
  <c r="A4027" i="5"/>
  <c r="H4026" i="5"/>
  <c r="G4026" i="5"/>
  <c r="F4026" i="5"/>
  <c r="D4026" i="5"/>
  <c r="E4026" i="5" s="1"/>
  <c r="C4026" i="5"/>
  <c r="B4026" i="5"/>
  <c r="A4026" i="5"/>
  <c r="H4025" i="5"/>
  <c r="G4025" i="5"/>
  <c r="F4025" i="5"/>
  <c r="D4025" i="5"/>
  <c r="E4025" i="5" s="1"/>
  <c r="C4025" i="5"/>
  <c r="B4025" i="5"/>
  <c r="A4025" i="5"/>
  <c r="H4024" i="5"/>
  <c r="G4024" i="5"/>
  <c r="F4024" i="5"/>
  <c r="D4024" i="5"/>
  <c r="E4024" i="5" s="1"/>
  <c r="C4024" i="5"/>
  <c r="B4024" i="5"/>
  <c r="A4024" i="5"/>
  <c r="H4023" i="5"/>
  <c r="G4023" i="5"/>
  <c r="F4023" i="5"/>
  <c r="D4023" i="5"/>
  <c r="E4023" i="5" s="1"/>
  <c r="C4023" i="5"/>
  <c r="B4023" i="5"/>
  <c r="A4023" i="5"/>
  <c r="H4022" i="5"/>
  <c r="G4022" i="5"/>
  <c r="F4022" i="5"/>
  <c r="D4022" i="5"/>
  <c r="E4022" i="5" s="1"/>
  <c r="C4022" i="5"/>
  <c r="B4022" i="5"/>
  <c r="A4022" i="5"/>
  <c r="H4021" i="5"/>
  <c r="G4021" i="5"/>
  <c r="F4021" i="5"/>
  <c r="D4021" i="5"/>
  <c r="E4021" i="5" s="1"/>
  <c r="C4021" i="5"/>
  <c r="B4021" i="5"/>
  <c r="A4021" i="5"/>
  <c r="H4020" i="5"/>
  <c r="G4020" i="5"/>
  <c r="F4020" i="5"/>
  <c r="D4020" i="5"/>
  <c r="E4020" i="5" s="1"/>
  <c r="C4020" i="5"/>
  <c r="B4020" i="5"/>
  <c r="A4020" i="5"/>
  <c r="H4019" i="5"/>
  <c r="G4019" i="5"/>
  <c r="F4019" i="5"/>
  <c r="D4019" i="5"/>
  <c r="E4019" i="5" s="1"/>
  <c r="C4019" i="5"/>
  <c r="B4019" i="5"/>
  <c r="A4019" i="5"/>
  <c r="H4018" i="5"/>
  <c r="G4018" i="5"/>
  <c r="F4018" i="5"/>
  <c r="D4018" i="5"/>
  <c r="E4018" i="5" s="1"/>
  <c r="C4018" i="5"/>
  <c r="B4018" i="5"/>
  <c r="A4018" i="5"/>
  <c r="H4017" i="5"/>
  <c r="G4017" i="5"/>
  <c r="F4017" i="5"/>
  <c r="D4017" i="5"/>
  <c r="E4017" i="5" s="1"/>
  <c r="C4017" i="5"/>
  <c r="B4017" i="5"/>
  <c r="A4017" i="5"/>
  <c r="H4016" i="5"/>
  <c r="G4016" i="5"/>
  <c r="F4016" i="5"/>
  <c r="D4016" i="5"/>
  <c r="E4016" i="5" s="1"/>
  <c r="C4016" i="5"/>
  <c r="B4016" i="5"/>
  <c r="A4016" i="5"/>
  <c r="H4015" i="5"/>
  <c r="G4015" i="5"/>
  <c r="F4015" i="5"/>
  <c r="D4015" i="5"/>
  <c r="E4015" i="5" s="1"/>
  <c r="C4015" i="5"/>
  <c r="B4015" i="5"/>
  <c r="A4015" i="5"/>
  <c r="H4014" i="5"/>
  <c r="G4014" i="5"/>
  <c r="F4014" i="5"/>
  <c r="D4014" i="5"/>
  <c r="E4014" i="5" s="1"/>
  <c r="C4014" i="5"/>
  <c r="B4014" i="5"/>
  <c r="A4014" i="5"/>
  <c r="H4013" i="5"/>
  <c r="G4013" i="5"/>
  <c r="F4013" i="5"/>
  <c r="D4013" i="5"/>
  <c r="E4013" i="5" s="1"/>
  <c r="C4013" i="5"/>
  <c r="B4013" i="5"/>
  <c r="A4013" i="5"/>
  <c r="H4012" i="5"/>
  <c r="G4012" i="5"/>
  <c r="F4012" i="5"/>
  <c r="D4012" i="5"/>
  <c r="E4012" i="5" s="1"/>
  <c r="C4012" i="5"/>
  <c r="B4012" i="5"/>
  <c r="A4012" i="5"/>
  <c r="H4011" i="5"/>
  <c r="G4011" i="5"/>
  <c r="F4011" i="5"/>
  <c r="D4011" i="5"/>
  <c r="E4011" i="5" s="1"/>
  <c r="C4011" i="5"/>
  <c r="B4011" i="5"/>
  <c r="A4011" i="5"/>
  <c r="H4010" i="5"/>
  <c r="G4010" i="5"/>
  <c r="F4010" i="5"/>
  <c r="D4010" i="5"/>
  <c r="E4010" i="5" s="1"/>
  <c r="C4010" i="5"/>
  <c r="B4010" i="5"/>
  <c r="A4010" i="5"/>
  <c r="H4009" i="5"/>
  <c r="G4009" i="5"/>
  <c r="F4009" i="5"/>
  <c r="D4009" i="5"/>
  <c r="E4009" i="5" s="1"/>
  <c r="C4009" i="5"/>
  <c r="B4009" i="5"/>
  <c r="A4009" i="5"/>
  <c r="H4008" i="5"/>
  <c r="G4008" i="5"/>
  <c r="F4008" i="5"/>
  <c r="D4008" i="5"/>
  <c r="E4008" i="5" s="1"/>
  <c r="C4008" i="5"/>
  <c r="B4008" i="5"/>
  <c r="A4008" i="5"/>
  <c r="H4007" i="5"/>
  <c r="G4007" i="5"/>
  <c r="F4007" i="5"/>
  <c r="D4007" i="5"/>
  <c r="E4007" i="5" s="1"/>
  <c r="C4007" i="5"/>
  <c r="B4007" i="5"/>
  <c r="A4007" i="5"/>
  <c r="H4006" i="5"/>
  <c r="G4006" i="5"/>
  <c r="F4006" i="5"/>
  <c r="D4006" i="5"/>
  <c r="E4006" i="5" s="1"/>
  <c r="C4006" i="5"/>
  <c r="B4006" i="5"/>
  <c r="A4006" i="5"/>
  <c r="H4005" i="5"/>
  <c r="G4005" i="5"/>
  <c r="F4005" i="5"/>
  <c r="D4005" i="5"/>
  <c r="E4005" i="5" s="1"/>
  <c r="C4005" i="5"/>
  <c r="B4005" i="5"/>
  <c r="A4005" i="5"/>
  <c r="H4004" i="5"/>
  <c r="G4004" i="5"/>
  <c r="F4004" i="5"/>
  <c r="D4004" i="5"/>
  <c r="E4004" i="5" s="1"/>
  <c r="C4004" i="5"/>
  <c r="B4004" i="5"/>
  <c r="A4004" i="5"/>
  <c r="H4003" i="5"/>
  <c r="G4003" i="5"/>
  <c r="F4003" i="5"/>
  <c r="D4003" i="5"/>
  <c r="E4003" i="5" s="1"/>
  <c r="C4003" i="5"/>
  <c r="B4003" i="5"/>
  <c r="A4003" i="5"/>
  <c r="H4002" i="5"/>
  <c r="G4002" i="5"/>
  <c r="F4002" i="5"/>
  <c r="D4002" i="5"/>
  <c r="E4002" i="5" s="1"/>
  <c r="C4002" i="5"/>
  <c r="B4002" i="5"/>
  <c r="A4002" i="5"/>
  <c r="H4001" i="5"/>
  <c r="G4001" i="5"/>
  <c r="F4001" i="5"/>
  <c r="D4001" i="5"/>
  <c r="E4001" i="5" s="1"/>
  <c r="C4001" i="5"/>
  <c r="B4001" i="5"/>
  <c r="A4001" i="5"/>
  <c r="H4000" i="5"/>
  <c r="G4000" i="5"/>
  <c r="F4000" i="5"/>
  <c r="D4000" i="5"/>
  <c r="E4000" i="5" s="1"/>
  <c r="C4000" i="5"/>
  <c r="B4000" i="5"/>
  <c r="A4000" i="5"/>
  <c r="H3999" i="5"/>
  <c r="G3999" i="5"/>
  <c r="F3999" i="5"/>
  <c r="D3999" i="5"/>
  <c r="E3999" i="5" s="1"/>
  <c r="C3999" i="5"/>
  <c r="B3999" i="5"/>
  <c r="A3999" i="5"/>
  <c r="H3998" i="5"/>
  <c r="G3998" i="5"/>
  <c r="F3998" i="5"/>
  <c r="D3998" i="5"/>
  <c r="E3998" i="5" s="1"/>
  <c r="C3998" i="5"/>
  <c r="B3998" i="5"/>
  <c r="A3998" i="5"/>
  <c r="H3997" i="5"/>
  <c r="G3997" i="5"/>
  <c r="F3997" i="5"/>
  <c r="D3997" i="5"/>
  <c r="E3997" i="5" s="1"/>
  <c r="C3997" i="5"/>
  <c r="B3997" i="5"/>
  <c r="A3997" i="5"/>
  <c r="H3996" i="5"/>
  <c r="G3996" i="5"/>
  <c r="F3996" i="5"/>
  <c r="D3996" i="5"/>
  <c r="E3996" i="5" s="1"/>
  <c r="C3996" i="5"/>
  <c r="B3996" i="5"/>
  <c r="A3996" i="5"/>
  <c r="H3995" i="5"/>
  <c r="G3995" i="5"/>
  <c r="F3995" i="5"/>
  <c r="D3995" i="5"/>
  <c r="E3995" i="5" s="1"/>
  <c r="C3995" i="5"/>
  <c r="B3995" i="5"/>
  <c r="A3995" i="5"/>
  <c r="H3994" i="5"/>
  <c r="G3994" i="5"/>
  <c r="F3994" i="5"/>
  <c r="D3994" i="5"/>
  <c r="E3994" i="5" s="1"/>
  <c r="C3994" i="5"/>
  <c r="B3994" i="5"/>
  <c r="A3994" i="5"/>
  <c r="H3993" i="5"/>
  <c r="G3993" i="5"/>
  <c r="F3993" i="5"/>
  <c r="D3993" i="5"/>
  <c r="E3993" i="5" s="1"/>
  <c r="C3993" i="5"/>
  <c r="B3993" i="5"/>
  <c r="A3993" i="5"/>
  <c r="H3992" i="5"/>
  <c r="G3992" i="5"/>
  <c r="F3992" i="5"/>
  <c r="D3992" i="5"/>
  <c r="E3992" i="5" s="1"/>
  <c r="C3992" i="5"/>
  <c r="B3992" i="5"/>
  <c r="A3992" i="5"/>
  <c r="H3991" i="5"/>
  <c r="G3991" i="5"/>
  <c r="F3991" i="5"/>
  <c r="D3991" i="5"/>
  <c r="E3991" i="5" s="1"/>
  <c r="C3991" i="5"/>
  <c r="B3991" i="5"/>
  <c r="A3991" i="5"/>
  <c r="H3990" i="5"/>
  <c r="G3990" i="5"/>
  <c r="F3990" i="5"/>
  <c r="D3990" i="5"/>
  <c r="E3990" i="5" s="1"/>
  <c r="C3990" i="5"/>
  <c r="B3990" i="5"/>
  <c r="A3990" i="5"/>
  <c r="H3989" i="5"/>
  <c r="G3989" i="5"/>
  <c r="F3989" i="5"/>
  <c r="D3989" i="5"/>
  <c r="E3989" i="5" s="1"/>
  <c r="C3989" i="5"/>
  <c r="B3989" i="5"/>
  <c r="A3989" i="5"/>
  <c r="H3988" i="5"/>
  <c r="G3988" i="5"/>
  <c r="F3988" i="5"/>
  <c r="D3988" i="5"/>
  <c r="E3988" i="5" s="1"/>
  <c r="C3988" i="5"/>
  <c r="B3988" i="5"/>
  <c r="A3988" i="5"/>
  <c r="H3987" i="5"/>
  <c r="G3987" i="5"/>
  <c r="F3987" i="5"/>
  <c r="D3987" i="5"/>
  <c r="E3987" i="5" s="1"/>
  <c r="C3987" i="5"/>
  <c r="B3987" i="5"/>
  <c r="A3987" i="5"/>
  <c r="H3986" i="5"/>
  <c r="G3986" i="5"/>
  <c r="F3986" i="5"/>
  <c r="D3986" i="5"/>
  <c r="E3986" i="5" s="1"/>
  <c r="C3986" i="5"/>
  <c r="B3986" i="5"/>
  <c r="A3986" i="5"/>
  <c r="H3985" i="5"/>
  <c r="G3985" i="5"/>
  <c r="F3985" i="5"/>
  <c r="D3985" i="5"/>
  <c r="E3985" i="5" s="1"/>
  <c r="C3985" i="5"/>
  <c r="B3985" i="5"/>
  <c r="A3985" i="5"/>
  <c r="H3984" i="5"/>
  <c r="G3984" i="5"/>
  <c r="F3984" i="5"/>
  <c r="D3984" i="5"/>
  <c r="E3984" i="5" s="1"/>
  <c r="C3984" i="5"/>
  <c r="B3984" i="5"/>
  <c r="A3984" i="5"/>
  <c r="H3983" i="5"/>
  <c r="G3983" i="5"/>
  <c r="F3983" i="5"/>
  <c r="D3983" i="5"/>
  <c r="E3983" i="5" s="1"/>
  <c r="C3983" i="5"/>
  <c r="B3983" i="5"/>
  <c r="A3983" i="5"/>
  <c r="H3982" i="5"/>
  <c r="G3982" i="5"/>
  <c r="F3982" i="5"/>
  <c r="E3982" i="5"/>
  <c r="D3982" i="5"/>
  <c r="C3982" i="5"/>
  <c r="B3982" i="5"/>
  <c r="A3982" i="5"/>
  <c r="H3981" i="5"/>
  <c r="G3981" i="5"/>
  <c r="F3981" i="5"/>
  <c r="E3981" i="5"/>
  <c r="D3981" i="5"/>
  <c r="C3981" i="5"/>
  <c r="B3981" i="5"/>
  <c r="A3981" i="5"/>
  <c r="H3980" i="5"/>
  <c r="G3980" i="5"/>
  <c r="F3980" i="5"/>
  <c r="E3980" i="5"/>
  <c r="D3980" i="5"/>
  <c r="C3980" i="5"/>
  <c r="B3980" i="5"/>
  <c r="A3980" i="5"/>
  <c r="H3979" i="5"/>
  <c r="G3979" i="5"/>
  <c r="F3979" i="5"/>
  <c r="E3979" i="5"/>
  <c r="D3979" i="5"/>
  <c r="C3979" i="5"/>
  <c r="B3979" i="5"/>
  <c r="A3979" i="5"/>
  <c r="H3978" i="5"/>
  <c r="G3978" i="5"/>
  <c r="F3978" i="5"/>
  <c r="E3978" i="5"/>
  <c r="D3978" i="5"/>
  <c r="C3978" i="5"/>
  <c r="B3978" i="5"/>
  <c r="A3978" i="5"/>
  <c r="H3977" i="5"/>
  <c r="G3977" i="5"/>
  <c r="F3977" i="5"/>
  <c r="E3977" i="5"/>
  <c r="D3977" i="5"/>
  <c r="C3977" i="5"/>
  <c r="B3977" i="5"/>
  <c r="A3977" i="5"/>
  <c r="H3976" i="5"/>
  <c r="G3976" i="5"/>
  <c r="F3976" i="5"/>
  <c r="E3976" i="5"/>
  <c r="D3976" i="5"/>
  <c r="C3976" i="5"/>
  <c r="B3976" i="5"/>
  <c r="A3976" i="5"/>
  <c r="H3975" i="5"/>
  <c r="G3975" i="5"/>
  <c r="F3975" i="5"/>
  <c r="E3975" i="5"/>
  <c r="D3975" i="5"/>
  <c r="C3975" i="5"/>
  <c r="B3975" i="5"/>
  <c r="A3975" i="5"/>
  <c r="H3974" i="5"/>
  <c r="G3974" i="5"/>
  <c r="F3974" i="5"/>
  <c r="E3974" i="5"/>
  <c r="D3974" i="5"/>
  <c r="C3974" i="5"/>
  <c r="B3974" i="5"/>
  <c r="A3974" i="5"/>
  <c r="H3973" i="5"/>
  <c r="G3973" i="5"/>
  <c r="F3973" i="5"/>
  <c r="E3973" i="5"/>
  <c r="D3973" i="5"/>
  <c r="C3973" i="5"/>
  <c r="B3973" i="5"/>
  <c r="A3973" i="5"/>
  <c r="H3972" i="5"/>
  <c r="G3972" i="5"/>
  <c r="F3972" i="5"/>
  <c r="E3972" i="5"/>
  <c r="D3972" i="5"/>
  <c r="C3972" i="5"/>
  <c r="B3972" i="5"/>
  <c r="A3972" i="5"/>
  <c r="H3971" i="5"/>
  <c r="G3971" i="5"/>
  <c r="F3971" i="5"/>
  <c r="E3971" i="5"/>
  <c r="D3971" i="5"/>
  <c r="C3971" i="5"/>
  <c r="B3971" i="5"/>
  <c r="A3971" i="5"/>
  <c r="H3970" i="5"/>
  <c r="G3970" i="5"/>
  <c r="F3970" i="5"/>
  <c r="E3970" i="5"/>
  <c r="D3970" i="5"/>
  <c r="C3970" i="5"/>
  <c r="B3970" i="5"/>
  <c r="A3970" i="5"/>
  <c r="H3969" i="5"/>
  <c r="G3969" i="5"/>
  <c r="F3969" i="5"/>
  <c r="E3969" i="5"/>
  <c r="D3969" i="5"/>
  <c r="C3969" i="5"/>
  <c r="B3969" i="5"/>
  <c r="A3969" i="5"/>
  <c r="H3968" i="5"/>
  <c r="G3968" i="5"/>
  <c r="F3968" i="5"/>
  <c r="E3968" i="5"/>
  <c r="D3968" i="5"/>
  <c r="C3968" i="5"/>
  <c r="B3968" i="5"/>
  <c r="A3968" i="5"/>
  <c r="H3967" i="5"/>
  <c r="G3967" i="5"/>
  <c r="F3967" i="5"/>
  <c r="E3967" i="5"/>
  <c r="D3967" i="5"/>
  <c r="C3967" i="5"/>
  <c r="B3967" i="5"/>
  <c r="A3967" i="5"/>
  <c r="H3966" i="5"/>
  <c r="G3966" i="5"/>
  <c r="F3966" i="5"/>
  <c r="E3966" i="5"/>
  <c r="D3966" i="5"/>
  <c r="C3966" i="5"/>
  <c r="B3966" i="5"/>
  <c r="A3966" i="5"/>
  <c r="H3965" i="5"/>
  <c r="G3965" i="5"/>
  <c r="F3965" i="5"/>
  <c r="E3965" i="5"/>
  <c r="D3965" i="5"/>
  <c r="C3965" i="5"/>
  <c r="B3965" i="5"/>
  <c r="A3965" i="5"/>
  <c r="H3964" i="5"/>
  <c r="G3964" i="5"/>
  <c r="F3964" i="5"/>
  <c r="E3964" i="5"/>
  <c r="D3964" i="5"/>
  <c r="C3964" i="5"/>
  <c r="B3964" i="5"/>
  <c r="A3964" i="5"/>
  <c r="H3963" i="5"/>
  <c r="G3963" i="5"/>
  <c r="F3963" i="5"/>
  <c r="E3963" i="5"/>
  <c r="D3963" i="5"/>
  <c r="C3963" i="5"/>
  <c r="B3963" i="5"/>
  <c r="A3963" i="5"/>
  <c r="H3962" i="5"/>
  <c r="G3962" i="5"/>
  <c r="F3962" i="5"/>
  <c r="E3962" i="5"/>
  <c r="D3962" i="5"/>
  <c r="C3962" i="5"/>
  <c r="B3962" i="5"/>
  <c r="A3962" i="5"/>
  <c r="H3961" i="5"/>
  <c r="G3961" i="5"/>
  <c r="F3961" i="5"/>
  <c r="E3961" i="5"/>
  <c r="D3961" i="5"/>
  <c r="C3961" i="5"/>
  <c r="B3961" i="5"/>
  <c r="A3961" i="5"/>
  <c r="H3960" i="5"/>
  <c r="G3960" i="5"/>
  <c r="F3960" i="5"/>
  <c r="E3960" i="5"/>
  <c r="D3960" i="5"/>
  <c r="C3960" i="5"/>
  <c r="B3960" i="5"/>
  <c r="A3960" i="5"/>
  <c r="H3959" i="5"/>
  <c r="G3959" i="5"/>
  <c r="F3959" i="5"/>
  <c r="E3959" i="5"/>
  <c r="D3959" i="5"/>
  <c r="C3959" i="5"/>
  <c r="B3959" i="5"/>
  <c r="A3959" i="5"/>
  <c r="H3958" i="5"/>
  <c r="G3958" i="5"/>
  <c r="F3958" i="5"/>
  <c r="E3958" i="5"/>
  <c r="D3958" i="5"/>
  <c r="C3958" i="5"/>
  <c r="B3958" i="5"/>
  <c r="A3958" i="5"/>
  <c r="H3957" i="5"/>
  <c r="G3957" i="5"/>
  <c r="F3957" i="5"/>
  <c r="E3957" i="5"/>
  <c r="D3957" i="5"/>
  <c r="C3957" i="5"/>
  <c r="B3957" i="5"/>
  <c r="A3957" i="5"/>
  <c r="H3956" i="5"/>
  <c r="G3956" i="5"/>
  <c r="F3956" i="5"/>
  <c r="E3956" i="5"/>
  <c r="D3956" i="5"/>
  <c r="C3956" i="5"/>
  <c r="B3956" i="5"/>
  <c r="A3956" i="5"/>
  <c r="H3955" i="5"/>
  <c r="G3955" i="5"/>
  <c r="F3955" i="5"/>
  <c r="E3955" i="5"/>
  <c r="D3955" i="5"/>
  <c r="C3955" i="5"/>
  <c r="B3955" i="5"/>
  <c r="A3955" i="5"/>
  <c r="H3954" i="5"/>
  <c r="G3954" i="5"/>
  <c r="F3954" i="5"/>
  <c r="E3954" i="5"/>
  <c r="D3954" i="5"/>
  <c r="C3954" i="5"/>
  <c r="B3954" i="5"/>
  <c r="A3954" i="5"/>
  <c r="H3953" i="5"/>
  <c r="G3953" i="5"/>
  <c r="F3953" i="5"/>
  <c r="E3953" i="5"/>
  <c r="D3953" i="5"/>
  <c r="C3953" i="5"/>
  <c r="B3953" i="5"/>
  <c r="A3953" i="5"/>
  <c r="H3952" i="5"/>
  <c r="G3952" i="5"/>
  <c r="F3952" i="5"/>
  <c r="E3952" i="5"/>
  <c r="D3952" i="5"/>
  <c r="C3952" i="5"/>
  <c r="B3952" i="5"/>
  <c r="A3952" i="5"/>
  <c r="H3951" i="5"/>
  <c r="G3951" i="5"/>
  <c r="F3951" i="5"/>
  <c r="E3951" i="5"/>
  <c r="D3951" i="5"/>
  <c r="C3951" i="5"/>
  <c r="B3951" i="5"/>
  <c r="A3951" i="5"/>
  <c r="H3950" i="5"/>
  <c r="G3950" i="5"/>
  <c r="F3950" i="5"/>
  <c r="E3950" i="5"/>
  <c r="D3950" i="5"/>
  <c r="C3950" i="5"/>
  <c r="B3950" i="5"/>
  <c r="A3950" i="5"/>
  <c r="H3949" i="5"/>
  <c r="G3949" i="5"/>
  <c r="F3949" i="5"/>
  <c r="E3949" i="5"/>
  <c r="D3949" i="5"/>
  <c r="C3949" i="5"/>
  <c r="B3949" i="5"/>
  <c r="A3949" i="5"/>
  <c r="H3948" i="5"/>
  <c r="G3948" i="5"/>
  <c r="F3948" i="5"/>
  <c r="E3948" i="5"/>
  <c r="D3948" i="5"/>
  <c r="C3948" i="5"/>
  <c r="B3948" i="5"/>
  <c r="A3948" i="5"/>
  <c r="H3947" i="5"/>
  <c r="G3947" i="5"/>
  <c r="F3947" i="5"/>
  <c r="E3947" i="5"/>
  <c r="D3947" i="5"/>
  <c r="C3947" i="5"/>
  <c r="B3947" i="5"/>
  <c r="A3947" i="5"/>
  <c r="H3946" i="5"/>
  <c r="G3946" i="5"/>
  <c r="F3946" i="5"/>
  <c r="E3946" i="5"/>
  <c r="D3946" i="5"/>
  <c r="C3946" i="5"/>
  <c r="B3946" i="5"/>
  <c r="A3946" i="5"/>
  <c r="H3945" i="5"/>
  <c r="G3945" i="5"/>
  <c r="F3945" i="5"/>
  <c r="E3945" i="5"/>
  <c r="D3945" i="5"/>
  <c r="C3945" i="5"/>
  <c r="B3945" i="5"/>
  <c r="A3945" i="5"/>
  <c r="H3944" i="5"/>
  <c r="G3944" i="5"/>
  <c r="F3944" i="5"/>
  <c r="E3944" i="5"/>
  <c r="D3944" i="5"/>
  <c r="C3944" i="5"/>
  <c r="B3944" i="5"/>
  <c r="A3944" i="5"/>
  <c r="H3943" i="5"/>
  <c r="G3943" i="5"/>
  <c r="F3943" i="5"/>
  <c r="E3943" i="5"/>
  <c r="D3943" i="5"/>
  <c r="C3943" i="5"/>
  <c r="B3943" i="5"/>
  <c r="A3943" i="5"/>
  <c r="H3942" i="5"/>
  <c r="G3942" i="5"/>
  <c r="F3942" i="5"/>
  <c r="E3942" i="5"/>
  <c r="D3942" i="5"/>
  <c r="C3942" i="5"/>
  <c r="B3942" i="5"/>
  <c r="A3942" i="5"/>
  <c r="H3941" i="5"/>
  <c r="G3941" i="5"/>
  <c r="F3941" i="5"/>
  <c r="E3941" i="5"/>
  <c r="D3941" i="5"/>
  <c r="C3941" i="5"/>
  <c r="B3941" i="5"/>
  <c r="A3941" i="5"/>
  <c r="H3940" i="5"/>
  <c r="G3940" i="5"/>
  <c r="F3940" i="5"/>
  <c r="E3940" i="5"/>
  <c r="D3940" i="5"/>
  <c r="C3940" i="5"/>
  <c r="B3940" i="5"/>
  <c r="A3940" i="5"/>
  <c r="H3939" i="5"/>
  <c r="G3939" i="5"/>
  <c r="F3939" i="5"/>
  <c r="E3939" i="5"/>
  <c r="D3939" i="5"/>
  <c r="C3939" i="5"/>
  <c r="B3939" i="5"/>
  <c r="A3939" i="5"/>
  <c r="H3938" i="5"/>
  <c r="G3938" i="5"/>
  <c r="F3938" i="5"/>
  <c r="E3938" i="5"/>
  <c r="D3938" i="5"/>
  <c r="C3938" i="5"/>
  <c r="B3938" i="5"/>
  <c r="A3938" i="5"/>
  <c r="H3937" i="5"/>
  <c r="G3937" i="5"/>
  <c r="F3937" i="5"/>
  <c r="E3937" i="5"/>
  <c r="D3937" i="5"/>
  <c r="C3937" i="5"/>
  <c r="B3937" i="5"/>
  <c r="A3937" i="5"/>
  <c r="H3936" i="5"/>
  <c r="G3936" i="5"/>
  <c r="F3936" i="5"/>
  <c r="E3936" i="5"/>
  <c r="D3936" i="5"/>
  <c r="C3936" i="5"/>
  <c r="B3936" i="5"/>
  <c r="A3936" i="5"/>
  <c r="H3935" i="5"/>
  <c r="G3935" i="5"/>
  <c r="F3935" i="5"/>
  <c r="E3935" i="5"/>
  <c r="D3935" i="5"/>
  <c r="C3935" i="5"/>
  <c r="B3935" i="5"/>
  <c r="A3935" i="5"/>
  <c r="H3934" i="5"/>
  <c r="G3934" i="5"/>
  <c r="F3934" i="5"/>
  <c r="E3934" i="5"/>
  <c r="D3934" i="5"/>
  <c r="C3934" i="5"/>
  <c r="B3934" i="5"/>
  <c r="A3934" i="5"/>
  <c r="H3933" i="5"/>
  <c r="G3933" i="5"/>
  <c r="F3933" i="5"/>
  <c r="E3933" i="5"/>
  <c r="D3933" i="5"/>
  <c r="C3933" i="5"/>
  <c r="B3933" i="5"/>
  <c r="A3933" i="5"/>
  <c r="H3932" i="5"/>
  <c r="G3932" i="5"/>
  <c r="F3932" i="5"/>
  <c r="E3932" i="5"/>
  <c r="D3932" i="5"/>
  <c r="C3932" i="5"/>
  <c r="B3932" i="5"/>
  <c r="A3932" i="5"/>
  <c r="H3931" i="5"/>
  <c r="G3931" i="5"/>
  <c r="F3931" i="5"/>
  <c r="E3931" i="5"/>
  <c r="D3931" i="5"/>
  <c r="C3931" i="5"/>
  <c r="B3931" i="5"/>
  <c r="A3931" i="5"/>
  <c r="H3930" i="5"/>
  <c r="G3930" i="5"/>
  <c r="F3930" i="5"/>
  <c r="E3930" i="5"/>
  <c r="D3930" i="5"/>
  <c r="C3930" i="5"/>
  <c r="B3930" i="5"/>
  <c r="A3930" i="5"/>
  <c r="H3929" i="5"/>
  <c r="G3929" i="5"/>
  <c r="F3929" i="5"/>
  <c r="E3929" i="5"/>
  <c r="D3929" i="5"/>
  <c r="C3929" i="5"/>
  <c r="B3929" i="5"/>
  <c r="A3929" i="5"/>
  <c r="H3928" i="5"/>
  <c r="G3928" i="5"/>
  <c r="F3928" i="5"/>
  <c r="E3928" i="5"/>
  <c r="D3928" i="5"/>
  <c r="C3928" i="5"/>
  <c r="B3928" i="5"/>
  <c r="A3928" i="5"/>
  <c r="H3927" i="5"/>
  <c r="G3927" i="5"/>
  <c r="F3927" i="5"/>
  <c r="E3927" i="5"/>
  <c r="D3927" i="5"/>
  <c r="C3927" i="5"/>
  <c r="B3927" i="5"/>
  <c r="A3927" i="5"/>
  <c r="H3926" i="5"/>
  <c r="G3926" i="5"/>
  <c r="F3926" i="5"/>
  <c r="E3926" i="5"/>
  <c r="D3926" i="5"/>
  <c r="C3926" i="5"/>
  <c r="B3926" i="5"/>
  <c r="A3926" i="5"/>
  <c r="H3925" i="5"/>
  <c r="G3925" i="5"/>
  <c r="F3925" i="5"/>
  <c r="E3925" i="5"/>
  <c r="D3925" i="5"/>
  <c r="C3925" i="5"/>
  <c r="B3925" i="5"/>
  <c r="A3925" i="5"/>
  <c r="H3924" i="5"/>
  <c r="G3924" i="5"/>
  <c r="F3924" i="5"/>
  <c r="E3924" i="5"/>
  <c r="D3924" i="5"/>
  <c r="C3924" i="5"/>
  <c r="B3924" i="5"/>
  <c r="A3924" i="5"/>
  <c r="H3923" i="5"/>
  <c r="G3923" i="5"/>
  <c r="F3923" i="5"/>
  <c r="E3923" i="5"/>
  <c r="D3923" i="5"/>
  <c r="C3923" i="5"/>
  <c r="B3923" i="5"/>
  <c r="A3923" i="5"/>
  <c r="H3922" i="5"/>
  <c r="G3922" i="5"/>
  <c r="F3922" i="5"/>
  <c r="E3922" i="5"/>
  <c r="D3922" i="5"/>
  <c r="C3922" i="5"/>
  <c r="B3922" i="5"/>
  <c r="A3922" i="5"/>
  <c r="H3921" i="5"/>
  <c r="G3921" i="5"/>
  <c r="F3921" i="5"/>
  <c r="E3921" i="5"/>
  <c r="D3921" i="5"/>
  <c r="C3921" i="5"/>
  <c r="B3921" i="5"/>
  <c r="A3921" i="5"/>
  <c r="H3920" i="5"/>
  <c r="G3920" i="5"/>
  <c r="F3920" i="5"/>
  <c r="E3920" i="5"/>
  <c r="D3920" i="5"/>
  <c r="C3920" i="5"/>
  <c r="B3920" i="5"/>
  <c r="A3920" i="5"/>
  <c r="H3919" i="5"/>
  <c r="G3919" i="5"/>
  <c r="F3919" i="5"/>
  <c r="E3919" i="5"/>
  <c r="D3919" i="5"/>
  <c r="C3919" i="5"/>
  <c r="B3919" i="5"/>
  <c r="A3919" i="5"/>
  <c r="H3918" i="5"/>
  <c r="G3918" i="5"/>
  <c r="F3918" i="5"/>
  <c r="D3918" i="5"/>
  <c r="E3918" i="5" s="1"/>
  <c r="C3918" i="5"/>
  <c r="B3918" i="5"/>
  <c r="A3918" i="5"/>
  <c r="H3917" i="5"/>
  <c r="G3917" i="5"/>
  <c r="F3917" i="5"/>
  <c r="D3917" i="5"/>
  <c r="E3917" i="5" s="1"/>
  <c r="C3917" i="5"/>
  <c r="B3917" i="5"/>
  <c r="A3917" i="5"/>
  <c r="H3916" i="5"/>
  <c r="G3916" i="5"/>
  <c r="F3916" i="5"/>
  <c r="D3916" i="5"/>
  <c r="E3916" i="5" s="1"/>
  <c r="C3916" i="5"/>
  <c r="B3916" i="5"/>
  <c r="A3916" i="5"/>
  <c r="H3915" i="5"/>
  <c r="G3915" i="5"/>
  <c r="F3915" i="5"/>
  <c r="D3915" i="5"/>
  <c r="E3915" i="5" s="1"/>
  <c r="C3915" i="5"/>
  <c r="B3915" i="5"/>
  <c r="A3915" i="5"/>
  <c r="H3914" i="5"/>
  <c r="G3914" i="5"/>
  <c r="F3914" i="5"/>
  <c r="D3914" i="5"/>
  <c r="E3914" i="5" s="1"/>
  <c r="C3914" i="5"/>
  <c r="B3914" i="5"/>
  <c r="A3914" i="5"/>
  <c r="H3913" i="5"/>
  <c r="G3913" i="5"/>
  <c r="F3913" i="5"/>
  <c r="D3913" i="5"/>
  <c r="E3913" i="5" s="1"/>
  <c r="C3913" i="5"/>
  <c r="B3913" i="5"/>
  <c r="A3913" i="5"/>
  <c r="H3912" i="5"/>
  <c r="G3912" i="5"/>
  <c r="F3912" i="5"/>
  <c r="D3912" i="5"/>
  <c r="E3912" i="5" s="1"/>
  <c r="C3912" i="5"/>
  <c r="B3912" i="5"/>
  <c r="A3912" i="5"/>
  <c r="H3911" i="5"/>
  <c r="G3911" i="5"/>
  <c r="F3911" i="5"/>
  <c r="D3911" i="5"/>
  <c r="E3911" i="5" s="1"/>
  <c r="C3911" i="5"/>
  <c r="B3911" i="5"/>
  <c r="A3911" i="5"/>
  <c r="H3910" i="5"/>
  <c r="G3910" i="5"/>
  <c r="F3910" i="5"/>
  <c r="D3910" i="5"/>
  <c r="E3910" i="5" s="1"/>
  <c r="C3910" i="5"/>
  <c r="B3910" i="5"/>
  <c r="A3910" i="5"/>
  <c r="H3909" i="5"/>
  <c r="G3909" i="5"/>
  <c r="F3909" i="5"/>
  <c r="D3909" i="5"/>
  <c r="E3909" i="5" s="1"/>
  <c r="C3909" i="5"/>
  <c r="B3909" i="5"/>
  <c r="A3909" i="5"/>
  <c r="H3908" i="5"/>
  <c r="G3908" i="5"/>
  <c r="F3908" i="5"/>
  <c r="D3908" i="5"/>
  <c r="E3908" i="5" s="1"/>
  <c r="C3908" i="5"/>
  <c r="B3908" i="5"/>
  <c r="A3908" i="5"/>
  <c r="H3907" i="5"/>
  <c r="G3907" i="5"/>
  <c r="F3907" i="5"/>
  <c r="D3907" i="5"/>
  <c r="E3907" i="5" s="1"/>
  <c r="C3907" i="5"/>
  <c r="B3907" i="5"/>
  <c r="A3907" i="5"/>
  <c r="H3906" i="5"/>
  <c r="G3906" i="5"/>
  <c r="F3906" i="5"/>
  <c r="D3906" i="5"/>
  <c r="E3906" i="5" s="1"/>
  <c r="C3906" i="5"/>
  <c r="B3906" i="5"/>
  <c r="A3906" i="5"/>
  <c r="H3905" i="5"/>
  <c r="G3905" i="5"/>
  <c r="F3905" i="5"/>
  <c r="D3905" i="5"/>
  <c r="E3905" i="5" s="1"/>
  <c r="C3905" i="5"/>
  <c r="B3905" i="5"/>
  <c r="A3905" i="5"/>
  <c r="H3904" i="5"/>
  <c r="G3904" i="5"/>
  <c r="F3904" i="5"/>
  <c r="D3904" i="5"/>
  <c r="E3904" i="5" s="1"/>
  <c r="C3904" i="5"/>
  <c r="B3904" i="5"/>
  <c r="A3904" i="5"/>
  <c r="H3903" i="5"/>
  <c r="G3903" i="5"/>
  <c r="F3903" i="5"/>
  <c r="D3903" i="5"/>
  <c r="E3903" i="5" s="1"/>
  <c r="C3903" i="5"/>
  <c r="B3903" i="5"/>
  <c r="A3903" i="5"/>
  <c r="H3902" i="5"/>
  <c r="G3902" i="5"/>
  <c r="F3902" i="5"/>
  <c r="D3902" i="5"/>
  <c r="E3902" i="5" s="1"/>
  <c r="C3902" i="5"/>
  <c r="B3902" i="5"/>
  <c r="A3902" i="5"/>
  <c r="H3901" i="5"/>
  <c r="G3901" i="5"/>
  <c r="F3901" i="5"/>
  <c r="D3901" i="5"/>
  <c r="E3901" i="5" s="1"/>
  <c r="C3901" i="5"/>
  <c r="B3901" i="5"/>
  <c r="A3901" i="5"/>
  <c r="H3900" i="5"/>
  <c r="G3900" i="5"/>
  <c r="F3900" i="5"/>
  <c r="D3900" i="5"/>
  <c r="E3900" i="5" s="1"/>
  <c r="C3900" i="5"/>
  <c r="B3900" i="5"/>
  <c r="A3900" i="5"/>
  <c r="H3899" i="5"/>
  <c r="G3899" i="5"/>
  <c r="F3899" i="5"/>
  <c r="D3899" i="5"/>
  <c r="E3899" i="5" s="1"/>
  <c r="C3899" i="5"/>
  <c r="B3899" i="5"/>
  <c r="A3899" i="5"/>
  <c r="H3898" i="5"/>
  <c r="G3898" i="5"/>
  <c r="F3898" i="5"/>
  <c r="D3898" i="5"/>
  <c r="E3898" i="5" s="1"/>
  <c r="C3898" i="5"/>
  <c r="B3898" i="5"/>
  <c r="A3898" i="5"/>
  <c r="H3897" i="5"/>
  <c r="G3897" i="5"/>
  <c r="F3897" i="5"/>
  <c r="D3897" i="5"/>
  <c r="E3897" i="5" s="1"/>
  <c r="C3897" i="5"/>
  <c r="B3897" i="5"/>
  <c r="A3897" i="5"/>
  <c r="H3896" i="5"/>
  <c r="G3896" i="5"/>
  <c r="F3896" i="5"/>
  <c r="D3896" i="5"/>
  <c r="E3896" i="5" s="1"/>
  <c r="C3896" i="5"/>
  <c r="B3896" i="5"/>
  <c r="A3896" i="5"/>
  <c r="H3895" i="5"/>
  <c r="G3895" i="5"/>
  <c r="F3895" i="5"/>
  <c r="D3895" i="5"/>
  <c r="E3895" i="5" s="1"/>
  <c r="C3895" i="5"/>
  <c r="B3895" i="5"/>
  <c r="A3895" i="5"/>
  <c r="H3894" i="5"/>
  <c r="G3894" i="5"/>
  <c r="F3894" i="5"/>
  <c r="D3894" i="5"/>
  <c r="E3894" i="5" s="1"/>
  <c r="C3894" i="5"/>
  <c r="B3894" i="5"/>
  <c r="A3894" i="5"/>
  <c r="H3893" i="5"/>
  <c r="G3893" i="5"/>
  <c r="F3893" i="5"/>
  <c r="D3893" i="5"/>
  <c r="E3893" i="5" s="1"/>
  <c r="C3893" i="5"/>
  <c r="B3893" i="5"/>
  <c r="A3893" i="5"/>
  <c r="H3892" i="5"/>
  <c r="G3892" i="5"/>
  <c r="F3892" i="5"/>
  <c r="D3892" i="5"/>
  <c r="E3892" i="5" s="1"/>
  <c r="C3892" i="5"/>
  <c r="B3892" i="5"/>
  <c r="A3892" i="5"/>
  <c r="H3891" i="5"/>
  <c r="G3891" i="5"/>
  <c r="F3891" i="5"/>
  <c r="D3891" i="5"/>
  <c r="E3891" i="5" s="1"/>
  <c r="C3891" i="5"/>
  <c r="B3891" i="5"/>
  <c r="A3891" i="5"/>
  <c r="H3890" i="5"/>
  <c r="G3890" i="5"/>
  <c r="F3890" i="5"/>
  <c r="D3890" i="5"/>
  <c r="E3890" i="5" s="1"/>
  <c r="C3890" i="5"/>
  <c r="B3890" i="5"/>
  <c r="A3890" i="5"/>
  <c r="H3889" i="5"/>
  <c r="G3889" i="5"/>
  <c r="F3889" i="5"/>
  <c r="D3889" i="5"/>
  <c r="E3889" i="5" s="1"/>
  <c r="C3889" i="5"/>
  <c r="B3889" i="5"/>
  <c r="A3889" i="5"/>
  <c r="H3888" i="5"/>
  <c r="G3888" i="5"/>
  <c r="F3888" i="5"/>
  <c r="D3888" i="5"/>
  <c r="E3888" i="5" s="1"/>
  <c r="C3888" i="5"/>
  <c r="B3888" i="5"/>
  <c r="A3888" i="5"/>
  <c r="H3887" i="5"/>
  <c r="G3887" i="5"/>
  <c r="F3887" i="5"/>
  <c r="D3887" i="5"/>
  <c r="E3887" i="5" s="1"/>
  <c r="C3887" i="5"/>
  <c r="B3887" i="5"/>
  <c r="A3887" i="5"/>
  <c r="H3886" i="5"/>
  <c r="G3886" i="5"/>
  <c r="F3886" i="5"/>
  <c r="D3886" i="5"/>
  <c r="E3886" i="5" s="1"/>
  <c r="C3886" i="5"/>
  <c r="B3886" i="5"/>
  <c r="A3886" i="5"/>
  <c r="H3885" i="5"/>
  <c r="G3885" i="5"/>
  <c r="F3885" i="5"/>
  <c r="D3885" i="5"/>
  <c r="E3885" i="5" s="1"/>
  <c r="C3885" i="5"/>
  <c r="B3885" i="5"/>
  <c r="A3885" i="5"/>
  <c r="H3884" i="5"/>
  <c r="G3884" i="5"/>
  <c r="F3884" i="5"/>
  <c r="D3884" i="5"/>
  <c r="E3884" i="5" s="1"/>
  <c r="C3884" i="5"/>
  <c r="B3884" i="5"/>
  <c r="A3884" i="5"/>
  <c r="H3883" i="5"/>
  <c r="G3883" i="5"/>
  <c r="F3883" i="5"/>
  <c r="D3883" i="5"/>
  <c r="E3883" i="5" s="1"/>
  <c r="C3883" i="5"/>
  <c r="B3883" i="5"/>
  <c r="A3883" i="5"/>
  <c r="H3882" i="5"/>
  <c r="G3882" i="5"/>
  <c r="F3882" i="5"/>
  <c r="D3882" i="5"/>
  <c r="E3882" i="5" s="1"/>
  <c r="C3882" i="5"/>
  <c r="B3882" i="5"/>
  <c r="A3882" i="5"/>
  <c r="H3881" i="5"/>
  <c r="G3881" i="5"/>
  <c r="F3881" i="5"/>
  <c r="D3881" i="5"/>
  <c r="E3881" i="5" s="1"/>
  <c r="C3881" i="5"/>
  <c r="B3881" i="5"/>
  <c r="A3881" i="5"/>
  <c r="H3880" i="5"/>
  <c r="G3880" i="5"/>
  <c r="F3880" i="5"/>
  <c r="D3880" i="5"/>
  <c r="E3880" i="5" s="1"/>
  <c r="C3880" i="5"/>
  <c r="B3880" i="5"/>
  <c r="A3880" i="5"/>
  <c r="H3879" i="5"/>
  <c r="G3879" i="5"/>
  <c r="F3879" i="5"/>
  <c r="D3879" i="5"/>
  <c r="E3879" i="5" s="1"/>
  <c r="C3879" i="5"/>
  <c r="B3879" i="5"/>
  <c r="A3879" i="5"/>
  <c r="H3878" i="5"/>
  <c r="G3878" i="5"/>
  <c r="F3878" i="5"/>
  <c r="D3878" i="5"/>
  <c r="E3878" i="5" s="1"/>
  <c r="C3878" i="5"/>
  <c r="B3878" i="5"/>
  <c r="A3878" i="5"/>
  <c r="H3877" i="5"/>
  <c r="G3877" i="5"/>
  <c r="F3877" i="5"/>
  <c r="D3877" i="5"/>
  <c r="E3877" i="5" s="1"/>
  <c r="C3877" i="5"/>
  <c r="B3877" i="5"/>
  <c r="A3877" i="5"/>
  <c r="H3876" i="5"/>
  <c r="G3876" i="5"/>
  <c r="F3876" i="5"/>
  <c r="D3876" i="5"/>
  <c r="E3876" i="5" s="1"/>
  <c r="C3876" i="5"/>
  <c r="B3876" i="5"/>
  <c r="A3876" i="5"/>
  <c r="H3875" i="5"/>
  <c r="G3875" i="5"/>
  <c r="F3875" i="5"/>
  <c r="D3875" i="5"/>
  <c r="E3875" i="5" s="1"/>
  <c r="C3875" i="5"/>
  <c r="B3875" i="5"/>
  <c r="A3875" i="5"/>
  <c r="H3874" i="5"/>
  <c r="G3874" i="5"/>
  <c r="F3874" i="5"/>
  <c r="D3874" i="5"/>
  <c r="E3874" i="5" s="1"/>
  <c r="C3874" i="5"/>
  <c r="B3874" i="5"/>
  <c r="A3874" i="5"/>
  <c r="H3873" i="5"/>
  <c r="G3873" i="5"/>
  <c r="F3873" i="5"/>
  <c r="D3873" i="5"/>
  <c r="E3873" i="5" s="1"/>
  <c r="C3873" i="5"/>
  <c r="B3873" i="5"/>
  <c r="A3873" i="5"/>
  <c r="H3872" i="5"/>
  <c r="G3872" i="5"/>
  <c r="F3872" i="5"/>
  <c r="D3872" i="5"/>
  <c r="E3872" i="5" s="1"/>
  <c r="C3872" i="5"/>
  <c r="B3872" i="5"/>
  <c r="A3872" i="5"/>
  <c r="H3871" i="5"/>
  <c r="G3871" i="5"/>
  <c r="F3871" i="5"/>
  <c r="D3871" i="5"/>
  <c r="E3871" i="5" s="1"/>
  <c r="C3871" i="5"/>
  <c r="B3871" i="5"/>
  <c r="A3871" i="5"/>
  <c r="H3870" i="5"/>
  <c r="G3870" i="5"/>
  <c r="F3870" i="5"/>
  <c r="D3870" i="5"/>
  <c r="E3870" i="5" s="1"/>
  <c r="C3870" i="5"/>
  <c r="B3870" i="5"/>
  <c r="A3870" i="5"/>
  <c r="H3869" i="5"/>
  <c r="G3869" i="5"/>
  <c r="F3869" i="5"/>
  <c r="D3869" i="5"/>
  <c r="E3869" i="5" s="1"/>
  <c r="C3869" i="5"/>
  <c r="B3869" i="5"/>
  <c r="A3869" i="5"/>
  <c r="H3868" i="5"/>
  <c r="G3868" i="5"/>
  <c r="F3868" i="5"/>
  <c r="D3868" i="5"/>
  <c r="E3868" i="5" s="1"/>
  <c r="C3868" i="5"/>
  <c r="B3868" i="5"/>
  <c r="A3868" i="5"/>
  <c r="H3867" i="5"/>
  <c r="G3867" i="5"/>
  <c r="F3867" i="5"/>
  <c r="D3867" i="5"/>
  <c r="E3867" i="5" s="1"/>
  <c r="C3867" i="5"/>
  <c r="B3867" i="5"/>
  <c r="A3867" i="5"/>
  <c r="H3866" i="5"/>
  <c r="G3866" i="5"/>
  <c r="F3866" i="5"/>
  <c r="D3866" i="5"/>
  <c r="E3866" i="5" s="1"/>
  <c r="C3866" i="5"/>
  <c r="B3866" i="5"/>
  <c r="A3866" i="5"/>
  <c r="H3865" i="5"/>
  <c r="G3865" i="5"/>
  <c r="F3865" i="5"/>
  <c r="D3865" i="5"/>
  <c r="E3865" i="5" s="1"/>
  <c r="C3865" i="5"/>
  <c r="B3865" i="5"/>
  <c r="A3865" i="5"/>
  <c r="H3864" i="5"/>
  <c r="G3864" i="5"/>
  <c r="F3864" i="5"/>
  <c r="D3864" i="5"/>
  <c r="E3864" i="5" s="1"/>
  <c r="C3864" i="5"/>
  <c r="B3864" i="5"/>
  <c r="A3864" i="5"/>
  <c r="H3863" i="5"/>
  <c r="G3863" i="5"/>
  <c r="F3863" i="5"/>
  <c r="D3863" i="5"/>
  <c r="E3863" i="5" s="1"/>
  <c r="C3863" i="5"/>
  <c r="B3863" i="5"/>
  <c r="A3863" i="5"/>
  <c r="H3862" i="5"/>
  <c r="G3862" i="5"/>
  <c r="F3862" i="5"/>
  <c r="D3862" i="5"/>
  <c r="E3862" i="5" s="1"/>
  <c r="C3862" i="5"/>
  <c r="B3862" i="5"/>
  <c r="A3862" i="5"/>
  <c r="H3861" i="5"/>
  <c r="G3861" i="5"/>
  <c r="F3861" i="5"/>
  <c r="D3861" i="5"/>
  <c r="E3861" i="5" s="1"/>
  <c r="C3861" i="5"/>
  <c r="B3861" i="5"/>
  <c r="A3861" i="5"/>
  <c r="H3860" i="5"/>
  <c r="G3860" i="5"/>
  <c r="F3860" i="5"/>
  <c r="D3860" i="5"/>
  <c r="E3860" i="5" s="1"/>
  <c r="C3860" i="5"/>
  <c r="B3860" i="5"/>
  <c r="A3860" i="5"/>
  <c r="H3859" i="5"/>
  <c r="G3859" i="5"/>
  <c r="F3859" i="5"/>
  <c r="D3859" i="5"/>
  <c r="E3859" i="5" s="1"/>
  <c r="C3859" i="5"/>
  <c r="B3859" i="5"/>
  <c r="A3859" i="5"/>
  <c r="H3858" i="5"/>
  <c r="G3858" i="5"/>
  <c r="F3858" i="5"/>
  <c r="D3858" i="5"/>
  <c r="E3858" i="5" s="1"/>
  <c r="C3858" i="5"/>
  <c r="B3858" i="5"/>
  <c r="A3858" i="5"/>
  <c r="H3857" i="5"/>
  <c r="G3857" i="5"/>
  <c r="F3857" i="5"/>
  <c r="D3857" i="5"/>
  <c r="E3857" i="5" s="1"/>
  <c r="C3857" i="5"/>
  <c r="B3857" i="5"/>
  <c r="A3857" i="5"/>
  <c r="H3856" i="5"/>
  <c r="G3856" i="5"/>
  <c r="F3856" i="5"/>
  <c r="D3856" i="5"/>
  <c r="E3856" i="5" s="1"/>
  <c r="C3856" i="5"/>
  <c r="B3856" i="5"/>
  <c r="A3856" i="5"/>
  <c r="H3855" i="5"/>
  <c r="G3855" i="5"/>
  <c r="F3855" i="5"/>
  <c r="D3855" i="5"/>
  <c r="E3855" i="5" s="1"/>
  <c r="C3855" i="5"/>
  <c r="B3855" i="5"/>
  <c r="A3855" i="5"/>
  <c r="H3854" i="5"/>
  <c r="G3854" i="5"/>
  <c r="F3854" i="5"/>
  <c r="D3854" i="5"/>
  <c r="E3854" i="5" s="1"/>
  <c r="C3854" i="5"/>
  <c r="B3854" i="5"/>
  <c r="A3854" i="5"/>
  <c r="H3853" i="5"/>
  <c r="G3853" i="5"/>
  <c r="F3853" i="5"/>
  <c r="D3853" i="5"/>
  <c r="E3853" i="5" s="1"/>
  <c r="C3853" i="5"/>
  <c r="B3853" i="5"/>
  <c r="A3853" i="5"/>
  <c r="H3852" i="5"/>
  <c r="G3852" i="5"/>
  <c r="F3852" i="5"/>
  <c r="D3852" i="5"/>
  <c r="E3852" i="5" s="1"/>
  <c r="C3852" i="5"/>
  <c r="B3852" i="5"/>
  <c r="A3852" i="5"/>
  <c r="H3851" i="5"/>
  <c r="G3851" i="5"/>
  <c r="F3851" i="5"/>
  <c r="D3851" i="5"/>
  <c r="E3851" i="5" s="1"/>
  <c r="C3851" i="5"/>
  <c r="B3851" i="5"/>
  <c r="A3851" i="5"/>
  <c r="H3850" i="5"/>
  <c r="G3850" i="5"/>
  <c r="F3850" i="5"/>
  <c r="D3850" i="5"/>
  <c r="E3850" i="5" s="1"/>
  <c r="C3850" i="5"/>
  <c r="B3850" i="5"/>
  <c r="A3850" i="5"/>
  <c r="H3849" i="5"/>
  <c r="G3849" i="5"/>
  <c r="F3849" i="5"/>
  <c r="D3849" i="5"/>
  <c r="E3849" i="5" s="1"/>
  <c r="C3849" i="5"/>
  <c r="B3849" i="5"/>
  <c r="A3849" i="5"/>
  <c r="H3848" i="5"/>
  <c r="G3848" i="5"/>
  <c r="F3848" i="5"/>
  <c r="D3848" i="5"/>
  <c r="E3848" i="5" s="1"/>
  <c r="C3848" i="5"/>
  <c r="B3848" i="5"/>
  <c r="A3848" i="5"/>
  <c r="H3847" i="5"/>
  <c r="G3847" i="5"/>
  <c r="F3847" i="5"/>
  <c r="D3847" i="5"/>
  <c r="E3847" i="5" s="1"/>
  <c r="C3847" i="5"/>
  <c r="B3847" i="5"/>
  <c r="A3847" i="5"/>
  <c r="H3846" i="5"/>
  <c r="G3846" i="5"/>
  <c r="F3846" i="5"/>
  <c r="D3846" i="5"/>
  <c r="E3846" i="5" s="1"/>
  <c r="C3846" i="5"/>
  <c r="B3846" i="5"/>
  <c r="A3846" i="5"/>
  <c r="H3845" i="5"/>
  <c r="G3845" i="5"/>
  <c r="F3845" i="5"/>
  <c r="D3845" i="5"/>
  <c r="E3845" i="5" s="1"/>
  <c r="C3845" i="5"/>
  <c r="B3845" i="5"/>
  <c r="A3845" i="5"/>
  <c r="H3844" i="5"/>
  <c r="G3844" i="5"/>
  <c r="F3844" i="5"/>
  <c r="D3844" i="5"/>
  <c r="E3844" i="5" s="1"/>
  <c r="C3844" i="5"/>
  <c r="B3844" i="5"/>
  <c r="A3844" i="5"/>
  <c r="H3843" i="5"/>
  <c r="G3843" i="5"/>
  <c r="F3843" i="5"/>
  <c r="D3843" i="5"/>
  <c r="E3843" i="5" s="1"/>
  <c r="C3843" i="5"/>
  <c r="B3843" i="5"/>
  <c r="A3843" i="5"/>
  <c r="H3842" i="5"/>
  <c r="G3842" i="5"/>
  <c r="F3842" i="5"/>
  <c r="D3842" i="5"/>
  <c r="E3842" i="5" s="1"/>
  <c r="C3842" i="5"/>
  <c r="B3842" i="5"/>
  <c r="A3842" i="5"/>
  <c r="H3841" i="5"/>
  <c r="G3841" i="5"/>
  <c r="F3841" i="5"/>
  <c r="D3841" i="5"/>
  <c r="E3841" i="5" s="1"/>
  <c r="C3841" i="5"/>
  <c r="B3841" i="5"/>
  <c r="A3841" i="5"/>
  <c r="H3840" i="5"/>
  <c r="G3840" i="5"/>
  <c r="F3840" i="5"/>
  <c r="D3840" i="5"/>
  <c r="E3840" i="5" s="1"/>
  <c r="C3840" i="5"/>
  <c r="B3840" i="5"/>
  <c r="A3840" i="5"/>
  <c r="H3839" i="5"/>
  <c r="G3839" i="5"/>
  <c r="F3839" i="5"/>
  <c r="D3839" i="5"/>
  <c r="E3839" i="5" s="1"/>
  <c r="C3839" i="5"/>
  <c r="B3839" i="5"/>
  <c r="A3839" i="5"/>
  <c r="H3838" i="5"/>
  <c r="G3838" i="5"/>
  <c r="F3838" i="5"/>
  <c r="D3838" i="5"/>
  <c r="E3838" i="5" s="1"/>
  <c r="C3838" i="5"/>
  <c r="B3838" i="5"/>
  <c r="A3838" i="5"/>
  <c r="H3837" i="5"/>
  <c r="G3837" i="5"/>
  <c r="F3837" i="5"/>
  <c r="D3837" i="5"/>
  <c r="E3837" i="5" s="1"/>
  <c r="C3837" i="5"/>
  <c r="B3837" i="5"/>
  <c r="A3837" i="5"/>
  <c r="H3836" i="5"/>
  <c r="G3836" i="5"/>
  <c r="F3836" i="5"/>
  <c r="D3836" i="5"/>
  <c r="E3836" i="5" s="1"/>
  <c r="C3836" i="5"/>
  <c r="B3836" i="5"/>
  <c r="A3836" i="5"/>
  <c r="H3835" i="5"/>
  <c r="G3835" i="5"/>
  <c r="F3835" i="5"/>
  <c r="D3835" i="5"/>
  <c r="E3835" i="5" s="1"/>
  <c r="C3835" i="5"/>
  <c r="B3835" i="5"/>
  <c r="A3835" i="5"/>
  <c r="H3834" i="5"/>
  <c r="G3834" i="5"/>
  <c r="F3834" i="5"/>
  <c r="D3834" i="5"/>
  <c r="E3834" i="5" s="1"/>
  <c r="C3834" i="5"/>
  <c r="B3834" i="5"/>
  <c r="A3834" i="5"/>
  <c r="H3833" i="5"/>
  <c r="G3833" i="5"/>
  <c r="F3833" i="5"/>
  <c r="D3833" i="5"/>
  <c r="E3833" i="5" s="1"/>
  <c r="C3833" i="5"/>
  <c r="B3833" i="5"/>
  <c r="A3833" i="5"/>
  <c r="H3832" i="5"/>
  <c r="G3832" i="5"/>
  <c r="F3832" i="5"/>
  <c r="D3832" i="5"/>
  <c r="E3832" i="5" s="1"/>
  <c r="C3832" i="5"/>
  <c r="B3832" i="5"/>
  <c r="A3832" i="5"/>
  <c r="H3831" i="5"/>
  <c r="G3831" i="5"/>
  <c r="F3831" i="5"/>
  <c r="D3831" i="5"/>
  <c r="E3831" i="5" s="1"/>
  <c r="C3831" i="5"/>
  <c r="B3831" i="5"/>
  <c r="A3831" i="5"/>
  <c r="H3830" i="5"/>
  <c r="G3830" i="5"/>
  <c r="F3830" i="5"/>
  <c r="D3830" i="5"/>
  <c r="E3830" i="5" s="1"/>
  <c r="C3830" i="5"/>
  <c r="B3830" i="5"/>
  <c r="A3830" i="5"/>
  <c r="H3829" i="5"/>
  <c r="G3829" i="5"/>
  <c r="F3829" i="5"/>
  <c r="D3829" i="5"/>
  <c r="E3829" i="5" s="1"/>
  <c r="C3829" i="5"/>
  <c r="B3829" i="5"/>
  <c r="A3829" i="5"/>
  <c r="H3828" i="5"/>
  <c r="G3828" i="5"/>
  <c r="F3828" i="5"/>
  <c r="D3828" i="5"/>
  <c r="E3828" i="5" s="1"/>
  <c r="C3828" i="5"/>
  <c r="B3828" i="5"/>
  <c r="A3828" i="5"/>
  <c r="H3827" i="5"/>
  <c r="G3827" i="5"/>
  <c r="F3827" i="5"/>
  <c r="D3827" i="5"/>
  <c r="E3827" i="5" s="1"/>
  <c r="C3827" i="5"/>
  <c r="B3827" i="5"/>
  <c r="A3827" i="5"/>
  <c r="H3826" i="5"/>
  <c r="G3826" i="5"/>
  <c r="F3826" i="5"/>
  <c r="D3826" i="5"/>
  <c r="E3826" i="5" s="1"/>
  <c r="C3826" i="5"/>
  <c r="B3826" i="5"/>
  <c r="A3826" i="5"/>
  <c r="H3825" i="5"/>
  <c r="G3825" i="5"/>
  <c r="F3825" i="5"/>
  <c r="D3825" i="5"/>
  <c r="E3825" i="5" s="1"/>
  <c r="C3825" i="5"/>
  <c r="B3825" i="5"/>
  <c r="A3825" i="5"/>
  <c r="H3824" i="5"/>
  <c r="G3824" i="5"/>
  <c r="F3824" i="5"/>
  <c r="D3824" i="5"/>
  <c r="E3824" i="5" s="1"/>
  <c r="C3824" i="5"/>
  <c r="B3824" i="5"/>
  <c r="A3824" i="5"/>
  <c r="H3823" i="5"/>
  <c r="G3823" i="5"/>
  <c r="F3823" i="5"/>
  <c r="D3823" i="5"/>
  <c r="E3823" i="5" s="1"/>
  <c r="C3823" i="5"/>
  <c r="B3823" i="5"/>
  <c r="A3823" i="5"/>
  <c r="H3822" i="5"/>
  <c r="G3822" i="5"/>
  <c r="F3822" i="5"/>
  <c r="D3822" i="5"/>
  <c r="E3822" i="5" s="1"/>
  <c r="C3822" i="5"/>
  <c r="B3822" i="5"/>
  <c r="A3822" i="5"/>
  <c r="H3821" i="5"/>
  <c r="G3821" i="5"/>
  <c r="F3821" i="5"/>
  <c r="D3821" i="5"/>
  <c r="E3821" i="5" s="1"/>
  <c r="C3821" i="5"/>
  <c r="B3821" i="5"/>
  <c r="A3821" i="5"/>
  <c r="H3820" i="5"/>
  <c r="G3820" i="5"/>
  <c r="F3820" i="5"/>
  <c r="D3820" i="5"/>
  <c r="E3820" i="5" s="1"/>
  <c r="C3820" i="5"/>
  <c r="B3820" i="5"/>
  <c r="A3820" i="5"/>
  <c r="H3819" i="5"/>
  <c r="G3819" i="5"/>
  <c r="F3819" i="5"/>
  <c r="D3819" i="5"/>
  <c r="E3819" i="5" s="1"/>
  <c r="C3819" i="5"/>
  <c r="B3819" i="5"/>
  <c r="A3819" i="5"/>
  <c r="H3818" i="5"/>
  <c r="G3818" i="5"/>
  <c r="F3818" i="5"/>
  <c r="D3818" i="5"/>
  <c r="E3818" i="5" s="1"/>
  <c r="C3818" i="5"/>
  <c r="B3818" i="5"/>
  <c r="A3818" i="5"/>
  <c r="H3817" i="5"/>
  <c r="G3817" i="5"/>
  <c r="F3817" i="5"/>
  <c r="D3817" i="5"/>
  <c r="E3817" i="5" s="1"/>
  <c r="C3817" i="5"/>
  <c r="B3817" i="5"/>
  <c r="A3817" i="5"/>
  <c r="H3816" i="5"/>
  <c r="G3816" i="5"/>
  <c r="F3816" i="5"/>
  <c r="D3816" i="5"/>
  <c r="E3816" i="5" s="1"/>
  <c r="C3816" i="5"/>
  <c r="B3816" i="5"/>
  <c r="A3816" i="5"/>
  <c r="H3815" i="5"/>
  <c r="G3815" i="5"/>
  <c r="F3815" i="5"/>
  <c r="D3815" i="5"/>
  <c r="E3815" i="5" s="1"/>
  <c r="C3815" i="5"/>
  <c r="B3815" i="5"/>
  <c r="A3815" i="5"/>
  <c r="H3814" i="5"/>
  <c r="G3814" i="5"/>
  <c r="F3814" i="5"/>
  <c r="D3814" i="5"/>
  <c r="E3814" i="5" s="1"/>
  <c r="C3814" i="5"/>
  <c r="B3814" i="5"/>
  <c r="A3814" i="5"/>
  <c r="H3813" i="5"/>
  <c r="G3813" i="5"/>
  <c r="F3813" i="5"/>
  <c r="D3813" i="5"/>
  <c r="E3813" i="5" s="1"/>
  <c r="C3813" i="5"/>
  <c r="B3813" i="5"/>
  <c r="A3813" i="5"/>
  <c r="H3812" i="5"/>
  <c r="G3812" i="5"/>
  <c r="F3812" i="5"/>
  <c r="D3812" i="5"/>
  <c r="E3812" i="5" s="1"/>
  <c r="C3812" i="5"/>
  <c r="B3812" i="5"/>
  <c r="A3812" i="5"/>
  <c r="H3811" i="5"/>
  <c r="G3811" i="5"/>
  <c r="F3811" i="5"/>
  <c r="D3811" i="5"/>
  <c r="E3811" i="5" s="1"/>
  <c r="C3811" i="5"/>
  <c r="B3811" i="5"/>
  <c r="A3811" i="5"/>
  <c r="H3810" i="5"/>
  <c r="G3810" i="5"/>
  <c r="F3810" i="5"/>
  <c r="D3810" i="5"/>
  <c r="E3810" i="5" s="1"/>
  <c r="C3810" i="5"/>
  <c r="B3810" i="5"/>
  <c r="A3810" i="5"/>
  <c r="H3809" i="5"/>
  <c r="G3809" i="5"/>
  <c r="F3809" i="5"/>
  <c r="D3809" i="5"/>
  <c r="E3809" i="5" s="1"/>
  <c r="C3809" i="5"/>
  <c r="B3809" i="5"/>
  <c r="A3809" i="5"/>
  <c r="H3808" i="5"/>
  <c r="G3808" i="5"/>
  <c r="F3808" i="5"/>
  <c r="D3808" i="5"/>
  <c r="E3808" i="5" s="1"/>
  <c r="C3808" i="5"/>
  <c r="B3808" i="5"/>
  <c r="A3808" i="5"/>
  <c r="H3807" i="5"/>
  <c r="G3807" i="5"/>
  <c r="F3807" i="5"/>
  <c r="D3807" i="5"/>
  <c r="E3807" i="5" s="1"/>
  <c r="C3807" i="5"/>
  <c r="B3807" i="5"/>
  <c r="A3807" i="5"/>
  <c r="H3806" i="5"/>
  <c r="G3806" i="5"/>
  <c r="F3806" i="5"/>
  <c r="D3806" i="5"/>
  <c r="E3806" i="5" s="1"/>
  <c r="C3806" i="5"/>
  <c r="B3806" i="5"/>
  <c r="A3806" i="5"/>
  <c r="H3805" i="5"/>
  <c r="G3805" i="5"/>
  <c r="F3805" i="5"/>
  <c r="D3805" i="5"/>
  <c r="E3805" i="5" s="1"/>
  <c r="C3805" i="5"/>
  <c r="B3805" i="5"/>
  <c r="A3805" i="5"/>
  <c r="H3804" i="5"/>
  <c r="G3804" i="5"/>
  <c r="F3804" i="5"/>
  <c r="D3804" i="5"/>
  <c r="E3804" i="5" s="1"/>
  <c r="C3804" i="5"/>
  <c r="B3804" i="5"/>
  <c r="A3804" i="5"/>
  <c r="H3803" i="5"/>
  <c r="G3803" i="5"/>
  <c r="F3803" i="5"/>
  <c r="D3803" i="5"/>
  <c r="E3803" i="5" s="1"/>
  <c r="C3803" i="5"/>
  <c r="B3803" i="5"/>
  <c r="A3803" i="5"/>
  <c r="H3802" i="5"/>
  <c r="G3802" i="5"/>
  <c r="F3802" i="5"/>
  <c r="D3802" i="5"/>
  <c r="E3802" i="5" s="1"/>
  <c r="C3802" i="5"/>
  <c r="B3802" i="5"/>
  <c r="A3802" i="5"/>
  <c r="H3801" i="5"/>
  <c r="G3801" i="5"/>
  <c r="F3801" i="5"/>
  <c r="D3801" i="5"/>
  <c r="E3801" i="5" s="1"/>
  <c r="C3801" i="5"/>
  <c r="B3801" i="5"/>
  <c r="A3801" i="5"/>
  <c r="H3800" i="5"/>
  <c r="G3800" i="5"/>
  <c r="F3800" i="5"/>
  <c r="D3800" i="5"/>
  <c r="E3800" i="5" s="1"/>
  <c r="C3800" i="5"/>
  <c r="B3800" i="5"/>
  <c r="A3800" i="5"/>
  <c r="H3799" i="5"/>
  <c r="G3799" i="5"/>
  <c r="F3799" i="5"/>
  <c r="D3799" i="5"/>
  <c r="E3799" i="5" s="1"/>
  <c r="C3799" i="5"/>
  <c r="B3799" i="5"/>
  <c r="A3799" i="5"/>
  <c r="H3798" i="5"/>
  <c r="G3798" i="5"/>
  <c r="F3798" i="5"/>
  <c r="D3798" i="5"/>
  <c r="E3798" i="5" s="1"/>
  <c r="C3798" i="5"/>
  <c r="B3798" i="5"/>
  <c r="A3798" i="5"/>
  <c r="H3797" i="5"/>
  <c r="G3797" i="5"/>
  <c r="F3797" i="5"/>
  <c r="D3797" i="5"/>
  <c r="E3797" i="5" s="1"/>
  <c r="C3797" i="5"/>
  <c r="B3797" i="5"/>
  <c r="A3797" i="5"/>
  <c r="H3796" i="5"/>
  <c r="G3796" i="5"/>
  <c r="F3796" i="5"/>
  <c r="D3796" i="5"/>
  <c r="E3796" i="5" s="1"/>
  <c r="C3796" i="5"/>
  <c r="B3796" i="5"/>
  <c r="A3796" i="5"/>
  <c r="H3795" i="5"/>
  <c r="G3795" i="5"/>
  <c r="F3795" i="5"/>
  <c r="D3795" i="5"/>
  <c r="E3795" i="5" s="1"/>
  <c r="C3795" i="5"/>
  <c r="B3795" i="5"/>
  <c r="A3795" i="5"/>
  <c r="H3794" i="5"/>
  <c r="G3794" i="5"/>
  <c r="F3794" i="5"/>
  <c r="D3794" i="5"/>
  <c r="E3794" i="5" s="1"/>
  <c r="C3794" i="5"/>
  <c r="B3794" i="5"/>
  <c r="A3794" i="5"/>
  <c r="H3793" i="5"/>
  <c r="G3793" i="5"/>
  <c r="F3793" i="5"/>
  <c r="D3793" i="5"/>
  <c r="E3793" i="5" s="1"/>
  <c r="C3793" i="5"/>
  <c r="B3793" i="5"/>
  <c r="A3793" i="5"/>
  <c r="H3792" i="5"/>
  <c r="G3792" i="5"/>
  <c r="F3792" i="5"/>
  <c r="D3792" i="5"/>
  <c r="E3792" i="5" s="1"/>
  <c r="C3792" i="5"/>
  <c r="B3792" i="5"/>
  <c r="A3792" i="5"/>
  <c r="H3791" i="5"/>
  <c r="G3791" i="5"/>
  <c r="F3791" i="5"/>
  <c r="D3791" i="5"/>
  <c r="E3791" i="5" s="1"/>
  <c r="C3791" i="5"/>
  <c r="B3791" i="5"/>
  <c r="A3791" i="5"/>
  <c r="H3790" i="5"/>
  <c r="G3790" i="5"/>
  <c r="F3790" i="5"/>
  <c r="D3790" i="5"/>
  <c r="E3790" i="5" s="1"/>
  <c r="C3790" i="5"/>
  <c r="B3790" i="5"/>
  <c r="A3790" i="5"/>
  <c r="H3789" i="5"/>
  <c r="G3789" i="5"/>
  <c r="F3789" i="5"/>
  <c r="D3789" i="5"/>
  <c r="E3789" i="5" s="1"/>
  <c r="C3789" i="5"/>
  <c r="B3789" i="5"/>
  <c r="A3789" i="5"/>
  <c r="H3788" i="5"/>
  <c r="G3788" i="5"/>
  <c r="F3788" i="5"/>
  <c r="D3788" i="5"/>
  <c r="E3788" i="5" s="1"/>
  <c r="C3788" i="5"/>
  <c r="B3788" i="5"/>
  <c r="A3788" i="5"/>
  <c r="H3787" i="5"/>
  <c r="G3787" i="5"/>
  <c r="F3787" i="5"/>
  <c r="D3787" i="5"/>
  <c r="E3787" i="5" s="1"/>
  <c r="C3787" i="5"/>
  <c r="B3787" i="5"/>
  <c r="A3787" i="5"/>
  <c r="H3786" i="5"/>
  <c r="G3786" i="5"/>
  <c r="F3786" i="5"/>
  <c r="D3786" i="5"/>
  <c r="E3786" i="5" s="1"/>
  <c r="C3786" i="5"/>
  <c r="B3786" i="5"/>
  <c r="A3786" i="5"/>
  <c r="H3785" i="5"/>
  <c r="G3785" i="5"/>
  <c r="F3785" i="5"/>
  <c r="D3785" i="5"/>
  <c r="E3785" i="5" s="1"/>
  <c r="C3785" i="5"/>
  <c r="B3785" i="5"/>
  <c r="A3785" i="5"/>
  <c r="H3784" i="5"/>
  <c r="G3784" i="5"/>
  <c r="F3784" i="5"/>
  <c r="D3784" i="5"/>
  <c r="E3784" i="5" s="1"/>
  <c r="C3784" i="5"/>
  <c r="B3784" i="5"/>
  <c r="A3784" i="5"/>
  <c r="H3783" i="5"/>
  <c r="G3783" i="5"/>
  <c r="F3783" i="5"/>
  <c r="D3783" i="5"/>
  <c r="E3783" i="5" s="1"/>
  <c r="C3783" i="5"/>
  <c r="B3783" i="5"/>
  <c r="A3783" i="5"/>
  <c r="H3782" i="5"/>
  <c r="G3782" i="5"/>
  <c r="F3782" i="5"/>
  <c r="D3782" i="5"/>
  <c r="E3782" i="5" s="1"/>
  <c r="C3782" i="5"/>
  <c r="B3782" i="5"/>
  <c r="A3782" i="5"/>
  <c r="H3781" i="5"/>
  <c r="G3781" i="5"/>
  <c r="F3781" i="5"/>
  <c r="D3781" i="5"/>
  <c r="E3781" i="5" s="1"/>
  <c r="C3781" i="5"/>
  <c r="B3781" i="5"/>
  <c r="A3781" i="5"/>
  <c r="H3780" i="5"/>
  <c r="G3780" i="5"/>
  <c r="F3780" i="5"/>
  <c r="D3780" i="5"/>
  <c r="E3780" i="5" s="1"/>
  <c r="C3780" i="5"/>
  <c r="B3780" i="5"/>
  <c r="A3780" i="5"/>
  <c r="H3779" i="5"/>
  <c r="G3779" i="5"/>
  <c r="F3779" i="5"/>
  <c r="D3779" i="5"/>
  <c r="E3779" i="5" s="1"/>
  <c r="C3779" i="5"/>
  <c r="B3779" i="5"/>
  <c r="A3779" i="5"/>
  <c r="H3778" i="5"/>
  <c r="G3778" i="5"/>
  <c r="F3778" i="5"/>
  <c r="D3778" i="5"/>
  <c r="E3778" i="5" s="1"/>
  <c r="C3778" i="5"/>
  <c r="B3778" i="5"/>
  <c r="A3778" i="5"/>
  <c r="H3777" i="5"/>
  <c r="G3777" i="5"/>
  <c r="F3777" i="5"/>
  <c r="D3777" i="5"/>
  <c r="E3777" i="5" s="1"/>
  <c r="C3777" i="5"/>
  <c r="B3777" i="5"/>
  <c r="A3777" i="5"/>
  <c r="H3776" i="5"/>
  <c r="G3776" i="5"/>
  <c r="F3776" i="5"/>
  <c r="D3776" i="5"/>
  <c r="E3776" i="5" s="1"/>
  <c r="C3776" i="5"/>
  <c r="B3776" i="5"/>
  <c r="A3776" i="5"/>
  <c r="H3775" i="5"/>
  <c r="G3775" i="5"/>
  <c r="F3775" i="5"/>
  <c r="D3775" i="5"/>
  <c r="E3775" i="5" s="1"/>
  <c r="C3775" i="5"/>
  <c r="B3775" i="5"/>
  <c r="A3775" i="5"/>
  <c r="H3774" i="5"/>
  <c r="G3774" i="5"/>
  <c r="F3774" i="5"/>
  <c r="D3774" i="5"/>
  <c r="E3774" i="5" s="1"/>
  <c r="C3774" i="5"/>
  <c r="B3774" i="5"/>
  <c r="A3774" i="5"/>
  <c r="H3773" i="5"/>
  <c r="G3773" i="5"/>
  <c r="F3773" i="5"/>
  <c r="D3773" i="5"/>
  <c r="E3773" i="5" s="1"/>
  <c r="C3773" i="5"/>
  <c r="B3773" i="5"/>
  <c r="A3773" i="5"/>
  <c r="H3772" i="5"/>
  <c r="G3772" i="5"/>
  <c r="F3772" i="5"/>
  <c r="D3772" i="5"/>
  <c r="E3772" i="5" s="1"/>
  <c r="C3772" i="5"/>
  <c r="B3772" i="5"/>
  <c r="A3772" i="5"/>
  <c r="H3771" i="5"/>
  <c r="G3771" i="5"/>
  <c r="F3771" i="5"/>
  <c r="D3771" i="5"/>
  <c r="E3771" i="5" s="1"/>
  <c r="C3771" i="5"/>
  <c r="B3771" i="5"/>
  <c r="A3771" i="5"/>
  <c r="H3770" i="5"/>
  <c r="G3770" i="5"/>
  <c r="F3770" i="5"/>
  <c r="D3770" i="5"/>
  <c r="E3770" i="5" s="1"/>
  <c r="C3770" i="5"/>
  <c r="B3770" i="5"/>
  <c r="A3770" i="5"/>
  <c r="H3769" i="5"/>
  <c r="G3769" i="5"/>
  <c r="F3769" i="5"/>
  <c r="D3769" i="5"/>
  <c r="E3769" i="5" s="1"/>
  <c r="C3769" i="5"/>
  <c r="B3769" i="5"/>
  <c r="A3769" i="5"/>
  <c r="H3768" i="5"/>
  <c r="G3768" i="5"/>
  <c r="F3768" i="5"/>
  <c r="D3768" i="5"/>
  <c r="E3768" i="5" s="1"/>
  <c r="C3768" i="5"/>
  <c r="B3768" i="5"/>
  <c r="A3768" i="5"/>
  <c r="H3767" i="5"/>
  <c r="G3767" i="5"/>
  <c r="F3767" i="5"/>
  <c r="D3767" i="5"/>
  <c r="E3767" i="5" s="1"/>
  <c r="C3767" i="5"/>
  <c r="B3767" i="5"/>
  <c r="A3767" i="5"/>
  <c r="H3766" i="5"/>
  <c r="G3766" i="5"/>
  <c r="F3766" i="5"/>
  <c r="D3766" i="5"/>
  <c r="E3766" i="5" s="1"/>
  <c r="C3766" i="5"/>
  <c r="B3766" i="5"/>
  <c r="A3766" i="5"/>
  <c r="H3765" i="5"/>
  <c r="G3765" i="5"/>
  <c r="F3765" i="5"/>
  <c r="D3765" i="5"/>
  <c r="E3765" i="5" s="1"/>
  <c r="C3765" i="5"/>
  <c r="B3765" i="5"/>
  <c r="A3765" i="5"/>
  <c r="H3764" i="5"/>
  <c r="G3764" i="5"/>
  <c r="F3764" i="5"/>
  <c r="D3764" i="5"/>
  <c r="E3764" i="5" s="1"/>
  <c r="C3764" i="5"/>
  <c r="B3764" i="5"/>
  <c r="A3764" i="5"/>
  <c r="H3763" i="5"/>
  <c r="G3763" i="5"/>
  <c r="F3763" i="5"/>
  <c r="D3763" i="5"/>
  <c r="E3763" i="5" s="1"/>
  <c r="C3763" i="5"/>
  <c r="B3763" i="5"/>
  <c r="A3763" i="5"/>
  <c r="H3762" i="5"/>
  <c r="G3762" i="5"/>
  <c r="F3762" i="5"/>
  <c r="D3762" i="5"/>
  <c r="E3762" i="5" s="1"/>
  <c r="C3762" i="5"/>
  <c r="B3762" i="5"/>
  <c r="A3762" i="5"/>
  <c r="H3761" i="5"/>
  <c r="G3761" i="5"/>
  <c r="F3761" i="5"/>
  <c r="D3761" i="5"/>
  <c r="E3761" i="5" s="1"/>
  <c r="C3761" i="5"/>
  <c r="B3761" i="5"/>
  <c r="A3761" i="5"/>
  <c r="H3760" i="5"/>
  <c r="G3760" i="5"/>
  <c r="F3760" i="5"/>
  <c r="D3760" i="5"/>
  <c r="E3760" i="5" s="1"/>
  <c r="C3760" i="5"/>
  <c r="B3760" i="5"/>
  <c r="A3760" i="5"/>
  <c r="H3759" i="5"/>
  <c r="G3759" i="5"/>
  <c r="F3759" i="5"/>
  <c r="D3759" i="5"/>
  <c r="E3759" i="5" s="1"/>
  <c r="C3759" i="5"/>
  <c r="B3759" i="5"/>
  <c r="A3759" i="5"/>
  <c r="H3758" i="5"/>
  <c r="G3758" i="5"/>
  <c r="F3758" i="5"/>
  <c r="D3758" i="5"/>
  <c r="E3758" i="5" s="1"/>
  <c r="C3758" i="5"/>
  <c r="B3758" i="5"/>
  <c r="A3758" i="5"/>
  <c r="H3757" i="5"/>
  <c r="G3757" i="5"/>
  <c r="F3757" i="5"/>
  <c r="D3757" i="5"/>
  <c r="E3757" i="5" s="1"/>
  <c r="C3757" i="5"/>
  <c r="B3757" i="5"/>
  <c r="A3757" i="5"/>
  <c r="H3756" i="5"/>
  <c r="G3756" i="5"/>
  <c r="F3756" i="5"/>
  <c r="D3756" i="5"/>
  <c r="E3756" i="5" s="1"/>
  <c r="C3756" i="5"/>
  <c r="B3756" i="5"/>
  <c r="A3756" i="5"/>
  <c r="H3755" i="5"/>
  <c r="G3755" i="5"/>
  <c r="F3755" i="5"/>
  <c r="D3755" i="5"/>
  <c r="E3755" i="5" s="1"/>
  <c r="C3755" i="5"/>
  <c r="B3755" i="5"/>
  <c r="A3755" i="5"/>
  <c r="H3754" i="5"/>
  <c r="G3754" i="5"/>
  <c r="F3754" i="5"/>
  <c r="D3754" i="5"/>
  <c r="E3754" i="5" s="1"/>
  <c r="C3754" i="5"/>
  <c r="B3754" i="5"/>
  <c r="A3754" i="5"/>
  <c r="H3753" i="5"/>
  <c r="G3753" i="5"/>
  <c r="F3753" i="5"/>
  <c r="D3753" i="5"/>
  <c r="E3753" i="5" s="1"/>
  <c r="C3753" i="5"/>
  <c r="B3753" i="5"/>
  <c r="A3753" i="5"/>
  <c r="H3752" i="5"/>
  <c r="G3752" i="5"/>
  <c r="F3752" i="5"/>
  <c r="D3752" i="5"/>
  <c r="E3752" i="5" s="1"/>
  <c r="C3752" i="5"/>
  <c r="B3752" i="5"/>
  <c r="A3752" i="5"/>
  <c r="H3751" i="5"/>
  <c r="G3751" i="5"/>
  <c r="F3751" i="5"/>
  <c r="D3751" i="5"/>
  <c r="E3751" i="5" s="1"/>
  <c r="C3751" i="5"/>
  <c r="B3751" i="5"/>
  <c r="A3751" i="5"/>
  <c r="H3750" i="5"/>
  <c r="G3750" i="5"/>
  <c r="F3750" i="5"/>
  <c r="D3750" i="5"/>
  <c r="E3750" i="5" s="1"/>
  <c r="C3750" i="5"/>
  <c r="B3750" i="5"/>
  <c r="A3750" i="5"/>
  <c r="H3749" i="5"/>
  <c r="G3749" i="5"/>
  <c r="F3749" i="5"/>
  <c r="D3749" i="5"/>
  <c r="E3749" i="5" s="1"/>
  <c r="C3749" i="5"/>
  <c r="B3749" i="5"/>
  <c r="A3749" i="5"/>
  <c r="H3748" i="5"/>
  <c r="G3748" i="5"/>
  <c r="F3748" i="5"/>
  <c r="D3748" i="5"/>
  <c r="E3748" i="5" s="1"/>
  <c r="C3748" i="5"/>
  <c r="B3748" i="5"/>
  <c r="A3748" i="5"/>
  <c r="H3747" i="5"/>
  <c r="G3747" i="5"/>
  <c r="F3747" i="5"/>
  <c r="D3747" i="5"/>
  <c r="E3747" i="5" s="1"/>
  <c r="C3747" i="5"/>
  <c r="B3747" i="5"/>
  <c r="A3747" i="5"/>
  <c r="H3746" i="5"/>
  <c r="G3746" i="5"/>
  <c r="F3746" i="5"/>
  <c r="D3746" i="5"/>
  <c r="E3746" i="5" s="1"/>
  <c r="C3746" i="5"/>
  <c r="B3746" i="5"/>
  <c r="A3746" i="5"/>
  <c r="H3745" i="5"/>
  <c r="G3745" i="5"/>
  <c r="F3745" i="5"/>
  <c r="D3745" i="5"/>
  <c r="E3745" i="5" s="1"/>
  <c r="C3745" i="5"/>
  <c r="B3745" i="5"/>
  <c r="A3745" i="5"/>
  <c r="H3744" i="5"/>
  <c r="G3744" i="5"/>
  <c r="F3744" i="5"/>
  <c r="D3744" i="5"/>
  <c r="E3744" i="5" s="1"/>
  <c r="C3744" i="5"/>
  <c r="B3744" i="5"/>
  <c r="A3744" i="5"/>
  <c r="H3743" i="5"/>
  <c r="G3743" i="5"/>
  <c r="F3743" i="5"/>
  <c r="D3743" i="5"/>
  <c r="E3743" i="5" s="1"/>
  <c r="C3743" i="5"/>
  <c r="B3743" i="5"/>
  <c r="A3743" i="5"/>
  <c r="H3742" i="5"/>
  <c r="G3742" i="5"/>
  <c r="F3742" i="5"/>
  <c r="D3742" i="5"/>
  <c r="E3742" i="5" s="1"/>
  <c r="C3742" i="5"/>
  <c r="B3742" i="5"/>
  <c r="A3742" i="5"/>
  <c r="H3741" i="5"/>
  <c r="G3741" i="5"/>
  <c r="F3741" i="5"/>
  <c r="D3741" i="5"/>
  <c r="E3741" i="5" s="1"/>
  <c r="C3741" i="5"/>
  <c r="B3741" i="5"/>
  <c r="A3741" i="5"/>
  <c r="H3740" i="5"/>
  <c r="G3740" i="5"/>
  <c r="F3740" i="5"/>
  <c r="D3740" i="5"/>
  <c r="E3740" i="5" s="1"/>
  <c r="C3740" i="5"/>
  <c r="B3740" i="5"/>
  <c r="A3740" i="5"/>
  <c r="H3739" i="5"/>
  <c r="G3739" i="5"/>
  <c r="F3739" i="5"/>
  <c r="D3739" i="5"/>
  <c r="E3739" i="5" s="1"/>
  <c r="C3739" i="5"/>
  <c r="B3739" i="5"/>
  <c r="A3739" i="5"/>
  <c r="H3738" i="5"/>
  <c r="G3738" i="5"/>
  <c r="F3738" i="5"/>
  <c r="D3738" i="5"/>
  <c r="E3738" i="5" s="1"/>
  <c r="C3738" i="5"/>
  <c r="B3738" i="5"/>
  <c r="A3738" i="5"/>
  <c r="H3737" i="5"/>
  <c r="G3737" i="5"/>
  <c r="F3737" i="5"/>
  <c r="D3737" i="5"/>
  <c r="E3737" i="5" s="1"/>
  <c r="C3737" i="5"/>
  <c r="B3737" i="5"/>
  <c r="A3737" i="5"/>
  <c r="H3736" i="5"/>
  <c r="G3736" i="5"/>
  <c r="F3736" i="5"/>
  <c r="D3736" i="5"/>
  <c r="E3736" i="5" s="1"/>
  <c r="C3736" i="5"/>
  <c r="B3736" i="5"/>
  <c r="A3736" i="5"/>
  <c r="H3735" i="5"/>
  <c r="G3735" i="5"/>
  <c r="F3735" i="5"/>
  <c r="D3735" i="5"/>
  <c r="E3735" i="5" s="1"/>
  <c r="C3735" i="5"/>
  <c r="B3735" i="5"/>
  <c r="A3735" i="5"/>
  <c r="H3734" i="5"/>
  <c r="G3734" i="5"/>
  <c r="F3734" i="5"/>
  <c r="D3734" i="5"/>
  <c r="E3734" i="5" s="1"/>
  <c r="C3734" i="5"/>
  <c r="B3734" i="5"/>
  <c r="A3734" i="5"/>
  <c r="H3733" i="5"/>
  <c r="G3733" i="5"/>
  <c r="F3733" i="5"/>
  <c r="D3733" i="5"/>
  <c r="E3733" i="5" s="1"/>
  <c r="C3733" i="5"/>
  <c r="B3733" i="5"/>
  <c r="A3733" i="5"/>
  <c r="H3732" i="5"/>
  <c r="G3732" i="5"/>
  <c r="F3732" i="5"/>
  <c r="D3732" i="5"/>
  <c r="E3732" i="5" s="1"/>
  <c r="C3732" i="5"/>
  <c r="B3732" i="5"/>
  <c r="A3732" i="5"/>
  <c r="H3731" i="5"/>
  <c r="G3731" i="5"/>
  <c r="F3731" i="5"/>
  <c r="D3731" i="5"/>
  <c r="E3731" i="5" s="1"/>
  <c r="C3731" i="5"/>
  <c r="B3731" i="5"/>
  <c r="A3731" i="5"/>
  <c r="H3730" i="5"/>
  <c r="G3730" i="5"/>
  <c r="F3730" i="5"/>
  <c r="D3730" i="5"/>
  <c r="E3730" i="5" s="1"/>
  <c r="C3730" i="5"/>
  <c r="B3730" i="5"/>
  <c r="A3730" i="5"/>
  <c r="H3729" i="5"/>
  <c r="G3729" i="5"/>
  <c r="F3729" i="5"/>
  <c r="D3729" i="5"/>
  <c r="E3729" i="5" s="1"/>
  <c r="C3729" i="5"/>
  <c r="B3729" i="5"/>
  <c r="A3729" i="5"/>
  <c r="H3728" i="5"/>
  <c r="G3728" i="5"/>
  <c r="F3728" i="5"/>
  <c r="D3728" i="5"/>
  <c r="E3728" i="5" s="1"/>
  <c r="C3728" i="5"/>
  <c r="B3728" i="5"/>
  <c r="A3728" i="5"/>
  <c r="H3727" i="5"/>
  <c r="G3727" i="5"/>
  <c r="F3727" i="5"/>
  <c r="D3727" i="5"/>
  <c r="E3727" i="5" s="1"/>
  <c r="C3727" i="5"/>
  <c r="B3727" i="5"/>
  <c r="A3727" i="5"/>
  <c r="H3726" i="5"/>
  <c r="G3726" i="5"/>
  <c r="F3726" i="5"/>
  <c r="D3726" i="5"/>
  <c r="E3726" i="5" s="1"/>
  <c r="C3726" i="5"/>
  <c r="B3726" i="5"/>
  <c r="A3726" i="5"/>
  <c r="H3725" i="5"/>
  <c r="G3725" i="5"/>
  <c r="F3725" i="5"/>
  <c r="D3725" i="5"/>
  <c r="E3725" i="5" s="1"/>
  <c r="C3725" i="5"/>
  <c r="B3725" i="5"/>
  <c r="A3725" i="5"/>
  <c r="H3724" i="5"/>
  <c r="G3724" i="5"/>
  <c r="F3724" i="5"/>
  <c r="D3724" i="5"/>
  <c r="E3724" i="5" s="1"/>
  <c r="C3724" i="5"/>
  <c r="B3724" i="5"/>
  <c r="A3724" i="5"/>
  <c r="H3723" i="5"/>
  <c r="G3723" i="5"/>
  <c r="F3723" i="5"/>
  <c r="D3723" i="5"/>
  <c r="E3723" i="5" s="1"/>
  <c r="C3723" i="5"/>
  <c r="B3723" i="5"/>
  <c r="A3723" i="5"/>
  <c r="H3722" i="5"/>
  <c r="G3722" i="5"/>
  <c r="F3722" i="5"/>
  <c r="D3722" i="5"/>
  <c r="E3722" i="5" s="1"/>
  <c r="C3722" i="5"/>
  <c r="B3722" i="5"/>
  <c r="A3722" i="5"/>
  <c r="H3721" i="5"/>
  <c r="G3721" i="5"/>
  <c r="F3721" i="5"/>
  <c r="D3721" i="5"/>
  <c r="E3721" i="5" s="1"/>
  <c r="C3721" i="5"/>
  <c r="B3721" i="5"/>
  <c r="A3721" i="5"/>
  <c r="H3720" i="5"/>
  <c r="G3720" i="5"/>
  <c r="F3720" i="5"/>
  <c r="D3720" i="5"/>
  <c r="E3720" i="5" s="1"/>
  <c r="C3720" i="5"/>
  <c r="B3720" i="5"/>
  <c r="A3720" i="5"/>
  <c r="H3719" i="5"/>
  <c r="G3719" i="5"/>
  <c r="F3719" i="5"/>
  <c r="D3719" i="5"/>
  <c r="E3719" i="5" s="1"/>
  <c r="C3719" i="5"/>
  <c r="B3719" i="5"/>
  <c r="A3719" i="5"/>
  <c r="H3718" i="5"/>
  <c r="G3718" i="5"/>
  <c r="F3718" i="5"/>
  <c r="D3718" i="5"/>
  <c r="E3718" i="5" s="1"/>
  <c r="C3718" i="5"/>
  <c r="B3718" i="5"/>
  <c r="A3718" i="5"/>
  <c r="H3717" i="5"/>
  <c r="G3717" i="5"/>
  <c r="F3717" i="5"/>
  <c r="D3717" i="5"/>
  <c r="E3717" i="5" s="1"/>
  <c r="C3717" i="5"/>
  <c r="B3717" i="5"/>
  <c r="A3717" i="5"/>
  <c r="H3716" i="5"/>
  <c r="G3716" i="5"/>
  <c r="F3716" i="5"/>
  <c r="D3716" i="5"/>
  <c r="E3716" i="5" s="1"/>
  <c r="C3716" i="5"/>
  <c r="B3716" i="5"/>
  <c r="A3716" i="5"/>
  <c r="H3715" i="5"/>
  <c r="G3715" i="5"/>
  <c r="F3715" i="5"/>
  <c r="D3715" i="5"/>
  <c r="E3715" i="5" s="1"/>
  <c r="C3715" i="5"/>
  <c r="B3715" i="5"/>
  <c r="A3715" i="5"/>
  <c r="H3714" i="5"/>
  <c r="G3714" i="5"/>
  <c r="F3714" i="5"/>
  <c r="D3714" i="5"/>
  <c r="E3714" i="5" s="1"/>
  <c r="C3714" i="5"/>
  <c r="B3714" i="5"/>
  <c r="A3714" i="5"/>
  <c r="H3713" i="5"/>
  <c r="G3713" i="5"/>
  <c r="F3713" i="5"/>
  <c r="D3713" i="5"/>
  <c r="E3713" i="5" s="1"/>
  <c r="C3713" i="5"/>
  <c r="B3713" i="5"/>
  <c r="A3713" i="5"/>
  <c r="H3712" i="5"/>
  <c r="G3712" i="5"/>
  <c r="F3712" i="5"/>
  <c r="D3712" i="5"/>
  <c r="E3712" i="5" s="1"/>
  <c r="C3712" i="5"/>
  <c r="B3712" i="5"/>
  <c r="A3712" i="5"/>
  <c r="H3711" i="5"/>
  <c r="G3711" i="5"/>
  <c r="F3711" i="5"/>
  <c r="D3711" i="5"/>
  <c r="E3711" i="5" s="1"/>
  <c r="C3711" i="5"/>
  <c r="B3711" i="5"/>
  <c r="A3711" i="5"/>
  <c r="H3710" i="5"/>
  <c r="G3710" i="5"/>
  <c r="F3710" i="5"/>
  <c r="D3710" i="5"/>
  <c r="E3710" i="5" s="1"/>
  <c r="C3710" i="5"/>
  <c r="B3710" i="5"/>
  <c r="A3710" i="5"/>
  <c r="H3709" i="5"/>
  <c r="G3709" i="5"/>
  <c r="F3709" i="5"/>
  <c r="D3709" i="5"/>
  <c r="E3709" i="5" s="1"/>
  <c r="C3709" i="5"/>
  <c r="B3709" i="5"/>
  <c r="A3709" i="5"/>
  <c r="H3708" i="5"/>
  <c r="G3708" i="5"/>
  <c r="F3708" i="5"/>
  <c r="D3708" i="5"/>
  <c r="E3708" i="5" s="1"/>
  <c r="C3708" i="5"/>
  <c r="B3708" i="5"/>
  <c r="A3708" i="5"/>
  <c r="H3707" i="5"/>
  <c r="G3707" i="5"/>
  <c r="F3707" i="5"/>
  <c r="D3707" i="5"/>
  <c r="E3707" i="5" s="1"/>
  <c r="C3707" i="5"/>
  <c r="B3707" i="5"/>
  <c r="A3707" i="5"/>
  <c r="H3706" i="5"/>
  <c r="G3706" i="5"/>
  <c r="F3706" i="5"/>
  <c r="D3706" i="5"/>
  <c r="E3706" i="5" s="1"/>
  <c r="C3706" i="5"/>
  <c r="B3706" i="5"/>
  <c r="A3706" i="5"/>
  <c r="H3705" i="5"/>
  <c r="G3705" i="5"/>
  <c r="F3705" i="5"/>
  <c r="D3705" i="5"/>
  <c r="E3705" i="5" s="1"/>
  <c r="C3705" i="5"/>
  <c r="B3705" i="5"/>
  <c r="A3705" i="5"/>
  <c r="H3704" i="5"/>
  <c r="G3704" i="5"/>
  <c r="F3704" i="5"/>
  <c r="D3704" i="5"/>
  <c r="E3704" i="5" s="1"/>
  <c r="C3704" i="5"/>
  <c r="B3704" i="5"/>
  <c r="A3704" i="5"/>
  <c r="H3703" i="5"/>
  <c r="G3703" i="5"/>
  <c r="F3703" i="5"/>
  <c r="D3703" i="5"/>
  <c r="E3703" i="5" s="1"/>
  <c r="C3703" i="5"/>
  <c r="B3703" i="5"/>
  <c r="A3703" i="5"/>
  <c r="H3702" i="5"/>
  <c r="G3702" i="5"/>
  <c r="F3702" i="5"/>
  <c r="D3702" i="5"/>
  <c r="E3702" i="5" s="1"/>
  <c r="C3702" i="5"/>
  <c r="B3702" i="5"/>
  <c r="A3702" i="5"/>
  <c r="H3701" i="5"/>
  <c r="G3701" i="5"/>
  <c r="F3701" i="5"/>
  <c r="D3701" i="5"/>
  <c r="E3701" i="5" s="1"/>
  <c r="C3701" i="5"/>
  <c r="B3701" i="5"/>
  <c r="A3701" i="5"/>
  <c r="H3700" i="5"/>
  <c r="G3700" i="5"/>
  <c r="F3700" i="5"/>
  <c r="D3700" i="5"/>
  <c r="E3700" i="5" s="1"/>
  <c r="C3700" i="5"/>
  <c r="B3700" i="5"/>
  <c r="A3700" i="5"/>
  <c r="H3699" i="5"/>
  <c r="G3699" i="5"/>
  <c r="F3699" i="5"/>
  <c r="D3699" i="5"/>
  <c r="E3699" i="5" s="1"/>
  <c r="C3699" i="5"/>
  <c r="B3699" i="5"/>
  <c r="A3699" i="5"/>
  <c r="H3698" i="5"/>
  <c r="G3698" i="5"/>
  <c r="F3698" i="5"/>
  <c r="D3698" i="5"/>
  <c r="E3698" i="5" s="1"/>
  <c r="C3698" i="5"/>
  <c r="B3698" i="5"/>
  <c r="A3698" i="5"/>
  <c r="H3697" i="5"/>
  <c r="G3697" i="5"/>
  <c r="F3697" i="5"/>
  <c r="D3697" i="5"/>
  <c r="E3697" i="5" s="1"/>
  <c r="C3697" i="5"/>
  <c r="B3697" i="5"/>
  <c r="A3697" i="5"/>
  <c r="H3696" i="5"/>
  <c r="G3696" i="5"/>
  <c r="F3696" i="5"/>
  <c r="D3696" i="5"/>
  <c r="E3696" i="5" s="1"/>
  <c r="C3696" i="5"/>
  <c r="B3696" i="5"/>
  <c r="A3696" i="5"/>
  <c r="H3695" i="5"/>
  <c r="G3695" i="5"/>
  <c r="F3695" i="5"/>
  <c r="D3695" i="5"/>
  <c r="E3695" i="5" s="1"/>
  <c r="C3695" i="5"/>
  <c r="B3695" i="5"/>
  <c r="A3695" i="5"/>
  <c r="H3694" i="5"/>
  <c r="G3694" i="5"/>
  <c r="F3694" i="5"/>
  <c r="D3694" i="5"/>
  <c r="E3694" i="5" s="1"/>
  <c r="C3694" i="5"/>
  <c r="B3694" i="5"/>
  <c r="A3694" i="5"/>
  <c r="H3693" i="5"/>
  <c r="G3693" i="5"/>
  <c r="F3693" i="5"/>
  <c r="D3693" i="5"/>
  <c r="E3693" i="5" s="1"/>
  <c r="C3693" i="5"/>
  <c r="B3693" i="5"/>
  <c r="A3693" i="5"/>
  <c r="H3692" i="5"/>
  <c r="G3692" i="5"/>
  <c r="F3692" i="5"/>
  <c r="D3692" i="5"/>
  <c r="E3692" i="5" s="1"/>
  <c r="C3692" i="5"/>
  <c r="B3692" i="5"/>
  <c r="A3692" i="5"/>
  <c r="H3691" i="5"/>
  <c r="G3691" i="5"/>
  <c r="F3691" i="5"/>
  <c r="D3691" i="5"/>
  <c r="E3691" i="5" s="1"/>
  <c r="C3691" i="5"/>
  <c r="B3691" i="5"/>
  <c r="A3691" i="5"/>
  <c r="H3690" i="5"/>
  <c r="G3690" i="5"/>
  <c r="F3690" i="5"/>
  <c r="D3690" i="5"/>
  <c r="E3690" i="5" s="1"/>
  <c r="C3690" i="5"/>
  <c r="B3690" i="5"/>
  <c r="A3690" i="5"/>
  <c r="H3689" i="5"/>
  <c r="G3689" i="5"/>
  <c r="F3689" i="5"/>
  <c r="D3689" i="5"/>
  <c r="E3689" i="5" s="1"/>
  <c r="C3689" i="5"/>
  <c r="B3689" i="5"/>
  <c r="A3689" i="5"/>
  <c r="H3688" i="5"/>
  <c r="G3688" i="5"/>
  <c r="F3688" i="5"/>
  <c r="D3688" i="5"/>
  <c r="E3688" i="5" s="1"/>
  <c r="C3688" i="5"/>
  <c r="B3688" i="5"/>
  <c r="A3688" i="5"/>
  <c r="H3687" i="5"/>
  <c r="G3687" i="5"/>
  <c r="F3687" i="5"/>
  <c r="D3687" i="5"/>
  <c r="E3687" i="5" s="1"/>
  <c r="C3687" i="5"/>
  <c r="B3687" i="5"/>
  <c r="A3687" i="5"/>
  <c r="H3686" i="5"/>
  <c r="G3686" i="5"/>
  <c r="F3686" i="5"/>
  <c r="D3686" i="5"/>
  <c r="E3686" i="5" s="1"/>
  <c r="C3686" i="5"/>
  <c r="B3686" i="5"/>
  <c r="A3686" i="5"/>
  <c r="H3685" i="5"/>
  <c r="G3685" i="5"/>
  <c r="F3685" i="5"/>
  <c r="D3685" i="5"/>
  <c r="E3685" i="5" s="1"/>
  <c r="C3685" i="5"/>
  <c r="B3685" i="5"/>
  <c r="A3685" i="5"/>
  <c r="H3684" i="5"/>
  <c r="G3684" i="5"/>
  <c r="F3684" i="5"/>
  <c r="D3684" i="5"/>
  <c r="E3684" i="5" s="1"/>
  <c r="C3684" i="5"/>
  <c r="B3684" i="5"/>
  <c r="A3684" i="5"/>
  <c r="H3683" i="5"/>
  <c r="G3683" i="5"/>
  <c r="F3683" i="5"/>
  <c r="D3683" i="5"/>
  <c r="E3683" i="5" s="1"/>
  <c r="C3683" i="5"/>
  <c r="B3683" i="5"/>
  <c r="A3683" i="5"/>
  <c r="H3682" i="5"/>
  <c r="G3682" i="5"/>
  <c r="F3682" i="5"/>
  <c r="D3682" i="5"/>
  <c r="E3682" i="5" s="1"/>
  <c r="C3682" i="5"/>
  <c r="B3682" i="5"/>
  <c r="A3682" i="5"/>
  <c r="H3681" i="5"/>
  <c r="G3681" i="5"/>
  <c r="F3681" i="5"/>
  <c r="D3681" i="5"/>
  <c r="E3681" i="5" s="1"/>
  <c r="C3681" i="5"/>
  <c r="B3681" i="5"/>
  <c r="A3681" i="5"/>
  <c r="H3680" i="5"/>
  <c r="G3680" i="5"/>
  <c r="F3680" i="5"/>
  <c r="D3680" i="5"/>
  <c r="E3680" i="5" s="1"/>
  <c r="C3680" i="5"/>
  <c r="B3680" i="5"/>
  <c r="A3680" i="5"/>
  <c r="H3679" i="5"/>
  <c r="G3679" i="5"/>
  <c r="F3679" i="5"/>
  <c r="D3679" i="5"/>
  <c r="E3679" i="5" s="1"/>
  <c r="C3679" i="5"/>
  <c r="B3679" i="5"/>
  <c r="A3679" i="5"/>
  <c r="H3678" i="5"/>
  <c r="G3678" i="5"/>
  <c r="F3678" i="5"/>
  <c r="D3678" i="5"/>
  <c r="E3678" i="5" s="1"/>
  <c r="C3678" i="5"/>
  <c r="B3678" i="5"/>
  <c r="A3678" i="5"/>
  <c r="H3677" i="5"/>
  <c r="G3677" i="5"/>
  <c r="F3677" i="5"/>
  <c r="D3677" i="5"/>
  <c r="E3677" i="5" s="1"/>
  <c r="C3677" i="5"/>
  <c r="B3677" i="5"/>
  <c r="A3677" i="5"/>
  <c r="H3676" i="5"/>
  <c r="G3676" i="5"/>
  <c r="F3676" i="5"/>
  <c r="D3676" i="5"/>
  <c r="E3676" i="5" s="1"/>
  <c r="C3676" i="5"/>
  <c r="B3676" i="5"/>
  <c r="A3676" i="5"/>
  <c r="H3675" i="5"/>
  <c r="G3675" i="5"/>
  <c r="F3675" i="5"/>
  <c r="D3675" i="5"/>
  <c r="E3675" i="5" s="1"/>
  <c r="C3675" i="5"/>
  <c r="B3675" i="5"/>
  <c r="A3675" i="5"/>
  <c r="H3674" i="5"/>
  <c r="G3674" i="5"/>
  <c r="F3674" i="5"/>
  <c r="D3674" i="5"/>
  <c r="E3674" i="5" s="1"/>
  <c r="C3674" i="5"/>
  <c r="B3674" i="5"/>
  <c r="A3674" i="5"/>
  <c r="H3673" i="5"/>
  <c r="G3673" i="5"/>
  <c r="F3673" i="5"/>
  <c r="D3673" i="5"/>
  <c r="E3673" i="5" s="1"/>
  <c r="C3673" i="5"/>
  <c r="B3673" i="5"/>
  <c r="A3673" i="5"/>
  <c r="H3672" i="5"/>
  <c r="G3672" i="5"/>
  <c r="F3672" i="5"/>
  <c r="D3672" i="5"/>
  <c r="E3672" i="5" s="1"/>
  <c r="C3672" i="5"/>
  <c r="B3672" i="5"/>
  <c r="A3672" i="5"/>
  <c r="H3671" i="5"/>
  <c r="G3671" i="5"/>
  <c r="F3671" i="5"/>
  <c r="D3671" i="5"/>
  <c r="E3671" i="5" s="1"/>
  <c r="C3671" i="5"/>
  <c r="B3671" i="5"/>
  <c r="A3671" i="5"/>
  <c r="H3670" i="5"/>
  <c r="G3670" i="5"/>
  <c r="F3670" i="5"/>
  <c r="D3670" i="5"/>
  <c r="E3670" i="5" s="1"/>
  <c r="C3670" i="5"/>
  <c r="B3670" i="5"/>
  <c r="A3670" i="5"/>
  <c r="H3669" i="5"/>
  <c r="G3669" i="5"/>
  <c r="F3669" i="5"/>
  <c r="D3669" i="5"/>
  <c r="E3669" i="5" s="1"/>
  <c r="C3669" i="5"/>
  <c r="B3669" i="5"/>
  <c r="A3669" i="5"/>
  <c r="H3668" i="5"/>
  <c r="G3668" i="5"/>
  <c r="F3668" i="5"/>
  <c r="D3668" i="5"/>
  <c r="E3668" i="5" s="1"/>
  <c r="C3668" i="5"/>
  <c r="B3668" i="5"/>
  <c r="A3668" i="5"/>
  <c r="H3667" i="5"/>
  <c r="G3667" i="5"/>
  <c r="F3667" i="5"/>
  <c r="D3667" i="5"/>
  <c r="E3667" i="5" s="1"/>
  <c r="C3667" i="5"/>
  <c r="B3667" i="5"/>
  <c r="A3667" i="5"/>
  <c r="H3666" i="5"/>
  <c r="G3666" i="5"/>
  <c r="F3666" i="5"/>
  <c r="D3666" i="5"/>
  <c r="E3666" i="5" s="1"/>
  <c r="C3666" i="5"/>
  <c r="B3666" i="5"/>
  <c r="A3666" i="5"/>
  <c r="H3665" i="5"/>
  <c r="G3665" i="5"/>
  <c r="F3665" i="5"/>
  <c r="D3665" i="5"/>
  <c r="E3665" i="5" s="1"/>
  <c r="C3665" i="5"/>
  <c r="B3665" i="5"/>
  <c r="A3665" i="5"/>
  <c r="H3664" i="5"/>
  <c r="G3664" i="5"/>
  <c r="F3664" i="5"/>
  <c r="D3664" i="5"/>
  <c r="E3664" i="5" s="1"/>
  <c r="C3664" i="5"/>
  <c r="B3664" i="5"/>
  <c r="A3664" i="5"/>
  <c r="H3663" i="5"/>
  <c r="G3663" i="5"/>
  <c r="F3663" i="5"/>
  <c r="D3663" i="5"/>
  <c r="E3663" i="5" s="1"/>
  <c r="C3663" i="5"/>
  <c r="B3663" i="5"/>
  <c r="A3663" i="5"/>
  <c r="H3662" i="5"/>
  <c r="G3662" i="5"/>
  <c r="F3662" i="5"/>
  <c r="D3662" i="5"/>
  <c r="E3662" i="5" s="1"/>
  <c r="C3662" i="5"/>
  <c r="B3662" i="5"/>
  <c r="A3662" i="5"/>
  <c r="H3661" i="5"/>
  <c r="G3661" i="5"/>
  <c r="F3661" i="5"/>
  <c r="D3661" i="5"/>
  <c r="E3661" i="5" s="1"/>
  <c r="C3661" i="5"/>
  <c r="B3661" i="5"/>
  <c r="A3661" i="5"/>
  <c r="H3660" i="5"/>
  <c r="G3660" i="5"/>
  <c r="F3660" i="5"/>
  <c r="D3660" i="5"/>
  <c r="E3660" i="5" s="1"/>
  <c r="C3660" i="5"/>
  <c r="B3660" i="5"/>
  <c r="A3660" i="5"/>
  <c r="H3659" i="5"/>
  <c r="G3659" i="5"/>
  <c r="F3659" i="5"/>
  <c r="D3659" i="5"/>
  <c r="E3659" i="5" s="1"/>
  <c r="C3659" i="5"/>
  <c r="B3659" i="5"/>
  <c r="A3659" i="5"/>
  <c r="H3658" i="5"/>
  <c r="G3658" i="5"/>
  <c r="F3658" i="5"/>
  <c r="D3658" i="5"/>
  <c r="E3658" i="5" s="1"/>
  <c r="C3658" i="5"/>
  <c r="B3658" i="5"/>
  <c r="A3658" i="5"/>
  <c r="H3657" i="5"/>
  <c r="G3657" i="5"/>
  <c r="F3657" i="5"/>
  <c r="D3657" i="5"/>
  <c r="E3657" i="5" s="1"/>
  <c r="C3657" i="5"/>
  <c r="B3657" i="5"/>
  <c r="A3657" i="5"/>
  <c r="H3656" i="5"/>
  <c r="G3656" i="5"/>
  <c r="F3656" i="5"/>
  <c r="D3656" i="5"/>
  <c r="E3656" i="5" s="1"/>
  <c r="C3656" i="5"/>
  <c r="B3656" i="5"/>
  <c r="A3656" i="5"/>
  <c r="H3655" i="5"/>
  <c r="G3655" i="5"/>
  <c r="F3655" i="5"/>
  <c r="D3655" i="5"/>
  <c r="E3655" i="5" s="1"/>
  <c r="C3655" i="5"/>
  <c r="B3655" i="5"/>
  <c r="A3655" i="5"/>
  <c r="H3654" i="5"/>
  <c r="G3654" i="5"/>
  <c r="F3654" i="5"/>
  <c r="D3654" i="5"/>
  <c r="E3654" i="5" s="1"/>
  <c r="C3654" i="5"/>
  <c r="B3654" i="5"/>
  <c r="A3654" i="5"/>
  <c r="H3653" i="5"/>
  <c r="G3653" i="5"/>
  <c r="F3653" i="5"/>
  <c r="D3653" i="5"/>
  <c r="E3653" i="5" s="1"/>
  <c r="C3653" i="5"/>
  <c r="B3653" i="5"/>
  <c r="A3653" i="5"/>
  <c r="H3652" i="5"/>
  <c r="G3652" i="5"/>
  <c r="F3652" i="5"/>
  <c r="D3652" i="5"/>
  <c r="E3652" i="5" s="1"/>
  <c r="C3652" i="5"/>
  <c r="B3652" i="5"/>
  <c r="A3652" i="5"/>
  <c r="H3651" i="5"/>
  <c r="G3651" i="5"/>
  <c r="F3651" i="5"/>
  <c r="D3651" i="5"/>
  <c r="E3651" i="5" s="1"/>
  <c r="C3651" i="5"/>
  <c r="B3651" i="5"/>
  <c r="A3651" i="5"/>
  <c r="H3650" i="5"/>
  <c r="G3650" i="5"/>
  <c r="F3650" i="5"/>
  <c r="D3650" i="5"/>
  <c r="E3650" i="5" s="1"/>
  <c r="C3650" i="5"/>
  <c r="B3650" i="5"/>
  <c r="A3650" i="5"/>
  <c r="H3649" i="5"/>
  <c r="G3649" i="5"/>
  <c r="F3649" i="5"/>
  <c r="D3649" i="5"/>
  <c r="E3649" i="5" s="1"/>
  <c r="C3649" i="5"/>
  <c r="B3649" i="5"/>
  <c r="A3649" i="5"/>
  <c r="H3648" i="5"/>
  <c r="G3648" i="5"/>
  <c r="F3648" i="5"/>
  <c r="D3648" i="5"/>
  <c r="E3648" i="5" s="1"/>
  <c r="C3648" i="5"/>
  <c r="B3648" i="5"/>
  <c r="A3648" i="5"/>
  <c r="H3647" i="5"/>
  <c r="G3647" i="5"/>
  <c r="F3647" i="5"/>
  <c r="D3647" i="5"/>
  <c r="E3647" i="5" s="1"/>
  <c r="C3647" i="5"/>
  <c r="B3647" i="5"/>
  <c r="A3647" i="5"/>
  <c r="H3646" i="5"/>
  <c r="G3646" i="5"/>
  <c r="F3646" i="5"/>
  <c r="D3646" i="5"/>
  <c r="E3646" i="5" s="1"/>
  <c r="C3646" i="5"/>
  <c r="B3646" i="5"/>
  <c r="A3646" i="5"/>
  <c r="H3645" i="5"/>
  <c r="G3645" i="5"/>
  <c r="F3645" i="5"/>
  <c r="D3645" i="5"/>
  <c r="E3645" i="5" s="1"/>
  <c r="C3645" i="5"/>
  <c r="B3645" i="5"/>
  <c r="A3645" i="5"/>
  <c r="H3644" i="5"/>
  <c r="G3644" i="5"/>
  <c r="F3644" i="5"/>
  <c r="D3644" i="5"/>
  <c r="E3644" i="5" s="1"/>
  <c r="C3644" i="5"/>
  <c r="B3644" i="5"/>
  <c r="A3644" i="5"/>
  <c r="H3643" i="5"/>
  <c r="G3643" i="5"/>
  <c r="F3643" i="5"/>
  <c r="D3643" i="5"/>
  <c r="E3643" i="5" s="1"/>
  <c r="C3643" i="5"/>
  <c r="B3643" i="5"/>
  <c r="A3643" i="5"/>
  <c r="H3642" i="5"/>
  <c r="G3642" i="5"/>
  <c r="F3642" i="5"/>
  <c r="D3642" i="5"/>
  <c r="E3642" i="5" s="1"/>
  <c r="C3642" i="5"/>
  <c r="B3642" i="5"/>
  <c r="A3642" i="5"/>
  <c r="H3641" i="5"/>
  <c r="G3641" i="5"/>
  <c r="F3641" i="5"/>
  <c r="D3641" i="5"/>
  <c r="E3641" i="5" s="1"/>
  <c r="C3641" i="5"/>
  <c r="B3641" i="5"/>
  <c r="A3641" i="5"/>
  <c r="H3640" i="5"/>
  <c r="G3640" i="5"/>
  <c r="F3640" i="5"/>
  <c r="D3640" i="5"/>
  <c r="E3640" i="5" s="1"/>
  <c r="C3640" i="5"/>
  <c r="B3640" i="5"/>
  <c r="A3640" i="5"/>
  <c r="H3639" i="5"/>
  <c r="G3639" i="5"/>
  <c r="F3639" i="5"/>
  <c r="D3639" i="5"/>
  <c r="E3639" i="5" s="1"/>
  <c r="C3639" i="5"/>
  <c r="B3639" i="5"/>
  <c r="A3639" i="5"/>
  <c r="H3638" i="5"/>
  <c r="G3638" i="5"/>
  <c r="F3638" i="5"/>
  <c r="D3638" i="5"/>
  <c r="E3638" i="5" s="1"/>
  <c r="C3638" i="5"/>
  <c r="B3638" i="5"/>
  <c r="A3638" i="5"/>
  <c r="H3637" i="5"/>
  <c r="G3637" i="5"/>
  <c r="F3637" i="5"/>
  <c r="D3637" i="5"/>
  <c r="E3637" i="5" s="1"/>
  <c r="C3637" i="5"/>
  <c r="B3637" i="5"/>
  <c r="A3637" i="5"/>
  <c r="H3636" i="5"/>
  <c r="G3636" i="5"/>
  <c r="F3636" i="5"/>
  <c r="D3636" i="5"/>
  <c r="E3636" i="5" s="1"/>
  <c r="C3636" i="5"/>
  <c r="B3636" i="5"/>
  <c r="A3636" i="5"/>
  <c r="H3635" i="5"/>
  <c r="G3635" i="5"/>
  <c r="F3635" i="5"/>
  <c r="D3635" i="5"/>
  <c r="E3635" i="5" s="1"/>
  <c r="C3635" i="5"/>
  <c r="B3635" i="5"/>
  <c r="A3635" i="5"/>
  <c r="H3634" i="5"/>
  <c r="G3634" i="5"/>
  <c r="F3634" i="5"/>
  <c r="D3634" i="5"/>
  <c r="E3634" i="5" s="1"/>
  <c r="C3634" i="5"/>
  <c r="B3634" i="5"/>
  <c r="A3634" i="5"/>
  <c r="H3633" i="5"/>
  <c r="G3633" i="5"/>
  <c r="F3633" i="5"/>
  <c r="D3633" i="5"/>
  <c r="E3633" i="5" s="1"/>
  <c r="C3633" i="5"/>
  <c r="B3633" i="5"/>
  <c r="A3633" i="5"/>
  <c r="H3632" i="5"/>
  <c r="G3632" i="5"/>
  <c r="F3632" i="5"/>
  <c r="D3632" i="5"/>
  <c r="E3632" i="5" s="1"/>
  <c r="C3632" i="5"/>
  <c r="B3632" i="5"/>
  <c r="A3632" i="5"/>
  <c r="H3631" i="5"/>
  <c r="G3631" i="5"/>
  <c r="F3631" i="5"/>
  <c r="D3631" i="5"/>
  <c r="E3631" i="5" s="1"/>
  <c r="C3631" i="5"/>
  <c r="B3631" i="5"/>
  <c r="A3631" i="5"/>
  <c r="H3630" i="5"/>
  <c r="G3630" i="5"/>
  <c r="F3630" i="5"/>
  <c r="D3630" i="5"/>
  <c r="E3630" i="5" s="1"/>
  <c r="C3630" i="5"/>
  <c r="B3630" i="5"/>
  <c r="A3630" i="5"/>
  <c r="H3629" i="5"/>
  <c r="G3629" i="5"/>
  <c r="F3629" i="5"/>
  <c r="D3629" i="5"/>
  <c r="E3629" i="5" s="1"/>
  <c r="C3629" i="5"/>
  <c r="B3629" i="5"/>
  <c r="A3629" i="5"/>
  <c r="H3628" i="5"/>
  <c r="G3628" i="5"/>
  <c r="F3628" i="5"/>
  <c r="D3628" i="5"/>
  <c r="E3628" i="5" s="1"/>
  <c r="C3628" i="5"/>
  <c r="B3628" i="5"/>
  <c r="A3628" i="5"/>
  <c r="H3627" i="5"/>
  <c r="G3627" i="5"/>
  <c r="F3627" i="5"/>
  <c r="D3627" i="5"/>
  <c r="E3627" i="5" s="1"/>
  <c r="C3627" i="5"/>
  <c r="B3627" i="5"/>
  <c r="A3627" i="5"/>
  <c r="H3626" i="5"/>
  <c r="G3626" i="5"/>
  <c r="F3626" i="5"/>
  <c r="D3626" i="5"/>
  <c r="E3626" i="5" s="1"/>
  <c r="C3626" i="5"/>
  <c r="B3626" i="5"/>
  <c r="A3626" i="5"/>
  <c r="H3625" i="5"/>
  <c r="G3625" i="5"/>
  <c r="F3625" i="5"/>
  <c r="D3625" i="5"/>
  <c r="E3625" i="5" s="1"/>
  <c r="C3625" i="5"/>
  <c r="B3625" i="5"/>
  <c r="A3625" i="5"/>
  <c r="H3624" i="5"/>
  <c r="G3624" i="5"/>
  <c r="F3624" i="5"/>
  <c r="D3624" i="5"/>
  <c r="E3624" i="5" s="1"/>
  <c r="C3624" i="5"/>
  <c r="B3624" i="5"/>
  <c r="A3624" i="5"/>
  <c r="H3623" i="5"/>
  <c r="G3623" i="5"/>
  <c r="F3623" i="5"/>
  <c r="D3623" i="5"/>
  <c r="E3623" i="5" s="1"/>
  <c r="C3623" i="5"/>
  <c r="B3623" i="5"/>
  <c r="A3623" i="5"/>
  <c r="H3622" i="5"/>
  <c r="G3622" i="5"/>
  <c r="F3622" i="5"/>
  <c r="D3622" i="5"/>
  <c r="E3622" i="5" s="1"/>
  <c r="C3622" i="5"/>
  <c r="B3622" i="5"/>
  <c r="A3622" i="5"/>
  <c r="H3621" i="5"/>
  <c r="G3621" i="5"/>
  <c r="F3621" i="5"/>
  <c r="D3621" i="5"/>
  <c r="E3621" i="5" s="1"/>
  <c r="C3621" i="5"/>
  <c r="B3621" i="5"/>
  <c r="A3621" i="5"/>
  <c r="H3620" i="5"/>
  <c r="G3620" i="5"/>
  <c r="F3620" i="5"/>
  <c r="D3620" i="5"/>
  <c r="E3620" i="5" s="1"/>
  <c r="C3620" i="5"/>
  <c r="B3620" i="5"/>
  <c r="A3620" i="5"/>
  <c r="H3619" i="5"/>
  <c r="G3619" i="5"/>
  <c r="F3619" i="5"/>
  <c r="D3619" i="5"/>
  <c r="E3619" i="5" s="1"/>
  <c r="C3619" i="5"/>
  <c r="B3619" i="5"/>
  <c r="A3619" i="5"/>
  <c r="H3618" i="5"/>
  <c r="G3618" i="5"/>
  <c r="F3618" i="5"/>
  <c r="D3618" i="5"/>
  <c r="E3618" i="5" s="1"/>
  <c r="C3618" i="5"/>
  <c r="B3618" i="5"/>
  <c r="A3618" i="5"/>
  <c r="H3617" i="5"/>
  <c r="G3617" i="5"/>
  <c r="F3617" i="5"/>
  <c r="D3617" i="5"/>
  <c r="E3617" i="5" s="1"/>
  <c r="C3617" i="5"/>
  <c r="B3617" i="5"/>
  <c r="A3617" i="5"/>
  <c r="H3616" i="5"/>
  <c r="G3616" i="5"/>
  <c r="F3616" i="5"/>
  <c r="D3616" i="5"/>
  <c r="E3616" i="5" s="1"/>
  <c r="C3616" i="5"/>
  <c r="B3616" i="5"/>
  <c r="A3616" i="5"/>
  <c r="H3615" i="5"/>
  <c r="G3615" i="5"/>
  <c r="F3615" i="5"/>
  <c r="D3615" i="5"/>
  <c r="E3615" i="5" s="1"/>
  <c r="C3615" i="5"/>
  <c r="B3615" i="5"/>
  <c r="A3615" i="5"/>
  <c r="H3614" i="5"/>
  <c r="G3614" i="5"/>
  <c r="F3614" i="5"/>
  <c r="D3614" i="5"/>
  <c r="E3614" i="5" s="1"/>
  <c r="C3614" i="5"/>
  <c r="B3614" i="5"/>
  <c r="A3614" i="5"/>
  <c r="H3613" i="5"/>
  <c r="G3613" i="5"/>
  <c r="F3613" i="5"/>
  <c r="D3613" i="5"/>
  <c r="E3613" i="5" s="1"/>
  <c r="C3613" i="5"/>
  <c r="B3613" i="5"/>
  <c r="A3613" i="5"/>
  <c r="H3612" i="5"/>
  <c r="G3612" i="5"/>
  <c r="F3612" i="5"/>
  <c r="D3612" i="5"/>
  <c r="E3612" i="5" s="1"/>
  <c r="C3612" i="5"/>
  <c r="B3612" i="5"/>
  <c r="A3612" i="5"/>
  <c r="H3611" i="5"/>
  <c r="G3611" i="5"/>
  <c r="F3611" i="5"/>
  <c r="D3611" i="5"/>
  <c r="E3611" i="5" s="1"/>
  <c r="C3611" i="5"/>
  <c r="B3611" i="5"/>
  <c r="A3611" i="5"/>
  <c r="H3610" i="5"/>
  <c r="G3610" i="5"/>
  <c r="F3610" i="5"/>
  <c r="D3610" i="5"/>
  <c r="E3610" i="5" s="1"/>
  <c r="C3610" i="5"/>
  <c r="B3610" i="5"/>
  <c r="A3610" i="5"/>
  <c r="H3609" i="5"/>
  <c r="G3609" i="5"/>
  <c r="F3609" i="5"/>
  <c r="D3609" i="5"/>
  <c r="E3609" i="5" s="1"/>
  <c r="C3609" i="5"/>
  <c r="B3609" i="5"/>
  <c r="A3609" i="5"/>
  <c r="H3608" i="5"/>
  <c r="G3608" i="5"/>
  <c r="F3608" i="5"/>
  <c r="D3608" i="5"/>
  <c r="E3608" i="5" s="1"/>
  <c r="C3608" i="5"/>
  <c r="B3608" i="5"/>
  <c r="A3608" i="5"/>
  <c r="H3607" i="5"/>
  <c r="G3607" i="5"/>
  <c r="F3607" i="5"/>
  <c r="D3607" i="5"/>
  <c r="E3607" i="5" s="1"/>
  <c r="C3607" i="5"/>
  <c r="B3607" i="5"/>
  <c r="A3607" i="5"/>
  <c r="H3606" i="5"/>
  <c r="G3606" i="5"/>
  <c r="F3606" i="5"/>
  <c r="D3606" i="5"/>
  <c r="E3606" i="5" s="1"/>
  <c r="C3606" i="5"/>
  <c r="B3606" i="5"/>
  <c r="A3606" i="5"/>
  <c r="H3605" i="5"/>
  <c r="G3605" i="5"/>
  <c r="F3605" i="5"/>
  <c r="D3605" i="5"/>
  <c r="E3605" i="5" s="1"/>
  <c r="C3605" i="5"/>
  <c r="B3605" i="5"/>
  <c r="A3605" i="5"/>
  <c r="H3604" i="5"/>
  <c r="G3604" i="5"/>
  <c r="F3604" i="5"/>
  <c r="D3604" i="5"/>
  <c r="E3604" i="5" s="1"/>
  <c r="C3604" i="5"/>
  <c r="B3604" i="5"/>
  <c r="A3604" i="5"/>
  <c r="H3603" i="5"/>
  <c r="G3603" i="5"/>
  <c r="F3603" i="5"/>
  <c r="D3603" i="5"/>
  <c r="E3603" i="5" s="1"/>
  <c r="C3603" i="5"/>
  <c r="B3603" i="5"/>
  <c r="A3603" i="5"/>
  <c r="H3602" i="5"/>
  <c r="G3602" i="5"/>
  <c r="F3602" i="5"/>
  <c r="D3602" i="5"/>
  <c r="E3602" i="5" s="1"/>
  <c r="C3602" i="5"/>
  <c r="B3602" i="5"/>
  <c r="A3602" i="5"/>
  <c r="H3601" i="5"/>
  <c r="G3601" i="5"/>
  <c r="F3601" i="5"/>
  <c r="D3601" i="5"/>
  <c r="E3601" i="5" s="1"/>
  <c r="C3601" i="5"/>
  <c r="B3601" i="5"/>
  <c r="A3601" i="5"/>
  <c r="H3600" i="5"/>
  <c r="G3600" i="5"/>
  <c r="F3600" i="5"/>
  <c r="D3600" i="5"/>
  <c r="E3600" i="5" s="1"/>
  <c r="C3600" i="5"/>
  <c r="B3600" i="5"/>
  <c r="A3600" i="5"/>
  <c r="H3599" i="5"/>
  <c r="G3599" i="5"/>
  <c r="F3599" i="5"/>
  <c r="D3599" i="5"/>
  <c r="E3599" i="5" s="1"/>
  <c r="C3599" i="5"/>
  <c r="B3599" i="5"/>
  <c r="A3599" i="5"/>
  <c r="H3598" i="5"/>
  <c r="G3598" i="5"/>
  <c r="F3598" i="5"/>
  <c r="D3598" i="5"/>
  <c r="E3598" i="5" s="1"/>
  <c r="C3598" i="5"/>
  <c r="B3598" i="5"/>
  <c r="A3598" i="5"/>
  <c r="H3597" i="5"/>
  <c r="G3597" i="5"/>
  <c r="F3597" i="5"/>
  <c r="D3597" i="5"/>
  <c r="E3597" i="5" s="1"/>
  <c r="C3597" i="5"/>
  <c r="B3597" i="5"/>
  <c r="A3597" i="5"/>
  <c r="H3596" i="5"/>
  <c r="G3596" i="5"/>
  <c r="F3596" i="5"/>
  <c r="D3596" i="5"/>
  <c r="E3596" i="5" s="1"/>
  <c r="C3596" i="5"/>
  <c r="B3596" i="5"/>
  <c r="A3596" i="5"/>
  <c r="H3595" i="5"/>
  <c r="G3595" i="5"/>
  <c r="F3595" i="5"/>
  <c r="D3595" i="5"/>
  <c r="E3595" i="5" s="1"/>
  <c r="C3595" i="5"/>
  <c r="B3595" i="5"/>
  <c r="A3595" i="5"/>
  <c r="H3594" i="5"/>
  <c r="G3594" i="5"/>
  <c r="F3594" i="5"/>
  <c r="D3594" i="5"/>
  <c r="E3594" i="5" s="1"/>
  <c r="C3594" i="5"/>
  <c r="B3594" i="5"/>
  <c r="A3594" i="5"/>
  <c r="H3593" i="5"/>
  <c r="G3593" i="5"/>
  <c r="F3593" i="5"/>
  <c r="D3593" i="5"/>
  <c r="E3593" i="5" s="1"/>
  <c r="C3593" i="5"/>
  <c r="B3593" i="5"/>
  <c r="A3593" i="5"/>
  <c r="H3592" i="5"/>
  <c r="G3592" i="5"/>
  <c r="F3592" i="5"/>
  <c r="D3592" i="5"/>
  <c r="E3592" i="5" s="1"/>
  <c r="C3592" i="5"/>
  <c r="B3592" i="5"/>
  <c r="A3592" i="5"/>
  <c r="H3591" i="5"/>
  <c r="G3591" i="5"/>
  <c r="F3591" i="5"/>
  <c r="D3591" i="5"/>
  <c r="E3591" i="5" s="1"/>
  <c r="C3591" i="5"/>
  <c r="B3591" i="5"/>
  <c r="A3591" i="5"/>
  <c r="H3590" i="5"/>
  <c r="G3590" i="5"/>
  <c r="F3590" i="5"/>
  <c r="D3590" i="5"/>
  <c r="E3590" i="5" s="1"/>
  <c r="C3590" i="5"/>
  <c r="B3590" i="5"/>
  <c r="A3590" i="5"/>
  <c r="H3589" i="5"/>
  <c r="G3589" i="5"/>
  <c r="F3589" i="5"/>
  <c r="D3589" i="5"/>
  <c r="E3589" i="5" s="1"/>
  <c r="C3589" i="5"/>
  <c r="B3589" i="5"/>
  <c r="A3589" i="5"/>
  <c r="H3588" i="5"/>
  <c r="G3588" i="5"/>
  <c r="F3588" i="5"/>
  <c r="D3588" i="5"/>
  <c r="E3588" i="5" s="1"/>
  <c r="C3588" i="5"/>
  <c r="B3588" i="5"/>
  <c r="A3588" i="5"/>
  <c r="H3587" i="5"/>
  <c r="G3587" i="5"/>
  <c r="F3587" i="5"/>
  <c r="D3587" i="5"/>
  <c r="E3587" i="5" s="1"/>
  <c r="C3587" i="5"/>
  <c r="B3587" i="5"/>
  <c r="A3587" i="5"/>
  <c r="H3586" i="5"/>
  <c r="G3586" i="5"/>
  <c r="F3586" i="5"/>
  <c r="D3586" i="5"/>
  <c r="E3586" i="5" s="1"/>
  <c r="C3586" i="5"/>
  <c r="B3586" i="5"/>
  <c r="A3586" i="5"/>
  <c r="H3585" i="5"/>
  <c r="G3585" i="5"/>
  <c r="F3585" i="5"/>
  <c r="D3585" i="5"/>
  <c r="E3585" i="5" s="1"/>
  <c r="C3585" i="5"/>
  <c r="B3585" i="5"/>
  <c r="A3585" i="5"/>
  <c r="H3584" i="5"/>
  <c r="G3584" i="5"/>
  <c r="F3584" i="5"/>
  <c r="D3584" i="5"/>
  <c r="E3584" i="5" s="1"/>
  <c r="C3584" i="5"/>
  <c r="B3584" i="5"/>
  <c r="A3584" i="5"/>
  <c r="H3583" i="5"/>
  <c r="G3583" i="5"/>
  <c r="F3583" i="5"/>
  <c r="D3583" i="5"/>
  <c r="E3583" i="5" s="1"/>
  <c r="C3583" i="5"/>
  <c r="B3583" i="5"/>
  <c r="A3583" i="5"/>
  <c r="H3582" i="5"/>
  <c r="G3582" i="5"/>
  <c r="F3582" i="5"/>
  <c r="D3582" i="5"/>
  <c r="E3582" i="5" s="1"/>
  <c r="C3582" i="5"/>
  <c r="B3582" i="5"/>
  <c r="A3582" i="5"/>
  <c r="H3581" i="5"/>
  <c r="G3581" i="5"/>
  <c r="F3581" i="5"/>
  <c r="D3581" i="5"/>
  <c r="E3581" i="5" s="1"/>
  <c r="C3581" i="5"/>
  <c r="B3581" i="5"/>
  <c r="A3581" i="5"/>
  <c r="H3580" i="5"/>
  <c r="G3580" i="5"/>
  <c r="F3580" i="5"/>
  <c r="D3580" i="5"/>
  <c r="E3580" i="5" s="1"/>
  <c r="C3580" i="5"/>
  <c r="B3580" i="5"/>
  <c r="A3580" i="5"/>
  <c r="H3579" i="5"/>
  <c r="G3579" i="5"/>
  <c r="F3579" i="5"/>
  <c r="D3579" i="5"/>
  <c r="E3579" i="5" s="1"/>
  <c r="C3579" i="5"/>
  <c r="B3579" i="5"/>
  <c r="A3579" i="5"/>
  <c r="H3578" i="5"/>
  <c r="G3578" i="5"/>
  <c r="F3578" i="5"/>
  <c r="D3578" i="5"/>
  <c r="E3578" i="5" s="1"/>
  <c r="C3578" i="5"/>
  <c r="B3578" i="5"/>
  <c r="A3578" i="5"/>
  <c r="H3577" i="5"/>
  <c r="G3577" i="5"/>
  <c r="F3577" i="5"/>
  <c r="D3577" i="5"/>
  <c r="E3577" i="5" s="1"/>
  <c r="C3577" i="5"/>
  <c r="B3577" i="5"/>
  <c r="A3577" i="5"/>
  <c r="H3576" i="5"/>
  <c r="G3576" i="5"/>
  <c r="F3576" i="5"/>
  <c r="D3576" i="5"/>
  <c r="E3576" i="5" s="1"/>
  <c r="C3576" i="5"/>
  <c r="B3576" i="5"/>
  <c r="A3576" i="5"/>
  <c r="H3575" i="5"/>
  <c r="G3575" i="5"/>
  <c r="F3575" i="5"/>
  <c r="D3575" i="5"/>
  <c r="E3575" i="5" s="1"/>
  <c r="C3575" i="5"/>
  <c r="B3575" i="5"/>
  <c r="A3575" i="5"/>
  <c r="H3574" i="5"/>
  <c r="G3574" i="5"/>
  <c r="F3574" i="5"/>
  <c r="D3574" i="5"/>
  <c r="E3574" i="5" s="1"/>
  <c r="C3574" i="5"/>
  <c r="B3574" i="5"/>
  <c r="A3574" i="5"/>
  <c r="H3573" i="5"/>
  <c r="G3573" i="5"/>
  <c r="F3573" i="5"/>
  <c r="D3573" i="5"/>
  <c r="E3573" i="5" s="1"/>
  <c r="C3573" i="5"/>
  <c r="B3573" i="5"/>
  <c r="A3573" i="5"/>
  <c r="H3572" i="5"/>
  <c r="G3572" i="5"/>
  <c r="F3572" i="5"/>
  <c r="D3572" i="5"/>
  <c r="E3572" i="5" s="1"/>
  <c r="C3572" i="5"/>
  <c r="B3572" i="5"/>
  <c r="A3572" i="5"/>
  <c r="H3571" i="5"/>
  <c r="G3571" i="5"/>
  <c r="F3571" i="5"/>
  <c r="D3571" i="5"/>
  <c r="E3571" i="5" s="1"/>
  <c r="C3571" i="5"/>
  <c r="B3571" i="5"/>
  <c r="A3571" i="5"/>
  <c r="H3570" i="5"/>
  <c r="G3570" i="5"/>
  <c r="F3570" i="5"/>
  <c r="D3570" i="5"/>
  <c r="E3570" i="5" s="1"/>
  <c r="C3570" i="5"/>
  <c r="B3570" i="5"/>
  <c r="A3570" i="5"/>
  <c r="H3569" i="5"/>
  <c r="G3569" i="5"/>
  <c r="F3569" i="5"/>
  <c r="D3569" i="5"/>
  <c r="E3569" i="5" s="1"/>
  <c r="C3569" i="5"/>
  <c r="B3569" i="5"/>
  <c r="A3569" i="5"/>
  <c r="H3568" i="5"/>
  <c r="G3568" i="5"/>
  <c r="F3568" i="5"/>
  <c r="D3568" i="5"/>
  <c r="E3568" i="5" s="1"/>
  <c r="C3568" i="5"/>
  <c r="B3568" i="5"/>
  <c r="A3568" i="5"/>
  <c r="H3567" i="5"/>
  <c r="G3567" i="5"/>
  <c r="F3567" i="5"/>
  <c r="D3567" i="5"/>
  <c r="E3567" i="5" s="1"/>
  <c r="C3567" i="5"/>
  <c r="B3567" i="5"/>
  <c r="A3567" i="5"/>
  <c r="H3566" i="5"/>
  <c r="G3566" i="5"/>
  <c r="F3566" i="5"/>
  <c r="D3566" i="5"/>
  <c r="E3566" i="5" s="1"/>
  <c r="C3566" i="5"/>
  <c r="B3566" i="5"/>
  <c r="A3566" i="5"/>
  <c r="H3565" i="5"/>
  <c r="G3565" i="5"/>
  <c r="F3565" i="5"/>
  <c r="D3565" i="5"/>
  <c r="E3565" i="5" s="1"/>
  <c r="C3565" i="5"/>
  <c r="B3565" i="5"/>
  <c r="A3565" i="5"/>
  <c r="H3564" i="5"/>
  <c r="G3564" i="5"/>
  <c r="F3564" i="5"/>
  <c r="D3564" i="5"/>
  <c r="E3564" i="5" s="1"/>
  <c r="C3564" i="5"/>
  <c r="B3564" i="5"/>
  <c r="A3564" i="5"/>
  <c r="H3563" i="5"/>
  <c r="G3563" i="5"/>
  <c r="F3563" i="5"/>
  <c r="D3563" i="5"/>
  <c r="E3563" i="5" s="1"/>
  <c r="C3563" i="5"/>
  <c r="B3563" i="5"/>
  <c r="A3563" i="5"/>
  <c r="H3562" i="5"/>
  <c r="G3562" i="5"/>
  <c r="F3562" i="5"/>
  <c r="D3562" i="5"/>
  <c r="E3562" i="5" s="1"/>
  <c r="C3562" i="5"/>
  <c r="B3562" i="5"/>
  <c r="A3562" i="5"/>
  <c r="H3561" i="5"/>
  <c r="G3561" i="5"/>
  <c r="F3561" i="5"/>
  <c r="D3561" i="5"/>
  <c r="E3561" i="5" s="1"/>
  <c r="C3561" i="5"/>
  <c r="B3561" i="5"/>
  <c r="A3561" i="5"/>
  <c r="H3560" i="5"/>
  <c r="G3560" i="5"/>
  <c r="F3560" i="5"/>
  <c r="D3560" i="5"/>
  <c r="E3560" i="5" s="1"/>
  <c r="C3560" i="5"/>
  <c r="B3560" i="5"/>
  <c r="A3560" i="5"/>
  <c r="H3559" i="5"/>
  <c r="G3559" i="5"/>
  <c r="F3559" i="5"/>
  <c r="D3559" i="5"/>
  <c r="E3559" i="5" s="1"/>
  <c r="C3559" i="5"/>
  <c r="B3559" i="5"/>
  <c r="A3559" i="5"/>
  <c r="H3558" i="5"/>
  <c r="G3558" i="5"/>
  <c r="F3558" i="5"/>
  <c r="D3558" i="5"/>
  <c r="E3558" i="5" s="1"/>
  <c r="C3558" i="5"/>
  <c r="B3558" i="5"/>
  <c r="A3558" i="5"/>
  <c r="H3557" i="5"/>
  <c r="G3557" i="5"/>
  <c r="F3557" i="5"/>
  <c r="D3557" i="5"/>
  <c r="E3557" i="5" s="1"/>
  <c r="C3557" i="5"/>
  <c r="B3557" i="5"/>
  <c r="A3557" i="5"/>
  <c r="H3556" i="5"/>
  <c r="G3556" i="5"/>
  <c r="F3556" i="5"/>
  <c r="D3556" i="5"/>
  <c r="E3556" i="5" s="1"/>
  <c r="C3556" i="5"/>
  <c r="B3556" i="5"/>
  <c r="A3556" i="5"/>
  <c r="H3555" i="5"/>
  <c r="G3555" i="5"/>
  <c r="F3555" i="5"/>
  <c r="D3555" i="5"/>
  <c r="E3555" i="5" s="1"/>
  <c r="C3555" i="5"/>
  <c r="B3555" i="5"/>
  <c r="A3555" i="5"/>
  <c r="H3554" i="5"/>
  <c r="G3554" i="5"/>
  <c r="F3554" i="5"/>
  <c r="D3554" i="5"/>
  <c r="E3554" i="5" s="1"/>
  <c r="C3554" i="5"/>
  <c r="B3554" i="5"/>
  <c r="A3554" i="5"/>
  <c r="H3553" i="5"/>
  <c r="G3553" i="5"/>
  <c r="F3553" i="5"/>
  <c r="D3553" i="5"/>
  <c r="E3553" i="5" s="1"/>
  <c r="C3553" i="5"/>
  <c r="B3553" i="5"/>
  <c r="A3553" i="5"/>
  <c r="H3552" i="5"/>
  <c r="G3552" i="5"/>
  <c r="F3552" i="5"/>
  <c r="D3552" i="5"/>
  <c r="E3552" i="5" s="1"/>
  <c r="C3552" i="5"/>
  <c r="B3552" i="5"/>
  <c r="A3552" i="5"/>
  <c r="H3551" i="5"/>
  <c r="G3551" i="5"/>
  <c r="F3551" i="5"/>
  <c r="D3551" i="5"/>
  <c r="E3551" i="5" s="1"/>
  <c r="C3551" i="5"/>
  <c r="B3551" i="5"/>
  <c r="A3551" i="5"/>
  <c r="H3550" i="5"/>
  <c r="G3550" i="5"/>
  <c r="F3550" i="5"/>
  <c r="D3550" i="5"/>
  <c r="E3550" i="5" s="1"/>
  <c r="C3550" i="5"/>
  <c r="B3550" i="5"/>
  <c r="A3550" i="5"/>
  <c r="H3549" i="5"/>
  <c r="G3549" i="5"/>
  <c r="F3549" i="5"/>
  <c r="D3549" i="5"/>
  <c r="E3549" i="5" s="1"/>
  <c r="C3549" i="5"/>
  <c r="B3549" i="5"/>
  <c r="A3549" i="5"/>
  <c r="H3548" i="5"/>
  <c r="G3548" i="5"/>
  <c r="F3548" i="5"/>
  <c r="D3548" i="5"/>
  <c r="E3548" i="5" s="1"/>
  <c r="C3548" i="5"/>
  <c r="B3548" i="5"/>
  <c r="A3548" i="5"/>
  <c r="H3547" i="5"/>
  <c r="G3547" i="5"/>
  <c r="F3547" i="5"/>
  <c r="D3547" i="5"/>
  <c r="E3547" i="5" s="1"/>
  <c r="C3547" i="5"/>
  <c r="B3547" i="5"/>
  <c r="A3547" i="5"/>
  <c r="H3546" i="5"/>
  <c r="G3546" i="5"/>
  <c r="F3546" i="5"/>
  <c r="D3546" i="5"/>
  <c r="E3546" i="5" s="1"/>
  <c r="C3546" i="5"/>
  <c r="B3546" i="5"/>
  <c r="A3546" i="5"/>
  <c r="H3545" i="5"/>
  <c r="G3545" i="5"/>
  <c r="F3545" i="5"/>
  <c r="D3545" i="5"/>
  <c r="E3545" i="5" s="1"/>
  <c r="C3545" i="5"/>
  <c r="B3545" i="5"/>
  <c r="A3545" i="5"/>
  <c r="H3544" i="5"/>
  <c r="G3544" i="5"/>
  <c r="F3544" i="5"/>
  <c r="D3544" i="5"/>
  <c r="E3544" i="5" s="1"/>
  <c r="C3544" i="5"/>
  <c r="B3544" i="5"/>
  <c r="A3544" i="5"/>
  <c r="H3543" i="5"/>
  <c r="G3543" i="5"/>
  <c r="F3543" i="5"/>
  <c r="D3543" i="5"/>
  <c r="E3543" i="5" s="1"/>
  <c r="C3543" i="5"/>
  <c r="B3543" i="5"/>
  <c r="A3543" i="5"/>
  <c r="H3542" i="5"/>
  <c r="G3542" i="5"/>
  <c r="F3542" i="5"/>
  <c r="D3542" i="5"/>
  <c r="E3542" i="5" s="1"/>
  <c r="C3542" i="5"/>
  <c r="B3542" i="5"/>
  <c r="A3542" i="5"/>
  <c r="H3541" i="5"/>
  <c r="G3541" i="5"/>
  <c r="F3541" i="5"/>
  <c r="D3541" i="5"/>
  <c r="E3541" i="5" s="1"/>
  <c r="C3541" i="5"/>
  <c r="B3541" i="5"/>
  <c r="A3541" i="5"/>
  <c r="H3540" i="5"/>
  <c r="G3540" i="5"/>
  <c r="F3540" i="5"/>
  <c r="D3540" i="5"/>
  <c r="E3540" i="5" s="1"/>
  <c r="C3540" i="5"/>
  <c r="B3540" i="5"/>
  <c r="A3540" i="5"/>
  <c r="H3539" i="5"/>
  <c r="G3539" i="5"/>
  <c r="F3539" i="5"/>
  <c r="D3539" i="5"/>
  <c r="E3539" i="5" s="1"/>
  <c r="C3539" i="5"/>
  <c r="B3539" i="5"/>
  <c r="A3539" i="5"/>
  <c r="H3538" i="5"/>
  <c r="G3538" i="5"/>
  <c r="F3538" i="5"/>
  <c r="D3538" i="5"/>
  <c r="E3538" i="5" s="1"/>
  <c r="C3538" i="5"/>
  <c r="B3538" i="5"/>
  <c r="A3538" i="5"/>
  <c r="H3537" i="5"/>
  <c r="G3537" i="5"/>
  <c r="F3537" i="5"/>
  <c r="D3537" i="5"/>
  <c r="E3537" i="5" s="1"/>
  <c r="C3537" i="5"/>
  <c r="B3537" i="5"/>
  <c r="A3537" i="5"/>
  <c r="H3536" i="5"/>
  <c r="G3536" i="5"/>
  <c r="F3536" i="5"/>
  <c r="D3536" i="5"/>
  <c r="E3536" i="5" s="1"/>
  <c r="C3536" i="5"/>
  <c r="B3536" i="5"/>
  <c r="A3536" i="5"/>
  <c r="H3535" i="5"/>
  <c r="G3535" i="5"/>
  <c r="F3535" i="5"/>
  <c r="D3535" i="5"/>
  <c r="E3535" i="5" s="1"/>
  <c r="C3535" i="5"/>
  <c r="B3535" i="5"/>
  <c r="A3535" i="5"/>
  <c r="H3534" i="5"/>
  <c r="G3534" i="5"/>
  <c r="F3534" i="5"/>
  <c r="D3534" i="5"/>
  <c r="E3534" i="5" s="1"/>
  <c r="C3534" i="5"/>
  <c r="B3534" i="5"/>
  <c r="A3534" i="5"/>
  <c r="H3533" i="5"/>
  <c r="G3533" i="5"/>
  <c r="F3533" i="5"/>
  <c r="D3533" i="5"/>
  <c r="E3533" i="5" s="1"/>
  <c r="C3533" i="5"/>
  <c r="B3533" i="5"/>
  <c r="A3533" i="5"/>
  <c r="H3532" i="5"/>
  <c r="G3532" i="5"/>
  <c r="F3532" i="5"/>
  <c r="D3532" i="5"/>
  <c r="E3532" i="5" s="1"/>
  <c r="C3532" i="5"/>
  <c r="B3532" i="5"/>
  <c r="A3532" i="5"/>
  <c r="H3531" i="5"/>
  <c r="G3531" i="5"/>
  <c r="F3531" i="5"/>
  <c r="D3531" i="5"/>
  <c r="E3531" i="5" s="1"/>
  <c r="C3531" i="5"/>
  <c r="B3531" i="5"/>
  <c r="A3531" i="5"/>
  <c r="H3530" i="5"/>
  <c r="G3530" i="5"/>
  <c r="F3530" i="5"/>
  <c r="D3530" i="5"/>
  <c r="E3530" i="5" s="1"/>
  <c r="C3530" i="5"/>
  <c r="B3530" i="5"/>
  <c r="A3530" i="5"/>
  <c r="H3529" i="5"/>
  <c r="G3529" i="5"/>
  <c r="F3529" i="5"/>
  <c r="D3529" i="5"/>
  <c r="E3529" i="5" s="1"/>
  <c r="C3529" i="5"/>
  <c r="B3529" i="5"/>
  <c r="A3529" i="5"/>
  <c r="H3528" i="5"/>
  <c r="G3528" i="5"/>
  <c r="F3528" i="5"/>
  <c r="D3528" i="5"/>
  <c r="E3528" i="5" s="1"/>
  <c r="C3528" i="5"/>
  <c r="B3528" i="5"/>
  <c r="A3528" i="5"/>
  <c r="H3527" i="5"/>
  <c r="G3527" i="5"/>
  <c r="F3527" i="5"/>
  <c r="D3527" i="5"/>
  <c r="E3527" i="5" s="1"/>
  <c r="C3527" i="5"/>
  <c r="B3527" i="5"/>
  <c r="A3527" i="5"/>
  <c r="H3526" i="5"/>
  <c r="G3526" i="5"/>
  <c r="F3526" i="5"/>
  <c r="D3526" i="5"/>
  <c r="E3526" i="5" s="1"/>
  <c r="C3526" i="5"/>
  <c r="B3526" i="5"/>
  <c r="A3526" i="5"/>
  <c r="H3525" i="5"/>
  <c r="G3525" i="5"/>
  <c r="F3525" i="5"/>
  <c r="D3525" i="5"/>
  <c r="E3525" i="5" s="1"/>
  <c r="C3525" i="5"/>
  <c r="B3525" i="5"/>
  <c r="A3525" i="5"/>
  <c r="H3524" i="5"/>
  <c r="G3524" i="5"/>
  <c r="F3524" i="5"/>
  <c r="D3524" i="5"/>
  <c r="E3524" i="5" s="1"/>
  <c r="C3524" i="5"/>
  <c r="B3524" i="5"/>
  <c r="A3524" i="5"/>
  <c r="H3523" i="5"/>
  <c r="G3523" i="5"/>
  <c r="F3523" i="5"/>
  <c r="D3523" i="5"/>
  <c r="E3523" i="5" s="1"/>
  <c r="C3523" i="5"/>
  <c r="B3523" i="5"/>
  <c r="A3523" i="5"/>
  <c r="H3522" i="5"/>
  <c r="G3522" i="5"/>
  <c r="F3522" i="5"/>
  <c r="D3522" i="5"/>
  <c r="E3522" i="5" s="1"/>
  <c r="C3522" i="5"/>
  <c r="B3522" i="5"/>
  <c r="A3522" i="5"/>
  <c r="H3521" i="5"/>
  <c r="G3521" i="5"/>
  <c r="F3521" i="5"/>
  <c r="D3521" i="5"/>
  <c r="E3521" i="5" s="1"/>
  <c r="C3521" i="5"/>
  <c r="B3521" i="5"/>
  <c r="A3521" i="5"/>
  <c r="H3520" i="5"/>
  <c r="G3520" i="5"/>
  <c r="F3520" i="5"/>
  <c r="D3520" i="5"/>
  <c r="E3520" i="5" s="1"/>
  <c r="C3520" i="5"/>
  <c r="B3520" i="5"/>
  <c r="A3520" i="5"/>
  <c r="H3519" i="5"/>
  <c r="G3519" i="5"/>
  <c r="F3519" i="5"/>
  <c r="D3519" i="5"/>
  <c r="E3519" i="5" s="1"/>
  <c r="C3519" i="5"/>
  <c r="B3519" i="5"/>
  <c r="A3519" i="5"/>
  <c r="H3518" i="5"/>
  <c r="G3518" i="5"/>
  <c r="F3518" i="5"/>
  <c r="D3518" i="5"/>
  <c r="E3518" i="5" s="1"/>
  <c r="C3518" i="5"/>
  <c r="B3518" i="5"/>
  <c r="A3518" i="5"/>
  <c r="H3517" i="5"/>
  <c r="G3517" i="5"/>
  <c r="F3517" i="5"/>
  <c r="D3517" i="5"/>
  <c r="E3517" i="5" s="1"/>
  <c r="C3517" i="5"/>
  <c r="B3517" i="5"/>
  <c r="A3517" i="5"/>
  <c r="H3516" i="5"/>
  <c r="G3516" i="5"/>
  <c r="F3516" i="5"/>
  <c r="D3516" i="5"/>
  <c r="E3516" i="5" s="1"/>
  <c r="C3516" i="5"/>
  <c r="B3516" i="5"/>
  <c r="A3516" i="5"/>
  <c r="H3515" i="5"/>
  <c r="G3515" i="5"/>
  <c r="F3515" i="5"/>
  <c r="D3515" i="5"/>
  <c r="E3515" i="5" s="1"/>
  <c r="C3515" i="5"/>
  <c r="B3515" i="5"/>
  <c r="A3515" i="5"/>
  <c r="H3514" i="5"/>
  <c r="G3514" i="5"/>
  <c r="F3514" i="5"/>
  <c r="D3514" i="5"/>
  <c r="E3514" i="5" s="1"/>
  <c r="C3514" i="5"/>
  <c r="B3514" i="5"/>
  <c r="A3514" i="5"/>
  <c r="H3513" i="5"/>
  <c r="G3513" i="5"/>
  <c r="F3513" i="5"/>
  <c r="D3513" i="5"/>
  <c r="E3513" i="5" s="1"/>
  <c r="C3513" i="5"/>
  <c r="B3513" i="5"/>
  <c r="A3513" i="5"/>
  <c r="H3512" i="5"/>
  <c r="G3512" i="5"/>
  <c r="F3512" i="5"/>
  <c r="D3512" i="5"/>
  <c r="E3512" i="5" s="1"/>
  <c r="C3512" i="5"/>
  <c r="B3512" i="5"/>
  <c r="A3512" i="5"/>
  <c r="H3511" i="5"/>
  <c r="G3511" i="5"/>
  <c r="F3511" i="5"/>
  <c r="D3511" i="5"/>
  <c r="E3511" i="5" s="1"/>
  <c r="C3511" i="5"/>
  <c r="B3511" i="5"/>
  <c r="A3511" i="5"/>
  <c r="H3510" i="5"/>
  <c r="G3510" i="5"/>
  <c r="F3510" i="5"/>
  <c r="D3510" i="5"/>
  <c r="E3510" i="5" s="1"/>
  <c r="C3510" i="5"/>
  <c r="B3510" i="5"/>
  <c r="A3510" i="5"/>
  <c r="H3509" i="5"/>
  <c r="G3509" i="5"/>
  <c r="F3509" i="5"/>
  <c r="D3509" i="5"/>
  <c r="E3509" i="5" s="1"/>
  <c r="C3509" i="5"/>
  <c r="B3509" i="5"/>
  <c r="A3509" i="5"/>
  <c r="H3508" i="5"/>
  <c r="G3508" i="5"/>
  <c r="F3508" i="5"/>
  <c r="D3508" i="5"/>
  <c r="E3508" i="5" s="1"/>
  <c r="C3508" i="5"/>
  <c r="B3508" i="5"/>
  <c r="A3508" i="5"/>
  <c r="H3507" i="5"/>
  <c r="G3507" i="5"/>
  <c r="F3507" i="5"/>
  <c r="D3507" i="5"/>
  <c r="E3507" i="5" s="1"/>
  <c r="C3507" i="5"/>
  <c r="B3507" i="5"/>
  <c r="A3507" i="5"/>
  <c r="H3506" i="5"/>
  <c r="G3506" i="5"/>
  <c r="F3506" i="5"/>
  <c r="D3506" i="5"/>
  <c r="E3506" i="5" s="1"/>
  <c r="C3506" i="5"/>
  <c r="B3506" i="5"/>
  <c r="A3506" i="5"/>
  <c r="H3505" i="5"/>
  <c r="G3505" i="5"/>
  <c r="F3505" i="5"/>
  <c r="D3505" i="5"/>
  <c r="E3505" i="5" s="1"/>
  <c r="C3505" i="5"/>
  <c r="B3505" i="5"/>
  <c r="A3505" i="5"/>
  <c r="H3504" i="5"/>
  <c r="G3504" i="5"/>
  <c r="F3504" i="5"/>
  <c r="D3504" i="5"/>
  <c r="E3504" i="5" s="1"/>
  <c r="C3504" i="5"/>
  <c r="B3504" i="5"/>
  <c r="A3504" i="5"/>
  <c r="H3503" i="5"/>
  <c r="G3503" i="5"/>
  <c r="F3503" i="5"/>
  <c r="D3503" i="5"/>
  <c r="E3503" i="5" s="1"/>
  <c r="C3503" i="5"/>
  <c r="B3503" i="5"/>
  <c r="A3503" i="5"/>
  <c r="H3502" i="5"/>
  <c r="G3502" i="5"/>
  <c r="F3502" i="5"/>
  <c r="D3502" i="5"/>
  <c r="E3502" i="5" s="1"/>
  <c r="C3502" i="5"/>
  <c r="B3502" i="5"/>
  <c r="A3502" i="5"/>
  <c r="H3501" i="5"/>
  <c r="G3501" i="5"/>
  <c r="F3501" i="5"/>
  <c r="D3501" i="5"/>
  <c r="E3501" i="5" s="1"/>
  <c r="C3501" i="5"/>
  <c r="B3501" i="5"/>
  <c r="A3501" i="5"/>
  <c r="H3500" i="5"/>
  <c r="G3500" i="5"/>
  <c r="F3500" i="5"/>
  <c r="D3500" i="5"/>
  <c r="E3500" i="5" s="1"/>
  <c r="C3500" i="5"/>
  <c r="B3500" i="5"/>
  <c r="A3500" i="5"/>
  <c r="H3499" i="5"/>
  <c r="G3499" i="5"/>
  <c r="F3499" i="5"/>
  <c r="D3499" i="5"/>
  <c r="E3499" i="5" s="1"/>
  <c r="C3499" i="5"/>
  <c r="B3499" i="5"/>
  <c r="A3499" i="5"/>
  <c r="H3498" i="5"/>
  <c r="G3498" i="5"/>
  <c r="F3498" i="5"/>
  <c r="D3498" i="5"/>
  <c r="E3498" i="5" s="1"/>
  <c r="C3498" i="5"/>
  <c r="B3498" i="5"/>
  <c r="A3498" i="5"/>
  <c r="H3497" i="5"/>
  <c r="G3497" i="5"/>
  <c r="F3497" i="5"/>
  <c r="D3497" i="5"/>
  <c r="E3497" i="5" s="1"/>
  <c r="C3497" i="5"/>
  <c r="B3497" i="5"/>
  <c r="A3497" i="5"/>
  <c r="H3496" i="5"/>
  <c r="G3496" i="5"/>
  <c r="F3496" i="5"/>
  <c r="D3496" i="5"/>
  <c r="E3496" i="5" s="1"/>
  <c r="C3496" i="5"/>
  <c r="B3496" i="5"/>
  <c r="A3496" i="5"/>
  <c r="H3495" i="5"/>
  <c r="G3495" i="5"/>
  <c r="F3495" i="5"/>
  <c r="D3495" i="5"/>
  <c r="E3495" i="5" s="1"/>
  <c r="C3495" i="5"/>
  <c r="B3495" i="5"/>
  <c r="A3495" i="5"/>
  <c r="H3494" i="5"/>
  <c r="G3494" i="5"/>
  <c r="F3494" i="5"/>
  <c r="D3494" i="5"/>
  <c r="E3494" i="5" s="1"/>
  <c r="C3494" i="5"/>
  <c r="B3494" i="5"/>
  <c r="A3494" i="5"/>
  <c r="H3493" i="5"/>
  <c r="G3493" i="5"/>
  <c r="F3493" i="5"/>
  <c r="D3493" i="5"/>
  <c r="E3493" i="5" s="1"/>
  <c r="C3493" i="5"/>
  <c r="B3493" i="5"/>
  <c r="A3493" i="5"/>
  <c r="H3492" i="5"/>
  <c r="G3492" i="5"/>
  <c r="F3492" i="5"/>
  <c r="D3492" i="5"/>
  <c r="E3492" i="5" s="1"/>
  <c r="C3492" i="5"/>
  <c r="B3492" i="5"/>
  <c r="A3492" i="5"/>
  <c r="H3491" i="5"/>
  <c r="G3491" i="5"/>
  <c r="F3491" i="5"/>
  <c r="D3491" i="5"/>
  <c r="E3491" i="5" s="1"/>
  <c r="C3491" i="5"/>
  <c r="B3491" i="5"/>
  <c r="A3491" i="5"/>
  <c r="H3490" i="5"/>
  <c r="G3490" i="5"/>
  <c r="F3490" i="5"/>
  <c r="D3490" i="5"/>
  <c r="E3490" i="5" s="1"/>
  <c r="C3490" i="5"/>
  <c r="B3490" i="5"/>
  <c r="A3490" i="5"/>
  <c r="H3489" i="5"/>
  <c r="G3489" i="5"/>
  <c r="F3489" i="5"/>
  <c r="D3489" i="5"/>
  <c r="E3489" i="5" s="1"/>
  <c r="C3489" i="5"/>
  <c r="B3489" i="5"/>
  <c r="A3489" i="5"/>
  <c r="H3488" i="5"/>
  <c r="G3488" i="5"/>
  <c r="F3488" i="5"/>
  <c r="D3488" i="5"/>
  <c r="E3488" i="5" s="1"/>
  <c r="C3488" i="5"/>
  <c r="B3488" i="5"/>
  <c r="A3488" i="5"/>
  <c r="H3487" i="5"/>
  <c r="G3487" i="5"/>
  <c r="F3487" i="5"/>
  <c r="D3487" i="5"/>
  <c r="E3487" i="5" s="1"/>
  <c r="C3487" i="5"/>
  <c r="B3487" i="5"/>
  <c r="A3487" i="5"/>
  <c r="H3486" i="5"/>
  <c r="G3486" i="5"/>
  <c r="F3486" i="5"/>
  <c r="D3486" i="5"/>
  <c r="E3486" i="5" s="1"/>
  <c r="C3486" i="5"/>
  <c r="B3486" i="5"/>
  <c r="A3486" i="5"/>
  <c r="H3485" i="5"/>
  <c r="G3485" i="5"/>
  <c r="F3485" i="5"/>
  <c r="D3485" i="5"/>
  <c r="E3485" i="5" s="1"/>
  <c r="C3485" i="5"/>
  <c r="B3485" i="5"/>
  <c r="A3485" i="5"/>
  <c r="H3484" i="5"/>
  <c r="G3484" i="5"/>
  <c r="F3484" i="5"/>
  <c r="D3484" i="5"/>
  <c r="E3484" i="5" s="1"/>
  <c r="C3484" i="5"/>
  <c r="B3484" i="5"/>
  <c r="A3484" i="5"/>
  <c r="H3483" i="5"/>
  <c r="G3483" i="5"/>
  <c r="F3483" i="5"/>
  <c r="D3483" i="5"/>
  <c r="E3483" i="5" s="1"/>
  <c r="C3483" i="5"/>
  <c r="B3483" i="5"/>
  <c r="A3483" i="5"/>
  <c r="H3482" i="5"/>
  <c r="G3482" i="5"/>
  <c r="F3482" i="5"/>
  <c r="D3482" i="5"/>
  <c r="E3482" i="5" s="1"/>
  <c r="C3482" i="5"/>
  <c r="B3482" i="5"/>
  <c r="A3482" i="5"/>
  <c r="H3481" i="5"/>
  <c r="G3481" i="5"/>
  <c r="F3481" i="5"/>
  <c r="D3481" i="5"/>
  <c r="E3481" i="5" s="1"/>
  <c r="C3481" i="5"/>
  <c r="B3481" i="5"/>
  <c r="A3481" i="5"/>
  <c r="H3480" i="5"/>
  <c r="G3480" i="5"/>
  <c r="F3480" i="5"/>
  <c r="D3480" i="5"/>
  <c r="E3480" i="5" s="1"/>
  <c r="C3480" i="5"/>
  <c r="B3480" i="5"/>
  <c r="A3480" i="5"/>
  <c r="H3479" i="5"/>
  <c r="G3479" i="5"/>
  <c r="F3479" i="5"/>
  <c r="D3479" i="5"/>
  <c r="E3479" i="5" s="1"/>
  <c r="C3479" i="5"/>
  <c r="B3479" i="5"/>
  <c r="A3479" i="5"/>
  <c r="H3478" i="5"/>
  <c r="G3478" i="5"/>
  <c r="F3478" i="5"/>
  <c r="D3478" i="5"/>
  <c r="E3478" i="5" s="1"/>
  <c r="C3478" i="5"/>
  <c r="B3478" i="5"/>
  <c r="A3478" i="5"/>
  <c r="H3477" i="5"/>
  <c r="G3477" i="5"/>
  <c r="F3477" i="5"/>
  <c r="D3477" i="5"/>
  <c r="E3477" i="5" s="1"/>
  <c r="C3477" i="5"/>
  <c r="B3477" i="5"/>
  <c r="A3477" i="5"/>
  <c r="H3476" i="5"/>
  <c r="G3476" i="5"/>
  <c r="F3476" i="5"/>
  <c r="D3476" i="5"/>
  <c r="E3476" i="5" s="1"/>
  <c r="C3476" i="5"/>
  <c r="B3476" i="5"/>
  <c r="A3476" i="5"/>
  <c r="H3475" i="5"/>
  <c r="G3475" i="5"/>
  <c r="F3475" i="5"/>
  <c r="D3475" i="5"/>
  <c r="E3475" i="5" s="1"/>
  <c r="C3475" i="5"/>
  <c r="B3475" i="5"/>
  <c r="A3475" i="5"/>
  <c r="H3474" i="5"/>
  <c r="G3474" i="5"/>
  <c r="F3474" i="5"/>
  <c r="D3474" i="5"/>
  <c r="E3474" i="5" s="1"/>
  <c r="C3474" i="5"/>
  <c r="B3474" i="5"/>
  <c r="A3474" i="5"/>
  <c r="H3473" i="5"/>
  <c r="G3473" i="5"/>
  <c r="F3473" i="5"/>
  <c r="D3473" i="5"/>
  <c r="E3473" i="5" s="1"/>
  <c r="C3473" i="5"/>
  <c r="B3473" i="5"/>
  <c r="A3473" i="5"/>
  <c r="H3472" i="5"/>
  <c r="G3472" i="5"/>
  <c r="F3472" i="5"/>
  <c r="D3472" i="5"/>
  <c r="E3472" i="5" s="1"/>
  <c r="C3472" i="5"/>
  <c r="B3472" i="5"/>
  <c r="A3472" i="5"/>
  <c r="H3471" i="5"/>
  <c r="G3471" i="5"/>
  <c r="F3471" i="5"/>
  <c r="D3471" i="5"/>
  <c r="E3471" i="5" s="1"/>
  <c r="C3471" i="5"/>
  <c r="B3471" i="5"/>
  <c r="A3471" i="5"/>
  <c r="H3470" i="5"/>
  <c r="G3470" i="5"/>
  <c r="F3470" i="5"/>
  <c r="D3470" i="5"/>
  <c r="E3470" i="5" s="1"/>
  <c r="C3470" i="5"/>
  <c r="B3470" i="5"/>
  <c r="A3470" i="5"/>
  <c r="H3469" i="5"/>
  <c r="G3469" i="5"/>
  <c r="F3469" i="5"/>
  <c r="D3469" i="5"/>
  <c r="E3469" i="5" s="1"/>
  <c r="C3469" i="5"/>
  <c r="B3469" i="5"/>
  <c r="A3469" i="5"/>
  <c r="H3468" i="5"/>
  <c r="G3468" i="5"/>
  <c r="F3468" i="5"/>
  <c r="D3468" i="5"/>
  <c r="E3468" i="5" s="1"/>
  <c r="C3468" i="5"/>
  <c r="B3468" i="5"/>
  <c r="A3468" i="5"/>
  <c r="H3467" i="5"/>
  <c r="G3467" i="5"/>
  <c r="F3467" i="5"/>
  <c r="D3467" i="5"/>
  <c r="E3467" i="5" s="1"/>
  <c r="C3467" i="5"/>
  <c r="B3467" i="5"/>
  <c r="A3467" i="5"/>
  <c r="H3466" i="5"/>
  <c r="G3466" i="5"/>
  <c r="F3466" i="5"/>
  <c r="D3466" i="5"/>
  <c r="E3466" i="5" s="1"/>
  <c r="C3466" i="5"/>
  <c r="B3466" i="5"/>
  <c r="A3466" i="5"/>
  <c r="H3465" i="5"/>
  <c r="G3465" i="5"/>
  <c r="F3465" i="5"/>
  <c r="D3465" i="5"/>
  <c r="E3465" i="5" s="1"/>
  <c r="C3465" i="5"/>
  <c r="B3465" i="5"/>
  <c r="A3465" i="5"/>
  <c r="H3464" i="5"/>
  <c r="G3464" i="5"/>
  <c r="F3464" i="5"/>
  <c r="D3464" i="5"/>
  <c r="E3464" i="5" s="1"/>
  <c r="C3464" i="5"/>
  <c r="B3464" i="5"/>
  <c r="A3464" i="5"/>
  <c r="H3463" i="5"/>
  <c r="G3463" i="5"/>
  <c r="F3463" i="5"/>
  <c r="D3463" i="5"/>
  <c r="E3463" i="5" s="1"/>
  <c r="C3463" i="5"/>
  <c r="B3463" i="5"/>
  <c r="A3463" i="5"/>
  <c r="H3462" i="5"/>
  <c r="G3462" i="5"/>
  <c r="F3462" i="5"/>
  <c r="D3462" i="5"/>
  <c r="E3462" i="5" s="1"/>
  <c r="C3462" i="5"/>
  <c r="B3462" i="5"/>
  <c r="A3462" i="5"/>
  <c r="H3461" i="5"/>
  <c r="G3461" i="5"/>
  <c r="F3461" i="5"/>
  <c r="D3461" i="5"/>
  <c r="E3461" i="5" s="1"/>
  <c r="C3461" i="5"/>
  <c r="B3461" i="5"/>
  <c r="A3461" i="5"/>
  <c r="H3460" i="5"/>
  <c r="G3460" i="5"/>
  <c r="F3460" i="5"/>
  <c r="D3460" i="5"/>
  <c r="E3460" i="5" s="1"/>
  <c r="C3460" i="5"/>
  <c r="B3460" i="5"/>
  <c r="A3460" i="5"/>
  <c r="H3459" i="5"/>
  <c r="G3459" i="5"/>
  <c r="F3459" i="5"/>
  <c r="D3459" i="5"/>
  <c r="E3459" i="5" s="1"/>
  <c r="C3459" i="5"/>
  <c r="B3459" i="5"/>
  <c r="A3459" i="5"/>
  <c r="H3458" i="5"/>
  <c r="G3458" i="5"/>
  <c r="F3458" i="5"/>
  <c r="D3458" i="5"/>
  <c r="E3458" i="5" s="1"/>
  <c r="C3458" i="5"/>
  <c r="B3458" i="5"/>
  <c r="A3458" i="5"/>
  <c r="H3457" i="5"/>
  <c r="G3457" i="5"/>
  <c r="F3457" i="5"/>
  <c r="D3457" i="5"/>
  <c r="E3457" i="5" s="1"/>
  <c r="C3457" i="5"/>
  <c r="B3457" i="5"/>
  <c r="A3457" i="5"/>
  <c r="H3456" i="5"/>
  <c r="G3456" i="5"/>
  <c r="F3456" i="5"/>
  <c r="D3456" i="5"/>
  <c r="E3456" i="5" s="1"/>
  <c r="C3456" i="5"/>
  <c r="B3456" i="5"/>
  <c r="A3456" i="5"/>
  <c r="H3455" i="5"/>
  <c r="G3455" i="5"/>
  <c r="F3455" i="5"/>
  <c r="D3455" i="5"/>
  <c r="E3455" i="5" s="1"/>
  <c r="C3455" i="5"/>
  <c r="B3455" i="5"/>
  <c r="A3455" i="5"/>
  <c r="H3454" i="5"/>
  <c r="G3454" i="5"/>
  <c r="F3454" i="5"/>
  <c r="D3454" i="5"/>
  <c r="E3454" i="5" s="1"/>
  <c r="C3454" i="5"/>
  <c r="B3454" i="5"/>
  <c r="A3454" i="5"/>
  <c r="H3453" i="5"/>
  <c r="G3453" i="5"/>
  <c r="F3453" i="5"/>
  <c r="D3453" i="5"/>
  <c r="E3453" i="5" s="1"/>
  <c r="C3453" i="5"/>
  <c r="B3453" i="5"/>
  <c r="A3453" i="5"/>
  <c r="H3452" i="5"/>
  <c r="G3452" i="5"/>
  <c r="F3452" i="5"/>
  <c r="D3452" i="5"/>
  <c r="E3452" i="5" s="1"/>
  <c r="C3452" i="5"/>
  <c r="B3452" i="5"/>
  <c r="A3452" i="5"/>
  <c r="H3451" i="5"/>
  <c r="G3451" i="5"/>
  <c r="F3451" i="5"/>
  <c r="D3451" i="5"/>
  <c r="E3451" i="5" s="1"/>
  <c r="C3451" i="5"/>
  <c r="B3451" i="5"/>
  <c r="A3451" i="5"/>
  <c r="H3450" i="5"/>
  <c r="G3450" i="5"/>
  <c r="F3450" i="5"/>
  <c r="D3450" i="5"/>
  <c r="E3450" i="5" s="1"/>
  <c r="C3450" i="5"/>
  <c r="B3450" i="5"/>
  <c r="A3450" i="5"/>
  <c r="H3449" i="5"/>
  <c r="G3449" i="5"/>
  <c r="F3449" i="5"/>
  <c r="D3449" i="5"/>
  <c r="E3449" i="5" s="1"/>
  <c r="C3449" i="5"/>
  <c r="B3449" i="5"/>
  <c r="A3449" i="5"/>
  <c r="H3448" i="5"/>
  <c r="G3448" i="5"/>
  <c r="F3448" i="5"/>
  <c r="D3448" i="5"/>
  <c r="E3448" i="5" s="1"/>
  <c r="C3448" i="5"/>
  <c r="B3448" i="5"/>
  <c r="A3448" i="5"/>
  <c r="H3447" i="5"/>
  <c r="G3447" i="5"/>
  <c r="F3447" i="5"/>
  <c r="D3447" i="5"/>
  <c r="E3447" i="5" s="1"/>
  <c r="C3447" i="5"/>
  <c r="B3447" i="5"/>
  <c r="A3447" i="5"/>
  <c r="H3446" i="5"/>
  <c r="G3446" i="5"/>
  <c r="F3446" i="5"/>
  <c r="D3446" i="5"/>
  <c r="E3446" i="5" s="1"/>
  <c r="C3446" i="5"/>
  <c r="B3446" i="5"/>
  <c r="A3446" i="5"/>
  <c r="H3445" i="5"/>
  <c r="G3445" i="5"/>
  <c r="F3445" i="5"/>
  <c r="D3445" i="5"/>
  <c r="E3445" i="5" s="1"/>
  <c r="C3445" i="5"/>
  <c r="B3445" i="5"/>
  <c r="A3445" i="5"/>
  <c r="H3444" i="5"/>
  <c r="G3444" i="5"/>
  <c r="F3444" i="5"/>
  <c r="D3444" i="5"/>
  <c r="E3444" i="5" s="1"/>
  <c r="C3444" i="5"/>
  <c r="B3444" i="5"/>
  <c r="A3444" i="5"/>
  <c r="H3443" i="5"/>
  <c r="G3443" i="5"/>
  <c r="F3443" i="5"/>
  <c r="D3443" i="5"/>
  <c r="E3443" i="5" s="1"/>
  <c r="C3443" i="5"/>
  <c r="B3443" i="5"/>
  <c r="A3443" i="5"/>
  <c r="H3442" i="5"/>
  <c r="G3442" i="5"/>
  <c r="F3442" i="5"/>
  <c r="D3442" i="5"/>
  <c r="E3442" i="5" s="1"/>
  <c r="C3442" i="5"/>
  <c r="B3442" i="5"/>
  <c r="A3442" i="5"/>
  <c r="H3441" i="5"/>
  <c r="G3441" i="5"/>
  <c r="F3441" i="5"/>
  <c r="D3441" i="5"/>
  <c r="E3441" i="5" s="1"/>
  <c r="C3441" i="5"/>
  <c r="B3441" i="5"/>
  <c r="A3441" i="5"/>
  <c r="H3440" i="5"/>
  <c r="G3440" i="5"/>
  <c r="F3440" i="5"/>
  <c r="D3440" i="5"/>
  <c r="E3440" i="5" s="1"/>
  <c r="C3440" i="5"/>
  <c r="B3440" i="5"/>
  <c r="A3440" i="5"/>
  <c r="H3439" i="5"/>
  <c r="G3439" i="5"/>
  <c r="F3439" i="5"/>
  <c r="D3439" i="5"/>
  <c r="E3439" i="5" s="1"/>
  <c r="C3439" i="5"/>
  <c r="B3439" i="5"/>
  <c r="A3439" i="5"/>
  <c r="H3438" i="5"/>
  <c r="G3438" i="5"/>
  <c r="F3438" i="5"/>
  <c r="D3438" i="5"/>
  <c r="E3438" i="5" s="1"/>
  <c r="C3438" i="5"/>
  <c r="B3438" i="5"/>
  <c r="A3438" i="5"/>
  <c r="H3437" i="5"/>
  <c r="G3437" i="5"/>
  <c r="F3437" i="5"/>
  <c r="D3437" i="5"/>
  <c r="E3437" i="5" s="1"/>
  <c r="C3437" i="5"/>
  <c r="B3437" i="5"/>
  <c r="A3437" i="5"/>
  <c r="H3436" i="5"/>
  <c r="G3436" i="5"/>
  <c r="F3436" i="5"/>
  <c r="D3436" i="5"/>
  <c r="E3436" i="5" s="1"/>
  <c r="C3436" i="5"/>
  <c r="B3436" i="5"/>
  <c r="A3436" i="5"/>
  <c r="H3435" i="5"/>
  <c r="G3435" i="5"/>
  <c r="F3435" i="5"/>
  <c r="D3435" i="5"/>
  <c r="E3435" i="5" s="1"/>
  <c r="C3435" i="5"/>
  <c r="B3435" i="5"/>
  <c r="A3435" i="5"/>
  <c r="H3434" i="5"/>
  <c r="G3434" i="5"/>
  <c r="F3434" i="5"/>
  <c r="D3434" i="5"/>
  <c r="E3434" i="5" s="1"/>
  <c r="C3434" i="5"/>
  <c r="B3434" i="5"/>
  <c r="A3434" i="5"/>
  <c r="H3433" i="5"/>
  <c r="G3433" i="5"/>
  <c r="F3433" i="5"/>
  <c r="D3433" i="5"/>
  <c r="E3433" i="5" s="1"/>
  <c r="C3433" i="5"/>
  <c r="B3433" i="5"/>
  <c r="A3433" i="5"/>
  <c r="H3432" i="5"/>
  <c r="G3432" i="5"/>
  <c r="F3432" i="5"/>
  <c r="D3432" i="5"/>
  <c r="E3432" i="5" s="1"/>
  <c r="C3432" i="5"/>
  <c r="B3432" i="5"/>
  <c r="A3432" i="5"/>
  <c r="H3431" i="5"/>
  <c r="G3431" i="5"/>
  <c r="F3431" i="5"/>
  <c r="D3431" i="5"/>
  <c r="E3431" i="5" s="1"/>
  <c r="C3431" i="5"/>
  <c r="B3431" i="5"/>
  <c r="A3431" i="5"/>
  <c r="H3430" i="5"/>
  <c r="G3430" i="5"/>
  <c r="F3430" i="5"/>
  <c r="D3430" i="5"/>
  <c r="E3430" i="5" s="1"/>
  <c r="C3430" i="5"/>
  <c r="B3430" i="5"/>
  <c r="A3430" i="5"/>
  <c r="H3429" i="5"/>
  <c r="G3429" i="5"/>
  <c r="F3429" i="5"/>
  <c r="D3429" i="5"/>
  <c r="E3429" i="5" s="1"/>
  <c r="C3429" i="5"/>
  <c r="B3429" i="5"/>
  <c r="A3429" i="5"/>
  <c r="H3428" i="5"/>
  <c r="G3428" i="5"/>
  <c r="F3428" i="5"/>
  <c r="D3428" i="5"/>
  <c r="E3428" i="5" s="1"/>
  <c r="C3428" i="5"/>
  <c r="B3428" i="5"/>
  <c r="A3428" i="5"/>
  <c r="H3427" i="5"/>
  <c r="G3427" i="5"/>
  <c r="F3427" i="5"/>
  <c r="D3427" i="5"/>
  <c r="E3427" i="5" s="1"/>
  <c r="C3427" i="5"/>
  <c r="B3427" i="5"/>
  <c r="A3427" i="5"/>
  <c r="H3426" i="5"/>
  <c r="G3426" i="5"/>
  <c r="F3426" i="5"/>
  <c r="D3426" i="5"/>
  <c r="E3426" i="5" s="1"/>
  <c r="C3426" i="5"/>
  <c r="B3426" i="5"/>
  <c r="A3426" i="5"/>
  <c r="H3425" i="5"/>
  <c r="G3425" i="5"/>
  <c r="F3425" i="5"/>
  <c r="D3425" i="5"/>
  <c r="E3425" i="5" s="1"/>
  <c r="C3425" i="5"/>
  <c r="B3425" i="5"/>
  <c r="A3425" i="5"/>
  <c r="H3424" i="5"/>
  <c r="G3424" i="5"/>
  <c r="F3424" i="5"/>
  <c r="D3424" i="5"/>
  <c r="E3424" i="5" s="1"/>
  <c r="C3424" i="5"/>
  <c r="B3424" i="5"/>
  <c r="A3424" i="5"/>
  <c r="H3423" i="5"/>
  <c r="G3423" i="5"/>
  <c r="F3423" i="5"/>
  <c r="D3423" i="5"/>
  <c r="E3423" i="5" s="1"/>
  <c r="C3423" i="5"/>
  <c r="B3423" i="5"/>
  <c r="A3423" i="5"/>
  <c r="H3422" i="5"/>
  <c r="G3422" i="5"/>
  <c r="F3422" i="5"/>
  <c r="D3422" i="5"/>
  <c r="E3422" i="5" s="1"/>
  <c r="C3422" i="5"/>
  <c r="B3422" i="5"/>
  <c r="A3422" i="5"/>
  <c r="H3421" i="5"/>
  <c r="G3421" i="5"/>
  <c r="F3421" i="5"/>
  <c r="D3421" i="5"/>
  <c r="E3421" i="5" s="1"/>
  <c r="C3421" i="5"/>
  <c r="B3421" i="5"/>
  <c r="A3421" i="5"/>
  <c r="H3420" i="5"/>
  <c r="G3420" i="5"/>
  <c r="F3420" i="5"/>
  <c r="D3420" i="5"/>
  <c r="E3420" i="5" s="1"/>
  <c r="C3420" i="5"/>
  <c r="B3420" i="5"/>
  <c r="A3420" i="5"/>
  <c r="H3419" i="5"/>
  <c r="G3419" i="5"/>
  <c r="F3419" i="5"/>
  <c r="D3419" i="5"/>
  <c r="E3419" i="5" s="1"/>
  <c r="C3419" i="5"/>
  <c r="B3419" i="5"/>
  <c r="A3419" i="5"/>
  <c r="H3418" i="5"/>
  <c r="G3418" i="5"/>
  <c r="F3418" i="5"/>
  <c r="D3418" i="5"/>
  <c r="E3418" i="5" s="1"/>
  <c r="C3418" i="5"/>
  <c r="B3418" i="5"/>
  <c r="A3418" i="5"/>
  <c r="H3417" i="5"/>
  <c r="G3417" i="5"/>
  <c r="F3417" i="5"/>
  <c r="D3417" i="5"/>
  <c r="E3417" i="5" s="1"/>
  <c r="C3417" i="5"/>
  <c r="B3417" i="5"/>
  <c r="A3417" i="5"/>
  <c r="H3416" i="5"/>
  <c r="G3416" i="5"/>
  <c r="F3416" i="5"/>
  <c r="D3416" i="5"/>
  <c r="E3416" i="5" s="1"/>
  <c r="C3416" i="5"/>
  <c r="B3416" i="5"/>
  <c r="A3416" i="5"/>
  <c r="H3415" i="5"/>
  <c r="G3415" i="5"/>
  <c r="F3415" i="5"/>
  <c r="D3415" i="5"/>
  <c r="E3415" i="5" s="1"/>
  <c r="C3415" i="5"/>
  <c r="B3415" i="5"/>
  <c r="A3415" i="5"/>
  <c r="H3414" i="5"/>
  <c r="G3414" i="5"/>
  <c r="F3414" i="5"/>
  <c r="D3414" i="5"/>
  <c r="E3414" i="5" s="1"/>
  <c r="C3414" i="5"/>
  <c r="B3414" i="5"/>
  <c r="A3414" i="5"/>
  <c r="H3413" i="5"/>
  <c r="G3413" i="5"/>
  <c r="F3413" i="5"/>
  <c r="D3413" i="5"/>
  <c r="E3413" i="5" s="1"/>
  <c r="C3413" i="5"/>
  <c r="B3413" i="5"/>
  <c r="A3413" i="5"/>
  <c r="H3412" i="5"/>
  <c r="G3412" i="5"/>
  <c r="F3412" i="5"/>
  <c r="D3412" i="5"/>
  <c r="E3412" i="5" s="1"/>
  <c r="C3412" i="5"/>
  <c r="B3412" i="5"/>
  <c r="A3412" i="5"/>
  <c r="H3411" i="5"/>
  <c r="G3411" i="5"/>
  <c r="F3411" i="5"/>
  <c r="D3411" i="5"/>
  <c r="E3411" i="5" s="1"/>
  <c r="C3411" i="5"/>
  <c r="B3411" i="5"/>
  <c r="A3411" i="5"/>
  <c r="H3410" i="5"/>
  <c r="G3410" i="5"/>
  <c r="F3410" i="5"/>
  <c r="D3410" i="5"/>
  <c r="E3410" i="5" s="1"/>
  <c r="C3410" i="5"/>
  <c r="B3410" i="5"/>
  <c r="A3410" i="5"/>
  <c r="H3409" i="5"/>
  <c r="G3409" i="5"/>
  <c r="F3409" i="5"/>
  <c r="D3409" i="5"/>
  <c r="E3409" i="5" s="1"/>
  <c r="C3409" i="5"/>
  <c r="B3409" i="5"/>
  <c r="A3409" i="5"/>
  <c r="H3408" i="5"/>
  <c r="G3408" i="5"/>
  <c r="F3408" i="5"/>
  <c r="D3408" i="5"/>
  <c r="E3408" i="5" s="1"/>
  <c r="C3408" i="5"/>
  <c r="B3408" i="5"/>
  <c r="A3408" i="5"/>
  <c r="H3407" i="5"/>
  <c r="G3407" i="5"/>
  <c r="F3407" i="5"/>
  <c r="D3407" i="5"/>
  <c r="E3407" i="5" s="1"/>
  <c r="C3407" i="5"/>
  <c r="B3407" i="5"/>
  <c r="A3407" i="5"/>
  <c r="H3406" i="5"/>
  <c r="G3406" i="5"/>
  <c r="F3406" i="5"/>
  <c r="D3406" i="5"/>
  <c r="E3406" i="5" s="1"/>
  <c r="C3406" i="5"/>
  <c r="B3406" i="5"/>
  <c r="A3406" i="5"/>
  <c r="H3405" i="5"/>
  <c r="G3405" i="5"/>
  <c r="F3405" i="5"/>
  <c r="D3405" i="5"/>
  <c r="E3405" i="5" s="1"/>
  <c r="C3405" i="5"/>
  <c r="B3405" i="5"/>
  <c r="A3405" i="5"/>
  <c r="H3404" i="5"/>
  <c r="G3404" i="5"/>
  <c r="F3404" i="5"/>
  <c r="D3404" i="5"/>
  <c r="E3404" i="5" s="1"/>
  <c r="C3404" i="5"/>
  <c r="B3404" i="5"/>
  <c r="A3404" i="5"/>
  <c r="H3403" i="5"/>
  <c r="G3403" i="5"/>
  <c r="F3403" i="5"/>
  <c r="D3403" i="5"/>
  <c r="E3403" i="5" s="1"/>
  <c r="C3403" i="5"/>
  <c r="B3403" i="5"/>
  <c r="A3403" i="5"/>
  <c r="H3402" i="5"/>
  <c r="G3402" i="5"/>
  <c r="F3402" i="5"/>
  <c r="D3402" i="5"/>
  <c r="E3402" i="5" s="1"/>
  <c r="C3402" i="5"/>
  <c r="B3402" i="5"/>
  <c r="A3402" i="5"/>
  <c r="H3401" i="5"/>
  <c r="G3401" i="5"/>
  <c r="F3401" i="5"/>
  <c r="D3401" i="5"/>
  <c r="E3401" i="5" s="1"/>
  <c r="C3401" i="5"/>
  <c r="B3401" i="5"/>
  <c r="A3401" i="5"/>
  <c r="H3400" i="5"/>
  <c r="G3400" i="5"/>
  <c r="F3400" i="5"/>
  <c r="D3400" i="5"/>
  <c r="E3400" i="5" s="1"/>
  <c r="C3400" i="5"/>
  <c r="B3400" i="5"/>
  <c r="A3400" i="5"/>
  <c r="H3399" i="5"/>
  <c r="G3399" i="5"/>
  <c r="F3399" i="5"/>
  <c r="D3399" i="5"/>
  <c r="E3399" i="5" s="1"/>
  <c r="C3399" i="5"/>
  <c r="B3399" i="5"/>
  <c r="A3399" i="5"/>
  <c r="H3398" i="5"/>
  <c r="G3398" i="5"/>
  <c r="F3398" i="5"/>
  <c r="D3398" i="5"/>
  <c r="E3398" i="5" s="1"/>
  <c r="C3398" i="5"/>
  <c r="B3398" i="5"/>
  <c r="A3398" i="5"/>
  <c r="H3397" i="5"/>
  <c r="G3397" i="5"/>
  <c r="F3397" i="5"/>
  <c r="D3397" i="5"/>
  <c r="E3397" i="5" s="1"/>
  <c r="C3397" i="5"/>
  <c r="B3397" i="5"/>
  <c r="A3397" i="5"/>
  <c r="H3396" i="5"/>
  <c r="G3396" i="5"/>
  <c r="F3396" i="5"/>
  <c r="D3396" i="5"/>
  <c r="E3396" i="5" s="1"/>
  <c r="C3396" i="5"/>
  <c r="B3396" i="5"/>
  <c r="A3396" i="5"/>
  <c r="H3395" i="5"/>
  <c r="G3395" i="5"/>
  <c r="F3395" i="5"/>
  <c r="D3395" i="5"/>
  <c r="E3395" i="5" s="1"/>
  <c r="C3395" i="5"/>
  <c r="B3395" i="5"/>
  <c r="A3395" i="5"/>
  <c r="H3394" i="5"/>
  <c r="G3394" i="5"/>
  <c r="F3394" i="5"/>
  <c r="D3394" i="5"/>
  <c r="E3394" i="5" s="1"/>
  <c r="C3394" i="5"/>
  <c r="B3394" i="5"/>
  <c r="A3394" i="5"/>
  <c r="H3393" i="5"/>
  <c r="G3393" i="5"/>
  <c r="F3393" i="5"/>
  <c r="D3393" i="5"/>
  <c r="E3393" i="5" s="1"/>
  <c r="C3393" i="5"/>
  <c r="B3393" i="5"/>
  <c r="A3393" i="5"/>
  <c r="H3392" i="5"/>
  <c r="G3392" i="5"/>
  <c r="F3392" i="5"/>
  <c r="D3392" i="5"/>
  <c r="E3392" i="5" s="1"/>
  <c r="C3392" i="5"/>
  <c r="B3392" i="5"/>
  <c r="A3392" i="5"/>
  <c r="H3391" i="5"/>
  <c r="G3391" i="5"/>
  <c r="F3391" i="5"/>
  <c r="D3391" i="5"/>
  <c r="E3391" i="5" s="1"/>
  <c r="C3391" i="5"/>
  <c r="B3391" i="5"/>
  <c r="A3391" i="5"/>
  <c r="H3390" i="5"/>
  <c r="G3390" i="5"/>
  <c r="F3390" i="5"/>
  <c r="D3390" i="5"/>
  <c r="E3390" i="5" s="1"/>
  <c r="C3390" i="5"/>
  <c r="B3390" i="5"/>
  <c r="A3390" i="5"/>
  <c r="H3389" i="5"/>
  <c r="G3389" i="5"/>
  <c r="F3389" i="5"/>
  <c r="D3389" i="5"/>
  <c r="E3389" i="5" s="1"/>
  <c r="C3389" i="5"/>
  <c r="B3389" i="5"/>
  <c r="A3389" i="5"/>
  <c r="H3388" i="5"/>
  <c r="G3388" i="5"/>
  <c r="F3388" i="5"/>
  <c r="D3388" i="5"/>
  <c r="E3388" i="5" s="1"/>
  <c r="C3388" i="5"/>
  <c r="B3388" i="5"/>
  <c r="A3388" i="5"/>
  <c r="H3387" i="5"/>
  <c r="G3387" i="5"/>
  <c r="F3387" i="5"/>
  <c r="D3387" i="5"/>
  <c r="E3387" i="5" s="1"/>
  <c r="C3387" i="5"/>
  <c r="B3387" i="5"/>
  <c r="A3387" i="5"/>
  <c r="H3386" i="5"/>
  <c r="G3386" i="5"/>
  <c r="F3386" i="5"/>
  <c r="D3386" i="5"/>
  <c r="E3386" i="5" s="1"/>
  <c r="C3386" i="5"/>
  <c r="B3386" i="5"/>
  <c r="A3386" i="5"/>
  <c r="H3385" i="5"/>
  <c r="G3385" i="5"/>
  <c r="F3385" i="5"/>
  <c r="D3385" i="5"/>
  <c r="E3385" i="5" s="1"/>
  <c r="C3385" i="5"/>
  <c r="B3385" i="5"/>
  <c r="A3385" i="5"/>
  <c r="H3384" i="5"/>
  <c r="G3384" i="5"/>
  <c r="F3384" i="5"/>
  <c r="D3384" i="5"/>
  <c r="E3384" i="5" s="1"/>
  <c r="C3384" i="5"/>
  <c r="B3384" i="5"/>
  <c r="A3384" i="5"/>
  <c r="H3383" i="5"/>
  <c r="G3383" i="5"/>
  <c r="F3383" i="5"/>
  <c r="D3383" i="5"/>
  <c r="E3383" i="5" s="1"/>
  <c r="C3383" i="5"/>
  <c r="B3383" i="5"/>
  <c r="A3383" i="5"/>
  <c r="H3382" i="5"/>
  <c r="G3382" i="5"/>
  <c r="F3382" i="5"/>
  <c r="D3382" i="5"/>
  <c r="E3382" i="5" s="1"/>
  <c r="C3382" i="5"/>
  <c r="B3382" i="5"/>
  <c r="A3382" i="5"/>
  <c r="H3381" i="5"/>
  <c r="G3381" i="5"/>
  <c r="F3381" i="5"/>
  <c r="D3381" i="5"/>
  <c r="E3381" i="5" s="1"/>
  <c r="C3381" i="5"/>
  <c r="B3381" i="5"/>
  <c r="A3381" i="5"/>
  <c r="H3380" i="5"/>
  <c r="G3380" i="5"/>
  <c r="F3380" i="5"/>
  <c r="D3380" i="5"/>
  <c r="E3380" i="5" s="1"/>
  <c r="C3380" i="5"/>
  <c r="B3380" i="5"/>
  <c r="A3380" i="5"/>
  <c r="H3379" i="5"/>
  <c r="G3379" i="5"/>
  <c r="F3379" i="5"/>
  <c r="D3379" i="5"/>
  <c r="E3379" i="5" s="1"/>
  <c r="C3379" i="5"/>
  <c r="B3379" i="5"/>
  <c r="A3379" i="5"/>
  <c r="H3378" i="5"/>
  <c r="G3378" i="5"/>
  <c r="F3378" i="5"/>
  <c r="D3378" i="5"/>
  <c r="E3378" i="5" s="1"/>
  <c r="C3378" i="5"/>
  <c r="B3378" i="5"/>
  <c r="A3378" i="5"/>
  <c r="H3377" i="5"/>
  <c r="G3377" i="5"/>
  <c r="F3377" i="5"/>
  <c r="D3377" i="5"/>
  <c r="E3377" i="5" s="1"/>
  <c r="C3377" i="5"/>
  <c r="B3377" i="5"/>
  <c r="A3377" i="5"/>
  <c r="H3376" i="5"/>
  <c r="G3376" i="5"/>
  <c r="F3376" i="5"/>
  <c r="D3376" i="5"/>
  <c r="E3376" i="5" s="1"/>
  <c r="C3376" i="5"/>
  <c r="B3376" i="5"/>
  <c r="A3376" i="5"/>
  <c r="H3375" i="5"/>
  <c r="G3375" i="5"/>
  <c r="F3375" i="5"/>
  <c r="D3375" i="5"/>
  <c r="E3375" i="5" s="1"/>
  <c r="C3375" i="5"/>
  <c r="B3375" i="5"/>
  <c r="A3375" i="5"/>
  <c r="H3374" i="5"/>
  <c r="G3374" i="5"/>
  <c r="F3374" i="5"/>
  <c r="D3374" i="5"/>
  <c r="E3374" i="5" s="1"/>
  <c r="C3374" i="5"/>
  <c r="B3374" i="5"/>
  <c r="A3374" i="5"/>
  <c r="H3373" i="5"/>
  <c r="G3373" i="5"/>
  <c r="F3373" i="5"/>
  <c r="D3373" i="5"/>
  <c r="E3373" i="5" s="1"/>
  <c r="C3373" i="5"/>
  <c r="B3373" i="5"/>
  <c r="A3373" i="5"/>
  <c r="H3372" i="5"/>
  <c r="G3372" i="5"/>
  <c r="F3372" i="5"/>
  <c r="D3372" i="5"/>
  <c r="E3372" i="5" s="1"/>
  <c r="C3372" i="5"/>
  <c r="B3372" i="5"/>
  <c r="A3372" i="5"/>
  <c r="H3371" i="5"/>
  <c r="G3371" i="5"/>
  <c r="F3371" i="5"/>
  <c r="D3371" i="5"/>
  <c r="E3371" i="5" s="1"/>
  <c r="C3371" i="5"/>
  <c r="B3371" i="5"/>
  <c r="A3371" i="5"/>
  <c r="H3370" i="5"/>
  <c r="G3370" i="5"/>
  <c r="F3370" i="5"/>
  <c r="D3370" i="5"/>
  <c r="E3370" i="5" s="1"/>
  <c r="C3370" i="5"/>
  <c r="B3370" i="5"/>
  <c r="A3370" i="5"/>
  <c r="H3369" i="5"/>
  <c r="G3369" i="5"/>
  <c r="F3369" i="5"/>
  <c r="D3369" i="5"/>
  <c r="E3369" i="5" s="1"/>
  <c r="C3369" i="5"/>
  <c r="B3369" i="5"/>
  <c r="A3369" i="5"/>
  <c r="H3368" i="5"/>
  <c r="G3368" i="5"/>
  <c r="F3368" i="5"/>
  <c r="D3368" i="5"/>
  <c r="E3368" i="5" s="1"/>
  <c r="C3368" i="5"/>
  <c r="B3368" i="5"/>
  <c r="A3368" i="5"/>
  <c r="H3367" i="5"/>
  <c r="G3367" i="5"/>
  <c r="F3367" i="5"/>
  <c r="D3367" i="5"/>
  <c r="E3367" i="5" s="1"/>
  <c r="C3367" i="5"/>
  <c r="B3367" i="5"/>
  <c r="A3367" i="5"/>
  <c r="H3366" i="5"/>
  <c r="G3366" i="5"/>
  <c r="F3366" i="5"/>
  <c r="D3366" i="5"/>
  <c r="E3366" i="5" s="1"/>
  <c r="C3366" i="5"/>
  <c r="B3366" i="5"/>
  <c r="A3366" i="5"/>
  <c r="H3365" i="5"/>
  <c r="G3365" i="5"/>
  <c r="F3365" i="5"/>
  <c r="D3365" i="5"/>
  <c r="E3365" i="5" s="1"/>
  <c r="C3365" i="5"/>
  <c r="B3365" i="5"/>
  <c r="A3365" i="5"/>
  <c r="H3364" i="5"/>
  <c r="G3364" i="5"/>
  <c r="F3364" i="5"/>
  <c r="D3364" i="5"/>
  <c r="E3364" i="5" s="1"/>
  <c r="C3364" i="5"/>
  <c r="B3364" i="5"/>
  <c r="A3364" i="5"/>
  <c r="H3363" i="5"/>
  <c r="G3363" i="5"/>
  <c r="F3363" i="5"/>
  <c r="D3363" i="5"/>
  <c r="E3363" i="5" s="1"/>
  <c r="C3363" i="5"/>
  <c r="B3363" i="5"/>
  <c r="A3363" i="5"/>
  <c r="H3362" i="5"/>
  <c r="G3362" i="5"/>
  <c r="F3362" i="5"/>
  <c r="D3362" i="5"/>
  <c r="E3362" i="5" s="1"/>
  <c r="C3362" i="5"/>
  <c r="B3362" i="5"/>
  <c r="A3362" i="5"/>
  <c r="H3361" i="5"/>
  <c r="G3361" i="5"/>
  <c r="F3361" i="5"/>
  <c r="D3361" i="5"/>
  <c r="E3361" i="5" s="1"/>
  <c r="C3361" i="5"/>
  <c r="B3361" i="5"/>
  <c r="A3361" i="5"/>
  <c r="H3360" i="5"/>
  <c r="G3360" i="5"/>
  <c r="F3360" i="5"/>
  <c r="D3360" i="5"/>
  <c r="E3360" i="5" s="1"/>
  <c r="C3360" i="5"/>
  <c r="B3360" i="5"/>
  <c r="A3360" i="5"/>
  <c r="H3359" i="5"/>
  <c r="G3359" i="5"/>
  <c r="F3359" i="5"/>
  <c r="D3359" i="5"/>
  <c r="E3359" i="5" s="1"/>
  <c r="C3359" i="5"/>
  <c r="B3359" i="5"/>
  <c r="A3359" i="5"/>
  <c r="H3358" i="5"/>
  <c r="G3358" i="5"/>
  <c r="F3358" i="5"/>
  <c r="D3358" i="5"/>
  <c r="E3358" i="5" s="1"/>
  <c r="C3358" i="5"/>
  <c r="B3358" i="5"/>
  <c r="A3358" i="5"/>
  <c r="H3357" i="5"/>
  <c r="G3357" i="5"/>
  <c r="F3357" i="5"/>
  <c r="D3357" i="5"/>
  <c r="E3357" i="5" s="1"/>
  <c r="C3357" i="5"/>
  <c r="B3357" i="5"/>
  <c r="A3357" i="5"/>
  <c r="H3356" i="5"/>
  <c r="G3356" i="5"/>
  <c r="F3356" i="5"/>
  <c r="D3356" i="5"/>
  <c r="E3356" i="5" s="1"/>
  <c r="C3356" i="5"/>
  <c r="B3356" i="5"/>
  <c r="A3356" i="5"/>
  <c r="H3355" i="5"/>
  <c r="G3355" i="5"/>
  <c r="F3355" i="5"/>
  <c r="D3355" i="5"/>
  <c r="E3355" i="5" s="1"/>
  <c r="C3355" i="5"/>
  <c r="B3355" i="5"/>
  <c r="A3355" i="5"/>
  <c r="H3354" i="5"/>
  <c r="G3354" i="5"/>
  <c r="F3354" i="5"/>
  <c r="D3354" i="5"/>
  <c r="E3354" i="5" s="1"/>
  <c r="C3354" i="5"/>
  <c r="B3354" i="5"/>
  <c r="A3354" i="5"/>
  <c r="H3353" i="5"/>
  <c r="G3353" i="5"/>
  <c r="F3353" i="5"/>
  <c r="D3353" i="5"/>
  <c r="E3353" i="5" s="1"/>
  <c r="C3353" i="5"/>
  <c r="B3353" i="5"/>
  <c r="A3353" i="5"/>
  <c r="H3352" i="5"/>
  <c r="G3352" i="5"/>
  <c r="F3352" i="5"/>
  <c r="D3352" i="5"/>
  <c r="E3352" i="5" s="1"/>
  <c r="C3352" i="5"/>
  <c r="B3352" i="5"/>
  <c r="A3352" i="5"/>
  <c r="H3351" i="5"/>
  <c r="G3351" i="5"/>
  <c r="F3351" i="5"/>
  <c r="D3351" i="5"/>
  <c r="E3351" i="5" s="1"/>
  <c r="C3351" i="5"/>
  <c r="B3351" i="5"/>
  <c r="A3351" i="5"/>
  <c r="H3350" i="5"/>
  <c r="G3350" i="5"/>
  <c r="F3350" i="5"/>
  <c r="D3350" i="5"/>
  <c r="E3350" i="5" s="1"/>
  <c r="C3350" i="5"/>
  <c r="B3350" i="5"/>
  <c r="A3350" i="5"/>
  <c r="H3349" i="5"/>
  <c r="G3349" i="5"/>
  <c r="F3349" i="5"/>
  <c r="D3349" i="5"/>
  <c r="E3349" i="5" s="1"/>
  <c r="C3349" i="5"/>
  <c r="B3349" i="5"/>
  <c r="A3349" i="5"/>
  <c r="H3348" i="5"/>
  <c r="G3348" i="5"/>
  <c r="F3348" i="5"/>
  <c r="D3348" i="5"/>
  <c r="E3348" i="5" s="1"/>
  <c r="C3348" i="5"/>
  <c r="B3348" i="5"/>
  <c r="A3348" i="5"/>
  <c r="H3347" i="5"/>
  <c r="G3347" i="5"/>
  <c r="F3347" i="5"/>
  <c r="D3347" i="5"/>
  <c r="E3347" i="5" s="1"/>
  <c r="C3347" i="5"/>
  <c r="B3347" i="5"/>
  <c r="A3347" i="5"/>
  <c r="H3346" i="5"/>
  <c r="G3346" i="5"/>
  <c r="F3346" i="5"/>
  <c r="D3346" i="5"/>
  <c r="E3346" i="5" s="1"/>
  <c r="C3346" i="5"/>
  <c r="B3346" i="5"/>
  <c r="A3346" i="5"/>
  <c r="H3345" i="5"/>
  <c r="G3345" i="5"/>
  <c r="F3345" i="5"/>
  <c r="D3345" i="5"/>
  <c r="E3345" i="5" s="1"/>
  <c r="C3345" i="5"/>
  <c r="B3345" i="5"/>
  <c r="A3345" i="5"/>
  <c r="H3344" i="5"/>
  <c r="G3344" i="5"/>
  <c r="F3344" i="5"/>
  <c r="D3344" i="5"/>
  <c r="E3344" i="5" s="1"/>
  <c r="C3344" i="5"/>
  <c r="B3344" i="5"/>
  <c r="A3344" i="5"/>
  <c r="H3343" i="5"/>
  <c r="G3343" i="5"/>
  <c r="F3343" i="5"/>
  <c r="D3343" i="5"/>
  <c r="E3343" i="5" s="1"/>
  <c r="C3343" i="5"/>
  <c r="B3343" i="5"/>
  <c r="A3343" i="5"/>
  <c r="H3342" i="5"/>
  <c r="G3342" i="5"/>
  <c r="F3342" i="5"/>
  <c r="D3342" i="5"/>
  <c r="E3342" i="5" s="1"/>
  <c r="C3342" i="5"/>
  <c r="B3342" i="5"/>
  <c r="A3342" i="5"/>
  <c r="H3341" i="5"/>
  <c r="G3341" i="5"/>
  <c r="F3341" i="5"/>
  <c r="D3341" i="5"/>
  <c r="E3341" i="5" s="1"/>
  <c r="C3341" i="5"/>
  <c r="B3341" i="5"/>
  <c r="A3341" i="5"/>
  <c r="H3340" i="5"/>
  <c r="G3340" i="5"/>
  <c r="F3340" i="5"/>
  <c r="D3340" i="5"/>
  <c r="E3340" i="5" s="1"/>
  <c r="C3340" i="5"/>
  <c r="B3340" i="5"/>
  <c r="A3340" i="5"/>
  <c r="H3339" i="5"/>
  <c r="G3339" i="5"/>
  <c r="F3339" i="5"/>
  <c r="D3339" i="5"/>
  <c r="E3339" i="5" s="1"/>
  <c r="C3339" i="5"/>
  <c r="B3339" i="5"/>
  <c r="A3339" i="5"/>
  <c r="H3338" i="5"/>
  <c r="G3338" i="5"/>
  <c r="F3338" i="5"/>
  <c r="D3338" i="5"/>
  <c r="E3338" i="5" s="1"/>
  <c r="C3338" i="5"/>
  <c r="B3338" i="5"/>
  <c r="A3338" i="5"/>
  <c r="H3337" i="5"/>
  <c r="G3337" i="5"/>
  <c r="F3337" i="5"/>
  <c r="D3337" i="5"/>
  <c r="E3337" i="5" s="1"/>
  <c r="C3337" i="5"/>
  <c r="B3337" i="5"/>
  <c r="A3337" i="5"/>
  <c r="H3336" i="5"/>
  <c r="G3336" i="5"/>
  <c r="F3336" i="5"/>
  <c r="D3336" i="5"/>
  <c r="E3336" i="5" s="1"/>
  <c r="C3336" i="5"/>
  <c r="B3336" i="5"/>
  <c r="A3336" i="5"/>
  <c r="H3335" i="5"/>
  <c r="G3335" i="5"/>
  <c r="F3335" i="5"/>
  <c r="D3335" i="5"/>
  <c r="E3335" i="5" s="1"/>
  <c r="C3335" i="5"/>
  <c r="B3335" i="5"/>
  <c r="A3335" i="5"/>
  <c r="H3334" i="5"/>
  <c r="G3334" i="5"/>
  <c r="F3334" i="5"/>
  <c r="D3334" i="5"/>
  <c r="E3334" i="5" s="1"/>
  <c r="C3334" i="5"/>
  <c r="B3334" i="5"/>
  <c r="A3334" i="5"/>
  <c r="H3333" i="5"/>
  <c r="G3333" i="5"/>
  <c r="F3333" i="5"/>
  <c r="D3333" i="5"/>
  <c r="E3333" i="5" s="1"/>
  <c r="C3333" i="5"/>
  <c r="B3333" i="5"/>
  <c r="A3333" i="5"/>
  <c r="H3332" i="5"/>
  <c r="G3332" i="5"/>
  <c r="F3332" i="5"/>
  <c r="D3332" i="5"/>
  <c r="E3332" i="5" s="1"/>
  <c r="C3332" i="5"/>
  <c r="B3332" i="5"/>
  <c r="A3332" i="5"/>
  <c r="H3331" i="5"/>
  <c r="G3331" i="5"/>
  <c r="F3331" i="5"/>
  <c r="D3331" i="5"/>
  <c r="E3331" i="5" s="1"/>
  <c r="C3331" i="5"/>
  <c r="B3331" i="5"/>
  <c r="A3331" i="5"/>
  <c r="H3330" i="5"/>
  <c r="G3330" i="5"/>
  <c r="F3330" i="5"/>
  <c r="D3330" i="5"/>
  <c r="E3330" i="5" s="1"/>
  <c r="C3330" i="5"/>
  <c r="B3330" i="5"/>
  <c r="A3330" i="5"/>
  <c r="H3329" i="5"/>
  <c r="G3329" i="5"/>
  <c r="F3329" i="5"/>
  <c r="D3329" i="5"/>
  <c r="E3329" i="5" s="1"/>
  <c r="C3329" i="5"/>
  <c r="B3329" i="5"/>
  <c r="A3329" i="5"/>
  <c r="H3328" i="5"/>
  <c r="G3328" i="5"/>
  <c r="F3328" i="5"/>
  <c r="D3328" i="5"/>
  <c r="E3328" i="5" s="1"/>
  <c r="C3328" i="5"/>
  <c r="B3328" i="5"/>
  <c r="A3328" i="5"/>
  <c r="H3327" i="5"/>
  <c r="G3327" i="5"/>
  <c r="F3327" i="5"/>
  <c r="D3327" i="5"/>
  <c r="E3327" i="5" s="1"/>
  <c r="C3327" i="5"/>
  <c r="B3327" i="5"/>
  <c r="A3327" i="5"/>
  <c r="H3326" i="5"/>
  <c r="G3326" i="5"/>
  <c r="F3326" i="5"/>
  <c r="D3326" i="5"/>
  <c r="E3326" i="5" s="1"/>
  <c r="C3326" i="5"/>
  <c r="B3326" i="5"/>
  <c r="A3326" i="5"/>
  <c r="H3325" i="5"/>
  <c r="G3325" i="5"/>
  <c r="F3325" i="5"/>
  <c r="D3325" i="5"/>
  <c r="E3325" i="5" s="1"/>
  <c r="C3325" i="5"/>
  <c r="B3325" i="5"/>
  <c r="A3325" i="5"/>
  <c r="H3324" i="5"/>
  <c r="G3324" i="5"/>
  <c r="F3324" i="5"/>
  <c r="D3324" i="5"/>
  <c r="E3324" i="5" s="1"/>
  <c r="C3324" i="5"/>
  <c r="B3324" i="5"/>
  <c r="A3324" i="5"/>
  <c r="H3323" i="5"/>
  <c r="G3323" i="5"/>
  <c r="F3323" i="5"/>
  <c r="D3323" i="5"/>
  <c r="E3323" i="5" s="1"/>
  <c r="C3323" i="5"/>
  <c r="B3323" i="5"/>
  <c r="A3323" i="5"/>
  <c r="H3322" i="5"/>
  <c r="G3322" i="5"/>
  <c r="F3322" i="5"/>
  <c r="D3322" i="5"/>
  <c r="E3322" i="5" s="1"/>
  <c r="C3322" i="5"/>
  <c r="B3322" i="5"/>
  <c r="A3322" i="5"/>
  <c r="H3321" i="5"/>
  <c r="G3321" i="5"/>
  <c r="F3321" i="5"/>
  <c r="D3321" i="5"/>
  <c r="E3321" i="5" s="1"/>
  <c r="C3321" i="5"/>
  <c r="B3321" i="5"/>
  <c r="A3321" i="5"/>
  <c r="H3320" i="5"/>
  <c r="G3320" i="5"/>
  <c r="F3320" i="5"/>
  <c r="D3320" i="5"/>
  <c r="E3320" i="5" s="1"/>
  <c r="C3320" i="5"/>
  <c r="B3320" i="5"/>
  <c r="A3320" i="5"/>
  <c r="H3319" i="5"/>
  <c r="G3319" i="5"/>
  <c r="F3319" i="5"/>
  <c r="D3319" i="5"/>
  <c r="E3319" i="5" s="1"/>
  <c r="C3319" i="5"/>
  <c r="B3319" i="5"/>
  <c r="A3319" i="5"/>
  <c r="H3318" i="5"/>
  <c r="G3318" i="5"/>
  <c r="F3318" i="5"/>
  <c r="D3318" i="5"/>
  <c r="E3318" i="5" s="1"/>
  <c r="C3318" i="5"/>
  <c r="B3318" i="5"/>
  <c r="A3318" i="5"/>
  <c r="H3317" i="5"/>
  <c r="G3317" i="5"/>
  <c r="F3317" i="5"/>
  <c r="D3317" i="5"/>
  <c r="E3317" i="5" s="1"/>
  <c r="C3317" i="5"/>
  <c r="B3317" i="5"/>
  <c r="A3317" i="5"/>
  <c r="H3316" i="5"/>
  <c r="G3316" i="5"/>
  <c r="F3316" i="5"/>
  <c r="D3316" i="5"/>
  <c r="E3316" i="5" s="1"/>
  <c r="C3316" i="5"/>
  <c r="B3316" i="5"/>
  <c r="A3316" i="5"/>
  <c r="H3315" i="5"/>
  <c r="G3315" i="5"/>
  <c r="F3315" i="5"/>
  <c r="D3315" i="5"/>
  <c r="E3315" i="5" s="1"/>
  <c r="C3315" i="5"/>
  <c r="B3315" i="5"/>
  <c r="A3315" i="5"/>
  <c r="H3314" i="5"/>
  <c r="G3314" i="5"/>
  <c r="F3314" i="5"/>
  <c r="D3314" i="5"/>
  <c r="E3314" i="5" s="1"/>
  <c r="C3314" i="5"/>
  <c r="B3314" i="5"/>
  <c r="A3314" i="5"/>
  <c r="H3313" i="5"/>
  <c r="G3313" i="5"/>
  <c r="F3313" i="5"/>
  <c r="D3313" i="5"/>
  <c r="E3313" i="5" s="1"/>
  <c r="C3313" i="5"/>
  <c r="B3313" i="5"/>
  <c r="A3313" i="5"/>
  <c r="H3312" i="5"/>
  <c r="G3312" i="5"/>
  <c r="F3312" i="5"/>
  <c r="D3312" i="5"/>
  <c r="E3312" i="5" s="1"/>
  <c r="C3312" i="5"/>
  <c r="B3312" i="5"/>
  <c r="A3312" i="5"/>
  <c r="H3311" i="5"/>
  <c r="G3311" i="5"/>
  <c r="F3311" i="5"/>
  <c r="D3311" i="5"/>
  <c r="E3311" i="5" s="1"/>
  <c r="C3311" i="5"/>
  <c r="B3311" i="5"/>
  <c r="A3311" i="5"/>
  <c r="H3310" i="5"/>
  <c r="G3310" i="5"/>
  <c r="F3310" i="5"/>
  <c r="D3310" i="5"/>
  <c r="E3310" i="5" s="1"/>
  <c r="C3310" i="5"/>
  <c r="B3310" i="5"/>
  <c r="A3310" i="5"/>
  <c r="H3309" i="5"/>
  <c r="G3309" i="5"/>
  <c r="F3309" i="5"/>
  <c r="D3309" i="5"/>
  <c r="E3309" i="5" s="1"/>
  <c r="C3309" i="5"/>
  <c r="B3309" i="5"/>
  <c r="A3309" i="5"/>
  <c r="H3308" i="5"/>
  <c r="G3308" i="5"/>
  <c r="F3308" i="5"/>
  <c r="D3308" i="5"/>
  <c r="E3308" i="5" s="1"/>
  <c r="C3308" i="5"/>
  <c r="B3308" i="5"/>
  <c r="A3308" i="5"/>
  <c r="H3307" i="5"/>
  <c r="G3307" i="5"/>
  <c r="F3307" i="5"/>
  <c r="D3307" i="5"/>
  <c r="E3307" i="5" s="1"/>
  <c r="C3307" i="5"/>
  <c r="B3307" i="5"/>
  <c r="A3307" i="5"/>
  <c r="H3306" i="5"/>
  <c r="G3306" i="5"/>
  <c r="F3306" i="5"/>
  <c r="D3306" i="5"/>
  <c r="E3306" i="5" s="1"/>
  <c r="C3306" i="5"/>
  <c r="B3306" i="5"/>
  <c r="A3306" i="5"/>
  <c r="H3305" i="5"/>
  <c r="G3305" i="5"/>
  <c r="F3305" i="5"/>
  <c r="D3305" i="5"/>
  <c r="E3305" i="5" s="1"/>
  <c r="C3305" i="5"/>
  <c r="B3305" i="5"/>
  <c r="A3305" i="5"/>
  <c r="H3304" i="5"/>
  <c r="G3304" i="5"/>
  <c r="F3304" i="5"/>
  <c r="D3304" i="5"/>
  <c r="E3304" i="5" s="1"/>
  <c r="C3304" i="5"/>
  <c r="B3304" i="5"/>
  <c r="A3304" i="5"/>
  <c r="H3303" i="5"/>
  <c r="G3303" i="5"/>
  <c r="F3303" i="5"/>
  <c r="D3303" i="5"/>
  <c r="E3303" i="5" s="1"/>
  <c r="C3303" i="5"/>
  <c r="B3303" i="5"/>
  <c r="A3303" i="5"/>
  <c r="H3302" i="5"/>
  <c r="G3302" i="5"/>
  <c r="F3302" i="5"/>
  <c r="D3302" i="5"/>
  <c r="E3302" i="5" s="1"/>
  <c r="C3302" i="5"/>
  <c r="B3302" i="5"/>
  <c r="A3302" i="5"/>
  <c r="H3301" i="5"/>
  <c r="G3301" i="5"/>
  <c r="F3301" i="5"/>
  <c r="D3301" i="5"/>
  <c r="E3301" i="5" s="1"/>
  <c r="C3301" i="5"/>
  <c r="B3301" i="5"/>
  <c r="A3301" i="5"/>
  <c r="H3300" i="5"/>
  <c r="G3300" i="5"/>
  <c r="F3300" i="5"/>
  <c r="D3300" i="5"/>
  <c r="E3300" i="5" s="1"/>
  <c r="C3300" i="5"/>
  <c r="B3300" i="5"/>
  <c r="A3300" i="5"/>
  <c r="H3299" i="5"/>
  <c r="G3299" i="5"/>
  <c r="F3299" i="5"/>
  <c r="D3299" i="5"/>
  <c r="E3299" i="5" s="1"/>
  <c r="C3299" i="5"/>
  <c r="B3299" i="5"/>
  <c r="A3299" i="5"/>
  <c r="H3298" i="5"/>
  <c r="G3298" i="5"/>
  <c r="F3298" i="5"/>
  <c r="D3298" i="5"/>
  <c r="E3298" i="5" s="1"/>
  <c r="C3298" i="5"/>
  <c r="B3298" i="5"/>
  <c r="A3298" i="5"/>
  <c r="H3297" i="5"/>
  <c r="G3297" i="5"/>
  <c r="F3297" i="5"/>
  <c r="D3297" i="5"/>
  <c r="E3297" i="5" s="1"/>
  <c r="C3297" i="5"/>
  <c r="B3297" i="5"/>
  <c r="A3297" i="5"/>
  <c r="H3296" i="5"/>
  <c r="G3296" i="5"/>
  <c r="F3296" i="5"/>
  <c r="D3296" i="5"/>
  <c r="E3296" i="5" s="1"/>
  <c r="C3296" i="5"/>
  <c r="B3296" i="5"/>
  <c r="A3296" i="5"/>
  <c r="H3295" i="5"/>
  <c r="G3295" i="5"/>
  <c r="F3295" i="5"/>
  <c r="D3295" i="5"/>
  <c r="E3295" i="5" s="1"/>
  <c r="C3295" i="5"/>
  <c r="B3295" i="5"/>
  <c r="A3295" i="5"/>
  <c r="H3294" i="5"/>
  <c r="G3294" i="5"/>
  <c r="F3294" i="5"/>
  <c r="D3294" i="5"/>
  <c r="E3294" i="5" s="1"/>
  <c r="C3294" i="5"/>
  <c r="B3294" i="5"/>
  <c r="A3294" i="5"/>
  <c r="H3293" i="5"/>
  <c r="G3293" i="5"/>
  <c r="F3293" i="5"/>
  <c r="D3293" i="5"/>
  <c r="E3293" i="5" s="1"/>
  <c r="C3293" i="5"/>
  <c r="B3293" i="5"/>
  <c r="A3293" i="5"/>
  <c r="H3292" i="5"/>
  <c r="G3292" i="5"/>
  <c r="F3292" i="5"/>
  <c r="D3292" i="5"/>
  <c r="E3292" i="5" s="1"/>
  <c r="C3292" i="5"/>
  <c r="B3292" i="5"/>
  <c r="A3292" i="5"/>
  <c r="H3291" i="5"/>
  <c r="G3291" i="5"/>
  <c r="F3291" i="5"/>
  <c r="D3291" i="5"/>
  <c r="E3291" i="5" s="1"/>
  <c r="C3291" i="5"/>
  <c r="B3291" i="5"/>
  <c r="A3291" i="5"/>
  <c r="H3290" i="5"/>
  <c r="G3290" i="5"/>
  <c r="F3290" i="5"/>
  <c r="D3290" i="5"/>
  <c r="E3290" i="5" s="1"/>
  <c r="C3290" i="5"/>
  <c r="B3290" i="5"/>
  <c r="A3290" i="5"/>
  <c r="H3289" i="5"/>
  <c r="G3289" i="5"/>
  <c r="F3289" i="5"/>
  <c r="D3289" i="5"/>
  <c r="E3289" i="5" s="1"/>
  <c r="C3289" i="5"/>
  <c r="B3289" i="5"/>
  <c r="A3289" i="5"/>
  <c r="H3288" i="5"/>
  <c r="G3288" i="5"/>
  <c r="F3288" i="5"/>
  <c r="D3288" i="5"/>
  <c r="E3288" i="5" s="1"/>
  <c r="C3288" i="5"/>
  <c r="B3288" i="5"/>
  <c r="A3288" i="5"/>
  <c r="H3287" i="5"/>
  <c r="G3287" i="5"/>
  <c r="F3287" i="5"/>
  <c r="D3287" i="5"/>
  <c r="E3287" i="5" s="1"/>
  <c r="C3287" i="5"/>
  <c r="B3287" i="5"/>
  <c r="A3287" i="5"/>
  <c r="H3286" i="5"/>
  <c r="G3286" i="5"/>
  <c r="F3286" i="5"/>
  <c r="D3286" i="5"/>
  <c r="E3286" i="5" s="1"/>
  <c r="C3286" i="5"/>
  <c r="B3286" i="5"/>
  <c r="A3286" i="5"/>
  <c r="H3285" i="5"/>
  <c r="G3285" i="5"/>
  <c r="F3285" i="5"/>
  <c r="D3285" i="5"/>
  <c r="E3285" i="5" s="1"/>
  <c r="C3285" i="5"/>
  <c r="B3285" i="5"/>
  <c r="A3285" i="5"/>
  <c r="H3284" i="5"/>
  <c r="G3284" i="5"/>
  <c r="F3284" i="5"/>
  <c r="D3284" i="5"/>
  <c r="E3284" i="5" s="1"/>
  <c r="C3284" i="5"/>
  <c r="B3284" i="5"/>
  <c r="A3284" i="5"/>
  <c r="H3283" i="5"/>
  <c r="G3283" i="5"/>
  <c r="F3283" i="5"/>
  <c r="D3283" i="5"/>
  <c r="E3283" i="5" s="1"/>
  <c r="C3283" i="5"/>
  <c r="B3283" i="5"/>
  <c r="A3283" i="5"/>
  <c r="H3282" i="5"/>
  <c r="G3282" i="5"/>
  <c r="F3282" i="5"/>
  <c r="D3282" i="5"/>
  <c r="E3282" i="5" s="1"/>
  <c r="C3282" i="5"/>
  <c r="B3282" i="5"/>
  <c r="A3282" i="5"/>
  <c r="H3281" i="5"/>
  <c r="G3281" i="5"/>
  <c r="F3281" i="5"/>
  <c r="D3281" i="5"/>
  <c r="E3281" i="5" s="1"/>
  <c r="C3281" i="5"/>
  <c r="B3281" i="5"/>
  <c r="A3281" i="5"/>
  <c r="H3280" i="5"/>
  <c r="G3280" i="5"/>
  <c r="F3280" i="5"/>
  <c r="D3280" i="5"/>
  <c r="E3280" i="5" s="1"/>
  <c r="C3280" i="5"/>
  <c r="B3280" i="5"/>
  <c r="A3280" i="5"/>
  <c r="H3279" i="5"/>
  <c r="G3279" i="5"/>
  <c r="F3279" i="5"/>
  <c r="D3279" i="5"/>
  <c r="E3279" i="5" s="1"/>
  <c r="C3279" i="5"/>
  <c r="B3279" i="5"/>
  <c r="A3279" i="5"/>
  <c r="H3278" i="5"/>
  <c r="G3278" i="5"/>
  <c r="F3278" i="5"/>
  <c r="D3278" i="5"/>
  <c r="E3278" i="5" s="1"/>
  <c r="C3278" i="5"/>
  <c r="B3278" i="5"/>
  <c r="A3278" i="5"/>
  <c r="H3277" i="5"/>
  <c r="G3277" i="5"/>
  <c r="F3277" i="5"/>
  <c r="D3277" i="5"/>
  <c r="E3277" i="5" s="1"/>
  <c r="C3277" i="5"/>
  <c r="B3277" i="5"/>
  <c r="A3277" i="5"/>
  <c r="H3276" i="5"/>
  <c r="G3276" i="5"/>
  <c r="F3276" i="5"/>
  <c r="D3276" i="5"/>
  <c r="E3276" i="5" s="1"/>
  <c r="C3276" i="5"/>
  <c r="B3276" i="5"/>
  <c r="A3276" i="5"/>
  <c r="H3275" i="5"/>
  <c r="G3275" i="5"/>
  <c r="F3275" i="5"/>
  <c r="D3275" i="5"/>
  <c r="E3275" i="5" s="1"/>
  <c r="C3275" i="5"/>
  <c r="B3275" i="5"/>
  <c r="A3275" i="5"/>
  <c r="H3274" i="5"/>
  <c r="G3274" i="5"/>
  <c r="F3274" i="5"/>
  <c r="D3274" i="5"/>
  <c r="E3274" i="5" s="1"/>
  <c r="C3274" i="5"/>
  <c r="B3274" i="5"/>
  <c r="A3274" i="5"/>
  <c r="H3273" i="5"/>
  <c r="G3273" i="5"/>
  <c r="F3273" i="5"/>
  <c r="D3273" i="5"/>
  <c r="E3273" i="5" s="1"/>
  <c r="C3273" i="5"/>
  <c r="B3273" i="5"/>
  <c r="A3273" i="5"/>
  <c r="H3272" i="5"/>
  <c r="G3272" i="5"/>
  <c r="F3272" i="5"/>
  <c r="D3272" i="5"/>
  <c r="E3272" i="5" s="1"/>
  <c r="C3272" i="5"/>
  <c r="B3272" i="5"/>
  <c r="A3272" i="5"/>
  <c r="H3271" i="5"/>
  <c r="G3271" i="5"/>
  <c r="F3271" i="5"/>
  <c r="D3271" i="5"/>
  <c r="E3271" i="5" s="1"/>
  <c r="C3271" i="5"/>
  <c r="B3271" i="5"/>
  <c r="A3271" i="5"/>
  <c r="H3270" i="5"/>
  <c r="G3270" i="5"/>
  <c r="F3270" i="5"/>
  <c r="D3270" i="5"/>
  <c r="E3270" i="5" s="1"/>
  <c r="C3270" i="5"/>
  <c r="B3270" i="5"/>
  <c r="A3270" i="5"/>
  <c r="H3269" i="5"/>
  <c r="G3269" i="5"/>
  <c r="F3269" i="5"/>
  <c r="D3269" i="5"/>
  <c r="E3269" i="5" s="1"/>
  <c r="C3269" i="5"/>
  <c r="B3269" i="5"/>
  <c r="A3269" i="5"/>
  <c r="H3268" i="5"/>
  <c r="G3268" i="5"/>
  <c r="F3268" i="5"/>
  <c r="D3268" i="5"/>
  <c r="E3268" i="5" s="1"/>
  <c r="C3268" i="5"/>
  <c r="B3268" i="5"/>
  <c r="A3268" i="5"/>
  <c r="H3267" i="5"/>
  <c r="G3267" i="5"/>
  <c r="F3267" i="5"/>
  <c r="D3267" i="5"/>
  <c r="E3267" i="5" s="1"/>
  <c r="C3267" i="5"/>
  <c r="B3267" i="5"/>
  <c r="A3267" i="5"/>
  <c r="H3266" i="5"/>
  <c r="G3266" i="5"/>
  <c r="F3266" i="5"/>
  <c r="D3266" i="5"/>
  <c r="E3266" i="5" s="1"/>
  <c r="C3266" i="5"/>
  <c r="B3266" i="5"/>
  <c r="A3266" i="5"/>
  <c r="H3265" i="5"/>
  <c r="G3265" i="5"/>
  <c r="F3265" i="5"/>
  <c r="D3265" i="5"/>
  <c r="E3265" i="5" s="1"/>
  <c r="C3265" i="5"/>
  <c r="B3265" i="5"/>
  <c r="A3265" i="5"/>
  <c r="H3264" i="5"/>
  <c r="G3264" i="5"/>
  <c r="F3264" i="5"/>
  <c r="D3264" i="5"/>
  <c r="E3264" i="5" s="1"/>
  <c r="C3264" i="5"/>
  <c r="B3264" i="5"/>
  <c r="A3264" i="5"/>
  <c r="H3263" i="5"/>
  <c r="G3263" i="5"/>
  <c r="F3263" i="5"/>
  <c r="D3263" i="5"/>
  <c r="E3263" i="5" s="1"/>
  <c r="C3263" i="5"/>
  <c r="B3263" i="5"/>
  <c r="A3263" i="5"/>
  <c r="H3262" i="5"/>
  <c r="G3262" i="5"/>
  <c r="F3262" i="5"/>
  <c r="D3262" i="5"/>
  <c r="E3262" i="5" s="1"/>
  <c r="C3262" i="5"/>
  <c r="B3262" i="5"/>
  <c r="A3262" i="5"/>
  <c r="H3261" i="5"/>
  <c r="G3261" i="5"/>
  <c r="F3261" i="5"/>
  <c r="D3261" i="5"/>
  <c r="E3261" i="5" s="1"/>
  <c r="C3261" i="5"/>
  <c r="B3261" i="5"/>
  <c r="A3261" i="5"/>
  <c r="H3260" i="5"/>
  <c r="G3260" i="5"/>
  <c r="F3260" i="5"/>
  <c r="D3260" i="5"/>
  <c r="E3260" i="5" s="1"/>
  <c r="C3260" i="5"/>
  <c r="B3260" i="5"/>
  <c r="A3260" i="5"/>
  <c r="H3259" i="5"/>
  <c r="G3259" i="5"/>
  <c r="F3259" i="5"/>
  <c r="D3259" i="5"/>
  <c r="E3259" i="5" s="1"/>
  <c r="C3259" i="5"/>
  <c r="B3259" i="5"/>
  <c r="A3259" i="5"/>
  <c r="H3258" i="5"/>
  <c r="G3258" i="5"/>
  <c r="F3258" i="5"/>
  <c r="D3258" i="5"/>
  <c r="E3258" i="5" s="1"/>
  <c r="C3258" i="5"/>
  <c r="B3258" i="5"/>
  <c r="A3258" i="5"/>
  <c r="H3257" i="5"/>
  <c r="G3257" i="5"/>
  <c r="F3257" i="5"/>
  <c r="D3257" i="5"/>
  <c r="E3257" i="5" s="1"/>
  <c r="C3257" i="5"/>
  <c r="B3257" i="5"/>
  <c r="A3257" i="5"/>
  <c r="H3256" i="5"/>
  <c r="G3256" i="5"/>
  <c r="F3256" i="5"/>
  <c r="D3256" i="5"/>
  <c r="E3256" i="5" s="1"/>
  <c r="C3256" i="5"/>
  <c r="B3256" i="5"/>
  <c r="A3256" i="5"/>
  <c r="H3255" i="5"/>
  <c r="G3255" i="5"/>
  <c r="F3255" i="5"/>
  <c r="D3255" i="5"/>
  <c r="E3255" i="5" s="1"/>
  <c r="C3255" i="5"/>
  <c r="B3255" i="5"/>
  <c r="A3255" i="5"/>
  <c r="H3254" i="5"/>
  <c r="G3254" i="5"/>
  <c r="F3254" i="5"/>
  <c r="D3254" i="5"/>
  <c r="E3254" i="5" s="1"/>
  <c r="C3254" i="5"/>
  <c r="B3254" i="5"/>
  <c r="A3254" i="5"/>
  <c r="H3253" i="5"/>
  <c r="G3253" i="5"/>
  <c r="F3253" i="5"/>
  <c r="D3253" i="5"/>
  <c r="E3253" i="5" s="1"/>
  <c r="C3253" i="5"/>
  <c r="B3253" i="5"/>
  <c r="A3253" i="5"/>
  <c r="H3252" i="5"/>
  <c r="G3252" i="5"/>
  <c r="F3252" i="5"/>
  <c r="D3252" i="5"/>
  <c r="E3252" i="5" s="1"/>
  <c r="C3252" i="5"/>
  <c r="B3252" i="5"/>
  <c r="A3252" i="5"/>
  <c r="H3251" i="5"/>
  <c r="G3251" i="5"/>
  <c r="F3251" i="5"/>
  <c r="D3251" i="5"/>
  <c r="E3251" i="5" s="1"/>
  <c r="C3251" i="5"/>
  <c r="B3251" i="5"/>
  <c r="A3251" i="5"/>
  <c r="H3250" i="5"/>
  <c r="G3250" i="5"/>
  <c r="F3250" i="5"/>
  <c r="D3250" i="5"/>
  <c r="E3250" i="5" s="1"/>
  <c r="C3250" i="5"/>
  <c r="B3250" i="5"/>
  <c r="A3250" i="5"/>
  <c r="H3249" i="5"/>
  <c r="G3249" i="5"/>
  <c r="F3249" i="5"/>
  <c r="D3249" i="5"/>
  <c r="E3249" i="5" s="1"/>
  <c r="C3249" i="5"/>
  <c r="B3249" i="5"/>
  <c r="A3249" i="5"/>
  <c r="H3248" i="5"/>
  <c r="G3248" i="5"/>
  <c r="F3248" i="5"/>
  <c r="D3248" i="5"/>
  <c r="E3248" i="5" s="1"/>
  <c r="C3248" i="5"/>
  <c r="B3248" i="5"/>
  <c r="A3248" i="5"/>
  <c r="H3247" i="5"/>
  <c r="G3247" i="5"/>
  <c r="F3247" i="5"/>
  <c r="D3247" i="5"/>
  <c r="E3247" i="5" s="1"/>
  <c r="C3247" i="5"/>
  <c r="B3247" i="5"/>
  <c r="A3247" i="5"/>
  <c r="H3246" i="5"/>
  <c r="G3246" i="5"/>
  <c r="F3246" i="5"/>
  <c r="D3246" i="5"/>
  <c r="E3246" i="5" s="1"/>
  <c r="C3246" i="5"/>
  <c r="B3246" i="5"/>
  <c r="A3246" i="5"/>
  <c r="H3245" i="5"/>
  <c r="G3245" i="5"/>
  <c r="F3245" i="5"/>
  <c r="D3245" i="5"/>
  <c r="E3245" i="5" s="1"/>
  <c r="C3245" i="5"/>
  <c r="B3245" i="5"/>
  <c r="A3245" i="5"/>
  <c r="H3244" i="5"/>
  <c r="G3244" i="5"/>
  <c r="F3244" i="5"/>
  <c r="D3244" i="5"/>
  <c r="E3244" i="5" s="1"/>
  <c r="C3244" i="5"/>
  <c r="B3244" i="5"/>
  <c r="A3244" i="5"/>
  <c r="H3243" i="5"/>
  <c r="G3243" i="5"/>
  <c r="F3243" i="5"/>
  <c r="D3243" i="5"/>
  <c r="E3243" i="5" s="1"/>
  <c r="C3243" i="5"/>
  <c r="B3243" i="5"/>
  <c r="A3243" i="5"/>
  <c r="H3242" i="5"/>
  <c r="G3242" i="5"/>
  <c r="F3242" i="5"/>
  <c r="D3242" i="5"/>
  <c r="E3242" i="5" s="1"/>
  <c r="C3242" i="5"/>
  <c r="B3242" i="5"/>
  <c r="A3242" i="5"/>
  <c r="H3241" i="5"/>
  <c r="G3241" i="5"/>
  <c r="F3241" i="5"/>
  <c r="D3241" i="5"/>
  <c r="E3241" i="5" s="1"/>
  <c r="C3241" i="5"/>
  <c r="B3241" i="5"/>
  <c r="A3241" i="5"/>
  <c r="H3240" i="5"/>
  <c r="G3240" i="5"/>
  <c r="F3240" i="5"/>
  <c r="D3240" i="5"/>
  <c r="E3240" i="5" s="1"/>
  <c r="C3240" i="5"/>
  <c r="B3240" i="5"/>
  <c r="A3240" i="5"/>
  <c r="H3239" i="5"/>
  <c r="G3239" i="5"/>
  <c r="F3239" i="5"/>
  <c r="D3239" i="5"/>
  <c r="E3239" i="5" s="1"/>
  <c r="C3239" i="5"/>
  <c r="B3239" i="5"/>
  <c r="A3239" i="5"/>
  <c r="H3238" i="5"/>
  <c r="G3238" i="5"/>
  <c r="F3238" i="5"/>
  <c r="D3238" i="5"/>
  <c r="E3238" i="5" s="1"/>
  <c r="C3238" i="5"/>
  <c r="B3238" i="5"/>
  <c r="A3238" i="5"/>
  <c r="H3237" i="5"/>
  <c r="G3237" i="5"/>
  <c r="F3237" i="5"/>
  <c r="D3237" i="5"/>
  <c r="E3237" i="5" s="1"/>
  <c r="C3237" i="5"/>
  <c r="B3237" i="5"/>
  <c r="A3237" i="5"/>
  <c r="H3236" i="5"/>
  <c r="G3236" i="5"/>
  <c r="F3236" i="5"/>
  <c r="D3236" i="5"/>
  <c r="E3236" i="5" s="1"/>
  <c r="C3236" i="5"/>
  <c r="B3236" i="5"/>
  <c r="A3236" i="5"/>
  <c r="H3235" i="5"/>
  <c r="G3235" i="5"/>
  <c r="F3235" i="5"/>
  <c r="D3235" i="5"/>
  <c r="E3235" i="5" s="1"/>
  <c r="C3235" i="5"/>
  <c r="B3235" i="5"/>
  <c r="A3235" i="5"/>
  <c r="H3234" i="5"/>
  <c r="G3234" i="5"/>
  <c r="F3234" i="5"/>
  <c r="D3234" i="5"/>
  <c r="E3234" i="5" s="1"/>
  <c r="C3234" i="5"/>
  <c r="B3234" i="5"/>
  <c r="A3234" i="5"/>
  <c r="H3233" i="5"/>
  <c r="G3233" i="5"/>
  <c r="F3233" i="5"/>
  <c r="D3233" i="5"/>
  <c r="E3233" i="5" s="1"/>
  <c r="C3233" i="5"/>
  <c r="B3233" i="5"/>
  <c r="A3233" i="5"/>
  <c r="H3232" i="5"/>
  <c r="G3232" i="5"/>
  <c r="F3232" i="5"/>
  <c r="D3232" i="5"/>
  <c r="E3232" i="5" s="1"/>
  <c r="C3232" i="5"/>
  <c r="B3232" i="5"/>
  <c r="A3232" i="5"/>
  <c r="H3231" i="5"/>
  <c r="G3231" i="5"/>
  <c r="F3231" i="5"/>
  <c r="D3231" i="5"/>
  <c r="E3231" i="5" s="1"/>
  <c r="C3231" i="5"/>
  <c r="B3231" i="5"/>
  <c r="A3231" i="5"/>
  <c r="H3230" i="5"/>
  <c r="G3230" i="5"/>
  <c r="F3230" i="5"/>
  <c r="D3230" i="5"/>
  <c r="E3230" i="5" s="1"/>
  <c r="C3230" i="5"/>
  <c r="B3230" i="5"/>
  <c r="A3230" i="5"/>
  <c r="H3229" i="5"/>
  <c r="G3229" i="5"/>
  <c r="F3229" i="5"/>
  <c r="D3229" i="5"/>
  <c r="E3229" i="5" s="1"/>
  <c r="C3229" i="5"/>
  <c r="B3229" i="5"/>
  <c r="A3229" i="5"/>
  <c r="H3228" i="5"/>
  <c r="G3228" i="5"/>
  <c r="F3228" i="5"/>
  <c r="D3228" i="5"/>
  <c r="E3228" i="5" s="1"/>
  <c r="C3228" i="5"/>
  <c r="B3228" i="5"/>
  <c r="A3228" i="5"/>
  <c r="H3227" i="5"/>
  <c r="G3227" i="5"/>
  <c r="F3227" i="5"/>
  <c r="D3227" i="5"/>
  <c r="E3227" i="5" s="1"/>
  <c r="C3227" i="5"/>
  <c r="B3227" i="5"/>
  <c r="A3227" i="5"/>
  <c r="H3226" i="5"/>
  <c r="G3226" i="5"/>
  <c r="F3226" i="5"/>
  <c r="D3226" i="5"/>
  <c r="E3226" i="5" s="1"/>
  <c r="C3226" i="5"/>
  <c r="B3226" i="5"/>
  <c r="A3226" i="5"/>
  <c r="H3225" i="5"/>
  <c r="G3225" i="5"/>
  <c r="F3225" i="5"/>
  <c r="D3225" i="5"/>
  <c r="E3225" i="5" s="1"/>
  <c r="C3225" i="5"/>
  <c r="B3225" i="5"/>
  <c r="A3225" i="5"/>
  <c r="H3224" i="5"/>
  <c r="G3224" i="5"/>
  <c r="F3224" i="5"/>
  <c r="D3224" i="5"/>
  <c r="E3224" i="5" s="1"/>
  <c r="C3224" i="5"/>
  <c r="B3224" i="5"/>
  <c r="A3224" i="5"/>
  <c r="H3223" i="5"/>
  <c r="G3223" i="5"/>
  <c r="F3223" i="5"/>
  <c r="D3223" i="5"/>
  <c r="E3223" i="5" s="1"/>
  <c r="C3223" i="5"/>
  <c r="B3223" i="5"/>
  <c r="A3223" i="5"/>
  <c r="H3222" i="5"/>
  <c r="G3222" i="5"/>
  <c r="F3222" i="5"/>
  <c r="D3222" i="5"/>
  <c r="E3222" i="5" s="1"/>
  <c r="C3222" i="5"/>
  <c r="B3222" i="5"/>
  <c r="A3222" i="5"/>
  <c r="H3221" i="5"/>
  <c r="G3221" i="5"/>
  <c r="F3221" i="5"/>
  <c r="D3221" i="5"/>
  <c r="E3221" i="5" s="1"/>
  <c r="C3221" i="5"/>
  <c r="B3221" i="5"/>
  <c r="A3221" i="5"/>
  <c r="H3220" i="5"/>
  <c r="G3220" i="5"/>
  <c r="F3220" i="5"/>
  <c r="D3220" i="5"/>
  <c r="E3220" i="5" s="1"/>
  <c r="C3220" i="5"/>
  <c r="B3220" i="5"/>
  <c r="A3220" i="5"/>
  <c r="H3219" i="5"/>
  <c r="G3219" i="5"/>
  <c r="F3219" i="5"/>
  <c r="D3219" i="5"/>
  <c r="E3219" i="5" s="1"/>
  <c r="C3219" i="5"/>
  <c r="B3219" i="5"/>
  <c r="A3219" i="5"/>
  <c r="H3218" i="5"/>
  <c r="G3218" i="5"/>
  <c r="F3218" i="5"/>
  <c r="D3218" i="5"/>
  <c r="E3218" i="5" s="1"/>
  <c r="C3218" i="5"/>
  <c r="B3218" i="5"/>
  <c r="A3218" i="5"/>
  <c r="H3217" i="5"/>
  <c r="G3217" i="5"/>
  <c r="F3217" i="5"/>
  <c r="D3217" i="5"/>
  <c r="E3217" i="5" s="1"/>
  <c r="C3217" i="5"/>
  <c r="B3217" i="5"/>
  <c r="A3217" i="5"/>
  <c r="H3216" i="5"/>
  <c r="G3216" i="5"/>
  <c r="F3216" i="5"/>
  <c r="D3216" i="5"/>
  <c r="E3216" i="5" s="1"/>
  <c r="C3216" i="5"/>
  <c r="B3216" i="5"/>
  <c r="A3216" i="5"/>
  <c r="H3215" i="5"/>
  <c r="G3215" i="5"/>
  <c r="F3215" i="5"/>
  <c r="D3215" i="5"/>
  <c r="E3215" i="5" s="1"/>
  <c r="C3215" i="5"/>
  <c r="B3215" i="5"/>
  <c r="A3215" i="5"/>
  <c r="H3214" i="5"/>
  <c r="G3214" i="5"/>
  <c r="F3214" i="5"/>
  <c r="D3214" i="5"/>
  <c r="E3214" i="5" s="1"/>
  <c r="C3214" i="5"/>
  <c r="B3214" i="5"/>
  <c r="A3214" i="5"/>
  <c r="H3213" i="5"/>
  <c r="G3213" i="5"/>
  <c r="F3213" i="5"/>
  <c r="D3213" i="5"/>
  <c r="E3213" i="5" s="1"/>
  <c r="C3213" i="5"/>
  <c r="B3213" i="5"/>
  <c r="A3213" i="5"/>
  <c r="H3212" i="5"/>
  <c r="G3212" i="5"/>
  <c r="F3212" i="5"/>
  <c r="D3212" i="5"/>
  <c r="E3212" i="5" s="1"/>
  <c r="C3212" i="5"/>
  <c r="B3212" i="5"/>
  <c r="A3212" i="5"/>
  <c r="H3211" i="5"/>
  <c r="G3211" i="5"/>
  <c r="F3211" i="5"/>
  <c r="D3211" i="5"/>
  <c r="E3211" i="5" s="1"/>
  <c r="C3211" i="5"/>
  <c r="B3211" i="5"/>
  <c r="A3211" i="5"/>
  <c r="H3210" i="5"/>
  <c r="G3210" i="5"/>
  <c r="F3210" i="5"/>
  <c r="D3210" i="5"/>
  <c r="E3210" i="5" s="1"/>
  <c r="C3210" i="5"/>
  <c r="B3210" i="5"/>
  <c r="A3210" i="5"/>
  <c r="H3209" i="5"/>
  <c r="G3209" i="5"/>
  <c r="F3209" i="5"/>
  <c r="D3209" i="5"/>
  <c r="E3209" i="5" s="1"/>
  <c r="C3209" i="5"/>
  <c r="B3209" i="5"/>
  <c r="A3209" i="5"/>
  <c r="H3208" i="5"/>
  <c r="G3208" i="5"/>
  <c r="F3208" i="5"/>
  <c r="D3208" i="5"/>
  <c r="E3208" i="5" s="1"/>
  <c r="C3208" i="5"/>
  <c r="B3208" i="5"/>
  <c r="A3208" i="5"/>
  <c r="H3207" i="5"/>
  <c r="G3207" i="5"/>
  <c r="F3207" i="5"/>
  <c r="D3207" i="5"/>
  <c r="E3207" i="5" s="1"/>
  <c r="C3207" i="5"/>
  <c r="B3207" i="5"/>
  <c r="A3207" i="5"/>
  <c r="H3206" i="5"/>
  <c r="G3206" i="5"/>
  <c r="F3206" i="5"/>
  <c r="D3206" i="5"/>
  <c r="E3206" i="5" s="1"/>
  <c r="C3206" i="5"/>
  <c r="B3206" i="5"/>
  <c r="A3206" i="5"/>
  <c r="H3205" i="5"/>
  <c r="G3205" i="5"/>
  <c r="F3205" i="5"/>
  <c r="D3205" i="5"/>
  <c r="E3205" i="5" s="1"/>
  <c r="C3205" i="5"/>
  <c r="B3205" i="5"/>
  <c r="A3205" i="5"/>
  <c r="H3204" i="5"/>
  <c r="G3204" i="5"/>
  <c r="F3204" i="5"/>
  <c r="D3204" i="5"/>
  <c r="E3204" i="5" s="1"/>
  <c r="C3204" i="5"/>
  <c r="B3204" i="5"/>
  <c r="A3204" i="5"/>
  <c r="H3203" i="5"/>
  <c r="G3203" i="5"/>
  <c r="F3203" i="5"/>
  <c r="D3203" i="5"/>
  <c r="E3203" i="5" s="1"/>
  <c r="C3203" i="5"/>
  <c r="B3203" i="5"/>
  <c r="A3203" i="5"/>
  <c r="H3202" i="5"/>
  <c r="G3202" i="5"/>
  <c r="F3202" i="5"/>
  <c r="D3202" i="5"/>
  <c r="E3202" i="5" s="1"/>
  <c r="C3202" i="5"/>
  <c r="B3202" i="5"/>
  <c r="A3202" i="5"/>
  <c r="H3201" i="5"/>
  <c r="G3201" i="5"/>
  <c r="F3201" i="5"/>
  <c r="D3201" i="5"/>
  <c r="E3201" i="5" s="1"/>
  <c r="C3201" i="5"/>
  <c r="B3201" i="5"/>
  <c r="A3201" i="5"/>
  <c r="H3200" i="5"/>
  <c r="G3200" i="5"/>
  <c r="F3200" i="5"/>
  <c r="D3200" i="5"/>
  <c r="E3200" i="5" s="1"/>
  <c r="C3200" i="5"/>
  <c r="B3200" i="5"/>
  <c r="A3200" i="5"/>
  <c r="H3199" i="5"/>
  <c r="G3199" i="5"/>
  <c r="F3199" i="5"/>
  <c r="D3199" i="5"/>
  <c r="E3199" i="5" s="1"/>
  <c r="C3199" i="5"/>
  <c r="B3199" i="5"/>
  <c r="A3199" i="5"/>
  <c r="H3198" i="5"/>
  <c r="G3198" i="5"/>
  <c r="F3198" i="5"/>
  <c r="D3198" i="5"/>
  <c r="E3198" i="5" s="1"/>
  <c r="C3198" i="5"/>
  <c r="B3198" i="5"/>
  <c r="A3198" i="5"/>
  <c r="H3197" i="5"/>
  <c r="G3197" i="5"/>
  <c r="F3197" i="5"/>
  <c r="D3197" i="5"/>
  <c r="E3197" i="5" s="1"/>
  <c r="C3197" i="5"/>
  <c r="B3197" i="5"/>
  <c r="A3197" i="5"/>
  <c r="H3196" i="5"/>
  <c r="G3196" i="5"/>
  <c r="F3196" i="5"/>
  <c r="D3196" i="5"/>
  <c r="E3196" i="5" s="1"/>
  <c r="C3196" i="5"/>
  <c r="B3196" i="5"/>
  <c r="A3196" i="5"/>
  <c r="H3195" i="5"/>
  <c r="G3195" i="5"/>
  <c r="F3195" i="5"/>
  <c r="D3195" i="5"/>
  <c r="E3195" i="5" s="1"/>
  <c r="C3195" i="5"/>
  <c r="B3195" i="5"/>
  <c r="A3195" i="5"/>
  <c r="H3194" i="5"/>
  <c r="G3194" i="5"/>
  <c r="F3194" i="5"/>
  <c r="D3194" i="5"/>
  <c r="E3194" i="5" s="1"/>
  <c r="C3194" i="5"/>
  <c r="B3194" i="5"/>
  <c r="A3194" i="5"/>
  <c r="H3193" i="5"/>
  <c r="G3193" i="5"/>
  <c r="F3193" i="5"/>
  <c r="D3193" i="5"/>
  <c r="E3193" i="5" s="1"/>
  <c r="C3193" i="5"/>
  <c r="B3193" i="5"/>
  <c r="A3193" i="5"/>
  <c r="H3192" i="5"/>
  <c r="G3192" i="5"/>
  <c r="F3192" i="5"/>
  <c r="D3192" i="5"/>
  <c r="E3192" i="5" s="1"/>
  <c r="C3192" i="5"/>
  <c r="B3192" i="5"/>
  <c r="A3192" i="5"/>
  <c r="H3191" i="5"/>
  <c r="G3191" i="5"/>
  <c r="F3191" i="5"/>
  <c r="D3191" i="5"/>
  <c r="E3191" i="5" s="1"/>
  <c r="C3191" i="5"/>
  <c r="B3191" i="5"/>
  <c r="A3191" i="5"/>
  <c r="H3190" i="5"/>
  <c r="G3190" i="5"/>
  <c r="F3190" i="5"/>
  <c r="D3190" i="5"/>
  <c r="E3190" i="5" s="1"/>
  <c r="C3190" i="5"/>
  <c r="B3190" i="5"/>
  <c r="A3190" i="5"/>
  <c r="H3189" i="5"/>
  <c r="G3189" i="5"/>
  <c r="F3189" i="5"/>
  <c r="D3189" i="5"/>
  <c r="E3189" i="5" s="1"/>
  <c r="C3189" i="5"/>
  <c r="B3189" i="5"/>
  <c r="A3189" i="5"/>
  <c r="H3188" i="5"/>
  <c r="G3188" i="5"/>
  <c r="F3188" i="5"/>
  <c r="D3188" i="5"/>
  <c r="E3188" i="5" s="1"/>
  <c r="C3188" i="5"/>
  <c r="B3188" i="5"/>
  <c r="A3188" i="5"/>
  <c r="H3187" i="5"/>
  <c r="G3187" i="5"/>
  <c r="F3187" i="5"/>
  <c r="D3187" i="5"/>
  <c r="E3187" i="5" s="1"/>
  <c r="C3187" i="5"/>
  <c r="B3187" i="5"/>
  <c r="A3187" i="5"/>
  <c r="H3186" i="5"/>
  <c r="G3186" i="5"/>
  <c r="F3186" i="5"/>
  <c r="D3186" i="5"/>
  <c r="E3186" i="5" s="1"/>
  <c r="C3186" i="5"/>
  <c r="B3186" i="5"/>
  <c r="A3186" i="5"/>
  <c r="H3185" i="5"/>
  <c r="G3185" i="5"/>
  <c r="F3185" i="5"/>
  <c r="D3185" i="5"/>
  <c r="E3185" i="5" s="1"/>
  <c r="C3185" i="5"/>
  <c r="B3185" i="5"/>
  <c r="A3185" i="5"/>
  <c r="H3184" i="5"/>
  <c r="G3184" i="5"/>
  <c r="F3184" i="5"/>
  <c r="D3184" i="5"/>
  <c r="E3184" i="5" s="1"/>
  <c r="C3184" i="5"/>
  <c r="B3184" i="5"/>
  <c r="A3184" i="5"/>
  <c r="H3183" i="5"/>
  <c r="G3183" i="5"/>
  <c r="F3183" i="5"/>
  <c r="D3183" i="5"/>
  <c r="E3183" i="5" s="1"/>
  <c r="C3183" i="5"/>
  <c r="B3183" i="5"/>
  <c r="A3183" i="5"/>
  <c r="H3182" i="5"/>
  <c r="G3182" i="5"/>
  <c r="F3182" i="5"/>
  <c r="D3182" i="5"/>
  <c r="E3182" i="5" s="1"/>
  <c r="C3182" i="5"/>
  <c r="B3182" i="5"/>
  <c r="A3182" i="5"/>
  <c r="H3181" i="5"/>
  <c r="G3181" i="5"/>
  <c r="F3181" i="5"/>
  <c r="D3181" i="5"/>
  <c r="E3181" i="5" s="1"/>
  <c r="C3181" i="5"/>
  <c r="B3181" i="5"/>
  <c r="A3181" i="5"/>
  <c r="H3180" i="5"/>
  <c r="G3180" i="5"/>
  <c r="F3180" i="5"/>
  <c r="D3180" i="5"/>
  <c r="E3180" i="5" s="1"/>
  <c r="C3180" i="5"/>
  <c r="B3180" i="5"/>
  <c r="A3180" i="5"/>
  <c r="H3179" i="5"/>
  <c r="G3179" i="5"/>
  <c r="F3179" i="5"/>
  <c r="D3179" i="5"/>
  <c r="E3179" i="5" s="1"/>
  <c r="C3179" i="5"/>
  <c r="B3179" i="5"/>
  <c r="A3179" i="5"/>
  <c r="H3178" i="5"/>
  <c r="G3178" i="5"/>
  <c r="F3178" i="5"/>
  <c r="D3178" i="5"/>
  <c r="E3178" i="5" s="1"/>
  <c r="C3178" i="5"/>
  <c r="B3178" i="5"/>
  <c r="A3178" i="5"/>
  <c r="H3177" i="5"/>
  <c r="G3177" i="5"/>
  <c r="F3177" i="5"/>
  <c r="D3177" i="5"/>
  <c r="E3177" i="5" s="1"/>
  <c r="C3177" i="5"/>
  <c r="B3177" i="5"/>
  <c r="A3177" i="5"/>
  <c r="H3176" i="5"/>
  <c r="G3176" i="5"/>
  <c r="F3176" i="5"/>
  <c r="D3176" i="5"/>
  <c r="E3176" i="5" s="1"/>
  <c r="C3176" i="5"/>
  <c r="B3176" i="5"/>
  <c r="A3176" i="5"/>
  <c r="H3175" i="5"/>
  <c r="G3175" i="5"/>
  <c r="F3175" i="5"/>
  <c r="D3175" i="5"/>
  <c r="E3175" i="5" s="1"/>
  <c r="C3175" i="5"/>
  <c r="B3175" i="5"/>
  <c r="A3175" i="5"/>
  <c r="H3174" i="5"/>
  <c r="G3174" i="5"/>
  <c r="F3174" i="5"/>
  <c r="D3174" i="5"/>
  <c r="E3174" i="5" s="1"/>
  <c r="C3174" i="5"/>
  <c r="B3174" i="5"/>
  <c r="A3174" i="5"/>
  <c r="H3173" i="5"/>
  <c r="G3173" i="5"/>
  <c r="F3173" i="5"/>
  <c r="D3173" i="5"/>
  <c r="E3173" i="5" s="1"/>
  <c r="C3173" i="5"/>
  <c r="B3173" i="5"/>
  <c r="A3173" i="5"/>
  <c r="H3172" i="5"/>
  <c r="G3172" i="5"/>
  <c r="F3172" i="5"/>
  <c r="D3172" i="5"/>
  <c r="E3172" i="5" s="1"/>
  <c r="C3172" i="5"/>
  <c r="B3172" i="5"/>
  <c r="A3172" i="5"/>
  <c r="H3171" i="5"/>
  <c r="G3171" i="5"/>
  <c r="F3171" i="5"/>
  <c r="D3171" i="5"/>
  <c r="E3171" i="5" s="1"/>
  <c r="C3171" i="5"/>
  <c r="B3171" i="5"/>
  <c r="A3171" i="5"/>
  <c r="H3170" i="5"/>
  <c r="G3170" i="5"/>
  <c r="F3170" i="5"/>
  <c r="D3170" i="5"/>
  <c r="E3170" i="5" s="1"/>
  <c r="C3170" i="5"/>
  <c r="B3170" i="5"/>
  <c r="A3170" i="5"/>
  <c r="H3169" i="5"/>
  <c r="G3169" i="5"/>
  <c r="F3169" i="5"/>
  <c r="D3169" i="5"/>
  <c r="E3169" i="5" s="1"/>
  <c r="C3169" i="5"/>
  <c r="B3169" i="5"/>
  <c r="A3169" i="5"/>
  <c r="H3168" i="5"/>
  <c r="G3168" i="5"/>
  <c r="F3168" i="5"/>
  <c r="D3168" i="5"/>
  <c r="E3168" i="5" s="1"/>
  <c r="C3168" i="5"/>
  <c r="B3168" i="5"/>
  <c r="A3168" i="5"/>
  <c r="H3167" i="5"/>
  <c r="G3167" i="5"/>
  <c r="F3167" i="5"/>
  <c r="D3167" i="5"/>
  <c r="E3167" i="5" s="1"/>
  <c r="C3167" i="5"/>
  <c r="B3167" i="5"/>
  <c r="A3167" i="5"/>
  <c r="H3166" i="5"/>
  <c r="G3166" i="5"/>
  <c r="F3166" i="5"/>
  <c r="D3166" i="5"/>
  <c r="E3166" i="5" s="1"/>
  <c r="C3166" i="5"/>
  <c r="B3166" i="5"/>
  <c r="A3166" i="5"/>
  <c r="H3165" i="5"/>
  <c r="G3165" i="5"/>
  <c r="F3165" i="5"/>
  <c r="D3165" i="5"/>
  <c r="E3165" i="5" s="1"/>
  <c r="C3165" i="5"/>
  <c r="B3165" i="5"/>
  <c r="A3165" i="5"/>
  <c r="H3164" i="5"/>
  <c r="G3164" i="5"/>
  <c r="F3164" i="5"/>
  <c r="D3164" i="5"/>
  <c r="E3164" i="5" s="1"/>
  <c r="C3164" i="5"/>
  <c r="B3164" i="5"/>
  <c r="A3164" i="5"/>
  <c r="H3163" i="5"/>
  <c r="G3163" i="5"/>
  <c r="F3163" i="5"/>
  <c r="D3163" i="5"/>
  <c r="E3163" i="5" s="1"/>
  <c r="C3163" i="5"/>
  <c r="B3163" i="5"/>
  <c r="A3163" i="5"/>
  <c r="H3162" i="5"/>
  <c r="G3162" i="5"/>
  <c r="F3162" i="5"/>
  <c r="D3162" i="5"/>
  <c r="E3162" i="5" s="1"/>
  <c r="C3162" i="5"/>
  <c r="B3162" i="5"/>
  <c r="A3162" i="5"/>
  <c r="H3161" i="5"/>
  <c r="G3161" i="5"/>
  <c r="F3161" i="5"/>
  <c r="D3161" i="5"/>
  <c r="E3161" i="5" s="1"/>
  <c r="C3161" i="5"/>
  <c r="B3161" i="5"/>
  <c r="A3161" i="5"/>
  <c r="H3160" i="5"/>
  <c r="G3160" i="5"/>
  <c r="F3160" i="5"/>
  <c r="D3160" i="5"/>
  <c r="E3160" i="5" s="1"/>
  <c r="C3160" i="5"/>
  <c r="B3160" i="5"/>
  <c r="A3160" i="5"/>
  <c r="H3159" i="5"/>
  <c r="G3159" i="5"/>
  <c r="F3159" i="5"/>
  <c r="D3159" i="5"/>
  <c r="E3159" i="5" s="1"/>
  <c r="C3159" i="5"/>
  <c r="B3159" i="5"/>
  <c r="A3159" i="5"/>
  <c r="H3158" i="5"/>
  <c r="G3158" i="5"/>
  <c r="F3158" i="5"/>
  <c r="D3158" i="5"/>
  <c r="E3158" i="5" s="1"/>
  <c r="C3158" i="5"/>
  <c r="B3158" i="5"/>
  <c r="A3158" i="5"/>
  <c r="H3157" i="5"/>
  <c r="G3157" i="5"/>
  <c r="F3157" i="5"/>
  <c r="D3157" i="5"/>
  <c r="E3157" i="5" s="1"/>
  <c r="C3157" i="5"/>
  <c r="B3157" i="5"/>
  <c r="A3157" i="5"/>
  <c r="H3156" i="5"/>
  <c r="G3156" i="5"/>
  <c r="F3156" i="5"/>
  <c r="D3156" i="5"/>
  <c r="E3156" i="5" s="1"/>
  <c r="C3156" i="5"/>
  <c r="B3156" i="5"/>
  <c r="A3156" i="5"/>
  <c r="H3155" i="5"/>
  <c r="G3155" i="5"/>
  <c r="F3155" i="5"/>
  <c r="D3155" i="5"/>
  <c r="E3155" i="5" s="1"/>
  <c r="C3155" i="5"/>
  <c r="B3155" i="5"/>
  <c r="A3155" i="5"/>
  <c r="H3154" i="5"/>
  <c r="G3154" i="5"/>
  <c r="F3154" i="5"/>
  <c r="D3154" i="5"/>
  <c r="E3154" i="5" s="1"/>
  <c r="C3154" i="5"/>
  <c r="B3154" i="5"/>
  <c r="A3154" i="5"/>
  <c r="H3153" i="5"/>
  <c r="G3153" i="5"/>
  <c r="F3153" i="5"/>
  <c r="D3153" i="5"/>
  <c r="E3153" i="5" s="1"/>
  <c r="C3153" i="5"/>
  <c r="B3153" i="5"/>
  <c r="A3153" i="5"/>
  <c r="H3152" i="5"/>
  <c r="G3152" i="5"/>
  <c r="F3152" i="5"/>
  <c r="D3152" i="5"/>
  <c r="E3152" i="5" s="1"/>
  <c r="C3152" i="5"/>
  <c r="B3152" i="5"/>
  <c r="A3152" i="5"/>
  <c r="H3151" i="5"/>
  <c r="G3151" i="5"/>
  <c r="F3151" i="5"/>
  <c r="D3151" i="5"/>
  <c r="E3151" i="5" s="1"/>
  <c r="C3151" i="5"/>
  <c r="B3151" i="5"/>
  <c r="A3151" i="5"/>
  <c r="H3150" i="5"/>
  <c r="G3150" i="5"/>
  <c r="F3150" i="5"/>
  <c r="D3150" i="5"/>
  <c r="E3150" i="5" s="1"/>
  <c r="C3150" i="5"/>
  <c r="B3150" i="5"/>
  <c r="A3150" i="5"/>
  <c r="H3149" i="5"/>
  <c r="G3149" i="5"/>
  <c r="F3149" i="5"/>
  <c r="D3149" i="5"/>
  <c r="E3149" i="5" s="1"/>
  <c r="C3149" i="5"/>
  <c r="B3149" i="5"/>
  <c r="A3149" i="5"/>
  <c r="H3148" i="5"/>
  <c r="G3148" i="5"/>
  <c r="F3148" i="5"/>
  <c r="D3148" i="5"/>
  <c r="E3148" i="5" s="1"/>
  <c r="C3148" i="5"/>
  <c r="B3148" i="5"/>
  <c r="A3148" i="5"/>
  <c r="H3147" i="5"/>
  <c r="G3147" i="5"/>
  <c r="F3147" i="5"/>
  <c r="D3147" i="5"/>
  <c r="E3147" i="5" s="1"/>
  <c r="C3147" i="5"/>
  <c r="B3147" i="5"/>
  <c r="A3147" i="5"/>
  <c r="H3146" i="5"/>
  <c r="G3146" i="5"/>
  <c r="F3146" i="5"/>
  <c r="D3146" i="5"/>
  <c r="E3146" i="5" s="1"/>
  <c r="C3146" i="5"/>
  <c r="B3146" i="5"/>
  <c r="A3146" i="5"/>
  <c r="H3145" i="5"/>
  <c r="G3145" i="5"/>
  <c r="F3145" i="5"/>
  <c r="D3145" i="5"/>
  <c r="E3145" i="5" s="1"/>
  <c r="C3145" i="5"/>
  <c r="B3145" i="5"/>
  <c r="A3145" i="5"/>
  <c r="H3144" i="5"/>
  <c r="G3144" i="5"/>
  <c r="F3144" i="5"/>
  <c r="D3144" i="5"/>
  <c r="E3144" i="5" s="1"/>
  <c r="C3144" i="5"/>
  <c r="B3144" i="5"/>
  <c r="A3144" i="5"/>
  <c r="H3143" i="5"/>
  <c r="G3143" i="5"/>
  <c r="F3143" i="5"/>
  <c r="D3143" i="5"/>
  <c r="E3143" i="5" s="1"/>
  <c r="C3143" i="5"/>
  <c r="B3143" i="5"/>
  <c r="A3143" i="5"/>
  <c r="H3142" i="5"/>
  <c r="G3142" i="5"/>
  <c r="F3142" i="5"/>
  <c r="D3142" i="5"/>
  <c r="E3142" i="5" s="1"/>
  <c r="C3142" i="5"/>
  <c r="B3142" i="5"/>
  <c r="A3142" i="5"/>
  <c r="H3141" i="5"/>
  <c r="G3141" i="5"/>
  <c r="F3141" i="5"/>
  <c r="D3141" i="5"/>
  <c r="E3141" i="5" s="1"/>
  <c r="C3141" i="5"/>
  <c r="B3141" i="5"/>
  <c r="A3141" i="5"/>
  <c r="H3140" i="5"/>
  <c r="G3140" i="5"/>
  <c r="F3140" i="5"/>
  <c r="D3140" i="5"/>
  <c r="E3140" i="5" s="1"/>
  <c r="C3140" i="5"/>
  <c r="B3140" i="5"/>
  <c r="A3140" i="5"/>
  <c r="H3139" i="5"/>
  <c r="G3139" i="5"/>
  <c r="F3139" i="5"/>
  <c r="D3139" i="5"/>
  <c r="E3139" i="5" s="1"/>
  <c r="C3139" i="5"/>
  <c r="B3139" i="5"/>
  <c r="A3139" i="5"/>
  <c r="H3138" i="5"/>
  <c r="G3138" i="5"/>
  <c r="F3138" i="5"/>
  <c r="D3138" i="5"/>
  <c r="E3138" i="5" s="1"/>
  <c r="C3138" i="5"/>
  <c r="B3138" i="5"/>
  <c r="A3138" i="5"/>
  <c r="H3137" i="5"/>
  <c r="G3137" i="5"/>
  <c r="F3137" i="5"/>
  <c r="D3137" i="5"/>
  <c r="E3137" i="5" s="1"/>
  <c r="C3137" i="5"/>
  <c r="B3137" i="5"/>
  <c r="A3137" i="5"/>
  <c r="H3136" i="5"/>
  <c r="G3136" i="5"/>
  <c r="F3136" i="5"/>
  <c r="D3136" i="5"/>
  <c r="E3136" i="5" s="1"/>
  <c r="C3136" i="5"/>
  <c r="B3136" i="5"/>
  <c r="A3136" i="5"/>
  <c r="H3135" i="5"/>
  <c r="G3135" i="5"/>
  <c r="F3135" i="5"/>
  <c r="D3135" i="5"/>
  <c r="E3135" i="5" s="1"/>
  <c r="C3135" i="5"/>
  <c r="B3135" i="5"/>
  <c r="A3135" i="5"/>
  <c r="H3134" i="5"/>
  <c r="G3134" i="5"/>
  <c r="F3134" i="5"/>
  <c r="D3134" i="5"/>
  <c r="E3134" i="5" s="1"/>
  <c r="C3134" i="5"/>
  <c r="B3134" i="5"/>
  <c r="A3134" i="5"/>
  <c r="H3133" i="5"/>
  <c r="G3133" i="5"/>
  <c r="F3133" i="5"/>
  <c r="D3133" i="5"/>
  <c r="E3133" i="5" s="1"/>
  <c r="C3133" i="5"/>
  <c r="B3133" i="5"/>
  <c r="A3133" i="5"/>
  <c r="H3132" i="5"/>
  <c r="G3132" i="5"/>
  <c r="F3132" i="5"/>
  <c r="D3132" i="5"/>
  <c r="E3132" i="5" s="1"/>
  <c r="C3132" i="5"/>
  <c r="B3132" i="5"/>
  <c r="A3132" i="5"/>
  <c r="H3131" i="5"/>
  <c r="G3131" i="5"/>
  <c r="F3131" i="5"/>
  <c r="D3131" i="5"/>
  <c r="E3131" i="5" s="1"/>
  <c r="C3131" i="5"/>
  <c r="B3131" i="5"/>
  <c r="A3131" i="5"/>
  <c r="H3130" i="5"/>
  <c r="G3130" i="5"/>
  <c r="F3130" i="5"/>
  <c r="D3130" i="5"/>
  <c r="E3130" i="5" s="1"/>
  <c r="C3130" i="5"/>
  <c r="B3130" i="5"/>
  <c r="A3130" i="5"/>
  <c r="H3129" i="5"/>
  <c r="G3129" i="5"/>
  <c r="F3129" i="5"/>
  <c r="D3129" i="5"/>
  <c r="E3129" i="5" s="1"/>
  <c r="C3129" i="5"/>
  <c r="B3129" i="5"/>
  <c r="A3129" i="5"/>
  <c r="H3128" i="5"/>
  <c r="G3128" i="5"/>
  <c r="F3128" i="5"/>
  <c r="D3128" i="5"/>
  <c r="E3128" i="5" s="1"/>
  <c r="C3128" i="5"/>
  <c r="B3128" i="5"/>
  <c r="A3128" i="5"/>
  <c r="H3127" i="5"/>
  <c r="G3127" i="5"/>
  <c r="F3127" i="5"/>
  <c r="D3127" i="5"/>
  <c r="E3127" i="5" s="1"/>
  <c r="C3127" i="5"/>
  <c r="B3127" i="5"/>
  <c r="A3127" i="5"/>
  <c r="H3126" i="5"/>
  <c r="G3126" i="5"/>
  <c r="F3126" i="5"/>
  <c r="D3126" i="5"/>
  <c r="E3126" i="5" s="1"/>
  <c r="C3126" i="5"/>
  <c r="B3126" i="5"/>
  <c r="A3126" i="5"/>
  <c r="H3125" i="5"/>
  <c r="G3125" i="5"/>
  <c r="F3125" i="5"/>
  <c r="D3125" i="5"/>
  <c r="E3125" i="5" s="1"/>
  <c r="C3125" i="5"/>
  <c r="B3125" i="5"/>
  <c r="A3125" i="5"/>
  <c r="H3124" i="5"/>
  <c r="G3124" i="5"/>
  <c r="F3124" i="5"/>
  <c r="D3124" i="5"/>
  <c r="E3124" i="5" s="1"/>
  <c r="C3124" i="5"/>
  <c r="B3124" i="5"/>
  <c r="A3124" i="5"/>
  <c r="H3123" i="5"/>
  <c r="G3123" i="5"/>
  <c r="F3123" i="5"/>
  <c r="D3123" i="5"/>
  <c r="E3123" i="5" s="1"/>
  <c r="C3123" i="5"/>
  <c r="B3123" i="5"/>
  <c r="A3123" i="5"/>
  <c r="H3122" i="5"/>
  <c r="G3122" i="5"/>
  <c r="F3122" i="5"/>
  <c r="D3122" i="5"/>
  <c r="E3122" i="5" s="1"/>
  <c r="C3122" i="5"/>
  <c r="B3122" i="5"/>
  <c r="A3122" i="5"/>
  <c r="H3121" i="5"/>
  <c r="G3121" i="5"/>
  <c r="F3121" i="5"/>
  <c r="D3121" i="5"/>
  <c r="E3121" i="5" s="1"/>
  <c r="C3121" i="5"/>
  <c r="B3121" i="5"/>
  <c r="A3121" i="5"/>
  <c r="H3120" i="5"/>
  <c r="G3120" i="5"/>
  <c r="F3120" i="5"/>
  <c r="D3120" i="5"/>
  <c r="E3120" i="5" s="1"/>
  <c r="C3120" i="5"/>
  <c r="B3120" i="5"/>
  <c r="A3120" i="5"/>
  <c r="H3119" i="5"/>
  <c r="G3119" i="5"/>
  <c r="F3119" i="5"/>
  <c r="D3119" i="5"/>
  <c r="E3119" i="5" s="1"/>
  <c r="C3119" i="5"/>
  <c r="B3119" i="5"/>
  <c r="A3119" i="5"/>
  <c r="H3118" i="5"/>
  <c r="G3118" i="5"/>
  <c r="F3118" i="5"/>
  <c r="D3118" i="5"/>
  <c r="E3118" i="5" s="1"/>
  <c r="C3118" i="5"/>
  <c r="B3118" i="5"/>
  <c r="A3118" i="5"/>
  <c r="H3117" i="5"/>
  <c r="G3117" i="5"/>
  <c r="F3117" i="5"/>
  <c r="D3117" i="5"/>
  <c r="E3117" i="5" s="1"/>
  <c r="C3117" i="5"/>
  <c r="B3117" i="5"/>
  <c r="A3117" i="5"/>
  <c r="H3116" i="5"/>
  <c r="G3116" i="5"/>
  <c r="F3116" i="5"/>
  <c r="D3116" i="5"/>
  <c r="E3116" i="5" s="1"/>
  <c r="C3116" i="5"/>
  <c r="B3116" i="5"/>
  <c r="A3116" i="5"/>
  <c r="H3115" i="5"/>
  <c r="G3115" i="5"/>
  <c r="F3115" i="5"/>
  <c r="D3115" i="5"/>
  <c r="E3115" i="5" s="1"/>
  <c r="C3115" i="5"/>
  <c r="B3115" i="5"/>
  <c r="A3115" i="5"/>
  <c r="H3114" i="5"/>
  <c r="G3114" i="5"/>
  <c r="F3114" i="5"/>
  <c r="D3114" i="5"/>
  <c r="E3114" i="5" s="1"/>
  <c r="C3114" i="5"/>
  <c r="B3114" i="5"/>
  <c r="A3114" i="5"/>
  <c r="H3113" i="5"/>
  <c r="G3113" i="5"/>
  <c r="F3113" i="5"/>
  <c r="D3113" i="5"/>
  <c r="E3113" i="5" s="1"/>
  <c r="C3113" i="5"/>
  <c r="B3113" i="5"/>
  <c r="A3113" i="5"/>
  <c r="H3112" i="5"/>
  <c r="G3112" i="5"/>
  <c r="F3112" i="5"/>
  <c r="D3112" i="5"/>
  <c r="E3112" i="5" s="1"/>
  <c r="C3112" i="5"/>
  <c r="B3112" i="5"/>
  <c r="A3112" i="5"/>
  <c r="H3111" i="5"/>
  <c r="G3111" i="5"/>
  <c r="F3111" i="5"/>
  <c r="D3111" i="5"/>
  <c r="E3111" i="5" s="1"/>
  <c r="C3111" i="5"/>
  <c r="B3111" i="5"/>
  <c r="A3111" i="5"/>
  <c r="H3110" i="5"/>
  <c r="G3110" i="5"/>
  <c r="F3110" i="5"/>
  <c r="D3110" i="5"/>
  <c r="E3110" i="5" s="1"/>
  <c r="C3110" i="5"/>
  <c r="B3110" i="5"/>
  <c r="A3110" i="5"/>
  <c r="H3109" i="5"/>
  <c r="G3109" i="5"/>
  <c r="F3109" i="5"/>
  <c r="D3109" i="5"/>
  <c r="E3109" i="5" s="1"/>
  <c r="C3109" i="5"/>
  <c r="B3109" i="5"/>
  <c r="A3109" i="5"/>
  <c r="H3108" i="5"/>
  <c r="G3108" i="5"/>
  <c r="F3108" i="5"/>
  <c r="D3108" i="5"/>
  <c r="E3108" i="5" s="1"/>
  <c r="C3108" i="5"/>
  <c r="B3108" i="5"/>
  <c r="A3108" i="5"/>
  <c r="H3107" i="5"/>
  <c r="G3107" i="5"/>
  <c r="F3107" i="5"/>
  <c r="D3107" i="5"/>
  <c r="E3107" i="5" s="1"/>
  <c r="C3107" i="5"/>
  <c r="B3107" i="5"/>
  <c r="A3107" i="5"/>
  <c r="H3106" i="5"/>
  <c r="G3106" i="5"/>
  <c r="F3106" i="5"/>
  <c r="D3106" i="5"/>
  <c r="E3106" i="5" s="1"/>
  <c r="C3106" i="5"/>
  <c r="B3106" i="5"/>
  <c r="A3106" i="5"/>
  <c r="H3105" i="5"/>
  <c r="G3105" i="5"/>
  <c r="F3105" i="5"/>
  <c r="D3105" i="5"/>
  <c r="E3105" i="5" s="1"/>
  <c r="C3105" i="5"/>
  <c r="B3105" i="5"/>
  <c r="A3105" i="5"/>
  <c r="H3104" i="5"/>
  <c r="G3104" i="5"/>
  <c r="F3104" i="5"/>
  <c r="D3104" i="5"/>
  <c r="E3104" i="5" s="1"/>
  <c r="C3104" i="5"/>
  <c r="B3104" i="5"/>
  <c r="A3104" i="5"/>
  <c r="H3103" i="5"/>
  <c r="G3103" i="5"/>
  <c r="F3103" i="5"/>
  <c r="D3103" i="5"/>
  <c r="E3103" i="5" s="1"/>
  <c r="C3103" i="5"/>
  <c r="B3103" i="5"/>
  <c r="A3103" i="5"/>
  <c r="H3102" i="5"/>
  <c r="G3102" i="5"/>
  <c r="F3102" i="5"/>
  <c r="D3102" i="5"/>
  <c r="E3102" i="5" s="1"/>
  <c r="C3102" i="5"/>
  <c r="B3102" i="5"/>
  <c r="A3102" i="5"/>
  <c r="H3101" i="5"/>
  <c r="G3101" i="5"/>
  <c r="F3101" i="5"/>
  <c r="D3101" i="5"/>
  <c r="E3101" i="5" s="1"/>
  <c r="C3101" i="5"/>
  <c r="B3101" i="5"/>
  <c r="A3101" i="5"/>
  <c r="H3100" i="5"/>
  <c r="G3100" i="5"/>
  <c r="F3100" i="5"/>
  <c r="D3100" i="5"/>
  <c r="E3100" i="5" s="1"/>
  <c r="C3100" i="5"/>
  <c r="B3100" i="5"/>
  <c r="A3100" i="5"/>
  <c r="H3099" i="5"/>
  <c r="G3099" i="5"/>
  <c r="F3099" i="5"/>
  <c r="D3099" i="5"/>
  <c r="E3099" i="5" s="1"/>
  <c r="C3099" i="5"/>
  <c r="B3099" i="5"/>
  <c r="A3099" i="5"/>
  <c r="H3098" i="5"/>
  <c r="G3098" i="5"/>
  <c r="F3098" i="5"/>
  <c r="D3098" i="5"/>
  <c r="E3098" i="5" s="1"/>
  <c r="C3098" i="5"/>
  <c r="B3098" i="5"/>
  <c r="A3098" i="5"/>
  <c r="H3097" i="5"/>
  <c r="G3097" i="5"/>
  <c r="F3097" i="5"/>
  <c r="D3097" i="5"/>
  <c r="E3097" i="5" s="1"/>
  <c r="C3097" i="5"/>
  <c r="B3097" i="5"/>
  <c r="A3097" i="5"/>
  <c r="H3096" i="5"/>
  <c r="G3096" i="5"/>
  <c r="F3096" i="5"/>
  <c r="D3096" i="5"/>
  <c r="E3096" i="5" s="1"/>
  <c r="C3096" i="5"/>
  <c r="B3096" i="5"/>
  <c r="A3096" i="5"/>
  <c r="H3095" i="5"/>
  <c r="G3095" i="5"/>
  <c r="F3095" i="5"/>
  <c r="D3095" i="5"/>
  <c r="E3095" i="5" s="1"/>
  <c r="C3095" i="5"/>
  <c r="B3095" i="5"/>
  <c r="A3095" i="5"/>
  <c r="H3094" i="5"/>
  <c r="G3094" i="5"/>
  <c r="F3094" i="5"/>
  <c r="D3094" i="5"/>
  <c r="E3094" i="5" s="1"/>
  <c r="C3094" i="5"/>
  <c r="B3094" i="5"/>
  <c r="A3094" i="5"/>
  <c r="H3093" i="5"/>
  <c r="G3093" i="5"/>
  <c r="F3093" i="5"/>
  <c r="D3093" i="5"/>
  <c r="E3093" i="5" s="1"/>
  <c r="C3093" i="5"/>
  <c r="B3093" i="5"/>
  <c r="A3093" i="5"/>
  <c r="H3092" i="5"/>
  <c r="G3092" i="5"/>
  <c r="F3092" i="5"/>
  <c r="D3092" i="5"/>
  <c r="E3092" i="5" s="1"/>
  <c r="C3092" i="5"/>
  <c r="B3092" i="5"/>
  <c r="A3092" i="5"/>
  <c r="H3091" i="5"/>
  <c r="G3091" i="5"/>
  <c r="F3091" i="5"/>
  <c r="D3091" i="5"/>
  <c r="E3091" i="5" s="1"/>
  <c r="C3091" i="5"/>
  <c r="B3091" i="5"/>
  <c r="A3091" i="5"/>
  <c r="H3090" i="5"/>
  <c r="G3090" i="5"/>
  <c r="F3090" i="5"/>
  <c r="D3090" i="5"/>
  <c r="E3090" i="5" s="1"/>
  <c r="C3090" i="5"/>
  <c r="B3090" i="5"/>
  <c r="A3090" i="5"/>
  <c r="H3089" i="5"/>
  <c r="G3089" i="5"/>
  <c r="F3089" i="5"/>
  <c r="D3089" i="5"/>
  <c r="E3089" i="5" s="1"/>
  <c r="C3089" i="5"/>
  <c r="B3089" i="5"/>
  <c r="A3089" i="5"/>
  <c r="H3088" i="5"/>
  <c r="G3088" i="5"/>
  <c r="F3088" i="5"/>
  <c r="D3088" i="5"/>
  <c r="E3088" i="5" s="1"/>
  <c r="C3088" i="5"/>
  <c r="B3088" i="5"/>
  <c r="A3088" i="5"/>
  <c r="H3087" i="5"/>
  <c r="G3087" i="5"/>
  <c r="F3087" i="5"/>
  <c r="D3087" i="5"/>
  <c r="E3087" i="5" s="1"/>
  <c r="C3087" i="5"/>
  <c r="B3087" i="5"/>
  <c r="A3087" i="5"/>
  <c r="H3086" i="5"/>
  <c r="G3086" i="5"/>
  <c r="F3086" i="5"/>
  <c r="D3086" i="5"/>
  <c r="E3086" i="5" s="1"/>
  <c r="C3086" i="5"/>
  <c r="B3086" i="5"/>
  <c r="A3086" i="5"/>
  <c r="H3085" i="5"/>
  <c r="G3085" i="5"/>
  <c r="F3085" i="5"/>
  <c r="D3085" i="5"/>
  <c r="E3085" i="5" s="1"/>
  <c r="C3085" i="5"/>
  <c r="B3085" i="5"/>
  <c r="A3085" i="5"/>
  <c r="H3084" i="5"/>
  <c r="G3084" i="5"/>
  <c r="F3084" i="5"/>
  <c r="D3084" i="5"/>
  <c r="E3084" i="5" s="1"/>
  <c r="C3084" i="5"/>
  <c r="B3084" i="5"/>
  <c r="A3084" i="5"/>
  <c r="H3083" i="5"/>
  <c r="G3083" i="5"/>
  <c r="F3083" i="5"/>
  <c r="D3083" i="5"/>
  <c r="E3083" i="5" s="1"/>
  <c r="C3083" i="5"/>
  <c r="B3083" i="5"/>
  <c r="A3083" i="5"/>
  <c r="H3082" i="5"/>
  <c r="G3082" i="5"/>
  <c r="F3082" i="5"/>
  <c r="D3082" i="5"/>
  <c r="E3082" i="5" s="1"/>
  <c r="C3082" i="5"/>
  <c r="B3082" i="5"/>
  <c r="A3082" i="5"/>
  <c r="H3081" i="5"/>
  <c r="G3081" i="5"/>
  <c r="F3081" i="5"/>
  <c r="D3081" i="5"/>
  <c r="E3081" i="5" s="1"/>
  <c r="C3081" i="5"/>
  <c r="B3081" i="5"/>
  <c r="A3081" i="5"/>
  <c r="H3080" i="5"/>
  <c r="G3080" i="5"/>
  <c r="F3080" i="5"/>
  <c r="D3080" i="5"/>
  <c r="E3080" i="5" s="1"/>
  <c r="C3080" i="5"/>
  <c r="B3080" i="5"/>
  <c r="A3080" i="5"/>
  <c r="H3079" i="5"/>
  <c r="G3079" i="5"/>
  <c r="F3079" i="5"/>
  <c r="D3079" i="5"/>
  <c r="E3079" i="5" s="1"/>
  <c r="C3079" i="5"/>
  <c r="B3079" i="5"/>
  <c r="A3079" i="5"/>
  <c r="H3078" i="5"/>
  <c r="G3078" i="5"/>
  <c r="F3078" i="5"/>
  <c r="D3078" i="5"/>
  <c r="E3078" i="5" s="1"/>
  <c r="C3078" i="5"/>
  <c r="B3078" i="5"/>
  <c r="A3078" i="5"/>
  <c r="H3077" i="5"/>
  <c r="G3077" i="5"/>
  <c r="F3077" i="5"/>
  <c r="D3077" i="5"/>
  <c r="E3077" i="5" s="1"/>
  <c r="C3077" i="5"/>
  <c r="B3077" i="5"/>
  <c r="A3077" i="5"/>
  <c r="H3076" i="5"/>
  <c r="G3076" i="5"/>
  <c r="F3076" i="5"/>
  <c r="D3076" i="5"/>
  <c r="E3076" i="5" s="1"/>
  <c r="C3076" i="5"/>
  <c r="B3076" i="5"/>
  <c r="A3076" i="5"/>
  <c r="H3075" i="5"/>
  <c r="G3075" i="5"/>
  <c r="F3075" i="5"/>
  <c r="D3075" i="5"/>
  <c r="E3075" i="5" s="1"/>
  <c r="C3075" i="5"/>
  <c r="B3075" i="5"/>
  <c r="A3075" i="5"/>
  <c r="H3074" i="5"/>
  <c r="G3074" i="5"/>
  <c r="F3074" i="5"/>
  <c r="D3074" i="5"/>
  <c r="E3074" i="5" s="1"/>
  <c r="C3074" i="5"/>
  <c r="B3074" i="5"/>
  <c r="A3074" i="5"/>
  <c r="H3073" i="5"/>
  <c r="G3073" i="5"/>
  <c r="F3073" i="5"/>
  <c r="D3073" i="5"/>
  <c r="E3073" i="5" s="1"/>
  <c r="C3073" i="5"/>
  <c r="B3073" i="5"/>
  <c r="A3073" i="5"/>
  <c r="H3072" i="5"/>
  <c r="G3072" i="5"/>
  <c r="F3072" i="5"/>
  <c r="D3072" i="5"/>
  <c r="E3072" i="5" s="1"/>
  <c r="C3072" i="5"/>
  <c r="B3072" i="5"/>
  <c r="A3072" i="5"/>
  <c r="H3071" i="5"/>
  <c r="G3071" i="5"/>
  <c r="F3071" i="5"/>
  <c r="D3071" i="5"/>
  <c r="E3071" i="5" s="1"/>
  <c r="C3071" i="5"/>
  <c r="B3071" i="5"/>
  <c r="A3071" i="5"/>
  <c r="H3070" i="5"/>
  <c r="G3070" i="5"/>
  <c r="F3070" i="5"/>
  <c r="D3070" i="5"/>
  <c r="E3070" i="5" s="1"/>
  <c r="C3070" i="5"/>
  <c r="B3070" i="5"/>
  <c r="A3070" i="5"/>
  <c r="H3069" i="5"/>
  <c r="G3069" i="5"/>
  <c r="F3069" i="5"/>
  <c r="D3069" i="5"/>
  <c r="E3069" i="5" s="1"/>
  <c r="C3069" i="5"/>
  <c r="B3069" i="5"/>
  <c r="A3069" i="5"/>
  <c r="H3068" i="5"/>
  <c r="G3068" i="5"/>
  <c r="F3068" i="5"/>
  <c r="D3068" i="5"/>
  <c r="E3068" i="5" s="1"/>
  <c r="C3068" i="5"/>
  <c r="B3068" i="5"/>
  <c r="A3068" i="5"/>
  <c r="H3067" i="5"/>
  <c r="G3067" i="5"/>
  <c r="F3067" i="5"/>
  <c r="D3067" i="5"/>
  <c r="E3067" i="5" s="1"/>
  <c r="C3067" i="5"/>
  <c r="B3067" i="5"/>
  <c r="A3067" i="5"/>
  <c r="H3066" i="5"/>
  <c r="G3066" i="5"/>
  <c r="F3066" i="5"/>
  <c r="D3066" i="5"/>
  <c r="E3066" i="5" s="1"/>
  <c r="C3066" i="5"/>
  <c r="B3066" i="5"/>
  <c r="A3066" i="5"/>
  <c r="H3065" i="5"/>
  <c r="G3065" i="5"/>
  <c r="F3065" i="5"/>
  <c r="D3065" i="5"/>
  <c r="E3065" i="5" s="1"/>
  <c r="C3065" i="5"/>
  <c r="B3065" i="5"/>
  <c r="A3065" i="5"/>
  <c r="H3064" i="5"/>
  <c r="G3064" i="5"/>
  <c r="F3064" i="5"/>
  <c r="D3064" i="5"/>
  <c r="E3064" i="5" s="1"/>
  <c r="C3064" i="5"/>
  <c r="B3064" i="5"/>
  <c r="A3064" i="5"/>
  <c r="H3063" i="5"/>
  <c r="G3063" i="5"/>
  <c r="F3063" i="5"/>
  <c r="D3063" i="5"/>
  <c r="E3063" i="5" s="1"/>
  <c r="C3063" i="5"/>
  <c r="B3063" i="5"/>
  <c r="A3063" i="5"/>
  <c r="H3062" i="5"/>
  <c r="G3062" i="5"/>
  <c r="F3062" i="5"/>
  <c r="D3062" i="5"/>
  <c r="E3062" i="5" s="1"/>
  <c r="C3062" i="5"/>
  <c r="B3062" i="5"/>
  <c r="A3062" i="5"/>
  <c r="H3061" i="5"/>
  <c r="G3061" i="5"/>
  <c r="F3061" i="5"/>
  <c r="D3061" i="5"/>
  <c r="E3061" i="5" s="1"/>
  <c r="C3061" i="5"/>
  <c r="B3061" i="5"/>
  <c r="A3061" i="5"/>
  <c r="H3060" i="5"/>
  <c r="G3060" i="5"/>
  <c r="F3060" i="5"/>
  <c r="D3060" i="5"/>
  <c r="E3060" i="5" s="1"/>
  <c r="C3060" i="5"/>
  <c r="B3060" i="5"/>
  <c r="A3060" i="5"/>
  <c r="H3059" i="5"/>
  <c r="G3059" i="5"/>
  <c r="F3059" i="5"/>
  <c r="D3059" i="5"/>
  <c r="E3059" i="5" s="1"/>
  <c r="C3059" i="5"/>
  <c r="B3059" i="5"/>
  <c r="A3059" i="5"/>
  <c r="H3058" i="5"/>
  <c r="G3058" i="5"/>
  <c r="F3058" i="5"/>
  <c r="D3058" i="5"/>
  <c r="E3058" i="5" s="1"/>
  <c r="C3058" i="5"/>
  <c r="B3058" i="5"/>
  <c r="A3058" i="5"/>
  <c r="H3057" i="5"/>
  <c r="G3057" i="5"/>
  <c r="F3057" i="5"/>
  <c r="D3057" i="5"/>
  <c r="E3057" i="5" s="1"/>
  <c r="C3057" i="5"/>
  <c r="B3057" i="5"/>
  <c r="A3057" i="5"/>
  <c r="H3056" i="5"/>
  <c r="G3056" i="5"/>
  <c r="F3056" i="5"/>
  <c r="D3056" i="5"/>
  <c r="E3056" i="5" s="1"/>
  <c r="C3056" i="5"/>
  <c r="B3056" i="5"/>
  <c r="A3056" i="5"/>
  <c r="H3055" i="5"/>
  <c r="G3055" i="5"/>
  <c r="F3055" i="5"/>
  <c r="D3055" i="5"/>
  <c r="E3055" i="5" s="1"/>
  <c r="C3055" i="5"/>
  <c r="B3055" i="5"/>
  <c r="A3055" i="5"/>
  <c r="H3054" i="5"/>
  <c r="G3054" i="5"/>
  <c r="F3054" i="5"/>
  <c r="D3054" i="5"/>
  <c r="E3054" i="5" s="1"/>
  <c r="C3054" i="5"/>
  <c r="B3054" i="5"/>
  <c r="A3054" i="5"/>
  <c r="H3053" i="5"/>
  <c r="G3053" i="5"/>
  <c r="F3053" i="5"/>
  <c r="D3053" i="5"/>
  <c r="E3053" i="5" s="1"/>
  <c r="C3053" i="5"/>
  <c r="B3053" i="5"/>
  <c r="A3053" i="5"/>
  <c r="H3052" i="5"/>
  <c r="G3052" i="5"/>
  <c r="F3052" i="5"/>
  <c r="D3052" i="5"/>
  <c r="E3052" i="5" s="1"/>
  <c r="C3052" i="5"/>
  <c r="B3052" i="5"/>
  <c r="A3052" i="5"/>
  <c r="H3051" i="5"/>
  <c r="G3051" i="5"/>
  <c r="F3051" i="5"/>
  <c r="D3051" i="5"/>
  <c r="E3051" i="5" s="1"/>
  <c r="C3051" i="5"/>
  <c r="B3051" i="5"/>
  <c r="A3051" i="5"/>
  <c r="H3050" i="5"/>
  <c r="G3050" i="5"/>
  <c r="F3050" i="5"/>
  <c r="D3050" i="5"/>
  <c r="E3050" i="5" s="1"/>
  <c r="C3050" i="5"/>
  <c r="B3050" i="5"/>
  <c r="A3050" i="5"/>
  <c r="H3049" i="5"/>
  <c r="G3049" i="5"/>
  <c r="F3049" i="5"/>
  <c r="D3049" i="5"/>
  <c r="E3049" i="5" s="1"/>
  <c r="C3049" i="5"/>
  <c r="B3049" i="5"/>
  <c r="A3049" i="5"/>
  <c r="H3048" i="5"/>
  <c r="G3048" i="5"/>
  <c r="F3048" i="5"/>
  <c r="D3048" i="5"/>
  <c r="E3048" i="5" s="1"/>
  <c r="C3048" i="5"/>
  <c r="B3048" i="5"/>
  <c r="A3048" i="5"/>
  <c r="H3047" i="5"/>
  <c r="G3047" i="5"/>
  <c r="F3047" i="5"/>
  <c r="D3047" i="5"/>
  <c r="E3047" i="5" s="1"/>
  <c r="C3047" i="5"/>
  <c r="B3047" i="5"/>
  <c r="A3047" i="5"/>
  <c r="H3046" i="5"/>
  <c r="G3046" i="5"/>
  <c r="F3046" i="5"/>
  <c r="D3046" i="5"/>
  <c r="E3046" i="5" s="1"/>
  <c r="C3046" i="5"/>
  <c r="B3046" i="5"/>
  <c r="A3046" i="5"/>
  <c r="H3045" i="5"/>
  <c r="G3045" i="5"/>
  <c r="F3045" i="5"/>
  <c r="D3045" i="5"/>
  <c r="E3045" i="5" s="1"/>
  <c r="C3045" i="5"/>
  <c r="B3045" i="5"/>
  <c r="A3045" i="5"/>
  <c r="H3044" i="5"/>
  <c r="G3044" i="5"/>
  <c r="F3044" i="5"/>
  <c r="D3044" i="5"/>
  <c r="E3044" i="5" s="1"/>
  <c r="C3044" i="5"/>
  <c r="B3044" i="5"/>
  <c r="A3044" i="5"/>
  <c r="H3043" i="5"/>
  <c r="G3043" i="5"/>
  <c r="F3043" i="5"/>
  <c r="D3043" i="5"/>
  <c r="E3043" i="5" s="1"/>
  <c r="C3043" i="5"/>
  <c r="B3043" i="5"/>
  <c r="A3043" i="5"/>
  <c r="H3042" i="5"/>
  <c r="G3042" i="5"/>
  <c r="F3042" i="5"/>
  <c r="D3042" i="5"/>
  <c r="E3042" i="5" s="1"/>
  <c r="C3042" i="5"/>
  <c r="B3042" i="5"/>
  <c r="A3042" i="5"/>
  <c r="H3041" i="5"/>
  <c r="G3041" i="5"/>
  <c r="F3041" i="5"/>
  <c r="D3041" i="5"/>
  <c r="E3041" i="5" s="1"/>
  <c r="C3041" i="5"/>
  <c r="B3041" i="5"/>
  <c r="A3041" i="5"/>
  <c r="H3040" i="5"/>
  <c r="G3040" i="5"/>
  <c r="F3040" i="5"/>
  <c r="D3040" i="5"/>
  <c r="E3040" i="5" s="1"/>
  <c r="C3040" i="5"/>
  <c r="B3040" i="5"/>
  <c r="A3040" i="5"/>
  <c r="H3039" i="5"/>
  <c r="G3039" i="5"/>
  <c r="F3039" i="5"/>
  <c r="D3039" i="5"/>
  <c r="E3039" i="5" s="1"/>
  <c r="C3039" i="5"/>
  <c r="B3039" i="5"/>
  <c r="A3039" i="5"/>
  <c r="H3038" i="5"/>
  <c r="G3038" i="5"/>
  <c r="F3038" i="5"/>
  <c r="D3038" i="5"/>
  <c r="E3038" i="5" s="1"/>
  <c r="C3038" i="5"/>
  <c r="B3038" i="5"/>
  <c r="A3038" i="5"/>
  <c r="H3037" i="5"/>
  <c r="G3037" i="5"/>
  <c r="F3037" i="5"/>
  <c r="D3037" i="5"/>
  <c r="E3037" i="5" s="1"/>
  <c r="C3037" i="5"/>
  <c r="B3037" i="5"/>
  <c r="A3037" i="5"/>
  <c r="H3036" i="5"/>
  <c r="G3036" i="5"/>
  <c r="F3036" i="5"/>
  <c r="D3036" i="5"/>
  <c r="E3036" i="5" s="1"/>
  <c r="C3036" i="5"/>
  <c r="B3036" i="5"/>
  <c r="A3036" i="5"/>
  <c r="H3035" i="5"/>
  <c r="G3035" i="5"/>
  <c r="F3035" i="5"/>
  <c r="D3035" i="5"/>
  <c r="E3035" i="5" s="1"/>
  <c r="C3035" i="5"/>
  <c r="B3035" i="5"/>
  <c r="A3035" i="5"/>
  <c r="H3034" i="5"/>
  <c r="G3034" i="5"/>
  <c r="F3034" i="5"/>
  <c r="D3034" i="5"/>
  <c r="E3034" i="5" s="1"/>
  <c r="C3034" i="5"/>
  <c r="B3034" i="5"/>
  <c r="A3034" i="5"/>
  <c r="H3033" i="5"/>
  <c r="G3033" i="5"/>
  <c r="F3033" i="5"/>
  <c r="D3033" i="5"/>
  <c r="E3033" i="5" s="1"/>
  <c r="C3033" i="5"/>
  <c r="B3033" i="5"/>
  <c r="A3033" i="5"/>
  <c r="H3032" i="5"/>
  <c r="G3032" i="5"/>
  <c r="F3032" i="5"/>
  <c r="D3032" i="5"/>
  <c r="E3032" i="5" s="1"/>
  <c r="C3032" i="5"/>
  <c r="B3032" i="5"/>
  <c r="A3032" i="5"/>
  <c r="H3031" i="5"/>
  <c r="G3031" i="5"/>
  <c r="F3031" i="5"/>
  <c r="D3031" i="5"/>
  <c r="E3031" i="5" s="1"/>
  <c r="C3031" i="5"/>
  <c r="B3031" i="5"/>
  <c r="A3031" i="5"/>
  <c r="H3030" i="5"/>
  <c r="G3030" i="5"/>
  <c r="F3030" i="5"/>
  <c r="D3030" i="5"/>
  <c r="E3030" i="5" s="1"/>
  <c r="C3030" i="5"/>
  <c r="B3030" i="5"/>
  <c r="A3030" i="5"/>
  <c r="H3029" i="5"/>
  <c r="G3029" i="5"/>
  <c r="F3029" i="5"/>
  <c r="D3029" i="5"/>
  <c r="E3029" i="5" s="1"/>
  <c r="C3029" i="5"/>
  <c r="B3029" i="5"/>
  <c r="A3029" i="5"/>
  <c r="H3028" i="5"/>
  <c r="G3028" i="5"/>
  <c r="F3028" i="5"/>
  <c r="D3028" i="5"/>
  <c r="E3028" i="5" s="1"/>
  <c r="C3028" i="5"/>
  <c r="B3028" i="5"/>
  <c r="A3028" i="5"/>
  <c r="H3027" i="5"/>
  <c r="G3027" i="5"/>
  <c r="F3027" i="5"/>
  <c r="D3027" i="5"/>
  <c r="E3027" i="5" s="1"/>
  <c r="C3027" i="5"/>
  <c r="B3027" i="5"/>
  <c r="A3027" i="5"/>
  <c r="H3026" i="5"/>
  <c r="G3026" i="5"/>
  <c r="F3026" i="5"/>
  <c r="D3026" i="5"/>
  <c r="E3026" i="5" s="1"/>
  <c r="C3026" i="5"/>
  <c r="B3026" i="5"/>
  <c r="A3026" i="5"/>
  <c r="H3025" i="5"/>
  <c r="G3025" i="5"/>
  <c r="F3025" i="5"/>
  <c r="D3025" i="5"/>
  <c r="E3025" i="5" s="1"/>
  <c r="C3025" i="5"/>
  <c r="B3025" i="5"/>
  <c r="A3025" i="5"/>
  <c r="H3024" i="5"/>
  <c r="G3024" i="5"/>
  <c r="F3024" i="5"/>
  <c r="D3024" i="5"/>
  <c r="E3024" i="5" s="1"/>
  <c r="C3024" i="5"/>
  <c r="B3024" i="5"/>
  <c r="A3024" i="5"/>
  <c r="H3023" i="5"/>
  <c r="G3023" i="5"/>
  <c r="F3023" i="5"/>
  <c r="D3023" i="5"/>
  <c r="E3023" i="5" s="1"/>
  <c r="C3023" i="5"/>
  <c r="B3023" i="5"/>
  <c r="A3023" i="5"/>
  <c r="H3022" i="5"/>
  <c r="G3022" i="5"/>
  <c r="F3022" i="5"/>
  <c r="D3022" i="5"/>
  <c r="E3022" i="5" s="1"/>
  <c r="C3022" i="5"/>
  <c r="B3022" i="5"/>
  <c r="A3022" i="5"/>
  <c r="H3021" i="5"/>
  <c r="G3021" i="5"/>
  <c r="F3021" i="5"/>
  <c r="D3021" i="5"/>
  <c r="E3021" i="5" s="1"/>
  <c r="C3021" i="5"/>
  <c r="B3021" i="5"/>
  <c r="A3021" i="5"/>
  <c r="H3020" i="5"/>
  <c r="G3020" i="5"/>
  <c r="F3020" i="5"/>
  <c r="D3020" i="5"/>
  <c r="E3020" i="5" s="1"/>
  <c r="C3020" i="5"/>
  <c r="B3020" i="5"/>
  <c r="A3020" i="5"/>
  <c r="H3019" i="5"/>
  <c r="G3019" i="5"/>
  <c r="F3019" i="5"/>
  <c r="D3019" i="5"/>
  <c r="E3019" i="5" s="1"/>
  <c r="C3019" i="5"/>
  <c r="B3019" i="5"/>
  <c r="A3019" i="5"/>
  <c r="H3018" i="5"/>
  <c r="G3018" i="5"/>
  <c r="F3018" i="5"/>
  <c r="D3018" i="5"/>
  <c r="E3018" i="5" s="1"/>
  <c r="C3018" i="5"/>
  <c r="B3018" i="5"/>
  <c r="A3018" i="5"/>
  <c r="H3017" i="5"/>
  <c r="G3017" i="5"/>
  <c r="F3017" i="5"/>
  <c r="D3017" i="5"/>
  <c r="E3017" i="5" s="1"/>
  <c r="C3017" i="5"/>
  <c r="B3017" i="5"/>
  <c r="A3017" i="5"/>
  <c r="H3016" i="5"/>
  <c r="G3016" i="5"/>
  <c r="F3016" i="5"/>
  <c r="D3016" i="5"/>
  <c r="E3016" i="5" s="1"/>
  <c r="C3016" i="5"/>
  <c r="B3016" i="5"/>
  <c r="A3016" i="5"/>
  <c r="H3015" i="5"/>
  <c r="G3015" i="5"/>
  <c r="F3015" i="5"/>
  <c r="D3015" i="5"/>
  <c r="E3015" i="5" s="1"/>
  <c r="C3015" i="5"/>
  <c r="B3015" i="5"/>
  <c r="A3015" i="5"/>
  <c r="H3014" i="5"/>
  <c r="G3014" i="5"/>
  <c r="F3014" i="5"/>
  <c r="D3014" i="5"/>
  <c r="E3014" i="5" s="1"/>
  <c r="C3014" i="5"/>
  <c r="B3014" i="5"/>
  <c r="A3014" i="5"/>
  <c r="H3013" i="5"/>
  <c r="G3013" i="5"/>
  <c r="F3013" i="5"/>
  <c r="D3013" i="5"/>
  <c r="E3013" i="5" s="1"/>
  <c r="C3013" i="5"/>
  <c r="B3013" i="5"/>
  <c r="A3013" i="5"/>
  <c r="H3012" i="5"/>
  <c r="G3012" i="5"/>
  <c r="F3012" i="5"/>
  <c r="D3012" i="5"/>
  <c r="E3012" i="5" s="1"/>
  <c r="C3012" i="5"/>
  <c r="B3012" i="5"/>
  <c r="A3012" i="5"/>
  <c r="H3011" i="5"/>
  <c r="G3011" i="5"/>
  <c r="F3011" i="5"/>
  <c r="D3011" i="5"/>
  <c r="E3011" i="5" s="1"/>
  <c r="C3011" i="5"/>
  <c r="B3011" i="5"/>
  <c r="A3011" i="5"/>
  <c r="H3010" i="5"/>
  <c r="G3010" i="5"/>
  <c r="F3010" i="5"/>
  <c r="D3010" i="5"/>
  <c r="E3010" i="5" s="1"/>
  <c r="C3010" i="5"/>
  <c r="B3010" i="5"/>
  <c r="A3010" i="5"/>
  <c r="H3009" i="5"/>
  <c r="G3009" i="5"/>
  <c r="F3009" i="5"/>
  <c r="D3009" i="5"/>
  <c r="E3009" i="5" s="1"/>
  <c r="C3009" i="5"/>
  <c r="B3009" i="5"/>
  <c r="A3009" i="5"/>
  <c r="H3008" i="5"/>
  <c r="G3008" i="5"/>
  <c r="F3008" i="5"/>
  <c r="D3008" i="5"/>
  <c r="E3008" i="5" s="1"/>
  <c r="C3008" i="5"/>
  <c r="B3008" i="5"/>
  <c r="A3008" i="5"/>
  <c r="H3007" i="5"/>
  <c r="G3007" i="5"/>
  <c r="F3007" i="5"/>
  <c r="D3007" i="5"/>
  <c r="E3007" i="5" s="1"/>
  <c r="C3007" i="5"/>
  <c r="B3007" i="5"/>
  <c r="A3007" i="5"/>
  <c r="H3006" i="5"/>
  <c r="G3006" i="5"/>
  <c r="F3006" i="5"/>
  <c r="D3006" i="5"/>
  <c r="E3006" i="5" s="1"/>
  <c r="C3006" i="5"/>
  <c r="B3006" i="5"/>
  <c r="A3006" i="5"/>
  <c r="H3005" i="5"/>
  <c r="G3005" i="5"/>
  <c r="F3005" i="5"/>
  <c r="D3005" i="5"/>
  <c r="E3005" i="5" s="1"/>
  <c r="C3005" i="5"/>
  <c r="B3005" i="5"/>
  <c r="A3005" i="5"/>
  <c r="H3004" i="5"/>
  <c r="G3004" i="5"/>
  <c r="F3004" i="5"/>
  <c r="D3004" i="5"/>
  <c r="E3004" i="5" s="1"/>
  <c r="C3004" i="5"/>
  <c r="B3004" i="5"/>
  <c r="A3004" i="5"/>
  <c r="H3003" i="5"/>
  <c r="G3003" i="5"/>
  <c r="F3003" i="5"/>
  <c r="D3003" i="5"/>
  <c r="E3003" i="5" s="1"/>
  <c r="C3003" i="5"/>
  <c r="B3003" i="5"/>
  <c r="A3003" i="5"/>
  <c r="H3002" i="5"/>
  <c r="G3002" i="5"/>
  <c r="F3002" i="5"/>
  <c r="D3002" i="5"/>
  <c r="E3002" i="5" s="1"/>
  <c r="C3002" i="5"/>
  <c r="B3002" i="5"/>
  <c r="A3002" i="5"/>
  <c r="H3001" i="5"/>
  <c r="G3001" i="5"/>
  <c r="F3001" i="5"/>
  <c r="D3001" i="5"/>
  <c r="E3001" i="5" s="1"/>
  <c r="C3001" i="5"/>
  <c r="B3001" i="5"/>
  <c r="A3001" i="5"/>
  <c r="H3000" i="5"/>
  <c r="G3000" i="5"/>
  <c r="F3000" i="5"/>
  <c r="D3000" i="5"/>
  <c r="E3000" i="5" s="1"/>
  <c r="C3000" i="5"/>
  <c r="B3000" i="5"/>
  <c r="A3000" i="5"/>
  <c r="H2999" i="5"/>
  <c r="G2999" i="5"/>
  <c r="F2999" i="5"/>
  <c r="D2999" i="5"/>
  <c r="E2999" i="5" s="1"/>
  <c r="C2999" i="5"/>
  <c r="B2999" i="5"/>
  <c r="A2999" i="5"/>
  <c r="H2998" i="5"/>
  <c r="G2998" i="5"/>
  <c r="F2998" i="5"/>
  <c r="D2998" i="5"/>
  <c r="E2998" i="5" s="1"/>
  <c r="C2998" i="5"/>
  <c r="B2998" i="5"/>
  <c r="A2998" i="5"/>
  <c r="H2997" i="5"/>
  <c r="G2997" i="5"/>
  <c r="F2997" i="5"/>
  <c r="D2997" i="5"/>
  <c r="E2997" i="5" s="1"/>
  <c r="C2997" i="5"/>
  <c r="B2997" i="5"/>
  <c r="A2997" i="5"/>
  <c r="H2996" i="5"/>
  <c r="G2996" i="5"/>
  <c r="F2996" i="5"/>
  <c r="D2996" i="5"/>
  <c r="E2996" i="5" s="1"/>
  <c r="C2996" i="5"/>
  <c r="B2996" i="5"/>
  <c r="A2996" i="5"/>
  <c r="H2995" i="5"/>
  <c r="G2995" i="5"/>
  <c r="F2995" i="5"/>
  <c r="D2995" i="5"/>
  <c r="E2995" i="5" s="1"/>
  <c r="C2995" i="5"/>
  <c r="B2995" i="5"/>
  <c r="A2995" i="5"/>
  <c r="H2994" i="5"/>
  <c r="G2994" i="5"/>
  <c r="F2994" i="5"/>
  <c r="D2994" i="5"/>
  <c r="E2994" i="5" s="1"/>
  <c r="C2994" i="5"/>
  <c r="B2994" i="5"/>
  <c r="A2994" i="5"/>
  <c r="H2993" i="5"/>
  <c r="G2993" i="5"/>
  <c r="F2993" i="5"/>
  <c r="D2993" i="5"/>
  <c r="E2993" i="5" s="1"/>
  <c r="C2993" i="5"/>
  <c r="B2993" i="5"/>
  <c r="A2993" i="5"/>
  <c r="H2992" i="5"/>
  <c r="G2992" i="5"/>
  <c r="F2992" i="5"/>
  <c r="D2992" i="5"/>
  <c r="E2992" i="5" s="1"/>
  <c r="C2992" i="5"/>
  <c r="B2992" i="5"/>
  <c r="A2992" i="5"/>
  <c r="H2991" i="5"/>
  <c r="G2991" i="5"/>
  <c r="F2991" i="5"/>
  <c r="D2991" i="5"/>
  <c r="E2991" i="5" s="1"/>
  <c r="C2991" i="5"/>
  <c r="B2991" i="5"/>
  <c r="A2991" i="5"/>
  <c r="H2990" i="5"/>
  <c r="G2990" i="5"/>
  <c r="F2990" i="5"/>
  <c r="D2990" i="5"/>
  <c r="E2990" i="5" s="1"/>
  <c r="C2990" i="5"/>
  <c r="B2990" i="5"/>
  <c r="A2990" i="5"/>
  <c r="H2989" i="5"/>
  <c r="G2989" i="5"/>
  <c r="F2989" i="5"/>
  <c r="D2989" i="5"/>
  <c r="E2989" i="5" s="1"/>
  <c r="C2989" i="5"/>
  <c r="B2989" i="5"/>
  <c r="A2989" i="5"/>
  <c r="H2988" i="5"/>
  <c r="G2988" i="5"/>
  <c r="F2988" i="5"/>
  <c r="D2988" i="5"/>
  <c r="E2988" i="5" s="1"/>
  <c r="C2988" i="5"/>
  <c r="B2988" i="5"/>
  <c r="A2988" i="5"/>
  <c r="H2987" i="5"/>
  <c r="G2987" i="5"/>
  <c r="F2987" i="5"/>
  <c r="D2987" i="5"/>
  <c r="E2987" i="5" s="1"/>
  <c r="C2987" i="5"/>
  <c r="B2987" i="5"/>
  <c r="A2987" i="5"/>
  <c r="H2986" i="5"/>
  <c r="G2986" i="5"/>
  <c r="F2986" i="5"/>
  <c r="D2986" i="5"/>
  <c r="E2986" i="5" s="1"/>
  <c r="C2986" i="5"/>
  <c r="B2986" i="5"/>
  <c r="A2986" i="5"/>
  <c r="H2985" i="5"/>
  <c r="G2985" i="5"/>
  <c r="F2985" i="5"/>
  <c r="D2985" i="5"/>
  <c r="E2985" i="5" s="1"/>
  <c r="C2985" i="5"/>
  <c r="B2985" i="5"/>
  <c r="A2985" i="5"/>
  <c r="H2984" i="5"/>
  <c r="G2984" i="5"/>
  <c r="F2984" i="5"/>
  <c r="D2984" i="5"/>
  <c r="E2984" i="5" s="1"/>
  <c r="C2984" i="5"/>
  <c r="B2984" i="5"/>
  <c r="A2984" i="5"/>
  <c r="H2983" i="5"/>
  <c r="G2983" i="5"/>
  <c r="F2983" i="5"/>
  <c r="D2983" i="5"/>
  <c r="E2983" i="5" s="1"/>
  <c r="C2983" i="5"/>
  <c r="B2983" i="5"/>
  <c r="A2983" i="5"/>
  <c r="H2982" i="5"/>
  <c r="G2982" i="5"/>
  <c r="F2982" i="5"/>
  <c r="D2982" i="5"/>
  <c r="E2982" i="5" s="1"/>
  <c r="C2982" i="5"/>
  <c r="B2982" i="5"/>
  <c r="A2982" i="5"/>
  <c r="H2981" i="5"/>
  <c r="G2981" i="5"/>
  <c r="F2981" i="5"/>
  <c r="D2981" i="5"/>
  <c r="E2981" i="5" s="1"/>
  <c r="C2981" i="5"/>
  <c r="B2981" i="5"/>
  <c r="A2981" i="5"/>
  <c r="H2980" i="5"/>
  <c r="G2980" i="5"/>
  <c r="F2980" i="5"/>
  <c r="D2980" i="5"/>
  <c r="E2980" i="5" s="1"/>
  <c r="C2980" i="5"/>
  <c r="B2980" i="5"/>
  <c r="A2980" i="5"/>
  <c r="H2979" i="5"/>
  <c r="G2979" i="5"/>
  <c r="F2979" i="5"/>
  <c r="D2979" i="5"/>
  <c r="E2979" i="5" s="1"/>
  <c r="C2979" i="5"/>
  <c r="B2979" i="5"/>
  <c r="A2979" i="5"/>
  <c r="H2978" i="5"/>
  <c r="G2978" i="5"/>
  <c r="F2978" i="5"/>
  <c r="D2978" i="5"/>
  <c r="E2978" i="5" s="1"/>
  <c r="C2978" i="5"/>
  <c r="B2978" i="5"/>
  <c r="A2978" i="5"/>
  <c r="H2977" i="5"/>
  <c r="G2977" i="5"/>
  <c r="F2977" i="5"/>
  <c r="D2977" i="5"/>
  <c r="E2977" i="5" s="1"/>
  <c r="C2977" i="5"/>
  <c r="B2977" i="5"/>
  <c r="A2977" i="5"/>
  <c r="H2976" i="5"/>
  <c r="G2976" i="5"/>
  <c r="F2976" i="5"/>
  <c r="D2976" i="5"/>
  <c r="E2976" i="5" s="1"/>
  <c r="C2976" i="5"/>
  <c r="B2976" i="5"/>
  <c r="A2976" i="5"/>
  <c r="H2975" i="5"/>
  <c r="G2975" i="5"/>
  <c r="F2975" i="5"/>
  <c r="D2975" i="5"/>
  <c r="E2975" i="5" s="1"/>
  <c r="C2975" i="5"/>
  <c r="B2975" i="5"/>
  <c r="A2975" i="5"/>
  <c r="H2974" i="5"/>
  <c r="G2974" i="5"/>
  <c r="F2974" i="5"/>
  <c r="D2974" i="5"/>
  <c r="E2974" i="5" s="1"/>
  <c r="C2974" i="5"/>
  <c r="B2974" i="5"/>
  <c r="A2974" i="5"/>
  <c r="H2973" i="5"/>
  <c r="G2973" i="5"/>
  <c r="F2973" i="5"/>
  <c r="D2973" i="5"/>
  <c r="E2973" i="5" s="1"/>
  <c r="C2973" i="5"/>
  <c r="B2973" i="5"/>
  <c r="A2973" i="5"/>
  <c r="H2972" i="5"/>
  <c r="G2972" i="5"/>
  <c r="F2972" i="5"/>
  <c r="D2972" i="5"/>
  <c r="E2972" i="5" s="1"/>
  <c r="C2972" i="5"/>
  <c r="B2972" i="5"/>
  <c r="A2972" i="5"/>
  <c r="H2971" i="5"/>
  <c r="G2971" i="5"/>
  <c r="F2971" i="5"/>
  <c r="D2971" i="5"/>
  <c r="E2971" i="5" s="1"/>
  <c r="C2971" i="5"/>
  <c r="B2971" i="5"/>
  <c r="A2971" i="5"/>
  <c r="H2970" i="5"/>
  <c r="G2970" i="5"/>
  <c r="F2970" i="5"/>
  <c r="D2970" i="5"/>
  <c r="E2970" i="5" s="1"/>
  <c r="C2970" i="5"/>
  <c r="B2970" i="5"/>
  <c r="A2970" i="5"/>
  <c r="H2969" i="5"/>
  <c r="G2969" i="5"/>
  <c r="F2969" i="5"/>
  <c r="D2969" i="5"/>
  <c r="E2969" i="5" s="1"/>
  <c r="C2969" i="5"/>
  <c r="B2969" i="5"/>
  <c r="A2969" i="5"/>
  <c r="H2968" i="5"/>
  <c r="G2968" i="5"/>
  <c r="F2968" i="5"/>
  <c r="D2968" i="5"/>
  <c r="E2968" i="5" s="1"/>
  <c r="C2968" i="5"/>
  <c r="B2968" i="5"/>
  <c r="A2968" i="5"/>
  <c r="H2967" i="5"/>
  <c r="G2967" i="5"/>
  <c r="F2967" i="5"/>
  <c r="D2967" i="5"/>
  <c r="E2967" i="5" s="1"/>
  <c r="C2967" i="5"/>
  <c r="B2967" i="5"/>
  <c r="A2967" i="5"/>
  <c r="H2966" i="5"/>
  <c r="G2966" i="5"/>
  <c r="F2966" i="5"/>
  <c r="D2966" i="5"/>
  <c r="E2966" i="5" s="1"/>
  <c r="C2966" i="5"/>
  <c r="B2966" i="5"/>
  <c r="A2966" i="5"/>
  <c r="H2965" i="5"/>
  <c r="G2965" i="5"/>
  <c r="F2965" i="5"/>
  <c r="D2965" i="5"/>
  <c r="E2965" i="5" s="1"/>
  <c r="C2965" i="5"/>
  <c r="B2965" i="5"/>
  <c r="A2965" i="5"/>
  <c r="H2964" i="5"/>
  <c r="G2964" i="5"/>
  <c r="F2964" i="5"/>
  <c r="D2964" i="5"/>
  <c r="E2964" i="5" s="1"/>
  <c r="C2964" i="5"/>
  <c r="B2964" i="5"/>
  <c r="A2964" i="5"/>
  <c r="H2963" i="5"/>
  <c r="G2963" i="5"/>
  <c r="F2963" i="5"/>
  <c r="D2963" i="5"/>
  <c r="E2963" i="5" s="1"/>
  <c r="C2963" i="5"/>
  <c r="B2963" i="5"/>
  <c r="A2963" i="5"/>
  <c r="H2962" i="5"/>
  <c r="G2962" i="5"/>
  <c r="F2962" i="5"/>
  <c r="D2962" i="5"/>
  <c r="E2962" i="5" s="1"/>
  <c r="C2962" i="5"/>
  <c r="B2962" i="5"/>
  <c r="A2962" i="5"/>
  <c r="H2961" i="5"/>
  <c r="G2961" i="5"/>
  <c r="F2961" i="5"/>
  <c r="D2961" i="5"/>
  <c r="E2961" i="5" s="1"/>
  <c r="C2961" i="5"/>
  <c r="B2961" i="5"/>
  <c r="A2961" i="5"/>
  <c r="H2960" i="5"/>
  <c r="G2960" i="5"/>
  <c r="F2960" i="5"/>
  <c r="D2960" i="5"/>
  <c r="E2960" i="5" s="1"/>
  <c r="C2960" i="5"/>
  <c r="B2960" i="5"/>
  <c r="A2960" i="5"/>
  <c r="H2959" i="5"/>
  <c r="G2959" i="5"/>
  <c r="F2959" i="5"/>
  <c r="D2959" i="5"/>
  <c r="E2959" i="5" s="1"/>
  <c r="C2959" i="5"/>
  <c r="B2959" i="5"/>
  <c r="A2959" i="5"/>
  <c r="H2958" i="5"/>
  <c r="G2958" i="5"/>
  <c r="F2958" i="5"/>
  <c r="D2958" i="5"/>
  <c r="E2958" i="5" s="1"/>
  <c r="C2958" i="5"/>
  <c r="B2958" i="5"/>
  <c r="A2958" i="5"/>
  <c r="H2957" i="5"/>
  <c r="G2957" i="5"/>
  <c r="F2957" i="5"/>
  <c r="D2957" i="5"/>
  <c r="E2957" i="5" s="1"/>
  <c r="C2957" i="5"/>
  <c r="B2957" i="5"/>
  <c r="A2957" i="5"/>
  <c r="H2956" i="5"/>
  <c r="G2956" i="5"/>
  <c r="F2956" i="5"/>
  <c r="D2956" i="5"/>
  <c r="E2956" i="5" s="1"/>
  <c r="C2956" i="5"/>
  <c r="B2956" i="5"/>
  <c r="A2956" i="5"/>
  <c r="H2955" i="5"/>
  <c r="G2955" i="5"/>
  <c r="F2955" i="5"/>
  <c r="D2955" i="5"/>
  <c r="E2955" i="5" s="1"/>
  <c r="C2955" i="5"/>
  <c r="B2955" i="5"/>
  <c r="A2955" i="5"/>
  <c r="H2954" i="5"/>
  <c r="G2954" i="5"/>
  <c r="F2954" i="5"/>
  <c r="D2954" i="5"/>
  <c r="E2954" i="5" s="1"/>
  <c r="C2954" i="5"/>
  <c r="B2954" i="5"/>
  <c r="A2954" i="5"/>
  <c r="H2953" i="5"/>
  <c r="G2953" i="5"/>
  <c r="F2953" i="5"/>
  <c r="D2953" i="5"/>
  <c r="E2953" i="5" s="1"/>
  <c r="C2953" i="5"/>
  <c r="B2953" i="5"/>
  <c r="A2953" i="5"/>
  <c r="H2952" i="5"/>
  <c r="G2952" i="5"/>
  <c r="F2952" i="5"/>
  <c r="D2952" i="5"/>
  <c r="E2952" i="5" s="1"/>
  <c r="C2952" i="5"/>
  <c r="B2952" i="5"/>
  <c r="A2952" i="5"/>
  <c r="H2951" i="5"/>
  <c r="G2951" i="5"/>
  <c r="F2951" i="5"/>
  <c r="D2951" i="5"/>
  <c r="E2951" i="5" s="1"/>
  <c r="C2951" i="5"/>
  <c r="B2951" i="5"/>
  <c r="A2951" i="5"/>
  <c r="H2950" i="5"/>
  <c r="G2950" i="5"/>
  <c r="F2950" i="5"/>
  <c r="D2950" i="5"/>
  <c r="E2950" i="5" s="1"/>
  <c r="C2950" i="5"/>
  <c r="B2950" i="5"/>
  <c r="A2950" i="5"/>
  <c r="H2949" i="5"/>
  <c r="G2949" i="5"/>
  <c r="F2949" i="5"/>
  <c r="D2949" i="5"/>
  <c r="E2949" i="5" s="1"/>
  <c r="C2949" i="5"/>
  <c r="B2949" i="5"/>
  <c r="A2949" i="5"/>
  <c r="H2948" i="5"/>
  <c r="G2948" i="5"/>
  <c r="F2948" i="5"/>
  <c r="D2948" i="5"/>
  <c r="E2948" i="5" s="1"/>
  <c r="C2948" i="5"/>
  <c r="B2948" i="5"/>
  <c r="A2948" i="5"/>
  <c r="H2947" i="5"/>
  <c r="G2947" i="5"/>
  <c r="F2947" i="5"/>
  <c r="D2947" i="5"/>
  <c r="E2947" i="5" s="1"/>
  <c r="C2947" i="5"/>
  <c r="B2947" i="5"/>
  <c r="A2947" i="5"/>
  <c r="H2946" i="5"/>
  <c r="G2946" i="5"/>
  <c r="F2946" i="5"/>
  <c r="D2946" i="5"/>
  <c r="E2946" i="5" s="1"/>
  <c r="C2946" i="5"/>
  <c r="B2946" i="5"/>
  <c r="A2946" i="5"/>
  <c r="H2945" i="5"/>
  <c r="G2945" i="5"/>
  <c r="F2945" i="5"/>
  <c r="D2945" i="5"/>
  <c r="E2945" i="5" s="1"/>
  <c r="C2945" i="5"/>
  <c r="B2945" i="5"/>
  <c r="A2945" i="5"/>
  <c r="H2944" i="5"/>
  <c r="G2944" i="5"/>
  <c r="F2944" i="5"/>
  <c r="D2944" i="5"/>
  <c r="E2944" i="5" s="1"/>
  <c r="C2944" i="5"/>
  <c r="B2944" i="5"/>
  <c r="A2944" i="5"/>
  <c r="H2943" i="5"/>
  <c r="G2943" i="5"/>
  <c r="F2943" i="5"/>
  <c r="D2943" i="5"/>
  <c r="E2943" i="5" s="1"/>
  <c r="C2943" i="5"/>
  <c r="B2943" i="5"/>
  <c r="A2943" i="5"/>
  <c r="H2942" i="5"/>
  <c r="G2942" i="5"/>
  <c r="F2942" i="5"/>
  <c r="D2942" i="5"/>
  <c r="E2942" i="5" s="1"/>
  <c r="C2942" i="5"/>
  <c r="B2942" i="5"/>
  <c r="A2942" i="5"/>
  <c r="H2941" i="5"/>
  <c r="G2941" i="5"/>
  <c r="F2941" i="5"/>
  <c r="D2941" i="5"/>
  <c r="E2941" i="5" s="1"/>
  <c r="C2941" i="5"/>
  <c r="B2941" i="5"/>
  <c r="A2941" i="5"/>
  <c r="H2940" i="5"/>
  <c r="G2940" i="5"/>
  <c r="F2940" i="5"/>
  <c r="D2940" i="5"/>
  <c r="E2940" i="5" s="1"/>
  <c r="C2940" i="5"/>
  <c r="B2940" i="5"/>
  <c r="A2940" i="5"/>
  <c r="H2939" i="5"/>
  <c r="G2939" i="5"/>
  <c r="F2939" i="5"/>
  <c r="D2939" i="5"/>
  <c r="E2939" i="5" s="1"/>
  <c r="C2939" i="5"/>
  <c r="B2939" i="5"/>
  <c r="A2939" i="5"/>
  <c r="H2938" i="5"/>
  <c r="G2938" i="5"/>
  <c r="F2938" i="5"/>
  <c r="D2938" i="5"/>
  <c r="E2938" i="5" s="1"/>
  <c r="C2938" i="5"/>
  <c r="B2938" i="5"/>
  <c r="A2938" i="5"/>
  <c r="H2937" i="5"/>
  <c r="G2937" i="5"/>
  <c r="F2937" i="5"/>
  <c r="D2937" i="5"/>
  <c r="E2937" i="5" s="1"/>
  <c r="C2937" i="5"/>
  <c r="B2937" i="5"/>
  <c r="A2937" i="5"/>
  <c r="H2936" i="5"/>
  <c r="G2936" i="5"/>
  <c r="F2936" i="5"/>
  <c r="D2936" i="5"/>
  <c r="E2936" i="5" s="1"/>
  <c r="C2936" i="5"/>
  <c r="B2936" i="5"/>
  <c r="A2936" i="5"/>
  <c r="H2935" i="5"/>
  <c r="G2935" i="5"/>
  <c r="F2935" i="5"/>
  <c r="D2935" i="5"/>
  <c r="E2935" i="5" s="1"/>
  <c r="C2935" i="5"/>
  <c r="B2935" i="5"/>
  <c r="A2935" i="5"/>
  <c r="H2934" i="5"/>
  <c r="G2934" i="5"/>
  <c r="F2934" i="5"/>
  <c r="D2934" i="5"/>
  <c r="E2934" i="5" s="1"/>
  <c r="C2934" i="5"/>
  <c r="B2934" i="5"/>
  <c r="A2934" i="5"/>
  <c r="H2933" i="5"/>
  <c r="G2933" i="5"/>
  <c r="F2933" i="5"/>
  <c r="D2933" i="5"/>
  <c r="E2933" i="5" s="1"/>
  <c r="C2933" i="5"/>
  <c r="B2933" i="5"/>
  <c r="A2933" i="5"/>
  <c r="H2932" i="5"/>
  <c r="G2932" i="5"/>
  <c r="F2932" i="5"/>
  <c r="D2932" i="5"/>
  <c r="E2932" i="5" s="1"/>
  <c r="C2932" i="5"/>
  <c r="B2932" i="5"/>
  <c r="A2932" i="5"/>
  <c r="H2931" i="5"/>
  <c r="G2931" i="5"/>
  <c r="F2931" i="5"/>
  <c r="D2931" i="5"/>
  <c r="E2931" i="5" s="1"/>
  <c r="C2931" i="5"/>
  <c r="B2931" i="5"/>
  <c r="A2931" i="5"/>
  <c r="H2930" i="5"/>
  <c r="G2930" i="5"/>
  <c r="F2930" i="5"/>
  <c r="D2930" i="5"/>
  <c r="E2930" i="5" s="1"/>
  <c r="C2930" i="5"/>
  <c r="B2930" i="5"/>
  <c r="A2930" i="5"/>
  <c r="H2929" i="5"/>
  <c r="G2929" i="5"/>
  <c r="F2929" i="5"/>
  <c r="D2929" i="5"/>
  <c r="E2929" i="5" s="1"/>
  <c r="C2929" i="5"/>
  <c r="B2929" i="5"/>
  <c r="A2929" i="5"/>
  <c r="H2928" i="5"/>
  <c r="G2928" i="5"/>
  <c r="F2928" i="5"/>
  <c r="D2928" i="5"/>
  <c r="E2928" i="5" s="1"/>
  <c r="C2928" i="5"/>
  <c r="B2928" i="5"/>
  <c r="A2928" i="5"/>
  <c r="H2927" i="5"/>
  <c r="G2927" i="5"/>
  <c r="F2927" i="5"/>
  <c r="D2927" i="5"/>
  <c r="E2927" i="5" s="1"/>
  <c r="C2927" i="5"/>
  <c r="B2927" i="5"/>
  <c r="A2927" i="5"/>
  <c r="H2926" i="5"/>
  <c r="G2926" i="5"/>
  <c r="F2926" i="5"/>
  <c r="D2926" i="5"/>
  <c r="E2926" i="5" s="1"/>
  <c r="C2926" i="5"/>
  <c r="B2926" i="5"/>
  <c r="A2926" i="5"/>
  <c r="H2925" i="5"/>
  <c r="G2925" i="5"/>
  <c r="F2925" i="5"/>
  <c r="D2925" i="5"/>
  <c r="E2925" i="5" s="1"/>
  <c r="C2925" i="5"/>
  <c r="B2925" i="5"/>
  <c r="A2925" i="5"/>
  <c r="H2924" i="5"/>
  <c r="G2924" i="5"/>
  <c r="F2924" i="5"/>
  <c r="D2924" i="5"/>
  <c r="E2924" i="5" s="1"/>
  <c r="C2924" i="5"/>
  <c r="B2924" i="5"/>
  <c r="A2924" i="5"/>
  <c r="H2923" i="5"/>
  <c r="G2923" i="5"/>
  <c r="F2923" i="5"/>
  <c r="D2923" i="5"/>
  <c r="E2923" i="5" s="1"/>
  <c r="C2923" i="5"/>
  <c r="B2923" i="5"/>
  <c r="A2923" i="5"/>
  <c r="H2922" i="5"/>
  <c r="G2922" i="5"/>
  <c r="F2922" i="5"/>
  <c r="D2922" i="5"/>
  <c r="E2922" i="5" s="1"/>
  <c r="C2922" i="5"/>
  <c r="B2922" i="5"/>
  <c r="A2922" i="5"/>
  <c r="H2921" i="5"/>
  <c r="G2921" i="5"/>
  <c r="F2921" i="5"/>
  <c r="D2921" i="5"/>
  <c r="E2921" i="5" s="1"/>
  <c r="C2921" i="5"/>
  <c r="B2921" i="5"/>
  <c r="A2921" i="5"/>
  <c r="H2920" i="5"/>
  <c r="G2920" i="5"/>
  <c r="F2920" i="5"/>
  <c r="D2920" i="5"/>
  <c r="E2920" i="5" s="1"/>
  <c r="C2920" i="5"/>
  <c r="B2920" i="5"/>
  <c r="A2920" i="5"/>
  <c r="H2919" i="5"/>
  <c r="G2919" i="5"/>
  <c r="F2919" i="5"/>
  <c r="D2919" i="5"/>
  <c r="E2919" i="5" s="1"/>
  <c r="C2919" i="5"/>
  <c r="B2919" i="5"/>
  <c r="A2919" i="5"/>
  <c r="H2918" i="5"/>
  <c r="G2918" i="5"/>
  <c r="F2918" i="5"/>
  <c r="D2918" i="5"/>
  <c r="E2918" i="5" s="1"/>
  <c r="C2918" i="5"/>
  <c r="B2918" i="5"/>
  <c r="A2918" i="5"/>
  <c r="H2917" i="5"/>
  <c r="G2917" i="5"/>
  <c r="F2917" i="5"/>
  <c r="D2917" i="5"/>
  <c r="E2917" i="5" s="1"/>
  <c r="C2917" i="5"/>
  <c r="B2917" i="5"/>
  <c r="A2917" i="5"/>
  <c r="H2916" i="5"/>
  <c r="G2916" i="5"/>
  <c r="F2916" i="5"/>
  <c r="D2916" i="5"/>
  <c r="E2916" i="5" s="1"/>
  <c r="C2916" i="5"/>
  <c r="B2916" i="5"/>
  <c r="A2916" i="5"/>
  <c r="H2915" i="5"/>
  <c r="G2915" i="5"/>
  <c r="F2915" i="5"/>
  <c r="D2915" i="5"/>
  <c r="E2915" i="5" s="1"/>
  <c r="C2915" i="5"/>
  <c r="B2915" i="5"/>
  <c r="A2915" i="5"/>
  <c r="H2914" i="5"/>
  <c r="G2914" i="5"/>
  <c r="F2914" i="5"/>
  <c r="D2914" i="5"/>
  <c r="E2914" i="5" s="1"/>
  <c r="C2914" i="5"/>
  <c r="B2914" i="5"/>
  <c r="A2914" i="5"/>
  <c r="H2913" i="5"/>
  <c r="G2913" i="5"/>
  <c r="F2913" i="5"/>
  <c r="D2913" i="5"/>
  <c r="E2913" i="5" s="1"/>
  <c r="C2913" i="5"/>
  <c r="B2913" i="5"/>
  <c r="A2913" i="5"/>
  <c r="H2912" i="5"/>
  <c r="G2912" i="5"/>
  <c r="F2912" i="5"/>
  <c r="D2912" i="5"/>
  <c r="E2912" i="5" s="1"/>
  <c r="C2912" i="5"/>
  <c r="B2912" i="5"/>
  <c r="A2912" i="5"/>
  <c r="H2911" i="5"/>
  <c r="G2911" i="5"/>
  <c r="F2911" i="5"/>
  <c r="D2911" i="5"/>
  <c r="E2911" i="5" s="1"/>
  <c r="C2911" i="5"/>
  <c r="B2911" i="5"/>
  <c r="A2911" i="5"/>
  <c r="H2910" i="5"/>
  <c r="G2910" i="5"/>
  <c r="F2910" i="5"/>
  <c r="D2910" i="5"/>
  <c r="E2910" i="5" s="1"/>
  <c r="C2910" i="5"/>
  <c r="B2910" i="5"/>
  <c r="A2910" i="5"/>
  <c r="H2909" i="5"/>
  <c r="G2909" i="5"/>
  <c r="F2909" i="5"/>
  <c r="D2909" i="5"/>
  <c r="E2909" i="5" s="1"/>
  <c r="C2909" i="5"/>
  <c r="B2909" i="5"/>
  <c r="A2909" i="5"/>
  <c r="H2908" i="5"/>
  <c r="G2908" i="5"/>
  <c r="F2908" i="5"/>
  <c r="D2908" i="5"/>
  <c r="E2908" i="5" s="1"/>
  <c r="C2908" i="5"/>
  <c r="B2908" i="5"/>
  <c r="A2908" i="5"/>
  <c r="H2907" i="5"/>
  <c r="G2907" i="5"/>
  <c r="F2907" i="5"/>
  <c r="D2907" i="5"/>
  <c r="E2907" i="5" s="1"/>
  <c r="C2907" i="5"/>
  <c r="B2907" i="5"/>
  <c r="A2907" i="5"/>
  <c r="H2906" i="5"/>
  <c r="G2906" i="5"/>
  <c r="F2906" i="5"/>
  <c r="D2906" i="5"/>
  <c r="E2906" i="5" s="1"/>
  <c r="C2906" i="5"/>
  <c r="B2906" i="5"/>
  <c r="A2906" i="5"/>
  <c r="H2905" i="5"/>
  <c r="G2905" i="5"/>
  <c r="F2905" i="5"/>
  <c r="D2905" i="5"/>
  <c r="E2905" i="5" s="1"/>
  <c r="C2905" i="5"/>
  <c r="B2905" i="5"/>
  <c r="A2905" i="5"/>
  <c r="H2904" i="5"/>
  <c r="G2904" i="5"/>
  <c r="F2904" i="5"/>
  <c r="D2904" i="5"/>
  <c r="E2904" i="5" s="1"/>
  <c r="C2904" i="5"/>
  <c r="B2904" i="5"/>
  <c r="A2904" i="5"/>
  <c r="H2903" i="5"/>
  <c r="G2903" i="5"/>
  <c r="F2903" i="5"/>
  <c r="D2903" i="5"/>
  <c r="E2903" i="5" s="1"/>
  <c r="C2903" i="5"/>
  <c r="B2903" i="5"/>
  <c r="A2903" i="5"/>
  <c r="H2902" i="5"/>
  <c r="G2902" i="5"/>
  <c r="F2902" i="5"/>
  <c r="D2902" i="5"/>
  <c r="E2902" i="5" s="1"/>
  <c r="C2902" i="5"/>
  <c r="B2902" i="5"/>
  <c r="A2902" i="5"/>
  <c r="H2901" i="5"/>
  <c r="G2901" i="5"/>
  <c r="F2901" i="5"/>
  <c r="D2901" i="5"/>
  <c r="E2901" i="5" s="1"/>
  <c r="C2901" i="5"/>
  <c r="B2901" i="5"/>
  <c r="A2901" i="5"/>
  <c r="H2900" i="5"/>
  <c r="G2900" i="5"/>
  <c r="F2900" i="5"/>
  <c r="D2900" i="5"/>
  <c r="E2900" i="5" s="1"/>
  <c r="C2900" i="5"/>
  <c r="B2900" i="5"/>
  <c r="A2900" i="5"/>
  <c r="H2899" i="5"/>
  <c r="G2899" i="5"/>
  <c r="F2899" i="5"/>
  <c r="D2899" i="5"/>
  <c r="E2899" i="5" s="1"/>
  <c r="C2899" i="5"/>
  <c r="B2899" i="5"/>
  <c r="A2899" i="5"/>
  <c r="H2898" i="5"/>
  <c r="G2898" i="5"/>
  <c r="F2898" i="5"/>
  <c r="D2898" i="5"/>
  <c r="E2898" i="5" s="1"/>
  <c r="C2898" i="5"/>
  <c r="B2898" i="5"/>
  <c r="A2898" i="5"/>
  <c r="H2897" i="5"/>
  <c r="G2897" i="5"/>
  <c r="F2897" i="5"/>
  <c r="D2897" i="5"/>
  <c r="E2897" i="5" s="1"/>
  <c r="C2897" i="5"/>
  <c r="B2897" i="5"/>
  <c r="A2897" i="5"/>
  <c r="H2896" i="5"/>
  <c r="G2896" i="5"/>
  <c r="F2896" i="5"/>
  <c r="D2896" i="5"/>
  <c r="E2896" i="5" s="1"/>
  <c r="C2896" i="5"/>
  <c r="B2896" i="5"/>
  <c r="A2896" i="5"/>
  <c r="H2895" i="5"/>
  <c r="G2895" i="5"/>
  <c r="F2895" i="5"/>
  <c r="D2895" i="5"/>
  <c r="E2895" i="5" s="1"/>
  <c r="C2895" i="5"/>
  <c r="B2895" i="5"/>
  <c r="A2895" i="5"/>
  <c r="H2894" i="5"/>
  <c r="G2894" i="5"/>
  <c r="F2894" i="5"/>
  <c r="D2894" i="5"/>
  <c r="E2894" i="5" s="1"/>
  <c r="C2894" i="5"/>
  <c r="B2894" i="5"/>
  <c r="A2894" i="5"/>
  <c r="H2893" i="5"/>
  <c r="G2893" i="5"/>
  <c r="F2893" i="5"/>
  <c r="D2893" i="5"/>
  <c r="E2893" i="5" s="1"/>
  <c r="C2893" i="5"/>
  <c r="B2893" i="5"/>
  <c r="A2893" i="5"/>
  <c r="H2892" i="5"/>
  <c r="G2892" i="5"/>
  <c r="F2892" i="5"/>
  <c r="D2892" i="5"/>
  <c r="E2892" i="5" s="1"/>
  <c r="C2892" i="5"/>
  <c r="B2892" i="5"/>
  <c r="A2892" i="5"/>
  <c r="H2891" i="5"/>
  <c r="G2891" i="5"/>
  <c r="F2891" i="5"/>
  <c r="D2891" i="5"/>
  <c r="E2891" i="5" s="1"/>
  <c r="C2891" i="5"/>
  <c r="B2891" i="5"/>
  <c r="A2891" i="5"/>
  <c r="H2890" i="5"/>
  <c r="G2890" i="5"/>
  <c r="F2890" i="5"/>
  <c r="D2890" i="5"/>
  <c r="E2890" i="5" s="1"/>
  <c r="C2890" i="5"/>
  <c r="B2890" i="5"/>
  <c r="A2890" i="5"/>
  <c r="H2889" i="5"/>
  <c r="G2889" i="5"/>
  <c r="F2889" i="5"/>
  <c r="D2889" i="5"/>
  <c r="E2889" i="5" s="1"/>
  <c r="C2889" i="5"/>
  <c r="B2889" i="5"/>
  <c r="A2889" i="5"/>
  <c r="H2888" i="5"/>
  <c r="G2888" i="5"/>
  <c r="F2888" i="5"/>
  <c r="D2888" i="5"/>
  <c r="E2888" i="5" s="1"/>
  <c r="C2888" i="5"/>
  <c r="B2888" i="5"/>
  <c r="A2888" i="5"/>
  <c r="H2887" i="5"/>
  <c r="G2887" i="5"/>
  <c r="F2887" i="5"/>
  <c r="D2887" i="5"/>
  <c r="E2887" i="5" s="1"/>
  <c r="C2887" i="5"/>
  <c r="B2887" i="5"/>
  <c r="A2887" i="5"/>
  <c r="H2886" i="5"/>
  <c r="G2886" i="5"/>
  <c r="F2886" i="5"/>
  <c r="D2886" i="5"/>
  <c r="E2886" i="5" s="1"/>
  <c r="C2886" i="5"/>
  <c r="B2886" i="5"/>
  <c r="A2886" i="5"/>
  <c r="H2885" i="5"/>
  <c r="G2885" i="5"/>
  <c r="F2885" i="5"/>
  <c r="D2885" i="5"/>
  <c r="E2885" i="5" s="1"/>
  <c r="C2885" i="5"/>
  <c r="B2885" i="5"/>
  <c r="A2885" i="5"/>
  <c r="H2884" i="5"/>
  <c r="G2884" i="5"/>
  <c r="F2884" i="5"/>
  <c r="D2884" i="5"/>
  <c r="E2884" i="5" s="1"/>
  <c r="C2884" i="5"/>
  <c r="B2884" i="5"/>
  <c r="A2884" i="5"/>
  <c r="H2883" i="5"/>
  <c r="G2883" i="5"/>
  <c r="F2883" i="5"/>
  <c r="D2883" i="5"/>
  <c r="E2883" i="5" s="1"/>
  <c r="C2883" i="5"/>
  <c r="B2883" i="5"/>
  <c r="A2883" i="5"/>
  <c r="H2882" i="5"/>
  <c r="G2882" i="5"/>
  <c r="F2882" i="5"/>
  <c r="D2882" i="5"/>
  <c r="E2882" i="5" s="1"/>
  <c r="C2882" i="5"/>
  <c r="B2882" i="5"/>
  <c r="A2882" i="5"/>
  <c r="H2881" i="5"/>
  <c r="G2881" i="5"/>
  <c r="F2881" i="5"/>
  <c r="D2881" i="5"/>
  <c r="E2881" i="5" s="1"/>
  <c r="C2881" i="5"/>
  <c r="B2881" i="5"/>
  <c r="A2881" i="5"/>
  <c r="H2880" i="5"/>
  <c r="G2880" i="5"/>
  <c r="F2880" i="5"/>
  <c r="D2880" i="5"/>
  <c r="E2880" i="5" s="1"/>
  <c r="C2880" i="5"/>
  <c r="B2880" i="5"/>
  <c r="A2880" i="5"/>
  <c r="H2879" i="5"/>
  <c r="G2879" i="5"/>
  <c r="F2879" i="5"/>
  <c r="D2879" i="5"/>
  <c r="E2879" i="5" s="1"/>
  <c r="C2879" i="5"/>
  <c r="B2879" i="5"/>
  <c r="A2879" i="5"/>
  <c r="H2878" i="5"/>
  <c r="G2878" i="5"/>
  <c r="F2878" i="5"/>
  <c r="D2878" i="5"/>
  <c r="E2878" i="5" s="1"/>
  <c r="C2878" i="5"/>
  <c r="B2878" i="5"/>
  <c r="A2878" i="5"/>
  <c r="H2877" i="5"/>
  <c r="G2877" i="5"/>
  <c r="F2877" i="5"/>
  <c r="D2877" i="5"/>
  <c r="E2877" i="5" s="1"/>
  <c r="C2877" i="5"/>
  <c r="B2877" i="5"/>
  <c r="A2877" i="5"/>
  <c r="H2876" i="5"/>
  <c r="G2876" i="5"/>
  <c r="F2876" i="5"/>
  <c r="D2876" i="5"/>
  <c r="E2876" i="5" s="1"/>
  <c r="C2876" i="5"/>
  <c r="B2876" i="5"/>
  <c r="A2876" i="5"/>
  <c r="H2875" i="5"/>
  <c r="G2875" i="5"/>
  <c r="F2875" i="5"/>
  <c r="D2875" i="5"/>
  <c r="E2875" i="5" s="1"/>
  <c r="C2875" i="5"/>
  <c r="B2875" i="5"/>
  <c r="A2875" i="5"/>
  <c r="H2874" i="5"/>
  <c r="G2874" i="5"/>
  <c r="F2874" i="5"/>
  <c r="D2874" i="5"/>
  <c r="E2874" i="5" s="1"/>
  <c r="C2874" i="5"/>
  <c r="B2874" i="5"/>
  <c r="A2874" i="5"/>
  <c r="H2873" i="5"/>
  <c r="G2873" i="5"/>
  <c r="F2873" i="5"/>
  <c r="D2873" i="5"/>
  <c r="E2873" i="5" s="1"/>
  <c r="C2873" i="5"/>
  <c r="B2873" i="5"/>
  <c r="A2873" i="5"/>
  <c r="H2872" i="5"/>
  <c r="G2872" i="5"/>
  <c r="F2872" i="5"/>
  <c r="D2872" i="5"/>
  <c r="E2872" i="5" s="1"/>
  <c r="C2872" i="5"/>
  <c r="B2872" i="5"/>
  <c r="A2872" i="5"/>
  <c r="H2871" i="5"/>
  <c r="G2871" i="5"/>
  <c r="F2871" i="5"/>
  <c r="D2871" i="5"/>
  <c r="E2871" i="5" s="1"/>
  <c r="C2871" i="5"/>
  <c r="B2871" i="5"/>
  <c r="A2871" i="5"/>
  <c r="H2870" i="5"/>
  <c r="G2870" i="5"/>
  <c r="F2870" i="5"/>
  <c r="D2870" i="5"/>
  <c r="E2870" i="5" s="1"/>
  <c r="C2870" i="5"/>
  <c r="B2870" i="5"/>
  <c r="A2870" i="5"/>
  <c r="H2869" i="5"/>
  <c r="G2869" i="5"/>
  <c r="F2869" i="5"/>
  <c r="D2869" i="5"/>
  <c r="E2869" i="5" s="1"/>
  <c r="C2869" i="5"/>
  <c r="B2869" i="5"/>
  <c r="A2869" i="5"/>
  <c r="H2868" i="5"/>
  <c r="G2868" i="5"/>
  <c r="F2868" i="5"/>
  <c r="D2868" i="5"/>
  <c r="E2868" i="5" s="1"/>
  <c r="C2868" i="5"/>
  <c r="B2868" i="5"/>
  <c r="A2868" i="5"/>
  <c r="H2867" i="5"/>
  <c r="G2867" i="5"/>
  <c r="F2867" i="5"/>
  <c r="D2867" i="5"/>
  <c r="E2867" i="5" s="1"/>
  <c r="C2867" i="5"/>
  <c r="B2867" i="5"/>
  <c r="A2867" i="5"/>
  <c r="H2866" i="5"/>
  <c r="G2866" i="5"/>
  <c r="F2866" i="5"/>
  <c r="D2866" i="5"/>
  <c r="E2866" i="5" s="1"/>
  <c r="C2866" i="5"/>
  <c r="B2866" i="5"/>
  <c r="A2866" i="5"/>
  <c r="H2865" i="5"/>
  <c r="G2865" i="5"/>
  <c r="F2865" i="5"/>
  <c r="D2865" i="5"/>
  <c r="E2865" i="5" s="1"/>
  <c r="C2865" i="5"/>
  <c r="B2865" i="5"/>
  <c r="A2865" i="5"/>
  <c r="H2864" i="5"/>
  <c r="G2864" i="5"/>
  <c r="F2864" i="5"/>
  <c r="D2864" i="5"/>
  <c r="E2864" i="5" s="1"/>
  <c r="C2864" i="5"/>
  <c r="B2864" i="5"/>
  <c r="A2864" i="5"/>
  <c r="H2863" i="5"/>
  <c r="G2863" i="5"/>
  <c r="F2863" i="5"/>
  <c r="D2863" i="5"/>
  <c r="E2863" i="5" s="1"/>
  <c r="C2863" i="5"/>
  <c r="B2863" i="5"/>
  <c r="A2863" i="5"/>
  <c r="H2862" i="5"/>
  <c r="G2862" i="5"/>
  <c r="F2862" i="5"/>
  <c r="D2862" i="5"/>
  <c r="E2862" i="5" s="1"/>
  <c r="C2862" i="5"/>
  <c r="B2862" i="5"/>
  <c r="A2862" i="5"/>
  <c r="H2861" i="5"/>
  <c r="G2861" i="5"/>
  <c r="F2861" i="5"/>
  <c r="D2861" i="5"/>
  <c r="E2861" i="5" s="1"/>
  <c r="C2861" i="5"/>
  <c r="B2861" i="5"/>
  <c r="A2861" i="5"/>
  <c r="H2860" i="5"/>
  <c r="G2860" i="5"/>
  <c r="F2860" i="5"/>
  <c r="D2860" i="5"/>
  <c r="E2860" i="5" s="1"/>
  <c r="C2860" i="5"/>
  <c r="B2860" i="5"/>
  <c r="A2860" i="5"/>
  <c r="H2859" i="5"/>
  <c r="G2859" i="5"/>
  <c r="F2859" i="5"/>
  <c r="D2859" i="5"/>
  <c r="E2859" i="5" s="1"/>
  <c r="C2859" i="5"/>
  <c r="B2859" i="5"/>
  <c r="A2859" i="5"/>
  <c r="H2858" i="5"/>
  <c r="G2858" i="5"/>
  <c r="F2858" i="5"/>
  <c r="D2858" i="5"/>
  <c r="E2858" i="5" s="1"/>
  <c r="C2858" i="5"/>
  <c r="B2858" i="5"/>
  <c r="A2858" i="5"/>
  <c r="H2857" i="5"/>
  <c r="G2857" i="5"/>
  <c r="F2857" i="5"/>
  <c r="D2857" i="5"/>
  <c r="E2857" i="5" s="1"/>
  <c r="C2857" i="5"/>
  <c r="B2857" i="5"/>
  <c r="A2857" i="5"/>
  <c r="H2856" i="5"/>
  <c r="G2856" i="5"/>
  <c r="F2856" i="5"/>
  <c r="D2856" i="5"/>
  <c r="E2856" i="5" s="1"/>
  <c r="C2856" i="5"/>
  <c r="B2856" i="5"/>
  <c r="A2856" i="5"/>
  <c r="H2855" i="5"/>
  <c r="G2855" i="5"/>
  <c r="F2855" i="5"/>
  <c r="D2855" i="5"/>
  <c r="E2855" i="5" s="1"/>
  <c r="C2855" i="5"/>
  <c r="B2855" i="5"/>
  <c r="A2855" i="5"/>
  <c r="H2854" i="5"/>
  <c r="G2854" i="5"/>
  <c r="F2854" i="5"/>
  <c r="D2854" i="5"/>
  <c r="E2854" i="5" s="1"/>
  <c r="C2854" i="5"/>
  <c r="B2854" i="5"/>
  <c r="A2854" i="5"/>
  <c r="H2853" i="5"/>
  <c r="G2853" i="5"/>
  <c r="F2853" i="5"/>
  <c r="D2853" i="5"/>
  <c r="E2853" i="5" s="1"/>
  <c r="C2853" i="5"/>
  <c r="B2853" i="5"/>
  <c r="A2853" i="5"/>
  <c r="H2852" i="5"/>
  <c r="G2852" i="5"/>
  <c r="F2852" i="5"/>
  <c r="D2852" i="5"/>
  <c r="E2852" i="5" s="1"/>
  <c r="C2852" i="5"/>
  <c r="B2852" i="5"/>
  <c r="A2852" i="5"/>
  <c r="H2851" i="5"/>
  <c r="G2851" i="5"/>
  <c r="F2851" i="5"/>
  <c r="D2851" i="5"/>
  <c r="E2851" i="5" s="1"/>
  <c r="C2851" i="5"/>
  <c r="B2851" i="5"/>
  <c r="A2851" i="5"/>
  <c r="H2850" i="5"/>
  <c r="G2850" i="5"/>
  <c r="F2850" i="5"/>
  <c r="D2850" i="5"/>
  <c r="E2850" i="5" s="1"/>
  <c r="C2850" i="5"/>
  <c r="B2850" i="5"/>
  <c r="A2850" i="5"/>
  <c r="H2849" i="5"/>
  <c r="G2849" i="5"/>
  <c r="F2849" i="5"/>
  <c r="D2849" i="5"/>
  <c r="E2849" i="5" s="1"/>
  <c r="C2849" i="5"/>
  <c r="B2849" i="5"/>
  <c r="A2849" i="5"/>
  <c r="H2848" i="5"/>
  <c r="G2848" i="5"/>
  <c r="F2848" i="5"/>
  <c r="D2848" i="5"/>
  <c r="E2848" i="5" s="1"/>
  <c r="C2848" i="5"/>
  <c r="B2848" i="5"/>
  <c r="A2848" i="5"/>
  <c r="H2847" i="5"/>
  <c r="G2847" i="5"/>
  <c r="F2847" i="5"/>
  <c r="D2847" i="5"/>
  <c r="E2847" i="5" s="1"/>
  <c r="C2847" i="5"/>
  <c r="B2847" i="5"/>
  <c r="A2847" i="5"/>
  <c r="H2846" i="5"/>
  <c r="G2846" i="5"/>
  <c r="F2846" i="5"/>
  <c r="D2846" i="5"/>
  <c r="E2846" i="5" s="1"/>
  <c r="C2846" i="5"/>
  <c r="B2846" i="5"/>
  <c r="A2846" i="5"/>
  <c r="H2845" i="5"/>
  <c r="G2845" i="5"/>
  <c r="F2845" i="5"/>
  <c r="D2845" i="5"/>
  <c r="E2845" i="5" s="1"/>
  <c r="C2845" i="5"/>
  <c r="B2845" i="5"/>
  <c r="A2845" i="5"/>
  <c r="H2844" i="5"/>
  <c r="G2844" i="5"/>
  <c r="F2844" i="5"/>
  <c r="D2844" i="5"/>
  <c r="E2844" i="5" s="1"/>
  <c r="C2844" i="5"/>
  <c r="B2844" i="5"/>
  <c r="A2844" i="5"/>
  <c r="H2843" i="5"/>
  <c r="G2843" i="5"/>
  <c r="F2843" i="5"/>
  <c r="D2843" i="5"/>
  <c r="E2843" i="5" s="1"/>
  <c r="C2843" i="5"/>
  <c r="B2843" i="5"/>
  <c r="A2843" i="5"/>
  <c r="H2842" i="5"/>
  <c r="G2842" i="5"/>
  <c r="F2842" i="5"/>
  <c r="D2842" i="5"/>
  <c r="E2842" i="5" s="1"/>
  <c r="C2842" i="5"/>
  <c r="B2842" i="5"/>
  <c r="A2842" i="5"/>
  <c r="H2841" i="5"/>
  <c r="G2841" i="5"/>
  <c r="F2841" i="5"/>
  <c r="D2841" i="5"/>
  <c r="E2841" i="5" s="1"/>
  <c r="C2841" i="5"/>
  <c r="B2841" i="5"/>
  <c r="A2841" i="5"/>
  <c r="H2840" i="5"/>
  <c r="G2840" i="5"/>
  <c r="F2840" i="5"/>
  <c r="D2840" i="5"/>
  <c r="E2840" i="5" s="1"/>
  <c r="C2840" i="5"/>
  <c r="B2840" i="5"/>
  <c r="A2840" i="5"/>
  <c r="H2839" i="5"/>
  <c r="G2839" i="5"/>
  <c r="F2839" i="5"/>
  <c r="D2839" i="5"/>
  <c r="E2839" i="5" s="1"/>
  <c r="C2839" i="5"/>
  <c r="B2839" i="5"/>
  <c r="A2839" i="5"/>
  <c r="H2838" i="5"/>
  <c r="G2838" i="5"/>
  <c r="F2838" i="5"/>
  <c r="D2838" i="5"/>
  <c r="E2838" i="5" s="1"/>
  <c r="C2838" i="5"/>
  <c r="B2838" i="5"/>
  <c r="A2838" i="5"/>
  <c r="H2837" i="5"/>
  <c r="G2837" i="5"/>
  <c r="F2837" i="5"/>
  <c r="D2837" i="5"/>
  <c r="E2837" i="5" s="1"/>
  <c r="C2837" i="5"/>
  <c r="B2837" i="5"/>
  <c r="A2837" i="5"/>
  <c r="H2836" i="5"/>
  <c r="G2836" i="5"/>
  <c r="F2836" i="5"/>
  <c r="D2836" i="5"/>
  <c r="E2836" i="5" s="1"/>
  <c r="C2836" i="5"/>
  <c r="B2836" i="5"/>
  <c r="A2836" i="5"/>
  <c r="H2835" i="5"/>
  <c r="G2835" i="5"/>
  <c r="F2835" i="5"/>
  <c r="D2835" i="5"/>
  <c r="E2835" i="5" s="1"/>
  <c r="C2835" i="5"/>
  <c r="B2835" i="5"/>
  <c r="A2835" i="5"/>
  <c r="H2834" i="5"/>
  <c r="G2834" i="5"/>
  <c r="F2834" i="5"/>
  <c r="D2834" i="5"/>
  <c r="E2834" i="5" s="1"/>
  <c r="C2834" i="5"/>
  <c r="B2834" i="5"/>
  <c r="A2834" i="5"/>
  <c r="H2833" i="5"/>
  <c r="G2833" i="5"/>
  <c r="F2833" i="5"/>
  <c r="D2833" i="5"/>
  <c r="E2833" i="5" s="1"/>
  <c r="C2833" i="5"/>
  <c r="B2833" i="5"/>
  <c r="A2833" i="5"/>
  <c r="H2832" i="5"/>
  <c r="G2832" i="5"/>
  <c r="F2832" i="5"/>
  <c r="D2832" i="5"/>
  <c r="E2832" i="5" s="1"/>
  <c r="C2832" i="5"/>
  <c r="B2832" i="5"/>
  <c r="A2832" i="5"/>
  <c r="H2831" i="5"/>
  <c r="G2831" i="5"/>
  <c r="F2831" i="5"/>
  <c r="D2831" i="5"/>
  <c r="E2831" i="5" s="1"/>
  <c r="C2831" i="5"/>
  <c r="B2831" i="5"/>
  <c r="A2831" i="5"/>
  <c r="H2830" i="5"/>
  <c r="G2830" i="5"/>
  <c r="F2830" i="5"/>
  <c r="D2830" i="5"/>
  <c r="E2830" i="5" s="1"/>
  <c r="C2830" i="5"/>
  <c r="B2830" i="5"/>
  <c r="A2830" i="5"/>
  <c r="H2829" i="5"/>
  <c r="G2829" i="5"/>
  <c r="F2829" i="5"/>
  <c r="D2829" i="5"/>
  <c r="E2829" i="5" s="1"/>
  <c r="C2829" i="5"/>
  <c r="B2829" i="5"/>
  <c r="A2829" i="5"/>
  <c r="H2828" i="5"/>
  <c r="G2828" i="5"/>
  <c r="F2828" i="5"/>
  <c r="D2828" i="5"/>
  <c r="E2828" i="5" s="1"/>
  <c r="C2828" i="5"/>
  <c r="B2828" i="5"/>
  <c r="A2828" i="5"/>
  <c r="H2827" i="5"/>
  <c r="G2827" i="5"/>
  <c r="F2827" i="5"/>
  <c r="D2827" i="5"/>
  <c r="E2827" i="5" s="1"/>
  <c r="C2827" i="5"/>
  <c r="B2827" i="5"/>
  <c r="A2827" i="5"/>
  <c r="H2826" i="5"/>
  <c r="G2826" i="5"/>
  <c r="F2826" i="5"/>
  <c r="D2826" i="5"/>
  <c r="E2826" i="5" s="1"/>
  <c r="C2826" i="5"/>
  <c r="B2826" i="5"/>
  <c r="A2826" i="5"/>
  <c r="H2825" i="5"/>
  <c r="G2825" i="5"/>
  <c r="F2825" i="5"/>
  <c r="D2825" i="5"/>
  <c r="E2825" i="5" s="1"/>
  <c r="C2825" i="5"/>
  <c r="B2825" i="5"/>
  <c r="A2825" i="5"/>
  <c r="H2824" i="5"/>
  <c r="G2824" i="5"/>
  <c r="F2824" i="5"/>
  <c r="D2824" i="5"/>
  <c r="E2824" i="5" s="1"/>
  <c r="C2824" i="5"/>
  <c r="B2824" i="5"/>
  <c r="A2824" i="5"/>
  <c r="H2823" i="5"/>
  <c r="G2823" i="5"/>
  <c r="F2823" i="5"/>
  <c r="D2823" i="5"/>
  <c r="E2823" i="5" s="1"/>
  <c r="C2823" i="5"/>
  <c r="B2823" i="5"/>
  <c r="A2823" i="5"/>
  <c r="H2822" i="5"/>
  <c r="G2822" i="5"/>
  <c r="F2822" i="5"/>
  <c r="D2822" i="5"/>
  <c r="E2822" i="5" s="1"/>
  <c r="C2822" i="5"/>
  <c r="B2822" i="5"/>
  <c r="A2822" i="5"/>
  <c r="H2821" i="5"/>
  <c r="G2821" i="5"/>
  <c r="F2821" i="5"/>
  <c r="D2821" i="5"/>
  <c r="E2821" i="5" s="1"/>
  <c r="C2821" i="5"/>
  <c r="B2821" i="5"/>
  <c r="A2821" i="5"/>
  <c r="H2820" i="5"/>
  <c r="G2820" i="5"/>
  <c r="F2820" i="5"/>
  <c r="D2820" i="5"/>
  <c r="E2820" i="5" s="1"/>
  <c r="C2820" i="5"/>
  <c r="B2820" i="5"/>
  <c r="A2820" i="5"/>
  <c r="H2819" i="5"/>
  <c r="G2819" i="5"/>
  <c r="F2819" i="5"/>
  <c r="D2819" i="5"/>
  <c r="E2819" i="5" s="1"/>
  <c r="C2819" i="5"/>
  <c r="B2819" i="5"/>
  <c r="A2819" i="5"/>
  <c r="H2818" i="5"/>
  <c r="G2818" i="5"/>
  <c r="F2818" i="5"/>
  <c r="D2818" i="5"/>
  <c r="E2818" i="5" s="1"/>
  <c r="C2818" i="5"/>
  <c r="B2818" i="5"/>
  <c r="A2818" i="5"/>
  <c r="H2817" i="5"/>
  <c r="G2817" i="5"/>
  <c r="F2817" i="5"/>
  <c r="D2817" i="5"/>
  <c r="E2817" i="5" s="1"/>
  <c r="C2817" i="5"/>
  <c r="B2817" i="5"/>
  <c r="A2817" i="5"/>
  <c r="H2816" i="5"/>
  <c r="G2816" i="5"/>
  <c r="F2816" i="5"/>
  <c r="D2816" i="5"/>
  <c r="E2816" i="5" s="1"/>
  <c r="C2816" i="5"/>
  <c r="B2816" i="5"/>
  <c r="A2816" i="5"/>
  <c r="H2815" i="5"/>
  <c r="G2815" i="5"/>
  <c r="F2815" i="5"/>
  <c r="D2815" i="5"/>
  <c r="E2815" i="5" s="1"/>
  <c r="C2815" i="5"/>
  <c r="B2815" i="5"/>
  <c r="A2815" i="5"/>
  <c r="H2814" i="5"/>
  <c r="G2814" i="5"/>
  <c r="F2814" i="5"/>
  <c r="D2814" i="5"/>
  <c r="E2814" i="5" s="1"/>
  <c r="C2814" i="5"/>
  <c r="B2814" i="5"/>
  <c r="A2814" i="5"/>
  <c r="H2813" i="5"/>
  <c r="G2813" i="5"/>
  <c r="F2813" i="5"/>
  <c r="D2813" i="5"/>
  <c r="E2813" i="5" s="1"/>
  <c r="C2813" i="5"/>
  <c r="B2813" i="5"/>
  <c r="A2813" i="5"/>
  <c r="H2812" i="5"/>
  <c r="G2812" i="5"/>
  <c r="F2812" i="5"/>
  <c r="D2812" i="5"/>
  <c r="E2812" i="5" s="1"/>
  <c r="C2812" i="5"/>
  <c r="B2812" i="5"/>
  <c r="A2812" i="5"/>
  <c r="H2811" i="5"/>
  <c r="G2811" i="5"/>
  <c r="F2811" i="5"/>
  <c r="D2811" i="5"/>
  <c r="E2811" i="5" s="1"/>
  <c r="C2811" i="5"/>
  <c r="B2811" i="5"/>
  <c r="A2811" i="5"/>
  <c r="H2810" i="5"/>
  <c r="G2810" i="5"/>
  <c r="F2810" i="5"/>
  <c r="D2810" i="5"/>
  <c r="E2810" i="5" s="1"/>
  <c r="C2810" i="5"/>
  <c r="B2810" i="5"/>
  <c r="A2810" i="5"/>
  <c r="H2809" i="5"/>
  <c r="G2809" i="5"/>
  <c r="F2809" i="5"/>
  <c r="D2809" i="5"/>
  <c r="E2809" i="5" s="1"/>
  <c r="C2809" i="5"/>
  <c r="B2809" i="5"/>
  <c r="A2809" i="5"/>
  <c r="H2808" i="5"/>
  <c r="G2808" i="5"/>
  <c r="F2808" i="5"/>
  <c r="D2808" i="5"/>
  <c r="E2808" i="5" s="1"/>
  <c r="C2808" i="5"/>
  <c r="B2808" i="5"/>
  <c r="A2808" i="5"/>
  <c r="H2807" i="5"/>
  <c r="G2807" i="5"/>
  <c r="F2807" i="5"/>
  <c r="D2807" i="5"/>
  <c r="E2807" i="5" s="1"/>
  <c r="C2807" i="5"/>
  <c r="B2807" i="5"/>
  <c r="A2807" i="5"/>
  <c r="H2806" i="5"/>
  <c r="G2806" i="5"/>
  <c r="F2806" i="5"/>
  <c r="D2806" i="5"/>
  <c r="E2806" i="5" s="1"/>
  <c r="C2806" i="5"/>
  <c r="B2806" i="5"/>
  <c r="A2806" i="5"/>
  <c r="H2805" i="5"/>
  <c r="G2805" i="5"/>
  <c r="F2805" i="5"/>
  <c r="D2805" i="5"/>
  <c r="E2805" i="5" s="1"/>
  <c r="C2805" i="5"/>
  <c r="B2805" i="5"/>
  <c r="A2805" i="5"/>
  <c r="H2804" i="5"/>
  <c r="G2804" i="5"/>
  <c r="F2804" i="5"/>
  <c r="D2804" i="5"/>
  <c r="E2804" i="5" s="1"/>
  <c r="C2804" i="5"/>
  <c r="B2804" i="5"/>
  <c r="A2804" i="5"/>
  <c r="H2803" i="5"/>
  <c r="G2803" i="5"/>
  <c r="F2803" i="5"/>
  <c r="D2803" i="5"/>
  <c r="E2803" i="5" s="1"/>
  <c r="C2803" i="5"/>
  <c r="B2803" i="5"/>
  <c r="A2803" i="5"/>
  <c r="H2802" i="5"/>
  <c r="G2802" i="5"/>
  <c r="F2802" i="5"/>
  <c r="D2802" i="5"/>
  <c r="E2802" i="5" s="1"/>
  <c r="C2802" i="5"/>
  <c r="B2802" i="5"/>
  <c r="A2802" i="5"/>
  <c r="H2801" i="5"/>
  <c r="G2801" i="5"/>
  <c r="F2801" i="5"/>
  <c r="D2801" i="5"/>
  <c r="E2801" i="5" s="1"/>
  <c r="C2801" i="5"/>
  <c r="B2801" i="5"/>
  <c r="A2801" i="5"/>
  <c r="H2800" i="5"/>
  <c r="G2800" i="5"/>
  <c r="F2800" i="5"/>
  <c r="D2800" i="5"/>
  <c r="E2800" i="5" s="1"/>
  <c r="C2800" i="5"/>
  <c r="B2800" i="5"/>
  <c r="A2800" i="5"/>
  <c r="H2799" i="5"/>
  <c r="G2799" i="5"/>
  <c r="F2799" i="5"/>
  <c r="D2799" i="5"/>
  <c r="E2799" i="5" s="1"/>
  <c r="C2799" i="5"/>
  <c r="B2799" i="5"/>
  <c r="A2799" i="5"/>
  <c r="H2798" i="5"/>
  <c r="G2798" i="5"/>
  <c r="F2798" i="5"/>
  <c r="D2798" i="5"/>
  <c r="E2798" i="5" s="1"/>
  <c r="C2798" i="5"/>
  <c r="B2798" i="5"/>
  <c r="A2798" i="5"/>
  <c r="H2797" i="5"/>
  <c r="G2797" i="5"/>
  <c r="F2797" i="5"/>
  <c r="D2797" i="5"/>
  <c r="E2797" i="5" s="1"/>
  <c r="C2797" i="5"/>
  <c r="B2797" i="5"/>
  <c r="A2797" i="5"/>
  <c r="H2796" i="5"/>
  <c r="G2796" i="5"/>
  <c r="F2796" i="5"/>
  <c r="D2796" i="5"/>
  <c r="E2796" i="5" s="1"/>
  <c r="C2796" i="5"/>
  <c r="B2796" i="5"/>
  <c r="A2796" i="5"/>
  <c r="H2795" i="5"/>
  <c r="G2795" i="5"/>
  <c r="F2795" i="5"/>
  <c r="D2795" i="5"/>
  <c r="E2795" i="5" s="1"/>
  <c r="C2795" i="5"/>
  <c r="B2795" i="5"/>
  <c r="A2795" i="5"/>
  <c r="H2794" i="5"/>
  <c r="G2794" i="5"/>
  <c r="F2794" i="5"/>
  <c r="D2794" i="5"/>
  <c r="E2794" i="5" s="1"/>
  <c r="C2794" i="5"/>
  <c r="B2794" i="5"/>
  <c r="A2794" i="5"/>
  <c r="H2793" i="5"/>
  <c r="G2793" i="5"/>
  <c r="F2793" i="5"/>
  <c r="D2793" i="5"/>
  <c r="E2793" i="5" s="1"/>
  <c r="C2793" i="5"/>
  <c r="B2793" i="5"/>
  <c r="A2793" i="5"/>
  <c r="H2792" i="5"/>
  <c r="G2792" i="5"/>
  <c r="F2792" i="5"/>
  <c r="D2792" i="5"/>
  <c r="E2792" i="5" s="1"/>
  <c r="C2792" i="5"/>
  <c r="B2792" i="5"/>
  <c r="A2792" i="5"/>
  <c r="H2791" i="5"/>
  <c r="G2791" i="5"/>
  <c r="F2791" i="5"/>
  <c r="D2791" i="5"/>
  <c r="E2791" i="5" s="1"/>
  <c r="C2791" i="5"/>
  <c r="B2791" i="5"/>
  <c r="A2791" i="5"/>
  <c r="H2790" i="5"/>
  <c r="G2790" i="5"/>
  <c r="F2790" i="5"/>
  <c r="D2790" i="5"/>
  <c r="E2790" i="5" s="1"/>
  <c r="C2790" i="5"/>
  <c r="B2790" i="5"/>
  <c r="A2790" i="5"/>
  <c r="H2789" i="5"/>
  <c r="G2789" i="5"/>
  <c r="F2789" i="5"/>
  <c r="D2789" i="5"/>
  <c r="E2789" i="5" s="1"/>
  <c r="C2789" i="5"/>
  <c r="B2789" i="5"/>
  <c r="A2789" i="5"/>
  <c r="H2788" i="5"/>
  <c r="G2788" i="5"/>
  <c r="F2788" i="5"/>
  <c r="D2788" i="5"/>
  <c r="E2788" i="5" s="1"/>
  <c r="C2788" i="5"/>
  <c r="B2788" i="5"/>
  <c r="A2788" i="5"/>
  <c r="H2787" i="5"/>
  <c r="G2787" i="5"/>
  <c r="F2787" i="5"/>
  <c r="D2787" i="5"/>
  <c r="E2787" i="5" s="1"/>
  <c r="C2787" i="5"/>
  <c r="B2787" i="5"/>
  <c r="A2787" i="5"/>
  <c r="H2786" i="5"/>
  <c r="G2786" i="5"/>
  <c r="F2786" i="5"/>
  <c r="D2786" i="5"/>
  <c r="E2786" i="5" s="1"/>
  <c r="C2786" i="5"/>
  <c r="B2786" i="5"/>
  <c r="A2786" i="5"/>
  <c r="H2785" i="5"/>
  <c r="G2785" i="5"/>
  <c r="F2785" i="5"/>
  <c r="D2785" i="5"/>
  <c r="E2785" i="5" s="1"/>
  <c r="C2785" i="5"/>
  <c r="B2785" i="5"/>
  <c r="A2785" i="5"/>
  <c r="H2784" i="5"/>
  <c r="G2784" i="5"/>
  <c r="F2784" i="5"/>
  <c r="D2784" i="5"/>
  <c r="E2784" i="5" s="1"/>
  <c r="C2784" i="5"/>
  <c r="B2784" i="5"/>
  <c r="A2784" i="5"/>
  <c r="H2783" i="5"/>
  <c r="G2783" i="5"/>
  <c r="F2783" i="5"/>
  <c r="D2783" i="5"/>
  <c r="E2783" i="5" s="1"/>
  <c r="C2783" i="5"/>
  <c r="B2783" i="5"/>
  <c r="A2783" i="5"/>
  <c r="H2782" i="5"/>
  <c r="G2782" i="5"/>
  <c r="F2782" i="5"/>
  <c r="D2782" i="5"/>
  <c r="E2782" i="5" s="1"/>
  <c r="C2782" i="5"/>
  <c r="B2782" i="5"/>
  <c r="A2782" i="5"/>
  <c r="H2781" i="5"/>
  <c r="G2781" i="5"/>
  <c r="F2781" i="5"/>
  <c r="D2781" i="5"/>
  <c r="E2781" i="5" s="1"/>
  <c r="C2781" i="5"/>
  <c r="B2781" i="5"/>
  <c r="A2781" i="5"/>
  <c r="H2780" i="5"/>
  <c r="G2780" i="5"/>
  <c r="F2780" i="5"/>
  <c r="D2780" i="5"/>
  <c r="E2780" i="5" s="1"/>
  <c r="C2780" i="5"/>
  <c r="B2780" i="5"/>
  <c r="A2780" i="5"/>
  <c r="H2779" i="5"/>
  <c r="G2779" i="5"/>
  <c r="F2779" i="5"/>
  <c r="D2779" i="5"/>
  <c r="E2779" i="5" s="1"/>
  <c r="C2779" i="5"/>
  <c r="B2779" i="5"/>
  <c r="A2779" i="5"/>
  <c r="H2778" i="5"/>
  <c r="G2778" i="5"/>
  <c r="F2778" i="5"/>
  <c r="D2778" i="5"/>
  <c r="E2778" i="5" s="1"/>
  <c r="C2778" i="5"/>
  <c r="B2778" i="5"/>
  <c r="A2778" i="5"/>
  <c r="H2777" i="5"/>
  <c r="G2777" i="5"/>
  <c r="F2777" i="5"/>
  <c r="D2777" i="5"/>
  <c r="E2777" i="5" s="1"/>
  <c r="C2777" i="5"/>
  <c r="B2777" i="5"/>
  <c r="A2777" i="5"/>
  <c r="H2776" i="5"/>
  <c r="G2776" i="5"/>
  <c r="F2776" i="5"/>
  <c r="D2776" i="5"/>
  <c r="E2776" i="5" s="1"/>
  <c r="C2776" i="5"/>
  <c r="B2776" i="5"/>
  <c r="A2776" i="5"/>
  <c r="H2775" i="5"/>
  <c r="G2775" i="5"/>
  <c r="F2775" i="5"/>
  <c r="D2775" i="5"/>
  <c r="E2775" i="5" s="1"/>
  <c r="C2775" i="5"/>
  <c r="B2775" i="5"/>
  <c r="A2775" i="5"/>
  <c r="H2774" i="5"/>
  <c r="G2774" i="5"/>
  <c r="F2774" i="5"/>
  <c r="D2774" i="5"/>
  <c r="E2774" i="5" s="1"/>
  <c r="C2774" i="5"/>
  <c r="B2774" i="5"/>
  <c r="A2774" i="5"/>
  <c r="H2773" i="5"/>
  <c r="G2773" i="5"/>
  <c r="F2773" i="5"/>
  <c r="D2773" i="5"/>
  <c r="E2773" i="5" s="1"/>
  <c r="C2773" i="5"/>
  <c r="B2773" i="5"/>
  <c r="A2773" i="5"/>
  <c r="H2772" i="5"/>
  <c r="G2772" i="5"/>
  <c r="F2772" i="5"/>
  <c r="D2772" i="5"/>
  <c r="E2772" i="5" s="1"/>
  <c r="C2772" i="5"/>
  <c r="B2772" i="5"/>
  <c r="A2772" i="5"/>
  <c r="H2771" i="5"/>
  <c r="G2771" i="5"/>
  <c r="F2771" i="5"/>
  <c r="D2771" i="5"/>
  <c r="E2771" i="5" s="1"/>
  <c r="C2771" i="5"/>
  <c r="B2771" i="5"/>
  <c r="A2771" i="5"/>
  <c r="H2770" i="5"/>
  <c r="G2770" i="5"/>
  <c r="F2770" i="5"/>
  <c r="D2770" i="5"/>
  <c r="E2770" i="5" s="1"/>
  <c r="C2770" i="5"/>
  <c r="B2770" i="5"/>
  <c r="A2770" i="5"/>
  <c r="H2769" i="5"/>
  <c r="G2769" i="5"/>
  <c r="F2769" i="5"/>
  <c r="D2769" i="5"/>
  <c r="E2769" i="5" s="1"/>
  <c r="C2769" i="5"/>
  <c r="B2769" i="5"/>
  <c r="A2769" i="5"/>
  <c r="H2768" i="5"/>
  <c r="G2768" i="5"/>
  <c r="F2768" i="5"/>
  <c r="D2768" i="5"/>
  <c r="E2768" i="5" s="1"/>
  <c r="C2768" i="5"/>
  <c r="B2768" i="5"/>
  <c r="A2768" i="5"/>
  <c r="H2767" i="5"/>
  <c r="G2767" i="5"/>
  <c r="F2767" i="5"/>
  <c r="D2767" i="5"/>
  <c r="E2767" i="5" s="1"/>
  <c r="C2767" i="5"/>
  <c r="B2767" i="5"/>
  <c r="A2767" i="5"/>
  <c r="H2766" i="5"/>
  <c r="G2766" i="5"/>
  <c r="F2766" i="5"/>
  <c r="D2766" i="5"/>
  <c r="E2766" i="5" s="1"/>
  <c r="C2766" i="5"/>
  <c r="B2766" i="5"/>
  <c r="A2766" i="5"/>
  <c r="H2765" i="5"/>
  <c r="G2765" i="5"/>
  <c r="F2765" i="5"/>
  <c r="D2765" i="5"/>
  <c r="E2765" i="5" s="1"/>
  <c r="C2765" i="5"/>
  <c r="B2765" i="5"/>
  <c r="A2765" i="5"/>
  <c r="H2764" i="5"/>
  <c r="G2764" i="5"/>
  <c r="F2764" i="5"/>
  <c r="D2764" i="5"/>
  <c r="E2764" i="5" s="1"/>
  <c r="C2764" i="5"/>
  <c r="B2764" i="5"/>
  <c r="A2764" i="5"/>
  <c r="H2763" i="5"/>
  <c r="G2763" i="5"/>
  <c r="F2763" i="5"/>
  <c r="D2763" i="5"/>
  <c r="E2763" i="5" s="1"/>
  <c r="C2763" i="5"/>
  <c r="B2763" i="5"/>
  <c r="A2763" i="5"/>
  <c r="H2762" i="5"/>
  <c r="G2762" i="5"/>
  <c r="F2762" i="5"/>
  <c r="D2762" i="5"/>
  <c r="E2762" i="5" s="1"/>
  <c r="C2762" i="5"/>
  <c r="B2762" i="5"/>
  <c r="A2762" i="5"/>
  <c r="H2761" i="5"/>
  <c r="G2761" i="5"/>
  <c r="F2761" i="5"/>
  <c r="D2761" i="5"/>
  <c r="E2761" i="5" s="1"/>
  <c r="C2761" i="5"/>
  <c r="B2761" i="5"/>
  <c r="A2761" i="5"/>
  <c r="H2760" i="5"/>
  <c r="G2760" i="5"/>
  <c r="F2760" i="5"/>
  <c r="D2760" i="5"/>
  <c r="E2760" i="5" s="1"/>
  <c r="C2760" i="5"/>
  <c r="B2760" i="5"/>
  <c r="A2760" i="5"/>
  <c r="H2759" i="5"/>
  <c r="G2759" i="5"/>
  <c r="F2759" i="5"/>
  <c r="D2759" i="5"/>
  <c r="E2759" i="5" s="1"/>
  <c r="C2759" i="5"/>
  <c r="B2759" i="5"/>
  <c r="A2759" i="5"/>
  <c r="H2758" i="5"/>
  <c r="G2758" i="5"/>
  <c r="F2758" i="5"/>
  <c r="D2758" i="5"/>
  <c r="E2758" i="5" s="1"/>
  <c r="C2758" i="5"/>
  <c r="B2758" i="5"/>
  <c r="A2758" i="5"/>
  <c r="H2757" i="5"/>
  <c r="G2757" i="5"/>
  <c r="F2757" i="5"/>
  <c r="D2757" i="5"/>
  <c r="E2757" i="5" s="1"/>
  <c r="C2757" i="5"/>
  <c r="B2757" i="5"/>
  <c r="A2757" i="5"/>
  <c r="H2756" i="5"/>
  <c r="G2756" i="5"/>
  <c r="F2756" i="5"/>
  <c r="D2756" i="5"/>
  <c r="E2756" i="5" s="1"/>
  <c r="C2756" i="5"/>
  <c r="B2756" i="5"/>
  <c r="A2756" i="5"/>
  <c r="H2755" i="5"/>
  <c r="G2755" i="5"/>
  <c r="F2755" i="5"/>
  <c r="D2755" i="5"/>
  <c r="E2755" i="5" s="1"/>
  <c r="C2755" i="5"/>
  <c r="B2755" i="5"/>
  <c r="A2755" i="5"/>
  <c r="H2754" i="5"/>
  <c r="G2754" i="5"/>
  <c r="F2754" i="5"/>
  <c r="D2754" i="5"/>
  <c r="E2754" i="5" s="1"/>
  <c r="C2754" i="5"/>
  <c r="B2754" i="5"/>
  <c r="A2754" i="5"/>
  <c r="H2753" i="5"/>
  <c r="G2753" i="5"/>
  <c r="F2753" i="5"/>
  <c r="D2753" i="5"/>
  <c r="E2753" i="5" s="1"/>
  <c r="C2753" i="5"/>
  <c r="B2753" i="5"/>
  <c r="A2753" i="5"/>
  <c r="H2752" i="5"/>
  <c r="G2752" i="5"/>
  <c r="F2752" i="5"/>
  <c r="D2752" i="5"/>
  <c r="E2752" i="5" s="1"/>
  <c r="C2752" i="5"/>
  <c r="B2752" i="5"/>
  <c r="A2752" i="5"/>
  <c r="H2751" i="5"/>
  <c r="G2751" i="5"/>
  <c r="F2751" i="5"/>
  <c r="D2751" i="5"/>
  <c r="E2751" i="5" s="1"/>
  <c r="C2751" i="5"/>
  <c r="B2751" i="5"/>
  <c r="A2751" i="5"/>
  <c r="H2750" i="5"/>
  <c r="G2750" i="5"/>
  <c r="F2750" i="5"/>
  <c r="D2750" i="5"/>
  <c r="E2750" i="5" s="1"/>
  <c r="C2750" i="5"/>
  <c r="B2750" i="5"/>
  <c r="A2750" i="5"/>
  <c r="H2749" i="5"/>
  <c r="G2749" i="5"/>
  <c r="F2749" i="5"/>
  <c r="D2749" i="5"/>
  <c r="E2749" i="5" s="1"/>
  <c r="C2749" i="5"/>
  <c r="B2749" i="5"/>
  <c r="A2749" i="5"/>
  <c r="H2748" i="5"/>
  <c r="G2748" i="5"/>
  <c r="F2748" i="5"/>
  <c r="D2748" i="5"/>
  <c r="E2748" i="5" s="1"/>
  <c r="C2748" i="5"/>
  <c r="B2748" i="5"/>
  <c r="A2748" i="5"/>
  <c r="H2747" i="5"/>
  <c r="G2747" i="5"/>
  <c r="F2747" i="5"/>
  <c r="D2747" i="5"/>
  <c r="E2747" i="5" s="1"/>
  <c r="C2747" i="5"/>
  <c r="B2747" i="5"/>
  <c r="A2747" i="5"/>
  <c r="H2746" i="5"/>
  <c r="G2746" i="5"/>
  <c r="F2746" i="5"/>
  <c r="D2746" i="5"/>
  <c r="E2746" i="5" s="1"/>
  <c r="C2746" i="5"/>
  <c r="B2746" i="5"/>
  <c r="A2746" i="5"/>
  <c r="H2745" i="5"/>
  <c r="G2745" i="5"/>
  <c r="F2745" i="5"/>
  <c r="D2745" i="5"/>
  <c r="E2745" i="5" s="1"/>
  <c r="C2745" i="5"/>
  <c r="B2745" i="5"/>
  <c r="A2745" i="5"/>
  <c r="H2744" i="5"/>
  <c r="G2744" i="5"/>
  <c r="F2744" i="5"/>
  <c r="D2744" i="5"/>
  <c r="E2744" i="5" s="1"/>
  <c r="C2744" i="5"/>
  <c r="B2744" i="5"/>
  <c r="A2744" i="5"/>
  <c r="H2743" i="5"/>
  <c r="G2743" i="5"/>
  <c r="F2743" i="5"/>
  <c r="D2743" i="5"/>
  <c r="E2743" i="5" s="1"/>
  <c r="C2743" i="5"/>
  <c r="B2743" i="5"/>
  <c r="A2743" i="5"/>
  <c r="H2742" i="5"/>
  <c r="G2742" i="5"/>
  <c r="F2742" i="5"/>
  <c r="D2742" i="5"/>
  <c r="E2742" i="5" s="1"/>
  <c r="C2742" i="5"/>
  <c r="B2742" i="5"/>
  <c r="A2742" i="5"/>
  <c r="H2741" i="5"/>
  <c r="G2741" i="5"/>
  <c r="F2741" i="5"/>
  <c r="D2741" i="5"/>
  <c r="E2741" i="5" s="1"/>
  <c r="C2741" i="5"/>
  <c r="B2741" i="5"/>
  <c r="A2741" i="5"/>
  <c r="H2740" i="5"/>
  <c r="G2740" i="5"/>
  <c r="F2740" i="5"/>
  <c r="D2740" i="5"/>
  <c r="E2740" i="5" s="1"/>
  <c r="C2740" i="5"/>
  <c r="B2740" i="5"/>
  <c r="A2740" i="5"/>
  <c r="H2739" i="5"/>
  <c r="G2739" i="5"/>
  <c r="F2739" i="5"/>
  <c r="D2739" i="5"/>
  <c r="E2739" i="5" s="1"/>
  <c r="C2739" i="5"/>
  <c r="B2739" i="5"/>
  <c r="A2739" i="5"/>
  <c r="H2738" i="5"/>
  <c r="G2738" i="5"/>
  <c r="F2738" i="5"/>
  <c r="D2738" i="5"/>
  <c r="E2738" i="5" s="1"/>
  <c r="C2738" i="5"/>
  <c r="B2738" i="5"/>
  <c r="A2738" i="5"/>
  <c r="H2737" i="5"/>
  <c r="G2737" i="5"/>
  <c r="F2737" i="5"/>
  <c r="D2737" i="5"/>
  <c r="E2737" i="5" s="1"/>
  <c r="C2737" i="5"/>
  <c r="B2737" i="5"/>
  <c r="A2737" i="5"/>
  <c r="H2736" i="5"/>
  <c r="G2736" i="5"/>
  <c r="F2736" i="5"/>
  <c r="D2736" i="5"/>
  <c r="E2736" i="5" s="1"/>
  <c r="C2736" i="5"/>
  <c r="B2736" i="5"/>
  <c r="A2736" i="5"/>
  <c r="H2735" i="5"/>
  <c r="G2735" i="5"/>
  <c r="F2735" i="5"/>
  <c r="D2735" i="5"/>
  <c r="E2735" i="5" s="1"/>
  <c r="C2735" i="5"/>
  <c r="B2735" i="5"/>
  <c r="A2735" i="5"/>
  <c r="H2734" i="5"/>
  <c r="G2734" i="5"/>
  <c r="F2734" i="5"/>
  <c r="D2734" i="5"/>
  <c r="E2734" i="5" s="1"/>
  <c r="C2734" i="5"/>
  <c r="B2734" i="5"/>
  <c r="A2734" i="5"/>
  <c r="H2733" i="5"/>
  <c r="G2733" i="5"/>
  <c r="F2733" i="5"/>
  <c r="D2733" i="5"/>
  <c r="E2733" i="5" s="1"/>
  <c r="C2733" i="5"/>
  <c r="B2733" i="5"/>
  <c r="A2733" i="5"/>
  <c r="H2732" i="5"/>
  <c r="G2732" i="5"/>
  <c r="F2732" i="5"/>
  <c r="D2732" i="5"/>
  <c r="E2732" i="5" s="1"/>
  <c r="C2732" i="5"/>
  <c r="B2732" i="5"/>
  <c r="A2732" i="5"/>
  <c r="H2731" i="5"/>
  <c r="G2731" i="5"/>
  <c r="F2731" i="5"/>
  <c r="D2731" i="5"/>
  <c r="E2731" i="5" s="1"/>
  <c r="C2731" i="5"/>
  <c r="B2731" i="5"/>
  <c r="A2731" i="5"/>
  <c r="H2730" i="5"/>
  <c r="G2730" i="5"/>
  <c r="F2730" i="5"/>
  <c r="D2730" i="5"/>
  <c r="E2730" i="5" s="1"/>
  <c r="C2730" i="5"/>
  <c r="B2730" i="5"/>
  <c r="A2730" i="5"/>
  <c r="H2729" i="5"/>
  <c r="G2729" i="5"/>
  <c r="F2729" i="5"/>
  <c r="D2729" i="5"/>
  <c r="E2729" i="5" s="1"/>
  <c r="C2729" i="5"/>
  <c r="B2729" i="5"/>
  <c r="A2729" i="5"/>
  <c r="H2728" i="5"/>
  <c r="G2728" i="5"/>
  <c r="F2728" i="5"/>
  <c r="D2728" i="5"/>
  <c r="E2728" i="5" s="1"/>
  <c r="C2728" i="5"/>
  <c r="B2728" i="5"/>
  <c r="A2728" i="5"/>
  <c r="H2727" i="5"/>
  <c r="G2727" i="5"/>
  <c r="F2727" i="5"/>
  <c r="D2727" i="5"/>
  <c r="E2727" i="5" s="1"/>
  <c r="C2727" i="5"/>
  <c r="B2727" i="5"/>
  <c r="A2727" i="5"/>
  <c r="H2726" i="5"/>
  <c r="G2726" i="5"/>
  <c r="F2726" i="5"/>
  <c r="D2726" i="5"/>
  <c r="E2726" i="5" s="1"/>
  <c r="C2726" i="5"/>
  <c r="B2726" i="5"/>
  <c r="A2726" i="5"/>
  <c r="H2725" i="5"/>
  <c r="G2725" i="5"/>
  <c r="F2725" i="5"/>
  <c r="D2725" i="5"/>
  <c r="E2725" i="5" s="1"/>
  <c r="C2725" i="5"/>
  <c r="B2725" i="5"/>
  <c r="A2725" i="5"/>
  <c r="H2724" i="5"/>
  <c r="G2724" i="5"/>
  <c r="F2724" i="5"/>
  <c r="D2724" i="5"/>
  <c r="E2724" i="5" s="1"/>
  <c r="C2724" i="5"/>
  <c r="B2724" i="5"/>
  <c r="A2724" i="5"/>
  <c r="H2723" i="5"/>
  <c r="G2723" i="5"/>
  <c r="F2723" i="5"/>
  <c r="D2723" i="5"/>
  <c r="E2723" i="5" s="1"/>
  <c r="C2723" i="5"/>
  <c r="B2723" i="5"/>
  <c r="A2723" i="5"/>
  <c r="H2722" i="5"/>
  <c r="G2722" i="5"/>
  <c r="F2722" i="5"/>
  <c r="D2722" i="5"/>
  <c r="E2722" i="5" s="1"/>
  <c r="C2722" i="5"/>
  <c r="B2722" i="5"/>
  <c r="A2722" i="5"/>
  <c r="H2721" i="5"/>
  <c r="G2721" i="5"/>
  <c r="F2721" i="5"/>
  <c r="D2721" i="5"/>
  <c r="E2721" i="5" s="1"/>
  <c r="C2721" i="5"/>
  <c r="B2721" i="5"/>
  <c r="A2721" i="5"/>
  <c r="H2720" i="5"/>
  <c r="G2720" i="5"/>
  <c r="F2720" i="5"/>
  <c r="D2720" i="5"/>
  <c r="E2720" i="5" s="1"/>
  <c r="C2720" i="5"/>
  <c r="B2720" i="5"/>
  <c r="A2720" i="5"/>
  <c r="H2719" i="5"/>
  <c r="G2719" i="5"/>
  <c r="F2719" i="5"/>
  <c r="D2719" i="5"/>
  <c r="E2719" i="5" s="1"/>
  <c r="C2719" i="5"/>
  <c r="B2719" i="5"/>
  <c r="A2719" i="5"/>
  <c r="H2718" i="5"/>
  <c r="G2718" i="5"/>
  <c r="F2718" i="5"/>
  <c r="D2718" i="5"/>
  <c r="E2718" i="5" s="1"/>
  <c r="C2718" i="5"/>
  <c r="B2718" i="5"/>
  <c r="A2718" i="5"/>
  <c r="H2717" i="5"/>
  <c r="G2717" i="5"/>
  <c r="F2717" i="5"/>
  <c r="D2717" i="5"/>
  <c r="E2717" i="5" s="1"/>
  <c r="C2717" i="5"/>
  <c r="B2717" i="5"/>
  <c r="A2717" i="5"/>
  <c r="H2716" i="5"/>
  <c r="G2716" i="5"/>
  <c r="F2716" i="5"/>
  <c r="D2716" i="5"/>
  <c r="E2716" i="5" s="1"/>
  <c r="C2716" i="5"/>
  <c r="B2716" i="5"/>
  <c r="A2716" i="5"/>
  <c r="H2715" i="5"/>
  <c r="G2715" i="5"/>
  <c r="F2715" i="5"/>
  <c r="D2715" i="5"/>
  <c r="E2715" i="5" s="1"/>
  <c r="C2715" i="5"/>
  <c r="B2715" i="5"/>
  <c r="A2715" i="5"/>
  <c r="H2714" i="5"/>
  <c r="G2714" i="5"/>
  <c r="F2714" i="5"/>
  <c r="D2714" i="5"/>
  <c r="E2714" i="5" s="1"/>
  <c r="C2714" i="5"/>
  <c r="B2714" i="5"/>
  <c r="A2714" i="5"/>
  <c r="H2713" i="5"/>
  <c r="G2713" i="5"/>
  <c r="F2713" i="5"/>
  <c r="D2713" i="5"/>
  <c r="E2713" i="5" s="1"/>
  <c r="C2713" i="5"/>
  <c r="B2713" i="5"/>
  <c r="A2713" i="5"/>
  <c r="H2712" i="5"/>
  <c r="G2712" i="5"/>
  <c r="F2712" i="5"/>
  <c r="D2712" i="5"/>
  <c r="E2712" i="5" s="1"/>
  <c r="C2712" i="5"/>
  <c r="B2712" i="5"/>
  <c r="A2712" i="5"/>
  <c r="H2711" i="5"/>
  <c r="G2711" i="5"/>
  <c r="F2711" i="5"/>
  <c r="D2711" i="5"/>
  <c r="E2711" i="5" s="1"/>
  <c r="C2711" i="5"/>
  <c r="B2711" i="5"/>
  <c r="A2711" i="5"/>
  <c r="H2710" i="5"/>
  <c r="G2710" i="5"/>
  <c r="F2710" i="5"/>
  <c r="D2710" i="5"/>
  <c r="E2710" i="5" s="1"/>
  <c r="C2710" i="5"/>
  <c r="B2710" i="5"/>
  <c r="A2710" i="5"/>
  <c r="H2709" i="5"/>
  <c r="G2709" i="5"/>
  <c r="F2709" i="5"/>
  <c r="D2709" i="5"/>
  <c r="E2709" i="5" s="1"/>
  <c r="C2709" i="5"/>
  <c r="B2709" i="5"/>
  <c r="A2709" i="5"/>
  <c r="H2708" i="5"/>
  <c r="G2708" i="5"/>
  <c r="F2708" i="5"/>
  <c r="D2708" i="5"/>
  <c r="E2708" i="5" s="1"/>
  <c r="C2708" i="5"/>
  <c r="B2708" i="5"/>
  <c r="A2708" i="5"/>
  <c r="H2707" i="5"/>
  <c r="G2707" i="5"/>
  <c r="F2707" i="5"/>
  <c r="D2707" i="5"/>
  <c r="E2707" i="5" s="1"/>
  <c r="C2707" i="5"/>
  <c r="B2707" i="5"/>
  <c r="A2707" i="5"/>
  <c r="H2706" i="5"/>
  <c r="G2706" i="5"/>
  <c r="F2706" i="5"/>
  <c r="D2706" i="5"/>
  <c r="E2706" i="5" s="1"/>
  <c r="C2706" i="5"/>
  <c r="B2706" i="5"/>
  <c r="A2706" i="5"/>
  <c r="H2705" i="5"/>
  <c r="G2705" i="5"/>
  <c r="F2705" i="5"/>
  <c r="D2705" i="5"/>
  <c r="E2705" i="5" s="1"/>
  <c r="C2705" i="5"/>
  <c r="B2705" i="5"/>
  <c r="A2705" i="5"/>
  <c r="H2704" i="5"/>
  <c r="G2704" i="5"/>
  <c r="F2704" i="5"/>
  <c r="D2704" i="5"/>
  <c r="E2704" i="5" s="1"/>
  <c r="C2704" i="5"/>
  <c r="B2704" i="5"/>
  <c r="A2704" i="5"/>
  <c r="H2703" i="5"/>
  <c r="G2703" i="5"/>
  <c r="F2703" i="5"/>
  <c r="D2703" i="5"/>
  <c r="E2703" i="5" s="1"/>
  <c r="C2703" i="5"/>
  <c r="B2703" i="5"/>
  <c r="A2703" i="5"/>
  <c r="H2702" i="5"/>
  <c r="G2702" i="5"/>
  <c r="F2702" i="5"/>
  <c r="D2702" i="5"/>
  <c r="E2702" i="5" s="1"/>
  <c r="C2702" i="5"/>
  <c r="B2702" i="5"/>
  <c r="A2702" i="5"/>
  <c r="H2701" i="5"/>
  <c r="G2701" i="5"/>
  <c r="F2701" i="5"/>
  <c r="D2701" i="5"/>
  <c r="E2701" i="5" s="1"/>
  <c r="C2701" i="5"/>
  <c r="B2701" i="5"/>
  <c r="A2701" i="5"/>
  <c r="H2700" i="5"/>
  <c r="G2700" i="5"/>
  <c r="F2700" i="5"/>
  <c r="D2700" i="5"/>
  <c r="E2700" i="5" s="1"/>
  <c r="C2700" i="5"/>
  <c r="B2700" i="5"/>
  <c r="A2700" i="5"/>
  <c r="H2699" i="5"/>
  <c r="G2699" i="5"/>
  <c r="F2699" i="5"/>
  <c r="D2699" i="5"/>
  <c r="E2699" i="5" s="1"/>
  <c r="C2699" i="5"/>
  <c r="B2699" i="5"/>
  <c r="A2699" i="5"/>
  <c r="H2698" i="5"/>
  <c r="G2698" i="5"/>
  <c r="F2698" i="5"/>
  <c r="D2698" i="5"/>
  <c r="E2698" i="5" s="1"/>
  <c r="C2698" i="5"/>
  <c r="B2698" i="5"/>
  <c r="A2698" i="5"/>
  <c r="H2697" i="5"/>
  <c r="G2697" i="5"/>
  <c r="F2697" i="5"/>
  <c r="D2697" i="5"/>
  <c r="E2697" i="5" s="1"/>
  <c r="C2697" i="5"/>
  <c r="B2697" i="5"/>
  <c r="A2697" i="5"/>
  <c r="H2696" i="5"/>
  <c r="G2696" i="5"/>
  <c r="F2696" i="5"/>
  <c r="D2696" i="5"/>
  <c r="E2696" i="5" s="1"/>
  <c r="C2696" i="5"/>
  <c r="B2696" i="5"/>
  <c r="A2696" i="5"/>
  <c r="H2695" i="5"/>
  <c r="G2695" i="5"/>
  <c r="F2695" i="5"/>
  <c r="D2695" i="5"/>
  <c r="E2695" i="5" s="1"/>
  <c r="C2695" i="5"/>
  <c r="B2695" i="5"/>
  <c r="A2695" i="5"/>
  <c r="H2694" i="5"/>
  <c r="G2694" i="5"/>
  <c r="F2694" i="5"/>
  <c r="D2694" i="5"/>
  <c r="E2694" i="5" s="1"/>
  <c r="C2694" i="5"/>
  <c r="B2694" i="5"/>
  <c r="A2694" i="5"/>
  <c r="H2693" i="5"/>
  <c r="G2693" i="5"/>
  <c r="F2693" i="5"/>
  <c r="D2693" i="5"/>
  <c r="E2693" i="5" s="1"/>
  <c r="C2693" i="5"/>
  <c r="B2693" i="5"/>
  <c r="A2693" i="5"/>
  <c r="H2692" i="5"/>
  <c r="G2692" i="5"/>
  <c r="F2692" i="5"/>
  <c r="D2692" i="5"/>
  <c r="E2692" i="5" s="1"/>
  <c r="C2692" i="5"/>
  <c r="B2692" i="5"/>
  <c r="A2692" i="5"/>
  <c r="H2691" i="5"/>
  <c r="G2691" i="5"/>
  <c r="F2691" i="5"/>
  <c r="D2691" i="5"/>
  <c r="E2691" i="5" s="1"/>
  <c r="C2691" i="5"/>
  <c r="B2691" i="5"/>
  <c r="A2691" i="5"/>
  <c r="H2690" i="5"/>
  <c r="G2690" i="5"/>
  <c r="F2690" i="5"/>
  <c r="D2690" i="5"/>
  <c r="E2690" i="5" s="1"/>
  <c r="C2690" i="5"/>
  <c r="B2690" i="5"/>
  <c r="A2690" i="5"/>
  <c r="H2689" i="5"/>
  <c r="G2689" i="5"/>
  <c r="F2689" i="5"/>
  <c r="D2689" i="5"/>
  <c r="E2689" i="5" s="1"/>
  <c r="C2689" i="5"/>
  <c r="B2689" i="5"/>
  <c r="A2689" i="5"/>
  <c r="H2688" i="5"/>
  <c r="G2688" i="5"/>
  <c r="F2688" i="5"/>
  <c r="D2688" i="5"/>
  <c r="E2688" i="5" s="1"/>
  <c r="C2688" i="5"/>
  <c r="B2688" i="5"/>
  <c r="A2688" i="5"/>
  <c r="H2687" i="5"/>
  <c r="G2687" i="5"/>
  <c r="F2687" i="5"/>
  <c r="D2687" i="5"/>
  <c r="E2687" i="5" s="1"/>
  <c r="C2687" i="5"/>
  <c r="B2687" i="5"/>
  <c r="A2687" i="5"/>
  <c r="H2686" i="5"/>
  <c r="G2686" i="5"/>
  <c r="F2686" i="5"/>
  <c r="D2686" i="5"/>
  <c r="E2686" i="5" s="1"/>
  <c r="C2686" i="5"/>
  <c r="B2686" i="5"/>
  <c r="A2686" i="5"/>
  <c r="H2685" i="5"/>
  <c r="G2685" i="5"/>
  <c r="F2685" i="5"/>
  <c r="D2685" i="5"/>
  <c r="E2685" i="5" s="1"/>
  <c r="C2685" i="5"/>
  <c r="B2685" i="5"/>
  <c r="A2685" i="5"/>
  <c r="H2684" i="5"/>
  <c r="G2684" i="5"/>
  <c r="F2684" i="5"/>
  <c r="D2684" i="5"/>
  <c r="E2684" i="5" s="1"/>
  <c r="C2684" i="5"/>
  <c r="B2684" i="5"/>
  <c r="A2684" i="5"/>
  <c r="H2683" i="5"/>
  <c r="G2683" i="5"/>
  <c r="F2683" i="5"/>
  <c r="D2683" i="5"/>
  <c r="E2683" i="5" s="1"/>
  <c r="C2683" i="5"/>
  <c r="B2683" i="5"/>
  <c r="A2683" i="5"/>
  <c r="H2682" i="5"/>
  <c r="G2682" i="5"/>
  <c r="F2682" i="5"/>
  <c r="D2682" i="5"/>
  <c r="E2682" i="5" s="1"/>
  <c r="C2682" i="5"/>
  <c r="B2682" i="5"/>
  <c r="A2682" i="5"/>
  <c r="H2681" i="5"/>
  <c r="G2681" i="5"/>
  <c r="F2681" i="5"/>
  <c r="D2681" i="5"/>
  <c r="E2681" i="5" s="1"/>
  <c r="C2681" i="5"/>
  <c r="B2681" i="5"/>
  <c r="A2681" i="5"/>
  <c r="H2680" i="5"/>
  <c r="G2680" i="5"/>
  <c r="F2680" i="5"/>
  <c r="D2680" i="5"/>
  <c r="E2680" i="5" s="1"/>
  <c r="C2680" i="5"/>
  <c r="B2680" i="5"/>
  <c r="A2680" i="5"/>
  <c r="H2679" i="5"/>
  <c r="G2679" i="5"/>
  <c r="F2679" i="5"/>
  <c r="D2679" i="5"/>
  <c r="E2679" i="5" s="1"/>
  <c r="C2679" i="5"/>
  <c r="B2679" i="5"/>
  <c r="A2679" i="5"/>
  <c r="H2678" i="5"/>
  <c r="G2678" i="5"/>
  <c r="F2678" i="5"/>
  <c r="D2678" i="5"/>
  <c r="E2678" i="5" s="1"/>
  <c r="C2678" i="5"/>
  <c r="B2678" i="5"/>
  <c r="A2678" i="5"/>
  <c r="H2677" i="5"/>
  <c r="G2677" i="5"/>
  <c r="F2677" i="5"/>
  <c r="D2677" i="5"/>
  <c r="E2677" i="5" s="1"/>
  <c r="C2677" i="5"/>
  <c r="B2677" i="5"/>
  <c r="A2677" i="5"/>
  <c r="H2676" i="5"/>
  <c r="G2676" i="5"/>
  <c r="F2676" i="5"/>
  <c r="D2676" i="5"/>
  <c r="E2676" i="5" s="1"/>
  <c r="C2676" i="5"/>
  <c r="B2676" i="5"/>
  <c r="A2676" i="5"/>
  <c r="H2675" i="5"/>
  <c r="G2675" i="5"/>
  <c r="F2675" i="5"/>
  <c r="D2675" i="5"/>
  <c r="E2675" i="5" s="1"/>
  <c r="C2675" i="5"/>
  <c r="B2675" i="5"/>
  <c r="A2675" i="5"/>
  <c r="H2674" i="5"/>
  <c r="G2674" i="5"/>
  <c r="F2674" i="5"/>
  <c r="D2674" i="5"/>
  <c r="E2674" i="5" s="1"/>
  <c r="C2674" i="5"/>
  <c r="B2674" i="5"/>
  <c r="A2674" i="5"/>
  <c r="H2673" i="5"/>
  <c r="G2673" i="5"/>
  <c r="F2673" i="5"/>
  <c r="D2673" i="5"/>
  <c r="E2673" i="5" s="1"/>
  <c r="C2673" i="5"/>
  <c r="B2673" i="5"/>
  <c r="A2673" i="5"/>
  <c r="H2672" i="5"/>
  <c r="G2672" i="5"/>
  <c r="F2672" i="5"/>
  <c r="D2672" i="5"/>
  <c r="E2672" i="5" s="1"/>
  <c r="C2672" i="5"/>
  <c r="B2672" i="5"/>
  <c r="A2672" i="5"/>
  <c r="H2671" i="5"/>
  <c r="G2671" i="5"/>
  <c r="F2671" i="5"/>
  <c r="D2671" i="5"/>
  <c r="E2671" i="5" s="1"/>
  <c r="C2671" i="5"/>
  <c r="B2671" i="5"/>
  <c r="A2671" i="5"/>
  <c r="H2670" i="5"/>
  <c r="G2670" i="5"/>
  <c r="F2670" i="5"/>
  <c r="D2670" i="5"/>
  <c r="E2670" i="5" s="1"/>
  <c r="C2670" i="5"/>
  <c r="B2670" i="5"/>
  <c r="A2670" i="5"/>
  <c r="H2669" i="5"/>
  <c r="G2669" i="5"/>
  <c r="F2669" i="5"/>
  <c r="D2669" i="5"/>
  <c r="E2669" i="5" s="1"/>
  <c r="C2669" i="5"/>
  <c r="B2669" i="5"/>
  <c r="A2669" i="5"/>
  <c r="H2668" i="5"/>
  <c r="G2668" i="5"/>
  <c r="F2668" i="5"/>
  <c r="D2668" i="5"/>
  <c r="E2668" i="5" s="1"/>
  <c r="C2668" i="5"/>
  <c r="B2668" i="5"/>
  <c r="A2668" i="5"/>
  <c r="H2667" i="5"/>
  <c r="G2667" i="5"/>
  <c r="F2667" i="5"/>
  <c r="D2667" i="5"/>
  <c r="E2667" i="5" s="1"/>
  <c r="C2667" i="5"/>
  <c r="B2667" i="5"/>
  <c r="A2667" i="5"/>
  <c r="H2666" i="5"/>
  <c r="G2666" i="5"/>
  <c r="F2666" i="5"/>
  <c r="D2666" i="5"/>
  <c r="E2666" i="5" s="1"/>
  <c r="C2666" i="5"/>
  <c r="B2666" i="5"/>
  <c r="A2666" i="5"/>
  <c r="H2665" i="5"/>
  <c r="G2665" i="5"/>
  <c r="F2665" i="5"/>
  <c r="D2665" i="5"/>
  <c r="E2665" i="5" s="1"/>
  <c r="C2665" i="5"/>
  <c r="B2665" i="5"/>
  <c r="A2665" i="5"/>
  <c r="H2664" i="5"/>
  <c r="G2664" i="5"/>
  <c r="F2664" i="5"/>
  <c r="D2664" i="5"/>
  <c r="E2664" i="5" s="1"/>
  <c r="C2664" i="5"/>
  <c r="B2664" i="5"/>
  <c r="A2664" i="5"/>
  <c r="H2663" i="5"/>
  <c r="G2663" i="5"/>
  <c r="F2663" i="5"/>
  <c r="D2663" i="5"/>
  <c r="E2663" i="5" s="1"/>
  <c r="C2663" i="5"/>
  <c r="B2663" i="5"/>
  <c r="A2663" i="5"/>
  <c r="H2662" i="5"/>
  <c r="G2662" i="5"/>
  <c r="F2662" i="5"/>
  <c r="D2662" i="5"/>
  <c r="E2662" i="5" s="1"/>
  <c r="C2662" i="5"/>
  <c r="B2662" i="5"/>
  <c r="A2662" i="5"/>
  <c r="H2661" i="5"/>
  <c r="G2661" i="5"/>
  <c r="F2661" i="5"/>
  <c r="D2661" i="5"/>
  <c r="E2661" i="5" s="1"/>
  <c r="C2661" i="5"/>
  <c r="B2661" i="5"/>
  <c r="A2661" i="5"/>
  <c r="H2660" i="5"/>
  <c r="G2660" i="5"/>
  <c r="F2660" i="5"/>
  <c r="D2660" i="5"/>
  <c r="E2660" i="5" s="1"/>
  <c r="C2660" i="5"/>
  <c r="B2660" i="5"/>
  <c r="A2660" i="5"/>
  <c r="H2659" i="5"/>
  <c r="G2659" i="5"/>
  <c r="F2659" i="5"/>
  <c r="D2659" i="5"/>
  <c r="E2659" i="5" s="1"/>
  <c r="C2659" i="5"/>
  <c r="B2659" i="5"/>
  <c r="A2659" i="5"/>
  <c r="H2658" i="5"/>
  <c r="G2658" i="5"/>
  <c r="F2658" i="5"/>
  <c r="D2658" i="5"/>
  <c r="E2658" i="5" s="1"/>
  <c r="C2658" i="5"/>
  <c r="B2658" i="5"/>
  <c r="A2658" i="5"/>
  <c r="H2657" i="5"/>
  <c r="G2657" i="5"/>
  <c r="F2657" i="5"/>
  <c r="D2657" i="5"/>
  <c r="E2657" i="5" s="1"/>
  <c r="C2657" i="5"/>
  <c r="B2657" i="5"/>
  <c r="A2657" i="5"/>
  <c r="H2656" i="5"/>
  <c r="G2656" i="5"/>
  <c r="F2656" i="5"/>
  <c r="D2656" i="5"/>
  <c r="E2656" i="5" s="1"/>
  <c r="C2656" i="5"/>
  <c r="B2656" i="5"/>
  <c r="A2656" i="5"/>
  <c r="H2655" i="5"/>
  <c r="G2655" i="5"/>
  <c r="F2655" i="5"/>
  <c r="D2655" i="5"/>
  <c r="E2655" i="5" s="1"/>
  <c r="C2655" i="5"/>
  <c r="B2655" i="5"/>
  <c r="A2655" i="5"/>
  <c r="H2654" i="5"/>
  <c r="G2654" i="5"/>
  <c r="F2654" i="5"/>
  <c r="D2654" i="5"/>
  <c r="E2654" i="5" s="1"/>
  <c r="C2654" i="5"/>
  <c r="B2654" i="5"/>
  <c r="A2654" i="5"/>
  <c r="H2653" i="5"/>
  <c r="G2653" i="5"/>
  <c r="F2653" i="5"/>
  <c r="D2653" i="5"/>
  <c r="E2653" i="5" s="1"/>
  <c r="C2653" i="5"/>
  <c r="B2653" i="5"/>
  <c r="A2653" i="5"/>
  <c r="H2652" i="5"/>
  <c r="G2652" i="5"/>
  <c r="F2652" i="5"/>
  <c r="D2652" i="5"/>
  <c r="E2652" i="5" s="1"/>
  <c r="C2652" i="5"/>
  <c r="B2652" i="5"/>
  <c r="A2652" i="5"/>
  <c r="H2651" i="5"/>
  <c r="G2651" i="5"/>
  <c r="F2651" i="5"/>
  <c r="D2651" i="5"/>
  <c r="E2651" i="5" s="1"/>
  <c r="C2651" i="5"/>
  <c r="B2651" i="5"/>
  <c r="A2651" i="5"/>
  <c r="H2650" i="5"/>
  <c r="G2650" i="5"/>
  <c r="F2650" i="5"/>
  <c r="D2650" i="5"/>
  <c r="E2650" i="5" s="1"/>
  <c r="C2650" i="5"/>
  <c r="B2650" i="5"/>
  <c r="A2650" i="5"/>
  <c r="H2649" i="5"/>
  <c r="G2649" i="5"/>
  <c r="F2649" i="5"/>
  <c r="D2649" i="5"/>
  <c r="E2649" i="5" s="1"/>
  <c r="C2649" i="5"/>
  <c r="B2649" i="5"/>
  <c r="A2649" i="5"/>
  <c r="H2648" i="5"/>
  <c r="G2648" i="5"/>
  <c r="F2648" i="5"/>
  <c r="D2648" i="5"/>
  <c r="E2648" i="5" s="1"/>
  <c r="C2648" i="5"/>
  <c r="B2648" i="5"/>
  <c r="A2648" i="5"/>
  <c r="H2647" i="5"/>
  <c r="G2647" i="5"/>
  <c r="F2647" i="5"/>
  <c r="D2647" i="5"/>
  <c r="E2647" i="5" s="1"/>
  <c r="C2647" i="5"/>
  <c r="B2647" i="5"/>
  <c r="A2647" i="5"/>
  <c r="H2646" i="5"/>
  <c r="G2646" i="5"/>
  <c r="F2646" i="5"/>
  <c r="D2646" i="5"/>
  <c r="E2646" i="5" s="1"/>
  <c r="C2646" i="5"/>
  <c r="B2646" i="5"/>
  <c r="A2646" i="5"/>
  <c r="H2645" i="5"/>
  <c r="G2645" i="5"/>
  <c r="F2645" i="5"/>
  <c r="D2645" i="5"/>
  <c r="E2645" i="5" s="1"/>
  <c r="C2645" i="5"/>
  <c r="B2645" i="5"/>
  <c r="A2645" i="5"/>
  <c r="H2644" i="5"/>
  <c r="G2644" i="5"/>
  <c r="F2644" i="5"/>
  <c r="D2644" i="5"/>
  <c r="E2644" i="5" s="1"/>
  <c r="C2644" i="5"/>
  <c r="B2644" i="5"/>
  <c r="A2644" i="5"/>
  <c r="H2643" i="5"/>
  <c r="G2643" i="5"/>
  <c r="F2643" i="5"/>
  <c r="D2643" i="5"/>
  <c r="E2643" i="5" s="1"/>
  <c r="C2643" i="5"/>
  <c r="B2643" i="5"/>
  <c r="A2643" i="5"/>
  <c r="H2642" i="5"/>
  <c r="G2642" i="5"/>
  <c r="F2642" i="5"/>
  <c r="D2642" i="5"/>
  <c r="E2642" i="5" s="1"/>
  <c r="C2642" i="5"/>
  <c r="B2642" i="5"/>
  <c r="A2642" i="5"/>
  <c r="H2641" i="5"/>
  <c r="G2641" i="5"/>
  <c r="F2641" i="5"/>
  <c r="D2641" i="5"/>
  <c r="E2641" i="5" s="1"/>
  <c r="C2641" i="5"/>
  <c r="B2641" i="5"/>
  <c r="A2641" i="5"/>
  <c r="H2640" i="5"/>
  <c r="G2640" i="5"/>
  <c r="F2640" i="5"/>
  <c r="D2640" i="5"/>
  <c r="E2640" i="5" s="1"/>
  <c r="C2640" i="5"/>
  <c r="B2640" i="5"/>
  <c r="A2640" i="5"/>
  <c r="H2639" i="5"/>
  <c r="G2639" i="5"/>
  <c r="F2639" i="5"/>
  <c r="D2639" i="5"/>
  <c r="E2639" i="5" s="1"/>
  <c r="C2639" i="5"/>
  <c r="B2639" i="5"/>
  <c r="A2639" i="5"/>
  <c r="H2638" i="5"/>
  <c r="G2638" i="5"/>
  <c r="F2638" i="5"/>
  <c r="D2638" i="5"/>
  <c r="E2638" i="5" s="1"/>
  <c r="C2638" i="5"/>
  <c r="B2638" i="5"/>
  <c r="A2638" i="5"/>
  <c r="H2637" i="5"/>
  <c r="G2637" i="5"/>
  <c r="F2637" i="5"/>
  <c r="D2637" i="5"/>
  <c r="E2637" i="5" s="1"/>
  <c r="C2637" i="5"/>
  <c r="B2637" i="5"/>
  <c r="A2637" i="5"/>
  <c r="H2636" i="5"/>
  <c r="G2636" i="5"/>
  <c r="F2636" i="5"/>
  <c r="D2636" i="5"/>
  <c r="E2636" i="5" s="1"/>
  <c r="C2636" i="5"/>
  <c r="B2636" i="5"/>
  <c r="A2636" i="5"/>
  <c r="H2635" i="5"/>
  <c r="G2635" i="5"/>
  <c r="F2635" i="5"/>
  <c r="D2635" i="5"/>
  <c r="E2635" i="5" s="1"/>
  <c r="C2635" i="5"/>
  <c r="B2635" i="5"/>
  <c r="A2635" i="5"/>
  <c r="H2634" i="5"/>
  <c r="G2634" i="5"/>
  <c r="F2634" i="5"/>
  <c r="D2634" i="5"/>
  <c r="E2634" i="5" s="1"/>
  <c r="C2634" i="5"/>
  <c r="B2634" i="5"/>
  <c r="A2634" i="5"/>
  <c r="H2633" i="5"/>
  <c r="G2633" i="5"/>
  <c r="F2633" i="5"/>
  <c r="D2633" i="5"/>
  <c r="E2633" i="5" s="1"/>
  <c r="C2633" i="5"/>
  <c r="B2633" i="5"/>
  <c r="A2633" i="5"/>
  <c r="H2632" i="5"/>
  <c r="G2632" i="5"/>
  <c r="F2632" i="5"/>
  <c r="D2632" i="5"/>
  <c r="E2632" i="5" s="1"/>
  <c r="C2632" i="5"/>
  <c r="B2632" i="5"/>
  <c r="A2632" i="5"/>
  <c r="H2631" i="5"/>
  <c r="G2631" i="5"/>
  <c r="F2631" i="5"/>
  <c r="D2631" i="5"/>
  <c r="E2631" i="5" s="1"/>
  <c r="C2631" i="5"/>
  <c r="B2631" i="5"/>
  <c r="A2631" i="5"/>
  <c r="H2630" i="5"/>
  <c r="G2630" i="5"/>
  <c r="F2630" i="5"/>
  <c r="D2630" i="5"/>
  <c r="E2630" i="5" s="1"/>
  <c r="C2630" i="5"/>
  <c r="B2630" i="5"/>
  <c r="A2630" i="5"/>
  <c r="H2629" i="5"/>
  <c r="G2629" i="5"/>
  <c r="F2629" i="5"/>
  <c r="D2629" i="5"/>
  <c r="E2629" i="5" s="1"/>
  <c r="C2629" i="5"/>
  <c r="B2629" i="5"/>
  <c r="A2629" i="5"/>
  <c r="H2628" i="5"/>
  <c r="G2628" i="5"/>
  <c r="F2628" i="5"/>
  <c r="D2628" i="5"/>
  <c r="E2628" i="5" s="1"/>
  <c r="C2628" i="5"/>
  <c r="B2628" i="5"/>
  <c r="A2628" i="5"/>
  <c r="H2627" i="5"/>
  <c r="G2627" i="5"/>
  <c r="F2627" i="5"/>
  <c r="D2627" i="5"/>
  <c r="E2627" i="5" s="1"/>
  <c r="C2627" i="5"/>
  <c r="B2627" i="5"/>
  <c r="A2627" i="5"/>
  <c r="H2626" i="5"/>
  <c r="G2626" i="5"/>
  <c r="F2626" i="5"/>
  <c r="D2626" i="5"/>
  <c r="E2626" i="5" s="1"/>
  <c r="C2626" i="5"/>
  <c r="B2626" i="5"/>
  <c r="A2626" i="5"/>
  <c r="H2625" i="5"/>
  <c r="G2625" i="5"/>
  <c r="F2625" i="5"/>
  <c r="D2625" i="5"/>
  <c r="E2625" i="5" s="1"/>
  <c r="C2625" i="5"/>
  <c r="B2625" i="5"/>
  <c r="A2625" i="5"/>
  <c r="H2624" i="5"/>
  <c r="G2624" i="5"/>
  <c r="F2624" i="5"/>
  <c r="D2624" i="5"/>
  <c r="E2624" i="5" s="1"/>
  <c r="C2624" i="5"/>
  <c r="B2624" i="5"/>
  <c r="A2624" i="5"/>
  <c r="H2623" i="5"/>
  <c r="G2623" i="5"/>
  <c r="F2623" i="5"/>
  <c r="D2623" i="5"/>
  <c r="E2623" i="5" s="1"/>
  <c r="C2623" i="5"/>
  <c r="B2623" i="5"/>
  <c r="A2623" i="5"/>
  <c r="H2622" i="5"/>
  <c r="G2622" i="5"/>
  <c r="F2622" i="5"/>
  <c r="D2622" i="5"/>
  <c r="E2622" i="5" s="1"/>
  <c r="C2622" i="5"/>
  <c r="B2622" i="5"/>
  <c r="A2622" i="5"/>
  <c r="H2621" i="5"/>
  <c r="G2621" i="5"/>
  <c r="F2621" i="5"/>
  <c r="D2621" i="5"/>
  <c r="E2621" i="5" s="1"/>
  <c r="C2621" i="5"/>
  <c r="B2621" i="5"/>
  <c r="A2621" i="5"/>
  <c r="H2620" i="5"/>
  <c r="G2620" i="5"/>
  <c r="F2620" i="5"/>
  <c r="D2620" i="5"/>
  <c r="E2620" i="5" s="1"/>
  <c r="C2620" i="5"/>
  <c r="B2620" i="5"/>
  <c r="A2620" i="5"/>
  <c r="H2619" i="5"/>
  <c r="G2619" i="5"/>
  <c r="F2619" i="5"/>
  <c r="D2619" i="5"/>
  <c r="E2619" i="5" s="1"/>
  <c r="C2619" i="5"/>
  <c r="B2619" i="5"/>
  <c r="A2619" i="5"/>
  <c r="H2618" i="5"/>
  <c r="G2618" i="5"/>
  <c r="F2618" i="5"/>
  <c r="D2618" i="5"/>
  <c r="E2618" i="5" s="1"/>
  <c r="C2618" i="5"/>
  <c r="B2618" i="5"/>
  <c r="A2618" i="5"/>
  <c r="H2617" i="5"/>
  <c r="G2617" i="5"/>
  <c r="F2617" i="5"/>
  <c r="D2617" i="5"/>
  <c r="E2617" i="5" s="1"/>
  <c r="C2617" i="5"/>
  <c r="B2617" i="5"/>
  <c r="A2617" i="5"/>
  <c r="H2616" i="5"/>
  <c r="G2616" i="5"/>
  <c r="F2616" i="5"/>
  <c r="D2616" i="5"/>
  <c r="E2616" i="5" s="1"/>
  <c r="C2616" i="5"/>
  <c r="B2616" i="5"/>
  <c r="A2616" i="5"/>
  <c r="H2615" i="5"/>
  <c r="G2615" i="5"/>
  <c r="F2615" i="5"/>
  <c r="D2615" i="5"/>
  <c r="E2615" i="5" s="1"/>
  <c r="C2615" i="5"/>
  <c r="B2615" i="5"/>
  <c r="A2615" i="5"/>
  <c r="H2614" i="5"/>
  <c r="G2614" i="5"/>
  <c r="F2614" i="5"/>
  <c r="D2614" i="5"/>
  <c r="E2614" i="5" s="1"/>
  <c r="C2614" i="5"/>
  <c r="B2614" i="5"/>
  <c r="A2614" i="5"/>
  <c r="H2613" i="5"/>
  <c r="G2613" i="5"/>
  <c r="F2613" i="5"/>
  <c r="D2613" i="5"/>
  <c r="E2613" i="5" s="1"/>
  <c r="C2613" i="5"/>
  <c r="B2613" i="5"/>
  <c r="A2613" i="5"/>
  <c r="H2612" i="5"/>
  <c r="G2612" i="5"/>
  <c r="F2612" i="5"/>
  <c r="D2612" i="5"/>
  <c r="E2612" i="5" s="1"/>
  <c r="C2612" i="5"/>
  <c r="B2612" i="5"/>
  <c r="A2612" i="5"/>
  <c r="H2611" i="5"/>
  <c r="G2611" i="5"/>
  <c r="F2611" i="5"/>
  <c r="D2611" i="5"/>
  <c r="E2611" i="5" s="1"/>
  <c r="C2611" i="5"/>
  <c r="B2611" i="5"/>
  <c r="A2611" i="5"/>
  <c r="H2610" i="5"/>
  <c r="G2610" i="5"/>
  <c r="F2610" i="5"/>
  <c r="D2610" i="5"/>
  <c r="E2610" i="5" s="1"/>
  <c r="C2610" i="5"/>
  <c r="B2610" i="5"/>
  <c r="A2610" i="5"/>
  <c r="H2609" i="5"/>
  <c r="G2609" i="5"/>
  <c r="F2609" i="5"/>
  <c r="D2609" i="5"/>
  <c r="E2609" i="5" s="1"/>
  <c r="C2609" i="5"/>
  <c r="B2609" i="5"/>
  <c r="A2609" i="5"/>
  <c r="H2608" i="5"/>
  <c r="G2608" i="5"/>
  <c r="F2608" i="5"/>
  <c r="D2608" i="5"/>
  <c r="E2608" i="5" s="1"/>
  <c r="C2608" i="5"/>
  <c r="B2608" i="5"/>
  <c r="A2608" i="5"/>
  <c r="H2607" i="5"/>
  <c r="G2607" i="5"/>
  <c r="F2607" i="5"/>
  <c r="D2607" i="5"/>
  <c r="E2607" i="5" s="1"/>
  <c r="C2607" i="5"/>
  <c r="B2607" i="5"/>
  <c r="A2607" i="5"/>
  <c r="H2606" i="5"/>
  <c r="G2606" i="5"/>
  <c r="F2606" i="5"/>
  <c r="D2606" i="5"/>
  <c r="E2606" i="5" s="1"/>
  <c r="C2606" i="5"/>
  <c r="B2606" i="5"/>
  <c r="A2606" i="5"/>
  <c r="H2605" i="5"/>
  <c r="G2605" i="5"/>
  <c r="F2605" i="5"/>
  <c r="D2605" i="5"/>
  <c r="E2605" i="5" s="1"/>
  <c r="C2605" i="5"/>
  <c r="B2605" i="5"/>
  <c r="A2605" i="5"/>
  <c r="H2604" i="5"/>
  <c r="G2604" i="5"/>
  <c r="F2604" i="5"/>
  <c r="D2604" i="5"/>
  <c r="E2604" i="5" s="1"/>
  <c r="C2604" i="5"/>
  <c r="B2604" i="5"/>
  <c r="A2604" i="5"/>
  <c r="H2603" i="5"/>
  <c r="G2603" i="5"/>
  <c r="F2603" i="5"/>
  <c r="D2603" i="5"/>
  <c r="E2603" i="5" s="1"/>
  <c r="C2603" i="5"/>
  <c r="B2603" i="5"/>
  <c r="A2603" i="5"/>
  <c r="H2602" i="5"/>
  <c r="G2602" i="5"/>
  <c r="F2602" i="5"/>
  <c r="D2602" i="5"/>
  <c r="E2602" i="5" s="1"/>
  <c r="C2602" i="5"/>
  <c r="B2602" i="5"/>
  <c r="A2602" i="5"/>
  <c r="H2601" i="5"/>
  <c r="G2601" i="5"/>
  <c r="F2601" i="5"/>
  <c r="D2601" i="5"/>
  <c r="E2601" i="5" s="1"/>
  <c r="C2601" i="5"/>
  <c r="B2601" i="5"/>
  <c r="A2601" i="5"/>
  <c r="H2600" i="5"/>
  <c r="G2600" i="5"/>
  <c r="F2600" i="5"/>
  <c r="D2600" i="5"/>
  <c r="E2600" i="5" s="1"/>
  <c r="C2600" i="5"/>
  <c r="B2600" i="5"/>
  <c r="A2600" i="5"/>
  <c r="H2599" i="5"/>
  <c r="G2599" i="5"/>
  <c r="F2599" i="5"/>
  <c r="D2599" i="5"/>
  <c r="E2599" i="5" s="1"/>
  <c r="C2599" i="5"/>
  <c r="B2599" i="5"/>
  <c r="A2599" i="5"/>
  <c r="H2598" i="5"/>
  <c r="G2598" i="5"/>
  <c r="F2598" i="5"/>
  <c r="D2598" i="5"/>
  <c r="E2598" i="5" s="1"/>
  <c r="C2598" i="5"/>
  <c r="B2598" i="5"/>
  <c r="A2598" i="5"/>
  <c r="H2597" i="5"/>
  <c r="G2597" i="5"/>
  <c r="F2597" i="5"/>
  <c r="D2597" i="5"/>
  <c r="E2597" i="5" s="1"/>
  <c r="C2597" i="5"/>
  <c r="B2597" i="5"/>
  <c r="A2597" i="5"/>
  <c r="H2596" i="5"/>
  <c r="G2596" i="5"/>
  <c r="F2596" i="5"/>
  <c r="D2596" i="5"/>
  <c r="E2596" i="5" s="1"/>
  <c r="C2596" i="5"/>
  <c r="B2596" i="5"/>
  <c r="A2596" i="5"/>
  <c r="H2595" i="5"/>
  <c r="G2595" i="5"/>
  <c r="F2595" i="5"/>
  <c r="D2595" i="5"/>
  <c r="E2595" i="5" s="1"/>
  <c r="C2595" i="5"/>
  <c r="B2595" i="5"/>
  <c r="A2595" i="5"/>
  <c r="H2594" i="5"/>
  <c r="G2594" i="5"/>
  <c r="F2594" i="5"/>
  <c r="D2594" i="5"/>
  <c r="E2594" i="5" s="1"/>
  <c r="C2594" i="5"/>
  <c r="B2594" i="5"/>
  <c r="A2594" i="5"/>
  <c r="H2593" i="5"/>
  <c r="G2593" i="5"/>
  <c r="F2593" i="5"/>
  <c r="D2593" i="5"/>
  <c r="E2593" i="5" s="1"/>
  <c r="C2593" i="5"/>
  <c r="B2593" i="5"/>
  <c r="A2593" i="5"/>
  <c r="H2592" i="5"/>
  <c r="G2592" i="5"/>
  <c r="F2592" i="5"/>
  <c r="D2592" i="5"/>
  <c r="E2592" i="5" s="1"/>
  <c r="C2592" i="5"/>
  <c r="B2592" i="5"/>
  <c r="A2592" i="5"/>
  <c r="H2591" i="5"/>
  <c r="G2591" i="5"/>
  <c r="F2591" i="5"/>
  <c r="D2591" i="5"/>
  <c r="E2591" i="5" s="1"/>
  <c r="C2591" i="5"/>
  <c r="B2591" i="5"/>
  <c r="A2591" i="5"/>
  <c r="H2590" i="5"/>
  <c r="G2590" i="5"/>
  <c r="F2590" i="5"/>
  <c r="D2590" i="5"/>
  <c r="E2590" i="5" s="1"/>
  <c r="C2590" i="5"/>
  <c r="B2590" i="5"/>
  <c r="A2590" i="5"/>
  <c r="H2589" i="5"/>
  <c r="G2589" i="5"/>
  <c r="F2589" i="5"/>
  <c r="D2589" i="5"/>
  <c r="E2589" i="5" s="1"/>
  <c r="C2589" i="5"/>
  <c r="B2589" i="5"/>
  <c r="A2589" i="5"/>
  <c r="H2588" i="5"/>
  <c r="G2588" i="5"/>
  <c r="F2588" i="5"/>
  <c r="D2588" i="5"/>
  <c r="E2588" i="5" s="1"/>
  <c r="C2588" i="5"/>
  <c r="B2588" i="5"/>
  <c r="A2588" i="5"/>
  <c r="H2587" i="5"/>
  <c r="G2587" i="5"/>
  <c r="F2587" i="5"/>
  <c r="D2587" i="5"/>
  <c r="E2587" i="5" s="1"/>
  <c r="C2587" i="5"/>
  <c r="B2587" i="5"/>
  <c r="A2587" i="5"/>
  <c r="H2586" i="5"/>
  <c r="G2586" i="5"/>
  <c r="F2586" i="5"/>
  <c r="D2586" i="5"/>
  <c r="E2586" i="5" s="1"/>
  <c r="C2586" i="5"/>
  <c r="B2586" i="5"/>
  <c r="A2586" i="5"/>
  <c r="H2585" i="5"/>
  <c r="G2585" i="5"/>
  <c r="F2585" i="5"/>
  <c r="D2585" i="5"/>
  <c r="E2585" i="5" s="1"/>
  <c r="C2585" i="5"/>
  <c r="B2585" i="5"/>
  <c r="A2585" i="5"/>
  <c r="H2584" i="5"/>
  <c r="G2584" i="5"/>
  <c r="F2584" i="5"/>
  <c r="D2584" i="5"/>
  <c r="E2584" i="5" s="1"/>
  <c r="C2584" i="5"/>
  <c r="B2584" i="5"/>
  <c r="A2584" i="5"/>
  <c r="H2583" i="5"/>
  <c r="G2583" i="5"/>
  <c r="F2583" i="5"/>
  <c r="D2583" i="5"/>
  <c r="E2583" i="5" s="1"/>
  <c r="C2583" i="5"/>
  <c r="B2583" i="5"/>
  <c r="A2583" i="5"/>
  <c r="H2582" i="5"/>
  <c r="G2582" i="5"/>
  <c r="F2582" i="5"/>
  <c r="D2582" i="5"/>
  <c r="E2582" i="5" s="1"/>
  <c r="C2582" i="5"/>
  <c r="B2582" i="5"/>
  <c r="A2582" i="5"/>
  <c r="H2581" i="5"/>
  <c r="G2581" i="5"/>
  <c r="F2581" i="5"/>
  <c r="D2581" i="5"/>
  <c r="E2581" i="5" s="1"/>
  <c r="C2581" i="5"/>
  <c r="B2581" i="5"/>
  <c r="A2581" i="5"/>
  <c r="H2580" i="5"/>
  <c r="G2580" i="5"/>
  <c r="F2580" i="5"/>
  <c r="D2580" i="5"/>
  <c r="E2580" i="5" s="1"/>
  <c r="C2580" i="5"/>
  <c r="B2580" i="5"/>
  <c r="A2580" i="5"/>
  <c r="H2579" i="5"/>
  <c r="G2579" i="5"/>
  <c r="F2579" i="5"/>
  <c r="D2579" i="5"/>
  <c r="E2579" i="5" s="1"/>
  <c r="C2579" i="5"/>
  <c r="B2579" i="5"/>
  <c r="A2579" i="5"/>
  <c r="H2578" i="5"/>
  <c r="G2578" i="5"/>
  <c r="F2578" i="5"/>
  <c r="D2578" i="5"/>
  <c r="E2578" i="5" s="1"/>
  <c r="C2578" i="5"/>
  <c r="B2578" i="5"/>
  <c r="A2578" i="5"/>
  <c r="H2577" i="5"/>
  <c r="G2577" i="5"/>
  <c r="F2577" i="5"/>
  <c r="D2577" i="5"/>
  <c r="E2577" i="5" s="1"/>
  <c r="C2577" i="5"/>
  <c r="B2577" i="5"/>
  <c r="A2577" i="5"/>
  <c r="H2576" i="5"/>
  <c r="G2576" i="5"/>
  <c r="F2576" i="5"/>
  <c r="D2576" i="5"/>
  <c r="E2576" i="5" s="1"/>
  <c r="C2576" i="5"/>
  <c r="B2576" i="5"/>
  <c r="A2576" i="5"/>
  <c r="H2575" i="5"/>
  <c r="G2575" i="5"/>
  <c r="F2575" i="5"/>
  <c r="D2575" i="5"/>
  <c r="E2575" i="5" s="1"/>
  <c r="C2575" i="5"/>
  <c r="B2575" i="5"/>
  <c r="A2575" i="5"/>
  <c r="H2574" i="5"/>
  <c r="G2574" i="5"/>
  <c r="F2574" i="5"/>
  <c r="D2574" i="5"/>
  <c r="E2574" i="5" s="1"/>
  <c r="C2574" i="5"/>
  <c r="B2574" i="5"/>
  <c r="A2574" i="5"/>
  <c r="H2573" i="5"/>
  <c r="G2573" i="5"/>
  <c r="F2573" i="5"/>
  <c r="D2573" i="5"/>
  <c r="E2573" i="5" s="1"/>
  <c r="C2573" i="5"/>
  <c r="B2573" i="5"/>
  <c r="A2573" i="5"/>
  <c r="H2572" i="5"/>
  <c r="G2572" i="5"/>
  <c r="F2572" i="5"/>
  <c r="D2572" i="5"/>
  <c r="E2572" i="5" s="1"/>
  <c r="C2572" i="5"/>
  <c r="B2572" i="5"/>
  <c r="A2572" i="5"/>
  <c r="H2571" i="5"/>
  <c r="G2571" i="5"/>
  <c r="F2571" i="5"/>
  <c r="D2571" i="5"/>
  <c r="E2571" i="5" s="1"/>
  <c r="C2571" i="5"/>
  <c r="B2571" i="5"/>
  <c r="A2571" i="5"/>
  <c r="H2570" i="5"/>
  <c r="G2570" i="5"/>
  <c r="F2570" i="5"/>
  <c r="D2570" i="5"/>
  <c r="E2570" i="5" s="1"/>
  <c r="C2570" i="5"/>
  <c r="B2570" i="5"/>
  <c r="A2570" i="5"/>
  <c r="H2569" i="5"/>
  <c r="G2569" i="5"/>
  <c r="F2569" i="5"/>
  <c r="D2569" i="5"/>
  <c r="E2569" i="5" s="1"/>
  <c r="C2569" i="5"/>
  <c r="B2569" i="5"/>
  <c r="A2569" i="5"/>
  <c r="H2568" i="5"/>
  <c r="G2568" i="5"/>
  <c r="F2568" i="5"/>
  <c r="D2568" i="5"/>
  <c r="E2568" i="5" s="1"/>
  <c r="C2568" i="5"/>
  <c r="B2568" i="5"/>
  <c r="A2568" i="5"/>
  <c r="H2567" i="5"/>
  <c r="G2567" i="5"/>
  <c r="F2567" i="5"/>
  <c r="D2567" i="5"/>
  <c r="E2567" i="5" s="1"/>
  <c r="C2567" i="5"/>
  <c r="B2567" i="5"/>
  <c r="A2567" i="5"/>
  <c r="H2566" i="5"/>
  <c r="G2566" i="5"/>
  <c r="F2566" i="5"/>
  <c r="D2566" i="5"/>
  <c r="E2566" i="5" s="1"/>
  <c r="C2566" i="5"/>
  <c r="B2566" i="5"/>
  <c r="A2566" i="5"/>
  <c r="H2565" i="5"/>
  <c r="G2565" i="5"/>
  <c r="F2565" i="5"/>
  <c r="D2565" i="5"/>
  <c r="E2565" i="5" s="1"/>
  <c r="C2565" i="5"/>
  <c r="B2565" i="5"/>
  <c r="A2565" i="5"/>
  <c r="H2564" i="5"/>
  <c r="G2564" i="5"/>
  <c r="F2564" i="5"/>
  <c r="D2564" i="5"/>
  <c r="E2564" i="5" s="1"/>
  <c r="C2564" i="5"/>
  <c r="B2564" i="5"/>
  <c r="A2564" i="5"/>
  <c r="H2563" i="5"/>
  <c r="G2563" i="5"/>
  <c r="F2563" i="5"/>
  <c r="D2563" i="5"/>
  <c r="E2563" i="5" s="1"/>
  <c r="C2563" i="5"/>
  <c r="B2563" i="5"/>
  <c r="A2563" i="5"/>
  <c r="H2562" i="5"/>
  <c r="G2562" i="5"/>
  <c r="F2562" i="5"/>
  <c r="D2562" i="5"/>
  <c r="E2562" i="5" s="1"/>
  <c r="C2562" i="5"/>
  <c r="B2562" i="5"/>
  <c r="A2562" i="5"/>
  <c r="H2561" i="5"/>
  <c r="G2561" i="5"/>
  <c r="F2561" i="5"/>
  <c r="D2561" i="5"/>
  <c r="E2561" i="5" s="1"/>
  <c r="C2561" i="5"/>
  <c r="B2561" i="5"/>
  <c r="A2561" i="5"/>
  <c r="H2560" i="5"/>
  <c r="G2560" i="5"/>
  <c r="F2560" i="5"/>
  <c r="D2560" i="5"/>
  <c r="E2560" i="5" s="1"/>
  <c r="C2560" i="5"/>
  <c r="B2560" i="5"/>
  <c r="A2560" i="5"/>
  <c r="H2559" i="5"/>
  <c r="G2559" i="5"/>
  <c r="F2559" i="5"/>
  <c r="D2559" i="5"/>
  <c r="E2559" i="5" s="1"/>
  <c r="C2559" i="5"/>
  <c r="B2559" i="5"/>
  <c r="A2559" i="5"/>
  <c r="H2558" i="5"/>
  <c r="G2558" i="5"/>
  <c r="F2558" i="5"/>
  <c r="D2558" i="5"/>
  <c r="E2558" i="5" s="1"/>
  <c r="C2558" i="5"/>
  <c r="B2558" i="5"/>
  <c r="A2558" i="5"/>
  <c r="H2557" i="5"/>
  <c r="G2557" i="5"/>
  <c r="F2557" i="5"/>
  <c r="D2557" i="5"/>
  <c r="E2557" i="5" s="1"/>
  <c r="C2557" i="5"/>
  <c r="B2557" i="5"/>
  <c r="A2557" i="5"/>
  <c r="H2556" i="5"/>
  <c r="G2556" i="5"/>
  <c r="F2556" i="5"/>
  <c r="D2556" i="5"/>
  <c r="E2556" i="5" s="1"/>
  <c r="C2556" i="5"/>
  <c r="B2556" i="5"/>
  <c r="A2556" i="5"/>
  <c r="H2555" i="5"/>
  <c r="G2555" i="5"/>
  <c r="F2555" i="5"/>
  <c r="D2555" i="5"/>
  <c r="E2555" i="5" s="1"/>
  <c r="C2555" i="5"/>
  <c r="B2555" i="5"/>
  <c r="A2555" i="5"/>
  <c r="H2554" i="5"/>
  <c r="G2554" i="5"/>
  <c r="F2554" i="5"/>
  <c r="D2554" i="5"/>
  <c r="E2554" i="5" s="1"/>
  <c r="C2554" i="5"/>
  <c r="B2554" i="5"/>
  <c r="A2554" i="5"/>
  <c r="H2553" i="5"/>
  <c r="G2553" i="5"/>
  <c r="F2553" i="5"/>
  <c r="D2553" i="5"/>
  <c r="E2553" i="5" s="1"/>
  <c r="C2553" i="5"/>
  <c r="B2553" i="5"/>
  <c r="A2553" i="5"/>
  <c r="H2552" i="5"/>
  <c r="G2552" i="5"/>
  <c r="F2552" i="5"/>
  <c r="D2552" i="5"/>
  <c r="E2552" i="5" s="1"/>
  <c r="C2552" i="5"/>
  <c r="B2552" i="5"/>
  <c r="A2552" i="5"/>
  <c r="H2551" i="5"/>
  <c r="G2551" i="5"/>
  <c r="F2551" i="5"/>
  <c r="D2551" i="5"/>
  <c r="E2551" i="5" s="1"/>
  <c r="C2551" i="5"/>
  <c r="B2551" i="5"/>
  <c r="A2551" i="5"/>
  <c r="H2550" i="5"/>
  <c r="G2550" i="5"/>
  <c r="F2550" i="5"/>
  <c r="D2550" i="5"/>
  <c r="E2550" i="5" s="1"/>
  <c r="C2550" i="5"/>
  <c r="B2550" i="5"/>
  <c r="A2550" i="5"/>
  <c r="H2549" i="5"/>
  <c r="G2549" i="5"/>
  <c r="F2549" i="5"/>
  <c r="D2549" i="5"/>
  <c r="E2549" i="5" s="1"/>
  <c r="C2549" i="5"/>
  <c r="B2549" i="5"/>
  <c r="A2549" i="5"/>
  <c r="H2548" i="5"/>
  <c r="G2548" i="5"/>
  <c r="F2548" i="5"/>
  <c r="D2548" i="5"/>
  <c r="E2548" i="5" s="1"/>
  <c r="C2548" i="5"/>
  <c r="B2548" i="5"/>
  <c r="A2548" i="5"/>
  <c r="H2547" i="5"/>
  <c r="G2547" i="5"/>
  <c r="F2547" i="5"/>
  <c r="D2547" i="5"/>
  <c r="E2547" i="5" s="1"/>
  <c r="C2547" i="5"/>
  <c r="B2547" i="5"/>
  <c r="A2547" i="5"/>
  <c r="H2546" i="5"/>
  <c r="G2546" i="5"/>
  <c r="F2546" i="5"/>
  <c r="D2546" i="5"/>
  <c r="E2546" i="5" s="1"/>
  <c r="C2546" i="5"/>
  <c r="B2546" i="5"/>
  <c r="A2546" i="5"/>
  <c r="H2545" i="5"/>
  <c r="G2545" i="5"/>
  <c r="F2545" i="5"/>
  <c r="D2545" i="5"/>
  <c r="E2545" i="5" s="1"/>
  <c r="C2545" i="5"/>
  <c r="B2545" i="5"/>
  <c r="A2545" i="5"/>
  <c r="H2544" i="5"/>
  <c r="G2544" i="5"/>
  <c r="F2544" i="5"/>
  <c r="D2544" i="5"/>
  <c r="E2544" i="5" s="1"/>
  <c r="C2544" i="5"/>
  <c r="B2544" i="5"/>
  <c r="A2544" i="5"/>
  <c r="H2543" i="5"/>
  <c r="G2543" i="5"/>
  <c r="F2543" i="5"/>
  <c r="D2543" i="5"/>
  <c r="E2543" i="5" s="1"/>
  <c r="C2543" i="5"/>
  <c r="B2543" i="5"/>
  <c r="A2543" i="5"/>
  <c r="H2542" i="5"/>
  <c r="G2542" i="5"/>
  <c r="F2542" i="5"/>
  <c r="D2542" i="5"/>
  <c r="E2542" i="5" s="1"/>
  <c r="C2542" i="5"/>
  <c r="B2542" i="5"/>
  <c r="A2542" i="5"/>
  <c r="H2541" i="5"/>
  <c r="G2541" i="5"/>
  <c r="F2541" i="5"/>
  <c r="D2541" i="5"/>
  <c r="E2541" i="5" s="1"/>
  <c r="C2541" i="5"/>
  <c r="B2541" i="5"/>
  <c r="A2541" i="5"/>
  <c r="H2540" i="5"/>
  <c r="G2540" i="5"/>
  <c r="F2540" i="5"/>
  <c r="D2540" i="5"/>
  <c r="E2540" i="5" s="1"/>
  <c r="C2540" i="5"/>
  <c r="B2540" i="5"/>
  <c r="A2540" i="5"/>
  <c r="H2539" i="5"/>
  <c r="G2539" i="5"/>
  <c r="F2539" i="5"/>
  <c r="D2539" i="5"/>
  <c r="E2539" i="5" s="1"/>
  <c r="C2539" i="5"/>
  <c r="B2539" i="5"/>
  <c r="A2539" i="5"/>
  <c r="G2538" i="5"/>
  <c r="F2538" i="5"/>
  <c r="H2538" i="5" s="1"/>
  <c r="D2538" i="5"/>
  <c r="E2538" i="5" s="1"/>
  <c r="B2538" i="5"/>
  <c r="C2538" i="5" s="1"/>
  <c r="A2538" i="5"/>
  <c r="F2537" i="5"/>
  <c r="G2537" i="5" s="1"/>
  <c r="D2537" i="5"/>
  <c r="E2537" i="5" s="1"/>
  <c r="C2537" i="5"/>
  <c r="B2537" i="5"/>
  <c r="A2537" i="5"/>
  <c r="H2536" i="5"/>
  <c r="G2536" i="5"/>
  <c r="F2536" i="5"/>
  <c r="D2536" i="5"/>
  <c r="E2536" i="5" s="1"/>
  <c r="C2536" i="5"/>
  <c r="B2536" i="5"/>
  <c r="A2536" i="5"/>
  <c r="H2535" i="5"/>
  <c r="G2535" i="5"/>
  <c r="F2535" i="5"/>
  <c r="D2535" i="5"/>
  <c r="E2535" i="5" s="1"/>
  <c r="C2535" i="5"/>
  <c r="B2535" i="5"/>
  <c r="A2535" i="5"/>
  <c r="G2534" i="5"/>
  <c r="F2534" i="5"/>
  <c r="H2534" i="5" s="1"/>
  <c r="D2534" i="5"/>
  <c r="E2534" i="5" s="1"/>
  <c r="B2534" i="5"/>
  <c r="C2534" i="5" s="1"/>
  <c r="A2534" i="5"/>
  <c r="F2533" i="5"/>
  <c r="G2533" i="5" s="1"/>
  <c r="D2533" i="5"/>
  <c r="E2533" i="5" s="1"/>
  <c r="C2533" i="5"/>
  <c r="B2533" i="5"/>
  <c r="A2533" i="5"/>
  <c r="H2532" i="5"/>
  <c r="G2532" i="5"/>
  <c r="F2532" i="5"/>
  <c r="D2532" i="5"/>
  <c r="E2532" i="5" s="1"/>
  <c r="C2532" i="5"/>
  <c r="B2532" i="5"/>
  <c r="A2532" i="5"/>
  <c r="H2531" i="5"/>
  <c r="G2531" i="5"/>
  <c r="F2531" i="5"/>
  <c r="D2531" i="5"/>
  <c r="E2531" i="5" s="1"/>
  <c r="C2531" i="5"/>
  <c r="B2531" i="5"/>
  <c r="A2531" i="5"/>
  <c r="G2530" i="5"/>
  <c r="F2530" i="5"/>
  <c r="H2530" i="5" s="1"/>
  <c r="D2530" i="5"/>
  <c r="E2530" i="5" s="1"/>
  <c r="B2530" i="5"/>
  <c r="C2530" i="5" s="1"/>
  <c r="A2530" i="5"/>
  <c r="F2529" i="5"/>
  <c r="G2529" i="5" s="1"/>
  <c r="D2529" i="5"/>
  <c r="E2529" i="5" s="1"/>
  <c r="C2529" i="5"/>
  <c r="B2529" i="5"/>
  <c r="A2529" i="5"/>
  <c r="H2528" i="5"/>
  <c r="G2528" i="5"/>
  <c r="F2528" i="5"/>
  <c r="D2528" i="5"/>
  <c r="E2528" i="5" s="1"/>
  <c r="C2528" i="5"/>
  <c r="B2528" i="5"/>
  <c r="A2528" i="5"/>
  <c r="H2527" i="5"/>
  <c r="G2527" i="5"/>
  <c r="F2527" i="5"/>
  <c r="D2527" i="5"/>
  <c r="E2527" i="5" s="1"/>
  <c r="C2527" i="5"/>
  <c r="B2527" i="5"/>
  <c r="A2527" i="5"/>
  <c r="G2526" i="5"/>
  <c r="F2526" i="5"/>
  <c r="H2526" i="5" s="1"/>
  <c r="D2526" i="5"/>
  <c r="E2526" i="5" s="1"/>
  <c r="B2526" i="5"/>
  <c r="C2526" i="5" s="1"/>
  <c r="A2526" i="5"/>
  <c r="F2525" i="5"/>
  <c r="G2525" i="5" s="1"/>
  <c r="D2525" i="5"/>
  <c r="E2525" i="5" s="1"/>
  <c r="C2525" i="5"/>
  <c r="B2525" i="5"/>
  <c r="A2525" i="5"/>
  <c r="H2524" i="5"/>
  <c r="G2524" i="5"/>
  <c r="F2524" i="5"/>
  <c r="D2524" i="5"/>
  <c r="E2524" i="5" s="1"/>
  <c r="C2524" i="5"/>
  <c r="B2524" i="5"/>
  <c r="A2524" i="5"/>
  <c r="H2523" i="5"/>
  <c r="G2523" i="5"/>
  <c r="F2523" i="5"/>
  <c r="D2523" i="5"/>
  <c r="E2523" i="5" s="1"/>
  <c r="C2523" i="5"/>
  <c r="B2523" i="5"/>
  <c r="A2523" i="5"/>
  <c r="G2522" i="5"/>
  <c r="F2522" i="5"/>
  <c r="H2522" i="5" s="1"/>
  <c r="D2522" i="5"/>
  <c r="E2522" i="5" s="1"/>
  <c r="B2522" i="5"/>
  <c r="C2522" i="5" s="1"/>
  <c r="A2522" i="5"/>
  <c r="F2521" i="5"/>
  <c r="G2521" i="5" s="1"/>
  <c r="D2521" i="5"/>
  <c r="E2521" i="5" s="1"/>
  <c r="C2521" i="5"/>
  <c r="B2521" i="5"/>
  <c r="A2521" i="5"/>
  <c r="H2520" i="5"/>
  <c r="G2520" i="5"/>
  <c r="F2520" i="5"/>
  <c r="D2520" i="5"/>
  <c r="E2520" i="5" s="1"/>
  <c r="C2520" i="5"/>
  <c r="B2520" i="5"/>
  <c r="A2520" i="5"/>
  <c r="H2519" i="5"/>
  <c r="G2519" i="5"/>
  <c r="F2519" i="5"/>
  <c r="D2519" i="5"/>
  <c r="E2519" i="5" s="1"/>
  <c r="C2519" i="5"/>
  <c r="B2519" i="5"/>
  <c r="A2519" i="5"/>
  <c r="G2518" i="5"/>
  <c r="F2518" i="5"/>
  <c r="H2518" i="5" s="1"/>
  <c r="D2518" i="5"/>
  <c r="E2518" i="5" s="1"/>
  <c r="B2518" i="5"/>
  <c r="C2518" i="5" s="1"/>
  <c r="A2518" i="5"/>
  <c r="F2517" i="5"/>
  <c r="G2517" i="5" s="1"/>
  <c r="D2517" i="5"/>
  <c r="E2517" i="5" s="1"/>
  <c r="C2517" i="5"/>
  <c r="B2517" i="5"/>
  <c r="A2517" i="5"/>
  <c r="H2516" i="5"/>
  <c r="G2516" i="5"/>
  <c r="F2516" i="5"/>
  <c r="D2516" i="5"/>
  <c r="E2516" i="5" s="1"/>
  <c r="C2516" i="5"/>
  <c r="B2516" i="5"/>
  <c r="A2516" i="5"/>
  <c r="H2515" i="5"/>
  <c r="G2515" i="5"/>
  <c r="F2515" i="5"/>
  <c r="D2515" i="5"/>
  <c r="E2515" i="5" s="1"/>
  <c r="C2515" i="5"/>
  <c r="B2515" i="5"/>
  <c r="A2515" i="5"/>
  <c r="G2514" i="5"/>
  <c r="F2514" i="5"/>
  <c r="H2514" i="5" s="1"/>
  <c r="D2514" i="5"/>
  <c r="E2514" i="5" s="1"/>
  <c r="B2514" i="5"/>
  <c r="C2514" i="5" s="1"/>
  <c r="A2514" i="5"/>
  <c r="F2513" i="5"/>
  <c r="G2513" i="5" s="1"/>
  <c r="D2513" i="5"/>
  <c r="E2513" i="5" s="1"/>
  <c r="C2513" i="5"/>
  <c r="B2513" i="5"/>
  <c r="A2513" i="5"/>
  <c r="H2512" i="5"/>
  <c r="G2512" i="5"/>
  <c r="F2512" i="5"/>
  <c r="D2512" i="5"/>
  <c r="E2512" i="5" s="1"/>
  <c r="C2512" i="5"/>
  <c r="B2512" i="5"/>
  <c r="A2512" i="5"/>
  <c r="H2511" i="5"/>
  <c r="G2511" i="5"/>
  <c r="F2511" i="5"/>
  <c r="D2511" i="5"/>
  <c r="E2511" i="5" s="1"/>
  <c r="C2511" i="5"/>
  <c r="B2511" i="5"/>
  <c r="A2511" i="5"/>
  <c r="G2510" i="5"/>
  <c r="F2510" i="5"/>
  <c r="H2510" i="5" s="1"/>
  <c r="D2510" i="5"/>
  <c r="E2510" i="5" s="1"/>
  <c r="B2510" i="5"/>
  <c r="C2510" i="5" s="1"/>
  <c r="A2510" i="5"/>
  <c r="F2509" i="5"/>
  <c r="G2509" i="5" s="1"/>
  <c r="D2509" i="5"/>
  <c r="E2509" i="5" s="1"/>
  <c r="C2509" i="5"/>
  <c r="B2509" i="5"/>
  <c r="A2509" i="5"/>
  <c r="H2508" i="5"/>
  <c r="G2508" i="5"/>
  <c r="F2508" i="5"/>
  <c r="D2508" i="5"/>
  <c r="E2508" i="5" s="1"/>
  <c r="C2508" i="5"/>
  <c r="B2508" i="5"/>
  <c r="A2508" i="5"/>
  <c r="H2507" i="5"/>
  <c r="G2507" i="5"/>
  <c r="F2507" i="5"/>
  <c r="D2507" i="5"/>
  <c r="E2507" i="5" s="1"/>
  <c r="C2507" i="5"/>
  <c r="B2507" i="5"/>
  <c r="A2507" i="5"/>
  <c r="G2506" i="5"/>
  <c r="F2506" i="5"/>
  <c r="H2506" i="5" s="1"/>
  <c r="D2506" i="5"/>
  <c r="E2506" i="5" s="1"/>
  <c r="B2506" i="5"/>
  <c r="C2506" i="5" s="1"/>
  <c r="A2506" i="5"/>
  <c r="F2505" i="5"/>
  <c r="G2505" i="5" s="1"/>
  <c r="D2505" i="5"/>
  <c r="E2505" i="5" s="1"/>
  <c r="C2505" i="5"/>
  <c r="B2505" i="5"/>
  <c r="A2505" i="5"/>
  <c r="H2504" i="5"/>
  <c r="G2504" i="5"/>
  <c r="F2504" i="5"/>
  <c r="D2504" i="5"/>
  <c r="E2504" i="5" s="1"/>
  <c r="C2504" i="5"/>
  <c r="B2504" i="5"/>
  <c r="A2504" i="5"/>
  <c r="H2503" i="5"/>
  <c r="G2503" i="5"/>
  <c r="F2503" i="5"/>
  <c r="D2503" i="5"/>
  <c r="E2503" i="5" s="1"/>
  <c r="C2503" i="5"/>
  <c r="B2503" i="5"/>
  <c r="A2503" i="5"/>
  <c r="G2502" i="5"/>
  <c r="F2502" i="5"/>
  <c r="H2502" i="5" s="1"/>
  <c r="D2502" i="5"/>
  <c r="E2502" i="5" s="1"/>
  <c r="B2502" i="5"/>
  <c r="C2502" i="5" s="1"/>
  <c r="A2502" i="5"/>
  <c r="F2501" i="5"/>
  <c r="G2501" i="5" s="1"/>
  <c r="D2501" i="5"/>
  <c r="E2501" i="5" s="1"/>
  <c r="C2501" i="5"/>
  <c r="B2501" i="5"/>
  <c r="A2501" i="5"/>
  <c r="H2500" i="5"/>
  <c r="G2500" i="5"/>
  <c r="F2500" i="5"/>
  <c r="D2500" i="5"/>
  <c r="E2500" i="5" s="1"/>
  <c r="C2500" i="5"/>
  <c r="B2500" i="5"/>
  <c r="A2500" i="5"/>
  <c r="H2499" i="5"/>
  <c r="G2499" i="5"/>
  <c r="F2499" i="5"/>
  <c r="D2499" i="5"/>
  <c r="E2499" i="5" s="1"/>
  <c r="C2499" i="5"/>
  <c r="B2499" i="5"/>
  <c r="A2499" i="5"/>
  <c r="G2498" i="5"/>
  <c r="F2498" i="5"/>
  <c r="H2498" i="5" s="1"/>
  <c r="D2498" i="5"/>
  <c r="E2498" i="5" s="1"/>
  <c r="B2498" i="5"/>
  <c r="C2498" i="5" s="1"/>
  <c r="A2498" i="5"/>
  <c r="F2497" i="5"/>
  <c r="G2497" i="5" s="1"/>
  <c r="D2497" i="5"/>
  <c r="E2497" i="5" s="1"/>
  <c r="C2497" i="5"/>
  <c r="B2497" i="5"/>
  <c r="A2497" i="5"/>
  <c r="H2496" i="5"/>
  <c r="G2496" i="5"/>
  <c r="F2496" i="5"/>
  <c r="D2496" i="5"/>
  <c r="E2496" i="5" s="1"/>
  <c r="C2496" i="5"/>
  <c r="B2496" i="5"/>
  <c r="A2496" i="5"/>
  <c r="H2495" i="5"/>
  <c r="G2495" i="5"/>
  <c r="F2495" i="5"/>
  <c r="D2495" i="5"/>
  <c r="E2495" i="5" s="1"/>
  <c r="C2495" i="5"/>
  <c r="B2495" i="5"/>
  <c r="A2495" i="5"/>
  <c r="G2494" i="5"/>
  <c r="F2494" i="5"/>
  <c r="H2494" i="5" s="1"/>
  <c r="D2494" i="5"/>
  <c r="E2494" i="5" s="1"/>
  <c r="B2494" i="5"/>
  <c r="C2494" i="5" s="1"/>
  <c r="A2494" i="5"/>
  <c r="F2493" i="5"/>
  <c r="G2493" i="5" s="1"/>
  <c r="D2493" i="5"/>
  <c r="E2493" i="5" s="1"/>
  <c r="C2493" i="5"/>
  <c r="B2493" i="5"/>
  <c r="A2493" i="5"/>
  <c r="H2492" i="5"/>
  <c r="G2492" i="5"/>
  <c r="F2492" i="5"/>
  <c r="D2492" i="5"/>
  <c r="E2492" i="5" s="1"/>
  <c r="C2492" i="5"/>
  <c r="B2492" i="5"/>
  <c r="A2492" i="5"/>
  <c r="H2491" i="5"/>
  <c r="G2491" i="5"/>
  <c r="F2491" i="5"/>
  <c r="D2491" i="5"/>
  <c r="E2491" i="5" s="1"/>
  <c r="C2491" i="5"/>
  <c r="B2491" i="5"/>
  <c r="A2491" i="5"/>
  <c r="G2490" i="5"/>
  <c r="F2490" i="5"/>
  <c r="H2490" i="5" s="1"/>
  <c r="D2490" i="5"/>
  <c r="E2490" i="5" s="1"/>
  <c r="B2490" i="5"/>
  <c r="C2490" i="5" s="1"/>
  <c r="A2490" i="5"/>
  <c r="F2489" i="5"/>
  <c r="G2489" i="5" s="1"/>
  <c r="D2489" i="5"/>
  <c r="E2489" i="5" s="1"/>
  <c r="C2489" i="5"/>
  <c r="B2489" i="5"/>
  <c r="A2489" i="5"/>
  <c r="H2488" i="5"/>
  <c r="G2488" i="5"/>
  <c r="F2488" i="5"/>
  <c r="D2488" i="5"/>
  <c r="E2488" i="5" s="1"/>
  <c r="C2488" i="5"/>
  <c r="B2488" i="5"/>
  <c r="A2488" i="5"/>
  <c r="H2487" i="5"/>
  <c r="G2487" i="5"/>
  <c r="F2487" i="5"/>
  <c r="D2487" i="5"/>
  <c r="E2487" i="5" s="1"/>
  <c r="C2487" i="5"/>
  <c r="B2487" i="5"/>
  <c r="A2487" i="5"/>
  <c r="G2486" i="5"/>
  <c r="F2486" i="5"/>
  <c r="H2486" i="5" s="1"/>
  <c r="D2486" i="5"/>
  <c r="E2486" i="5" s="1"/>
  <c r="B2486" i="5"/>
  <c r="C2486" i="5" s="1"/>
  <c r="A2486" i="5"/>
  <c r="F2485" i="5"/>
  <c r="G2485" i="5" s="1"/>
  <c r="D2485" i="5"/>
  <c r="E2485" i="5" s="1"/>
  <c r="C2485" i="5"/>
  <c r="B2485" i="5"/>
  <c r="A2485" i="5"/>
  <c r="H2484" i="5"/>
  <c r="G2484" i="5"/>
  <c r="F2484" i="5"/>
  <c r="D2484" i="5"/>
  <c r="E2484" i="5" s="1"/>
  <c r="C2484" i="5"/>
  <c r="B2484" i="5"/>
  <c r="A2484" i="5"/>
  <c r="H2483" i="5"/>
  <c r="G2483" i="5"/>
  <c r="F2483" i="5"/>
  <c r="D2483" i="5"/>
  <c r="E2483" i="5" s="1"/>
  <c r="C2483" i="5"/>
  <c r="B2483" i="5"/>
  <c r="A2483" i="5"/>
  <c r="G2482" i="5"/>
  <c r="F2482" i="5"/>
  <c r="H2482" i="5" s="1"/>
  <c r="D2482" i="5"/>
  <c r="E2482" i="5" s="1"/>
  <c r="B2482" i="5"/>
  <c r="C2482" i="5" s="1"/>
  <c r="A2482" i="5"/>
  <c r="F2481" i="5"/>
  <c r="G2481" i="5" s="1"/>
  <c r="D2481" i="5"/>
  <c r="E2481" i="5" s="1"/>
  <c r="C2481" i="5"/>
  <c r="B2481" i="5"/>
  <c r="A2481" i="5"/>
  <c r="H2480" i="5"/>
  <c r="G2480" i="5"/>
  <c r="F2480" i="5"/>
  <c r="D2480" i="5"/>
  <c r="E2480" i="5" s="1"/>
  <c r="C2480" i="5"/>
  <c r="B2480" i="5"/>
  <c r="A2480" i="5"/>
  <c r="H2479" i="5"/>
  <c r="G2479" i="5"/>
  <c r="F2479" i="5"/>
  <c r="D2479" i="5"/>
  <c r="E2479" i="5" s="1"/>
  <c r="C2479" i="5"/>
  <c r="B2479" i="5"/>
  <c r="A2479" i="5"/>
  <c r="G2478" i="5"/>
  <c r="F2478" i="5"/>
  <c r="H2478" i="5" s="1"/>
  <c r="D2478" i="5"/>
  <c r="E2478" i="5" s="1"/>
  <c r="B2478" i="5"/>
  <c r="C2478" i="5" s="1"/>
  <c r="A2478" i="5"/>
  <c r="F2477" i="5"/>
  <c r="G2477" i="5" s="1"/>
  <c r="D2477" i="5"/>
  <c r="E2477" i="5" s="1"/>
  <c r="C2477" i="5"/>
  <c r="B2477" i="5"/>
  <c r="A2477" i="5"/>
  <c r="H2476" i="5"/>
  <c r="G2476" i="5"/>
  <c r="F2476" i="5"/>
  <c r="D2476" i="5"/>
  <c r="E2476" i="5" s="1"/>
  <c r="C2476" i="5"/>
  <c r="B2476" i="5"/>
  <c r="A2476" i="5"/>
  <c r="H2475" i="5"/>
  <c r="G2475" i="5"/>
  <c r="F2475" i="5"/>
  <c r="D2475" i="5"/>
  <c r="E2475" i="5" s="1"/>
  <c r="C2475" i="5"/>
  <c r="B2475" i="5"/>
  <c r="A2475" i="5"/>
  <c r="G2474" i="5"/>
  <c r="F2474" i="5"/>
  <c r="H2474" i="5" s="1"/>
  <c r="D2474" i="5"/>
  <c r="E2474" i="5" s="1"/>
  <c r="B2474" i="5"/>
  <c r="C2474" i="5" s="1"/>
  <c r="A2474" i="5"/>
  <c r="F2473" i="5"/>
  <c r="G2473" i="5" s="1"/>
  <c r="D2473" i="5"/>
  <c r="E2473" i="5" s="1"/>
  <c r="C2473" i="5"/>
  <c r="B2473" i="5"/>
  <c r="A2473" i="5"/>
  <c r="H2472" i="5"/>
  <c r="G2472" i="5"/>
  <c r="F2472" i="5"/>
  <c r="D2472" i="5"/>
  <c r="E2472" i="5" s="1"/>
  <c r="C2472" i="5"/>
  <c r="B2472" i="5"/>
  <c r="A2472" i="5"/>
  <c r="H2471" i="5"/>
  <c r="G2471" i="5"/>
  <c r="F2471" i="5"/>
  <c r="D2471" i="5"/>
  <c r="E2471" i="5" s="1"/>
  <c r="C2471" i="5"/>
  <c r="B2471" i="5"/>
  <c r="A2471" i="5"/>
  <c r="G2470" i="5"/>
  <c r="F2470" i="5"/>
  <c r="H2470" i="5" s="1"/>
  <c r="E2470" i="5"/>
  <c r="D2470" i="5"/>
  <c r="C2470" i="5"/>
  <c r="B2470" i="5"/>
  <c r="A2470" i="5"/>
  <c r="G2469" i="5"/>
  <c r="F2469" i="5"/>
  <c r="H2469" i="5" s="1"/>
  <c r="E2469" i="5"/>
  <c r="D2469" i="5"/>
  <c r="C2469" i="5"/>
  <c r="B2469" i="5"/>
  <c r="A2469" i="5"/>
  <c r="G2468" i="5"/>
  <c r="F2468" i="5"/>
  <c r="H2468" i="5" s="1"/>
  <c r="E2468" i="5"/>
  <c r="D2468" i="5"/>
  <c r="C2468" i="5"/>
  <c r="B2468" i="5"/>
  <c r="A2468" i="5"/>
  <c r="G2467" i="5"/>
  <c r="F2467" i="5"/>
  <c r="H2467" i="5" s="1"/>
  <c r="E2467" i="5"/>
  <c r="D2467" i="5"/>
  <c r="C2467" i="5"/>
  <c r="B2467" i="5"/>
  <c r="A2467" i="5"/>
  <c r="G2466" i="5"/>
  <c r="F2466" i="5"/>
  <c r="H2466" i="5" s="1"/>
  <c r="E2466" i="5"/>
  <c r="D2466" i="5"/>
  <c r="C2466" i="5"/>
  <c r="B2466" i="5"/>
  <c r="A2466" i="5"/>
  <c r="G2465" i="5"/>
  <c r="F2465" i="5"/>
  <c r="H2465" i="5" s="1"/>
  <c r="E2465" i="5"/>
  <c r="D2465" i="5"/>
  <c r="C2465" i="5"/>
  <c r="B2465" i="5"/>
  <c r="A2465" i="5"/>
  <c r="G2464" i="5"/>
  <c r="F2464" i="5"/>
  <c r="H2464" i="5" s="1"/>
  <c r="E2464" i="5"/>
  <c r="D2464" i="5"/>
  <c r="C2464" i="5"/>
  <c r="B2464" i="5"/>
  <c r="A2464" i="5"/>
  <c r="G2463" i="5"/>
  <c r="F2463" i="5"/>
  <c r="H2463" i="5" s="1"/>
  <c r="E2463" i="5"/>
  <c r="D2463" i="5"/>
  <c r="C2463" i="5"/>
  <c r="B2463" i="5"/>
  <c r="A2463" i="5"/>
  <c r="G2462" i="5"/>
  <c r="F2462" i="5"/>
  <c r="H2462" i="5" s="1"/>
  <c r="E2462" i="5"/>
  <c r="D2462" i="5"/>
  <c r="C2462" i="5"/>
  <c r="B2462" i="5"/>
  <c r="A2462" i="5"/>
  <c r="G2461" i="5"/>
  <c r="F2461" i="5"/>
  <c r="H2461" i="5" s="1"/>
  <c r="E2461" i="5"/>
  <c r="D2461" i="5"/>
  <c r="C2461" i="5"/>
  <c r="B2461" i="5"/>
  <c r="A2461" i="5"/>
  <c r="G2460" i="5"/>
  <c r="F2460" i="5"/>
  <c r="H2460" i="5" s="1"/>
  <c r="E2460" i="5"/>
  <c r="D2460" i="5"/>
  <c r="C2460" i="5"/>
  <c r="B2460" i="5"/>
  <c r="A2460" i="5"/>
  <c r="G2459" i="5"/>
  <c r="F2459" i="5"/>
  <c r="H2459" i="5" s="1"/>
  <c r="E2459" i="5"/>
  <c r="D2459" i="5"/>
  <c r="C2459" i="5"/>
  <c r="B2459" i="5"/>
  <c r="A2459" i="5"/>
  <c r="G2458" i="5"/>
  <c r="F2458" i="5"/>
  <c r="H2458" i="5" s="1"/>
  <c r="E2458" i="5"/>
  <c r="D2458" i="5"/>
  <c r="C2458" i="5"/>
  <c r="B2458" i="5"/>
  <c r="A2458" i="5"/>
  <c r="G2457" i="5"/>
  <c r="F2457" i="5"/>
  <c r="H2457" i="5" s="1"/>
  <c r="E2457" i="5"/>
  <c r="D2457" i="5"/>
  <c r="C2457" i="5"/>
  <c r="B2457" i="5"/>
  <c r="A2457" i="5"/>
  <c r="G2456" i="5"/>
  <c r="F2456" i="5"/>
  <c r="H2456" i="5" s="1"/>
  <c r="E2456" i="5"/>
  <c r="D2456" i="5"/>
  <c r="C2456" i="5"/>
  <c r="B2456" i="5"/>
  <c r="A2456" i="5"/>
  <c r="G2455" i="5"/>
  <c r="F2455" i="5"/>
  <c r="H2455" i="5" s="1"/>
  <c r="E2455" i="5"/>
  <c r="D2455" i="5"/>
  <c r="C2455" i="5"/>
  <c r="B2455" i="5"/>
  <c r="A2455" i="5"/>
  <c r="G2454" i="5"/>
  <c r="F2454" i="5"/>
  <c r="H2454" i="5" s="1"/>
  <c r="E2454" i="5"/>
  <c r="D2454" i="5"/>
  <c r="C2454" i="5"/>
  <c r="B2454" i="5"/>
  <c r="A2454" i="5"/>
  <c r="G2453" i="5"/>
  <c r="F2453" i="5"/>
  <c r="H2453" i="5" s="1"/>
  <c r="E2453" i="5"/>
  <c r="D2453" i="5"/>
  <c r="C2453" i="5"/>
  <c r="B2453" i="5"/>
  <c r="A2453" i="5"/>
  <c r="G2452" i="5"/>
  <c r="F2452" i="5"/>
  <c r="H2452" i="5" s="1"/>
  <c r="E2452" i="5"/>
  <c r="D2452" i="5"/>
  <c r="C2452" i="5"/>
  <c r="B2452" i="5"/>
  <c r="A2452" i="5"/>
  <c r="G2451" i="5"/>
  <c r="F2451" i="5"/>
  <c r="H2451" i="5" s="1"/>
  <c r="E2451" i="5"/>
  <c r="D2451" i="5"/>
  <c r="C2451" i="5"/>
  <c r="B2451" i="5"/>
  <c r="A2451" i="5"/>
  <c r="G2450" i="5"/>
  <c r="F2450" i="5"/>
  <c r="H2450" i="5" s="1"/>
  <c r="E2450" i="5"/>
  <c r="D2450" i="5"/>
  <c r="C2450" i="5"/>
  <c r="B2450" i="5"/>
  <c r="A2450" i="5"/>
  <c r="G2449" i="5"/>
  <c r="F2449" i="5"/>
  <c r="H2449" i="5" s="1"/>
  <c r="E2449" i="5"/>
  <c r="D2449" i="5"/>
  <c r="C2449" i="5"/>
  <c r="B2449" i="5"/>
  <c r="A2449" i="5"/>
  <c r="G2448" i="5"/>
  <c r="F2448" i="5"/>
  <c r="H2448" i="5" s="1"/>
  <c r="E2448" i="5"/>
  <c r="D2448" i="5"/>
  <c r="C2448" i="5"/>
  <c r="B2448" i="5"/>
  <c r="A2448" i="5"/>
  <c r="G2447" i="5"/>
  <c r="F2447" i="5"/>
  <c r="H2447" i="5" s="1"/>
  <c r="E2447" i="5"/>
  <c r="D2447" i="5"/>
  <c r="C2447" i="5"/>
  <c r="B2447" i="5"/>
  <c r="A2447" i="5"/>
  <c r="G2446" i="5"/>
  <c r="F2446" i="5"/>
  <c r="H2446" i="5" s="1"/>
  <c r="E2446" i="5"/>
  <c r="D2446" i="5"/>
  <c r="C2446" i="5"/>
  <c r="B2446" i="5"/>
  <c r="A2446" i="5"/>
  <c r="G2445" i="5"/>
  <c r="F2445" i="5"/>
  <c r="H2445" i="5" s="1"/>
  <c r="E2445" i="5"/>
  <c r="D2445" i="5"/>
  <c r="C2445" i="5"/>
  <c r="B2445" i="5"/>
  <c r="A2445" i="5"/>
  <c r="G2444" i="5"/>
  <c r="F2444" i="5"/>
  <c r="H2444" i="5" s="1"/>
  <c r="E2444" i="5"/>
  <c r="D2444" i="5"/>
  <c r="C2444" i="5"/>
  <c r="B2444" i="5"/>
  <c r="A2444" i="5"/>
  <c r="G2443" i="5"/>
  <c r="F2443" i="5"/>
  <c r="H2443" i="5" s="1"/>
  <c r="E2443" i="5"/>
  <c r="D2443" i="5"/>
  <c r="C2443" i="5"/>
  <c r="B2443" i="5"/>
  <c r="A2443" i="5"/>
  <c r="G2442" i="5"/>
  <c r="F2442" i="5"/>
  <c r="H2442" i="5" s="1"/>
  <c r="E2442" i="5"/>
  <c r="D2442" i="5"/>
  <c r="C2442" i="5"/>
  <c r="B2442" i="5"/>
  <c r="A2442" i="5"/>
  <c r="G2441" i="5"/>
  <c r="F2441" i="5"/>
  <c r="H2441" i="5" s="1"/>
  <c r="E2441" i="5"/>
  <c r="D2441" i="5"/>
  <c r="C2441" i="5"/>
  <c r="B2441" i="5"/>
  <c r="A2441" i="5"/>
  <c r="G2440" i="5"/>
  <c r="F2440" i="5"/>
  <c r="H2440" i="5" s="1"/>
  <c r="E2440" i="5"/>
  <c r="D2440" i="5"/>
  <c r="C2440" i="5"/>
  <c r="B2440" i="5"/>
  <c r="A2440" i="5"/>
  <c r="G2439" i="5"/>
  <c r="F2439" i="5"/>
  <c r="H2439" i="5" s="1"/>
  <c r="E2439" i="5"/>
  <c r="D2439" i="5"/>
  <c r="C2439" i="5"/>
  <c r="B2439" i="5"/>
  <c r="A2439" i="5"/>
  <c r="G2438" i="5"/>
  <c r="F2438" i="5"/>
  <c r="H2438" i="5" s="1"/>
  <c r="E2438" i="5"/>
  <c r="D2438" i="5"/>
  <c r="C2438" i="5"/>
  <c r="B2438" i="5"/>
  <c r="A2438" i="5"/>
  <c r="G2437" i="5"/>
  <c r="F2437" i="5"/>
  <c r="H2437" i="5" s="1"/>
  <c r="E2437" i="5"/>
  <c r="D2437" i="5"/>
  <c r="C2437" i="5"/>
  <c r="B2437" i="5"/>
  <c r="A2437" i="5"/>
  <c r="G2436" i="5"/>
  <c r="F2436" i="5"/>
  <c r="H2436" i="5" s="1"/>
  <c r="E2436" i="5"/>
  <c r="D2436" i="5"/>
  <c r="C2436" i="5"/>
  <c r="B2436" i="5"/>
  <c r="A2436" i="5"/>
  <c r="G2435" i="5"/>
  <c r="F2435" i="5"/>
  <c r="H2435" i="5" s="1"/>
  <c r="E2435" i="5"/>
  <c r="D2435" i="5"/>
  <c r="C2435" i="5"/>
  <c r="B2435" i="5"/>
  <c r="A2435" i="5"/>
  <c r="G2434" i="5"/>
  <c r="F2434" i="5"/>
  <c r="H2434" i="5" s="1"/>
  <c r="E2434" i="5"/>
  <c r="D2434" i="5"/>
  <c r="C2434" i="5"/>
  <c r="B2434" i="5"/>
  <c r="A2434" i="5"/>
  <c r="G2433" i="5"/>
  <c r="F2433" i="5"/>
  <c r="H2433" i="5" s="1"/>
  <c r="E2433" i="5"/>
  <c r="D2433" i="5"/>
  <c r="C2433" i="5"/>
  <c r="B2433" i="5"/>
  <c r="A2433" i="5"/>
  <c r="G2432" i="5"/>
  <c r="F2432" i="5"/>
  <c r="H2432" i="5" s="1"/>
  <c r="E2432" i="5"/>
  <c r="D2432" i="5"/>
  <c r="C2432" i="5"/>
  <c r="B2432" i="5"/>
  <c r="A2432" i="5"/>
  <c r="G2431" i="5"/>
  <c r="F2431" i="5"/>
  <c r="H2431" i="5" s="1"/>
  <c r="E2431" i="5"/>
  <c r="D2431" i="5"/>
  <c r="C2431" i="5"/>
  <c r="B2431" i="5"/>
  <c r="A2431" i="5"/>
  <c r="G2430" i="5"/>
  <c r="F2430" i="5"/>
  <c r="H2430" i="5" s="1"/>
  <c r="E2430" i="5"/>
  <c r="D2430" i="5"/>
  <c r="C2430" i="5"/>
  <c r="B2430" i="5"/>
  <c r="A2430" i="5"/>
  <c r="G2429" i="5"/>
  <c r="F2429" i="5"/>
  <c r="H2429" i="5" s="1"/>
  <c r="E2429" i="5"/>
  <c r="D2429" i="5"/>
  <c r="C2429" i="5"/>
  <c r="B2429" i="5"/>
  <c r="A2429" i="5"/>
  <c r="G2428" i="5"/>
  <c r="F2428" i="5"/>
  <c r="H2428" i="5" s="1"/>
  <c r="E2428" i="5"/>
  <c r="D2428" i="5"/>
  <c r="C2428" i="5"/>
  <c r="B2428" i="5"/>
  <c r="A2428" i="5"/>
  <c r="G2427" i="5"/>
  <c r="F2427" i="5"/>
  <c r="H2427" i="5" s="1"/>
  <c r="E2427" i="5"/>
  <c r="D2427" i="5"/>
  <c r="C2427" i="5"/>
  <c r="B2427" i="5"/>
  <c r="A2427" i="5"/>
  <c r="G2426" i="5"/>
  <c r="F2426" i="5"/>
  <c r="H2426" i="5" s="1"/>
  <c r="E2426" i="5"/>
  <c r="D2426" i="5"/>
  <c r="C2426" i="5"/>
  <c r="B2426" i="5"/>
  <c r="A2426" i="5"/>
  <c r="G2425" i="5"/>
  <c r="F2425" i="5"/>
  <c r="H2425" i="5" s="1"/>
  <c r="E2425" i="5"/>
  <c r="D2425" i="5"/>
  <c r="C2425" i="5"/>
  <c r="B2425" i="5"/>
  <c r="A2425" i="5"/>
  <c r="G2424" i="5"/>
  <c r="F2424" i="5"/>
  <c r="H2424" i="5" s="1"/>
  <c r="E2424" i="5"/>
  <c r="D2424" i="5"/>
  <c r="C2424" i="5"/>
  <c r="B2424" i="5"/>
  <c r="A2424" i="5"/>
  <c r="G2423" i="5"/>
  <c r="F2423" i="5"/>
  <c r="H2423" i="5" s="1"/>
  <c r="E2423" i="5"/>
  <c r="D2423" i="5"/>
  <c r="C2423" i="5"/>
  <c r="B2423" i="5"/>
  <c r="A2423" i="5"/>
  <c r="G2422" i="5"/>
  <c r="F2422" i="5"/>
  <c r="H2422" i="5" s="1"/>
  <c r="E2422" i="5"/>
  <c r="D2422" i="5"/>
  <c r="C2422" i="5"/>
  <c r="B2422" i="5"/>
  <c r="A2422" i="5"/>
  <c r="G2421" i="5"/>
  <c r="F2421" i="5"/>
  <c r="H2421" i="5" s="1"/>
  <c r="E2421" i="5"/>
  <c r="D2421" i="5"/>
  <c r="C2421" i="5"/>
  <c r="B2421" i="5"/>
  <c r="A2421" i="5"/>
  <c r="G2420" i="5"/>
  <c r="F2420" i="5"/>
  <c r="H2420" i="5" s="1"/>
  <c r="E2420" i="5"/>
  <c r="D2420" i="5"/>
  <c r="C2420" i="5"/>
  <c r="B2420" i="5"/>
  <c r="A2420" i="5"/>
  <c r="G2419" i="5"/>
  <c r="F2419" i="5"/>
  <c r="H2419" i="5" s="1"/>
  <c r="E2419" i="5"/>
  <c r="D2419" i="5"/>
  <c r="C2419" i="5"/>
  <c r="B2419" i="5"/>
  <c r="A2419" i="5"/>
  <c r="G2418" i="5"/>
  <c r="F2418" i="5"/>
  <c r="H2418" i="5" s="1"/>
  <c r="E2418" i="5"/>
  <c r="D2418" i="5"/>
  <c r="C2418" i="5"/>
  <c r="B2418" i="5"/>
  <c r="A2418" i="5"/>
  <c r="G2417" i="5"/>
  <c r="F2417" i="5"/>
  <c r="H2417" i="5" s="1"/>
  <c r="E2417" i="5"/>
  <c r="D2417" i="5"/>
  <c r="C2417" i="5"/>
  <c r="B2417" i="5"/>
  <c r="A2417" i="5"/>
  <c r="G2416" i="5"/>
  <c r="F2416" i="5"/>
  <c r="H2416" i="5" s="1"/>
  <c r="E2416" i="5"/>
  <c r="D2416" i="5"/>
  <c r="C2416" i="5"/>
  <c r="B2416" i="5"/>
  <c r="A2416" i="5"/>
  <c r="G2415" i="5"/>
  <c r="F2415" i="5"/>
  <c r="H2415" i="5" s="1"/>
  <c r="E2415" i="5"/>
  <c r="D2415" i="5"/>
  <c r="C2415" i="5"/>
  <c r="B2415" i="5"/>
  <c r="A2415" i="5"/>
  <c r="G2414" i="5"/>
  <c r="F2414" i="5"/>
  <c r="H2414" i="5" s="1"/>
  <c r="E2414" i="5"/>
  <c r="D2414" i="5"/>
  <c r="C2414" i="5"/>
  <c r="B2414" i="5"/>
  <c r="A2414" i="5"/>
  <c r="G2413" i="5"/>
  <c r="F2413" i="5"/>
  <c r="H2413" i="5" s="1"/>
  <c r="E2413" i="5"/>
  <c r="D2413" i="5"/>
  <c r="C2413" i="5"/>
  <c r="B2413" i="5"/>
  <c r="A2413" i="5"/>
  <c r="G2412" i="5"/>
  <c r="F2412" i="5"/>
  <c r="H2412" i="5" s="1"/>
  <c r="E2412" i="5"/>
  <c r="D2412" i="5"/>
  <c r="C2412" i="5"/>
  <c r="B2412" i="5"/>
  <c r="A2412" i="5"/>
  <c r="G2411" i="5"/>
  <c r="F2411" i="5"/>
  <c r="H2411" i="5" s="1"/>
  <c r="E2411" i="5"/>
  <c r="D2411" i="5"/>
  <c r="C2411" i="5"/>
  <c r="B2411" i="5"/>
  <c r="A2411" i="5"/>
  <c r="G2410" i="5"/>
  <c r="F2410" i="5"/>
  <c r="H2410" i="5" s="1"/>
  <c r="E2410" i="5"/>
  <c r="D2410" i="5"/>
  <c r="C2410" i="5"/>
  <c r="B2410" i="5"/>
  <c r="A2410" i="5"/>
  <c r="G2409" i="5"/>
  <c r="F2409" i="5"/>
  <c r="H2409" i="5" s="1"/>
  <c r="E2409" i="5"/>
  <c r="D2409" i="5"/>
  <c r="C2409" i="5"/>
  <c r="B2409" i="5"/>
  <c r="A2409" i="5"/>
  <c r="G2408" i="5"/>
  <c r="F2408" i="5"/>
  <c r="H2408" i="5" s="1"/>
  <c r="E2408" i="5"/>
  <c r="D2408" i="5"/>
  <c r="C2408" i="5"/>
  <c r="B2408" i="5"/>
  <c r="A2408" i="5"/>
  <c r="G2407" i="5"/>
  <c r="F2407" i="5"/>
  <c r="H2407" i="5" s="1"/>
  <c r="E2407" i="5"/>
  <c r="D2407" i="5"/>
  <c r="C2407" i="5"/>
  <c r="B2407" i="5"/>
  <c r="A2407" i="5"/>
  <c r="G2406" i="5"/>
  <c r="F2406" i="5"/>
  <c r="H2406" i="5" s="1"/>
  <c r="E2406" i="5"/>
  <c r="D2406" i="5"/>
  <c r="C2406" i="5"/>
  <c r="B2406" i="5"/>
  <c r="A2406" i="5"/>
  <c r="G2405" i="5"/>
  <c r="F2405" i="5"/>
  <c r="H2405" i="5" s="1"/>
  <c r="E2405" i="5"/>
  <c r="D2405" i="5"/>
  <c r="C2405" i="5"/>
  <c r="B2405" i="5"/>
  <c r="A2405" i="5"/>
  <c r="G2404" i="5"/>
  <c r="F2404" i="5"/>
  <c r="H2404" i="5" s="1"/>
  <c r="E2404" i="5"/>
  <c r="D2404" i="5"/>
  <c r="C2404" i="5"/>
  <c r="B2404" i="5"/>
  <c r="A2404" i="5"/>
  <c r="G2403" i="5"/>
  <c r="F2403" i="5"/>
  <c r="H2403" i="5" s="1"/>
  <c r="E2403" i="5"/>
  <c r="D2403" i="5"/>
  <c r="C2403" i="5"/>
  <c r="B2403" i="5"/>
  <c r="A2403" i="5"/>
  <c r="G2402" i="5"/>
  <c r="F2402" i="5"/>
  <c r="H2402" i="5" s="1"/>
  <c r="E2402" i="5"/>
  <c r="D2402" i="5"/>
  <c r="C2402" i="5"/>
  <c r="B2402" i="5"/>
  <c r="A2402" i="5"/>
  <c r="G2401" i="5"/>
  <c r="F2401" i="5"/>
  <c r="H2401" i="5" s="1"/>
  <c r="E2401" i="5"/>
  <c r="D2401" i="5"/>
  <c r="C2401" i="5"/>
  <c r="B2401" i="5"/>
  <c r="A2401" i="5"/>
  <c r="G2400" i="5"/>
  <c r="F2400" i="5"/>
  <c r="H2400" i="5" s="1"/>
  <c r="E2400" i="5"/>
  <c r="D2400" i="5"/>
  <c r="C2400" i="5"/>
  <c r="B2400" i="5"/>
  <c r="A2400" i="5"/>
  <c r="G2399" i="5"/>
  <c r="F2399" i="5"/>
  <c r="H2399" i="5" s="1"/>
  <c r="E2399" i="5"/>
  <c r="D2399" i="5"/>
  <c r="C2399" i="5"/>
  <c r="B2399" i="5"/>
  <c r="A2399" i="5"/>
  <c r="G2398" i="5"/>
  <c r="F2398" i="5"/>
  <c r="H2398" i="5" s="1"/>
  <c r="E2398" i="5"/>
  <c r="D2398" i="5"/>
  <c r="C2398" i="5"/>
  <c r="B2398" i="5"/>
  <c r="A2398" i="5"/>
  <c r="G2397" i="5"/>
  <c r="F2397" i="5"/>
  <c r="H2397" i="5" s="1"/>
  <c r="E2397" i="5"/>
  <c r="D2397" i="5"/>
  <c r="C2397" i="5"/>
  <c r="B2397" i="5"/>
  <c r="A2397" i="5"/>
  <c r="G2396" i="5"/>
  <c r="F2396" i="5"/>
  <c r="H2396" i="5" s="1"/>
  <c r="E2396" i="5"/>
  <c r="D2396" i="5"/>
  <c r="C2396" i="5"/>
  <c r="B2396" i="5"/>
  <c r="A2396" i="5"/>
  <c r="G2395" i="5"/>
  <c r="F2395" i="5"/>
  <c r="H2395" i="5" s="1"/>
  <c r="E2395" i="5"/>
  <c r="D2395" i="5"/>
  <c r="C2395" i="5"/>
  <c r="B2395" i="5"/>
  <c r="A2395" i="5"/>
  <c r="G2394" i="5"/>
  <c r="F2394" i="5"/>
  <c r="H2394" i="5" s="1"/>
  <c r="E2394" i="5"/>
  <c r="D2394" i="5"/>
  <c r="C2394" i="5"/>
  <c r="B2394" i="5"/>
  <c r="A2394" i="5"/>
  <c r="G2393" i="5"/>
  <c r="F2393" i="5"/>
  <c r="H2393" i="5" s="1"/>
  <c r="E2393" i="5"/>
  <c r="D2393" i="5"/>
  <c r="C2393" i="5"/>
  <c r="B2393" i="5"/>
  <c r="A2393" i="5"/>
  <c r="G2392" i="5"/>
  <c r="F2392" i="5"/>
  <c r="H2392" i="5" s="1"/>
  <c r="E2392" i="5"/>
  <c r="D2392" i="5"/>
  <c r="C2392" i="5"/>
  <c r="B2392" i="5"/>
  <c r="A2392" i="5"/>
  <c r="G2391" i="5"/>
  <c r="F2391" i="5"/>
  <c r="H2391" i="5" s="1"/>
  <c r="E2391" i="5"/>
  <c r="D2391" i="5"/>
  <c r="C2391" i="5"/>
  <c r="B2391" i="5"/>
  <c r="A2391" i="5"/>
  <c r="G2390" i="5"/>
  <c r="F2390" i="5"/>
  <c r="H2390" i="5" s="1"/>
  <c r="E2390" i="5"/>
  <c r="D2390" i="5"/>
  <c r="C2390" i="5"/>
  <c r="B2390" i="5"/>
  <c r="A2390" i="5"/>
  <c r="G2389" i="5"/>
  <c r="F2389" i="5"/>
  <c r="H2389" i="5" s="1"/>
  <c r="E2389" i="5"/>
  <c r="D2389" i="5"/>
  <c r="C2389" i="5"/>
  <c r="B2389" i="5"/>
  <c r="A2389" i="5"/>
  <c r="G2388" i="5"/>
  <c r="F2388" i="5"/>
  <c r="H2388" i="5" s="1"/>
  <c r="E2388" i="5"/>
  <c r="D2388" i="5"/>
  <c r="C2388" i="5"/>
  <c r="B2388" i="5"/>
  <c r="A2388" i="5"/>
  <c r="G2387" i="5"/>
  <c r="F2387" i="5"/>
  <c r="H2387" i="5" s="1"/>
  <c r="E2387" i="5"/>
  <c r="D2387" i="5"/>
  <c r="C2387" i="5"/>
  <c r="B2387" i="5"/>
  <c r="A2387" i="5"/>
  <c r="G2386" i="5"/>
  <c r="F2386" i="5"/>
  <c r="H2386" i="5" s="1"/>
  <c r="E2386" i="5"/>
  <c r="D2386" i="5"/>
  <c r="C2386" i="5"/>
  <c r="B2386" i="5"/>
  <c r="A2386" i="5"/>
  <c r="G2385" i="5"/>
  <c r="F2385" i="5"/>
  <c r="H2385" i="5" s="1"/>
  <c r="E2385" i="5"/>
  <c r="D2385" i="5"/>
  <c r="C2385" i="5"/>
  <c r="B2385" i="5"/>
  <c r="A2385" i="5"/>
  <c r="G2384" i="5"/>
  <c r="F2384" i="5"/>
  <c r="H2384" i="5" s="1"/>
  <c r="E2384" i="5"/>
  <c r="D2384" i="5"/>
  <c r="C2384" i="5"/>
  <c r="B2384" i="5"/>
  <c r="A2384" i="5"/>
  <c r="G2383" i="5"/>
  <c r="F2383" i="5"/>
  <c r="H2383" i="5" s="1"/>
  <c r="E2383" i="5"/>
  <c r="D2383" i="5"/>
  <c r="C2383" i="5"/>
  <c r="B2383" i="5"/>
  <c r="A2383" i="5"/>
  <c r="G2382" i="5"/>
  <c r="F2382" i="5"/>
  <c r="H2382" i="5" s="1"/>
  <c r="E2382" i="5"/>
  <c r="D2382" i="5"/>
  <c r="C2382" i="5"/>
  <c r="B2382" i="5"/>
  <c r="A2382" i="5"/>
  <c r="G2381" i="5"/>
  <c r="F2381" i="5"/>
  <c r="H2381" i="5" s="1"/>
  <c r="E2381" i="5"/>
  <c r="D2381" i="5"/>
  <c r="C2381" i="5"/>
  <c r="B2381" i="5"/>
  <c r="A2381" i="5"/>
  <c r="G2380" i="5"/>
  <c r="F2380" i="5"/>
  <c r="H2380" i="5" s="1"/>
  <c r="E2380" i="5"/>
  <c r="D2380" i="5"/>
  <c r="C2380" i="5"/>
  <c r="B2380" i="5"/>
  <c r="A2380" i="5"/>
  <c r="G2379" i="5"/>
  <c r="F2379" i="5"/>
  <c r="H2379" i="5" s="1"/>
  <c r="E2379" i="5"/>
  <c r="D2379" i="5"/>
  <c r="C2379" i="5"/>
  <c r="B2379" i="5"/>
  <c r="A2379" i="5"/>
  <c r="G2378" i="5"/>
  <c r="F2378" i="5"/>
  <c r="H2378" i="5" s="1"/>
  <c r="E2378" i="5"/>
  <c r="D2378" i="5"/>
  <c r="C2378" i="5"/>
  <c r="B2378" i="5"/>
  <c r="A2378" i="5"/>
  <c r="G2377" i="5"/>
  <c r="F2377" i="5"/>
  <c r="H2377" i="5" s="1"/>
  <c r="E2377" i="5"/>
  <c r="D2377" i="5"/>
  <c r="C2377" i="5"/>
  <c r="B2377" i="5"/>
  <c r="A2377" i="5"/>
  <c r="G2376" i="5"/>
  <c r="F2376" i="5"/>
  <c r="H2376" i="5" s="1"/>
  <c r="E2376" i="5"/>
  <c r="D2376" i="5"/>
  <c r="C2376" i="5"/>
  <c r="B2376" i="5"/>
  <c r="A2376" i="5"/>
  <c r="G2375" i="5"/>
  <c r="F2375" i="5"/>
  <c r="H2375" i="5" s="1"/>
  <c r="E2375" i="5"/>
  <c r="D2375" i="5"/>
  <c r="C2375" i="5"/>
  <c r="B2375" i="5"/>
  <c r="A2375" i="5"/>
  <c r="G2374" i="5"/>
  <c r="F2374" i="5"/>
  <c r="H2374" i="5" s="1"/>
  <c r="E2374" i="5"/>
  <c r="D2374" i="5"/>
  <c r="C2374" i="5"/>
  <c r="B2374" i="5"/>
  <c r="A2374" i="5"/>
  <c r="G2373" i="5"/>
  <c r="F2373" i="5"/>
  <c r="H2373" i="5" s="1"/>
  <c r="E2373" i="5"/>
  <c r="D2373" i="5"/>
  <c r="C2373" i="5"/>
  <c r="B2373" i="5"/>
  <c r="A2373" i="5"/>
  <c r="G2372" i="5"/>
  <c r="F2372" i="5"/>
  <c r="H2372" i="5" s="1"/>
  <c r="E2372" i="5"/>
  <c r="D2372" i="5"/>
  <c r="C2372" i="5"/>
  <c r="B2372" i="5"/>
  <c r="A2372" i="5"/>
  <c r="G2371" i="5"/>
  <c r="F2371" i="5"/>
  <c r="H2371" i="5" s="1"/>
  <c r="E2371" i="5"/>
  <c r="D2371" i="5"/>
  <c r="C2371" i="5"/>
  <c r="B2371" i="5"/>
  <c r="A2371" i="5"/>
  <c r="G2370" i="5"/>
  <c r="F2370" i="5"/>
  <c r="H2370" i="5" s="1"/>
  <c r="E2370" i="5"/>
  <c r="D2370" i="5"/>
  <c r="C2370" i="5"/>
  <c r="B2370" i="5"/>
  <c r="A2370" i="5"/>
  <c r="G2369" i="5"/>
  <c r="F2369" i="5"/>
  <c r="H2369" i="5" s="1"/>
  <c r="E2369" i="5"/>
  <c r="D2369" i="5"/>
  <c r="C2369" i="5"/>
  <c r="B2369" i="5"/>
  <c r="A2369" i="5"/>
  <c r="G2368" i="5"/>
  <c r="F2368" i="5"/>
  <c r="H2368" i="5" s="1"/>
  <c r="E2368" i="5"/>
  <c r="D2368" i="5"/>
  <c r="C2368" i="5"/>
  <c r="B2368" i="5"/>
  <c r="A2368" i="5"/>
  <c r="G2367" i="5"/>
  <c r="F2367" i="5"/>
  <c r="H2367" i="5" s="1"/>
  <c r="E2367" i="5"/>
  <c r="D2367" i="5"/>
  <c r="C2367" i="5"/>
  <c r="B2367" i="5"/>
  <c r="A2367" i="5"/>
  <c r="G2366" i="5"/>
  <c r="F2366" i="5"/>
  <c r="H2366" i="5" s="1"/>
  <c r="E2366" i="5"/>
  <c r="D2366" i="5"/>
  <c r="C2366" i="5"/>
  <c r="B2366" i="5"/>
  <c r="A2366" i="5"/>
  <c r="G2365" i="5"/>
  <c r="F2365" i="5"/>
  <c r="H2365" i="5" s="1"/>
  <c r="E2365" i="5"/>
  <c r="D2365" i="5"/>
  <c r="C2365" i="5"/>
  <c r="B2365" i="5"/>
  <c r="A2365" i="5"/>
  <c r="G2364" i="5"/>
  <c r="F2364" i="5"/>
  <c r="H2364" i="5" s="1"/>
  <c r="E2364" i="5"/>
  <c r="D2364" i="5"/>
  <c r="C2364" i="5"/>
  <c r="B2364" i="5"/>
  <c r="A2364" i="5"/>
  <c r="G2363" i="5"/>
  <c r="F2363" i="5"/>
  <c r="H2363" i="5" s="1"/>
  <c r="E2363" i="5"/>
  <c r="D2363" i="5"/>
  <c r="C2363" i="5"/>
  <c r="B2363" i="5"/>
  <c r="A2363" i="5"/>
  <c r="G2362" i="5"/>
  <c r="F2362" i="5"/>
  <c r="H2362" i="5" s="1"/>
  <c r="E2362" i="5"/>
  <c r="D2362" i="5"/>
  <c r="C2362" i="5"/>
  <c r="B2362" i="5"/>
  <c r="A2362" i="5"/>
  <c r="G2361" i="5"/>
  <c r="F2361" i="5"/>
  <c r="H2361" i="5" s="1"/>
  <c r="E2361" i="5"/>
  <c r="D2361" i="5"/>
  <c r="C2361" i="5"/>
  <c r="B2361" i="5"/>
  <c r="A2361" i="5"/>
  <c r="G2360" i="5"/>
  <c r="F2360" i="5"/>
  <c r="H2360" i="5" s="1"/>
  <c r="E2360" i="5"/>
  <c r="D2360" i="5"/>
  <c r="C2360" i="5"/>
  <c r="B2360" i="5"/>
  <c r="A2360" i="5"/>
  <c r="G2359" i="5"/>
  <c r="F2359" i="5"/>
  <c r="H2359" i="5" s="1"/>
  <c r="E2359" i="5"/>
  <c r="D2359" i="5"/>
  <c r="C2359" i="5"/>
  <c r="B2359" i="5"/>
  <c r="A2359" i="5"/>
  <c r="G2358" i="5"/>
  <c r="F2358" i="5"/>
  <c r="H2358" i="5" s="1"/>
  <c r="E2358" i="5"/>
  <c r="D2358" i="5"/>
  <c r="C2358" i="5"/>
  <c r="B2358" i="5"/>
  <c r="A2358" i="5"/>
  <c r="G2357" i="5"/>
  <c r="F2357" i="5"/>
  <c r="H2357" i="5" s="1"/>
  <c r="E2357" i="5"/>
  <c r="D2357" i="5"/>
  <c r="C2357" i="5"/>
  <c r="B2357" i="5"/>
  <c r="A2357" i="5"/>
  <c r="G2356" i="5"/>
  <c r="F2356" i="5"/>
  <c r="H2356" i="5" s="1"/>
  <c r="E2356" i="5"/>
  <c r="D2356" i="5"/>
  <c r="C2356" i="5"/>
  <c r="B2356" i="5"/>
  <c r="A2356" i="5"/>
  <c r="G2355" i="5"/>
  <c r="F2355" i="5"/>
  <c r="H2355" i="5" s="1"/>
  <c r="E2355" i="5"/>
  <c r="D2355" i="5"/>
  <c r="C2355" i="5"/>
  <c r="B2355" i="5"/>
  <c r="A2355" i="5"/>
  <c r="G2354" i="5"/>
  <c r="F2354" i="5"/>
  <c r="H2354" i="5" s="1"/>
  <c r="E2354" i="5"/>
  <c r="D2354" i="5"/>
  <c r="C2354" i="5"/>
  <c r="B2354" i="5"/>
  <c r="A2354" i="5"/>
  <c r="G2353" i="5"/>
  <c r="F2353" i="5"/>
  <c r="H2353" i="5" s="1"/>
  <c r="E2353" i="5"/>
  <c r="D2353" i="5"/>
  <c r="C2353" i="5"/>
  <c r="B2353" i="5"/>
  <c r="A2353" i="5"/>
  <c r="G2352" i="5"/>
  <c r="F2352" i="5"/>
  <c r="H2352" i="5" s="1"/>
  <c r="E2352" i="5"/>
  <c r="D2352" i="5"/>
  <c r="C2352" i="5"/>
  <c r="B2352" i="5"/>
  <c r="A2352" i="5"/>
  <c r="G2351" i="5"/>
  <c r="F2351" i="5"/>
  <c r="H2351" i="5" s="1"/>
  <c r="E2351" i="5"/>
  <c r="D2351" i="5"/>
  <c r="C2351" i="5"/>
  <c r="B2351" i="5"/>
  <c r="A2351" i="5"/>
  <c r="G2350" i="5"/>
  <c r="F2350" i="5"/>
  <c r="H2350" i="5" s="1"/>
  <c r="E2350" i="5"/>
  <c r="D2350" i="5"/>
  <c r="C2350" i="5"/>
  <c r="B2350" i="5"/>
  <c r="A2350" i="5"/>
  <c r="G2349" i="5"/>
  <c r="F2349" i="5"/>
  <c r="H2349" i="5" s="1"/>
  <c r="E2349" i="5"/>
  <c r="D2349" i="5"/>
  <c r="C2349" i="5"/>
  <c r="B2349" i="5"/>
  <c r="A2349" i="5"/>
  <c r="G2348" i="5"/>
  <c r="F2348" i="5"/>
  <c r="H2348" i="5" s="1"/>
  <c r="E2348" i="5"/>
  <c r="D2348" i="5"/>
  <c r="C2348" i="5"/>
  <c r="B2348" i="5"/>
  <c r="A2348" i="5"/>
  <c r="G2347" i="5"/>
  <c r="F2347" i="5"/>
  <c r="H2347" i="5" s="1"/>
  <c r="E2347" i="5"/>
  <c r="D2347" i="5"/>
  <c r="C2347" i="5"/>
  <c r="B2347" i="5"/>
  <c r="A2347" i="5"/>
  <c r="G2346" i="5"/>
  <c r="F2346" i="5"/>
  <c r="H2346" i="5" s="1"/>
  <c r="E2346" i="5"/>
  <c r="D2346" i="5"/>
  <c r="C2346" i="5"/>
  <c r="B2346" i="5"/>
  <c r="A2346" i="5"/>
  <c r="G2345" i="5"/>
  <c r="F2345" i="5"/>
  <c r="H2345" i="5" s="1"/>
  <c r="E2345" i="5"/>
  <c r="D2345" i="5"/>
  <c r="C2345" i="5"/>
  <c r="B2345" i="5"/>
  <c r="A2345" i="5"/>
  <c r="G2344" i="5"/>
  <c r="F2344" i="5"/>
  <c r="H2344" i="5" s="1"/>
  <c r="E2344" i="5"/>
  <c r="D2344" i="5"/>
  <c r="C2344" i="5"/>
  <c r="B2344" i="5"/>
  <c r="A2344" i="5"/>
  <c r="G2343" i="5"/>
  <c r="F2343" i="5"/>
  <c r="H2343" i="5" s="1"/>
  <c r="E2343" i="5"/>
  <c r="D2343" i="5"/>
  <c r="C2343" i="5"/>
  <c r="B2343" i="5"/>
  <c r="A2343" i="5"/>
  <c r="G2342" i="5"/>
  <c r="F2342" i="5"/>
  <c r="H2342" i="5" s="1"/>
  <c r="E2342" i="5"/>
  <c r="D2342" i="5"/>
  <c r="C2342" i="5"/>
  <c r="B2342" i="5"/>
  <c r="A2342" i="5"/>
  <c r="G2341" i="5"/>
  <c r="F2341" i="5"/>
  <c r="H2341" i="5" s="1"/>
  <c r="E2341" i="5"/>
  <c r="D2341" i="5"/>
  <c r="C2341" i="5"/>
  <c r="B2341" i="5"/>
  <c r="A2341" i="5"/>
  <c r="G2340" i="5"/>
  <c r="F2340" i="5"/>
  <c r="H2340" i="5" s="1"/>
  <c r="E2340" i="5"/>
  <c r="D2340" i="5"/>
  <c r="C2340" i="5"/>
  <c r="B2340" i="5"/>
  <c r="A2340" i="5"/>
  <c r="G2339" i="5"/>
  <c r="F2339" i="5"/>
  <c r="H2339" i="5" s="1"/>
  <c r="E2339" i="5"/>
  <c r="D2339" i="5"/>
  <c r="C2339" i="5"/>
  <c r="B2339" i="5"/>
  <c r="A2339" i="5"/>
  <c r="G2338" i="5"/>
  <c r="F2338" i="5"/>
  <c r="H2338" i="5" s="1"/>
  <c r="E2338" i="5"/>
  <c r="D2338" i="5"/>
  <c r="C2338" i="5"/>
  <c r="B2338" i="5"/>
  <c r="A2338" i="5"/>
  <c r="G2337" i="5"/>
  <c r="F2337" i="5"/>
  <c r="H2337" i="5" s="1"/>
  <c r="E2337" i="5"/>
  <c r="D2337" i="5"/>
  <c r="C2337" i="5"/>
  <c r="B2337" i="5"/>
  <c r="A2337" i="5"/>
  <c r="G2336" i="5"/>
  <c r="F2336" i="5"/>
  <c r="H2336" i="5" s="1"/>
  <c r="E2336" i="5"/>
  <c r="D2336" i="5"/>
  <c r="C2336" i="5"/>
  <c r="B2336" i="5"/>
  <c r="A2336" i="5"/>
  <c r="G2335" i="5"/>
  <c r="F2335" i="5"/>
  <c r="H2335" i="5" s="1"/>
  <c r="E2335" i="5"/>
  <c r="D2335" i="5"/>
  <c r="C2335" i="5"/>
  <c r="B2335" i="5"/>
  <c r="A2335" i="5"/>
  <c r="G2334" i="5"/>
  <c r="F2334" i="5"/>
  <c r="H2334" i="5" s="1"/>
  <c r="E2334" i="5"/>
  <c r="D2334" i="5"/>
  <c r="C2334" i="5"/>
  <c r="B2334" i="5"/>
  <c r="A2334" i="5"/>
  <c r="G2333" i="5"/>
  <c r="F2333" i="5"/>
  <c r="H2333" i="5" s="1"/>
  <c r="E2333" i="5"/>
  <c r="D2333" i="5"/>
  <c r="C2333" i="5"/>
  <c r="B2333" i="5"/>
  <c r="A2333" i="5"/>
  <c r="G2332" i="5"/>
  <c r="F2332" i="5"/>
  <c r="H2332" i="5" s="1"/>
  <c r="E2332" i="5"/>
  <c r="D2332" i="5"/>
  <c r="C2332" i="5"/>
  <c r="B2332" i="5"/>
  <c r="A2332" i="5"/>
  <c r="G2331" i="5"/>
  <c r="F2331" i="5"/>
  <c r="H2331" i="5" s="1"/>
  <c r="E2331" i="5"/>
  <c r="D2331" i="5"/>
  <c r="C2331" i="5"/>
  <c r="B2331" i="5"/>
  <c r="A2331" i="5"/>
  <c r="G2330" i="5"/>
  <c r="F2330" i="5"/>
  <c r="H2330" i="5" s="1"/>
  <c r="E2330" i="5"/>
  <c r="D2330" i="5"/>
  <c r="C2330" i="5"/>
  <c r="B2330" i="5"/>
  <c r="A2330" i="5"/>
  <c r="G2329" i="5"/>
  <c r="F2329" i="5"/>
  <c r="H2329" i="5" s="1"/>
  <c r="E2329" i="5"/>
  <c r="D2329" i="5"/>
  <c r="C2329" i="5"/>
  <c r="B2329" i="5"/>
  <c r="A2329" i="5"/>
  <c r="G2328" i="5"/>
  <c r="F2328" i="5"/>
  <c r="H2328" i="5" s="1"/>
  <c r="E2328" i="5"/>
  <c r="D2328" i="5"/>
  <c r="C2328" i="5"/>
  <c r="B2328" i="5"/>
  <c r="A2328" i="5"/>
  <c r="G2327" i="5"/>
  <c r="F2327" i="5"/>
  <c r="H2327" i="5" s="1"/>
  <c r="E2327" i="5"/>
  <c r="D2327" i="5"/>
  <c r="C2327" i="5"/>
  <c r="B2327" i="5"/>
  <c r="A2327" i="5"/>
  <c r="G2326" i="5"/>
  <c r="F2326" i="5"/>
  <c r="H2326" i="5" s="1"/>
  <c r="E2326" i="5"/>
  <c r="D2326" i="5"/>
  <c r="C2326" i="5"/>
  <c r="B2326" i="5"/>
  <c r="A2326" i="5"/>
  <c r="G2325" i="5"/>
  <c r="F2325" i="5"/>
  <c r="H2325" i="5" s="1"/>
  <c r="E2325" i="5"/>
  <c r="D2325" i="5"/>
  <c r="C2325" i="5"/>
  <c r="B2325" i="5"/>
  <c r="A2325" i="5"/>
  <c r="G2324" i="5"/>
  <c r="F2324" i="5"/>
  <c r="H2324" i="5" s="1"/>
  <c r="E2324" i="5"/>
  <c r="D2324" i="5"/>
  <c r="C2324" i="5"/>
  <c r="B2324" i="5"/>
  <c r="A2324" i="5"/>
  <c r="G2323" i="5"/>
  <c r="F2323" i="5"/>
  <c r="H2323" i="5" s="1"/>
  <c r="E2323" i="5"/>
  <c r="D2323" i="5"/>
  <c r="C2323" i="5"/>
  <c r="B2323" i="5"/>
  <c r="A2323" i="5"/>
  <c r="G2322" i="5"/>
  <c r="F2322" i="5"/>
  <c r="H2322" i="5" s="1"/>
  <c r="E2322" i="5"/>
  <c r="D2322" i="5"/>
  <c r="C2322" i="5"/>
  <c r="B2322" i="5"/>
  <c r="A2322" i="5"/>
  <c r="G2321" i="5"/>
  <c r="F2321" i="5"/>
  <c r="H2321" i="5" s="1"/>
  <c r="E2321" i="5"/>
  <c r="D2321" i="5"/>
  <c r="C2321" i="5"/>
  <c r="B2321" i="5"/>
  <c r="A2321" i="5"/>
  <c r="G2320" i="5"/>
  <c r="F2320" i="5"/>
  <c r="H2320" i="5" s="1"/>
  <c r="E2320" i="5"/>
  <c r="D2320" i="5"/>
  <c r="C2320" i="5"/>
  <c r="B2320" i="5"/>
  <c r="A2320" i="5"/>
  <c r="G2319" i="5"/>
  <c r="F2319" i="5"/>
  <c r="H2319" i="5" s="1"/>
  <c r="E2319" i="5"/>
  <c r="D2319" i="5"/>
  <c r="C2319" i="5"/>
  <c r="B2319" i="5"/>
  <c r="A2319" i="5"/>
  <c r="G2318" i="5"/>
  <c r="F2318" i="5"/>
  <c r="H2318" i="5" s="1"/>
  <c r="E2318" i="5"/>
  <c r="D2318" i="5"/>
  <c r="C2318" i="5"/>
  <c r="B2318" i="5"/>
  <c r="A2318" i="5"/>
  <c r="G2317" i="5"/>
  <c r="F2317" i="5"/>
  <c r="H2317" i="5" s="1"/>
  <c r="E2317" i="5"/>
  <c r="D2317" i="5"/>
  <c r="C2317" i="5"/>
  <c r="B2317" i="5"/>
  <c r="A2317" i="5"/>
  <c r="G2316" i="5"/>
  <c r="F2316" i="5"/>
  <c r="H2316" i="5" s="1"/>
  <c r="E2316" i="5"/>
  <c r="D2316" i="5"/>
  <c r="C2316" i="5"/>
  <c r="B2316" i="5"/>
  <c r="A2316" i="5"/>
  <c r="G2315" i="5"/>
  <c r="F2315" i="5"/>
  <c r="H2315" i="5" s="1"/>
  <c r="E2315" i="5"/>
  <c r="D2315" i="5"/>
  <c r="C2315" i="5"/>
  <c r="B2315" i="5"/>
  <c r="A2315" i="5"/>
  <c r="G2314" i="5"/>
  <c r="F2314" i="5"/>
  <c r="H2314" i="5" s="1"/>
  <c r="E2314" i="5"/>
  <c r="D2314" i="5"/>
  <c r="C2314" i="5"/>
  <c r="B2314" i="5"/>
  <c r="A2314" i="5"/>
  <c r="G2313" i="5"/>
  <c r="F2313" i="5"/>
  <c r="H2313" i="5" s="1"/>
  <c r="E2313" i="5"/>
  <c r="D2313" i="5"/>
  <c r="C2313" i="5"/>
  <c r="B2313" i="5"/>
  <c r="A2313" i="5"/>
  <c r="G2312" i="5"/>
  <c r="F2312" i="5"/>
  <c r="H2312" i="5" s="1"/>
  <c r="E2312" i="5"/>
  <c r="D2312" i="5"/>
  <c r="C2312" i="5"/>
  <c r="B2312" i="5"/>
  <c r="A2312" i="5"/>
  <c r="G2311" i="5"/>
  <c r="F2311" i="5"/>
  <c r="H2311" i="5" s="1"/>
  <c r="E2311" i="5"/>
  <c r="D2311" i="5"/>
  <c r="C2311" i="5"/>
  <c r="B2311" i="5"/>
  <c r="A2311" i="5"/>
  <c r="G2310" i="5"/>
  <c r="F2310" i="5"/>
  <c r="H2310" i="5" s="1"/>
  <c r="E2310" i="5"/>
  <c r="D2310" i="5"/>
  <c r="C2310" i="5"/>
  <c r="B2310" i="5"/>
  <c r="A2310" i="5"/>
  <c r="G2309" i="5"/>
  <c r="F2309" i="5"/>
  <c r="H2309" i="5" s="1"/>
  <c r="E2309" i="5"/>
  <c r="D2309" i="5"/>
  <c r="C2309" i="5"/>
  <c r="B2309" i="5"/>
  <c r="A2309" i="5"/>
  <c r="G2308" i="5"/>
  <c r="F2308" i="5"/>
  <c r="H2308" i="5" s="1"/>
  <c r="E2308" i="5"/>
  <c r="D2308" i="5"/>
  <c r="C2308" i="5"/>
  <c r="B2308" i="5"/>
  <c r="A2308" i="5"/>
  <c r="G2307" i="5"/>
  <c r="F2307" i="5"/>
  <c r="H2307" i="5" s="1"/>
  <c r="E2307" i="5"/>
  <c r="D2307" i="5"/>
  <c r="C2307" i="5"/>
  <c r="B2307" i="5"/>
  <c r="A2307" i="5"/>
  <c r="G2306" i="5"/>
  <c r="F2306" i="5"/>
  <c r="H2306" i="5" s="1"/>
  <c r="E2306" i="5"/>
  <c r="D2306" i="5"/>
  <c r="C2306" i="5"/>
  <c r="B2306" i="5"/>
  <c r="A2306" i="5"/>
  <c r="G2305" i="5"/>
  <c r="F2305" i="5"/>
  <c r="H2305" i="5" s="1"/>
  <c r="E2305" i="5"/>
  <c r="D2305" i="5"/>
  <c r="C2305" i="5"/>
  <c r="B2305" i="5"/>
  <c r="A2305" i="5"/>
  <c r="G2304" i="5"/>
  <c r="F2304" i="5"/>
  <c r="H2304" i="5" s="1"/>
  <c r="E2304" i="5"/>
  <c r="D2304" i="5"/>
  <c r="C2304" i="5"/>
  <c r="B2304" i="5"/>
  <c r="A2304" i="5"/>
  <c r="G2303" i="5"/>
  <c r="F2303" i="5"/>
  <c r="H2303" i="5" s="1"/>
  <c r="E2303" i="5"/>
  <c r="D2303" i="5"/>
  <c r="C2303" i="5"/>
  <c r="B2303" i="5"/>
  <c r="A2303" i="5"/>
  <c r="G2302" i="5"/>
  <c r="F2302" i="5"/>
  <c r="H2302" i="5" s="1"/>
  <c r="E2302" i="5"/>
  <c r="D2302" i="5"/>
  <c r="C2302" i="5"/>
  <c r="B2302" i="5"/>
  <c r="A2302" i="5"/>
  <c r="G2301" i="5"/>
  <c r="F2301" i="5"/>
  <c r="H2301" i="5" s="1"/>
  <c r="E2301" i="5"/>
  <c r="D2301" i="5"/>
  <c r="C2301" i="5"/>
  <c r="B2301" i="5"/>
  <c r="A2301" i="5"/>
  <c r="G2300" i="5"/>
  <c r="F2300" i="5"/>
  <c r="H2300" i="5" s="1"/>
  <c r="E2300" i="5"/>
  <c r="D2300" i="5"/>
  <c r="C2300" i="5"/>
  <c r="B2300" i="5"/>
  <c r="A2300" i="5"/>
  <c r="G2299" i="5"/>
  <c r="F2299" i="5"/>
  <c r="H2299" i="5" s="1"/>
  <c r="E2299" i="5"/>
  <c r="D2299" i="5"/>
  <c r="C2299" i="5"/>
  <c r="B2299" i="5"/>
  <c r="A2299" i="5"/>
  <c r="G2298" i="5"/>
  <c r="F2298" i="5"/>
  <c r="H2298" i="5" s="1"/>
  <c r="E2298" i="5"/>
  <c r="D2298" i="5"/>
  <c r="C2298" i="5"/>
  <c r="B2298" i="5"/>
  <c r="A2298" i="5"/>
  <c r="G2297" i="5"/>
  <c r="F2297" i="5"/>
  <c r="H2297" i="5" s="1"/>
  <c r="E2297" i="5"/>
  <c r="D2297" i="5"/>
  <c r="C2297" i="5"/>
  <c r="B2297" i="5"/>
  <c r="A2297" i="5"/>
  <c r="G2296" i="5"/>
  <c r="F2296" i="5"/>
  <c r="H2296" i="5" s="1"/>
  <c r="E2296" i="5"/>
  <c r="D2296" i="5"/>
  <c r="C2296" i="5"/>
  <c r="B2296" i="5"/>
  <c r="A2296" i="5"/>
  <c r="G2295" i="5"/>
  <c r="F2295" i="5"/>
  <c r="H2295" i="5" s="1"/>
  <c r="E2295" i="5"/>
  <c r="D2295" i="5"/>
  <c r="C2295" i="5"/>
  <c r="B2295" i="5"/>
  <c r="A2295" i="5"/>
  <c r="G2294" i="5"/>
  <c r="F2294" i="5"/>
  <c r="H2294" i="5" s="1"/>
  <c r="E2294" i="5"/>
  <c r="D2294" i="5"/>
  <c r="C2294" i="5"/>
  <c r="B2294" i="5"/>
  <c r="A2294" i="5"/>
  <c r="G2293" i="5"/>
  <c r="F2293" i="5"/>
  <c r="H2293" i="5" s="1"/>
  <c r="E2293" i="5"/>
  <c r="D2293" i="5"/>
  <c r="C2293" i="5"/>
  <c r="B2293" i="5"/>
  <c r="A2293" i="5"/>
  <c r="G2292" i="5"/>
  <c r="F2292" i="5"/>
  <c r="H2292" i="5" s="1"/>
  <c r="E2292" i="5"/>
  <c r="D2292" i="5"/>
  <c r="C2292" i="5"/>
  <c r="B2292" i="5"/>
  <c r="A2292" i="5"/>
  <c r="G2291" i="5"/>
  <c r="F2291" i="5"/>
  <c r="H2291" i="5" s="1"/>
  <c r="E2291" i="5"/>
  <c r="D2291" i="5"/>
  <c r="C2291" i="5"/>
  <c r="B2291" i="5"/>
  <c r="A2291" i="5"/>
  <c r="G2290" i="5"/>
  <c r="F2290" i="5"/>
  <c r="H2290" i="5" s="1"/>
  <c r="E2290" i="5"/>
  <c r="D2290" i="5"/>
  <c r="C2290" i="5"/>
  <c r="B2290" i="5"/>
  <c r="A2290" i="5"/>
  <c r="G2289" i="5"/>
  <c r="F2289" i="5"/>
  <c r="H2289" i="5" s="1"/>
  <c r="E2289" i="5"/>
  <c r="D2289" i="5"/>
  <c r="C2289" i="5"/>
  <c r="B2289" i="5"/>
  <c r="A2289" i="5"/>
  <c r="G2288" i="5"/>
  <c r="F2288" i="5"/>
  <c r="H2288" i="5" s="1"/>
  <c r="E2288" i="5"/>
  <c r="D2288" i="5"/>
  <c r="C2288" i="5"/>
  <c r="B2288" i="5"/>
  <c r="A2288" i="5"/>
  <c r="G2287" i="5"/>
  <c r="F2287" i="5"/>
  <c r="H2287" i="5" s="1"/>
  <c r="E2287" i="5"/>
  <c r="D2287" i="5"/>
  <c r="C2287" i="5"/>
  <c r="B2287" i="5"/>
  <c r="A2287" i="5"/>
  <c r="G2286" i="5"/>
  <c r="F2286" i="5"/>
  <c r="H2286" i="5" s="1"/>
  <c r="E2286" i="5"/>
  <c r="D2286" i="5"/>
  <c r="C2286" i="5"/>
  <c r="B2286" i="5"/>
  <c r="A2286" i="5"/>
  <c r="G2285" i="5"/>
  <c r="F2285" i="5"/>
  <c r="H2285" i="5" s="1"/>
  <c r="E2285" i="5"/>
  <c r="D2285" i="5"/>
  <c r="C2285" i="5"/>
  <c r="B2285" i="5"/>
  <c r="A2285" i="5"/>
  <c r="G2284" i="5"/>
  <c r="F2284" i="5"/>
  <c r="H2284" i="5" s="1"/>
  <c r="E2284" i="5"/>
  <c r="D2284" i="5"/>
  <c r="C2284" i="5"/>
  <c r="B2284" i="5"/>
  <c r="A2284" i="5"/>
  <c r="G2283" i="5"/>
  <c r="F2283" i="5"/>
  <c r="H2283" i="5" s="1"/>
  <c r="E2283" i="5"/>
  <c r="D2283" i="5"/>
  <c r="C2283" i="5"/>
  <c r="B2283" i="5"/>
  <c r="A2283" i="5"/>
  <c r="G2282" i="5"/>
  <c r="F2282" i="5"/>
  <c r="H2282" i="5" s="1"/>
  <c r="E2282" i="5"/>
  <c r="D2282" i="5"/>
  <c r="C2282" i="5"/>
  <c r="B2282" i="5"/>
  <c r="A2282" i="5"/>
  <c r="G2281" i="5"/>
  <c r="F2281" i="5"/>
  <c r="H2281" i="5" s="1"/>
  <c r="E2281" i="5"/>
  <c r="D2281" i="5"/>
  <c r="C2281" i="5"/>
  <c r="B2281" i="5"/>
  <c r="A2281" i="5"/>
  <c r="G2280" i="5"/>
  <c r="F2280" i="5"/>
  <c r="H2280" i="5" s="1"/>
  <c r="E2280" i="5"/>
  <c r="D2280" i="5"/>
  <c r="C2280" i="5"/>
  <c r="B2280" i="5"/>
  <c r="A2280" i="5"/>
  <c r="G2279" i="5"/>
  <c r="F2279" i="5"/>
  <c r="H2279" i="5" s="1"/>
  <c r="E2279" i="5"/>
  <c r="D2279" i="5"/>
  <c r="C2279" i="5"/>
  <c r="B2279" i="5"/>
  <c r="A2279" i="5"/>
  <c r="G2278" i="5"/>
  <c r="F2278" i="5"/>
  <c r="H2278" i="5" s="1"/>
  <c r="E2278" i="5"/>
  <c r="D2278" i="5"/>
  <c r="C2278" i="5"/>
  <c r="B2278" i="5"/>
  <c r="A2278" i="5"/>
  <c r="G2277" i="5"/>
  <c r="F2277" i="5"/>
  <c r="H2277" i="5" s="1"/>
  <c r="E2277" i="5"/>
  <c r="D2277" i="5"/>
  <c r="C2277" i="5"/>
  <c r="B2277" i="5"/>
  <c r="A2277" i="5"/>
  <c r="G2276" i="5"/>
  <c r="F2276" i="5"/>
  <c r="H2276" i="5" s="1"/>
  <c r="E2276" i="5"/>
  <c r="D2276" i="5"/>
  <c r="C2276" i="5"/>
  <c r="B2276" i="5"/>
  <c r="A2276" i="5"/>
  <c r="G2275" i="5"/>
  <c r="F2275" i="5"/>
  <c r="H2275" i="5" s="1"/>
  <c r="E2275" i="5"/>
  <c r="D2275" i="5"/>
  <c r="C2275" i="5"/>
  <c r="B2275" i="5"/>
  <c r="A2275" i="5"/>
  <c r="G2274" i="5"/>
  <c r="F2274" i="5"/>
  <c r="H2274" i="5" s="1"/>
  <c r="E2274" i="5"/>
  <c r="D2274" i="5"/>
  <c r="C2274" i="5"/>
  <c r="B2274" i="5"/>
  <c r="A2274" i="5"/>
  <c r="G2273" i="5"/>
  <c r="F2273" i="5"/>
  <c r="H2273" i="5" s="1"/>
  <c r="E2273" i="5"/>
  <c r="D2273" i="5"/>
  <c r="C2273" i="5"/>
  <c r="B2273" i="5"/>
  <c r="A2273" i="5"/>
  <c r="G2272" i="5"/>
  <c r="F2272" i="5"/>
  <c r="H2272" i="5" s="1"/>
  <c r="E2272" i="5"/>
  <c r="D2272" i="5"/>
  <c r="C2272" i="5"/>
  <c r="B2272" i="5"/>
  <c r="A2272" i="5"/>
  <c r="G2271" i="5"/>
  <c r="F2271" i="5"/>
  <c r="H2271" i="5" s="1"/>
  <c r="E2271" i="5"/>
  <c r="D2271" i="5"/>
  <c r="C2271" i="5"/>
  <c r="B2271" i="5"/>
  <c r="A2271" i="5"/>
  <c r="G2270" i="5"/>
  <c r="F2270" i="5"/>
  <c r="H2270" i="5" s="1"/>
  <c r="E2270" i="5"/>
  <c r="D2270" i="5"/>
  <c r="C2270" i="5"/>
  <c r="B2270" i="5"/>
  <c r="A2270" i="5"/>
  <c r="G2269" i="5"/>
  <c r="F2269" i="5"/>
  <c r="H2269" i="5" s="1"/>
  <c r="E2269" i="5"/>
  <c r="D2269" i="5"/>
  <c r="C2269" i="5"/>
  <c r="B2269" i="5"/>
  <c r="A2269" i="5"/>
  <c r="G2268" i="5"/>
  <c r="F2268" i="5"/>
  <c r="H2268" i="5" s="1"/>
  <c r="E2268" i="5"/>
  <c r="D2268" i="5"/>
  <c r="C2268" i="5"/>
  <c r="B2268" i="5"/>
  <c r="A2268" i="5"/>
  <c r="G2267" i="5"/>
  <c r="F2267" i="5"/>
  <c r="H2267" i="5" s="1"/>
  <c r="E2267" i="5"/>
  <c r="D2267" i="5"/>
  <c r="C2267" i="5"/>
  <c r="B2267" i="5"/>
  <c r="A2267" i="5"/>
  <c r="G2266" i="5"/>
  <c r="F2266" i="5"/>
  <c r="H2266" i="5" s="1"/>
  <c r="E2266" i="5"/>
  <c r="D2266" i="5"/>
  <c r="C2266" i="5"/>
  <c r="B2266" i="5"/>
  <c r="A2266" i="5"/>
  <c r="G2265" i="5"/>
  <c r="F2265" i="5"/>
  <c r="H2265" i="5" s="1"/>
  <c r="E2265" i="5"/>
  <c r="D2265" i="5"/>
  <c r="C2265" i="5"/>
  <c r="B2265" i="5"/>
  <c r="A2265" i="5"/>
  <c r="G2264" i="5"/>
  <c r="F2264" i="5"/>
  <c r="H2264" i="5" s="1"/>
  <c r="E2264" i="5"/>
  <c r="D2264" i="5"/>
  <c r="C2264" i="5"/>
  <c r="B2264" i="5"/>
  <c r="A2264" i="5"/>
  <c r="G2263" i="5"/>
  <c r="F2263" i="5"/>
  <c r="H2263" i="5" s="1"/>
  <c r="E2263" i="5"/>
  <c r="D2263" i="5"/>
  <c r="C2263" i="5"/>
  <c r="B2263" i="5"/>
  <c r="A2263" i="5"/>
  <c r="G2262" i="5"/>
  <c r="F2262" i="5"/>
  <c r="H2262" i="5" s="1"/>
  <c r="E2262" i="5"/>
  <c r="D2262" i="5"/>
  <c r="C2262" i="5"/>
  <c r="B2262" i="5"/>
  <c r="A2262" i="5"/>
  <c r="G2261" i="5"/>
  <c r="F2261" i="5"/>
  <c r="H2261" i="5" s="1"/>
  <c r="E2261" i="5"/>
  <c r="D2261" i="5"/>
  <c r="C2261" i="5"/>
  <c r="B2261" i="5"/>
  <c r="A2261" i="5"/>
  <c r="G2260" i="5"/>
  <c r="F2260" i="5"/>
  <c r="H2260" i="5" s="1"/>
  <c r="E2260" i="5"/>
  <c r="D2260" i="5"/>
  <c r="C2260" i="5"/>
  <c r="B2260" i="5"/>
  <c r="A2260" i="5"/>
  <c r="G2259" i="5"/>
  <c r="F2259" i="5"/>
  <c r="H2259" i="5" s="1"/>
  <c r="E2259" i="5"/>
  <c r="D2259" i="5"/>
  <c r="C2259" i="5"/>
  <c r="B2259" i="5"/>
  <c r="A2259" i="5"/>
  <c r="G2258" i="5"/>
  <c r="F2258" i="5"/>
  <c r="H2258" i="5" s="1"/>
  <c r="E2258" i="5"/>
  <c r="D2258" i="5"/>
  <c r="C2258" i="5"/>
  <c r="B2258" i="5"/>
  <c r="A2258" i="5"/>
  <c r="G2257" i="5"/>
  <c r="F2257" i="5"/>
  <c r="H2257" i="5" s="1"/>
  <c r="E2257" i="5"/>
  <c r="D2257" i="5"/>
  <c r="C2257" i="5"/>
  <c r="B2257" i="5"/>
  <c r="A2257" i="5"/>
  <c r="G2256" i="5"/>
  <c r="F2256" i="5"/>
  <c r="H2256" i="5" s="1"/>
  <c r="E2256" i="5"/>
  <c r="D2256" i="5"/>
  <c r="C2256" i="5"/>
  <c r="B2256" i="5"/>
  <c r="A2256" i="5"/>
  <c r="G2255" i="5"/>
  <c r="F2255" i="5"/>
  <c r="H2255" i="5" s="1"/>
  <c r="E2255" i="5"/>
  <c r="D2255" i="5"/>
  <c r="C2255" i="5"/>
  <c r="B2255" i="5"/>
  <c r="A2255" i="5"/>
  <c r="G2254" i="5"/>
  <c r="F2254" i="5"/>
  <c r="H2254" i="5" s="1"/>
  <c r="E2254" i="5"/>
  <c r="D2254" i="5"/>
  <c r="C2254" i="5"/>
  <c r="B2254" i="5"/>
  <c r="A2254" i="5"/>
  <c r="G2253" i="5"/>
  <c r="F2253" i="5"/>
  <c r="H2253" i="5" s="1"/>
  <c r="E2253" i="5"/>
  <c r="D2253" i="5"/>
  <c r="C2253" i="5"/>
  <c r="B2253" i="5"/>
  <c r="A2253" i="5"/>
  <c r="G2252" i="5"/>
  <c r="F2252" i="5"/>
  <c r="H2252" i="5" s="1"/>
  <c r="E2252" i="5"/>
  <c r="D2252" i="5"/>
  <c r="C2252" i="5"/>
  <c r="B2252" i="5"/>
  <c r="A2252" i="5"/>
  <c r="G2251" i="5"/>
  <c r="F2251" i="5"/>
  <c r="H2251" i="5" s="1"/>
  <c r="E2251" i="5"/>
  <c r="D2251" i="5"/>
  <c r="C2251" i="5"/>
  <c r="B2251" i="5"/>
  <c r="A2251" i="5"/>
  <c r="G2250" i="5"/>
  <c r="F2250" i="5"/>
  <c r="H2250" i="5" s="1"/>
  <c r="E2250" i="5"/>
  <c r="D2250" i="5"/>
  <c r="C2250" i="5"/>
  <c r="B2250" i="5"/>
  <c r="A2250" i="5"/>
  <c r="G2249" i="5"/>
  <c r="F2249" i="5"/>
  <c r="H2249" i="5" s="1"/>
  <c r="E2249" i="5"/>
  <c r="D2249" i="5"/>
  <c r="C2249" i="5"/>
  <c r="B2249" i="5"/>
  <c r="A2249" i="5"/>
  <c r="G2248" i="5"/>
  <c r="F2248" i="5"/>
  <c r="H2248" i="5" s="1"/>
  <c r="E2248" i="5"/>
  <c r="D2248" i="5"/>
  <c r="C2248" i="5"/>
  <c r="B2248" i="5"/>
  <c r="A2248" i="5"/>
  <c r="G2247" i="5"/>
  <c r="F2247" i="5"/>
  <c r="H2247" i="5" s="1"/>
  <c r="E2247" i="5"/>
  <c r="D2247" i="5"/>
  <c r="C2247" i="5"/>
  <c r="B2247" i="5"/>
  <c r="A2247" i="5"/>
  <c r="G2246" i="5"/>
  <c r="F2246" i="5"/>
  <c r="H2246" i="5" s="1"/>
  <c r="E2246" i="5"/>
  <c r="D2246" i="5"/>
  <c r="C2246" i="5"/>
  <c r="B2246" i="5"/>
  <c r="A2246" i="5"/>
  <c r="G2245" i="5"/>
  <c r="F2245" i="5"/>
  <c r="H2245" i="5" s="1"/>
  <c r="E2245" i="5"/>
  <c r="D2245" i="5"/>
  <c r="C2245" i="5"/>
  <c r="B2245" i="5"/>
  <c r="A2245" i="5"/>
  <c r="G2244" i="5"/>
  <c r="F2244" i="5"/>
  <c r="H2244" i="5" s="1"/>
  <c r="E2244" i="5"/>
  <c r="D2244" i="5"/>
  <c r="C2244" i="5"/>
  <c r="B2244" i="5"/>
  <c r="A2244" i="5"/>
  <c r="G2243" i="5"/>
  <c r="F2243" i="5"/>
  <c r="H2243" i="5" s="1"/>
  <c r="E2243" i="5"/>
  <c r="D2243" i="5"/>
  <c r="C2243" i="5"/>
  <c r="B2243" i="5"/>
  <c r="A2243" i="5"/>
  <c r="G2242" i="5"/>
  <c r="F2242" i="5"/>
  <c r="H2242" i="5" s="1"/>
  <c r="E2242" i="5"/>
  <c r="D2242" i="5"/>
  <c r="C2242" i="5"/>
  <c r="B2242" i="5"/>
  <c r="A2242" i="5"/>
  <c r="G2241" i="5"/>
  <c r="F2241" i="5"/>
  <c r="H2241" i="5" s="1"/>
  <c r="E2241" i="5"/>
  <c r="D2241" i="5"/>
  <c r="C2241" i="5"/>
  <c r="B2241" i="5"/>
  <c r="A2241" i="5"/>
  <c r="G2240" i="5"/>
  <c r="F2240" i="5"/>
  <c r="H2240" i="5" s="1"/>
  <c r="E2240" i="5"/>
  <c r="D2240" i="5"/>
  <c r="C2240" i="5"/>
  <c r="B2240" i="5"/>
  <c r="A2240" i="5"/>
  <c r="G2239" i="5"/>
  <c r="F2239" i="5"/>
  <c r="H2239" i="5" s="1"/>
  <c r="E2239" i="5"/>
  <c r="D2239" i="5"/>
  <c r="C2239" i="5"/>
  <c r="B2239" i="5"/>
  <c r="A2239" i="5"/>
  <c r="G2238" i="5"/>
  <c r="F2238" i="5"/>
  <c r="H2238" i="5" s="1"/>
  <c r="E2238" i="5"/>
  <c r="D2238" i="5"/>
  <c r="C2238" i="5"/>
  <c r="B2238" i="5"/>
  <c r="A2238" i="5"/>
  <c r="G2237" i="5"/>
  <c r="F2237" i="5"/>
  <c r="H2237" i="5" s="1"/>
  <c r="E2237" i="5"/>
  <c r="D2237" i="5"/>
  <c r="C2237" i="5"/>
  <c r="B2237" i="5"/>
  <c r="A2237" i="5"/>
  <c r="G2236" i="5"/>
  <c r="F2236" i="5"/>
  <c r="H2236" i="5" s="1"/>
  <c r="E2236" i="5"/>
  <c r="D2236" i="5"/>
  <c r="C2236" i="5"/>
  <c r="B2236" i="5"/>
  <c r="A2236" i="5"/>
  <c r="G2235" i="5"/>
  <c r="F2235" i="5"/>
  <c r="H2235" i="5" s="1"/>
  <c r="E2235" i="5"/>
  <c r="D2235" i="5"/>
  <c r="C2235" i="5"/>
  <c r="B2235" i="5"/>
  <c r="A2235" i="5"/>
  <c r="G2234" i="5"/>
  <c r="F2234" i="5"/>
  <c r="H2234" i="5" s="1"/>
  <c r="E2234" i="5"/>
  <c r="D2234" i="5"/>
  <c r="C2234" i="5"/>
  <c r="B2234" i="5"/>
  <c r="A2234" i="5"/>
  <c r="G2233" i="5"/>
  <c r="F2233" i="5"/>
  <c r="H2233" i="5" s="1"/>
  <c r="E2233" i="5"/>
  <c r="D2233" i="5"/>
  <c r="C2233" i="5"/>
  <c r="B2233" i="5"/>
  <c r="A2233" i="5"/>
  <c r="G2232" i="5"/>
  <c r="F2232" i="5"/>
  <c r="H2232" i="5" s="1"/>
  <c r="E2232" i="5"/>
  <c r="D2232" i="5"/>
  <c r="C2232" i="5"/>
  <c r="B2232" i="5"/>
  <c r="A2232" i="5"/>
  <c r="G2231" i="5"/>
  <c r="F2231" i="5"/>
  <c r="H2231" i="5" s="1"/>
  <c r="E2231" i="5"/>
  <c r="D2231" i="5"/>
  <c r="C2231" i="5"/>
  <c r="B2231" i="5"/>
  <c r="A2231" i="5"/>
  <c r="G2230" i="5"/>
  <c r="F2230" i="5"/>
  <c r="H2230" i="5" s="1"/>
  <c r="E2230" i="5"/>
  <c r="D2230" i="5"/>
  <c r="C2230" i="5"/>
  <c r="B2230" i="5"/>
  <c r="A2230" i="5"/>
  <c r="G2229" i="5"/>
  <c r="F2229" i="5"/>
  <c r="H2229" i="5" s="1"/>
  <c r="E2229" i="5"/>
  <c r="D2229" i="5"/>
  <c r="C2229" i="5"/>
  <c r="B2229" i="5"/>
  <c r="A2229" i="5"/>
  <c r="G2228" i="5"/>
  <c r="F2228" i="5"/>
  <c r="H2228" i="5" s="1"/>
  <c r="E2228" i="5"/>
  <c r="D2228" i="5"/>
  <c r="C2228" i="5"/>
  <c r="B2228" i="5"/>
  <c r="A2228" i="5"/>
  <c r="G2227" i="5"/>
  <c r="F2227" i="5"/>
  <c r="H2227" i="5" s="1"/>
  <c r="E2227" i="5"/>
  <c r="D2227" i="5"/>
  <c r="C2227" i="5"/>
  <c r="B2227" i="5"/>
  <c r="A2227" i="5"/>
  <c r="G2226" i="5"/>
  <c r="F2226" i="5"/>
  <c r="H2226" i="5" s="1"/>
  <c r="E2226" i="5"/>
  <c r="D2226" i="5"/>
  <c r="C2226" i="5"/>
  <c r="B2226" i="5"/>
  <c r="A2226" i="5"/>
  <c r="G2225" i="5"/>
  <c r="F2225" i="5"/>
  <c r="H2225" i="5" s="1"/>
  <c r="E2225" i="5"/>
  <c r="D2225" i="5"/>
  <c r="C2225" i="5"/>
  <c r="B2225" i="5"/>
  <c r="A2225" i="5"/>
  <c r="G2224" i="5"/>
  <c r="F2224" i="5"/>
  <c r="H2224" i="5" s="1"/>
  <c r="E2224" i="5"/>
  <c r="D2224" i="5"/>
  <c r="C2224" i="5"/>
  <c r="B2224" i="5"/>
  <c r="A2224" i="5"/>
  <c r="G2223" i="5"/>
  <c r="F2223" i="5"/>
  <c r="H2223" i="5" s="1"/>
  <c r="E2223" i="5"/>
  <c r="D2223" i="5"/>
  <c r="C2223" i="5"/>
  <c r="B2223" i="5"/>
  <c r="A2223" i="5"/>
  <c r="G2222" i="5"/>
  <c r="F2222" i="5"/>
  <c r="H2222" i="5" s="1"/>
  <c r="E2222" i="5"/>
  <c r="D2222" i="5"/>
  <c r="C2222" i="5"/>
  <c r="B2222" i="5"/>
  <c r="A2222" i="5"/>
  <c r="G2221" i="5"/>
  <c r="F2221" i="5"/>
  <c r="H2221" i="5" s="1"/>
  <c r="E2221" i="5"/>
  <c r="D2221" i="5"/>
  <c r="C2221" i="5"/>
  <c r="B2221" i="5"/>
  <c r="A2221" i="5"/>
  <c r="G2220" i="5"/>
  <c r="F2220" i="5"/>
  <c r="H2220" i="5" s="1"/>
  <c r="E2220" i="5"/>
  <c r="D2220" i="5"/>
  <c r="C2220" i="5"/>
  <c r="B2220" i="5"/>
  <c r="A2220" i="5"/>
  <c r="G2219" i="5"/>
  <c r="F2219" i="5"/>
  <c r="H2219" i="5" s="1"/>
  <c r="E2219" i="5"/>
  <c r="D2219" i="5"/>
  <c r="C2219" i="5"/>
  <c r="B2219" i="5"/>
  <c r="A2219" i="5"/>
  <c r="G2218" i="5"/>
  <c r="F2218" i="5"/>
  <c r="H2218" i="5" s="1"/>
  <c r="E2218" i="5"/>
  <c r="D2218" i="5"/>
  <c r="C2218" i="5"/>
  <c r="B2218" i="5"/>
  <c r="A2218" i="5"/>
  <c r="G2217" i="5"/>
  <c r="F2217" i="5"/>
  <c r="H2217" i="5" s="1"/>
  <c r="E2217" i="5"/>
  <c r="D2217" i="5"/>
  <c r="C2217" i="5"/>
  <c r="B2217" i="5"/>
  <c r="A2217" i="5"/>
  <c r="G2216" i="5"/>
  <c r="F2216" i="5"/>
  <c r="H2216" i="5" s="1"/>
  <c r="E2216" i="5"/>
  <c r="D2216" i="5"/>
  <c r="C2216" i="5"/>
  <c r="B2216" i="5"/>
  <c r="A2216" i="5"/>
  <c r="G2215" i="5"/>
  <c r="F2215" i="5"/>
  <c r="H2215" i="5" s="1"/>
  <c r="E2215" i="5"/>
  <c r="D2215" i="5"/>
  <c r="C2215" i="5"/>
  <c r="B2215" i="5"/>
  <c r="A2215" i="5"/>
  <c r="G2214" i="5"/>
  <c r="F2214" i="5"/>
  <c r="H2214" i="5" s="1"/>
  <c r="E2214" i="5"/>
  <c r="D2214" i="5"/>
  <c r="C2214" i="5"/>
  <c r="B2214" i="5"/>
  <c r="A2214" i="5"/>
  <c r="G2213" i="5"/>
  <c r="F2213" i="5"/>
  <c r="H2213" i="5" s="1"/>
  <c r="E2213" i="5"/>
  <c r="D2213" i="5"/>
  <c r="C2213" i="5"/>
  <c r="B2213" i="5"/>
  <c r="A2213" i="5"/>
  <c r="G2212" i="5"/>
  <c r="F2212" i="5"/>
  <c r="H2212" i="5" s="1"/>
  <c r="E2212" i="5"/>
  <c r="D2212" i="5"/>
  <c r="C2212" i="5"/>
  <c r="B2212" i="5"/>
  <c r="A2212" i="5"/>
  <c r="G2211" i="5"/>
  <c r="F2211" i="5"/>
  <c r="H2211" i="5" s="1"/>
  <c r="E2211" i="5"/>
  <c r="D2211" i="5"/>
  <c r="C2211" i="5"/>
  <c r="B2211" i="5"/>
  <c r="A2211" i="5"/>
  <c r="G2210" i="5"/>
  <c r="F2210" i="5"/>
  <c r="H2210" i="5" s="1"/>
  <c r="E2210" i="5"/>
  <c r="D2210" i="5"/>
  <c r="C2210" i="5"/>
  <c r="B2210" i="5"/>
  <c r="A2210" i="5"/>
  <c r="G2209" i="5"/>
  <c r="F2209" i="5"/>
  <c r="H2209" i="5" s="1"/>
  <c r="E2209" i="5"/>
  <c r="D2209" i="5"/>
  <c r="C2209" i="5"/>
  <c r="B2209" i="5"/>
  <c r="A2209" i="5"/>
  <c r="G2208" i="5"/>
  <c r="F2208" i="5"/>
  <c r="H2208" i="5" s="1"/>
  <c r="E2208" i="5"/>
  <c r="D2208" i="5"/>
  <c r="C2208" i="5"/>
  <c r="B2208" i="5"/>
  <c r="A2208" i="5"/>
  <c r="G2207" i="5"/>
  <c r="F2207" i="5"/>
  <c r="H2207" i="5" s="1"/>
  <c r="E2207" i="5"/>
  <c r="D2207" i="5"/>
  <c r="C2207" i="5"/>
  <c r="B2207" i="5"/>
  <c r="A2207" i="5"/>
  <c r="G2206" i="5"/>
  <c r="F2206" i="5"/>
  <c r="H2206" i="5" s="1"/>
  <c r="E2206" i="5"/>
  <c r="D2206" i="5"/>
  <c r="C2206" i="5"/>
  <c r="B2206" i="5"/>
  <c r="A2206" i="5"/>
  <c r="G2205" i="5"/>
  <c r="F2205" i="5"/>
  <c r="H2205" i="5" s="1"/>
  <c r="E2205" i="5"/>
  <c r="D2205" i="5"/>
  <c r="C2205" i="5"/>
  <c r="B2205" i="5"/>
  <c r="A2205" i="5"/>
  <c r="G2204" i="5"/>
  <c r="F2204" i="5"/>
  <c r="H2204" i="5" s="1"/>
  <c r="E2204" i="5"/>
  <c r="D2204" i="5"/>
  <c r="C2204" i="5"/>
  <c r="B2204" i="5"/>
  <c r="A2204" i="5"/>
  <c r="G2203" i="5"/>
  <c r="F2203" i="5"/>
  <c r="H2203" i="5" s="1"/>
  <c r="E2203" i="5"/>
  <c r="D2203" i="5"/>
  <c r="C2203" i="5"/>
  <c r="B2203" i="5"/>
  <c r="A2203" i="5"/>
  <c r="G2202" i="5"/>
  <c r="F2202" i="5"/>
  <c r="H2202" i="5" s="1"/>
  <c r="E2202" i="5"/>
  <c r="D2202" i="5"/>
  <c r="C2202" i="5"/>
  <c r="B2202" i="5"/>
  <c r="A2202" i="5"/>
  <c r="G2201" i="5"/>
  <c r="F2201" i="5"/>
  <c r="H2201" i="5" s="1"/>
  <c r="E2201" i="5"/>
  <c r="D2201" i="5"/>
  <c r="C2201" i="5"/>
  <c r="B2201" i="5"/>
  <c r="A2201" i="5"/>
  <c r="G2200" i="5"/>
  <c r="F2200" i="5"/>
  <c r="H2200" i="5" s="1"/>
  <c r="E2200" i="5"/>
  <c r="D2200" i="5"/>
  <c r="C2200" i="5"/>
  <c r="B2200" i="5"/>
  <c r="A2200" i="5"/>
  <c r="G2199" i="5"/>
  <c r="F2199" i="5"/>
  <c r="H2199" i="5" s="1"/>
  <c r="E2199" i="5"/>
  <c r="D2199" i="5"/>
  <c r="C2199" i="5"/>
  <c r="B2199" i="5"/>
  <c r="A2199" i="5"/>
  <c r="G2198" i="5"/>
  <c r="F2198" i="5"/>
  <c r="H2198" i="5" s="1"/>
  <c r="E2198" i="5"/>
  <c r="D2198" i="5"/>
  <c r="C2198" i="5"/>
  <c r="B2198" i="5"/>
  <c r="A2198" i="5"/>
  <c r="G2197" i="5"/>
  <c r="F2197" i="5"/>
  <c r="H2197" i="5" s="1"/>
  <c r="E2197" i="5"/>
  <c r="D2197" i="5"/>
  <c r="C2197" i="5"/>
  <c r="B2197" i="5"/>
  <c r="A2197" i="5"/>
  <c r="G2196" i="5"/>
  <c r="F2196" i="5"/>
  <c r="H2196" i="5" s="1"/>
  <c r="E2196" i="5"/>
  <c r="D2196" i="5"/>
  <c r="C2196" i="5"/>
  <c r="B2196" i="5"/>
  <c r="A2196" i="5"/>
  <c r="G2195" i="5"/>
  <c r="F2195" i="5"/>
  <c r="H2195" i="5" s="1"/>
  <c r="E2195" i="5"/>
  <c r="D2195" i="5"/>
  <c r="C2195" i="5"/>
  <c r="B2195" i="5"/>
  <c r="A2195" i="5"/>
  <c r="G2194" i="5"/>
  <c r="F2194" i="5"/>
  <c r="H2194" i="5" s="1"/>
  <c r="E2194" i="5"/>
  <c r="D2194" i="5"/>
  <c r="C2194" i="5"/>
  <c r="B2194" i="5"/>
  <c r="A2194" i="5"/>
  <c r="G2193" i="5"/>
  <c r="F2193" i="5"/>
  <c r="H2193" i="5" s="1"/>
  <c r="E2193" i="5"/>
  <c r="D2193" i="5"/>
  <c r="C2193" i="5"/>
  <c r="B2193" i="5"/>
  <c r="A2193" i="5"/>
  <c r="G2192" i="5"/>
  <c r="F2192" i="5"/>
  <c r="H2192" i="5" s="1"/>
  <c r="E2192" i="5"/>
  <c r="D2192" i="5"/>
  <c r="C2192" i="5"/>
  <c r="B2192" i="5"/>
  <c r="A2192" i="5"/>
  <c r="G2191" i="5"/>
  <c r="F2191" i="5"/>
  <c r="H2191" i="5" s="1"/>
  <c r="E2191" i="5"/>
  <c r="D2191" i="5"/>
  <c r="C2191" i="5"/>
  <c r="B2191" i="5"/>
  <c r="A2191" i="5"/>
  <c r="G2190" i="5"/>
  <c r="F2190" i="5"/>
  <c r="H2190" i="5" s="1"/>
  <c r="E2190" i="5"/>
  <c r="D2190" i="5"/>
  <c r="C2190" i="5"/>
  <c r="B2190" i="5"/>
  <c r="A2190" i="5"/>
  <c r="G2189" i="5"/>
  <c r="F2189" i="5"/>
  <c r="H2189" i="5" s="1"/>
  <c r="E2189" i="5"/>
  <c r="D2189" i="5"/>
  <c r="C2189" i="5"/>
  <c r="B2189" i="5"/>
  <c r="A2189" i="5"/>
  <c r="G2188" i="5"/>
  <c r="F2188" i="5"/>
  <c r="H2188" i="5" s="1"/>
  <c r="E2188" i="5"/>
  <c r="D2188" i="5"/>
  <c r="C2188" i="5"/>
  <c r="B2188" i="5"/>
  <c r="A2188" i="5"/>
  <c r="G2187" i="5"/>
  <c r="F2187" i="5"/>
  <c r="H2187" i="5" s="1"/>
  <c r="E2187" i="5"/>
  <c r="D2187" i="5"/>
  <c r="C2187" i="5"/>
  <c r="B2187" i="5"/>
  <c r="A2187" i="5"/>
  <c r="G2186" i="5"/>
  <c r="F2186" i="5"/>
  <c r="H2186" i="5" s="1"/>
  <c r="E2186" i="5"/>
  <c r="D2186" i="5"/>
  <c r="C2186" i="5"/>
  <c r="B2186" i="5"/>
  <c r="A2186" i="5"/>
  <c r="G2185" i="5"/>
  <c r="F2185" i="5"/>
  <c r="H2185" i="5" s="1"/>
  <c r="E2185" i="5"/>
  <c r="D2185" i="5"/>
  <c r="C2185" i="5"/>
  <c r="B2185" i="5"/>
  <c r="A2185" i="5"/>
  <c r="G2184" i="5"/>
  <c r="F2184" i="5"/>
  <c r="H2184" i="5" s="1"/>
  <c r="E2184" i="5"/>
  <c r="D2184" i="5"/>
  <c r="C2184" i="5"/>
  <c r="B2184" i="5"/>
  <c r="A2184" i="5"/>
  <c r="G2183" i="5"/>
  <c r="F2183" i="5"/>
  <c r="H2183" i="5" s="1"/>
  <c r="E2183" i="5"/>
  <c r="D2183" i="5"/>
  <c r="C2183" i="5"/>
  <c r="B2183" i="5"/>
  <c r="A2183" i="5"/>
  <c r="G2182" i="5"/>
  <c r="F2182" i="5"/>
  <c r="H2182" i="5" s="1"/>
  <c r="E2182" i="5"/>
  <c r="D2182" i="5"/>
  <c r="C2182" i="5"/>
  <c r="B2182" i="5"/>
  <c r="A2182" i="5"/>
  <c r="G2181" i="5"/>
  <c r="F2181" i="5"/>
  <c r="H2181" i="5" s="1"/>
  <c r="E2181" i="5"/>
  <c r="D2181" i="5"/>
  <c r="C2181" i="5"/>
  <c r="B2181" i="5"/>
  <c r="A2181" i="5"/>
  <c r="G2180" i="5"/>
  <c r="F2180" i="5"/>
  <c r="H2180" i="5" s="1"/>
  <c r="E2180" i="5"/>
  <c r="D2180" i="5"/>
  <c r="C2180" i="5"/>
  <c r="B2180" i="5"/>
  <c r="A2180" i="5"/>
  <c r="G2179" i="5"/>
  <c r="F2179" i="5"/>
  <c r="H2179" i="5" s="1"/>
  <c r="E2179" i="5"/>
  <c r="D2179" i="5"/>
  <c r="C2179" i="5"/>
  <c r="B2179" i="5"/>
  <c r="A2179" i="5"/>
  <c r="G2178" i="5"/>
  <c r="F2178" i="5"/>
  <c r="H2178" i="5" s="1"/>
  <c r="E2178" i="5"/>
  <c r="D2178" i="5"/>
  <c r="C2178" i="5"/>
  <c r="B2178" i="5"/>
  <c r="A2178" i="5"/>
  <c r="G2177" i="5"/>
  <c r="F2177" i="5"/>
  <c r="H2177" i="5" s="1"/>
  <c r="E2177" i="5"/>
  <c r="D2177" i="5"/>
  <c r="C2177" i="5"/>
  <c r="B2177" i="5"/>
  <c r="A2177" i="5"/>
  <c r="G2176" i="5"/>
  <c r="F2176" i="5"/>
  <c r="H2176" i="5" s="1"/>
  <c r="E2176" i="5"/>
  <c r="D2176" i="5"/>
  <c r="C2176" i="5"/>
  <c r="B2176" i="5"/>
  <c r="A2176" i="5"/>
  <c r="G2175" i="5"/>
  <c r="F2175" i="5"/>
  <c r="H2175" i="5" s="1"/>
  <c r="E2175" i="5"/>
  <c r="D2175" i="5"/>
  <c r="C2175" i="5"/>
  <c r="B2175" i="5"/>
  <c r="A2175" i="5"/>
  <c r="G2174" i="5"/>
  <c r="F2174" i="5"/>
  <c r="H2174" i="5" s="1"/>
  <c r="E2174" i="5"/>
  <c r="D2174" i="5"/>
  <c r="C2174" i="5"/>
  <c r="B2174" i="5"/>
  <c r="A2174" i="5"/>
  <c r="G2173" i="5"/>
  <c r="F2173" i="5"/>
  <c r="H2173" i="5" s="1"/>
  <c r="E2173" i="5"/>
  <c r="D2173" i="5"/>
  <c r="C2173" i="5"/>
  <c r="B2173" i="5"/>
  <c r="A2173" i="5"/>
  <c r="G2172" i="5"/>
  <c r="F2172" i="5"/>
  <c r="H2172" i="5" s="1"/>
  <c r="E2172" i="5"/>
  <c r="D2172" i="5"/>
  <c r="C2172" i="5"/>
  <c r="B2172" i="5"/>
  <c r="A2172" i="5"/>
  <c r="G2171" i="5"/>
  <c r="F2171" i="5"/>
  <c r="H2171" i="5" s="1"/>
  <c r="E2171" i="5"/>
  <c r="D2171" i="5"/>
  <c r="C2171" i="5"/>
  <c r="B2171" i="5"/>
  <c r="A2171" i="5"/>
  <c r="G2170" i="5"/>
  <c r="F2170" i="5"/>
  <c r="H2170" i="5" s="1"/>
  <c r="E2170" i="5"/>
  <c r="D2170" i="5"/>
  <c r="C2170" i="5"/>
  <c r="B2170" i="5"/>
  <c r="A2170" i="5"/>
  <c r="G2169" i="5"/>
  <c r="F2169" i="5"/>
  <c r="H2169" i="5" s="1"/>
  <c r="E2169" i="5"/>
  <c r="D2169" i="5"/>
  <c r="C2169" i="5"/>
  <c r="B2169" i="5"/>
  <c r="A2169" i="5"/>
  <c r="G2168" i="5"/>
  <c r="F2168" i="5"/>
  <c r="H2168" i="5" s="1"/>
  <c r="E2168" i="5"/>
  <c r="D2168" i="5"/>
  <c r="C2168" i="5"/>
  <c r="B2168" i="5"/>
  <c r="A2168" i="5"/>
  <c r="G2167" i="5"/>
  <c r="F2167" i="5"/>
  <c r="H2167" i="5" s="1"/>
  <c r="E2167" i="5"/>
  <c r="D2167" i="5"/>
  <c r="C2167" i="5"/>
  <c r="B2167" i="5"/>
  <c r="A2167" i="5"/>
  <c r="G2166" i="5"/>
  <c r="F2166" i="5"/>
  <c r="H2166" i="5" s="1"/>
  <c r="E2166" i="5"/>
  <c r="D2166" i="5"/>
  <c r="C2166" i="5"/>
  <c r="B2166" i="5"/>
  <c r="A2166" i="5"/>
  <c r="G2165" i="5"/>
  <c r="F2165" i="5"/>
  <c r="H2165" i="5" s="1"/>
  <c r="E2165" i="5"/>
  <c r="D2165" i="5"/>
  <c r="C2165" i="5"/>
  <c r="B2165" i="5"/>
  <c r="A2165" i="5"/>
  <c r="G2164" i="5"/>
  <c r="F2164" i="5"/>
  <c r="H2164" i="5" s="1"/>
  <c r="E2164" i="5"/>
  <c r="D2164" i="5"/>
  <c r="C2164" i="5"/>
  <c r="B2164" i="5"/>
  <c r="A2164" i="5"/>
  <c r="G2163" i="5"/>
  <c r="F2163" i="5"/>
  <c r="H2163" i="5" s="1"/>
  <c r="E2163" i="5"/>
  <c r="D2163" i="5"/>
  <c r="C2163" i="5"/>
  <c r="B2163" i="5"/>
  <c r="A2163" i="5"/>
  <c r="G2162" i="5"/>
  <c r="F2162" i="5"/>
  <c r="H2162" i="5" s="1"/>
  <c r="E2162" i="5"/>
  <c r="D2162" i="5"/>
  <c r="C2162" i="5"/>
  <c r="B2162" i="5"/>
  <c r="A2162" i="5"/>
  <c r="G2161" i="5"/>
  <c r="F2161" i="5"/>
  <c r="H2161" i="5" s="1"/>
  <c r="E2161" i="5"/>
  <c r="D2161" i="5"/>
  <c r="C2161" i="5"/>
  <c r="B2161" i="5"/>
  <c r="A2161" i="5"/>
  <c r="G2160" i="5"/>
  <c r="F2160" i="5"/>
  <c r="H2160" i="5" s="1"/>
  <c r="E2160" i="5"/>
  <c r="D2160" i="5"/>
  <c r="C2160" i="5"/>
  <c r="B2160" i="5"/>
  <c r="A2160" i="5"/>
  <c r="G2159" i="5"/>
  <c r="F2159" i="5"/>
  <c r="H2159" i="5" s="1"/>
  <c r="E2159" i="5"/>
  <c r="D2159" i="5"/>
  <c r="C2159" i="5"/>
  <c r="B2159" i="5"/>
  <c r="A2159" i="5"/>
  <c r="G2158" i="5"/>
  <c r="F2158" i="5"/>
  <c r="H2158" i="5" s="1"/>
  <c r="E2158" i="5"/>
  <c r="D2158" i="5"/>
  <c r="C2158" i="5"/>
  <c r="B2158" i="5"/>
  <c r="A2158" i="5"/>
  <c r="G2157" i="5"/>
  <c r="F2157" i="5"/>
  <c r="H2157" i="5" s="1"/>
  <c r="E2157" i="5"/>
  <c r="D2157" i="5"/>
  <c r="C2157" i="5"/>
  <c r="B2157" i="5"/>
  <c r="A2157" i="5"/>
  <c r="G2156" i="5"/>
  <c r="F2156" i="5"/>
  <c r="H2156" i="5" s="1"/>
  <c r="E2156" i="5"/>
  <c r="D2156" i="5"/>
  <c r="C2156" i="5"/>
  <c r="B2156" i="5"/>
  <c r="A2156" i="5"/>
  <c r="G2155" i="5"/>
  <c r="F2155" i="5"/>
  <c r="H2155" i="5" s="1"/>
  <c r="E2155" i="5"/>
  <c r="D2155" i="5"/>
  <c r="C2155" i="5"/>
  <c r="B2155" i="5"/>
  <c r="A2155" i="5"/>
  <c r="G2154" i="5"/>
  <c r="F2154" i="5"/>
  <c r="H2154" i="5" s="1"/>
  <c r="E2154" i="5"/>
  <c r="D2154" i="5"/>
  <c r="C2154" i="5"/>
  <c r="B2154" i="5"/>
  <c r="A2154" i="5"/>
  <c r="G2153" i="5"/>
  <c r="F2153" i="5"/>
  <c r="H2153" i="5" s="1"/>
  <c r="E2153" i="5"/>
  <c r="D2153" i="5"/>
  <c r="C2153" i="5"/>
  <c r="B2153" i="5"/>
  <c r="A2153" i="5"/>
  <c r="G2152" i="5"/>
  <c r="F2152" i="5"/>
  <c r="H2152" i="5" s="1"/>
  <c r="E2152" i="5"/>
  <c r="D2152" i="5"/>
  <c r="C2152" i="5"/>
  <c r="B2152" i="5"/>
  <c r="A2152" i="5"/>
  <c r="G2151" i="5"/>
  <c r="F2151" i="5"/>
  <c r="H2151" i="5" s="1"/>
  <c r="E2151" i="5"/>
  <c r="D2151" i="5"/>
  <c r="C2151" i="5"/>
  <c r="B2151" i="5"/>
  <c r="A2151" i="5"/>
  <c r="G2150" i="5"/>
  <c r="F2150" i="5"/>
  <c r="H2150" i="5" s="1"/>
  <c r="E2150" i="5"/>
  <c r="D2150" i="5"/>
  <c r="C2150" i="5"/>
  <c r="B2150" i="5"/>
  <c r="A2150" i="5"/>
  <c r="G2149" i="5"/>
  <c r="F2149" i="5"/>
  <c r="H2149" i="5" s="1"/>
  <c r="E2149" i="5"/>
  <c r="D2149" i="5"/>
  <c r="C2149" i="5"/>
  <c r="B2149" i="5"/>
  <c r="A2149" i="5"/>
  <c r="G2148" i="5"/>
  <c r="F2148" i="5"/>
  <c r="H2148" i="5" s="1"/>
  <c r="E2148" i="5"/>
  <c r="D2148" i="5"/>
  <c r="C2148" i="5"/>
  <c r="B2148" i="5"/>
  <c r="A2148" i="5"/>
  <c r="G2147" i="5"/>
  <c r="F2147" i="5"/>
  <c r="H2147" i="5" s="1"/>
  <c r="E2147" i="5"/>
  <c r="D2147" i="5"/>
  <c r="C2147" i="5"/>
  <c r="B2147" i="5"/>
  <c r="A2147" i="5"/>
  <c r="G2146" i="5"/>
  <c r="F2146" i="5"/>
  <c r="H2146" i="5" s="1"/>
  <c r="E2146" i="5"/>
  <c r="D2146" i="5"/>
  <c r="C2146" i="5"/>
  <c r="B2146" i="5"/>
  <c r="A2146" i="5"/>
  <c r="G2145" i="5"/>
  <c r="F2145" i="5"/>
  <c r="H2145" i="5" s="1"/>
  <c r="E2145" i="5"/>
  <c r="D2145" i="5"/>
  <c r="C2145" i="5"/>
  <c r="B2145" i="5"/>
  <c r="A2145" i="5"/>
  <c r="G2144" i="5"/>
  <c r="F2144" i="5"/>
  <c r="H2144" i="5" s="1"/>
  <c r="E2144" i="5"/>
  <c r="D2144" i="5"/>
  <c r="C2144" i="5"/>
  <c r="B2144" i="5"/>
  <c r="A2144" i="5"/>
  <c r="G2143" i="5"/>
  <c r="F2143" i="5"/>
  <c r="H2143" i="5" s="1"/>
  <c r="E2143" i="5"/>
  <c r="D2143" i="5"/>
  <c r="C2143" i="5"/>
  <c r="B2143" i="5"/>
  <c r="A2143" i="5"/>
  <c r="G2142" i="5"/>
  <c r="F2142" i="5"/>
  <c r="H2142" i="5" s="1"/>
  <c r="E2142" i="5"/>
  <c r="D2142" i="5"/>
  <c r="C2142" i="5"/>
  <c r="B2142" i="5"/>
  <c r="A2142" i="5"/>
  <c r="G2141" i="5"/>
  <c r="F2141" i="5"/>
  <c r="H2141" i="5" s="1"/>
  <c r="E2141" i="5"/>
  <c r="D2141" i="5"/>
  <c r="C2141" i="5"/>
  <c r="B2141" i="5"/>
  <c r="A2141" i="5"/>
  <c r="G2140" i="5"/>
  <c r="F2140" i="5"/>
  <c r="H2140" i="5" s="1"/>
  <c r="E2140" i="5"/>
  <c r="D2140" i="5"/>
  <c r="C2140" i="5"/>
  <c r="B2140" i="5"/>
  <c r="A2140" i="5"/>
  <c r="G2139" i="5"/>
  <c r="F2139" i="5"/>
  <c r="H2139" i="5" s="1"/>
  <c r="E2139" i="5"/>
  <c r="D2139" i="5"/>
  <c r="C2139" i="5"/>
  <c r="B2139" i="5"/>
  <c r="A2139" i="5"/>
  <c r="G2138" i="5"/>
  <c r="F2138" i="5"/>
  <c r="H2138" i="5" s="1"/>
  <c r="E2138" i="5"/>
  <c r="D2138" i="5"/>
  <c r="C2138" i="5"/>
  <c r="B2138" i="5"/>
  <c r="A2138" i="5"/>
  <c r="G2137" i="5"/>
  <c r="F2137" i="5"/>
  <c r="H2137" i="5" s="1"/>
  <c r="E2137" i="5"/>
  <c r="D2137" i="5"/>
  <c r="C2137" i="5"/>
  <c r="B2137" i="5"/>
  <c r="A2137" i="5"/>
  <c r="G2136" i="5"/>
  <c r="F2136" i="5"/>
  <c r="H2136" i="5" s="1"/>
  <c r="E2136" i="5"/>
  <c r="D2136" i="5"/>
  <c r="C2136" i="5"/>
  <c r="B2136" i="5"/>
  <c r="A2136" i="5"/>
  <c r="G2135" i="5"/>
  <c r="F2135" i="5"/>
  <c r="H2135" i="5" s="1"/>
  <c r="E2135" i="5"/>
  <c r="D2135" i="5"/>
  <c r="C2135" i="5"/>
  <c r="B2135" i="5"/>
  <c r="A2135" i="5"/>
  <c r="G2134" i="5"/>
  <c r="F2134" i="5"/>
  <c r="H2134" i="5" s="1"/>
  <c r="E2134" i="5"/>
  <c r="D2134" i="5"/>
  <c r="C2134" i="5"/>
  <c r="B2134" i="5"/>
  <c r="A2134" i="5"/>
  <c r="G2133" i="5"/>
  <c r="F2133" i="5"/>
  <c r="H2133" i="5" s="1"/>
  <c r="E2133" i="5"/>
  <c r="D2133" i="5"/>
  <c r="C2133" i="5"/>
  <c r="B2133" i="5"/>
  <c r="A2133" i="5"/>
  <c r="G2132" i="5"/>
  <c r="F2132" i="5"/>
  <c r="H2132" i="5" s="1"/>
  <c r="E2132" i="5"/>
  <c r="D2132" i="5"/>
  <c r="C2132" i="5"/>
  <c r="B2132" i="5"/>
  <c r="A2132" i="5"/>
  <c r="G2131" i="5"/>
  <c r="F2131" i="5"/>
  <c r="H2131" i="5" s="1"/>
  <c r="E2131" i="5"/>
  <c r="D2131" i="5"/>
  <c r="C2131" i="5"/>
  <c r="B2131" i="5"/>
  <c r="A2131" i="5"/>
  <c r="G2130" i="5"/>
  <c r="F2130" i="5"/>
  <c r="H2130" i="5" s="1"/>
  <c r="E2130" i="5"/>
  <c r="D2130" i="5"/>
  <c r="C2130" i="5"/>
  <c r="B2130" i="5"/>
  <c r="A2130" i="5"/>
  <c r="G2129" i="5"/>
  <c r="F2129" i="5"/>
  <c r="H2129" i="5" s="1"/>
  <c r="E2129" i="5"/>
  <c r="D2129" i="5"/>
  <c r="C2129" i="5"/>
  <c r="B2129" i="5"/>
  <c r="A2129" i="5"/>
  <c r="G2128" i="5"/>
  <c r="F2128" i="5"/>
  <c r="H2128" i="5" s="1"/>
  <c r="E2128" i="5"/>
  <c r="D2128" i="5"/>
  <c r="C2128" i="5"/>
  <c r="B2128" i="5"/>
  <c r="A2128" i="5"/>
  <c r="G2127" i="5"/>
  <c r="F2127" i="5"/>
  <c r="H2127" i="5" s="1"/>
  <c r="E2127" i="5"/>
  <c r="D2127" i="5"/>
  <c r="C2127" i="5"/>
  <c r="B2127" i="5"/>
  <c r="A2127" i="5"/>
  <c r="G2126" i="5"/>
  <c r="F2126" i="5"/>
  <c r="H2126" i="5" s="1"/>
  <c r="E2126" i="5"/>
  <c r="D2126" i="5"/>
  <c r="C2126" i="5"/>
  <c r="B2126" i="5"/>
  <c r="A2126" i="5"/>
  <c r="G2125" i="5"/>
  <c r="F2125" i="5"/>
  <c r="H2125" i="5" s="1"/>
  <c r="E2125" i="5"/>
  <c r="D2125" i="5"/>
  <c r="C2125" i="5"/>
  <c r="B2125" i="5"/>
  <c r="A2125" i="5"/>
  <c r="G2124" i="5"/>
  <c r="F2124" i="5"/>
  <c r="H2124" i="5" s="1"/>
  <c r="E2124" i="5"/>
  <c r="D2124" i="5"/>
  <c r="C2124" i="5"/>
  <c r="B2124" i="5"/>
  <c r="A2124" i="5"/>
  <c r="G2123" i="5"/>
  <c r="F2123" i="5"/>
  <c r="H2123" i="5" s="1"/>
  <c r="E2123" i="5"/>
  <c r="D2123" i="5"/>
  <c r="C2123" i="5"/>
  <c r="B2123" i="5"/>
  <c r="A2123" i="5"/>
  <c r="G2122" i="5"/>
  <c r="F2122" i="5"/>
  <c r="H2122" i="5" s="1"/>
  <c r="E2122" i="5"/>
  <c r="D2122" i="5"/>
  <c r="C2122" i="5"/>
  <c r="B2122" i="5"/>
  <c r="A2122" i="5"/>
  <c r="G2121" i="5"/>
  <c r="F2121" i="5"/>
  <c r="H2121" i="5" s="1"/>
  <c r="E2121" i="5"/>
  <c r="D2121" i="5"/>
  <c r="C2121" i="5"/>
  <c r="B2121" i="5"/>
  <c r="A2121" i="5"/>
  <c r="G2120" i="5"/>
  <c r="F2120" i="5"/>
  <c r="H2120" i="5" s="1"/>
  <c r="E2120" i="5"/>
  <c r="D2120" i="5"/>
  <c r="C2120" i="5"/>
  <c r="B2120" i="5"/>
  <c r="A2120" i="5"/>
  <c r="G2119" i="5"/>
  <c r="F2119" i="5"/>
  <c r="H2119" i="5" s="1"/>
  <c r="E2119" i="5"/>
  <c r="D2119" i="5"/>
  <c r="C2119" i="5"/>
  <c r="B2119" i="5"/>
  <c r="A2119" i="5"/>
  <c r="G2118" i="5"/>
  <c r="F2118" i="5"/>
  <c r="H2118" i="5" s="1"/>
  <c r="E2118" i="5"/>
  <c r="D2118" i="5"/>
  <c r="C2118" i="5"/>
  <c r="B2118" i="5"/>
  <c r="A2118" i="5"/>
  <c r="G2117" i="5"/>
  <c r="F2117" i="5"/>
  <c r="H2117" i="5" s="1"/>
  <c r="E2117" i="5"/>
  <c r="D2117" i="5"/>
  <c r="C2117" i="5"/>
  <c r="B2117" i="5"/>
  <c r="A2117" i="5"/>
  <c r="G2116" i="5"/>
  <c r="F2116" i="5"/>
  <c r="H2116" i="5" s="1"/>
  <c r="E2116" i="5"/>
  <c r="D2116" i="5"/>
  <c r="C2116" i="5"/>
  <c r="B2116" i="5"/>
  <c r="A2116" i="5"/>
  <c r="G2115" i="5"/>
  <c r="F2115" i="5"/>
  <c r="H2115" i="5" s="1"/>
  <c r="E2115" i="5"/>
  <c r="D2115" i="5"/>
  <c r="C2115" i="5"/>
  <c r="B2115" i="5"/>
  <c r="A2115" i="5"/>
  <c r="G2114" i="5"/>
  <c r="F2114" i="5"/>
  <c r="H2114" i="5" s="1"/>
  <c r="E2114" i="5"/>
  <c r="D2114" i="5"/>
  <c r="C2114" i="5"/>
  <c r="B2114" i="5"/>
  <c r="A2114" i="5"/>
  <c r="G2113" i="5"/>
  <c r="F2113" i="5"/>
  <c r="H2113" i="5" s="1"/>
  <c r="E2113" i="5"/>
  <c r="D2113" i="5"/>
  <c r="C2113" i="5"/>
  <c r="B2113" i="5"/>
  <c r="A2113" i="5"/>
  <c r="G2112" i="5"/>
  <c r="F2112" i="5"/>
  <c r="H2112" i="5" s="1"/>
  <c r="E2112" i="5"/>
  <c r="D2112" i="5"/>
  <c r="C2112" i="5"/>
  <c r="B2112" i="5"/>
  <c r="A2112" i="5"/>
  <c r="G2111" i="5"/>
  <c r="F2111" i="5"/>
  <c r="H2111" i="5" s="1"/>
  <c r="E2111" i="5"/>
  <c r="D2111" i="5"/>
  <c r="C2111" i="5"/>
  <c r="B2111" i="5"/>
  <c r="A2111" i="5"/>
  <c r="G2110" i="5"/>
  <c r="F2110" i="5"/>
  <c r="H2110" i="5" s="1"/>
  <c r="E2110" i="5"/>
  <c r="D2110" i="5"/>
  <c r="C2110" i="5"/>
  <c r="B2110" i="5"/>
  <c r="A2110" i="5"/>
  <c r="G2109" i="5"/>
  <c r="F2109" i="5"/>
  <c r="H2109" i="5" s="1"/>
  <c r="E2109" i="5"/>
  <c r="D2109" i="5"/>
  <c r="C2109" i="5"/>
  <c r="B2109" i="5"/>
  <c r="A2109" i="5"/>
  <c r="G2108" i="5"/>
  <c r="F2108" i="5"/>
  <c r="H2108" i="5" s="1"/>
  <c r="E2108" i="5"/>
  <c r="D2108" i="5"/>
  <c r="C2108" i="5"/>
  <c r="B2108" i="5"/>
  <c r="A2108" i="5"/>
  <c r="G2107" i="5"/>
  <c r="F2107" i="5"/>
  <c r="H2107" i="5" s="1"/>
  <c r="E2107" i="5"/>
  <c r="D2107" i="5"/>
  <c r="C2107" i="5"/>
  <c r="B2107" i="5"/>
  <c r="A2107" i="5"/>
  <c r="G2106" i="5"/>
  <c r="F2106" i="5"/>
  <c r="H2106" i="5" s="1"/>
  <c r="E2106" i="5"/>
  <c r="D2106" i="5"/>
  <c r="C2106" i="5"/>
  <c r="B2106" i="5"/>
  <c r="A2106" i="5"/>
  <c r="G2105" i="5"/>
  <c r="F2105" i="5"/>
  <c r="H2105" i="5" s="1"/>
  <c r="E2105" i="5"/>
  <c r="D2105" i="5"/>
  <c r="C2105" i="5"/>
  <c r="B2105" i="5"/>
  <c r="A2105" i="5"/>
  <c r="G2104" i="5"/>
  <c r="F2104" i="5"/>
  <c r="H2104" i="5" s="1"/>
  <c r="E2104" i="5"/>
  <c r="D2104" i="5"/>
  <c r="C2104" i="5"/>
  <c r="B2104" i="5"/>
  <c r="A2104" i="5"/>
  <c r="G2103" i="5"/>
  <c r="F2103" i="5"/>
  <c r="H2103" i="5" s="1"/>
  <c r="E2103" i="5"/>
  <c r="D2103" i="5"/>
  <c r="C2103" i="5"/>
  <c r="B2103" i="5"/>
  <c r="A2103" i="5"/>
  <c r="G2102" i="5"/>
  <c r="F2102" i="5"/>
  <c r="H2102" i="5" s="1"/>
  <c r="E2102" i="5"/>
  <c r="D2102" i="5"/>
  <c r="C2102" i="5"/>
  <c r="B2102" i="5"/>
  <c r="A2102" i="5"/>
  <c r="G2101" i="5"/>
  <c r="F2101" i="5"/>
  <c r="H2101" i="5" s="1"/>
  <c r="E2101" i="5"/>
  <c r="D2101" i="5"/>
  <c r="C2101" i="5"/>
  <c r="B2101" i="5"/>
  <c r="A2101" i="5"/>
  <c r="G2100" i="5"/>
  <c r="F2100" i="5"/>
  <c r="H2100" i="5" s="1"/>
  <c r="E2100" i="5"/>
  <c r="D2100" i="5"/>
  <c r="C2100" i="5"/>
  <c r="B2100" i="5"/>
  <c r="A2100" i="5"/>
  <c r="G2099" i="5"/>
  <c r="F2099" i="5"/>
  <c r="H2099" i="5" s="1"/>
  <c r="E2099" i="5"/>
  <c r="D2099" i="5"/>
  <c r="C2099" i="5"/>
  <c r="B2099" i="5"/>
  <c r="A2099" i="5"/>
  <c r="G2098" i="5"/>
  <c r="F2098" i="5"/>
  <c r="H2098" i="5" s="1"/>
  <c r="E2098" i="5"/>
  <c r="D2098" i="5"/>
  <c r="C2098" i="5"/>
  <c r="B2098" i="5"/>
  <c r="A2098" i="5"/>
  <c r="G2097" i="5"/>
  <c r="F2097" i="5"/>
  <c r="H2097" i="5" s="1"/>
  <c r="E2097" i="5"/>
  <c r="D2097" i="5"/>
  <c r="C2097" i="5"/>
  <c r="B2097" i="5"/>
  <c r="A2097" i="5"/>
  <c r="G2096" i="5"/>
  <c r="F2096" i="5"/>
  <c r="H2096" i="5" s="1"/>
  <c r="E2096" i="5"/>
  <c r="D2096" i="5"/>
  <c r="C2096" i="5"/>
  <c r="B2096" i="5"/>
  <c r="A2096" i="5"/>
  <c r="G2095" i="5"/>
  <c r="F2095" i="5"/>
  <c r="H2095" i="5" s="1"/>
  <c r="E2095" i="5"/>
  <c r="D2095" i="5"/>
  <c r="C2095" i="5"/>
  <c r="B2095" i="5"/>
  <c r="A2095" i="5"/>
  <c r="G2094" i="5"/>
  <c r="F2094" i="5"/>
  <c r="H2094" i="5" s="1"/>
  <c r="E2094" i="5"/>
  <c r="D2094" i="5"/>
  <c r="C2094" i="5"/>
  <c r="B2094" i="5"/>
  <c r="A2094" i="5"/>
  <c r="G2093" i="5"/>
  <c r="F2093" i="5"/>
  <c r="H2093" i="5" s="1"/>
  <c r="E2093" i="5"/>
  <c r="D2093" i="5"/>
  <c r="C2093" i="5"/>
  <c r="B2093" i="5"/>
  <c r="A2093" i="5"/>
  <c r="G2092" i="5"/>
  <c r="F2092" i="5"/>
  <c r="H2092" i="5" s="1"/>
  <c r="E2092" i="5"/>
  <c r="D2092" i="5"/>
  <c r="C2092" i="5"/>
  <c r="B2092" i="5"/>
  <c r="A2092" i="5"/>
  <c r="G2091" i="5"/>
  <c r="F2091" i="5"/>
  <c r="H2091" i="5" s="1"/>
  <c r="E2091" i="5"/>
  <c r="D2091" i="5"/>
  <c r="C2091" i="5"/>
  <c r="B2091" i="5"/>
  <c r="A2091" i="5"/>
  <c r="G2090" i="5"/>
  <c r="F2090" i="5"/>
  <c r="H2090" i="5" s="1"/>
  <c r="E2090" i="5"/>
  <c r="D2090" i="5"/>
  <c r="C2090" i="5"/>
  <c r="B2090" i="5"/>
  <c r="A2090" i="5"/>
  <c r="G2089" i="5"/>
  <c r="F2089" i="5"/>
  <c r="H2089" i="5" s="1"/>
  <c r="E2089" i="5"/>
  <c r="D2089" i="5"/>
  <c r="C2089" i="5"/>
  <c r="B2089" i="5"/>
  <c r="A2089" i="5"/>
  <c r="G2088" i="5"/>
  <c r="F2088" i="5"/>
  <c r="H2088" i="5" s="1"/>
  <c r="E2088" i="5"/>
  <c r="D2088" i="5"/>
  <c r="C2088" i="5"/>
  <c r="B2088" i="5"/>
  <c r="A2088" i="5"/>
  <c r="G2087" i="5"/>
  <c r="F2087" i="5"/>
  <c r="H2087" i="5" s="1"/>
  <c r="E2087" i="5"/>
  <c r="D2087" i="5"/>
  <c r="C2087" i="5"/>
  <c r="B2087" i="5"/>
  <c r="A2087" i="5"/>
  <c r="G2086" i="5"/>
  <c r="F2086" i="5"/>
  <c r="H2086" i="5" s="1"/>
  <c r="E2086" i="5"/>
  <c r="D2086" i="5"/>
  <c r="C2086" i="5"/>
  <c r="B2086" i="5"/>
  <c r="A2086" i="5"/>
  <c r="G2085" i="5"/>
  <c r="F2085" i="5"/>
  <c r="H2085" i="5" s="1"/>
  <c r="E2085" i="5"/>
  <c r="D2085" i="5"/>
  <c r="C2085" i="5"/>
  <c r="B2085" i="5"/>
  <c r="A2085" i="5"/>
  <c r="G2084" i="5"/>
  <c r="F2084" i="5"/>
  <c r="H2084" i="5" s="1"/>
  <c r="E2084" i="5"/>
  <c r="D2084" i="5"/>
  <c r="C2084" i="5"/>
  <c r="B2084" i="5"/>
  <c r="A2084" i="5"/>
  <c r="G2083" i="5"/>
  <c r="F2083" i="5"/>
  <c r="H2083" i="5" s="1"/>
  <c r="E2083" i="5"/>
  <c r="D2083" i="5"/>
  <c r="C2083" i="5"/>
  <c r="B2083" i="5"/>
  <c r="A2083" i="5"/>
  <c r="G2082" i="5"/>
  <c r="F2082" i="5"/>
  <c r="H2082" i="5" s="1"/>
  <c r="E2082" i="5"/>
  <c r="D2082" i="5"/>
  <c r="C2082" i="5"/>
  <c r="B2082" i="5"/>
  <c r="A2082" i="5"/>
  <c r="G2081" i="5"/>
  <c r="F2081" i="5"/>
  <c r="H2081" i="5" s="1"/>
  <c r="E2081" i="5"/>
  <c r="D2081" i="5"/>
  <c r="C2081" i="5"/>
  <c r="B2081" i="5"/>
  <c r="A2081" i="5"/>
  <c r="G2080" i="5"/>
  <c r="F2080" i="5"/>
  <c r="H2080" i="5" s="1"/>
  <c r="E2080" i="5"/>
  <c r="D2080" i="5"/>
  <c r="C2080" i="5"/>
  <c r="B2080" i="5"/>
  <c r="A2080" i="5"/>
  <c r="G2079" i="5"/>
  <c r="F2079" i="5"/>
  <c r="H2079" i="5" s="1"/>
  <c r="E2079" i="5"/>
  <c r="D2079" i="5"/>
  <c r="C2079" i="5"/>
  <c r="B2079" i="5"/>
  <c r="A2079" i="5"/>
  <c r="G2078" i="5"/>
  <c r="F2078" i="5"/>
  <c r="H2078" i="5" s="1"/>
  <c r="E2078" i="5"/>
  <c r="D2078" i="5"/>
  <c r="C2078" i="5"/>
  <c r="B2078" i="5"/>
  <c r="A2078" i="5"/>
  <c r="G2077" i="5"/>
  <c r="F2077" i="5"/>
  <c r="H2077" i="5" s="1"/>
  <c r="E2077" i="5"/>
  <c r="D2077" i="5"/>
  <c r="C2077" i="5"/>
  <c r="B2077" i="5"/>
  <c r="A2077" i="5"/>
  <c r="G2076" i="5"/>
  <c r="F2076" i="5"/>
  <c r="H2076" i="5" s="1"/>
  <c r="E2076" i="5"/>
  <c r="D2076" i="5"/>
  <c r="C2076" i="5"/>
  <c r="B2076" i="5"/>
  <c r="A2076" i="5"/>
  <c r="G2075" i="5"/>
  <c r="F2075" i="5"/>
  <c r="H2075" i="5" s="1"/>
  <c r="E2075" i="5"/>
  <c r="D2075" i="5"/>
  <c r="C2075" i="5"/>
  <c r="B2075" i="5"/>
  <c r="A2075" i="5"/>
  <c r="G2074" i="5"/>
  <c r="F2074" i="5"/>
  <c r="H2074" i="5" s="1"/>
  <c r="E2074" i="5"/>
  <c r="D2074" i="5"/>
  <c r="C2074" i="5"/>
  <c r="B2074" i="5"/>
  <c r="A2074" i="5"/>
  <c r="G2073" i="5"/>
  <c r="F2073" i="5"/>
  <c r="H2073" i="5" s="1"/>
  <c r="E2073" i="5"/>
  <c r="D2073" i="5"/>
  <c r="C2073" i="5"/>
  <c r="B2073" i="5"/>
  <c r="A2073" i="5"/>
  <c r="G2072" i="5"/>
  <c r="F2072" i="5"/>
  <c r="H2072" i="5" s="1"/>
  <c r="E2072" i="5"/>
  <c r="D2072" i="5"/>
  <c r="C2072" i="5"/>
  <c r="B2072" i="5"/>
  <c r="A2072" i="5"/>
  <c r="G2071" i="5"/>
  <c r="F2071" i="5"/>
  <c r="H2071" i="5" s="1"/>
  <c r="E2071" i="5"/>
  <c r="D2071" i="5"/>
  <c r="C2071" i="5"/>
  <c r="B2071" i="5"/>
  <c r="A2071" i="5"/>
  <c r="G2070" i="5"/>
  <c r="F2070" i="5"/>
  <c r="H2070" i="5" s="1"/>
  <c r="E2070" i="5"/>
  <c r="D2070" i="5"/>
  <c r="C2070" i="5"/>
  <c r="B2070" i="5"/>
  <c r="A2070" i="5"/>
  <c r="G2069" i="5"/>
  <c r="F2069" i="5"/>
  <c r="H2069" i="5" s="1"/>
  <c r="E2069" i="5"/>
  <c r="D2069" i="5"/>
  <c r="C2069" i="5"/>
  <c r="B2069" i="5"/>
  <c r="A2069" i="5"/>
  <c r="G2068" i="5"/>
  <c r="F2068" i="5"/>
  <c r="H2068" i="5" s="1"/>
  <c r="E2068" i="5"/>
  <c r="D2068" i="5"/>
  <c r="C2068" i="5"/>
  <c r="B2068" i="5"/>
  <c r="A2068" i="5"/>
  <c r="G2067" i="5"/>
  <c r="F2067" i="5"/>
  <c r="H2067" i="5" s="1"/>
  <c r="E2067" i="5"/>
  <c r="D2067" i="5"/>
  <c r="C2067" i="5"/>
  <c r="B2067" i="5"/>
  <c r="A2067" i="5"/>
  <c r="G2066" i="5"/>
  <c r="F2066" i="5"/>
  <c r="H2066" i="5" s="1"/>
  <c r="E2066" i="5"/>
  <c r="D2066" i="5"/>
  <c r="C2066" i="5"/>
  <c r="B2066" i="5"/>
  <c r="A2066" i="5"/>
  <c r="G2065" i="5"/>
  <c r="F2065" i="5"/>
  <c r="H2065" i="5" s="1"/>
  <c r="E2065" i="5"/>
  <c r="D2065" i="5"/>
  <c r="C2065" i="5"/>
  <c r="B2065" i="5"/>
  <c r="A2065" i="5"/>
  <c r="G2064" i="5"/>
  <c r="F2064" i="5"/>
  <c r="H2064" i="5" s="1"/>
  <c r="E2064" i="5"/>
  <c r="D2064" i="5"/>
  <c r="C2064" i="5"/>
  <c r="B2064" i="5"/>
  <c r="A2064" i="5"/>
  <c r="G2063" i="5"/>
  <c r="F2063" i="5"/>
  <c r="H2063" i="5" s="1"/>
  <c r="E2063" i="5"/>
  <c r="D2063" i="5"/>
  <c r="C2063" i="5"/>
  <c r="B2063" i="5"/>
  <c r="A2063" i="5"/>
  <c r="G2062" i="5"/>
  <c r="F2062" i="5"/>
  <c r="H2062" i="5" s="1"/>
  <c r="E2062" i="5"/>
  <c r="D2062" i="5"/>
  <c r="C2062" i="5"/>
  <c r="B2062" i="5"/>
  <c r="A2062" i="5"/>
  <c r="G2061" i="5"/>
  <c r="F2061" i="5"/>
  <c r="H2061" i="5" s="1"/>
  <c r="E2061" i="5"/>
  <c r="D2061" i="5"/>
  <c r="C2061" i="5"/>
  <c r="B2061" i="5"/>
  <c r="A2061" i="5"/>
  <c r="G2060" i="5"/>
  <c r="F2060" i="5"/>
  <c r="H2060" i="5" s="1"/>
  <c r="E2060" i="5"/>
  <c r="D2060" i="5"/>
  <c r="C2060" i="5"/>
  <c r="B2060" i="5"/>
  <c r="A2060" i="5"/>
  <c r="G2059" i="5"/>
  <c r="F2059" i="5"/>
  <c r="H2059" i="5" s="1"/>
  <c r="E2059" i="5"/>
  <c r="D2059" i="5"/>
  <c r="C2059" i="5"/>
  <c r="B2059" i="5"/>
  <c r="A2059" i="5"/>
  <c r="G2058" i="5"/>
  <c r="F2058" i="5"/>
  <c r="H2058" i="5" s="1"/>
  <c r="E2058" i="5"/>
  <c r="D2058" i="5"/>
  <c r="C2058" i="5"/>
  <c r="B2058" i="5"/>
  <c r="A2058" i="5"/>
  <c r="G2057" i="5"/>
  <c r="F2057" i="5"/>
  <c r="H2057" i="5" s="1"/>
  <c r="E2057" i="5"/>
  <c r="D2057" i="5"/>
  <c r="C2057" i="5"/>
  <c r="B2057" i="5"/>
  <c r="A2057" i="5"/>
  <c r="G2056" i="5"/>
  <c r="F2056" i="5"/>
  <c r="H2056" i="5" s="1"/>
  <c r="E2056" i="5"/>
  <c r="D2056" i="5"/>
  <c r="C2056" i="5"/>
  <c r="B2056" i="5"/>
  <c r="A2056" i="5"/>
  <c r="G2055" i="5"/>
  <c r="F2055" i="5"/>
  <c r="H2055" i="5" s="1"/>
  <c r="E2055" i="5"/>
  <c r="D2055" i="5"/>
  <c r="C2055" i="5"/>
  <c r="B2055" i="5"/>
  <c r="A2055" i="5"/>
  <c r="G2054" i="5"/>
  <c r="F2054" i="5"/>
  <c r="H2054" i="5" s="1"/>
  <c r="E2054" i="5"/>
  <c r="D2054" i="5"/>
  <c r="C2054" i="5"/>
  <c r="B2054" i="5"/>
  <c r="A2054" i="5"/>
  <c r="G2053" i="5"/>
  <c r="F2053" i="5"/>
  <c r="H2053" i="5" s="1"/>
  <c r="E2053" i="5"/>
  <c r="D2053" i="5"/>
  <c r="C2053" i="5"/>
  <c r="B2053" i="5"/>
  <c r="A2053" i="5"/>
  <c r="G2052" i="5"/>
  <c r="F2052" i="5"/>
  <c r="H2052" i="5" s="1"/>
  <c r="E2052" i="5"/>
  <c r="D2052" i="5"/>
  <c r="C2052" i="5"/>
  <c r="B2052" i="5"/>
  <c r="A2052" i="5"/>
  <c r="G2051" i="5"/>
  <c r="F2051" i="5"/>
  <c r="H2051" i="5" s="1"/>
  <c r="E2051" i="5"/>
  <c r="D2051" i="5"/>
  <c r="C2051" i="5"/>
  <c r="B2051" i="5"/>
  <c r="A2051" i="5"/>
  <c r="G2050" i="5"/>
  <c r="F2050" i="5"/>
  <c r="H2050" i="5" s="1"/>
  <c r="E2050" i="5"/>
  <c r="D2050" i="5"/>
  <c r="C2050" i="5"/>
  <c r="B2050" i="5"/>
  <c r="A2050" i="5"/>
  <c r="G2049" i="5"/>
  <c r="F2049" i="5"/>
  <c r="H2049" i="5" s="1"/>
  <c r="E2049" i="5"/>
  <c r="D2049" i="5"/>
  <c r="C2049" i="5"/>
  <c r="B2049" i="5"/>
  <c r="A2049" i="5"/>
  <c r="G2048" i="5"/>
  <c r="F2048" i="5"/>
  <c r="H2048" i="5" s="1"/>
  <c r="E2048" i="5"/>
  <c r="D2048" i="5"/>
  <c r="C2048" i="5"/>
  <c r="B2048" i="5"/>
  <c r="A2048" i="5"/>
  <c r="G2047" i="5"/>
  <c r="F2047" i="5"/>
  <c r="H2047" i="5" s="1"/>
  <c r="E2047" i="5"/>
  <c r="D2047" i="5"/>
  <c r="C2047" i="5"/>
  <c r="B2047" i="5"/>
  <c r="A2047" i="5"/>
  <c r="G2046" i="5"/>
  <c r="F2046" i="5"/>
  <c r="H2046" i="5" s="1"/>
  <c r="E2046" i="5"/>
  <c r="D2046" i="5"/>
  <c r="C2046" i="5"/>
  <c r="B2046" i="5"/>
  <c r="A2046" i="5"/>
  <c r="G2045" i="5"/>
  <c r="F2045" i="5"/>
  <c r="H2045" i="5" s="1"/>
  <c r="E2045" i="5"/>
  <c r="D2045" i="5"/>
  <c r="C2045" i="5"/>
  <c r="B2045" i="5"/>
  <c r="A2045" i="5"/>
  <c r="G2044" i="5"/>
  <c r="F2044" i="5"/>
  <c r="H2044" i="5" s="1"/>
  <c r="E2044" i="5"/>
  <c r="D2044" i="5"/>
  <c r="C2044" i="5"/>
  <c r="B2044" i="5"/>
  <c r="A2044" i="5"/>
  <c r="G2043" i="5"/>
  <c r="F2043" i="5"/>
  <c r="H2043" i="5" s="1"/>
  <c r="E2043" i="5"/>
  <c r="D2043" i="5"/>
  <c r="C2043" i="5"/>
  <c r="B2043" i="5"/>
  <c r="A2043" i="5"/>
  <c r="G2042" i="5"/>
  <c r="F2042" i="5"/>
  <c r="H2042" i="5" s="1"/>
  <c r="E2042" i="5"/>
  <c r="D2042" i="5"/>
  <c r="C2042" i="5"/>
  <c r="B2042" i="5"/>
  <c r="A2042" i="5"/>
  <c r="G2041" i="5"/>
  <c r="F2041" i="5"/>
  <c r="H2041" i="5" s="1"/>
  <c r="E2041" i="5"/>
  <c r="D2041" i="5"/>
  <c r="C2041" i="5"/>
  <c r="B2041" i="5"/>
  <c r="A2041" i="5"/>
  <c r="G2040" i="5"/>
  <c r="F2040" i="5"/>
  <c r="H2040" i="5" s="1"/>
  <c r="E2040" i="5"/>
  <c r="D2040" i="5"/>
  <c r="C2040" i="5"/>
  <c r="B2040" i="5"/>
  <c r="A2040" i="5"/>
  <c r="G2039" i="5"/>
  <c r="F2039" i="5"/>
  <c r="H2039" i="5" s="1"/>
  <c r="E2039" i="5"/>
  <c r="D2039" i="5"/>
  <c r="C2039" i="5"/>
  <c r="B2039" i="5"/>
  <c r="A2039" i="5"/>
  <c r="G2038" i="5"/>
  <c r="F2038" i="5"/>
  <c r="H2038" i="5" s="1"/>
  <c r="E2038" i="5"/>
  <c r="D2038" i="5"/>
  <c r="C2038" i="5"/>
  <c r="B2038" i="5"/>
  <c r="A2038" i="5"/>
  <c r="G2037" i="5"/>
  <c r="F2037" i="5"/>
  <c r="H2037" i="5" s="1"/>
  <c r="E2037" i="5"/>
  <c r="D2037" i="5"/>
  <c r="C2037" i="5"/>
  <c r="B2037" i="5"/>
  <c r="A2037" i="5"/>
  <c r="G2036" i="5"/>
  <c r="F2036" i="5"/>
  <c r="H2036" i="5" s="1"/>
  <c r="E2036" i="5"/>
  <c r="D2036" i="5"/>
  <c r="C2036" i="5"/>
  <c r="B2036" i="5"/>
  <c r="A2036" i="5"/>
  <c r="G2035" i="5"/>
  <c r="F2035" i="5"/>
  <c r="H2035" i="5" s="1"/>
  <c r="E2035" i="5"/>
  <c r="D2035" i="5"/>
  <c r="C2035" i="5"/>
  <c r="B2035" i="5"/>
  <c r="A2035" i="5"/>
  <c r="G2034" i="5"/>
  <c r="F2034" i="5"/>
  <c r="H2034" i="5" s="1"/>
  <c r="E2034" i="5"/>
  <c r="D2034" i="5"/>
  <c r="C2034" i="5"/>
  <c r="B2034" i="5"/>
  <c r="A2034" i="5"/>
  <c r="G2033" i="5"/>
  <c r="F2033" i="5"/>
  <c r="H2033" i="5" s="1"/>
  <c r="E2033" i="5"/>
  <c r="D2033" i="5"/>
  <c r="C2033" i="5"/>
  <c r="B2033" i="5"/>
  <c r="A2033" i="5"/>
  <c r="G2032" i="5"/>
  <c r="F2032" i="5"/>
  <c r="H2032" i="5" s="1"/>
  <c r="E2032" i="5"/>
  <c r="D2032" i="5"/>
  <c r="C2032" i="5"/>
  <c r="B2032" i="5"/>
  <c r="A2032" i="5"/>
  <c r="G2031" i="5"/>
  <c r="F2031" i="5"/>
  <c r="H2031" i="5" s="1"/>
  <c r="E2031" i="5"/>
  <c r="D2031" i="5"/>
  <c r="C2031" i="5"/>
  <c r="B2031" i="5"/>
  <c r="A2031" i="5"/>
  <c r="G2030" i="5"/>
  <c r="F2030" i="5"/>
  <c r="H2030" i="5" s="1"/>
  <c r="E2030" i="5"/>
  <c r="D2030" i="5"/>
  <c r="C2030" i="5"/>
  <c r="B2030" i="5"/>
  <c r="A2030" i="5"/>
  <c r="G2029" i="5"/>
  <c r="F2029" i="5"/>
  <c r="H2029" i="5" s="1"/>
  <c r="E2029" i="5"/>
  <c r="D2029" i="5"/>
  <c r="C2029" i="5"/>
  <c r="B2029" i="5"/>
  <c r="A2029" i="5"/>
  <c r="G2028" i="5"/>
  <c r="F2028" i="5"/>
  <c r="H2028" i="5" s="1"/>
  <c r="E2028" i="5"/>
  <c r="D2028" i="5"/>
  <c r="C2028" i="5"/>
  <c r="B2028" i="5"/>
  <c r="A2028" i="5"/>
  <c r="G2027" i="5"/>
  <c r="F2027" i="5"/>
  <c r="H2027" i="5" s="1"/>
  <c r="E2027" i="5"/>
  <c r="D2027" i="5"/>
  <c r="C2027" i="5"/>
  <c r="B2027" i="5"/>
  <c r="A2027" i="5"/>
  <c r="G2026" i="5"/>
  <c r="F2026" i="5"/>
  <c r="H2026" i="5" s="1"/>
  <c r="E2026" i="5"/>
  <c r="D2026" i="5"/>
  <c r="C2026" i="5"/>
  <c r="B2026" i="5"/>
  <c r="A2026" i="5"/>
  <c r="G2025" i="5"/>
  <c r="F2025" i="5"/>
  <c r="H2025" i="5" s="1"/>
  <c r="E2025" i="5"/>
  <c r="D2025" i="5"/>
  <c r="C2025" i="5"/>
  <c r="B2025" i="5"/>
  <c r="A2025" i="5"/>
  <c r="G2024" i="5"/>
  <c r="F2024" i="5"/>
  <c r="H2024" i="5" s="1"/>
  <c r="E2024" i="5"/>
  <c r="D2024" i="5"/>
  <c r="C2024" i="5"/>
  <c r="B2024" i="5"/>
  <c r="A2024" i="5"/>
  <c r="G2023" i="5"/>
  <c r="F2023" i="5"/>
  <c r="H2023" i="5" s="1"/>
  <c r="E2023" i="5"/>
  <c r="D2023" i="5"/>
  <c r="C2023" i="5"/>
  <c r="B2023" i="5"/>
  <c r="A2023" i="5"/>
  <c r="G2022" i="5"/>
  <c r="F2022" i="5"/>
  <c r="H2022" i="5" s="1"/>
  <c r="E2022" i="5"/>
  <c r="D2022" i="5"/>
  <c r="C2022" i="5"/>
  <c r="B2022" i="5"/>
  <c r="A2022" i="5"/>
  <c r="G2021" i="5"/>
  <c r="F2021" i="5"/>
  <c r="H2021" i="5" s="1"/>
  <c r="E2021" i="5"/>
  <c r="D2021" i="5"/>
  <c r="C2021" i="5"/>
  <c r="B2021" i="5"/>
  <c r="A2021" i="5"/>
  <c r="G2020" i="5"/>
  <c r="F2020" i="5"/>
  <c r="H2020" i="5" s="1"/>
  <c r="E2020" i="5"/>
  <c r="D2020" i="5"/>
  <c r="C2020" i="5"/>
  <c r="B2020" i="5"/>
  <c r="A2020" i="5"/>
  <c r="G2019" i="5"/>
  <c r="F2019" i="5"/>
  <c r="H2019" i="5" s="1"/>
  <c r="E2019" i="5"/>
  <c r="D2019" i="5"/>
  <c r="C2019" i="5"/>
  <c r="B2019" i="5"/>
  <c r="A2019" i="5"/>
  <c r="G2018" i="5"/>
  <c r="F2018" i="5"/>
  <c r="H2018" i="5" s="1"/>
  <c r="E2018" i="5"/>
  <c r="D2018" i="5"/>
  <c r="C2018" i="5"/>
  <c r="B2018" i="5"/>
  <c r="A2018" i="5"/>
  <c r="G2017" i="5"/>
  <c r="F2017" i="5"/>
  <c r="H2017" i="5" s="1"/>
  <c r="E2017" i="5"/>
  <c r="D2017" i="5"/>
  <c r="C2017" i="5"/>
  <c r="B2017" i="5"/>
  <c r="A2017" i="5"/>
  <c r="G2016" i="5"/>
  <c r="F2016" i="5"/>
  <c r="H2016" i="5" s="1"/>
  <c r="E2016" i="5"/>
  <c r="D2016" i="5"/>
  <c r="C2016" i="5"/>
  <c r="B2016" i="5"/>
  <c r="A2016" i="5"/>
  <c r="G2015" i="5"/>
  <c r="F2015" i="5"/>
  <c r="H2015" i="5" s="1"/>
  <c r="E2015" i="5"/>
  <c r="D2015" i="5"/>
  <c r="C2015" i="5"/>
  <c r="B2015" i="5"/>
  <c r="A2015" i="5"/>
  <c r="G2014" i="5"/>
  <c r="F2014" i="5"/>
  <c r="H2014" i="5" s="1"/>
  <c r="E2014" i="5"/>
  <c r="D2014" i="5"/>
  <c r="C2014" i="5"/>
  <c r="B2014" i="5"/>
  <c r="A2014" i="5"/>
  <c r="G2013" i="5"/>
  <c r="F2013" i="5"/>
  <c r="H2013" i="5" s="1"/>
  <c r="E2013" i="5"/>
  <c r="D2013" i="5"/>
  <c r="C2013" i="5"/>
  <c r="B2013" i="5"/>
  <c r="A2013" i="5"/>
  <c r="G2012" i="5"/>
  <c r="F2012" i="5"/>
  <c r="H2012" i="5" s="1"/>
  <c r="E2012" i="5"/>
  <c r="D2012" i="5"/>
  <c r="C2012" i="5"/>
  <c r="B2012" i="5"/>
  <c r="A2012" i="5"/>
  <c r="G2011" i="5"/>
  <c r="F2011" i="5"/>
  <c r="H2011" i="5" s="1"/>
  <c r="E2011" i="5"/>
  <c r="D2011" i="5"/>
  <c r="C2011" i="5"/>
  <c r="B2011" i="5"/>
  <c r="A2011" i="5"/>
  <c r="G2010" i="5"/>
  <c r="F2010" i="5"/>
  <c r="H2010" i="5" s="1"/>
  <c r="E2010" i="5"/>
  <c r="D2010" i="5"/>
  <c r="C2010" i="5"/>
  <c r="B2010" i="5"/>
  <c r="A2010" i="5"/>
  <c r="G2009" i="5"/>
  <c r="F2009" i="5"/>
  <c r="H2009" i="5" s="1"/>
  <c r="E2009" i="5"/>
  <c r="D2009" i="5"/>
  <c r="C2009" i="5"/>
  <c r="B2009" i="5"/>
  <c r="A2009" i="5"/>
  <c r="G2008" i="5"/>
  <c r="F2008" i="5"/>
  <c r="H2008" i="5" s="1"/>
  <c r="E2008" i="5"/>
  <c r="D2008" i="5"/>
  <c r="C2008" i="5"/>
  <c r="B2008" i="5"/>
  <c r="A2008" i="5"/>
  <c r="G2007" i="5"/>
  <c r="F2007" i="5"/>
  <c r="H2007" i="5" s="1"/>
  <c r="E2007" i="5"/>
  <c r="D2007" i="5"/>
  <c r="C2007" i="5"/>
  <c r="B2007" i="5"/>
  <c r="A2007" i="5"/>
  <c r="G2006" i="5"/>
  <c r="F2006" i="5"/>
  <c r="H2006" i="5" s="1"/>
  <c r="E2006" i="5"/>
  <c r="D2006" i="5"/>
  <c r="C2006" i="5"/>
  <c r="B2006" i="5"/>
  <c r="A2006" i="5"/>
  <c r="G2005" i="5"/>
  <c r="F2005" i="5"/>
  <c r="H2005" i="5" s="1"/>
  <c r="E2005" i="5"/>
  <c r="D2005" i="5"/>
  <c r="C2005" i="5"/>
  <c r="B2005" i="5"/>
  <c r="A2005" i="5"/>
  <c r="G2004" i="5"/>
  <c r="F2004" i="5"/>
  <c r="H2004" i="5" s="1"/>
  <c r="E2004" i="5"/>
  <c r="D2004" i="5"/>
  <c r="C2004" i="5"/>
  <c r="B2004" i="5"/>
  <c r="A2004" i="5"/>
  <c r="G2003" i="5"/>
  <c r="F2003" i="5"/>
  <c r="H2003" i="5" s="1"/>
  <c r="E2003" i="5"/>
  <c r="D2003" i="5"/>
  <c r="C2003" i="5"/>
  <c r="B2003" i="5"/>
  <c r="A2003" i="5"/>
  <c r="G2002" i="5"/>
  <c r="F2002" i="5"/>
  <c r="H2002" i="5" s="1"/>
  <c r="E2002" i="5"/>
  <c r="D2002" i="5"/>
  <c r="C2002" i="5"/>
  <c r="B2002" i="5"/>
  <c r="A2002" i="5"/>
  <c r="G2001" i="5"/>
  <c r="F2001" i="5"/>
  <c r="H2001" i="5" s="1"/>
  <c r="E2001" i="5"/>
  <c r="D2001" i="5"/>
  <c r="C2001" i="5"/>
  <c r="B2001" i="5"/>
  <c r="A2001" i="5"/>
  <c r="G2000" i="5"/>
  <c r="F2000" i="5"/>
  <c r="H2000" i="5" s="1"/>
  <c r="E2000" i="5"/>
  <c r="D2000" i="5"/>
  <c r="C2000" i="5"/>
  <c r="B2000" i="5"/>
  <c r="A2000" i="5"/>
  <c r="G1999" i="5"/>
  <c r="F1999" i="5"/>
  <c r="H1999" i="5" s="1"/>
  <c r="E1999" i="5"/>
  <c r="D1999" i="5"/>
  <c r="C1999" i="5"/>
  <c r="B1999" i="5"/>
  <c r="A1999" i="5"/>
  <c r="F1998" i="5"/>
  <c r="H1998" i="5" s="1"/>
  <c r="E1998" i="5"/>
  <c r="D1998" i="5"/>
  <c r="B1998" i="5"/>
  <c r="C1998" i="5" s="1"/>
  <c r="A1998" i="5"/>
  <c r="G1997" i="5"/>
  <c r="F1997" i="5"/>
  <c r="H1997" i="5" s="1"/>
  <c r="E1997" i="5"/>
  <c r="D1997" i="5"/>
  <c r="C1997" i="5"/>
  <c r="B1997" i="5"/>
  <c r="A1997" i="5"/>
  <c r="F1996" i="5"/>
  <c r="E1996" i="5"/>
  <c r="D1996" i="5"/>
  <c r="B1996" i="5"/>
  <c r="C1996" i="5" s="1"/>
  <c r="A1996" i="5"/>
  <c r="F1995" i="5"/>
  <c r="H1995" i="5" s="1"/>
  <c r="E1995" i="5"/>
  <c r="D1995" i="5"/>
  <c r="B1995" i="5"/>
  <c r="C1995" i="5" s="1"/>
  <c r="A1995" i="5"/>
  <c r="F1994" i="5"/>
  <c r="H1994" i="5" s="1"/>
  <c r="E1994" i="5"/>
  <c r="D1994" i="5"/>
  <c r="B1994" i="5"/>
  <c r="C1994" i="5" s="1"/>
  <c r="A1994" i="5"/>
  <c r="G1993" i="5"/>
  <c r="F1993" i="5"/>
  <c r="H1993" i="5" s="1"/>
  <c r="E1993" i="5"/>
  <c r="D1993" i="5"/>
  <c r="C1993" i="5"/>
  <c r="B1993" i="5"/>
  <c r="A1993" i="5"/>
  <c r="F1992" i="5"/>
  <c r="E1992" i="5"/>
  <c r="D1992" i="5"/>
  <c r="B1992" i="5"/>
  <c r="C1992" i="5" s="1"/>
  <c r="A1992" i="5"/>
  <c r="F1991" i="5"/>
  <c r="H1991" i="5" s="1"/>
  <c r="E1991" i="5"/>
  <c r="D1991" i="5"/>
  <c r="B1991" i="5"/>
  <c r="C1991" i="5" s="1"/>
  <c r="A1991" i="5"/>
  <c r="F1990" i="5"/>
  <c r="H1990" i="5" s="1"/>
  <c r="E1990" i="5"/>
  <c r="D1990" i="5"/>
  <c r="B1990" i="5"/>
  <c r="C1990" i="5" s="1"/>
  <c r="A1990" i="5"/>
  <c r="G1989" i="5"/>
  <c r="F1989" i="5"/>
  <c r="H1989" i="5" s="1"/>
  <c r="E1989" i="5"/>
  <c r="D1989" i="5"/>
  <c r="C1989" i="5"/>
  <c r="B1989" i="5"/>
  <c r="A1989" i="5"/>
  <c r="F1988" i="5"/>
  <c r="E1988" i="5"/>
  <c r="D1988" i="5"/>
  <c r="B1988" i="5"/>
  <c r="C1988" i="5" s="1"/>
  <c r="A1988" i="5"/>
  <c r="F1987" i="5"/>
  <c r="H1987" i="5" s="1"/>
  <c r="E1987" i="5"/>
  <c r="D1987" i="5"/>
  <c r="B1987" i="5"/>
  <c r="C1987" i="5" s="1"/>
  <c r="A1987" i="5"/>
  <c r="F1986" i="5"/>
  <c r="H1986" i="5" s="1"/>
  <c r="E1986" i="5"/>
  <c r="D1986" i="5"/>
  <c r="B1986" i="5"/>
  <c r="C1986" i="5" s="1"/>
  <c r="A1986" i="5"/>
  <c r="G1985" i="5"/>
  <c r="F1985" i="5"/>
  <c r="H1985" i="5" s="1"/>
  <c r="E1985" i="5"/>
  <c r="D1985" i="5"/>
  <c r="C1985" i="5"/>
  <c r="B1985" i="5"/>
  <c r="A1985" i="5"/>
  <c r="F1984" i="5"/>
  <c r="E1984" i="5"/>
  <c r="D1984" i="5"/>
  <c r="B1984" i="5"/>
  <c r="C1984" i="5" s="1"/>
  <c r="A1984" i="5"/>
  <c r="F1983" i="5"/>
  <c r="H1983" i="5" s="1"/>
  <c r="E1983" i="5"/>
  <c r="D1983" i="5"/>
  <c r="B1983" i="5"/>
  <c r="C1983" i="5" s="1"/>
  <c r="A1983" i="5"/>
  <c r="F1982" i="5"/>
  <c r="H1982" i="5" s="1"/>
  <c r="E1982" i="5"/>
  <c r="D1982" i="5"/>
  <c r="B1982" i="5"/>
  <c r="C1982" i="5" s="1"/>
  <c r="A1982" i="5"/>
  <c r="G1981" i="5"/>
  <c r="F1981" i="5"/>
  <c r="H1981" i="5" s="1"/>
  <c r="E1981" i="5"/>
  <c r="D1981" i="5"/>
  <c r="C1981" i="5"/>
  <c r="B1981" i="5"/>
  <c r="A1981" i="5"/>
  <c r="F1980" i="5"/>
  <c r="E1980" i="5"/>
  <c r="D1980" i="5"/>
  <c r="B1980" i="5"/>
  <c r="C1980" i="5" s="1"/>
  <c r="A1980" i="5"/>
  <c r="F1979" i="5"/>
  <c r="H1979" i="5" s="1"/>
  <c r="E1979" i="5"/>
  <c r="D1979" i="5"/>
  <c r="B1979" i="5"/>
  <c r="C1979" i="5" s="1"/>
  <c r="A1979" i="5"/>
  <c r="F1978" i="5"/>
  <c r="H1978" i="5" s="1"/>
  <c r="E1978" i="5"/>
  <c r="D1978" i="5"/>
  <c r="B1978" i="5"/>
  <c r="C1978" i="5" s="1"/>
  <c r="A1978" i="5"/>
  <c r="G1977" i="5"/>
  <c r="F1977" i="5"/>
  <c r="H1977" i="5" s="1"/>
  <c r="E1977" i="5"/>
  <c r="D1977" i="5"/>
  <c r="C1977" i="5"/>
  <c r="B1977" i="5"/>
  <c r="A1977" i="5"/>
  <c r="F1976" i="5"/>
  <c r="E1976" i="5"/>
  <c r="D1976" i="5"/>
  <c r="B1976" i="5"/>
  <c r="C1976" i="5" s="1"/>
  <c r="A1976" i="5"/>
  <c r="F1975" i="5"/>
  <c r="H1975" i="5" s="1"/>
  <c r="E1975" i="5"/>
  <c r="D1975" i="5"/>
  <c r="B1975" i="5"/>
  <c r="C1975" i="5" s="1"/>
  <c r="A1975" i="5"/>
  <c r="F1974" i="5"/>
  <c r="H1974" i="5" s="1"/>
  <c r="E1974" i="5"/>
  <c r="D1974" i="5"/>
  <c r="B1974" i="5"/>
  <c r="C1974" i="5" s="1"/>
  <c r="A1974" i="5"/>
  <c r="G1973" i="5"/>
  <c r="F1973" i="5"/>
  <c r="H1973" i="5" s="1"/>
  <c r="E1973" i="5"/>
  <c r="D1973" i="5"/>
  <c r="C1973" i="5"/>
  <c r="B1973" i="5"/>
  <c r="A1973" i="5"/>
  <c r="F1972" i="5"/>
  <c r="E1972" i="5"/>
  <c r="D1972" i="5"/>
  <c r="B1972" i="5"/>
  <c r="C1972" i="5" s="1"/>
  <c r="A1972" i="5"/>
  <c r="F1971" i="5"/>
  <c r="H1971" i="5" s="1"/>
  <c r="E1971" i="5"/>
  <c r="D1971" i="5"/>
  <c r="B1971" i="5"/>
  <c r="C1971" i="5" s="1"/>
  <c r="A1971" i="5"/>
  <c r="F1970" i="5"/>
  <c r="H1970" i="5" s="1"/>
  <c r="E1970" i="5"/>
  <c r="D1970" i="5"/>
  <c r="B1970" i="5"/>
  <c r="C1970" i="5" s="1"/>
  <c r="A1970" i="5"/>
  <c r="G1969" i="5"/>
  <c r="F1969" i="5"/>
  <c r="H1969" i="5" s="1"/>
  <c r="E1969" i="5"/>
  <c r="D1969" i="5"/>
  <c r="C1969" i="5"/>
  <c r="B1969" i="5"/>
  <c r="A1969" i="5"/>
  <c r="F1968" i="5"/>
  <c r="E1968" i="5"/>
  <c r="D1968" i="5"/>
  <c r="B1968" i="5"/>
  <c r="C1968" i="5" s="1"/>
  <c r="A1968" i="5"/>
  <c r="F1967" i="5"/>
  <c r="H1967" i="5" s="1"/>
  <c r="E1967" i="5"/>
  <c r="D1967" i="5"/>
  <c r="B1967" i="5"/>
  <c r="C1967" i="5" s="1"/>
  <c r="A1967" i="5"/>
  <c r="F1966" i="5"/>
  <c r="H1966" i="5" s="1"/>
  <c r="E1966" i="5"/>
  <c r="D1966" i="5"/>
  <c r="B1966" i="5"/>
  <c r="C1966" i="5" s="1"/>
  <c r="A1966" i="5"/>
  <c r="G1965" i="5"/>
  <c r="F1965" i="5"/>
  <c r="H1965" i="5" s="1"/>
  <c r="E1965" i="5"/>
  <c r="D1965" i="5"/>
  <c r="C1965" i="5"/>
  <c r="B1965" i="5"/>
  <c r="A1965" i="5"/>
  <c r="F1964" i="5"/>
  <c r="E1964" i="5"/>
  <c r="D1964" i="5"/>
  <c r="B1964" i="5"/>
  <c r="C1964" i="5" s="1"/>
  <c r="A1964" i="5"/>
  <c r="F1963" i="5"/>
  <c r="H1963" i="5" s="1"/>
  <c r="E1963" i="5"/>
  <c r="D1963" i="5"/>
  <c r="B1963" i="5"/>
  <c r="C1963" i="5" s="1"/>
  <c r="A1963" i="5"/>
  <c r="F1962" i="5"/>
  <c r="H1962" i="5" s="1"/>
  <c r="E1962" i="5"/>
  <c r="D1962" i="5"/>
  <c r="B1962" i="5"/>
  <c r="C1962" i="5" s="1"/>
  <c r="A1962" i="5"/>
  <c r="G1961" i="5"/>
  <c r="F1961" i="5"/>
  <c r="H1961" i="5" s="1"/>
  <c r="E1961" i="5"/>
  <c r="D1961" i="5"/>
  <c r="C1961" i="5"/>
  <c r="B1961" i="5"/>
  <c r="A1961" i="5"/>
  <c r="F1960" i="5"/>
  <c r="E1960" i="5"/>
  <c r="D1960" i="5"/>
  <c r="B1960" i="5"/>
  <c r="C1960" i="5" s="1"/>
  <c r="A1960" i="5"/>
  <c r="F1959" i="5"/>
  <c r="H1959" i="5" s="1"/>
  <c r="E1959" i="5"/>
  <c r="D1959" i="5"/>
  <c r="B1959" i="5"/>
  <c r="C1959" i="5" s="1"/>
  <c r="A1959" i="5"/>
  <c r="F1958" i="5"/>
  <c r="H1958" i="5" s="1"/>
  <c r="E1958" i="5"/>
  <c r="D1958" i="5"/>
  <c r="B1958" i="5"/>
  <c r="C1958" i="5" s="1"/>
  <c r="A1958" i="5"/>
  <c r="G1957" i="5"/>
  <c r="F1957" i="5"/>
  <c r="H1957" i="5" s="1"/>
  <c r="E1957" i="5"/>
  <c r="D1957" i="5"/>
  <c r="C1957" i="5"/>
  <c r="B1957" i="5"/>
  <c r="A1957" i="5"/>
  <c r="F1956" i="5"/>
  <c r="E1956" i="5"/>
  <c r="D1956" i="5"/>
  <c r="B1956" i="5"/>
  <c r="C1956" i="5" s="1"/>
  <c r="A1956" i="5"/>
  <c r="F1955" i="5"/>
  <c r="H1955" i="5" s="1"/>
  <c r="E1955" i="5"/>
  <c r="D1955" i="5"/>
  <c r="B1955" i="5"/>
  <c r="C1955" i="5" s="1"/>
  <c r="A1955" i="5"/>
  <c r="G1954" i="5"/>
  <c r="F1954" i="5"/>
  <c r="H1954" i="5" s="1"/>
  <c r="E1954" i="5"/>
  <c r="D1954" i="5"/>
  <c r="B1954" i="5"/>
  <c r="C1954" i="5" s="1"/>
  <c r="A1954" i="5"/>
  <c r="G1953" i="5"/>
  <c r="F1953" i="5"/>
  <c r="H1953" i="5" s="1"/>
  <c r="E1953" i="5"/>
  <c r="D1953" i="5"/>
  <c r="C1953" i="5"/>
  <c r="B1953" i="5"/>
  <c r="A1953" i="5"/>
  <c r="F1952" i="5"/>
  <c r="E1952" i="5"/>
  <c r="D1952" i="5"/>
  <c r="B1952" i="5"/>
  <c r="C1952" i="5" s="1"/>
  <c r="A1952" i="5"/>
  <c r="F1951" i="5"/>
  <c r="H1951" i="5" s="1"/>
  <c r="E1951" i="5"/>
  <c r="D1951" i="5"/>
  <c r="B1951" i="5"/>
  <c r="C1951" i="5" s="1"/>
  <c r="A1951" i="5"/>
  <c r="G1950" i="5"/>
  <c r="F1950" i="5"/>
  <c r="H1950" i="5" s="1"/>
  <c r="E1950" i="5"/>
  <c r="D1950" i="5"/>
  <c r="C1950" i="5"/>
  <c r="B1950" i="5"/>
  <c r="A1950" i="5"/>
  <c r="G1949" i="5"/>
  <c r="F1949" i="5"/>
  <c r="H1949" i="5" s="1"/>
  <c r="E1949" i="5"/>
  <c r="D1949" i="5"/>
  <c r="C1949" i="5"/>
  <c r="B1949" i="5"/>
  <c r="A1949" i="5"/>
  <c r="F1948" i="5"/>
  <c r="E1948" i="5"/>
  <c r="D1948" i="5"/>
  <c r="B1948" i="5"/>
  <c r="C1948" i="5" s="1"/>
  <c r="A1948" i="5"/>
  <c r="F1947" i="5"/>
  <c r="H1947" i="5" s="1"/>
  <c r="E1947" i="5"/>
  <c r="D1947" i="5"/>
  <c r="B1947" i="5"/>
  <c r="C1947" i="5" s="1"/>
  <c r="A1947" i="5"/>
  <c r="G1946" i="5"/>
  <c r="F1946" i="5"/>
  <c r="H1946" i="5" s="1"/>
  <c r="E1946" i="5"/>
  <c r="D1946" i="5"/>
  <c r="C1946" i="5"/>
  <c r="B1946" i="5"/>
  <c r="A1946" i="5"/>
  <c r="G1945" i="5"/>
  <c r="F1945" i="5"/>
  <c r="H1945" i="5" s="1"/>
  <c r="E1945" i="5"/>
  <c r="D1945" i="5"/>
  <c r="C1945" i="5"/>
  <c r="B1945" i="5"/>
  <c r="A1945" i="5"/>
  <c r="F1944" i="5"/>
  <c r="E1944" i="5"/>
  <c r="D1944" i="5"/>
  <c r="B1944" i="5"/>
  <c r="C1944" i="5" s="1"/>
  <c r="A1944" i="5"/>
  <c r="F1943" i="5"/>
  <c r="H1943" i="5" s="1"/>
  <c r="E1943" i="5"/>
  <c r="D1943" i="5"/>
  <c r="B1943" i="5"/>
  <c r="C1943" i="5" s="1"/>
  <c r="A1943" i="5"/>
  <c r="G1942" i="5"/>
  <c r="F1942" i="5"/>
  <c r="H1942" i="5" s="1"/>
  <c r="E1942" i="5"/>
  <c r="D1942" i="5"/>
  <c r="C1942" i="5"/>
  <c r="B1942" i="5"/>
  <c r="A1942" i="5"/>
  <c r="G1941" i="5"/>
  <c r="F1941" i="5"/>
  <c r="H1941" i="5" s="1"/>
  <c r="E1941" i="5"/>
  <c r="D1941" i="5"/>
  <c r="C1941" i="5"/>
  <c r="B1941" i="5"/>
  <c r="A1941" i="5"/>
  <c r="F1940" i="5"/>
  <c r="E1940" i="5"/>
  <c r="D1940" i="5"/>
  <c r="B1940" i="5"/>
  <c r="C1940" i="5" s="1"/>
  <c r="A1940" i="5"/>
  <c r="F1939" i="5"/>
  <c r="H1939" i="5" s="1"/>
  <c r="E1939" i="5"/>
  <c r="D1939" i="5"/>
  <c r="B1939" i="5"/>
  <c r="C1939" i="5" s="1"/>
  <c r="A1939" i="5"/>
  <c r="G1938" i="5"/>
  <c r="F1938" i="5"/>
  <c r="H1938" i="5" s="1"/>
  <c r="E1938" i="5"/>
  <c r="D1938" i="5"/>
  <c r="C1938" i="5"/>
  <c r="B1938" i="5"/>
  <c r="A1938" i="5"/>
  <c r="G1937" i="5"/>
  <c r="F1937" i="5"/>
  <c r="H1937" i="5" s="1"/>
  <c r="E1937" i="5"/>
  <c r="D1937" i="5"/>
  <c r="C1937" i="5"/>
  <c r="B1937" i="5"/>
  <c r="A1937" i="5"/>
  <c r="F1936" i="5"/>
  <c r="E1936" i="5"/>
  <c r="D1936" i="5"/>
  <c r="B1936" i="5"/>
  <c r="C1936" i="5" s="1"/>
  <c r="A1936" i="5"/>
  <c r="F1935" i="5"/>
  <c r="H1935" i="5" s="1"/>
  <c r="E1935" i="5"/>
  <c r="D1935" i="5"/>
  <c r="B1935" i="5"/>
  <c r="C1935" i="5" s="1"/>
  <c r="A1935" i="5"/>
  <c r="G1934" i="5"/>
  <c r="F1934" i="5"/>
  <c r="H1934" i="5" s="1"/>
  <c r="E1934" i="5"/>
  <c r="D1934" i="5"/>
  <c r="C1934" i="5"/>
  <c r="B1934" i="5"/>
  <c r="A1934" i="5"/>
  <c r="G1933" i="5"/>
  <c r="F1933" i="5"/>
  <c r="H1933" i="5" s="1"/>
  <c r="E1933" i="5"/>
  <c r="D1933" i="5"/>
  <c r="C1933" i="5"/>
  <c r="B1933" i="5"/>
  <c r="A1933" i="5"/>
  <c r="F1932" i="5"/>
  <c r="E1932" i="5"/>
  <c r="D1932" i="5"/>
  <c r="B1932" i="5"/>
  <c r="C1932" i="5" s="1"/>
  <c r="A1932" i="5"/>
  <c r="F1931" i="5"/>
  <c r="H1931" i="5" s="1"/>
  <c r="E1931" i="5"/>
  <c r="D1931" i="5"/>
  <c r="B1931" i="5"/>
  <c r="C1931" i="5" s="1"/>
  <c r="A1931" i="5"/>
  <c r="G1930" i="5"/>
  <c r="F1930" i="5"/>
  <c r="H1930" i="5" s="1"/>
  <c r="E1930" i="5"/>
  <c r="D1930" i="5"/>
  <c r="C1930" i="5"/>
  <c r="B1930" i="5"/>
  <c r="A1930" i="5"/>
  <c r="G1929" i="5"/>
  <c r="F1929" i="5"/>
  <c r="H1929" i="5" s="1"/>
  <c r="E1929" i="5"/>
  <c r="D1929" i="5"/>
  <c r="C1929" i="5"/>
  <c r="B1929" i="5"/>
  <c r="A1929" i="5"/>
  <c r="F1928" i="5"/>
  <c r="E1928" i="5"/>
  <c r="D1928" i="5"/>
  <c r="B1928" i="5"/>
  <c r="C1928" i="5" s="1"/>
  <c r="A1928" i="5"/>
  <c r="F1927" i="5"/>
  <c r="H1927" i="5" s="1"/>
  <c r="E1927" i="5"/>
  <c r="D1927" i="5"/>
  <c r="B1927" i="5"/>
  <c r="C1927" i="5" s="1"/>
  <c r="A1927" i="5"/>
  <c r="G1926" i="5"/>
  <c r="F1926" i="5"/>
  <c r="H1926" i="5" s="1"/>
  <c r="E1926" i="5"/>
  <c r="D1926" i="5"/>
  <c r="C1926" i="5"/>
  <c r="B1926" i="5"/>
  <c r="A1926" i="5"/>
  <c r="G1925" i="5"/>
  <c r="F1925" i="5"/>
  <c r="H1925" i="5" s="1"/>
  <c r="E1925" i="5"/>
  <c r="D1925" i="5"/>
  <c r="C1925" i="5"/>
  <c r="B1925" i="5"/>
  <c r="A1925" i="5"/>
  <c r="F1924" i="5"/>
  <c r="E1924" i="5"/>
  <c r="D1924" i="5"/>
  <c r="B1924" i="5"/>
  <c r="C1924" i="5" s="1"/>
  <c r="A1924" i="5"/>
  <c r="F1923" i="5"/>
  <c r="H1923" i="5" s="1"/>
  <c r="E1923" i="5"/>
  <c r="D1923" i="5"/>
  <c r="B1923" i="5"/>
  <c r="C1923" i="5" s="1"/>
  <c r="A1923" i="5"/>
  <c r="G1922" i="5"/>
  <c r="F1922" i="5"/>
  <c r="H1922" i="5" s="1"/>
  <c r="E1922" i="5"/>
  <c r="D1922" i="5"/>
  <c r="C1922" i="5"/>
  <c r="B1922" i="5"/>
  <c r="A1922" i="5"/>
  <c r="G1921" i="5"/>
  <c r="F1921" i="5"/>
  <c r="H1921" i="5" s="1"/>
  <c r="E1921" i="5"/>
  <c r="D1921" i="5"/>
  <c r="C1921" i="5"/>
  <c r="B1921" i="5"/>
  <c r="A1921" i="5"/>
  <c r="F1920" i="5"/>
  <c r="E1920" i="5"/>
  <c r="D1920" i="5"/>
  <c r="B1920" i="5"/>
  <c r="C1920" i="5" s="1"/>
  <c r="A1920" i="5"/>
  <c r="F1919" i="5"/>
  <c r="H1919" i="5" s="1"/>
  <c r="E1919" i="5"/>
  <c r="D1919" i="5"/>
  <c r="B1919" i="5"/>
  <c r="C1919" i="5" s="1"/>
  <c r="A1919" i="5"/>
  <c r="G1918" i="5"/>
  <c r="F1918" i="5"/>
  <c r="H1918" i="5" s="1"/>
  <c r="E1918" i="5"/>
  <c r="D1918" i="5"/>
  <c r="C1918" i="5"/>
  <c r="B1918" i="5"/>
  <c r="A1918" i="5"/>
  <c r="G1917" i="5"/>
  <c r="F1917" i="5"/>
  <c r="H1917" i="5" s="1"/>
  <c r="E1917" i="5"/>
  <c r="D1917" i="5"/>
  <c r="C1917" i="5"/>
  <c r="B1917" i="5"/>
  <c r="A1917" i="5"/>
  <c r="F1916" i="5"/>
  <c r="E1916" i="5"/>
  <c r="D1916" i="5"/>
  <c r="B1916" i="5"/>
  <c r="C1916" i="5" s="1"/>
  <c r="A1916" i="5"/>
  <c r="F1915" i="5"/>
  <c r="H1915" i="5" s="1"/>
  <c r="E1915" i="5"/>
  <c r="D1915" i="5"/>
  <c r="B1915" i="5"/>
  <c r="C1915" i="5" s="1"/>
  <c r="A1915" i="5"/>
  <c r="G1914" i="5"/>
  <c r="F1914" i="5"/>
  <c r="H1914" i="5" s="1"/>
  <c r="E1914" i="5"/>
  <c r="D1914" i="5"/>
  <c r="C1914" i="5"/>
  <c r="B1914" i="5"/>
  <c r="A1914" i="5"/>
  <c r="G1913" i="5"/>
  <c r="F1913" i="5"/>
  <c r="H1913" i="5" s="1"/>
  <c r="E1913" i="5"/>
  <c r="D1913" i="5"/>
  <c r="C1913" i="5"/>
  <c r="B1913" i="5"/>
  <c r="A1913" i="5"/>
  <c r="F1912" i="5"/>
  <c r="E1912" i="5"/>
  <c r="D1912" i="5"/>
  <c r="B1912" i="5"/>
  <c r="C1912" i="5" s="1"/>
  <c r="A1912" i="5"/>
  <c r="F1911" i="5"/>
  <c r="H1911" i="5" s="1"/>
  <c r="E1911" i="5"/>
  <c r="D1911" i="5"/>
  <c r="B1911" i="5"/>
  <c r="C1911" i="5" s="1"/>
  <c r="A1911" i="5"/>
  <c r="G1910" i="5"/>
  <c r="F1910" i="5"/>
  <c r="H1910" i="5" s="1"/>
  <c r="E1910" i="5"/>
  <c r="D1910" i="5"/>
  <c r="C1910" i="5"/>
  <c r="B1910" i="5"/>
  <c r="A1910" i="5"/>
  <c r="G1909" i="5"/>
  <c r="F1909" i="5"/>
  <c r="H1909" i="5" s="1"/>
  <c r="E1909" i="5"/>
  <c r="D1909" i="5"/>
  <c r="C1909" i="5"/>
  <c r="B1909" i="5"/>
  <c r="A1909" i="5"/>
  <c r="F1908" i="5"/>
  <c r="E1908" i="5"/>
  <c r="D1908" i="5"/>
  <c r="B1908" i="5"/>
  <c r="C1908" i="5" s="1"/>
  <c r="A1908" i="5"/>
  <c r="F1907" i="5"/>
  <c r="H1907" i="5" s="1"/>
  <c r="E1907" i="5"/>
  <c r="D1907" i="5"/>
  <c r="B1907" i="5"/>
  <c r="C1907" i="5" s="1"/>
  <c r="A1907" i="5"/>
  <c r="G1906" i="5"/>
  <c r="F1906" i="5"/>
  <c r="H1906" i="5" s="1"/>
  <c r="E1906" i="5"/>
  <c r="D1906" i="5"/>
  <c r="C1906" i="5"/>
  <c r="B1906" i="5"/>
  <c r="A1906" i="5"/>
  <c r="G1905" i="5"/>
  <c r="F1905" i="5"/>
  <c r="H1905" i="5" s="1"/>
  <c r="E1905" i="5"/>
  <c r="D1905" i="5"/>
  <c r="C1905" i="5"/>
  <c r="B1905" i="5"/>
  <c r="A1905" i="5"/>
  <c r="F1904" i="5"/>
  <c r="E1904" i="5"/>
  <c r="D1904" i="5"/>
  <c r="B1904" i="5"/>
  <c r="C1904" i="5" s="1"/>
  <c r="A1904" i="5"/>
  <c r="F1903" i="5"/>
  <c r="H1903" i="5" s="1"/>
  <c r="E1903" i="5"/>
  <c r="D1903" i="5"/>
  <c r="B1903" i="5"/>
  <c r="C1903" i="5" s="1"/>
  <c r="A1903" i="5"/>
  <c r="G1902" i="5"/>
  <c r="F1902" i="5"/>
  <c r="H1902" i="5" s="1"/>
  <c r="E1902" i="5"/>
  <c r="D1902" i="5"/>
  <c r="C1902" i="5"/>
  <c r="B1902" i="5"/>
  <c r="A1902" i="5"/>
  <c r="G1901" i="5"/>
  <c r="F1901" i="5"/>
  <c r="H1901" i="5" s="1"/>
  <c r="E1901" i="5"/>
  <c r="D1901" i="5"/>
  <c r="C1901" i="5"/>
  <c r="B1901" i="5"/>
  <c r="A1901" i="5"/>
  <c r="F1900" i="5"/>
  <c r="E1900" i="5"/>
  <c r="D1900" i="5"/>
  <c r="B1900" i="5"/>
  <c r="C1900" i="5" s="1"/>
  <c r="A1900" i="5"/>
  <c r="F1899" i="5"/>
  <c r="H1899" i="5" s="1"/>
  <c r="E1899" i="5"/>
  <c r="D1899" i="5"/>
  <c r="B1899" i="5"/>
  <c r="C1899" i="5" s="1"/>
  <c r="A1899" i="5"/>
  <c r="G1898" i="5"/>
  <c r="F1898" i="5"/>
  <c r="H1898" i="5" s="1"/>
  <c r="E1898" i="5"/>
  <c r="D1898" i="5"/>
  <c r="C1898" i="5"/>
  <c r="B1898" i="5"/>
  <c r="A1898" i="5"/>
  <c r="G1897" i="5"/>
  <c r="F1897" i="5"/>
  <c r="H1897" i="5" s="1"/>
  <c r="E1897" i="5"/>
  <c r="D1897" i="5"/>
  <c r="C1897" i="5"/>
  <c r="B1897" i="5"/>
  <c r="A1897" i="5"/>
  <c r="F1896" i="5"/>
  <c r="E1896" i="5"/>
  <c r="D1896" i="5"/>
  <c r="B1896" i="5"/>
  <c r="C1896" i="5" s="1"/>
  <c r="A1896" i="5"/>
  <c r="F1895" i="5"/>
  <c r="H1895" i="5" s="1"/>
  <c r="E1895" i="5"/>
  <c r="D1895" i="5"/>
  <c r="B1895" i="5"/>
  <c r="C1895" i="5" s="1"/>
  <c r="A1895" i="5"/>
  <c r="G1894" i="5"/>
  <c r="F1894" i="5"/>
  <c r="H1894" i="5" s="1"/>
  <c r="E1894" i="5"/>
  <c r="D1894" i="5"/>
  <c r="C1894" i="5"/>
  <c r="B1894" i="5"/>
  <c r="A1894" i="5"/>
  <c r="G1893" i="5"/>
  <c r="F1893" i="5"/>
  <c r="H1893" i="5" s="1"/>
  <c r="E1893" i="5"/>
  <c r="D1893" i="5"/>
  <c r="C1893" i="5"/>
  <c r="B1893" i="5"/>
  <c r="A1893" i="5"/>
  <c r="G1892" i="5"/>
  <c r="F1892" i="5"/>
  <c r="H1892" i="5" s="1"/>
  <c r="E1892" i="5"/>
  <c r="D1892" i="5"/>
  <c r="C1892" i="5"/>
  <c r="B1892" i="5"/>
  <c r="A1892" i="5"/>
  <c r="F1891" i="5"/>
  <c r="E1891" i="5"/>
  <c r="D1891" i="5"/>
  <c r="B1891" i="5"/>
  <c r="C1891" i="5" s="1"/>
  <c r="A1891" i="5"/>
  <c r="G1890" i="5"/>
  <c r="F1890" i="5"/>
  <c r="H1890" i="5" s="1"/>
  <c r="E1890" i="5"/>
  <c r="D1890" i="5"/>
  <c r="C1890" i="5"/>
  <c r="B1890" i="5"/>
  <c r="A1890" i="5"/>
  <c r="G1889" i="5"/>
  <c r="F1889" i="5"/>
  <c r="H1889" i="5" s="1"/>
  <c r="E1889" i="5"/>
  <c r="D1889" i="5"/>
  <c r="C1889" i="5"/>
  <c r="B1889" i="5"/>
  <c r="A1889" i="5"/>
  <c r="F1888" i="5"/>
  <c r="H1888" i="5" s="1"/>
  <c r="E1888" i="5"/>
  <c r="D1888" i="5"/>
  <c r="B1888" i="5"/>
  <c r="C1888" i="5" s="1"/>
  <c r="A1888" i="5"/>
  <c r="F1887" i="5"/>
  <c r="E1887" i="5"/>
  <c r="D1887" i="5"/>
  <c r="B1887" i="5"/>
  <c r="C1887" i="5" s="1"/>
  <c r="A1887" i="5"/>
  <c r="G1886" i="5"/>
  <c r="F1886" i="5"/>
  <c r="H1886" i="5" s="1"/>
  <c r="E1886" i="5"/>
  <c r="D1886" i="5"/>
  <c r="C1886" i="5"/>
  <c r="B1886" i="5"/>
  <c r="A1886" i="5"/>
  <c r="G1885" i="5"/>
  <c r="F1885" i="5"/>
  <c r="H1885" i="5" s="1"/>
  <c r="E1885" i="5"/>
  <c r="D1885" i="5"/>
  <c r="C1885" i="5"/>
  <c r="B1885" i="5"/>
  <c r="A1885" i="5"/>
  <c r="G1884" i="5"/>
  <c r="F1884" i="5"/>
  <c r="H1884" i="5" s="1"/>
  <c r="E1884" i="5"/>
  <c r="D1884" i="5"/>
  <c r="C1884" i="5"/>
  <c r="B1884" i="5"/>
  <c r="A1884" i="5"/>
  <c r="F1883" i="5"/>
  <c r="E1883" i="5"/>
  <c r="D1883" i="5"/>
  <c r="B1883" i="5"/>
  <c r="C1883" i="5" s="1"/>
  <c r="A1883" i="5"/>
  <c r="G1882" i="5"/>
  <c r="F1882" i="5"/>
  <c r="H1882" i="5" s="1"/>
  <c r="E1882" i="5"/>
  <c r="D1882" i="5"/>
  <c r="C1882" i="5"/>
  <c r="B1882" i="5"/>
  <c r="A1882" i="5"/>
  <c r="G1881" i="5"/>
  <c r="F1881" i="5"/>
  <c r="H1881" i="5" s="1"/>
  <c r="E1881" i="5"/>
  <c r="D1881" i="5"/>
  <c r="C1881" i="5"/>
  <c r="B1881" i="5"/>
  <c r="A1881" i="5"/>
  <c r="F1880" i="5"/>
  <c r="H1880" i="5" s="1"/>
  <c r="E1880" i="5"/>
  <c r="D1880" i="5"/>
  <c r="B1880" i="5"/>
  <c r="C1880" i="5" s="1"/>
  <c r="A1880" i="5"/>
  <c r="F1879" i="5"/>
  <c r="E1879" i="5"/>
  <c r="D1879" i="5"/>
  <c r="B1879" i="5"/>
  <c r="C1879" i="5" s="1"/>
  <c r="A1879" i="5"/>
  <c r="G1878" i="5"/>
  <c r="F1878" i="5"/>
  <c r="H1878" i="5" s="1"/>
  <c r="E1878" i="5"/>
  <c r="D1878" i="5"/>
  <c r="C1878" i="5"/>
  <c r="B1878" i="5"/>
  <c r="A1878" i="5"/>
  <c r="G1877" i="5"/>
  <c r="F1877" i="5"/>
  <c r="H1877" i="5" s="1"/>
  <c r="E1877" i="5"/>
  <c r="D1877" i="5"/>
  <c r="C1877" i="5"/>
  <c r="B1877" i="5"/>
  <c r="A1877" i="5"/>
  <c r="G1876" i="5"/>
  <c r="F1876" i="5"/>
  <c r="H1876" i="5" s="1"/>
  <c r="E1876" i="5"/>
  <c r="D1876" i="5"/>
  <c r="C1876" i="5"/>
  <c r="B1876" i="5"/>
  <c r="A1876" i="5"/>
  <c r="F1875" i="5"/>
  <c r="E1875" i="5"/>
  <c r="D1875" i="5"/>
  <c r="B1875" i="5"/>
  <c r="C1875" i="5" s="1"/>
  <c r="A1875" i="5"/>
  <c r="G1874" i="5"/>
  <c r="F1874" i="5"/>
  <c r="H1874" i="5" s="1"/>
  <c r="E1874" i="5"/>
  <c r="D1874" i="5"/>
  <c r="C1874" i="5"/>
  <c r="B1874" i="5"/>
  <c r="A1874" i="5"/>
  <c r="G1873" i="5"/>
  <c r="F1873" i="5"/>
  <c r="H1873" i="5" s="1"/>
  <c r="E1873" i="5"/>
  <c r="D1873" i="5"/>
  <c r="C1873" i="5"/>
  <c r="B1873" i="5"/>
  <c r="A1873" i="5"/>
  <c r="F1872" i="5"/>
  <c r="H1872" i="5" s="1"/>
  <c r="E1872" i="5"/>
  <c r="D1872" i="5"/>
  <c r="B1872" i="5"/>
  <c r="C1872" i="5" s="1"/>
  <c r="A1872" i="5"/>
  <c r="F1871" i="5"/>
  <c r="E1871" i="5"/>
  <c r="D1871" i="5"/>
  <c r="B1871" i="5"/>
  <c r="C1871" i="5" s="1"/>
  <c r="A1871" i="5"/>
  <c r="G1870" i="5"/>
  <c r="F1870" i="5"/>
  <c r="H1870" i="5" s="1"/>
  <c r="E1870" i="5"/>
  <c r="D1870" i="5"/>
  <c r="C1870" i="5"/>
  <c r="B1870" i="5"/>
  <c r="A1870" i="5"/>
  <c r="G1869" i="5"/>
  <c r="F1869" i="5"/>
  <c r="H1869" i="5" s="1"/>
  <c r="E1869" i="5"/>
  <c r="D1869" i="5"/>
  <c r="C1869" i="5"/>
  <c r="B1869" i="5"/>
  <c r="A1869" i="5"/>
  <c r="G1868" i="5"/>
  <c r="F1868" i="5"/>
  <c r="H1868" i="5" s="1"/>
  <c r="E1868" i="5"/>
  <c r="D1868" i="5"/>
  <c r="C1868" i="5"/>
  <c r="B1868" i="5"/>
  <c r="A1868" i="5"/>
  <c r="F1867" i="5"/>
  <c r="E1867" i="5"/>
  <c r="D1867" i="5"/>
  <c r="B1867" i="5"/>
  <c r="C1867" i="5" s="1"/>
  <c r="A1867" i="5"/>
  <c r="G1866" i="5"/>
  <c r="F1866" i="5"/>
  <c r="H1866" i="5" s="1"/>
  <c r="E1866" i="5"/>
  <c r="D1866" i="5"/>
  <c r="C1866" i="5"/>
  <c r="B1866" i="5"/>
  <c r="A1866" i="5"/>
  <c r="G1865" i="5"/>
  <c r="F1865" i="5"/>
  <c r="H1865" i="5" s="1"/>
  <c r="E1865" i="5"/>
  <c r="D1865" i="5"/>
  <c r="C1865" i="5"/>
  <c r="B1865" i="5"/>
  <c r="A1865" i="5"/>
  <c r="F1864" i="5"/>
  <c r="H1864" i="5" s="1"/>
  <c r="E1864" i="5"/>
  <c r="D1864" i="5"/>
  <c r="B1864" i="5"/>
  <c r="C1864" i="5" s="1"/>
  <c r="A1864" i="5"/>
  <c r="F1863" i="5"/>
  <c r="E1863" i="5"/>
  <c r="D1863" i="5"/>
  <c r="B1863" i="5"/>
  <c r="C1863" i="5" s="1"/>
  <c r="A1863" i="5"/>
  <c r="G1862" i="5"/>
  <c r="F1862" i="5"/>
  <c r="H1862" i="5" s="1"/>
  <c r="E1862" i="5"/>
  <c r="D1862" i="5"/>
  <c r="C1862" i="5"/>
  <c r="B1862" i="5"/>
  <c r="A1862" i="5"/>
  <c r="G1861" i="5"/>
  <c r="F1861" i="5"/>
  <c r="H1861" i="5" s="1"/>
  <c r="E1861" i="5"/>
  <c r="D1861" i="5"/>
  <c r="C1861" i="5"/>
  <c r="B1861" i="5"/>
  <c r="A1861" i="5"/>
  <c r="G1860" i="5"/>
  <c r="F1860" i="5"/>
  <c r="H1860" i="5" s="1"/>
  <c r="E1860" i="5"/>
  <c r="D1860" i="5"/>
  <c r="C1860" i="5"/>
  <c r="B1860" i="5"/>
  <c r="A1860" i="5"/>
  <c r="F1859" i="5"/>
  <c r="E1859" i="5"/>
  <c r="D1859" i="5"/>
  <c r="B1859" i="5"/>
  <c r="C1859" i="5" s="1"/>
  <c r="A1859" i="5"/>
  <c r="G1858" i="5"/>
  <c r="F1858" i="5"/>
  <c r="H1858" i="5" s="1"/>
  <c r="E1858" i="5"/>
  <c r="D1858" i="5"/>
  <c r="C1858" i="5"/>
  <c r="B1858" i="5"/>
  <c r="A1858" i="5"/>
  <c r="G1857" i="5"/>
  <c r="F1857" i="5"/>
  <c r="H1857" i="5" s="1"/>
  <c r="E1857" i="5"/>
  <c r="D1857" i="5"/>
  <c r="C1857" i="5"/>
  <c r="B1857" i="5"/>
  <c r="A1857" i="5"/>
  <c r="F1856" i="5"/>
  <c r="H1856" i="5" s="1"/>
  <c r="E1856" i="5"/>
  <c r="D1856" i="5"/>
  <c r="B1856" i="5"/>
  <c r="C1856" i="5" s="1"/>
  <c r="A1856" i="5"/>
  <c r="F1855" i="5"/>
  <c r="E1855" i="5"/>
  <c r="D1855" i="5"/>
  <c r="B1855" i="5"/>
  <c r="C1855" i="5" s="1"/>
  <c r="A1855" i="5"/>
  <c r="G1854" i="5"/>
  <c r="F1854" i="5"/>
  <c r="H1854" i="5" s="1"/>
  <c r="E1854" i="5"/>
  <c r="D1854" i="5"/>
  <c r="C1854" i="5"/>
  <c r="B1854" i="5"/>
  <c r="A1854" i="5"/>
  <c r="G1853" i="5"/>
  <c r="F1853" i="5"/>
  <c r="H1853" i="5" s="1"/>
  <c r="E1853" i="5"/>
  <c r="D1853" i="5"/>
  <c r="C1853" i="5"/>
  <c r="B1853" i="5"/>
  <c r="A1853" i="5"/>
  <c r="G1852" i="5"/>
  <c r="F1852" i="5"/>
  <c r="H1852" i="5" s="1"/>
  <c r="E1852" i="5"/>
  <c r="D1852" i="5"/>
  <c r="C1852" i="5"/>
  <c r="B1852" i="5"/>
  <c r="A1852" i="5"/>
  <c r="F1851" i="5"/>
  <c r="E1851" i="5"/>
  <c r="D1851" i="5"/>
  <c r="B1851" i="5"/>
  <c r="C1851" i="5" s="1"/>
  <c r="A1851" i="5"/>
  <c r="G1850" i="5"/>
  <c r="F1850" i="5"/>
  <c r="H1850" i="5" s="1"/>
  <c r="E1850" i="5"/>
  <c r="D1850" i="5"/>
  <c r="C1850" i="5"/>
  <c r="B1850" i="5"/>
  <c r="A1850" i="5"/>
  <c r="G1849" i="5"/>
  <c r="F1849" i="5"/>
  <c r="H1849" i="5" s="1"/>
  <c r="E1849" i="5"/>
  <c r="D1849" i="5"/>
  <c r="C1849" i="5"/>
  <c r="B1849" i="5"/>
  <c r="A1849" i="5"/>
  <c r="F1848" i="5"/>
  <c r="H1848" i="5" s="1"/>
  <c r="E1848" i="5"/>
  <c r="D1848" i="5"/>
  <c r="B1848" i="5"/>
  <c r="C1848" i="5" s="1"/>
  <c r="A1848" i="5"/>
  <c r="F1847" i="5"/>
  <c r="E1847" i="5"/>
  <c r="D1847" i="5"/>
  <c r="B1847" i="5"/>
  <c r="C1847" i="5" s="1"/>
  <c r="A1847" i="5"/>
  <c r="G1846" i="5"/>
  <c r="F1846" i="5"/>
  <c r="H1846" i="5" s="1"/>
  <c r="E1846" i="5"/>
  <c r="D1846" i="5"/>
  <c r="C1846" i="5"/>
  <c r="B1846" i="5"/>
  <c r="A1846" i="5"/>
  <c r="G1845" i="5"/>
  <c r="F1845" i="5"/>
  <c r="H1845" i="5" s="1"/>
  <c r="E1845" i="5"/>
  <c r="D1845" i="5"/>
  <c r="C1845" i="5"/>
  <c r="B1845" i="5"/>
  <c r="A1845" i="5"/>
  <c r="G1844" i="5"/>
  <c r="F1844" i="5"/>
  <c r="H1844" i="5" s="1"/>
  <c r="E1844" i="5"/>
  <c r="D1844" i="5"/>
  <c r="C1844" i="5"/>
  <c r="B1844" i="5"/>
  <c r="A1844" i="5"/>
  <c r="F1843" i="5"/>
  <c r="E1843" i="5"/>
  <c r="D1843" i="5"/>
  <c r="B1843" i="5"/>
  <c r="C1843" i="5" s="1"/>
  <c r="A1843" i="5"/>
  <c r="G1842" i="5"/>
  <c r="F1842" i="5"/>
  <c r="H1842" i="5" s="1"/>
  <c r="E1842" i="5"/>
  <c r="D1842" i="5"/>
  <c r="C1842" i="5"/>
  <c r="B1842" i="5"/>
  <c r="A1842" i="5"/>
  <c r="G1841" i="5"/>
  <c r="F1841" i="5"/>
  <c r="H1841" i="5" s="1"/>
  <c r="E1841" i="5"/>
  <c r="D1841" i="5"/>
  <c r="C1841" i="5"/>
  <c r="B1841" i="5"/>
  <c r="A1841" i="5"/>
  <c r="F1840" i="5"/>
  <c r="H1840" i="5" s="1"/>
  <c r="E1840" i="5"/>
  <c r="D1840" i="5"/>
  <c r="B1840" i="5"/>
  <c r="C1840" i="5" s="1"/>
  <c r="A1840" i="5"/>
  <c r="G1839" i="5"/>
  <c r="F1839" i="5"/>
  <c r="H1839" i="5" s="1"/>
  <c r="E1839" i="5"/>
  <c r="D1839" i="5"/>
  <c r="C1839" i="5"/>
  <c r="B1839" i="5"/>
  <c r="A1839" i="5"/>
  <c r="G1838" i="5"/>
  <c r="F1838" i="5"/>
  <c r="H1838" i="5" s="1"/>
  <c r="E1838" i="5"/>
  <c r="D1838" i="5"/>
  <c r="C1838" i="5"/>
  <c r="B1838" i="5"/>
  <c r="A1838" i="5"/>
  <c r="F1837" i="5"/>
  <c r="E1837" i="5"/>
  <c r="D1837" i="5"/>
  <c r="B1837" i="5"/>
  <c r="C1837" i="5" s="1"/>
  <c r="A1837" i="5"/>
  <c r="F1836" i="5"/>
  <c r="H1836" i="5" s="1"/>
  <c r="E1836" i="5"/>
  <c r="D1836" i="5"/>
  <c r="B1836" i="5"/>
  <c r="C1836" i="5" s="1"/>
  <c r="A1836" i="5"/>
  <c r="G1835" i="5"/>
  <c r="F1835" i="5"/>
  <c r="H1835" i="5" s="1"/>
  <c r="E1835" i="5"/>
  <c r="D1835" i="5"/>
  <c r="C1835" i="5"/>
  <c r="B1835" i="5"/>
  <c r="A1835" i="5"/>
  <c r="G1834" i="5"/>
  <c r="F1834" i="5"/>
  <c r="H1834" i="5" s="1"/>
  <c r="E1834" i="5"/>
  <c r="D1834" i="5"/>
  <c r="C1834" i="5"/>
  <c r="B1834" i="5"/>
  <c r="A1834" i="5"/>
  <c r="F1833" i="5"/>
  <c r="E1833" i="5"/>
  <c r="D1833" i="5"/>
  <c r="B1833" i="5"/>
  <c r="C1833" i="5" s="1"/>
  <c r="A1833" i="5"/>
  <c r="F1832" i="5"/>
  <c r="H1832" i="5" s="1"/>
  <c r="E1832" i="5"/>
  <c r="D1832" i="5"/>
  <c r="B1832" i="5"/>
  <c r="C1832" i="5" s="1"/>
  <c r="A1832" i="5"/>
  <c r="G1831" i="5"/>
  <c r="F1831" i="5"/>
  <c r="H1831" i="5" s="1"/>
  <c r="E1831" i="5"/>
  <c r="D1831" i="5"/>
  <c r="C1831" i="5"/>
  <c r="B1831" i="5"/>
  <c r="A1831" i="5"/>
  <c r="G1830" i="5"/>
  <c r="F1830" i="5"/>
  <c r="H1830" i="5" s="1"/>
  <c r="E1830" i="5"/>
  <c r="D1830" i="5"/>
  <c r="C1830" i="5"/>
  <c r="B1830" i="5"/>
  <c r="A1830" i="5"/>
  <c r="F1829" i="5"/>
  <c r="E1829" i="5"/>
  <c r="D1829" i="5"/>
  <c r="B1829" i="5"/>
  <c r="C1829" i="5" s="1"/>
  <c r="A1829" i="5"/>
  <c r="F1828" i="5"/>
  <c r="H1828" i="5" s="1"/>
  <c r="E1828" i="5"/>
  <c r="D1828" i="5"/>
  <c r="B1828" i="5"/>
  <c r="C1828" i="5" s="1"/>
  <c r="A1828" i="5"/>
  <c r="G1827" i="5"/>
  <c r="F1827" i="5"/>
  <c r="H1827" i="5" s="1"/>
  <c r="E1827" i="5"/>
  <c r="D1827" i="5"/>
  <c r="C1827" i="5"/>
  <c r="B1827" i="5"/>
  <c r="A1827" i="5"/>
  <c r="G1826" i="5"/>
  <c r="F1826" i="5"/>
  <c r="H1826" i="5" s="1"/>
  <c r="E1826" i="5"/>
  <c r="D1826" i="5"/>
  <c r="C1826" i="5"/>
  <c r="B1826" i="5"/>
  <c r="A1826" i="5"/>
  <c r="F1825" i="5"/>
  <c r="E1825" i="5"/>
  <c r="D1825" i="5"/>
  <c r="B1825" i="5"/>
  <c r="C1825" i="5" s="1"/>
  <c r="A1825" i="5"/>
  <c r="F1824" i="5"/>
  <c r="H1824" i="5" s="1"/>
  <c r="E1824" i="5"/>
  <c r="D1824" i="5"/>
  <c r="B1824" i="5"/>
  <c r="C1824" i="5" s="1"/>
  <c r="A1824" i="5"/>
  <c r="G1823" i="5"/>
  <c r="F1823" i="5"/>
  <c r="H1823" i="5" s="1"/>
  <c r="E1823" i="5"/>
  <c r="D1823" i="5"/>
  <c r="C1823" i="5"/>
  <c r="B1823" i="5"/>
  <c r="A1823" i="5"/>
  <c r="G1822" i="5"/>
  <c r="F1822" i="5"/>
  <c r="H1822" i="5" s="1"/>
  <c r="E1822" i="5"/>
  <c r="D1822" i="5"/>
  <c r="C1822" i="5"/>
  <c r="B1822" i="5"/>
  <c r="A1822" i="5"/>
  <c r="F1821" i="5"/>
  <c r="E1821" i="5"/>
  <c r="D1821" i="5"/>
  <c r="B1821" i="5"/>
  <c r="C1821" i="5" s="1"/>
  <c r="A1821" i="5"/>
  <c r="F1820" i="5"/>
  <c r="H1820" i="5" s="1"/>
  <c r="E1820" i="5"/>
  <c r="D1820" i="5"/>
  <c r="B1820" i="5"/>
  <c r="C1820" i="5" s="1"/>
  <c r="A1820" i="5"/>
  <c r="G1819" i="5"/>
  <c r="F1819" i="5"/>
  <c r="H1819" i="5" s="1"/>
  <c r="E1819" i="5"/>
  <c r="D1819" i="5"/>
  <c r="C1819" i="5"/>
  <c r="B1819" i="5"/>
  <c r="A1819" i="5"/>
  <c r="G1818" i="5"/>
  <c r="F1818" i="5"/>
  <c r="H1818" i="5" s="1"/>
  <c r="E1818" i="5"/>
  <c r="D1818" i="5"/>
  <c r="C1818" i="5"/>
  <c r="B1818" i="5"/>
  <c r="A1818" i="5"/>
  <c r="F1817" i="5"/>
  <c r="E1817" i="5"/>
  <c r="D1817" i="5"/>
  <c r="B1817" i="5"/>
  <c r="C1817" i="5" s="1"/>
  <c r="A1817" i="5"/>
  <c r="F1816" i="5"/>
  <c r="H1816" i="5" s="1"/>
  <c r="E1816" i="5"/>
  <c r="D1816" i="5"/>
  <c r="B1816" i="5"/>
  <c r="C1816" i="5" s="1"/>
  <c r="A1816" i="5"/>
  <c r="G1815" i="5"/>
  <c r="F1815" i="5"/>
  <c r="H1815" i="5" s="1"/>
  <c r="E1815" i="5"/>
  <c r="D1815" i="5"/>
  <c r="C1815" i="5"/>
  <c r="B1815" i="5"/>
  <c r="A1815" i="5"/>
  <c r="G1814" i="5"/>
  <c r="F1814" i="5"/>
  <c r="H1814" i="5" s="1"/>
  <c r="E1814" i="5"/>
  <c r="D1814" i="5"/>
  <c r="C1814" i="5"/>
  <c r="B1814" i="5"/>
  <c r="A1814" i="5"/>
  <c r="F1813" i="5"/>
  <c r="E1813" i="5"/>
  <c r="D1813" i="5"/>
  <c r="B1813" i="5"/>
  <c r="C1813" i="5" s="1"/>
  <c r="A1813" i="5"/>
  <c r="F1812" i="5"/>
  <c r="H1812" i="5" s="1"/>
  <c r="E1812" i="5"/>
  <c r="D1812" i="5"/>
  <c r="B1812" i="5"/>
  <c r="C1812" i="5" s="1"/>
  <c r="A1812" i="5"/>
  <c r="G1811" i="5"/>
  <c r="F1811" i="5"/>
  <c r="H1811" i="5" s="1"/>
  <c r="E1811" i="5"/>
  <c r="D1811" i="5"/>
  <c r="C1811" i="5"/>
  <c r="B1811" i="5"/>
  <c r="A1811" i="5"/>
  <c r="G1810" i="5"/>
  <c r="F1810" i="5"/>
  <c r="H1810" i="5" s="1"/>
  <c r="E1810" i="5"/>
  <c r="D1810" i="5"/>
  <c r="C1810" i="5"/>
  <c r="B1810" i="5"/>
  <c r="A1810" i="5"/>
  <c r="F1809" i="5"/>
  <c r="E1809" i="5"/>
  <c r="D1809" i="5"/>
  <c r="B1809" i="5"/>
  <c r="C1809" i="5" s="1"/>
  <c r="A1809" i="5"/>
  <c r="F1808" i="5"/>
  <c r="H1808" i="5" s="1"/>
  <c r="E1808" i="5"/>
  <c r="D1808" i="5"/>
  <c r="B1808" i="5"/>
  <c r="C1808" i="5" s="1"/>
  <c r="A1808" i="5"/>
  <c r="G1807" i="5"/>
  <c r="F1807" i="5"/>
  <c r="H1807" i="5" s="1"/>
  <c r="E1807" i="5"/>
  <c r="D1807" i="5"/>
  <c r="C1807" i="5"/>
  <c r="B1807" i="5"/>
  <c r="A1807" i="5"/>
  <c r="G1806" i="5"/>
  <c r="F1806" i="5"/>
  <c r="H1806" i="5" s="1"/>
  <c r="E1806" i="5"/>
  <c r="D1806" i="5"/>
  <c r="C1806" i="5"/>
  <c r="B1806" i="5"/>
  <c r="A1806" i="5"/>
  <c r="F1805" i="5"/>
  <c r="E1805" i="5"/>
  <c r="D1805" i="5"/>
  <c r="B1805" i="5"/>
  <c r="C1805" i="5" s="1"/>
  <c r="A1805" i="5"/>
  <c r="F1804" i="5"/>
  <c r="H1804" i="5" s="1"/>
  <c r="E1804" i="5"/>
  <c r="D1804" i="5"/>
  <c r="B1804" i="5"/>
  <c r="C1804" i="5" s="1"/>
  <c r="A1804" i="5"/>
  <c r="G1803" i="5"/>
  <c r="F1803" i="5"/>
  <c r="H1803" i="5" s="1"/>
  <c r="E1803" i="5"/>
  <c r="D1803" i="5"/>
  <c r="C1803" i="5"/>
  <c r="B1803" i="5"/>
  <c r="A1803" i="5"/>
  <c r="G1802" i="5"/>
  <c r="F1802" i="5"/>
  <c r="H1802" i="5" s="1"/>
  <c r="E1802" i="5"/>
  <c r="D1802" i="5"/>
  <c r="C1802" i="5"/>
  <c r="B1802" i="5"/>
  <c r="A1802" i="5"/>
  <c r="F1801" i="5"/>
  <c r="E1801" i="5"/>
  <c r="D1801" i="5"/>
  <c r="B1801" i="5"/>
  <c r="C1801" i="5" s="1"/>
  <c r="A1801" i="5"/>
  <c r="F1800" i="5"/>
  <c r="H1800" i="5" s="1"/>
  <c r="E1800" i="5"/>
  <c r="D1800" i="5"/>
  <c r="B1800" i="5"/>
  <c r="C1800" i="5" s="1"/>
  <c r="A1800" i="5"/>
  <c r="G1799" i="5"/>
  <c r="F1799" i="5"/>
  <c r="H1799" i="5" s="1"/>
  <c r="E1799" i="5"/>
  <c r="D1799" i="5"/>
  <c r="C1799" i="5"/>
  <c r="B1799" i="5"/>
  <c r="A1799" i="5"/>
  <c r="G1798" i="5"/>
  <c r="F1798" i="5"/>
  <c r="H1798" i="5" s="1"/>
  <c r="E1798" i="5"/>
  <c r="D1798" i="5"/>
  <c r="C1798" i="5"/>
  <c r="B1798" i="5"/>
  <c r="A1798" i="5"/>
  <c r="F1797" i="5"/>
  <c r="E1797" i="5"/>
  <c r="D1797" i="5"/>
  <c r="B1797" i="5"/>
  <c r="C1797" i="5" s="1"/>
  <c r="A1797" i="5"/>
  <c r="F1796" i="5"/>
  <c r="H1796" i="5" s="1"/>
  <c r="E1796" i="5"/>
  <c r="D1796" i="5"/>
  <c r="B1796" i="5"/>
  <c r="C1796" i="5" s="1"/>
  <c r="A1796" i="5"/>
  <c r="G1795" i="5"/>
  <c r="F1795" i="5"/>
  <c r="H1795" i="5" s="1"/>
  <c r="E1795" i="5"/>
  <c r="D1795" i="5"/>
  <c r="C1795" i="5"/>
  <c r="B1795" i="5"/>
  <c r="A1795" i="5"/>
  <c r="G1794" i="5"/>
  <c r="F1794" i="5"/>
  <c r="H1794" i="5" s="1"/>
  <c r="E1794" i="5"/>
  <c r="D1794" i="5"/>
  <c r="C1794" i="5"/>
  <c r="B1794" i="5"/>
  <c r="A1794" i="5"/>
  <c r="F1793" i="5"/>
  <c r="E1793" i="5"/>
  <c r="D1793" i="5"/>
  <c r="B1793" i="5"/>
  <c r="C1793" i="5" s="1"/>
  <c r="A1793" i="5"/>
  <c r="F1792" i="5"/>
  <c r="H1792" i="5" s="1"/>
  <c r="E1792" i="5"/>
  <c r="D1792" i="5"/>
  <c r="B1792" i="5"/>
  <c r="C1792" i="5" s="1"/>
  <c r="A1792" i="5"/>
  <c r="G1791" i="5"/>
  <c r="F1791" i="5"/>
  <c r="H1791" i="5" s="1"/>
  <c r="E1791" i="5"/>
  <c r="D1791" i="5"/>
  <c r="C1791" i="5"/>
  <c r="B1791" i="5"/>
  <c r="A1791" i="5"/>
  <c r="G1790" i="5"/>
  <c r="F1790" i="5"/>
  <c r="H1790" i="5" s="1"/>
  <c r="E1790" i="5"/>
  <c r="D1790" i="5"/>
  <c r="C1790" i="5"/>
  <c r="B1790" i="5"/>
  <c r="A1790" i="5"/>
  <c r="F1789" i="5"/>
  <c r="E1789" i="5"/>
  <c r="D1789" i="5"/>
  <c r="B1789" i="5"/>
  <c r="C1789" i="5" s="1"/>
  <c r="A1789" i="5"/>
  <c r="F1788" i="5"/>
  <c r="H1788" i="5" s="1"/>
  <c r="E1788" i="5"/>
  <c r="D1788" i="5"/>
  <c r="B1788" i="5"/>
  <c r="C1788" i="5" s="1"/>
  <c r="A1788" i="5"/>
  <c r="G1787" i="5"/>
  <c r="F1787" i="5"/>
  <c r="H1787" i="5" s="1"/>
  <c r="E1787" i="5"/>
  <c r="D1787" i="5"/>
  <c r="C1787" i="5"/>
  <c r="B1787" i="5"/>
  <c r="A1787" i="5"/>
  <c r="G1786" i="5"/>
  <c r="F1786" i="5"/>
  <c r="H1786" i="5" s="1"/>
  <c r="E1786" i="5"/>
  <c r="D1786" i="5"/>
  <c r="C1786" i="5"/>
  <c r="B1786" i="5"/>
  <c r="A1786" i="5"/>
  <c r="F1785" i="5"/>
  <c r="E1785" i="5"/>
  <c r="D1785" i="5"/>
  <c r="B1785" i="5"/>
  <c r="C1785" i="5" s="1"/>
  <c r="A1785" i="5"/>
  <c r="F1784" i="5"/>
  <c r="H1784" i="5" s="1"/>
  <c r="E1784" i="5"/>
  <c r="D1784" i="5"/>
  <c r="B1784" i="5"/>
  <c r="C1784" i="5" s="1"/>
  <c r="A1784" i="5"/>
  <c r="G1783" i="5"/>
  <c r="F1783" i="5"/>
  <c r="H1783" i="5" s="1"/>
  <c r="E1783" i="5"/>
  <c r="D1783" i="5"/>
  <c r="C1783" i="5"/>
  <c r="B1783" i="5"/>
  <c r="A1783" i="5"/>
  <c r="G1782" i="5"/>
  <c r="F1782" i="5"/>
  <c r="H1782" i="5" s="1"/>
  <c r="E1782" i="5"/>
  <c r="D1782" i="5"/>
  <c r="C1782" i="5"/>
  <c r="B1782" i="5"/>
  <c r="A1782" i="5"/>
  <c r="F1781" i="5"/>
  <c r="E1781" i="5"/>
  <c r="D1781" i="5"/>
  <c r="B1781" i="5"/>
  <c r="C1781" i="5" s="1"/>
  <c r="A1781" i="5"/>
  <c r="F1780" i="5"/>
  <c r="H1780" i="5" s="1"/>
  <c r="E1780" i="5"/>
  <c r="D1780" i="5"/>
  <c r="B1780" i="5"/>
  <c r="C1780" i="5" s="1"/>
  <c r="A1780" i="5"/>
  <c r="G1779" i="5"/>
  <c r="F1779" i="5"/>
  <c r="H1779" i="5" s="1"/>
  <c r="E1779" i="5"/>
  <c r="D1779" i="5"/>
  <c r="C1779" i="5"/>
  <c r="B1779" i="5"/>
  <c r="A1779" i="5"/>
  <c r="G1778" i="5"/>
  <c r="F1778" i="5"/>
  <c r="H1778" i="5" s="1"/>
  <c r="E1778" i="5"/>
  <c r="D1778" i="5"/>
  <c r="C1778" i="5"/>
  <c r="B1778" i="5"/>
  <c r="A1778" i="5"/>
  <c r="F1777" i="5"/>
  <c r="E1777" i="5"/>
  <c r="D1777" i="5"/>
  <c r="B1777" i="5"/>
  <c r="C1777" i="5" s="1"/>
  <c r="A1777" i="5"/>
  <c r="F1776" i="5"/>
  <c r="H1776" i="5" s="1"/>
  <c r="E1776" i="5"/>
  <c r="D1776" i="5"/>
  <c r="B1776" i="5"/>
  <c r="C1776" i="5" s="1"/>
  <c r="A1776" i="5"/>
  <c r="G1775" i="5"/>
  <c r="F1775" i="5"/>
  <c r="H1775" i="5" s="1"/>
  <c r="E1775" i="5"/>
  <c r="D1775" i="5"/>
  <c r="C1775" i="5"/>
  <c r="B1775" i="5"/>
  <c r="A1775" i="5"/>
  <c r="G1774" i="5"/>
  <c r="F1774" i="5"/>
  <c r="H1774" i="5" s="1"/>
  <c r="E1774" i="5"/>
  <c r="D1774" i="5"/>
  <c r="C1774" i="5"/>
  <c r="B1774" i="5"/>
  <c r="A1774" i="5"/>
  <c r="F1773" i="5"/>
  <c r="E1773" i="5"/>
  <c r="D1773" i="5"/>
  <c r="B1773" i="5"/>
  <c r="C1773" i="5" s="1"/>
  <c r="A1773" i="5"/>
  <c r="F1772" i="5"/>
  <c r="H1772" i="5" s="1"/>
  <c r="E1772" i="5"/>
  <c r="D1772" i="5"/>
  <c r="B1772" i="5"/>
  <c r="C1772" i="5" s="1"/>
  <c r="A1772" i="5"/>
  <c r="G1771" i="5"/>
  <c r="F1771" i="5"/>
  <c r="H1771" i="5" s="1"/>
  <c r="E1771" i="5"/>
  <c r="D1771" i="5"/>
  <c r="C1771" i="5"/>
  <c r="B1771" i="5"/>
  <c r="A1771" i="5"/>
  <c r="G1770" i="5"/>
  <c r="F1770" i="5"/>
  <c r="H1770" i="5" s="1"/>
  <c r="E1770" i="5"/>
  <c r="D1770" i="5"/>
  <c r="C1770" i="5"/>
  <c r="B1770" i="5"/>
  <c r="A1770" i="5"/>
  <c r="F1769" i="5"/>
  <c r="E1769" i="5"/>
  <c r="D1769" i="5"/>
  <c r="B1769" i="5"/>
  <c r="C1769" i="5" s="1"/>
  <c r="A1769" i="5"/>
  <c r="F1768" i="5"/>
  <c r="H1768" i="5" s="1"/>
  <c r="E1768" i="5"/>
  <c r="D1768" i="5"/>
  <c r="B1768" i="5"/>
  <c r="C1768" i="5" s="1"/>
  <c r="A1768" i="5"/>
  <c r="G1767" i="5"/>
  <c r="F1767" i="5"/>
  <c r="H1767" i="5" s="1"/>
  <c r="E1767" i="5"/>
  <c r="D1767" i="5"/>
  <c r="C1767" i="5"/>
  <c r="B1767" i="5"/>
  <c r="A1767" i="5"/>
  <c r="G1766" i="5"/>
  <c r="F1766" i="5"/>
  <c r="H1766" i="5" s="1"/>
  <c r="E1766" i="5"/>
  <c r="D1766" i="5"/>
  <c r="C1766" i="5"/>
  <c r="B1766" i="5"/>
  <c r="A1766" i="5"/>
  <c r="F1765" i="5"/>
  <c r="E1765" i="5"/>
  <c r="D1765" i="5"/>
  <c r="B1765" i="5"/>
  <c r="C1765" i="5" s="1"/>
  <c r="A1765" i="5"/>
  <c r="F1764" i="5"/>
  <c r="H1764" i="5" s="1"/>
  <c r="E1764" i="5"/>
  <c r="D1764" i="5"/>
  <c r="B1764" i="5"/>
  <c r="C1764" i="5" s="1"/>
  <c r="A1764" i="5"/>
  <c r="G1763" i="5"/>
  <c r="F1763" i="5"/>
  <c r="H1763" i="5" s="1"/>
  <c r="E1763" i="5"/>
  <c r="D1763" i="5"/>
  <c r="C1763" i="5"/>
  <c r="B1763" i="5"/>
  <c r="A1763" i="5"/>
  <c r="G1762" i="5"/>
  <c r="F1762" i="5"/>
  <c r="H1762" i="5" s="1"/>
  <c r="E1762" i="5"/>
  <c r="D1762" i="5"/>
  <c r="C1762" i="5"/>
  <c r="B1762" i="5"/>
  <c r="A1762" i="5"/>
  <c r="F1761" i="5"/>
  <c r="E1761" i="5"/>
  <c r="D1761" i="5"/>
  <c r="B1761" i="5"/>
  <c r="C1761" i="5" s="1"/>
  <c r="A1761" i="5"/>
  <c r="F1760" i="5"/>
  <c r="H1760" i="5" s="1"/>
  <c r="E1760" i="5"/>
  <c r="D1760" i="5"/>
  <c r="B1760" i="5"/>
  <c r="C1760" i="5" s="1"/>
  <c r="A1760" i="5"/>
  <c r="G1759" i="5"/>
  <c r="F1759" i="5"/>
  <c r="H1759" i="5" s="1"/>
  <c r="E1759" i="5"/>
  <c r="D1759" i="5"/>
  <c r="C1759" i="5"/>
  <c r="B1759" i="5"/>
  <c r="A1759" i="5"/>
  <c r="G1758" i="5"/>
  <c r="F1758" i="5"/>
  <c r="H1758" i="5" s="1"/>
  <c r="E1758" i="5"/>
  <c r="D1758" i="5"/>
  <c r="C1758" i="5"/>
  <c r="B1758" i="5"/>
  <c r="A1758" i="5"/>
  <c r="F1757" i="5"/>
  <c r="E1757" i="5"/>
  <c r="D1757" i="5"/>
  <c r="B1757" i="5"/>
  <c r="C1757" i="5" s="1"/>
  <c r="A1757" i="5"/>
  <c r="F1756" i="5"/>
  <c r="H1756" i="5" s="1"/>
  <c r="E1756" i="5"/>
  <c r="D1756" i="5"/>
  <c r="B1756" i="5"/>
  <c r="C1756" i="5" s="1"/>
  <c r="A1756" i="5"/>
  <c r="G1755" i="5"/>
  <c r="F1755" i="5"/>
  <c r="H1755" i="5" s="1"/>
  <c r="E1755" i="5"/>
  <c r="D1755" i="5"/>
  <c r="C1755" i="5"/>
  <c r="B1755" i="5"/>
  <c r="A1755" i="5"/>
  <c r="G1754" i="5"/>
  <c r="F1754" i="5"/>
  <c r="H1754" i="5" s="1"/>
  <c r="E1754" i="5"/>
  <c r="D1754" i="5"/>
  <c r="C1754" i="5"/>
  <c r="B1754" i="5"/>
  <c r="A1754" i="5"/>
  <c r="F1753" i="5"/>
  <c r="E1753" i="5"/>
  <c r="D1753" i="5"/>
  <c r="B1753" i="5"/>
  <c r="C1753" i="5" s="1"/>
  <c r="A1753" i="5"/>
  <c r="F1752" i="5"/>
  <c r="H1752" i="5" s="1"/>
  <c r="E1752" i="5"/>
  <c r="D1752" i="5"/>
  <c r="B1752" i="5"/>
  <c r="C1752" i="5" s="1"/>
  <c r="A1752" i="5"/>
  <c r="G1751" i="5"/>
  <c r="F1751" i="5"/>
  <c r="H1751" i="5" s="1"/>
  <c r="E1751" i="5"/>
  <c r="D1751" i="5"/>
  <c r="C1751" i="5"/>
  <c r="B1751" i="5"/>
  <c r="A1751" i="5"/>
  <c r="G1750" i="5"/>
  <c r="F1750" i="5"/>
  <c r="H1750" i="5" s="1"/>
  <c r="E1750" i="5"/>
  <c r="D1750" i="5"/>
  <c r="C1750" i="5"/>
  <c r="B1750" i="5"/>
  <c r="A1750" i="5"/>
  <c r="F1749" i="5"/>
  <c r="E1749" i="5"/>
  <c r="D1749" i="5"/>
  <c r="B1749" i="5"/>
  <c r="C1749" i="5" s="1"/>
  <c r="A1749" i="5"/>
  <c r="F1748" i="5"/>
  <c r="H1748" i="5" s="1"/>
  <c r="E1748" i="5"/>
  <c r="D1748" i="5"/>
  <c r="B1748" i="5"/>
  <c r="C1748" i="5" s="1"/>
  <c r="A1748" i="5"/>
  <c r="F1747" i="5"/>
  <c r="H1747" i="5" s="1"/>
  <c r="E1747" i="5"/>
  <c r="D1747" i="5"/>
  <c r="B1747" i="5"/>
  <c r="C1747" i="5" s="1"/>
  <c r="A1747" i="5"/>
  <c r="F1746" i="5"/>
  <c r="H1746" i="5" s="1"/>
  <c r="E1746" i="5"/>
  <c r="D1746" i="5"/>
  <c r="B1746" i="5"/>
  <c r="C1746" i="5" s="1"/>
  <c r="A1746" i="5"/>
  <c r="F1745" i="5"/>
  <c r="H1745" i="5" s="1"/>
  <c r="E1745" i="5"/>
  <c r="D1745" i="5"/>
  <c r="B1745" i="5"/>
  <c r="C1745" i="5" s="1"/>
  <c r="A1745" i="5"/>
  <c r="F1744" i="5"/>
  <c r="H1744" i="5" s="1"/>
  <c r="E1744" i="5"/>
  <c r="D1744" i="5"/>
  <c r="B1744" i="5"/>
  <c r="C1744" i="5" s="1"/>
  <c r="A1744" i="5"/>
  <c r="F1743" i="5"/>
  <c r="H1743" i="5" s="1"/>
  <c r="E1743" i="5"/>
  <c r="D1743" i="5"/>
  <c r="B1743" i="5"/>
  <c r="C1743" i="5" s="1"/>
  <c r="A1743" i="5"/>
  <c r="F1742" i="5"/>
  <c r="H1742" i="5" s="1"/>
  <c r="E1742" i="5"/>
  <c r="D1742" i="5"/>
  <c r="B1742" i="5"/>
  <c r="C1742" i="5" s="1"/>
  <c r="A1742" i="5"/>
  <c r="F1741" i="5"/>
  <c r="H1741" i="5" s="1"/>
  <c r="E1741" i="5"/>
  <c r="D1741" i="5"/>
  <c r="B1741" i="5"/>
  <c r="C1741" i="5" s="1"/>
  <c r="A1741" i="5"/>
  <c r="F1740" i="5"/>
  <c r="H1740" i="5" s="1"/>
  <c r="E1740" i="5"/>
  <c r="D1740" i="5"/>
  <c r="B1740" i="5"/>
  <c r="C1740" i="5" s="1"/>
  <c r="A1740" i="5"/>
  <c r="F1739" i="5"/>
  <c r="H1739" i="5" s="1"/>
  <c r="E1739" i="5"/>
  <c r="D1739" i="5"/>
  <c r="B1739" i="5"/>
  <c r="C1739" i="5" s="1"/>
  <c r="A1739" i="5"/>
  <c r="F1738" i="5"/>
  <c r="H1738" i="5" s="1"/>
  <c r="E1738" i="5"/>
  <c r="D1738" i="5"/>
  <c r="B1738" i="5"/>
  <c r="C1738" i="5" s="1"/>
  <c r="A1738" i="5"/>
  <c r="F1737" i="5"/>
  <c r="H1737" i="5" s="1"/>
  <c r="E1737" i="5"/>
  <c r="D1737" i="5"/>
  <c r="B1737" i="5"/>
  <c r="C1737" i="5" s="1"/>
  <c r="A1737" i="5"/>
  <c r="F1736" i="5"/>
  <c r="H1736" i="5" s="1"/>
  <c r="E1736" i="5"/>
  <c r="D1736" i="5"/>
  <c r="B1736" i="5"/>
  <c r="C1736" i="5" s="1"/>
  <c r="A1736" i="5"/>
  <c r="F1735" i="5"/>
  <c r="H1735" i="5" s="1"/>
  <c r="E1735" i="5"/>
  <c r="D1735" i="5"/>
  <c r="B1735" i="5"/>
  <c r="C1735" i="5" s="1"/>
  <c r="A1735" i="5"/>
  <c r="F1734" i="5"/>
  <c r="H1734" i="5" s="1"/>
  <c r="E1734" i="5"/>
  <c r="D1734" i="5"/>
  <c r="B1734" i="5"/>
  <c r="C1734" i="5" s="1"/>
  <c r="A1734" i="5"/>
  <c r="F1733" i="5"/>
  <c r="H1733" i="5" s="1"/>
  <c r="E1733" i="5"/>
  <c r="D1733" i="5"/>
  <c r="B1733" i="5"/>
  <c r="C1733" i="5" s="1"/>
  <c r="A1733" i="5"/>
  <c r="F1732" i="5"/>
  <c r="H1732" i="5" s="1"/>
  <c r="E1732" i="5"/>
  <c r="D1732" i="5"/>
  <c r="B1732" i="5"/>
  <c r="C1732" i="5" s="1"/>
  <c r="A1732" i="5"/>
  <c r="F1731" i="5"/>
  <c r="H1731" i="5" s="1"/>
  <c r="E1731" i="5"/>
  <c r="D1731" i="5"/>
  <c r="B1731" i="5"/>
  <c r="C1731" i="5" s="1"/>
  <c r="A1731" i="5"/>
  <c r="F1730" i="5"/>
  <c r="H1730" i="5" s="1"/>
  <c r="E1730" i="5"/>
  <c r="D1730" i="5"/>
  <c r="B1730" i="5"/>
  <c r="C1730" i="5" s="1"/>
  <c r="A1730" i="5"/>
  <c r="F1729" i="5"/>
  <c r="H1729" i="5" s="1"/>
  <c r="E1729" i="5"/>
  <c r="D1729" i="5"/>
  <c r="B1729" i="5"/>
  <c r="C1729" i="5" s="1"/>
  <c r="A1729" i="5"/>
  <c r="F1728" i="5"/>
  <c r="H1728" i="5" s="1"/>
  <c r="E1728" i="5"/>
  <c r="D1728" i="5"/>
  <c r="B1728" i="5"/>
  <c r="C1728" i="5" s="1"/>
  <c r="A1728" i="5"/>
  <c r="F1727" i="5"/>
  <c r="E1727" i="5"/>
  <c r="D1727" i="5"/>
  <c r="B1727" i="5"/>
  <c r="C1727" i="5" s="1"/>
  <c r="A1727" i="5"/>
  <c r="F1726" i="5"/>
  <c r="E1726" i="5"/>
  <c r="D1726" i="5"/>
  <c r="B1726" i="5"/>
  <c r="C1726" i="5" s="1"/>
  <c r="A1726" i="5"/>
  <c r="F1725" i="5"/>
  <c r="E1725" i="5"/>
  <c r="D1725" i="5"/>
  <c r="B1725" i="5"/>
  <c r="C1725" i="5" s="1"/>
  <c r="A1725" i="5"/>
  <c r="F1724" i="5"/>
  <c r="E1724" i="5"/>
  <c r="D1724" i="5"/>
  <c r="B1724" i="5"/>
  <c r="C1724" i="5" s="1"/>
  <c r="A1724" i="5"/>
  <c r="F1723" i="5"/>
  <c r="E1723" i="5"/>
  <c r="D1723" i="5"/>
  <c r="B1723" i="5"/>
  <c r="C1723" i="5" s="1"/>
  <c r="A1723" i="5"/>
  <c r="F1722" i="5"/>
  <c r="E1722" i="5"/>
  <c r="D1722" i="5"/>
  <c r="B1722" i="5"/>
  <c r="C1722" i="5" s="1"/>
  <c r="A1722" i="5"/>
  <c r="F1721" i="5"/>
  <c r="E1721" i="5"/>
  <c r="D1721" i="5"/>
  <c r="B1721" i="5"/>
  <c r="C1721" i="5" s="1"/>
  <c r="A1721" i="5"/>
  <c r="F1720" i="5"/>
  <c r="E1720" i="5"/>
  <c r="D1720" i="5"/>
  <c r="B1720" i="5"/>
  <c r="C1720" i="5" s="1"/>
  <c r="A1720" i="5"/>
  <c r="F1719" i="5"/>
  <c r="E1719" i="5"/>
  <c r="D1719" i="5"/>
  <c r="B1719" i="5"/>
  <c r="C1719" i="5" s="1"/>
  <c r="A1719" i="5"/>
  <c r="F1718" i="5"/>
  <c r="G1718" i="5" s="1"/>
  <c r="E1718" i="5"/>
  <c r="D1718" i="5"/>
  <c r="B1718" i="5"/>
  <c r="C1718" i="5" s="1"/>
  <c r="A1718" i="5"/>
  <c r="H1717" i="5"/>
  <c r="F1717" i="5"/>
  <c r="G1717" i="5" s="1"/>
  <c r="D1717" i="5"/>
  <c r="E1717" i="5" s="1"/>
  <c r="B1717" i="5"/>
  <c r="C1717" i="5" s="1"/>
  <c r="A1717" i="5"/>
  <c r="F1716" i="5"/>
  <c r="G1716" i="5" s="1"/>
  <c r="E1716" i="5"/>
  <c r="D1716" i="5"/>
  <c r="B1716" i="5"/>
  <c r="C1716" i="5" s="1"/>
  <c r="A1716" i="5"/>
  <c r="H1715" i="5"/>
  <c r="F1715" i="5"/>
  <c r="G1715" i="5" s="1"/>
  <c r="D1715" i="5"/>
  <c r="E1715" i="5" s="1"/>
  <c r="B1715" i="5"/>
  <c r="C1715" i="5" s="1"/>
  <c r="A1715" i="5"/>
  <c r="F1714" i="5"/>
  <c r="G1714" i="5" s="1"/>
  <c r="E1714" i="5"/>
  <c r="D1714" i="5"/>
  <c r="B1714" i="5"/>
  <c r="C1714" i="5" s="1"/>
  <c r="A1714" i="5"/>
  <c r="H1713" i="5"/>
  <c r="F1713" i="5"/>
  <c r="G1713" i="5" s="1"/>
  <c r="D1713" i="5"/>
  <c r="E1713" i="5" s="1"/>
  <c r="B1713" i="5"/>
  <c r="C1713" i="5" s="1"/>
  <c r="A1713" i="5"/>
  <c r="F1712" i="5"/>
  <c r="G1712" i="5" s="1"/>
  <c r="E1712" i="5"/>
  <c r="D1712" i="5"/>
  <c r="B1712" i="5"/>
  <c r="C1712" i="5" s="1"/>
  <c r="A1712" i="5"/>
  <c r="H1711" i="5"/>
  <c r="F1711" i="5"/>
  <c r="G1711" i="5" s="1"/>
  <c r="D1711" i="5"/>
  <c r="E1711" i="5" s="1"/>
  <c r="B1711" i="5"/>
  <c r="C1711" i="5" s="1"/>
  <c r="A1711" i="5"/>
  <c r="F1710" i="5"/>
  <c r="G1710" i="5" s="1"/>
  <c r="E1710" i="5"/>
  <c r="D1710" i="5"/>
  <c r="B1710" i="5"/>
  <c r="C1710" i="5" s="1"/>
  <c r="A1710" i="5"/>
  <c r="H1709" i="5"/>
  <c r="F1709" i="5"/>
  <c r="G1709" i="5" s="1"/>
  <c r="D1709" i="5"/>
  <c r="E1709" i="5" s="1"/>
  <c r="B1709" i="5"/>
  <c r="C1709" i="5" s="1"/>
  <c r="A1709" i="5"/>
  <c r="F1708" i="5"/>
  <c r="G1708" i="5" s="1"/>
  <c r="E1708" i="5"/>
  <c r="D1708" i="5"/>
  <c r="B1708" i="5"/>
  <c r="C1708" i="5" s="1"/>
  <c r="A1708" i="5"/>
  <c r="H1707" i="5"/>
  <c r="F1707" i="5"/>
  <c r="G1707" i="5" s="1"/>
  <c r="D1707" i="5"/>
  <c r="E1707" i="5" s="1"/>
  <c r="B1707" i="5"/>
  <c r="C1707" i="5" s="1"/>
  <c r="A1707" i="5"/>
  <c r="F1706" i="5"/>
  <c r="G1706" i="5" s="1"/>
  <c r="E1706" i="5"/>
  <c r="D1706" i="5"/>
  <c r="B1706" i="5"/>
  <c r="C1706" i="5" s="1"/>
  <c r="A1706" i="5"/>
  <c r="H1705" i="5"/>
  <c r="F1705" i="5"/>
  <c r="G1705" i="5" s="1"/>
  <c r="D1705" i="5"/>
  <c r="E1705" i="5" s="1"/>
  <c r="B1705" i="5"/>
  <c r="C1705" i="5" s="1"/>
  <c r="A1705" i="5"/>
  <c r="F1704" i="5"/>
  <c r="G1704" i="5" s="1"/>
  <c r="E1704" i="5"/>
  <c r="D1704" i="5"/>
  <c r="B1704" i="5"/>
  <c r="C1704" i="5" s="1"/>
  <c r="A1704" i="5"/>
  <c r="H1703" i="5"/>
  <c r="F1703" i="5"/>
  <c r="G1703" i="5" s="1"/>
  <c r="D1703" i="5"/>
  <c r="E1703" i="5" s="1"/>
  <c r="B1703" i="5"/>
  <c r="C1703" i="5" s="1"/>
  <c r="A1703" i="5"/>
  <c r="F1702" i="5"/>
  <c r="G1702" i="5" s="1"/>
  <c r="E1702" i="5"/>
  <c r="D1702" i="5"/>
  <c r="B1702" i="5"/>
  <c r="C1702" i="5" s="1"/>
  <c r="A1702" i="5"/>
  <c r="H1701" i="5"/>
  <c r="F1701" i="5"/>
  <c r="G1701" i="5" s="1"/>
  <c r="D1701" i="5"/>
  <c r="E1701" i="5" s="1"/>
  <c r="B1701" i="5"/>
  <c r="C1701" i="5" s="1"/>
  <c r="A1701" i="5"/>
  <c r="F1700" i="5"/>
  <c r="G1700" i="5" s="1"/>
  <c r="E1700" i="5"/>
  <c r="D1700" i="5"/>
  <c r="B1700" i="5"/>
  <c r="C1700" i="5" s="1"/>
  <c r="A1700" i="5"/>
  <c r="H1699" i="5"/>
  <c r="F1699" i="5"/>
  <c r="G1699" i="5" s="1"/>
  <c r="D1699" i="5"/>
  <c r="E1699" i="5" s="1"/>
  <c r="B1699" i="5"/>
  <c r="C1699" i="5" s="1"/>
  <c r="A1699" i="5"/>
  <c r="F1698" i="5"/>
  <c r="G1698" i="5" s="1"/>
  <c r="E1698" i="5"/>
  <c r="D1698" i="5"/>
  <c r="B1698" i="5"/>
  <c r="C1698" i="5" s="1"/>
  <c r="A1698" i="5"/>
  <c r="H1697" i="5"/>
  <c r="F1697" i="5"/>
  <c r="G1697" i="5" s="1"/>
  <c r="D1697" i="5"/>
  <c r="E1697" i="5" s="1"/>
  <c r="B1697" i="5"/>
  <c r="C1697" i="5" s="1"/>
  <c r="A1697" i="5"/>
  <c r="F1696" i="5"/>
  <c r="G1696" i="5" s="1"/>
  <c r="E1696" i="5"/>
  <c r="D1696" i="5"/>
  <c r="B1696" i="5"/>
  <c r="C1696" i="5" s="1"/>
  <c r="A1696" i="5"/>
  <c r="H1695" i="5"/>
  <c r="F1695" i="5"/>
  <c r="G1695" i="5" s="1"/>
  <c r="D1695" i="5"/>
  <c r="E1695" i="5" s="1"/>
  <c r="B1695" i="5"/>
  <c r="C1695" i="5" s="1"/>
  <c r="A1695" i="5"/>
  <c r="F1694" i="5"/>
  <c r="G1694" i="5" s="1"/>
  <c r="E1694" i="5"/>
  <c r="D1694" i="5"/>
  <c r="B1694" i="5"/>
  <c r="C1694" i="5" s="1"/>
  <c r="A1694" i="5"/>
  <c r="H1693" i="5"/>
  <c r="F1693" i="5"/>
  <c r="G1693" i="5" s="1"/>
  <c r="D1693" i="5"/>
  <c r="E1693" i="5" s="1"/>
  <c r="B1693" i="5"/>
  <c r="C1693" i="5" s="1"/>
  <c r="A1693" i="5"/>
  <c r="F1692" i="5"/>
  <c r="G1692" i="5" s="1"/>
  <c r="E1692" i="5"/>
  <c r="D1692" i="5"/>
  <c r="B1692" i="5"/>
  <c r="C1692" i="5" s="1"/>
  <c r="A1692" i="5"/>
  <c r="H1691" i="5"/>
  <c r="F1691" i="5"/>
  <c r="G1691" i="5" s="1"/>
  <c r="D1691" i="5"/>
  <c r="E1691" i="5" s="1"/>
  <c r="B1691" i="5"/>
  <c r="C1691" i="5" s="1"/>
  <c r="A1691" i="5"/>
  <c r="F1690" i="5"/>
  <c r="G1690" i="5" s="1"/>
  <c r="E1690" i="5"/>
  <c r="D1690" i="5"/>
  <c r="B1690" i="5"/>
  <c r="C1690" i="5" s="1"/>
  <c r="A1690" i="5"/>
  <c r="H1689" i="5"/>
  <c r="F1689" i="5"/>
  <c r="G1689" i="5" s="1"/>
  <c r="D1689" i="5"/>
  <c r="E1689" i="5" s="1"/>
  <c r="B1689" i="5"/>
  <c r="C1689" i="5" s="1"/>
  <c r="A1689" i="5"/>
  <c r="F1688" i="5"/>
  <c r="G1688" i="5" s="1"/>
  <c r="E1688" i="5"/>
  <c r="D1688" i="5"/>
  <c r="B1688" i="5"/>
  <c r="C1688" i="5" s="1"/>
  <c r="A1688" i="5"/>
  <c r="H1687" i="5"/>
  <c r="F1687" i="5"/>
  <c r="G1687" i="5" s="1"/>
  <c r="D1687" i="5"/>
  <c r="E1687" i="5" s="1"/>
  <c r="B1687" i="5"/>
  <c r="C1687" i="5" s="1"/>
  <c r="A1687" i="5"/>
  <c r="F1686" i="5"/>
  <c r="G1686" i="5" s="1"/>
  <c r="E1686" i="5"/>
  <c r="D1686" i="5"/>
  <c r="B1686" i="5"/>
  <c r="C1686" i="5" s="1"/>
  <c r="A1686" i="5"/>
  <c r="H1685" i="5"/>
  <c r="F1685" i="5"/>
  <c r="G1685" i="5" s="1"/>
  <c r="D1685" i="5"/>
  <c r="E1685" i="5" s="1"/>
  <c r="B1685" i="5"/>
  <c r="C1685" i="5" s="1"/>
  <c r="A1685" i="5"/>
  <c r="F1684" i="5"/>
  <c r="G1684" i="5" s="1"/>
  <c r="E1684" i="5"/>
  <c r="D1684" i="5"/>
  <c r="B1684" i="5"/>
  <c r="C1684" i="5" s="1"/>
  <c r="A1684" i="5"/>
  <c r="H1683" i="5"/>
  <c r="F1683" i="5"/>
  <c r="G1683" i="5" s="1"/>
  <c r="D1683" i="5"/>
  <c r="E1683" i="5" s="1"/>
  <c r="B1683" i="5"/>
  <c r="C1683" i="5" s="1"/>
  <c r="A1683" i="5"/>
  <c r="F1682" i="5"/>
  <c r="G1682" i="5" s="1"/>
  <c r="E1682" i="5"/>
  <c r="D1682" i="5"/>
  <c r="B1682" i="5"/>
  <c r="C1682" i="5" s="1"/>
  <c r="A1682" i="5"/>
  <c r="H1681" i="5"/>
  <c r="F1681" i="5"/>
  <c r="G1681" i="5" s="1"/>
  <c r="D1681" i="5"/>
  <c r="E1681" i="5" s="1"/>
  <c r="B1681" i="5"/>
  <c r="C1681" i="5" s="1"/>
  <c r="A1681" i="5"/>
  <c r="F1680" i="5"/>
  <c r="G1680" i="5" s="1"/>
  <c r="E1680" i="5"/>
  <c r="D1680" i="5"/>
  <c r="B1680" i="5"/>
  <c r="C1680" i="5" s="1"/>
  <c r="A1680" i="5"/>
  <c r="H1679" i="5"/>
  <c r="F1679" i="5"/>
  <c r="G1679" i="5" s="1"/>
  <c r="D1679" i="5"/>
  <c r="E1679" i="5" s="1"/>
  <c r="B1679" i="5"/>
  <c r="C1679" i="5" s="1"/>
  <c r="A1679" i="5"/>
  <c r="F1678" i="5"/>
  <c r="G1678" i="5" s="1"/>
  <c r="E1678" i="5"/>
  <c r="D1678" i="5"/>
  <c r="B1678" i="5"/>
  <c r="C1678" i="5" s="1"/>
  <c r="A1678" i="5"/>
  <c r="H1677" i="5"/>
  <c r="F1677" i="5"/>
  <c r="G1677" i="5" s="1"/>
  <c r="D1677" i="5"/>
  <c r="E1677" i="5" s="1"/>
  <c r="B1677" i="5"/>
  <c r="C1677" i="5" s="1"/>
  <c r="A1677" i="5"/>
  <c r="F1676" i="5"/>
  <c r="G1676" i="5" s="1"/>
  <c r="E1676" i="5"/>
  <c r="D1676" i="5"/>
  <c r="B1676" i="5"/>
  <c r="C1676" i="5" s="1"/>
  <c r="A1676" i="5"/>
  <c r="H1675" i="5"/>
  <c r="F1675" i="5"/>
  <c r="G1675" i="5" s="1"/>
  <c r="D1675" i="5"/>
  <c r="E1675" i="5" s="1"/>
  <c r="B1675" i="5"/>
  <c r="C1675" i="5" s="1"/>
  <c r="A1675" i="5"/>
  <c r="F1674" i="5"/>
  <c r="G1674" i="5" s="1"/>
  <c r="E1674" i="5"/>
  <c r="D1674" i="5"/>
  <c r="B1674" i="5"/>
  <c r="C1674" i="5" s="1"/>
  <c r="A1674" i="5"/>
  <c r="H1673" i="5"/>
  <c r="F1673" i="5"/>
  <c r="G1673" i="5" s="1"/>
  <c r="D1673" i="5"/>
  <c r="E1673" i="5" s="1"/>
  <c r="B1673" i="5"/>
  <c r="C1673" i="5" s="1"/>
  <c r="A1673" i="5"/>
  <c r="F1672" i="5"/>
  <c r="G1672" i="5" s="1"/>
  <c r="E1672" i="5"/>
  <c r="D1672" i="5"/>
  <c r="B1672" i="5"/>
  <c r="C1672" i="5" s="1"/>
  <c r="A1672" i="5"/>
  <c r="H1671" i="5"/>
  <c r="F1671" i="5"/>
  <c r="G1671" i="5" s="1"/>
  <c r="D1671" i="5"/>
  <c r="E1671" i="5" s="1"/>
  <c r="B1671" i="5"/>
  <c r="C1671" i="5" s="1"/>
  <c r="A1671" i="5"/>
  <c r="F1670" i="5"/>
  <c r="G1670" i="5" s="1"/>
  <c r="E1670" i="5"/>
  <c r="D1670" i="5"/>
  <c r="B1670" i="5"/>
  <c r="C1670" i="5" s="1"/>
  <c r="A1670" i="5"/>
  <c r="H1669" i="5"/>
  <c r="F1669" i="5"/>
  <c r="G1669" i="5" s="1"/>
  <c r="D1669" i="5"/>
  <c r="E1669" i="5" s="1"/>
  <c r="B1669" i="5"/>
  <c r="C1669" i="5" s="1"/>
  <c r="A1669" i="5"/>
  <c r="F1668" i="5"/>
  <c r="G1668" i="5" s="1"/>
  <c r="E1668" i="5"/>
  <c r="D1668" i="5"/>
  <c r="B1668" i="5"/>
  <c r="C1668" i="5" s="1"/>
  <c r="A1668" i="5"/>
  <c r="H1667" i="5"/>
  <c r="F1667" i="5"/>
  <c r="G1667" i="5" s="1"/>
  <c r="D1667" i="5"/>
  <c r="E1667" i="5" s="1"/>
  <c r="B1667" i="5"/>
  <c r="C1667" i="5" s="1"/>
  <c r="A1667" i="5"/>
  <c r="F1666" i="5"/>
  <c r="G1666" i="5" s="1"/>
  <c r="E1666" i="5"/>
  <c r="D1666" i="5"/>
  <c r="B1666" i="5"/>
  <c r="C1666" i="5" s="1"/>
  <c r="A1666" i="5"/>
  <c r="H1665" i="5"/>
  <c r="F1665" i="5"/>
  <c r="G1665" i="5" s="1"/>
  <c r="D1665" i="5"/>
  <c r="E1665" i="5" s="1"/>
  <c r="B1665" i="5"/>
  <c r="C1665" i="5" s="1"/>
  <c r="A1665" i="5"/>
  <c r="F1664" i="5"/>
  <c r="G1664" i="5" s="1"/>
  <c r="E1664" i="5"/>
  <c r="D1664" i="5"/>
  <c r="B1664" i="5"/>
  <c r="C1664" i="5" s="1"/>
  <c r="A1664" i="5"/>
  <c r="H1663" i="5"/>
  <c r="F1663" i="5"/>
  <c r="G1663" i="5" s="1"/>
  <c r="D1663" i="5"/>
  <c r="E1663" i="5" s="1"/>
  <c r="B1663" i="5"/>
  <c r="C1663" i="5" s="1"/>
  <c r="A1663" i="5"/>
  <c r="F1662" i="5"/>
  <c r="G1662" i="5" s="1"/>
  <c r="E1662" i="5"/>
  <c r="D1662" i="5"/>
  <c r="B1662" i="5"/>
  <c r="C1662" i="5" s="1"/>
  <c r="A1662" i="5"/>
  <c r="H1661" i="5"/>
  <c r="F1661" i="5"/>
  <c r="G1661" i="5" s="1"/>
  <c r="D1661" i="5"/>
  <c r="E1661" i="5" s="1"/>
  <c r="B1661" i="5"/>
  <c r="C1661" i="5" s="1"/>
  <c r="A1661" i="5"/>
  <c r="F1660" i="5"/>
  <c r="G1660" i="5" s="1"/>
  <c r="E1660" i="5"/>
  <c r="D1660" i="5"/>
  <c r="B1660" i="5"/>
  <c r="C1660" i="5" s="1"/>
  <c r="A1660" i="5"/>
  <c r="H1659" i="5"/>
  <c r="F1659" i="5"/>
  <c r="G1659" i="5" s="1"/>
  <c r="D1659" i="5"/>
  <c r="E1659" i="5" s="1"/>
  <c r="B1659" i="5"/>
  <c r="C1659" i="5" s="1"/>
  <c r="A1659" i="5"/>
  <c r="F1658" i="5"/>
  <c r="G1658" i="5" s="1"/>
  <c r="E1658" i="5"/>
  <c r="D1658" i="5"/>
  <c r="B1658" i="5"/>
  <c r="C1658" i="5" s="1"/>
  <c r="A1658" i="5"/>
  <c r="H1657" i="5"/>
  <c r="F1657" i="5"/>
  <c r="G1657" i="5" s="1"/>
  <c r="D1657" i="5"/>
  <c r="E1657" i="5" s="1"/>
  <c r="B1657" i="5"/>
  <c r="C1657" i="5" s="1"/>
  <c r="A1657" i="5"/>
  <c r="F1656" i="5"/>
  <c r="G1656" i="5" s="1"/>
  <c r="E1656" i="5"/>
  <c r="D1656" i="5"/>
  <c r="B1656" i="5"/>
  <c r="C1656" i="5" s="1"/>
  <c r="A1656" i="5"/>
  <c r="H1655" i="5"/>
  <c r="F1655" i="5"/>
  <c r="G1655" i="5" s="1"/>
  <c r="D1655" i="5"/>
  <c r="E1655" i="5" s="1"/>
  <c r="B1655" i="5"/>
  <c r="C1655" i="5" s="1"/>
  <c r="A1655" i="5"/>
  <c r="F1654" i="5"/>
  <c r="G1654" i="5" s="1"/>
  <c r="E1654" i="5"/>
  <c r="D1654" i="5"/>
  <c r="B1654" i="5"/>
  <c r="C1654" i="5" s="1"/>
  <c r="A1654" i="5"/>
  <c r="H1653" i="5"/>
  <c r="F1653" i="5"/>
  <c r="G1653" i="5" s="1"/>
  <c r="D1653" i="5"/>
  <c r="E1653" i="5" s="1"/>
  <c r="B1653" i="5"/>
  <c r="C1653" i="5" s="1"/>
  <c r="A1653" i="5"/>
  <c r="F1652" i="5"/>
  <c r="G1652" i="5" s="1"/>
  <c r="E1652" i="5"/>
  <c r="D1652" i="5"/>
  <c r="B1652" i="5"/>
  <c r="C1652" i="5" s="1"/>
  <c r="A1652" i="5"/>
  <c r="H1651" i="5"/>
  <c r="F1651" i="5"/>
  <c r="G1651" i="5" s="1"/>
  <c r="D1651" i="5"/>
  <c r="E1651" i="5" s="1"/>
  <c r="B1651" i="5"/>
  <c r="C1651" i="5" s="1"/>
  <c r="A1651" i="5"/>
  <c r="F1650" i="5"/>
  <c r="G1650" i="5" s="1"/>
  <c r="E1650" i="5"/>
  <c r="D1650" i="5"/>
  <c r="B1650" i="5"/>
  <c r="C1650" i="5" s="1"/>
  <c r="A1650" i="5"/>
  <c r="H1649" i="5"/>
  <c r="F1649" i="5"/>
  <c r="G1649" i="5" s="1"/>
  <c r="D1649" i="5"/>
  <c r="E1649" i="5" s="1"/>
  <c r="B1649" i="5"/>
  <c r="C1649" i="5" s="1"/>
  <c r="A1649" i="5"/>
  <c r="F1648" i="5"/>
  <c r="G1648" i="5" s="1"/>
  <c r="E1648" i="5"/>
  <c r="D1648" i="5"/>
  <c r="B1648" i="5"/>
  <c r="C1648" i="5" s="1"/>
  <c r="A1648" i="5"/>
  <c r="H1647" i="5"/>
  <c r="F1647" i="5"/>
  <c r="G1647" i="5" s="1"/>
  <c r="D1647" i="5"/>
  <c r="E1647" i="5" s="1"/>
  <c r="B1647" i="5"/>
  <c r="C1647" i="5" s="1"/>
  <c r="A1647" i="5"/>
  <c r="F1646" i="5"/>
  <c r="G1646" i="5" s="1"/>
  <c r="E1646" i="5"/>
  <c r="D1646" i="5"/>
  <c r="B1646" i="5"/>
  <c r="C1646" i="5" s="1"/>
  <c r="A1646" i="5"/>
  <c r="H1645" i="5"/>
  <c r="F1645" i="5"/>
  <c r="G1645" i="5" s="1"/>
  <c r="D1645" i="5"/>
  <c r="E1645" i="5" s="1"/>
  <c r="B1645" i="5"/>
  <c r="C1645" i="5" s="1"/>
  <c r="A1645" i="5"/>
  <c r="F1644" i="5"/>
  <c r="G1644" i="5" s="1"/>
  <c r="E1644" i="5"/>
  <c r="D1644" i="5"/>
  <c r="B1644" i="5"/>
  <c r="C1644" i="5" s="1"/>
  <c r="A1644" i="5"/>
  <c r="H1643" i="5"/>
  <c r="F1643" i="5"/>
  <c r="G1643" i="5" s="1"/>
  <c r="D1643" i="5"/>
  <c r="E1643" i="5" s="1"/>
  <c r="B1643" i="5"/>
  <c r="C1643" i="5" s="1"/>
  <c r="A1643" i="5"/>
  <c r="F1642" i="5"/>
  <c r="G1642" i="5" s="1"/>
  <c r="E1642" i="5"/>
  <c r="D1642" i="5"/>
  <c r="B1642" i="5"/>
  <c r="C1642" i="5" s="1"/>
  <c r="A1642" i="5"/>
  <c r="H1641" i="5"/>
  <c r="F1641" i="5"/>
  <c r="G1641" i="5" s="1"/>
  <c r="D1641" i="5"/>
  <c r="E1641" i="5" s="1"/>
  <c r="B1641" i="5"/>
  <c r="C1641" i="5" s="1"/>
  <c r="A1641" i="5"/>
  <c r="F1640" i="5"/>
  <c r="G1640" i="5" s="1"/>
  <c r="E1640" i="5"/>
  <c r="D1640" i="5"/>
  <c r="B1640" i="5"/>
  <c r="C1640" i="5" s="1"/>
  <c r="A1640" i="5"/>
  <c r="H1639" i="5"/>
  <c r="F1639" i="5"/>
  <c r="G1639" i="5" s="1"/>
  <c r="D1639" i="5"/>
  <c r="E1639" i="5" s="1"/>
  <c r="B1639" i="5"/>
  <c r="C1639" i="5" s="1"/>
  <c r="A1639" i="5"/>
  <c r="F1638" i="5"/>
  <c r="G1638" i="5" s="1"/>
  <c r="E1638" i="5"/>
  <c r="D1638" i="5"/>
  <c r="B1638" i="5"/>
  <c r="C1638" i="5" s="1"/>
  <c r="A1638" i="5"/>
  <c r="H1637" i="5"/>
  <c r="F1637" i="5"/>
  <c r="G1637" i="5" s="1"/>
  <c r="D1637" i="5"/>
  <c r="E1637" i="5" s="1"/>
  <c r="B1637" i="5"/>
  <c r="C1637" i="5" s="1"/>
  <c r="A1637" i="5"/>
  <c r="F1636" i="5"/>
  <c r="G1636" i="5" s="1"/>
  <c r="E1636" i="5"/>
  <c r="D1636" i="5"/>
  <c r="B1636" i="5"/>
  <c r="C1636" i="5" s="1"/>
  <c r="A1636" i="5"/>
  <c r="H1635" i="5"/>
  <c r="F1635" i="5"/>
  <c r="G1635" i="5" s="1"/>
  <c r="D1635" i="5"/>
  <c r="E1635" i="5" s="1"/>
  <c r="B1635" i="5"/>
  <c r="C1635" i="5" s="1"/>
  <c r="A1635" i="5"/>
  <c r="F1634" i="5"/>
  <c r="G1634" i="5" s="1"/>
  <c r="E1634" i="5"/>
  <c r="D1634" i="5"/>
  <c r="B1634" i="5"/>
  <c r="C1634" i="5" s="1"/>
  <c r="A1634" i="5"/>
  <c r="H1633" i="5"/>
  <c r="F1633" i="5"/>
  <c r="G1633" i="5" s="1"/>
  <c r="D1633" i="5"/>
  <c r="E1633" i="5" s="1"/>
  <c r="B1633" i="5"/>
  <c r="C1633" i="5" s="1"/>
  <c r="A1633" i="5"/>
  <c r="F1632" i="5"/>
  <c r="G1632" i="5" s="1"/>
  <c r="E1632" i="5"/>
  <c r="D1632" i="5"/>
  <c r="B1632" i="5"/>
  <c r="C1632" i="5" s="1"/>
  <c r="A1632" i="5"/>
  <c r="H1631" i="5"/>
  <c r="F1631" i="5"/>
  <c r="G1631" i="5" s="1"/>
  <c r="D1631" i="5"/>
  <c r="E1631" i="5" s="1"/>
  <c r="B1631" i="5"/>
  <c r="C1631" i="5" s="1"/>
  <c r="A1631" i="5"/>
  <c r="F1630" i="5"/>
  <c r="G1630" i="5" s="1"/>
  <c r="E1630" i="5"/>
  <c r="D1630" i="5"/>
  <c r="B1630" i="5"/>
  <c r="C1630" i="5" s="1"/>
  <c r="A1630" i="5"/>
  <c r="H1629" i="5"/>
  <c r="F1629" i="5"/>
  <c r="G1629" i="5" s="1"/>
  <c r="D1629" i="5"/>
  <c r="E1629" i="5" s="1"/>
  <c r="B1629" i="5"/>
  <c r="C1629" i="5" s="1"/>
  <c r="A1629" i="5"/>
  <c r="F1628" i="5"/>
  <c r="G1628" i="5" s="1"/>
  <c r="E1628" i="5"/>
  <c r="D1628" i="5"/>
  <c r="B1628" i="5"/>
  <c r="C1628" i="5" s="1"/>
  <c r="A1628" i="5"/>
  <c r="H1627" i="5"/>
  <c r="F1627" i="5"/>
  <c r="G1627" i="5" s="1"/>
  <c r="D1627" i="5"/>
  <c r="E1627" i="5" s="1"/>
  <c r="B1627" i="5"/>
  <c r="C1627" i="5" s="1"/>
  <c r="A1627" i="5"/>
  <c r="F1626" i="5"/>
  <c r="G1626" i="5" s="1"/>
  <c r="E1626" i="5"/>
  <c r="D1626" i="5"/>
  <c r="B1626" i="5"/>
  <c r="C1626" i="5" s="1"/>
  <c r="A1626" i="5"/>
  <c r="H1625" i="5"/>
  <c r="F1625" i="5"/>
  <c r="G1625" i="5" s="1"/>
  <c r="D1625" i="5"/>
  <c r="E1625" i="5" s="1"/>
  <c r="B1625" i="5"/>
  <c r="C1625" i="5" s="1"/>
  <c r="A1625" i="5"/>
  <c r="F1624" i="5"/>
  <c r="G1624" i="5" s="1"/>
  <c r="E1624" i="5"/>
  <c r="D1624" i="5"/>
  <c r="B1624" i="5"/>
  <c r="C1624" i="5" s="1"/>
  <c r="A1624" i="5"/>
  <c r="H1623" i="5"/>
  <c r="F1623" i="5"/>
  <c r="G1623" i="5" s="1"/>
  <c r="D1623" i="5"/>
  <c r="E1623" i="5" s="1"/>
  <c r="B1623" i="5"/>
  <c r="C1623" i="5" s="1"/>
  <c r="A1623" i="5"/>
  <c r="F1622" i="5"/>
  <c r="G1622" i="5" s="1"/>
  <c r="E1622" i="5"/>
  <c r="D1622" i="5"/>
  <c r="B1622" i="5"/>
  <c r="C1622" i="5" s="1"/>
  <c r="A1622" i="5"/>
  <c r="H1621" i="5"/>
  <c r="F1621" i="5"/>
  <c r="G1621" i="5" s="1"/>
  <c r="D1621" i="5"/>
  <c r="E1621" i="5" s="1"/>
  <c r="B1621" i="5"/>
  <c r="C1621" i="5" s="1"/>
  <c r="A1621" i="5"/>
  <c r="F1620" i="5"/>
  <c r="G1620" i="5" s="1"/>
  <c r="E1620" i="5"/>
  <c r="D1620" i="5"/>
  <c r="B1620" i="5"/>
  <c r="C1620" i="5" s="1"/>
  <c r="A1620" i="5"/>
  <c r="H1619" i="5"/>
  <c r="F1619" i="5"/>
  <c r="G1619" i="5" s="1"/>
  <c r="D1619" i="5"/>
  <c r="E1619" i="5" s="1"/>
  <c r="B1619" i="5"/>
  <c r="C1619" i="5" s="1"/>
  <c r="A1619" i="5"/>
  <c r="F1618" i="5"/>
  <c r="G1618" i="5" s="1"/>
  <c r="E1618" i="5"/>
  <c r="D1618" i="5"/>
  <c r="B1618" i="5"/>
  <c r="C1618" i="5" s="1"/>
  <c r="A1618" i="5"/>
  <c r="H1617" i="5"/>
  <c r="F1617" i="5"/>
  <c r="G1617" i="5" s="1"/>
  <c r="D1617" i="5"/>
  <c r="E1617" i="5" s="1"/>
  <c r="B1617" i="5"/>
  <c r="C1617" i="5" s="1"/>
  <c r="A1617" i="5"/>
  <c r="F1616" i="5"/>
  <c r="G1616" i="5" s="1"/>
  <c r="E1616" i="5"/>
  <c r="D1616" i="5"/>
  <c r="B1616" i="5"/>
  <c r="C1616" i="5" s="1"/>
  <c r="A1616" i="5"/>
  <c r="H1615" i="5"/>
  <c r="F1615" i="5"/>
  <c r="G1615" i="5" s="1"/>
  <c r="D1615" i="5"/>
  <c r="E1615" i="5" s="1"/>
  <c r="B1615" i="5"/>
  <c r="C1615" i="5" s="1"/>
  <c r="A1615" i="5"/>
  <c r="F1614" i="5"/>
  <c r="G1614" i="5" s="1"/>
  <c r="E1614" i="5"/>
  <c r="D1614" i="5"/>
  <c r="B1614" i="5"/>
  <c r="C1614" i="5" s="1"/>
  <c r="A1614" i="5"/>
  <c r="H1613" i="5"/>
  <c r="F1613" i="5"/>
  <c r="G1613" i="5" s="1"/>
  <c r="D1613" i="5"/>
  <c r="E1613" i="5" s="1"/>
  <c r="B1613" i="5"/>
  <c r="C1613" i="5" s="1"/>
  <c r="A1613" i="5"/>
  <c r="F1612" i="5"/>
  <c r="G1612" i="5" s="1"/>
  <c r="E1612" i="5"/>
  <c r="D1612" i="5"/>
  <c r="B1612" i="5"/>
  <c r="C1612" i="5" s="1"/>
  <c r="A1612" i="5"/>
  <c r="H1611" i="5"/>
  <c r="F1611" i="5"/>
  <c r="G1611" i="5" s="1"/>
  <c r="D1611" i="5"/>
  <c r="E1611" i="5" s="1"/>
  <c r="B1611" i="5"/>
  <c r="C1611" i="5" s="1"/>
  <c r="A1611" i="5"/>
  <c r="F1610" i="5"/>
  <c r="G1610" i="5" s="1"/>
  <c r="E1610" i="5"/>
  <c r="D1610" i="5"/>
  <c r="B1610" i="5"/>
  <c r="C1610" i="5" s="1"/>
  <c r="A1610" i="5"/>
  <c r="H1609" i="5"/>
  <c r="F1609" i="5"/>
  <c r="G1609" i="5" s="1"/>
  <c r="D1609" i="5"/>
  <c r="E1609" i="5" s="1"/>
  <c r="B1609" i="5"/>
  <c r="C1609" i="5" s="1"/>
  <c r="A1609" i="5"/>
  <c r="F1608" i="5"/>
  <c r="G1608" i="5" s="1"/>
  <c r="E1608" i="5"/>
  <c r="D1608" i="5"/>
  <c r="B1608" i="5"/>
  <c r="C1608" i="5" s="1"/>
  <c r="A1608" i="5"/>
  <c r="H1607" i="5"/>
  <c r="F1607" i="5"/>
  <c r="G1607" i="5" s="1"/>
  <c r="D1607" i="5"/>
  <c r="E1607" i="5" s="1"/>
  <c r="C1607" i="5"/>
  <c r="B1607" i="5"/>
  <c r="A1607" i="5"/>
  <c r="H1606" i="5"/>
  <c r="G1606" i="5"/>
  <c r="F1606" i="5"/>
  <c r="D1606" i="5"/>
  <c r="E1606" i="5" s="1"/>
  <c r="C1606" i="5"/>
  <c r="B1606" i="5"/>
  <c r="A1606" i="5"/>
  <c r="H1605" i="5"/>
  <c r="G1605" i="5"/>
  <c r="F1605" i="5"/>
  <c r="D1605" i="5"/>
  <c r="E1605" i="5" s="1"/>
  <c r="C1605" i="5"/>
  <c r="B1605" i="5"/>
  <c r="A1605" i="5"/>
  <c r="H1604" i="5"/>
  <c r="G1604" i="5"/>
  <c r="F1604" i="5"/>
  <c r="D1604" i="5"/>
  <c r="E1604" i="5" s="1"/>
  <c r="C1604" i="5"/>
  <c r="B1604" i="5"/>
  <c r="A1604" i="5"/>
  <c r="H1603" i="5"/>
  <c r="G1603" i="5"/>
  <c r="F1603" i="5"/>
  <c r="D1603" i="5"/>
  <c r="E1603" i="5" s="1"/>
  <c r="C1603" i="5"/>
  <c r="B1603" i="5"/>
  <c r="A1603" i="5"/>
  <c r="H1602" i="5"/>
  <c r="G1602" i="5"/>
  <c r="F1602" i="5"/>
  <c r="D1602" i="5"/>
  <c r="E1602" i="5" s="1"/>
  <c r="C1602" i="5"/>
  <c r="B1602" i="5"/>
  <c r="A1602" i="5"/>
  <c r="H1601" i="5"/>
  <c r="G1601" i="5"/>
  <c r="F1601" i="5"/>
  <c r="D1601" i="5"/>
  <c r="E1601" i="5" s="1"/>
  <c r="C1601" i="5"/>
  <c r="B1601" i="5"/>
  <c r="A1601" i="5"/>
  <c r="H1600" i="5"/>
  <c r="G1600" i="5"/>
  <c r="F1600" i="5"/>
  <c r="D1600" i="5"/>
  <c r="E1600" i="5" s="1"/>
  <c r="C1600" i="5"/>
  <c r="B1600" i="5"/>
  <c r="A1600" i="5"/>
  <c r="H1599" i="5"/>
  <c r="G1599" i="5"/>
  <c r="F1599" i="5"/>
  <c r="D1599" i="5"/>
  <c r="E1599" i="5" s="1"/>
  <c r="C1599" i="5"/>
  <c r="B1599" i="5"/>
  <c r="A1599" i="5"/>
  <c r="H1598" i="5"/>
  <c r="G1598" i="5"/>
  <c r="F1598" i="5"/>
  <c r="D1598" i="5"/>
  <c r="E1598" i="5" s="1"/>
  <c r="C1598" i="5"/>
  <c r="B1598" i="5"/>
  <c r="A1598" i="5"/>
  <c r="H1597" i="5"/>
  <c r="G1597" i="5"/>
  <c r="F1597" i="5"/>
  <c r="D1597" i="5"/>
  <c r="E1597" i="5" s="1"/>
  <c r="C1597" i="5"/>
  <c r="B1597" i="5"/>
  <c r="A1597" i="5"/>
  <c r="H1596" i="5"/>
  <c r="G1596" i="5"/>
  <c r="F1596" i="5"/>
  <c r="D1596" i="5"/>
  <c r="E1596" i="5" s="1"/>
  <c r="C1596" i="5"/>
  <c r="B1596" i="5"/>
  <c r="A1596" i="5"/>
  <c r="H1595" i="5"/>
  <c r="G1595" i="5"/>
  <c r="F1595" i="5"/>
  <c r="D1595" i="5"/>
  <c r="E1595" i="5" s="1"/>
  <c r="C1595" i="5"/>
  <c r="B1595" i="5"/>
  <c r="A1595" i="5"/>
  <c r="H1594" i="5"/>
  <c r="G1594" i="5"/>
  <c r="F1594" i="5"/>
  <c r="D1594" i="5"/>
  <c r="E1594" i="5" s="1"/>
  <c r="C1594" i="5"/>
  <c r="B1594" i="5"/>
  <c r="A1594" i="5"/>
  <c r="H1593" i="5"/>
  <c r="G1593" i="5"/>
  <c r="F1593" i="5"/>
  <c r="D1593" i="5"/>
  <c r="E1593" i="5" s="1"/>
  <c r="C1593" i="5"/>
  <c r="B1593" i="5"/>
  <c r="A1593" i="5"/>
  <c r="H1592" i="5"/>
  <c r="G1592" i="5"/>
  <c r="F1592" i="5"/>
  <c r="D1592" i="5"/>
  <c r="E1592" i="5" s="1"/>
  <c r="C1592" i="5"/>
  <c r="B1592" i="5"/>
  <c r="A1592" i="5"/>
  <c r="H1591" i="5"/>
  <c r="G1591" i="5"/>
  <c r="F1591" i="5"/>
  <c r="D1591" i="5"/>
  <c r="E1591" i="5" s="1"/>
  <c r="C1591" i="5"/>
  <c r="B1591" i="5"/>
  <c r="A1591" i="5"/>
  <c r="H1590" i="5"/>
  <c r="G1590" i="5"/>
  <c r="F1590" i="5"/>
  <c r="D1590" i="5"/>
  <c r="E1590" i="5" s="1"/>
  <c r="C1590" i="5"/>
  <c r="B1590" i="5"/>
  <c r="A1590" i="5"/>
  <c r="H1589" i="5"/>
  <c r="G1589" i="5"/>
  <c r="F1589" i="5"/>
  <c r="D1589" i="5"/>
  <c r="E1589" i="5" s="1"/>
  <c r="C1589" i="5"/>
  <c r="B1589" i="5"/>
  <c r="A1589" i="5"/>
  <c r="H1588" i="5"/>
  <c r="G1588" i="5"/>
  <c r="F1588" i="5"/>
  <c r="D1588" i="5"/>
  <c r="E1588" i="5" s="1"/>
  <c r="C1588" i="5"/>
  <c r="B1588" i="5"/>
  <c r="A1588" i="5"/>
  <c r="H1587" i="5"/>
  <c r="G1587" i="5"/>
  <c r="F1587" i="5"/>
  <c r="D1587" i="5"/>
  <c r="E1587" i="5" s="1"/>
  <c r="C1587" i="5"/>
  <c r="B1587" i="5"/>
  <c r="A1587" i="5"/>
  <c r="H1586" i="5"/>
  <c r="G1586" i="5"/>
  <c r="F1586" i="5"/>
  <c r="D1586" i="5"/>
  <c r="E1586" i="5" s="1"/>
  <c r="C1586" i="5"/>
  <c r="B1586" i="5"/>
  <c r="A1586" i="5"/>
  <c r="H1585" i="5"/>
  <c r="G1585" i="5"/>
  <c r="F1585" i="5"/>
  <c r="D1585" i="5"/>
  <c r="E1585" i="5" s="1"/>
  <c r="C1585" i="5"/>
  <c r="B1585" i="5"/>
  <c r="A1585" i="5"/>
  <c r="H1584" i="5"/>
  <c r="G1584" i="5"/>
  <c r="F1584" i="5"/>
  <c r="D1584" i="5"/>
  <c r="E1584" i="5" s="1"/>
  <c r="C1584" i="5"/>
  <c r="B1584" i="5"/>
  <c r="A1584" i="5"/>
  <c r="H1583" i="5"/>
  <c r="G1583" i="5"/>
  <c r="F1583" i="5"/>
  <c r="D1583" i="5"/>
  <c r="E1583" i="5" s="1"/>
  <c r="C1583" i="5"/>
  <c r="B1583" i="5"/>
  <c r="A1583" i="5"/>
  <c r="H1582" i="5"/>
  <c r="G1582" i="5"/>
  <c r="F1582" i="5"/>
  <c r="D1582" i="5"/>
  <c r="E1582" i="5" s="1"/>
  <c r="C1582" i="5"/>
  <c r="B1582" i="5"/>
  <c r="A1582" i="5"/>
  <c r="H1581" i="5"/>
  <c r="G1581" i="5"/>
  <c r="F1581" i="5"/>
  <c r="D1581" i="5"/>
  <c r="E1581" i="5" s="1"/>
  <c r="C1581" i="5"/>
  <c r="B1581" i="5"/>
  <c r="A1581" i="5"/>
  <c r="H1580" i="5"/>
  <c r="G1580" i="5"/>
  <c r="F1580" i="5"/>
  <c r="D1580" i="5"/>
  <c r="E1580" i="5" s="1"/>
  <c r="C1580" i="5"/>
  <c r="B1580" i="5"/>
  <c r="A1580" i="5"/>
  <c r="H1579" i="5"/>
  <c r="G1579" i="5"/>
  <c r="F1579" i="5"/>
  <c r="D1579" i="5"/>
  <c r="E1579" i="5" s="1"/>
  <c r="C1579" i="5"/>
  <c r="B1579" i="5"/>
  <c r="A1579" i="5"/>
  <c r="H1578" i="5"/>
  <c r="G1578" i="5"/>
  <c r="F1578" i="5"/>
  <c r="D1578" i="5"/>
  <c r="E1578" i="5" s="1"/>
  <c r="C1578" i="5"/>
  <c r="B1578" i="5"/>
  <c r="A1578" i="5"/>
  <c r="H1577" i="5"/>
  <c r="G1577" i="5"/>
  <c r="F1577" i="5"/>
  <c r="D1577" i="5"/>
  <c r="E1577" i="5" s="1"/>
  <c r="C1577" i="5"/>
  <c r="B1577" i="5"/>
  <c r="A1577" i="5"/>
  <c r="H1576" i="5"/>
  <c r="G1576" i="5"/>
  <c r="F1576" i="5"/>
  <c r="D1576" i="5"/>
  <c r="E1576" i="5" s="1"/>
  <c r="C1576" i="5"/>
  <c r="B1576" i="5"/>
  <c r="A1576" i="5"/>
  <c r="H1575" i="5"/>
  <c r="G1575" i="5"/>
  <c r="F1575" i="5"/>
  <c r="D1575" i="5"/>
  <c r="E1575" i="5" s="1"/>
  <c r="C1575" i="5"/>
  <c r="B1575" i="5"/>
  <c r="A1575" i="5"/>
  <c r="H1574" i="5"/>
  <c r="G1574" i="5"/>
  <c r="F1574" i="5"/>
  <c r="D1574" i="5"/>
  <c r="E1574" i="5" s="1"/>
  <c r="C1574" i="5"/>
  <c r="B1574" i="5"/>
  <c r="A1574" i="5"/>
  <c r="H1573" i="5"/>
  <c r="G1573" i="5"/>
  <c r="F1573" i="5"/>
  <c r="D1573" i="5"/>
  <c r="E1573" i="5" s="1"/>
  <c r="C1573" i="5"/>
  <c r="B1573" i="5"/>
  <c r="A1573" i="5"/>
  <c r="H1572" i="5"/>
  <c r="G1572" i="5"/>
  <c r="F1572" i="5"/>
  <c r="D1572" i="5"/>
  <c r="E1572" i="5" s="1"/>
  <c r="C1572" i="5"/>
  <c r="B1572" i="5"/>
  <c r="A1572" i="5"/>
  <c r="H1571" i="5"/>
  <c r="G1571" i="5"/>
  <c r="F1571" i="5"/>
  <c r="D1571" i="5"/>
  <c r="E1571" i="5" s="1"/>
  <c r="C1571" i="5"/>
  <c r="B1571" i="5"/>
  <c r="A1571" i="5"/>
  <c r="H1570" i="5"/>
  <c r="G1570" i="5"/>
  <c r="F1570" i="5"/>
  <c r="D1570" i="5"/>
  <c r="E1570" i="5" s="1"/>
  <c r="C1570" i="5"/>
  <c r="B1570" i="5"/>
  <c r="A1570" i="5"/>
  <c r="H1569" i="5"/>
  <c r="G1569" i="5"/>
  <c r="F1569" i="5"/>
  <c r="D1569" i="5"/>
  <c r="E1569" i="5" s="1"/>
  <c r="C1569" i="5"/>
  <c r="B1569" i="5"/>
  <c r="A1569" i="5"/>
  <c r="H1568" i="5"/>
  <c r="G1568" i="5"/>
  <c r="F1568" i="5"/>
  <c r="D1568" i="5"/>
  <c r="E1568" i="5" s="1"/>
  <c r="C1568" i="5"/>
  <c r="B1568" i="5"/>
  <c r="A1568" i="5"/>
  <c r="H1567" i="5"/>
  <c r="G1567" i="5"/>
  <c r="F1567" i="5"/>
  <c r="D1567" i="5"/>
  <c r="E1567" i="5" s="1"/>
  <c r="C1567" i="5"/>
  <c r="B1567" i="5"/>
  <c r="A1567" i="5"/>
  <c r="H1566" i="5"/>
  <c r="G1566" i="5"/>
  <c r="F1566" i="5"/>
  <c r="D1566" i="5"/>
  <c r="E1566" i="5" s="1"/>
  <c r="C1566" i="5"/>
  <c r="B1566" i="5"/>
  <c r="A1566" i="5"/>
  <c r="H1565" i="5"/>
  <c r="G1565" i="5"/>
  <c r="F1565" i="5"/>
  <c r="D1565" i="5"/>
  <c r="E1565" i="5" s="1"/>
  <c r="C1565" i="5"/>
  <c r="B1565" i="5"/>
  <c r="A1565" i="5"/>
  <c r="H1564" i="5"/>
  <c r="G1564" i="5"/>
  <c r="F1564" i="5"/>
  <c r="D1564" i="5"/>
  <c r="E1564" i="5" s="1"/>
  <c r="C1564" i="5"/>
  <c r="B1564" i="5"/>
  <c r="A1564" i="5"/>
  <c r="H1563" i="5"/>
  <c r="G1563" i="5"/>
  <c r="F1563" i="5"/>
  <c r="D1563" i="5"/>
  <c r="E1563" i="5" s="1"/>
  <c r="C1563" i="5"/>
  <c r="B1563" i="5"/>
  <c r="A1563" i="5"/>
  <c r="H1562" i="5"/>
  <c r="G1562" i="5"/>
  <c r="F1562" i="5"/>
  <c r="D1562" i="5"/>
  <c r="E1562" i="5" s="1"/>
  <c r="C1562" i="5"/>
  <c r="B1562" i="5"/>
  <c r="A1562" i="5"/>
  <c r="H1561" i="5"/>
  <c r="G1561" i="5"/>
  <c r="F1561" i="5"/>
  <c r="D1561" i="5"/>
  <c r="E1561" i="5" s="1"/>
  <c r="C1561" i="5"/>
  <c r="B1561" i="5"/>
  <c r="A1561" i="5"/>
  <c r="H1560" i="5"/>
  <c r="G1560" i="5"/>
  <c r="F1560" i="5"/>
  <c r="D1560" i="5"/>
  <c r="E1560" i="5" s="1"/>
  <c r="C1560" i="5"/>
  <c r="B1560" i="5"/>
  <c r="A1560" i="5"/>
  <c r="H1559" i="5"/>
  <c r="G1559" i="5"/>
  <c r="F1559" i="5"/>
  <c r="D1559" i="5"/>
  <c r="E1559" i="5" s="1"/>
  <c r="C1559" i="5"/>
  <c r="B1559" i="5"/>
  <c r="A1559" i="5"/>
  <c r="H1558" i="5"/>
  <c r="G1558" i="5"/>
  <c r="F1558" i="5"/>
  <c r="D1558" i="5"/>
  <c r="E1558" i="5" s="1"/>
  <c r="C1558" i="5"/>
  <c r="B1558" i="5"/>
  <c r="A1558" i="5"/>
  <c r="H1557" i="5"/>
  <c r="G1557" i="5"/>
  <c r="F1557" i="5"/>
  <c r="D1557" i="5"/>
  <c r="E1557" i="5" s="1"/>
  <c r="C1557" i="5"/>
  <c r="B1557" i="5"/>
  <c r="A1557" i="5"/>
  <c r="H1556" i="5"/>
  <c r="G1556" i="5"/>
  <c r="F1556" i="5"/>
  <c r="D1556" i="5"/>
  <c r="E1556" i="5" s="1"/>
  <c r="C1556" i="5"/>
  <c r="B1556" i="5"/>
  <c r="A1556" i="5"/>
  <c r="H1555" i="5"/>
  <c r="G1555" i="5"/>
  <c r="F1555" i="5"/>
  <c r="D1555" i="5"/>
  <c r="E1555" i="5" s="1"/>
  <c r="C1555" i="5"/>
  <c r="B1555" i="5"/>
  <c r="A1555" i="5"/>
  <c r="H1554" i="5"/>
  <c r="G1554" i="5"/>
  <c r="F1554" i="5"/>
  <c r="D1554" i="5"/>
  <c r="E1554" i="5" s="1"/>
  <c r="C1554" i="5"/>
  <c r="B1554" i="5"/>
  <c r="A1554" i="5"/>
  <c r="H1553" i="5"/>
  <c r="G1553" i="5"/>
  <c r="F1553" i="5"/>
  <c r="D1553" i="5"/>
  <c r="E1553" i="5" s="1"/>
  <c r="C1553" i="5"/>
  <c r="B1553" i="5"/>
  <c r="A1553" i="5"/>
  <c r="H1552" i="5"/>
  <c r="G1552" i="5"/>
  <c r="F1552" i="5"/>
  <c r="D1552" i="5"/>
  <c r="E1552" i="5" s="1"/>
  <c r="C1552" i="5"/>
  <c r="B1552" i="5"/>
  <c r="A1552" i="5"/>
  <c r="H1551" i="5"/>
  <c r="G1551" i="5"/>
  <c r="F1551" i="5"/>
  <c r="D1551" i="5"/>
  <c r="E1551" i="5" s="1"/>
  <c r="C1551" i="5"/>
  <c r="B1551" i="5"/>
  <c r="A1551" i="5"/>
  <c r="H1550" i="5"/>
  <c r="G1550" i="5"/>
  <c r="F1550" i="5"/>
  <c r="D1550" i="5"/>
  <c r="E1550" i="5" s="1"/>
  <c r="C1550" i="5"/>
  <c r="B1550" i="5"/>
  <c r="A1550" i="5"/>
  <c r="H1549" i="5"/>
  <c r="G1549" i="5"/>
  <c r="F1549" i="5"/>
  <c r="D1549" i="5"/>
  <c r="E1549" i="5" s="1"/>
  <c r="C1549" i="5"/>
  <c r="B1549" i="5"/>
  <c r="A1549" i="5"/>
  <c r="H1548" i="5"/>
  <c r="G1548" i="5"/>
  <c r="F1548" i="5"/>
  <c r="D1548" i="5"/>
  <c r="E1548" i="5" s="1"/>
  <c r="C1548" i="5"/>
  <c r="B1548" i="5"/>
  <c r="A1548" i="5"/>
  <c r="H1547" i="5"/>
  <c r="G1547" i="5"/>
  <c r="F1547" i="5"/>
  <c r="D1547" i="5"/>
  <c r="E1547" i="5" s="1"/>
  <c r="C1547" i="5"/>
  <c r="B1547" i="5"/>
  <c r="A1547" i="5"/>
  <c r="H1546" i="5"/>
  <c r="G1546" i="5"/>
  <c r="F1546" i="5"/>
  <c r="D1546" i="5"/>
  <c r="E1546" i="5" s="1"/>
  <c r="C1546" i="5"/>
  <c r="B1546" i="5"/>
  <c r="A1546" i="5"/>
  <c r="H1545" i="5"/>
  <c r="G1545" i="5"/>
  <c r="F1545" i="5"/>
  <c r="D1545" i="5"/>
  <c r="E1545" i="5" s="1"/>
  <c r="C1545" i="5"/>
  <c r="B1545" i="5"/>
  <c r="A1545" i="5"/>
  <c r="H1544" i="5"/>
  <c r="G1544" i="5"/>
  <c r="F1544" i="5"/>
  <c r="D1544" i="5"/>
  <c r="E1544" i="5" s="1"/>
  <c r="C1544" i="5"/>
  <c r="B1544" i="5"/>
  <c r="A1544" i="5"/>
  <c r="H1543" i="5"/>
  <c r="G1543" i="5"/>
  <c r="F1543" i="5"/>
  <c r="D1543" i="5"/>
  <c r="E1543" i="5" s="1"/>
  <c r="C1543" i="5"/>
  <c r="B1543" i="5"/>
  <c r="A1543" i="5"/>
  <c r="H1542" i="5"/>
  <c r="G1542" i="5"/>
  <c r="F1542" i="5"/>
  <c r="D1542" i="5"/>
  <c r="E1542" i="5" s="1"/>
  <c r="C1542" i="5"/>
  <c r="B1542" i="5"/>
  <c r="A1542" i="5"/>
  <c r="H1541" i="5"/>
  <c r="G1541" i="5"/>
  <c r="F1541" i="5"/>
  <c r="D1541" i="5"/>
  <c r="E1541" i="5" s="1"/>
  <c r="C1541" i="5"/>
  <c r="B1541" i="5"/>
  <c r="A1541" i="5"/>
  <c r="H1540" i="5"/>
  <c r="G1540" i="5"/>
  <c r="F1540" i="5"/>
  <c r="D1540" i="5"/>
  <c r="E1540" i="5" s="1"/>
  <c r="C1540" i="5"/>
  <c r="B1540" i="5"/>
  <c r="A1540" i="5"/>
  <c r="H1539" i="5"/>
  <c r="G1539" i="5"/>
  <c r="F1539" i="5"/>
  <c r="D1539" i="5"/>
  <c r="E1539" i="5" s="1"/>
  <c r="C1539" i="5"/>
  <c r="B1539" i="5"/>
  <c r="A1539" i="5"/>
  <c r="H1538" i="5"/>
  <c r="G1538" i="5"/>
  <c r="F1538" i="5"/>
  <c r="D1538" i="5"/>
  <c r="E1538" i="5" s="1"/>
  <c r="C1538" i="5"/>
  <c r="B1538" i="5"/>
  <c r="A1538" i="5"/>
  <c r="H1537" i="5"/>
  <c r="G1537" i="5"/>
  <c r="F1537" i="5"/>
  <c r="D1537" i="5"/>
  <c r="E1537" i="5" s="1"/>
  <c r="C1537" i="5"/>
  <c r="B1537" i="5"/>
  <c r="A1537" i="5"/>
  <c r="H1536" i="5"/>
  <c r="G1536" i="5"/>
  <c r="F1536" i="5"/>
  <c r="D1536" i="5"/>
  <c r="E1536" i="5" s="1"/>
  <c r="C1536" i="5"/>
  <c r="B1536" i="5"/>
  <c r="A1536" i="5"/>
  <c r="H1535" i="5"/>
  <c r="G1535" i="5"/>
  <c r="F1535" i="5"/>
  <c r="D1535" i="5"/>
  <c r="E1535" i="5" s="1"/>
  <c r="C1535" i="5"/>
  <c r="B1535" i="5"/>
  <c r="A1535" i="5"/>
  <c r="H1534" i="5"/>
  <c r="G1534" i="5"/>
  <c r="F1534" i="5"/>
  <c r="D1534" i="5"/>
  <c r="E1534" i="5" s="1"/>
  <c r="C1534" i="5"/>
  <c r="B1534" i="5"/>
  <c r="A1534" i="5"/>
  <c r="H1533" i="5"/>
  <c r="G1533" i="5"/>
  <c r="F1533" i="5"/>
  <c r="D1533" i="5"/>
  <c r="E1533" i="5" s="1"/>
  <c r="C1533" i="5"/>
  <c r="B1533" i="5"/>
  <c r="A1533" i="5"/>
  <c r="H1532" i="5"/>
  <c r="G1532" i="5"/>
  <c r="F1532" i="5"/>
  <c r="D1532" i="5"/>
  <c r="E1532" i="5" s="1"/>
  <c r="C1532" i="5"/>
  <c r="B1532" i="5"/>
  <c r="A1532" i="5"/>
  <c r="H1531" i="5"/>
  <c r="G1531" i="5"/>
  <c r="F1531" i="5"/>
  <c r="D1531" i="5"/>
  <c r="E1531" i="5" s="1"/>
  <c r="C1531" i="5"/>
  <c r="B1531" i="5"/>
  <c r="A1531" i="5"/>
  <c r="H1530" i="5"/>
  <c r="G1530" i="5"/>
  <c r="F1530" i="5"/>
  <c r="D1530" i="5"/>
  <c r="E1530" i="5" s="1"/>
  <c r="C1530" i="5"/>
  <c r="B1530" i="5"/>
  <c r="A1530" i="5"/>
  <c r="H1529" i="5"/>
  <c r="G1529" i="5"/>
  <c r="F1529" i="5"/>
  <c r="D1529" i="5"/>
  <c r="E1529" i="5" s="1"/>
  <c r="C1529" i="5"/>
  <c r="B1529" i="5"/>
  <c r="A1529" i="5"/>
  <c r="H1528" i="5"/>
  <c r="G1528" i="5"/>
  <c r="F1528" i="5"/>
  <c r="D1528" i="5"/>
  <c r="E1528" i="5" s="1"/>
  <c r="C1528" i="5"/>
  <c r="B1528" i="5"/>
  <c r="A1528" i="5"/>
  <c r="H1527" i="5"/>
  <c r="G1527" i="5"/>
  <c r="F1527" i="5"/>
  <c r="D1527" i="5"/>
  <c r="E1527" i="5" s="1"/>
  <c r="C1527" i="5"/>
  <c r="B1527" i="5"/>
  <c r="A1527" i="5"/>
  <c r="H1526" i="5"/>
  <c r="G1526" i="5"/>
  <c r="F1526" i="5"/>
  <c r="D1526" i="5"/>
  <c r="E1526" i="5" s="1"/>
  <c r="C1526" i="5"/>
  <c r="B1526" i="5"/>
  <c r="A1526" i="5"/>
  <c r="H1525" i="5"/>
  <c r="G1525" i="5"/>
  <c r="F1525" i="5"/>
  <c r="D1525" i="5"/>
  <c r="E1525" i="5" s="1"/>
  <c r="C1525" i="5"/>
  <c r="B1525" i="5"/>
  <c r="A1525" i="5"/>
  <c r="H1524" i="5"/>
  <c r="G1524" i="5"/>
  <c r="F1524" i="5"/>
  <c r="D1524" i="5"/>
  <c r="E1524" i="5" s="1"/>
  <c r="C1524" i="5"/>
  <c r="B1524" i="5"/>
  <c r="A1524" i="5"/>
  <c r="H1523" i="5"/>
  <c r="G1523" i="5"/>
  <c r="F1523" i="5"/>
  <c r="D1523" i="5"/>
  <c r="E1523" i="5" s="1"/>
  <c r="C1523" i="5"/>
  <c r="B1523" i="5"/>
  <c r="A1523" i="5"/>
  <c r="H1522" i="5"/>
  <c r="G1522" i="5"/>
  <c r="F1522" i="5"/>
  <c r="D1522" i="5"/>
  <c r="E1522" i="5" s="1"/>
  <c r="C1522" i="5"/>
  <c r="B1522" i="5"/>
  <c r="A1522" i="5"/>
  <c r="H1521" i="5"/>
  <c r="G1521" i="5"/>
  <c r="F1521" i="5"/>
  <c r="D1521" i="5"/>
  <c r="E1521" i="5" s="1"/>
  <c r="C1521" i="5"/>
  <c r="B1521" i="5"/>
  <c r="A1521" i="5"/>
  <c r="H1520" i="5"/>
  <c r="G1520" i="5"/>
  <c r="F1520" i="5"/>
  <c r="D1520" i="5"/>
  <c r="E1520" i="5" s="1"/>
  <c r="C1520" i="5"/>
  <c r="B1520" i="5"/>
  <c r="A1520" i="5"/>
  <c r="H1519" i="5"/>
  <c r="G1519" i="5"/>
  <c r="F1519" i="5"/>
  <c r="D1519" i="5"/>
  <c r="E1519" i="5" s="1"/>
  <c r="C1519" i="5"/>
  <c r="B1519" i="5"/>
  <c r="A1519" i="5"/>
  <c r="H1518" i="5"/>
  <c r="G1518" i="5"/>
  <c r="F1518" i="5"/>
  <c r="D1518" i="5"/>
  <c r="E1518" i="5" s="1"/>
  <c r="C1518" i="5"/>
  <c r="B1518" i="5"/>
  <c r="A1518" i="5"/>
  <c r="H1517" i="5"/>
  <c r="G1517" i="5"/>
  <c r="F1517" i="5"/>
  <c r="D1517" i="5"/>
  <c r="E1517" i="5" s="1"/>
  <c r="C1517" i="5"/>
  <c r="B1517" i="5"/>
  <c r="A1517" i="5"/>
  <c r="H1516" i="5"/>
  <c r="G1516" i="5"/>
  <c r="F1516" i="5"/>
  <c r="D1516" i="5"/>
  <c r="E1516" i="5" s="1"/>
  <c r="C1516" i="5"/>
  <c r="B1516" i="5"/>
  <c r="A1516" i="5"/>
  <c r="H1515" i="5"/>
  <c r="G1515" i="5"/>
  <c r="F1515" i="5"/>
  <c r="D1515" i="5"/>
  <c r="E1515" i="5" s="1"/>
  <c r="C1515" i="5"/>
  <c r="B1515" i="5"/>
  <c r="A1515" i="5"/>
  <c r="H1514" i="5"/>
  <c r="G1514" i="5"/>
  <c r="F1514" i="5"/>
  <c r="D1514" i="5"/>
  <c r="E1514" i="5" s="1"/>
  <c r="C1514" i="5"/>
  <c r="B1514" i="5"/>
  <c r="A1514" i="5"/>
  <c r="H1513" i="5"/>
  <c r="G1513" i="5"/>
  <c r="F1513" i="5"/>
  <c r="D1513" i="5"/>
  <c r="E1513" i="5" s="1"/>
  <c r="C1513" i="5"/>
  <c r="B1513" i="5"/>
  <c r="A1513" i="5"/>
  <c r="H1512" i="5"/>
  <c r="G1512" i="5"/>
  <c r="F1512" i="5"/>
  <c r="D1512" i="5"/>
  <c r="E1512" i="5" s="1"/>
  <c r="C1512" i="5"/>
  <c r="B1512" i="5"/>
  <c r="A1512" i="5"/>
  <c r="H1511" i="5"/>
  <c r="G1511" i="5"/>
  <c r="F1511" i="5"/>
  <c r="D1511" i="5"/>
  <c r="E1511" i="5" s="1"/>
  <c r="C1511" i="5"/>
  <c r="B1511" i="5"/>
  <c r="A1511" i="5"/>
  <c r="H1510" i="5"/>
  <c r="G1510" i="5"/>
  <c r="F1510" i="5"/>
  <c r="D1510" i="5"/>
  <c r="E1510" i="5" s="1"/>
  <c r="C1510" i="5"/>
  <c r="B1510" i="5"/>
  <c r="A1510" i="5"/>
  <c r="H1509" i="5"/>
  <c r="G1509" i="5"/>
  <c r="F1509" i="5"/>
  <c r="D1509" i="5"/>
  <c r="E1509" i="5" s="1"/>
  <c r="C1509" i="5"/>
  <c r="B1509" i="5"/>
  <c r="A1509" i="5"/>
  <c r="H1508" i="5"/>
  <c r="G1508" i="5"/>
  <c r="F1508" i="5"/>
  <c r="D1508" i="5"/>
  <c r="E1508" i="5" s="1"/>
  <c r="C1508" i="5"/>
  <c r="B1508" i="5"/>
  <c r="A1508" i="5"/>
  <c r="H1507" i="5"/>
  <c r="G1507" i="5"/>
  <c r="F1507" i="5"/>
  <c r="D1507" i="5"/>
  <c r="E1507" i="5" s="1"/>
  <c r="C1507" i="5"/>
  <c r="B1507" i="5"/>
  <c r="A1507" i="5"/>
  <c r="H1506" i="5"/>
  <c r="G1506" i="5"/>
  <c r="F1506" i="5"/>
  <c r="D1506" i="5"/>
  <c r="E1506" i="5" s="1"/>
  <c r="C1506" i="5"/>
  <c r="B1506" i="5"/>
  <c r="A1506" i="5"/>
  <c r="H1505" i="5"/>
  <c r="G1505" i="5"/>
  <c r="F1505" i="5"/>
  <c r="D1505" i="5"/>
  <c r="E1505" i="5" s="1"/>
  <c r="C1505" i="5"/>
  <c r="B1505" i="5"/>
  <c r="A1505" i="5"/>
  <c r="H1504" i="5"/>
  <c r="G1504" i="5"/>
  <c r="F1504" i="5"/>
  <c r="D1504" i="5"/>
  <c r="E1504" i="5" s="1"/>
  <c r="C1504" i="5"/>
  <c r="B1504" i="5"/>
  <c r="A1504" i="5"/>
  <c r="H1503" i="5"/>
  <c r="G1503" i="5"/>
  <c r="F1503" i="5"/>
  <c r="D1503" i="5"/>
  <c r="E1503" i="5" s="1"/>
  <c r="C1503" i="5"/>
  <c r="B1503" i="5"/>
  <c r="A1503" i="5"/>
  <c r="H1502" i="5"/>
  <c r="G1502" i="5"/>
  <c r="F1502" i="5"/>
  <c r="D1502" i="5"/>
  <c r="E1502" i="5" s="1"/>
  <c r="C1502" i="5"/>
  <c r="B1502" i="5"/>
  <c r="A1502" i="5"/>
  <c r="H1501" i="5"/>
  <c r="G1501" i="5"/>
  <c r="F1501" i="5"/>
  <c r="D1501" i="5"/>
  <c r="E1501" i="5" s="1"/>
  <c r="C1501" i="5"/>
  <c r="B1501" i="5"/>
  <c r="A1501" i="5"/>
  <c r="H1500" i="5"/>
  <c r="G1500" i="5"/>
  <c r="F1500" i="5"/>
  <c r="D1500" i="5"/>
  <c r="E1500" i="5" s="1"/>
  <c r="C1500" i="5"/>
  <c r="B1500" i="5"/>
  <c r="A1500" i="5"/>
  <c r="H1499" i="5"/>
  <c r="G1499" i="5"/>
  <c r="F1499" i="5"/>
  <c r="D1499" i="5"/>
  <c r="E1499" i="5" s="1"/>
  <c r="C1499" i="5"/>
  <c r="B1499" i="5"/>
  <c r="A1499" i="5"/>
  <c r="H1498" i="5"/>
  <c r="G1498" i="5"/>
  <c r="F1498" i="5"/>
  <c r="D1498" i="5"/>
  <c r="E1498" i="5" s="1"/>
  <c r="C1498" i="5"/>
  <c r="B1498" i="5"/>
  <c r="A1498" i="5"/>
  <c r="H1497" i="5"/>
  <c r="G1497" i="5"/>
  <c r="F1497" i="5"/>
  <c r="D1497" i="5"/>
  <c r="E1497" i="5" s="1"/>
  <c r="C1497" i="5"/>
  <c r="B1497" i="5"/>
  <c r="A1497" i="5"/>
  <c r="H1496" i="5"/>
  <c r="G1496" i="5"/>
  <c r="F1496" i="5"/>
  <c r="D1496" i="5"/>
  <c r="E1496" i="5" s="1"/>
  <c r="C1496" i="5"/>
  <c r="B1496" i="5"/>
  <c r="A1496" i="5"/>
  <c r="H1495" i="5"/>
  <c r="G1495" i="5"/>
  <c r="F1495" i="5"/>
  <c r="D1495" i="5"/>
  <c r="E1495" i="5" s="1"/>
  <c r="C1495" i="5"/>
  <c r="B1495" i="5"/>
  <c r="A1495" i="5"/>
  <c r="H1494" i="5"/>
  <c r="G1494" i="5"/>
  <c r="F1494" i="5"/>
  <c r="D1494" i="5"/>
  <c r="E1494" i="5" s="1"/>
  <c r="C1494" i="5"/>
  <c r="B1494" i="5"/>
  <c r="A1494" i="5"/>
  <c r="H1493" i="5"/>
  <c r="G1493" i="5"/>
  <c r="F1493" i="5"/>
  <c r="D1493" i="5"/>
  <c r="E1493" i="5" s="1"/>
  <c r="C1493" i="5"/>
  <c r="B1493" i="5"/>
  <c r="A1493" i="5"/>
  <c r="H1492" i="5"/>
  <c r="G1492" i="5"/>
  <c r="F1492" i="5"/>
  <c r="D1492" i="5"/>
  <c r="E1492" i="5" s="1"/>
  <c r="C1492" i="5"/>
  <c r="B1492" i="5"/>
  <c r="A1492" i="5"/>
  <c r="H1491" i="5"/>
  <c r="G1491" i="5"/>
  <c r="F1491" i="5"/>
  <c r="D1491" i="5"/>
  <c r="E1491" i="5" s="1"/>
  <c r="C1491" i="5"/>
  <c r="B1491" i="5"/>
  <c r="A1491" i="5"/>
  <c r="H1490" i="5"/>
  <c r="G1490" i="5"/>
  <c r="F1490" i="5"/>
  <c r="D1490" i="5"/>
  <c r="E1490" i="5" s="1"/>
  <c r="C1490" i="5"/>
  <c r="B1490" i="5"/>
  <c r="A1490" i="5"/>
  <c r="H1489" i="5"/>
  <c r="G1489" i="5"/>
  <c r="F1489" i="5"/>
  <c r="D1489" i="5"/>
  <c r="E1489" i="5" s="1"/>
  <c r="C1489" i="5"/>
  <c r="B1489" i="5"/>
  <c r="A1489" i="5"/>
  <c r="H1488" i="5"/>
  <c r="G1488" i="5"/>
  <c r="F1488" i="5"/>
  <c r="D1488" i="5"/>
  <c r="E1488" i="5" s="1"/>
  <c r="C1488" i="5"/>
  <c r="B1488" i="5"/>
  <c r="A1488" i="5"/>
  <c r="H1487" i="5"/>
  <c r="G1487" i="5"/>
  <c r="F1487" i="5"/>
  <c r="D1487" i="5"/>
  <c r="E1487" i="5" s="1"/>
  <c r="C1487" i="5"/>
  <c r="B1487" i="5"/>
  <c r="A1487" i="5"/>
  <c r="H1486" i="5"/>
  <c r="G1486" i="5"/>
  <c r="F1486" i="5"/>
  <c r="D1486" i="5"/>
  <c r="E1486" i="5" s="1"/>
  <c r="C1486" i="5"/>
  <c r="B1486" i="5"/>
  <c r="A1486" i="5"/>
  <c r="H1485" i="5"/>
  <c r="G1485" i="5"/>
  <c r="F1485" i="5"/>
  <c r="D1485" i="5"/>
  <c r="E1485" i="5" s="1"/>
  <c r="C1485" i="5"/>
  <c r="B1485" i="5"/>
  <c r="A1485" i="5"/>
  <c r="H1484" i="5"/>
  <c r="G1484" i="5"/>
  <c r="F1484" i="5"/>
  <c r="D1484" i="5"/>
  <c r="E1484" i="5" s="1"/>
  <c r="B1484" i="5"/>
  <c r="C1484" i="5" s="1"/>
  <c r="A1484" i="5"/>
  <c r="F1483" i="5"/>
  <c r="H1483" i="5" s="1"/>
  <c r="D1483" i="5"/>
  <c r="E1483" i="5" s="1"/>
  <c r="B1483" i="5"/>
  <c r="C1483" i="5" s="1"/>
  <c r="A1483" i="5"/>
  <c r="F1482" i="5"/>
  <c r="H1482" i="5" s="1"/>
  <c r="D1482" i="5"/>
  <c r="E1482" i="5" s="1"/>
  <c r="C1482" i="5"/>
  <c r="B1482" i="5"/>
  <c r="A1482" i="5"/>
  <c r="H1481" i="5"/>
  <c r="G1481" i="5"/>
  <c r="F1481" i="5"/>
  <c r="D1481" i="5"/>
  <c r="E1481" i="5" s="1"/>
  <c r="C1481" i="5"/>
  <c r="B1481" i="5"/>
  <c r="A1481" i="5"/>
  <c r="H1480" i="5"/>
  <c r="G1480" i="5"/>
  <c r="F1480" i="5"/>
  <c r="D1480" i="5"/>
  <c r="E1480" i="5" s="1"/>
  <c r="B1480" i="5"/>
  <c r="C1480" i="5" s="1"/>
  <c r="A1480" i="5"/>
  <c r="F1479" i="5"/>
  <c r="H1479" i="5" s="1"/>
  <c r="D1479" i="5"/>
  <c r="E1479" i="5" s="1"/>
  <c r="B1479" i="5"/>
  <c r="C1479" i="5" s="1"/>
  <c r="A1479" i="5"/>
  <c r="F1478" i="5"/>
  <c r="H1478" i="5" s="1"/>
  <c r="D1478" i="5"/>
  <c r="E1478" i="5" s="1"/>
  <c r="C1478" i="5"/>
  <c r="B1478" i="5"/>
  <c r="A1478" i="5"/>
  <c r="H1477" i="5"/>
  <c r="G1477" i="5"/>
  <c r="F1477" i="5"/>
  <c r="D1477" i="5"/>
  <c r="E1477" i="5" s="1"/>
  <c r="C1477" i="5"/>
  <c r="B1477" i="5"/>
  <c r="A1477" i="5"/>
  <c r="H1476" i="5"/>
  <c r="G1476" i="5"/>
  <c r="F1476" i="5"/>
  <c r="D1476" i="5"/>
  <c r="E1476" i="5" s="1"/>
  <c r="B1476" i="5"/>
  <c r="C1476" i="5" s="1"/>
  <c r="A1476" i="5"/>
  <c r="F1475" i="5"/>
  <c r="H1475" i="5" s="1"/>
  <c r="D1475" i="5"/>
  <c r="E1475" i="5" s="1"/>
  <c r="B1475" i="5"/>
  <c r="C1475" i="5" s="1"/>
  <c r="A1475" i="5"/>
  <c r="F1474" i="5"/>
  <c r="H1474" i="5" s="1"/>
  <c r="D1474" i="5"/>
  <c r="E1474" i="5" s="1"/>
  <c r="C1474" i="5"/>
  <c r="B1474" i="5"/>
  <c r="A1474" i="5"/>
  <c r="H1473" i="5"/>
  <c r="G1473" i="5"/>
  <c r="F1473" i="5"/>
  <c r="D1473" i="5"/>
  <c r="E1473" i="5" s="1"/>
  <c r="C1473" i="5"/>
  <c r="B1473" i="5"/>
  <c r="A1473" i="5"/>
  <c r="H1472" i="5"/>
  <c r="G1472" i="5"/>
  <c r="F1472" i="5"/>
  <c r="D1472" i="5"/>
  <c r="E1472" i="5" s="1"/>
  <c r="B1472" i="5"/>
  <c r="C1472" i="5" s="1"/>
  <c r="A1472" i="5"/>
  <c r="F1471" i="5"/>
  <c r="H1471" i="5" s="1"/>
  <c r="D1471" i="5"/>
  <c r="E1471" i="5" s="1"/>
  <c r="B1471" i="5"/>
  <c r="C1471" i="5" s="1"/>
  <c r="A1471" i="5"/>
  <c r="F1470" i="5"/>
  <c r="H1470" i="5" s="1"/>
  <c r="D1470" i="5"/>
  <c r="E1470" i="5" s="1"/>
  <c r="C1470" i="5"/>
  <c r="B1470" i="5"/>
  <c r="A1470" i="5"/>
  <c r="H1469" i="5"/>
  <c r="G1469" i="5"/>
  <c r="F1469" i="5"/>
  <c r="D1469" i="5"/>
  <c r="E1469" i="5" s="1"/>
  <c r="C1469" i="5"/>
  <c r="B1469" i="5"/>
  <c r="A1469" i="5"/>
  <c r="G1468" i="5"/>
  <c r="F1468" i="5"/>
  <c r="H1468" i="5" s="1"/>
  <c r="D1468" i="5"/>
  <c r="E1468" i="5" s="1"/>
  <c r="B1468" i="5"/>
  <c r="C1468" i="5" s="1"/>
  <c r="A1468" i="5"/>
  <c r="F1467" i="5"/>
  <c r="H1467" i="5" s="1"/>
  <c r="D1467" i="5"/>
  <c r="E1467" i="5" s="1"/>
  <c r="B1467" i="5"/>
  <c r="C1467" i="5" s="1"/>
  <c r="A1467" i="5"/>
  <c r="H1466" i="5"/>
  <c r="F1466" i="5"/>
  <c r="G1466" i="5" s="1"/>
  <c r="D1466" i="5"/>
  <c r="E1466" i="5" s="1"/>
  <c r="C1466" i="5"/>
  <c r="B1466" i="5"/>
  <c r="A1466" i="5"/>
  <c r="H1465" i="5"/>
  <c r="G1465" i="5"/>
  <c r="F1465" i="5"/>
  <c r="D1465" i="5"/>
  <c r="E1465" i="5" s="1"/>
  <c r="C1465" i="5"/>
  <c r="B1465" i="5"/>
  <c r="A1465" i="5"/>
  <c r="G1464" i="5"/>
  <c r="F1464" i="5"/>
  <c r="H1464" i="5" s="1"/>
  <c r="D1464" i="5"/>
  <c r="E1464" i="5" s="1"/>
  <c r="B1464" i="5"/>
  <c r="C1464" i="5" s="1"/>
  <c r="A1464" i="5"/>
  <c r="F1463" i="5"/>
  <c r="H1463" i="5" s="1"/>
  <c r="D1463" i="5"/>
  <c r="E1463" i="5" s="1"/>
  <c r="B1463" i="5"/>
  <c r="C1463" i="5" s="1"/>
  <c r="A1463" i="5"/>
  <c r="H1462" i="5"/>
  <c r="F1462" i="5"/>
  <c r="G1462" i="5" s="1"/>
  <c r="D1462" i="5"/>
  <c r="E1462" i="5" s="1"/>
  <c r="C1462" i="5"/>
  <c r="B1462" i="5"/>
  <c r="A1462" i="5"/>
  <c r="H1461" i="5"/>
  <c r="G1461" i="5"/>
  <c r="F1461" i="5"/>
  <c r="D1461" i="5"/>
  <c r="E1461" i="5" s="1"/>
  <c r="C1461" i="5"/>
  <c r="B1461" i="5"/>
  <c r="A1461" i="5"/>
  <c r="G1460" i="5"/>
  <c r="F1460" i="5"/>
  <c r="H1460" i="5" s="1"/>
  <c r="D1460" i="5"/>
  <c r="E1460" i="5" s="1"/>
  <c r="B1460" i="5"/>
  <c r="C1460" i="5" s="1"/>
  <c r="A1460" i="5"/>
  <c r="F1459" i="5"/>
  <c r="H1459" i="5" s="1"/>
  <c r="D1459" i="5"/>
  <c r="E1459" i="5" s="1"/>
  <c r="B1459" i="5"/>
  <c r="C1459" i="5" s="1"/>
  <c r="A1459" i="5"/>
  <c r="H1458" i="5"/>
  <c r="F1458" i="5"/>
  <c r="G1458" i="5" s="1"/>
  <c r="D1458" i="5"/>
  <c r="E1458" i="5" s="1"/>
  <c r="C1458" i="5"/>
  <c r="B1458" i="5"/>
  <c r="A1458" i="5"/>
  <c r="H1457" i="5"/>
  <c r="G1457" i="5"/>
  <c r="F1457" i="5"/>
  <c r="D1457" i="5"/>
  <c r="E1457" i="5" s="1"/>
  <c r="C1457" i="5"/>
  <c r="B1457" i="5"/>
  <c r="A1457" i="5"/>
  <c r="G1456" i="5"/>
  <c r="F1456" i="5"/>
  <c r="H1456" i="5" s="1"/>
  <c r="D1456" i="5"/>
  <c r="E1456" i="5" s="1"/>
  <c r="B1456" i="5"/>
  <c r="C1456" i="5" s="1"/>
  <c r="A1456" i="5"/>
  <c r="F1455" i="5"/>
  <c r="H1455" i="5" s="1"/>
  <c r="D1455" i="5"/>
  <c r="E1455" i="5" s="1"/>
  <c r="B1455" i="5"/>
  <c r="C1455" i="5" s="1"/>
  <c r="A1455" i="5"/>
  <c r="H1454" i="5"/>
  <c r="F1454" i="5"/>
  <c r="G1454" i="5" s="1"/>
  <c r="D1454" i="5"/>
  <c r="E1454" i="5" s="1"/>
  <c r="C1454" i="5"/>
  <c r="B1454" i="5"/>
  <c r="A1454" i="5"/>
  <c r="H1453" i="5"/>
  <c r="G1453" i="5"/>
  <c r="F1453" i="5"/>
  <c r="D1453" i="5"/>
  <c r="E1453" i="5" s="1"/>
  <c r="C1453" i="5"/>
  <c r="B1453" i="5"/>
  <c r="A1453" i="5"/>
  <c r="G1452" i="5"/>
  <c r="F1452" i="5"/>
  <c r="H1452" i="5" s="1"/>
  <c r="D1452" i="5"/>
  <c r="E1452" i="5" s="1"/>
  <c r="B1452" i="5"/>
  <c r="C1452" i="5" s="1"/>
  <c r="A1452" i="5"/>
  <c r="F1451" i="5"/>
  <c r="H1451" i="5" s="1"/>
  <c r="D1451" i="5"/>
  <c r="E1451" i="5" s="1"/>
  <c r="B1451" i="5"/>
  <c r="C1451" i="5" s="1"/>
  <c r="A1451" i="5"/>
  <c r="H1450" i="5"/>
  <c r="F1450" i="5"/>
  <c r="G1450" i="5" s="1"/>
  <c r="D1450" i="5"/>
  <c r="E1450" i="5" s="1"/>
  <c r="C1450" i="5"/>
  <c r="B1450" i="5"/>
  <c r="A1450" i="5"/>
  <c r="H1449" i="5"/>
  <c r="G1449" i="5"/>
  <c r="F1449" i="5"/>
  <c r="D1449" i="5"/>
  <c r="E1449" i="5" s="1"/>
  <c r="C1449" i="5"/>
  <c r="B1449" i="5"/>
  <c r="A1449" i="5"/>
  <c r="G1448" i="5"/>
  <c r="F1448" i="5"/>
  <c r="H1448" i="5" s="1"/>
  <c r="D1448" i="5"/>
  <c r="E1448" i="5" s="1"/>
  <c r="B1448" i="5"/>
  <c r="C1448" i="5" s="1"/>
  <c r="A1448" i="5"/>
  <c r="F1447" i="5"/>
  <c r="H1447" i="5" s="1"/>
  <c r="D1447" i="5"/>
  <c r="E1447" i="5" s="1"/>
  <c r="B1447" i="5"/>
  <c r="C1447" i="5" s="1"/>
  <c r="A1447" i="5"/>
  <c r="H1446" i="5"/>
  <c r="F1446" i="5"/>
  <c r="G1446" i="5" s="1"/>
  <c r="D1446" i="5"/>
  <c r="E1446" i="5" s="1"/>
  <c r="C1446" i="5"/>
  <c r="B1446" i="5"/>
  <c r="A1446" i="5"/>
  <c r="H1445" i="5"/>
  <c r="G1445" i="5"/>
  <c r="F1445" i="5"/>
  <c r="D1445" i="5"/>
  <c r="E1445" i="5" s="1"/>
  <c r="C1445" i="5"/>
  <c r="B1445" i="5"/>
  <c r="A1445" i="5"/>
  <c r="G1444" i="5"/>
  <c r="F1444" i="5"/>
  <c r="H1444" i="5" s="1"/>
  <c r="D1444" i="5"/>
  <c r="E1444" i="5" s="1"/>
  <c r="B1444" i="5"/>
  <c r="C1444" i="5" s="1"/>
  <c r="A1444" i="5"/>
  <c r="F1443" i="5"/>
  <c r="H1443" i="5" s="1"/>
  <c r="D1443" i="5"/>
  <c r="E1443" i="5" s="1"/>
  <c r="B1443" i="5"/>
  <c r="C1443" i="5" s="1"/>
  <c r="A1443" i="5"/>
  <c r="H1442" i="5"/>
  <c r="F1442" i="5"/>
  <c r="G1442" i="5" s="1"/>
  <c r="D1442" i="5"/>
  <c r="E1442" i="5" s="1"/>
  <c r="C1442" i="5"/>
  <c r="B1442" i="5"/>
  <c r="A1442" i="5"/>
  <c r="H1441" i="5"/>
  <c r="G1441" i="5"/>
  <c r="F1441" i="5"/>
  <c r="D1441" i="5"/>
  <c r="E1441" i="5" s="1"/>
  <c r="C1441" i="5"/>
  <c r="B1441" i="5"/>
  <c r="A1441" i="5"/>
  <c r="G1440" i="5"/>
  <c r="F1440" i="5"/>
  <c r="H1440" i="5" s="1"/>
  <c r="D1440" i="5"/>
  <c r="E1440" i="5" s="1"/>
  <c r="B1440" i="5"/>
  <c r="C1440" i="5" s="1"/>
  <c r="A1440" i="5"/>
  <c r="F1439" i="5"/>
  <c r="H1439" i="5" s="1"/>
  <c r="D1439" i="5"/>
  <c r="E1439" i="5" s="1"/>
  <c r="B1439" i="5"/>
  <c r="C1439" i="5" s="1"/>
  <c r="A1439" i="5"/>
  <c r="H1438" i="5"/>
  <c r="F1438" i="5"/>
  <c r="G1438" i="5" s="1"/>
  <c r="D1438" i="5"/>
  <c r="E1438" i="5" s="1"/>
  <c r="C1438" i="5"/>
  <c r="B1438" i="5"/>
  <c r="A1438" i="5"/>
  <c r="H1437" i="5"/>
  <c r="G1437" i="5"/>
  <c r="F1437" i="5"/>
  <c r="D1437" i="5"/>
  <c r="E1437" i="5" s="1"/>
  <c r="C1437" i="5"/>
  <c r="B1437" i="5"/>
  <c r="A1437" i="5"/>
  <c r="G1436" i="5"/>
  <c r="F1436" i="5"/>
  <c r="H1436" i="5" s="1"/>
  <c r="D1436" i="5"/>
  <c r="E1436" i="5" s="1"/>
  <c r="B1436" i="5"/>
  <c r="C1436" i="5" s="1"/>
  <c r="A1436" i="5"/>
  <c r="F1435" i="5"/>
  <c r="H1435" i="5" s="1"/>
  <c r="D1435" i="5"/>
  <c r="E1435" i="5" s="1"/>
  <c r="B1435" i="5"/>
  <c r="C1435" i="5" s="1"/>
  <c r="A1435" i="5"/>
  <c r="H1434" i="5"/>
  <c r="F1434" i="5"/>
  <c r="G1434" i="5" s="1"/>
  <c r="D1434" i="5"/>
  <c r="E1434" i="5" s="1"/>
  <c r="C1434" i="5"/>
  <c r="B1434" i="5"/>
  <c r="A1434" i="5"/>
  <c r="H1433" i="5"/>
  <c r="G1433" i="5"/>
  <c r="F1433" i="5"/>
  <c r="D1433" i="5"/>
  <c r="E1433" i="5" s="1"/>
  <c r="C1433" i="5"/>
  <c r="B1433" i="5"/>
  <c r="A1433" i="5"/>
  <c r="G1432" i="5"/>
  <c r="F1432" i="5"/>
  <c r="H1432" i="5" s="1"/>
  <c r="D1432" i="5"/>
  <c r="E1432" i="5" s="1"/>
  <c r="B1432" i="5"/>
  <c r="C1432" i="5" s="1"/>
  <c r="A1432" i="5"/>
  <c r="F1431" i="5"/>
  <c r="H1431" i="5" s="1"/>
  <c r="D1431" i="5"/>
  <c r="E1431" i="5" s="1"/>
  <c r="B1431" i="5"/>
  <c r="C1431" i="5" s="1"/>
  <c r="A1431" i="5"/>
  <c r="H1430" i="5"/>
  <c r="F1430" i="5"/>
  <c r="G1430" i="5" s="1"/>
  <c r="D1430" i="5"/>
  <c r="E1430" i="5" s="1"/>
  <c r="C1430" i="5"/>
  <c r="B1430" i="5"/>
  <c r="A1430" i="5"/>
  <c r="H1429" i="5"/>
  <c r="G1429" i="5"/>
  <c r="F1429" i="5"/>
  <c r="D1429" i="5"/>
  <c r="E1429" i="5" s="1"/>
  <c r="C1429" i="5"/>
  <c r="B1429" i="5"/>
  <c r="A1429" i="5"/>
  <c r="G1428" i="5"/>
  <c r="F1428" i="5"/>
  <c r="H1428" i="5" s="1"/>
  <c r="D1428" i="5"/>
  <c r="E1428" i="5" s="1"/>
  <c r="B1428" i="5"/>
  <c r="C1428" i="5" s="1"/>
  <c r="A1428" i="5"/>
  <c r="F1427" i="5"/>
  <c r="H1427" i="5" s="1"/>
  <c r="D1427" i="5"/>
  <c r="E1427" i="5" s="1"/>
  <c r="B1427" i="5"/>
  <c r="C1427" i="5" s="1"/>
  <c r="A1427" i="5"/>
  <c r="H1426" i="5"/>
  <c r="F1426" i="5"/>
  <c r="G1426" i="5" s="1"/>
  <c r="D1426" i="5"/>
  <c r="E1426" i="5" s="1"/>
  <c r="C1426" i="5"/>
  <c r="B1426" i="5"/>
  <c r="A1426" i="5"/>
  <c r="H1425" i="5"/>
  <c r="G1425" i="5"/>
  <c r="F1425" i="5"/>
  <c r="D1425" i="5"/>
  <c r="E1425" i="5" s="1"/>
  <c r="C1425" i="5"/>
  <c r="B1425" i="5"/>
  <c r="A1425" i="5"/>
  <c r="G1424" i="5"/>
  <c r="F1424" i="5"/>
  <c r="H1424" i="5" s="1"/>
  <c r="D1424" i="5"/>
  <c r="E1424" i="5" s="1"/>
  <c r="B1424" i="5"/>
  <c r="C1424" i="5" s="1"/>
  <c r="A1424" i="5"/>
  <c r="F1423" i="5"/>
  <c r="H1423" i="5" s="1"/>
  <c r="D1423" i="5"/>
  <c r="E1423" i="5" s="1"/>
  <c r="B1423" i="5"/>
  <c r="C1423" i="5" s="1"/>
  <c r="A1423" i="5"/>
  <c r="H1422" i="5"/>
  <c r="F1422" i="5"/>
  <c r="G1422" i="5" s="1"/>
  <c r="D1422" i="5"/>
  <c r="E1422" i="5" s="1"/>
  <c r="C1422" i="5"/>
  <c r="B1422" i="5"/>
  <c r="A1422" i="5"/>
  <c r="H1421" i="5"/>
  <c r="G1421" i="5"/>
  <c r="F1421" i="5"/>
  <c r="D1421" i="5"/>
  <c r="E1421" i="5" s="1"/>
  <c r="C1421" i="5"/>
  <c r="B1421" i="5"/>
  <c r="A1421" i="5"/>
  <c r="G1420" i="5"/>
  <c r="F1420" i="5"/>
  <c r="H1420" i="5" s="1"/>
  <c r="D1420" i="5"/>
  <c r="E1420" i="5" s="1"/>
  <c r="B1420" i="5"/>
  <c r="C1420" i="5" s="1"/>
  <c r="A1420" i="5"/>
  <c r="F1419" i="5"/>
  <c r="H1419" i="5" s="1"/>
  <c r="D1419" i="5"/>
  <c r="E1419" i="5" s="1"/>
  <c r="B1419" i="5"/>
  <c r="C1419" i="5" s="1"/>
  <c r="A1419" i="5"/>
  <c r="H1418" i="5"/>
  <c r="F1418" i="5"/>
  <c r="G1418" i="5" s="1"/>
  <c r="D1418" i="5"/>
  <c r="E1418" i="5" s="1"/>
  <c r="C1418" i="5"/>
  <c r="B1418" i="5"/>
  <c r="A1418" i="5"/>
  <c r="H1417" i="5"/>
  <c r="G1417" i="5"/>
  <c r="F1417" i="5"/>
  <c r="D1417" i="5"/>
  <c r="E1417" i="5" s="1"/>
  <c r="C1417" i="5"/>
  <c r="B1417" i="5"/>
  <c r="A1417" i="5"/>
  <c r="G1416" i="5"/>
  <c r="F1416" i="5"/>
  <c r="H1416" i="5" s="1"/>
  <c r="D1416" i="5"/>
  <c r="E1416" i="5" s="1"/>
  <c r="B1416" i="5"/>
  <c r="C1416" i="5" s="1"/>
  <c r="A1416" i="5"/>
  <c r="F1415" i="5"/>
  <c r="H1415" i="5" s="1"/>
  <c r="D1415" i="5"/>
  <c r="E1415" i="5" s="1"/>
  <c r="B1415" i="5"/>
  <c r="C1415" i="5" s="1"/>
  <c r="A1415" i="5"/>
  <c r="H1414" i="5"/>
  <c r="F1414" i="5"/>
  <c r="G1414" i="5" s="1"/>
  <c r="D1414" i="5"/>
  <c r="E1414" i="5" s="1"/>
  <c r="C1414" i="5"/>
  <c r="B1414" i="5"/>
  <c r="A1414" i="5"/>
  <c r="H1413" i="5"/>
  <c r="G1413" i="5"/>
  <c r="F1413" i="5"/>
  <c r="D1413" i="5"/>
  <c r="E1413" i="5" s="1"/>
  <c r="C1413" i="5"/>
  <c r="B1413" i="5"/>
  <c r="A1413" i="5"/>
  <c r="G1412" i="5"/>
  <c r="F1412" i="5"/>
  <c r="H1412" i="5" s="1"/>
  <c r="D1412" i="5"/>
  <c r="E1412" i="5" s="1"/>
  <c r="B1412" i="5"/>
  <c r="C1412" i="5" s="1"/>
  <c r="A1412" i="5"/>
  <c r="F1411" i="5"/>
  <c r="H1411" i="5" s="1"/>
  <c r="D1411" i="5"/>
  <c r="E1411" i="5" s="1"/>
  <c r="B1411" i="5"/>
  <c r="C1411" i="5" s="1"/>
  <c r="A1411" i="5"/>
  <c r="H1410" i="5"/>
  <c r="F1410" i="5"/>
  <c r="G1410" i="5" s="1"/>
  <c r="D1410" i="5"/>
  <c r="E1410" i="5" s="1"/>
  <c r="C1410" i="5"/>
  <c r="B1410" i="5"/>
  <c r="A1410" i="5"/>
  <c r="H1409" i="5"/>
  <c r="G1409" i="5"/>
  <c r="F1409" i="5"/>
  <c r="D1409" i="5"/>
  <c r="E1409" i="5" s="1"/>
  <c r="C1409" i="5"/>
  <c r="B1409" i="5"/>
  <c r="A1409" i="5"/>
  <c r="G1408" i="5"/>
  <c r="F1408" i="5"/>
  <c r="H1408" i="5" s="1"/>
  <c r="D1408" i="5"/>
  <c r="E1408" i="5" s="1"/>
  <c r="B1408" i="5"/>
  <c r="C1408" i="5" s="1"/>
  <c r="A1408" i="5"/>
  <c r="F1407" i="5"/>
  <c r="H1407" i="5" s="1"/>
  <c r="D1407" i="5"/>
  <c r="E1407" i="5" s="1"/>
  <c r="B1407" i="5"/>
  <c r="C1407" i="5" s="1"/>
  <c r="A1407" i="5"/>
  <c r="H1406" i="5"/>
  <c r="F1406" i="5"/>
  <c r="G1406" i="5" s="1"/>
  <c r="D1406" i="5"/>
  <c r="E1406" i="5" s="1"/>
  <c r="C1406" i="5"/>
  <c r="B1406" i="5"/>
  <c r="A1406" i="5"/>
  <c r="H1405" i="5"/>
  <c r="G1405" i="5"/>
  <c r="F1405" i="5"/>
  <c r="D1405" i="5"/>
  <c r="E1405" i="5" s="1"/>
  <c r="C1405" i="5"/>
  <c r="B1405" i="5"/>
  <c r="A1405" i="5"/>
  <c r="G1404" i="5"/>
  <c r="F1404" i="5"/>
  <c r="H1404" i="5" s="1"/>
  <c r="D1404" i="5"/>
  <c r="E1404" i="5" s="1"/>
  <c r="B1404" i="5"/>
  <c r="C1404" i="5" s="1"/>
  <c r="A1404" i="5"/>
  <c r="F1403" i="5"/>
  <c r="H1403" i="5" s="1"/>
  <c r="D1403" i="5"/>
  <c r="E1403" i="5" s="1"/>
  <c r="B1403" i="5"/>
  <c r="C1403" i="5" s="1"/>
  <c r="A1403" i="5"/>
  <c r="H1402" i="5"/>
  <c r="F1402" i="5"/>
  <c r="G1402" i="5" s="1"/>
  <c r="D1402" i="5"/>
  <c r="E1402" i="5" s="1"/>
  <c r="C1402" i="5"/>
  <c r="B1402" i="5"/>
  <c r="A1402" i="5"/>
  <c r="H1401" i="5"/>
  <c r="G1401" i="5"/>
  <c r="F1401" i="5"/>
  <c r="D1401" i="5"/>
  <c r="E1401" i="5" s="1"/>
  <c r="C1401" i="5"/>
  <c r="B1401" i="5"/>
  <c r="A1401" i="5"/>
  <c r="G1400" i="5"/>
  <c r="F1400" i="5"/>
  <c r="H1400" i="5" s="1"/>
  <c r="D1400" i="5"/>
  <c r="E1400" i="5" s="1"/>
  <c r="B1400" i="5"/>
  <c r="C1400" i="5" s="1"/>
  <c r="A1400" i="5"/>
  <c r="F1399" i="5"/>
  <c r="H1399" i="5" s="1"/>
  <c r="D1399" i="5"/>
  <c r="E1399" i="5" s="1"/>
  <c r="B1399" i="5"/>
  <c r="C1399" i="5" s="1"/>
  <c r="A1399" i="5"/>
  <c r="H1398" i="5"/>
  <c r="F1398" i="5"/>
  <c r="G1398" i="5" s="1"/>
  <c r="D1398" i="5"/>
  <c r="E1398" i="5" s="1"/>
  <c r="C1398" i="5"/>
  <c r="B1398" i="5"/>
  <c r="A1398" i="5"/>
  <c r="H1397" i="5"/>
  <c r="G1397" i="5"/>
  <c r="F1397" i="5"/>
  <c r="D1397" i="5"/>
  <c r="E1397" i="5" s="1"/>
  <c r="C1397" i="5"/>
  <c r="B1397" i="5"/>
  <c r="A1397" i="5"/>
  <c r="G1396" i="5"/>
  <c r="F1396" i="5"/>
  <c r="H1396" i="5" s="1"/>
  <c r="D1396" i="5"/>
  <c r="E1396" i="5" s="1"/>
  <c r="B1396" i="5"/>
  <c r="C1396" i="5" s="1"/>
  <c r="A1396" i="5"/>
  <c r="F1395" i="5"/>
  <c r="H1395" i="5" s="1"/>
  <c r="D1395" i="5"/>
  <c r="E1395" i="5" s="1"/>
  <c r="B1395" i="5"/>
  <c r="C1395" i="5" s="1"/>
  <c r="A1395" i="5"/>
  <c r="H1394" i="5"/>
  <c r="F1394" i="5"/>
  <c r="G1394" i="5" s="1"/>
  <c r="D1394" i="5"/>
  <c r="E1394" i="5" s="1"/>
  <c r="C1394" i="5"/>
  <c r="B1394" i="5"/>
  <c r="A1394" i="5"/>
  <c r="H1393" i="5"/>
  <c r="G1393" i="5"/>
  <c r="F1393" i="5"/>
  <c r="D1393" i="5"/>
  <c r="E1393" i="5" s="1"/>
  <c r="C1393" i="5"/>
  <c r="B1393" i="5"/>
  <c r="A1393" i="5"/>
  <c r="G1392" i="5"/>
  <c r="F1392" i="5"/>
  <c r="H1392" i="5" s="1"/>
  <c r="D1392" i="5"/>
  <c r="E1392" i="5" s="1"/>
  <c r="B1392" i="5"/>
  <c r="C1392" i="5" s="1"/>
  <c r="A1392" i="5"/>
  <c r="F1391" i="5"/>
  <c r="H1391" i="5" s="1"/>
  <c r="D1391" i="5"/>
  <c r="E1391" i="5" s="1"/>
  <c r="B1391" i="5"/>
  <c r="C1391" i="5" s="1"/>
  <c r="A1391" i="5"/>
  <c r="H1390" i="5"/>
  <c r="F1390" i="5"/>
  <c r="G1390" i="5" s="1"/>
  <c r="D1390" i="5"/>
  <c r="E1390" i="5" s="1"/>
  <c r="C1390" i="5"/>
  <c r="B1390" i="5"/>
  <c r="A1390" i="5"/>
  <c r="H1389" i="5"/>
  <c r="G1389" i="5"/>
  <c r="F1389" i="5"/>
  <c r="D1389" i="5"/>
  <c r="E1389" i="5" s="1"/>
  <c r="C1389" i="5"/>
  <c r="B1389" i="5"/>
  <c r="A1389" i="5"/>
  <c r="G1388" i="5"/>
  <c r="F1388" i="5"/>
  <c r="H1388" i="5" s="1"/>
  <c r="D1388" i="5"/>
  <c r="E1388" i="5" s="1"/>
  <c r="B1388" i="5"/>
  <c r="C1388" i="5" s="1"/>
  <c r="A1388" i="5"/>
  <c r="F1387" i="5"/>
  <c r="H1387" i="5" s="1"/>
  <c r="D1387" i="5"/>
  <c r="E1387" i="5" s="1"/>
  <c r="B1387" i="5"/>
  <c r="C1387" i="5" s="1"/>
  <c r="A1387" i="5"/>
  <c r="H1386" i="5"/>
  <c r="F1386" i="5"/>
  <c r="G1386" i="5" s="1"/>
  <c r="D1386" i="5"/>
  <c r="E1386" i="5" s="1"/>
  <c r="C1386" i="5"/>
  <c r="B1386" i="5"/>
  <c r="A1386" i="5"/>
  <c r="H1385" i="5"/>
  <c r="G1385" i="5"/>
  <c r="F1385" i="5"/>
  <c r="D1385" i="5"/>
  <c r="E1385" i="5" s="1"/>
  <c r="C1385" i="5"/>
  <c r="B1385" i="5"/>
  <c r="A1385" i="5"/>
  <c r="G1384" i="5"/>
  <c r="F1384" i="5"/>
  <c r="H1384" i="5" s="1"/>
  <c r="D1384" i="5"/>
  <c r="E1384" i="5" s="1"/>
  <c r="B1384" i="5"/>
  <c r="C1384" i="5" s="1"/>
  <c r="A1384" i="5"/>
  <c r="F1383" i="5"/>
  <c r="H1383" i="5" s="1"/>
  <c r="D1383" i="5"/>
  <c r="E1383" i="5" s="1"/>
  <c r="B1383" i="5"/>
  <c r="C1383" i="5" s="1"/>
  <c r="A1383" i="5"/>
  <c r="H1382" i="5"/>
  <c r="F1382" i="5"/>
  <c r="G1382" i="5" s="1"/>
  <c r="D1382" i="5"/>
  <c r="E1382" i="5" s="1"/>
  <c r="C1382" i="5"/>
  <c r="B1382" i="5"/>
  <c r="A1382" i="5"/>
  <c r="H1381" i="5"/>
  <c r="G1381" i="5"/>
  <c r="F1381" i="5"/>
  <c r="D1381" i="5"/>
  <c r="E1381" i="5" s="1"/>
  <c r="C1381" i="5"/>
  <c r="B1381" i="5"/>
  <c r="A1381" i="5"/>
  <c r="G1380" i="5"/>
  <c r="F1380" i="5"/>
  <c r="H1380" i="5" s="1"/>
  <c r="D1380" i="5"/>
  <c r="E1380" i="5" s="1"/>
  <c r="B1380" i="5"/>
  <c r="C1380" i="5" s="1"/>
  <c r="A1380" i="5"/>
  <c r="F1379" i="5"/>
  <c r="H1379" i="5" s="1"/>
  <c r="D1379" i="5"/>
  <c r="E1379" i="5" s="1"/>
  <c r="B1379" i="5"/>
  <c r="C1379" i="5" s="1"/>
  <c r="A1379" i="5"/>
  <c r="H1378" i="5"/>
  <c r="F1378" i="5"/>
  <c r="G1378" i="5" s="1"/>
  <c r="E1378" i="5"/>
  <c r="D1378" i="5"/>
  <c r="B1378" i="5"/>
  <c r="C1378" i="5" s="1"/>
  <c r="A1378" i="5"/>
  <c r="H1377" i="5"/>
  <c r="F1377" i="5"/>
  <c r="G1377" i="5" s="1"/>
  <c r="E1377" i="5"/>
  <c r="D1377" i="5"/>
  <c r="B1377" i="5"/>
  <c r="C1377" i="5" s="1"/>
  <c r="A1377" i="5"/>
  <c r="H1376" i="5"/>
  <c r="F1376" i="5"/>
  <c r="G1376" i="5" s="1"/>
  <c r="E1376" i="5"/>
  <c r="D1376" i="5"/>
  <c r="B1376" i="5"/>
  <c r="C1376" i="5" s="1"/>
  <c r="A1376" i="5"/>
  <c r="H1375" i="5"/>
  <c r="F1375" i="5"/>
  <c r="G1375" i="5" s="1"/>
  <c r="E1375" i="5"/>
  <c r="D1375" i="5"/>
  <c r="B1375" i="5"/>
  <c r="C1375" i="5" s="1"/>
  <c r="A1375" i="5"/>
  <c r="H1374" i="5"/>
  <c r="F1374" i="5"/>
  <c r="G1374" i="5" s="1"/>
  <c r="E1374" i="5"/>
  <c r="D1374" i="5"/>
  <c r="B1374" i="5"/>
  <c r="C1374" i="5" s="1"/>
  <c r="A1374" i="5"/>
  <c r="H1373" i="5"/>
  <c r="F1373" i="5"/>
  <c r="G1373" i="5" s="1"/>
  <c r="E1373" i="5"/>
  <c r="D1373" i="5"/>
  <c r="B1373" i="5"/>
  <c r="C1373" i="5" s="1"/>
  <c r="A1373" i="5"/>
  <c r="H1372" i="5"/>
  <c r="F1372" i="5"/>
  <c r="G1372" i="5" s="1"/>
  <c r="E1372" i="5"/>
  <c r="D1372" i="5"/>
  <c r="B1372" i="5"/>
  <c r="C1372" i="5" s="1"/>
  <c r="A1372" i="5"/>
  <c r="H1371" i="5"/>
  <c r="F1371" i="5"/>
  <c r="G1371" i="5" s="1"/>
  <c r="E1371" i="5"/>
  <c r="D1371" i="5"/>
  <c r="B1371" i="5"/>
  <c r="C1371" i="5" s="1"/>
  <c r="A1371" i="5"/>
  <c r="H1370" i="5"/>
  <c r="F1370" i="5"/>
  <c r="G1370" i="5" s="1"/>
  <c r="E1370" i="5"/>
  <c r="D1370" i="5"/>
  <c r="B1370" i="5"/>
  <c r="C1370" i="5" s="1"/>
  <c r="A1370" i="5"/>
  <c r="H1369" i="5"/>
  <c r="F1369" i="5"/>
  <c r="G1369" i="5" s="1"/>
  <c r="E1369" i="5"/>
  <c r="D1369" i="5"/>
  <c r="B1369" i="5"/>
  <c r="C1369" i="5" s="1"/>
  <c r="A1369" i="5"/>
  <c r="H1368" i="5"/>
  <c r="F1368" i="5"/>
  <c r="G1368" i="5" s="1"/>
  <c r="E1368" i="5"/>
  <c r="D1368" i="5"/>
  <c r="B1368" i="5"/>
  <c r="C1368" i="5" s="1"/>
  <c r="A1368" i="5"/>
  <c r="H1367" i="5"/>
  <c r="F1367" i="5"/>
  <c r="G1367" i="5" s="1"/>
  <c r="E1367" i="5"/>
  <c r="D1367" i="5"/>
  <c r="B1367" i="5"/>
  <c r="C1367" i="5" s="1"/>
  <c r="A1367" i="5"/>
  <c r="H1366" i="5"/>
  <c r="F1366" i="5"/>
  <c r="G1366" i="5" s="1"/>
  <c r="E1366" i="5"/>
  <c r="D1366" i="5"/>
  <c r="B1366" i="5"/>
  <c r="C1366" i="5" s="1"/>
  <c r="A1366" i="5"/>
  <c r="H1365" i="5"/>
  <c r="F1365" i="5"/>
  <c r="G1365" i="5" s="1"/>
  <c r="E1365" i="5"/>
  <c r="D1365" i="5"/>
  <c r="B1365" i="5"/>
  <c r="C1365" i="5" s="1"/>
  <c r="A1365" i="5"/>
  <c r="H1364" i="5"/>
  <c r="F1364" i="5"/>
  <c r="G1364" i="5" s="1"/>
  <c r="E1364" i="5"/>
  <c r="D1364" i="5"/>
  <c r="B1364" i="5"/>
  <c r="C1364" i="5" s="1"/>
  <c r="A1364" i="5"/>
  <c r="H1363" i="5"/>
  <c r="F1363" i="5"/>
  <c r="G1363" i="5" s="1"/>
  <c r="E1363" i="5"/>
  <c r="D1363" i="5"/>
  <c r="B1363" i="5"/>
  <c r="C1363" i="5" s="1"/>
  <c r="A1363" i="5"/>
  <c r="H1362" i="5"/>
  <c r="F1362" i="5"/>
  <c r="G1362" i="5" s="1"/>
  <c r="D1362" i="5"/>
  <c r="E1362" i="5" s="1"/>
  <c r="B1362" i="5"/>
  <c r="C1362" i="5" s="1"/>
  <c r="A1362" i="5"/>
  <c r="H1361" i="5"/>
  <c r="F1361" i="5"/>
  <c r="G1361" i="5" s="1"/>
  <c r="D1361" i="5"/>
  <c r="E1361" i="5" s="1"/>
  <c r="B1361" i="5"/>
  <c r="C1361" i="5" s="1"/>
  <c r="A1361" i="5"/>
  <c r="H1360" i="5"/>
  <c r="F1360" i="5"/>
  <c r="G1360" i="5" s="1"/>
  <c r="D1360" i="5"/>
  <c r="E1360" i="5" s="1"/>
  <c r="B1360" i="5"/>
  <c r="C1360" i="5" s="1"/>
  <c r="A1360" i="5"/>
  <c r="H1359" i="5"/>
  <c r="F1359" i="5"/>
  <c r="G1359" i="5" s="1"/>
  <c r="D1359" i="5"/>
  <c r="E1359" i="5" s="1"/>
  <c r="B1359" i="5"/>
  <c r="C1359" i="5" s="1"/>
  <c r="A1359" i="5"/>
  <c r="H1358" i="5"/>
  <c r="F1358" i="5"/>
  <c r="G1358" i="5" s="1"/>
  <c r="D1358" i="5"/>
  <c r="E1358" i="5" s="1"/>
  <c r="B1358" i="5"/>
  <c r="C1358" i="5" s="1"/>
  <c r="A1358" i="5"/>
  <c r="H1357" i="5"/>
  <c r="F1357" i="5"/>
  <c r="G1357" i="5" s="1"/>
  <c r="D1357" i="5"/>
  <c r="E1357" i="5" s="1"/>
  <c r="B1357" i="5"/>
  <c r="C1357" i="5" s="1"/>
  <c r="A1357" i="5"/>
  <c r="H1356" i="5"/>
  <c r="F1356" i="5"/>
  <c r="G1356" i="5" s="1"/>
  <c r="D1356" i="5"/>
  <c r="E1356" i="5" s="1"/>
  <c r="B1356" i="5"/>
  <c r="C1356" i="5" s="1"/>
  <c r="A1356" i="5"/>
  <c r="H1355" i="5"/>
  <c r="F1355" i="5"/>
  <c r="G1355" i="5" s="1"/>
  <c r="D1355" i="5"/>
  <c r="E1355" i="5" s="1"/>
  <c r="B1355" i="5"/>
  <c r="C1355" i="5" s="1"/>
  <c r="A1355" i="5"/>
  <c r="H1354" i="5"/>
  <c r="F1354" i="5"/>
  <c r="G1354" i="5" s="1"/>
  <c r="D1354" i="5"/>
  <c r="E1354" i="5" s="1"/>
  <c r="B1354" i="5"/>
  <c r="C1354" i="5" s="1"/>
  <c r="A1354" i="5"/>
  <c r="H1353" i="5"/>
  <c r="F1353" i="5"/>
  <c r="G1353" i="5" s="1"/>
  <c r="D1353" i="5"/>
  <c r="E1353" i="5" s="1"/>
  <c r="B1353" i="5"/>
  <c r="C1353" i="5" s="1"/>
  <c r="A1353" i="5"/>
  <c r="H1352" i="5"/>
  <c r="F1352" i="5"/>
  <c r="G1352" i="5" s="1"/>
  <c r="D1352" i="5"/>
  <c r="E1352" i="5" s="1"/>
  <c r="B1352" i="5"/>
  <c r="C1352" i="5" s="1"/>
  <c r="A1352" i="5"/>
  <c r="H1351" i="5"/>
  <c r="F1351" i="5"/>
  <c r="G1351" i="5" s="1"/>
  <c r="D1351" i="5"/>
  <c r="E1351" i="5" s="1"/>
  <c r="B1351" i="5"/>
  <c r="C1351" i="5" s="1"/>
  <c r="A1351" i="5"/>
  <c r="H1350" i="5"/>
  <c r="F1350" i="5"/>
  <c r="G1350" i="5" s="1"/>
  <c r="D1350" i="5"/>
  <c r="E1350" i="5" s="1"/>
  <c r="B1350" i="5"/>
  <c r="C1350" i="5" s="1"/>
  <c r="A1350" i="5"/>
  <c r="H1349" i="5"/>
  <c r="F1349" i="5"/>
  <c r="G1349" i="5" s="1"/>
  <c r="D1349" i="5"/>
  <c r="E1349" i="5" s="1"/>
  <c r="B1349" i="5"/>
  <c r="C1349" i="5" s="1"/>
  <c r="A1349" i="5"/>
  <c r="H1348" i="5"/>
  <c r="F1348" i="5"/>
  <c r="G1348" i="5" s="1"/>
  <c r="D1348" i="5"/>
  <c r="E1348" i="5" s="1"/>
  <c r="B1348" i="5"/>
  <c r="C1348" i="5" s="1"/>
  <c r="A1348" i="5"/>
  <c r="H1347" i="5"/>
  <c r="F1347" i="5"/>
  <c r="G1347" i="5" s="1"/>
  <c r="D1347" i="5"/>
  <c r="E1347" i="5" s="1"/>
  <c r="B1347" i="5"/>
  <c r="C1347" i="5" s="1"/>
  <c r="A1347" i="5"/>
  <c r="H1346" i="5"/>
  <c r="F1346" i="5"/>
  <c r="G1346" i="5" s="1"/>
  <c r="D1346" i="5"/>
  <c r="E1346" i="5" s="1"/>
  <c r="B1346" i="5"/>
  <c r="C1346" i="5" s="1"/>
  <c r="A1346" i="5"/>
  <c r="H1345" i="5"/>
  <c r="F1345" i="5"/>
  <c r="G1345" i="5" s="1"/>
  <c r="D1345" i="5"/>
  <c r="E1345" i="5" s="1"/>
  <c r="B1345" i="5"/>
  <c r="C1345" i="5" s="1"/>
  <c r="A1345" i="5"/>
  <c r="H1344" i="5"/>
  <c r="F1344" i="5"/>
  <c r="G1344" i="5" s="1"/>
  <c r="D1344" i="5"/>
  <c r="E1344" i="5" s="1"/>
  <c r="B1344" i="5"/>
  <c r="C1344" i="5" s="1"/>
  <c r="A1344" i="5"/>
  <c r="H1343" i="5"/>
  <c r="F1343" i="5"/>
  <c r="G1343" i="5" s="1"/>
  <c r="D1343" i="5"/>
  <c r="E1343" i="5" s="1"/>
  <c r="B1343" i="5"/>
  <c r="C1343" i="5" s="1"/>
  <c r="A1343" i="5"/>
  <c r="H1342" i="5"/>
  <c r="F1342" i="5"/>
  <c r="G1342" i="5" s="1"/>
  <c r="D1342" i="5"/>
  <c r="E1342" i="5" s="1"/>
  <c r="B1342" i="5"/>
  <c r="C1342" i="5" s="1"/>
  <c r="A1342" i="5"/>
  <c r="H1341" i="5"/>
  <c r="F1341" i="5"/>
  <c r="G1341" i="5" s="1"/>
  <c r="D1341" i="5"/>
  <c r="E1341" i="5" s="1"/>
  <c r="B1341" i="5"/>
  <c r="C1341" i="5" s="1"/>
  <c r="A1341" i="5"/>
  <c r="H1340" i="5"/>
  <c r="F1340" i="5"/>
  <c r="G1340" i="5" s="1"/>
  <c r="D1340" i="5"/>
  <c r="E1340" i="5" s="1"/>
  <c r="B1340" i="5"/>
  <c r="C1340" i="5" s="1"/>
  <c r="A1340" i="5"/>
  <c r="H1339" i="5"/>
  <c r="F1339" i="5"/>
  <c r="G1339" i="5" s="1"/>
  <c r="D1339" i="5"/>
  <c r="E1339" i="5" s="1"/>
  <c r="B1339" i="5"/>
  <c r="C1339" i="5" s="1"/>
  <c r="A1339" i="5"/>
  <c r="H1338" i="5"/>
  <c r="F1338" i="5"/>
  <c r="G1338" i="5" s="1"/>
  <c r="D1338" i="5"/>
  <c r="E1338" i="5" s="1"/>
  <c r="B1338" i="5"/>
  <c r="C1338" i="5" s="1"/>
  <c r="A1338" i="5"/>
  <c r="H1337" i="5"/>
  <c r="F1337" i="5"/>
  <c r="G1337" i="5" s="1"/>
  <c r="D1337" i="5"/>
  <c r="E1337" i="5" s="1"/>
  <c r="B1337" i="5"/>
  <c r="C1337" i="5" s="1"/>
  <c r="A1337" i="5"/>
  <c r="H1336" i="5"/>
  <c r="F1336" i="5"/>
  <c r="G1336" i="5" s="1"/>
  <c r="D1336" i="5"/>
  <c r="E1336" i="5" s="1"/>
  <c r="B1336" i="5"/>
  <c r="C1336" i="5" s="1"/>
  <c r="A1336" i="5"/>
  <c r="H1335" i="5"/>
  <c r="F1335" i="5"/>
  <c r="G1335" i="5" s="1"/>
  <c r="D1335" i="5"/>
  <c r="E1335" i="5" s="1"/>
  <c r="B1335" i="5"/>
  <c r="C1335" i="5" s="1"/>
  <c r="A1335" i="5"/>
  <c r="H1334" i="5"/>
  <c r="F1334" i="5"/>
  <c r="G1334" i="5" s="1"/>
  <c r="D1334" i="5"/>
  <c r="E1334" i="5" s="1"/>
  <c r="B1334" i="5"/>
  <c r="C1334" i="5" s="1"/>
  <c r="A1334" i="5"/>
  <c r="H1333" i="5"/>
  <c r="F1333" i="5"/>
  <c r="G1333" i="5" s="1"/>
  <c r="D1333" i="5"/>
  <c r="E1333" i="5" s="1"/>
  <c r="B1333" i="5"/>
  <c r="C1333" i="5" s="1"/>
  <c r="A1333" i="5"/>
  <c r="H1332" i="5"/>
  <c r="F1332" i="5"/>
  <c r="G1332" i="5" s="1"/>
  <c r="D1332" i="5"/>
  <c r="E1332" i="5" s="1"/>
  <c r="B1332" i="5"/>
  <c r="C1332" i="5" s="1"/>
  <c r="A1332" i="5"/>
  <c r="H1331" i="5"/>
  <c r="F1331" i="5"/>
  <c r="G1331" i="5" s="1"/>
  <c r="D1331" i="5"/>
  <c r="E1331" i="5" s="1"/>
  <c r="B1331" i="5"/>
  <c r="C1331" i="5" s="1"/>
  <c r="A1331" i="5"/>
  <c r="H1330" i="5"/>
  <c r="F1330" i="5"/>
  <c r="G1330" i="5" s="1"/>
  <c r="D1330" i="5"/>
  <c r="E1330" i="5" s="1"/>
  <c r="B1330" i="5"/>
  <c r="C1330" i="5" s="1"/>
  <c r="A1330" i="5"/>
  <c r="H1329" i="5"/>
  <c r="F1329" i="5"/>
  <c r="G1329" i="5" s="1"/>
  <c r="D1329" i="5"/>
  <c r="E1329" i="5" s="1"/>
  <c r="B1329" i="5"/>
  <c r="C1329" i="5" s="1"/>
  <c r="A1329" i="5"/>
  <c r="H1328" i="5"/>
  <c r="F1328" i="5"/>
  <c r="G1328" i="5" s="1"/>
  <c r="D1328" i="5"/>
  <c r="E1328" i="5" s="1"/>
  <c r="B1328" i="5"/>
  <c r="C1328" i="5" s="1"/>
  <c r="A1328" i="5"/>
  <c r="H1327" i="5"/>
  <c r="F1327" i="5"/>
  <c r="G1327" i="5" s="1"/>
  <c r="D1327" i="5"/>
  <c r="E1327" i="5" s="1"/>
  <c r="B1327" i="5"/>
  <c r="C1327" i="5" s="1"/>
  <c r="A1327" i="5"/>
  <c r="H1326" i="5"/>
  <c r="F1326" i="5"/>
  <c r="G1326" i="5" s="1"/>
  <c r="D1326" i="5"/>
  <c r="E1326" i="5" s="1"/>
  <c r="B1326" i="5"/>
  <c r="C1326" i="5" s="1"/>
  <c r="A1326" i="5"/>
  <c r="H1325" i="5"/>
  <c r="F1325" i="5"/>
  <c r="G1325" i="5" s="1"/>
  <c r="D1325" i="5"/>
  <c r="E1325" i="5" s="1"/>
  <c r="B1325" i="5"/>
  <c r="C1325" i="5" s="1"/>
  <c r="A1325" i="5"/>
  <c r="H1324" i="5"/>
  <c r="F1324" i="5"/>
  <c r="G1324" i="5" s="1"/>
  <c r="D1324" i="5"/>
  <c r="E1324" i="5" s="1"/>
  <c r="B1324" i="5"/>
  <c r="C1324" i="5" s="1"/>
  <c r="A1324" i="5"/>
  <c r="H1323" i="5"/>
  <c r="F1323" i="5"/>
  <c r="G1323" i="5" s="1"/>
  <c r="D1323" i="5"/>
  <c r="E1323" i="5" s="1"/>
  <c r="B1323" i="5"/>
  <c r="C1323" i="5" s="1"/>
  <c r="A1323" i="5"/>
  <c r="H1322" i="5"/>
  <c r="F1322" i="5"/>
  <c r="G1322" i="5" s="1"/>
  <c r="D1322" i="5"/>
  <c r="E1322" i="5" s="1"/>
  <c r="B1322" i="5"/>
  <c r="C1322" i="5" s="1"/>
  <c r="A1322" i="5"/>
  <c r="H1321" i="5"/>
  <c r="F1321" i="5"/>
  <c r="G1321" i="5" s="1"/>
  <c r="D1321" i="5"/>
  <c r="E1321" i="5" s="1"/>
  <c r="B1321" i="5"/>
  <c r="C1321" i="5" s="1"/>
  <c r="A1321" i="5"/>
  <c r="H1320" i="5"/>
  <c r="F1320" i="5"/>
  <c r="G1320" i="5" s="1"/>
  <c r="D1320" i="5"/>
  <c r="E1320" i="5" s="1"/>
  <c r="B1320" i="5"/>
  <c r="C1320" i="5" s="1"/>
  <c r="A1320" i="5"/>
  <c r="H1319" i="5"/>
  <c r="F1319" i="5"/>
  <c r="G1319" i="5" s="1"/>
  <c r="D1319" i="5"/>
  <c r="E1319" i="5" s="1"/>
  <c r="B1319" i="5"/>
  <c r="C1319" i="5" s="1"/>
  <c r="A1319" i="5"/>
  <c r="H1318" i="5"/>
  <c r="F1318" i="5"/>
  <c r="G1318" i="5" s="1"/>
  <c r="D1318" i="5"/>
  <c r="E1318" i="5" s="1"/>
  <c r="B1318" i="5"/>
  <c r="C1318" i="5" s="1"/>
  <c r="A1318" i="5"/>
  <c r="H1317" i="5"/>
  <c r="F1317" i="5"/>
  <c r="G1317" i="5" s="1"/>
  <c r="D1317" i="5"/>
  <c r="E1317" i="5" s="1"/>
  <c r="B1317" i="5"/>
  <c r="C1317" i="5" s="1"/>
  <c r="A1317" i="5"/>
  <c r="H1316" i="5"/>
  <c r="F1316" i="5"/>
  <c r="G1316" i="5" s="1"/>
  <c r="D1316" i="5"/>
  <c r="E1316" i="5" s="1"/>
  <c r="B1316" i="5"/>
  <c r="C1316" i="5" s="1"/>
  <c r="A1316" i="5"/>
  <c r="H1315" i="5"/>
  <c r="F1315" i="5"/>
  <c r="G1315" i="5" s="1"/>
  <c r="D1315" i="5"/>
  <c r="E1315" i="5" s="1"/>
  <c r="B1315" i="5"/>
  <c r="C1315" i="5" s="1"/>
  <c r="A1315" i="5"/>
  <c r="H1314" i="5"/>
  <c r="F1314" i="5"/>
  <c r="G1314" i="5" s="1"/>
  <c r="D1314" i="5"/>
  <c r="E1314" i="5" s="1"/>
  <c r="B1314" i="5"/>
  <c r="C1314" i="5" s="1"/>
  <c r="A1314" i="5"/>
  <c r="H1313" i="5"/>
  <c r="F1313" i="5"/>
  <c r="G1313" i="5" s="1"/>
  <c r="D1313" i="5"/>
  <c r="E1313" i="5" s="1"/>
  <c r="B1313" i="5"/>
  <c r="C1313" i="5" s="1"/>
  <c r="A1313" i="5"/>
  <c r="H1312" i="5"/>
  <c r="F1312" i="5"/>
  <c r="G1312" i="5" s="1"/>
  <c r="D1312" i="5"/>
  <c r="E1312" i="5" s="1"/>
  <c r="B1312" i="5"/>
  <c r="C1312" i="5" s="1"/>
  <c r="A1312" i="5"/>
  <c r="H1311" i="5"/>
  <c r="F1311" i="5"/>
  <c r="G1311" i="5" s="1"/>
  <c r="D1311" i="5"/>
  <c r="E1311" i="5" s="1"/>
  <c r="B1311" i="5"/>
  <c r="C1311" i="5" s="1"/>
  <c r="A1311" i="5"/>
  <c r="H1310" i="5"/>
  <c r="F1310" i="5"/>
  <c r="G1310" i="5" s="1"/>
  <c r="D1310" i="5"/>
  <c r="E1310" i="5" s="1"/>
  <c r="B1310" i="5"/>
  <c r="C1310" i="5" s="1"/>
  <c r="A1310" i="5"/>
  <c r="H1309" i="5"/>
  <c r="F1309" i="5"/>
  <c r="G1309" i="5" s="1"/>
  <c r="D1309" i="5"/>
  <c r="E1309" i="5" s="1"/>
  <c r="B1309" i="5"/>
  <c r="C1309" i="5" s="1"/>
  <c r="A1309" i="5"/>
  <c r="H1308" i="5"/>
  <c r="F1308" i="5"/>
  <c r="G1308" i="5" s="1"/>
  <c r="D1308" i="5"/>
  <c r="E1308" i="5" s="1"/>
  <c r="B1308" i="5"/>
  <c r="C1308" i="5" s="1"/>
  <c r="A1308" i="5"/>
  <c r="H1307" i="5"/>
  <c r="F1307" i="5"/>
  <c r="G1307" i="5" s="1"/>
  <c r="D1307" i="5"/>
  <c r="E1307" i="5" s="1"/>
  <c r="B1307" i="5"/>
  <c r="C1307" i="5" s="1"/>
  <c r="A1307" i="5"/>
  <c r="H1306" i="5"/>
  <c r="F1306" i="5"/>
  <c r="G1306" i="5" s="1"/>
  <c r="D1306" i="5"/>
  <c r="E1306" i="5" s="1"/>
  <c r="B1306" i="5"/>
  <c r="C1306" i="5" s="1"/>
  <c r="A1306" i="5"/>
  <c r="H1305" i="5"/>
  <c r="F1305" i="5"/>
  <c r="G1305" i="5" s="1"/>
  <c r="D1305" i="5"/>
  <c r="E1305" i="5" s="1"/>
  <c r="B1305" i="5"/>
  <c r="C1305" i="5" s="1"/>
  <c r="A1305" i="5"/>
  <c r="H1304" i="5"/>
  <c r="F1304" i="5"/>
  <c r="G1304" i="5" s="1"/>
  <c r="D1304" i="5"/>
  <c r="E1304" i="5" s="1"/>
  <c r="B1304" i="5"/>
  <c r="C1304" i="5" s="1"/>
  <c r="A1304" i="5"/>
  <c r="H1303" i="5"/>
  <c r="F1303" i="5"/>
  <c r="G1303" i="5" s="1"/>
  <c r="D1303" i="5"/>
  <c r="E1303" i="5" s="1"/>
  <c r="B1303" i="5"/>
  <c r="C1303" i="5" s="1"/>
  <c r="A1303" i="5"/>
  <c r="H1302" i="5"/>
  <c r="F1302" i="5"/>
  <c r="G1302" i="5" s="1"/>
  <c r="D1302" i="5"/>
  <c r="E1302" i="5" s="1"/>
  <c r="B1302" i="5"/>
  <c r="C1302" i="5" s="1"/>
  <c r="A1302" i="5"/>
  <c r="H1301" i="5"/>
  <c r="F1301" i="5"/>
  <c r="G1301" i="5" s="1"/>
  <c r="D1301" i="5"/>
  <c r="E1301" i="5" s="1"/>
  <c r="B1301" i="5"/>
  <c r="C1301" i="5" s="1"/>
  <c r="A1301" i="5"/>
  <c r="H1300" i="5"/>
  <c r="F1300" i="5"/>
  <c r="G1300" i="5" s="1"/>
  <c r="D1300" i="5"/>
  <c r="E1300" i="5" s="1"/>
  <c r="B1300" i="5"/>
  <c r="C1300" i="5" s="1"/>
  <c r="A1300" i="5"/>
  <c r="H1299" i="5"/>
  <c r="F1299" i="5"/>
  <c r="G1299" i="5" s="1"/>
  <c r="D1299" i="5"/>
  <c r="E1299" i="5" s="1"/>
  <c r="B1299" i="5"/>
  <c r="C1299" i="5" s="1"/>
  <c r="A1299" i="5"/>
  <c r="H1298" i="5"/>
  <c r="F1298" i="5"/>
  <c r="G1298" i="5" s="1"/>
  <c r="D1298" i="5"/>
  <c r="E1298" i="5" s="1"/>
  <c r="B1298" i="5"/>
  <c r="C1298" i="5" s="1"/>
  <c r="A1298" i="5"/>
  <c r="H1297" i="5"/>
  <c r="F1297" i="5"/>
  <c r="G1297" i="5" s="1"/>
  <c r="D1297" i="5"/>
  <c r="E1297" i="5" s="1"/>
  <c r="B1297" i="5"/>
  <c r="C1297" i="5" s="1"/>
  <c r="A1297" i="5"/>
  <c r="H1296" i="5"/>
  <c r="F1296" i="5"/>
  <c r="G1296" i="5" s="1"/>
  <c r="D1296" i="5"/>
  <c r="E1296" i="5" s="1"/>
  <c r="B1296" i="5"/>
  <c r="C1296" i="5" s="1"/>
  <c r="A1296" i="5"/>
  <c r="H1295" i="5"/>
  <c r="F1295" i="5"/>
  <c r="G1295" i="5" s="1"/>
  <c r="D1295" i="5"/>
  <c r="E1295" i="5" s="1"/>
  <c r="B1295" i="5"/>
  <c r="C1295" i="5" s="1"/>
  <c r="A1295" i="5"/>
  <c r="H1294" i="5"/>
  <c r="F1294" i="5"/>
  <c r="G1294" i="5" s="1"/>
  <c r="D1294" i="5"/>
  <c r="E1294" i="5" s="1"/>
  <c r="B1294" i="5"/>
  <c r="C1294" i="5" s="1"/>
  <c r="A1294" i="5"/>
  <c r="H1293" i="5"/>
  <c r="F1293" i="5"/>
  <c r="G1293" i="5" s="1"/>
  <c r="D1293" i="5"/>
  <c r="E1293" i="5" s="1"/>
  <c r="B1293" i="5"/>
  <c r="C1293" i="5" s="1"/>
  <c r="A1293" i="5"/>
  <c r="H1292" i="5"/>
  <c r="F1292" i="5"/>
  <c r="G1292" i="5" s="1"/>
  <c r="D1292" i="5"/>
  <c r="E1292" i="5" s="1"/>
  <c r="B1292" i="5"/>
  <c r="C1292" i="5" s="1"/>
  <c r="A1292" i="5"/>
  <c r="H1291" i="5"/>
  <c r="F1291" i="5"/>
  <c r="G1291" i="5" s="1"/>
  <c r="D1291" i="5"/>
  <c r="E1291" i="5" s="1"/>
  <c r="B1291" i="5"/>
  <c r="C1291" i="5" s="1"/>
  <c r="A1291" i="5"/>
  <c r="H1290" i="5"/>
  <c r="F1290" i="5"/>
  <c r="G1290" i="5" s="1"/>
  <c r="D1290" i="5"/>
  <c r="E1290" i="5" s="1"/>
  <c r="B1290" i="5"/>
  <c r="C1290" i="5" s="1"/>
  <c r="A1290" i="5"/>
  <c r="H1289" i="5"/>
  <c r="F1289" i="5"/>
  <c r="G1289" i="5" s="1"/>
  <c r="D1289" i="5"/>
  <c r="E1289" i="5" s="1"/>
  <c r="B1289" i="5"/>
  <c r="C1289" i="5" s="1"/>
  <c r="A1289" i="5"/>
  <c r="H1288" i="5"/>
  <c r="F1288" i="5"/>
  <c r="G1288" i="5" s="1"/>
  <c r="D1288" i="5"/>
  <c r="E1288" i="5" s="1"/>
  <c r="B1288" i="5"/>
  <c r="C1288" i="5" s="1"/>
  <c r="A1288" i="5"/>
  <c r="H1287" i="5"/>
  <c r="F1287" i="5"/>
  <c r="G1287" i="5" s="1"/>
  <c r="D1287" i="5"/>
  <c r="E1287" i="5" s="1"/>
  <c r="B1287" i="5"/>
  <c r="C1287" i="5" s="1"/>
  <c r="A1287" i="5"/>
  <c r="H1286" i="5"/>
  <c r="F1286" i="5"/>
  <c r="G1286" i="5" s="1"/>
  <c r="D1286" i="5"/>
  <c r="E1286" i="5" s="1"/>
  <c r="B1286" i="5"/>
  <c r="C1286" i="5" s="1"/>
  <c r="A1286" i="5"/>
  <c r="H1285" i="5"/>
  <c r="F1285" i="5"/>
  <c r="G1285" i="5" s="1"/>
  <c r="D1285" i="5"/>
  <c r="E1285" i="5" s="1"/>
  <c r="B1285" i="5"/>
  <c r="C1285" i="5" s="1"/>
  <c r="A1285" i="5"/>
  <c r="H1284" i="5"/>
  <c r="F1284" i="5"/>
  <c r="G1284" i="5" s="1"/>
  <c r="D1284" i="5"/>
  <c r="E1284" i="5" s="1"/>
  <c r="B1284" i="5"/>
  <c r="C1284" i="5" s="1"/>
  <c r="A1284" i="5"/>
  <c r="H1283" i="5"/>
  <c r="F1283" i="5"/>
  <c r="G1283" i="5" s="1"/>
  <c r="D1283" i="5"/>
  <c r="E1283" i="5" s="1"/>
  <c r="B1283" i="5"/>
  <c r="C1283" i="5" s="1"/>
  <c r="A1283" i="5"/>
  <c r="H1282" i="5"/>
  <c r="F1282" i="5"/>
  <c r="G1282" i="5" s="1"/>
  <c r="D1282" i="5"/>
  <c r="E1282" i="5" s="1"/>
  <c r="B1282" i="5"/>
  <c r="C1282" i="5" s="1"/>
  <c r="A1282" i="5"/>
  <c r="H1281" i="5"/>
  <c r="F1281" i="5"/>
  <c r="G1281" i="5" s="1"/>
  <c r="D1281" i="5"/>
  <c r="E1281" i="5" s="1"/>
  <c r="B1281" i="5"/>
  <c r="C1281" i="5" s="1"/>
  <c r="A1281" i="5"/>
  <c r="H1280" i="5"/>
  <c r="F1280" i="5"/>
  <c r="G1280" i="5" s="1"/>
  <c r="D1280" i="5"/>
  <c r="E1280" i="5" s="1"/>
  <c r="B1280" i="5"/>
  <c r="C1280" i="5" s="1"/>
  <c r="A1280" i="5"/>
  <c r="H1279" i="5"/>
  <c r="F1279" i="5"/>
  <c r="G1279" i="5" s="1"/>
  <c r="D1279" i="5"/>
  <c r="E1279" i="5" s="1"/>
  <c r="B1279" i="5"/>
  <c r="C1279" i="5" s="1"/>
  <c r="A1279" i="5"/>
  <c r="H1278" i="5"/>
  <c r="F1278" i="5"/>
  <c r="G1278" i="5" s="1"/>
  <c r="D1278" i="5"/>
  <c r="E1278" i="5" s="1"/>
  <c r="B1278" i="5"/>
  <c r="C1278" i="5" s="1"/>
  <c r="A1278" i="5"/>
  <c r="H1277" i="5"/>
  <c r="F1277" i="5"/>
  <c r="G1277" i="5" s="1"/>
  <c r="D1277" i="5"/>
  <c r="E1277" i="5" s="1"/>
  <c r="B1277" i="5"/>
  <c r="C1277" i="5" s="1"/>
  <c r="A1277" i="5"/>
  <c r="H1276" i="5"/>
  <c r="F1276" i="5"/>
  <c r="G1276" i="5" s="1"/>
  <c r="D1276" i="5"/>
  <c r="E1276" i="5" s="1"/>
  <c r="B1276" i="5"/>
  <c r="C1276" i="5" s="1"/>
  <c r="A1276" i="5"/>
  <c r="H1275" i="5"/>
  <c r="F1275" i="5"/>
  <c r="G1275" i="5" s="1"/>
  <c r="D1275" i="5"/>
  <c r="E1275" i="5" s="1"/>
  <c r="B1275" i="5"/>
  <c r="C1275" i="5" s="1"/>
  <c r="A1275" i="5"/>
  <c r="H1274" i="5"/>
  <c r="F1274" i="5"/>
  <c r="G1274" i="5" s="1"/>
  <c r="D1274" i="5"/>
  <c r="E1274" i="5" s="1"/>
  <c r="B1274" i="5"/>
  <c r="C1274" i="5" s="1"/>
  <c r="A1274" i="5"/>
  <c r="H1273" i="5"/>
  <c r="F1273" i="5"/>
  <c r="G1273" i="5" s="1"/>
  <c r="D1273" i="5"/>
  <c r="E1273" i="5" s="1"/>
  <c r="B1273" i="5"/>
  <c r="C1273" i="5" s="1"/>
  <c r="A1273" i="5"/>
  <c r="H1272" i="5"/>
  <c r="F1272" i="5"/>
  <c r="G1272" i="5" s="1"/>
  <c r="D1272" i="5"/>
  <c r="E1272" i="5" s="1"/>
  <c r="B1272" i="5"/>
  <c r="C1272" i="5" s="1"/>
  <c r="A1272" i="5"/>
  <c r="H1271" i="5"/>
  <c r="F1271" i="5"/>
  <c r="G1271" i="5" s="1"/>
  <c r="D1271" i="5"/>
  <c r="E1271" i="5" s="1"/>
  <c r="B1271" i="5"/>
  <c r="C1271" i="5" s="1"/>
  <c r="A1271" i="5"/>
  <c r="H1270" i="5"/>
  <c r="F1270" i="5"/>
  <c r="G1270" i="5" s="1"/>
  <c r="D1270" i="5"/>
  <c r="E1270" i="5" s="1"/>
  <c r="B1270" i="5"/>
  <c r="C1270" i="5" s="1"/>
  <c r="A1270" i="5"/>
  <c r="H1269" i="5"/>
  <c r="F1269" i="5"/>
  <c r="G1269" i="5" s="1"/>
  <c r="D1269" i="5"/>
  <c r="E1269" i="5" s="1"/>
  <c r="B1269" i="5"/>
  <c r="C1269" i="5" s="1"/>
  <c r="A1269" i="5"/>
  <c r="H1268" i="5"/>
  <c r="F1268" i="5"/>
  <c r="G1268" i="5" s="1"/>
  <c r="D1268" i="5"/>
  <c r="E1268" i="5" s="1"/>
  <c r="B1268" i="5"/>
  <c r="C1268" i="5" s="1"/>
  <c r="A1268" i="5"/>
  <c r="H1267" i="5"/>
  <c r="F1267" i="5"/>
  <c r="G1267" i="5" s="1"/>
  <c r="D1267" i="5"/>
  <c r="E1267" i="5" s="1"/>
  <c r="B1267" i="5"/>
  <c r="C1267" i="5" s="1"/>
  <c r="A1267" i="5"/>
  <c r="H1266" i="5"/>
  <c r="F1266" i="5"/>
  <c r="G1266" i="5" s="1"/>
  <c r="D1266" i="5"/>
  <c r="E1266" i="5" s="1"/>
  <c r="B1266" i="5"/>
  <c r="C1266" i="5" s="1"/>
  <c r="A1266" i="5"/>
  <c r="H1265" i="5"/>
  <c r="F1265" i="5"/>
  <c r="G1265" i="5" s="1"/>
  <c r="D1265" i="5"/>
  <c r="E1265" i="5" s="1"/>
  <c r="B1265" i="5"/>
  <c r="C1265" i="5" s="1"/>
  <c r="A1265" i="5"/>
  <c r="H1264" i="5"/>
  <c r="F1264" i="5"/>
  <c r="G1264" i="5" s="1"/>
  <c r="D1264" i="5"/>
  <c r="E1264" i="5" s="1"/>
  <c r="B1264" i="5"/>
  <c r="C1264" i="5" s="1"/>
  <c r="A1264" i="5"/>
  <c r="H1263" i="5"/>
  <c r="F1263" i="5"/>
  <c r="G1263" i="5" s="1"/>
  <c r="D1263" i="5"/>
  <c r="E1263" i="5" s="1"/>
  <c r="B1263" i="5"/>
  <c r="C1263" i="5" s="1"/>
  <c r="A1263" i="5"/>
  <c r="H1262" i="5"/>
  <c r="F1262" i="5"/>
  <c r="G1262" i="5" s="1"/>
  <c r="D1262" i="5"/>
  <c r="E1262" i="5" s="1"/>
  <c r="B1262" i="5"/>
  <c r="C1262" i="5" s="1"/>
  <c r="A1262" i="5"/>
  <c r="H1261" i="5"/>
  <c r="F1261" i="5"/>
  <c r="G1261" i="5" s="1"/>
  <c r="D1261" i="5"/>
  <c r="E1261" i="5" s="1"/>
  <c r="B1261" i="5"/>
  <c r="C1261" i="5" s="1"/>
  <c r="A1261" i="5"/>
  <c r="H1260" i="5"/>
  <c r="F1260" i="5"/>
  <c r="G1260" i="5" s="1"/>
  <c r="D1260" i="5"/>
  <c r="E1260" i="5" s="1"/>
  <c r="B1260" i="5"/>
  <c r="C1260" i="5" s="1"/>
  <c r="A1260" i="5"/>
  <c r="H1259" i="5"/>
  <c r="F1259" i="5"/>
  <c r="G1259" i="5" s="1"/>
  <c r="D1259" i="5"/>
  <c r="E1259" i="5" s="1"/>
  <c r="B1259" i="5"/>
  <c r="C1259" i="5" s="1"/>
  <c r="A1259" i="5"/>
  <c r="H1258" i="5"/>
  <c r="F1258" i="5"/>
  <c r="G1258" i="5" s="1"/>
  <c r="D1258" i="5"/>
  <c r="E1258" i="5" s="1"/>
  <c r="B1258" i="5"/>
  <c r="C1258" i="5" s="1"/>
  <c r="A1258" i="5"/>
  <c r="H1257" i="5"/>
  <c r="F1257" i="5"/>
  <c r="G1257" i="5" s="1"/>
  <c r="D1257" i="5"/>
  <c r="E1257" i="5" s="1"/>
  <c r="B1257" i="5"/>
  <c r="C1257" i="5" s="1"/>
  <c r="A1257" i="5"/>
  <c r="H1256" i="5"/>
  <c r="F1256" i="5"/>
  <c r="G1256" i="5" s="1"/>
  <c r="D1256" i="5"/>
  <c r="E1256" i="5" s="1"/>
  <c r="B1256" i="5"/>
  <c r="C1256" i="5" s="1"/>
  <c r="A1256" i="5"/>
  <c r="H1255" i="5"/>
  <c r="F1255" i="5"/>
  <c r="G1255" i="5" s="1"/>
  <c r="D1255" i="5"/>
  <c r="E1255" i="5" s="1"/>
  <c r="B1255" i="5"/>
  <c r="C1255" i="5" s="1"/>
  <c r="A1255" i="5"/>
  <c r="H1254" i="5"/>
  <c r="F1254" i="5"/>
  <c r="G1254" i="5" s="1"/>
  <c r="D1254" i="5"/>
  <c r="E1254" i="5" s="1"/>
  <c r="B1254" i="5"/>
  <c r="C1254" i="5" s="1"/>
  <c r="A1254" i="5"/>
  <c r="H1253" i="5"/>
  <c r="F1253" i="5"/>
  <c r="G1253" i="5" s="1"/>
  <c r="D1253" i="5"/>
  <c r="E1253" i="5" s="1"/>
  <c r="B1253" i="5"/>
  <c r="C1253" i="5" s="1"/>
  <c r="A1253" i="5"/>
  <c r="H1252" i="5"/>
  <c r="F1252" i="5"/>
  <c r="G1252" i="5" s="1"/>
  <c r="E1252" i="5"/>
  <c r="D1252" i="5"/>
  <c r="B1252" i="5"/>
  <c r="C1252" i="5" s="1"/>
  <c r="A1252" i="5"/>
  <c r="H1251" i="5"/>
  <c r="F1251" i="5"/>
  <c r="G1251" i="5" s="1"/>
  <c r="D1251" i="5"/>
  <c r="E1251" i="5" s="1"/>
  <c r="B1251" i="5"/>
  <c r="C1251" i="5" s="1"/>
  <c r="A1251" i="5"/>
  <c r="H1250" i="5"/>
  <c r="F1250" i="5"/>
  <c r="G1250" i="5" s="1"/>
  <c r="E1250" i="5"/>
  <c r="D1250" i="5"/>
  <c r="B1250" i="5"/>
  <c r="C1250" i="5" s="1"/>
  <c r="A1250" i="5"/>
  <c r="H1249" i="5"/>
  <c r="F1249" i="5"/>
  <c r="G1249" i="5" s="1"/>
  <c r="D1249" i="5"/>
  <c r="E1249" i="5" s="1"/>
  <c r="B1249" i="5"/>
  <c r="C1249" i="5" s="1"/>
  <c r="A1249" i="5"/>
  <c r="H1248" i="5"/>
  <c r="F1248" i="5"/>
  <c r="G1248" i="5" s="1"/>
  <c r="E1248" i="5"/>
  <c r="D1248" i="5"/>
  <c r="B1248" i="5"/>
  <c r="C1248" i="5" s="1"/>
  <c r="A1248" i="5"/>
  <c r="H1247" i="5"/>
  <c r="F1247" i="5"/>
  <c r="G1247" i="5" s="1"/>
  <c r="D1247" i="5"/>
  <c r="E1247" i="5" s="1"/>
  <c r="B1247" i="5"/>
  <c r="C1247" i="5" s="1"/>
  <c r="A1247" i="5"/>
  <c r="H1246" i="5"/>
  <c r="F1246" i="5"/>
  <c r="G1246" i="5" s="1"/>
  <c r="E1246" i="5"/>
  <c r="D1246" i="5"/>
  <c r="B1246" i="5"/>
  <c r="C1246" i="5" s="1"/>
  <c r="A1246" i="5"/>
  <c r="H1245" i="5"/>
  <c r="F1245" i="5"/>
  <c r="G1245" i="5" s="1"/>
  <c r="D1245" i="5"/>
  <c r="E1245" i="5" s="1"/>
  <c r="B1245" i="5"/>
  <c r="C1245" i="5" s="1"/>
  <c r="A1245" i="5"/>
  <c r="H1244" i="5"/>
  <c r="F1244" i="5"/>
  <c r="G1244" i="5" s="1"/>
  <c r="E1244" i="5"/>
  <c r="D1244" i="5"/>
  <c r="B1244" i="5"/>
  <c r="C1244" i="5" s="1"/>
  <c r="A1244" i="5"/>
  <c r="H1243" i="5"/>
  <c r="F1243" i="5"/>
  <c r="G1243" i="5" s="1"/>
  <c r="D1243" i="5"/>
  <c r="E1243" i="5" s="1"/>
  <c r="B1243" i="5"/>
  <c r="C1243" i="5" s="1"/>
  <c r="A1243" i="5"/>
  <c r="H1242" i="5"/>
  <c r="F1242" i="5"/>
  <c r="G1242" i="5" s="1"/>
  <c r="E1242" i="5"/>
  <c r="D1242" i="5"/>
  <c r="B1242" i="5"/>
  <c r="C1242" i="5" s="1"/>
  <c r="A1242" i="5"/>
  <c r="H1241" i="5"/>
  <c r="F1241" i="5"/>
  <c r="G1241" i="5" s="1"/>
  <c r="D1241" i="5"/>
  <c r="E1241" i="5" s="1"/>
  <c r="B1241" i="5"/>
  <c r="C1241" i="5" s="1"/>
  <c r="A1241" i="5"/>
  <c r="H1240" i="5"/>
  <c r="F1240" i="5"/>
  <c r="G1240" i="5" s="1"/>
  <c r="E1240" i="5"/>
  <c r="D1240" i="5"/>
  <c r="B1240" i="5"/>
  <c r="C1240" i="5" s="1"/>
  <c r="A1240" i="5"/>
  <c r="H1239" i="5"/>
  <c r="F1239" i="5"/>
  <c r="G1239" i="5" s="1"/>
  <c r="D1239" i="5"/>
  <c r="E1239" i="5" s="1"/>
  <c r="B1239" i="5"/>
  <c r="C1239" i="5" s="1"/>
  <c r="A1239" i="5"/>
  <c r="H1238" i="5"/>
  <c r="F1238" i="5"/>
  <c r="G1238" i="5" s="1"/>
  <c r="E1238" i="5"/>
  <c r="D1238" i="5"/>
  <c r="B1238" i="5"/>
  <c r="C1238" i="5" s="1"/>
  <c r="A1238" i="5"/>
  <c r="H1237" i="5"/>
  <c r="F1237" i="5"/>
  <c r="G1237" i="5" s="1"/>
  <c r="D1237" i="5"/>
  <c r="E1237" i="5" s="1"/>
  <c r="B1237" i="5"/>
  <c r="C1237" i="5" s="1"/>
  <c r="A1237" i="5"/>
  <c r="H1236" i="5"/>
  <c r="F1236" i="5"/>
  <c r="G1236" i="5" s="1"/>
  <c r="E1236" i="5"/>
  <c r="D1236" i="5"/>
  <c r="B1236" i="5"/>
  <c r="C1236" i="5" s="1"/>
  <c r="A1236" i="5"/>
  <c r="H1235" i="5"/>
  <c r="F1235" i="5"/>
  <c r="G1235" i="5" s="1"/>
  <c r="D1235" i="5"/>
  <c r="E1235" i="5" s="1"/>
  <c r="B1235" i="5"/>
  <c r="C1235" i="5" s="1"/>
  <c r="A1235" i="5"/>
  <c r="H1234" i="5"/>
  <c r="F1234" i="5"/>
  <c r="G1234" i="5" s="1"/>
  <c r="E1234" i="5"/>
  <c r="D1234" i="5"/>
  <c r="B1234" i="5"/>
  <c r="C1234" i="5" s="1"/>
  <c r="A1234" i="5"/>
  <c r="H1233" i="5"/>
  <c r="F1233" i="5"/>
  <c r="G1233" i="5" s="1"/>
  <c r="D1233" i="5"/>
  <c r="E1233" i="5" s="1"/>
  <c r="B1233" i="5"/>
  <c r="C1233" i="5" s="1"/>
  <c r="A1233" i="5"/>
  <c r="H1232" i="5"/>
  <c r="F1232" i="5"/>
  <c r="G1232" i="5" s="1"/>
  <c r="E1232" i="5"/>
  <c r="D1232" i="5"/>
  <c r="B1232" i="5"/>
  <c r="C1232" i="5" s="1"/>
  <c r="A1232" i="5"/>
  <c r="H1231" i="5"/>
  <c r="F1231" i="5"/>
  <c r="G1231" i="5" s="1"/>
  <c r="D1231" i="5"/>
  <c r="E1231" i="5" s="1"/>
  <c r="B1231" i="5"/>
  <c r="C1231" i="5" s="1"/>
  <c r="A1231" i="5"/>
  <c r="H1230" i="5"/>
  <c r="F1230" i="5"/>
  <c r="G1230" i="5" s="1"/>
  <c r="E1230" i="5"/>
  <c r="D1230" i="5"/>
  <c r="B1230" i="5"/>
  <c r="C1230" i="5" s="1"/>
  <c r="A1230" i="5"/>
  <c r="H1229" i="5"/>
  <c r="F1229" i="5"/>
  <c r="G1229" i="5" s="1"/>
  <c r="D1229" i="5"/>
  <c r="E1229" i="5" s="1"/>
  <c r="B1229" i="5"/>
  <c r="C1229" i="5" s="1"/>
  <c r="A1229" i="5"/>
  <c r="H1228" i="5"/>
  <c r="F1228" i="5"/>
  <c r="G1228" i="5" s="1"/>
  <c r="E1228" i="5"/>
  <c r="D1228" i="5"/>
  <c r="B1228" i="5"/>
  <c r="C1228" i="5" s="1"/>
  <c r="A1228" i="5"/>
  <c r="H1227" i="5"/>
  <c r="F1227" i="5"/>
  <c r="G1227" i="5" s="1"/>
  <c r="D1227" i="5"/>
  <c r="E1227" i="5" s="1"/>
  <c r="B1227" i="5"/>
  <c r="C1227" i="5" s="1"/>
  <c r="A1227" i="5"/>
  <c r="H1226" i="5"/>
  <c r="F1226" i="5"/>
  <c r="G1226" i="5" s="1"/>
  <c r="E1226" i="5"/>
  <c r="D1226" i="5"/>
  <c r="B1226" i="5"/>
  <c r="C1226" i="5" s="1"/>
  <c r="A1226" i="5"/>
  <c r="H1225" i="5"/>
  <c r="F1225" i="5"/>
  <c r="G1225" i="5" s="1"/>
  <c r="D1225" i="5"/>
  <c r="E1225" i="5" s="1"/>
  <c r="B1225" i="5"/>
  <c r="C1225" i="5" s="1"/>
  <c r="A1225" i="5"/>
  <c r="H1224" i="5"/>
  <c r="F1224" i="5"/>
  <c r="G1224" i="5" s="1"/>
  <c r="E1224" i="5"/>
  <c r="D1224" i="5"/>
  <c r="B1224" i="5"/>
  <c r="C1224" i="5" s="1"/>
  <c r="A1224" i="5"/>
  <c r="H1223" i="5"/>
  <c r="F1223" i="5"/>
  <c r="G1223" i="5" s="1"/>
  <c r="D1223" i="5"/>
  <c r="E1223" i="5" s="1"/>
  <c r="B1223" i="5"/>
  <c r="C1223" i="5" s="1"/>
  <c r="A1223" i="5"/>
  <c r="H1222" i="5"/>
  <c r="F1222" i="5"/>
  <c r="G1222" i="5" s="1"/>
  <c r="E1222" i="5"/>
  <c r="D1222" i="5"/>
  <c r="B1222" i="5"/>
  <c r="C1222" i="5" s="1"/>
  <c r="A1222" i="5"/>
  <c r="H1221" i="5"/>
  <c r="F1221" i="5"/>
  <c r="G1221" i="5" s="1"/>
  <c r="D1221" i="5"/>
  <c r="E1221" i="5" s="1"/>
  <c r="B1221" i="5"/>
  <c r="C1221" i="5" s="1"/>
  <c r="A1221" i="5"/>
  <c r="H1220" i="5"/>
  <c r="F1220" i="5"/>
  <c r="G1220" i="5" s="1"/>
  <c r="E1220" i="5"/>
  <c r="D1220" i="5"/>
  <c r="B1220" i="5"/>
  <c r="C1220" i="5" s="1"/>
  <c r="A1220" i="5"/>
  <c r="H1219" i="5"/>
  <c r="F1219" i="5"/>
  <c r="G1219" i="5" s="1"/>
  <c r="D1219" i="5"/>
  <c r="E1219" i="5" s="1"/>
  <c r="B1219" i="5"/>
  <c r="C1219" i="5" s="1"/>
  <c r="A1219" i="5"/>
  <c r="H1218" i="5"/>
  <c r="F1218" i="5"/>
  <c r="G1218" i="5" s="1"/>
  <c r="E1218" i="5"/>
  <c r="D1218" i="5"/>
  <c r="B1218" i="5"/>
  <c r="C1218" i="5" s="1"/>
  <c r="A1218" i="5"/>
  <c r="H1217" i="5"/>
  <c r="F1217" i="5"/>
  <c r="G1217" i="5" s="1"/>
  <c r="D1217" i="5"/>
  <c r="E1217" i="5" s="1"/>
  <c r="B1217" i="5"/>
  <c r="C1217" i="5" s="1"/>
  <c r="A1217" i="5"/>
  <c r="H1216" i="5"/>
  <c r="F1216" i="5"/>
  <c r="G1216" i="5" s="1"/>
  <c r="E1216" i="5"/>
  <c r="D1216" i="5"/>
  <c r="B1216" i="5"/>
  <c r="C1216" i="5" s="1"/>
  <c r="A1216" i="5"/>
  <c r="H1215" i="5"/>
  <c r="F1215" i="5"/>
  <c r="G1215" i="5" s="1"/>
  <c r="D1215" i="5"/>
  <c r="E1215" i="5" s="1"/>
  <c r="B1215" i="5"/>
  <c r="C1215" i="5" s="1"/>
  <c r="A1215" i="5"/>
  <c r="H1214" i="5"/>
  <c r="F1214" i="5"/>
  <c r="G1214" i="5" s="1"/>
  <c r="E1214" i="5"/>
  <c r="D1214" i="5"/>
  <c r="B1214" i="5"/>
  <c r="C1214" i="5" s="1"/>
  <c r="A1214" i="5"/>
  <c r="H1213" i="5"/>
  <c r="F1213" i="5"/>
  <c r="G1213" i="5" s="1"/>
  <c r="D1213" i="5"/>
  <c r="E1213" i="5" s="1"/>
  <c r="B1213" i="5"/>
  <c r="C1213" i="5" s="1"/>
  <c r="A1213" i="5"/>
  <c r="H1212" i="5"/>
  <c r="F1212" i="5"/>
  <c r="G1212" i="5" s="1"/>
  <c r="E1212" i="5"/>
  <c r="D1212" i="5"/>
  <c r="B1212" i="5"/>
  <c r="C1212" i="5" s="1"/>
  <c r="A1212" i="5"/>
  <c r="H1211" i="5"/>
  <c r="F1211" i="5"/>
  <c r="G1211" i="5" s="1"/>
  <c r="D1211" i="5"/>
  <c r="E1211" i="5" s="1"/>
  <c r="B1211" i="5"/>
  <c r="C1211" i="5" s="1"/>
  <c r="A1211" i="5"/>
  <c r="H1210" i="5"/>
  <c r="F1210" i="5"/>
  <c r="G1210" i="5" s="1"/>
  <c r="E1210" i="5"/>
  <c r="D1210" i="5"/>
  <c r="B1210" i="5"/>
  <c r="C1210" i="5" s="1"/>
  <c r="A1210" i="5"/>
  <c r="H1209" i="5"/>
  <c r="F1209" i="5"/>
  <c r="G1209" i="5" s="1"/>
  <c r="D1209" i="5"/>
  <c r="E1209" i="5" s="1"/>
  <c r="B1209" i="5"/>
  <c r="C1209" i="5" s="1"/>
  <c r="A1209" i="5"/>
  <c r="H1208" i="5"/>
  <c r="F1208" i="5"/>
  <c r="G1208" i="5" s="1"/>
  <c r="E1208" i="5"/>
  <c r="D1208" i="5"/>
  <c r="B1208" i="5"/>
  <c r="C1208" i="5" s="1"/>
  <c r="A1208" i="5"/>
  <c r="H1207" i="5"/>
  <c r="F1207" i="5"/>
  <c r="G1207" i="5" s="1"/>
  <c r="D1207" i="5"/>
  <c r="E1207" i="5" s="1"/>
  <c r="B1207" i="5"/>
  <c r="C1207" i="5" s="1"/>
  <c r="A1207" i="5"/>
  <c r="H1206" i="5"/>
  <c r="F1206" i="5"/>
  <c r="G1206" i="5" s="1"/>
  <c r="E1206" i="5"/>
  <c r="D1206" i="5"/>
  <c r="B1206" i="5"/>
  <c r="C1206" i="5" s="1"/>
  <c r="A1206" i="5"/>
  <c r="H1205" i="5"/>
  <c r="F1205" i="5"/>
  <c r="G1205" i="5" s="1"/>
  <c r="D1205" i="5"/>
  <c r="E1205" i="5" s="1"/>
  <c r="B1205" i="5"/>
  <c r="C1205" i="5" s="1"/>
  <c r="A1205" i="5"/>
  <c r="H1204" i="5"/>
  <c r="F1204" i="5"/>
  <c r="G1204" i="5" s="1"/>
  <c r="E1204" i="5"/>
  <c r="D1204" i="5"/>
  <c r="B1204" i="5"/>
  <c r="C1204" i="5" s="1"/>
  <c r="A1204" i="5"/>
  <c r="H1203" i="5"/>
  <c r="F1203" i="5"/>
  <c r="G1203" i="5" s="1"/>
  <c r="D1203" i="5"/>
  <c r="E1203" i="5" s="1"/>
  <c r="B1203" i="5"/>
  <c r="C1203" i="5" s="1"/>
  <c r="A1203" i="5"/>
  <c r="H1202" i="5"/>
  <c r="F1202" i="5"/>
  <c r="G1202" i="5" s="1"/>
  <c r="E1202" i="5"/>
  <c r="D1202" i="5"/>
  <c r="B1202" i="5"/>
  <c r="C1202" i="5" s="1"/>
  <c r="A1202" i="5"/>
  <c r="H1201" i="5"/>
  <c r="F1201" i="5"/>
  <c r="G1201" i="5" s="1"/>
  <c r="D1201" i="5"/>
  <c r="E1201" i="5" s="1"/>
  <c r="B1201" i="5"/>
  <c r="C1201" i="5" s="1"/>
  <c r="A1201" i="5"/>
  <c r="H1200" i="5"/>
  <c r="F1200" i="5"/>
  <c r="G1200" i="5" s="1"/>
  <c r="E1200" i="5"/>
  <c r="D1200" i="5"/>
  <c r="B1200" i="5"/>
  <c r="C1200" i="5" s="1"/>
  <c r="A1200" i="5"/>
  <c r="H1199" i="5"/>
  <c r="F1199" i="5"/>
  <c r="G1199" i="5" s="1"/>
  <c r="D1199" i="5"/>
  <c r="E1199" i="5" s="1"/>
  <c r="B1199" i="5"/>
  <c r="C1199" i="5" s="1"/>
  <c r="A1199" i="5"/>
  <c r="H1198" i="5"/>
  <c r="F1198" i="5"/>
  <c r="G1198" i="5" s="1"/>
  <c r="E1198" i="5"/>
  <c r="D1198" i="5"/>
  <c r="B1198" i="5"/>
  <c r="C1198" i="5" s="1"/>
  <c r="A1198" i="5"/>
  <c r="H1197" i="5"/>
  <c r="F1197" i="5"/>
  <c r="G1197" i="5" s="1"/>
  <c r="D1197" i="5"/>
  <c r="E1197" i="5" s="1"/>
  <c r="B1197" i="5"/>
  <c r="C1197" i="5" s="1"/>
  <c r="A1197" i="5"/>
  <c r="H1196" i="5"/>
  <c r="F1196" i="5"/>
  <c r="G1196" i="5" s="1"/>
  <c r="E1196" i="5"/>
  <c r="D1196" i="5"/>
  <c r="B1196" i="5"/>
  <c r="C1196" i="5" s="1"/>
  <c r="A1196" i="5"/>
  <c r="H1195" i="5"/>
  <c r="F1195" i="5"/>
  <c r="G1195" i="5" s="1"/>
  <c r="D1195" i="5"/>
  <c r="E1195" i="5" s="1"/>
  <c r="B1195" i="5"/>
  <c r="C1195" i="5" s="1"/>
  <c r="A1195" i="5"/>
  <c r="H1194" i="5"/>
  <c r="F1194" i="5"/>
  <c r="G1194" i="5" s="1"/>
  <c r="E1194" i="5"/>
  <c r="D1194" i="5"/>
  <c r="B1194" i="5"/>
  <c r="C1194" i="5" s="1"/>
  <c r="A1194" i="5"/>
  <c r="H1193" i="5"/>
  <c r="F1193" i="5"/>
  <c r="G1193" i="5" s="1"/>
  <c r="D1193" i="5"/>
  <c r="E1193" i="5" s="1"/>
  <c r="B1193" i="5"/>
  <c r="C1193" i="5" s="1"/>
  <c r="A1193" i="5"/>
  <c r="H1192" i="5"/>
  <c r="F1192" i="5"/>
  <c r="G1192" i="5" s="1"/>
  <c r="E1192" i="5"/>
  <c r="D1192" i="5"/>
  <c r="B1192" i="5"/>
  <c r="C1192" i="5" s="1"/>
  <c r="A1192" i="5"/>
  <c r="H1191" i="5"/>
  <c r="F1191" i="5"/>
  <c r="G1191" i="5" s="1"/>
  <c r="D1191" i="5"/>
  <c r="E1191" i="5" s="1"/>
  <c r="B1191" i="5"/>
  <c r="C1191" i="5" s="1"/>
  <c r="A1191" i="5"/>
  <c r="H1190" i="5"/>
  <c r="F1190" i="5"/>
  <c r="G1190" i="5" s="1"/>
  <c r="E1190" i="5"/>
  <c r="D1190" i="5"/>
  <c r="B1190" i="5"/>
  <c r="C1190" i="5" s="1"/>
  <c r="A1190" i="5"/>
  <c r="H1189" i="5"/>
  <c r="F1189" i="5"/>
  <c r="G1189" i="5" s="1"/>
  <c r="D1189" i="5"/>
  <c r="E1189" i="5" s="1"/>
  <c r="B1189" i="5"/>
  <c r="C1189" i="5" s="1"/>
  <c r="A1189" i="5"/>
  <c r="H1188" i="5"/>
  <c r="F1188" i="5"/>
  <c r="G1188" i="5" s="1"/>
  <c r="E1188" i="5"/>
  <c r="D1188" i="5"/>
  <c r="B1188" i="5"/>
  <c r="C1188" i="5" s="1"/>
  <c r="A1188" i="5"/>
  <c r="H1187" i="5"/>
  <c r="F1187" i="5"/>
  <c r="G1187" i="5" s="1"/>
  <c r="D1187" i="5"/>
  <c r="E1187" i="5" s="1"/>
  <c r="B1187" i="5"/>
  <c r="C1187" i="5" s="1"/>
  <c r="A1187" i="5"/>
  <c r="H1186" i="5"/>
  <c r="F1186" i="5"/>
  <c r="G1186" i="5" s="1"/>
  <c r="E1186" i="5"/>
  <c r="D1186" i="5"/>
  <c r="B1186" i="5"/>
  <c r="C1186" i="5" s="1"/>
  <c r="A1186" i="5"/>
  <c r="H1185" i="5"/>
  <c r="F1185" i="5"/>
  <c r="G1185" i="5" s="1"/>
  <c r="D1185" i="5"/>
  <c r="E1185" i="5" s="1"/>
  <c r="B1185" i="5"/>
  <c r="C1185" i="5" s="1"/>
  <c r="A1185" i="5"/>
  <c r="H1184" i="5"/>
  <c r="F1184" i="5"/>
  <c r="G1184" i="5" s="1"/>
  <c r="E1184" i="5"/>
  <c r="D1184" i="5"/>
  <c r="B1184" i="5"/>
  <c r="C1184" i="5" s="1"/>
  <c r="A1184" i="5"/>
  <c r="H1183" i="5"/>
  <c r="F1183" i="5"/>
  <c r="G1183" i="5" s="1"/>
  <c r="D1183" i="5"/>
  <c r="E1183" i="5" s="1"/>
  <c r="B1183" i="5"/>
  <c r="C1183" i="5" s="1"/>
  <c r="A1183" i="5"/>
  <c r="H1182" i="5"/>
  <c r="F1182" i="5"/>
  <c r="G1182" i="5" s="1"/>
  <c r="E1182" i="5"/>
  <c r="D1182" i="5"/>
  <c r="B1182" i="5"/>
  <c r="C1182" i="5" s="1"/>
  <c r="A1182" i="5"/>
  <c r="H1181" i="5"/>
  <c r="F1181" i="5"/>
  <c r="G1181" i="5" s="1"/>
  <c r="D1181" i="5"/>
  <c r="E1181" i="5" s="1"/>
  <c r="B1181" i="5"/>
  <c r="C1181" i="5" s="1"/>
  <c r="A1181" i="5"/>
  <c r="H1180" i="5"/>
  <c r="F1180" i="5"/>
  <c r="G1180" i="5" s="1"/>
  <c r="E1180" i="5"/>
  <c r="D1180" i="5"/>
  <c r="B1180" i="5"/>
  <c r="C1180" i="5" s="1"/>
  <c r="A1180" i="5"/>
  <c r="H1179" i="5"/>
  <c r="F1179" i="5"/>
  <c r="G1179" i="5" s="1"/>
  <c r="D1179" i="5"/>
  <c r="E1179" i="5" s="1"/>
  <c r="B1179" i="5"/>
  <c r="C1179" i="5" s="1"/>
  <c r="A1179" i="5"/>
  <c r="H1178" i="5"/>
  <c r="F1178" i="5"/>
  <c r="G1178" i="5" s="1"/>
  <c r="E1178" i="5"/>
  <c r="D1178" i="5"/>
  <c r="B1178" i="5"/>
  <c r="C1178" i="5" s="1"/>
  <c r="A1178" i="5"/>
  <c r="H1177" i="5"/>
  <c r="F1177" i="5"/>
  <c r="G1177" i="5" s="1"/>
  <c r="D1177" i="5"/>
  <c r="E1177" i="5" s="1"/>
  <c r="B1177" i="5"/>
  <c r="C1177" i="5" s="1"/>
  <c r="A1177" i="5"/>
  <c r="H1176" i="5"/>
  <c r="F1176" i="5"/>
  <c r="G1176" i="5" s="1"/>
  <c r="E1176" i="5"/>
  <c r="D1176" i="5"/>
  <c r="B1176" i="5"/>
  <c r="C1176" i="5" s="1"/>
  <c r="A1176" i="5"/>
  <c r="H1175" i="5"/>
  <c r="F1175" i="5"/>
  <c r="G1175" i="5" s="1"/>
  <c r="D1175" i="5"/>
  <c r="E1175" i="5" s="1"/>
  <c r="B1175" i="5"/>
  <c r="C1175" i="5" s="1"/>
  <c r="A1175" i="5"/>
  <c r="H1174" i="5"/>
  <c r="F1174" i="5"/>
  <c r="G1174" i="5" s="1"/>
  <c r="E1174" i="5"/>
  <c r="D1174" i="5"/>
  <c r="B1174" i="5"/>
  <c r="C1174" i="5" s="1"/>
  <c r="A1174" i="5"/>
  <c r="H1173" i="5"/>
  <c r="F1173" i="5"/>
  <c r="G1173" i="5" s="1"/>
  <c r="D1173" i="5"/>
  <c r="E1173" i="5" s="1"/>
  <c r="B1173" i="5"/>
  <c r="C1173" i="5" s="1"/>
  <c r="A1173" i="5"/>
  <c r="H1172" i="5"/>
  <c r="F1172" i="5"/>
  <c r="G1172" i="5" s="1"/>
  <c r="E1172" i="5"/>
  <c r="D1172" i="5"/>
  <c r="B1172" i="5"/>
  <c r="C1172" i="5" s="1"/>
  <c r="A1172" i="5"/>
  <c r="H1171" i="5"/>
  <c r="F1171" i="5"/>
  <c r="G1171" i="5" s="1"/>
  <c r="D1171" i="5"/>
  <c r="E1171" i="5" s="1"/>
  <c r="B1171" i="5"/>
  <c r="C1171" i="5" s="1"/>
  <c r="A1171" i="5"/>
  <c r="H1170" i="5"/>
  <c r="F1170" i="5"/>
  <c r="G1170" i="5" s="1"/>
  <c r="E1170" i="5"/>
  <c r="D1170" i="5"/>
  <c r="B1170" i="5"/>
  <c r="C1170" i="5" s="1"/>
  <c r="A1170" i="5"/>
  <c r="H1169" i="5"/>
  <c r="F1169" i="5"/>
  <c r="G1169" i="5" s="1"/>
  <c r="D1169" i="5"/>
  <c r="E1169" i="5" s="1"/>
  <c r="B1169" i="5"/>
  <c r="C1169" i="5" s="1"/>
  <c r="A1169" i="5"/>
  <c r="H1168" i="5"/>
  <c r="F1168" i="5"/>
  <c r="G1168" i="5" s="1"/>
  <c r="E1168" i="5"/>
  <c r="D1168" i="5"/>
  <c r="B1168" i="5"/>
  <c r="C1168" i="5" s="1"/>
  <c r="A1168" i="5"/>
  <c r="H1167" i="5"/>
  <c r="F1167" i="5"/>
  <c r="G1167" i="5" s="1"/>
  <c r="D1167" i="5"/>
  <c r="E1167" i="5" s="1"/>
  <c r="B1167" i="5"/>
  <c r="C1167" i="5" s="1"/>
  <c r="A1167" i="5"/>
  <c r="H1166" i="5"/>
  <c r="F1166" i="5"/>
  <c r="G1166" i="5" s="1"/>
  <c r="E1166" i="5"/>
  <c r="D1166" i="5"/>
  <c r="B1166" i="5"/>
  <c r="C1166" i="5" s="1"/>
  <c r="A1166" i="5"/>
  <c r="H1165" i="5"/>
  <c r="F1165" i="5"/>
  <c r="G1165" i="5" s="1"/>
  <c r="D1165" i="5"/>
  <c r="E1165" i="5" s="1"/>
  <c r="B1165" i="5"/>
  <c r="C1165" i="5" s="1"/>
  <c r="A1165" i="5"/>
  <c r="H1164" i="5"/>
  <c r="F1164" i="5"/>
  <c r="G1164" i="5" s="1"/>
  <c r="E1164" i="5"/>
  <c r="D1164" i="5"/>
  <c r="B1164" i="5"/>
  <c r="C1164" i="5" s="1"/>
  <c r="A1164" i="5"/>
  <c r="H1163" i="5"/>
  <c r="F1163" i="5"/>
  <c r="G1163" i="5" s="1"/>
  <c r="D1163" i="5"/>
  <c r="E1163" i="5" s="1"/>
  <c r="B1163" i="5"/>
  <c r="C1163" i="5" s="1"/>
  <c r="A1163" i="5"/>
  <c r="H1162" i="5"/>
  <c r="F1162" i="5"/>
  <c r="G1162" i="5" s="1"/>
  <c r="E1162" i="5"/>
  <c r="D1162" i="5"/>
  <c r="B1162" i="5"/>
  <c r="C1162" i="5" s="1"/>
  <c r="A1162" i="5"/>
  <c r="H1161" i="5"/>
  <c r="F1161" i="5"/>
  <c r="G1161" i="5" s="1"/>
  <c r="D1161" i="5"/>
  <c r="E1161" i="5" s="1"/>
  <c r="B1161" i="5"/>
  <c r="C1161" i="5" s="1"/>
  <c r="A1161" i="5"/>
  <c r="H1160" i="5"/>
  <c r="F1160" i="5"/>
  <c r="G1160" i="5" s="1"/>
  <c r="E1160" i="5"/>
  <c r="D1160" i="5"/>
  <c r="B1160" i="5"/>
  <c r="C1160" i="5" s="1"/>
  <c r="A1160" i="5"/>
  <c r="H1159" i="5"/>
  <c r="F1159" i="5"/>
  <c r="G1159" i="5" s="1"/>
  <c r="D1159" i="5"/>
  <c r="E1159" i="5" s="1"/>
  <c r="B1159" i="5"/>
  <c r="C1159" i="5" s="1"/>
  <c r="A1159" i="5"/>
  <c r="H1158" i="5"/>
  <c r="F1158" i="5"/>
  <c r="G1158" i="5" s="1"/>
  <c r="E1158" i="5"/>
  <c r="D1158" i="5"/>
  <c r="B1158" i="5"/>
  <c r="C1158" i="5" s="1"/>
  <c r="A1158" i="5"/>
  <c r="H1157" i="5"/>
  <c r="F1157" i="5"/>
  <c r="G1157" i="5" s="1"/>
  <c r="D1157" i="5"/>
  <c r="E1157" i="5" s="1"/>
  <c r="B1157" i="5"/>
  <c r="C1157" i="5" s="1"/>
  <c r="A1157" i="5"/>
  <c r="H1156" i="5"/>
  <c r="F1156" i="5"/>
  <c r="G1156" i="5" s="1"/>
  <c r="E1156" i="5"/>
  <c r="D1156" i="5"/>
  <c r="B1156" i="5"/>
  <c r="C1156" i="5" s="1"/>
  <c r="A1156" i="5"/>
  <c r="H1155" i="5"/>
  <c r="F1155" i="5"/>
  <c r="G1155" i="5" s="1"/>
  <c r="D1155" i="5"/>
  <c r="E1155" i="5" s="1"/>
  <c r="B1155" i="5"/>
  <c r="C1155" i="5" s="1"/>
  <c r="A1155" i="5"/>
  <c r="H1154" i="5"/>
  <c r="F1154" i="5"/>
  <c r="G1154" i="5" s="1"/>
  <c r="E1154" i="5"/>
  <c r="D1154" i="5"/>
  <c r="B1154" i="5"/>
  <c r="C1154" i="5" s="1"/>
  <c r="A1154" i="5"/>
  <c r="H1153" i="5"/>
  <c r="F1153" i="5"/>
  <c r="G1153" i="5" s="1"/>
  <c r="D1153" i="5"/>
  <c r="E1153" i="5" s="1"/>
  <c r="B1153" i="5"/>
  <c r="C1153" i="5" s="1"/>
  <c r="A1153" i="5"/>
  <c r="F1152" i="5"/>
  <c r="G1152" i="5" s="1"/>
  <c r="E1152" i="5"/>
  <c r="D1152" i="5"/>
  <c r="B1152" i="5"/>
  <c r="C1152" i="5" s="1"/>
  <c r="A1152" i="5"/>
  <c r="H1151" i="5"/>
  <c r="F1151" i="5"/>
  <c r="G1151" i="5" s="1"/>
  <c r="D1151" i="5"/>
  <c r="E1151" i="5" s="1"/>
  <c r="B1151" i="5"/>
  <c r="C1151" i="5" s="1"/>
  <c r="A1151" i="5"/>
  <c r="F1150" i="5"/>
  <c r="G1150" i="5" s="1"/>
  <c r="E1150" i="5"/>
  <c r="D1150" i="5"/>
  <c r="B1150" i="5"/>
  <c r="C1150" i="5" s="1"/>
  <c r="A1150" i="5"/>
  <c r="H1149" i="5"/>
  <c r="F1149" i="5"/>
  <c r="G1149" i="5" s="1"/>
  <c r="D1149" i="5"/>
  <c r="E1149" i="5" s="1"/>
  <c r="B1149" i="5"/>
  <c r="C1149" i="5" s="1"/>
  <c r="A1149" i="5"/>
  <c r="F1148" i="5"/>
  <c r="G1148" i="5" s="1"/>
  <c r="E1148" i="5"/>
  <c r="D1148" i="5"/>
  <c r="B1148" i="5"/>
  <c r="C1148" i="5" s="1"/>
  <c r="A1148" i="5"/>
  <c r="H1147" i="5"/>
  <c r="F1147" i="5"/>
  <c r="G1147" i="5" s="1"/>
  <c r="D1147" i="5"/>
  <c r="E1147" i="5" s="1"/>
  <c r="B1147" i="5"/>
  <c r="C1147" i="5" s="1"/>
  <c r="A1147" i="5"/>
  <c r="F1146" i="5"/>
  <c r="G1146" i="5" s="1"/>
  <c r="E1146" i="5"/>
  <c r="D1146" i="5"/>
  <c r="B1146" i="5"/>
  <c r="C1146" i="5" s="1"/>
  <c r="A1146" i="5"/>
  <c r="H1145" i="5"/>
  <c r="F1145" i="5"/>
  <c r="G1145" i="5" s="1"/>
  <c r="D1145" i="5"/>
  <c r="E1145" i="5" s="1"/>
  <c r="B1145" i="5"/>
  <c r="C1145" i="5" s="1"/>
  <c r="A1145" i="5"/>
  <c r="F1144" i="5"/>
  <c r="G1144" i="5" s="1"/>
  <c r="E1144" i="5"/>
  <c r="D1144" i="5"/>
  <c r="B1144" i="5"/>
  <c r="C1144" i="5" s="1"/>
  <c r="A1144" i="5"/>
  <c r="H1143" i="5"/>
  <c r="F1143" i="5"/>
  <c r="G1143" i="5" s="1"/>
  <c r="D1143" i="5"/>
  <c r="E1143" i="5" s="1"/>
  <c r="B1143" i="5"/>
  <c r="C1143" i="5" s="1"/>
  <c r="A1143" i="5"/>
  <c r="F1142" i="5"/>
  <c r="G1142" i="5" s="1"/>
  <c r="E1142" i="5"/>
  <c r="D1142" i="5"/>
  <c r="B1142" i="5"/>
  <c r="C1142" i="5" s="1"/>
  <c r="A1142" i="5"/>
  <c r="H1141" i="5"/>
  <c r="F1141" i="5"/>
  <c r="G1141" i="5" s="1"/>
  <c r="D1141" i="5"/>
  <c r="E1141" i="5" s="1"/>
  <c r="B1141" i="5"/>
  <c r="C1141" i="5" s="1"/>
  <c r="A1141" i="5"/>
  <c r="F1140" i="5"/>
  <c r="G1140" i="5" s="1"/>
  <c r="E1140" i="5"/>
  <c r="D1140" i="5"/>
  <c r="B1140" i="5"/>
  <c r="C1140" i="5" s="1"/>
  <c r="A1140" i="5"/>
  <c r="H1139" i="5"/>
  <c r="F1139" i="5"/>
  <c r="G1139" i="5" s="1"/>
  <c r="D1139" i="5"/>
  <c r="E1139" i="5" s="1"/>
  <c r="B1139" i="5"/>
  <c r="C1139" i="5" s="1"/>
  <c r="A1139" i="5"/>
  <c r="F1138" i="5"/>
  <c r="G1138" i="5" s="1"/>
  <c r="E1138" i="5"/>
  <c r="D1138" i="5"/>
  <c r="B1138" i="5"/>
  <c r="C1138" i="5" s="1"/>
  <c r="A1138" i="5"/>
  <c r="H1137" i="5"/>
  <c r="F1137" i="5"/>
  <c r="G1137" i="5" s="1"/>
  <c r="D1137" i="5"/>
  <c r="E1137" i="5" s="1"/>
  <c r="B1137" i="5"/>
  <c r="C1137" i="5" s="1"/>
  <c r="A1137" i="5"/>
  <c r="F1136" i="5"/>
  <c r="G1136" i="5" s="1"/>
  <c r="E1136" i="5"/>
  <c r="D1136" i="5"/>
  <c r="B1136" i="5"/>
  <c r="C1136" i="5" s="1"/>
  <c r="A1136" i="5"/>
  <c r="H1135" i="5"/>
  <c r="F1135" i="5"/>
  <c r="G1135" i="5" s="1"/>
  <c r="D1135" i="5"/>
  <c r="E1135" i="5" s="1"/>
  <c r="B1135" i="5"/>
  <c r="C1135" i="5" s="1"/>
  <c r="A1135" i="5"/>
  <c r="F1134" i="5"/>
  <c r="G1134" i="5" s="1"/>
  <c r="E1134" i="5"/>
  <c r="D1134" i="5"/>
  <c r="B1134" i="5"/>
  <c r="C1134" i="5" s="1"/>
  <c r="A1134" i="5"/>
  <c r="H1133" i="5"/>
  <c r="F1133" i="5"/>
  <c r="G1133" i="5" s="1"/>
  <c r="D1133" i="5"/>
  <c r="E1133" i="5" s="1"/>
  <c r="B1133" i="5"/>
  <c r="C1133" i="5" s="1"/>
  <c r="A1133" i="5"/>
  <c r="F1132" i="5"/>
  <c r="G1132" i="5" s="1"/>
  <c r="E1132" i="5"/>
  <c r="D1132" i="5"/>
  <c r="B1132" i="5"/>
  <c r="C1132" i="5" s="1"/>
  <c r="A1132" i="5"/>
  <c r="H1131" i="5"/>
  <c r="F1131" i="5"/>
  <c r="G1131" i="5" s="1"/>
  <c r="D1131" i="5"/>
  <c r="E1131" i="5" s="1"/>
  <c r="B1131" i="5"/>
  <c r="C1131" i="5" s="1"/>
  <c r="A1131" i="5"/>
  <c r="F1130" i="5"/>
  <c r="G1130" i="5" s="1"/>
  <c r="E1130" i="5"/>
  <c r="D1130" i="5"/>
  <c r="B1130" i="5"/>
  <c r="C1130" i="5" s="1"/>
  <c r="A1130" i="5"/>
  <c r="H1129" i="5"/>
  <c r="F1129" i="5"/>
  <c r="G1129" i="5" s="1"/>
  <c r="D1129" i="5"/>
  <c r="E1129" i="5" s="1"/>
  <c r="B1129" i="5"/>
  <c r="C1129" i="5" s="1"/>
  <c r="A1129" i="5"/>
  <c r="F1128" i="5"/>
  <c r="G1128" i="5" s="1"/>
  <c r="E1128" i="5"/>
  <c r="D1128" i="5"/>
  <c r="B1128" i="5"/>
  <c r="C1128" i="5" s="1"/>
  <c r="A1128" i="5"/>
  <c r="H1127" i="5"/>
  <c r="F1127" i="5"/>
  <c r="G1127" i="5" s="1"/>
  <c r="D1127" i="5"/>
  <c r="E1127" i="5" s="1"/>
  <c r="B1127" i="5"/>
  <c r="C1127" i="5" s="1"/>
  <c r="A1127" i="5"/>
  <c r="F1126" i="5"/>
  <c r="G1126" i="5" s="1"/>
  <c r="E1126" i="5"/>
  <c r="D1126" i="5"/>
  <c r="B1126" i="5"/>
  <c r="C1126" i="5" s="1"/>
  <c r="A1126" i="5"/>
  <c r="H1125" i="5"/>
  <c r="F1125" i="5"/>
  <c r="G1125" i="5" s="1"/>
  <c r="D1125" i="5"/>
  <c r="E1125" i="5" s="1"/>
  <c r="B1125" i="5"/>
  <c r="C1125" i="5" s="1"/>
  <c r="A1125" i="5"/>
  <c r="F1124" i="5"/>
  <c r="G1124" i="5" s="1"/>
  <c r="E1124" i="5"/>
  <c r="D1124" i="5"/>
  <c r="B1124" i="5"/>
  <c r="C1124" i="5" s="1"/>
  <c r="A1124" i="5"/>
  <c r="H1123" i="5"/>
  <c r="F1123" i="5"/>
  <c r="G1123" i="5" s="1"/>
  <c r="D1123" i="5"/>
  <c r="E1123" i="5" s="1"/>
  <c r="B1123" i="5"/>
  <c r="C1123" i="5" s="1"/>
  <c r="A1123" i="5"/>
  <c r="F1122" i="5"/>
  <c r="G1122" i="5" s="1"/>
  <c r="E1122" i="5"/>
  <c r="D1122" i="5"/>
  <c r="B1122" i="5"/>
  <c r="C1122" i="5" s="1"/>
  <c r="A1122" i="5"/>
  <c r="H1121" i="5"/>
  <c r="F1121" i="5"/>
  <c r="G1121" i="5" s="1"/>
  <c r="D1121" i="5"/>
  <c r="E1121" i="5" s="1"/>
  <c r="B1121" i="5"/>
  <c r="C1121" i="5" s="1"/>
  <c r="A1121" i="5"/>
  <c r="F1120" i="5"/>
  <c r="G1120" i="5" s="1"/>
  <c r="E1120" i="5"/>
  <c r="D1120" i="5"/>
  <c r="B1120" i="5"/>
  <c r="C1120" i="5" s="1"/>
  <c r="A1120" i="5"/>
  <c r="H1119" i="5"/>
  <c r="F1119" i="5"/>
  <c r="G1119" i="5" s="1"/>
  <c r="D1119" i="5"/>
  <c r="E1119" i="5" s="1"/>
  <c r="B1119" i="5"/>
  <c r="C1119" i="5" s="1"/>
  <c r="A1119" i="5"/>
  <c r="F1118" i="5"/>
  <c r="G1118" i="5" s="1"/>
  <c r="E1118" i="5"/>
  <c r="D1118" i="5"/>
  <c r="B1118" i="5"/>
  <c r="C1118" i="5" s="1"/>
  <c r="A1118" i="5"/>
  <c r="H1117" i="5"/>
  <c r="F1117" i="5"/>
  <c r="G1117" i="5" s="1"/>
  <c r="D1117" i="5"/>
  <c r="E1117" i="5" s="1"/>
  <c r="B1117" i="5"/>
  <c r="C1117" i="5" s="1"/>
  <c r="A1117" i="5"/>
  <c r="F1116" i="5"/>
  <c r="G1116" i="5" s="1"/>
  <c r="E1116" i="5"/>
  <c r="D1116" i="5"/>
  <c r="B1116" i="5"/>
  <c r="C1116" i="5" s="1"/>
  <c r="A1116" i="5"/>
  <c r="H1115" i="5"/>
  <c r="F1115" i="5"/>
  <c r="G1115" i="5" s="1"/>
  <c r="D1115" i="5"/>
  <c r="E1115" i="5" s="1"/>
  <c r="B1115" i="5"/>
  <c r="C1115" i="5" s="1"/>
  <c r="A1115" i="5"/>
  <c r="F1114" i="5"/>
  <c r="G1114" i="5" s="1"/>
  <c r="E1114" i="5"/>
  <c r="D1114" i="5"/>
  <c r="B1114" i="5"/>
  <c r="C1114" i="5" s="1"/>
  <c r="A1114" i="5"/>
  <c r="H1113" i="5"/>
  <c r="F1113" i="5"/>
  <c r="G1113" i="5" s="1"/>
  <c r="D1113" i="5"/>
  <c r="E1113" i="5" s="1"/>
  <c r="B1113" i="5"/>
  <c r="C1113" i="5" s="1"/>
  <c r="A1113" i="5"/>
  <c r="F1112" i="5"/>
  <c r="G1112" i="5" s="1"/>
  <c r="E1112" i="5"/>
  <c r="D1112" i="5"/>
  <c r="B1112" i="5"/>
  <c r="C1112" i="5" s="1"/>
  <c r="A1112" i="5"/>
  <c r="H1111" i="5"/>
  <c r="F1111" i="5"/>
  <c r="G1111" i="5" s="1"/>
  <c r="D1111" i="5"/>
  <c r="E1111" i="5" s="1"/>
  <c r="B1111" i="5"/>
  <c r="C1111" i="5" s="1"/>
  <c r="A1111" i="5"/>
  <c r="F1110" i="5"/>
  <c r="G1110" i="5" s="1"/>
  <c r="E1110" i="5"/>
  <c r="D1110" i="5"/>
  <c r="B1110" i="5"/>
  <c r="C1110" i="5" s="1"/>
  <c r="A1110" i="5"/>
  <c r="H1109" i="5"/>
  <c r="F1109" i="5"/>
  <c r="G1109" i="5" s="1"/>
  <c r="D1109" i="5"/>
  <c r="E1109" i="5" s="1"/>
  <c r="B1109" i="5"/>
  <c r="C1109" i="5" s="1"/>
  <c r="A1109" i="5"/>
  <c r="F1108" i="5"/>
  <c r="G1108" i="5" s="1"/>
  <c r="E1108" i="5"/>
  <c r="D1108" i="5"/>
  <c r="B1108" i="5"/>
  <c r="C1108" i="5" s="1"/>
  <c r="A1108" i="5"/>
  <c r="H1107" i="5"/>
  <c r="F1107" i="5"/>
  <c r="G1107" i="5" s="1"/>
  <c r="D1107" i="5"/>
  <c r="E1107" i="5" s="1"/>
  <c r="B1107" i="5"/>
  <c r="C1107" i="5" s="1"/>
  <c r="A1107" i="5"/>
  <c r="F1106" i="5"/>
  <c r="G1106" i="5" s="1"/>
  <c r="E1106" i="5"/>
  <c r="D1106" i="5"/>
  <c r="B1106" i="5"/>
  <c r="C1106" i="5" s="1"/>
  <c r="A1106" i="5"/>
  <c r="H1105" i="5"/>
  <c r="F1105" i="5"/>
  <c r="G1105" i="5" s="1"/>
  <c r="D1105" i="5"/>
  <c r="E1105" i="5" s="1"/>
  <c r="B1105" i="5"/>
  <c r="C1105" i="5" s="1"/>
  <c r="A1105" i="5"/>
  <c r="F1104" i="5"/>
  <c r="G1104" i="5" s="1"/>
  <c r="E1104" i="5"/>
  <c r="D1104" i="5"/>
  <c r="B1104" i="5"/>
  <c r="C1104" i="5" s="1"/>
  <c r="A1104" i="5"/>
  <c r="H1103" i="5"/>
  <c r="F1103" i="5"/>
  <c r="G1103" i="5" s="1"/>
  <c r="D1103" i="5"/>
  <c r="E1103" i="5" s="1"/>
  <c r="B1103" i="5"/>
  <c r="C1103" i="5" s="1"/>
  <c r="A1103" i="5"/>
  <c r="F1102" i="5"/>
  <c r="G1102" i="5" s="1"/>
  <c r="E1102" i="5"/>
  <c r="D1102" i="5"/>
  <c r="B1102" i="5"/>
  <c r="C1102" i="5" s="1"/>
  <c r="A1102" i="5"/>
  <c r="H1101" i="5"/>
  <c r="F1101" i="5"/>
  <c r="G1101" i="5" s="1"/>
  <c r="D1101" i="5"/>
  <c r="E1101" i="5" s="1"/>
  <c r="B1101" i="5"/>
  <c r="C1101" i="5" s="1"/>
  <c r="A1101" i="5"/>
  <c r="F1100" i="5"/>
  <c r="G1100" i="5" s="1"/>
  <c r="E1100" i="5"/>
  <c r="D1100" i="5"/>
  <c r="B1100" i="5"/>
  <c r="C1100" i="5" s="1"/>
  <c r="A1100" i="5"/>
  <c r="H1099" i="5"/>
  <c r="F1099" i="5"/>
  <c r="G1099" i="5" s="1"/>
  <c r="D1099" i="5"/>
  <c r="E1099" i="5" s="1"/>
  <c r="B1099" i="5"/>
  <c r="C1099" i="5" s="1"/>
  <c r="A1099" i="5"/>
  <c r="F1098" i="5"/>
  <c r="G1098" i="5" s="1"/>
  <c r="E1098" i="5"/>
  <c r="D1098" i="5"/>
  <c r="B1098" i="5"/>
  <c r="C1098" i="5" s="1"/>
  <c r="A1098" i="5"/>
  <c r="H1097" i="5"/>
  <c r="F1097" i="5"/>
  <c r="G1097" i="5" s="1"/>
  <c r="D1097" i="5"/>
  <c r="E1097" i="5" s="1"/>
  <c r="B1097" i="5"/>
  <c r="C1097" i="5" s="1"/>
  <c r="A1097" i="5"/>
  <c r="F1096" i="5"/>
  <c r="G1096" i="5" s="1"/>
  <c r="E1096" i="5"/>
  <c r="D1096" i="5"/>
  <c r="B1096" i="5"/>
  <c r="C1096" i="5" s="1"/>
  <c r="A1096" i="5"/>
  <c r="H1095" i="5"/>
  <c r="F1095" i="5"/>
  <c r="G1095" i="5" s="1"/>
  <c r="D1095" i="5"/>
  <c r="E1095" i="5" s="1"/>
  <c r="B1095" i="5"/>
  <c r="C1095" i="5" s="1"/>
  <c r="A1095" i="5"/>
  <c r="F1094" i="5"/>
  <c r="G1094" i="5" s="1"/>
  <c r="E1094" i="5"/>
  <c r="D1094" i="5"/>
  <c r="B1094" i="5"/>
  <c r="C1094" i="5" s="1"/>
  <c r="A1094" i="5"/>
  <c r="H1093" i="5"/>
  <c r="F1093" i="5"/>
  <c r="G1093" i="5" s="1"/>
  <c r="D1093" i="5"/>
  <c r="E1093" i="5" s="1"/>
  <c r="B1093" i="5"/>
  <c r="C1093" i="5" s="1"/>
  <c r="A1093" i="5"/>
  <c r="F1092" i="5"/>
  <c r="G1092" i="5" s="1"/>
  <c r="E1092" i="5"/>
  <c r="D1092" i="5"/>
  <c r="B1092" i="5"/>
  <c r="C1092" i="5" s="1"/>
  <c r="A1092" i="5"/>
  <c r="H1091" i="5"/>
  <c r="F1091" i="5"/>
  <c r="G1091" i="5" s="1"/>
  <c r="D1091" i="5"/>
  <c r="E1091" i="5" s="1"/>
  <c r="B1091" i="5"/>
  <c r="C1091" i="5" s="1"/>
  <c r="A1091" i="5"/>
  <c r="F1090" i="5"/>
  <c r="G1090" i="5" s="1"/>
  <c r="E1090" i="5"/>
  <c r="D1090" i="5"/>
  <c r="B1090" i="5"/>
  <c r="C1090" i="5" s="1"/>
  <c r="A1090" i="5"/>
  <c r="H1089" i="5"/>
  <c r="F1089" i="5"/>
  <c r="G1089" i="5" s="1"/>
  <c r="D1089" i="5"/>
  <c r="E1089" i="5" s="1"/>
  <c r="B1089" i="5"/>
  <c r="C1089" i="5" s="1"/>
  <c r="A1089" i="5"/>
  <c r="F1088" i="5"/>
  <c r="G1088" i="5" s="1"/>
  <c r="E1088" i="5"/>
  <c r="D1088" i="5"/>
  <c r="B1088" i="5"/>
  <c r="C1088" i="5" s="1"/>
  <c r="A1088" i="5"/>
  <c r="H1087" i="5"/>
  <c r="F1087" i="5"/>
  <c r="G1087" i="5" s="1"/>
  <c r="D1087" i="5"/>
  <c r="E1087" i="5" s="1"/>
  <c r="B1087" i="5"/>
  <c r="C1087" i="5" s="1"/>
  <c r="A1087" i="5"/>
  <c r="F1086" i="5"/>
  <c r="G1086" i="5" s="1"/>
  <c r="E1086" i="5"/>
  <c r="D1086" i="5"/>
  <c r="B1086" i="5"/>
  <c r="C1086" i="5" s="1"/>
  <c r="A1086" i="5"/>
  <c r="H1085" i="5"/>
  <c r="F1085" i="5"/>
  <c r="G1085" i="5" s="1"/>
  <c r="D1085" i="5"/>
  <c r="E1085" i="5" s="1"/>
  <c r="B1085" i="5"/>
  <c r="C1085" i="5" s="1"/>
  <c r="A1085" i="5"/>
  <c r="F1084" i="5"/>
  <c r="G1084" i="5" s="1"/>
  <c r="E1084" i="5"/>
  <c r="D1084" i="5"/>
  <c r="B1084" i="5"/>
  <c r="C1084" i="5" s="1"/>
  <c r="A1084" i="5"/>
  <c r="H1083" i="5"/>
  <c r="F1083" i="5"/>
  <c r="G1083" i="5" s="1"/>
  <c r="D1083" i="5"/>
  <c r="E1083" i="5" s="1"/>
  <c r="B1083" i="5"/>
  <c r="C1083" i="5" s="1"/>
  <c r="A1083" i="5"/>
  <c r="F1082" i="5"/>
  <c r="G1082" i="5" s="1"/>
  <c r="E1082" i="5"/>
  <c r="D1082" i="5"/>
  <c r="B1082" i="5"/>
  <c r="C1082" i="5" s="1"/>
  <c r="A1082" i="5"/>
  <c r="H1081" i="5"/>
  <c r="F1081" i="5"/>
  <c r="G1081" i="5" s="1"/>
  <c r="D1081" i="5"/>
  <c r="E1081" i="5" s="1"/>
  <c r="B1081" i="5"/>
  <c r="C1081" i="5" s="1"/>
  <c r="A1081" i="5"/>
  <c r="F1080" i="5"/>
  <c r="G1080" i="5" s="1"/>
  <c r="E1080" i="5"/>
  <c r="D1080" i="5"/>
  <c r="B1080" i="5"/>
  <c r="C1080" i="5" s="1"/>
  <c r="A1080" i="5"/>
  <c r="H1079" i="5"/>
  <c r="F1079" i="5"/>
  <c r="G1079" i="5" s="1"/>
  <c r="D1079" i="5"/>
  <c r="E1079" i="5" s="1"/>
  <c r="B1079" i="5"/>
  <c r="C1079" i="5" s="1"/>
  <c r="A1079" i="5"/>
  <c r="F1078" i="5"/>
  <c r="G1078" i="5" s="1"/>
  <c r="E1078" i="5"/>
  <c r="D1078" i="5"/>
  <c r="B1078" i="5"/>
  <c r="C1078" i="5" s="1"/>
  <c r="A1078" i="5"/>
  <c r="H1077" i="5"/>
  <c r="G1077" i="5"/>
  <c r="F1077" i="5"/>
  <c r="D1077" i="5"/>
  <c r="E1077" i="5" s="1"/>
  <c r="C1077" i="5"/>
  <c r="B1077" i="5"/>
  <c r="A1077" i="5"/>
  <c r="H1076" i="5"/>
  <c r="G1076" i="5"/>
  <c r="F1076" i="5"/>
  <c r="D1076" i="5"/>
  <c r="E1076" i="5" s="1"/>
  <c r="C1076" i="5"/>
  <c r="B1076" i="5"/>
  <c r="A1076" i="5"/>
  <c r="H1075" i="5"/>
  <c r="G1075" i="5"/>
  <c r="F1075" i="5"/>
  <c r="D1075" i="5"/>
  <c r="E1075" i="5" s="1"/>
  <c r="C1075" i="5"/>
  <c r="B1075" i="5"/>
  <c r="A1075" i="5"/>
  <c r="H1074" i="5"/>
  <c r="G1074" i="5"/>
  <c r="F1074" i="5"/>
  <c r="D1074" i="5"/>
  <c r="E1074" i="5" s="1"/>
  <c r="C1074" i="5"/>
  <c r="B1074" i="5"/>
  <c r="A1074" i="5"/>
  <c r="H1073" i="5"/>
  <c r="G1073" i="5"/>
  <c r="F1073" i="5"/>
  <c r="D1073" i="5"/>
  <c r="E1073" i="5" s="1"/>
  <c r="C1073" i="5"/>
  <c r="B1073" i="5"/>
  <c r="A1073" i="5"/>
  <c r="H1072" i="5"/>
  <c r="G1072" i="5"/>
  <c r="F1072" i="5"/>
  <c r="D1072" i="5"/>
  <c r="E1072" i="5" s="1"/>
  <c r="C1072" i="5"/>
  <c r="B1072" i="5"/>
  <c r="A1072" i="5"/>
  <c r="H1071" i="5"/>
  <c r="G1071" i="5"/>
  <c r="F1071" i="5"/>
  <c r="D1071" i="5"/>
  <c r="E1071" i="5" s="1"/>
  <c r="C1071" i="5"/>
  <c r="B1071" i="5"/>
  <c r="A1071" i="5"/>
  <c r="H1070" i="5"/>
  <c r="G1070" i="5"/>
  <c r="F1070" i="5"/>
  <c r="D1070" i="5"/>
  <c r="E1070" i="5" s="1"/>
  <c r="C1070" i="5"/>
  <c r="B1070" i="5"/>
  <c r="A1070" i="5"/>
  <c r="H1069" i="5"/>
  <c r="G1069" i="5"/>
  <c r="F1069" i="5"/>
  <c r="D1069" i="5"/>
  <c r="E1069" i="5" s="1"/>
  <c r="C1069" i="5"/>
  <c r="B1069" i="5"/>
  <c r="A1069" i="5"/>
  <c r="H1068" i="5"/>
  <c r="G1068" i="5"/>
  <c r="F1068" i="5"/>
  <c r="D1068" i="5"/>
  <c r="E1068" i="5" s="1"/>
  <c r="C1068" i="5"/>
  <c r="B1068" i="5"/>
  <c r="A1068" i="5"/>
  <c r="H1067" i="5"/>
  <c r="G1067" i="5"/>
  <c r="F1067" i="5"/>
  <c r="D1067" i="5"/>
  <c r="E1067" i="5" s="1"/>
  <c r="C1067" i="5"/>
  <c r="B1067" i="5"/>
  <c r="A1067" i="5"/>
  <c r="H1066" i="5"/>
  <c r="G1066" i="5"/>
  <c r="F1066" i="5"/>
  <c r="D1066" i="5"/>
  <c r="E1066" i="5" s="1"/>
  <c r="C1066" i="5"/>
  <c r="B1066" i="5"/>
  <c r="A1066" i="5"/>
  <c r="H1065" i="5"/>
  <c r="G1065" i="5"/>
  <c r="F1065" i="5"/>
  <c r="D1065" i="5"/>
  <c r="E1065" i="5" s="1"/>
  <c r="C1065" i="5"/>
  <c r="B1065" i="5"/>
  <c r="A1065" i="5"/>
  <c r="H1064" i="5"/>
  <c r="G1064" i="5"/>
  <c r="F1064" i="5"/>
  <c r="D1064" i="5"/>
  <c r="E1064" i="5" s="1"/>
  <c r="C1064" i="5"/>
  <c r="B1064" i="5"/>
  <c r="A1064" i="5"/>
  <c r="H1063" i="5"/>
  <c r="G1063" i="5"/>
  <c r="F1063" i="5"/>
  <c r="D1063" i="5"/>
  <c r="E1063" i="5" s="1"/>
  <c r="C1063" i="5"/>
  <c r="B1063" i="5"/>
  <c r="A1063" i="5"/>
  <c r="H1062" i="5"/>
  <c r="G1062" i="5"/>
  <c r="F1062" i="5"/>
  <c r="D1062" i="5"/>
  <c r="E1062" i="5" s="1"/>
  <c r="C1062" i="5"/>
  <c r="B1062" i="5"/>
  <c r="A1062" i="5"/>
  <c r="H1061" i="5"/>
  <c r="G1061" i="5"/>
  <c r="F1061" i="5"/>
  <c r="D1061" i="5"/>
  <c r="E1061" i="5" s="1"/>
  <c r="C1061" i="5"/>
  <c r="B1061" i="5"/>
  <c r="A1061" i="5"/>
  <c r="H1060" i="5"/>
  <c r="G1060" i="5"/>
  <c r="F1060" i="5"/>
  <c r="D1060" i="5"/>
  <c r="E1060" i="5" s="1"/>
  <c r="C1060" i="5"/>
  <c r="B1060" i="5"/>
  <c r="A1060" i="5"/>
  <c r="H1059" i="5"/>
  <c r="G1059" i="5"/>
  <c r="F1059" i="5"/>
  <c r="D1059" i="5"/>
  <c r="E1059" i="5" s="1"/>
  <c r="C1059" i="5"/>
  <c r="B1059" i="5"/>
  <c r="A1059" i="5"/>
  <c r="H1058" i="5"/>
  <c r="G1058" i="5"/>
  <c r="F1058" i="5"/>
  <c r="D1058" i="5"/>
  <c r="E1058" i="5" s="1"/>
  <c r="C1058" i="5"/>
  <c r="B1058" i="5"/>
  <c r="A1058" i="5"/>
  <c r="H1057" i="5"/>
  <c r="G1057" i="5"/>
  <c r="F1057" i="5"/>
  <c r="D1057" i="5"/>
  <c r="E1057" i="5" s="1"/>
  <c r="C1057" i="5"/>
  <c r="B1057" i="5"/>
  <c r="A1057" i="5"/>
  <c r="H1056" i="5"/>
  <c r="G1056" i="5"/>
  <c r="F1056" i="5"/>
  <c r="D1056" i="5"/>
  <c r="E1056" i="5" s="1"/>
  <c r="C1056" i="5"/>
  <c r="B1056" i="5"/>
  <c r="A1056" i="5"/>
  <c r="H1055" i="5"/>
  <c r="G1055" i="5"/>
  <c r="F1055" i="5"/>
  <c r="D1055" i="5"/>
  <c r="E1055" i="5" s="1"/>
  <c r="C1055" i="5"/>
  <c r="B1055" i="5"/>
  <c r="A1055" i="5"/>
  <c r="H1054" i="5"/>
  <c r="G1054" i="5"/>
  <c r="F1054" i="5"/>
  <c r="D1054" i="5"/>
  <c r="E1054" i="5" s="1"/>
  <c r="C1054" i="5"/>
  <c r="B1054" i="5"/>
  <c r="A1054" i="5"/>
  <c r="H1053" i="5"/>
  <c r="G1053" i="5"/>
  <c r="F1053" i="5"/>
  <c r="D1053" i="5"/>
  <c r="E1053" i="5" s="1"/>
  <c r="C1053" i="5"/>
  <c r="B1053" i="5"/>
  <c r="A1053" i="5"/>
  <c r="H1052" i="5"/>
  <c r="G1052" i="5"/>
  <c r="F1052" i="5"/>
  <c r="D1052" i="5"/>
  <c r="E1052" i="5" s="1"/>
  <c r="C1052" i="5"/>
  <c r="B1052" i="5"/>
  <c r="A1052" i="5"/>
  <c r="H1051" i="5"/>
  <c r="G1051" i="5"/>
  <c r="F1051" i="5"/>
  <c r="D1051" i="5"/>
  <c r="E1051" i="5" s="1"/>
  <c r="C1051" i="5"/>
  <c r="B1051" i="5"/>
  <c r="A1051" i="5"/>
  <c r="H1050" i="5"/>
  <c r="G1050" i="5"/>
  <c r="F1050" i="5"/>
  <c r="D1050" i="5"/>
  <c r="E1050" i="5" s="1"/>
  <c r="C1050" i="5"/>
  <c r="B1050" i="5"/>
  <c r="A1050" i="5"/>
  <c r="H1049" i="5"/>
  <c r="G1049" i="5"/>
  <c r="F1049" i="5"/>
  <c r="D1049" i="5"/>
  <c r="E1049" i="5" s="1"/>
  <c r="C1049" i="5"/>
  <c r="B1049" i="5"/>
  <c r="A1049" i="5"/>
  <c r="H1048" i="5"/>
  <c r="G1048" i="5"/>
  <c r="F1048" i="5"/>
  <c r="D1048" i="5"/>
  <c r="E1048" i="5" s="1"/>
  <c r="C1048" i="5"/>
  <c r="B1048" i="5"/>
  <c r="A1048" i="5"/>
  <c r="H1047" i="5"/>
  <c r="G1047" i="5"/>
  <c r="F1047" i="5"/>
  <c r="D1047" i="5"/>
  <c r="E1047" i="5" s="1"/>
  <c r="C1047" i="5"/>
  <c r="B1047" i="5"/>
  <c r="A1047" i="5"/>
  <c r="H1046" i="5"/>
  <c r="G1046" i="5"/>
  <c r="F1046" i="5"/>
  <c r="D1046" i="5"/>
  <c r="E1046" i="5" s="1"/>
  <c r="C1046" i="5"/>
  <c r="B1046" i="5"/>
  <c r="A1046" i="5"/>
  <c r="H1045" i="5"/>
  <c r="G1045" i="5"/>
  <c r="F1045" i="5"/>
  <c r="D1045" i="5"/>
  <c r="E1045" i="5" s="1"/>
  <c r="C1045" i="5"/>
  <c r="B1045" i="5"/>
  <c r="A1045" i="5"/>
  <c r="H1044" i="5"/>
  <c r="G1044" i="5"/>
  <c r="F1044" i="5"/>
  <c r="D1044" i="5"/>
  <c r="E1044" i="5" s="1"/>
  <c r="C1044" i="5"/>
  <c r="B1044" i="5"/>
  <c r="A1044" i="5"/>
  <c r="H1043" i="5"/>
  <c r="G1043" i="5"/>
  <c r="F1043" i="5"/>
  <c r="D1043" i="5"/>
  <c r="E1043" i="5" s="1"/>
  <c r="C1043" i="5"/>
  <c r="B1043" i="5"/>
  <c r="A1043" i="5"/>
  <c r="H1042" i="5"/>
  <c r="G1042" i="5"/>
  <c r="F1042" i="5"/>
  <c r="D1042" i="5"/>
  <c r="E1042" i="5" s="1"/>
  <c r="C1042" i="5"/>
  <c r="B1042" i="5"/>
  <c r="A1042" i="5"/>
  <c r="H1041" i="5"/>
  <c r="G1041" i="5"/>
  <c r="F1041" i="5"/>
  <c r="D1041" i="5"/>
  <c r="E1041" i="5" s="1"/>
  <c r="C1041" i="5"/>
  <c r="B1041" i="5"/>
  <c r="A1041" i="5"/>
  <c r="H1040" i="5"/>
  <c r="G1040" i="5"/>
  <c r="F1040" i="5"/>
  <c r="D1040" i="5"/>
  <c r="E1040" i="5" s="1"/>
  <c r="C1040" i="5"/>
  <c r="B1040" i="5"/>
  <c r="A1040" i="5"/>
  <c r="H1039" i="5"/>
  <c r="G1039" i="5"/>
  <c r="F1039" i="5"/>
  <c r="D1039" i="5"/>
  <c r="E1039" i="5" s="1"/>
  <c r="C1039" i="5"/>
  <c r="B1039" i="5"/>
  <c r="A1039" i="5"/>
  <c r="H1038" i="5"/>
  <c r="G1038" i="5"/>
  <c r="F1038" i="5"/>
  <c r="D1038" i="5"/>
  <c r="E1038" i="5" s="1"/>
  <c r="C1038" i="5"/>
  <c r="B1038" i="5"/>
  <c r="A1038" i="5"/>
  <c r="H1037" i="5"/>
  <c r="G1037" i="5"/>
  <c r="F1037" i="5"/>
  <c r="D1037" i="5"/>
  <c r="E1037" i="5" s="1"/>
  <c r="C1037" i="5"/>
  <c r="B1037" i="5"/>
  <c r="A1037" i="5"/>
  <c r="H1036" i="5"/>
  <c r="G1036" i="5"/>
  <c r="F1036" i="5"/>
  <c r="D1036" i="5"/>
  <c r="E1036" i="5" s="1"/>
  <c r="C1036" i="5"/>
  <c r="B1036" i="5"/>
  <c r="A1036" i="5"/>
  <c r="H1035" i="5"/>
  <c r="G1035" i="5"/>
  <c r="F1035" i="5"/>
  <c r="D1035" i="5"/>
  <c r="E1035" i="5" s="1"/>
  <c r="C1035" i="5"/>
  <c r="B1035" i="5"/>
  <c r="A1035" i="5"/>
  <c r="H1034" i="5"/>
  <c r="G1034" i="5"/>
  <c r="F1034" i="5"/>
  <c r="D1034" i="5"/>
  <c r="E1034" i="5" s="1"/>
  <c r="C1034" i="5"/>
  <c r="B1034" i="5"/>
  <c r="A1034" i="5"/>
  <c r="H1033" i="5"/>
  <c r="G1033" i="5"/>
  <c r="F1033" i="5"/>
  <c r="D1033" i="5"/>
  <c r="E1033" i="5" s="1"/>
  <c r="C1033" i="5"/>
  <c r="B1033" i="5"/>
  <c r="A1033" i="5"/>
  <c r="H1032" i="5"/>
  <c r="G1032" i="5"/>
  <c r="F1032" i="5"/>
  <c r="D1032" i="5"/>
  <c r="E1032" i="5" s="1"/>
  <c r="C1032" i="5"/>
  <c r="B1032" i="5"/>
  <c r="A1032" i="5"/>
  <c r="H1031" i="5"/>
  <c r="G1031" i="5"/>
  <c r="F1031" i="5"/>
  <c r="D1031" i="5"/>
  <c r="E1031" i="5" s="1"/>
  <c r="C1031" i="5"/>
  <c r="B1031" i="5"/>
  <c r="A1031" i="5"/>
  <c r="H1030" i="5"/>
  <c r="G1030" i="5"/>
  <c r="F1030" i="5"/>
  <c r="D1030" i="5"/>
  <c r="E1030" i="5" s="1"/>
  <c r="C1030" i="5"/>
  <c r="B1030" i="5"/>
  <c r="A1030" i="5"/>
  <c r="H1029" i="5"/>
  <c r="G1029" i="5"/>
  <c r="F1029" i="5"/>
  <c r="D1029" i="5"/>
  <c r="E1029" i="5" s="1"/>
  <c r="C1029" i="5"/>
  <c r="B1029" i="5"/>
  <c r="A1029" i="5"/>
  <c r="H1028" i="5"/>
  <c r="G1028" i="5"/>
  <c r="F1028" i="5"/>
  <c r="D1028" i="5"/>
  <c r="E1028" i="5" s="1"/>
  <c r="C1028" i="5"/>
  <c r="B1028" i="5"/>
  <c r="A1028" i="5"/>
  <c r="H1027" i="5"/>
  <c r="G1027" i="5"/>
  <c r="F1027" i="5"/>
  <c r="D1027" i="5"/>
  <c r="E1027" i="5" s="1"/>
  <c r="C1027" i="5"/>
  <c r="B1027" i="5"/>
  <c r="A1027" i="5"/>
  <c r="H1026" i="5"/>
  <c r="G1026" i="5"/>
  <c r="F1026" i="5"/>
  <c r="D1026" i="5"/>
  <c r="E1026" i="5" s="1"/>
  <c r="C1026" i="5"/>
  <c r="B1026" i="5"/>
  <c r="A1026" i="5"/>
  <c r="H1025" i="5"/>
  <c r="G1025" i="5"/>
  <c r="F1025" i="5"/>
  <c r="D1025" i="5"/>
  <c r="E1025" i="5" s="1"/>
  <c r="C1025" i="5"/>
  <c r="B1025" i="5"/>
  <c r="A1025" i="5"/>
  <c r="H1024" i="5"/>
  <c r="G1024" i="5"/>
  <c r="F1024" i="5"/>
  <c r="D1024" i="5"/>
  <c r="E1024" i="5" s="1"/>
  <c r="C1024" i="5"/>
  <c r="B1024" i="5"/>
  <c r="A1024" i="5"/>
  <c r="H1023" i="5"/>
  <c r="G1023" i="5"/>
  <c r="F1023" i="5"/>
  <c r="D1023" i="5"/>
  <c r="E1023" i="5" s="1"/>
  <c r="C1023" i="5"/>
  <c r="B1023" i="5"/>
  <c r="A1023" i="5"/>
  <c r="H1022" i="5"/>
  <c r="G1022" i="5"/>
  <c r="F1022" i="5"/>
  <c r="D1022" i="5"/>
  <c r="E1022" i="5" s="1"/>
  <c r="C1022" i="5"/>
  <c r="B1022" i="5"/>
  <c r="A1022" i="5"/>
  <c r="H1021" i="5"/>
  <c r="G1021" i="5"/>
  <c r="F1021" i="5"/>
  <c r="D1021" i="5"/>
  <c r="E1021" i="5" s="1"/>
  <c r="C1021" i="5"/>
  <c r="B1021" i="5"/>
  <c r="A1021" i="5"/>
  <c r="H1020" i="5"/>
  <c r="G1020" i="5"/>
  <c r="F1020" i="5"/>
  <c r="D1020" i="5"/>
  <c r="E1020" i="5" s="1"/>
  <c r="C1020" i="5"/>
  <c r="B1020" i="5"/>
  <c r="A1020" i="5"/>
  <c r="H1019" i="5"/>
  <c r="G1019" i="5"/>
  <c r="F1019" i="5"/>
  <c r="D1019" i="5"/>
  <c r="E1019" i="5" s="1"/>
  <c r="C1019" i="5"/>
  <c r="B1019" i="5"/>
  <c r="A1019" i="5"/>
  <c r="H1018" i="5"/>
  <c r="G1018" i="5"/>
  <c r="F1018" i="5"/>
  <c r="D1018" i="5"/>
  <c r="E1018" i="5" s="1"/>
  <c r="C1018" i="5"/>
  <c r="B1018" i="5"/>
  <c r="A1018" i="5"/>
  <c r="H1017" i="5"/>
  <c r="G1017" i="5"/>
  <c r="F1017" i="5"/>
  <c r="D1017" i="5"/>
  <c r="E1017" i="5" s="1"/>
  <c r="C1017" i="5"/>
  <c r="B1017" i="5"/>
  <c r="A1017" i="5"/>
  <c r="H1016" i="5"/>
  <c r="G1016" i="5"/>
  <c r="F1016" i="5"/>
  <c r="D1016" i="5"/>
  <c r="E1016" i="5" s="1"/>
  <c r="C1016" i="5"/>
  <c r="B1016" i="5"/>
  <c r="A1016" i="5"/>
  <c r="H1015" i="5"/>
  <c r="G1015" i="5"/>
  <c r="F1015" i="5"/>
  <c r="D1015" i="5"/>
  <c r="E1015" i="5" s="1"/>
  <c r="C1015" i="5"/>
  <c r="B1015" i="5"/>
  <c r="A1015" i="5"/>
  <c r="H1014" i="5"/>
  <c r="G1014" i="5"/>
  <c r="F1014" i="5"/>
  <c r="D1014" i="5"/>
  <c r="E1014" i="5" s="1"/>
  <c r="C1014" i="5"/>
  <c r="B1014" i="5"/>
  <c r="A1014" i="5"/>
  <c r="H1013" i="5"/>
  <c r="G1013" i="5"/>
  <c r="F1013" i="5"/>
  <c r="D1013" i="5"/>
  <c r="E1013" i="5" s="1"/>
  <c r="C1013" i="5"/>
  <c r="B1013" i="5"/>
  <c r="A1013" i="5"/>
  <c r="H1012" i="5"/>
  <c r="G1012" i="5"/>
  <c r="F1012" i="5"/>
  <c r="D1012" i="5"/>
  <c r="E1012" i="5" s="1"/>
  <c r="C1012" i="5"/>
  <c r="B1012" i="5"/>
  <c r="A1012" i="5"/>
  <c r="H1011" i="5"/>
  <c r="G1011" i="5"/>
  <c r="F1011" i="5"/>
  <c r="D1011" i="5"/>
  <c r="E1011" i="5" s="1"/>
  <c r="C1011" i="5"/>
  <c r="B1011" i="5"/>
  <c r="A1011" i="5"/>
  <c r="H1010" i="5"/>
  <c r="G1010" i="5"/>
  <c r="F1010" i="5"/>
  <c r="D1010" i="5"/>
  <c r="E1010" i="5" s="1"/>
  <c r="C1010" i="5"/>
  <c r="B1010" i="5"/>
  <c r="A1010" i="5"/>
  <c r="H1009" i="5"/>
  <c r="G1009" i="5"/>
  <c r="F1009" i="5"/>
  <c r="D1009" i="5"/>
  <c r="E1009" i="5" s="1"/>
  <c r="C1009" i="5"/>
  <c r="B1009" i="5"/>
  <c r="A1009" i="5"/>
  <c r="H1008" i="5"/>
  <c r="G1008" i="5"/>
  <c r="F1008" i="5"/>
  <c r="D1008" i="5"/>
  <c r="E1008" i="5" s="1"/>
  <c r="C1008" i="5"/>
  <c r="B1008" i="5"/>
  <c r="A1008" i="5"/>
  <c r="H1007" i="5"/>
  <c r="G1007" i="5"/>
  <c r="F1007" i="5"/>
  <c r="D1007" i="5"/>
  <c r="E1007" i="5" s="1"/>
  <c r="C1007" i="5"/>
  <c r="B1007" i="5"/>
  <c r="A1007" i="5"/>
  <c r="H1006" i="5"/>
  <c r="G1006" i="5"/>
  <c r="F1006" i="5"/>
  <c r="D1006" i="5"/>
  <c r="E1006" i="5" s="1"/>
  <c r="C1006" i="5"/>
  <c r="B1006" i="5"/>
  <c r="A1006" i="5"/>
  <c r="H1005" i="5"/>
  <c r="G1005" i="5"/>
  <c r="F1005" i="5"/>
  <c r="D1005" i="5"/>
  <c r="E1005" i="5" s="1"/>
  <c r="C1005" i="5"/>
  <c r="B1005" i="5"/>
  <c r="A1005" i="5"/>
  <c r="H1004" i="5"/>
  <c r="G1004" i="5"/>
  <c r="F1004" i="5"/>
  <c r="D1004" i="5"/>
  <c r="E1004" i="5" s="1"/>
  <c r="C1004" i="5"/>
  <c r="B1004" i="5"/>
  <c r="A1004" i="5"/>
  <c r="H1003" i="5"/>
  <c r="G1003" i="5"/>
  <c r="F1003" i="5"/>
  <c r="D1003" i="5"/>
  <c r="E1003" i="5" s="1"/>
  <c r="C1003" i="5"/>
  <c r="B1003" i="5"/>
  <c r="A1003" i="5"/>
  <c r="H1002" i="5"/>
  <c r="G1002" i="5"/>
  <c r="F1002" i="5"/>
  <c r="D1002" i="5"/>
  <c r="E1002" i="5" s="1"/>
  <c r="C1002" i="5"/>
  <c r="B1002" i="5"/>
  <c r="A1002" i="5"/>
  <c r="H1001" i="5"/>
  <c r="G1001" i="5"/>
  <c r="F1001" i="5"/>
  <c r="D1001" i="5"/>
  <c r="E1001" i="5" s="1"/>
  <c r="C1001" i="5"/>
  <c r="B1001" i="5"/>
  <c r="A1001" i="5"/>
  <c r="H1000" i="5"/>
  <c r="G1000" i="5"/>
  <c r="F1000" i="5"/>
  <c r="D1000" i="5"/>
  <c r="E1000" i="5" s="1"/>
  <c r="C1000" i="5"/>
  <c r="B1000" i="5"/>
  <c r="A1000" i="5"/>
  <c r="H999" i="5"/>
  <c r="G999" i="5"/>
  <c r="F999" i="5"/>
  <c r="D999" i="5"/>
  <c r="E999" i="5" s="1"/>
  <c r="C999" i="5"/>
  <c r="B999" i="5"/>
  <c r="A999" i="5"/>
  <c r="H998" i="5"/>
  <c r="G998" i="5"/>
  <c r="F998" i="5"/>
  <c r="D998" i="5"/>
  <c r="E998" i="5" s="1"/>
  <c r="C998" i="5"/>
  <c r="B998" i="5"/>
  <c r="A998" i="5"/>
  <c r="H997" i="5"/>
  <c r="G997" i="5"/>
  <c r="F997" i="5"/>
  <c r="D997" i="5"/>
  <c r="E997" i="5" s="1"/>
  <c r="C997" i="5"/>
  <c r="B997" i="5"/>
  <c r="A997" i="5"/>
  <c r="H996" i="5"/>
  <c r="G996" i="5"/>
  <c r="F996" i="5"/>
  <c r="D996" i="5"/>
  <c r="E996" i="5" s="1"/>
  <c r="C996" i="5"/>
  <c r="B996" i="5"/>
  <c r="A996" i="5"/>
  <c r="H995" i="5"/>
  <c r="G995" i="5"/>
  <c r="F995" i="5"/>
  <c r="D995" i="5"/>
  <c r="E995" i="5" s="1"/>
  <c r="C995" i="5"/>
  <c r="B995" i="5"/>
  <c r="A995" i="5"/>
  <c r="H994" i="5"/>
  <c r="G994" i="5"/>
  <c r="F994" i="5"/>
  <c r="D994" i="5"/>
  <c r="E994" i="5" s="1"/>
  <c r="C994" i="5"/>
  <c r="B994" i="5"/>
  <c r="A994" i="5"/>
  <c r="H993" i="5"/>
  <c r="G993" i="5"/>
  <c r="F993" i="5"/>
  <c r="D993" i="5"/>
  <c r="E993" i="5" s="1"/>
  <c r="C993" i="5"/>
  <c r="B993" i="5"/>
  <c r="A993" i="5"/>
  <c r="H992" i="5"/>
  <c r="G992" i="5"/>
  <c r="F992" i="5"/>
  <c r="D992" i="5"/>
  <c r="E992" i="5" s="1"/>
  <c r="C992" i="5"/>
  <c r="B992" i="5"/>
  <c r="A992" i="5"/>
  <c r="H991" i="5"/>
  <c r="G991" i="5"/>
  <c r="F991" i="5"/>
  <c r="D991" i="5"/>
  <c r="E991" i="5" s="1"/>
  <c r="C991" i="5"/>
  <c r="B991" i="5"/>
  <c r="A991" i="5"/>
  <c r="H990" i="5"/>
  <c r="G990" i="5"/>
  <c r="F990" i="5"/>
  <c r="D990" i="5"/>
  <c r="E990" i="5" s="1"/>
  <c r="C990" i="5"/>
  <c r="B990" i="5"/>
  <c r="A990" i="5"/>
  <c r="H989" i="5"/>
  <c r="G989" i="5"/>
  <c r="F989" i="5"/>
  <c r="D989" i="5"/>
  <c r="E989" i="5" s="1"/>
  <c r="C989" i="5"/>
  <c r="B989" i="5"/>
  <c r="A989" i="5"/>
  <c r="H988" i="5"/>
  <c r="G988" i="5"/>
  <c r="F988" i="5"/>
  <c r="D988" i="5"/>
  <c r="E988" i="5" s="1"/>
  <c r="C988" i="5"/>
  <c r="B988" i="5"/>
  <c r="A988" i="5"/>
  <c r="H987" i="5"/>
  <c r="G987" i="5"/>
  <c r="F987" i="5"/>
  <c r="D987" i="5"/>
  <c r="E987" i="5" s="1"/>
  <c r="C987" i="5"/>
  <c r="B987" i="5"/>
  <c r="A987" i="5"/>
  <c r="H986" i="5"/>
  <c r="G986" i="5"/>
  <c r="F986" i="5"/>
  <c r="D986" i="5"/>
  <c r="E986" i="5" s="1"/>
  <c r="C986" i="5"/>
  <c r="B986" i="5"/>
  <c r="A986" i="5"/>
  <c r="H985" i="5"/>
  <c r="G985" i="5"/>
  <c r="F985" i="5"/>
  <c r="D985" i="5"/>
  <c r="E985" i="5" s="1"/>
  <c r="C985" i="5"/>
  <c r="B985" i="5"/>
  <c r="A985" i="5"/>
  <c r="H984" i="5"/>
  <c r="G984" i="5"/>
  <c r="F984" i="5"/>
  <c r="D984" i="5"/>
  <c r="E984" i="5" s="1"/>
  <c r="C984" i="5"/>
  <c r="B984" i="5"/>
  <c r="A984" i="5"/>
  <c r="H983" i="5"/>
  <c r="G983" i="5"/>
  <c r="F983" i="5"/>
  <c r="D983" i="5"/>
  <c r="E983" i="5" s="1"/>
  <c r="C983" i="5"/>
  <c r="B983" i="5"/>
  <c r="A983" i="5"/>
  <c r="H982" i="5"/>
  <c r="G982" i="5"/>
  <c r="F982" i="5"/>
  <c r="D982" i="5"/>
  <c r="E982" i="5" s="1"/>
  <c r="C982" i="5"/>
  <c r="B982" i="5"/>
  <c r="A982" i="5"/>
  <c r="H981" i="5"/>
  <c r="G981" i="5"/>
  <c r="F981" i="5"/>
  <c r="D981" i="5"/>
  <c r="E981" i="5" s="1"/>
  <c r="C981" i="5"/>
  <c r="B981" i="5"/>
  <c r="A981" i="5"/>
  <c r="H980" i="5"/>
  <c r="G980" i="5"/>
  <c r="F980" i="5"/>
  <c r="D980" i="5"/>
  <c r="E980" i="5" s="1"/>
  <c r="C980" i="5"/>
  <c r="B980" i="5"/>
  <c r="A980" i="5"/>
  <c r="H979" i="5"/>
  <c r="G979" i="5"/>
  <c r="F979" i="5"/>
  <c r="D979" i="5"/>
  <c r="E979" i="5" s="1"/>
  <c r="C979" i="5"/>
  <c r="B979" i="5"/>
  <c r="A979" i="5"/>
  <c r="H978" i="5"/>
  <c r="G978" i="5"/>
  <c r="F978" i="5"/>
  <c r="D978" i="5"/>
  <c r="E978" i="5" s="1"/>
  <c r="C978" i="5"/>
  <c r="B978" i="5"/>
  <c r="A978" i="5"/>
  <c r="H977" i="5"/>
  <c r="G977" i="5"/>
  <c r="F977" i="5"/>
  <c r="D977" i="5"/>
  <c r="E977" i="5" s="1"/>
  <c r="C977" i="5"/>
  <c r="B977" i="5"/>
  <c r="A977" i="5"/>
  <c r="H976" i="5"/>
  <c r="G976" i="5"/>
  <c r="F976" i="5"/>
  <c r="D976" i="5"/>
  <c r="E976" i="5" s="1"/>
  <c r="C976" i="5"/>
  <c r="B976" i="5"/>
  <c r="A976" i="5"/>
  <c r="H975" i="5"/>
  <c r="G975" i="5"/>
  <c r="F975" i="5"/>
  <c r="D975" i="5"/>
  <c r="E975" i="5" s="1"/>
  <c r="C975" i="5"/>
  <c r="B975" i="5"/>
  <c r="A975" i="5"/>
  <c r="H974" i="5"/>
  <c r="G974" i="5"/>
  <c r="F974" i="5"/>
  <c r="D974" i="5"/>
  <c r="E974" i="5" s="1"/>
  <c r="C974" i="5"/>
  <c r="B974" i="5"/>
  <c r="A974" i="5"/>
  <c r="H973" i="5"/>
  <c r="G973" i="5"/>
  <c r="F973" i="5"/>
  <c r="D973" i="5"/>
  <c r="E973" i="5" s="1"/>
  <c r="C973" i="5"/>
  <c r="B973" i="5"/>
  <c r="A973" i="5"/>
  <c r="H972" i="5"/>
  <c r="G972" i="5"/>
  <c r="F972" i="5"/>
  <c r="D972" i="5"/>
  <c r="E972" i="5" s="1"/>
  <c r="C972" i="5"/>
  <c r="B972" i="5"/>
  <c r="A972" i="5"/>
  <c r="H971" i="5"/>
  <c r="G971" i="5"/>
  <c r="F971" i="5"/>
  <c r="D971" i="5"/>
  <c r="E971" i="5" s="1"/>
  <c r="C971" i="5"/>
  <c r="B971" i="5"/>
  <c r="A971" i="5"/>
  <c r="H970" i="5"/>
  <c r="G970" i="5"/>
  <c r="F970" i="5"/>
  <c r="D970" i="5"/>
  <c r="E970" i="5" s="1"/>
  <c r="C970" i="5"/>
  <c r="B970" i="5"/>
  <c r="A970" i="5"/>
  <c r="H969" i="5"/>
  <c r="G969" i="5"/>
  <c r="F969" i="5"/>
  <c r="D969" i="5"/>
  <c r="E969" i="5" s="1"/>
  <c r="C969" i="5"/>
  <c r="B969" i="5"/>
  <c r="A969" i="5"/>
  <c r="H968" i="5"/>
  <c r="G968" i="5"/>
  <c r="F968" i="5"/>
  <c r="D968" i="5"/>
  <c r="E968" i="5" s="1"/>
  <c r="C968" i="5"/>
  <c r="B968" i="5"/>
  <c r="A968" i="5"/>
  <c r="H967" i="5"/>
  <c r="G967" i="5"/>
  <c r="F967" i="5"/>
  <c r="D967" i="5"/>
  <c r="E967" i="5" s="1"/>
  <c r="C967" i="5"/>
  <c r="B967" i="5"/>
  <c r="A967" i="5"/>
  <c r="H966" i="5"/>
  <c r="G966" i="5"/>
  <c r="F966" i="5"/>
  <c r="D966" i="5"/>
  <c r="E966" i="5" s="1"/>
  <c r="C966" i="5"/>
  <c r="B966" i="5"/>
  <c r="A966" i="5"/>
  <c r="H965" i="5"/>
  <c r="G965" i="5"/>
  <c r="F965" i="5"/>
  <c r="D965" i="5"/>
  <c r="E965" i="5" s="1"/>
  <c r="C965" i="5"/>
  <c r="B965" i="5"/>
  <c r="A965" i="5"/>
  <c r="H964" i="5"/>
  <c r="G964" i="5"/>
  <c r="F964" i="5"/>
  <c r="D964" i="5"/>
  <c r="E964" i="5" s="1"/>
  <c r="C964" i="5"/>
  <c r="B964" i="5"/>
  <c r="A964" i="5"/>
  <c r="H963" i="5"/>
  <c r="G963" i="5"/>
  <c r="F963" i="5"/>
  <c r="D963" i="5"/>
  <c r="E963" i="5" s="1"/>
  <c r="C963" i="5"/>
  <c r="B963" i="5"/>
  <c r="A963" i="5"/>
  <c r="H962" i="5"/>
  <c r="G962" i="5"/>
  <c r="F962" i="5"/>
  <c r="D962" i="5"/>
  <c r="E962" i="5" s="1"/>
  <c r="C962" i="5"/>
  <c r="B962" i="5"/>
  <c r="A962" i="5"/>
  <c r="H961" i="5"/>
  <c r="G961" i="5"/>
  <c r="F961" i="5"/>
  <c r="D961" i="5"/>
  <c r="E961" i="5" s="1"/>
  <c r="C961" i="5"/>
  <c r="B961" i="5"/>
  <c r="A961" i="5"/>
  <c r="H960" i="5"/>
  <c r="G960" i="5"/>
  <c r="F960" i="5"/>
  <c r="D960" i="5"/>
  <c r="E960" i="5" s="1"/>
  <c r="C960" i="5"/>
  <c r="B960" i="5"/>
  <c r="A960" i="5"/>
  <c r="H959" i="5"/>
  <c r="G959" i="5"/>
  <c r="F959" i="5"/>
  <c r="D959" i="5"/>
  <c r="E959" i="5" s="1"/>
  <c r="C959" i="5"/>
  <c r="B959" i="5"/>
  <c r="A959" i="5"/>
  <c r="H958" i="5"/>
  <c r="G958" i="5"/>
  <c r="F958" i="5"/>
  <c r="D958" i="5"/>
  <c r="E958" i="5" s="1"/>
  <c r="C958" i="5"/>
  <c r="B958" i="5"/>
  <c r="A958" i="5"/>
  <c r="H957" i="5"/>
  <c r="G957" i="5"/>
  <c r="F957" i="5"/>
  <c r="D957" i="5"/>
  <c r="E957" i="5" s="1"/>
  <c r="C957" i="5"/>
  <c r="B957" i="5"/>
  <c r="A957" i="5"/>
  <c r="H956" i="5"/>
  <c r="G956" i="5"/>
  <c r="F956" i="5"/>
  <c r="D956" i="5"/>
  <c r="E956" i="5" s="1"/>
  <c r="C956" i="5"/>
  <c r="B956" i="5"/>
  <c r="A956" i="5"/>
  <c r="H955" i="5"/>
  <c r="G955" i="5"/>
  <c r="F955" i="5"/>
  <c r="D955" i="5"/>
  <c r="E955" i="5" s="1"/>
  <c r="C955" i="5"/>
  <c r="B955" i="5"/>
  <c r="A955" i="5"/>
  <c r="H954" i="5"/>
  <c r="G954" i="5"/>
  <c r="F954" i="5"/>
  <c r="D954" i="5"/>
  <c r="E954" i="5" s="1"/>
  <c r="C954" i="5"/>
  <c r="B954" i="5"/>
  <c r="A954" i="5"/>
  <c r="H953" i="5"/>
  <c r="G953" i="5"/>
  <c r="F953" i="5"/>
  <c r="D953" i="5"/>
  <c r="E953" i="5" s="1"/>
  <c r="C953" i="5"/>
  <c r="B953" i="5"/>
  <c r="A953" i="5"/>
  <c r="H952" i="5"/>
  <c r="G952" i="5"/>
  <c r="F952" i="5"/>
  <c r="D952" i="5"/>
  <c r="E952" i="5" s="1"/>
  <c r="C952" i="5"/>
  <c r="B952" i="5"/>
  <c r="A952" i="5"/>
  <c r="H951" i="5"/>
  <c r="G951" i="5"/>
  <c r="F951" i="5"/>
  <c r="D951" i="5"/>
  <c r="E951" i="5" s="1"/>
  <c r="C951" i="5"/>
  <c r="B951" i="5"/>
  <c r="A951" i="5"/>
  <c r="H950" i="5"/>
  <c r="G950" i="5"/>
  <c r="F950" i="5"/>
  <c r="D950" i="5"/>
  <c r="E950" i="5" s="1"/>
  <c r="C950" i="5"/>
  <c r="B950" i="5"/>
  <c r="A950" i="5"/>
  <c r="H949" i="5"/>
  <c r="G949" i="5"/>
  <c r="F949" i="5"/>
  <c r="D949" i="5"/>
  <c r="E949" i="5" s="1"/>
  <c r="C949" i="5"/>
  <c r="B949" i="5"/>
  <c r="A949" i="5"/>
  <c r="H948" i="5"/>
  <c r="G948" i="5"/>
  <c r="F948" i="5"/>
  <c r="D948" i="5"/>
  <c r="E948" i="5" s="1"/>
  <c r="C948" i="5"/>
  <c r="B948" i="5"/>
  <c r="A948" i="5"/>
  <c r="H947" i="5"/>
  <c r="G947" i="5"/>
  <c r="F947" i="5"/>
  <c r="D947" i="5"/>
  <c r="E947" i="5" s="1"/>
  <c r="C947" i="5"/>
  <c r="B947" i="5"/>
  <c r="A947" i="5"/>
  <c r="H946" i="5"/>
  <c r="G946" i="5"/>
  <c r="F946" i="5"/>
  <c r="D946" i="5"/>
  <c r="E946" i="5" s="1"/>
  <c r="C946" i="5"/>
  <c r="B946" i="5"/>
  <c r="A946" i="5"/>
  <c r="H945" i="5"/>
  <c r="G945" i="5"/>
  <c r="F945" i="5"/>
  <c r="D945" i="5"/>
  <c r="E945" i="5" s="1"/>
  <c r="C945" i="5"/>
  <c r="B945" i="5"/>
  <c r="A945" i="5"/>
  <c r="H944" i="5"/>
  <c r="G944" i="5"/>
  <c r="F944" i="5"/>
  <c r="D944" i="5"/>
  <c r="E944" i="5" s="1"/>
  <c r="C944" i="5"/>
  <c r="B944" i="5"/>
  <c r="A944" i="5"/>
  <c r="H943" i="5"/>
  <c r="G943" i="5"/>
  <c r="F943" i="5"/>
  <c r="D943" i="5"/>
  <c r="E943" i="5" s="1"/>
  <c r="C943" i="5"/>
  <c r="B943" i="5"/>
  <c r="A943" i="5"/>
  <c r="H942" i="5"/>
  <c r="G942" i="5"/>
  <c r="F942" i="5"/>
  <c r="D942" i="5"/>
  <c r="E942" i="5" s="1"/>
  <c r="C942" i="5"/>
  <c r="B942" i="5"/>
  <c r="A942" i="5"/>
  <c r="H941" i="5"/>
  <c r="G941" i="5"/>
  <c r="F941" i="5"/>
  <c r="D941" i="5"/>
  <c r="E941" i="5" s="1"/>
  <c r="C941" i="5"/>
  <c r="B941" i="5"/>
  <c r="A941" i="5"/>
  <c r="H940" i="5"/>
  <c r="G940" i="5"/>
  <c r="F940" i="5"/>
  <c r="D940" i="5"/>
  <c r="E940" i="5" s="1"/>
  <c r="C940" i="5"/>
  <c r="B940" i="5"/>
  <c r="A940" i="5"/>
  <c r="H939" i="5"/>
  <c r="G939" i="5"/>
  <c r="F939" i="5"/>
  <c r="D939" i="5"/>
  <c r="E939" i="5" s="1"/>
  <c r="C939" i="5"/>
  <c r="B939" i="5"/>
  <c r="A939" i="5"/>
  <c r="H938" i="5"/>
  <c r="G938" i="5"/>
  <c r="F938" i="5"/>
  <c r="D938" i="5"/>
  <c r="E938" i="5" s="1"/>
  <c r="C938" i="5"/>
  <c r="B938" i="5"/>
  <c r="A938" i="5"/>
  <c r="H937" i="5"/>
  <c r="G937" i="5"/>
  <c r="F937" i="5"/>
  <c r="D937" i="5"/>
  <c r="E937" i="5" s="1"/>
  <c r="C937" i="5"/>
  <c r="B937" i="5"/>
  <c r="A937" i="5"/>
  <c r="H936" i="5"/>
  <c r="G936" i="5"/>
  <c r="F936" i="5"/>
  <c r="D936" i="5"/>
  <c r="E936" i="5" s="1"/>
  <c r="C936" i="5"/>
  <c r="B936" i="5"/>
  <c r="A936" i="5"/>
  <c r="H935" i="5"/>
  <c r="G935" i="5"/>
  <c r="F935" i="5"/>
  <c r="D935" i="5"/>
  <c r="E935" i="5" s="1"/>
  <c r="C935" i="5"/>
  <c r="B935" i="5"/>
  <c r="A935" i="5"/>
  <c r="H934" i="5"/>
  <c r="G934" i="5"/>
  <c r="F934" i="5"/>
  <c r="D934" i="5"/>
  <c r="E934" i="5" s="1"/>
  <c r="C934" i="5"/>
  <c r="B934" i="5"/>
  <c r="A934" i="5"/>
  <c r="H933" i="5"/>
  <c r="G933" i="5"/>
  <c r="F933" i="5"/>
  <c r="D933" i="5"/>
  <c r="E933" i="5" s="1"/>
  <c r="C933" i="5"/>
  <c r="B933" i="5"/>
  <c r="A933" i="5"/>
  <c r="H932" i="5"/>
  <c r="G932" i="5"/>
  <c r="F932" i="5"/>
  <c r="D932" i="5"/>
  <c r="E932" i="5" s="1"/>
  <c r="C932" i="5"/>
  <c r="B932" i="5"/>
  <c r="A932" i="5"/>
  <c r="H931" i="5"/>
  <c r="G931" i="5"/>
  <c r="F931" i="5"/>
  <c r="D931" i="5"/>
  <c r="E931" i="5" s="1"/>
  <c r="C931" i="5"/>
  <c r="B931" i="5"/>
  <c r="A931" i="5"/>
  <c r="H930" i="5"/>
  <c r="G930" i="5"/>
  <c r="F930" i="5"/>
  <c r="D930" i="5"/>
  <c r="E930" i="5" s="1"/>
  <c r="C930" i="5"/>
  <c r="B930" i="5"/>
  <c r="A930" i="5"/>
  <c r="H929" i="5"/>
  <c r="G929" i="5"/>
  <c r="F929" i="5"/>
  <c r="D929" i="5"/>
  <c r="E929" i="5" s="1"/>
  <c r="C929" i="5"/>
  <c r="B929" i="5"/>
  <c r="A929" i="5"/>
  <c r="H928" i="5"/>
  <c r="G928" i="5"/>
  <c r="F928" i="5"/>
  <c r="D928" i="5"/>
  <c r="E928" i="5" s="1"/>
  <c r="C928" i="5"/>
  <c r="B928" i="5"/>
  <c r="A928" i="5"/>
  <c r="H927" i="5"/>
  <c r="G927" i="5"/>
  <c r="F927" i="5"/>
  <c r="D927" i="5"/>
  <c r="E927" i="5" s="1"/>
  <c r="C927" i="5"/>
  <c r="B927" i="5"/>
  <c r="A927" i="5"/>
  <c r="H926" i="5"/>
  <c r="G926" i="5"/>
  <c r="F926" i="5"/>
  <c r="D926" i="5"/>
  <c r="E926" i="5" s="1"/>
  <c r="C926" i="5"/>
  <c r="B926" i="5"/>
  <c r="A926" i="5"/>
  <c r="H925" i="5"/>
  <c r="G925" i="5"/>
  <c r="F925" i="5"/>
  <c r="D925" i="5"/>
  <c r="E925" i="5" s="1"/>
  <c r="C925" i="5"/>
  <c r="B925" i="5"/>
  <c r="A925" i="5"/>
  <c r="H924" i="5"/>
  <c r="G924" i="5"/>
  <c r="F924" i="5"/>
  <c r="D924" i="5"/>
  <c r="E924" i="5" s="1"/>
  <c r="C924" i="5"/>
  <c r="B924" i="5"/>
  <c r="A924" i="5"/>
  <c r="H923" i="5"/>
  <c r="G923" i="5"/>
  <c r="F923" i="5"/>
  <c r="D923" i="5"/>
  <c r="E923" i="5" s="1"/>
  <c r="C923" i="5"/>
  <c r="B923" i="5"/>
  <c r="A923" i="5"/>
  <c r="H922" i="5"/>
  <c r="G922" i="5"/>
  <c r="F922" i="5"/>
  <c r="D922" i="5"/>
  <c r="E922" i="5" s="1"/>
  <c r="C922" i="5"/>
  <c r="B922" i="5"/>
  <c r="A922" i="5"/>
  <c r="H921" i="5"/>
  <c r="G921" i="5"/>
  <c r="F921" i="5"/>
  <c r="D921" i="5"/>
  <c r="E921" i="5" s="1"/>
  <c r="C921" i="5"/>
  <c r="B921" i="5"/>
  <c r="A921" i="5"/>
  <c r="H920" i="5"/>
  <c r="G920" i="5"/>
  <c r="F920" i="5"/>
  <c r="D920" i="5"/>
  <c r="E920" i="5" s="1"/>
  <c r="C920" i="5"/>
  <c r="B920" i="5"/>
  <c r="A920" i="5"/>
  <c r="H919" i="5"/>
  <c r="G919" i="5"/>
  <c r="F919" i="5"/>
  <c r="D919" i="5"/>
  <c r="E919" i="5" s="1"/>
  <c r="C919" i="5"/>
  <c r="B919" i="5"/>
  <c r="A919" i="5"/>
  <c r="H918" i="5"/>
  <c r="G918" i="5"/>
  <c r="F918" i="5"/>
  <c r="D918" i="5"/>
  <c r="E918" i="5" s="1"/>
  <c r="C918" i="5"/>
  <c r="B918" i="5"/>
  <c r="A918" i="5"/>
  <c r="H917" i="5"/>
  <c r="G917" i="5"/>
  <c r="F917" i="5"/>
  <c r="D917" i="5"/>
  <c r="E917" i="5" s="1"/>
  <c r="C917" i="5"/>
  <c r="B917" i="5"/>
  <c r="A917" i="5"/>
  <c r="H916" i="5"/>
  <c r="G916" i="5"/>
  <c r="F916" i="5"/>
  <c r="D916" i="5"/>
  <c r="E916" i="5" s="1"/>
  <c r="C916" i="5"/>
  <c r="B916" i="5"/>
  <c r="A916" i="5"/>
  <c r="H915" i="5"/>
  <c r="G915" i="5"/>
  <c r="F915" i="5"/>
  <c r="D915" i="5"/>
  <c r="E915" i="5" s="1"/>
  <c r="C915" i="5"/>
  <c r="B915" i="5"/>
  <c r="A915" i="5"/>
  <c r="H914" i="5"/>
  <c r="G914" i="5"/>
  <c r="F914" i="5"/>
  <c r="D914" i="5"/>
  <c r="E914" i="5" s="1"/>
  <c r="C914" i="5"/>
  <c r="B914" i="5"/>
  <c r="A914" i="5"/>
  <c r="H913" i="5"/>
  <c r="G913" i="5"/>
  <c r="F913" i="5"/>
  <c r="D913" i="5"/>
  <c r="E913" i="5" s="1"/>
  <c r="C913" i="5"/>
  <c r="B913" i="5"/>
  <c r="A913" i="5"/>
  <c r="H912" i="5"/>
  <c r="G912" i="5"/>
  <c r="F912" i="5"/>
  <c r="D912" i="5"/>
  <c r="E912" i="5" s="1"/>
  <c r="C912" i="5"/>
  <c r="B912" i="5"/>
  <c r="A912" i="5"/>
  <c r="H911" i="5"/>
  <c r="G911" i="5"/>
  <c r="F911" i="5"/>
  <c r="D911" i="5"/>
  <c r="E911" i="5" s="1"/>
  <c r="C911" i="5"/>
  <c r="B911" i="5"/>
  <c r="A911" i="5"/>
  <c r="H910" i="5"/>
  <c r="G910" i="5"/>
  <c r="F910" i="5"/>
  <c r="D910" i="5"/>
  <c r="E910" i="5" s="1"/>
  <c r="C910" i="5"/>
  <c r="B910" i="5"/>
  <c r="A910" i="5"/>
  <c r="H909" i="5"/>
  <c r="G909" i="5"/>
  <c r="F909" i="5"/>
  <c r="D909" i="5"/>
  <c r="E909" i="5" s="1"/>
  <c r="C909" i="5"/>
  <c r="B909" i="5"/>
  <c r="A909" i="5"/>
  <c r="H908" i="5"/>
  <c r="G908" i="5"/>
  <c r="F908" i="5"/>
  <c r="D908" i="5"/>
  <c r="E908" i="5" s="1"/>
  <c r="C908" i="5"/>
  <c r="B908" i="5"/>
  <c r="A908" i="5"/>
  <c r="H907" i="5"/>
  <c r="G907" i="5"/>
  <c r="F907" i="5"/>
  <c r="D907" i="5"/>
  <c r="E907" i="5" s="1"/>
  <c r="C907" i="5"/>
  <c r="B907" i="5"/>
  <c r="A907" i="5"/>
  <c r="H906" i="5"/>
  <c r="G906" i="5"/>
  <c r="F906" i="5"/>
  <c r="D906" i="5"/>
  <c r="E906" i="5" s="1"/>
  <c r="C906" i="5"/>
  <c r="B906" i="5"/>
  <c r="A906" i="5"/>
  <c r="H905" i="5"/>
  <c r="G905" i="5"/>
  <c r="F905" i="5"/>
  <c r="D905" i="5"/>
  <c r="E905" i="5" s="1"/>
  <c r="C905" i="5"/>
  <c r="B905" i="5"/>
  <c r="A905" i="5"/>
  <c r="H904" i="5"/>
  <c r="G904" i="5"/>
  <c r="F904" i="5"/>
  <c r="D904" i="5"/>
  <c r="E904" i="5" s="1"/>
  <c r="C904" i="5"/>
  <c r="B904" i="5"/>
  <c r="A904" i="5"/>
  <c r="H903" i="5"/>
  <c r="G903" i="5"/>
  <c r="F903" i="5"/>
  <c r="D903" i="5"/>
  <c r="E903" i="5" s="1"/>
  <c r="C903" i="5"/>
  <c r="B903" i="5"/>
  <c r="A903" i="5"/>
  <c r="H902" i="5"/>
  <c r="G902" i="5"/>
  <c r="F902" i="5"/>
  <c r="D902" i="5"/>
  <c r="E902" i="5" s="1"/>
  <c r="C902" i="5"/>
  <c r="B902" i="5"/>
  <c r="A902" i="5"/>
  <c r="H901" i="5"/>
  <c r="G901" i="5"/>
  <c r="F901" i="5"/>
  <c r="D901" i="5"/>
  <c r="E901" i="5" s="1"/>
  <c r="C901" i="5"/>
  <c r="B901" i="5"/>
  <c r="A901" i="5"/>
  <c r="H900" i="5"/>
  <c r="G900" i="5"/>
  <c r="F900" i="5"/>
  <c r="D900" i="5"/>
  <c r="E900" i="5" s="1"/>
  <c r="C900" i="5"/>
  <c r="B900" i="5"/>
  <c r="A900" i="5"/>
  <c r="H899" i="5"/>
  <c r="G899" i="5"/>
  <c r="F899" i="5"/>
  <c r="D899" i="5"/>
  <c r="E899" i="5" s="1"/>
  <c r="C899" i="5"/>
  <c r="B899" i="5"/>
  <c r="A899" i="5"/>
  <c r="H898" i="5"/>
  <c r="G898" i="5"/>
  <c r="F898" i="5"/>
  <c r="D898" i="5"/>
  <c r="E898" i="5" s="1"/>
  <c r="C898" i="5"/>
  <c r="B898" i="5"/>
  <c r="A898" i="5"/>
  <c r="H897" i="5"/>
  <c r="G897" i="5"/>
  <c r="F897" i="5"/>
  <c r="D897" i="5"/>
  <c r="E897" i="5" s="1"/>
  <c r="C897" i="5"/>
  <c r="B897" i="5"/>
  <c r="A897" i="5"/>
  <c r="H896" i="5"/>
  <c r="G896" i="5"/>
  <c r="F896" i="5"/>
  <c r="D896" i="5"/>
  <c r="E896" i="5" s="1"/>
  <c r="C896" i="5"/>
  <c r="B896" i="5"/>
  <c r="A896" i="5"/>
  <c r="H895" i="5"/>
  <c r="G895" i="5"/>
  <c r="F895" i="5"/>
  <c r="D895" i="5"/>
  <c r="E895" i="5" s="1"/>
  <c r="C895" i="5"/>
  <c r="B895" i="5"/>
  <c r="A895" i="5"/>
  <c r="H894" i="5"/>
  <c r="G894" i="5"/>
  <c r="F894" i="5"/>
  <c r="D894" i="5"/>
  <c r="E894" i="5" s="1"/>
  <c r="C894" i="5"/>
  <c r="B894" i="5"/>
  <c r="A894" i="5"/>
  <c r="H893" i="5"/>
  <c r="G893" i="5"/>
  <c r="F893" i="5"/>
  <c r="D893" i="5"/>
  <c r="E893" i="5" s="1"/>
  <c r="C893" i="5"/>
  <c r="B893" i="5"/>
  <c r="A893" i="5"/>
  <c r="H892" i="5"/>
  <c r="G892" i="5"/>
  <c r="F892" i="5"/>
  <c r="D892" i="5"/>
  <c r="E892" i="5" s="1"/>
  <c r="C892" i="5"/>
  <c r="B892" i="5"/>
  <c r="A892" i="5"/>
  <c r="H891" i="5"/>
  <c r="G891" i="5"/>
  <c r="F891" i="5"/>
  <c r="D891" i="5"/>
  <c r="E891" i="5" s="1"/>
  <c r="C891" i="5"/>
  <c r="B891" i="5"/>
  <c r="A891" i="5"/>
  <c r="H890" i="5"/>
  <c r="G890" i="5"/>
  <c r="F890" i="5"/>
  <c r="D890" i="5"/>
  <c r="E890" i="5" s="1"/>
  <c r="C890" i="5"/>
  <c r="B890" i="5"/>
  <c r="A890" i="5"/>
  <c r="H889" i="5"/>
  <c r="G889" i="5"/>
  <c r="F889" i="5"/>
  <c r="D889" i="5"/>
  <c r="E889" i="5" s="1"/>
  <c r="C889" i="5"/>
  <c r="B889" i="5"/>
  <c r="A889" i="5"/>
  <c r="H888" i="5"/>
  <c r="G888" i="5"/>
  <c r="F888" i="5"/>
  <c r="D888" i="5"/>
  <c r="E888" i="5" s="1"/>
  <c r="C888" i="5"/>
  <c r="B888" i="5"/>
  <c r="A888" i="5"/>
  <c r="H887" i="5"/>
  <c r="G887" i="5"/>
  <c r="F887" i="5"/>
  <c r="D887" i="5"/>
  <c r="E887" i="5" s="1"/>
  <c r="C887" i="5"/>
  <c r="B887" i="5"/>
  <c r="A887" i="5"/>
  <c r="H886" i="5"/>
  <c r="G886" i="5"/>
  <c r="F886" i="5"/>
  <c r="D886" i="5"/>
  <c r="E886" i="5" s="1"/>
  <c r="C886" i="5"/>
  <c r="B886" i="5"/>
  <c r="A886" i="5"/>
  <c r="H885" i="5"/>
  <c r="G885" i="5"/>
  <c r="F885" i="5"/>
  <c r="D885" i="5"/>
  <c r="E885" i="5" s="1"/>
  <c r="C885" i="5"/>
  <c r="B885" i="5"/>
  <c r="A885" i="5"/>
  <c r="H884" i="5"/>
  <c r="G884" i="5"/>
  <c r="F884" i="5"/>
  <c r="D884" i="5"/>
  <c r="E884" i="5" s="1"/>
  <c r="C884" i="5"/>
  <c r="B884" i="5"/>
  <c r="A884" i="5"/>
  <c r="H883" i="5"/>
  <c r="G883" i="5"/>
  <c r="F883" i="5"/>
  <c r="D883" i="5"/>
  <c r="E883" i="5" s="1"/>
  <c r="C883" i="5"/>
  <c r="B883" i="5"/>
  <c r="A883" i="5"/>
  <c r="H882" i="5"/>
  <c r="G882" i="5"/>
  <c r="F882" i="5"/>
  <c r="D882" i="5"/>
  <c r="E882" i="5" s="1"/>
  <c r="C882" i="5"/>
  <c r="B882" i="5"/>
  <c r="A882" i="5"/>
  <c r="H881" i="5"/>
  <c r="G881" i="5"/>
  <c r="F881" i="5"/>
  <c r="D881" i="5"/>
  <c r="E881" i="5" s="1"/>
  <c r="C881" i="5"/>
  <c r="B881" i="5"/>
  <c r="A881" i="5"/>
  <c r="H880" i="5"/>
  <c r="G880" i="5"/>
  <c r="F880" i="5"/>
  <c r="D880" i="5"/>
  <c r="E880" i="5" s="1"/>
  <c r="C880" i="5"/>
  <c r="B880" i="5"/>
  <c r="A880" i="5"/>
  <c r="H879" i="5"/>
  <c r="G879" i="5"/>
  <c r="F879" i="5"/>
  <c r="D879" i="5"/>
  <c r="E879" i="5" s="1"/>
  <c r="C879" i="5"/>
  <c r="B879" i="5"/>
  <c r="A879" i="5"/>
  <c r="H878" i="5"/>
  <c r="G878" i="5"/>
  <c r="F878" i="5"/>
  <c r="D878" i="5"/>
  <c r="E878" i="5" s="1"/>
  <c r="C878" i="5"/>
  <c r="B878" i="5"/>
  <c r="A878" i="5"/>
  <c r="H877" i="5"/>
  <c r="G877" i="5"/>
  <c r="F877" i="5"/>
  <c r="D877" i="5"/>
  <c r="E877" i="5" s="1"/>
  <c r="C877" i="5"/>
  <c r="B877" i="5"/>
  <c r="A877" i="5"/>
  <c r="H876" i="5"/>
  <c r="G876" i="5"/>
  <c r="F876" i="5"/>
  <c r="D876" i="5"/>
  <c r="E876" i="5" s="1"/>
  <c r="C876" i="5"/>
  <c r="B876" i="5"/>
  <c r="A876" i="5"/>
  <c r="H875" i="5"/>
  <c r="G875" i="5"/>
  <c r="F875" i="5"/>
  <c r="D875" i="5"/>
  <c r="E875" i="5" s="1"/>
  <c r="C875" i="5"/>
  <c r="B875" i="5"/>
  <c r="A875" i="5"/>
  <c r="H874" i="5"/>
  <c r="G874" i="5"/>
  <c r="F874" i="5"/>
  <c r="D874" i="5"/>
  <c r="E874" i="5" s="1"/>
  <c r="C874" i="5"/>
  <c r="B874" i="5"/>
  <c r="A874" i="5"/>
  <c r="H873" i="5"/>
  <c r="G873" i="5"/>
  <c r="F873" i="5"/>
  <c r="D873" i="5"/>
  <c r="E873" i="5" s="1"/>
  <c r="C873" i="5"/>
  <c r="B873" i="5"/>
  <c r="A873" i="5"/>
  <c r="H872" i="5"/>
  <c r="G872" i="5"/>
  <c r="F872" i="5"/>
  <c r="D872" i="5"/>
  <c r="E872" i="5" s="1"/>
  <c r="C872" i="5"/>
  <c r="B872" i="5"/>
  <c r="A872" i="5"/>
  <c r="H871" i="5"/>
  <c r="G871" i="5"/>
  <c r="F871" i="5"/>
  <c r="D871" i="5"/>
  <c r="E871" i="5" s="1"/>
  <c r="C871" i="5"/>
  <c r="B871" i="5"/>
  <c r="A871" i="5"/>
  <c r="H870" i="5"/>
  <c r="G870" i="5"/>
  <c r="F870" i="5"/>
  <c r="D870" i="5"/>
  <c r="E870" i="5" s="1"/>
  <c r="C870" i="5"/>
  <c r="B870" i="5"/>
  <c r="A870" i="5"/>
  <c r="H869" i="5"/>
  <c r="G869" i="5"/>
  <c r="F869" i="5"/>
  <c r="D869" i="5"/>
  <c r="E869" i="5" s="1"/>
  <c r="C869" i="5"/>
  <c r="B869" i="5"/>
  <c r="A869" i="5"/>
  <c r="H868" i="5"/>
  <c r="G868" i="5"/>
  <c r="F868" i="5"/>
  <c r="D868" i="5"/>
  <c r="E868" i="5" s="1"/>
  <c r="C868" i="5"/>
  <c r="B868" i="5"/>
  <c r="A868" i="5"/>
  <c r="H867" i="5"/>
  <c r="G867" i="5"/>
  <c r="F867" i="5"/>
  <c r="D867" i="5"/>
  <c r="E867" i="5" s="1"/>
  <c r="C867" i="5"/>
  <c r="B867" i="5"/>
  <c r="A867" i="5"/>
  <c r="H866" i="5"/>
  <c r="G866" i="5"/>
  <c r="F866" i="5"/>
  <c r="D866" i="5"/>
  <c r="E866" i="5" s="1"/>
  <c r="C866" i="5"/>
  <c r="B866" i="5"/>
  <c r="A866" i="5"/>
  <c r="H865" i="5"/>
  <c r="G865" i="5"/>
  <c r="F865" i="5"/>
  <c r="D865" i="5"/>
  <c r="E865" i="5" s="1"/>
  <c r="C865" i="5"/>
  <c r="B865" i="5"/>
  <c r="A865" i="5"/>
  <c r="H864" i="5"/>
  <c r="G864" i="5"/>
  <c r="F864" i="5"/>
  <c r="D864" i="5"/>
  <c r="E864" i="5" s="1"/>
  <c r="C864" i="5"/>
  <c r="B864" i="5"/>
  <c r="A864" i="5"/>
  <c r="H863" i="5"/>
  <c r="G863" i="5"/>
  <c r="F863" i="5"/>
  <c r="D863" i="5"/>
  <c r="E863" i="5" s="1"/>
  <c r="C863" i="5"/>
  <c r="B863" i="5"/>
  <c r="A863" i="5"/>
  <c r="H862" i="5"/>
  <c r="G862" i="5"/>
  <c r="F862" i="5"/>
  <c r="D862" i="5"/>
  <c r="E862" i="5" s="1"/>
  <c r="C862" i="5"/>
  <c r="B862" i="5"/>
  <c r="A862" i="5"/>
  <c r="H861" i="5"/>
  <c r="G861" i="5"/>
  <c r="F861" i="5"/>
  <c r="D861" i="5"/>
  <c r="E861" i="5" s="1"/>
  <c r="C861" i="5"/>
  <c r="B861" i="5"/>
  <c r="A861" i="5"/>
  <c r="H860" i="5"/>
  <c r="G860" i="5"/>
  <c r="F860" i="5"/>
  <c r="D860" i="5"/>
  <c r="E860" i="5" s="1"/>
  <c r="C860" i="5"/>
  <c r="B860" i="5"/>
  <c r="A860" i="5"/>
  <c r="H859" i="5"/>
  <c r="G859" i="5"/>
  <c r="F859" i="5"/>
  <c r="D859" i="5"/>
  <c r="E859" i="5" s="1"/>
  <c r="C859" i="5"/>
  <c r="B859" i="5"/>
  <c r="A859" i="5"/>
  <c r="H858" i="5"/>
  <c r="G858" i="5"/>
  <c r="F858" i="5"/>
  <c r="D858" i="5"/>
  <c r="E858" i="5" s="1"/>
  <c r="C858" i="5"/>
  <c r="B858" i="5"/>
  <c r="A858" i="5"/>
  <c r="H857" i="5"/>
  <c r="G857" i="5"/>
  <c r="F857" i="5"/>
  <c r="D857" i="5"/>
  <c r="E857" i="5" s="1"/>
  <c r="C857" i="5"/>
  <c r="B857" i="5"/>
  <c r="A857" i="5"/>
  <c r="H856" i="5"/>
  <c r="G856" i="5"/>
  <c r="F856" i="5"/>
  <c r="D856" i="5"/>
  <c r="E856" i="5" s="1"/>
  <c r="C856" i="5"/>
  <c r="B856" i="5"/>
  <c r="A856" i="5"/>
  <c r="H855" i="5"/>
  <c r="G855" i="5"/>
  <c r="F855" i="5"/>
  <c r="D855" i="5"/>
  <c r="E855" i="5" s="1"/>
  <c r="C855" i="5"/>
  <c r="B855" i="5"/>
  <c r="A855" i="5"/>
  <c r="H854" i="5"/>
  <c r="G854" i="5"/>
  <c r="F854" i="5"/>
  <c r="D854" i="5"/>
  <c r="E854" i="5" s="1"/>
  <c r="C854" i="5"/>
  <c r="B854" i="5"/>
  <c r="A854" i="5"/>
  <c r="H853" i="5"/>
  <c r="G853" i="5"/>
  <c r="F853" i="5"/>
  <c r="D853" i="5"/>
  <c r="E853" i="5" s="1"/>
  <c r="C853" i="5"/>
  <c r="B853" i="5"/>
  <c r="A853" i="5"/>
  <c r="H852" i="5"/>
  <c r="G852" i="5"/>
  <c r="F852" i="5"/>
  <c r="D852" i="5"/>
  <c r="E852" i="5" s="1"/>
  <c r="C852" i="5"/>
  <c r="B852" i="5"/>
  <c r="A852" i="5"/>
  <c r="H851" i="5"/>
  <c r="G851" i="5"/>
  <c r="F851" i="5"/>
  <c r="D851" i="5"/>
  <c r="E851" i="5" s="1"/>
  <c r="C851" i="5"/>
  <c r="B851" i="5"/>
  <c r="A851" i="5"/>
  <c r="H850" i="5"/>
  <c r="G850" i="5"/>
  <c r="F850" i="5"/>
  <c r="D850" i="5"/>
  <c r="E850" i="5" s="1"/>
  <c r="C850" i="5"/>
  <c r="B850" i="5"/>
  <c r="A850" i="5"/>
  <c r="H849" i="5"/>
  <c r="G849" i="5"/>
  <c r="F849" i="5"/>
  <c r="D849" i="5"/>
  <c r="E849" i="5" s="1"/>
  <c r="C849" i="5"/>
  <c r="B849" i="5"/>
  <c r="A849" i="5"/>
  <c r="H848" i="5"/>
  <c r="G848" i="5"/>
  <c r="F848" i="5"/>
  <c r="D848" i="5"/>
  <c r="E848" i="5" s="1"/>
  <c r="C848" i="5"/>
  <c r="B848" i="5"/>
  <c r="A848" i="5"/>
  <c r="H847" i="5"/>
  <c r="G847" i="5"/>
  <c r="F847" i="5"/>
  <c r="D847" i="5"/>
  <c r="E847" i="5" s="1"/>
  <c r="C847" i="5"/>
  <c r="B847" i="5"/>
  <c r="A847" i="5"/>
  <c r="H846" i="5"/>
  <c r="G846" i="5"/>
  <c r="F846" i="5"/>
  <c r="D846" i="5"/>
  <c r="E846" i="5" s="1"/>
  <c r="C846" i="5"/>
  <c r="B846" i="5"/>
  <c r="A846" i="5"/>
  <c r="H845" i="5"/>
  <c r="G845" i="5"/>
  <c r="F845" i="5"/>
  <c r="D845" i="5"/>
  <c r="E845" i="5" s="1"/>
  <c r="C845" i="5"/>
  <c r="B845" i="5"/>
  <c r="A845" i="5"/>
  <c r="H844" i="5"/>
  <c r="G844" i="5"/>
  <c r="F844" i="5"/>
  <c r="D844" i="5"/>
  <c r="E844" i="5" s="1"/>
  <c r="C844" i="5"/>
  <c r="B844" i="5"/>
  <c r="A844" i="5"/>
  <c r="H843" i="5"/>
  <c r="G843" i="5"/>
  <c r="F843" i="5"/>
  <c r="D843" i="5"/>
  <c r="E843" i="5" s="1"/>
  <c r="C843" i="5"/>
  <c r="B843" i="5"/>
  <c r="A843" i="5"/>
  <c r="H842" i="5"/>
  <c r="G842" i="5"/>
  <c r="F842" i="5"/>
  <c r="D842" i="5"/>
  <c r="E842" i="5" s="1"/>
  <c r="C842" i="5"/>
  <c r="B842" i="5"/>
  <c r="A842" i="5"/>
  <c r="H841" i="5"/>
  <c r="G841" i="5"/>
  <c r="F841" i="5"/>
  <c r="D841" i="5"/>
  <c r="E841" i="5" s="1"/>
  <c r="C841" i="5"/>
  <c r="B841" i="5"/>
  <c r="A841" i="5"/>
  <c r="H840" i="5"/>
  <c r="G840" i="5"/>
  <c r="F840" i="5"/>
  <c r="D840" i="5"/>
  <c r="E840" i="5" s="1"/>
  <c r="C840" i="5"/>
  <c r="B840" i="5"/>
  <c r="A840" i="5"/>
  <c r="H839" i="5"/>
  <c r="G839" i="5"/>
  <c r="F839" i="5"/>
  <c r="D839" i="5"/>
  <c r="E839" i="5" s="1"/>
  <c r="C839" i="5"/>
  <c r="B839" i="5"/>
  <c r="A839" i="5"/>
  <c r="H838" i="5"/>
  <c r="G838" i="5"/>
  <c r="F838" i="5"/>
  <c r="D838" i="5"/>
  <c r="E838" i="5" s="1"/>
  <c r="C838" i="5"/>
  <c r="B838" i="5"/>
  <c r="A838" i="5"/>
  <c r="H837" i="5"/>
  <c r="G837" i="5"/>
  <c r="F837" i="5"/>
  <c r="D837" i="5"/>
  <c r="E837" i="5" s="1"/>
  <c r="C837" i="5"/>
  <c r="B837" i="5"/>
  <c r="A837" i="5"/>
  <c r="H836" i="5"/>
  <c r="G836" i="5"/>
  <c r="F836" i="5"/>
  <c r="D836" i="5"/>
  <c r="E836" i="5" s="1"/>
  <c r="C836" i="5"/>
  <c r="B836" i="5"/>
  <c r="A836" i="5"/>
  <c r="H835" i="5"/>
  <c r="G835" i="5"/>
  <c r="F835" i="5"/>
  <c r="D835" i="5"/>
  <c r="E835" i="5" s="1"/>
  <c r="C835" i="5"/>
  <c r="B835" i="5"/>
  <c r="A835" i="5"/>
  <c r="H834" i="5"/>
  <c r="G834" i="5"/>
  <c r="F834" i="5"/>
  <c r="D834" i="5"/>
  <c r="E834" i="5" s="1"/>
  <c r="C834" i="5"/>
  <c r="B834" i="5"/>
  <c r="A834" i="5"/>
  <c r="H833" i="5"/>
  <c r="G833" i="5"/>
  <c r="F833" i="5"/>
  <c r="D833" i="5"/>
  <c r="E833" i="5" s="1"/>
  <c r="C833" i="5"/>
  <c r="B833" i="5"/>
  <c r="A833" i="5"/>
  <c r="H832" i="5"/>
  <c r="G832" i="5"/>
  <c r="F832" i="5"/>
  <c r="D832" i="5"/>
  <c r="E832" i="5" s="1"/>
  <c r="C832" i="5"/>
  <c r="B832" i="5"/>
  <c r="A832" i="5"/>
  <c r="H831" i="5"/>
  <c r="G831" i="5"/>
  <c r="F831" i="5"/>
  <c r="D831" i="5"/>
  <c r="E831" i="5" s="1"/>
  <c r="C831" i="5"/>
  <c r="B831" i="5"/>
  <c r="A831" i="5"/>
  <c r="H830" i="5"/>
  <c r="G830" i="5"/>
  <c r="F830" i="5"/>
  <c r="D830" i="5"/>
  <c r="E830" i="5" s="1"/>
  <c r="C830" i="5"/>
  <c r="B830" i="5"/>
  <c r="A830" i="5"/>
  <c r="H829" i="5"/>
  <c r="G829" i="5"/>
  <c r="F829" i="5"/>
  <c r="D829" i="5"/>
  <c r="E829" i="5" s="1"/>
  <c r="C829" i="5"/>
  <c r="B829" i="5"/>
  <c r="A829" i="5"/>
  <c r="H828" i="5"/>
  <c r="G828" i="5"/>
  <c r="F828" i="5"/>
  <c r="D828" i="5"/>
  <c r="E828" i="5" s="1"/>
  <c r="C828" i="5"/>
  <c r="B828" i="5"/>
  <c r="A828" i="5"/>
  <c r="H827" i="5"/>
  <c r="G827" i="5"/>
  <c r="F827" i="5"/>
  <c r="D827" i="5"/>
  <c r="E827" i="5" s="1"/>
  <c r="C827" i="5"/>
  <c r="B827" i="5"/>
  <c r="A827" i="5"/>
  <c r="H826" i="5"/>
  <c r="G826" i="5"/>
  <c r="F826" i="5"/>
  <c r="D826" i="5"/>
  <c r="E826" i="5" s="1"/>
  <c r="C826" i="5"/>
  <c r="B826" i="5"/>
  <c r="A826" i="5"/>
  <c r="H825" i="5"/>
  <c r="G825" i="5"/>
  <c r="F825" i="5"/>
  <c r="D825" i="5"/>
  <c r="E825" i="5" s="1"/>
  <c r="C825" i="5"/>
  <c r="B825" i="5"/>
  <c r="A825" i="5"/>
  <c r="H824" i="5"/>
  <c r="G824" i="5"/>
  <c r="F824" i="5"/>
  <c r="D824" i="5"/>
  <c r="E824" i="5" s="1"/>
  <c r="C824" i="5"/>
  <c r="B824" i="5"/>
  <c r="A824" i="5"/>
  <c r="H823" i="5"/>
  <c r="G823" i="5"/>
  <c r="F823" i="5"/>
  <c r="D823" i="5"/>
  <c r="E823" i="5" s="1"/>
  <c r="C823" i="5"/>
  <c r="B823" i="5"/>
  <c r="A823" i="5"/>
  <c r="H822" i="5"/>
  <c r="G822" i="5"/>
  <c r="F822" i="5"/>
  <c r="D822" i="5"/>
  <c r="E822" i="5" s="1"/>
  <c r="C822" i="5"/>
  <c r="B822" i="5"/>
  <c r="A822" i="5"/>
  <c r="H821" i="5"/>
  <c r="G821" i="5"/>
  <c r="F821" i="5"/>
  <c r="D821" i="5"/>
  <c r="E821" i="5" s="1"/>
  <c r="C821" i="5"/>
  <c r="B821" i="5"/>
  <c r="A821" i="5"/>
  <c r="H820" i="5"/>
  <c r="G820" i="5"/>
  <c r="F820" i="5"/>
  <c r="D820" i="5"/>
  <c r="E820" i="5" s="1"/>
  <c r="C820" i="5"/>
  <c r="B820" i="5"/>
  <c r="A820" i="5"/>
  <c r="H819" i="5"/>
  <c r="G819" i="5"/>
  <c r="F819" i="5"/>
  <c r="D819" i="5"/>
  <c r="E819" i="5" s="1"/>
  <c r="C819" i="5"/>
  <c r="B819" i="5"/>
  <c r="A819" i="5"/>
  <c r="H818" i="5"/>
  <c r="G818" i="5"/>
  <c r="F818" i="5"/>
  <c r="D818" i="5"/>
  <c r="E818" i="5" s="1"/>
  <c r="C818" i="5"/>
  <c r="B818" i="5"/>
  <c r="A818" i="5"/>
  <c r="H817" i="5"/>
  <c r="G817" i="5"/>
  <c r="F817" i="5"/>
  <c r="D817" i="5"/>
  <c r="E817" i="5" s="1"/>
  <c r="C817" i="5"/>
  <c r="B817" i="5"/>
  <c r="A817" i="5"/>
  <c r="H816" i="5"/>
  <c r="G816" i="5"/>
  <c r="F816" i="5"/>
  <c r="D816" i="5"/>
  <c r="E816" i="5" s="1"/>
  <c r="C816" i="5"/>
  <c r="B816" i="5"/>
  <c r="A816" i="5"/>
  <c r="H815" i="5"/>
  <c r="G815" i="5"/>
  <c r="F815" i="5"/>
  <c r="D815" i="5"/>
  <c r="E815" i="5" s="1"/>
  <c r="C815" i="5"/>
  <c r="B815" i="5"/>
  <c r="A815" i="5"/>
  <c r="H814" i="5"/>
  <c r="G814" i="5"/>
  <c r="F814" i="5"/>
  <c r="D814" i="5"/>
  <c r="E814" i="5" s="1"/>
  <c r="C814" i="5"/>
  <c r="B814" i="5"/>
  <c r="A814" i="5"/>
  <c r="H813" i="5"/>
  <c r="G813" i="5"/>
  <c r="F813" i="5"/>
  <c r="D813" i="5"/>
  <c r="E813" i="5" s="1"/>
  <c r="C813" i="5"/>
  <c r="B813" i="5"/>
  <c r="A813" i="5"/>
  <c r="H812" i="5"/>
  <c r="G812" i="5"/>
  <c r="F812" i="5"/>
  <c r="D812" i="5"/>
  <c r="E812" i="5" s="1"/>
  <c r="C812" i="5"/>
  <c r="B812" i="5"/>
  <c r="A812" i="5"/>
  <c r="H811" i="5"/>
  <c r="G811" i="5"/>
  <c r="F811" i="5"/>
  <c r="D811" i="5"/>
  <c r="E811" i="5" s="1"/>
  <c r="C811" i="5"/>
  <c r="B811" i="5"/>
  <c r="A811" i="5"/>
  <c r="H810" i="5"/>
  <c r="G810" i="5"/>
  <c r="F810" i="5"/>
  <c r="D810" i="5"/>
  <c r="E810" i="5" s="1"/>
  <c r="C810" i="5"/>
  <c r="B810" i="5"/>
  <c r="A810" i="5"/>
  <c r="H809" i="5"/>
  <c r="G809" i="5"/>
  <c r="F809" i="5"/>
  <c r="D809" i="5"/>
  <c r="E809" i="5" s="1"/>
  <c r="C809" i="5"/>
  <c r="B809" i="5"/>
  <c r="A809" i="5"/>
  <c r="H808" i="5"/>
  <c r="G808" i="5"/>
  <c r="F808" i="5"/>
  <c r="D808" i="5"/>
  <c r="E808" i="5" s="1"/>
  <c r="C808" i="5"/>
  <c r="B808" i="5"/>
  <c r="A808" i="5"/>
  <c r="H807" i="5"/>
  <c r="G807" i="5"/>
  <c r="F807" i="5"/>
  <c r="D807" i="5"/>
  <c r="E807" i="5" s="1"/>
  <c r="C807" i="5"/>
  <c r="B807" i="5"/>
  <c r="A807" i="5"/>
  <c r="H806" i="5"/>
  <c r="G806" i="5"/>
  <c r="F806" i="5"/>
  <c r="D806" i="5"/>
  <c r="E806" i="5" s="1"/>
  <c r="C806" i="5"/>
  <c r="B806" i="5"/>
  <c r="A806" i="5"/>
  <c r="H805" i="5"/>
  <c r="G805" i="5"/>
  <c r="F805" i="5"/>
  <c r="D805" i="5"/>
  <c r="E805" i="5" s="1"/>
  <c r="C805" i="5"/>
  <c r="B805" i="5"/>
  <c r="A805" i="5"/>
  <c r="H804" i="5"/>
  <c r="G804" i="5"/>
  <c r="F804" i="5"/>
  <c r="D804" i="5"/>
  <c r="E804" i="5" s="1"/>
  <c r="C804" i="5"/>
  <c r="B804" i="5"/>
  <c r="A804" i="5"/>
  <c r="H803" i="5"/>
  <c r="G803" i="5"/>
  <c r="F803" i="5"/>
  <c r="D803" i="5"/>
  <c r="E803" i="5" s="1"/>
  <c r="C803" i="5"/>
  <c r="B803" i="5"/>
  <c r="A803" i="5"/>
  <c r="H802" i="5"/>
  <c r="G802" i="5"/>
  <c r="F802" i="5"/>
  <c r="D802" i="5"/>
  <c r="E802" i="5" s="1"/>
  <c r="C802" i="5"/>
  <c r="B802" i="5"/>
  <c r="A802" i="5"/>
  <c r="H801" i="5"/>
  <c r="G801" i="5"/>
  <c r="F801" i="5"/>
  <c r="D801" i="5"/>
  <c r="E801" i="5" s="1"/>
  <c r="C801" i="5"/>
  <c r="B801" i="5"/>
  <c r="A801" i="5"/>
  <c r="H800" i="5"/>
  <c r="G800" i="5"/>
  <c r="F800" i="5"/>
  <c r="D800" i="5"/>
  <c r="E800" i="5" s="1"/>
  <c r="C800" i="5"/>
  <c r="B800" i="5"/>
  <c r="A800" i="5"/>
  <c r="H799" i="5"/>
  <c r="G799" i="5"/>
  <c r="F799" i="5"/>
  <c r="D799" i="5"/>
  <c r="E799" i="5" s="1"/>
  <c r="C799" i="5"/>
  <c r="B799" i="5"/>
  <c r="A799" i="5"/>
  <c r="H798" i="5"/>
  <c r="G798" i="5"/>
  <c r="F798" i="5"/>
  <c r="D798" i="5"/>
  <c r="E798" i="5" s="1"/>
  <c r="C798" i="5"/>
  <c r="B798" i="5"/>
  <c r="A798" i="5"/>
  <c r="H797" i="5"/>
  <c r="G797" i="5"/>
  <c r="F797" i="5"/>
  <c r="D797" i="5"/>
  <c r="E797" i="5" s="1"/>
  <c r="C797" i="5"/>
  <c r="B797" i="5"/>
  <c r="A797" i="5"/>
  <c r="H796" i="5"/>
  <c r="G796" i="5"/>
  <c r="F796" i="5"/>
  <c r="D796" i="5"/>
  <c r="E796" i="5" s="1"/>
  <c r="C796" i="5"/>
  <c r="B796" i="5"/>
  <c r="A796" i="5"/>
  <c r="H795" i="5"/>
  <c r="G795" i="5"/>
  <c r="F795" i="5"/>
  <c r="D795" i="5"/>
  <c r="E795" i="5" s="1"/>
  <c r="C795" i="5"/>
  <c r="B795" i="5"/>
  <c r="A795" i="5"/>
  <c r="H794" i="5"/>
  <c r="G794" i="5"/>
  <c r="F794" i="5"/>
  <c r="D794" i="5"/>
  <c r="E794" i="5" s="1"/>
  <c r="C794" i="5"/>
  <c r="B794" i="5"/>
  <c r="A794" i="5"/>
  <c r="H793" i="5"/>
  <c r="G793" i="5"/>
  <c r="F793" i="5"/>
  <c r="D793" i="5"/>
  <c r="E793" i="5" s="1"/>
  <c r="C793" i="5"/>
  <c r="B793" i="5"/>
  <c r="A793" i="5"/>
  <c r="H792" i="5"/>
  <c r="G792" i="5"/>
  <c r="F792" i="5"/>
  <c r="D792" i="5"/>
  <c r="E792" i="5" s="1"/>
  <c r="C792" i="5"/>
  <c r="B792" i="5"/>
  <c r="A792" i="5"/>
  <c r="H791" i="5"/>
  <c r="G791" i="5"/>
  <c r="F791" i="5"/>
  <c r="D791" i="5"/>
  <c r="E791" i="5" s="1"/>
  <c r="C791" i="5"/>
  <c r="B791" i="5"/>
  <c r="A791" i="5"/>
  <c r="H790" i="5"/>
  <c r="G790" i="5"/>
  <c r="F790" i="5"/>
  <c r="D790" i="5"/>
  <c r="E790" i="5" s="1"/>
  <c r="C790" i="5"/>
  <c r="B790" i="5"/>
  <c r="A790" i="5"/>
  <c r="H789" i="5"/>
  <c r="G789" i="5"/>
  <c r="F789" i="5"/>
  <c r="D789" i="5"/>
  <c r="E789" i="5" s="1"/>
  <c r="C789" i="5"/>
  <c r="B789" i="5"/>
  <c r="A789" i="5"/>
  <c r="H788" i="5"/>
  <c r="G788" i="5"/>
  <c r="F788" i="5"/>
  <c r="D788" i="5"/>
  <c r="E788" i="5" s="1"/>
  <c r="C788" i="5"/>
  <c r="B788" i="5"/>
  <c r="A788" i="5"/>
  <c r="H787" i="5"/>
  <c r="G787" i="5"/>
  <c r="F787" i="5"/>
  <c r="D787" i="5"/>
  <c r="E787" i="5" s="1"/>
  <c r="C787" i="5"/>
  <c r="B787" i="5"/>
  <c r="A787" i="5"/>
  <c r="H786" i="5"/>
  <c r="G786" i="5"/>
  <c r="F786" i="5"/>
  <c r="D786" i="5"/>
  <c r="E786" i="5" s="1"/>
  <c r="C786" i="5"/>
  <c r="B786" i="5"/>
  <c r="A786" i="5"/>
  <c r="H785" i="5"/>
  <c r="G785" i="5"/>
  <c r="F785" i="5"/>
  <c r="D785" i="5"/>
  <c r="E785" i="5" s="1"/>
  <c r="C785" i="5"/>
  <c r="B785" i="5"/>
  <c r="A785" i="5"/>
  <c r="H784" i="5"/>
  <c r="G784" i="5"/>
  <c r="F784" i="5"/>
  <c r="D784" i="5"/>
  <c r="E784" i="5" s="1"/>
  <c r="C784" i="5"/>
  <c r="B784" i="5"/>
  <c r="A784" i="5"/>
  <c r="H783" i="5"/>
  <c r="G783" i="5"/>
  <c r="F783" i="5"/>
  <c r="D783" i="5"/>
  <c r="E783" i="5" s="1"/>
  <c r="C783" i="5"/>
  <c r="B783" i="5"/>
  <c r="A783" i="5"/>
  <c r="H782" i="5"/>
  <c r="G782" i="5"/>
  <c r="F782" i="5"/>
  <c r="D782" i="5"/>
  <c r="E782" i="5" s="1"/>
  <c r="C782" i="5"/>
  <c r="B782" i="5"/>
  <c r="A782" i="5"/>
  <c r="H781" i="5"/>
  <c r="G781" i="5"/>
  <c r="F781" i="5"/>
  <c r="D781" i="5"/>
  <c r="E781" i="5" s="1"/>
  <c r="C781" i="5"/>
  <c r="B781" i="5"/>
  <c r="A781" i="5"/>
  <c r="H780" i="5"/>
  <c r="G780" i="5"/>
  <c r="F780" i="5"/>
  <c r="D780" i="5"/>
  <c r="E780" i="5" s="1"/>
  <c r="C780" i="5"/>
  <c r="B780" i="5"/>
  <c r="A780" i="5"/>
  <c r="H779" i="5"/>
  <c r="G779" i="5"/>
  <c r="F779" i="5"/>
  <c r="D779" i="5"/>
  <c r="E779" i="5" s="1"/>
  <c r="C779" i="5"/>
  <c r="B779" i="5"/>
  <c r="A779" i="5"/>
  <c r="H778" i="5"/>
  <c r="G778" i="5"/>
  <c r="F778" i="5"/>
  <c r="D778" i="5"/>
  <c r="E778" i="5" s="1"/>
  <c r="C778" i="5"/>
  <c r="B778" i="5"/>
  <c r="A778" i="5"/>
  <c r="H777" i="5"/>
  <c r="G777" i="5"/>
  <c r="F777" i="5"/>
  <c r="D777" i="5"/>
  <c r="E777" i="5" s="1"/>
  <c r="C777" i="5"/>
  <c r="B777" i="5"/>
  <c r="A777" i="5"/>
  <c r="H776" i="5"/>
  <c r="G776" i="5"/>
  <c r="F776" i="5"/>
  <c r="D776" i="5"/>
  <c r="E776" i="5" s="1"/>
  <c r="C776" i="5"/>
  <c r="B776" i="5"/>
  <c r="A776" i="5"/>
  <c r="H775" i="5"/>
  <c r="G775" i="5"/>
  <c r="F775" i="5"/>
  <c r="D775" i="5"/>
  <c r="E775" i="5" s="1"/>
  <c r="C775" i="5"/>
  <c r="B775" i="5"/>
  <c r="A775" i="5"/>
  <c r="H774" i="5"/>
  <c r="G774" i="5"/>
  <c r="F774" i="5"/>
  <c r="D774" i="5"/>
  <c r="E774" i="5" s="1"/>
  <c r="C774" i="5"/>
  <c r="B774" i="5"/>
  <c r="A774" i="5"/>
  <c r="H773" i="5"/>
  <c r="G773" i="5"/>
  <c r="F773" i="5"/>
  <c r="D773" i="5"/>
  <c r="E773" i="5" s="1"/>
  <c r="C773" i="5"/>
  <c r="B773" i="5"/>
  <c r="A773" i="5"/>
  <c r="H772" i="5"/>
  <c r="G772" i="5"/>
  <c r="F772" i="5"/>
  <c r="D772" i="5"/>
  <c r="E772" i="5" s="1"/>
  <c r="C772" i="5"/>
  <c r="B772" i="5"/>
  <c r="A772" i="5"/>
  <c r="H771" i="5"/>
  <c r="G771" i="5"/>
  <c r="F771" i="5"/>
  <c r="D771" i="5"/>
  <c r="E771" i="5" s="1"/>
  <c r="C771" i="5"/>
  <c r="B771" i="5"/>
  <c r="A771" i="5"/>
  <c r="H770" i="5"/>
  <c r="G770" i="5"/>
  <c r="F770" i="5"/>
  <c r="D770" i="5"/>
  <c r="E770" i="5" s="1"/>
  <c r="C770" i="5"/>
  <c r="B770" i="5"/>
  <c r="A770" i="5"/>
  <c r="H769" i="5"/>
  <c r="G769" i="5"/>
  <c r="F769" i="5"/>
  <c r="D769" i="5"/>
  <c r="E769" i="5" s="1"/>
  <c r="C769" i="5"/>
  <c r="B769" i="5"/>
  <c r="A769" i="5"/>
  <c r="H768" i="5"/>
  <c r="G768" i="5"/>
  <c r="F768" i="5"/>
  <c r="D768" i="5"/>
  <c r="E768" i="5" s="1"/>
  <c r="C768" i="5"/>
  <c r="B768" i="5"/>
  <c r="A768" i="5"/>
  <c r="H767" i="5"/>
  <c r="G767" i="5"/>
  <c r="F767" i="5"/>
  <c r="D767" i="5"/>
  <c r="E767" i="5" s="1"/>
  <c r="C767" i="5"/>
  <c r="B767" i="5"/>
  <c r="A767" i="5"/>
  <c r="H766" i="5"/>
  <c r="G766" i="5"/>
  <c r="F766" i="5"/>
  <c r="D766" i="5"/>
  <c r="E766" i="5" s="1"/>
  <c r="C766" i="5"/>
  <c r="B766" i="5"/>
  <c r="A766" i="5"/>
  <c r="H765" i="5"/>
  <c r="G765" i="5"/>
  <c r="F765" i="5"/>
  <c r="D765" i="5"/>
  <c r="E765" i="5" s="1"/>
  <c r="C765" i="5"/>
  <c r="B765" i="5"/>
  <c r="A765" i="5"/>
  <c r="H764" i="5"/>
  <c r="G764" i="5"/>
  <c r="F764" i="5"/>
  <c r="D764" i="5"/>
  <c r="E764" i="5" s="1"/>
  <c r="C764" i="5"/>
  <c r="B764" i="5"/>
  <c r="A764" i="5"/>
  <c r="H763" i="5"/>
  <c r="G763" i="5"/>
  <c r="F763" i="5"/>
  <c r="D763" i="5"/>
  <c r="E763" i="5" s="1"/>
  <c r="C763" i="5"/>
  <c r="B763" i="5"/>
  <c r="A763" i="5"/>
  <c r="H762" i="5"/>
  <c r="G762" i="5"/>
  <c r="F762" i="5"/>
  <c r="D762" i="5"/>
  <c r="E762" i="5" s="1"/>
  <c r="C762" i="5"/>
  <c r="B762" i="5"/>
  <c r="A762" i="5"/>
  <c r="H761" i="5"/>
  <c r="G761" i="5"/>
  <c r="F761" i="5"/>
  <c r="D761" i="5"/>
  <c r="E761" i="5" s="1"/>
  <c r="C761" i="5"/>
  <c r="B761" i="5"/>
  <c r="A761" i="5"/>
  <c r="H760" i="5"/>
  <c r="G760" i="5"/>
  <c r="F760" i="5"/>
  <c r="D760" i="5"/>
  <c r="E760" i="5" s="1"/>
  <c r="C760" i="5"/>
  <c r="B760" i="5"/>
  <c r="A760" i="5"/>
  <c r="H759" i="5"/>
  <c r="G759" i="5"/>
  <c r="F759" i="5"/>
  <c r="D759" i="5"/>
  <c r="E759" i="5" s="1"/>
  <c r="C759" i="5"/>
  <c r="B759" i="5"/>
  <c r="A759" i="5"/>
  <c r="H758" i="5"/>
  <c r="G758" i="5"/>
  <c r="F758" i="5"/>
  <c r="D758" i="5"/>
  <c r="E758" i="5" s="1"/>
  <c r="C758" i="5"/>
  <c r="B758" i="5"/>
  <c r="A758" i="5"/>
  <c r="H757" i="5"/>
  <c r="G757" i="5"/>
  <c r="F757" i="5"/>
  <c r="D757" i="5"/>
  <c r="E757" i="5" s="1"/>
  <c r="C757" i="5"/>
  <c r="B757" i="5"/>
  <c r="A757" i="5"/>
  <c r="H756" i="5"/>
  <c r="G756" i="5"/>
  <c r="F756" i="5"/>
  <c r="D756" i="5"/>
  <c r="E756" i="5" s="1"/>
  <c r="C756" i="5"/>
  <c r="B756" i="5"/>
  <c r="A756" i="5"/>
  <c r="H755" i="5"/>
  <c r="G755" i="5"/>
  <c r="F755" i="5"/>
  <c r="D755" i="5"/>
  <c r="E755" i="5" s="1"/>
  <c r="C755" i="5"/>
  <c r="B755" i="5"/>
  <c r="A755" i="5"/>
  <c r="H754" i="5"/>
  <c r="G754" i="5"/>
  <c r="F754" i="5"/>
  <c r="D754" i="5"/>
  <c r="E754" i="5" s="1"/>
  <c r="C754" i="5"/>
  <c r="B754" i="5"/>
  <c r="A754" i="5"/>
  <c r="H753" i="5"/>
  <c r="G753" i="5"/>
  <c r="F753" i="5"/>
  <c r="D753" i="5"/>
  <c r="E753" i="5" s="1"/>
  <c r="C753" i="5"/>
  <c r="B753" i="5"/>
  <c r="A753" i="5"/>
  <c r="H752" i="5"/>
  <c r="G752" i="5"/>
  <c r="F752" i="5"/>
  <c r="D752" i="5"/>
  <c r="E752" i="5" s="1"/>
  <c r="C752" i="5"/>
  <c r="B752" i="5"/>
  <c r="A752" i="5"/>
  <c r="H751" i="5"/>
  <c r="G751" i="5"/>
  <c r="F751" i="5"/>
  <c r="D751" i="5"/>
  <c r="E751" i="5" s="1"/>
  <c r="C751" i="5"/>
  <c r="B751" i="5"/>
  <c r="A751" i="5"/>
  <c r="H750" i="5"/>
  <c r="G750" i="5"/>
  <c r="F750" i="5"/>
  <c r="D750" i="5"/>
  <c r="E750" i="5" s="1"/>
  <c r="C750" i="5"/>
  <c r="B750" i="5"/>
  <c r="A750" i="5"/>
  <c r="H749" i="5"/>
  <c r="G749" i="5"/>
  <c r="F749" i="5"/>
  <c r="D749" i="5"/>
  <c r="E749" i="5" s="1"/>
  <c r="C749" i="5"/>
  <c r="B749" i="5"/>
  <c r="A749" i="5"/>
  <c r="H748" i="5"/>
  <c r="G748" i="5"/>
  <c r="F748" i="5"/>
  <c r="D748" i="5"/>
  <c r="E748" i="5" s="1"/>
  <c r="C748" i="5"/>
  <c r="B748" i="5"/>
  <c r="A748" i="5"/>
  <c r="H747" i="5"/>
  <c r="G747" i="5"/>
  <c r="F747" i="5"/>
  <c r="D747" i="5"/>
  <c r="E747" i="5" s="1"/>
  <c r="C747" i="5"/>
  <c r="B747" i="5"/>
  <c r="A747" i="5"/>
  <c r="H746" i="5"/>
  <c r="G746" i="5"/>
  <c r="F746" i="5"/>
  <c r="D746" i="5"/>
  <c r="E746" i="5" s="1"/>
  <c r="C746" i="5"/>
  <c r="B746" i="5"/>
  <c r="A746" i="5"/>
  <c r="H745" i="5"/>
  <c r="G745" i="5"/>
  <c r="F745" i="5"/>
  <c r="D745" i="5"/>
  <c r="E745" i="5" s="1"/>
  <c r="C745" i="5"/>
  <c r="B745" i="5"/>
  <c r="A745" i="5"/>
  <c r="H744" i="5"/>
  <c r="G744" i="5"/>
  <c r="F744" i="5"/>
  <c r="D744" i="5"/>
  <c r="E744" i="5" s="1"/>
  <c r="C744" i="5"/>
  <c r="B744" i="5"/>
  <c r="A744" i="5"/>
  <c r="H743" i="5"/>
  <c r="G743" i="5"/>
  <c r="F743" i="5"/>
  <c r="D743" i="5"/>
  <c r="E743" i="5" s="1"/>
  <c r="C743" i="5"/>
  <c r="B743" i="5"/>
  <c r="A743" i="5"/>
  <c r="H742" i="5"/>
  <c r="G742" i="5"/>
  <c r="F742" i="5"/>
  <c r="D742" i="5"/>
  <c r="E742" i="5" s="1"/>
  <c r="C742" i="5"/>
  <c r="B742" i="5"/>
  <c r="A742" i="5"/>
  <c r="H741" i="5"/>
  <c r="G741" i="5"/>
  <c r="F741" i="5"/>
  <c r="D741" i="5"/>
  <c r="E741" i="5" s="1"/>
  <c r="C741" i="5"/>
  <c r="B741" i="5"/>
  <c r="A741" i="5"/>
  <c r="H740" i="5"/>
  <c r="G740" i="5"/>
  <c r="F740" i="5"/>
  <c r="D740" i="5"/>
  <c r="E740" i="5" s="1"/>
  <c r="C740" i="5"/>
  <c r="B740" i="5"/>
  <c r="A740" i="5"/>
  <c r="H739" i="5"/>
  <c r="G739" i="5"/>
  <c r="F739" i="5"/>
  <c r="D739" i="5"/>
  <c r="E739" i="5" s="1"/>
  <c r="C739" i="5"/>
  <c r="B739" i="5"/>
  <c r="A739" i="5"/>
  <c r="H738" i="5"/>
  <c r="G738" i="5"/>
  <c r="F738" i="5"/>
  <c r="D738" i="5"/>
  <c r="E738" i="5" s="1"/>
  <c r="C738" i="5"/>
  <c r="B738" i="5"/>
  <c r="A738" i="5"/>
  <c r="H737" i="5"/>
  <c r="G737" i="5"/>
  <c r="F737" i="5"/>
  <c r="D737" i="5"/>
  <c r="E737" i="5" s="1"/>
  <c r="C737" i="5"/>
  <c r="B737" i="5"/>
  <c r="A737" i="5"/>
  <c r="H736" i="5"/>
  <c r="G736" i="5"/>
  <c r="F736" i="5"/>
  <c r="D736" i="5"/>
  <c r="E736" i="5" s="1"/>
  <c r="C736" i="5"/>
  <c r="B736" i="5"/>
  <c r="A736" i="5"/>
  <c r="H735" i="5"/>
  <c r="G735" i="5"/>
  <c r="F735" i="5"/>
  <c r="D735" i="5"/>
  <c r="E735" i="5" s="1"/>
  <c r="C735" i="5"/>
  <c r="B735" i="5"/>
  <c r="A735" i="5"/>
  <c r="H734" i="5"/>
  <c r="G734" i="5"/>
  <c r="F734" i="5"/>
  <c r="D734" i="5"/>
  <c r="E734" i="5" s="1"/>
  <c r="C734" i="5"/>
  <c r="B734" i="5"/>
  <c r="A734" i="5"/>
  <c r="H733" i="5"/>
  <c r="G733" i="5"/>
  <c r="F733" i="5"/>
  <c r="D733" i="5"/>
  <c r="E733" i="5" s="1"/>
  <c r="C733" i="5"/>
  <c r="B733" i="5"/>
  <c r="A733" i="5"/>
  <c r="H732" i="5"/>
  <c r="G732" i="5"/>
  <c r="F732" i="5"/>
  <c r="D732" i="5"/>
  <c r="E732" i="5" s="1"/>
  <c r="C732" i="5"/>
  <c r="B732" i="5"/>
  <c r="A732" i="5"/>
  <c r="H731" i="5"/>
  <c r="G731" i="5"/>
  <c r="F731" i="5"/>
  <c r="D731" i="5"/>
  <c r="E731" i="5" s="1"/>
  <c r="C731" i="5"/>
  <c r="B731" i="5"/>
  <c r="A731" i="5"/>
  <c r="H730" i="5"/>
  <c r="G730" i="5"/>
  <c r="F730" i="5"/>
  <c r="D730" i="5"/>
  <c r="E730" i="5" s="1"/>
  <c r="C730" i="5"/>
  <c r="B730" i="5"/>
  <c r="A730" i="5"/>
  <c r="H729" i="5"/>
  <c r="G729" i="5"/>
  <c r="F729" i="5"/>
  <c r="D729" i="5"/>
  <c r="E729" i="5" s="1"/>
  <c r="C729" i="5"/>
  <c r="B729" i="5"/>
  <c r="A729" i="5"/>
  <c r="H728" i="5"/>
  <c r="G728" i="5"/>
  <c r="F728" i="5"/>
  <c r="D728" i="5"/>
  <c r="E728" i="5" s="1"/>
  <c r="C728" i="5"/>
  <c r="B728" i="5"/>
  <c r="A728" i="5"/>
  <c r="H727" i="5"/>
  <c r="G727" i="5"/>
  <c r="F727" i="5"/>
  <c r="D727" i="5"/>
  <c r="E727" i="5" s="1"/>
  <c r="C727" i="5"/>
  <c r="B727" i="5"/>
  <c r="A727" i="5"/>
  <c r="H726" i="5"/>
  <c r="G726" i="5"/>
  <c r="F726" i="5"/>
  <c r="D726" i="5"/>
  <c r="E726" i="5" s="1"/>
  <c r="C726" i="5"/>
  <c r="B726" i="5"/>
  <c r="A726" i="5"/>
  <c r="H725" i="5"/>
  <c r="G725" i="5"/>
  <c r="F725" i="5"/>
  <c r="D725" i="5"/>
  <c r="E725" i="5" s="1"/>
  <c r="C725" i="5"/>
  <c r="B725" i="5"/>
  <c r="A725" i="5"/>
  <c r="H724" i="5"/>
  <c r="G724" i="5"/>
  <c r="F724" i="5"/>
  <c r="D724" i="5"/>
  <c r="E724" i="5" s="1"/>
  <c r="C724" i="5"/>
  <c r="B724" i="5"/>
  <c r="A724" i="5"/>
  <c r="H723" i="5"/>
  <c r="G723" i="5"/>
  <c r="F723" i="5"/>
  <c r="D723" i="5"/>
  <c r="E723" i="5" s="1"/>
  <c r="C723" i="5"/>
  <c r="B723" i="5"/>
  <c r="A723" i="5"/>
  <c r="H722" i="5"/>
  <c r="G722" i="5"/>
  <c r="F722" i="5"/>
  <c r="D722" i="5"/>
  <c r="E722" i="5" s="1"/>
  <c r="C722" i="5"/>
  <c r="B722" i="5"/>
  <c r="A722" i="5"/>
  <c r="H721" i="5"/>
  <c r="G721" i="5"/>
  <c r="F721" i="5"/>
  <c r="D721" i="5"/>
  <c r="E721" i="5" s="1"/>
  <c r="C721" i="5"/>
  <c r="B721" i="5"/>
  <c r="A721" i="5"/>
  <c r="H720" i="5"/>
  <c r="G720" i="5"/>
  <c r="F720" i="5"/>
  <c r="D720" i="5"/>
  <c r="E720" i="5" s="1"/>
  <c r="C720" i="5"/>
  <c r="B720" i="5"/>
  <c r="A720" i="5"/>
  <c r="H719" i="5"/>
  <c r="G719" i="5"/>
  <c r="F719" i="5"/>
  <c r="D719" i="5"/>
  <c r="E719" i="5" s="1"/>
  <c r="C719" i="5"/>
  <c r="B719" i="5"/>
  <c r="A719" i="5"/>
  <c r="H718" i="5"/>
  <c r="G718" i="5"/>
  <c r="F718" i="5"/>
  <c r="D718" i="5"/>
  <c r="E718" i="5" s="1"/>
  <c r="C718" i="5"/>
  <c r="B718" i="5"/>
  <c r="A718" i="5"/>
  <c r="H717" i="5"/>
  <c r="G717" i="5"/>
  <c r="F717" i="5"/>
  <c r="D717" i="5"/>
  <c r="E717" i="5" s="1"/>
  <c r="C717" i="5"/>
  <c r="B717" i="5"/>
  <c r="A717" i="5"/>
  <c r="H716" i="5"/>
  <c r="G716" i="5"/>
  <c r="F716" i="5"/>
  <c r="D716" i="5"/>
  <c r="E716" i="5" s="1"/>
  <c r="C716" i="5"/>
  <c r="B716" i="5"/>
  <c r="A716" i="5"/>
  <c r="H715" i="5"/>
  <c r="G715" i="5"/>
  <c r="F715" i="5"/>
  <c r="D715" i="5"/>
  <c r="E715" i="5" s="1"/>
  <c r="C715" i="5"/>
  <c r="B715" i="5"/>
  <c r="A715" i="5"/>
  <c r="H714" i="5"/>
  <c r="G714" i="5"/>
  <c r="F714" i="5"/>
  <c r="D714" i="5"/>
  <c r="E714" i="5" s="1"/>
  <c r="C714" i="5"/>
  <c r="B714" i="5"/>
  <c r="A714" i="5"/>
  <c r="H713" i="5"/>
  <c r="G713" i="5"/>
  <c r="F713" i="5"/>
  <c r="D713" i="5"/>
  <c r="E713" i="5" s="1"/>
  <c r="C713" i="5"/>
  <c r="B713" i="5"/>
  <c r="A713" i="5"/>
  <c r="H712" i="5"/>
  <c r="G712" i="5"/>
  <c r="F712" i="5"/>
  <c r="D712" i="5"/>
  <c r="E712" i="5" s="1"/>
  <c r="C712" i="5"/>
  <c r="B712" i="5"/>
  <c r="A712" i="5"/>
  <c r="H711" i="5"/>
  <c r="G711" i="5"/>
  <c r="F711" i="5"/>
  <c r="D711" i="5"/>
  <c r="E711" i="5" s="1"/>
  <c r="C711" i="5"/>
  <c r="B711" i="5"/>
  <c r="A711" i="5"/>
  <c r="H710" i="5"/>
  <c r="G710" i="5"/>
  <c r="F710" i="5"/>
  <c r="D710" i="5"/>
  <c r="E710" i="5" s="1"/>
  <c r="C710" i="5"/>
  <c r="B710" i="5"/>
  <c r="A710" i="5"/>
  <c r="H709" i="5"/>
  <c r="G709" i="5"/>
  <c r="F709" i="5"/>
  <c r="D709" i="5"/>
  <c r="E709" i="5" s="1"/>
  <c r="C709" i="5"/>
  <c r="B709" i="5"/>
  <c r="A709" i="5"/>
  <c r="H708" i="5"/>
  <c r="G708" i="5"/>
  <c r="F708" i="5"/>
  <c r="D708" i="5"/>
  <c r="E708" i="5" s="1"/>
  <c r="C708" i="5"/>
  <c r="B708" i="5"/>
  <c r="A708" i="5"/>
  <c r="H707" i="5"/>
  <c r="G707" i="5"/>
  <c r="F707" i="5"/>
  <c r="D707" i="5"/>
  <c r="E707" i="5" s="1"/>
  <c r="C707" i="5"/>
  <c r="B707" i="5"/>
  <c r="A707" i="5"/>
  <c r="H706" i="5"/>
  <c r="G706" i="5"/>
  <c r="F706" i="5"/>
  <c r="D706" i="5"/>
  <c r="E706" i="5" s="1"/>
  <c r="C706" i="5"/>
  <c r="B706" i="5"/>
  <c r="A706" i="5"/>
  <c r="H705" i="5"/>
  <c r="G705" i="5"/>
  <c r="F705" i="5"/>
  <c r="D705" i="5"/>
  <c r="E705" i="5" s="1"/>
  <c r="C705" i="5"/>
  <c r="B705" i="5"/>
  <c r="A705" i="5"/>
  <c r="H704" i="5"/>
  <c r="G704" i="5"/>
  <c r="F704" i="5"/>
  <c r="D704" i="5"/>
  <c r="E704" i="5" s="1"/>
  <c r="C704" i="5"/>
  <c r="B704" i="5"/>
  <c r="A704" i="5"/>
  <c r="H703" i="5"/>
  <c r="G703" i="5"/>
  <c r="F703" i="5"/>
  <c r="D703" i="5"/>
  <c r="E703" i="5" s="1"/>
  <c r="C703" i="5"/>
  <c r="B703" i="5"/>
  <c r="A703" i="5"/>
  <c r="H702" i="5"/>
  <c r="G702" i="5"/>
  <c r="F702" i="5"/>
  <c r="D702" i="5"/>
  <c r="E702" i="5" s="1"/>
  <c r="C702" i="5"/>
  <c r="B702" i="5"/>
  <c r="A702" i="5"/>
  <c r="H701" i="5"/>
  <c r="G701" i="5"/>
  <c r="F701" i="5"/>
  <c r="D701" i="5"/>
  <c r="E701" i="5" s="1"/>
  <c r="C701" i="5"/>
  <c r="B701" i="5"/>
  <c r="A701" i="5"/>
  <c r="H700" i="5"/>
  <c r="G700" i="5"/>
  <c r="F700" i="5"/>
  <c r="D700" i="5"/>
  <c r="E700" i="5" s="1"/>
  <c r="C700" i="5"/>
  <c r="B700" i="5"/>
  <c r="A700" i="5"/>
  <c r="H699" i="5"/>
  <c r="G699" i="5"/>
  <c r="F699" i="5"/>
  <c r="D699" i="5"/>
  <c r="E699" i="5" s="1"/>
  <c r="C699" i="5"/>
  <c r="B699" i="5"/>
  <c r="A699" i="5"/>
  <c r="H698" i="5"/>
  <c r="G698" i="5"/>
  <c r="F698" i="5"/>
  <c r="D698" i="5"/>
  <c r="E698" i="5" s="1"/>
  <c r="C698" i="5"/>
  <c r="B698" i="5"/>
  <c r="A698" i="5"/>
  <c r="H697" i="5"/>
  <c r="G697" i="5"/>
  <c r="F697" i="5"/>
  <c r="D697" i="5"/>
  <c r="E697" i="5" s="1"/>
  <c r="C697" i="5"/>
  <c r="B697" i="5"/>
  <c r="A697" i="5"/>
  <c r="H696" i="5"/>
  <c r="G696" i="5"/>
  <c r="F696" i="5"/>
  <c r="D696" i="5"/>
  <c r="E696" i="5" s="1"/>
  <c r="C696" i="5"/>
  <c r="B696" i="5"/>
  <c r="A696" i="5"/>
  <c r="H695" i="5"/>
  <c r="G695" i="5"/>
  <c r="F695" i="5"/>
  <c r="D695" i="5"/>
  <c r="E695" i="5" s="1"/>
  <c r="C695" i="5"/>
  <c r="B695" i="5"/>
  <c r="A695" i="5"/>
  <c r="H694" i="5"/>
  <c r="G694" i="5"/>
  <c r="F694" i="5"/>
  <c r="D694" i="5"/>
  <c r="E694" i="5" s="1"/>
  <c r="C694" i="5"/>
  <c r="B694" i="5"/>
  <c r="A694" i="5"/>
  <c r="H693" i="5"/>
  <c r="G693" i="5"/>
  <c r="F693" i="5"/>
  <c r="D693" i="5"/>
  <c r="E693" i="5" s="1"/>
  <c r="C693" i="5"/>
  <c r="B693" i="5"/>
  <c r="A693" i="5"/>
  <c r="H692" i="5"/>
  <c r="G692" i="5"/>
  <c r="F692" i="5"/>
  <c r="D692" i="5"/>
  <c r="E692" i="5" s="1"/>
  <c r="C692" i="5"/>
  <c r="B692" i="5"/>
  <c r="A692" i="5"/>
  <c r="H691" i="5"/>
  <c r="G691" i="5"/>
  <c r="F691" i="5"/>
  <c r="D691" i="5"/>
  <c r="E691" i="5" s="1"/>
  <c r="C691" i="5"/>
  <c r="B691" i="5"/>
  <c r="A691" i="5"/>
  <c r="H690" i="5"/>
  <c r="G690" i="5"/>
  <c r="F690" i="5"/>
  <c r="D690" i="5"/>
  <c r="E690" i="5" s="1"/>
  <c r="C690" i="5"/>
  <c r="B690" i="5"/>
  <c r="A690" i="5"/>
  <c r="H689" i="5"/>
  <c r="G689" i="5"/>
  <c r="F689" i="5"/>
  <c r="D689" i="5"/>
  <c r="E689" i="5" s="1"/>
  <c r="C689" i="5"/>
  <c r="B689" i="5"/>
  <c r="A689" i="5"/>
  <c r="H688" i="5"/>
  <c r="G688" i="5"/>
  <c r="F688" i="5"/>
  <c r="D688" i="5"/>
  <c r="E688" i="5" s="1"/>
  <c r="C688" i="5"/>
  <c r="B688" i="5"/>
  <c r="A688" i="5"/>
  <c r="H687" i="5"/>
  <c r="G687" i="5"/>
  <c r="F687" i="5"/>
  <c r="D687" i="5"/>
  <c r="E687" i="5" s="1"/>
  <c r="C687" i="5"/>
  <c r="B687" i="5"/>
  <c r="A687" i="5"/>
  <c r="H686" i="5"/>
  <c r="G686" i="5"/>
  <c r="F686" i="5"/>
  <c r="D686" i="5"/>
  <c r="E686" i="5" s="1"/>
  <c r="C686" i="5"/>
  <c r="B686" i="5"/>
  <c r="A686" i="5"/>
  <c r="H685" i="5"/>
  <c r="G685" i="5"/>
  <c r="F685" i="5"/>
  <c r="D685" i="5"/>
  <c r="E685" i="5" s="1"/>
  <c r="C685" i="5"/>
  <c r="B685" i="5"/>
  <c r="A685" i="5"/>
  <c r="H684" i="5"/>
  <c r="G684" i="5"/>
  <c r="F684" i="5"/>
  <c r="D684" i="5"/>
  <c r="E684" i="5" s="1"/>
  <c r="C684" i="5"/>
  <c r="B684" i="5"/>
  <c r="A684" i="5"/>
  <c r="H683" i="5"/>
  <c r="G683" i="5"/>
  <c r="F683" i="5"/>
  <c r="D683" i="5"/>
  <c r="E683" i="5" s="1"/>
  <c r="C683" i="5"/>
  <c r="B683" i="5"/>
  <c r="A683" i="5"/>
  <c r="H682" i="5"/>
  <c r="G682" i="5"/>
  <c r="F682" i="5"/>
  <c r="D682" i="5"/>
  <c r="E682" i="5" s="1"/>
  <c r="C682" i="5"/>
  <c r="B682" i="5"/>
  <c r="A682" i="5"/>
  <c r="H681" i="5"/>
  <c r="G681" i="5"/>
  <c r="F681" i="5"/>
  <c r="D681" i="5"/>
  <c r="E681" i="5" s="1"/>
  <c r="C681" i="5"/>
  <c r="B681" i="5"/>
  <c r="A681" i="5"/>
  <c r="H680" i="5"/>
  <c r="G680" i="5"/>
  <c r="F680" i="5"/>
  <c r="D680" i="5"/>
  <c r="E680" i="5" s="1"/>
  <c r="C680" i="5"/>
  <c r="B680" i="5"/>
  <c r="A680" i="5"/>
  <c r="H679" i="5"/>
  <c r="G679" i="5"/>
  <c r="F679" i="5"/>
  <c r="D679" i="5"/>
  <c r="E679" i="5" s="1"/>
  <c r="C679" i="5"/>
  <c r="B679" i="5"/>
  <c r="A679" i="5"/>
  <c r="H678" i="5"/>
  <c r="G678" i="5"/>
  <c r="F678" i="5"/>
  <c r="D678" i="5"/>
  <c r="E678" i="5" s="1"/>
  <c r="C678" i="5"/>
  <c r="B678" i="5"/>
  <c r="A678" i="5"/>
  <c r="H677" i="5"/>
  <c r="G677" i="5"/>
  <c r="F677" i="5"/>
  <c r="D677" i="5"/>
  <c r="E677" i="5" s="1"/>
  <c r="C677" i="5"/>
  <c r="B677" i="5"/>
  <c r="A677" i="5"/>
  <c r="H676" i="5"/>
  <c r="G676" i="5"/>
  <c r="F676" i="5"/>
  <c r="D676" i="5"/>
  <c r="E676" i="5" s="1"/>
  <c r="C676" i="5"/>
  <c r="B676" i="5"/>
  <c r="A676" i="5"/>
  <c r="H675" i="5"/>
  <c r="G675" i="5"/>
  <c r="F675" i="5"/>
  <c r="D675" i="5"/>
  <c r="E675" i="5" s="1"/>
  <c r="C675" i="5"/>
  <c r="B675" i="5"/>
  <c r="A675" i="5"/>
  <c r="H674" i="5"/>
  <c r="G674" i="5"/>
  <c r="F674" i="5"/>
  <c r="D674" i="5"/>
  <c r="E674" i="5" s="1"/>
  <c r="C674" i="5"/>
  <c r="B674" i="5"/>
  <c r="A674" i="5"/>
  <c r="H673" i="5"/>
  <c r="G673" i="5"/>
  <c r="F673" i="5"/>
  <c r="D673" i="5"/>
  <c r="E673" i="5" s="1"/>
  <c r="C673" i="5"/>
  <c r="B673" i="5"/>
  <c r="A673" i="5"/>
  <c r="H672" i="5"/>
  <c r="G672" i="5"/>
  <c r="F672" i="5"/>
  <c r="D672" i="5"/>
  <c r="E672" i="5" s="1"/>
  <c r="C672" i="5"/>
  <c r="B672" i="5"/>
  <c r="A672" i="5"/>
  <c r="H671" i="5"/>
  <c r="G671" i="5"/>
  <c r="F671" i="5"/>
  <c r="D671" i="5"/>
  <c r="E671" i="5" s="1"/>
  <c r="C671" i="5"/>
  <c r="B671" i="5"/>
  <c r="A671" i="5"/>
  <c r="H670" i="5"/>
  <c r="G670" i="5"/>
  <c r="F670" i="5"/>
  <c r="D670" i="5"/>
  <c r="E670" i="5" s="1"/>
  <c r="C670" i="5"/>
  <c r="B670" i="5"/>
  <c r="A670" i="5"/>
  <c r="H669" i="5"/>
  <c r="G669" i="5"/>
  <c r="F669" i="5"/>
  <c r="D669" i="5"/>
  <c r="E669" i="5" s="1"/>
  <c r="C669" i="5"/>
  <c r="B669" i="5"/>
  <c r="A669" i="5"/>
  <c r="H668" i="5"/>
  <c r="G668" i="5"/>
  <c r="F668" i="5"/>
  <c r="D668" i="5"/>
  <c r="E668" i="5" s="1"/>
  <c r="C668" i="5"/>
  <c r="B668" i="5"/>
  <c r="A668" i="5"/>
  <c r="H667" i="5"/>
  <c r="G667" i="5"/>
  <c r="F667" i="5"/>
  <c r="D667" i="5"/>
  <c r="E667" i="5" s="1"/>
  <c r="C667" i="5"/>
  <c r="B667" i="5"/>
  <c r="A667" i="5"/>
  <c r="H666" i="5"/>
  <c r="G666" i="5"/>
  <c r="F666" i="5"/>
  <c r="D666" i="5"/>
  <c r="E666" i="5" s="1"/>
  <c r="C666" i="5"/>
  <c r="B666" i="5"/>
  <c r="A666" i="5"/>
  <c r="H665" i="5"/>
  <c r="G665" i="5"/>
  <c r="F665" i="5"/>
  <c r="D665" i="5"/>
  <c r="E665" i="5" s="1"/>
  <c r="C665" i="5"/>
  <c r="B665" i="5"/>
  <c r="A665" i="5"/>
  <c r="H664" i="5"/>
  <c r="G664" i="5"/>
  <c r="F664" i="5"/>
  <c r="D664" i="5"/>
  <c r="E664" i="5" s="1"/>
  <c r="C664" i="5"/>
  <c r="B664" i="5"/>
  <c r="A664" i="5"/>
  <c r="H663" i="5"/>
  <c r="G663" i="5"/>
  <c r="F663" i="5"/>
  <c r="D663" i="5"/>
  <c r="E663" i="5" s="1"/>
  <c r="C663" i="5"/>
  <c r="B663" i="5"/>
  <c r="A663" i="5"/>
  <c r="H662" i="5"/>
  <c r="G662" i="5"/>
  <c r="F662" i="5"/>
  <c r="D662" i="5"/>
  <c r="E662" i="5" s="1"/>
  <c r="C662" i="5"/>
  <c r="B662" i="5"/>
  <c r="A662" i="5"/>
  <c r="H661" i="5"/>
  <c r="G661" i="5"/>
  <c r="F661" i="5"/>
  <c r="D661" i="5"/>
  <c r="E661" i="5" s="1"/>
  <c r="C661" i="5"/>
  <c r="B661" i="5"/>
  <c r="A661" i="5"/>
  <c r="H660" i="5"/>
  <c r="G660" i="5"/>
  <c r="F660" i="5"/>
  <c r="D660" i="5"/>
  <c r="E660" i="5" s="1"/>
  <c r="C660" i="5"/>
  <c r="B660" i="5"/>
  <c r="A660" i="5"/>
  <c r="H659" i="5"/>
  <c r="G659" i="5"/>
  <c r="F659" i="5"/>
  <c r="D659" i="5"/>
  <c r="E659" i="5" s="1"/>
  <c r="C659" i="5"/>
  <c r="B659" i="5"/>
  <c r="A659" i="5"/>
  <c r="H658" i="5"/>
  <c r="G658" i="5"/>
  <c r="F658" i="5"/>
  <c r="D658" i="5"/>
  <c r="E658" i="5" s="1"/>
  <c r="C658" i="5"/>
  <c r="B658" i="5"/>
  <c r="A658" i="5"/>
  <c r="H657" i="5"/>
  <c r="G657" i="5"/>
  <c r="F657" i="5"/>
  <c r="D657" i="5"/>
  <c r="E657" i="5" s="1"/>
  <c r="C657" i="5"/>
  <c r="B657" i="5"/>
  <c r="A657" i="5"/>
  <c r="H656" i="5"/>
  <c r="G656" i="5"/>
  <c r="F656" i="5"/>
  <c r="D656" i="5"/>
  <c r="E656" i="5" s="1"/>
  <c r="C656" i="5"/>
  <c r="B656" i="5"/>
  <c r="A656" i="5"/>
  <c r="H655" i="5"/>
  <c r="G655" i="5"/>
  <c r="F655" i="5"/>
  <c r="D655" i="5"/>
  <c r="E655" i="5" s="1"/>
  <c r="C655" i="5"/>
  <c r="B655" i="5"/>
  <c r="A655" i="5"/>
  <c r="H654" i="5"/>
  <c r="G654" i="5"/>
  <c r="F654" i="5"/>
  <c r="D654" i="5"/>
  <c r="E654" i="5" s="1"/>
  <c r="C654" i="5"/>
  <c r="B654" i="5"/>
  <c r="A654" i="5"/>
  <c r="H653" i="5"/>
  <c r="G653" i="5"/>
  <c r="F653" i="5"/>
  <c r="D653" i="5"/>
  <c r="E653" i="5" s="1"/>
  <c r="C653" i="5"/>
  <c r="B653" i="5"/>
  <c r="A653" i="5"/>
  <c r="H652" i="5"/>
  <c r="G652" i="5"/>
  <c r="F652" i="5"/>
  <c r="D652" i="5"/>
  <c r="E652" i="5" s="1"/>
  <c r="C652" i="5"/>
  <c r="B652" i="5"/>
  <c r="A652" i="5"/>
  <c r="H651" i="5"/>
  <c r="G651" i="5"/>
  <c r="F651" i="5"/>
  <c r="D651" i="5"/>
  <c r="E651" i="5" s="1"/>
  <c r="C651" i="5"/>
  <c r="B651" i="5"/>
  <c r="A651" i="5"/>
  <c r="H650" i="5"/>
  <c r="G650" i="5"/>
  <c r="F650" i="5"/>
  <c r="D650" i="5"/>
  <c r="E650" i="5" s="1"/>
  <c r="C650" i="5"/>
  <c r="B650" i="5"/>
  <c r="A650" i="5"/>
  <c r="H649" i="5"/>
  <c r="G649" i="5"/>
  <c r="F649" i="5"/>
  <c r="D649" i="5"/>
  <c r="E649" i="5" s="1"/>
  <c r="C649" i="5"/>
  <c r="B649" i="5"/>
  <c r="A649" i="5"/>
  <c r="H648" i="5"/>
  <c r="G648" i="5"/>
  <c r="F648" i="5"/>
  <c r="D648" i="5"/>
  <c r="E648" i="5" s="1"/>
  <c r="C648" i="5"/>
  <c r="B648" i="5"/>
  <c r="A648" i="5"/>
  <c r="H647" i="5"/>
  <c r="G647" i="5"/>
  <c r="F647" i="5"/>
  <c r="D647" i="5"/>
  <c r="E647" i="5" s="1"/>
  <c r="C647" i="5"/>
  <c r="B647" i="5"/>
  <c r="A647" i="5"/>
  <c r="H646" i="5"/>
  <c r="G646" i="5"/>
  <c r="F646" i="5"/>
  <c r="D646" i="5"/>
  <c r="E646" i="5" s="1"/>
  <c r="C646" i="5"/>
  <c r="B646" i="5"/>
  <c r="A646" i="5"/>
  <c r="H645" i="5"/>
  <c r="G645" i="5"/>
  <c r="F645" i="5"/>
  <c r="D645" i="5"/>
  <c r="E645" i="5" s="1"/>
  <c r="C645" i="5"/>
  <c r="B645" i="5"/>
  <c r="A645" i="5"/>
  <c r="H644" i="5"/>
  <c r="G644" i="5"/>
  <c r="F644" i="5"/>
  <c r="D644" i="5"/>
  <c r="E644" i="5" s="1"/>
  <c r="C644" i="5"/>
  <c r="B644" i="5"/>
  <c r="A644" i="5"/>
  <c r="H643" i="5"/>
  <c r="G643" i="5"/>
  <c r="F643" i="5"/>
  <c r="D643" i="5"/>
  <c r="E643" i="5" s="1"/>
  <c r="C643" i="5"/>
  <c r="B643" i="5"/>
  <c r="A643" i="5"/>
  <c r="H642" i="5"/>
  <c r="G642" i="5"/>
  <c r="F642" i="5"/>
  <c r="D642" i="5"/>
  <c r="E642" i="5" s="1"/>
  <c r="C642" i="5"/>
  <c r="B642" i="5"/>
  <c r="A642" i="5"/>
  <c r="H641" i="5"/>
  <c r="G641" i="5"/>
  <c r="F641" i="5"/>
  <c r="D641" i="5"/>
  <c r="E641" i="5" s="1"/>
  <c r="C641" i="5"/>
  <c r="B641" i="5"/>
  <c r="A641" i="5"/>
  <c r="H640" i="5"/>
  <c r="G640" i="5"/>
  <c r="F640" i="5"/>
  <c r="D640" i="5"/>
  <c r="E640" i="5" s="1"/>
  <c r="C640" i="5"/>
  <c r="B640" i="5"/>
  <c r="A640" i="5"/>
  <c r="H639" i="5"/>
  <c r="G639" i="5"/>
  <c r="F639" i="5"/>
  <c r="D639" i="5"/>
  <c r="E639" i="5" s="1"/>
  <c r="C639" i="5"/>
  <c r="B639" i="5"/>
  <c r="A639" i="5"/>
  <c r="H638" i="5"/>
  <c r="G638" i="5"/>
  <c r="F638" i="5"/>
  <c r="D638" i="5"/>
  <c r="E638" i="5" s="1"/>
  <c r="C638" i="5"/>
  <c r="B638" i="5"/>
  <c r="A638" i="5"/>
  <c r="H637" i="5"/>
  <c r="G637" i="5"/>
  <c r="F637" i="5"/>
  <c r="D637" i="5"/>
  <c r="E637" i="5" s="1"/>
  <c r="C637" i="5"/>
  <c r="B637" i="5"/>
  <c r="A637" i="5"/>
  <c r="H636" i="5"/>
  <c r="G636" i="5"/>
  <c r="F636" i="5"/>
  <c r="D636" i="5"/>
  <c r="E636" i="5" s="1"/>
  <c r="C636" i="5"/>
  <c r="B636" i="5"/>
  <c r="A636" i="5"/>
  <c r="H635" i="5"/>
  <c r="G635" i="5"/>
  <c r="F635" i="5"/>
  <c r="D635" i="5"/>
  <c r="E635" i="5" s="1"/>
  <c r="C635" i="5"/>
  <c r="B635" i="5"/>
  <c r="A635" i="5"/>
  <c r="H634" i="5"/>
  <c r="G634" i="5"/>
  <c r="F634" i="5"/>
  <c r="D634" i="5"/>
  <c r="E634" i="5" s="1"/>
  <c r="C634" i="5"/>
  <c r="B634" i="5"/>
  <c r="A634" i="5"/>
  <c r="H633" i="5"/>
  <c r="G633" i="5"/>
  <c r="F633" i="5"/>
  <c r="D633" i="5"/>
  <c r="E633" i="5" s="1"/>
  <c r="C633" i="5"/>
  <c r="B633" i="5"/>
  <c r="A633" i="5"/>
  <c r="H632" i="5"/>
  <c r="G632" i="5"/>
  <c r="F632" i="5"/>
  <c r="D632" i="5"/>
  <c r="E632" i="5" s="1"/>
  <c r="C632" i="5"/>
  <c r="B632" i="5"/>
  <c r="A632" i="5"/>
  <c r="H631" i="5"/>
  <c r="G631" i="5"/>
  <c r="F631" i="5"/>
  <c r="D631" i="5"/>
  <c r="E631" i="5" s="1"/>
  <c r="C631" i="5"/>
  <c r="B631" i="5"/>
  <c r="A631" i="5"/>
  <c r="H630" i="5"/>
  <c r="G630" i="5"/>
  <c r="F630" i="5"/>
  <c r="D630" i="5"/>
  <c r="E630" i="5" s="1"/>
  <c r="C630" i="5"/>
  <c r="B630" i="5"/>
  <c r="A630" i="5"/>
  <c r="H629" i="5"/>
  <c r="G629" i="5"/>
  <c r="F629" i="5"/>
  <c r="D629" i="5"/>
  <c r="E629" i="5" s="1"/>
  <c r="C629" i="5"/>
  <c r="B629" i="5"/>
  <c r="A629" i="5"/>
  <c r="H628" i="5"/>
  <c r="G628" i="5"/>
  <c r="F628" i="5"/>
  <c r="D628" i="5"/>
  <c r="E628" i="5" s="1"/>
  <c r="C628" i="5"/>
  <c r="B628" i="5"/>
  <c r="A628" i="5"/>
  <c r="H627" i="5"/>
  <c r="G627" i="5"/>
  <c r="F627" i="5"/>
  <c r="D627" i="5"/>
  <c r="E627" i="5" s="1"/>
  <c r="C627" i="5"/>
  <c r="B627" i="5"/>
  <c r="A627" i="5"/>
  <c r="H626" i="5"/>
  <c r="G626" i="5"/>
  <c r="F626" i="5"/>
  <c r="D626" i="5"/>
  <c r="E626" i="5" s="1"/>
  <c r="C626" i="5"/>
  <c r="B626" i="5"/>
  <c r="A626" i="5"/>
  <c r="H625" i="5"/>
  <c r="G625" i="5"/>
  <c r="F625" i="5"/>
  <c r="D625" i="5"/>
  <c r="E625" i="5" s="1"/>
  <c r="C625" i="5"/>
  <c r="B625" i="5"/>
  <c r="A625" i="5"/>
  <c r="H624" i="5"/>
  <c r="G624" i="5"/>
  <c r="F624" i="5"/>
  <c r="D624" i="5"/>
  <c r="E624" i="5" s="1"/>
  <c r="C624" i="5"/>
  <c r="B624" i="5"/>
  <c r="A624" i="5"/>
  <c r="H623" i="5"/>
  <c r="G623" i="5"/>
  <c r="F623" i="5"/>
  <c r="D623" i="5"/>
  <c r="E623" i="5" s="1"/>
  <c r="C623" i="5"/>
  <c r="B623" i="5"/>
  <c r="A623" i="5"/>
  <c r="H622" i="5"/>
  <c r="G622" i="5"/>
  <c r="F622" i="5"/>
  <c r="D622" i="5"/>
  <c r="E622" i="5" s="1"/>
  <c r="C622" i="5"/>
  <c r="B622" i="5"/>
  <c r="A622" i="5"/>
  <c r="H621" i="5"/>
  <c r="G621" i="5"/>
  <c r="F621" i="5"/>
  <c r="D621" i="5"/>
  <c r="E621" i="5" s="1"/>
  <c r="C621" i="5"/>
  <c r="B621" i="5"/>
  <c r="A621" i="5"/>
  <c r="H620" i="5"/>
  <c r="G620" i="5"/>
  <c r="F620" i="5"/>
  <c r="D620" i="5"/>
  <c r="E620" i="5" s="1"/>
  <c r="C620" i="5"/>
  <c r="B620" i="5"/>
  <c r="A620" i="5"/>
  <c r="H619" i="5"/>
  <c r="G619" i="5"/>
  <c r="F619" i="5"/>
  <c r="D619" i="5"/>
  <c r="E619" i="5" s="1"/>
  <c r="C619" i="5"/>
  <c r="B619" i="5"/>
  <c r="A619" i="5"/>
  <c r="H618" i="5"/>
  <c r="G618" i="5"/>
  <c r="F618" i="5"/>
  <c r="D618" i="5"/>
  <c r="E618" i="5" s="1"/>
  <c r="C618" i="5"/>
  <c r="B618" i="5"/>
  <c r="A618" i="5"/>
  <c r="H617" i="5"/>
  <c r="G617" i="5"/>
  <c r="F617" i="5"/>
  <c r="D617" i="5"/>
  <c r="E617" i="5" s="1"/>
  <c r="C617" i="5"/>
  <c r="B617" i="5"/>
  <c r="A617" i="5"/>
  <c r="H616" i="5"/>
  <c r="G616" i="5"/>
  <c r="F616" i="5"/>
  <c r="D616" i="5"/>
  <c r="E616" i="5" s="1"/>
  <c r="C616" i="5"/>
  <c r="B616" i="5"/>
  <c r="A616" i="5"/>
  <c r="H615" i="5"/>
  <c r="G615" i="5"/>
  <c r="F615" i="5"/>
  <c r="D615" i="5"/>
  <c r="E615" i="5" s="1"/>
  <c r="C615" i="5"/>
  <c r="B615" i="5"/>
  <c r="A615" i="5"/>
  <c r="H614" i="5"/>
  <c r="G614" i="5"/>
  <c r="F614" i="5"/>
  <c r="D614" i="5"/>
  <c r="E614" i="5" s="1"/>
  <c r="C614" i="5"/>
  <c r="B614" i="5"/>
  <c r="A614" i="5"/>
  <c r="H613" i="5"/>
  <c r="G613" i="5"/>
  <c r="F613" i="5"/>
  <c r="D613" i="5"/>
  <c r="E613" i="5" s="1"/>
  <c r="C613" i="5"/>
  <c r="B613" i="5"/>
  <c r="A613" i="5"/>
  <c r="H612" i="5"/>
  <c r="G612" i="5"/>
  <c r="F612" i="5"/>
  <c r="D612" i="5"/>
  <c r="E612" i="5" s="1"/>
  <c r="C612" i="5"/>
  <c r="B612" i="5"/>
  <c r="A612" i="5"/>
  <c r="H611" i="5"/>
  <c r="G611" i="5"/>
  <c r="F611" i="5"/>
  <c r="D611" i="5"/>
  <c r="E611" i="5" s="1"/>
  <c r="C611" i="5"/>
  <c r="B611" i="5"/>
  <c r="A611" i="5"/>
  <c r="H610" i="5"/>
  <c r="G610" i="5"/>
  <c r="F610" i="5"/>
  <c r="D610" i="5"/>
  <c r="E610" i="5" s="1"/>
  <c r="C610" i="5"/>
  <c r="B610" i="5"/>
  <c r="A610" i="5"/>
  <c r="H609" i="5"/>
  <c r="G609" i="5"/>
  <c r="F609" i="5"/>
  <c r="D609" i="5"/>
  <c r="E609" i="5" s="1"/>
  <c r="C609" i="5"/>
  <c r="B609" i="5"/>
  <c r="A609" i="5"/>
  <c r="H608" i="5"/>
  <c r="G608" i="5"/>
  <c r="F608" i="5"/>
  <c r="D608" i="5"/>
  <c r="E608" i="5" s="1"/>
  <c r="C608" i="5"/>
  <c r="B608" i="5"/>
  <c r="A608" i="5"/>
  <c r="H607" i="5"/>
  <c r="G607" i="5"/>
  <c r="F607" i="5"/>
  <c r="D607" i="5"/>
  <c r="E607" i="5" s="1"/>
  <c r="C607" i="5"/>
  <c r="B607" i="5"/>
  <c r="A607" i="5"/>
  <c r="H606" i="5"/>
  <c r="G606" i="5"/>
  <c r="F606" i="5"/>
  <c r="D606" i="5"/>
  <c r="E606" i="5" s="1"/>
  <c r="C606" i="5"/>
  <c r="B606" i="5"/>
  <c r="A606" i="5"/>
  <c r="H605" i="5"/>
  <c r="G605" i="5"/>
  <c r="F605" i="5"/>
  <c r="D605" i="5"/>
  <c r="E605" i="5" s="1"/>
  <c r="C605" i="5"/>
  <c r="B605" i="5"/>
  <c r="A605" i="5"/>
  <c r="H604" i="5"/>
  <c r="G604" i="5"/>
  <c r="F604" i="5"/>
  <c r="D604" i="5"/>
  <c r="E604" i="5" s="1"/>
  <c r="C604" i="5"/>
  <c r="B604" i="5"/>
  <c r="A604" i="5"/>
  <c r="H603" i="5"/>
  <c r="G603" i="5"/>
  <c r="F603" i="5"/>
  <c r="D603" i="5"/>
  <c r="E603" i="5" s="1"/>
  <c r="C603" i="5"/>
  <c r="B603" i="5"/>
  <c r="A603" i="5"/>
  <c r="H602" i="5"/>
  <c r="G602" i="5"/>
  <c r="F602" i="5"/>
  <c r="D602" i="5"/>
  <c r="E602" i="5" s="1"/>
  <c r="C602" i="5"/>
  <c r="B602" i="5"/>
  <c r="A602" i="5"/>
  <c r="H601" i="5"/>
  <c r="G601" i="5"/>
  <c r="F601" i="5"/>
  <c r="D601" i="5"/>
  <c r="E601" i="5" s="1"/>
  <c r="C601" i="5"/>
  <c r="B601" i="5"/>
  <c r="A601" i="5"/>
  <c r="H600" i="5"/>
  <c r="G600" i="5"/>
  <c r="F600" i="5"/>
  <c r="D600" i="5"/>
  <c r="E600" i="5" s="1"/>
  <c r="C600" i="5"/>
  <c r="B600" i="5"/>
  <c r="A600" i="5"/>
  <c r="H599" i="5"/>
  <c r="G599" i="5"/>
  <c r="F599" i="5"/>
  <c r="D599" i="5"/>
  <c r="E599" i="5" s="1"/>
  <c r="C599" i="5"/>
  <c r="B599" i="5"/>
  <c r="A599" i="5"/>
  <c r="H598" i="5"/>
  <c r="G598" i="5"/>
  <c r="F598" i="5"/>
  <c r="D598" i="5"/>
  <c r="E598" i="5" s="1"/>
  <c r="C598" i="5"/>
  <c r="B598" i="5"/>
  <c r="A598" i="5"/>
  <c r="H597" i="5"/>
  <c r="G597" i="5"/>
  <c r="F597" i="5"/>
  <c r="D597" i="5"/>
  <c r="E597" i="5" s="1"/>
  <c r="C597" i="5"/>
  <c r="B597" i="5"/>
  <c r="A597" i="5"/>
  <c r="H596" i="5"/>
  <c r="G596" i="5"/>
  <c r="F596" i="5"/>
  <c r="D596" i="5"/>
  <c r="E596" i="5" s="1"/>
  <c r="C596" i="5"/>
  <c r="B596" i="5"/>
  <c r="A596" i="5"/>
  <c r="H595" i="5"/>
  <c r="G595" i="5"/>
  <c r="F595" i="5"/>
  <c r="D595" i="5"/>
  <c r="E595" i="5" s="1"/>
  <c r="C595" i="5"/>
  <c r="B595" i="5"/>
  <c r="A595" i="5"/>
  <c r="H594" i="5"/>
  <c r="G594" i="5"/>
  <c r="F594" i="5"/>
  <c r="D594" i="5"/>
  <c r="E594" i="5" s="1"/>
  <c r="C594" i="5"/>
  <c r="B594" i="5"/>
  <c r="A594" i="5"/>
  <c r="H593" i="5"/>
  <c r="G593" i="5"/>
  <c r="F593" i="5"/>
  <c r="D593" i="5"/>
  <c r="E593" i="5" s="1"/>
  <c r="C593" i="5"/>
  <c r="B593" i="5"/>
  <c r="A593" i="5"/>
  <c r="H592" i="5"/>
  <c r="G592" i="5"/>
  <c r="F592" i="5"/>
  <c r="D592" i="5"/>
  <c r="E592" i="5" s="1"/>
  <c r="C592" i="5"/>
  <c r="B592" i="5"/>
  <c r="A592" i="5"/>
  <c r="H591" i="5"/>
  <c r="G591" i="5"/>
  <c r="F591" i="5"/>
  <c r="D591" i="5"/>
  <c r="E591" i="5" s="1"/>
  <c r="C591" i="5"/>
  <c r="B591" i="5"/>
  <c r="A591" i="5"/>
  <c r="H590" i="5"/>
  <c r="G590" i="5"/>
  <c r="F590" i="5"/>
  <c r="D590" i="5"/>
  <c r="E590" i="5" s="1"/>
  <c r="C590" i="5"/>
  <c r="B590" i="5"/>
  <c r="A590" i="5"/>
  <c r="H589" i="5"/>
  <c r="G589" i="5"/>
  <c r="F589" i="5"/>
  <c r="D589" i="5"/>
  <c r="E589" i="5" s="1"/>
  <c r="C589" i="5"/>
  <c r="B589" i="5"/>
  <c r="A589" i="5"/>
  <c r="H588" i="5"/>
  <c r="G588" i="5"/>
  <c r="F588" i="5"/>
  <c r="D588" i="5"/>
  <c r="E588" i="5" s="1"/>
  <c r="C588" i="5"/>
  <c r="B588" i="5"/>
  <c r="A588" i="5"/>
  <c r="H587" i="5"/>
  <c r="G587" i="5"/>
  <c r="F587" i="5"/>
  <c r="D587" i="5"/>
  <c r="E587" i="5" s="1"/>
  <c r="C587" i="5"/>
  <c r="B587" i="5"/>
  <c r="A587" i="5"/>
  <c r="H586" i="5"/>
  <c r="G586" i="5"/>
  <c r="F586" i="5"/>
  <c r="D586" i="5"/>
  <c r="E586" i="5" s="1"/>
  <c r="C586" i="5"/>
  <c r="B586" i="5"/>
  <c r="A586" i="5"/>
  <c r="H585" i="5"/>
  <c r="G585" i="5"/>
  <c r="F585" i="5"/>
  <c r="D585" i="5"/>
  <c r="E585" i="5" s="1"/>
  <c r="C585" i="5"/>
  <c r="B585" i="5"/>
  <c r="A585" i="5"/>
  <c r="H584" i="5"/>
  <c r="G584" i="5"/>
  <c r="F584" i="5"/>
  <c r="D584" i="5"/>
  <c r="E584" i="5" s="1"/>
  <c r="C584" i="5"/>
  <c r="B584" i="5"/>
  <c r="A584" i="5"/>
  <c r="H583" i="5"/>
  <c r="G583" i="5"/>
  <c r="F583" i="5"/>
  <c r="D583" i="5"/>
  <c r="E583" i="5" s="1"/>
  <c r="C583" i="5"/>
  <c r="B583" i="5"/>
  <c r="A583" i="5"/>
  <c r="H582" i="5"/>
  <c r="G582" i="5"/>
  <c r="F582" i="5"/>
  <c r="D582" i="5"/>
  <c r="E582" i="5" s="1"/>
  <c r="C582" i="5"/>
  <c r="B582" i="5"/>
  <c r="A582" i="5"/>
  <c r="H581" i="5"/>
  <c r="G581" i="5"/>
  <c r="F581" i="5"/>
  <c r="D581" i="5"/>
  <c r="E581" i="5" s="1"/>
  <c r="C581" i="5"/>
  <c r="B581" i="5"/>
  <c r="A581" i="5"/>
  <c r="H580" i="5"/>
  <c r="G580" i="5"/>
  <c r="F580" i="5"/>
  <c r="D580" i="5"/>
  <c r="E580" i="5" s="1"/>
  <c r="C580" i="5"/>
  <c r="B580" i="5"/>
  <c r="A580" i="5"/>
  <c r="H579" i="5"/>
  <c r="G579" i="5"/>
  <c r="F579" i="5"/>
  <c r="D579" i="5"/>
  <c r="E579" i="5" s="1"/>
  <c r="C579" i="5"/>
  <c r="B579" i="5"/>
  <c r="A579" i="5"/>
  <c r="H578" i="5"/>
  <c r="G578" i="5"/>
  <c r="F578" i="5"/>
  <c r="D578" i="5"/>
  <c r="E578" i="5" s="1"/>
  <c r="C578" i="5"/>
  <c r="B578" i="5"/>
  <c r="A578" i="5"/>
  <c r="H577" i="5"/>
  <c r="G577" i="5"/>
  <c r="F577" i="5"/>
  <c r="D577" i="5"/>
  <c r="E577" i="5" s="1"/>
  <c r="C577" i="5"/>
  <c r="B577" i="5"/>
  <c r="A577" i="5"/>
  <c r="H576" i="5"/>
  <c r="G576" i="5"/>
  <c r="F576" i="5"/>
  <c r="D576" i="5"/>
  <c r="E576" i="5" s="1"/>
  <c r="C576" i="5"/>
  <c r="B576" i="5"/>
  <c r="A576" i="5"/>
  <c r="H575" i="5"/>
  <c r="G575" i="5"/>
  <c r="F575" i="5"/>
  <c r="D575" i="5"/>
  <c r="E575" i="5" s="1"/>
  <c r="C575" i="5"/>
  <c r="B575" i="5"/>
  <c r="A575" i="5"/>
  <c r="H574" i="5"/>
  <c r="G574" i="5"/>
  <c r="F574" i="5"/>
  <c r="D574" i="5"/>
  <c r="E574" i="5" s="1"/>
  <c r="C574" i="5"/>
  <c r="B574" i="5"/>
  <c r="A574" i="5"/>
  <c r="H573" i="5"/>
  <c r="G573" i="5"/>
  <c r="F573" i="5"/>
  <c r="D573" i="5"/>
  <c r="E573" i="5" s="1"/>
  <c r="C573" i="5"/>
  <c r="B573" i="5"/>
  <c r="A573" i="5"/>
  <c r="H572" i="5"/>
  <c r="G572" i="5"/>
  <c r="F572" i="5"/>
  <c r="D572" i="5"/>
  <c r="E572" i="5" s="1"/>
  <c r="C572" i="5"/>
  <c r="B572" i="5"/>
  <c r="A572" i="5"/>
  <c r="H571" i="5"/>
  <c r="G571" i="5"/>
  <c r="F571" i="5"/>
  <c r="D571" i="5"/>
  <c r="E571" i="5" s="1"/>
  <c r="C571" i="5"/>
  <c r="B571" i="5"/>
  <c r="A571" i="5"/>
  <c r="H570" i="5"/>
  <c r="G570" i="5"/>
  <c r="F570" i="5"/>
  <c r="D570" i="5"/>
  <c r="E570" i="5" s="1"/>
  <c r="C570" i="5"/>
  <c r="B570" i="5"/>
  <c r="A570" i="5"/>
  <c r="H569" i="5"/>
  <c r="G569" i="5"/>
  <c r="F569" i="5"/>
  <c r="D569" i="5"/>
  <c r="E569" i="5" s="1"/>
  <c r="C569" i="5"/>
  <c r="B569" i="5"/>
  <c r="A569" i="5"/>
  <c r="H568" i="5"/>
  <c r="G568" i="5"/>
  <c r="F568" i="5"/>
  <c r="D568" i="5"/>
  <c r="E568" i="5" s="1"/>
  <c r="C568" i="5"/>
  <c r="B568" i="5"/>
  <c r="A568" i="5"/>
  <c r="H567" i="5"/>
  <c r="G567" i="5"/>
  <c r="F567" i="5"/>
  <c r="D567" i="5"/>
  <c r="E567" i="5" s="1"/>
  <c r="C567" i="5"/>
  <c r="B567" i="5"/>
  <c r="A567" i="5"/>
  <c r="H566" i="5"/>
  <c r="G566" i="5"/>
  <c r="F566" i="5"/>
  <c r="D566" i="5"/>
  <c r="E566" i="5" s="1"/>
  <c r="C566" i="5"/>
  <c r="B566" i="5"/>
  <c r="A566" i="5"/>
  <c r="H565" i="5"/>
  <c r="G565" i="5"/>
  <c r="F565" i="5"/>
  <c r="D565" i="5"/>
  <c r="E565" i="5" s="1"/>
  <c r="C565" i="5"/>
  <c r="B565" i="5"/>
  <c r="A565" i="5"/>
  <c r="H564" i="5"/>
  <c r="G564" i="5"/>
  <c r="F564" i="5"/>
  <c r="D564" i="5"/>
  <c r="E564" i="5" s="1"/>
  <c r="C564" i="5"/>
  <c r="B564" i="5"/>
  <c r="A564" i="5"/>
  <c r="H563" i="5"/>
  <c r="G563" i="5"/>
  <c r="F563" i="5"/>
  <c r="D563" i="5"/>
  <c r="E563" i="5" s="1"/>
  <c r="C563" i="5"/>
  <c r="B563" i="5"/>
  <c r="A563" i="5"/>
  <c r="H562" i="5"/>
  <c r="G562" i="5"/>
  <c r="F562" i="5"/>
  <c r="D562" i="5"/>
  <c r="E562" i="5" s="1"/>
  <c r="C562" i="5"/>
  <c r="B562" i="5"/>
  <c r="A562" i="5"/>
  <c r="H561" i="5"/>
  <c r="G561" i="5"/>
  <c r="F561" i="5"/>
  <c r="D561" i="5"/>
  <c r="E561" i="5" s="1"/>
  <c r="C561" i="5"/>
  <c r="B561" i="5"/>
  <c r="A561" i="5"/>
  <c r="H560" i="5"/>
  <c r="G560" i="5"/>
  <c r="F560" i="5"/>
  <c r="D560" i="5"/>
  <c r="E560" i="5" s="1"/>
  <c r="C560" i="5"/>
  <c r="B560" i="5"/>
  <c r="A560" i="5"/>
  <c r="H559" i="5"/>
  <c r="G559" i="5"/>
  <c r="F559" i="5"/>
  <c r="D559" i="5"/>
  <c r="E559" i="5" s="1"/>
  <c r="C559" i="5"/>
  <c r="B559" i="5"/>
  <c r="A559" i="5"/>
  <c r="H558" i="5"/>
  <c r="G558" i="5"/>
  <c r="F558" i="5"/>
  <c r="D558" i="5"/>
  <c r="E558" i="5" s="1"/>
  <c r="C558" i="5"/>
  <c r="B558" i="5"/>
  <c r="A558" i="5"/>
  <c r="H557" i="5"/>
  <c r="G557" i="5"/>
  <c r="F557" i="5"/>
  <c r="D557" i="5"/>
  <c r="E557" i="5" s="1"/>
  <c r="C557" i="5"/>
  <c r="B557" i="5"/>
  <c r="A557" i="5"/>
  <c r="H556" i="5"/>
  <c r="G556" i="5"/>
  <c r="F556" i="5"/>
  <c r="D556" i="5"/>
  <c r="E556" i="5" s="1"/>
  <c r="C556" i="5"/>
  <c r="B556" i="5"/>
  <c r="A556" i="5"/>
  <c r="H555" i="5"/>
  <c r="G555" i="5"/>
  <c r="F555" i="5"/>
  <c r="D555" i="5"/>
  <c r="E555" i="5" s="1"/>
  <c r="C555" i="5"/>
  <c r="B555" i="5"/>
  <c r="A555" i="5"/>
  <c r="H554" i="5"/>
  <c r="G554" i="5"/>
  <c r="F554" i="5"/>
  <c r="D554" i="5"/>
  <c r="E554" i="5" s="1"/>
  <c r="C554" i="5"/>
  <c r="B554" i="5"/>
  <c r="A554" i="5"/>
  <c r="H553" i="5"/>
  <c r="G553" i="5"/>
  <c r="F553" i="5"/>
  <c r="D553" i="5"/>
  <c r="E553" i="5" s="1"/>
  <c r="C553" i="5"/>
  <c r="B553" i="5"/>
  <c r="A553" i="5"/>
  <c r="H552" i="5"/>
  <c r="G552" i="5"/>
  <c r="F552" i="5"/>
  <c r="D552" i="5"/>
  <c r="E552" i="5" s="1"/>
  <c r="C552" i="5"/>
  <c r="B552" i="5"/>
  <c r="A552" i="5"/>
  <c r="H551" i="5"/>
  <c r="G551" i="5"/>
  <c r="F551" i="5"/>
  <c r="D551" i="5"/>
  <c r="E551" i="5" s="1"/>
  <c r="C551" i="5"/>
  <c r="B551" i="5"/>
  <c r="A551" i="5"/>
  <c r="H550" i="5"/>
  <c r="G550" i="5"/>
  <c r="F550" i="5"/>
  <c r="D550" i="5"/>
  <c r="E550" i="5" s="1"/>
  <c r="C550" i="5"/>
  <c r="B550" i="5"/>
  <c r="A550" i="5"/>
  <c r="H549" i="5"/>
  <c r="G549" i="5"/>
  <c r="F549" i="5"/>
  <c r="D549" i="5"/>
  <c r="E549" i="5" s="1"/>
  <c r="C549" i="5"/>
  <c r="B549" i="5"/>
  <c r="A549" i="5"/>
  <c r="H548" i="5"/>
  <c r="G548" i="5"/>
  <c r="F548" i="5"/>
  <c r="D548" i="5"/>
  <c r="E548" i="5" s="1"/>
  <c r="C548" i="5"/>
  <c r="B548" i="5"/>
  <c r="A548" i="5"/>
  <c r="H547" i="5"/>
  <c r="G547" i="5"/>
  <c r="F547" i="5"/>
  <c r="D547" i="5"/>
  <c r="E547" i="5" s="1"/>
  <c r="C547" i="5"/>
  <c r="B547" i="5"/>
  <c r="A547" i="5"/>
  <c r="H546" i="5"/>
  <c r="G546" i="5"/>
  <c r="F546" i="5"/>
  <c r="D546" i="5"/>
  <c r="E546" i="5" s="1"/>
  <c r="C546" i="5"/>
  <c r="B546" i="5"/>
  <c r="A546" i="5"/>
  <c r="H545" i="5"/>
  <c r="G545" i="5"/>
  <c r="F545" i="5"/>
  <c r="D545" i="5"/>
  <c r="E545" i="5" s="1"/>
  <c r="C545" i="5"/>
  <c r="B545" i="5"/>
  <c r="A545" i="5"/>
  <c r="H544" i="5"/>
  <c r="G544" i="5"/>
  <c r="F544" i="5"/>
  <c r="D544" i="5"/>
  <c r="E544" i="5" s="1"/>
  <c r="C544" i="5"/>
  <c r="B544" i="5"/>
  <c r="A544" i="5"/>
  <c r="H543" i="5"/>
  <c r="G543" i="5"/>
  <c r="F543" i="5"/>
  <c r="D543" i="5"/>
  <c r="E543" i="5" s="1"/>
  <c r="C543" i="5"/>
  <c r="B543" i="5"/>
  <c r="A543" i="5"/>
  <c r="H542" i="5"/>
  <c r="G542" i="5"/>
  <c r="F542" i="5"/>
  <c r="D542" i="5"/>
  <c r="E542" i="5" s="1"/>
  <c r="C542" i="5"/>
  <c r="B542" i="5"/>
  <c r="A542" i="5"/>
  <c r="H541" i="5"/>
  <c r="G541" i="5"/>
  <c r="F541" i="5"/>
  <c r="D541" i="5"/>
  <c r="E541" i="5" s="1"/>
  <c r="C541" i="5"/>
  <c r="B541" i="5"/>
  <c r="A541" i="5"/>
  <c r="H540" i="5"/>
  <c r="G540" i="5"/>
  <c r="F540" i="5"/>
  <c r="D540" i="5"/>
  <c r="E540" i="5" s="1"/>
  <c r="C540" i="5"/>
  <c r="B540" i="5"/>
  <c r="A540" i="5"/>
  <c r="H539" i="5"/>
  <c r="G539" i="5"/>
  <c r="F539" i="5"/>
  <c r="D539" i="5"/>
  <c r="E539" i="5" s="1"/>
  <c r="C539" i="5"/>
  <c r="B539" i="5"/>
  <c r="A539" i="5"/>
  <c r="H538" i="5"/>
  <c r="G538" i="5"/>
  <c r="F538" i="5"/>
  <c r="D538" i="5"/>
  <c r="E538" i="5" s="1"/>
  <c r="C538" i="5"/>
  <c r="B538" i="5"/>
  <c r="A538" i="5"/>
  <c r="H537" i="5"/>
  <c r="G537" i="5"/>
  <c r="F537" i="5"/>
  <c r="D537" i="5"/>
  <c r="E537" i="5" s="1"/>
  <c r="C537" i="5"/>
  <c r="B537" i="5"/>
  <c r="A537" i="5"/>
  <c r="H536" i="5"/>
  <c r="G536" i="5"/>
  <c r="F536" i="5"/>
  <c r="D536" i="5"/>
  <c r="E536" i="5" s="1"/>
  <c r="C536" i="5"/>
  <c r="B536" i="5"/>
  <c r="A536" i="5"/>
  <c r="H535" i="5"/>
  <c r="G535" i="5"/>
  <c r="F535" i="5"/>
  <c r="D535" i="5"/>
  <c r="E535" i="5" s="1"/>
  <c r="C535" i="5"/>
  <c r="B535" i="5"/>
  <c r="A535" i="5"/>
  <c r="H534" i="5"/>
  <c r="G534" i="5"/>
  <c r="F534" i="5"/>
  <c r="D534" i="5"/>
  <c r="E534" i="5" s="1"/>
  <c r="C534" i="5"/>
  <c r="B534" i="5"/>
  <c r="A534" i="5"/>
  <c r="H533" i="5"/>
  <c r="G533" i="5"/>
  <c r="F533" i="5"/>
  <c r="D533" i="5"/>
  <c r="E533" i="5" s="1"/>
  <c r="C533" i="5"/>
  <c r="B533" i="5"/>
  <c r="A533" i="5"/>
  <c r="H532" i="5"/>
  <c r="G532" i="5"/>
  <c r="F532" i="5"/>
  <c r="D532" i="5"/>
  <c r="E532" i="5" s="1"/>
  <c r="C532" i="5"/>
  <c r="B532" i="5"/>
  <c r="A532" i="5"/>
  <c r="H531" i="5"/>
  <c r="G531" i="5"/>
  <c r="F531" i="5"/>
  <c r="D531" i="5"/>
  <c r="E531" i="5" s="1"/>
  <c r="C531" i="5"/>
  <c r="B531" i="5"/>
  <c r="A531" i="5"/>
  <c r="H530" i="5"/>
  <c r="G530" i="5"/>
  <c r="F530" i="5"/>
  <c r="D530" i="5"/>
  <c r="E530" i="5" s="1"/>
  <c r="C530" i="5"/>
  <c r="B530" i="5"/>
  <c r="A530" i="5"/>
  <c r="H529" i="5"/>
  <c r="G529" i="5"/>
  <c r="F529" i="5"/>
  <c r="D529" i="5"/>
  <c r="E529" i="5" s="1"/>
  <c r="C529" i="5"/>
  <c r="B529" i="5"/>
  <c r="A529" i="5"/>
  <c r="H528" i="5"/>
  <c r="G528" i="5"/>
  <c r="F528" i="5"/>
  <c r="D528" i="5"/>
  <c r="E528" i="5" s="1"/>
  <c r="C528" i="5"/>
  <c r="B528" i="5"/>
  <c r="A528" i="5"/>
  <c r="H527" i="5"/>
  <c r="G527" i="5"/>
  <c r="F527" i="5"/>
  <c r="D527" i="5"/>
  <c r="E527" i="5" s="1"/>
  <c r="C527" i="5"/>
  <c r="B527" i="5"/>
  <c r="A527" i="5"/>
  <c r="H526" i="5"/>
  <c r="G526" i="5"/>
  <c r="F526" i="5"/>
  <c r="D526" i="5"/>
  <c r="E526" i="5" s="1"/>
  <c r="C526" i="5"/>
  <c r="B526" i="5"/>
  <c r="A526" i="5"/>
  <c r="H525" i="5"/>
  <c r="G525" i="5"/>
  <c r="F525" i="5"/>
  <c r="D525" i="5"/>
  <c r="E525" i="5" s="1"/>
  <c r="C525" i="5"/>
  <c r="B525" i="5"/>
  <c r="A525" i="5"/>
  <c r="H524" i="5"/>
  <c r="G524" i="5"/>
  <c r="F524" i="5"/>
  <c r="D524" i="5"/>
  <c r="E524" i="5" s="1"/>
  <c r="C524" i="5"/>
  <c r="B524" i="5"/>
  <c r="A524" i="5"/>
  <c r="H523" i="5"/>
  <c r="G523" i="5"/>
  <c r="F523" i="5"/>
  <c r="D523" i="5"/>
  <c r="E523" i="5" s="1"/>
  <c r="C523" i="5"/>
  <c r="B523" i="5"/>
  <c r="A523" i="5"/>
  <c r="H522" i="5"/>
  <c r="G522" i="5"/>
  <c r="F522" i="5"/>
  <c r="D522" i="5"/>
  <c r="E522" i="5" s="1"/>
  <c r="C522" i="5"/>
  <c r="B522" i="5"/>
  <c r="A522" i="5"/>
  <c r="H521" i="5"/>
  <c r="G521" i="5"/>
  <c r="F521" i="5"/>
  <c r="D521" i="5"/>
  <c r="E521" i="5" s="1"/>
  <c r="C521" i="5"/>
  <c r="B521" i="5"/>
  <c r="A521" i="5"/>
  <c r="H520" i="5"/>
  <c r="G520" i="5"/>
  <c r="F520" i="5"/>
  <c r="D520" i="5"/>
  <c r="E520" i="5" s="1"/>
  <c r="C520" i="5"/>
  <c r="B520" i="5"/>
  <c r="A520" i="5"/>
  <c r="H519" i="5"/>
  <c r="G519" i="5"/>
  <c r="F519" i="5"/>
  <c r="D519" i="5"/>
  <c r="E519" i="5" s="1"/>
  <c r="C519" i="5"/>
  <c r="B519" i="5"/>
  <c r="A519" i="5"/>
  <c r="H518" i="5"/>
  <c r="G518" i="5"/>
  <c r="F518" i="5"/>
  <c r="D518" i="5"/>
  <c r="E518" i="5" s="1"/>
  <c r="C518" i="5"/>
  <c r="B518" i="5"/>
  <c r="A518" i="5"/>
  <c r="H517" i="5"/>
  <c r="G517" i="5"/>
  <c r="F517" i="5"/>
  <c r="D517" i="5"/>
  <c r="E517" i="5" s="1"/>
  <c r="C517" i="5"/>
  <c r="B517" i="5"/>
  <c r="A517" i="5"/>
  <c r="H516" i="5"/>
  <c r="G516" i="5"/>
  <c r="F516" i="5"/>
  <c r="D516" i="5"/>
  <c r="E516" i="5" s="1"/>
  <c r="C516" i="5"/>
  <c r="B516" i="5"/>
  <c r="A516" i="5"/>
  <c r="H515" i="5"/>
  <c r="G515" i="5"/>
  <c r="F515" i="5"/>
  <c r="D515" i="5"/>
  <c r="E515" i="5" s="1"/>
  <c r="C515" i="5"/>
  <c r="B515" i="5"/>
  <c r="A515" i="5"/>
  <c r="H514" i="5"/>
  <c r="G514" i="5"/>
  <c r="F514" i="5"/>
  <c r="D514" i="5"/>
  <c r="E514" i="5" s="1"/>
  <c r="C514" i="5"/>
  <c r="B514" i="5"/>
  <c r="A514" i="5"/>
  <c r="H513" i="5"/>
  <c r="G513" i="5"/>
  <c r="F513" i="5"/>
  <c r="D513" i="5"/>
  <c r="E513" i="5" s="1"/>
  <c r="C513" i="5"/>
  <c r="B513" i="5"/>
  <c r="A513" i="5"/>
  <c r="H512" i="5"/>
  <c r="G512" i="5"/>
  <c r="F512" i="5"/>
  <c r="D512" i="5"/>
  <c r="E512" i="5" s="1"/>
  <c r="C512" i="5"/>
  <c r="B512" i="5"/>
  <c r="A512" i="5"/>
  <c r="H511" i="5"/>
  <c r="G511" i="5"/>
  <c r="F511" i="5"/>
  <c r="D511" i="5"/>
  <c r="E511" i="5" s="1"/>
  <c r="C511" i="5"/>
  <c r="B511" i="5"/>
  <c r="A511" i="5"/>
  <c r="H510" i="5"/>
  <c r="G510" i="5"/>
  <c r="F510" i="5"/>
  <c r="D510" i="5"/>
  <c r="E510" i="5" s="1"/>
  <c r="C510" i="5"/>
  <c r="B510" i="5"/>
  <c r="A510" i="5"/>
  <c r="H509" i="5"/>
  <c r="G509" i="5"/>
  <c r="F509" i="5"/>
  <c r="D509" i="5"/>
  <c r="E509" i="5" s="1"/>
  <c r="C509" i="5"/>
  <c r="B509" i="5"/>
  <c r="A509" i="5"/>
  <c r="H508" i="5"/>
  <c r="G508" i="5"/>
  <c r="F508" i="5"/>
  <c r="D508" i="5"/>
  <c r="E508" i="5" s="1"/>
  <c r="C508" i="5"/>
  <c r="B508" i="5"/>
  <c r="A508" i="5"/>
  <c r="H507" i="5"/>
  <c r="G507" i="5"/>
  <c r="F507" i="5"/>
  <c r="D507" i="5"/>
  <c r="E507" i="5" s="1"/>
  <c r="C507" i="5"/>
  <c r="B507" i="5"/>
  <c r="A507" i="5"/>
  <c r="H506" i="5"/>
  <c r="G506" i="5"/>
  <c r="F506" i="5"/>
  <c r="D506" i="5"/>
  <c r="E506" i="5" s="1"/>
  <c r="C506" i="5"/>
  <c r="B506" i="5"/>
  <c r="A506" i="5"/>
  <c r="H505" i="5"/>
  <c r="G505" i="5"/>
  <c r="F505" i="5"/>
  <c r="D505" i="5"/>
  <c r="E505" i="5" s="1"/>
  <c r="C505" i="5"/>
  <c r="B505" i="5"/>
  <c r="A505" i="5"/>
  <c r="H504" i="5"/>
  <c r="G504" i="5"/>
  <c r="F504" i="5"/>
  <c r="D504" i="5"/>
  <c r="E504" i="5" s="1"/>
  <c r="C504" i="5"/>
  <c r="B504" i="5"/>
  <c r="A504" i="5"/>
  <c r="H503" i="5"/>
  <c r="G503" i="5"/>
  <c r="F503" i="5"/>
  <c r="D503" i="5"/>
  <c r="E503" i="5" s="1"/>
  <c r="C503" i="5"/>
  <c r="B503" i="5"/>
  <c r="A503" i="5"/>
  <c r="H502" i="5"/>
  <c r="G502" i="5"/>
  <c r="F502" i="5"/>
  <c r="D502" i="5"/>
  <c r="E502" i="5" s="1"/>
  <c r="C502" i="5"/>
  <c r="B502" i="5"/>
  <c r="A502" i="5"/>
  <c r="H501" i="5"/>
  <c r="G501" i="5"/>
  <c r="F501" i="5"/>
  <c r="D501" i="5"/>
  <c r="E501" i="5" s="1"/>
  <c r="C501" i="5"/>
  <c r="B501" i="5"/>
  <c r="A501" i="5"/>
  <c r="H500" i="5"/>
  <c r="G500" i="5"/>
  <c r="F500" i="5"/>
  <c r="D500" i="5"/>
  <c r="E500" i="5" s="1"/>
  <c r="C500" i="5"/>
  <c r="B500" i="5"/>
  <c r="A500" i="5"/>
  <c r="H499" i="5"/>
  <c r="G499" i="5"/>
  <c r="F499" i="5"/>
  <c r="D499" i="5"/>
  <c r="E499" i="5" s="1"/>
  <c r="C499" i="5"/>
  <c r="B499" i="5"/>
  <c r="A499" i="5"/>
  <c r="H498" i="5"/>
  <c r="G498" i="5"/>
  <c r="F498" i="5"/>
  <c r="D498" i="5"/>
  <c r="E498" i="5" s="1"/>
  <c r="C498" i="5"/>
  <c r="B498" i="5"/>
  <c r="A498" i="5"/>
  <c r="H497" i="5"/>
  <c r="G497" i="5"/>
  <c r="F497" i="5"/>
  <c r="D497" i="5"/>
  <c r="E497" i="5" s="1"/>
  <c r="C497" i="5"/>
  <c r="B497" i="5"/>
  <c r="A497" i="5"/>
  <c r="H496" i="5"/>
  <c r="G496" i="5"/>
  <c r="F496" i="5"/>
  <c r="D496" i="5"/>
  <c r="E496" i="5" s="1"/>
  <c r="C496" i="5"/>
  <c r="B496" i="5"/>
  <c r="A496" i="5"/>
  <c r="H495" i="5"/>
  <c r="G495" i="5"/>
  <c r="F495" i="5"/>
  <c r="D495" i="5"/>
  <c r="E495" i="5" s="1"/>
  <c r="C495" i="5"/>
  <c r="B495" i="5"/>
  <c r="A495" i="5"/>
  <c r="H494" i="5"/>
  <c r="G494" i="5"/>
  <c r="F494" i="5"/>
  <c r="D494" i="5"/>
  <c r="E494" i="5" s="1"/>
  <c r="C494" i="5"/>
  <c r="B494" i="5"/>
  <c r="A494" i="5"/>
  <c r="H493" i="5"/>
  <c r="G493" i="5"/>
  <c r="F493" i="5"/>
  <c r="D493" i="5"/>
  <c r="E493" i="5" s="1"/>
  <c r="C493" i="5"/>
  <c r="B493" i="5"/>
  <c r="A493" i="5"/>
  <c r="H492" i="5"/>
  <c r="G492" i="5"/>
  <c r="F492" i="5"/>
  <c r="D492" i="5"/>
  <c r="E492" i="5" s="1"/>
  <c r="C492" i="5"/>
  <c r="B492" i="5"/>
  <c r="A492" i="5"/>
  <c r="H491" i="5"/>
  <c r="G491" i="5"/>
  <c r="F491" i="5"/>
  <c r="D491" i="5"/>
  <c r="E491" i="5" s="1"/>
  <c r="C491" i="5"/>
  <c r="B491" i="5"/>
  <c r="A491" i="5"/>
  <c r="H490" i="5"/>
  <c r="G490" i="5"/>
  <c r="F490" i="5"/>
  <c r="D490" i="5"/>
  <c r="E490" i="5" s="1"/>
  <c r="C490" i="5"/>
  <c r="B490" i="5"/>
  <c r="A490" i="5"/>
  <c r="H489" i="5"/>
  <c r="G489" i="5"/>
  <c r="F489" i="5"/>
  <c r="D489" i="5"/>
  <c r="E489" i="5" s="1"/>
  <c r="C489" i="5"/>
  <c r="B489" i="5"/>
  <c r="A489" i="5"/>
  <c r="H488" i="5"/>
  <c r="G488" i="5"/>
  <c r="F488" i="5"/>
  <c r="D488" i="5"/>
  <c r="E488" i="5" s="1"/>
  <c r="C488" i="5"/>
  <c r="B488" i="5"/>
  <c r="A488" i="5"/>
  <c r="H487" i="5"/>
  <c r="G487" i="5"/>
  <c r="F487" i="5"/>
  <c r="D487" i="5"/>
  <c r="E487" i="5" s="1"/>
  <c r="C487" i="5"/>
  <c r="B487" i="5"/>
  <c r="A487" i="5"/>
  <c r="H486" i="5"/>
  <c r="G486" i="5"/>
  <c r="F486" i="5"/>
  <c r="D486" i="5"/>
  <c r="E486" i="5" s="1"/>
  <c r="C486" i="5"/>
  <c r="B486" i="5"/>
  <c r="A486" i="5"/>
  <c r="H485" i="5"/>
  <c r="G485" i="5"/>
  <c r="F485" i="5"/>
  <c r="D485" i="5"/>
  <c r="E485" i="5" s="1"/>
  <c r="C485" i="5"/>
  <c r="B485" i="5"/>
  <c r="A485" i="5"/>
  <c r="H484" i="5"/>
  <c r="G484" i="5"/>
  <c r="F484" i="5"/>
  <c r="D484" i="5"/>
  <c r="E484" i="5" s="1"/>
  <c r="C484" i="5"/>
  <c r="B484" i="5"/>
  <c r="A484" i="5"/>
  <c r="H483" i="5"/>
  <c r="G483" i="5"/>
  <c r="F483" i="5"/>
  <c r="D483" i="5"/>
  <c r="E483" i="5" s="1"/>
  <c r="C483" i="5"/>
  <c r="B483" i="5"/>
  <c r="A483" i="5"/>
  <c r="H482" i="5"/>
  <c r="G482" i="5"/>
  <c r="F482" i="5"/>
  <c r="D482" i="5"/>
  <c r="E482" i="5" s="1"/>
  <c r="C482" i="5"/>
  <c r="B482" i="5"/>
  <c r="A482" i="5"/>
  <c r="H481" i="5"/>
  <c r="G481" i="5"/>
  <c r="F481" i="5"/>
  <c r="D481" i="5"/>
  <c r="E481" i="5" s="1"/>
  <c r="C481" i="5"/>
  <c r="B481" i="5"/>
  <c r="A481" i="5"/>
  <c r="H480" i="5"/>
  <c r="G480" i="5"/>
  <c r="F480" i="5"/>
  <c r="D480" i="5"/>
  <c r="E480" i="5" s="1"/>
  <c r="C480" i="5"/>
  <c r="B480" i="5"/>
  <c r="A480" i="5"/>
  <c r="H479" i="5"/>
  <c r="G479" i="5"/>
  <c r="F479" i="5"/>
  <c r="D479" i="5"/>
  <c r="E479" i="5" s="1"/>
  <c r="C479" i="5"/>
  <c r="B479" i="5"/>
  <c r="A479" i="5"/>
  <c r="H478" i="5"/>
  <c r="G478" i="5"/>
  <c r="F478" i="5"/>
  <c r="D478" i="5"/>
  <c r="E478" i="5" s="1"/>
  <c r="C478" i="5"/>
  <c r="B478" i="5"/>
  <c r="A478" i="5"/>
  <c r="H477" i="5"/>
  <c r="G477" i="5"/>
  <c r="F477" i="5"/>
  <c r="D477" i="5"/>
  <c r="E477" i="5" s="1"/>
  <c r="C477" i="5"/>
  <c r="B477" i="5"/>
  <c r="A477" i="5"/>
  <c r="H476" i="5"/>
  <c r="G476" i="5"/>
  <c r="F476" i="5"/>
  <c r="D476" i="5"/>
  <c r="E476" i="5" s="1"/>
  <c r="C476" i="5"/>
  <c r="B476" i="5"/>
  <c r="A476" i="5"/>
  <c r="H475" i="5"/>
  <c r="G475" i="5"/>
  <c r="F475" i="5"/>
  <c r="D475" i="5"/>
  <c r="E475" i="5" s="1"/>
  <c r="C475" i="5"/>
  <c r="B475" i="5"/>
  <c r="A475" i="5"/>
  <c r="H474" i="5"/>
  <c r="G474" i="5"/>
  <c r="F474" i="5"/>
  <c r="D474" i="5"/>
  <c r="E474" i="5" s="1"/>
  <c r="C474" i="5"/>
  <c r="B474" i="5"/>
  <c r="A474" i="5"/>
  <c r="H473" i="5"/>
  <c r="G473" i="5"/>
  <c r="F473" i="5"/>
  <c r="D473" i="5"/>
  <c r="E473" i="5" s="1"/>
  <c r="C473" i="5"/>
  <c r="B473" i="5"/>
  <c r="A473" i="5"/>
  <c r="H472" i="5"/>
  <c r="G472" i="5"/>
  <c r="F472" i="5"/>
  <c r="D472" i="5"/>
  <c r="E472" i="5" s="1"/>
  <c r="C472" i="5"/>
  <c r="B472" i="5"/>
  <c r="A472" i="5"/>
  <c r="H471" i="5"/>
  <c r="G471" i="5"/>
  <c r="F471" i="5"/>
  <c r="D471" i="5"/>
  <c r="E471" i="5" s="1"/>
  <c r="C471" i="5"/>
  <c r="B471" i="5"/>
  <c r="A471" i="5"/>
  <c r="H470" i="5"/>
  <c r="G470" i="5"/>
  <c r="F470" i="5"/>
  <c r="D470" i="5"/>
  <c r="E470" i="5" s="1"/>
  <c r="C470" i="5"/>
  <c r="B470" i="5"/>
  <c r="A470" i="5"/>
  <c r="H469" i="5"/>
  <c r="G469" i="5"/>
  <c r="F469" i="5"/>
  <c r="D469" i="5"/>
  <c r="E469" i="5" s="1"/>
  <c r="C469" i="5"/>
  <c r="B469" i="5"/>
  <c r="A469" i="5"/>
  <c r="H468" i="5"/>
  <c r="G468" i="5"/>
  <c r="F468" i="5"/>
  <c r="D468" i="5"/>
  <c r="E468" i="5" s="1"/>
  <c r="C468" i="5"/>
  <c r="B468" i="5"/>
  <c r="A468" i="5"/>
  <c r="H467" i="5"/>
  <c r="G467" i="5"/>
  <c r="F467" i="5"/>
  <c r="D467" i="5"/>
  <c r="E467" i="5" s="1"/>
  <c r="C467" i="5"/>
  <c r="B467" i="5"/>
  <c r="A467" i="5"/>
  <c r="H466" i="5"/>
  <c r="G466" i="5"/>
  <c r="F466" i="5"/>
  <c r="D466" i="5"/>
  <c r="E466" i="5" s="1"/>
  <c r="C466" i="5"/>
  <c r="B466" i="5"/>
  <c r="A466" i="5"/>
  <c r="H465" i="5"/>
  <c r="G465" i="5"/>
  <c r="F465" i="5"/>
  <c r="D465" i="5"/>
  <c r="E465" i="5" s="1"/>
  <c r="C465" i="5"/>
  <c r="B465" i="5"/>
  <c r="A465" i="5"/>
  <c r="H464" i="5"/>
  <c r="G464" i="5"/>
  <c r="F464" i="5"/>
  <c r="D464" i="5"/>
  <c r="E464" i="5" s="1"/>
  <c r="C464" i="5"/>
  <c r="B464" i="5"/>
  <c r="A464" i="5"/>
  <c r="H463" i="5"/>
  <c r="G463" i="5"/>
  <c r="F463" i="5"/>
  <c r="D463" i="5"/>
  <c r="E463" i="5" s="1"/>
  <c r="C463" i="5"/>
  <c r="B463" i="5"/>
  <c r="A463" i="5"/>
  <c r="H462" i="5"/>
  <c r="G462" i="5"/>
  <c r="F462" i="5"/>
  <c r="D462" i="5"/>
  <c r="E462" i="5" s="1"/>
  <c r="C462" i="5"/>
  <c r="B462" i="5"/>
  <c r="A462" i="5"/>
  <c r="H461" i="5"/>
  <c r="G461" i="5"/>
  <c r="F461" i="5"/>
  <c r="D461" i="5"/>
  <c r="E461" i="5" s="1"/>
  <c r="C461" i="5"/>
  <c r="B461" i="5"/>
  <c r="A461" i="5"/>
  <c r="H460" i="5"/>
  <c r="G460" i="5"/>
  <c r="F460" i="5"/>
  <c r="D460" i="5"/>
  <c r="E460" i="5" s="1"/>
  <c r="C460" i="5"/>
  <c r="B460" i="5"/>
  <c r="A460" i="5"/>
  <c r="H459" i="5"/>
  <c r="G459" i="5"/>
  <c r="F459" i="5"/>
  <c r="D459" i="5"/>
  <c r="E459" i="5" s="1"/>
  <c r="C459" i="5"/>
  <c r="B459" i="5"/>
  <c r="A459" i="5"/>
  <c r="H458" i="5"/>
  <c r="G458" i="5"/>
  <c r="F458" i="5"/>
  <c r="D458" i="5"/>
  <c r="E458" i="5" s="1"/>
  <c r="C458" i="5"/>
  <c r="B458" i="5"/>
  <c r="A458" i="5"/>
  <c r="H457" i="5"/>
  <c r="G457" i="5"/>
  <c r="F457" i="5"/>
  <c r="D457" i="5"/>
  <c r="E457" i="5" s="1"/>
  <c r="C457" i="5"/>
  <c r="B457" i="5"/>
  <c r="A457" i="5"/>
  <c r="H456" i="5"/>
  <c r="G456" i="5"/>
  <c r="F456" i="5"/>
  <c r="D456" i="5"/>
  <c r="E456" i="5" s="1"/>
  <c r="C456" i="5"/>
  <c r="B456" i="5"/>
  <c r="A456" i="5"/>
  <c r="H455" i="5"/>
  <c r="G455" i="5"/>
  <c r="F455" i="5"/>
  <c r="D455" i="5"/>
  <c r="E455" i="5" s="1"/>
  <c r="C455" i="5"/>
  <c r="B455" i="5"/>
  <c r="A455" i="5"/>
  <c r="H454" i="5"/>
  <c r="G454" i="5"/>
  <c r="F454" i="5"/>
  <c r="D454" i="5"/>
  <c r="E454" i="5" s="1"/>
  <c r="C454" i="5"/>
  <c r="B454" i="5"/>
  <c r="A454" i="5"/>
  <c r="H453" i="5"/>
  <c r="G453" i="5"/>
  <c r="F453" i="5"/>
  <c r="D453" i="5"/>
  <c r="E453" i="5" s="1"/>
  <c r="C453" i="5"/>
  <c r="B453" i="5"/>
  <c r="A453" i="5"/>
  <c r="H452" i="5"/>
  <c r="G452" i="5"/>
  <c r="F452" i="5"/>
  <c r="D452" i="5"/>
  <c r="E452" i="5" s="1"/>
  <c r="C452" i="5"/>
  <c r="B452" i="5"/>
  <c r="A452" i="5"/>
  <c r="H451" i="5"/>
  <c r="G451" i="5"/>
  <c r="F451" i="5"/>
  <c r="D451" i="5"/>
  <c r="E451" i="5" s="1"/>
  <c r="C451" i="5"/>
  <c r="B451" i="5"/>
  <c r="A451" i="5"/>
  <c r="H450" i="5"/>
  <c r="G450" i="5"/>
  <c r="F450" i="5"/>
  <c r="D450" i="5"/>
  <c r="E450" i="5" s="1"/>
  <c r="C450" i="5"/>
  <c r="B450" i="5"/>
  <c r="A450" i="5"/>
  <c r="H449" i="5"/>
  <c r="G449" i="5"/>
  <c r="F449" i="5"/>
  <c r="D449" i="5"/>
  <c r="E449" i="5" s="1"/>
  <c r="C449" i="5"/>
  <c r="B449" i="5"/>
  <c r="A449" i="5"/>
  <c r="H448" i="5"/>
  <c r="G448" i="5"/>
  <c r="F448" i="5"/>
  <c r="D448" i="5"/>
  <c r="E448" i="5" s="1"/>
  <c r="C448" i="5"/>
  <c r="B448" i="5"/>
  <c r="A448" i="5"/>
  <c r="H447" i="5"/>
  <c r="G447" i="5"/>
  <c r="F447" i="5"/>
  <c r="D447" i="5"/>
  <c r="E447" i="5" s="1"/>
  <c r="C447" i="5"/>
  <c r="B447" i="5"/>
  <c r="A447" i="5"/>
  <c r="H446" i="5"/>
  <c r="G446" i="5"/>
  <c r="F446" i="5"/>
  <c r="D446" i="5"/>
  <c r="E446" i="5" s="1"/>
  <c r="C446" i="5"/>
  <c r="B446" i="5"/>
  <c r="A446" i="5"/>
  <c r="H445" i="5"/>
  <c r="G445" i="5"/>
  <c r="F445" i="5"/>
  <c r="D445" i="5"/>
  <c r="E445" i="5" s="1"/>
  <c r="C445" i="5"/>
  <c r="B445" i="5"/>
  <c r="A445" i="5"/>
  <c r="H444" i="5"/>
  <c r="G444" i="5"/>
  <c r="F444" i="5"/>
  <c r="D444" i="5"/>
  <c r="E444" i="5" s="1"/>
  <c r="C444" i="5"/>
  <c r="B444" i="5"/>
  <c r="A444" i="5"/>
  <c r="H443" i="5"/>
  <c r="G443" i="5"/>
  <c r="F443" i="5"/>
  <c r="D443" i="5"/>
  <c r="E443" i="5" s="1"/>
  <c r="C443" i="5"/>
  <c r="B443" i="5"/>
  <c r="A443" i="5"/>
  <c r="H442" i="5"/>
  <c r="G442" i="5"/>
  <c r="F442" i="5"/>
  <c r="D442" i="5"/>
  <c r="E442" i="5" s="1"/>
  <c r="C442" i="5"/>
  <c r="B442" i="5"/>
  <c r="A442" i="5"/>
  <c r="H441" i="5"/>
  <c r="G441" i="5"/>
  <c r="F441" i="5"/>
  <c r="D441" i="5"/>
  <c r="E441" i="5" s="1"/>
  <c r="C441" i="5"/>
  <c r="B441" i="5"/>
  <c r="A441" i="5"/>
  <c r="H440" i="5"/>
  <c r="G440" i="5"/>
  <c r="F440" i="5"/>
  <c r="D440" i="5"/>
  <c r="E440" i="5" s="1"/>
  <c r="C440" i="5"/>
  <c r="B440" i="5"/>
  <c r="A440" i="5"/>
  <c r="H439" i="5"/>
  <c r="G439" i="5"/>
  <c r="F439" i="5"/>
  <c r="D439" i="5"/>
  <c r="E439" i="5" s="1"/>
  <c r="C439" i="5"/>
  <c r="B439" i="5"/>
  <c r="A439" i="5"/>
  <c r="H438" i="5"/>
  <c r="G438" i="5"/>
  <c r="F438" i="5"/>
  <c r="D438" i="5"/>
  <c r="E438" i="5" s="1"/>
  <c r="C438" i="5"/>
  <c r="B438" i="5"/>
  <c r="A438" i="5"/>
  <c r="H437" i="5"/>
  <c r="G437" i="5"/>
  <c r="F437" i="5"/>
  <c r="D437" i="5"/>
  <c r="E437" i="5" s="1"/>
  <c r="C437" i="5"/>
  <c r="B437" i="5"/>
  <c r="A437" i="5"/>
  <c r="H436" i="5"/>
  <c r="G436" i="5"/>
  <c r="F436" i="5"/>
  <c r="D436" i="5"/>
  <c r="E436" i="5" s="1"/>
  <c r="C436" i="5"/>
  <c r="B436" i="5"/>
  <c r="A436" i="5"/>
  <c r="H435" i="5"/>
  <c r="G435" i="5"/>
  <c r="F435" i="5"/>
  <c r="D435" i="5"/>
  <c r="E435" i="5" s="1"/>
  <c r="C435" i="5"/>
  <c r="B435" i="5"/>
  <c r="A435" i="5"/>
  <c r="H434" i="5"/>
  <c r="G434" i="5"/>
  <c r="F434" i="5"/>
  <c r="D434" i="5"/>
  <c r="E434" i="5" s="1"/>
  <c r="C434" i="5"/>
  <c r="B434" i="5"/>
  <c r="A434" i="5"/>
  <c r="H433" i="5"/>
  <c r="G433" i="5"/>
  <c r="F433" i="5"/>
  <c r="D433" i="5"/>
  <c r="E433" i="5" s="1"/>
  <c r="C433" i="5"/>
  <c r="B433" i="5"/>
  <c r="A433" i="5"/>
  <c r="H432" i="5"/>
  <c r="G432" i="5"/>
  <c r="F432" i="5"/>
  <c r="D432" i="5"/>
  <c r="E432" i="5" s="1"/>
  <c r="C432" i="5"/>
  <c r="B432" i="5"/>
  <c r="A432" i="5"/>
  <c r="H431" i="5"/>
  <c r="G431" i="5"/>
  <c r="F431" i="5"/>
  <c r="D431" i="5"/>
  <c r="E431" i="5" s="1"/>
  <c r="C431" i="5"/>
  <c r="B431" i="5"/>
  <c r="A431" i="5"/>
  <c r="H430" i="5"/>
  <c r="G430" i="5"/>
  <c r="F430" i="5"/>
  <c r="D430" i="5"/>
  <c r="E430" i="5" s="1"/>
  <c r="C430" i="5"/>
  <c r="B430" i="5"/>
  <c r="A430" i="5"/>
  <c r="H429" i="5"/>
  <c r="G429" i="5"/>
  <c r="F429" i="5"/>
  <c r="D429" i="5"/>
  <c r="E429" i="5" s="1"/>
  <c r="C429" i="5"/>
  <c r="B429" i="5"/>
  <c r="A429" i="5"/>
  <c r="H428" i="5"/>
  <c r="G428" i="5"/>
  <c r="F428" i="5"/>
  <c r="D428" i="5"/>
  <c r="E428" i="5" s="1"/>
  <c r="C428" i="5"/>
  <c r="B428" i="5"/>
  <c r="A428" i="5"/>
  <c r="H427" i="5"/>
  <c r="G427" i="5"/>
  <c r="F427" i="5"/>
  <c r="D427" i="5"/>
  <c r="E427" i="5" s="1"/>
  <c r="C427" i="5"/>
  <c r="B427" i="5"/>
  <c r="A427" i="5"/>
  <c r="H426" i="5"/>
  <c r="G426" i="5"/>
  <c r="F426" i="5"/>
  <c r="D426" i="5"/>
  <c r="E426" i="5" s="1"/>
  <c r="C426" i="5"/>
  <c r="B426" i="5"/>
  <c r="A426" i="5"/>
  <c r="H425" i="5"/>
  <c r="G425" i="5"/>
  <c r="F425" i="5"/>
  <c r="D425" i="5"/>
  <c r="E425" i="5" s="1"/>
  <c r="C425" i="5"/>
  <c r="B425" i="5"/>
  <c r="A425" i="5"/>
  <c r="H424" i="5"/>
  <c r="G424" i="5"/>
  <c r="F424" i="5"/>
  <c r="D424" i="5"/>
  <c r="E424" i="5" s="1"/>
  <c r="C424" i="5"/>
  <c r="B424" i="5"/>
  <c r="A424" i="5"/>
  <c r="H423" i="5"/>
  <c r="G423" i="5"/>
  <c r="F423" i="5"/>
  <c r="D423" i="5"/>
  <c r="E423" i="5" s="1"/>
  <c r="C423" i="5"/>
  <c r="B423" i="5"/>
  <c r="A423" i="5"/>
  <c r="H422" i="5"/>
  <c r="G422" i="5"/>
  <c r="F422" i="5"/>
  <c r="D422" i="5"/>
  <c r="E422" i="5" s="1"/>
  <c r="C422" i="5"/>
  <c r="B422" i="5"/>
  <c r="A422" i="5"/>
  <c r="H421" i="5"/>
  <c r="G421" i="5"/>
  <c r="F421" i="5"/>
  <c r="D421" i="5"/>
  <c r="E421" i="5" s="1"/>
  <c r="C421" i="5"/>
  <c r="B421" i="5"/>
  <c r="A421" i="5"/>
  <c r="H420" i="5"/>
  <c r="G420" i="5"/>
  <c r="F420" i="5"/>
  <c r="D420" i="5"/>
  <c r="E420" i="5" s="1"/>
  <c r="C420" i="5"/>
  <c r="B420" i="5"/>
  <c r="A420" i="5"/>
  <c r="H419" i="5"/>
  <c r="G419" i="5"/>
  <c r="F419" i="5"/>
  <c r="D419" i="5"/>
  <c r="E419" i="5" s="1"/>
  <c r="C419" i="5"/>
  <c r="B419" i="5"/>
  <c r="A419" i="5"/>
  <c r="H418" i="5"/>
  <c r="G418" i="5"/>
  <c r="F418" i="5"/>
  <c r="D418" i="5"/>
  <c r="E418" i="5" s="1"/>
  <c r="C418" i="5"/>
  <c r="B418" i="5"/>
  <c r="A418" i="5"/>
  <c r="H417" i="5"/>
  <c r="G417" i="5"/>
  <c r="F417" i="5"/>
  <c r="D417" i="5"/>
  <c r="E417" i="5" s="1"/>
  <c r="C417" i="5"/>
  <c r="B417" i="5"/>
  <c r="A417" i="5"/>
  <c r="H416" i="5"/>
  <c r="G416" i="5"/>
  <c r="F416" i="5"/>
  <c r="D416" i="5"/>
  <c r="E416" i="5" s="1"/>
  <c r="C416" i="5"/>
  <c r="B416" i="5"/>
  <c r="A416" i="5"/>
  <c r="H415" i="5"/>
  <c r="G415" i="5"/>
  <c r="F415" i="5"/>
  <c r="D415" i="5"/>
  <c r="E415" i="5" s="1"/>
  <c r="C415" i="5"/>
  <c r="B415" i="5"/>
  <c r="A415" i="5"/>
  <c r="H414" i="5"/>
  <c r="G414" i="5"/>
  <c r="F414" i="5"/>
  <c r="D414" i="5"/>
  <c r="E414" i="5" s="1"/>
  <c r="C414" i="5"/>
  <c r="B414" i="5"/>
  <c r="A414" i="5"/>
  <c r="H413" i="5"/>
  <c r="G413" i="5"/>
  <c r="F413" i="5"/>
  <c r="D413" i="5"/>
  <c r="E413" i="5" s="1"/>
  <c r="C413" i="5"/>
  <c r="B413" i="5"/>
  <c r="A413" i="5"/>
  <c r="H412" i="5"/>
  <c r="G412" i="5"/>
  <c r="F412" i="5"/>
  <c r="D412" i="5"/>
  <c r="E412" i="5" s="1"/>
  <c r="C412" i="5"/>
  <c r="B412" i="5"/>
  <c r="A412" i="5"/>
  <c r="H411" i="5"/>
  <c r="G411" i="5"/>
  <c r="F411" i="5"/>
  <c r="D411" i="5"/>
  <c r="E411" i="5" s="1"/>
  <c r="C411" i="5"/>
  <c r="B411" i="5"/>
  <c r="A411" i="5"/>
  <c r="H410" i="5"/>
  <c r="G410" i="5"/>
  <c r="F410" i="5"/>
  <c r="D410" i="5"/>
  <c r="E410" i="5" s="1"/>
  <c r="C410" i="5"/>
  <c r="B410" i="5"/>
  <c r="A410" i="5"/>
  <c r="H409" i="5"/>
  <c r="G409" i="5"/>
  <c r="F409" i="5"/>
  <c r="D409" i="5"/>
  <c r="E409" i="5" s="1"/>
  <c r="C409" i="5"/>
  <c r="B409" i="5"/>
  <c r="A409" i="5"/>
  <c r="H408" i="5"/>
  <c r="G408" i="5"/>
  <c r="F408" i="5"/>
  <c r="D408" i="5"/>
  <c r="E408" i="5" s="1"/>
  <c r="C408" i="5"/>
  <c r="B408" i="5"/>
  <c r="A408" i="5"/>
  <c r="H407" i="5"/>
  <c r="G407" i="5"/>
  <c r="F407" i="5"/>
  <c r="D407" i="5"/>
  <c r="E407" i="5" s="1"/>
  <c r="C407" i="5"/>
  <c r="B407" i="5"/>
  <c r="A407" i="5"/>
  <c r="H406" i="5"/>
  <c r="G406" i="5"/>
  <c r="F406" i="5"/>
  <c r="D406" i="5"/>
  <c r="E406" i="5" s="1"/>
  <c r="C406" i="5"/>
  <c r="B406" i="5"/>
  <c r="A406" i="5"/>
  <c r="F405" i="5"/>
  <c r="H405" i="5" s="1"/>
  <c r="D405" i="5"/>
  <c r="E405" i="5" s="1"/>
  <c r="C405" i="5"/>
  <c r="B405" i="5"/>
  <c r="A405" i="5"/>
  <c r="H404" i="5"/>
  <c r="G404" i="5"/>
  <c r="F404" i="5"/>
  <c r="D404" i="5"/>
  <c r="E404" i="5" s="1"/>
  <c r="B404" i="5"/>
  <c r="C404" i="5" s="1"/>
  <c r="A404" i="5"/>
  <c r="H403" i="5"/>
  <c r="F403" i="5"/>
  <c r="G403" i="5" s="1"/>
  <c r="D403" i="5"/>
  <c r="E403" i="5" s="1"/>
  <c r="C403" i="5"/>
  <c r="B403" i="5"/>
  <c r="A403" i="5"/>
  <c r="G402" i="5"/>
  <c r="F402" i="5"/>
  <c r="H402" i="5" s="1"/>
  <c r="D402" i="5"/>
  <c r="E402" i="5" s="1"/>
  <c r="B402" i="5"/>
  <c r="C402" i="5" s="1"/>
  <c r="A402" i="5"/>
  <c r="F401" i="5"/>
  <c r="H401" i="5" s="1"/>
  <c r="D401" i="5"/>
  <c r="E401" i="5" s="1"/>
  <c r="C401" i="5"/>
  <c r="B401" i="5"/>
  <c r="A401" i="5"/>
  <c r="H400" i="5"/>
  <c r="G400" i="5"/>
  <c r="F400" i="5"/>
  <c r="D400" i="5"/>
  <c r="E400" i="5" s="1"/>
  <c r="B400" i="5"/>
  <c r="C400" i="5" s="1"/>
  <c r="A400" i="5"/>
  <c r="H399" i="5"/>
  <c r="F399" i="5"/>
  <c r="G399" i="5" s="1"/>
  <c r="D399" i="5"/>
  <c r="E399" i="5" s="1"/>
  <c r="C399" i="5"/>
  <c r="B399" i="5"/>
  <c r="A399" i="5"/>
  <c r="G398" i="5"/>
  <c r="F398" i="5"/>
  <c r="H398" i="5" s="1"/>
  <c r="D398" i="5"/>
  <c r="E398" i="5" s="1"/>
  <c r="B398" i="5"/>
  <c r="C398" i="5" s="1"/>
  <c r="A398" i="5"/>
  <c r="F397" i="5"/>
  <c r="H397" i="5" s="1"/>
  <c r="D397" i="5"/>
  <c r="E397" i="5" s="1"/>
  <c r="C397" i="5"/>
  <c r="B397" i="5"/>
  <c r="A397" i="5"/>
  <c r="H396" i="5"/>
  <c r="G396" i="5"/>
  <c r="F396" i="5"/>
  <c r="D396" i="5"/>
  <c r="E396" i="5" s="1"/>
  <c r="B396" i="5"/>
  <c r="C396" i="5" s="1"/>
  <c r="A396" i="5"/>
  <c r="H395" i="5"/>
  <c r="F395" i="5"/>
  <c r="G395" i="5" s="1"/>
  <c r="D395" i="5"/>
  <c r="E395" i="5" s="1"/>
  <c r="B395" i="5"/>
  <c r="C395" i="5" s="1"/>
  <c r="A395" i="5"/>
  <c r="H394" i="5"/>
  <c r="F394" i="5"/>
  <c r="G394" i="5" s="1"/>
  <c r="D394" i="5"/>
  <c r="E394" i="5" s="1"/>
  <c r="B394" i="5"/>
  <c r="C394" i="5" s="1"/>
  <c r="A394" i="5"/>
  <c r="H393" i="5"/>
  <c r="F393" i="5"/>
  <c r="G393" i="5" s="1"/>
  <c r="D393" i="5"/>
  <c r="E393" i="5" s="1"/>
  <c r="B393" i="5"/>
  <c r="C393" i="5" s="1"/>
  <c r="A393" i="5"/>
  <c r="H392" i="5"/>
  <c r="F392" i="5"/>
  <c r="G392" i="5" s="1"/>
  <c r="D392" i="5"/>
  <c r="E392" i="5" s="1"/>
  <c r="B392" i="5"/>
  <c r="C392" i="5" s="1"/>
  <c r="A392" i="5"/>
  <c r="H391" i="5"/>
  <c r="F391" i="5"/>
  <c r="G391" i="5" s="1"/>
  <c r="D391" i="5"/>
  <c r="E391" i="5" s="1"/>
  <c r="B391" i="5"/>
  <c r="C391" i="5" s="1"/>
  <c r="A391" i="5"/>
  <c r="H390" i="5"/>
  <c r="F390" i="5"/>
  <c r="G390" i="5" s="1"/>
  <c r="D390" i="5"/>
  <c r="E390" i="5" s="1"/>
  <c r="B390" i="5"/>
  <c r="C390" i="5" s="1"/>
  <c r="A390" i="5"/>
  <c r="H389" i="5"/>
  <c r="F389" i="5"/>
  <c r="G389" i="5" s="1"/>
  <c r="D389" i="5"/>
  <c r="E389" i="5" s="1"/>
  <c r="B389" i="5"/>
  <c r="C389" i="5" s="1"/>
  <c r="A389" i="5"/>
  <c r="H388" i="5"/>
  <c r="F388" i="5"/>
  <c r="G388" i="5" s="1"/>
  <c r="D388" i="5"/>
  <c r="E388" i="5" s="1"/>
  <c r="B388" i="5"/>
  <c r="C388" i="5" s="1"/>
  <c r="A388" i="5"/>
  <c r="H387" i="5"/>
  <c r="F387" i="5"/>
  <c r="G387" i="5" s="1"/>
  <c r="D387" i="5"/>
  <c r="E387" i="5" s="1"/>
  <c r="B387" i="5"/>
  <c r="C387" i="5" s="1"/>
  <c r="A387" i="5"/>
  <c r="H386" i="5"/>
  <c r="F386" i="5"/>
  <c r="G386" i="5" s="1"/>
  <c r="D386" i="5"/>
  <c r="E386" i="5" s="1"/>
  <c r="B386" i="5"/>
  <c r="C386" i="5" s="1"/>
  <c r="A386" i="5"/>
  <c r="H385" i="5"/>
  <c r="F385" i="5"/>
  <c r="G385" i="5" s="1"/>
  <c r="D385" i="5"/>
  <c r="E385" i="5" s="1"/>
  <c r="B385" i="5"/>
  <c r="C385" i="5" s="1"/>
  <c r="A385" i="5"/>
  <c r="H384" i="5"/>
  <c r="F384" i="5"/>
  <c r="G384" i="5" s="1"/>
  <c r="D384" i="5"/>
  <c r="E384" i="5" s="1"/>
  <c r="B384" i="5"/>
  <c r="C384" i="5" s="1"/>
  <c r="A384" i="5"/>
  <c r="H383" i="5"/>
  <c r="F383" i="5"/>
  <c r="G383" i="5" s="1"/>
  <c r="D383" i="5"/>
  <c r="E383" i="5" s="1"/>
  <c r="B383" i="5"/>
  <c r="C383" i="5" s="1"/>
  <c r="A383" i="5"/>
  <c r="H382" i="5"/>
  <c r="F382" i="5"/>
  <c r="G382" i="5" s="1"/>
  <c r="D382" i="5"/>
  <c r="E382" i="5" s="1"/>
  <c r="B382" i="5"/>
  <c r="C382" i="5" s="1"/>
  <c r="A382" i="5"/>
  <c r="H381" i="5"/>
  <c r="F381" i="5"/>
  <c r="G381" i="5" s="1"/>
  <c r="D381" i="5"/>
  <c r="E381" i="5" s="1"/>
  <c r="B381" i="5"/>
  <c r="C381" i="5" s="1"/>
  <c r="A381" i="5"/>
  <c r="H380" i="5"/>
  <c r="F380" i="5"/>
  <c r="G380" i="5" s="1"/>
  <c r="D380" i="5"/>
  <c r="E380" i="5" s="1"/>
  <c r="B380" i="5"/>
  <c r="C380" i="5" s="1"/>
  <c r="A380" i="5"/>
  <c r="H379" i="5"/>
  <c r="F379" i="5"/>
  <c r="G379" i="5" s="1"/>
  <c r="D379" i="5"/>
  <c r="E379" i="5" s="1"/>
  <c r="B379" i="5"/>
  <c r="C379" i="5" s="1"/>
  <c r="A379" i="5"/>
  <c r="H378" i="5"/>
  <c r="F378" i="5"/>
  <c r="G378" i="5" s="1"/>
  <c r="D378" i="5"/>
  <c r="E378" i="5" s="1"/>
  <c r="B378" i="5"/>
  <c r="C378" i="5" s="1"/>
  <c r="A378" i="5"/>
  <c r="H377" i="5"/>
  <c r="F377" i="5"/>
  <c r="G377" i="5" s="1"/>
  <c r="D377" i="5"/>
  <c r="E377" i="5" s="1"/>
  <c r="B377" i="5"/>
  <c r="C377" i="5" s="1"/>
  <c r="A377" i="5"/>
  <c r="H376" i="5"/>
  <c r="F376" i="5"/>
  <c r="G376" i="5" s="1"/>
  <c r="D376" i="5"/>
  <c r="E376" i="5" s="1"/>
  <c r="B376" i="5"/>
  <c r="C376" i="5" s="1"/>
  <c r="A376" i="5"/>
  <c r="H375" i="5"/>
  <c r="F375" i="5"/>
  <c r="G375" i="5" s="1"/>
  <c r="D375" i="5"/>
  <c r="E375" i="5" s="1"/>
  <c r="B375" i="5"/>
  <c r="C375" i="5" s="1"/>
  <c r="A375" i="5"/>
  <c r="H374" i="5"/>
  <c r="F374" i="5"/>
  <c r="G374" i="5" s="1"/>
  <c r="D374" i="5"/>
  <c r="E374" i="5" s="1"/>
  <c r="B374" i="5"/>
  <c r="C374" i="5" s="1"/>
  <c r="A374" i="5"/>
  <c r="H373" i="5"/>
  <c r="F373" i="5"/>
  <c r="G373" i="5" s="1"/>
  <c r="D373" i="5"/>
  <c r="E373" i="5" s="1"/>
  <c r="B373" i="5"/>
  <c r="C373" i="5" s="1"/>
  <c r="A373" i="5"/>
  <c r="H372" i="5"/>
  <c r="F372" i="5"/>
  <c r="G372" i="5" s="1"/>
  <c r="D372" i="5"/>
  <c r="E372" i="5" s="1"/>
  <c r="B372" i="5"/>
  <c r="C372" i="5" s="1"/>
  <c r="A372" i="5"/>
  <c r="H371" i="5"/>
  <c r="F371" i="5"/>
  <c r="G371" i="5" s="1"/>
  <c r="D371" i="5"/>
  <c r="E371" i="5" s="1"/>
  <c r="B371" i="5"/>
  <c r="C371" i="5" s="1"/>
  <c r="A371" i="5"/>
  <c r="H370" i="5"/>
  <c r="F370" i="5"/>
  <c r="G370" i="5" s="1"/>
  <c r="D370" i="5"/>
  <c r="E370" i="5" s="1"/>
  <c r="B370" i="5"/>
  <c r="C370" i="5" s="1"/>
  <c r="A370" i="5"/>
  <c r="H369" i="5"/>
  <c r="F369" i="5"/>
  <c r="G369" i="5" s="1"/>
  <c r="D369" i="5"/>
  <c r="E369" i="5" s="1"/>
  <c r="B369" i="5"/>
  <c r="C369" i="5" s="1"/>
  <c r="A369" i="5"/>
  <c r="H368" i="5"/>
  <c r="F368" i="5"/>
  <c r="G368" i="5" s="1"/>
  <c r="D368" i="5"/>
  <c r="E368" i="5" s="1"/>
  <c r="B368" i="5"/>
  <c r="C368" i="5" s="1"/>
  <c r="A368" i="5"/>
  <c r="H367" i="5"/>
  <c r="F367" i="5"/>
  <c r="G367" i="5" s="1"/>
  <c r="D367" i="5"/>
  <c r="E367" i="5" s="1"/>
  <c r="B367" i="5"/>
  <c r="C367" i="5" s="1"/>
  <c r="A367" i="5"/>
  <c r="H366" i="5"/>
  <c r="F366" i="5"/>
  <c r="G366" i="5" s="1"/>
  <c r="D366" i="5"/>
  <c r="E366" i="5" s="1"/>
  <c r="B366" i="5"/>
  <c r="C366" i="5" s="1"/>
  <c r="A366" i="5"/>
  <c r="H365" i="5"/>
  <c r="F365" i="5"/>
  <c r="G365" i="5" s="1"/>
  <c r="D365" i="5"/>
  <c r="E365" i="5" s="1"/>
  <c r="B365" i="5"/>
  <c r="C365" i="5" s="1"/>
  <c r="A365" i="5"/>
  <c r="H364" i="5"/>
  <c r="F364" i="5"/>
  <c r="G364" i="5" s="1"/>
  <c r="D364" i="5"/>
  <c r="E364" i="5" s="1"/>
  <c r="B364" i="5"/>
  <c r="C364" i="5" s="1"/>
  <c r="A364" i="5"/>
  <c r="H363" i="5"/>
  <c r="F363" i="5"/>
  <c r="G363" i="5" s="1"/>
  <c r="D363" i="5"/>
  <c r="E363" i="5" s="1"/>
  <c r="B363" i="5"/>
  <c r="C363" i="5" s="1"/>
  <c r="A363" i="5"/>
  <c r="H362" i="5"/>
  <c r="F362" i="5"/>
  <c r="G362" i="5" s="1"/>
  <c r="D362" i="5"/>
  <c r="E362" i="5" s="1"/>
  <c r="B362" i="5"/>
  <c r="C362" i="5" s="1"/>
  <c r="A362" i="5"/>
  <c r="H361" i="5"/>
  <c r="F361" i="5"/>
  <c r="G361" i="5" s="1"/>
  <c r="D361" i="5"/>
  <c r="E361" i="5" s="1"/>
  <c r="B361" i="5"/>
  <c r="C361" i="5" s="1"/>
  <c r="A361" i="5"/>
  <c r="H360" i="5"/>
  <c r="F360" i="5"/>
  <c r="G360" i="5" s="1"/>
  <c r="D360" i="5"/>
  <c r="E360" i="5" s="1"/>
  <c r="B360" i="5"/>
  <c r="C360" i="5" s="1"/>
  <c r="A360" i="5"/>
  <c r="H359" i="5"/>
  <c r="F359" i="5"/>
  <c r="G359" i="5" s="1"/>
  <c r="D359" i="5"/>
  <c r="E359" i="5" s="1"/>
  <c r="B359" i="5"/>
  <c r="C359" i="5" s="1"/>
  <c r="A359" i="5"/>
  <c r="H358" i="5"/>
  <c r="F358" i="5"/>
  <c r="G358" i="5" s="1"/>
  <c r="D358" i="5"/>
  <c r="E358" i="5" s="1"/>
  <c r="B358" i="5"/>
  <c r="C358" i="5" s="1"/>
  <c r="A358" i="5"/>
  <c r="H357" i="5"/>
  <c r="F357" i="5"/>
  <c r="G357" i="5" s="1"/>
  <c r="D357" i="5"/>
  <c r="E357" i="5" s="1"/>
  <c r="B357" i="5"/>
  <c r="C357" i="5" s="1"/>
  <c r="A357" i="5"/>
  <c r="H356" i="5"/>
  <c r="F356" i="5"/>
  <c r="G356" i="5" s="1"/>
  <c r="D356" i="5"/>
  <c r="E356" i="5" s="1"/>
  <c r="B356" i="5"/>
  <c r="C356" i="5" s="1"/>
  <c r="A356" i="5"/>
  <c r="H355" i="5"/>
  <c r="F355" i="5"/>
  <c r="G355" i="5" s="1"/>
  <c r="D355" i="5"/>
  <c r="E355" i="5" s="1"/>
  <c r="B355" i="5"/>
  <c r="C355" i="5" s="1"/>
  <c r="A355" i="5"/>
  <c r="H354" i="5"/>
  <c r="F354" i="5"/>
  <c r="G354" i="5" s="1"/>
  <c r="D354" i="5"/>
  <c r="E354" i="5" s="1"/>
  <c r="B354" i="5"/>
  <c r="C354" i="5" s="1"/>
  <c r="A354" i="5"/>
  <c r="H353" i="5"/>
  <c r="F353" i="5"/>
  <c r="G353" i="5" s="1"/>
  <c r="D353" i="5"/>
  <c r="E353" i="5" s="1"/>
  <c r="B353" i="5"/>
  <c r="C353" i="5" s="1"/>
  <c r="A353" i="5"/>
  <c r="H352" i="5"/>
  <c r="F352" i="5"/>
  <c r="G352" i="5" s="1"/>
  <c r="D352" i="5"/>
  <c r="E352" i="5" s="1"/>
  <c r="B352" i="5"/>
  <c r="C352" i="5" s="1"/>
  <c r="A352" i="5"/>
  <c r="H351" i="5"/>
  <c r="F351" i="5"/>
  <c r="G351" i="5" s="1"/>
  <c r="D351" i="5"/>
  <c r="E351" i="5" s="1"/>
  <c r="B351" i="5"/>
  <c r="C351" i="5" s="1"/>
  <c r="A351" i="5"/>
  <c r="H350" i="5"/>
  <c r="F350" i="5"/>
  <c r="G350" i="5" s="1"/>
  <c r="D350" i="5"/>
  <c r="E350" i="5" s="1"/>
  <c r="B350" i="5"/>
  <c r="C350" i="5" s="1"/>
  <c r="A350" i="5"/>
  <c r="H349" i="5"/>
  <c r="F349" i="5"/>
  <c r="G349" i="5" s="1"/>
  <c r="D349" i="5"/>
  <c r="E349" i="5" s="1"/>
  <c r="B349" i="5"/>
  <c r="C349" i="5" s="1"/>
  <c r="A349" i="5"/>
  <c r="H348" i="5"/>
  <c r="F348" i="5"/>
  <c r="G348" i="5" s="1"/>
  <c r="D348" i="5"/>
  <c r="E348" i="5" s="1"/>
  <c r="B348" i="5"/>
  <c r="C348" i="5" s="1"/>
  <c r="A348" i="5"/>
  <c r="H347" i="5"/>
  <c r="F347" i="5"/>
  <c r="G347" i="5" s="1"/>
  <c r="D347" i="5"/>
  <c r="E347" i="5" s="1"/>
  <c r="B347" i="5"/>
  <c r="C347" i="5" s="1"/>
  <c r="A347" i="5"/>
  <c r="H346" i="5"/>
  <c r="F346" i="5"/>
  <c r="G346" i="5" s="1"/>
  <c r="D346" i="5"/>
  <c r="E346" i="5" s="1"/>
  <c r="B346" i="5"/>
  <c r="C346" i="5" s="1"/>
  <c r="A346" i="5"/>
  <c r="H345" i="5"/>
  <c r="F345" i="5"/>
  <c r="G345" i="5" s="1"/>
  <c r="D345" i="5"/>
  <c r="E345" i="5" s="1"/>
  <c r="B345" i="5"/>
  <c r="C345" i="5" s="1"/>
  <c r="A345" i="5"/>
  <c r="H344" i="5"/>
  <c r="F344" i="5"/>
  <c r="G344" i="5" s="1"/>
  <c r="D344" i="5"/>
  <c r="E344" i="5" s="1"/>
  <c r="B344" i="5"/>
  <c r="C344" i="5" s="1"/>
  <c r="A344" i="5"/>
  <c r="H343" i="5"/>
  <c r="F343" i="5"/>
  <c r="G343" i="5" s="1"/>
  <c r="D343" i="5"/>
  <c r="E343" i="5" s="1"/>
  <c r="B343" i="5"/>
  <c r="C343" i="5" s="1"/>
  <c r="A343" i="5"/>
  <c r="H342" i="5"/>
  <c r="F342" i="5"/>
  <c r="G342" i="5" s="1"/>
  <c r="D342" i="5"/>
  <c r="E342" i="5" s="1"/>
  <c r="B342" i="5"/>
  <c r="C342" i="5" s="1"/>
  <c r="A342" i="5"/>
  <c r="H341" i="5"/>
  <c r="F341" i="5"/>
  <c r="G341" i="5" s="1"/>
  <c r="D341" i="5"/>
  <c r="E341" i="5" s="1"/>
  <c r="B341" i="5"/>
  <c r="C341" i="5" s="1"/>
  <c r="A341" i="5"/>
  <c r="H340" i="5"/>
  <c r="F340" i="5"/>
  <c r="G340" i="5" s="1"/>
  <c r="D340" i="5"/>
  <c r="E340" i="5" s="1"/>
  <c r="B340" i="5"/>
  <c r="C340" i="5" s="1"/>
  <c r="A340" i="5"/>
  <c r="H339" i="5"/>
  <c r="F339" i="5"/>
  <c r="G339" i="5" s="1"/>
  <c r="D339" i="5"/>
  <c r="E339" i="5" s="1"/>
  <c r="B339" i="5"/>
  <c r="C339" i="5" s="1"/>
  <c r="A339" i="5"/>
  <c r="H338" i="5"/>
  <c r="F338" i="5"/>
  <c r="G338" i="5" s="1"/>
  <c r="D338" i="5"/>
  <c r="E338" i="5" s="1"/>
  <c r="B338" i="5"/>
  <c r="C338" i="5" s="1"/>
  <c r="A338" i="5"/>
  <c r="H337" i="5"/>
  <c r="F337" i="5"/>
  <c r="G337" i="5" s="1"/>
  <c r="D337" i="5"/>
  <c r="E337" i="5" s="1"/>
  <c r="B337" i="5"/>
  <c r="C337" i="5" s="1"/>
  <c r="A337" i="5"/>
  <c r="H336" i="5"/>
  <c r="F336" i="5"/>
  <c r="G336" i="5" s="1"/>
  <c r="D336" i="5"/>
  <c r="E336" i="5" s="1"/>
  <c r="B336" i="5"/>
  <c r="C336" i="5" s="1"/>
  <c r="A336" i="5"/>
  <c r="H335" i="5"/>
  <c r="F335" i="5"/>
  <c r="G335" i="5" s="1"/>
  <c r="D335" i="5"/>
  <c r="E335" i="5" s="1"/>
  <c r="B335" i="5"/>
  <c r="C335" i="5" s="1"/>
  <c r="A335" i="5"/>
  <c r="H334" i="5"/>
  <c r="F334" i="5"/>
  <c r="G334" i="5" s="1"/>
  <c r="D334" i="5"/>
  <c r="E334" i="5" s="1"/>
  <c r="B334" i="5"/>
  <c r="C334" i="5" s="1"/>
  <c r="A334" i="5"/>
  <c r="H333" i="5"/>
  <c r="F333" i="5"/>
  <c r="G333" i="5" s="1"/>
  <c r="D333" i="5"/>
  <c r="E333" i="5" s="1"/>
  <c r="B333" i="5"/>
  <c r="C333" i="5" s="1"/>
  <c r="A333" i="5"/>
  <c r="H332" i="5"/>
  <c r="F332" i="5"/>
  <c r="G332" i="5" s="1"/>
  <c r="D332" i="5"/>
  <c r="E332" i="5" s="1"/>
  <c r="B332" i="5"/>
  <c r="C332" i="5" s="1"/>
  <c r="A332" i="5"/>
  <c r="H331" i="5"/>
  <c r="F331" i="5"/>
  <c r="G331" i="5" s="1"/>
  <c r="D331" i="5"/>
  <c r="E331" i="5" s="1"/>
  <c r="B331" i="5"/>
  <c r="C331" i="5" s="1"/>
  <c r="A331" i="5"/>
  <c r="H330" i="5"/>
  <c r="F330" i="5"/>
  <c r="G330" i="5" s="1"/>
  <c r="D330" i="5"/>
  <c r="E330" i="5" s="1"/>
  <c r="B330" i="5"/>
  <c r="C330" i="5" s="1"/>
  <c r="A330" i="5"/>
  <c r="H329" i="5"/>
  <c r="F329" i="5"/>
  <c r="G329" i="5" s="1"/>
  <c r="D329" i="5"/>
  <c r="E329" i="5" s="1"/>
  <c r="B329" i="5"/>
  <c r="C329" i="5" s="1"/>
  <c r="A329" i="5"/>
  <c r="H328" i="5"/>
  <c r="F328" i="5"/>
  <c r="G328" i="5" s="1"/>
  <c r="D328" i="5"/>
  <c r="E328" i="5" s="1"/>
  <c r="B328" i="5"/>
  <c r="C328" i="5" s="1"/>
  <c r="A328" i="5"/>
  <c r="H327" i="5"/>
  <c r="F327" i="5"/>
  <c r="G327" i="5" s="1"/>
  <c r="D327" i="5"/>
  <c r="E327" i="5" s="1"/>
  <c r="B327" i="5"/>
  <c r="C327" i="5" s="1"/>
  <c r="A327" i="5"/>
  <c r="H326" i="5"/>
  <c r="F326" i="5"/>
  <c r="G326" i="5" s="1"/>
  <c r="D326" i="5"/>
  <c r="E326" i="5" s="1"/>
  <c r="B326" i="5"/>
  <c r="C326" i="5" s="1"/>
  <c r="A326" i="5"/>
  <c r="H325" i="5"/>
  <c r="F325" i="5"/>
  <c r="G325" i="5" s="1"/>
  <c r="D325" i="5"/>
  <c r="E325" i="5" s="1"/>
  <c r="B325" i="5"/>
  <c r="C325" i="5" s="1"/>
  <c r="A325" i="5"/>
  <c r="H324" i="5"/>
  <c r="F324" i="5"/>
  <c r="G324" i="5" s="1"/>
  <c r="D324" i="5"/>
  <c r="E324" i="5" s="1"/>
  <c r="B324" i="5"/>
  <c r="C324" i="5" s="1"/>
  <c r="A324" i="5"/>
  <c r="H323" i="5"/>
  <c r="F323" i="5"/>
  <c r="G323" i="5" s="1"/>
  <c r="D323" i="5"/>
  <c r="E323" i="5" s="1"/>
  <c r="B323" i="5"/>
  <c r="C323" i="5" s="1"/>
  <c r="A323" i="5"/>
  <c r="H322" i="5"/>
  <c r="F322" i="5"/>
  <c r="G322" i="5" s="1"/>
  <c r="D322" i="5"/>
  <c r="E322" i="5" s="1"/>
  <c r="B322" i="5"/>
  <c r="C322" i="5" s="1"/>
  <c r="A322" i="5"/>
  <c r="H321" i="5"/>
  <c r="F321" i="5"/>
  <c r="G321" i="5" s="1"/>
  <c r="D321" i="5"/>
  <c r="E321" i="5" s="1"/>
  <c r="B321" i="5"/>
  <c r="C321" i="5" s="1"/>
  <c r="A321" i="5"/>
  <c r="H320" i="5"/>
  <c r="F320" i="5"/>
  <c r="G320" i="5" s="1"/>
  <c r="D320" i="5"/>
  <c r="E320" i="5" s="1"/>
  <c r="B320" i="5"/>
  <c r="C320" i="5" s="1"/>
  <c r="A320" i="5"/>
  <c r="H319" i="5"/>
  <c r="F319" i="5"/>
  <c r="G319" i="5" s="1"/>
  <c r="D319" i="5"/>
  <c r="E319" i="5" s="1"/>
  <c r="B319" i="5"/>
  <c r="C319" i="5" s="1"/>
  <c r="A319" i="5"/>
  <c r="H318" i="5"/>
  <c r="F318" i="5"/>
  <c r="G318" i="5" s="1"/>
  <c r="D318" i="5"/>
  <c r="E318" i="5" s="1"/>
  <c r="B318" i="5"/>
  <c r="C318" i="5" s="1"/>
  <c r="A318" i="5"/>
  <c r="H317" i="5"/>
  <c r="F317" i="5"/>
  <c r="G317" i="5" s="1"/>
  <c r="D317" i="5"/>
  <c r="E317" i="5" s="1"/>
  <c r="B317" i="5"/>
  <c r="C317" i="5" s="1"/>
  <c r="A317" i="5"/>
  <c r="H316" i="5"/>
  <c r="F316" i="5"/>
  <c r="G316" i="5" s="1"/>
  <c r="D316" i="5"/>
  <c r="E316" i="5" s="1"/>
  <c r="B316" i="5"/>
  <c r="C316" i="5" s="1"/>
  <c r="A316" i="5"/>
  <c r="H315" i="5"/>
  <c r="F315" i="5"/>
  <c r="G315" i="5" s="1"/>
  <c r="D315" i="5"/>
  <c r="E315" i="5" s="1"/>
  <c r="B315" i="5"/>
  <c r="C315" i="5" s="1"/>
  <c r="A315" i="5"/>
  <c r="H314" i="5"/>
  <c r="F314" i="5"/>
  <c r="G314" i="5" s="1"/>
  <c r="D314" i="5"/>
  <c r="E314" i="5" s="1"/>
  <c r="B314" i="5"/>
  <c r="C314" i="5" s="1"/>
  <c r="A314" i="5"/>
  <c r="H313" i="5"/>
  <c r="F313" i="5"/>
  <c r="G313" i="5" s="1"/>
  <c r="D313" i="5"/>
  <c r="E313" i="5" s="1"/>
  <c r="B313" i="5"/>
  <c r="C313" i="5" s="1"/>
  <c r="A313" i="5"/>
  <c r="H312" i="5"/>
  <c r="F312" i="5"/>
  <c r="G312" i="5" s="1"/>
  <c r="D312" i="5"/>
  <c r="E312" i="5" s="1"/>
  <c r="B312" i="5"/>
  <c r="C312" i="5" s="1"/>
  <c r="A312" i="5"/>
  <c r="H311" i="5"/>
  <c r="F311" i="5"/>
  <c r="G311" i="5" s="1"/>
  <c r="D311" i="5"/>
  <c r="E311" i="5" s="1"/>
  <c r="B311" i="5"/>
  <c r="C311" i="5" s="1"/>
  <c r="A311" i="5"/>
  <c r="H310" i="5"/>
  <c r="F310" i="5"/>
  <c r="G310" i="5" s="1"/>
  <c r="D310" i="5"/>
  <c r="E310" i="5" s="1"/>
  <c r="B310" i="5"/>
  <c r="C310" i="5" s="1"/>
  <c r="A310" i="5"/>
  <c r="H309" i="5"/>
  <c r="F309" i="5"/>
  <c r="G309" i="5" s="1"/>
  <c r="D309" i="5"/>
  <c r="E309" i="5" s="1"/>
  <c r="B309" i="5"/>
  <c r="C309" i="5" s="1"/>
  <c r="A309" i="5"/>
  <c r="H308" i="5"/>
  <c r="F308" i="5"/>
  <c r="G308" i="5" s="1"/>
  <c r="D308" i="5"/>
  <c r="E308" i="5" s="1"/>
  <c r="B308" i="5"/>
  <c r="C308" i="5" s="1"/>
  <c r="A308" i="5"/>
  <c r="H307" i="5"/>
  <c r="F307" i="5"/>
  <c r="G307" i="5" s="1"/>
  <c r="D307" i="5"/>
  <c r="E307" i="5" s="1"/>
  <c r="B307" i="5"/>
  <c r="C307" i="5" s="1"/>
  <c r="A307" i="5"/>
  <c r="H306" i="5"/>
  <c r="F306" i="5"/>
  <c r="G306" i="5" s="1"/>
  <c r="D306" i="5"/>
  <c r="E306" i="5" s="1"/>
  <c r="B306" i="5"/>
  <c r="C306" i="5" s="1"/>
  <c r="A306" i="5"/>
  <c r="H305" i="5"/>
  <c r="F305" i="5"/>
  <c r="G305" i="5" s="1"/>
  <c r="D305" i="5"/>
  <c r="E305" i="5" s="1"/>
  <c r="B305" i="5"/>
  <c r="C305" i="5" s="1"/>
  <c r="A305" i="5"/>
  <c r="H304" i="5"/>
  <c r="F304" i="5"/>
  <c r="G304" i="5" s="1"/>
  <c r="D304" i="5"/>
  <c r="E304" i="5" s="1"/>
  <c r="B304" i="5"/>
  <c r="C304" i="5" s="1"/>
  <c r="A304" i="5"/>
  <c r="H303" i="5"/>
  <c r="F303" i="5"/>
  <c r="G303" i="5" s="1"/>
  <c r="D303" i="5"/>
  <c r="E303" i="5" s="1"/>
  <c r="B303" i="5"/>
  <c r="C303" i="5" s="1"/>
  <c r="A303" i="5"/>
  <c r="H302" i="5"/>
  <c r="F302" i="5"/>
  <c r="G302" i="5" s="1"/>
  <c r="D302" i="5"/>
  <c r="E302" i="5" s="1"/>
  <c r="B302" i="5"/>
  <c r="C302" i="5" s="1"/>
  <c r="A302" i="5"/>
  <c r="H301" i="5"/>
  <c r="F301" i="5"/>
  <c r="G301" i="5" s="1"/>
  <c r="D301" i="5"/>
  <c r="E301" i="5" s="1"/>
  <c r="B301" i="5"/>
  <c r="C301" i="5" s="1"/>
  <c r="A301" i="5"/>
  <c r="H300" i="5"/>
  <c r="F300" i="5"/>
  <c r="G300" i="5" s="1"/>
  <c r="D300" i="5"/>
  <c r="E300" i="5" s="1"/>
  <c r="B300" i="5"/>
  <c r="C300" i="5" s="1"/>
  <c r="A300" i="5"/>
  <c r="H299" i="5"/>
  <c r="F299" i="5"/>
  <c r="G299" i="5" s="1"/>
  <c r="D299" i="5"/>
  <c r="E299" i="5" s="1"/>
  <c r="B299" i="5"/>
  <c r="C299" i="5" s="1"/>
  <c r="A299" i="5"/>
  <c r="H298" i="5"/>
  <c r="F298" i="5"/>
  <c r="G298" i="5" s="1"/>
  <c r="D298" i="5"/>
  <c r="E298" i="5" s="1"/>
  <c r="B298" i="5"/>
  <c r="C298" i="5" s="1"/>
  <c r="A298" i="5"/>
  <c r="H297" i="5"/>
  <c r="F297" i="5"/>
  <c r="G297" i="5" s="1"/>
  <c r="D297" i="5"/>
  <c r="E297" i="5" s="1"/>
  <c r="B297" i="5"/>
  <c r="C297" i="5" s="1"/>
  <c r="A297" i="5"/>
  <c r="H296" i="5"/>
  <c r="F296" i="5"/>
  <c r="G296" i="5" s="1"/>
  <c r="D296" i="5"/>
  <c r="E296" i="5" s="1"/>
  <c r="B296" i="5"/>
  <c r="C296" i="5" s="1"/>
  <c r="A296" i="5"/>
  <c r="H295" i="5"/>
  <c r="F295" i="5"/>
  <c r="G295" i="5" s="1"/>
  <c r="D295" i="5"/>
  <c r="E295" i="5" s="1"/>
  <c r="B295" i="5"/>
  <c r="C295" i="5" s="1"/>
  <c r="A295" i="5"/>
  <c r="H294" i="5"/>
  <c r="F294" i="5"/>
  <c r="G294" i="5" s="1"/>
  <c r="D294" i="5"/>
  <c r="E294" i="5" s="1"/>
  <c r="B294" i="5"/>
  <c r="C294" i="5" s="1"/>
  <c r="A294" i="5"/>
  <c r="H293" i="5"/>
  <c r="F293" i="5"/>
  <c r="G293" i="5" s="1"/>
  <c r="D293" i="5"/>
  <c r="E293" i="5" s="1"/>
  <c r="B293" i="5"/>
  <c r="C293" i="5" s="1"/>
  <c r="A293" i="5"/>
  <c r="H292" i="5"/>
  <c r="F292" i="5"/>
  <c r="G292" i="5" s="1"/>
  <c r="D292" i="5"/>
  <c r="E292" i="5" s="1"/>
  <c r="B292" i="5"/>
  <c r="C292" i="5" s="1"/>
  <c r="A292" i="5"/>
  <c r="H291" i="5"/>
  <c r="F291" i="5"/>
  <c r="G291" i="5" s="1"/>
  <c r="D291" i="5"/>
  <c r="E291" i="5" s="1"/>
  <c r="B291" i="5"/>
  <c r="C291" i="5" s="1"/>
  <c r="A291" i="5"/>
  <c r="H290" i="5"/>
  <c r="F290" i="5"/>
  <c r="G290" i="5" s="1"/>
  <c r="D290" i="5"/>
  <c r="E290" i="5" s="1"/>
  <c r="B290" i="5"/>
  <c r="C290" i="5" s="1"/>
  <c r="A290" i="5"/>
  <c r="H289" i="5"/>
  <c r="F289" i="5"/>
  <c r="G289" i="5" s="1"/>
  <c r="D289" i="5"/>
  <c r="E289" i="5" s="1"/>
  <c r="B289" i="5"/>
  <c r="C289" i="5" s="1"/>
  <c r="A289" i="5"/>
  <c r="H288" i="5"/>
  <c r="F288" i="5"/>
  <c r="G288" i="5" s="1"/>
  <c r="D288" i="5"/>
  <c r="E288" i="5" s="1"/>
  <c r="B288" i="5"/>
  <c r="C288" i="5" s="1"/>
  <c r="A288" i="5"/>
  <c r="H287" i="5"/>
  <c r="F287" i="5"/>
  <c r="G287" i="5" s="1"/>
  <c r="D287" i="5"/>
  <c r="E287" i="5" s="1"/>
  <c r="B287" i="5"/>
  <c r="C287" i="5" s="1"/>
  <c r="A287" i="5"/>
  <c r="H286" i="5"/>
  <c r="F286" i="5"/>
  <c r="G286" i="5" s="1"/>
  <c r="D286" i="5"/>
  <c r="E286" i="5" s="1"/>
  <c r="B286" i="5"/>
  <c r="C286" i="5" s="1"/>
  <c r="A286" i="5"/>
  <c r="H285" i="5"/>
  <c r="F285" i="5"/>
  <c r="G285" i="5" s="1"/>
  <c r="D285" i="5"/>
  <c r="E285" i="5" s="1"/>
  <c r="B285" i="5"/>
  <c r="C285" i="5" s="1"/>
  <c r="A285" i="5"/>
  <c r="H284" i="5"/>
  <c r="F284" i="5"/>
  <c r="G284" i="5" s="1"/>
  <c r="D284" i="5"/>
  <c r="E284" i="5" s="1"/>
  <c r="B284" i="5"/>
  <c r="C284" i="5" s="1"/>
  <c r="A284" i="5"/>
  <c r="H283" i="5"/>
  <c r="F283" i="5"/>
  <c r="G283" i="5" s="1"/>
  <c r="D283" i="5"/>
  <c r="E283" i="5" s="1"/>
  <c r="B283" i="5"/>
  <c r="C283" i="5" s="1"/>
  <c r="A283" i="5"/>
  <c r="H282" i="5"/>
  <c r="F282" i="5"/>
  <c r="G282" i="5" s="1"/>
  <c r="D282" i="5"/>
  <c r="E282" i="5" s="1"/>
  <c r="B282" i="5"/>
  <c r="C282" i="5" s="1"/>
  <c r="A282" i="5"/>
  <c r="H281" i="5"/>
  <c r="F281" i="5"/>
  <c r="G281" i="5" s="1"/>
  <c r="D281" i="5"/>
  <c r="E281" i="5" s="1"/>
  <c r="B281" i="5"/>
  <c r="C281" i="5" s="1"/>
  <c r="A281" i="5"/>
  <c r="H280" i="5"/>
  <c r="F280" i="5"/>
  <c r="G280" i="5" s="1"/>
  <c r="D280" i="5"/>
  <c r="E280" i="5" s="1"/>
  <c r="B280" i="5"/>
  <c r="C280" i="5" s="1"/>
  <c r="A280" i="5"/>
  <c r="H279" i="5"/>
  <c r="F279" i="5"/>
  <c r="G279" i="5" s="1"/>
  <c r="D279" i="5"/>
  <c r="E279" i="5" s="1"/>
  <c r="B279" i="5"/>
  <c r="C279" i="5" s="1"/>
  <c r="A279" i="5"/>
  <c r="H278" i="5"/>
  <c r="F278" i="5"/>
  <c r="G278" i="5" s="1"/>
  <c r="D278" i="5"/>
  <c r="E278" i="5" s="1"/>
  <c r="B278" i="5"/>
  <c r="C278" i="5" s="1"/>
  <c r="A278" i="5"/>
  <c r="H277" i="5"/>
  <c r="F277" i="5"/>
  <c r="G277" i="5" s="1"/>
  <c r="D277" i="5"/>
  <c r="E277" i="5" s="1"/>
  <c r="B277" i="5"/>
  <c r="C277" i="5" s="1"/>
  <c r="A277" i="5"/>
  <c r="H276" i="5"/>
  <c r="F276" i="5"/>
  <c r="G276" i="5" s="1"/>
  <c r="D276" i="5"/>
  <c r="E276" i="5" s="1"/>
  <c r="B276" i="5"/>
  <c r="C276" i="5" s="1"/>
  <c r="A276" i="5"/>
  <c r="H275" i="5"/>
  <c r="F275" i="5"/>
  <c r="G275" i="5" s="1"/>
  <c r="D275" i="5"/>
  <c r="E275" i="5" s="1"/>
  <c r="B275" i="5"/>
  <c r="C275" i="5" s="1"/>
  <c r="A275" i="5"/>
  <c r="H274" i="5"/>
  <c r="F274" i="5"/>
  <c r="G274" i="5" s="1"/>
  <c r="D274" i="5"/>
  <c r="E274" i="5" s="1"/>
  <c r="B274" i="5"/>
  <c r="C274" i="5" s="1"/>
  <c r="A274" i="5"/>
  <c r="H273" i="5"/>
  <c r="F273" i="5"/>
  <c r="G273" i="5" s="1"/>
  <c r="D273" i="5"/>
  <c r="E273" i="5" s="1"/>
  <c r="B273" i="5"/>
  <c r="C273" i="5" s="1"/>
  <c r="A273" i="5"/>
  <c r="H272" i="5"/>
  <c r="F272" i="5"/>
  <c r="G272" i="5" s="1"/>
  <c r="D272" i="5"/>
  <c r="E272" i="5" s="1"/>
  <c r="B272" i="5"/>
  <c r="C272" i="5" s="1"/>
  <c r="A272" i="5"/>
  <c r="H271" i="5"/>
  <c r="F271" i="5"/>
  <c r="G271" i="5" s="1"/>
  <c r="D271" i="5"/>
  <c r="E271" i="5" s="1"/>
  <c r="B271" i="5"/>
  <c r="C271" i="5" s="1"/>
  <c r="A271" i="5"/>
  <c r="H270" i="5"/>
  <c r="F270" i="5"/>
  <c r="G270" i="5" s="1"/>
  <c r="D270" i="5"/>
  <c r="E270" i="5" s="1"/>
  <c r="B270" i="5"/>
  <c r="C270" i="5" s="1"/>
  <c r="A270" i="5"/>
  <c r="H269" i="5"/>
  <c r="F269" i="5"/>
  <c r="G269" i="5" s="1"/>
  <c r="D269" i="5"/>
  <c r="E269" i="5" s="1"/>
  <c r="B269" i="5"/>
  <c r="C269" i="5" s="1"/>
  <c r="A269" i="5"/>
  <c r="H268" i="5"/>
  <c r="F268" i="5"/>
  <c r="G268" i="5" s="1"/>
  <c r="D268" i="5"/>
  <c r="E268" i="5" s="1"/>
  <c r="B268" i="5"/>
  <c r="C268" i="5" s="1"/>
  <c r="A268" i="5"/>
  <c r="H267" i="5"/>
  <c r="F267" i="5"/>
  <c r="G267" i="5" s="1"/>
  <c r="D267" i="5"/>
  <c r="E267" i="5" s="1"/>
  <c r="B267" i="5"/>
  <c r="C267" i="5" s="1"/>
  <c r="A267" i="5"/>
  <c r="H266" i="5"/>
  <c r="F266" i="5"/>
  <c r="G266" i="5" s="1"/>
  <c r="D266" i="5"/>
  <c r="E266" i="5" s="1"/>
  <c r="B266" i="5"/>
  <c r="C266" i="5" s="1"/>
  <c r="A266" i="5"/>
  <c r="H265" i="5"/>
  <c r="F265" i="5"/>
  <c r="G265" i="5" s="1"/>
  <c r="D265" i="5"/>
  <c r="E265" i="5" s="1"/>
  <c r="B265" i="5"/>
  <c r="C265" i="5" s="1"/>
  <c r="A265" i="5"/>
  <c r="H264" i="5"/>
  <c r="F264" i="5"/>
  <c r="G264" i="5" s="1"/>
  <c r="D264" i="5"/>
  <c r="E264" i="5" s="1"/>
  <c r="B264" i="5"/>
  <c r="C264" i="5" s="1"/>
  <c r="A264" i="5"/>
  <c r="H263" i="5"/>
  <c r="F263" i="5"/>
  <c r="G263" i="5" s="1"/>
  <c r="D263" i="5"/>
  <c r="E263" i="5" s="1"/>
  <c r="B263" i="5"/>
  <c r="C263" i="5" s="1"/>
  <c r="A263" i="5"/>
  <c r="H262" i="5"/>
  <c r="F262" i="5"/>
  <c r="G262" i="5" s="1"/>
  <c r="D262" i="5"/>
  <c r="E262" i="5" s="1"/>
  <c r="B262" i="5"/>
  <c r="C262" i="5" s="1"/>
  <c r="A262" i="5"/>
  <c r="H261" i="5"/>
  <c r="F261" i="5"/>
  <c r="G261" i="5" s="1"/>
  <c r="D261" i="5"/>
  <c r="E261" i="5" s="1"/>
  <c r="B261" i="5"/>
  <c r="C261" i="5" s="1"/>
  <c r="A261" i="5"/>
  <c r="H260" i="5"/>
  <c r="F260" i="5"/>
  <c r="G260" i="5" s="1"/>
  <c r="D260" i="5"/>
  <c r="E260" i="5" s="1"/>
  <c r="B260" i="5"/>
  <c r="C260" i="5" s="1"/>
  <c r="A260" i="5"/>
  <c r="H259" i="5"/>
  <c r="F259" i="5"/>
  <c r="G259" i="5" s="1"/>
  <c r="D259" i="5"/>
  <c r="E259" i="5" s="1"/>
  <c r="B259" i="5"/>
  <c r="C259" i="5" s="1"/>
  <c r="A259" i="5"/>
  <c r="H258" i="5"/>
  <c r="F258" i="5"/>
  <c r="G258" i="5" s="1"/>
  <c r="D258" i="5"/>
  <c r="E258" i="5" s="1"/>
  <c r="B258" i="5"/>
  <c r="C258" i="5" s="1"/>
  <c r="A258" i="5"/>
  <c r="H257" i="5"/>
  <c r="F257" i="5"/>
  <c r="G257" i="5" s="1"/>
  <c r="D257" i="5"/>
  <c r="E257" i="5" s="1"/>
  <c r="B257" i="5"/>
  <c r="C257" i="5" s="1"/>
  <c r="A257" i="5"/>
  <c r="H256" i="5"/>
  <c r="F256" i="5"/>
  <c r="G256" i="5" s="1"/>
  <c r="D256" i="5"/>
  <c r="E256" i="5" s="1"/>
  <c r="B256" i="5"/>
  <c r="C256" i="5" s="1"/>
  <c r="A256" i="5"/>
  <c r="H255" i="5"/>
  <c r="F255" i="5"/>
  <c r="G255" i="5" s="1"/>
  <c r="D255" i="5"/>
  <c r="E255" i="5" s="1"/>
  <c r="B255" i="5"/>
  <c r="C255" i="5" s="1"/>
  <c r="A255" i="5"/>
  <c r="H254" i="5"/>
  <c r="F254" i="5"/>
  <c r="G254" i="5" s="1"/>
  <c r="D254" i="5"/>
  <c r="E254" i="5" s="1"/>
  <c r="B254" i="5"/>
  <c r="C254" i="5" s="1"/>
  <c r="A254" i="5"/>
  <c r="H253" i="5"/>
  <c r="F253" i="5"/>
  <c r="G253" i="5" s="1"/>
  <c r="D253" i="5"/>
  <c r="E253" i="5" s="1"/>
  <c r="B253" i="5"/>
  <c r="C253" i="5" s="1"/>
  <c r="A253" i="5"/>
  <c r="H252" i="5"/>
  <c r="F252" i="5"/>
  <c r="G252" i="5" s="1"/>
  <c r="D252" i="5"/>
  <c r="E252" i="5" s="1"/>
  <c r="B252" i="5"/>
  <c r="C252" i="5" s="1"/>
  <c r="A252" i="5"/>
  <c r="H251" i="5"/>
  <c r="F251" i="5"/>
  <c r="G251" i="5" s="1"/>
  <c r="D251" i="5"/>
  <c r="E251" i="5" s="1"/>
  <c r="B251" i="5"/>
  <c r="C251" i="5" s="1"/>
  <c r="A251" i="5"/>
  <c r="H250" i="5"/>
  <c r="F250" i="5"/>
  <c r="G250" i="5" s="1"/>
  <c r="D250" i="5"/>
  <c r="E250" i="5" s="1"/>
  <c r="B250" i="5"/>
  <c r="C250" i="5" s="1"/>
  <c r="A250" i="5"/>
  <c r="H249" i="5"/>
  <c r="F249" i="5"/>
  <c r="G249" i="5" s="1"/>
  <c r="D249" i="5"/>
  <c r="E249" i="5" s="1"/>
  <c r="B249" i="5"/>
  <c r="C249" i="5" s="1"/>
  <c r="A249" i="5"/>
  <c r="H248" i="5"/>
  <c r="F248" i="5"/>
  <c r="G248" i="5" s="1"/>
  <c r="D248" i="5"/>
  <c r="E248" i="5" s="1"/>
  <c r="B248" i="5"/>
  <c r="C248" i="5" s="1"/>
  <c r="A248" i="5"/>
  <c r="H247" i="5"/>
  <c r="F247" i="5"/>
  <c r="G247" i="5" s="1"/>
  <c r="D247" i="5"/>
  <c r="E247" i="5" s="1"/>
  <c r="B247" i="5"/>
  <c r="C247" i="5" s="1"/>
  <c r="A247" i="5"/>
  <c r="H246" i="5"/>
  <c r="F246" i="5"/>
  <c r="G246" i="5" s="1"/>
  <c r="D246" i="5"/>
  <c r="E246" i="5" s="1"/>
  <c r="B246" i="5"/>
  <c r="C246" i="5" s="1"/>
  <c r="A246" i="5"/>
  <c r="H245" i="5"/>
  <c r="F245" i="5"/>
  <c r="G245" i="5" s="1"/>
  <c r="D245" i="5"/>
  <c r="E245" i="5" s="1"/>
  <c r="B245" i="5"/>
  <c r="C245" i="5" s="1"/>
  <c r="A245" i="5"/>
  <c r="H244" i="5"/>
  <c r="F244" i="5"/>
  <c r="G244" i="5" s="1"/>
  <c r="D244" i="5"/>
  <c r="E244" i="5" s="1"/>
  <c r="B244" i="5"/>
  <c r="C244" i="5" s="1"/>
  <c r="A244" i="5"/>
  <c r="H243" i="5"/>
  <c r="F243" i="5"/>
  <c r="G243" i="5" s="1"/>
  <c r="D243" i="5"/>
  <c r="E243" i="5" s="1"/>
  <c r="B243" i="5"/>
  <c r="C243" i="5" s="1"/>
  <c r="A243" i="5"/>
  <c r="H242" i="5"/>
  <c r="F242" i="5"/>
  <c r="G242" i="5" s="1"/>
  <c r="D242" i="5"/>
  <c r="E242" i="5" s="1"/>
  <c r="B242" i="5"/>
  <c r="C242" i="5" s="1"/>
  <c r="A242" i="5"/>
  <c r="H241" i="5"/>
  <c r="F241" i="5"/>
  <c r="G241" i="5" s="1"/>
  <c r="D241" i="5"/>
  <c r="E241" i="5" s="1"/>
  <c r="B241" i="5"/>
  <c r="C241" i="5" s="1"/>
  <c r="A241" i="5"/>
  <c r="H240" i="5"/>
  <c r="F240" i="5"/>
  <c r="G240" i="5" s="1"/>
  <c r="D240" i="5"/>
  <c r="E240" i="5" s="1"/>
  <c r="B240" i="5"/>
  <c r="C240" i="5" s="1"/>
  <c r="A240" i="5"/>
  <c r="H239" i="5"/>
  <c r="F239" i="5"/>
  <c r="G239" i="5" s="1"/>
  <c r="D239" i="5"/>
  <c r="E239" i="5" s="1"/>
  <c r="B239" i="5"/>
  <c r="C239" i="5" s="1"/>
  <c r="A239" i="5"/>
  <c r="H238" i="5"/>
  <c r="F238" i="5"/>
  <c r="G238" i="5" s="1"/>
  <c r="D238" i="5"/>
  <c r="E238" i="5" s="1"/>
  <c r="B238" i="5"/>
  <c r="C238" i="5" s="1"/>
  <c r="A238" i="5"/>
  <c r="H237" i="5"/>
  <c r="F237" i="5"/>
  <c r="G237" i="5" s="1"/>
  <c r="D237" i="5"/>
  <c r="E237" i="5" s="1"/>
  <c r="B237" i="5"/>
  <c r="C237" i="5" s="1"/>
  <c r="A237" i="5"/>
  <c r="H236" i="5"/>
  <c r="F236" i="5"/>
  <c r="G236" i="5" s="1"/>
  <c r="D236" i="5"/>
  <c r="E236" i="5" s="1"/>
  <c r="B236" i="5"/>
  <c r="C236" i="5" s="1"/>
  <c r="A236" i="5"/>
  <c r="H235" i="5"/>
  <c r="F235" i="5"/>
  <c r="G235" i="5" s="1"/>
  <c r="D235" i="5"/>
  <c r="E235" i="5" s="1"/>
  <c r="B235" i="5"/>
  <c r="C235" i="5" s="1"/>
  <c r="A235" i="5"/>
  <c r="H234" i="5"/>
  <c r="F234" i="5"/>
  <c r="G234" i="5" s="1"/>
  <c r="D234" i="5"/>
  <c r="E234" i="5" s="1"/>
  <c r="B234" i="5"/>
  <c r="C234" i="5" s="1"/>
  <c r="A234" i="5"/>
  <c r="H233" i="5"/>
  <c r="F233" i="5"/>
  <c r="G233" i="5" s="1"/>
  <c r="D233" i="5"/>
  <c r="E233" i="5" s="1"/>
  <c r="B233" i="5"/>
  <c r="C233" i="5" s="1"/>
  <c r="A233" i="5"/>
  <c r="H232" i="5"/>
  <c r="F232" i="5"/>
  <c r="G232" i="5" s="1"/>
  <c r="D232" i="5"/>
  <c r="E232" i="5" s="1"/>
  <c r="B232" i="5"/>
  <c r="C232" i="5" s="1"/>
  <c r="A232" i="5"/>
  <c r="H231" i="5"/>
  <c r="F231" i="5"/>
  <c r="G231" i="5" s="1"/>
  <c r="D231" i="5"/>
  <c r="E231" i="5" s="1"/>
  <c r="B231" i="5"/>
  <c r="C231" i="5" s="1"/>
  <c r="A231" i="5"/>
  <c r="H230" i="5"/>
  <c r="F230" i="5"/>
  <c r="G230" i="5" s="1"/>
  <c r="D230" i="5"/>
  <c r="E230" i="5" s="1"/>
  <c r="B230" i="5"/>
  <c r="C230" i="5" s="1"/>
  <c r="A230" i="5"/>
  <c r="H229" i="5"/>
  <c r="F229" i="5"/>
  <c r="G229" i="5" s="1"/>
  <c r="D229" i="5"/>
  <c r="E229" i="5" s="1"/>
  <c r="B229" i="5"/>
  <c r="C229" i="5" s="1"/>
  <c r="A229" i="5"/>
  <c r="H228" i="5"/>
  <c r="F228" i="5"/>
  <c r="G228" i="5" s="1"/>
  <c r="D228" i="5"/>
  <c r="E228" i="5" s="1"/>
  <c r="B228" i="5"/>
  <c r="C228" i="5" s="1"/>
  <c r="A228" i="5"/>
  <c r="H227" i="5"/>
  <c r="F227" i="5"/>
  <c r="G227" i="5" s="1"/>
  <c r="D227" i="5"/>
  <c r="E227" i="5" s="1"/>
  <c r="B227" i="5"/>
  <c r="C227" i="5" s="1"/>
  <c r="A227" i="5"/>
  <c r="H226" i="5"/>
  <c r="F226" i="5"/>
  <c r="G226" i="5" s="1"/>
  <c r="D226" i="5"/>
  <c r="E226" i="5" s="1"/>
  <c r="B226" i="5"/>
  <c r="C226" i="5" s="1"/>
  <c r="A226" i="5"/>
  <c r="H225" i="5"/>
  <c r="F225" i="5"/>
  <c r="G225" i="5" s="1"/>
  <c r="D225" i="5"/>
  <c r="E225" i="5" s="1"/>
  <c r="B225" i="5"/>
  <c r="C225" i="5" s="1"/>
  <c r="A225" i="5"/>
  <c r="H224" i="5"/>
  <c r="F224" i="5"/>
  <c r="G224" i="5" s="1"/>
  <c r="D224" i="5"/>
  <c r="E224" i="5" s="1"/>
  <c r="B224" i="5"/>
  <c r="C224" i="5" s="1"/>
  <c r="A224" i="5"/>
  <c r="H223" i="5"/>
  <c r="F223" i="5"/>
  <c r="G223" i="5" s="1"/>
  <c r="D223" i="5"/>
  <c r="E223" i="5" s="1"/>
  <c r="B223" i="5"/>
  <c r="C223" i="5" s="1"/>
  <c r="A223" i="5"/>
  <c r="H222" i="5"/>
  <c r="F222" i="5"/>
  <c r="G222" i="5" s="1"/>
  <c r="D222" i="5"/>
  <c r="E222" i="5" s="1"/>
  <c r="B222" i="5"/>
  <c r="C222" i="5" s="1"/>
  <c r="A222" i="5"/>
  <c r="H221" i="5"/>
  <c r="F221" i="5"/>
  <c r="G221" i="5" s="1"/>
  <c r="D221" i="5"/>
  <c r="E221" i="5" s="1"/>
  <c r="B221" i="5"/>
  <c r="C221" i="5" s="1"/>
  <c r="A221" i="5"/>
  <c r="H220" i="5"/>
  <c r="F220" i="5"/>
  <c r="G220" i="5" s="1"/>
  <c r="D220" i="5"/>
  <c r="E220" i="5" s="1"/>
  <c r="B220" i="5"/>
  <c r="C220" i="5" s="1"/>
  <c r="A220" i="5"/>
  <c r="H219" i="5"/>
  <c r="F219" i="5"/>
  <c r="G219" i="5" s="1"/>
  <c r="D219" i="5"/>
  <c r="E219" i="5" s="1"/>
  <c r="B219" i="5"/>
  <c r="C219" i="5" s="1"/>
  <c r="A219" i="5"/>
  <c r="H218" i="5"/>
  <c r="F218" i="5"/>
  <c r="G218" i="5" s="1"/>
  <c r="D218" i="5"/>
  <c r="E218" i="5" s="1"/>
  <c r="B218" i="5"/>
  <c r="C218" i="5" s="1"/>
  <c r="A218" i="5"/>
  <c r="H217" i="5"/>
  <c r="F217" i="5"/>
  <c r="G217" i="5" s="1"/>
  <c r="D217" i="5"/>
  <c r="E217" i="5" s="1"/>
  <c r="B217" i="5"/>
  <c r="C217" i="5" s="1"/>
  <c r="A217" i="5"/>
  <c r="H216" i="5"/>
  <c r="F216" i="5"/>
  <c r="G216" i="5" s="1"/>
  <c r="D216" i="5"/>
  <c r="E216" i="5" s="1"/>
  <c r="B216" i="5"/>
  <c r="C216" i="5" s="1"/>
  <c r="A216" i="5"/>
  <c r="H215" i="5"/>
  <c r="F215" i="5"/>
  <c r="G215" i="5" s="1"/>
  <c r="D215" i="5"/>
  <c r="E215" i="5" s="1"/>
  <c r="B215" i="5"/>
  <c r="C215" i="5" s="1"/>
  <c r="A215" i="5"/>
  <c r="H214" i="5"/>
  <c r="F214" i="5"/>
  <c r="G214" i="5" s="1"/>
  <c r="D214" i="5"/>
  <c r="E214" i="5" s="1"/>
  <c r="B214" i="5"/>
  <c r="C214" i="5" s="1"/>
  <c r="A214" i="5"/>
  <c r="H213" i="5"/>
  <c r="F213" i="5"/>
  <c r="G213" i="5" s="1"/>
  <c r="D213" i="5"/>
  <c r="E213" i="5" s="1"/>
  <c r="B213" i="5"/>
  <c r="C213" i="5" s="1"/>
  <c r="A213" i="5"/>
  <c r="H212" i="5"/>
  <c r="F212" i="5"/>
  <c r="G212" i="5" s="1"/>
  <c r="D212" i="5"/>
  <c r="E212" i="5" s="1"/>
  <c r="B212" i="5"/>
  <c r="C212" i="5" s="1"/>
  <c r="A212" i="5"/>
  <c r="H211" i="5"/>
  <c r="F211" i="5"/>
  <c r="G211" i="5" s="1"/>
  <c r="D211" i="5"/>
  <c r="E211" i="5" s="1"/>
  <c r="B211" i="5"/>
  <c r="C211" i="5" s="1"/>
  <c r="A211" i="5"/>
  <c r="H210" i="5"/>
  <c r="F210" i="5"/>
  <c r="G210" i="5" s="1"/>
  <c r="D210" i="5"/>
  <c r="E210" i="5" s="1"/>
  <c r="B210" i="5"/>
  <c r="C210" i="5" s="1"/>
  <c r="A210" i="5"/>
  <c r="H209" i="5"/>
  <c r="F209" i="5"/>
  <c r="G209" i="5" s="1"/>
  <c r="D209" i="5"/>
  <c r="E209" i="5" s="1"/>
  <c r="B209" i="5"/>
  <c r="C209" i="5" s="1"/>
  <c r="A209" i="5"/>
  <c r="H208" i="5"/>
  <c r="F208" i="5"/>
  <c r="G208" i="5" s="1"/>
  <c r="D208" i="5"/>
  <c r="E208" i="5" s="1"/>
  <c r="B208" i="5"/>
  <c r="C208" i="5" s="1"/>
  <c r="A208" i="5"/>
  <c r="H207" i="5"/>
  <c r="F207" i="5"/>
  <c r="G207" i="5" s="1"/>
  <c r="D207" i="5"/>
  <c r="E207" i="5" s="1"/>
  <c r="B207" i="5"/>
  <c r="C207" i="5" s="1"/>
  <c r="A207" i="5"/>
  <c r="H206" i="5"/>
  <c r="F206" i="5"/>
  <c r="G206" i="5" s="1"/>
  <c r="D206" i="5"/>
  <c r="E206" i="5" s="1"/>
  <c r="B206" i="5"/>
  <c r="C206" i="5" s="1"/>
  <c r="A206" i="5"/>
  <c r="H205" i="5"/>
  <c r="F205" i="5"/>
  <c r="G205" i="5" s="1"/>
  <c r="D205" i="5"/>
  <c r="E205" i="5" s="1"/>
  <c r="B205" i="5"/>
  <c r="C205" i="5" s="1"/>
  <c r="A205" i="5"/>
  <c r="H204" i="5"/>
  <c r="F204" i="5"/>
  <c r="G204" i="5" s="1"/>
  <c r="D204" i="5"/>
  <c r="E204" i="5" s="1"/>
  <c r="B204" i="5"/>
  <c r="C204" i="5" s="1"/>
  <c r="A204" i="5"/>
  <c r="H203" i="5"/>
  <c r="F203" i="5"/>
  <c r="G203" i="5" s="1"/>
  <c r="D203" i="5"/>
  <c r="E203" i="5" s="1"/>
  <c r="B203" i="5"/>
  <c r="C203" i="5" s="1"/>
  <c r="A203" i="5"/>
  <c r="H202" i="5"/>
  <c r="F202" i="5"/>
  <c r="G202" i="5" s="1"/>
  <c r="D202" i="5"/>
  <c r="E202" i="5" s="1"/>
  <c r="B202" i="5"/>
  <c r="C202" i="5" s="1"/>
  <c r="A202" i="5"/>
  <c r="H201" i="5"/>
  <c r="F201" i="5"/>
  <c r="G201" i="5" s="1"/>
  <c r="D201" i="5"/>
  <c r="E201" i="5" s="1"/>
  <c r="B201" i="5"/>
  <c r="C201" i="5" s="1"/>
  <c r="A201" i="5"/>
  <c r="H200" i="5"/>
  <c r="F200" i="5"/>
  <c r="G200" i="5" s="1"/>
  <c r="D200" i="5"/>
  <c r="E200" i="5" s="1"/>
  <c r="B200" i="5"/>
  <c r="C200" i="5" s="1"/>
  <c r="A200" i="5"/>
  <c r="H199" i="5"/>
  <c r="F199" i="5"/>
  <c r="G199" i="5" s="1"/>
  <c r="D199" i="5"/>
  <c r="E199" i="5" s="1"/>
  <c r="B199" i="5"/>
  <c r="C199" i="5" s="1"/>
  <c r="A199" i="5"/>
  <c r="H198" i="5"/>
  <c r="F198" i="5"/>
  <c r="G198" i="5" s="1"/>
  <c r="D198" i="5"/>
  <c r="E198" i="5" s="1"/>
  <c r="B198" i="5"/>
  <c r="C198" i="5" s="1"/>
  <c r="A198" i="5"/>
  <c r="H197" i="5"/>
  <c r="F197" i="5"/>
  <c r="G197" i="5" s="1"/>
  <c r="D197" i="5"/>
  <c r="E197" i="5" s="1"/>
  <c r="B197" i="5"/>
  <c r="C197" i="5" s="1"/>
  <c r="A197" i="5"/>
  <c r="H196" i="5"/>
  <c r="F196" i="5"/>
  <c r="G196" i="5" s="1"/>
  <c r="D196" i="5"/>
  <c r="E196" i="5" s="1"/>
  <c r="B196" i="5"/>
  <c r="C196" i="5" s="1"/>
  <c r="A196" i="5"/>
  <c r="H195" i="5"/>
  <c r="F195" i="5"/>
  <c r="G195" i="5" s="1"/>
  <c r="D195" i="5"/>
  <c r="E195" i="5" s="1"/>
  <c r="B195" i="5"/>
  <c r="C195" i="5" s="1"/>
  <c r="A195" i="5"/>
  <c r="H194" i="5"/>
  <c r="F194" i="5"/>
  <c r="G194" i="5" s="1"/>
  <c r="D194" i="5"/>
  <c r="E194" i="5" s="1"/>
  <c r="B194" i="5"/>
  <c r="C194" i="5" s="1"/>
  <c r="A194" i="5"/>
  <c r="H193" i="5"/>
  <c r="F193" i="5"/>
  <c r="G193" i="5" s="1"/>
  <c r="D193" i="5"/>
  <c r="E193" i="5" s="1"/>
  <c r="B193" i="5"/>
  <c r="C193" i="5" s="1"/>
  <c r="A193" i="5"/>
  <c r="H192" i="5"/>
  <c r="F192" i="5"/>
  <c r="G192" i="5" s="1"/>
  <c r="D192" i="5"/>
  <c r="E192" i="5" s="1"/>
  <c r="B192" i="5"/>
  <c r="C192" i="5" s="1"/>
  <c r="A192" i="5"/>
  <c r="H191" i="5"/>
  <c r="F191" i="5"/>
  <c r="G191" i="5" s="1"/>
  <c r="D191" i="5"/>
  <c r="E191" i="5" s="1"/>
  <c r="B191" i="5"/>
  <c r="C191" i="5" s="1"/>
  <c r="A191" i="5"/>
  <c r="H190" i="5"/>
  <c r="F190" i="5"/>
  <c r="G190" i="5" s="1"/>
  <c r="D190" i="5"/>
  <c r="E190" i="5" s="1"/>
  <c r="B190" i="5"/>
  <c r="C190" i="5" s="1"/>
  <c r="A190" i="5"/>
  <c r="H189" i="5"/>
  <c r="F189" i="5"/>
  <c r="G189" i="5" s="1"/>
  <c r="D189" i="5"/>
  <c r="E189" i="5" s="1"/>
  <c r="B189" i="5"/>
  <c r="C189" i="5" s="1"/>
  <c r="A189" i="5"/>
  <c r="H188" i="5"/>
  <c r="F188" i="5"/>
  <c r="G188" i="5" s="1"/>
  <c r="D188" i="5"/>
  <c r="E188" i="5" s="1"/>
  <c r="B188" i="5"/>
  <c r="C188" i="5" s="1"/>
  <c r="A188" i="5"/>
  <c r="H187" i="5"/>
  <c r="F187" i="5"/>
  <c r="G187" i="5" s="1"/>
  <c r="D187" i="5"/>
  <c r="E187" i="5" s="1"/>
  <c r="B187" i="5"/>
  <c r="C187" i="5" s="1"/>
  <c r="A187" i="5"/>
  <c r="H186" i="5"/>
  <c r="F186" i="5"/>
  <c r="G186" i="5" s="1"/>
  <c r="D186" i="5"/>
  <c r="E186" i="5" s="1"/>
  <c r="B186" i="5"/>
  <c r="C186" i="5" s="1"/>
  <c r="A186" i="5"/>
  <c r="H185" i="5"/>
  <c r="F185" i="5"/>
  <c r="G185" i="5" s="1"/>
  <c r="D185" i="5"/>
  <c r="E185" i="5" s="1"/>
  <c r="B185" i="5"/>
  <c r="C185" i="5" s="1"/>
  <c r="A185" i="5"/>
  <c r="H184" i="5"/>
  <c r="F184" i="5"/>
  <c r="G184" i="5" s="1"/>
  <c r="D184" i="5"/>
  <c r="E184" i="5" s="1"/>
  <c r="B184" i="5"/>
  <c r="C184" i="5" s="1"/>
  <c r="A184" i="5"/>
  <c r="H183" i="5"/>
  <c r="F183" i="5"/>
  <c r="G183" i="5" s="1"/>
  <c r="D183" i="5"/>
  <c r="E183" i="5" s="1"/>
  <c r="B183" i="5"/>
  <c r="C183" i="5" s="1"/>
  <c r="A183" i="5"/>
  <c r="H182" i="5"/>
  <c r="F182" i="5"/>
  <c r="G182" i="5" s="1"/>
  <c r="D182" i="5"/>
  <c r="E182" i="5" s="1"/>
  <c r="B182" i="5"/>
  <c r="C182" i="5" s="1"/>
  <c r="A182" i="5"/>
  <c r="H181" i="5"/>
  <c r="F181" i="5"/>
  <c r="G181" i="5" s="1"/>
  <c r="D181" i="5"/>
  <c r="E181" i="5" s="1"/>
  <c r="B181" i="5"/>
  <c r="C181" i="5" s="1"/>
  <c r="A181" i="5"/>
  <c r="H180" i="5"/>
  <c r="F180" i="5"/>
  <c r="G180" i="5" s="1"/>
  <c r="D180" i="5"/>
  <c r="E180" i="5" s="1"/>
  <c r="B180" i="5"/>
  <c r="C180" i="5" s="1"/>
  <c r="A180" i="5"/>
  <c r="H179" i="5"/>
  <c r="F179" i="5"/>
  <c r="G179" i="5" s="1"/>
  <c r="D179" i="5"/>
  <c r="E179" i="5" s="1"/>
  <c r="B179" i="5"/>
  <c r="C179" i="5" s="1"/>
  <c r="A179" i="5"/>
  <c r="H178" i="5"/>
  <c r="F178" i="5"/>
  <c r="G178" i="5" s="1"/>
  <c r="D178" i="5"/>
  <c r="E178" i="5" s="1"/>
  <c r="B178" i="5"/>
  <c r="C178" i="5" s="1"/>
  <c r="A178" i="5"/>
  <c r="H177" i="5"/>
  <c r="F177" i="5"/>
  <c r="G177" i="5" s="1"/>
  <c r="D177" i="5"/>
  <c r="E177" i="5" s="1"/>
  <c r="B177" i="5"/>
  <c r="C177" i="5" s="1"/>
  <c r="A177" i="5"/>
  <c r="H176" i="5"/>
  <c r="F176" i="5"/>
  <c r="G176" i="5" s="1"/>
  <c r="D176" i="5"/>
  <c r="E176" i="5" s="1"/>
  <c r="B176" i="5"/>
  <c r="C176" i="5" s="1"/>
  <c r="A176" i="5"/>
  <c r="H175" i="5"/>
  <c r="F175" i="5"/>
  <c r="G175" i="5" s="1"/>
  <c r="D175" i="5"/>
  <c r="E175" i="5" s="1"/>
  <c r="B175" i="5"/>
  <c r="C175" i="5" s="1"/>
  <c r="A175" i="5"/>
  <c r="H174" i="5"/>
  <c r="F174" i="5"/>
  <c r="G174" i="5" s="1"/>
  <c r="D174" i="5"/>
  <c r="E174" i="5" s="1"/>
  <c r="B174" i="5"/>
  <c r="C174" i="5" s="1"/>
  <c r="A174" i="5"/>
  <c r="H173" i="5"/>
  <c r="F173" i="5"/>
  <c r="G173" i="5" s="1"/>
  <c r="D173" i="5"/>
  <c r="E173" i="5" s="1"/>
  <c r="B173" i="5"/>
  <c r="C173" i="5" s="1"/>
  <c r="A173" i="5"/>
  <c r="H172" i="5"/>
  <c r="F172" i="5"/>
  <c r="G172" i="5" s="1"/>
  <c r="D172" i="5"/>
  <c r="E172" i="5" s="1"/>
  <c r="B172" i="5"/>
  <c r="C172" i="5" s="1"/>
  <c r="A172" i="5"/>
  <c r="H171" i="5"/>
  <c r="F171" i="5"/>
  <c r="G171" i="5" s="1"/>
  <c r="D171" i="5"/>
  <c r="E171" i="5" s="1"/>
  <c r="B171" i="5"/>
  <c r="C171" i="5" s="1"/>
  <c r="A171" i="5"/>
  <c r="H170" i="5"/>
  <c r="F170" i="5"/>
  <c r="G170" i="5" s="1"/>
  <c r="D170" i="5"/>
  <c r="E170" i="5" s="1"/>
  <c r="B170" i="5"/>
  <c r="C170" i="5" s="1"/>
  <c r="A170" i="5"/>
  <c r="H169" i="5"/>
  <c r="F169" i="5"/>
  <c r="G169" i="5" s="1"/>
  <c r="D169" i="5"/>
  <c r="E169" i="5" s="1"/>
  <c r="B169" i="5"/>
  <c r="C169" i="5" s="1"/>
  <c r="A169" i="5"/>
  <c r="H168" i="5"/>
  <c r="F168" i="5"/>
  <c r="G168" i="5" s="1"/>
  <c r="D168" i="5"/>
  <c r="E168" i="5" s="1"/>
  <c r="B168" i="5"/>
  <c r="C168" i="5" s="1"/>
  <c r="A168" i="5"/>
  <c r="H167" i="5"/>
  <c r="F167" i="5"/>
  <c r="G167" i="5" s="1"/>
  <c r="D167" i="5"/>
  <c r="E167" i="5" s="1"/>
  <c r="B167" i="5"/>
  <c r="C167" i="5" s="1"/>
  <c r="A167" i="5"/>
  <c r="H166" i="5"/>
  <c r="F166" i="5"/>
  <c r="G166" i="5" s="1"/>
  <c r="D166" i="5"/>
  <c r="E166" i="5" s="1"/>
  <c r="B166" i="5"/>
  <c r="C166" i="5" s="1"/>
  <c r="A166" i="5"/>
  <c r="H165" i="5"/>
  <c r="F165" i="5"/>
  <c r="G165" i="5" s="1"/>
  <c r="D165" i="5"/>
  <c r="E165" i="5" s="1"/>
  <c r="B165" i="5"/>
  <c r="C165" i="5" s="1"/>
  <c r="A165" i="5"/>
  <c r="H164" i="5"/>
  <c r="F164" i="5"/>
  <c r="G164" i="5" s="1"/>
  <c r="D164" i="5"/>
  <c r="E164" i="5" s="1"/>
  <c r="B164" i="5"/>
  <c r="C164" i="5" s="1"/>
  <c r="A164" i="5"/>
  <c r="H163" i="5"/>
  <c r="F163" i="5"/>
  <c r="G163" i="5" s="1"/>
  <c r="D163" i="5"/>
  <c r="E163" i="5" s="1"/>
  <c r="B163" i="5"/>
  <c r="C163" i="5" s="1"/>
  <c r="A163" i="5"/>
  <c r="H162" i="5"/>
  <c r="F162" i="5"/>
  <c r="G162" i="5" s="1"/>
  <c r="D162" i="5"/>
  <c r="E162" i="5" s="1"/>
  <c r="B162" i="5"/>
  <c r="C162" i="5" s="1"/>
  <c r="A162" i="5"/>
  <c r="H161" i="5"/>
  <c r="F161" i="5"/>
  <c r="G161" i="5" s="1"/>
  <c r="D161" i="5"/>
  <c r="E161" i="5" s="1"/>
  <c r="B161" i="5"/>
  <c r="C161" i="5" s="1"/>
  <c r="A161" i="5"/>
  <c r="H160" i="5"/>
  <c r="F160" i="5"/>
  <c r="G160" i="5" s="1"/>
  <c r="D160" i="5"/>
  <c r="E160" i="5" s="1"/>
  <c r="B160" i="5"/>
  <c r="C160" i="5" s="1"/>
  <c r="A160" i="5"/>
  <c r="H159" i="5"/>
  <c r="F159" i="5"/>
  <c r="G159" i="5" s="1"/>
  <c r="D159" i="5"/>
  <c r="E159" i="5" s="1"/>
  <c r="B159" i="5"/>
  <c r="C159" i="5" s="1"/>
  <c r="A159" i="5"/>
  <c r="H158" i="5"/>
  <c r="F158" i="5"/>
  <c r="G158" i="5" s="1"/>
  <c r="D158" i="5"/>
  <c r="E158" i="5" s="1"/>
  <c r="B158" i="5"/>
  <c r="C158" i="5" s="1"/>
  <c r="A158" i="5"/>
  <c r="H157" i="5"/>
  <c r="F157" i="5"/>
  <c r="G157" i="5" s="1"/>
  <c r="D157" i="5"/>
  <c r="E157" i="5" s="1"/>
  <c r="B157" i="5"/>
  <c r="C157" i="5" s="1"/>
  <c r="A157" i="5"/>
  <c r="H156" i="5"/>
  <c r="F156" i="5"/>
  <c r="G156" i="5" s="1"/>
  <c r="D156" i="5"/>
  <c r="E156" i="5" s="1"/>
  <c r="B156" i="5"/>
  <c r="C156" i="5" s="1"/>
  <c r="A156" i="5"/>
  <c r="H155" i="5"/>
  <c r="F155" i="5"/>
  <c r="G155" i="5" s="1"/>
  <c r="D155" i="5"/>
  <c r="E155" i="5" s="1"/>
  <c r="B155" i="5"/>
  <c r="C155" i="5" s="1"/>
  <c r="A155" i="5"/>
  <c r="H154" i="5"/>
  <c r="F154" i="5"/>
  <c r="G154" i="5" s="1"/>
  <c r="D154" i="5"/>
  <c r="E154" i="5" s="1"/>
  <c r="B154" i="5"/>
  <c r="C154" i="5" s="1"/>
  <c r="A154" i="5"/>
  <c r="H153" i="5"/>
  <c r="F153" i="5"/>
  <c r="G153" i="5" s="1"/>
  <c r="D153" i="5"/>
  <c r="E153" i="5" s="1"/>
  <c r="B153" i="5"/>
  <c r="C153" i="5" s="1"/>
  <c r="A153" i="5"/>
  <c r="H152" i="5"/>
  <c r="F152" i="5"/>
  <c r="G152" i="5" s="1"/>
  <c r="D152" i="5"/>
  <c r="E152" i="5" s="1"/>
  <c r="B152" i="5"/>
  <c r="C152" i="5" s="1"/>
  <c r="A152" i="5"/>
  <c r="H151" i="5"/>
  <c r="F151" i="5"/>
  <c r="G151" i="5" s="1"/>
  <c r="D151" i="5"/>
  <c r="E151" i="5" s="1"/>
  <c r="B151" i="5"/>
  <c r="C151" i="5" s="1"/>
  <c r="A151" i="5"/>
  <c r="H150" i="5"/>
  <c r="F150" i="5"/>
  <c r="G150" i="5" s="1"/>
  <c r="D150" i="5"/>
  <c r="E150" i="5" s="1"/>
  <c r="B150" i="5"/>
  <c r="C150" i="5" s="1"/>
  <c r="A150" i="5"/>
  <c r="H149" i="5"/>
  <c r="F149" i="5"/>
  <c r="G149" i="5" s="1"/>
  <c r="D149" i="5"/>
  <c r="E149" i="5" s="1"/>
  <c r="B149" i="5"/>
  <c r="C149" i="5" s="1"/>
  <c r="A149" i="5"/>
  <c r="H148" i="5"/>
  <c r="F148" i="5"/>
  <c r="G148" i="5" s="1"/>
  <c r="D148" i="5"/>
  <c r="E148" i="5" s="1"/>
  <c r="B148" i="5"/>
  <c r="C148" i="5" s="1"/>
  <c r="A148" i="5"/>
  <c r="H147" i="5"/>
  <c r="F147" i="5"/>
  <c r="G147" i="5" s="1"/>
  <c r="D147" i="5"/>
  <c r="E147" i="5" s="1"/>
  <c r="B147" i="5"/>
  <c r="C147" i="5" s="1"/>
  <c r="A147" i="5"/>
  <c r="H146" i="5"/>
  <c r="F146" i="5"/>
  <c r="G146" i="5" s="1"/>
  <c r="D146" i="5"/>
  <c r="E146" i="5" s="1"/>
  <c r="B146" i="5"/>
  <c r="C146" i="5" s="1"/>
  <c r="A146" i="5"/>
  <c r="H145" i="5"/>
  <c r="F145" i="5"/>
  <c r="G145" i="5" s="1"/>
  <c r="D145" i="5"/>
  <c r="E145" i="5" s="1"/>
  <c r="B145" i="5"/>
  <c r="C145" i="5" s="1"/>
  <c r="A145" i="5"/>
  <c r="H144" i="5"/>
  <c r="F144" i="5"/>
  <c r="G144" i="5" s="1"/>
  <c r="D144" i="5"/>
  <c r="E144" i="5" s="1"/>
  <c r="B144" i="5"/>
  <c r="C144" i="5" s="1"/>
  <c r="A144" i="5"/>
  <c r="H143" i="5"/>
  <c r="F143" i="5"/>
  <c r="G143" i="5" s="1"/>
  <c r="D143" i="5"/>
  <c r="E143" i="5" s="1"/>
  <c r="B143" i="5"/>
  <c r="C143" i="5" s="1"/>
  <c r="A143" i="5"/>
  <c r="H142" i="5"/>
  <c r="F142" i="5"/>
  <c r="G142" i="5" s="1"/>
  <c r="D142" i="5"/>
  <c r="E142" i="5" s="1"/>
  <c r="B142" i="5"/>
  <c r="C142" i="5" s="1"/>
  <c r="A142" i="5"/>
  <c r="H141" i="5"/>
  <c r="F141" i="5"/>
  <c r="G141" i="5" s="1"/>
  <c r="D141" i="5"/>
  <c r="E141" i="5" s="1"/>
  <c r="B141" i="5"/>
  <c r="C141" i="5" s="1"/>
  <c r="A141" i="5"/>
  <c r="H140" i="5"/>
  <c r="F140" i="5"/>
  <c r="G140" i="5" s="1"/>
  <c r="D140" i="5"/>
  <c r="E140" i="5" s="1"/>
  <c r="B140" i="5"/>
  <c r="C140" i="5" s="1"/>
  <c r="A140" i="5"/>
  <c r="H139" i="5"/>
  <c r="F139" i="5"/>
  <c r="G139" i="5" s="1"/>
  <c r="D139" i="5"/>
  <c r="E139" i="5" s="1"/>
  <c r="B139" i="5"/>
  <c r="C139" i="5" s="1"/>
  <c r="A139" i="5"/>
  <c r="H138" i="5"/>
  <c r="F138" i="5"/>
  <c r="G138" i="5" s="1"/>
  <c r="D138" i="5"/>
  <c r="E138" i="5" s="1"/>
  <c r="B138" i="5"/>
  <c r="C138" i="5" s="1"/>
  <c r="A138" i="5"/>
  <c r="H137" i="5"/>
  <c r="F137" i="5"/>
  <c r="G137" i="5" s="1"/>
  <c r="D137" i="5"/>
  <c r="E137" i="5" s="1"/>
  <c r="B137" i="5"/>
  <c r="C137" i="5" s="1"/>
  <c r="A137" i="5"/>
  <c r="H136" i="5"/>
  <c r="F136" i="5"/>
  <c r="G136" i="5" s="1"/>
  <c r="D136" i="5"/>
  <c r="E136" i="5" s="1"/>
  <c r="B136" i="5"/>
  <c r="C136" i="5" s="1"/>
  <c r="A136" i="5"/>
  <c r="H135" i="5"/>
  <c r="F135" i="5"/>
  <c r="G135" i="5" s="1"/>
  <c r="D135" i="5"/>
  <c r="E135" i="5" s="1"/>
  <c r="B135" i="5"/>
  <c r="C135" i="5" s="1"/>
  <c r="A135" i="5"/>
  <c r="H134" i="5"/>
  <c r="F134" i="5"/>
  <c r="G134" i="5" s="1"/>
  <c r="D134" i="5"/>
  <c r="E134" i="5" s="1"/>
  <c r="B134" i="5"/>
  <c r="C134" i="5" s="1"/>
  <c r="A134" i="5"/>
  <c r="H133" i="5"/>
  <c r="F133" i="5"/>
  <c r="G133" i="5" s="1"/>
  <c r="D133" i="5"/>
  <c r="E133" i="5" s="1"/>
  <c r="B133" i="5"/>
  <c r="C133" i="5" s="1"/>
  <c r="A133" i="5"/>
  <c r="H132" i="5"/>
  <c r="F132" i="5"/>
  <c r="G132" i="5" s="1"/>
  <c r="D132" i="5"/>
  <c r="E132" i="5" s="1"/>
  <c r="B132" i="5"/>
  <c r="C132" i="5" s="1"/>
  <c r="A132" i="5"/>
  <c r="H131" i="5"/>
  <c r="F131" i="5"/>
  <c r="G131" i="5" s="1"/>
  <c r="D131" i="5"/>
  <c r="E131" i="5" s="1"/>
  <c r="B131" i="5"/>
  <c r="C131" i="5" s="1"/>
  <c r="A131" i="5"/>
  <c r="H130" i="5"/>
  <c r="F130" i="5"/>
  <c r="G130" i="5" s="1"/>
  <c r="D130" i="5"/>
  <c r="E130" i="5" s="1"/>
  <c r="B130" i="5"/>
  <c r="C130" i="5" s="1"/>
  <c r="A130" i="5"/>
  <c r="H129" i="5"/>
  <c r="F129" i="5"/>
  <c r="G129" i="5" s="1"/>
  <c r="D129" i="5"/>
  <c r="E129" i="5" s="1"/>
  <c r="B129" i="5"/>
  <c r="C129" i="5" s="1"/>
  <c r="A129" i="5"/>
  <c r="H128" i="5"/>
  <c r="F128" i="5"/>
  <c r="G128" i="5" s="1"/>
  <c r="D128" i="5"/>
  <c r="E128" i="5" s="1"/>
  <c r="B128" i="5"/>
  <c r="C128" i="5" s="1"/>
  <c r="A128" i="5"/>
  <c r="H127" i="5"/>
  <c r="F127" i="5"/>
  <c r="G127" i="5" s="1"/>
  <c r="D127" i="5"/>
  <c r="E127" i="5" s="1"/>
  <c r="B127" i="5"/>
  <c r="C127" i="5" s="1"/>
  <c r="A127" i="5"/>
  <c r="H126" i="5"/>
  <c r="F126" i="5"/>
  <c r="G126" i="5" s="1"/>
  <c r="D126" i="5"/>
  <c r="E126" i="5" s="1"/>
  <c r="B126" i="5"/>
  <c r="C126" i="5" s="1"/>
  <c r="A126" i="5"/>
  <c r="H125" i="5"/>
  <c r="F125" i="5"/>
  <c r="G125" i="5" s="1"/>
  <c r="D125" i="5"/>
  <c r="E125" i="5" s="1"/>
  <c r="B125" i="5"/>
  <c r="C125" i="5" s="1"/>
  <c r="A125" i="5"/>
  <c r="H124" i="5"/>
  <c r="F124" i="5"/>
  <c r="G124" i="5" s="1"/>
  <c r="D124" i="5"/>
  <c r="E124" i="5" s="1"/>
  <c r="B124" i="5"/>
  <c r="C124" i="5" s="1"/>
  <c r="A124" i="5"/>
  <c r="H123" i="5"/>
  <c r="F123" i="5"/>
  <c r="G123" i="5" s="1"/>
  <c r="D123" i="5"/>
  <c r="E123" i="5" s="1"/>
  <c r="B123" i="5"/>
  <c r="C123" i="5" s="1"/>
  <c r="A123" i="5"/>
  <c r="H122" i="5"/>
  <c r="F122" i="5"/>
  <c r="G122" i="5" s="1"/>
  <c r="D122" i="5"/>
  <c r="E122" i="5" s="1"/>
  <c r="B122" i="5"/>
  <c r="C122" i="5" s="1"/>
  <c r="A122" i="5"/>
  <c r="H121" i="5"/>
  <c r="F121" i="5"/>
  <c r="G121" i="5" s="1"/>
  <c r="D121" i="5"/>
  <c r="E121" i="5" s="1"/>
  <c r="B121" i="5"/>
  <c r="C121" i="5" s="1"/>
  <c r="A121" i="5"/>
  <c r="H120" i="5"/>
  <c r="F120" i="5"/>
  <c r="G120" i="5" s="1"/>
  <c r="D120" i="5"/>
  <c r="E120" i="5" s="1"/>
  <c r="B120" i="5"/>
  <c r="C120" i="5" s="1"/>
  <c r="A120" i="5"/>
  <c r="H119" i="5"/>
  <c r="F119" i="5"/>
  <c r="G119" i="5" s="1"/>
  <c r="D119" i="5"/>
  <c r="E119" i="5" s="1"/>
  <c r="B119" i="5"/>
  <c r="C119" i="5" s="1"/>
  <c r="A119" i="5"/>
  <c r="H118" i="5"/>
  <c r="F118" i="5"/>
  <c r="G118" i="5" s="1"/>
  <c r="D118" i="5"/>
  <c r="E118" i="5" s="1"/>
  <c r="B118" i="5"/>
  <c r="C118" i="5" s="1"/>
  <c r="A118" i="5"/>
  <c r="H117" i="5"/>
  <c r="F117" i="5"/>
  <c r="G117" i="5" s="1"/>
  <c r="D117" i="5"/>
  <c r="E117" i="5" s="1"/>
  <c r="B117" i="5"/>
  <c r="C117" i="5" s="1"/>
  <c r="A117" i="5"/>
  <c r="H116" i="5"/>
  <c r="F116" i="5"/>
  <c r="G116" i="5" s="1"/>
  <c r="D116" i="5"/>
  <c r="E116" i="5" s="1"/>
  <c r="B116" i="5"/>
  <c r="C116" i="5" s="1"/>
  <c r="A116" i="5"/>
  <c r="H115" i="5"/>
  <c r="F115" i="5"/>
  <c r="G115" i="5" s="1"/>
  <c r="D115" i="5"/>
  <c r="E115" i="5" s="1"/>
  <c r="B115" i="5"/>
  <c r="C115" i="5" s="1"/>
  <c r="A115" i="5"/>
  <c r="H114" i="5"/>
  <c r="F114" i="5"/>
  <c r="G114" i="5" s="1"/>
  <c r="D114" i="5"/>
  <c r="E114" i="5" s="1"/>
  <c r="B114" i="5"/>
  <c r="C114" i="5" s="1"/>
  <c r="A114" i="5"/>
  <c r="H113" i="5"/>
  <c r="F113" i="5"/>
  <c r="G113" i="5" s="1"/>
  <c r="D113" i="5"/>
  <c r="E113" i="5" s="1"/>
  <c r="B113" i="5"/>
  <c r="C113" i="5" s="1"/>
  <c r="A113" i="5"/>
  <c r="H112" i="5"/>
  <c r="F112" i="5"/>
  <c r="G112" i="5" s="1"/>
  <c r="D112" i="5"/>
  <c r="E112" i="5" s="1"/>
  <c r="B112" i="5"/>
  <c r="C112" i="5" s="1"/>
  <c r="A112" i="5"/>
  <c r="H111" i="5"/>
  <c r="F111" i="5"/>
  <c r="G111" i="5" s="1"/>
  <c r="D111" i="5"/>
  <c r="E111" i="5" s="1"/>
  <c r="B111" i="5"/>
  <c r="C111" i="5" s="1"/>
  <c r="A111" i="5"/>
  <c r="H110" i="5"/>
  <c r="F110" i="5"/>
  <c r="G110" i="5" s="1"/>
  <c r="D110" i="5"/>
  <c r="E110" i="5" s="1"/>
  <c r="B110" i="5"/>
  <c r="C110" i="5" s="1"/>
  <c r="A110" i="5"/>
  <c r="H109" i="5"/>
  <c r="F109" i="5"/>
  <c r="G109" i="5" s="1"/>
  <c r="D109" i="5"/>
  <c r="E109" i="5" s="1"/>
  <c r="B109" i="5"/>
  <c r="C109" i="5" s="1"/>
  <c r="A109" i="5"/>
  <c r="H108" i="5"/>
  <c r="F108" i="5"/>
  <c r="G108" i="5" s="1"/>
  <c r="D108" i="5"/>
  <c r="E108" i="5" s="1"/>
  <c r="B108" i="5"/>
  <c r="C108" i="5" s="1"/>
  <c r="A108" i="5"/>
  <c r="H107" i="5"/>
  <c r="F107" i="5"/>
  <c r="G107" i="5" s="1"/>
  <c r="D107" i="5"/>
  <c r="E107" i="5" s="1"/>
  <c r="B107" i="5"/>
  <c r="C107" i="5" s="1"/>
  <c r="A107" i="5"/>
  <c r="H106" i="5"/>
  <c r="F106" i="5"/>
  <c r="G106" i="5" s="1"/>
  <c r="D106" i="5"/>
  <c r="E106" i="5" s="1"/>
  <c r="B106" i="5"/>
  <c r="C106" i="5" s="1"/>
  <c r="A106" i="5"/>
  <c r="H105" i="5"/>
  <c r="F105" i="5"/>
  <c r="G105" i="5" s="1"/>
  <c r="D105" i="5"/>
  <c r="E105" i="5" s="1"/>
  <c r="B105" i="5"/>
  <c r="C105" i="5" s="1"/>
  <c r="A105" i="5"/>
  <c r="H104" i="5"/>
  <c r="F104" i="5"/>
  <c r="G104" i="5" s="1"/>
  <c r="D104" i="5"/>
  <c r="E104" i="5" s="1"/>
  <c r="B104" i="5"/>
  <c r="C104" i="5" s="1"/>
  <c r="A104" i="5"/>
  <c r="H103" i="5"/>
  <c r="F103" i="5"/>
  <c r="G103" i="5" s="1"/>
  <c r="D103" i="5"/>
  <c r="E103" i="5" s="1"/>
  <c r="B103" i="5"/>
  <c r="C103" i="5" s="1"/>
  <c r="A103" i="5"/>
  <c r="H102" i="5"/>
  <c r="F102" i="5"/>
  <c r="G102" i="5" s="1"/>
  <c r="D102" i="5"/>
  <c r="E102" i="5" s="1"/>
  <c r="B102" i="5"/>
  <c r="C102" i="5" s="1"/>
  <c r="A102" i="5"/>
  <c r="H101" i="5"/>
  <c r="F101" i="5"/>
  <c r="G101" i="5" s="1"/>
  <c r="D101" i="5"/>
  <c r="E101" i="5" s="1"/>
  <c r="B101" i="5"/>
  <c r="C101" i="5" s="1"/>
  <c r="A101" i="5"/>
  <c r="H100" i="5"/>
  <c r="F100" i="5"/>
  <c r="G100" i="5" s="1"/>
  <c r="D100" i="5"/>
  <c r="E100" i="5" s="1"/>
  <c r="B100" i="5"/>
  <c r="C100" i="5" s="1"/>
  <c r="A100" i="5"/>
  <c r="H99" i="5"/>
  <c r="F99" i="5"/>
  <c r="G99" i="5" s="1"/>
  <c r="D99" i="5"/>
  <c r="E99" i="5" s="1"/>
  <c r="B99" i="5"/>
  <c r="C99" i="5" s="1"/>
  <c r="A99" i="5"/>
  <c r="H98" i="5"/>
  <c r="F98" i="5"/>
  <c r="G98" i="5" s="1"/>
  <c r="D98" i="5"/>
  <c r="E98" i="5" s="1"/>
  <c r="B98" i="5"/>
  <c r="C98" i="5" s="1"/>
  <c r="A98" i="5"/>
  <c r="H97" i="5"/>
  <c r="F97" i="5"/>
  <c r="G97" i="5" s="1"/>
  <c r="D97" i="5"/>
  <c r="E97" i="5" s="1"/>
  <c r="B97" i="5"/>
  <c r="C97" i="5" s="1"/>
  <c r="A97" i="5"/>
  <c r="H96" i="5"/>
  <c r="F96" i="5"/>
  <c r="G96" i="5" s="1"/>
  <c r="D96" i="5"/>
  <c r="E96" i="5" s="1"/>
  <c r="B96" i="5"/>
  <c r="C96" i="5" s="1"/>
  <c r="A96" i="5"/>
  <c r="H95" i="5"/>
  <c r="F95" i="5"/>
  <c r="G95" i="5" s="1"/>
  <c r="D95" i="5"/>
  <c r="E95" i="5" s="1"/>
  <c r="B95" i="5"/>
  <c r="C95" i="5" s="1"/>
  <c r="A95" i="5"/>
  <c r="H94" i="5"/>
  <c r="F94" i="5"/>
  <c r="G94" i="5" s="1"/>
  <c r="D94" i="5"/>
  <c r="E94" i="5" s="1"/>
  <c r="B94" i="5"/>
  <c r="C94" i="5" s="1"/>
  <c r="A94" i="5"/>
  <c r="H93" i="5"/>
  <c r="F93" i="5"/>
  <c r="G93" i="5" s="1"/>
  <c r="D93" i="5"/>
  <c r="E93" i="5" s="1"/>
  <c r="B93" i="5"/>
  <c r="C93" i="5" s="1"/>
  <c r="A93" i="5"/>
  <c r="H92" i="5"/>
  <c r="F92" i="5"/>
  <c r="G92" i="5" s="1"/>
  <c r="D92" i="5"/>
  <c r="E92" i="5" s="1"/>
  <c r="B92" i="5"/>
  <c r="C92" i="5" s="1"/>
  <c r="A92" i="5"/>
  <c r="H91" i="5"/>
  <c r="F91" i="5"/>
  <c r="G91" i="5" s="1"/>
  <c r="D91" i="5"/>
  <c r="E91" i="5" s="1"/>
  <c r="B91" i="5"/>
  <c r="C91" i="5" s="1"/>
  <c r="A91" i="5"/>
  <c r="H90" i="5"/>
  <c r="F90" i="5"/>
  <c r="G90" i="5" s="1"/>
  <c r="D90" i="5"/>
  <c r="E90" i="5" s="1"/>
  <c r="B90" i="5"/>
  <c r="C90" i="5" s="1"/>
  <c r="A90" i="5"/>
  <c r="H89" i="5"/>
  <c r="F89" i="5"/>
  <c r="G89" i="5" s="1"/>
  <c r="D89" i="5"/>
  <c r="E89" i="5" s="1"/>
  <c r="B89" i="5"/>
  <c r="C89" i="5" s="1"/>
  <c r="A89" i="5"/>
  <c r="H88" i="5"/>
  <c r="F88" i="5"/>
  <c r="G88" i="5" s="1"/>
  <c r="D88" i="5"/>
  <c r="E88" i="5" s="1"/>
  <c r="B88" i="5"/>
  <c r="C88" i="5" s="1"/>
  <c r="A88" i="5"/>
  <c r="H87" i="5"/>
  <c r="F87" i="5"/>
  <c r="G87" i="5" s="1"/>
  <c r="D87" i="5"/>
  <c r="E87" i="5" s="1"/>
  <c r="B87" i="5"/>
  <c r="C87" i="5" s="1"/>
  <c r="A87" i="5"/>
  <c r="H86" i="5"/>
  <c r="F86" i="5"/>
  <c r="G86" i="5" s="1"/>
  <c r="D86" i="5"/>
  <c r="E86" i="5" s="1"/>
  <c r="B86" i="5"/>
  <c r="C86" i="5" s="1"/>
  <c r="A86" i="5"/>
  <c r="H85" i="5"/>
  <c r="F85" i="5"/>
  <c r="G85" i="5" s="1"/>
  <c r="D85" i="5"/>
  <c r="E85" i="5" s="1"/>
  <c r="B85" i="5"/>
  <c r="C85" i="5" s="1"/>
  <c r="A85" i="5"/>
  <c r="H84" i="5"/>
  <c r="F84" i="5"/>
  <c r="G84" i="5" s="1"/>
  <c r="D84" i="5"/>
  <c r="E84" i="5" s="1"/>
  <c r="B84" i="5"/>
  <c r="C84" i="5" s="1"/>
  <c r="A84" i="5"/>
  <c r="H83" i="5"/>
  <c r="F83" i="5"/>
  <c r="G83" i="5" s="1"/>
  <c r="D83" i="5"/>
  <c r="E83" i="5" s="1"/>
  <c r="B83" i="5"/>
  <c r="C83" i="5" s="1"/>
  <c r="A83" i="5"/>
  <c r="H82" i="5"/>
  <c r="F82" i="5"/>
  <c r="G82" i="5" s="1"/>
  <c r="D82" i="5"/>
  <c r="E82" i="5" s="1"/>
  <c r="B82" i="5"/>
  <c r="C82" i="5" s="1"/>
  <c r="A82" i="5"/>
  <c r="H81" i="5"/>
  <c r="F81" i="5"/>
  <c r="G81" i="5" s="1"/>
  <c r="D81" i="5"/>
  <c r="E81" i="5" s="1"/>
  <c r="B81" i="5"/>
  <c r="C81" i="5" s="1"/>
  <c r="A81" i="5"/>
  <c r="H80" i="5"/>
  <c r="F80" i="5"/>
  <c r="G80" i="5" s="1"/>
  <c r="D80" i="5"/>
  <c r="E80" i="5" s="1"/>
  <c r="B80" i="5"/>
  <c r="C80" i="5" s="1"/>
  <c r="A80" i="5"/>
  <c r="H79" i="5"/>
  <c r="F79" i="5"/>
  <c r="G79" i="5" s="1"/>
  <c r="D79" i="5"/>
  <c r="E79" i="5" s="1"/>
  <c r="B79" i="5"/>
  <c r="C79" i="5" s="1"/>
  <c r="A79" i="5"/>
  <c r="H78" i="5"/>
  <c r="F78" i="5"/>
  <c r="G78" i="5" s="1"/>
  <c r="D78" i="5"/>
  <c r="E78" i="5" s="1"/>
  <c r="B78" i="5"/>
  <c r="C78" i="5" s="1"/>
  <c r="A78" i="5"/>
  <c r="H77" i="5"/>
  <c r="F77" i="5"/>
  <c r="G77" i="5" s="1"/>
  <c r="D77" i="5"/>
  <c r="E77" i="5" s="1"/>
  <c r="B77" i="5"/>
  <c r="C77" i="5" s="1"/>
  <c r="A77" i="5"/>
  <c r="H76" i="5"/>
  <c r="F76" i="5"/>
  <c r="G76" i="5" s="1"/>
  <c r="D76" i="5"/>
  <c r="E76" i="5" s="1"/>
  <c r="B76" i="5"/>
  <c r="C76" i="5" s="1"/>
  <c r="A76" i="5"/>
  <c r="H75" i="5"/>
  <c r="F75" i="5"/>
  <c r="G75" i="5" s="1"/>
  <c r="D75" i="5"/>
  <c r="E75" i="5" s="1"/>
  <c r="B75" i="5"/>
  <c r="C75" i="5" s="1"/>
  <c r="A75" i="5"/>
  <c r="H74" i="5"/>
  <c r="F74" i="5"/>
  <c r="G74" i="5" s="1"/>
  <c r="D74" i="5"/>
  <c r="E74" i="5" s="1"/>
  <c r="B74" i="5"/>
  <c r="C74" i="5" s="1"/>
  <c r="A74" i="5"/>
  <c r="H73" i="5"/>
  <c r="F73" i="5"/>
  <c r="G73" i="5" s="1"/>
  <c r="D73" i="5"/>
  <c r="E73" i="5" s="1"/>
  <c r="B73" i="5"/>
  <c r="C73" i="5" s="1"/>
  <c r="A73" i="5"/>
  <c r="H72" i="5"/>
  <c r="F72" i="5"/>
  <c r="G72" i="5" s="1"/>
  <c r="D72" i="5"/>
  <c r="E72" i="5" s="1"/>
  <c r="B72" i="5"/>
  <c r="C72" i="5" s="1"/>
  <c r="A72" i="5"/>
  <c r="H71" i="5"/>
  <c r="F71" i="5"/>
  <c r="G71" i="5" s="1"/>
  <c r="D71" i="5"/>
  <c r="E71" i="5" s="1"/>
  <c r="B71" i="5"/>
  <c r="C71" i="5" s="1"/>
  <c r="A71" i="5"/>
  <c r="H70" i="5"/>
  <c r="F70" i="5"/>
  <c r="G70" i="5" s="1"/>
  <c r="D70" i="5"/>
  <c r="E70" i="5" s="1"/>
  <c r="B70" i="5"/>
  <c r="C70" i="5" s="1"/>
  <c r="A70" i="5"/>
  <c r="H69" i="5"/>
  <c r="F69" i="5"/>
  <c r="G69" i="5" s="1"/>
  <c r="D69" i="5"/>
  <c r="E69" i="5" s="1"/>
  <c r="B69" i="5"/>
  <c r="C69" i="5" s="1"/>
  <c r="A69" i="5"/>
  <c r="H68" i="5"/>
  <c r="F68" i="5"/>
  <c r="G68" i="5" s="1"/>
  <c r="D68" i="5"/>
  <c r="E68" i="5" s="1"/>
  <c r="B68" i="5"/>
  <c r="C68" i="5" s="1"/>
  <c r="A68" i="5"/>
  <c r="H67" i="5"/>
  <c r="F67" i="5"/>
  <c r="G67" i="5" s="1"/>
  <c r="D67" i="5"/>
  <c r="E67" i="5" s="1"/>
  <c r="B67" i="5"/>
  <c r="C67" i="5" s="1"/>
  <c r="A67" i="5"/>
  <c r="H66" i="5"/>
  <c r="F66" i="5"/>
  <c r="G66" i="5" s="1"/>
  <c r="D66" i="5"/>
  <c r="E66" i="5" s="1"/>
  <c r="B66" i="5"/>
  <c r="C66" i="5" s="1"/>
  <c r="A66" i="5"/>
  <c r="H65" i="5"/>
  <c r="F65" i="5"/>
  <c r="G65" i="5" s="1"/>
  <c r="D65" i="5"/>
  <c r="E65" i="5" s="1"/>
  <c r="B65" i="5"/>
  <c r="C65" i="5" s="1"/>
  <c r="A65" i="5"/>
  <c r="H64" i="5"/>
  <c r="F64" i="5"/>
  <c r="G64" i="5" s="1"/>
  <c r="D64" i="5"/>
  <c r="E64" i="5" s="1"/>
  <c r="B64" i="5"/>
  <c r="C64" i="5" s="1"/>
  <c r="A64" i="5"/>
  <c r="H63" i="5"/>
  <c r="F63" i="5"/>
  <c r="G63" i="5" s="1"/>
  <c r="D63" i="5"/>
  <c r="E63" i="5" s="1"/>
  <c r="B63" i="5"/>
  <c r="C63" i="5" s="1"/>
  <c r="A63" i="5"/>
  <c r="H62" i="5"/>
  <c r="F62" i="5"/>
  <c r="G62" i="5" s="1"/>
  <c r="D62" i="5"/>
  <c r="E62" i="5" s="1"/>
  <c r="B62" i="5"/>
  <c r="C62" i="5" s="1"/>
  <c r="A62" i="5"/>
  <c r="H61" i="5"/>
  <c r="F61" i="5"/>
  <c r="G61" i="5" s="1"/>
  <c r="D61" i="5"/>
  <c r="E61" i="5" s="1"/>
  <c r="B61" i="5"/>
  <c r="C61" i="5" s="1"/>
  <c r="A61" i="5"/>
  <c r="H60" i="5"/>
  <c r="F60" i="5"/>
  <c r="G60" i="5" s="1"/>
  <c r="D60" i="5"/>
  <c r="E60" i="5" s="1"/>
  <c r="B60" i="5"/>
  <c r="C60" i="5" s="1"/>
  <c r="A60" i="5"/>
  <c r="H59" i="5"/>
  <c r="F59" i="5"/>
  <c r="G59" i="5" s="1"/>
  <c r="D59" i="5"/>
  <c r="E59" i="5" s="1"/>
  <c r="B59" i="5"/>
  <c r="C59" i="5" s="1"/>
  <c r="A59" i="5"/>
  <c r="H58" i="5"/>
  <c r="F58" i="5"/>
  <c r="G58" i="5" s="1"/>
  <c r="D58" i="5"/>
  <c r="E58" i="5" s="1"/>
  <c r="B58" i="5"/>
  <c r="C58" i="5" s="1"/>
  <c r="A58" i="5"/>
  <c r="H57" i="5"/>
  <c r="F57" i="5"/>
  <c r="G57" i="5" s="1"/>
  <c r="D57" i="5"/>
  <c r="E57" i="5" s="1"/>
  <c r="B57" i="5"/>
  <c r="C57" i="5" s="1"/>
  <c r="A57" i="5"/>
  <c r="H56" i="5"/>
  <c r="F56" i="5"/>
  <c r="G56" i="5" s="1"/>
  <c r="D56" i="5"/>
  <c r="E56" i="5" s="1"/>
  <c r="B56" i="5"/>
  <c r="C56" i="5" s="1"/>
  <c r="A56" i="5"/>
  <c r="H55" i="5"/>
  <c r="F55" i="5"/>
  <c r="G55" i="5" s="1"/>
  <c r="D55" i="5"/>
  <c r="E55" i="5" s="1"/>
  <c r="B55" i="5"/>
  <c r="C55" i="5" s="1"/>
  <c r="A55" i="5"/>
  <c r="H54" i="5"/>
  <c r="F54" i="5"/>
  <c r="G54" i="5" s="1"/>
  <c r="D54" i="5"/>
  <c r="E54" i="5" s="1"/>
  <c r="B54" i="5"/>
  <c r="C54" i="5" s="1"/>
  <c r="A54" i="5"/>
  <c r="H53" i="5"/>
  <c r="F53" i="5"/>
  <c r="G53" i="5" s="1"/>
  <c r="D53" i="5"/>
  <c r="E53" i="5" s="1"/>
  <c r="B53" i="5"/>
  <c r="C53" i="5" s="1"/>
  <c r="A53" i="5"/>
  <c r="H52" i="5"/>
  <c r="F52" i="5"/>
  <c r="G52" i="5" s="1"/>
  <c r="D52" i="5"/>
  <c r="E52" i="5" s="1"/>
  <c r="B52" i="5"/>
  <c r="C52" i="5" s="1"/>
  <c r="A52" i="5"/>
  <c r="H51" i="5"/>
  <c r="F51" i="5"/>
  <c r="G51" i="5" s="1"/>
  <c r="D51" i="5"/>
  <c r="E51" i="5" s="1"/>
  <c r="B51" i="5"/>
  <c r="C51" i="5" s="1"/>
  <c r="A51" i="5"/>
  <c r="H50" i="5"/>
  <c r="F50" i="5"/>
  <c r="G50" i="5" s="1"/>
  <c r="D50" i="5"/>
  <c r="E50" i="5" s="1"/>
  <c r="B50" i="5"/>
  <c r="C50" i="5" s="1"/>
  <c r="A50" i="5"/>
  <c r="H49" i="5"/>
  <c r="F49" i="5"/>
  <c r="G49" i="5" s="1"/>
  <c r="D49" i="5"/>
  <c r="E49" i="5" s="1"/>
  <c r="B49" i="5"/>
  <c r="C49" i="5" s="1"/>
  <c r="A49" i="5"/>
  <c r="H48" i="5"/>
  <c r="F48" i="5"/>
  <c r="G48" i="5" s="1"/>
  <c r="D48" i="5"/>
  <c r="E48" i="5" s="1"/>
  <c r="B48" i="5"/>
  <c r="C48" i="5" s="1"/>
  <c r="A48" i="5"/>
  <c r="H47" i="5"/>
  <c r="F47" i="5"/>
  <c r="G47" i="5" s="1"/>
  <c r="D47" i="5"/>
  <c r="E47" i="5" s="1"/>
  <c r="B47" i="5"/>
  <c r="C47" i="5" s="1"/>
  <c r="A47" i="5"/>
  <c r="H46" i="5"/>
  <c r="F46" i="5"/>
  <c r="G46" i="5" s="1"/>
  <c r="D46" i="5"/>
  <c r="E46" i="5" s="1"/>
  <c r="B46" i="5"/>
  <c r="C46" i="5" s="1"/>
  <c r="A46" i="5"/>
  <c r="H45" i="5"/>
  <c r="F45" i="5"/>
  <c r="G45" i="5" s="1"/>
  <c r="D45" i="5"/>
  <c r="E45" i="5" s="1"/>
  <c r="B45" i="5"/>
  <c r="C45" i="5" s="1"/>
  <c r="A45" i="5"/>
  <c r="H44" i="5"/>
  <c r="F44" i="5"/>
  <c r="G44" i="5" s="1"/>
  <c r="D44" i="5"/>
  <c r="E44" i="5" s="1"/>
  <c r="B44" i="5"/>
  <c r="C44" i="5" s="1"/>
  <c r="A44" i="5"/>
  <c r="H43" i="5"/>
  <c r="F43" i="5"/>
  <c r="G43" i="5" s="1"/>
  <c r="D43" i="5"/>
  <c r="E43" i="5" s="1"/>
  <c r="B43" i="5"/>
  <c r="C43" i="5" s="1"/>
  <c r="A43" i="5"/>
  <c r="H42" i="5"/>
  <c r="F42" i="5"/>
  <c r="G42" i="5" s="1"/>
  <c r="D42" i="5"/>
  <c r="E42" i="5" s="1"/>
  <c r="B42" i="5"/>
  <c r="C42" i="5" s="1"/>
  <c r="A42" i="5"/>
  <c r="H41" i="5"/>
  <c r="F41" i="5"/>
  <c r="G41" i="5" s="1"/>
  <c r="D41" i="5"/>
  <c r="E41" i="5" s="1"/>
  <c r="B41" i="5"/>
  <c r="C41" i="5" s="1"/>
  <c r="A41" i="5"/>
  <c r="H40" i="5"/>
  <c r="F40" i="5"/>
  <c r="G40" i="5" s="1"/>
  <c r="D40" i="5"/>
  <c r="E40" i="5" s="1"/>
  <c r="B40" i="5"/>
  <c r="C40" i="5" s="1"/>
  <c r="A40" i="5"/>
  <c r="H39" i="5"/>
  <c r="F39" i="5"/>
  <c r="G39" i="5" s="1"/>
  <c r="D39" i="5"/>
  <c r="E39" i="5" s="1"/>
  <c r="B39" i="5"/>
  <c r="C39" i="5" s="1"/>
  <c r="A39" i="5"/>
  <c r="H38" i="5"/>
  <c r="F38" i="5"/>
  <c r="G38" i="5" s="1"/>
  <c r="D38" i="5"/>
  <c r="E38" i="5" s="1"/>
  <c r="B38" i="5"/>
  <c r="C38" i="5" s="1"/>
  <c r="A38" i="5"/>
  <c r="H37" i="5"/>
  <c r="F37" i="5"/>
  <c r="G37" i="5" s="1"/>
  <c r="D37" i="5"/>
  <c r="E37" i="5" s="1"/>
  <c r="B37" i="5"/>
  <c r="C37" i="5" s="1"/>
  <c r="A37" i="5"/>
  <c r="H36" i="5"/>
  <c r="F36" i="5"/>
  <c r="G36" i="5" s="1"/>
  <c r="D36" i="5"/>
  <c r="E36" i="5" s="1"/>
  <c r="B36" i="5"/>
  <c r="C36" i="5" s="1"/>
  <c r="A36" i="5"/>
  <c r="H35" i="5"/>
  <c r="F35" i="5"/>
  <c r="G35" i="5" s="1"/>
  <c r="D35" i="5"/>
  <c r="E35" i="5" s="1"/>
  <c r="B35" i="5"/>
  <c r="C35" i="5" s="1"/>
  <c r="A35" i="5"/>
  <c r="H34" i="5"/>
  <c r="F34" i="5"/>
  <c r="G34" i="5" s="1"/>
  <c r="D34" i="5"/>
  <c r="E34" i="5" s="1"/>
  <c r="B34" i="5"/>
  <c r="C34" i="5" s="1"/>
  <c r="A34" i="5"/>
  <c r="H33" i="5"/>
  <c r="F33" i="5"/>
  <c r="G33" i="5" s="1"/>
  <c r="D33" i="5"/>
  <c r="E33" i="5" s="1"/>
  <c r="B33" i="5"/>
  <c r="C33" i="5" s="1"/>
  <c r="A33" i="5"/>
  <c r="H32" i="5"/>
  <c r="F32" i="5"/>
  <c r="G32" i="5" s="1"/>
  <c r="D32" i="5"/>
  <c r="E32" i="5" s="1"/>
  <c r="B32" i="5"/>
  <c r="C32" i="5" s="1"/>
  <c r="A32" i="5"/>
  <c r="H31" i="5"/>
  <c r="F31" i="5"/>
  <c r="G31" i="5" s="1"/>
  <c r="D31" i="5"/>
  <c r="E31" i="5" s="1"/>
  <c r="B31" i="5"/>
  <c r="C31" i="5" s="1"/>
  <c r="A31" i="5"/>
  <c r="H30" i="5"/>
  <c r="F30" i="5"/>
  <c r="G30" i="5" s="1"/>
  <c r="D30" i="5"/>
  <c r="E30" i="5" s="1"/>
  <c r="B30" i="5"/>
  <c r="C30" i="5" s="1"/>
  <c r="A30" i="5"/>
  <c r="H29" i="5"/>
  <c r="F29" i="5"/>
  <c r="G29" i="5" s="1"/>
  <c r="D29" i="5"/>
  <c r="E29" i="5" s="1"/>
  <c r="B29" i="5"/>
  <c r="C29" i="5" s="1"/>
  <c r="A29" i="5"/>
  <c r="H28" i="5"/>
  <c r="F28" i="5"/>
  <c r="G28" i="5" s="1"/>
  <c r="D28" i="5"/>
  <c r="E28" i="5" s="1"/>
  <c r="B28" i="5"/>
  <c r="C28" i="5" s="1"/>
  <c r="A28" i="5"/>
  <c r="H27" i="5"/>
  <c r="F27" i="5"/>
  <c r="G27" i="5" s="1"/>
  <c r="D27" i="5"/>
  <c r="E27" i="5" s="1"/>
  <c r="B27" i="5"/>
  <c r="C27" i="5" s="1"/>
  <c r="A27" i="5"/>
  <c r="H26" i="5"/>
  <c r="F26" i="5"/>
  <c r="G26" i="5" s="1"/>
  <c r="D26" i="5"/>
  <c r="E26" i="5" s="1"/>
  <c r="B26" i="5"/>
  <c r="C26" i="5" s="1"/>
  <c r="A26" i="5"/>
  <c r="H25" i="5"/>
  <c r="F25" i="5"/>
  <c r="G25" i="5" s="1"/>
  <c r="D25" i="5"/>
  <c r="E25" i="5" s="1"/>
  <c r="B25" i="5"/>
  <c r="C25" i="5" s="1"/>
  <c r="A25" i="5"/>
  <c r="H24" i="5"/>
  <c r="F24" i="5"/>
  <c r="G24" i="5" s="1"/>
  <c r="D24" i="5"/>
  <c r="E24" i="5" s="1"/>
  <c r="B24" i="5"/>
  <c r="C24" i="5" s="1"/>
  <c r="A24" i="5"/>
  <c r="H23" i="5"/>
  <c r="F23" i="5"/>
  <c r="G23" i="5" s="1"/>
  <c r="D23" i="5"/>
  <c r="E23" i="5" s="1"/>
  <c r="B23" i="5"/>
  <c r="C23" i="5" s="1"/>
  <c r="A23" i="5"/>
  <c r="H22" i="5"/>
  <c r="F22" i="5"/>
  <c r="G22" i="5" s="1"/>
  <c r="D22" i="5"/>
  <c r="E22" i="5" s="1"/>
  <c r="B22" i="5"/>
  <c r="C22" i="5" s="1"/>
  <c r="A22" i="5"/>
  <c r="H21" i="5"/>
  <c r="F21" i="5"/>
  <c r="G21" i="5" s="1"/>
  <c r="D21" i="5"/>
  <c r="E21" i="5" s="1"/>
  <c r="B21" i="5"/>
  <c r="C21" i="5" s="1"/>
  <c r="A21" i="5"/>
  <c r="H20" i="5"/>
  <c r="F20" i="5"/>
  <c r="G20" i="5" s="1"/>
  <c r="D20" i="5"/>
  <c r="E20" i="5" s="1"/>
  <c r="B20" i="5"/>
  <c r="C20" i="5" s="1"/>
  <c r="A20" i="5"/>
  <c r="H19" i="5"/>
  <c r="F19" i="5"/>
  <c r="G19" i="5" s="1"/>
  <c r="D19" i="5"/>
  <c r="E19" i="5" s="1"/>
  <c r="B19" i="5"/>
  <c r="C19" i="5" s="1"/>
  <c r="A19" i="5"/>
  <c r="H18" i="5"/>
  <c r="F18" i="5"/>
  <c r="G18" i="5" s="1"/>
  <c r="D18" i="5"/>
  <c r="E18" i="5" s="1"/>
  <c r="B18" i="5"/>
  <c r="C18" i="5" s="1"/>
  <c r="A18" i="5"/>
  <c r="H17" i="5"/>
  <c r="F17" i="5"/>
  <c r="G17" i="5" s="1"/>
  <c r="D17" i="5"/>
  <c r="E17" i="5" s="1"/>
  <c r="B17" i="5"/>
  <c r="C17" i="5" s="1"/>
  <c r="A17" i="5"/>
  <c r="H16" i="5"/>
  <c r="F16" i="5"/>
  <c r="G16" i="5" s="1"/>
  <c r="D16" i="5"/>
  <c r="E16" i="5" s="1"/>
  <c r="B16" i="5"/>
  <c r="C16" i="5" s="1"/>
  <c r="A16" i="5"/>
  <c r="H15" i="5"/>
  <c r="F15" i="5"/>
  <c r="G15" i="5" s="1"/>
  <c r="D15" i="5"/>
  <c r="E15" i="5" s="1"/>
  <c r="B15" i="5"/>
  <c r="C15" i="5" s="1"/>
  <c r="A15" i="5"/>
  <c r="H14" i="5"/>
  <c r="F14" i="5"/>
  <c r="G14" i="5" s="1"/>
  <c r="D14" i="5"/>
  <c r="E14" i="5" s="1"/>
  <c r="B14" i="5"/>
  <c r="C14" i="5" s="1"/>
  <c r="A14" i="5"/>
  <c r="H13" i="5"/>
  <c r="F13" i="5"/>
  <c r="G13" i="5" s="1"/>
  <c r="D13" i="5"/>
  <c r="E13" i="5" s="1"/>
  <c r="B13" i="5"/>
  <c r="C13" i="5" s="1"/>
  <c r="A13" i="5"/>
  <c r="H12" i="5"/>
  <c r="F12" i="5"/>
  <c r="G12" i="5" s="1"/>
  <c r="D12" i="5"/>
  <c r="E12" i="5" s="1"/>
  <c r="B12" i="5"/>
  <c r="C12" i="5" s="1"/>
  <c r="A12" i="5"/>
  <c r="H11" i="5"/>
  <c r="F11" i="5"/>
  <c r="G11" i="5" s="1"/>
  <c r="D11" i="5"/>
  <c r="E11" i="5" s="1"/>
  <c r="B11" i="5"/>
  <c r="C11" i="5" s="1"/>
  <c r="A11" i="5"/>
  <c r="H10" i="5"/>
  <c r="F10" i="5"/>
  <c r="G10" i="5" s="1"/>
  <c r="D10" i="5"/>
  <c r="E10" i="5" s="1"/>
  <c r="B10" i="5"/>
  <c r="C10" i="5" s="1"/>
  <c r="A10" i="5"/>
  <c r="H9" i="5"/>
  <c r="F9" i="5"/>
  <c r="G9" i="5" s="1"/>
  <c r="D9" i="5"/>
  <c r="E9" i="5" s="1"/>
  <c r="B9" i="5"/>
  <c r="C9" i="5" s="1"/>
  <c r="A9" i="5"/>
  <c r="H8" i="5"/>
  <c r="F8" i="5"/>
  <c r="G8" i="5" s="1"/>
  <c r="D8" i="5"/>
  <c r="E8" i="5" s="1"/>
  <c r="B8" i="5"/>
  <c r="C8" i="5" s="1"/>
  <c r="A8" i="5"/>
  <c r="H7" i="5"/>
  <c r="F7" i="5"/>
  <c r="G7" i="5" s="1"/>
  <c r="D7" i="5"/>
  <c r="E7" i="5" s="1"/>
  <c r="B7" i="5"/>
  <c r="C7" i="5" s="1"/>
  <c r="A7" i="5"/>
  <c r="H6" i="5"/>
  <c r="F6" i="5"/>
  <c r="G6" i="5" s="1"/>
  <c r="D6" i="5"/>
  <c r="E6" i="5" s="1"/>
  <c r="B6" i="5"/>
  <c r="C6" i="5" s="1"/>
  <c r="A6" i="5"/>
  <c r="H5" i="5"/>
  <c r="F5" i="5"/>
  <c r="G5" i="5" s="1"/>
  <c r="D5" i="5"/>
  <c r="E5" i="5" s="1"/>
  <c r="B5" i="5"/>
  <c r="C5" i="5" s="1"/>
  <c r="A5" i="5"/>
  <c r="H4" i="5"/>
  <c r="F4" i="5"/>
  <c r="G4" i="5" s="1"/>
  <c r="D4" i="5"/>
  <c r="E4" i="5" s="1"/>
  <c r="B4" i="5"/>
  <c r="C4" i="5" s="1"/>
  <c r="A4" i="5"/>
  <c r="H3" i="5"/>
  <c r="F3" i="5"/>
  <c r="G3" i="5" s="1"/>
  <c r="D3" i="5"/>
  <c r="E3" i="5" s="1"/>
  <c r="B3" i="5"/>
  <c r="C3" i="5" s="1"/>
  <c r="A3" i="5"/>
  <c r="L5002" i="4"/>
  <c r="K5002" i="4"/>
  <c r="H5002" i="4"/>
  <c r="I5002" i="4" s="1"/>
  <c r="B5002" i="4"/>
  <c r="G5002" i="4" s="1"/>
  <c r="A5002" i="4"/>
  <c r="L5001" i="4"/>
  <c r="K5001" i="4"/>
  <c r="H5001" i="4"/>
  <c r="I5001" i="4" s="1"/>
  <c r="B5001" i="4"/>
  <c r="G5001" i="4" s="1"/>
  <c r="A5001" i="4"/>
  <c r="L5000" i="4"/>
  <c r="K5000" i="4"/>
  <c r="H5000" i="4"/>
  <c r="I5000" i="4" s="1"/>
  <c r="B5000" i="4"/>
  <c r="G5000" i="4" s="1"/>
  <c r="A5000" i="4"/>
  <c r="L4999" i="4"/>
  <c r="K4999" i="4"/>
  <c r="H4999" i="4"/>
  <c r="I4999" i="4" s="1"/>
  <c r="B4999" i="4"/>
  <c r="G4999" i="4" s="1"/>
  <c r="A4999" i="4"/>
  <c r="L4998" i="4"/>
  <c r="K4998" i="4"/>
  <c r="H4998" i="4"/>
  <c r="I4998" i="4" s="1"/>
  <c r="B4998" i="4"/>
  <c r="G4998" i="4" s="1"/>
  <c r="A4998" i="4"/>
  <c r="L4997" i="4"/>
  <c r="K4997" i="4"/>
  <c r="H4997" i="4"/>
  <c r="I4997" i="4" s="1"/>
  <c r="B4997" i="4"/>
  <c r="G4997" i="4" s="1"/>
  <c r="A4997" i="4"/>
  <c r="L4996" i="4"/>
  <c r="K4996" i="4"/>
  <c r="H4996" i="4"/>
  <c r="I4996" i="4" s="1"/>
  <c r="B4996" i="4"/>
  <c r="G4996" i="4" s="1"/>
  <c r="A4996" i="4"/>
  <c r="L4995" i="4"/>
  <c r="K4995" i="4"/>
  <c r="H4995" i="4"/>
  <c r="I4995" i="4" s="1"/>
  <c r="B4995" i="4"/>
  <c r="G4995" i="4" s="1"/>
  <c r="A4995" i="4"/>
  <c r="L4994" i="4"/>
  <c r="K4994" i="4"/>
  <c r="H4994" i="4"/>
  <c r="I4994" i="4" s="1"/>
  <c r="B4994" i="4"/>
  <c r="G4994" i="4" s="1"/>
  <c r="A4994" i="4"/>
  <c r="L4993" i="4"/>
  <c r="K4993" i="4"/>
  <c r="H4993" i="4"/>
  <c r="I4993" i="4" s="1"/>
  <c r="B4993" i="4"/>
  <c r="G4993" i="4" s="1"/>
  <c r="A4993" i="4"/>
  <c r="L4992" i="4"/>
  <c r="K4992" i="4"/>
  <c r="H4992" i="4"/>
  <c r="I4992" i="4" s="1"/>
  <c r="B4992" i="4"/>
  <c r="G4992" i="4" s="1"/>
  <c r="A4992" i="4"/>
  <c r="L4991" i="4"/>
  <c r="K4991" i="4"/>
  <c r="H4991" i="4"/>
  <c r="I4991" i="4" s="1"/>
  <c r="B4991" i="4"/>
  <c r="G4991" i="4" s="1"/>
  <c r="A4991" i="4"/>
  <c r="L4990" i="4"/>
  <c r="K4990" i="4"/>
  <c r="H4990" i="4"/>
  <c r="I4990" i="4" s="1"/>
  <c r="B4990" i="4"/>
  <c r="G4990" i="4" s="1"/>
  <c r="A4990" i="4"/>
  <c r="L4989" i="4"/>
  <c r="K4989" i="4"/>
  <c r="H4989" i="4"/>
  <c r="I4989" i="4" s="1"/>
  <c r="B4989" i="4"/>
  <c r="G4989" i="4" s="1"/>
  <c r="A4989" i="4"/>
  <c r="L4988" i="4"/>
  <c r="K4988" i="4"/>
  <c r="H4988" i="4"/>
  <c r="I4988" i="4" s="1"/>
  <c r="B4988" i="4"/>
  <c r="G4988" i="4" s="1"/>
  <c r="A4988" i="4"/>
  <c r="L4987" i="4"/>
  <c r="K4987" i="4"/>
  <c r="H4987" i="4"/>
  <c r="I4987" i="4" s="1"/>
  <c r="B4987" i="4"/>
  <c r="G4987" i="4" s="1"/>
  <c r="A4987" i="4"/>
  <c r="L4986" i="4"/>
  <c r="K4986" i="4"/>
  <c r="H4986" i="4"/>
  <c r="I4986" i="4" s="1"/>
  <c r="B4986" i="4"/>
  <c r="G4986" i="4" s="1"/>
  <c r="A4986" i="4"/>
  <c r="L4985" i="4"/>
  <c r="K4985" i="4"/>
  <c r="H4985" i="4"/>
  <c r="I4985" i="4" s="1"/>
  <c r="B4985" i="4"/>
  <c r="G4985" i="4" s="1"/>
  <c r="A4985" i="4"/>
  <c r="L4984" i="4"/>
  <c r="K4984" i="4"/>
  <c r="H4984" i="4"/>
  <c r="I4984" i="4" s="1"/>
  <c r="B4984" i="4"/>
  <c r="G4984" i="4" s="1"/>
  <c r="A4984" i="4"/>
  <c r="L4983" i="4"/>
  <c r="K4983" i="4"/>
  <c r="H4983" i="4"/>
  <c r="I4983" i="4" s="1"/>
  <c r="B4983" i="4"/>
  <c r="G4983" i="4" s="1"/>
  <c r="A4983" i="4"/>
  <c r="L4982" i="4"/>
  <c r="K4982" i="4"/>
  <c r="H4982" i="4"/>
  <c r="I4982" i="4" s="1"/>
  <c r="B4982" i="4"/>
  <c r="G4982" i="4" s="1"/>
  <c r="A4982" i="4"/>
  <c r="L4981" i="4"/>
  <c r="K4981" i="4"/>
  <c r="H4981" i="4"/>
  <c r="I4981" i="4" s="1"/>
  <c r="B4981" i="4"/>
  <c r="G4981" i="4" s="1"/>
  <c r="A4981" i="4"/>
  <c r="L4980" i="4"/>
  <c r="K4980" i="4"/>
  <c r="H4980" i="4"/>
  <c r="I4980" i="4" s="1"/>
  <c r="B4980" i="4"/>
  <c r="G4980" i="4" s="1"/>
  <c r="A4980" i="4"/>
  <c r="L4979" i="4"/>
  <c r="K4979" i="4"/>
  <c r="H4979" i="4"/>
  <c r="I4979" i="4" s="1"/>
  <c r="B4979" i="4"/>
  <c r="G4979" i="4" s="1"/>
  <c r="A4979" i="4"/>
  <c r="L4978" i="4"/>
  <c r="K4978" i="4"/>
  <c r="H4978" i="4"/>
  <c r="I4978" i="4" s="1"/>
  <c r="B4978" i="4"/>
  <c r="G4978" i="4" s="1"/>
  <c r="A4978" i="4"/>
  <c r="L4977" i="4"/>
  <c r="K4977" i="4"/>
  <c r="H4977" i="4"/>
  <c r="I4977" i="4" s="1"/>
  <c r="B4977" i="4"/>
  <c r="G4977" i="4" s="1"/>
  <c r="A4977" i="4"/>
  <c r="L4976" i="4"/>
  <c r="K4976" i="4"/>
  <c r="H4976" i="4"/>
  <c r="I4976" i="4" s="1"/>
  <c r="B4976" i="4"/>
  <c r="G4976" i="4" s="1"/>
  <c r="A4976" i="4"/>
  <c r="L4975" i="4"/>
  <c r="K4975" i="4"/>
  <c r="H4975" i="4"/>
  <c r="I4975" i="4" s="1"/>
  <c r="B4975" i="4"/>
  <c r="G4975" i="4" s="1"/>
  <c r="A4975" i="4"/>
  <c r="L4974" i="4"/>
  <c r="K4974" i="4"/>
  <c r="H4974" i="4"/>
  <c r="I4974" i="4" s="1"/>
  <c r="B4974" i="4"/>
  <c r="G4974" i="4" s="1"/>
  <c r="A4974" i="4"/>
  <c r="L4973" i="4"/>
  <c r="K4973" i="4"/>
  <c r="H4973" i="4"/>
  <c r="I4973" i="4" s="1"/>
  <c r="B4973" i="4"/>
  <c r="G4973" i="4" s="1"/>
  <c r="A4973" i="4"/>
  <c r="L4972" i="4"/>
  <c r="K4972" i="4"/>
  <c r="H4972" i="4"/>
  <c r="I4972" i="4" s="1"/>
  <c r="B4972" i="4"/>
  <c r="G4972" i="4" s="1"/>
  <c r="A4972" i="4"/>
  <c r="L4971" i="4"/>
  <c r="K4971" i="4"/>
  <c r="H4971" i="4"/>
  <c r="I4971" i="4" s="1"/>
  <c r="B4971" i="4"/>
  <c r="G4971" i="4" s="1"/>
  <c r="A4971" i="4"/>
  <c r="L4970" i="4"/>
  <c r="K4970" i="4"/>
  <c r="H4970" i="4"/>
  <c r="I4970" i="4" s="1"/>
  <c r="B4970" i="4"/>
  <c r="G4970" i="4" s="1"/>
  <c r="A4970" i="4"/>
  <c r="L4969" i="4"/>
  <c r="K4969" i="4"/>
  <c r="H4969" i="4"/>
  <c r="I4969" i="4" s="1"/>
  <c r="B4969" i="4"/>
  <c r="G4969" i="4" s="1"/>
  <c r="A4969" i="4"/>
  <c r="L4968" i="4"/>
  <c r="K4968" i="4"/>
  <c r="H4968" i="4"/>
  <c r="I4968" i="4" s="1"/>
  <c r="B4968" i="4"/>
  <c r="G4968" i="4" s="1"/>
  <c r="A4968" i="4"/>
  <c r="L4967" i="4"/>
  <c r="K4967" i="4"/>
  <c r="H4967" i="4"/>
  <c r="I4967" i="4" s="1"/>
  <c r="B4967" i="4"/>
  <c r="G4967" i="4" s="1"/>
  <c r="A4967" i="4"/>
  <c r="L4966" i="4"/>
  <c r="K4966" i="4"/>
  <c r="H4966" i="4"/>
  <c r="I4966" i="4" s="1"/>
  <c r="B4966" i="4"/>
  <c r="G4966" i="4" s="1"/>
  <c r="A4966" i="4"/>
  <c r="L4965" i="4"/>
  <c r="K4965" i="4"/>
  <c r="H4965" i="4"/>
  <c r="I4965" i="4" s="1"/>
  <c r="B4965" i="4"/>
  <c r="G4965" i="4" s="1"/>
  <c r="A4965" i="4"/>
  <c r="L4964" i="4"/>
  <c r="K4964" i="4"/>
  <c r="H4964" i="4"/>
  <c r="I4964" i="4" s="1"/>
  <c r="B4964" i="4"/>
  <c r="G4964" i="4" s="1"/>
  <c r="A4964" i="4"/>
  <c r="L4963" i="4"/>
  <c r="K4963" i="4"/>
  <c r="H4963" i="4"/>
  <c r="I4963" i="4" s="1"/>
  <c r="B4963" i="4"/>
  <c r="G4963" i="4" s="1"/>
  <c r="A4963" i="4"/>
  <c r="L4962" i="4"/>
  <c r="K4962" i="4"/>
  <c r="H4962" i="4"/>
  <c r="I4962" i="4" s="1"/>
  <c r="B4962" i="4"/>
  <c r="G4962" i="4" s="1"/>
  <c r="A4962" i="4"/>
  <c r="L4961" i="4"/>
  <c r="K4961" i="4"/>
  <c r="H4961" i="4"/>
  <c r="I4961" i="4" s="1"/>
  <c r="B4961" i="4"/>
  <c r="G4961" i="4" s="1"/>
  <c r="A4961" i="4"/>
  <c r="L4960" i="4"/>
  <c r="K4960" i="4"/>
  <c r="H4960" i="4"/>
  <c r="I4960" i="4" s="1"/>
  <c r="B4960" i="4"/>
  <c r="G4960" i="4" s="1"/>
  <c r="A4960" i="4"/>
  <c r="L4959" i="4"/>
  <c r="K4959" i="4"/>
  <c r="H4959" i="4"/>
  <c r="I4959" i="4" s="1"/>
  <c r="B4959" i="4"/>
  <c r="G4959" i="4" s="1"/>
  <c r="A4959" i="4"/>
  <c r="L4958" i="4"/>
  <c r="K4958" i="4"/>
  <c r="H4958" i="4"/>
  <c r="I4958" i="4" s="1"/>
  <c r="B4958" i="4"/>
  <c r="G4958" i="4" s="1"/>
  <c r="A4958" i="4"/>
  <c r="L4957" i="4"/>
  <c r="K4957" i="4"/>
  <c r="H4957" i="4"/>
  <c r="I4957" i="4" s="1"/>
  <c r="B4957" i="4"/>
  <c r="G4957" i="4" s="1"/>
  <c r="A4957" i="4"/>
  <c r="L4956" i="4"/>
  <c r="K4956" i="4"/>
  <c r="H4956" i="4"/>
  <c r="I4956" i="4" s="1"/>
  <c r="B4956" i="4"/>
  <c r="G4956" i="4" s="1"/>
  <c r="A4956" i="4"/>
  <c r="L4955" i="4"/>
  <c r="K4955" i="4"/>
  <c r="H4955" i="4"/>
  <c r="I4955" i="4" s="1"/>
  <c r="B4955" i="4"/>
  <c r="G4955" i="4" s="1"/>
  <c r="A4955" i="4"/>
  <c r="L4954" i="4"/>
  <c r="K4954" i="4"/>
  <c r="H4954" i="4"/>
  <c r="I4954" i="4" s="1"/>
  <c r="B4954" i="4"/>
  <c r="G4954" i="4" s="1"/>
  <c r="A4954" i="4"/>
  <c r="L4953" i="4"/>
  <c r="K4953" i="4"/>
  <c r="H4953" i="4"/>
  <c r="I4953" i="4" s="1"/>
  <c r="B4953" i="4"/>
  <c r="G4953" i="4" s="1"/>
  <c r="A4953" i="4"/>
  <c r="L4952" i="4"/>
  <c r="K4952" i="4"/>
  <c r="H4952" i="4"/>
  <c r="I4952" i="4" s="1"/>
  <c r="B4952" i="4"/>
  <c r="G4952" i="4" s="1"/>
  <c r="A4952" i="4"/>
  <c r="L4951" i="4"/>
  <c r="K4951" i="4"/>
  <c r="H4951" i="4"/>
  <c r="I4951" i="4" s="1"/>
  <c r="B4951" i="4"/>
  <c r="G4951" i="4" s="1"/>
  <c r="A4951" i="4"/>
  <c r="L4950" i="4"/>
  <c r="K4950" i="4"/>
  <c r="H4950" i="4"/>
  <c r="I4950" i="4" s="1"/>
  <c r="B4950" i="4"/>
  <c r="G4950" i="4" s="1"/>
  <c r="A4950" i="4"/>
  <c r="L4949" i="4"/>
  <c r="K4949" i="4"/>
  <c r="H4949" i="4"/>
  <c r="I4949" i="4" s="1"/>
  <c r="B4949" i="4"/>
  <c r="G4949" i="4" s="1"/>
  <c r="A4949" i="4"/>
  <c r="L4948" i="4"/>
  <c r="K4948" i="4"/>
  <c r="H4948" i="4"/>
  <c r="I4948" i="4" s="1"/>
  <c r="B4948" i="4"/>
  <c r="G4948" i="4" s="1"/>
  <c r="A4948" i="4"/>
  <c r="L4947" i="4"/>
  <c r="K4947" i="4"/>
  <c r="H4947" i="4"/>
  <c r="I4947" i="4" s="1"/>
  <c r="B4947" i="4"/>
  <c r="G4947" i="4" s="1"/>
  <c r="A4947" i="4"/>
  <c r="L4946" i="4"/>
  <c r="K4946" i="4"/>
  <c r="H4946" i="4"/>
  <c r="I4946" i="4" s="1"/>
  <c r="B4946" i="4"/>
  <c r="G4946" i="4" s="1"/>
  <c r="A4946" i="4"/>
  <c r="L4945" i="4"/>
  <c r="K4945" i="4"/>
  <c r="H4945" i="4"/>
  <c r="I4945" i="4" s="1"/>
  <c r="B4945" i="4"/>
  <c r="G4945" i="4" s="1"/>
  <c r="A4945" i="4"/>
  <c r="L4944" i="4"/>
  <c r="K4944" i="4"/>
  <c r="H4944" i="4"/>
  <c r="I4944" i="4" s="1"/>
  <c r="B4944" i="4"/>
  <c r="G4944" i="4" s="1"/>
  <c r="A4944" i="4"/>
  <c r="L4943" i="4"/>
  <c r="K4943" i="4"/>
  <c r="H4943" i="4"/>
  <c r="I4943" i="4" s="1"/>
  <c r="B4943" i="4"/>
  <c r="G4943" i="4" s="1"/>
  <c r="A4943" i="4"/>
  <c r="L4942" i="4"/>
  <c r="K4942" i="4"/>
  <c r="H4942" i="4"/>
  <c r="I4942" i="4" s="1"/>
  <c r="B4942" i="4"/>
  <c r="G4942" i="4" s="1"/>
  <c r="A4942" i="4"/>
  <c r="L4941" i="4"/>
  <c r="K4941" i="4"/>
  <c r="H4941" i="4"/>
  <c r="I4941" i="4" s="1"/>
  <c r="B4941" i="4"/>
  <c r="G4941" i="4" s="1"/>
  <c r="A4941" i="4"/>
  <c r="L4940" i="4"/>
  <c r="K4940" i="4"/>
  <c r="H4940" i="4"/>
  <c r="I4940" i="4" s="1"/>
  <c r="B4940" i="4"/>
  <c r="G4940" i="4" s="1"/>
  <c r="A4940" i="4"/>
  <c r="L4939" i="4"/>
  <c r="K4939" i="4"/>
  <c r="H4939" i="4"/>
  <c r="I4939" i="4" s="1"/>
  <c r="B4939" i="4"/>
  <c r="G4939" i="4" s="1"/>
  <c r="A4939" i="4"/>
  <c r="L4938" i="4"/>
  <c r="K4938" i="4"/>
  <c r="H4938" i="4"/>
  <c r="I4938" i="4" s="1"/>
  <c r="B4938" i="4"/>
  <c r="G4938" i="4" s="1"/>
  <c r="A4938" i="4"/>
  <c r="L4937" i="4"/>
  <c r="K4937" i="4"/>
  <c r="H4937" i="4"/>
  <c r="I4937" i="4" s="1"/>
  <c r="B4937" i="4"/>
  <c r="G4937" i="4" s="1"/>
  <c r="A4937" i="4"/>
  <c r="L4936" i="4"/>
  <c r="K4936" i="4"/>
  <c r="H4936" i="4"/>
  <c r="I4936" i="4" s="1"/>
  <c r="B4936" i="4"/>
  <c r="G4936" i="4" s="1"/>
  <c r="A4936" i="4"/>
  <c r="L4935" i="4"/>
  <c r="K4935" i="4"/>
  <c r="H4935" i="4"/>
  <c r="I4935" i="4" s="1"/>
  <c r="B4935" i="4"/>
  <c r="G4935" i="4" s="1"/>
  <c r="A4935" i="4"/>
  <c r="L4934" i="4"/>
  <c r="K4934" i="4"/>
  <c r="H4934" i="4"/>
  <c r="I4934" i="4" s="1"/>
  <c r="B4934" i="4"/>
  <c r="G4934" i="4" s="1"/>
  <c r="A4934" i="4"/>
  <c r="L4933" i="4"/>
  <c r="K4933" i="4"/>
  <c r="H4933" i="4"/>
  <c r="I4933" i="4" s="1"/>
  <c r="B4933" i="4"/>
  <c r="G4933" i="4" s="1"/>
  <c r="A4933" i="4"/>
  <c r="L4932" i="4"/>
  <c r="K4932" i="4"/>
  <c r="H4932" i="4"/>
  <c r="I4932" i="4" s="1"/>
  <c r="B4932" i="4"/>
  <c r="G4932" i="4" s="1"/>
  <c r="A4932" i="4"/>
  <c r="L4931" i="4"/>
  <c r="K4931" i="4"/>
  <c r="H4931" i="4"/>
  <c r="I4931" i="4" s="1"/>
  <c r="B4931" i="4"/>
  <c r="G4931" i="4" s="1"/>
  <c r="A4931" i="4"/>
  <c r="L4930" i="4"/>
  <c r="K4930" i="4"/>
  <c r="H4930" i="4"/>
  <c r="I4930" i="4" s="1"/>
  <c r="B4930" i="4"/>
  <c r="G4930" i="4" s="1"/>
  <c r="A4930" i="4"/>
  <c r="L4929" i="4"/>
  <c r="K4929" i="4"/>
  <c r="H4929" i="4"/>
  <c r="I4929" i="4" s="1"/>
  <c r="B4929" i="4"/>
  <c r="G4929" i="4" s="1"/>
  <c r="A4929" i="4"/>
  <c r="L4928" i="4"/>
  <c r="K4928" i="4"/>
  <c r="H4928" i="4"/>
  <c r="I4928" i="4" s="1"/>
  <c r="B4928" i="4"/>
  <c r="G4928" i="4" s="1"/>
  <c r="A4928" i="4"/>
  <c r="L4927" i="4"/>
  <c r="K4927" i="4"/>
  <c r="H4927" i="4"/>
  <c r="I4927" i="4" s="1"/>
  <c r="B4927" i="4"/>
  <c r="G4927" i="4" s="1"/>
  <c r="A4927" i="4"/>
  <c r="L4926" i="4"/>
  <c r="K4926" i="4"/>
  <c r="H4926" i="4"/>
  <c r="I4926" i="4" s="1"/>
  <c r="B4926" i="4"/>
  <c r="G4926" i="4" s="1"/>
  <c r="A4926" i="4"/>
  <c r="L4925" i="4"/>
  <c r="K4925" i="4"/>
  <c r="H4925" i="4"/>
  <c r="I4925" i="4" s="1"/>
  <c r="B4925" i="4"/>
  <c r="G4925" i="4" s="1"/>
  <c r="A4925" i="4"/>
  <c r="L4924" i="4"/>
  <c r="K4924" i="4"/>
  <c r="H4924" i="4"/>
  <c r="I4924" i="4" s="1"/>
  <c r="B4924" i="4"/>
  <c r="G4924" i="4" s="1"/>
  <c r="A4924" i="4"/>
  <c r="L4923" i="4"/>
  <c r="K4923" i="4"/>
  <c r="H4923" i="4"/>
  <c r="I4923" i="4" s="1"/>
  <c r="B4923" i="4"/>
  <c r="G4923" i="4" s="1"/>
  <c r="A4923" i="4"/>
  <c r="L4922" i="4"/>
  <c r="K4922" i="4"/>
  <c r="H4922" i="4"/>
  <c r="I4922" i="4" s="1"/>
  <c r="B4922" i="4"/>
  <c r="G4922" i="4" s="1"/>
  <c r="A4922" i="4"/>
  <c r="L4921" i="4"/>
  <c r="K4921" i="4"/>
  <c r="H4921" i="4"/>
  <c r="I4921" i="4" s="1"/>
  <c r="B4921" i="4"/>
  <c r="G4921" i="4" s="1"/>
  <c r="A4921" i="4"/>
  <c r="L4920" i="4"/>
  <c r="K4920" i="4"/>
  <c r="H4920" i="4"/>
  <c r="I4920" i="4" s="1"/>
  <c r="B4920" i="4"/>
  <c r="G4920" i="4" s="1"/>
  <c r="A4920" i="4"/>
  <c r="L4919" i="4"/>
  <c r="K4919" i="4"/>
  <c r="H4919" i="4"/>
  <c r="I4919" i="4" s="1"/>
  <c r="B4919" i="4"/>
  <c r="G4919" i="4" s="1"/>
  <c r="A4919" i="4"/>
  <c r="L4918" i="4"/>
  <c r="K4918" i="4"/>
  <c r="H4918" i="4"/>
  <c r="I4918" i="4" s="1"/>
  <c r="B4918" i="4"/>
  <c r="G4918" i="4" s="1"/>
  <c r="A4918" i="4"/>
  <c r="L4917" i="4"/>
  <c r="K4917" i="4"/>
  <c r="H4917" i="4"/>
  <c r="I4917" i="4" s="1"/>
  <c r="B4917" i="4"/>
  <c r="G4917" i="4" s="1"/>
  <c r="A4917" i="4"/>
  <c r="L4916" i="4"/>
  <c r="K4916" i="4"/>
  <c r="H4916" i="4"/>
  <c r="I4916" i="4" s="1"/>
  <c r="B4916" i="4"/>
  <c r="G4916" i="4" s="1"/>
  <c r="A4916" i="4"/>
  <c r="L4915" i="4"/>
  <c r="K4915" i="4"/>
  <c r="H4915" i="4"/>
  <c r="I4915" i="4" s="1"/>
  <c r="B4915" i="4"/>
  <c r="G4915" i="4" s="1"/>
  <c r="A4915" i="4"/>
  <c r="L4914" i="4"/>
  <c r="K4914" i="4"/>
  <c r="H4914" i="4"/>
  <c r="I4914" i="4" s="1"/>
  <c r="B4914" i="4"/>
  <c r="G4914" i="4" s="1"/>
  <c r="A4914" i="4"/>
  <c r="L4913" i="4"/>
  <c r="K4913" i="4"/>
  <c r="H4913" i="4"/>
  <c r="I4913" i="4" s="1"/>
  <c r="B4913" i="4"/>
  <c r="G4913" i="4" s="1"/>
  <c r="A4913" i="4"/>
  <c r="L4912" i="4"/>
  <c r="K4912" i="4"/>
  <c r="H4912" i="4"/>
  <c r="I4912" i="4" s="1"/>
  <c r="B4912" i="4"/>
  <c r="G4912" i="4" s="1"/>
  <c r="A4912" i="4"/>
  <c r="L4911" i="4"/>
  <c r="K4911" i="4"/>
  <c r="H4911" i="4"/>
  <c r="I4911" i="4" s="1"/>
  <c r="B4911" i="4"/>
  <c r="G4911" i="4" s="1"/>
  <c r="A4911" i="4"/>
  <c r="L4910" i="4"/>
  <c r="K4910" i="4"/>
  <c r="H4910" i="4"/>
  <c r="I4910" i="4" s="1"/>
  <c r="B4910" i="4"/>
  <c r="G4910" i="4" s="1"/>
  <c r="A4910" i="4"/>
  <c r="L4909" i="4"/>
  <c r="K4909" i="4"/>
  <c r="H4909" i="4"/>
  <c r="I4909" i="4" s="1"/>
  <c r="B4909" i="4"/>
  <c r="G4909" i="4" s="1"/>
  <c r="A4909" i="4"/>
  <c r="L4908" i="4"/>
  <c r="K4908" i="4"/>
  <c r="H4908" i="4"/>
  <c r="I4908" i="4" s="1"/>
  <c r="B4908" i="4"/>
  <c r="G4908" i="4" s="1"/>
  <c r="A4908" i="4"/>
  <c r="L4907" i="4"/>
  <c r="K4907" i="4"/>
  <c r="H4907" i="4"/>
  <c r="I4907" i="4" s="1"/>
  <c r="B4907" i="4"/>
  <c r="G4907" i="4" s="1"/>
  <c r="A4907" i="4"/>
  <c r="L4906" i="4"/>
  <c r="K4906" i="4"/>
  <c r="H4906" i="4"/>
  <c r="I4906" i="4" s="1"/>
  <c r="B4906" i="4"/>
  <c r="G4906" i="4" s="1"/>
  <c r="A4906" i="4"/>
  <c r="L4905" i="4"/>
  <c r="K4905" i="4"/>
  <c r="H4905" i="4"/>
  <c r="I4905" i="4" s="1"/>
  <c r="B4905" i="4"/>
  <c r="G4905" i="4" s="1"/>
  <c r="A4905" i="4"/>
  <c r="L4904" i="4"/>
  <c r="K4904" i="4"/>
  <c r="H4904" i="4"/>
  <c r="I4904" i="4" s="1"/>
  <c r="B4904" i="4"/>
  <c r="G4904" i="4" s="1"/>
  <c r="A4904" i="4"/>
  <c r="L4903" i="4"/>
  <c r="K4903" i="4"/>
  <c r="H4903" i="4"/>
  <c r="I4903" i="4" s="1"/>
  <c r="B4903" i="4"/>
  <c r="F4903" i="4" s="1"/>
  <c r="A4903" i="4"/>
  <c r="L4902" i="4"/>
  <c r="K4902" i="4"/>
  <c r="H4902" i="4"/>
  <c r="I4902" i="4" s="1"/>
  <c r="B4902" i="4"/>
  <c r="G4902" i="4" s="1"/>
  <c r="A4902" i="4"/>
  <c r="L4901" i="4"/>
  <c r="K4901" i="4"/>
  <c r="H4901" i="4"/>
  <c r="I4901" i="4" s="1"/>
  <c r="B4901" i="4"/>
  <c r="G4901" i="4" s="1"/>
  <c r="A4901" i="4"/>
  <c r="K4900" i="4"/>
  <c r="L4900" i="4" s="1"/>
  <c r="J4900" i="4"/>
  <c r="H4900" i="4"/>
  <c r="I4900" i="4" s="1"/>
  <c r="F4900" i="4"/>
  <c r="B4900" i="4"/>
  <c r="C4900" i="4" s="1"/>
  <c r="D4900" i="4" s="1"/>
  <c r="E4900" i="4" s="1"/>
  <c r="A4900" i="4"/>
  <c r="L4899" i="4"/>
  <c r="K4899" i="4"/>
  <c r="H4899" i="4"/>
  <c r="I4899" i="4" s="1"/>
  <c r="C4899" i="4"/>
  <c r="D4899" i="4" s="1"/>
  <c r="E4899" i="4" s="1"/>
  <c r="B4899" i="4"/>
  <c r="G4899" i="4" s="1"/>
  <c r="A4899" i="4"/>
  <c r="K4898" i="4"/>
  <c r="L4898" i="4" s="1"/>
  <c r="J4898" i="4"/>
  <c r="H4898" i="4"/>
  <c r="I4898" i="4" s="1"/>
  <c r="F4898" i="4"/>
  <c r="B4898" i="4"/>
  <c r="C4898" i="4" s="1"/>
  <c r="D4898" i="4" s="1"/>
  <c r="E4898" i="4" s="1"/>
  <c r="A4898" i="4"/>
  <c r="L4897" i="4"/>
  <c r="K4897" i="4"/>
  <c r="H4897" i="4"/>
  <c r="I4897" i="4" s="1"/>
  <c r="C4897" i="4"/>
  <c r="D4897" i="4" s="1"/>
  <c r="E4897" i="4" s="1"/>
  <c r="B4897" i="4"/>
  <c r="G4897" i="4" s="1"/>
  <c r="A4897" i="4"/>
  <c r="K4896" i="4"/>
  <c r="L4896" i="4" s="1"/>
  <c r="J4896" i="4"/>
  <c r="H4896" i="4"/>
  <c r="I4896" i="4" s="1"/>
  <c r="F4896" i="4"/>
  <c r="B4896" i="4"/>
  <c r="C4896" i="4" s="1"/>
  <c r="D4896" i="4" s="1"/>
  <c r="E4896" i="4" s="1"/>
  <c r="A4896" i="4"/>
  <c r="L4895" i="4"/>
  <c r="K4895" i="4"/>
  <c r="H4895" i="4"/>
  <c r="I4895" i="4" s="1"/>
  <c r="C4895" i="4"/>
  <c r="D4895" i="4" s="1"/>
  <c r="E4895" i="4" s="1"/>
  <c r="B4895" i="4"/>
  <c r="G4895" i="4" s="1"/>
  <c r="A4895" i="4"/>
  <c r="K4894" i="4"/>
  <c r="L4894" i="4" s="1"/>
  <c r="J4894" i="4"/>
  <c r="H4894" i="4"/>
  <c r="I4894" i="4" s="1"/>
  <c r="F4894" i="4"/>
  <c r="B4894" i="4"/>
  <c r="C4894" i="4" s="1"/>
  <c r="D4894" i="4" s="1"/>
  <c r="E4894" i="4" s="1"/>
  <c r="A4894" i="4"/>
  <c r="L4893" i="4"/>
  <c r="K4893" i="4"/>
  <c r="H4893" i="4"/>
  <c r="I4893" i="4" s="1"/>
  <c r="C4893" i="4"/>
  <c r="D4893" i="4" s="1"/>
  <c r="E4893" i="4" s="1"/>
  <c r="B4893" i="4"/>
  <c r="G4893" i="4" s="1"/>
  <c r="A4893" i="4"/>
  <c r="K4892" i="4"/>
  <c r="L4892" i="4" s="1"/>
  <c r="J4892" i="4"/>
  <c r="H4892" i="4"/>
  <c r="I4892" i="4" s="1"/>
  <c r="F4892" i="4"/>
  <c r="B4892" i="4"/>
  <c r="C4892" i="4" s="1"/>
  <c r="D4892" i="4" s="1"/>
  <c r="E4892" i="4" s="1"/>
  <c r="A4892" i="4"/>
  <c r="L4891" i="4"/>
  <c r="K4891" i="4"/>
  <c r="H4891" i="4"/>
  <c r="I4891" i="4" s="1"/>
  <c r="C4891" i="4"/>
  <c r="D4891" i="4" s="1"/>
  <c r="E4891" i="4" s="1"/>
  <c r="B4891" i="4"/>
  <c r="G4891" i="4" s="1"/>
  <c r="A4891" i="4"/>
  <c r="K4890" i="4"/>
  <c r="L4890" i="4" s="1"/>
  <c r="J4890" i="4"/>
  <c r="H4890" i="4"/>
  <c r="I4890" i="4" s="1"/>
  <c r="F4890" i="4"/>
  <c r="B4890" i="4"/>
  <c r="C4890" i="4" s="1"/>
  <c r="D4890" i="4" s="1"/>
  <c r="E4890" i="4" s="1"/>
  <c r="A4890" i="4"/>
  <c r="L4889" i="4"/>
  <c r="K4889" i="4"/>
  <c r="H4889" i="4"/>
  <c r="I4889" i="4" s="1"/>
  <c r="C4889" i="4"/>
  <c r="D4889" i="4" s="1"/>
  <c r="E4889" i="4" s="1"/>
  <c r="B4889" i="4"/>
  <c r="G4889" i="4" s="1"/>
  <c r="A4889" i="4"/>
  <c r="K4888" i="4"/>
  <c r="L4888" i="4" s="1"/>
  <c r="J4888" i="4"/>
  <c r="H4888" i="4"/>
  <c r="I4888" i="4" s="1"/>
  <c r="F4888" i="4"/>
  <c r="B4888" i="4"/>
  <c r="C4888" i="4" s="1"/>
  <c r="D4888" i="4" s="1"/>
  <c r="E4888" i="4" s="1"/>
  <c r="A4888" i="4"/>
  <c r="L4887" i="4"/>
  <c r="K4887" i="4"/>
  <c r="H4887" i="4"/>
  <c r="I4887" i="4" s="1"/>
  <c r="C4887" i="4"/>
  <c r="D4887" i="4" s="1"/>
  <c r="E4887" i="4" s="1"/>
  <c r="B4887" i="4"/>
  <c r="G4887" i="4" s="1"/>
  <c r="A4887" i="4"/>
  <c r="K4886" i="4"/>
  <c r="L4886" i="4" s="1"/>
  <c r="J4886" i="4"/>
  <c r="H4886" i="4"/>
  <c r="I4886" i="4" s="1"/>
  <c r="F4886" i="4"/>
  <c r="B4886" i="4"/>
  <c r="C4886" i="4" s="1"/>
  <c r="D4886" i="4" s="1"/>
  <c r="E4886" i="4" s="1"/>
  <c r="A4886" i="4"/>
  <c r="L4885" i="4"/>
  <c r="K4885" i="4"/>
  <c r="H4885" i="4"/>
  <c r="I4885" i="4" s="1"/>
  <c r="C4885" i="4"/>
  <c r="D4885" i="4" s="1"/>
  <c r="E4885" i="4" s="1"/>
  <c r="B4885" i="4"/>
  <c r="G4885" i="4" s="1"/>
  <c r="A4885" i="4"/>
  <c r="K4884" i="4"/>
  <c r="L4884" i="4" s="1"/>
  <c r="J4884" i="4"/>
  <c r="H4884" i="4"/>
  <c r="I4884" i="4" s="1"/>
  <c r="F4884" i="4"/>
  <c r="B4884" i="4"/>
  <c r="C4884" i="4" s="1"/>
  <c r="D4884" i="4" s="1"/>
  <c r="E4884" i="4" s="1"/>
  <c r="A4884" i="4"/>
  <c r="L4883" i="4"/>
  <c r="K4883" i="4"/>
  <c r="H4883" i="4"/>
  <c r="I4883" i="4" s="1"/>
  <c r="C4883" i="4"/>
  <c r="D4883" i="4" s="1"/>
  <c r="E4883" i="4" s="1"/>
  <c r="B4883" i="4"/>
  <c r="G4883" i="4" s="1"/>
  <c r="A4883" i="4"/>
  <c r="K4882" i="4"/>
  <c r="L4882" i="4" s="1"/>
  <c r="J4882" i="4"/>
  <c r="H4882" i="4"/>
  <c r="I4882" i="4" s="1"/>
  <c r="F4882" i="4"/>
  <c r="B4882" i="4"/>
  <c r="C4882" i="4" s="1"/>
  <c r="D4882" i="4" s="1"/>
  <c r="E4882" i="4" s="1"/>
  <c r="A4882" i="4"/>
  <c r="L4881" i="4"/>
  <c r="K4881" i="4"/>
  <c r="H4881" i="4"/>
  <c r="I4881" i="4" s="1"/>
  <c r="C4881" i="4"/>
  <c r="D4881" i="4" s="1"/>
  <c r="E4881" i="4" s="1"/>
  <c r="B4881" i="4"/>
  <c r="G4881" i="4" s="1"/>
  <c r="A4881" i="4"/>
  <c r="K4880" i="4"/>
  <c r="L4880" i="4" s="1"/>
  <c r="J4880" i="4"/>
  <c r="H4880" i="4"/>
  <c r="I4880" i="4" s="1"/>
  <c r="F4880" i="4"/>
  <c r="B4880" i="4"/>
  <c r="C4880" i="4" s="1"/>
  <c r="D4880" i="4" s="1"/>
  <c r="E4880" i="4" s="1"/>
  <c r="A4880" i="4"/>
  <c r="L4879" i="4"/>
  <c r="K4879" i="4"/>
  <c r="H4879" i="4"/>
  <c r="I4879" i="4" s="1"/>
  <c r="C4879" i="4"/>
  <c r="D4879" i="4" s="1"/>
  <c r="E4879" i="4" s="1"/>
  <c r="B4879" i="4"/>
  <c r="G4879" i="4" s="1"/>
  <c r="A4879" i="4"/>
  <c r="K4878" i="4"/>
  <c r="L4878" i="4" s="1"/>
  <c r="J4878" i="4"/>
  <c r="H4878" i="4"/>
  <c r="I4878" i="4" s="1"/>
  <c r="F4878" i="4"/>
  <c r="B4878" i="4"/>
  <c r="C4878" i="4" s="1"/>
  <c r="D4878" i="4" s="1"/>
  <c r="E4878" i="4" s="1"/>
  <c r="A4878" i="4"/>
  <c r="L4877" i="4"/>
  <c r="K4877" i="4"/>
  <c r="H4877" i="4"/>
  <c r="I4877" i="4" s="1"/>
  <c r="C4877" i="4"/>
  <c r="D4877" i="4" s="1"/>
  <c r="E4877" i="4" s="1"/>
  <c r="B4877" i="4"/>
  <c r="G4877" i="4" s="1"/>
  <c r="A4877" i="4"/>
  <c r="K4876" i="4"/>
  <c r="L4876" i="4" s="1"/>
  <c r="J4876" i="4"/>
  <c r="H4876" i="4"/>
  <c r="I4876" i="4" s="1"/>
  <c r="F4876" i="4"/>
  <c r="B4876" i="4"/>
  <c r="C4876" i="4" s="1"/>
  <c r="D4876" i="4" s="1"/>
  <c r="E4876" i="4" s="1"/>
  <c r="A4876" i="4"/>
  <c r="L4875" i="4"/>
  <c r="K4875" i="4"/>
  <c r="H4875" i="4"/>
  <c r="I4875" i="4" s="1"/>
  <c r="C4875" i="4"/>
  <c r="D4875" i="4" s="1"/>
  <c r="E4875" i="4" s="1"/>
  <c r="B4875" i="4"/>
  <c r="G4875" i="4" s="1"/>
  <c r="A4875" i="4"/>
  <c r="K4874" i="4"/>
  <c r="L4874" i="4" s="1"/>
  <c r="J4874" i="4"/>
  <c r="H4874" i="4"/>
  <c r="I4874" i="4" s="1"/>
  <c r="F4874" i="4"/>
  <c r="B4874" i="4"/>
  <c r="C4874" i="4" s="1"/>
  <c r="D4874" i="4" s="1"/>
  <c r="E4874" i="4" s="1"/>
  <c r="A4874" i="4"/>
  <c r="L4873" i="4"/>
  <c r="K4873" i="4"/>
  <c r="H4873" i="4"/>
  <c r="I4873" i="4" s="1"/>
  <c r="C4873" i="4"/>
  <c r="D4873" i="4" s="1"/>
  <c r="E4873" i="4" s="1"/>
  <c r="B4873" i="4"/>
  <c r="G4873" i="4" s="1"/>
  <c r="A4873" i="4"/>
  <c r="K4872" i="4"/>
  <c r="L4872" i="4" s="1"/>
  <c r="J4872" i="4"/>
  <c r="H4872" i="4"/>
  <c r="I4872" i="4" s="1"/>
  <c r="F4872" i="4"/>
  <c r="B4872" i="4"/>
  <c r="C4872" i="4" s="1"/>
  <c r="D4872" i="4" s="1"/>
  <c r="E4872" i="4" s="1"/>
  <c r="A4872" i="4"/>
  <c r="L4871" i="4"/>
  <c r="K4871" i="4"/>
  <c r="H4871" i="4"/>
  <c r="I4871" i="4" s="1"/>
  <c r="C4871" i="4"/>
  <c r="D4871" i="4" s="1"/>
  <c r="E4871" i="4" s="1"/>
  <c r="B4871" i="4"/>
  <c r="G4871" i="4" s="1"/>
  <c r="A4871" i="4"/>
  <c r="K4870" i="4"/>
  <c r="L4870" i="4" s="1"/>
  <c r="J4870" i="4"/>
  <c r="H4870" i="4"/>
  <c r="I4870" i="4" s="1"/>
  <c r="F4870" i="4"/>
  <c r="B4870" i="4"/>
  <c r="C4870" i="4" s="1"/>
  <c r="D4870" i="4" s="1"/>
  <c r="E4870" i="4" s="1"/>
  <c r="A4870" i="4"/>
  <c r="L4869" i="4"/>
  <c r="K4869" i="4"/>
  <c r="H4869" i="4"/>
  <c r="I4869" i="4" s="1"/>
  <c r="C4869" i="4"/>
  <c r="D4869" i="4" s="1"/>
  <c r="E4869" i="4" s="1"/>
  <c r="B4869" i="4"/>
  <c r="G4869" i="4" s="1"/>
  <c r="A4869" i="4"/>
  <c r="K4868" i="4"/>
  <c r="L4868" i="4" s="1"/>
  <c r="J4868" i="4"/>
  <c r="H4868" i="4"/>
  <c r="I4868" i="4" s="1"/>
  <c r="F4868" i="4"/>
  <c r="B4868" i="4"/>
  <c r="C4868" i="4" s="1"/>
  <c r="D4868" i="4" s="1"/>
  <c r="E4868" i="4" s="1"/>
  <c r="A4868" i="4"/>
  <c r="L4867" i="4"/>
  <c r="K4867" i="4"/>
  <c r="H4867" i="4"/>
  <c r="I4867" i="4" s="1"/>
  <c r="C4867" i="4"/>
  <c r="D4867" i="4" s="1"/>
  <c r="E4867" i="4" s="1"/>
  <c r="B4867" i="4"/>
  <c r="G4867" i="4" s="1"/>
  <c r="A4867" i="4"/>
  <c r="K4866" i="4"/>
  <c r="L4866" i="4" s="1"/>
  <c r="J4866" i="4"/>
  <c r="H4866" i="4"/>
  <c r="I4866" i="4" s="1"/>
  <c r="F4866" i="4"/>
  <c r="B4866" i="4"/>
  <c r="C4866" i="4" s="1"/>
  <c r="D4866" i="4" s="1"/>
  <c r="E4866" i="4" s="1"/>
  <c r="A4866" i="4"/>
  <c r="L4865" i="4"/>
  <c r="K4865" i="4"/>
  <c r="H4865" i="4"/>
  <c r="I4865" i="4" s="1"/>
  <c r="C4865" i="4"/>
  <c r="D4865" i="4" s="1"/>
  <c r="E4865" i="4" s="1"/>
  <c r="B4865" i="4"/>
  <c r="G4865" i="4" s="1"/>
  <c r="A4865" i="4"/>
  <c r="K4864" i="4"/>
  <c r="L4864" i="4" s="1"/>
  <c r="J4864" i="4"/>
  <c r="H4864" i="4"/>
  <c r="I4864" i="4" s="1"/>
  <c r="F4864" i="4"/>
  <c r="B4864" i="4"/>
  <c r="C4864" i="4" s="1"/>
  <c r="D4864" i="4" s="1"/>
  <c r="E4864" i="4" s="1"/>
  <c r="A4864" i="4"/>
  <c r="L4863" i="4"/>
  <c r="K4863" i="4"/>
  <c r="H4863" i="4"/>
  <c r="I4863" i="4" s="1"/>
  <c r="C4863" i="4"/>
  <c r="D4863" i="4" s="1"/>
  <c r="E4863" i="4" s="1"/>
  <c r="B4863" i="4"/>
  <c r="G4863" i="4" s="1"/>
  <c r="A4863" i="4"/>
  <c r="K4862" i="4"/>
  <c r="L4862" i="4" s="1"/>
  <c r="J4862" i="4"/>
  <c r="H4862" i="4"/>
  <c r="I4862" i="4" s="1"/>
  <c r="F4862" i="4"/>
  <c r="B4862" i="4"/>
  <c r="C4862" i="4" s="1"/>
  <c r="D4862" i="4" s="1"/>
  <c r="E4862" i="4" s="1"/>
  <c r="A4862" i="4"/>
  <c r="L4861" i="4"/>
  <c r="K4861" i="4"/>
  <c r="H4861" i="4"/>
  <c r="I4861" i="4" s="1"/>
  <c r="C4861" i="4"/>
  <c r="D4861" i="4" s="1"/>
  <c r="E4861" i="4" s="1"/>
  <c r="B4861" i="4"/>
  <c r="G4861" i="4" s="1"/>
  <c r="A4861" i="4"/>
  <c r="K4860" i="4"/>
  <c r="L4860" i="4" s="1"/>
  <c r="J4860" i="4"/>
  <c r="H4860" i="4"/>
  <c r="I4860" i="4" s="1"/>
  <c r="F4860" i="4"/>
  <c r="B4860" i="4"/>
  <c r="C4860" i="4" s="1"/>
  <c r="D4860" i="4" s="1"/>
  <c r="E4860" i="4" s="1"/>
  <c r="A4860" i="4"/>
  <c r="L4859" i="4"/>
  <c r="K4859" i="4"/>
  <c r="H4859" i="4"/>
  <c r="I4859" i="4" s="1"/>
  <c r="C4859" i="4"/>
  <c r="D4859" i="4" s="1"/>
  <c r="E4859" i="4" s="1"/>
  <c r="B4859" i="4"/>
  <c r="G4859" i="4" s="1"/>
  <c r="A4859" i="4"/>
  <c r="K4858" i="4"/>
  <c r="L4858" i="4" s="1"/>
  <c r="J4858" i="4"/>
  <c r="H4858" i="4"/>
  <c r="I4858" i="4" s="1"/>
  <c r="F4858" i="4"/>
  <c r="B4858" i="4"/>
  <c r="C4858" i="4" s="1"/>
  <c r="D4858" i="4" s="1"/>
  <c r="E4858" i="4" s="1"/>
  <c r="A4858" i="4"/>
  <c r="L4857" i="4"/>
  <c r="K4857" i="4"/>
  <c r="H4857" i="4"/>
  <c r="I4857" i="4" s="1"/>
  <c r="C4857" i="4"/>
  <c r="D4857" i="4" s="1"/>
  <c r="E4857" i="4" s="1"/>
  <c r="B4857" i="4"/>
  <c r="G4857" i="4" s="1"/>
  <c r="A4857" i="4"/>
  <c r="K4856" i="4"/>
  <c r="L4856" i="4" s="1"/>
  <c r="J4856" i="4"/>
  <c r="H4856" i="4"/>
  <c r="I4856" i="4" s="1"/>
  <c r="F4856" i="4"/>
  <c r="B4856" i="4"/>
  <c r="C4856" i="4" s="1"/>
  <c r="D4856" i="4" s="1"/>
  <c r="E4856" i="4" s="1"/>
  <c r="A4856" i="4"/>
  <c r="L4855" i="4"/>
  <c r="K4855" i="4"/>
  <c r="H4855" i="4"/>
  <c r="I4855" i="4" s="1"/>
  <c r="C4855" i="4"/>
  <c r="D4855" i="4" s="1"/>
  <c r="E4855" i="4" s="1"/>
  <c r="B4855" i="4"/>
  <c r="G4855" i="4" s="1"/>
  <c r="A4855" i="4"/>
  <c r="K4854" i="4"/>
  <c r="L4854" i="4" s="1"/>
  <c r="J4854" i="4"/>
  <c r="H4854" i="4"/>
  <c r="I4854" i="4" s="1"/>
  <c r="F4854" i="4"/>
  <c r="B4854" i="4"/>
  <c r="C4854" i="4" s="1"/>
  <c r="D4854" i="4" s="1"/>
  <c r="E4854" i="4" s="1"/>
  <c r="A4854" i="4"/>
  <c r="L4853" i="4"/>
  <c r="K4853" i="4"/>
  <c r="H4853" i="4"/>
  <c r="I4853" i="4" s="1"/>
  <c r="C4853" i="4"/>
  <c r="D4853" i="4" s="1"/>
  <c r="E4853" i="4" s="1"/>
  <c r="B4853" i="4"/>
  <c r="G4853" i="4" s="1"/>
  <c r="A4853" i="4"/>
  <c r="K4852" i="4"/>
  <c r="L4852" i="4" s="1"/>
  <c r="J4852" i="4"/>
  <c r="H4852" i="4"/>
  <c r="I4852" i="4" s="1"/>
  <c r="F4852" i="4"/>
  <c r="D4852" i="4"/>
  <c r="E4852" i="4" s="1"/>
  <c r="C4852" i="4"/>
  <c r="B4852" i="4"/>
  <c r="G4852" i="4" s="1"/>
  <c r="A4852" i="4"/>
  <c r="L4851" i="4"/>
  <c r="K4851" i="4"/>
  <c r="H4851" i="4"/>
  <c r="I4851" i="4" s="1"/>
  <c r="C4851" i="4"/>
  <c r="D4851" i="4" s="1"/>
  <c r="E4851" i="4" s="1"/>
  <c r="B4851" i="4"/>
  <c r="G4851" i="4" s="1"/>
  <c r="A4851" i="4"/>
  <c r="K4850" i="4"/>
  <c r="L4850" i="4" s="1"/>
  <c r="J4850" i="4"/>
  <c r="H4850" i="4"/>
  <c r="I4850" i="4" s="1"/>
  <c r="F4850" i="4"/>
  <c r="D4850" i="4"/>
  <c r="E4850" i="4" s="1"/>
  <c r="C4850" i="4"/>
  <c r="B4850" i="4"/>
  <c r="G4850" i="4" s="1"/>
  <c r="A4850" i="4"/>
  <c r="L4849" i="4"/>
  <c r="K4849" i="4"/>
  <c r="H4849" i="4"/>
  <c r="I4849" i="4" s="1"/>
  <c r="C4849" i="4"/>
  <c r="D4849" i="4" s="1"/>
  <c r="E4849" i="4" s="1"/>
  <c r="B4849" i="4"/>
  <c r="G4849" i="4" s="1"/>
  <c r="A4849" i="4"/>
  <c r="K4848" i="4"/>
  <c r="L4848" i="4" s="1"/>
  <c r="J4848" i="4"/>
  <c r="H4848" i="4"/>
  <c r="I4848" i="4" s="1"/>
  <c r="F4848" i="4"/>
  <c r="D4848" i="4"/>
  <c r="E4848" i="4" s="1"/>
  <c r="C4848" i="4"/>
  <c r="B4848" i="4"/>
  <c r="G4848" i="4" s="1"/>
  <c r="A4848" i="4"/>
  <c r="L4847" i="4"/>
  <c r="K4847" i="4"/>
  <c r="H4847" i="4"/>
  <c r="I4847" i="4" s="1"/>
  <c r="C4847" i="4"/>
  <c r="D4847" i="4" s="1"/>
  <c r="E4847" i="4" s="1"/>
  <c r="B4847" i="4"/>
  <c r="G4847" i="4" s="1"/>
  <c r="A4847" i="4"/>
  <c r="K4846" i="4"/>
  <c r="L4846" i="4" s="1"/>
  <c r="J4846" i="4"/>
  <c r="H4846" i="4"/>
  <c r="I4846" i="4" s="1"/>
  <c r="F4846" i="4"/>
  <c r="D4846" i="4"/>
  <c r="E4846" i="4" s="1"/>
  <c r="C4846" i="4"/>
  <c r="B4846" i="4"/>
  <c r="G4846" i="4" s="1"/>
  <c r="A4846" i="4"/>
  <c r="L4845" i="4"/>
  <c r="K4845" i="4"/>
  <c r="H4845" i="4"/>
  <c r="I4845" i="4" s="1"/>
  <c r="C4845" i="4"/>
  <c r="D4845" i="4" s="1"/>
  <c r="E4845" i="4" s="1"/>
  <c r="B4845" i="4"/>
  <c r="G4845" i="4" s="1"/>
  <c r="A4845" i="4"/>
  <c r="K4844" i="4"/>
  <c r="L4844" i="4" s="1"/>
  <c r="J4844" i="4"/>
  <c r="H4844" i="4"/>
  <c r="I4844" i="4" s="1"/>
  <c r="F4844" i="4"/>
  <c r="D4844" i="4"/>
  <c r="E4844" i="4" s="1"/>
  <c r="C4844" i="4"/>
  <c r="B4844" i="4"/>
  <c r="G4844" i="4" s="1"/>
  <c r="A4844" i="4"/>
  <c r="L4843" i="4"/>
  <c r="K4843" i="4"/>
  <c r="H4843" i="4"/>
  <c r="I4843" i="4" s="1"/>
  <c r="C4843" i="4"/>
  <c r="D4843" i="4" s="1"/>
  <c r="E4843" i="4" s="1"/>
  <c r="B4843" i="4"/>
  <c r="G4843" i="4" s="1"/>
  <c r="A4843" i="4"/>
  <c r="K4842" i="4"/>
  <c r="L4842" i="4" s="1"/>
  <c r="J4842" i="4"/>
  <c r="H4842" i="4"/>
  <c r="I4842" i="4" s="1"/>
  <c r="F4842" i="4"/>
  <c r="D4842" i="4"/>
  <c r="E4842" i="4" s="1"/>
  <c r="C4842" i="4"/>
  <c r="B4842" i="4"/>
  <c r="G4842" i="4" s="1"/>
  <c r="A4842" i="4"/>
  <c r="L4841" i="4"/>
  <c r="K4841" i="4"/>
  <c r="H4841" i="4"/>
  <c r="I4841" i="4" s="1"/>
  <c r="C4841" i="4"/>
  <c r="D4841" i="4" s="1"/>
  <c r="E4841" i="4" s="1"/>
  <c r="B4841" i="4"/>
  <c r="G4841" i="4" s="1"/>
  <c r="A4841" i="4"/>
  <c r="K4840" i="4"/>
  <c r="L4840" i="4" s="1"/>
  <c r="J4840" i="4"/>
  <c r="H4840" i="4"/>
  <c r="I4840" i="4" s="1"/>
  <c r="F4840" i="4"/>
  <c r="D4840" i="4"/>
  <c r="E4840" i="4" s="1"/>
  <c r="C4840" i="4"/>
  <c r="B4840" i="4"/>
  <c r="G4840" i="4" s="1"/>
  <c r="A4840" i="4"/>
  <c r="L4839" i="4"/>
  <c r="K4839" i="4"/>
  <c r="H4839" i="4"/>
  <c r="I4839" i="4" s="1"/>
  <c r="C4839" i="4"/>
  <c r="D4839" i="4" s="1"/>
  <c r="E4839" i="4" s="1"/>
  <c r="B4839" i="4"/>
  <c r="G4839" i="4" s="1"/>
  <c r="A4839" i="4"/>
  <c r="K4838" i="4"/>
  <c r="L4838" i="4" s="1"/>
  <c r="J4838" i="4"/>
  <c r="H4838" i="4"/>
  <c r="I4838" i="4" s="1"/>
  <c r="F4838" i="4"/>
  <c r="D4838" i="4"/>
  <c r="E4838" i="4" s="1"/>
  <c r="C4838" i="4"/>
  <c r="B4838" i="4"/>
  <c r="G4838" i="4" s="1"/>
  <c r="A4838" i="4"/>
  <c r="L4837" i="4"/>
  <c r="K4837" i="4"/>
  <c r="H4837" i="4"/>
  <c r="I4837" i="4" s="1"/>
  <c r="C4837" i="4"/>
  <c r="D4837" i="4" s="1"/>
  <c r="E4837" i="4" s="1"/>
  <c r="B4837" i="4"/>
  <c r="G4837" i="4" s="1"/>
  <c r="A4837" i="4"/>
  <c r="K4836" i="4"/>
  <c r="L4836" i="4" s="1"/>
  <c r="J4836" i="4"/>
  <c r="H4836" i="4"/>
  <c r="I4836" i="4" s="1"/>
  <c r="F4836" i="4"/>
  <c r="D4836" i="4"/>
  <c r="E4836" i="4" s="1"/>
  <c r="C4836" i="4"/>
  <c r="B4836" i="4"/>
  <c r="G4836" i="4" s="1"/>
  <c r="A4836" i="4"/>
  <c r="L4835" i="4"/>
  <c r="K4835" i="4"/>
  <c r="H4835" i="4"/>
  <c r="I4835" i="4" s="1"/>
  <c r="C4835" i="4"/>
  <c r="D4835" i="4" s="1"/>
  <c r="E4835" i="4" s="1"/>
  <c r="B4835" i="4"/>
  <c r="G4835" i="4" s="1"/>
  <c r="A4835" i="4"/>
  <c r="K4834" i="4"/>
  <c r="L4834" i="4" s="1"/>
  <c r="J4834" i="4"/>
  <c r="H4834" i="4"/>
  <c r="I4834" i="4" s="1"/>
  <c r="F4834" i="4"/>
  <c r="D4834" i="4"/>
  <c r="E4834" i="4" s="1"/>
  <c r="C4834" i="4"/>
  <c r="B4834" i="4"/>
  <c r="G4834" i="4" s="1"/>
  <c r="A4834" i="4"/>
  <c r="L4833" i="4"/>
  <c r="K4833" i="4"/>
  <c r="H4833" i="4"/>
  <c r="I4833" i="4" s="1"/>
  <c r="C4833" i="4"/>
  <c r="D4833" i="4" s="1"/>
  <c r="E4833" i="4" s="1"/>
  <c r="B4833" i="4"/>
  <c r="G4833" i="4" s="1"/>
  <c r="A4833" i="4"/>
  <c r="K4832" i="4"/>
  <c r="L4832" i="4" s="1"/>
  <c r="J4832" i="4"/>
  <c r="H4832" i="4"/>
  <c r="I4832" i="4" s="1"/>
  <c r="F4832" i="4"/>
  <c r="D4832" i="4"/>
  <c r="E4832" i="4" s="1"/>
  <c r="C4832" i="4"/>
  <c r="B4832" i="4"/>
  <c r="G4832" i="4" s="1"/>
  <c r="A4832" i="4"/>
  <c r="L4831" i="4"/>
  <c r="K4831" i="4"/>
  <c r="H4831" i="4"/>
  <c r="I4831" i="4" s="1"/>
  <c r="C4831" i="4"/>
  <c r="D4831" i="4" s="1"/>
  <c r="E4831" i="4" s="1"/>
  <c r="B4831" i="4"/>
  <c r="G4831" i="4" s="1"/>
  <c r="A4831" i="4"/>
  <c r="K4830" i="4"/>
  <c r="L4830" i="4" s="1"/>
  <c r="J4830" i="4"/>
  <c r="H4830" i="4"/>
  <c r="I4830" i="4" s="1"/>
  <c r="F4830" i="4"/>
  <c r="D4830" i="4"/>
  <c r="E4830" i="4" s="1"/>
  <c r="C4830" i="4"/>
  <c r="B4830" i="4"/>
  <c r="G4830" i="4" s="1"/>
  <c r="A4830" i="4"/>
  <c r="L4829" i="4"/>
  <c r="K4829" i="4"/>
  <c r="H4829" i="4"/>
  <c r="I4829" i="4" s="1"/>
  <c r="C4829" i="4"/>
  <c r="D4829" i="4" s="1"/>
  <c r="E4829" i="4" s="1"/>
  <c r="B4829" i="4"/>
  <c r="G4829" i="4" s="1"/>
  <c r="A4829" i="4"/>
  <c r="K4828" i="4"/>
  <c r="L4828" i="4" s="1"/>
  <c r="J4828" i="4"/>
  <c r="H4828" i="4"/>
  <c r="I4828" i="4" s="1"/>
  <c r="F4828" i="4"/>
  <c r="D4828" i="4"/>
  <c r="E4828" i="4" s="1"/>
  <c r="C4828" i="4"/>
  <c r="B4828" i="4"/>
  <c r="G4828" i="4" s="1"/>
  <c r="A4828" i="4"/>
  <c r="L4827" i="4"/>
  <c r="K4827" i="4"/>
  <c r="H4827" i="4"/>
  <c r="I4827" i="4" s="1"/>
  <c r="C4827" i="4"/>
  <c r="D4827" i="4" s="1"/>
  <c r="E4827" i="4" s="1"/>
  <c r="B4827" i="4"/>
  <c r="G4827" i="4" s="1"/>
  <c r="A4827" i="4"/>
  <c r="K4826" i="4"/>
  <c r="L4826" i="4" s="1"/>
  <c r="J4826" i="4"/>
  <c r="H4826" i="4"/>
  <c r="I4826" i="4" s="1"/>
  <c r="F4826" i="4"/>
  <c r="D4826" i="4"/>
  <c r="E4826" i="4" s="1"/>
  <c r="C4826" i="4"/>
  <c r="B4826" i="4"/>
  <c r="G4826" i="4" s="1"/>
  <c r="A4826" i="4"/>
  <c r="L4825" i="4"/>
  <c r="K4825" i="4"/>
  <c r="H4825" i="4"/>
  <c r="I4825" i="4" s="1"/>
  <c r="C4825" i="4"/>
  <c r="D4825" i="4" s="1"/>
  <c r="E4825" i="4" s="1"/>
  <c r="B4825" i="4"/>
  <c r="G4825" i="4" s="1"/>
  <c r="A4825" i="4"/>
  <c r="K4824" i="4"/>
  <c r="L4824" i="4" s="1"/>
  <c r="J4824" i="4"/>
  <c r="H4824" i="4"/>
  <c r="I4824" i="4" s="1"/>
  <c r="F4824" i="4"/>
  <c r="D4824" i="4"/>
  <c r="E4824" i="4" s="1"/>
  <c r="C4824" i="4"/>
  <c r="B4824" i="4"/>
  <c r="G4824" i="4" s="1"/>
  <c r="A4824" i="4"/>
  <c r="L4823" i="4"/>
  <c r="K4823" i="4"/>
  <c r="H4823" i="4"/>
  <c r="I4823" i="4" s="1"/>
  <c r="C4823" i="4"/>
  <c r="D4823" i="4" s="1"/>
  <c r="E4823" i="4" s="1"/>
  <c r="B4823" i="4"/>
  <c r="G4823" i="4" s="1"/>
  <c r="A4823" i="4"/>
  <c r="K4822" i="4"/>
  <c r="L4822" i="4" s="1"/>
  <c r="J4822" i="4"/>
  <c r="H4822" i="4"/>
  <c r="I4822" i="4" s="1"/>
  <c r="F4822" i="4"/>
  <c r="D4822" i="4"/>
  <c r="E4822" i="4" s="1"/>
  <c r="C4822" i="4"/>
  <c r="B4822" i="4"/>
  <c r="G4822" i="4" s="1"/>
  <c r="A4822" i="4"/>
  <c r="L4821" i="4"/>
  <c r="K4821" i="4"/>
  <c r="H4821" i="4"/>
  <c r="I4821" i="4" s="1"/>
  <c r="C4821" i="4"/>
  <c r="D4821" i="4" s="1"/>
  <c r="E4821" i="4" s="1"/>
  <c r="B4821" i="4"/>
  <c r="G4821" i="4" s="1"/>
  <c r="A4821" i="4"/>
  <c r="K4820" i="4"/>
  <c r="L4820" i="4" s="1"/>
  <c r="J4820" i="4"/>
  <c r="H4820" i="4"/>
  <c r="I4820" i="4" s="1"/>
  <c r="F4820" i="4"/>
  <c r="D4820" i="4"/>
  <c r="E4820" i="4" s="1"/>
  <c r="C4820" i="4"/>
  <c r="B4820" i="4"/>
  <c r="G4820" i="4" s="1"/>
  <c r="A4820" i="4"/>
  <c r="L4819" i="4"/>
  <c r="K4819" i="4"/>
  <c r="H4819" i="4"/>
  <c r="I4819" i="4" s="1"/>
  <c r="C4819" i="4"/>
  <c r="D4819" i="4" s="1"/>
  <c r="E4819" i="4" s="1"/>
  <c r="B4819" i="4"/>
  <c r="G4819" i="4" s="1"/>
  <c r="A4819" i="4"/>
  <c r="K4818" i="4"/>
  <c r="L4818" i="4" s="1"/>
  <c r="J4818" i="4"/>
  <c r="H4818" i="4"/>
  <c r="I4818" i="4" s="1"/>
  <c r="F4818" i="4"/>
  <c r="D4818" i="4"/>
  <c r="E4818" i="4" s="1"/>
  <c r="C4818" i="4"/>
  <c r="B4818" i="4"/>
  <c r="G4818" i="4" s="1"/>
  <c r="A4818" i="4"/>
  <c r="L4817" i="4"/>
  <c r="K4817" i="4"/>
  <c r="H4817" i="4"/>
  <c r="I4817" i="4" s="1"/>
  <c r="C4817" i="4"/>
  <c r="D4817" i="4" s="1"/>
  <c r="E4817" i="4" s="1"/>
  <c r="B4817" i="4"/>
  <c r="G4817" i="4" s="1"/>
  <c r="A4817" i="4"/>
  <c r="K4816" i="4"/>
  <c r="L4816" i="4" s="1"/>
  <c r="J4816" i="4"/>
  <c r="H4816" i="4"/>
  <c r="I4816" i="4" s="1"/>
  <c r="F4816" i="4"/>
  <c r="D4816" i="4"/>
  <c r="E4816" i="4" s="1"/>
  <c r="C4816" i="4"/>
  <c r="B4816" i="4"/>
  <c r="G4816" i="4" s="1"/>
  <c r="A4816" i="4"/>
  <c r="L4815" i="4"/>
  <c r="K4815" i="4"/>
  <c r="H4815" i="4"/>
  <c r="I4815" i="4" s="1"/>
  <c r="C4815" i="4"/>
  <c r="D4815" i="4" s="1"/>
  <c r="E4815" i="4" s="1"/>
  <c r="B4815" i="4"/>
  <c r="G4815" i="4" s="1"/>
  <c r="A4815" i="4"/>
  <c r="K4814" i="4"/>
  <c r="L4814" i="4" s="1"/>
  <c r="J4814" i="4"/>
  <c r="H4814" i="4"/>
  <c r="I4814" i="4" s="1"/>
  <c r="F4814" i="4"/>
  <c r="D4814" i="4"/>
  <c r="E4814" i="4" s="1"/>
  <c r="C4814" i="4"/>
  <c r="B4814" i="4"/>
  <c r="G4814" i="4" s="1"/>
  <c r="A4814" i="4"/>
  <c r="L4813" i="4"/>
  <c r="K4813" i="4"/>
  <c r="H4813" i="4"/>
  <c r="I4813" i="4" s="1"/>
  <c r="C4813" i="4"/>
  <c r="D4813" i="4" s="1"/>
  <c r="E4813" i="4" s="1"/>
  <c r="B4813" i="4"/>
  <c r="G4813" i="4" s="1"/>
  <c r="A4813" i="4"/>
  <c r="K4812" i="4"/>
  <c r="L4812" i="4" s="1"/>
  <c r="J4812" i="4"/>
  <c r="H4812" i="4"/>
  <c r="I4812" i="4" s="1"/>
  <c r="F4812" i="4"/>
  <c r="D4812" i="4"/>
  <c r="E4812" i="4" s="1"/>
  <c r="C4812" i="4"/>
  <c r="B4812" i="4"/>
  <c r="G4812" i="4" s="1"/>
  <c r="A4812" i="4"/>
  <c r="L4811" i="4"/>
  <c r="K4811" i="4"/>
  <c r="H4811" i="4"/>
  <c r="I4811" i="4" s="1"/>
  <c r="C4811" i="4"/>
  <c r="D4811" i="4" s="1"/>
  <c r="E4811" i="4" s="1"/>
  <c r="B4811" i="4"/>
  <c r="G4811" i="4" s="1"/>
  <c r="A4811" i="4"/>
  <c r="K4810" i="4"/>
  <c r="L4810" i="4" s="1"/>
  <c r="J4810" i="4"/>
  <c r="H4810" i="4"/>
  <c r="I4810" i="4" s="1"/>
  <c r="F4810" i="4"/>
  <c r="D4810" i="4"/>
  <c r="E4810" i="4" s="1"/>
  <c r="C4810" i="4"/>
  <c r="B4810" i="4"/>
  <c r="G4810" i="4" s="1"/>
  <c r="A4810" i="4"/>
  <c r="L4809" i="4"/>
  <c r="K4809" i="4"/>
  <c r="H4809" i="4"/>
  <c r="I4809" i="4" s="1"/>
  <c r="C4809" i="4"/>
  <c r="D4809" i="4" s="1"/>
  <c r="E4809" i="4" s="1"/>
  <c r="B4809" i="4"/>
  <c r="G4809" i="4" s="1"/>
  <c r="A4809" i="4"/>
  <c r="K4808" i="4"/>
  <c r="L4808" i="4" s="1"/>
  <c r="J4808" i="4"/>
  <c r="H4808" i="4"/>
  <c r="I4808" i="4" s="1"/>
  <c r="F4808" i="4"/>
  <c r="D4808" i="4"/>
  <c r="E4808" i="4" s="1"/>
  <c r="C4808" i="4"/>
  <c r="B4808" i="4"/>
  <c r="G4808" i="4" s="1"/>
  <c r="A4808" i="4"/>
  <c r="L4807" i="4"/>
  <c r="K4807" i="4"/>
  <c r="H4807" i="4"/>
  <c r="I4807" i="4" s="1"/>
  <c r="C4807" i="4"/>
  <c r="D4807" i="4" s="1"/>
  <c r="E4807" i="4" s="1"/>
  <c r="B4807" i="4"/>
  <c r="G4807" i="4" s="1"/>
  <c r="A4807" i="4"/>
  <c r="K4806" i="4"/>
  <c r="L4806" i="4" s="1"/>
  <c r="J4806" i="4"/>
  <c r="H4806" i="4"/>
  <c r="I4806" i="4" s="1"/>
  <c r="F4806" i="4"/>
  <c r="D4806" i="4"/>
  <c r="E4806" i="4" s="1"/>
  <c r="C4806" i="4"/>
  <c r="B4806" i="4"/>
  <c r="G4806" i="4" s="1"/>
  <c r="A4806" i="4"/>
  <c r="L4805" i="4"/>
  <c r="K4805" i="4"/>
  <c r="H4805" i="4"/>
  <c r="I4805" i="4" s="1"/>
  <c r="C4805" i="4"/>
  <c r="D4805" i="4" s="1"/>
  <c r="E4805" i="4" s="1"/>
  <c r="B4805" i="4"/>
  <c r="G4805" i="4" s="1"/>
  <c r="A4805" i="4"/>
  <c r="K4804" i="4"/>
  <c r="L4804" i="4" s="1"/>
  <c r="J4804" i="4"/>
  <c r="H4804" i="4"/>
  <c r="I4804" i="4" s="1"/>
  <c r="F4804" i="4"/>
  <c r="D4804" i="4"/>
  <c r="E4804" i="4" s="1"/>
  <c r="C4804" i="4"/>
  <c r="B4804" i="4"/>
  <c r="G4804" i="4" s="1"/>
  <c r="A4804" i="4"/>
  <c r="L4803" i="4"/>
  <c r="K4803" i="4"/>
  <c r="H4803" i="4"/>
  <c r="I4803" i="4" s="1"/>
  <c r="C4803" i="4"/>
  <c r="D4803" i="4" s="1"/>
  <c r="E4803" i="4" s="1"/>
  <c r="B4803" i="4"/>
  <c r="G4803" i="4" s="1"/>
  <c r="A4803" i="4"/>
  <c r="K4802" i="4"/>
  <c r="L4802" i="4" s="1"/>
  <c r="J4802" i="4"/>
  <c r="H4802" i="4"/>
  <c r="I4802" i="4" s="1"/>
  <c r="F4802" i="4"/>
  <c r="D4802" i="4"/>
  <c r="E4802" i="4" s="1"/>
  <c r="C4802" i="4"/>
  <c r="B4802" i="4"/>
  <c r="G4802" i="4" s="1"/>
  <c r="A4802" i="4"/>
  <c r="L4801" i="4"/>
  <c r="K4801" i="4"/>
  <c r="H4801" i="4"/>
  <c r="I4801" i="4" s="1"/>
  <c r="C4801" i="4"/>
  <c r="D4801" i="4" s="1"/>
  <c r="E4801" i="4" s="1"/>
  <c r="B4801" i="4"/>
  <c r="G4801" i="4" s="1"/>
  <c r="A4801" i="4"/>
  <c r="K4800" i="4"/>
  <c r="L4800" i="4" s="1"/>
  <c r="J4800" i="4"/>
  <c r="H4800" i="4"/>
  <c r="I4800" i="4" s="1"/>
  <c r="F4800" i="4"/>
  <c r="D4800" i="4"/>
  <c r="E4800" i="4" s="1"/>
  <c r="C4800" i="4"/>
  <c r="B4800" i="4"/>
  <c r="G4800" i="4" s="1"/>
  <c r="A4800" i="4"/>
  <c r="L4799" i="4"/>
  <c r="K4799" i="4"/>
  <c r="H4799" i="4"/>
  <c r="I4799" i="4" s="1"/>
  <c r="C4799" i="4"/>
  <c r="D4799" i="4" s="1"/>
  <c r="E4799" i="4" s="1"/>
  <c r="B4799" i="4"/>
  <c r="G4799" i="4" s="1"/>
  <c r="A4799" i="4"/>
  <c r="K4798" i="4"/>
  <c r="L4798" i="4" s="1"/>
  <c r="J4798" i="4"/>
  <c r="H4798" i="4"/>
  <c r="I4798" i="4" s="1"/>
  <c r="F4798" i="4"/>
  <c r="D4798" i="4"/>
  <c r="E4798" i="4" s="1"/>
  <c r="C4798" i="4"/>
  <c r="B4798" i="4"/>
  <c r="G4798" i="4" s="1"/>
  <c r="A4798" i="4"/>
  <c r="L4797" i="4"/>
  <c r="K4797" i="4"/>
  <c r="H4797" i="4"/>
  <c r="I4797" i="4" s="1"/>
  <c r="C4797" i="4"/>
  <c r="D4797" i="4" s="1"/>
  <c r="E4797" i="4" s="1"/>
  <c r="B4797" i="4"/>
  <c r="G4797" i="4" s="1"/>
  <c r="A4797" i="4"/>
  <c r="K4796" i="4"/>
  <c r="L4796" i="4" s="1"/>
  <c r="J4796" i="4"/>
  <c r="H4796" i="4"/>
  <c r="I4796" i="4" s="1"/>
  <c r="F4796" i="4"/>
  <c r="D4796" i="4"/>
  <c r="E4796" i="4" s="1"/>
  <c r="C4796" i="4"/>
  <c r="B4796" i="4"/>
  <c r="G4796" i="4" s="1"/>
  <c r="A4796" i="4"/>
  <c r="L4795" i="4"/>
  <c r="K4795" i="4"/>
  <c r="H4795" i="4"/>
  <c r="I4795" i="4" s="1"/>
  <c r="C4795" i="4"/>
  <c r="D4795" i="4" s="1"/>
  <c r="E4795" i="4" s="1"/>
  <c r="B4795" i="4"/>
  <c r="G4795" i="4" s="1"/>
  <c r="A4795" i="4"/>
  <c r="K4794" i="4"/>
  <c r="L4794" i="4" s="1"/>
  <c r="J4794" i="4"/>
  <c r="H4794" i="4"/>
  <c r="I4794" i="4" s="1"/>
  <c r="F4794" i="4"/>
  <c r="D4794" i="4"/>
  <c r="E4794" i="4" s="1"/>
  <c r="C4794" i="4"/>
  <c r="B4794" i="4"/>
  <c r="G4794" i="4" s="1"/>
  <c r="A4794" i="4"/>
  <c r="L4793" i="4"/>
  <c r="K4793" i="4"/>
  <c r="H4793" i="4"/>
  <c r="I4793" i="4" s="1"/>
  <c r="C4793" i="4"/>
  <c r="D4793" i="4" s="1"/>
  <c r="E4793" i="4" s="1"/>
  <c r="B4793" i="4"/>
  <c r="G4793" i="4" s="1"/>
  <c r="A4793" i="4"/>
  <c r="K4792" i="4"/>
  <c r="L4792" i="4" s="1"/>
  <c r="J4792" i="4"/>
  <c r="H4792" i="4"/>
  <c r="I4792" i="4" s="1"/>
  <c r="F4792" i="4"/>
  <c r="D4792" i="4"/>
  <c r="E4792" i="4" s="1"/>
  <c r="C4792" i="4"/>
  <c r="B4792" i="4"/>
  <c r="G4792" i="4" s="1"/>
  <c r="A4792" i="4"/>
  <c r="L4791" i="4"/>
  <c r="K4791" i="4"/>
  <c r="H4791" i="4"/>
  <c r="I4791" i="4" s="1"/>
  <c r="C4791" i="4"/>
  <c r="D4791" i="4" s="1"/>
  <c r="E4791" i="4" s="1"/>
  <c r="B4791" i="4"/>
  <c r="G4791" i="4" s="1"/>
  <c r="A4791" i="4"/>
  <c r="K4790" i="4"/>
  <c r="L4790" i="4" s="1"/>
  <c r="J4790" i="4"/>
  <c r="H4790" i="4"/>
  <c r="I4790" i="4" s="1"/>
  <c r="F4790" i="4"/>
  <c r="D4790" i="4"/>
  <c r="E4790" i="4" s="1"/>
  <c r="C4790" i="4"/>
  <c r="B4790" i="4"/>
  <c r="G4790" i="4" s="1"/>
  <c r="A4790" i="4"/>
  <c r="L4789" i="4"/>
  <c r="K4789" i="4"/>
  <c r="H4789" i="4"/>
  <c r="I4789" i="4" s="1"/>
  <c r="C4789" i="4"/>
  <c r="D4789" i="4" s="1"/>
  <c r="E4789" i="4" s="1"/>
  <c r="B4789" i="4"/>
  <c r="G4789" i="4" s="1"/>
  <c r="A4789" i="4"/>
  <c r="K4788" i="4"/>
  <c r="L4788" i="4" s="1"/>
  <c r="J4788" i="4"/>
  <c r="H4788" i="4"/>
  <c r="I4788" i="4" s="1"/>
  <c r="F4788" i="4"/>
  <c r="D4788" i="4"/>
  <c r="E4788" i="4" s="1"/>
  <c r="C4788" i="4"/>
  <c r="B4788" i="4"/>
  <c r="G4788" i="4" s="1"/>
  <c r="A4788" i="4"/>
  <c r="L4787" i="4"/>
  <c r="K4787" i="4"/>
  <c r="H4787" i="4"/>
  <c r="I4787" i="4" s="1"/>
  <c r="C4787" i="4"/>
  <c r="D4787" i="4" s="1"/>
  <c r="E4787" i="4" s="1"/>
  <c r="B4787" i="4"/>
  <c r="G4787" i="4" s="1"/>
  <c r="A4787" i="4"/>
  <c r="K4786" i="4"/>
  <c r="L4786" i="4" s="1"/>
  <c r="J4786" i="4"/>
  <c r="H4786" i="4"/>
  <c r="I4786" i="4" s="1"/>
  <c r="F4786" i="4"/>
  <c r="D4786" i="4"/>
  <c r="E4786" i="4" s="1"/>
  <c r="C4786" i="4"/>
  <c r="B4786" i="4"/>
  <c r="G4786" i="4" s="1"/>
  <c r="A4786" i="4"/>
  <c r="L4785" i="4"/>
  <c r="K4785" i="4"/>
  <c r="H4785" i="4"/>
  <c r="I4785" i="4" s="1"/>
  <c r="C4785" i="4"/>
  <c r="D4785" i="4" s="1"/>
  <c r="E4785" i="4" s="1"/>
  <c r="B4785" i="4"/>
  <c r="G4785" i="4" s="1"/>
  <c r="A4785" i="4"/>
  <c r="K4784" i="4"/>
  <c r="L4784" i="4" s="1"/>
  <c r="J4784" i="4"/>
  <c r="H4784" i="4"/>
  <c r="I4784" i="4" s="1"/>
  <c r="F4784" i="4"/>
  <c r="D4784" i="4"/>
  <c r="E4784" i="4" s="1"/>
  <c r="C4784" i="4"/>
  <c r="B4784" i="4"/>
  <c r="G4784" i="4" s="1"/>
  <c r="A4784" i="4"/>
  <c r="L4783" i="4"/>
  <c r="K4783" i="4"/>
  <c r="H4783" i="4"/>
  <c r="I4783" i="4" s="1"/>
  <c r="C4783" i="4"/>
  <c r="D4783" i="4" s="1"/>
  <c r="E4783" i="4" s="1"/>
  <c r="B4783" i="4"/>
  <c r="G4783" i="4" s="1"/>
  <c r="A4783" i="4"/>
  <c r="K4782" i="4"/>
  <c r="L4782" i="4" s="1"/>
  <c r="J4782" i="4"/>
  <c r="H4782" i="4"/>
  <c r="I4782" i="4" s="1"/>
  <c r="F4782" i="4"/>
  <c r="D4782" i="4"/>
  <c r="E4782" i="4" s="1"/>
  <c r="C4782" i="4"/>
  <c r="B4782" i="4"/>
  <c r="G4782" i="4" s="1"/>
  <c r="A4782" i="4"/>
  <c r="L4781" i="4"/>
  <c r="K4781" i="4"/>
  <c r="H4781" i="4"/>
  <c r="I4781" i="4" s="1"/>
  <c r="C4781" i="4"/>
  <c r="D4781" i="4" s="1"/>
  <c r="E4781" i="4" s="1"/>
  <c r="B4781" i="4"/>
  <c r="G4781" i="4" s="1"/>
  <c r="A4781" i="4"/>
  <c r="K4780" i="4"/>
  <c r="L4780" i="4" s="1"/>
  <c r="J4780" i="4"/>
  <c r="H4780" i="4"/>
  <c r="I4780" i="4" s="1"/>
  <c r="F4780" i="4"/>
  <c r="D4780" i="4"/>
  <c r="E4780" i="4" s="1"/>
  <c r="C4780" i="4"/>
  <c r="B4780" i="4"/>
  <c r="G4780" i="4" s="1"/>
  <c r="A4780" i="4"/>
  <c r="L4779" i="4"/>
  <c r="K4779" i="4"/>
  <c r="H4779" i="4"/>
  <c r="I4779" i="4" s="1"/>
  <c r="C4779" i="4"/>
  <c r="D4779" i="4" s="1"/>
  <c r="E4779" i="4" s="1"/>
  <c r="B4779" i="4"/>
  <c r="G4779" i="4" s="1"/>
  <c r="A4779" i="4"/>
  <c r="K4778" i="4"/>
  <c r="L4778" i="4" s="1"/>
  <c r="J4778" i="4"/>
  <c r="H4778" i="4"/>
  <c r="I4778" i="4" s="1"/>
  <c r="F4778" i="4"/>
  <c r="D4778" i="4"/>
  <c r="E4778" i="4" s="1"/>
  <c r="C4778" i="4"/>
  <c r="B4778" i="4"/>
  <c r="G4778" i="4" s="1"/>
  <c r="A4778" i="4"/>
  <c r="L4777" i="4"/>
  <c r="K4777" i="4"/>
  <c r="H4777" i="4"/>
  <c r="I4777" i="4" s="1"/>
  <c r="C4777" i="4"/>
  <c r="D4777" i="4" s="1"/>
  <c r="E4777" i="4" s="1"/>
  <c r="B4777" i="4"/>
  <c r="G4777" i="4" s="1"/>
  <c r="A4777" i="4"/>
  <c r="K4776" i="4"/>
  <c r="L4776" i="4" s="1"/>
  <c r="J4776" i="4"/>
  <c r="H4776" i="4"/>
  <c r="I4776" i="4" s="1"/>
  <c r="F4776" i="4"/>
  <c r="D4776" i="4"/>
  <c r="E4776" i="4" s="1"/>
  <c r="C4776" i="4"/>
  <c r="B4776" i="4"/>
  <c r="G4776" i="4" s="1"/>
  <c r="A4776" i="4"/>
  <c r="L4775" i="4"/>
  <c r="K4775" i="4"/>
  <c r="H4775" i="4"/>
  <c r="I4775" i="4" s="1"/>
  <c r="C4775" i="4"/>
  <c r="D4775" i="4" s="1"/>
  <c r="E4775" i="4" s="1"/>
  <c r="B4775" i="4"/>
  <c r="G4775" i="4" s="1"/>
  <c r="A4775" i="4"/>
  <c r="K4774" i="4"/>
  <c r="L4774" i="4" s="1"/>
  <c r="J4774" i="4"/>
  <c r="H4774" i="4"/>
  <c r="I4774" i="4" s="1"/>
  <c r="F4774" i="4"/>
  <c r="D4774" i="4"/>
  <c r="E4774" i="4" s="1"/>
  <c r="C4774" i="4"/>
  <c r="B4774" i="4"/>
  <c r="G4774" i="4" s="1"/>
  <c r="A4774" i="4"/>
  <c r="L4773" i="4"/>
  <c r="K4773" i="4"/>
  <c r="H4773" i="4"/>
  <c r="I4773" i="4" s="1"/>
  <c r="C4773" i="4"/>
  <c r="D4773" i="4" s="1"/>
  <c r="E4773" i="4" s="1"/>
  <c r="B4773" i="4"/>
  <c r="G4773" i="4" s="1"/>
  <c r="A4773" i="4"/>
  <c r="K4772" i="4"/>
  <c r="L4772" i="4" s="1"/>
  <c r="J4772" i="4"/>
  <c r="H4772" i="4"/>
  <c r="I4772" i="4" s="1"/>
  <c r="F4772" i="4"/>
  <c r="D4772" i="4"/>
  <c r="E4772" i="4" s="1"/>
  <c r="C4772" i="4"/>
  <c r="B4772" i="4"/>
  <c r="G4772" i="4" s="1"/>
  <c r="A4772" i="4"/>
  <c r="L4771" i="4"/>
  <c r="K4771" i="4"/>
  <c r="H4771" i="4"/>
  <c r="I4771" i="4" s="1"/>
  <c r="C4771" i="4"/>
  <c r="D4771" i="4" s="1"/>
  <c r="E4771" i="4" s="1"/>
  <c r="B4771" i="4"/>
  <c r="G4771" i="4" s="1"/>
  <c r="A4771" i="4"/>
  <c r="K4770" i="4"/>
  <c r="L4770" i="4" s="1"/>
  <c r="J4770" i="4"/>
  <c r="H4770" i="4"/>
  <c r="I4770" i="4" s="1"/>
  <c r="F4770" i="4"/>
  <c r="D4770" i="4"/>
  <c r="E4770" i="4" s="1"/>
  <c r="C4770" i="4"/>
  <c r="B4770" i="4"/>
  <c r="G4770" i="4" s="1"/>
  <c r="A4770" i="4"/>
  <c r="L4769" i="4"/>
  <c r="K4769" i="4"/>
  <c r="H4769" i="4"/>
  <c r="I4769" i="4" s="1"/>
  <c r="C4769" i="4"/>
  <c r="D4769" i="4" s="1"/>
  <c r="E4769" i="4" s="1"/>
  <c r="B4769" i="4"/>
  <c r="G4769" i="4" s="1"/>
  <c r="A4769" i="4"/>
  <c r="K4768" i="4"/>
  <c r="L4768" i="4" s="1"/>
  <c r="J4768" i="4"/>
  <c r="H4768" i="4"/>
  <c r="I4768" i="4" s="1"/>
  <c r="F4768" i="4"/>
  <c r="D4768" i="4"/>
  <c r="E4768" i="4" s="1"/>
  <c r="C4768" i="4"/>
  <c r="B4768" i="4"/>
  <c r="G4768" i="4" s="1"/>
  <c r="A4768" i="4"/>
  <c r="L4767" i="4"/>
  <c r="K4767" i="4"/>
  <c r="H4767" i="4"/>
  <c r="I4767" i="4" s="1"/>
  <c r="C4767" i="4"/>
  <c r="D4767" i="4" s="1"/>
  <c r="E4767" i="4" s="1"/>
  <c r="B4767" i="4"/>
  <c r="G4767" i="4" s="1"/>
  <c r="A4767" i="4"/>
  <c r="K4766" i="4"/>
  <c r="L4766" i="4" s="1"/>
  <c r="J4766" i="4"/>
  <c r="H4766" i="4"/>
  <c r="I4766" i="4" s="1"/>
  <c r="F4766" i="4"/>
  <c r="D4766" i="4"/>
  <c r="E4766" i="4" s="1"/>
  <c r="C4766" i="4"/>
  <c r="B4766" i="4"/>
  <c r="G4766" i="4" s="1"/>
  <c r="A4766" i="4"/>
  <c r="L4765" i="4"/>
  <c r="K4765" i="4"/>
  <c r="H4765" i="4"/>
  <c r="I4765" i="4" s="1"/>
  <c r="C4765" i="4"/>
  <c r="D4765" i="4" s="1"/>
  <c r="E4765" i="4" s="1"/>
  <c r="B4765" i="4"/>
  <c r="G4765" i="4" s="1"/>
  <c r="A4765" i="4"/>
  <c r="K4764" i="4"/>
  <c r="L4764" i="4" s="1"/>
  <c r="J4764" i="4"/>
  <c r="H4764" i="4"/>
  <c r="I4764" i="4" s="1"/>
  <c r="F4764" i="4"/>
  <c r="D4764" i="4"/>
  <c r="E4764" i="4" s="1"/>
  <c r="C4764" i="4"/>
  <c r="B4764" i="4"/>
  <c r="G4764" i="4" s="1"/>
  <c r="A4764" i="4"/>
  <c r="L4763" i="4"/>
  <c r="K4763" i="4"/>
  <c r="H4763" i="4"/>
  <c r="I4763" i="4" s="1"/>
  <c r="C4763" i="4"/>
  <c r="D4763" i="4" s="1"/>
  <c r="E4763" i="4" s="1"/>
  <c r="B4763" i="4"/>
  <c r="G4763" i="4" s="1"/>
  <c r="A4763" i="4"/>
  <c r="K4762" i="4"/>
  <c r="L4762" i="4" s="1"/>
  <c r="J4762" i="4"/>
  <c r="H4762" i="4"/>
  <c r="I4762" i="4" s="1"/>
  <c r="F4762" i="4"/>
  <c r="D4762" i="4"/>
  <c r="E4762" i="4" s="1"/>
  <c r="C4762" i="4"/>
  <c r="B4762" i="4"/>
  <c r="G4762" i="4" s="1"/>
  <c r="A4762" i="4"/>
  <c r="L4761" i="4"/>
  <c r="K4761" i="4"/>
  <c r="H4761" i="4"/>
  <c r="I4761" i="4" s="1"/>
  <c r="C4761" i="4"/>
  <c r="D4761" i="4" s="1"/>
  <c r="E4761" i="4" s="1"/>
  <c r="B4761" i="4"/>
  <c r="G4761" i="4" s="1"/>
  <c r="A4761" i="4"/>
  <c r="K4760" i="4"/>
  <c r="L4760" i="4" s="1"/>
  <c r="J4760" i="4"/>
  <c r="H4760" i="4"/>
  <c r="I4760" i="4" s="1"/>
  <c r="F4760" i="4"/>
  <c r="D4760" i="4"/>
  <c r="E4760" i="4" s="1"/>
  <c r="C4760" i="4"/>
  <c r="B4760" i="4"/>
  <c r="G4760" i="4" s="1"/>
  <c r="A4760" i="4"/>
  <c r="L4759" i="4"/>
  <c r="K4759" i="4"/>
  <c r="H4759" i="4"/>
  <c r="I4759" i="4" s="1"/>
  <c r="C4759" i="4"/>
  <c r="D4759" i="4" s="1"/>
  <c r="E4759" i="4" s="1"/>
  <c r="B4759" i="4"/>
  <c r="G4759" i="4" s="1"/>
  <c r="A4759" i="4"/>
  <c r="K4758" i="4"/>
  <c r="L4758" i="4" s="1"/>
  <c r="J4758" i="4"/>
  <c r="H4758" i="4"/>
  <c r="I4758" i="4" s="1"/>
  <c r="F4758" i="4"/>
  <c r="D4758" i="4"/>
  <c r="E4758" i="4" s="1"/>
  <c r="C4758" i="4"/>
  <c r="B4758" i="4"/>
  <c r="G4758" i="4" s="1"/>
  <c r="A4758" i="4"/>
  <c r="L4757" i="4"/>
  <c r="K4757" i="4"/>
  <c r="H4757" i="4"/>
  <c r="I4757" i="4" s="1"/>
  <c r="C4757" i="4"/>
  <c r="D4757" i="4" s="1"/>
  <c r="E4757" i="4" s="1"/>
  <c r="B4757" i="4"/>
  <c r="G4757" i="4" s="1"/>
  <c r="A4757" i="4"/>
  <c r="K4756" i="4"/>
  <c r="L4756" i="4" s="1"/>
  <c r="J4756" i="4"/>
  <c r="H4756" i="4"/>
  <c r="I4756" i="4" s="1"/>
  <c r="F4756" i="4"/>
  <c r="D4756" i="4"/>
  <c r="E4756" i="4" s="1"/>
  <c r="C4756" i="4"/>
  <c r="B4756" i="4"/>
  <c r="G4756" i="4" s="1"/>
  <c r="A4756" i="4"/>
  <c r="L4755" i="4"/>
  <c r="K4755" i="4"/>
  <c r="H4755" i="4"/>
  <c r="I4755" i="4" s="1"/>
  <c r="C4755" i="4"/>
  <c r="D4755" i="4" s="1"/>
  <c r="E4755" i="4" s="1"/>
  <c r="B4755" i="4"/>
  <c r="G4755" i="4" s="1"/>
  <c r="A4755" i="4"/>
  <c r="K4754" i="4"/>
  <c r="L4754" i="4" s="1"/>
  <c r="J4754" i="4"/>
  <c r="H4754" i="4"/>
  <c r="I4754" i="4" s="1"/>
  <c r="F4754" i="4"/>
  <c r="D4754" i="4"/>
  <c r="E4754" i="4" s="1"/>
  <c r="C4754" i="4"/>
  <c r="B4754" i="4"/>
  <c r="G4754" i="4" s="1"/>
  <c r="A4754" i="4"/>
  <c r="L4753" i="4"/>
  <c r="K4753" i="4"/>
  <c r="H4753" i="4"/>
  <c r="I4753" i="4" s="1"/>
  <c r="C4753" i="4"/>
  <c r="D4753" i="4" s="1"/>
  <c r="E4753" i="4" s="1"/>
  <c r="B4753" i="4"/>
  <c r="G4753" i="4" s="1"/>
  <c r="A4753" i="4"/>
  <c r="K4752" i="4"/>
  <c r="L4752" i="4" s="1"/>
  <c r="J4752" i="4"/>
  <c r="H4752" i="4"/>
  <c r="I4752" i="4" s="1"/>
  <c r="F4752" i="4"/>
  <c r="D4752" i="4"/>
  <c r="E4752" i="4" s="1"/>
  <c r="C4752" i="4"/>
  <c r="B4752" i="4"/>
  <c r="G4752" i="4" s="1"/>
  <c r="A4752" i="4"/>
  <c r="L4751" i="4"/>
  <c r="K4751" i="4"/>
  <c r="H4751" i="4"/>
  <c r="I4751" i="4" s="1"/>
  <c r="C4751" i="4"/>
  <c r="D4751" i="4" s="1"/>
  <c r="E4751" i="4" s="1"/>
  <c r="B4751" i="4"/>
  <c r="G4751" i="4" s="1"/>
  <c r="A4751" i="4"/>
  <c r="K4750" i="4"/>
  <c r="L4750" i="4" s="1"/>
  <c r="J4750" i="4"/>
  <c r="H4750" i="4"/>
  <c r="I4750" i="4" s="1"/>
  <c r="F4750" i="4"/>
  <c r="D4750" i="4"/>
  <c r="E4750" i="4" s="1"/>
  <c r="C4750" i="4"/>
  <c r="B4750" i="4"/>
  <c r="G4750" i="4" s="1"/>
  <c r="A4750" i="4"/>
  <c r="L4749" i="4"/>
  <c r="K4749" i="4"/>
  <c r="H4749" i="4"/>
  <c r="I4749" i="4" s="1"/>
  <c r="C4749" i="4"/>
  <c r="D4749" i="4" s="1"/>
  <c r="E4749" i="4" s="1"/>
  <c r="B4749" i="4"/>
  <c r="G4749" i="4" s="1"/>
  <c r="A4749" i="4"/>
  <c r="K4748" i="4"/>
  <c r="L4748" i="4" s="1"/>
  <c r="J4748" i="4"/>
  <c r="H4748" i="4"/>
  <c r="I4748" i="4" s="1"/>
  <c r="F4748" i="4"/>
  <c r="D4748" i="4"/>
  <c r="E4748" i="4" s="1"/>
  <c r="C4748" i="4"/>
  <c r="B4748" i="4"/>
  <c r="G4748" i="4" s="1"/>
  <c r="A4748" i="4"/>
  <c r="L4747" i="4"/>
  <c r="K4747" i="4"/>
  <c r="H4747" i="4"/>
  <c r="I4747" i="4" s="1"/>
  <c r="C4747" i="4"/>
  <c r="D4747" i="4" s="1"/>
  <c r="E4747" i="4" s="1"/>
  <c r="B4747" i="4"/>
  <c r="G4747" i="4" s="1"/>
  <c r="A4747" i="4"/>
  <c r="K4746" i="4"/>
  <c r="L4746" i="4" s="1"/>
  <c r="J4746" i="4"/>
  <c r="H4746" i="4"/>
  <c r="I4746" i="4" s="1"/>
  <c r="F4746" i="4"/>
  <c r="D4746" i="4"/>
  <c r="E4746" i="4" s="1"/>
  <c r="C4746" i="4"/>
  <c r="B4746" i="4"/>
  <c r="G4746" i="4" s="1"/>
  <c r="A4746" i="4"/>
  <c r="L4745" i="4"/>
  <c r="K4745" i="4"/>
  <c r="H4745" i="4"/>
  <c r="I4745" i="4" s="1"/>
  <c r="C4745" i="4"/>
  <c r="D4745" i="4" s="1"/>
  <c r="E4745" i="4" s="1"/>
  <c r="B4745" i="4"/>
  <c r="G4745" i="4" s="1"/>
  <c r="A4745" i="4"/>
  <c r="K4744" i="4"/>
  <c r="L4744" i="4" s="1"/>
  <c r="J4744" i="4"/>
  <c r="H4744" i="4"/>
  <c r="I4744" i="4" s="1"/>
  <c r="F4744" i="4"/>
  <c r="D4744" i="4"/>
  <c r="E4744" i="4" s="1"/>
  <c r="C4744" i="4"/>
  <c r="B4744" i="4"/>
  <c r="G4744" i="4" s="1"/>
  <c r="A4744" i="4"/>
  <c r="L4743" i="4"/>
  <c r="K4743" i="4"/>
  <c r="H4743" i="4"/>
  <c r="I4743" i="4" s="1"/>
  <c r="C4743" i="4"/>
  <c r="D4743" i="4" s="1"/>
  <c r="E4743" i="4" s="1"/>
  <c r="B4743" i="4"/>
  <c r="G4743" i="4" s="1"/>
  <c r="A4743" i="4"/>
  <c r="K4742" i="4"/>
  <c r="L4742" i="4" s="1"/>
  <c r="J4742" i="4"/>
  <c r="H4742" i="4"/>
  <c r="I4742" i="4" s="1"/>
  <c r="F4742" i="4"/>
  <c r="D4742" i="4"/>
  <c r="E4742" i="4" s="1"/>
  <c r="C4742" i="4"/>
  <c r="B4742" i="4"/>
  <c r="G4742" i="4" s="1"/>
  <c r="A4742" i="4"/>
  <c r="L4741" i="4"/>
  <c r="K4741" i="4"/>
  <c r="H4741" i="4"/>
  <c r="I4741" i="4" s="1"/>
  <c r="C4741" i="4"/>
  <c r="D4741" i="4" s="1"/>
  <c r="E4741" i="4" s="1"/>
  <c r="B4741" i="4"/>
  <c r="G4741" i="4" s="1"/>
  <c r="A4741" i="4"/>
  <c r="K4740" i="4"/>
  <c r="L4740" i="4" s="1"/>
  <c r="J4740" i="4"/>
  <c r="H4740" i="4"/>
  <c r="I4740" i="4" s="1"/>
  <c r="F4740" i="4"/>
  <c r="D4740" i="4"/>
  <c r="E4740" i="4" s="1"/>
  <c r="C4740" i="4"/>
  <c r="B4740" i="4"/>
  <c r="G4740" i="4" s="1"/>
  <c r="A4740" i="4"/>
  <c r="L4739" i="4"/>
  <c r="K4739" i="4"/>
  <c r="H4739" i="4"/>
  <c r="I4739" i="4" s="1"/>
  <c r="C4739" i="4"/>
  <c r="D4739" i="4" s="1"/>
  <c r="E4739" i="4" s="1"/>
  <c r="B4739" i="4"/>
  <c r="G4739" i="4" s="1"/>
  <c r="A4739" i="4"/>
  <c r="K4738" i="4"/>
  <c r="L4738" i="4" s="1"/>
  <c r="J4738" i="4"/>
  <c r="H4738" i="4"/>
  <c r="I4738" i="4" s="1"/>
  <c r="F4738" i="4"/>
  <c r="D4738" i="4"/>
  <c r="E4738" i="4" s="1"/>
  <c r="C4738" i="4"/>
  <c r="B4738" i="4"/>
  <c r="G4738" i="4" s="1"/>
  <c r="A4738" i="4"/>
  <c r="L4737" i="4"/>
  <c r="K4737" i="4"/>
  <c r="H4737" i="4"/>
  <c r="I4737" i="4" s="1"/>
  <c r="C4737" i="4"/>
  <c r="D4737" i="4" s="1"/>
  <c r="E4737" i="4" s="1"/>
  <c r="B4737" i="4"/>
  <c r="G4737" i="4" s="1"/>
  <c r="A4737" i="4"/>
  <c r="K4736" i="4"/>
  <c r="L4736" i="4" s="1"/>
  <c r="J4736" i="4"/>
  <c r="H4736" i="4"/>
  <c r="I4736" i="4" s="1"/>
  <c r="F4736" i="4"/>
  <c r="D4736" i="4"/>
  <c r="E4736" i="4" s="1"/>
  <c r="C4736" i="4"/>
  <c r="B4736" i="4"/>
  <c r="G4736" i="4" s="1"/>
  <c r="A4736" i="4"/>
  <c r="L4735" i="4"/>
  <c r="K4735" i="4"/>
  <c r="H4735" i="4"/>
  <c r="I4735" i="4" s="1"/>
  <c r="C4735" i="4"/>
  <c r="D4735" i="4" s="1"/>
  <c r="E4735" i="4" s="1"/>
  <c r="B4735" i="4"/>
  <c r="G4735" i="4" s="1"/>
  <c r="A4735" i="4"/>
  <c r="K4734" i="4"/>
  <c r="L4734" i="4" s="1"/>
  <c r="J4734" i="4"/>
  <c r="H4734" i="4"/>
  <c r="I4734" i="4" s="1"/>
  <c r="F4734" i="4"/>
  <c r="D4734" i="4"/>
  <c r="E4734" i="4" s="1"/>
  <c r="C4734" i="4"/>
  <c r="B4734" i="4"/>
  <c r="G4734" i="4" s="1"/>
  <c r="A4734" i="4"/>
  <c r="L4733" i="4"/>
  <c r="K4733" i="4"/>
  <c r="H4733" i="4"/>
  <c r="I4733" i="4" s="1"/>
  <c r="C4733" i="4"/>
  <c r="D4733" i="4" s="1"/>
  <c r="E4733" i="4" s="1"/>
  <c r="B4733" i="4"/>
  <c r="G4733" i="4" s="1"/>
  <c r="A4733" i="4"/>
  <c r="K4732" i="4"/>
  <c r="L4732" i="4" s="1"/>
  <c r="J4732" i="4"/>
  <c r="H4732" i="4"/>
  <c r="I4732" i="4" s="1"/>
  <c r="F4732" i="4"/>
  <c r="D4732" i="4"/>
  <c r="E4732" i="4" s="1"/>
  <c r="C4732" i="4"/>
  <c r="B4732" i="4"/>
  <c r="G4732" i="4" s="1"/>
  <c r="A4732" i="4"/>
  <c r="L4731" i="4"/>
  <c r="K4731" i="4"/>
  <c r="H4731" i="4"/>
  <c r="I4731" i="4" s="1"/>
  <c r="C4731" i="4"/>
  <c r="D4731" i="4" s="1"/>
  <c r="E4731" i="4" s="1"/>
  <c r="B4731" i="4"/>
  <c r="G4731" i="4" s="1"/>
  <c r="A4731" i="4"/>
  <c r="K4730" i="4"/>
  <c r="L4730" i="4" s="1"/>
  <c r="J4730" i="4"/>
  <c r="H4730" i="4"/>
  <c r="I4730" i="4" s="1"/>
  <c r="F4730" i="4"/>
  <c r="D4730" i="4"/>
  <c r="E4730" i="4" s="1"/>
  <c r="C4730" i="4"/>
  <c r="B4730" i="4"/>
  <c r="G4730" i="4" s="1"/>
  <c r="A4730" i="4"/>
  <c r="L4729" i="4"/>
  <c r="K4729" i="4"/>
  <c r="H4729" i="4"/>
  <c r="I4729" i="4" s="1"/>
  <c r="C4729" i="4"/>
  <c r="D4729" i="4" s="1"/>
  <c r="E4729" i="4" s="1"/>
  <c r="B4729" i="4"/>
  <c r="G4729" i="4" s="1"/>
  <c r="A4729" i="4"/>
  <c r="K4728" i="4"/>
  <c r="L4728" i="4" s="1"/>
  <c r="J4728" i="4"/>
  <c r="H4728" i="4"/>
  <c r="I4728" i="4" s="1"/>
  <c r="F4728" i="4"/>
  <c r="D4728" i="4"/>
  <c r="E4728" i="4" s="1"/>
  <c r="C4728" i="4"/>
  <c r="B4728" i="4"/>
  <c r="G4728" i="4" s="1"/>
  <c r="A4728" i="4"/>
  <c r="L4727" i="4"/>
  <c r="K4727" i="4"/>
  <c r="H4727" i="4"/>
  <c r="I4727" i="4" s="1"/>
  <c r="C4727" i="4"/>
  <c r="D4727" i="4" s="1"/>
  <c r="E4727" i="4" s="1"/>
  <c r="B4727" i="4"/>
  <c r="G4727" i="4" s="1"/>
  <c r="A4727" i="4"/>
  <c r="K4726" i="4"/>
  <c r="L4726" i="4" s="1"/>
  <c r="J4726" i="4"/>
  <c r="H4726" i="4"/>
  <c r="I4726" i="4" s="1"/>
  <c r="F4726" i="4"/>
  <c r="D4726" i="4"/>
  <c r="E4726" i="4" s="1"/>
  <c r="C4726" i="4"/>
  <c r="B4726" i="4"/>
  <c r="G4726" i="4" s="1"/>
  <c r="A4726" i="4"/>
  <c r="L4725" i="4"/>
  <c r="K4725" i="4"/>
  <c r="H4725" i="4"/>
  <c r="I4725" i="4" s="1"/>
  <c r="C4725" i="4"/>
  <c r="D4725" i="4" s="1"/>
  <c r="E4725" i="4" s="1"/>
  <c r="B4725" i="4"/>
  <c r="G4725" i="4" s="1"/>
  <c r="A4725" i="4"/>
  <c r="K4724" i="4"/>
  <c r="L4724" i="4" s="1"/>
  <c r="J4724" i="4"/>
  <c r="H4724" i="4"/>
  <c r="I4724" i="4" s="1"/>
  <c r="F4724" i="4"/>
  <c r="D4724" i="4"/>
  <c r="E4724" i="4" s="1"/>
  <c r="C4724" i="4"/>
  <c r="B4724" i="4"/>
  <c r="G4724" i="4" s="1"/>
  <c r="A4724" i="4"/>
  <c r="L4723" i="4"/>
  <c r="K4723" i="4"/>
  <c r="H4723" i="4"/>
  <c r="I4723" i="4" s="1"/>
  <c r="C4723" i="4"/>
  <c r="D4723" i="4" s="1"/>
  <c r="E4723" i="4" s="1"/>
  <c r="B4723" i="4"/>
  <c r="G4723" i="4" s="1"/>
  <c r="A4723" i="4"/>
  <c r="K4722" i="4"/>
  <c r="L4722" i="4" s="1"/>
  <c r="J4722" i="4"/>
  <c r="H4722" i="4"/>
  <c r="I4722" i="4" s="1"/>
  <c r="F4722" i="4"/>
  <c r="D4722" i="4"/>
  <c r="E4722" i="4" s="1"/>
  <c r="C4722" i="4"/>
  <c r="B4722" i="4"/>
  <c r="G4722" i="4" s="1"/>
  <c r="A4722" i="4"/>
  <c r="L4721" i="4"/>
  <c r="K4721" i="4"/>
  <c r="H4721" i="4"/>
  <c r="I4721" i="4" s="1"/>
  <c r="C4721" i="4"/>
  <c r="D4721" i="4" s="1"/>
  <c r="E4721" i="4" s="1"/>
  <c r="B4721" i="4"/>
  <c r="G4721" i="4" s="1"/>
  <c r="A4721" i="4"/>
  <c r="K4720" i="4"/>
  <c r="L4720" i="4" s="1"/>
  <c r="J4720" i="4"/>
  <c r="H4720" i="4"/>
  <c r="I4720" i="4" s="1"/>
  <c r="F4720" i="4"/>
  <c r="D4720" i="4"/>
  <c r="E4720" i="4" s="1"/>
  <c r="C4720" i="4"/>
  <c r="B4720" i="4"/>
  <c r="G4720" i="4" s="1"/>
  <c r="A4720" i="4"/>
  <c r="L4719" i="4"/>
  <c r="K4719" i="4"/>
  <c r="H4719" i="4"/>
  <c r="I4719" i="4" s="1"/>
  <c r="C4719" i="4"/>
  <c r="D4719" i="4" s="1"/>
  <c r="E4719" i="4" s="1"/>
  <c r="B4719" i="4"/>
  <c r="G4719" i="4" s="1"/>
  <c r="A4719" i="4"/>
  <c r="K4718" i="4"/>
  <c r="L4718" i="4" s="1"/>
  <c r="J4718" i="4"/>
  <c r="H4718" i="4"/>
  <c r="I4718" i="4" s="1"/>
  <c r="F4718" i="4"/>
  <c r="D4718" i="4"/>
  <c r="E4718" i="4" s="1"/>
  <c r="C4718" i="4"/>
  <c r="B4718" i="4"/>
  <c r="G4718" i="4" s="1"/>
  <c r="A4718" i="4"/>
  <c r="L4717" i="4"/>
  <c r="K4717" i="4"/>
  <c r="H4717" i="4"/>
  <c r="I4717" i="4" s="1"/>
  <c r="C4717" i="4"/>
  <c r="D4717" i="4" s="1"/>
  <c r="E4717" i="4" s="1"/>
  <c r="B4717" i="4"/>
  <c r="G4717" i="4" s="1"/>
  <c r="A4717" i="4"/>
  <c r="K4716" i="4"/>
  <c r="L4716" i="4" s="1"/>
  <c r="J4716" i="4"/>
  <c r="H4716" i="4"/>
  <c r="I4716" i="4" s="1"/>
  <c r="F4716" i="4"/>
  <c r="D4716" i="4"/>
  <c r="E4716" i="4" s="1"/>
  <c r="C4716" i="4"/>
  <c r="B4716" i="4"/>
  <c r="G4716" i="4" s="1"/>
  <c r="A4716" i="4"/>
  <c r="L4715" i="4"/>
  <c r="K4715" i="4"/>
  <c r="H4715" i="4"/>
  <c r="I4715" i="4" s="1"/>
  <c r="C4715" i="4"/>
  <c r="D4715" i="4" s="1"/>
  <c r="E4715" i="4" s="1"/>
  <c r="B4715" i="4"/>
  <c r="G4715" i="4" s="1"/>
  <c r="A4715" i="4"/>
  <c r="K4714" i="4"/>
  <c r="L4714" i="4" s="1"/>
  <c r="J4714" i="4"/>
  <c r="H4714" i="4"/>
  <c r="I4714" i="4" s="1"/>
  <c r="F4714" i="4"/>
  <c r="D4714" i="4"/>
  <c r="E4714" i="4" s="1"/>
  <c r="C4714" i="4"/>
  <c r="B4714" i="4"/>
  <c r="G4714" i="4" s="1"/>
  <c r="A4714" i="4"/>
  <c r="L4713" i="4"/>
  <c r="K4713" i="4"/>
  <c r="H4713" i="4"/>
  <c r="I4713" i="4" s="1"/>
  <c r="C4713" i="4"/>
  <c r="D4713" i="4" s="1"/>
  <c r="E4713" i="4" s="1"/>
  <c r="B4713" i="4"/>
  <c r="G4713" i="4" s="1"/>
  <c r="A4713" i="4"/>
  <c r="K4712" i="4"/>
  <c r="L4712" i="4" s="1"/>
  <c r="J4712" i="4"/>
  <c r="H4712" i="4"/>
  <c r="I4712" i="4" s="1"/>
  <c r="F4712" i="4"/>
  <c r="D4712" i="4"/>
  <c r="E4712" i="4" s="1"/>
  <c r="C4712" i="4"/>
  <c r="B4712" i="4"/>
  <c r="G4712" i="4" s="1"/>
  <c r="A4712" i="4"/>
  <c r="L4711" i="4"/>
  <c r="K4711" i="4"/>
  <c r="H4711" i="4"/>
  <c r="I4711" i="4" s="1"/>
  <c r="C4711" i="4"/>
  <c r="D4711" i="4" s="1"/>
  <c r="E4711" i="4" s="1"/>
  <c r="B4711" i="4"/>
  <c r="G4711" i="4" s="1"/>
  <c r="A4711" i="4"/>
  <c r="K4710" i="4"/>
  <c r="L4710" i="4" s="1"/>
  <c r="J4710" i="4"/>
  <c r="H4710" i="4"/>
  <c r="I4710" i="4" s="1"/>
  <c r="F4710" i="4"/>
  <c r="D4710" i="4"/>
  <c r="E4710" i="4" s="1"/>
  <c r="C4710" i="4"/>
  <c r="B4710" i="4"/>
  <c r="G4710" i="4" s="1"/>
  <c r="A4710" i="4"/>
  <c r="L4709" i="4"/>
  <c r="K4709" i="4"/>
  <c r="H4709" i="4"/>
  <c r="I4709" i="4" s="1"/>
  <c r="C4709" i="4"/>
  <c r="D4709" i="4" s="1"/>
  <c r="E4709" i="4" s="1"/>
  <c r="B4709" i="4"/>
  <c r="G4709" i="4" s="1"/>
  <c r="A4709" i="4"/>
  <c r="K4708" i="4"/>
  <c r="L4708" i="4" s="1"/>
  <c r="J4708" i="4"/>
  <c r="H4708" i="4"/>
  <c r="I4708" i="4" s="1"/>
  <c r="F4708" i="4"/>
  <c r="D4708" i="4"/>
  <c r="E4708" i="4" s="1"/>
  <c r="C4708" i="4"/>
  <c r="B4708" i="4"/>
  <c r="G4708" i="4" s="1"/>
  <c r="A4708" i="4"/>
  <c r="L4707" i="4"/>
  <c r="K4707" i="4"/>
  <c r="H4707" i="4"/>
  <c r="I4707" i="4" s="1"/>
  <c r="C4707" i="4"/>
  <c r="D4707" i="4" s="1"/>
  <c r="E4707" i="4" s="1"/>
  <c r="B4707" i="4"/>
  <c r="G4707" i="4" s="1"/>
  <c r="A4707" i="4"/>
  <c r="K4706" i="4"/>
  <c r="L4706" i="4" s="1"/>
  <c r="J4706" i="4"/>
  <c r="H4706" i="4"/>
  <c r="I4706" i="4" s="1"/>
  <c r="F4706" i="4"/>
  <c r="D4706" i="4"/>
  <c r="E4706" i="4" s="1"/>
  <c r="C4706" i="4"/>
  <c r="B4706" i="4"/>
  <c r="G4706" i="4" s="1"/>
  <c r="A4706" i="4"/>
  <c r="L4705" i="4"/>
  <c r="K4705" i="4"/>
  <c r="H4705" i="4"/>
  <c r="I4705" i="4" s="1"/>
  <c r="C4705" i="4"/>
  <c r="D4705" i="4" s="1"/>
  <c r="E4705" i="4" s="1"/>
  <c r="B4705" i="4"/>
  <c r="G4705" i="4" s="1"/>
  <c r="A4705" i="4"/>
  <c r="K4704" i="4"/>
  <c r="L4704" i="4" s="1"/>
  <c r="J4704" i="4"/>
  <c r="H4704" i="4"/>
  <c r="I4704" i="4" s="1"/>
  <c r="F4704" i="4"/>
  <c r="D4704" i="4"/>
  <c r="E4704" i="4" s="1"/>
  <c r="C4704" i="4"/>
  <c r="B4704" i="4"/>
  <c r="G4704" i="4" s="1"/>
  <c r="A4704" i="4"/>
  <c r="L4703" i="4"/>
  <c r="K4703" i="4"/>
  <c r="H4703" i="4"/>
  <c r="I4703" i="4" s="1"/>
  <c r="C4703" i="4"/>
  <c r="D4703" i="4" s="1"/>
  <c r="E4703" i="4" s="1"/>
  <c r="B4703" i="4"/>
  <c r="G4703" i="4" s="1"/>
  <c r="A4703" i="4"/>
  <c r="K4702" i="4"/>
  <c r="L4702" i="4" s="1"/>
  <c r="J4702" i="4"/>
  <c r="H4702" i="4"/>
  <c r="I4702" i="4" s="1"/>
  <c r="F4702" i="4"/>
  <c r="D4702" i="4"/>
  <c r="E4702" i="4" s="1"/>
  <c r="C4702" i="4"/>
  <c r="B4702" i="4"/>
  <c r="G4702" i="4" s="1"/>
  <c r="A4702" i="4"/>
  <c r="L4701" i="4"/>
  <c r="K4701" i="4"/>
  <c r="H4701" i="4"/>
  <c r="I4701" i="4" s="1"/>
  <c r="C4701" i="4"/>
  <c r="D4701" i="4" s="1"/>
  <c r="E4701" i="4" s="1"/>
  <c r="B4701" i="4"/>
  <c r="G4701" i="4" s="1"/>
  <c r="A4701" i="4"/>
  <c r="K4700" i="4"/>
  <c r="L4700" i="4" s="1"/>
  <c r="J4700" i="4"/>
  <c r="H4700" i="4"/>
  <c r="I4700" i="4" s="1"/>
  <c r="F4700" i="4"/>
  <c r="D4700" i="4"/>
  <c r="E4700" i="4" s="1"/>
  <c r="C4700" i="4"/>
  <c r="B4700" i="4"/>
  <c r="G4700" i="4" s="1"/>
  <c r="A4700" i="4"/>
  <c r="L4699" i="4"/>
  <c r="K4699" i="4"/>
  <c r="H4699" i="4"/>
  <c r="I4699" i="4" s="1"/>
  <c r="C4699" i="4"/>
  <c r="D4699" i="4" s="1"/>
  <c r="E4699" i="4" s="1"/>
  <c r="B4699" i="4"/>
  <c r="G4699" i="4" s="1"/>
  <c r="A4699" i="4"/>
  <c r="K4698" i="4"/>
  <c r="L4698" i="4" s="1"/>
  <c r="J4698" i="4"/>
  <c r="H4698" i="4"/>
  <c r="I4698" i="4" s="1"/>
  <c r="F4698" i="4"/>
  <c r="D4698" i="4"/>
  <c r="E4698" i="4" s="1"/>
  <c r="C4698" i="4"/>
  <c r="B4698" i="4"/>
  <c r="G4698" i="4" s="1"/>
  <c r="A4698" i="4"/>
  <c r="L4697" i="4"/>
  <c r="K4697" i="4"/>
  <c r="H4697" i="4"/>
  <c r="I4697" i="4" s="1"/>
  <c r="C4697" i="4"/>
  <c r="D4697" i="4" s="1"/>
  <c r="E4697" i="4" s="1"/>
  <c r="B4697" i="4"/>
  <c r="G4697" i="4" s="1"/>
  <c r="A4697" i="4"/>
  <c r="K4696" i="4"/>
  <c r="L4696" i="4" s="1"/>
  <c r="J4696" i="4"/>
  <c r="H4696" i="4"/>
  <c r="I4696" i="4" s="1"/>
  <c r="F4696" i="4"/>
  <c r="D4696" i="4"/>
  <c r="E4696" i="4" s="1"/>
  <c r="C4696" i="4"/>
  <c r="B4696" i="4"/>
  <c r="G4696" i="4" s="1"/>
  <c r="A4696" i="4"/>
  <c r="L4695" i="4"/>
  <c r="K4695" i="4"/>
  <c r="H4695" i="4"/>
  <c r="I4695" i="4" s="1"/>
  <c r="C4695" i="4"/>
  <c r="D4695" i="4" s="1"/>
  <c r="E4695" i="4" s="1"/>
  <c r="B4695" i="4"/>
  <c r="G4695" i="4" s="1"/>
  <c r="A4695" i="4"/>
  <c r="K4694" i="4"/>
  <c r="L4694" i="4" s="1"/>
  <c r="J4694" i="4"/>
  <c r="H4694" i="4"/>
  <c r="I4694" i="4" s="1"/>
  <c r="F4694" i="4"/>
  <c r="D4694" i="4"/>
  <c r="E4694" i="4" s="1"/>
  <c r="C4694" i="4"/>
  <c r="B4694" i="4"/>
  <c r="G4694" i="4" s="1"/>
  <c r="A4694" i="4"/>
  <c r="L4693" i="4"/>
  <c r="K4693" i="4"/>
  <c r="H4693" i="4"/>
  <c r="I4693" i="4" s="1"/>
  <c r="C4693" i="4"/>
  <c r="D4693" i="4" s="1"/>
  <c r="E4693" i="4" s="1"/>
  <c r="B4693" i="4"/>
  <c r="G4693" i="4" s="1"/>
  <c r="A4693" i="4"/>
  <c r="K4692" i="4"/>
  <c r="L4692" i="4" s="1"/>
  <c r="J4692" i="4"/>
  <c r="H4692" i="4"/>
  <c r="I4692" i="4" s="1"/>
  <c r="F4692" i="4"/>
  <c r="D4692" i="4"/>
  <c r="E4692" i="4" s="1"/>
  <c r="C4692" i="4"/>
  <c r="B4692" i="4"/>
  <c r="G4692" i="4" s="1"/>
  <c r="A4692" i="4"/>
  <c r="L4691" i="4"/>
  <c r="K4691" i="4"/>
  <c r="H4691" i="4"/>
  <c r="I4691" i="4" s="1"/>
  <c r="C4691" i="4"/>
  <c r="D4691" i="4" s="1"/>
  <c r="E4691" i="4" s="1"/>
  <c r="B4691" i="4"/>
  <c r="G4691" i="4" s="1"/>
  <c r="A4691" i="4"/>
  <c r="K4690" i="4"/>
  <c r="L4690" i="4" s="1"/>
  <c r="J4690" i="4"/>
  <c r="H4690" i="4"/>
  <c r="I4690" i="4" s="1"/>
  <c r="F4690" i="4"/>
  <c r="D4690" i="4"/>
  <c r="E4690" i="4" s="1"/>
  <c r="C4690" i="4"/>
  <c r="B4690" i="4"/>
  <c r="G4690" i="4" s="1"/>
  <c r="A4690" i="4"/>
  <c r="L4689" i="4"/>
  <c r="K4689" i="4"/>
  <c r="H4689" i="4"/>
  <c r="I4689" i="4" s="1"/>
  <c r="C4689" i="4"/>
  <c r="D4689" i="4" s="1"/>
  <c r="E4689" i="4" s="1"/>
  <c r="B4689" i="4"/>
  <c r="G4689" i="4" s="1"/>
  <c r="A4689" i="4"/>
  <c r="K4688" i="4"/>
  <c r="L4688" i="4" s="1"/>
  <c r="J4688" i="4"/>
  <c r="H4688" i="4"/>
  <c r="I4688" i="4" s="1"/>
  <c r="F4688" i="4"/>
  <c r="D4688" i="4"/>
  <c r="E4688" i="4" s="1"/>
  <c r="C4688" i="4"/>
  <c r="B4688" i="4"/>
  <c r="G4688" i="4" s="1"/>
  <c r="A4688" i="4"/>
  <c r="L4687" i="4"/>
  <c r="K4687" i="4"/>
  <c r="H4687" i="4"/>
  <c r="I4687" i="4" s="1"/>
  <c r="C4687" i="4"/>
  <c r="D4687" i="4" s="1"/>
  <c r="E4687" i="4" s="1"/>
  <c r="B4687" i="4"/>
  <c r="G4687" i="4" s="1"/>
  <c r="A4687" i="4"/>
  <c r="K4686" i="4"/>
  <c r="L4686" i="4" s="1"/>
  <c r="J4686" i="4"/>
  <c r="H4686" i="4"/>
  <c r="I4686" i="4" s="1"/>
  <c r="F4686" i="4"/>
  <c r="D4686" i="4"/>
  <c r="E4686" i="4" s="1"/>
  <c r="C4686" i="4"/>
  <c r="B4686" i="4"/>
  <c r="G4686" i="4" s="1"/>
  <c r="A4686" i="4"/>
  <c r="L4685" i="4"/>
  <c r="K4685" i="4"/>
  <c r="H4685" i="4"/>
  <c r="I4685" i="4" s="1"/>
  <c r="C4685" i="4"/>
  <c r="D4685" i="4" s="1"/>
  <c r="E4685" i="4" s="1"/>
  <c r="B4685" i="4"/>
  <c r="G4685" i="4" s="1"/>
  <c r="A4685" i="4"/>
  <c r="K4684" i="4"/>
  <c r="L4684" i="4" s="1"/>
  <c r="J4684" i="4"/>
  <c r="H4684" i="4"/>
  <c r="I4684" i="4" s="1"/>
  <c r="F4684" i="4"/>
  <c r="D4684" i="4"/>
  <c r="E4684" i="4" s="1"/>
  <c r="C4684" i="4"/>
  <c r="B4684" i="4"/>
  <c r="G4684" i="4" s="1"/>
  <c r="A4684" i="4"/>
  <c r="L4683" i="4"/>
  <c r="K4683" i="4"/>
  <c r="H4683" i="4"/>
  <c r="I4683" i="4" s="1"/>
  <c r="C4683" i="4"/>
  <c r="D4683" i="4" s="1"/>
  <c r="E4683" i="4" s="1"/>
  <c r="B4683" i="4"/>
  <c r="G4683" i="4" s="1"/>
  <c r="A4683" i="4"/>
  <c r="K4682" i="4"/>
  <c r="L4682" i="4" s="1"/>
  <c r="J4682" i="4"/>
  <c r="H4682" i="4"/>
  <c r="I4682" i="4" s="1"/>
  <c r="F4682" i="4"/>
  <c r="D4682" i="4"/>
  <c r="E4682" i="4" s="1"/>
  <c r="C4682" i="4"/>
  <c r="B4682" i="4"/>
  <c r="G4682" i="4" s="1"/>
  <c r="A4682" i="4"/>
  <c r="L4681" i="4"/>
  <c r="K4681" i="4"/>
  <c r="H4681" i="4"/>
  <c r="I4681" i="4" s="1"/>
  <c r="C4681" i="4"/>
  <c r="D4681" i="4" s="1"/>
  <c r="E4681" i="4" s="1"/>
  <c r="B4681" i="4"/>
  <c r="G4681" i="4" s="1"/>
  <c r="A4681" i="4"/>
  <c r="K4680" i="4"/>
  <c r="L4680" i="4" s="1"/>
  <c r="J4680" i="4"/>
  <c r="H4680" i="4"/>
  <c r="I4680" i="4" s="1"/>
  <c r="F4680" i="4"/>
  <c r="D4680" i="4"/>
  <c r="E4680" i="4" s="1"/>
  <c r="C4680" i="4"/>
  <c r="B4680" i="4"/>
  <c r="G4680" i="4" s="1"/>
  <c r="A4680" i="4"/>
  <c r="L4679" i="4"/>
  <c r="K4679" i="4"/>
  <c r="H4679" i="4"/>
  <c r="I4679" i="4" s="1"/>
  <c r="C4679" i="4"/>
  <c r="D4679" i="4" s="1"/>
  <c r="E4679" i="4" s="1"/>
  <c r="B4679" i="4"/>
  <c r="G4679" i="4" s="1"/>
  <c r="A4679" i="4"/>
  <c r="K4678" i="4"/>
  <c r="L4678" i="4" s="1"/>
  <c r="J4678" i="4"/>
  <c r="H4678" i="4"/>
  <c r="I4678" i="4" s="1"/>
  <c r="F4678" i="4"/>
  <c r="D4678" i="4"/>
  <c r="E4678" i="4" s="1"/>
  <c r="C4678" i="4"/>
  <c r="B4678" i="4"/>
  <c r="G4678" i="4" s="1"/>
  <c r="A4678" i="4"/>
  <c r="L4677" i="4"/>
  <c r="K4677" i="4"/>
  <c r="H4677" i="4"/>
  <c r="I4677" i="4" s="1"/>
  <c r="C4677" i="4"/>
  <c r="D4677" i="4" s="1"/>
  <c r="E4677" i="4" s="1"/>
  <c r="B4677" i="4"/>
  <c r="G4677" i="4" s="1"/>
  <c r="A4677" i="4"/>
  <c r="K4676" i="4"/>
  <c r="L4676" i="4" s="1"/>
  <c r="J4676" i="4"/>
  <c r="H4676" i="4"/>
  <c r="I4676" i="4" s="1"/>
  <c r="F4676" i="4"/>
  <c r="D4676" i="4"/>
  <c r="E4676" i="4" s="1"/>
  <c r="C4676" i="4"/>
  <c r="B4676" i="4"/>
  <c r="G4676" i="4" s="1"/>
  <c r="A4676" i="4"/>
  <c r="L4675" i="4"/>
  <c r="K4675" i="4"/>
  <c r="H4675" i="4"/>
  <c r="I4675" i="4" s="1"/>
  <c r="C4675" i="4"/>
  <c r="D4675" i="4" s="1"/>
  <c r="E4675" i="4" s="1"/>
  <c r="B4675" i="4"/>
  <c r="G4675" i="4" s="1"/>
  <c r="A4675" i="4"/>
  <c r="K4674" i="4"/>
  <c r="L4674" i="4" s="1"/>
  <c r="J4674" i="4"/>
  <c r="H4674" i="4"/>
  <c r="I4674" i="4" s="1"/>
  <c r="F4674" i="4"/>
  <c r="D4674" i="4"/>
  <c r="E4674" i="4" s="1"/>
  <c r="C4674" i="4"/>
  <c r="B4674" i="4"/>
  <c r="G4674" i="4" s="1"/>
  <c r="A4674" i="4"/>
  <c r="L4673" i="4"/>
  <c r="K4673" i="4"/>
  <c r="H4673" i="4"/>
  <c r="I4673" i="4" s="1"/>
  <c r="C4673" i="4"/>
  <c r="D4673" i="4" s="1"/>
  <c r="E4673" i="4" s="1"/>
  <c r="B4673" i="4"/>
  <c r="G4673" i="4" s="1"/>
  <c r="A4673" i="4"/>
  <c r="K4672" i="4"/>
  <c r="L4672" i="4" s="1"/>
  <c r="J4672" i="4"/>
  <c r="H4672" i="4"/>
  <c r="I4672" i="4" s="1"/>
  <c r="F4672" i="4"/>
  <c r="D4672" i="4"/>
  <c r="E4672" i="4" s="1"/>
  <c r="C4672" i="4"/>
  <c r="B4672" i="4"/>
  <c r="G4672" i="4" s="1"/>
  <c r="A4672" i="4"/>
  <c r="L4671" i="4"/>
  <c r="K4671" i="4"/>
  <c r="H4671" i="4"/>
  <c r="I4671" i="4" s="1"/>
  <c r="C4671" i="4"/>
  <c r="D4671" i="4" s="1"/>
  <c r="E4671" i="4" s="1"/>
  <c r="B4671" i="4"/>
  <c r="G4671" i="4" s="1"/>
  <c r="A4671" i="4"/>
  <c r="K4670" i="4"/>
  <c r="L4670" i="4" s="1"/>
  <c r="J4670" i="4"/>
  <c r="H4670" i="4"/>
  <c r="I4670" i="4" s="1"/>
  <c r="F4670" i="4"/>
  <c r="D4670" i="4"/>
  <c r="E4670" i="4" s="1"/>
  <c r="C4670" i="4"/>
  <c r="B4670" i="4"/>
  <c r="G4670" i="4" s="1"/>
  <c r="A4670" i="4"/>
  <c r="L4669" i="4"/>
  <c r="K4669" i="4"/>
  <c r="H4669" i="4"/>
  <c r="I4669" i="4" s="1"/>
  <c r="C4669" i="4"/>
  <c r="D4669" i="4" s="1"/>
  <c r="E4669" i="4" s="1"/>
  <c r="B4669" i="4"/>
  <c r="G4669" i="4" s="1"/>
  <c r="A4669" i="4"/>
  <c r="K4668" i="4"/>
  <c r="L4668" i="4" s="1"/>
  <c r="J4668" i="4"/>
  <c r="H4668" i="4"/>
  <c r="I4668" i="4" s="1"/>
  <c r="F4668" i="4"/>
  <c r="D4668" i="4"/>
  <c r="E4668" i="4" s="1"/>
  <c r="C4668" i="4"/>
  <c r="B4668" i="4"/>
  <c r="G4668" i="4" s="1"/>
  <c r="A4668" i="4"/>
  <c r="L4667" i="4"/>
  <c r="K4667" i="4"/>
  <c r="H4667" i="4"/>
  <c r="I4667" i="4" s="1"/>
  <c r="C4667" i="4"/>
  <c r="D4667" i="4" s="1"/>
  <c r="E4667" i="4" s="1"/>
  <c r="B4667" i="4"/>
  <c r="G4667" i="4" s="1"/>
  <c r="A4667" i="4"/>
  <c r="K4666" i="4"/>
  <c r="L4666" i="4" s="1"/>
  <c r="J4666" i="4"/>
  <c r="H4666" i="4"/>
  <c r="I4666" i="4" s="1"/>
  <c r="F4666" i="4"/>
  <c r="D4666" i="4"/>
  <c r="E4666" i="4" s="1"/>
  <c r="C4666" i="4"/>
  <c r="B4666" i="4"/>
  <c r="G4666" i="4" s="1"/>
  <c r="A4666" i="4"/>
  <c r="K4665" i="4"/>
  <c r="L4665" i="4" s="1"/>
  <c r="H4665" i="4"/>
  <c r="I4665" i="4" s="1"/>
  <c r="C4665" i="4"/>
  <c r="D4665" i="4" s="1"/>
  <c r="E4665" i="4" s="1"/>
  <c r="B4665" i="4"/>
  <c r="G4665" i="4" s="1"/>
  <c r="A4665" i="4"/>
  <c r="K4664" i="4"/>
  <c r="L4664" i="4" s="1"/>
  <c r="J4664" i="4"/>
  <c r="H4664" i="4"/>
  <c r="I4664" i="4" s="1"/>
  <c r="F4664" i="4"/>
  <c r="C4664" i="4"/>
  <c r="D4664" i="4" s="1"/>
  <c r="E4664" i="4" s="1"/>
  <c r="B4664" i="4"/>
  <c r="G4664" i="4" s="1"/>
  <c r="A4664" i="4"/>
  <c r="K4663" i="4"/>
  <c r="L4663" i="4" s="1"/>
  <c r="H4663" i="4"/>
  <c r="I4663" i="4" s="1"/>
  <c r="F4663" i="4"/>
  <c r="C4663" i="4"/>
  <c r="D4663" i="4" s="1"/>
  <c r="E4663" i="4" s="1"/>
  <c r="B4663" i="4"/>
  <c r="G4663" i="4" s="1"/>
  <c r="A4663" i="4"/>
  <c r="K4662" i="4"/>
  <c r="L4662" i="4" s="1"/>
  <c r="J4662" i="4"/>
  <c r="H4662" i="4"/>
  <c r="I4662" i="4" s="1"/>
  <c r="F4662" i="4"/>
  <c r="C4662" i="4"/>
  <c r="D4662" i="4" s="1"/>
  <c r="E4662" i="4" s="1"/>
  <c r="B4662" i="4"/>
  <c r="G4662" i="4" s="1"/>
  <c r="A4662" i="4"/>
  <c r="K4661" i="4"/>
  <c r="L4661" i="4" s="1"/>
  <c r="H4661" i="4"/>
  <c r="I4661" i="4" s="1"/>
  <c r="F4661" i="4"/>
  <c r="C4661" i="4"/>
  <c r="D4661" i="4" s="1"/>
  <c r="E4661" i="4" s="1"/>
  <c r="B4661" i="4"/>
  <c r="G4661" i="4" s="1"/>
  <c r="A4661" i="4"/>
  <c r="K4660" i="4"/>
  <c r="L4660" i="4" s="1"/>
  <c r="J4660" i="4"/>
  <c r="H4660" i="4"/>
  <c r="I4660" i="4" s="1"/>
  <c r="F4660" i="4"/>
  <c r="C4660" i="4"/>
  <c r="D4660" i="4" s="1"/>
  <c r="E4660" i="4" s="1"/>
  <c r="B4660" i="4"/>
  <c r="G4660" i="4" s="1"/>
  <c r="A4660" i="4"/>
  <c r="K4659" i="4"/>
  <c r="L4659" i="4" s="1"/>
  <c r="H4659" i="4"/>
  <c r="I4659" i="4" s="1"/>
  <c r="F4659" i="4"/>
  <c r="C4659" i="4"/>
  <c r="D4659" i="4" s="1"/>
  <c r="E4659" i="4" s="1"/>
  <c r="B4659" i="4"/>
  <c r="G4659" i="4" s="1"/>
  <c r="A4659" i="4"/>
  <c r="K4658" i="4"/>
  <c r="L4658" i="4" s="1"/>
  <c r="J4658" i="4"/>
  <c r="H4658" i="4"/>
  <c r="I4658" i="4" s="1"/>
  <c r="F4658" i="4"/>
  <c r="C4658" i="4"/>
  <c r="D4658" i="4" s="1"/>
  <c r="E4658" i="4" s="1"/>
  <c r="B4658" i="4"/>
  <c r="G4658" i="4" s="1"/>
  <c r="A4658" i="4"/>
  <c r="K4657" i="4"/>
  <c r="L4657" i="4" s="1"/>
  <c r="H4657" i="4"/>
  <c r="I4657" i="4" s="1"/>
  <c r="F4657" i="4"/>
  <c r="C4657" i="4"/>
  <c r="D4657" i="4" s="1"/>
  <c r="E4657" i="4" s="1"/>
  <c r="B4657" i="4"/>
  <c r="G4657" i="4" s="1"/>
  <c r="A4657" i="4"/>
  <c r="K4656" i="4"/>
  <c r="L4656" i="4" s="1"/>
  <c r="J4656" i="4"/>
  <c r="H4656" i="4"/>
  <c r="I4656" i="4" s="1"/>
  <c r="F4656" i="4"/>
  <c r="C4656" i="4"/>
  <c r="D4656" i="4" s="1"/>
  <c r="E4656" i="4" s="1"/>
  <c r="B4656" i="4"/>
  <c r="G4656" i="4" s="1"/>
  <c r="A4656" i="4"/>
  <c r="K4655" i="4"/>
  <c r="L4655" i="4" s="1"/>
  <c r="H4655" i="4"/>
  <c r="I4655" i="4" s="1"/>
  <c r="F4655" i="4"/>
  <c r="C4655" i="4"/>
  <c r="D4655" i="4" s="1"/>
  <c r="E4655" i="4" s="1"/>
  <c r="B4655" i="4"/>
  <c r="G4655" i="4" s="1"/>
  <c r="A4655" i="4"/>
  <c r="K4654" i="4"/>
  <c r="L4654" i="4" s="1"/>
  <c r="J4654" i="4"/>
  <c r="H4654" i="4"/>
  <c r="I4654" i="4" s="1"/>
  <c r="F4654" i="4"/>
  <c r="C4654" i="4"/>
  <c r="D4654" i="4" s="1"/>
  <c r="E4654" i="4" s="1"/>
  <c r="B4654" i="4"/>
  <c r="G4654" i="4" s="1"/>
  <c r="A4654" i="4"/>
  <c r="K4653" i="4"/>
  <c r="L4653" i="4" s="1"/>
  <c r="H4653" i="4"/>
  <c r="I4653" i="4" s="1"/>
  <c r="F4653" i="4"/>
  <c r="C4653" i="4"/>
  <c r="D4653" i="4" s="1"/>
  <c r="E4653" i="4" s="1"/>
  <c r="B4653" i="4"/>
  <c r="G4653" i="4" s="1"/>
  <c r="A4653" i="4"/>
  <c r="K4652" i="4"/>
  <c r="L4652" i="4" s="1"/>
  <c r="J4652" i="4"/>
  <c r="H4652" i="4"/>
  <c r="I4652" i="4" s="1"/>
  <c r="F4652" i="4"/>
  <c r="C4652" i="4"/>
  <c r="D4652" i="4" s="1"/>
  <c r="E4652" i="4" s="1"/>
  <c r="B4652" i="4"/>
  <c r="G4652" i="4" s="1"/>
  <c r="A4652" i="4"/>
  <c r="K4651" i="4"/>
  <c r="L4651" i="4" s="1"/>
  <c r="H4651" i="4"/>
  <c r="I4651" i="4" s="1"/>
  <c r="F4651" i="4"/>
  <c r="C4651" i="4"/>
  <c r="D4651" i="4" s="1"/>
  <c r="E4651" i="4" s="1"/>
  <c r="B4651" i="4"/>
  <c r="G4651" i="4" s="1"/>
  <c r="A4651" i="4"/>
  <c r="K4650" i="4"/>
  <c r="L4650" i="4" s="1"/>
  <c r="J4650" i="4"/>
  <c r="H4650" i="4"/>
  <c r="I4650" i="4" s="1"/>
  <c r="F4650" i="4"/>
  <c r="C4650" i="4"/>
  <c r="D4650" i="4" s="1"/>
  <c r="E4650" i="4" s="1"/>
  <c r="B4650" i="4"/>
  <c r="G4650" i="4" s="1"/>
  <c r="A4650" i="4"/>
  <c r="K4649" i="4"/>
  <c r="L4649" i="4" s="1"/>
  <c r="H4649" i="4"/>
  <c r="I4649" i="4" s="1"/>
  <c r="F4649" i="4"/>
  <c r="C4649" i="4"/>
  <c r="D4649" i="4" s="1"/>
  <c r="E4649" i="4" s="1"/>
  <c r="B4649" i="4"/>
  <c r="G4649" i="4" s="1"/>
  <c r="A4649" i="4"/>
  <c r="K4648" i="4"/>
  <c r="L4648" i="4" s="1"/>
  <c r="J4648" i="4"/>
  <c r="H4648" i="4"/>
  <c r="I4648" i="4" s="1"/>
  <c r="F4648" i="4"/>
  <c r="C4648" i="4"/>
  <c r="D4648" i="4" s="1"/>
  <c r="E4648" i="4" s="1"/>
  <c r="B4648" i="4"/>
  <c r="G4648" i="4" s="1"/>
  <c r="A4648" i="4"/>
  <c r="K4647" i="4"/>
  <c r="L4647" i="4" s="1"/>
  <c r="H4647" i="4"/>
  <c r="I4647" i="4" s="1"/>
  <c r="F4647" i="4"/>
  <c r="C4647" i="4"/>
  <c r="D4647" i="4" s="1"/>
  <c r="E4647" i="4" s="1"/>
  <c r="B4647" i="4"/>
  <c r="G4647" i="4" s="1"/>
  <c r="A4647" i="4"/>
  <c r="K4646" i="4"/>
  <c r="L4646" i="4" s="1"/>
  <c r="J4646" i="4"/>
  <c r="H4646" i="4"/>
  <c r="I4646" i="4" s="1"/>
  <c r="F4646" i="4"/>
  <c r="C4646" i="4"/>
  <c r="D4646" i="4" s="1"/>
  <c r="E4646" i="4" s="1"/>
  <c r="B4646" i="4"/>
  <c r="G4646" i="4" s="1"/>
  <c r="A4646" i="4"/>
  <c r="K4645" i="4"/>
  <c r="L4645" i="4" s="1"/>
  <c r="H4645" i="4"/>
  <c r="I4645" i="4" s="1"/>
  <c r="F4645" i="4"/>
  <c r="C4645" i="4"/>
  <c r="D4645" i="4" s="1"/>
  <c r="E4645" i="4" s="1"/>
  <c r="B4645" i="4"/>
  <c r="G4645" i="4" s="1"/>
  <c r="A4645" i="4"/>
  <c r="K4644" i="4"/>
  <c r="L4644" i="4" s="1"/>
  <c r="J4644" i="4"/>
  <c r="H4644" i="4"/>
  <c r="I4644" i="4" s="1"/>
  <c r="F4644" i="4"/>
  <c r="C4644" i="4"/>
  <c r="D4644" i="4" s="1"/>
  <c r="E4644" i="4" s="1"/>
  <c r="B4644" i="4"/>
  <c r="G4644" i="4" s="1"/>
  <c r="A4644" i="4"/>
  <c r="K4643" i="4"/>
  <c r="L4643" i="4" s="1"/>
  <c r="H4643" i="4"/>
  <c r="I4643" i="4" s="1"/>
  <c r="F4643" i="4"/>
  <c r="C4643" i="4"/>
  <c r="D4643" i="4" s="1"/>
  <c r="E4643" i="4" s="1"/>
  <c r="B4643" i="4"/>
  <c r="G4643" i="4" s="1"/>
  <c r="A4643" i="4"/>
  <c r="K4642" i="4"/>
  <c r="L4642" i="4" s="1"/>
  <c r="J4642" i="4"/>
  <c r="H4642" i="4"/>
  <c r="I4642" i="4" s="1"/>
  <c r="F4642" i="4"/>
  <c r="C4642" i="4"/>
  <c r="D4642" i="4" s="1"/>
  <c r="E4642" i="4" s="1"/>
  <c r="B4642" i="4"/>
  <c r="G4642" i="4" s="1"/>
  <c r="A4642" i="4"/>
  <c r="K4641" i="4"/>
  <c r="L4641" i="4" s="1"/>
  <c r="H4641" i="4"/>
  <c r="I4641" i="4" s="1"/>
  <c r="F4641" i="4"/>
  <c r="C4641" i="4"/>
  <c r="D4641" i="4" s="1"/>
  <c r="E4641" i="4" s="1"/>
  <c r="B4641" i="4"/>
  <c r="G4641" i="4" s="1"/>
  <c r="A4641" i="4"/>
  <c r="K4640" i="4"/>
  <c r="L4640" i="4" s="1"/>
  <c r="J4640" i="4"/>
  <c r="H4640" i="4"/>
  <c r="I4640" i="4" s="1"/>
  <c r="F4640" i="4"/>
  <c r="C4640" i="4"/>
  <c r="D4640" i="4" s="1"/>
  <c r="E4640" i="4" s="1"/>
  <c r="B4640" i="4"/>
  <c r="G4640" i="4" s="1"/>
  <c r="A4640" i="4"/>
  <c r="K4639" i="4"/>
  <c r="L4639" i="4" s="1"/>
  <c r="H4639" i="4"/>
  <c r="I4639" i="4" s="1"/>
  <c r="F4639" i="4"/>
  <c r="C4639" i="4"/>
  <c r="D4639" i="4" s="1"/>
  <c r="E4639" i="4" s="1"/>
  <c r="B4639" i="4"/>
  <c r="G4639" i="4" s="1"/>
  <c r="A4639" i="4"/>
  <c r="K4638" i="4"/>
  <c r="L4638" i="4" s="1"/>
  <c r="J4638" i="4"/>
  <c r="H4638" i="4"/>
  <c r="I4638" i="4" s="1"/>
  <c r="F4638" i="4"/>
  <c r="C4638" i="4"/>
  <c r="D4638" i="4" s="1"/>
  <c r="E4638" i="4" s="1"/>
  <c r="B4638" i="4"/>
  <c r="G4638" i="4" s="1"/>
  <c r="A4638" i="4"/>
  <c r="K4637" i="4"/>
  <c r="L4637" i="4" s="1"/>
  <c r="H4637" i="4"/>
  <c r="I4637" i="4" s="1"/>
  <c r="F4637" i="4"/>
  <c r="C4637" i="4"/>
  <c r="D4637" i="4" s="1"/>
  <c r="E4637" i="4" s="1"/>
  <c r="B4637" i="4"/>
  <c r="G4637" i="4" s="1"/>
  <c r="A4637" i="4"/>
  <c r="K4636" i="4"/>
  <c r="L4636" i="4" s="1"/>
  <c r="J4636" i="4"/>
  <c r="H4636" i="4"/>
  <c r="I4636" i="4" s="1"/>
  <c r="F4636" i="4"/>
  <c r="C4636" i="4"/>
  <c r="D4636" i="4" s="1"/>
  <c r="E4636" i="4" s="1"/>
  <c r="B4636" i="4"/>
  <c r="G4636" i="4" s="1"/>
  <c r="A4636" i="4"/>
  <c r="K4635" i="4"/>
  <c r="L4635" i="4" s="1"/>
  <c r="H4635" i="4"/>
  <c r="I4635" i="4" s="1"/>
  <c r="F4635" i="4"/>
  <c r="C4635" i="4"/>
  <c r="D4635" i="4" s="1"/>
  <c r="E4635" i="4" s="1"/>
  <c r="B4635" i="4"/>
  <c r="G4635" i="4" s="1"/>
  <c r="A4635" i="4"/>
  <c r="K4634" i="4"/>
  <c r="L4634" i="4" s="1"/>
  <c r="J4634" i="4"/>
  <c r="H4634" i="4"/>
  <c r="I4634" i="4" s="1"/>
  <c r="F4634" i="4"/>
  <c r="C4634" i="4"/>
  <c r="D4634" i="4" s="1"/>
  <c r="E4634" i="4" s="1"/>
  <c r="B4634" i="4"/>
  <c r="G4634" i="4" s="1"/>
  <c r="A4634" i="4"/>
  <c r="K4633" i="4"/>
  <c r="L4633" i="4" s="1"/>
  <c r="H4633" i="4"/>
  <c r="I4633" i="4" s="1"/>
  <c r="F4633" i="4"/>
  <c r="C4633" i="4"/>
  <c r="D4633" i="4" s="1"/>
  <c r="E4633" i="4" s="1"/>
  <c r="B4633" i="4"/>
  <c r="G4633" i="4" s="1"/>
  <c r="A4633" i="4"/>
  <c r="K4632" i="4"/>
  <c r="L4632" i="4" s="1"/>
  <c r="J4632" i="4"/>
  <c r="H4632" i="4"/>
  <c r="I4632" i="4" s="1"/>
  <c r="F4632" i="4"/>
  <c r="C4632" i="4"/>
  <c r="D4632" i="4" s="1"/>
  <c r="E4632" i="4" s="1"/>
  <c r="B4632" i="4"/>
  <c r="G4632" i="4" s="1"/>
  <c r="A4632" i="4"/>
  <c r="K4631" i="4"/>
  <c r="L4631" i="4" s="1"/>
  <c r="H4631" i="4"/>
  <c r="I4631" i="4" s="1"/>
  <c r="F4631" i="4"/>
  <c r="C4631" i="4"/>
  <c r="D4631" i="4" s="1"/>
  <c r="E4631" i="4" s="1"/>
  <c r="B4631" i="4"/>
  <c r="G4631" i="4" s="1"/>
  <c r="A4631" i="4"/>
  <c r="K4630" i="4"/>
  <c r="L4630" i="4" s="1"/>
  <c r="J4630" i="4"/>
  <c r="H4630" i="4"/>
  <c r="I4630" i="4" s="1"/>
  <c r="F4630" i="4"/>
  <c r="C4630" i="4"/>
  <c r="D4630" i="4" s="1"/>
  <c r="E4630" i="4" s="1"/>
  <c r="B4630" i="4"/>
  <c r="G4630" i="4" s="1"/>
  <c r="A4630" i="4"/>
  <c r="K4629" i="4"/>
  <c r="L4629" i="4" s="1"/>
  <c r="H4629" i="4"/>
  <c r="I4629" i="4" s="1"/>
  <c r="F4629" i="4"/>
  <c r="C4629" i="4"/>
  <c r="D4629" i="4" s="1"/>
  <c r="E4629" i="4" s="1"/>
  <c r="B4629" i="4"/>
  <c r="G4629" i="4" s="1"/>
  <c r="A4629" i="4"/>
  <c r="K4628" i="4"/>
  <c r="L4628" i="4" s="1"/>
  <c r="J4628" i="4"/>
  <c r="H4628" i="4"/>
  <c r="I4628" i="4" s="1"/>
  <c r="F4628" i="4"/>
  <c r="C4628" i="4"/>
  <c r="D4628" i="4" s="1"/>
  <c r="E4628" i="4" s="1"/>
  <c r="B4628" i="4"/>
  <c r="G4628" i="4" s="1"/>
  <c r="A4628" i="4"/>
  <c r="K4627" i="4"/>
  <c r="L4627" i="4" s="1"/>
  <c r="H4627" i="4"/>
  <c r="I4627" i="4" s="1"/>
  <c r="F4627" i="4"/>
  <c r="C4627" i="4"/>
  <c r="D4627" i="4" s="1"/>
  <c r="E4627" i="4" s="1"/>
  <c r="B4627" i="4"/>
  <c r="G4627" i="4" s="1"/>
  <c r="A4627" i="4"/>
  <c r="K4626" i="4"/>
  <c r="L4626" i="4" s="1"/>
  <c r="J4626" i="4"/>
  <c r="H4626" i="4"/>
  <c r="I4626" i="4" s="1"/>
  <c r="F4626" i="4"/>
  <c r="C4626" i="4"/>
  <c r="D4626" i="4" s="1"/>
  <c r="E4626" i="4" s="1"/>
  <c r="B4626" i="4"/>
  <c r="G4626" i="4" s="1"/>
  <c r="A4626" i="4"/>
  <c r="K4625" i="4"/>
  <c r="L4625" i="4" s="1"/>
  <c r="H4625" i="4"/>
  <c r="I4625" i="4" s="1"/>
  <c r="F4625" i="4"/>
  <c r="C4625" i="4"/>
  <c r="D4625" i="4" s="1"/>
  <c r="E4625" i="4" s="1"/>
  <c r="B4625" i="4"/>
  <c r="G4625" i="4" s="1"/>
  <c r="A4625" i="4"/>
  <c r="K4624" i="4"/>
  <c r="L4624" i="4" s="1"/>
  <c r="J4624" i="4"/>
  <c r="H4624" i="4"/>
  <c r="I4624" i="4" s="1"/>
  <c r="F4624" i="4"/>
  <c r="C4624" i="4"/>
  <c r="D4624" i="4" s="1"/>
  <c r="E4624" i="4" s="1"/>
  <c r="B4624" i="4"/>
  <c r="G4624" i="4" s="1"/>
  <c r="A4624" i="4"/>
  <c r="K4623" i="4"/>
  <c r="L4623" i="4" s="1"/>
  <c r="H4623" i="4"/>
  <c r="I4623" i="4" s="1"/>
  <c r="F4623" i="4"/>
  <c r="C4623" i="4"/>
  <c r="D4623" i="4" s="1"/>
  <c r="E4623" i="4" s="1"/>
  <c r="B4623" i="4"/>
  <c r="G4623" i="4" s="1"/>
  <c r="A4623" i="4"/>
  <c r="K4622" i="4"/>
  <c r="L4622" i="4" s="1"/>
  <c r="J4622" i="4"/>
  <c r="H4622" i="4"/>
  <c r="I4622" i="4" s="1"/>
  <c r="F4622" i="4"/>
  <c r="C4622" i="4"/>
  <c r="D4622" i="4" s="1"/>
  <c r="E4622" i="4" s="1"/>
  <c r="B4622" i="4"/>
  <c r="G4622" i="4" s="1"/>
  <c r="A4622" i="4"/>
  <c r="K4621" i="4"/>
  <c r="L4621" i="4" s="1"/>
  <c r="H4621" i="4"/>
  <c r="I4621" i="4" s="1"/>
  <c r="F4621" i="4"/>
  <c r="C4621" i="4"/>
  <c r="D4621" i="4" s="1"/>
  <c r="E4621" i="4" s="1"/>
  <c r="B4621" i="4"/>
  <c r="G4621" i="4" s="1"/>
  <c r="A4621" i="4"/>
  <c r="K4620" i="4"/>
  <c r="L4620" i="4" s="1"/>
  <c r="J4620" i="4"/>
  <c r="H4620" i="4"/>
  <c r="I4620" i="4" s="1"/>
  <c r="F4620" i="4"/>
  <c r="C4620" i="4"/>
  <c r="D4620" i="4" s="1"/>
  <c r="E4620" i="4" s="1"/>
  <c r="B4620" i="4"/>
  <c r="G4620" i="4" s="1"/>
  <c r="A4620" i="4"/>
  <c r="K4619" i="4"/>
  <c r="L4619" i="4" s="1"/>
  <c r="H4619" i="4"/>
  <c r="I4619" i="4" s="1"/>
  <c r="F4619" i="4"/>
  <c r="C4619" i="4"/>
  <c r="D4619" i="4" s="1"/>
  <c r="E4619" i="4" s="1"/>
  <c r="B4619" i="4"/>
  <c r="G4619" i="4" s="1"/>
  <c r="A4619" i="4"/>
  <c r="K4618" i="4"/>
  <c r="L4618" i="4" s="1"/>
  <c r="J4618" i="4"/>
  <c r="H4618" i="4"/>
  <c r="I4618" i="4" s="1"/>
  <c r="F4618" i="4"/>
  <c r="C4618" i="4"/>
  <c r="D4618" i="4" s="1"/>
  <c r="E4618" i="4" s="1"/>
  <c r="B4618" i="4"/>
  <c r="G4618" i="4" s="1"/>
  <c r="A4618" i="4"/>
  <c r="K4617" i="4"/>
  <c r="L4617" i="4" s="1"/>
  <c r="H4617" i="4"/>
  <c r="I4617" i="4" s="1"/>
  <c r="F4617" i="4"/>
  <c r="C4617" i="4"/>
  <c r="D4617" i="4" s="1"/>
  <c r="E4617" i="4" s="1"/>
  <c r="B4617" i="4"/>
  <c r="G4617" i="4" s="1"/>
  <c r="A4617" i="4"/>
  <c r="K4616" i="4"/>
  <c r="L4616" i="4" s="1"/>
  <c r="J4616" i="4"/>
  <c r="H4616" i="4"/>
  <c r="I4616" i="4" s="1"/>
  <c r="F4616" i="4"/>
  <c r="C4616" i="4"/>
  <c r="D4616" i="4" s="1"/>
  <c r="E4616" i="4" s="1"/>
  <c r="B4616" i="4"/>
  <c r="G4616" i="4" s="1"/>
  <c r="A4616" i="4"/>
  <c r="K4615" i="4"/>
  <c r="L4615" i="4" s="1"/>
  <c r="H4615" i="4"/>
  <c r="I4615" i="4" s="1"/>
  <c r="F4615" i="4"/>
  <c r="C4615" i="4"/>
  <c r="D4615" i="4" s="1"/>
  <c r="E4615" i="4" s="1"/>
  <c r="B4615" i="4"/>
  <c r="G4615" i="4" s="1"/>
  <c r="A4615" i="4"/>
  <c r="K4614" i="4"/>
  <c r="L4614" i="4" s="1"/>
  <c r="J4614" i="4"/>
  <c r="H4614" i="4"/>
  <c r="I4614" i="4" s="1"/>
  <c r="F4614" i="4"/>
  <c r="C4614" i="4"/>
  <c r="D4614" i="4" s="1"/>
  <c r="E4614" i="4" s="1"/>
  <c r="B4614" i="4"/>
  <c r="G4614" i="4" s="1"/>
  <c r="A4614" i="4"/>
  <c r="K4613" i="4"/>
  <c r="L4613" i="4" s="1"/>
  <c r="H4613" i="4"/>
  <c r="I4613" i="4" s="1"/>
  <c r="F4613" i="4"/>
  <c r="C4613" i="4"/>
  <c r="D4613" i="4" s="1"/>
  <c r="E4613" i="4" s="1"/>
  <c r="B4613" i="4"/>
  <c r="G4613" i="4" s="1"/>
  <c r="A4613" i="4"/>
  <c r="K4612" i="4"/>
  <c r="L4612" i="4" s="1"/>
  <c r="J4612" i="4"/>
  <c r="H4612" i="4"/>
  <c r="I4612" i="4" s="1"/>
  <c r="F4612" i="4"/>
  <c r="C4612" i="4"/>
  <c r="D4612" i="4" s="1"/>
  <c r="E4612" i="4" s="1"/>
  <c r="B4612" i="4"/>
  <c r="G4612" i="4" s="1"/>
  <c r="A4612" i="4"/>
  <c r="K4611" i="4"/>
  <c r="L4611" i="4" s="1"/>
  <c r="H4611" i="4"/>
  <c r="I4611" i="4" s="1"/>
  <c r="F4611" i="4"/>
  <c r="C4611" i="4"/>
  <c r="D4611" i="4" s="1"/>
  <c r="E4611" i="4" s="1"/>
  <c r="B4611" i="4"/>
  <c r="G4611" i="4" s="1"/>
  <c r="A4611" i="4"/>
  <c r="K4610" i="4"/>
  <c r="L4610" i="4" s="1"/>
  <c r="J4610" i="4"/>
  <c r="H4610" i="4"/>
  <c r="I4610" i="4" s="1"/>
  <c r="F4610" i="4"/>
  <c r="C4610" i="4"/>
  <c r="D4610" i="4" s="1"/>
  <c r="E4610" i="4" s="1"/>
  <c r="B4610" i="4"/>
  <c r="G4610" i="4" s="1"/>
  <c r="A4610" i="4"/>
  <c r="K4609" i="4"/>
  <c r="L4609" i="4" s="1"/>
  <c r="H4609" i="4"/>
  <c r="I4609" i="4" s="1"/>
  <c r="F4609" i="4"/>
  <c r="C4609" i="4"/>
  <c r="D4609" i="4" s="1"/>
  <c r="E4609" i="4" s="1"/>
  <c r="B4609" i="4"/>
  <c r="G4609" i="4" s="1"/>
  <c r="A4609" i="4"/>
  <c r="K4608" i="4"/>
  <c r="L4608" i="4" s="1"/>
  <c r="J4608" i="4"/>
  <c r="H4608" i="4"/>
  <c r="I4608" i="4" s="1"/>
  <c r="F4608" i="4"/>
  <c r="C4608" i="4"/>
  <c r="D4608" i="4" s="1"/>
  <c r="E4608" i="4" s="1"/>
  <c r="B4608" i="4"/>
  <c r="G4608" i="4" s="1"/>
  <c r="A4608" i="4"/>
  <c r="K4607" i="4"/>
  <c r="L4607" i="4" s="1"/>
  <c r="H4607" i="4"/>
  <c r="I4607" i="4" s="1"/>
  <c r="F4607" i="4"/>
  <c r="C4607" i="4"/>
  <c r="D4607" i="4" s="1"/>
  <c r="E4607" i="4" s="1"/>
  <c r="B4607" i="4"/>
  <c r="G4607" i="4" s="1"/>
  <c r="A4607" i="4"/>
  <c r="K4606" i="4"/>
  <c r="L4606" i="4" s="1"/>
  <c r="J4606" i="4"/>
  <c r="H4606" i="4"/>
  <c r="I4606" i="4" s="1"/>
  <c r="F4606" i="4"/>
  <c r="C4606" i="4"/>
  <c r="D4606" i="4" s="1"/>
  <c r="E4606" i="4" s="1"/>
  <c r="B4606" i="4"/>
  <c r="G4606" i="4" s="1"/>
  <c r="A4606" i="4"/>
  <c r="K4605" i="4"/>
  <c r="L4605" i="4" s="1"/>
  <c r="H4605" i="4"/>
  <c r="I4605" i="4" s="1"/>
  <c r="F4605" i="4"/>
  <c r="C4605" i="4"/>
  <c r="D4605" i="4" s="1"/>
  <c r="E4605" i="4" s="1"/>
  <c r="B4605" i="4"/>
  <c r="G4605" i="4" s="1"/>
  <c r="A4605" i="4"/>
  <c r="K4604" i="4"/>
  <c r="L4604" i="4" s="1"/>
  <c r="J4604" i="4"/>
  <c r="H4604" i="4"/>
  <c r="I4604" i="4" s="1"/>
  <c r="F4604" i="4"/>
  <c r="C4604" i="4"/>
  <c r="D4604" i="4" s="1"/>
  <c r="E4604" i="4" s="1"/>
  <c r="B4604" i="4"/>
  <c r="G4604" i="4" s="1"/>
  <c r="A4604" i="4"/>
  <c r="K4603" i="4"/>
  <c r="L4603" i="4" s="1"/>
  <c r="H4603" i="4"/>
  <c r="I4603" i="4" s="1"/>
  <c r="F4603" i="4"/>
  <c r="C4603" i="4"/>
  <c r="D4603" i="4" s="1"/>
  <c r="E4603" i="4" s="1"/>
  <c r="B4603" i="4"/>
  <c r="G4603" i="4" s="1"/>
  <c r="A4603" i="4"/>
  <c r="K4602" i="4"/>
  <c r="L4602" i="4" s="1"/>
  <c r="J4602" i="4"/>
  <c r="H4602" i="4"/>
  <c r="I4602" i="4" s="1"/>
  <c r="F4602" i="4"/>
  <c r="C4602" i="4"/>
  <c r="D4602" i="4" s="1"/>
  <c r="E4602" i="4" s="1"/>
  <c r="B4602" i="4"/>
  <c r="G4602" i="4" s="1"/>
  <c r="A4602" i="4"/>
  <c r="K4601" i="4"/>
  <c r="L4601" i="4" s="1"/>
  <c r="H4601" i="4"/>
  <c r="I4601" i="4" s="1"/>
  <c r="F4601" i="4"/>
  <c r="C4601" i="4"/>
  <c r="D4601" i="4" s="1"/>
  <c r="E4601" i="4" s="1"/>
  <c r="B4601" i="4"/>
  <c r="G4601" i="4" s="1"/>
  <c r="A4601" i="4"/>
  <c r="K4600" i="4"/>
  <c r="L4600" i="4" s="1"/>
  <c r="J4600" i="4"/>
  <c r="H4600" i="4"/>
  <c r="I4600" i="4" s="1"/>
  <c r="F4600" i="4"/>
  <c r="C4600" i="4"/>
  <c r="D4600" i="4" s="1"/>
  <c r="E4600" i="4" s="1"/>
  <c r="B4600" i="4"/>
  <c r="G4600" i="4" s="1"/>
  <c r="A4600" i="4"/>
  <c r="K4599" i="4"/>
  <c r="L4599" i="4" s="1"/>
  <c r="H4599" i="4"/>
  <c r="I4599" i="4" s="1"/>
  <c r="F4599" i="4"/>
  <c r="C4599" i="4"/>
  <c r="D4599" i="4" s="1"/>
  <c r="E4599" i="4" s="1"/>
  <c r="B4599" i="4"/>
  <c r="G4599" i="4" s="1"/>
  <c r="A4599" i="4"/>
  <c r="K4598" i="4"/>
  <c r="L4598" i="4" s="1"/>
  <c r="J4598" i="4"/>
  <c r="H4598" i="4"/>
  <c r="I4598" i="4" s="1"/>
  <c r="F4598" i="4"/>
  <c r="C4598" i="4"/>
  <c r="D4598" i="4" s="1"/>
  <c r="E4598" i="4" s="1"/>
  <c r="B4598" i="4"/>
  <c r="G4598" i="4" s="1"/>
  <c r="A4598" i="4"/>
  <c r="K4597" i="4"/>
  <c r="L4597" i="4" s="1"/>
  <c r="H4597" i="4"/>
  <c r="I4597" i="4" s="1"/>
  <c r="F4597" i="4"/>
  <c r="C4597" i="4"/>
  <c r="D4597" i="4" s="1"/>
  <c r="E4597" i="4" s="1"/>
  <c r="B4597" i="4"/>
  <c r="G4597" i="4" s="1"/>
  <c r="A4597" i="4"/>
  <c r="K4596" i="4"/>
  <c r="L4596" i="4" s="1"/>
  <c r="J4596" i="4"/>
  <c r="H4596" i="4"/>
  <c r="I4596" i="4" s="1"/>
  <c r="F4596" i="4"/>
  <c r="C4596" i="4"/>
  <c r="D4596" i="4" s="1"/>
  <c r="E4596" i="4" s="1"/>
  <c r="B4596" i="4"/>
  <c r="G4596" i="4" s="1"/>
  <c r="A4596" i="4"/>
  <c r="K4595" i="4"/>
  <c r="L4595" i="4" s="1"/>
  <c r="H4595" i="4"/>
  <c r="I4595" i="4" s="1"/>
  <c r="F4595" i="4"/>
  <c r="C4595" i="4"/>
  <c r="D4595" i="4" s="1"/>
  <c r="E4595" i="4" s="1"/>
  <c r="B4595" i="4"/>
  <c r="G4595" i="4" s="1"/>
  <c r="A4595" i="4"/>
  <c r="K4594" i="4"/>
  <c r="L4594" i="4" s="1"/>
  <c r="J4594" i="4"/>
  <c r="H4594" i="4"/>
  <c r="I4594" i="4" s="1"/>
  <c r="F4594" i="4"/>
  <c r="C4594" i="4"/>
  <c r="D4594" i="4" s="1"/>
  <c r="E4594" i="4" s="1"/>
  <c r="B4594" i="4"/>
  <c r="G4594" i="4" s="1"/>
  <c r="A4594" i="4"/>
  <c r="K4593" i="4"/>
  <c r="L4593" i="4" s="1"/>
  <c r="H4593" i="4"/>
  <c r="I4593" i="4" s="1"/>
  <c r="F4593" i="4"/>
  <c r="C4593" i="4"/>
  <c r="D4593" i="4" s="1"/>
  <c r="E4593" i="4" s="1"/>
  <c r="B4593" i="4"/>
  <c r="G4593" i="4" s="1"/>
  <c r="A4593" i="4"/>
  <c r="K4592" i="4"/>
  <c r="L4592" i="4" s="1"/>
  <c r="J4592" i="4"/>
  <c r="H4592" i="4"/>
  <c r="I4592" i="4" s="1"/>
  <c r="F4592" i="4"/>
  <c r="C4592" i="4"/>
  <c r="D4592" i="4" s="1"/>
  <c r="E4592" i="4" s="1"/>
  <c r="B4592" i="4"/>
  <c r="G4592" i="4" s="1"/>
  <c r="A4592" i="4"/>
  <c r="K4591" i="4"/>
  <c r="L4591" i="4" s="1"/>
  <c r="H4591" i="4"/>
  <c r="I4591" i="4" s="1"/>
  <c r="F4591" i="4"/>
  <c r="C4591" i="4"/>
  <c r="D4591" i="4" s="1"/>
  <c r="E4591" i="4" s="1"/>
  <c r="B4591" i="4"/>
  <c r="G4591" i="4" s="1"/>
  <c r="A4591" i="4"/>
  <c r="K4590" i="4"/>
  <c r="L4590" i="4" s="1"/>
  <c r="J4590" i="4"/>
  <c r="H4590" i="4"/>
  <c r="I4590" i="4" s="1"/>
  <c r="F4590" i="4"/>
  <c r="C4590" i="4"/>
  <c r="D4590" i="4" s="1"/>
  <c r="E4590" i="4" s="1"/>
  <c r="B4590" i="4"/>
  <c r="G4590" i="4" s="1"/>
  <c r="A4590" i="4"/>
  <c r="K4589" i="4"/>
  <c r="L4589" i="4" s="1"/>
  <c r="H4589" i="4"/>
  <c r="I4589" i="4" s="1"/>
  <c r="F4589" i="4"/>
  <c r="C4589" i="4"/>
  <c r="D4589" i="4" s="1"/>
  <c r="E4589" i="4" s="1"/>
  <c r="B4589" i="4"/>
  <c r="G4589" i="4" s="1"/>
  <c r="A4589" i="4"/>
  <c r="K4588" i="4"/>
  <c r="L4588" i="4" s="1"/>
  <c r="J4588" i="4"/>
  <c r="H4588" i="4"/>
  <c r="I4588" i="4" s="1"/>
  <c r="F4588" i="4"/>
  <c r="C4588" i="4"/>
  <c r="D4588" i="4" s="1"/>
  <c r="E4588" i="4" s="1"/>
  <c r="B4588" i="4"/>
  <c r="G4588" i="4" s="1"/>
  <c r="A4588" i="4"/>
  <c r="K4587" i="4"/>
  <c r="L4587" i="4" s="1"/>
  <c r="H4587" i="4"/>
  <c r="I4587" i="4" s="1"/>
  <c r="F4587" i="4"/>
  <c r="C4587" i="4"/>
  <c r="D4587" i="4" s="1"/>
  <c r="E4587" i="4" s="1"/>
  <c r="B4587" i="4"/>
  <c r="G4587" i="4" s="1"/>
  <c r="A4587" i="4"/>
  <c r="K4586" i="4"/>
  <c r="L4586" i="4" s="1"/>
  <c r="J4586" i="4"/>
  <c r="H4586" i="4"/>
  <c r="I4586" i="4" s="1"/>
  <c r="F4586" i="4"/>
  <c r="C4586" i="4"/>
  <c r="D4586" i="4" s="1"/>
  <c r="E4586" i="4" s="1"/>
  <c r="B4586" i="4"/>
  <c r="G4586" i="4" s="1"/>
  <c r="A4586" i="4"/>
  <c r="K4585" i="4"/>
  <c r="L4585" i="4" s="1"/>
  <c r="H4585" i="4"/>
  <c r="I4585" i="4" s="1"/>
  <c r="F4585" i="4"/>
  <c r="C4585" i="4"/>
  <c r="D4585" i="4" s="1"/>
  <c r="E4585" i="4" s="1"/>
  <c r="B4585" i="4"/>
  <c r="G4585" i="4" s="1"/>
  <c r="A4585" i="4"/>
  <c r="K4584" i="4"/>
  <c r="L4584" i="4" s="1"/>
  <c r="J4584" i="4"/>
  <c r="H4584" i="4"/>
  <c r="I4584" i="4" s="1"/>
  <c r="F4584" i="4"/>
  <c r="C4584" i="4"/>
  <c r="D4584" i="4" s="1"/>
  <c r="E4584" i="4" s="1"/>
  <c r="B4584" i="4"/>
  <c r="G4584" i="4" s="1"/>
  <c r="A4584" i="4"/>
  <c r="K4583" i="4"/>
  <c r="L4583" i="4" s="1"/>
  <c r="H4583" i="4"/>
  <c r="I4583" i="4" s="1"/>
  <c r="F4583" i="4"/>
  <c r="C4583" i="4"/>
  <c r="D4583" i="4" s="1"/>
  <c r="E4583" i="4" s="1"/>
  <c r="B4583" i="4"/>
  <c r="G4583" i="4" s="1"/>
  <c r="A4583" i="4"/>
  <c r="K4582" i="4"/>
  <c r="L4582" i="4" s="1"/>
  <c r="J4582" i="4"/>
  <c r="H4582" i="4"/>
  <c r="I4582" i="4" s="1"/>
  <c r="F4582" i="4"/>
  <c r="C4582" i="4"/>
  <c r="D4582" i="4" s="1"/>
  <c r="E4582" i="4" s="1"/>
  <c r="B4582" i="4"/>
  <c r="G4582" i="4" s="1"/>
  <c r="A4582" i="4"/>
  <c r="K4581" i="4"/>
  <c r="L4581" i="4" s="1"/>
  <c r="H4581" i="4"/>
  <c r="I4581" i="4" s="1"/>
  <c r="F4581" i="4"/>
  <c r="C4581" i="4"/>
  <c r="D4581" i="4" s="1"/>
  <c r="E4581" i="4" s="1"/>
  <c r="B4581" i="4"/>
  <c r="G4581" i="4" s="1"/>
  <c r="A4581" i="4"/>
  <c r="K4580" i="4"/>
  <c r="L4580" i="4" s="1"/>
  <c r="J4580" i="4"/>
  <c r="H4580" i="4"/>
  <c r="I4580" i="4" s="1"/>
  <c r="F4580" i="4"/>
  <c r="C4580" i="4"/>
  <c r="D4580" i="4" s="1"/>
  <c r="E4580" i="4" s="1"/>
  <c r="B4580" i="4"/>
  <c r="G4580" i="4" s="1"/>
  <c r="A4580" i="4"/>
  <c r="K4579" i="4"/>
  <c r="L4579" i="4" s="1"/>
  <c r="H4579" i="4"/>
  <c r="I4579" i="4" s="1"/>
  <c r="F4579" i="4"/>
  <c r="C4579" i="4"/>
  <c r="D4579" i="4" s="1"/>
  <c r="E4579" i="4" s="1"/>
  <c r="B4579" i="4"/>
  <c r="G4579" i="4" s="1"/>
  <c r="A4579" i="4"/>
  <c r="K4578" i="4"/>
  <c r="L4578" i="4" s="1"/>
  <c r="J4578" i="4"/>
  <c r="H4578" i="4"/>
  <c r="I4578" i="4" s="1"/>
  <c r="F4578" i="4"/>
  <c r="C4578" i="4"/>
  <c r="D4578" i="4" s="1"/>
  <c r="E4578" i="4" s="1"/>
  <c r="B4578" i="4"/>
  <c r="G4578" i="4" s="1"/>
  <c r="A4578" i="4"/>
  <c r="K4577" i="4"/>
  <c r="L4577" i="4" s="1"/>
  <c r="H4577" i="4"/>
  <c r="I4577" i="4" s="1"/>
  <c r="F4577" i="4"/>
  <c r="C4577" i="4"/>
  <c r="D4577" i="4" s="1"/>
  <c r="E4577" i="4" s="1"/>
  <c r="B4577" i="4"/>
  <c r="G4577" i="4" s="1"/>
  <c r="A4577" i="4"/>
  <c r="K4576" i="4"/>
  <c r="L4576" i="4" s="1"/>
  <c r="J4576" i="4"/>
  <c r="H4576" i="4"/>
  <c r="I4576" i="4" s="1"/>
  <c r="F4576" i="4"/>
  <c r="C4576" i="4"/>
  <c r="D4576" i="4" s="1"/>
  <c r="E4576" i="4" s="1"/>
  <c r="B4576" i="4"/>
  <c r="G4576" i="4" s="1"/>
  <c r="A4576" i="4"/>
  <c r="K4575" i="4"/>
  <c r="L4575" i="4" s="1"/>
  <c r="H4575" i="4"/>
  <c r="I4575" i="4" s="1"/>
  <c r="F4575" i="4"/>
  <c r="C4575" i="4"/>
  <c r="D4575" i="4" s="1"/>
  <c r="E4575" i="4" s="1"/>
  <c r="B4575" i="4"/>
  <c r="G4575" i="4" s="1"/>
  <c r="A4575" i="4"/>
  <c r="K4574" i="4"/>
  <c r="L4574" i="4" s="1"/>
  <c r="J4574" i="4"/>
  <c r="H4574" i="4"/>
  <c r="I4574" i="4" s="1"/>
  <c r="F4574" i="4"/>
  <c r="C4574" i="4"/>
  <c r="D4574" i="4" s="1"/>
  <c r="E4574" i="4" s="1"/>
  <c r="B4574" i="4"/>
  <c r="G4574" i="4" s="1"/>
  <c r="A4574" i="4"/>
  <c r="K4573" i="4"/>
  <c r="L4573" i="4" s="1"/>
  <c r="H4573" i="4"/>
  <c r="I4573" i="4" s="1"/>
  <c r="F4573" i="4"/>
  <c r="C4573" i="4"/>
  <c r="D4573" i="4" s="1"/>
  <c r="E4573" i="4" s="1"/>
  <c r="B4573" i="4"/>
  <c r="G4573" i="4" s="1"/>
  <c r="A4573" i="4"/>
  <c r="K4572" i="4"/>
  <c r="L4572" i="4" s="1"/>
  <c r="J4572" i="4"/>
  <c r="H4572" i="4"/>
  <c r="I4572" i="4" s="1"/>
  <c r="F4572" i="4"/>
  <c r="C4572" i="4"/>
  <c r="D4572" i="4" s="1"/>
  <c r="E4572" i="4" s="1"/>
  <c r="B4572" i="4"/>
  <c r="G4572" i="4" s="1"/>
  <c r="A4572" i="4"/>
  <c r="K4571" i="4"/>
  <c r="L4571" i="4" s="1"/>
  <c r="H4571" i="4"/>
  <c r="I4571" i="4" s="1"/>
  <c r="F4571" i="4"/>
  <c r="C4571" i="4"/>
  <c r="D4571" i="4" s="1"/>
  <c r="E4571" i="4" s="1"/>
  <c r="B4571" i="4"/>
  <c r="G4571" i="4" s="1"/>
  <c r="A4571" i="4"/>
  <c r="K4570" i="4"/>
  <c r="L4570" i="4" s="1"/>
  <c r="J4570" i="4"/>
  <c r="H4570" i="4"/>
  <c r="I4570" i="4" s="1"/>
  <c r="F4570" i="4"/>
  <c r="C4570" i="4"/>
  <c r="D4570" i="4" s="1"/>
  <c r="E4570" i="4" s="1"/>
  <c r="B4570" i="4"/>
  <c r="G4570" i="4" s="1"/>
  <c r="A4570" i="4"/>
  <c r="K4569" i="4"/>
  <c r="L4569" i="4" s="1"/>
  <c r="H4569" i="4"/>
  <c r="I4569" i="4" s="1"/>
  <c r="F4569" i="4"/>
  <c r="C4569" i="4"/>
  <c r="D4569" i="4" s="1"/>
  <c r="E4569" i="4" s="1"/>
  <c r="B4569" i="4"/>
  <c r="G4569" i="4" s="1"/>
  <c r="A4569" i="4"/>
  <c r="K4568" i="4"/>
  <c r="L4568" i="4" s="1"/>
  <c r="J4568" i="4"/>
  <c r="H4568" i="4"/>
  <c r="I4568" i="4" s="1"/>
  <c r="F4568" i="4"/>
  <c r="C4568" i="4"/>
  <c r="D4568" i="4" s="1"/>
  <c r="E4568" i="4" s="1"/>
  <c r="B4568" i="4"/>
  <c r="G4568" i="4" s="1"/>
  <c r="A4568" i="4"/>
  <c r="K4567" i="4"/>
  <c r="L4567" i="4" s="1"/>
  <c r="H4567" i="4"/>
  <c r="I4567" i="4" s="1"/>
  <c r="F4567" i="4"/>
  <c r="C4567" i="4"/>
  <c r="D4567" i="4" s="1"/>
  <c r="E4567" i="4" s="1"/>
  <c r="B4567" i="4"/>
  <c r="G4567" i="4" s="1"/>
  <c r="A4567" i="4"/>
  <c r="K4566" i="4"/>
  <c r="L4566" i="4" s="1"/>
  <c r="J4566" i="4"/>
  <c r="H4566" i="4"/>
  <c r="I4566" i="4" s="1"/>
  <c r="F4566" i="4"/>
  <c r="C4566" i="4"/>
  <c r="D4566" i="4" s="1"/>
  <c r="E4566" i="4" s="1"/>
  <c r="B4566" i="4"/>
  <c r="G4566" i="4" s="1"/>
  <c r="A4566" i="4"/>
  <c r="K4565" i="4"/>
  <c r="L4565" i="4" s="1"/>
  <c r="H4565" i="4"/>
  <c r="I4565" i="4" s="1"/>
  <c r="F4565" i="4"/>
  <c r="C4565" i="4"/>
  <c r="D4565" i="4" s="1"/>
  <c r="E4565" i="4" s="1"/>
  <c r="B4565" i="4"/>
  <c r="G4565" i="4" s="1"/>
  <c r="A4565" i="4"/>
  <c r="K4564" i="4"/>
  <c r="L4564" i="4" s="1"/>
  <c r="J4564" i="4"/>
  <c r="H4564" i="4"/>
  <c r="I4564" i="4" s="1"/>
  <c r="F4564" i="4"/>
  <c r="C4564" i="4"/>
  <c r="D4564" i="4" s="1"/>
  <c r="E4564" i="4" s="1"/>
  <c r="B4564" i="4"/>
  <c r="G4564" i="4" s="1"/>
  <c r="A4564" i="4"/>
  <c r="K4563" i="4"/>
  <c r="L4563" i="4" s="1"/>
  <c r="H4563" i="4"/>
  <c r="I4563" i="4" s="1"/>
  <c r="F4563" i="4"/>
  <c r="C4563" i="4"/>
  <c r="D4563" i="4" s="1"/>
  <c r="E4563" i="4" s="1"/>
  <c r="B4563" i="4"/>
  <c r="G4563" i="4" s="1"/>
  <c r="A4563" i="4"/>
  <c r="K4562" i="4"/>
  <c r="L4562" i="4" s="1"/>
  <c r="J4562" i="4"/>
  <c r="H4562" i="4"/>
  <c r="I4562" i="4" s="1"/>
  <c r="F4562" i="4"/>
  <c r="C4562" i="4"/>
  <c r="D4562" i="4" s="1"/>
  <c r="E4562" i="4" s="1"/>
  <c r="B4562" i="4"/>
  <c r="G4562" i="4" s="1"/>
  <c r="A4562" i="4"/>
  <c r="K4561" i="4"/>
  <c r="L4561" i="4" s="1"/>
  <c r="H4561" i="4"/>
  <c r="I4561" i="4" s="1"/>
  <c r="F4561" i="4"/>
  <c r="C4561" i="4"/>
  <c r="D4561" i="4" s="1"/>
  <c r="E4561" i="4" s="1"/>
  <c r="B4561" i="4"/>
  <c r="G4561" i="4" s="1"/>
  <c r="A4561" i="4"/>
  <c r="K4560" i="4"/>
  <c r="L4560" i="4" s="1"/>
  <c r="J4560" i="4"/>
  <c r="H4560" i="4"/>
  <c r="I4560" i="4" s="1"/>
  <c r="F4560" i="4"/>
  <c r="C4560" i="4"/>
  <c r="D4560" i="4" s="1"/>
  <c r="E4560" i="4" s="1"/>
  <c r="B4560" i="4"/>
  <c r="G4560" i="4" s="1"/>
  <c r="A4560" i="4"/>
  <c r="K4559" i="4"/>
  <c r="L4559" i="4" s="1"/>
  <c r="H4559" i="4"/>
  <c r="I4559" i="4" s="1"/>
  <c r="F4559" i="4"/>
  <c r="C4559" i="4"/>
  <c r="D4559" i="4" s="1"/>
  <c r="E4559" i="4" s="1"/>
  <c r="B4559" i="4"/>
  <c r="G4559" i="4" s="1"/>
  <c r="A4559" i="4"/>
  <c r="K4558" i="4"/>
  <c r="L4558" i="4" s="1"/>
  <c r="J4558" i="4"/>
  <c r="H4558" i="4"/>
  <c r="I4558" i="4" s="1"/>
  <c r="F4558" i="4"/>
  <c r="C4558" i="4"/>
  <c r="D4558" i="4" s="1"/>
  <c r="E4558" i="4" s="1"/>
  <c r="B4558" i="4"/>
  <c r="G4558" i="4" s="1"/>
  <c r="A4558" i="4"/>
  <c r="K4557" i="4"/>
  <c r="L4557" i="4" s="1"/>
  <c r="H4557" i="4"/>
  <c r="I4557" i="4" s="1"/>
  <c r="F4557" i="4"/>
  <c r="C4557" i="4"/>
  <c r="D4557" i="4" s="1"/>
  <c r="E4557" i="4" s="1"/>
  <c r="B4557" i="4"/>
  <c r="G4557" i="4" s="1"/>
  <c r="A4557" i="4"/>
  <c r="K4556" i="4"/>
  <c r="L4556" i="4" s="1"/>
  <c r="J4556" i="4"/>
  <c r="H4556" i="4"/>
  <c r="I4556" i="4" s="1"/>
  <c r="F4556" i="4"/>
  <c r="C4556" i="4"/>
  <c r="D4556" i="4" s="1"/>
  <c r="E4556" i="4" s="1"/>
  <c r="B4556" i="4"/>
  <c r="G4556" i="4" s="1"/>
  <c r="A4556" i="4"/>
  <c r="K4555" i="4"/>
  <c r="L4555" i="4" s="1"/>
  <c r="H4555" i="4"/>
  <c r="I4555" i="4" s="1"/>
  <c r="F4555" i="4"/>
  <c r="C4555" i="4"/>
  <c r="D4555" i="4" s="1"/>
  <c r="E4555" i="4" s="1"/>
  <c r="B4555" i="4"/>
  <c r="G4555" i="4" s="1"/>
  <c r="A4555" i="4"/>
  <c r="K4554" i="4"/>
  <c r="L4554" i="4" s="1"/>
  <c r="J4554" i="4"/>
  <c r="H4554" i="4"/>
  <c r="I4554" i="4" s="1"/>
  <c r="F4554" i="4"/>
  <c r="C4554" i="4"/>
  <c r="D4554" i="4" s="1"/>
  <c r="E4554" i="4" s="1"/>
  <c r="B4554" i="4"/>
  <c r="G4554" i="4" s="1"/>
  <c r="A4554" i="4"/>
  <c r="K4553" i="4"/>
  <c r="L4553" i="4" s="1"/>
  <c r="H4553" i="4"/>
  <c r="I4553" i="4" s="1"/>
  <c r="F4553" i="4"/>
  <c r="C4553" i="4"/>
  <c r="D4553" i="4" s="1"/>
  <c r="E4553" i="4" s="1"/>
  <c r="B4553" i="4"/>
  <c r="G4553" i="4" s="1"/>
  <c r="A4553" i="4"/>
  <c r="K4552" i="4"/>
  <c r="L4552" i="4" s="1"/>
  <c r="J4552" i="4"/>
  <c r="H4552" i="4"/>
  <c r="I4552" i="4" s="1"/>
  <c r="F4552" i="4"/>
  <c r="C4552" i="4"/>
  <c r="D4552" i="4" s="1"/>
  <c r="E4552" i="4" s="1"/>
  <c r="B4552" i="4"/>
  <c r="G4552" i="4" s="1"/>
  <c r="A4552" i="4"/>
  <c r="K4551" i="4"/>
  <c r="L4551" i="4" s="1"/>
  <c r="H4551" i="4"/>
  <c r="I4551" i="4" s="1"/>
  <c r="F4551" i="4"/>
  <c r="C4551" i="4"/>
  <c r="D4551" i="4" s="1"/>
  <c r="E4551" i="4" s="1"/>
  <c r="B4551" i="4"/>
  <c r="G4551" i="4" s="1"/>
  <c r="A4551" i="4"/>
  <c r="K4550" i="4"/>
  <c r="L4550" i="4" s="1"/>
  <c r="J4550" i="4"/>
  <c r="H4550" i="4"/>
  <c r="I4550" i="4" s="1"/>
  <c r="F4550" i="4"/>
  <c r="C4550" i="4"/>
  <c r="D4550" i="4" s="1"/>
  <c r="E4550" i="4" s="1"/>
  <c r="B4550" i="4"/>
  <c r="G4550" i="4" s="1"/>
  <c r="A4550" i="4"/>
  <c r="K4549" i="4"/>
  <c r="L4549" i="4" s="1"/>
  <c r="H4549" i="4"/>
  <c r="I4549" i="4" s="1"/>
  <c r="F4549" i="4"/>
  <c r="C4549" i="4"/>
  <c r="D4549" i="4" s="1"/>
  <c r="E4549" i="4" s="1"/>
  <c r="B4549" i="4"/>
  <c r="G4549" i="4" s="1"/>
  <c r="A4549" i="4"/>
  <c r="K4548" i="4"/>
  <c r="L4548" i="4" s="1"/>
  <c r="J4548" i="4"/>
  <c r="H4548" i="4"/>
  <c r="I4548" i="4" s="1"/>
  <c r="F4548" i="4"/>
  <c r="C4548" i="4"/>
  <c r="D4548" i="4" s="1"/>
  <c r="E4548" i="4" s="1"/>
  <c r="B4548" i="4"/>
  <c r="G4548" i="4" s="1"/>
  <c r="A4548" i="4"/>
  <c r="K4547" i="4"/>
  <c r="L4547" i="4" s="1"/>
  <c r="H4547" i="4"/>
  <c r="I4547" i="4" s="1"/>
  <c r="F4547" i="4"/>
  <c r="C4547" i="4"/>
  <c r="D4547" i="4" s="1"/>
  <c r="E4547" i="4" s="1"/>
  <c r="B4547" i="4"/>
  <c r="G4547" i="4" s="1"/>
  <c r="A4547" i="4"/>
  <c r="K4546" i="4"/>
  <c r="L4546" i="4" s="1"/>
  <c r="J4546" i="4"/>
  <c r="H4546" i="4"/>
  <c r="I4546" i="4" s="1"/>
  <c r="F4546" i="4"/>
  <c r="C4546" i="4"/>
  <c r="D4546" i="4" s="1"/>
  <c r="E4546" i="4" s="1"/>
  <c r="B4546" i="4"/>
  <c r="G4546" i="4" s="1"/>
  <c r="A4546" i="4"/>
  <c r="K4545" i="4"/>
  <c r="L4545" i="4" s="1"/>
  <c r="H4545" i="4"/>
  <c r="I4545" i="4" s="1"/>
  <c r="F4545" i="4"/>
  <c r="C4545" i="4"/>
  <c r="D4545" i="4" s="1"/>
  <c r="E4545" i="4" s="1"/>
  <c r="B4545" i="4"/>
  <c r="G4545" i="4" s="1"/>
  <c r="A4545" i="4"/>
  <c r="K4544" i="4"/>
  <c r="L4544" i="4" s="1"/>
  <c r="J4544" i="4"/>
  <c r="H4544" i="4"/>
  <c r="I4544" i="4" s="1"/>
  <c r="F4544" i="4"/>
  <c r="C4544" i="4"/>
  <c r="D4544" i="4" s="1"/>
  <c r="E4544" i="4" s="1"/>
  <c r="B4544" i="4"/>
  <c r="G4544" i="4" s="1"/>
  <c r="A4544" i="4"/>
  <c r="K4543" i="4"/>
  <c r="L4543" i="4" s="1"/>
  <c r="H4543" i="4"/>
  <c r="I4543" i="4" s="1"/>
  <c r="F4543" i="4"/>
  <c r="C4543" i="4"/>
  <c r="D4543" i="4" s="1"/>
  <c r="E4543" i="4" s="1"/>
  <c r="B4543" i="4"/>
  <c r="G4543" i="4" s="1"/>
  <c r="A4543" i="4"/>
  <c r="K4542" i="4"/>
  <c r="L4542" i="4" s="1"/>
  <c r="J4542" i="4"/>
  <c r="H4542" i="4"/>
  <c r="I4542" i="4" s="1"/>
  <c r="F4542" i="4"/>
  <c r="C4542" i="4"/>
  <c r="D4542" i="4" s="1"/>
  <c r="E4542" i="4" s="1"/>
  <c r="B4542" i="4"/>
  <c r="G4542" i="4" s="1"/>
  <c r="A4542" i="4"/>
  <c r="K4541" i="4"/>
  <c r="L4541" i="4" s="1"/>
  <c r="H4541" i="4"/>
  <c r="I4541" i="4" s="1"/>
  <c r="F4541" i="4"/>
  <c r="C4541" i="4"/>
  <c r="D4541" i="4" s="1"/>
  <c r="E4541" i="4" s="1"/>
  <c r="B4541" i="4"/>
  <c r="G4541" i="4" s="1"/>
  <c r="A4541" i="4"/>
  <c r="K4540" i="4"/>
  <c r="L4540" i="4" s="1"/>
  <c r="J4540" i="4"/>
  <c r="H4540" i="4"/>
  <c r="I4540" i="4" s="1"/>
  <c r="F4540" i="4"/>
  <c r="C4540" i="4"/>
  <c r="D4540" i="4" s="1"/>
  <c r="E4540" i="4" s="1"/>
  <c r="B4540" i="4"/>
  <c r="G4540" i="4" s="1"/>
  <c r="A4540" i="4"/>
  <c r="K4539" i="4"/>
  <c r="L4539" i="4" s="1"/>
  <c r="H4539" i="4"/>
  <c r="I4539" i="4" s="1"/>
  <c r="F4539" i="4"/>
  <c r="C4539" i="4"/>
  <c r="D4539" i="4" s="1"/>
  <c r="E4539" i="4" s="1"/>
  <c r="B4539" i="4"/>
  <c r="G4539" i="4" s="1"/>
  <c r="A4539" i="4"/>
  <c r="K4538" i="4"/>
  <c r="L4538" i="4" s="1"/>
  <c r="J4538" i="4"/>
  <c r="H4538" i="4"/>
  <c r="I4538" i="4" s="1"/>
  <c r="F4538" i="4"/>
  <c r="C4538" i="4"/>
  <c r="D4538" i="4" s="1"/>
  <c r="E4538" i="4" s="1"/>
  <c r="B4538" i="4"/>
  <c r="G4538" i="4" s="1"/>
  <c r="A4538" i="4"/>
  <c r="K4537" i="4"/>
  <c r="L4537" i="4" s="1"/>
  <c r="H4537" i="4"/>
  <c r="I4537" i="4" s="1"/>
  <c r="F4537" i="4"/>
  <c r="C4537" i="4"/>
  <c r="D4537" i="4" s="1"/>
  <c r="E4537" i="4" s="1"/>
  <c r="B4537" i="4"/>
  <c r="G4537" i="4" s="1"/>
  <c r="A4537" i="4"/>
  <c r="K4536" i="4"/>
  <c r="L4536" i="4" s="1"/>
  <c r="J4536" i="4"/>
  <c r="H4536" i="4"/>
  <c r="I4536" i="4" s="1"/>
  <c r="F4536" i="4"/>
  <c r="C4536" i="4"/>
  <c r="D4536" i="4" s="1"/>
  <c r="E4536" i="4" s="1"/>
  <c r="B4536" i="4"/>
  <c r="G4536" i="4" s="1"/>
  <c r="A4536" i="4"/>
  <c r="K4535" i="4"/>
  <c r="L4535" i="4" s="1"/>
  <c r="H4535" i="4"/>
  <c r="I4535" i="4" s="1"/>
  <c r="F4535" i="4"/>
  <c r="C4535" i="4"/>
  <c r="D4535" i="4" s="1"/>
  <c r="E4535" i="4" s="1"/>
  <c r="B4535" i="4"/>
  <c r="G4535" i="4" s="1"/>
  <c r="A4535" i="4"/>
  <c r="K4534" i="4"/>
  <c r="L4534" i="4" s="1"/>
  <c r="J4534" i="4"/>
  <c r="H4534" i="4"/>
  <c r="I4534" i="4" s="1"/>
  <c r="F4534" i="4"/>
  <c r="C4534" i="4"/>
  <c r="D4534" i="4" s="1"/>
  <c r="E4534" i="4" s="1"/>
  <c r="B4534" i="4"/>
  <c r="G4534" i="4" s="1"/>
  <c r="A4534" i="4"/>
  <c r="K4533" i="4"/>
  <c r="L4533" i="4" s="1"/>
  <c r="H4533" i="4"/>
  <c r="I4533" i="4" s="1"/>
  <c r="F4533" i="4"/>
  <c r="C4533" i="4"/>
  <c r="D4533" i="4" s="1"/>
  <c r="E4533" i="4" s="1"/>
  <c r="B4533" i="4"/>
  <c r="G4533" i="4" s="1"/>
  <c r="A4533" i="4"/>
  <c r="K4532" i="4"/>
  <c r="L4532" i="4" s="1"/>
  <c r="J4532" i="4"/>
  <c r="H4532" i="4"/>
  <c r="I4532" i="4" s="1"/>
  <c r="F4532" i="4"/>
  <c r="C4532" i="4"/>
  <c r="D4532" i="4" s="1"/>
  <c r="E4532" i="4" s="1"/>
  <c r="B4532" i="4"/>
  <c r="G4532" i="4" s="1"/>
  <c r="A4532" i="4"/>
  <c r="K4531" i="4"/>
  <c r="L4531" i="4" s="1"/>
  <c r="H4531" i="4"/>
  <c r="I4531" i="4" s="1"/>
  <c r="F4531" i="4"/>
  <c r="C4531" i="4"/>
  <c r="D4531" i="4" s="1"/>
  <c r="E4531" i="4" s="1"/>
  <c r="B4531" i="4"/>
  <c r="G4531" i="4" s="1"/>
  <c r="A4531" i="4"/>
  <c r="K4530" i="4"/>
  <c r="L4530" i="4" s="1"/>
  <c r="J4530" i="4"/>
  <c r="H4530" i="4"/>
  <c r="I4530" i="4" s="1"/>
  <c r="F4530" i="4"/>
  <c r="C4530" i="4"/>
  <c r="D4530" i="4" s="1"/>
  <c r="E4530" i="4" s="1"/>
  <c r="B4530" i="4"/>
  <c r="G4530" i="4" s="1"/>
  <c r="A4530" i="4"/>
  <c r="K4529" i="4"/>
  <c r="L4529" i="4" s="1"/>
  <c r="H4529" i="4"/>
  <c r="I4529" i="4" s="1"/>
  <c r="F4529" i="4"/>
  <c r="C4529" i="4"/>
  <c r="D4529" i="4" s="1"/>
  <c r="E4529" i="4" s="1"/>
  <c r="B4529" i="4"/>
  <c r="G4529" i="4" s="1"/>
  <c r="A4529" i="4"/>
  <c r="K4528" i="4"/>
  <c r="L4528" i="4" s="1"/>
  <c r="J4528" i="4"/>
  <c r="H4528" i="4"/>
  <c r="I4528" i="4" s="1"/>
  <c r="F4528" i="4"/>
  <c r="C4528" i="4"/>
  <c r="D4528" i="4" s="1"/>
  <c r="E4528" i="4" s="1"/>
  <c r="B4528" i="4"/>
  <c r="G4528" i="4" s="1"/>
  <c r="A4528" i="4"/>
  <c r="K4527" i="4"/>
  <c r="L4527" i="4" s="1"/>
  <c r="H4527" i="4"/>
  <c r="I4527" i="4" s="1"/>
  <c r="F4527" i="4"/>
  <c r="C4527" i="4"/>
  <c r="D4527" i="4" s="1"/>
  <c r="E4527" i="4" s="1"/>
  <c r="B4527" i="4"/>
  <c r="G4527" i="4" s="1"/>
  <c r="A4527" i="4"/>
  <c r="K4526" i="4"/>
  <c r="L4526" i="4" s="1"/>
  <c r="J4526" i="4"/>
  <c r="H4526" i="4"/>
  <c r="I4526" i="4" s="1"/>
  <c r="F4526" i="4"/>
  <c r="C4526" i="4"/>
  <c r="D4526" i="4" s="1"/>
  <c r="E4526" i="4" s="1"/>
  <c r="B4526" i="4"/>
  <c r="G4526" i="4" s="1"/>
  <c r="A4526" i="4"/>
  <c r="K4525" i="4"/>
  <c r="L4525" i="4" s="1"/>
  <c r="H4525" i="4"/>
  <c r="I4525" i="4" s="1"/>
  <c r="F4525" i="4"/>
  <c r="C4525" i="4"/>
  <c r="D4525" i="4" s="1"/>
  <c r="E4525" i="4" s="1"/>
  <c r="B4525" i="4"/>
  <c r="G4525" i="4" s="1"/>
  <c r="A4525" i="4"/>
  <c r="K4524" i="4"/>
  <c r="L4524" i="4" s="1"/>
  <c r="J4524" i="4"/>
  <c r="H4524" i="4"/>
  <c r="I4524" i="4" s="1"/>
  <c r="F4524" i="4"/>
  <c r="C4524" i="4"/>
  <c r="D4524" i="4" s="1"/>
  <c r="E4524" i="4" s="1"/>
  <c r="B4524" i="4"/>
  <c r="G4524" i="4" s="1"/>
  <c r="A4524" i="4"/>
  <c r="K4523" i="4"/>
  <c r="L4523" i="4" s="1"/>
  <c r="H4523" i="4"/>
  <c r="I4523" i="4" s="1"/>
  <c r="F4523" i="4"/>
  <c r="C4523" i="4"/>
  <c r="D4523" i="4" s="1"/>
  <c r="E4523" i="4" s="1"/>
  <c r="B4523" i="4"/>
  <c r="G4523" i="4" s="1"/>
  <c r="A4523" i="4"/>
  <c r="K4522" i="4"/>
  <c r="L4522" i="4" s="1"/>
  <c r="J4522" i="4"/>
  <c r="H4522" i="4"/>
  <c r="I4522" i="4" s="1"/>
  <c r="F4522" i="4"/>
  <c r="C4522" i="4"/>
  <c r="D4522" i="4" s="1"/>
  <c r="E4522" i="4" s="1"/>
  <c r="B4522" i="4"/>
  <c r="G4522" i="4" s="1"/>
  <c r="A4522" i="4"/>
  <c r="K4521" i="4"/>
  <c r="L4521" i="4" s="1"/>
  <c r="H4521" i="4"/>
  <c r="I4521" i="4" s="1"/>
  <c r="F4521" i="4"/>
  <c r="C4521" i="4"/>
  <c r="D4521" i="4" s="1"/>
  <c r="E4521" i="4" s="1"/>
  <c r="B4521" i="4"/>
  <c r="G4521" i="4" s="1"/>
  <c r="A4521" i="4"/>
  <c r="K4520" i="4"/>
  <c r="L4520" i="4" s="1"/>
  <c r="H4520" i="4"/>
  <c r="I4520" i="4" s="1"/>
  <c r="B4520" i="4"/>
  <c r="A4520" i="4"/>
  <c r="L4519" i="4"/>
  <c r="K4519" i="4"/>
  <c r="H4519" i="4"/>
  <c r="I4519" i="4" s="1"/>
  <c r="F4519" i="4"/>
  <c r="B4519" i="4"/>
  <c r="J4519" i="4" s="1"/>
  <c r="A4519" i="4"/>
  <c r="L4518" i="4"/>
  <c r="K4518" i="4"/>
  <c r="H4518" i="4"/>
  <c r="I4518" i="4" s="1"/>
  <c r="F4518" i="4"/>
  <c r="B4518" i="4"/>
  <c r="J4518" i="4" s="1"/>
  <c r="A4518" i="4"/>
  <c r="L4517" i="4"/>
  <c r="K4517" i="4"/>
  <c r="H4517" i="4"/>
  <c r="I4517" i="4" s="1"/>
  <c r="B4517" i="4"/>
  <c r="A4517" i="4"/>
  <c r="L4516" i="4"/>
  <c r="K4516" i="4"/>
  <c r="J4516" i="4"/>
  <c r="H4516" i="4"/>
  <c r="I4516" i="4" s="1"/>
  <c r="B4516" i="4"/>
  <c r="A4516" i="4"/>
  <c r="L4515" i="4"/>
  <c r="K4515" i="4"/>
  <c r="H4515" i="4"/>
  <c r="I4515" i="4" s="1"/>
  <c r="F4515" i="4"/>
  <c r="B4515" i="4"/>
  <c r="J4515" i="4" s="1"/>
  <c r="A4515" i="4"/>
  <c r="L4514" i="4"/>
  <c r="K4514" i="4"/>
  <c r="H4514" i="4"/>
  <c r="I4514" i="4" s="1"/>
  <c r="F4514" i="4"/>
  <c r="B4514" i="4"/>
  <c r="J4514" i="4" s="1"/>
  <c r="A4514" i="4"/>
  <c r="L4513" i="4"/>
  <c r="K4513" i="4"/>
  <c r="H4513" i="4"/>
  <c r="I4513" i="4" s="1"/>
  <c r="B4513" i="4"/>
  <c r="A4513" i="4"/>
  <c r="L4512" i="4"/>
  <c r="K4512" i="4"/>
  <c r="J4512" i="4"/>
  <c r="H4512" i="4"/>
  <c r="I4512" i="4" s="1"/>
  <c r="B4512" i="4"/>
  <c r="A4512" i="4"/>
  <c r="L4511" i="4"/>
  <c r="K4511" i="4"/>
  <c r="H4511" i="4"/>
  <c r="I4511" i="4" s="1"/>
  <c r="F4511" i="4"/>
  <c r="B4511" i="4"/>
  <c r="J4511" i="4" s="1"/>
  <c r="A4511" i="4"/>
  <c r="L4510" i="4"/>
  <c r="K4510" i="4"/>
  <c r="H4510" i="4"/>
  <c r="I4510" i="4" s="1"/>
  <c r="F4510" i="4"/>
  <c r="B4510" i="4"/>
  <c r="J4510" i="4" s="1"/>
  <c r="A4510" i="4"/>
  <c r="L4509" i="4"/>
  <c r="K4509" i="4"/>
  <c r="H4509" i="4"/>
  <c r="I4509" i="4" s="1"/>
  <c r="B4509" i="4"/>
  <c r="A4509" i="4"/>
  <c r="L4508" i="4"/>
  <c r="K4508" i="4"/>
  <c r="J4508" i="4"/>
  <c r="H4508" i="4"/>
  <c r="I4508" i="4" s="1"/>
  <c r="B4508" i="4"/>
  <c r="A4508" i="4"/>
  <c r="L4507" i="4"/>
  <c r="K4507" i="4"/>
  <c r="H4507" i="4"/>
  <c r="I4507" i="4" s="1"/>
  <c r="F4507" i="4"/>
  <c r="B4507" i="4"/>
  <c r="J4507" i="4" s="1"/>
  <c r="A4507" i="4"/>
  <c r="L4506" i="4"/>
  <c r="K4506" i="4"/>
  <c r="H4506" i="4"/>
  <c r="I4506" i="4" s="1"/>
  <c r="F4506" i="4"/>
  <c r="B4506" i="4"/>
  <c r="J4506" i="4" s="1"/>
  <c r="A4506" i="4"/>
  <c r="L4505" i="4"/>
  <c r="K4505" i="4"/>
  <c r="H4505" i="4"/>
  <c r="I4505" i="4" s="1"/>
  <c r="B4505" i="4"/>
  <c r="A4505" i="4"/>
  <c r="L4504" i="4"/>
  <c r="K4504" i="4"/>
  <c r="J4504" i="4"/>
  <c r="H4504" i="4"/>
  <c r="I4504" i="4" s="1"/>
  <c r="B4504" i="4"/>
  <c r="A4504" i="4"/>
  <c r="L4503" i="4"/>
  <c r="K4503" i="4"/>
  <c r="H4503" i="4"/>
  <c r="I4503" i="4" s="1"/>
  <c r="F4503" i="4"/>
  <c r="B4503" i="4"/>
  <c r="J4503" i="4" s="1"/>
  <c r="A4503" i="4"/>
  <c r="L4502" i="4"/>
  <c r="K4502" i="4"/>
  <c r="H4502" i="4"/>
  <c r="I4502" i="4" s="1"/>
  <c r="F4502" i="4"/>
  <c r="B4502" i="4"/>
  <c r="J4502" i="4" s="1"/>
  <c r="A4502" i="4"/>
  <c r="L4501" i="4"/>
  <c r="K4501" i="4"/>
  <c r="H4501" i="4"/>
  <c r="I4501" i="4" s="1"/>
  <c r="B4501" i="4"/>
  <c r="A4501" i="4"/>
  <c r="L4500" i="4"/>
  <c r="K4500" i="4"/>
  <c r="J4500" i="4"/>
  <c r="H4500" i="4"/>
  <c r="I4500" i="4" s="1"/>
  <c r="B4500" i="4"/>
  <c r="A4500" i="4"/>
  <c r="L4499" i="4"/>
  <c r="K4499" i="4"/>
  <c r="H4499" i="4"/>
  <c r="I4499" i="4" s="1"/>
  <c r="F4499" i="4"/>
  <c r="B4499" i="4"/>
  <c r="J4499" i="4" s="1"/>
  <c r="A4499" i="4"/>
  <c r="L4498" i="4"/>
  <c r="K4498" i="4"/>
  <c r="H4498" i="4"/>
  <c r="I4498" i="4" s="1"/>
  <c r="F4498" i="4"/>
  <c r="B4498" i="4"/>
  <c r="J4498" i="4" s="1"/>
  <c r="A4498" i="4"/>
  <c r="L4497" i="4"/>
  <c r="K4497" i="4"/>
  <c r="H4497" i="4"/>
  <c r="I4497" i="4" s="1"/>
  <c r="B4497" i="4"/>
  <c r="A4497" i="4"/>
  <c r="L4496" i="4"/>
  <c r="K4496" i="4"/>
  <c r="J4496" i="4"/>
  <c r="H4496" i="4"/>
  <c r="I4496" i="4" s="1"/>
  <c r="B4496" i="4"/>
  <c r="A4496" i="4"/>
  <c r="L4495" i="4"/>
  <c r="K4495" i="4"/>
  <c r="H4495" i="4"/>
  <c r="I4495" i="4" s="1"/>
  <c r="F4495" i="4"/>
  <c r="B4495" i="4"/>
  <c r="J4495" i="4" s="1"/>
  <c r="A4495" i="4"/>
  <c r="L4494" i="4"/>
  <c r="K4494" i="4"/>
  <c r="H4494" i="4"/>
  <c r="I4494" i="4" s="1"/>
  <c r="F4494" i="4"/>
  <c r="B4494" i="4"/>
  <c r="J4494" i="4" s="1"/>
  <c r="A4494" i="4"/>
  <c r="L4493" i="4"/>
  <c r="K4493" i="4"/>
  <c r="H4493" i="4"/>
  <c r="I4493" i="4" s="1"/>
  <c r="B4493" i="4"/>
  <c r="A4493" i="4"/>
  <c r="L4492" i="4"/>
  <c r="K4492" i="4"/>
  <c r="J4492" i="4"/>
  <c r="H4492" i="4"/>
  <c r="I4492" i="4" s="1"/>
  <c r="B4492" i="4"/>
  <c r="A4492" i="4"/>
  <c r="L4491" i="4"/>
  <c r="K4491" i="4"/>
  <c r="H4491" i="4"/>
  <c r="I4491" i="4" s="1"/>
  <c r="F4491" i="4"/>
  <c r="B4491" i="4"/>
  <c r="J4491" i="4" s="1"/>
  <c r="A4491" i="4"/>
  <c r="L4490" i="4"/>
  <c r="K4490" i="4"/>
  <c r="H4490" i="4"/>
  <c r="I4490" i="4" s="1"/>
  <c r="F4490" i="4"/>
  <c r="B4490" i="4"/>
  <c r="J4490" i="4" s="1"/>
  <c r="A4490" i="4"/>
  <c r="L4489" i="4"/>
  <c r="K4489" i="4"/>
  <c r="H4489" i="4"/>
  <c r="I4489" i="4" s="1"/>
  <c r="B4489" i="4"/>
  <c r="A4489" i="4"/>
  <c r="L4488" i="4"/>
  <c r="K4488" i="4"/>
  <c r="J4488" i="4"/>
  <c r="H4488" i="4"/>
  <c r="I4488" i="4" s="1"/>
  <c r="B4488" i="4"/>
  <c r="A4488" i="4"/>
  <c r="L4487" i="4"/>
  <c r="K4487" i="4"/>
  <c r="J4487" i="4"/>
  <c r="H4487" i="4"/>
  <c r="I4487" i="4" s="1"/>
  <c r="F4487" i="4"/>
  <c r="B4487" i="4"/>
  <c r="A4487" i="4"/>
  <c r="L4486" i="4"/>
  <c r="K4486" i="4"/>
  <c r="H4486" i="4"/>
  <c r="I4486" i="4" s="1"/>
  <c r="F4486" i="4"/>
  <c r="B4486" i="4"/>
  <c r="J4486" i="4" s="1"/>
  <c r="A4486" i="4"/>
  <c r="L4485" i="4"/>
  <c r="K4485" i="4"/>
  <c r="H4485" i="4"/>
  <c r="I4485" i="4" s="1"/>
  <c r="B4485" i="4"/>
  <c r="A4485" i="4"/>
  <c r="L4484" i="4"/>
  <c r="K4484" i="4"/>
  <c r="J4484" i="4"/>
  <c r="H4484" i="4"/>
  <c r="I4484" i="4" s="1"/>
  <c r="B4484" i="4"/>
  <c r="A4484" i="4"/>
  <c r="L4483" i="4"/>
  <c r="K4483" i="4"/>
  <c r="J4483" i="4"/>
  <c r="H4483" i="4"/>
  <c r="I4483" i="4" s="1"/>
  <c r="F4483" i="4"/>
  <c r="B4483" i="4"/>
  <c r="A4483" i="4"/>
  <c r="L4482" i="4"/>
  <c r="K4482" i="4"/>
  <c r="H4482" i="4"/>
  <c r="I4482" i="4" s="1"/>
  <c r="F4482" i="4"/>
  <c r="B4482" i="4"/>
  <c r="J4482" i="4" s="1"/>
  <c r="A4482" i="4"/>
  <c r="L4481" i="4"/>
  <c r="K4481" i="4"/>
  <c r="H4481" i="4"/>
  <c r="I4481" i="4" s="1"/>
  <c r="B4481" i="4"/>
  <c r="A4481" i="4"/>
  <c r="L4480" i="4"/>
  <c r="K4480" i="4"/>
  <c r="J4480" i="4"/>
  <c r="H4480" i="4"/>
  <c r="I4480" i="4" s="1"/>
  <c r="B4480" i="4"/>
  <c r="A4480" i="4"/>
  <c r="L4479" i="4"/>
  <c r="K4479" i="4"/>
  <c r="J4479" i="4"/>
  <c r="H4479" i="4"/>
  <c r="I4479" i="4" s="1"/>
  <c r="F4479" i="4"/>
  <c r="B4479" i="4"/>
  <c r="A4479" i="4"/>
  <c r="L4478" i="4"/>
  <c r="K4478" i="4"/>
  <c r="H4478" i="4"/>
  <c r="I4478" i="4" s="1"/>
  <c r="F4478" i="4"/>
  <c r="B4478" i="4"/>
  <c r="J4478" i="4" s="1"/>
  <c r="A4478" i="4"/>
  <c r="L4477" i="4"/>
  <c r="K4477" i="4"/>
  <c r="H4477" i="4"/>
  <c r="I4477" i="4" s="1"/>
  <c r="B4477" i="4"/>
  <c r="A4477" i="4"/>
  <c r="L4476" i="4"/>
  <c r="K4476" i="4"/>
  <c r="J4476" i="4"/>
  <c r="H4476" i="4"/>
  <c r="I4476" i="4" s="1"/>
  <c r="B4476" i="4"/>
  <c r="A4476" i="4"/>
  <c r="L4475" i="4"/>
  <c r="K4475" i="4"/>
  <c r="J4475" i="4"/>
  <c r="H4475" i="4"/>
  <c r="I4475" i="4" s="1"/>
  <c r="F4475" i="4"/>
  <c r="B4475" i="4"/>
  <c r="A4475" i="4"/>
  <c r="L4474" i="4"/>
  <c r="K4474" i="4"/>
  <c r="H4474" i="4"/>
  <c r="I4474" i="4" s="1"/>
  <c r="F4474" i="4"/>
  <c r="B4474" i="4"/>
  <c r="J4474" i="4" s="1"/>
  <c r="A4474" i="4"/>
  <c r="L4473" i="4"/>
  <c r="K4473" i="4"/>
  <c r="H4473" i="4"/>
  <c r="I4473" i="4" s="1"/>
  <c r="B4473" i="4"/>
  <c r="A4473" i="4"/>
  <c r="L4472" i="4"/>
  <c r="K4472" i="4"/>
  <c r="J4472" i="4"/>
  <c r="H4472" i="4"/>
  <c r="I4472" i="4" s="1"/>
  <c r="B4472" i="4"/>
  <c r="A4472" i="4"/>
  <c r="L4471" i="4"/>
  <c r="K4471" i="4"/>
  <c r="J4471" i="4"/>
  <c r="H4471" i="4"/>
  <c r="I4471" i="4" s="1"/>
  <c r="F4471" i="4"/>
  <c r="B4471" i="4"/>
  <c r="A4471" i="4"/>
  <c r="L4470" i="4"/>
  <c r="K4470" i="4"/>
  <c r="H4470" i="4"/>
  <c r="I4470" i="4" s="1"/>
  <c r="F4470" i="4"/>
  <c r="B4470" i="4"/>
  <c r="J4470" i="4" s="1"/>
  <c r="A4470" i="4"/>
  <c r="L4469" i="4"/>
  <c r="K4469" i="4"/>
  <c r="H4469" i="4"/>
  <c r="I4469" i="4" s="1"/>
  <c r="B4469" i="4"/>
  <c r="A4469" i="4"/>
  <c r="L4468" i="4"/>
  <c r="K4468" i="4"/>
  <c r="J4468" i="4"/>
  <c r="H4468" i="4"/>
  <c r="I4468" i="4" s="1"/>
  <c r="B4468" i="4"/>
  <c r="A4468" i="4"/>
  <c r="L4467" i="4"/>
  <c r="K4467" i="4"/>
  <c r="J4467" i="4"/>
  <c r="H4467" i="4"/>
  <c r="I4467" i="4" s="1"/>
  <c r="F4467" i="4"/>
  <c r="B4467" i="4"/>
  <c r="A4467" i="4"/>
  <c r="L4466" i="4"/>
  <c r="K4466" i="4"/>
  <c r="H4466" i="4"/>
  <c r="I4466" i="4" s="1"/>
  <c r="F4466" i="4"/>
  <c r="B4466" i="4"/>
  <c r="J4466" i="4" s="1"/>
  <c r="A4466" i="4"/>
  <c r="L4465" i="4"/>
  <c r="K4465" i="4"/>
  <c r="H4465" i="4"/>
  <c r="I4465" i="4" s="1"/>
  <c r="B4465" i="4"/>
  <c r="A4465" i="4"/>
  <c r="L4464" i="4"/>
  <c r="K4464" i="4"/>
  <c r="J4464" i="4"/>
  <c r="H4464" i="4"/>
  <c r="I4464" i="4" s="1"/>
  <c r="B4464" i="4"/>
  <c r="A4464" i="4"/>
  <c r="L4463" i="4"/>
  <c r="K4463" i="4"/>
  <c r="J4463" i="4"/>
  <c r="H4463" i="4"/>
  <c r="I4463" i="4" s="1"/>
  <c r="F4463" i="4"/>
  <c r="B4463" i="4"/>
  <c r="A4463" i="4"/>
  <c r="L4462" i="4"/>
  <c r="K4462" i="4"/>
  <c r="H4462" i="4"/>
  <c r="I4462" i="4" s="1"/>
  <c r="F4462" i="4"/>
  <c r="B4462" i="4"/>
  <c r="J4462" i="4" s="1"/>
  <c r="A4462" i="4"/>
  <c r="L4461" i="4"/>
  <c r="K4461" i="4"/>
  <c r="H4461" i="4"/>
  <c r="I4461" i="4" s="1"/>
  <c r="B4461" i="4"/>
  <c r="A4461" i="4"/>
  <c r="L4460" i="4"/>
  <c r="K4460" i="4"/>
  <c r="J4460" i="4"/>
  <c r="H4460" i="4"/>
  <c r="I4460" i="4" s="1"/>
  <c r="B4460" i="4"/>
  <c r="A4460" i="4"/>
  <c r="L4459" i="4"/>
  <c r="K4459" i="4"/>
  <c r="J4459" i="4"/>
  <c r="H4459" i="4"/>
  <c r="I4459" i="4" s="1"/>
  <c r="F4459" i="4"/>
  <c r="B4459" i="4"/>
  <c r="A4459" i="4"/>
  <c r="L4458" i="4"/>
  <c r="K4458" i="4"/>
  <c r="H4458" i="4"/>
  <c r="I4458" i="4" s="1"/>
  <c r="F4458" i="4"/>
  <c r="B4458" i="4"/>
  <c r="J4458" i="4" s="1"/>
  <c r="A4458" i="4"/>
  <c r="L4457" i="4"/>
  <c r="K4457" i="4"/>
  <c r="H4457" i="4"/>
  <c r="I4457" i="4" s="1"/>
  <c r="B4457" i="4"/>
  <c r="A4457" i="4"/>
  <c r="L4456" i="4"/>
  <c r="K4456" i="4"/>
  <c r="J4456" i="4"/>
  <c r="H4456" i="4"/>
  <c r="I4456" i="4" s="1"/>
  <c r="B4456" i="4"/>
  <c r="A4456" i="4"/>
  <c r="L4455" i="4"/>
  <c r="K4455" i="4"/>
  <c r="J4455" i="4"/>
  <c r="H4455" i="4"/>
  <c r="I4455" i="4" s="1"/>
  <c r="F4455" i="4"/>
  <c r="B4455" i="4"/>
  <c r="A4455" i="4"/>
  <c r="L4454" i="4"/>
  <c r="K4454" i="4"/>
  <c r="H4454" i="4"/>
  <c r="I4454" i="4" s="1"/>
  <c r="F4454" i="4"/>
  <c r="B4454" i="4"/>
  <c r="J4454" i="4" s="1"/>
  <c r="A4454" i="4"/>
  <c r="L4453" i="4"/>
  <c r="K4453" i="4"/>
  <c r="H4453" i="4"/>
  <c r="I4453" i="4" s="1"/>
  <c r="B4453" i="4"/>
  <c r="A4453" i="4"/>
  <c r="L4452" i="4"/>
  <c r="K4452" i="4"/>
  <c r="J4452" i="4"/>
  <c r="H4452" i="4"/>
  <c r="I4452" i="4" s="1"/>
  <c r="B4452" i="4"/>
  <c r="A4452" i="4"/>
  <c r="L4451" i="4"/>
  <c r="K4451" i="4"/>
  <c r="J4451" i="4"/>
  <c r="H4451" i="4"/>
  <c r="I4451" i="4" s="1"/>
  <c r="F4451" i="4"/>
  <c r="B4451" i="4"/>
  <c r="A4451" i="4"/>
  <c r="L4450" i="4"/>
  <c r="K4450" i="4"/>
  <c r="H4450" i="4"/>
  <c r="I4450" i="4" s="1"/>
  <c r="F4450" i="4"/>
  <c r="B4450" i="4"/>
  <c r="J4450" i="4" s="1"/>
  <c r="A4450" i="4"/>
  <c r="L4449" i="4"/>
  <c r="K4449" i="4"/>
  <c r="H4449" i="4"/>
  <c r="I4449" i="4" s="1"/>
  <c r="B4449" i="4"/>
  <c r="A4449" i="4"/>
  <c r="L4448" i="4"/>
  <c r="K4448" i="4"/>
  <c r="J4448" i="4"/>
  <c r="H4448" i="4"/>
  <c r="I4448" i="4" s="1"/>
  <c r="B4448" i="4"/>
  <c r="A4448" i="4"/>
  <c r="L4447" i="4"/>
  <c r="K4447" i="4"/>
  <c r="J4447" i="4"/>
  <c r="H4447" i="4"/>
  <c r="I4447" i="4" s="1"/>
  <c r="F4447" i="4"/>
  <c r="B4447" i="4"/>
  <c r="A4447" i="4"/>
  <c r="L4446" i="4"/>
  <c r="K4446" i="4"/>
  <c r="H4446" i="4"/>
  <c r="I4446" i="4" s="1"/>
  <c r="F4446" i="4"/>
  <c r="B4446" i="4"/>
  <c r="J4446" i="4" s="1"/>
  <c r="A4446" i="4"/>
  <c r="L4445" i="4"/>
  <c r="K4445" i="4"/>
  <c r="H4445" i="4"/>
  <c r="I4445" i="4" s="1"/>
  <c r="B4445" i="4"/>
  <c r="A4445" i="4"/>
  <c r="L4444" i="4"/>
  <c r="K4444" i="4"/>
  <c r="J4444" i="4"/>
  <c r="H4444" i="4"/>
  <c r="I4444" i="4" s="1"/>
  <c r="B4444" i="4"/>
  <c r="A4444" i="4"/>
  <c r="L4443" i="4"/>
  <c r="K4443" i="4"/>
  <c r="J4443" i="4"/>
  <c r="H4443" i="4"/>
  <c r="I4443" i="4" s="1"/>
  <c r="F4443" i="4"/>
  <c r="B4443" i="4"/>
  <c r="A4443" i="4"/>
  <c r="L4442" i="4"/>
  <c r="K4442" i="4"/>
  <c r="H4442" i="4"/>
  <c r="I4442" i="4" s="1"/>
  <c r="F4442" i="4"/>
  <c r="B4442" i="4"/>
  <c r="J4442" i="4" s="1"/>
  <c r="A4442" i="4"/>
  <c r="L4441" i="4"/>
  <c r="K4441" i="4"/>
  <c r="H4441" i="4"/>
  <c r="I4441" i="4" s="1"/>
  <c r="B4441" i="4"/>
  <c r="A4441" i="4"/>
  <c r="L4440" i="4"/>
  <c r="K4440" i="4"/>
  <c r="J4440" i="4"/>
  <c r="H4440" i="4"/>
  <c r="I4440" i="4" s="1"/>
  <c r="B4440" i="4"/>
  <c r="A4440" i="4"/>
  <c r="L4439" i="4"/>
  <c r="K4439" i="4"/>
  <c r="J4439" i="4"/>
  <c r="H4439" i="4"/>
  <c r="I4439" i="4" s="1"/>
  <c r="F4439" i="4"/>
  <c r="B4439" i="4"/>
  <c r="A4439" i="4"/>
  <c r="L4438" i="4"/>
  <c r="K4438" i="4"/>
  <c r="H4438" i="4"/>
  <c r="I4438" i="4" s="1"/>
  <c r="F4438" i="4"/>
  <c r="B4438" i="4"/>
  <c r="J4438" i="4" s="1"/>
  <c r="A4438" i="4"/>
  <c r="L4437" i="4"/>
  <c r="K4437" i="4"/>
  <c r="H4437" i="4"/>
  <c r="I4437" i="4" s="1"/>
  <c r="B4437" i="4"/>
  <c r="A4437" i="4"/>
  <c r="L4436" i="4"/>
  <c r="K4436" i="4"/>
  <c r="J4436" i="4"/>
  <c r="H4436" i="4"/>
  <c r="I4436" i="4" s="1"/>
  <c r="B4436" i="4"/>
  <c r="A4436" i="4"/>
  <c r="L4435" i="4"/>
  <c r="K4435" i="4"/>
  <c r="J4435" i="4"/>
  <c r="H4435" i="4"/>
  <c r="I4435" i="4" s="1"/>
  <c r="F4435" i="4"/>
  <c r="B4435" i="4"/>
  <c r="A4435" i="4"/>
  <c r="L4434" i="4"/>
  <c r="K4434" i="4"/>
  <c r="H4434" i="4"/>
  <c r="I4434" i="4" s="1"/>
  <c r="F4434" i="4"/>
  <c r="B4434" i="4"/>
  <c r="J4434" i="4" s="1"/>
  <c r="A4434" i="4"/>
  <c r="L4433" i="4"/>
  <c r="K4433" i="4"/>
  <c r="H4433" i="4"/>
  <c r="I4433" i="4" s="1"/>
  <c r="B4433" i="4"/>
  <c r="A4433" i="4"/>
  <c r="L4432" i="4"/>
  <c r="K4432" i="4"/>
  <c r="J4432" i="4"/>
  <c r="H4432" i="4"/>
  <c r="I4432" i="4" s="1"/>
  <c r="B4432" i="4"/>
  <c r="A4432" i="4"/>
  <c r="L4431" i="4"/>
  <c r="K4431" i="4"/>
  <c r="J4431" i="4"/>
  <c r="H4431" i="4"/>
  <c r="I4431" i="4" s="1"/>
  <c r="F4431" i="4"/>
  <c r="B4431" i="4"/>
  <c r="A4431" i="4"/>
  <c r="L4430" i="4"/>
  <c r="K4430" i="4"/>
  <c r="H4430" i="4"/>
  <c r="I4430" i="4" s="1"/>
  <c r="F4430" i="4"/>
  <c r="B4430" i="4"/>
  <c r="J4430" i="4" s="1"/>
  <c r="A4430" i="4"/>
  <c r="L4429" i="4"/>
  <c r="K4429" i="4"/>
  <c r="H4429" i="4"/>
  <c r="I4429" i="4" s="1"/>
  <c r="B4429" i="4"/>
  <c r="A4429" i="4"/>
  <c r="L4428" i="4"/>
  <c r="K4428" i="4"/>
  <c r="J4428" i="4"/>
  <c r="H4428" i="4"/>
  <c r="I4428" i="4" s="1"/>
  <c r="B4428" i="4"/>
  <c r="A4428" i="4"/>
  <c r="L4427" i="4"/>
  <c r="K4427" i="4"/>
  <c r="J4427" i="4"/>
  <c r="H4427" i="4"/>
  <c r="I4427" i="4" s="1"/>
  <c r="F4427" i="4"/>
  <c r="B4427" i="4"/>
  <c r="A4427" i="4"/>
  <c r="L4426" i="4"/>
  <c r="K4426" i="4"/>
  <c r="H4426" i="4"/>
  <c r="I4426" i="4" s="1"/>
  <c r="F4426" i="4"/>
  <c r="B4426" i="4"/>
  <c r="J4426" i="4" s="1"/>
  <c r="A4426" i="4"/>
  <c r="L4425" i="4"/>
  <c r="K4425" i="4"/>
  <c r="H4425" i="4"/>
  <c r="I4425" i="4" s="1"/>
  <c r="B4425" i="4"/>
  <c r="A4425" i="4"/>
  <c r="L4424" i="4"/>
  <c r="K4424" i="4"/>
  <c r="J4424" i="4"/>
  <c r="H4424" i="4"/>
  <c r="I4424" i="4" s="1"/>
  <c r="B4424" i="4"/>
  <c r="A4424" i="4"/>
  <c r="L4423" i="4"/>
  <c r="K4423" i="4"/>
  <c r="J4423" i="4"/>
  <c r="H4423" i="4"/>
  <c r="I4423" i="4" s="1"/>
  <c r="F4423" i="4"/>
  <c r="B4423" i="4"/>
  <c r="A4423" i="4"/>
  <c r="L4422" i="4"/>
  <c r="K4422" i="4"/>
  <c r="H4422" i="4"/>
  <c r="I4422" i="4" s="1"/>
  <c r="F4422" i="4"/>
  <c r="B4422" i="4"/>
  <c r="J4422" i="4" s="1"/>
  <c r="A4422" i="4"/>
  <c r="L4421" i="4"/>
  <c r="K4421" i="4"/>
  <c r="H4421" i="4"/>
  <c r="I4421" i="4" s="1"/>
  <c r="B4421" i="4"/>
  <c r="A4421" i="4"/>
  <c r="L4420" i="4"/>
  <c r="K4420" i="4"/>
  <c r="J4420" i="4"/>
  <c r="H4420" i="4"/>
  <c r="I4420" i="4" s="1"/>
  <c r="B4420" i="4"/>
  <c r="A4420" i="4"/>
  <c r="L4419" i="4"/>
  <c r="K4419" i="4"/>
  <c r="J4419" i="4"/>
  <c r="H4419" i="4"/>
  <c r="I4419" i="4" s="1"/>
  <c r="F4419" i="4"/>
  <c r="B4419" i="4"/>
  <c r="A4419" i="4"/>
  <c r="L4418" i="4"/>
  <c r="K4418" i="4"/>
  <c r="H4418" i="4"/>
  <c r="I4418" i="4" s="1"/>
  <c r="F4418" i="4"/>
  <c r="B4418" i="4"/>
  <c r="J4418" i="4" s="1"/>
  <c r="A4418" i="4"/>
  <c r="L4417" i="4"/>
  <c r="K4417" i="4"/>
  <c r="H4417" i="4"/>
  <c r="I4417" i="4" s="1"/>
  <c r="B4417" i="4"/>
  <c r="A4417" i="4"/>
  <c r="L4416" i="4"/>
  <c r="K4416" i="4"/>
  <c r="J4416" i="4"/>
  <c r="H4416" i="4"/>
  <c r="I4416" i="4" s="1"/>
  <c r="B4416" i="4"/>
  <c r="A4416" i="4"/>
  <c r="L4415" i="4"/>
  <c r="K4415" i="4"/>
  <c r="J4415" i="4"/>
  <c r="H4415" i="4"/>
  <c r="I4415" i="4" s="1"/>
  <c r="F4415" i="4"/>
  <c r="B4415" i="4"/>
  <c r="A4415" i="4"/>
  <c r="L4414" i="4"/>
  <c r="K4414" i="4"/>
  <c r="H4414" i="4"/>
  <c r="I4414" i="4" s="1"/>
  <c r="F4414" i="4"/>
  <c r="B4414" i="4"/>
  <c r="J4414" i="4" s="1"/>
  <c r="A4414" i="4"/>
  <c r="L4413" i="4"/>
  <c r="K4413" i="4"/>
  <c r="H4413" i="4"/>
  <c r="I4413" i="4" s="1"/>
  <c r="B4413" i="4"/>
  <c r="A4413" i="4"/>
  <c r="L4412" i="4"/>
  <c r="K4412" i="4"/>
  <c r="J4412" i="4"/>
  <c r="H4412" i="4"/>
  <c r="I4412" i="4" s="1"/>
  <c r="B4412" i="4"/>
  <c r="A4412" i="4"/>
  <c r="L4411" i="4"/>
  <c r="K4411" i="4"/>
  <c r="H4411" i="4"/>
  <c r="I4411" i="4" s="1"/>
  <c r="F4411" i="4"/>
  <c r="B4411" i="4"/>
  <c r="J4411" i="4" s="1"/>
  <c r="A4411" i="4"/>
  <c r="L4410" i="4"/>
  <c r="K4410" i="4"/>
  <c r="H4410" i="4"/>
  <c r="I4410" i="4" s="1"/>
  <c r="F4410" i="4"/>
  <c r="B4410" i="4"/>
  <c r="J4410" i="4" s="1"/>
  <c r="A4410" i="4"/>
  <c r="L4409" i="4"/>
  <c r="K4409" i="4"/>
  <c r="H4409" i="4"/>
  <c r="I4409" i="4" s="1"/>
  <c r="B4409" i="4"/>
  <c r="A4409" i="4"/>
  <c r="L4408" i="4"/>
  <c r="K4408" i="4"/>
  <c r="J4408" i="4"/>
  <c r="H4408" i="4"/>
  <c r="I4408" i="4" s="1"/>
  <c r="B4408" i="4"/>
  <c r="A4408" i="4"/>
  <c r="L4407" i="4"/>
  <c r="K4407" i="4"/>
  <c r="H4407" i="4"/>
  <c r="I4407" i="4" s="1"/>
  <c r="F4407" i="4"/>
  <c r="B4407" i="4"/>
  <c r="J4407" i="4" s="1"/>
  <c r="A4407" i="4"/>
  <c r="L4406" i="4"/>
  <c r="K4406" i="4"/>
  <c r="H4406" i="4"/>
  <c r="I4406" i="4" s="1"/>
  <c r="F4406" i="4"/>
  <c r="B4406" i="4"/>
  <c r="J4406" i="4" s="1"/>
  <c r="A4406" i="4"/>
  <c r="L4405" i="4"/>
  <c r="K4405" i="4"/>
  <c r="H4405" i="4"/>
  <c r="I4405" i="4" s="1"/>
  <c r="B4405" i="4"/>
  <c r="A4405" i="4"/>
  <c r="L4404" i="4"/>
  <c r="K4404" i="4"/>
  <c r="J4404" i="4"/>
  <c r="H4404" i="4"/>
  <c r="I4404" i="4" s="1"/>
  <c r="B4404" i="4"/>
  <c r="A4404" i="4"/>
  <c r="L4403" i="4"/>
  <c r="K4403" i="4"/>
  <c r="H4403" i="4"/>
  <c r="I4403" i="4" s="1"/>
  <c r="F4403" i="4"/>
  <c r="B4403" i="4"/>
  <c r="J4403" i="4" s="1"/>
  <c r="A4403" i="4"/>
  <c r="L4402" i="4"/>
  <c r="K4402" i="4"/>
  <c r="H4402" i="4"/>
  <c r="I4402" i="4" s="1"/>
  <c r="F4402" i="4"/>
  <c r="B4402" i="4"/>
  <c r="J4402" i="4" s="1"/>
  <c r="A4402" i="4"/>
  <c r="L4401" i="4"/>
  <c r="K4401" i="4"/>
  <c r="H4401" i="4"/>
  <c r="I4401" i="4" s="1"/>
  <c r="B4401" i="4"/>
  <c r="A4401" i="4"/>
  <c r="L4400" i="4"/>
  <c r="K4400" i="4"/>
  <c r="J4400" i="4"/>
  <c r="H4400" i="4"/>
  <c r="I4400" i="4" s="1"/>
  <c r="B4400" i="4"/>
  <c r="A4400" i="4"/>
  <c r="L4399" i="4"/>
  <c r="K4399" i="4"/>
  <c r="H4399" i="4"/>
  <c r="I4399" i="4" s="1"/>
  <c r="F4399" i="4"/>
  <c r="B4399" i="4"/>
  <c r="J4399" i="4" s="1"/>
  <c r="A4399" i="4"/>
  <c r="L4398" i="4"/>
  <c r="K4398" i="4"/>
  <c r="H4398" i="4"/>
  <c r="I4398" i="4" s="1"/>
  <c r="F4398" i="4"/>
  <c r="B4398" i="4"/>
  <c r="J4398" i="4" s="1"/>
  <c r="A4398" i="4"/>
  <c r="L4397" i="4"/>
  <c r="K4397" i="4"/>
  <c r="H4397" i="4"/>
  <c r="I4397" i="4" s="1"/>
  <c r="B4397" i="4"/>
  <c r="A4397" i="4"/>
  <c r="L4396" i="4"/>
  <c r="K4396" i="4"/>
  <c r="J4396" i="4"/>
  <c r="H4396" i="4"/>
  <c r="I4396" i="4" s="1"/>
  <c r="B4396" i="4"/>
  <c r="A4396" i="4"/>
  <c r="L4395" i="4"/>
  <c r="K4395" i="4"/>
  <c r="H4395" i="4"/>
  <c r="I4395" i="4" s="1"/>
  <c r="F4395" i="4"/>
  <c r="B4395" i="4"/>
  <c r="J4395" i="4" s="1"/>
  <c r="A4395" i="4"/>
  <c r="L4394" i="4"/>
  <c r="K4394" i="4"/>
  <c r="H4394" i="4"/>
  <c r="I4394" i="4" s="1"/>
  <c r="F4394" i="4"/>
  <c r="B4394" i="4"/>
  <c r="J4394" i="4" s="1"/>
  <c r="A4394" i="4"/>
  <c r="L4393" i="4"/>
  <c r="K4393" i="4"/>
  <c r="H4393" i="4"/>
  <c r="I4393" i="4" s="1"/>
  <c r="B4393" i="4"/>
  <c r="A4393" i="4"/>
  <c r="L4392" i="4"/>
  <c r="K4392" i="4"/>
  <c r="J4392" i="4"/>
  <c r="H4392" i="4"/>
  <c r="I4392" i="4" s="1"/>
  <c r="B4392" i="4"/>
  <c r="A4392" i="4"/>
  <c r="L4391" i="4"/>
  <c r="K4391" i="4"/>
  <c r="H4391" i="4"/>
  <c r="I4391" i="4" s="1"/>
  <c r="F4391" i="4"/>
  <c r="B4391" i="4"/>
  <c r="J4391" i="4" s="1"/>
  <c r="A4391" i="4"/>
  <c r="L4390" i="4"/>
  <c r="K4390" i="4"/>
  <c r="H4390" i="4"/>
  <c r="I4390" i="4" s="1"/>
  <c r="F4390" i="4"/>
  <c r="B4390" i="4"/>
  <c r="J4390" i="4" s="1"/>
  <c r="A4390" i="4"/>
  <c r="L4389" i="4"/>
  <c r="K4389" i="4"/>
  <c r="H4389" i="4"/>
  <c r="I4389" i="4" s="1"/>
  <c r="B4389" i="4"/>
  <c r="A4389" i="4"/>
  <c r="L4388" i="4"/>
  <c r="K4388" i="4"/>
  <c r="J4388" i="4"/>
  <c r="H4388" i="4"/>
  <c r="I4388" i="4" s="1"/>
  <c r="B4388" i="4"/>
  <c r="A4388" i="4"/>
  <c r="L4387" i="4"/>
  <c r="K4387" i="4"/>
  <c r="H4387" i="4"/>
  <c r="I4387" i="4" s="1"/>
  <c r="F4387" i="4"/>
  <c r="B4387" i="4"/>
  <c r="J4387" i="4" s="1"/>
  <c r="A4387" i="4"/>
  <c r="L4386" i="4"/>
  <c r="K4386" i="4"/>
  <c r="H4386" i="4"/>
  <c r="I4386" i="4" s="1"/>
  <c r="F4386" i="4"/>
  <c r="B4386" i="4"/>
  <c r="J4386" i="4" s="1"/>
  <c r="A4386" i="4"/>
  <c r="L4385" i="4"/>
  <c r="K4385" i="4"/>
  <c r="H4385" i="4"/>
  <c r="I4385" i="4" s="1"/>
  <c r="B4385" i="4"/>
  <c r="A4385" i="4"/>
  <c r="L4384" i="4"/>
  <c r="K4384" i="4"/>
  <c r="J4384" i="4"/>
  <c r="H4384" i="4"/>
  <c r="I4384" i="4" s="1"/>
  <c r="B4384" i="4"/>
  <c r="A4384" i="4"/>
  <c r="L4383" i="4"/>
  <c r="K4383" i="4"/>
  <c r="H4383" i="4"/>
  <c r="I4383" i="4" s="1"/>
  <c r="F4383" i="4"/>
  <c r="B4383" i="4"/>
  <c r="J4383" i="4" s="1"/>
  <c r="A4383" i="4"/>
  <c r="L4382" i="4"/>
  <c r="K4382" i="4"/>
  <c r="H4382" i="4"/>
  <c r="I4382" i="4" s="1"/>
  <c r="F4382" i="4"/>
  <c r="B4382" i="4"/>
  <c r="J4382" i="4" s="1"/>
  <c r="A4382" i="4"/>
  <c r="L4381" i="4"/>
  <c r="K4381" i="4"/>
  <c r="H4381" i="4"/>
  <c r="I4381" i="4" s="1"/>
  <c r="B4381" i="4"/>
  <c r="A4381" i="4"/>
  <c r="L4380" i="4"/>
  <c r="K4380" i="4"/>
  <c r="J4380" i="4"/>
  <c r="H4380" i="4"/>
  <c r="I4380" i="4" s="1"/>
  <c r="B4380" i="4"/>
  <c r="A4380" i="4"/>
  <c r="L4379" i="4"/>
  <c r="K4379" i="4"/>
  <c r="H4379" i="4"/>
  <c r="I4379" i="4" s="1"/>
  <c r="F4379" i="4"/>
  <c r="B4379" i="4"/>
  <c r="J4379" i="4" s="1"/>
  <c r="A4379" i="4"/>
  <c r="L4378" i="4"/>
  <c r="K4378" i="4"/>
  <c r="H4378" i="4"/>
  <c r="I4378" i="4" s="1"/>
  <c r="F4378" i="4"/>
  <c r="B4378" i="4"/>
  <c r="J4378" i="4" s="1"/>
  <c r="A4378" i="4"/>
  <c r="L4377" i="4"/>
  <c r="K4377" i="4"/>
  <c r="H4377" i="4"/>
  <c r="I4377" i="4" s="1"/>
  <c r="B4377" i="4"/>
  <c r="A4377" i="4"/>
  <c r="L4376" i="4"/>
  <c r="K4376" i="4"/>
  <c r="J4376" i="4"/>
  <c r="H4376" i="4"/>
  <c r="I4376" i="4" s="1"/>
  <c r="F4376" i="4"/>
  <c r="B4376" i="4"/>
  <c r="A4376" i="4"/>
  <c r="L4375" i="4"/>
  <c r="K4375" i="4"/>
  <c r="H4375" i="4"/>
  <c r="I4375" i="4" s="1"/>
  <c r="F4375" i="4"/>
  <c r="B4375" i="4"/>
  <c r="J4375" i="4" s="1"/>
  <c r="A4375" i="4"/>
  <c r="L4374" i="4"/>
  <c r="K4374" i="4"/>
  <c r="H4374" i="4"/>
  <c r="I4374" i="4" s="1"/>
  <c r="F4374" i="4"/>
  <c r="B4374" i="4"/>
  <c r="J4374" i="4" s="1"/>
  <c r="A4374" i="4"/>
  <c r="L4373" i="4"/>
  <c r="K4373" i="4"/>
  <c r="H4373" i="4"/>
  <c r="I4373" i="4" s="1"/>
  <c r="B4373" i="4"/>
  <c r="A4373" i="4"/>
  <c r="L4372" i="4"/>
  <c r="K4372" i="4"/>
  <c r="J4372" i="4"/>
  <c r="H4372" i="4"/>
  <c r="I4372" i="4" s="1"/>
  <c r="B4372" i="4"/>
  <c r="A4372" i="4"/>
  <c r="L4371" i="4"/>
  <c r="K4371" i="4"/>
  <c r="J4371" i="4"/>
  <c r="H4371" i="4"/>
  <c r="I4371" i="4" s="1"/>
  <c r="F4371" i="4"/>
  <c r="B4371" i="4"/>
  <c r="A4371" i="4"/>
  <c r="L4370" i="4"/>
  <c r="K4370" i="4"/>
  <c r="H4370" i="4"/>
  <c r="I4370" i="4" s="1"/>
  <c r="F4370" i="4"/>
  <c r="B4370" i="4"/>
  <c r="J4370" i="4" s="1"/>
  <c r="A4370" i="4"/>
  <c r="L4369" i="4"/>
  <c r="K4369" i="4"/>
  <c r="H4369" i="4"/>
  <c r="I4369" i="4" s="1"/>
  <c r="B4369" i="4"/>
  <c r="A4369" i="4"/>
  <c r="L4368" i="4"/>
  <c r="K4368" i="4"/>
  <c r="J4368" i="4"/>
  <c r="H4368" i="4"/>
  <c r="I4368" i="4" s="1"/>
  <c r="B4368" i="4"/>
  <c r="A4368" i="4"/>
  <c r="L4367" i="4"/>
  <c r="K4367" i="4"/>
  <c r="J4367" i="4"/>
  <c r="H4367" i="4"/>
  <c r="I4367" i="4" s="1"/>
  <c r="F4367" i="4"/>
  <c r="B4367" i="4"/>
  <c r="A4367" i="4"/>
  <c r="L4366" i="4"/>
  <c r="K4366" i="4"/>
  <c r="H4366" i="4"/>
  <c r="I4366" i="4" s="1"/>
  <c r="F4366" i="4"/>
  <c r="B4366" i="4"/>
  <c r="J4366" i="4" s="1"/>
  <c r="A4366" i="4"/>
  <c r="L4365" i="4"/>
  <c r="K4365" i="4"/>
  <c r="H4365" i="4"/>
  <c r="I4365" i="4" s="1"/>
  <c r="B4365" i="4"/>
  <c r="A4365" i="4"/>
  <c r="L4364" i="4"/>
  <c r="K4364" i="4"/>
  <c r="J4364" i="4"/>
  <c r="H4364" i="4"/>
  <c r="I4364" i="4" s="1"/>
  <c r="B4364" i="4"/>
  <c r="A4364" i="4"/>
  <c r="L4363" i="4"/>
  <c r="K4363" i="4"/>
  <c r="J4363" i="4"/>
  <c r="H4363" i="4"/>
  <c r="I4363" i="4" s="1"/>
  <c r="F4363" i="4"/>
  <c r="B4363" i="4"/>
  <c r="A4363" i="4"/>
  <c r="L4362" i="4"/>
  <c r="K4362" i="4"/>
  <c r="H4362" i="4"/>
  <c r="I4362" i="4" s="1"/>
  <c r="F4362" i="4"/>
  <c r="B4362" i="4"/>
  <c r="J4362" i="4" s="1"/>
  <c r="A4362" i="4"/>
  <c r="L4361" i="4"/>
  <c r="K4361" i="4"/>
  <c r="H4361" i="4"/>
  <c r="I4361" i="4" s="1"/>
  <c r="B4361" i="4"/>
  <c r="A4361" i="4"/>
  <c r="L4360" i="4"/>
  <c r="K4360" i="4"/>
  <c r="J4360" i="4"/>
  <c r="H4360" i="4"/>
  <c r="I4360" i="4" s="1"/>
  <c r="B4360" i="4"/>
  <c r="A4360" i="4"/>
  <c r="L4359" i="4"/>
  <c r="K4359" i="4"/>
  <c r="J4359" i="4"/>
  <c r="H4359" i="4"/>
  <c r="I4359" i="4" s="1"/>
  <c r="F4359" i="4"/>
  <c r="B4359" i="4"/>
  <c r="A4359" i="4"/>
  <c r="L4358" i="4"/>
  <c r="K4358" i="4"/>
  <c r="H4358" i="4"/>
  <c r="I4358" i="4" s="1"/>
  <c r="F4358" i="4"/>
  <c r="B4358" i="4"/>
  <c r="J4358" i="4" s="1"/>
  <c r="A4358" i="4"/>
  <c r="L4357" i="4"/>
  <c r="K4357" i="4"/>
  <c r="H4357" i="4"/>
  <c r="I4357" i="4" s="1"/>
  <c r="B4357" i="4"/>
  <c r="A4357" i="4"/>
  <c r="L4356" i="4"/>
  <c r="K4356" i="4"/>
  <c r="J4356" i="4"/>
  <c r="H4356" i="4"/>
  <c r="I4356" i="4" s="1"/>
  <c r="B4356" i="4"/>
  <c r="A4356" i="4"/>
  <c r="L4355" i="4"/>
  <c r="K4355" i="4"/>
  <c r="J4355" i="4"/>
  <c r="H4355" i="4"/>
  <c r="I4355" i="4" s="1"/>
  <c r="F4355" i="4"/>
  <c r="B4355" i="4"/>
  <c r="A4355" i="4"/>
  <c r="L4354" i="4"/>
  <c r="K4354" i="4"/>
  <c r="H4354" i="4"/>
  <c r="I4354" i="4" s="1"/>
  <c r="F4354" i="4"/>
  <c r="B4354" i="4"/>
  <c r="J4354" i="4" s="1"/>
  <c r="A4354" i="4"/>
  <c r="L4353" i="4"/>
  <c r="K4353" i="4"/>
  <c r="H4353" i="4"/>
  <c r="I4353" i="4" s="1"/>
  <c r="B4353" i="4"/>
  <c r="A4353" i="4"/>
  <c r="L4352" i="4"/>
  <c r="K4352" i="4"/>
  <c r="J4352" i="4"/>
  <c r="H4352" i="4"/>
  <c r="I4352" i="4" s="1"/>
  <c r="B4352" i="4"/>
  <c r="A4352" i="4"/>
  <c r="L4351" i="4"/>
  <c r="K4351" i="4"/>
  <c r="J4351" i="4"/>
  <c r="H4351" i="4"/>
  <c r="I4351" i="4" s="1"/>
  <c r="F4351" i="4"/>
  <c r="B4351" i="4"/>
  <c r="A4351" i="4"/>
  <c r="L4350" i="4"/>
  <c r="K4350" i="4"/>
  <c r="H4350" i="4"/>
  <c r="I4350" i="4" s="1"/>
  <c r="F4350" i="4"/>
  <c r="B4350" i="4"/>
  <c r="J4350" i="4" s="1"/>
  <c r="A4350" i="4"/>
  <c r="L4349" i="4"/>
  <c r="K4349" i="4"/>
  <c r="H4349" i="4"/>
  <c r="I4349" i="4" s="1"/>
  <c r="B4349" i="4"/>
  <c r="A4349" i="4"/>
  <c r="L4348" i="4"/>
  <c r="K4348" i="4"/>
  <c r="J4348" i="4"/>
  <c r="H4348" i="4"/>
  <c r="I4348" i="4" s="1"/>
  <c r="B4348" i="4"/>
  <c r="A4348" i="4"/>
  <c r="L4347" i="4"/>
  <c r="K4347" i="4"/>
  <c r="J4347" i="4"/>
  <c r="H4347" i="4"/>
  <c r="I4347" i="4" s="1"/>
  <c r="F4347" i="4"/>
  <c r="B4347" i="4"/>
  <c r="A4347" i="4"/>
  <c r="L4346" i="4"/>
  <c r="K4346" i="4"/>
  <c r="H4346" i="4"/>
  <c r="I4346" i="4" s="1"/>
  <c r="F4346" i="4"/>
  <c r="B4346" i="4"/>
  <c r="J4346" i="4" s="1"/>
  <c r="A4346" i="4"/>
  <c r="L4345" i="4"/>
  <c r="K4345" i="4"/>
  <c r="H4345" i="4"/>
  <c r="I4345" i="4" s="1"/>
  <c r="B4345" i="4"/>
  <c r="A4345" i="4"/>
  <c r="L4344" i="4"/>
  <c r="K4344" i="4"/>
  <c r="J4344" i="4"/>
  <c r="H4344" i="4"/>
  <c r="I4344" i="4" s="1"/>
  <c r="B4344" i="4"/>
  <c r="A4344" i="4"/>
  <c r="L4343" i="4"/>
  <c r="K4343" i="4"/>
  <c r="J4343" i="4"/>
  <c r="H4343" i="4"/>
  <c r="I4343" i="4" s="1"/>
  <c r="B4343" i="4"/>
  <c r="A4343" i="4"/>
  <c r="L4342" i="4"/>
  <c r="K4342" i="4"/>
  <c r="H4342" i="4"/>
  <c r="I4342" i="4" s="1"/>
  <c r="F4342" i="4"/>
  <c r="B4342" i="4"/>
  <c r="J4342" i="4" s="1"/>
  <c r="A4342" i="4"/>
  <c r="L4341" i="4"/>
  <c r="K4341" i="4"/>
  <c r="H4341" i="4"/>
  <c r="I4341" i="4" s="1"/>
  <c r="B4341" i="4"/>
  <c r="A4341" i="4"/>
  <c r="L4340" i="4"/>
  <c r="K4340" i="4"/>
  <c r="J4340" i="4"/>
  <c r="H4340" i="4"/>
  <c r="I4340" i="4" s="1"/>
  <c r="B4340" i="4"/>
  <c r="A4340" i="4"/>
  <c r="L4339" i="4"/>
  <c r="K4339" i="4"/>
  <c r="J4339" i="4"/>
  <c r="H4339" i="4"/>
  <c r="I4339" i="4" s="1"/>
  <c r="B4339" i="4"/>
  <c r="A4339" i="4"/>
  <c r="L4338" i="4"/>
  <c r="K4338" i="4"/>
  <c r="H4338" i="4"/>
  <c r="I4338" i="4" s="1"/>
  <c r="F4338" i="4"/>
  <c r="B4338" i="4"/>
  <c r="J4338" i="4" s="1"/>
  <c r="A4338" i="4"/>
  <c r="L4337" i="4"/>
  <c r="K4337" i="4"/>
  <c r="H4337" i="4"/>
  <c r="I4337" i="4" s="1"/>
  <c r="B4337" i="4"/>
  <c r="A4337" i="4"/>
  <c r="L4336" i="4"/>
  <c r="K4336" i="4"/>
  <c r="J4336" i="4"/>
  <c r="H4336" i="4"/>
  <c r="I4336" i="4" s="1"/>
  <c r="B4336" i="4"/>
  <c r="A4336" i="4"/>
  <c r="L4335" i="4"/>
  <c r="K4335" i="4"/>
  <c r="J4335" i="4"/>
  <c r="H4335" i="4"/>
  <c r="I4335" i="4" s="1"/>
  <c r="B4335" i="4"/>
  <c r="A4335" i="4"/>
  <c r="L4334" i="4"/>
  <c r="K4334" i="4"/>
  <c r="H4334" i="4"/>
  <c r="I4334" i="4" s="1"/>
  <c r="F4334" i="4"/>
  <c r="B4334" i="4"/>
  <c r="J4334" i="4" s="1"/>
  <c r="A4334" i="4"/>
  <c r="L4333" i="4"/>
  <c r="K4333" i="4"/>
  <c r="H4333" i="4"/>
  <c r="I4333" i="4" s="1"/>
  <c r="B4333" i="4"/>
  <c r="A4333" i="4"/>
  <c r="L4332" i="4"/>
  <c r="K4332" i="4"/>
  <c r="J4332" i="4"/>
  <c r="H4332" i="4"/>
  <c r="I4332" i="4" s="1"/>
  <c r="B4332" i="4"/>
  <c r="A4332" i="4"/>
  <c r="L4331" i="4"/>
  <c r="K4331" i="4"/>
  <c r="J4331" i="4"/>
  <c r="H4331" i="4"/>
  <c r="I4331" i="4" s="1"/>
  <c r="B4331" i="4"/>
  <c r="A4331" i="4"/>
  <c r="L4330" i="4"/>
  <c r="K4330" i="4"/>
  <c r="H4330" i="4"/>
  <c r="I4330" i="4" s="1"/>
  <c r="F4330" i="4"/>
  <c r="B4330" i="4"/>
  <c r="J4330" i="4" s="1"/>
  <c r="A4330" i="4"/>
  <c r="L4329" i="4"/>
  <c r="K4329" i="4"/>
  <c r="H4329" i="4"/>
  <c r="I4329" i="4" s="1"/>
  <c r="B4329" i="4"/>
  <c r="A4329" i="4"/>
  <c r="L4328" i="4"/>
  <c r="K4328" i="4"/>
  <c r="J4328" i="4"/>
  <c r="H4328" i="4"/>
  <c r="I4328" i="4" s="1"/>
  <c r="B4328" i="4"/>
  <c r="A4328" i="4"/>
  <c r="L4327" i="4"/>
  <c r="K4327" i="4"/>
  <c r="J4327" i="4"/>
  <c r="H4327" i="4"/>
  <c r="I4327" i="4" s="1"/>
  <c r="B4327" i="4"/>
  <c r="A4327" i="4"/>
  <c r="L4326" i="4"/>
  <c r="K4326" i="4"/>
  <c r="H4326" i="4"/>
  <c r="I4326" i="4" s="1"/>
  <c r="F4326" i="4"/>
  <c r="B4326" i="4"/>
  <c r="J4326" i="4" s="1"/>
  <c r="A4326" i="4"/>
  <c r="L4325" i="4"/>
  <c r="K4325" i="4"/>
  <c r="H4325" i="4"/>
  <c r="I4325" i="4" s="1"/>
  <c r="B4325" i="4"/>
  <c r="A4325" i="4"/>
  <c r="L4324" i="4"/>
  <c r="K4324" i="4"/>
  <c r="J4324" i="4"/>
  <c r="H4324" i="4"/>
  <c r="I4324" i="4" s="1"/>
  <c r="B4324" i="4"/>
  <c r="A4324" i="4"/>
  <c r="L4323" i="4"/>
  <c r="K4323" i="4"/>
  <c r="J4323" i="4"/>
  <c r="H4323" i="4"/>
  <c r="I4323" i="4" s="1"/>
  <c r="B4323" i="4"/>
  <c r="A4323" i="4"/>
  <c r="L4322" i="4"/>
  <c r="K4322" i="4"/>
  <c r="H4322" i="4"/>
  <c r="I4322" i="4" s="1"/>
  <c r="F4322" i="4"/>
  <c r="B4322" i="4"/>
  <c r="J4322" i="4" s="1"/>
  <c r="A4322" i="4"/>
  <c r="L4321" i="4"/>
  <c r="K4321" i="4"/>
  <c r="H4321" i="4"/>
  <c r="I4321" i="4" s="1"/>
  <c r="B4321" i="4"/>
  <c r="A4321" i="4"/>
  <c r="L4320" i="4"/>
  <c r="K4320" i="4"/>
  <c r="J4320" i="4"/>
  <c r="H4320" i="4"/>
  <c r="I4320" i="4" s="1"/>
  <c r="B4320" i="4"/>
  <c r="A4320" i="4"/>
  <c r="L4319" i="4"/>
  <c r="K4319" i="4"/>
  <c r="J4319" i="4"/>
  <c r="H4319" i="4"/>
  <c r="I4319" i="4" s="1"/>
  <c r="B4319" i="4"/>
  <c r="A4319" i="4"/>
  <c r="L4318" i="4"/>
  <c r="K4318" i="4"/>
  <c r="H4318" i="4"/>
  <c r="I4318" i="4" s="1"/>
  <c r="F4318" i="4"/>
  <c r="B4318" i="4"/>
  <c r="J4318" i="4" s="1"/>
  <c r="A4318" i="4"/>
  <c r="L4317" i="4"/>
  <c r="K4317" i="4"/>
  <c r="H4317" i="4"/>
  <c r="I4317" i="4" s="1"/>
  <c r="B4317" i="4"/>
  <c r="A4317" i="4"/>
  <c r="L4316" i="4"/>
  <c r="K4316" i="4"/>
  <c r="J4316" i="4"/>
  <c r="H4316" i="4"/>
  <c r="I4316" i="4" s="1"/>
  <c r="B4316" i="4"/>
  <c r="A4316" i="4"/>
  <c r="L4315" i="4"/>
  <c r="K4315" i="4"/>
  <c r="J4315" i="4"/>
  <c r="H4315" i="4"/>
  <c r="I4315" i="4" s="1"/>
  <c r="B4315" i="4"/>
  <c r="A4315" i="4"/>
  <c r="L4314" i="4"/>
  <c r="K4314" i="4"/>
  <c r="H4314" i="4"/>
  <c r="I4314" i="4" s="1"/>
  <c r="F4314" i="4"/>
  <c r="B4314" i="4"/>
  <c r="J4314" i="4" s="1"/>
  <c r="A4314" i="4"/>
  <c r="L4313" i="4"/>
  <c r="K4313" i="4"/>
  <c r="H4313" i="4"/>
  <c r="I4313" i="4" s="1"/>
  <c r="B4313" i="4"/>
  <c r="A4313" i="4"/>
  <c r="L4312" i="4"/>
  <c r="K4312" i="4"/>
  <c r="J4312" i="4"/>
  <c r="H4312" i="4"/>
  <c r="I4312" i="4" s="1"/>
  <c r="B4312" i="4"/>
  <c r="A4312" i="4"/>
  <c r="L4311" i="4"/>
  <c r="K4311" i="4"/>
  <c r="J4311" i="4"/>
  <c r="H4311" i="4"/>
  <c r="I4311" i="4" s="1"/>
  <c r="B4311" i="4"/>
  <c r="A4311" i="4"/>
  <c r="L4310" i="4"/>
  <c r="K4310" i="4"/>
  <c r="H4310" i="4"/>
  <c r="I4310" i="4" s="1"/>
  <c r="F4310" i="4"/>
  <c r="B4310" i="4"/>
  <c r="J4310" i="4" s="1"/>
  <c r="A4310" i="4"/>
  <c r="L4309" i="4"/>
  <c r="K4309" i="4"/>
  <c r="H4309" i="4"/>
  <c r="I4309" i="4" s="1"/>
  <c r="B4309" i="4"/>
  <c r="A4309" i="4"/>
  <c r="L4308" i="4"/>
  <c r="K4308" i="4"/>
  <c r="J4308" i="4"/>
  <c r="H4308" i="4"/>
  <c r="I4308" i="4" s="1"/>
  <c r="B4308" i="4"/>
  <c r="A4308" i="4"/>
  <c r="L4307" i="4"/>
  <c r="K4307" i="4"/>
  <c r="J4307" i="4"/>
  <c r="H4307" i="4"/>
  <c r="I4307" i="4" s="1"/>
  <c r="B4307" i="4"/>
  <c r="A4307" i="4"/>
  <c r="L4306" i="4"/>
  <c r="K4306" i="4"/>
  <c r="H4306" i="4"/>
  <c r="I4306" i="4" s="1"/>
  <c r="F4306" i="4"/>
  <c r="B4306" i="4"/>
  <c r="J4306" i="4" s="1"/>
  <c r="A4306" i="4"/>
  <c r="L4305" i="4"/>
  <c r="K4305" i="4"/>
  <c r="H4305" i="4"/>
  <c r="I4305" i="4" s="1"/>
  <c r="B4305" i="4"/>
  <c r="A4305" i="4"/>
  <c r="L4304" i="4"/>
  <c r="K4304" i="4"/>
  <c r="J4304" i="4"/>
  <c r="H4304" i="4"/>
  <c r="I4304" i="4" s="1"/>
  <c r="B4304" i="4"/>
  <c r="A4304" i="4"/>
  <c r="L4303" i="4"/>
  <c r="K4303" i="4"/>
  <c r="H4303" i="4"/>
  <c r="I4303" i="4" s="1"/>
  <c r="B4303" i="4"/>
  <c r="A4303" i="4"/>
  <c r="L4302" i="4"/>
  <c r="K4302" i="4"/>
  <c r="H4302" i="4"/>
  <c r="I4302" i="4" s="1"/>
  <c r="B4302" i="4"/>
  <c r="A4302" i="4"/>
  <c r="L4301" i="4"/>
  <c r="K4301" i="4"/>
  <c r="H4301" i="4"/>
  <c r="I4301" i="4" s="1"/>
  <c r="B4301" i="4"/>
  <c r="A4301" i="4"/>
  <c r="L4300" i="4"/>
  <c r="K4300" i="4"/>
  <c r="H4300" i="4"/>
  <c r="I4300" i="4" s="1"/>
  <c r="B4300" i="4"/>
  <c r="A4300" i="4"/>
  <c r="L4299" i="4"/>
  <c r="K4299" i="4"/>
  <c r="H4299" i="4"/>
  <c r="I4299" i="4" s="1"/>
  <c r="B4299" i="4"/>
  <c r="A4299" i="4"/>
  <c r="L4298" i="4"/>
  <c r="K4298" i="4"/>
  <c r="H4298" i="4"/>
  <c r="I4298" i="4" s="1"/>
  <c r="B4298" i="4"/>
  <c r="A4298" i="4"/>
  <c r="L4297" i="4"/>
  <c r="K4297" i="4"/>
  <c r="H4297" i="4"/>
  <c r="I4297" i="4" s="1"/>
  <c r="B4297" i="4"/>
  <c r="A4297" i="4"/>
  <c r="L4296" i="4"/>
  <c r="K4296" i="4"/>
  <c r="H4296" i="4"/>
  <c r="I4296" i="4" s="1"/>
  <c r="B4296" i="4"/>
  <c r="A4296" i="4"/>
  <c r="L4295" i="4"/>
  <c r="K4295" i="4"/>
  <c r="H4295" i="4"/>
  <c r="I4295" i="4" s="1"/>
  <c r="B4295" i="4"/>
  <c r="A4295" i="4"/>
  <c r="L4294" i="4"/>
  <c r="K4294" i="4"/>
  <c r="H4294" i="4"/>
  <c r="I4294" i="4" s="1"/>
  <c r="B4294" i="4"/>
  <c r="A4294" i="4"/>
  <c r="L4293" i="4"/>
  <c r="K4293" i="4"/>
  <c r="H4293" i="4"/>
  <c r="I4293" i="4" s="1"/>
  <c r="B4293" i="4"/>
  <c r="A4293" i="4"/>
  <c r="L4292" i="4"/>
  <c r="K4292" i="4"/>
  <c r="H4292" i="4"/>
  <c r="I4292" i="4" s="1"/>
  <c r="B4292" i="4"/>
  <c r="A4292" i="4"/>
  <c r="L4291" i="4"/>
  <c r="K4291" i="4"/>
  <c r="H4291" i="4"/>
  <c r="I4291" i="4" s="1"/>
  <c r="B4291" i="4"/>
  <c r="A4291" i="4"/>
  <c r="L4290" i="4"/>
  <c r="K4290" i="4"/>
  <c r="H4290" i="4"/>
  <c r="I4290" i="4" s="1"/>
  <c r="B4290" i="4"/>
  <c r="A4290" i="4"/>
  <c r="L4289" i="4"/>
  <c r="K4289" i="4"/>
  <c r="H4289" i="4"/>
  <c r="I4289" i="4" s="1"/>
  <c r="B4289" i="4"/>
  <c r="A4289" i="4"/>
  <c r="L4288" i="4"/>
  <c r="K4288" i="4"/>
  <c r="H4288" i="4"/>
  <c r="I4288" i="4" s="1"/>
  <c r="B4288" i="4"/>
  <c r="A4288" i="4"/>
  <c r="L4287" i="4"/>
  <c r="K4287" i="4"/>
  <c r="H4287" i="4"/>
  <c r="I4287" i="4" s="1"/>
  <c r="B4287" i="4"/>
  <c r="A4287" i="4"/>
  <c r="L4286" i="4"/>
  <c r="K4286" i="4"/>
  <c r="H4286" i="4"/>
  <c r="I4286" i="4" s="1"/>
  <c r="B4286" i="4"/>
  <c r="A4286" i="4"/>
  <c r="L4285" i="4"/>
  <c r="K4285" i="4"/>
  <c r="H4285" i="4"/>
  <c r="I4285" i="4" s="1"/>
  <c r="B4285" i="4"/>
  <c r="A4285" i="4"/>
  <c r="L4284" i="4"/>
  <c r="K4284" i="4"/>
  <c r="H4284" i="4"/>
  <c r="I4284" i="4" s="1"/>
  <c r="B4284" i="4"/>
  <c r="A4284" i="4"/>
  <c r="L4283" i="4"/>
  <c r="K4283" i="4"/>
  <c r="H4283" i="4"/>
  <c r="I4283" i="4" s="1"/>
  <c r="B4283" i="4"/>
  <c r="A4283" i="4"/>
  <c r="L4282" i="4"/>
  <c r="K4282" i="4"/>
  <c r="H4282" i="4"/>
  <c r="I4282" i="4" s="1"/>
  <c r="B4282" i="4"/>
  <c r="A4282" i="4"/>
  <c r="L4281" i="4"/>
  <c r="K4281" i="4"/>
  <c r="H4281" i="4"/>
  <c r="I4281" i="4" s="1"/>
  <c r="B4281" i="4"/>
  <c r="A4281" i="4"/>
  <c r="L4280" i="4"/>
  <c r="K4280" i="4"/>
  <c r="H4280" i="4"/>
  <c r="I4280" i="4" s="1"/>
  <c r="B4280" i="4"/>
  <c r="A4280" i="4"/>
  <c r="L4279" i="4"/>
  <c r="K4279" i="4"/>
  <c r="H4279" i="4"/>
  <c r="I4279" i="4" s="1"/>
  <c r="B4279" i="4"/>
  <c r="A4279" i="4"/>
  <c r="L4278" i="4"/>
  <c r="K4278" i="4"/>
  <c r="H4278" i="4"/>
  <c r="I4278" i="4" s="1"/>
  <c r="B4278" i="4"/>
  <c r="A4278" i="4"/>
  <c r="L4277" i="4"/>
  <c r="K4277" i="4"/>
  <c r="H4277" i="4"/>
  <c r="I4277" i="4" s="1"/>
  <c r="B4277" i="4"/>
  <c r="A4277" i="4"/>
  <c r="L4276" i="4"/>
  <c r="K4276" i="4"/>
  <c r="H4276" i="4"/>
  <c r="I4276" i="4" s="1"/>
  <c r="B4276" i="4"/>
  <c r="A4276" i="4"/>
  <c r="L4275" i="4"/>
  <c r="K4275" i="4"/>
  <c r="H4275" i="4"/>
  <c r="I4275" i="4" s="1"/>
  <c r="B4275" i="4"/>
  <c r="A4275" i="4"/>
  <c r="L4274" i="4"/>
  <c r="K4274" i="4"/>
  <c r="H4274" i="4"/>
  <c r="I4274" i="4" s="1"/>
  <c r="B4274" i="4"/>
  <c r="A4274" i="4"/>
  <c r="L4273" i="4"/>
  <c r="K4273" i="4"/>
  <c r="H4273" i="4"/>
  <c r="I4273" i="4" s="1"/>
  <c r="B4273" i="4"/>
  <c r="A4273" i="4"/>
  <c r="L4272" i="4"/>
  <c r="K4272" i="4"/>
  <c r="H4272" i="4"/>
  <c r="I4272" i="4" s="1"/>
  <c r="B4272" i="4"/>
  <c r="A4272" i="4"/>
  <c r="L4271" i="4"/>
  <c r="K4271" i="4"/>
  <c r="H4271" i="4"/>
  <c r="I4271" i="4" s="1"/>
  <c r="B4271" i="4"/>
  <c r="A4271" i="4"/>
  <c r="L4270" i="4"/>
  <c r="K4270" i="4"/>
  <c r="H4270" i="4"/>
  <c r="I4270" i="4" s="1"/>
  <c r="B4270" i="4"/>
  <c r="A4270" i="4"/>
  <c r="L4269" i="4"/>
  <c r="K4269" i="4"/>
  <c r="H4269" i="4"/>
  <c r="I4269" i="4" s="1"/>
  <c r="B4269" i="4"/>
  <c r="A4269" i="4"/>
  <c r="L4268" i="4"/>
  <c r="K4268" i="4"/>
  <c r="H4268" i="4"/>
  <c r="I4268" i="4" s="1"/>
  <c r="B4268" i="4"/>
  <c r="A4268" i="4"/>
  <c r="L4267" i="4"/>
  <c r="K4267" i="4"/>
  <c r="H4267" i="4"/>
  <c r="I4267" i="4" s="1"/>
  <c r="B4267" i="4"/>
  <c r="A4267" i="4"/>
  <c r="L4266" i="4"/>
  <c r="K4266" i="4"/>
  <c r="H4266" i="4"/>
  <c r="I4266" i="4" s="1"/>
  <c r="B4266" i="4"/>
  <c r="A4266" i="4"/>
  <c r="L4265" i="4"/>
  <c r="K4265" i="4"/>
  <c r="H4265" i="4"/>
  <c r="I4265" i="4" s="1"/>
  <c r="B4265" i="4"/>
  <c r="A4265" i="4"/>
  <c r="L4264" i="4"/>
  <c r="K4264" i="4"/>
  <c r="H4264" i="4"/>
  <c r="I4264" i="4" s="1"/>
  <c r="B4264" i="4"/>
  <c r="A4264" i="4"/>
  <c r="L4263" i="4"/>
  <c r="K4263" i="4"/>
  <c r="H4263" i="4"/>
  <c r="I4263" i="4" s="1"/>
  <c r="B4263" i="4"/>
  <c r="A4263" i="4"/>
  <c r="L4262" i="4"/>
  <c r="K4262" i="4"/>
  <c r="H4262" i="4"/>
  <c r="I4262" i="4" s="1"/>
  <c r="B4262" i="4"/>
  <c r="A4262" i="4"/>
  <c r="L4261" i="4"/>
  <c r="K4261" i="4"/>
  <c r="H4261" i="4"/>
  <c r="I4261" i="4" s="1"/>
  <c r="B4261" i="4"/>
  <c r="A4261" i="4"/>
  <c r="L4260" i="4"/>
  <c r="K4260" i="4"/>
  <c r="H4260" i="4"/>
  <c r="I4260" i="4" s="1"/>
  <c r="B4260" i="4"/>
  <c r="A4260" i="4"/>
  <c r="L4259" i="4"/>
  <c r="K4259" i="4"/>
  <c r="H4259" i="4"/>
  <c r="I4259" i="4" s="1"/>
  <c r="B4259" i="4"/>
  <c r="A4259" i="4"/>
  <c r="L4258" i="4"/>
  <c r="K4258" i="4"/>
  <c r="H4258" i="4"/>
  <c r="I4258" i="4" s="1"/>
  <c r="B4258" i="4"/>
  <c r="A4258" i="4"/>
  <c r="L4257" i="4"/>
  <c r="K4257" i="4"/>
  <c r="H4257" i="4"/>
  <c r="I4257" i="4" s="1"/>
  <c r="B4257" i="4"/>
  <c r="A4257" i="4"/>
  <c r="L4256" i="4"/>
  <c r="K4256" i="4"/>
  <c r="H4256" i="4"/>
  <c r="I4256" i="4" s="1"/>
  <c r="B4256" i="4"/>
  <c r="A4256" i="4"/>
  <c r="L4255" i="4"/>
  <c r="K4255" i="4"/>
  <c r="H4255" i="4"/>
  <c r="I4255" i="4" s="1"/>
  <c r="B4255" i="4"/>
  <c r="A4255" i="4"/>
  <c r="L4254" i="4"/>
  <c r="K4254" i="4"/>
  <c r="H4254" i="4"/>
  <c r="I4254" i="4" s="1"/>
  <c r="B4254" i="4"/>
  <c r="A4254" i="4"/>
  <c r="L4253" i="4"/>
  <c r="K4253" i="4"/>
  <c r="H4253" i="4"/>
  <c r="I4253" i="4" s="1"/>
  <c r="B4253" i="4"/>
  <c r="A4253" i="4"/>
  <c r="L4252" i="4"/>
  <c r="K4252" i="4"/>
  <c r="H4252" i="4"/>
  <c r="I4252" i="4" s="1"/>
  <c r="B4252" i="4"/>
  <c r="A4252" i="4"/>
  <c r="L4251" i="4"/>
  <c r="K4251" i="4"/>
  <c r="H4251" i="4"/>
  <c r="I4251" i="4" s="1"/>
  <c r="B4251" i="4"/>
  <c r="A4251" i="4"/>
  <c r="L4250" i="4"/>
  <c r="K4250" i="4"/>
  <c r="H4250" i="4"/>
  <c r="I4250" i="4" s="1"/>
  <c r="B4250" i="4"/>
  <c r="A4250" i="4"/>
  <c r="L4249" i="4"/>
  <c r="K4249" i="4"/>
  <c r="H4249" i="4"/>
  <c r="I4249" i="4" s="1"/>
  <c r="B4249" i="4"/>
  <c r="A4249" i="4"/>
  <c r="L4248" i="4"/>
  <c r="K4248" i="4"/>
  <c r="H4248" i="4"/>
  <c r="I4248" i="4" s="1"/>
  <c r="B4248" i="4"/>
  <c r="A4248" i="4"/>
  <c r="L4247" i="4"/>
  <c r="K4247" i="4"/>
  <c r="H4247" i="4"/>
  <c r="I4247" i="4" s="1"/>
  <c r="B4247" i="4"/>
  <c r="A4247" i="4"/>
  <c r="L4246" i="4"/>
  <c r="K4246" i="4"/>
  <c r="H4246" i="4"/>
  <c r="I4246" i="4" s="1"/>
  <c r="B4246" i="4"/>
  <c r="A4246" i="4"/>
  <c r="L4245" i="4"/>
  <c r="K4245" i="4"/>
  <c r="H4245" i="4"/>
  <c r="I4245" i="4" s="1"/>
  <c r="B4245" i="4"/>
  <c r="A4245" i="4"/>
  <c r="L4244" i="4"/>
  <c r="K4244" i="4"/>
  <c r="H4244" i="4"/>
  <c r="I4244" i="4" s="1"/>
  <c r="B4244" i="4"/>
  <c r="A4244" i="4"/>
  <c r="L4243" i="4"/>
  <c r="K4243" i="4"/>
  <c r="H4243" i="4"/>
  <c r="I4243" i="4" s="1"/>
  <c r="B4243" i="4"/>
  <c r="A4243" i="4"/>
  <c r="L4242" i="4"/>
  <c r="K4242" i="4"/>
  <c r="H4242" i="4"/>
  <c r="I4242" i="4" s="1"/>
  <c r="B4242" i="4"/>
  <c r="A4242" i="4"/>
  <c r="L4241" i="4"/>
  <c r="K4241" i="4"/>
  <c r="H4241" i="4"/>
  <c r="I4241" i="4" s="1"/>
  <c r="B4241" i="4"/>
  <c r="A4241" i="4"/>
  <c r="L4240" i="4"/>
  <c r="K4240" i="4"/>
  <c r="H4240" i="4"/>
  <c r="I4240" i="4" s="1"/>
  <c r="B4240" i="4"/>
  <c r="A4240" i="4"/>
  <c r="L4239" i="4"/>
  <c r="K4239" i="4"/>
  <c r="H4239" i="4"/>
  <c r="I4239" i="4" s="1"/>
  <c r="B4239" i="4"/>
  <c r="A4239" i="4"/>
  <c r="L4238" i="4"/>
  <c r="K4238" i="4"/>
  <c r="H4238" i="4"/>
  <c r="I4238" i="4" s="1"/>
  <c r="B4238" i="4"/>
  <c r="A4238" i="4"/>
  <c r="L4237" i="4"/>
  <c r="K4237" i="4"/>
  <c r="H4237" i="4"/>
  <c r="I4237" i="4" s="1"/>
  <c r="B4237" i="4"/>
  <c r="A4237" i="4"/>
  <c r="L4236" i="4"/>
  <c r="K4236" i="4"/>
  <c r="H4236" i="4"/>
  <c r="I4236" i="4" s="1"/>
  <c r="B4236" i="4"/>
  <c r="A4236" i="4"/>
  <c r="L4235" i="4"/>
  <c r="K4235" i="4"/>
  <c r="H4235" i="4"/>
  <c r="I4235" i="4" s="1"/>
  <c r="B4235" i="4"/>
  <c r="A4235" i="4"/>
  <c r="L4234" i="4"/>
  <c r="K4234" i="4"/>
  <c r="H4234" i="4"/>
  <c r="I4234" i="4" s="1"/>
  <c r="B4234" i="4"/>
  <c r="A4234" i="4"/>
  <c r="L4233" i="4"/>
  <c r="K4233" i="4"/>
  <c r="H4233" i="4"/>
  <c r="I4233" i="4" s="1"/>
  <c r="B4233" i="4"/>
  <c r="A4233" i="4"/>
  <c r="L4232" i="4"/>
  <c r="K4232" i="4"/>
  <c r="H4232" i="4"/>
  <c r="I4232" i="4" s="1"/>
  <c r="B4232" i="4"/>
  <c r="A4232" i="4"/>
  <c r="L4231" i="4"/>
  <c r="K4231" i="4"/>
  <c r="H4231" i="4"/>
  <c r="I4231" i="4" s="1"/>
  <c r="B4231" i="4"/>
  <c r="A4231" i="4"/>
  <c r="L4230" i="4"/>
  <c r="K4230" i="4"/>
  <c r="H4230" i="4"/>
  <c r="I4230" i="4" s="1"/>
  <c r="B4230" i="4"/>
  <c r="A4230" i="4"/>
  <c r="L4229" i="4"/>
  <c r="K4229" i="4"/>
  <c r="H4229" i="4"/>
  <c r="I4229" i="4" s="1"/>
  <c r="B4229" i="4"/>
  <c r="A4229" i="4"/>
  <c r="L4228" i="4"/>
  <c r="K4228" i="4"/>
  <c r="H4228" i="4"/>
  <c r="I4228" i="4" s="1"/>
  <c r="B4228" i="4"/>
  <c r="A4228" i="4"/>
  <c r="L4227" i="4"/>
  <c r="K4227" i="4"/>
  <c r="H4227" i="4"/>
  <c r="I4227" i="4" s="1"/>
  <c r="B4227" i="4"/>
  <c r="A4227" i="4"/>
  <c r="L4226" i="4"/>
  <c r="K4226" i="4"/>
  <c r="H4226" i="4"/>
  <c r="I4226" i="4" s="1"/>
  <c r="B4226" i="4"/>
  <c r="A4226" i="4"/>
  <c r="L4225" i="4"/>
  <c r="K4225" i="4"/>
  <c r="H4225" i="4"/>
  <c r="I4225" i="4" s="1"/>
  <c r="B4225" i="4"/>
  <c r="A4225" i="4"/>
  <c r="L4224" i="4"/>
  <c r="K4224" i="4"/>
  <c r="H4224" i="4"/>
  <c r="I4224" i="4" s="1"/>
  <c r="B4224" i="4"/>
  <c r="A4224" i="4"/>
  <c r="L4223" i="4"/>
  <c r="K4223" i="4"/>
  <c r="H4223" i="4"/>
  <c r="I4223" i="4" s="1"/>
  <c r="B4223" i="4"/>
  <c r="A4223" i="4"/>
  <c r="L4222" i="4"/>
  <c r="K4222" i="4"/>
  <c r="H4222" i="4"/>
  <c r="I4222" i="4" s="1"/>
  <c r="B4222" i="4"/>
  <c r="A4222" i="4"/>
  <c r="L4221" i="4"/>
  <c r="K4221" i="4"/>
  <c r="H4221" i="4"/>
  <c r="I4221" i="4" s="1"/>
  <c r="B4221" i="4"/>
  <c r="A4221" i="4"/>
  <c r="L4220" i="4"/>
  <c r="K4220" i="4"/>
  <c r="H4220" i="4"/>
  <c r="I4220" i="4" s="1"/>
  <c r="B4220" i="4"/>
  <c r="A4220" i="4"/>
  <c r="L4219" i="4"/>
  <c r="K4219" i="4"/>
  <c r="J4219" i="4"/>
  <c r="H4219" i="4"/>
  <c r="I4219" i="4" s="1"/>
  <c r="C4219" i="4"/>
  <c r="D4219" i="4" s="1"/>
  <c r="E4219" i="4" s="1"/>
  <c r="B4219" i="4"/>
  <c r="G4219" i="4" s="1"/>
  <c r="A4219" i="4"/>
  <c r="K4218" i="4"/>
  <c r="L4218" i="4" s="1"/>
  <c r="H4218" i="4"/>
  <c r="I4218" i="4" s="1"/>
  <c r="F4218" i="4"/>
  <c r="B4218" i="4"/>
  <c r="J4218" i="4" s="1"/>
  <c r="A4218" i="4"/>
  <c r="L4217" i="4"/>
  <c r="K4217" i="4"/>
  <c r="J4217" i="4"/>
  <c r="H4217" i="4"/>
  <c r="I4217" i="4" s="1"/>
  <c r="C4217" i="4"/>
  <c r="D4217" i="4" s="1"/>
  <c r="E4217" i="4" s="1"/>
  <c r="B4217" i="4"/>
  <c r="G4217" i="4" s="1"/>
  <c r="A4217" i="4"/>
  <c r="K4216" i="4"/>
  <c r="L4216" i="4" s="1"/>
  <c r="H4216" i="4"/>
  <c r="I4216" i="4" s="1"/>
  <c r="F4216" i="4"/>
  <c r="B4216" i="4"/>
  <c r="J4216" i="4" s="1"/>
  <c r="A4216" i="4"/>
  <c r="K4215" i="4"/>
  <c r="L4215" i="4" s="1"/>
  <c r="J4215" i="4"/>
  <c r="H4215" i="4"/>
  <c r="I4215" i="4" s="1"/>
  <c r="F4215" i="4"/>
  <c r="C4215" i="4"/>
  <c r="D4215" i="4" s="1"/>
  <c r="E4215" i="4" s="1"/>
  <c r="B4215" i="4"/>
  <c r="G4215" i="4" s="1"/>
  <c r="A4215" i="4"/>
  <c r="K4214" i="4"/>
  <c r="L4214" i="4" s="1"/>
  <c r="H4214" i="4"/>
  <c r="I4214" i="4" s="1"/>
  <c r="F4214" i="4"/>
  <c r="B4214" i="4"/>
  <c r="J4214" i="4" s="1"/>
  <c r="A4214" i="4"/>
  <c r="K4213" i="4"/>
  <c r="L4213" i="4" s="1"/>
  <c r="J4213" i="4"/>
  <c r="H4213" i="4"/>
  <c r="I4213" i="4" s="1"/>
  <c r="F4213" i="4"/>
  <c r="C4213" i="4"/>
  <c r="D4213" i="4" s="1"/>
  <c r="E4213" i="4" s="1"/>
  <c r="B4213" i="4"/>
  <c r="G4213" i="4" s="1"/>
  <c r="A4213" i="4"/>
  <c r="K4212" i="4"/>
  <c r="L4212" i="4" s="1"/>
  <c r="H4212" i="4"/>
  <c r="I4212" i="4" s="1"/>
  <c r="F4212" i="4"/>
  <c r="B4212" i="4"/>
  <c r="J4212" i="4" s="1"/>
  <c r="A4212" i="4"/>
  <c r="K4211" i="4"/>
  <c r="L4211" i="4" s="1"/>
  <c r="J4211" i="4"/>
  <c r="H4211" i="4"/>
  <c r="I4211" i="4" s="1"/>
  <c r="F4211" i="4"/>
  <c r="C4211" i="4"/>
  <c r="D4211" i="4" s="1"/>
  <c r="E4211" i="4" s="1"/>
  <c r="B4211" i="4"/>
  <c r="G4211" i="4" s="1"/>
  <c r="A4211" i="4"/>
  <c r="K4210" i="4"/>
  <c r="L4210" i="4" s="1"/>
  <c r="H4210" i="4"/>
  <c r="I4210" i="4" s="1"/>
  <c r="F4210" i="4"/>
  <c r="B4210" i="4"/>
  <c r="J4210" i="4" s="1"/>
  <c r="A4210" i="4"/>
  <c r="K4209" i="4"/>
  <c r="L4209" i="4" s="1"/>
  <c r="J4209" i="4"/>
  <c r="H4209" i="4"/>
  <c r="I4209" i="4" s="1"/>
  <c r="F4209" i="4"/>
  <c r="C4209" i="4"/>
  <c r="D4209" i="4" s="1"/>
  <c r="E4209" i="4" s="1"/>
  <c r="B4209" i="4"/>
  <c r="G4209" i="4" s="1"/>
  <c r="A4209" i="4"/>
  <c r="K4208" i="4"/>
  <c r="L4208" i="4" s="1"/>
  <c r="H4208" i="4"/>
  <c r="I4208" i="4" s="1"/>
  <c r="F4208" i="4"/>
  <c r="B4208" i="4"/>
  <c r="J4208" i="4" s="1"/>
  <c r="A4208" i="4"/>
  <c r="K4207" i="4"/>
  <c r="L4207" i="4" s="1"/>
  <c r="J4207" i="4"/>
  <c r="H4207" i="4"/>
  <c r="I4207" i="4" s="1"/>
  <c r="F4207" i="4"/>
  <c r="C4207" i="4"/>
  <c r="D4207" i="4" s="1"/>
  <c r="E4207" i="4" s="1"/>
  <c r="B4207" i="4"/>
  <c r="G4207" i="4" s="1"/>
  <c r="A4207" i="4"/>
  <c r="K4206" i="4"/>
  <c r="L4206" i="4" s="1"/>
  <c r="H4206" i="4"/>
  <c r="I4206" i="4" s="1"/>
  <c r="F4206" i="4"/>
  <c r="B4206" i="4"/>
  <c r="J4206" i="4" s="1"/>
  <c r="A4206" i="4"/>
  <c r="K4205" i="4"/>
  <c r="L4205" i="4" s="1"/>
  <c r="J4205" i="4"/>
  <c r="H4205" i="4"/>
  <c r="I4205" i="4" s="1"/>
  <c r="F4205" i="4"/>
  <c r="C4205" i="4"/>
  <c r="D4205" i="4" s="1"/>
  <c r="E4205" i="4" s="1"/>
  <c r="B4205" i="4"/>
  <c r="G4205" i="4" s="1"/>
  <c r="A4205" i="4"/>
  <c r="K4204" i="4"/>
  <c r="L4204" i="4" s="1"/>
  <c r="H4204" i="4"/>
  <c r="I4204" i="4" s="1"/>
  <c r="F4204" i="4"/>
  <c r="B4204" i="4"/>
  <c r="J4204" i="4" s="1"/>
  <c r="A4204" i="4"/>
  <c r="K4203" i="4"/>
  <c r="L4203" i="4" s="1"/>
  <c r="J4203" i="4"/>
  <c r="H4203" i="4"/>
  <c r="I4203" i="4" s="1"/>
  <c r="F4203" i="4"/>
  <c r="C4203" i="4"/>
  <c r="D4203" i="4" s="1"/>
  <c r="E4203" i="4" s="1"/>
  <c r="B4203" i="4"/>
  <c r="G4203" i="4" s="1"/>
  <c r="A4203" i="4"/>
  <c r="K4202" i="4"/>
  <c r="L4202" i="4" s="1"/>
  <c r="H4202" i="4"/>
  <c r="I4202" i="4" s="1"/>
  <c r="F4202" i="4"/>
  <c r="B4202" i="4"/>
  <c r="J4202" i="4" s="1"/>
  <c r="A4202" i="4"/>
  <c r="K4201" i="4"/>
  <c r="L4201" i="4" s="1"/>
  <c r="J4201" i="4"/>
  <c r="H4201" i="4"/>
  <c r="I4201" i="4" s="1"/>
  <c r="F4201" i="4"/>
  <c r="C4201" i="4"/>
  <c r="D4201" i="4" s="1"/>
  <c r="E4201" i="4" s="1"/>
  <c r="B4201" i="4"/>
  <c r="G4201" i="4" s="1"/>
  <c r="A4201" i="4"/>
  <c r="K4200" i="4"/>
  <c r="L4200" i="4" s="1"/>
  <c r="H4200" i="4"/>
  <c r="I4200" i="4" s="1"/>
  <c r="F4200" i="4"/>
  <c r="B4200" i="4"/>
  <c r="J4200" i="4" s="1"/>
  <c r="A4200" i="4"/>
  <c r="K4199" i="4"/>
  <c r="L4199" i="4" s="1"/>
  <c r="J4199" i="4"/>
  <c r="H4199" i="4"/>
  <c r="I4199" i="4" s="1"/>
  <c r="F4199" i="4"/>
  <c r="C4199" i="4"/>
  <c r="D4199" i="4" s="1"/>
  <c r="E4199" i="4" s="1"/>
  <c r="B4199" i="4"/>
  <c r="G4199" i="4" s="1"/>
  <c r="A4199" i="4"/>
  <c r="K4198" i="4"/>
  <c r="L4198" i="4" s="1"/>
  <c r="H4198" i="4"/>
  <c r="I4198" i="4" s="1"/>
  <c r="F4198" i="4"/>
  <c r="B4198" i="4"/>
  <c r="J4198" i="4" s="1"/>
  <c r="A4198" i="4"/>
  <c r="K4197" i="4"/>
  <c r="L4197" i="4" s="1"/>
  <c r="J4197" i="4"/>
  <c r="H4197" i="4"/>
  <c r="I4197" i="4" s="1"/>
  <c r="F4197" i="4"/>
  <c r="C4197" i="4"/>
  <c r="D4197" i="4" s="1"/>
  <c r="E4197" i="4" s="1"/>
  <c r="B4197" i="4"/>
  <c r="G4197" i="4" s="1"/>
  <c r="A4197" i="4"/>
  <c r="K4196" i="4"/>
  <c r="L4196" i="4" s="1"/>
  <c r="H4196" i="4"/>
  <c r="I4196" i="4" s="1"/>
  <c r="F4196" i="4"/>
  <c r="B4196" i="4"/>
  <c r="J4196" i="4" s="1"/>
  <c r="A4196" i="4"/>
  <c r="K4195" i="4"/>
  <c r="L4195" i="4" s="1"/>
  <c r="J4195" i="4"/>
  <c r="H4195" i="4"/>
  <c r="I4195" i="4" s="1"/>
  <c r="F4195" i="4"/>
  <c r="C4195" i="4"/>
  <c r="D4195" i="4" s="1"/>
  <c r="E4195" i="4" s="1"/>
  <c r="B4195" i="4"/>
  <c r="G4195" i="4" s="1"/>
  <c r="A4195" i="4"/>
  <c r="K4194" i="4"/>
  <c r="L4194" i="4" s="1"/>
  <c r="H4194" i="4"/>
  <c r="I4194" i="4" s="1"/>
  <c r="F4194" i="4"/>
  <c r="B4194" i="4"/>
  <c r="J4194" i="4" s="1"/>
  <c r="A4194" i="4"/>
  <c r="K4193" i="4"/>
  <c r="L4193" i="4" s="1"/>
  <c r="J4193" i="4"/>
  <c r="H4193" i="4"/>
  <c r="I4193" i="4" s="1"/>
  <c r="F4193" i="4"/>
  <c r="C4193" i="4"/>
  <c r="D4193" i="4" s="1"/>
  <c r="E4193" i="4" s="1"/>
  <c r="B4193" i="4"/>
  <c r="G4193" i="4" s="1"/>
  <c r="A4193" i="4"/>
  <c r="K4192" i="4"/>
  <c r="L4192" i="4" s="1"/>
  <c r="H4192" i="4"/>
  <c r="I4192" i="4" s="1"/>
  <c r="F4192" i="4"/>
  <c r="B4192" i="4"/>
  <c r="J4192" i="4" s="1"/>
  <c r="A4192" i="4"/>
  <c r="K4191" i="4"/>
  <c r="L4191" i="4" s="1"/>
  <c r="J4191" i="4"/>
  <c r="H4191" i="4"/>
  <c r="I4191" i="4" s="1"/>
  <c r="F4191" i="4"/>
  <c r="C4191" i="4"/>
  <c r="D4191" i="4" s="1"/>
  <c r="E4191" i="4" s="1"/>
  <c r="B4191" i="4"/>
  <c r="G4191" i="4" s="1"/>
  <c r="A4191" i="4"/>
  <c r="K4190" i="4"/>
  <c r="L4190" i="4" s="1"/>
  <c r="H4190" i="4"/>
  <c r="I4190" i="4" s="1"/>
  <c r="F4190" i="4"/>
  <c r="B4190" i="4"/>
  <c r="J4190" i="4" s="1"/>
  <c r="A4190" i="4"/>
  <c r="K4189" i="4"/>
  <c r="L4189" i="4" s="1"/>
  <c r="J4189" i="4"/>
  <c r="H4189" i="4"/>
  <c r="I4189" i="4" s="1"/>
  <c r="F4189" i="4"/>
  <c r="C4189" i="4"/>
  <c r="D4189" i="4" s="1"/>
  <c r="E4189" i="4" s="1"/>
  <c r="B4189" i="4"/>
  <c r="G4189" i="4" s="1"/>
  <c r="A4189" i="4"/>
  <c r="K4188" i="4"/>
  <c r="L4188" i="4" s="1"/>
  <c r="H4188" i="4"/>
  <c r="I4188" i="4" s="1"/>
  <c r="F4188" i="4"/>
  <c r="B4188" i="4"/>
  <c r="J4188" i="4" s="1"/>
  <c r="A4188" i="4"/>
  <c r="K4187" i="4"/>
  <c r="L4187" i="4" s="1"/>
  <c r="J4187" i="4"/>
  <c r="H4187" i="4"/>
  <c r="I4187" i="4" s="1"/>
  <c r="F4187" i="4"/>
  <c r="C4187" i="4"/>
  <c r="D4187" i="4" s="1"/>
  <c r="E4187" i="4" s="1"/>
  <c r="B4187" i="4"/>
  <c r="G4187" i="4" s="1"/>
  <c r="A4187" i="4"/>
  <c r="K4186" i="4"/>
  <c r="L4186" i="4" s="1"/>
  <c r="H4186" i="4"/>
  <c r="I4186" i="4" s="1"/>
  <c r="F4186" i="4"/>
  <c r="B4186" i="4"/>
  <c r="J4186" i="4" s="1"/>
  <c r="A4186" i="4"/>
  <c r="K4185" i="4"/>
  <c r="L4185" i="4" s="1"/>
  <c r="J4185" i="4"/>
  <c r="H4185" i="4"/>
  <c r="I4185" i="4" s="1"/>
  <c r="F4185" i="4"/>
  <c r="C4185" i="4"/>
  <c r="D4185" i="4" s="1"/>
  <c r="E4185" i="4" s="1"/>
  <c r="B4185" i="4"/>
  <c r="G4185" i="4" s="1"/>
  <c r="A4185" i="4"/>
  <c r="K4184" i="4"/>
  <c r="L4184" i="4" s="1"/>
  <c r="H4184" i="4"/>
  <c r="I4184" i="4" s="1"/>
  <c r="F4184" i="4"/>
  <c r="B4184" i="4"/>
  <c r="J4184" i="4" s="1"/>
  <c r="A4184" i="4"/>
  <c r="K4183" i="4"/>
  <c r="L4183" i="4" s="1"/>
  <c r="J4183" i="4"/>
  <c r="H4183" i="4"/>
  <c r="I4183" i="4" s="1"/>
  <c r="F4183" i="4"/>
  <c r="C4183" i="4"/>
  <c r="D4183" i="4" s="1"/>
  <c r="E4183" i="4" s="1"/>
  <c r="B4183" i="4"/>
  <c r="G4183" i="4" s="1"/>
  <c r="A4183" i="4"/>
  <c r="K4182" i="4"/>
  <c r="L4182" i="4" s="1"/>
  <c r="H4182" i="4"/>
  <c r="I4182" i="4" s="1"/>
  <c r="F4182" i="4"/>
  <c r="B4182" i="4"/>
  <c r="J4182" i="4" s="1"/>
  <c r="A4182" i="4"/>
  <c r="K4181" i="4"/>
  <c r="L4181" i="4" s="1"/>
  <c r="J4181" i="4"/>
  <c r="H4181" i="4"/>
  <c r="I4181" i="4" s="1"/>
  <c r="F4181" i="4"/>
  <c r="C4181" i="4"/>
  <c r="D4181" i="4" s="1"/>
  <c r="E4181" i="4" s="1"/>
  <c r="B4181" i="4"/>
  <c r="G4181" i="4" s="1"/>
  <c r="A4181" i="4"/>
  <c r="K4180" i="4"/>
  <c r="L4180" i="4" s="1"/>
  <c r="H4180" i="4"/>
  <c r="I4180" i="4" s="1"/>
  <c r="F4180" i="4"/>
  <c r="B4180" i="4"/>
  <c r="J4180" i="4" s="1"/>
  <c r="A4180" i="4"/>
  <c r="K4179" i="4"/>
  <c r="L4179" i="4" s="1"/>
  <c r="J4179" i="4"/>
  <c r="H4179" i="4"/>
  <c r="I4179" i="4" s="1"/>
  <c r="F4179" i="4"/>
  <c r="C4179" i="4"/>
  <c r="D4179" i="4" s="1"/>
  <c r="E4179" i="4" s="1"/>
  <c r="B4179" i="4"/>
  <c r="G4179" i="4" s="1"/>
  <c r="A4179" i="4"/>
  <c r="K4178" i="4"/>
  <c r="L4178" i="4" s="1"/>
  <c r="H4178" i="4"/>
  <c r="I4178" i="4" s="1"/>
  <c r="F4178" i="4"/>
  <c r="B4178" i="4"/>
  <c r="J4178" i="4" s="1"/>
  <c r="A4178" i="4"/>
  <c r="K4177" i="4"/>
  <c r="L4177" i="4" s="1"/>
  <c r="J4177" i="4"/>
  <c r="H4177" i="4"/>
  <c r="I4177" i="4" s="1"/>
  <c r="F4177" i="4"/>
  <c r="C4177" i="4"/>
  <c r="D4177" i="4" s="1"/>
  <c r="E4177" i="4" s="1"/>
  <c r="B4177" i="4"/>
  <c r="G4177" i="4" s="1"/>
  <c r="A4177" i="4"/>
  <c r="K4176" i="4"/>
  <c r="L4176" i="4" s="1"/>
  <c r="H4176" i="4"/>
  <c r="I4176" i="4" s="1"/>
  <c r="F4176" i="4"/>
  <c r="B4176" i="4"/>
  <c r="J4176" i="4" s="1"/>
  <c r="A4176" i="4"/>
  <c r="K4175" i="4"/>
  <c r="L4175" i="4" s="1"/>
  <c r="J4175" i="4"/>
  <c r="H4175" i="4"/>
  <c r="I4175" i="4" s="1"/>
  <c r="F4175" i="4"/>
  <c r="C4175" i="4"/>
  <c r="D4175" i="4" s="1"/>
  <c r="E4175" i="4" s="1"/>
  <c r="B4175" i="4"/>
  <c r="G4175" i="4" s="1"/>
  <c r="A4175" i="4"/>
  <c r="K4174" i="4"/>
  <c r="L4174" i="4" s="1"/>
  <c r="H4174" i="4"/>
  <c r="I4174" i="4" s="1"/>
  <c r="F4174" i="4"/>
  <c r="B4174" i="4"/>
  <c r="J4174" i="4" s="1"/>
  <c r="A4174" i="4"/>
  <c r="K4173" i="4"/>
  <c r="L4173" i="4" s="1"/>
  <c r="J4173" i="4"/>
  <c r="H4173" i="4"/>
  <c r="I4173" i="4" s="1"/>
  <c r="F4173" i="4"/>
  <c r="C4173" i="4"/>
  <c r="D4173" i="4" s="1"/>
  <c r="E4173" i="4" s="1"/>
  <c r="B4173" i="4"/>
  <c r="G4173" i="4" s="1"/>
  <c r="A4173" i="4"/>
  <c r="K4172" i="4"/>
  <c r="L4172" i="4" s="1"/>
  <c r="H4172" i="4"/>
  <c r="I4172" i="4" s="1"/>
  <c r="F4172" i="4"/>
  <c r="B4172" i="4"/>
  <c r="J4172" i="4" s="1"/>
  <c r="A4172" i="4"/>
  <c r="K4171" i="4"/>
  <c r="L4171" i="4" s="1"/>
  <c r="J4171" i="4"/>
  <c r="H4171" i="4"/>
  <c r="I4171" i="4" s="1"/>
  <c r="F4171" i="4"/>
  <c r="C4171" i="4"/>
  <c r="D4171" i="4" s="1"/>
  <c r="E4171" i="4" s="1"/>
  <c r="B4171" i="4"/>
  <c r="G4171" i="4" s="1"/>
  <c r="A4171" i="4"/>
  <c r="K4170" i="4"/>
  <c r="L4170" i="4" s="1"/>
  <c r="H4170" i="4"/>
  <c r="I4170" i="4" s="1"/>
  <c r="F4170" i="4"/>
  <c r="B4170" i="4"/>
  <c r="J4170" i="4" s="1"/>
  <c r="A4170" i="4"/>
  <c r="K4169" i="4"/>
  <c r="L4169" i="4" s="1"/>
  <c r="J4169" i="4"/>
  <c r="H4169" i="4"/>
  <c r="I4169" i="4" s="1"/>
  <c r="F4169" i="4"/>
  <c r="C4169" i="4"/>
  <c r="D4169" i="4" s="1"/>
  <c r="E4169" i="4" s="1"/>
  <c r="B4169" i="4"/>
  <c r="G4169" i="4" s="1"/>
  <c r="A4169" i="4"/>
  <c r="K4168" i="4"/>
  <c r="L4168" i="4" s="1"/>
  <c r="H4168" i="4"/>
  <c r="I4168" i="4" s="1"/>
  <c r="F4168" i="4"/>
  <c r="B4168" i="4"/>
  <c r="J4168" i="4" s="1"/>
  <c r="A4168" i="4"/>
  <c r="K4167" i="4"/>
  <c r="L4167" i="4" s="1"/>
  <c r="J4167" i="4"/>
  <c r="H4167" i="4"/>
  <c r="I4167" i="4" s="1"/>
  <c r="F4167" i="4"/>
  <c r="C4167" i="4"/>
  <c r="D4167" i="4" s="1"/>
  <c r="E4167" i="4" s="1"/>
  <c r="B4167" i="4"/>
  <c r="G4167" i="4" s="1"/>
  <c r="A4167" i="4"/>
  <c r="K4166" i="4"/>
  <c r="L4166" i="4" s="1"/>
  <c r="H4166" i="4"/>
  <c r="I4166" i="4" s="1"/>
  <c r="F4166" i="4"/>
  <c r="B4166" i="4"/>
  <c r="J4166" i="4" s="1"/>
  <c r="A4166" i="4"/>
  <c r="K4165" i="4"/>
  <c r="L4165" i="4" s="1"/>
  <c r="J4165" i="4"/>
  <c r="H4165" i="4"/>
  <c r="I4165" i="4" s="1"/>
  <c r="F4165" i="4"/>
  <c r="C4165" i="4"/>
  <c r="D4165" i="4" s="1"/>
  <c r="E4165" i="4" s="1"/>
  <c r="B4165" i="4"/>
  <c r="G4165" i="4" s="1"/>
  <c r="A4165" i="4"/>
  <c r="K4164" i="4"/>
  <c r="L4164" i="4" s="1"/>
  <c r="H4164" i="4"/>
  <c r="I4164" i="4" s="1"/>
  <c r="F4164" i="4"/>
  <c r="B4164" i="4"/>
  <c r="J4164" i="4" s="1"/>
  <c r="A4164" i="4"/>
  <c r="K4163" i="4"/>
  <c r="L4163" i="4" s="1"/>
  <c r="J4163" i="4"/>
  <c r="H4163" i="4"/>
  <c r="I4163" i="4" s="1"/>
  <c r="F4163" i="4"/>
  <c r="C4163" i="4"/>
  <c r="D4163" i="4" s="1"/>
  <c r="E4163" i="4" s="1"/>
  <c r="B4163" i="4"/>
  <c r="G4163" i="4" s="1"/>
  <c r="A4163" i="4"/>
  <c r="K4162" i="4"/>
  <c r="L4162" i="4" s="1"/>
  <c r="H4162" i="4"/>
  <c r="I4162" i="4" s="1"/>
  <c r="F4162" i="4"/>
  <c r="B4162" i="4"/>
  <c r="J4162" i="4" s="1"/>
  <c r="A4162" i="4"/>
  <c r="K4161" i="4"/>
  <c r="L4161" i="4" s="1"/>
  <c r="J4161" i="4"/>
  <c r="H4161" i="4"/>
  <c r="I4161" i="4" s="1"/>
  <c r="F4161" i="4"/>
  <c r="C4161" i="4"/>
  <c r="D4161" i="4" s="1"/>
  <c r="E4161" i="4" s="1"/>
  <c r="B4161" i="4"/>
  <c r="G4161" i="4" s="1"/>
  <c r="A4161" i="4"/>
  <c r="K4160" i="4"/>
  <c r="L4160" i="4" s="1"/>
  <c r="H4160" i="4"/>
  <c r="I4160" i="4" s="1"/>
  <c r="F4160" i="4"/>
  <c r="B4160" i="4"/>
  <c r="J4160" i="4" s="1"/>
  <c r="A4160" i="4"/>
  <c r="K4159" i="4"/>
  <c r="L4159" i="4" s="1"/>
  <c r="J4159" i="4"/>
  <c r="H4159" i="4"/>
  <c r="I4159" i="4" s="1"/>
  <c r="F4159" i="4"/>
  <c r="C4159" i="4"/>
  <c r="D4159" i="4" s="1"/>
  <c r="E4159" i="4" s="1"/>
  <c r="B4159" i="4"/>
  <c r="G4159" i="4" s="1"/>
  <c r="A4159" i="4"/>
  <c r="K4158" i="4"/>
  <c r="L4158" i="4" s="1"/>
  <c r="H4158" i="4"/>
  <c r="I4158" i="4" s="1"/>
  <c r="F4158" i="4"/>
  <c r="B4158" i="4"/>
  <c r="J4158" i="4" s="1"/>
  <c r="A4158" i="4"/>
  <c r="K4157" i="4"/>
  <c r="L4157" i="4" s="1"/>
  <c r="J4157" i="4"/>
  <c r="H4157" i="4"/>
  <c r="I4157" i="4" s="1"/>
  <c r="F4157" i="4"/>
  <c r="C4157" i="4"/>
  <c r="D4157" i="4" s="1"/>
  <c r="E4157" i="4" s="1"/>
  <c r="B4157" i="4"/>
  <c r="G4157" i="4" s="1"/>
  <c r="A4157" i="4"/>
  <c r="K4156" i="4"/>
  <c r="L4156" i="4" s="1"/>
  <c r="H4156" i="4"/>
  <c r="I4156" i="4" s="1"/>
  <c r="F4156" i="4"/>
  <c r="B4156" i="4"/>
  <c r="J4156" i="4" s="1"/>
  <c r="A4156" i="4"/>
  <c r="K4155" i="4"/>
  <c r="L4155" i="4" s="1"/>
  <c r="J4155" i="4"/>
  <c r="H4155" i="4"/>
  <c r="I4155" i="4" s="1"/>
  <c r="F4155" i="4"/>
  <c r="C4155" i="4"/>
  <c r="D4155" i="4" s="1"/>
  <c r="E4155" i="4" s="1"/>
  <c r="B4155" i="4"/>
  <c r="G4155" i="4" s="1"/>
  <c r="A4155" i="4"/>
  <c r="K4154" i="4"/>
  <c r="L4154" i="4" s="1"/>
  <c r="H4154" i="4"/>
  <c r="I4154" i="4" s="1"/>
  <c r="F4154" i="4"/>
  <c r="B4154" i="4"/>
  <c r="J4154" i="4" s="1"/>
  <c r="A4154" i="4"/>
  <c r="K4153" i="4"/>
  <c r="L4153" i="4" s="1"/>
  <c r="J4153" i="4"/>
  <c r="H4153" i="4"/>
  <c r="I4153" i="4" s="1"/>
  <c r="F4153" i="4"/>
  <c r="C4153" i="4"/>
  <c r="D4153" i="4" s="1"/>
  <c r="E4153" i="4" s="1"/>
  <c r="B4153" i="4"/>
  <c r="G4153" i="4" s="1"/>
  <c r="A4153" i="4"/>
  <c r="K4152" i="4"/>
  <c r="L4152" i="4" s="1"/>
  <c r="H4152" i="4"/>
  <c r="I4152" i="4" s="1"/>
  <c r="F4152" i="4"/>
  <c r="B4152" i="4"/>
  <c r="J4152" i="4" s="1"/>
  <c r="A4152" i="4"/>
  <c r="K4151" i="4"/>
  <c r="L4151" i="4" s="1"/>
  <c r="J4151" i="4"/>
  <c r="H4151" i="4"/>
  <c r="I4151" i="4" s="1"/>
  <c r="F4151" i="4"/>
  <c r="C4151" i="4"/>
  <c r="D4151" i="4" s="1"/>
  <c r="E4151" i="4" s="1"/>
  <c r="B4151" i="4"/>
  <c r="G4151" i="4" s="1"/>
  <c r="A4151" i="4"/>
  <c r="K4150" i="4"/>
  <c r="L4150" i="4" s="1"/>
  <c r="H4150" i="4"/>
  <c r="I4150" i="4" s="1"/>
  <c r="F4150" i="4"/>
  <c r="B4150" i="4"/>
  <c r="J4150" i="4" s="1"/>
  <c r="A4150" i="4"/>
  <c r="K4149" i="4"/>
  <c r="L4149" i="4" s="1"/>
  <c r="J4149" i="4"/>
  <c r="H4149" i="4"/>
  <c r="I4149" i="4" s="1"/>
  <c r="F4149" i="4"/>
  <c r="C4149" i="4"/>
  <c r="D4149" i="4" s="1"/>
  <c r="E4149" i="4" s="1"/>
  <c r="B4149" i="4"/>
  <c r="G4149" i="4" s="1"/>
  <c r="A4149" i="4"/>
  <c r="K4148" i="4"/>
  <c r="L4148" i="4" s="1"/>
  <c r="H4148" i="4"/>
  <c r="I4148" i="4" s="1"/>
  <c r="F4148" i="4"/>
  <c r="B4148" i="4"/>
  <c r="J4148" i="4" s="1"/>
  <c r="A4148" i="4"/>
  <c r="K4147" i="4"/>
  <c r="L4147" i="4" s="1"/>
  <c r="J4147" i="4"/>
  <c r="H4147" i="4"/>
  <c r="I4147" i="4" s="1"/>
  <c r="F4147" i="4"/>
  <c r="C4147" i="4"/>
  <c r="D4147" i="4" s="1"/>
  <c r="E4147" i="4" s="1"/>
  <c r="B4147" i="4"/>
  <c r="G4147" i="4" s="1"/>
  <c r="A4147" i="4"/>
  <c r="K4146" i="4"/>
  <c r="L4146" i="4" s="1"/>
  <c r="H4146" i="4"/>
  <c r="I4146" i="4" s="1"/>
  <c r="F4146" i="4"/>
  <c r="C4146" i="4"/>
  <c r="D4146" i="4" s="1"/>
  <c r="E4146" i="4" s="1"/>
  <c r="B4146" i="4"/>
  <c r="J4146" i="4" s="1"/>
  <c r="A4146" i="4"/>
  <c r="K4145" i="4"/>
  <c r="L4145" i="4" s="1"/>
  <c r="J4145" i="4"/>
  <c r="H4145" i="4"/>
  <c r="I4145" i="4" s="1"/>
  <c r="F4145" i="4"/>
  <c r="C4145" i="4"/>
  <c r="D4145" i="4" s="1"/>
  <c r="E4145" i="4" s="1"/>
  <c r="B4145" i="4"/>
  <c r="G4145" i="4" s="1"/>
  <c r="A4145" i="4"/>
  <c r="K4144" i="4"/>
  <c r="L4144" i="4" s="1"/>
  <c r="H4144" i="4"/>
  <c r="I4144" i="4" s="1"/>
  <c r="F4144" i="4"/>
  <c r="C4144" i="4"/>
  <c r="D4144" i="4" s="1"/>
  <c r="E4144" i="4" s="1"/>
  <c r="B4144" i="4"/>
  <c r="J4144" i="4" s="1"/>
  <c r="A4144" i="4"/>
  <c r="K4143" i="4"/>
  <c r="L4143" i="4" s="1"/>
  <c r="J4143" i="4"/>
  <c r="H4143" i="4"/>
  <c r="I4143" i="4" s="1"/>
  <c r="F4143" i="4"/>
  <c r="C4143" i="4"/>
  <c r="D4143" i="4" s="1"/>
  <c r="E4143" i="4" s="1"/>
  <c r="B4143" i="4"/>
  <c r="G4143" i="4" s="1"/>
  <c r="A4143" i="4"/>
  <c r="K4142" i="4"/>
  <c r="L4142" i="4" s="1"/>
  <c r="H4142" i="4"/>
  <c r="I4142" i="4" s="1"/>
  <c r="F4142" i="4"/>
  <c r="C4142" i="4"/>
  <c r="D4142" i="4" s="1"/>
  <c r="E4142" i="4" s="1"/>
  <c r="B4142" i="4"/>
  <c r="J4142" i="4" s="1"/>
  <c r="A4142" i="4"/>
  <c r="K4141" i="4"/>
  <c r="L4141" i="4" s="1"/>
  <c r="J4141" i="4"/>
  <c r="H4141" i="4"/>
  <c r="I4141" i="4" s="1"/>
  <c r="F4141" i="4"/>
  <c r="C4141" i="4"/>
  <c r="D4141" i="4" s="1"/>
  <c r="E4141" i="4" s="1"/>
  <c r="B4141" i="4"/>
  <c r="G4141" i="4" s="1"/>
  <c r="A4141" i="4"/>
  <c r="K4140" i="4"/>
  <c r="L4140" i="4" s="1"/>
  <c r="H4140" i="4"/>
  <c r="I4140" i="4" s="1"/>
  <c r="F4140" i="4"/>
  <c r="C4140" i="4"/>
  <c r="D4140" i="4" s="1"/>
  <c r="E4140" i="4" s="1"/>
  <c r="B4140" i="4"/>
  <c r="J4140" i="4" s="1"/>
  <c r="A4140" i="4"/>
  <c r="K4139" i="4"/>
  <c r="L4139" i="4" s="1"/>
  <c r="J4139" i="4"/>
  <c r="H4139" i="4"/>
  <c r="I4139" i="4" s="1"/>
  <c r="F4139" i="4"/>
  <c r="C4139" i="4"/>
  <c r="D4139" i="4" s="1"/>
  <c r="E4139" i="4" s="1"/>
  <c r="B4139" i="4"/>
  <c r="G4139" i="4" s="1"/>
  <c r="A4139" i="4"/>
  <c r="K4138" i="4"/>
  <c r="L4138" i="4" s="1"/>
  <c r="H4138" i="4"/>
  <c r="I4138" i="4" s="1"/>
  <c r="F4138" i="4"/>
  <c r="C4138" i="4"/>
  <c r="D4138" i="4" s="1"/>
  <c r="E4138" i="4" s="1"/>
  <c r="B4138" i="4"/>
  <c r="J4138" i="4" s="1"/>
  <c r="A4138" i="4"/>
  <c r="K4137" i="4"/>
  <c r="L4137" i="4" s="1"/>
  <c r="J4137" i="4"/>
  <c r="H4137" i="4"/>
  <c r="I4137" i="4" s="1"/>
  <c r="F4137" i="4"/>
  <c r="C4137" i="4"/>
  <c r="D4137" i="4" s="1"/>
  <c r="E4137" i="4" s="1"/>
  <c r="B4137" i="4"/>
  <c r="G4137" i="4" s="1"/>
  <c r="A4137" i="4"/>
  <c r="K4136" i="4"/>
  <c r="L4136" i="4" s="1"/>
  <c r="H4136" i="4"/>
  <c r="I4136" i="4" s="1"/>
  <c r="F4136" i="4"/>
  <c r="C4136" i="4"/>
  <c r="D4136" i="4" s="1"/>
  <c r="E4136" i="4" s="1"/>
  <c r="B4136" i="4"/>
  <c r="J4136" i="4" s="1"/>
  <c r="A4136" i="4"/>
  <c r="K4135" i="4"/>
  <c r="L4135" i="4" s="1"/>
  <c r="J4135" i="4"/>
  <c r="H4135" i="4"/>
  <c r="I4135" i="4" s="1"/>
  <c r="F4135" i="4"/>
  <c r="C4135" i="4"/>
  <c r="D4135" i="4" s="1"/>
  <c r="E4135" i="4" s="1"/>
  <c r="B4135" i="4"/>
  <c r="G4135" i="4" s="1"/>
  <c r="A4135" i="4"/>
  <c r="K4134" i="4"/>
  <c r="L4134" i="4" s="1"/>
  <c r="H4134" i="4"/>
  <c r="I4134" i="4" s="1"/>
  <c r="F4134" i="4"/>
  <c r="C4134" i="4"/>
  <c r="D4134" i="4" s="1"/>
  <c r="E4134" i="4" s="1"/>
  <c r="B4134" i="4"/>
  <c r="J4134" i="4" s="1"/>
  <c r="A4134" i="4"/>
  <c r="K4133" i="4"/>
  <c r="L4133" i="4" s="1"/>
  <c r="J4133" i="4"/>
  <c r="H4133" i="4"/>
  <c r="I4133" i="4" s="1"/>
  <c r="F4133" i="4"/>
  <c r="C4133" i="4"/>
  <c r="D4133" i="4" s="1"/>
  <c r="E4133" i="4" s="1"/>
  <c r="B4133" i="4"/>
  <c r="G4133" i="4" s="1"/>
  <c r="A4133" i="4"/>
  <c r="K4132" i="4"/>
  <c r="L4132" i="4" s="1"/>
  <c r="H4132" i="4"/>
  <c r="I4132" i="4" s="1"/>
  <c r="F4132" i="4"/>
  <c r="C4132" i="4"/>
  <c r="D4132" i="4" s="1"/>
  <c r="E4132" i="4" s="1"/>
  <c r="B4132" i="4"/>
  <c r="J4132" i="4" s="1"/>
  <c r="A4132" i="4"/>
  <c r="K4131" i="4"/>
  <c r="L4131" i="4" s="1"/>
  <c r="J4131" i="4"/>
  <c r="H4131" i="4"/>
  <c r="I4131" i="4" s="1"/>
  <c r="F4131" i="4"/>
  <c r="C4131" i="4"/>
  <c r="D4131" i="4" s="1"/>
  <c r="E4131" i="4" s="1"/>
  <c r="B4131" i="4"/>
  <c r="G4131" i="4" s="1"/>
  <c r="A4131" i="4"/>
  <c r="K4130" i="4"/>
  <c r="L4130" i="4" s="1"/>
  <c r="H4130" i="4"/>
  <c r="I4130" i="4" s="1"/>
  <c r="F4130" i="4"/>
  <c r="C4130" i="4"/>
  <c r="D4130" i="4" s="1"/>
  <c r="E4130" i="4" s="1"/>
  <c r="B4130" i="4"/>
  <c r="J4130" i="4" s="1"/>
  <c r="A4130" i="4"/>
  <c r="K4129" i="4"/>
  <c r="L4129" i="4" s="1"/>
  <c r="J4129" i="4"/>
  <c r="H4129" i="4"/>
  <c r="I4129" i="4" s="1"/>
  <c r="F4129" i="4"/>
  <c r="C4129" i="4"/>
  <c r="D4129" i="4" s="1"/>
  <c r="E4129" i="4" s="1"/>
  <c r="B4129" i="4"/>
  <c r="G4129" i="4" s="1"/>
  <c r="A4129" i="4"/>
  <c r="K4128" i="4"/>
  <c r="L4128" i="4" s="1"/>
  <c r="H4128" i="4"/>
  <c r="I4128" i="4" s="1"/>
  <c r="F4128" i="4"/>
  <c r="C4128" i="4"/>
  <c r="D4128" i="4" s="1"/>
  <c r="E4128" i="4" s="1"/>
  <c r="B4128" i="4"/>
  <c r="J4128" i="4" s="1"/>
  <c r="A4128" i="4"/>
  <c r="K4127" i="4"/>
  <c r="L4127" i="4" s="1"/>
  <c r="J4127" i="4"/>
  <c r="H4127" i="4"/>
  <c r="I4127" i="4" s="1"/>
  <c r="F4127" i="4"/>
  <c r="C4127" i="4"/>
  <c r="D4127" i="4" s="1"/>
  <c r="E4127" i="4" s="1"/>
  <c r="B4127" i="4"/>
  <c r="G4127" i="4" s="1"/>
  <c r="A4127" i="4"/>
  <c r="K4126" i="4"/>
  <c r="L4126" i="4" s="1"/>
  <c r="H4126" i="4"/>
  <c r="I4126" i="4" s="1"/>
  <c r="F4126" i="4"/>
  <c r="C4126" i="4"/>
  <c r="D4126" i="4" s="1"/>
  <c r="E4126" i="4" s="1"/>
  <c r="B4126" i="4"/>
  <c r="J4126" i="4" s="1"/>
  <c r="A4126" i="4"/>
  <c r="K4125" i="4"/>
  <c r="L4125" i="4" s="1"/>
  <c r="J4125" i="4"/>
  <c r="H4125" i="4"/>
  <c r="I4125" i="4" s="1"/>
  <c r="F4125" i="4"/>
  <c r="C4125" i="4"/>
  <c r="D4125" i="4" s="1"/>
  <c r="E4125" i="4" s="1"/>
  <c r="B4125" i="4"/>
  <c r="G4125" i="4" s="1"/>
  <c r="A4125" i="4"/>
  <c r="K4124" i="4"/>
  <c r="L4124" i="4" s="1"/>
  <c r="H4124" i="4"/>
  <c r="I4124" i="4" s="1"/>
  <c r="F4124" i="4"/>
  <c r="C4124" i="4"/>
  <c r="D4124" i="4" s="1"/>
  <c r="E4124" i="4" s="1"/>
  <c r="B4124" i="4"/>
  <c r="J4124" i="4" s="1"/>
  <c r="A4124" i="4"/>
  <c r="K4123" i="4"/>
  <c r="L4123" i="4" s="1"/>
  <c r="J4123" i="4"/>
  <c r="H4123" i="4"/>
  <c r="I4123" i="4" s="1"/>
  <c r="F4123" i="4"/>
  <c r="C4123" i="4"/>
  <c r="D4123" i="4" s="1"/>
  <c r="E4123" i="4" s="1"/>
  <c r="B4123" i="4"/>
  <c r="G4123" i="4" s="1"/>
  <c r="A4123" i="4"/>
  <c r="K4122" i="4"/>
  <c r="L4122" i="4" s="1"/>
  <c r="H4122" i="4"/>
  <c r="I4122" i="4" s="1"/>
  <c r="F4122" i="4"/>
  <c r="C4122" i="4"/>
  <c r="D4122" i="4" s="1"/>
  <c r="E4122" i="4" s="1"/>
  <c r="B4122" i="4"/>
  <c r="J4122" i="4" s="1"/>
  <c r="A4122" i="4"/>
  <c r="K4121" i="4"/>
  <c r="L4121" i="4" s="1"/>
  <c r="J4121" i="4"/>
  <c r="H4121" i="4"/>
  <c r="I4121" i="4" s="1"/>
  <c r="F4121" i="4"/>
  <c r="C4121" i="4"/>
  <c r="D4121" i="4" s="1"/>
  <c r="E4121" i="4" s="1"/>
  <c r="B4121" i="4"/>
  <c r="G4121" i="4" s="1"/>
  <c r="A4121" i="4"/>
  <c r="K4120" i="4"/>
  <c r="L4120" i="4" s="1"/>
  <c r="H4120" i="4"/>
  <c r="I4120" i="4" s="1"/>
  <c r="F4120" i="4"/>
  <c r="C4120" i="4"/>
  <c r="D4120" i="4" s="1"/>
  <c r="E4120" i="4" s="1"/>
  <c r="B4120" i="4"/>
  <c r="J4120" i="4" s="1"/>
  <c r="A4120" i="4"/>
  <c r="K4119" i="4"/>
  <c r="L4119" i="4" s="1"/>
  <c r="J4119" i="4"/>
  <c r="H4119" i="4"/>
  <c r="I4119" i="4" s="1"/>
  <c r="F4119" i="4"/>
  <c r="C4119" i="4"/>
  <c r="D4119" i="4" s="1"/>
  <c r="E4119" i="4" s="1"/>
  <c r="B4119" i="4"/>
  <c r="G4119" i="4" s="1"/>
  <c r="A4119" i="4"/>
  <c r="K4118" i="4"/>
  <c r="L4118" i="4" s="1"/>
  <c r="H4118" i="4"/>
  <c r="I4118" i="4" s="1"/>
  <c r="F4118" i="4"/>
  <c r="C4118" i="4"/>
  <c r="D4118" i="4" s="1"/>
  <c r="E4118" i="4" s="1"/>
  <c r="B4118" i="4"/>
  <c r="J4118" i="4" s="1"/>
  <c r="A4118" i="4"/>
  <c r="K4117" i="4"/>
  <c r="L4117" i="4" s="1"/>
  <c r="J4117" i="4"/>
  <c r="H4117" i="4"/>
  <c r="I4117" i="4" s="1"/>
  <c r="F4117" i="4"/>
  <c r="C4117" i="4"/>
  <c r="D4117" i="4" s="1"/>
  <c r="E4117" i="4" s="1"/>
  <c r="B4117" i="4"/>
  <c r="G4117" i="4" s="1"/>
  <c r="A4117" i="4"/>
  <c r="K4116" i="4"/>
  <c r="L4116" i="4" s="1"/>
  <c r="H4116" i="4"/>
  <c r="I4116" i="4" s="1"/>
  <c r="F4116" i="4"/>
  <c r="C4116" i="4"/>
  <c r="D4116" i="4" s="1"/>
  <c r="E4116" i="4" s="1"/>
  <c r="B4116" i="4"/>
  <c r="J4116" i="4" s="1"/>
  <c r="A4116" i="4"/>
  <c r="K4115" i="4"/>
  <c r="L4115" i="4" s="1"/>
  <c r="J4115" i="4"/>
  <c r="H4115" i="4"/>
  <c r="I4115" i="4" s="1"/>
  <c r="F4115" i="4"/>
  <c r="C4115" i="4"/>
  <c r="D4115" i="4" s="1"/>
  <c r="E4115" i="4" s="1"/>
  <c r="B4115" i="4"/>
  <c r="G4115" i="4" s="1"/>
  <c r="A4115" i="4"/>
  <c r="K4114" i="4"/>
  <c r="L4114" i="4" s="1"/>
  <c r="H4114" i="4"/>
  <c r="I4114" i="4" s="1"/>
  <c r="F4114" i="4"/>
  <c r="C4114" i="4"/>
  <c r="D4114" i="4" s="1"/>
  <c r="E4114" i="4" s="1"/>
  <c r="B4114" i="4"/>
  <c r="J4114" i="4" s="1"/>
  <c r="A4114" i="4"/>
  <c r="K4113" i="4"/>
  <c r="L4113" i="4" s="1"/>
  <c r="J4113" i="4"/>
  <c r="H4113" i="4"/>
  <c r="I4113" i="4" s="1"/>
  <c r="F4113" i="4"/>
  <c r="C4113" i="4"/>
  <c r="D4113" i="4" s="1"/>
  <c r="E4113" i="4" s="1"/>
  <c r="B4113" i="4"/>
  <c r="G4113" i="4" s="1"/>
  <c r="A4113" i="4"/>
  <c r="K4112" i="4"/>
  <c r="L4112" i="4" s="1"/>
  <c r="H4112" i="4"/>
  <c r="I4112" i="4" s="1"/>
  <c r="F4112" i="4"/>
  <c r="C4112" i="4"/>
  <c r="D4112" i="4" s="1"/>
  <c r="E4112" i="4" s="1"/>
  <c r="B4112" i="4"/>
  <c r="J4112" i="4" s="1"/>
  <c r="A4112" i="4"/>
  <c r="K4111" i="4"/>
  <c r="L4111" i="4" s="1"/>
  <c r="J4111" i="4"/>
  <c r="H4111" i="4"/>
  <c r="I4111" i="4" s="1"/>
  <c r="F4111" i="4"/>
  <c r="C4111" i="4"/>
  <c r="D4111" i="4" s="1"/>
  <c r="E4111" i="4" s="1"/>
  <c r="B4111" i="4"/>
  <c r="G4111" i="4" s="1"/>
  <c r="A4111" i="4"/>
  <c r="K4110" i="4"/>
  <c r="L4110" i="4" s="1"/>
  <c r="H4110" i="4"/>
  <c r="I4110" i="4" s="1"/>
  <c r="F4110" i="4"/>
  <c r="C4110" i="4"/>
  <c r="D4110" i="4" s="1"/>
  <c r="E4110" i="4" s="1"/>
  <c r="B4110" i="4"/>
  <c r="J4110" i="4" s="1"/>
  <c r="A4110" i="4"/>
  <c r="K4109" i="4"/>
  <c r="L4109" i="4" s="1"/>
  <c r="J4109" i="4"/>
  <c r="H4109" i="4"/>
  <c r="I4109" i="4" s="1"/>
  <c r="F4109" i="4"/>
  <c r="C4109" i="4"/>
  <c r="D4109" i="4" s="1"/>
  <c r="E4109" i="4" s="1"/>
  <c r="B4109" i="4"/>
  <c r="G4109" i="4" s="1"/>
  <c r="A4109" i="4"/>
  <c r="K4108" i="4"/>
  <c r="L4108" i="4" s="1"/>
  <c r="H4108" i="4"/>
  <c r="I4108" i="4" s="1"/>
  <c r="F4108" i="4"/>
  <c r="C4108" i="4"/>
  <c r="D4108" i="4" s="1"/>
  <c r="E4108" i="4" s="1"/>
  <c r="B4108" i="4"/>
  <c r="J4108" i="4" s="1"/>
  <c r="A4108" i="4"/>
  <c r="K4107" i="4"/>
  <c r="L4107" i="4" s="1"/>
  <c r="J4107" i="4"/>
  <c r="H4107" i="4"/>
  <c r="I4107" i="4" s="1"/>
  <c r="F4107" i="4"/>
  <c r="C4107" i="4"/>
  <c r="D4107" i="4" s="1"/>
  <c r="E4107" i="4" s="1"/>
  <c r="B4107" i="4"/>
  <c r="G4107" i="4" s="1"/>
  <c r="A4107" i="4"/>
  <c r="K4106" i="4"/>
  <c r="L4106" i="4" s="1"/>
  <c r="H4106" i="4"/>
  <c r="I4106" i="4" s="1"/>
  <c r="F4106" i="4"/>
  <c r="C4106" i="4"/>
  <c r="D4106" i="4" s="1"/>
  <c r="E4106" i="4" s="1"/>
  <c r="B4106" i="4"/>
  <c r="J4106" i="4" s="1"/>
  <c r="A4106" i="4"/>
  <c r="K4105" i="4"/>
  <c r="L4105" i="4" s="1"/>
  <c r="J4105" i="4"/>
  <c r="H4105" i="4"/>
  <c r="I4105" i="4" s="1"/>
  <c r="F4105" i="4"/>
  <c r="C4105" i="4"/>
  <c r="D4105" i="4" s="1"/>
  <c r="E4105" i="4" s="1"/>
  <c r="B4105" i="4"/>
  <c r="G4105" i="4" s="1"/>
  <c r="A4105" i="4"/>
  <c r="K4104" i="4"/>
  <c r="L4104" i="4" s="1"/>
  <c r="H4104" i="4"/>
  <c r="I4104" i="4" s="1"/>
  <c r="F4104" i="4"/>
  <c r="C4104" i="4"/>
  <c r="D4104" i="4" s="1"/>
  <c r="E4104" i="4" s="1"/>
  <c r="B4104" i="4"/>
  <c r="J4104" i="4" s="1"/>
  <c r="A4104" i="4"/>
  <c r="K4103" i="4"/>
  <c r="L4103" i="4" s="1"/>
  <c r="J4103" i="4"/>
  <c r="H4103" i="4"/>
  <c r="I4103" i="4" s="1"/>
  <c r="F4103" i="4"/>
  <c r="C4103" i="4"/>
  <c r="D4103" i="4" s="1"/>
  <c r="E4103" i="4" s="1"/>
  <c r="B4103" i="4"/>
  <c r="G4103" i="4" s="1"/>
  <c r="A4103" i="4"/>
  <c r="K4102" i="4"/>
  <c r="L4102" i="4" s="1"/>
  <c r="H4102" i="4"/>
  <c r="I4102" i="4" s="1"/>
  <c r="F4102" i="4"/>
  <c r="C4102" i="4"/>
  <c r="D4102" i="4" s="1"/>
  <c r="E4102" i="4" s="1"/>
  <c r="B4102" i="4"/>
  <c r="J4102" i="4" s="1"/>
  <c r="A4102" i="4"/>
  <c r="K4101" i="4"/>
  <c r="L4101" i="4" s="1"/>
  <c r="J4101" i="4"/>
  <c r="H4101" i="4"/>
  <c r="I4101" i="4" s="1"/>
  <c r="F4101" i="4"/>
  <c r="C4101" i="4"/>
  <c r="D4101" i="4" s="1"/>
  <c r="E4101" i="4" s="1"/>
  <c r="B4101" i="4"/>
  <c r="G4101" i="4" s="1"/>
  <c r="A4101" i="4"/>
  <c r="K4100" i="4"/>
  <c r="L4100" i="4" s="1"/>
  <c r="H4100" i="4"/>
  <c r="I4100" i="4" s="1"/>
  <c r="F4100" i="4"/>
  <c r="C4100" i="4"/>
  <c r="D4100" i="4" s="1"/>
  <c r="E4100" i="4" s="1"/>
  <c r="B4100" i="4"/>
  <c r="J4100" i="4" s="1"/>
  <c r="A4100" i="4"/>
  <c r="K4099" i="4"/>
  <c r="L4099" i="4" s="1"/>
  <c r="J4099" i="4"/>
  <c r="H4099" i="4"/>
  <c r="I4099" i="4" s="1"/>
  <c r="F4099" i="4"/>
  <c r="C4099" i="4"/>
  <c r="D4099" i="4" s="1"/>
  <c r="E4099" i="4" s="1"/>
  <c r="B4099" i="4"/>
  <c r="G4099" i="4" s="1"/>
  <c r="A4099" i="4"/>
  <c r="K4098" i="4"/>
  <c r="L4098" i="4" s="1"/>
  <c r="H4098" i="4"/>
  <c r="I4098" i="4" s="1"/>
  <c r="F4098" i="4"/>
  <c r="C4098" i="4"/>
  <c r="D4098" i="4" s="1"/>
  <c r="E4098" i="4" s="1"/>
  <c r="B4098" i="4"/>
  <c r="J4098" i="4" s="1"/>
  <c r="A4098" i="4"/>
  <c r="K4097" i="4"/>
  <c r="L4097" i="4" s="1"/>
  <c r="J4097" i="4"/>
  <c r="H4097" i="4"/>
  <c r="I4097" i="4" s="1"/>
  <c r="F4097" i="4"/>
  <c r="C4097" i="4"/>
  <c r="D4097" i="4" s="1"/>
  <c r="E4097" i="4" s="1"/>
  <c r="B4097" i="4"/>
  <c r="G4097" i="4" s="1"/>
  <c r="A4097" i="4"/>
  <c r="K4096" i="4"/>
  <c r="L4096" i="4" s="1"/>
  <c r="H4096" i="4"/>
  <c r="I4096" i="4" s="1"/>
  <c r="F4096" i="4"/>
  <c r="C4096" i="4"/>
  <c r="D4096" i="4" s="1"/>
  <c r="E4096" i="4" s="1"/>
  <c r="B4096" i="4"/>
  <c r="J4096" i="4" s="1"/>
  <c r="A4096" i="4"/>
  <c r="K4095" i="4"/>
  <c r="L4095" i="4" s="1"/>
  <c r="J4095" i="4"/>
  <c r="H4095" i="4"/>
  <c r="I4095" i="4" s="1"/>
  <c r="F4095" i="4"/>
  <c r="C4095" i="4"/>
  <c r="D4095" i="4" s="1"/>
  <c r="E4095" i="4" s="1"/>
  <c r="B4095" i="4"/>
  <c r="G4095" i="4" s="1"/>
  <c r="A4095" i="4"/>
  <c r="K4094" i="4"/>
  <c r="L4094" i="4" s="1"/>
  <c r="H4094" i="4"/>
  <c r="I4094" i="4" s="1"/>
  <c r="F4094" i="4"/>
  <c r="C4094" i="4"/>
  <c r="D4094" i="4" s="1"/>
  <c r="E4094" i="4" s="1"/>
  <c r="B4094" i="4"/>
  <c r="J4094" i="4" s="1"/>
  <c r="A4094" i="4"/>
  <c r="K4093" i="4"/>
  <c r="L4093" i="4" s="1"/>
  <c r="J4093" i="4"/>
  <c r="H4093" i="4"/>
  <c r="I4093" i="4" s="1"/>
  <c r="F4093" i="4"/>
  <c r="C4093" i="4"/>
  <c r="D4093" i="4" s="1"/>
  <c r="E4093" i="4" s="1"/>
  <c r="B4093" i="4"/>
  <c r="G4093" i="4" s="1"/>
  <c r="A4093" i="4"/>
  <c r="K4092" i="4"/>
  <c r="L4092" i="4" s="1"/>
  <c r="H4092" i="4"/>
  <c r="I4092" i="4" s="1"/>
  <c r="F4092" i="4"/>
  <c r="C4092" i="4"/>
  <c r="D4092" i="4" s="1"/>
  <c r="E4092" i="4" s="1"/>
  <c r="B4092" i="4"/>
  <c r="J4092" i="4" s="1"/>
  <c r="A4092" i="4"/>
  <c r="K4091" i="4"/>
  <c r="L4091" i="4" s="1"/>
  <c r="J4091" i="4"/>
  <c r="H4091" i="4"/>
  <c r="I4091" i="4" s="1"/>
  <c r="F4091" i="4"/>
  <c r="C4091" i="4"/>
  <c r="D4091" i="4" s="1"/>
  <c r="E4091" i="4" s="1"/>
  <c r="B4091" i="4"/>
  <c r="G4091" i="4" s="1"/>
  <c r="A4091" i="4"/>
  <c r="K4090" i="4"/>
  <c r="L4090" i="4" s="1"/>
  <c r="H4090" i="4"/>
  <c r="I4090" i="4" s="1"/>
  <c r="F4090" i="4"/>
  <c r="C4090" i="4"/>
  <c r="D4090" i="4" s="1"/>
  <c r="E4090" i="4" s="1"/>
  <c r="B4090" i="4"/>
  <c r="J4090" i="4" s="1"/>
  <c r="A4090" i="4"/>
  <c r="K4089" i="4"/>
  <c r="L4089" i="4" s="1"/>
  <c r="J4089" i="4"/>
  <c r="H4089" i="4"/>
  <c r="I4089" i="4" s="1"/>
  <c r="F4089" i="4"/>
  <c r="C4089" i="4"/>
  <c r="D4089" i="4" s="1"/>
  <c r="E4089" i="4" s="1"/>
  <c r="B4089" i="4"/>
  <c r="G4089" i="4" s="1"/>
  <c r="A4089" i="4"/>
  <c r="K4088" i="4"/>
  <c r="L4088" i="4" s="1"/>
  <c r="H4088" i="4"/>
  <c r="I4088" i="4" s="1"/>
  <c r="F4088" i="4"/>
  <c r="C4088" i="4"/>
  <c r="D4088" i="4" s="1"/>
  <c r="E4088" i="4" s="1"/>
  <c r="B4088" i="4"/>
  <c r="J4088" i="4" s="1"/>
  <c r="A4088" i="4"/>
  <c r="K4087" i="4"/>
  <c r="L4087" i="4" s="1"/>
  <c r="J4087" i="4"/>
  <c r="H4087" i="4"/>
  <c r="I4087" i="4" s="1"/>
  <c r="F4087" i="4"/>
  <c r="C4087" i="4"/>
  <c r="D4087" i="4" s="1"/>
  <c r="E4087" i="4" s="1"/>
  <c r="B4087" i="4"/>
  <c r="G4087" i="4" s="1"/>
  <c r="A4087" i="4"/>
  <c r="K4086" i="4"/>
  <c r="L4086" i="4" s="1"/>
  <c r="H4086" i="4"/>
  <c r="I4086" i="4" s="1"/>
  <c r="F4086" i="4"/>
  <c r="C4086" i="4"/>
  <c r="D4086" i="4" s="1"/>
  <c r="E4086" i="4" s="1"/>
  <c r="B4086" i="4"/>
  <c r="J4086" i="4" s="1"/>
  <c r="A4086" i="4"/>
  <c r="K4085" i="4"/>
  <c r="L4085" i="4" s="1"/>
  <c r="J4085" i="4"/>
  <c r="H4085" i="4"/>
  <c r="I4085" i="4" s="1"/>
  <c r="F4085" i="4"/>
  <c r="C4085" i="4"/>
  <c r="D4085" i="4" s="1"/>
  <c r="E4085" i="4" s="1"/>
  <c r="B4085" i="4"/>
  <c r="G4085" i="4" s="1"/>
  <c r="A4085" i="4"/>
  <c r="K4084" i="4"/>
  <c r="L4084" i="4" s="1"/>
  <c r="H4084" i="4"/>
  <c r="I4084" i="4" s="1"/>
  <c r="F4084" i="4"/>
  <c r="C4084" i="4"/>
  <c r="D4084" i="4" s="1"/>
  <c r="E4084" i="4" s="1"/>
  <c r="B4084" i="4"/>
  <c r="J4084" i="4" s="1"/>
  <c r="A4084" i="4"/>
  <c r="K4083" i="4"/>
  <c r="L4083" i="4" s="1"/>
  <c r="J4083" i="4"/>
  <c r="H4083" i="4"/>
  <c r="I4083" i="4" s="1"/>
  <c r="F4083" i="4"/>
  <c r="C4083" i="4"/>
  <c r="D4083" i="4" s="1"/>
  <c r="E4083" i="4" s="1"/>
  <c r="B4083" i="4"/>
  <c r="G4083" i="4" s="1"/>
  <c r="A4083" i="4"/>
  <c r="K4082" i="4"/>
  <c r="L4082" i="4" s="1"/>
  <c r="H4082" i="4"/>
  <c r="I4082" i="4" s="1"/>
  <c r="F4082" i="4"/>
  <c r="C4082" i="4"/>
  <c r="D4082" i="4" s="1"/>
  <c r="E4082" i="4" s="1"/>
  <c r="B4082" i="4"/>
  <c r="J4082" i="4" s="1"/>
  <c r="A4082" i="4"/>
  <c r="K4081" i="4"/>
  <c r="L4081" i="4" s="1"/>
  <c r="J4081" i="4"/>
  <c r="H4081" i="4"/>
  <c r="I4081" i="4" s="1"/>
  <c r="F4081" i="4"/>
  <c r="C4081" i="4"/>
  <c r="D4081" i="4" s="1"/>
  <c r="E4081" i="4" s="1"/>
  <c r="B4081" i="4"/>
  <c r="G4081" i="4" s="1"/>
  <c r="A4081" i="4"/>
  <c r="K4080" i="4"/>
  <c r="L4080" i="4" s="1"/>
  <c r="H4080" i="4"/>
  <c r="I4080" i="4" s="1"/>
  <c r="F4080" i="4"/>
  <c r="C4080" i="4"/>
  <c r="D4080" i="4" s="1"/>
  <c r="E4080" i="4" s="1"/>
  <c r="B4080" i="4"/>
  <c r="J4080" i="4" s="1"/>
  <c r="A4080" i="4"/>
  <c r="K4079" i="4"/>
  <c r="L4079" i="4" s="1"/>
  <c r="J4079" i="4"/>
  <c r="H4079" i="4"/>
  <c r="I4079" i="4" s="1"/>
  <c r="F4079" i="4"/>
  <c r="C4079" i="4"/>
  <c r="D4079" i="4" s="1"/>
  <c r="E4079" i="4" s="1"/>
  <c r="B4079" i="4"/>
  <c r="G4079" i="4" s="1"/>
  <c r="A4079" i="4"/>
  <c r="K4078" i="4"/>
  <c r="L4078" i="4" s="1"/>
  <c r="H4078" i="4"/>
  <c r="I4078" i="4" s="1"/>
  <c r="F4078" i="4"/>
  <c r="C4078" i="4"/>
  <c r="D4078" i="4" s="1"/>
  <c r="E4078" i="4" s="1"/>
  <c r="B4078" i="4"/>
  <c r="J4078" i="4" s="1"/>
  <c r="A4078" i="4"/>
  <c r="K4077" i="4"/>
  <c r="L4077" i="4" s="1"/>
  <c r="J4077" i="4"/>
  <c r="H4077" i="4"/>
  <c r="I4077" i="4" s="1"/>
  <c r="F4077" i="4"/>
  <c r="C4077" i="4"/>
  <c r="D4077" i="4" s="1"/>
  <c r="E4077" i="4" s="1"/>
  <c r="B4077" i="4"/>
  <c r="G4077" i="4" s="1"/>
  <c r="A4077" i="4"/>
  <c r="K4076" i="4"/>
  <c r="L4076" i="4" s="1"/>
  <c r="H4076" i="4"/>
  <c r="I4076" i="4" s="1"/>
  <c r="F4076" i="4"/>
  <c r="C4076" i="4"/>
  <c r="D4076" i="4" s="1"/>
  <c r="E4076" i="4" s="1"/>
  <c r="B4076" i="4"/>
  <c r="J4076" i="4" s="1"/>
  <c r="A4076" i="4"/>
  <c r="K4075" i="4"/>
  <c r="L4075" i="4" s="1"/>
  <c r="J4075" i="4"/>
  <c r="H4075" i="4"/>
  <c r="I4075" i="4" s="1"/>
  <c r="F4075" i="4"/>
  <c r="C4075" i="4"/>
  <c r="D4075" i="4" s="1"/>
  <c r="E4075" i="4" s="1"/>
  <c r="B4075" i="4"/>
  <c r="G4075" i="4" s="1"/>
  <c r="A4075" i="4"/>
  <c r="K4074" i="4"/>
  <c r="L4074" i="4" s="1"/>
  <c r="H4074" i="4"/>
  <c r="I4074" i="4" s="1"/>
  <c r="F4074" i="4"/>
  <c r="C4074" i="4"/>
  <c r="D4074" i="4" s="1"/>
  <c r="E4074" i="4" s="1"/>
  <c r="B4074" i="4"/>
  <c r="J4074" i="4" s="1"/>
  <c r="A4074" i="4"/>
  <c r="K4073" i="4"/>
  <c r="L4073" i="4" s="1"/>
  <c r="J4073" i="4"/>
  <c r="H4073" i="4"/>
  <c r="I4073" i="4" s="1"/>
  <c r="F4073" i="4"/>
  <c r="C4073" i="4"/>
  <c r="D4073" i="4" s="1"/>
  <c r="E4073" i="4" s="1"/>
  <c r="B4073" i="4"/>
  <c r="G4073" i="4" s="1"/>
  <c r="A4073" i="4"/>
  <c r="K4072" i="4"/>
  <c r="L4072" i="4" s="1"/>
  <c r="H4072" i="4"/>
  <c r="I4072" i="4" s="1"/>
  <c r="F4072" i="4"/>
  <c r="C4072" i="4"/>
  <c r="D4072" i="4" s="1"/>
  <c r="E4072" i="4" s="1"/>
  <c r="B4072" i="4"/>
  <c r="J4072" i="4" s="1"/>
  <c r="A4072" i="4"/>
  <c r="K4071" i="4"/>
  <c r="L4071" i="4" s="1"/>
  <c r="J4071" i="4"/>
  <c r="H4071" i="4"/>
  <c r="I4071" i="4" s="1"/>
  <c r="F4071" i="4"/>
  <c r="C4071" i="4"/>
  <c r="D4071" i="4" s="1"/>
  <c r="E4071" i="4" s="1"/>
  <c r="B4071" i="4"/>
  <c r="G4071" i="4" s="1"/>
  <c r="A4071" i="4"/>
  <c r="K4070" i="4"/>
  <c r="L4070" i="4" s="1"/>
  <c r="H4070" i="4"/>
  <c r="I4070" i="4" s="1"/>
  <c r="F4070" i="4"/>
  <c r="C4070" i="4"/>
  <c r="D4070" i="4" s="1"/>
  <c r="E4070" i="4" s="1"/>
  <c r="B4070" i="4"/>
  <c r="J4070" i="4" s="1"/>
  <c r="A4070" i="4"/>
  <c r="K4069" i="4"/>
  <c r="L4069" i="4" s="1"/>
  <c r="J4069" i="4"/>
  <c r="H4069" i="4"/>
  <c r="I4069" i="4" s="1"/>
  <c r="F4069" i="4"/>
  <c r="C4069" i="4"/>
  <c r="D4069" i="4" s="1"/>
  <c r="E4069" i="4" s="1"/>
  <c r="B4069" i="4"/>
  <c r="G4069" i="4" s="1"/>
  <c r="A4069" i="4"/>
  <c r="K4068" i="4"/>
  <c r="L4068" i="4" s="1"/>
  <c r="H4068" i="4"/>
  <c r="I4068" i="4" s="1"/>
  <c r="F4068" i="4"/>
  <c r="C4068" i="4"/>
  <c r="D4068" i="4" s="1"/>
  <c r="E4068" i="4" s="1"/>
  <c r="B4068" i="4"/>
  <c r="J4068" i="4" s="1"/>
  <c r="A4068" i="4"/>
  <c r="K4067" i="4"/>
  <c r="L4067" i="4" s="1"/>
  <c r="J4067" i="4"/>
  <c r="H4067" i="4"/>
  <c r="I4067" i="4" s="1"/>
  <c r="F4067" i="4"/>
  <c r="C4067" i="4"/>
  <c r="D4067" i="4" s="1"/>
  <c r="E4067" i="4" s="1"/>
  <c r="B4067" i="4"/>
  <c r="G4067" i="4" s="1"/>
  <c r="A4067" i="4"/>
  <c r="K4066" i="4"/>
  <c r="L4066" i="4" s="1"/>
  <c r="H4066" i="4"/>
  <c r="I4066" i="4" s="1"/>
  <c r="F4066" i="4"/>
  <c r="C4066" i="4"/>
  <c r="D4066" i="4" s="1"/>
  <c r="E4066" i="4" s="1"/>
  <c r="B4066" i="4"/>
  <c r="J4066" i="4" s="1"/>
  <c r="A4066" i="4"/>
  <c r="K4065" i="4"/>
  <c r="L4065" i="4" s="1"/>
  <c r="J4065" i="4"/>
  <c r="H4065" i="4"/>
  <c r="I4065" i="4" s="1"/>
  <c r="F4065" i="4"/>
  <c r="C4065" i="4"/>
  <c r="D4065" i="4" s="1"/>
  <c r="E4065" i="4" s="1"/>
  <c r="B4065" i="4"/>
  <c r="G4065" i="4" s="1"/>
  <c r="A4065" i="4"/>
  <c r="K4064" i="4"/>
  <c r="L4064" i="4" s="1"/>
  <c r="H4064" i="4"/>
  <c r="I4064" i="4" s="1"/>
  <c r="F4064" i="4"/>
  <c r="C4064" i="4"/>
  <c r="D4064" i="4" s="1"/>
  <c r="E4064" i="4" s="1"/>
  <c r="B4064" i="4"/>
  <c r="J4064" i="4" s="1"/>
  <c r="A4064" i="4"/>
  <c r="K4063" i="4"/>
  <c r="L4063" i="4" s="1"/>
  <c r="J4063" i="4"/>
  <c r="H4063" i="4"/>
  <c r="I4063" i="4" s="1"/>
  <c r="F4063" i="4"/>
  <c r="C4063" i="4"/>
  <c r="D4063" i="4" s="1"/>
  <c r="E4063" i="4" s="1"/>
  <c r="B4063" i="4"/>
  <c r="G4063" i="4" s="1"/>
  <c r="A4063" i="4"/>
  <c r="K4062" i="4"/>
  <c r="L4062" i="4" s="1"/>
  <c r="H4062" i="4"/>
  <c r="I4062" i="4" s="1"/>
  <c r="F4062" i="4"/>
  <c r="C4062" i="4"/>
  <c r="D4062" i="4" s="1"/>
  <c r="E4062" i="4" s="1"/>
  <c r="B4062" i="4"/>
  <c r="J4062" i="4" s="1"/>
  <c r="A4062" i="4"/>
  <c r="K4061" i="4"/>
  <c r="L4061" i="4" s="1"/>
  <c r="J4061" i="4"/>
  <c r="H4061" i="4"/>
  <c r="I4061" i="4" s="1"/>
  <c r="F4061" i="4"/>
  <c r="C4061" i="4"/>
  <c r="D4061" i="4" s="1"/>
  <c r="E4061" i="4" s="1"/>
  <c r="B4061" i="4"/>
  <c r="G4061" i="4" s="1"/>
  <c r="A4061" i="4"/>
  <c r="K4060" i="4"/>
  <c r="L4060" i="4" s="1"/>
  <c r="H4060" i="4"/>
  <c r="I4060" i="4" s="1"/>
  <c r="F4060" i="4"/>
  <c r="C4060" i="4"/>
  <c r="D4060" i="4" s="1"/>
  <c r="E4060" i="4" s="1"/>
  <c r="B4060" i="4"/>
  <c r="J4060" i="4" s="1"/>
  <c r="A4060" i="4"/>
  <c r="K4059" i="4"/>
  <c r="L4059" i="4" s="1"/>
  <c r="J4059" i="4"/>
  <c r="H4059" i="4"/>
  <c r="I4059" i="4" s="1"/>
  <c r="F4059" i="4"/>
  <c r="C4059" i="4"/>
  <c r="D4059" i="4" s="1"/>
  <c r="E4059" i="4" s="1"/>
  <c r="B4059" i="4"/>
  <c r="G4059" i="4" s="1"/>
  <c r="A4059" i="4"/>
  <c r="K4058" i="4"/>
  <c r="L4058" i="4" s="1"/>
  <c r="H4058" i="4"/>
  <c r="I4058" i="4" s="1"/>
  <c r="F4058" i="4"/>
  <c r="C4058" i="4"/>
  <c r="D4058" i="4" s="1"/>
  <c r="E4058" i="4" s="1"/>
  <c r="B4058" i="4"/>
  <c r="J4058" i="4" s="1"/>
  <c r="A4058" i="4"/>
  <c r="K4057" i="4"/>
  <c r="L4057" i="4" s="1"/>
  <c r="J4057" i="4"/>
  <c r="H4057" i="4"/>
  <c r="I4057" i="4" s="1"/>
  <c r="F4057" i="4"/>
  <c r="C4057" i="4"/>
  <c r="D4057" i="4" s="1"/>
  <c r="E4057" i="4" s="1"/>
  <c r="B4057" i="4"/>
  <c r="G4057" i="4" s="1"/>
  <c r="A4057" i="4"/>
  <c r="K4056" i="4"/>
  <c r="L4056" i="4" s="1"/>
  <c r="H4056" i="4"/>
  <c r="I4056" i="4" s="1"/>
  <c r="F4056" i="4"/>
  <c r="C4056" i="4"/>
  <c r="D4056" i="4" s="1"/>
  <c r="E4056" i="4" s="1"/>
  <c r="B4056" i="4"/>
  <c r="J4056" i="4" s="1"/>
  <c r="A4056" i="4"/>
  <c r="K4055" i="4"/>
  <c r="L4055" i="4" s="1"/>
  <c r="J4055" i="4"/>
  <c r="H4055" i="4"/>
  <c r="I4055" i="4" s="1"/>
  <c r="F4055" i="4"/>
  <c r="C4055" i="4"/>
  <c r="D4055" i="4" s="1"/>
  <c r="E4055" i="4" s="1"/>
  <c r="B4055" i="4"/>
  <c r="G4055" i="4" s="1"/>
  <c r="A4055" i="4"/>
  <c r="K4054" i="4"/>
  <c r="L4054" i="4" s="1"/>
  <c r="H4054" i="4"/>
  <c r="I4054" i="4" s="1"/>
  <c r="F4054" i="4"/>
  <c r="C4054" i="4"/>
  <c r="D4054" i="4" s="1"/>
  <c r="E4054" i="4" s="1"/>
  <c r="B4054" i="4"/>
  <c r="J4054" i="4" s="1"/>
  <c r="A4054" i="4"/>
  <c r="K4053" i="4"/>
  <c r="L4053" i="4" s="1"/>
  <c r="J4053" i="4"/>
  <c r="H4053" i="4"/>
  <c r="I4053" i="4" s="1"/>
  <c r="F4053" i="4"/>
  <c r="C4053" i="4"/>
  <c r="D4053" i="4" s="1"/>
  <c r="E4053" i="4" s="1"/>
  <c r="B4053" i="4"/>
  <c r="G4053" i="4" s="1"/>
  <c r="A4053" i="4"/>
  <c r="K4052" i="4"/>
  <c r="L4052" i="4" s="1"/>
  <c r="H4052" i="4"/>
  <c r="I4052" i="4" s="1"/>
  <c r="F4052" i="4"/>
  <c r="C4052" i="4"/>
  <c r="D4052" i="4" s="1"/>
  <c r="E4052" i="4" s="1"/>
  <c r="B4052" i="4"/>
  <c r="J4052" i="4" s="1"/>
  <c r="A4052" i="4"/>
  <c r="K4051" i="4"/>
  <c r="L4051" i="4" s="1"/>
  <c r="J4051" i="4"/>
  <c r="H4051" i="4"/>
  <c r="I4051" i="4" s="1"/>
  <c r="F4051" i="4"/>
  <c r="C4051" i="4"/>
  <c r="D4051" i="4" s="1"/>
  <c r="E4051" i="4" s="1"/>
  <c r="B4051" i="4"/>
  <c r="G4051" i="4" s="1"/>
  <c r="A4051" i="4"/>
  <c r="K4050" i="4"/>
  <c r="L4050" i="4" s="1"/>
  <c r="H4050" i="4"/>
  <c r="I4050" i="4" s="1"/>
  <c r="F4050" i="4"/>
  <c r="C4050" i="4"/>
  <c r="D4050" i="4" s="1"/>
  <c r="E4050" i="4" s="1"/>
  <c r="B4050" i="4"/>
  <c r="J4050" i="4" s="1"/>
  <c r="A4050" i="4"/>
  <c r="K4049" i="4"/>
  <c r="L4049" i="4" s="1"/>
  <c r="J4049" i="4"/>
  <c r="H4049" i="4"/>
  <c r="I4049" i="4" s="1"/>
  <c r="F4049" i="4"/>
  <c r="C4049" i="4"/>
  <c r="D4049" i="4" s="1"/>
  <c r="E4049" i="4" s="1"/>
  <c r="B4049" i="4"/>
  <c r="G4049" i="4" s="1"/>
  <c r="A4049" i="4"/>
  <c r="K4048" i="4"/>
  <c r="L4048" i="4" s="1"/>
  <c r="H4048" i="4"/>
  <c r="I4048" i="4" s="1"/>
  <c r="F4048" i="4"/>
  <c r="C4048" i="4"/>
  <c r="D4048" i="4" s="1"/>
  <c r="E4048" i="4" s="1"/>
  <c r="B4048" i="4"/>
  <c r="J4048" i="4" s="1"/>
  <c r="A4048" i="4"/>
  <c r="K4047" i="4"/>
  <c r="L4047" i="4" s="1"/>
  <c r="J4047" i="4"/>
  <c r="H4047" i="4"/>
  <c r="I4047" i="4" s="1"/>
  <c r="F4047" i="4"/>
  <c r="C4047" i="4"/>
  <c r="D4047" i="4" s="1"/>
  <c r="E4047" i="4" s="1"/>
  <c r="B4047" i="4"/>
  <c r="G4047" i="4" s="1"/>
  <c r="A4047" i="4"/>
  <c r="K4046" i="4"/>
  <c r="L4046" i="4" s="1"/>
  <c r="H4046" i="4"/>
  <c r="I4046" i="4" s="1"/>
  <c r="F4046" i="4"/>
  <c r="C4046" i="4"/>
  <c r="D4046" i="4" s="1"/>
  <c r="E4046" i="4" s="1"/>
  <c r="B4046" i="4"/>
  <c r="J4046" i="4" s="1"/>
  <c r="A4046" i="4"/>
  <c r="K4045" i="4"/>
  <c r="L4045" i="4" s="1"/>
  <c r="J4045" i="4"/>
  <c r="H4045" i="4"/>
  <c r="I4045" i="4" s="1"/>
  <c r="F4045" i="4"/>
  <c r="C4045" i="4"/>
  <c r="D4045" i="4" s="1"/>
  <c r="E4045" i="4" s="1"/>
  <c r="B4045" i="4"/>
  <c r="G4045" i="4" s="1"/>
  <c r="A4045" i="4"/>
  <c r="K4044" i="4"/>
  <c r="L4044" i="4" s="1"/>
  <c r="H4044" i="4"/>
  <c r="I4044" i="4" s="1"/>
  <c r="F4044" i="4"/>
  <c r="C4044" i="4"/>
  <c r="D4044" i="4" s="1"/>
  <c r="E4044" i="4" s="1"/>
  <c r="B4044" i="4"/>
  <c r="J4044" i="4" s="1"/>
  <c r="A4044" i="4"/>
  <c r="K4043" i="4"/>
  <c r="L4043" i="4" s="1"/>
  <c r="J4043" i="4"/>
  <c r="H4043" i="4"/>
  <c r="I4043" i="4" s="1"/>
  <c r="F4043" i="4"/>
  <c r="C4043" i="4"/>
  <c r="D4043" i="4" s="1"/>
  <c r="E4043" i="4" s="1"/>
  <c r="B4043" i="4"/>
  <c r="G4043" i="4" s="1"/>
  <c r="A4043" i="4"/>
  <c r="K4042" i="4"/>
  <c r="L4042" i="4" s="1"/>
  <c r="H4042" i="4"/>
  <c r="I4042" i="4" s="1"/>
  <c r="F4042" i="4"/>
  <c r="C4042" i="4"/>
  <c r="D4042" i="4" s="1"/>
  <c r="E4042" i="4" s="1"/>
  <c r="B4042" i="4"/>
  <c r="J4042" i="4" s="1"/>
  <c r="A4042" i="4"/>
  <c r="K4041" i="4"/>
  <c r="L4041" i="4" s="1"/>
  <c r="J4041" i="4"/>
  <c r="H4041" i="4"/>
  <c r="I4041" i="4" s="1"/>
  <c r="F4041" i="4"/>
  <c r="C4041" i="4"/>
  <c r="D4041" i="4" s="1"/>
  <c r="E4041" i="4" s="1"/>
  <c r="B4041" i="4"/>
  <c r="G4041" i="4" s="1"/>
  <c r="A4041" i="4"/>
  <c r="K4040" i="4"/>
  <c r="L4040" i="4" s="1"/>
  <c r="H4040" i="4"/>
  <c r="I4040" i="4" s="1"/>
  <c r="F4040" i="4"/>
  <c r="C4040" i="4"/>
  <c r="D4040" i="4" s="1"/>
  <c r="E4040" i="4" s="1"/>
  <c r="B4040" i="4"/>
  <c r="J4040" i="4" s="1"/>
  <c r="A4040" i="4"/>
  <c r="K4039" i="4"/>
  <c r="L4039" i="4" s="1"/>
  <c r="J4039" i="4"/>
  <c r="H4039" i="4"/>
  <c r="I4039" i="4" s="1"/>
  <c r="F4039" i="4"/>
  <c r="C4039" i="4"/>
  <c r="D4039" i="4" s="1"/>
  <c r="E4039" i="4" s="1"/>
  <c r="B4039" i="4"/>
  <c r="G4039" i="4" s="1"/>
  <c r="A4039" i="4"/>
  <c r="K4038" i="4"/>
  <c r="L4038" i="4" s="1"/>
  <c r="I4038" i="4"/>
  <c r="H4038" i="4"/>
  <c r="G4038" i="4"/>
  <c r="C4038" i="4"/>
  <c r="D4038" i="4" s="1"/>
  <c r="E4038" i="4" s="1"/>
  <c r="B4038" i="4"/>
  <c r="J4038" i="4" s="1"/>
  <c r="A4038" i="4"/>
  <c r="K4037" i="4"/>
  <c r="L4037" i="4" s="1"/>
  <c r="I4037" i="4"/>
  <c r="H4037" i="4"/>
  <c r="G4037" i="4"/>
  <c r="C4037" i="4"/>
  <c r="D4037" i="4" s="1"/>
  <c r="E4037" i="4" s="1"/>
  <c r="B4037" i="4"/>
  <c r="J4037" i="4" s="1"/>
  <c r="A4037" i="4"/>
  <c r="K4036" i="4"/>
  <c r="L4036" i="4" s="1"/>
  <c r="I4036" i="4"/>
  <c r="H4036" i="4"/>
  <c r="G4036" i="4"/>
  <c r="C4036" i="4"/>
  <c r="D4036" i="4" s="1"/>
  <c r="E4036" i="4" s="1"/>
  <c r="B4036" i="4"/>
  <c r="J4036" i="4" s="1"/>
  <c r="A4036" i="4"/>
  <c r="K4035" i="4"/>
  <c r="L4035" i="4" s="1"/>
  <c r="I4035" i="4"/>
  <c r="H4035" i="4"/>
  <c r="G4035" i="4"/>
  <c r="C4035" i="4"/>
  <c r="D4035" i="4" s="1"/>
  <c r="E4035" i="4" s="1"/>
  <c r="B4035" i="4"/>
  <c r="J4035" i="4" s="1"/>
  <c r="A4035" i="4"/>
  <c r="K4034" i="4"/>
  <c r="L4034" i="4" s="1"/>
  <c r="I4034" i="4"/>
  <c r="H4034" i="4"/>
  <c r="G4034" i="4"/>
  <c r="C4034" i="4"/>
  <c r="D4034" i="4" s="1"/>
  <c r="E4034" i="4" s="1"/>
  <c r="B4034" i="4"/>
  <c r="J4034" i="4" s="1"/>
  <c r="A4034" i="4"/>
  <c r="K4033" i="4"/>
  <c r="L4033" i="4" s="1"/>
  <c r="I4033" i="4"/>
  <c r="H4033" i="4"/>
  <c r="G4033" i="4"/>
  <c r="C4033" i="4"/>
  <c r="D4033" i="4" s="1"/>
  <c r="E4033" i="4" s="1"/>
  <c r="B4033" i="4"/>
  <c r="J4033" i="4" s="1"/>
  <c r="A4033" i="4"/>
  <c r="K4032" i="4"/>
  <c r="L4032" i="4" s="1"/>
  <c r="I4032" i="4"/>
  <c r="H4032" i="4"/>
  <c r="G4032" i="4"/>
  <c r="C4032" i="4"/>
  <c r="D4032" i="4" s="1"/>
  <c r="E4032" i="4" s="1"/>
  <c r="B4032" i="4"/>
  <c r="J4032" i="4" s="1"/>
  <c r="A4032" i="4"/>
  <c r="K4031" i="4"/>
  <c r="L4031" i="4" s="1"/>
  <c r="I4031" i="4"/>
  <c r="H4031" i="4"/>
  <c r="G4031" i="4"/>
  <c r="C4031" i="4"/>
  <c r="D4031" i="4" s="1"/>
  <c r="E4031" i="4" s="1"/>
  <c r="B4031" i="4"/>
  <c r="J4031" i="4" s="1"/>
  <c r="A4031" i="4"/>
  <c r="K4030" i="4"/>
  <c r="L4030" i="4" s="1"/>
  <c r="I4030" i="4"/>
  <c r="H4030" i="4"/>
  <c r="G4030" i="4"/>
  <c r="C4030" i="4"/>
  <c r="D4030" i="4" s="1"/>
  <c r="E4030" i="4" s="1"/>
  <c r="B4030" i="4"/>
  <c r="J4030" i="4" s="1"/>
  <c r="A4030" i="4"/>
  <c r="K4029" i="4"/>
  <c r="L4029" i="4" s="1"/>
  <c r="I4029" i="4"/>
  <c r="H4029" i="4"/>
  <c r="G4029" i="4"/>
  <c r="C4029" i="4"/>
  <c r="D4029" i="4" s="1"/>
  <c r="E4029" i="4" s="1"/>
  <c r="B4029" i="4"/>
  <c r="J4029" i="4" s="1"/>
  <c r="A4029" i="4"/>
  <c r="K4028" i="4"/>
  <c r="L4028" i="4" s="1"/>
  <c r="I4028" i="4"/>
  <c r="H4028" i="4"/>
  <c r="G4028" i="4"/>
  <c r="C4028" i="4"/>
  <c r="D4028" i="4" s="1"/>
  <c r="E4028" i="4" s="1"/>
  <c r="B4028" i="4"/>
  <c r="J4028" i="4" s="1"/>
  <c r="A4028" i="4"/>
  <c r="K4027" i="4"/>
  <c r="L4027" i="4" s="1"/>
  <c r="I4027" i="4"/>
  <c r="H4027" i="4"/>
  <c r="G4027" i="4"/>
  <c r="C4027" i="4"/>
  <c r="D4027" i="4" s="1"/>
  <c r="E4027" i="4" s="1"/>
  <c r="B4027" i="4"/>
  <c r="J4027" i="4" s="1"/>
  <c r="A4027" i="4"/>
  <c r="K4026" i="4"/>
  <c r="L4026" i="4" s="1"/>
  <c r="I4026" i="4"/>
  <c r="H4026" i="4"/>
  <c r="G4026" i="4"/>
  <c r="C4026" i="4"/>
  <c r="D4026" i="4" s="1"/>
  <c r="E4026" i="4" s="1"/>
  <c r="B4026" i="4"/>
  <c r="J4026" i="4" s="1"/>
  <c r="A4026" i="4"/>
  <c r="K4025" i="4"/>
  <c r="L4025" i="4" s="1"/>
  <c r="I4025" i="4"/>
  <c r="H4025" i="4"/>
  <c r="G4025" i="4"/>
  <c r="C4025" i="4"/>
  <c r="D4025" i="4" s="1"/>
  <c r="E4025" i="4" s="1"/>
  <c r="B4025" i="4"/>
  <c r="J4025" i="4" s="1"/>
  <c r="A4025" i="4"/>
  <c r="K4024" i="4"/>
  <c r="L4024" i="4" s="1"/>
  <c r="I4024" i="4"/>
  <c r="H4024" i="4"/>
  <c r="G4024" i="4"/>
  <c r="C4024" i="4"/>
  <c r="D4024" i="4" s="1"/>
  <c r="E4024" i="4" s="1"/>
  <c r="B4024" i="4"/>
  <c r="J4024" i="4" s="1"/>
  <c r="A4024" i="4"/>
  <c r="K4023" i="4"/>
  <c r="L4023" i="4" s="1"/>
  <c r="I4023" i="4"/>
  <c r="H4023" i="4"/>
  <c r="G4023" i="4"/>
  <c r="C4023" i="4"/>
  <c r="D4023" i="4" s="1"/>
  <c r="E4023" i="4" s="1"/>
  <c r="B4023" i="4"/>
  <c r="J4023" i="4" s="1"/>
  <c r="A4023" i="4"/>
  <c r="K4022" i="4"/>
  <c r="L4022" i="4" s="1"/>
  <c r="I4022" i="4"/>
  <c r="H4022" i="4"/>
  <c r="G4022" i="4"/>
  <c r="C4022" i="4"/>
  <c r="D4022" i="4" s="1"/>
  <c r="E4022" i="4" s="1"/>
  <c r="B4022" i="4"/>
  <c r="J4022" i="4" s="1"/>
  <c r="A4022" i="4"/>
  <c r="K4021" i="4"/>
  <c r="L4021" i="4" s="1"/>
  <c r="I4021" i="4"/>
  <c r="H4021" i="4"/>
  <c r="G4021" i="4"/>
  <c r="C4021" i="4"/>
  <c r="D4021" i="4" s="1"/>
  <c r="E4021" i="4" s="1"/>
  <c r="B4021" i="4"/>
  <c r="J4021" i="4" s="1"/>
  <c r="A4021" i="4"/>
  <c r="K4020" i="4"/>
  <c r="L4020" i="4" s="1"/>
  <c r="I4020" i="4"/>
  <c r="H4020" i="4"/>
  <c r="G4020" i="4"/>
  <c r="C4020" i="4"/>
  <c r="D4020" i="4" s="1"/>
  <c r="E4020" i="4" s="1"/>
  <c r="B4020" i="4"/>
  <c r="J4020" i="4" s="1"/>
  <c r="A4020" i="4"/>
  <c r="K4019" i="4"/>
  <c r="L4019" i="4" s="1"/>
  <c r="I4019" i="4"/>
  <c r="H4019" i="4"/>
  <c r="G4019" i="4"/>
  <c r="C4019" i="4"/>
  <c r="D4019" i="4" s="1"/>
  <c r="E4019" i="4" s="1"/>
  <c r="B4019" i="4"/>
  <c r="J4019" i="4" s="1"/>
  <c r="A4019" i="4"/>
  <c r="K4018" i="4"/>
  <c r="L4018" i="4" s="1"/>
  <c r="I4018" i="4"/>
  <c r="H4018" i="4"/>
  <c r="G4018" i="4"/>
  <c r="C4018" i="4"/>
  <c r="D4018" i="4" s="1"/>
  <c r="E4018" i="4" s="1"/>
  <c r="B4018" i="4"/>
  <c r="J4018" i="4" s="1"/>
  <c r="A4018" i="4"/>
  <c r="K4017" i="4"/>
  <c r="L4017" i="4" s="1"/>
  <c r="I4017" i="4"/>
  <c r="H4017" i="4"/>
  <c r="G4017" i="4"/>
  <c r="C4017" i="4"/>
  <c r="D4017" i="4" s="1"/>
  <c r="E4017" i="4" s="1"/>
  <c r="B4017" i="4"/>
  <c r="J4017" i="4" s="1"/>
  <c r="A4017" i="4"/>
  <c r="K4016" i="4"/>
  <c r="L4016" i="4" s="1"/>
  <c r="I4016" i="4"/>
  <c r="H4016" i="4"/>
  <c r="G4016" i="4"/>
  <c r="C4016" i="4"/>
  <c r="D4016" i="4" s="1"/>
  <c r="E4016" i="4" s="1"/>
  <c r="B4016" i="4"/>
  <c r="J4016" i="4" s="1"/>
  <c r="A4016" i="4"/>
  <c r="K4015" i="4"/>
  <c r="L4015" i="4" s="1"/>
  <c r="I4015" i="4"/>
  <c r="H4015" i="4"/>
  <c r="G4015" i="4"/>
  <c r="C4015" i="4"/>
  <c r="D4015" i="4" s="1"/>
  <c r="E4015" i="4" s="1"/>
  <c r="B4015" i="4"/>
  <c r="J4015" i="4" s="1"/>
  <c r="A4015" i="4"/>
  <c r="K4014" i="4"/>
  <c r="L4014" i="4" s="1"/>
  <c r="I4014" i="4"/>
  <c r="H4014" i="4"/>
  <c r="G4014" i="4"/>
  <c r="C4014" i="4"/>
  <c r="D4014" i="4" s="1"/>
  <c r="E4014" i="4" s="1"/>
  <c r="B4014" i="4"/>
  <c r="J4014" i="4" s="1"/>
  <c r="A4014" i="4"/>
  <c r="K4013" i="4"/>
  <c r="L4013" i="4" s="1"/>
  <c r="I4013" i="4"/>
  <c r="H4013" i="4"/>
  <c r="G4013" i="4"/>
  <c r="C4013" i="4"/>
  <c r="D4013" i="4" s="1"/>
  <c r="E4013" i="4" s="1"/>
  <c r="B4013" i="4"/>
  <c r="J4013" i="4" s="1"/>
  <c r="A4013" i="4"/>
  <c r="K4012" i="4"/>
  <c r="L4012" i="4" s="1"/>
  <c r="I4012" i="4"/>
  <c r="H4012" i="4"/>
  <c r="G4012" i="4"/>
  <c r="C4012" i="4"/>
  <c r="D4012" i="4" s="1"/>
  <c r="E4012" i="4" s="1"/>
  <c r="B4012" i="4"/>
  <c r="J4012" i="4" s="1"/>
  <c r="A4012" i="4"/>
  <c r="K4011" i="4"/>
  <c r="L4011" i="4" s="1"/>
  <c r="I4011" i="4"/>
  <c r="H4011" i="4"/>
  <c r="G4011" i="4"/>
  <c r="C4011" i="4"/>
  <c r="D4011" i="4" s="1"/>
  <c r="E4011" i="4" s="1"/>
  <c r="B4011" i="4"/>
  <c r="J4011" i="4" s="1"/>
  <c r="A4011" i="4"/>
  <c r="K4010" i="4"/>
  <c r="L4010" i="4" s="1"/>
  <c r="I4010" i="4"/>
  <c r="H4010" i="4"/>
  <c r="G4010" i="4"/>
  <c r="C4010" i="4"/>
  <c r="D4010" i="4" s="1"/>
  <c r="E4010" i="4" s="1"/>
  <c r="B4010" i="4"/>
  <c r="J4010" i="4" s="1"/>
  <c r="A4010" i="4"/>
  <c r="K4009" i="4"/>
  <c r="L4009" i="4" s="1"/>
  <c r="I4009" i="4"/>
  <c r="H4009" i="4"/>
  <c r="G4009" i="4"/>
  <c r="C4009" i="4"/>
  <c r="D4009" i="4" s="1"/>
  <c r="E4009" i="4" s="1"/>
  <c r="B4009" i="4"/>
  <c r="J4009" i="4" s="1"/>
  <c r="A4009" i="4"/>
  <c r="K4008" i="4"/>
  <c r="L4008" i="4" s="1"/>
  <c r="I4008" i="4"/>
  <c r="H4008" i="4"/>
  <c r="G4008" i="4"/>
  <c r="C4008" i="4"/>
  <c r="D4008" i="4" s="1"/>
  <c r="E4008" i="4" s="1"/>
  <c r="B4008" i="4"/>
  <c r="J4008" i="4" s="1"/>
  <c r="A4008" i="4"/>
  <c r="K4007" i="4"/>
  <c r="L4007" i="4" s="1"/>
  <c r="I4007" i="4"/>
  <c r="H4007" i="4"/>
  <c r="G4007" i="4"/>
  <c r="C4007" i="4"/>
  <c r="D4007" i="4" s="1"/>
  <c r="E4007" i="4" s="1"/>
  <c r="B4007" i="4"/>
  <c r="J4007" i="4" s="1"/>
  <c r="A4007" i="4"/>
  <c r="K4006" i="4"/>
  <c r="L4006" i="4" s="1"/>
  <c r="I4006" i="4"/>
  <c r="H4006" i="4"/>
  <c r="G4006" i="4"/>
  <c r="C4006" i="4"/>
  <c r="D4006" i="4" s="1"/>
  <c r="E4006" i="4" s="1"/>
  <c r="B4006" i="4"/>
  <c r="J4006" i="4" s="1"/>
  <c r="A4006" i="4"/>
  <c r="K4005" i="4"/>
  <c r="L4005" i="4" s="1"/>
  <c r="I4005" i="4"/>
  <c r="H4005" i="4"/>
  <c r="G4005" i="4"/>
  <c r="C4005" i="4"/>
  <c r="D4005" i="4" s="1"/>
  <c r="E4005" i="4" s="1"/>
  <c r="B4005" i="4"/>
  <c r="J4005" i="4" s="1"/>
  <c r="A4005" i="4"/>
  <c r="K4004" i="4"/>
  <c r="L4004" i="4" s="1"/>
  <c r="I4004" i="4"/>
  <c r="H4004" i="4"/>
  <c r="G4004" i="4"/>
  <c r="C4004" i="4"/>
  <c r="D4004" i="4" s="1"/>
  <c r="E4004" i="4" s="1"/>
  <c r="B4004" i="4"/>
  <c r="J4004" i="4" s="1"/>
  <c r="A4004" i="4"/>
  <c r="K4003" i="4"/>
  <c r="L4003" i="4" s="1"/>
  <c r="I4003" i="4"/>
  <c r="H4003" i="4"/>
  <c r="G4003" i="4"/>
  <c r="C4003" i="4"/>
  <c r="D4003" i="4" s="1"/>
  <c r="E4003" i="4" s="1"/>
  <c r="B4003" i="4"/>
  <c r="J4003" i="4" s="1"/>
  <c r="A4003" i="4"/>
  <c r="K4002" i="4"/>
  <c r="L4002" i="4" s="1"/>
  <c r="I4002" i="4"/>
  <c r="H4002" i="4"/>
  <c r="G4002" i="4"/>
  <c r="C4002" i="4"/>
  <c r="D4002" i="4" s="1"/>
  <c r="E4002" i="4" s="1"/>
  <c r="B4002" i="4"/>
  <c r="J4002" i="4" s="1"/>
  <c r="A4002" i="4"/>
  <c r="K4001" i="4"/>
  <c r="L4001" i="4" s="1"/>
  <c r="I4001" i="4"/>
  <c r="H4001" i="4"/>
  <c r="G4001" i="4"/>
  <c r="C4001" i="4"/>
  <c r="D4001" i="4" s="1"/>
  <c r="E4001" i="4" s="1"/>
  <c r="B4001" i="4"/>
  <c r="J4001" i="4" s="1"/>
  <c r="A4001" i="4"/>
  <c r="K4000" i="4"/>
  <c r="L4000" i="4" s="1"/>
  <c r="I4000" i="4"/>
  <c r="H4000" i="4"/>
  <c r="G4000" i="4"/>
  <c r="C4000" i="4"/>
  <c r="D4000" i="4" s="1"/>
  <c r="E4000" i="4" s="1"/>
  <c r="B4000" i="4"/>
  <c r="J4000" i="4" s="1"/>
  <c r="A4000" i="4"/>
  <c r="K3999" i="4"/>
  <c r="L3999" i="4" s="1"/>
  <c r="I3999" i="4"/>
  <c r="H3999" i="4"/>
  <c r="G3999" i="4"/>
  <c r="C3999" i="4"/>
  <c r="D3999" i="4" s="1"/>
  <c r="E3999" i="4" s="1"/>
  <c r="B3999" i="4"/>
  <c r="J3999" i="4" s="1"/>
  <c r="A3999" i="4"/>
  <c r="K3998" i="4"/>
  <c r="L3998" i="4" s="1"/>
  <c r="I3998" i="4"/>
  <c r="H3998" i="4"/>
  <c r="G3998" i="4"/>
  <c r="C3998" i="4"/>
  <c r="D3998" i="4" s="1"/>
  <c r="E3998" i="4" s="1"/>
  <c r="B3998" i="4"/>
  <c r="J3998" i="4" s="1"/>
  <c r="A3998" i="4"/>
  <c r="K3997" i="4"/>
  <c r="L3997" i="4" s="1"/>
  <c r="I3997" i="4"/>
  <c r="H3997" i="4"/>
  <c r="G3997" i="4"/>
  <c r="C3997" i="4"/>
  <c r="D3997" i="4" s="1"/>
  <c r="E3997" i="4" s="1"/>
  <c r="B3997" i="4"/>
  <c r="J3997" i="4" s="1"/>
  <c r="A3997" i="4"/>
  <c r="K3996" i="4"/>
  <c r="L3996" i="4" s="1"/>
  <c r="I3996" i="4"/>
  <c r="H3996" i="4"/>
  <c r="G3996" i="4"/>
  <c r="C3996" i="4"/>
  <c r="D3996" i="4" s="1"/>
  <c r="E3996" i="4" s="1"/>
  <c r="B3996" i="4"/>
  <c r="J3996" i="4" s="1"/>
  <c r="A3996" i="4"/>
  <c r="K3995" i="4"/>
  <c r="L3995" i="4" s="1"/>
  <c r="I3995" i="4"/>
  <c r="H3995" i="4"/>
  <c r="G3995" i="4"/>
  <c r="C3995" i="4"/>
  <c r="D3995" i="4" s="1"/>
  <c r="E3995" i="4" s="1"/>
  <c r="B3995" i="4"/>
  <c r="J3995" i="4" s="1"/>
  <c r="A3995" i="4"/>
  <c r="K3994" i="4"/>
  <c r="L3994" i="4" s="1"/>
  <c r="I3994" i="4"/>
  <c r="H3994" i="4"/>
  <c r="G3994" i="4"/>
  <c r="C3994" i="4"/>
  <c r="D3994" i="4" s="1"/>
  <c r="E3994" i="4" s="1"/>
  <c r="B3994" i="4"/>
  <c r="J3994" i="4" s="1"/>
  <c r="A3994" i="4"/>
  <c r="K3993" i="4"/>
  <c r="L3993" i="4" s="1"/>
  <c r="I3993" i="4"/>
  <c r="H3993" i="4"/>
  <c r="G3993" i="4"/>
  <c r="C3993" i="4"/>
  <c r="D3993" i="4" s="1"/>
  <c r="E3993" i="4" s="1"/>
  <c r="B3993" i="4"/>
  <c r="J3993" i="4" s="1"/>
  <c r="A3993" i="4"/>
  <c r="K3992" i="4"/>
  <c r="L3992" i="4" s="1"/>
  <c r="I3992" i="4"/>
  <c r="H3992" i="4"/>
  <c r="G3992" i="4"/>
  <c r="C3992" i="4"/>
  <c r="D3992" i="4" s="1"/>
  <c r="E3992" i="4" s="1"/>
  <c r="B3992" i="4"/>
  <c r="J3992" i="4" s="1"/>
  <c r="A3992" i="4"/>
  <c r="K3991" i="4"/>
  <c r="L3991" i="4" s="1"/>
  <c r="I3991" i="4"/>
  <c r="H3991" i="4"/>
  <c r="G3991" i="4"/>
  <c r="C3991" i="4"/>
  <c r="D3991" i="4" s="1"/>
  <c r="E3991" i="4" s="1"/>
  <c r="B3991" i="4"/>
  <c r="J3991" i="4" s="1"/>
  <c r="A3991" i="4"/>
  <c r="K3990" i="4"/>
  <c r="L3990" i="4" s="1"/>
  <c r="I3990" i="4"/>
  <c r="H3990" i="4"/>
  <c r="G3990" i="4"/>
  <c r="C3990" i="4"/>
  <c r="D3990" i="4" s="1"/>
  <c r="E3990" i="4" s="1"/>
  <c r="B3990" i="4"/>
  <c r="J3990" i="4" s="1"/>
  <c r="A3990" i="4"/>
  <c r="K3989" i="4"/>
  <c r="L3989" i="4" s="1"/>
  <c r="I3989" i="4"/>
  <c r="H3989" i="4"/>
  <c r="G3989" i="4"/>
  <c r="C3989" i="4"/>
  <c r="D3989" i="4" s="1"/>
  <c r="E3989" i="4" s="1"/>
  <c r="B3989" i="4"/>
  <c r="J3989" i="4" s="1"/>
  <c r="A3989" i="4"/>
  <c r="K3988" i="4"/>
  <c r="L3988" i="4" s="1"/>
  <c r="I3988" i="4"/>
  <c r="H3988" i="4"/>
  <c r="G3988" i="4"/>
  <c r="C3988" i="4"/>
  <c r="D3988" i="4" s="1"/>
  <c r="E3988" i="4" s="1"/>
  <c r="B3988" i="4"/>
  <c r="J3988" i="4" s="1"/>
  <c r="A3988" i="4"/>
  <c r="K3987" i="4"/>
  <c r="L3987" i="4" s="1"/>
  <c r="I3987" i="4"/>
  <c r="H3987" i="4"/>
  <c r="G3987" i="4"/>
  <c r="C3987" i="4"/>
  <c r="D3987" i="4" s="1"/>
  <c r="E3987" i="4" s="1"/>
  <c r="B3987" i="4"/>
  <c r="J3987" i="4" s="1"/>
  <c r="A3987" i="4"/>
  <c r="K3986" i="4"/>
  <c r="L3986" i="4" s="1"/>
  <c r="I3986" i="4"/>
  <c r="H3986" i="4"/>
  <c r="G3986" i="4"/>
  <c r="C3986" i="4"/>
  <c r="D3986" i="4" s="1"/>
  <c r="E3986" i="4" s="1"/>
  <c r="B3986" i="4"/>
  <c r="J3986" i="4" s="1"/>
  <c r="A3986" i="4"/>
  <c r="K3985" i="4"/>
  <c r="L3985" i="4" s="1"/>
  <c r="I3985" i="4"/>
  <c r="H3985" i="4"/>
  <c r="G3985" i="4"/>
  <c r="C3985" i="4"/>
  <c r="D3985" i="4" s="1"/>
  <c r="E3985" i="4" s="1"/>
  <c r="B3985" i="4"/>
  <c r="J3985" i="4" s="1"/>
  <c r="A3985" i="4"/>
  <c r="K3984" i="4"/>
  <c r="L3984" i="4" s="1"/>
  <c r="I3984" i="4"/>
  <c r="H3984" i="4"/>
  <c r="G3984" i="4"/>
  <c r="C3984" i="4"/>
  <c r="D3984" i="4" s="1"/>
  <c r="E3984" i="4" s="1"/>
  <c r="B3984" i="4"/>
  <c r="J3984" i="4" s="1"/>
  <c r="A3984" i="4"/>
  <c r="K3983" i="4"/>
  <c r="L3983" i="4" s="1"/>
  <c r="I3983" i="4"/>
  <c r="H3983" i="4"/>
  <c r="G3983" i="4"/>
  <c r="C3983" i="4"/>
  <c r="D3983" i="4" s="1"/>
  <c r="E3983" i="4" s="1"/>
  <c r="B3983" i="4"/>
  <c r="J3983" i="4" s="1"/>
  <c r="A3983" i="4"/>
  <c r="K3982" i="4"/>
  <c r="L3982" i="4" s="1"/>
  <c r="I3982" i="4"/>
  <c r="H3982" i="4"/>
  <c r="G3982" i="4"/>
  <c r="C3982" i="4"/>
  <c r="D3982" i="4" s="1"/>
  <c r="E3982" i="4" s="1"/>
  <c r="B3982" i="4"/>
  <c r="J3982" i="4" s="1"/>
  <c r="A3982" i="4"/>
  <c r="K3981" i="4"/>
  <c r="L3981" i="4" s="1"/>
  <c r="I3981" i="4"/>
  <c r="H3981" i="4"/>
  <c r="G3981" i="4"/>
  <c r="C3981" i="4"/>
  <c r="D3981" i="4" s="1"/>
  <c r="E3981" i="4" s="1"/>
  <c r="B3981" i="4"/>
  <c r="J3981" i="4" s="1"/>
  <c r="A3981" i="4"/>
  <c r="K3980" i="4"/>
  <c r="L3980" i="4" s="1"/>
  <c r="I3980" i="4"/>
  <c r="H3980" i="4"/>
  <c r="G3980" i="4"/>
  <c r="C3980" i="4"/>
  <c r="D3980" i="4" s="1"/>
  <c r="E3980" i="4" s="1"/>
  <c r="B3980" i="4"/>
  <c r="J3980" i="4" s="1"/>
  <c r="A3980" i="4"/>
  <c r="K3979" i="4"/>
  <c r="L3979" i="4" s="1"/>
  <c r="I3979" i="4"/>
  <c r="H3979" i="4"/>
  <c r="G3979" i="4"/>
  <c r="C3979" i="4"/>
  <c r="D3979" i="4" s="1"/>
  <c r="E3979" i="4" s="1"/>
  <c r="B3979" i="4"/>
  <c r="J3979" i="4" s="1"/>
  <c r="A3979" i="4"/>
  <c r="K3978" i="4"/>
  <c r="L3978" i="4" s="1"/>
  <c r="I3978" i="4"/>
  <c r="H3978" i="4"/>
  <c r="G3978" i="4"/>
  <c r="C3978" i="4"/>
  <c r="D3978" i="4" s="1"/>
  <c r="E3978" i="4" s="1"/>
  <c r="B3978" i="4"/>
  <c r="J3978" i="4" s="1"/>
  <c r="A3978" i="4"/>
  <c r="K3977" i="4"/>
  <c r="L3977" i="4" s="1"/>
  <c r="I3977" i="4"/>
  <c r="H3977" i="4"/>
  <c r="G3977" i="4"/>
  <c r="C3977" i="4"/>
  <c r="D3977" i="4" s="1"/>
  <c r="E3977" i="4" s="1"/>
  <c r="B3977" i="4"/>
  <c r="J3977" i="4" s="1"/>
  <c r="A3977" i="4"/>
  <c r="K3976" i="4"/>
  <c r="L3976" i="4" s="1"/>
  <c r="I3976" i="4"/>
  <c r="H3976" i="4"/>
  <c r="G3976" i="4"/>
  <c r="C3976" i="4"/>
  <c r="D3976" i="4" s="1"/>
  <c r="E3976" i="4" s="1"/>
  <c r="B3976" i="4"/>
  <c r="J3976" i="4" s="1"/>
  <c r="A3976" i="4"/>
  <c r="K3975" i="4"/>
  <c r="L3975" i="4" s="1"/>
  <c r="I3975" i="4"/>
  <c r="H3975" i="4"/>
  <c r="G3975" i="4"/>
  <c r="C3975" i="4"/>
  <c r="D3975" i="4" s="1"/>
  <c r="E3975" i="4" s="1"/>
  <c r="B3975" i="4"/>
  <c r="J3975" i="4" s="1"/>
  <c r="A3975" i="4"/>
  <c r="K3974" i="4"/>
  <c r="L3974" i="4" s="1"/>
  <c r="I3974" i="4"/>
  <c r="H3974" i="4"/>
  <c r="G3974" i="4"/>
  <c r="C3974" i="4"/>
  <c r="D3974" i="4" s="1"/>
  <c r="E3974" i="4" s="1"/>
  <c r="B3974" i="4"/>
  <c r="J3974" i="4" s="1"/>
  <c r="A3974" i="4"/>
  <c r="K3973" i="4"/>
  <c r="L3973" i="4" s="1"/>
  <c r="I3973" i="4"/>
  <c r="H3973" i="4"/>
  <c r="G3973" i="4"/>
  <c r="C3973" i="4"/>
  <c r="D3973" i="4" s="1"/>
  <c r="E3973" i="4" s="1"/>
  <c r="B3973" i="4"/>
  <c r="J3973" i="4" s="1"/>
  <c r="A3973" i="4"/>
  <c r="K3972" i="4"/>
  <c r="L3972" i="4" s="1"/>
  <c r="I3972" i="4"/>
  <c r="H3972" i="4"/>
  <c r="G3972" i="4"/>
  <c r="C3972" i="4"/>
  <c r="D3972" i="4" s="1"/>
  <c r="E3972" i="4" s="1"/>
  <c r="B3972" i="4"/>
  <c r="J3972" i="4" s="1"/>
  <c r="A3972" i="4"/>
  <c r="K3971" i="4"/>
  <c r="L3971" i="4" s="1"/>
  <c r="I3971" i="4"/>
  <c r="H3971" i="4"/>
  <c r="G3971" i="4"/>
  <c r="C3971" i="4"/>
  <c r="D3971" i="4" s="1"/>
  <c r="E3971" i="4" s="1"/>
  <c r="B3971" i="4"/>
  <c r="J3971" i="4" s="1"/>
  <c r="A3971" i="4"/>
  <c r="K3970" i="4"/>
  <c r="L3970" i="4" s="1"/>
  <c r="I3970" i="4"/>
  <c r="H3970" i="4"/>
  <c r="G3970" i="4"/>
  <c r="C3970" i="4"/>
  <c r="D3970" i="4" s="1"/>
  <c r="E3970" i="4" s="1"/>
  <c r="B3970" i="4"/>
  <c r="J3970" i="4" s="1"/>
  <c r="A3970" i="4"/>
  <c r="K3969" i="4"/>
  <c r="L3969" i="4" s="1"/>
  <c r="I3969" i="4"/>
  <c r="H3969" i="4"/>
  <c r="G3969" i="4"/>
  <c r="C3969" i="4"/>
  <c r="D3969" i="4" s="1"/>
  <c r="E3969" i="4" s="1"/>
  <c r="B3969" i="4"/>
  <c r="J3969" i="4" s="1"/>
  <c r="A3969" i="4"/>
  <c r="K3968" i="4"/>
  <c r="L3968" i="4" s="1"/>
  <c r="I3968" i="4"/>
  <c r="H3968" i="4"/>
  <c r="G3968" i="4"/>
  <c r="C3968" i="4"/>
  <c r="D3968" i="4" s="1"/>
  <c r="E3968" i="4" s="1"/>
  <c r="B3968" i="4"/>
  <c r="J3968" i="4" s="1"/>
  <c r="A3968" i="4"/>
  <c r="K3967" i="4"/>
  <c r="L3967" i="4" s="1"/>
  <c r="I3967" i="4"/>
  <c r="H3967" i="4"/>
  <c r="G3967" i="4"/>
  <c r="C3967" i="4"/>
  <c r="D3967" i="4" s="1"/>
  <c r="E3967" i="4" s="1"/>
  <c r="B3967" i="4"/>
  <c r="J3967" i="4" s="1"/>
  <c r="A3967" i="4"/>
  <c r="K3966" i="4"/>
  <c r="L3966" i="4" s="1"/>
  <c r="I3966" i="4"/>
  <c r="H3966" i="4"/>
  <c r="G3966" i="4"/>
  <c r="C3966" i="4"/>
  <c r="D3966" i="4" s="1"/>
  <c r="E3966" i="4" s="1"/>
  <c r="B3966" i="4"/>
  <c r="J3966" i="4" s="1"/>
  <c r="A3966" i="4"/>
  <c r="K3965" i="4"/>
  <c r="L3965" i="4" s="1"/>
  <c r="I3965" i="4"/>
  <c r="H3965" i="4"/>
  <c r="G3965" i="4"/>
  <c r="C3965" i="4"/>
  <c r="D3965" i="4" s="1"/>
  <c r="E3965" i="4" s="1"/>
  <c r="B3965" i="4"/>
  <c r="J3965" i="4" s="1"/>
  <c r="A3965" i="4"/>
  <c r="K3964" i="4"/>
  <c r="L3964" i="4" s="1"/>
  <c r="I3964" i="4"/>
  <c r="H3964" i="4"/>
  <c r="G3964" i="4"/>
  <c r="C3964" i="4"/>
  <c r="D3964" i="4" s="1"/>
  <c r="E3964" i="4" s="1"/>
  <c r="B3964" i="4"/>
  <c r="J3964" i="4" s="1"/>
  <c r="A3964" i="4"/>
  <c r="K3963" i="4"/>
  <c r="L3963" i="4" s="1"/>
  <c r="I3963" i="4"/>
  <c r="H3963" i="4"/>
  <c r="G3963" i="4"/>
  <c r="C3963" i="4"/>
  <c r="D3963" i="4" s="1"/>
  <c r="E3963" i="4" s="1"/>
  <c r="B3963" i="4"/>
  <c r="J3963" i="4" s="1"/>
  <c r="A3963" i="4"/>
  <c r="K3962" i="4"/>
  <c r="L3962" i="4" s="1"/>
  <c r="I3962" i="4"/>
  <c r="H3962" i="4"/>
  <c r="G3962" i="4"/>
  <c r="C3962" i="4"/>
  <c r="D3962" i="4" s="1"/>
  <c r="E3962" i="4" s="1"/>
  <c r="B3962" i="4"/>
  <c r="J3962" i="4" s="1"/>
  <c r="A3962" i="4"/>
  <c r="K3961" i="4"/>
  <c r="L3961" i="4" s="1"/>
  <c r="I3961" i="4"/>
  <c r="H3961" i="4"/>
  <c r="G3961" i="4"/>
  <c r="C3961" i="4"/>
  <c r="D3961" i="4" s="1"/>
  <c r="E3961" i="4" s="1"/>
  <c r="B3961" i="4"/>
  <c r="J3961" i="4" s="1"/>
  <c r="A3961" i="4"/>
  <c r="K3960" i="4"/>
  <c r="L3960" i="4" s="1"/>
  <c r="I3960" i="4"/>
  <c r="H3960" i="4"/>
  <c r="G3960" i="4"/>
  <c r="C3960" i="4"/>
  <c r="D3960" i="4" s="1"/>
  <c r="E3960" i="4" s="1"/>
  <c r="B3960" i="4"/>
  <c r="J3960" i="4" s="1"/>
  <c r="A3960" i="4"/>
  <c r="K3959" i="4"/>
  <c r="L3959" i="4" s="1"/>
  <c r="I3959" i="4"/>
  <c r="H3959" i="4"/>
  <c r="G3959" i="4"/>
  <c r="C3959" i="4"/>
  <c r="D3959" i="4" s="1"/>
  <c r="E3959" i="4" s="1"/>
  <c r="B3959" i="4"/>
  <c r="J3959" i="4" s="1"/>
  <c r="A3959" i="4"/>
  <c r="K3958" i="4"/>
  <c r="L3958" i="4" s="1"/>
  <c r="I3958" i="4"/>
  <c r="H3958" i="4"/>
  <c r="G3958" i="4"/>
  <c r="C3958" i="4"/>
  <c r="D3958" i="4" s="1"/>
  <c r="E3958" i="4" s="1"/>
  <c r="B3958" i="4"/>
  <c r="J3958" i="4" s="1"/>
  <c r="A3958" i="4"/>
  <c r="K3957" i="4"/>
  <c r="L3957" i="4" s="1"/>
  <c r="I3957" i="4"/>
  <c r="H3957" i="4"/>
  <c r="G3957" i="4"/>
  <c r="C3957" i="4"/>
  <c r="D3957" i="4" s="1"/>
  <c r="E3957" i="4" s="1"/>
  <c r="B3957" i="4"/>
  <c r="J3957" i="4" s="1"/>
  <c r="A3957" i="4"/>
  <c r="K3956" i="4"/>
  <c r="L3956" i="4" s="1"/>
  <c r="I3956" i="4"/>
  <c r="H3956" i="4"/>
  <c r="G3956" i="4"/>
  <c r="C3956" i="4"/>
  <c r="D3956" i="4" s="1"/>
  <c r="E3956" i="4" s="1"/>
  <c r="B3956" i="4"/>
  <c r="J3956" i="4" s="1"/>
  <c r="A3956" i="4"/>
  <c r="K3955" i="4"/>
  <c r="L3955" i="4" s="1"/>
  <c r="I3955" i="4"/>
  <c r="H3955" i="4"/>
  <c r="G3955" i="4"/>
  <c r="C3955" i="4"/>
  <c r="D3955" i="4" s="1"/>
  <c r="E3955" i="4" s="1"/>
  <c r="B3955" i="4"/>
  <c r="J3955" i="4" s="1"/>
  <c r="A3955" i="4"/>
  <c r="K3954" i="4"/>
  <c r="L3954" i="4" s="1"/>
  <c r="I3954" i="4"/>
  <c r="H3954" i="4"/>
  <c r="G3954" i="4"/>
  <c r="C3954" i="4"/>
  <c r="D3954" i="4" s="1"/>
  <c r="E3954" i="4" s="1"/>
  <c r="B3954" i="4"/>
  <c r="J3954" i="4" s="1"/>
  <c r="A3954" i="4"/>
  <c r="K3953" i="4"/>
  <c r="L3953" i="4" s="1"/>
  <c r="I3953" i="4"/>
  <c r="H3953" i="4"/>
  <c r="G3953" i="4"/>
  <c r="C3953" i="4"/>
  <c r="D3953" i="4" s="1"/>
  <c r="E3953" i="4" s="1"/>
  <c r="B3953" i="4"/>
  <c r="J3953" i="4" s="1"/>
  <c r="A3953" i="4"/>
  <c r="K3952" i="4"/>
  <c r="L3952" i="4" s="1"/>
  <c r="I3952" i="4"/>
  <c r="H3952" i="4"/>
  <c r="G3952" i="4"/>
  <c r="C3952" i="4"/>
  <c r="D3952" i="4" s="1"/>
  <c r="E3952" i="4" s="1"/>
  <c r="B3952" i="4"/>
  <c r="J3952" i="4" s="1"/>
  <c r="A3952" i="4"/>
  <c r="K3951" i="4"/>
  <c r="L3951" i="4" s="1"/>
  <c r="I3951" i="4"/>
  <c r="H3951" i="4"/>
  <c r="G3951" i="4"/>
  <c r="C3951" i="4"/>
  <c r="D3951" i="4" s="1"/>
  <c r="E3951" i="4" s="1"/>
  <c r="B3951" i="4"/>
  <c r="J3951" i="4" s="1"/>
  <c r="A3951" i="4"/>
  <c r="K3950" i="4"/>
  <c r="L3950" i="4" s="1"/>
  <c r="I3950" i="4"/>
  <c r="H3950" i="4"/>
  <c r="G3950" i="4"/>
  <c r="C3950" i="4"/>
  <c r="D3950" i="4" s="1"/>
  <c r="E3950" i="4" s="1"/>
  <c r="B3950" i="4"/>
  <c r="J3950" i="4" s="1"/>
  <c r="A3950" i="4"/>
  <c r="K3949" i="4"/>
  <c r="L3949" i="4" s="1"/>
  <c r="I3949" i="4"/>
  <c r="H3949" i="4"/>
  <c r="G3949" i="4"/>
  <c r="C3949" i="4"/>
  <c r="D3949" i="4" s="1"/>
  <c r="E3949" i="4" s="1"/>
  <c r="B3949" i="4"/>
  <c r="J3949" i="4" s="1"/>
  <c r="A3949" i="4"/>
  <c r="K3948" i="4"/>
  <c r="L3948" i="4" s="1"/>
  <c r="I3948" i="4"/>
  <c r="H3948" i="4"/>
  <c r="G3948" i="4"/>
  <c r="C3948" i="4"/>
  <c r="D3948" i="4" s="1"/>
  <c r="E3948" i="4" s="1"/>
  <c r="B3948" i="4"/>
  <c r="J3948" i="4" s="1"/>
  <c r="A3948" i="4"/>
  <c r="K3947" i="4"/>
  <c r="L3947" i="4" s="1"/>
  <c r="I3947" i="4"/>
  <c r="H3947" i="4"/>
  <c r="G3947" i="4"/>
  <c r="C3947" i="4"/>
  <c r="D3947" i="4" s="1"/>
  <c r="E3947" i="4" s="1"/>
  <c r="B3947" i="4"/>
  <c r="J3947" i="4" s="1"/>
  <c r="A3947" i="4"/>
  <c r="K3946" i="4"/>
  <c r="L3946" i="4" s="1"/>
  <c r="I3946" i="4"/>
  <c r="H3946" i="4"/>
  <c r="G3946" i="4"/>
  <c r="C3946" i="4"/>
  <c r="D3946" i="4" s="1"/>
  <c r="E3946" i="4" s="1"/>
  <c r="B3946" i="4"/>
  <c r="J3946" i="4" s="1"/>
  <c r="A3946" i="4"/>
  <c r="K3945" i="4"/>
  <c r="L3945" i="4" s="1"/>
  <c r="I3945" i="4"/>
  <c r="H3945" i="4"/>
  <c r="G3945" i="4"/>
  <c r="C3945" i="4"/>
  <c r="D3945" i="4" s="1"/>
  <c r="E3945" i="4" s="1"/>
  <c r="B3945" i="4"/>
  <c r="J3945" i="4" s="1"/>
  <c r="A3945" i="4"/>
  <c r="K3944" i="4"/>
  <c r="L3944" i="4" s="1"/>
  <c r="I3944" i="4"/>
  <c r="H3944" i="4"/>
  <c r="G3944" i="4"/>
  <c r="C3944" i="4"/>
  <c r="D3944" i="4" s="1"/>
  <c r="E3944" i="4" s="1"/>
  <c r="B3944" i="4"/>
  <c r="J3944" i="4" s="1"/>
  <c r="A3944" i="4"/>
  <c r="K3943" i="4"/>
  <c r="L3943" i="4" s="1"/>
  <c r="I3943" i="4"/>
  <c r="H3943" i="4"/>
  <c r="G3943" i="4"/>
  <c r="C3943" i="4"/>
  <c r="D3943" i="4" s="1"/>
  <c r="E3943" i="4" s="1"/>
  <c r="B3943" i="4"/>
  <c r="J3943" i="4" s="1"/>
  <c r="A3943" i="4"/>
  <c r="K3942" i="4"/>
  <c r="L3942" i="4" s="1"/>
  <c r="I3942" i="4"/>
  <c r="H3942" i="4"/>
  <c r="G3942" i="4"/>
  <c r="C3942" i="4"/>
  <c r="D3942" i="4" s="1"/>
  <c r="E3942" i="4" s="1"/>
  <c r="B3942" i="4"/>
  <c r="J3942" i="4" s="1"/>
  <c r="A3942" i="4"/>
  <c r="K3941" i="4"/>
  <c r="L3941" i="4" s="1"/>
  <c r="I3941" i="4"/>
  <c r="H3941" i="4"/>
  <c r="G3941" i="4"/>
  <c r="C3941" i="4"/>
  <c r="D3941" i="4" s="1"/>
  <c r="E3941" i="4" s="1"/>
  <c r="B3941" i="4"/>
  <c r="J3941" i="4" s="1"/>
  <c r="A3941" i="4"/>
  <c r="K3940" i="4"/>
  <c r="L3940" i="4" s="1"/>
  <c r="I3940" i="4"/>
  <c r="H3940" i="4"/>
  <c r="G3940" i="4"/>
  <c r="C3940" i="4"/>
  <c r="D3940" i="4" s="1"/>
  <c r="E3940" i="4" s="1"/>
  <c r="B3940" i="4"/>
  <c r="J3940" i="4" s="1"/>
  <c r="A3940" i="4"/>
  <c r="K3939" i="4"/>
  <c r="L3939" i="4" s="1"/>
  <c r="I3939" i="4"/>
  <c r="H3939" i="4"/>
  <c r="G3939" i="4"/>
  <c r="C3939" i="4"/>
  <c r="D3939" i="4" s="1"/>
  <c r="E3939" i="4" s="1"/>
  <c r="B3939" i="4"/>
  <c r="J3939" i="4" s="1"/>
  <c r="A3939" i="4"/>
  <c r="K3938" i="4"/>
  <c r="L3938" i="4" s="1"/>
  <c r="I3938" i="4"/>
  <c r="H3938" i="4"/>
  <c r="G3938" i="4"/>
  <c r="C3938" i="4"/>
  <c r="D3938" i="4" s="1"/>
  <c r="E3938" i="4" s="1"/>
  <c r="B3938" i="4"/>
  <c r="J3938" i="4" s="1"/>
  <c r="A3938" i="4"/>
  <c r="K3937" i="4"/>
  <c r="L3937" i="4" s="1"/>
  <c r="I3937" i="4"/>
  <c r="H3937" i="4"/>
  <c r="G3937" i="4"/>
  <c r="C3937" i="4"/>
  <c r="D3937" i="4" s="1"/>
  <c r="E3937" i="4" s="1"/>
  <c r="B3937" i="4"/>
  <c r="J3937" i="4" s="1"/>
  <c r="A3937" i="4"/>
  <c r="K3936" i="4"/>
  <c r="L3936" i="4" s="1"/>
  <c r="I3936" i="4"/>
  <c r="H3936" i="4"/>
  <c r="G3936" i="4"/>
  <c r="C3936" i="4"/>
  <c r="D3936" i="4" s="1"/>
  <c r="E3936" i="4" s="1"/>
  <c r="B3936" i="4"/>
  <c r="J3936" i="4" s="1"/>
  <c r="A3936" i="4"/>
  <c r="K3935" i="4"/>
  <c r="L3935" i="4" s="1"/>
  <c r="I3935" i="4"/>
  <c r="H3935" i="4"/>
  <c r="G3935" i="4"/>
  <c r="C3935" i="4"/>
  <c r="D3935" i="4" s="1"/>
  <c r="E3935" i="4" s="1"/>
  <c r="B3935" i="4"/>
  <c r="J3935" i="4" s="1"/>
  <c r="A3935" i="4"/>
  <c r="K3934" i="4"/>
  <c r="L3934" i="4" s="1"/>
  <c r="I3934" i="4"/>
  <c r="H3934" i="4"/>
  <c r="G3934" i="4"/>
  <c r="C3934" i="4"/>
  <c r="D3934" i="4" s="1"/>
  <c r="E3934" i="4" s="1"/>
  <c r="B3934" i="4"/>
  <c r="J3934" i="4" s="1"/>
  <c r="A3934" i="4"/>
  <c r="K3933" i="4"/>
  <c r="L3933" i="4" s="1"/>
  <c r="I3933" i="4"/>
  <c r="H3933" i="4"/>
  <c r="G3933" i="4"/>
  <c r="C3933" i="4"/>
  <c r="D3933" i="4" s="1"/>
  <c r="E3933" i="4" s="1"/>
  <c r="B3933" i="4"/>
  <c r="J3933" i="4" s="1"/>
  <c r="A3933" i="4"/>
  <c r="K3932" i="4"/>
  <c r="L3932" i="4" s="1"/>
  <c r="I3932" i="4"/>
  <c r="H3932" i="4"/>
  <c r="G3932" i="4"/>
  <c r="C3932" i="4"/>
  <c r="D3932" i="4" s="1"/>
  <c r="E3932" i="4" s="1"/>
  <c r="B3932" i="4"/>
  <c r="J3932" i="4" s="1"/>
  <c r="A3932" i="4"/>
  <c r="K3931" i="4"/>
  <c r="L3931" i="4" s="1"/>
  <c r="I3931" i="4"/>
  <c r="H3931" i="4"/>
  <c r="G3931" i="4"/>
  <c r="C3931" i="4"/>
  <c r="D3931" i="4" s="1"/>
  <c r="E3931" i="4" s="1"/>
  <c r="B3931" i="4"/>
  <c r="J3931" i="4" s="1"/>
  <c r="A3931" i="4"/>
  <c r="K3930" i="4"/>
  <c r="L3930" i="4" s="1"/>
  <c r="I3930" i="4"/>
  <c r="H3930" i="4"/>
  <c r="G3930" i="4"/>
  <c r="C3930" i="4"/>
  <c r="D3930" i="4" s="1"/>
  <c r="E3930" i="4" s="1"/>
  <c r="B3930" i="4"/>
  <c r="J3930" i="4" s="1"/>
  <c r="A3930" i="4"/>
  <c r="K3929" i="4"/>
  <c r="L3929" i="4" s="1"/>
  <c r="I3929" i="4"/>
  <c r="H3929" i="4"/>
  <c r="G3929" i="4"/>
  <c r="C3929" i="4"/>
  <c r="D3929" i="4" s="1"/>
  <c r="E3929" i="4" s="1"/>
  <c r="B3929" i="4"/>
  <c r="J3929" i="4" s="1"/>
  <c r="A3929" i="4"/>
  <c r="K3928" i="4"/>
  <c r="L3928" i="4" s="1"/>
  <c r="I3928" i="4"/>
  <c r="H3928" i="4"/>
  <c r="G3928" i="4"/>
  <c r="C3928" i="4"/>
  <c r="D3928" i="4" s="1"/>
  <c r="E3928" i="4" s="1"/>
  <c r="B3928" i="4"/>
  <c r="J3928" i="4" s="1"/>
  <c r="A3928" i="4"/>
  <c r="K3927" i="4"/>
  <c r="L3927" i="4" s="1"/>
  <c r="I3927" i="4"/>
  <c r="H3927" i="4"/>
  <c r="G3927" i="4"/>
  <c r="C3927" i="4"/>
  <c r="D3927" i="4" s="1"/>
  <c r="E3927" i="4" s="1"/>
  <c r="B3927" i="4"/>
  <c r="J3927" i="4" s="1"/>
  <c r="A3927" i="4"/>
  <c r="K3926" i="4"/>
  <c r="L3926" i="4" s="1"/>
  <c r="I3926" i="4"/>
  <c r="H3926" i="4"/>
  <c r="G3926" i="4"/>
  <c r="C3926" i="4"/>
  <c r="D3926" i="4" s="1"/>
  <c r="E3926" i="4" s="1"/>
  <c r="B3926" i="4"/>
  <c r="J3926" i="4" s="1"/>
  <c r="A3926" i="4"/>
  <c r="K3925" i="4"/>
  <c r="L3925" i="4" s="1"/>
  <c r="I3925" i="4"/>
  <c r="H3925" i="4"/>
  <c r="G3925" i="4"/>
  <c r="C3925" i="4"/>
  <c r="D3925" i="4" s="1"/>
  <c r="E3925" i="4" s="1"/>
  <c r="B3925" i="4"/>
  <c r="J3925" i="4" s="1"/>
  <c r="A3925" i="4"/>
  <c r="K3924" i="4"/>
  <c r="L3924" i="4" s="1"/>
  <c r="I3924" i="4"/>
  <c r="H3924" i="4"/>
  <c r="G3924" i="4"/>
  <c r="C3924" i="4"/>
  <c r="D3924" i="4" s="1"/>
  <c r="E3924" i="4" s="1"/>
  <c r="B3924" i="4"/>
  <c r="J3924" i="4" s="1"/>
  <c r="A3924" i="4"/>
  <c r="K3923" i="4"/>
  <c r="L3923" i="4" s="1"/>
  <c r="I3923" i="4"/>
  <c r="H3923" i="4"/>
  <c r="G3923" i="4"/>
  <c r="C3923" i="4"/>
  <c r="D3923" i="4" s="1"/>
  <c r="E3923" i="4" s="1"/>
  <c r="B3923" i="4"/>
  <c r="J3923" i="4" s="1"/>
  <c r="A3923" i="4"/>
  <c r="K3922" i="4"/>
  <c r="L3922" i="4" s="1"/>
  <c r="I3922" i="4"/>
  <c r="H3922" i="4"/>
  <c r="G3922" i="4"/>
  <c r="C3922" i="4"/>
  <c r="D3922" i="4" s="1"/>
  <c r="E3922" i="4" s="1"/>
  <c r="B3922" i="4"/>
  <c r="J3922" i="4" s="1"/>
  <c r="A3922" i="4"/>
  <c r="K3921" i="4"/>
  <c r="L3921" i="4" s="1"/>
  <c r="I3921" i="4"/>
  <c r="H3921" i="4"/>
  <c r="G3921" i="4"/>
  <c r="C3921" i="4"/>
  <c r="D3921" i="4" s="1"/>
  <c r="E3921" i="4" s="1"/>
  <c r="B3921" i="4"/>
  <c r="J3921" i="4" s="1"/>
  <c r="A3921" i="4"/>
  <c r="K3920" i="4"/>
  <c r="L3920" i="4" s="1"/>
  <c r="I3920" i="4"/>
  <c r="H3920" i="4"/>
  <c r="G3920" i="4"/>
  <c r="C3920" i="4"/>
  <c r="D3920" i="4" s="1"/>
  <c r="E3920" i="4" s="1"/>
  <c r="B3920" i="4"/>
  <c r="J3920" i="4" s="1"/>
  <c r="A3920" i="4"/>
  <c r="K3919" i="4"/>
  <c r="L3919" i="4" s="1"/>
  <c r="I3919" i="4"/>
  <c r="H3919" i="4"/>
  <c r="G3919" i="4"/>
  <c r="C3919" i="4"/>
  <c r="D3919" i="4" s="1"/>
  <c r="E3919" i="4" s="1"/>
  <c r="B3919" i="4"/>
  <c r="J3919" i="4" s="1"/>
  <c r="A3919" i="4"/>
  <c r="K3918" i="4"/>
  <c r="L3918" i="4" s="1"/>
  <c r="I3918" i="4"/>
  <c r="H3918" i="4"/>
  <c r="G3918" i="4"/>
  <c r="C3918" i="4"/>
  <c r="D3918" i="4" s="1"/>
  <c r="E3918" i="4" s="1"/>
  <c r="B3918" i="4"/>
  <c r="J3918" i="4" s="1"/>
  <c r="A3918" i="4"/>
  <c r="K3917" i="4"/>
  <c r="L3917" i="4" s="1"/>
  <c r="I3917" i="4"/>
  <c r="H3917" i="4"/>
  <c r="G3917" i="4"/>
  <c r="C3917" i="4"/>
  <c r="D3917" i="4" s="1"/>
  <c r="E3917" i="4" s="1"/>
  <c r="B3917" i="4"/>
  <c r="J3917" i="4" s="1"/>
  <c r="A3917" i="4"/>
  <c r="K3916" i="4"/>
  <c r="L3916" i="4" s="1"/>
  <c r="I3916" i="4"/>
  <c r="H3916" i="4"/>
  <c r="G3916" i="4"/>
  <c r="C3916" i="4"/>
  <c r="D3916" i="4" s="1"/>
  <c r="E3916" i="4" s="1"/>
  <c r="B3916" i="4"/>
  <c r="J3916" i="4" s="1"/>
  <c r="A3916" i="4"/>
  <c r="K3915" i="4"/>
  <c r="L3915" i="4" s="1"/>
  <c r="I3915" i="4"/>
  <c r="H3915" i="4"/>
  <c r="G3915" i="4"/>
  <c r="C3915" i="4"/>
  <c r="D3915" i="4" s="1"/>
  <c r="E3915" i="4" s="1"/>
  <c r="B3915" i="4"/>
  <c r="J3915" i="4" s="1"/>
  <c r="A3915" i="4"/>
  <c r="K3914" i="4"/>
  <c r="L3914" i="4" s="1"/>
  <c r="I3914" i="4"/>
  <c r="H3914" i="4"/>
  <c r="G3914" i="4"/>
  <c r="C3914" i="4"/>
  <c r="D3914" i="4" s="1"/>
  <c r="E3914" i="4" s="1"/>
  <c r="B3914" i="4"/>
  <c r="J3914" i="4" s="1"/>
  <c r="A3914" i="4"/>
  <c r="K3913" i="4"/>
  <c r="L3913" i="4" s="1"/>
  <c r="I3913" i="4"/>
  <c r="H3913" i="4"/>
  <c r="G3913" i="4"/>
  <c r="C3913" i="4"/>
  <c r="D3913" i="4" s="1"/>
  <c r="E3913" i="4" s="1"/>
  <c r="B3913" i="4"/>
  <c r="J3913" i="4" s="1"/>
  <c r="A3913" i="4"/>
  <c r="K3912" i="4"/>
  <c r="L3912" i="4" s="1"/>
  <c r="I3912" i="4"/>
  <c r="H3912" i="4"/>
  <c r="G3912" i="4"/>
  <c r="C3912" i="4"/>
  <c r="D3912" i="4" s="1"/>
  <c r="E3912" i="4" s="1"/>
  <c r="B3912" i="4"/>
  <c r="J3912" i="4" s="1"/>
  <c r="A3912" i="4"/>
  <c r="K3911" i="4"/>
  <c r="L3911" i="4" s="1"/>
  <c r="I3911" i="4"/>
  <c r="H3911" i="4"/>
  <c r="G3911" i="4"/>
  <c r="C3911" i="4"/>
  <c r="D3911" i="4" s="1"/>
  <c r="E3911" i="4" s="1"/>
  <c r="B3911" i="4"/>
  <c r="J3911" i="4" s="1"/>
  <c r="A3911" i="4"/>
  <c r="K3910" i="4"/>
  <c r="L3910" i="4" s="1"/>
  <c r="I3910" i="4"/>
  <c r="H3910" i="4"/>
  <c r="G3910" i="4"/>
  <c r="C3910" i="4"/>
  <c r="D3910" i="4" s="1"/>
  <c r="E3910" i="4" s="1"/>
  <c r="B3910" i="4"/>
  <c r="J3910" i="4" s="1"/>
  <c r="A3910" i="4"/>
  <c r="K3909" i="4"/>
  <c r="L3909" i="4" s="1"/>
  <c r="I3909" i="4"/>
  <c r="H3909" i="4"/>
  <c r="G3909" i="4"/>
  <c r="C3909" i="4"/>
  <c r="D3909" i="4" s="1"/>
  <c r="E3909" i="4" s="1"/>
  <c r="B3909" i="4"/>
  <c r="J3909" i="4" s="1"/>
  <c r="A3909" i="4"/>
  <c r="K3908" i="4"/>
  <c r="L3908" i="4" s="1"/>
  <c r="I3908" i="4"/>
  <c r="H3908" i="4"/>
  <c r="G3908" i="4"/>
  <c r="C3908" i="4"/>
  <c r="D3908" i="4" s="1"/>
  <c r="E3908" i="4" s="1"/>
  <c r="B3908" i="4"/>
  <c r="J3908" i="4" s="1"/>
  <c r="A3908" i="4"/>
  <c r="K3907" i="4"/>
  <c r="L3907" i="4" s="1"/>
  <c r="I3907" i="4"/>
  <c r="H3907" i="4"/>
  <c r="G3907" i="4"/>
  <c r="C3907" i="4"/>
  <c r="D3907" i="4" s="1"/>
  <c r="E3907" i="4" s="1"/>
  <c r="B3907" i="4"/>
  <c r="J3907" i="4" s="1"/>
  <c r="A3907" i="4"/>
  <c r="K3906" i="4"/>
  <c r="L3906" i="4" s="1"/>
  <c r="I3906" i="4"/>
  <c r="H3906" i="4"/>
  <c r="G3906" i="4"/>
  <c r="C3906" i="4"/>
  <c r="D3906" i="4" s="1"/>
  <c r="E3906" i="4" s="1"/>
  <c r="B3906" i="4"/>
  <c r="J3906" i="4" s="1"/>
  <c r="A3906" i="4"/>
  <c r="K3905" i="4"/>
  <c r="L3905" i="4" s="1"/>
  <c r="I3905" i="4"/>
  <c r="H3905" i="4"/>
  <c r="G3905" i="4"/>
  <c r="C3905" i="4"/>
  <c r="D3905" i="4" s="1"/>
  <c r="E3905" i="4" s="1"/>
  <c r="B3905" i="4"/>
  <c r="J3905" i="4" s="1"/>
  <c r="A3905" i="4"/>
  <c r="K3904" i="4"/>
  <c r="L3904" i="4" s="1"/>
  <c r="I3904" i="4"/>
  <c r="H3904" i="4"/>
  <c r="G3904" i="4"/>
  <c r="C3904" i="4"/>
  <c r="D3904" i="4" s="1"/>
  <c r="E3904" i="4" s="1"/>
  <c r="B3904" i="4"/>
  <c r="J3904" i="4" s="1"/>
  <c r="A3904" i="4"/>
  <c r="K3903" i="4"/>
  <c r="L3903" i="4" s="1"/>
  <c r="I3903" i="4"/>
  <c r="H3903" i="4"/>
  <c r="G3903" i="4"/>
  <c r="C3903" i="4"/>
  <c r="D3903" i="4" s="1"/>
  <c r="E3903" i="4" s="1"/>
  <c r="B3903" i="4"/>
  <c r="J3903" i="4" s="1"/>
  <c r="A3903" i="4"/>
  <c r="K3902" i="4"/>
  <c r="L3902" i="4" s="1"/>
  <c r="I3902" i="4"/>
  <c r="H3902" i="4"/>
  <c r="G3902" i="4"/>
  <c r="C3902" i="4"/>
  <c r="D3902" i="4" s="1"/>
  <c r="E3902" i="4" s="1"/>
  <c r="B3902" i="4"/>
  <c r="J3902" i="4" s="1"/>
  <c r="A3902" i="4"/>
  <c r="K3901" i="4"/>
  <c r="L3901" i="4" s="1"/>
  <c r="I3901" i="4"/>
  <c r="H3901" i="4"/>
  <c r="G3901" i="4"/>
  <c r="C3901" i="4"/>
  <c r="D3901" i="4" s="1"/>
  <c r="E3901" i="4" s="1"/>
  <c r="B3901" i="4"/>
  <c r="J3901" i="4" s="1"/>
  <c r="A3901" i="4"/>
  <c r="K3900" i="4"/>
  <c r="L3900" i="4" s="1"/>
  <c r="I3900" i="4"/>
  <c r="H3900" i="4"/>
  <c r="G3900" i="4"/>
  <c r="C3900" i="4"/>
  <c r="D3900" i="4" s="1"/>
  <c r="E3900" i="4" s="1"/>
  <c r="B3900" i="4"/>
  <c r="J3900" i="4" s="1"/>
  <c r="A3900" i="4"/>
  <c r="K3899" i="4"/>
  <c r="L3899" i="4" s="1"/>
  <c r="I3899" i="4"/>
  <c r="H3899" i="4"/>
  <c r="G3899" i="4"/>
  <c r="C3899" i="4"/>
  <c r="D3899" i="4" s="1"/>
  <c r="E3899" i="4" s="1"/>
  <c r="B3899" i="4"/>
  <c r="J3899" i="4" s="1"/>
  <c r="A3899" i="4"/>
  <c r="K3898" i="4"/>
  <c r="L3898" i="4" s="1"/>
  <c r="I3898" i="4"/>
  <c r="H3898" i="4"/>
  <c r="G3898" i="4"/>
  <c r="C3898" i="4"/>
  <c r="D3898" i="4" s="1"/>
  <c r="E3898" i="4" s="1"/>
  <c r="B3898" i="4"/>
  <c r="J3898" i="4" s="1"/>
  <c r="A3898" i="4"/>
  <c r="K3897" i="4"/>
  <c r="L3897" i="4" s="1"/>
  <c r="I3897" i="4"/>
  <c r="H3897" i="4"/>
  <c r="G3897" i="4"/>
  <c r="C3897" i="4"/>
  <c r="D3897" i="4" s="1"/>
  <c r="E3897" i="4" s="1"/>
  <c r="B3897" i="4"/>
  <c r="J3897" i="4" s="1"/>
  <c r="A3897" i="4"/>
  <c r="K3896" i="4"/>
  <c r="L3896" i="4" s="1"/>
  <c r="I3896" i="4"/>
  <c r="H3896" i="4"/>
  <c r="G3896" i="4"/>
  <c r="C3896" i="4"/>
  <c r="D3896" i="4" s="1"/>
  <c r="E3896" i="4" s="1"/>
  <c r="B3896" i="4"/>
  <c r="J3896" i="4" s="1"/>
  <c r="A3896" i="4"/>
  <c r="K3895" i="4"/>
  <c r="L3895" i="4" s="1"/>
  <c r="I3895" i="4"/>
  <c r="H3895" i="4"/>
  <c r="G3895" i="4"/>
  <c r="C3895" i="4"/>
  <c r="D3895" i="4" s="1"/>
  <c r="E3895" i="4" s="1"/>
  <c r="B3895" i="4"/>
  <c r="J3895" i="4" s="1"/>
  <c r="A3895" i="4"/>
  <c r="K3894" i="4"/>
  <c r="L3894" i="4" s="1"/>
  <c r="I3894" i="4"/>
  <c r="H3894" i="4"/>
  <c r="G3894" i="4"/>
  <c r="C3894" i="4"/>
  <c r="D3894" i="4" s="1"/>
  <c r="E3894" i="4" s="1"/>
  <c r="B3894" i="4"/>
  <c r="J3894" i="4" s="1"/>
  <c r="A3894" i="4"/>
  <c r="K3893" i="4"/>
  <c r="L3893" i="4" s="1"/>
  <c r="I3893" i="4"/>
  <c r="H3893" i="4"/>
  <c r="G3893" i="4"/>
  <c r="C3893" i="4"/>
  <c r="D3893" i="4" s="1"/>
  <c r="E3893" i="4" s="1"/>
  <c r="B3893" i="4"/>
  <c r="J3893" i="4" s="1"/>
  <c r="A3893" i="4"/>
  <c r="K3892" i="4"/>
  <c r="L3892" i="4" s="1"/>
  <c r="I3892" i="4"/>
  <c r="H3892" i="4"/>
  <c r="G3892" i="4"/>
  <c r="C3892" i="4"/>
  <c r="D3892" i="4" s="1"/>
  <c r="E3892" i="4" s="1"/>
  <c r="B3892" i="4"/>
  <c r="J3892" i="4" s="1"/>
  <c r="A3892" i="4"/>
  <c r="K3891" i="4"/>
  <c r="L3891" i="4" s="1"/>
  <c r="I3891" i="4"/>
  <c r="H3891" i="4"/>
  <c r="G3891" i="4"/>
  <c r="C3891" i="4"/>
  <c r="D3891" i="4" s="1"/>
  <c r="E3891" i="4" s="1"/>
  <c r="B3891" i="4"/>
  <c r="J3891" i="4" s="1"/>
  <c r="A3891" i="4"/>
  <c r="K3890" i="4"/>
  <c r="L3890" i="4" s="1"/>
  <c r="I3890" i="4"/>
  <c r="H3890" i="4"/>
  <c r="G3890" i="4"/>
  <c r="C3890" i="4"/>
  <c r="D3890" i="4" s="1"/>
  <c r="E3890" i="4" s="1"/>
  <c r="B3890" i="4"/>
  <c r="J3890" i="4" s="1"/>
  <c r="A3890" i="4"/>
  <c r="K3889" i="4"/>
  <c r="L3889" i="4" s="1"/>
  <c r="I3889" i="4"/>
  <c r="H3889" i="4"/>
  <c r="G3889" i="4"/>
  <c r="C3889" i="4"/>
  <c r="D3889" i="4" s="1"/>
  <c r="E3889" i="4" s="1"/>
  <c r="B3889" i="4"/>
  <c r="J3889" i="4" s="1"/>
  <c r="A3889" i="4"/>
  <c r="K3888" i="4"/>
  <c r="L3888" i="4" s="1"/>
  <c r="I3888" i="4"/>
  <c r="H3888" i="4"/>
  <c r="G3888" i="4"/>
  <c r="C3888" i="4"/>
  <c r="D3888" i="4" s="1"/>
  <c r="E3888" i="4" s="1"/>
  <c r="B3888" i="4"/>
  <c r="J3888" i="4" s="1"/>
  <c r="A3888" i="4"/>
  <c r="K3887" i="4"/>
  <c r="L3887" i="4" s="1"/>
  <c r="I3887" i="4"/>
  <c r="H3887" i="4"/>
  <c r="G3887" i="4"/>
  <c r="C3887" i="4"/>
  <c r="D3887" i="4" s="1"/>
  <c r="E3887" i="4" s="1"/>
  <c r="B3887" i="4"/>
  <c r="J3887" i="4" s="1"/>
  <c r="A3887" i="4"/>
  <c r="K3886" i="4"/>
  <c r="L3886" i="4" s="1"/>
  <c r="I3886" i="4"/>
  <c r="H3886" i="4"/>
  <c r="G3886" i="4"/>
  <c r="C3886" i="4"/>
  <c r="D3886" i="4" s="1"/>
  <c r="E3886" i="4" s="1"/>
  <c r="B3886" i="4"/>
  <c r="J3886" i="4" s="1"/>
  <c r="A3886" i="4"/>
  <c r="K3885" i="4"/>
  <c r="L3885" i="4" s="1"/>
  <c r="I3885" i="4"/>
  <c r="H3885" i="4"/>
  <c r="G3885" i="4"/>
  <c r="C3885" i="4"/>
  <c r="D3885" i="4" s="1"/>
  <c r="E3885" i="4" s="1"/>
  <c r="B3885" i="4"/>
  <c r="J3885" i="4" s="1"/>
  <c r="A3885" i="4"/>
  <c r="K3884" i="4"/>
  <c r="L3884" i="4" s="1"/>
  <c r="I3884" i="4"/>
  <c r="H3884" i="4"/>
  <c r="G3884" i="4"/>
  <c r="C3884" i="4"/>
  <c r="D3884" i="4" s="1"/>
  <c r="E3884" i="4" s="1"/>
  <c r="B3884" i="4"/>
  <c r="J3884" i="4" s="1"/>
  <c r="A3884" i="4"/>
  <c r="K3883" i="4"/>
  <c r="L3883" i="4" s="1"/>
  <c r="I3883" i="4"/>
  <c r="H3883" i="4"/>
  <c r="G3883" i="4"/>
  <c r="C3883" i="4"/>
  <c r="D3883" i="4" s="1"/>
  <c r="E3883" i="4" s="1"/>
  <c r="B3883" i="4"/>
  <c r="J3883" i="4" s="1"/>
  <c r="A3883" i="4"/>
  <c r="K3882" i="4"/>
  <c r="L3882" i="4" s="1"/>
  <c r="I3882" i="4"/>
  <c r="H3882" i="4"/>
  <c r="G3882" i="4"/>
  <c r="C3882" i="4"/>
  <c r="D3882" i="4" s="1"/>
  <c r="E3882" i="4" s="1"/>
  <c r="B3882" i="4"/>
  <c r="J3882" i="4" s="1"/>
  <c r="A3882" i="4"/>
  <c r="K3881" i="4"/>
  <c r="L3881" i="4" s="1"/>
  <c r="I3881" i="4"/>
  <c r="H3881" i="4"/>
  <c r="G3881" i="4"/>
  <c r="C3881" i="4"/>
  <c r="D3881" i="4" s="1"/>
  <c r="E3881" i="4" s="1"/>
  <c r="B3881" i="4"/>
  <c r="J3881" i="4" s="1"/>
  <c r="A3881" i="4"/>
  <c r="K3880" i="4"/>
  <c r="L3880" i="4" s="1"/>
  <c r="I3880" i="4"/>
  <c r="H3880" i="4"/>
  <c r="G3880" i="4"/>
  <c r="C3880" i="4"/>
  <c r="D3880" i="4" s="1"/>
  <c r="E3880" i="4" s="1"/>
  <c r="B3880" i="4"/>
  <c r="J3880" i="4" s="1"/>
  <c r="A3880" i="4"/>
  <c r="K3879" i="4"/>
  <c r="L3879" i="4" s="1"/>
  <c r="I3879" i="4"/>
  <c r="H3879" i="4"/>
  <c r="G3879" i="4"/>
  <c r="C3879" i="4"/>
  <c r="D3879" i="4" s="1"/>
  <c r="E3879" i="4" s="1"/>
  <c r="B3879" i="4"/>
  <c r="J3879" i="4" s="1"/>
  <c r="A3879" i="4"/>
  <c r="K3878" i="4"/>
  <c r="L3878" i="4" s="1"/>
  <c r="I3878" i="4"/>
  <c r="H3878" i="4"/>
  <c r="G3878" i="4"/>
  <c r="C3878" i="4"/>
  <c r="D3878" i="4" s="1"/>
  <c r="E3878" i="4" s="1"/>
  <c r="B3878" i="4"/>
  <c r="J3878" i="4" s="1"/>
  <c r="A3878" i="4"/>
  <c r="K3877" i="4"/>
  <c r="L3877" i="4" s="1"/>
  <c r="I3877" i="4"/>
  <c r="H3877" i="4"/>
  <c r="G3877" i="4"/>
  <c r="C3877" i="4"/>
  <c r="D3877" i="4" s="1"/>
  <c r="E3877" i="4" s="1"/>
  <c r="B3877" i="4"/>
  <c r="J3877" i="4" s="1"/>
  <c r="A3877" i="4"/>
  <c r="K3876" i="4"/>
  <c r="L3876" i="4" s="1"/>
  <c r="I3876" i="4"/>
  <c r="H3876" i="4"/>
  <c r="G3876" i="4"/>
  <c r="C3876" i="4"/>
  <c r="D3876" i="4" s="1"/>
  <c r="E3876" i="4" s="1"/>
  <c r="B3876" i="4"/>
  <c r="J3876" i="4" s="1"/>
  <c r="A3876" i="4"/>
  <c r="K3875" i="4"/>
  <c r="L3875" i="4" s="1"/>
  <c r="I3875" i="4"/>
  <c r="H3875" i="4"/>
  <c r="G3875" i="4"/>
  <c r="C3875" i="4"/>
  <c r="D3875" i="4" s="1"/>
  <c r="E3875" i="4" s="1"/>
  <c r="B3875" i="4"/>
  <c r="J3875" i="4" s="1"/>
  <c r="A3875" i="4"/>
  <c r="K3874" i="4"/>
  <c r="L3874" i="4" s="1"/>
  <c r="I3874" i="4"/>
  <c r="H3874" i="4"/>
  <c r="G3874" i="4"/>
  <c r="C3874" i="4"/>
  <c r="D3874" i="4" s="1"/>
  <c r="E3874" i="4" s="1"/>
  <c r="B3874" i="4"/>
  <c r="J3874" i="4" s="1"/>
  <c r="A3874" i="4"/>
  <c r="K3873" i="4"/>
  <c r="L3873" i="4" s="1"/>
  <c r="I3873" i="4"/>
  <c r="H3873" i="4"/>
  <c r="G3873" i="4"/>
  <c r="C3873" i="4"/>
  <c r="D3873" i="4" s="1"/>
  <c r="E3873" i="4" s="1"/>
  <c r="B3873" i="4"/>
  <c r="J3873" i="4" s="1"/>
  <c r="A3873" i="4"/>
  <c r="K3872" i="4"/>
  <c r="L3872" i="4" s="1"/>
  <c r="I3872" i="4"/>
  <c r="H3872" i="4"/>
  <c r="G3872" i="4"/>
  <c r="C3872" i="4"/>
  <c r="D3872" i="4" s="1"/>
  <c r="E3872" i="4" s="1"/>
  <c r="B3872" i="4"/>
  <c r="J3872" i="4" s="1"/>
  <c r="A3872" i="4"/>
  <c r="K3871" i="4"/>
  <c r="L3871" i="4" s="1"/>
  <c r="I3871" i="4"/>
  <c r="H3871" i="4"/>
  <c r="G3871" i="4"/>
  <c r="C3871" i="4"/>
  <c r="D3871" i="4" s="1"/>
  <c r="E3871" i="4" s="1"/>
  <c r="B3871" i="4"/>
  <c r="J3871" i="4" s="1"/>
  <c r="A3871" i="4"/>
  <c r="K3870" i="4"/>
  <c r="L3870" i="4" s="1"/>
  <c r="I3870" i="4"/>
  <c r="H3870" i="4"/>
  <c r="G3870" i="4"/>
  <c r="C3870" i="4"/>
  <c r="D3870" i="4" s="1"/>
  <c r="E3870" i="4" s="1"/>
  <c r="B3870" i="4"/>
  <c r="J3870" i="4" s="1"/>
  <c r="A3870" i="4"/>
  <c r="K3869" i="4"/>
  <c r="L3869" i="4" s="1"/>
  <c r="I3869" i="4"/>
  <c r="H3869" i="4"/>
  <c r="G3869" i="4"/>
  <c r="C3869" i="4"/>
  <c r="D3869" i="4" s="1"/>
  <c r="E3869" i="4" s="1"/>
  <c r="B3869" i="4"/>
  <c r="J3869" i="4" s="1"/>
  <c r="A3869" i="4"/>
  <c r="K3868" i="4"/>
  <c r="L3868" i="4" s="1"/>
  <c r="I3868" i="4"/>
  <c r="H3868" i="4"/>
  <c r="G3868" i="4"/>
  <c r="C3868" i="4"/>
  <c r="D3868" i="4" s="1"/>
  <c r="E3868" i="4" s="1"/>
  <c r="B3868" i="4"/>
  <c r="J3868" i="4" s="1"/>
  <c r="A3868" i="4"/>
  <c r="K3867" i="4"/>
  <c r="L3867" i="4" s="1"/>
  <c r="I3867" i="4"/>
  <c r="H3867" i="4"/>
  <c r="G3867" i="4"/>
  <c r="C3867" i="4"/>
  <c r="D3867" i="4" s="1"/>
  <c r="E3867" i="4" s="1"/>
  <c r="B3867" i="4"/>
  <c r="J3867" i="4" s="1"/>
  <c r="A3867" i="4"/>
  <c r="K3866" i="4"/>
  <c r="L3866" i="4" s="1"/>
  <c r="I3866" i="4"/>
  <c r="H3866" i="4"/>
  <c r="G3866" i="4"/>
  <c r="C3866" i="4"/>
  <c r="D3866" i="4" s="1"/>
  <c r="E3866" i="4" s="1"/>
  <c r="B3866" i="4"/>
  <c r="J3866" i="4" s="1"/>
  <c r="A3866" i="4"/>
  <c r="K3865" i="4"/>
  <c r="L3865" i="4" s="1"/>
  <c r="I3865" i="4"/>
  <c r="H3865" i="4"/>
  <c r="G3865" i="4"/>
  <c r="C3865" i="4"/>
  <c r="D3865" i="4" s="1"/>
  <c r="E3865" i="4" s="1"/>
  <c r="B3865" i="4"/>
  <c r="J3865" i="4" s="1"/>
  <c r="A3865" i="4"/>
  <c r="K3864" i="4"/>
  <c r="L3864" i="4" s="1"/>
  <c r="I3864" i="4"/>
  <c r="H3864" i="4"/>
  <c r="G3864" i="4"/>
  <c r="C3864" i="4"/>
  <c r="D3864" i="4" s="1"/>
  <c r="E3864" i="4" s="1"/>
  <c r="B3864" i="4"/>
  <c r="J3864" i="4" s="1"/>
  <c r="A3864" i="4"/>
  <c r="K3863" i="4"/>
  <c r="L3863" i="4" s="1"/>
  <c r="I3863" i="4"/>
  <c r="H3863" i="4"/>
  <c r="G3863" i="4"/>
  <c r="C3863" i="4"/>
  <c r="D3863" i="4" s="1"/>
  <c r="E3863" i="4" s="1"/>
  <c r="B3863" i="4"/>
  <c r="J3863" i="4" s="1"/>
  <c r="A3863" i="4"/>
  <c r="K3862" i="4"/>
  <c r="L3862" i="4" s="1"/>
  <c r="I3862" i="4"/>
  <c r="H3862" i="4"/>
  <c r="G3862" i="4"/>
  <c r="C3862" i="4"/>
  <c r="D3862" i="4" s="1"/>
  <c r="E3862" i="4" s="1"/>
  <c r="B3862" i="4"/>
  <c r="J3862" i="4" s="1"/>
  <c r="A3862" i="4"/>
  <c r="K3861" i="4"/>
  <c r="L3861" i="4" s="1"/>
  <c r="I3861" i="4"/>
  <c r="H3861" i="4"/>
  <c r="G3861" i="4"/>
  <c r="C3861" i="4"/>
  <c r="D3861" i="4" s="1"/>
  <c r="E3861" i="4" s="1"/>
  <c r="B3861" i="4"/>
  <c r="J3861" i="4" s="1"/>
  <c r="A3861" i="4"/>
  <c r="K3860" i="4"/>
  <c r="L3860" i="4" s="1"/>
  <c r="I3860" i="4"/>
  <c r="H3860" i="4"/>
  <c r="G3860" i="4"/>
  <c r="C3860" i="4"/>
  <c r="D3860" i="4" s="1"/>
  <c r="E3860" i="4" s="1"/>
  <c r="B3860" i="4"/>
  <c r="J3860" i="4" s="1"/>
  <c r="A3860" i="4"/>
  <c r="K3859" i="4"/>
  <c r="L3859" i="4" s="1"/>
  <c r="I3859" i="4"/>
  <c r="H3859" i="4"/>
  <c r="G3859" i="4"/>
  <c r="C3859" i="4"/>
  <c r="D3859" i="4" s="1"/>
  <c r="E3859" i="4" s="1"/>
  <c r="B3859" i="4"/>
  <c r="J3859" i="4" s="1"/>
  <c r="A3859" i="4"/>
  <c r="K3858" i="4"/>
  <c r="L3858" i="4" s="1"/>
  <c r="I3858" i="4"/>
  <c r="H3858" i="4"/>
  <c r="G3858" i="4"/>
  <c r="C3858" i="4"/>
  <c r="D3858" i="4" s="1"/>
  <c r="E3858" i="4" s="1"/>
  <c r="B3858" i="4"/>
  <c r="J3858" i="4" s="1"/>
  <c r="A3858" i="4"/>
  <c r="K3857" i="4"/>
  <c r="L3857" i="4" s="1"/>
  <c r="I3857" i="4"/>
  <c r="H3857" i="4"/>
  <c r="G3857" i="4"/>
  <c r="C3857" i="4"/>
  <c r="D3857" i="4" s="1"/>
  <c r="E3857" i="4" s="1"/>
  <c r="B3857" i="4"/>
  <c r="J3857" i="4" s="1"/>
  <c r="A3857" i="4"/>
  <c r="K3856" i="4"/>
  <c r="L3856" i="4" s="1"/>
  <c r="I3856" i="4"/>
  <c r="H3856" i="4"/>
  <c r="G3856" i="4"/>
  <c r="C3856" i="4"/>
  <c r="D3856" i="4" s="1"/>
  <c r="E3856" i="4" s="1"/>
  <c r="B3856" i="4"/>
  <c r="J3856" i="4" s="1"/>
  <c r="A3856" i="4"/>
  <c r="K3855" i="4"/>
  <c r="L3855" i="4" s="1"/>
  <c r="I3855" i="4"/>
  <c r="H3855" i="4"/>
  <c r="G3855" i="4"/>
  <c r="C3855" i="4"/>
  <c r="D3855" i="4" s="1"/>
  <c r="E3855" i="4" s="1"/>
  <c r="B3855" i="4"/>
  <c r="J3855" i="4" s="1"/>
  <c r="A3855" i="4"/>
  <c r="K3854" i="4"/>
  <c r="L3854" i="4" s="1"/>
  <c r="I3854" i="4"/>
  <c r="H3854" i="4"/>
  <c r="G3854" i="4"/>
  <c r="C3854" i="4"/>
  <c r="D3854" i="4" s="1"/>
  <c r="E3854" i="4" s="1"/>
  <c r="B3854" i="4"/>
  <c r="J3854" i="4" s="1"/>
  <c r="A3854" i="4"/>
  <c r="K3853" i="4"/>
  <c r="L3853" i="4" s="1"/>
  <c r="I3853" i="4"/>
  <c r="H3853" i="4"/>
  <c r="G3853" i="4"/>
  <c r="C3853" i="4"/>
  <c r="D3853" i="4" s="1"/>
  <c r="E3853" i="4" s="1"/>
  <c r="B3853" i="4"/>
  <c r="J3853" i="4" s="1"/>
  <c r="A3853" i="4"/>
  <c r="K3852" i="4"/>
  <c r="L3852" i="4" s="1"/>
  <c r="I3852" i="4"/>
  <c r="H3852" i="4"/>
  <c r="G3852" i="4"/>
  <c r="C3852" i="4"/>
  <c r="D3852" i="4" s="1"/>
  <c r="E3852" i="4" s="1"/>
  <c r="B3852" i="4"/>
  <c r="J3852" i="4" s="1"/>
  <c r="A3852" i="4"/>
  <c r="K3851" i="4"/>
  <c r="L3851" i="4" s="1"/>
  <c r="I3851" i="4"/>
  <c r="H3851" i="4"/>
  <c r="G3851" i="4"/>
  <c r="C3851" i="4"/>
  <c r="D3851" i="4" s="1"/>
  <c r="E3851" i="4" s="1"/>
  <c r="B3851" i="4"/>
  <c r="J3851" i="4" s="1"/>
  <c r="A3851" i="4"/>
  <c r="K3850" i="4"/>
  <c r="L3850" i="4" s="1"/>
  <c r="I3850" i="4"/>
  <c r="H3850" i="4"/>
  <c r="G3850" i="4"/>
  <c r="C3850" i="4"/>
  <c r="D3850" i="4" s="1"/>
  <c r="E3850" i="4" s="1"/>
  <c r="B3850" i="4"/>
  <c r="J3850" i="4" s="1"/>
  <c r="A3850" i="4"/>
  <c r="K3849" i="4"/>
  <c r="L3849" i="4" s="1"/>
  <c r="I3849" i="4"/>
  <c r="H3849" i="4"/>
  <c r="G3849" i="4"/>
  <c r="C3849" i="4"/>
  <c r="D3849" i="4" s="1"/>
  <c r="E3849" i="4" s="1"/>
  <c r="B3849" i="4"/>
  <c r="J3849" i="4" s="1"/>
  <c r="A3849" i="4"/>
  <c r="K3848" i="4"/>
  <c r="L3848" i="4" s="1"/>
  <c r="I3848" i="4"/>
  <c r="H3848" i="4"/>
  <c r="G3848" i="4"/>
  <c r="C3848" i="4"/>
  <c r="D3848" i="4" s="1"/>
  <c r="E3848" i="4" s="1"/>
  <c r="B3848" i="4"/>
  <c r="J3848" i="4" s="1"/>
  <c r="A3848" i="4"/>
  <c r="K3847" i="4"/>
  <c r="L3847" i="4" s="1"/>
  <c r="I3847" i="4"/>
  <c r="H3847" i="4"/>
  <c r="G3847" i="4"/>
  <c r="C3847" i="4"/>
  <c r="D3847" i="4" s="1"/>
  <c r="E3847" i="4" s="1"/>
  <c r="B3847" i="4"/>
  <c r="J3847" i="4" s="1"/>
  <c r="A3847" i="4"/>
  <c r="K3846" i="4"/>
  <c r="L3846" i="4" s="1"/>
  <c r="I3846" i="4"/>
  <c r="H3846" i="4"/>
  <c r="G3846" i="4"/>
  <c r="C3846" i="4"/>
  <c r="D3846" i="4" s="1"/>
  <c r="E3846" i="4" s="1"/>
  <c r="B3846" i="4"/>
  <c r="J3846" i="4" s="1"/>
  <c r="A3846" i="4"/>
  <c r="K3845" i="4"/>
  <c r="L3845" i="4" s="1"/>
  <c r="I3845" i="4"/>
  <c r="H3845" i="4"/>
  <c r="G3845" i="4"/>
  <c r="C3845" i="4"/>
  <c r="D3845" i="4" s="1"/>
  <c r="E3845" i="4" s="1"/>
  <c r="B3845" i="4"/>
  <c r="J3845" i="4" s="1"/>
  <c r="A3845" i="4"/>
  <c r="K3844" i="4"/>
  <c r="L3844" i="4" s="1"/>
  <c r="I3844" i="4"/>
  <c r="H3844" i="4"/>
  <c r="G3844" i="4"/>
  <c r="C3844" i="4"/>
  <c r="D3844" i="4" s="1"/>
  <c r="E3844" i="4" s="1"/>
  <c r="B3844" i="4"/>
  <c r="J3844" i="4" s="1"/>
  <c r="A3844" i="4"/>
  <c r="K3843" i="4"/>
  <c r="L3843" i="4" s="1"/>
  <c r="I3843" i="4"/>
  <c r="H3843" i="4"/>
  <c r="G3843" i="4"/>
  <c r="C3843" i="4"/>
  <c r="D3843" i="4" s="1"/>
  <c r="E3843" i="4" s="1"/>
  <c r="B3843" i="4"/>
  <c r="J3843" i="4" s="1"/>
  <c r="A3843" i="4"/>
  <c r="K3842" i="4"/>
  <c r="L3842" i="4" s="1"/>
  <c r="I3842" i="4"/>
  <c r="H3842" i="4"/>
  <c r="G3842" i="4"/>
  <c r="C3842" i="4"/>
  <c r="D3842" i="4" s="1"/>
  <c r="E3842" i="4" s="1"/>
  <c r="B3842" i="4"/>
  <c r="J3842" i="4" s="1"/>
  <c r="A3842" i="4"/>
  <c r="K3841" i="4"/>
  <c r="L3841" i="4" s="1"/>
  <c r="I3841" i="4"/>
  <c r="H3841" i="4"/>
  <c r="G3841" i="4"/>
  <c r="C3841" i="4"/>
  <c r="D3841" i="4" s="1"/>
  <c r="E3841" i="4" s="1"/>
  <c r="B3841" i="4"/>
  <c r="J3841" i="4" s="1"/>
  <c r="A3841" i="4"/>
  <c r="K3840" i="4"/>
  <c r="L3840" i="4" s="1"/>
  <c r="I3840" i="4"/>
  <c r="H3840" i="4"/>
  <c r="G3840" i="4"/>
  <c r="C3840" i="4"/>
  <c r="D3840" i="4" s="1"/>
  <c r="E3840" i="4" s="1"/>
  <c r="B3840" i="4"/>
  <c r="J3840" i="4" s="1"/>
  <c r="A3840" i="4"/>
  <c r="K3839" i="4"/>
  <c r="L3839" i="4" s="1"/>
  <c r="I3839" i="4"/>
  <c r="H3839" i="4"/>
  <c r="G3839" i="4"/>
  <c r="C3839" i="4"/>
  <c r="D3839" i="4" s="1"/>
  <c r="E3839" i="4" s="1"/>
  <c r="B3839" i="4"/>
  <c r="J3839" i="4" s="1"/>
  <c r="A3839" i="4"/>
  <c r="K3838" i="4"/>
  <c r="L3838" i="4" s="1"/>
  <c r="I3838" i="4"/>
  <c r="H3838" i="4"/>
  <c r="G3838" i="4"/>
  <c r="C3838" i="4"/>
  <c r="D3838" i="4" s="1"/>
  <c r="E3838" i="4" s="1"/>
  <c r="B3838" i="4"/>
  <c r="J3838" i="4" s="1"/>
  <c r="A3838" i="4"/>
  <c r="K3837" i="4"/>
  <c r="L3837" i="4" s="1"/>
  <c r="I3837" i="4"/>
  <c r="H3837" i="4"/>
  <c r="G3837" i="4"/>
  <c r="C3837" i="4"/>
  <c r="D3837" i="4" s="1"/>
  <c r="E3837" i="4" s="1"/>
  <c r="B3837" i="4"/>
  <c r="J3837" i="4" s="1"/>
  <c r="A3837" i="4"/>
  <c r="K3836" i="4"/>
  <c r="L3836" i="4" s="1"/>
  <c r="I3836" i="4"/>
  <c r="H3836" i="4"/>
  <c r="G3836" i="4"/>
  <c r="C3836" i="4"/>
  <c r="D3836" i="4" s="1"/>
  <c r="E3836" i="4" s="1"/>
  <c r="B3836" i="4"/>
  <c r="J3836" i="4" s="1"/>
  <c r="A3836" i="4"/>
  <c r="K3835" i="4"/>
  <c r="L3835" i="4" s="1"/>
  <c r="I3835" i="4"/>
  <c r="H3835" i="4"/>
  <c r="G3835" i="4"/>
  <c r="C3835" i="4"/>
  <c r="D3835" i="4" s="1"/>
  <c r="E3835" i="4" s="1"/>
  <c r="B3835" i="4"/>
  <c r="J3835" i="4" s="1"/>
  <c r="A3835" i="4"/>
  <c r="K3834" i="4"/>
  <c r="L3834" i="4" s="1"/>
  <c r="I3834" i="4"/>
  <c r="H3834" i="4"/>
  <c r="G3834" i="4"/>
  <c r="C3834" i="4"/>
  <c r="D3834" i="4" s="1"/>
  <c r="E3834" i="4" s="1"/>
  <c r="B3834" i="4"/>
  <c r="J3834" i="4" s="1"/>
  <c r="A3834" i="4"/>
  <c r="K3833" i="4"/>
  <c r="L3833" i="4" s="1"/>
  <c r="I3833" i="4"/>
  <c r="H3833" i="4"/>
  <c r="G3833" i="4"/>
  <c r="C3833" i="4"/>
  <c r="D3833" i="4" s="1"/>
  <c r="E3833" i="4" s="1"/>
  <c r="B3833" i="4"/>
  <c r="J3833" i="4" s="1"/>
  <c r="A3833" i="4"/>
  <c r="K3832" i="4"/>
  <c r="L3832" i="4" s="1"/>
  <c r="I3832" i="4"/>
  <c r="H3832" i="4"/>
  <c r="G3832" i="4"/>
  <c r="C3832" i="4"/>
  <c r="D3832" i="4" s="1"/>
  <c r="E3832" i="4" s="1"/>
  <c r="B3832" i="4"/>
  <c r="J3832" i="4" s="1"/>
  <c r="A3832" i="4"/>
  <c r="K3831" i="4"/>
  <c r="L3831" i="4" s="1"/>
  <c r="I3831" i="4"/>
  <c r="H3831" i="4"/>
  <c r="G3831" i="4"/>
  <c r="C3831" i="4"/>
  <c r="D3831" i="4" s="1"/>
  <c r="E3831" i="4" s="1"/>
  <c r="B3831" i="4"/>
  <c r="J3831" i="4" s="1"/>
  <c r="A3831" i="4"/>
  <c r="K3830" i="4"/>
  <c r="L3830" i="4" s="1"/>
  <c r="I3830" i="4"/>
  <c r="H3830" i="4"/>
  <c r="G3830" i="4"/>
  <c r="C3830" i="4"/>
  <c r="D3830" i="4" s="1"/>
  <c r="E3830" i="4" s="1"/>
  <c r="B3830" i="4"/>
  <c r="J3830" i="4" s="1"/>
  <c r="A3830" i="4"/>
  <c r="K3829" i="4"/>
  <c r="L3829" i="4" s="1"/>
  <c r="I3829" i="4"/>
  <c r="H3829" i="4"/>
  <c r="G3829" i="4"/>
  <c r="C3829" i="4"/>
  <c r="D3829" i="4" s="1"/>
  <c r="E3829" i="4" s="1"/>
  <c r="B3829" i="4"/>
  <c r="J3829" i="4" s="1"/>
  <c r="A3829" i="4"/>
  <c r="K3828" i="4"/>
  <c r="L3828" i="4" s="1"/>
  <c r="I3828" i="4"/>
  <c r="H3828" i="4"/>
  <c r="G3828" i="4"/>
  <c r="C3828" i="4"/>
  <c r="D3828" i="4" s="1"/>
  <c r="E3828" i="4" s="1"/>
  <c r="B3828" i="4"/>
  <c r="J3828" i="4" s="1"/>
  <c r="A3828" i="4"/>
  <c r="K3827" i="4"/>
  <c r="L3827" i="4" s="1"/>
  <c r="I3827" i="4"/>
  <c r="H3827" i="4"/>
  <c r="G3827" i="4"/>
  <c r="C3827" i="4"/>
  <c r="D3827" i="4" s="1"/>
  <c r="E3827" i="4" s="1"/>
  <c r="B3827" i="4"/>
  <c r="J3827" i="4" s="1"/>
  <c r="A3827" i="4"/>
  <c r="K3826" i="4"/>
  <c r="L3826" i="4" s="1"/>
  <c r="I3826" i="4"/>
  <c r="H3826" i="4"/>
  <c r="G3826" i="4"/>
  <c r="C3826" i="4"/>
  <c r="D3826" i="4" s="1"/>
  <c r="E3826" i="4" s="1"/>
  <c r="B3826" i="4"/>
  <c r="J3826" i="4" s="1"/>
  <c r="A3826" i="4"/>
  <c r="K3825" i="4"/>
  <c r="L3825" i="4" s="1"/>
  <c r="I3825" i="4"/>
  <c r="H3825" i="4"/>
  <c r="G3825" i="4"/>
  <c r="C3825" i="4"/>
  <c r="D3825" i="4" s="1"/>
  <c r="E3825" i="4" s="1"/>
  <c r="B3825" i="4"/>
  <c r="J3825" i="4" s="1"/>
  <c r="A3825" i="4"/>
  <c r="K3824" i="4"/>
  <c r="L3824" i="4" s="1"/>
  <c r="I3824" i="4"/>
  <c r="H3824" i="4"/>
  <c r="G3824" i="4"/>
  <c r="C3824" i="4"/>
  <c r="D3824" i="4" s="1"/>
  <c r="E3824" i="4" s="1"/>
  <c r="B3824" i="4"/>
  <c r="J3824" i="4" s="1"/>
  <c r="A3824" i="4"/>
  <c r="K3823" i="4"/>
  <c r="L3823" i="4" s="1"/>
  <c r="I3823" i="4"/>
  <c r="H3823" i="4"/>
  <c r="G3823" i="4"/>
  <c r="C3823" i="4"/>
  <c r="D3823" i="4" s="1"/>
  <c r="E3823" i="4" s="1"/>
  <c r="B3823" i="4"/>
  <c r="J3823" i="4" s="1"/>
  <c r="A3823" i="4"/>
  <c r="K3822" i="4"/>
  <c r="L3822" i="4" s="1"/>
  <c r="I3822" i="4"/>
  <c r="H3822" i="4"/>
  <c r="G3822" i="4"/>
  <c r="C3822" i="4"/>
  <c r="D3822" i="4" s="1"/>
  <c r="E3822" i="4" s="1"/>
  <c r="B3822" i="4"/>
  <c r="J3822" i="4" s="1"/>
  <c r="A3822" i="4"/>
  <c r="K3821" i="4"/>
  <c r="L3821" i="4" s="1"/>
  <c r="I3821" i="4"/>
  <c r="H3821" i="4"/>
  <c r="G3821" i="4"/>
  <c r="C3821" i="4"/>
  <c r="D3821" i="4" s="1"/>
  <c r="E3821" i="4" s="1"/>
  <c r="B3821" i="4"/>
  <c r="J3821" i="4" s="1"/>
  <c r="A3821" i="4"/>
  <c r="K3820" i="4"/>
  <c r="L3820" i="4" s="1"/>
  <c r="I3820" i="4"/>
  <c r="H3820" i="4"/>
  <c r="G3820" i="4"/>
  <c r="C3820" i="4"/>
  <c r="D3820" i="4" s="1"/>
  <c r="E3820" i="4" s="1"/>
  <c r="B3820" i="4"/>
  <c r="J3820" i="4" s="1"/>
  <c r="A3820" i="4"/>
  <c r="K3819" i="4"/>
  <c r="L3819" i="4" s="1"/>
  <c r="I3819" i="4"/>
  <c r="H3819" i="4"/>
  <c r="G3819" i="4"/>
  <c r="C3819" i="4"/>
  <c r="D3819" i="4" s="1"/>
  <c r="E3819" i="4" s="1"/>
  <c r="B3819" i="4"/>
  <c r="J3819" i="4" s="1"/>
  <c r="A3819" i="4"/>
  <c r="K3818" i="4"/>
  <c r="L3818" i="4" s="1"/>
  <c r="I3818" i="4"/>
  <c r="H3818" i="4"/>
  <c r="G3818" i="4"/>
  <c r="C3818" i="4"/>
  <c r="D3818" i="4" s="1"/>
  <c r="E3818" i="4" s="1"/>
  <c r="B3818" i="4"/>
  <c r="J3818" i="4" s="1"/>
  <c r="A3818" i="4"/>
  <c r="K3817" i="4"/>
  <c r="L3817" i="4" s="1"/>
  <c r="I3817" i="4"/>
  <c r="H3817" i="4"/>
  <c r="G3817" i="4"/>
  <c r="C3817" i="4"/>
  <c r="D3817" i="4" s="1"/>
  <c r="E3817" i="4" s="1"/>
  <c r="B3817" i="4"/>
  <c r="J3817" i="4" s="1"/>
  <c r="A3817" i="4"/>
  <c r="K3816" i="4"/>
  <c r="L3816" i="4" s="1"/>
  <c r="I3816" i="4"/>
  <c r="H3816" i="4"/>
  <c r="G3816" i="4"/>
  <c r="C3816" i="4"/>
  <c r="D3816" i="4" s="1"/>
  <c r="E3816" i="4" s="1"/>
  <c r="B3816" i="4"/>
  <c r="J3816" i="4" s="1"/>
  <c r="A3816" i="4"/>
  <c r="K3815" i="4"/>
  <c r="L3815" i="4" s="1"/>
  <c r="I3815" i="4"/>
  <c r="H3815" i="4"/>
  <c r="G3815" i="4"/>
  <c r="C3815" i="4"/>
  <c r="D3815" i="4" s="1"/>
  <c r="E3815" i="4" s="1"/>
  <c r="B3815" i="4"/>
  <c r="J3815" i="4" s="1"/>
  <c r="A3815" i="4"/>
  <c r="K3814" i="4"/>
  <c r="L3814" i="4" s="1"/>
  <c r="I3814" i="4"/>
  <c r="H3814" i="4"/>
  <c r="G3814" i="4"/>
  <c r="C3814" i="4"/>
  <c r="D3814" i="4" s="1"/>
  <c r="E3814" i="4" s="1"/>
  <c r="B3814" i="4"/>
  <c r="J3814" i="4" s="1"/>
  <c r="A3814" i="4"/>
  <c r="K3813" i="4"/>
  <c r="L3813" i="4" s="1"/>
  <c r="I3813" i="4"/>
  <c r="H3813" i="4"/>
  <c r="G3813" i="4"/>
  <c r="C3813" i="4"/>
  <c r="D3813" i="4" s="1"/>
  <c r="E3813" i="4" s="1"/>
  <c r="B3813" i="4"/>
  <c r="J3813" i="4" s="1"/>
  <c r="A3813" i="4"/>
  <c r="K3812" i="4"/>
  <c r="L3812" i="4" s="1"/>
  <c r="I3812" i="4"/>
  <c r="H3812" i="4"/>
  <c r="G3812" i="4"/>
  <c r="C3812" i="4"/>
  <c r="D3812" i="4" s="1"/>
  <c r="E3812" i="4" s="1"/>
  <c r="B3812" i="4"/>
  <c r="J3812" i="4" s="1"/>
  <c r="A3812" i="4"/>
  <c r="K3811" i="4"/>
  <c r="L3811" i="4" s="1"/>
  <c r="I3811" i="4"/>
  <c r="H3811" i="4"/>
  <c r="G3811" i="4"/>
  <c r="C3811" i="4"/>
  <c r="D3811" i="4" s="1"/>
  <c r="E3811" i="4" s="1"/>
  <c r="B3811" i="4"/>
  <c r="J3811" i="4" s="1"/>
  <c r="A3811" i="4"/>
  <c r="K3810" i="4"/>
  <c r="L3810" i="4" s="1"/>
  <c r="I3810" i="4"/>
  <c r="H3810" i="4"/>
  <c r="G3810" i="4"/>
  <c r="C3810" i="4"/>
  <c r="D3810" i="4" s="1"/>
  <c r="E3810" i="4" s="1"/>
  <c r="B3810" i="4"/>
  <c r="J3810" i="4" s="1"/>
  <c r="A3810" i="4"/>
  <c r="K3809" i="4"/>
  <c r="L3809" i="4" s="1"/>
  <c r="I3809" i="4"/>
  <c r="H3809" i="4"/>
  <c r="G3809" i="4"/>
  <c r="C3809" i="4"/>
  <c r="D3809" i="4" s="1"/>
  <c r="E3809" i="4" s="1"/>
  <c r="B3809" i="4"/>
  <c r="J3809" i="4" s="1"/>
  <c r="A3809" i="4"/>
  <c r="K3808" i="4"/>
  <c r="L3808" i="4" s="1"/>
  <c r="I3808" i="4"/>
  <c r="H3808" i="4"/>
  <c r="G3808" i="4"/>
  <c r="C3808" i="4"/>
  <c r="D3808" i="4" s="1"/>
  <c r="E3808" i="4" s="1"/>
  <c r="B3808" i="4"/>
  <c r="J3808" i="4" s="1"/>
  <c r="A3808" i="4"/>
  <c r="K3807" i="4"/>
  <c r="L3807" i="4" s="1"/>
  <c r="I3807" i="4"/>
  <c r="H3807" i="4"/>
  <c r="G3807" i="4"/>
  <c r="C3807" i="4"/>
  <c r="D3807" i="4" s="1"/>
  <c r="E3807" i="4" s="1"/>
  <c r="B3807" i="4"/>
  <c r="J3807" i="4" s="1"/>
  <c r="A3807" i="4"/>
  <c r="K3806" i="4"/>
  <c r="L3806" i="4" s="1"/>
  <c r="I3806" i="4"/>
  <c r="H3806" i="4"/>
  <c r="G3806" i="4"/>
  <c r="C3806" i="4"/>
  <c r="D3806" i="4" s="1"/>
  <c r="E3806" i="4" s="1"/>
  <c r="B3806" i="4"/>
  <c r="J3806" i="4" s="1"/>
  <c r="A3806" i="4"/>
  <c r="K3805" i="4"/>
  <c r="L3805" i="4" s="1"/>
  <c r="I3805" i="4"/>
  <c r="H3805" i="4"/>
  <c r="G3805" i="4"/>
  <c r="C3805" i="4"/>
  <c r="D3805" i="4" s="1"/>
  <c r="E3805" i="4" s="1"/>
  <c r="B3805" i="4"/>
  <c r="J3805" i="4" s="1"/>
  <c r="A3805" i="4"/>
  <c r="K3804" i="4"/>
  <c r="L3804" i="4" s="1"/>
  <c r="I3804" i="4"/>
  <c r="H3804" i="4"/>
  <c r="G3804" i="4"/>
  <c r="C3804" i="4"/>
  <c r="D3804" i="4" s="1"/>
  <c r="E3804" i="4" s="1"/>
  <c r="B3804" i="4"/>
  <c r="J3804" i="4" s="1"/>
  <c r="A3804" i="4"/>
  <c r="K3803" i="4"/>
  <c r="L3803" i="4" s="1"/>
  <c r="I3803" i="4"/>
  <c r="H3803" i="4"/>
  <c r="G3803" i="4"/>
  <c r="C3803" i="4"/>
  <c r="D3803" i="4" s="1"/>
  <c r="E3803" i="4" s="1"/>
  <c r="B3803" i="4"/>
  <c r="J3803" i="4" s="1"/>
  <c r="A3803" i="4"/>
  <c r="K3802" i="4"/>
  <c r="L3802" i="4" s="1"/>
  <c r="I3802" i="4"/>
  <c r="H3802" i="4"/>
  <c r="G3802" i="4"/>
  <c r="C3802" i="4"/>
  <c r="D3802" i="4" s="1"/>
  <c r="E3802" i="4" s="1"/>
  <c r="B3802" i="4"/>
  <c r="J3802" i="4" s="1"/>
  <c r="A3802" i="4"/>
  <c r="K3801" i="4"/>
  <c r="L3801" i="4" s="1"/>
  <c r="I3801" i="4"/>
  <c r="H3801" i="4"/>
  <c r="G3801" i="4"/>
  <c r="C3801" i="4"/>
  <c r="D3801" i="4" s="1"/>
  <c r="E3801" i="4" s="1"/>
  <c r="B3801" i="4"/>
  <c r="J3801" i="4" s="1"/>
  <c r="A3801" i="4"/>
  <c r="K3800" i="4"/>
  <c r="L3800" i="4" s="1"/>
  <c r="I3800" i="4"/>
  <c r="H3800" i="4"/>
  <c r="G3800" i="4"/>
  <c r="C3800" i="4"/>
  <c r="D3800" i="4" s="1"/>
  <c r="E3800" i="4" s="1"/>
  <c r="B3800" i="4"/>
  <c r="J3800" i="4" s="1"/>
  <c r="A3800" i="4"/>
  <c r="K3799" i="4"/>
  <c r="L3799" i="4" s="1"/>
  <c r="I3799" i="4"/>
  <c r="H3799" i="4"/>
  <c r="G3799" i="4"/>
  <c r="C3799" i="4"/>
  <c r="D3799" i="4" s="1"/>
  <c r="E3799" i="4" s="1"/>
  <c r="B3799" i="4"/>
  <c r="J3799" i="4" s="1"/>
  <c r="A3799" i="4"/>
  <c r="K3798" i="4"/>
  <c r="L3798" i="4" s="1"/>
  <c r="I3798" i="4"/>
  <c r="H3798" i="4"/>
  <c r="G3798" i="4"/>
  <c r="C3798" i="4"/>
  <c r="D3798" i="4" s="1"/>
  <c r="E3798" i="4" s="1"/>
  <c r="B3798" i="4"/>
  <c r="J3798" i="4" s="1"/>
  <c r="A3798" i="4"/>
  <c r="K3797" i="4"/>
  <c r="L3797" i="4" s="1"/>
  <c r="I3797" i="4"/>
  <c r="H3797" i="4"/>
  <c r="G3797" i="4"/>
  <c r="C3797" i="4"/>
  <c r="D3797" i="4" s="1"/>
  <c r="E3797" i="4" s="1"/>
  <c r="B3797" i="4"/>
  <c r="J3797" i="4" s="1"/>
  <c r="A3797" i="4"/>
  <c r="K3796" i="4"/>
  <c r="L3796" i="4" s="1"/>
  <c r="I3796" i="4"/>
  <c r="H3796" i="4"/>
  <c r="G3796" i="4"/>
  <c r="C3796" i="4"/>
  <c r="D3796" i="4" s="1"/>
  <c r="E3796" i="4" s="1"/>
  <c r="B3796" i="4"/>
  <c r="J3796" i="4" s="1"/>
  <c r="A3796" i="4"/>
  <c r="K3795" i="4"/>
  <c r="L3795" i="4" s="1"/>
  <c r="I3795" i="4"/>
  <c r="H3795" i="4"/>
  <c r="G3795" i="4"/>
  <c r="C3795" i="4"/>
  <c r="D3795" i="4" s="1"/>
  <c r="E3795" i="4" s="1"/>
  <c r="B3795" i="4"/>
  <c r="J3795" i="4" s="1"/>
  <c r="A3795" i="4"/>
  <c r="K3794" i="4"/>
  <c r="L3794" i="4" s="1"/>
  <c r="I3794" i="4"/>
  <c r="H3794" i="4"/>
  <c r="G3794" i="4"/>
  <c r="C3794" i="4"/>
  <c r="D3794" i="4" s="1"/>
  <c r="E3794" i="4" s="1"/>
  <c r="B3794" i="4"/>
  <c r="J3794" i="4" s="1"/>
  <c r="A3794" i="4"/>
  <c r="K3793" i="4"/>
  <c r="L3793" i="4" s="1"/>
  <c r="I3793" i="4"/>
  <c r="H3793" i="4"/>
  <c r="G3793" i="4"/>
  <c r="C3793" i="4"/>
  <c r="D3793" i="4" s="1"/>
  <c r="E3793" i="4" s="1"/>
  <c r="B3793" i="4"/>
  <c r="J3793" i="4" s="1"/>
  <c r="A3793" i="4"/>
  <c r="K3792" i="4"/>
  <c r="L3792" i="4" s="1"/>
  <c r="I3792" i="4"/>
  <c r="H3792" i="4"/>
  <c r="G3792" i="4"/>
  <c r="C3792" i="4"/>
  <c r="D3792" i="4" s="1"/>
  <c r="E3792" i="4" s="1"/>
  <c r="B3792" i="4"/>
  <c r="J3792" i="4" s="1"/>
  <c r="A3792" i="4"/>
  <c r="K3791" i="4"/>
  <c r="L3791" i="4" s="1"/>
  <c r="I3791" i="4"/>
  <c r="H3791" i="4"/>
  <c r="G3791" i="4"/>
  <c r="C3791" i="4"/>
  <c r="D3791" i="4" s="1"/>
  <c r="E3791" i="4" s="1"/>
  <c r="B3791" i="4"/>
  <c r="J3791" i="4" s="1"/>
  <c r="A3791" i="4"/>
  <c r="K3790" i="4"/>
  <c r="L3790" i="4" s="1"/>
  <c r="I3790" i="4"/>
  <c r="H3790" i="4"/>
  <c r="G3790" i="4"/>
  <c r="C3790" i="4"/>
  <c r="D3790" i="4" s="1"/>
  <c r="E3790" i="4" s="1"/>
  <c r="B3790" i="4"/>
  <c r="J3790" i="4" s="1"/>
  <c r="A3790" i="4"/>
  <c r="K3789" i="4"/>
  <c r="L3789" i="4" s="1"/>
  <c r="I3789" i="4"/>
  <c r="H3789" i="4"/>
  <c r="G3789" i="4"/>
  <c r="C3789" i="4"/>
  <c r="D3789" i="4" s="1"/>
  <c r="E3789" i="4" s="1"/>
  <c r="B3789" i="4"/>
  <c r="J3789" i="4" s="1"/>
  <c r="A3789" i="4"/>
  <c r="K3788" i="4"/>
  <c r="L3788" i="4" s="1"/>
  <c r="I3788" i="4"/>
  <c r="H3788" i="4"/>
  <c r="G3788" i="4"/>
  <c r="C3788" i="4"/>
  <c r="D3788" i="4" s="1"/>
  <c r="E3788" i="4" s="1"/>
  <c r="B3788" i="4"/>
  <c r="J3788" i="4" s="1"/>
  <c r="A3788" i="4"/>
  <c r="K3787" i="4"/>
  <c r="L3787" i="4" s="1"/>
  <c r="I3787" i="4"/>
  <c r="H3787" i="4"/>
  <c r="G3787" i="4"/>
  <c r="C3787" i="4"/>
  <c r="D3787" i="4" s="1"/>
  <c r="E3787" i="4" s="1"/>
  <c r="B3787" i="4"/>
  <c r="J3787" i="4" s="1"/>
  <c r="A3787" i="4"/>
  <c r="K3786" i="4"/>
  <c r="L3786" i="4" s="1"/>
  <c r="I3786" i="4"/>
  <c r="H3786" i="4"/>
  <c r="G3786" i="4"/>
  <c r="C3786" i="4"/>
  <c r="D3786" i="4" s="1"/>
  <c r="E3786" i="4" s="1"/>
  <c r="B3786" i="4"/>
  <c r="J3786" i="4" s="1"/>
  <c r="A3786" i="4"/>
  <c r="K3785" i="4"/>
  <c r="L3785" i="4" s="1"/>
  <c r="I3785" i="4"/>
  <c r="H3785" i="4"/>
  <c r="G3785" i="4"/>
  <c r="C3785" i="4"/>
  <c r="D3785" i="4" s="1"/>
  <c r="E3785" i="4" s="1"/>
  <c r="B3785" i="4"/>
  <c r="J3785" i="4" s="1"/>
  <c r="A3785" i="4"/>
  <c r="K3784" i="4"/>
  <c r="L3784" i="4" s="1"/>
  <c r="I3784" i="4"/>
  <c r="H3784" i="4"/>
  <c r="G3784" i="4"/>
  <c r="C3784" i="4"/>
  <c r="D3784" i="4" s="1"/>
  <c r="E3784" i="4" s="1"/>
  <c r="B3784" i="4"/>
  <c r="J3784" i="4" s="1"/>
  <c r="A3784" i="4"/>
  <c r="K3783" i="4"/>
  <c r="L3783" i="4" s="1"/>
  <c r="I3783" i="4"/>
  <c r="H3783" i="4"/>
  <c r="G3783" i="4"/>
  <c r="C3783" i="4"/>
  <c r="D3783" i="4" s="1"/>
  <c r="E3783" i="4" s="1"/>
  <c r="B3783" i="4"/>
  <c r="J3783" i="4" s="1"/>
  <c r="A3783" i="4"/>
  <c r="K3782" i="4"/>
  <c r="L3782" i="4" s="1"/>
  <c r="I3782" i="4"/>
  <c r="H3782" i="4"/>
  <c r="G3782" i="4"/>
  <c r="C3782" i="4"/>
  <c r="D3782" i="4" s="1"/>
  <c r="E3782" i="4" s="1"/>
  <c r="B3782" i="4"/>
  <c r="J3782" i="4" s="1"/>
  <c r="A3782" i="4"/>
  <c r="K3781" i="4"/>
  <c r="L3781" i="4" s="1"/>
  <c r="I3781" i="4"/>
  <c r="H3781" i="4"/>
  <c r="G3781" i="4"/>
  <c r="C3781" i="4"/>
  <c r="D3781" i="4" s="1"/>
  <c r="E3781" i="4" s="1"/>
  <c r="B3781" i="4"/>
  <c r="J3781" i="4" s="1"/>
  <c r="A3781" i="4"/>
  <c r="K3780" i="4"/>
  <c r="L3780" i="4" s="1"/>
  <c r="I3780" i="4"/>
  <c r="H3780" i="4"/>
  <c r="G3780" i="4"/>
  <c r="C3780" i="4"/>
  <c r="D3780" i="4" s="1"/>
  <c r="E3780" i="4" s="1"/>
  <c r="B3780" i="4"/>
  <c r="J3780" i="4" s="1"/>
  <c r="A3780" i="4"/>
  <c r="K3779" i="4"/>
  <c r="L3779" i="4" s="1"/>
  <c r="I3779" i="4"/>
  <c r="H3779" i="4"/>
  <c r="G3779" i="4"/>
  <c r="C3779" i="4"/>
  <c r="D3779" i="4" s="1"/>
  <c r="E3779" i="4" s="1"/>
  <c r="B3779" i="4"/>
  <c r="J3779" i="4" s="1"/>
  <c r="A3779" i="4"/>
  <c r="K3778" i="4"/>
  <c r="L3778" i="4" s="1"/>
  <c r="I3778" i="4"/>
  <c r="H3778" i="4"/>
  <c r="G3778" i="4"/>
  <c r="C3778" i="4"/>
  <c r="D3778" i="4" s="1"/>
  <c r="E3778" i="4" s="1"/>
  <c r="B3778" i="4"/>
  <c r="J3778" i="4" s="1"/>
  <c r="A3778" i="4"/>
  <c r="K3777" i="4"/>
  <c r="L3777" i="4" s="1"/>
  <c r="I3777" i="4"/>
  <c r="H3777" i="4"/>
  <c r="G3777" i="4"/>
  <c r="C3777" i="4"/>
  <c r="D3777" i="4" s="1"/>
  <c r="E3777" i="4" s="1"/>
  <c r="B3777" i="4"/>
  <c r="J3777" i="4" s="1"/>
  <c r="A3777" i="4"/>
  <c r="K3776" i="4"/>
  <c r="L3776" i="4" s="1"/>
  <c r="I3776" i="4"/>
  <c r="H3776" i="4"/>
  <c r="G3776" i="4"/>
  <c r="C3776" i="4"/>
  <c r="D3776" i="4" s="1"/>
  <c r="E3776" i="4" s="1"/>
  <c r="B3776" i="4"/>
  <c r="J3776" i="4" s="1"/>
  <c r="A3776" i="4"/>
  <c r="K3775" i="4"/>
  <c r="L3775" i="4" s="1"/>
  <c r="I3775" i="4"/>
  <c r="H3775" i="4"/>
  <c r="G3775" i="4"/>
  <c r="C3775" i="4"/>
  <c r="D3775" i="4" s="1"/>
  <c r="E3775" i="4" s="1"/>
  <c r="B3775" i="4"/>
  <c r="J3775" i="4" s="1"/>
  <c r="A3775" i="4"/>
  <c r="K3774" i="4"/>
  <c r="L3774" i="4" s="1"/>
  <c r="I3774" i="4"/>
  <c r="H3774" i="4"/>
  <c r="G3774" i="4"/>
  <c r="C3774" i="4"/>
  <c r="D3774" i="4" s="1"/>
  <c r="E3774" i="4" s="1"/>
  <c r="B3774" i="4"/>
  <c r="J3774" i="4" s="1"/>
  <c r="A3774" i="4"/>
  <c r="K3773" i="4"/>
  <c r="L3773" i="4" s="1"/>
  <c r="I3773" i="4"/>
  <c r="H3773" i="4"/>
  <c r="G3773" i="4"/>
  <c r="C3773" i="4"/>
  <c r="D3773" i="4" s="1"/>
  <c r="E3773" i="4" s="1"/>
  <c r="B3773" i="4"/>
  <c r="J3773" i="4" s="1"/>
  <c r="A3773" i="4"/>
  <c r="K3772" i="4"/>
  <c r="L3772" i="4" s="1"/>
  <c r="I3772" i="4"/>
  <c r="H3772" i="4"/>
  <c r="G3772" i="4"/>
  <c r="C3772" i="4"/>
  <c r="D3772" i="4" s="1"/>
  <c r="E3772" i="4" s="1"/>
  <c r="B3772" i="4"/>
  <c r="J3772" i="4" s="1"/>
  <c r="A3772" i="4"/>
  <c r="K3771" i="4"/>
  <c r="L3771" i="4" s="1"/>
  <c r="I3771" i="4"/>
  <c r="H3771" i="4"/>
  <c r="G3771" i="4"/>
  <c r="C3771" i="4"/>
  <c r="D3771" i="4" s="1"/>
  <c r="E3771" i="4" s="1"/>
  <c r="B3771" i="4"/>
  <c r="J3771" i="4" s="1"/>
  <c r="A3771" i="4"/>
  <c r="K3770" i="4"/>
  <c r="L3770" i="4" s="1"/>
  <c r="I3770" i="4"/>
  <c r="H3770" i="4"/>
  <c r="G3770" i="4"/>
  <c r="C3770" i="4"/>
  <c r="D3770" i="4" s="1"/>
  <c r="E3770" i="4" s="1"/>
  <c r="B3770" i="4"/>
  <c r="J3770" i="4" s="1"/>
  <c r="A3770" i="4"/>
  <c r="K3769" i="4"/>
  <c r="L3769" i="4" s="1"/>
  <c r="I3769" i="4"/>
  <c r="H3769" i="4"/>
  <c r="G3769" i="4"/>
  <c r="C3769" i="4"/>
  <c r="D3769" i="4" s="1"/>
  <c r="E3769" i="4" s="1"/>
  <c r="B3769" i="4"/>
  <c r="J3769" i="4" s="1"/>
  <c r="A3769" i="4"/>
  <c r="K3768" i="4"/>
  <c r="L3768" i="4" s="1"/>
  <c r="I3768" i="4"/>
  <c r="H3768" i="4"/>
  <c r="G3768" i="4"/>
  <c r="C3768" i="4"/>
  <c r="D3768" i="4" s="1"/>
  <c r="E3768" i="4" s="1"/>
  <c r="B3768" i="4"/>
  <c r="J3768" i="4" s="1"/>
  <c r="A3768" i="4"/>
  <c r="K3767" i="4"/>
  <c r="L3767" i="4" s="1"/>
  <c r="I3767" i="4"/>
  <c r="H3767" i="4"/>
  <c r="G3767" i="4"/>
  <c r="C3767" i="4"/>
  <c r="D3767" i="4" s="1"/>
  <c r="E3767" i="4" s="1"/>
  <c r="B3767" i="4"/>
  <c r="J3767" i="4" s="1"/>
  <c r="A3767" i="4"/>
  <c r="K3766" i="4"/>
  <c r="L3766" i="4" s="1"/>
  <c r="I3766" i="4"/>
  <c r="H3766" i="4"/>
  <c r="G3766" i="4"/>
  <c r="C3766" i="4"/>
  <c r="D3766" i="4" s="1"/>
  <c r="E3766" i="4" s="1"/>
  <c r="B3766" i="4"/>
  <c r="J3766" i="4" s="1"/>
  <c r="A3766" i="4"/>
  <c r="K3765" i="4"/>
  <c r="L3765" i="4" s="1"/>
  <c r="I3765" i="4"/>
  <c r="H3765" i="4"/>
  <c r="G3765" i="4"/>
  <c r="C3765" i="4"/>
  <c r="D3765" i="4" s="1"/>
  <c r="E3765" i="4" s="1"/>
  <c r="B3765" i="4"/>
  <c r="J3765" i="4" s="1"/>
  <c r="A3765" i="4"/>
  <c r="K3764" i="4"/>
  <c r="L3764" i="4" s="1"/>
  <c r="I3764" i="4"/>
  <c r="H3764" i="4"/>
  <c r="G3764" i="4"/>
  <c r="C3764" i="4"/>
  <c r="D3764" i="4" s="1"/>
  <c r="E3764" i="4" s="1"/>
  <c r="B3764" i="4"/>
  <c r="J3764" i="4" s="1"/>
  <c r="A3764" i="4"/>
  <c r="K3763" i="4"/>
  <c r="L3763" i="4" s="1"/>
  <c r="I3763" i="4"/>
  <c r="H3763" i="4"/>
  <c r="G3763" i="4"/>
  <c r="C3763" i="4"/>
  <c r="D3763" i="4" s="1"/>
  <c r="E3763" i="4" s="1"/>
  <c r="B3763" i="4"/>
  <c r="J3763" i="4" s="1"/>
  <c r="A3763" i="4"/>
  <c r="K3762" i="4"/>
  <c r="L3762" i="4" s="1"/>
  <c r="I3762" i="4"/>
  <c r="H3762" i="4"/>
  <c r="G3762" i="4"/>
  <c r="C3762" i="4"/>
  <c r="D3762" i="4" s="1"/>
  <c r="E3762" i="4" s="1"/>
  <c r="B3762" i="4"/>
  <c r="J3762" i="4" s="1"/>
  <c r="A3762" i="4"/>
  <c r="K3761" i="4"/>
  <c r="L3761" i="4" s="1"/>
  <c r="I3761" i="4"/>
  <c r="H3761" i="4"/>
  <c r="G3761" i="4"/>
  <c r="C3761" i="4"/>
  <c r="D3761" i="4" s="1"/>
  <c r="E3761" i="4" s="1"/>
  <c r="B3761" i="4"/>
  <c r="J3761" i="4" s="1"/>
  <c r="A3761" i="4"/>
  <c r="K3760" i="4"/>
  <c r="L3760" i="4" s="1"/>
  <c r="I3760" i="4"/>
  <c r="H3760" i="4"/>
  <c r="G3760" i="4"/>
  <c r="C3760" i="4"/>
  <c r="D3760" i="4" s="1"/>
  <c r="E3760" i="4" s="1"/>
  <c r="B3760" i="4"/>
  <c r="J3760" i="4" s="1"/>
  <c r="A3760" i="4"/>
  <c r="K3759" i="4"/>
  <c r="L3759" i="4" s="1"/>
  <c r="I3759" i="4"/>
  <c r="H3759" i="4"/>
  <c r="G3759" i="4"/>
  <c r="C3759" i="4"/>
  <c r="D3759" i="4" s="1"/>
  <c r="E3759" i="4" s="1"/>
  <c r="B3759" i="4"/>
  <c r="J3759" i="4" s="1"/>
  <c r="A3759" i="4"/>
  <c r="K3758" i="4"/>
  <c r="L3758" i="4" s="1"/>
  <c r="I3758" i="4"/>
  <c r="H3758" i="4"/>
  <c r="G3758" i="4"/>
  <c r="C3758" i="4"/>
  <c r="D3758" i="4" s="1"/>
  <c r="E3758" i="4" s="1"/>
  <c r="B3758" i="4"/>
  <c r="J3758" i="4" s="1"/>
  <c r="A3758" i="4"/>
  <c r="K3757" i="4"/>
  <c r="L3757" i="4" s="1"/>
  <c r="I3757" i="4"/>
  <c r="H3757" i="4"/>
  <c r="G3757" i="4"/>
  <c r="C3757" i="4"/>
  <c r="D3757" i="4" s="1"/>
  <c r="E3757" i="4" s="1"/>
  <c r="B3757" i="4"/>
  <c r="J3757" i="4" s="1"/>
  <c r="A3757" i="4"/>
  <c r="K3756" i="4"/>
  <c r="L3756" i="4" s="1"/>
  <c r="I3756" i="4"/>
  <c r="H3756" i="4"/>
  <c r="G3756" i="4"/>
  <c r="C3756" i="4"/>
  <c r="D3756" i="4" s="1"/>
  <c r="E3756" i="4" s="1"/>
  <c r="B3756" i="4"/>
  <c r="J3756" i="4" s="1"/>
  <c r="A3756" i="4"/>
  <c r="K3755" i="4"/>
  <c r="L3755" i="4" s="1"/>
  <c r="I3755" i="4"/>
  <c r="H3755" i="4"/>
  <c r="G3755" i="4"/>
  <c r="C3755" i="4"/>
  <c r="D3755" i="4" s="1"/>
  <c r="E3755" i="4" s="1"/>
  <c r="B3755" i="4"/>
  <c r="J3755" i="4" s="1"/>
  <c r="A3755" i="4"/>
  <c r="K3754" i="4"/>
  <c r="L3754" i="4" s="1"/>
  <c r="I3754" i="4"/>
  <c r="H3754" i="4"/>
  <c r="G3754" i="4"/>
  <c r="C3754" i="4"/>
  <c r="D3754" i="4" s="1"/>
  <c r="E3754" i="4" s="1"/>
  <c r="B3754" i="4"/>
  <c r="J3754" i="4" s="1"/>
  <c r="A3754" i="4"/>
  <c r="K3753" i="4"/>
  <c r="L3753" i="4" s="1"/>
  <c r="I3753" i="4"/>
  <c r="H3753" i="4"/>
  <c r="G3753" i="4"/>
  <c r="C3753" i="4"/>
  <c r="D3753" i="4" s="1"/>
  <c r="E3753" i="4" s="1"/>
  <c r="B3753" i="4"/>
  <c r="J3753" i="4" s="1"/>
  <c r="A3753" i="4"/>
  <c r="K3752" i="4"/>
  <c r="L3752" i="4" s="1"/>
  <c r="I3752" i="4"/>
  <c r="H3752" i="4"/>
  <c r="G3752" i="4"/>
  <c r="C3752" i="4"/>
  <c r="D3752" i="4" s="1"/>
  <c r="E3752" i="4" s="1"/>
  <c r="B3752" i="4"/>
  <c r="J3752" i="4" s="1"/>
  <c r="A3752" i="4"/>
  <c r="K3751" i="4"/>
  <c r="L3751" i="4" s="1"/>
  <c r="I3751" i="4"/>
  <c r="H3751" i="4"/>
  <c r="G3751" i="4"/>
  <c r="C3751" i="4"/>
  <c r="D3751" i="4" s="1"/>
  <c r="E3751" i="4" s="1"/>
  <c r="B3751" i="4"/>
  <c r="J3751" i="4" s="1"/>
  <c r="A3751" i="4"/>
  <c r="K3750" i="4"/>
  <c r="L3750" i="4" s="1"/>
  <c r="I3750" i="4"/>
  <c r="H3750" i="4"/>
  <c r="G3750" i="4"/>
  <c r="C3750" i="4"/>
  <c r="D3750" i="4" s="1"/>
  <c r="E3750" i="4" s="1"/>
  <c r="B3750" i="4"/>
  <c r="J3750" i="4" s="1"/>
  <c r="A3750" i="4"/>
  <c r="K3749" i="4"/>
  <c r="L3749" i="4" s="1"/>
  <c r="I3749" i="4"/>
  <c r="H3749" i="4"/>
  <c r="G3749" i="4"/>
  <c r="C3749" i="4"/>
  <c r="D3749" i="4" s="1"/>
  <c r="E3749" i="4" s="1"/>
  <c r="B3749" i="4"/>
  <c r="J3749" i="4" s="1"/>
  <c r="A3749" i="4"/>
  <c r="K3748" i="4"/>
  <c r="L3748" i="4" s="1"/>
  <c r="I3748" i="4"/>
  <c r="H3748" i="4"/>
  <c r="G3748" i="4"/>
  <c r="C3748" i="4"/>
  <c r="D3748" i="4" s="1"/>
  <c r="E3748" i="4" s="1"/>
  <c r="B3748" i="4"/>
  <c r="J3748" i="4" s="1"/>
  <c r="A3748" i="4"/>
  <c r="K3747" i="4"/>
  <c r="L3747" i="4" s="1"/>
  <c r="I3747" i="4"/>
  <c r="H3747" i="4"/>
  <c r="G3747" i="4"/>
  <c r="C3747" i="4"/>
  <c r="D3747" i="4" s="1"/>
  <c r="E3747" i="4" s="1"/>
  <c r="B3747" i="4"/>
  <c r="J3747" i="4" s="1"/>
  <c r="A3747" i="4"/>
  <c r="K3746" i="4"/>
  <c r="L3746" i="4" s="1"/>
  <c r="I3746" i="4"/>
  <c r="H3746" i="4"/>
  <c r="G3746" i="4"/>
  <c r="C3746" i="4"/>
  <c r="D3746" i="4" s="1"/>
  <c r="E3746" i="4" s="1"/>
  <c r="B3746" i="4"/>
  <c r="J3746" i="4" s="1"/>
  <c r="A3746" i="4"/>
  <c r="K3745" i="4"/>
  <c r="L3745" i="4" s="1"/>
  <c r="I3745" i="4"/>
  <c r="H3745" i="4"/>
  <c r="G3745" i="4"/>
  <c r="C3745" i="4"/>
  <c r="D3745" i="4" s="1"/>
  <c r="E3745" i="4" s="1"/>
  <c r="B3745" i="4"/>
  <c r="J3745" i="4" s="1"/>
  <c r="A3745" i="4"/>
  <c r="K3744" i="4"/>
  <c r="L3744" i="4" s="1"/>
  <c r="I3744" i="4"/>
  <c r="H3744" i="4"/>
  <c r="G3744" i="4"/>
  <c r="C3744" i="4"/>
  <c r="D3744" i="4" s="1"/>
  <c r="E3744" i="4" s="1"/>
  <c r="B3744" i="4"/>
  <c r="J3744" i="4" s="1"/>
  <c r="A3744" i="4"/>
  <c r="K3743" i="4"/>
  <c r="L3743" i="4" s="1"/>
  <c r="I3743" i="4"/>
  <c r="H3743" i="4"/>
  <c r="G3743" i="4"/>
  <c r="C3743" i="4"/>
  <c r="D3743" i="4" s="1"/>
  <c r="E3743" i="4" s="1"/>
  <c r="B3743" i="4"/>
  <c r="J3743" i="4" s="1"/>
  <c r="A3743" i="4"/>
  <c r="K3742" i="4"/>
  <c r="L3742" i="4" s="1"/>
  <c r="I3742" i="4"/>
  <c r="H3742" i="4"/>
  <c r="G3742" i="4"/>
  <c r="C3742" i="4"/>
  <c r="D3742" i="4" s="1"/>
  <c r="E3742" i="4" s="1"/>
  <c r="B3742" i="4"/>
  <c r="J3742" i="4" s="1"/>
  <c r="A3742" i="4"/>
  <c r="K3741" i="4"/>
  <c r="L3741" i="4" s="1"/>
  <c r="I3741" i="4"/>
  <c r="H3741" i="4"/>
  <c r="G3741" i="4"/>
  <c r="C3741" i="4"/>
  <c r="D3741" i="4" s="1"/>
  <c r="E3741" i="4" s="1"/>
  <c r="B3741" i="4"/>
  <c r="J3741" i="4" s="1"/>
  <c r="A3741" i="4"/>
  <c r="K3740" i="4"/>
  <c r="L3740" i="4" s="1"/>
  <c r="I3740" i="4"/>
  <c r="H3740" i="4"/>
  <c r="G3740" i="4"/>
  <c r="C3740" i="4"/>
  <c r="D3740" i="4" s="1"/>
  <c r="E3740" i="4" s="1"/>
  <c r="B3740" i="4"/>
  <c r="J3740" i="4" s="1"/>
  <c r="A3740" i="4"/>
  <c r="K3739" i="4"/>
  <c r="L3739" i="4" s="1"/>
  <c r="I3739" i="4"/>
  <c r="H3739" i="4"/>
  <c r="G3739" i="4"/>
  <c r="C3739" i="4"/>
  <c r="D3739" i="4" s="1"/>
  <c r="E3739" i="4" s="1"/>
  <c r="B3739" i="4"/>
  <c r="J3739" i="4" s="1"/>
  <c r="A3739" i="4"/>
  <c r="K3738" i="4"/>
  <c r="L3738" i="4" s="1"/>
  <c r="I3738" i="4"/>
  <c r="H3738" i="4"/>
  <c r="G3738" i="4"/>
  <c r="C3738" i="4"/>
  <c r="D3738" i="4" s="1"/>
  <c r="E3738" i="4" s="1"/>
  <c r="B3738" i="4"/>
  <c r="J3738" i="4" s="1"/>
  <c r="A3738" i="4"/>
  <c r="K3737" i="4"/>
  <c r="L3737" i="4" s="1"/>
  <c r="I3737" i="4"/>
  <c r="H3737" i="4"/>
  <c r="G3737" i="4"/>
  <c r="C3737" i="4"/>
  <c r="D3737" i="4" s="1"/>
  <c r="E3737" i="4" s="1"/>
  <c r="B3737" i="4"/>
  <c r="J3737" i="4" s="1"/>
  <c r="A3737" i="4"/>
  <c r="K3736" i="4"/>
  <c r="L3736" i="4" s="1"/>
  <c r="I3736" i="4"/>
  <c r="H3736" i="4"/>
  <c r="G3736" i="4"/>
  <c r="C3736" i="4"/>
  <c r="D3736" i="4" s="1"/>
  <c r="E3736" i="4" s="1"/>
  <c r="B3736" i="4"/>
  <c r="J3736" i="4" s="1"/>
  <c r="A3736" i="4"/>
  <c r="K3735" i="4"/>
  <c r="L3735" i="4" s="1"/>
  <c r="I3735" i="4"/>
  <c r="H3735" i="4"/>
  <c r="G3735" i="4"/>
  <c r="C3735" i="4"/>
  <c r="D3735" i="4" s="1"/>
  <c r="E3735" i="4" s="1"/>
  <c r="B3735" i="4"/>
  <c r="J3735" i="4" s="1"/>
  <c r="A3735" i="4"/>
  <c r="K3734" i="4"/>
  <c r="L3734" i="4" s="1"/>
  <c r="I3734" i="4"/>
  <c r="H3734" i="4"/>
  <c r="G3734" i="4"/>
  <c r="C3734" i="4"/>
  <c r="D3734" i="4" s="1"/>
  <c r="E3734" i="4" s="1"/>
  <c r="B3734" i="4"/>
  <c r="J3734" i="4" s="1"/>
  <c r="A3734" i="4"/>
  <c r="K3733" i="4"/>
  <c r="L3733" i="4" s="1"/>
  <c r="I3733" i="4"/>
  <c r="H3733" i="4"/>
  <c r="G3733" i="4"/>
  <c r="C3733" i="4"/>
  <c r="D3733" i="4" s="1"/>
  <c r="E3733" i="4" s="1"/>
  <c r="B3733" i="4"/>
  <c r="J3733" i="4" s="1"/>
  <c r="A3733" i="4"/>
  <c r="K3732" i="4"/>
  <c r="L3732" i="4" s="1"/>
  <c r="I3732" i="4"/>
  <c r="H3732" i="4"/>
  <c r="G3732" i="4"/>
  <c r="C3732" i="4"/>
  <c r="D3732" i="4" s="1"/>
  <c r="E3732" i="4" s="1"/>
  <c r="B3732" i="4"/>
  <c r="J3732" i="4" s="1"/>
  <c r="A3732" i="4"/>
  <c r="K3731" i="4"/>
  <c r="L3731" i="4" s="1"/>
  <c r="I3731" i="4"/>
  <c r="H3731" i="4"/>
  <c r="G3731" i="4"/>
  <c r="C3731" i="4"/>
  <c r="D3731" i="4" s="1"/>
  <c r="E3731" i="4" s="1"/>
  <c r="B3731" i="4"/>
  <c r="J3731" i="4" s="1"/>
  <c r="A3731" i="4"/>
  <c r="K3730" i="4"/>
  <c r="L3730" i="4" s="1"/>
  <c r="I3730" i="4"/>
  <c r="H3730" i="4"/>
  <c r="G3730" i="4"/>
  <c r="C3730" i="4"/>
  <c r="D3730" i="4" s="1"/>
  <c r="E3730" i="4" s="1"/>
  <c r="B3730" i="4"/>
  <c r="J3730" i="4" s="1"/>
  <c r="A3730" i="4"/>
  <c r="K3729" i="4"/>
  <c r="L3729" i="4" s="1"/>
  <c r="I3729" i="4"/>
  <c r="H3729" i="4"/>
  <c r="G3729" i="4"/>
  <c r="C3729" i="4"/>
  <c r="D3729" i="4" s="1"/>
  <c r="E3729" i="4" s="1"/>
  <c r="B3729" i="4"/>
  <c r="J3729" i="4" s="1"/>
  <c r="A3729" i="4"/>
  <c r="K3728" i="4"/>
  <c r="L3728" i="4" s="1"/>
  <c r="I3728" i="4"/>
  <c r="H3728" i="4"/>
  <c r="G3728" i="4"/>
  <c r="C3728" i="4"/>
  <c r="D3728" i="4" s="1"/>
  <c r="E3728" i="4" s="1"/>
  <c r="B3728" i="4"/>
  <c r="J3728" i="4" s="1"/>
  <c r="A3728" i="4"/>
  <c r="K3727" i="4"/>
  <c r="L3727" i="4" s="1"/>
  <c r="I3727" i="4"/>
  <c r="H3727" i="4"/>
  <c r="G3727" i="4"/>
  <c r="C3727" i="4"/>
  <c r="D3727" i="4" s="1"/>
  <c r="E3727" i="4" s="1"/>
  <c r="B3727" i="4"/>
  <c r="J3727" i="4" s="1"/>
  <c r="A3727" i="4"/>
  <c r="K3726" i="4"/>
  <c r="L3726" i="4" s="1"/>
  <c r="I3726" i="4"/>
  <c r="H3726" i="4"/>
  <c r="G3726" i="4"/>
  <c r="C3726" i="4"/>
  <c r="D3726" i="4" s="1"/>
  <c r="E3726" i="4" s="1"/>
  <c r="B3726" i="4"/>
  <c r="J3726" i="4" s="1"/>
  <c r="A3726" i="4"/>
  <c r="K3725" i="4"/>
  <c r="L3725" i="4" s="1"/>
  <c r="I3725" i="4"/>
  <c r="H3725" i="4"/>
  <c r="G3725" i="4"/>
  <c r="C3725" i="4"/>
  <c r="D3725" i="4" s="1"/>
  <c r="E3725" i="4" s="1"/>
  <c r="B3725" i="4"/>
  <c r="J3725" i="4" s="1"/>
  <c r="A3725" i="4"/>
  <c r="K3724" i="4"/>
  <c r="L3724" i="4" s="1"/>
  <c r="I3724" i="4"/>
  <c r="H3724" i="4"/>
  <c r="G3724" i="4"/>
  <c r="C3724" i="4"/>
  <c r="D3724" i="4" s="1"/>
  <c r="E3724" i="4" s="1"/>
  <c r="B3724" i="4"/>
  <c r="J3724" i="4" s="1"/>
  <c r="A3724" i="4"/>
  <c r="K3723" i="4"/>
  <c r="L3723" i="4" s="1"/>
  <c r="I3723" i="4"/>
  <c r="H3723" i="4"/>
  <c r="G3723" i="4"/>
  <c r="C3723" i="4"/>
  <c r="D3723" i="4" s="1"/>
  <c r="E3723" i="4" s="1"/>
  <c r="B3723" i="4"/>
  <c r="J3723" i="4" s="1"/>
  <c r="A3723" i="4"/>
  <c r="K3722" i="4"/>
  <c r="L3722" i="4" s="1"/>
  <c r="I3722" i="4"/>
  <c r="H3722" i="4"/>
  <c r="G3722" i="4"/>
  <c r="C3722" i="4"/>
  <c r="D3722" i="4" s="1"/>
  <c r="E3722" i="4" s="1"/>
  <c r="B3722" i="4"/>
  <c r="J3722" i="4" s="1"/>
  <c r="A3722" i="4"/>
  <c r="K3721" i="4"/>
  <c r="L3721" i="4" s="1"/>
  <c r="I3721" i="4"/>
  <c r="H3721" i="4"/>
  <c r="G3721" i="4"/>
  <c r="C3721" i="4"/>
  <c r="D3721" i="4" s="1"/>
  <c r="E3721" i="4" s="1"/>
  <c r="B3721" i="4"/>
  <c r="J3721" i="4" s="1"/>
  <c r="A3721" i="4"/>
  <c r="K3720" i="4"/>
  <c r="L3720" i="4" s="1"/>
  <c r="I3720" i="4"/>
  <c r="H3720" i="4"/>
  <c r="G3720" i="4"/>
  <c r="C3720" i="4"/>
  <c r="D3720" i="4" s="1"/>
  <c r="E3720" i="4" s="1"/>
  <c r="B3720" i="4"/>
  <c r="J3720" i="4" s="1"/>
  <c r="A3720" i="4"/>
  <c r="K3719" i="4"/>
  <c r="L3719" i="4" s="1"/>
  <c r="I3719" i="4"/>
  <c r="H3719" i="4"/>
  <c r="G3719" i="4"/>
  <c r="C3719" i="4"/>
  <c r="D3719" i="4" s="1"/>
  <c r="E3719" i="4" s="1"/>
  <c r="B3719" i="4"/>
  <c r="J3719" i="4" s="1"/>
  <c r="A3719" i="4"/>
  <c r="K3718" i="4"/>
  <c r="L3718" i="4" s="1"/>
  <c r="I3718" i="4"/>
  <c r="H3718" i="4"/>
  <c r="G3718" i="4"/>
  <c r="C3718" i="4"/>
  <c r="D3718" i="4" s="1"/>
  <c r="E3718" i="4" s="1"/>
  <c r="B3718" i="4"/>
  <c r="J3718" i="4" s="1"/>
  <c r="A3718" i="4"/>
  <c r="K3717" i="4"/>
  <c r="L3717" i="4" s="1"/>
  <c r="I3717" i="4"/>
  <c r="H3717" i="4"/>
  <c r="G3717" i="4"/>
  <c r="C3717" i="4"/>
  <c r="D3717" i="4" s="1"/>
  <c r="E3717" i="4" s="1"/>
  <c r="B3717" i="4"/>
  <c r="J3717" i="4" s="1"/>
  <c r="A3717" i="4"/>
  <c r="K3716" i="4"/>
  <c r="L3716" i="4" s="1"/>
  <c r="I3716" i="4"/>
  <c r="H3716" i="4"/>
  <c r="G3716" i="4"/>
  <c r="C3716" i="4"/>
  <c r="D3716" i="4" s="1"/>
  <c r="E3716" i="4" s="1"/>
  <c r="B3716" i="4"/>
  <c r="J3716" i="4" s="1"/>
  <c r="A3716" i="4"/>
  <c r="K3715" i="4"/>
  <c r="L3715" i="4" s="1"/>
  <c r="I3715" i="4"/>
  <c r="H3715" i="4"/>
  <c r="G3715" i="4"/>
  <c r="C3715" i="4"/>
  <c r="D3715" i="4" s="1"/>
  <c r="E3715" i="4" s="1"/>
  <c r="B3715" i="4"/>
  <c r="J3715" i="4" s="1"/>
  <c r="A3715" i="4"/>
  <c r="K3714" i="4"/>
  <c r="L3714" i="4" s="1"/>
  <c r="I3714" i="4"/>
  <c r="H3714" i="4"/>
  <c r="G3714" i="4"/>
  <c r="C3714" i="4"/>
  <c r="D3714" i="4" s="1"/>
  <c r="E3714" i="4" s="1"/>
  <c r="B3714" i="4"/>
  <c r="J3714" i="4" s="1"/>
  <c r="A3714" i="4"/>
  <c r="K3713" i="4"/>
  <c r="L3713" i="4" s="1"/>
  <c r="I3713" i="4"/>
  <c r="H3713" i="4"/>
  <c r="G3713" i="4"/>
  <c r="C3713" i="4"/>
  <c r="D3713" i="4" s="1"/>
  <c r="E3713" i="4" s="1"/>
  <c r="B3713" i="4"/>
  <c r="J3713" i="4" s="1"/>
  <c r="A3713" i="4"/>
  <c r="K3712" i="4"/>
  <c r="L3712" i="4" s="1"/>
  <c r="I3712" i="4"/>
  <c r="H3712" i="4"/>
  <c r="G3712" i="4"/>
  <c r="C3712" i="4"/>
  <c r="D3712" i="4" s="1"/>
  <c r="E3712" i="4" s="1"/>
  <c r="B3712" i="4"/>
  <c r="J3712" i="4" s="1"/>
  <c r="A3712" i="4"/>
  <c r="K3711" i="4"/>
  <c r="L3711" i="4" s="1"/>
  <c r="I3711" i="4"/>
  <c r="H3711" i="4"/>
  <c r="G3711" i="4"/>
  <c r="C3711" i="4"/>
  <c r="D3711" i="4" s="1"/>
  <c r="E3711" i="4" s="1"/>
  <c r="B3711" i="4"/>
  <c r="J3711" i="4" s="1"/>
  <c r="A3711" i="4"/>
  <c r="K3710" i="4"/>
  <c r="L3710" i="4" s="1"/>
  <c r="I3710" i="4"/>
  <c r="H3710" i="4"/>
  <c r="G3710" i="4"/>
  <c r="C3710" i="4"/>
  <c r="D3710" i="4" s="1"/>
  <c r="E3710" i="4" s="1"/>
  <c r="B3710" i="4"/>
  <c r="J3710" i="4" s="1"/>
  <c r="A3710" i="4"/>
  <c r="K3709" i="4"/>
  <c r="L3709" i="4" s="1"/>
  <c r="I3709" i="4"/>
  <c r="H3709" i="4"/>
  <c r="G3709" i="4"/>
  <c r="C3709" i="4"/>
  <c r="D3709" i="4" s="1"/>
  <c r="E3709" i="4" s="1"/>
  <c r="B3709" i="4"/>
  <c r="J3709" i="4" s="1"/>
  <c r="A3709" i="4"/>
  <c r="K3708" i="4"/>
  <c r="L3708" i="4" s="1"/>
  <c r="I3708" i="4"/>
  <c r="H3708" i="4"/>
  <c r="G3708" i="4"/>
  <c r="C3708" i="4"/>
  <c r="D3708" i="4" s="1"/>
  <c r="E3708" i="4" s="1"/>
  <c r="B3708" i="4"/>
  <c r="J3708" i="4" s="1"/>
  <c r="A3708" i="4"/>
  <c r="K3707" i="4"/>
  <c r="L3707" i="4" s="1"/>
  <c r="I3707" i="4"/>
  <c r="H3707" i="4"/>
  <c r="G3707" i="4"/>
  <c r="C3707" i="4"/>
  <c r="D3707" i="4" s="1"/>
  <c r="E3707" i="4" s="1"/>
  <c r="B3707" i="4"/>
  <c r="J3707" i="4" s="1"/>
  <c r="A3707" i="4"/>
  <c r="K3706" i="4"/>
  <c r="L3706" i="4" s="1"/>
  <c r="I3706" i="4"/>
  <c r="H3706" i="4"/>
  <c r="G3706" i="4"/>
  <c r="C3706" i="4"/>
  <c r="D3706" i="4" s="1"/>
  <c r="E3706" i="4" s="1"/>
  <c r="B3706" i="4"/>
  <c r="J3706" i="4" s="1"/>
  <c r="A3706" i="4"/>
  <c r="K3705" i="4"/>
  <c r="L3705" i="4" s="1"/>
  <c r="I3705" i="4"/>
  <c r="H3705" i="4"/>
  <c r="G3705" i="4"/>
  <c r="C3705" i="4"/>
  <c r="D3705" i="4" s="1"/>
  <c r="E3705" i="4" s="1"/>
  <c r="B3705" i="4"/>
  <c r="J3705" i="4" s="1"/>
  <c r="A3705" i="4"/>
  <c r="K3704" i="4"/>
  <c r="L3704" i="4" s="1"/>
  <c r="I3704" i="4"/>
  <c r="H3704" i="4"/>
  <c r="G3704" i="4"/>
  <c r="C3704" i="4"/>
  <c r="D3704" i="4" s="1"/>
  <c r="E3704" i="4" s="1"/>
  <c r="B3704" i="4"/>
  <c r="J3704" i="4" s="1"/>
  <c r="A3704" i="4"/>
  <c r="K3703" i="4"/>
  <c r="L3703" i="4" s="1"/>
  <c r="I3703" i="4"/>
  <c r="H3703" i="4"/>
  <c r="G3703" i="4"/>
  <c r="C3703" i="4"/>
  <c r="D3703" i="4" s="1"/>
  <c r="E3703" i="4" s="1"/>
  <c r="B3703" i="4"/>
  <c r="J3703" i="4" s="1"/>
  <c r="A3703" i="4"/>
  <c r="K3702" i="4"/>
  <c r="L3702" i="4" s="1"/>
  <c r="I3702" i="4"/>
  <c r="H3702" i="4"/>
  <c r="G3702" i="4"/>
  <c r="C3702" i="4"/>
  <c r="D3702" i="4" s="1"/>
  <c r="E3702" i="4" s="1"/>
  <c r="B3702" i="4"/>
  <c r="J3702" i="4" s="1"/>
  <c r="A3702" i="4"/>
  <c r="K3701" i="4"/>
  <c r="L3701" i="4" s="1"/>
  <c r="I3701" i="4"/>
  <c r="H3701" i="4"/>
  <c r="G3701" i="4"/>
  <c r="C3701" i="4"/>
  <c r="D3701" i="4" s="1"/>
  <c r="E3701" i="4" s="1"/>
  <c r="B3701" i="4"/>
  <c r="J3701" i="4" s="1"/>
  <c r="A3701" i="4"/>
  <c r="K3700" i="4"/>
  <c r="L3700" i="4" s="1"/>
  <c r="I3700" i="4"/>
  <c r="H3700" i="4"/>
  <c r="G3700" i="4"/>
  <c r="C3700" i="4"/>
  <c r="D3700" i="4" s="1"/>
  <c r="E3700" i="4" s="1"/>
  <c r="B3700" i="4"/>
  <c r="J3700" i="4" s="1"/>
  <c r="A3700" i="4"/>
  <c r="K3699" i="4"/>
  <c r="L3699" i="4" s="1"/>
  <c r="I3699" i="4"/>
  <c r="H3699" i="4"/>
  <c r="G3699" i="4"/>
  <c r="C3699" i="4"/>
  <c r="D3699" i="4" s="1"/>
  <c r="E3699" i="4" s="1"/>
  <c r="B3699" i="4"/>
  <c r="J3699" i="4" s="1"/>
  <c r="A3699" i="4"/>
  <c r="K3698" i="4"/>
  <c r="L3698" i="4" s="1"/>
  <c r="I3698" i="4"/>
  <c r="H3698" i="4"/>
  <c r="G3698" i="4"/>
  <c r="C3698" i="4"/>
  <c r="D3698" i="4" s="1"/>
  <c r="E3698" i="4" s="1"/>
  <c r="B3698" i="4"/>
  <c r="J3698" i="4" s="1"/>
  <c r="A3698" i="4"/>
  <c r="K3697" i="4"/>
  <c r="L3697" i="4" s="1"/>
  <c r="I3697" i="4"/>
  <c r="H3697" i="4"/>
  <c r="G3697" i="4"/>
  <c r="C3697" i="4"/>
  <c r="D3697" i="4" s="1"/>
  <c r="E3697" i="4" s="1"/>
  <c r="B3697" i="4"/>
  <c r="J3697" i="4" s="1"/>
  <c r="A3697" i="4"/>
  <c r="K3696" i="4"/>
  <c r="L3696" i="4" s="1"/>
  <c r="I3696" i="4"/>
  <c r="H3696" i="4"/>
  <c r="G3696" i="4"/>
  <c r="C3696" i="4"/>
  <c r="D3696" i="4" s="1"/>
  <c r="E3696" i="4" s="1"/>
  <c r="B3696" i="4"/>
  <c r="J3696" i="4" s="1"/>
  <c r="A3696" i="4"/>
  <c r="K3695" i="4"/>
  <c r="L3695" i="4" s="1"/>
  <c r="I3695" i="4"/>
  <c r="H3695" i="4"/>
  <c r="G3695" i="4"/>
  <c r="C3695" i="4"/>
  <c r="D3695" i="4" s="1"/>
  <c r="E3695" i="4" s="1"/>
  <c r="B3695" i="4"/>
  <c r="J3695" i="4" s="1"/>
  <c r="A3695" i="4"/>
  <c r="K3694" i="4"/>
  <c r="L3694" i="4" s="1"/>
  <c r="I3694" i="4"/>
  <c r="H3694" i="4"/>
  <c r="G3694" i="4"/>
  <c r="C3694" i="4"/>
  <c r="D3694" i="4" s="1"/>
  <c r="E3694" i="4" s="1"/>
  <c r="B3694" i="4"/>
  <c r="J3694" i="4" s="1"/>
  <c r="A3694" i="4"/>
  <c r="K3693" i="4"/>
  <c r="L3693" i="4" s="1"/>
  <c r="I3693" i="4"/>
  <c r="H3693" i="4"/>
  <c r="G3693" i="4"/>
  <c r="C3693" i="4"/>
  <c r="D3693" i="4" s="1"/>
  <c r="E3693" i="4" s="1"/>
  <c r="B3693" i="4"/>
  <c r="J3693" i="4" s="1"/>
  <c r="A3693" i="4"/>
  <c r="K3692" i="4"/>
  <c r="L3692" i="4" s="1"/>
  <c r="I3692" i="4"/>
  <c r="H3692" i="4"/>
  <c r="G3692" i="4"/>
  <c r="C3692" i="4"/>
  <c r="D3692" i="4" s="1"/>
  <c r="E3692" i="4" s="1"/>
  <c r="B3692" i="4"/>
  <c r="J3692" i="4" s="1"/>
  <c r="A3692" i="4"/>
  <c r="K3691" i="4"/>
  <c r="L3691" i="4" s="1"/>
  <c r="I3691" i="4"/>
  <c r="H3691" i="4"/>
  <c r="G3691" i="4"/>
  <c r="C3691" i="4"/>
  <c r="D3691" i="4" s="1"/>
  <c r="E3691" i="4" s="1"/>
  <c r="B3691" i="4"/>
  <c r="J3691" i="4" s="1"/>
  <c r="A3691" i="4"/>
  <c r="K3690" i="4"/>
  <c r="L3690" i="4" s="1"/>
  <c r="I3690" i="4"/>
  <c r="H3690" i="4"/>
  <c r="G3690" i="4"/>
  <c r="C3690" i="4"/>
  <c r="D3690" i="4" s="1"/>
  <c r="E3690" i="4" s="1"/>
  <c r="B3690" i="4"/>
  <c r="J3690" i="4" s="1"/>
  <c r="A3690" i="4"/>
  <c r="K3689" i="4"/>
  <c r="L3689" i="4" s="1"/>
  <c r="I3689" i="4"/>
  <c r="H3689" i="4"/>
  <c r="G3689" i="4"/>
  <c r="C3689" i="4"/>
  <c r="D3689" i="4" s="1"/>
  <c r="E3689" i="4" s="1"/>
  <c r="B3689" i="4"/>
  <c r="J3689" i="4" s="1"/>
  <c r="A3689" i="4"/>
  <c r="K3688" i="4"/>
  <c r="L3688" i="4" s="1"/>
  <c r="I3688" i="4"/>
  <c r="H3688" i="4"/>
  <c r="G3688" i="4"/>
  <c r="C3688" i="4"/>
  <c r="D3688" i="4" s="1"/>
  <c r="E3688" i="4" s="1"/>
  <c r="B3688" i="4"/>
  <c r="J3688" i="4" s="1"/>
  <c r="A3688" i="4"/>
  <c r="K3687" i="4"/>
  <c r="L3687" i="4" s="1"/>
  <c r="I3687" i="4"/>
  <c r="H3687" i="4"/>
  <c r="G3687" i="4"/>
  <c r="C3687" i="4"/>
  <c r="D3687" i="4" s="1"/>
  <c r="E3687" i="4" s="1"/>
  <c r="B3687" i="4"/>
  <c r="J3687" i="4" s="1"/>
  <c r="A3687" i="4"/>
  <c r="K3686" i="4"/>
  <c r="L3686" i="4" s="1"/>
  <c r="I3686" i="4"/>
  <c r="H3686" i="4"/>
  <c r="G3686" i="4"/>
  <c r="C3686" i="4"/>
  <c r="D3686" i="4" s="1"/>
  <c r="E3686" i="4" s="1"/>
  <c r="B3686" i="4"/>
  <c r="J3686" i="4" s="1"/>
  <c r="A3686" i="4"/>
  <c r="K3685" i="4"/>
  <c r="L3685" i="4" s="1"/>
  <c r="I3685" i="4"/>
  <c r="H3685" i="4"/>
  <c r="G3685" i="4"/>
  <c r="C3685" i="4"/>
  <c r="D3685" i="4" s="1"/>
  <c r="E3685" i="4" s="1"/>
  <c r="B3685" i="4"/>
  <c r="J3685" i="4" s="1"/>
  <c r="A3685" i="4"/>
  <c r="K3684" i="4"/>
  <c r="L3684" i="4" s="1"/>
  <c r="I3684" i="4"/>
  <c r="H3684" i="4"/>
  <c r="G3684" i="4"/>
  <c r="C3684" i="4"/>
  <c r="D3684" i="4" s="1"/>
  <c r="E3684" i="4" s="1"/>
  <c r="B3684" i="4"/>
  <c r="J3684" i="4" s="1"/>
  <c r="A3684" i="4"/>
  <c r="K3683" i="4"/>
  <c r="L3683" i="4" s="1"/>
  <c r="I3683" i="4"/>
  <c r="H3683" i="4"/>
  <c r="G3683" i="4"/>
  <c r="C3683" i="4"/>
  <c r="D3683" i="4" s="1"/>
  <c r="E3683" i="4" s="1"/>
  <c r="B3683" i="4"/>
  <c r="J3683" i="4" s="1"/>
  <c r="A3683" i="4"/>
  <c r="K3682" i="4"/>
  <c r="L3682" i="4" s="1"/>
  <c r="I3682" i="4"/>
  <c r="H3682" i="4"/>
  <c r="G3682" i="4"/>
  <c r="C3682" i="4"/>
  <c r="D3682" i="4" s="1"/>
  <c r="E3682" i="4" s="1"/>
  <c r="B3682" i="4"/>
  <c r="J3682" i="4" s="1"/>
  <c r="A3682" i="4"/>
  <c r="K3681" i="4"/>
  <c r="L3681" i="4" s="1"/>
  <c r="I3681" i="4"/>
  <c r="H3681" i="4"/>
  <c r="G3681" i="4"/>
  <c r="C3681" i="4"/>
  <c r="D3681" i="4" s="1"/>
  <c r="E3681" i="4" s="1"/>
  <c r="B3681" i="4"/>
  <c r="J3681" i="4" s="1"/>
  <c r="A3681" i="4"/>
  <c r="K3680" i="4"/>
  <c r="L3680" i="4" s="1"/>
  <c r="I3680" i="4"/>
  <c r="H3680" i="4"/>
  <c r="G3680" i="4"/>
  <c r="C3680" i="4"/>
  <c r="D3680" i="4" s="1"/>
  <c r="E3680" i="4" s="1"/>
  <c r="B3680" i="4"/>
  <c r="J3680" i="4" s="1"/>
  <c r="A3680" i="4"/>
  <c r="K3679" i="4"/>
  <c r="L3679" i="4" s="1"/>
  <c r="I3679" i="4"/>
  <c r="H3679" i="4"/>
  <c r="G3679" i="4"/>
  <c r="C3679" i="4"/>
  <c r="D3679" i="4" s="1"/>
  <c r="E3679" i="4" s="1"/>
  <c r="B3679" i="4"/>
  <c r="J3679" i="4" s="1"/>
  <c r="A3679" i="4"/>
  <c r="K3678" i="4"/>
  <c r="L3678" i="4" s="1"/>
  <c r="I3678" i="4"/>
  <c r="H3678" i="4"/>
  <c r="G3678" i="4"/>
  <c r="C3678" i="4"/>
  <c r="D3678" i="4" s="1"/>
  <c r="E3678" i="4" s="1"/>
  <c r="B3678" i="4"/>
  <c r="J3678" i="4" s="1"/>
  <c r="A3678" i="4"/>
  <c r="K3677" i="4"/>
  <c r="L3677" i="4" s="1"/>
  <c r="I3677" i="4"/>
  <c r="H3677" i="4"/>
  <c r="G3677" i="4"/>
  <c r="C3677" i="4"/>
  <c r="D3677" i="4" s="1"/>
  <c r="E3677" i="4" s="1"/>
  <c r="B3677" i="4"/>
  <c r="J3677" i="4" s="1"/>
  <c r="A3677" i="4"/>
  <c r="K3676" i="4"/>
  <c r="L3676" i="4" s="1"/>
  <c r="I3676" i="4"/>
  <c r="H3676" i="4"/>
  <c r="G3676" i="4"/>
  <c r="C3676" i="4"/>
  <c r="D3676" i="4" s="1"/>
  <c r="E3676" i="4" s="1"/>
  <c r="B3676" i="4"/>
  <c r="J3676" i="4" s="1"/>
  <c r="A3676" i="4"/>
  <c r="K3675" i="4"/>
  <c r="L3675" i="4" s="1"/>
  <c r="I3675" i="4"/>
  <c r="H3675" i="4"/>
  <c r="G3675" i="4"/>
  <c r="C3675" i="4"/>
  <c r="D3675" i="4" s="1"/>
  <c r="E3675" i="4" s="1"/>
  <c r="B3675" i="4"/>
  <c r="J3675" i="4" s="1"/>
  <c r="A3675" i="4"/>
  <c r="K3674" i="4"/>
  <c r="L3674" i="4" s="1"/>
  <c r="I3674" i="4"/>
  <c r="H3674" i="4"/>
  <c r="G3674" i="4"/>
  <c r="C3674" i="4"/>
  <c r="D3674" i="4" s="1"/>
  <c r="E3674" i="4" s="1"/>
  <c r="B3674" i="4"/>
  <c r="J3674" i="4" s="1"/>
  <c r="A3674" i="4"/>
  <c r="K3673" i="4"/>
  <c r="L3673" i="4" s="1"/>
  <c r="I3673" i="4"/>
  <c r="H3673" i="4"/>
  <c r="G3673" i="4"/>
  <c r="C3673" i="4"/>
  <c r="D3673" i="4" s="1"/>
  <c r="E3673" i="4" s="1"/>
  <c r="B3673" i="4"/>
  <c r="J3673" i="4" s="1"/>
  <c r="A3673" i="4"/>
  <c r="K3672" i="4"/>
  <c r="L3672" i="4" s="1"/>
  <c r="I3672" i="4"/>
  <c r="H3672" i="4"/>
  <c r="G3672" i="4"/>
  <c r="C3672" i="4"/>
  <c r="D3672" i="4" s="1"/>
  <c r="E3672" i="4" s="1"/>
  <c r="B3672" i="4"/>
  <c r="J3672" i="4" s="1"/>
  <c r="A3672" i="4"/>
  <c r="K3671" i="4"/>
  <c r="L3671" i="4" s="1"/>
  <c r="I3671" i="4"/>
  <c r="H3671" i="4"/>
  <c r="G3671" i="4"/>
  <c r="C3671" i="4"/>
  <c r="D3671" i="4" s="1"/>
  <c r="E3671" i="4" s="1"/>
  <c r="B3671" i="4"/>
  <c r="J3671" i="4" s="1"/>
  <c r="A3671" i="4"/>
  <c r="K3670" i="4"/>
  <c r="L3670" i="4" s="1"/>
  <c r="I3670" i="4"/>
  <c r="H3670" i="4"/>
  <c r="G3670" i="4"/>
  <c r="C3670" i="4"/>
  <c r="D3670" i="4" s="1"/>
  <c r="E3670" i="4" s="1"/>
  <c r="B3670" i="4"/>
  <c r="J3670" i="4" s="1"/>
  <c r="A3670" i="4"/>
  <c r="K3669" i="4"/>
  <c r="L3669" i="4" s="1"/>
  <c r="I3669" i="4"/>
  <c r="H3669" i="4"/>
  <c r="G3669" i="4"/>
  <c r="C3669" i="4"/>
  <c r="D3669" i="4" s="1"/>
  <c r="E3669" i="4" s="1"/>
  <c r="B3669" i="4"/>
  <c r="J3669" i="4" s="1"/>
  <c r="A3669" i="4"/>
  <c r="K3668" i="4"/>
  <c r="L3668" i="4" s="1"/>
  <c r="I3668" i="4"/>
  <c r="H3668" i="4"/>
  <c r="G3668" i="4"/>
  <c r="C3668" i="4"/>
  <c r="D3668" i="4" s="1"/>
  <c r="E3668" i="4" s="1"/>
  <c r="B3668" i="4"/>
  <c r="J3668" i="4" s="1"/>
  <c r="A3668" i="4"/>
  <c r="K3667" i="4"/>
  <c r="L3667" i="4" s="1"/>
  <c r="I3667" i="4"/>
  <c r="H3667" i="4"/>
  <c r="G3667" i="4"/>
  <c r="C3667" i="4"/>
  <c r="D3667" i="4" s="1"/>
  <c r="E3667" i="4" s="1"/>
  <c r="B3667" i="4"/>
  <c r="J3667" i="4" s="1"/>
  <c r="A3667" i="4"/>
  <c r="K3666" i="4"/>
  <c r="L3666" i="4" s="1"/>
  <c r="I3666" i="4"/>
  <c r="H3666" i="4"/>
  <c r="G3666" i="4"/>
  <c r="C3666" i="4"/>
  <c r="D3666" i="4" s="1"/>
  <c r="E3666" i="4" s="1"/>
  <c r="B3666" i="4"/>
  <c r="J3666" i="4" s="1"/>
  <c r="A3666" i="4"/>
  <c r="K3665" i="4"/>
  <c r="L3665" i="4" s="1"/>
  <c r="I3665" i="4"/>
  <c r="H3665" i="4"/>
  <c r="G3665" i="4"/>
  <c r="C3665" i="4"/>
  <c r="D3665" i="4" s="1"/>
  <c r="E3665" i="4" s="1"/>
  <c r="B3665" i="4"/>
  <c r="J3665" i="4" s="1"/>
  <c r="A3665" i="4"/>
  <c r="K3664" i="4"/>
  <c r="L3664" i="4" s="1"/>
  <c r="I3664" i="4"/>
  <c r="H3664" i="4"/>
  <c r="G3664" i="4"/>
  <c r="C3664" i="4"/>
  <c r="D3664" i="4" s="1"/>
  <c r="E3664" i="4" s="1"/>
  <c r="B3664" i="4"/>
  <c r="J3664" i="4" s="1"/>
  <c r="A3664" i="4"/>
  <c r="K3663" i="4"/>
  <c r="L3663" i="4" s="1"/>
  <c r="I3663" i="4"/>
  <c r="H3663" i="4"/>
  <c r="G3663" i="4"/>
  <c r="C3663" i="4"/>
  <c r="D3663" i="4" s="1"/>
  <c r="E3663" i="4" s="1"/>
  <c r="B3663" i="4"/>
  <c r="J3663" i="4" s="1"/>
  <c r="A3663" i="4"/>
  <c r="K3662" i="4"/>
  <c r="L3662" i="4" s="1"/>
  <c r="I3662" i="4"/>
  <c r="H3662" i="4"/>
  <c r="G3662" i="4"/>
  <c r="C3662" i="4"/>
  <c r="D3662" i="4" s="1"/>
  <c r="E3662" i="4" s="1"/>
  <c r="B3662" i="4"/>
  <c r="J3662" i="4" s="1"/>
  <c r="A3662" i="4"/>
  <c r="K3661" i="4"/>
  <c r="L3661" i="4" s="1"/>
  <c r="I3661" i="4"/>
  <c r="H3661" i="4"/>
  <c r="G3661" i="4"/>
  <c r="C3661" i="4"/>
  <c r="D3661" i="4" s="1"/>
  <c r="E3661" i="4" s="1"/>
  <c r="B3661" i="4"/>
  <c r="J3661" i="4" s="1"/>
  <c r="A3661" i="4"/>
  <c r="K3660" i="4"/>
  <c r="L3660" i="4" s="1"/>
  <c r="I3660" i="4"/>
  <c r="H3660" i="4"/>
  <c r="G3660" i="4"/>
  <c r="C3660" i="4"/>
  <c r="D3660" i="4" s="1"/>
  <c r="E3660" i="4" s="1"/>
  <c r="B3660" i="4"/>
  <c r="J3660" i="4" s="1"/>
  <c r="A3660" i="4"/>
  <c r="K3659" i="4"/>
  <c r="L3659" i="4" s="1"/>
  <c r="I3659" i="4"/>
  <c r="H3659" i="4"/>
  <c r="G3659" i="4"/>
  <c r="C3659" i="4"/>
  <c r="D3659" i="4" s="1"/>
  <c r="E3659" i="4" s="1"/>
  <c r="B3659" i="4"/>
  <c r="J3659" i="4" s="1"/>
  <c r="A3659" i="4"/>
  <c r="K3658" i="4"/>
  <c r="L3658" i="4" s="1"/>
  <c r="I3658" i="4"/>
  <c r="H3658" i="4"/>
  <c r="G3658" i="4"/>
  <c r="C3658" i="4"/>
  <c r="D3658" i="4" s="1"/>
  <c r="E3658" i="4" s="1"/>
  <c r="B3658" i="4"/>
  <c r="J3658" i="4" s="1"/>
  <c r="A3658" i="4"/>
  <c r="K3657" i="4"/>
  <c r="L3657" i="4" s="1"/>
  <c r="I3657" i="4"/>
  <c r="H3657" i="4"/>
  <c r="G3657" i="4"/>
  <c r="C3657" i="4"/>
  <c r="D3657" i="4" s="1"/>
  <c r="E3657" i="4" s="1"/>
  <c r="B3657" i="4"/>
  <c r="J3657" i="4" s="1"/>
  <c r="A3657" i="4"/>
  <c r="K3656" i="4"/>
  <c r="L3656" i="4" s="1"/>
  <c r="I3656" i="4"/>
  <c r="H3656" i="4"/>
  <c r="G3656" i="4"/>
  <c r="C3656" i="4"/>
  <c r="D3656" i="4" s="1"/>
  <c r="E3656" i="4" s="1"/>
  <c r="B3656" i="4"/>
  <c r="J3656" i="4" s="1"/>
  <c r="A3656" i="4"/>
  <c r="K3655" i="4"/>
  <c r="L3655" i="4" s="1"/>
  <c r="I3655" i="4"/>
  <c r="H3655" i="4"/>
  <c r="G3655" i="4"/>
  <c r="C3655" i="4"/>
  <c r="D3655" i="4" s="1"/>
  <c r="E3655" i="4" s="1"/>
  <c r="B3655" i="4"/>
  <c r="J3655" i="4" s="1"/>
  <c r="A3655" i="4"/>
  <c r="K3654" i="4"/>
  <c r="L3654" i="4" s="1"/>
  <c r="I3654" i="4"/>
  <c r="H3654" i="4"/>
  <c r="G3654" i="4"/>
  <c r="C3654" i="4"/>
  <c r="D3654" i="4" s="1"/>
  <c r="E3654" i="4" s="1"/>
  <c r="B3654" i="4"/>
  <c r="J3654" i="4" s="1"/>
  <c r="A3654" i="4"/>
  <c r="K3653" i="4"/>
  <c r="L3653" i="4" s="1"/>
  <c r="I3653" i="4"/>
  <c r="H3653" i="4"/>
  <c r="G3653" i="4"/>
  <c r="C3653" i="4"/>
  <c r="D3653" i="4" s="1"/>
  <c r="E3653" i="4" s="1"/>
  <c r="B3653" i="4"/>
  <c r="J3653" i="4" s="1"/>
  <c r="A3653" i="4"/>
  <c r="K3652" i="4"/>
  <c r="L3652" i="4" s="1"/>
  <c r="I3652" i="4"/>
  <c r="H3652" i="4"/>
  <c r="G3652" i="4"/>
  <c r="C3652" i="4"/>
  <c r="D3652" i="4" s="1"/>
  <c r="E3652" i="4" s="1"/>
  <c r="B3652" i="4"/>
  <c r="J3652" i="4" s="1"/>
  <c r="A3652" i="4"/>
  <c r="K3651" i="4"/>
  <c r="L3651" i="4" s="1"/>
  <c r="I3651" i="4"/>
  <c r="H3651" i="4"/>
  <c r="G3651" i="4"/>
  <c r="C3651" i="4"/>
  <c r="D3651" i="4" s="1"/>
  <c r="E3651" i="4" s="1"/>
  <c r="B3651" i="4"/>
  <c r="J3651" i="4" s="1"/>
  <c r="A3651" i="4"/>
  <c r="K3650" i="4"/>
  <c r="L3650" i="4" s="1"/>
  <c r="I3650" i="4"/>
  <c r="H3650" i="4"/>
  <c r="G3650" i="4"/>
  <c r="C3650" i="4"/>
  <c r="D3650" i="4" s="1"/>
  <c r="E3650" i="4" s="1"/>
  <c r="B3650" i="4"/>
  <c r="J3650" i="4" s="1"/>
  <c r="A3650" i="4"/>
  <c r="K3649" i="4"/>
  <c r="L3649" i="4" s="1"/>
  <c r="I3649" i="4"/>
  <c r="H3649" i="4"/>
  <c r="G3649" i="4"/>
  <c r="C3649" i="4"/>
  <c r="D3649" i="4" s="1"/>
  <c r="E3649" i="4" s="1"/>
  <c r="B3649" i="4"/>
  <c r="J3649" i="4" s="1"/>
  <c r="A3649" i="4"/>
  <c r="K3648" i="4"/>
  <c r="L3648" i="4" s="1"/>
  <c r="I3648" i="4"/>
  <c r="H3648" i="4"/>
  <c r="G3648" i="4"/>
  <c r="C3648" i="4"/>
  <c r="D3648" i="4" s="1"/>
  <c r="E3648" i="4" s="1"/>
  <c r="B3648" i="4"/>
  <c r="J3648" i="4" s="1"/>
  <c r="A3648" i="4"/>
  <c r="K3647" i="4"/>
  <c r="L3647" i="4" s="1"/>
  <c r="I3647" i="4"/>
  <c r="H3647" i="4"/>
  <c r="G3647" i="4"/>
  <c r="C3647" i="4"/>
  <c r="D3647" i="4" s="1"/>
  <c r="E3647" i="4" s="1"/>
  <c r="B3647" i="4"/>
  <c r="J3647" i="4" s="1"/>
  <c r="A3647" i="4"/>
  <c r="K3646" i="4"/>
  <c r="L3646" i="4" s="1"/>
  <c r="I3646" i="4"/>
  <c r="H3646" i="4"/>
  <c r="G3646" i="4"/>
  <c r="C3646" i="4"/>
  <c r="D3646" i="4" s="1"/>
  <c r="E3646" i="4" s="1"/>
  <c r="B3646" i="4"/>
  <c r="J3646" i="4" s="1"/>
  <c r="A3646" i="4"/>
  <c r="K3645" i="4"/>
  <c r="L3645" i="4" s="1"/>
  <c r="I3645" i="4"/>
  <c r="H3645" i="4"/>
  <c r="G3645" i="4"/>
  <c r="C3645" i="4"/>
  <c r="D3645" i="4" s="1"/>
  <c r="E3645" i="4" s="1"/>
  <c r="B3645" i="4"/>
  <c r="J3645" i="4" s="1"/>
  <c r="A3645" i="4"/>
  <c r="K3644" i="4"/>
  <c r="L3644" i="4" s="1"/>
  <c r="I3644" i="4"/>
  <c r="H3644" i="4"/>
  <c r="G3644" i="4"/>
  <c r="C3644" i="4"/>
  <c r="D3644" i="4" s="1"/>
  <c r="E3644" i="4" s="1"/>
  <c r="B3644" i="4"/>
  <c r="J3644" i="4" s="1"/>
  <c r="A3644" i="4"/>
  <c r="K3643" i="4"/>
  <c r="L3643" i="4" s="1"/>
  <c r="I3643" i="4"/>
  <c r="H3643" i="4"/>
  <c r="G3643" i="4"/>
  <c r="C3643" i="4"/>
  <c r="D3643" i="4" s="1"/>
  <c r="E3643" i="4" s="1"/>
  <c r="B3643" i="4"/>
  <c r="J3643" i="4" s="1"/>
  <c r="A3643" i="4"/>
  <c r="K3642" i="4"/>
  <c r="L3642" i="4" s="1"/>
  <c r="I3642" i="4"/>
  <c r="H3642" i="4"/>
  <c r="G3642" i="4"/>
  <c r="C3642" i="4"/>
  <c r="D3642" i="4" s="1"/>
  <c r="E3642" i="4" s="1"/>
  <c r="B3642" i="4"/>
  <c r="J3642" i="4" s="1"/>
  <c r="A3642" i="4"/>
  <c r="K3641" i="4"/>
  <c r="L3641" i="4" s="1"/>
  <c r="I3641" i="4"/>
  <c r="H3641" i="4"/>
  <c r="G3641" i="4"/>
  <c r="C3641" i="4"/>
  <c r="D3641" i="4" s="1"/>
  <c r="E3641" i="4" s="1"/>
  <c r="B3641" i="4"/>
  <c r="J3641" i="4" s="1"/>
  <c r="A3641" i="4"/>
  <c r="K3640" i="4"/>
  <c r="L3640" i="4" s="1"/>
  <c r="I3640" i="4"/>
  <c r="H3640" i="4"/>
  <c r="G3640" i="4"/>
  <c r="C3640" i="4"/>
  <c r="D3640" i="4" s="1"/>
  <c r="E3640" i="4" s="1"/>
  <c r="B3640" i="4"/>
  <c r="J3640" i="4" s="1"/>
  <c r="A3640" i="4"/>
  <c r="K3639" i="4"/>
  <c r="L3639" i="4" s="1"/>
  <c r="I3639" i="4"/>
  <c r="H3639" i="4"/>
  <c r="G3639" i="4"/>
  <c r="C3639" i="4"/>
  <c r="D3639" i="4" s="1"/>
  <c r="E3639" i="4" s="1"/>
  <c r="B3639" i="4"/>
  <c r="J3639" i="4" s="1"/>
  <c r="A3639" i="4"/>
  <c r="K3638" i="4"/>
  <c r="L3638" i="4" s="1"/>
  <c r="I3638" i="4"/>
  <c r="H3638" i="4"/>
  <c r="G3638" i="4"/>
  <c r="C3638" i="4"/>
  <c r="D3638" i="4" s="1"/>
  <c r="E3638" i="4" s="1"/>
  <c r="B3638" i="4"/>
  <c r="J3638" i="4" s="1"/>
  <c r="A3638" i="4"/>
  <c r="K3637" i="4"/>
  <c r="L3637" i="4" s="1"/>
  <c r="I3637" i="4"/>
  <c r="H3637" i="4"/>
  <c r="G3637" i="4"/>
  <c r="C3637" i="4"/>
  <c r="D3637" i="4" s="1"/>
  <c r="E3637" i="4" s="1"/>
  <c r="B3637" i="4"/>
  <c r="J3637" i="4" s="1"/>
  <c r="A3637" i="4"/>
  <c r="K3636" i="4"/>
  <c r="L3636" i="4" s="1"/>
  <c r="I3636" i="4"/>
  <c r="H3636" i="4"/>
  <c r="G3636" i="4"/>
  <c r="C3636" i="4"/>
  <c r="D3636" i="4" s="1"/>
  <c r="E3636" i="4" s="1"/>
  <c r="B3636" i="4"/>
  <c r="J3636" i="4" s="1"/>
  <c r="A3636" i="4"/>
  <c r="K3635" i="4"/>
  <c r="L3635" i="4" s="1"/>
  <c r="I3635" i="4"/>
  <c r="H3635" i="4"/>
  <c r="G3635" i="4"/>
  <c r="C3635" i="4"/>
  <c r="D3635" i="4" s="1"/>
  <c r="E3635" i="4" s="1"/>
  <c r="B3635" i="4"/>
  <c r="J3635" i="4" s="1"/>
  <c r="A3635" i="4"/>
  <c r="K3634" i="4"/>
  <c r="L3634" i="4" s="1"/>
  <c r="I3634" i="4"/>
  <c r="H3634" i="4"/>
  <c r="G3634" i="4"/>
  <c r="C3634" i="4"/>
  <c r="D3634" i="4" s="1"/>
  <c r="E3634" i="4" s="1"/>
  <c r="B3634" i="4"/>
  <c r="J3634" i="4" s="1"/>
  <c r="A3634" i="4"/>
  <c r="K3633" i="4"/>
  <c r="L3633" i="4" s="1"/>
  <c r="I3633" i="4"/>
  <c r="H3633" i="4"/>
  <c r="G3633" i="4"/>
  <c r="C3633" i="4"/>
  <c r="D3633" i="4" s="1"/>
  <c r="E3633" i="4" s="1"/>
  <c r="B3633" i="4"/>
  <c r="J3633" i="4" s="1"/>
  <c r="A3633" i="4"/>
  <c r="K3632" i="4"/>
  <c r="L3632" i="4" s="1"/>
  <c r="I3632" i="4"/>
  <c r="H3632" i="4"/>
  <c r="G3632" i="4"/>
  <c r="C3632" i="4"/>
  <c r="D3632" i="4" s="1"/>
  <c r="E3632" i="4" s="1"/>
  <c r="B3632" i="4"/>
  <c r="J3632" i="4" s="1"/>
  <c r="A3632" i="4"/>
  <c r="K3631" i="4"/>
  <c r="L3631" i="4" s="1"/>
  <c r="I3631" i="4"/>
  <c r="H3631" i="4"/>
  <c r="G3631" i="4"/>
  <c r="C3631" i="4"/>
  <c r="D3631" i="4" s="1"/>
  <c r="E3631" i="4" s="1"/>
  <c r="B3631" i="4"/>
  <c r="J3631" i="4" s="1"/>
  <c r="A3631" i="4"/>
  <c r="K3630" i="4"/>
  <c r="L3630" i="4" s="1"/>
  <c r="I3630" i="4"/>
  <c r="H3630" i="4"/>
  <c r="G3630" i="4"/>
  <c r="C3630" i="4"/>
  <c r="D3630" i="4" s="1"/>
  <c r="E3630" i="4" s="1"/>
  <c r="B3630" i="4"/>
  <c r="J3630" i="4" s="1"/>
  <c r="A3630" i="4"/>
  <c r="K3629" i="4"/>
  <c r="L3629" i="4" s="1"/>
  <c r="I3629" i="4"/>
  <c r="H3629" i="4"/>
  <c r="G3629" i="4"/>
  <c r="C3629" i="4"/>
  <c r="D3629" i="4" s="1"/>
  <c r="E3629" i="4" s="1"/>
  <c r="B3629" i="4"/>
  <c r="J3629" i="4" s="1"/>
  <c r="A3629" i="4"/>
  <c r="K3628" i="4"/>
  <c r="L3628" i="4" s="1"/>
  <c r="I3628" i="4"/>
  <c r="H3628" i="4"/>
  <c r="G3628" i="4"/>
  <c r="C3628" i="4"/>
  <c r="D3628" i="4" s="1"/>
  <c r="E3628" i="4" s="1"/>
  <c r="B3628" i="4"/>
  <c r="J3628" i="4" s="1"/>
  <c r="A3628" i="4"/>
  <c r="K3627" i="4"/>
  <c r="L3627" i="4" s="1"/>
  <c r="I3627" i="4"/>
  <c r="H3627" i="4"/>
  <c r="G3627" i="4"/>
  <c r="C3627" i="4"/>
  <c r="D3627" i="4" s="1"/>
  <c r="E3627" i="4" s="1"/>
  <c r="B3627" i="4"/>
  <c r="J3627" i="4" s="1"/>
  <c r="A3627" i="4"/>
  <c r="K3626" i="4"/>
  <c r="L3626" i="4" s="1"/>
  <c r="I3626" i="4"/>
  <c r="H3626" i="4"/>
  <c r="G3626" i="4"/>
  <c r="C3626" i="4"/>
  <c r="D3626" i="4" s="1"/>
  <c r="E3626" i="4" s="1"/>
  <c r="B3626" i="4"/>
  <c r="J3626" i="4" s="1"/>
  <c r="A3626" i="4"/>
  <c r="K3625" i="4"/>
  <c r="L3625" i="4" s="1"/>
  <c r="I3625" i="4"/>
  <c r="H3625" i="4"/>
  <c r="G3625" i="4"/>
  <c r="C3625" i="4"/>
  <c r="D3625" i="4" s="1"/>
  <c r="E3625" i="4" s="1"/>
  <c r="B3625" i="4"/>
  <c r="J3625" i="4" s="1"/>
  <c r="A3625" i="4"/>
  <c r="K3624" i="4"/>
  <c r="L3624" i="4" s="1"/>
  <c r="I3624" i="4"/>
  <c r="H3624" i="4"/>
  <c r="G3624" i="4"/>
  <c r="C3624" i="4"/>
  <c r="D3624" i="4" s="1"/>
  <c r="E3624" i="4" s="1"/>
  <c r="B3624" i="4"/>
  <c r="J3624" i="4" s="1"/>
  <c r="A3624" i="4"/>
  <c r="K3623" i="4"/>
  <c r="L3623" i="4" s="1"/>
  <c r="I3623" i="4"/>
  <c r="H3623" i="4"/>
  <c r="G3623" i="4"/>
  <c r="C3623" i="4"/>
  <c r="D3623" i="4" s="1"/>
  <c r="E3623" i="4" s="1"/>
  <c r="B3623" i="4"/>
  <c r="J3623" i="4" s="1"/>
  <c r="A3623" i="4"/>
  <c r="K3622" i="4"/>
  <c r="L3622" i="4" s="1"/>
  <c r="I3622" i="4"/>
  <c r="H3622" i="4"/>
  <c r="G3622" i="4"/>
  <c r="C3622" i="4"/>
  <c r="D3622" i="4" s="1"/>
  <c r="E3622" i="4" s="1"/>
  <c r="B3622" i="4"/>
  <c r="J3622" i="4" s="1"/>
  <c r="A3622" i="4"/>
  <c r="K3621" i="4"/>
  <c r="L3621" i="4" s="1"/>
  <c r="I3621" i="4"/>
  <c r="H3621" i="4"/>
  <c r="G3621" i="4"/>
  <c r="C3621" i="4"/>
  <c r="D3621" i="4" s="1"/>
  <c r="E3621" i="4" s="1"/>
  <c r="B3621" i="4"/>
  <c r="J3621" i="4" s="1"/>
  <c r="A3621" i="4"/>
  <c r="K3620" i="4"/>
  <c r="L3620" i="4" s="1"/>
  <c r="I3620" i="4"/>
  <c r="H3620" i="4"/>
  <c r="G3620" i="4"/>
  <c r="C3620" i="4"/>
  <c r="D3620" i="4" s="1"/>
  <c r="E3620" i="4" s="1"/>
  <c r="B3620" i="4"/>
  <c r="J3620" i="4" s="1"/>
  <c r="A3620" i="4"/>
  <c r="K3619" i="4"/>
  <c r="L3619" i="4" s="1"/>
  <c r="I3619" i="4"/>
  <c r="H3619" i="4"/>
  <c r="C3619" i="4"/>
  <c r="D3619" i="4" s="1"/>
  <c r="E3619" i="4" s="1"/>
  <c r="B3619" i="4"/>
  <c r="J3619" i="4" s="1"/>
  <c r="A3619" i="4"/>
  <c r="K3618" i="4"/>
  <c r="L3618" i="4" s="1"/>
  <c r="J3618" i="4"/>
  <c r="I3618" i="4"/>
  <c r="H3618" i="4"/>
  <c r="F3618" i="4"/>
  <c r="B3618" i="4"/>
  <c r="C3618" i="4" s="1"/>
  <c r="D3618" i="4" s="1"/>
  <c r="E3618" i="4" s="1"/>
  <c r="A3618" i="4"/>
  <c r="K3617" i="4"/>
  <c r="L3617" i="4" s="1"/>
  <c r="I3617" i="4"/>
  <c r="H3617" i="4"/>
  <c r="C3617" i="4"/>
  <c r="D3617" i="4" s="1"/>
  <c r="E3617" i="4" s="1"/>
  <c r="B3617" i="4"/>
  <c r="G3617" i="4" s="1"/>
  <c r="A3617" i="4"/>
  <c r="K3616" i="4"/>
  <c r="L3616" i="4" s="1"/>
  <c r="J3616" i="4"/>
  <c r="I3616" i="4"/>
  <c r="H3616" i="4"/>
  <c r="F3616" i="4"/>
  <c r="B3616" i="4"/>
  <c r="C3616" i="4" s="1"/>
  <c r="D3616" i="4" s="1"/>
  <c r="E3616" i="4" s="1"/>
  <c r="A3616" i="4"/>
  <c r="K3615" i="4"/>
  <c r="L3615" i="4" s="1"/>
  <c r="I3615" i="4"/>
  <c r="H3615" i="4"/>
  <c r="C3615" i="4"/>
  <c r="D3615" i="4" s="1"/>
  <c r="E3615" i="4" s="1"/>
  <c r="B3615" i="4"/>
  <c r="G3615" i="4" s="1"/>
  <c r="A3615" i="4"/>
  <c r="K3614" i="4"/>
  <c r="L3614" i="4" s="1"/>
  <c r="J3614" i="4"/>
  <c r="I3614" i="4"/>
  <c r="H3614" i="4"/>
  <c r="F3614" i="4"/>
  <c r="B3614" i="4"/>
  <c r="C3614" i="4" s="1"/>
  <c r="D3614" i="4" s="1"/>
  <c r="E3614" i="4" s="1"/>
  <c r="A3614" i="4"/>
  <c r="K3613" i="4"/>
  <c r="L3613" i="4" s="1"/>
  <c r="I3613" i="4"/>
  <c r="H3613" i="4"/>
  <c r="C3613" i="4"/>
  <c r="D3613" i="4" s="1"/>
  <c r="E3613" i="4" s="1"/>
  <c r="B3613" i="4"/>
  <c r="G3613" i="4" s="1"/>
  <c r="A3613" i="4"/>
  <c r="K3612" i="4"/>
  <c r="L3612" i="4" s="1"/>
  <c r="J3612" i="4"/>
  <c r="I3612" i="4"/>
  <c r="H3612" i="4"/>
  <c r="F3612" i="4"/>
  <c r="B3612" i="4"/>
  <c r="C3612" i="4" s="1"/>
  <c r="D3612" i="4" s="1"/>
  <c r="E3612" i="4" s="1"/>
  <c r="A3612" i="4"/>
  <c r="K3611" i="4"/>
  <c r="L3611" i="4" s="1"/>
  <c r="I3611" i="4"/>
  <c r="H3611" i="4"/>
  <c r="C3611" i="4"/>
  <c r="D3611" i="4" s="1"/>
  <c r="E3611" i="4" s="1"/>
  <c r="B3611" i="4"/>
  <c r="G3611" i="4" s="1"/>
  <c r="A3611" i="4"/>
  <c r="K3610" i="4"/>
  <c r="L3610" i="4" s="1"/>
  <c r="J3610" i="4"/>
  <c r="I3610" i="4"/>
  <c r="H3610" i="4"/>
  <c r="F3610" i="4"/>
  <c r="B3610" i="4"/>
  <c r="C3610" i="4" s="1"/>
  <c r="D3610" i="4" s="1"/>
  <c r="E3610" i="4" s="1"/>
  <c r="A3610" i="4"/>
  <c r="K3609" i="4"/>
  <c r="L3609" i="4" s="1"/>
  <c r="I3609" i="4"/>
  <c r="H3609" i="4"/>
  <c r="C3609" i="4"/>
  <c r="D3609" i="4" s="1"/>
  <c r="E3609" i="4" s="1"/>
  <c r="B3609" i="4"/>
  <c r="G3609" i="4" s="1"/>
  <c r="A3609" i="4"/>
  <c r="K3608" i="4"/>
  <c r="L3608" i="4" s="1"/>
  <c r="J3608" i="4"/>
  <c r="I3608" i="4"/>
  <c r="H3608" i="4"/>
  <c r="F3608" i="4"/>
  <c r="B3608" i="4"/>
  <c r="C3608" i="4" s="1"/>
  <c r="D3608" i="4" s="1"/>
  <c r="E3608" i="4" s="1"/>
  <c r="A3608" i="4"/>
  <c r="K3607" i="4"/>
  <c r="L3607" i="4" s="1"/>
  <c r="I3607" i="4"/>
  <c r="H3607" i="4"/>
  <c r="C3607" i="4"/>
  <c r="D3607" i="4" s="1"/>
  <c r="E3607" i="4" s="1"/>
  <c r="B3607" i="4"/>
  <c r="G3607" i="4" s="1"/>
  <c r="A3607" i="4"/>
  <c r="K3606" i="4"/>
  <c r="L3606" i="4" s="1"/>
  <c r="J3606" i="4"/>
  <c r="I3606" i="4"/>
  <c r="H3606" i="4"/>
  <c r="F3606" i="4"/>
  <c r="B3606" i="4"/>
  <c r="C3606" i="4" s="1"/>
  <c r="D3606" i="4" s="1"/>
  <c r="E3606" i="4" s="1"/>
  <c r="A3606" i="4"/>
  <c r="K3605" i="4"/>
  <c r="L3605" i="4" s="1"/>
  <c r="I3605" i="4"/>
  <c r="H3605" i="4"/>
  <c r="C3605" i="4"/>
  <c r="D3605" i="4" s="1"/>
  <c r="E3605" i="4" s="1"/>
  <c r="B3605" i="4"/>
  <c r="G3605" i="4" s="1"/>
  <c r="A3605" i="4"/>
  <c r="K3604" i="4"/>
  <c r="L3604" i="4" s="1"/>
  <c r="J3604" i="4"/>
  <c r="I3604" i="4"/>
  <c r="H3604" i="4"/>
  <c r="F3604" i="4"/>
  <c r="B3604" i="4"/>
  <c r="C3604" i="4" s="1"/>
  <c r="D3604" i="4" s="1"/>
  <c r="E3604" i="4" s="1"/>
  <c r="A3604" i="4"/>
  <c r="K3603" i="4"/>
  <c r="L3603" i="4" s="1"/>
  <c r="I3603" i="4"/>
  <c r="H3603" i="4"/>
  <c r="C3603" i="4"/>
  <c r="D3603" i="4" s="1"/>
  <c r="E3603" i="4" s="1"/>
  <c r="B3603" i="4"/>
  <c r="G3603" i="4" s="1"/>
  <c r="A3603" i="4"/>
  <c r="K3602" i="4"/>
  <c r="L3602" i="4" s="1"/>
  <c r="J3602" i="4"/>
  <c r="I3602" i="4"/>
  <c r="H3602" i="4"/>
  <c r="F3602" i="4"/>
  <c r="B3602" i="4"/>
  <c r="C3602" i="4" s="1"/>
  <c r="D3602" i="4" s="1"/>
  <c r="E3602" i="4" s="1"/>
  <c r="A3602" i="4"/>
  <c r="K3601" i="4"/>
  <c r="L3601" i="4" s="1"/>
  <c r="I3601" i="4"/>
  <c r="H3601" i="4"/>
  <c r="C3601" i="4"/>
  <c r="D3601" i="4" s="1"/>
  <c r="E3601" i="4" s="1"/>
  <c r="B3601" i="4"/>
  <c r="G3601" i="4" s="1"/>
  <c r="A3601" i="4"/>
  <c r="K3600" i="4"/>
  <c r="L3600" i="4" s="1"/>
  <c r="J3600" i="4"/>
  <c r="I3600" i="4"/>
  <c r="H3600" i="4"/>
  <c r="F3600" i="4"/>
  <c r="B3600" i="4"/>
  <c r="C3600" i="4" s="1"/>
  <c r="D3600" i="4" s="1"/>
  <c r="E3600" i="4" s="1"/>
  <c r="A3600" i="4"/>
  <c r="K3599" i="4"/>
  <c r="L3599" i="4" s="1"/>
  <c r="I3599" i="4"/>
  <c r="H3599" i="4"/>
  <c r="C3599" i="4"/>
  <c r="D3599" i="4" s="1"/>
  <c r="E3599" i="4" s="1"/>
  <c r="B3599" i="4"/>
  <c r="G3599" i="4" s="1"/>
  <c r="A3599" i="4"/>
  <c r="K3598" i="4"/>
  <c r="L3598" i="4" s="1"/>
  <c r="J3598" i="4"/>
  <c r="I3598" i="4"/>
  <c r="H3598" i="4"/>
  <c r="F3598" i="4"/>
  <c r="B3598" i="4"/>
  <c r="C3598" i="4" s="1"/>
  <c r="D3598" i="4" s="1"/>
  <c r="E3598" i="4" s="1"/>
  <c r="A3598" i="4"/>
  <c r="K3597" i="4"/>
  <c r="L3597" i="4" s="1"/>
  <c r="I3597" i="4"/>
  <c r="H3597" i="4"/>
  <c r="C3597" i="4"/>
  <c r="D3597" i="4" s="1"/>
  <c r="E3597" i="4" s="1"/>
  <c r="B3597" i="4"/>
  <c r="G3597" i="4" s="1"/>
  <c r="A3597" i="4"/>
  <c r="K3596" i="4"/>
  <c r="L3596" i="4" s="1"/>
  <c r="J3596" i="4"/>
  <c r="I3596" i="4"/>
  <c r="H3596" i="4"/>
  <c r="F3596" i="4"/>
  <c r="B3596" i="4"/>
  <c r="C3596" i="4" s="1"/>
  <c r="D3596" i="4" s="1"/>
  <c r="E3596" i="4" s="1"/>
  <c r="A3596" i="4"/>
  <c r="K3595" i="4"/>
  <c r="L3595" i="4" s="1"/>
  <c r="I3595" i="4"/>
  <c r="H3595" i="4"/>
  <c r="C3595" i="4"/>
  <c r="D3595" i="4" s="1"/>
  <c r="E3595" i="4" s="1"/>
  <c r="B3595" i="4"/>
  <c r="G3595" i="4" s="1"/>
  <c r="A3595" i="4"/>
  <c r="K3594" i="4"/>
  <c r="L3594" i="4" s="1"/>
  <c r="J3594" i="4"/>
  <c r="I3594" i="4"/>
  <c r="H3594" i="4"/>
  <c r="F3594" i="4"/>
  <c r="B3594" i="4"/>
  <c r="C3594" i="4" s="1"/>
  <c r="D3594" i="4" s="1"/>
  <c r="E3594" i="4" s="1"/>
  <c r="A3594" i="4"/>
  <c r="K3593" i="4"/>
  <c r="L3593" i="4" s="1"/>
  <c r="I3593" i="4"/>
  <c r="H3593" i="4"/>
  <c r="C3593" i="4"/>
  <c r="D3593" i="4" s="1"/>
  <c r="E3593" i="4" s="1"/>
  <c r="B3593" i="4"/>
  <c r="G3593" i="4" s="1"/>
  <c r="A3593" i="4"/>
  <c r="K3592" i="4"/>
  <c r="L3592" i="4" s="1"/>
  <c r="J3592" i="4"/>
  <c r="I3592" i="4"/>
  <c r="H3592" i="4"/>
  <c r="F3592" i="4"/>
  <c r="B3592" i="4"/>
  <c r="C3592" i="4" s="1"/>
  <c r="D3592" i="4" s="1"/>
  <c r="E3592" i="4" s="1"/>
  <c r="A3592" i="4"/>
  <c r="K3591" i="4"/>
  <c r="L3591" i="4" s="1"/>
  <c r="I3591" i="4"/>
  <c r="H3591" i="4"/>
  <c r="C3591" i="4"/>
  <c r="D3591" i="4" s="1"/>
  <c r="E3591" i="4" s="1"/>
  <c r="B3591" i="4"/>
  <c r="G3591" i="4" s="1"/>
  <c r="A3591" i="4"/>
  <c r="K3590" i="4"/>
  <c r="L3590" i="4" s="1"/>
  <c r="J3590" i="4"/>
  <c r="I3590" i="4"/>
  <c r="H3590" i="4"/>
  <c r="F3590" i="4"/>
  <c r="B3590" i="4"/>
  <c r="C3590" i="4" s="1"/>
  <c r="D3590" i="4" s="1"/>
  <c r="E3590" i="4" s="1"/>
  <c r="A3590" i="4"/>
  <c r="K3589" i="4"/>
  <c r="L3589" i="4" s="1"/>
  <c r="I3589" i="4"/>
  <c r="H3589" i="4"/>
  <c r="C3589" i="4"/>
  <c r="D3589" i="4" s="1"/>
  <c r="E3589" i="4" s="1"/>
  <c r="B3589" i="4"/>
  <c r="G3589" i="4" s="1"/>
  <c r="A3589" i="4"/>
  <c r="K3588" i="4"/>
  <c r="L3588" i="4" s="1"/>
  <c r="J3588" i="4"/>
  <c r="I3588" i="4"/>
  <c r="H3588" i="4"/>
  <c r="F3588" i="4"/>
  <c r="B3588" i="4"/>
  <c r="C3588" i="4" s="1"/>
  <c r="D3588" i="4" s="1"/>
  <c r="E3588" i="4" s="1"/>
  <c r="A3588" i="4"/>
  <c r="K3587" i="4"/>
  <c r="L3587" i="4" s="1"/>
  <c r="I3587" i="4"/>
  <c r="H3587" i="4"/>
  <c r="C3587" i="4"/>
  <c r="D3587" i="4" s="1"/>
  <c r="E3587" i="4" s="1"/>
  <c r="B3587" i="4"/>
  <c r="G3587" i="4" s="1"/>
  <c r="A3587" i="4"/>
  <c r="K3586" i="4"/>
  <c r="L3586" i="4" s="1"/>
  <c r="J3586" i="4"/>
  <c r="I3586" i="4"/>
  <c r="H3586" i="4"/>
  <c r="F3586" i="4"/>
  <c r="B3586" i="4"/>
  <c r="C3586" i="4" s="1"/>
  <c r="D3586" i="4" s="1"/>
  <c r="E3586" i="4" s="1"/>
  <c r="A3586" i="4"/>
  <c r="K3585" i="4"/>
  <c r="L3585" i="4" s="1"/>
  <c r="I3585" i="4"/>
  <c r="H3585" i="4"/>
  <c r="C3585" i="4"/>
  <c r="D3585" i="4" s="1"/>
  <c r="E3585" i="4" s="1"/>
  <c r="B3585" i="4"/>
  <c r="G3585" i="4" s="1"/>
  <c r="A3585" i="4"/>
  <c r="K3584" i="4"/>
  <c r="L3584" i="4" s="1"/>
  <c r="J3584" i="4"/>
  <c r="I3584" i="4"/>
  <c r="H3584" i="4"/>
  <c r="F3584" i="4"/>
  <c r="B3584" i="4"/>
  <c r="C3584" i="4" s="1"/>
  <c r="D3584" i="4" s="1"/>
  <c r="E3584" i="4" s="1"/>
  <c r="A3584" i="4"/>
  <c r="K3583" i="4"/>
  <c r="L3583" i="4" s="1"/>
  <c r="I3583" i="4"/>
  <c r="H3583" i="4"/>
  <c r="C3583" i="4"/>
  <c r="D3583" i="4" s="1"/>
  <c r="E3583" i="4" s="1"/>
  <c r="B3583" i="4"/>
  <c r="G3583" i="4" s="1"/>
  <c r="A3583" i="4"/>
  <c r="K3582" i="4"/>
  <c r="L3582" i="4" s="1"/>
  <c r="J3582" i="4"/>
  <c r="I3582" i="4"/>
  <c r="H3582" i="4"/>
  <c r="F3582" i="4"/>
  <c r="B3582" i="4"/>
  <c r="C3582" i="4" s="1"/>
  <c r="D3582" i="4" s="1"/>
  <c r="E3582" i="4" s="1"/>
  <c r="A3582" i="4"/>
  <c r="K3581" i="4"/>
  <c r="L3581" i="4" s="1"/>
  <c r="I3581" i="4"/>
  <c r="H3581" i="4"/>
  <c r="C3581" i="4"/>
  <c r="D3581" i="4" s="1"/>
  <c r="E3581" i="4" s="1"/>
  <c r="B3581" i="4"/>
  <c r="G3581" i="4" s="1"/>
  <c r="A3581" i="4"/>
  <c r="K3580" i="4"/>
  <c r="L3580" i="4" s="1"/>
  <c r="J3580" i="4"/>
  <c r="I3580" i="4"/>
  <c r="H3580" i="4"/>
  <c r="F3580" i="4"/>
  <c r="B3580" i="4"/>
  <c r="C3580" i="4" s="1"/>
  <c r="D3580" i="4" s="1"/>
  <c r="E3580" i="4" s="1"/>
  <c r="A3580" i="4"/>
  <c r="K3579" i="4"/>
  <c r="L3579" i="4" s="1"/>
  <c r="I3579" i="4"/>
  <c r="H3579" i="4"/>
  <c r="C3579" i="4"/>
  <c r="D3579" i="4" s="1"/>
  <c r="E3579" i="4" s="1"/>
  <c r="B3579" i="4"/>
  <c r="G3579" i="4" s="1"/>
  <c r="A3579" i="4"/>
  <c r="K3578" i="4"/>
  <c r="L3578" i="4" s="1"/>
  <c r="J3578" i="4"/>
  <c r="I3578" i="4"/>
  <c r="H3578" i="4"/>
  <c r="F3578" i="4"/>
  <c r="B3578" i="4"/>
  <c r="C3578" i="4" s="1"/>
  <c r="D3578" i="4" s="1"/>
  <c r="E3578" i="4" s="1"/>
  <c r="A3578" i="4"/>
  <c r="K3577" i="4"/>
  <c r="L3577" i="4" s="1"/>
  <c r="I3577" i="4"/>
  <c r="H3577" i="4"/>
  <c r="C3577" i="4"/>
  <c r="D3577" i="4" s="1"/>
  <c r="E3577" i="4" s="1"/>
  <c r="B3577" i="4"/>
  <c r="G3577" i="4" s="1"/>
  <c r="A3577" i="4"/>
  <c r="K3576" i="4"/>
  <c r="L3576" i="4" s="1"/>
  <c r="J3576" i="4"/>
  <c r="I3576" i="4"/>
  <c r="H3576" i="4"/>
  <c r="F3576" i="4"/>
  <c r="B3576" i="4"/>
  <c r="C3576" i="4" s="1"/>
  <c r="D3576" i="4" s="1"/>
  <c r="E3576" i="4" s="1"/>
  <c r="A3576" i="4"/>
  <c r="K3575" i="4"/>
  <c r="L3575" i="4" s="1"/>
  <c r="I3575" i="4"/>
  <c r="H3575" i="4"/>
  <c r="C3575" i="4"/>
  <c r="D3575" i="4" s="1"/>
  <c r="E3575" i="4" s="1"/>
  <c r="B3575" i="4"/>
  <c r="G3575" i="4" s="1"/>
  <c r="A3575" i="4"/>
  <c r="K3574" i="4"/>
  <c r="L3574" i="4" s="1"/>
  <c r="J3574" i="4"/>
  <c r="I3574" i="4"/>
  <c r="H3574" i="4"/>
  <c r="F3574" i="4"/>
  <c r="B3574" i="4"/>
  <c r="C3574" i="4" s="1"/>
  <c r="D3574" i="4" s="1"/>
  <c r="E3574" i="4" s="1"/>
  <c r="A3574" i="4"/>
  <c r="K3573" i="4"/>
  <c r="L3573" i="4" s="1"/>
  <c r="I3573" i="4"/>
  <c r="H3573" i="4"/>
  <c r="C3573" i="4"/>
  <c r="D3573" i="4" s="1"/>
  <c r="E3573" i="4" s="1"/>
  <c r="B3573" i="4"/>
  <c r="G3573" i="4" s="1"/>
  <c r="A3573" i="4"/>
  <c r="K3572" i="4"/>
  <c r="L3572" i="4" s="1"/>
  <c r="J3572" i="4"/>
  <c r="I3572" i="4"/>
  <c r="H3572" i="4"/>
  <c r="F3572" i="4"/>
  <c r="B3572" i="4"/>
  <c r="C3572" i="4" s="1"/>
  <c r="D3572" i="4" s="1"/>
  <c r="E3572" i="4" s="1"/>
  <c r="A3572" i="4"/>
  <c r="K3571" i="4"/>
  <c r="L3571" i="4" s="1"/>
  <c r="I3571" i="4"/>
  <c r="H3571" i="4"/>
  <c r="C3571" i="4"/>
  <c r="D3571" i="4" s="1"/>
  <c r="E3571" i="4" s="1"/>
  <c r="B3571" i="4"/>
  <c r="G3571" i="4" s="1"/>
  <c r="A3571" i="4"/>
  <c r="K3570" i="4"/>
  <c r="L3570" i="4" s="1"/>
  <c r="J3570" i="4"/>
  <c r="I3570" i="4"/>
  <c r="H3570" i="4"/>
  <c r="F3570" i="4"/>
  <c r="B3570" i="4"/>
  <c r="C3570" i="4" s="1"/>
  <c r="D3570" i="4" s="1"/>
  <c r="E3570" i="4" s="1"/>
  <c r="A3570" i="4"/>
  <c r="K3569" i="4"/>
  <c r="L3569" i="4" s="1"/>
  <c r="I3569" i="4"/>
  <c r="H3569" i="4"/>
  <c r="C3569" i="4"/>
  <c r="D3569" i="4" s="1"/>
  <c r="E3569" i="4" s="1"/>
  <c r="B3569" i="4"/>
  <c r="G3569" i="4" s="1"/>
  <c r="A3569" i="4"/>
  <c r="K3568" i="4"/>
  <c r="L3568" i="4" s="1"/>
  <c r="J3568" i="4"/>
  <c r="I3568" i="4"/>
  <c r="H3568" i="4"/>
  <c r="F3568" i="4"/>
  <c r="B3568" i="4"/>
  <c r="C3568" i="4" s="1"/>
  <c r="D3568" i="4" s="1"/>
  <c r="E3568" i="4" s="1"/>
  <c r="A3568" i="4"/>
  <c r="K3567" i="4"/>
  <c r="L3567" i="4" s="1"/>
  <c r="I3567" i="4"/>
  <c r="H3567" i="4"/>
  <c r="C3567" i="4"/>
  <c r="D3567" i="4" s="1"/>
  <c r="E3567" i="4" s="1"/>
  <c r="B3567" i="4"/>
  <c r="G3567" i="4" s="1"/>
  <c r="A3567" i="4"/>
  <c r="K3566" i="4"/>
  <c r="L3566" i="4" s="1"/>
  <c r="J3566" i="4"/>
  <c r="I3566" i="4"/>
  <c r="H3566" i="4"/>
  <c r="F3566" i="4"/>
  <c r="B3566" i="4"/>
  <c r="C3566" i="4" s="1"/>
  <c r="D3566" i="4" s="1"/>
  <c r="E3566" i="4" s="1"/>
  <c r="A3566" i="4"/>
  <c r="K3565" i="4"/>
  <c r="L3565" i="4" s="1"/>
  <c r="I3565" i="4"/>
  <c r="H3565" i="4"/>
  <c r="C3565" i="4"/>
  <c r="D3565" i="4" s="1"/>
  <c r="E3565" i="4" s="1"/>
  <c r="B3565" i="4"/>
  <c r="G3565" i="4" s="1"/>
  <c r="A3565" i="4"/>
  <c r="K3564" i="4"/>
  <c r="L3564" i="4" s="1"/>
  <c r="J3564" i="4"/>
  <c r="I3564" i="4"/>
  <c r="H3564" i="4"/>
  <c r="F3564" i="4"/>
  <c r="B3564" i="4"/>
  <c r="C3564" i="4" s="1"/>
  <c r="D3564" i="4" s="1"/>
  <c r="E3564" i="4" s="1"/>
  <c r="A3564" i="4"/>
  <c r="K3563" i="4"/>
  <c r="L3563" i="4" s="1"/>
  <c r="I3563" i="4"/>
  <c r="H3563" i="4"/>
  <c r="C3563" i="4"/>
  <c r="D3563" i="4" s="1"/>
  <c r="E3563" i="4" s="1"/>
  <c r="B3563" i="4"/>
  <c r="G3563" i="4" s="1"/>
  <c r="A3563" i="4"/>
  <c r="K3562" i="4"/>
  <c r="L3562" i="4" s="1"/>
  <c r="J3562" i="4"/>
  <c r="I3562" i="4"/>
  <c r="H3562" i="4"/>
  <c r="F3562" i="4"/>
  <c r="B3562" i="4"/>
  <c r="C3562" i="4" s="1"/>
  <c r="D3562" i="4" s="1"/>
  <c r="E3562" i="4" s="1"/>
  <c r="A3562" i="4"/>
  <c r="K3561" i="4"/>
  <c r="L3561" i="4" s="1"/>
  <c r="I3561" i="4"/>
  <c r="H3561" i="4"/>
  <c r="C3561" i="4"/>
  <c r="D3561" i="4" s="1"/>
  <c r="E3561" i="4" s="1"/>
  <c r="B3561" i="4"/>
  <c r="G3561" i="4" s="1"/>
  <c r="A3561" i="4"/>
  <c r="K3560" i="4"/>
  <c r="L3560" i="4" s="1"/>
  <c r="J3560" i="4"/>
  <c r="I3560" i="4"/>
  <c r="H3560" i="4"/>
  <c r="F3560" i="4"/>
  <c r="B3560" i="4"/>
  <c r="C3560" i="4" s="1"/>
  <c r="D3560" i="4" s="1"/>
  <c r="E3560" i="4" s="1"/>
  <c r="A3560" i="4"/>
  <c r="K3559" i="4"/>
  <c r="L3559" i="4" s="1"/>
  <c r="I3559" i="4"/>
  <c r="H3559" i="4"/>
  <c r="C3559" i="4"/>
  <c r="D3559" i="4" s="1"/>
  <c r="E3559" i="4" s="1"/>
  <c r="B3559" i="4"/>
  <c r="G3559" i="4" s="1"/>
  <c r="A3559" i="4"/>
  <c r="K3558" i="4"/>
  <c r="L3558" i="4" s="1"/>
  <c r="J3558" i="4"/>
  <c r="I3558" i="4"/>
  <c r="H3558" i="4"/>
  <c r="F3558" i="4"/>
  <c r="B3558" i="4"/>
  <c r="C3558" i="4" s="1"/>
  <c r="D3558" i="4" s="1"/>
  <c r="E3558" i="4" s="1"/>
  <c r="A3558" i="4"/>
  <c r="K3557" i="4"/>
  <c r="L3557" i="4" s="1"/>
  <c r="I3557" i="4"/>
  <c r="H3557" i="4"/>
  <c r="C3557" i="4"/>
  <c r="D3557" i="4" s="1"/>
  <c r="E3557" i="4" s="1"/>
  <c r="B3557" i="4"/>
  <c r="G3557" i="4" s="1"/>
  <c r="A3557" i="4"/>
  <c r="K3556" i="4"/>
  <c r="L3556" i="4" s="1"/>
  <c r="J3556" i="4"/>
  <c r="I3556" i="4"/>
  <c r="H3556" i="4"/>
  <c r="F3556" i="4"/>
  <c r="B3556" i="4"/>
  <c r="C3556" i="4" s="1"/>
  <c r="D3556" i="4" s="1"/>
  <c r="E3556" i="4" s="1"/>
  <c r="A3556" i="4"/>
  <c r="K3555" i="4"/>
  <c r="L3555" i="4" s="1"/>
  <c r="I3555" i="4"/>
  <c r="H3555" i="4"/>
  <c r="C3555" i="4"/>
  <c r="D3555" i="4" s="1"/>
  <c r="E3555" i="4" s="1"/>
  <c r="B3555" i="4"/>
  <c r="G3555" i="4" s="1"/>
  <c r="A3555" i="4"/>
  <c r="K3554" i="4"/>
  <c r="L3554" i="4" s="1"/>
  <c r="J3554" i="4"/>
  <c r="I3554" i="4"/>
  <c r="H3554" i="4"/>
  <c r="F3554" i="4"/>
  <c r="B3554" i="4"/>
  <c r="C3554" i="4" s="1"/>
  <c r="D3554" i="4" s="1"/>
  <c r="E3554" i="4" s="1"/>
  <c r="A3554" i="4"/>
  <c r="K3553" i="4"/>
  <c r="L3553" i="4" s="1"/>
  <c r="I3553" i="4"/>
  <c r="H3553" i="4"/>
  <c r="C3553" i="4"/>
  <c r="D3553" i="4" s="1"/>
  <c r="E3553" i="4" s="1"/>
  <c r="B3553" i="4"/>
  <c r="G3553" i="4" s="1"/>
  <c r="A3553" i="4"/>
  <c r="K3552" i="4"/>
  <c r="L3552" i="4" s="1"/>
  <c r="J3552" i="4"/>
  <c r="I3552" i="4"/>
  <c r="H3552" i="4"/>
  <c r="F3552" i="4"/>
  <c r="B3552" i="4"/>
  <c r="C3552" i="4" s="1"/>
  <c r="D3552" i="4" s="1"/>
  <c r="E3552" i="4" s="1"/>
  <c r="A3552" i="4"/>
  <c r="K3551" i="4"/>
  <c r="L3551" i="4" s="1"/>
  <c r="I3551" i="4"/>
  <c r="H3551" i="4"/>
  <c r="C3551" i="4"/>
  <c r="D3551" i="4" s="1"/>
  <c r="E3551" i="4" s="1"/>
  <c r="B3551" i="4"/>
  <c r="G3551" i="4" s="1"/>
  <c r="A3551" i="4"/>
  <c r="K3550" i="4"/>
  <c r="L3550" i="4" s="1"/>
  <c r="J3550" i="4"/>
  <c r="I3550" i="4"/>
  <c r="H3550" i="4"/>
  <c r="F3550" i="4"/>
  <c r="B3550" i="4"/>
  <c r="C3550" i="4" s="1"/>
  <c r="D3550" i="4" s="1"/>
  <c r="E3550" i="4" s="1"/>
  <c r="A3550" i="4"/>
  <c r="K3549" i="4"/>
  <c r="L3549" i="4" s="1"/>
  <c r="I3549" i="4"/>
  <c r="H3549" i="4"/>
  <c r="C3549" i="4"/>
  <c r="D3549" i="4" s="1"/>
  <c r="E3549" i="4" s="1"/>
  <c r="B3549" i="4"/>
  <c r="G3549" i="4" s="1"/>
  <c r="A3549" i="4"/>
  <c r="K3548" i="4"/>
  <c r="L3548" i="4" s="1"/>
  <c r="J3548" i="4"/>
  <c r="I3548" i="4"/>
  <c r="H3548" i="4"/>
  <c r="F3548" i="4"/>
  <c r="B3548" i="4"/>
  <c r="C3548" i="4" s="1"/>
  <c r="D3548" i="4" s="1"/>
  <c r="E3548" i="4" s="1"/>
  <c r="A3548" i="4"/>
  <c r="K3547" i="4"/>
  <c r="L3547" i="4" s="1"/>
  <c r="I3547" i="4"/>
  <c r="H3547" i="4"/>
  <c r="C3547" i="4"/>
  <c r="D3547" i="4" s="1"/>
  <c r="E3547" i="4" s="1"/>
  <c r="B3547" i="4"/>
  <c r="G3547" i="4" s="1"/>
  <c r="A3547" i="4"/>
  <c r="K3546" i="4"/>
  <c r="L3546" i="4" s="1"/>
  <c r="J3546" i="4"/>
  <c r="I3546" i="4"/>
  <c r="H3546" i="4"/>
  <c r="F3546" i="4"/>
  <c r="B3546" i="4"/>
  <c r="C3546" i="4" s="1"/>
  <c r="D3546" i="4" s="1"/>
  <c r="E3546" i="4" s="1"/>
  <c r="A3546" i="4"/>
  <c r="K3545" i="4"/>
  <c r="L3545" i="4" s="1"/>
  <c r="I3545" i="4"/>
  <c r="H3545" i="4"/>
  <c r="C3545" i="4"/>
  <c r="D3545" i="4" s="1"/>
  <c r="E3545" i="4" s="1"/>
  <c r="B3545" i="4"/>
  <c r="G3545" i="4" s="1"/>
  <c r="A3545" i="4"/>
  <c r="K3544" i="4"/>
  <c r="L3544" i="4" s="1"/>
  <c r="J3544" i="4"/>
  <c r="I3544" i="4"/>
  <c r="H3544" i="4"/>
  <c r="F3544" i="4"/>
  <c r="B3544" i="4"/>
  <c r="C3544" i="4" s="1"/>
  <c r="D3544" i="4" s="1"/>
  <c r="E3544" i="4" s="1"/>
  <c r="A3544" i="4"/>
  <c r="K3543" i="4"/>
  <c r="L3543" i="4" s="1"/>
  <c r="I3543" i="4"/>
  <c r="H3543" i="4"/>
  <c r="C3543" i="4"/>
  <c r="D3543" i="4" s="1"/>
  <c r="E3543" i="4" s="1"/>
  <c r="B3543" i="4"/>
  <c r="G3543" i="4" s="1"/>
  <c r="A3543" i="4"/>
  <c r="K3542" i="4"/>
  <c r="L3542" i="4" s="1"/>
  <c r="J3542" i="4"/>
  <c r="I3542" i="4"/>
  <c r="H3542" i="4"/>
  <c r="F3542" i="4"/>
  <c r="B3542" i="4"/>
  <c r="C3542" i="4" s="1"/>
  <c r="D3542" i="4" s="1"/>
  <c r="E3542" i="4" s="1"/>
  <c r="A3542" i="4"/>
  <c r="K3541" i="4"/>
  <c r="L3541" i="4" s="1"/>
  <c r="I3541" i="4"/>
  <c r="H3541" i="4"/>
  <c r="C3541" i="4"/>
  <c r="D3541" i="4" s="1"/>
  <c r="E3541" i="4" s="1"/>
  <c r="B3541" i="4"/>
  <c r="G3541" i="4" s="1"/>
  <c r="A3541" i="4"/>
  <c r="K3540" i="4"/>
  <c r="L3540" i="4" s="1"/>
  <c r="J3540" i="4"/>
  <c r="I3540" i="4"/>
  <c r="H3540" i="4"/>
  <c r="F3540" i="4"/>
  <c r="B3540" i="4"/>
  <c r="C3540" i="4" s="1"/>
  <c r="D3540" i="4" s="1"/>
  <c r="E3540" i="4" s="1"/>
  <c r="A3540" i="4"/>
  <c r="K3539" i="4"/>
  <c r="L3539" i="4" s="1"/>
  <c r="I3539" i="4"/>
  <c r="H3539" i="4"/>
  <c r="C3539" i="4"/>
  <c r="D3539" i="4" s="1"/>
  <c r="E3539" i="4" s="1"/>
  <c r="B3539" i="4"/>
  <c r="G3539" i="4" s="1"/>
  <c r="A3539" i="4"/>
  <c r="K3538" i="4"/>
  <c r="L3538" i="4" s="1"/>
  <c r="J3538" i="4"/>
  <c r="I3538" i="4"/>
  <c r="H3538" i="4"/>
  <c r="F3538" i="4"/>
  <c r="B3538" i="4"/>
  <c r="C3538" i="4" s="1"/>
  <c r="D3538" i="4" s="1"/>
  <c r="E3538" i="4" s="1"/>
  <c r="A3538" i="4"/>
  <c r="K3537" i="4"/>
  <c r="L3537" i="4" s="1"/>
  <c r="I3537" i="4"/>
  <c r="H3537" i="4"/>
  <c r="C3537" i="4"/>
  <c r="D3537" i="4" s="1"/>
  <c r="E3537" i="4" s="1"/>
  <c r="B3537" i="4"/>
  <c r="G3537" i="4" s="1"/>
  <c r="A3537" i="4"/>
  <c r="K3536" i="4"/>
  <c r="L3536" i="4" s="1"/>
  <c r="J3536" i="4"/>
  <c r="I3536" i="4"/>
  <c r="H3536" i="4"/>
  <c r="F3536" i="4"/>
  <c r="B3536" i="4"/>
  <c r="C3536" i="4" s="1"/>
  <c r="D3536" i="4" s="1"/>
  <c r="E3536" i="4" s="1"/>
  <c r="A3536" i="4"/>
  <c r="K3535" i="4"/>
  <c r="L3535" i="4" s="1"/>
  <c r="I3535" i="4"/>
  <c r="H3535" i="4"/>
  <c r="C3535" i="4"/>
  <c r="D3535" i="4" s="1"/>
  <c r="E3535" i="4" s="1"/>
  <c r="B3535" i="4"/>
  <c r="G3535" i="4" s="1"/>
  <c r="A3535" i="4"/>
  <c r="K3534" i="4"/>
  <c r="L3534" i="4" s="1"/>
  <c r="J3534" i="4"/>
  <c r="I3534" i="4"/>
  <c r="H3534" i="4"/>
  <c r="F3534" i="4"/>
  <c r="B3534" i="4"/>
  <c r="C3534" i="4" s="1"/>
  <c r="D3534" i="4" s="1"/>
  <c r="E3534" i="4" s="1"/>
  <c r="A3534" i="4"/>
  <c r="K3533" i="4"/>
  <c r="L3533" i="4" s="1"/>
  <c r="I3533" i="4"/>
  <c r="H3533" i="4"/>
  <c r="C3533" i="4"/>
  <c r="D3533" i="4" s="1"/>
  <c r="E3533" i="4" s="1"/>
  <c r="B3533" i="4"/>
  <c r="G3533" i="4" s="1"/>
  <c r="A3533" i="4"/>
  <c r="K3532" i="4"/>
  <c r="L3532" i="4" s="1"/>
  <c r="J3532" i="4"/>
  <c r="I3532" i="4"/>
  <c r="H3532" i="4"/>
  <c r="F3532" i="4"/>
  <c r="B3532" i="4"/>
  <c r="C3532" i="4" s="1"/>
  <c r="D3532" i="4" s="1"/>
  <c r="E3532" i="4" s="1"/>
  <c r="A3532" i="4"/>
  <c r="K3531" i="4"/>
  <c r="L3531" i="4" s="1"/>
  <c r="I3531" i="4"/>
  <c r="H3531" i="4"/>
  <c r="C3531" i="4"/>
  <c r="D3531" i="4" s="1"/>
  <c r="E3531" i="4" s="1"/>
  <c r="B3531" i="4"/>
  <c r="G3531" i="4" s="1"/>
  <c r="A3531" i="4"/>
  <c r="K3530" i="4"/>
  <c r="L3530" i="4" s="1"/>
  <c r="J3530" i="4"/>
  <c r="I3530" i="4"/>
  <c r="H3530" i="4"/>
  <c r="F3530" i="4"/>
  <c r="B3530" i="4"/>
  <c r="C3530" i="4" s="1"/>
  <c r="D3530" i="4" s="1"/>
  <c r="E3530" i="4" s="1"/>
  <c r="A3530" i="4"/>
  <c r="K3529" i="4"/>
  <c r="L3529" i="4" s="1"/>
  <c r="I3529" i="4"/>
  <c r="H3529" i="4"/>
  <c r="C3529" i="4"/>
  <c r="D3529" i="4" s="1"/>
  <c r="E3529" i="4" s="1"/>
  <c r="B3529" i="4"/>
  <c r="G3529" i="4" s="1"/>
  <c r="A3529" i="4"/>
  <c r="K3528" i="4"/>
  <c r="L3528" i="4" s="1"/>
  <c r="J3528" i="4"/>
  <c r="I3528" i="4"/>
  <c r="H3528" i="4"/>
  <c r="F3528" i="4"/>
  <c r="B3528" i="4"/>
  <c r="C3528" i="4" s="1"/>
  <c r="D3528" i="4" s="1"/>
  <c r="E3528" i="4" s="1"/>
  <c r="A3528" i="4"/>
  <c r="K3527" i="4"/>
  <c r="L3527" i="4" s="1"/>
  <c r="I3527" i="4"/>
  <c r="H3527" i="4"/>
  <c r="C3527" i="4"/>
  <c r="D3527" i="4" s="1"/>
  <c r="E3527" i="4" s="1"/>
  <c r="B3527" i="4"/>
  <c r="G3527" i="4" s="1"/>
  <c r="A3527" i="4"/>
  <c r="K3526" i="4"/>
  <c r="L3526" i="4" s="1"/>
  <c r="J3526" i="4"/>
  <c r="I3526" i="4"/>
  <c r="H3526" i="4"/>
  <c r="F3526" i="4"/>
  <c r="B3526" i="4"/>
  <c r="C3526" i="4" s="1"/>
  <c r="D3526" i="4" s="1"/>
  <c r="E3526" i="4" s="1"/>
  <c r="A3526" i="4"/>
  <c r="K3525" i="4"/>
  <c r="L3525" i="4" s="1"/>
  <c r="I3525" i="4"/>
  <c r="H3525" i="4"/>
  <c r="C3525" i="4"/>
  <c r="D3525" i="4" s="1"/>
  <c r="E3525" i="4" s="1"/>
  <c r="B3525" i="4"/>
  <c r="G3525" i="4" s="1"/>
  <c r="A3525" i="4"/>
  <c r="K3524" i="4"/>
  <c r="L3524" i="4" s="1"/>
  <c r="J3524" i="4"/>
  <c r="I3524" i="4"/>
  <c r="H3524" i="4"/>
  <c r="F3524" i="4"/>
  <c r="B3524" i="4"/>
  <c r="C3524" i="4" s="1"/>
  <c r="D3524" i="4" s="1"/>
  <c r="E3524" i="4" s="1"/>
  <c r="A3524" i="4"/>
  <c r="K3523" i="4"/>
  <c r="L3523" i="4" s="1"/>
  <c r="I3523" i="4"/>
  <c r="H3523" i="4"/>
  <c r="C3523" i="4"/>
  <c r="D3523" i="4" s="1"/>
  <c r="E3523" i="4" s="1"/>
  <c r="B3523" i="4"/>
  <c r="G3523" i="4" s="1"/>
  <c r="A3523" i="4"/>
  <c r="K3522" i="4"/>
  <c r="L3522" i="4" s="1"/>
  <c r="J3522" i="4"/>
  <c r="I3522" i="4"/>
  <c r="H3522" i="4"/>
  <c r="F3522" i="4"/>
  <c r="B3522" i="4"/>
  <c r="C3522" i="4" s="1"/>
  <c r="D3522" i="4" s="1"/>
  <c r="E3522" i="4" s="1"/>
  <c r="A3522" i="4"/>
  <c r="K3521" i="4"/>
  <c r="L3521" i="4" s="1"/>
  <c r="I3521" i="4"/>
  <c r="H3521" i="4"/>
  <c r="C3521" i="4"/>
  <c r="D3521" i="4" s="1"/>
  <c r="E3521" i="4" s="1"/>
  <c r="B3521" i="4"/>
  <c r="G3521" i="4" s="1"/>
  <c r="A3521" i="4"/>
  <c r="K3520" i="4"/>
  <c r="L3520" i="4" s="1"/>
  <c r="J3520" i="4"/>
  <c r="I3520" i="4"/>
  <c r="H3520" i="4"/>
  <c r="F3520" i="4"/>
  <c r="B3520" i="4"/>
  <c r="C3520" i="4" s="1"/>
  <c r="D3520" i="4" s="1"/>
  <c r="E3520" i="4" s="1"/>
  <c r="A3520" i="4"/>
  <c r="K3519" i="4"/>
  <c r="L3519" i="4" s="1"/>
  <c r="I3519" i="4"/>
  <c r="H3519" i="4"/>
  <c r="C3519" i="4"/>
  <c r="D3519" i="4" s="1"/>
  <c r="E3519" i="4" s="1"/>
  <c r="B3519" i="4"/>
  <c r="G3519" i="4" s="1"/>
  <c r="A3519" i="4"/>
  <c r="K3518" i="4"/>
  <c r="L3518" i="4" s="1"/>
  <c r="J3518" i="4"/>
  <c r="I3518" i="4"/>
  <c r="H3518" i="4"/>
  <c r="F3518" i="4"/>
  <c r="B3518" i="4"/>
  <c r="C3518" i="4" s="1"/>
  <c r="D3518" i="4" s="1"/>
  <c r="E3518" i="4" s="1"/>
  <c r="A3518" i="4"/>
  <c r="K3517" i="4"/>
  <c r="L3517" i="4" s="1"/>
  <c r="I3517" i="4"/>
  <c r="H3517" i="4"/>
  <c r="C3517" i="4"/>
  <c r="D3517" i="4" s="1"/>
  <c r="E3517" i="4" s="1"/>
  <c r="B3517" i="4"/>
  <c r="G3517" i="4" s="1"/>
  <c r="A3517" i="4"/>
  <c r="K3516" i="4"/>
  <c r="L3516" i="4" s="1"/>
  <c r="J3516" i="4"/>
  <c r="I3516" i="4"/>
  <c r="H3516" i="4"/>
  <c r="F3516" i="4"/>
  <c r="B3516" i="4"/>
  <c r="C3516" i="4" s="1"/>
  <c r="D3516" i="4" s="1"/>
  <c r="E3516" i="4" s="1"/>
  <c r="A3516" i="4"/>
  <c r="K3515" i="4"/>
  <c r="L3515" i="4" s="1"/>
  <c r="I3515" i="4"/>
  <c r="H3515" i="4"/>
  <c r="C3515" i="4"/>
  <c r="D3515" i="4" s="1"/>
  <c r="E3515" i="4" s="1"/>
  <c r="B3515" i="4"/>
  <c r="G3515" i="4" s="1"/>
  <c r="A3515" i="4"/>
  <c r="K3514" i="4"/>
  <c r="L3514" i="4" s="1"/>
  <c r="J3514" i="4"/>
  <c r="I3514" i="4"/>
  <c r="H3514" i="4"/>
  <c r="F3514" i="4"/>
  <c r="B3514" i="4"/>
  <c r="C3514" i="4" s="1"/>
  <c r="D3514" i="4" s="1"/>
  <c r="E3514" i="4" s="1"/>
  <c r="A3514" i="4"/>
  <c r="K3513" i="4"/>
  <c r="L3513" i="4" s="1"/>
  <c r="I3513" i="4"/>
  <c r="H3513" i="4"/>
  <c r="C3513" i="4"/>
  <c r="D3513" i="4" s="1"/>
  <c r="E3513" i="4" s="1"/>
  <c r="B3513" i="4"/>
  <c r="G3513" i="4" s="1"/>
  <c r="A3513" i="4"/>
  <c r="K3512" i="4"/>
  <c r="L3512" i="4" s="1"/>
  <c r="J3512" i="4"/>
  <c r="I3512" i="4"/>
  <c r="H3512" i="4"/>
  <c r="F3512" i="4"/>
  <c r="B3512" i="4"/>
  <c r="C3512" i="4" s="1"/>
  <c r="D3512" i="4" s="1"/>
  <c r="E3512" i="4" s="1"/>
  <c r="A3512" i="4"/>
  <c r="K3511" i="4"/>
  <c r="L3511" i="4" s="1"/>
  <c r="I3511" i="4"/>
  <c r="H3511" i="4"/>
  <c r="C3511" i="4"/>
  <c r="D3511" i="4" s="1"/>
  <c r="E3511" i="4" s="1"/>
  <c r="B3511" i="4"/>
  <c r="G3511" i="4" s="1"/>
  <c r="A3511" i="4"/>
  <c r="K3510" i="4"/>
  <c r="L3510" i="4" s="1"/>
  <c r="J3510" i="4"/>
  <c r="I3510" i="4"/>
  <c r="H3510" i="4"/>
  <c r="F3510" i="4"/>
  <c r="B3510" i="4"/>
  <c r="C3510" i="4" s="1"/>
  <c r="D3510" i="4" s="1"/>
  <c r="E3510" i="4" s="1"/>
  <c r="A3510" i="4"/>
  <c r="K3509" i="4"/>
  <c r="L3509" i="4" s="1"/>
  <c r="I3509" i="4"/>
  <c r="H3509" i="4"/>
  <c r="C3509" i="4"/>
  <c r="D3509" i="4" s="1"/>
  <c r="E3509" i="4" s="1"/>
  <c r="B3509" i="4"/>
  <c r="G3509" i="4" s="1"/>
  <c r="A3509" i="4"/>
  <c r="K3508" i="4"/>
  <c r="L3508" i="4" s="1"/>
  <c r="J3508" i="4"/>
  <c r="I3508" i="4"/>
  <c r="H3508" i="4"/>
  <c r="F3508" i="4"/>
  <c r="B3508" i="4"/>
  <c r="C3508" i="4" s="1"/>
  <c r="D3508" i="4" s="1"/>
  <c r="E3508" i="4" s="1"/>
  <c r="A3508" i="4"/>
  <c r="K3507" i="4"/>
  <c r="L3507" i="4" s="1"/>
  <c r="I3507" i="4"/>
  <c r="H3507" i="4"/>
  <c r="C3507" i="4"/>
  <c r="D3507" i="4" s="1"/>
  <c r="E3507" i="4" s="1"/>
  <c r="B3507" i="4"/>
  <c r="G3507" i="4" s="1"/>
  <c r="A3507" i="4"/>
  <c r="K3506" i="4"/>
  <c r="L3506" i="4" s="1"/>
  <c r="J3506" i="4"/>
  <c r="I3506" i="4"/>
  <c r="H3506" i="4"/>
  <c r="F3506" i="4"/>
  <c r="B3506" i="4"/>
  <c r="C3506" i="4" s="1"/>
  <c r="D3506" i="4" s="1"/>
  <c r="E3506" i="4" s="1"/>
  <c r="A3506" i="4"/>
  <c r="K3505" i="4"/>
  <c r="L3505" i="4" s="1"/>
  <c r="I3505" i="4"/>
  <c r="H3505" i="4"/>
  <c r="C3505" i="4"/>
  <c r="D3505" i="4" s="1"/>
  <c r="E3505" i="4" s="1"/>
  <c r="B3505" i="4"/>
  <c r="G3505" i="4" s="1"/>
  <c r="A3505" i="4"/>
  <c r="K3504" i="4"/>
  <c r="L3504" i="4" s="1"/>
  <c r="J3504" i="4"/>
  <c r="I3504" i="4"/>
  <c r="H3504" i="4"/>
  <c r="F3504" i="4"/>
  <c r="B3504" i="4"/>
  <c r="C3504" i="4" s="1"/>
  <c r="D3504" i="4" s="1"/>
  <c r="E3504" i="4" s="1"/>
  <c r="A3504" i="4"/>
  <c r="K3503" i="4"/>
  <c r="L3503" i="4" s="1"/>
  <c r="I3503" i="4"/>
  <c r="H3503" i="4"/>
  <c r="C3503" i="4"/>
  <c r="D3503" i="4" s="1"/>
  <c r="E3503" i="4" s="1"/>
  <c r="B3503" i="4"/>
  <c r="G3503" i="4" s="1"/>
  <c r="A3503" i="4"/>
  <c r="K3502" i="4"/>
  <c r="L3502" i="4" s="1"/>
  <c r="J3502" i="4"/>
  <c r="I3502" i="4"/>
  <c r="H3502" i="4"/>
  <c r="F3502" i="4"/>
  <c r="B3502" i="4"/>
  <c r="C3502" i="4" s="1"/>
  <c r="D3502" i="4" s="1"/>
  <c r="E3502" i="4" s="1"/>
  <c r="A3502" i="4"/>
  <c r="L3501" i="4"/>
  <c r="K3501" i="4"/>
  <c r="I3501" i="4"/>
  <c r="H3501" i="4"/>
  <c r="B3501" i="4"/>
  <c r="G3501" i="4" s="1"/>
  <c r="A3501" i="4"/>
  <c r="L3500" i="4"/>
  <c r="K3500" i="4"/>
  <c r="I3500" i="4"/>
  <c r="H3500" i="4"/>
  <c r="B3500" i="4"/>
  <c r="G3500" i="4" s="1"/>
  <c r="A3500" i="4"/>
  <c r="L3499" i="4"/>
  <c r="K3499" i="4"/>
  <c r="I3499" i="4"/>
  <c r="H3499" i="4"/>
  <c r="B3499" i="4"/>
  <c r="G3499" i="4" s="1"/>
  <c r="A3499" i="4"/>
  <c r="L3498" i="4"/>
  <c r="K3498" i="4"/>
  <c r="I3498" i="4"/>
  <c r="H3498" i="4"/>
  <c r="B3498" i="4"/>
  <c r="G3498" i="4" s="1"/>
  <c r="A3498" i="4"/>
  <c r="L3497" i="4"/>
  <c r="K3497" i="4"/>
  <c r="I3497" i="4"/>
  <c r="H3497" i="4"/>
  <c r="B3497" i="4"/>
  <c r="G3497" i="4" s="1"/>
  <c r="A3497" i="4"/>
  <c r="L3496" i="4"/>
  <c r="K3496" i="4"/>
  <c r="I3496" i="4"/>
  <c r="H3496" i="4"/>
  <c r="B3496" i="4"/>
  <c r="G3496" i="4" s="1"/>
  <c r="A3496" i="4"/>
  <c r="L3495" i="4"/>
  <c r="K3495" i="4"/>
  <c r="I3495" i="4"/>
  <c r="H3495" i="4"/>
  <c r="B3495" i="4"/>
  <c r="G3495" i="4" s="1"/>
  <c r="A3495" i="4"/>
  <c r="L3494" i="4"/>
  <c r="K3494" i="4"/>
  <c r="I3494" i="4"/>
  <c r="H3494" i="4"/>
  <c r="B3494" i="4"/>
  <c r="G3494" i="4" s="1"/>
  <c r="A3494" i="4"/>
  <c r="L3493" i="4"/>
  <c r="K3493" i="4"/>
  <c r="I3493" i="4"/>
  <c r="H3493" i="4"/>
  <c r="B3493" i="4"/>
  <c r="G3493" i="4" s="1"/>
  <c r="A3493" i="4"/>
  <c r="L3492" i="4"/>
  <c r="K3492" i="4"/>
  <c r="I3492" i="4"/>
  <c r="H3492" i="4"/>
  <c r="B3492" i="4"/>
  <c r="G3492" i="4" s="1"/>
  <c r="A3492" i="4"/>
  <c r="L3491" i="4"/>
  <c r="K3491" i="4"/>
  <c r="I3491" i="4"/>
  <c r="H3491" i="4"/>
  <c r="B3491" i="4"/>
  <c r="G3491" i="4" s="1"/>
  <c r="A3491" i="4"/>
  <c r="L3490" i="4"/>
  <c r="K3490" i="4"/>
  <c r="I3490" i="4"/>
  <c r="H3490" i="4"/>
  <c r="B3490" i="4"/>
  <c r="G3490" i="4" s="1"/>
  <c r="A3490" i="4"/>
  <c r="L3489" i="4"/>
  <c r="K3489" i="4"/>
  <c r="I3489" i="4"/>
  <c r="H3489" i="4"/>
  <c r="B3489" i="4"/>
  <c r="G3489" i="4" s="1"/>
  <c r="A3489" i="4"/>
  <c r="L3488" i="4"/>
  <c r="K3488" i="4"/>
  <c r="I3488" i="4"/>
  <c r="H3488" i="4"/>
  <c r="B3488" i="4"/>
  <c r="G3488" i="4" s="1"/>
  <c r="A3488" i="4"/>
  <c r="L3487" i="4"/>
  <c r="K3487" i="4"/>
  <c r="I3487" i="4"/>
  <c r="H3487" i="4"/>
  <c r="B3487" i="4"/>
  <c r="G3487" i="4" s="1"/>
  <c r="A3487" i="4"/>
  <c r="L3486" i="4"/>
  <c r="K3486" i="4"/>
  <c r="I3486" i="4"/>
  <c r="H3486" i="4"/>
  <c r="B3486" i="4"/>
  <c r="G3486" i="4" s="1"/>
  <c r="A3486" i="4"/>
  <c r="L3485" i="4"/>
  <c r="K3485" i="4"/>
  <c r="I3485" i="4"/>
  <c r="H3485" i="4"/>
  <c r="B3485" i="4"/>
  <c r="G3485" i="4" s="1"/>
  <c r="A3485" i="4"/>
  <c r="L3484" i="4"/>
  <c r="K3484" i="4"/>
  <c r="I3484" i="4"/>
  <c r="H3484" i="4"/>
  <c r="B3484" i="4"/>
  <c r="G3484" i="4" s="1"/>
  <c r="A3484" i="4"/>
  <c r="L3483" i="4"/>
  <c r="K3483" i="4"/>
  <c r="I3483" i="4"/>
  <c r="H3483" i="4"/>
  <c r="B3483" i="4"/>
  <c r="G3483" i="4" s="1"/>
  <c r="A3483" i="4"/>
  <c r="L3482" i="4"/>
  <c r="K3482" i="4"/>
  <c r="I3482" i="4"/>
  <c r="H3482" i="4"/>
  <c r="B3482" i="4"/>
  <c r="G3482" i="4" s="1"/>
  <c r="A3482" i="4"/>
  <c r="L3481" i="4"/>
  <c r="K3481" i="4"/>
  <c r="I3481" i="4"/>
  <c r="H3481" i="4"/>
  <c r="B3481" i="4"/>
  <c r="G3481" i="4" s="1"/>
  <c r="A3481" i="4"/>
  <c r="L3480" i="4"/>
  <c r="K3480" i="4"/>
  <c r="I3480" i="4"/>
  <c r="H3480" i="4"/>
  <c r="B3480" i="4"/>
  <c r="G3480" i="4" s="1"/>
  <c r="A3480" i="4"/>
  <c r="L3479" i="4"/>
  <c r="K3479" i="4"/>
  <c r="I3479" i="4"/>
  <c r="H3479" i="4"/>
  <c r="B3479" i="4"/>
  <c r="G3479" i="4" s="1"/>
  <c r="A3479" i="4"/>
  <c r="L3478" i="4"/>
  <c r="K3478" i="4"/>
  <c r="I3478" i="4"/>
  <c r="H3478" i="4"/>
  <c r="B3478" i="4"/>
  <c r="G3478" i="4" s="1"/>
  <c r="A3478" i="4"/>
  <c r="L3477" i="4"/>
  <c r="K3477" i="4"/>
  <c r="I3477" i="4"/>
  <c r="H3477" i="4"/>
  <c r="B3477" i="4"/>
  <c r="G3477" i="4" s="1"/>
  <c r="A3477" i="4"/>
  <c r="L3476" i="4"/>
  <c r="K3476" i="4"/>
  <c r="I3476" i="4"/>
  <c r="H3476" i="4"/>
  <c r="B3476" i="4"/>
  <c r="G3476" i="4" s="1"/>
  <c r="A3476" i="4"/>
  <c r="L3475" i="4"/>
  <c r="K3475" i="4"/>
  <c r="I3475" i="4"/>
  <c r="H3475" i="4"/>
  <c r="B3475" i="4"/>
  <c r="G3475" i="4" s="1"/>
  <c r="A3475" i="4"/>
  <c r="L3474" i="4"/>
  <c r="K3474" i="4"/>
  <c r="I3474" i="4"/>
  <c r="H3474" i="4"/>
  <c r="B3474" i="4"/>
  <c r="G3474" i="4" s="1"/>
  <c r="A3474" i="4"/>
  <c r="L3473" i="4"/>
  <c r="K3473" i="4"/>
  <c r="I3473" i="4"/>
  <c r="H3473" i="4"/>
  <c r="B3473" i="4"/>
  <c r="G3473" i="4" s="1"/>
  <c r="A3473" i="4"/>
  <c r="L3472" i="4"/>
  <c r="K3472" i="4"/>
  <c r="I3472" i="4"/>
  <c r="H3472" i="4"/>
  <c r="B3472" i="4"/>
  <c r="G3472" i="4" s="1"/>
  <c r="A3472" i="4"/>
  <c r="L3471" i="4"/>
  <c r="K3471" i="4"/>
  <c r="I3471" i="4"/>
  <c r="H3471" i="4"/>
  <c r="B3471" i="4"/>
  <c r="G3471" i="4" s="1"/>
  <c r="A3471" i="4"/>
  <c r="L3470" i="4"/>
  <c r="K3470" i="4"/>
  <c r="I3470" i="4"/>
  <c r="H3470" i="4"/>
  <c r="B3470" i="4"/>
  <c r="G3470" i="4" s="1"/>
  <c r="A3470" i="4"/>
  <c r="L3469" i="4"/>
  <c r="K3469" i="4"/>
  <c r="I3469" i="4"/>
  <c r="H3469" i="4"/>
  <c r="B3469" i="4"/>
  <c r="G3469" i="4" s="1"/>
  <c r="A3469" i="4"/>
  <c r="L3468" i="4"/>
  <c r="K3468" i="4"/>
  <c r="I3468" i="4"/>
  <c r="H3468" i="4"/>
  <c r="B3468" i="4"/>
  <c r="G3468" i="4" s="1"/>
  <c r="A3468" i="4"/>
  <c r="L3467" i="4"/>
  <c r="K3467" i="4"/>
  <c r="I3467" i="4"/>
  <c r="H3467" i="4"/>
  <c r="B3467" i="4"/>
  <c r="G3467" i="4" s="1"/>
  <c r="A3467" i="4"/>
  <c r="L3466" i="4"/>
  <c r="K3466" i="4"/>
  <c r="I3466" i="4"/>
  <c r="H3466" i="4"/>
  <c r="B3466" i="4"/>
  <c r="G3466" i="4" s="1"/>
  <c r="A3466" i="4"/>
  <c r="L3465" i="4"/>
  <c r="K3465" i="4"/>
  <c r="I3465" i="4"/>
  <c r="H3465" i="4"/>
  <c r="B3465" i="4"/>
  <c r="G3465" i="4" s="1"/>
  <c r="A3465" i="4"/>
  <c r="L3464" i="4"/>
  <c r="K3464" i="4"/>
  <c r="I3464" i="4"/>
  <c r="H3464" i="4"/>
  <c r="B3464" i="4"/>
  <c r="G3464" i="4" s="1"/>
  <c r="A3464" i="4"/>
  <c r="L3463" i="4"/>
  <c r="K3463" i="4"/>
  <c r="I3463" i="4"/>
  <c r="H3463" i="4"/>
  <c r="B3463" i="4"/>
  <c r="G3463" i="4" s="1"/>
  <c r="A3463" i="4"/>
  <c r="L3462" i="4"/>
  <c r="K3462" i="4"/>
  <c r="I3462" i="4"/>
  <c r="H3462" i="4"/>
  <c r="B3462" i="4"/>
  <c r="G3462" i="4" s="1"/>
  <c r="A3462" i="4"/>
  <c r="L3461" i="4"/>
  <c r="K3461" i="4"/>
  <c r="I3461" i="4"/>
  <c r="H3461" i="4"/>
  <c r="B3461" i="4"/>
  <c r="G3461" i="4" s="1"/>
  <c r="A3461" i="4"/>
  <c r="L3460" i="4"/>
  <c r="K3460" i="4"/>
  <c r="I3460" i="4"/>
  <c r="H3460" i="4"/>
  <c r="B3460" i="4"/>
  <c r="G3460" i="4" s="1"/>
  <c r="A3460" i="4"/>
  <c r="L3459" i="4"/>
  <c r="K3459" i="4"/>
  <c r="I3459" i="4"/>
  <c r="H3459" i="4"/>
  <c r="B3459" i="4"/>
  <c r="G3459" i="4" s="1"/>
  <c r="A3459" i="4"/>
  <c r="L3458" i="4"/>
  <c r="K3458" i="4"/>
  <c r="I3458" i="4"/>
  <c r="H3458" i="4"/>
  <c r="B3458" i="4"/>
  <c r="G3458" i="4" s="1"/>
  <c r="A3458" i="4"/>
  <c r="L3457" i="4"/>
  <c r="K3457" i="4"/>
  <c r="I3457" i="4"/>
  <c r="H3457" i="4"/>
  <c r="B3457" i="4"/>
  <c r="G3457" i="4" s="1"/>
  <c r="A3457" i="4"/>
  <c r="L3456" i="4"/>
  <c r="K3456" i="4"/>
  <c r="I3456" i="4"/>
  <c r="H3456" i="4"/>
  <c r="B3456" i="4"/>
  <c r="G3456" i="4" s="1"/>
  <c r="A3456" i="4"/>
  <c r="L3455" i="4"/>
  <c r="K3455" i="4"/>
  <c r="I3455" i="4"/>
  <c r="H3455" i="4"/>
  <c r="B3455" i="4"/>
  <c r="G3455" i="4" s="1"/>
  <c r="A3455" i="4"/>
  <c r="L3454" i="4"/>
  <c r="K3454" i="4"/>
  <c r="I3454" i="4"/>
  <c r="H3454" i="4"/>
  <c r="B3454" i="4"/>
  <c r="G3454" i="4" s="1"/>
  <c r="A3454" i="4"/>
  <c r="L3453" i="4"/>
  <c r="K3453" i="4"/>
  <c r="I3453" i="4"/>
  <c r="H3453" i="4"/>
  <c r="B3453" i="4"/>
  <c r="G3453" i="4" s="1"/>
  <c r="A3453" i="4"/>
  <c r="L3452" i="4"/>
  <c r="K3452" i="4"/>
  <c r="I3452" i="4"/>
  <c r="H3452" i="4"/>
  <c r="B3452" i="4"/>
  <c r="G3452" i="4" s="1"/>
  <c r="A3452" i="4"/>
  <c r="L3451" i="4"/>
  <c r="K3451" i="4"/>
  <c r="I3451" i="4"/>
  <c r="H3451" i="4"/>
  <c r="B3451" i="4"/>
  <c r="G3451" i="4" s="1"/>
  <c r="A3451" i="4"/>
  <c r="L3450" i="4"/>
  <c r="K3450" i="4"/>
  <c r="I3450" i="4"/>
  <c r="H3450" i="4"/>
  <c r="B3450" i="4"/>
  <c r="G3450" i="4" s="1"/>
  <c r="A3450" i="4"/>
  <c r="L3449" i="4"/>
  <c r="K3449" i="4"/>
  <c r="I3449" i="4"/>
  <c r="H3449" i="4"/>
  <c r="B3449" i="4"/>
  <c r="G3449" i="4" s="1"/>
  <c r="A3449" i="4"/>
  <c r="L3448" i="4"/>
  <c r="K3448" i="4"/>
  <c r="I3448" i="4"/>
  <c r="H3448" i="4"/>
  <c r="B3448" i="4"/>
  <c r="G3448" i="4" s="1"/>
  <c r="A3448" i="4"/>
  <c r="L3447" i="4"/>
  <c r="K3447" i="4"/>
  <c r="I3447" i="4"/>
  <c r="H3447" i="4"/>
  <c r="B3447" i="4"/>
  <c r="G3447" i="4" s="1"/>
  <c r="A3447" i="4"/>
  <c r="L3446" i="4"/>
  <c r="K3446" i="4"/>
  <c r="I3446" i="4"/>
  <c r="H3446" i="4"/>
  <c r="B3446" i="4"/>
  <c r="G3446" i="4" s="1"/>
  <c r="A3446" i="4"/>
  <c r="L3445" i="4"/>
  <c r="K3445" i="4"/>
  <c r="I3445" i="4"/>
  <c r="H3445" i="4"/>
  <c r="B3445" i="4"/>
  <c r="G3445" i="4" s="1"/>
  <c r="A3445" i="4"/>
  <c r="L3444" i="4"/>
  <c r="K3444" i="4"/>
  <c r="I3444" i="4"/>
  <c r="H3444" i="4"/>
  <c r="B3444" i="4"/>
  <c r="G3444" i="4" s="1"/>
  <c r="A3444" i="4"/>
  <c r="L3443" i="4"/>
  <c r="K3443" i="4"/>
  <c r="I3443" i="4"/>
  <c r="H3443" i="4"/>
  <c r="B3443" i="4"/>
  <c r="G3443" i="4" s="1"/>
  <c r="A3443" i="4"/>
  <c r="L3442" i="4"/>
  <c r="K3442" i="4"/>
  <c r="I3442" i="4"/>
  <c r="H3442" i="4"/>
  <c r="B3442" i="4"/>
  <c r="G3442" i="4" s="1"/>
  <c r="A3442" i="4"/>
  <c r="L3441" i="4"/>
  <c r="K3441" i="4"/>
  <c r="I3441" i="4"/>
  <c r="H3441" i="4"/>
  <c r="B3441" i="4"/>
  <c r="G3441" i="4" s="1"/>
  <c r="A3441" i="4"/>
  <c r="L3440" i="4"/>
  <c r="K3440" i="4"/>
  <c r="I3440" i="4"/>
  <c r="H3440" i="4"/>
  <c r="B3440" i="4"/>
  <c r="G3440" i="4" s="1"/>
  <c r="A3440" i="4"/>
  <c r="L3439" i="4"/>
  <c r="K3439" i="4"/>
  <c r="I3439" i="4"/>
  <c r="H3439" i="4"/>
  <c r="B3439" i="4"/>
  <c r="G3439" i="4" s="1"/>
  <c r="A3439" i="4"/>
  <c r="L3438" i="4"/>
  <c r="K3438" i="4"/>
  <c r="I3438" i="4"/>
  <c r="H3438" i="4"/>
  <c r="B3438" i="4"/>
  <c r="G3438" i="4" s="1"/>
  <c r="A3438" i="4"/>
  <c r="L3437" i="4"/>
  <c r="K3437" i="4"/>
  <c r="I3437" i="4"/>
  <c r="H3437" i="4"/>
  <c r="B3437" i="4"/>
  <c r="G3437" i="4" s="1"/>
  <c r="A3437" i="4"/>
  <c r="L3436" i="4"/>
  <c r="K3436" i="4"/>
  <c r="I3436" i="4"/>
  <c r="H3436" i="4"/>
  <c r="B3436" i="4"/>
  <c r="G3436" i="4" s="1"/>
  <c r="A3436" i="4"/>
  <c r="L3435" i="4"/>
  <c r="K3435" i="4"/>
  <c r="I3435" i="4"/>
  <c r="H3435" i="4"/>
  <c r="B3435" i="4"/>
  <c r="G3435" i="4" s="1"/>
  <c r="A3435" i="4"/>
  <c r="L3434" i="4"/>
  <c r="K3434" i="4"/>
  <c r="I3434" i="4"/>
  <c r="H3434" i="4"/>
  <c r="B3434" i="4"/>
  <c r="G3434" i="4" s="1"/>
  <c r="A3434" i="4"/>
  <c r="L3433" i="4"/>
  <c r="K3433" i="4"/>
  <c r="I3433" i="4"/>
  <c r="H3433" i="4"/>
  <c r="B3433" i="4"/>
  <c r="G3433" i="4" s="1"/>
  <c r="A3433" i="4"/>
  <c r="L3432" i="4"/>
  <c r="K3432" i="4"/>
  <c r="I3432" i="4"/>
  <c r="H3432" i="4"/>
  <c r="B3432" i="4"/>
  <c r="G3432" i="4" s="1"/>
  <c r="A3432" i="4"/>
  <c r="L3431" i="4"/>
  <c r="K3431" i="4"/>
  <c r="I3431" i="4"/>
  <c r="H3431" i="4"/>
  <c r="B3431" i="4"/>
  <c r="G3431" i="4" s="1"/>
  <c r="A3431" i="4"/>
  <c r="L3430" i="4"/>
  <c r="K3430" i="4"/>
  <c r="I3430" i="4"/>
  <c r="H3430" i="4"/>
  <c r="B3430" i="4"/>
  <c r="G3430" i="4" s="1"/>
  <c r="A3430" i="4"/>
  <c r="L3429" i="4"/>
  <c r="K3429" i="4"/>
  <c r="I3429" i="4"/>
  <c r="H3429" i="4"/>
  <c r="B3429" i="4"/>
  <c r="G3429" i="4" s="1"/>
  <c r="A3429" i="4"/>
  <c r="L3428" i="4"/>
  <c r="K3428" i="4"/>
  <c r="I3428" i="4"/>
  <c r="H3428" i="4"/>
  <c r="B3428" i="4"/>
  <c r="G3428" i="4" s="1"/>
  <c r="A3428" i="4"/>
  <c r="L3427" i="4"/>
  <c r="K3427" i="4"/>
  <c r="I3427" i="4"/>
  <c r="H3427" i="4"/>
  <c r="B3427" i="4"/>
  <c r="G3427" i="4" s="1"/>
  <c r="A3427" i="4"/>
  <c r="L3426" i="4"/>
  <c r="K3426" i="4"/>
  <c r="I3426" i="4"/>
  <c r="H3426" i="4"/>
  <c r="B3426" i="4"/>
  <c r="G3426" i="4" s="1"/>
  <c r="A3426" i="4"/>
  <c r="L3425" i="4"/>
  <c r="K3425" i="4"/>
  <c r="I3425" i="4"/>
  <c r="H3425" i="4"/>
  <c r="B3425" i="4"/>
  <c r="G3425" i="4" s="1"/>
  <c r="A3425" i="4"/>
  <c r="L3424" i="4"/>
  <c r="K3424" i="4"/>
  <c r="I3424" i="4"/>
  <c r="H3424" i="4"/>
  <c r="B3424" i="4"/>
  <c r="G3424" i="4" s="1"/>
  <c r="A3424" i="4"/>
  <c r="L3423" i="4"/>
  <c r="K3423" i="4"/>
  <c r="I3423" i="4"/>
  <c r="H3423" i="4"/>
  <c r="B3423" i="4"/>
  <c r="G3423" i="4" s="1"/>
  <c r="A3423" i="4"/>
  <c r="L3422" i="4"/>
  <c r="K3422" i="4"/>
  <c r="I3422" i="4"/>
  <c r="H3422" i="4"/>
  <c r="B3422" i="4"/>
  <c r="G3422" i="4" s="1"/>
  <c r="A3422" i="4"/>
  <c r="L3421" i="4"/>
  <c r="K3421" i="4"/>
  <c r="I3421" i="4"/>
  <c r="H3421" i="4"/>
  <c r="B3421" i="4"/>
  <c r="G3421" i="4" s="1"/>
  <c r="A3421" i="4"/>
  <c r="L3420" i="4"/>
  <c r="K3420" i="4"/>
  <c r="I3420" i="4"/>
  <c r="H3420" i="4"/>
  <c r="B3420" i="4"/>
  <c r="G3420" i="4" s="1"/>
  <c r="A3420" i="4"/>
  <c r="L3419" i="4"/>
  <c r="K3419" i="4"/>
  <c r="I3419" i="4"/>
  <c r="H3419" i="4"/>
  <c r="B3419" i="4"/>
  <c r="G3419" i="4" s="1"/>
  <c r="A3419" i="4"/>
  <c r="L3418" i="4"/>
  <c r="K3418" i="4"/>
  <c r="I3418" i="4"/>
  <c r="H3418" i="4"/>
  <c r="B3418" i="4"/>
  <c r="G3418" i="4" s="1"/>
  <c r="A3418" i="4"/>
  <c r="L3417" i="4"/>
  <c r="K3417" i="4"/>
  <c r="I3417" i="4"/>
  <c r="H3417" i="4"/>
  <c r="B3417" i="4"/>
  <c r="G3417" i="4" s="1"/>
  <c r="A3417" i="4"/>
  <c r="L3416" i="4"/>
  <c r="K3416" i="4"/>
  <c r="I3416" i="4"/>
  <c r="H3416" i="4"/>
  <c r="B3416" i="4"/>
  <c r="G3416" i="4" s="1"/>
  <c r="A3416" i="4"/>
  <c r="L3415" i="4"/>
  <c r="K3415" i="4"/>
  <c r="I3415" i="4"/>
  <c r="H3415" i="4"/>
  <c r="B3415" i="4"/>
  <c r="G3415" i="4" s="1"/>
  <c r="A3415" i="4"/>
  <c r="L3414" i="4"/>
  <c r="K3414" i="4"/>
  <c r="I3414" i="4"/>
  <c r="H3414" i="4"/>
  <c r="B3414" i="4"/>
  <c r="G3414" i="4" s="1"/>
  <c r="A3414" i="4"/>
  <c r="L3413" i="4"/>
  <c r="K3413" i="4"/>
  <c r="I3413" i="4"/>
  <c r="H3413" i="4"/>
  <c r="B3413" i="4"/>
  <c r="G3413" i="4" s="1"/>
  <c r="A3413" i="4"/>
  <c r="L3412" i="4"/>
  <c r="K3412" i="4"/>
  <c r="I3412" i="4"/>
  <c r="H3412" i="4"/>
  <c r="B3412" i="4"/>
  <c r="G3412" i="4" s="1"/>
  <c r="A3412" i="4"/>
  <c r="L3411" i="4"/>
  <c r="K3411" i="4"/>
  <c r="I3411" i="4"/>
  <c r="H3411" i="4"/>
  <c r="B3411" i="4"/>
  <c r="G3411" i="4" s="1"/>
  <c r="A3411" i="4"/>
  <c r="L3410" i="4"/>
  <c r="K3410" i="4"/>
  <c r="I3410" i="4"/>
  <c r="H3410" i="4"/>
  <c r="B3410" i="4"/>
  <c r="G3410" i="4" s="1"/>
  <c r="A3410" i="4"/>
  <c r="L3409" i="4"/>
  <c r="K3409" i="4"/>
  <c r="I3409" i="4"/>
  <c r="H3409" i="4"/>
  <c r="B3409" i="4"/>
  <c r="G3409" i="4" s="1"/>
  <c r="A3409" i="4"/>
  <c r="L3408" i="4"/>
  <c r="K3408" i="4"/>
  <c r="I3408" i="4"/>
  <c r="H3408" i="4"/>
  <c r="B3408" i="4"/>
  <c r="G3408" i="4" s="1"/>
  <c r="A3408" i="4"/>
  <c r="L3407" i="4"/>
  <c r="K3407" i="4"/>
  <c r="I3407" i="4"/>
  <c r="H3407" i="4"/>
  <c r="B3407" i="4"/>
  <c r="G3407" i="4" s="1"/>
  <c r="A3407" i="4"/>
  <c r="L3406" i="4"/>
  <c r="K3406" i="4"/>
  <c r="I3406" i="4"/>
  <c r="H3406" i="4"/>
  <c r="B3406" i="4"/>
  <c r="G3406" i="4" s="1"/>
  <c r="A3406" i="4"/>
  <c r="L3405" i="4"/>
  <c r="K3405" i="4"/>
  <c r="I3405" i="4"/>
  <c r="H3405" i="4"/>
  <c r="B3405" i="4"/>
  <c r="G3405" i="4" s="1"/>
  <c r="A3405" i="4"/>
  <c r="L3404" i="4"/>
  <c r="K3404" i="4"/>
  <c r="I3404" i="4"/>
  <c r="H3404" i="4"/>
  <c r="B3404" i="4"/>
  <c r="G3404" i="4" s="1"/>
  <c r="A3404" i="4"/>
  <c r="L3403" i="4"/>
  <c r="K3403" i="4"/>
  <c r="I3403" i="4"/>
  <c r="H3403" i="4"/>
  <c r="B3403" i="4"/>
  <c r="G3403" i="4" s="1"/>
  <c r="A3403" i="4"/>
  <c r="L3402" i="4"/>
  <c r="K3402" i="4"/>
  <c r="I3402" i="4"/>
  <c r="H3402" i="4"/>
  <c r="B3402" i="4"/>
  <c r="G3402" i="4" s="1"/>
  <c r="A3402" i="4"/>
  <c r="L3401" i="4"/>
  <c r="K3401" i="4"/>
  <c r="I3401" i="4"/>
  <c r="H3401" i="4"/>
  <c r="B3401" i="4"/>
  <c r="G3401" i="4" s="1"/>
  <c r="A3401" i="4"/>
  <c r="L3400" i="4"/>
  <c r="K3400" i="4"/>
  <c r="I3400" i="4"/>
  <c r="H3400" i="4"/>
  <c r="B3400" i="4"/>
  <c r="G3400" i="4" s="1"/>
  <c r="A3400" i="4"/>
  <c r="L3399" i="4"/>
  <c r="K3399" i="4"/>
  <c r="I3399" i="4"/>
  <c r="H3399" i="4"/>
  <c r="B3399" i="4"/>
  <c r="G3399" i="4" s="1"/>
  <c r="A3399" i="4"/>
  <c r="L3398" i="4"/>
  <c r="K3398" i="4"/>
  <c r="I3398" i="4"/>
  <c r="H3398" i="4"/>
  <c r="B3398" i="4"/>
  <c r="G3398" i="4" s="1"/>
  <c r="A3398" i="4"/>
  <c r="L3397" i="4"/>
  <c r="K3397" i="4"/>
  <c r="I3397" i="4"/>
  <c r="H3397" i="4"/>
  <c r="B3397" i="4"/>
  <c r="G3397" i="4" s="1"/>
  <c r="A3397" i="4"/>
  <c r="L3396" i="4"/>
  <c r="K3396" i="4"/>
  <c r="I3396" i="4"/>
  <c r="H3396" i="4"/>
  <c r="B3396" i="4"/>
  <c r="G3396" i="4" s="1"/>
  <c r="A3396" i="4"/>
  <c r="L3395" i="4"/>
  <c r="K3395" i="4"/>
  <c r="I3395" i="4"/>
  <c r="H3395" i="4"/>
  <c r="B3395" i="4"/>
  <c r="G3395" i="4" s="1"/>
  <c r="A3395" i="4"/>
  <c r="L3394" i="4"/>
  <c r="K3394" i="4"/>
  <c r="I3394" i="4"/>
  <c r="H3394" i="4"/>
  <c r="B3394" i="4"/>
  <c r="G3394" i="4" s="1"/>
  <c r="A3394" i="4"/>
  <c r="L3393" i="4"/>
  <c r="K3393" i="4"/>
  <c r="I3393" i="4"/>
  <c r="H3393" i="4"/>
  <c r="B3393" i="4"/>
  <c r="G3393" i="4" s="1"/>
  <c r="A3393" i="4"/>
  <c r="L3392" i="4"/>
  <c r="K3392" i="4"/>
  <c r="I3392" i="4"/>
  <c r="H3392" i="4"/>
  <c r="B3392" i="4"/>
  <c r="G3392" i="4" s="1"/>
  <c r="A3392" i="4"/>
  <c r="L3391" i="4"/>
  <c r="K3391" i="4"/>
  <c r="I3391" i="4"/>
  <c r="H3391" i="4"/>
  <c r="B3391" i="4"/>
  <c r="G3391" i="4" s="1"/>
  <c r="A3391" i="4"/>
  <c r="L3390" i="4"/>
  <c r="K3390" i="4"/>
  <c r="I3390" i="4"/>
  <c r="H3390" i="4"/>
  <c r="B3390" i="4"/>
  <c r="G3390" i="4" s="1"/>
  <c r="A3390" i="4"/>
  <c r="L3389" i="4"/>
  <c r="K3389" i="4"/>
  <c r="I3389" i="4"/>
  <c r="H3389" i="4"/>
  <c r="B3389" i="4"/>
  <c r="G3389" i="4" s="1"/>
  <c r="A3389" i="4"/>
  <c r="L3388" i="4"/>
  <c r="K3388" i="4"/>
  <c r="I3388" i="4"/>
  <c r="H3388" i="4"/>
  <c r="B3388" i="4"/>
  <c r="G3388" i="4" s="1"/>
  <c r="A3388" i="4"/>
  <c r="L3387" i="4"/>
  <c r="K3387" i="4"/>
  <c r="I3387" i="4"/>
  <c r="H3387" i="4"/>
  <c r="B3387" i="4"/>
  <c r="G3387" i="4" s="1"/>
  <c r="A3387" i="4"/>
  <c r="L3386" i="4"/>
  <c r="K3386" i="4"/>
  <c r="I3386" i="4"/>
  <c r="H3386" i="4"/>
  <c r="B3386" i="4"/>
  <c r="G3386" i="4" s="1"/>
  <c r="A3386" i="4"/>
  <c r="L3385" i="4"/>
  <c r="K3385" i="4"/>
  <c r="I3385" i="4"/>
  <c r="H3385" i="4"/>
  <c r="B3385" i="4"/>
  <c r="G3385" i="4" s="1"/>
  <c r="A3385" i="4"/>
  <c r="L3384" i="4"/>
  <c r="K3384" i="4"/>
  <c r="I3384" i="4"/>
  <c r="H3384" i="4"/>
  <c r="B3384" i="4"/>
  <c r="G3384" i="4" s="1"/>
  <c r="A3384" i="4"/>
  <c r="L3383" i="4"/>
  <c r="K3383" i="4"/>
  <c r="I3383" i="4"/>
  <c r="H3383" i="4"/>
  <c r="B3383" i="4"/>
  <c r="G3383" i="4" s="1"/>
  <c r="A3383" i="4"/>
  <c r="L3382" i="4"/>
  <c r="K3382" i="4"/>
  <c r="I3382" i="4"/>
  <c r="H3382" i="4"/>
  <c r="B3382" i="4"/>
  <c r="G3382" i="4" s="1"/>
  <c r="A3382" i="4"/>
  <c r="L3381" i="4"/>
  <c r="K3381" i="4"/>
  <c r="I3381" i="4"/>
  <c r="H3381" i="4"/>
  <c r="B3381" i="4"/>
  <c r="G3381" i="4" s="1"/>
  <c r="A3381" i="4"/>
  <c r="L3380" i="4"/>
  <c r="K3380" i="4"/>
  <c r="I3380" i="4"/>
  <c r="H3380" i="4"/>
  <c r="B3380" i="4"/>
  <c r="G3380" i="4" s="1"/>
  <c r="A3380" i="4"/>
  <c r="L3379" i="4"/>
  <c r="K3379" i="4"/>
  <c r="I3379" i="4"/>
  <c r="H3379" i="4"/>
  <c r="B3379" i="4"/>
  <c r="G3379" i="4" s="1"/>
  <c r="A3379" i="4"/>
  <c r="L3378" i="4"/>
  <c r="K3378" i="4"/>
  <c r="I3378" i="4"/>
  <c r="H3378" i="4"/>
  <c r="B3378" i="4"/>
  <c r="G3378" i="4" s="1"/>
  <c r="A3378" i="4"/>
  <c r="L3377" i="4"/>
  <c r="K3377" i="4"/>
  <c r="I3377" i="4"/>
  <c r="H3377" i="4"/>
  <c r="B3377" i="4"/>
  <c r="G3377" i="4" s="1"/>
  <c r="A3377" i="4"/>
  <c r="L3376" i="4"/>
  <c r="K3376" i="4"/>
  <c r="I3376" i="4"/>
  <c r="H3376" i="4"/>
  <c r="B3376" i="4"/>
  <c r="G3376" i="4" s="1"/>
  <c r="A3376" i="4"/>
  <c r="L3375" i="4"/>
  <c r="K3375" i="4"/>
  <c r="I3375" i="4"/>
  <c r="H3375" i="4"/>
  <c r="B3375" i="4"/>
  <c r="G3375" i="4" s="1"/>
  <c r="A3375" i="4"/>
  <c r="L3374" i="4"/>
  <c r="K3374" i="4"/>
  <c r="I3374" i="4"/>
  <c r="H3374" i="4"/>
  <c r="B3374" i="4"/>
  <c r="G3374" i="4" s="1"/>
  <c r="A3374" i="4"/>
  <c r="L3373" i="4"/>
  <c r="K3373" i="4"/>
  <c r="I3373" i="4"/>
  <c r="H3373" i="4"/>
  <c r="B3373" i="4"/>
  <c r="G3373" i="4" s="1"/>
  <c r="A3373" i="4"/>
  <c r="L3372" i="4"/>
  <c r="K3372" i="4"/>
  <c r="I3372" i="4"/>
  <c r="H3372" i="4"/>
  <c r="B3372" i="4"/>
  <c r="G3372" i="4" s="1"/>
  <c r="A3372" i="4"/>
  <c r="L3371" i="4"/>
  <c r="K3371" i="4"/>
  <c r="I3371" i="4"/>
  <c r="H3371" i="4"/>
  <c r="B3371" i="4"/>
  <c r="G3371" i="4" s="1"/>
  <c r="A3371" i="4"/>
  <c r="L3370" i="4"/>
  <c r="K3370" i="4"/>
  <c r="I3370" i="4"/>
  <c r="H3370" i="4"/>
  <c r="B3370" i="4"/>
  <c r="G3370" i="4" s="1"/>
  <c r="A3370" i="4"/>
  <c r="L3369" i="4"/>
  <c r="K3369" i="4"/>
  <c r="I3369" i="4"/>
  <c r="H3369" i="4"/>
  <c r="B3369" i="4"/>
  <c r="G3369" i="4" s="1"/>
  <c r="A3369" i="4"/>
  <c r="L3368" i="4"/>
  <c r="K3368" i="4"/>
  <c r="I3368" i="4"/>
  <c r="H3368" i="4"/>
  <c r="B3368" i="4"/>
  <c r="G3368" i="4" s="1"/>
  <c r="A3368" i="4"/>
  <c r="L3367" i="4"/>
  <c r="K3367" i="4"/>
  <c r="I3367" i="4"/>
  <c r="H3367" i="4"/>
  <c r="B3367" i="4"/>
  <c r="G3367" i="4" s="1"/>
  <c r="A3367" i="4"/>
  <c r="L3366" i="4"/>
  <c r="K3366" i="4"/>
  <c r="I3366" i="4"/>
  <c r="H3366" i="4"/>
  <c r="B3366" i="4"/>
  <c r="G3366" i="4" s="1"/>
  <c r="A3366" i="4"/>
  <c r="L3365" i="4"/>
  <c r="K3365" i="4"/>
  <c r="I3365" i="4"/>
  <c r="H3365" i="4"/>
  <c r="B3365" i="4"/>
  <c r="G3365" i="4" s="1"/>
  <c r="A3365" i="4"/>
  <c r="L3364" i="4"/>
  <c r="K3364" i="4"/>
  <c r="I3364" i="4"/>
  <c r="H3364" i="4"/>
  <c r="B3364" i="4"/>
  <c r="G3364" i="4" s="1"/>
  <c r="A3364" i="4"/>
  <c r="L3363" i="4"/>
  <c r="K3363" i="4"/>
  <c r="I3363" i="4"/>
  <c r="H3363" i="4"/>
  <c r="B3363" i="4"/>
  <c r="G3363" i="4" s="1"/>
  <c r="A3363" i="4"/>
  <c r="L3362" i="4"/>
  <c r="K3362" i="4"/>
  <c r="I3362" i="4"/>
  <c r="H3362" i="4"/>
  <c r="B3362" i="4"/>
  <c r="G3362" i="4" s="1"/>
  <c r="A3362" i="4"/>
  <c r="L3361" i="4"/>
  <c r="K3361" i="4"/>
  <c r="I3361" i="4"/>
  <c r="H3361" i="4"/>
  <c r="B3361" i="4"/>
  <c r="G3361" i="4" s="1"/>
  <c r="A3361" i="4"/>
  <c r="L3360" i="4"/>
  <c r="K3360" i="4"/>
  <c r="I3360" i="4"/>
  <c r="H3360" i="4"/>
  <c r="B3360" i="4"/>
  <c r="G3360" i="4" s="1"/>
  <c r="A3360" i="4"/>
  <c r="L3359" i="4"/>
  <c r="K3359" i="4"/>
  <c r="I3359" i="4"/>
  <c r="H3359" i="4"/>
  <c r="B3359" i="4"/>
  <c r="G3359" i="4" s="1"/>
  <c r="A3359" i="4"/>
  <c r="L3358" i="4"/>
  <c r="K3358" i="4"/>
  <c r="I3358" i="4"/>
  <c r="H3358" i="4"/>
  <c r="B3358" i="4"/>
  <c r="G3358" i="4" s="1"/>
  <c r="A3358" i="4"/>
  <c r="L3357" i="4"/>
  <c r="K3357" i="4"/>
  <c r="I3357" i="4"/>
  <c r="H3357" i="4"/>
  <c r="B3357" i="4"/>
  <c r="G3357" i="4" s="1"/>
  <c r="A3357" i="4"/>
  <c r="L3356" i="4"/>
  <c r="K3356" i="4"/>
  <c r="I3356" i="4"/>
  <c r="H3356" i="4"/>
  <c r="B3356" i="4"/>
  <c r="G3356" i="4" s="1"/>
  <c r="A3356" i="4"/>
  <c r="L3355" i="4"/>
  <c r="K3355" i="4"/>
  <c r="I3355" i="4"/>
  <c r="H3355" i="4"/>
  <c r="B3355" i="4"/>
  <c r="G3355" i="4" s="1"/>
  <c r="A3355" i="4"/>
  <c r="L3354" i="4"/>
  <c r="K3354" i="4"/>
  <c r="I3354" i="4"/>
  <c r="H3354" i="4"/>
  <c r="B3354" i="4"/>
  <c r="G3354" i="4" s="1"/>
  <c r="A3354" i="4"/>
  <c r="L3353" i="4"/>
  <c r="K3353" i="4"/>
  <c r="I3353" i="4"/>
  <c r="H3353" i="4"/>
  <c r="B3353" i="4"/>
  <c r="G3353" i="4" s="1"/>
  <c r="A3353" i="4"/>
  <c r="L3352" i="4"/>
  <c r="K3352" i="4"/>
  <c r="I3352" i="4"/>
  <c r="H3352" i="4"/>
  <c r="B3352" i="4"/>
  <c r="G3352" i="4" s="1"/>
  <c r="A3352" i="4"/>
  <c r="L3351" i="4"/>
  <c r="K3351" i="4"/>
  <c r="I3351" i="4"/>
  <c r="H3351" i="4"/>
  <c r="B3351" i="4"/>
  <c r="G3351" i="4" s="1"/>
  <c r="A3351" i="4"/>
  <c r="L3350" i="4"/>
  <c r="K3350" i="4"/>
  <c r="I3350" i="4"/>
  <c r="H3350" i="4"/>
  <c r="B3350" i="4"/>
  <c r="G3350" i="4" s="1"/>
  <c r="A3350" i="4"/>
  <c r="L3349" i="4"/>
  <c r="K3349" i="4"/>
  <c r="I3349" i="4"/>
  <c r="H3349" i="4"/>
  <c r="B3349" i="4"/>
  <c r="G3349" i="4" s="1"/>
  <c r="A3349" i="4"/>
  <c r="L3348" i="4"/>
  <c r="K3348" i="4"/>
  <c r="I3348" i="4"/>
  <c r="H3348" i="4"/>
  <c r="B3348" i="4"/>
  <c r="G3348" i="4" s="1"/>
  <c r="A3348" i="4"/>
  <c r="L3347" i="4"/>
  <c r="K3347" i="4"/>
  <c r="I3347" i="4"/>
  <c r="H3347" i="4"/>
  <c r="B3347" i="4"/>
  <c r="G3347" i="4" s="1"/>
  <c r="A3347" i="4"/>
  <c r="L3346" i="4"/>
  <c r="K3346" i="4"/>
  <c r="I3346" i="4"/>
  <c r="H3346" i="4"/>
  <c r="B3346" i="4"/>
  <c r="G3346" i="4" s="1"/>
  <c r="A3346" i="4"/>
  <c r="L3345" i="4"/>
  <c r="K3345" i="4"/>
  <c r="I3345" i="4"/>
  <c r="H3345" i="4"/>
  <c r="B3345" i="4"/>
  <c r="G3345" i="4" s="1"/>
  <c r="A3345" i="4"/>
  <c r="L3344" i="4"/>
  <c r="K3344" i="4"/>
  <c r="I3344" i="4"/>
  <c r="H3344" i="4"/>
  <c r="B3344" i="4"/>
  <c r="G3344" i="4" s="1"/>
  <c r="A3344" i="4"/>
  <c r="L3343" i="4"/>
  <c r="K3343" i="4"/>
  <c r="I3343" i="4"/>
  <c r="H3343" i="4"/>
  <c r="B3343" i="4"/>
  <c r="G3343" i="4" s="1"/>
  <c r="A3343" i="4"/>
  <c r="L3342" i="4"/>
  <c r="K3342" i="4"/>
  <c r="I3342" i="4"/>
  <c r="H3342" i="4"/>
  <c r="B3342" i="4"/>
  <c r="G3342" i="4" s="1"/>
  <c r="A3342" i="4"/>
  <c r="L3341" i="4"/>
  <c r="K3341" i="4"/>
  <c r="I3341" i="4"/>
  <c r="H3341" i="4"/>
  <c r="B3341" i="4"/>
  <c r="G3341" i="4" s="1"/>
  <c r="A3341" i="4"/>
  <c r="L3340" i="4"/>
  <c r="K3340" i="4"/>
  <c r="I3340" i="4"/>
  <c r="H3340" i="4"/>
  <c r="B3340" i="4"/>
  <c r="G3340" i="4" s="1"/>
  <c r="A3340" i="4"/>
  <c r="L3339" i="4"/>
  <c r="K3339" i="4"/>
  <c r="I3339" i="4"/>
  <c r="H3339" i="4"/>
  <c r="G3339" i="4"/>
  <c r="E3339" i="4"/>
  <c r="D3339" i="4"/>
  <c r="C3339" i="4"/>
  <c r="B3339" i="4"/>
  <c r="J3339" i="4" s="1"/>
  <c r="A3339" i="4"/>
  <c r="L3338" i="4"/>
  <c r="K3338" i="4"/>
  <c r="I3338" i="4"/>
  <c r="H3338" i="4"/>
  <c r="G3338" i="4"/>
  <c r="E3338" i="4"/>
  <c r="D3338" i="4"/>
  <c r="C3338" i="4"/>
  <c r="B3338" i="4"/>
  <c r="J3338" i="4" s="1"/>
  <c r="A3338" i="4"/>
  <c r="L3337" i="4"/>
  <c r="K3337" i="4"/>
  <c r="I3337" i="4"/>
  <c r="H3337" i="4"/>
  <c r="G3337" i="4"/>
  <c r="E3337" i="4"/>
  <c r="D3337" i="4"/>
  <c r="C3337" i="4"/>
  <c r="B3337" i="4"/>
  <c r="J3337" i="4" s="1"/>
  <c r="A3337" i="4"/>
  <c r="L3336" i="4"/>
  <c r="K3336" i="4"/>
  <c r="I3336" i="4"/>
  <c r="H3336" i="4"/>
  <c r="G3336" i="4"/>
  <c r="E3336" i="4"/>
  <c r="D3336" i="4"/>
  <c r="C3336" i="4"/>
  <c r="B3336" i="4"/>
  <c r="J3336" i="4" s="1"/>
  <c r="A3336" i="4"/>
  <c r="L3335" i="4"/>
  <c r="K3335" i="4"/>
  <c r="I3335" i="4"/>
  <c r="H3335" i="4"/>
  <c r="G3335" i="4"/>
  <c r="E3335" i="4"/>
  <c r="D3335" i="4"/>
  <c r="C3335" i="4"/>
  <c r="B3335" i="4"/>
  <c r="J3335" i="4" s="1"/>
  <c r="A3335" i="4"/>
  <c r="L3334" i="4"/>
  <c r="K3334" i="4"/>
  <c r="I3334" i="4"/>
  <c r="H3334" i="4"/>
  <c r="G3334" i="4"/>
  <c r="E3334" i="4"/>
  <c r="D3334" i="4"/>
  <c r="C3334" i="4"/>
  <c r="B3334" i="4"/>
  <c r="J3334" i="4" s="1"/>
  <c r="A3334" i="4"/>
  <c r="L3333" i="4"/>
  <c r="K3333" i="4"/>
  <c r="I3333" i="4"/>
  <c r="H3333" i="4"/>
  <c r="G3333" i="4"/>
  <c r="E3333" i="4"/>
  <c r="D3333" i="4"/>
  <c r="C3333" i="4"/>
  <c r="B3333" i="4"/>
  <c r="J3333" i="4" s="1"/>
  <c r="A3333" i="4"/>
  <c r="L3332" i="4"/>
  <c r="K3332" i="4"/>
  <c r="I3332" i="4"/>
  <c r="H3332" i="4"/>
  <c r="G3332" i="4"/>
  <c r="E3332" i="4"/>
  <c r="D3332" i="4"/>
  <c r="C3332" i="4"/>
  <c r="B3332" i="4"/>
  <c r="J3332" i="4" s="1"/>
  <c r="A3332" i="4"/>
  <c r="L3331" i="4"/>
  <c r="K3331" i="4"/>
  <c r="I3331" i="4"/>
  <c r="H3331" i="4"/>
  <c r="G3331" i="4"/>
  <c r="E3331" i="4"/>
  <c r="D3331" i="4"/>
  <c r="C3331" i="4"/>
  <c r="B3331" i="4"/>
  <c r="J3331" i="4" s="1"/>
  <c r="A3331" i="4"/>
  <c r="L3330" i="4"/>
  <c r="K3330" i="4"/>
  <c r="I3330" i="4"/>
  <c r="H3330" i="4"/>
  <c r="G3330" i="4"/>
  <c r="E3330" i="4"/>
  <c r="D3330" i="4"/>
  <c r="C3330" i="4"/>
  <c r="B3330" i="4"/>
  <c r="J3330" i="4" s="1"/>
  <c r="A3330" i="4"/>
  <c r="L3329" i="4"/>
  <c r="K3329" i="4"/>
  <c r="I3329" i="4"/>
  <c r="H3329" i="4"/>
  <c r="G3329" i="4"/>
  <c r="E3329" i="4"/>
  <c r="D3329" i="4"/>
  <c r="C3329" i="4"/>
  <c r="B3329" i="4"/>
  <c r="J3329" i="4" s="1"/>
  <c r="A3329" i="4"/>
  <c r="L3328" i="4"/>
  <c r="K3328" i="4"/>
  <c r="I3328" i="4"/>
  <c r="H3328" i="4"/>
  <c r="G3328" i="4"/>
  <c r="E3328" i="4"/>
  <c r="D3328" i="4"/>
  <c r="C3328" i="4"/>
  <c r="B3328" i="4"/>
  <c r="J3328" i="4" s="1"/>
  <c r="A3328" i="4"/>
  <c r="L3327" i="4"/>
  <c r="K3327" i="4"/>
  <c r="I3327" i="4"/>
  <c r="H3327" i="4"/>
  <c r="G3327" i="4"/>
  <c r="E3327" i="4"/>
  <c r="D3327" i="4"/>
  <c r="C3327" i="4"/>
  <c r="B3327" i="4"/>
  <c r="J3327" i="4" s="1"/>
  <c r="A3327" i="4"/>
  <c r="L3326" i="4"/>
  <c r="K3326" i="4"/>
  <c r="I3326" i="4"/>
  <c r="H3326" i="4"/>
  <c r="G3326" i="4"/>
  <c r="E3326" i="4"/>
  <c r="D3326" i="4"/>
  <c r="C3326" i="4"/>
  <c r="B3326" i="4"/>
  <c r="J3326" i="4" s="1"/>
  <c r="A3326" i="4"/>
  <c r="L3325" i="4"/>
  <c r="K3325" i="4"/>
  <c r="I3325" i="4"/>
  <c r="H3325" i="4"/>
  <c r="G3325" i="4"/>
  <c r="E3325" i="4"/>
  <c r="D3325" i="4"/>
  <c r="C3325" i="4"/>
  <c r="B3325" i="4"/>
  <c r="J3325" i="4" s="1"/>
  <c r="A3325" i="4"/>
  <c r="L3324" i="4"/>
  <c r="K3324" i="4"/>
  <c r="I3324" i="4"/>
  <c r="H3324" i="4"/>
  <c r="G3324" i="4"/>
  <c r="E3324" i="4"/>
  <c r="D3324" i="4"/>
  <c r="C3324" i="4"/>
  <c r="B3324" i="4"/>
  <c r="J3324" i="4" s="1"/>
  <c r="A3324" i="4"/>
  <c r="L3323" i="4"/>
  <c r="K3323" i="4"/>
  <c r="I3323" i="4"/>
  <c r="H3323" i="4"/>
  <c r="G3323" i="4"/>
  <c r="E3323" i="4"/>
  <c r="D3323" i="4"/>
  <c r="C3323" i="4"/>
  <c r="B3323" i="4"/>
  <c r="J3323" i="4" s="1"/>
  <c r="A3323" i="4"/>
  <c r="L3322" i="4"/>
  <c r="K3322" i="4"/>
  <c r="I3322" i="4"/>
  <c r="H3322" i="4"/>
  <c r="G3322" i="4"/>
  <c r="E3322" i="4"/>
  <c r="D3322" i="4"/>
  <c r="C3322" i="4"/>
  <c r="B3322" i="4"/>
  <c r="J3322" i="4" s="1"/>
  <c r="A3322" i="4"/>
  <c r="L3321" i="4"/>
  <c r="K3321" i="4"/>
  <c r="I3321" i="4"/>
  <c r="H3321" i="4"/>
  <c r="G3321" i="4"/>
  <c r="E3321" i="4"/>
  <c r="D3321" i="4"/>
  <c r="C3321" i="4"/>
  <c r="B3321" i="4"/>
  <c r="J3321" i="4" s="1"/>
  <c r="A3321" i="4"/>
  <c r="L3320" i="4"/>
  <c r="K3320" i="4"/>
  <c r="I3320" i="4"/>
  <c r="H3320" i="4"/>
  <c r="G3320" i="4"/>
  <c r="E3320" i="4"/>
  <c r="D3320" i="4"/>
  <c r="C3320" i="4"/>
  <c r="B3320" i="4"/>
  <c r="J3320" i="4" s="1"/>
  <c r="A3320" i="4"/>
  <c r="L3319" i="4"/>
  <c r="K3319" i="4"/>
  <c r="I3319" i="4"/>
  <c r="H3319" i="4"/>
  <c r="G3319" i="4"/>
  <c r="E3319" i="4"/>
  <c r="D3319" i="4"/>
  <c r="C3319" i="4"/>
  <c r="B3319" i="4"/>
  <c r="J3319" i="4" s="1"/>
  <c r="A3319" i="4"/>
  <c r="L3318" i="4"/>
  <c r="K3318" i="4"/>
  <c r="I3318" i="4"/>
  <c r="H3318" i="4"/>
  <c r="G3318" i="4"/>
  <c r="E3318" i="4"/>
  <c r="D3318" i="4"/>
  <c r="C3318" i="4"/>
  <c r="B3318" i="4"/>
  <c r="J3318" i="4" s="1"/>
  <c r="A3318" i="4"/>
  <c r="L3317" i="4"/>
  <c r="K3317" i="4"/>
  <c r="I3317" i="4"/>
  <c r="H3317" i="4"/>
  <c r="G3317" i="4"/>
  <c r="E3317" i="4"/>
  <c r="D3317" i="4"/>
  <c r="C3317" i="4"/>
  <c r="B3317" i="4"/>
  <c r="J3317" i="4" s="1"/>
  <c r="A3317" i="4"/>
  <c r="L3316" i="4"/>
  <c r="K3316" i="4"/>
  <c r="I3316" i="4"/>
  <c r="H3316" i="4"/>
  <c r="G3316" i="4"/>
  <c r="E3316" i="4"/>
  <c r="D3316" i="4"/>
  <c r="C3316" i="4"/>
  <c r="B3316" i="4"/>
  <c r="J3316" i="4" s="1"/>
  <c r="A3316" i="4"/>
  <c r="L3315" i="4"/>
  <c r="K3315" i="4"/>
  <c r="I3315" i="4"/>
  <c r="H3315" i="4"/>
  <c r="G3315" i="4"/>
  <c r="E3315" i="4"/>
  <c r="D3315" i="4"/>
  <c r="C3315" i="4"/>
  <c r="B3315" i="4"/>
  <c r="J3315" i="4" s="1"/>
  <c r="A3315" i="4"/>
  <c r="L3314" i="4"/>
  <c r="K3314" i="4"/>
  <c r="I3314" i="4"/>
  <c r="H3314" i="4"/>
  <c r="G3314" i="4"/>
  <c r="E3314" i="4"/>
  <c r="D3314" i="4"/>
  <c r="C3314" i="4"/>
  <c r="B3314" i="4"/>
  <c r="J3314" i="4" s="1"/>
  <c r="A3314" i="4"/>
  <c r="L3313" i="4"/>
  <c r="K3313" i="4"/>
  <c r="I3313" i="4"/>
  <c r="H3313" i="4"/>
  <c r="G3313" i="4"/>
  <c r="E3313" i="4"/>
  <c r="D3313" i="4"/>
  <c r="C3313" i="4"/>
  <c r="B3313" i="4"/>
  <c r="J3313" i="4" s="1"/>
  <c r="A3313" i="4"/>
  <c r="L3312" i="4"/>
  <c r="K3312" i="4"/>
  <c r="I3312" i="4"/>
  <c r="H3312" i="4"/>
  <c r="G3312" i="4"/>
  <c r="E3312" i="4"/>
  <c r="D3312" i="4"/>
  <c r="C3312" i="4"/>
  <c r="B3312" i="4"/>
  <c r="J3312" i="4" s="1"/>
  <c r="A3312" i="4"/>
  <c r="L3311" i="4"/>
  <c r="K3311" i="4"/>
  <c r="I3311" i="4"/>
  <c r="H3311" i="4"/>
  <c r="G3311" i="4"/>
  <c r="E3311" i="4"/>
  <c r="D3311" i="4"/>
  <c r="C3311" i="4"/>
  <c r="B3311" i="4"/>
  <c r="J3311" i="4" s="1"/>
  <c r="A3311" i="4"/>
  <c r="L3310" i="4"/>
  <c r="K3310" i="4"/>
  <c r="I3310" i="4"/>
  <c r="H3310" i="4"/>
  <c r="G3310" i="4"/>
  <c r="E3310" i="4"/>
  <c r="D3310" i="4"/>
  <c r="C3310" i="4"/>
  <c r="B3310" i="4"/>
  <c r="J3310" i="4" s="1"/>
  <c r="A3310" i="4"/>
  <c r="L3309" i="4"/>
  <c r="K3309" i="4"/>
  <c r="I3309" i="4"/>
  <c r="H3309" i="4"/>
  <c r="G3309" i="4"/>
  <c r="E3309" i="4"/>
  <c r="D3309" i="4"/>
  <c r="C3309" i="4"/>
  <c r="B3309" i="4"/>
  <c r="J3309" i="4" s="1"/>
  <c r="A3309" i="4"/>
  <c r="L3308" i="4"/>
  <c r="K3308" i="4"/>
  <c r="I3308" i="4"/>
  <c r="H3308" i="4"/>
  <c r="G3308" i="4"/>
  <c r="E3308" i="4"/>
  <c r="D3308" i="4"/>
  <c r="C3308" i="4"/>
  <c r="B3308" i="4"/>
  <c r="J3308" i="4" s="1"/>
  <c r="A3308" i="4"/>
  <c r="L3307" i="4"/>
  <c r="K3307" i="4"/>
  <c r="I3307" i="4"/>
  <c r="H3307" i="4"/>
  <c r="G3307" i="4"/>
  <c r="E3307" i="4"/>
  <c r="D3307" i="4"/>
  <c r="C3307" i="4"/>
  <c r="B3307" i="4"/>
  <c r="J3307" i="4" s="1"/>
  <c r="A3307" i="4"/>
  <c r="L3306" i="4"/>
  <c r="K3306" i="4"/>
  <c r="I3306" i="4"/>
  <c r="H3306" i="4"/>
  <c r="G3306" i="4"/>
  <c r="E3306" i="4"/>
  <c r="D3306" i="4"/>
  <c r="C3306" i="4"/>
  <c r="B3306" i="4"/>
  <c r="J3306" i="4" s="1"/>
  <c r="A3306" i="4"/>
  <c r="L3305" i="4"/>
  <c r="K3305" i="4"/>
  <c r="I3305" i="4"/>
  <c r="H3305" i="4"/>
  <c r="G3305" i="4"/>
  <c r="E3305" i="4"/>
  <c r="D3305" i="4"/>
  <c r="C3305" i="4"/>
  <c r="B3305" i="4"/>
  <c r="J3305" i="4" s="1"/>
  <c r="A3305" i="4"/>
  <c r="L3304" i="4"/>
  <c r="K3304" i="4"/>
  <c r="I3304" i="4"/>
  <c r="H3304" i="4"/>
  <c r="G3304" i="4"/>
  <c r="E3304" i="4"/>
  <c r="D3304" i="4"/>
  <c r="C3304" i="4"/>
  <c r="B3304" i="4"/>
  <c r="J3304" i="4" s="1"/>
  <c r="A3304" i="4"/>
  <c r="L3303" i="4"/>
  <c r="K3303" i="4"/>
  <c r="I3303" i="4"/>
  <c r="H3303" i="4"/>
  <c r="G3303" i="4"/>
  <c r="E3303" i="4"/>
  <c r="D3303" i="4"/>
  <c r="C3303" i="4"/>
  <c r="B3303" i="4"/>
  <c r="J3303" i="4" s="1"/>
  <c r="A3303" i="4"/>
  <c r="L3302" i="4"/>
  <c r="K3302" i="4"/>
  <c r="I3302" i="4"/>
  <c r="H3302" i="4"/>
  <c r="G3302" i="4"/>
  <c r="E3302" i="4"/>
  <c r="D3302" i="4"/>
  <c r="C3302" i="4"/>
  <c r="B3302" i="4"/>
  <c r="J3302" i="4" s="1"/>
  <c r="A3302" i="4"/>
  <c r="L3301" i="4"/>
  <c r="K3301" i="4"/>
  <c r="I3301" i="4"/>
  <c r="H3301" i="4"/>
  <c r="G3301" i="4"/>
  <c r="E3301" i="4"/>
  <c r="D3301" i="4"/>
  <c r="C3301" i="4"/>
  <c r="B3301" i="4"/>
  <c r="J3301" i="4" s="1"/>
  <c r="A3301" i="4"/>
  <c r="L3300" i="4"/>
  <c r="K3300" i="4"/>
  <c r="I3300" i="4"/>
  <c r="H3300" i="4"/>
  <c r="G3300" i="4"/>
  <c r="E3300" i="4"/>
  <c r="D3300" i="4"/>
  <c r="C3300" i="4"/>
  <c r="B3300" i="4"/>
  <c r="J3300" i="4" s="1"/>
  <c r="A3300" i="4"/>
  <c r="L3299" i="4"/>
  <c r="K3299" i="4"/>
  <c r="I3299" i="4"/>
  <c r="H3299" i="4"/>
  <c r="G3299" i="4"/>
  <c r="E3299" i="4"/>
  <c r="D3299" i="4"/>
  <c r="C3299" i="4"/>
  <c r="B3299" i="4"/>
  <c r="J3299" i="4" s="1"/>
  <c r="A3299" i="4"/>
  <c r="L3298" i="4"/>
  <c r="K3298" i="4"/>
  <c r="I3298" i="4"/>
  <c r="H3298" i="4"/>
  <c r="G3298" i="4"/>
  <c r="E3298" i="4"/>
  <c r="D3298" i="4"/>
  <c r="C3298" i="4"/>
  <c r="B3298" i="4"/>
  <c r="J3298" i="4" s="1"/>
  <c r="A3298" i="4"/>
  <c r="L3297" i="4"/>
  <c r="K3297" i="4"/>
  <c r="I3297" i="4"/>
  <c r="H3297" i="4"/>
  <c r="G3297" i="4"/>
  <c r="E3297" i="4"/>
  <c r="D3297" i="4"/>
  <c r="C3297" i="4"/>
  <c r="B3297" i="4"/>
  <c r="J3297" i="4" s="1"/>
  <c r="A3297" i="4"/>
  <c r="L3296" i="4"/>
  <c r="K3296" i="4"/>
  <c r="I3296" i="4"/>
  <c r="H3296" i="4"/>
  <c r="G3296" i="4"/>
  <c r="E3296" i="4"/>
  <c r="D3296" i="4"/>
  <c r="C3296" i="4"/>
  <c r="B3296" i="4"/>
  <c r="J3296" i="4" s="1"/>
  <c r="A3296" i="4"/>
  <c r="L3295" i="4"/>
  <c r="K3295" i="4"/>
  <c r="I3295" i="4"/>
  <c r="H3295" i="4"/>
  <c r="G3295" i="4"/>
  <c r="E3295" i="4"/>
  <c r="D3295" i="4"/>
  <c r="C3295" i="4"/>
  <c r="B3295" i="4"/>
  <c r="J3295" i="4" s="1"/>
  <c r="A3295" i="4"/>
  <c r="L3294" i="4"/>
  <c r="K3294" i="4"/>
  <c r="I3294" i="4"/>
  <c r="H3294" i="4"/>
  <c r="G3294" i="4"/>
  <c r="E3294" i="4"/>
  <c r="D3294" i="4"/>
  <c r="C3294" i="4"/>
  <c r="B3294" i="4"/>
  <c r="J3294" i="4" s="1"/>
  <c r="A3294" i="4"/>
  <c r="K3293" i="4"/>
  <c r="L3293" i="4" s="1"/>
  <c r="I3293" i="4"/>
  <c r="H3293" i="4"/>
  <c r="G3293" i="4"/>
  <c r="C3293" i="4"/>
  <c r="D3293" i="4" s="1"/>
  <c r="E3293" i="4" s="1"/>
  <c r="B3293" i="4"/>
  <c r="J3293" i="4" s="1"/>
  <c r="A3293" i="4"/>
  <c r="K3292" i="4"/>
  <c r="L3292" i="4" s="1"/>
  <c r="I3292" i="4"/>
  <c r="H3292" i="4"/>
  <c r="G3292" i="4"/>
  <c r="C3292" i="4"/>
  <c r="D3292" i="4" s="1"/>
  <c r="E3292" i="4" s="1"/>
  <c r="B3292" i="4"/>
  <c r="J3292" i="4" s="1"/>
  <c r="A3292" i="4"/>
  <c r="K3291" i="4"/>
  <c r="L3291" i="4" s="1"/>
  <c r="I3291" i="4"/>
  <c r="H3291" i="4"/>
  <c r="G3291" i="4"/>
  <c r="C3291" i="4"/>
  <c r="D3291" i="4" s="1"/>
  <c r="E3291" i="4" s="1"/>
  <c r="B3291" i="4"/>
  <c r="J3291" i="4" s="1"/>
  <c r="A3291" i="4"/>
  <c r="K3290" i="4"/>
  <c r="L3290" i="4" s="1"/>
  <c r="I3290" i="4"/>
  <c r="H3290" i="4"/>
  <c r="G3290" i="4"/>
  <c r="C3290" i="4"/>
  <c r="D3290" i="4" s="1"/>
  <c r="E3290" i="4" s="1"/>
  <c r="B3290" i="4"/>
  <c r="J3290" i="4" s="1"/>
  <c r="A3290" i="4"/>
  <c r="K3289" i="4"/>
  <c r="L3289" i="4" s="1"/>
  <c r="I3289" i="4"/>
  <c r="H3289" i="4"/>
  <c r="G3289" i="4"/>
  <c r="C3289" i="4"/>
  <c r="D3289" i="4" s="1"/>
  <c r="E3289" i="4" s="1"/>
  <c r="B3289" i="4"/>
  <c r="J3289" i="4" s="1"/>
  <c r="A3289" i="4"/>
  <c r="K3288" i="4"/>
  <c r="L3288" i="4" s="1"/>
  <c r="I3288" i="4"/>
  <c r="H3288" i="4"/>
  <c r="G3288" i="4"/>
  <c r="C3288" i="4"/>
  <c r="D3288" i="4" s="1"/>
  <c r="E3288" i="4" s="1"/>
  <c r="B3288" i="4"/>
  <c r="J3288" i="4" s="1"/>
  <c r="A3288" i="4"/>
  <c r="K3287" i="4"/>
  <c r="L3287" i="4" s="1"/>
  <c r="I3287" i="4"/>
  <c r="H3287" i="4"/>
  <c r="G3287" i="4"/>
  <c r="C3287" i="4"/>
  <c r="D3287" i="4" s="1"/>
  <c r="E3287" i="4" s="1"/>
  <c r="B3287" i="4"/>
  <c r="J3287" i="4" s="1"/>
  <c r="A3287" i="4"/>
  <c r="K3286" i="4"/>
  <c r="L3286" i="4" s="1"/>
  <c r="I3286" i="4"/>
  <c r="H3286" i="4"/>
  <c r="G3286" i="4"/>
  <c r="C3286" i="4"/>
  <c r="D3286" i="4" s="1"/>
  <c r="E3286" i="4" s="1"/>
  <c r="B3286" i="4"/>
  <c r="J3286" i="4" s="1"/>
  <c r="A3286" i="4"/>
  <c r="K3285" i="4"/>
  <c r="L3285" i="4" s="1"/>
  <c r="I3285" i="4"/>
  <c r="H3285" i="4"/>
  <c r="G3285" i="4"/>
  <c r="C3285" i="4"/>
  <c r="D3285" i="4" s="1"/>
  <c r="E3285" i="4" s="1"/>
  <c r="B3285" i="4"/>
  <c r="J3285" i="4" s="1"/>
  <c r="A3285" i="4"/>
  <c r="K3284" i="4"/>
  <c r="L3284" i="4" s="1"/>
  <c r="I3284" i="4"/>
  <c r="H3284" i="4"/>
  <c r="G3284" i="4"/>
  <c r="C3284" i="4"/>
  <c r="D3284" i="4" s="1"/>
  <c r="E3284" i="4" s="1"/>
  <c r="B3284" i="4"/>
  <c r="J3284" i="4" s="1"/>
  <c r="A3284" i="4"/>
  <c r="K3283" i="4"/>
  <c r="L3283" i="4" s="1"/>
  <c r="I3283" i="4"/>
  <c r="H3283" i="4"/>
  <c r="G3283" i="4"/>
  <c r="C3283" i="4"/>
  <c r="D3283" i="4" s="1"/>
  <c r="E3283" i="4" s="1"/>
  <c r="B3283" i="4"/>
  <c r="J3283" i="4" s="1"/>
  <c r="A3283" i="4"/>
  <c r="K3282" i="4"/>
  <c r="L3282" i="4" s="1"/>
  <c r="I3282" i="4"/>
  <c r="H3282" i="4"/>
  <c r="G3282" i="4"/>
  <c r="C3282" i="4"/>
  <c r="D3282" i="4" s="1"/>
  <c r="E3282" i="4" s="1"/>
  <c r="B3282" i="4"/>
  <c r="J3282" i="4" s="1"/>
  <c r="A3282" i="4"/>
  <c r="K3281" i="4"/>
  <c r="L3281" i="4" s="1"/>
  <c r="I3281" i="4"/>
  <c r="H3281" i="4"/>
  <c r="G3281" i="4"/>
  <c r="C3281" i="4"/>
  <c r="D3281" i="4" s="1"/>
  <c r="E3281" i="4" s="1"/>
  <c r="B3281" i="4"/>
  <c r="J3281" i="4" s="1"/>
  <c r="A3281" i="4"/>
  <c r="K3280" i="4"/>
  <c r="L3280" i="4" s="1"/>
  <c r="I3280" i="4"/>
  <c r="H3280" i="4"/>
  <c r="G3280" i="4"/>
  <c r="C3280" i="4"/>
  <c r="D3280" i="4" s="1"/>
  <c r="E3280" i="4" s="1"/>
  <c r="B3280" i="4"/>
  <c r="J3280" i="4" s="1"/>
  <c r="A3280" i="4"/>
  <c r="K3279" i="4"/>
  <c r="L3279" i="4" s="1"/>
  <c r="I3279" i="4"/>
  <c r="H3279" i="4"/>
  <c r="G3279" i="4"/>
  <c r="C3279" i="4"/>
  <c r="D3279" i="4" s="1"/>
  <c r="E3279" i="4" s="1"/>
  <c r="B3279" i="4"/>
  <c r="J3279" i="4" s="1"/>
  <c r="A3279" i="4"/>
  <c r="K3278" i="4"/>
  <c r="L3278" i="4" s="1"/>
  <c r="I3278" i="4"/>
  <c r="H3278" i="4"/>
  <c r="G3278" i="4"/>
  <c r="C3278" i="4"/>
  <c r="D3278" i="4" s="1"/>
  <c r="E3278" i="4" s="1"/>
  <c r="B3278" i="4"/>
  <c r="J3278" i="4" s="1"/>
  <c r="A3278" i="4"/>
  <c r="K3277" i="4"/>
  <c r="L3277" i="4" s="1"/>
  <c r="I3277" i="4"/>
  <c r="H3277" i="4"/>
  <c r="G3277" i="4"/>
  <c r="C3277" i="4"/>
  <c r="D3277" i="4" s="1"/>
  <c r="E3277" i="4" s="1"/>
  <c r="B3277" i="4"/>
  <c r="J3277" i="4" s="1"/>
  <c r="A3277" i="4"/>
  <c r="K3276" i="4"/>
  <c r="L3276" i="4" s="1"/>
  <c r="I3276" i="4"/>
  <c r="H3276" i="4"/>
  <c r="G3276" i="4"/>
  <c r="C3276" i="4"/>
  <c r="D3276" i="4" s="1"/>
  <c r="E3276" i="4" s="1"/>
  <c r="B3276" i="4"/>
  <c r="J3276" i="4" s="1"/>
  <c r="A3276" i="4"/>
  <c r="K3275" i="4"/>
  <c r="L3275" i="4" s="1"/>
  <c r="I3275" i="4"/>
  <c r="H3275" i="4"/>
  <c r="G3275" i="4"/>
  <c r="C3275" i="4"/>
  <c r="D3275" i="4" s="1"/>
  <c r="E3275" i="4" s="1"/>
  <c r="B3275" i="4"/>
  <c r="J3275" i="4" s="1"/>
  <c r="A3275" i="4"/>
  <c r="K3274" i="4"/>
  <c r="L3274" i="4" s="1"/>
  <c r="I3274" i="4"/>
  <c r="H3274" i="4"/>
  <c r="G3274" i="4"/>
  <c r="C3274" i="4"/>
  <c r="D3274" i="4" s="1"/>
  <c r="E3274" i="4" s="1"/>
  <c r="B3274" i="4"/>
  <c r="J3274" i="4" s="1"/>
  <c r="A3274" i="4"/>
  <c r="K3273" i="4"/>
  <c r="L3273" i="4" s="1"/>
  <c r="I3273" i="4"/>
  <c r="H3273" i="4"/>
  <c r="G3273" i="4"/>
  <c r="C3273" i="4"/>
  <c r="D3273" i="4" s="1"/>
  <c r="E3273" i="4" s="1"/>
  <c r="B3273" i="4"/>
  <c r="J3273" i="4" s="1"/>
  <c r="A3273" i="4"/>
  <c r="K3272" i="4"/>
  <c r="L3272" i="4" s="1"/>
  <c r="I3272" i="4"/>
  <c r="H3272" i="4"/>
  <c r="G3272" i="4"/>
  <c r="C3272" i="4"/>
  <c r="D3272" i="4" s="1"/>
  <c r="E3272" i="4" s="1"/>
  <c r="B3272" i="4"/>
  <c r="J3272" i="4" s="1"/>
  <c r="A3272" i="4"/>
  <c r="K3271" i="4"/>
  <c r="L3271" i="4" s="1"/>
  <c r="I3271" i="4"/>
  <c r="H3271" i="4"/>
  <c r="G3271" i="4"/>
  <c r="C3271" i="4"/>
  <c r="D3271" i="4" s="1"/>
  <c r="E3271" i="4" s="1"/>
  <c r="B3271" i="4"/>
  <c r="J3271" i="4" s="1"/>
  <c r="A3271" i="4"/>
  <c r="K3270" i="4"/>
  <c r="L3270" i="4" s="1"/>
  <c r="I3270" i="4"/>
  <c r="H3270" i="4"/>
  <c r="G3270" i="4"/>
  <c r="C3270" i="4"/>
  <c r="D3270" i="4" s="1"/>
  <c r="E3270" i="4" s="1"/>
  <c r="B3270" i="4"/>
  <c r="J3270" i="4" s="1"/>
  <c r="A3270" i="4"/>
  <c r="K3269" i="4"/>
  <c r="L3269" i="4" s="1"/>
  <c r="I3269" i="4"/>
  <c r="H3269" i="4"/>
  <c r="G3269" i="4"/>
  <c r="C3269" i="4"/>
  <c r="D3269" i="4" s="1"/>
  <c r="E3269" i="4" s="1"/>
  <c r="B3269" i="4"/>
  <c r="J3269" i="4" s="1"/>
  <c r="A3269" i="4"/>
  <c r="K3268" i="4"/>
  <c r="L3268" i="4" s="1"/>
  <c r="I3268" i="4"/>
  <c r="H3268" i="4"/>
  <c r="G3268" i="4"/>
  <c r="C3268" i="4"/>
  <c r="D3268" i="4" s="1"/>
  <c r="E3268" i="4" s="1"/>
  <c r="B3268" i="4"/>
  <c r="J3268" i="4" s="1"/>
  <c r="A3268" i="4"/>
  <c r="K3267" i="4"/>
  <c r="L3267" i="4" s="1"/>
  <c r="I3267" i="4"/>
  <c r="H3267" i="4"/>
  <c r="G3267" i="4"/>
  <c r="C3267" i="4"/>
  <c r="D3267" i="4" s="1"/>
  <c r="E3267" i="4" s="1"/>
  <c r="B3267" i="4"/>
  <c r="J3267" i="4" s="1"/>
  <c r="A3267" i="4"/>
  <c r="K3266" i="4"/>
  <c r="L3266" i="4" s="1"/>
  <c r="I3266" i="4"/>
  <c r="H3266" i="4"/>
  <c r="G3266" i="4"/>
  <c r="C3266" i="4"/>
  <c r="D3266" i="4" s="1"/>
  <c r="E3266" i="4" s="1"/>
  <c r="B3266" i="4"/>
  <c r="J3266" i="4" s="1"/>
  <c r="A3266" i="4"/>
  <c r="K3265" i="4"/>
  <c r="L3265" i="4" s="1"/>
  <c r="I3265" i="4"/>
  <c r="H3265" i="4"/>
  <c r="G3265" i="4"/>
  <c r="C3265" i="4"/>
  <c r="D3265" i="4" s="1"/>
  <c r="E3265" i="4" s="1"/>
  <c r="B3265" i="4"/>
  <c r="J3265" i="4" s="1"/>
  <c r="A3265" i="4"/>
  <c r="K3264" i="4"/>
  <c r="L3264" i="4" s="1"/>
  <c r="I3264" i="4"/>
  <c r="H3264" i="4"/>
  <c r="G3264" i="4"/>
  <c r="C3264" i="4"/>
  <c r="D3264" i="4" s="1"/>
  <c r="E3264" i="4" s="1"/>
  <c r="B3264" i="4"/>
  <c r="J3264" i="4" s="1"/>
  <c r="A3264" i="4"/>
  <c r="K3263" i="4"/>
  <c r="L3263" i="4" s="1"/>
  <c r="I3263" i="4"/>
  <c r="H3263" i="4"/>
  <c r="G3263" i="4"/>
  <c r="C3263" i="4"/>
  <c r="D3263" i="4" s="1"/>
  <c r="E3263" i="4" s="1"/>
  <c r="B3263" i="4"/>
  <c r="J3263" i="4" s="1"/>
  <c r="A3263" i="4"/>
  <c r="K3262" i="4"/>
  <c r="L3262" i="4" s="1"/>
  <c r="I3262" i="4"/>
  <c r="H3262" i="4"/>
  <c r="G3262" i="4"/>
  <c r="C3262" i="4"/>
  <c r="D3262" i="4" s="1"/>
  <c r="E3262" i="4" s="1"/>
  <c r="B3262" i="4"/>
  <c r="J3262" i="4" s="1"/>
  <c r="A3262" i="4"/>
  <c r="K3261" i="4"/>
  <c r="L3261" i="4" s="1"/>
  <c r="I3261" i="4"/>
  <c r="H3261" i="4"/>
  <c r="G3261" i="4"/>
  <c r="C3261" i="4"/>
  <c r="D3261" i="4" s="1"/>
  <c r="E3261" i="4" s="1"/>
  <c r="B3261" i="4"/>
  <c r="J3261" i="4" s="1"/>
  <c r="A3261" i="4"/>
  <c r="K3260" i="4"/>
  <c r="L3260" i="4" s="1"/>
  <c r="I3260" i="4"/>
  <c r="H3260" i="4"/>
  <c r="G3260" i="4"/>
  <c r="C3260" i="4"/>
  <c r="D3260" i="4" s="1"/>
  <c r="E3260" i="4" s="1"/>
  <c r="B3260" i="4"/>
  <c r="J3260" i="4" s="1"/>
  <c r="A3260" i="4"/>
  <c r="K3259" i="4"/>
  <c r="L3259" i="4" s="1"/>
  <c r="I3259" i="4"/>
  <c r="H3259" i="4"/>
  <c r="G3259" i="4"/>
  <c r="C3259" i="4"/>
  <c r="D3259" i="4" s="1"/>
  <c r="E3259" i="4" s="1"/>
  <c r="B3259" i="4"/>
  <c r="J3259" i="4" s="1"/>
  <c r="A3259" i="4"/>
  <c r="K3258" i="4"/>
  <c r="L3258" i="4" s="1"/>
  <c r="I3258" i="4"/>
  <c r="H3258" i="4"/>
  <c r="G3258" i="4"/>
  <c r="C3258" i="4"/>
  <c r="D3258" i="4" s="1"/>
  <c r="E3258" i="4" s="1"/>
  <c r="B3258" i="4"/>
  <c r="J3258" i="4" s="1"/>
  <c r="A3258" i="4"/>
  <c r="K3257" i="4"/>
  <c r="L3257" i="4" s="1"/>
  <c r="I3257" i="4"/>
  <c r="H3257" i="4"/>
  <c r="G3257" i="4"/>
  <c r="C3257" i="4"/>
  <c r="D3257" i="4" s="1"/>
  <c r="E3257" i="4" s="1"/>
  <c r="B3257" i="4"/>
  <c r="J3257" i="4" s="1"/>
  <c r="A3257" i="4"/>
  <c r="K3256" i="4"/>
  <c r="L3256" i="4" s="1"/>
  <c r="I3256" i="4"/>
  <c r="H3256" i="4"/>
  <c r="G3256" i="4"/>
  <c r="C3256" i="4"/>
  <c r="D3256" i="4" s="1"/>
  <c r="E3256" i="4" s="1"/>
  <c r="B3256" i="4"/>
  <c r="J3256" i="4" s="1"/>
  <c r="A3256" i="4"/>
  <c r="K3255" i="4"/>
  <c r="L3255" i="4" s="1"/>
  <c r="I3255" i="4"/>
  <c r="H3255" i="4"/>
  <c r="G3255" i="4"/>
  <c r="C3255" i="4"/>
  <c r="D3255" i="4" s="1"/>
  <c r="E3255" i="4" s="1"/>
  <c r="B3255" i="4"/>
  <c r="J3255" i="4" s="1"/>
  <c r="A3255" i="4"/>
  <c r="K3254" i="4"/>
  <c r="L3254" i="4" s="1"/>
  <c r="I3254" i="4"/>
  <c r="H3254" i="4"/>
  <c r="G3254" i="4"/>
  <c r="C3254" i="4"/>
  <c r="D3254" i="4" s="1"/>
  <c r="E3254" i="4" s="1"/>
  <c r="B3254" i="4"/>
  <c r="J3254" i="4" s="1"/>
  <c r="A3254" i="4"/>
  <c r="K3253" i="4"/>
  <c r="L3253" i="4" s="1"/>
  <c r="I3253" i="4"/>
  <c r="H3253" i="4"/>
  <c r="G3253" i="4"/>
  <c r="C3253" i="4"/>
  <c r="D3253" i="4" s="1"/>
  <c r="E3253" i="4" s="1"/>
  <c r="B3253" i="4"/>
  <c r="J3253" i="4" s="1"/>
  <c r="A3253" i="4"/>
  <c r="K3252" i="4"/>
  <c r="L3252" i="4" s="1"/>
  <c r="I3252" i="4"/>
  <c r="H3252" i="4"/>
  <c r="G3252" i="4"/>
  <c r="C3252" i="4"/>
  <c r="D3252" i="4" s="1"/>
  <c r="E3252" i="4" s="1"/>
  <c r="B3252" i="4"/>
  <c r="J3252" i="4" s="1"/>
  <c r="A3252" i="4"/>
  <c r="K3251" i="4"/>
  <c r="L3251" i="4" s="1"/>
  <c r="I3251" i="4"/>
  <c r="H3251" i="4"/>
  <c r="G3251" i="4"/>
  <c r="C3251" i="4"/>
  <c r="D3251" i="4" s="1"/>
  <c r="E3251" i="4" s="1"/>
  <c r="B3251" i="4"/>
  <c r="J3251" i="4" s="1"/>
  <c r="A3251" i="4"/>
  <c r="K3250" i="4"/>
  <c r="L3250" i="4" s="1"/>
  <c r="I3250" i="4"/>
  <c r="H3250" i="4"/>
  <c r="G3250" i="4"/>
  <c r="C3250" i="4"/>
  <c r="D3250" i="4" s="1"/>
  <c r="E3250" i="4" s="1"/>
  <c r="B3250" i="4"/>
  <c r="J3250" i="4" s="1"/>
  <c r="A3250" i="4"/>
  <c r="K3249" i="4"/>
  <c r="L3249" i="4" s="1"/>
  <c r="I3249" i="4"/>
  <c r="H3249" i="4"/>
  <c r="G3249" i="4"/>
  <c r="C3249" i="4"/>
  <c r="D3249" i="4" s="1"/>
  <c r="E3249" i="4" s="1"/>
  <c r="B3249" i="4"/>
  <c r="J3249" i="4" s="1"/>
  <c r="A3249" i="4"/>
  <c r="K3248" i="4"/>
  <c r="L3248" i="4" s="1"/>
  <c r="I3248" i="4"/>
  <c r="H3248" i="4"/>
  <c r="G3248" i="4"/>
  <c r="C3248" i="4"/>
  <c r="D3248" i="4" s="1"/>
  <c r="E3248" i="4" s="1"/>
  <c r="B3248" i="4"/>
  <c r="J3248" i="4" s="1"/>
  <c r="A3248" i="4"/>
  <c r="K3247" i="4"/>
  <c r="L3247" i="4" s="1"/>
  <c r="I3247" i="4"/>
  <c r="H3247" i="4"/>
  <c r="G3247" i="4"/>
  <c r="C3247" i="4"/>
  <c r="D3247" i="4" s="1"/>
  <c r="E3247" i="4" s="1"/>
  <c r="B3247" i="4"/>
  <c r="J3247" i="4" s="1"/>
  <c r="A3247" i="4"/>
  <c r="K3246" i="4"/>
  <c r="L3246" i="4" s="1"/>
  <c r="I3246" i="4"/>
  <c r="H3246" i="4"/>
  <c r="G3246" i="4"/>
  <c r="C3246" i="4"/>
  <c r="D3246" i="4" s="1"/>
  <c r="E3246" i="4" s="1"/>
  <c r="B3246" i="4"/>
  <c r="J3246" i="4" s="1"/>
  <c r="A3246" i="4"/>
  <c r="K3245" i="4"/>
  <c r="L3245" i="4" s="1"/>
  <c r="I3245" i="4"/>
  <c r="H3245" i="4"/>
  <c r="G3245" i="4"/>
  <c r="C3245" i="4"/>
  <c r="D3245" i="4" s="1"/>
  <c r="E3245" i="4" s="1"/>
  <c r="B3245" i="4"/>
  <c r="J3245" i="4" s="1"/>
  <c r="A3245" i="4"/>
  <c r="K3244" i="4"/>
  <c r="L3244" i="4" s="1"/>
  <c r="I3244" i="4"/>
  <c r="H3244" i="4"/>
  <c r="G3244" i="4"/>
  <c r="C3244" i="4"/>
  <c r="D3244" i="4" s="1"/>
  <c r="E3244" i="4" s="1"/>
  <c r="B3244" i="4"/>
  <c r="J3244" i="4" s="1"/>
  <c r="A3244" i="4"/>
  <c r="K3243" i="4"/>
  <c r="L3243" i="4" s="1"/>
  <c r="I3243" i="4"/>
  <c r="H3243" i="4"/>
  <c r="G3243" i="4"/>
  <c r="C3243" i="4"/>
  <c r="D3243" i="4" s="1"/>
  <c r="E3243" i="4" s="1"/>
  <c r="B3243" i="4"/>
  <c r="J3243" i="4" s="1"/>
  <c r="A3243" i="4"/>
  <c r="K3242" i="4"/>
  <c r="L3242" i="4" s="1"/>
  <c r="I3242" i="4"/>
  <c r="H3242" i="4"/>
  <c r="G3242" i="4"/>
  <c r="C3242" i="4"/>
  <c r="D3242" i="4" s="1"/>
  <c r="E3242" i="4" s="1"/>
  <c r="B3242" i="4"/>
  <c r="J3242" i="4" s="1"/>
  <c r="A3242" i="4"/>
  <c r="K3241" i="4"/>
  <c r="L3241" i="4" s="1"/>
  <c r="I3241" i="4"/>
  <c r="H3241" i="4"/>
  <c r="G3241" i="4"/>
  <c r="C3241" i="4"/>
  <c r="D3241" i="4" s="1"/>
  <c r="E3241" i="4" s="1"/>
  <c r="B3241" i="4"/>
  <c r="J3241" i="4" s="1"/>
  <c r="A3241" i="4"/>
  <c r="K3240" i="4"/>
  <c r="L3240" i="4" s="1"/>
  <c r="I3240" i="4"/>
  <c r="H3240" i="4"/>
  <c r="G3240" i="4"/>
  <c r="C3240" i="4"/>
  <c r="D3240" i="4" s="1"/>
  <c r="E3240" i="4" s="1"/>
  <c r="B3240" i="4"/>
  <c r="J3240" i="4" s="1"/>
  <c r="A3240" i="4"/>
  <c r="K3239" i="4"/>
  <c r="L3239" i="4" s="1"/>
  <c r="I3239" i="4"/>
  <c r="H3239" i="4"/>
  <c r="G3239" i="4"/>
  <c r="C3239" i="4"/>
  <c r="D3239" i="4" s="1"/>
  <c r="E3239" i="4" s="1"/>
  <c r="B3239" i="4"/>
  <c r="J3239" i="4" s="1"/>
  <c r="A3239" i="4"/>
  <c r="K3238" i="4"/>
  <c r="L3238" i="4" s="1"/>
  <c r="I3238" i="4"/>
  <c r="H3238" i="4"/>
  <c r="G3238" i="4"/>
  <c r="C3238" i="4"/>
  <c r="D3238" i="4" s="1"/>
  <c r="E3238" i="4" s="1"/>
  <c r="B3238" i="4"/>
  <c r="J3238" i="4" s="1"/>
  <c r="A3238" i="4"/>
  <c r="K3237" i="4"/>
  <c r="L3237" i="4" s="1"/>
  <c r="I3237" i="4"/>
  <c r="H3237" i="4"/>
  <c r="G3237" i="4"/>
  <c r="C3237" i="4"/>
  <c r="D3237" i="4" s="1"/>
  <c r="E3237" i="4" s="1"/>
  <c r="B3237" i="4"/>
  <c r="J3237" i="4" s="1"/>
  <c r="A3237" i="4"/>
  <c r="K3236" i="4"/>
  <c r="L3236" i="4" s="1"/>
  <c r="I3236" i="4"/>
  <c r="H3236" i="4"/>
  <c r="G3236" i="4"/>
  <c r="C3236" i="4"/>
  <c r="D3236" i="4" s="1"/>
  <c r="E3236" i="4" s="1"/>
  <c r="B3236" i="4"/>
  <c r="J3236" i="4" s="1"/>
  <c r="A3236" i="4"/>
  <c r="K3235" i="4"/>
  <c r="L3235" i="4" s="1"/>
  <c r="I3235" i="4"/>
  <c r="H3235" i="4"/>
  <c r="G3235" i="4"/>
  <c r="C3235" i="4"/>
  <c r="D3235" i="4" s="1"/>
  <c r="E3235" i="4" s="1"/>
  <c r="B3235" i="4"/>
  <c r="J3235" i="4" s="1"/>
  <c r="A3235" i="4"/>
  <c r="K3234" i="4"/>
  <c r="L3234" i="4" s="1"/>
  <c r="I3234" i="4"/>
  <c r="H3234" i="4"/>
  <c r="G3234" i="4"/>
  <c r="C3234" i="4"/>
  <c r="D3234" i="4" s="1"/>
  <c r="E3234" i="4" s="1"/>
  <c r="B3234" i="4"/>
  <c r="J3234" i="4" s="1"/>
  <c r="A3234" i="4"/>
  <c r="K3233" i="4"/>
  <c r="L3233" i="4" s="1"/>
  <c r="I3233" i="4"/>
  <c r="H3233" i="4"/>
  <c r="G3233" i="4"/>
  <c r="C3233" i="4"/>
  <c r="D3233" i="4" s="1"/>
  <c r="E3233" i="4" s="1"/>
  <c r="B3233" i="4"/>
  <c r="J3233" i="4" s="1"/>
  <c r="A3233" i="4"/>
  <c r="K3232" i="4"/>
  <c r="L3232" i="4" s="1"/>
  <c r="I3232" i="4"/>
  <c r="H3232" i="4"/>
  <c r="G3232" i="4"/>
  <c r="C3232" i="4"/>
  <c r="D3232" i="4" s="1"/>
  <c r="E3232" i="4" s="1"/>
  <c r="B3232" i="4"/>
  <c r="J3232" i="4" s="1"/>
  <c r="A3232" i="4"/>
  <c r="K3231" i="4"/>
  <c r="L3231" i="4" s="1"/>
  <c r="I3231" i="4"/>
  <c r="H3231" i="4"/>
  <c r="G3231" i="4"/>
  <c r="C3231" i="4"/>
  <c r="D3231" i="4" s="1"/>
  <c r="E3231" i="4" s="1"/>
  <c r="B3231" i="4"/>
  <c r="J3231" i="4" s="1"/>
  <c r="A3231" i="4"/>
  <c r="K3230" i="4"/>
  <c r="L3230" i="4" s="1"/>
  <c r="I3230" i="4"/>
  <c r="H3230" i="4"/>
  <c r="G3230" i="4"/>
  <c r="C3230" i="4"/>
  <c r="D3230" i="4" s="1"/>
  <c r="E3230" i="4" s="1"/>
  <c r="B3230" i="4"/>
  <c r="J3230" i="4" s="1"/>
  <c r="A3230" i="4"/>
  <c r="K3229" i="4"/>
  <c r="L3229" i="4" s="1"/>
  <c r="I3229" i="4"/>
  <c r="H3229" i="4"/>
  <c r="G3229" i="4"/>
  <c r="C3229" i="4"/>
  <c r="D3229" i="4" s="1"/>
  <c r="E3229" i="4" s="1"/>
  <c r="B3229" i="4"/>
  <c r="J3229" i="4" s="1"/>
  <c r="A3229" i="4"/>
  <c r="K3228" i="4"/>
  <c r="L3228" i="4" s="1"/>
  <c r="I3228" i="4"/>
  <c r="H3228" i="4"/>
  <c r="G3228" i="4"/>
  <c r="C3228" i="4"/>
  <c r="D3228" i="4" s="1"/>
  <c r="E3228" i="4" s="1"/>
  <c r="B3228" i="4"/>
  <c r="J3228" i="4" s="1"/>
  <c r="A3228" i="4"/>
  <c r="K3227" i="4"/>
  <c r="L3227" i="4" s="1"/>
  <c r="I3227" i="4"/>
  <c r="H3227" i="4"/>
  <c r="G3227" i="4"/>
  <c r="C3227" i="4"/>
  <c r="D3227" i="4" s="1"/>
  <c r="E3227" i="4" s="1"/>
  <c r="B3227" i="4"/>
  <c r="J3227" i="4" s="1"/>
  <c r="A3227" i="4"/>
  <c r="K3226" i="4"/>
  <c r="L3226" i="4" s="1"/>
  <c r="I3226" i="4"/>
  <c r="H3226" i="4"/>
  <c r="G3226" i="4"/>
  <c r="C3226" i="4"/>
  <c r="D3226" i="4" s="1"/>
  <c r="E3226" i="4" s="1"/>
  <c r="B3226" i="4"/>
  <c r="J3226" i="4" s="1"/>
  <c r="A3226" i="4"/>
  <c r="K3225" i="4"/>
  <c r="L3225" i="4" s="1"/>
  <c r="I3225" i="4"/>
  <c r="H3225" i="4"/>
  <c r="G3225" i="4"/>
  <c r="C3225" i="4"/>
  <c r="D3225" i="4" s="1"/>
  <c r="E3225" i="4" s="1"/>
  <c r="B3225" i="4"/>
  <c r="J3225" i="4" s="1"/>
  <c r="A3225" i="4"/>
  <c r="K3224" i="4"/>
  <c r="L3224" i="4" s="1"/>
  <c r="I3224" i="4"/>
  <c r="H3224" i="4"/>
  <c r="G3224" i="4"/>
  <c r="C3224" i="4"/>
  <c r="D3224" i="4" s="1"/>
  <c r="E3224" i="4" s="1"/>
  <c r="B3224" i="4"/>
  <c r="J3224" i="4" s="1"/>
  <c r="A3224" i="4"/>
  <c r="K3223" i="4"/>
  <c r="L3223" i="4" s="1"/>
  <c r="I3223" i="4"/>
  <c r="H3223" i="4"/>
  <c r="G3223" i="4"/>
  <c r="C3223" i="4"/>
  <c r="D3223" i="4" s="1"/>
  <c r="E3223" i="4" s="1"/>
  <c r="B3223" i="4"/>
  <c r="J3223" i="4" s="1"/>
  <c r="A3223" i="4"/>
  <c r="K3222" i="4"/>
  <c r="L3222" i="4" s="1"/>
  <c r="I3222" i="4"/>
  <c r="H3222" i="4"/>
  <c r="G3222" i="4"/>
  <c r="C3222" i="4"/>
  <c r="D3222" i="4" s="1"/>
  <c r="E3222" i="4" s="1"/>
  <c r="B3222" i="4"/>
  <c r="J3222" i="4" s="1"/>
  <c r="A3222" i="4"/>
  <c r="K3221" i="4"/>
  <c r="L3221" i="4" s="1"/>
  <c r="I3221" i="4"/>
  <c r="H3221" i="4"/>
  <c r="G3221" i="4"/>
  <c r="C3221" i="4"/>
  <c r="D3221" i="4" s="1"/>
  <c r="E3221" i="4" s="1"/>
  <c r="B3221" i="4"/>
  <c r="J3221" i="4" s="1"/>
  <c r="A3221" i="4"/>
  <c r="K3220" i="4"/>
  <c r="L3220" i="4" s="1"/>
  <c r="I3220" i="4"/>
  <c r="H3220" i="4"/>
  <c r="G3220" i="4"/>
  <c r="C3220" i="4"/>
  <c r="D3220" i="4" s="1"/>
  <c r="E3220" i="4" s="1"/>
  <c r="B3220" i="4"/>
  <c r="J3220" i="4" s="1"/>
  <c r="A3220" i="4"/>
  <c r="K3219" i="4"/>
  <c r="L3219" i="4" s="1"/>
  <c r="I3219" i="4"/>
  <c r="H3219" i="4"/>
  <c r="G3219" i="4"/>
  <c r="C3219" i="4"/>
  <c r="D3219" i="4" s="1"/>
  <c r="E3219" i="4" s="1"/>
  <c r="B3219" i="4"/>
  <c r="J3219" i="4" s="1"/>
  <c r="A3219" i="4"/>
  <c r="K3218" i="4"/>
  <c r="L3218" i="4" s="1"/>
  <c r="I3218" i="4"/>
  <c r="H3218" i="4"/>
  <c r="G3218" i="4"/>
  <c r="C3218" i="4"/>
  <c r="D3218" i="4" s="1"/>
  <c r="E3218" i="4" s="1"/>
  <c r="B3218" i="4"/>
  <c r="J3218" i="4" s="1"/>
  <c r="A3218" i="4"/>
  <c r="K3217" i="4"/>
  <c r="L3217" i="4" s="1"/>
  <c r="I3217" i="4"/>
  <c r="H3217" i="4"/>
  <c r="G3217" i="4"/>
  <c r="C3217" i="4"/>
  <c r="D3217" i="4" s="1"/>
  <c r="E3217" i="4" s="1"/>
  <c r="B3217" i="4"/>
  <c r="J3217" i="4" s="1"/>
  <c r="A3217" i="4"/>
  <c r="K3216" i="4"/>
  <c r="L3216" i="4" s="1"/>
  <c r="I3216" i="4"/>
  <c r="H3216" i="4"/>
  <c r="G3216" i="4"/>
  <c r="C3216" i="4"/>
  <c r="D3216" i="4" s="1"/>
  <c r="E3216" i="4" s="1"/>
  <c r="B3216" i="4"/>
  <c r="J3216" i="4" s="1"/>
  <c r="A3216" i="4"/>
  <c r="K3215" i="4"/>
  <c r="L3215" i="4" s="1"/>
  <c r="I3215" i="4"/>
  <c r="H3215" i="4"/>
  <c r="G3215" i="4"/>
  <c r="C3215" i="4"/>
  <c r="D3215" i="4" s="1"/>
  <c r="E3215" i="4" s="1"/>
  <c r="B3215" i="4"/>
  <c r="J3215" i="4" s="1"/>
  <c r="A3215" i="4"/>
  <c r="K3214" i="4"/>
  <c r="L3214" i="4" s="1"/>
  <c r="I3214" i="4"/>
  <c r="H3214" i="4"/>
  <c r="G3214" i="4"/>
  <c r="C3214" i="4"/>
  <c r="D3214" i="4" s="1"/>
  <c r="E3214" i="4" s="1"/>
  <c r="B3214" i="4"/>
  <c r="J3214" i="4" s="1"/>
  <c r="A3214" i="4"/>
  <c r="K3213" i="4"/>
  <c r="L3213" i="4" s="1"/>
  <c r="I3213" i="4"/>
  <c r="H3213" i="4"/>
  <c r="G3213" i="4"/>
  <c r="C3213" i="4"/>
  <c r="D3213" i="4" s="1"/>
  <c r="E3213" i="4" s="1"/>
  <c r="B3213" i="4"/>
  <c r="J3213" i="4" s="1"/>
  <c r="A3213" i="4"/>
  <c r="K3212" i="4"/>
  <c r="L3212" i="4" s="1"/>
  <c r="I3212" i="4"/>
  <c r="H3212" i="4"/>
  <c r="G3212" i="4"/>
  <c r="C3212" i="4"/>
  <c r="D3212" i="4" s="1"/>
  <c r="E3212" i="4" s="1"/>
  <c r="B3212" i="4"/>
  <c r="J3212" i="4" s="1"/>
  <c r="A3212" i="4"/>
  <c r="K3211" i="4"/>
  <c r="L3211" i="4" s="1"/>
  <c r="I3211" i="4"/>
  <c r="H3211" i="4"/>
  <c r="G3211" i="4"/>
  <c r="C3211" i="4"/>
  <c r="D3211" i="4" s="1"/>
  <c r="E3211" i="4" s="1"/>
  <c r="B3211" i="4"/>
  <c r="J3211" i="4" s="1"/>
  <c r="A3211" i="4"/>
  <c r="K3210" i="4"/>
  <c r="L3210" i="4" s="1"/>
  <c r="I3210" i="4"/>
  <c r="H3210" i="4"/>
  <c r="G3210" i="4"/>
  <c r="C3210" i="4"/>
  <c r="D3210" i="4" s="1"/>
  <c r="E3210" i="4" s="1"/>
  <c r="B3210" i="4"/>
  <c r="J3210" i="4" s="1"/>
  <c r="A3210" i="4"/>
  <c r="K3209" i="4"/>
  <c r="L3209" i="4" s="1"/>
  <c r="I3209" i="4"/>
  <c r="H3209" i="4"/>
  <c r="G3209" i="4"/>
  <c r="C3209" i="4"/>
  <c r="D3209" i="4" s="1"/>
  <c r="E3209" i="4" s="1"/>
  <c r="B3209" i="4"/>
  <c r="J3209" i="4" s="1"/>
  <c r="A3209" i="4"/>
  <c r="K3208" i="4"/>
  <c r="L3208" i="4" s="1"/>
  <c r="I3208" i="4"/>
  <c r="H3208" i="4"/>
  <c r="G3208" i="4"/>
  <c r="C3208" i="4"/>
  <c r="D3208" i="4" s="1"/>
  <c r="E3208" i="4" s="1"/>
  <c r="B3208" i="4"/>
  <c r="J3208" i="4" s="1"/>
  <c r="A3208" i="4"/>
  <c r="K3207" i="4"/>
  <c r="L3207" i="4" s="1"/>
  <c r="I3207" i="4"/>
  <c r="H3207" i="4"/>
  <c r="G3207" i="4"/>
  <c r="C3207" i="4"/>
  <c r="D3207" i="4" s="1"/>
  <c r="E3207" i="4" s="1"/>
  <c r="B3207" i="4"/>
  <c r="J3207" i="4" s="1"/>
  <c r="A3207" i="4"/>
  <c r="K3206" i="4"/>
  <c r="L3206" i="4" s="1"/>
  <c r="I3206" i="4"/>
  <c r="H3206" i="4"/>
  <c r="G3206" i="4"/>
  <c r="C3206" i="4"/>
  <c r="D3206" i="4" s="1"/>
  <c r="E3206" i="4" s="1"/>
  <c r="B3206" i="4"/>
  <c r="J3206" i="4" s="1"/>
  <c r="A3206" i="4"/>
  <c r="K3205" i="4"/>
  <c r="L3205" i="4" s="1"/>
  <c r="I3205" i="4"/>
  <c r="H3205" i="4"/>
  <c r="G3205" i="4"/>
  <c r="C3205" i="4"/>
  <c r="D3205" i="4" s="1"/>
  <c r="E3205" i="4" s="1"/>
  <c r="B3205" i="4"/>
  <c r="J3205" i="4" s="1"/>
  <c r="A3205" i="4"/>
  <c r="K3204" i="4"/>
  <c r="L3204" i="4" s="1"/>
  <c r="I3204" i="4"/>
  <c r="H3204" i="4"/>
  <c r="G3204" i="4"/>
  <c r="C3204" i="4"/>
  <c r="D3204" i="4" s="1"/>
  <c r="E3204" i="4" s="1"/>
  <c r="B3204" i="4"/>
  <c r="J3204" i="4" s="1"/>
  <c r="A3204" i="4"/>
  <c r="K3203" i="4"/>
  <c r="L3203" i="4" s="1"/>
  <c r="I3203" i="4"/>
  <c r="H3203" i="4"/>
  <c r="G3203" i="4"/>
  <c r="C3203" i="4"/>
  <c r="D3203" i="4" s="1"/>
  <c r="E3203" i="4" s="1"/>
  <c r="B3203" i="4"/>
  <c r="J3203" i="4" s="1"/>
  <c r="A3203" i="4"/>
  <c r="K3202" i="4"/>
  <c r="L3202" i="4" s="1"/>
  <c r="I3202" i="4"/>
  <c r="H3202" i="4"/>
  <c r="G3202" i="4"/>
  <c r="C3202" i="4"/>
  <c r="D3202" i="4" s="1"/>
  <c r="E3202" i="4" s="1"/>
  <c r="B3202" i="4"/>
  <c r="J3202" i="4" s="1"/>
  <c r="A3202" i="4"/>
  <c r="K3201" i="4"/>
  <c r="L3201" i="4" s="1"/>
  <c r="I3201" i="4"/>
  <c r="H3201" i="4"/>
  <c r="G3201" i="4"/>
  <c r="C3201" i="4"/>
  <c r="D3201" i="4" s="1"/>
  <c r="E3201" i="4" s="1"/>
  <c r="B3201" i="4"/>
  <c r="J3201" i="4" s="1"/>
  <c r="A3201" i="4"/>
  <c r="K3200" i="4"/>
  <c r="L3200" i="4" s="1"/>
  <c r="I3200" i="4"/>
  <c r="H3200" i="4"/>
  <c r="G3200" i="4"/>
  <c r="C3200" i="4"/>
  <c r="D3200" i="4" s="1"/>
  <c r="E3200" i="4" s="1"/>
  <c r="B3200" i="4"/>
  <c r="J3200" i="4" s="1"/>
  <c r="A3200" i="4"/>
  <c r="K3199" i="4"/>
  <c r="L3199" i="4" s="1"/>
  <c r="I3199" i="4"/>
  <c r="H3199" i="4"/>
  <c r="G3199" i="4"/>
  <c r="C3199" i="4"/>
  <c r="D3199" i="4" s="1"/>
  <c r="E3199" i="4" s="1"/>
  <c r="B3199" i="4"/>
  <c r="J3199" i="4" s="1"/>
  <c r="A3199" i="4"/>
  <c r="K3198" i="4"/>
  <c r="L3198" i="4" s="1"/>
  <c r="I3198" i="4"/>
  <c r="H3198" i="4"/>
  <c r="G3198" i="4"/>
  <c r="C3198" i="4"/>
  <c r="D3198" i="4" s="1"/>
  <c r="E3198" i="4" s="1"/>
  <c r="B3198" i="4"/>
  <c r="J3198" i="4" s="1"/>
  <c r="A3198" i="4"/>
  <c r="K3197" i="4"/>
  <c r="L3197" i="4" s="1"/>
  <c r="I3197" i="4"/>
  <c r="H3197" i="4"/>
  <c r="G3197" i="4"/>
  <c r="C3197" i="4"/>
  <c r="D3197" i="4" s="1"/>
  <c r="E3197" i="4" s="1"/>
  <c r="B3197" i="4"/>
  <c r="J3197" i="4" s="1"/>
  <c r="A3197" i="4"/>
  <c r="K3196" i="4"/>
  <c r="L3196" i="4" s="1"/>
  <c r="I3196" i="4"/>
  <c r="H3196" i="4"/>
  <c r="G3196" i="4"/>
  <c r="C3196" i="4"/>
  <c r="D3196" i="4" s="1"/>
  <c r="E3196" i="4" s="1"/>
  <c r="B3196" i="4"/>
  <c r="J3196" i="4" s="1"/>
  <c r="A3196" i="4"/>
  <c r="K3195" i="4"/>
  <c r="L3195" i="4" s="1"/>
  <c r="I3195" i="4"/>
  <c r="H3195" i="4"/>
  <c r="G3195" i="4"/>
  <c r="C3195" i="4"/>
  <c r="D3195" i="4" s="1"/>
  <c r="E3195" i="4" s="1"/>
  <c r="B3195" i="4"/>
  <c r="J3195" i="4" s="1"/>
  <c r="A3195" i="4"/>
  <c r="K3194" i="4"/>
  <c r="L3194" i="4" s="1"/>
  <c r="I3194" i="4"/>
  <c r="H3194" i="4"/>
  <c r="G3194" i="4"/>
  <c r="C3194" i="4"/>
  <c r="D3194" i="4" s="1"/>
  <c r="E3194" i="4" s="1"/>
  <c r="B3194" i="4"/>
  <c r="J3194" i="4" s="1"/>
  <c r="A3194" i="4"/>
  <c r="K3193" i="4"/>
  <c r="L3193" i="4" s="1"/>
  <c r="I3193" i="4"/>
  <c r="H3193" i="4"/>
  <c r="G3193" i="4"/>
  <c r="E3193" i="4"/>
  <c r="C3193" i="4"/>
  <c r="D3193" i="4" s="1"/>
  <c r="B3193" i="4"/>
  <c r="J3193" i="4" s="1"/>
  <c r="A3193" i="4"/>
  <c r="K3192" i="4"/>
  <c r="L3192" i="4" s="1"/>
  <c r="I3192" i="4"/>
  <c r="H3192" i="4"/>
  <c r="G3192" i="4"/>
  <c r="E3192" i="4"/>
  <c r="C3192" i="4"/>
  <c r="D3192" i="4" s="1"/>
  <c r="B3192" i="4"/>
  <c r="J3192" i="4" s="1"/>
  <c r="A3192" i="4"/>
  <c r="K3191" i="4"/>
  <c r="L3191" i="4" s="1"/>
  <c r="I3191" i="4"/>
  <c r="H3191" i="4"/>
  <c r="G3191" i="4"/>
  <c r="E3191" i="4"/>
  <c r="C3191" i="4"/>
  <c r="D3191" i="4" s="1"/>
  <c r="B3191" i="4"/>
  <c r="J3191" i="4" s="1"/>
  <c r="A3191" i="4"/>
  <c r="K3190" i="4"/>
  <c r="L3190" i="4" s="1"/>
  <c r="I3190" i="4"/>
  <c r="H3190" i="4"/>
  <c r="G3190" i="4"/>
  <c r="E3190" i="4"/>
  <c r="C3190" i="4"/>
  <c r="D3190" i="4" s="1"/>
  <c r="B3190" i="4"/>
  <c r="J3190" i="4" s="1"/>
  <c r="A3190" i="4"/>
  <c r="K3189" i="4"/>
  <c r="L3189" i="4" s="1"/>
  <c r="I3189" i="4"/>
  <c r="H3189" i="4"/>
  <c r="G3189" i="4"/>
  <c r="E3189" i="4"/>
  <c r="C3189" i="4"/>
  <c r="D3189" i="4" s="1"/>
  <c r="B3189" i="4"/>
  <c r="J3189" i="4" s="1"/>
  <c r="A3189" i="4"/>
  <c r="K3188" i="4"/>
  <c r="L3188" i="4" s="1"/>
  <c r="I3188" i="4"/>
  <c r="H3188" i="4"/>
  <c r="G3188" i="4"/>
  <c r="E3188" i="4"/>
  <c r="C3188" i="4"/>
  <c r="D3188" i="4" s="1"/>
  <c r="B3188" i="4"/>
  <c r="J3188" i="4" s="1"/>
  <c r="A3188" i="4"/>
  <c r="K3187" i="4"/>
  <c r="L3187" i="4" s="1"/>
  <c r="I3187" i="4"/>
  <c r="H3187" i="4"/>
  <c r="G3187" i="4"/>
  <c r="E3187" i="4"/>
  <c r="C3187" i="4"/>
  <c r="D3187" i="4" s="1"/>
  <c r="B3187" i="4"/>
  <c r="J3187" i="4" s="1"/>
  <c r="A3187" i="4"/>
  <c r="K3186" i="4"/>
  <c r="L3186" i="4" s="1"/>
  <c r="I3186" i="4"/>
  <c r="H3186" i="4"/>
  <c r="G3186" i="4"/>
  <c r="E3186" i="4"/>
  <c r="C3186" i="4"/>
  <c r="D3186" i="4" s="1"/>
  <c r="B3186" i="4"/>
  <c r="J3186" i="4" s="1"/>
  <c r="A3186" i="4"/>
  <c r="K3185" i="4"/>
  <c r="L3185" i="4" s="1"/>
  <c r="I3185" i="4"/>
  <c r="H3185" i="4"/>
  <c r="G3185" i="4"/>
  <c r="E3185" i="4"/>
  <c r="C3185" i="4"/>
  <c r="D3185" i="4" s="1"/>
  <c r="B3185" i="4"/>
  <c r="J3185" i="4" s="1"/>
  <c r="A3185" i="4"/>
  <c r="K3184" i="4"/>
  <c r="L3184" i="4" s="1"/>
  <c r="I3184" i="4"/>
  <c r="H3184" i="4"/>
  <c r="G3184" i="4"/>
  <c r="E3184" i="4"/>
  <c r="C3184" i="4"/>
  <c r="D3184" i="4" s="1"/>
  <c r="B3184" i="4"/>
  <c r="J3184" i="4" s="1"/>
  <c r="A3184" i="4"/>
  <c r="K3183" i="4"/>
  <c r="L3183" i="4" s="1"/>
  <c r="I3183" i="4"/>
  <c r="H3183" i="4"/>
  <c r="G3183" i="4"/>
  <c r="E3183" i="4"/>
  <c r="C3183" i="4"/>
  <c r="D3183" i="4" s="1"/>
  <c r="B3183" i="4"/>
  <c r="J3183" i="4" s="1"/>
  <c r="A3183" i="4"/>
  <c r="K3182" i="4"/>
  <c r="L3182" i="4" s="1"/>
  <c r="I3182" i="4"/>
  <c r="H3182" i="4"/>
  <c r="G3182" i="4"/>
  <c r="E3182" i="4"/>
  <c r="C3182" i="4"/>
  <c r="D3182" i="4" s="1"/>
  <c r="B3182" i="4"/>
  <c r="J3182" i="4" s="1"/>
  <c r="A3182" i="4"/>
  <c r="K3181" i="4"/>
  <c r="L3181" i="4" s="1"/>
  <c r="I3181" i="4"/>
  <c r="H3181" i="4"/>
  <c r="G3181" i="4"/>
  <c r="E3181" i="4"/>
  <c r="C3181" i="4"/>
  <c r="D3181" i="4" s="1"/>
  <c r="B3181" i="4"/>
  <c r="J3181" i="4" s="1"/>
  <c r="A3181" i="4"/>
  <c r="K3180" i="4"/>
  <c r="L3180" i="4" s="1"/>
  <c r="I3180" i="4"/>
  <c r="H3180" i="4"/>
  <c r="G3180" i="4"/>
  <c r="E3180" i="4"/>
  <c r="C3180" i="4"/>
  <c r="D3180" i="4" s="1"/>
  <c r="B3180" i="4"/>
  <c r="J3180" i="4" s="1"/>
  <c r="A3180" i="4"/>
  <c r="K3179" i="4"/>
  <c r="L3179" i="4" s="1"/>
  <c r="I3179" i="4"/>
  <c r="H3179" i="4"/>
  <c r="G3179" i="4"/>
  <c r="E3179" i="4"/>
  <c r="C3179" i="4"/>
  <c r="D3179" i="4" s="1"/>
  <c r="B3179" i="4"/>
  <c r="J3179" i="4" s="1"/>
  <c r="A3179" i="4"/>
  <c r="K3178" i="4"/>
  <c r="L3178" i="4" s="1"/>
  <c r="I3178" i="4"/>
  <c r="H3178" i="4"/>
  <c r="G3178" i="4"/>
  <c r="E3178" i="4"/>
  <c r="C3178" i="4"/>
  <c r="D3178" i="4" s="1"/>
  <c r="B3178" i="4"/>
  <c r="J3178" i="4" s="1"/>
  <c r="A3178" i="4"/>
  <c r="K3177" i="4"/>
  <c r="L3177" i="4" s="1"/>
  <c r="I3177" i="4"/>
  <c r="H3177" i="4"/>
  <c r="G3177" i="4"/>
  <c r="E3177" i="4"/>
  <c r="C3177" i="4"/>
  <c r="D3177" i="4" s="1"/>
  <c r="B3177" i="4"/>
  <c r="J3177" i="4" s="1"/>
  <c r="A3177" i="4"/>
  <c r="K3176" i="4"/>
  <c r="L3176" i="4" s="1"/>
  <c r="I3176" i="4"/>
  <c r="H3176" i="4"/>
  <c r="G3176" i="4"/>
  <c r="E3176" i="4"/>
  <c r="C3176" i="4"/>
  <c r="D3176" i="4" s="1"/>
  <c r="B3176" i="4"/>
  <c r="J3176" i="4" s="1"/>
  <c r="A3176" i="4"/>
  <c r="K3175" i="4"/>
  <c r="L3175" i="4" s="1"/>
  <c r="I3175" i="4"/>
  <c r="H3175" i="4"/>
  <c r="G3175" i="4"/>
  <c r="E3175" i="4"/>
  <c r="C3175" i="4"/>
  <c r="D3175" i="4" s="1"/>
  <c r="B3175" i="4"/>
  <c r="J3175" i="4" s="1"/>
  <c r="A3175" i="4"/>
  <c r="K3174" i="4"/>
  <c r="L3174" i="4" s="1"/>
  <c r="I3174" i="4"/>
  <c r="H3174" i="4"/>
  <c r="G3174" i="4"/>
  <c r="E3174" i="4"/>
  <c r="C3174" i="4"/>
  <c r="D3174" i="4" s="1"/>
  <c r="B3174" i="4"/>
  <c r="J3174" i="4" s="1"/>
  <c r="A3174" i="4"/>
  <c r="K3173" i="4"/>
  <c r="L3173" i="4" s="1"/>
  <c r="I3173" i="4"/>
  <c r="H3173" i="4"/>
  <c r="G3173" i="4"/>
  <c r="E3173" i="4"/>
  <c r="C3173" i="4"/>
  <c r="D3173" i="4" s="1"/>
  <c r="B3173" i="4"/>
  <c r="J3173" i="4" s="1"/>
  <c r="A3173" i="4"/>
  <c r="K3172" i="4"/>
  <c r="L3172" i="4" s="1"/>
  <c r="I3172" i="4"/>
  <c r="H3172" i="4"/>
  <c r="G3172" i="4"/>
  <c r="E3172" i="4"/>
  <c r="C3172" i="4"/>
  <c r="D3172" i="4" s="1"/>
  <c r="B3172" i="4"/>
  <c r="J3172" i="4" s="1"/>
  <c r="A3172" i="4"/>
  <c r="K3171" i="4"/>
  <c r="L3171" i="4" s="1"/>
  <c r="I3171" i="4"/>
  <c r="H3171" i="4"/>
  <c r="G3171" i="4"/>
  <c r="E3171" i="4"/>
  <c r="C3171" i="4"/>
  <c r="D3171" i="4" s="1"/>
  <c r="B3171" i="4"/>
  <c r="J3171" i="4" s="1"/>
  <c r="A3171" i="4"/>
  <c r="K3170" i="4"/>
  <c r="L3170" i="4" s="1"/>
  <c r="I3170" i="4"/>
  <c r="H3170" i="4"/>
  <c r="G3170" i="4"/>
  <c r="E3170" i="4"/>
  <c r="C3170" i="4"/>
  <c r="D3170" i="4" s="1"/>
  <c r="B3170" i="4"/>
  <c r="J3170" i="4" s="1"/>
  <c r="A3170" i="4"/>
  <c r="K3169" i="4"/>
  <c r="L3169" i="4" s="1"/>
  <c r="I3169" i="4"/>
  <c r="H3169" i="4"/>
  <c r="G3169" i="4"/>
  <c r="E3169" i="4"/>
  <c r="C3169" i="4"/>
  <c r="D3169" i="4" s="1"/>
  <c r="B3169" i="4"/>
  <c r="J3169" i="4" s="1"/>
  <c r="A3169" i="4"/>
  <c r="K3168" i="4"/>
  <c r="L3168" i="4" s="1"/>
  <c r="I3168" i="4"/>
  <c r="H3168" i="4"/>
  <c r="G3168" i="4"/>
  <c r="E3168" i="4"/>
  <c r="C3168" i="4"/>
  <c r="D3168" i="4" s="1"/>
  <c r="B3168" i="4"/>
  <c r="J3168" i="4" s="1"/>
  <c r="A3168" i="4"/>
  <c r="K3167" i="4"/>
  <c r="L3167" i="4" s="1"/>
  <c r="I3167" i="4"/>
  <c r="H3167" i="4"/>
  <c r="G3167" i="4"/>
  <c r="E3167" i="4"/>
  <c r="C3167" i="4"/>
  <c r="D3167" i="4" s="1"/>
  <c r="B3167" i="4"/>
  <c r="J3167" i="4" s="1"/>
  <c r="A3167" i="4"/>
  <c r="K3166" i="4"/>
  <c r="L3166" i="4" s="1"/>
  <c r="I3166" i="4"/>
  <c r="H3166" i="4"/>
  <c r="G3166" i="4"/>
  <c r="E3166" i="4"/>
  <c r="C3166" i="4"/>
  <c r="D3166" i="4" s="1"/>
  <c r="B3166" i="4"/>
  <c r="J3166" i="4" s="1"/>
  <c r="A3166" i="4"/>
  <c r="K3165" i="4"/>
  <c r="L3165" i="4" s="1"/>
  <c r="I3165" i="4"/>
  <c r="H3165" i="4"/>
  <c r="G3165" i="4"/>
  <c r="E3165" i="4"/>
  <c r="C3165" i="4"/>
  <c r="D3165" i="4" s="1"/>
  <c r="B3165" i="4"/>
  <c r="J3165" i="4" s="1"/>
  <c r="A3165" i="4"/>
  <c r="K3164" i="4"/>
  <c r="L3164" i="4" s="1"/>
  <c r="I3164" i="4"/>
  <c r="H3164" i="4"/>
  <c r="G3164" i="4"/>
  <c r="E3164" i="4"/>
  <c r="C3164" i="4"/>
  <c r="D3164" i="4" s="1"/>
  <c r="B3164" i="4"/>
  <c r="J3164" i="4" s="1"/>
  <c r="A3164" i="4"/>
  <c r="K3163" i="4"/>
  <c r="L3163" i="4" s="1"/>
  <c r="I3163" i="4"/>
  <c r="H3163" i="4"/>
  <c r="G3163" i="4"/>
  <c r="E3163" i="4"/>
  <c r="C3163" i="4"/>
  <c r="D3163" i="4" s="1"/>
  <c r="B3163" i="4"/>
  <c r="J3163" i="4" s="1"/>
  <c r="A3163" i="4"/>
  <c r="K3162" i="4"/>
  <c r="L3162" i="4" s="1"/>
  <c r="I3162" i="4"/>
  <c r="H3162" i="4"/>
  <c r="G3162" i="4"/>
  <c r="E3162" i="4"/>
  <c r="C3162" i="4"/>
  <c r="D3162" i="4" s="1"/>
  <c r="B3162" i="4"/>
  <c r="J3162" i="4" s="1"/>
  <c r="A3162" i="4"/>
  <c r="K3161" i="4"/>
  <c r="L3161" i="4" s="1"/>
  <c r="I3161" i="4"/>
  <c r="H3161" i="4"/>
  <c r="G3161" i="4"/>
  <c r="E3161" i="4"/>
  <c r="C3161" i="4"/>
  <c r="D3161" i="4" s="1"/>
  <c r="B3161" i="4"/>
  <c r="J3161" i="4" s="1"/>
  <c r="A3161" i="4"/>
  <c r="K3160" i="4"/>
  <c r="L3160" i="4" s="1"/>
  <c r="I3160" i="4"/>
  <c r="H3160" i="4"/>
  <c r="G3160" i="4"/>
  <c r="E3160" i="4"/>
  <c r="C3160" i="4"/>
  <c r="D3160" i="4" s="1"/>
  <c r="B3160" i="4"/>
  <c r="J3160" i="4" s="1"/>
  <c r="A3160" i="4"/>
  <c r="K3159" i="4"/>
  <c r="L3159" i="4" s="1"/>
  <c r="I3159" i="4"/>
  <c r="H3159" i="4"/>
  <c r="G3159" i="4"/>
  <c r="E3159" i="4"/>
  <c r="C3159" i="4"/>
  <c r="D3159" i="4" s="1"/>
  <c r="B3159" i="4"/>
  <c r="J3159" i="4" s="1"/>
  <c r="A3159" i="4"/>
  <c r="K3158" i="4"/>
  <c r="L3158" i="4" s="1"/>
  <c r="I3158" i="4"/>
  <c r="H3158" i="4"/>
  <c r="G3158" i="4"/>
  <c r="E3158" i="4"/>
  <c r="C3158" i="4"/>
  <c r="D3158" i="4" s="1"/>
  <c r="B3158" i="4"/>
  <c r="J3158" i="4" s="1"/>
  <c r="A3158" i="4"/>
  <c r="K3157" i="4"/>
  <c r="L3157" i="4" s="1"/>
  <c r="I3157" i="4"/>
  <c r="H3157" i="4"/>
  <c r="G3157" i="4"/>
  <c r="E3157" i="4"/>
  <c r="C3157" i="4"/>
  <c r="D3157" i="4" s="1"/>
  <c r="B3157" i="4"/>
  <c r="J3157" i="4" s="1"/>
  <c r="A3157" i="4"/>
  <c r="K3156" i="4"/>
  <c r="L3156" i="4" s="1"/>
  <c r="I3156" i="4"/>
  <c r="H3156" i="4"/>
  <c r="G3156" i="4"/>
  <c r="E3156" i="4"/>
  <c r="C3156" i="4"/>
  <c r="D3156" i="4" s="1"/>
  <c r="B3156" i="4"/>
  <c r="J3156" i="4" s="1"/>
  <c r="A3156" i="4"/>
  <c r="K3155" i="4"/>
  <c r="L3155" i="4" s="1"/>
  <c r="I3155" i="4"/>
  <c r="H3155" i="4"/>
  <c r="G3155" i="4"/>
  <c r="E3155" i="4"/>
  <c r="C3155" i="4"/>
  <c r="D3155" i="4" s="1"/>
  <c r="B3155" i="4"/>
  <c r="J3155" i="4" s="1"/>
  <c r="A3155" i="4"/>
  <c r="K3154" i="4"/>
  <c r="L3154" i="4" s="1"/>
  <c r="I3154" i="4"/>
  <c r="H3154" i="4"/>
  <c r="G3154" i="4"/>
  <c r="E3154" i="4"/>
  <c r="C3154" i="4"/>
  <c r="D3154" i="4" s="1"/>
  <c r="B3154" i="4"/>
  <c r="J3154" i="4" s="1"/>
  <c r="A3154" i="4"/>
  <c r="K3153" i="4"/>
  <c r="L3153" i="4" s="1"/>
  <c r="I3153" i="4"/>
  <c r="H3153" i="4"/>
  <c r="G3153" i="4"/>
  <c r="E3153" i="4"/>
  <c r="C3153" i="4"/>
  <c r="D3153" i="4" s="1"/>
  <c r="B3153" i="4"/>
  <c r="J3153" i="4" s="1"/>
  <c r="A3153" i="4"/>
  <c r="K3152" i="4"/>
  <c r="L3152" i="4" s="1"/>
  <c r="I3152" i="4"/>
  <c r="H3152" i="4"/>
  <c r="G3152" i="4"/>
  <c r="E3152" i="4"/>
  <c r="C3152" i="4"/>
  <c r="D3152" i="4" s="1"/>
  <c r="B3152" i="4"/>
  <c r="J3152" i="4" s="1"/>
  <c r="A3152" i="4"/>
  <c r="K3151" i="4"/>
  <c r="L3151" i="4" s="1"/>
  <c r="I3151" i="4"/>
  <c r="H3151" i="4"/>
  <c r="G3151" i="4"/>
  <c r="E3151" i="4"/>
  <c r="C3151" i="4"/>
  <c r="D3151" i="4" s="1"/>
  <c r="B3151" i="4"/>
  <c r="J3151" i="4" s="1"/>
  <c r="A3151" i="4"/>
  <c r="K3150" i="4"/>
  <c r="L3150" i="4" s="1"/>
  <c r="I3150" i="4"/>
  <c r="H3150" i="4"/>
  <c r="G3150" i="4"/>
  <c r="E3150" i="4"/>
  <c r="C3150" i="4"/>
  <c r="D3150" i="4" s="1"/>
  <c r="B3150" i="4"/>
  <c r="J3150" i="4" s="1"/>
  <c r="A3150" i="4"/>
  <c r="K3149" i="4"/>
  <c r="L3149" i="4" s="1"/>
  <c r="I3149" i="4"/>
  <c r="H3149" i="4"/>
  <c r="G3149" i="4"/>
  <c r="E3149" i="4"/>
  <c r="C3149" i="4"/>
  <c r="D3149" i="4" s="1"/>
  <c r="B3149" i="4"/>
  <c r="J3149" i="4" s="1"/>
  <c r="A3149" i="4"/>
  <c r="K3148" i="4"/>
  <c r="L3148" i="4" s="1"/>
  <c r="I3148" i="4"/>
  <c r="H3148" i="4"/>
  <c r="G3148" i="4"/>
  <c r="E3148" i="4"/>
  <c r="C3148" i="4"/>
  <c r="D3148" i="4" s="1"/>
  <c r="B3148" i="4"/>
  <c r="J3148" i="4" s="1"/>
  <c r="A3148" i="4"/>
  <c r="K3147" i="4"/>
  <c r="L3147" i="4" s="1"/>
  <c r="I3147" i="4"/>
  <c r="H3147" i="4"/>
  <c r="G3147" i="4"/>
  <c r="E3147" i="4"/>
  <c r="C3147" i="4"/>
  <c r="D3147" i="4" s="1"/>
  <c r="B3147" i="4"/>
  <c r="J3147" i="4" s="1"/>
  <c r="A3147" i="4"/>
  <c r="K3146" i="4"/>
  <c r="L3146" i="4" s="1"/>
  <c r="I3146" i="4"/>
  <c r="H3146" i="4"/>
  <c r="G3146" i="4"/>
  <c r="E3146" i="4"/>
  <c r="C3146" i="4"/>
  <c r="D3146" i="4" s="1"/>
  <c r="B3146" i="4"/>
  <c r="J3146" i="4" s="1"/>
  <c r="A3146" i="4"/>
  <c r="K3145" i="4"/>
  <c r="L3145" i="4" s="1"/>
  <c r="I3145" i="4"/>
  <c r="H3145" i="4"/>
  <c r="G3145" i="4"/>
  <c r="E3145" i="4"/>
  <c r="C3145" i="4"/>
  <c r="D3145" i="4" s="1"/>
  <c r="B3145" i="4"/>
  <c r="J3145" i="4" s="1"/>
  <c r="A3145" i="4"/>
  <c r="K3144" i="4"/>
  <c r="L3144" i="4" s="1"/>
  <c r="I3144" i="4"/>
  <c r="H3144" i="4"/>
  <c r="G3144" i="4"/>
  <c r="E3144" i="4"/>
  <c r="C3144" i="4"/>
  <c r="D3144" i="4" s="1"/>
  <c r="B3144" i="4"/>
  <c r="J3144" i="4" s="1"/>
  <c r="A3144" i="4"/>
  <c r="K3143" i="4"/>
  <c r="L3143" i="4" s="1"/>
  <c r="I3143" i="4"/>
  <c r="H3143" i="4"/>
  <c r="G3143" i="4"/>
  <c r="E3143" i="4"/>
  <c r="C3143" i="4"/>
  <c r="D3143" i="4" s="1"/>
  <c r="B3143" i="4"/>
  <c r="J3143" i="4" s="1"/>
  <c r="A3143" i="4"/>
  <c r="K3142" i="4"/>
  <c r="L3142" i="4" s="1"/>
  <c r="I3142" i="4"/>
  <c r="H3142" i="4"/>
  <c r="G3142" i="4"/>
  <c r="E3142" i="4"/>
  <c r="C3142" i="4"/>
  <c r="D3142" i="4" s="1"/>
  <c r="B3142" i="4"/>
  <c r="J3142" i="4" s="1"/>
  <c r="A3142" i="4"/>
  <c r="K3141" i="4"/>
  <c r="L3141" i="4" s="1"/>
  <c r="I3141" i="4"/>
  <c r="H3141" i="4"/>
  <c r="G3141" i="4"/>
  <c r="E3141" i="4"/>
  <c r="C3141" i="4"/>
  <c r="D3141" i="4" s="1"/>
  <c r="B3141" i="4"/>
  <c r="J3141" i="4" s="1"/>
  <c r="A3141" i="4"/>
  <c r="K3140" i="4"/>
  <c r="L3140" i="4" s="1"/>
  <c r="I3140" i="4"/>
  <c r="H3140" i="4"/>
  <c r="G3140" i="4"/>
  <c r="E3140" i="4"/>
  <c r="C3140" i="4"/>
  <c r="D3140" i="4" s="1"/>
  <c r="B3140" i="4"/>
  <c r="J3140" i="4" s="1"/>
  <c r="A3140" i="4"/>
  <c r="K3139" i="4"/>
  <c r="L3139" i="4" s="1"/>
  <c r="I3139" i="4"/>
  <c r="H3139" i="4"/>
  <c r="G3139" i="4"/>
  <c r="E3139" i="4"/>
  <c r="C3139" i="4"/>
  <c r="D3139" i="4" s="1"/>
  <c r="B3139" i="4"/>
  <c r="J3139" i="4" s="1"/>
  <c r="A3139" i="4"/>
  <c r="K3138" i="4"/>
  <c r="L3138" i="4" s="1"/>
  <c r="I3138" i="4"/>
  <c r="H3138" i="4"/>
  <c r="G3138" i="4"/>
  <c r="E3138" i="4"/>
  <c r="C3138" i="4"/>
  <c r="D3138" i="4" s="1"/>
  <c r="B3138" i="4"/>
  <c r="J3138" i="4" s="1"/>
  <c r="A3138" i="4"/>
  <c r="K3137" i="4"/>
  <c r="L3137" i="4" s="1"/>
  <c r="I3137" i="4"/>
  <c r="H3137" i="4"/>
  <c r="G3137" i="4"/>
  <c r="E3137" i="4"/>
  <c r="C3137" i="4"/>
  <c r="D3137" i="4" s="1"/>
  <c r="B3137" i="4"/>
  <c r="J3137" i="4" s="1"/>
  <c r="A3137" i="4"/>
  <c r="K3136" i="4"/>
  <c r="L3136" i="4" s="1"/>
  <c r="I3136" i="4"/>
  <c r="H3136" i="4"/>
  <c r="G3136" i="4"/>
  <c r="E3136" i="4"/>
  <c r="C3136" i="4"/>
  <c r="D3136" i="4" s="1"/>
  <c r="B3136" i="4"/>
  <c r="J3136" i="4" s="1"/>
  <c r="A3136" i="4"/>
  <c r="K3135" i="4"/>
  <c r="L3135" i="4" s="1"/>
  <c r="I3135" i="4"/>
  <c r="H3135" i="4"/>
  <c r="G3135" i="4"/>
  <c r="E3135" i="4"/>
  <c r="C3135" i="4"/>
  <c r="D3135" i="4" s="1"/>
  <c r="B3135" i="4"/>
  <c r="J3135" i="4" s="1"/>
  <c r="A3135" i="4"/>
  <c r="K3134" i="4"/>
  <c r="L3134" i="4" s="1"/>
  <c r="I3134" i="4"/>
  <c r="H3134" i="4"/>
  <c r="G3134" i="4"/>
  <c r="E3134" i="4"/>
  <c r="C3134" i="4"/>
  <c r="D3134" i="4" s="1"/>
  <c r="B3134" i="4"/>
  <c r="J3134" i="4" s="1"/>
  <c r="A3134" i="4"/>
  <c r="K3133" i="4"/>
  <c r="L3133" i="4" s="1"/>
  <c r="I3133" i="4"/>
  <c r="H3133" i="4"/>
  <c r="G3133" i="4"/>
  <c r="E3133" i="4"/>
  <c r="C3133" i="4"/>
  <c r="D3133" i="4" s="1"/>
  <c r="B3133" i="4"/>
  <c r="J3133" i="4" s="1"/>
  <c r="A3133" i="4"/>
  <c r="K3132" i="4"/>
  <c r="L3132" i="4" s="1"/>
  <c r="I3132" i="4"/>
  <c r="H3132" i="4"/>
  <c r="G3132" i="4"/>
  <c r="E3132" i="4"/>
  <c r="C3132" i="4"/>
  <c r="D3132" i="4" s="1"/>
  <c r="B3132" i="4"/>
  <c r="J3132" i="4" s="1"/>
  <c r="A3132" i="4"/>
  <c r="K3131" i="4"/>
  <c r="L3131" i="4" s="1"/>
  <c r="I3131" i="4"/>
  <c r="H3131" i="4"/>
  <c r="G3131" i="4"/>
  <c r="E3131" i="4"/>
  <c r="C3131" i="4"/>
  <c r="D3131" i="4" s="1"/>
  <c r="B3131" i="4"/>
  <c r="J3131" i="4" s="1"/>
  <c r="A3131" i="4"/>
  <c r="K3130" i="4"/>
  <c r="L3130" i="4" s="1"/>
  <c r="I3130" i="4"/>
  <c r="H3130" i="4"/>
  <c r="G3130" i="4"/>
  <c r="E3130" i="4"/>
  <c r="C3130" i="4"/>
  <c r="D3130" i="4" s="1"/>
  <c r="B3130" i="4"/>
  <c r="J3130" i="4" s="1"/>
  <c r="A3130" i="4"/>
  <c r="K3129" i="4"/>
  <c r="L3129" i="4" s="1"/>
  <c r="I3129" i="4"/>
  <c r="H3129" i="4"/>
  <c r="G3129" i="4"/>
  <c r="E3129" i="4"/>
  <c r="C3129" i="4"/>
  <c r="D3129" i="4" s="1"/>
  <c r="B3129" i="4"/>
  <c r="J3129" i="4" s="1"/>
  <c r="A3129" i="4"/>
  <c r="K3128" i="4"/>
  <c r="L3128" i="4" s="1"/>
  <c r="I3128" i="4"/>
  <c r="H3128" i="4"/>
  <c r="G3128" i="4"/>
  <c r="E3128" i="4"/>
  <c r="C3128" i="4"/>
  <c r="D3128" i="4" s="1"/>
  <c r="B3128" i="4"/>
  <c r="J3128" i="4" s="1"/>
  <c r="A3128" i="4"/>
  <c r="K3127" i="4"/>
  <c r="L3127" i="4" s="1"/>
  <c r="I3127" i="4"/>
  <c r="H3127" i="4"/>
  <c r="G3127" i="4"/>
  <c r="E3127" i="4"/>
  <c r="C3127" i="4"/>
  <c r="D3127" i="4" s="1"/>
  <c r="B3127" i="4"/>
  <c r="J3127" i="4" s="1"/>
  <c r="A3127" i="4"/>
  <c r="K3126" i="4"/>
  <c r="L3126" i="4" s="1"/>
  <c r="I3126" i="4"/>
  <c r="H3126" i="4"/>
  <c r="G3126" i="4"/>
  <c r="E3126" i="4"/>
  <c r="C3126" i="4"/>
  <c r="D3126" i="4" s="1"/>
  <c r="B3126" i="4"/>
  <c r="J3126" i="4" s="1"/>
  <c r="A3126" i="4"/>
  <c r="K3125" i="4"/>
  <c r="L3125" i="4" s="1"/>
  <c r="I3125" i="4"/>
  <c r="H3125" i="4"/>
  <c r="G3125" i="4"/>
  <c r="E3125" i="4"/>
  <c r="C3125" i="4"/>
  <c r="D3125" i="4" s="1"/>
  <c r="B3125" i="4"/>
  <c r="J3125" i="4" s="1"/>
  <c r="A3125" i="4"/>
  <c r="K3124" i="4"/>
  <c r="L3124" i="4" s="1"/>
  <c r="I3124" i="4"/>
  <c r="H3124" i="4"/>
  <c r="G3124" i="4"/>
  <c r="E3124" i="4"/>
  <c r="C3124" i="4"/>
  <c r="D3124" i="4" s="1"/>
  <c r="B3124" i="4"/>
  <c r="J3124" i="4" s="1"/>
  <c r="A3124" i="4"/>
  <c r="K3123" i="4"/>
  <c r="L3123" i="4" s="1"/>
  <c r="I3123" i="4"/>
  <c r="H3123" i="4"/>
  <c r="G3123" i="4"/>
  <c r="C3123" i="4"/>
  <c r="D3123" i="4" s="1"/>
  <c r="E3123" i="4" s="1"/>
  <c r="B3123" i="4"/>
  <c r="J3123" i="4" s="1"/>
  <c r="A3123" i="4"/>
  <c r="K3122" i="4"/>
  <c r="L3122" i="4" s="1"/>
  <c r="I3122" i="4"/>
  <c r="H3122" i="4"/>
  <c r="G3122" i="4"/>
  <c r="C3122" i="4"/>
  <c r="D3122" i="4" s="1"/>
  <c r="E3122" i="4" s="1"/>
  <c r="B3122" i="4"/>
  <c r="J3122" i="4" s="1"/>
  <c r="A3122" i="4"/>
  <c r="K3121" i="4"/>
  <c r="L3121" i="4" s="1"/>
  <c r="I3121" i="4"/>
  <c r="H3121" i="4"/>
  <c r="G3121" i="4"/>
  <c r="C3121" i="4"/>
  <c r="D3121" i="4" s="1"/>
  <c r="E3121" i="4" s="1"/>
  <c r="B3121" i="4"/>
  <c r="J3121" i="4" s="1"/>
  <c r="A3121" i="4"/>
  <c r="K3120" i="4"/>
  <c r="L3120" i="4" s="1"/>
  <c r="I3120" i="4"/>
  <c r="H3120" i="4"/>
  <c r="G3120" i="4"/>
  <c r="C3120" i="4"/>
  <c r="D3120" i="4" s="1"/>
  <c r="E3120" i="4" s="1"/>
  <c r="B3120" i="4"/>
  <c r="J3120" i="4" s="1"/>
  <c r="A3120" i="4"/>
  <c r="K3119" i="4"/>
  <c r="L3119" i="4" s="1"/>
  <c r="I3119" i="4"/>
  <c r="H3119" i="4"/>
  <c r="G3119" i="4"/>
  <c r="C3119" i="4"/>
  <c r="D3119" i="4" s="1"/>
  <c r="E3119" i="4" s="1"/>
  <c r="B3119" i="4"/>
  <c r="J3119" i="4" s="1"/>
  <c r="A3119" i="4"/>
  <c r="K3118" i="4"/>
  <c r="L3118" i="4" s="1"/>
  <c r="I3118" i="4"/>
  <c r="H3118" i="4"/>
  <c r="G3118" i="4"/>
  <c r="C3118" i="4"/>
  <c r="D3118" i="4" s="1"/>
  <c r="E3118" i="4" s="1"/>
  <c r="B3118" i="4"/>
  <c r="J3118" i="4" s="1"/>
  <c r="A3118" i="4"/>
  <c r="K3117" i="4"/>
  <c r="L3117" i="4" s="1"/>
  <c r="I3117" i="4"/>
  <c r="H3117" i="4"/>
  <c r="G3117" i="4"/>
  <c r="C3117" i="4"/>
  <c r="D3117" i="4" s="1"/>
  <c r="E3117" i="4" s="1"/>
  <c r="B3117" i="4"/>
  <c r="J3117" i="4" s="1"/>
  <c r="A3117" i="4"/>
  <c r="K3116" i="4"/>
  <c r="L3116" i="4" s="1"/>
  <c r="I3116" i="4"/>
  <c r="H3116" i="4"/>
  <c r="G3116" i="4"/>
  <c r="C3116" i="4"/>
  <c r="D3116" i="4" s="1"/>
  <c r="E3116" i="4" s="1"/>
  <c r="B3116" i="4"/>
  <c r="J3116" i="4" s="1"/>
  <c r="A3116" i="4"/>
  <c r="K3115" i="4"/>
  <c r="L3115" i="4" s="1"/>
  <c r="I3115" i="4"/>
  <c r="H3115" i="4"/>
  <c r="G3115" i="4"/>
  <c r="C3115" i="4"/>
  <c r="D3115" i="4" s="1"/>
  <c r="E3115" i="4" s="1"/>
  <c r="B3115" i="4"/>
  <c r="J3115" i="4" s="1"/>
  <c r="A3115" i="4"/>
  <c r="K3114" i="4"/>
  <c r="L3114" i="4" s="1"/>
  <c r="I3114" i="4"/>
  <c r="H3114" i="4"/>
  <c r="G3114" i="4"/>
  <c r="C3114" i="4"/>
  <c r="D3114" i="4" s="1"/>
  <c r="E3114" i="4" s="1"/>
  <c r="B3114" i="4"/>
  <c r="J3114" i="4" s="1"/>
  <c r="A3114" i="4"/>
  <c r="K3113" i="4"/>
  <c r="L3113" i="4" s="1"/>
  <c r="I3113" i="4"/>
  <c r="H3113" i="4"/>
  <c r="G3113" i="4"/>
  <c r="C3113" i="4"/>
  <c r="D3113" i="4" s="1"/>
  <c r="E3113" i="4" s="1"/>
  <c r="B3113" i="4"/>
  <c r="J3113" i="4" s="1"/>
  <c r="A3113" i="4"/>
  <c r="K3112" i="4"/>
  <c r="L3112" i="4" s="1"/>
  <c r="I3112" i="4"/>
  <c r="H3112" i="4"/>
  <c r="G3112" i="4"/>
  <c r="C3112" i="4"/>
  <c r="D3112" i="4" s="1"/>
  <c r="E3112" i="4" s="1"/>
  <c r="B3112" i="4"/>
  <c r="J3112" i="4" s="1"/>
  <c r="A3112" i="4"/>
  <c r="K3111" i="4"/>
  <c r="L3111" i="4" s="1"/>
  <c r="I3111" i="4"/>
  <c r="H3111" i="4"/>
  <c r="G3111" i="4"/>
  <c r="C3111" i="4"/>
  <c r="D3111" i="4" s="1"/>
  <c r="E3111" i="4" s="1"/>
  <c r="B3111" i="4"/>
  <c r="J3111" i="4" s="1"/>
  <c r="A3111" i="4"/>
  <c r="K3110" i="4"/>
  <c r="L3110" i="4" s="1"/>
  <c r="I3110" i="4"/>
  <c r="H3110" i="4"/>
  <c r="G3110" i="4"/>
  <c r="C3110" i="4"/>
  <c r="D3110" i="4" s="1"/>
  <c r="E3110" i="4" s="1"/>
  <c r="B3110" i="4"/>
  <c r="J3110" i="4" s="1"/>
  <c r="A3110" i="4"/>
  <c r="K3109" i="4"/>
  <c r="L3109" i="4" s="1"/>
  <c r="I3109" i="4"/>
  <c r="H3109" i="4"/>
  <c r="G3109" i="4"/>
  <c r="C3109" i="4"/>
  <c r="D3109" i="4" s="1"/>
  <c r="E3109" i="4" s="1"/>
  <c r="B3109" i="4"/>
  <c r="J3109" i="4" s="1"/>
  <c r="A3109" i="4"/>
  <c r="K3108" i="4"/>
  <c r="L3108" i="4" s="1"/>
  <c r="I3108" i="4"/>
  <c r="H3108" i="4"/>
  <c r="G3108" i="4"/>
  <c r="C3108" i="4"/>
  <c r="D3108" i="4" s="1"/>
  <c r="E3108" i="4" s="1"/>
  <c r="B3108" i="4"/>
  <c r="J3108" i="4" s="1"/>
  <c r="A3108" i="4"/>
  <c r="K3107" i="4"/>
  <c r="L3107" i="4" s="1"/>
  <c r="I3107" i="4"/>
  <c r="H3107" i="4"/>
  <c r="G3107" i="4"/>
  <c r="C3107" i="4"/>
  <c r="D3107" i="4" s="1"/>
  <c r="E3107" i="4" s="1"/>
  <c r="B3107" i="4"/>
  <c r="J3107" i="4" s="1"/>
  <c r="A3107" i="4"/>
  <c r="K3106" i="4"/>
  <c r="L3106" i="4" s="1"/>
  <c r="I3106" i="4"/>
  <c r="H3106" i="4"/>
  <c r="G3106" i="4"/>
  <c r="C3106" i="4"/>
  <c r="D3106" i="4" s="1"/>
  <c r="E3106" i="4" s="1"/>
  <c r="B3106" i="4"/>
  <c r="J3106" i="4" s="1"/>
  <c r="A3106" i="4"/>
  <c r="K3105" i="4"/>
  <c r="L3105" i="4" s="1"/>
  <c r="I3105" i="4"/>
  <c r="H3105" i="4"/>
  <c r="G3105" i="4"/>
  <c r="C3105" i="4"/>
  <c r="D3105" i="4" s="1"/>
  <c r="E3105" i="4" s="1"/>
  <c r="B3105" i="4"/>
  <c r="J3105" i="4" s="1"/>
  <c r="A3105" i="4"/>
  <c r="K3104" i="4"/>
  <c r="L3104" i="4" s="1"/>
  <c r="I3104" i="4"/>
  <c r="H3104" i="4"/>
  <c r="G3104" i="4"/>
  <c r="C3104" i="4"/>
  <c r="D3104" i="4" s="1"/>
  <c r="E3104" i="4" s="1"/>
  <c r="B3104" i="4"/>
  <c r="J3104" i="4" s="1"/>
  <c r="A3104" i="4"/>
  <c r="K3103" i="4"/>
  <c r="L3103" i="4" s="1"/>
  <c r="I3103" i="4"/>
  <c r="H3103" i="4"/>
  <c r="G3103" i="4"/>
  <c r="C3103" i="4"/>
  <c r="D3103" i="4" s="1"/>
  <c r="E3103" i="4" s="1"/>
  <c r="B3103" i="4"/>
  <c r="J3103" i="4" s="1"/>
  <c r="A3103" i="4"/>
  <c r="K3102" i="4"/>
  <c r="L3102" i="4" s="1"/>
  <c r="I3102" i="4"/>
  <c r="H3102" i="4"/>
  <c r="G3102" i="4"/>
  <c r="C3102" i="4"/>
  <c r="D3102" i="4" s="1"/>
  <c r="E3102" i="4" s="1"/>
  <c r="B3102" i="4"/>
  <c r="J3102" i="4" s="1"/>
  <c r="A3102" i="4"/>
  <c r="K3101" i="4"/>
  <c r="L3101" i="4" s="1"/>
  <c r="I3101" i="4"/>
  <c r="H3101" i="4"/>
  <c r="G3101" i="4"/>
  <c r="C3101" i="4"/>
  <c r="D3101" i="4" s="1"/>
  <c r="E3101" i="4" s="1"/>
  <c r="B3101" i="4"/>
  <c r="J3101" i="4" s="1"/>
  <c r="A3101" i="4"/>
  <c r="K3100" i="4"/>
  <c r="L3100" i="4" s="1"/>
  <c r="I3100" i="4"/>
  <c r="H3100" i="4"/>
  <c r="G3100" i="4"/>
  <c r="C3100" i="4"/>
  <c r="D3100" i="4" s="1"/>
  <c r="E3100" i="4" s="1"/>
  <c r="B3100" i="4"/>
  <c r="J3100" i="4" s="1"/>
  <c r="A3100" i="4"/>
  <c r="K3099" i="4"/>
  <c r="L3099" i="4" s="1"/>
  <c r="I3099" i="4"/>
  <c r="H3099" i="4"/>
  <c r="G3099" i="4"/>
  <c r="C3099" i="4"/>
  <c r="D3099" i="4" s="1"/>
  <c r="E3099" i="4" s="1"/>
  <c r="B3099" i="4"/>
  <c r="J3099" i="4" s="1"/>
  <c r="A3099" i="4"/>
  <c r="K3098" i="4"/>
  <c r="L3098" i="4" s="1"/>
  <c r="I3098" i="4"/>
  <c r="H3098" i="4"/>
  <c r="G3098" i="4"/>
  <c r="C3098" i="4"/>
  <c r="D3098" i="4" s="1"/>
  <c r="E3098" i="4" s="1"/>
  <c r="B3098" i="4"/>
  <c r="J3098" i="4" s="1"/>
  <c r="A3098" i="4"/>
  <c r="K3097" i="4"/>
  <c r="L3097" i="4" s="1"/>
  <c r="I3097" i="4"/>
  <c r="H3097" i="4"/>
  <c r="G3097" i="4"/>
  <c r="C3097" i="4"/>
  <c r="D3097" i="4" s="1"/>
  <c r="E3097" i="4" s="1"/>
  <c r="B3097" i="4"/>
  <c r="J3097" i="4" s="1"/>
  <c r="A3097" i="4"/>
  <c r="K3096" i="4"/>
  <c r="L3096" i="4" s="1"/>
  <c r="I3096" i="4"/>
  <c r="H3096" i="4"/>
  <c r="G3096" i="4"/>
  <c r="C3096" i="4"/>
  <c r="D3096" i="4" s="1"/>
  <c r="E3096" i="4" s="1"/>
  <c r="B3096" i="4"/>
  <c r="J3096" i="4" s="1"/>
  <c r="A3096" i="4"/>
  <c r="K3095" i="4"/>
  <c r="L3095" i="4" s="1"/>
  <c r="I3095" i="4"/>
  <c r="H3095" i="4"/>
  <c r="G3095" i="4"/>
  <c r="C3095" i="4"/>
  <c r="D3095" i="4" s="1"/>
  <c r="E3095" i="4" s="1"/>
  <c r="B3095" i="4"/>
  <c r="J3095" i="4" s="1"/>
  <c r="A3095" i="4"/>
  <c r="K3094" i="4"/>
  <c r="L3094" i="4" s="1"/>
  <c r="I3094" i="4"/>
  <c r="H3094" i="4"/>
  <c r="G3094" i="4"/>
  <c r="C3094" i="4"/>
  <c r="D3094" i="4" s="1"/>
  <c r="E3094" i="4" s="1"/>
  <c r="B3094" i="4"/>
  <c r="J3094" i="4" s="1"/>
  <c r="A3094" i="4"/>
  <c r="K3093" i="4"/>
  <c r="L3093" i="4" s="1"/>
  <c r="I3093" i="4"/>
  <c r="H3093" i="4"/>
  <c r="G3093" i="4"/>
  <c r="C3093" i="4"/>
  <c r="D3093" i="4" s="1"/>
  <c r="E3093" i="4" s="1"/>
  <c r="B3093" i="4"/>
  <c r="J3093" i="4" s="1"/>
  <c r="A3093" i="4"/>
  <c r="K3092" i="4"/>
  <c r="L3092" i="4" s="1"/>
  <c r="I3092" i="4"/>
  <c r="H3092" i="4"/>
  <c r="G3092" i="4"/>
  <c r="C3092" i="4"/>
  <c r="D3092" i="4" s="1"/>
  <c r="E3092" i="4" s="1"/>
  <c r="B3092" i="4"/>
  <c r="J3092" i="4" s="1"/>
  <c r="A3092" i="4"/>
  <c r="K3091" i="4"/>
  <c r="L3091" i="4" s="1"/>
  <c r="I3091" i="4"/>
  <c r="H3091" i="4"/>
  <c r="G3091" i="4"/>
  <c r="C3091" i="4"/>
  <c r="D3091" i="4" s="1"/>
  <c r="E3091" i="4" s="1"/>
  <c r="B3091" i="4"/>
  <c r="J3091" i="4" s="1"/>
  <c r="A3091" i="4"/>
  <c r="K3090" i="4"/>
  <c r="L3090" i="4" s="1"/>
  <c r="I3090" i="4"/>
  <c r="H3090" i="4"/>
  <c r="G3090" i="4"/>
  <c r="C3090" i="4"/>
  <c r="D3090" i="4" s="1"/>
  <c r="E3090" i="4" s="1"/>
  <c r="B3090" i="4"/>
  <c r="J3090" i="4" s="1"/>
  <c r="A3090" i="4"/>
  <c r="K3089" i="4"/>
  <c r="L3089" i="4" s="1"/>
  <c r="I3089" i="4"/>
  <c r="H3089" i="4"/>
  <c r="G3089" i="4"/>
  <c r="C3089" i="4"/>
  <c r="D3089" i="4" s="1"/>
  <c r="E3089" i="4" s="1"/>
  <c r="B3089" i="4"/>
  <c r="J3089" i="4" s="1"/>
  <c r="A3089" i="4"/>
  <c r="K3088" i="4"/>
  <c r="L3088" i="4" s="1"/>
  <c r="I3088" i="4"/>
  <c r="H3088" i="4"/>
  <c r="G3088" i="4"/>
  <c r="C3088" i="4"/>
  <c r="D3088" i="4" s="1"/>
  <c r="E3088" i="4" s="1"/>
  <c r="B3088" i="4"/>
  <c r="J3088" i="4" s="1"/>
  <c r="A3088" i="4"/>
  <c r="K3087" i="4"/>
  <c r="L3087" i="4" s="1"/>
  <c r="I3087" i="4"/>
  <c r="H3087" i="4"/>
  <c r="G3087" i="4"/>
  <c r="C3087" i="4"/>
  <c r="D3087" i="4" s="1"/>
  <c r="E3087" i="4" s="1"/>
  <c r="B3087" i="4"/>
  <c r="J3087" i="4" s="1"/>
  <c r="A3087" i="4"/>
  <c r="K3086" i="4"/>
  <c r="L3086" i="4" s="1"/>
  <c r="I3086" i="4"/>
  <c r="H3086" i="4"/>
  <c r="G3086" i="4"/>
  <c r="C3086" i="4"/>
  <c r="D3086" i="4" s="1"/>
  <c r="E3086" i="4" s="1"/>
  <c r="B3086" i="4"/>
  <c r="J3086" i="4" s="1"/>
  <c r="A3086" i="4"/>
  <c r="K3085" i="4"/>
  <c r="L3085" i="4" s="1"/>
  <c r="I3085" i="4"/>
  <c r="H3085" i="4"/>
  <c r="G3085" i="4"/>
  <c r="C3085" i="4"/>
  <c r="D3085" i="4" s="1"/>
  <c r="E3085" i="4" s="1"/>
  <c r="B3085" i="4"/>
  <c r="J3085" i="4" s="1"/>
  <c r="A3085" i="4"/>
  <c r="K3084" i="4"/>
  <c r="L3084" i="4" s="1"/>
  <c r="I3084" i="4"/>
  <c r="H3084" i="4"/>
  <c r="G3084" i="4"/>
  <c r="C3084" i="4"/>
  <c r="D3084" i="4" s="1"/>
  <c r="E3084" i="4" s="1"/>
  <c r="B3084" i="4"/>
  <c r="J3084" i="4" s="1"/>
  <c r="A3084" i="4"/>
  <c r="K3083" i="4"/>
  <c r="L3083" i="4" s="1"/>
  <c r="I3083" i="4"/>
  <c r="H3083" i="4"/>
  <c r="G3083" i="4"/>
  <c r="C3083" i="4"/>
  <c r="D3083" i="4" s="1"/>
  <c r="E3083" i="4" s="1"/>
  <c r="B3083" i="4"/>
  <c r="J3083" i="4" s="1"/>
  <c r="A3083" i="4"/>
  <c r="K3082" i="4"/>
  <c r="L3082" i="4" s="1"/>
  <c r="I3082" i="4"/>
  <c r="H3082" i="4"/>
  <c r="G3082" i="4"/>
  <c r="C3082" i="4"/>
  <c r="D3082" i="4" s="1"/>
  <c r="E3082" i="4" s="1"/>
  <c r="B3082" i="4"/>
  <c r="J3082" i="4" s="1"/>
  <c r="A3082" i="4"/>
  <c r="K3081" i="4"/>
  <c r="L3081" i="4" s="1"/>
  <c r="I3081" i="4"/>
  <c r="H3081" i="4"/>
  <c r="G3081" i="4"/>
  <c r="C3081" i="4"/>
  <c r="D3081" i="4" s="1"/>
  <c r="E3081" i="4" s="1"/>
  <c r="B3081" i="4"/>
  <c r="J3081" i="4" s="1"/>
  <c r="A3081" i="4"/>
  <c r="K3080" i="4"/>
  <c r="L3080" i="4" s="1"/>
  <c r="I3080" i="4"/>
  <c r="H3080" i="4"/>
  <c r="G3080" i="4"/>
  <c r="C3080" i="4"/>
  <c r="D3080" i="4" s="1"/>
  <c r="E3080" i="4" s="1"/>
  <c r="B3080" i="4"/>
  <c r="J3080" i="4" s="1"/>
  <c r="A3080" i="4"/>
  <c r="K3079" i="4"/>
  <c r="L3079" i="4" s="1"/>
  <c r="I3079" i="4"/>
  <c r="H3079" i="4"/>
  <c r="G3079" i="4"/>
  <c r="C3079" i="4"/>
  <c r="D3079" i="4" s="1"/>
  <c r="E3079" i="4" s="1"/>
  <c r="B3079" i="4"/>
  <c r="J3079" i="4" s="1"/>
  <c r="A3079" i="4"/>
  <c r="K3078" i="4"/>
  <c r="L3078" i="4" s="1"/>
  <c r="I3078" i="4"/>
  <c r="H3078" i="4"/>
  <c r="G3078" i="4"/>
  <c r="C3078" i="4"/>
  <c r="D3078" i="4" s="1"/>
  <c r="E3078" i="4" s="1"/>
  <c r="B3078" i="4"/>
  <c r="J3078" i="4" s="1"/>
  <c r="A3078" i="4"/>
  <c r="K3077" i="4"/>
  <c r="L3077" i="4" s="1"/>
  <c r="I3077" i="4"/>
  <c r="H3077" i="4"/>
  <c r="G3077" i="4"/>
  <c r="C3077" i="4"/>
  <c r="D3077" i="4" s="1"/>
  <c r="E3077" i="4" s="1"/>
  <c r="B3077" i="4"/>
  <c r="J3077" i="4" s="1"/>
  <c r="A3077" i="4"/>
  <c r="K3076" i="4"/>
  <c r="L3076" i="4" s="1"/>
  <c r="I3076" i="4"/>
  <c r="H3076" i="4"/>
  <c r="G3076" i="4"/>
  <c r="C3076" i="4"/>
  <c r="D3076" i="4" s="1"/>
  <c r="E3076" i="4" s="1"/>
  <c r="B3076" i="4"/>
  <c r="J3076" i="4" s="1"/>
  <c r="A3076" i="4"/>
  <c r="K3075" i="4"/>
  <c r="L3075" i="4" s="1"/>
  <c r="I3075" i="4"/>
  <c r="H3075" i="4"/>
  <c r="G3075" i="4"/>
  <c r="C3075" i="4"/>
  <c r="D3075" i="4" s="1"/>
  <c r="E3075" i="4" s="1"/>
  <c r="B3075" i="4"/>
  <c r="J3075" i="4" s="1"/>
  <c r="A3075" i="4"/>
  <c r="K3074" i="4"/>
  <c r="L3074" i="4" s="1"/>
  <c r="I3074" i="4"/>
  <c r="H3074" i="4"/>
  <c r="G3074" i="4"/>
  <c r="C3074" i="4"/>
  <c r="D3074" i="4" s="1"/>
  <c r="E3074" i="4" s="1"/>
  <c r="B3074" i="4"/>
  <c r="J3074" i="4" s="1"/>
  <c r="A3074" i="4"/>
  <c r="K3073" i="4"/>
  <c r="L3073" i="4" s="1"/>
  <c r="I3073" i="4"/>
  <c r="H3073" i="4"/>
  <c r="G3073" i="4"/>
  <c r="C3073" i="4"/>
  <c r="D3073" i="4" s="1"/>
  <c r="E3073" i="4" s="1"/>
  <c r="B3073" i="4"/>
  <c r="J3073" i="4" s="1"/>
  <c r="A3073" i="4"/>
  <c r="K3072" i="4"/>
  <c r="L3072" i="4" s="1"/>
  <c r="I3072" i="4"/>
  <c r="H3072" i="4"/>
  <c r="G3072" i="4"/>
  <c r="C3072" i="4"/>
  <c r="D3072" i="4" s="1"/>
  <c r="E3072" i="4" s="1"/>
  <c r="B3072" i="4"/>
  <c r="J3072" i="4" s="1"/>
  <c r="A3072" i="4"/>
  <c r="K3071" i="4"/>
  <c r="L3071" i="4" s="1"/>
  <c r="I3071" i="4"/>
  <c r="H3071" i="4"/>
  <c r="G3071" i="4"/>
  <c r="C3071" i="4"/>
  <c r="D3071" i="4" s="1"/>
  <c r="E3071" i="4" s="1"/>
  <c r="B3071" i="4"/>
  <c r="J3071" i="4" s="1"/>
  <c r="A3071" i="4"/>
  <c r="K3070" i="4"/>
  <c r="L3070" i="4" s="1"/>
  <c r="I3070" i="4"/>
  <c r="H3070" i="4"/>
  <c r="G3070" i="4"/>
  <c r="C3070" i="4"/>
  <c r="D3070" i="4" s="1"/>
  <c r="E3070" i="4" s="1"/>
  <c r="B3070" i="4"/>
  <c r="J3070" i="4" s="1"/>
  <c r="A3070" i="4"/>
  <c r="K3069" i="4"/>
  <c r="L3069" i="4" s="1"/>
  <c r="I3069" i="4"/>
  <c r="H3069" i="4"/>
  <c r="G3069" i="4"/>
  <c r="C3069" i="4"/>
  <c r="D3069" i="4" s="1"/>
  <c r="E3069" i="4" s="1"/>
  <c r="B3069" i="4"/>
  <c r="J3069" i="4" s="1"/>
  <c r="A3069" i="4"/>
  <c r="K3068" i="4"/>
  <c r="L3068" i="4" s="1"/>
  <c r="I3068" i="4"/>
  <c r="H3068" i="4"/>
  <c r="G3068" i="4"/>
  <c r="C3068" i="4"/>
  <c r="D3068" i="4" s="1"/>
  <c r="E3068" i="4" s="1"/>
  <c r="B3068" i="4"/>
  <c r="J3068" i="4" s="1"/>
  <c r="A3068" i="4"/>
  <c r="K3067" i="4"/>
  <c r="L3067" i="4" s="1"/>
  <c r="I3067" i="4"/>
  <c r="H3067" i="4"/>
  <c r="G3067" i="4"/>
  <c r="C3067" i="4"/>
  <c r="D3067" i="4" s="1"/>
  <c r="E3067" i="4" s="1"/>
  <c r="B3067" i="4"/>
  <c r="J3067" i="4" s="1"/>
  <c r="A3067" i="4"/>
  <c r="K3066" i="4"/>
  <c r="L3066" i="4" s="1"/>
  <c r="I3066" i="4"/>
  <c r="H3066" i="4"/>
  <c r="G3066" i="4"/>
  <c r="C3066" i="4"/>
  <c r="D3066" i="4" s="1"/>
  <c r="E3066" i="4" s="1"/>
  <c r="B3066" i="4"/>
  <c r="J3066" i="4" s="1"/>
  <c r="A3066" i="4"/>
  <c r="K3065" i="4"/>
  <c r="L3065" i="4" s="1"/>
  <c r="I3065" i="4"/>
  <c r="H3065" i="4"/>
  <c r="G3065" i="4"/>
  <c r="C3065" i="4"/>
  <c r="D3065" i="4" s="1"/>
  <c r="E3065" i="4" s="1"/>
  <c r="B3065" i="4"/>
  <c r="J3065" i="4" s="1"/>
  <c r="A3065" i="4"/>
  <c r="K3064" i="4"/>
  <c r="L3064" i="4" s="1"/>
  <c r="I3064" i="4"/>
  <c r="H3064" i="4"/>
  <c r="G3064" i="4"/>
  <c r="C3064" i="4"/>
  <c r="D3064" i="4" s="1"/>
  <c r="E3064" i="4" s="1"/>
  <c r="B3064" i="4"/>
  <c r="J3064" i="4" s="1"/>
  <c r="A3064" i="4"/>
  <c r="K3063" i="4"/>
  <c r="L3063" i="4" s="1"/>
  <c r="I3063" i="4"/>
  <c r="H3063" i="4"/>
  <c r="G3063" i="4"/>
  <c r="C3063" i="4"/>
  <c r="D3063" i="4" s="1"/>
  <c r="E3063" i="4" s="1"/>
  <c r="B3063" i="4"/>
  <c r="J3063" i="4" s="1"/>
  <c r="A3063" i="4"/>
  <c r="K3062" i="4"/>
  <c r="L3062" i="4" s="1"/>
  <c r="I3062" i="4"/>
  <c r="H3062" i="4"/>
  <c r="G3062" i="4"/>
  <c r="C3062" i="4"/>
  <c r="D3062" i="4" s="1"/>
  <c r="E3062" i="4" s="1"/>
  <c r="B3062" i="4"/>
  <c r="J3062" i="4" s="1"/>
  <c r="A3062" i="4"/>
  <c r="K3061" i="4"/>
  <c r="L3061" i="4" s="1"/>
  <c r="I3061" i="4"/>
  <c r="H3061" i="4"/>
  <c r="G3061" i="4"/>
  <c r="C3061" i="4"/>
  <c r="D3061" i="4" s="1"/>
  <c r="E3061" i="4" s="1"/>
  <c r="B3061" i="4"/>
  <c r="J3061" i="4" s="1"/>
  <c r="A3061" i="4"/>
  <c r="K3060" i="4"/>
  <c r="L3060" i="4" s="1"/>
  <c r="I3060" i="4"/>
  <c r="H3060" i="4"/>
  <c r="G3060" i="4"/>
  <c r="C3060" i="4"/>
  <c r="D3060" i="4" s="1"/>
  <c r="E3060" i="4" s="1"/>
  <c r="B3060" i="4"/>
  <c r="J3060" i="4" s="1"/>
  <c r="A3060" i="4"/>
  <c r="K3059" i="4"/>
  <c r="L3059" i="4" s="1"/>
  <c r="I3059" i="4"/>
  <c r="H3059" i="4"/>
  <c r="G3059" i="4"/>
  <c r="C3059" i="4"/>
  <c r="D3059" i="4" s="1"/>
  <c r="E3059" i="4" s="1"/>
  <c r="B3059" i="4"/>
  <c r="J3059" i="4" s="1"/>
  <c r="A3059" i="4"/>
  <c r="K3058" i="4"/>
  <c r="L3058" i="4" s="1"/>
  <c r="I3058" i="4"/>
  <c r="H3058" i="4"/>
  <c r="G3058" i="4"/>
  <c r="C3058" i="4"/>
  <c r="D3058" i="4" s="1"/>
  <c r="E3058" i="4" s="1"/>
  <c r="B3058" i="4"/>
  <c r="J3058" i="4" s="1"/>
  <c r="A3058" i="4"/>
  <c r="K3057" i="4"/>
  <c r="L3057" i="4" s="1"/>
  <c r="I3057" i="4"/>
  <c r="H3057" i="4"/>
  <c r="G3057" i="4"/>
  <c r="C3057" i="4"/>
  <c r="D3057" i="4" s="1"/>
  <c r="E3057" i="4" s="1"/>
  <c r="B3057" i="4"/>
  <c r="J3057" i="4" s="1"/>
  <c r="A3057" i="4"/>
  <c r="K3056" i="4"/>
  <c r="L3056" i="4" s="1"/>
  <c r="I3056" i="4"/>
  <c r="H3056" i="4"/>
  <c r="G3056" i="4"/>
  <c r="C3056" i="4"/>
  <c r="D3056" i="4" s="1"/>
  <c r="E3056" i="4" s="1"/>
  <c r="B3056" i="4"/>
  <c r="J3056" i="4" s="1"/>
  <c r="A3056" i="4"/>
  <c r="K3055" i="4"/>
  <c r="L3055" i="4" s="1"/>
  <c r="I3055" i="4"/>
  <c r="H3055" i="4"/>
  <c r="G3055" i="4"/>
  <c r="C3055" i="4"/>
  <c r="D3055" i="4" s="1"/>
  <c r="E3055" i="4" s="1"/>
  <c r="B3055" i="4"/>
  <c r="J3055" i="4" s="1"/>
  <c r="A3055" i="4"/>
  <c r="K3054" i="4"/>
  <c r="L3054" i="4" s="1"/>
  <c r="I3054" i="4"/>
  <c r="H3054" i="4"/>
  <c r="G3054" i="4"/>
  <c r="C3054" i="4"/>
  <c r="D3054" i="4" s="1"/>
  <c r="E3054" i="4" s="1"/>
  <c r="B3054" i="4"/>
  <c r="J3054" i="4" s="1"/>
  <c r="A3054" i="4"/>
  <c r="K3053" i="4"/>
  <c r="L3053" i="4" s="1"/>
  <c r="I3053" i="4"/>
  <c r="H3053" i="4"/>
  <c r="G3053" i="4"/>
  <c r="C3053" i="4"/>
  <c r="D3053" i="4" s="1"/>
  <c r="E3053" i="4" s="1"/>
  <c r="B3053" i="4"/>
  <c r="J3053" i="4" s="1"/>
  <c r="A3053" i="4"/>
  <c r="K3052" i="4"/>
  <c r="L3052" i="4" s="1"/>
  <c r="I3052" i="4"/>
  <c r="H3052" i="4"/>
  <c r="G3052" i="4"/>
  <c r="C3052" i="4"/>
  <c r="D3052" i="4" s="1"/>
  <c r="E3052" i="4" s="1"/>
  <c r="B3052" i="4"/>
  <c r="J3052" i="4" s="1"/>
  <c r="A3052" i="4"/>
  <c r="K3051" i="4"/>
  <c r="L3051" i="4" s="1"/>
  <c r="I3051" i="4"/>
  <c r="H3051" i="4"/>
  <c r="G3051" i="4"/>
  <c r="C3051" i="4"/>
  <c r="D3051" i="4" s="1"/>
  <c r="E3051" i="4" s="1"/>
  <c r="B3051" i="4"/>
  <c r="J3051" i="4" s="1"/>
  <c r="A3051" i="4"/>
  <c r="K3050" i="4"/>
  <c r="L3050" i="4" s="1"/>
  <c r="I3050" i="4"/>
  <c r="H3050" i="4"/>
  <c r="G3050" i="4"/>
  <c r="C3050" i="4"/>
  <c r="D3050" i="4" s="1"/>
  <c r="E3050" i="4" s="1"/>
  <c r="B3050" i="4"/>
  <c r="J3050" i="4" s="1"/>
  <c r="A3050" i="4"/>
  <c r="K3049" i="4"/>
  <c r="L3049" i="4" s="1"/>
  <c r="I3049" i="4"/>
  <c r="H3049" i="4"/>
  <c r="G3049" i="4"/>
  <c r="C3049" i="4"/>
  <c r="D3049" i="4" s="1"/>
  <c r="E3049" i="4" s="1"/>
  <c r="B3049" i="4"/>
  <c r="J3049" i="4" s="1"/>
  <c r="A3049" i="4"/>
  <c r="K3048" i="4"/>
  <c r="L3048" i="4" s="1"/>
  <c r="I3048" i="4"/>
  <c r="H3048" i="4"/>
  <c r="G3048" i="4"/>
  <c r="C3048" i="4"/>
  <c r="D3048" i="4" s="1"/>
  <c r="E3048" i="4" s="1"/>
  <c r="B3048" i="4"/>
  <c r="J3048" i="4" s="1"/>
  <c r="A3048" i="4"/>
  <c r="K3047" i="4"/>
  <c r="L3047" i="4" s="1"/>
  <c r="I3047" i="4"/>
  <c r="H3047" i="4"/>
  <c r="G3047" i="4"/>
  <c r="C3047" i="4"/>
  <c r="D3047" i="4" s="1"/>
  <c r="E3047" i="4" s="1"/>
  <c r="B3047" i="4"/>
  <c r="J3047" i="4" s="1"/>
  <c r="A3047" i="4"/>
  <c r="K3046" i="4"/>
  <c r="L3046" i="4" s="1"/>
  <c r="I3046" i="4"/>
  <c r="H3046" i="4"/>
  <c r="G3046" i="4"/>
  <c r="C3046" i="4"/>
  <c r="D3046" i="4" s="1"/>
  <c r="E3046" i="4" s="1"/>
  <c r="B3046" i="4"/>
  <c r="J3046" i="4" s="1"/>
  <c r="A3046" i="4"/>
  <c r="K3045" i="4"/>
  <c r="L3045" i="4" s="1"/>
  <c r="I3045" i="4"/>
  <c r="H3045" i="4"/>
  <c r="G3045" i="4"/>
  <c r="C3045" i="4"/>
  <c r="D3045" i="4" s="1"/>
  <c r="E3045" i="4" s="1"/>
  <c r="B3045" i="4"/>
  <c r="J3045" i="4" s="1"/>
  <c r="A3045" i="4"/>
  <c r="K3044" i="4"/>
  <c r="L3044" i="4" s="1"/>
  <c r="I3044" i="4"/>
  <c r="H3044" i="4"/>
  <c r="G3044" i="4"/>
  <c r="C3044" i="4"/>
  <c r="D3044" i="4" s="1"/>
  <c r="E3044" i="4" s="1"/>
  <c r="B3044" i="4"/>
  <c r="J3044" i="4" s="1"/>
  <c r="A3044" i="4"/>
  <c r="K3043" i="4"/>
  <c r="L3043" i="4" s="1"/>
  <c r="I3043" i="4"/>
  <c r="H3043" i="4"/>
  <c r="G3043" i="4"/>
  <c r="C3043" i="4"/>
  <c r="D3043" i="4" s="1"/>
  <c r="E3043" i="4" s="1"/>
  <c r="B3043" i="4"/>
  <c r="J3043" i="4" s="1"/>
  <c r="A3043" i="4"/>
  <c r="K3042" i="4"/>
  <c r="L3042" i="4" s="1"/>
  <c r="I3042" i="4"/>
  <c r="H3042" i="4"/>
  <c r="G3042" i="4"/>
  <c r="C3042" i="4"/>
  <c r="D3042" i="4" s="1"/>
  <c r="E3042" i="4" s="1"/>
  <c r="B3042" i="4"/>
  <c r="J3042" i="4" s="1"/>
  <c r="A3042" i="4"/>
  <c r="K3041" i="4"/>
  <c r="L3041" i="4" s="1"/>
  <c r="I3041" i="4"/>
  <c r="H3041" i="4"/>
  <c r="G3041" i="4"/>
  <c r="C3041" i="4"/>
  <c r="D3041" i="4" s="1"/>
  <c r="E3041" i="4" s="1"/>
  <c r="B3041" i="4"/>
  <c r="J3041" i="4" s="1"/>
  <c r="A3041" i="4"/>
  <c r="K3040" i="4"/>
  <c r="L3040" i="4" s="1"/>
  <c r="I3040" i="4"/>
  <c r="H3040" i="4"/>
  <c r="G3040" i="4"/>
  <c r="C3040" i="4"/>
  <c r="D3040" i="4" s="1"/>
  <c r="E3040" i="4" s="1"/>
  <c r="B3040" i="4"/>
  <c r="J3040" i="4" s="1"/>
  <c r="A3040" i="4"/>
  <c r="K3039" i="4"/>
  <c r="L3039" i="4" s="1"/>
  <c r="I3039" i="4"/>
  <c r="H3039" i="4"/>
  <c r="G3039" i="4"/>
  <c r="C3039" i="4"/>
  <c r="D3039" i="4" s="1"/>
  <c r="E3039" i="4" s="1"/>
  <c r="B3039" i="4"/>
  <c r="J3039" i="4" s="1"/>
  <c r="A3039" i="4"/>
  <c r="K3038" i="4"/>
  <c r="L3038" i="4" s="1"/>
  <c r="I3038" i="4"/>
  <c r="H3038" i="4"/>
  <c r="G3038" i="4"/>
  <c r="C3038" i="4"/>
  <c r="D3038" i="4" s="1"/>
  <c r="E3038" i="4" s="1"/>
  <c r="B3038" i="4"/>
  <c r="J3038" i="4" s="1"/>
  <c r="A3038" i="4"/>
  <c r="K3037" i="4"/>
  <c r="L3037" i="4" s="1"/>
  <c r="I3037" i="4"/>
  <c r="H3037" i="4"/>
  <c r="G3037" i="4"/>
  <c r="C3037" i="4"/>
  <c r="D3037" i="4" s="1"/>
  <c r="E3037" i="4" s="1"/>
  <c r="B3037" i="4"/>
  <c r="J3037" i="4" s="1"/>
  <c r="A3037" i="4"/>
  <c r="K3036" i="4"/>
  <c r="L3036" i="4" s="1"/>
  <c r="I3036" i="4"/>
  <c r="H3036" i="4"/>
  <c r="G3036" i="4"/>
  <c r="C3036" i="4"/>
  <c r="D3036" i="4" s="1"/>
  <c r="E3036" i="4" s="1"/>
  <c r="B3036" i="4"/>
  <c r="J3036" i="4" s="1"/>
  <c r="A3036" i="4"/>
  <c r="K3035" i="4"/>
  <c r="L3035" i="4" s="1"/>
  <c r="I3035" i="4"/>
  <c r="H3035" i="4"/>
  <c r="G3035" i="4"/>
  <c r="C3035" i="4"/>
  <c r="D3035" i="4" s="1"/>
  <c r="E3035" i="4" s="1"/>
  <c r="B3035" i="4"/>
  <c r="J3035" i="4" s="1"/>
  <c r="A3035" i="4"/>
  <c r="K3034" i="4"/>
  <c r="L3034" i="4" s="1"/>
  <c r="I3034" i="4"/>
  <c r="H3034" i="4"/>
  <c r="G3034" i="4"/>
  <c r="C3034" i="4"/>
  <c r="D3034" i="4" s="1"/>
  <c r="E3034" i="4" s="1"/>
  <c r="B3034" i="4"/>
  <c r="J3034" i="4" s="1"/>
  <c r="A3034" i="4"/>
  <c r="K3033" i="4"/>
  <c r="L3033" i="4" s="1"/>
  <c r="I3033" i="4"/>
  <c r="H3033" i="4"/>
  <c r="G3033" i="4"/>
  <c r="C3033" i="4"/>
  <c r="D3033" i="4" s="1"/>
  <c r="E3033" i="4" s="1"/>
  <c r="B3033" i="4"/>
  <c r="J3033" i="4" s="1"/>
  <c r="A3033" i="4"/>
  <c r="K3032" i="4"/>
  <c r="L3032" i="4" s="1"/>
  <c r="I3032" i="4"/>
  <c r="H3032" i="4"/>
  <c r="G3032" i="4"/>
  <c r="C3032" i="4"/>
  <c r="D3032" i="4" s="1"/>
  <c r="E3032" i="4" s="1"/>
  <c r="B3032" i="4"/>
  <c r="J3032" i="4" s="1"/>
  <c r="A3032" i="4"/>
  <c r="K3031" i="4"/>
  <c r="L3031" i="4" s="1"/>
  <c r="I3031" i="4"/>
  <c r="H3031" i="4"/>
  <c r="G3031" i="4"/>
  <c r="C3031" i="4"/>
  <c r="D3031" i="4" s="1"/>
  <c r="E3031" i="4" s="1"/>
  <c r="B3031" i="4"/>
  <c r="J3031" i="4" s="1"/>
  <c r="A3031" i="4"/>
  <c r="K3030" i="4"/>
  <c r="L3030" i="4" s="1"/>
  <c r="I3030" i="4"/>
  <c r="H3030" i="4"/>
  <c r="G3030" i="4"/>
  <c r="C3030" i="4"/>
  <c r="D3030" i="4" s="1"/>
  <c r="E3030" i="4" s="1"/>
  <c r="B3030" i="4"/>
  <c r="J3030" i="4" s="1"/>
  <c r="A3030" i="4"/>
  <c r="K3029" i="4"/>
  <c r="L3029" i="4" s="1"/>
  <c r="I3029" i="4"/>
  <c r="H3029" i="4"/>
  <c r="G3029" i="4"/>
  <c r="C3029" i="4"/>
  <c r="D3029" i="4" s="1"/>
  <c r="E3029" i="4" s="1"/>
  <c r="B3029" i="4"/>
  <c r="J3029" i="4" s="1"/>
  <c r="A3029" i="4"/>
  <c r="K3028" i="4"/>
  <c r="L3028" i="4" s="1"/>
  <c r="I3028" i="4"/>
  <c r="H3028" i="4"/>
  <c r="G3028" i="4"/>
  <c r="C3028" i="4"/>
  <c r="D3028" i="4" s="1"/>
  <c r="E3028" i="4" s="1"/>
  <c r="B3028" i="4"/>
  <c r="J3028" i="4" s="1"/>
  <c r="A3028" i="4"/>
  <c r="K3027" i="4"/>
  <c r="L3027" i="4" s="1"/>
  <c r="I3027" i="4"/>
  <c r="H3027" i="4"/>
  <c r="G3027" i="4"/>
  <c r="C3027" i="4"/>
  <c r="D3027" i="4" s="1"/>
  <c r="E3027" i="4" s="1"/>
  <c r="B3027" i="4"/>
  <c r="J3027" i="4" s="1"/>
  <c r="A3027" i="4"/>
  <c r="K3026" i="4"/>
  <c r="L3026" i="4" s="1"/>
  <c r="I3026" i="4"/>
  <c r="H3026" i="4"/>
  <c r="G3026" i="4"/>
  <c r="C3026" i="4"/>
  <c r="D3026" i="4" s="1"/>
  <c r="E3026" i="4" s="1"/>
  <c r="B3026" i="4"/>
  <c r="J3026" i="4" s="1"/>
  <c r="A3026" i="4"/>
  <c r="K3025" i="4"/>
  <c r="L3025" i="4" s="1"/>
  <c r="I3025" i="4"/>
  <c r="H3025" i="4"/>
  <c r="G3025" i="4"/>
  <c r="C3025" i="4"/>
  <c r="D3025" i="4" s="1"/>
  <c r="E3025" i="4" s="1"/>
  <c r="B3025" i="4"/>
  <c r="J3025" i="4" s="1"/>
  <c r="A3025" i="4"/>
  <c r="K3024" i="4"/>
  <c r="L3024" i="4" s="1"/>
  <c r="I3024" i="4"/>
  <c r="H3024" i="4"/>
  <c r="G3024" i="4"/>
  <c r="C3024" i="4"/>
  <c r="D3024" i="4" s="1"/>
  <c r="E3024" i="4" s="1"/>
  <c r="B3024" i="4"/>
  <c r="J3024" i="4" s="1"/>
  <c r="A3024" i="4"/>
  <c r="K3023" i="4"/>
  <c r="L3023" i="4" s="1"/>
  <c r="I3023" i="4"/>
  <c r="H3023" i="4"/>
  <c r="G3023" i="4"/>
  <c r="C3023" i="4"/>
  <c r="D3023" i="4" s="1"/>
  <c r="E3023" i="4" s="1"/>
  <c r="B3023" i="4"/>
  <c r="J3023" i="4" s="1"/>
  <c r="A3023" i="4"/>
  <c r="K3022" i="4"/>
  <c r="L3022" i="4" s="1"/>
  <c r="I3022" i="4"/>
  <c r="H3022" i="4"/>
  <c r="G3022" i="4"/>
  <c r="C3022" i="4"/>
  <c r="D3022" i="4" s="1"/>
  <c r="E3022" i="4" s="1"/>
  <c r="B3022" i="4"/>
  <c r="J3022" i="4" s="1"/>
  <c r="A3022" i="4"/>
  <c r="K3021" i="4"/>
  <c r="L3021" i="4" s="1"/>
  <c r="I3021" i="4"/>
  <c r="H3021" i="4"/>
  <c r="G3021" i="4"/>
  <c r="C3021" i="4"/>
  <c r="D3021" i="4" s="1"/>
  <c r="E3021" i="4" s="1"/>
  <c r="B3021" i="4"/>
  <c r="J3021" i="4" s="1"/>
  <c r="A3021" i="4"/>
  <c r="K3020" i="4"/>
  <c r="L3020" i="4" s="1"/>
  <c r="I3020" i="4"/>
  <c r="H3020" i="4"/>
  <c r="G3020" i="4"/>
  <c r="C3020" i="4"/>
  <c r="D3020" i="4" s="1"/>
  <c r="E3020" i="4" s="1"/>
  <c r="B3020" i="4"/>
  <c r="J3020" i="4" s="1"/>
  <c r="A3020" i="4"/>
  <c r="K3019" i="4"/>
  <c r="L3019" i="4" s="1"/>
  <c r="I3019" i="4"/>
  <c r="H3019" i="4"/>
  <c r="G3019" i="4"/>
  <c r="C3019" i="4"/>
  <c r="D3019" i="4" s="1"/>
  <c r="E3019" i="4" s="1"/>
  <c r="B3019" i="4"/>
  <c r="J3019" i="4" s="1"/>
  <c r="A3019" i="4"/>
  <c r="K3018" i="4"/>
  <c r="L3018" i="4" s="1"/>
  <c r="I3018" i="4"/>
  <c r="H3018" i="4"/>
  <c r="G3018" i="4"/>
  <c r="C3018" i="4"/>
  <c r="D3018" i="4" s="1"/>
  <c r="E3018" i="4" s="1"/>
  <c r="B3018" i="4"/>
  <c r="J3018" i="4" s="1"/>
  <c r="A3018" i="4"/>
  <c r="K3017" i="4"/>
  <c r="L3017" i="4" s="1"/>
  <c r="I3017" i="4"/>
  <c r="H3017" i="4"/>
  <c r="G3017" i="4"/>
  <c r="C3017" i="4"/>
  <c r="D3017" i="4" s="1"/>
  <c r="E3017" i="4" s="1"/>
  <c r="B3017" i="4"/>
  <c r="J3017" i="4" s="1"/>
  <c r="A3017" i="4"/>
  <c r="K3016" i="4"/>
  <c r="L3016" i="4" s="1"/>
  <c r="I3016" i="4"/>
  <c r="H3016" i="4"/>
  <c r="G3016" i="4"/>
  <c r="C3016" i="4"/>
  <c r="D3016" i="4" s="1"/>
  <c r="E3016" i="4" s="1"/>
  <c r="B3016" i="4"/>
  <c r="J3016" i="4" s="1"/>
  <c r="A3016" i="4"/>
  <c r="K3015" i="4"/>
  <c r="L3015" i="4" s="1"/>
  <c r="I3015" i="4"/>
  <c r="H3015" i="4"/>
  <c r="G3015" i="4"/>
  <c r="C3015" i="4"/>
  <c r="D3015" i="4" s="1"/>
  <c r="E3015" i="4" s="1"/>
  <c r="B3015" i="4"/>
  <c r="J3015" i="4" s="1"/>
  <c r="A3015" i="4"/>
  <c r="K3014" i="4"/>
  <c r="L3014" i="4" s="1"/>
  <c r="I3014" i="4"/>
  <c r="H3014" i="4"/>
  <c r="G3014" i="4"/>
  <c r="C3014" i="4"/>
  <c r="D3014" i="4" s="1"/>
  <c r="E3014" i="4" s="1"/>
  <c r="B3014" i="4"/>
  <c r="J3014" i="4" s="1"/>
  <c r="A3014" i="4"/>
  <c r="K3013" i="4"/>
  <c r="L3013" i="4" s="1"/>
  <c r="I3013" i="4"/>
  <c r="H3013" i="4"/>
  <c r="G3013" i="4"/>
  <c r="C3013" i="4"/>
  <c r="D3013" i="4" s="1"/>
  <c r="E3013" i="4" s="1"/>
  <c r="B3013" i="4"/>
  <c r="J3013" i="4" s="1"/>
  <c r="A3013" i="4"/>
  <c r="K3012" i="4"/>
  <c r="L3012" i="4" s="1"/>
  <c r="I3012" i="4"/>
  <c r="H3012" i="4"/>
  <c r="G3012" i="4"/>
  <c r="C3012" i="4"/>
  <c r="D3012" i="4" s="1"/>
  <c r="E3012" i="4" s="1"/>
  <c r="B3012" i="4"/>
  <c r="J3012" i="4" s="1"/>
  <c r="A3012" i="4"/>
  <c r="K3011" i="4"/>
  <c r="L3011" i="4" s="1"/>
  <c r="I3011" i="4"/>
  <c r="H3011" i="4"/>
  <c r="G3011" i="4"/>
  <c r="C3011" i="4"/>
  <c r="D3011" i="4" s="1"/>
  <c r="E3011" i="4" s="1"/>
  <c r="B3011" i="4"/>
  <c r="J3011" i="4" s="1"/>
  <c r="A3011" i="4"/>
  <c r="K3010" i="4"/>
  <c r="L3010" i="4" s="1"/>
  <c r="I3010" i="4"/>
  <c r="H3010" i="4"/>
  <c r="G3010" i="4"/>
  <c r="C3010" i="4"/>
  <c r="D3010" i="4" s="1"/>
  <c r="E3010" i="4" s="1"/>
  <c r="B3010" i="4"/>
  <c r="J3010" i="4" s="1"/>
  <c r="A3010" i="4"/>
  <c r="K3009" i="4"/>
  <c r="L3009" i="4" s="1"/>
  <c r="I3009" i="4"/>
  <c r="H3009" i="4"/>
  <c r="G3009" i="4"/>
  <c r="C3009" i="4"/>
  <c r="D3009" i="4" s="1"/>
  <c r="E3009" i="4" s="1"/>
  <c r="B3009" i="4"/>
  <c r="J3009" i="4" s="1"/>
  <c r="A3009" i="4"/>
  <c r="K3008" i="4"/>
  <c r="L3008" i="4" s="1"/>
  <c r="I3008" i="4"/>
  <c r="H3008" i="4"/>
  <c r="G3008" i="4"/>
  <c r="C3008" i="4"/>
  <c r="D3008" i="4" s="1"/>
  <c r="E3008" i="4" s="1"/>
  <c r="B3008" i="4"/>
  <c r="J3008" i="4" s="1"/>
  <c r="A3008" i="4"/>
  <c r="K3007" i="4"/>
  <c r="L3007" i="4" s="1"/>
  <c r="I3007" i="4"/>
  <c r="H3007" i="4"/>
  <c r="G3007" i="4"/>
  <c r="C3007" i="4"/>
  <c r="D3007" i="4" s="1"/>
  <c r="E3007" i="4" s="1"/>
  <c r="B3007" i="4"/>
  <c r="J3007" i="4" s="1"/>
  <c r="A3007" i="4"/>
  <c r="K3006" i="4"/>
  <c r="L3006" i="4" s="1"/>
  <c r="I3006" i="4"/>
  <c r="H3006" i="4"/>
  <c r="G3006" i="4"/>
  <c r="C3006" i="4"/>
  <c r="D3006" i="4" s="1"/>
  <c r="E3006" i="4" s="1"/>
  <c r="B3006" i="4"/>
  <c r="J3006" i="4" s="1"/>
  <c r="A3006" i="4"/>
  <c r="K3005" i="4"/>
  <c r="L3005" i="4" s="1"/>
  <c r="I3005" i="4"/>
  <c r="H3005" i="4"/>
  <c r="G3005" i="4"/>
  <c r="C3005" i="4"/>
  <c r="D3005" i="4" s="1"/>
  <c r="E3005" i="4" s="1"/>
  <c r="B3005" i="4"/>
  <c r="J3005" i="4" s="1"/>
  <c r="A3005" i="4"/>
  <c r="K3004" i="4"/>
  <c r="L3004" i="4" s="1"/>
  <c r="I3004" i="4"/>
  <c r="H3004" i="4"/>
  <c r="G3004" i="4"/>
  <c r="C3004" i="4"/>
  <c r="D3004" i="4" s="1"/>
  <c r="E3004" i="4" s="1"/>
  <c r="B3004" i="4"/>
  <c r="J3004" i="4" s="1"/>
  <c r="A3004" i="4"/>
  <c r="K3003" i="4"/>
  <c r="L3003" i="4" s="1"/>
  <c r="I3003" i="4"/>
  <c r="H3003" i="4"/>
  <c r="G3003" i="4"/>
  <c r="C3003" i="4"/>
  <c r="D3003" i="4" s="1"/>
  <c r="E3003" i="4" s="1"/>
  <c r="B3003" i="4"/>
  <c r="J3003" i="4" s="1"/>
  <c r="A3003" i="4"/>
  <c r="K3002" i="4"/>
  <c r="L3002" i="4" s="1"/>
  <c r="I3002" i="4"/>
  <c r="H3002" i="4"/>
  <c r="G3002" i="4"/>
  <c r="C3002" i="4"/>
  <c r="D3002" i="4" s="1"/>
  <c r="E3002" i="4" s="1"/>
  <c r="B3002" i="4"/>
  <c r="J3002" i="4" s="1"/>
  <c r="A3002" i="4"/>
  <c r="K3001" i="4"/>
  <c r="L3001" i="4" s="1"/>
  <c r="I3001" i="4"/>
  <c r="H3001" i="4"/>
  <c r="G3001" i="4"/>
  <c r="C3001" i="4"/>
  <c r="D3001" i="4" s="1"/>
  <c r="E3001" i="4" s="1"/>
  <c r="B3001" i="4"/>
  <c r="J3001" i="4" s="1"/>
  <c r="A3001" i="4"/>
  <c r="K3000" i="4"/>
  <c r="L3000" i="4" s="1"/>
  <c r="I3000" i="4"/>
  <c r="H3000" i="4"/>
  <c r="G3000" i="4"/>
  <c r="C3000" i="4"/>
  <c r="D3000" i="4" s="1"/>
  <c r="E3000" i="4" s="1"/>
  <c r="B3000" i="4"/>
  <c r="J3000" i="4" s="1"/>
  <c r="A3000" i="4"/>
  <c r="K2999" i="4"/>
  <c r="L2999" i="4" s="1"/>
  <c r="I2999" i="4"/>
  <c r="H2999" i="4"/>
  <c r="G2999" i="4"/>
  <c r="C2999" i="4"/>
  <c r="D2999" i="4" s="1"/>
  <c r="E2999" i="4" s="1"/>
  <c r="B2999" i="4"/>
  <c r="J2999" i="4" s="1"/>
  <c r="A2999" i="4"/>
  <c r="K2998" i="4"/>
  <c r="L2998" i="4" s="1"/>
  <c r="I2998" i="4"/>
  <c r="H2998" i="4"/>
  <c r="G2998" i="4"/>
  <c r="C2998" i="4"/>
  <c r="D2998" i="4" s="1"/>
  <c r="E2998" i="4" s="1"/>
  <c r="B2998" i="4"/>
  <c r="J2998" i="4" s="1"/>
  <c r="A2998" i="4"/>
  <c r="K2997" i="4"/>
  <c r="L2997" i="4" s="1"/>
  <c r="I2997" i="4"/>
  <c r="H2997" i="4"/>
  <c r="G2997" i="4"/>
  <c r="C2997" i="4"/>
  <c r="D2997" i="4" s="1"/>
  <c r="E2997" i="4" s="1"/>
  <c r="B2997" i="4"/>
  <c r="J2997" i="4" s="1"/>
  <c r="A2997" i="4"/>
  <c r="K2996" i="4"/>
  <c r="L2996" i="4" s="1"/>
  <c r="I2996" i="4"/>
  <c r="H2996" i="4"/>
  <c r="G2996" i="4"/>
  <c r="C2996" i="4"/>
  <c r="D2996" i="4" s="1"/>
  <c r="E2996" i="4" s="1"/>
  <c r="B2996" i="4"/>
  <c r="J2996" i="4" s="1"/>
  <c r="A2996" i="4"/>
  <c r="K2995" i="4"/>
  <c r="L2995" i="4" s="1"/>
  <c r="I2995" i="4"/>
  <c r="H2995" i="4"/>
  <c r="G2995" i="4"/>
  <c r="C2995" i="4"/>
  <c r="D2995" i="4" s="1"/>
  <c r="E2995" i="4" s="1"/>
  <c r="B2995" i="4"/>
  <c r="J2995" i="4" s="1"/>
  <c r="A2995" i="4"/>
  <c r="K2994" i="4"/>
  <c r="L2994" i="4" s="1"/>
  <c r="I2994" i="4"/>
  <c r="H2994" i="4"/>
  <c r="G2994" i="4"/>
  <c r="C2994" i="4"/>
  <c r="D2994" i="4" s="1"/>
  <c r="E2994" i="4" s="1"/>
  <c r="B2994" i="4"/>
  <c r="J2994" i="4" s="1"/>
  <c r="A2994" i="4"/>
  <c r="K2993" i="4"/>
  <c r="L2993" i="4" s="1"/>
  <c r="I2993" i="4"/>
  <c r="H2993" i="4"/>
  <c r="G2993" i="4"/>
  <c r="C2993" i="4"/>
  <c r="D2993" i="4" s="1"/>
  <c r="E2993" i="4" s="1"/>
  <c r="B2993" i="4"/>
  <c r="J2993" i="4" s="1"/>
  <c r="A2993" i="4"/>
  <c r="K2992" i="4"/>
  <c r="L2992" i="4" s="1"/>
  <c r="I2992" i="4"/>
  <c r="H2992" i="4"/>
  <c r="G2992" i="4"/>
  <c r="C2992" i="4"/>
  <c r="D2992" i="4" s="1"/>
  <c r="E2992" i="4" s="1"/>
  <c r="B2992" i="4"/>
  <c r="J2992" i="4" s="1"/>
  <c r="A2992" i="4"/>
  <c r="K2991" i="4"/>
  <c r="L2991" i="4" s="1"/>
  <c r="I2991" i="4"/>
  <c r="H2991" i="4"/>
  <c r="G2991" i="4"/>
  <c r="C2991" i="4"/>
  <c r="D2991" i="4" s="1"/>
  <c r="E2991" i="4" s="1"/>
  <c r="B2991" i="4"/>
  <c r="J2991" i="4" s="1"/>
  <c r="A2991" i="4"/>
  <c r="K2990" i="4"/>
  <c r="L2990" i="4" s="1"/>
  <c r="I2990" i="4"/>
  <c r="H2990" i="4"/>
  <c r="G2990" i="4"/>
  <c r="C2990" i="4"/>
  <c r="D2990" i="4" s="1"/>
  <c r="E2990" i="4" s="1"/>
  <c r="B2990" i="4"/>
  <c r="J2990" i="4" s="1"/>
  <c r="A2990" i="4"/>
  <c r="K2989" i="4"/>
  <c r="L2989" i="4" s="1"/>
  <c r="I2989" i="4"/>
  <c r="H2989" i="4"/>
  <c r="G2989" i="4"/>
  <c r="C2989" i="4"/>
  <c r="D2989" i="4" s="1"/>
  <c r="E2989" i="4" s="1"/>
  <c r="B2989" i="4"/>
  <c r="J2989" i="4" s="1"/>
  <c r="A2989" i="4"/>
  <c r="K2988" i="4"/>
  <c r="L2988" i="4" s="1"/>
  <c r="I2988" i="4"/>
  <c r="H2988" i="4"/>
  <c r="G2988" i="4"/>
  <c r="C2988" i="4"/>
  <c r="D2988" i="4" s="1"/>
  <c r="E2988" i="4" s="1"/>
  <c r="B2988" i="4"/>
  <c r="J2988" i="4" s="1"/>
  <c r="A2988" i="4"/>
  <c r="K2987" i="4"/>
  <c r="L2987" i="4" s="1"/>
  <c r="I2987" i="4"/>
  <c r="H2987" i="4"/>
  <c r="G2987" i="4"/>
  <c r="C2987" i="4"/>
  <c r="D2987" i="4" s="1"/>
  <c r="E2987" i="4" s="1"/>
  <c r="B2987" i="4"/>
  <c r="J2987" i="4" s="1"/>
  <c r="A2987" i="4"/>
  <c r="K2986" i="4"/>
  <c r="L2986" i="4" s="1"/>
  <c r="I2986" i="4"/>
  <c r="H2986" i="4"/>
  <c r="G2986" i="4"/>
  <c r="C2986" i="4"/>
  <c r="D2986" i="4" s="1"/>
  <c r="E2986" i="4" s="1"/>
  <c r="B2986" i="4"/>
  <c r="J2986" i="4" s="1"/>
  <c r="A2986" i="4"/>
  <c r="K2985" i="4"/>
  <c r="L2985" i="4" s="1"/>
  <c r="I2985" i="4"/>
  <c r="H2985" i="4"/>
  <c r="G2985" i="4"/>
  <c r="C2985" i="4"/>
  <c r="D2985" i="4" s="1"/>
  <c r="E2985" i="4" s="1"/>
  <c r="B2985" i="4"/>
  <c r="J2985" i="4" s="1"/>
  <c r="A2985" i="4"/>
  <c r="K2984" i="4"/>
  <c r="L2984" i="4" s="1"/>
  <c r="I2984" i="4"/>
  <c r="H2984" i="4"/>
  <c r="G2984" i="4"/>
  <c r="C2984" i="4"/>
  <c r="D2984" i="4" s="1"/>
  <c r="E2984" i="4" s="1"/>
  <c r="B2984" i="4"/>
  <c r="J2984" i="4" s="1"/>
  <c r="A2984" i="4"/>
  <c r="K2983" i="4"/>
  <c r="L2983" i="4" s="1"/>
  <c r="I2983" i="4"/>
  <c r="H2983" i="4"/>
  <c r="G2983" i="4"/>
  <c r="C2983" i="4"/>
  <c r="D2983" i="4" s="1"/>
  <c r="E2983" i="4" s="1"/>
  <c r="B2983" i="4"/>
  <c r="J2983" i="4" s="1"/>
  <c r="A2983" i="4"/>
  <c r="K2982" i="4"/>
  <c r="L2982" i="4" s="1"/>
  <c r="I2982" i="4"/>
  <c r="H2982" i="4"/>
  <c r="G2982" i="4"/>
  <c r="C2982" i="4"/>
  <c r="D2982" i="4" s="1"/>
  <c r="E2982" i="4" s="1"/>
  <c r="B2982" i="4"/>
  <c r="J2982" i="4" s="1"/>
  <c r="A2982" i="4"/>
  <c r="K2981" i="4"/>
  <c r="L2981" i="4" s="1"/>
  <c r="I2981" i="4"/>
  <c r="H2981" i="4"/>
  <c r="G2981" i="4"/>
  <c r="C2981" i="4"/>
  <c r="D2981" i="4" s="1"/>
  <c r="E2981" i="4" s="1"/>
  <c r="B2981" i="4"/>
  <c r="J2981" i="4" s="1"/>
  <c r="A2981" i="4"/>
  <c r="K2980" i="4"/>
  <c r="L2980" i="4" s="1"/>
  <c r="I2980" i="4"/>
  <c r="H2980" i="4"/>
  <c r="G2980" i="4"/>
  <c r="C2980" i="4"/>
  <c r="D2980" i="4" s="1"/>
  <c r="E2980" i="4" s="1"/>
  <c r="B2980" i="4"/>
  <c r="J2980" i="4" s="1"/>
  <c r="A2980" i="4"/>
  <c r="K2979" i="4"/>
  <c r="L2979" i="4" s="1"/>
  <c r="I2979" i="4"/>
  <c r="H2979" i="4"/>
  <c r="G2979" i="4"/>
  <c r="C2979" i="4"/>
  <c r="D2979" i="4" s="1"/>
  <c r="E2979" i="4" s="1"/>
  <c r="B2979" i="4"/>
  <c r="J2979" i="4" s="1"/>
  <c r="A2979" i="4"/>
  <c r="K2978" i="4"/>
  <c r="L2978" i="4" s="1"/>
  <c r="I2978" i="4"/>
  <c r="H2978" i="4"/>
  <c r="G2978" i="4"/>
  <c r="C2978" i="4"/>
  <c r="D2978" i="4" s="1"/>
  <c r="E2978" i="4" s="1"/>
  <c r="B2978" i="4"/>
  <c r="J2978" i="4" s="1"/>
  <c r="A2978" i="4"/>
  <c r="K2977" i="4"/>
  <c r="L2977" i="4" s="1"/>
  <c r="I2977" i="4"/>
  <c r="H2977" i="4"/>
  <c r="G2977" i="4"/>
  <c r="C2977" i="4"/>
  <c r="D2977" i="4" s="1"/>
  <c r="E2977" i="4" s="1"/>
  <c r="B2977" i="4"/>
  <c r="J2977" i="4" s="1"/>
  <c r="A2977" i="4"/>
  <c r="K2976" i="4"/>
  <c r="L2976" i="4" s="1"/>
  <c r="I2976" i="4"/>
  <c r="H2976" i="4"/>
  <c r="G2976" i="4"/>
  <c r="C2976" i="4"/>
  <c r="D2976" i="4" s="1"/>
  <c r="E2976" i="4" s="1"/>
  <c r="B2976" i="4"/>
  <c r="J2976" i="4" s="1"/>
  <c r="A2976" i="4"/>
  <c r="K2975" i="4"/>
  <c r="L2975" i="4" s="1"/>
  <c r="I2975" i="4"/>
  <c r="H2975" i="4"/>
  <c r="G2975" i="4"/>
  <c r="C2975" i="4"/>
  <c r="D2975" i="4" s="1"/>
  <c r="E2975" i="4" s="1"/>
  <c r="B2975" i="4"/>
  <c r="J2975" i="4" s="1"/>
  <c r="A2975" i="4"/>
  <c r="K2974" i="4"/>
  <c r="L2974" i="4" s="1"/>
  <c r="I2974" i="4"/>
  <c r="H2974" i="4"/>
  <c r="G2974" i="4"/>
  <c r="C2974" i="4"/>
  <c r="D2974" i="4" s="1"/>
  <c r="E2974" i="4" s="1"/>
  <c r="B2974" i="4"/>
  <c r="J2974" i="4" s="1"/>
  <c r="A2974" i="4"/>
  <c r="K2973" i="4"/>
  <c r="L2973" i="4" s="1"/>
  <c r="I2973" i="4"/>
  <c r="H2973" i="4"/>
  <c r="G2973" i="4"/>
  <c r="C2973" i="4"/>
  <c r="D2973" i="4" s="1"/>
  <c r="E2973" i="4" s="1"/>
  <c r="B2973" i="4"/>
  <c r="J2973" i="4" s="1"/>
  <c r="A2973" i="4"/>
  <c r="K2972" i="4"/>
  <c r="L2972" i="4" s="1"/>
  <c r="I2972" i="4"/>
  <c r="H2972" i="4"/>
  <c r="G2972" i="4"/>
  <c r="C2972" i="4"/>
  <c r="D2972" i="4" s="1"/>
  <c r="E2972" i="4" s="1"/>
  <c r="B2972" i="4"/>
  <c r="J2972" i="4" s="1"/>
  <c r="A2972" i="4"/>
  <c r="K2971" i="4"/>
  <c r="L2971" i="4" s="1"/>
  <c r="I2971" i="4"/>
  <c r="H2971" i="4"/>
  <c r="G2971" i="4"/>
  <c r="C2971" i="4"/>
  <c r="D2971" i="4" s="1"/>
  <c r="E2971" i="4" s="1"/>
  <c r="B2971" i="4"/>
  <c r="J2971" i="4" s="1"/>
  <c r="A2971" i="4"/>
  <c r="K2970" i="4"/>
  <c r="L2970" i="4" s="1"/>
  <c r="I2970" i="4"/>
  <c r="H2970" i="4"/>
  <c r="G2970" i="4"/>
  <c r="C2970" i="4"/>
  <c r="D2970" i="4" s="1"/>
  <c r="E2970" i="4" s="1"/>
  <c r="B2970" i="4"/>
  <c r="J2970" i="4" s="1"/>
  <c r="A2970" i="4"/>
  <c r="K2969" i="4"/>
  <c r="L2969" i="4" s="1"/>
  <c r="I2969" i="4"/>
  <c r="H2969" i="4"/>
  <c r="G2969" i="4"/>
  <c r="C2969" i="4"/>
  <c r="D2969" i="4" s="1"/>
  <c r="E2969" i="4" s="1"/>
  <c r="B2969" i="4"/>
  <c r="J2969" i="4" s="1"/>
  <c r="A2969" i="4"/>
  <c r="K2968" i="4"/>
  <c r="L2968" i="4" s="1"/>
  <c r="I2968" i="4"/>
  <c r="H2968" i="4"/>
  <c r="G2968" i="4"/>
  <c r="C2968" i="4"/>
  <c r="D2968" i="4" s="1"/>
  <c r="E2968" i="4" s="1"/>
  <c r="B2968" i="4"/>
  <c r="J2968" i="4" s="1"/>
  <c r="A2968" i="4"/>
  <c r="K2967" i="4"/>
  <c r="L2967" i="4" s="1"/>
  <c r="I2967" i="4"/>
  <c r="H2967" i="4"/>
  <c r="G2967" i="4"/>
  <c r="C2967" i="4"/>
  <c r="D2967" i="4" s="1"/>
  <c r="E2967" i="4" s="1"/>
  <c r="B2967" i="4"/>
  <c r="J2967" i="4" s="1"/>
  <c r="A2967" i="4"/>
  <c r="K2966" i="4"/>
  <c r="L2966" i="4" s="1"/>
  <c r="I2966" i="4"/>
  <c r="H2966" i="4"/>
  <c r="G2966" i="4"/>
  <c r="C2966" i="4"/>
  <c r="D2966" i="4" s="1"/>
  <c r="E2966" i="4" s="1"/>
  <c r="B2966" i="4"/>
  <c r="J2966" i="4" s="1"/>
  <c r="A2966" i="4"/>
  <c r="K2965" i="4"/>
  <c r="L2965" i="4" s="1"/>
  <c r="I2965" i="4"/>
  <c r="H2965" i="4"/>
  <c r="G2965" i="4"/>
  <c r="C2965" i="4"/>
  <c r="D2965" i="4" s="1"/>
  <c r="E2965" i="4" s="1"/>
  <c r="B2965" i="4"/>
  <c r="J2965" i="4" s="1"/>
  <c r="A2965" i="4"/>
  <c r="K2964" i="4"/>
  <c r="L2964" i="4" s="1"/>
  <c r="I2964" i="4"/>
  <c r="H2964" i="4"/>
  <c r="G2964" i="4"/>
  <c r="C2964" i="4"/>
  <c r="D2964" i="4" s="1"/>
  <c r="E2964" i="4" s="1"/>
  <c r="B2964" i="4"/>
  <c r="J2964" i="4" s="1"/>
  <c r="A2964" i="4"/>
  <c r="K2963" i="4"/>
  <c r="L2963" i="4" s="1"/>
  <c r="I2963" i="4"/>
  <c r="H2963" i="4"/>
  <c r="G2963" i="4"/>
  <c r="C2963" i="4"/>
  <c r="D2963" i="4" s="1"/>
  <c r="E2963" i="4" s="1"/>
  <c r="B2963" i="4"/>
  <c r="J2963" i="4" s="1"/>
  <c r="A2963" i="4"/>
  <c r="K2962" i="4"/>
  <c r="L2962" i="4" s="1"/>
  <c r="I2962" i="4"/>
  <c r="H2962" i="4"/>
  <c r="G2962" i="4"/>
  <c r="C2962" i="4"/>
  <c r="D2962" i="4" s="1"/>
  <c r="E2962" i="4" s="1"/>
  <c r="B2962" i="4"/>
  <c r="J2962" i="4" s="1"/>
  <c r="A2962" i="4"/>
  <c r="K2961" i="4"/>
  <c r="L2961" i="4" s="1"/>
  <c r="I2961" i="4"/>
  <c r="H2961" i="4"/>
  <c r="G2961" i="4"/>
  <c r="C2961" i="4"/>
  <c r="D2961" i="4" s="1"/>
  <c r="E2961" i="4" s="1"/>
  <c r="B2961" i="4"/>
  <c r="J2961" i="4" s="1"/>
  <c r="A2961" i="4"/>
  <c r="K2960" i="4"/>
  <c r="L2960" i="4" s="1"/>
  <c r="I2960" i="4"/>
  <c r="H2960" i="4"/>
  <c r="G2960" i="4"/>
  <c r="C2960" i="4"/>
  <c r="D2960" i="4" s="1"/>
  <c r="E2960" i="4" s="1"/>
  <c r="B2960" i="4"/>
  <c r="J2960" i="4" s="1"/>
  <c r="A2960" i="4"/>
  <c r="K2959" i="4"/>
  <c r="L2959" i="4" s="1"/>
  <c r="I2959" i="4"/>
  <c r="H2959" i="4"/>
  <c r="G2959" i="4"/>
  <c r="C2959" i="4"/>
  <c r="D2959" i="4" s="1"/>
  <c r="E2959" i="4" s="1"/>
  <c r="B2959" i="4"/>
  <c r="J2959" i="4" s="1"/>
  <c r="A2959" i="4"/>
  <c r="K2958" i="4"/>
  <c r="L2958" i="4" s="1"/>
  <c r="I2958" i="4"/>
  <c r="H2958" i="4"/>
  <c r="G2958" i="4"/>
  <c r="C2958" i="4"/>
  <c r="D2958" i="4" s="1"/>
  <c r="E2958" i="4" s="1"/>
  <c r="B2958" i="4"/>
  <c r="J2958" i="4" s="1"/>
  <c r="A2958" i="4"/>
  <c r="K2957" i="4"/>
  <c r="L2957" i="4" s="1"/>
  <c r="I2957" i="4"/>
  <c r="H2957" i="4"/>
  <c r="G2957" i="4"/>
  <c r="C2957" i="4"/>
  <c r="D2957" i="4" s="1"/>
  <c r="E2957" i="4" s="1"/>
  <c r="B2957" i="4"/>
  <c r="J2957" i="4" s="1"/>
  <c r="A2957" i="4"/>
  <c r="K2956" i="4"/>
  <c r="L2956" i="4" s="1"/>
  <c r="I2956" i="4"/>
  <c r="H2956" i="4"/>
  <c r="G2956" i="4"/>
  <c r="C2956" i="4"/>
  <c r="D2956" i="4" s="1"/>
  <c r="E2956" i="4" s="1"/>
  <c r="B2956" i="4"/>
  <c r="J2956" i="4" s="1"/>
  <c r="A2956" i="4"/>
  <c r="K2955" i="4"/>
  <c r="L2955" i="4" s="1"/>
  <c r="I2955" i="4"/>
  <c r="H2955" i="4"/>
  <c r="G2955" i="4"/>
  <c r="E2955" i="4"/>
  <c r="C2955" i="4"/>
  <c r="D2955" i="4" s="1"/>
  <c r="B2955" i="4"/>
  <c r="J2955" i="4" s="1"/>
  <c r="A2955" i="4"/>
  <c r="K2954" i="4"/>
  <c r="L2954" i="4" s="1"/>
  <c r="I2954" i="4"/>
  <c r="H2954" i="4"/>
  <c r="G2954" i="4"/>
  <c r="E2954" i="4"/>
  <c r="C2954" i="4"/>
  <c r="D2954" i="4" s="1"/>
  <c r="B2954" i="4"/>
  <c r="J2954" i="4" s="1"/>
  <c r="A2954" i="4"/>
  <c r="K2953" i="4"/>
  <c r="L2953" i="4" s="1"/>
  <c r="I2953" i="4"/>
  <c r="H2953" i="4"/>
  <c r="G2953" i="4"/>
  <c r="E2953" i="4"/>
  <c r="C2953" i="4"/>
  <c r="D2953" i="4" s="1"/>
  <c r="B2953" i="4"/>
  <c r="J2953" i="4" s="1"/>
  <c r="A2953" i="4"/>
  <c r="K2952" i="4"/>
  <c r="L2952" i="4" s="1"/>
  <c r="I2952" i="4"/>
  <c r="H2952" i="4"/>
  <c r="G2952" i="4"/>
  <c r="E2952" i="4"/>
  <c r="C2952" i="4"/>
  <c r="D2952" i="4" s="1"/>
  <c r="B2952" i="4"/>
  <c r="J2952" i="4" s="1"/>
  <c r="A2952" i="4"/>
  <c r="K2951" i="4"/>
  <c r="L2951" i="4" s="1"/>
  <c r="I2951" i="4"/>
  <c r="H2951" i="4"/>
  <c r="G2951" i="4"/>
  <c r="E2951" i="4"/>
  <c r="C2951" i="4"/>
  <c r="D2951" i="4" s="1"/>
  <c r="B2951" i="4"/>
  <c r="J2951" i="4" s="1"/>
  <c r="A2951" i="4"/>
  <c r="K2950" i="4"/>
  <c r="L2950" i="4" s="1"/>
  <c r="I2950" i="4"/>
  <c r="H2950" i="4"/>
  <c r="G2950" i="4"/>
  <c r="E2950" i="4"/>
  <c r="C2950" i="4"/>
  <c r="D2950" i="4" s="1"/>
  <c r="B2950" i="4"/>
  <c r="J2950" i="4" s="1"/>
  <c r="A2950" i="4"/>
  <c r="K2949" i="4"/>
  <c r="L2949" i="4" s="1"/>
  <c r="I2949" i="4"/>
  <c r="H2949" i="4"/>
  <c r="G2949" i="4"/>
  <c r="E2949" i="4"/>
  <c r="C2949" i="4"/>
  <c r="D2949" i="4" s="1"/>
  <c r="B2949" i="4"/>
  <c r="J2949" i="4" s="1"/>
  <c r="A2949" i="4"/>
  <c r="K2948" i="4"/>
  <c r="L2948" i="4" s="1"/>
  <c r="I2948" i="4"/>
  <c r="H2948" i="4"/>
  <c r="G2948" i="4"/>
  <c r="E2948" i="4"/>
  <c r="C2948" i="4"/>
  <c r="D2948" i="4" s="1"/>
  <c r="B2948" i="4"/>
  <c r="J2948" i="4" s="1"/>
  <c r="A2948" i="4"/>
  <c r="K2947" i="4"/>
  <c r="L2947" i="4" s="1"/>
  <c r="I2947" i="4"/>
  <c r="H2947" i="4"/>
  <c r="G2947" i="4"/>
  <c r="E2947" i="4"/>
  <c r="C2947" i="4"/>
  <c r="D2947" i="4" s="1"/>
  <c r="B2947" i="4"/>
  <c r="J2947" i="4" s="1"/>
  <c r="A2947" i="4"/>
  <c r="K2946" i="4"/>
  <c r="L2946" i="4" s="1"/>
  <c r="I2946" i="4"/>
  <c r="H2946" i="4"/>
  <c r="G2946" i="4"/>
  <c r="E2946" i="4"/>
  <c r="C2946" i="4"/>
  <c r="D2946" i="4" s="1"/>
  <c r="B2946" i="4"/>
  <c r="J2946" i="4" s="1"/>
  <c r="A2946" i="4"/>
  <c r="K2945" i="4"/>
  <c r="L2945" i="4" s="1"/>
  <c r="I2945" i="4"/>
  <c r="H2945" i="4"/>
  <c r="G2945" i="4"/>
  <c r="E2945" i="4"/>
  <c r="C2945" i="4"/>
  <c r="D2945" i="4" s="1"/>
  <c r="B2945" i="4"/>
  <c r="J2945" i="4" s="1"/>
  <c r="A2945" i="4"/>
  <c r="K2944" i="4"/>
  <c r="L2944" i="4" s="1"/>
  <c r="I2944" i="4"/>
  <c r="H2944" i="4"/>
  <c r="G2944" i="4"/>
  <c r="E2944" i="4"/>
  <c r="C2944" i="4"/>
  <c r="D2944" i="4" s="1"/>
  <c r="B2944" i="4"/>
  <c r="J2944" i="4" s="1"/>
  <c r="A2944" i="4"/>
  <c r="K2943" i="4"/>
  <c r="L2943" i="4" s="1"/>
  <c r="I2943" i="4"/>
  <c r="H2943" i="4"/>
  <c r="G2943" i="4"/>
  <c r="E2943" i="4"/>
  <c r="C2943" i="4"/>
  <c r="D2943" i="4" s="1"/>
  <c r="B2943" i="4"/>
  <c r="J2943" i="4" s="1"/>
  <c r="A2943" i="4"/>
  <c r="K2942" i="4"/>
  <c r="L2942" i="4" s="1"/>
  <c r="I2942" i="4"/>
  <c r="H2942" i="4"/>
  <c r="G2942" i="4"/>
  <c r="E2942" i="4"/>
  <c r="C2942" i="4"/>
  <c r="D2942" i="4" s="1"/>
  <c r="B2942" i="4"/>
  <c r="J2942" i="4" s="1"/>
  <c r="A2942" i="4"/>
  <c r="K2941" i="4"/>
  <c r="L2941" i="4" s="1"/>
  <c r="I2941" i="4"/>
  <c r="H2941" i="4"/>
  <c r="G2941" i="4"/>
  <c r="E2941" i="4"/>
  <c r="C2941" i="4"/>
  <c r="D2941" i="4" s="1"/>
  <c r="B2941" i="4"/>
  <c r="J2941" i="4" s="1"/>
  <c r="A2941" i="4"/>
  <c r="K2940" i="4"/>
  <c r="L2940" i="4" s="1"/>
  <c r="I2940" i="4"/>
  <c r="H2940" i="4"/>
  <c r="G2940" i="4"/>
  <c r="E2940" i="4"/>
  <c r="C2940" i="4"/>
  <c r="D2940" i="4" s="1"/>
  <c r="B2940" i="4"/>
  <c r="J2940" i="4" s="1"/>
  <c r="A2940" i="4"/>
  <c r="K2939" i="4"/>
  <c r="L2939" i="4" s="1"/>
  <c r="I2939" i="4"/>
  <c r="H2939" i="4"/>
  <c r="G2939" i="4"/>
  <c r="E2939" i="4"/>
  <c r="C2939" i="4"/>
  <c r="D2939" i="4" s="1"/>
  <c r="B2939" i="4"/>
  <c r="J2939" i="4" s="1"/>
  <c r="A2939" i="4"/>
  <c r="K2938" i="4"/>
  <c r="L2938" i="4" s="1"/>
  <c r="I2938" i="4"/>
  <c r="H2938" i="4"/>
  <c r="G2938" i="4"/>
  <c r="E2938" i="4"/>
  <c r="C2938" i="4"/>
  <c r="D2938" i="4" s="1"/>
  <c r="B2938" i="4"/>
  <c r="J2938" i="4" s="1"/>
  <c r="A2938" i="4"/>
  <c r="K2937" i="4"/>
  <c r="L2937" i="4" s="1"/>
  <c r="I2937" i="4"/>
  <c r="H2937" i="4"/>
  <c r="G2937" i="4"/>
  <c r="E2937" i="4"/>
  <c r="C2937" i="4"/>
  <c r="D2937" i="4" s="1"/>
  <c r="B2937" i="4"/>
  <c r="J2937" i="4" s="1"/>
  <c r="A2937" i="4"/>
  <c r="K2936" i="4"/>
  <c r="L2936" i="4" s="1"/>
  <c r="I2936" i="4"/>
  <c r="H2936" i="4"/>
  <c r="G2936" i="4"/>
  <c r="E2936" i="4"/>
  <c r="C2936" i="4"/>
  <c r="D2936" i="4" s="1"/>
  <c r="B2936" i="4"/>
  <c r="J2936" i="4" s="1"/>
  <c r="A2936" i="4"/>
  <c r="K2935" i="4"/>
  <c r="L2935" i="4" s="1"/>
  <c r="I2935" i="4"/>
  <c r="H2935" i="4"/>
  <c r="G2935" i="4"/>
  <c r="E2935" i="4"/>
  <c r="C2935" i="4"/>
  <c r="D2935" i="4" s="1"/>
  <c r="B2935" i="4"/>
  <c r="J2935" i="4" s="1"/>
  <c r="A2935" i="4"/>
  <c r="K2934" i="4"/>
  <c r="L2934" i="4" s="1"/>
  <c r="I2934" i="4"/>
  <c r="H2934" i="4"/>
  <c r="G2934" i="4"/>
  <c r="E2934" i="4"/>
  <c r="C2934" i="4"/>
  <c r="D2934" i="4" s="1"/>
  <c r="B2934" i="4"/>
  <c r="J2934" i="4" s="1"/>
  <c r="A2934" i="4"/>
  <c r="K2933" i="4"/>
  <c r="L2933" i="4" s="1"/>
  <c r="I2933" i="4"/>
  <c r="H2933" i="4"/>
  <c r="G2933" i="4"/>
  <c r="E2933" i="4"/>
  <c r="C2933" i="4"/>
  <c r="D2933" i="4" s="1"/>
  <c r="B2933" i="4"/>
  <c r="J2933" i="4" s="1"/>
  <c r="A2933" i="4"/>
  <c r="K2932" i="4"/>
  <c r="L2932" i="4" s="1"/>
  <c r="I2932" i="4"/>
  <c r="H2932" i="4"/>
  <c r="G2932" i="4"/>
  <c r="E2932" i="4"/>
  <c r="C2932" i="4"/>
  <c r="D2932" i="4" s="1"/>
  <c r="B2932" i="4"/>
  <c r="J2932" i="4" s="1"/>
  <c r="A2932" i="4"/>
  <c r="K2931" i="4"/>
  <c r="L2931" i="4" s="1"/>
  <c r="I2931" i="4"/>
  <c r="H2931" i="4"/>
  <c r="G2931" i="4"/>
  <c r="E2931" i="4"/>
  <c r="C2931" i="4"/>
  <c r="D2931" i="4" s="1"/>
  <c r="B2931" i="4"/>
  <c r="J2931" i="4" s="1"/>
  <c r="A2931" i="4"/>
  <c r="K2930" i="4"/>
  <c r="L2930" i="4" s="1"/>
  <c r="I2930" i="4"/>
  <c r="H2930" i="4"/>
  <c r="G2930" i="4"/>
  <c r="E2930" i="4"/>
  <c r="C2930" i="4"/>
  <c r="D2930" i="4" s="1"/>
  <c r="B2930" i="4"/>
  <c r="J2930" i="4" s="1"/>
  <c r="A2930" i="4"/>
  <c r="K2929" i="4"/>
  <c r="L2929" i="4" s="1"/>
  <c r="I2929" i="4"/>
  <c r="H2929" i="4"/>
  <c r="G2929" i="4"/>
  <c r="E2929" i="4"/>
  <c r="C2929" i="4"/>
  <c r="D2929" i="4" s="1"/>
  <c r="B2929" i="4"/>
  <c r="J2929" i="4" s="1"/>
  <c r="A2929" i="4"/>
  <c r="K2928" i="4"/>
  <c r="L2928" i="4" s="1"/>
  <c r="I2928" i="4"/>
  <c r="H2928" i="4"/>
  <c r="G2928" i="4"/>
  <c r="E2928" i="4"/>
  <c r="C2928" i="4"/>
  <c r="D2928" i="4" s="1"/>
  <c r="B2928" i="4"/>
  <c r="J2928" i="4" s="1"/>
  <c r="A2928" i="4"/>
  <c r="K2927" i="4"/>
  <c r="L2927" i="4" s="1"/>
  <c r="I2927" i="4"/>
  <c r="H2927" i="4"/>
  <c r="G2927" i="4"/>
  <c r="E2927" i="4"/>
  <c r="C2927" i="4"/>
  <c r="D2927" i="4" s="1"/>
  <c r="B2927" i="4"/>
  <c r="J2927" i="4" s="1"/>
  <c r="A2927" i="4"/>
  <c r="K2926" i="4"/>
  <c r="L2926" i="4" s="1"/>
  <c r="I2926" i="4"/>
  <c r="H2926" i="4"/>
  <c r="G2926" i="4"/>
  <c r="E2926" i="4"/>
  <c r="C2926" i="4"/>
  <c r="D2926" i="4" s="1"/>
  <c r="B2926" i="4"/>
  <c r="J2926" i="4" s="1"/>
  <c r="A2926" i="4"/>
  <c r="K2925" i="4"/>
  <c r="L2925" i="4" s="1"/>
  <c r="I2925" i="4"/>
  <c r="H2925" i="4"/>
  <c r="G2925" i="4"/>
  <c r="E2925" i="4"/>
  <c r="C2925" i="4"/>
  <c r="D2925" i="4" s="1"/>
  <c r="B2925" i="4"/>
  <c r="J2925" i="4" s="1"/>
  <c r="A2925" i="4"/>
  <c r="K2924" i="4"/>
  <c r="L2924" i="4" s="1"/>
  <c r="I2924" i="4"/>
  <c r="H2924" i="4"/>
  <c r="G2924" i="4"/>
  <c r="E2924" i="4"/>
  <c r="C2924" i="4"/>
  <c r="D2924" i="4" s="1"/>
  <c r="B2924" i="4"/>
  <c r="J2924" i="4" s="1"/>
  <c r="A2924" i="4"/>
  <c r="K2923" i="4"/>
  <c r="L2923" i="4" s="1"/>
  <c r="I2923" i="4"/>
  <c r="H2923" i="4"/>
  <c r="G2923" i="4"/>
  <c r="E2923" i="4"/>
  <c r="C2923" i="4"/>
  <c r="D2923" i="4" s="1"/>
  <c r="B2923" i="4"/>
  <c r="J2923" i="4" s="1"/>
  <c r="A2923" i="4"/>
  <c r="K2922" i="4"/>
  <c r="L2922" i="4" s="1"/>
  <c r="I2922" i="4"/>
  <c r="H2922" i="4"/>
  <c r="G2922" i="4"/>
  <c r="E2922" i="4"/>
  <c r="C2922" i="4"/>
  <c r="D2922" i="4" s="1"/>
  <c r="B2922" i="4"/>
  <c r="J2922" i="4" s="1"/>
  <c r="A2922" i="4"/>
  <c r="K2921" i="4"/>
  <c r="L2921" i="4" s="1"/>
  <c r="I2921" i="4"/>
  <c r="H2921" i="4"/>
  <c r="G2921" i="4"/>
  <c r="E2921" i="4"/>
  <c r="C2921" i="4"/>
  <c r="D2921" i="4" s="1"/>
  <c r="B2921" i="4"/>
  <c r="J2921" i="4" s="1"/>
  <c r="A2921" i="4"/>
  <c r="K2920" i="4"/>
  <c r="L2920" i="4" s="1"/>
  <c r="I2920" i="4"/>
  <c r="H2920" i="4"/>
  <c r="G2920" i="4"/>
  <c r="E2920" i="4"/>
  <c r="C2920" i="4"/>
  <c r="D2920" i="4" s="1"/>
  <c r="B2920" i="4"/>
  <c r="J2920" i="4" s="1"/>
  <c r="A2920" i="4"/>
  <c r="K2919" i="4"/>
  <c r="L2919" i="4" s="1"/>
  <c r="I2919" i="4"/>
  <c r="H2919" i="4"/>
  <c r="G2919" i="4"/>
  <c r="E2919" i="4"/>
  <c r="C2919" i="4"/>
  <c r="D2919" i="4" s="1"/>
  <c r="B2919" i="4"/>
  <c r="J2919" i="4" s="1"/>
  <c r="A2919" i="4"/>
  <c r="K2918" i="4"/>
  <c r="L2918" i="4" s="1"/>
  <c r="I2918" i="4"/>
  <c r="H2918" i="4"/>
  <c r="G2918" i="4"/>
  <c r="E2918" i="4"/>
  <c r="C2918" i="4"/>
  <c r="D2918" i="4" s="1"/>
  <c r="B2918" i="4"/>
  <c r="J2918" i="4" s="1"/>
  <c r="A2918" i="4"/>
  <c r="K2917" i="4"/>
  <c r="L2917" i="4" s="1"/>
  <c r="I2917" i="4"/>
  <c r="H2917" i="4"/>
  <c r="G2917" i="4"/>
  <c r="E2917" i="4"/>
  <c r="C2917" i="4"/>
  <c r="D2917" i="4" s="1"/>
  <c r="B2917" i="4"/>
  <c r="J2917" i="4" s="1"/>
  <c r="A2917" i="4"/>
  <c r="K2916" i="4"/>
  <c r="L2916" i="4" s="1"/>
  <c r="I2916" i="4"/>
  <c r="H2916" i="4"/>
  <c r="G2916" i="4"/>
  <c r="E2916" i="4"/>
  <c r="C2916" i="4"/>
  <c r="D2916" i="4" s="1"/>
  <c r="B2916" i="4"/>
  <c r="J2916" i="4" s="1"/>
  <c r="A2916" i="4"/>
  <c r="K2915" i="4"/>
  <c r="L2915" i="4" s="1"/>
  <c r="I2915" i="4"/>
  <c r="H2915" i="4"/>
  <c r="G2915" i="4"/>
  <c r="E2915" i="4"/>
  <c r="C2915" i="4"/>
  <c r="D2915" i="4" s="1"/>
  <c r="B2915" i="4"/>
  <c r="J2915" i="4" s="1"/>
  <c r="A2915" i="4"/>
  <c r="K2914" i="4"/>
  <c r="L2914" i="4" s="1"/>
  <c r="I2914" i="4"/>
  <c r="H2914" i="4"/>
  <c r="G2914" i="4"/>
  <c r="E2914" i="4"/>
  <c r="C2914" i="4"/>
  <c r="D2914" i="4" s="1"/>
  <c r="B2914" i="4"/>
  <c r="J2914" i="4" s="1"/>
  <c r="A2914" i="4"/>
  <c r="K2913" i="4"/>
  <c r="L2913" i="4" s="1"/>
  <c r="I2913" i="4"/>
  <c r="H2913" i="4"/>
  <c r="G2913" i="4"/>
  <c r="E2913" i="4"/>
  <c r="C2913" i="4"/>
  <c r="D2913" i="4" s="1"/>
  <c r="B2913" i="4"/>
  <c r="J2913" i="4" s="1"/>
  <c r="A2913" i="4"/>
  <c r="K2912" i="4"/>
  <c r="L2912" i="4" s="1"/>
  <c r="I2912" i="4"/>
  <c r="H2912" i="4"/>
  <c r="G2912" i="4"/>
  <c r="E2912" i="4"/>
  <c r="C2912" i="4"/>
  <c r="D2912" i="4" s="1"/>
  <c r="B2912" i="4"/>
  <c r="J2912" i="4" s="1"/>
  <c r="A2912" i="4"/>
  <c r="K2911" i="4"/>
  <c r="L2911" i="4" s="1"/>
  <c r="I2911" i="4"/>
  <c r="H2911" i="4"/>
  <c r="G2911" i="4"/>
  <c r="E2911" i="4"/>
  <c r="C2911" i="4"/>
  <c r="D2911" i="4" s="1"/>
  <c r="B2911" i="4"/>
  <c r="J2911" i="4" s="1"/>
  <c r="A2911" i="4"/>
  <c r="K2910" i="4"/>
  <c r="L2910" i="4" s="1"/>
  <c r="I2910" i="4"/>
  <c r="H2910" i="4"/>
  <c r="G2910" i="4"/>
  <c r="E2910" i="4"/>
  <c r="C2910" i="4"/>
  <c r="D2910" i="4" s="1"/>
  <c r="B2910" i="4"/>
  <c r="J2910" i="4" s="1"/>
  <c r="A2910" i="4"/>
  <c r="K2909" i="4"/>
  <c r="L2909" i="4" s="1"/>
  <c r="I2909" i="4"/>
  <c r="H2909" i="4"/>
  <c r="G2909" i="4"/>
  <c r="E2909" i="4"/>
  <c r="C2909" i="4"/>
  <c r="D2909" i="4" s="1"/>
  <c r="B2909" i="4"/>
  <c r="J2909" i="4" s="1"/>
  <c r="A2909" i="4"/>
  <c r="K2908" i="4"/>
  <c r="L2908" i="4" s="1"/>
  <c r="I2908" i="4"/>
  <c r="H2908" i="4"/>
  <c r="G2908" i="4"/>
  <c r="E2908" i="4"/>
  <c r="C2908" i="4"/>
  <c r="D2908" i="4" s="1"/>
  <c r="B2908" i="4"/>
  <c r="J2908" i="4" s="1"/>
  <c r="A2908" i="4"/>
  <c r="K2907" i="4"/>
  <c r="L2907" i="4" s="1"/>
  <c r="I2907" i="4"/>
  <c r="H2907" i="4"/>
  <c r="G2907" i="4"/>
  <c r="E2907" i="4"/>
  <c r="C2907" i="4"/>
  <c r="D2907" i="4" s="1"/>
  <c r="B2907" i="4"/>
  <c r="J2907" i="4" s="1"/>
  <c r="A2907" i="4"/>
  <c r="K2906" i="4"/>
  <c r="L2906" i="4" s="1"/>
  <c r="I2906" i="4"/>
  <c r="H2906" i="4"/>
  <c r="G2906" i="4"/>
  <c r="E2906" i="4"/>
  <c r="C2906" i="4"/>
  <c r="D2906" i="4" s="1"/>
  <c r="B2906" i="4"/>
  <c r="J2906" i="4" s="1"/>
  <c r="A2906" i="4"/>
  <c r="K2905" i="4"/>
  <c r="L2905" i="4" s="1"/>
  <c r="I2905" i="4"/>
  <c r="H2905" i="4"/>
  <c r="G2905" i="4"/>
  <c r="E2905" i="4"/>
  <c r="C2905" i="4"/>
  <c r="D2905" i="4" s="1"/>
  <c r="B2905" i="4"/>
  <c r="J2905" i="4" s="1"/>
  <c r="A2905" i="4"/>
  <c r="K2904" i="4"/>
  <c r="L2904" i="4" s="1"/>
  <c r="I2904" i="4"/>
  <c r="H2904" i="4"/>
  <c r="G2904" i="4"/>
  <c r="E2904" i="4"/>
  <c r="C2904" i="4"/>
  <c r="D2904" i="4" s="1"/>
  <c r="B2904" i="4"/>
  <c r="J2904" i="4" s="1"/>
  <c r="A2904" i="4"/>
  <c r="K2903" i="4"/>
  <c r="L2903" i="4" s="1"/>
  <c r="I2903" i="4"/>
  <c r="H2903" i="4"/>
  <c r="G2903" i="4"/>
  <c r="E2903" i="4"/>
  <c r="C2903" i="4"/>
  <c r="D2903" i="4" s="1"/>
  <c r="B2903" i="4"/>
  <c r="J2903" i="4" s="1"/>
  <c r="A2903" i="4"/>
  <c r="K2902" i="4"/>
  <c r="L2902" i="4" s="1"/>
  <c r="I2902" i="4"/>
  <c r="H2902" i="4"/>
  <c r="G2902" i="4"/>
  <c r="E2902" i="4"/>
  <c r="C2902" i="4"/>
  <c r="D2902" i="4" s="1"/>
  <c r="B2902" i="4"/>
  <c r="J2902" i="4" s="1"/>
  <c r="A2902" i="4"/>
  <c r="K2901" i="4"/>
  <c r="L2901" i="4" s="1"/>
  <c r="I2901" i="4"/>
  <c r="H2901" i="4"/>
  <c r="G2901" i="4"/>
  <c r="E2901" i="4"/>
  <c r="C2901" i="4"/>
  <c r="D2901" i="4" s="1"/>
  <c r="B2901" i="4"/>
  <c r="J2901" i="4" s="1"/>
  <c r="A2901" i="4"/>
  <c r="K2900" i="4"/>
  <c r="L2900" i="4" s="1"/>
  <c r="I2900" i="4"/>
  <c r="H2900" i="4"/>
  <c r="G2900" i="4"/>
  <c r="E2900" i="4"/>
  <c r="C2900" i="4"/>
  <c r="D2900" i="4" s="1"/>
  <c r="B2900" i="4"/>
  <c r="J2900" i="4" s="1"/>
  <c r="A2900" i="4"/>
  <c r="K2899" i="4"/>
  <c r="L2899" i="4" s="1"/>
  <c r="I2899" i="4"/>
  <c r="H2899" i="4"/>
  <c r="G2899" i="4"/>
  <c r="E2899" i="4"/>
  <c r="C2899" i="4"/>
  <c r="D2899" i="4" s="1"/>
  <c r="B2899" i="4"/>
  <c r="J2899" i="4" s="1"/>
  <c r="A2899" i="4"/>
  <c r="K2898" i="4"/>
  <c r="L2898" i="4" s="1"/>
  <c r="I2898" i="4"/>
  <c r="H2898" i="4"/>
  <c r="G2898" i="4"/>
  <c r="E2898" i="4"/>
  <c r="C2898" i="4"/>
  <c r="D2898" i="4" s="1"/>
  <c r="B2898" i="4"/>
  <c r="J2898" i="4" s="1"/>
  <c r="A2898" i="4"/>
  <c r="K2897" i="4"/>
  <c r="L2897" i="4" s="1"/>
  <c r="I2897" i="4"/>
  <c r="H2897" i="4"/>
  <c r="G2897" i="4"/>
  <c r="E2897" i="4"/>
  <c r="C2897" i="4"/>
  <c r="D2897" i="4" s="1"/>
  <c r="B2897" i="4"/>
  <c r="J2897" i="4" s="1"/>
  <c r="A2897" i="4"/>
  <c r="K2896" i="4"/>
  <c r="L2896" i="4" s="1"/>
  <c r="I2896" i="4"/>
  <c r="H2896" i="4"/>
  <c r="G2896" i="4"/>
  <c r="E2896" i="4"/>
  <c r="C2896" i="4"/>
  <c r="D2896" i="4" s="1"/>
  <c r="B2896" i="4"/>
  <c r="J2896" i="4" s="1"/>
  <c r="A2896" i="4"/>
  <c r="K2895" i="4"/>
  <c r="L2895" i="4" s="1"/>
  <c r="I2895" i="4"/>
  <c r="H2895" i="4"/>
  <c r="G2895" i="4"/>
  <c r="E2895" i="4"/>
  <c r="C2895" i="4"/>
  <c r="D2895" i="4" s="1"/>
  <c r="B2895" i="4"/>
  <c r="J2895" i="4" s="1"/>
  <c r="A2895" i="4"/>
  <c r="K2894" i="4"/>
  <c r="L2894" i="4" s="1"/>
  <c r="I2894" i="4"/>
  <c r="H2894" i="4"/>
  <c r="G2894" i="4"/>
  <c r="E2894" i="4"/>
  <c r="C2894" i="4"/>
  <c r="D2894" i="4" s="1"/>
  <c r="B2894" i="4"/>
  <c r="J2894" i="4" s="1"/>
  <c r="A2894" i="4"/>
  <c r="K2893" i="4"/>
  <c r="L2893" i="4" s="1"/>
  <c r="I2893" i="4"/>
  <c r="H2893" i="4"/>
  <c r="G2893" i="4"/>
  <c r="E2893" i="4"/>
  <c r="C2893" i="4"/>
  <c r="D2893" i="4" s="1"/>
  <c r="B2893" i="4"/>
  <c r="J2893" i="4" s="1"/>
  <c r="A2893" i="4"/>
  <c r="K2892" i="4"/>
  <c r="L2892" i="4" s="1"/>
  <c r="I2892" i="4"/>
  <c r="H2892" i="4"/>
  <c r="G2892" i="4"/>
  <c r="E2892" i="4"/>
  <c r="C2892" i="4"/>
  <c r="D2892" i="4" s="1"/>
  <c r="B2892" i="4"/>
  <c r="J2892" i="4" s="1"/>
  <c r="A2892" i="4"/>
  <c r="K2891" i="4"/>
  <c r="L2891" i="4" s="1"/>
  <c r="I2891" i="4"/>
  <c r="H2891" i="4"/>
  <c r="G2891" i="4"/>
  <c r="E2891" i="4"/>
  <c r="C2891" i="4"/>
  <c r="D2891" i="4" s="1"/>
  <c r="B2891" i="4"/>
  <c r="J2891" i="4" s="1"/>
  <c r="A2891" i="4"/>
  <c r="K2890" i="4"/>
  <c r="L2890" i="4" s="1"/>
  <c r="I2890" i="4"/>
  <c r="H2890" i="4"/>
  <c r="G2890" i="4"/>
  <c r="E2890" i="4"/>
  <c r="C2890" i="4"/>
  <c r="D2890" i="4" s="1"/>
  <c r="B2890" i="4"/>
  <c r="J2890" i="4" s="1"/>
  <c r="A2890" i="4"/>
  <c r="K2889" i="4"/>
  <c r="L2889" i="4" s="1"/>
  <c r="I2889" i="4"/>
  <c r="H2889" i="4"/>
  <c r="G2889" i="4"/>
  <c r="E2889" i="4"/>
  <c r="C2889" i="4"/>
  <c r="D2889" i="4" s="1"/>
  <c r="B2889" i="4"/>
  <c r="J2889" i="4" s="1"/>
  <c r="A2889" i="4"/>
  <c r="K2888" i="4"/>
  <c r="L2888" i="4" s="1"/>
  <c r="I2888" i="4"/>
  <c r="H2888" i="4"/>
  <c r="G2888" i="4"/>
  <c r="E2888" i="4"/>
  <c r="C2888" i="4"/>
  <c r="D2888" i="4" s="1"/>
  <c r="B2888" i="4"/>
  <c r="J2888" i="4" s="1"/>
  <c r="A2888" i="4"/>
  <c r="K2887" i="4"/>
  <c r="L2887" i="4" s="1"/>
  <c r="I2887" i="4"/>
  <c r="H2887" i="4"/>
  <c r="G2887" i="4"/>
  <c r="E2887" i="4"/>
  <c r="C2887" i="4"/>
  <c r="D2887" i="4" s="1"/>
  <c r="B2887" i="4"/>
  <c r="J2887" i="4" s="1"/>
  <c r="A2887" i="4"/>
  <c r="K2886" i="4"/>
  <c r="L2886" i="4" s="1"/>
  <c r="I2886" i="4"/>
  <c r="H2886" i="4"/>
  <c r="G2886" i="4"/>
  <c r="E2886" i="4"/>
  <c r="C2886" i="4"/>
  <c r="D2886" i="4" s="1"/>
  <c r="B2886" i="4"/>
  <c r="J2886" i="4" s="1"/>
  <c r="A2886" i="4"/>
  <c r="K2885" i="4"/>
  <c r="L2885" i="4" s="1"/>
  <c r="I2885" i="4"/>
  <c r="H2885" i="4"/>
  <c r="G2885" i="4"/>
  <c r="E2885" i="4"/>
  <c r="C2885" i="4"/>
  <c r="D2885" i="4" s="1"/>
  <c r="B2885" i="4"/>
  <c r="J2885" i="4" s="1"/>
  <c r="A2885" i="4"/>
  <c r="K2884" i="4"/>
  <c r="L2884" i="4" s="1"/>
  <c r="I2884" i="4"/>
  <c r="H2884" i="4"/>
  <c r="G2884" i="4"/>
  <c r="E2884" i="4"/>
  <c r="C2884" i="4"/>
  <c r="D2884" i="4" s="1"/>
  <c r="B2884" i="4"/>
  <c r="J2884" i="4" s="1"/>
  <c r="A2884" i="4"/>
  <c r="K2883" i="4"/>
  <c r="L2883" i="4" s="1"/>
  <c r="I2883" i="4"/>
  <c r="H2883" i="4"/>
  <c r="G2883" i="4"/>
  <c r="E2883" i="4"/>
  <c r="C2883" i="4"/>
  <c r="D2883" i="4" s="1"/>
  <c r="B2883" i="4"/>
  <c r="J2883" i="4" s="1"/>
  <c r="A2883" i="4"/>
  <c r="K2882" i="4"/>
  <c r="L2882" i="4" s="1"/>
  <c r="I2882" i="4"/>
  <c r="H2882" i="4"/>
  <c r="G2882" i="4"/>
  <c r="E2882" i="4"/>
  <c r="C2882" i="4"/>
  <c r="D2882" i="4" s="1"/>
  <c r="B2882" i="4"/>
  <c r="J2882" i="4" s="1"/>
  <c r="A2882" i="4"/>
  <c r="K2881" i="4"/>
  <c r="L2881" i="4" s="1"/>
  <c r="I2881" i="4"/>
  <c r="H2881" i="4"/>
  <c r="G2881" i="4"/>
  <c r="E2881" i="4"/>
  <c r="C2881" i="4"/>
  <c r="D2881" i="4" s="1"/>
  <c r="B2881" i="4"/>
  <c r="J2881" i="4" s="1"/>
  <c r="A2881" i="4"/>
  <c r="K2880" i="4"/>
  <c r="L2880" i="4" s="1"/>
  <c r="I2880" i="4"/>
  <c r="H2880" i="4"/>
  <c r="G2880" i="4"/>
  <c r="E2880" i="4"/>
  <c r="C2880" i="4"/>
  <c r="D2880" i="4" s="1"/>
  <c r="B2880" i="4"/>
  <c r="J2880" i="4" s="1"/>
  <c r="A2880" i="4"/>
  <c r="K2879" i="4"/>
  <c r="L2879" i="4" s="1"/>
  <c r="I2879" i="4"/>
  <c r="H2879" i="4"/>
  <c r="G2879" i="4"/>
  <c r="E2879" i="4"/>
  <c r="C2879" i="4"/>
  <c r="D2879" i="4" s="1"/>
  <c r="B2879" i="4"/>
  <c r="J2879" i="4" s="1"/>
  <c r="A2879" i="4"/>
  <c r="K2878" i="4"/>
  <c r="L2878" i="4" s="1"/>
  <c r="I2878" i="4"/>
  <c r="H2878" i="4"/>
  <c r="G2878" i="4"/>
  <c r="E2878" i="4"/>
  <c r="C2878" i="4"/>
  <c r="D2878" i="4" s="1"/>
  <c r="B2878" i="4"/>
  <c r="J2878" i="4" s="1"/>
  <c r="A2878" i="4"/>
  <c r="K2877" i="4"/>
  <c r="L2877" i="4" s="1"/>
  <c r="I2877" i="4"/>
  <c r="H2877" i="4"/>
  <c r="G2877" i="4"/>
  <c r="E2877" i="4"/>
  <c r="C2877" i="4"/>
  <c r="D2877" i="4" s="1"/>
  <c r="B2877" i="4"/>
  <c r="J2877" i="4" s="1"/>
  <c r="A2877" i="4"/>
  <c r="K2876" i="4"/>
  <c r="L2876" i="4" s="1"/>
  <c r="I2876" i="4"/>
  <c r="H2876" i="4"/>
  <c r="G2876" i="4"/>
  <c r="E2876" i="4"/>
  <c r="C2876" i="4"/>
  <c r="D2876" i="4" s="1"/>
  <c r="B2876" i="4"/>
  <c r="J2876" i="4" s="1"/>
  <c r="A2876" i="4"/>
  <c r="K2875" i="4"/>
  <c r="L2875" i="4" s="1"/>
  <c r="I2875" i="4"/>
  <c r="H2875" i="4"/>
  <c r="G2875" i="4"/>
  <c r="E2875" i="4"/>
  <c r="C2875" i="4"/>
  <c r="D2875" i="4" s="1"/>
  <c r="B2875" i="4"/>
  <c r="J2875" i="4" s="1"/>
  <c r="A2875" i="4"/>
  <c r="K2874" i="4"/>
  <c r="L2874" i="4" s="1"/>
  <c r="I2874" i="4"/>
  <c r="H2874" i="4"/>
  <c r="G2874" i="4"/>
  <c r="E2874" i="4"/>
  <c r="C2874" i="4"/>
  <c r="D2874" i="4" s="1"/>
  <c r="B2874" i="4"/>
  <c r="J2874" i="4" s="1"/>
  <c r="A2874" i="4"/>
  <c r="K2873" i="4"/>
  <c r="L2873" i="4" s="1"/>
  <c r="I2873" i="4"/>
  <c r="H2873" i="4"/>
  <c r="G2873" i="4"/>
  <c r="E2873" i="4"/>
  <c r="C2873" i="4"/>
  <c r="D2873" i="4" s="1"/>
  <c r="B2873" i="4"/>
  <c r="J2873" i="4" s="1"/>
  <c r="A2873" i="4"/>
  <c r="K2872" i="4"/>
  <c r="L2872" i="4" s="1"/>
  <c r="I2872" i="4"/>
  <c r="H2872" i="4"/>
  <c r="G2872" i="4"/>
  <c r="E2872" i="4"/>
  <c r="C2872" i="4"/>
  <c r="D2872" i="4" s="1"/>
  <c r="B2872" i="4"/>
  <c r="J2872" i="4" s="1"/>
  <c r="A2872" i="4"/>
  <c r="K2871" i="4"/>
  <c r="L2871" i="4" s="1"/>
  <c r="I2871" i="4"/>
  <c r="H2871" i="4"/>
  <c r="G2871" i="4"/>
  <c r="E2871" i="4"/>
  <c r="C2871" i="4"/>
  <c r="D2871" i="4" s="1"/>
  <c r="B2871" i="4"/>
  <c r="J2871" i="4" s="1"/>
  <c r="A2871" i="4"/>
  <c r="K2870" i="4"/>
  <c r="L2870" i="4" s="1"/>
  <c r="I2870" i="4"/>
  <c r="H2870" i="4"/>
  <c r="G2870" i="4"/>
  <c r="E2870" i="4"/>
  <c r="C2870" i="4"/>
  <c r="D2870" i="4" s="1"/>
  <c r="B2870" i="4"/>
  <c r="J2870" i="4" s="1"/>
  <c r="A2870" i="4"/>
  <c r="K2869" i="4"/>
  <c r="L2869" i="4" s="1"/>
  <c r="I2869" i="4"/>
  <c r="H2869" i="4"/>
  <c r="G2869" i="4"/>
  <c r="E2869" i="4"/>
  <c r="C2869" i="4"/>
  <c r="D2869" i="4" s="1"/>
  <c r="B2869" i="4"/>
  <c r="J2869" i="4" s="1"/>
  <c r="A2869" i="4"/>
  <c r="K2868" i="4"/>
  <c r="L2868" i="4" s="1"/>
  <c r="I2868" i="4"/>
  <c r="H2868" i="4"/>
  <c r="G2868" i="4"/>
  <c r="E2868" i="4"/>
  <c r="C2868" i="4"/>
  <c r="D2868" i="4" s="1"/>
  <c r="B2868" i="4"/>
  <c r="J2868" i="4" s="1"/>
  <c r="A2868" i="4"/>
  <c r="K2867" i="4"/>
  <c r="L2867" i="4" s="1"/>
  <c r="I2867" i="4"/>
  <c r="H2867" i="4"/>
  <c r="G2867" i="4"/>
  <c r="E2867" i="4"/>
  <c r="C2867" i="4"/>
  <c r="D2867" i="4" s="1"/>
  <c r="B2867" i="4"/>
  <c r="J2867" i="4" s="1"/>
  <c r="A2867" i="4"/>
  <c r="K2866" i="4"/>
  <c r="L2866" i="4" s="1"/>
  <c r="I2866" i="4"/>
  <c r="H2866" i="4"/>
  <c r="G2866" i="4"/>
  <c r="E2866" i="4"/>
  <c r="C2866" i="4"/>
  <c r="D2866" i="4" s="1"/>
  <c r="B2866" i="4"/>
  <c r="J2866" i="4" s="1"/>
  <c r="A2866" i="4"/>
  <c r="K2865" i="4"/>
  <c r="L2865" i="4" s="1"/>
  <c r="I2865" i="4"/>
  <c r="H2865" i="4"/>
  <c r="G2865" i="4"/>
  <c r="E2865" i="4"/>
  <c r="C2865" i="4"/>
  <c r="D2865" i="4" s="1"/>
  <c r="B2865" i="4"/>
  <c r="J2865" i="4" s="1"/>
  <c r="A2865" i="4"/>
  <c r="K2864" i="4"/>
  <c r="L2864" i="4" s="1"/>
  <c r="I2864" i="4"/>
  <c r="H2864" i="4"/>
  <c r="G2864" i="4"/>
  <c r="E2864" i="4"/>
  <c r="C2864" i="4"/>
  <c r="D2864" i="4" s="1"/>
  <c r="B2864" i="4"/>
  <c r="J2864" i="4" s="1"/>
  <c r="A2864" i="4"/>
  <c r="K2863" i="4"/>
  <c r="L2863" i="4" s="1"/>
  <c r="I2863" i="4"/>
  <c r="H2863" i="4"/>
  <c r="G2863" i="4"/>
  <c r="E2863" i="4"/>
  <c r="C2863" i="4"/>
  <c r="D2863" i="4" s="1"/>
  <c r="B2863" i="4"/>
  <c r="J2863" i="4" s="1"/>
  <c r="A2863" i="4"/>
  <c r="K2862" i="4"/>
  <c r="L2862" i="4" s="1"/>
  <c r="I2862" i="4"/>
  <c r="H2862" i="4"/>
  <c r="G2862" i="4"/>
  <c r="E2862" i="4"/>
  <c r="C2862" i="4"/>
  <c r="D2862" i="4" s="1"/>
  <c r="B2862" i="4"/>
  <c r="J2862" i="4" s="1"/>
  <c r="A2862" i="4"/>
  <c r="K2861" i="4"/>
  <c r="L2861" i="4" s="1"/>
  <c r="I2861" i="4"/>
  <c r="H2861" i="4"/>
  <c r="G2861" i="4"/>
  <c r="E2861" i="4"/>
  <c r="C2861" i="4"/>
  <c r="D2861" i="4" s="1"/>
  <c r="B2861" i="4"/>
  <c r="J2861" i="4" s="1"/>
  <c r="A2861" i="4"/>
  <c r="K2860" i="4"/>
  <c r="L2860" i="4" s="1"/>
  <c r="I2860" i="4"/>
  <c r="H2860" i="4"/>
  <c r="G2860" i="4"/>
  <c r="E2860" i="4"/>
  <c r="C2860" i="4"/>
  <c r="D2860" i="4" s="1"/>
  <c r="B2860" i="4"/>
  <c r="J2860" i="4" s="1"/>
  <c r="A2860" i="4"/>
  <c r="K2859" i="4"/>
  <c r="L2859" i="4" s="1"/>
  <c r="I2859" i="4"/>
  <c r="H2859" i="4"/>
  <c r="G2859" i="4"/>
  <c r="E2859" i="4"/>
  <c r="C2859" i="4"/>
  <c r="D2859" i="4" s="1"/>
  <c r="B2859" i="4"/>
  <c r="J2859" i="4" s="1"/>
  <c r="A2859" i="4"/>
  <c r="K2858" i="4"/>
  <c r="L2858" i="4" s="1"/>
  <c r="I2858" i="4"/>
  <c r="H2858" i="4"/>
  <c r="G2858" i="4"/>
  <c r="E2858" i="4"/>
  <c r="C2858" i="4"/>
  <c r="D2858" i="4" s="1"/>
  <c r="B2858" i="4"/>
  <c r="J2858" i="4" s="1"/>
  <c r="A2858" i="4"/>
  <c r="K2857" i="4"/>
  <c r="L2857" i="4" s="1"/>
  <c r="I2857" i="4"/>
  <c r="H2857" i="4"/>
  <c r="G2857" i="4"/>
  <c r="E2857" i="4"/>
  <c r="C2857" i="4"/>
  <c r="D2857" i="4" s="1"/>
  <c r="B2857" i="4"/>
  <c r="J2857" i="4" s="1"/>
  <c r="A2857" i="4"/>
  <c r="K2856" i="4"/>
  <c r="L2856" i="4" s="1"/>
  <c r="I2856" i="4"/>
  <c r="H2856" i="4"/>
  <c r="G2856" i="4"/>
  <c r="E2856" i="4"/>
  <c r="C2856" i="4"/>
  <c r="D2856" i="4" s="1"/>
  <c r="B2856" i="4"/>
  <c r="J2856" i="4" s="1"/>
  <c r="A2856" i="4"/>
  <c r="K2855" i="4"/>
  <c r="L2855" i="4" s="1"/>
  <c r="I2855" i="4"/>
  <c r="H2855" i="4"/>
  <c r="G2855" i="4"/>
  <c r="E2855" i="4"/>
  <c r="C2855" i="4"/>
  <c r="D2855" i="4" s="1"/>
  <c r="B2855" i="4"/>
  <c r="J2855" i="4" s="1"/>
  <c r="A2855" i="4"/>
  <c r="K2854" i="4"/>
  <c r="L2854" i="4" s="1"/>
  <c r="I2854" i="4"/>
  <c r="H2854" i="4"/>
  <c r="G2854" i="4"/>
  <c r="E2854" i="4"/>
  <c r="C2854" i="4"/>
  <c r="D2854" i="4" s="1"/>
  <c r="B2854" i="4"/>
  <c r="J2854" i="4" s="1"/>
  <c r="A2854" i="4"/>
  <c r="K2853" i="4"/>
  <c r="L2853" i="4" s="1"/>
  <c r="I2853" i="4"/>
  <c r="H2853" i="4"/>
  <c r="G2853" i="4"/>
  <c r="E2853" i="4"/>
  <c r="C2853" i="4"/>
  <c r="D2853" i="4" s="1"/>
  <c r="B2853" i="4"/>
  <c r="J2853" i="4" s="1"/>
  <c r="A2853" i="4"/>
  <c r="K2852" i="4"/>
  <c r="L2852" i="4" s="1"/>
  <c r="I2852" i="4"/>
  <c r="H2852" i="4"/>
  <c r="G2852" i="4"/>
  <c r="E2852" i="4"/>
  <c r="C2852" i="4"/>
  <c r="D2852" i="4" s="1"/>
  <c r="B2852" i="4"/>
  <c r="J2852" i="4" s="1"/>
  <c r="A2852" i="4"/>
  <c r="K2851" i="4"/>
  <c r="L2851" i="4" s="1"/>
  <c r="I2851" i="4"/>
  <c r="H2851" i="4"/>
  <c r="G2851" i="4"/>
  <c r="E2851" i="4"/>
  <c r="C2851" i="4"/>
  <c r="D2851" i="4" s="1"/>
  <c r="B2851" i="4"/>
  <c r="J2851" i="4" s="1"/>
  <c r="A2851" i="4"/>
  <c r="K2850" i="4"/>
  <c r="L2850" i="4" s="1"/>
  <c r="I2850" i="4"/>
  <c r="H2850" i="4"/>
  <c r="G2850" i="4"/>
  <c r="E2850" i="4"/>
  <c r="C2850" i="4"/>
  <c r="D2850" i="4" s="1"/>
  <c r="B2850" i="4"/>
  <c r="J2850" i="4" s="1"/>
  <c r="A2850" i="4"/>
  <c r="K2849" i="4"/>
  <c r="L2849" i="4" s="1"/>
  <c r="I2849" i="4"/>
  <c r="H2849" i="4"/>
  <c r="G2849" i="4"/>
  <c r="E2849" i="4"/>
  <c r="C2849" i="4"/>
  <c r="D2849" i="4" s="1"/>
  <c r="B2849" i="4"/>
  <c r="J2849" i="4" s="1"/>
  <c r="A2849" i="4"/>
  <c r="K2848" i="4"/>
  <c r="L2848" i="4" s="1"/>
  <c r="I2848" i="4"/>
  <c r="H2848" i="4"/>
  <c r="G2848" i="4"/>
  <c r="E2848" i="4"/>
  <c r="C2848" i="4"/>
  <c r="D2848" i="4" s="1"/>
  <c r="B2848" i="4"/>
  <c r="J2848" i="4" s="1"/>
  <c r="A2848" i="4"/>
  <c r="K2847" i="4"/>
  <c r="L2847" i="4" s="1"/>
  <c r="I2847" i="4"/>
  <c r="H2847" i="4"/>
  <c r="G2847" i="4"/>
  <c r="E2847" i="4"/>
  <c r="C2847" i="4"/>
  <c r="D2847" i="4" s="1"/>
  <c r="B2847" i="4"/>
  <c r="J2847" i="4" s="1"/>
  <c r="A2847" i="4"/>
  <c r="K2846" i="4"/>
  <c r="L2846" i="4" s="1"/>
  <c r="I2846" i="4"/>
  <c r="H2846" i="4"/>
  <c r="G2846" i="4"/>
  <c r="E2846" i="4"/>
  <c r="C2846" i="4"/>
  <c r="D2846" i="4" s="1"/>
  <c r="B2846" i="4"/>
  <c r="J2846" i="4" s="1"/>
  <c r="A2846" i="4"/>
  <c r="K2845" i="4"/>
  <c r="L2845" i="4" s="1"/>
  <c r="I2845" i="4"/>
  <c r="H2845" i="4"/>
  <c r="G2845" i="4"/>
  <c r="E2845" i="4"/>
  <c r="C2845" i="4"/>
  <c r="D2845" i="4" s="1"/>
  <c r="B2845" i="4"/>
  <c r="J2845" i="4" s="1"/>
  <c r="A2845" i="4"/>
  <c r="K2844" i="4"/>
  <c r="L2844" i="4" s="1"/>
  <c r="I2844" i="4"/>
  <c r="H2844" i="4"/>
  <c r="G2844" i="4"/>
  <c r="E2844" i="4"/>
  <c r="C2844" i="4"/>
  <c r="D2844" i="4" s="1"/>
  <c r="B2844" i="4"/>
  <c r="J2844" i="4" s="1"/>
  <c r="A2844" i="4"/>
  <c r="K2843" i="4"/>
  <c r="L2843" i="4" s="1"/>
  <c r="I2843" i="4"/>
  <c r="H2843" i="4"/>
  <c r="G2843" i="4"/>
  <c r="E2843" i="4"/>
  <c r="C2843" i="4"/>
  <c r="D2843" i="4" s="1"/>
  <c r="B2843" i="4"/>
  <c r="J2843" i="4" s="1"/>
  <c r="A2843" i="4"/>
  <c r="K2842" i="4"/>
  <c r="L2842" i="4" s="1"/>
  <c r="I2842" i="4"/>
  <c r="H2842" i="4"/>
  <c r="G2842" i="4"/>
  <c r="E2842" i="4"/>
  <c r="C2842" i="4"/>
  <c r="D2842" i="4" s="1"/>
  <c r="B2842" i="4"/>
  <c r="J2842" i="4" s="1"/>
  <c r="A2842" i="4"/>
  <c r="K2841" i="4"/>
  <c r="L2841" i="4" s="1"/>
  <c r="I2841" i="4"/>
  <c r="H2841" i="4"/>
  <c r="G2841" i="4"/>
  <c r="E2841" i="4"/>
  <c r="C2841" i="4"/>
  <c r="D2841" i="4" s="1"/>
  <c r="B2841" i="4"/>
  <c r="J2841" i="4" s="1"/>
  <c r="A2841" i="4"/>
  <c r="K2840" i="4"/>
  <c r="L2840" i="4" s="1"/>
  <c r="I2840" i="4"/>
  <c r="H2840" i="4"/>
  <c r="G2840" i="4"/>
  <c r="E2840" i="4"/>
  <c r="C2840" i="4"/>
  <c r="D2840" i="4" s="1"/>
  <c r="B2840" i="4"/>
  <c r="J2840" i="4" s="1"/>
  <c r="A2840" i="4"/>
  <c r="K2839" i="4"/>
  <c r="L2839" i="4" s="1"/>
  <c r="I2839" i="4"/>
  <c r="H2839" i="4"/>
  <c r="G2839" i="4"/>
  <c r="E2839" i="4"/>
  <c r="C2839" i="4"/>
  <c r="D2839" i="4" s="1"/>
  <c r="B2839" i="4"/>
  <c r="J2839" i="4" s="1"/>
  <c r="A2839" i="4"/>
  <c r="K2838" i="4"/>
  <c r="L2838" i="4" s="1"/>
  <c r="I2838" i="4"/>
  <c r="H2838" i="4"/>
  <c r="G2838" i="4"/>
  <c r="E2838" i="4"/>
  <c r="C2838" i="4"/>
  <c r="D2838" i="4" s="1"/>
  <c r="B2838" i="4"/>
  <c r="J2838" i="4" s="1"/>
  <c r="A2838" i="4"/>
  <c r="K2837" i="4"/>
  <c r="L2837" i="4" s="1"/>
  <c r="I2837" i="4"/>
  <c r="H2837" i="4"/>
  <c r="G2837" i="4"/>
  <c r="E2837" i="4"/>
  <c r="C2837" i="4"/>
  <c r="D2837" i="4" s="1"/>
  <c r="B2837" i="4"/>
  <c r="J2837" i="4" s="1"/>
  <c r="A2837" i="4"/>
  <c r="K2836" i="4"/>
  <c r="L2836" i="4" s="1"/>
  <c r="I2836" i="4"/>
  <c r="H2836" i="4"/>
  <c r="G2836" i="4"/>
  <c r="E2836" i="4"/>
  <c r="C2836" i="4"/>
  <c r="D2836" i="4" s="1"/>
  <c r="B2836" i="4"/>
  <c r="J2836" i="4" s="1"/>
  <c r="A2836" i="4"/>
  <c r="K2835" i="4"/>
  <c r="L2835" i="4" s="1"/>
  <c r="I2835" i="4"/>
  <c r="H2835" i="4"/>
  <c r="G2835" i="4"/>
  <c r="E2835" i="4"/>
  <c r="C2835" i="4"/>
  <c r="D2835" i="4" s="1"/>
  <c r="B2835" i="4"/>
  <c r="J2835" i="4" s="1"/>
  <c r="A2835" i="4"/>
  <c r="K2834" i="4"/>
  <c r="L2834" i="4" s="1"/>
  <c r="I2834" i="4"/>
  <c r="H2834" i="4"/>
  <c r="G2834" i="4"/>
  <c r="E2834" i="4"/>
  <c r="C2834" i="4"/>
  <c r="D2834" i="4" s="1"/>
  <c r="B2834" i="4"/>
  <c r="J2834" i="4" s="1"/>
  <c r="A2834" i="4"/>
  <c r="K2833" i="4"/>
  <c r="L2833" i="4" s="1"/>
  <c r="I2833" i="4"/>
  <c r="H2833" i="4"/>
  <c r="G2833" i="4"/>
  <c r="E2833" i="4"/>
  <c r="C2833" i="4"/>
  <c r="D2833" i="4" s="1"/>
  <c r="B2833" i="4"/>
  <c r="J2833" i="4" s="1"/>
  <c r="A2833" i="4"/>
  <c r="K2832" i="4"/>
  <c r="L2832" i="4" s="1"/>
  <c r="I2832" i="4"/>
  <c r="H2832" i="4"/>
  <c r="G2832" i="4"/>
  <c r="E2832" i="4"/>
  <c r="C2832" i="4"/>
  <c r="D2832" i="4" s="1"/>
  <c r="B2832" i="4"/>
  <c r="J2832" i="4" s="1"/>
  <c r="A2832" i="4"/>
  <c r="K2831" i="4"/>
  <c r="L2831" i="4" s="1"/>
  <c r="I2831" i="4"/>
  <c r="H2831" i="4"/>
  <c r="G2831" i="4"/>
  <c r="E2831" i="4"/>
  <c r="C2831" i="4"/>
  <c r="D2831" i="4" s="1"/>
  <c r="B2831" i="4"/>
  <c r="J2831" i="4" s="1"/>
  <c r="A2831" i="4"/>
  <c r="K2830" i="4"/>
  <c r="L2830" i="4" s="1"/>
  <c r="I2830" i="4"/>
  <c r="H2830" i="4"/>
  <c r="G2830" i="4"/>
  <c r="E2830" i="4"/>
  <c r="C2830" i="4"/>
  <c r="D2830" i="4" s="1"/>
  <c r="B2830" i="4"/>
  <c r="J2830" i="4" s="1"/>
  <c r="A2830" i="4"/>
  <c r="K2829" i="4"/>
  <c r="L2829" i="4" s="1"/>
  <c r="I2829" i="4"/>
  <c r="H2829" i="4"/>
  <c r="G2829" i="4"/>
  <c r="E2829" i="4"/>
  <c r="C2829" i="4"/>
  <c r="D2829" i="4" s="1"/>
  <c r="B2829" i="4"/>
  <c r="J2829" i="4" s="1"/>
  <c r="A2829" i="4"/>
  <c r="K2828" i="4"/>
  <c r="L2828" i="4" s="1"/>
  <c r="I2828" i="4"/>
  <c r="H2828" i="4"/>
  <c r="G2828" i="4"/>
  <c r="E2828" i="4"/>
  <c r="C2828" i="4"/>
  <c r="D2828" i="4" s="1"/>
  <c r="B2828" i="4"/>
  <c r="J2828" i="4" s="1"/>
  <c r="A2828" i="4"/>
  <c r="K2827" i="4"/>
  <c r="L2827" i="4" s="1"/>
  <c r="I2827" i="4"/>
  <c r="H2827" i="4"/>
  <c r="G2827" i="4"/>
  <c r="E2827" i="4"/>
  <c r="C2827" i="4"/>
  <c r="D2827" i="4" s="1"/>
  <c r="B2827" i="4"/>
  <c r="J2827" i="4" s="1"/>
  <c r="A2827" i="4"/>
  <c r="K2826" i="4"/>
  <c r="L2826" i="4" s="1"/>
  <c r="I2826" i="4"/>
  <c r="H2826" i="4"/>
  <c r="G2826" i="4"/>
  <c r="E2826" i="4"/>
  <c r="C2826" i="4"/>
  <c r="D2826" i="4" s="1"/>
  <c r="B2826" i="4"/>
  <c r="J2826" i="4" s="1"/>
  <c r="A2826" i="4"/>
  <c r="K2825" i="4"/>
  <c r="L2825" i="4" s="1"/>
  <c r="I2825" i="4"/>
  <c r="H2825" i="4"/>
  <c r="G2825" i="4"/>
  <c r="E2825" i="4"/>
  <c r="C2825" i="4"/>
  <c r="D2825" i="4" s="1"/>
  <c r="B2825" i="4"/>
  <c r="J2825" i="4" s="1"/>
  <c r="A2825" i="4"/>
  <c r="K2824" i="4"/>
  <c r="L2824" i="4" s="1"/>
  <c r="I2824" i="4"/>
  <c r="H2824" i="4"/>
  <c r="G2824" i="4"/>
  <c r="E2824" i="4"/>
  <c r="C2824" i="4"/>
  <c r="D2824" i="4" s="1"/>
  <c r="B2824" i="4"/>
  <c r="J2824" i="4" s="1"/>
  <c r="A2824" i="4"/>
  <c r="K2823" i="4"/>
  <c r="L2823" i="4" s="1"/>
  <c r="I2823" i="4"/>
  <c r="H2823" i="4"/>
  <c r="G2823" i="4"/>
  <c r="E2823" i="4"/>
  <c r="C2823" i="4"/>
  <c r="D2823" i="4" s="1"/>
  <c r="B2823" i="4"/>
  <c r="J2823" i="4" s="1"/>
  <c r="A2823" i="4"/>
  <c r="K2822" i="4"/>
  <c r="L2822" i="4" s="1"/>
  <c r="I2822" i="4"/>
  <c r="H2822" i="4"/>
  <c r="G2822" i="4"/>
  <c r="E2822" i="4"/>
  <c r="C2822" i="4"/>
  <c r="D2822" i="4" s="1"/>
  <c r="B2822" i="4"/>
  <c r="J2822" i="4" s="1"/>
  <c r="A2822" i="4"/>
  <c r="K2821" i="4"/>
  <c r="L2821" i="4" s="1"/>
  <c r="I2821" i="4"/>
  <c r="H2821" i="4"/>
  <c r="G2821" i="4"/>
  <c r="E2821" i="4"/>
  <c r="C2821" i="4"/>
  <c r="D2821" i="4" s="1"/>
  <c r="B2821" i="4"/>
  <c r="J2821" i="4" s="1"/>
  <c r="A2821" i="4"/>
  <c r="K2820" i="4"/>
  <c r="L2820" i="4" s="1"/>
  <c r="I2820" i="4"/>
  <c r="H2820" i="4"/>
  <c r="G2820" i="4"/>
  <c r="E2820" i="4"/>
  <c r="C2820" i="4"/>
  <c r="D2820" i="4" s="1"/>
  <c r="B2820" i="4"/>
  <c r="J2820" i="4" s="1"/>
  <c r="A2820" i="4"/>
  <c r="K2819" i="4"/>
  <c r="L2819" i="4" s="1"/>
  <c r="I2819" i="4"/>
  <c r="H2819" i="4"/>
  <c r="G2819" i="4"/>
  <c r="E2819" i="4"/>
  <c r="C2819" i="4"/>
  <c r="D2819" i="4" s="1"/>
  <c r="B2819" i="4"/>
  <c r="J2819" i="4" s="1"/>
  <c r="A2819" i="4"/>
  <c r="K2818" i="4"/>
  <c r="L2818" i="4" s="1"/>
  <c r="I2818" i="4"/>
  <c r="H2818" i="4"/>
  <c r="G2818" i="4"/>
  <c r="E2818" i="4"/>
  <c r="C2818" i="4"/>
  <c r="D2818" i="4" s="1"/>
  <c r="B2818" i="4"/>
  <c r="J2818" i="4" s="1"/>
  <c r="A2818" i="4"/>
  <c r="K2817" i="4"/>
  <c r="L2817" i="4" s="1"/>
  <c r="I2817" i="4"/>
  <c r="H2817" i="4"/>
  <c r="G2817" i="4"/>
  <c r="E2817" i="4"/>
  <c r="C2817" i="4"/>
  <c r="D2817" i="4" s="1"/>
  <c r="B2817" i="4"/>
  <c r="J2817" i="4" s="1"/>
  <c r="A2817" i="4"/>
  <c r="K2816" i="4"/>
  <c r="L2816" i="4" s="1"/>
  <c r="I2816" i="4"/>
  <c r="H2816" i="4"/>
  <c r="G2816" i="4"/>
  <c r="E2816" i="4"/>
  <c r="C2816" i="4"/>
  <c r="D2816" i="4" s="1"/>
  <c r="B2816" i="4"/>
  <c r="J2816" i="4" s="1"/>
  <c r="A2816" i="4"/>
  <c r="K2815" i="4"/>
  <c r="L2815" i="4" s="1"/>
  <c r="I2815" i="4"/>
  <c r="H2815" i="4"/>
  <c r="G2815" i="4"/>
  <c r="E2815" i="4"/>
  <c r="C2815" i="4"/>
  <c r="D2815" i="4" s="1"/>
  <c r="B2815" i="4"/>
  <c r="J2815" i="4" s="1"/>
  <c r="A2815" i="4"/>
  <c r="K2814" i="4"/>
  <c r="L2814" i="4" s="1"/>
  <c r="I2814" i="4"/>
  <c r="H2814" i="4"/>
  <c r="G2814" i="4"/>
  <c r="E2814" i="4"/>
  <c r="C2814" i="4"/>
  <c r="D2814" i="4" s="1"/>
  <c r="B2814" i="4"/>
  <c r="J2814" i="4" s="1"/>
  <c r="A2814" i="4"/>
  <c r="K2813" i="4"/>
  <c r="L2813" i="4" s="1"/>
  <c r="I2813" i="4"/>
  <c r="H2813" i="4"/>
  <c r="G2813" i="4"/>
  <c r="E2813" i="4"/>
  <c r="C2813" i="4"/>
  <c r="D2813" i="4" s="1"/>
  <c r="B2813" i="4"/>
  <c r="J2813" i="4" s="1"/>
  <c r="A2813" i="4"/>
  <c r="K2812" i="4"/>
  <c r="L2812" i="4" s="1"/>
  <c r="I2812" i="4"/>
  <c r="H2812" i="4"/>
  <c r="G2812" i="4"/>
  <c r="E2812" i="4"/>
  <c r="C2812" i="4"/>
  <c r="D2812" i="4" s="1"/>
  <c r="B2812" i="4"/>
  <c r="J2812" i="4" s="1"/>
  <c r="A2812" i="4"/>
  <c r="K2811" i="4"/>
  <c r="L2811" i="4" s="1"/>
  <c r="I2811" i="4"/>
  <c r="H2811" i="4"/>
  <c r="G2811" i="4"/>
  <c r="E2811" i="4"/>
  <c r="C2811" i="4"/>
  <c r="D2811" i="4" s="1"/>
  <c r="B2811" i="4"/>
  <c r="J2811" i="4" s="1"/>
  <c r="A2811" i="4"/>
  <c r="K2810" i="4"/>
  <c r="L2810" i="4" s="1"/>
  <c r="I2810" i="4"/>
  <c r="H2810" i="4"/>
  <c r="G2810" i="4"/>
  <c r="E2810" i="4"/>
  <c r="C2810" i="4"/>
  <c r="D2810" i="4" s="1"/>
  <c r="B2810" i="4"/>
  <c r="J2810" i="4" s="1"/>
  <c r="A2810" i="4"/>
  <c r="K2809" i="4"/>
  <c r="L2809" i="4" s="1"/>
  <c r="I2809" i="4"/>
  <c r="H2809" i="4"/>
  <c r="G2809" i="4"/>
  <c r="E2809" i="4"/>
  <c r="C2809" i="4"/>
  <c r="D2809" i="4" s="1"/>
  <c r="B2809" i="4"/>
  <c r="J2809" i="4" s="1"/>
  <c r="A2809" i="4"/>
  <c r="K2808" i="4"/>
  <c r="L2808" i="4" s="1"/>
  <c r="I2808" i="4"/>
  <c r="H2808" i="4"/>
  <c r="G2808" i="4"/>
  <c r="E2808" i="4"/>
  <c r="C2808" i="4"/>
  <c r="D2808" i="4" s="1"/>
  <c r="B2808" i="4"/>
  <c r="J2808" i="4" s="1"/>
  <c r="A2808" i="4"/>
  <c r="K2807" i="4"/>
  <c r="L2807" i="4" s="1"/>
  <c r="I2807" i="4"/>
  <c r="H2807" i="4"/>
  <c r="G2807" i="4"/>
  <c r="E2807" i="4"/>
  <c r="C2807" i="4"/>
  <c r="D2807" i="4" s="1"/>
  <c r="B2807" i="4"/>
  <c r="J2807" i="4" s="1"/>
  <c r="A2807" i="4"/>
  <c r="K2806" i="4"/>
  <c r="L2806" i="4" s="1"/>
  <c r="I2806" i="4"/>
  <c r="H2806" i="4"/>
  <c r="G2806" i="4"/>
  <c r="E2806" i="4"/>
  <c r="C2806" i="4"/>
  <c r="D2806" i="4" s="1"/>
  <c r="B2806" i="4"/>
  <c r="J2806" i="4" s="1"/>
  <c r="A2806" i="4"/>
  <c r="K2805" i="4"/>
  <c r="L2805" i="4" s="1"/>
  <c r="I2805" i="4"/>
  <c r="H2805" i="4"/>
  <c r="G2805" i="4"/>
  <c r="E2805" i="4"/>
  <c r="C2805" i="4"/>
  <c r="D2805" i="4" s="1"/>
  <c r="B2805" i="4"/>
  <c r="J2805" i="4" s="1"/>
  <c r="A2805" i="4"/>
  <c r="K2804" i="4"/>
  <c r="L2804" i="4" s="1"/>
  <c r="I2804" i="4"/>
  <c r="H2804" i="4"/>
  <c r="G2804" i="4"/>
  <c r="E2804" i="4"/>
  <c r="C2804" i="4"/>
  <c r="D2804" i="4" s="1"/>
  <c r="B2804" i="4"/>
  <c r="J2804" i="4" s="1"/>
  <c r="A2804" i="4"/>
  <c r="K2803" i="4"/>
  <c r="L2803" i="4" s="1"/>
  <c r="I2803" i="4"/>
  <c r="H2803" i="4"/>
  <c r="G2803" i="4"/>
  <c r="E2803" i="4"/>
  <c r="C2803" i="4"/>
  <c r="D2803" i="4" s="1"/>
  <c r="B2803" i="4"/>
  <c r="J2803" i="4" s="1"/>
  <c r="A2803" i="4"/>
  <c r="K2802" i="4"/>
  <c r="L2802" i="4" s="1"/>
  <c r="I2802" i="4"/>
  <c r="H2802" i="4"/>
  <c r="G2802" i="4"/>
  <c r="E2802" i="4"/>
  <c r="C2802" i="4"/>
  <c r="D2802" i="4" s="1"/>
  <c r="B2802" i="4"/>
  <c r="J2802" i="4" s="1"/>
  <c r="A2802" i="4"/>
  <c r="K2801" i="4"/>
  <c r="L2801" i="4" s="1"/>
  <c r="I2801" i="4"/>
  <c r="H2801" i="4"/>
  <c r="G2801" i="4"/>
  <c r="E2801" i="4"/>
  <c r="C2801" i="4"/>
  <c r="D2801" i="4" s="1"/>
  <c r="B2801" i="4"/>
  <c r="J2801" i="4" s="1"/>
  <c r="A2801" i="4"/>
  <c r="K2800" i="4"/>
  <c r="L2800" i="4" s="1"/>
  <c r="I2800" i="4"/>
  <c r="H2800" i="4"/>
  <c r="G2800" i="4"/>
  <c r="E2800" i="4"/>
  <c r="C2800" i="4"/>
  <c r="D2800" i="4" s="1"/>
  <c r="B2800" i="4"/>
  <c r="J2800" i="4" s="1"/>
  <c r="A2800" i="4"/>
  <c r="K2799" i="4"/>
  <c r="L2799" i="4" s="1"/>
  <c r="I2799" i="4"/>
  <c r="H2799" i="4"/>
  <c r="G2799" i="4"/>
  <c r="E2799" i="4"/>
  <c r="C2799" i="4"/>
  <c r="D2799" i="4" s="1"/>
  <c r="B2799" i="4"/>
  <c r="J2799" i="4" s="1"/>
  <c r="A2799" i="4"/>
  <c r="K2798" i="4"/>
  <c r="L2798" i="4" s="1"/>
  <c r="I2798" i="4"/>
  <c r="H2798" i="4"/>
  <c r="G2798" i="4"/>
  <c r="E2798" i="4"/>
  <c r="C2798" i="4"/>
  <c r="D2798" i="4" s="1"/>
  <c r="B2798" i="4"/>
  <c r="J2798" i="4" s="1"/>
  <c r="A2798" i="4"/>
  <c r="K2797" i="4"/>
  <c r="L2797" i="4" s="1"/>
  <c r="I2797" i="4"/>
  <c r="H2797" i="4"/>
  <c r="G2797" i="4"/>
  <c r="E2797" i="4"/>
  <c r="C2797" i="4"/>
  <c r="D2797" i="4" s="1"/>
  <c r="B2797" i="4"/>
  <c r="J2797" i="4" s="1"/>
  <c r="A2797" i="4"/>
  <c r="K2796" i="4"/>
  <c r="L2796" i="4" s="1"/>
  <c r="I2796" i="4"/>
  <c r="H2796" i="4"/>
  <c r="G2796" i="4"/>
  <c r="E2796" i="4"/>
  <c r="C2796" i="4"/>
  <c r="D2796" i="4" s="1"/>
  <c r="B2796" i="4"/>
  <c r="J2796" i="4" s="1"/>
  <c r="A2796" i="4"/>
  <c r="K2795" i="4"/>
  <c r="L2795" i="4" s="1"/>
  <c r="I2795" i="4"/>
  <c r="H2795" i="4"/>
  <c r="G2795" i="4"/>
  <c r="E2795" i="4"/>
  <c r="C2795" i="4"/>
  <c r="D2795" i="4" s="1"/>
  <c r="B2795" i="4"/>
  <c r="J2795" i="4" s="1"/>
  <c r="A2795" i="4"/>
  <c r="K2794" i="4"/>
  <c r="L2794" i="4" s="1"/>
  <c r="I2794" i="4"/>
  <c r="H2794" i="4"/>
  <c r="G2794" i="4"/>
  <c r="E2794" i="4"/>
  <c r="C2794" i="4"/>
  <c r="D2794" i="4" s="1"/>
  <c r="B2794" i="4"/>
  <c r="J2794" i="4" s="1"/>
  <c r="A2794" i="4"/>
  <c r="K2793" i="4"/>
  <c r="L2793" i="4" s="1"/>
  <c r="I2793" i="4"/>
  <c r="H2793" i="4"/>
  <c r="G2793" i="4"/>
  <c r="E2793" i="4"/>
  <c r="C2793" i="4"/>
  <c r="D2793" i="4" s="1"/>
  <c r="B2793" i="4"/>
  <c r="J2793" i="4" s="1"/>
  <c r="A2793" i="4"/>
  <c r="K2792" i="4"/>
  <c r="L2792" i="4" s="1"/>
  <c r="I2792" i="4"/>
  <c r="H2792" i="4"/>
  <c r="G2792" i="4"/>
  <c r="E2792" i="4"/>
  <c r="C2792" i="4"/>
  <c r="D2792" i="4" s="1"/>
  <c r="B2792" i="4"/>
  <c r="J2792" i="4" s="1"/>
  <c r="A2792" i="4"/>
  <c r="K2791" i="4"/>
  <c r="L2791" i="4" s="1"/>
  <c r="I2791" i="4"/>
  <c r="H2791" i="4"/>
  <c r="G2791" i="4"/>
  <c r="E2791" i="4"/>
  <c r="C2791" i="4"/>
  <c r="D2791" i="4" s="1"/>
  <c r="B2791" i="4"/>
  <c r="J2791" i="4" s="1"/>
  <c r="A2791" i="4"/>
  <c r="K2790" i="4"/>
  <c r="L2790" i="4" s="1"/>
  <c r="I2790" i="4"/>
  <c r="H2790" i="4"/>
  <c r="G2790" i="4"/>
  <c r="E2790" i="4"/>
  <c r="C2790" i="4"/>
  <c r="D2790" i="4" s="1"/>
  <c r="B2790" i="4"/>
  <c r="J2790" i="4" s="1"/>
  <c r="A2790" i="4"/>
  <c r="K2789" i="4"/>
  <c r="L2789" i="4" s="1"/>
  <c r="I2789" i="4"/>
  <c r="H2789" i="4"/>
  <c r="G2789" i="4"/>
  <c r="E2789" i="4"/>
  <c r="C2789" i="4"/>
  <c r="D2789" i="4" s="1"/>
  <c r="B2789" i="4"/>
  <c r="J2789" i="4" s="1"/>
  <c r="A2789" i="4"/>
  <c r="K2788" i="4"/>
  <c r="L2788" i="4" s="1"/>
  <c r="I2788" i="4"/>
  <c r="H2788" i="4"/>
  <c r="G2788" i="4"/>
  <c r="E2788" i="4"/>
  <c r="C2788" i="4"/>
  <c r="D2788" i="4" s="1"/>
  <c r="B2788" i="4"/>
  <c r="J2788" i="4" s="1"/>
  <c r="A2788" i="4"/>
  <c r="K2787" i="4"/>
  <c r="L2787" i="4" s="1"/>
  <c r="I2787" i="4"/>
  <c r="H2787" i="4"/>
  <c r="G2787" i="4"/>
  <c r="E2787" i="4"/>
  <c r="C2787" i="4"/>
  <c r="D2787" i="4" s="1"/>
  <c r="B2787" i="4"/>
  <c r="J2787" i="4" s="1"/>
  <c r="A2787" i="4"/>
  <c r="K2786" i="4"/>
  <c r="L2786" i="4" s="1"/>
  <c r="I2786" i="4"/>
  <c r="H2786" i="4"/>
  <c r="G2786" i="4"/>
  <c r="E2786" i="4"/>
  <c r="C2786" i="4"/>
  <c r="D2786" i="4" s="1"/>
  <c r="B2786" i="4"/>
  <c r="J2786" i="4" s="1"/>
  <c r="A2786" i="4"/>
  <c r="K2785" i="4"/>
  <c r="L2785" i="4" s="1"/>
  <c r="I2785" i="4"/>
  <c r="H2785" i="4"/>
  <c r="G2785" i="4"/>
  <c r="E2785" i="4"/>
  <c r="C2785" i="4"/>
  <c r="D2785" i="4" s="1"/>
  <c r="B2785" i="4"/>
  <c r="J2785" i="4" s="1"/>
  <c r="A2785" i="4"/>
  <c r="K2784" i="4"/>
  <c r="L2784" i="4" s="1"/>
  <c r="I2784" i="4"/>
  <c r="H2784" i="4"/>
  <c r="G2784" i="4"/>
  <c r="E2784" i="4"/>
  <c r="C2784" i="4"/>
  <c r="D2784" i="4" s="1"/>
  <c r="B2784" i="4"/>
  <c r="J2784" i="4" s="1"/>
  <c r="A2784" i="4"/>
  <c r="K2783" i="4"/>
  <c r="L2783" i="4" s="1"/>
  <c r="I2783" i="4"/>
  <c r="H2783" i="4"/>
  <c r="G2783" i="4"/>
  <c r="E2783" i="4"/>
  <c r="C2783" i="4"/>
  <c r="D2783" i="4" s="1"/>
  <c r="B2783" i="4"/>
  <c r="J2783" i="4" s="1"/>
  <c r="A2783" i="4"/>
  <c r="K2782" i="4"/>
  <c r="L2782" i="4" s="1"/>
  <c r="I2782" i="4"/>
  <c r="H2782" i="4"/>
  <c r="G2782" i="4"/>
  <c r="E2782" i="4"/>
  <c r="C2782" i="4"/>
  <c r="D2782" i="4" s="1"/>
  <c r="B2782" i="4"/>
  <c r="J2782" i="4" s="1"/>
  <c r="A2782" i="4"/>
  <c r="K2781" i="4"/>
  <c r="L2781" i="4" s="1"/>
  <c r="I2781" i="4"/>
  <c r="H2781" i="4"/>
  <c r="G2781" i="4"/>
  <c r="E2781" i="4"/>
  <c r="C2781" i="4"/>
  <c r="D2781" i="4" s="1"/>
  <c r="B2781" i="4"/>
  <c r="J2781" i="4" s="1"/>
  <c r="A2781" i="4"/>
  <c r="K2780" i="4"/>
  <c r="L2780" i="4" s="1"/>
  <c r="I2780" i="4"/>
  <c r="H2780" i="4"/>
  <c r="G2780" i="4"/>
  <c r="E2780" i="4"/>
  <c r="C2780" i="4"/>
  <c r="D2780" i="4" s="1"/>
  <c r="B2780" i="4"/>
  <c r="J2780" i="4" s="1"/>
  <c r="A2780" i="4"/>
  <c r="K2779" i="4"/>
  <c r="L2779" i="4" s="1"/>
  <c r="I2779" i="4"/>
  <c r="H2779" i="4"/>
  <c r="G2779" i="4"/>
  <c r="E2779" i="4"/>
  <c r="C2779" i="4"/>
  <c r="D2779" i="4" s="1"/>
  <c r="B2779" i="4"/>
  <c r="J2779" i="4" s="1"/>
  <c r="A2779" i="4"/>
  <c r="K2778" i="4"/>
  <c r="L2778" i="4" s="1"/>
  <c r="I2778" i="4"/>
  <c r="H2778" i="4"/>
  <c r="G2778" i="4"/>
  <c r="E2778" i="4"/>
  <c r="C2778" i="4"/>
  <c r="D2778" i="4" s="1"/>
  <c r="B2778" i="4"/>
  <c r="J2778" i="4" s="1"/>
  <c r="A2778" i="4"/>
  <c r="K2777" i="4"/>
  <c r="L2777" i="4" s="1"/>
  <c r="I2777" i="4"/>
  <c r="H2777" i="4"/>
  <c r="G2777" i="4"/>
  <c r="E2777" i="4"/>
  <c r="C2777" i="4"/>
  <c r="D2777" i="4" s="1"/>
  <c r="B2777" i="4"/>
  <c r="J2777" i="4" s="1"/>
  <c r="A2777" i="4"/>
  <c r="K2776" i="4"/>
  <c r="L2776" i="4" s="1"/>
  <c r="I2776" i="4"/>
  <c r="H2776" i="4"/>
  <c r="G2776" i="4"/>
  <c r="E2776" i="4"/>
  <c r="C2776" i="4"/>
  <c r="D2776" i="4" s="1"/>
  <c r="B2776" i="4"/>
  <c r="J2776" i="4" s="1"/>
  <c r="A2776" i="4"/>
  <c r="K2775" i="4"/>
  <c r="L2775" i="4" s="1"/>
  <c r="I2775" i="4"/>
  <c r="H2775" i="4"/>
  <c r="G2775" i="4"/>
  <c r="E2775" i="4"/>
  <c r="C2775" i="4"/>
  <c r="D2775" i="4" s="1"/>
  <c r="B2775" i="4"/>
  <c r="J2775" i="4" s="1"/>
  <c r="A2775" i="4"/>
  <c r="K2774" i="4"/>
  <c r="L2774" i="4" s="1"/>
  <c r="I2774" i="4"/>
  <c r="H2774" i="4"/>
  <c r="G2774" i="4"/>
  <c r="E2774" i="4"/>
  <c r="C2774" i="4"/>
  <c r="D2774" i="4" s="1"/>
  <c r="B2774" i="4"/>
  <c r="J2774" i="4" s="1"/>
  <c r="A2774" i="4"/>
  <c r="K2773" i="4"/>
  <c r="L2773" i="4" s="1"/>
  <c r="I2773" i="4"/>
  <c r="H2773" i="4"/>
  <c r="G2773" i="4"/>
  <c r="E2773" i="4"/>
  <c r="C2773" i="4"/>
  <c r="D2773" i="4" s="1"/>
  <c r="B2773" i="4"/>
  <c r="J2773" i="4" s="1"/>
  <c r="A2773" i="4"/>
  <c r="K2772" i="4"/>
  <c r="L2772" i="4" s="1"/>
  <c r="I2772" i="4"/>
  <c r="H2772" i="4"/>
  <c r="G2772" i="4"/>
  <c r="E2772" i="4"/>
  <c r="C2772" i="4"/>
  <c r="D2772" i="4" s="1"/>
  <c r="B2772" i="4"/>
  <c r="J2772" i="4" s="1"/>
  <c r="A2772" i="4"/>
  <c r="K2771" i="4"/>
  <c r="L2771" i="4" s="1"/>
  <c r="I2771" i="4"/>
  <c r="H2771" i="4"/>
  <c r="G2771" i="4"/>
  <c r="E2771" i="4"/>
  <c r="C2771" i="4"/>
  <c r="D2771" i="4" s="1"/>
  <c r="B2771" i="4"/>
  <c r="J2771" i="4" s="1"/>
  <c r="A2771" i="4"/>
  <c r="K2770" i="4"/>
  <c r="L2770" i="4" s="1"/>
  <c r="I2770" i="4"/>
  <c r="H2770" i="4"/>
  <c r="G2770" i="4"/>
  <c r="E2770" i="4"/>
  <c r="C2770" i="4"/>
  <c r="D2770" i="4" s="1"/>
  <c r="B2770" i="4"/>
  <c r="J2770" i="4" s="1"/>
  <c r="A2770" i="4"/>
  <c r="K2769" i="4"/>
  <c r="L2769" i="4" s="1"/>
  <c r="I2769" i="4"/>
  <c r="H2769" i="4"/>
  <c r="G2769" i="4"/>
  <c r="E2769" i="4"/>
  <c r="C2769" i="4"/>
  <c r="D2769" i="4" s="1"/>
  <c r="B2769" i="4"/>
  <c r="J2769" i="4" s="1"/>
  <c r="A2769" i="4"/>
  <c r="K2768" i="4"/>
  <c r="L2768" i="4" s="1"/>
  <c r="I2768" i="4"/>
  <c r="H2768" i="4"/>
  <c r="G2768" i="4"/>
  <c r="E2768" i="4"/>
  <c r="C2768" i="4"/>
  <c r="D2768" i="4" s="1"/>
  <c r="B2768" i="4"/>
  <c r="J2768" i="4" s="1"/>
  <c r="A2768" i="4"/>
  <c r="K2767" i="4"/>
  <c r="L2767" i="4" s="1"/>
  <c r="I2767" i="4"/>
  <c r="H2767" i="4"/>
  <c r="G2767" i="4"/>
  <c r="E2767" i="4"/>
  <c r="C2767" i="4"/>
  <c r="D2767" i="4" s="1"/>
  <c r="B2767" i="4"/>
  <c r="J2767" i="4" s="1"/>
  <c r="A2767" i="4"/>
  <c r="K2766" i="4"/>
  <c r="L2766" i="4" s="1"/>
  <c r="I2766" i="4"/>
  <c r="H2766" i="4"/>
  <c r="G2766" i="4"/>
  <c r="E2766" i="4"/>
  <c r="C2766" i="4"/>
  <c r="D2766" i="4" s="1"/>
  <c r="B2766" i="4"/>
  <c r="J2766" i="4" s="1"/>
  <c r="A2766" i="4"/>
  <c r="K2765" i="4"/>
  <c r="L2765" i="4" s="1"/>
  <c r="I2765" i="4"/>
  <c r="H2765" i="4"/>
  <c r="G2765" i="4"/>
  <c r="E2765" i="4"/>
  <c r="C2765" i="4"/>
  <c r="D2765" i="4" s="1"/>
  <c r="B2765" i="4"/>
  <c r="J2765" i="4" s="1"/>
  <c r="A2765" i="4"/>
  <c r="K2764" i="4"/>
  <c r="L2764" i="4" s="1"/>
  <c r="I2764" i="4"/>
  <c r="H2764" i="4"/>
  <c r="G2764" i="4"/>
  <c r="E2764" i="4"/>
  <c r="C2764" i="4"/>
  <c r="D2764" i="4" s="1"/>
  <c r="B2764" i="4"/>
  <c r="J2764" i="4" s="1"/>
  <c r="A2764" i="4"/>
  <c r="K2763" i="4"/>
  <c r="L2763" i="4" s="1"/>
  <c r="I2763" i="4"/>
  <c r="H2763" i="4"/>
  <c r="G2763" i="4"/>
  <c r="E2763" i="4"/>
  <c r="C2763" i="4"/>
  <c r="D2763" i="4" s="1"/>
  <c r="B2763" i="4"/>
  <c r="J2763" i="4" s="1"/>
  <c r="A2763" i="4"/>
  <c r="K2762" i="4"/>
  <c r="L2762" i="4" s="1"/>
  <c r="I2762" i="4"/>
  <c r="H2762" i="4"/>
  <c r="G2762" i="4"/>
  <c r="E2762" i="4"/>
  <c r="C2762" i="4"/>
  <c r="D2762" i="4" s="1"/>
  <c r="B2762" i="4"/>
  <c r="J2762" i="4" s="1"/>
  <c r="A2762" i="4"/>
  <c r="K2761" i="4"/>
  <c r="L2761" i="4" s="1"/>
  <c r="I2761" i="4"/>
  <c r="H2761" i="4"/>
  <c r="G2761" i="4"/>
  <c r="E2761" i="4"/>
  <c r="C2761" i="4"/>
  <c r="D2761" i="4" s="1"/>
  <c r="B2761" i="4"/>
  <c r="J2761" i="4" s="1"/>
  <c r="A2761" i="4"/>
  <c r="K2760" i="4"/>
  <c r="L2760" i="4" s="1"/>
  <c r="I2760" i="4"/>
  <c r="H2760" i="4"/>
  <c r="G2760" i="4"/>
  <c r="E2760" i="4"/>
  <c r="C2760" i="4"/>
  <c r="D2760" i="4" s="1"/>
  <c r="B2760" i="4"/>
  <c r="J2760" i="4" s="1"/>
  <c r="A2760" i="4"/>
  <c r="K2759" i="4"/>
  <c r="L2759" i="4" s="1"/>
  <c r="I2759" i="4"/>
  <c r="H2759" i="4"/>
  <c r="G2759" i="4"/>
  <c r="E2759" i="4"/>
  <c r="C2759" i="4"/>
  <c r="D2759" i="4" s="1"/>
  <c r="B2759" i="4"/>
  <c r="J2759" i="4" s="1"/>
  <c r="A2759" i="4"/>
  <c r="K2758" i="4"/>
  <c r="L2758" i="4" s="1"/>
  <c r="I2758" i="4"/>
  <c r="H2758" i="4"/>
  <c r="G2758" i="4"/>
  <c r="E2758" i="4"/>
  <c r="C2758" i="4"/>
  <c r="D2758" i="4" s="1"/>
  <c r="B2758" i="4"/>
  <c r="J2758" i="4" s="1"/>
  <c r="A2758" i="4"/>
  <c r="K2757" i="4"/>
  <c r="L2757" i="4" s="1"/>
  <c r="I2757" i="4"/>
  <c r="H2757" i="4"/>
  <c r="G2757" i="4"/>
  <c r="E2757" i="4"/>
  <c r="C2757" i="4"/>
  <c r="D2757" i="4" s="1"/>
  <c r="B2757" i="4"/>
  <c r="J2757" i="4" s="1"/>
  <c r="A2757" i="4"/>
  <c r="K2756" i="4"/>
  <c r="L2756" i="4" s="1"/>
  <c r="I2756" i="4"/>
  <c r="H2756" i="4"/>
  <c r="G2756" i="4"/>
  <c r="E2756" i="4"/>
  <c r="C2756" i="4"/>
  <c r="D2756" i="4" s="1"/>
  <c r="B2756" i="4"/>
  <c r="J2756" i="4" s="1"/>
  <c r="A2756" i="4"/>
  <c r="K2755" i="4"/>
  <c r="L2755" i="4" s="1"/>
  <c r="I2755" i="4"/>
  <c r="H2755" i="4"/>
  <c r="G2755" i="4"/>
  <c r="E2755" i="4"/>
  <c r="C2755" i="4"/>
  <c r="D2755" i="4" s="1"/>
  <c r="B2755" i="4"/>
  <c r="J2755" i="4" s="1"/>
  <c r="A2755" i="4"/>
  <c r="K2754" i="4"/>
  <c r="L2754" i="4" s="1"/>
  <c r="I2754" i="4"/>
  <c r="H2754" i="4"/>
  <c r="G2754" i="4"/>
  <c r="E2754" i="4"/>
  <c r="C2754" i="4"/>
  <c r="D2754" i="4" s="1"/>
  <c r="B2754" i="4"/>
  <c r="J2754" i="4" s="1"/>
  <c r="A2754" i="4"/>
  <c r="K2753" i="4"/>
  <c r="L2753" i="4" s="1"/>
  <c r="I2753" i="4"/>
  <c r="H2753" i="4"/>
  <c r="G2753" i="4"/>
  <c r="E2753" i="4"/>
  <c r="C2753" i="4"/>
  <c r="D2753" i="4" s="1"/>
  <c r="B2753" i="4"/>
  <c r="J2753" i="4" s="1"/>
  <c r="A2753" i="4"/>
  <c r="K2752" i="4"/>
  <c r="L2752" i="4" s="1"/>
  <c r="I2752" i="4"/>
  <c r="H2752" i="4"/>
  <c r="G2752" i="4"/>
  <c r="C2752" i="4"/>
  <c r="D2752" i="4" s="1"/>
  <c r="E2752" i="4" s="1"/>
  <c r="B2752" i="4"/>
  <c r="J2752" i="4" s="1"/>
  <c r="A2752" i="4"/>
  <c r="K2751" i="4"/>
  <c r="L2751" i="4" s="1"/>
  <c r="I2751" i="4"/>
  <c r="H2751" i="4"/>
  <c r="G2751" i="4"/>
  <c r="C2751" i="4"/>
  <c r="D2751" i="4" s="1"/>
  <c r="E2751" i="4" s="1"/>
  <c r="B2751" i="4"/>
  <c r="J2751" i="4" s="1"/>
  <c r="A2751" i="4"/>
  <c r="K2750" i="4"/>
  <c r="L2750" i="4" s="1"/>
  <c r="I2750" i="4"/>
  <c r="H2750" i="4"/>
  <c r="G2750" i="4"/>
  <c r="C2750" i="4"/>
  <c r="D2750" i="4" s="1"/>
  <c r="E2750" i="4" s="1"/>
  <c r="B2750" i="4"/>
  <c r="J2750" i="4" s="1"/>
  <c r="A2750" i="4"/>
  <c r="K2749" i="4"/>
  <c r="L2749" i="4" s="1"/>
  <c r="I2749" i="4"/>
  <c r="H2749" i="4"/>
  <c r="G2749" i="4"/>
  <c r="C2749" i="4"/>
  <c r="D2749" i="4" s="1"/>
  <c r="E2749" i="4" s="1"/>
  <c r="B2749" i="4"/>
  <c r="J2749" i="4" s="1"/>
  <c r="A2749" i="4"/>
  <c r="K2748" i="4"/>
  <c r="L2748" i="4" s="1"/>
  <c r="I2748" i="4"/>
  <c r="H2748" i="4"/>
  <c r="G2748" i="4"/>
  <c r="C2748" i="4"/>
  <c r="D2748" i="4" s="1"/>
  <c r="E2748" i="4" s="1"/>
  <c r="B2748" i="4"/>
  <c r="J2748" i="4" s="1"/>
  <c r="A2748" i="4"/>
  <c r="K2747" i="4"/>
  <c r="L2747" i="4" s="1"/>
  <c r="I2747" i="4"/>
  <c r="H2747" i="4"/>
  <c r="G2747" i="4"/>
  <c r="C2747" i="4"/>
  <c r="D2747" i="4" s="1"/>
  <c r="E2747" i="4" s="1"/>
  <c r="B2747" i="4"/>
  <c r="J2747" i="4" s="1"/>
  <c r="A2747" i="4"/>
  <c r="K2746" i="4"/>
  <c r="L2746" i="4" s="1"/>
  <c r="I2746" i="4"/>
  <c r="H2746" i="4"/>
  <c r="G2746" i="4"/>
  <c r="C2746" i="4"/>
  <c r="D2746" i="4" s="1"/>
  <c r="E2746" i="4" s="1"/>
  <c r="B2746" i="4"/>
  <c r="J2746" i="4" s="1"/>
  <c r="A2746" i="4"/>
  <c r="K2745" i="4"/>
  <c r="L2745" i="4" s="1"/>
  <c r="I2745" i="4"/>
  <c r="H2745" i="4"/>
  <c r="G2745" i="4"/>
  <c r="C2745" i="4"/>
  <c r="D2745" i="4" s="1"/>
  <c r="E2745" i="4" s="1"/>
  <c r="B2745" i="4"/>
  <c r="J2745" i="4" s="1"/>
  <c r="A2745" i="4"/>
  <c r="K2744" i="4"/>
  <c r="L2744" i="4" s="1"/>
  <c r="I2744" i="4"/>
  <c r="H2744" i="4"/>
  <c r="G2744" i="4"/>
  <c r="C2744" i="4"/>
  <c r="D2744" i="4" s="1"/>
  <c r="E2744" i="4" s="1"/>
  <c r="B2744" i="4"/>
  <c r="J2744" i="4" s="1"/>
  <c r="A2744" i="4"/>
  <c r="K2743" i="4"/>
  <c r="L2743" i="4" s="1"/>
  <c r="I2743" i="4"/>
  <c r="H2743" i="4"/>
  <c r="G2743" i="4"/>
  <c r="C2743" i="4"/>
  <c r="D2743" i="4" s="1"/>
  <c r="E2743" i="4" s="1"/>
  <c r="B2743" i="4"/>
  <c r="J2743" i="4" s="1"/>
  <c r="A2743" i="4"/>
  <c r="K2742" i="4"/>
  <c r="L2742" i="4" s="1"/>
  <c r="I2742" i="4"/>
  <c r="H2742" i="4"/>
  <c r="G2742" i="4"/>
  <c r="C2742" i="4"/>
  <c r="D2742" i="4" s="1"/>
  <c r="E2742" i="4" s="1"/>
  <c r="B2742" i="4"/>
  <c r="J2742" i="4" s="1"/>
  <c r="A2742" i="4"/>
  <c r="K2741" i="4"/>
  <c r="L2741" i="4" s="1"/>
  <c r="I2741" i="4"/>
  <c r="H2741" i="4"/>
  <c r="G2741" i="4"/>
  <c r="C2741" i="4"/>
  <c r="D2741" i="4" s="1"/>
  <c r="E2741" i="4" s="1"/>
  <c r="B2741" i="4"/>
  <c r="J2741" i="4" s="1"/>
  <c r="A2741" i="4"/>
  <c r="K2740" i="4"/>
  <c r="L2740" i="4" s="1"/>
  <c r="I2740" i="4"/>
  <c r="H2740" i="4"/>
  <c r="G2740" i="4"/>
  <c r="C2740" i="4"/>
  <c r="D2740" i="4" s="1"/>
  <c r="E2740" i="4" s="1"/>
  <c r="B2740" i="4"/>
  <c r="J2740" i="4" s="1"/>
  <c r="A2740" i="4"/>
  <c r="K2739" i="4"/>
  <c r="L2739" i="4" s="1"/>
  <c r="I2739" i="4"/>
  <c r="H2739" i="4"/>
  <c r="G2739" i="4"/>
  <c r="C2739" i="4"/>
  <c r="D2739" i="4" s="1"/>
  <c r="E2739" i="4" s="1"/>
  <c r="B2739" i="4"/>
  <c r="J2739" i="4" s="1"/>
  <c r="A2739" i="4"/>
  <c r="K2738" i="4"/>
  <c r="L2738" i="4" s="1"/>
  <c r="I2738" i="4"/>
  <c r="H2738" i="4"/>
  <c r="G2738" i="4"/>
  <c r="C2738" i="4"/>
  <c r="D2738" i="4" s="1"/>
  <c r="E2738" i="4" s="1"/>
  <c r="B2738" i="4"/>
  <c r="J2738" i="4" s="1"/>
  <c r="A2738" i="4"/>
  <c r="K2737" i="4"/>
  <c r="L2737" i="4" s="1"/>
  <c r="I2737" i="4"/>
  <c r="H2737" i="4"/>
  <c r="G2737" i="4"/>
  <c r="C2737" i="4"/>
  <c r="D2737" i="4" s="1"/>
  <c r="E2737" i="4" s="1"/>
  <c r="B2737" i="4"/>
  <c r="J2737" i="4" s="1"/>
  <c r="A2737" i="4"/>
  <c r="K2736" i="4"/>
  <c r="L2736" i="4" s="1"/>
  <c r="I2736" i="4"/>
  <c r="H2736" i="4"/>
  <c r="G2736" i="4"/>
  <c r="C2736" i="4"/>
  <c r="D2736" i="4" s="1"/>
  <c r="E2736" i="4" s="1"/>
  <c r="B2736" i="4"/>
  <c r="J2736" i="4" s="1"/>
  <c r="A2736" i="4"/>
  <c r="K2735" i="4"/>
  <c r="L2735" i="4" s="1"/>
  <c r="I2735" i="4"/>
  <c r="H2735" i="4"/>
  <c r="G2735" i="4"/>
  <c r="C2735" i="4"/>
  <c r="D2735" i="4" s="1"/>
  <c r="E2735" i="4" s="1"/>
  <c r="B2735" i="4"/>
  <c r="J2735" i="4" s="1"/>
  <c r="A2735" i="4"/>
  <c r="K2734" i="4"/>
  <c r="L2734" i="4" s="1"/>
  <c r="I2734" i="4"/>
  <c r="H2734" i="4"/>
  <c r="G2734" i="4"/>
  <c r="C2734" i="4"/>
  <c r="D2734" i="4" s="1"/>
  <c r="E2734" i="4" s="1"/>
  <c r="B2734" i="4"/>
  <c r="J2734" i="4" s="1"/>
  <c r="A2734" i="4"/>
  <c r="K2733" i="4"/>
  <c r="L2733" i="4" s="1"/>
  <c r="I2733" i="4"/>
  <c r="H2733" i="4"/>
  <c r="G2733" i="4"/>
  <c r="C2733" i="4"/>
  <c r="D2733" i="4" s="1"/>
  <c r="E2733" i="4" s="1"/>
  <c r="B2733" i="4"/>
  <c r="J2733" i="4" s="1"/>
  <c r="A2733" i="4"/>
  <c r="K2732" i="4"/>
  <c r="L2732" i="4" s="1"/>
  <c r="I2732" i="4"/>
  <c r="H2732" i="4"/>
  <c r="G2732" i="4"/>
  <c r="C2732" i="4"/>
  <c r="D2732" i="4" s="1"/>
  <c r="E2732" i="4" s="1"/>
  <c r="B2732" i="4"/>
  <c r="J2732" i="4" s="1"/>
  <c r="A2732" i="4"/>
  <c r="K2731" i="4"/>
  <c r="L2731" i="4" s="1"/>
  <c r="I2731" i="4"/>
  <c r="H2731" i="4"/>
  <c r="G2731" i="4"/>
  <c r="C2731" i="4"/>
  <c r="D2731" i="4" s="1"/>
  <c r="E2731" i="4" s="1"/>
  <c r="B2731" i="4"/>
  <c r="J2731" i="4" s="1"/>
  <c r="A2731" i="4"/>
  <c r="K2730" i="4"/>
  <c r="L2730" i="4" s="1"/>
  <c r="I2730" i="4"/>
  <c r="H2730" i="4"/>
  <c r="G2730" i="4"/>
  <c r="C2730" i="4"/>
  <c r="D2730" i="4" s="1"/>
  <c r="E2730" i="4" s="1"/>
  <c r="B2730" i="4"/>
  <c r="J2730" i="4" s="1"/>
  <c r="A2730" i="4"/>
  <c r="K2729" i="4"/>
  <c r="L2729" i="4" s="1"/>
  <c r="I2729" i="4"/>
  <c r="H2729" i="4"/>
  <c r="G2729" i="4"/>
  <c r="C2729" i="4"/>
  <c r="D2729" i="4" s="1"/>
  <c r="E2729" i="4" s="1"/>
  <c r="B2729" i="4"/>
  <c r="J2729" i="4" s="1"/>
  <c r="A2729" i="4"/>
  <c r="K2728" i="4"/>
  <c r="L2728" i="4" s="1"/>
  <c r="I2728" i="4"/>
  <c r="H2728" i="4"/>
  <c r="G2728" i="4"/>
  <c r="C2728" i="4"/>
  <c r="D2728" i="4" s="1"/>
  <c r="E2728" i="4" s="1"/>
  <c r="B2728" i="4"/>
  <c r="J2728" i="4" s="1"/>
  <c r="A2728" i="4"/>
  <c r="K2727" i="4"/>
  <c r="L2727" i="4" s="1"/>
  <c r="I2727" i="4"/>
  <c r="H2727" i="4"/>
  <c r="G2727" i="4"/>
  <c r="C2727" i="4"/>
  <c r="D2727" i="4" s="1"/>
  <c r="E2727" i="4" s="1"/>
  <c r="B2727" i="4"/>
  <c r="J2727" i="4" s="1"/>
  <c r="A2727" i="4"/>
  <c r="K2726" i="4"/>
  <c r="L2726" i="4" s="1"/>
  <c r="I2726" i="4"/>
  <c r="H2726" i="4"/>
  <c r="G2726" i="4"/>
  <c r="C2726" i="4"/>
  <c r="D2726" i="4" s="1"/>
  <c r="E2726" i="4" s="1"/>
  <c r="B2726" i="4"/>
  <c r="J2726" i="4" s="1"/>
  <c r="A2726" i="4"/>
  <c r="K2725" i="4"/>
  <c r="L2725" i="4" s="1"/>
  <c r="I2725" i="4"/>
  <c r="H2725" i="4"/>
  <c r="G2725" i="4"/>
  <c r="C2725" i="4"/>
  <c r="D2725" i="4" s="1"/>
  <c r="E2725" i="4" s="1"/>
  <c r="B2725" i="4"/>
  <c r="J2725" i="4" s="1"/>
  <c r="A2725" i="4"/>
  <c r="K2724" i="4"/>
  <c r="L2724" i="4" s="1"/>
  <c r="I2724" i="4"/>
  <c r="H2724" i="4"/>
  <c r="G2724" i="4"/>
  <c r="C2724" i="4"/>
  <c r="D2724" i="4" s="1"/>
  <c r="E2724" i="4" s="1"/>
  <c r="B2724" i="4"/>
  <c r="J2724" i="4" s="1"/>
  <c r="A2724" i="4"/>
  <c r="K2723" i="4"/>
  <c r="L2723" i="4" s="1"/>
  <c r="I2723" i="4"/>
  <c r="H2723" i="4"/>
  <c r="G2723" i="4"/>
  <c r="C2723" i="4"/>
  <c r="D2723" i="4" s="1"/>
  <c r="E2723" i="4" s="1"/>
  <c r="B2723" i="4"/>
  <c r="J2723" i="4" s="1"/>
  <c r="A2723" i="4"/>
  <c r="K2722" i="4"/>
  <c r="L2722" i="4" s="1"/>
  <c r="I2722" i="4"/>
  <c r="H2722" i="4"/>
  <c r="G2722" i="4"/>
  <c r="C2722" i="4"/>
  <c r="D2722" i="4" s="1"/>
  <c r="E2722" i="4" s="1"/>
  <c r="B2722" i="4"/>
  <c r="J2722" i="4" s="1"/>
  <c r="A2722" i="4"/>
  <c r="K2721" i="4"/>
  <c r="L2721" i="4" s="1"/>
  <c r="I2721" i="4"/>
  <c r="H2721" i="4"/>
  <c r="G2721" i="4"/>
  <c r="C2721" i="4"/>
  <c r="D2721" i="4" s="1"/>
  <c r="E2721" i="4" s="1"/>
  <c r="B2721" i="4"/>
  <c r="J2721" i="4" s="1"/>
  <c r="A2721" i="4"/>
  <c r="K2720" i="4"/>
  <c r="L2720" i="4" s="1"/>
  <c r="I2720" i="4"/>
  <c r="H2720" i="4"/>
  <c r="G2720" i="4"/>
  <c r="C2720" i="4"/>
  <c r="D2720" i="4" s="1"/>
  <c r="E2720" i="4" s="1"/>
  <c r="B2720" i="4"/>
  <c r="J2720" i="4" s="1"/>
  <c r="A2720" i="4"/>
  <c r="K2719" i="4"/>
  <c r="L2719" i="4" s="1"/>
  <c r="I2719" i="4"/>
  <c r="H2719" i="4"/>
  <c r="G2719" i="4"/>
  <c r="C2719" i="4"/>
  <c r="D2719" i="4" s="1"/>
  <c r="E2719" i="4" s="1"/>
  <c r="B2719" i="4"/>
  <c r="J2719" i="4" s="1"/>
  <c r="A2719" i="4"/>
  <c r="K2718" i="4"/>
  <c r="L2718" i="4" s="1"/>
  <c r="I2718" i="4"/>
  <c r="H2718" i="4"/>
  <c r="G2718" i="4"/>
  <c r="C2718" i="4"/>
  <c r="D2718" i="4" s="1"/>
  <c r="E2718" i="4" s="1"/>
  <c r="B2718" i="4"/>
  <c r="J2718" i="4" s="1"/>
  <c r="A2718" i="4"/>
  <c r="K2717" i="4"/>
  <c r="L2717" i="4" s="1"/>
  <c r="I2717" i="4"/>
  <c r="H2717" i="4"/>
  <c r="G2717" i="4"/>
  <c r="C2717" i="4"/>
  <c r="D2717" i="4" s="1"/>
  <c r="E2717" i="4" s="1"/>
  <c r="B2717" i="4"/>
  <c r="J2717" i="4" s="1"/>
  <c r="A2717" i="4"/>
  <c r="K2716" i="4"/>
  <c r="L2716" i="4" s="1"/>
  <c r="I2716" i="4"/>
  <c r="H2716" i="4"/>
  <c r="G2716" i="4"/>
  <c r="C2716" i="4"/>
  <c r="D2716" i="4" s="1"/>
  <c r="E2716" i="4" s="1"/>
  <c r="B2716" i="4"/>
  <c r="J2716" i="4" s="1"/>
  <c r="A2716" i="4"/>
  <c r="K2715" i="4"/>
  <c r="L2715" i="4" s="1"/>
  <c r="I2715" i="4"/>
  <c r="H2715" i="4"/>
  <c r="G2715" i="4"/>
  <c r="C2715" i="4"/>
  <c r="D2715" i="4" s="1"/>
  <c r="E2715" i="4" s="1"/>
  <c r="B2715" i="4"/>
  <c r="J2715" i="4" s="1"/>
  <c r="A2715" i="4"/>
  <c r="K2714" i="4"/>
  <c r="L2714" i="4" s="1"/>
  <c r="I2714" i="4"/>
  <c r="H2714" i="4"/>
  <c r="G2714" i="4"/>
  <c r="C2714" i="4"/>
  <c r="D2714" i="4" s="1"/>
  <c r="E2714" i="4" s="1"/>
  <c r="B2714" i="4"/>
  <c r="J2714" i="4" s="1"/>
  <c r="A2714" i="4"/>
  <c r="K2713" i="4"/>
  <c r="L2713" i="4" s="1"/>
  <c r="I2713" i="4"/>
  <c r="H2713" i="4"/>
  <c r="G2713" i="4"/>
  <c r="C2713" i="4"/>
  <c r="D2713" i="4" s="1"/>
  <c r="E2713" i="4" s="1"/>
  <c r="B2713" i="4"/>
  <c r="J2713" i="4" s="1"/>
  <c r="A2713" i="4"/>
  <c r="K2712" i="4"/>
  <c r="L2712" i="4" s="1"/>
  <c r="I2712" i="4"/>
  <c r="H2712" i="4"/>
  <c r="G2712" i="4"/>
  <c r="C2712" i="4"/>
  <c r="D2712" i="4" s="1"/>
  <c r="E2712" i="4" s="1"/>
  <c r="B2712" i="4"/>
  <c r="J2712" i="4" s="1"/>
  <c r="A2712" i="4"/>
  <c r="K2711" i="4"/>
  <c r="L2711" i="4" s="1"/>
  <c r="I2711" i="4"/>
  <c r="H2711" i="4"/>
  <c r="G2711" i="4"/>
  <c r="C2711" i="4"/>
  <c r="D2711" i="4" s="1"/>
  <c r="E2711" i="4" s="1"/>
  <c r="B2711" i="4"/>
  <c r="J2711" i="4" s="1"/>
  <c r="A2711" i="4"/>
  <c r="K2710" i="4"/>
  <c r="L2710" i="4" s="1"/>
  <c r="I2710" i="4"/>
  <c r="H2710" i="4"/>
  <c r="G2710" i="4"/>
  <c r="C2710" i="4"/>
  <c r="D2710" i="4" s="1"/>
  <c r="E2710" i="4" s="1"/>
  <c r="B2710" i="4"/>
  <c r="J2710" i="4" s="1"/>
  <c r="A2710" i="4"/>
  <c r="K2709" i="4"/>
  <c r="L2709" i="4" s="1"/>
  <c r="I2709" i="4"/>
  <c r="H2709" i="4"/>
  <c r="G2709" i="4"/>
  <c r="C2709" i="4"/>
  <c r="D2709" i="4" s="1"/>
  <c r="E2709" i="4" s="1"/>
  <c r="B2709" i="4"/>
  <c r="J2709" i="4" s="1"/>
  <c r="A2709" i="4"/>
  <c r="K2708" i="4"/>
  <c r="L2708" i="4" s="1"/>
  <c r="I2708" i="4"/>
  <c r="H2708" i="4"/>
  <c r="G2708" i="4"/>
  <c r="C2708" i="4"/>
  <c r="D2708" i="4" s="1"/>
  <c r="E2708" i="4" s="1"/>
  <c r="B2708" i="4"/>
  <c r="J2708" i="4" s="1"/>
  <c r="A2708" i="4"/>
  <c r="K2707" i="4"/>
  <c r="L2707" i="4" s="1"/>
  <c r="I2707" i="4"/>
  <c r="H2707" i="4"/>
  <c r="G2707" i="4"/>
  <c r="C2707" i="4"/>
  <c r="D2707" i="4" s="1"/>
  <c r="E2707" i="4" s="1"/>
  <c r="B2707" i="4"/>
  <c r="J2707" i="4" s="1"/>
  <c r="A2707" i="4"/>
  <c r="K2706" i="4"/>
  <c r="L2706" i="4" s="1"/>
  <c r="I2706" i="4"/>
  <c r="H2706" i="4"/>
  <c r="G2706" i="4"/>
  <c r="C2706" i="4"/>
  <c r="D2706" i="4" s="1"/>
  <c r="E2706" i="4" s="1"/>
  <c r="B2706" i="4"/>
  <c r="J2706" i="4" s="1"/>
  <c r="A2706" i="4"/>
  <c r="K2705" i="4"/>
  <c r="L2705" i="4" s="1"/>
  <c r="I2705" i="4"/>
  <c r="H2705" i="4"/>
  <c r="G2705" i="4"/>
  <c r="C2705" i="4"/>
  <c r="D2705" i="4" s="1"/>
  <c r="E2705" i="4" s="1"/>
  <c r="B2705" i="4"/>
  <c r="J2705" i="4" s="1"/>
  <c r="A2705" i="4"/>
  <c r="K2704" i="4"/>
  <c r="L2704" i="4" s="1"/>
  <c r="I2704" i="4"/>
  <c r="H2704" i="4"/>
  <c r="G2704" i="4"/>
  <c r="C2704" i="4"/>
  <c r="D2704" i="4" s="1"/>
  <c r="E2704" i="4" s="1"/>
  <c r="B2704" i="4"/>
  <c r="J2704" i="4" s="1"/>
  <c r="A2704" i="4"/>
  <c r="K2703" i="4"/>
  <c r="L2703" i="4" s="1"/>
  <c r="I2703" i="4"/>
  <c r="H2703" i="4"/>
  <c r="G2703" i="4"/>
  <c r="C2703" i="4"/>
  <c r="D2703" i="4" s="1"/>
  <c r="E2703" i="4" s="1"/>
  <c r="B2703" i="4"/>
  <c r="J2703" i="4" s="1"/>
  <c r="A2703" i="4"/>
  <c r="K2702" i="4"/>
  <c r="L2702" i="4" s="1"/>
  <c r="I2702" i="4"/>
  <c r="H2702" i="4"/>
  <c r="G2702" i="4"/>
  <c r="C2702" i="4"/>
  <c r="D2702" i="4" s="1"/>
  <c r="E2702" i="4" s="1"/>
  <c r="B2702" i="4"/>
  <c r="J2702" i="4" s="1"/>
  <c r="A2702" i="4"/>
  <c r="K2701" i="4"/>
  <c r="L2701" i="4" s="1"/>
  <c r="I2701" i="4"/>
  <c r="H2701" i="4"/>
  <c r="G2701" i="4"/>
  <c r="C2701" i="4"/>
  <c r="D2701" i="4" s="1"/>
  <c r="E2701" i="4" s="1"/>
  <c r="B2701" i="4"/>
  <c r="J2701" i="4" s="1"/>
  <c r="A2701" i="4"/>
  <c r="K2700" i="4"/>
  <c r="L2700" i="4" s="1"/>
  <c r="I2700" i="4"/>
  <c r="H2700" i="4"/>
  <c r="G2700" i="4"/>
  <c r="C2700" i="4"/>
  <c r="D2700" i="4" s="1"/>
  <c r="E2700" i="4" s="1"/>
  <c r="B2700" i="4"/>
  <c r="J2700" i="4" s="1"/>
  <c r="A2700" i="4"/>
  <c r="K2699" i="4"/>
  <c r="L2699" i="4" s="1"/>
  <c r="I2699" i="4"/>
  <c r="H2699" i="4"/>
  <c r="G2699" i="4"/>
  <c r="C2699" i="4"/>
  <c r="D2699" i="4" s="1"/>
  <c r="E2699" i="4" s="1"/>
  <c r="B2699" i="4"/>
  <c r="J2699" i="4" s="1"/>
  <c r="A2699" i="4"/>
  <c r="K2698" i="4"/>
  <c r="L2698" i="4" s="1"/>
  <c r="I2698" i="4"/>
  <c r="H2698" i="4"/>
  <c r="G2698" i="4"/>
  <c r="C2698" i="4"/>
  <c r="D2698" i="4" s="1"/>
  <c r="E2698" i="4" s="1"/>
  <c r="B2698" i="4"/>
  <c r="J2698" i="4" s="1"/>
  <c r="A2698" i="4"/>
  <c r="K2697" i="4"/>
  <c r="L2697" i="4" s="1"/>
  <c r="I2697" i="4"/>
  <c r="H2697" i="4"/>
  <c r="G2697" i="4"/>
  <c r="C2697" i="4"/>
  <c r="D2697" i="4" s="1"/>
  <c r="E2697" i="4" s="1"/>
  <c r="B2697" i="4"/>
  <c r="J2697" i="4" s="1"/>
  <c r="A2697" i="4"/>
  <c r="K2696" i="4"/>
  <c r="L2696" i="4" s="1"/>
  <c r="I2696" i="4"/>
  <c r="H2696" i="4"/>
  <c r="G2696" i="4"/>
  <c r="C2696" i="4"/>
  <c r="D2696" i="4" s="1"/>
  <c r="E2696" i="4" s="1"/>
  <c r="B2696" i="4"/>
  <c r="J2696" i="4" s="1"/>
  <c r="A2696" i="4"/>
  <c r="K2695" i="4"/>
  <c r="L2695" i="4" s="1"/>
  <c r="I2695" i="4"/>
  <c r="H2695" i="4"/>
  <c r="G2695" i="4"/>
  <c r="C2695" i="4"/>
  <c r="D2695" i="4" s="1"/>
  <c r="E2695" i="4" s="1"/>
  <c r="B2695" i="4"/>
  <c r="J2695" i="4" s="1"/>
  <c r="A2695" i="4"/>
  <c r="K2694" i="4"/>
  <c r="L2694" i="4" s="1"/>
  <c r="I2694" i="4"/>
  <c r="H2694" i="4"/>
  <c r="G2694" i="4"/>
  <c r="C2694" i="4"/>
  <c r="D2694" i="4" s="1"/>
  <c r="E2694" i="4" s="1"/>
  <c r="B2694" i="4"/>
  <c r="J2694" i="4" s="1"/>
  <c r="A2694" i="4"/>
  <c r="K2693" i="4"/>
  <c r="L2693" i="4" s="1"/>
  <c r="I2693" i="4"/>
  <c r="H2693" i="4"/>
  <c r="G2693" i="4"/>
  <c r="C2693" i="4"/>
  <c r="D2693" i="4" s="1"/>
  <c r="E2693" i="4" s="1"/>
  <c r="B2693" i="4"/>
  <c r="J2693" i="4" s="1"/>
  <c r="A2693" i="4"/>
  <c r="K2692" i="4"/>
  <c r="L2692" i="4" s="1"/>
  <c r="I2692" i="4"/>
  <c r="H2692" i="4"/>
  <c r="G2692" i="4"/>
  <c r="C2692" i="4"/>
  <c r="D2692" i="4" s="1"/>
  <c r="E2692" i="4" s="1"/>
  <c r="B2692" i="4"/>
  <c r="J2692" i="4" s="1"/>
  <c r="A2692" i="4"/>
  <c r="K2691" i="4"/>
  <c r="L2691" i="4" s="1"/>
  <c r="I2691" i="4"/>
  <c r="H2691" i="4"/>
  <c r="G2691" i="4"/>
  <c r="C2691" i="4"/>
  <c r="D2691" i="4" s="1"/>
  <c r="E2691" i="4" s="1"/>
  <c r="B2691" i="4"/>
  <c r="J2691" i="4" s="1"/>
  <c r="A2691" i="4"/>
  <c r="K2690" i="4"/>
  <c r="L2690" i="4" s="1"/>
  <c r="I2690" i="4"/>
  <c r="H2690" i="4"/>
  <c r="G2690" i="4"/>
  <c r="C2690" i="4"/>
  <c r="D2690" i="4" s="1"/>
  <c r="E2690" i="4" s="1"/>
  <c r="B2690" i="4"/>
  <c r="J2690" i="4" s="1"/>
  <c r="A2690" i="4"/>
  <c r="K2689" i="4"/>
  <c r="L2689" i="4" s="1"/>
  <c r="I2689" i="4"/>
  <c r="H2689" i="4"/>
  <c r="G2689" i="4"/>
  <c r="C2689" i="4"/>
  <c r="D2689" i="4" s="1"/>
  <c r="E2689" i="4" s="1"/>
  <c r="B2689" i="4"/>
  <c r="J2689" i="4" s="1"/>
  <c r="A2689" i="4"/>
  <c r="K2688" i="4"/>
  <c r="L2688" i="4" s="1"/>
  <c r="I2688" i="4"/>
  <c r="H2688" i="4"/>
  <c r="G2688" i="4"/>
  <c r="C2688" i="4"/>
  <c r="D2688" i="4" s="1"/>
  <c r="E2688" i="4" s="1"/>
  <c r="B2688" i="4"/>
  <c r="J2688" i="4" s="1"/>
  <c r="A2688" i="4"/>
  <c r="K2687" i="4"/>
  <c r="L2687" i="4" s="1"/>
  <c r="I2687" i="4"/>
  <c r="H2687" i="4"/>
  <c r="G2687" i="4"/>
  <c r="C2687" i="4"/>
  <c r="D2687" i="4" s="1"/>
  <c r="E2687" i="4" s="1"/>
  <c r="B2687" i="4"/>
  <c r="J2687" i="4" s="1"/>
  <c r="A2687" i="4"/>
  <c r="K2686" i="4"/>
  <c r="L2686" i="4" s="1"/>
  <c r="I2686" i="4"/>
  <c r="H2686" i="4"/>
  <c r="G2686" i="4"/>
  <c r="C2686" i="4"/>
  <c r="D2686" i="4" s="1"/>
  <c r="E2686" i="4" s="1"/>
  <c r="B2686" i="4"/>
  <c r="J2686" i="4" s="1"/>
  <c r="A2686" i="4"/>
  <c r="K2685" i="4"/>
  <c r="L2685" i="4" s="1"/>
  <c r="I2685" i="4"/>
  <c r="H2685" i="4"/>
  <c r="G2685" i="4"/>
  <c r="C2685" i="4"/>
  <c r="D2685" i="4" s="1"/>
  <c r="E2685" i="4" s="1"/>
  <c r="B2685" i="4"/>
  <c r="J2685" i="4" s="1"/>
  <c r="A2685" i="4"/>
  <c r="K2684" i="4"/>
  <c r="L2684" i="4" s="1"/>
  <c r="I2684" i="4"/>
  <c r="H2684" i="4"/>
  <c r="G2684" i="4"/>
  <c r="C2684" i="4"/>
  <c r="D2684" i="4" s="1"/>
  <c r="E2684" i="4" s="1"/>
  <c r="B2684" i="4"/>
  <c r="J2684" i="4" s="1"/>
  <c r="A2684" i="4"/>
  <c r="K2683" i="4"/>
  <c r="L2683" i="4" s="1"/>
  <c r="I2683" i="4"/>
  <c r="H2683" i="4"/>
  <c r="G2683" i="4"/>
  <c r="C2683" i="4"/>
  <c r="D2683" i="4" s="1"/>
  <c r="E2683" i="4" s="1"/>
  <c r="B2683" i="4"/>
  <c r="J2683" i="4" s="1"/>
  <c r="A2683" i="4"/>
  <c r="K2682" i="4"/>
  <c r="L2682" i="4" s="1"/>
  <c r="I2682" i="4"/>
  <c r="H2682" i="4"/>
  <c r="G2682" i="4"/>
  <c r="C2682" i="4"/>
  <c r="D2682" i="4" s="1"/>
  <c r="E2682" i="4" s="1"/>
  <c r="B2682" i="4"/>
  <c r="J2682" i="4" s="1"/>
  <c r="A2682" i="4"/>
  <c r="K2681" i="4"/>
  <c r="L2681" i="4" s="1"/>
  <c r="I2681" i="4"/>
  <c r="H2681" i="4"/>
  <c r="G2681" i="4"/>
  <c r="C2681" i="4"/>
  <c r="D2681" i="4" s="1"/>
  <c r="E2681" i="4" s="1"/>
  <c r="B2681" i="4"/>
  <c r="J2681" i="4" s="1"/>
  <c r="A2681" i="4"/>
  <c r="K2680" i="4"/>
  <c r="L2680" i="4" s="1"/>
  <c r="I2680" i="4"/>
  <c r="H2680" i="4"/>
  <c r="G2680" i="4"/>
  <c r="C2680" i="4"/>
  <c r="D2680" i="4" s="1"/>
  <c r="E2680" i="4" s="1"/>
  <c r="B2680" i="4"/>
  <c r="J2680" i="4" s="1"/>
  <c r="A2680" i="4"/>
  <c r="K2679" i="4"/>
  <c r="L2679" i="4" s="1"/>
  <c r="I2679" i="4"/>
  <c r="H2679" i="4"/>
  <c r="G2679" i="4"/>
  <c r="C2679" i="4"/>
  <c r="D2679" i="4" s="1"/>
  <c r="E2679" i="4" s="1"/>
  <c r="B2679" i="4"/>
  <c r="J2679" i="4" s="1"/>
  <c r="A2679" i="4"/>
  <c r="K2678" i="4"/>
  <c r="L2678" i="4" s="1"/>
  <c r="I2678" i="4"/>
  <c r="H2678" i="4"/>
  <c r="G2678" i="4"/>
  <c r="C2678" i="4"/>
  <c r="D2678" i="4" s="1"/>
  <c r="E2678" i="4" s="1"/>
  <c r="B2678" i="4"/>
  <c r="J2678" i="4" s="1"/>
  <c r="A2678" i="4"/>
  <c r="K2677" i="4"/>
  <c r="L2677" i="4" s="1"/>
  <c r="I2677" i="4"/>
  <c r="H2677" i="4"/>
  <c r="G2677" i="4"/>
  <c r="C2677" i="4"/>
  <c r="D2677" i="4" s="1"/>
  <c r="E2677" i="4" s="1"/>
  <c r="B2677" i="4"/>
  <c r="J2677" i="4" s="1"/>
  <c r="A2677" i="4"/>
  <c r="K2676" i="4"/>
  <c r="L2676" i="4" s="1"/>
  <c r="I2676" i="4"/>
  <c r="H2676" i="4"/>
  <c r="G2676" i="4"/>
  <c r="C2676" i="4"/>
  <c r="D2676" i="4" s="1"/>
  <c r="E2676" i="4" s="1"/>
  <c r="B2676" i="4"/>
  <c r="J2676" i="4" s="1"/>
  <c r="A2676" i="4"/>
  <c r="K2675" i="4"/>
  <c r="L2675" i="4" s="1"/>
  <c r="I2675" i="4"/>
  <c r="H2675" i="4"/>
  <c r="G2675" i="4"/>
  <c r="C2675" i="4"/>
  <c r="D2675" i="4" s="1"/>
  <c r="E2675" i="4" s="1"/>
  <c r="B2675" i="4"/>
  <c r="J2675" i="4" s="1"/>
  <c r="A2675" i="4"/>
  <c r="K2674" i="4"/>
  <c r="L2674" i="4" s="1"/>
  <c r="I2674" i="4"/>
  <c r="H2674" i="4"/>
  <c r="G2674" i="4"/>
  <c r="C2674" i="4"/>
  <c r="D2674" i="4" s="1"/>
  <c r="E2674" i="4" s="1"/>
  <c r="B2674" i="4"/>
  <c r="J2674" i="4" s="1"/>
  <c r="A2674" i="4"/>
  <c r="K2673" i="4"/>
  <c r="L2673" i="4" s="1"/>
  <c r="I2673" i="4"/>
  <c r="H2673" i="4"/>
  <c r="G2673" i="4"/>
  <c r="C2673" i="4"/>
  <c r="D2673" i="4" s="1"/>
  <c r="E2673" i="4" s="1"/>
  <c r="B2673" i="4"/>
  <c r="J2673" i="4" s="1"/>
  <c r="A2673" i="4"/>
  <c r="K2672" i="4"/>
  <c r="L2672" i="4" s="1"/>
  <c r="I2672" i="4"/>
  <c r="H2672" i="4"/>
  <c r="G2672" i="4"/>
  <c r="C2672" i="4"/>
  <c r="D2672" i="4" s="1"/>
  <c r="E2672" i="4" s="1"/>
  <c r="B2672" i="4"/>
  <c r="J2672" i="4" s="1"/>
  <c r="A2672" i="4"/>
  <c r="K2671" i="4"/>
  <c r="L2671" i="4" s="1"/>
  <c r="I2671" i="4"/>
  <c r="H2671" i="4"/>
  <c r="G2671" i="4"/>
  <c r="C2671" i="4"/>
  <c r="D2671" i="4" s="1"/>
  <c r="E2671" i="4" s="1"/>
  <c r="B2671" i="4"/>
  <c r="J2671" i="4" s="1"/>
  <c r="A2671" i="4"/>
  <c r="K2670" i="4"/>
  <c r="L2670" i="4" s="1"/>
  <c r="I2670" i="4"/>
  <c r="H2670" i="4"/>
  <c r="G2670" i="4"/>
  <c r="C2670" i="4"/>
  <c r="D2670" i="4" s="1"/>
  <c r="E2670" i="4" s="1"/>
  <c r="B2670" i="4"/>
  <c r="J2670" i="4" s="1"/>
  <c r="A2670" i="4"/>
  <c r="K2669" i="4"/>
  <c r="L2669" i="4" s="1"/>
  <c r="I2669" i="4"/>
  <c r="H2669" i="4"/>
  <c r="G2669" i="4"/>
  <c r="C2669" i="4"/>
  <c r="D2669" i="4" s="1"/>
  <c r="E2669" i="4" s="1"/>
  <c r="B2669" i="4"/>
  <c r="J2669" i="4" s="1"/>
  <c r="A2669" i="4"/>
  <c r="K2668" i="4"/>
  <c r="L2668" i="4" s="1"/>
  <c r="I2668" i="4"/>
  <c r="H2668" i="4"/>
  <c r="G2668" i="4"/>
  <c r="C2668" i="4"/>
  <c r="D2668" i="4" s="1"/>
  <c r="E2668" i="4" s="1"/>
  <c r="B2668" i="4"/>
  <c r="J2668" i="4" s="1"/>
  <c r="A2668" i="4"/>
  <c r="K2667" i="4"/>
  <c r="L2667" i="4" s="1"/>
  <c r="I2667" i="4"/>
  <c r="H2667" i="4"/>
  <c r="G2667" i="4"/>
  <c r="C2667" i="4"/>
  <c r="D2667" i="4" s="1"/>
  <c r="E2667" i="4" s="1"/>
  <c r="B2667" i="4"/>
  <c r="J2667" i="4" s="1"/>
  <c r="A2667" i="4"/>
  <c r="K2666" i="4"/>
  <c r="L2666" i="4" s="1"/>
  <c r="I2666" i="4"/>
  <c r="H2666" i="4"/>
  <c r="G2666" i="4"/>
  <c r="C2666" i="4"/>
  <c r="D2666" i="4" s="1"/>
  <c r="E2666" i="4" s="1"/>
  <c r="B2666" i="4"/>
  <c r="J2666" i="4" s="1"/>
  <c r="A2666" i="4"/>
  <c r="K2665" i="4"/>
  <c r="L2665" i="4" s="1"/>
  <c r="I2665" i="4"/>
  <c r="H2665" i="4"/>
  <c r="G2665" i="4"/>
  <c r="C2665" i="4"/>
  <c r="D2665" i="4" s="1"/>
  <c r="E2665" i="4" s="1"/>
  <c r="B2665" i="4"/>
  <c r="J2665" i="4" s="1"/>
  <c r="A2665" i="4"/>
  <c r="K2664" i="4"/>
  <c r="L2664" i="4" s="1"/>
  <c r="I2664" i="4"/>
  <c r="H2664" i="4"/>
  <c r="G2664" i="4"/>
  <c r="C2664" i="4"/>
  <c r="D2664" i="4" s="1"/>
  <c r="E2664" i="4" s="1"/>
  <c r="B2664" i="4"/>
  <c r="J2664" i="4" s="1"/>
  <c r="A2664" i="4"/>
  <c r="K2663" i="4"/>
  <c r="L2663" i="4" s="1"/>
  <c r="I2663" i="4"/>
  <c r="H2663" i="4"/>
  <c r="G2663" i="4"/>
  <c r="C2663" i="4"/>
  <c r="D2663" i="4" s="1"/>
  <c r="E2663" i="4" s="1"/>
  <c r="B2663" i="4"/>
  <c r="J2663" i="4" s="1"/>
  <c r="A2663" i="4"/>
  <c r="K2662" i="4"/>
  <c r="L2662" i="4" s="1"/>
  <c r="I2662" i="4"/>
  <c r="H2662" i="4"/>
  <c r="G2662" i="4"/>
  <c r="C2662" i="4"/>
  <c r="D2662" i="4" s="1"/>
  <c r="E2662" i="4" s="1"/>
  <c r="B2662" i="4"/>
  <c r="J2662" i="4" s="1"/>
  <c r="A2662" i="4"/>
  <c r="K2661" i="4"/>
  <c r="L2661" i="4" s="1"/>
  <c r="I2661" i="4"/>
  <c r="H2661" i="4"/>
  <c r="G2661" i="4"/>
  <c r="C2661" i="4"/>
  <c r="D2661" i="4" s="1"/>
  <c r="E2661" i="4" s="1"/>
  <c r="B2661" i="4"/>
  <c r="J2661" i="4" s="1"/>
  <c r="A2661" i="4"/>
  <c r="K2660" i="4"/>
  <c r="L2660" i="4" s="1"/>
  <c r="I2660" i="4"/>
  <c r="H2660" i="4"/>
  <c r="G2660" i="4"/>
  <c r="C2660" i="4"/>
  <c r="D2660" i="4" s="1"/>
  <c r="E2660" i="4" s="1"/>
  <c r="B2660" i="4"/>
  <c r="J2660" i="4" s="1"/>
  <c r="A2660" i="4"/>
  <c r="K2659" i="4"/>
  <c r="L2659" i="4" s="1"/>
  <c r="I2659" i="4"/>
  <c r="H2659" i="4"/>
  <c r="G2659" i="4"/>
  <c r="C2659" i="4"/>
  <c r="D2659" i="4" s="1"/>
  <c r="E2659" i="4" s="1"/>
  <c r="B2659" i="4"/>
  <c r="J2659" i="4" s="1"/>
  <c r="A2659" i="4"/>
  <c r="K2658" i="4"/>
  <c r="L2658" i="4" s="1"/>
  <c r="I2658" i="4"/>
  <c r="H2658" i="4"/>
  <c r="G2658" i="4"/>
  <c r="C2658" i="4"/>
  <c r="D2658" i="4" s="1"/>
  <c r="E2658" i="4" s="1"/>
  <c r="B2658" i="4"/>
  <c r="J2658" i="4" s="1"/>
  <c r="A2658" i="4"/>
  <c r="K2657" i="4"/>
  <c r="L2657" i="4" s="1"/>
  <c r="I2657" i="4"/>
  <c r="H2657" i="4"/>
  <c r="G2657" i="4"/>
  <c r="C2657" i="4"/>
  <c r="D2657" i="4" s="1"/>
  <c r="E2657" i="4" s="1"/>
  <c r="B2657" i="4"/>
  <c r="J2657" i="4" s="1"/>
  <c r="A2657" i="4"/>
  <c r="K2656" i="4"/>
  <c r="L2656" i="4" s="1"/>
  <c r="I2656" i="4"/>
  <c r="H2656" i="4"/>
  <c r="G2656" i="4"/>
  <c r="C2656" i="4"/>
  <c r="D2656" i="4" s="1"/>
  <c r="E2656" i="4" s="1"/>
  <c r="B2656" i="4"/>
  <c r="J2656" i="4" s="1"/>
  <c r="A2656" i="4"/>
  <c r="K2655" i="4"/>
  <c r="L2655" i="4" s="1"/>
  <c r="I2655" i="4"/>
  <c r="H2655" i="4"/>
  <c r="G2655" i="4"/>
  <c r="C2655" i="4"/>
  <c r="D2655" i="4" s="1"/>
  <c r="E2655" i="4" s="1"/>
  <c r="B2655" i="4"/>
  <c r="J2655" i="4" s="1"/>
  <c r="A2655" i="4"/>
  <c r="K2654" i="4"/>
  <c r="L2654" i="4" s="1"/>
  <c r="I2654" i="4"/>
  <c r="H2654" i="4"/>
  <c r="G2654" i="4"/>
  <c r="C2654" i="4"/>
  <c r="D2654" i="4" s="1"/>
  <c r="E2654" i="4" s="1"/>
  <c r="B2654" i="4"/>
  <c r="J2654" i="4" s="1"/>
  <c r="A2654" i="4"/>
  <c r="K2653" i="4"/>
  <c r="L2653" i="4" s="1"/>
  <c r="I2653" i="4"/>
  <c r="H2653" i="4"/>
  <c r="G2653" i="4"/>
  <c r="C2653" i="4"/>
  <c r="D2653" i="4" s="1"/>
  <c r="E2653" i="4" s="1"/>
  <c r="B2653" i="4"/>
  <c r="J2653" i="4" s="1"/>
  <c r="A2653" i="4"/>
  <c r="K2652" i="4"/>
  <c r="L2652" i="4" s="1"/>
  <c r="I2652" i="4"/>
  <c r="H2652" i="4"/>
  <c r="G2652" i="4"/>
  <c r="C2652" i="4"/>
  <c r="D2652" i="4" s="1"/>
  <c r="E2652" i="4" s="1"/>
  <c r="B2652" i="4"/>
  <c r="J2652" i="4" s="1"/>
  <c r="A2652" i="4"/>
  <c r="K2651" i="4"/>
  <c r="L2651" i="4" s="1"/>
  <c r="I2651" i="4"/>
  <c r="H2651" i="4"/>
  <c r="G2651" i="4"/>
  <c r="C2651" i="4"/>
  <c r="D2651" i="4" s="1"/>
  <c r="E2651" i="4" s="1"/>
  <c r="B2651" i="4"/>
  <c r="J2651" i="4" s="1"/>
  <c r="A2651" i="4"/>
  <c r="K2650" i="4"/>
  <c r="L2650" i="4" s="1"/>
  <c r="I2650" i="4"/>
  <c r="H2650" i="4"/>
  <c r="G2650" i="4"/>
  <c r="C2650" i="4"/>
  <c r="D2650" i="4" s="1"/>
  <c r="E2650" i="4" s="1"/>
  <c r="B2650" i="4"/>
  <c r="J2650" i="4" s="1"/>
  <c r="A2650" i="4"/>
  <c r="K2649" i="4"/>
  <c r="L2649" i="4" s="1"/>
  <c r="I2649" i="4"/>
  <c r="H2649" i="4"/>
  <c r="G2649" i="4"/>
  <c r="C2649" i="4"/>
  <c r="D2649" i="4" s="1"/>
  <c r="E2649" i="4" s="1"/>
  <c r="B2649" i="4"/>
  <c r="J2649" i="4" s="1"/>
  <c r="A2649" i="4"/>
  <c r="K2648" i="4"/>
  <c r="L2648" i="4" s="1"/>
  <c r="I2648" i="4"/>
  <c r="H2648" i="4"/>
  <c r="G2648" i="4"/>
  <c r="C2648" i="4"/>
  <c r="D2648" i="4" s="1"/>
  <c r="E2648" i="4" s="1"/>
  <c r="B2648" i="4"/>
  <c r="J2648" i="4" s="1"/>
  <c r="A2648" i="4"/>
  <c r="K2647" i="4"/>
  <c r="L2647" i="4" s="1"/>
  <c r="I2647" i="4"/>
  <c r="H2647" i="4"/>
  <c r="G2647" i="4"/>
  <c r="C2647" i="4"/>
  <c r="D2647" i="4" s="1"/>
  <c r="E2647" i="4" s="1"/>
  <c r="B2647" i="4"/>
  <c r="J2647" i="4" s="1"/>
  <c r="A2647" i="4"/>
  <c r="K2646" i="4"/>
  <c r="L2646" i="4" s="1"/>
  <c r="I2646" i="4"/>
  <c r="H2646" i="4"/>
  <c r="G2646" i="4"/>
  <c r="C2646" i="4"/>
  <c r="D2646" i="4" s="1"/>
  <c r="E2646" i="4" s="1"/>
  <c r="B2646" i="4"/>
  <c r="J2646" i="4" s="1"/>
  <c r="A2646" i="4"/>
  <c r="K2645" i="4"/>
  <c r="L2645" i="4" s="1"/>
  <c r="I2645" i="4"/>
  <c r="H2645" i="4"/>
  <c r="G2645" i="4"/>
  <c r="C2645" i="4"/>
  <c r="D2645" i="4" s="1"/>
  <c r="E2645" i="4" s="1"/>
  <c r="B2645" i="4"/>
  <c r="J2645" i="4" s="1"/>
  <c r="A2645" i="4"/>
  <c r="K2644" i="4"/>
  <c r="L2644" i="4" s="1"/>
  <c r="I2644" i="4"/>
  <c r="H2644" i="4"/>
  <c r="G2644" i="4"/>
  <c r="C2644" i="4"/>
  <c r="D2644" i="4" s="1"/>
  <c r="E2644" i="4" s="1"/>
  <c r="B2644" i="4"/>
  <c r="J2644" i="4" s="1"/>
  <c r="A2644" i="4"/>
  <c r="K2643" i="4"/>
  <c r="L2643" i="4" s="1"/>
  <c r="I2643" i="4"/>
  <c r="H2643" i="4"/>
  <c r="G2643" i="4"/>
  <c r="C2643" i="4"/>
  <c r="D2643" i="4" s="1"/>
  <c r="E2643" i="4" s="1"/>
  <c r="B2643" i="4"/>
  <c r="J2643" i="4" s="1"/>
  <c r="A2643" i="4"/>
  <c r="K2642" i="4"/>
  <c r="L2642" i="4" s="1"/>
  <c r="I2642" i="4"/>
  <c r="H2642" i="4"/>
  <c r="G2642" i="4"/>
  <c r="C2642" i="4"/>
  <c r="D2642" i="4" s="1"/>
  <c r="E2642" i="4" s="1"/>
  <c r="B2642" i="4"/>
  <c r="J2642" i="4" s="1"/>
  <c r="A2642" i="4"/>
  <c r="K2641" i="4"/>
  <c r="L2641" i="4" s="1"/>
  <c r="I2641" i="4"/>
  <c r="H2641" i="4"/>
  <c r="G2641" i="4"/>
  <c r="C2641" i="4"/>
  <c r="D2641" i="4" s="1"/>
  <c r="E2641" i="4" s="1"/>
  <c r="B2641" i="4"/>
  <c r="J2641" i="4" s="1"/>
  <c r="A2641" i="4"/>
  <c r="K2640" i="4"/>
  <c r="L2640" i="4" s="1"/>
  <c r="I2640" i="4"/>
  <c r="H2640" i="4"/>
  <c r="G2640" i="4"/>
  <c r="C2640" i="4"/>
  <c r="D2640" i="4" s="1"/>
  <c r="E2640" i="4" s="1"/>
  <c r="B2640" i="4"/>
  <c r="J2640" i="4" s="1"/>
  <c r="A2640" i="4"/>
  <c r="K2639" i="4"/>
  <c r="L2639" i="4" s="1"/>
  <c r="I2639" i="4"/>
  <c r="H2639" i="4"/>
  <c r="G2639" i="4"/>
  <c r="C2639" i="4"/>
  <c r="D2639" i="4" s="1"/>
  <c r="E2639" i="4" s="1"/>
  <c r="B2639" i="4"/>
  <c r="J2639" i="4" s="1"/>
  <c r="A2639" i="4"/>
  <c r="K2638" i="4"/>
  <c r="L2638" i="4" s="1"/>
  <c r="I2638" i="4"/>
  <c r="H2638" i="4"/>
  <c r="G2638" i="4"/>
  <c r="C2638" i="4"/>
  <c r="D2638" i="4" s="1"/>
  <c r="E2638" i="4" s="1"/>
  <c r="B2638" i="4"/>
  <c r="J2638" i="4" s="1"/>
  <c r="A2638" i="4"/>
  <c r="K2637" i="4"/>
  <c r="L2637" i="4" s="1"/>
  <c r="I2637" i="4"/>
  <c r="H2637" i="4"/>
  <c r="G2637" i="4"/>
  <c r="C2637" i="4"/>
  <c r="D2637" i="4" s="1"/>
  <c r="E2637" i="4" s="1"/>
  <c r="B2637" i="4"/>
  <c r="J2637" i="4" s="1"/>
  <c r="A2637" i="4"/>
  <c r="K2636" i="4"/>
  <c r="L2636" i="4" s="1"/>
  <c r="I2636" i="4"/>
  <c r="H2636" i="4"/>
  <c r="G2636" i="4"/>
  <c r="C2636" i="4"/>
  <c r="D2636" i="4" s="1"/>
  <c r="E2636" i="4" s="1"/>
  <c r="B2636" i="4"/>
  <c r="J2636" i="4" s="1"/>
  <c r="A2636" i="4"/>
  <c r="K2635" i="4"/>
  <c r="L2635" i="4" s="1"/>
  <c r="I2635" i="4"/>
  <c r="H2635" i="4"/>
  <c r="G2635" i="4"/>
  <c r="C2635" i="4"/>
  <c r="D2635" i="4" s="1"/>
  <c r="E2635" i="4" s="1"/>
  <c r="B2635" i="4"/>
  <c r="J2635" i="4" s="1"/>
  <c r="A2635" i="4"/>
  <c r="K2634" i="4"/>
  <c r="L2634" i="4" s="1"/>
  <c r="I2634" i="4"/>
  <c r="H2634" i="4"/>
  <c r="G2634" i="4"/>
  <c r="C2634" i="4"/>
  <c r="D2634" i="4" s="1"/>
  <c r="E2634" i="4" s="1"/>
  <c r="B2634" i="4"/>
  <c r="J2634" i="4" s="1"/>
  <c r="A2634" i="4"/>
  <c r="K2633" i="4"/>
  <c r="L2633" i="4" s="1"/>
  <c r="I2633" i="4"/>
  <c r="H2633" i="4"/>
  <c r="G2633" i="4"/>
  <c r="C2633" i="4"/>
  <c r="D2633" i="4" s="1"/>
  <c r="E2633" i="4" s="1"/>
  <c r="B2633" i="4"/>
  <c r="J2633" i="4" s="1"/>
  <c r="A2633" i="4"/>
  <c r="K2632" i="4"/>
  <c r="L2632" i="4" s="1"/>
  <c r="I2632" i="4"/>
  <c r="H2632" i="4"/>
  <c r="G2632" i="4"/>
  <c r="C2632" i="4"/>
  <c r="D2632" i="4" s="1"/>
  <c r="E2632" i="4" s="1"/>
  <c r="B2632" i="4"/>
  <c r="J2632" i="4" s="1"/>
  <c r="A2632" i="4"/>
  <c r="K2631" i="4"/>
  <c r="L2631" i="4" s="1"/>
  <c r="I2631" i="4"/>
  <c r="H2631" i="4"/>
  <c r="G2631" i="4"/>
  <c r="C2631" i="4"/>
  <c r="D2631" i="4" s="1"/>
  <c r="E2631" i="4" s="1"/>
  <c r="B2631" i="4"/>
  <c r="J2631" i="4" s="1"/>
  <c r="A2631" i="4"/>
  <c r="K2630" i="4"/>
  <c r="L2630" i="4" s="1"/>
  <c r="I2630" i="4"/>
  <c r="H2630" i="4"/>
  <c r="G2630" i="4"/>
  <c r="C2630" i="4"/>
  <c r="D2630" i="4" s="1"/>
  <c r="E2630" i="4" s="1"/>
  <c r="B2630" i="4"/>
  <c r="J2630" i="4" s="1"/>
  <c r="A2630" i="4"/>
  <c r="K2629" i="4"/>
  <c r="L2629" i="4" s="1"/>
  <c r="I2629" i="4"/>
  <c r="H2629" i="4"/>
  <c r="G2629" i="4"/>
  <c r="C2629" i="4"/>
  <c r="D2629" i="4" s="1"/>
  <c r="E2629" i="4" s="1"/>
  <c r="B2629" i="4"/>
  <c r="J2629" i="4" s="1"/>
  <c r="A2629" i="4"/>
  <c r="K2628" i="4"/>
  <c r="L2628" i="4" s="1"/>
  <c r="I2628" i="4"/>
  <c r="H2628" i="4"/>
  <c r="G2628" i="4"/>
  <c r="C2628" i="4"/>
  <c r="D2628" i="4" s="1"/>
  <c r="E2628" i="4" s="1"/>
  <c r="B2628" i="4"/>
  <c r="J2628" i="4" s="1"/>
  <c r="A2628" i="4"/>
  <c r="K2627" i="4"/>
  <c r="L2627" i="4" s="1"/>
  <c r="I2627" i="4"/>
  <c r="H2627" i="4"/>
  <c r="G2627" i="4"/>
  <c r="C2627" i="4"/>
  <c r="D2627" i="4" s="1"/>
  <c r="E2627" i="4" s="1"/>
  <c r="B2627" i="4"/>
  <c r="J2627" i="4" s="1"/>
  <c r="A2627" i="4"/>
  <c r="K2626" i="4"/>
  <c r="L2626" i="4" s="1"/>
  <c r="I2626" i="4"/>
  <c r="H2626" i="4"/>
  <c r="G2626" i="4"/>
  <c r="C2626" i="4"/>
  <c r="D2626" i="4" s="1"/>
  <c r="E2626" i="4" s="1"/>
  <c r="B2626" i="4"/>
  <c r="J2626" i="4" s="1"/>
  <c r="A2626" i="4"/>
  <c r="K2625" i="4"/>
  <c r="L2625" i="4" s="1"/>
  <c r="I2625" i="4"/>
  <c r="H2625" i="4"/>
  <c r="G2625" i="4"/>
  <c r="C2625" i="4"/>
  <c r="D2625" i="4" s="1"/>
  <c r="E2625" i="4" s="1"/>
  <c r="B2625" i="4"/>
  <c r="J2625" i="4" s="1"/>
  <c r="A2625" i="4"/>
  <c r="K2624" i="4"/>
  <c r="L2624" i="4" s="1"/>
  <c r="I2624" i="4"/>
  <c r="H2624" i="4"/>
  <c r="G2624" i="4"/>
  <c r="C2624" i="4"/>
  <c r="D2624" i="4" s="1"/>
  <c r="E2624" i="4" s="1"/>
  <c r="B2624" i="4"/>
  <c r="J2624" i="4" s="1"/>
  <c r="A2624" i="4"/>
  <c r="K2623" i="4"/>
  <c r="L2623" i="4" s="1"/>
  <c r="I2623" i="4"/>
  <c r="H2623" i="4"/>
  <c r="G2623" i="4"/>
  <c r="C2623" i="4"/>
  <c r="D2623" i="4" s="1"/>
  <c r="E2623" i="4" s="1"/>
  <c r="B2623" i="4"/>
  <c r="J2623" i="4" s="1"/>
  <c r="A2623" i="4"/>
  <c r="K2622" i="4"/>
  <c r="L2622" i="4" s="1"/>
  <c r="I2622" i="4"/>
  <c r="H2622" i="4"/>
  <c r="G2622" i="4"/>
  <c r="C2622" i="4"/>
  <c r="D2622" i="4" s="1"/>
  <c r="E2622" i="4" s="1"/>
  <c r="B2622" i="4"/>
  <c r="J2622" i="4" s="1"/>
  <c r="A2622" i="4"/>
  <c r="K2621" i="4"/>
  <c r="L2621" i="4" s="1"/>
  <c r="I2621" i="4"/>
  <c r="H2621" i="4"/>
  <c r="G2621" i="4"/>
  <c r="C2621" i="4"/>
  <c r="D2621" i="4" s="1"/>
  <c r="E2621" i="4" s="1"/>
  <c r="B2621" i="4"/>
  <c r="J2621" i="4" s="1"/>
  <c r="A2621" i="4"/>
  <c r="K2620" i="4"/>
  <c r="L2620" i="4" s="1"/>
  <c r="I2620" i="4"/>
  <c r="H2620" i="4"/>
  <c r="G2620" i="4"/>
  <c r="C2620" i="4"/>
  <c r="D2620" i="4" s="1"/>
  <c r="E2620" i="4" s="1"/>
  <c r="B2620" i="4"/>
  <c r="J2620" i="4" s="1"/>
  <c r="A2620" i="4"/>
  <c r="K2619" i="4"/>
  <c r="L2619" i="4" s="1"/>
  <c r="I2619" i="4"/>
  <c r="H2619" i="4"/>
  <c r="G2619" i="4"/>
  <c r="C2619" i="4"/>
  <c r="D2619" i="4" s="1"/>
  <c r="E2619" i="4" s="1"/>
  <c r="B2619" i="4"/>
  <c r="J2619" i="4" s="1"/>
  <c r="A2619" i="4"/>
  <c r="K2618" i="4"/>
  <c r="L2618" i="4" s="1"/>
  <c r="I2618" i="4"/>
  <c r="H2618" i="4"/>
  <c r="G2618" i="4"/>
  <c r="C2618" i="4"/>
  <c r="D2618" i="4" s="1"/>
  <c r="E2618" i="4" s="1"/>
  <c r="B2618" i="4"/>
  <c r="J2618" i="4" s="1"/>
  <c r="A2618" i="4"/>
  <c r="K2617" i="4"/>
  <c r="L2617" i="4" s="1"/>
  <c r="I2617" i="4"/>
  <c r="H2617" i="4"/>
  <c r="G2617" i="4"/>
  <c r="C2617" i="4"/>
  <c r="D2617" i="4" s="1"/>
  <c r="E2617" i="4" s="1"/>
  <c r="B2617" i="4"/>
  <c r="J2617" i="4" s="1"/>
  <c r="A2617" i="4"/>
  <c r="K2616" i="4"/>
  <c r="L2616" i="4" s="1"/>
  <c r="I2616" i="4"/>
  <c r="H2616" i="4"/>
  <c r="G2616" i="4"/>
  <c r="C2616" i="4"/>
  <c r="D2616" i="4" s="1"/>
  <c r="E2616" i="4" s="1"/>
  <c r="B2616" i="4"/>
  <c r="J2616" i="4" s="1"/>
  <c r="A2616" i="4"/>
  <c r="K2615" i="4"/>
  <c r="L2615" i="4" s="1"/>
  <c r="I2615" i="4"/>
  <c r="H2615" i="4"/>
  <c r="G2615" i="4"/>
  <c r="C2615" i="4"/>
  <c r="D2615" i="4" s="1"/>
  <c r="E2615" i="4" s="1"/>
  <c r="B2615" i="4"/>
  <c r="J2615" i="4" s="1"/>
  <c r="A2615" i="4"/>
  <c r="K2614" i="4"/>
  <c r="L2614" i="4" s="1"/>
  <c r="I2614" i="4"/>
  <c r="H2614" i="4"/>
  <c r="G2614" i="4"/>
  <c r="C2614" i="4"/>
  <c r="D2614" i="4" s="1"/>
  <c r="E2614" i="4" s="1"/>
  <c r="B2614" i="4"/>
  <c r="J2614" i="4" s="1"/>
  <c r="A2614" i="4"/>
  <c r="K2613" i="4"/>
  <c r="L2613" i="4" s="1"/>
  <c r="I2613" i="4"/>
  <c r="H2613" i="4"/>
  <c r="G2613" i="4"/>
  <c r="C2613" i="4"/>
  <c r="D2613" i="4" s="1"/>
  <c r="E2613" i="4" s="1"/>
  <c r="B2613" i="4"/>
  <c r="J2613" i="4" s="1"/>
  <c r="A2613" i="4"/>
  <c r="K2612" i="4"/>
  <c r="L2612" i="4" s="1"/>
  <c r="I2612" i="4"/>
  <c r="H2612" i="4"/>
  <c r="G2612" i="4"/>
  <c r="C2612" i="4"/>
  <c r="D2612" i="4" s="1"/>
  <c r="E2612" i="4" s="1"/>
  <c r="B2612" i="4"/>
  <c r="J2612" i="4" s="1"/>
  <c r="A2612" i="4"/>
  <c r="K2611" i="4"/>
  <c r="L2611" i="4" s="1"/>
  <c r="I2611" i="4"/>
  <c r="H2611" i="4"/>
  <c r="G2611" i="4"/>
  <c r="C2611" i="4"/>
  <c r="D2611" i="4" s="1"/>
  <c r="E2611" i="4" s="1"/>
  <c r="B2611" i="4"/>
  <c r="J2611" i="4" s="1"/>
  <c r="A2611" i="4"/>
  <c r="K2610" i="4"/>
  <c r="L2610" i="4" s="1"/>
  <c r="I2610" i="4"/>
  <c r="H2610" i="4"/>
  <c r="G2610" i="4"/>
  <c r="C2610" i="4"/>
  <c r="D2610" i="4" s="1"/>
  <c r="E2610" i="4" s="1"/>
  <c r="B2610" i="4"/>
  <c r="J2610" i="4" s="1"/>
  <c r="A2610" i="4"/>
  <c r="K2609" i="4"/>
  <c r="L2609" i="4" s="1"/>
  <c r="I2609" i="4"/>
  <c r="H2609" i="4"/>
  <c r="G2609" i="4"/>
  <c r="C2609" i="4"/>
  <c r="D2609" i="4" s="1"/>
  <c r="E2609" i="4" s="1"/>
  <c r="B2609" i="4"/>
  <c r="J2609" i="4" s="1"/>
  <c r="A2609" i="4"/>
  <c r="K2608" i="4"/>
  <c r="L2608" i="4" s="1"/>
  <c r="I2608" i="4"/>
  <c r="H2608" i="4"/>
  <c r="G2608" i="4"/>
  <c r="C2608" i="4"/>
  <c r="D2608" i="4" s="1"/>
  <c r="E2608" i="4" s="1"/>
  <c r="B2608" i="4"/>
  <c r="J2608" i="4" s="1"/>
  <c r="A2608" i="4"/>
  <c r="K2607" i="4"/>
  <c r="L2607" i="4" s="1"/>
  <c r="I2607" i="4"/>
  <c r="H2607" i="4"/>
  <c r="G2607" i="4"/>
  <c r="C2607" i="4"/>
  <c r="D2607" i="4" s="1"/>
  <c r="E2607" i="4" s="1"/>
  <c r="B2607" i="4"/>
  <c r="J2607" i="4" s="1"/>
  <c r="A2607" i="4"/>
  <c r="K2606" i="4"/>
  <c r="L2606" i="4" s="1"/>
  <c r="I2606" i="4"/>
  <c r="H2606" i="4"/>
  <c r="G2606" i="4"/>
  <c r="C2606" i="4"/>
  <c r="D2606" i="4" s="1"/>
  <c r="E2606" i="4" s="1"/>
  <c r="B2606" i="4"/>
  <c r="J2606" i="4" s="1"/>
  <c r="A2606" i="4"/>
  <c r="K2605" i="4"/>
  <c r="L2605" i="4" s="1"/>
  <c r="I2605" i="4"/>
  <c r="H2605" i="4"/>
  <c r="G2605" i="4"/>
  <c r="C2605" i="4"/>
  <c r="D2605" i="4" s="1"/>
  <c r="E2605" i="4" s="1"/>
  <c r="B2605" i="4"/>
  <c r="J2605" i="4" s="1"/>
  <c r="A2605" i="4"/>
  <c r="K2604" i="4"/>
  <c r="L2604" i="4" s="1"/>
  <c r="I2604" i="4"/>
  <c r="H2604" i="4"/>
  <c r="G2604" i="4"/>
  <c r="C2604" i="4"/>
  <c r="D2604" i="4" s="1"/>
  <c r="E2604" i="4" s="1"/>
  <c r="B2604" i="4"/>
  <c r="J2604" i="4" s="1"/>
  <c r="A2604" i="4"/>
  <c r="K2603" i="4"/>
  <c r="L2603" i="4" s="1"/>
  <c r="I2603" i="4"/>
  <c r="H2603" i="4"/>
  <c r="G2603" i="4"/>
  <c r="C2603" i="4"/>
  <c r="D2603" i="4" s="1"/>
  <c r="E2603" i="4" s="1"/>
  <c r="B2603" i="4"/>
  <c r="J2603" i="4" s="1"/>
  <c r="A2603" i="4"/>
  <c r="K2602" i="4"/>
  <c r="L2602" i="4" s="1"/>
  <c r="I2602" i="4"/>
  <c r="H2602" i="4"/>
  <c r="G2602" i="4"/>
  <c r="C2602" i="4"/>
  <c r="D2602" i="4" s="1"/>
  <c r="E2602" i="4" s="1"/>
  <c r="B2602" i="4"/>
  <c r="J2602" i="4" s="1"/>
  <c r="A2602" i="4"/>
  <c r="K2601" i="4"/>
  <c r="L2601" i="4" s="1"/>
  <c r="I2601" i="4"/>
  <c r="H2601" i="4"/>
  <c r="G2601" i="4"/>
  <c r="C2601" i="4"/>
  <c r="D2601" i="4" s="1"/>
  <c r="E2601" i="4" s="1"/>
  <c r="B2601" i="4"/>
  <c r="J2601" i="4" s="1"/>
  <c r="A2601" i="4"/>
  <c r="K2600" i="4"/>
  <c r="L2600" i="4" s="1"/>
  <c r="I2600" i="4"/>
  <c r="H2600" i="4"/>
  <c r="G2600" i="4"/>
  <c r="C2600" i="4"/>
  <c r="D2600" i="4" s="1"/>
  <c r="E2600" i="4" s="1"/>
  <c r="B2600" i="4"/>
  <c r="J2600" i="4" s="1"/>
  <c r="A2600" i="4"/>
  <c r="K2599" i="4"/>
  <c r="L2599" i="4" s="1"/>
  <c r="I2599" i="4"/>
  <c r="H2599" i="4"/>
  <c r="G2599" i="4"/>
  <c r="C2599" i="4"/>
  <c r="D2599" i="4" s="1"/>
  <c r="E2599" i="4" s="1"/>
  <c r="B2599" i="4"/>
  <c r="J2599" i="4" s="1"/>
  <c r="A2599" i="4"/>
  <c r="K2598" i="4"/>
  <c r="L2598" i="4" s="1"/>
  <c r="I2598" i="4"/>
  <c r="H2598" i="4"/>
  <c r="G2598" i="4"/>
  <c r="C2598" i="4"/>
  <c r="D2598" i="4" s="1"/>
  <c r="E2598" i="4" s="1"/>
  <c r="B2598" i="4"/>
  <c r="J2598" i="4" s="1"/>
  <c r="A2598" i="4"/>
  <c r="K2597" i="4"/>
  <c r="L2597" i="4" s="1"/>
  <c r="I2597" i="4"/>
  <c r="H2597" i="4"/>
  <c r="G2597" i="4"/>
  <c r="C2597" i="4"/>
  <c r="D2597" i="4" s="1"/>
  <c r="E2597" i="4" s="1"/>
  <c r="B2597" i="4"/>
  <c r="J2597" i="4" s="1"/>
  <c r="A2597" i="4"/>
  <c r="K2596" i="4"/>
  <c r="L2596" i="4" s="1"/>
  <c r="I2596" i="4"/>
  <c r="H2596" i="4"/>
  <c r="G2596" i="4"/>
  <c r="C2596" i="4"/>
  <c r="D2596" i="4" s="1"/>
  <c r="E2596" i="4" s="1"/>
  <c r="B2596" i="4"/>
  <c r="J2596" i="4" s="1"/>
  <c r="A2596" i="4"/>
  <c r="K2595" i="4"/>
  <c r="L2595" i="4" s="1"/>
  <c r="I2595" i="4"/>
  <c r="H2595" i="4"/>
  <c r="G2595" i="4"/>
  <c r="C2595" i="4"/>
  <c r="D2595" i="4" s="1"/>
  <c r="E2595" i="4" s="1"/>
  <c r="B2595" i="4"/>
  <c r="J2595" i="4" s="1"/>
  <c r="A2595" i="4"/>
  <c r="K2594" i="4"/>
  <c r="L2594" i="4" s="1"/>
  <c r="I2594" i="4"/>
  <c r="H2594" i="4"/>
  <c r="G2594" i="4"/>
  <c r="C2594" i="4"/>
  <c r="D2594" i="4" s="1"/>
  <c r="E2594" i="4" s="1"/>
  <c r="B2594" i="4"/>
  <c r="J2594" i="4" s="1"/>
  <c r="A2594" i="4"/>
  <c r="K2593" i="4"/>
  <c r="L2593" i="4" s="1"/>
  <c r="I2593" i="4"/>
  <c r="H2593" i="4"/>
  <c r="G2593" i="4"/>
  <c r="C2593" i="4"/>
  <c r="D2593" i="4" s="1"/>
  <c r="E2593" i="4" s="1"/>
  <c r="B2593" i="4"/>
  <c r="J2593" i="4" s="1"/>
  <c r="A2593" i="4"/>
  <c r="K2592" i="4"/>
  <c r="L2592" i="4" s="1"/>
  <c r="I2592" i="4"/>
  <c r="H2592" i="4"/>
  <c r="G2592" i="4"/>
  <c r="C2592" i="4"/>
  <c r="D2592" i="4" s="1"/>
  <c r="E2592" i="4" s="1"/>
  <c r="B2592" i="4"/>
  <c r="J2592" i="4" s="1"/>
  <c r="A2592" i="4"/>
  <c r="K2591" i="4"/>
  <c r="L2591" i="4" s="1"/>
  <c r="I2591" i="4"/>
  <c r="H2591" i="4"/>
  <c r="G2591" i="4"/>
  <c r="C2591" i="4"/>
  <c r="D2591" i="4" s="1"/>
  <c r="E2591" i="4" s="1"/>
  <c r="B2591" i="4"/>
  <c r="J2591" i="4" s="1"/>
  <c r="A2591" i="4"/>
  <c r="K2590" i="4"/>
  <c r="L2590" i="4" s="1"/>
  <c r="I2590" i="4"/>
  <c r="H2590" i="4"/>
  <c r="G2590" i="4"/>
  <c r="C2590" i="4"/>
  <c r="D2590" i="4" s="1"/>
  <c r="E2590" i="4" s="1"/>
  <c r="B2590" i="4"/>
  <c r="J2590" i="4" s="1"/>
  <c r="A2590" i="4"/>
  <c r="K2589" i="4"/>
  <c r="L2589" i="4" s="1"/>
  <c r="I2589" i="4"/>
  <c r="H2589" i="4"/>
  <c r="G2589" i="4"/>
  <c r="C2589" i="4"/>
  <c r="D2589" i="4" s="1"/>
  <c r="E2589" i="4" s="1"/>
  <c r="B2589" i="4"/>
  <c r="J2589" i="4" s="1"/>
  <c r="A2589" i="4"/>
  <c r="K2588" i="4"/>
  <c r="L2588" i="4" s="1"/>
  <c r="I2588" i="4"/>
  <c r="H2588" i="4"/>
  <c r="G2588" i="4"/>
  <c r="C2588" i="4"/>
  <c r="D2588" i="4" s="1"/>
  <c r="E2588" i="4" s="1"/>
  <c r="B2588" i="4"/>
  <c r="J2588" i="4" s="1"/>
  <c r="A2588" i="4"/>
  <c r="K2587" i="4"/>
  <c r="L2587" i="4" s="1"/>
  <c r="I2587" i="4"/>
  <c r="H2587" i="4"/>
  <c r="G2587" i="4"/>
  <c r="C2587" i="4"/>
  <c r="D2587" i="4" s="1"/>
  <c r="E2587" i="4" s="1"/>
  <c r="B2587" i="4"/>
  <c r="J2587" i="4" s="1"/>
  <c r="A2587" i="4"/>
  <c r="K2586" i="4"/>
  <c r="L2586" i="4" s="1"/>
  <c r="I2586" i="4"/>
  <c r="H2586" i="4"/>
  <c r="G2586" i="4"/>
  <c r="C2586" i="4"/>
  <c r="D2586" i="4" s="1"/>
  <c r="E2586" i="4" s="1"/>
  <c r="B2586" i="4"/>
  <c r="J2586" i="4" s="1"/>
  <c r="A2586" i="4"/>
  <c r="K2585" i="4"/>
  <c r="L2585" i="4" s="1"/>
  <c r="I2585" i="4"/>
  <c r="H2585" i="4"/>
  <c r="G2585" i="4"/>
  <c r="C2585" i="4"/>
  <c r="D2585" i="4" s="1"/>
  <c r="E2585" i="4" s="1"/>
  <c r="B2585" i="4"/>
  <c r="J2585" i="4" s="1"/>
  <c r="A2585" i="4"/>
  <c r="K2584" i="4"/>
  <c r="L2584" i="4" s="1"/>
  <c r="I2584" i="4"/>
  <c r="H2584" i="4"/>
  <c r="G2584" i="4"/>
  <c r="C2584" i="4"/>
  <c r="D2584" i="4" s="1"/>
  <c r="E2584" i="4" s="1"/>
  <c r="B2584" i="4"/>
  <c r="J2584" i="4" s="1"/>
  <c r="A2584" i="4"/>
  <c r="K2583" i="4"/>
  <c r="L2583" i="4" s="1"/>
  <c r="I2583" i="4"/>
  <c r="H2583" i="4"/>
  <c r="G2583" i="4"/>
  <c r="C2583" i="4"/>
  <c r="D2583" i="4" s="1"/>
  <c r="E2583" i="4" s="1"/>
  <c r="B2583" i="4"/>
  <c r="J2583" i="4" s="1"/>
  <c r="A2583" i="4"/>
  <c r="K2582" i="4"/>
  <c r="L2582" i="4" s="1"/>
  <c r="I2582" i="4"/>
  <c r="H2582" i="4"/>
  <c r="G2582" i="4"/>
  <c r="C2582" i="4"/>
  <c r="D2582" i="4" s="1"/>
  <c r="E2582" i="4" s="1"/>
  <c r="B2582" i="4"/>
  <c r="J2582" i="4" s="1"/>
  <c r="A2582" i="4"/>
  <c r="K2581" i="4"/>
  <c r="L2581" i="4" s="1"/>
  <c r="I2581" i="4"/>
  <c r="H2581" i="4"/>
  <c r="G2581" i="4"/>
  <c r="C2581" i="4"/>
  <c r="D2581" i="4" s="1"/>
  <c r="E2581" i="4" s="1"/>
  <c r="B2581" i="4"/>
  <c r="J2581" i="4" s="1"/>
  <c r="A2581" i="4"/>
  <c r="K2580" i="4"/>
  <c r="L2580" i="4" s="1"/>
  <c r="I2580" i="4"/>
  <c r="H2580" i="4"/>
  <c r="G2580" i="4"/>
  <c r="C2580" i="4"/>
  <c r="D2580" i="4" s="1"/>
  <c r="E2580" i="4" s="1"/>
  <c r="B2580" i="4"/>
  <c r="J2580" i="4" s="1"/>
  <c r="A2580" i="4"/>
  <c r="K2579" i="4"/>
  <c r="L2579" i="4" s="1"/>
  <c r="I2579" i="4"/>
  <c r="H2579" i="4"/>
  <c r="G2579" i="4"/>
  <c r="C2579" i="4"/>
  <c r="D2579" i="4" s="1"/>
  <c r="E2579" i="4" s="1"/>
  <c r="B2579" i="4"/>
  <c r="J2579" i="4" s="1"/>
  <c r="A2579" i="4"/>
  <c r="K2578" i="4"/>
  <c r="L2578" i="4" s="1"/>
  <c r="I2578" i="4"/>
  <c r="H2578" i="4"/>
  <c r="G2578" i="4"/>
  <c r="C2578" i="4"/>
  <c r="D2578" i="4" s="1"/>
  <c r="E2578" i="4" s="1"/>
  <c r="B2578" i="4"/>
  <c r="J2578" i="4" s="1"/>
  <c r="A2578" i="4"/>
  <c r="K2577" i="4"/>
  <c r="L2577" i="4" s="1"/>
  <c r="I2577" i="4"/>
  <c r="H2577" i="4"/>
  <c r="G2577" i="4"/>
  <c r="C2577" i="4"/>
  <c r="D2577" i="4" s="1"/>
  <c r="E2577" i="4" s="1"/>
  <c r="B2577" i="4"/>
  <c r="J2577" i="4" s="1"/>
  <c r="A2577" i="4"/>
  <c r="K2576" i="4"/>
  <c r="L2576" i="4" s="1"/>
  <c r="I2576" i="4"/>
  <c r="H2576" i="4"/>
  <c r="G2576" i="4"/>
  <c r="C2576" i="4"/>
  <c r="D2576" i="4" s="1"/>
  <c r="E2576" i="4" s="1"/>
  <c r="B2576" i="4"/>
  <c r="J2576" i="4" s="1"/>
  <c r="A2576" i="4"/>
  <c r="K2575" i="4"/>
  <c r="L2575" i="4" s="1"/>
  <c r="I2575" i="4"/>
  <c r="H2575" i="4"/>
  <c r="G2575" i="4"/>
  <c r="C2575" i="4"/>
  <c r="D2575" i="4" s="1"/>
  <c r="E2575" i="4" s="1"/>
  <c r="B2575" i="4"/>
  <c r="J2575" i="4" s="1"/>
  <c r="A2575" i="4"/>
  <c r="K2574" i="4"/>
  <c r="L2574" i="4" s="1"/>
  <c r="I2574" i="4"/>
  <c r="H2574" i="4"/>
  <c r="G2574" i="4"/>
  <c r="C2574" i="4"/>
  <c r="D2574" i="4" s="1"/>
  <c r="E2574" i="4" s="1"/>
  <c r="B2574" i="4"/>
  <c r="J2574" i="4" s="1"/>
  <c r="A2574" i="4"/>
  <c r="K2573" i="4"/>
  <c r="L2573" i="4" s="1"/>
  <c r="I2573" i="4"/>
  <c r="H2573" i="4"/>
  <c r="G2573" i="4"/>
  <c r="C2573" i="4"/>
  <c r="D2573" i="4" s="1"/>
  <c r="E2573" i="4" s="1"/>
  <c r="B2573" i="4"/>
  <c r="J2573" i="4" s="1"/>
  <c r="A2573" i="4"/>
  <c r="K2572" i="4"/>
  <c r="L2572" i="4" s="1"/>
  <c r="I2572" i="4"/>
  <c r="H2572" i="4"/>
  <c r="G2572" i="4"/>
  <c r="C2572" i="4"/>
  <c r="D2572" i="4" s="1"/>
  <c r="E2572" i="4" s="1"/>
  <c r="B2572" i="4"/>
  <c r="J2572" i="4" s="1"/>
  <c r="A2572" i="4"/>
  <c r="K2571" i="4"/>
  <c r="L2571" i="4" s="1"/>
  <c r="I2571" i="4"/>
  <c r="H2571" i="4"/>
  <c r="G2571" i="4"/>
  <c r="C2571" i="4"/>
  <c r="D2571" i="4" s="1"/>
  <c r="E2571" i="4" s="1"/>
  <c r="B2571" i="4"/>
  <c r="J2571" i="4" s="1"/>
  <c r="A2571" i="4"/>
  <c r="K2570" i="4"/>
  <c r="L2570" i="4" s="1"/>
  <c r="I2570" i="4"/>
  <c r="H2570" i="4"/>
  <c r="G2570" i="4"/>
  <c r="C2570" i="4"/>
  <c r="D2570" i="4" s="1"/>
  <c r="E2570" i="4" s="1"/>
  <c r="B2570" i="4"/>
  <c r="J2570" i="4" s="1"/>
  <c r="A2570" i="4"/>
  <c r="K2569" i="4"/>
  <c r="L2569" i="4" s="1"/>
  <c r="I2569" i="4"/>
  <c r="H2569" i="4"/>
  <c r="G2569" i="4"/>
  <c r="C2569" i="4"/>
  <c r="D2569" i="4" s="1"/>
  <c r="E2569" i="4" s="1"/>
  <c r="B2569" i="4"/>
  <c r="J2569" i="4" s="1"/>
  <c r="A2569" i="4"/>
  <c r="K2568" i="4"/>
  <c r="L2568" i="4" s="1"/>
  <c r="I2568" i="4"/>
  <c r="H2568" i="4"/>
  <c r="G2568" i="4"/>
  <c r="C2568" i="4"/>
  <c r="D2568" i="4" s="1"/>
  <c r="E2568" i="4" s="1"/>
  <c r="B2568" i="4"/>
  <c r="J2568" i="4" s="1"/>
  <c r="A2568" i="4"/>
  <c r="K2567" i="4"/>
  <c r="L2567" i="4" s="1"/>
  <c r="I2567" i="4"/>
  <c r="H2567" i="4"/>
  <c r="G2567" i="4"/>
  <c r="C2567" i="4"/>
  <c r="D2567" i="4" s="1"/>
  <c r="E2567" i="4" s="1"/>
  <c r="B2567" i="4"/>
  <c r="J2567" i="4" s="1"/>
  <c r="A2567" i="4"/>
  <c r="K2566" i="4"/>
  <c r="L2566" i="4" s="1"/>
  <c r="I2566" i="4"/>
  <c r="H2566" i="4"/>
  <c r="G2566" i="4"/>
  <c r="C2566" i="4"/>
  <c r="D2566" i="4" s="1"/>
  <c r="E2566" i="4" s="1"/>
  <c r="B2566" i="4"/>
  <c r="J2566" i="4" s="1"/>
  <c r="A2566" i="4"/>
  <c r="K2565" i="4"/>
  <c r="L2565" i="4" s="1"/>
  <c r="I2565" i="4"/>
  <c r="H2565" i="4"/>
  <c r="G2565" i="4"/>
  <c r="C2565" i="4"/>
  <c r="D2565" i="4" s="1"/>
  <c r="E2565" i="4" s="1"/>
  <c r="B2565" i="4"/>
  <c r="J2565" i="4" s="1"/>
  <c r="A2565" i="4"/>
  <c r="K2564" i="4"/>
  <c r="L2564" i="4" s="1"/>
  <c r="I2564" i="4"/>
  <c r="H2564" i="4"/>
  <c r="G2564" i="4"/>
  <c r="C2564" i="4"/>
  <c r="D2564" i="4" s="1"/>
  <c r="E2564" i="4" s="1"/>
  <c r="B2564" i="4"/>
  <c r="J2564" i="4" s="1"/>
  <c r="A2564" i="4"/>
  <c r="K2563" i="4"/>
  <c r="L2563" i="4" s="1"/>
  <c r="I2563" i="4"/>
  <c r="H2563" i="4"/>
  <c r="G2563" i="4"/>
  <c r="C2563" i="4"/>
  <c r="D2563" i="4" s="1"/>
  <c r="E2563" i="4" s="1"/>
  <c r="B2563" i="4"/>
  <c r="J2563" i="4" s="1"/>
  <c r="A2563" i="4"/>
  <c r="K2562" i="4"/>
  <c r="L2562" i="4" s="1"/>
  <c r="I2562" i="4"/>
  <c r="H2562" i="4"/>
  <c r="G2562" i="4"/>
  <c r="C2562" i="4"/>
  <c r="D2562" i="4" s="1"/>
  <c r="E2562" i="4" s="1"/>
  <c r="B2562" i="4"/>
  <c r="J2562" i="4" s="1"/>
  <c r="A2562" i="4"/>
  <c r="K2561" i="4"/>
  <c r="L2561" i="4" s="1"/>
  <c r="I2561" i="4"/>
  <c r="H2561" i="4"/>
  <c r="G2561" i="4"/>
  <c r="C2561" i="4"/>
  <c r="D2561" i="4" s="1"/>
  <c r="E2561" i="4" s="1"/>
  <c r="B2561" i="4"/>
  <c r="J2561" i="4" s="1"/>
  <c r="A2561" i="4"/>
  <c r="K2560" i="4"/>
  <c r="L2560" i="4" s="1"/>
  <c r="I2560" i="4"/>
  <c r="H2560" i="4"/>
  <c r="G2560" i="4"/>
  <c r="C2560" i="4"/>
  <c r="D2560" i="4" s="1"/>
  <c r="E2560" i="4" s="1"/>
  <c r="B2560" i="4"/>
  <c r="J2560" i="4" s="1"/>
  <c r="A2560" i="4"/>
  <c r="K2559" i="4"/>
  <c r="L2559" i="4" s="1"/>
  <c r="I2559" i="4"/>
  <c r="H2559" i="4"/>
  <c r="G2559" i="4"/>
  <c r="C2559" i="4"/>
  <c r="D2559" i="4" s="1"/>
  <c r="E2559" i="4" s="1"/>
  <c r="B2559" i="4"/>
  <c r="J2559" i="4" s="1"/>
  <c r="A2559" i="4"/>
  <c r="K2558" i="4"/>
  <c r="L2558" i="4" s="1"/>
  <c r="I2558" i="4"/>
  <c r="H2558" i="4"/>
  <c r="G2558" i="4"/>
  <c r="C2558" i="4"/>
  <c r="D2558" i="4" s="1"/>
  <c r="E2558" i="4" s="1"/>
  <c r="B2558" i="4"/>
  <c r="J2558" i="4" s="1"/>
  <c r="A2558" i="4"/>
  <c r="K2557" i="4"/>
  <c r="L2557" i="4" s="1"/>
  <c r="I2557" i="4"/>
  <c r="H2557" i="4"/>
  <c r="G2557" i="4"/>
  <c r="C2557" i="4"/>
  <c r="D2557" i="4" s="1"/>
  <c r="E2557" i="4" s="1"/>
  <c r="B2557" i="4"/>
  <c r="J2557" i="4" s="1"/>
  <c r="A2557" i="4"/>
  <c r="K2556" i="4"/>
  <c r="L2556" i="4" s="1"/>
  <c r="I2556" i="4"/>
  <c r="H2556" i="4"/>
  <c r="G2556" i="4"/>
  <c r="C2556" i="4"/>
  <c r="D2556" i="4" s="1"/>
  <c r="E2556" i="4" s="1"/>
  <c r="B2556" i="4"/>
  <c r="J2556" i="4" s="1"/>
  <c r="A2556" i="4"/>
  <c r="K2555" i="4"/>
  <c r="L2555" i="4" s="1"/>
  <c r="I2555" i="4"/>
  <c r="H2555" i="4"/>
  <c r="G2555" i="4"/>
  <c r="C2555" i="4"/>
  <c r="D2555" i="4" s="1"/>
  <c r="E2555" i="4" s="1"/>
  <c r="B2555" i="4"/>
  <c r="J2555" i="4" s="1"/>
  <c r="A2555" i="4"/>
  <c r="K2554" i="4"/>
  <c r="L2554" i="4" s="1"/>
  <c r="I2554" i="4"/>
  <c r="H2554" i="4"/>
  <c r="G2554" i="4"/>
  <c r="C2554" i="4"/>
  <c r="D2554" i="4" s="1"/>
  <c r="E2554" i="4" s="1"/>
  <c r="B2554" i="4"/>
  <c r="J2554" i="4" s="1"/>
  <c r="A2554" i="4"/>
  <c r="K2553" i="4"/>
  <c r="L2553" i="4" s="1"/>
  <c r="I2553" i="4"/>
  <c r="H2553" i="4"/>
  <c r="G2553" i="4"/>
  <c r="C2553" i="4"/>
  <c r="D2553" i="4" s="1"/>
  <c r="E2553" i="4" s="1"/>
  <c r="B2553" i="4"/>
  <c r="J2553" i="4" s="1"/>
  <c r="A2553" i="4"/>
  <c r="K2552" i="4"/>
  <c r="L2552" i="4" s="1"/>
  <c r="I2552" i="4"/>
  <c r="H2552" i="4"/>
  <c r="G2552" i="4"/>
  <c r="C2552" i="4"/>
  <c r="D2552" i="4" s="1"/>
  <c r="E2552" i="4" s="1"/>
  <c r="B2552" i="4"/>
  <c r="J2552" i="4" s="1"/>
  <c r="A2552" i="4"/>
  <c r="K2551" i="4"/>
  <c r="L2551" i="4" s="1"/>
  <c r="I2551" i="4"/>
  <c r="H2551" i="4"/>
  <c r="G2551" i="4"/>
  <c r="C2551" i="4"/>
  <c r="D2551" i="4" s="1"/>
  <c r="E2551" i="4" s="1"/>
  <c r="B2551" i="4"/>
  <c r="J2551" i="4" s="1"/>
  <c r="A2551" i="4"/>
  <c r="K2550" i="4"/>
  <c r="L2550" i="4" s="1"/>
  <c r="I2550" i="4"/>
  <c r="H2550" i="4"/>
  <c r="G2550" i="4"/>
  <c r="C2550" i="4"/>
  <c r="D2550" i="4" s="1"/>
  <c r="E2550" i="4" s="1"/>
  <c r="B2550" i="4"/>
  <c r="J2550" i="4" s="1"/>
  <c r="A2550" i="4"/>
  <c r="K2549" i="4"/>
  <c r="L2549" i="4" s="1"/>
  <c r="I2549" i="4"/>
  <c r="H2549" i="4"/>
  <c r="G2549" i="4"/>
  <c r="C2549" i="4"/>
  <c r="D2549" i="4" s="1"/>
  <c r="E2549" i="4" s="1"/>
  <c r="B2549" i="4"/>
  <c r="J2549" i="4" s="1"/>
  <c r="A2549" i="4"/>
  <c r="K2548" i="4"/>
  <c r="L2548" i="4" s="1"/>
  <c r="I2548" i="4"/>
  <c r="H2548" i="4"/>
  <c r="G2548" i="4"/>
  <c r="C2548" i="4"/>
  <c r="D2548" i="4" s="1"/>
  <c r="E2548" i="4" s="1"/>
  <c r="B2548" i="4"/>
  <c r="J2548" i="4" s="1"/>
  <c r="A2548" i="4"/>
  <c r="K2547" i="4"/>
  <c r="L2547" i="4" s="1"/>
  <c r="I2547" i="4"/>
  <c r="H2547" i="4"/>
  <c r="G2547" i="4"/>
  <c r="C2547" i="4"/>
  <c r="D2547" i="4" s="1"/>
  <c r="E2547" i="4" s="1"/>
  <c r="B2547" i="4"/>
  <c r="J2547" i="4" s="1"/>
  <c r="A2547" i="4"/>
  <c r="K2546" i="4"/>
  <c r="L2546" i="4" s="1"/>
  <c r="I2546" i="4"/>
  <c r="H2546" i="4"/>
  <c r="G2546" i="4"/>
  <c r="C2546" i="4"/>
  <c r="D2546" i="4" s="1"/>
  <c r="E2546" i="4" s="1"/>
  <c r="B2546" i="4"/>
  <c r="J2546" i="4" s="1"/>
  <c r="A2546" i="4"/>
  <c r="K2545" i="4"/>
  <c r="L2545" i="4" s="1"/>
  <c r="I2545" i="4"/>
  <c r="H2545" i="4"/>
  <c r="G2545" i="4"/>
  <c r="C2545" i="4"/>
  <c r="D2545" i="4" s="1"/>
  <c r="E2545" i="4" s="1"/>
  <c r="B2545" i="4"/>
  <c r="J2545" i="4" s="1"/>
  <c r="A2545" i="4"/>
  <c r="K2544" i="4"/>
  <c r="L2544" i="4" s="1"/>
  <c r="I2544" i="4"/>
  <c r="H2544" i="4"/>
  <c r="G2544" i="4"/>
  <c r="C2544" i="4"/>
  <c r="D2544" i="4" s="1"/>
  <c r="E2544" i="4" s="1"/>
  <c r="B2544" i="4"/>
  <c r="J2544" i="4" s="1"/>
  <c r="A2544" i="4"/>
  <c r="K2543" i="4"/>
  <c r="L2543" i="4" s="1"/>
  <c r="I2543" i="4"/>
  <c r="H2543" i="4"/>
  <c r="G2543" i="4"/>
  <c r="C2543" i="4"/>
  <c r="D2543" i="4" s="1"/>
  <c r="E2543" i="4" s="1"/>
  <c r="B2543" i="4"/>
  <c r="J2543" i="4" s="1"/>
  <c r="A2543" i="4"/>
  <c r="K2542" i="4"/>
  <c r="L2542" i="4" s="1"/>
  <c r="I2542" i="4"/>
  <c r="H2542" i="4"/>
  <c r="G2542" i="4"/>
  <c r="C2542" i="4"/>
  <c r="D2542" i="4" s="1"/>
  <c r="E2542" i="4" s="1"/>
  <c r="B2542" i="4"/>
  <c r="J2542" i="4" s="1"/>
  <c r="A2542" i="4"/>
  <c r="K2541" i="4"/>
  <c r="L2541" i="4" s="1"/>
  <c r="I2541" i="4"/>
  <c r="H2541" i="4"/>
  <c r="G2541" i="4"/>
  <c r="C2541" i="4"/>
  <c r="D2541" i="4" s="1"/>
  <c r="E2541" i="4" s="1"/>
  <c r="B2541" i="4"/>
  <c r="J2541" i="4" s="1"/>
  <c r="A2541" i="4"/>
  <c r="K2540" i="4"/>
  <c r="L2540" i="4" s="1"/>
  <c r="I2540" i="4"/>
  <c r="H2540" i="4"/>
  <c r="G2540" i="4"/>
  <c r="C2540" i="4"/>
  <c r="D2540" i="4" s="1"/>
  <c r="E2540" i="4" s="1"/>
  <c r="B2540" i="4"/>
  <c r="J2540" i="4" s="1"/>
  <c r="A2540" i="4"/>
  <c r="K2539" i="4"/>
  <c r="L2539" i="4" s="1"/>
  <c r="I2539" i="4"/>
  <c r="H2539" i="4"/>
  <c r="G2539" i="4"/>
  <c r="C2539" i="4"/>
  <c r="D2539" i="4" s="1"/>
  <c r="E2539" i="4" s="1"/>
  <c r="B2539" i="4"/>
  <c r="J2539" i="4" s="1"/>
  <c r="A2539" i="4"/>
  <c r="K2538" i="4"/>
  <c r="L2538" i="4" s="1"/>
  <c r="I2538" i="4"/>
  <c r="H2538" i="4"/>
  <c r="G2538" i="4"/>
  <c r="C2538" i="4"/>
  <c r="D2538" i="4" s="1"/>
  <c r="E2538" i="4" s="1"/>
  <c r="B2538" i="4"/>
  <c r="J2538" i="4" s="1"/>
  <c r="A2538" i="4"/>
  <c r="K2537" i="4"/>
  <c r="L2537" i="4" s="1"/>
  <c r="I2537" i="4"/>
  <c r="H2537" i="4"/>
  <c r="G2537" i="4"/>
  <c r="C2537" i="4"/>
  <c r="D2537" i="4" s="1"/>
  <c r="E2537" i="4" s="1"/>
  <c r="B2537" i="4"/>
  <c r="J2537" i="4" s="1"/>
  <c r="A2537" i="4"/>
  <c r="K2536" i="4"/>
  <c r="L2536" i="4" s="1"/>
  <c r="I2536" i="4"/>
  <c r="H2536" i="4"/>
  <c r="G2536" i="4"/>
  <c r="C2536" i="4"/>
  <c r="D2536" i="4" s="1"/>
  <c r="E2536" i="4" s="1"/>
  <c r="B2536" i="4"/>
  <c r="J2536" i="4" s="1"/>
  <c r="A2536" i="4"/>
  <c r="K2535" i="4"/>
  <c r="L2535" i="4" s="1"/>
  <c r="I2535" i="4"/>
  <c r="H2535" i="4"/>
  <c r="G2535" i="4"/>
  <c r="C2535" i="4"/>
  <c r="D2535" i="4" s="1"/>
  <c r="E2535" i="4" s="1"/>
  <c r="B2535" i="4"/>
  <c r="J2535" i="4" s="1"/>
  <c r="A2535" i="4"/>
  <c r="K2534" i="4"/>
  <c r="L2534" i="4" s="1"/>
  <c r="I2534" i="4"/>
  <c r="H2534" i="4"/>
  <c r="G2534" i="4"/>
  <c r="C2534" i="4"/>
  <c r="D2534" i="4" s="1"/>
  <c r="E2534" i="4" s="1"/>
  <c r="B2534" i="4"/>
  <c r="J2534" i="4" s="1"/>
  <c r="A2534" i="4"/>
  <c r="K2533" i="4"/>
  <c r="L2533" i="4" s="1"/>
  <c r="I2533" i="4"/>
  <c r="H2533" i="4"/>
  <c r="G2533" i="4"/>
  <c r="C2533" i="4"/>
  <c r="D2533" i="4" s="1"/>
  <c r="E2533" i="4" s="1"/>
  <c r="B2533" i="4"/>
  <c r="J2533" i="4" s="1"/>
  <c r="A2533" i="4"/>
  <c r="K2532" i="4"/>
  <c r="L2532" i="4" s="1"/>
  <c r="I2532" i="4"/>
  <c r="H2532" i="4"/>
  <c r="G2532" i="4"/>
  <c r="C2532" i="4"/>
  <c r="D2532" i="4" s="1"/>
  <c r="E2532" i="4" s="1"/>
  <c r="B2532" i="4"/>
  <c r="J2532" i="4" s="1"/>
  <c r="A2532" i="4"/>
  <c r="K2531" i="4"/>
  <c r="L2531" i="4" s="1"/>
  <c r="I2531" i="4"/>
  <c r="H2531" i="4"/>
  <c r="G2531" i="4"/>
  <c r="C2531" i="4"/>
  <c r="D2531" i="4" s="1"/>
  <c r="E2531" i="4" s="1"/>
  <c r="B2531" i="4"/>
  <c r="J2531" i="4" s="1"/>
  <c r="A2531" i="4"/>
  <c r="K2530" i="4"/>
  <c r="L2530" i="4" s="1"/>
  <c r="I2530" i="4"/>
  <c r="H2530" i="4"/>
  <c r="G2530" i="4"/>
  <c r="C2530" i="4"/>
  <c r="D2530" i="4" s="1"/>
  <c r="E2530" i="4" s="1"/>
  <c r="B2530" i="4"/>
  <c r="J2530" i="4" s="1"/>
  <c r="A2530" i="4"/>
  <c r="K2529" i="4"/>
  <c r="L2529" i="4" s="1"/>
  <c r="I2529" i="4"/>
  <c r="H2529" i="4"/>
  <c r="G2529" i="4"/>
  <c r="C2529" i="4"/>
  <c r="D2529" i="4" s="1"/>
  <c r="E2529" i="4" s="1"/>
  <c r="B2529" i="4"/>
  <c r="J2529" i="4" s="1"/>
  <c r="A2529" i="4"/>
  <c r="K2528" i="4"/>
  <c r="L2528" i="4" s="1"/>
  <c r="I2528" i="4"/>
  <c r="H2528" i="4"/>
  <c r="G2528" i="4"/>
  <c r="C2528" i="4"/>
  <c r="D2528" i="4" s="1"/>
  <c r="E2528" i="4" s="1"/>
  <c r="B2528" i="4"/>
  <c r="J2528" i="4" s="1"/>
  <c r="A2528" i="4"/>
  <c r="K2527" i="4"/>
  <c r="L2527" i="4" s="1"/>
  <c r="I2527" i="4"/>
  <c r="H2527" i="4"/>
  <c r="G2527" i="4"/>
  <c r="C2527" i="4"/>
  <c r="D2527" i="4" s="1"/>
  <c r="E2527" i="4" s="1"/>
  <c r="B2527" i="4"/>
  <c r="J2527" i="4" s="1"/>
  <c r="A2527" i="4"/>
  <c r="K2526" i="4"/>
  <c r="L2526" i="4" s="1"/>
  <c r="I2526" i="4"/>
  <c r="H2526" i="4"/>
  <c r="G2526" i="4"/>
  <c r="C2526" i="4"/>
  <c r="D2526" i="4" s="1"/>
  <c r="E2526" i="4" s="1"/>
  <c r="B2526" i="4"/>
  <c r="J2526" i="4" s="1"/>
  <c r="A2526" i="4"/>
  <c r="K2525" i="4"/>
  <c r="L2525" i="4" s="1"/>
  <c r="I2525" i="4"/>
  <c r="H2525" i="4"/>
  <c r="G2525" i="4"/>
  <c r="C2525" i="4"/>
  <c r="D2525" i="4" s="1"/>
  <c r="E2525" i="4" s="1"/>
  <c r="B2525" i="4"/>
  <c r="J2525" i="4" s="1"/>
  <c r="A2525" i="4"/>
  <c r="K2524" i="4"/>
  <c r="L2524" i="4" s="1"/>
  <c r="I2524" i="4"/>
  <c r="H2524" i="4"/>
  <c r="G2524" i="4"/>
  <c r="C2524" i="4"/>
  <c r="D2524" i="4" s="1"/>
  <c r="E2524" i="4" s="1"/>
  <c r="B2524" i="4"/>
  <c r="J2524" i="4" s="1"/>
  <c r="A2524" i="4"/>
  <c r="K2523" i="4"/>
  <c r="L2523" i="4" s="1"/>
  <c r="I2523" i="4"/>
  <c r="H2523" i="4"/>
  <c r="G2523" i="4"/>
  <c r="C2523" i="4"/>
  <c r="D2523" i="4" s="1"/>
  <c r="E2523" i="4" s="1"/>
  <c r="B2523" i="4"/>
  <c r="J2523" i="4" s="1"/>
  <c r="A2523" i="4"/>
  <c r="K2522" i="4"/>
  <c r="L2522" i="4" s="1"/>
  <c r="I2522" i="4"/>
  <c r="H2522" i="4"/>
  <c r="G2522" i="4"/>
  <c r="C2522" i="4"/>
  <c r="D2522" i="4" s="1"/>
  <c r="E2522" i="4" s="1"/>
  <c r="B2522" i="4"/>
  <c r="J2522" i="4" s="1"/>
  <c r="A2522" i="4"/>
  <c r="K2521" i="4"/>
  <c r="L2521" i="4" s="1"/>
  <c r="I2521" i="4"/>
  <c r="H2521" i="4"/>
  <c r="G2521" i="4"/>
  <c r="C2521" i="4"/>
  <c r="D2521" i="4" s="1"/>
  <c r="E2521" i="4" s="1"/>
  <c r="B2521" i="4"/>
  <c r="J2521" i="4" s="1"/>
  <c r="A2521" i="4"/>
  <c r="K2520" i="4"/>
  <c r="L2520" i="4" s="1"/>
  <c r="I2520" i="4"/>
  <c r="H2520" i="4"/>
  <c r="G2520" i="4"/>
  <c r="C2520" i="4"/>
  <c r="D2520" i="4" s="1"/>
  <c r="E2520" i="4" s="1"/>
  <c r="B2520" i="4"/>
  <c r="J2520" i="4" s="1"/>
  <c r="A2520" i="4"/>
  <c r="K2519" i="4"/>
  <c r="L2519" i="4" s="1"/>
  <c r="I2519" i="4"/>
  <c r="H2519" i="4"/>
  <c r="G2519" i="4"/>
  <c r="C2519" i="4"/>
  <c r="D2519" i="4" s="1"/>
  <c r="E2519" i="4" s="1"/>
  <c r="B2519" i="4"/>
  <c r="J2519" i="4" s="1"/>
  <c r="A2519" i="4"/>
  <c r="K2518" i="4"/>
  <c r="L2518" i="4" s="1"/>
  <c r="I2518" i="4"/>
  <c r="H2518" i="4"/>
  <c r="G2518" i="4"/>
  <c r="C2518" i="4"/>
  <c r="D2518" i="4" s="1"/>
  <c r="E2518" i="4" s="1"/>
  <c r="B2518" i="4"/>
  <c r="J2518" i="4" s="1"/>
  <c r="A2518" i="4"/>
  <c r="K2517" i="4"/>
  <c r="L2517" i="4" s="1"/>
  <c r="I2517" i="4"/>
  <c r="H2517" i="4"/>
  <c r="G2517" i="4"/>
  <c r="C2517" i="4"/>
  <c r="D2517" i="4" s="1"/>
  <c r="E2517" i="4" s="1"/>
  <c r="B2517" i="4"/>
  <c r="J2517" i="4" s="1"/>
  <c r="A2517" i="4"/>
  <c r="K2516" i="4"/>
  <c r="L2516" i="4" s="1"/>
  <c r="I2516" i="4"/>
  <c r="H2516" i="4"/>
  <c r="G2516" i="4"/>
  <c r="C2516" i="4"/>
  <c r="D2516" i="4" s="1"/>
  <c r="E2516" i="4" s="1"/>
  <c r="B2516" i="4"/>
  <c r="J2516" i="4" s="1"/>
  <c r="A2516" i="4"/>
  <c r="K2515" i="4"/>
  <c r="L2515" i="4" s="1"/>
  <c r="I2515" i="4"/>
  <c r="H2515" i="4"/>
  <c r="G2515" i="4"/>
  <c r="C2515" i="4"/>
  <c r="D2515" i="4" s="1"/>
  <c r="E2515" i="4" s="1"/>
  <c r="B2515" i="4"/>
  <c r="J2515" i="4" s="1"/>
  <c r="A2515" i="4"/>
  <c r="K2514" i="4"/>
  <c r="L2514" i="4" s="1"/>
  <c r="I2514" i="4"/>
  <c r="H2514" i="4"/>
  <c r="G2514" i="4"/>
  <c r="C2514" i="4"/>
  <c r="D2514" i="4" s="1"/>
  <c r="E2514" i="4" s="1"/>
  <c r="B2514" i="4"/>
  <c r="J2514" i="4" s="1"/>
  <c r="A2514" i="4"/>
  <c r="K2513" i="4"/>
  <c r="L2513" i="4" s="1"/>
  <c r="I2513" i="4"/>
  <c r="H2513" i="4"/>
  <c r="G2513" i="4"/>
  <c r="C2513" i="4"/>
  <c r="D2513" i="4" s="1"/>
  <c r="E2513" i="4" s="1"/>
  <c r="B2513" i="4"/>
  <c r="J2513" i="4" s="1"/>
  <c r="A2513" i="4"/>
  <c r="K2512" i="4"/>
  <c r="L2512" i="4" s="1"/>
  <c r="I2512" i="4"/>
  <c r="H2512" i="4"/>
  <c r="G2512" i="4"/>
  <c r="C2512" i="4"/>
  <c r="D2512" i="4" s="1"/>
  <c r="E2512" i="4" s="1"/>
  <c r="B2512" i="4"/>
  <c r="J2512" i="4" s="1"/>
  <c r="A2512" i="4"/>
  <c r="K2511" i="4"/>
  <c r="L2511" i="4" s="1"/>
  <c r="I2511" i="4"/>
  <c r="H2511" i="4"/>
  <c r="G2511" i="4"/>
  <c r="C2511" i="4"/>
  <c r="D2511" i="4" s="1"/>
  <c r="E2511" i="4" s="1"/>
  <c r="B2511" i="4"/>
  <c r="J2511" i="4" s="1"/>
  <c r="A2511" i="4"/>
  <c r="K2510" i="4"/>
  <c r="L2510" i="4" s="1"/>
  <c r="I2510" i="4"/>
  <c r="H2510" i="4"/>
  <c r="G2510" i="4"/>
  <c r="C2510" i="4"/>
  <c r="D2510" i="4" s="1"/>
  <c r="E2510" i="4" s="1"/>
  <c r="B2510" i="4"/>
  <c r="J2510" i="4" s="1"/>
  <c r="A2510" i="4"/>
  <c r="K2509" i="4"/>
  <c r="L2509" i="4" s="1"/>
  <c r="I2509" i="4"/>
  <c r="H2509" i="4"/>
  <c r="G2509" i="4"/>
  <c r="C2509" i="4"/>
  <c r="D2509" i="4" s="1"/>
  <c r="E2509" i="4" s="1"/>
  <c r="B2509" i="4"/>
  <c r="J2509" i="4" s="1"/>
  <c r="A2509" i="4"/>
  <c r="K2508" i="4"/>
  <c r="L2508" i="4" s="1"/>
  <c r="I2508" i="4"/>
  <c r="H2508" i="4"/>
  <c r="G2508" i="4"/>
  <c r="C2508" i="4"/>
  <c r="D2508" i="4" s="1"/>
  <c r="E2508" i="4" s="1"/>
  <c r="B2508" i="4"/>
  <c r="J2508" i="4" s="1"/>
  <c r="A2508" i="4"/>
  <c r="K2507" i="4"/>
  <c r="L2507" i="4" s="1"/>
  <c r="I2507" i="4"/>
  <c r="H2507" i="4"/>
  <c r="G2507" i="4"/>
  <c r="C2507" i="4"/>
  <c r="D2507" i="4" s="1"/>
  <c r="E2507" i="4" s="1"/>
  <c r="B2507" i="4"/>
  <c r="J2507" i="4" s="1"/>
  <c r="A2507" i="4"/>
  <c r="K2506" i="4"/>
  <c r="L2506" i="4" s="1"/>
  <c r="I2506" i="4"/>
  <c r="H2506" i="4"/>
  <c r="G2506" i="4"/>
  <c r="C2506" i="4"/>
  <c r="D2506" i="4" s="1"/>
  <c r="E2506" i="4" s="1"/>
  <c r="B2506" i="4"/>
  <c r="J2506" i="4" s="1"/>
  <c r="A2506" i="4"/>
  <c r="K2505" i="4"/>
  <c r="L2505" i="4" s="1"/>
  <c r="I2505" i="4"/>
  <c r="H2505" i="4"/>
  <c r="G2505" i="4"/>
  <c r="C2505" i="4"/>
  <c r="D2505" i="4" s="1"/>
  <c r="E2505" i="4" s="1"/>
  <c r="B2505" i="4"/>
  <c r="J2505" i="4" s="1"/>
  <c r="A2505" i="4"/>
  <c r="K2504" i="4"/>
  <c r="L2504" i="4" s="1"/>
  <c r="I2504" i="4"/>
  <c r="H2504" i="4"/>
  <c r="G2504" i="4"/>
  <c r="C2504" i="4"/>
  <c r="D2504" i="4" s="1"/>
  <c r="E2504" i="4" s="1"/>
  <c r="B2504" i="4"/>
  <c r="J2504" i="4" s="1"/>
  <c r="A2504" i="4"/>
  <c r="K2503" i="4"/>
  <c r="L2503" i="4" s="1"/>
  <c r="I2503" i="4"/>
  <c r="H2503" i="4"/>
  <c r="G2503" i="4"/>
  <c r="C2503" i="4"/>
  <c r="D2503" i="4" s="1"/>
  <c r="E2503" i="4" s="1"/>
  <c r="B2503" i="4"/>
  <c r="J2503" i="4" s="1"/>
  <c r="A2503" i="4"/>
  <c r="K2502" i="4"/>
  <c r="L2502" i="4" s="1"/>
  <c r="I2502" i="4"/>
  <c r="H2502" i="4"/>
  <c r="G2502" i="4"/>
  <c r="C2502" i="4"/>
  <c r="D2502" i="4" s="1"/>
  <c r="E2502" i="4" s="1"/>
  <c r="B2502" i="4"/>
  <c r="J2502" i="4" s="1"/>
  <c r="A2502" i="4"/>
  <c r="K2501" i="4"/>
  <c r="L2501" i="4" s="1"/>
  <c r="I2501" i="4"/>
  <c r="H2501" i="4"/>
  <c r="G2501" i="4"/>
  <c r="C2501" i="4"/>
  <c r="D2501" i="4" s="1"/>
  <c r="E2501" i="4" s="1"/>
  <c r="B2501" i="4"/>
  <c r="J2501" i="4" s="1"/>
  <c r="A2501" i="4"/>
  <c r="K2500" i="4"/>
  <c r="L2500" i="4" s="1"/>
  <c r="I2500" i="4"/>
  <c r="H2500" i="4"/>
  <c r="G2500" i="4"/>
  <c r="C2500" i="4"/>
  <c r="D2500" i="4" s="1"/>
  <c r="E2500" i="4" s="1"/>
  <c r="B2500" i="4"/>
  <c r="J2500" i="4" s="1"/>
  <c r="A2500" i="4"/>
  <c r="K2499" i="4"/>
  <c r="L2499" i="4" s="1"/>
  <c r="I2499" i="4"/>
  <c r="H2499" i="4"/>
  <c r="G2499" i="4"/>
  <c r="C2499" i="4"/>
  <c r="D2499" i="4" s="1"/>
  <c r="E2499" i="4" s="1"/>
  <c r="B2499" i="4"/>
  <c r="J2499" i="4" s="1"/>
  <c r="A2499" i="4"/>
  <c r="K2498" i="4"/>
  <c r="L2498" i="4" s="1"/>
  <c r="I2498" i="4"/>
  <c r="H2498" i="4"/>
  <c r="G2498" i="4"/>
  <c r="C2498" i="4"/>
  <c r="D2498" i="4" s="1"/>
  <c r="E2498" i="4" s="1"/>
  <c r="B2498" i="4"/>
  <c r="J2498" i="4" s="1"/>
  <c r="A2498" i="4"/>
  <c r="K2497" i="4"/>
  <c r="L2497" i="4" s="1"/>
  <c r="I2497" i="4"/>
  <c r="H2497" i="4"/>
  <c r="G2497" i="4"/>
  <c r="C2497" i="4"/>
  <c r="D2497" i="4" s="1"/>
  <c r="E2497" i="4" s="1"/>
  <c r="B2497" i="4"/>
  <c r="J2497" i="4" s="1"/>
  <c r="A2497" i="4"/>
  <c r="K2496" i="4"/>
  <c r="L2496" i="4" s="1"/>
  <c r="I2496" i="4"/>
  <c r="H2496" i="4"/>
  <c r="G2496" i="4"/>
  <c r="C2496" i="4"/>
  <c r="D2496" i="4" s="1"/>
  <c r="E2496" i="4" s="1"/>
  <c r="B2496" i="4"/>
  <c r="J2496" i="4" s="1"/>
  <c r="A2496" i="4"/>
  <c r="K2495" i="4"/>
  <c r="L2495" i="4" s="1"/>
  <c r="I2495" i="4"/>
  <c r="H2495" i="4"/>
  <c r="G2495" i="4"/>
  <c r="C2495" i="4"/>
  <c r="D2495" i="4" s="1"/>
  <c r="E2495" i="4" s="1"/>
  <c r="B2495" i="4"/>
  <c r="J2495" i="4" s="1"/>
  <c r="A2495" i="4"/>
  <c r="K2494" i="4"/>
  <c r="L2494" i="4" s="1"/>
  <c r="I2494" i="4"/>
  <c r="H2494" i="4"/>
  <c r="G2494" i="4"/>
  <c r="C2494" i="4"/>
  <c r="D2494" i="4" s="1"/>
  <c r="E2494" i="4" s="1"/>
  <c r="B2494" i="4"/>
  <c r="J2494" i="4" s="1"/>
  <c r="A2494" i="4"/>
  <c r="K2493" i="4"/>
  <c r="L2493" i="4" s="1"/>
  <c r="I2493" i="4"/>
  <c r="H2493" i="4"/>
  <c r="G2493" i="4"/>
  <c r="C2493" i="4"/>
  <c r="D2493" i="4" s="1"/>
  <c r="E2493" i="4" s="1"/>
  <c r="B2493" i="4"/>
  <c r="J2493" i="4" s="1"/>
  <c r="A2493" i="4"/>
  <c r="K2492" i="4"/>
  <c r="L2492" i="4" s="1"/>
  <c r="I2492" i="4"/>
  <c r="H2492" i="4"/>
  <c r="G2492" i="4"/>
  <c r="C2492" i="4"/>
  <c r="D2492" i="4" s="1"/>
  <c r="E2492" i="4" s="1"/>
  <c r="B2492" i="4"/>
  <c r="J2492" i="4" s="1"/>
  <c r="A2492" i="4"/>
  <c r="K2491" i="4"/>
  <c r="L2491" i="4" s="1"/>
  <c r="I2491" i="4"/>
  <c r="H2491" i="4"/>
  <c r="G2491" i="4"/>
  <c r="C2491" i="4"/>
  <c r="D2491" i="4" s="1"/>
  <c r="E2491" i="4" s="1"/>
  <c r="B2491" i="4"/>
  <c r="J2491" i="4" s="1"/>
  <c r="A2491" i="4"/>
  <c r="K2490" i="4"/>
  <c r="L2490" i="4" s="1"/>
  <c r="I2490" i="4"/>
  <c r="H2490" i="4"/>
  <c r="G2490" i="4"/>
  <c r="C2490" i="4"/>
  <c r="D2490" i="4" s="1"/>
  <c r="E2490" i="4" s="1"/>
  <c r="B2490" i="4"/>
  <c r="J2490" i="4" s="1"/>
  <c r="A2490" i="4"/>
  <c r="K2489" i="4"/>
  <c r="L2489" i="4" s="1"/>
  <c r="I2489" i="4"/>
  <c r="H2489" i="4"/>
  <c r="G2489" i="4"/>
  <c r="C2489" i="4"/>
  <c r="D2489" i="4" s="1"/>
  <c r="E2489" i="4" s="1"/>
  <c r="B2489" i="4"/>
  <c r="J2489" i="4" s="1"/>
  <c r="A2489" i="4"/>
  <c r="K2488" i="4"/>
  <c r="L2488" i="4" s="1"/>
  <c r="I2488" i="4"/>
  <c r="H2488" i="4"/>
  <c r="G2488" i="4"/>
  <c r="C2488" i="4"/>
  <c r="D2488" i="4" s="1"/>
  <c r="E2488" i="4" s="1"/>
  <c r="B2488" i="4"/>
  <c r="J2488" i="4" s="1"/>
  <c r="A2488" i="4"/>
  <c r="K2487" i="4"/>
  <c r="L2487" i="4" s="1"/>
  <c r="I2487" i="4"/>
  <c r="H2487" i="4"/>
  <c r="G2487" i="4"/>
  <c r="C2487" i="4"/>
  <c r="D2487" i="4" s="1"/>
  <c r="E2487" i="4" s="1"/>
  <c r="B2487" i="4"/>
  <c r="J2487" i="4" s="1"/>
  <c r="A2487" i="4"/>
  <c r="K2486" i="4"/>
  <c r="L2486" i="4" s="1"/>
  <c r="I2486" i="4"/>
  <c r="H2486" i="4"/>
  <c r="G2486" i="4"/>
  <c r="C2486" i="4"/>
  <c r="D2486" i="4" s="1"/>
  <c r="E2486" i="4" s="1"/>
  <c r="B2486" i="4"/>
  <c r="J2486" i="4" s="1"/>
  <c r="A2486" i="4"/>
  <c r="K2485" i="4"/>
  <c r="L2485" i="4" s="1"/>
  <c r="I2485" i="4"/>
  <c r="H2485" i="4"/>
  <c r="G2485" i="4"/>
  <c r="C2485" i="4"/>
  <c r="D2485" i="4" s="1"/>
  <c r="E2485" i="4" s="1"/>
  <c r="B2485" i="4"/>
  <c r="J2485" i="4" s="1"/>
  <c r="A2485" i="4"/>
  <c r="K2484" i="4"/>
  <c r="L2484" i="4" s="1"/>
  <c r="I2484" i="4"/>
  <c r="H2484" i="4"/>
  <c r="G2484" i="4"/>
  <c r="C2484" i="4"/>
  <c r="D2484" i="4" s="1"/>
  <c r="E2484" i="4" s="1"/>
  <c r="B2484" i="4"/>
  <c r="J2484" i="4" s="1"/>
  <c r="A2484" i="4"/>
  <c r="K2483" i="4"/>
  <c r="L2483" i="4" s="1"/>
  <c r="I2483" i="4"/>
  <c r="H2483" i="4"/>
  <c r="G2483" i="4"/>
  <c r="C2483" i="4"/>
  <c r="D2483" i="4" s="1"/>
  <c r="E2483" i="4" s="1"/>
  <c r="B2483" i="4"/>
  <c r="J2483" i="4" s="1"/>
  <c r="A2483" i="4"/>
  <c r="K2482" i="4"/>
  <c r="L2482" i="4" s="1"/>
  <c r="I2482" i="4"/>
  <c r="H2482" i="4"/>
  <c r="G2482" i="4"/>
  <c r="C2482" i="4"/>
  <c r="D2482" i="4" s="1"/>
  <c r="E2482" i="4" s="1"/>
  <c r="B2482" i="4"/>
  <c r="J2482" i="4" s="1"/>
  <c r="A2482" i="4"/>
  <c r="K2481" i="4"/>
  <c r="L2481" i="4" s="1"/>
  <c r="I2481" i="4"/>
  <c r="H2481" i="4"/>
  <c r="G2481" i="4"/>
  <c r="C2481" i="4"/>
  <c r="D2481" i="4" s="1"/>
  <c r="E2481" i="4" s="1"/>
  <c r="B2481" i="4"/>
  <c r="J2481" i="4" s="1"/>
  <c r="A2481" i="4"/>
  <c r="K2480" i="4"/>
  <c r="L2480" i="4" s="1"/>
  <c r="I2480" i="4"/>
  <c r="H2480" i="4"/>
  <c r="G2480" i="4"/>
  <c r="C2480" i="4"/>
  <c r="D2480" i="4" s="1"/>
  <c r="E2480" i="4" s="1"/>
  <c r="B2480" i="4"/>
  <c r="J2480" i="4" s="1"/>
  <c r="A2480" i="4"/>
  <c r="K2479" i="4"/>
  <c r="L2479" i="4" s="1"/>
  <c r="I2479" i="4"/>
  <c r="H2479" i="4"/>
  <c r="G2479" i="4"/>
  <c r="C2479" i="4"/>
  <c r="D2479" i="4" s="1"/>
  <c r="E2479" i="4" s="1"/>
  <c r="B2479" i="4"/>
  <c r="J2479" i="4" s="1"/>
  <c r="A2479" i="4"/>
  <c r="K2478" i="4"/>
  <c r="L2478" i="4" s="1"/>
  <c r="I2478" i="4"/>
  <c r="H2478" i="4"/>
  <c r="G2478" i="4"/>
  <c r="C2478" i="4"/>
  <c r="D2478" i="4" s="1"/>
  <c r="E2478" i="4" s="1"/>
  <c r="B2478" i="4"/>
  <c r="J2478" i="4" s="1"/>
  <c r="A2478" i="4"/>
  <c r="K2477" i="4"/>
  <c r="L2477" i="4" s="1"/>
  <c r="I2477" i="4"/>
  <c r="H2477" i="4"/>
  <c r="G2477" i="4"/>
  <c r="C2477" i="4"/>
  <c r="D2477" i="4" s="1"/>
  <c r="E2477" i="4" s="1"/>
  <c r="B2477" i="4"/>
  <c r="J2477" i="4" s="1"/>
  <c r="A2477" i="4"/>
  <c r="K2476" i="4"/>
  <c r="L2476" i="4" s="1"/>
  <c r="I2476" i="4"/>
  <c r="H2476" i="4"/>
  <c r="G2476" i="4"/>
  <c r="C2476" i="4"/>
  <c r="D2476" i="4" s="1"/>
  <c r="E2476" i="4" s="1"/>
  <c r="B2476" i="4"/>
  <c r="J2476" i="4" s="1"/>
  <c r="A2476" i="4"/>
  <c r="K2475" i="4"/>
  <c r="L2475" i="4" s="1"/>
  <c r="I2475" i="4"/>
  <c r="H2475" i="4"/>
  <c r="G2475" i="4"/>
  <c r="C2475" i="4"/>
  <c r="D2475" i="4" s="1"/>
  <c r="E2475" i="4" s="1"/>
  <c r="B2475" i="4"/>
  <c r="J2475" i="4" s="1"/>
  <c r="A2475" i="4"/>
  <c r="K2474" i="4"/>
  <c r="L2474" i="4" s="1"/>
  <c r="I2474" i="4"/>
  <c r="H2474" i="4"/>
  <c r="G2474" i="4"/>
  <c r="C2474" i="4"/>
  <c r="D2474" i="4" s="1"/>
  <c r="E2474" i="4" s="1"/>
  <c r="B2474" i="4"/>
  <c r="J2474" i="4" s="1"/>
  <c r="A2474" i="4"/>
  <c r="K2473" i="4"/>
  <c r="L2473" i="4" s="1"/>
  <c r="I2473" i="4"/>
  <c r="H2473" i="4"/>
  <c r="G2473" i="4"/>
  <c r="C2473" i="4"/>
  <c r="D2473" i="4" s="1"/>
  <c r="E2473" i="4" s="1"/>
  <c r="B2473" i="4"/>
  <c r="J2473" i="4" s="1"/>
  <c r="A2473" i="4"/>
  <c r="K2472" i="4"/>
  <c r="L2472" i="4" s="1"/>
  <c r="I2472" i="4"/>
  <c r="H2472" i="4"/>
  <c r="G2472" i="4"/>
  <c r="C2472" i="4"/>
  <c r="D2472" i="4" s="1"/>
  <c r="E2472" i="4" s="1"/>
  <c r="B2472" i="4"/>
  <c r="J2472" i="4" s="1"/>
  <c r="A2472" i="4"/>
  <c r="K2471" i="4"/>
  <c r="L2471" i="4" s="1"/>
  <c r="I2471" i="4"/>
  <c r="H2471" i="4"/>
  <c r="G2471" i="4"/>
  <c r="C2471" i="4"/>
  <c r="D2471" i="4" s="1"/>
  <c r="E2471" i="4" s="1"/>
  <c r="B2471" i="4"/>
  <c r="J2471" i="4" s="1"/>
  <c r="A2471" i="4"/>
  <c r="K2470" i="4"/>
  <c r="L2470" i="4" s="1"/>
  <c r="I2470" i="4"/>
  <c r="H2470" i="4"/>
  <c r="G2470" i="4"/>
  <c r="C2470" i="4"/>
  <c r="D2470" i="4" s="1"/>
  <c r="E2470" i="4" s="1"/>
  <c r="B2470" i="4"/>
  <c r="J2470" i="4" s="1"/>
  <c r="A2470" i="4"/>
  <c r="K2469" i="4"/>
  <c r="L2469" i="4" s="1"/>
  <c r="I2469" i="4"/>
  <c r="H2469" i="4"/>
  <c r="G2469" i="4"/>
  <c r="C2469" i="4"/>
  <c r="D2469" i="4" s="1"/>
  <c r="E2469" i="4" s="1"/>
  <c r="B2469" i="4"/>
  <c r="J2469" i="4" s="1"/>
  <c r="A2469" i="4"/>
  <c r="K2468" i="4"/>
  <c r="L2468" i="4" s="1"/>
  <c r="I2468" i="4"/>
  <c r="H2468" i="4"/>
  <c r="G2468" i="4"/>
  <c r="C2468" i="4"/>
  <c r="D2468" i="4" s="1"/>
  <c r="E2468" i="4" s="1"/>
  <c r="B2468" i="4"/>
  <c r="J2468" i="4" s="1"/>
  <c r="A2468" i="4"/>
  <c r="K2467" i="4"/>
  <c r="L2467" i="4" s="1"/>
  <c r="I2467" i="4"/>
  <c r="H2467" i="4"/>
  <c r="G2467" i="4"/>
  <c r="C2467" i="4"/>
  <c r="D2467" i="4" s="1"/>
  <c r="E2467" i="4" s="1"/>
  <c r="B2467" i="4"/>
  <c r="J2467" i="4" s="1"/>
  <c r="A2467" i="4"/>
  <c r="K2466" i="4"/>
  <c r="L2466" i="4" s="1"/>
  <c r="I2466" i="4"/>
  <c r="H2466" i="4"/>
  <c r="G2466" i="4"/>
  <c r="C2466" i="4"/>
  <c r="D2466" i="4" s="1"/>
  <c r="E2466" i="4" s="1"/>
  <c r="B2466" i="4"/>
  <c r="J2466" i="4" s="1"/>
  <c r="A2466" i="4"/>
  <c r="K2465" i="4"/>
  <c r="L2465" i="4" s="1"/>
  <c r="I2465" i="4"/>
  <c r="H2465" i="4"/>
  <c r="G2465" i="4"/>
  <c r="C2465" i="4"/>
  <c r="D2465" i="4" s="1"/>
  <c r="E2465" i="4" s="1"/>
  <c r="B2465" i="4"/>
  <c r="J2465" i="4" s="1"/>
  <c r="A2465" i="4"/>
  <c r="K2464" i="4"/>
  <c r="L2464" i="4" s="1"/>
  <c r="I2464" i="4"/>
  <c r="H2464" i="4"/>
  <c r="G2464" i="4"/>
  <c r="C2464" i="4"/>
  <c r="D2464" i="4" s="1"/>
  <c r="E2464" i="4" s="1"/>
  <c r="B2464" i="4"/>
  <c r="J2464" i="4" s="1"/>
  <c r="A2464" i="4"/>
  <c r="K2463" i="4"/>
  <c r="L2463" i="4" s="1"/>
  <c r="I2463" i="4"/>
  <c r="H2463" i="4"/>
  <c r="G2463" i="4"/>
  <c r="C2463" i="4"/>
  <c r="D2463" i="4" s="1"/>
  <c r="E2463" i="4" s="1"/>
  <c r="B2463" i="4"/>
  <c r="J2463" i="4" s="1"/>
  <c r="A2463" i="4"/>
  <c r="K2462" i="4"/>
  <c r="L2462" i="4" s="1"/>
  <c r="I2462" i="4"/>
  <c r="H2462" i="4"/>
  <c r="G2462" i="4"/>
  <c r="C2462" i="4"/>
  <c r="D2462" i="4" s="1"/>
  <c r="E2462" i="4" s="1"/>
  <c r="B2462" i="4"/>
  <c r="J2462" i="4" s="1"/>
  <c r="A2462" i="4"/>
  <c r="K2461" i="4"/>
  <c r="L2461" i="4" s="1"/>
  <c r="I2461" i="4"/>
  <c r="H2461" i="4"/>
  <c r="G2461" i="4"/>
  <c r="C2461" i="4"/>
  <c r="D2461" i="4" s="1"/>
  <c r="E2461" i="4" s="1"/>
  <c r="B2461" i="4"/>
  <c r="J2461" i="4" s="1"/>
  <c r="A2461" i="4"/>
  <c r="K2460" i="4"/>
  <c r="L2460" i="4" s="1"/>
  <c r="I2460" i="4"/>
  <c r="H2460" i="4"/>
  <c r="G2460" i="4"/>
  <c r="C2460" i="4"/>
  <c r="D2460" i="4" s="1"/>
  <c r="E2460" i="4" s="1"/>
  <c r="B2460" i="4"/>
  <c r="J2460" i="4" s="1"/>
  <c r="A2460" i="4"/>
  <c r="K2459" i="4"/>
  <c r="L2459" i="4" s="1"/>
  <c r="I2459" i="4"/>
  <c r="H2459" i="4"/>
  <c r="G2459" i="4"/>
  <c r="C2459" i="4"/>
  <c r="D2459" i="4" s="1"/>
  <c r="E2459" i="4" s="1"/>
  <c r="B2459" i="4"/>
  <c r="J2459" i="4" s="1"/>
  <c r="A2459" i="4"/>
  <c r="K2458" i="4"/>
  <c r="L2458" i="4" s="1"/>
  <c r="I2458" i="4"/>
  <c r="H2458" i="4"/>
  <c r="G2458" i="4"/>
  <c r="C2458" i="4"/>
  <c r="D2458" i="4" s="1"/>
  <c r="E2458" i="4" s="1"/>
  <c r="B2458" i="4"/>
  <c r="J2458" i="4" s="1"/>
  <c r="A2458" i="4"/>
  <c r="K2457" i="4"/>
  <c r="L2457" i="4" s="1"/>
  <c r="I2457" i="4"/>
  <c r="H2457" i="4"/>
  <c r="G2457" i="4"/>
  <c r="C2457" i="4"/>
  <c r="D2457" i="4" s="1"/>
  <c r="E2457" i="4" s="1"/>
  <c r="B2457" i="4"/>
  <c r="J2457" i="4" s="1"/>
  <c r="A2457" i="4"/>
  <c r="K2456" i="4"/>
  <c r="L2456" i="4" s="1"/>
  <c r="I2456" i="4"/>
  <c r="H2456" i="4"/>
  <c r="G2456" i="4"/>
  <c r="C2456" i="4"/>
  <c r="D2456" i="4" s="1"/>
  <c r="E2456" i="4" s="1"/>
  <c r="B2456" i="4"/>
  <c r="J2456" i="4" s="1"/>
  <c r="A2456" i="4"/>
  <c r="K2455" i="4"/>
  <c r="L2455" i="4" s="1"/>
  <c r="I2455" i="4"/>
  <c r="H2455" i="4"/>
  <c r="G2455" i="4"/>
  <c r="C2455" i="4"/>
  <c r="D2455" i="4" s="1"/>
  <c r="E2455" i="4" s="1"/>
  <c r="B2455" i="4"/>
  <c r="J2455" i="4" s="1"/>
  <c r="A2455" i="4"/>
  <c r="K2454" i="4"/>
  <c r="L2454" i="4" s="1"/>
  <c r="I2454" i="4"/>
  <c r="H2454" i="4"/>
  <c r="G2454" i="4"/>
  <c r="C2454" i="4"/>
  <c r="D2454" i="4" s="1"/>
  <c r="E2454" i="4" s="1"/>
  <c r="B2454" i="4"/>
  <c r="J2454" i="4" s="1"/>
  <c r="A2454" i="4"/>
  <c r="K2453" i="4"/>
  <c r="L2453" i="4" s="1"/>
  <c r="I2453" i="4"/>
  <c r="H2453" i="4"/>
  <c r="G2453" i="4"/>
  <c r="C2453" i="4"/>
  <c r="D2453" i="4" s="1"/>
  <c r="E2453" i="4" s="1"/>
  <c r="B2453" i="4"/>
  <c r="J2453" i="4" s="1"/>
  <c r="A2453" i="4"/>
  <c r="K2452" i="4"/>
  <c r="L2452" i="4" s="1"/>
  <c r="I2452" i="4"/>
  <c r="H2452" i="4"/>
  <c r="G2452" i="4"/>
  <c r="C2452" i="4"/>
  <c r="D2452" i="4" s="1"/>
  <c r="E2452" i="4" s="1"/>
  <c r="B2452" i="4"/>
  <c r="J2452" i="4" s="1"/>
  <c r="A2452" i="4"/>
  <c r="K2451" i="4"/>
  <c r="L2451" i="4" s="1"/>
  <c r="I2451" i="4"/>
  <c r="H2451" i="4"/>
  <c r="G2451" i="4"/>
  <c r="C2451" i="4"/>
  <c r="D2451" i="4" s="1"/>
  <c r="E2451" i="4" s="1"/>
  <c r="B2451" i="4"/>
  <c r="J2451" i="4" s="1"/>
  <c r="A2451" i="4"/>
  <c r="K2450" i="4"/>
  <c r="L2450" i="4" s="1"/>
  <c r="I2450" i="4"/>
  <c r="H2450" i="4"/>
  <c r="G2450" i="4"/>
  <c r="C2450" i="4"/>
  <c r="D2450" i="4" s="1"/>
  <c r="E2450" i="4" s="1"/>
  <c r="B2450" i="4"/>
  <c r="J2450" i="4" s="1"/>
  <c r="A2450" i="4"/>
  <c r="K2449" i="4"/>
  <c r="L2449" i="4" s="1"/>
  <c r="I2449" i="4"/>
  <c r="H2449" i="4"/>
  <c r="G2449" i="4"/>
  <c r="C2449" i="4"/>
  <c r="D2449" i="4" s="1"/>
  <c r="E2449" i="4" s="1"/>
  <c r="B2449" i="4"/>
  <c r="J2449" i="4" s="1"/>
  <c r="A2449" i="4"/>
  <c r="K2448" i="4"/>
  <c r="L2448" i="4" s="1"/>
  <c r="I2448" i="4"/>
  <c r="H2448" i="4"/>
  <c r="G2448" i="4"/>
  <c r="C2448" i="4"/>
  <c r="D2448" i="4" s="1"/>
  <c r="E2448" i="4" s="1"/>
  <c r="B2448" i="4"/>
  <c r="J2448" i="4" s="1"/>
  <c r="A2448" i="4"/>
  <c r="K2447" i="4"/>
  <c r="L2447" i="4" s="1"/>
  <c r="I2447" i="4"/>
  <c r="H2447" i="4"/>
  <c r="G2447" i="4"/>
  <c r="C2447" i="4"/>
  <c r="D2447" i="4" s="1"/>
  <c r="E2447" i="4" s="1"/>
  <c r="B2447" i="4"/>
  <c r="J2447" i="4" s="1"/>
  <c r="A2447" i="4"/>
  <c r="K2446" i="4"/>
  <c r="L2446" i="4" s="1"/>
  <c r="I2446" i="4"/>
  <c r="H2446" i="4"/>
  <c r="G2446" i="4"/>
  <c r="C2446" i="4"/>
  <c r="D2446" i="4" s="1"/>
  <c r="E2446" i="4" s="1"/>
  <c r="B2446" i="4"/>
  <c r="J2446" i="4" s="1"/>
  <c r="A2446" i="4"/>
  <c r="K2445" i="4"/>
  <c r="L2445" i="4" s="1"/>
  <c r="I2445" i="4"/>
  <c r="H2445" i="4"/>
  <c r="G2445" i="4"/>
  <c r="C2445" i="4"/>
  <c r="D2445" i="4" s="1"/>
  <c r="E2445" i="4" s="1"/>
  <c r="B2445" i="4"/>
  <c r="J2445" i="4" s="1"/>
  <c r="A2445" i="4"/>
  <c r="K2444" i="4"/>
  <c r="L2444" i="4" s="1"/>
  <c r="I2444" i="4"/>
  <c r="H2444" i="4"/>
  <c r="G2444" i="4"/>
  <c r="C2444" i="4"/>
  <c r="D2444" i="4" s="1"/>
  <c r="E2444" i="4" s="1"/>
  <c r="B2444" i="4"/>
  <c r="J2444" i="4" s="1"/>
  <c r="A2444" i="4"/>
  <c r="K2443" i="4"/>
  <c r="L2443" i="4" s="1"/>
  <c r="I2443" i="4"/>
  <c r="H2443" i="4"/>
  <c r="G2443" i="4"/>
  <c r="C2443" i="4"/>
  <c r="D2443" i="4" s="1"/>
  <c r="E2443" i="4" s="1"/>
  <c r="B2443" i="4"/>
  <c r="J2443" i="4" s="1"/>
  <c r="A2443" i="4"/>
  <c r="K2442" i="4"/>
  <c r="L2442" i="4" s="1"/>
  <c r="I2442" i="4"/>
  <c r="H2442" i="4"/>
  <c r="G2442" i="4"/>
  <c r="C2442" i="4"/>
  <c r="D2442" i="4" s="1"/>
  <c r="E2442" i="4" s="1"/>
  <c r="B2442" i="4"/>
  <c r="J2442" i="4" s="1"/>
  <c r="A2442" i="4"/>
  <c r="K2441" i="4"/>
  <c r="L2441" i="4" s="1"/>
  <c r="I2441" i="4"/>
  <c r="H2441" i="4"/>
  <c r="G2441" i="4"/>
  <c r="C2441" i="4"/>
  <c r="D2441" i="4" s="1"/>
  <c r="E2441" i="4" s="1"/>
  <c r="B2441" i="4"/>
  <c r="J2441" i="4" s="1"/>
  <c r="A2441" i="4"/>
  <c r="K2440" i="4"/>
  <c r="L2440" i="4" s="1"/>
  <c r="I2440" i="4"/>
  <c r="H2440" i="4"/>
  <c r="G2440" i="4"/>
  <c r="C2440" i="4"/>
  <c r="D2440" i="4" s="1"/>
  <c r="E2440" i="4" s="1"/>
  <c r="B2440" i="4"/>
  <c r="J2440" i="4" s="1"/>
  <c r="A2440" i="4"/>
  <c r="K2439" i="4"/>
  <c r="L2439" i="4" s="1"/>
  <c r="I2439" i="4"/>
  <c r="H2439" i="4"/>
  <c r="G2439" i="4"/>
  <c r="C2439" i="4"/>
  <c r="D2439" i="4" s="1"/>
  <c r="E2439" i="4" s="1"/>
  <c r="B2439" i="4"/>
  <c r="J2439" i="4" s="1"/>
  <c r="A2439" i="4"/>
  <c r="K2438" i="4"/>
  <c r="L2438" i="4" s="1"/>
  <c r="I2438" i="4"/>
  <c r="H2438" i="4"/>
  <c r="G2438" i="4"/>
  <c r="C2438" i="4"/>
  <c r="D2438" i="4" s="1"/>
  <c r="E2438" i="4" s="1"/>
  <c r="B2438" i="4"/>
  <c r="J2438" i="4" s="1"/>
  <c r="A2438" i="4"/>
  <c r="K2437" i="4"/>
  <c r="L2437" i="4" s="1"/>
  <c r="I2437" i="4"/>
  <c r="H2437" i="4"/>
  <c r="G2437" i="4"/>
  <c r="C2437" i="4"/>
  <c r="D2437" i="4" s="1"/>
  <c r="E2437" i="4" s="1"/>
  <c r="B2437" i="4"/>
  <c r="J2437" i="4" s="1"/>
  <c r="A2437" i="4"/>
  <c r="K2436" i="4"/>
  <c r="L2436" i="4" s="1"/>
  <c r="I2436" i="4"/>
  <c r="H2436" i="4"/>
  <c r="G2436" i="4"/>
  <c r="C2436" i="4"/>
  <c r="D2436" i="4" s="1"/>
  <c r="E2436" i="4" s="1"/>
  <c r="B2436" i="4"/>
  <c r="J2436" i="4" s="1"/>
  <c r="A2436" i="4"/>
  <c r="K2435" i="4"/>
  <c r="L2435" i="4" s="1"/>
  <c r="I2435" i="4"/>
  <c r="H2435" i="4"/>
  <c r="G2435" i="4"/>
  <c r="C2435" i="4"/>
  <c r="D2435" i="4" s="1"/>
  <c r="E2435" i="4" s="1"/>
  <c r="B2435" i="4"/>
  <c r="J2435" i="4" s="1"/>
  <c r="A2435" i="4"/>
  <c r="K2434" i="4"/>
  <c r="L2434" i="4" s="1"/>
  <c r="I2434" i="4"/>
  <c r="H2434" i="4"/>
  <c r="G2434" i="4"/>
  <c r="C2434" i="4"/>
  <c r="D2434" i="4" s="1"/>
  <c r="E2434" i="4" s="1"/>
  <c r="B2434" i="4"/>
  <c r="J2434" i="4" s="1"/>
  <c r="A2434" i="4"/>
  <c r="K2433" i="4"/>
  <c r="L2433" i="4" s="1"/>
  <c r="I2433" i="4"/>
  <c r="H2433" i="4"/>
  <c r="G2433" i="4"/>
  <c r="C2433" i="4"/>
  <c r="D2433" i="4" s="1"/>
  <c r="E2433" i="4" s="1"/>
  <c r="B2433" i="4"/>
  <c r="J2433" i="4" s="1"/>
  <c r="A2433" i="4"/>
  <c r="K2432" i="4"/>
  <c r="L2432" i="4" s="1"/>
  <c r="I2432" i="4"/>
  <c r="H2432" i="4"/>
  <c r="G2432" i="4"/>
  <c r="C2432" i="4"/>
  <c r="D2432" i="4" s="1"/>
  <c r="E2432" i="4" s="1"/>
  <c r="B2432" i="4"/>
  <c r="J2432" i="4" s="1"/>
  <c r="A2432" i="4"/>
  <c r="K2431" i="4"/>
  <c r="L2431" i="4" s="1"/>
  <c r="I2431" i="4"/>
  <c r="H2431" i="4"/>
  <c r="G2431" i="4"/>
  <c r="C2431" i="4"/>
  <c r="D2431" i="4" s="1"/>
  <c r="E2431" i="4" s="1"/>
  <c r="B2431" i="4"/>
  <c r="J2431" i="4" s="1"/>
  <c r="A2431" i="4"/>
  <c r="K2430" i="4"/>
  <c r="L2430" i="4" s="1"/>
  <c r="I2430" i="4"/>
  <c r="H2430" i="4"/>
  <c r="G2430" i="4"/>
  <c r="C2430" i="4"/>
  <c r="D2430" i="4" s="1"/>
  <c r="E2430" i="4" s="1"/>
  <c r="B2430" i="4"/>
  <c r="J2430" i="4" s="1"/>
  <c r="A2430" i="4"/>
  <c r="K2429" i="4"/>
  <c r="L2429" i="4" s="1"/>
  <c r="I2429" i="4"/>
  <c r="H2429" i="4"/>
  <c r="G2429" i="4"/>
  <c r="C2429" i="4"/>
  <c r="D2429" i="4" s="1"/>
  <c r="E2429" i="4" s="1"/>
  <c r="B2429" i="4"/>
  <c r="J2429" i="4" s="1"/>
  <c r="A2429" i="4"/>
  <c r="K2428" i="4"/>
  <c r="L2428" i="4" s="1"/>
  <c r="I2428" i="4"/>
  <c r="H2428" i="4"/>
  <c r="G2428" i="4"/>
  <c r="C2428" i="4"/>
  <c r="D2428" i="4" s="1"/>
  <c r="E2428" i="4" s="1"/>
  <c r="B2428" i="4"/>
  <c r="J2428" i="4" s="1"/>
  <c r="A2428" i="4"/>
  <c r="K2427" i="4"/>
  <c r="L2427" i="4" s="1"/>
  <c r="I2427" i="4"/>
  <c r="H2427" i="4"/>
  <c r="G2427" i="4"/>
  <c r="C2427" i="4"/>
  <c r="D2427" i="4" s="1"/>
  <c r="E2427" i="4" s="1"/>
  <c r="B2427" i="4"/>
  <c r="J2427" i="4" s="1"/>
  <c r="A2427" i="4"/>
  <c r="K2426" i="4"/>
  <c r="L2426" i="4" s="1"/>
  <c r="I2426" i="4"/>
  <c r="H2426" i="4"/>
  <c r="G2426" i="4"/>
  <c r="C2426" i="4"/>
  <c r="D2426" i="4" s="1"/>
  <c r="E2426" i="4" s="1"/>
  <c r="B2426" i="4"/>
  <c r="J2426" i="4" s="1"/>
  <c r="A2426" i="4"/>
  <c r="K2425" i="4"/>
  <c r="L2425" i="4" s="1"/>
  <c r="I2425" i="4"/>
  <c r="H2425" i="4"/>
  <c r="G2425" i="4"/>
  <c r="C2425" i="4"/>
  <c r="D2425" i="4" s="1"/>
  <c r="E2425" i="4" s="1"/>
  <c r="B2425" i="4"/>
  <c r="J2425" i="4" s="1"/>
  <c r="A2425" i="4"/>
  <c r="K2424" i="4"/>
  <c r="L2424" i="4" s="1"/>
  <c r="I2424" i="4"/>
  <c r="H2424" i="4"/>
  <c r="G2424" i="4"/>
  <c r="C2424" i="4"/>
  <c r="D2424" i="4" s="1"/>
  <c r="E2424" i="4" s="1"/>
  <c r="B2424" i="4"/>
  <c r="J2424" i="4" s="1"/>
  <c r="A2424" i="4"/>
  <c r="K2423" i="4"/>
  <c r="L2423" i="4" s="1"/>
  <c r="I2423" i="4"/>
  <c r="H2423" i="4"/>
  <c r="G2423" i="4"/>
  <c r="C2423" i="4"/>
  <c r="D2423" i="4" s="1"/>
  <c r="E2423" i="4" s="1"/>
  <c r="B2423" i="4"/>
  <c r="J2423" i="4" s="1"/>
  <c r="A2423" i="4"/>
  <c r="K2422" i="4"/>
  <c r="L2422" i="4" s="1"/>
  <c r="I2422" i="4"/>
  <c r="H2422" i="4"/>
  <c r="G2422" i="4"/>
  <c r="C2422" i="4"/>
  <c r="D2422" i="4" s="1"/>
  <c r="E2422" i="4" s="1"/>
  <c r="B2422" i="4"/>
  <c r="J2422" i="4" s="1"/>
  <c r="A2422" i="4"/>
  <c r="K2421" i="4"/>
  <c r="L2421" i="4" s="1"/>
  <c r="I2421" i="4"/>
  <c r="H2421" i="4"/>
  <c r="G2421" i="4"/>
  <c r="C2421" i="4"/>
  <c r="D2421" i="4" s="1"/>
  <c r="E2421" i="4" s="1"/>
  <c r="B2421" i="4"/>
  <c r="J2421" i="4" s="1"/>
  <c r="A2421" i="4"/>
  <c r="K2420" i="4"/>
  <c r="L2420" i="4" s="1"/>
  <c r="I2420" i="4"/>
  <c r="H2420" i="4"/>
  <c r="G2420" i="4"/>
  <c r="C2420" i="4"/>
  <c r="D2420" i="4" s="1"/>
  <c r="E2420" i="4" s="1"/>
  <c r="B2420" i="4"/>
  <c r="J2420" i="4" s="1"/>
  <c r="A2420" i="4"/>
  <c r="K2419" i="4"/>
  <c r="L2419" i="4" s="1"/>
  <c r="I2419" i="4"/>
  <c r="H2419" i="4"/>
  <c r="G2419" i="4"/>
  <c r="C2419" i="4"/>
  <c r="D2419" i="4" s="1"/>
  <c r="E2419" i="4" s="1"/>
  <c r="B2419" i="4"/>
  <c r="J2419" i="4" s="1"/>
  <c r="A2419" i="4"/>
  <c r="K2418" i="4"/>
  <c r="L2418" i="4" s="1"/>
  <c r="I2418" i="4"/>
  <c r="H2418" i="4"/>
  <c r="G2418" i="4"/>
  <c r="C2418" i="4"/>
  <c r="D2418" i="4" s="1"/>
  <c r="E2418" i="4" s="1"/>
  <c r="B2418" i="4"/>
  <c r="J2418" i="4" s="1"/>
  <c r="A2418" i="4"/>
  <c r="K2417" i="4"/>
  <c r="L2417" i="4" s="1"/>
  <c r="I2417" i="4"/>
  <c r="H2417" i="4"/>
  <c r="G2417" i="4"/>
  <c r="C2417" i="4"/>
  <c r="D2417" i="4" s="1"/>
  <c r="E2417" i="4" s="1"/>
  <c r="B2417" i="4"/>
  <c r="J2417" i="4" s="1"/>
  <c r="A2417" i="4"/>
  <c r="K2416" i="4"/>
  <c r="L2416" i="4" s="1"/>
  <c r="I2416" i="4"/>
  <c r="H2416" i="4"/>
  <c r="G2416" i="4"/>
  <c r="C2416" i="4"/>
  <c r="D2416" i="4" s="1"/>
  <c r="E2416" i="4" s="1"/>
  <c r="B2416" i="4"/>
  <c r="J2416" i="4" s="1"/>
  <c r="A2416" i="4"/>
  <c r="K2415" i="4"/>
  <c r="L2415" i="4" s="1"/>
  <c r="I2415" i="4"/>
  <c r="H2415" i="4"/>
  <c r="G2415" i="4"/>
  <c r="C2415" i="4"/>
  <c r="D2415" i="4" s="1"/>
  <c r="E2415" i="4" s="1"/>
  <c r="B2415" i="4"/>
  <c r="J2415" i="4" s="1"/>
  <c r="A2415" i="4"/>
  <c r="K2414" i="4"/>
  <c r="L2414" i="4" s="1"/>
  <c r="I2414" i="4"/>
  <c r="H2414" i="4"/>
  <c r="G2414" i="4"/>
  <c r="C2414" i="4"/>
  <c r="D2414" i="4" s="1"/>
  <c r="E2414" i="4" s="1"/>
  <c r="B2414" i="4"/>
  <c r="J2414" i="4" s="1"/>
  <c r="A2414" i="4"/>
  <c r="K2413" i="4"/>
  <c r="L2413" i="4" s="1"/>
  <c r="I2413" i="4"/>
  <c r="H2413" i="4"/>
  <c r="G2413" i="4"/>
  <c r="C2413" i="4"/>
  <c r="D2413" i="4" s="1"/>
  <c r="E2413" i="4" s="1"/>
  <c r="B2413" i="4"/>
  <c r="J2413" i="4" s="1"/>
  <c r="A2413" i="4"/>
  <c r="K2412" i="4"/>
  <c r="L2412" i="4" s="1"/>
  <c r="I2412" i="4"/>
  <c r="H2412" i="4"/>
  <c r="G2412" i="4"/>
  <c r="C2412" i="4"/>
  <c r="D2412" i="4" s="1"/>
  <c r="E2412" i="4" s="1"/>
  <c r="B2412" i="4"/>
  <c r="J2412" i="4" s="1"/>
  <c r="A2412" i="4"/>
  <c r="K2411" i="4"/>
  <c r="L2411" i="4" s="1"/>
  <c r="I2411" i="4"/>
  <c r="H2411" i="4"/>
  <c r="G2411" i="4"/>
  <c r="C2411" i="4"/>
  <c r="D2411" i="4" s="1"/>
  <c r="E2411" i="4" s="1"/>
  <c r="B2411" i="4"/>
  <c r="J2411" i="4" s="1"/>
  <c r="A2411" i="4"/>
  <c r="K2410" i="4"/>
  <c r="L2410" i="4" s="1"/>
  <c r="I2410" i="4"/>
  <c r="H2410" i="4"/>
  <c r="G2410" i="4"/>
  <c r="C2410" i="4"/>
  <c r="D2410" i="4" s="1"/>
  <c r="E2410" i="4" s="1"/>
  <c r="B2410" i="4"/>
  <c r="J2410" i="4" s="1"/>
  <c r="A2410" i="4"/>
  <c r="K2409" i="4"/>
  <c r="L2409" i="4" s="1"/>
  <c r="I2409" i="4"/>
  <c r="H2409" i="4"/>
  <c r="G2409" i="4"/>
  <c r="C2409" i="4"/>
  <c r="D2409" i="4" s="1"/>
  <c r="E2409" i="4" s="1"/>
  <c r="B2409" i="4"/>
  <c r="J2409" i="4" s="1"/>
  <c r="A2409" i="4"/>
  <c r="K2408" i="4"/>
  <c r="L2408" i="4" s="1"/>
  <c r="I2408" i="4"/>
  <c r="H2408" i="4"/>
  <c r="G2408" i="4"/>
  <c r="C2408" i="4"/>
  <c r="D2408" i="4" s="1"/>
  <c r="E2408" i="4" s="1"/>
  <c r="B2408" i="4"/>
  <c r="J2408" i="4" s="1"/>
  <c r="A2408" i="4"/>
  <c r="K2407" i="4"/>
  <c r="L2407" i="4" s="1"/>
  <c r="I2407" i="4"/>
  <c r="H2407" i="4"/>
  <c r="G2407" i="4"/>
  <c r="C2407" i="4"/>
  <c r="D2407" i="4" s="1"/>
  <c r="E2407" i="4" s="1"/>
  <c r="B2407" i="4"/>
  <c r="J2407" i="4" s="1"/>
  <c r="A2407" i="4"/>
  <c r="K2406" i="4"/>
  <c r="L2406" i="4" s="1"/>
  <c r="I2406" i="4"/>
  <c r="H2406" i="4"/>
  <c r="G2406" i="4"/>
  <c r="C2406" i="4"/>
  <c r="D2406" i="4" s="1"/>
  <c r="E2406" i="4" s="1"/>
  <c r="B2406" i="4"/>
  <c r="J2406" i="4" s="1"/>
  <c r="A2406" i="4"/>
  <c r="K2405" i="4"/>
  <c r="L2405" i="4" s="1"/>
  <c r="I2405" i="4"/>
  <c r="H2405" i="4"/>
  <c r="G2405" i="4"/>
  <c r="C2405" i="4"/>
  <c r="D2405" i="4" s="1"/>
  <c r="E2405" i="4" s="1"/>
  <c r="B2405" i="4"/>
  <c r="J2405" i="4" s="1"/>
  <c r="A2405" i="4"/>
  <c r="K2404" i="4"/>
  <c r="L2404" i="4" s="1"/>
  <c r="I2404" i="4"/>
  <c r="H2404" i="4"/>
  <c r="G2404" i="4"/>
  <c r="C2404" i="4"/>
  <c r="D2404" i="4" s="1"/>
  <c r="E2404" i="4" s="1"/>
  <c r="B2404" i="4"/>
  <c r="J2404" i="4" s="1"/>
  <c r="A2404" i="4"/>
  <c r="K2403" i="4"/>
  <c r="L2403" i="4" s="1"/>
  <c r="I2403" i="4"/>
  <c r="H2403" i="4"/>
  <c r="G2403" i="4"/>
  <c r="C2403" i="4"/>
  <c r="D2403" i="4" s="1"/>
  <c r="E2403" i="4" s="1"/>
  <c r="B2403" i="4"/>
  <c r="J2403" i="4" s="1"/>
  <c r="A2403" i="4"/>
  <c r="K2402" i="4"/>
  <c r="L2402" i="4" s="1"/>
  <c r="I2402" i="4"/>
  <c r="H2402" i="4"/>
  <c r="G2402" i="4"/>
  <c r="C2402" i="4"/>
  <c r="D2402" i="4" s="1"/>
  <c r="E2402" i="4" s="1"/>
  <c r="B2402" i="4"/>
  <c r="J2402" i="4" s="1"/>
  <c r="A2402" i="4"/>
  <c r="K2401" i="4"/>
  <c r="L2401" i="4" s="1"/>
  <c r="I2401" i="4"/>
  <c r="H2401" i="4"/>
  <c r="G2401" i="4"/>
  <c r="C2401" i="4"/>
  <c r="D2401" i="4" s="1"/>
  <c r="E2401" i="4" s="1"/>
  <c r="B2401" i="4"/>
  <c r="J2401" i="4" s="1"/>
  <c r="A2401" i="4"/>
  <c r="K2400" i="4"/>
  <c r="L2400" i="4" s="1"/>
  <c r="I2400" i="4"/>
  <c r="H2400" i="4"/>
  <c r="G2400" i="4"/>
  <c r="C2400" i="4"/>
  <c r="D2400" i="4" s="1"/>
  <c r="E2400" i="4" s="1"/>
  <c r="B2400" i="4"/>
  <c r="J2400" i="4" s="1"/>
  <c r="A2400" i="4"/>
  <c r="K2399" i="4"/>
  <c r="L2399" i="4" s="1"/>
  <c r="I2399" i="4"/>
  <c r="H2399" i="4"/>
  <c r="G2399" i="4"/>
  <c r="C2399" i="4"/>
  <c r="D2399" i="4" s="1"/>
  <c r="E2399" i="4" s="1"/>
  <c r="B2399" i="4"/>
  <c r="J2399" i="4" s="1"/>
  <c r="A2399" i="4"/>
  <c r="K2398" i="4"/>
  <c r="L2398" i="4" s="1"/>
  <c r="I2398" i="4"/>
  <c r="H2398" i="4"/>
  <c r="G2398" i="4"/>
  <c r="C2398" i="4"/>
  <c r="D2398" i="4" s="1"/>
  <c r="E2398" i="4" s="1"/>
  <c r="B2398" i="4"/>
  <c r="J2398" i="4" s="1"/>
  <c r="A2398" i="4"/>
  <c r="K2397" i="4"/>
  <c r="L2397" i="4" s="1"/>
  <c r="I2397" i="4"/>
  <c r="H2397" i="4"/>
  <c r="G2397" i="4"/>
  <c r="C2397" i="4"/>
  <c r="D2397" i="4" s="1"/>
  <c r="E2397" i="4" s="1"/>
  <c r="B2397" i="4"/>
  <c r="J2397" i="4" s="1"/>
  <c r="A2397" i="4"/>
  <c r="K2396" i="4"/>
  <c r="L2396" i="4" s="1"/>
  <c r="I2396" i="4"/>
  <c r="H2396" i="4"/>
  <c r="G2396" i="4"/>
  <c r="C2396" i="4"/>
  <c r="D2396" i="4" s="1"/>
  <c r="E2396" i="4" s="1"/>
  <c r="B2396" i="4"/>
  <c r="J2396" i="4" s="1"/>
  <c r="A2396" i="4"/>
  <c r="K2395" i="4"/>
  <c r="L2395" i="4" s="1"/>
  <c r="I2395" i="4"/>
  <c r="H2395" i="4"/>
  <c r="G2395" i="4"/>
  <c r="C2395" i="4"/>
  <c r="D2395" i="4" s="1"/>
  <c r="E2395" i="4" s="1"/>
  <c r="B2395" i="4"/>
  <c r="J2395" i="4" s="1"/>
  <c r="A2395" i="4"/>
  <c r="K2394" i="4"/>
  <c r="L2394" i="4" s="1"/>
  <c r="I2394" i="4"/>
  <c r="H2394" i="4"/>
  <c r="G2394" i="4"/>
  <c r="C2394" i="4"/>
  <c r="D2394" i="4" s="1"/>
  <c r="E2394" i="4" s="1"/>
  <c r="B2394" i="4"/>
  <c r="J2394" i="4" s="1"/>
  <c r="A2394" i="4"/>
  <c r="K2393" i="4"/>
  <c r="L2393" i="4" s="1"/>
  <c r="I2393" i="4"/>
  <c r="H2393" i="4"/>
  <c r="G2393" i="4"/>
  <c r="C2393" i="4"/>
  <c r="D2393" i="4" s="1"/>
  <c r="E2393" i="4" s="1"/>
  <c r="B2393" i="4"/>
  <c r="J2393" i="4" s="1"/>
  <c r="A2393" i="4"/>
  <c r="K2392" i="4"/>
  <c r="L2392" i="4" s="1"/>
  <c r="I2392" i="4"/>
  <c r="H2392" i="4"/>
  <c r="G2392" i="4"/>
  <c r="C2392" i="4"/>
  <c r="D2392" i="4" s="1"/>
  <c r="E2392" i="4" s="1"/>
  <c r="B2392" i="4"/>
  <c r="J2392" i="4" s="1"/>
  <c r="A2392" i="4"/>
  <c r="K2391" i="4"/>
  <c r="L2391" i="4" s="1"/>
  <c r="I2391" i="4"/>
  <c r="H2391" i="4"/>
  <c r="G2391" i="4"/>
  <c r="C2391" i="4"/>
  <c r="D2391" i="4" s="1"/>
  <c r="E2391" i="4" s="1"/>
  <c r="B2391" i="4"/>
  <c r="J2391" i="4" s="1"/>
  <c r="A2391" i="4"/>
  <c r="K2390" i="4"/>
  <c r="L2390" i="4" s="1"/>
  <c r="I2390" i="4"/>
  <c r="H2390" i="4"/>
  <c r="G2390" i="4"/>
  <c r="C2390" i="4"/>
  <c r="D2390" i="4" s="1"/>
  <c r="E2390" i="4" s="1"/>
  <c r="B2390" i="4"/>
  <c r="J2390" i="4" s="1"/>
  <c r="A2390" i="4"/>
  <c r="K2389" i="4"/>
  <c r="L2389" i="4" s="1"/>
  <c r="I2389" i="4"/>
  <c r="H2389" i="4"/>
  <c r="G2389" i="4"/>
  <c r="C2389" i="4"/>
  <c r="D2389" i="4" s="1"/>
  <c r="E2389" i="4" s="1"/>
  <c r="B2389" i="4"/>
  <c r="J2389" i="4" s="1"/>
  <c r="A2389" i="4"/>
  <c r="K2388" i="4"/>
  <c r="L2388" i="4" s="1"/>
  <c r="I2388" i="4"/>
  <c r="H2388" i="4"/>
  <c r="G2388" i="4"/>
  <c r="C2388" i="4"/>
  <c r="D2388" i="4" s="1"/>
  <c r="E2388" i="4" s="1"/>
  <c r="B2388" i="4"/>
  <c r="J2388" i="4" s="1"/>
  <c r="A2388" i="4"/>
  <c r="K2387" i="4"/>
  <c r="L2387" i="4" s="1"/>
  <c r="I2387" i="4"/>
  <c r="H2387" i="4"/>
  <c r="G2387" i="4"/>
  <c r="C2387" i="4"/>
  <c r="D2387" i="4" s="1"/>
  <c r="E2387" i="4" s="1"/>
  <c r="B2387" i="4"/>
  <c r="J2387" i="4" s="1"/>
  <c r="A2387" i="4"/>
  <c r="K2386" i="4"/>
  <c r="L2386" i="4" s="1"/>
  <c r="I2386" i="4"/>
  <c r="H2386" i="4"/>
  <c r="G2386" i="4"/>
  <c r="C2386" i="4"/>
  <c r="D2386" i="4" s="1"/>
  <c r="E2386" i="4" s="1"/>
  <c r="B2386" i="4"/>
  <c r="J2386" i="4" s="1"/>
  <c r="A2386" i="4"/>
  <c r="K2385" i="4"/>
  <c r="L2385" i="4" s="1"/>
  <c r="I2385" i="4"/>
  <c r="H2385" i="4"/>
  <c r="G2385" i="4"/>
  <c r="C2385" i="4"/>
  <c r="D2385" i="4" s="1"/>
  <c r="E2385" i="4" s="1"/>
  <c r="B2385" i="4"/>
  <c r="J2385" i="4" s="1"/>
  <c r="A2385" i="4"/>
  <c r="K2384" i="4"/>
  <c r="L2384" i="4" s="1"/>
  <c r="I2384" i="4"/>
  <c r="H2384" i="4"/>
  <c r="G2384" i="4"/>
  <c r="C2384" i="4"/>
  <c r="D2384" i="4" s="1"/>
  <c r="E2384" i="4" s="1"/>
  <c r="B2384" i="4"/>
  <c r="J2384" i="4" s="1"/>
  <c r="A2384" i="4"/>
  <c r="K2383" i="4"/>
  <c r="L2383" i="4" s="1"/>
  <c r="I2383" i="4"/>
  <c r="H2383" i="4"/>
  <c r="G2383" i="4"/>
  <c r="C2383" i="4"/>
  <c r="D2383" i="4" s="1"/>
  <c r="E2383" i="4" s="1"/>
  <c r="B2383" i="4"/>
  <c r="J2383" i="4" s="1"/>
  <c r="A2383" i="4"/>
  <c r="K2382" i="4"/>
  <c r="L2382" i="4" s="1"/>
  <c r="I2382" i="4"/>
  <c r="H2382" i="4"/>
  <c r="G2382" i="4"/>
  <c r="C2382" i="4"/>
  <c r="D2382" i="4" s="1"/>
  <c r="E2382" i="4" s="1"/>
  <c r="B2382" i="4"/>
  <c r="J2382" i="4" s="1"/>
  <c r="A2382" i="4"/>
  <c r="K2381" i="4"/>
  <c r="L2381" i="4" s="1"/>
  <c r="I2381" i="4"/>
  <c r="H2381" i="4"/>
  <c r="G2381" i="4"/>
  <c r="C2381" i="4"/>
  <c r="D2381" i="4" s="1"/>
  <c r="E2381" i="4" s="1"/>
  <c r="B2381" i="4"/>
  <c r="J2381" i="4" s="1"/>
  <c r="A2381" i="4"/>
  <c r="K2380" i="4"/>
  <c r="L2380" i="4" s="1"/>
  <c r="I2380" i="4"/>
  <c r="H2380" i="4"/>
  <c r="G2380" i="4"/>
  <c r="C2380" i="4"/>
  <c r="D2380" i="4" s="1"/>
  <c r="E2380" i="4" s="1"/>
  <c r="B2380" i="4"/>
  <c r="J2380" i="4" s="1"/>
  <c r="A2380" i="4"/>
  <c r="K2379" i="4"/>
  <c r="L2379" i="4" s="1"/>
  <c r="I2379" i="4"/>
  <c r="H2379" i="4"/>
  <c r="G2379" i="4"/>
  <c r="C2379" i="4"/>
  <c r="D2379" i="4" s="1"/>
  <c r="E2379" i="4" s="1"/>
  <c r="B2379" i="4"/>
  <c r="J2379" i="4" s="1"/>
  <c r="A2379" i="4"/>
  <c r="K2378" i="4"/>
  <c r="L2378" i="4" s="1"/>
  <c r="I2378" i="4"/>
  <c r="H2378" i="4"/>
  <c r="G2378" i="4"/>
  <c r="C2378" i="4"/>
  <c r="D2378" i="4" s="1"/>
  <c r="E2378" i="4" s="1"/>
  <c r="B2378" i="4"/>
  <c r="J2378" i="4" s="1"/>
  <c r="A2378" i="4"/>
  <c r="K2377" i="4"/>
  <c r="L2377" i="4" s="1"/>
  <c r="I2377" i="4"/>
  <c r="H2377" i="4"/>
  <c r="G2377" i="4"/>
  <c r="C2377" i="4"/>
  <c r="D2377" i="4" s="1"/>
  <c r="E2377" i="4" s="1"/>
  <c r="B2377" i="4"/>
  <c r="J2377" i="4" s="1"/>
  <c r="A2377" i="4"/>
  <c r="K2376" i="4"/>
  <c r="L2376" i="4" s="1"/>
  <c r="I2376" i="4"/>
  <c r="H2376" i="4"/>
  <c r="G2376" i="4"/>
  <c r="C2376" i="4"/>
  <c r="D2376" i="4" s="1"/>
  <c r="E2376" i="4" s="1"/>
  <c r="B2376" i="4"/>
  <c r="J2376" i="4" s="1"/>
  <c r="A2376" i="4"/>
  <c r="K2375" i="4"/>
  <c r="L2375" i="4" s="1"/>
  <c r="I2375" i="4"/>
  <c r="H2375" i="4"/>
  <c r="G2375" i="4"/>
  <c r="C2375" i="4"/>
  <c r="D2375" i="4" s="1"/>
  <c r="E2375" i="4" s="1"/>
  <c r="B2375" i="4"/>
  <c r="J2375" i="4" s="1"/>
  <c r="A2375" i="4"/>
  <c r="K2374" i="4"/>
  <c r="L2374" i="4" s="1"/>
  <c r="I2374" i="4"/>
  <c r="H2374" i="4"/>
  <c r="G2374" i="4"/>
  <c r="C2374" i="4"/>
  <c r="D2374" i="4" s="1"/>
  <c r="E2374" i="4" s="1"/>
  <c r="B2374" i="4"/>
  <c r="J2374" i="4" s="1"/>
  <c r="A2374" i="4"/>
  <c r="K2373" i="4"/>
  <c r="L2373" i="4" s="1"/>
  <c r="I2373" i="4"/>
  <c r="H2373" i="4"/>
  <c r="G2373" i="4"/>
  <c r="C2373" i="4"/>
  <c r="D2373" i="4" s="1"/>
  <c r="E2373" i="4" s="1"/>
  <c r="B2373" i="4"/>
  <c r="J2373" i="4" s="1"/>
  <c r="A2373" i="4"/>
  <c r="K2372" i="4"/>
  <c r="L2372" i="4" s="1"/>
  <c r="I2372" i="4"/>
  <c r="H2372" i="4"/>
  <c r="G2372" i="4"/>
  <c r="C2372" i="4"/>
  <c r="D2372" i="4" s="1"/>
  <c r="E2372" i="4" s="1"/>
  <c r="B2372" i="4"/>
  <c r="J2372" i="4" s="1"/>
  <c r="A2372" i="4"/>
  <c r="K2371" i="4"/>
  <c r="L2371" i="4" s="1"/>
  <c r="I2371" i="4"/>
  <c r="H2371" i="4"/>
  <c r="G2371" i="4"/>
  <c r="C2371" i="4"/>
  <c r="D2371" i="4" s="1"/>
  <c r="E2371" i="4" s="1"/>
  <c r="B2371" i="4"/>
  <c r="J2371" i="4" s="1"/>
  <c r="A2371" i="4"/>
  <c r="K2370" i="4"/>
  <c r="L2370" i="4" s="1"/>
  <c r="I2370" i="4"/>
  <c r="H2370" i="4"/>
  <c r="G2370" i="4"/>
  <c r="C2370" i="4"/>
  <c r="D2370" i="4" s="1"/>
  <c r="E2370" i="4" s="1"/>
  <c r="B2370" i="4"/>
  <c r="J2370" i="4" s="1"/>
  <c r="A2370" i="4"/>
  <c r="K2369" i="4"/>
  <c r="L2369" i="4" s="1"/>
  <c r="I2369" i="4"/>
  <c r="H2369" i="4"/>
  <c r="G2369" i="4"/>
  <c r="C2369" i="4"/>
  <c r="D2369" i="4" s="1"/>
  <c r="E2369" i="4" s="1"/>
  <c r="B2369" i="4"/>
  <c r="J2369" i="4" s="1"/>
  <c r="A2369" i="4"/>
  <c r="K2368" i="4"/>
  <c r="L2368" i="4" s="1"/>
  <c r="I2368" i="4"/>
  <c r="H2368" i="4"/>
  <c r="G2368" i="4"/>
  <c r="C2368" i="4"/>
  <c r="D2368" i="4" s="1"/>
  <c r="E2368" i="4" s="1"/>
  <c r="B2368" i="4"/>
  <c r="J2368" i="4" s="1"/>
  <c r="A2368" i="4"/>
  <c r="K2367" i="4"/>
  <c r="L2367" i="4" s="1"/>
  <c r="I2367" i="4"/>
  <c r="H2367" i="4"/>
  <c r="G2367" i="4"/>
  <c r="C2367" i="4"/>
  <c r="D2367" i="4" s="1"/>
  <c r="E2367" i="4" s="1"/>
  <c r="B2367" i="4"/>
  <c r="J2367" i="4" s="1"/>
  <c r="A2367" i="4"/>
  <c r="K2366" i="4"/>
  <c r="L2366" i="4" s="1"/>
  <c r="I2366" i="4"/>
  <c r="H2366" i="4"/>
  <c r="G2366" i="4"/>
  <c r="C2366" i="4"/>
  <c r="D2366" i="4" s="1"/>
  <c r="E2366" i="4" s="1"/>
  <c r="B2366" i="4"/>
  <c r="J2366" i="4" s="1"/>
  <c r="A2366" i="4"/>
  <c r="K2365" i="4"/>
  <c r="L2365" i="4" s="1"/>
  <c r="I2365" i="4"/>
  <c r="H2365" i="4"/>
  <c r="G2365" i="4"/>
  <c r="C2365" i="4"/>
  <c r="D2365" i="4" s="1"/>
  <c r="E2365" i="4" s="1"/>
  <c r="B2365" i="4"/>
  <c r="J2365" i="4" s="1"/>
  <c r="A2365" i="4"/>
  <c r="K2364" i="4"/>
  <c r="L2364" i="4" s="1"/>
  <c r="I2364" i="4"/>
  <c r="H2364" i="4"/>
  <c r="G2364" i="4"/>
  <c r="C2364" i="4"/>
  <c r="D2364" i="4" s="1"/>
  <c r="E2364" i="4" s="1"/>
  <c r="B2364" i="4"/>
  <c r="J2364" i="4" s="1"/>
  <c r="A2364" i="4"/>
  <c r="K2363" i="4"/>
  <c r="L2363" i="4" s="1"/>
  <c r="I2363" i="4"/>
  <c r="H2363" i="4"/>
  <c r="G2363" i="4"/>
  <c r="C2363" i="4"/>
  <c r="D2363" i="4" s="1"/>
  <c r="E2363" i="4" s="1"/>
  <c r="B2363" i="4"/>
  <c r="J2363" i="4" s="1"/>
  <c r="A2363" i="4"/>
  <c r="K2362" i="4"/>
  <c r="L2362" i="4" s="1"/>
  <c r="I2362" i="4"/>
  <c r="H2362" i="4"/>
  <c r="G2362" i="4"/>
  <c r="C2362" i="4"/>
  <c r="D2362" i="4" s="1"/>
  <c r="E2362" i="4" s="1"/>
  <c r="B2362" i="4"/>
  <c r="J2362" i="4" s="1"/>
  <c r="A2362" i="4"/>
  <c r="K2361" i="4"/>
  <c r="L2361" i="4" s="1"/>
  <c r="I2361" i="4"/>
  <c r="H2361" i="4"/>
  <c r="G2361" i="4"/>
  <c r="C2361" i="4"/>
  <c r="D2361" i="4" s="1"/>
  <c r="E2361" i="4" s="1"/>
  <c r="B2361" i="4"/>
  <c r="J2361" i="4" s="1"/>
  <c r="A2361" i="4"/>
  <c r="K2360" i="4"/>
  <c r="L2360" i="4" s="1"/>
  <c r="I2360" i="4"/>
  <c r="H2360" i="4"/>
  <c r="G2360" i="4"/>
  <c r="C2360" i="4"/>
  <c r="D2360" i="4" s="1"/>
  <c r="E2360" i="4" s="1"/>
  <c r="B2360" i="4"/>
  <c r="J2360" i="4" s="1"/>
  <c r="A2360" i="4"/>
  <c r="K2359" i="4"/>
  <c r="L2359" i="4" s="1"/>
  <c r="I2359" i="4"/>
  <c r="H2359" i="4"/>
  <c r="G2359" i="4"/>
  <c r="C2359" i="4"/>
  <c r="D2359" i="4" s="1"/>
  <c r="E2359" i="4" s="1"/>
  <c r="B2359" i="4"/>
  <c r="J2359" i="4" s="1"/>
  <c r="A2359" i="4"/>
  <c r="K2358" i="4"/>
  <c r="L2358" i="4" s="1"/>
  <c r="I2358" i="4"/>
  <c r="H2358" i="4"/>
  <c r="G2358" i="4"/>
  <c r="C2358" i="4"/>
  <c r="D2358" i="4" s="1"/>
  <c r="E2358" i="4" s="1"/>
  <c r="B2358" i="4"/>
  <c r="J2358" i="4" s="1"/>
  <c r="A2358" i="4"/>
  <c r="K2357" i="4"/>
  <c r="L2357" i="4" s="1"/>
  <c r="I2357" i="4"/>
  <c r="H2357" i="4"/>
  <c r="G2357" i="4"/>
  <c r="C2357" i="4"/>
  <c r="D2357" i="4" s="1"/>
  <c r="E2357" i="4" s="1"/>
  <c r="B2357" i="4"/>
  <c r="J2357" i="4" s="1"/>
  <c r="A2357" i="4"/>
  <c r="K2356" i="4"/>
  <c r="L2356" i="4" s="1"/>
  <c r="I2356" i="4"/>
  <c r="H2356" i="4"/>
  <c r="G2356" i="4"/>
  <c r="C2356" i="4"/>
  <c r="D2356" i="4" s="1"/>
  <c r="E2356" i="4" s="1"/>
  <c r="B2356" i="4"/>
  <c r="J2356" i="4" s="1"/>
  <c r="A2356" i="4"/>
  <c r="K2355" i="4"/>
  <c r="L2355" i="4" s="1"/>
  <c r="I2355" i="4"/>
  <c r="H2355" i="4"/>
  <c r="G2355" i="4"/>
  <c r="C2355" i="4"/>
  <c r="D2355" i="4" s="1"/>
  <c r="E2355" i="4" s="1"/>
  <c r="B2355" i="4"/>
  <c r="J2355" i="4" s="1"/>
  <c r="A2355" i="4"/>
  <c r="K2354" i="4"/>
  <c r="L2354" i="4" s="1"/>
  <c r="I2354" i="4"/>
  <c r="H2354" i="4"/>
  <c r="G2354" i="4"/>
  <c r="C2354" i="4"/>
  <c r="D2354" i="4" s="1"/>
  <c r="E2354" i="4" s="1"/>
  <c r="B2354" i="4"/>
  <c r="J2354" i="4" s="1"/>
  <c r="A2354" i="4"/>
  <c r="K2353" i="4"/>
  <c r="L2353" i="4" s="1"/>
  <c r="I2353" i="4"/>
  <c r="H2353" i="4"/>
  <c r="G2353" i="4"/>
  <c r="C2353" i="4"/>
  <c r="D2353" i="4" s="1"/>
  <c r="E2353" i="4" s="1"/>
  <c r="B2353" i="4"/>
  <c r="J2353" i="4" s="1"/>
  <c r="A2353" i="4"/>
  <c r="K2352" i="4"/>
  <c r="L2352" i="4" s="1"/>
  <c r="I2352" i="4"/>
  <c r="H2352" i="4"/>
  <c r="G2352" i="4"/>
  <c r="C2352" i="4"/>
  <c r="D2352" i="4" s="1"/>
  <c r="E2352" i="4" s="1"/>
  <c r="B2352" i="4"/>
  <c r="J2352" i="4" s="1"/>
  <c r="A2352" i="4"/>
  <c r="K2351" i="4"/>
  <c r="L2351" i="4" s="1"/>
  <c r="I2351" i="4"/>
  <c r="H2351" i="4"/>
  <c r="G2351" i="4"/>
  <c r="C2351" i="4"/>
  <c r="D2351" i="4" s="1"/>
  <c r="E2351" i="4" s="1"/>
  <c r="B2351" i="4"/>
  <c r="J2351" i="4" s="1"/>
  <c r="A2351" i="4"/>
  <c r="K2350" i="4"/>
  <c r="L2350" i="4" s="1"/>
  <c r="I2350" i="4"/>
  <c r="H2350" i="4"/>
  <c r="G2350" i="4"/>
  <c r="C2350" i="4"/>
  <c r="D2350" i="4" s="1"/>
  <c r="E2350" i="4" s="1"/>
  <c r="B2350" i="4"/>
  <c r="J2350" i="4" s="1"/>
  <c r="A2350" i="4"/>
  <c r="K2349" i="4"/>
  <c r="L2349" i="4" s="1"/>
  <c r="I2349" i="4"/>
  <c r="H2349" i="4"/>
  <c r="G2349" i="4"/>
  <c r="C2349" i="4"/>
  <c r="D2349" i="4" s="1"/>
  <c r="E2349" i="4" s="1"/>
  <c r="B2349" i="4"/>
  <c r="J2349" i="4" s="1"/>
  <c r="A2349" i="4"/>
  <c r="K2348" i="4"/>
  <c r="L2348" i="4" s="1"/>
  <c r="I2348" i="4"/>
  <c r="H2348" i="4"/>
  <c r="G2348" i="4"/>
  <c r="C2348" i="4"/>
  <c r="D2348" i="4" s="1"/>
  <c r="E2348" i="4" s="1"/>
  <c r="B2348" i="4"/>
  <c r="J2348" i="4" s="1"/>
  <c r="A2348" i="4"/>
  <c r="K2347" i="4"/>
  <c r="L2347" i="4" s="1"/>
  <c r="I2347" i="4"/>
  <c r="H2347" i="4"/>
  <c r="G2347" i="4"/>
  <c r="C2347" i="4"/>
  <c r="D2347" i="4" s="1"/>
  <c r="E2347" i="4" s="1"/>
  <c r="B2347" i="4"/>
  <c r="J2347" i="4" s="1"/>
  <c r="A2347" i="4"/>
  <c r="K2346" i="4"/>
  <c r="L2346" i="4" s="1"/>
  <c r="I2346" i="4"/>
  <c r="H2346" i="4"/>
  <c r="G2346" i="4"/>
  <c r="C2346" i="4"/>
  <c r="D2346" i="4" s="1"/>
  <c r="E2346" i="4" s="1"/>
  <c r="B2346" i="4"/>
  <c r="J2346" i="4" s="1"/>
  <c r="A2346" i="4"/>
  <c r="K2345" i="4"/>
  <c r="L2345" i="4" s="1"/>
  <c r="I2345" i="4"/>
  <c r="H2345" i="4"/>
  <c r="G2345" i="4"/>
  <c r="C2345" i="4"/>
  <c r="D2345" i="4" s="1"/>
  <c r="E2345" i="4" s="1"/>
  <c r="B2345" i="4"/>
  <c r="J2345" i="4" s="1"/>
  <c r="A2345" i="4"/>
  <c r="K2344" i="4"/>
  <c r="L2344" i="4" s="1"/>
  <c r="I2344" i="4"/>
  <c r="H2344" i="4"/>
  <c r="G2344" i="4"/>
  <c r="C2344" i="4"/>
  <c r="D2344" i="4" s="1"/>
  <c r="E2344" i="4" s="1"/>
  <c r="B2344" i="4"/>
  <c r="J2344" i="4" s="1"/>
  <c r="A2344" i="4"/>
  <c r="K2343" i="4"/>
  <c r="L2343" i="4" s="1"/>
  <c r="I2343" i="4"/>
  <c r="H2343" i="4"/>
  <c r="G2343" i="4"/>
  <c r="C2343" i="4"/>
  <c r="D2343" i="4" s="1"/>
  <c r="E2343" i="4" s="1"/>
  <c r="B2343" i="4"/>
  <c r="J2343" i="4" s="1"/>
  <c r="A2343" i="4"/>
  <c r="K2342" i="4"/>
  <c r="L2342" i="4" s="1"/>
  <c r="I2342" i="4"/>
  <c r="H2342" i="4"/>
  <c r="G2342" i="4"/>
  <c r="C2342" i="4"/>
  <c r="D2342" i="4" s="1"/>
  <c r="E2342" i="4" s="1"/>
  <c r="B2342" i="4"/>
  <c r="J2342" i="4" s="1"/>
  <c r="A2342" i="4"/>
  <c r="K2341" i="4"/>
  <c r="L2341" i="4" s="1"/>
  <c r="I2341" i="4"/>
  <c r="H2341" i="4"/>
  <c r="G2341" i="4"/>
  <c r="C2341" i="4"/>
  <c r="D2341" i="4" s="1"/>
  <c r="E2341" i="4" s="1"/>
  <c r="B2341" i="4"/>
  <c r="J2341" i="4" s="1"/>
  <c r="A2341" i="4"/>
  <c r="K2340" i="4"/>
  <c r="L2340" i="4" s="1"/>
  <c r="I2340" i="4"/>
  <c r="H2340" i="4"/>
  <c r="G2340" i="4"/>
  <c r="C2340" i="4"/>
  <c r="D2340" i="4" s="1"/>
  <c r="E2340" i="4" s="1"/>
  <c r="B2340" i="4"/>
  <c r="J2340" i="4" s="1"/>
  <c r="A2340" i="4"/>
  <c r="K2339" i="4"/>
  <c r="L2339" i="4" s="1"/>
  <c r="I2339" i="4"/>
  <c r="H2339" i="4"/>
  <c r="G2339" i="4"/>
  <c r="C2339" i="4"/>
  <c r="D2339" i="4" s="1"/>
  <c r="E2339" i="4" s="1"/>
  <c r="B2339" i="4"/>
  <c r="J2339" i="4" s="1"/>
  <c r="A2339" i="4"/>
  <c r="K2338" i="4"/>
  <c r="L2338" i="4" s="1"/>
  <c r="I2338" i="4"/>
  <c r="H2338" i="4"/>
  <c r="G2338" i="4"/>
  <c r="C2338" i="4"/>
  <c r="D2338" i="4" s="1"/>
  <c r="E2338" i="4" s="1"/>
  <c r="B2338" i="4"/>
  <c r="J2338" i="4" s="1"/>
  <c r="A2338" i="4"/>
  <c r="K2337" i="4"/>
  <c r="L2337" i="4" s="1"/>
  <c r="I2337" i="4"/>
  <c r="H2337" i="4"/>
  <c r="G2337" i="4"/>
  <c r="C2337" i="4"/>
  <c r="D2337" i="4" s="1"/>
  <c r="E2337" i="4" s="1"/>
  <c r="B2337" i="4"/>
  <c r="J2337" i="4" s="1"/>
  <c r="A2337" i="4"/>
  <c r="K2336" i="4"/>
  <c r="L2336" i="4" s="1"/>
  <c r="I2336" i="4"/>
  <c r="H2336" i="4"/>
  <c r="G2336" i="4"/>
  <c r="C2336" i="4"/>
  <c r="D2336" i="4" s="1"/>
  <c r="E2336" i="4" s="1"/>
  <c r="B2336" i="4"/>
  <c r="J2336" i="4" s="1"/>
  <c r="A2336" i="4"/>
  <c r="K2335" i="4"/>
  <c r="L2335" i="4" s="1"/>
  <c r="I2335" i="4"/>
  <c r="H2335" i="4"/>
  <c r="G2335" i="4"/>
  <c r="C2335" i="4"/>
  <c r="D2335" i="4" s="1"/>
  <c r="E2335" i="4" s="1"/>
  <c r="B2335" i="4"/>
  <c r="J2335" i="4" s="1"/>
  <c r="A2335" i="4"/>
  <c r="K2334" i="4"/>
  <c r="L2334" i="4" s="1"/>
  <c r="I2334" i="4"/>
  <c r="H2334" i="4"/>
  <c r="G2334" i="4"/>
  <c r="C2334" i="4"/>
  <c r="D2334" i="4" s="1"/>
  <c r="E2334" i="4" s="1"/>
  <c r="B2334" i="4"/>
  <c r="J2334" i="4" s="1"/>
  <c r="A2334" i="4"/>
  <c r="K2333" i="4"/>
  <c r="L2333" i="4" s="1"/>
  <c r="I2333" i="4"/>
  <c r="H2333" i="4"/>
  <c r="G2333" i="4"/>
  <c r="C2333" i="4"/>
  <c r="D2333" i="4" s="1"/>
  <c r="E2333" i="4" s="1"/>
  <c r="B2333" i="4"/>
  <c r="J2333" i="4" s="1"/>
  <c r="A2333" i="4"/>
  <c r="K2332" i="4"/>
  <c r="L2332" i="4" s="1"/>
  <c r="I2332" i="4"/>
  <c r="H2332" i="4"/>
  <c r="G2332" i="4"/>
  <c r="C2332" i="4"/>
  <c r="D2332" i="4" s="1"/>
  <c r="E2332" i="4" s="1"/>
  <c r="B2332" i="4"/>
  <c r="J2332" i="4" s="1"/>
  <c r="A2332" i="4"/>
  <c r="K2331" i="4"/>
  <c r="L2331" i="4" s="1"/>
  <c r="I2331" i="4"/>
  <c r="H2331" i="4"/>
  <c r="G2331" i="4"/>
  <c r="C2331" i="4"/>
  <c r="D2331" i="4" s="1"/>
  <c r="E2331" i="4" s="1"/>
  <c r="B2331" i="4"/>
  <c r="J2331" i="4" s="1"/>
  <c r="A2331" i="4"/>
  <c r="K2330" i="4"/>
  <c r="L2330" i="4" s="1"/>
  <c r="I2330" i="4"/>
  <c r="H2330" i="4"/>
  <c r="G2330" i="4"/>
  <c r="C2330" i="4"/>
  <c r="D2330" i="4" s="1"/>
  <c r="E2330" i="4" s="1"/>
  <c r="B2330" i="4"/>
  <c r="J2330" i="4" s="1"/>
  <c r="A2330" i="4"/>
  <c r="K2329" i="4"/>
  <c r="L2329" i="4" s="1"/>
  <c r="I2329" i="4"/>
  <c r="H2329" i="4"/>
  <c r="G2329" i="4"/>
  <c r="C2329" i="4"/>
  <c r="D2329" i="4" s="1"/>
  <c r="E2329" i="4" s="1"/>
  <c r="B2329" i="4"/>
  <c r="J2329" i="4" s="1"/>
  <c r="A2329" i="4"/>
  <c r="K2328" i="4"/>
  <c r="L2328" i="4" s="1"/>
  <c r="I2328" i="4"/>
  <c r="H2328" i="4"/>
  <c r="G2328" i="4"/>
  <c r="C2328" i="4"/>
  <c r="D2328" i="4" s="1"/>
  <c r="E2328" i="4" s="1"/>
  <c r="B2328" i="4"/>
  <c r="J2328" i="4" s="1"/>
  <c r="A2328" i="4"/>
  <c r="K2327" i="4"/>
  <c r="L2327" i="4" s="1"/>
  <c r="I2327" i="4"/>
  <c r="H2327" i="4"/>
  <c r="G2327" i="4"/>
  <c r="C2327" i="4"/>
  <c r="D2327" i="4" s="1"/>
  <c r="E2327" i="4" s="1"/>
  <c r="B2327" i="4"/>
  <c r="J2327" i="4" s="1"/>
  <c r="A2327" i="4"/>
  <c r="K2326" i="4"/>
  <c r="L2326" i="4" s="1"/>
  <c r="I2326" i="4"/>
  <c r="H2326" i="4"/>
  <c r="G2326" i="4"/>
  <c r="C2326" i="4"/>
  <c r="D2326" i="4" s="1"/>
  <c r="E2326" i="4" s="1"/>
  <c r="B2326" i="4"/>
  <c r="J2326" i="4" s="1"/>
  <c r="A2326" i="4"/>
  <c r="K2325" i="4"/>
  <c r="L2325" i="4" s="1"/>
  <c r="I2325" i="4"/>
  <c r="H2325" i="4"/>
  <c r="G2325" i="4"/>
  <c r="C2325" i="4"/>
  <c r="D2325" i="4" s="1"/>
  <c r="E2325" i="4" s="1"/>
  <c r="B2325" i="4"/>
  <c r="J2325" i="4" s="1"/>
  <c r="A2325" i="4"/>
  <c r="K2324" i="4"/>
  <c r="L2324" i="4" s="1"/>
  <c r="I2324" i="4"/>
  <c r="H2324" i="4"/>
  <c r="G2324" i="4"/>
  <c r="C2324" i="4"/>
  <c r="D2324" i="4" s="1"/>
  <c r="E2324" i="4" s="1"/>
  <c r="B2324" i="4"/>
  <c r="J2324" i="4" s="1"/>
  <c r="A2324" i="4"/>
  <c r="K2323" i="4"/>
  <c r="L2323" i="4" s="1"/>
  <c r="I2323" i="4"/>
  <c r="H2323" i="4"/>
  <c r="G2323" i="4"/>
  <c r="C2323" i="4"/>
  <c r="D2323" i="4" s="1"/>
  <c r="E2323" i="4" s="1"/>
  <c r="B2323" i="4"/>
  <c r="J2323" i="4" s="1"/>
  <c r="A2323" i="4"/>
  <c r="K2322" i="4"/>
  <c r="L2322" i="4" s="1"/>
  <c r="I2322" i="4"/>
  <c r="H2322" i="4"/>
  <c r="G2322" i="4"/>
  <c r="C2322" i="4"/>
  <c r="D2322" i="4" s="1"/>
  <c r="E2322" i="4" s="1"/>
  <c r="B2322" i="4"/>
  <c r="J2322" i="4" s="1"/>
  <c r="A2322" i="4"/>
  <c r="K2321" i="4"/>
  <c r="L2321" i="4" s="1"/>
  <c r="I2321" i="4"/>
  <c r="H2321" i="4"/>
  <c r="G2321" i="4"/>
  <c r="C2321" i="4"/>
  <c r="D2321" i="4" s="1"/>
  <c r="E2321" i="4" s="1"/>
  <c r="B2321" i="4"/>
  <c r="J2321" i="4" s="1"/>
  <c r="A2321" i="4"/>
  <c r="K2320" i="4"/>
  <c r="L2320" i="4" s="1"/>
  <c r="I2320" i="4"/>
  <c r="H2320" i="4"/>
  <c r="G2320" i="4"/>
  <c r="C2320" i="4"/>
  <c r="D2320" i="4" s="1"/>
  <c r="E2320" i="4" s="1"/>
  <c r="B2320" i="4"/>
  <c r="J2320" i="4" s="1"/>
  <c r="A2320" i="4"/>
  <c r="K2319" i="4"/>
  <c r="L2319" i="4" s="1"/>
  <c r="I2319" i="4"/>
  <c r="H2319" i="4"/>
  <c r="G2319" i="4"/>
  <c r="C2319" i="4"/>
  <c r="D2319" i="4" s="1"/>
  <c r="E2319" i="4" s="1"/>
  <c r="B2319" i="4"/>
  <c r="J2319" i="4" s="1"/>
  <c r="A2319" i="4"/>
  <c r="K2318" i="4"/>
  <c r="L2318" i="4" s="1"/>
  <c r="I2318" i="4"/>
  <c r="H2318" i="4"/>
  <c r="G2318" i="4"/>
  <c r="C2318" i="4"/>
  <c r="D2318" i="4" s="1"/>
  <c r="E2318" i="4" s="1"/>
  <c r="B2318" i="4"/>
  <c r="J2318" i="4" s="1"/>
  <c r="A2318" i="4"/>
  <c r="K2317" i="4"/>
  <c r="L2317" i="4" s="1"/>
  <c r="I2317" i="4"/>
  <c r="H2317" i="4"/>
  <c r="G2317" i="4"/>
  <c r="C2317" i="4"/>
  <c r="D2317" i="4" s="1"/>
  <c r="E2317" i="4" s="1"/>
  <c r="B2317" i="4"/>
  <c r="J2317" i="4" s="1"/>
  <c r="A2317" i="4"/>
  <c r="K2316" i="4"/>
  <c r="L2316" i="4" s="1"/>
  <c r="I2316" i="4"/>
  <c r="H2316" i="4"/>
  <c r="G2316" i="4"/>
  <c r="C2316" i="4"/>
  <c r="D2316" i="4" s="1"/>
  <c r="E2316" i="4" s="1"/>
  <c r="B2316" i="4"/>
  <c r="J2316" i="4" s="1"/>
  <c r="A2316" i="4"/>
  <c r="K2315" i="4"/>
  <c r="L2315" i="4" s="1"/>
  <c r="I2315" i="4"/>
  <c r="H2315" i="4"/>
  <c r="G2315" i="4"/>
  <c r="C2315" i="4"/>
  <c r="D2315" i="4" s="1"/>
  <c r="E2315" i="4" s="1"/>
  <c r="B2315" i="4"/>
  <c r="J2315" i="4" s="1"/>
  <c r="A2315" i="4"/>
  <c r="K2314" i="4"/>
  <c r="L2314" i="4" s="1"/>
  <c r="I2314" i="4"/>
  <c r="H2314" i="4"/>
  <c r="G2314" i="4"/>
  <c r="C2314" i="4"/>
  <c r="D2314" i="4" s="1"/>
  <c r="E2314" i="4" s="1"/>
  <c r="B2314" i="4"/>
  <c r="J2314" i="4" s="1"/>
  <c r="A2314" i="4"/>
  <c r="K2313" i="4"/>
  <c r="L2313" i="4" s="1"/>
  <c r="I2313" i="4"/>
  <c r="H2313" i="4"/>
  <c r="G2313" i="4"/>
  <c r="C2313" i="4"/>
  <c r="D2313" i="4" s="1"/>
  <c r="E2313" i="4" s="1"/>
  <c r="B2313" i="4"/>
  <c r="J2313" i="4" s="1"/>
  <c r="A2313" i="4"/>
  <c r="K2312" i="4"/>
  <c r="L2312" i="4" s="1"/>
  <c r="I2312" i="4"/>
  <c r="H2312" i="4"/>
  <c r="G2312" i="4"/>
  <c r="C2312" i="4"/>
  <c r="D2312" i="4" s="1"/>
  <c r="E2312" i="4" s="1"/>
  <c r="B2312" i="4"/>
  <c r="J2312" i="4" s="1"/>
  <c r="A2312" i="4"/>
  <c r="K2311" i="4"/>
  <c r="L2311" i="4" s="1"/>
  <c r="I2311" i="4"/>
  <c r="H2311" i="4"/>
  <c r="G2311" i="4"/>
  <c r="C2311" i="4"/>
  <c r="D2311" i="4" s="1"/>
  <c r="E2311" i="4" s="1"/>
  <c r="B2311" i="4"/>
  <c r="J2311" i="4" s="1"/>
  <c r="A2311" i="4"/>
  <c r="K2310" i="4"/>
  <c r="L2310" i="4" s="1"/>
  <c r="I2310" i="4"/>
  <c r="H2310" i="4"/>
  <c r="G2310" i="4"/>
  <c r="C2310" i="4"/>
  <c r="D2310" i="4" s="1"/>
  <c r="E2310" i="4" s="1"/>
  <c r="B2310" i="4"/>
  <c r="J2310" i="4" s="1"/>
  <c r="A2310" i="4"/>
  <c r="K2309" i="4"/>
  <c r="L2309" i="4" s="1"/>
  <c r="I2309" i="4"/>
  <c r="H2309" i="4"/>
  <c r="G2309" i="4"/>
  <c r="C2309" i="4"/>
  <c r="D2309" i="4" s="1"/>
  <c r="E2309" i="4" s="1"/>
  <c r="B2309" i="4"/>
  <c r="J2309" i="4" s="1"/>
  <c r="A2309" i="4"/>
  <c r="K2308" i="4"/>
  <c r="L2308" i="4" s="1"/>
  <c r="I2308" i="4"/>
  <c r="H2308" i="4"/>
  <c r="G2308" i="4"/>
  <c r="C2308" i="4"/>
  <c r="D2308" i="4" s="1"/>
  <c r="E2308" i="4" s="1"/>
  <c r="B2308" i="4"/>
  <c r="J2308" i="4" s="1"/>
  <c r="A2308" i="4"/>
  <c r="K2307" i="4"/>
  <c r="L2307" i="4" s="1"/>
  <c r="I2307" i="4"/>
  <c r="H2307" i="4"/>
  <c r="G2307" i="4"/>
  <c r="C2307" i="4"/>
  <c r="D2307" i="4" s="1"/>
  <c r="E2307" i="4" s="1"/>
  <c r="B2307" i="4"/>
  <c r="J2307" i="4" s="1"/>
  <c r="A2307" i="4"/>
  <c r="K2306" i="4"/>
  <c r="L2306" i="4" s="1"/>
  <c r="I2306" i="4"/>
  <c r="H2306" i="4"/>
  <c r="G2306" i="4"/>
  <c r="C2306" i="4"/>
  <c r="D2306" i="4" s="1"/>
  <c r="E2306" i="4" s="1"/>
  <c r="B2306" i="4"/>
  <c r="J2306" i="4" s="1"/>
  <c r="A2306" i="4"/>
  <c r="K2305" i="4"/>
  <c r="L2305" i="4" s="1"/>
  <c r="I2305" i="4"/>
  <c r="H2305" i="4"/>
  <c r="G2305" i="4"/>
  <c r="C2305" i="4"/>
  <c r="D2305" i="4" s="1"/>
  <c r="E2305" i="4" s="1"/>
  <c r="B2305" i="4"/>
  <c r="J2305" i="4" s="1"/>
  <c r="A2305" i="4"/>
  <c r="K2304" i="4"/>
  <c r="L2304" i="4" s="1"/>
  <c r="I2304" i="4"/>
  <c r="H2304" i="4"/>
  <c r="G2304" i="4"/>
  <c r="C2304" i="4"/>
  <c r="D2304" i="4" s="1"/>
  <c r="E2304" i="4" s="1"/>
  <c r="B2304" i="4"/>
  <c r="J2304" i="4" s="1"/>
  <c r="A2304" i="4"/>
  <c r="K2303" i="4"/>
  <c r="L2303" i="4" s="1"/>
  <c r="I2303" i="4"/>
  <c r="H2303" i="4"/>
  <c r="G2303" i="4"/>
  <c r="C2303" i="4"/>
  <c r="D2303" i="4" s="1"/>
  <c r="E2303" i="4" s="1"/>
  <c r="B2303" i="4"/>
  <c r="J2303" i="4" s="1"/>
  <c r="A2303" i="4"/>
  <c r="K2302" i="4"/>
  <c r="L2302" i="4" s="1"/>
  <c r="I2302" i="4"/>
  <c r="H2302" i="4"/>
  <c r="G2302" i="4"/>
  <c r="C2302" i="4"/>
  <c r="D2302" i="4" s="1"/>
  <c r="E2302" i="4" s="1"/>
  <c r="B2302" i="4"/>
  <c r="J2302" i="4" s="1"/>
  <c r="A2302" i="4"/>
  <c r="K2301" i="4"/>
  <c r="L2301" i="4" s="1"/>
  <c r="I2301" i="4"/>
  <c r="H2301" i="4"/>
  <c r="G2301" i="4"/>
  <c r="C2301" i="4"/>
  <c r="D2301" i="4" s="1"/>
  <c r="E2301" i="4" s="1"/>
  <c r="B2301" i="4"/>
  <c r="J2301" i="4" s="1"/>
  <c r="A2301" i="4"/>
  <c r="K2300" i="4"/>
  <c r="L2300" i="4" s="1"/>
  <c r="I2300" i="4"/>
  <c r="H2300" i="4"/>
  <c r="G2300" i="4"/>
  <c r="C2300" i="4"/>
  <c r="D2300" i="4" s="1"/>
  <c r="E2300" i="4" s="1"/>
  <c r="B2300" i="4"/>
  <c r="J2300" i="4" s="1"/>
  <c r="A2300" i="4"/>
  <c r="K2299" i="4"/>
  <c r="L2299" i="4" s="1"/>
  <c r="I2299" i="4"/>
  <c r="H2299" i="4"/>
  <c r="G2299" i="4"/>
  <c r="C2299" i="4"/>
  <c r="D2299" i="4" s="1"/>
  <c r="E2299" i="4" s="1"/>
  <c r="B2299" i="4"/>
  <c r="J2299" i="4" s="1"/>
  <c r="A2299" i="4"/>
  <c r="K2298" i="4"/>
  <c r="L2298" i="4" s="1"/>
  <c r="I2298" i="4"/>
  <c r="H2298" i="4"/>
  <c r="G2298" i="4"/>
  <c r="C2298" i="4"/>
  <c r="D2298" i="4" s="1"/>
  <c r="E2298" i="4" s="1"/>
  <c r="B2298" i="4"/>
  <c r="J2298" i="4" s="1"/>
  <c r="A2298" i="4"/>
  <c r="K2297" i="4"/>
  <c r="L2297" i="4" s="1"/>
  <c r="I2297" i="4"/>
  <c r="H2297" i="4"/>
  <c r="G2297" i="4"/>
  <c r="C2297" i="4"/>
  <c r="D2297" i="4" s="1"/>
  <c r="E2297" i="4" s="1"/>
  <c r="B2297" i="4"/>
  <c r="J2297" i="4" s="1"/>
  <c r="A2297" i="4"/>
  <c r="K2296" i="4"/>
  <c r="L2296" i="4" s="1"/>
  <c r="I2296" i="4"/>
  <c r="H2296" i="4"/>
  <c r="G2296" i="4"/>
  <c r="C2296" i="4"/>
  <c r="D2296" i="4" s="1"/>
  <c r="E2296" i="4" s="1"/>
  <c r="B2296" i="4"/>
  <c r="J2296" i="4" s="1"/>
  <c r="A2296" i="4"/>
  <c r="K2295" i="4"/>
  <c r="L2295" i="4" s="1"/>
  <c r="I2295" i="4"/>
  <c r="H2295" i="4"/>
  <c r="G2295" i="4"/>
  <c r="C2295" i="4"/>
  <c r="D2295" i="4" s="1"/>
  <c r="E2295" i="4" s="1"/>
  <c r="B2295" i="4"/>
  <c r="J2295" i="4" s="1"/>
  <c r="A2295" i="4"/>
  <c r="K2294" i="4"/>
  <c r="L2294" i="4" s="1"/>
  <c r="I2294" i="4"/>
  <c r="H2294" i="4"/>
  <c r="G2294" i="4"/>
  <c r="C2294" i="4"/>
  <c r="D2294" i="4" s="1"/>
  <c r="E2294" i="4" s="1"/>
  <c r="B2294" i="4"/>
  <c r="J2294" i="4" s="1"/>
  <c r="A2294" i="4"/>
  <c r="K2293" i="4"/>
  <c r="L2293" i="4" s="1"/>
  <c r="I2293" i="4"/>
  <c r="H2293" i="4"/>
  <c r="G2293" i="4"/>
  <c r="C2293" i="4"/>
  <c r="D2293" i="4" s="1"/>
  <c r="E2293" i="4" s="1"/>
  <c r="B2293" i="4"/>
  <c r="J2293" i="4" s="1"/>
  <c r="A2293" i="4"/>
  <c r="K2292" i="4"/>
  <c r="L2292" i="4" s="1"/>
  <c r="I2292" i="4"/>
  <c r="H2292" i="4"/>
  <c r="G2292" i="4"/>
  <c r="C2292" i="4"/>
  <c r="D2292" i="4" s="1"/>
  <c r="E2292" i="4" s="1"/>
  <c r="B2292" i="4"/>
  <c r="J2292" i="4" s="1"/>
  <c r="A2292" i="4"/>
  <c r="K2291" i="4"/>
  <c r="L2291" i="4" s="1"/>
  <c r="I2291" i="4"/>
  <c r="H2291" i="4"/>
  <c r="G2291" i="4"/>
  <c r="C2291" i="4"/>
  <c r="D2291" i="4" s="1"/>
  <c r="E2291" i="4" s="1"/>
  <c r="B2291" i="4"/>
  <c r="J2291" i="4" s="1"/>
  <c r="A2291" i="4"/>
  <c r="K2290" i="4"/>
  <c r="L2290" i="4" s="1"/>
  <c r="I2290" i="4"/>
  <c r="H2290" i="4"/>
  <c r="G2290" i="4"/>
  <c r="C2290" i="4"/>
  <c r="D2290" i="4" s="1"/>
  <c r="E2290" i="4" s="1"/>
  <c r="B2290" i="4"/>
  <c r="J2290" i="4" s="1"/>
  <c r="A2290" i="4"/>
  <c r="K2289" i="4"/>
  <c r="L2289" i="4" s="1"/>
  <c r="I2289" i="4"/>
  <c r="H2289" i="4"/>
  <c r="G2289" i="4"/>
  <c r="C2289" i="4"/>
  <c r="D2289" i="4" s="1"/>
  <c r="E2289" i="4" s="1"/>
  <c r="B2289" i="4"/>
  <c r="J2289" i="4" s="1"/>
  <c r="A2289" i="4"/>
  <c r="K2288" i="4"/>
  <c r="L2288" i="4" s="1"/>
  <c r="I2288" i="4"/>
  <c r="H2288" i="4"/>
  <c r="G2288" i="4"/>
  <c r="C2288" i="4"/>
  <c r="D2288" i="4" s="1"/>
  <c r="E2288" i="4" s="1"/>
  <c r="B2288" i="4"/>
  <c r="J2288" i="4" s="1"/>
  <c r="A2288" i="4"/>
  <c r="K2287" i="4"/>
  <c r="L2287" i="4" s="1"/>
  <c r="I2287" i="4"/>
  <c r="H2287" i="4"/>
  <c r="G2287" i="4"/>
  <c r="C2287" i="4"/>
  <c r="D2287" i="4" s="1"/>
  <c r="E2287" i="4" s="1"/>
  <c r="B2287" i="4"/>
  <c r="J2287" i="4" s="1"/>
  <c r="A2287" i="4"/>
  <c r="K2286" i="4"/>
  <c r="L2286" i="4" s="1"/>
  <c r="I2286" i="4"/>
  <c r="H2286" i="4"/>
  <c r="G2286" i="4"/>
  <c r="C2286" i="4"/>
  <c r="D2286" i="4" s="1"/>
  <c r="E2286" i="4" s="1"/>
  <c r="B2286" i="4"/>
  <c r="J2286" i="4" s="1"/>
  <c r="A2286" i="4"/>
  <c r="K2285" i="4"/>
  <c r="L2285" i="4" s="1"/>
  <c r="I2285" i="4"/>
  <c r="H2285" i="4"/>
  <c r="G2285" i="4"/>
  <c r="C2285" i="4"/>
  <c r="D2285" i="4" s="1"/>
  <c r="E2285" i="4" s="1"/>
  <c r="B2285" i="4"/>
  <c r="J2285" i="4" s="1"/>
  <c r="A2285" i="4"/>
  <c r="K2284" i="4"/>
  <c r="L2284" i="4" s="1"/>
  <c r="I2284" i="4"/>
  <c r="H2284" i="4"/>
  <c r="G2284" i="4"/>
  <c r="C2284" i="4"/>
  <c r="D2284" i="4" s="1"/>
  <c r="E2284" i="4" s="1"/>
  <c r="B2284" i="4"/>
  <c r="J2284" i="4" s="1"/>
  <c r="A2284" i="4"/>
  <c r="K2283" i="4"/>
  <c r="L2283" i="4" s="1"/>
  <c r="I2283" i="4"/>
  <c r="H2283" i="4"/>
  <c r="G2283" i="4"/>
  <c r="C2283" i="4"/>
  <c r="D2283" i="4" s="1"/>
  <c r="E2283" i="4" s="1"/>
  <c r="B2283" i="4"/>
  <c r="J2283" i="4" s="1"/>
  <c r="A2283" i="4"/>
  <c r="K2282" i="4"/>
  <c r="L2282" i="4" s="1"/>
  <c r="I2282" i="4"/>
  <c r="H2282" i="4"/>
  <c r="G2282" i="4"/>
  <c r="C2282" i="4"/>
  <c r="D2282" i="4" s="1"/>
  <c r="E2282" i="4" s="1"/>
  <c r="B2282" i="4"/>
  <c r="J2282" i="4" s="1"/>
  <c r="A2282" i="4"/>
  <c r="K2281" i="4"/>
  <c r="L2281" i="4" s="1"/>
  <c r="I2281" i="4"/>
  <c r="H2281" i="4"/>
  <c r="G2281" i="4"/>
  <c r="C2281" i="4"/>
  <c r="D2281" i="4" s="1"/>
  <c r="E2281" i="4" s="1"/>
  <c r="B2281" i="4"/>
  <c r="J2281" i="4" s="1"/>
  <c r="A2281" i="4"/>
  <c r="K2280" i="4"/>
  <c r="L2280" i="4" s="1"/>
  <c r="I2280" i="4"/>
  <c r="H2280" i="4"/>
  <c r="G2280" i="4"/>
  <c r="C2280" i="4"/>
  <c r="D2280" i="4" s="1"/>
  <c r="E2280" i="4" s="1"/>
  <c r="B2280" i="4"/>
  <c r="J2280" i="4" s="1"/>
  <c r="A2280" i="4"/>
  <c r="K2279" i="4"/>
  <c r="L2279" i="4" s="1"/>
  <c r="I2279" i="4"/>
  <c r="H2279" i="4"/>
  <c r="G2279" i="4"/>
  <c r="C2279" i="4"/>
  <c r="D2279" i="4" s="1"/>
  <c r="E2279" i="4" s="1"/>
  <c r="B2279" i="4"/>
  <c r="J2279" i="4" s="1"/>
  <c r="A2279" i="4"/>
  <c r="K2278" i="4"/>
  <c r="L2278" i="4" s="1"/>
  <c r="I2278" i="4"/>
  <c r="H2278" i="4"/>
  <c r="G2278" i="4"/>
  <c r="C2278" i="4"/>
  <c r="D2278" i="4" s="1"/>
  <c r="E2278" i="4" s="1"/>
  <c r="B2278" i="4"/>
  <c r="J2278" i="4" s="1"/>
  <c r="A2278" i="4"/>
  <c r="K2277" i="4"/>
  <c r="L2277" i="4" s="1"/>
  <c r="I2277" i="4"/>
  <c r="H2277" i="4"/>
  <c r="G2277" i="4"/>
  <c r="C2277" i="4"/>
  <c r="D2277" i="4" s="1"/>
  <c r="E2277" i="4" s="1"/>
  <c r="B2277" i="4"/>
  <c r="J2277" i="4" s="1"/>
  <c r="A2277" i="4"/>
  <c r="K2276" i="4"/>
  <c r="L2276" i="4" s="1"/>
  <c r="I2276" i="4"/>
  <c r="H2276" i="4"/>
  <c r="G2276" i="4"/>
  <c r="C2276" i="4"/>
  <c r="D2276" i="4" s="1"/>
  <c r="E2276" i="4" s="1"/>
  <c r="B2276" i="4"/>
  <c r="J2276" i="4" s="1"/>
  <c r="A2276" i="4"/>
  <c r="K2275" i="4"/>
  <c r="L2275" i="4" s="1"/>
  <c r="I2275" i="4"/>
  <c r="H2275" i="4"/>
  <c r="G2275" i="4"/>
  <c r="C2275" i="4"/>
  <c r="D2275" i="4" s="1"/>
  <c r="E2275" i="4" s="1"/>
  <c r="B2275" i="4"/>
  <c r="J2275" i="4" s="1"/>
  <c r="A2275" i="4"/>
  <c r="K2274" i="4"/>
  <c r="L2274" i="4" s="1"/>
  <c r="I2274" i="4"/>
  <c r="H2274" i="4"/>
  <c r="G2274" i="4"/>
  <c r="C2274" i="4"/>
  <c r="D2274" i="4" s="1"/>
  <c r="E2274" i="4" s="1"/>
  <c r="B2274" i="4"/>
  <c r="J2274" i="4" s="1"/>
  <c r="A2274" i="4"/>
  <c r="K2273" i="4"/>
  <c r="L2273" i="4" s="1"/>
  <c r="I2273" i="4"/>
  <c r="H2273" i="4"/>
  <c r="G2273" i="4"/>
  <c r="C2273" i="4"/>
  <c r="D2273" i="4" s="1"/>
  <c r="E2273" i="4" s="1"/>
  <c r="B2273" i="4"/>
  <c r="J2273" i="4" s="1"/>
  <c r="A2273" i="4"/>
  <c r="K2272" i="4"/>
  <c r="L2272" i="4" s="1"/>
  <c r="I2272" i="4"/>
  <c r="H2272" i="4"/>
  <c r="G2272" i="4"/>
  <c r="C2272" i="4"/>
  <c r="D2272" i="4" s="1"/>
  <c r="E2272" i="4" s="1"/>
  <c r="B2272" i="4"/>
  <c r="J2272" i="4" s="1"/>
  <c r="A2272" i="4"/>
  <c r="K2271" i="4"/>
  <c r="L2271" i="4" s="1"/>
  <c r="I2271" i="4"/>
  <c r="H2271" i="4"/>
  <c r="G2271" i="4"/>
  <c r="C2271" i="4"/>
  <c r="D2271" i="4" s="1"/>
  <c r="E2271" i="4" s="1"/>
  <c r="B2271" i="4"/>
  <c r="J2271" i="4" s="1"/>
  <c r="A2271" i="4"/>
  <c r="K2270" i="4"/>
  <c r="L2270" i="4" s="1"/>
  <c r="I2270" i="4"/>
  <c r="H2270" i="4"/>
  <c r="G2270" i="4"/>
  <c r="C2270" i="4"/>
  <c r="D2270" i="4" s="1"/>
  <c r="E2270" i="4" s="1"/>
  <c r="B2270" i="4"/>
  <c r="J2270" i="4" s="1"/>
  <c r="A2270" i="4"/>
  <c r="K2269" i="4"/>
  <c r="L2269" i="4" s="1"/>
  <c r="I2269" i="4"/>
  <c r="H2269" i="4"/>
  <c r="G2269" i="4"/>
  <c r="C2269" i="4"/>
  <c r="D2269" i="4" s="1"/>
  <c r="E2269" i="4" s="1"/>
  <c r="B2269" i="4"/>
  <c r="J2269" i="4" s="1"/>
  <c r="A2269" i="4"/>
  <c r="K2268" i="4"/>
  <c r="L2268" i="4" s="1"/>
  <c r="I2268" i="4"/>
  <c r="H2268" i="4"/>
  <c r="G2268" i="4"/>
  <c r="C2268" i="4"/>
  <c r="D2268" i="4" s="1"/>
  <c r="E2268" i="4" s="1"/>
  <c r="B2268" i="4"/>
  <c r="J2268" i="4" s="1"/>
  <c r="A2268" i="4"/>
  <c r="K2267" i="4"/>
  <c r="L2267" i="4" s="1"/>
  <c r="I2267" i="4"/>
  <c r="H2267" i="4"/>
  <c r="G2267" i="4"/>
  <c r="C2267" i="4"/>
  <c r="D2267" i="4" s="1"/>
  <c r="E2267" i="4" s="1"/>
  <c r="B2267" i="4"/>
  <c r="J2267" i="4" s="1"/>
  <c r="A2267" i="4"/>
  <c r="K2266" i="4"/>
  <c r="L2266" i="4" s="1"/>
  <c r="I2266" i="4"/>
  <c r="H2266" i="4"/>
  <c r="G2266" i="4"/>
  <c r="C2266" i="4"/>
  <c r="D2266" i="4" s="1"/>
  <c r="E2266" i="4" s="1"/>
  <c r="B2266" i="4"/>
  <c r="J2266" i="4" s="1"/>
  <c r="A2266" i="4"/>
  <c r="K2265" i="4"/>
  <c r="L2265" i="4" s="1"/>
  <c r="I2265" i="4"/>
  <c r="H2265" i="4"/>
  <c r="G2265" i="4"/>
  <c r="C2265" i="4"/>
  <c r="D2265" i="4" s="1"/>
  <c r="E2265" i="4" s="1"/>
  <c r="B2265" i="4"/>
  <c r="J2265" i="4" s="1"/>
  <c r="A2265" i="4"/>
  <c r="K2264" i="4"/>
  <c r="L2264" i="4" s="1"/>
  <c r="I2264" i="4"/>
  <c r="H2264" i="4"/>
  <c r="G2264" i="4"/>
  <c r="C2264" i="4"/>
  <c r="D2264" i="4" s="1"/>
  <c r="E2264" i="4" s="1"/>
  <c r="B2264" i="4"/>
  <c r="J2264" i="4" s="1"/>
  <c r="A2264" i="4"/>
  <c r="K2263" i="4"/>
  <c r="L2263" i="4" s="1"/>
  <c r="I2263" i="4"/>
  <c r="H2263" i="4"/>
  <c r="G2263" i="4"/>
  <c r="C2263" i="4"/>
  <c r="D2263" i="4" s="1"/>
  <c r="E2263" i="4" s="1"/>
  <c r="B2263" i="4"/>
  <c r="J2263" i="4" s="1"/>
  <c r="A2263" i="4"/>
  <c r="K2262" i="4"/>
  <c r="L2262" i="4" s="1"/>
  <c r="I2262" i="4"/>
  <c r="H2262" i="4"/>
  <c r="G2262" i="4"/>
  <c r="C2262" i="4"/>
  <c r="D2262" i="4" s="1"/>
  <c r="E2262" i="4" s="1"/>
  <c r="B2262" i="4"/>
  <c r="J2262" i="4" s="1"/>
  <c r="A2262" i="4"/>
  <c r="K2261" i="4"/>
  <c r="L2261" i="4" s="1"/>
  <c r="I2261" i="4"/>
  <c r="H2261" i="4"/>
  <c r="G2261" i="4"/>
  <c r="C2261" i="4"/>
  <c r="D2261" i="4" s="1"/>
  <c r="E2261" i="4" s="1"/>
  <c r="B2261" i="4"/>
  <c r="J2261" i="4" s="1"/>
  <c r="A2261" i="4"/>
  <c r="K2260" i="4"/>
  <c r="L2260" i="4" s="1"/>
  <c r="I2260" i="4"/>
  <c r="H2260" i="4"/>
  <c r="G2260" i="4"/>
  <c r="C2260" i="4"/>
  <c r="D2260" i="4" s="1"/>
  <c r="E2260" i="4" s="1"/>
  <c r="B2260" i="4"/>
  <c r="J2260" i="4" s="1"/>
  <c r="A2260" i="4"/>
  <c r="K2259" i="4"/>
  <c r="L2259" i="4" s="1"/>
  <c r="I2259" i="4"/>
  <c r="H2259" i="4"/>
  <c r="G2259" i="4"/>
  <c r="C2259" i="4"/>
  <c r="D2259" i="4" s="1"/>
  <c r="E2259" i="4" s="1"/>
  <c r="B2259" i="4"/>
  <c r="J2259" i="4" s="1"/>
  <c r="A2259" i="4"/>
  <c r="K2258" i="4"/>
  <c r="L2258" i="4" s="1"/>
  <c r="I2258" i="4"/>
  <c r="H2258" i="4"/>
  <c r="G2258" i="4"/>
  <c r="C2258" i="4"/>
  <c r="D2258" i="4" s="1"/>
  <c r="E2258" i="4" s="1"/>
  <c r="B2258" i="4"/>
  <c r="J2258" i="4" s="1"/>
  <c r="A2258" i="4"/>
  <c r="K2257" i="4"/>
  <c r="L2257" i="4" s="1"/>
  <c r="I2257" i="4"/>
  <c r="H2257" i="4"/>
  <c r="G2257" i="4"/>
  <c r="C2257" i="4"/>
  <c r="D2257" i="4" s="1"/>
  <c r="E2257" i="4" s="1"/>
  <c r="B2257" i="4"/>
  <c r="J2257" i="4" s="1"/>
  <c r="A2257" i="4"/>
  <c r="K2256" i="4"/>
  <c r="L2256" i="4" s="1"/>
  <c r="I2256" i="4"/>
  <c r="H2256" i="4"/>
  <c r="G2256" i="4"/>
  <c r="C2256" i="4"/>
  <c r="D2256" i="4" s="1"/>
  <c r="E2256" i="4" s="1"/>
  <c r="B2256" i="4"/>
  <c r="J2256" i="4" s="1"/>
  <c r="A2256" i="4"/>
  <c r="K2255" i="4"/>
  <c r="L2255" i="4" s="1"/>
  <c r="I2255" i="4"/>
  <c r="H2255" i="4"/>
  <c r="G2255" i="4"/>
  <c r="C2255" i="4"/>
  <c r="D2255" i="4" s="1"/>
  <c r="E2255" i="4" s="1"/>
  <c r="B2255" i="4"/>
  <c r="J2255" i="4" s="1"/>
  <c r="A2255" i="4"/>
  <c r="K2254" i="4"/>
  <c r="L2254" i="4" s="1"/>
  <c r="I2254" i="4"/>
  <c r="H2254" i="4"/>
  <c r="G2254" i="4"/>
  <c r="C2254" i="4"/>
  <c r="D2254" i="4" s="1"/>
  <c r="E2254" i="4" s="1"/>
  <c r="B2254" i="4"/>
  <c r="J2254" i="4" s="1"/>
  <c r="A2254" i="4"/>
  <c r="K2253" i="4"/>
  <c r="L2253" i="4" s="1"/>
  <c r="I2253" i="4"/>
  <c r="H2253" i="4"/>
  <c r="G2253" i="4"/>
  <c r="C2253" i="4"/>
  <c r="D2253" i="4" s="1"/>
  <c r="E2253" i="4" s="1"/>
  <c r="B2253" i="4"/>
  <c r="J2253" i="4" s="1"/>
  <c r="A2253" i="4"/>
  <c r="K2252" i="4"/>
  <c r="L2252" i="4" s="1"/>
  <c r="I2252" i="4"/>
  <c r="H2252" i="4"/>
  <c r="G2252" i="4"/>
  <c r="C2252" i="4"/>
  <c r="D2252" i="4" s="1"/>
  <c r="E2252" i="4" s="1"/>
  <c r="B2252" i="4"/>
  <c r="J2252" i="4" s="1"/>
  <c r="A2252" i="4"/>
  <c r="K2251" i="4"/>
  <c r="L2251" i="4" s="1"/>
  <c r="I2251" i="4"/>
  <c r="H2251" i="4"/>
  <c r="G2251" i="4"/>
  <c r="C2251" i="4"/>
  <c r="D2251" i="4" s="1"/>
  <c r="E2251" i="4" s="1"/>
  <c r="B2251" i="4"/>
  <c r="J2251" i="4" s="1"/>
  <c r="A2251" i="4"/>
  <c r="K2250" i="4"/>
  <c r="L2250" i="4" s="1"/>
  <c r="I2250" i="4"/>
  <c r="H2250" i="4"/>
  <c r="G2250" i="4"/>
  <c r="C2250" i="4"/>
  <c r="D2250" i="4" s="1"/>
  <c r="E2250" i="4" s="1"/>
  <c r="B2250" i="4"/>
  <c r="J2250" i="4" s="1"/>
  <c r="A2250" i="4"/>
  <c r="K2249" i="4"/>
  <c r="L2249" i="4" s="1"/>
  <c r="I2249" i="4"/>
  <c r="H2249" i="4"/>
  <c r="G2249" i="4"/>
  <c r="C2249" i="4"/>
  <c r="D2249" i="4" s="1"/>
  <c r="E2249" i="4" s="1"/>
  <c r="B2249" i="4"/>
  <c r="J2249" i="4" s="1"/>
  <c r="A2249" i="4"/>
  <c r="K2248" i="4"/>
  <c r="L2248" i="4" s="1"/>
  <c r="I2248" i="4"/>
  <c r="H2248" i="4"/>
  <c r="G2248" i="4"/>
  <c r="C2248" i="4"/>
  <c r="D2248" i="4" s="1"/>
  <c r="E2248" i="4" s="1"/>
  <c r="B2248" i="4"/>
  <c r="J2248" i="4" s="1"/>
  <c r="A2248" i="4"/>
  <c r="K2247" i="4"/>
  <c r="L2247" i="4" s="1"/>
  <c r="I2247" i="4"/>
  <c r="H2247" i="4"/>
  <c r="G2247" i="4"/>
  <c r="C2247" i="4"/>
  <c r="D2247" i="4" s="1"/>
  <c r="E2247" i="4" s="1"/>
  <c r="B2247" i="4"/>
  <c r="J2247" i="4" s="1"/>
  <c r="A2247" i="4"/>
  <c r="K2246" i="4"/>
  <c r="L2246" i="4" s="1"/>
  <c r="I2246" i="4"/>
  <c r="H2246" i="4"/>
  <c r="G2246" i="4"/>
  <c r="C2246" i="4"/>
  <c r="D2246" i="4" s="1"/>
  <c r="E2246" i="4" s="1"/>
  <c r="B2246" i="4"/>
  <c r="J2246" i="4" s="1"/>
  <c r="A2246" i="4"/>
  <c r="K2245" i="4"/>
  <c r="L2245" i="4" s="1"/>
  <c r="I2245" i="4"/>
  <c r="H2245" i="4"/>
  <c r="G2245" i="4"/>
  <c r="C2245" i="4"/>
  <c r="D2245" i="4" s="1"/>
  <c r="E2245" i="4" s="1"/>
  <c r="B2245" i="4"/>
  <c r="J2245" i="4" s="1"/>
  <c r="A2245" i="4"/>
  <c r="K2244" i="4"/>
  <c r="L2244" i="4" s="1"/>
  <c r="I2244" i="4"/>
  <c r="H2244" i="4"/>
  <c r="G2244" i="4"/>
  <c r="C2244" i="4"/>
  <c r="D2244" i="4" s="1"/>
  <c r="E2244" i="4" s="1"/>
  <c r="B2244" i="4"/>
  <c r="J2244" i="4" s="1"/>
  <c r="A2244" i="4"/>
  <c r="K2243" i="4"/>
  <c r="L2243" i="4" s="1"/>
  <c r="I2243" i="4"/>
  <c r="H2243" i="4"/>
  <c r="G2243" i="4"/>
  <c r="C2243" i="4"/>
  <c r="D2243" i="4" s="1"/>
  <c r="E2243" i="4" s="1"/>
  <c r="B2243" i="4"/>
  <c r="J2243" i="4" s="1"/>
  <c r="A2243" i="4"/>
  <c r="K2242" i="4"/>
  <c r="L2242" i="4" s="1"/>
  <c r="I2242" i="4"/>
  <c r="H2242" i="4"/>
  <c r="G2242" i="4"/>
  <c r="C2242" i="4"/>
  <c r="D2242" i="4" s="1"/>
  <c r="E2242" i="4" s="1"/>
  <c r="B2242" i="4"/>
  <c r="J2242" i="4" s="1"/>
  <c r="A2242" i="4"/>
  <c r="K2241" i="4"/>
  <c r="L2241" i="4" s="1"/>
  <c r="I2241" i="4"/>
  <c r="H2241" i="4"/>
  <c r="G2241" i="4"/>
  <c r="C2241" i="4"/>
  <c r="D2241" i="4" s="1"/>
  <c r="E2241" i="4" s="1"/>
  <c r="B2241" i="4"/>
  <c r="J2241" i="4" s="1"/>
  <c r="A2241" i="4"/>
  <c r="K2240" i="4"/>
  <c r="L2240" i="4" s="1"/>
  <c r="I2240" i="4"/>
  <c r="H2240" i="4"/>
  <c r="G2240" i="4"/>
  <c r="C2240" i="4"/>
  <c r="D2240" i="4" s="1"/>
  <c r="E2240" i="4" s="1"/>
  <c r="B2240" i="4"/>
  <c r="J2240" i="4" s="1"/>
  <c r="A2240" i="4"/>
  <c r="K2239" i="4"/>
  <c r="L2239" i="4" s="1"/>
  <c r="I2239" i="4"/>
  <c r="H2239" i="4"/>
  <c r="G2239" i="4"/>
  <c r="C2239" i="4"/>
  <c r="D2239" i="4" s="1"/>
  <c r="E2239" i="4" s="1"/>
  <c r="B2239" i="4"/>
  <c r="J2239" i="4" s="1"/>
  <c r="A2239" i="4"/>
  <c r="K2238" i="4"/>
  <c r="L2238" i="4" s="1"/>
  <c r="I2238" i="4"/>
  <c r="H2238" i="4"/>
  <c r="G2238" i="4"/>
  <c r="C2238" i="4"/>
  <c r="D2238" i="4" s="1"/>
  <c r="E2238" i="4" s="1"/>
  <c r="B2238" i="4"/>
  <c r="J2238" i="4" s="1"/>
  <c r="A2238" i="4"/>
  <c r="K2237" i="4"/>
  <c r="L2237" i="4" s="1"/>
  <c r="I2237" i="4"/>
  <c r="H2237" i="4"/>
  <c r="G2237" i="4"/>
  <c r="C2237" i="4"/>
  <c r="D2237" i="4" s="1"/>
  <c r="E2237" i="4" s="1"/>
  <c r="B2237" i="4"/>
  <c r="J2237" i="4" s="1"/>
  <c r="A2237" i="4"/>
  <c r="K2236" i="4"/>
  <c r="L2236" i="4" s="1"/>
  <c r="I2236" i="4"/>
  <c r="H2236" i="4"/>
  <c r="G2236" i="4"/>
  <c r="C2236" i="4"/>
  <c r="D2236" i="4" s="1"/>
  <c r="E2236" i="4" s="1"/>
  <c r="B2236" i="4"/>
  <c r="J2236" i="4" s="1"/>
  <c r="A2236" i="4"/>
  <c r="K2235" i="4"/>
  <c r="L2235" i="4" s="1"/>
  <c r="I2235" i="4"/>
  <c r="H2235" i="4"/>
  <c r="G2235" i="4"/>
  <c r="C2235" i="4"/>
  <c r="D2235" i="4" s="1"/>
  <c r="E2235" i="4" s="1"/>
  <c r="B2235" i="4"/>
  <c r="J2235" i="4" s="1"/>
  <c r="A2235" i="4"/>
  <c r="K2234" i="4"/>
  <c r="L2234" i="4" s="1"/>
  <c r="I2234" i="4"/>
  <c r="H2234" i="4"/>
  <c r="G2234" i="4"/>
  <c r="C2234" i="4"/>
  <c r="D2234" i="4" s="1"/>
  <c r="E2234" i="4" s="1"/>
  <c r="B2234" i="4"/>
  <c r="J2234" i="4" s="1"/>
  <c r="A2234" i="4"/>
  <c r="K2233" i="4"/>
  <c r="L2233" i="4" s="1"/>
  <c r="I2233" i="4"/>
  <c r="H2233" i="4"/>
  <c r="G2233" i="4"/>
  <c r="C2233" i="4"/>
  <c r="D2233" i="4" s="1"/>
  <c r="E2233" i="4" s="1"/>
  <c r="B2233" i="4"/>
  <c r="J2233" i="4" s="1"/>
  <c r="A2233" i="4"/>
  <c r="K2232" i="4"/>
  <c r="L2232" i="4" s="1"/>
  <c r="I2232" i="4"/>
  <c r="H2232" i="4"/>
  <c r="G2232" i="4"/>
  <c r="C2232" i="4"/>
  <c r="D2232" i="4" s="1"/>
  <c r="E2232" i="4" s="1"/>
  <c r="B2232" i="4"/>
  <c r="J2232" i="4" s="1"/>
  <c r="A2232" i="4"/>
  <c r="K2231" i="4"/>
  <c r="L2231" i="4" s="1"/>
  <c r="I2231" i="4"/>
  <c r="H2231" i="4"/>
  <c r="G2231" i="4"/>
  <c r="C2231" i="4"/>
  <c r="D2231" i="4" s="1"/>
  <c r="E2231" i="4" s="1"/>
  <c r="B2231" i="4"/>
  <c r="J2231" i="4" s="1"/>
  <c r="A2231" i="4"/>
  <c r="K2230" i="4"/>
  <c r="L2230" i="4" s="1"/>
  <c r="I2230" i="4"/>
  <c r="H2230" i="4"/>
  <c r="G2230" i="4"/>
  <c r="C2230" i="4"/>
  <c r="D2230" i="4" s="1"/>
  <c r="E2230" i="4" s="1"/>
  <c r="B2230" i="4"/>
  <c r="J2230" i="4" s="1"/>
  <c r="A2230" i="4"/>
  <c r="K2229" i="4"/>
  <c r="L2229" i="4" s="1"/>
  <c r="I2229" i="4"/>
  <c r="H2229" i="4"/>
  <c r="G2229" i="4"/>
  <c r="C2229" i="4"/>
  <c r="D2229" i="4" s="1"/>
  <c r="E2229" i="4" s="1"/>
  <c r="B2229" i="4"/>
  <c r="J2229" i="4" s="1"/>
  <c r="A2229" i="4"/>
  <c r="K2228" i="4"/>
  <c r="L2228" i="4" s="1"/>
  <c r="I2228" i="4"/>
  <c r="H2228" i="4"/>
  <c r="G2228" i="4"/>
  <c r="C2228" i="4"/>
  <c r="D2228" i="4" s="1"/>
  <c r="E2228" i="4" s="1"/>
  <c r="B2228" i="4"/>
  <c r="J2228" i="4" s="1"/>
  <c r="A2228" i="4"/>
  <c r="K2227" i="4"/>
  <c r="L2227" i="4" s="1"/>
  <c r="I2227" i="4"/>
  <c r="H2227" i="4"/>
  <c r="G2227" i="4"/>
  <c r="C2227" i="4"/>
  <c r="D2227" i="4" s="1"/>
  <c r="E2227" i="4" s="1"/>
  <c r="B2227" i="4"/>
  <c r="J2227" i="4" s="1"/>
  <c r="A2227" i="4"/>
  <c r="K2226" i="4"/>
  <c r="L2226" i="4" s="1"/>
  <c r="I2226" i="4"/>
  <c r="H2226" i="4"/>
  <c r="G2226" i="4"/>
  <c r="C2226" i="4"/>
  <c r="D2226" i="4" s="1"/>
  <c r="E2226" i="4" s="1"/>
  <c r="B2226" i="4"/>
  <c r="J2226" i="4" s="1"/>
  <c r="A2226" i="4"/>
  <c r="K2225" i="4"/>
  <c r="L2225" i="4" s="1"/>
  <c r="I2225" i="4"/>
  <c r="H2225" i="4"/>
  <c r="G2225" i="4"/>
  <c r="C2225" i="4"/>
  <c r="D2225" i="4" s="1"/>
  <c r="E2225" i="4" s="1"/>
  <c r="B2225" i="4"/>
  <c r="J2225" i="4" s="1"/>
  <c r="A2225" i="4"/>
  <c r="K2224" i="4"/>
  <c r="L2224" i="4" s="1"/>
  <c r="I2224" i="4"/>
  <c r="H2224" i="4"/>
  <c r="G2224" i="4"/>
  <c r="C2224" i="4"/>
  <c r="D2224" i="4" s="1"/>
  <c r="E2224" i="4" s="1"/>
  <c r="B2224" i="4"/>
  <c r="J2224" i="4" s="1"/>
  <c r="A2224" i="4"/>
  <c r="K2223" i="4"/>
  <c r="L2223" i="4" s="1"/>
  <c r="I2223" i="4"/>
  <c r="H2223" i="4"/>
  <c r="G2223" i="4"/>
  <c r="C2223" i="4"/>
  <c r="D2223" i="4" s="1"/>
  <c r="E2223" i="4" s="1"/>
  <c r="B2223" i="4"/>
  <c r="J2223" i="4" s="1"/>
  <c r="A2223" i="4"/>
  <c r="K2222" i="4"/>
  <c r="L2222" i="4" s="1"/>
  <c r="I2222" i="4"/>
  <c r="H2222" i="4"/>
  <c r="G2222" i="4"/>
  <c r="C2222" i="4"/>
  <c r="D2222" i="4" s="1"/>
  <c r="E2222" i="4" s="1"/>
  <c r="B2222" i="4"/>
  <c r="J2222" i="4" s="1"/>
  <c r="A2222" i="4"/>
  <c r="K2221" i="4"/>
  <c r="L2221" i="4" s="1"/>
  <c r="I2221" i="4"/>
  <c r="H2221" i="4"/>
  <c r="G2221" i="4"/>
  <c r="C2221" i="4"/>
  <c r="D2221" i="4" s="1"/>
  <c r="E2221" i="4" s="1"/>
  <c r="B2221" i="4"/>
  <c r="J2221" i="4" s="1"/>
  <c r="A2221" i="4"/>
  <c r="K2220" i="4"/>
  <c r="L2220" i="4" s="1"/>
  <c r="I2220" i="4"/>
  <c r="H2220" i="4"/>
  <c r="G2220" i="4"/>
  <c r="C2220" i="4"/>
  <c r="D2220" i="4" s="1"/>
  <c r="E2220" i="4" s="1"/>
  <c r="B2220" i="4"/>
  <c r="J2220" i="4" s="1"/>
  <c r="A2220" i="4"/>
  <c r="K2219" i="4"/>
  <c r="L2219" i="4" s="1"/>
  <c r="I2219" i="4"/>
  <c r="H2219" i="4"/>
  <c r="G2219" i="4"/>
  <c r="C2219" i="4"/>
  <c r="D2219" i="4" s="1"/>
  <c r="E2219" i="4" s="1"/>
  <c r="B2219" i="4"/>
  <c r="J2219" i="4" s="1"/>
  <c r="A2219" i="4"/>
  <c r="K2218" i="4"/>
  <c r="L2218" i="4" s="1"/>
  <c r="I2218" i="4"/>
  <c r="H2218" i="4"/>
  <c r="G2218" i="4"/>
  <c r="C2218" i="4"/>
  <c r="D2218" i="4" s="1"/>
  <c r="E2218" i="4" s="1"/>
  <c r="B2218" i="4"/>
  <c r="J2218" i="4" s="1"/>
  <c r="A2218" i="4"/>
  <c r="K2217" i="4"/>
  <c r="L2217" i="4" s="1"/>
  <c r="I2217" i="4"/>
  <c r="H2217" i="4"/>
  <c r="G2217" i="4"/>
  <c r="C2217" i="4"/>
  <c r="D2217" i="4" s="1"/>
  <c r="E2217" i="4" s="1"/>
  <c r="B2217" i="4"/>
  <c r="J2217" i="4" s="1"/>
  <c r="A2217" i="4"/>
  <c r="K2216" i="4"/>
  <c r="L2216" i="4" s="1"/>
  <c r="I2216" i="4"/>
  <c r="H2216" i="4"/>
  <c r="G2216" i="4"/>
  <c r="C2216" i="4"/>
  <c r="D2216" i="4" s="1"/>
  <c r="E2216" i="4" s="1"/>
  <c r="B2216" i="4"/>
  <c r="J2216" i="4" s="1"/>
  <c r="A2216" i="4"/>
  <c r="K2215" i="4"/>
  <c r="L2215" i="4" s="1"/>
  <c r="I2215" i="4"/>
  <c r="H2215" i="4"/>
  <c r="G2215" i="4"/>
  <c r="C2215" i="4"/>
  <c r="D2215" i="4" s="1"/>
  <c r="E2215" i="4" s="1"/>
  <c r="B2215" i="4"/>
  <c r="J2215" i="4" s="1"/>
  <c r="A2215" i="4"/>
  <c r="K2214" i="4"/>
  <c r="L2214" i="4" s="1"/>
  <c r="I2214" i="4"/>
  <c r="H2214" i="4"/>
  <c r="G2214" i="4"/>
  <c r="C2214" i="4"/>
  <c r="D2214" i="4" s="1"/>
  <c r="E2214" i="4" s="1"/>
  <c r="B2214" i="4"/>
  <c r="J2214" i="4" s="1"/>
  <c r="A2214" i="4"/>
  <c r="K2213" i="4"/>
  <c r="L2213" i="4" s="1"/>
  <c r="I2213" i="4"/>
  <c r="H2213" i="4"/>
  <c r="G2213" i="4"/>
  <c r="C2213" i="4"/>
  <c r="D2213" i="4" s="1"/>
  <c r="E2213" i="4" s="1"/>
  <c r="B2213" i="4"/>
  <c r="J2213" i="4" s="1"/>
  <c r="A2213" i="4"/>
  <c r="K2212" i="4"/>
  <c r="L2212" i="4" s="1"/>
  <c r="I2212" i="4"/>
  <c r="H2212" i="4"/>
  <c r="G2212" i="4"/>
  <c r="C2212" i="4"/>
  <c r="D2212" i="4" s="1"/>
  <c r="E2212" i="4" s="1"/>
  <c r="B2212" i="4"/>
  <c r="J2212" i="4" s="1"/>
  <c r="A2212" i="4"/>
  <c r="K2211" i="4"/>
  <c r="L2211" i="4" s="1"/>
  <c r="I2211" i="4"/>
  <c r="H2211" i="4"/>
  <c r="G2211" i="4"/>
  <c r="C2211" i="4"/>
  <c r="D2211" i="4" s="1"/>
  <c r="E2211" i="4" s="1"/>
  <c r="B2211" i="4"/>
  <c r="J2211" i="4" s="1"/>
  <c r="A2211" i="4"/>
  <c r="K2210" i="4"/>
  <c r="L2210" i="4" s="1"/>
  <c r="I2210" i="4"/>
  <c r="H2210" i="4"/>
  <c r="G2210" i="4"/>
  <c r="C2210" i="4"/>
  <c r="D2210" i="4" s="1"/>
  <c r="E2210" i="4" s="1"/>
  <c r="B2210" i="4"/>
  <c r="J2210" i="4" s="1"/>
  <c r="A2210" i="4"/>
  <c r="K2209" i="4"/>
  <c r="L2209" i="4" s="1"/>
  <c r="I2209" i="4"/>
  <c r="H2209" i="4"/>
  <c r="G2209" i="4"/>
  <c r="C2209" i="4"/>
  <c r="D2209" i="4" s="1"/>
  <c r="E2209" i="4" s="1"/>
  <c r="B2209" i="4"/>
  <c r="J2209" i="4" s="1"/>
  <c r="A2209" i="4"/>
  <c r="K2208" i="4"/>
  <c r="L2208" i="4" s="1"/>
  <c r="I2208" i="4"/>
  <c r="H2208" i="4"/>
  <c r="G2208" i="4"/>
  <c r="C2208" i="4"/>
  <c r="D2208" i="4" s="1"/>
  <c r="E2208" i="4" s="1"/>
  <c r="B2208" i="4"/>
  <c r="J2208" i="4" s="1"/>
  <c r="A2208" i="4"/>
  <c r="K2207" i="4"/>
  <c r="L2207" i="4" s="1"/>
  <c r="I2207" i="4"/>
  <c r="H2207" i="4"/>
  <c r="G2207" i="4"/>
  <c r="C2207" i="4"/>
  <c r="D2207" i="4" s="1"/>
  <c r="E2207" i="4" s="1"/>
  <c r="B2207" i="4"/>
  <c r="J2207" i="4" s="1"/>
  <c r="A2207" i="4"/>
  <c r="K2206" i="4"/>
  <c r="L2206" i="4" s="1"/>
  <c r="I2206" i="4"/>
  <c r="H2206" i="4"/>
  <c r="G2206" i="4"/>
  <c r="C2206" i="4"/>
  <c r="D2206" i="4" s="1"/>
  <c r="E2206" i="4" s="1"/>
  <c r="B2206" i="4"/>
  <c r="J2206" i="4" s="1"/>
  <c r="A2206" i="4"/>
  <c r="K2205" i="4"/>
  <c r="L2205" i="4" s="1"/>
  <c r="I2205" i="4"/>
  <c r="H2205" i="4"/>
  <c r="G2205" i="4"/>
  <c r="C2205" i="4"/>
  <c r="D2205" i="4" s="1"/>
  <c r="E2205" i="4" s="1"/>
  <c r="B2205" i="4"/>
  <c r="J2205" i="4" s="1"/>
  <c r="A2205" i="4"/>
  <c r="K2204" i="4"/>
  <c r="L2204" i="4" s="1"/>
  <c r="I2204" i="4"/>
  <c r="H2204" i="4"/>
  <c r="G2204" i="4"/>
  <c r="C2204" i="4"/>
  <c r="D2204" i="4" s="1"/>
  <c r="E2204" i="4" s="1"/>
  <c r="B2204" i="4"/>
  <c r="J2204" i="4" s="1"/>
  <c r="A2204" i="4"/>
  <c r="K2203" i="4"/>
  <c r="L2203" i="4" s="1"/>
  <c r="I2203" i="4"/>
  <c r="H2203" i="4"/>
  <c r="G2203" i="4"/>
  <c r="C2203" i="4"/>
  <c r="D2203" i="4" s="1"/>
  <c r="E2203" i="4" s="1"/>
  <c r="B2203" i="4"/>
  <c r="J2203" i="4" s="1"/>
  <c r="A2203" i="4"/>
  <c r="K2202" i="4"/>
  <c r="L2202" i="4" s="1"/>
  <c r="I2202" i="4"/>
  <c r="H2202" i="4"/>
  <c r="G2202" i="4"/>
  <c r="C2202" i="4"/>
  <c r="D2202" i="4" s="1"/>
  <c r="E2202" i="4" s="1"/>
  <c r="B2202" i="4"/>
  <c r="J2202" i="4" s="1"/>
  <c r="A2202" i="4"/>
  <c r="K2201" i="4"/>
  <c r="L2201" i="4" s="1"/>
  <c r="I2201" i="4"/>
  <c r="H2201" i="4"/>
  <c r="G2201" i="4"/>
  <c r="C2201" i="4"/>
  <c r="D2201" i="4" s="1"/>
  <c r="E2201" i="4" s="1"/>
  <c r="B2201" i="4"/>
  <c r="J2201" i="4" s="1"/>
  <c r="A2201" i="4"/>
  <c r="K2200" i="4"/>
  <c r="L2200" i="4" s="1"/>
  <c r="I2200" i="4"/>
  <c r="H2200" i="4"/>
  <c r="G2200" i="4"/>
  <c r="C2200" i="4"/>
  <c r="D2200" i="4" s="1"/>
  <c r="E2200" i="4" s="1"/>
  <c r="B2200" i="4"/>
  <c r="J2200" i="4" s="1"/>
  <c r="A2200" i="4"/>
  <c r="K2199" i="4"/>
  <c r="L2199" i="4" s="1"/>
  <c r="I2199" i="4"/>
  <c r="H2199" i="4"/>
  <c r="G2199" i="4"/>
  <c r="C2199" i="4"/>
  <c r="D2199" i="4" s="1"/>
  <c r="E2199" i="4" s="1"/>
  <c r="B2199" i="4"/>
  <c r="J2199" i="4" s="1"/>
  <c r="A2199" i="4"/>
  <c r="K2198" i="4"/>
  <c r="L2198" i="4" s="1"/>
  <c r="I2198" i="4"/>
  <c r="H2198" i="4"/>
  <c r="G2198" i="4"/>
  <c r="C2198" i="4"/>
  <c r="D2198" i="4" s="1"/>
  <c r="E2198" i="4" s="1"/>
  <c r="B2198" i="4"/>
  <c r="J2198" i="4" s="1"/>
  <c r="A2198" i="4"/>
  <c r="K2197" i="4"/>
  <c r="L2197" i="4" s="1"/>
  <c r="I2197" i="4"/>
  <c r="H2197" i="4"/>
  <c r="G2197" i="4"/>
  <c r="C2197" i="4"/>
  <c r="D2197" i="4" s="1"/>
  <c r="E2197" i="4" s="1"/>
  <c r="B2197" i="4"/>
  <c r="J2197" i="4" s="1"/>
  <c r="A2197" i="4"/>
  <c r="K2196" i="4"/>
  <c r="L2196" i="4" s="1"/>
  <c r="I2196" i="4"/>
  <c r="H2196" i="4"/>
  <c r="G2196" i="4"/>
  <c r="C2196" i="4"/>
  <c r="D2196" i="4" s="1"/>
  <c r="E2196" i="4" s="1"/>
  <c r="B2196" i="4"/>
  <c r="J2196" i="4" s="1"/>
  <c r="A2196" i="4"/>
  <c r="K2195" i="4"/>
  <c r="L2195" i="4" s="1"/>
  <c r="I2195" i="4"/>
  <c r="H2195" i="4"/>
  <c r="G2195" i="4"/>
  <c r="C2195" i="4"/>
  <c r="D2195" i="4" s="1"/>
  <c r="E2195" i="4" s="1"/>
  <c r="B2195" i="4"/>
  <c r="J2195" i="4" s="1"/>
  <c r="A2195" i="4"/>
  <c r="K2194" i="4"/>
  <c r="L2194" i="4" s="1"/>
  <c r="I2194" i="4"/>
  <c r="H2194" i="4"/>
  <c r="G2194" i="4"/>
  <c r="C2194" i="4"/>
  <c r="D2194" i="4" s="1"/>
  <c r="E2194" i="4" s="1"/>
  <c r="B2194" i="4"/>
  <c r="J2194" i="4" s="1"/>
  <c r="A2194" i="4"/>
  <c r="K2193" i="4"/>
  <c r="L2193" i="4" s="1"/>
  <c r="I2193" i="4"/>
  <c r="H2193" i="4"/>
  <c r="G2193" i="4"/>
  <c r="C2193" i="4"/>
  <c r="D2193" i="4" s="1"/>
  <c r="E2193" i="4" s="1"/>
  <c r="B2193" i="4"/>
  <c r="J2193" i="4" s="1"/>
  <c r="A2193" i="4"/>
  <c r="K2192" i="4"/>
  <c r="L2192" i="4" s="1"/>
  <c r="I2192" i="4"/>
  <c r="H2192" i="4"/>
  <c r="G2192" i="4"/>
  <c r="C2192" i="4"/>
  <c r="D2192" i="4" s="1"/>
  <c r="E2192" i="4" s="1"/>
  <c r="B2192" i="4"/>
  <c r="J2192" i="4" s="1"/>
  <c r="A2192" i="4"/>
  <c r="K2191" i="4"/>
  <c r="L2191" i="4" s="1"/>
  <c r="I2191" i="4"/>
  <c r="H2191" i="4"/>
  <c r="G2191" i="4"/>
  <c r="C2191" i="4"/>
  <c r="D2191" i="4" s="1"/>
  <c r="E2191" i="4" s="1"/>
  <c r="B2191" i="4"/>
  <c r="J2191" i="4" s="1"/>
  <c r="A2191" i="4"/>
  <c r="K2190" i="4"/>
  <c r="L2190" i="4" s="1"/>
  <c r="I2190" i="4"/>
  <c r="H2190" i="4"/>
  <c r="G2190" i="4"/>
  <c r="C2190" i="4"/>
  <c r="D2190" i="4" s="1"/>
  <c r="E2190" i="4" s="1"/>
  <c r="B2190" i="4"/>
  <c r="J2190" i="4" s="1"/>
  <c r="A2190" i="4"/>
  <c r="K2189" i="4"/>
  <c r="L2189" i="4" s="1"/>
  <c r="I2189" i="4"/>
  <c r="H2189" i="4"/>
  <c r="G2189" i="4"/>
  <c r="C2189" i="4"/>
  <c r="D2189" i="4" s="1"/>
  <c r="E2189" i="4" s="1"/>
  <c r="B2189" i="4"/>
  <c r="J2189" i="4" s="1"/>
  <c r="A2189" i="4"/>
  <c r="K2188" i="4"/>
  <c r="L2188" i="4" s="1"/>
  <c r="I2188" i="4"/>
  <c r="H2188" i="4"/>
  <c r="G2188" i="4"/>
  <c r="C2188" i="4"/>
  <c r="D2188" i="4" s="1"/>
  <c r="E2188" i="4" s="1"/>
  <c r="B2188" i="4"/>
  <c r="J2188" i="4" s="1"/>
  <c r="A2188" i="4"/>
  <c r="K2187" i="4"/>
  <c r="L2187" i="4" s="1"/>
  <c r="I2187" i="4"/>
  <c r="H2187" i="4"/>
  <c r="G2187" i="4"/>
  <c r="C2187" i="4"/>
  <c r="D2187" i="4" s="1"/>
  <c r="E2187" i="4" s="1"/>
  <c r="B2187" i="4"/>
  <c r="J2187" i="4" s="1"/>
  <c r="A2187" i="4"/>
  <c r="K2186" i="4"/>
  <c r="L2186" i="4" s="1"/>
  <c r="I2186" i="4"/>
  <c r="H2186" i="4"/>
  <c r="G2186" i="4"/>
  <c r="C2186" i="4"/>
  <c r="D2186" i="4" s="1"/>
  <c r="E2186" i="4" s="1"/>
  <c r="B2186" i="4"/>
  <c r="J2186" i="4" s="1"/>
  <c r="A2186" i="4"/>
  <c r="K2185" i="4"/>
  <c r="L2185" i="4" s="1"/>
  <c r="I2185" i="4"/>
  <c r="H2185" i="4"/>
  <c r="G2185" i="4"/>
  <c r="C2185" i="4"/>
  <c r="D2185" i="4" s="1"/>
  <c r="E2185" i="4" s="1"/>
  <c r="B2185" i="4"/>
  <c r="J2185" i="4" s="1"/>
  <c r="A2185" i="4"/>
  <c r="K2184" i="4"/>
  <c r="L2184" i="4" s="1"/>
  <c r="I2184" i="4"/>
  <c r="H2184" i="4"/>
  <c r="G2184" i="4"/>
  <c r="C2184" i="4"/>
  <c r="D2184" i="4" s="1"/>
  <c r="E2184" i="4" s="1"/>
  <c r="B2184" i="4"/>
  <c r="J2184" i="4" s="1"/>
  <c r="A2184" i="4"/>
  <c r="K2183" i="4"/>
  <c r="L2183" i="4" s="1"/>
  <c r="I2183" i="4"/>
  <c r="H2183" i="4"/>
  <c r="G2183" i="4"/>
  <c r="C2183" i="4"/>
  <c r="D2183" i="4" s="1"/>
  <c r="E2183" i="4" s="1"/>
  <c r="B2183" i="4"/>
  <c r="J2183" i="4" s="1"/>
  <c r="A2183" i="4"/>
  <c r="K2182" i="4"/>
  <c r="L2182" i="4" s="1"/>
  <c r="I2182" i="4"/>
  <c r="H2182" i="4"/>
  <c r="G2182" i="4"/>
  <c r="C2182" i="4"/>
  <c r="D2182" i="4" s="1"/>
  <c r="E2182" i="4" s="1"/>
  <c r="B2182" i="4"/>
  <c r="J2182" i="4" s="1"/>
  <c r="A2182" i="4"/>
  <c r="K2181" i="4"/>
  <c r="L2181" i="4" s="1"/>
  <c r="I2181" i="4"/>
  <c r="H2181" i="4"/>
  <c r="G2181" i="4"/>
  <c r="C2181" i="4"/>
  <c r="D2181" i="4" s="1"/>
  <c r="E2181" i="4" s="1"/>
  <c r="B2181" i="4"/>
  <c r="J2181" i="4" s="1"/>
  <c r="A2181" i="4"/>
  <c r="K2180" i="4"/>
  <c r="L2180" i="4" s="1"/>
  <c r="I2180" i="4"/>
  <c r="H2180" i="4"/>
  <c r="G2180" i="4"/>
  <c r="C2180" i="4"/>
  <c r="D2180" i="4" s="1"/>
  <c r="E2180" i="4" s="1"/>
  <c r="B2180" i="4"/>
  <c r="J2180" i="4" s="1"/>
  <c r="A2180" i="4"/>
  <c r="K2179" i="4"/>
  <c r="L2179" i="4" s="1"/>
  <c r="I2179" i="4"/>
  <c r="H2179" i="4"/>
  <c r="G2179" i="4"/>
  <c r="C2179" i="4"/>
  <c r="D2179" i="4" s="1"/>
  <c r="E2179" i="4" s="1"/>
  <c r="B2179" i="4"/>
  <c r="J2179" i="4" s="1"/>
  <c r="A2179" i="4"/>
  <c r="K2178" i="4"/>
  <c r="L2178" i="4" s="1"/>
  <c r="I2178" i="4"/>
  <c r="H2178" i="4"/>
  <c r="G2178" i="4"/>
  <c r="C2178" i="4"/>
  <c r="D2178" i="4" s="1"/>
  <c r="E2178" i="4" s="1"/>
  <c r="B2178" i="4"/>
  <c r="J2178" i="4" s="1"/>
  <c r="A2178" i="4"/>
  <c r="K2177" i="4"/>
  <c r="L2177" i="4" s="1"/>
  <c r="I2177" i="4"/>
  <c r="H2177" i="4"/>
  <c r="G2177" i="4"/>
  <c r="C2177" i="4"/>
  <c r="D2177" i="4" s="1"/>
  <c r="E2177" i="4" s="1"/>
  <c r="B2177" i="4"/>
  <c r="J2177" i="4" s="1"/>
  <c r="A2177" i="4"/>
  <c r="K2176" i="4"/>
  <c r="L2176" i="4" s="1"/>
  <c r="I2176" i="4"/>
  <c r="H2176" i="4"/>
  <c r="G2176" i="4"/>
  <c r="C2176" i="4"/>
  <c r="D2176" i="4" s="1"/>
  <c r="E2176" i="4" s="1"/>
  <c r="B2176" i="4"/>
  <c r="J2176" i="4" s="1"/>
  <c r="A2176" i="4"/>
  <c r="K2175" i="4"/>
  <c r="L2175" i="4" s="1"/>
  <c r="I2175" i="4"/>
  <c r="H2175" i="4"/>
  <c r="G2175" i="4"/>
  <c r="C2175" i="4"/>
  <c r="D2175" i="4" s="1"/>
  <c r="E2175" i="4" s="1"/>
  <c r="B2175" i="4"/>
  <c r="J2175" i="4" s="1"/>
  <c r="A2175" i="4"/>
  <c r="K2174" i="4"/>
  <c r="L2174" i="4" s="1"/>
  <c r="I2174" i="4"/>
  <c r="H2174" i="4"/>
  <c r="G2174" i="4"/>
  <c r="C2174" i="4"/>
  <c r="D2174" i="4" s="1"/>
  <c r="E2174" i="4" s="1"/>
  <c r="B2174" i="4"/>
  <c r="J2174" i="4" s="1"/>
  <c r="A2174" i="4"/>
  <c r="K2173" i="4"/>
  <c r="L2173" i="4" s="1"/>
  <c r="I2173" i="4"/>
  <c r="H2173" i="4"/>
  <c r="G2173" i="4"/>
  <c r="C2173" i="4"/>
  <c r="D2173" i="4" s="1"/>
  <c r="E2173" i="4" s="1"/>
  <c r="B2173" i="4"/>
  <c r="J2173" i="4" s="1"/>
  <c r="A2173" i="4"/>
  <c r="K2172" i="4"/>
  <c r="L2172" i="4" s="1"/>
  <c r="I2172" i="4"/>
  <c r="H2172" i="4"/>
  <c r="G2172" i="4"/>
  <c r="C2172" i="4"/>
  <c r="D2172" i="4" s="1"/>
  <c r="E2172" i="4" s="1"/>
  <c r="B2172" i="4"/>
  <c r="J2172" i="4" s="1"/>
  <c r="A2172" i="4"/>
  <c r="K2171" i="4"/>
  <c r="L2171" i="4" s="1"/>
  <c r="I2171" i="4"/>
  <c r="H2171" i="4"/>
  <c r="G2171" i="4"/>
  <c r="C2171" i="4"/>
  <c r="D2171" i="4" s="1"/>
  <c r="E2171" i="4" s="1"/>
  <c r="B2171" i="4"/>
  <c r="J2171" i="4" s="1"/>
  <c r="A2171" i="4"/>
  <c r="K2170" i="4"/>
  <c r="L2170" i="4" s="1"/>
  <c r="I2170" i="4"/>
  <c r="H2170" i="4"/>
  <c r="G2170" i="4"/>
  <c r="C2170" i="4"/>
  <c r="D2170" i="4" s="1"/>
  <c r="E2170" i="4" s="1"/>
  <c r="B2170" i="4"/>
  <c r="J2170" i="4" s="1"/>
  <c r="A2170" i="4"/>
  <c r="K2169" i="4"/>
  <c r="L2169" i="4" s="1"/>
  <c r="I2169" i="4"/>
  <c r="H2169" i="4"/>
  <c r="G2169" i="4"/>
  <c r="C2169" i="4"/>
  <c r="D2169" i="4" s="1"/>
  <c r="E2169" i="4" s="1"/>
  <c r="B2169" i="4"/>
  <c r="J2169" i="4" s="1"/>
  <c r="A2169" i="4"/>
  <c r="K2168" i="4"/>
  <c r="L2168" i="4" s="1"/>
  <c r="I2168" i="4"/>
  <c r="H2168" i="4"/>
  <c r="G2168" i="4"/>
  <c r="C2168" i="4"/>
  <c r="D2168" i="4" s="1"/>
  <c r="E2168" i="4" s="1"/>
  <c r="B2168" i="4"/>
  <c r="J2168" i="4" s="1"/>
  <c r="A2168" i="4"/>
  <c r="K2167" i="4"/>
  <c r="L2167" i="4" s="1"/>
  <c r="I2167" i="4"/>
  <c r="H2167" i="4"/>
  <c r="G2167" i="4"/>
  <c r="C2167" i="4"/>
  <c r="D2167" i="4" s="1"/>
  <c r="E2167" i="4" s="1"/>
  <c r="B2167" i="4"/>
  <c r="J2167" i="4" s="1"/>
  <c r="A2167" i="4"/>
  <c r="K2166" i="4"/>
  <c r="L2166" i="4" s="1"/>
  <c r="I2166" i="4"/>
  <c r="H2166" i="4"/>
  <c r="G2166" i="4"/>
  <c r="C2166" i="4"/>
  <c r="D2166" i="4" s="1"/>
  <c r="E2166" i="4" s="1"/>
  <c r="B2166" i="4"/>
  <c r="J2166" i="4" s="1"/>
  <c r="A2166" i="4"/>
  <c r="K2165" i="4"/>
  <c r="L2165" i="4" s="1"/>
  <c r="I2165" i="4"/>
  <c r="H2165" i="4"/>
  <c r="G2165" i="4"/>
  <c r="C2165" i="4"/>
  <c r="D2165" i="4" s="1"/>
  <c r="E2165" i="4" s="1"/>
  <c r="B2165" i="4"/>
  <c r="J2165" i="4" s="1"/>
  <c r="A2165" i="4"/>
  <c r="K2164" i="4"/>
  <c r="L2164" i="4" s="1"/>
  <c r="I2164" i="4"/>
  <c r="H2164" i="4"/>
  <c r="G2164" i="4"/>
  <c r="C2164" i="4"/>
  <c r="D2164" i="4" s="1"/>
  <c r="E2164" i="4" s="1"/>
  <c r="B2164" i="4"/>
  <c r="J2164" i="4" s="1"/>
  <c r="A2164" i="4"/>
  <c r="K2163" i="4"/>
  <c r="L2163" i="4" s="1"/>
  <c r="I2163" i="4"/>
  <c r="H2163" i="4"/>
  <c r="G2163" i="4"/>
  <c r="C2163" i="4"/>
  <c r="D2163" i="4" s="1"/>
  <c r="E2163" i="4" s="1"/>
  <c r="B2163" i="4"/>
  <c r="J2163" i="4" s="1"/>
  <c r="A2163" i="4"/>
  <c r="K2162" i="4"/>
  <c r="L2162" i="4" s="1"/>
  <c r="I2162" i="4"/>
  <c r="H2162" i="4"/>
  <c r="G2162" i="4"/>
  <c r="C2162" i="4"/>
  <c r="D2162" i="4" s="1"/>
  <c r="E2162" i="4" s="1"/>
  <c r="B2162" i="4"/>
  <c r="J2162" i="4" s="1"/>
  <c r="A2162" i="4"/>
  <c r="K2161" i="4"/>
  <c r="L2161" i="4" s="1"/>
  <c r="I2161" i="4"/>
  <c r="H2161" i="4"/>
  <c r="G2161" i="4"/>
  <c r="C2161" i="4"/>
  <c r="D2161" i="4" s="1"/>
  <c r="E2161" i="4" s="1"/>
  <c r="B2161" i="4"/>
  <c r="J2161" i="4" s="1"/>
  <c r="A2161" i="4"/>
  <c r="K2160" i="4"/>
  <c r="L2160" i="4" s="1"/>
  <c r="I2160" i="4"/>
  <c r="H2160" i="4"/>
  <c r="G2160" i="4"/>
  <c r="C2160" i="4"/>
  <c r="D2160" i="4" s="1"/>
  <c r="E2160" i="4" s="1"/>
  <c r="B2160" i="4"/>
  <c r="J2160" i="4" s="1"/>
  <c r="A2160" i="4"/>
  <c r="K2159" i="4"/>
  <c r="L2159" i="4" s="1"/>
  <c r="I2159" i="4"/>
  <c r="H2159" i="4"/>
  <c r="G2159" i="4"/>
  <c r="C2159" i="4"/>
  <c r="D2159" i="4" s="1"/>
  <c r="E2159" i="4" s="1"/>
  <c r="B2159" i="4"/>
  <c r="J2159" i="4" s="1"/>
  <c r="A2159" i="4"/>
  <c r="K2158" i="4"/>
  <c r="L2158" i="4" s="1"/>
  <c r="I2158" i="4"/>
  <c r="H2158" i="4"/>
  <c r="G2158" i="4"/>
  <c r="C2158" i="4"/>
  <c r="D2158" i="4" s="1"/>
  <c r="E2158" i="4" s="1"/>
  <c r="B2158" i="4"/>
  <c r="J2158" i="4" s="1"/>
  <c r="A2158" i="4"/>
  <c r="K2157" i="4"/>
  <c r="L2157" i="4" s="1"/>
  <c r="I2157" i="4"/>
  <c r="H2157" i="4"/>
  <c r="G2157" i="4"/>
  <c r="C2157" i="4"/>
  <c r="D2157" i="4" s="1"/>
  <c r="E2157" i="4" s="1"/>
  <c r="B2157" i="4"/>
  <c r="J2157" i="4" s="1"/>
  <c r="A2157" i="4"/>
  <c r="K2156" i="4"/>
  <c r="L2156" i="4" s="1"/>
  <c r="I2156" i="4"/>
  <c r="H2156" i="4"/>
  <c r="G2156" i="4"/>
  <c r="C2156" i="4"/>
  <c r="D2156" i="4" s="1"/>
  <c r="E2156" i="4" s="1"/>
  <c r="B2156" i="4"/>
  <c r="J2156" i="4" s="1"/>
  <c r="A2156" i="4"/>
  <c r="K2155" i="4"/>
  <c r="L2155" i="4" s="1"/>
  <c r="I2155" i="4"/>
  <c r="H2155" i="4"/>
  <c r="G2155" i="4"/>
  <c r="C2155" i="4"/>
  <c r="D2155" i="4" s="1"/>
  <c r="E2155" i="4" s="1"/>
  <c r="B2155" i="4"/>
  <c r="J2155" i="4" s="1"/>
  <c r="A2155" i="4"/>
  <c r="K2154" i="4"/>
  <c r="L2154" i="4" s="1"/>
  <c r="I2154" i="4"/>
  <c r="H2154" i="4"/>
  <c r="G2154" i="4"/>
  <c r="C2154" i="4"/>
  <c r="D2154" i="4" s="1"/>
  <c r="E2154" i="4" s="1"/>
  <c r="B2154" i="4"/>
  <c r="J2154" i="4" s="1"/>
  <c r="A2154" i="4"/>
  <c r="K2153" i="4"/>
  <c r="L2153" i="4" s="1"/>
  <c r="I2153" i="4"/>
  <c r="H2153" i="4"/>
  <c r="G2153" i="4"/>
  <c r="C2153" i="4"/>
  <c r="D2153" i="4" s="1"/>
  <c r="E2153" i="4" s="1"/>
  <c r="B2153" i="4"/>
  <c r="J2153" i="4" s="1"/>
  <c r="A2153" i="4"/>
  <c r="K2152" i="4"/>
  <c r="L2152" i="4" s="1"/>
  <c r="I2152" i="4"/>
  <c r="H2152" i="4"/>
  <c r="G2152" i="4"/>
  <c r="C2152" i="4"/>
  <c r="D2152" i="4" s="1"/>
  <c r="E2152" i="4" s="1"/>
  <c r="B2152" i="4"/>
  <c r="J2152" i="4" s="1"/>
  <c r="A2152" i="4"/>
  <c r="K2151" i="4"/>
  <c r="L2151" i="4" s="1"/>
  <c r="I2151" i="4"/>
  <c r="H2151" i="4"/>
  <c r="G2151" i="4"/>
  <c r="C2151" i="4"/>
  <c r="D2151" i="4" s="1"/>
  <c r="E2151" i="4" s="1"/>
  <c r="B2151" i="4"/>
  <c r="J2151" i="4" s="1"/>
  <c r="A2151" i="4"/>
  <c r="K2150" i="4"/>
  <c r="L2150" i="4" s="1"/>
  <c r="I2150" i="4"/>
  <c r="H2150" i="4"/>
  <c r="G2150" i="4"/>
  <c r="C2150" i="4"/>
  <c r="D2150" i="4" s="1"/>
  <c r="E2150" i="4" s="1"/>
  <c r="B2150" i="4"/>
  <c r="J2150" i="4" s="1"/>
  <c r="A2150" i="4"/>
  <c r="K2149" i="4"/>
  <c r="L2149" i="4" s="1"/>
  <c r="I2149" i="4"/>
  <c r="H2149" i="4"/>
  <c r="G2149" i="4"/>
  <c r="C2149" i="4"/>
  <c r="D2149" i="4" s="1"/>
  <c r="E2149" i="4" s="1"/>
  <c r="B2149" i="4"/>
  <c r="J2149" i="4" s="1"/>
  <c r="A2149" i="4"/>
  <c r="K2148" i="4"/>
  <c r="L2148" i="4" s="1"/>
  <c r="I2148" i="4"/>
  <c r="H2148" i="4"/>
  <c r="G2148" i="4"/>
  <c r="C2148" i="4"/>
  <c r="D2148" i="4" s="1"/>
  <c r="E2148" i="4" s="1"/>
  <c r="B2148" i="4"/>
  <c r="J2148" i="4" s="1"/>
  <c r="A2148" i="4"/>
  <c r="K2147" i="4"/>
  <c r="L2147" i="4" s="1"/>
  <c r="I2147" i="4"/>
  <c r="H2147" i="4"/>
  <c r="G2147" i="4"/>
  <c r="C2147" i="4"/>
  <c r="D2147" i="4" s="1"/>
  <c r="E2147" i="4" s="1"/>
  <c r="B2147" i="4"/>
  <c r="J2147" i="4" s="1"/>
  <c r="A2147" i="4"/>
  <c r="K2146" i="4"/>
  <c r="L2146" i="4" s="1"/>
  <c r="I2146" i="4"/>
  <c r="H2146" i="4"/>
  <c r="G2146" i="4"/>
  <c r="C2146" i="4"/>
  <c r="D2146" i="4" s="1"/>
  <c r="E2146" i="4" s="1"/>
  <c r="B2146" i="4"/>
  <c r="J2146" i="4" s="1"/>
  <c r="A2146" i="4"/>
  <c r="K2145" i="4"/>
  <c r="L2145" i="4" s="1"/>
  <c r="I2145" i="4"/>
  <c r="H2145" i="4"/>
  <c r="G2145" i="4"/>
  <c r="C2145" i="4"/>
  <c r="D2145" i="4" s="1"/>
  <c r="E2145" i="4" s="1"/>
  <c r="B2145" i="4"/>
  <c r="J2145" i="4" s="1"/>
  <c r="A2145" i="4"/>
  <c r="K2144" i="4"/>
  <c r="L2144" i="4" s="1"/>
  <c r="I2144" i="4"/>
  <c r="H2144" i="4"/>
  <c r="G2144" i="4"/>
  <c r="C2144" i="4"/>
  <c r="D2144" i="4" s="1"/>
  <c r="E2144" i="4" s="1"/>
  <c r="B2144" i="4"/>
  <c r="J2144" i="4" s="1"/>
  <c r="A2144" i="4"/>
  <c r="K2143" i="4"/>
  <c r="L2143" i="4" s="1"/>
  <c r="I2143" i="4"/>
  <c r="H2143" i="4"/>
  <c r="G2143" i="4"/>
  <c r="C2143" i="4"/>
  <c r="D2143" i="4" s="1"/>
  <c r="E2143" i="4" s="1"/>
  <c r="B2143" i="4"/>
  <c r="J2143" i="4" s="1"/>
  <c r="A2143" i="4"/>
  <c r="K2142" i="4"/>
  <c r="L2142" i="4" s="1"/>
  <c r="I2142" i="4"/>
  <c r="H2142" i="4"/>
  <c r="G2142" i="4"/>
  <c r="C2142" i="4"/>
  <c r="D2142" i="4" s="1"/>
  <c r="E2142" i="4" s="1"/>
  <c r="B2142" i="4"/>
  <c r="J2142" i="4" s="1"/>
  <c r="A2142" i="4"/>
  <c r="K2141" i="4"/>
  <c r="L2141" i="4" s="1"/>
  <c r="I2141" i="4"/>
  <c r="H2141" i="4"/>
  <c r="G2141" i="4"/>
  <c r="C2141" i="4"/>
  <c r="D2141" i="4" s="1"/>
  <c r="E2141" i="4" s="1"/>
  <c r="B2141" i="4"/>
  <c r="J2141" i="4" s="1"/>
  <c r="A2141" i="4"/>
  <c r="K2140" i="4"/>
  <c r="L2140" i="4" s="1"/>
  <c r="I2140" i="4"/>
  <c r="H2140" i="4"/>
  <c r="G2140" i="4"/>
  <c r="C2140" i="4"/>
  <c r="D2140" i="4" s="1"/>
  <c r="E2140" i="4" s="1"/>
  <c r="B2140" i="4"/>
  <c r="J2140" i="4" s="1"/>
  <c r="A2140" i="4"/>
  <c r="K2139" i="4"/>
  <c r="L2139" i="4" s="1"/>
  <c r="I2139" i="4"/>
  <c r="H2139" i="4"/>
  <c r="G2139" i="4"/>
  <c r="C2139" i="4"/>
  <c r="D2139" i="4" s="1"/>
  <c r="E2139" i="4" s="1"/>
  <c r="B2139" i="4"/>
  <c r="J2139" i="4" s="1"/>
  <c r="A2139" i="4"/>
  <c r="K2138" i="4"/>
  <c r="L2138" i="4" s="1"/>
  <c r="I2138" i="4"/>
  <c r="H2138" i="4"/>
  <c r="G2138" i="4"/>
  <c r="C2138" i="4"/>
  <c r="D2138" i="4" s="1"/>
  <c r="E2138" i="4" s="1"/>
  <c r="B2138" i="4"/>
  <c r="J2138" i="4" s="1"/>
  <c r="A2138" i="4"/>
  <c r="K2137" i="4"/>
  <c r="L2137" i="4" s="1"/>
  <c r="I2137" i="4"/>
  <c r="H2137" i="4"/>
  <c r="G2137" i="4"/>
  <c r="C2137" i="4"/>
  <c r="D2137" i="4" s="1"/>
  <c r="E2137" i="4" s="1"/>
  <c r="B2137" i="4"/>
  <c r="J2137" i="4" s="1"/>
  <c r="A2137" i="4"/>
  <c r="K2136" i="4"/>
  <c r="L2136" i="4" s="1"/>
  <c r="I2136" i="4"/>
  <c r="H2136" i="4"/>
  <c r="G2136" i="4"/>
  <c r="C2136" i="4"/>
  <c r="D2136" i="4" s="1"/>
  <c r="E2136" i="4" s="1"/>
  <c r="B2136" i="4"/>
  <c r="J2136" i="4" s="1"/>
  <c r="A2136" i="4"/>
  <c r="K2135" i="4"/>
  <c r="L2135" i="4" s="1"/>
  <c r="I2135" i="4"/>
  <c r="H2135" i="4"/>
  <c r="G2135" i="4"/>
  <c r="C2135" i="4"/>
  <c r="D2135" i="4" s="1"/>
  <c r="E2135" i="4" s="1"/>
  <c r="B2135" i="4"/>
  <c r="J2135" i="4" s="1"/>
  <c r="A2135" i="4"/>
  <c r="K2134" i="4"/>
  <c r="L2134" i="4" s="1"/>
  <c r="I2134" i="4"/>
  <c r="H2134" i="4"/>
  <c r="G2134" i="4"/>
  <c r="C2134" i="4"/>
  <c r="D2134" i="4" s="1"/>
  <c r="E2134" i="4" s="1"/>
  <c r="B2134" i="4"/>
  <c r="J2134" i="4" s="1"/>
  <c r="A2134" i="4"/>
  <c r="K2133" i="4"/>
  <c r="L2133" i="4" s="1"/>
  <c r="I2133" i="4"/>
  <c r="H2133" i="4"/>
  <c r="G2133" i="4"/>
  <c r="C2133" i="4"/>
  <c r="D2133" i="4" s="1"/>
  <c r="E2133" i="4" s="1"/>
  <c r="B2133" i="4"/>
  <c r="J2133" i="4" s="1"/>
  <c r="A2133" i="4"/>
  <c r="K2132" i="4"/>
  <c r="L2132" i="4" s="1"/>
  <c r="I2132" i="4"/>
  <c r="H2132" i="4"/>
  <c r="G2132" i="4"/>
  <c r="C2132" i="4"/>
  <c r="D2132" i="4" s="1"/>
  <c r="E2132" i="4" s="1"/>
  <c r="B2132" i="4"/>
  <c r="J2132" i="4" s="1"/>
  <c r="A2132" i="4"/>
  <c r="K2131" i="4"/>
  <c r="L2131" i="4" s="1"/>
  <c r="I2131" i="4"/>
  <c r="H2131" i="4"/>
  <c r="G2131" i="4"/>
  <c r="C2131" i="4"/>
  <c r="D2131" i="4" s="1"/>
  <c r="E2131" i="4" s="1"/>
  <c r="B2131" i="4"/>
  <c r="J2131" i="4" s="1"/>
  <c r="A2131" i="4"/>
  <c r="K2130" i="4"/>
  <c r="L2130" i="4" s="1"/>
  <c r="I2130" i="4"/>
  <c r="H2130" i="4"/>
  <c r="G2130" i="4"/>
  <c r="C2130" i="4"/>
  <c r="D2130" i="4" s="1"/>
  <c r="E2130" i="4" s="1"/>
  <c r="B2130" i="4"/>
  <c r="J2130" i="4" s="1"/>
  <c r="A2130" i="4"/>
  <c r="K2129" i="4"/>
  <c r="L2129" i="4" s="1"/>
  <c r="I2129" i="4"/>
  <c r="H2129" i="4"/>
  <c r="G2129" i="4"/>
  <c r="C2129" i="4"/>
  <c r="D2129" i="4" s="1"/>
  <c r="E2129" i="4" s="1"/>
  <c r="B2129" i="4"/>
  <c r="J2129" i="4" s="1"/>
  <c r="A2129" i="4"/>
  <c r="K2128" i="4"/>
  <c r="L2128" i="4" s="1"/>
  <c r="I2128" i="4"/>
  <c r="H2128" i="4"/>
  <c r="G2128" i="4"/>
  <c r="C2128" i="4"/>
  <c r="D2128" i="4" s="1"/>
  <c r="E2128" i="4" s="1"/>
  <c r="B2128" i="4"/>
  <c r="J2128" i="4" s="1"/>
  <c r="A2128" i="4"/>
  <c r="K2127" i="4"/>
  <c r="L2127" i="4" s="1"/>
  <c r="I2127" i="4"/>
  <c r="H2127" i="4"/>
  <c r="G2127" i="4"/>
  <c r="C2127" i="4"/>
  <c r="D2127" i="4" s="1"/>
  <c r="E2127" i="4" s="1"/>
  <c r="B2127" i="4"/>
  <c r="J2127" i="4" s="1"/>
  <c r="A2127" i="4"/>
  <c r="K2126" i="4"/>
  <c r="L2126" i="4" s="1"/>
  <c r="I2126" i="4"/>
  <c r="H2126" i="4"/>
  <c r="G2126" i="4"/>
  <c r="C2126" i="4"/>
  <c r="D2126" i="4" s="1"/>
  <c r="E2126" i="4" s="1"/>
  <c r="B2126" i="4"/>
  <c r="J2126" i="4" s="1"/>
  <c r="A2126" i="4"/>
  <c r="K2125" i="4"/>
  <c r="L2125" i="4" s="1"/>
  <c r="I2125" i="4"/>
  <c r="H2125" i="4"/>
  <c r="G2125" i="4"/>
  <c r="C2125" i="4"/>
  <c r="D2125" i="4" s="1"/>
  <c r="E2125" i="4" s="1"/>
  <c r="B2125" i="4"/>
  <c r="J2125" i="4" s="1"/>
  <c r="A2125" i="4"/>
  <c r="K2124" i="4"/>
  <c r="L2124" i="4" s="1"/>
  <c r="I2124" i="4"/>
  <c r="H2124" i="4"/>
  <c r="G2124" i="4"/>
  <c r="C2124" i="4"/>
  <c r="D2124" i="4" s="1"/>
  <c r="E2124" i="4" s="1"/>
  <c r="B2124" i="4"/>
  <c r="J2124" i="4" s="1"/>
  <c r="A2124" i="4"/>
  <c r="K2123" i="4"/>
  <c r="L2123" i="4" s="1"/>
  <c r="I2123" i="4"/>
  <c r="H2123" i="4"/>
  <c r="G2123" i="4"/>
  <c r="C2123" i="4"/>
  <c r="D2123" i="4" s="1"/>
  <c r="E2123" i="4" s="1"/>
  <c r="B2123" i="4"/>
  <c r="J2123" i="4" s="1"/>
  <c r="A2123" i="4"/>
  <c r="K2122" i="4"/>
  <c r="L2122" i="4" s="1"/>
  <c r="I2122" i="4"/>
  <c r="H2122" i="4"/>
  <c r="G2122" i="4"/>
  <c r="C2122" i="4"/>
  <c r="D2122" i="4" s="1"/>
  <c r="E2122" i="4" s="1"/>
  <c r="B2122" i="4"/>
  <c r="J2122" i="4" s="1"/>
  <c r="A2122" i="4"/>
  <c r="K2121" i="4"/>
  <c r="L2121" i="4" s="1"/>
  <c r="I2121" i="4"/>
  <c r="H2121" i="4"/>
  <c r="G2121" i="4"/>
  <c r="C2121" i="4"/>
  <c r="D2121" i="4" s="1"/>
  <c r="E2121" i="4" s="1"/>
  <c r="B2121" i="4"/>
  <c r="J2121" i="4" s="1"/>
  <c r="A2121" i="4"/>
  <c r="K2120" i="4"/>
  <c r="L2120" i="4" s="1"/>
  <c r="I2120" i="4"/>
  <c r="H2120" i="4"/>
  <c r="G2120" i="4"/>
  <c r="C2120" i="4"/>
  <c r="D2120" i="4" s="1"/>
  <c r="E2120" i="4" s="1"/>
  <c r="B2120" i="4"/>
  <c r="J2120" i="4" s="1"/>
  <c r="A2120" i="4"/>
  <c r="K2119" i="4"/>
  <c r="L2119" i="4" s="1"/>
  <c r="I2119" i="4"/>
  <c r="H2119" i="4"/>
  <c r="G2119" i="4"/>
  <c r="C2119" i="4"/>
  <c r="D2119" i="4" s="1"/>
  <c r="E2119" i="4" s="1"/>
  <c r="B2119" i="4"/>
  <c r="J2119" i="4" s="1"/>
  <c r="A2119" i="4"/>
  <c r="K2118" i="4"/>
  <c r="L2118" i="4" s="1"/>
  <c r="I2118" i="4"/>
  <c r="H2118" i="4"/>
  <c r="G2118" i="4"/>
  <c r="C2118" i="4"/>
  <c r="D2118" i="4" s="1"/>
  <c r="E2118" i="4" s="1"/>
  <c r="B2118" i="4"/>
  <c r="J2118" i="4" s="1"/>
  <c r="A2118" i="4"/>
  <c r="K2117" i="4"/>
  <c r="L2117" i="4" s="1"/>
  <c r="I2117" i="4"/>
  <c r="H2117" i="4"/>
  <c r="G2117" i="4"/>
  <c r="C2117" i="4"/>
  <c r="D2117" i="4" s="1"/>
  <c r="E2117" i="4" s="1"/>
  <c r="B2117" i="4"/>
  <c r="J2117" i="4" s="1"/>
  <c r="A2117" i="4"/>
  <c r="K2116" i="4"/>
  <c r="L2116" i="4" s="1"/>
  <c r="I2116" i="4"/>
  <c r="H2116" i="4"/>
  <c r="G2116" i="4"/>
  <c r="C2116" i="4"/>
  <c r="D2116" i="4" s="1"/>
  <c r="E2116" i="4" s="1"/>
  <c r="B2116" i="4"/>
  <c r="J2116" i="4" s="1"/>
  <c r="A2116" i="4"/>
  <c r="K2115" i="4"/>
  <c r="L2115" i="4" s="1"/>
  <c r="I2115" i="4"/>
  <c r="H2115" i="4"/>
  <c r="G2115" i="4"/>
  <c r="C2115" i="4"/>
  <c r="D2115" i="4" s="1"/>
  <c r="E2115" i="4" s="1"/>
  <c r="B2115" i="4"/>
  <c r="J2115" i="4" s="1"/>
  <c r="A2115" i="4"/>
  <c r="K2114" i="4"/>
  <c r="L2114" i="4" s="1"/>
  <c r="I2114" i="4"/>
  <c r="H2114" i="4"/>
  <c r="G2114" i="4"/>
  <c r="C2114" i="4"/>
  <c r="D2114" i="4" s="1"/>
  <c r="E2114" i="4" s="1"/>
  <c r="B2114" i="4"/>
  <c r="J2114" i="4" s="1"/>
  <c r="A2114" i="4"/>
  <c r="K2113" i="4"/>
  <c r="L2113" i="4" s="1"/>
  <c r="I2113" i="4"/>
  <c r="H2113" i="4"/>
  <c r="G2113" i="4"/>
  <c r="C2113" i="4"/>
  <c r="D2113" i="4" s="1"/>
  <c r="E2113" i="4" s="1"/>
  <c r="B2113" i="4"/>
  <c r="J2113" i="4" s="1"/>
  <c r="A2113" i="4"/>
  <c r="K2112" i="4"/>
  <c r="L2112" i="4" s="1"/>
  <c r="I2112" i="4"/>
  <c r="H2112" i="4"/>
  <c r="G2112" i="4"/>
  <c r="C2112" i="4"/>
  <c r="D2112" i="4" s="1"/>
  <c r="E2112" i="4" s="1"/>
  <c r="B2112" i="4"/>
  <c r="J2112" i="4" s="1"/>
  <c r="A2112" i="4"/>
  <c r="K2111" i="4"/>
  <c r="L2111" i="4" s="1"/>
  <c r="I2111" i="4"/>
  <c r="H2111" i="4"/>
  <c r="G2111" i="4"/>
  <c r="C2111" i="4"/>
  <c r="D2111" i="4" s="1"/>
  <c r="E2111" i="4" s="1"/>
  <c r="B2111" i="4"/>
  <c r="J2111" i="4" s="1"/>
  <c r="A2111" i="4"/>
  <c r="K2110" i="4"/>
  <c r="L2110" i="4" s="1"/>
  <c r="I2110" i="4"/>
  <c r="H2110" i="4"/>
  <c r="G2110" i="4"/>
  <c r="C2110" i="4"/>
  <c r="D2110" i="4" s="1"/>
  <c r="E2110" i="4" s="1"/>
  <c r="B2110" i="4"/>
  <c r="J2110" i="4" s="1"/>
  <c r="A2110" i="4"/>
  <c r="K2109" i="4"/>
  <c r="L2109" i="4" s="1"/>
  <c r="I2109" i="4"/>
  <c r="H2109" i="4"/>
  <c r="G2109" i="4"/>
  <c r="C2109" i="4"/>
  <c r="D2109" i="4" s="1"/>
  <c r="E2109" i="4" s="1"/>
  <c r="B2109" i="4"/>
  <c r="J2109" i="4" s="1"/>
  <c r="A2109" i="4"/>
  <c r="K2108" i="4"/>
  <c r="L2108" i="4" s="1"/>
  <c r="I2108" i="4"/>
  <c r="H2108" i="4"/>
  <c r="G2108" i="4"/>
  <c r="C2108" i="4"/>
  <c r="D2108" i="4" s="1"/>
  <c r="E2108" i="4" s="1"/>
  <c r="B2108" i="4"/>
  <c r="J2108" i="4" s="1"/>
  <c r="A2108" i="4"/>
  <c r="K2107" i="4"/>
  <c r="L2107" i="4" s="1"/>
  <c r="I2107" i="4"/>
  <c r="H2107" i="4"/>
  <c r="G2107" i="4"/>
  <c r="C2107" i="4"/>
  <c r="D2107" i="4" s="1"/>
  <c r="E2107" i="4" s="1"/>
  <c r="B2107" i="4"/>
  <c r="J2107" i="4" s="1"/>
  <c r="A2107" i="4"/>
  <c r="K2106" i="4"/>
  <c r="L2106" i="4" s="1"/>
  <c r="I2106" i="4"/>
  <c r="H2106" i="4"/>
  <c r="G2106" i="4"/>
  <c r="C2106" i="4"/>
  <c r="D2106" i="4" s="1"/>
  <c r="E2106" i="4" s="1"/>
  <c r="B2106" i="4"/>
  <c r="J2106" i="4" s="1"/>
  <c r="A2106" i="4"/>
  <c r="K2105" i="4"/>
  <c r="L2105" i="4" s="1"/>
  <c r="I2105" i="4"/>
  <c r="H2105" i="4"/>
  <c r="G2105" i="4"/>
  <c r="C2105" i="4"/>
  <c r="D2105" i="4" s="1"/>
  <c r="E2105" i="4" s="1"/>
  <c r="B2105" i="4"/>
  <c r="J2105" i="4" s="1"/>
  <c r="A2105" i="4"/>
  <c r="K2104" i="4"/>
  <c r="L2104" i="4" s="1"/>
  <c r="I2104" i="4"/>
  <c r="H2104" i="4"/>
  <c r="G2104" i="4"/>
  <c r="C2104" i="4"/>
  <c r="D2104" i="4" s="1"/>
  <c r="E2104" i="4" s="1"/>
  <c r="B2104" i="4"/>
  <c r="J2104" i="4" s="1"/>
  <c r="A2104" i="4"/>
  <c r="K2103" i="4"/>
  <c r="L2103" i="4" s="1"/>
  <c r="I2103" i="4"/>
  <c r="H2103" i="4"/>
  <c r="G2103" i="4"/>
  <c r="C2103" i="4"/>
  <c r="D2103" i="4" s="1"/>
  <c r="E2103" i="4" s="1"/>
  <c r="B2103" i="4"/>
  <c r="J2103" i="4" s="1"/>
  <c r="A2103" i="4"/>
  <c r="K2102" i="4"/>
  <c r="L2102" i="4" s="1"/>
  <c r="I2102" i="4"/>
  <c r="H2102" i="4"/>
  <c r="G2102" i="4"/>
  <c r="C2102" i="4"/>
  <c r="D2102" i="4" s="1"/>
  <c r="E2102" i="4" s="1"/>
  <c r="B2102" i="4"/>
  <c r="J2102" i="4" s="1"/>
  <c r="A2102" i="4"/>
  <c r="K2101" i="4"/>
  <c r="L2101" i="4" s="1"/>
  <c r="I2101" i="4"/>
  <c r="H2101" i="4"/>
  <c r="G2101" i="4"/>
  <c r="C2101" i="4"/>
  <c r="D2101" i="4" s="1"/>
  <c r="E2101" i="4" s="1"/>
  <c r="B2101" i="4"/>
  <c r="J2101" i="4" s="1"/>
  <c r="A2101" i="4"/>
  <c r="K2100" i="4"/>
  <c r="L2100" i="4" s="1"/>
  <c r="I2100" i="4"/>
  <c r="H2100" i="4"/>
  <c r="G2100" i="4"/>
  <c r="C2100" i="4"/>
  <c r="D2100" i="4" s="1"/>
  <c r="E2100" i="4" s="1"/>
  <c r="B2100" i="4"/>
  <c r="J2100" i="4" s="1"/>
  <c r="A2100" i="4"/>
  <c r="K2099" i="4"/>
  <c r="L2099" i="4" s="1"/>
  <c r="I2099" i="4"/>
  <c r="H2099" i="4"/>
  <c r="G2099" i="4"/>
  <c r="C2099" i="4"/>
  <c r="D2099" i="4" s="1"/>
  <c r="E2099" i="4" s="1"/>
  <c r="B2099" i="4"/>
  <c r="J2099" i="4" s="1"/>
  <c r="A2099" i="4"/>
  <c r="K2098" i="4"/>
  <c r="L2098" i="4" s="1"/>
  <c r="I2098" i="4"/>
  <c r="H2098" i="4"/>
  <c r="G2098" i="4"/>
  <c r="C2098" i="4"/>
  <c r="D2098" i="4" s="1"/>
  <c r="E2098" i="4" s="1"/>
  <c r="B2098" i="4"/>
  <c r="J2098" i="4" s="1"/>
  <c r="A2098" i="4"/>
  <c r="K2097" i="4"/>
  <c r="L2097" i="4" s="1"/>
  <c r="I2097" i="4"/>
  <c r="H2097" i="4"/>
  <c r="G2097" i="4"/>
  <c r="C2097" i="4"/>
  <c r="D2097" i="4" s="1"/>
  <c r="E2097" i="4" s="1"/>
  <c r="B2097" i="4"/>
  <c r="J2097" i="4" s="1"/>
  <c r="A2097" i="4"/>
  <c r="K2096" i="4"/>
  <c r="L2096" i="4" s="1"/>
  <c r="I2096" i="4"/>
  <c r="H2096" i="4"/>
  <c r="G2096" i="4"/>
  <c r="C2096" i="4"/>
  <c r="D2096" i="4" s="1"/>
  <c r="E2096" i="4" s="1"/>
  <c r="B2096" i="4"/>
  <c r="J2096" i="4" s="1"/>
  <c r="A2096" i="4"/>
  <c r="K2095" i="4"/>
  <c r="L2095" i="4" s="1"/>
  <c r="I2095" i="4"/>
  <c r="H2095" i="4"/>
  <c r="G2095" i="4"/>
  <c r="C2095" i="4"/>
  <c r="D2095" i="4" s="1"/>
  <c r="E2095" i="4" s="1"/>
  <c r="B2095" i="4"/>
  <c r="J2095" i="4" s="1"/>
  <c r="A2095" i="4"/>
  <c r="K2094" i="4"/>
  <c r="L2094" i="4" s="1"/>
  <c r="I2094" i="4"/>
  <c r="H2094" i="4"/>
  <c r="G2094" i="4"/>
  <c r="C2094" i="4"/>
  <c r="D2094" i="4" s="1"/>
  <c r="E2094" i="4" s="1"/>
  <c r="B2094" i="4"/>
  <c r="J2094" i="4" s="1"/>
  <c r="A2094" i="4"/>
  <c r="K2093" i="4"/>
  <c r="L2093" i="4" s="1"/>
  <c r="I2093" i="4"/>
  <c r="H2093" i="4"/>
  <c r="G2093" i="4"/>
  <c r="C2093" i="4"/>
  <c r="D2093" i="4" s="1"/>
  <c r="E2093" i="4" s="1"/>
  <c r="B2093" i="4"/>
  <c r="J2093" i="4" s="1"/>
  <c r="A2093" i="4"/>
  <c r="K2092" i="4"/>
  <c r="L2092" i="4" s="1"/>
  <c r="I2092" i="4"/>
  <c r="H2092" i="4"/>
  <c r="G2092" i="4"/>
  <c r="C2092" i="4"/>
  <c r="D2092" i="4" s="1"/>
  <c r="E2092" i="4" s="1"/>
  <c r="B2092" i="4"/>
  <c r="J2092" i="4" s="1"/>
  <c r="A2092" i="4"/>
  <c r="K2091" i="4"/>
  <c r="L2091" i="4" s="1"/>
  <c r="I2091" i="4"/>
  <c r="H2091" i="4"/>
  <c r="G2091" i="4"/>
  <c r="C2091" i="4"/>
  <c r="D2091" i="4" s="1"/>
  <c r="E2091" i="4" s="1"/>
  <c r="B2091" i="4"/>
  <c r="J2091" i="4" s="1"/>
  <c r="A2091" i="4"/>
  <c r="K2090" i="4"/>
  <c r="L2090" i="4" s="1"/>
  <c r="I2090" i="4"/>
  <c r="H2090" i="4"/>
  <c r="G2090" i="4"/>
  <c r="C2090" i="4"/>
  <c r="D2090" i="4" s="1"/>
  <c r="E2090" i="4" s="1"/>
  <c r="B2090" i="4"/>
  <c r="J2090" i="4" s="1"/>
  <c r="A2090" i="4"/>
  <c r="K2089" i="4"/>
  <c r="L2089" i="4" s="1"/>
  <c r="I2089" i="4"/>
  <c r="H2089" i="4"/>
  <c r="G2089" i="4"/>
  <c r="C2089" i="4"/>
  <c r="D2089" i="4" s="1"/>
  <c r="E2089" i="4" s="1"/>
  <c r="B2089" i="4"/>
  <c r="J2089" i="4" s="1"/>
  <c r="A2089" i="4"/>
  <c r="K2088" i="4"/>
  <c r="L2088" i="4" s="1"/>
  <c r="I2088" i="4"/>
  <c r="H2088" i="4"/>
  <c r="G2088" i="4"/>
  <c r="C2088" i="4"/>
  <c r="D2088" i="4" s="1"/>
  <c r="E2088" i="4" s="1"/>
  <c r="B2088" i="4"/>
  <c r="J2088" i="4" s="1"/>
  <c r="A2088" i="4"/>
  <c r="K2087" i="4"/>
  <c r="L2087" i="4" s="1"/>
  <c r="I2087" i="4"/>
  <c r="H2087" i="4"/>
  <c r="G2087" i="4"/>
  <c r="C2087" i="4"/>
  <c r="D2087" i="4" s="1"/>
  <c r="E2087" i="4" s="1"/>
  <c r="B2087" i="4"/>
  <c r="J2087" i="4" s="1"/>
  <c r="A2087" i="4"/>
  <c r="K2086" i="4"/>
  <c r="L2086" i="4" s="1"/>
  <c r="I2086" i="4"/>
  <c r="H2086" i="4"/>
  <c r="G2086" i="4"/>
  <c r="C2086" i="4"/>
  <c r="D2086" i="4" s="1"/>
  <c r="E2086" i="4" s="1"/>
  <c r="B2086" i="4"/>
  <c r="J2086" i="4" s="1"/>
  <c r="A2086" i="4"/>
  <c r="K2085" i="4"/>
  <c r="L2085" i="4" s="1"/>
  <c r="I2085" i="4"/>
  <c r="H2085" i="4"/>
  <c r="G2085" i="4"/>
  <c r="C2085" i="4"/>
  <c r="D2085" i="4" s="1"/>
  <c r="E2085" i="4" s="1"/>
  <c r="B2085" i="4"/>
  <c r="J2085" i="4" s="1"/>
  <c r="A2085" i="4"/>
  <c r="K2084" i="4"/>
  <c r="L2084" i="4" s="1"/>
  <c r="I2084" i="4"/>
  <c r="H2084" i="4"/>
  <c r="G2084" i="4"/>
  <c r="C2084" i="4"/>
  <c r="D2084" i="4" s="1"/>
  <c r="E2084" i="4" s="1"/>
  <c r="B2084" i="4"/>
  <c r="J2084" i="4" s="1"/>
  <c r="A2084" i="4"/>
  <c r="K2083" i="4"/>
  <c r="L2083" i="4" s="1"/>
  <c r="I2083" i="4"/>
  <c r="H2083" i="4"/>
  <c r="G2083" i="4"/>
  <c r="C2083" i="4"/>
  <c r="D2083" i="4" s="1"/>
  <c r="E2083" i="4" s="1"/>
  <c r="B2083" i="4"/>
  <c r="J2083" i="4" s="1"/>
  <c r="A2083" i="4"/>
  <c r="K2082" i="4"/>
  <c r="L2082" i="4" s="1"/>
  <c r="I2082" i="4"/>
  <c r="H2082" i="4"/>
  <c r="G2082" i="4"/>
  <c r="C2082" i="4"/>
  <c r="D2082" i="4" s="1"/>
  <c r="E2082" i="4" s="1"/>
  <c r="B2082" i="4"/>
  <c r="J2082" i="4" s="1"/>
  <c r="A2082" i="4"/>
  <c r="K2081" i="4"/>
  <c r="L2081" i="4" s="1"/>
  <c r="I2081" i="4"/>
  <c r="H2081" i="4"/>
  <c r="G2081" i="4"/>
  <c r="C2081" i="4"/>
  <c r="D2081" i="4" s="1"/>
  <c r="E2081" i="4" s="1"/>
  <c r="B2081" i="4"/>
  <c r="J2081" i="4" s="1"/>
  <c r="A2081" i="4"/>
  <c r="K2080" i="4"/>
  <c r="L2080" i="4" s="1"/>
  <c r="I2080" i="4"/>
  <c r="H2080" i="4"/>
  <c r="G2080" i="4"/>
  <c r="C2080" i="4"/>
  <c r="D2080" i="4" s="1"/>
  <c r="E2080" i="4" s="1"/>
  <c r="B2080" i="4"/>
  <c r="J2080" i="4" s="1"/>
  <c r="A2080" i="4"/>
  <c r="K2079" i="4"/>
  <c r="L2079" i="4" s="1"/>
  <c r="I2079" i="4"/>
  <c r="H2079" i="4"/>
  <c r="G2079" i="4"/>
  <c r="C2079" i="4"/>
  <c r="D2079" i="4" s="1"/>
  <c r="E2079" i="4" s="1"/>
  <c r="B2079" i="4"/>
  <c r="J2079" i="4" s="1"/>
  <c r="A2079" i="4"/>
  <c r="K2078" i="4"/>
  <c r="L2078" i="4" s="1"/>
  <c r="I2078" i="4"/>
  <c r="H2078" i="4"/>
  <c r="G2078" i="4"/>
  <c r="C2078" i="4"/>
  <c r="D2078" i="4" s="1"/>
  <c r="E2078" i="4" s="1"/>
  <c r="B2078" i="4"/>
  <c r="J2078" i="4" s="1"/>
  <c r="A2078" i="4"/>
  <c r="K2077" i="4"/>
  <c r="L2077" i="4" s="1"/>
  <c r="I2077" i="4"/>
  <c r="H2077" i="4"/>
  <c r="G2077" i="4"/>
  <c r="C2077" i="4"/>
  <c r="D2077" i="4" s="1"/>
  <c r="E2077" i="4" s="1"/>
  <c r="B2077" i="4"/>
  <c r="J2077" i="4" s="1"/>
  <c r="A2077" i="4"/>
  <c r="K2076" i="4"/>
  <c r="L2076" i="4" s="1"/>
  <c r="I2076" i="4"/>
  <c r="H2076" i="4"/>
  <c r="G2076" i="4"/>
  <c r="C2076" i="4"/>
  <c r="D2076" i="4" s="1"/>
  <c r="E2076" i="4" s="1"/>
  <c r="B2076" i="4"/>
  <c r="J2076" i="4" s="1"/>
  <c r="A2076" i="4"/>
  <c r="K2075" i="4"/>
  <c r="L2075" i="4" s="1"/>
  <c r="I2075" i="4"/>
  <c r="H2075" i="4"/>
  <c r="G2075" i="4"/>
  <c r="C2075" i="4"/>
  <c r="D2075" i="4" s="1"/>
  <c r="E2075" i="4" s="1"/>
  <c r="B2075" i="4"/>
  <c r="J2075" i="4" s="1"/>
  <c r="A2075" i="4"/>
  <c r="K2074" i="4"/>
  <c r="L2074" i="4" s="1"/>
  <c r="I2074" i="4"/>
  <c r="H2074" i="4"/>
  <c r="G2074" i="4"/>
  <c r="C2074" i="4"/>
  <c r="D2074" i="4" s="1"/>
  <c r="E2074" i="4" s="1"/>
  <c r="B2074" i="4"/>
  <c r="J2074" i="4" s="1"/>
  <c r="A2074" i="4"/>
  <c r="K2073" i="4"/>
  <c r="L2073" i="4" s="1"/>
  <c r="I2073" i="4"/>
  <c r="H2073" i="4"/>
  <c r="G2073" i="4"/>
  <c r="C2073" i="4"/>
  <c r="D2073" i="4" s="1"/>
  <c r="E2073" i="4" s="1"/>
  <c r="B2073" i="4"/>
  <c r="J2073" i="4" s="1"/>
  <c r="A2073" i="4"/>
  <c r="K2072" i="4"/>
  <c r="L2072" i="4" s="1"/>
  <c r="I2072" i="4"/>
  <c r="H2072" i="4"/>
  <c r="G2072" i="4"/>
  <c r="C2072" i="4"/>
  <c r="D2072" i="4" s="1"/>
  <c r="E2072" i="4" s="1"/>
  <c r="B2072" i="4"/>
  <c r="J2072" i="4" s="1"/>
  <c r="A2072" i="4"/>
  <c r="K2071" i="4"/>
  <c r="L2071" i="4" s="1"/>
  <c r="I2071" i="4"/>
  <c r="H2071" i="4"/>
  <c r="G2071" i="4"/>
  <c r="C2071" i="4"/>
  <c r="D2071" i="4" s="1"/>
  <c r="E2071" i="4" s="1"/>
  <c r="B2071" i="4"/>
  <c r="J2071" i="4" s="1"/>
  <c r="A2071" i="4"/>
  <c r="K2070" i="4"/>
  <c r="L2070" i="4" s="1"/>
  <c r="I2070" i="4"/>
  <c r="H2070" i="4"/>
  <c r="G2070" i="4"/>
  <c r="C2070" i="4"/>
  <c r="D2070" i="4" s="1"/>
  <c r="E2070" i="4" s="1"/>
  <c r="B2070" i="4"/>
  <c r="J2070" i="4" s="1"/>
  <c r="A2070" i="4"/>
  <c r="K2069" i="4"/>
  <c r="L2069" i="4" s="1"/>
  <c r="I2069" i="4"/>
  <c r="H2069" i="4"/>
  <c r="G2069" i="4"/>
  <c r="C2069" i="4"/>
  <c r="D2069" i="4" s="1"/>
  <c r="E2069" i="4" s="1"/>
  <c r="B2069" i="4"/>
  <c r="J2069" i="4" s="1"/>
  <c r="A2069" i="4"/>
  <c r="K2068" i="4"/>
  <c r="L2068" i="4" s="1"/>
  <c r="I2068" i="4"/>
  <c r="H2068" i="4"/>
  <c r="G2068" i="4"/>
  <c r="C2068" i="4"/>
  <c r="D2068" i="4" s="1"/>
  <c r="E2068" i="4" s="1"/>
  <c r="B2068" i="4"/>
  <c r="J2068" i="4" s="1"/>
  <c r="A2068" i="4"/>
  <c r="K2067" i="4"/>
  <c r="L2067" i="4" s="1"/>
  <c r="I2067" i="4"/>
  <c r="H2067" i="4"/>
  <c r="G2067" i="4"/>
  <c r="C2067" i="4"/>
  <c r="D2067" i="4" s="1"/>
  <c r="E2067" i="4" s="1"/>
  <c r="B2067" i="4"/>
  <c r="J2067" i="4" s="1"/>
  <c r="A2067" i="4"/>
  <c r="K2066" i="4"/>
  <c r="L2066" i="4" s="1"/>
  <c r="I2066" i="4"/>
  <c r="H2066" i="4"/>
  <c r="G2066" i="4"/>
  <c r="C2066" i="4"/>
  <c r="D2066" i="4" s="1"/>
  <c r="E2066" i="4" s="1"/>
  <c r="B2066" i="4"/>
  <c r="J2066" i="4" s="1"/>
  <c r="A2066" i="4"/>
  <c r="K2065" i="4"/>
  <c r="L2065" i="4" s="1"/>
  <c r="I2065" i="4"/>
  <c r="H2065" i="4"/>
  <c r="G2065" i="4"/>
  <c r="C2065" i="4"/>
  <c r="D2065" i="4" s="1"/>
  <c r="E2065" i="4" s="1"/>
  <c r="B2065" i="4"/>
  <c r="J2065" i="4" s="1"/>
  <c r="A2065" i="4"/>
  <c r="K2064" i="4"/>
  <c r="L2064" i="4" s="1"/>
  <c r="I2064" i="4"/>
  <c r="H2064" i="4"/>
  <c r="G2064" i="4"/>
  <c r="C2064" i="4"/>
  <c r="D2064" i="4" s="1"/>
  <c r="E2064" i="4" s="1"/>
  <c r="B2064" i="4"/>
  <c r="J2064" i="4" s="1"/>
  <c r="A2064" i="4"/>
  <c r="K2063" i="4"/>
  <c r="L2063" i="4" s="1"/>
  <c r="I2063" i="4"/>
  <c r="H2063" i="4"/>
  <c r="G2063" i="4"/>
  <c r="C2063" i="4"/>
  <c r="D2063" i="4" s="1"/>
  <c r="E2063" i="4" s="1"/>
  <c r="B2063" i="4"/>
  <c r="J2063" i="4" s="1"/>
  <c r="A2063" i="4"/>
  <c r="K2062" i="4"/>
  <c r="L2062" i="4" s="1"/>
  <c r="I2062" i="4"/>
  <c r="H2062" i="4"/>
  <c r="G2062" i="4"/>
  <c r="C2062" i="4"/>
  <c r="D2062" i="4" s="1"/>
  <c r="E2062" i="4" s="1"/>
  <c r="B2062" i="4"/>
  <c r="J2062" i="4" s="1"/>
  <c r="A2062" i="4"/>
  <c r="K2061" i="4"/>
  <c r="L2061" i="4" s="1"/>
  <c r="I2061" i="4"/>
  <c r="H2061" i="4"/>
  <c r="G2061" i="4"/>
  <c r="C2061" i="4"/>
  <c r="D2061" i="4" s="1"/>
  <c r="E2061" i="4" s="1"/>
  <c r="B2061" i="4"/>
  <c r="J2061" i="4" s="1"/>
  <c r="A2061" i="4"/>
  <c r="K2060" i="4"/>
  <c r="L2060" i="4" s="1"/>
  <c r="I2060" i="4"/>
  <c r="H2060" i="4"/>
  <c r="G2060" i="4"/>
  <c r="C2060" i="4"/>
  <c r="D2060" i="4" s="1"/>
  <c r="E2060" i="4" s="1"/>
  <c r="B2060" i="4"/>
  <c r="J2060" i="4" s="1"/>
  <c r="A2060" i="4"/>
  <c r="K2059" i="4"/>
  <c r="L2059" i="4" s="1"/>
  <c r="I2059" i="4"/>
  <c r="H2059" i="4"/>
  <c r="G2059" i="4"/>
  <c r="C2059" i="4"/>
  <c r="D2059" i="4" s="1"/>
  <c r="E2059" i="4" s="1"/>
  <c r="B2059" i="4"/>
  <c r="J2059" i="4" s="1"/>
  <c r="A2059" i="4"/>
  <c r="K2058" i="4"/>
  <c r="L2058" i="4" s="1"/>
  <c r="I2058" i="4"/>
  <c r="H2058" i="4"/>
  <c r="G2058" i="4"/>
  <c r="C2058" i="4"/>
  <c r="D2058" i="4" s="1"/>
  <c r="E2058" i="4" s="1"/>
  <c r="B2058" i="4"/>
  <c r="J2058" i="4" s="1"/>
  <c r="A2058" i="4"/>
  <c r="K2057" i="4"/>
  <c r="L2057" i="4" s="1"/>
  <c r="I2057" i="4"/>
  <c r="H2057" i="4"/>
  <c r="G2057" i="4"/>
  <c r="C2057" i="4"/>
  <c r="D2057" i="4" s="1"/>
  <c r="E2057" i="4" s="1"/>
  <c r="B2057" i="4"/>
  <c r="J2057" i="4" s="1"/>
  <c r="A2057" i="4"/>
  <c r="K2056" i="4"/>
  <c r="L2056" i="4" s="1"/>
  <c r="I2056" i="4"/>
  <c r="H2056" i="4"/>
  <c r="G2056" i="4"/>
  <c r="C2056" i="4"/>
  <c r="D2056" i="4" s="1"/>
  <c r="E2056" i="4" s="1"/>
  <c r="B2056" i="4"/>
  <c r="J2056" i="4" s="1"/>
  <c r="A2056" i="4"/>
  <c r="K2055" i="4"/>
  <c r="L2055" i="4" s="1"/>
  <c r="I2055" i="4"/>
  <c r="H2055" i="4"/>
  <c r="G2055" i="4"/>
  <c r="C2055" i="4"/>
  <c r="D2055" i="4" s="1"/>
  <c r="E2055" i="4" s="1"/>
  <c r="B2055" i="4"/>
  <c r="J2055" i="4" s="1"/>
  <c r="A2055" i="4"/>
  <c r="K2054" i="4"/>
  <c r="L2054" i="4" s="1"/>
  <c r="I2054" i="4"/>
  <c r="H2054" i="4"/>
  <c r="G2054" i="4"/>
  <c r="C2054" i="4"/>
  <c r="D2054" i="4" s="1"/>
  <c r="E2054" i="4" s="1"/>
  <c r="B2054" i="4"/>
  <c r="J2054" i="4" s="1"/>
  <c r="A2054" i="4"/>
  <c r="K2053" i="4"/>
  <c r="L2053" i="4" s="1"/>
  <c r="I2053" i="4"/>
  <c r="H2053" i="4"/>
  <c r="G2053" i="4"/>
  <c r="C2053" i="4"/>
  <c r="D2053" i="4" s="1"/>
  <c r="E2053" i="4" s="1"/>
  <c r="B2053" i="4"/>
  <c r="J2053" i="4" s="1"/>
  <c r="A2053" i="4"/>
  <c r="K2052" i="4"/>
  <c r="L2052" i="4" s="1"/>
  <c r="I2052" i="4"/>
  <c r="H2052" i="4"/>
  <c r="G2052" i="4"/>
  <c r="C2052" i="4"/>
  <c r="D2052" i="4" s="1"/>
  <c r="E2052" i="4" s="1"/>
  <c r="B2052" i="4"/>
  <c r="J2052" i="4" s="1"/>
  <c r="A2052" i="4"/>
  <c r="K2051" i="4"/>
  <c r="L2051" i="4" s="1"/>
  <c r="I2051" i="4"/>
  <c r="H2051" i="4"/>
  <c r="G2051" i="4"/>
  <c r="C2051" i="4"/>
  <c r="D2051" i="4" s="1"/>
  <c r="E2051" i="4" s="1"/>
  <c r="B2051" i="4"/>
  <c r="J2051" i="4" s="1"/>
  <c r="A2051" i="4"/>
  <c r="K2050" i="4"/>
  <c r="L2050" i="4" s="1"/>
  <c r="I2050" i="4"/>
  <c r="H2050" i="4"/>
  <c r="G2050" i="4"/>
  <c r="C2050" i="4"/>
  <c r="D2050" i="4" s="1"/>
  <c r="E2050" i="4" s="1"/>
  <c r="B2050" i="4"/>
  <c r="J2050" i="4" s="1"/>
  <c r="A2050" i="4"/>
  <c r="K2049" i="4"/>
  <c r="L2049" i="4" s="1"/>
  <c r="I2049" i="4"/>
  <c r="H2049" i="4"/>
  <c r="G2049" i="4"/>
  <c r="C2049" i="4"/>
  <c r="D2049" i="4" s="1"/>
  <c r="E2049" i="4" s="1"/>
  <c r="B2049" i="4"/>
  <c r="J2049" i="4" s="1"/>
  <c r="A2049" i="4"/>
  <c r="K2048" i="4"/>
  <c r="L2048" i="4" s="1"/>
  <c r="I2048" i="4"/>
  <c r="H2048" i="4"/>
  <c r="G2048" i="4"/>
  <c r="C2048" i="4"/>
  <c r="D2048" i="4" s="1"/>
  <c r="E2048" i="4" s="1"/>
  <c r="B2048" i="4"/>
  <c r="J2048" i="4" s="1"/>
  <c r="A2048" i="4"/>
  <c r="K2047" i="4"/>
  <c r="L2047" i="4" s="1"/>
  <c r="I2047" i="4"/>
  <c r="H2047" i="4"/>
  <c r="G2047" i="4"/>
  <c r="C2047" i="4"/>
  <c r="D2047" i="4" s="1"/>
  <c r="E2047" i="4" s="1"/>
  <c r="B2047" i="4"/>
  <c r="J2047" i="4" s="1"/>
  <c r="A2047" i="4"/>
  <c r="K2046" i="4"/>
  <c r="L2046" i="4" s="1"/>
  <c r="I2046" i="4"/>
  <c r="H2046" i="4"/>
  <c r="G2046" i="4"/>
  <c r="C2046" i="4"/>
  <c r="D2046" i="4" s="1"/>
  <c r="E2046" i="4" s="1"/>
  <c r="B2046" i="4"/>
  <c r="J2046" i="4" s="1"/>
  <c r="A2046" i="4"/>
  <c r="K2045" i="4"/>
  <c r="L2045" i="4" s="1"/>
  <c r="I2045" i="4"/>
  <c r="H2045" i="4"/>
  <c r="G2045" i="4"/>
  <c r="C2045" i="4"/>
  <c r="D2045" i="4" s="1"/>
  <c r="E2045" i="4" s="1"/>
  <c r="B2045" i="4"/>
  <c r="J2045" i="4" s="1"/>
  <c r="A2045" i="4"/>
  <c r="K2044" i="4"/>
  <c r="L2044" i="4" s="1"/>
  <c r="I2044" i="4"/>
  <c r="H2044" i="4"/>
  <c r="G2044" i="4"/>
  <c r="C2044" i="4"/>
  <c r="D2044" i="4" s="1"/>
  <c r="E2044" i="4" s="1"/>
  <c r="B2044" i="4"/>
  <c r="J2044" i="4" s="1"/>
  <c r="A2044" i="4"/>
  <c r="K2043" i="4"/>
  <c r="L2043" i="4" s="1"/>
  <c r="I2043" i="4"/>
  <c r="H2043" i="4"/>
  <c r="G2043" i="4"/>
  <c r="C2043" i="4"/>
  <c r="D2043" i="4" s="1"/>
  <c r="E2043" i="4" s="1"/>
  <c r="B2043" i="4"/>
  <c r="J2043" i="4" s="1"/>
  <c r="A2043" i="4"/>
  <c r="K2042" i="4"/>
  <c r="L2042" i="4" s="1"/>
  <c r="I2042" i="4"/>
  <c r="H2042" i="4"/>
  <c r="G2042" i="4"/>
  <c r="C2042" i="4"/>
  <c r="D2042" i="4" s="1"/>
  <c r="E2042" i="4" s="1"/>
  <c r="B2042" i="4"/>
  <c r="J2042" i="4" s="1"/>
  <c r="A2042" i="4"/>
  <c r="K2041" i="4"/>
  <c r="L2041" i="4" s="1"/>
  <c r="I2041" i="4"/>
  <c r="H2041" i="4"/>
  <c r="G2041" i="4"/>
  <c r="C2041" i="4"/>
  <c r="D2041" i="4" s="1"/>
  <c r="E2041" i="4" s="1"/>
  <c r="B2041" i="4"/>
  <c r="J2041" i="4" s="1"/>
  <c r="A2041" i="4"/>
  <c r="K2040" i="4"/>
  <c r="L2040" i="4" s="1"/>
  <c r="I2040" i="4"/>
  <c r="H2040" i="4"/>
  <c r="G2040" i="4"/>
  <c r="C2040" i="4"/>
  <c r="D2040" i="4" s="1"/>
  <c r="E2040" i="4" s="1"/>
  <c r="B2040" i="4"/>
  <c r="J2040" i="4" s="1"/>
  <c r="A2040" i="4"/>
  <c r="K2039" i="4"/>
  <c r="L2039" i="4" s="1"/>
  <c r="I2039" i="4"/>
  <c r="H2039" i="4"/>
  <c r="G2039" i="4"/>
  <c r="C2039" i="4"/>
  <c r="D2039" i="4" s="1"/>
  <c r="E2039" i="4" s="1"/>
  <c r="B2039" i="4"/>
  <c r="J2039" i="4" s="1"/>
  <c r="A2039" i="4"/>
  <c r="K2038" i="4"/>
  <c r="L2038" i="4" s="1"/>
  <c r="I2038" i="4"/>
  <c r="H2038" i="4"/>
  <c r="G2038" i="4"/>
  <c r="C2038" i="4"/>
  <c r="D2038" i="4" s="1"/>
  <c r="E2038" i="4" s="1"/>
  <c r="B2038" i="4"/>
  <c r="J2038" i="4" s="1"/>
  <c r="A2038" i="4"/>
  <c r="K2037" i="4"/>
  <c r="L2037" i="4" s="1"/>
  <c r="I2037" i="4"/>
  <c r="H2037" i="4"/>
  <c r="G2037" i="4"/>
  <c r="C2037" i="4"/>
  <c r="D2037" i="4" s="1"/>
  <c r="E2037" i="4" s="1"/>
  <c r="B2037" i="4"/>
  <c r="J2037" i="4" s="1"/>
  <c r="A2037" i="4"/>
  <c r="K2036" i="4"/>
  <c r="L2036" i="4" s="1"/>
  <c r="I2036" i="4"/>
  <c r="H2036" i="4"/>
  <c r="G2036" i="4"/>
  <c r="C2036" i="4"/>
  <c r="D2036" i="4" s="1"/>
  <c r="E2036" i="4" s="1"/>
  <c r="B2036" i="4"/>
  <c r="J2036" i="4" s="1"/>
  <c r="A2036" i="4"/>
  <c r="K2035" i="4"/>
  <c r="L2035" i="4" s="1"/>
  <c r="I2035" i="4"/>
  <c r="H2035" i="4"/>
  <c r="G2035" i="4"/>
  <c r="C2035" i="4"/>
  <c r="D2035" i="4" s="1"/>
  <c r="E2035" i="4" s="1"/>
  <c r="B2035" i="4"/>
  <c r="J2035" i="4" s="1"/>
  <c r="A2035" i="4"/>
  <c r="K2034" i="4"/>
  <c r="L2034" i="4" s="1"/>
  <c r="I2034" i="4"/>
  <c r="H2034" i="4"/>
  <c r="G2034" i="4"/>
  <c r="C2034" i="4"/>
  <c r="D2034" i="4" s="1"/>
  <c r="E2034" i="4" s="1"/>
  <c r="B2034" i="4"/>
  <c r="J2034" i="4" s="1"/>
  <c r="A2034" i="4"/>
  <c r="K2033" i="4"/>
  <c r="L2033" i="4" s="1"/>
  <c r="I2033" i="4"/>
  <c r="H2033" i="4"/>
  <c r="G2033" i="4"/>
  <c r="C2033" i="4"/>
  <c r="D2033" i="4" s="1"/>
  <c r="E2033" i="4" s="1"/>
  <c r="B2033" i="4"/>
  <c r="J2033" i="4" s="1"/>
  <c r="A2033" i="4"/>
  <c r="K2032" i="4"/>
  <c r="L2032" i="4" s="1"/>
  <c r="I2032" i="4"/>
  <c r="H2032" i="4"/>
  <c r="G2032" i="4"/>
  <c r="C2032" i="4"/>
  <c r="D2032" i="4" s="1"/>
  <c r="E2032" i="4" s="1"/>
  <c r="B2032" i="4"/>
  <c r="J2032" i="4" s="1"/>
  <c r="A2032" i="4"/>
  <c r="K2031" i="4"/>
  <c r="L2031" i="4" s="1"/>
  <c r="I2031" i="4"/>
  <c r="H2031" i="4"/>
  <c r="G2031" i="4"/>
  <c r="C2031" i="4"/>
  <c r="D2031" i="4" s="1"/>
  <c r="E2031" i="4" s="1"/>
  <c r="B2031" i="4"/>
  <c r="J2031" i="4" s="1"/>
  <c r="A2031" i="4"/>
  <c r="K2030" i="4"/>
  <c r="L2030" i="4" s="1"/>
  <c r="I2030" i="4"/>
  <c r="H2030" i="4"/>
  <c r="G2030" i="4"/>
  <c r="C2030" i="4"/>
  <c r="D2030" i="4" s="1"/>
  <c r="E2030" i="4" s="1"/>
  <c r="B2030" i="4"/>
  <c r="J2030" i="4" s="1"/>
  <c r="A2030" i="4"/>
  <c r="K2029" i="4"/>
  <c r="L2029" i="4" s="1"/>
  <c r="I2029" i="4"/>
  <c r="H2029" i="4"/>
  <c r="G2029" i="4"/>
  <c r="C2029" i="4"/>
  <c r="D2029" i="4" s="1"/>
  <c r="E2029" i="4" s="1"/>
  <c r="B2029" i="4"/>
  <c r="J2029" i="4" s="1"/>
  <c r="A2029" i="4"/>
  <c r="K2028" i="4"/>
  <c r="L2028" i="4" s="1"/>
  <c r="I2028" i="4"/>
  <c r="H2028" i="4"/>
  <c r="G2028" i="4"/>
  <c r="C2028" i="4"/>
  <c r="D2028" i="4" s="1"/>
  <c r="E2028" i="4" s="1"/>
  <c r="B2028" i="4"/>
  <c r="J2028" i="4" s="1"/>
  <c r="A2028" i="4"/>
  <c r="K2027" i="4"/>
  <c r="L2027" i="4" s="1"/>
  <c r="I2027" i="4"/>
  <c r="H2027" i="4"/>
  <c r="G2027" i="4"/>
  <c r="C2027" i="4"/>
  <c r="D2027" i="4" s="1"/>
  <c r="E2027" i="4" s="1"/>
  <c r="B2027" i="4"/>
  <c r="J2027" i="4" s="1"/>
  <c r="A2027" i="4"/>
  <c r="K2026" i="4"/>
  <c r="L2026" i="4" s="1"/>
  <c r="I2026" i="4"/>
  <c r="H2026" i="4"/>
  <c r="G2026" i="4"/>
  <c r="C2026" i="4"/>
  <c r="D2026" i="4" s="1"/>
  <c r="E2026" i="4" s="1"/>
  <c r="B2026" i="4"/>
  <c r="J2026" i="4" s="1"/>
  <c r="A2026" i="4"/>
  <c r="K2025" i="4"/>
  <c r="L2025" i="4" s="1"/>
  <c r="I2025" i="4"/>
  <c r="H2025" i="4"/>
  <c r="G2025" i="4"/>
  <c r="C2025" i="4"/>
  <c r="D2025" i="4" s="1"/>
  <c r="E2025" i="4" s="1"/>
  <c r="B2025" i="4"/>
  <c r="J2025" i="4" s="1"/>
  <c r="A2025" i="4"/>
  <c r="K2024" i="4"/>
  <c r="L2024" i="4" s="1"/>
  <c r="I2024" i="4"/>
  <c r="H2024" i="4"/>
  <c r="G2024" i="4"/>
  <c r="C2024" i="4"/>
  <c r="D2024" i="4" s="1"/>
  <c r="E2024" i="4" s="1"/>
  <c r="B2024" i="4"/>
  <c r="J2024" i="4" s="1"/>
  <c r="A2024" i="4"/>
  <c r="K2023" i="4"/>
  <c r="L2023" i="4" s="1"/>
  <c r="I2023" i="4"/>
  <c r="H2023" i="4"/>
  <c r="G2023" i="4"/>
  <c r="C2023" i="4"/>
  <c r="D2023" i="4" s="1"/>
  <c r="E2023" i="4" s="1"/>
  <c r="B2023" i="4"/>
  <c r="J2023" i="4" s="1"/>
  <c r="A2023" i="4"/>
  <c r="K2022" i="4"/>
  <c r="L2022" i="4" s="1"/>
  <c r="I2022" i="4"/>
  <c r="H2022" i="4"/>
  <c r="G2022" i="4"/>
  <c r="C2022" i="4"/>
  <c r="D2022" i="4" s="1"/>
  <c r="E2022" i="4" s="1"/>
  <c r="B2022" i="4"/>
  <c r="J2022" i="4" s="1"/>
  <c r="A2022" i="4"/>
  <c r="K2021" i="4"/>
  <c r="L2021" i="4" s="1"/>
  <c r="I2021" i="4"/>
  <c r="H2021" i="4"/>
  <c r="G2021" i="4"/>
  <c r="C2021" i="4"/>
  <c r="D2021" i="4" s="1"/>
  <c r="E2021" i="4" s="1"/>
  <c r="B2021" i="4"/>
  <c r="J2021" i="4" s="1"/>
  <c r="A2021" i="4"/>
  <c r="K2020" i="4"/>
  <c r="L2020" i="4" s="1"/>
  <c r="I2020" i="4"/>
  <c r="H2020" i="4"/>
  <c r="G2020" i="4"/>
  <c r="C2020" i="4"/>
  <c r="D2020" i="4" s="1"/>
  <c r="E2020" i="4" s="1"/>
  <c r="B2020" i="4"/>
  <c r="J2020" i="4" s="1"/>
  <c r="A2020" i="4"/>
  <c r="K2019" i="4"/>
  <c r="L2019" i="4" s="1"/>
  <c r="I2019" i="4"/>
  <c r="H2019" i="4"/>
  <c r="G2019" i="4"/>
  <c r="C2019" i="4"/>
  <c r="D2019" i="4" s="1"/>
  <c r="E2019" i="4" s="1"/>
  <c r="B2019" i="4"/>
  <c r="J2019" i="4" s="1"/>
  <c r="A2019" i="4"/>
  <c r="K2018" i="4"/>
  <c r="L2018" i="4" s="1"/>
  <c r="I2018" i="4"/>
  <c r="H2018" i="4"/>
  <c r="G2018" i="4"/>
  <c r="C2018" i="4"/>
  <c r="D2018" i="4" s="1"/>
  <c r="E2018" i="4" s="1"/>
  <c r="B2018" i="4"/>
  <c r="J2018" i="4" s="1"/>
  <c r="A2018" i="4"/>
  <c r="K2017" i="4"/>
  <c r="L2017" i="4" s="1"/>
  <c r="I2017" i="4"/>
  <c r="H2017" i="4"/>
  <c r="G2017" i="4"/>
  <c r="C2017" i="4"/>
  <c r="D2017" i="4" s="1"/>
  <c r="E2017" i="4" s="1"/>
  <c r="B2017" i="4"/>
  <c r="J2017" i="4" s="1"/>
  <c r="A2017" i="4"/>
  <c r="K2016" i="4"/>
  <c r="L2016" i="4" s="1"/>
  <c r="I2016" i="4"/>
  <c r="H2016" i="4"/>
  <c r="G2016" i="4"/>
  <c r="C2016" i="4"/>
  <c r="D2016" i="4" s="1"/>
  <c r="E2016" i="4" s="1"/>
  <c r="B2016" i="4"/>
  <c r="J2016" i="4" s="1"/>
  <c r="A2016" i="4"/>
  <c r="K2015" i="4"/>
  <c r="L2015" i="4" s="1"/>
  <c r="I2015" i="4"/>
  <c r="H2015" i="4"/>
  <c r="G2015" i="4"/>
  <c r="C2015" i="4"/>
  <c r="D2015" i="4" s="1"/>
  <c r="E2015" i="4" s="1"/>
  <c r="B2015" i="4"/>
  <c r="J2015" i="4" s="1"/>
  <c r="A2015" i="4"/>
  <c r="K2014" i="4"/>
  <c r="L2014" i="4" s="1"/>
  <c r="I2014" i="4"/>
  <c r="H2014" i="4"/>
  <c r="G2014" i="4"/>
  <c r="C2014" i="4"/>
  <c r="D2014" i="4" s="1"/>
  <c r="E2014" i="4" s="1"/>
  <c r="B2014" i="4"/>
  <c r="J2014" i="4" s="1"/>
  <c r="A2014" i="4"/>
  <c r="K2013" i="4"/>
  <c r="L2013" i="4" s="1"/>
  <c r="I2013" i="4"/>
  <c r="H2013" i="4"/>
  <c r="G2013" i="4"/>
  <c r="C2013" i="4"/>
  <c r="D2013" i="4" s="1"/>
  <c r="E2013" i="4" s="1"/>
  <c r="B2013" i="4"/>
  <c r="J2013" i="4" s="1"/>
  <c r="A2013" i="4"/>
  <c r="K2012" i="4"/>
  <c r="L2012" i="4" s="1"/>
  <c r="I2012" i="4"/>
  <c r="H2012" i="4"/>
  <c r="G2012" i="4"/>
  <c r="C2012" i="4"/>
  <c r="D2012" i="4" s="1"/>
  <c r="E2012" i="4" s="1"/>
  <c r="B2012" i="4"/>
  <c r="J2012" i="4" s="1"/>
  <c r="A2012" i="4"/>
  <c r="K2011" i="4"/>
  <c r="L2011" i="4" s="1"/>
  <c r="I2011" i="4"/>
  <c r="H2011" i="4"/>
  <c r="G2011" i="4"/>
  <c r="C2011" i="4"/>
  <c r="D2011" i="4" s="1"/>
  <c r="E2011" i="4" s="1"/>
  <c r="B2011" i="4"/>
  <c r="J2011" i="4" s="1"/>
  <c r="A2011" i="4"/>
  <c r="K2010" i="4"/>
  <c r="L2010" i="4" s="1"/>
  <c r="I2010" i="4"/>
  <c r="H2010" i="4"/>
  <c r="G2010" i="4"/>
  <c r="C2010" i="4"/>
  <c r="D2010" i="4" s="1"/>
  <c r="E2010" i="4" s="1"/>
  <c r="B2010" i="4"/>
  <c r="J2010" i="4" s="1"/>
  <c r="A2010" i="4"/>
  <c r="K2009" i="4"/>
  <c r="L2009" i="4" s="1"/>
  <c r="I2009" i="4"/>
  <c r="H2009" i="4"/>
  <c r="G2009" i="4"/>
  <c r="C2009" i="4"/>
  <c r="D2009" i="4" s="1"/>
  <c r="E2009" i="4" s="1"/>
  <c r="B2009" i="4"/>
  <c r="J2009" i="4" s="1"/>
  <c r="A2009" i="4"/>
  <c r="K2008" i="4"/>
  <c r="L2008" i="4" s="1"/>
  <c r="I2008" i="4"/>
  <c r="H2008" i="4"/>
  <c r="G2008" i="4"/>
  <c r="C2008" i="4"/>
  <c r="D2008" i="4" s="1"/>
  <c r="E2008" i="4" s="1"/>
  <c r="B2008" i="4"/>
  <c r="J2008" i="4" s="1"/>
  <c r="A2008" i="4"/>
  <c r="K2007" i="4"/>
  <c r="L2007" i="4" s="1"/>
  <c r="I2007" i="4"/>
  <c r="H2007" i="4"/>
  <c r="G2007" i="4"/>
  <c r="C2007" i="4"/>
  <c r="D2007" i="4" s="1"/>
  <c r="E2007" i="4" s="1"/>
  <c r="B2007" i="4"/>
  <c r="J2007" i="4" s="1"/>
  <c r="A2007" i="4"/>
  <c r="K2006" i="4"/>
  <c r="L2006" i="4" s="1"/>
  <c r="I2006" i="4"/>
  <c r="H2006" i="4"/>
  <c r="G2006" i="4"/>
  <c r="C2006" i="4"/>
  <c r="D2006" i="4" s="1"/>
  <c r="E2006" i="4" s="1"/>
  <c r="B2006" i="4"/>
  <c r="J2006" i="4" s="1"/>
  <c r="A2006" i="4"/>
  <c r="K2005" i="4"/>
  <c r="L2005" i="4" s="1"/>
  <c r="I2005" i="4"/>
  <c r="H2005" i="4"/>
  <c r="G2005" i="4"/>
  <c r="C2005" i="4"/>
  <c r="D2005" i="4" s="1"/>
  <c r="E2005" i="4" s="1"/>
  <c r="B2005" i="4"/>
  <c r="J2005" i="4" s="1"/>
  <c r="A2005" i="4"/>
  <c r="K2004" i="4"/>
  <c r="L2004" i="4" s="1"/>
  <c r="I2004" i="4"/>
  <c r="H2004" i="4"/>
  <c r="G2004" i="4"/>
  <c r="C2004" i="4"/>
  <c r="D2004" i="4" s="1"/>
  <c r="E2004" i="4" s="1"/>
  <c r="B2004" i="4"/>
  <c r="J2004" i="4" s="1"/>
  <c r="A2004" i="4"/>
  <c r="K2003" i="4"/>
  <c r="L2003" i="4" s="1"/>
  <c r="I2003" i="4"/>
  <c r="H2003" i="4"/>
  <c r="G2003" i="4"/>
  <c r="C2003" i="4"/>
  <c r="D2003" i="4" s="1"/>
  <c r="E2003" i="4" s="1"/>
  <c r="B2003" i="4"/>
  <c r="J2003" i="4" s="1"/>
  <c r="A2003" i="4"/>
  <c r="K2002" i="4"/>
  <c r="L2002" i="4" s="1"/>
  <c r="I2002" i="4"/>
  <c r="H2002" i="4"/>
  <c r="G2002" i="4"/>
  <c r="C2002" i="4"/>
  <c r="D2002" i="4" s="1"/>
  <c r="E2002" i="4" s="1"/>
  <c r="B2002" i="4"/>
  <c r="J2002" i="4" s="1"/>
  <c r="A2002" i="4"/>
  <c r="K2001" i="4"/>
  <c r="L2001" i="4" s="1"/>
  <c r="I2001" i="4"/>
  <c r="H2001" i="4"/>
  <c r="G2001" i="4"/>
  <c r="C2001" i="4"/>
  <c r="D2001" i="4" s="1"/>
  <c r="E2001" i="4" s="1"/>
  <c r="B2001" i="4"/>
  <c r="J2001" i="4" s="1"/>
  <c r="A2001" i="4"/>
  <c r="K2000" i="4"/>
  <c r="L2000" i="4" s="1"/>
  <c r="I2000" i="4"/>
  <c r="H2000" i="4"/>
  <c r="G2000" i="4"/>
  <c r="C2000" i="4"/>
  <c r="D2000" i="4" s="1"/>
  <c r="E2000" i="4" s="1"/>
  <c r="B2000" i="4"/>
  <c r="J2000" i="4" s="1"/>
  <c r="A2000" i="4"/>
  <c r="K1999" i="4"/>
  <c r="L1999" i="4" s="1"/>
  <c r="I1999" i="4"/>
  <c r="H1999" i="4"/>
  <c r="G1999" i="4"/>
  <c r="C1999" i="4"/>
  <c r="D1999" i="4" s="1"/>
  <c r="E1999" i="4" s="1"/>
  <c r="B1999" i="4"/>
  <c r="J1999" i="4" s="1"/>
  <c r="A1999" i="4"/>
  <c r="K1998" i="4"/>
  <c r="L1998" i="4" s="1"/>
  <c r="I1998" i="4"/>
  <c r="H1998" i="4"/>
  <c r="G1998" i="4"/>
  <c r="C1998" i="4"/>
  <c r="D1998" i="4" s="1"/>
  <c r="E1998" i="4" s="1"/>
  <c r="B1998" i="4"/>
  <c r="J1998" i="4" s="1"/>
  <c r="A1998" i="4"/>
  <c r="K1997" i="4"/>
  <c r="L1997" i="4" s="1"/>
  <c r="I1997" i="4"/>
  <c r="H1997" i="4"/>
  <c r="G1997" i="4"/>
  <c r="C1997" i="4"/>
  <c r="D1997" i="4" s="1"/>
  <c r="E1997" i="4" s="1"/>
  <c r="B1997" i="4"/>
  <c r="J1997" i="4" s="1"/>
  <c r="A1997" i="4"/>
  <c r="K1996" i="4"/>
  <c r="L1996" i="4" s="1"/>
  <c r="I1996" i="4"/>
  <c r="H1996" i="4"/>
  <c r="G1996" i="4"/>
  <c r="C1996" i="4"/>
  <c r="D1996" i="4" s="1"/>
  <c r="E1996" i="4" s="1"/>
  <c r="B1996" i="4"/>
  <c r="J1996" i="4" s="1"/>
  <c r="A1996" i="4"/>
  <c r="K1995" i="4"/>
  <c r="L1995" i="4" s="1"/>
  <c r="I1995" i="4"/>
  <c r="H1995" i="4"/>
  <c r="G1995" i="4"/>
  <c r="C1995" i="4"/>
  <c r="D1995" i="4" s="1"/>
  <c r="E1995" i="4" s="1"/>
  <c r="B1995" i="4"/>
  <c r="J1995" i="4" s="1"/>
  <c r="A1995" i="4"/>
  <c r="K1994" i="4"/>
  <c r="L1994" i="4" s="1"/>
  <c r="I1994" i="4"/>
  <c r="H1994" i="4"/>
  <c r="G1994" i="4"/>
  <c r="C1994" i="4"/>
  <c r="D1994" i="4" s="1"/>
  <c r="E1994" i="4" s="1"/>
  <c r="B1994" i="4"/>
  <c r="J1994" i="4" s="1"/>
  <c r="A1994" i="4"/>
  <c r="K1993" i="4"/>
  <c r="L1993" i="4" s="1"/>
  <c r="I1993" i="4"/>
  <c r="H1993" i="4"/>
  <c r="G1993" i="4"/>
  <c r="C1993" i="4"/>
  <c r="D1993" i="4" s="1"/>
  <c r="E1993" i="4" s="1"/>
  <c r="B1993" i="4"/>
  <c r="J1993" i="4" s="1"/>
  <c r="A1993" i="4"/>
  <c r="K1992" i="4"/>
  <c r="L1992" i="4" s="1"/>
  <c r="I1992" i="4"/>
  <c r="H1992" i="4"/>
  <c r="G1992" i="4"/>
  <c r="C1992" i="4"/>
  <c r="D1992" i="4" s="1"/>
  <c r="E1992" i="4" s="1"/>
  <c r="B1992" i="4"/>
  <c r="J1992" i="4" s="1"/>
  <c r="A1992" i="4"/>
  <c r="K1991" i="4"/>
  <c r="L1991" i="4" s="1"/>
  <c r="I1991" i="4"/>
  <c r="H1991" i="4"/>
  <c r="G1991" i="4"/>
  <c r="C1991" i="4"/>
  <c r="D1991" i="4" s="1"/>
  <c r="E1991" i="4" s="1"/>
  <c r="B1991" i="4"/>
  <c r="J1991" i="4" s="1"/>
  <c r="A1991" i="4"/>
  <c r="K1990" i="4"/>
  <c r="L1990" i="4" s="1"/>
  <c r="I1990" i="4"/>
  <c r="H1990" i="4"/>
  <c r="G1990" i="4"/>
  <c r="C1990" i="4"/>
  <c r="D1990" i="4" s="1"/>
  <c r="E1990" i="4" s="1"/>
  <c r="B1990" i="4"/>
  <c r="J1990" i="4" s="1"/>
  <c r="A1990" i="4"/>
  <c r="K1989" i="4"/>
  <c r="L1989" i="4" s="1"/>
  <c r="I1989" i="4"/>
  <c r="H1989" i="4"/>
  <c r="G1989" i="4"/>
  <c r="C1989" i="4"/>
  <c r="D1989" i="4" s="1"/>
  <c r="E1989" i="4" s="1"/>
  <c r="B1989" i="4"/>
  <c r="J1989" i="4" s="1"/>
  <c r="A1989" i="4"/>
  <c r="K1988" i="4"/>
  <c r="L1988" i="4" s="1"/>
  <c r="I1988" i="4"/>
  <c r="H1988" i="4"/>
  <c r="G1988" i="4"/>
  <c r="C1988" i="4"/>
  <c r="D1988" i="4" s="1"/>
  <c r="E1988" i="4" s="1"/>
  <c r="B1988" i="4"/>
  <c r="J1988" i="4" s="1"/>
  <c r="A1988" i="4"/>
  <c r="K1987" i="4"/>
  <c r="L1987" i="4" s="1"/>
  <c r="I1987" i="4"/>
  <c r="H1987" i="4"/>
  <c r="G1987" i="4"/>
  <c r="C1987" i="4"/>
  <c r="D1987" i="4" s="1"/>
  <c r="E1987" i="4" s="1"/>
  <c r="B1987" i="4"/>
  <c r="J1987" i="4" s="1"/>
  <c r="A1987" i="4"/>
  <c r="K1986" i="4"/>
  <c r="L1986" i="4" s="1"/>
  <c r="I1986" i="4"/>
  <c r="H1986" i="4"/>
  <c r="G1986" i="4"/>
  <c r="C1986" i="4"/>
  <c r="D1986" i="4" s="1"/>
  <c r="E1986" i="4" s="1"/>
  <c r="B1986" i="4"/>
  <c r="J1986" i="4" s="1"/>
  <c r="A1986" i="4"/>
  <c r="K1985" i="4"/>
  <c r="L1985" i="4" s="1"/>
  <c r="I1985" i="4"/>
  <c r="H1985" i="4"/>
  <c r="G1985" i="4"/>
  <c r="C1985" i="4"/>
  <c r="D1985" i="4" s="1"/>
  <c r="E1985" i="4" s="1"/>
  <c r="B1985" i="4"/>
  <c r="J1985" i="4" s="1"/>
  <c r="A1985" i="4"/>
  <c r="K1984" i="4"/>
  <c r="L1984" i="4" s="1"/>
  <c r="I1984" i="4"/>
  <c r="H1984" i="4"/>
  <c r="G1984" i="4"/>
  <c r="C1984" i="4"/>
  <c r="D1984" i="4" s="1"/>
  <c r="E1984" i="4" s="1"/>
  <c r="B1984" i="4"/>
  <c r="J1984" i="4" s="1"/>
  <c r="A1984" i="4"/>
  <c r="K1983" i="4"/>
  <c r="L1983" i="4" s="1"/>
  <c r="I1983" i="4"/>
  <c r="H1983" i="4"/>
  <c r="G1983" i="4"/>
  <c r="C1983" i="4"/>
  <c r="D1983" i="4" s="1"/>
  <c r="E1983" i="4" s="1"/>
  <c r="B1983" i="4"/>
  <c r="J1983" i="4" s="1"/>
  <c r="A1983" i="4"/>
  <c r="K1982" i="4"/>
  <c r="L1982" i="4" s="1"/>
  <c r="I1982" i="4"/>
  <c r="H1982" i="4"/>
  <c r="G1982" i="4"/>
  <c r="C1982" i="4"/>
  <c r="D1982" i="4" s="1"/>
  <c r="E1982" i="4" s="1"/>
  <c r="B1982" i="4"/>
  <c r="J1982" i="4" s="1"/>
  <c r="A1982" i="4"/>
  <c r="K1981" i="4"/>
  <c r="L1981" i="4" s="1"/>
  <c r="I1981" i="4"/>
  <c r="H1981" i="4"/>
  <c r="G1981" i="4"/>
  <c r="C1981" i="4"/>
  <c r="D1981" i="4" s="1"/>
  <c r="E1981" i="4" s="1"/>
  <c r="B1981" i="4"/>
  <c r="J1981" i="4" s="1"/>
  <c r="A1981" i="4"/>
  <c r="K1980" i="4"/>
  <c r="L1980" i="4" s="1"/>
  <c r="I1980" i="4"/>
  <c r="H1980" i="4"/>
  <c r="G1980" i="4"/>
  <c r="C1980" i="4"/>
  <c r="D1980" i="4" s="1"/>
  <c r="E1980" i="4" s="1"/>
  <c r="B1980" i="4"/>
  <c r="J1980" i="4" s="1"/>
  <c r="A1980" i="4"/>
  <c r="K1979" i="4"/>
  <c r="L1979" i="4" s="1"/>
  <c r="I1979" i="4"/>
  <c r="H1979" i="4"/>
  <c r="G1979" i="4"/>
  <c r="C1979" i="4"/>
  <c r="D1979" i="4" s="1"/>
  <c r="E1979" i="4" s="1"/>
  <c r="B1979" i="4"/>
  <c r="J1979" i="4" s="1"/>
  <c r="A1979" i="4"/>
  <c r="K1978" i="4"/>
  <c r="L1978" i="4" s="1"/>
  <c r="I1978" i="4"/>
  <c r="H1978" i="4"/>
  <c r="G1978" i="4"/>
  <c r="C1978" i="4"/>
  <c r="D1978" i="4" s="1"/>
  <c r="E1978" i="4" s="1"/>
  <c r="B1978" i="4"/>
  <c r="J1978" i="4" s="1"/>
  <c r="A1978" i="4"/>
  <c r="K1977" i="4"/>
  <c r="L1977" i="4" s="1"/>
  <c r="I1977" i="4"/>
  <c r="H1977" i="4"/>
  <c r="G1977" i="4"/>
  <c r="C1977" i="4"/>
  <c r="D1977" i="4" s="1"/>
  <c r="E1977" i="4" s="1"/>
  <c r="B1977" i="4"/>
  <c r="J1977" i="4" s="1"/>
  <c r="A1977" i="4"/>
  <c r="K1976" i="4"/>
  <c r="L1976" i="4" s="1"/>
  <c r="I1976" i="4"/>
  <c r="H1976" i="4"/>
  <c r="G1976" i="4"/>
  <c r="C1976" i="4"/>
  <c r="D1976" i="4" s="1"/>
  <c r="E1976" i="4" s="1"/>
  <c r="B1976" i="4"/>
  <c r="J1976" i="4" s="1"/>
  <c r="A1976" i="4"/>
  <c r="K1975" i="4"/>
  <c r="L1975" i="4" s="1"/>
  <c r="I1975" i="4"/>
  <c r="H1975" i="4"/>
  <c r="G1975" i="4"/>
  <c r="C1975" i="4"/>
  <c r="D1975" i="4" s="1"/>
  <c r="E1975" i="4" s="1"/>
  <c r="B1975" i="4"/>
  <c r="J1975" i="4" s="1"/>
  <c r="A1975" i="4"/>
  <c r="K1974" i="4"/>
  <c r="L1974" i="4" s="1"/>
  <c r="I1974" i="4"/>
  <c r="H1974" i="4"/>
  <c r="G1974" i="4"/>
  <c r="C1974" i="4"/>
  <c r="D1974" i="4" s="1"/>
  <c r="E1974" i="4" s="1"/>
  <c r="B1974" i="4"/>
  <c r="J1974" i="4" s="1"/>
  <c r="A1974" i="4"/>
  <c r="K1973" i="4"/>
  <c r="L1973" i="4" s="1"/>
  <c r="I1973" i="4"/>
  <c r="H1973" i="4"/>
  <c r="G1973" i="4"/>
  <c r="C1973" i="4"/>
  <c r="D1973" i="4" s="1"/>
  <c r="E1973" i="4" s="1"/>
  <c r="B1973" i="4"/>
  <c r="J1973" i="4" s="1"/>
  <c r="A1973" i="4"/>
  <c r="K1972" i="4"/>
  <c r="L1972" i="4" s="1"/>
  <c r="I1972" i="4"/>
  <c r="H1972" i="4"/>
  <c r="G1972" i="4"/>
  <c r="C1972" i="4"/>
  <c r="D1972" i="4" s="1"/>
  <c r="E1972" i="4" s="1"/>
  <c r="B1972" i="4"/>
  <c r="J1972" i="4" s="1"/>
  <c r="A1972" i="4"/>
  <c r="K1971" i="4"/>
  <c r="L1971" i="4" s="1"/>
  <c r="I1971" i="4"/>
  <c r="H1971" i="4"/>
  <c r="G1971" i="4"/>
  <c r="C1971" i="4"/>
  <c r="D1971" i="4" s="1"/>
  <c r="E1971" i="4" s="1"/>
  <c r="B1971" i="4"/>
  <c r="J1971" i="4" s="1"/>
  <c r="A1971" i="4"/>
  <c r="K1970" i="4"/>
  <c r="L1970" i="4" s="1"/>
  <c r="I1970" i="4"/>
  <c r="H1970" i="4"/>
  <c r="G1970" i="4"/>
  <c r="C1970" i="4"/>
  <c r="D1970" i="4" s="1"/>
  <c r="E1970" i="4" s="1"/>
  <c r="B1970" i="4"/>
  <c r="J1970" i="4" s="1"/>
  <c r="A1970" i="4"/>
  <c r="K1969" i="4"/>
  <c r="L1969" i="4" s="1"/>
  <c r="I1969" i="4"/>
  <c r="H1969" i="4"/>
  <c r="G1969" i="4"/>
  <c r="C1969" i="4"/>
  <c r="D1969" i="4" s="1"/>
  <c r="E1969" i="4" s="1"/>
  <c r="B1969" i="4"/>
  <c r="J1969" i="4" s="1"/>
  <c r="A1969" i="4"/>
  <c r="K1968" i="4"/>
  <c r="L1968" i="4" s="1"/>
  <c r="I1968" i="4"/>
  <c r="H1968" i="4"/>
  <c r="G1968" i="4"/>
  <c r="C1968" i="4"/>
  <c r="D1968" i="4" s="1"/>
  <c r="E1968" i="4" s="1"/>
  <c r="B1968" i="4"/>
  <c r="J1968" i="4" s="1"/>
  <c r="A1968" i="4"/>
  <c r="K1967" i="4"/>
  <c r="L1967" i="4" s="1"/>
  <c r="I1967" i="4"/>
  <c r="H1967" i="4"/>
  <c r="G1967" i="4"/>
  <c r="C1967" i="4"/>
  <c r="D1967" i="4" s="1"/>
  <c r="E1967" i="4" s="1"/>
  <c r="B1967" i="4"/>
  <c r="J1967" i="4" s="1"/>
  <c r="A1967" i="4"/>
  <c r="K1966" i="4"/>
  <c r="L1966" i="4" s="1"/>
  <c r="I1966" i="4"/>
  <c r="H1966" i="4"/>
  <c r="G1966" i="4"/>
  <c r="C1966" i="4"/>
  <c r="D1966" i="4" s="1"/>
  <c r="E1966" i="4" s="1"/>
  <c r="B1966" i="4"/>
  <c r="J1966" i="4" s="1"/>
  <c r="A1966" i="4"/>
  <c r="K1965" i="4"/>
  <c r="L1965" i="4" s="1"/>
  <c r="I1965" i="4"/>
  <c r="H1965" i="4"/>
  <c r="G1965" i="4"/>
  <c r="C1965" i="4"/>
  <c r="D1965" i="4" s="1"/>
  <c r="E1965" i="4" s="1"/>
  <c r="B1965" i="4"/>
  <c r="J1965" i="4" s="1"/>
  <c r="A1965" i="4"/>
  <c r="K1964" i="4"/>
  <c r="L1964" i="4" s="1"/>
  <c r="I1964" i="4"/>
  <c r="H1964" i="4"/>
  <c r="G1964" i="4"/>
  <c r="C1964" i="4"/>
  <c r="D1964" i="4" s="1"/>
  <c r="E1964" i="4" s="1"/>
  <c r="B1964" i="4"/>
  <c r="J1964" i="4" s="1"/>
  <c r="A1964" i="4"/>
  <c r="K1963" i="4"/>
  <c r="L1963" i="4" s="1"/>
  <c r="I1963" i="4"/>
  <c r="H1963" i="4"/>
  <c r="G1963" i="4"/>
  <c r="C1963" i="4"/>
  <c r="D1963" i="4" s="1"/>
  <c r="E1963" i="4" s="1"/>
  <c r="B1963" i="4"/>
  <c r="J1963" i="4" s="1"/>
  <c r="A1963" i="4"/>
  <c r="K1962" i="4"/>
  <c r="L1962" i="4" s="1"/>
  <c r="I1962" i="4"/>
  <c r="H1962" i="4"/>
  <c r="G1962" i="4"/>
  <c r="C1962" i="4"/>
  <c r="D1962" i="4" s="1"/>
  <c r="E1962" i="4" s="1"/>
  <c r="B1962" i="4"/>
  <c r="J1962" i="4" s="1"/>
  <c r="A1962" i="4"/>
  <c r="K1961" i="4"/>
  <c r="L1961" i="4" s="1"/>
  <c r="I1961" i="4"/>
  <c r="H1961" i="4"/>
  <c r="G1961" i="4"/>
  <c r="C1961" i="4"/>
  <c r="D1961" i="4" s="1"/>
  <c r="E1961" i="4" s="1"/>
  <c r="B1961" i="4"/>
  <c r="J1961" i="4" s="1"/>
  <c r="A1961" i="4"/>
  <c r="K1960" i="4"/>
  <c r="L1960" i="4" s="1"/>
  <c r="I1960" i="4"/>
  <c r="H1960" i="4"/>
  <c r="G1960" i="4"/>
  <c r="C1960" i="4"/>
  <c r="D1960" i="4" s="1"/>
  <c r="E1960" i="4" s="1"/>
  <c r="B1960" i="4"/>
  <c r="J1960" i="4" s="1"/>
  <c r="A1960" i="4"/>
  <c r="K1959" i="4"/>
  <c r="L1959" i="4" s="1"/>
  <c r="I1959" i="4"/>
  <c r="H1959" i="4"/>
  <c r="G1959" i="4"/>
  <c r="C1959" i="4"/>
  <c r="D1959" i="4" s="1"/>
  <c r="E1959" i="4" s="1"/>
  <c r="B1959" i="4"/>
  <c r="J1959" i="4" s="1"/>
  <c r="A1959" i="4"/>
  <c r="K1958" i="4"/>
  <c r="L1958" i="4" s="1"/>
  <c r="I1958" i="4"/>
  <c r="H1958" i="4"/>
  <c r="G1958" i="4"/>
  <c r="C1958" i="4"/>
  <c r="D1958" i="4" s="1"/>
  <c r="E1958" i="4" s="1"/>
  <c r="B1958" i="4"/>
  <c r="J1958" i="4" s="1"/>
  <c r="A1958" i="4"/>
  <c r="K1957" i="4"/>
  <c r="L1957" i="4" s="1"/>
  <c r="I1957" i="4"/>
  <c r="H1957" i="4"/>
  <c r="G1957" i="4"/>
  <c r="C1957" i="4"/>
  <c r="D1957" i="4" s="1"/>
  <c r="E1957" i="4" s="1"/>
  <c r="B1957" i="4"/>
  <c r="J1957" i="4" s="1"/>
  <c r="A1957" i="4"/>
  <c r="K1956" i="4"/>
  <c r="L1956" i="4" s="1"/>
  <c r="I1956" i="4"/>
  <c r="H1956" i="4"/>
  <c r="G1956" i="4"/>
  <c r="C1956" i="4"/>
  <c r="D1956" i="4" s="1"/>
  <c r="E1956" i="4" s="1"/>
  <c r="B1956" i="4"/>
  <c r="J1956" i="4" s="1"/>
  <c r="A1956" i="4"/>
  <c r="K1955" i="4"/>
  <c r="L1955" i="4" s="1"/>
  <c r="I1955" i="4"/>
  <c r="H1955" i="4"/>
  <c r="G1955" i="4"/>
  <c r="C1955" i="4"/>
  <c r="D1955" i="4" s="1"/>
  <c r="E1955" i="4" s="1"/>
  <c r="B1955" i="4"/>
  <c r="J1955" i="4" s="1"/>
  <c r="A1955" i="4"/>
  <c r="K1954" i="4"/>
  <c r="L1954" i="4" s="1"/>
  <c r="I1954" i="4"/>
  <c r="H1954" i="4"/>
  <c r="G1954" i="4"/>
  <c r="C1954" i="4"/>
  <c r="D1954" i="4" s="1"/>
  <c r="E1954" i="4" s="1"/>
  <c r="B1954" i="4"/>
  <c r="J1954" i="4" s="1"/>
  <c r="A1954" i="4"/>
  <c r="K1953" i="4"/>
  <c r="L1953" i="4" s="1"/>
  <c r="I1953" i="4"/>
  <c r="H1953" i="4"/>
  <c r="G1953" i="4"/>
  <c r="C1953" i="4"/>
  <c r="D1953" i="4" s="1"/>
  <c r="E1953" i="4" s="1"/>
  <c r="B1953" i="4"/>
  <c r="J1953" i="4" s="1"/>
  <c r="A1953" i="4"/>
  <c r="K1952" i="4"/>
  <c r="L1952" i="4" s="1"/>
  <c r="I1952" i="4"/>
  <c r="H1952" i="4"/>
  <c r="G1952" i="4"/>
  <c r="C1952" i="4"/>
  <c r="D1952" i="4" s="1"/>
  <c r="E1952" i="4" s="1"/>
  <c r="B1952" i="4"/>
  <c r="J1952" i="4" s="1"/>
  <c r="A1952" i="4"/>
  <c r="K1951" i="4"/>
  <c r="L1951" i="4" s="1"/>
  <c r="I1951" i="4"/>
  <c r="H1951" i="4"/>
  <c r="G1951" i="4"/>
  <c r="C1951" i="4"/>
  <c r="D1951" i="4" s="1"/>
  <c r="E1951" i="4" s="1"/>
  <c r="B1951" i="4"/>
  <c r="J1951" i="4" s="1"/>
  <c r="A1951" i="4"/>
  <c r="K1950" i="4"/>
  <c r="L1950" i="4" s="1"/>
  <c r="I1950" i="4"/>
  <c r="H1950" i="4"/>
  <c r="G1950" i="4"/>
  <c r="C1950" i="4"/>
  <c r="D1950" i="4" s="1"/>
  <c r="E1950" i="4" s="1"/>
  <c r="B1950" i="4"/>
  <c r="J1950" i="4" s="1"/>
  <c r="A1950" i="4"/>
  <c r="K1949" i="4"/>
  <c r="L1949" i="4" s="1"/>
  <c r="I1949" i="4"/>
  <c r="H1949" i="4"/>
  <c r="G1949" i="4"/>
  <c r="C1949" i="4"/>
  <c r="D1949" i="4" s="1"/>
  <c r="E1949" i="4" s="1"/>
  <c r="B1949" i="4"/>
  <c r="J1949" i="4" s="1"/>
  <c r="A1949" i="4"/>
  <c r="K1948" i="4"/>
  <c r="L1948" i="4" s="1"/>
  <c r="I1948" i="4"/>
  <c r="H1948" i="4"/>
  <c r="G1948" i="4"/>
  <c r="C1948" i="4"/>
  <c r="D1948" i="4" s="1"/>
  <c r="E1948" i="4" s="1"/>
  <c r="B1948" i="4"/>
  <c r="J1948" i="4" s="1"/>
  <c r="A1948" i="4"/>
  <c r="K1947" i="4"/>
  <c r="L1947" i="4" s="1"/>
  <c r="I1947" i="4"/>
  <c r="H1947" i="4"/>
  <c r="G1947" i="4"/>
  <c r="C1947" i="4"/>
  <c r="D1947" i="4" s="1"/>
  <c r="E1947" i="4" s="1"/>
  <c r="B1947" i="4"/>
  <c r="J1947" i="4" s="1"/>
  <c r="A1947" i="4"/>
  <c r="K1946" i="4"/>
  <c r="L1946" i="4" s="1"/>
  <c r="I1946" i="4"/>
  <c r="H1946" i="4"/>
  <c r="G1946" i="4"/>
  <c r="C1946" i="4"/>
  <c r="D1946" i="4" s="1"/>
  <c r="E1946" i="4" s="1"/>
  <c r="B1946" i="4"/>
  <c r="J1946" i="4" s="1"/>
  <c r="A1946" i="4"/>
  <c r="K1945" i="4"/>
  <c r="L1945" i="4" s="1"/>
  <c r="I1945" i="4"/>
  <c r="H1945" i="4"/>
  <c r="G1945" i="4"/>
  <c r="C1945" i="4"/>
  <c r="D1945" i="4" s="1"/>
  <c r="E1945" i="4" s="1"/>
  <c r="B1945" i="4"/>
  <c r="J1945" i="4" s="1"/>
  <c r="A1945" i="4"/>
  <c r="K1944" i="4"/>
  <c r="L1944" i="4" s="1"/>
  <c r="I1944" i="4"/>
  <c r="H1944" i="4"/>
  <c r="G1944" i="4"/>
  <c r="C1944" i="4"/>
  <c r="D1944" i="4" s="1"/>
  <c r="E1944" i="4" s="1"/>
  <c r="B1944" i="4"/>
  <c r="J1944" i="4" s="1"/>
  <c r="A1944" i="4"/>
  <c r="K1943" i="4"/>
  <c r="L1943" i="4" s="1"/>
  <c r="I1943" i="4"/>
  <c r="H1943" i="4"/>
  <c r="G1943" i="4"/>
  <c r="C1943" i="4"/>
  <c r="D1943" i="4" s="1"/>
  <c r="E1943" i="4" s="1"/>
  <c r="B1943" i="4"/>
  <c r="J1943" i="4" s="1"/>
  <c r="A1943" i="4"/>
  <c r="K1942" i="4"/>
  <c r="L1942" i="4" s="1"/>
  <c r="I1942" i="4"/>
  <c r="H1942" i="4"/>
  <c r="G1942" i="4"/>
  <c r="C1942" i="4"/>
  <c r="D1942" i="4" s="1"/>
  <c r="E1942" i="4" s="1"/>
  <c r="B1942" i="4"/>
  <c r="J1942" i="4" s="1"/>
  <c r="A1942" i="4"/>
  <c r="K1941" i="4"/>
  <c r="L1941" i="4" s="1"/>
  <c r="I1941" i="4"/>
  <c r="H1941" i="4"/>
  <c r="G1941" i="4"/>
  <c r="C1941" i="4"/>
  <c r="D1941" i="4" s="1"/>
  <c r="E1941" i="4" s="1"/>
  <c r="B1941" i="4"/>
  <c r="J1941" i="4" s="1"/>
  <c r="A1941" i="4"/>
  <c r="K1940" i="4"/>
  <c r="L1940" i="4" s="1"/>
  <c r="I1940" i="4"/>
  <c r="H1940" i="4"/>
  <c r="G1940" i="4"/>
  <c r="C1940" i="4"/>
  <c r="D1940" i="4" s="1"/>
  <c r="E1940" i="4" s="1"/>
  <c r="B1940" i="4"/>
  <c r="J1940" i="4" s="1"/>
  <c r="A1940" i="4"/>
  <c r="K1939" i="4"/>
  <c r="L1939" i="4" s="1"/>
  <c r="I1939" i="4"/>
  <c r="H1939" i="4"/>
  <c r="G1939" i="4"/>
  <c r="C1939" i="4"/>
  <c r="D1939" i="4" s="1"/>
  <c r="E1939" i="4" s="1"/>
  <c r="B1939" i="4"/>
  <c r="J1939" i="4" s="1"/>
  <c r="A1939" i="4"/>
  <c r="K1938" i="4"/>
  <c r="L1938" i="4" s="1"/>
  <c r="I1938" i="4"/>
  <c r="H1938" i="4"/>
  <c r="G1938" i="4"/>
  <c r="C1938" i="4"/>
  <c r="D1938" i="4" s="1"/>
  <c r="E1938" i="4" s="1"/>
  <c r="B1938" i="4"/>
  <c r="J1938" i="4" s="1"/>
  <c r="A1938" i="4"/>
  <c r="K1937" i="4"/>
  <c r="L1937" i="4" s="1"/>
  <c r="I1937" i="4"/>
  <c r="H1937" i="4"/>
  <c r="G1937" i="4"/>
  <c r="C1937" i="4"/>
  <c r="D1937" i="4" s="1"/>
  <c r="E1937" i="4" s="1"/>
  <c r="B1937" i="4"/>
  <c r="J1937" i="4" s="1"/>
  <c r="A1937" i="4"/>
  <c r="K1936" i="4"/>
  <c r="L1936" i="4" s="1"/>
  <c r="I1936" i="4"/>
  <c r="H1936" i="4"/>
  <c r="G1936" i="4"/>
  <c r="C1936" i="4"/>
  <c r="D1936" i="4" s="1"/>
  <c r="E1936" i="4" s="1"/>
  <c r="B1936" i="4"/>
  <c r="J1936" i="4" s="1"/>
  <c r="A1936" i="4"/>
  <c r="K1935" i="4"/>
  <c r="L1935" i="4" s="1"/>
  <c r="I1935" i="4"/>
  <c r="H1935" i="4"/>
  <c r="G1935" i="4"/>
  <c r="C1935" i="4"/>
  <c r="D1935" i="4" s="1"/>
  <c r="E1935" i="4" s="1"/>
  <c r="B1935" i="4"/>
  <c r="J1935" i="4" s="1"/>
  <c r="A1935" i="4"/>
  <c r="K1934" i="4"/>
  <c r="L1934" i="4" s="1"/>
  <c r="I1934" i="4"/>
  <c r="H1934" i="4"/>
  <c r="G1934" i="4"/>
  <c r="C1934" i="4"/>
  <c r="D1934" i="4" s="1"/>
  <c r="E1934" i="4" s="1"/>
  <c r="B1934" i="4"/>
  <c r="J1934" i="4" s="1"/>
  <c r="A1934" i="4"/>
  <c r="K1933" i="4"/>
  <c r="L1933" i="4" s="1"/>
  <c r="I1933" i="4"/>
  <c r="H1933" i="4"/>
  <c r="G1933" i="4"/>
  <c r="C1933" i="4"/>
  <c r="D1933" i="4" s="1"/>
  <c r="E1933" i="4" s="1"/>
  <c r="B1933" i="4"/>
  <c r="J1933" i="4" s="1"/>
  <c r="A1933" i="4"/>
  <c r="K1932" i="4"/>
  <c r="L1932" i="4" s="1"/>
  <c r="I1932" i="4"/>
  <c r="H1932" i="4"/>
  <c r="G1932" i="4"/>
  <c r="C1932" i="4"/>
  <c r="D1932" i="4" s="1"/>
  <c r="E1932" i="4" s="1"/>
  <c r="B1932" i="4"/>
  <c r="J1932" i="4" s="1"/>
  <c r="A1932" i="4"/>
  <c r="K1931" i="4"/>
  <c r="L1931" i="4" s="1"/>
  <c r="I1931" i="4"/>
  <c r="H1931" i="4"/>
  <c r="G1931" i="4"/>
  <c r="C1931" i="4"/>
  <c r="D1931" i="4" s="1"/>
  <c r="E1931" i="4" s="1"/>
  <c r="B1931" i="4"/>
  <c r="J1931" i="4" s="1"/>
  <c r="A1931" i="4"/>
  <c r="K1930" i="4"/>
  <c r="L1930" i="4" s="1"/>
  <c r="I1930" i="4"/>
  <c r="H1930" i="4"/>
  <c r="G1930" i="4"/>
  <c r="C1930" i="4"/>
  <c r="D1930" i="4" s="1"/>
  <c r="E1930" i="4" s="1"/>
  <c r="B1930" i="4"/>
  <c r="J1930" i="4" s="1"/>
  <c r="A1930" i="4"/>
  <c r="K1929" i="4"/>
  <c r="L1929" i="4" s="1"/>
  <c r="I1929" i="4"/>
  <c r="H1929" i="4"/>
  <c r="G1929" i="4"/>
  <c r="C1929" i="4"/>
  <c r="D1929" i="4" s="1"/>
  <c r="E1929" i="4" s="1"/>
  <c r="B1929" i="4"/>
  <c r="J1929" i="4" s="1"/>
  <c r="A1929" i="4"/>
  <c r="K1928" i="4"/>
  <c r="L1928" i="4" s="1"/>
  <c r="I1928" i="4"/>
  <c r="H1928" i="4"/>
  <c r="G1928" i="4"/>
  <c r="C1928" i="4"/>
  <c r="D1928" i="4" s="1"/>
  <c r="E1928" i="4" s="1"/>
  <c r="B1928" i="4"/>
  <c r="J1928" i="4" s="1"/>
  <c r="A1928" i="4"/>
  <c r="K1927" i="4"/>
  <c r="L1927" i="4" s="1"/>
  <c r="I1927" i="4"/>
  <c r="H1927" i="4"/>
  <c r="G1927" i="4"/>
  <c r="C1927" i="4"/>
  <c r="D1927" i="4" s="1"/>
  <c r="E1927" i="4" s="1"/>
  <c r="B1927" i="4"/>
  <c r="J1927" i="4" s="1"/>
  <c r="A1927" i="4"/>
  <c r="K1926" i="4"/>
  <c r="L1926" i="4" s="1"/>
  <c r="I1926" i="4"/>
  <c r="H1926" i="4"/>
  <c r="G1926" i="4"/>
  <c r="C1926" i="4"/>
  <c r="D1926" i="4" s="1"/>
  <c r="E1926" i="4" s="1"/>
  <c r="B1926" i="4"/>
  <c r="J1926" i="4" s="1"/>
  <c r="A1926" i="4"/>
  <c r="K1925" i="4"/>
  <c r="L1925" i="4" s="1"/>
  <c r="I1925" i="4"/>
  <c r="H1925" i="4"/>
  <c r="G1925" i="4"/>
  <c r="C1925" i="4"/>
  <c r="D1925" i="4" s="1"/>
  <c r="E1925" i="4" s="1"/>
  <c r="B1925" i="4"/>
  <c r="J1925" i="4" s="1"/>
  <c r="A1925" i="4"/>
  <c r="K1924" i="4"/>
  <c r="L1924" i="4" s="1"/>
  <c r="I1924" i="4"/>
  <c r="H1924" i="4"/>
  <c r="G1924" i="4"/>
  <c r="C1924" i="4"/>
  <c r="D1924" i="4" s="1"/>
  <c r="E1924" i="4" s="1"/>
  <c r="B1924" i="4"/>
  <c r="J1924" i="4" s="1"/>
  <c r="A1924" i="4"/>
  <c r="K1923" i="4"/>
  <c r="L1923" i="4" s="1"/>
  <c r="I1923" i="4"/>
  <c r="H1923" i="4"/>
  <c r="G1923" i="4"/>
  <c r="C1923" i="4"/>
  <c r="D1923" i="4" s="1"/>
  <c r="E1923" i="4" s="1"/>
  <c r="B1923" i="4"/>
  <c r="J1923" i="4" s="1"/>
  <c r="A1923" i="4"/>
  <c r="K1922" i="4"/>
  <c r="L1922" i="4" s="1"/>
  <c r="I1922" i="4"/>
  <c r="H1922" i="4"/>
  <c r="G1922" i="4"/>
  <c r="C1922" i="4"/>
  <c r="D1922" i="4" s="1"/>
  <c r="E1922" i="4" s="1"/>
  <c r="B1922" i="4"/>
  <c r="J1922" i="4" s="1"/>
  <c r="A1922" i="4"/>
  <c r="K1921" i="4"/>
  <c r="L1921" i="4" s="1"/>
  <c r="I1921" i="4"/>
  <c r="H1921" i="4"/>
  <c r="G1921" i="4"/>
  <c r="C1921" i="4"/>
  <c r="D1921" i="4" s="1"/>
  <c r="E1921" i="4" s="1"/>
  <c r="B1921" i="4"/>
  <c r="J1921" i="4" s="1"/>
  <c r="A1921" i="4"/>
  <c r="K1920" i="4"/>
  <c r="L1920" i="4" s="1"/>
  <c r="I1920" i="4"/>
  <c r="H1920" i="4"/>
  <c r="G1920" i="4"/>
  <c r="C1920" i="4"/>
  <c r="D1920" i="4" s="1"/>
  <c r="E1920" i="4" s="1"/>
  <c r="B1920" i="4"/>
  <c r="J1920" i="4" s="1"/>
  <c r="A1920" i="4"/>
  <c r="K1919" i="4"/>
  <c r="L1919" i="4" s="1"/>
  <c r="I1919" i="4"/>
  <c r="H1919" i="4"/>
  <c r="G1919" i="4"/>
  <c r="C1919" i="4"/>
  <c r="D1919" i="4" s="1"/>
  <c r="E1919" i="4" s="1"/>
  <c r="B1919" i="4"/>
  <c r="J1919" i="4" s="1"/>
  <c r="A1919" i="4"/>
  <c r="K1918" i="4"/>
  <c r="L1918" i="4" s="1"/>
  <c r="I1918" i="4"/>
  <c r="H1918" i="4"/>
  <c r="G1918" i="4"/>
  <c r="C1918" i="4"/>
  <c r="D1918" i="4" s="1"/>
  <c r="E1918" i="4" s="1"/>
  <c r="B1918" i="4"/>
  <c r="J1918" i="4" s="1"/>
  <c r="A1918" i="4"/>
  <c r="K1917" i="4"/>
  <c r="L1917" i="4" s="1"/>
  <c r="I1917" i="4"/>
  <c r="H1917" i="4"/>
  <c r="G1917" i="4"/>
  <c r="C1917" i="4"/>
  <c r="D1917" i="4" s="1"/>
  <c r="E1917" i="4" s="1"/>
  <c r="B1917" i="4"/>
  <c r="J1917" i="4" s="1"/>
  <c r="A1917" i="4"/>
  <c r="K1916" i="4"/>
  <c r="L1916" i="4" s="1"/>
  <c r="I1916" i="4"/>
  <c r="H1916" i="4"/>
  <c r="G1916" i="4"/>
  <c r="C1916" i="4"/>
  <c r="D1916" i="4" s="1"/>
  <c r="E1916" i="4" s="1"/>
  <c r="B1916" i="4"/>
  <c r="J1916" i="4" s="1"/>
  <c r="A1916" i="4"/>
  <c r="K1915" i="4"/>
  <c r="L1915" i="4" s="1"/>
  <c r="I1915" i="4"/>
  <c r="H1915" i="4"/>
  <c r="G1915" i="4"/>
  <c r="C1915" i="4"/>
  <c r="D1915" i="4" s="1"/>
  <c r="E1915" i="4" s="1"/>
  <c r="B1915" i="4"/>
  <c r="J1915" i="4" s="1"/>
  <c r="A1915" i="4"/>
  <c r="K1914" i="4"/>
  <c r="L1914" i="4" s="1"/>
  <c r="I1914" i="4"/>
  <c r="H1914" i="4"/>
  <c r="G1914" i="4"/>
  <c r="C1914" i="4"/>
  <c r="D1914" i="4" s="1"/>
  <c r="E1914" i="4" s="1"/>
  <c r="B1914" i="4"/>
  <c r="J1914" i="4" s="1"/>
  <c r="A1914" i="4"/>
  <c r="K1913" i="4"/>
  <c r="L1913" i="4" s="1"/>
  <c r="I1913" i="4"/>
  <c r="H1913" i="4"/>
  <c r="G1913" i="4"/>
  <c r="C1913" i="4"/>
  <c r="D1913" i="4" s="1"/>
  <c r="E1913" i="4" s="1"/>
  <c r="B1913" i="4"/>
  <c r="J1913" i="4" s="1"/>
  <c r="A1913" i="4"/>
  <c r="K1912" i="4"/>
  <c r="L1912" i="4" s="1"/>
  <c r="I1912" i="4"/>
  <c r="H1912" i="4"/>
  <c r="G1912" i="4"/>
  <c r="C1912" i="4"/>
  <c r="D1912" i="4" s="1"/>
  <c r="E1912" i="4" s="1"/>
  <c r="B1912" i="4"/>
  <c r="J1912" i="4" s="1"/>
  <c r="A1912" i="4"/>
  <c r="K1911" i="4"/>
  <c r="L1911" i="4" s="1"/>
  <c r="I1911" i="4"/>
  <c r="H1911" i="4"/>
  <c r="G1911" i="4"/>
  <c r="C1911" i="4"/>
  <c r="D1911" i="4" s="1"/>
  <c r="E1911" i="4" s="1"/>
  <c r="B1911" i="4"/>
  <c r="J1911" i="4" s="1"/>
  <c r="A1911" i="4"/>
  <c r="K1910" i="4"/>
  <c r="L1910" i="4" s="1"/>
  <c r="I1910" i="4"/>
  <c r="H1910" i="4"/>
  <c r="G1910" i="4"/>
  <c r="C1910" i="4"/>
  <c r="D1910" i="4" s="1"/>
  <c r="E1910" i="4" s="1"/>
  <c r="B1910" i="4"/>
  <c r="J1910" i="4" s="1"/>
  <c r="A1910" i="4"/>
  <c r="K1909" i="4"/>
  <c r="L1909" i="4" s="1"/>
  <c r="I1909" i="4"/>
  <c r="H1909" i="4"/>
  <c r="G1909" i="4"/>
  <c r="C1909" i="4"/>
  <c r="D1909" i="4" s="1"/>
  <c r="E1909" i="4" s="1"/>
  <c r="B1909" i="4"/>
  <c r="J1909" i="4" s="1"/>
  <c r="A1909" i="4"/>
  <c r="K1908" i="4"/>
  <c r="L1908" i="4" s="1"/>
  <c r="I1908" i="4"/>
  <c r="H1908" i="4"/>
  <c r="G1908" i="4"/>
  <c r="C1908" i="4"/>
  <c r="D1908" i="4" s="1"/>
  <c r="E1908" i="4" s="1"/>
  <c r="B1908" i="4"/>
  <c r="J1908" i="4" s="1"/>
  <c r="A1908" i="4"/>
  <c r="K1907" i="4"/>
  <c r="L1907" i="4" s="1"/>
  <c r="I1907" i="4"/>
  <c r="H1907" i="4"/>
  <c r="G1907" i="4"/>
  <c r="C1907" i="4"/>
  <c r="D1907" i="4" s="1"/>
  <c r="E1907" i="4" s="1"/>
  <c r="B1907" i="4"/>
  <c r="J1907" i="4" s="1"/>
  <c r="A1907" i="4"/>
  <c r="K1906" i="4"/>
  <c r="L1906" i="4" s="1"/>
  <c r="I1906" i="4"/>
  <c r="H1906" i="4"/>
  <c r="G1906" i="4"/>
  <c r="C1906" i="4"/>
  <c r="D1906" i="4" s="1"/>
  <c r="E1906" i="4" s="1"/>
  <c r="B1906" i="4"/>
  <c r="J1906" i="4" s="1"/>
  <c r="A1906" i="4"/>
  <c r="K1905" i="4"/>
  <c r="L1905" i="4" s="1"/>
  <c r="I1905" i="4"/>
  <c r="H1905" i="4"/>
  <c r="G1905" i="4"/>
  <c r="C1905" i="4"/>
  <c r="D1905" i="4" s="1"/>
  <c r="E1905" i="4" s="1"/>
  <c r="B1905" i="4"/>
  <c r="J1905" i="4" s="1"/>
  <c r="A1905" i="4"/>
  <c r="K1904" i="4"/>
  <c r="L1904" i="4" s="1"/>
  <c r="I1904" i="4"/>
  <c r="H1904" i="4"/>
  <c r="G1904" i="4"/>
  <c r="C1904" i="4"/>
  <c r="D1904" i="4" s="1"/>
  <c r="E1904" i="4" s="1"/>
  <c r="B1904" i="4"/>
  <c r="J1904" i="4" s="1"/>
  <c r="A1904" i="4"/>
  <c r="K1903" i="4"/>
  <c r="L1903" i="4" s="1"/>
  <c r="I1903" i="4"/>
  <c r="H1903" i="4"/>
  <c r="G1903" i="4"/>
  <c r="C1903" i="4"/>
  <c r="D1903" i="4" s="1"/>
  <c r="E1903" i="4" s="1"/>
  <c r="B1903" i="4"/>
  <c r="J1903" i="4" s="1"/>
  <c r="A1903" i="4"/>
  <c r="K1902" i="4"/>
  <c r="L1902" i="4" s="1"/>
  <c r="I1902" i="4"/>
  <c r="H1902" i="4"/>
  <c r="G1902" i="4"/>
  <c r="C1902" i="4"/>
  <c r="D1902" i="4" s="1"/>
  <c r="E1902" i="4" s="1"/>
  <c r="B1902" i="4"/>
  <c r="J1902" i="4" s="1"/>
  <c r="A1902" i="4"/>
  <c r="K1901" i="4"/>
  <c r="L1901" i="4" s="1"/>
  <c r="I1901" i="4"/>
  <c r="H1901" i="4"/>
  <c r="G1901" i="4"/>
  <c r="C1901" i="4"/>
  <c r="D1901" i="4" s="1"/>
  <c r="E1901" i="4" s="1"/>
  <c r="B1901" i="4"/>
  <c r="J1901" i="4" s="1"/>
  <c r="A1901" i="4"/>
  <c r="K1900" i="4"/>
  <c r="L1900" i="4" s="1"/>
  <c r="I1900" i="4"/>
  <c r="H1900" i="4"/>
  <c r="G1900" i="4"/>
  <c r="C1900" i="4"/>
  <c r="D1900" i="4" s="1"/>
  <c r="E1900" i="4" s="1"/>
  <c r="B1900" i="4"/>
  <c r="J1900" i="4" s="1"/>
  <c r="A1900" i="4"/>
  <c r="K1899" i="4"/>
  <c r="L1899" i="4" s="1"/>
  <c r="I1899" i="4"/>
  <c r="H1899" i="4"/>
  <c r="G1899" i="4"/>
  <c r="C1899" i="4"/>
  <c r="D1899" i="4" s="1"/>
  <c r="E1899" i="4" s="1"/>
  <c r="B1899" i="4"/>
  <c r="J1899" i="4" s="1"/>
  <c r="A1899" i="4"/>
  <c r="K1898" i="4"/>
  <c r="L1898" i="4" s="1"/>
  <c r="I1898" i="4"/>
  <c r="H1898" i="4"/>
  <c r="G1898" i="4"/>
  <c r="C1898" i="4"/>
  <c r="D1898" i="4" s="1"/>
  <c r="E1898" i="4" s="1"/>
  <c r="B1898" i="4"/>
  <c r="J1898" i="4" s="1"/>
  <c r="A1898" i="4"/>
  <c r="K1897" i="4"/>
  <c r="L1897" i="4" s="1"/>
  <c r="I1897" i="4"/>
  <c r="H1897" i="4"/>
  <c r="G1897" i="4"/>
  <c r="C1897" i="4"/>
  <c r="D1897" i="4" s="1"/>
  <c r="E1897" i="4" s="1"/>
  <c r="B1897" i="4"/>
  <c r="J1897" i="4" s="1"/>
  <c r="A1897" i="4"/>
  <c r="K1896" i="4"/>
  <c r="L1896" i="4" s="1"/>
  <c r="I1896" i="4"/>
  <c r="H1896" i="4"/>
  <c r="G1896" i="4"/>
  <c r="C1896" i="4"/>
  <c r="D1896" i="4" s="1"/>
  <c r="E1896" i="4" s="1"/>
  <c r="B1896" i="4"/>
  <c r="J1896" i="4" s="1"/>
  <c r="A1896" i="4"/>
  <c r="K1895" i="4"/>
  <c r="L1895" i="4" s="1"/>
  <c r="I1895" i="4"/>
  <c r="H1895" i="4"/>
  <c r="G1895" i="4"/>
  <c r="C1895" i="4"/>
  <c r="D1895" i="4" s="1"/>
  <c r="E1895" i="4" s="1"/>
  <c r="B1895" i="4"/>
  <c r="J1895" i="4" s="1"/>
  <c r="A1895" i="4"/>
  <c r="K1894" i="4"/>
  <c r="L1894" i="4" s="1"/>
  <c r="I1894" i="4"/>
  <c r="H1894" i="4"/>
  <c r="G1894" i="4"/>
  <c r="C1894" i="4"/>
  <c r="D1894" i="4" s="1"/>
  <c r="E1894" i="4" s="1"/>
  <c r="B1894" i="4"/>
  <c r="J1894" i="4" s="1"/>
  <c r="A1894" i="4"/>
  <c r="K1893" i="4"/>
  <c r="L1893" i="4" s="1"/>
  <c r="I1893" i="4"/>
  <c r="H1893" i="4"/>
  <c r="G1893" i="4"/>
  <c r="C1893" i="4"/>
  <c r="D1893" i="4" s="1"/>
  <c r="E1893" i="4" s="1"/>
  <c r="B1893" i="4"/>
  <c r="J1893" i="4" s="1"/>
  <c r="A1893" i="4"/>
  <c r="K1892" i="4"/>
  <c r="L1892" i="4" s="1"/>
  <c r="I1892" i="4"/>
  <c r="H1892" i="4"/>
  <c r="G1892" i="4"/>
  <c r="C1892" i="4"/>
  <c r="D1892" i="4" s="1"/>
  <c r="E1892" i="4" s="1"/>
  <c r="B1892" i="4"/>
  <c r="J1892" i="4" s="1"/>
  <c r="A1892" i="4"/>
  <c r="K1891" i="4"/>
  <c r="L1891" i="4" s="1"/>
  <c r="I1891" i="4"/>
  <c r="H1891" i="4"/>
  <c r="G1891" i="4"/>
  <c r="C1891" i="4"/>
  <c r="D1891" i="4" s="1"/>
  <c r="E1891" i="4" s="1"/>
  <c r="B1891" i="4"/>
  <c r="J1891" i="4" s="1"/>
  <c r="A1891" i="4"/>
  <c r="K1890" i="4"/>
  <c r="L1890" i="4" s="1"/>
  <c r="I1890" i="4"/>
  <c r="H1890" i="4"/>
  <c r="G1890" i="4"/>
  <c r="C1890" i="4"/>
  <c r="D1890" i="4" s="1"/>
  <c r="E1890" i="4" s="1"/>
  <c r="B1890" i="4"/>
  <c r="J1890" i="4" s="1"/>
  <c r="A1890" i="4"/>
  <c r="K1889" i="4"/>
  <c r="L1889" i="4" s="1"/>
  <c r="I1889" i="4"/>
  <c r="H1889" i="4"/>
  <c r="G1889" i="4"/>
  <c r="C1889" i="4"/>
  <c r="D1889" i="4" s="1"/>
  <c r="E1889" i="4" s="1"/>
  <c r="B1889" i="4"/>
  <c r="J1889" i="4" s="1"/>
  <c r="A1889" i="4"/>
  <c r="K1888" i="4"/>
  <c r="L1888" i="4" s="1"/>
  <c r="I1888" i="4"/>
  <c r="H1888" i="4"/>
  <c r="G1888" i="4"/>
  <c r="C1888" i="4"/>
  <c r="D1888" i="4" s="1"/>
  <c r="E1888" i="4" s="1"/>
  <c r="B1888" i="4"/>
  <c r="J1888" i="4" s="1"/>
  <c r="A1888" i="4"/>
  <c r="K1887" i="4"/>
  <c r="L1887" i="4" s="1"/>
  <c r="I1887" i="4"/>
  <c r="H1887" i="4"/>
  <c r="G1887" i="4"/>
  <c r="C1887" i="4"/>
  <c r="D1887" i="4" s="1"/>
  <c r="E1887" i="4" s="1"/>
  <c r="B1887" i="4"/>
  <c r="J1887" i="4" s="1"/>
  <c r="A1887" i="4"/>
  <c r="K1886" i="4"/>
  <c r="L1886" i="4" s="1"/>
  <c r="I1886" i="4"/>
  <c r="H1886" i="4"/>
  <c r="G1886" i="4"/>
  <c r="C1886" i="4"/>
  <c r="D1886" i="4" s="1"/>
  <c r="E1886" i="4" s="1"/>
  <c r="B1886" i="4"/>
  <c r="J1886" i="4" s="1"/>
  <c r="A1886" i="4"/>
  <c r="K1885" i="4"/>
  <c r="L1885" i="4" s="1"/>
  <c r="I1885" i="4"/>
  <c r="H1885" i="4"/>
  <c r="G1885" i="4"/>
  <c r="C1885" i="4"/>
  <c r="D1885" i="4" s="1"/>
  <c r="E1885" i="4" s="1"/>
  <c r="B1885" i="4"/>
  <c r="J1885" i="4" s="1"/>
  <c r="A1885" i="4"/>
  <c r="K1884" i="4"/>
  <c r="L1884" i="4" s="1"/>
  <c r="I1884" i="4"/>
  <c r="H1884" i="4"/>
  <c r="G1884" i="4"/>
  <c r="C1884" i="4"/>
  <c r="D1884" i="4" s="1"/>
  <c r="E1884" i="4" s="1"/>
  <c r="B1884" i="4"/>
  <c r="J1884" i="4" s="1"/>
  <c r="A1884" i="4"/>
  <c r="K1883" i="4"/>
  <c r="L1883" i="4" s="1"/>
  <c r="I1883" i="4"/>
  <c r="H1883" i="4"/>
  <c r="G1883" i="4"/>
  <c r="C1883" i="4"/>
  <c r="D1883" i="4" s="1"/>
  <c r="E1883" i="4" s="1"/>
  <c r="B1883" i="4"/>
  <c r="J1883" i="4" s="1"/>
  <c r="A1883" i="4"/>
  <c r="K1882" i="4"/>
  <c r="L1882" i="4" s="1"/>
  <c r="I1882" i="4"/>
  <c r="H1882" i="4"/>
  <c r="G1882" i="4"/>
  <c r="C1882" i="4"/>
  <c r="D1882" i="4" s="1"/>
  <c r="E1882" i="4" s="1"/>
  <c r="B1882" i="4"/>
  <c r="J1882" i="4" s="1"/>
  <c r="A1882" i="4"/>
  <c r="K1881" i="4"/>
  <c r="L1881" i="4" s="1"/>
  <c r="I1881" i="4"/>
  <c r="H1881" i="4"/>
  <c r="G1881" i="4"/>
  <c r="C1881" i="4"/>
  <c r="D1881" i="4" s="1"/>
  <c r="E1881" i="4" s="1"/>
  <c r="B1881" i="4"/>
  <c r="J1881" i="4" s="1"/>
  <c r="A1881" i="4"/>
  <c r="K1880" i="4"/>
  <c r="L1880" i="4" s="1"/>
  <c r="I1880" i="4"/>
  <c r="H1880" i="4"/>
  <c r="G1880" i="4"/>
  <c r="C1880" i="4"/>
  <c r="D1880" i="4" s="1"/>
  <c r="E1880" i="4" s="1"/>
  <c r="B1880" i="4"/>
  <c r="J1880" i="4" s="1"/>
  <c r="A1880" i="4"/>
  <c r="K1879" i="4"/>
  <c r="L1879" i="4" s="1"/>
  <c r="I1879" i="4"/>
  <c r="H1879" i="4"/>
  <c r="G1879" i="4"/>
  <c r="C1879" i="4"/>
  <c r="D1879" i="4" s="1"/>
  <c r="E1879" i="4" s="1"/>
  <c r="B1879" i="4"/>
  <c r="J1879" i="4" s="1"/>
  <c r="A1879" i="4"/>
  <c r="K1878" i="4"/>
  <c r="L1878" i="4" s="1"/>
  <c r="I1878" i="4"/>
  <c r="H1878" i="4"/>
  <c r="G1878" i="4"/>
  <c r="C1878" i="4"/>
  <c r="D1878" i="4" s="1"/>
  <c r="E1878" i="4" s="1"/>
  <c r="B1878" i="4"/>
  <c r="J1878" i="4" s="1"/>
  <c r="A1878" i="4"/>
  <c r="K1877" i="4"/>
  <c r="L1877" i="4" s="1"/>
  <c r="I1877" i="4"/>
  <c r="H1877" i="4"/>
  <c r="G1877" i="4"/>
  <c r="C1877" i="4"/>
  <c r="D1877" i="4" s="1"/>
  <c r="E1877" i="4" s="1"/>
  <c r="B1877" i="4"/>
  <c r="J1877" i="4" s="1"/>
  <c r="A1877" i="4"/>
  <c r="K1876" i="4"/>
  <c r="L1876" i="4" s="1"/>
  <c r="I1876" i="4"/>
  <c r="H1876" i="4"/>
  <c r="G1876" i="4"/>
  <c r="C1876" i="4"/>
  <c r="D1876" i="4" s="1"/>
  <c r="E1876" i="4" s="1"/>
  <c r="B1876" i="4"/>
  <c r="J1876" i="4" s="1"/>
  <c r="A1876" i="4"/>
  <c r="K1875" i="4"/>
  <c r="L1875" i="4" s="1"/>
  <c r="I1875" i="4"/>
  <c r="H1875" i="4"/>
  <c r="G1875" i="4"/>
  <c r="C1875" i="4"/>
  <c r="D1875" i="4" s="1"/>
  <c r="E1875" i="4" s="1"/>
  <c r="B1875" i="4"/>
  <c r="J1875" i="4" s="1"/>
  <c r="A1875" i="4"/>
  <c r="K1874" i="4"/>
  <c r="L1874" i="4" s="1"/>
  <c r="I1874" i="4"/>
  <c r="H1874" i="4"/>
  <c r="G1874" i="4"/>
  <c r="C1874" i="4"/>
  <c r="D1874" i="4" s="1"/>
  <c r="E1874" i="4" s="1"/>
  <c r="B1874" i="4"/>
  <c r="J1874" i="4" s="1"/>
  <c r="A1874" i="4"/>
  <c r="K1873" i="4"/>
  <c r="L1873" i="4" s="1"/>
  <c r="I1873" i="4"/>
  <c r="H1873" i="4"/>
  <c r="G1873" i="4"/>
  <c r="C1873" i="4"/>
  <c r="D1873" i="4" s="1"/>
  <c r="E1873" i="4" s="1"/>
  <c r="B1873" i="4"/>
  <c r="J1873" i="4" s="1"/>
  <c r="A1873" i="4"/>
  <c r="K1872" i="4"/>
  <c r="L1872" i="4" s="1"/>
  <c r="I1872" i="4"/>
  <c r="H1872" i="4"/>
  <c r="G1872" i="4"/>
  <c r="C1872" i="4"/>
  <c r="D1872" i="4" s="1"/>
  <c r="E1872" i="4" s="1"/>
  <c r="B1872" i="4"/>
  <c r="J1872" i="4" s="1"/>
  <c r="A1872" i="4"/>
  <c r="K1871" i="4"/>
  <c r="L1871" i="4" s="1"/>
  <c r="I1871" i="4"/>
  <c r="H1871" i="4"/>
  <c r="G1871" i="4"/>
  <c r="C1871" i="4"/>
  <c r="D1871" i="4" s="1"/>
  <c r="E1871" i="4" s="1"/>
  <c r="B1871" i="4"/>
  <c r="J1871" i="4" s="1"/>
  <c r="A1871" i="4"/>
  <c r="K1870" i="4"/>
  <c r="L1870" i="4" s="1"/>
  <c r="I1870" i="4"/>
  <c r="H1870" i="4"/>
  <c r="G1870" i="4"/>
  <c r="C1870" i="4"/>
  <c r="D1870" i="4" s="1"/>
  <c r="E1870" i="4" s="1"/>
  <c r="B1870" i="4"/>
  <c r="J1870" i="4" s="1"/>
  <c r="A1870" i="4"/>
  <c r="K1869" i="4"/>
  <c r="L1869" i="4" s="1"/>
  <c r="I1869" i="4"/>
  <c r="H1869" i="4"/>
  <c r="G1869" i="4"/>
  <c r="C1869" i="4"/>
  <c r="D1869" i="4" s="1"/>
  <c r="E1869" i="4" s="1"/>
  <c r="B1869" i="4"/>
  <c r="J1869" i="4" s="1"/>
  <c r="A1869" i="4"/>
  <c r="K1868" i="4"/>
  <c r="L1868" i="4" s="1"/>
  <c r="I1868" i="4"/>
  <c r="H1868" i="4"/>
  <c r="G1868" i="4"/>
  <c r="C1868" i="4"/>
  <c r="D1868" i="4" s="1"/>
  <c r="E1868" i="4" s="1"/>
  <c r="B1868" i="4"/>
  <c r="J1868" i="4" s="1"/>
  <c r="A1868" i="4"/>
  <c r="K1867" i="4"/>
  <c r="L1867" i="4" s="1"/>
  <c r="I1867" i="4"/>
  <c r="H1867" i="4"/>
  <c r="G1867" i="4"/>
  <c r="C1867" i="4"/>
  <c r="D1867" i="4" s="1"/>
  <c r="E1867" i="4" s="1"/>
  <c r="B1867" i="4"/>
  <c r="J1867" i="4" s="1"/>
  <c r="A1867" i="4"/>
  <c r="K1866" i="4"/>
  <c r="L1866" i="4" s="1"/>
  <c r="I1866" i="4"/>
  <c r="H1866" i="4"/>
  <c r="G1866" i="4"/>
  <c r="C1866" i="4"/>
  <c r="D1866" i="4" s="1"/>
  <c r="E1866" i="4" s="1"/>
  <c r="B1866" i="4"/>
  <c r="J1866" i="4" s="1"/>
  <c r="A1866" i="4"/>
  <c r="K1865" i="4"/>
  <c r="L1865" i="4" s="1"/>
  <c r="I1865" i="4"/>
  <c r="H1865" i="4"/>
  <c r="G1865" i="4"/>
  <c r="C1865" i="4"/>
  <c r="D1865" i="4" s="1"/>
  <c r="E1865" i="4" s="1"/>
  <c r="B1865" i="4"/>
  <c r="J1865" i="4" s="1"/>
  <c r="A1865" i="4"/>
  <c r="K1864" i="4"/>
  <c r="L1864" i="4" s="1"/>
  <c r="I1864" i="4"/>
  <c r="H1864" i="4"/>
  <c r="G1864" i="4"/>
  <c r="C1864" i="4"/>
  <c r="D1864" i="4" s="1"/>
  <c r="E1864" i="4" s="1"/>
  <c r="B1864" i="4"/>
  <c r="J1864" i="4" s="1"/>
  <c r="A1864" i="4"/>
  <c r="K1863" i="4"/>
  <c r="L1863" i="4" s="1"/>
  <c r="I1863" i="4"/>
  <c r="H1863" i="4"/>
  <c r="G1863" i="4"/>
  <c r="C1863" i="4"/>
  <c r="D1863" i="4" s="1"/>
  <c r="E1863" i="4" s="1"/>
  <c r="B1863" i="4"/>
  <c r="J1863" i="4" s="1"/>
  <c r="A1863" i="4"/>
  <c r="K1862" i="4"/>
  <c r="L1862" i="4" s="1"/>
  <c r="I1862" i="4"/>
  <c r="H1862" i="4"/>
  <c r="G1862" i="4"/>
  <c r="C1862" i="4"/>
  <c r="D1862" i="4" s="1"/>
  <c r="E1862" i="4" s="1"/>
  <c r="B1862" i="4"/>
  <c r="J1862" i="4" s="1"/>
  <c r="A1862" i="4"/>
  <c r="K1861" i="4"/>
  <c r="L1861" i="4" s="1"/>
  <c r="I1861" i="4"/>
  <c r="H1861" i="4"/>
  <c r="G1861" i="4"/>
  <c r="C1861" i="4"/>
  <c r="D1861" i="4" s="1"/>
  <c r="E1861" i="4" s="1"/>
  <c r="B1861" i="4"/>
  <c r="J1861" i="4" s="1"/>
  <c r="A1861" i="4"/>
  <c r="K1860" i="4"/>
  <c r="L1860" i="4" s="1"/>
  <c r="I1860" i="4"/>
  <c r="H1860" i="4"/>
  <c r="G1860" i="4"/>
  <c r="C1860" i="4"/>
  <c r="D1860" i="4" s="1"/>
  <c r="E1860" i="4" s="1"/>
  <c r="B1860" i="4"/>
  <c r="J1860" i="4" s="1"/>
  <c r="A1860" i="4"/>
  <c r="K1859" i="4"/>
  <c r="L1859" i="4" s="1"/>
  <c r="I1859" i="4"/>
  <c r="H1859" i="4"/>
  <c r="G1859" i="4"/>
  <c r="C1859" i="4"/>
  <c r="D1859" i="4" s="1"/>
  <c r="E1859" i="4" s="1"/>
  <c r="B1859" i="4"/>
  <c r="J1859" i="4" s="1"/>
  <c r="A1859" i="4"/>
  <c r="K1858" i="4"/>
  <c r="L1858" i="4" s="1"/>
  <c r="I1858" i="4"/>
  <c r="H1858" i="4"/>
  <c r="G1858" i="4"/>
  <c r="C1858" i="4"/>
  <c r="D1858" i="4" s="1"/>
  <c r="E1858" i="4" s="1"/>
  <c r="B1858" i="4"/>
  <c r="J1858" i="4" s="1"/>
  <c r="A1858" i="4"/>
  <c r="K1857" i="4"/>
  <c r="L1857" i="4" s="1"/>
  <c r="I1857" i="4"/>
  <c r="H1857" i="4"/>
  <c r="G1857" i="4"/>
  <c r="C1857" i="4"/>
  <c r="D1857" i="4" s="1"/>
  <c r="E1857" i="4" s="1"/>
  <c r="B1857" i="4"/>
  <c r="J1857" i="4" s="1"/>
  <c r="A1857" i="4"/>
  <c r="K1856" i="4"/>
  <c r="L1856" i="4" s="1"/>
  <c r="I1856" i="4"/>
  <c r="H1856" i="4"/>
  <c r="G1856" i="4"/>
  <c r="C1856" i="4"/>
  <c r="D1856" i="4" s="1"/>
  <c r="E1856" i="4" s="1"/>
  <c r="B1856" i="4"/>
  <c r="J1856" i="4" s="1"/>
  <c r="A1856" i="4"/>
  <c r="K1855" i="4"/>
  <c r="L1855" i="4" s="1"/>
  <c r="I1855" i="4"/>
  <c r="H1855" i="4"/>
  <c r="G1855" i="4"/>
  <c r="C1855" i="4"/>
  <c r="D1855" i="4" s="1"/>
  <c r="E1855" i="4" s="1"/>
  <c r="B1855" i="4"/>
  <c r="J1855" i="4" s="1"/>
  <c r="A1855" i="4"/>
  <c r="K1854" i="4"/>
  <c r="L1854" i="4" s="1"/>
  <c r="I1854" i="4"/>
  <c r="H1854" i="4"/>
  <c r="G1854" i="4"/>
  <c r="C1854" i="4"/>
  <c r="D1854" i="4" s="1"/>
  <c r="E1854" i="4" s="1"/>
  <c r="B1854" i="4"/>
  <c r="J1854" i="4" s="1"/>
  <c r="A1854" i="4"/>
  <c r="K1853" i="4"/>
  <c r="L1853" i="4" s="1"/>
  <c r="I1853" i="4"/>
  <c r="H1853" i="4"/>
  <c r="G1853" i="4"/>
  <c r="C1853" i="4"/>
  <c r="D1853" i="4" s="1"/>
  <c r="E1853" i="4" s="1"/>
  <c r="B1853" i="4"/>
  <c r="J1853" i="4" s="1"/>
  <c r="A1853" i="4"/>
  <c r="K1852" i="4"/>
  <c r="L1852" i="4" s="1"/>
  <c r="I1852" i="4"/>
  <c r="H1852" i="4"/>
  <c r="G1852" i="4"/>
  <c r="C1852" i="4"/>
  <c r="D1852" i="4" s="1"/>
  <c r="E1852" i="4" s="1"/>
  <c r="B1852" i="4"/>
  <c r="J1852" i="4" s="1"/>
  <c r="A1852" i="4"/>
  <c r="K1851" i="4"/>
  <c r="L1851" i="4" s="1"/>
  <c r="I1851" i="4"/>
  <c r="H1851" i="4"/>
  <c r="G1851" i="4"/>
  <c r="C1851" i="4"/>
  <c r="D1851" i="4" s="1"/>
  <c r="E1851" i="4" s="1"/>
  <c r="B1851" i="4"/>
  <c r="J1851" i="4" s="1"/>
  <c r="A1851" i="4"/>
  <c r="K1850" i="4"/>
  <c r="L1850" i="4" s="1"/>
  <c r="I1850" i="4"/>
  <c r="H1850" i="4"/>
  <c r="G1850" i="4"/>
  <c r="C1850" i="4"/>
  <c r="D1850" i="4" s="1"/>
  <c r="E1850" i="4" s="1"/>
  <c r="B1850" i="4"/>
  <c r="J1850" i="4" s="1"/>
  <c r="A1850" i="4"/>
  <c r="K1849" i="4"/>
  <c r="L1849" i="4" s="1"/>
  <c r="I1849" i="4"/>
  <c r="H1849" i="4"/>
  <c r="G1849" i="4"/>
  <c r="C1849" i="4"/>
  <c r="D1849" i="4" s="1"/>
  <c r="E1849" i="4" s="1"/>
  <c r="B1849" i="4"/>
  <c r="J1849" i="4" s="1"/>
  <c r="A1849" i="4"/>
  <c r="K1848" i="4"/>
  <c r="L1848" i="4" s="1"/>
  <c r="I1848" i="4"/>
  <c r="H1848" i="4"/>
  <c r="G1848" i="4"/>
  <c r="C1848" i="4"/>
  <c r="D1848" i="4" s="1"/>
  <c r="E1848" i="4" s="1"/>
  <c r="B1848" i="4"/>
  <c r="J1848" i="4" s="1"/>
  <c r="A1848" i="4"/>
  <c r="K1847" i="4"/>
  <c r="L1847" i="4" s="1"/>
  <c r="I1847" i="4"/>
  <c r="H1847" i="4"/>
  <c r="G1847" i="4"/>
  <c r="C1847" i="4"/>
  <c r="D1847" i="4" s="1"/>
  <c r="E1847" i="4" s="1"/>
  <c r="B1847" i="4"/>
  <c r="J1847" i="4" s="1"/>
  <c r="A1847" i="4"/>
  <c r="K1846" i="4"/>
  <c r="L1846" i="4" s="1"/>
  <c r="I1846" i="4"/>
  <c r="H1846" i="4"/>
  <c r="G1846" i="4"/>
  <c r="C1846" i="4"/>
  <c r="D1846" i="4" s="1"/>
  <c r="E1846" i="4" s="1"/>
  <c r="B1846" i="4"/>
  <c r="J1846" i="4" s="1"/>
  <c r="A1846" i="4"/>
  <c r="K1845" i="4"/>
  <c r="L1845" i="4" s="1"/>
  <c r="I1845" i="4"/>
  <c r="H1845" i="4"/>
  <c r="G1845" i="4"/>
  <c r="C1845" i="4"/>
  <c r="D1845" i="4" s="1"/>
  <c r="E1845" i="4" s="1"/>
  <c r="B1845" i="4"/>
  <c r="J1845" i="4" s="1"/>
  <c r="A1845" i="4"/>
  <c r="K1844" i="4"/>
  <c r="L1844" i="4" s="1"/>
  <c r="I1844" i="4"/>
  <c r="H1844" i="4"/>
  <c r="G1844" i="4"/>
  <c r="C1844" i="4"/>
  <c r="D1844" i="4" s="1"/>
  <c r="E1844" i="4" s="1"/>
  <c r="B1844" i="4"/>
  <c r="J1844" i="4" s="1"/>
  <c r="A1844" i="4"/>
  <c r="K1843" i="4"/>
  <c r="L1843" i="4" s="1"/>
  <c r="I1843" i="4"/>
  <c r="H1843" i="4"/>
  <c r="G1843" i="4"/>
  <c r="C1843" i="4"/>
  <c r="D1843" i="4" s="1"/>
  <c r="E1843" i="4" s="1"/>
  <c r="B1843" i="4"/>
  <c r="J1843" i="4" s="1"/>
  <c r="A1843" i="4"/>
  <c r="K1842" i="4"/>
  <c r="L1842" i="4" s="1"/>
  <c r="I1842" i="4"/>
  <c r="H1842" i="4"/>
  <c r="G1842" i="4"/>
  <c r="C1842" i="4"/>
  <c r="D1842" i="4" s="1"/>
  <c r="E1842" i="4" s="1"/>
  <c r="B1842" i="4"/>
  <c r="J1842" i="4" s="1"/>
  <c r="A1842" i="4"/>
  <c r="K1841" i="4"/>
  <c r="L1841" i="4" s="1"/>
  <c r="I1841" i="4"/>
  <c r="H1841" i="4"/>
  <c r="G1841" i="4"/>
  <c r="C1841" i="4"/>
  <c r="D1841" i="4" s="1"/>
  <c r="E1841" i="4" s="1"/>
  <c r="B1841" i="4"/>
  <c r="J1841" i="4" s="1"/>
  <c r="A1841" i="4"/>
  <c r="K1840" i="4"/>
  <c r="L1840" i="4" s="1"/>
  <c r="I1840" i="4"/>
  <c r="H1840" i="4"/>
  <c r="G1840" i="4"/>
  <c r="C1840" i="4"/>
  <c r="D1840" i="4" s="1"/>
  <c r="E1840" i="4" s="1"/>
  <c r="B1840" i="4"/>
  <c r="J1840" i="4" s="1"/>
  <c r="A1840" i="4"/>
  <c r="K1839" i="4"/>
  <c r="L1839" i="4" s="1"/>
  <c r="I1839" i="4"/>
  <c r="H1839" i="4"/>
  <c r="G1839" i="4"/>
  <c r="C1839" i="4"/>
  <c r="D1839" i="4" s="1"/>
  <c r="E1839" i="4" s="1"/>
  <c r="B1839" i="4"/>
  <c r="J1839" i="4" s="1"/>
  <c r="A1839" i="4"/>
  <c r="K1838" i="4"/>
  <c r="L1838" i="4" s="1"/>
  <c r="I1838" i="4"/>
  <c r="H1838" i="4"/>
  <c r="G1838" i="4"/>
  <c r="C1838" i="4"/>
  <c r="D1838" i="4" s="1"/>
  <c r="E1838" i="4" s="1"/>
  <c r="B1838" i="4"/>
  <c r="J1838" i="4" s="1"/>
  <c r="A1838" i="4"/>
  <c r="K1837" i="4"/>
  <c r="L1837" i="4" s="1"/>
  <c r="I1837" i="4"/>
  <c r="H1837" i="4"/>
  <c r="G1837" i="4"/>
  <c r="C1837" i="4"/>
  <c r="D1837" i="4" s="1"/>
  <c r="E1837" i="4" s="1"/>
  <c r="B1837" i="4"/>
  <c r="J1837" i="4" s="1"/>
  <c r="A1837" i="4"/>
  <c r="K1836" i="4"/>
  <c r="L1836" i="4" s="1"/>
  <c r="I1836" i="4"/>
  <c r="H1836" i="4"/>
  <c r="G1836" i="4"/>
  <c r="C1836" i="4"/>
  <c r="D1836" i="4" s="1"/>
  <c r="E1836" i="4" s="1"/>
  <c r="B1836" i="4"/>
  <c r="J1836" i="4" s="1"/>
  <c r="A1836" i="4"/>
  <c r="K1835" i="4"/>
  <c r="L1835" i="4" s="1"/>
  <c r="I1835" i="4"/>
  <c r="H1835" i="4"/>
  <c r="G1835" i="4"/>
  <c r="C1835" i="4"/>
  <c r="D1835" i="4" s="1"/>
  <c r="E1835" i="4" s="1"/>
  <c r="B1835" i="4"/>
  <c r="J1835" i="4" s="1"/>
  <c r="A1835" i="4"/>
  <c r="K1834" i="4"/>
  <c r="L1834" i="4" s="1"/>
  <c r="I1834" i="4"/>
  <c r="H1834" i="4"/>
  <c r="G1834" i="4"/>
  <c r="C1834" i="4"/>
  <c r="D1834" i="4" s="1"/>
  <c r="E1834" i="4" s="1"/>
  <c r="B1834" i="4"/>
  <c r="J1834" i="4" s="1"/>
  <c r="A1834" i="4"/>
  <c r="K1833" i="4"/>
  <c r="L1833" i="4" s="1"/>
  <c r="I1833" i="4"/>
  <c r="H1833" i="4"/>
  <c r="G1833" i="4"/>
  <c r="C1833" i="4"/>
  <c r="D1833" i="4" s="1"/>
  <c r="E1833" i="4" s="1"/>
  <c r="B1833" i="4"/>
  <c r="J1833" i="4" s="1"/>
  <c r="A1833" i="4"/>
  <c r="K1832" i="4"/>
  <c r="L1832" i="4" s="1"/>
  <c r="I1832" i="4"/>
  <c r="H1832" i="4"/>
  <c r="G1832" i="4"/>
  <c r="C1832" i="4"/>
  <c r="D1832" i="4" s="1"/>
  <c r="E1832" i="4" s="1"/>
  <c r="B1832" i="4"/>
  <c r="J1832" i="4" s="1"/>
  <c r="A1832" i="4"/>
  <c r="K1831" i="4"/>
  <c r="L1831" i="4" s="1"/>
  <c r="I1831" i="4"/>
  <c r="H1831" i="4"/>
  <c r="G1831" i="4"/>
  <c r="C1831" i="4"/>
  <c r="D1831" i="4" s="1"/>
  <c r="E1831" i="4" s="1"/>
  <c r="B1831" i="4"/>
  <c r="J1831" i="4" s="1"/>
  <c r="A1831" i="4"/>
  <c r="K1830" i="4"/>
  <c r="L1830" i="4" s="1"/>
  <c r="I1830" i="4"/>
  <c r="H1830" i="4"/>
  <c r="G1830" i="4"/>
  <c r="C1830" i="4"/>
  <c r="D1830" i="4" s="1"/>
  <c r="E1830" i="4" s="1"/>
  <c r="B1830" i="4"/>
  <c r="J1830" i="4" s="1"/>
  <c r="A1830" i="4"/>
  <c r="K1829" i="4"/>
  <c r="L1829" i="4" s="1"/>
  <c r="I1829" i="4"/>
  <c r="H1829" i="4"/>
  <c r="G1829" i="4"/>
  <c r="C1829" i="4"/>
  <c r="D1829" i="4" s="1"/>
  <c r="E1829" i="4" s="1"/>
  <c r="B1829" i="4"/>
  <c r="J1829" i="4" s="1"/>
  <c r="A1829" i="4"/>
  <c r="K1828" i="4"/>
  <c r="L1828" i="4" s="1"/>
  <c r="I1828" i="4"/>
  <c r="H1828" i="4"/>
  <c r="G1828" i="4"/>
  <c r="C1828" i="4"/>
  <c r="D1828" i="4" s="1"/>
  <c r="E1828" i="4" s="1"/>
  <c r="B1828" i="4"/>
  <c r="J1828" i="4" s="1"/>
  <c r="A1828" i="4"/>
  <c r="K1827" i="4"/>
  <c r="L1827" i="4" s="1"/>
  <c r="I1827" i="4"/>
  <c r="H1827" i="4"/>
  <c r="G1827" i="4"/>
  <c r="C1827" i="4"/>
  <c r="D1827" i="4" s="1"/>
  <c r="E1827" i="4" s="1"/>
  <c r="B1827" i="4"/>
  <c r="J1827" i="4" s="1"/>
  <c r="A1827" i="4"/>
  <c r="K1826" i="4"/>
  <c r="L1826" i="4" s="1"/>
  <c r="I1826" i="4"/>
  <c r="H1826" i="4"/>
  <c r="G1826" i="4"/>
  <c r="C1826" i="4"/>
  <c r="D1826" i="4" s="1"/>
  <c r="E1826" i="4" s="1"/>
  <c r="B1826" i="4"/>
  <c r="J1826" i="4" s="1"/>
  <c r="A1826" i="4"/>
  <c r="K1825" i="4"/>
  <c r="L1825" i="4" s="1"/>
  <c r="I1825" i="4"/>
  <c r="H1825" i="4"/>
  <c r="G1825" i="4"/>
  <c r="C1825" i="4"/>
  <c r="D1825" i="4" s="1"/>
  <c r="E1825" i="4" s="1"/>
  <c r="B1825" i="4"/>
  <c r="J1825" i="4" s="1"/>
  <c r="A1825" i="4"/>
  <c r="K1824" i="4"/>
  <c r="L1824" i="4" s="1"/>
  <c r="I1824" i="4"/>
  <c r="H1824" i="4"/>
  <c r="G1824" i="4"/>
  <c r="C1824" i="4"/>
  <c r="D1824" i="4" s="1"/>
  <c r="E1824" i="4" s="1"/>
  <c r="B1824" i="4"/>
  <c r="J1824" i="4" s="1"/>
  <c r="A1824" i="4"/>
  <c r="K1823" i="4"/>
  <c r="L1823" i="4" s="1"/>
  <c r="I1823" i="4"/>
  <c r="H1823" i="4"/>
  <c r="G1823" i="4"/>
  <c r="C1823" i="4"/>
  <c r="D1823" i="4" s="1"/>
  <c r="E1823" i="4" s="1"/>
  <c r="B1823" i="4"/>
  <c r="J1823" i="4" s="1"/>
  <c r="A1823" i="4"/>
  <c r="K1822" i="4"/>
  <c r="L1822" i="4" s="1"/>
  <c r="I1822" i="4"/>
  <c r="H1822" i="4"/>
  <c r="G1822" i="4"/>
  <c r="C1822" i="4"/>
  <c r="D1822" i="4" s="1"/>
  <c r="E1822" i="4" s="1"/>
  <c r="B1822" i="4"/>
  <c r="J1822" i="4" s="1"/>
  <c r="A1822" i="4"/>
  <c r="K1821" i="4"/>
  <c r="L1821" i="4" s="1"/>
  <c r="I1821" i="4"/>
  <c r="H1821" i="4"/>
  <c r="G1821" i="4"/>
  <c r="C1821" i="4"/>
  <c r="D1821" i="4" s="1"/>
  <c r="E1821" i="4" s="1"/>
  <c r="B1821" i="4"/>
  <c r="J1821" i="4" s="1"/>
  <c r="A1821" i="4"/>
  <c r="K1820" i="4"/>
  <c r="L1820" i="4" s="1"/>
  <c r="I1820" i="4"/>
  <c r="H1820" i="4"/>
  <c r="G1820" i="4"/>
  <c r="C1820" i="4"/>
  <c r="D1820" i="4" s="1"/>
  <c r="E1820" i="4" s="1"/>
  <c r="B1820" i="4"/>
  <c r="J1820" i="4" s="1"/>
  <c r="A1820" i="4"/>
  <c r="K1819" i="4"/>
  <c r="L1819" i="4" s="1"/>
  <c r="I1819" i="4"/>
  <c r="H1819" i="4"/>
  <c r="G1819" i="4"/>
  <c r="C1819" i="4"/>
  <c r="D1819" i="4" s="1"/>
  <c r="E1819" i="4" s="1"/>
  <c r="B1819" i="4"/>
  <c r="J1819" i="4" s="1"/>
  <c r="A1819" i="4"/>
  <c r="K1818" i="4"/>
  <c r="L1818" i="4" s="1"/>
  <c r="I1818" i="4"/>
  <c r="H1818" i="4"/>
  <c r="G1818" i="4"/>
  <c r="C1818" i="4"/>
  <c r="D1818" i="4" s="1"/>
  <c r="E1818" i="4" s="1"/>
  <c r="B1818" i="4"/>
  <c r="J1818" i="4" s="1"/>
  <c r="A1818" i="4"/>
  <c r="K1817" i="4"/>
  <c r="L1817" i="4" s="1"/>
  <c r="I1817" i="4"/>
  <c r="H1817" i="4"/>
  <c r="G1817" i="4"/>
  <c r="C1817" i="4"/>
  <c r="D1817" i="4" s="1"/>
  <c r="E1817" i="4" s="1"/>
  <c r="B1817" i="4"/>
  <c r="J1817" i="4" s="1"/>
  <c r="A1817" i="4"/>
  <c r="K1816" i="4"/>
  <c r="L1816" i="4" s="1"/>
  <c r="I1816" i="4"/>
  <c r="H1816" i="4"/>
  <c r="G1816" i="4"/>
  <c r="C1816" i="4"/>
  <c r="D1816" i="4" s="1"/>
  <c r="E1816" i="4" s="1"/>
  <c r="B1816" i="4"/>
  <c r="J1816" i="4" s="1"/>
  <c r="A1816" i="4"/>
  <c r="K1815" i="4"/>
  <c r="L1815" i="4" s="1"/>
  <c r="I1815" i="4"/>
  <c r="H1815" i="4"/>
  <c r="G1815" i="4"/>
  <c r="C1815" i="4"/>
  <c r="D1815" i="4" s="1"/>
  <c r="E1815" i="4" s="1"/>
  <c r="B1815" i="4"/>
  <c r="J1815" i="4" s="1"/>
  <c r="A1815" i="4"/>
  <c r="K1814" i="4"/>
  <c r="L1814" i="4" s="1"/>
  <c r="I1814" i="4"/>
  <c r="H1814" i="4"/>
  <c r="G1814" i="4"/>
  <c r="C1814" i="4"/>
  <c r="D1814" i="4" s="1"/>
  <c r="E1814" i="4" s="1"/>
  <c r="B1814" i="4"/>
  <c r="J1814" i="4" s="1"/>
  <c r="A1814" i="4"/>
  <c r="K1813" i="4"/>
  <c r="L1813" i="4" s="1"/>
  <c r="I1813" i="4"/>
  <c r="H1813" i="4"/>
  <c r="G1813" i="4"/>
  <c r="C1813" i="4"/>
  <c r="D1813" i="4" s="1"/>
  <c r="E1813" i="4" s="1"/>
  <c r="B1813" i="4"/>
  <c r="J1813" i="4" s="1"/>
  <c r="A1813" i="4"/>
  <c r="K1812" i="4"/>
  <c r="L1812" i="4" s="1"/>
  <c r="I1812" i="4"/>
  <c r="H1812" i="4"/>
  <c r="G1812" i="4"/>
  <c r="C1812" i="4"/>
  <c r="D1812" i="4" s="1"/>
  <c r="E1812" i="4" s="1"/>
  <c r="B1812" i="4"/>
  <c r="J1812" i="4" s="1"/>
  <c r="A1812" i="4"/>
  <c r="K1811" i="4"/>
  <c r="L1811" i="4" s="1"/>
  <c r="I1811" i="4"/>
  <c r="H1811" i="4"/>
  <c r="G1811" i="4"/>
  <c r="C1811" i="4"/>
  <c r="D1811" i="4" s="1"/>
  <c r="E1811" i="4" s="1"/>
  <c r="B1811" i="4"/>
  <c r="J1811" i="4" s="1"/>
  <c r="A1811" i="4"/>
  <c r="K1810" i="4"/>
  <c r="L1810" i="4" s="1"/>
  <c r="I1810" i="4"/>
  <c r="H1810" i="4"/>
  <c r="G1810" i="4"/>
  <c r="C1810" i="4"/>
  <c r="D1810" i="4" s="1"/>
  <c r="E1810" i="4" s="1"/>
  <c r="B1810" i="4"/>
  <c r="J1810" i="4" s="1"/>
  <c r="A1810" i="4"/>
  <c r="K1809" i="4"/>
  <c r="L1809" i="4" s="1"/>
  <c r="I1809" i="4"/>
  <c r="H1809" i="4"/>
  <c r="G1809" i="4"/>
  <c r="C1809" i="4"/>
  <c r="D1809" i="4" s="1"/>
  <c r="E1809" i="4" s="1"/>
  <c r="B1809" i="4"/>
  <c r="J1809" i="4" s="1"/>
  <c r="A1809" i="4"/>
  <c r="K1808" i="4"/>
  <c r="L1808" i="4" s="1"/>
  <c r="I1808" i="4"/>
  <c r="H1808" i="4"/>
  <c r="G1808" i="4"/>
  <c r="C1808" i="4"/>
  <c r="D1808" i="4" s="1"/>
  <c r="E1808" i="4" s="1"/>
  <c r="B1808" i="4"/>
  <c r="J1808" i="4" s="1"/>
  <c r="A1808" i="4"/>
  <c r="K1807" i="4"/>
  <c r="L1807" i="4" s="1"/>
  <c r="I1807" i="4"/>
  <c r="H1807" i="4"/>
  <c r="G1807" i="4"/>
  <c r="C1807" i="4"/>
  <c r="D1807" i="4" s="1"/>
  <c r="E1807" i="4" s="1"/>
  <c r="B1807" i="4"/>
  <c r="J1807" i="4" s="1"/>
  <c r="A1807" i="4"/>
  <c r="K1806" i="4"/>
  <c r="L1806" i="4" s="1"/>
  <c r="I1806" i="4"/>
  <c r="H1806" i="4"/>
  <c r="G1806" i="4"/>
  <c r="C1806" i="4"/>
  <c r="D1806" i="4" s="1"/>
  <c r="E1806" i="4" s="1"/>
  <c r="B1806" i="4"/>
  <c r="J1806" i="4" s="1"/>
  <c r="A1806" i="4"/>
  <c r="K1805" i="4"/>
  <c r="L1805" i="4" s="1"/>
  <c r="I1805" i="4"/>
  <c r="H1805" i="4"/>
  <c r="G1805" i="4"/>
  <c r="C1805" i="4"/>
  <c r="D1805" i="4" s="1"/>
  <c r="E1805" i="4" s="1"/>
  <c r="B1805" i="4"/>
  <c r="J1805" i="4" s="1"/>
  <c r="A1805" i="4"/>
  <c r="K1804" i="4"/>
  <c r="L1804" i="4" s="1"/>
  <c r="I1804" i="4"/>
  <c r="H1804" i="4"/>
  <c r="G1804" i="4"/>
  <c r="C1804" i="4"/>
  <c r="D1804" i="4" s="1"/>
  <c r="E1804" i="4" s="1"/>
  <c r="B1804" i="4"/>
  <c r="J1804" i="4" s="1"/>
  <c r="A1804" i="4"/>
  <c r="K1803" i="4"/>
  <c r="L1803" i="4" s="1"/>
  <c r="I1803" i="4"/>
  <c r="H1803" i="4"/>
  <c r="G1803" i="4"/>
  <c r="C1803" i="4"/>
  <c r="D1803" i="4" s="1"/>
  <c r="E1803" i="4" s="1"/>
  <c r="B1803" i="4"/>
  <c r="J1803" i="4" s="1"/>
  <c r="A1803" i="4"/>
  <c r="K1802" i="4"/>
  <c r="L1802" i="4" s="1"/>
  <c r="I1802" i="4"/>
  <c r="H1802" i="4"/>
  <c r="G1802" i="4"/>
  <c r="C1802" i="4"/>
  <c r="D1802" i="4" s="1"/>
  <c r="E1802" i="4" s="1"/>
  <c r="B1802" i="4"/>
  <c r="J1802" i="4" s="1"/>
  <c r="A1802" i="4"/>
  <c r="K1801" i="4"/>
  <c r="L1801" i="4" s="1"/>
  <c r="I1801" i="4"/>
  <c r="H1801" i="4"/>
  <c r="G1801" i="4"/>
  <c r="C1801" i="4"/>
  <c r="D1801" i="4" s="1"/>
  <c r="E1801" i="4" s="1"/>
  <c r="B1801" i="4"/>
  <c r="J1801" i="4" s="1"/>
  <c r="A1801" i="4"/>
  <c r="K1800" i="4"/>
  <c r="L1800" i="4" s="1"/>
  <c r="I1800" i="4"/>
  <c r="H1800" i="4"/>
  <c r="G1800" i="4"/>
  <c r="C1800" i="4"/>
  <c r="D1800" i="4" s="1"/>
  <c r="E1800" i="4" s="1"/>
  <c r="B1800" i="4"/>
  <c r="J1800" i="4" s="1"/>
  <c r="A1800" i="4"/>
  <c r="K1799" i="4"/>
  <c r="L1799" i="4" s="1"/>
  <c r="I1799" i="4"/>
  <c r="H1799" i="4"/>
  <c r="G1799" i="4"/>
  <c r="C1799" i="4"/>
  <c r="D1799" i="4" s="1"/>
  <c r="E1799" i="4" s="1"/>
  <c r="B1799" i="4"/>
  <c r="J1799" i="4" s="1"/>
  <c r="A1799" i="4"/>
  <c r="K1798" i="4"/>
  <c r="L1798" i="4" s="1"/>
  <c r="I1798" i="4"/>
  <c r="H1798" i="4"/>
  <c r="G1798" i="4"/>
  <c r="C1798" i="4"/>
  <c r="D1798" i="4" s="1"/>
  <c r="E1798" i="4" s="1"/>
  <c r="B1798" i="4"/>
  <c r="J1798" i="4" s="1"/>
  <c r="A1798" i="4"/>
  <c r="K1797" i="4"/>
  <c r="L1797" i="4" s="1"/>
  <c r="I1797" i="4"/>
  <c r="H1797" i="4"/>
  <c r="G1797" i="4"/>
  <c r="C1797" i="4"/>
  <c r="D1797" i="4" s="1"/>
  <c r="E1797" i="4" s="1"/>
  <c r="B1797" i="4"/>
  <c r="J1797" i="4" s="1"/>
  <c r="A1797" i="4"/>
  <c r="K1796" i="4"/>
  <c r="L1796" i="4" s="1"/>
  <c r="I1796" i="4"/>
  <c r="H1796" i="4"/>
  <c r="G1796" i="4"/>
  <c r="C1796" i="4"/>
  <c r="D1796" i="4" s="1"/>
  <c r="E1796" i="4" s="1"/>
  <c r="B1796" i="4"/>
  <c r="J1796" i="4" s="1"/>
  <c r="A1796" i="4"/>
  <c r="K1795" i="4"/>
  <c r="L1795" i="4" s="1"/>
  <c r="I1795" i="4"/>
  <c r="H1795" i="4"/>
  <c r="G1795" i="4"/>
  <c r="C1795" i="4"/>
  <c r="D1795" i="4" s="1"/>
  <c r="E1795" i="4" s="1"/>
  <c r="B1795" i="4"/>
  <c r="J1795" i="4" s="1"/>
  <c r="A1795" i="4"/>
  <c r="K1794" i="4"/>
  <c r="L1794" i="4" s="1"/>
  <c r="I1794" i="4"/>
  <c r="H1794" i="4"/>
  <c r="G1794" i="4"/>
  <c r="C1794" i="4"/>
  <c r="D1794" i="4" s="1"/>
  <c r="E1794" i="4" s="1"/>
  <c r="B1794" i="4"/>
  <c r="J1794" i="4" s="1"/>
  <c r="A1794" i="4"/>
  <c r="K1793" i="4"/>
  <c r="L1793" i="4" s="1"/>
  <c r="I1793" i="4"/>
  <c r="H1793" i="4"/>
  <c r="G1793" i="4"/>
  <c r="C1793" i="4"/>
  <c r="D1793" i="4" s="1"/>
  <c r="E1793" i="4" s="1"/>
  <c r="B1793" i="4"/>
  <c r="J1793" i="4" s="1"/>
  <c r="A1793" i="4"/>
  <c r="K1792" i="4"/>
  <c r="L1792" i="4" s="1"/>
  <c r="I1792" i="4"/>
  <c r="H1792" i="4"/>
  <c r="G1792" i="4"/>
  <c r="C1792" i="4"/>
  <c r="D1792" i="4" s="1"/>
  <c r="E1792" i="4" s="1"/>
  <c r="B1792" i="4"/>
  <c r="J1792" i="4" s="1"/>
  <c r="A1792" i="4"/>
  <c r="K1791" i="4"/>
  <c r="L1791" i="4" s="1"/>
  <c r="I1791" i="4"/>
  <c r="H1791" i="4"/>
  <c r="G1791" i="4"/>
  <c r="C1791" i="4"/>
  <c r="D1791" i="4" s="1"/>
  <c r="E1791" i="4" s="1"/>
  <c r="B1791" i="4"/>
  <c r="J1791" i="4" s="1"/>
  <c r="A1791" i="4"/>
  <c r="K1790" i="4"/>
  <c r="L1790" i="4" s="1"/>
  <c r="I1790" i="4"/>
  <c r="H1790" i="4"/>
  <c r="G1790" i="4"/>
  <c r="C1790" i="4"/>
  <c r="D1790" i="4" s="1"/>
  <c r="E1790" i="4" s="1"/>
  <c r="B1790" i="4"/>
  <c r="J1790" i="4" s="1"/>
  <c r="A1790" i="4"/>
  <c r="K1789" i="4"/>
  <c r="L1789" i="4" s="1"/>
  <c r="I1789" i="4"/>
  <c r="H1789" i="4"/>
  <c r="G1789" i="4"/>
  <c r="C1789" i="4"/>
  <c r="D1789" i="4" s="1"/>
  <c r="E1789" i="4" s="1"/>
  <c r="B1789" i="4"/>
  <c r="J1789" i="4" s="1"/>
  <c r="A1789" i="4"/>
  <c r="K1788" i="4"/>
  <c r="L1788" i="4" s="1"/>
  <c r="I1788" i="4"/>
  <c r="H1788" i="4"/>
  <c r="G1788" i="4"/>
  <c r="C1788" i="4"/>
  <c r="D1788" i="4" s="1"/>
  <c r="E1788" i="4" s="1"/>
  <c r="B1788" i="4"/>
  <c r="J1788" i="4" s="1"/>
  <c r="A1788" i="4"/>
  <c r="K1787" i="4"/>
  <c r="L1787" i="4" s="1"/>
  <c r="I1787" i="4"/>
  <c r="H1787" i="4"/>
  <c r="G1787" i="4"/>
  <c r="C1787" i="4"/>
  <c r="D1787" i="4" s="1"/>
  <c r="E1787" i="4" s="1"/>
  <c r="B1787" i="4"/>
  <c r="J1787" i="4" s="1"/>
  <c r="A1787" i="4"/>
  <c r="K1786" i="4"/>
  <c r="L1786" i="4" s="1"/>
  <c r="I1786" i="4"/>
  <c r="H1786" i="4"/>
  <c r="G1786" i="4"/>
  <c r="C1786" i="4"/>
  <c r="D1786" i="4" s="1"/>
  <c r="E1786" i="4" s="1"/>
  <c r="B1786" i="4"/>
  <c r="J1786" i="4" s="1"/>
  <c r="A1786" i="4"/>
  <c r="K1785" i="4"/>
  <c r="L1785" i="4" s="1"/>
  <c r="I1785" i="4"/>
  <c r="H1785" i="4"/>
  <c r="G1785" i="4"/>
  <c r="C1785" i="4"/>
  <c r="D1785" i="4" s="1"/>
  <c r="E1785" i="4" s="1"/>
  <c r="B1785" i="4"/>
  <c r="J1785" i="4" s="1"/>
  <c r="A1785" i="4"/>
  <c r="K1784" i="4"/>
  <c r="L1784" i="4" s="1"/>
  <c r="I1784" i="4"/>
  <c r="H1784" i="4"/>
  <c r="G1784" i="4"/>
  <c r="C1784" i="4"/>
  <c r="D1784" i="4" s="1"/>
  <c r="E1784" i="4" s="1"/>
  <c r="B1784" i="4"/>
  <c r="J1784" i="4" s="1"/>
  <c r="A1784" i="4"/>
  <c r="K1783" i="4"/>
  <c r="L1783" i="4" s="1"/>
  <c r="I1783" i="4"/>
  <c r="H1783" i="4"/>
  <c r="G1783" i="4"/>
  <c r="C1783" i="4"/>
  <c r="D1783" i="4" s="1"/>
  <c r="E1783" i="4" s="1"/>
  <c r="B1783" i="4"/>
  <c r="J1783" i="4" s="1"/>
  <c r="A1783" i="4"/>
  <c r="K1782" i="4"/>
  <c r="L1782" i="4" s="1"/>
  <c r="I1782" i="4"/>
  <c r="H1782" i="4"/>
  <c r="G1782" i="4"/>
  <c r="C1782" i="4"/>
  <c r="D1782" i="4" s="1"/>
  <c r="E1782" i="4" s="1"/>
  <c r="B1782" i="4"/>
  <c r="J1782" i="4" s="1"/>
  <c r="A1782" i="4"/>
  <c r="K1781" i="4"/>
  <c r="L1781" i="4" s="1"/>
  <c r="I1781" i="4"/>
  <c r="H1781" i="4"/>
  <c r="G1781" i="4"/>
  <c r="C1781" i="4"/>
  <c r="D1781" i="4" s="1"/>
  <c r="E1781" i="4" s="1"/>
  <c r="B1781" i="4"/>
  <c r="J1781" i="4" s="1"/>
  <c r="A1781" i="4"/>
  <c r="K1780" i="4"/>
  <c r="L1780" i="4" s="1"/>
  <c r="I1780" i="4"/>
  <c r="H1780" i="4"/>
  <c r="G1780" i="4"/>
  <c r="C1780" i="4"/>
  <c r="D1780" i="4" s="1"/>
  <c r="E1780" i="4" s="1"/>
  <c r="B1780" i="4"/>
  <c r="J1780" i="4" s="1"/>
  <c r="A1780" i="4"/>
  <c r="K1779" i="4"/>
  <c r="L1779" i="4" s="1"/>
  <c r="I1779" i="4"/>
  <c r="H1779" i="4"/>
  <c r="G1779" i="4"/>
  <c r="C1779" i="4"/>
  <c r="D1779" i="4" s="1"/>
  <c r="E1779" i="4" s="1"/>
  <c r="B1779" i="4"/>
  <c r="J1779" i="4" s="1"/>
  <c r="A1779" i="4"/>
  <c r="K1778" i="4"/>
  <c r="L1778" i="4" s="1"/>
  <c r="I1778" i="4"/>
  <c r="H1778" i="4"/>
  <c r="G1778" i="4"/>
  <c r="C1778" i="4"/>
  <c r="D1778" i="4" s="1"/>
  <c r="E1778" i="4" s="1"/>
  <c r="B1778" i="4"/>
  <c r="J1778" i="4" s="1"/>
  <c r="A1778" i="4"/>
  <c r="K1777" i="4"/>
  <c r="L1777" i="4" s="1"/>
  <c r="I1777" i="4"/>
  <c r="H1777" i="4"/>
  <c r="G1777" i="4"/>
  <c r="C1777" i="4"/>
  <c r="D1777" i="4" s="1"/>
  <c r="E1777" i="4" s="1"/>
  <c r="B1777" i="4"/>
  <c r="J1777" i="4" s="1"/>
  <c r="A1777" i="4"/>
  <c r="K1776" i="4"/>
  <c r="L1776" i="4" s="1"/>
  <c r="I1776" i="4"/>
  <c r="H1776" i="4"/>
  <c r="G1776" i="4"/>
  <c r="C1776" i="4"/>
  <c r="D1776" i="4" s="1"/>
  <c r="E1776" i="4" s="1"/>
  <c r="B1776" i="4"/>
  <c r="J1776" i="4" s="1"/>
  <c r="A1776" i="4"/>
  <c r="K1775" i="4"/>
  <c r="L1775" i="4" s="1"/>
  <c r="I1775" i="4"/>
  <c r="H1775" i="4"/>
  <c r="G1775" i="4"/>
  <c r="C1775" i="4"/>
  <c r="D1775" i="4" s="1"/>
  <c r="E1775" i="4" s="1"/>
  <c r="B1775" i="4"/>
  <c r="J1775" i="4" s="1"/>
  <c r="A1775" i="4"/>
  <c r="K1774" i="4"/>
  <c r="L1774" i="4" s="1"/>
  <c r="I1774" i="4"/>
  <c r="H1774" i="4"/>
  <c r="G1774" i="4"/>
  <c r="C1774" i="4"/>
  <c r="D1774" i="4" s="1"/>
  <c r="E1774" i="4" s="1"/>
  <c r="B1774" i="4"/>
  <c r="J1774" i="4" s="1"/>
  <c r="A1774" i="4"/>
  <c r="K1773" i="4"/>
  <c r="L1773" i="4" s="1"/>
  <c r="I1773" i="4"/>
  <c r="H1773" i="4"/>
  <c r="G1773" i="4"/>
  <c r="C1773" i="4"/>
  <c r="D1773" i="4" s="1"/>
  <c r="E1773" i="4" s="1"/>
  <c r="B1773" i="4"/>
  <c r="J1773" i="4" s="1"/>
  <c r="A1773" i="4"/>
  <c r="K1772" i="4"/>
  <c r="L1772" i="4" s="1"/>
  <c r="I1772" i="4"/>
  <c r="H1772" i="4"/>
  <c r="G1772" i="4"/>
  <c r="C1772" i="4"/>
  <c r="D1772" i="4" s="1"/>
  <c r="E1772" i="4" s="1"/>
  <c r="B1772" i="4"/>
  <c r="J1772" i="4" s="1"/>
  <c r="A1772" i="4"/>
  <c r="K1771" i="4"/>
  <c r="L1771" i="4" s="1"/>
  <c r="I1771" i="4"/>
  <c r="H1771" i="4"/>
  <c r="G1771" i="4"/>
  <c r="C1771" i="4"/>
  <c r="D1771" i="4" s="1"/>
  <c r="E1771" i="4" s="1"/>
  <c r="B1771" i="4"/>
  <c r="J1771" i="4" s="1"/>
  <c r="A1771" i="4"/>
  <c r="K1770" i="4"/>
  <c r="L1770" i="4" s="1"/>
  <c r="I1770" i="4"/>
  <c r="H1770" i="4"/>
  <c r="G1770" i="4"/>
  <c r="C1770" i="4"/>
  <c r="D1770" i="4" s="1"/>
  <c r="E1770" i="4" s="1"/>
  <c r="B1770" i="4"/>
  <c r="J1770" i="4" s="1"/>
  <c r="A1770" i="4"/>
  <c r="K1769" i="4"/>
  <c r="L1769" i="4" s="1"/>
  <c r="I1769" i="4"/>
  <c r="H1769" i="4"/>
  <c r="G1769" i="4"/>
  <c r="C1769" i="4"/>
  <c r="D1769" i="4" s="1"/>
  <c r="E1769" i="4" s="1"/>
  <c r="B1769" i="4"/>
  <c r="J1769" i="4" s="1"/>
  <c r="A1769" i="4"/>
  <c r="K1768" i="4"/>
  <c r="L1768" i="4" s="1"/>
  <c r="I1768" i="4"/>
  <c r="H1768" i="4"/>
  <c r="G1768" i="4"/>
  <c r="C1768" i="4"/>
  <c r="D1768" i="4" s="1"/>
  <c r="E1768" i="4" s="1"/>
  <c r="B1768" i="4"/>
  <c r="J1768" i="4" s="1"/>
  <c r="A1768" i="4"/>
  <c r="K1767" i="4"/>
  <c r="L1767" i="4" s="1"/>
  <c r="I1767" i="4"/>
  <c r="H1767" i="4"/>
  <c r="G1767" i="4"/>
  <c r="C1767" i="4"/>
  <c r="D1767" i="4" s="1"/>
  <c r="E1767" i="4" s="1"/>
  <c r="B1767" i="4"/>
  <c r="J1767" i="4" s="1"/>
  <c r="A1767" i="4"/>
  <c r="K1766" i="4"/>
  <c r="L1766" i="4" s="1"/>
  <c r="I1766" i="4"/>
  <c r="H1766" i="4"/>
  <c r="G1766" i="4"/>
  <c r="C1766" i="4"/>
  <c r="D1766" i="4" s="1"/>
  <c r="E1766" i="4" s="1"/>
  <c r="B1766" i="4"/>
  <c r="J1766" i="4" s="1"/>
  <c r="A1766" i="4"/>
  <c r="K1765" i="4"/>
  <c r="L1765" i="4" s="1"/>
  <c r="I1765" i="4"/>
  <c r="H1765" i="4"/>
  <c r="G1765" i="4"/>
  <c r="C1765" i="4"/>
  <c r="D1765" i="4" s="1"/>
  <c r="E1765" i="4" s="1"/>
  <c r="B1765" i="4"/>
  <c r="J1765" i="4" s="1"/>
  <c r="A1765" i="4"/>
  <c r="K1764" i="4"/>
  <c r="L1764" i="4" s="1"/>
  <c r="I1764" i="4"/>
  <c r="H1764" i="4"/>
  <c r="G1764" i="4"/>
  <c r="C1764" i="4"/>
  <c r="D1764" i="4" s="1"/>
  <c r="E1764" i="4" s="1"/>
  <c r="B1764" i="4"/>
  <c r="J1764" i="4" s="1"/>
  <c r="A1764" i="4"/>
  <c r="K1763" i="4"/>
  <c r="L1763" i="4" s="1"/>
  <c r="I1763" i="4"/>
  <c r="H1763" i="4"/>
  <c r="G1763" i="4"/>
  <c r="C1763" i="4"/>
  <c r="D1763" i="4" s="1"/>
  <c r="E1763" i="4" s="1"/>
  <c r="B1763" i="4"/>
  <c r="J1763" i="4" s="1"/>
  <c r="A1763" i="4"/>
  <c r="K1762" i="4"/>
  <c r="L1762" i="4" s="1"/>
  <c r="I1762" i="4"/>
  <c r="H1762" i="4"/>
  <c r="G1762" i="4"/>
  <c r="C1762" i="4"/>
  <c r="D1762" i="4" s="1"/>
  <c r="E1762" i="4" s="1"/>
  <c r="B1762" i="4"/>
  <c r="J1762" i="4" s="1"/>
  <c r="A1762" i="4"/>
  <c r="K1761" i="4"/>
  <c r="L1761" i="4" s="1"/>
  <c r="I1761" i="4"/>
  <c r="H1761" i="4"/>
  <c r="G1761" i="4"/>
  <c r="C1761" i="4"/>
  <c r="D1761" i="4" s="1"/>
  <c r="E1761" i="4" s="1"/>
  <c r="B1761" i="4"/>
  <c r="J1761" i="4" s="1"/>
  <c r="A1761" i="4"/>
  <c r="K1760" i="4"/>
  <c r="L1760" i="4" s="1"/>
  <c r="I1760" i="4"/>
  <c r="H1760" i="4"/>
  <c r="G1760" i="4"/>
  <c r="C1760" i="4"/>
  <c r="D1760" i="4" s="1"/>
  <c r="E1760" i="4" s="1"/>
  <c r="B1760" i="4"/>
  <c r="J1760" i="4" s="1"/>
  <c r="A1760" i="4"/>
  <c r="K1759" i="4"/>
  <c r="L1759" i="4" s="1"/>
  <c r="I1759" i="4"/>
  <c r="H1759" i="4"/>
  <c r="G1759" i="4"/>
  <c r="C1759" i="4"/>
  <c r="D1759" i="4" s="1"/>
  <c r="E1759" i="4" s="1"/>
  <c r="B1759" i="4"/>
  <c r="J1759" i="4" s="1"/>
  <c r="A1759" i="4"/>
  <c r="K1758" i="4"/>
  <c r="L1758" i="4" s="1"/>
  <c r="I1758" i="4"/>
  <c r="H1758" i="4"/>
  <c r="G1758" i="4"/>
  <c r="C1758" i="4"/>
  <c r="D1758" i="4" s="1"/>
  <c r="E1758" i="4" s="1"/>
  <c r="B1758" i="4"/>
  <c r="J1758" i="4" s="1"/>
  <c r="A1758" i="4"/>
  <c r="K1757" i="4"/>
  <c r="L1757" i="4" s="1"/>
  <c r="I1757" i="4"/>
  <c r="H1757" i="4"/>
  <c r="G1757" i="4"/>
  <c r="C1757" i="4"/>
  <c r="D1757" i="4" s="1"/>
  <c r="E1757" i="4" s="1"/>
  <c r="B1757" i="4"/>
  <c r="J1757" i="4" s="1"/>
  <c r="A1757" i="4"/>
  <c r="K1756" i="4"/>
  <c r="L1756" i="4" s="1"/>
  <c r="I1756" i="4"/>
  <c r="H1756" i="4"/>
  <c r="G1756" i="4"/>
  <c r="C1756" i="4"/>
  <c r="D1756" i="4" s="1"/>
  <c r="E1756" i="4" s="1"/>
  <c r="B1756" i="4"/>
  <c r="J1756" i="4" s="1"/>
  <c r="A1756" i="4"/>
  <c r="K1755" i="4"/>
  <c r="L1755" i="4" s="1"/>
  <c r="I1755" i="4"/>
  <c r="H1755" i="4"/>
  <c r="G1755" i="4"/>
  <c r="C1755" i="4"/>
  <c r="D1755" i="4" s="1"/>
  <c r="E1755" i="4" s="1"/>
  <c r="B1755" i="4"/>
  <c r="J1755" i="4" s="1"/>
  <c r="A1755" i="4"/>
  <c r="K1754" i="4"/>
  <c r="L1754" i="4" s="1"/>
  <c r="I1754" i="4"/>
  <c r="H1754" i="4"/>
  <c r="G1754" i="4"/>
  <c r="C1754" i="4"/>
  <c r="D1754" i="4" s="1"/>
  <c r="E1754" i="4" s="1"/>
  <c r="B1754" i="4"/>
  <c r="J1754" i="4" s="1"/>
  <c r="A1754" i="4"/>
  <c r="K1753" i="4"/>
  <c r="L1753" i="4" s="1"/>
  <c r="I1753" i="4"/>
  <c r="H1753" i="4"/>
  <c r="G1753" i="4"/>
  <c r="C1753" i="4"/>
  <c r="D1753" i="4" s="1"/>
  <c r="E1753" i="4" s="1"/>
  <c r="B1753" i="4"/>
  <c r="J1753" i="4" s="1"/>
  <c r="A1753" i="4"/>
  <c r="K1752" i="4"/>
  <c r="L1752" i="4" s="1"/>
  <c r="I1752" i="4"/>
  <c r="H1752" i="4"/>
  <c r="G1752" i="4"/>
  <c r="C1752" i="4"/>
  <c r="D1752" i="4" s="1"/>
  <c r="E1752" i="4" s="1"/>
  <c r="B1752" i="4"/>
  <c r="J1752" i="4" s="1"/>
  <c r="A1752" i="4"/>
  <c r="K1751" i="4"/>
  <c r="L1751" i="4" s="1"/>
  <c r="I1751" i="4"/>
  <c r="H1751" i="4"/>
  <c r="G1751" i="4"/>
  <c r="C1751" i="4"/>
  <c r="D1751" i="4" s="1"/>
  <c r="E1751" i="4" s="1"/>
  <c r="B1751" i="4"/>
  <c r="J1751" i="4" s="1"/>
  <c r="A1751" i="4"/>
  <c r="K1750" i="4"/>
  <c r="L1750" i="4" s="1"/>
  <c r="I1750" i="4"/>
  <c r="H1750" i="4"/>
  <c r="G1750" i="4"/>
  <c r="C1750" i="4"/>
  <c r="D1750" i="4" s="1"/>
  <c r="E1750" i="4" s="1"/>
  <c r="B1750" i="4"/>
  <c r="J1750" i="4" s="1"/>
  <c r="A1750" i="4"/>
  <c r="K1749" i="4"/>
  <c r="L1749" i="4" s="1"/>
  <c r="I1749" i="4"/>
  <c r="H1749" i="4"/>
  <c r="G1749" i="4"/>
  <c r="C1749" i="4"/>
  <c r="D1749" i="4" s="1"/>
  <c r="E1749" i="4" s="1"/>
  <c r="B1749" i="4"/>
  <c r="J1749" i="4" s="1"/>
  <c r="A1749" i="4"/>
  <c r="K1748" i="4"/>
  <c r="L1748" i="4" s="1"/>
  <c r="I1748" i="4"/>
  <c r="H1748" i="4"/>
  <c r="G1748" i="4"/>
  <c r="C1748" i="4"/>
  <c r="D1748" i="4" s="1"/>
  <c r="E1748" i="4" s="1"/>
  <c r="B1748" i="4"/>
  <c r="J1748" i="4" s="1"/>
  <c r="A1748" i="4"/>
  <c r="K1747" i="4"/>
  <c r="L1747" i="4" s="1"/>
  <c r="I1747" i="4"/>
  <c r="H1747" i="4"/>
  <c r="G1747" i="4"/>
  <c r="C1747" i="4"/>
  <c r="D1747" i="4" s="1"/>
  <c r="E1747" i="4" s="1"/>
  <c r="B1747" i="4"/>
  <c r="J1747" i="4" s="1"/>
  <c r="A1747" i="4"/>
  <c r="K1746" i="4"/>
  <c r="L1746" i="4" s="1"/>
  <c r="I1746" i="4"/>
  <c r="H1746" i="4"/>
  <c r="G1746" i="4"/>
  <c r="C1746" i="4"/>
  <c r="D1746" i="4" s="1"/>
  <c r="E1746" i="4" s="1"/>
  <c r="B1746" i="4"/>
  <c r="J1746" i="4" s="1"/>
  <c r="A1746" i="4"/>
  <c r="K1745" i="4"/>
  <c r="L1745" i="4" s="1"/>
  <c r="I1745" i="4"/>
  <c r="H1745" i="4"/>
  <c r="G1745" i="4"/>
  <c r="C1745" i="4"/>
  <c r="D1745" i="4" s="1"/>
  <c r="E1745" i="4" s="1"/>
  <c r="B1745" i="4"/>
  <c r="J1745" i="4" s="1"/>
  <c r="A1745" i="4"/>
  <c r="K1744" i="4"/>
  <c r="L1744" i="4" s="1"/>
  <c r="I1744" i="4"/>
  <c r="H1744" i="4"/>
  <c r="G1744" i="4"/>
  <c r="C1744" i="4"/>
  <c r="D1744" i="4" s="1"/>
  <c r="E1744" i="4" s="1"/>
  <c r="B1744" i="4"/>
  <c r="J1744" i="4" s="1"/>
  <c r="A1744" i="4"/>
  <c r="K1743" i="4"/>
  <c r="L1743" i="4" s="1"/>
  <c r="I1743" i="4"/>
  <c r="H1743" i="4"/>
  <c r="G1743" i="4"/>
  <c r="C1743" i="4"/>
  <c r="D1743" i="4" s="1"/>
  <c r="E1743" i="4" s="1"/>
  <c r="B1743" i="4"/>
  <c r="J1743" i="4" s="1"/>
  <c r="A1743" i="4"/>
  <c r="K1742" i="4"/>
  <c r="L1742" i="4" s="1"/>
  <c r="I1742" i="4"/>
  <c r="H1742" i="4"/>
  <c r="G1742" i="4"/>
  <c r="C1742" i="4"/>
  <c r="D1742" i="4" s="1"/>
  <c r="E1742" i="4" s="1"/>
  <c r="B1742" i="4"/>
  <c r="J1742" i="4" s="1"/>
  <c r="A1742" i="4"/>
  <c r="K1741" i="4"/>
  <c r="L1741" i="4" s="1"/>
  <c r="I1741" i="4"/>
  <c r="H1741" i="4"/>
  <c r="G1741" i="4"/>
  <c r="C1741" i="4"/>
  <c r="D1741" i="4" s="1"/>
  <c r="E1741" i="4" s="1"/>
  <c r="B1741" i="4"/>
  <c r="J1741" i="4" s="1"/>
  <c r="A1741" i="4"/>
  <c r="K1740" i="4"/>
  <c r="L1740" i="4" s="1"/>
  <c r="I1740" i="4"/>
  <c r="H1740" i="4"/>
  <c r="G1740" i="4"/>
  <c r="C1740" i="4"/>
  <c r="D1740" i="4" s="1"/>
  <c r="E1740" i="4" s="1"/>
  <c r="B1740" i="4"/>
  <c r="J1740" i="4" s="1"/>
  <c r="A1740" i="4"/>
  <c r="K1739" i="4"/>
  <c r="L1739" i="4" s="1"/>
  <c r="I1739" i="4"/>
  <c r="H1739" i="4"/>
  <c r="G1739" i="4"/>
  <c r="C1739" i="4"/>
  <c r="D1739" i="4" s="1"/>
  <c r="E1739" i="4" s="1"/>
  <c r="B1739" i="4"/>
  <c r="J1739" i="4" s="1"/>
  <c r="A1739" i="4"/>
  <c r="K1738" i="4"/>
  <c r="L1738" i="4" s="1"/>
  <c r="I1738" i="4"/>
  <c r="H1738" i="4"/>
  <c r="G1738" i="4"/>
  <c r="C1738" i="4"/>
  <c r="D1738" i="4" s="1"/>
  <c r="E1738" i="4" s="1"/>
  <c r="B1738" i="4"/>
  <c r="J1738" i="4" s="1"/>
  <c r="A1738" i="4"/>
  <c r="K1737" i="4"/>
  <c r="L1737" i="4" s="1"/>
  <c r="I1737" i="4"/>
  <c r="H1737" i="4"/>
  <c r="G1737" i="4"/>
  <c r="C1737" i="4"/>
  <c r="D1737" i="4" s="1"/>
  <c r="E1737" i="4" s="1"/>
  <c r="B1737" i="4"/>
  <c r="J1737" i="4" s="1"/>
  <c r="A1737" i="4"/>
  <c r="K1736" i="4"/>
  <c r="L1736" i="4" s="1"/>
  <c r="I1736" i="4"/>
  <c r="H1736" i="4"/>
  <c r="G1736" i="4"/>
  <c r="C1736" i="4"/>
  <c r="D1736" i="4" s="1"/>
  <c r="E1736" i="4" s="1"/>
  <c r="B1736" i="4"/>
  <c r="J1736" i="4" s="1"/>
  <c r="A1736" i="4"/>
  <c r="K1735" i="4"/>
  <c r="L1735" i="4" s="1"/>
  <c r="I1735" i="4"/>
  <c r="H1735" i="4"/>
  <c r="G1735" i="4"/>
  <c r="C1735" i="4"/>
  <c r="D1735" i="4" s="1"/>
  <c r="E1735" i="4" s="1"/>
  <c r="B1735" i="4"/>
  <c r="J1735" i="4" s="1"/>
  <c r="A1735" i="4"/>
  <c r="K1734" i="4"/>
  <c r="L1734" i="4" s="1"/>
  <c r="I1734" i="4"/>
  <c r="H1734" i="4"/>
  <c r="G1734" i="4"/>
  <c r="C1734" i="4"/>
  <c r="D1734" i="4" s="1"/>
  <c r="E1734" i="4" s="1"/>
  <c r="B1734" i="4"/>
  <c r="J1734" i="4" s="1"/>
  <c r="A1734" i="4"/>
  <c r="K1733" i="4"/>
  <c r="L1733" i="4" s="1"/>
  <c r="I1733" i="4"/>
  <c r="H1733" i="4"/>
  <c r="G1733" i="4"/>
  <c r="C1733" i="4"/>
  <c r="D1733" i="4" s="1"/>
  <c r="E1733" i="4" s="1"/>
  <c r="B1733" i="4"/>
  <c r="J1733" i="4" s="1"/>
  <c r="A1733" i="4"/>
  <c r="K1732" i="4"/>
  <c r="L1732" i="4" s="1"/>
  <c r="I1732" i="4"/>
  <c r="H1732" i="4"/>
  <c r="G1732" i="4"/>
  <c r="C1732" i="4"/>
  <c r="D1732" i="4" s="1"/>
  <c r="E1732" i="4" s="1"/>
  <c r="B1732" i="4"/>
  <c r="J1732" i="4" s="1"/>
  <c r="A1732" i="4"/>
  <c r="K1731" i="4"/>
  <c r="L1731" i="4" s="1"/>
  <c r="I1731" i="4"/>
  <c r="H1731" i="4"/>
  <c r="G1731" i="4"/>
  <c r="C1731" i="4"/>
  <c r="D1731" i="4" s="1"/>
  <c r="E1731" i="4" s="1"/>
  <c r="B1731" i="4"/>
  <c r="J1731" i="4" s="1"/>
  <c r="A1731" i="4"/>
  <c r="K1730" i="4"/>
  <c r="L1730" i="4" s="1"/>
  <c r="I1730" i="4"/>
  <c r="H1730" i="4"/>
  <c r="G1730" i="4"/>
  <c r="C1730" i="4"/>
  <c r="D1730" i="4" s="1"/>
  <c r="E1730" i="4" s="1"/>
  <c r="B1730" i="4"/>
  <c r="J1730" i="4" s="1"/>
  <c r="A1730" i="4"/>
  <c r="K1729" i="4"/>
  <c r="L1729" i="4" s="1"/>
  <c r="I1729" i="4"/>
  <c r="H1729" i="4"/>
  <c r="G1729" i="4"/>
  <c r="C1729" i="4"/>
  <c r="D1729" i="4" s="1"/>
  <c r="E1729" i="4" s="1"/>
  <c r="B1729" i="4"/>
  <c r="J1729" i="4" s="1"/>
  <c r="A1729" i="4"/>
  <c r="K1728" i="4"/>
  <c r="L1728" i="4" s="1"/>
  <c r="I1728" i="4"/>
  <c r="H1728" i="4"/>
  <c r="G1728" i="4"/>
  <c r="C1728" i="4"/>
  <c r="D1728" i="4" s="1"/>
  <c r="E1728" i="4" s="1"/>
  <c r="B1728" i="4"/>
  <c r="J1728" i="4" s="1"/>
  <c r="A1728" i="4"/>
  <c r="K1727" i="4"/>
  <c r="L1727" i="4" s="1"/>
  <c r="I1727" i="4"/>
  <c r="H1727" i="4"/>
  <c r="G1727" i="4"/>
  <c r="C1727" i="4"/>
  <c r="D1727" i="4" s="1"/>
  <c r="E1727" i="4" s="1"/>
  <c r="B1727" i="4"/>
  <c r="J1727" i="4" s="1"/>
  <c r="A1727" i="4"/>
  <c r="K1726" i="4"/>
  <c r="L1726" i="4" s="1"/>
  <c r="I1726" i="4"/>
  <c r="H1726" i="4"/>
  <c r="G1726" i="4"/>
  <c r="C1726" i="4"/>
  <c r="D1726" i="4" s="1"/>
  <c r="E1726" i="4" s="1"/>
  <c r="B1726" i="4"/>
  <c r="J1726" i="4" s="1"/>
  <c r="A1726" i="4"/>
  <c r="K1725" i="4"/>
  <c r="L1725" i="4" s="1"/>
  <c r="I1725" i="4"/>
  <c r="H1725" i="4"/>
  <c r="G1725" i="4"/>
  <c r="C1725" i="4"/>
  <c r="D1725" i="4" s="1"/>
  <c r="E1725" i="4" s="1"/>
  <c r="B1725" i="4"/>
  <c r="J1725" i="4" s="1"/>
  <c r="A1725" i="4"/>
  <c r="K1724" i="4"/>
  <c r="L1724" i="4" s="1"/>
  <c r="I1724" i="4"/>
  <c r="H1724" i="4"/>
  <c r="G1724" i="4"/>
  <c r="C1724" i="4"/>
  <c r="D1724" i="4" s="1"/>
  <c r="E1724" i="4" s="1"/>
  <c r="B1724" i="4"/>
  <c r="J1724" i="4" s="1"/>
  <c r="A1724" i="4"/>
  <c r="K1723" i="4"/>
  <c r="L1723" i="4" s="1"/>
  <c r="I1723" i="4"/>
  <c r="H1723" i="4"/>
  <c r="G1723" i="4"/>
  <c r="C1723" i="4"/>
  <c r="D1723" i="4" s="1"/>
  <c r="E1723" i="4" s="1"/>
  <c r="B1723" i="4"/>
  <c r="J1723" i="4" s="1"/>
  <c r="A1723" i="4"/>
  <c r="K1722" i="4"/>
  <c r="L1722" i="4" s="1"/>
  <c r="I1722" i="4"/>
  <c r="H1722" i="4"/>
  <c r="G1722" i="4"/>
  <c r="C1722" i="4"/>
  <c r="D1722" i="4" s="1"/>
  <c r="E1722" i="4" s="1"/>
  <c r="B1722" i="4"/>
  <c r="J1722" i="4" s="1"/>
  <c r="A1722" i="4"/>
  <c r="K1721" i="4"/>
  <c r="L1721" i="4" s="1"/>
  <c r="I1721" i="4"/>
  <c r="H1721" i="4"/>
  <c r="G1721" i="4"/>
  <c r="C1721" i="4"/>
  <c r="D1721" i="4" s="1"/>
  <c r="E1721" i="4" s="1"/>
  <c r="B1721" i="4"/>
  <c r="J1721" i="4" s="1"/>
  <c r="A1721" i="4"/>
  <c r="K1720" i="4"/>
  <c r="L1720" i="4" s="1"/>
  <c r="I1720" i="4"/>
  <c r="H1720" i="4"/>
  <c r="G1720" i="4"/>
  <c r="C1720" i="4"/>
  <c r="D1720" i="4" s="1"/>
  <c r="E1720" i="4" s="1"/>
  <c r="B1720" i="4"/>
  <c r="J1720" i="4" s="1"/>
  <c r="A1720" i="4"/>
  <c r="K1719" i="4"/>
  <c r="L1719" i="4" s="1"/>
  <c r="I1719" i="4"/>
  <c r="H1719" i="4"/>
  <c r="G1719" i="4"/>
  <c r="C1719" i="4"/>
  <c r="D1719" i="4" s="1"/>
  <c r="E1719" i="4" s="1"/>
  <c r="B1719" i="4"/>
  <c r="J1719" i="4" s="1"/>
  <c r="A1719" i="4"/>
  <c r="K1718" i="4"/>
  <c r="L1718" i="4" s="1"/>
  <c r="I1718" i="4"/>
  <c r="H1718" i="4"/>
  <c r="G1718" i="4"/>
  <c r="C1718" i="4"/>
  <c r="D1718" i="4" s="1"/>
  <c r="E1718" i="4" s="1"/>
  <c r="B1718" i="4"/>
  <c r="J1718" i="4" s="1"/>
  <c r="A1718" i="4"/>
  <c r="K1717" i="4"/>
  <c r="L1717" i="4" s="1"/>
  <c r="I1717" i="4"/>
  <c r="H1717" i="4"/>
  <c r="G1717" i="4"/>
  <c r="C1717" i="4"/>
  <c r="D1717" i="4" s="1"/>
  <c r="E1717" i="4" s="1"/>
  <c r="B1717" i="4"/>
  <c r="J1717" i="4" s="1"/>
  <c r="A1717" i="4"/>
  <c r="K1716" i="4"/>
  <c r="L1716" i="4" s="1"/>
  <c r="I1716" i="4"/>
  <c r="H1716" i="4"/>
  <c r="G1716" i="4"/>
  <c r="C1716" i="4"/>
  <c r="D1716" i="4" s="1"/>
  <c r="E1716" i="4" s="1"/>
  <c r="B1716" i="4"/>
  <c r="J1716" i="4" s="1"/>
  <c r="A1716" i="4"/>
  <c r="K1715" i="4"/>
  <c r="L1715" i="4" s="1"/>
  <c r="I1715" i="4"/>
  <c r="H1715" i="4"/>
  <c r="G1715" i="4"/>
  <c r="C1715" i="4"/>
  <c r="D1715" i="4" s="1"/>
  <c r="E1715" i="4" s="1"/>
  <c r="B1715" i="4"/>
  <c r="J1715" i="4" s="1"/>
  <c r="A1715" i="4"/>
  <c r="K1714" i="4"/>
  <c r="L1714" i="4" s="1"/>
  <c r="I1714" i="4"/>
  <c r="H1714" i="4"/>
  <c r="G1714" i="4"/>
  <c r="C1714" i="4"/>
  <c r="D1714" i="4" s="1"/>
  <c r="E1714" i="4" s="1"/>
  <c r="B1714" i="4"/>
  <c r="J1714" i="4" s="1"/>
  <c r="A1714" i="4"/>
  <c r="K1713" i="4"/>
  <c r="L1713" i="4" s="1"/>
  <c r="I1713" i="4"/>
  <c r="H1713" i="4"/>
  <c r="G1713" i="4"/>
  <c r="C1713" i="4"/>
  <c r="D1713" i="4" s="1"/>
  <c r="E1713" i="4" s="1"/>
  <c r="B1713" i="4"/>
  <c r="J1713" i="4" s="1"/>
  <c r="A1713" i="4"/>
  <c r="K1712" i="4"/>
  <c r="L1712" i="4" s="1"/>
  <c r="I1712" i="4"/>
  <c r="H1712" i="4"/>
  <c r="G1712" i="4"/>
  <c r="C1712" i="4"/>
  <c r="D1712" i="4" s="1"/>
  <c r="E1712" i="4" s="1"/>
  <c r="B1712" i="4"/>
  <c r="J1712" i="4" s="1"/>
  <c r="A1712" i="4"/>
  <c r="K1711" i="4"/>
  <c r="L1711" i="4" s="1"/>
  <c r="I1711" i="4"/>
  <c r="H1711" i="4"/>
  <c r="G1711" i="4"/>
  <c r="C1711" i="4"/>
  <c r="D1711" i="4" s="1"/>
  <c r="E1711" i="4" s="1"/>
  <c r="B1711" i="4"/>
  <c r="J1711" i="4" s="1"/>
  <c r="A1711" i="4"/>
  <c r="K1710" i="4"/>
  <c r="L1710" i="4" s="1"/>
  <c r="I1710" i="4"/>
  <c r="H1710" i="4"/>
  <c r="G1710" i="4"/>
  <c r="C1710" i="4"/>
  <c r="D1710" i="4" s="1"/>
  <c r="E1710" i="4" s="1"/>
  <c r="B1710" i="4"/>
  <c r="J1710" i="4" s="1"/>
  <c r="A1710" i="4"/>
  <c r="K1709" i="4"/>
  <c r="L1709" i="4" s="1"/>
  <c r="I1709" i="4"/>
  <c r="H1709" i="4"/>
  <c r="G1709" i="4"/>
  <c r="C1709" i="4"/>
  <c r="D1709" i="4" s="1"/>
  <c r="E1709" i="4" s="1"/>
  <c r="B1709" i="4"/>
  <c r="J1709" i="4" s="1"/>
  <c r="A1709" i="4"/>
  <c r="K1708" i="4"/>
  <c r="L1708" i="4" s="1"/>
  <c r="I1708" i="4"/>
  <c r="H1708" i="4"/>
  <c r="G1708" i="4"/>
  <c r="C1708" i="4"/>
  <c r="D1708" i="4" s="1"/>
  <c r="E1708" i="4" s="1"/>
  <c r="B1708" i="4"/>
  <c r="J1708" i="4" s="1"/>
  <c r="A1708" i="4"/>
  <c r="K1707" i="4"/>
  <c r="L1707" i="4" s="1"/>
  <c r="I1707" i="4"/>
  <c r="H1707" i="4"/>
  <c r="G1707" i="4"/>
  <c r="C1707" i="4"/>
  <c r="D1707" i="4" s="1"/>
  <c r="E1707" i="4" s="1"/>
  <c r="B1707" i="4"/>
  <c r="J1707" i="4" s="1"/>
  <c r="A1707" i="4"/>
  <c r="K1706" i="4"/>
  <c r="L1706" i="4" s="1"/>
  <c r="I1706" i="4"/>
  <c r="H1706" i="4"/>
  <c r="G1706" i="4"/>
  <c r="C1706" i="4"/>
  <c r="D1706" i="4" s="1"/>
  <c r="E1706" i="4" s="1"/>
  <c r="B1706" i="4"/>
  <c r="J1706" i="4" s="1"/>
  <c r="A1706" i="4"/>
  <c r="K1705" i="4"/>
  <c r="L1705" i="4" s="1"/>
  <c r="I1705" i="4"/>
  <c r="H1705" i="4"/>
  <c r="G1705" i="4"/>
  <c r="C1705" i="4"/>
  <c r="D1705" i="4" s="1"/>
  <c r="E1705" i="4" s="1"/>
  <c r="B1705" i="4"/>
  <c r="J1705" i="4" s="1"/>
  <c r="A1705" i="4"/>
  <c r="K1704" i="4"/>
  <c r="L1704" i="4" s="1"/>
  <c r="I1704" i="4"/>
  <c r="H1704" i="4"/>
  <c r="G1704" i="4"/>
  <c r="C1704" i="4"/>
  <c r="D1704" i="4" s="1"/>
  <c r="E1704" i="4" s="1"/>
  <c r="B1704" i="4"/>
  <c r="J1704" i="4" s="1"/>
  <c r="A1704" i="4"/>
  <c r="K1703" i="4"/>
  <c r="L1703" i="4" s="1"/>
  <c r="I1703" i="4"/>
  <c r="H1703" i="4"/>
  <c r="G1703" i="4"/>
  <c r="C1703" i="4"/>
  <c r="D1703" i="4" s="1"/>
  <c r="E1703" i="4" s="1"/>
  <c r="B1703" i="4"/>
  <c r="J1703" i="4" s="1"/>
  <c r="A1703" i="4"/>
  <c r="K1702" i="4"/>
  <c r="L1702" i="4" s="1"/>
  <c r="I1702" i="4"/>
  <c r="H1702" i="4"/>
  <c r="G1702" i="4"/>
  <c r="C1702" i="4"/>
  <c r="D1702" i="4" s="1"/>
  <c r="E1702" i="4" s="1"/>
  <c r="B1702" i="4"/>
  <c r="J1702" i="4" s="1"/>
  <c r="A1702" i="4"/>
  <c r="K1701" i="4"/>
  <c r="L1701" i="4" s="1"/>
  <c r="I1701" i="4"/>
  <c r="H1701" i="4"/>
  <c r="G1701" i="4"/>
  <c r="C1701" i="4"/>
  <c r="D1701" i="4" s="1"/>
  <c r="E1701" i="4" s="1"/>
  <c r="B1701" i="4"/>
  <c r="J1701" i="4" s="1"/>
  <c r="A1701" i="4"/>
  <c r="K1700" i="4"/>
  <c r="L1700" i="4" s="1"/>
  <c r="I1700" i="4"/>
  <c r="H1700" i="4"/>
  <c r="G1700" i="4"/>
  <c r="C1700" i="4"/>
  <c r="D1700" i="4" s="1"/>
  <c r="E1700" i="4" s="1"/>
  <c r="B1700" i="4"/>
  <c r="J1700" i="4" s="1"/>
  <c r="A1700" i="4"/>
  <c r="K1699" i="4"/>
  <c r="L1699" i="4" s="1"/>
  <c r="I1699" i="4"/>
  <c r="H1699" i="4"/>
  <c r="G1699" i="4"/>
  <c r="C1699" i="4"/>
  <c r="D1699" i="4" s="1"/>
  <c r="E1699" i="4" s="1"/>
  <c r="B1699" i="4"/>
  <c r="J1699" i="4" s="1"/>
  <c r="A1699" i="4"/>
  <c r="K1698" i="4"/>
  <c r="L1698" i="4" s="1"/>
  <c r="I1698" i="4"/>
  <c r="H1698" i="4"/>
  <c r="G1698" i="4"/>
  <c r="C1698" i="4"/>
  <c r="D1698" i="4" s="1"/>
  <c r="E1698" i="4" s="1"/>
  <c r="B1698" i="4"/>
  <c r="J1698" i="4" s="1"/>
  <c r="A1698" i="4"/>
  <c r="K1697" i="4"/>
  <c r="L1697" i="4" s="1"/>
  <c r="I1697" i="4"/>
  <c r="H1697" i="4"/>
  <c r="G1697" i="4"/>
  <c r="C1697" i="4"/>
  <c r="D1697" i="4" s="1"/>
  <c r="E1697" i="4" s="1"/>
  <c r="B1697" i="4"/>
  <c r="J1697" i="4" s="1"/>
  <c r="A1697" i="4"/>
  <c r="K1696" i="4"/>
  <c r="L1696" i="4" s="1"/>
  <c r="I1696" i="4"/>
  <c r="H1696" i="4"/>
  <c r="G1696" i="4"/>
  <c r="C1696" i="4"/>
  <c r="D1696" i="4" s="1"/>
  <c r="E1696" i="4" s="1"/>
  <c r="B1696" i="4"/>
  <c r="J1696" i="4" s="1"/>
  <c r="A1696" i="4"/>
  <c r="K1695" i="4"/>
  <c r="L1695" i="4" s="1"/>
  <c r="I1695" i="4"/>
  <c r="H1695" i="4"/>
  <c r="G1695" i="4"/>
  <c r="C1695" i="4"/>
  <c r="D1695" i="4" s="1"/>
  <c r="E1695" i="4" s="1"/>
  <c r="B1695" i="4"/>
  <c r="J1695" i="4" s="1"/>
  <c r="A1695" i="4"/>
  <c r="K1694" i="4"/>
  <c r="L1694" i="4" s="1"/>
  <c r="I1694" i="4"/>
  <c r="H1694" i="4"/>
  <c r="G1694" i="4"/>
  <c r="C1694" i="4"/>
  <c r="D1694" i="4" s="1"/>
  <c r="E1694" i="4" s="1"/>
  <c r="B1694" i="4"/>
  <c r="J1694" i="4" s="1"/>
  <c r="A1694" i="4"/>
  <c r="K1693" i="4"/>
  <c r="L1693" i="4" s="1"/>
  <c r="I1693" i="4"/>
  <c r="H1693" i="4"/>
  <c r="G1693" i="4"/>
  <c r="C1693" i="4"/>
  <c r="D1693" i="4" s="1"/>
  <c r="E1693" i="4" s="1"/>
  <c r="B1693" i="4"/>
  <c r="J1693" i="4" s="1"/>
  <c r="A1693" i="4"/>
  <c r="K1692" i="4"/>
  <c r="L1692" i="4" s="1"/>
  <c r="I1692" i="4"/>
  <c r="H1692" i="4"/>
  <c r="G1692" i="4"/>
  <c r="C1692" i="4"/>
  <c r="D1692" i="4" s="1"/>
  <c r="E1692" i="4" s="1"/>
  <c r="B1692" i="4"/>
  <c r="J1692" i="4" s="1"/>
  <c r="A1692" i="4"/>
  <c r="K1691" i="4"/>
  <c r="L1691" i="4" s="1"/>
  <c r="I1691" i="4"/>
  <c r="H1691" i="4"/>
  <c r="G1691" i="4"/>
  <c r="C1691" i="4"/>
  <c r="D1691" i="4" s="1"/>
  <c r="E1691" i="4" s="1"/>
  <c r="B1691" i="4"/>
  <c r="J1691" i="4" s="1"/>
  <c r="A1691" i="4"/>
  <c r="K1690" i="4"/>
  <c r="L1690" i="4" s="1"/>
  <c r="I1690" i="4"/>
  <c r="H1690" i="4"/>
  <c r="G1690" i="4"/>
  <c r="C1690" i="4"/>
  <c r="D1690" i="4" s="1"/>
  <c r="E1690" i="4" s="1"/>
  <c r="B1690" i="4"/>
  <c r="J1690" i="4" s="1"/>
  <c r="A1690" i="4"/>
  <c r="K1689" i="4"/>
  <c r="L1689" i="4" s="1"/>
  <c r="I1689" i="4"/>
  <c r="H1689" i="4"/>
  <c r="G1689" i="4"/>
  <c r="C1689" i="4"/>
  <c r="D1689" i="4" s="1"/>
  <c r="E1689" i="4" s="1"/>
  <c r="B1689" i="4"/>
  <c r="J1689" i="4" s="1"/>
  <c r="A1689" i="4"/>
  <c r="K1688" i="4"/>
  <c r="L1688" i="4" s="1"/>
  <c r="I1688" i="4"/>
  <c r="H1688" i="4"/>
  <c r="G1688" i="4"/>
  <c r="C1688" i="4"/>
  <c r="D1688" i="4" s="1"/>
  <c r="E1688" i="4" s="1"/>
  <c r="B1688" i="4"/>
  <c r="J1688" i="4" s="1"/>
  <c r="A1688" i="4"/>
  <c r="K1687" i="4"/>
  <c r="L1687" i="4" s="1"/>
  <c r="I1687" i="4"/>
  <c r="H1687" i="4"/>
  <c r="G1687" i="4"/>
  <c r="C1687" i="4"/>
  <c r="D1687" i="4" s="1"/>
  <c r="E1687" i="4" s="1"/>
  <c r="B1687" i="4"/>
  <c r="J1687" i="4" s="1"/>
  <c r="A1687" i="4"/>
  <c r="K1686" i="4"/>
  <c r="L1686" i="4" s="1"/>
  <c r="I1686" i="4"/>
  <c r="H1686" i="4"/>
  <c r="G1686" i="4"/>
  <c r="C1686" i="4"/>
  <c r="D1686" i="4" s="1"/>
  <c r="E1686" i="4" s="1"/>
  <c r="B1686" i="4"/>
  <c r="J1686" i="4" s="1"/>
  <c r="A1686" i="4"/>
  <c r="K1685" i="4"/>
  <c r="L1685" i="4" s="1"/>
  <c r="I1685" i="4"/>
  <c r="H1685" i="4"/>
  <c r="G1685" i="4"/>
  <c r="C1685" i="4"/>
  <c r="D1685" i="4" s="1"/>
  <c r="E1685" i="4" s="1"/>
  <c r="B1685" i="4"/>
  <c r="J1685" i="4" s="1"/>
  <c r="A1685" i="4"/>
  <c r="K1684" i="4"/>
  <c r="L1684" i="4" s="1"/>
  <c r="I1684" i="4"/>
  <c r="H1684" i="4"/>
  <c r="G1684" i="4"/>
  <c r="C1684" i="4"/>
  <c r="D1684" i="4" s="1"/>
  <c r="E1684" i="4" s="1"/>
  <c r="B1684" i="4"/>
  <c r="J1684" i="4" s="1"/>
  <c r="A1684" i="4"/>
  <c r="K1683" i="4"/>
  <c r="L1683" i="4" s="1"/>
  <c r="I1683" i="4"/>
  <c r="H1683" i="4"/>
  <c r="G1683" i="4"/>
  <c r="C1683" i="4"/>
  <c r="D1683" i="4" s="1"/>
  <c r="E1683" i="4" s="1"/>
  <c r="B1683" i="4"/>
  <c r="J1683" i="4" s="1"/>
  <c r="A1683" i="4"/>
  <c r="K1682" i="4"/>
  <c r="L1682" i="4" s="1"/>
  <c r="I1682" i="4"/>
  <c r="H1682" i="4"/>
  <c r="G1682" i="4"/>
  <c r="C1682" i="4"/>
  <c r="D1682" i="4" s="1"/>
  <c r="E1682" i="4" s="1"/>
  <c r="B1682" i="4"/>
  <c r="J1682" i="4" s="1"/>
  <c r="A1682" i="4"/>
  <c r="K1681" i="4"/>
  <c r="L1681" i="4" s="1"/>
  <c r="I1681" i="4"/>
  <c r="H1681" i="4"/>
  <c r="G1681" i="4"/>
  <c r="C1681" i="4"/>
  <c r="D1681" i="4" s="1"/>
  <c r="E1681" i="4" s="1"/>
  <c r="B1681" i="4"/>
  <c r="J1681" i="4" s="1"/>
  <c r="A1681" i="4"/>
  <c r="K1680" i="4"/>
  <c r="L1680" i="4" s="1"/>
  <c r="I1680" i="4"/>
  <c r="H1680" i="4"/>
  <c r="G1680" i="4"/>
  <c r="C1680" i="4"/>
  <c r="D1680" i="4" s="1"/>
  <c r="E1680" i="4" s="1"/>
  <c r="B1680" i="4"/>
  <c r="J1680" i="4" s="1"/>
  <c r="A1680" i="4"/>
  <c r="K1679" i="4"/>
  <c r="L1679" i="4" s="1"/>
  <c r="I1679" i="4"/>
  <c r="H1679" i="4"/>
  <c r="G1679" i="4"/>
  <c r="C1679" i="4"/>
  <c r="D1679" i="4" s="1"/>
  <c r="E1679" i="4" s="1"/>
  <c r="B1679" i="4"/>
  <c r="J1679" i="4" s="1"/>
  <c r="A1679" i="4"/>
  <c r="K1678" i="4"/>
  <c r="L1678" i="4" s="1"/>
  <c r="I1678" i="4"/>
  <c r="H1678" i="4"/>
  <c r="G1678" i="4"/>
  <c r="C1678" i="4"/>
  <c r="D1678" i="4" s="1"/>
  <c r="E1678" i="4" s="1"/>
  <c r="B1678" i="4"/>
  <c r="J1678" i="4" s="1"/>
  <c r="A1678" i="4"/>
  <c r="K1677" i="4"/>
  <c r="L1677" i="4" s="1"/>
  <c r="I1677" i="4"/>
  <c r="H1677" i="4"/>
  <c r="G1677" i="4"/>
  <c r="C1677" i="4"/>
  <c r="D1677" i="4" s="1"/>
  <c r="E1677" i="4" s="1"/>
  <c r="B1677" i="4"/>
  <c r="J1677" i="4" s="1"/>
  <c r="A1677" i="4"/>
  <c r="K1676" i="4"/>
  <c r="L1676" i="4" s="1"/>
  <c r="I1676" i="4"/>
  <c r="H1676" i="4"/>
  <c r="G1676" i="4"/>
  <c r="C1676" i="4"/>
  <c r="D1676" i="4" s="1"/>
  <c r="E1676" i="4" s="1"/>
  <c r="B1676" i="4"/>
  <c r="J1676" i="4" s="1"/>
  <c r="A1676" i="4"/>
  <c r="K1675" i="4"/>
  <c r="L1675" i="4" s="1"/>
  <c r="I1675" i="4"/>
  <c r="H1675" i="4"/>
  <c r="G1675" i="4"/>
  <c r="C1675" i="4"/>
  <c r="D1675" i="4" s="1"/>
  <c r="E1675" i="4" s="1"/>
  <c r="B1675" i="4"/>
  <c r="J1675" i="4" s="1"/>
  <c r="A1675" i="4"/>
  <c r="K1674" i="4"/>
  <c r="L1674" i="4" s="1"/>
  <c r="I1674" i="4"/>
  <c r="H1674" i="4"/>
  <c r="G1674" i="4"/>
  <c r="C1674" i="4"/>
  <c r="D1674" i="4" s="1"/>
  <c r="E1674" i="4" s="1"/>
  <c r="B1674" i="4"/>
  <c r="J1674" i="4" s="1"/>
  <c r="A1674" i="4"/>
  <c r="K1673" i="4"/>
  <c r="L1673" i="4" s="1"/>
  <c r="I1673" i="4"/>
  <c r="H1673" i="4"/>
  <c r="G1673" i="4"/>
  <c r="C1673" i="4"/>
  <c r="D1673" i="4" s="1"/>
  <c r="E1673" i="4" s="1"/>
  <c r="B1673" i="4"/>
  <c r="J1673" i="4" s="1"/>
  <c r="A1673" i="4"/>
  <c r="K1672" i="4"/>
  <c r="L1672" i="4" s="1"/>
  <c r="I1672" i="4"/>
  <c r="H1672" i="4"/>
  <c r="G1672" i="4"/>
  <c r="C1672" i="4"/>
  <c r="D1672" i="4" s="1"/>
  <c r="E1672" i="4" s="1"/>
  <c r="B1672" i="4"/>
  <c r="J1672" i="4" s="1"/>
  <c r="A1672" i="4"/>
  <c r="K1671" i="4"/>
  <c r="L1671" i="4" s="1"/>
  <c r="I1671" i="4"/>
  <c r="H1671" i="4"/>
  <c r="G1671" i="4"/>
  <c r="C1671" i="4"/>
  <c r="D1671" i="4" s="1"/>
  <c r="E1671" i="4" s="1"/>
  <c r="B1671" i="4"/>
  <c r="J1671" i="4" s="1"/>
  <c r="A1671" i="4"/>
  <c r="K1670" i="4"/>
  <c r="L1670" i="4" s="1"/>
  <c r="I1670" i="4"/>
  <c r="H1670" i="4"/>
  <c r="G1670" i="4"/>
  <c r="C1670" i="4"/>
  <c r="D1670" i="4" s="1"/>
  <c r="E1670" i="4" s="1"/>
  <c r="B1670" i="4"/>
  <c r="J1670" i="4" s="1"/>
  <c r="A1670" i="4"/>
  <c r="K1669" i="4"/>
  <c r="L1669" i="4" s="1"/>
  <c r="I1669" i="4"/>
  <c r="H1669" i="4"/>
  <c r="G1669" i="4"/>
  <c r="C1669" i="4"/>
  <c r="D1669" i="4" s="1"/>
  <c r="E1669" i="4" s="1"/>
  <c r="B1669" i="4"/>
  <c r="J1669" i="4" s="1"/>
  <c r="A1669" i="4"/>
  <c r="K1668" i="4"/>
  <c r="L1668" i="4" s="1"/>
  <c r="I1668" i="4"/>
  <c r="H1668" i="4"/>
  <c r="G1668" i="4"/>
  <c r="C1668" i="4"/>
  <c r="D1668" i="4" s="1"/>
  <c r="E1668" i="4" s="1"/>
  <c r="B1668" i="4"/>
  <c r="J1668" i="4" s="1"/>
  <c r="A1668" i="4"/>
  <c r="K1667" i="4"/>
  <c r="L1667" i="4" s="1"/>
  <c r="I1667" i="4"/>
  <c r="H1667" i="4"/>
  <c r="G1667" i="4"/>
  <c r="C1667" i="4"/>
  <c r="D1667" i="4" s="1"/>
  <c r="E1667" i="4" s="1"/>
  <c r="B1667" i="4"/>
  <c r="J1667" i="4" s="1"/>
  <c r="A1667" i="4"/>
  <c r="K1666" i="4"/>
  <c r="L1666" i="4" s="1"/>
  <c r="I1666" i="4"/>
  <c r="H1666" i="4"/>
  <c r="G1666" i="4"/>
  <c r="C1666" i="4"/>
  <c r="D1666" i="4" s="1"/>
  <c r="E1666" i="4" s="1"/>
  <c r="B1666" i="4"/>
  <c r="J1666" i="4" s="1"/>
  <c r="A1666" i="4"/>
  <c r="K1665" i="4"/>
  <c r="L1665" i="4" s="1"/>
  <c r="I1665" i="4"/>
  <c r="H1665" i="4"/>
  <c r="G1665" i="4"/>
  <c r="C1665" i="4"/>
  <c r="D1665" i="4" s="1"/>
  <c r="E1665" i="4" s="1"/>
  <c r="B1665" i="4"/>
  <c r="J1665" i="4" s="1"/>
  <c r="A1665" i="4"/>
  <c r="K1664" i="4"/>
  <c r="L1664" i="4" s="1"/>
  <c r="I1664" i="4"/>
  <c r="H1664" i="4"/>
  <c r="G1664" i="4"/>
  <c r="C1664" i="4"/>
  <c r="D1664" i="4" s="1"/>
  <c r="E1664" i="4" s="1"/>
  <c r="B1664" i="4"/>
  <c r="J1664" i="4" s="1"/>
  <c r="A1664" i="4"/>
  <c r="K1663" i="4"/>
  <c r="L1663" i="4" s="1"/>
  <c r="I1663" i="4"/>
  <c r="H1663" i="4"/>
  <c r="G1663" i="4"/>
  <c r="C1663" i="4"/>
  <c r="D1663" i="4" s="1"/>
  <c r="E1663" i="4" s="1"/>
  <c r="B1663" i="4"/>
  <c r="J1663" i="4" s="1"/>
  <c r="A1663" i="4"/>
  <c r="K1662" i="4"/>
  <c r="L1662" i="4" s="1"/>
  <c r="I1662" i="4"/>
  <c r="H1662" i="4"/>
  <c r="G1662" i="4"/>
  <c r="C1662" i="4"/>
  <c r="D1662" i="4" s="1"/>
  <c r="E1662" i="4" s="1"/>
  <c r="B1662" i="4"/>
  <c r="J1662" i="4" s="1"/>
  <c r="A1662" i="4"/>
  <c r="K1661" i="4"/>
  <c r="L1661" i="4" s="1"/>
  <c r="I1661" i="4"/>
  <c r="H1661" i="4"/>
  <c r="G1661" i="4"/>
  <c r="C1661" i="4"/>
  <c r="D1661" i="4" s="1"/>
  <c r="E1661" i="4" s="1"/>
  <c r="B1661" i="4"/>
  <c r="J1661" i="4" s="1"/>
  <c r="A1661" i="4"/>
  <c r="K1660" i="4"/>
  <c r="L1660" i="4" s="1"/>
  <c r="I1660" i="4"/>
  <c r="H1660" i="4"/>
  <c r="G1660" i="4"/>
  <c r="C1660" i="4"/>
  <c r="D1660" i="4" s="1"/>
  <c r="E1660" i="4" s="1"/>
  <c r="B1660" i="4"/>
  <c r="J1660" i="4" s="1"/>
  <c r="A1660" i="4"/>
  <c r="K1659" i="4"/>
  <c r="L1659" i="4" s="1"/>
  <c r="I1659" i="4"/>
  <c r="H1659" i="4"/>
  <c r="G1659" i="4"/>
  <c r="C1659" i="4"/>
  <c r="D1659" i="4" s="1"/>
  <c r="E1659" i="4" s="1"/>
  <c r="B1659" i="4"/>
  <c r="J1659" i="4" s="1"/>
  <c r="A1659" i="4"/>
  <c r="K1658" i="4"/>
  <c r="L1658" i="4" s="1"/>
  <c r="I1658" i="4"/>
  <c r="H1658" i="4"/>
  <c r="G1658" i="4"/>
  <c r="C1658" i="4"/>
  <c r="D1658" i="4" s="1"/>
  <c r="E1658" i="4" s="1"/>
  <c r="B1658" i="4"/>
  <c r="J1658" i="4" s="1"/>
  <c r="A1658" i="4"/>
  <c r="K1657" i="4"/>
  <c r="L1657" i="4" s="1"/>
  <c r="I1657" i="4"/>
  <c r="H1657" i="4"/>
  <c r="G1657" i="4"/>
  <c r="C1657" i="4"/>
  <c r="D1657" i="4" s="1"/>
  <c r="E1657" i="4" s="1"/>
  <c r="B1657" i="4"/>
  <c r="J1657" i="4" s="1"/>
  <c r="A1657" i="4"/>
  <c r="K1656" i="4"/>
  <c r="L1656" i="4" s="1"/>
  <c r="I1656" i="4"/>
  <c r="H1656" i="4"/>
  <c r="G1656" i="4"/>
  <c r="C1656" i="4"/>
  <c r="D1656" i="4" s="1"/>
  <c r="E1656" i="4" s="1"/>
  <c r="B1656" i="4"/>
  <c r="J1656" i="4" s="1"/>
  <c r="A1656" i="4"/>
  <c r="K1655" i="4"/>
  <c r="L1655" i="4" s="1"/>
  <c r="I1655" i="4"/>
  <c r="H1655" i="4"/>
  <c r="G1655" i="4"/>
  <c r="C1655" i="4"/>
  <c r="D1655" i="4" s="1"/>
  <c r="E1655" i="4" s="1"/>
  <c r="B1655" i="4"/>
  <c r="J1655" i="4" s="1"/>
  <c r="A1655" i="4"/>
  <c r="K1654" i="4"/>
  <c r="L1654" i="4" s="1"/>
  <c r="I1654" i="4"/>
  <c r="H1654" i="4"/>
  <c r="G1654" i="4"/>
  <c r="C1654" i="4"/>
  <c r="D1654" i="4" s="1"/>
  <c r="E1654" i="4" s="1"/>
  <c r="B1654" i="4"/>
  <c r="J1654" i="4" s="1"/>
  <c r="A1654" i="4"/>
  <c r="K1653" i="4"/>
  <c r="L1653" i="4" s="1"/>
  <c r="I1653" i="4"/>
  <c r="H1653" i="4"/>
  <c r="G1653" i="4"/>
  <c r="C1653" i="4"/>
  <c r="D1653" i="4" s="1"/>
  <c r="E1653" i="4" s="1"/>
  <c r="B1653" i="4"/>
  <c r="J1653" i="4" s="1"/>
  <c r="A1653" i="4"/>
  <c r="K1652" i="4"/>
  <c r="L1652" i="4" s="1"/>
  <c r="I1652" i="4"/>
  <c r="H1652" i="4"/>
  <c r="G1652" i="4"/>
  <c r="C1652" i="4"/>
  <c r="D1652" i="4" s="1"/>
  <c r="E1652" i="4" s="1"/>
  <c r="B1652" i="4"/>
  <c r="J1652" i="4" s="1"/>
  <c r="A1652" i="4"/>
  <c r="K1651" i="4"/>
  <c r="L1651" i="4" s="1"/>
  <c r="I1651" i="4"/>
  <c r="H1651" i="4"/>
  <c r="G1651" i="4"/>
  <c r="C1651" i="4"/>
  <c r="D1651" i="4" s="1"/>
  <c r="E1651" i="4" s="1"/>
  <c r="B1651" i="4"/>
  <c r="J1651" i="4" s="1"/>
  <c r="A1651" i="4"/>
  <c r="K1650" i="4"/>
  <c r="L1650" i="4" s="1"/>
  <c r="I1650" i="4"/>
  <c r="H1650" i="4"/>
  <c r="G1650" i="4"/>
  <c r="C1650" i="4"/>
  <c r="D1650" i="4" s="1"/>
  <c r="E1650" i="4" s="1"/>
  <c r="B1650" i="4"/>
  <c r="J1650" i="4" s="1"/>
  <c r="A1650" i="4"/>
  <c r="K1649" i="4"/>
  <c r="L1649" i="4" s="1"/>
  <c r="I1649" i="4"/>
  <c r="H1649" i="4"/>
  <c r="G1649" i="4"/>
  <c r="C1649" i="4"/>
  <c r="D1649" i="4" s="1"/>
  <c r="E1649" i="4" s="1"/>
  <c r="B1649" i="4"/>
  <c r="J1649" i="4" s="1"/>
  <c r="A1649" i="4"/>
  <c r="K1648" i="4"/>
  <c r="L1648" i="4" s="1"/>
  <c r="I1648" i="4"/>
  <c r="H1648" i="4"/>
  <c r="G1648" i="4"/>
  <c r="C1648" i="4"/>
  <c r="D1648" i="4" s="1"/>
  <c r="E1648" i="4" s="1"/>
  <c r="B1648" i="4"/>
  <c r="J1648" i="4" s="1"/>
  <c r="A1648" i="4"/>
  <c r="K1647" i="4"/>
  <c r="L1647" i="4" s="1"/>
  <c r="I1647" i="4"/>
  <c r="H1647" i="4"/>
  <c r="G1647" i="4"/>
  <c r="C1647" i="4"/>
  <c r="D1647" i="4" s="1"/>
  <c r="E1647" i="4" s="1"/>
  <c r="B1647" i="4"/>
  <c r="J1647" i="4" s="1"/>
  <c r="A1647" i="4"/>
  <c r="K1646" i="4"/>
  <c r="L1646" i="4" s="1"/>
  <c r="I1646" i="4"/>
  <c r="H1646" i="4"/>
  <c r="G1646" i="4"/>
  <c r="C1646" i="4"/>
  <c r="D1646" i="4" s="1"/>
  <c r="E1646" i="4" s="1"/>
  <c r="B1646" i="4"/>
  <c r="J1646" i="4" s="1"/>
  <c r="A1646" i="4"/>
  <c r="K1645" i="4"/>
  <c r="L1645" i="4" s="1"/>
  <c r="I1645" i="4"/>
  <c r="H1645" i="4"/>
  <c r="G1645" i="4"/>
  <c r="C1645" i="4"/>
  <c r="D1645" i="4" s="1"/>
  <c r="E1645" i="4" s="1"/>
  <c r="B1645" i="4"/>
  <c r="J1645" i="4" s="1"/>
  <c r="A1645" i="4"/>
  <c r="K1644" i="4"/>
  <c r="L1644" i="4" s="1"/>
  <c r="I1644" i="4"/>
  <c r="H1644" i="4"/>
  <c r="G1644" i="4"/>
  <c r="C1644" i="4"/>
  <c r="D1644" i="4" s="1"/>
  <c r="E1644" i="4" s="1"/>
  <c r="B1644" i="4"/>
  <c r="J1644" i="4" s="1"/>
  <c r="A1644" i="4"/>
  <c r="K1643" i="4"/>
  <c r="L1643" i="4" s="1"/>
  <c r="I1643" i="4"/>
  <c r="H1643" i="4"/>
  <c r="G1643" i="4"/>
  <c r="C1643" i="4"/>
  <c r="D1643" i="4" s="1"/>
  <c r="E1643" i="4" s="1"/>
  <c r="B1643" i="4"/>
  <c r="J1643" i="4" s="1"/>
  <c r="A1643" i="4"/>
  <c r="K1642" i="4"/>
  <c r="L1642" i="4" s="1"/>
  <c r="I1642" i="4"/>
  <c r="H1642" i="4"/>
  <c r="G1642" i="4"/>
  <c r="C1642" i="4"/>
  <c r="D1642" i="4" s="1"/>
  <c r="E1642" i="4" s="1"/>
  <c r="B1642" i="4"/>
  <c r="J1642" i="4" s="1"/>
  <c r="A1642" i="4"/>
  <c r="K1641" i="4"/>
  <c r="L1641" i="4" s="1"/>
  <c r="I1641" i="4"/>
  <c r="H1641" i="4"/>
  <c r="G1641" i="4"/>
  <c r="C1641" i="4"/>
  <c r="D1641" i="4" s="1"/>
  <c r="E1641" i="4" s="1"/>
  <c r="B1641" i="4"/>
  <c r="J1641" i="4" s="1"/>
  <c r="A1641" i="4"/>
  <c r="K1640" i="4"/>
  <c r="L1640" i="4" s="1"/>
  <c r="I1640" i="4"/>
  <c r="H1640" i="4"/>
  <c r="G1640" i="4"/>
  <c r="C1640" i="4"/>
  <c r="D1640" i="4" s="1"/>
  <c r="E1640" i="4" s="1"/>
  <c r="B1640" i="4"/>
  <c r="J1640" i="4" s="1"/>
  <c r="A1640" i="4"/>
  <c r="K1639" i="4"/>
  <c r="L1639" i="4" s="1"/>
  <c r="I1639" i="4"/>
  <c r="H1639" i="4"/>
  <c r="G1639" i="4"/>
  <c r="C1639" i="4"/>
  <c r="D1639" i="4" s="1"/>
  <c r="E1639" i="4" s="1"/>
  <c r="B1639" i="4"/>
  <c r="J1639" i="4" s="1"/>
  <c r="A1639" i="4"/>
  <c r="K1638" i="4"/>
  <c r="L1638" i="4" s="1"/>
  <c r="I1638" i="4"/>
  <c r="H1638" i="4"/>
  <c r="G1638" i="4"/>
  <c r="C1638" i="4"/>
  <c r="D1638" i="4" s="1"/>
  <c r="E1638" i="4" s="1"/>
  <c r="B1638" i="4"/>
  <c r="J1638" i="4" s="1"/>
  <c r="A1638" i="4"/>
  <c r="K1637" i="4"/>
  <c r="L1637" i="4" s="1"/>
  <c r="I1637" i="4"/>
  <c r="H1637" i="4"/>
  <c r="G1637" i="4"/>
  <c r="C1637" i="4"/>
  <c r="D1637" i="4" s="1"/>
  <c r="E1637" i="4" s="1"/>
  <c r="B1637" i="4"/>
  <c r="J1637" i="4" s="1"/>
  <c r="A1637" i="4"/>
  <c r="K1636" i="4"/>
  <c r="L1636" i="4" s="1"/>
  <c r="I1636" i="4"/>
  <c r="H1636" i="4"/>
  <c r="G1636" i="4"/>
  <c r="C1636" i="4"/>
  <c r="D1636" i="4" s="1"/>
  <c r="E1636" i="4" s="1"/>
  <c r="B1636" i="4"/>
  <c r="J1636" i="4" s="1"/>
  <c r="A1636" i="4"/>
  <c r="K1635" i="4"/>
  <c r="L1635" i="4" s="1"/>
  <c r="I1635" i="4"/>
  <c r="H1635" i="4"/>
  <c r="G1635" i="4"/>
  <c r="C1635" i="4"/>
  <c r="D1635" i="4" s="1"/>
  <c r="E1635" i="4" s="1"/>
  <c r="B1635" i="4"/>
  <c r="J1635" i="4" s="1"/>
  <c r="A1635" i="4"/>
  <c r="K1634" i="4"/>
  <c r="L1634" i="4" s="1"/>
  <c r="I1634" i="4"/>
  <c r="H1634" i="4"/>
  <c r="G1634" i="4"/>
  <c r="C1634" i="4"/>
  <c r="D1634" i="4" s="1"/>
  <c r="E1634" i="4" s="1"/>
  <c r="B1634" i="4"/>
  <c r="J1634" i="4" s="1"/>
  <c r="A1634" i="4"/>
  <c r="K1633" i="4"/>
  <c r="L1633" i="4" s="1"/>
  <c r="I1633" i="4"/>
  <c r="H1633" i="4"/>
  <c r="G1633" i="4"/>
  <c r="C1633" i="4"/>
  <c r="D1633" i="4" s="1"/>
  <c r="E1633" i="4" s="1"/>
  <c r="B1633" i="4"/>
  <c r="J1633" i="4" s="1"/>
  <c r="A1633" i="4"/>
  <c r="K1632" i="4"/>
  <c r="L1632" i="4" s="1"/>
  <c r="I1632" i="4"/>
  <c r="H1632" i="4"/>
  <c r="G1632" i="4"/>
  <c r="C1632" i="4"/>
  <c r="D1632" i="4" s="1"/>
  <c r="E1632" i="4" s="1"/>
  <c r="B1632" i="4"/>
  <c r="J1632" i="4" s="1"/>
  <c r="A1632" i="4"/>
  <c r="K1631" i="4"/>
  <c r="L1631" i="4" s="1"/>
  <c r="I1631" i="4"/>
  <c r="H1631" i="4"/>
  <c r="G1631" i="4"/>
  <c r="C1631" i="4"/>
  <c r="D1631" i="4" s="1"/>
  <c r="E1631" i="4" s="1"/>
  <c r="B1631" i="4"/>
  <c r="J1631" i="4" s="1"/>
  <c r="A1631" i="4"/>
  <c r="K1630" i="4"/>
  <c r="L1630" i="4" s="1"/>
  <c r="I1630" i="4"/>
  <c r="H1630" i="4"/>
  <c r="G1630" i="4"/>
  <c r="C1630" i="4"/>
  <c r="D1630" i="4" s="1"/>
  <c r="E1630" i="4" s="1"/>
  <c r="B1630" i="4"/>
  <c r="J1630" i="4" s="1"/>
  <c r="A1630" i="4"/>
  <c r="K1629" i="4"/>
  <c r="L1629" i="4" s="1"/>
  <c r="I1629" i="4"/>
  <c r="H1629" i="4"/>
  <c r="G1629" i="4"/>
  <c r="C1629" i="4"/>
  <c r="D1629" i="4" s="1"/>
  <c r="E1629" i="4" s="1"/>
  <c r="B1629" i="4"/>
  <c r="J1629" i="4" s="1"/>
  <c r="A1629" i="4"/>
  <c r="K1628" i="4"/>
  <c r="L1628" i="4" s="1"/>
  <c r="I1628" i="4"/>
  <c r="H1628" i="4"/>
  <c r="G1628" i="4"/>
  <c r="C1628" i="4"/>
  <c r="D1628" i="4" s="1"/>
  <c r="E1628" i="4" s="1"/>
  <c r="B1628" i="4"/>
  <c r="J1628" i="4" s="1"/>
  <c r="A1628" i="4"/>
  <c r="K1627" i="4"/>
  <c r="L1627" i="4" s="1"/>
  <c r="I1627" i="4"/>
  <c r="H1627" i="4"/>
  <c r="G1627" i="4"/>
  <c r="C1627" i="4"/>
  <c r="D1627" i="4" s="1"/>
  <c r="E1627" i="4" s="1"/>
  <c r="B1627" i="4"/>
  <c r="J1627" i="4" s="1"/>
  <c r="A1627" i="4"/>
  <c r="K1626" i="4"/>
  <c r="L1626" i="4" s="1"/>
  <c r="I1626" i="4"/>
  <c r="H1626" i="4"/>
  <c r="G1626" i="4"/>
  <c r="C1626" i="4"/>
  <c r="D1626" i="4" s="1"/>
  <c r="E1626" i="4" s="1"/>
  <c r="B1626" i="4"/>
  <c r="J1626" i="4" s="1"/>
  <c r="A1626" i="4"/>
  <c r="K1625" i="4"/>
  <c r="L1625" i="4" s="1"/>
  <c r="I1625" i="4"/>
  <c r="H1625" i="4"/>
  <c r="G1625" i="4"/>
  <c r="C1625" i="4"/>
  <c r="D1625" i="4" s="1"/>
  <c r="E1625" i="4" s="1"/>
  <c r="B1625" i="4"/>
  <c r="J1625" i="4" s="1"/>
  <c r="A1625" i="4"/>
  <c r="K1624" i="4"/>
  <c r="L1624" i="4" s="1"/>
  <c r="I1624" i="4"/>
  <c r="H1624" i="4"/>
  <c r="G1624" i="4"/>
  <c r="C1624" i="4"/>
  <c r="D1624" i="4" s="1"/>
  <c r="E1624" i="4" s="1"/>
  <c r="B1624" i="4"/>
  <c r="J1624" i="4" s="1"/>
  <c r="A1624" i="4"/>
  <c r="K1623" i="4"/>
  <c r="L1623" i="4" s="1"/>
  <c r="I1623" i="4"/>
  <c r="H1623" i="4"/>
  <c r="G1623" i="4"/>
  <c r="C1623" i="4"/>
  <c r="D1623" i="4" s="1"/>
  <c r="E1623" i="4" s="1"/>
  <c r="B1623" i="4"/>
  <c r="J1623" i="4" s="1"/>
  <c r="A1623" i="4"/>
  <c r="K1622" i="4"/>
  <c r="L1622" i="4" s="1"/>
  <c r="I1622" i="4"/>
  <c r="H1622" i="4"/>
  <c r="G1622" i="4"/>
  <c r="C1622" i="4"/>
  <c r="D1622" i="4" s="1"/>
  <c r="E1622" i="4" s="1"/>
  <c r="B1622" i="4"/>
  <c r="J1622" i="4" s="1"/>
  <c r="A1622" i="4"/>
  <c r="K1621" i="4"/>
  <c r="L1621" i="4" s="1"/>
  <c r="I1621" i="4"/>
  <c r="H1621" i="4"/>
  <c r="G1621" i="4"/>
  <c r="C1621" i="4"/>
  <c r="D1621" i="4" s="1"/>
  <c r="E1621" i="4" s="1"/>
  <c r="B1621" i="4"/>
  <c r="J1621" i="4" s="1"/>
  <c r="A1621" i="4"/>
  <c r="K1620" i="4"/>
  <c r="L1620" i="4" s="1"/>
  <c r="I1620" i="4"/>
  <c r="H1620" i="4"/>
  <c r="G1620" i="4"/>
  <c r="C1620" i="4"/>
  <c r="D1620" i="4" s="1"/>
  <c r="E1620" i="4" s="1"/>
  <c r="B1620" i="4"/>
  <c r="J1620" i="4" s="1"/>
  <c r="A1620" i="4"/>
  <c r="K1619" i="4"/>
  <c r="L1619" i="4" s="1"/>
  <c r="I1619" i="4"/>
  <c r="H1619" i="4"/>
  <c r="G1619" i="4"/>
  <c r="C1619" i="4"/>
  <c r="D1619" i="4" s="1"/>
  <c r="E1619" i="4" s="1"/>
  <c r="B1619" i="4"/>
  <c r="J1619" i="4" s="1"/>
  <c r="A1619" i="4"/>
  <c r="K1618" i="4"/>
  <c r="L1618" i="4" s="1"/>
  <c r="I1618" i="4"/>
  <c r="H1618" i="4"/>
  <c r="G1618" i="4"/>
  <c r="C1618" i="4"/>
  <c r="D1618" i="4" s="1"/>
  <c r="E1618" i="4" s="1"/>
  <c r="B1618" i="4"/>
  <c r="J1618" i="4" s="1"/>
  <c r="A1618" i="4"/>
  <c r="K1617" i="4"/>
  <c r="L1617" i="4" s="1"/>
  <c r="I1617" i="4"/>
  <c r="H1617" i="4"/>
  <c r="G1617" i="4"/>
  <c r="C1617" i="4"/>
  <c r="D1617" i="4" s="1"/>
  <c r="E1617" i="4" s="1"/>
  <c r="B1617" i="4"/>
  <c r="J1617" i="4" s="1"/>
  <c r="A1617" i="4"/>
  <c r="K1616" i="4"/>
  <c r="L1616" i="4" s="1"/>
  <c r="I1616" i="4"/>
  <c r="H1616" i="4"/>
  <c r="G1616" i="4"/>
  <c r="C1616" i="4"/>
  <c r="D1616" i="4" s="1"/>
  <c r="E1616" i="4" s="1"/>
  <c r="B1616" i="4"/>
  <c r="J1616" i="4" s="1"/>
  <c r="A1616" i="4"/>
  <c r="K1615" i="4"/>
  <c r="L1615" i="4" s="1"/>
  <c r="I1615" i="4"/>
  <c r="H1615" i="4"/>
  <c r="G1615" i="4"/>
  <c r="C1615" i="4"/>
  <c r="D1615" i="4" s="1"/>
  <c r="E1615" i="4" s="1"/>
  <c r="B1615" i="4"/>
  <c r="J1615" i="4" s="1"/>
  <c r="A1615" i="4"/>
  <c r="K1614" i="4"/>
  <c r="L1614" i="4" s="1"/>
  <c r="I1614" i="4"/>
  <c r="H1614" i="4"/>
  <c r="G1614" i="4"/>
  <c r="C1614" i="4"/>
  <c r="D1614" i="4" s="1"/>
  <c r="E1614" i="4" s="1"/>
  <c r="B1614" i="4"/>
  <c r="J1614" i="4" s="1"/>
  <c r="A1614" i="4"/>
  <c r="K1613" i="4"/>
  <c r="L1613" i="4" s="1"/>
  <c r="I1613" i="4"/>
  <c r="H1613" i="4"/>
  <c r="G1613" i="4"/>
  <c r="C1613" i="4"/>
  <c r="D1613" i="4" s="1"/>
  <c r="E1613" i="4" s="1"/>
  <c r="B1613" i="4"/>
  <c r="J1613" i="4" s="1"/>
  <c r="A1613" i="4"/>
  <c r="K1612" i="4"/>
  <c r="L1612" i="4" s="1"/>
  <c r="I1612" i="4"/>
  <c r="H1612" i="4"/>
  <c r="G1612" i="4"/>
  <c r="C1612" i="4"/>
  <c r="D1612" i="4" s="1"/>
  <c r="E1612" i="4" s="1"/>
  <c r="B1612" i="4"/>
  <c r="J1612" i="4" s="1"/>
  <c r="A1612" i="4"/>
  <c r="K1611" i="4"/>
  <c r="L1611" i="4" s="1"/>
  <c r="I1611" i="4"/>
  <c r="H1611" i="4"/>
  <c r="G1611" i="4"/>
  <c r="C1611" i="4"/>
  <c r="D1611" i="4" s="1"/>
  <c r="E1611" i="4" s="1"/>
  <c r="B1611" i="4"/>
  <c r="J1611" i="4" s="1"/>
  <c r="A1611" i="4"/>
  <c r="K1610" i="4"/>
  <c r="L1610" i="4" s="1"/>
  <c r="I1610" i="4"/>
  <c r="H1610" i="4"/>
  <c r="G1610" i="4"/>
  <c r="C1610" i="4"/>
  <c r="D1610" i="4" s="1"/>
  <c r="E1610" i="4" s="1"/>
  <c r="B1610" i="4"/>
  <c r="J1610" i="4" s="1"/>
  <c r="A1610" i="4"/>
  <c r="K1609" i="4"/>
  <c r="L1609" i="4" s="1"/>
  <c r="I1609" i="4"/>
  <c r="H1609" i="4"/>
  <c r="G1609" i="4"/>
  <c r="C1609" i="4"/>
  <c r="D1609" i="4" s="1"/>
  <c r="E1609" i="4" s="1"/>
  <c r="B1609" i="4"/>
  <c r="J1609" i="4" s="1"/>
  <c r="A1609" i="4"/>
  <c r="K1608" i="4"/>
  <c r="L1608" i="4" s="1"/>
  <c r="I1608" i="4"/>
  <c r="H1608" i="4"/>
  <c r="G1608" i="4"/>
  <c r="C1608" i="4"/>
  <c r="D1608" i="4" s="1"/>
  <c r="E1608" i="4" s="1"/>
  <c r="B1608" i="4"/>
  <c r="J1608" i="4" s="1"/>
  <c r="A1608" i="4"/>
  <c r="K1607" i="4"/>
  <c r="L1607" i="4" s="1"/>
  <c r="I1607" i="4"/>
  <c r="H1607" i="4"/>
  <c r="G1607" i="4"/>
  <c r="C1607" i="4"/>
  <c r="D1607" i="4" s="1"/>
  <c r="E1607" i="4" s="1"/>
  <c r="B1607" i="4"/>
  <c r="J1607" i="4" s="1"/>
  <c r="A1607" i="4"/>
  <c r="K1606" i="4"/>
  <c r="L1606" i="4" s="1"/>
  <c r="I1606" i="4"/>
  <c r="H1606" i="4"/>
  <c r="G1606" i="4"/>
  <c r="C1606" i="4"/>
  <c r="D1606" i="4" s="1"/>
  <c r="E1606" i="4" s="1"/>
  <c r="B1606" i="4"/>
  <c r="J1606" i="4" s="1"/>
  <c r="A1606" i="4"/>
  <c r="K1605" i="4"/>
  <c r="L1605" i="4" s="1"/>
  <c r="I1605" i="4"/>
  <c r="H1605" i="4"/>
  <c r="G1605" i="4"/>
  <c r="C1605" i="4"/>
  <c r="D1605" i="4" s="1"/>
  <c r="E1605" i="4" s="1"/>
  <c r="B1605" i="4"/>
  <c r="J1605" i="4" s="1"/>
  <c r="A1605" i="4"/>
  <c r="K1604" i="4"/>
  <c r="L1604" i="4" s="1"/>
  <c r="I1604" i="4"/>
  <c r="H1604" i="4"/>
  <c r="G1604" i="4"/>
  <c r="C1604" i="4"/>
  <c r="D1604" i="4" s="1"/>
  <c r="E1604" i="4" s="1"/>
  <c r="B1604" i="4"/>
  <c r="J1604" i="4" s="1"/>
  <c r="A1604" i="4"/>
  <c r="K1603" i="4"/>
  <c r="L1603" i="4" s="1"/>
  <c r="I1603" i="4"/>
  <c r="H1603" i="4"/>
  <c r="G1603" i="4"/>
  <c r="C1603" i="4"/>
  <c r="D1603" i="4" s="1"/>
  <c r="E1603" i="4" s="1"/>
  <c r="B1603" i="4"/>
  <c r="J1603" i="4" s="1"/>
  <c r="A1603" i="4"/>
  <c r="K1602" i="4"/>
  <c r="L1602" i="4" s="1"/>
  <c r="I1602" i="4"/>
  <c r="H1602" i="4"/>
  <c r="G1602" i="4"/>
  <c r="C1602" i="4"/>
  <c r="D1602" i="4" s="1"/>
  <c r="E1602" i="4" s="1"/>
  <c r="B1602" i="4"/>
  <c r="J1602" i="4" s="1"/>
  <c r="A1602" i="4"/>
  <c r="K1601" i="4"/>
  <c r="L1601" i="4" s="1"/>
  <c r="I1601" i="4"/>
  <c r="H1601" i="4"/>
  <c r="G1601" i="4"/>
  <c r="C1601" i="4"/>
  <c r="D1601" i="4" s="1"/>
  <c r="E1601" i="4" s="1"/>
  <c r="B1601" i="4"/>
  <c r="J1601" i="4" s="1"/>
  <c r="A1601" i="4"/>
  <c r="K1600" i="4"/>
  <c r="L1600" i="4" s="1"/>
  <c r="I1600" i="4"/>
  <c r="H1600" i="4"/>
  <c r="G1600" i="4"/>
  <c r="C1600" i="4"/>
  <c r="D1600" i="4" s="1"/>
  <c r="E1600" i="4" s="1"/>
  <c r="B1600" i="4"/>
  <c r="J1600" i="4" s="1"/>
  <c r="A1600" i="4"/>
  <c r="K1599" i="4"/>
  <c r="L1599" i="4" s="1"/>
  <c r="I1599" i="4"/>
  <c r="H1599" i="4"/>
  <c r="G1599" i="4"/>
  <c r="C1599" i="4"/>
  <c r="D1599" i="4" s="1"/>
  <c r="E1599" i="4" s="1"/>
  <c r="B1599" i="4"/>
  <c r="J1599" i="4" s="1"/>
  <c r="A1599" i="4"/>
  <c r="K1598" i="4"/>
  <c r="L1598" i="4" s="1"/>
  <c r="I1598" i="4"/>
  <c r="H1598" i="4"/>
  <c r="G1598" i="4"/>
  <c r="C1598" i="4"/>
  <c r="D1598" i="4" s="1"/>
  <c r="E1598" i="4" s="1"/>
  <c r="B1598" i="4"/>
  <c r="J1598" i="4" s="1"/>
  <c r="A1598" i="4"/>
  <c r="K1597" i="4"/>
  <c r="L1597" i="4" s="1"/>
  <c r="I1597" i="4"/>
  <c r="H1597" i="4"/>
  <c r="G1597" i="4"/>
  <c r="C1597" i="4"/>
  <c r="D1597" i="4" s="1"/>
  <c r="E1597" i="4" s="1"/>
  <c r="B1597" i="4"/>
  <c r="J1597" i="4" s="1"/>
  <c r="A1597" i="4"/>
  <c r="K1596" i="4"/>
  <c r="L1596" i="4" s="1"/>
  <c r="I1596" i="4"/>
  <c r="H1596" i="4"/>
  <c r="G1596" i="4"/>
  <c r="C1596" i="4"/>
  <c r="D1596" i="4" s="1"/>
  <c r="E1596" i="4" s="1"/>
  <c r="B1596" i="4"/>
  <c r="J1596" i="4" s="1"/>
  <c r="A1596" i="4"/>
  <c r="K1595" i="4"/>
  <c r="L1595" i="4" s="1"/>
  <c r="I1595" i="4"/>
  <c r="H1595" i="4"/>
  <c r="G1595" i="4"/>
  <c r="C1595" i="4"/>
  <c r="D1595" i="4" s="1"/>
  <c r="E1595" i="4" s="1"/>
  <c r="B1595" i="4"/>
  <c r="J1595" i="4" s="1"/>
  <c r="A1595" i="4"/>
  <c r="K1594" i="4"/>
  <c r="L1594" i="4" s="1"/>
  <c r="I1594" i="4"/>
  <c r="H1594" i="4"/>
  <c r="G1594" i="4"/>
  <c r="C1594" i="4"/>
  <c r="D1594" i="4" s="1"/>
  <c r="E1594" i="4" s="1"/>
  <c r="B1594" i="4"/>
  <c r="J1594" i="4" s="1"/>
  <c r="A1594" i="4"/>
  <c r="K1593" i="4"/>
  <c r="L1593" i="4" s="1"/>
  <c r="I1593" i="4"/>
  <c r="H1593" i="4"/>
  <c r="G1593" i="4"/>
  <c r="C1593" i="4"/>
  <c r="D1593" i="4" s="1"/>
  <c r="E1593" i="4" s="1"/>
  <c r="B1593" i="4"/>
  <c r="J1593" i="4" s="1"/>
  <c r="A1593" i="4"/>
  <c r="K1592" i="4"/>
  <c r="L1592" i="4" s="1"/>
  <c r="I1592" i="4"/>
  <c r="H1592" i="4"/>
  <c r="G1592" i="4"/>
  <c r="C1592" i="4"/>
  <c r="D1592" i="4" s="1"/>
  <c r="E1592" i="4" s="1"/>
  <c r="B1592" i="4"/>
  <c r="J1592" i="4" s="1"/>
  <c r="A1592" i="4"/>
  <c r="K1591" i="4"/>
  <c r="L1591" i="4" s="1"/>
  <c r="I1591" i="4"/>
  <c r="H1591" i="4"/>
  <c r="G1591" i="4"/>
  <c r="C1591" i="4"/>
  <c r="D1591" i="4" s="1"/>
  <c r="E1591" i="4" s="1"/>
  <c r="B1591" i="4"/>
  <c r="J1591" i="4" s="1"/>
  <c r="A1591" i="4"/>
  <c r="K1590" i="4"/>
  <c r="L1590" i="4" s="1"/>
  <c r="I1590" i="4"/>
  <c r="H1590" i="4"/>
  <c r="G1590" i="4"/>
  <c r="C1590" i="4"/>
  <c r="D1590" i="4" s="1"/>
  <c r="E1590" i="4" s="1"/>
  <c r="B1590" i="4"/>
  <c r="J1590" i="4" s="1"/>
  <c r="A1590" i="4"/>
  <c r="K1589" i="4"/>
  <c r="L1589" i="4" s="1"/>
  <c r="I1589" i="4"/>
  <c r="H1589" i="4"/>
  <c r="G1589" i="4"/>
  <c r="C1589" i="4"/>
  <c r="D1589" i="4" s="1"/>
  <c r="E1589" i="4" s="1"/>
  <c r="B1589" i="4"/>
  <c r="J1589" i="4" s="1"/>
  <c r="A1589" i="4"/>
  <c r="K1588" i="4"/>
  <c r="L1588" i="4" s="1"/>
  <c r="I1588" i="4"/>
  <c r="H1588" i="4"/>
  <c r="G1588" i="4"/>
  <c r="C1588" i="4"/>
  <c r="D1588" i="4" s="1"/>
  <c r="E1588" i="4" s="1"/>
  <c r="B1588" i="4"/>
  <c r="J1588" i="4" s="1"/>
  <c r="A1588" i="4"/>
  <c r="K1587" i="4"/>
  <c r="L1587" i="4" s="1"/>
  <c r="I1587" i="4"/>
  <c r="H1587" i="4"/>
  <c r="G1587" i="4"/>
  <c r="C1587" i="4"/>
  <c r="D1587" i="4" s="1"/>
  <c r="E1587" i="4" s="1"/>
  <c r="B1587" i="4"/>
  <c r="J1587" i="4" s="1"/>
  <c r="A1587" i="4"/>
  <c r="K1586" i="4"/>
  <c r="L1586" i="4" s="1"/>
  <c r="I1586" i="4"/>
  <c r="H1586" i="4"/>
  <c r="G1586" i="4"/>
  <c r="C1586" i="4"/>
  <c r="D1586" i="4" s="1"/>
  <c r="E1586" i="4" s="1"/>
  <c r="B1586" i="4"/>
  <c r="J1586" i="4" s="1"/>
  <c r="A1586" i="4"/>
  <c r="K1585" i="4"/>
  <c r="L1585" i="4" s="1"/>
  <c r="I1585" i="4"/>
  <c r="H1585" i="4"/>
  <c r="G1585" i="4"/>
  <c r="C1585" i="4"/>
  <c r="D1585" i="4" s="1"/>
  <c r="E1585" i="4" s="1"/>
  <c r="B1585" i="4"/>
  <c r="J1585" i="4" s="1"/>
  <c r="A1585" i="4"/>
  <c r="K1584" i="4"/>
  <c r="L1584" i="4" s="1"/>
  <c r="I1584" i="4"/>
  <c r="H1584" i="4"/>
  <c r="G1584" i="4"/>
  <c r="C1584" i="4"/>
  <c r="D1584" i="4" s="1"/>
  <c r="E1584" i="4" s="1"/>
  <c r="B1584" i="4"/>
  <c r="J1584" i="4" s="1"/>
  <c r="A1584" i="4"/>
  <c r="K1583" i="4"/>
  <c r="L1583" i="4" s="1"/>
  <c r="I1583" i="4"/>
  <c r="H1583" i="4"/>
  <c r="G1583" i="4"/>
  <c r="C1583" i="4"/>
  <c r="D1583" i="4" s="1"/>
  <c r="E1583" i="4" s="1"/>
  <c r="B1583" i="4"/>
  <c r="J1583" i="4" s="1"/>
  <c r="A1583" i="4"/>
  <c r="K1582" i="4"/>
  <c r="L1582" i="4" s="1"/>
  <c r="J1582" i="4"/>
  <c r="I1582" i="4"/>
  <c r="H1582" i="4"/>
  <c r="G1582" i="4"/>
  <c r="F1582" i="4"/>
  <c r="C1582" i="4"/>
  <c r="D1582" i="4" s="1"/>
  <c r="E1582" i="4" s="1"/>
  <c r="B1582" i="4"/>
  <c r="A1582" i="4"/>
  <c r="K1581" i="4"/>
  <c r="L1581" i="4" s="1"/>
  <c r="J1581" i="4"/>
  <c r="I1581" i="4"/>
  <c r="H1581" i="4"/>
  <c r="G1581" i="4"/>
  <c r="F1581" i="4"/>
  <c r="B1581" i="4"/>
  <c r="C1581" i="4" s="1"/>
  <c r="D1581" i="4" s="1"/>
  <c r="E1581" i="4" s="1"/>
  <c r="A1581" i="4"/>
  <c r="K1580" i="4"/>
  <c r="L1580" i="4" s="1"/>
  <c r="I1580" i="4"/>
  <c r="H1580" i="4"/>
  <c r="B1580" i="4"/>
  <c r="C1580" i="4" s="1"/>
  <c r="D1580" i="4" s="1"/>
  <c r="E1580" i="4" s="1"/>
  <c r="A1580" i="4"/>
  <c r="K1579" i="4"/>
  <c r="L1579" i="4" s="1"/>
  <c r="I1579" i="4"/>
  <c r="H1579" i="4"/>
  <c r="B1579" i="4"/>
  <c r="J1579" i="4" s="1"/>
  <c r="A1579" i="4"/>
  <c r="K1578" i="4"/>
  <c r="L1578" i="4" s="1"/>
  <c r="I1578" i="4"/>
  <c r="H1578" i="4"/>
  <c r="B1578" i="4"/>
  <c r="C1578" i="4" s="1"/>
  <c r="D1578" i="4" s="1"/>
  <c r="E1578" i="4" s="1"/>
  <c r="A1578" i="4"/>
  <c r="K1577" i="4"/>
  <c r="L1577" i="4" s="1"/>
  <c r="I1577" i="4"/>
  <c r="H1577" i="4"/>
  <c r="B1577" i="4"/>
  <c r="J1577" i="4" s="1"/>
  <c r="A1577" i="4"/>
  <c r="K1576" i="4"/>
  <c r="L1576" i="4" s="1"/>
  <c r="I1576" i="4"/>
  <c r="H1576" i="4"/>
  <c r="B1576" i="4"/>
  <c r="C1576" i="4" s="1"/>
  <c r="D1576" i="4" s="1"/>
  <c r="E1576" i="4" s="1"/>
  <c r="A1576" i="4"/>
  <c r="K1575" i="4"/>
  <c r="L1575" i="4" s="1"/>
  <c r="I1575" i="4"/>
  <c r="H1575" i="4"/>
  <c r="B1575" i="4"/>
  <c r="J1575" i="4" s="1"/>
  <c r="A1575" i="4"/>
  <c r="K1574" i="4"/>
  <c r="L1574" i="4" s="1"/>
  <c r="I1574" i="4"/>
  <c r="H1574" i="4"/>
  <c r="B1574" i="4"/>
  <c r="C1574" i="4" s="1"/>
  <c r="D1574" i="4" s="1"/>
  <c r="E1574" i="4" s="1"/>
  <c r="A1574" i="4"/>
  <c r="K1573" i="4"/>
  <c r="L1573" i="4" s="1"/>
  <c r="I1573" i="4"/>
  <c r="H1573" i="4"/>
  <c r="B1573" i="4"/>
  <c r="J1573" i="4" s="1"/>
  <c r="A1573" i="4"/>
  <c r="K1572" i="4"/>
  <c r="L1572" i="4" s="1"/>
  <c r="I1572" i="4"/>
  <c r="H1572" i="4"/>
  <c r="B1572" i="4"/>
  <c r="C1572" i="4" s="1"/>
  <c r="D1572" i="4" s="1"/>
  <c r="E1572" i="4" s="1"/>
  <c r="A1572" i="4"/>
  <c r="K1571" i="4"/>
  <c r="L1571" i="4" s="1"/>
  <c r="I1571" i="4"/>
  <c r="H1571" i="4"/>
  <c r="B1571" i="4"/>
  <c r="J1571" i="4" s="1"/>
  <c r="A1571" i="4"/>
  <c r="K1570" i="4"/>
  <c r="L1570" i="4" s="1"/>
  <c r="I1570" i="4"/>
  <c r="H1570" i="4"/>
  <c r="B1570" i="4"/>
  <c r="C1570" i="4" s="1"/>
  <c r="D1570" i="4" s="1"/>
  <c r="E1570" i="4" s="1"/>
  <c r="A1570" i="4"/>
  <c r="K1569" i="4"/>
  <c r="L1569" i="4" s="1"/>
  <c r="I1569" i="4"/>
  <c r="H1569" i="4"/>
  <c r="B1569" i="4"/>
  <c r="J1569" i="4" s="1"/>
  <c r="A1569" i="4"/>
  <c r="K1568" i="4"/>
  <c r="L1568" i="4" s="1"/>
  <c r="I1568" i="4"/>
  <c r="H1568" i="4"/>
  <c r="B1568" i="4"/>
  <c r="C1568" i="4" s="1"/>
  <c r="D1568" i="4" s="1"/>
  <c r="E1568" i="4" s="1"/>
  <c r="A1568" i="4"/>
  <c r="K1567" i="4"/>
  <c r="L1567" i="4" s="1"/>
  <c r="I1567" i="4"/>
  <c r="H1567" i="4"/>
  <c r="B1567" i="4"/>
  <c r="J1567" i="4" s="1"/>
  <c r="A1567" i="4"/>
  <c r="K1566" i="4"/>
  <c r="L1566" i="4" s="1"/>
  <c r="I1566" i="4"/>
  <c r="H1566" i="4"/>
  <c r="B1566" i="4"/>
  <c r="C1566" i="4" s="1"/>
  <c r="D1566" i="4" s="1"/>
  <c r="E1566" i="4" s="1"/>
  <c r="A1566" i="4"/>
  <c r="K1565" i="4"/>
  <c r="L1565" i="4" s="1"/>
  <c r="I1565" i="4"/>
  <c r="H1565" i="4"/>
  <c r="B1565" i="4"/>
  <c r="J1565" i="4" s="1"/>
  <c r="A1565" i="4"/>
  <c r="K1564" i="4"/>
  <c r="L1564" i="4" s="1"/>
  <c r="I1564" i="4"/>
  <c r="H1564" i="4"/>
  <c r="B1564" i="4"/>
  <c r="C1564" i="4" s="1"/>
  <c r="D1564" i="4" s="1"/>
  <c r="E1564" i="4" s="1"/>
  <c r="A1564" i="4"/>
  <c r="K1563" i="4"/>
  <c r="L1563" i="4" s="1"/>
  <c r="I1563" i="4"/>
  <c r="H1563" i="4"/>
  <c r="B1563" i="4"/>
  <c r="J1563" i="4" s="1"/>
  <c r="A1563" i="4"/>
  <c r="K1562" i="4"/>
  <c r="L1562" i="4" s="1"/>
  <c r="I1562" i="4"/>
  <c r="H1562" i="4"/>
  <c r="B1562" i="4"/>
  <c r="C1562" i="4" s="1"/>
  <c r="D1562" i="4" s="1"/>
  <c r="E1562" i="4" s="1"/>
  <c r="A1562" i="4"/>
  <c r="K1561" i="4"/>
  <c r="L1561" i="4" s="1"/>
  <c r="I1561" i="4"/>
  <c r="H1561" i="4"/>
  <c r="B1561" i="4"/>
  <c r="J1561" i="4" s="1"/>
  <c r="A1561" i="4"/>
  <c r="K1560" i="4"/>
  <c r="L1560" i="4" s="1"/>
  <c r="I1560" i="4"/>
  <c r="H1560" i="4"/>
  <c r="B1560" i="4"/>
  <c r="C1560" i="4" s="1"/>
  <c r="D1560" i="4" s="1"/>
  <c r="E1560" i="4" s="1"/>
  <c r="A1560" i="4"/>
  <c r="K1559" i="4"/>
  <c r="L1559" i="4" s="1"/>
  <c r="I1559" i="4"/>
  <c r="H1559" i="4"/>
  <c r="B1559" i="4"/>
  <c r="J1559" i="4" s="1"/>
  <c r="A1559" i="4"/>
  <c r="K1558" i="4"/>
  <c r="L1558" i="4" s="1"/>
  <c r="I1558" i="4"/>
  <c r="H1558" i="4"/>
  <c r="B1558" i="4"/>
  <c r="C1558" i="4" s="1"/>
  <c r="D1558" i="4" s="1"/>
  <c r="E1558" i="4" s="1"/>
  <c r="A1558" i="4"/>
  <c r="K1557" i="4"/>
  <c r="L1557" i="4" s="1"/>
  <c r="I1557" i="4"/>
  <c r="H1557" i="4"/>
  <c r="B1557" i="4"/>
  <c r="J1557" i="4" s="1"/>
  <c r="A1557" i="4"/>
  <c r="K1556" i="4"/>
  <c r="L1556" i="4" s="1"/>
  <c r="I1556" i="4"/>
  <c r="H1556" i="4"/>
  <c r="B1556" i="4"/>
  <c r="C1556" i="4" s="1"/>
  <c r="D1556" i="4" s="1"/>
  <c r="E1556" i="4" s="1"/>
  <c r="A1556" i="4"/>
  <c r="K1555" i="4"/>
  <c r="L1555" i="4" s="1"/>
  <c r="I1555" i="4"/>
  <c r="H1555" i="4"/>
  <c r="B1555" i="4"/>
  <c r="J1555" i="4" s="1"/>
  <c r="A1555" i="4"/>
  <c r="K1554" i="4"/>
  <c r="L1554" i="4" s="1"/>
  <c r="I1554" i="4"/>
  <c r="H1554" i="4"/>
  <c r="B1554" i="4"/>
  <c r="C1554" i="4" s="1"/>
  <c r="D1554" i="4" s="1"/>
  <c r="E1554" i="4" s="1"/>
  <c r="A1554" i="4"/>
  <c r="K1553" i="4"/>
  <c r="L1553" i="4" s="1"/>
  <c r="I1553" i="4"/>
  <c r="H1553" i="4"/>
  <c r="B1553" i="4"/>
  <c r="J1553" i="4" s="1"/>
  <c r="A1553" i="4"/>
  <c r="K1552" i="4"/>
  <c r="L1552" i="4" s="1"/>
  <c r="I1552" i="4"/>
  <c r="H1552" i="4"/>
  <c r="B1552" i="4"/>
  <c r="C1552" i="4" s="1"/>
  <c r="D1552" i="4" s="1"/>
  <c r="E1552" i="4" s="1"/>
  <c r="A1552" i="4"/>
  <c r="K1551" i="4"/>
  <c r="L1551" i="4" s="1"/>
  <c r="I1551" i="4"/>
  <c r="H1551" i="4"/>
  <c r="B1551" i="4"/>
  <c r="J1551" i="4" s="1"/>
  <c r="A1551" i="4"/>
  <c r="K1550" i="4"/>
  <c r="L1550" i="4" s="1"/>
  <c r="I1550" i="4"/>
  <c r="H1550" i="4"/>
  <c r="B1550" i="4"/>
  <c r="C1550" i="4" s="1"/>
  <c r="D1550" i="4" s="1"/>
  <c r="E1550" i="4" s="1"/>
  <c r="A1550" i="4"/>
  <c r="K1549" i="4"/>
  <c r="L1549" i="4" s="1"/>
  <c r="I1549" i="4"/>
  <c r="H1549" i="4"/>
  <c r="B1549" i="4"/>
  <c r="J1549" i="4" s="1"/>
  <c r="A1549" i="4"/>
  <c r="K1548" i="4"/>
  <c r="L1548" i="4" s="1"/>
  <c r="I1548" i="4"/>
  <c r="H1548" i="4"/>
  <c r="B1548" i="4"/>
  <c r="C1548" i="4" s="1"/>
  <c r="D1548" i="4" s="1"/>
  <c r="E1548" i="4" s="1"/>
  <c r="A1548" i="4"/>
  <c r="K1547" i="4"/>
  <c r="L1547" i="4" s="1"/>
  <c r="I1547" i="4"/>
  <c r="H1547" i="4"/>
  <c r="B1547" i="4"/>
  <c r="J1547" i="4" s="1"/>
  <c r="A1547" i="4"/>
  <c r="K1546" i="4"/>
  <c r="L1546" i="4" s="1"/>
  <c r="I1546" i="4"/>
  <c r="H1546" i="4"/>
  <c r="B1546" i="4"/>
  <c r="C1546" i="4" s="1"/>
  <c r="D1546" i="4" s="1"/>
  <c r="E1546" i="4" s="1"/>
  <c r="A1546" i="4"/>
  <c r="K1545" i="4"/>
  <c r="L1545" i="4" s="1"/>
  <c r="I1545" i="4"/>
  <c r="H1545" i="4"/>
  <c r="B1545" i="4"/>
  <c r="J1545" i="4" s="1"/>
  <c r="A1545" i="4"/>
  <c r="K1544" i="4"/>
  <c r="L1544" i="4" s="1"/>
  <c r="I1544" i="4"/>
  <c r="H1544" i="4"/>
  <c r="B1544" i="4"/>
  <c r="C1544" i="4" s="1"/>
  <c r="D1544" i="4" s="1"/>
  <c r="E1544" i="4" s="1"/>
  <c r="A1544" i="4"/>
  <c r="K1543" i="4"/>
  <c r="L1543" i="4" s="1"/>
  <c r="I1543" i="4"/>
  <c r="H1543" i="4"/>
  <c r="B1543" i="4"/>
  <c r="J1543" i="4" s="1"/>
  <c r="A1543" i="4"/>
  <c r="K1542" i="4"/>
  <c r="L1542" i="4" s="1"/>
  <c r="I1542" i="4"/>
  <c r="H1542" i="4"/>
  <c r="B1542" i="4"/>
  <c r="C1542" i="4" s="1"/>
  <c r="D1542" i="4" s="1"/>
  <c r="E1542" i="4" s="1"/>
  <c r="A1542" i="4"/>
  <c r="K1541" i="4"/>
  <c r="L1541" i="4" s="1"/>
  <c r="I1541" i="4"/>
  <c r="H1541" i="4"/>
  <c r="B1541" i="4"/>
  <c r="J1541" i="4" s="1"/>
  <c r="A1541" i="4"/>
  <c r="K1540" i="4"/>
  <c r="L1540" i="4" s="1"/>
  <c r="I1540" i="4"/>
  <c r="H1540" i="4"/>
  <c r="B1540" i="4"/>
  <c r="C1540" i="4" s="1"/>
  <c r="D1540" i="4" s="1"/>
  <c r="E1540" i="4" s="1"/>
  <c r="A1540" i="4"/>
  <c r="K1539" i="4"/>
  <c r="L1539" i="4" s="1"/>
  <c r="I1539" i="4"/>
  <c r="H1539" i="4"/>
  <c r="B1539" i="4"/>
  <c r="J1539" i="4" s="1"/>
  <c r="A1539" i="4"/>
  <c r="K1538" i="4"/>
  <c r="L1538" i="4" s="1"/>
  <c r="I1538" i="4"/>
  <c r="H1538" i="4"/>
  <c r="B1538" i="4"/>
  <c r="C1538" i="4" s="1"/>
  <c r="D1538" i="4" s="1"/>
  <c r="E1538" i="4" s="1"/>
  <c r="A1538" i="4"/>
  <c r="K1537" i="4"/>
  <c r="L1537" i="4" s="1"/>
  <c r="I1537" i="4"/>
  <c r="H1537" i="4"/>
  <c r="B1537" i="4"/>
  <c r="J1537" i="4" s="1"/>
  <c r="A1537" i="4"/>
  <c r="K1536" i="4"/>
  <c r="L1536" i="4" s="1"/>
  <c r="I1536" i="4"/>
  <c r="H1536" i="4"/>
  <c r="B1536" i="4"/>
  <c r="C1536" i="4" s="1"/>
  <c r="D1536" i="4" s="1"/>
  <c r="E1536" i="4" s="1"/>
  <c r="A1536" i="4"/>
  <c r="K1535" i="4"/>
  <c r="L1535" i="4" s="1"/>
  <c r="I1535" i="4"/>
  <c r="H1535" i="4"/>
  <c r="B1535" i="4"/>
  <c r="J1535" i="4" s="1"/>
  <c r="A1535" i="4"/>
  <c r="K1534" i="4"/>
  <c r="L1534" i="4" s="1"/>
  <c r="I1534" i="4"/>
  <c r="H1534" i="4"/>
  <c r="B1534" i="4"/>
  <c r="C1534" i="4" s="1"/>
  <c r="D1534" i="4" s="1"/>
  <c r="E1534" i="4" s="1"/>
  <c r="A1534" i="4"/>
  <c r="K1533" i="4"/>
  <c r="L1533" i="4" s="1"/>
  <c r="I1533" i="4"/>
  <c r="H1533" i="4"/>
  <c r="B1533" i="4"/>
  <c r="J1533" i="4" s="1"/>
  <c r="A1533" i="4"/>
  <c r="K1532" i="4"/>
  <c r="L1532" i="4" s="1"/>
  <c r="I1532" i="4"/>
  <c r="H1532" i="4"/>
  <c r="B1532" i="4"/>
  <c r="C1532" i="4" s="1"/>
  <c r="D1532" i="4" s="1"/>
  <c r="E1532" i="4" s="1"/>
  <c r="A1532" i="4"/>
  <c r="K1531" i="4"/>
  <c r="L1531" i="4" s="1"/>
  <c r="I1531" i="4"/>
  <c r="H1531" i="4"/>
  <c r="B1531" i="4"/>
  <c r="J1531" i="4" s="1"/>
  <c r="A1531" i="4"/>
  <c r="K1530" i="4"/>
  <c r="L1530" i="4" s="1"/>
  <c r="I1530" i="4"/>
  <c r="H1530" i="4"/>
  <c r="B1530" i="4"/>
  <c r="C1530" i="4" s="1"/>
  <c r="D1530" i="4" s="1"/>
  <c r="E1530" i="4" s="1"/>
  <c r="A1530" i="4"/>
  <c r="K1529" i="4"/>
  <c r="L1529" i="4" s="1"/>
  <c r="I1529" i="4"/>
  <c r="H1529" i="4"/>
  <c r="B1529" i="4"/>
  <c r="J1529" i="4" s="1"/>
  <c r="A1529" i="4"/>
  <c r="K1528" i="4"/>
  <c r="L1528" i="4" s="1"/>
  <c r="I1528" i="4"/>
  <c r="H1528" i="4"/>
  <c r="B1528" i="4"/>
  <c r="C1528" i="4" s="1"/>
  <c r="D1528" i="4" s="1"/>
  <c r="E1528" i="4" s="1"/>
  <c r="A1528" i="4"/>
  <c r="K1527" i="4"/>
  <c r="L1527" i="4" s="1"/>
  <c r="I1527" i="4"/>
  <c r="H1527" i="4"/>
  <c r="B1527" i="4"/>
  <c r="J1527" i="4" s="1"/>
  <c r="A1527" i="4"/>
  <c r="K1526" i="4"/>
  <c r="L1526" i="4" s="1"/>
  <c r="I1526" i="4"/>
  <c r="H1526" i="4"/>
  <c r="B1526" i="4"/>
  <c r="C1526" i="4" s="1"/>
  <c r="D1526" i="4" s="1"/>
  <c r="E1526" i="4" s="1"/>
  <c r="A1526" i="4"/>
  <c r="K1525" i="4"/>
  <c r="L1525" i="4" s="1"/>
  <c r="I1525" i="4"/>
  <c r="H1525" i="4"/>
  <c r="B1525" i="4"/>
  <c r="J1525" i="4" s="1"/>
  <c r="A1525" i="4"/>
  <c r="K1524" i="4"/>
  <c r="L1524" i="4" s="1"/>
  <c r="I1524" i="4"/>
  <c r="H1524" i="4"/>
  <c r="B1524" i="4"/>
  <c r="C1524" i="4" s="1"/>
  <c r="D1524" i="4" s="1"/>
  <c r="E1524" i="4" s="1"/>
  <c r="A1524" i="4"/>
  <c r="K1523" i="4"/>
  <c r="L1523" i="4" s="1"/>
  <c r="I1523" i="4"/>
  <c r="H1523" i="4"/>
  <c r="B1523" i="4"/>
  <c r="J1523" i="4" s="1"/>
  <c r="A1523" i="4"/>
  <c r="K1522" i="4"/>
  <c r="L1522" i="4" s="1"/>
  <c r="I1522" i="4"/>
  <c r="H1522" i="4"/>
  <c r="B1522" i="4"/>
  <c r="C1522" i="4" s="1"/>
  <c r="D1522" i="4" s="1"/>
  <c r="E1522" i="4" s="1"/>
  <c r="A1522" i="4"/>
  <c r="K1521" i="4"/>
  <c r="L1521" i="4" s="1"/>
  <c r="I1521" i="4"/>
  <c r="H1521" i="4"/>
  <c r="B1521" i="4"/>
  <c r="J1521" i="4" s="1"/>
  <c r="A1521" i="4"/>
  <c r="K1520" i="4"/>
  <c r="L1520" i="4" s="1"/>
  <c r="I1520" i="4"/>
  <c r="H1520" i="4"/>
  <c r="B1520" i="4"/>
  <c r="C1520" i="4" s="1"/>
  <c r="D1520" i="4" s="1"/>
  <c r="E1520" i="4" s="1"/>
  <c r="A1520" i="4"/>
  <c r="K1519" i="4"/>
  <c r="L1519" i="4" s="1"/>
  <c r="I1519" i="4"/>
  <c r="H1519" i="4"/>
  <c r="B1519" i="4"/>
  <c r="J1519" i="4" s="1"/>
  <c r="A1519" i="4"/>
  <c r="K1518" i="4"/>
  <c r="L1518" i="4" s="1"/>
  <c r="I1518" i="4"/>
  <c r="H1518" i="4"/>
  <c r="B1518" i="4"/>
  <c r="C1518" i="4" s="1"/>
  <c r="D1518" i="4" s="1"/>
  <c r="E1518" i="4" s="1"/>
  <c r="A1518" i="4"/>
  <c r="K1517" i="4"/>
  <c r="L1517" i="4" s="1"/>
  <c r="I1517" i="4"/>
  <c r="H1517" i="4"/>
  <c r="B1517" i="4"/>
  <c r="J1517" i="4" s="1"/>
  <c r="A1517" i="4"/>
  <c r="K1516" i="4"/>
  <c r="L1516" i="4" s="1"/>
  <c r="I1516" i="4"/>
  <c r="H1516" i="4"/>
  <c r="B1516" i="4"/>
  <c r="C1516" i="4" s="1"/>
  <c r="D1516" i="4" s="1"/>
  <c r="E1516" i="4" s="1"/>
  <c r="A1516" i="4"/>
  <c r="K1515" i="4"/>
  <c r="L1515" i="4" s="1"/>
  <c r="I1515" i="4"/>
  <c r="H1515" i="4"/>
  <c r="B1515" i="4"/>
  <c r="J1515" i="4" s="1"/>
  <c r="A1515" i="4"/>
  <c r="K1514" i="4"/>
  <c r="L1514" i="4" s="1"/>
  <c r="I1514" i="4"/>
  <c r="H1514" i="4"/>
  <c r="B1514" i="4"/>
  <c r="C1514" i="4" s="1"/>
  <c r="D1514" i="4" s="1"/>
  <c r="E1514" i="4" s="1"/>
  <c r="A1514" i="4"/>
  <c r="K1513" i="4"/>
  <c r="L1513" i="4" s="1"/>
  <c r="I1513" i="4"/>
  <c r="H1513" i="4"/>
  <c r="B1513" i="4"/>
  <c r="J1513" i="4" s="1"/>
  <c r="A1513" i="4"/>
  <c r="K1512" i="4"/>
  <c r="L1512" i="4" s="1"/>
  <c r="I1512" i="4"/>
  <c r="H1512" i="4"/>
  <c r="B1512" i="4"/>
  <c r="C1512" i="4" s="1"/>
  <c r="D1512" i="4" s="1"/>
  <c r="E1512" i="4" s="1"/>
  <c r="A1512" i="4"/>
  <c r="K1511" i="4"/>
  <c r="L1511" i="4" s="1"/>
  <c r="I1511" i="4"/>
  <c r="H1511" i="4"/>
  <c r="B1511" i="4"/>
  <c r="J1511" i="4" s="1"/>
  <c r="A1511" i="4"/>
  <c r="K1510" i="4"/>
  <c r="L1510" i="4" s="1"/>
  <c r="I1510" i="4"/>
  <c r="H1510" i="4"/>
  <c r="B1510" i="4"/>
  <c r="C1510" i="4" s="1"/>
  <c r="D1510" i="4" s="1"/>
  <c r="E1510" i="4" s="1"/>
  <c r="A1510" i="4"/>
  <c r="K1509" i="4"/>
  <c r="L1509" i="4" s="1"/>
  <c r="I1509" i="4"/>
  <c r="H1509" i="4"/>
  <c r="B1509" i="4"/>
  <c r="J1509" i="4" s="1"/>
  <c r="A1509" i="4"/>
  <c r="K1508" i="4"/>
  <c r="L1508" i="4" s="1"/>
  <c r="I1508" i="4"/>
  <c r="H1508" i="4"/>
  <c r="B1508" i="4"/>
  <c r="C1508" i="4" s="1"/>
  <c r="D1508" i="4" s="1"/>
  <c r="E1508" i="4" s="1"/>
  <c r="A1508" i="4"/>
  <c r="K1507" i="4"/>
  <c r="L1507" i="4" s="1"/>
  <c r="I1507" i="4"/>
  <c r="H1507" i="4"/>
  <c r="B1507" i="4"/>
  <c r="J1507" i="4" s="1"/>
  <c r="A1507" i="4"/>
  <c r="K1506" i="4"/>
  <c r="L1506" i="4" s="1"/>
  <c r="I1506" i="4"/>
  <c r="H1506" i="4"/>
  <c r="B1506" i="4"/>
  <c r="C1506" i="4" s="1"/>
  <c r="D1506" i="4" s="1"/>
  <c r="E1506" i="4" s="1"/>
  <c r="A1506" i="4"/>
  <c r="K1505" i="4"/>
  <c r="L1505" i="4" s="1"/>
  <c r="I1505" i="4"/>
  <c r="H1505" i="4"/>
  <c r="B1505" i="4"/>
  <c r="J1505" i="4" s="1"/>
  <c r="A1505" i="4"/>
  <c r="K1504" i="4"/>
  <c r="L1504" i="4" s="1"/>
  <c r="I1504" i="4"/>
  <c r="H1504" i="4"/>
  <c r="B1504" i="4"/>
  <c r="C1504" i="4" s="1"/>
  <c r="D1504" i="4" s="1"/>
  <c r="E1504" i="4" s="1"/>
  <c r="A1504" i="4"/>
  <c r="K1503" i="4"/>
  <c r="L1503" i="4" s="1"/>
  <c r="I1503" i="4"/>
  <c r="H1503" i="4"/>
  <c r="B1503" i="4"/>
  <c r="J1503" i="4" s="1"/>
  <c r="A1503" i="4"/>
  <c r="K1502" i="4"/>
  <c r="L1502" i="4" s="1"/>
  <c r="I1502" i="4"/>
  <c r="H1502" i="4"/>
  <c r="B1502" i="4"/>
  <c r="C1502" i="4" s="1"/>
  <c r="D1502" i="4" s="1"/>
  <c r="E1502" i="4" s="1"/>
  <c r="A1502" i="4"/>
  <c r="K1501" i="4"/>
  <c r="L1501" i="4" s="1"/>
  <c r="I1501" i="4"/>
  <c r="H1501" i="4"/>
  <c r="B1501" i="4"/>
  <c r="J1501" i="4" s="1"/>
  <c r="A1501" i="4"/>
  <c r="K1500" i="4"/>
  <c r="L1500" i="4" s="1"/>
  <c r="I1500" i="4"/>
  <c r="H1500" i="4"/>
  <c r="B1500" i="4"/>
  <c r="C1500" i="4" s="1"/>
  <c r="D1500" i="4" s="1"/>
  <c r="E1500" i="4" s="1"/>
  <c r="A1500" i="4"/>
  <c r="K1499" i="4"/>
  <c r="L1499" i="4" s="1"/>
  <c r="I1499" i="4"/>
  <c r="H1499" i="4"/>
  <c r="B1499" i="4"/>
  <c r="J1499" i="4" s="1"/>
  <c r="A1499" i="4"/>
  <c r="K1498" i="4"/>
  <c r="L1498" i="4" s="1"/>
  <c r="I1498" i="4"/>
  <c r="H1498" i="4"/>
  <c r="B1498" i="4"/>
  <c r="C1498" i="4" s="1"/>
  <c r="D1498" i="4" s="1"/>
  <c r="E1498" i="4" s="1"/>
  <c r="A1498" i="4"/>
  <c r="K1497" i="4"/>
  <c r="L1497" i="4" s="1"/>
  <c r="I1497" i="4"/>
  <c r="H1497" i="4"/>
  <c r="B1497" i="4"/>
  <c r="J1497" i="4" s="1"/>
  <c r="A1497" i="4"/>
  <c r="K1496" i="4"/>
  <c r="L1496" i="4" s="1"/>
  <c r="I1496" i="4"/>
  <c r="H1496" i="4"/>
  <c r="B1496" i="4"/>
  <c r="C1496" i="4" s="1"/>
  <c r="D1496" i="4" s="1"/>
  <c r="E1496" i="4" s="1"/>
  <c r="A1496" i="4"/>
  <c r="K1495" i="4"/>
  <c r="L1495" i="4" s="1"/>
  <c r="I1495" i="4"/>
  <c r="H1495" i="4"/>
  <c r="B1495" i="4"/>
  <c r="J1495" i="4" s="1"/>
  <c r="A1495" i="4"/>
  <c r="K1494" i="4"/>
  <c r="L1494" i="4" s="1"/>
  <c r="I1494" i="4"/>
  <c r="H1494" i="4"/>
  <c r="B1494" i="4"/>
  <c r="C1494" i="4" s="1"/>
  <c r="D1494" i="4" s="1"/>
  <c r="E1494" i="4" s="1"/>
  <c r="A1494" i="4"/>
  <c r="K1493" i="4"/>
  <c r="L1493" i="4" s="1"/>
  <c r="I1493" i="4"/>
  <c r="H1493" i="4"/>
  <c r="B1493" i="4"/>
  <c r="J1493" i="4" s="1"/>
  <c r="A1493" i="4"/>
  <c r="K1492" i="4"/>
  <c r="L1492" i="4" s="1"/>
  <c r="I1492" i="4"/>
  <c r="H1492" i="4"/>
  <c r="B1492" i="4"/>
  <c r="C1492" i="4" s="1"/>
  <c r="D1492" i="4" s="1"/>
  <c r="E1492" i="4" s="1"/>
  <c r="A1492" i="4"/>
  <c r="K1491" i="4"/>
  <c r="L1491" i="4" s="1"/>
  <c r="I1491" i="4"/>
  <c r="H1491" i="4"/>
  <c r="B1491" i="4"/>
  <c r="J1491" i="4" s="1"/>
  <c r="A1491" i="4"/>
  <c r="K1490" i="4"/>
  <c r="L1490" i="4" s="1"/>
  <c r="I1490" i="4"/>
  <c r="H1490" i="4"/>
  <c r="B1490" i="4"/>
  <c r="C1490" i="4" s="1"/>
  <c r="D1490" i="4" s="1"/>
  <c r="E1490" i="4" s="1"/>
  <c r="A1490" i="4"/>
  <c r="K1489" i="4"/>
  <c r="L1489" i="4" s="1"/>
  <c r="I1489" i="4"/>
  <c r="H1489" i="4"/>
  <c r="B1489" i="4"/>
  <c r="J1489" i="4" s="1"/>
  <c r="A1489" i="4"/>
  <c r="K1488" i="4"/>
  <c r="L1488" i="4" s="1"/>
  <c r="I1488" i="4"/>
  <c r="H1488" i="4"/>
  <c r="B1488" i="4"/>
  <c r="C1488" i="4" s="1"/>
  <c r="D1488" i="4" s="1"/>
  <c r="E1488" i="4" s="1"/>
  <c r="A1488" i="4"/>
  <c r="K1487" i="4"/>
  <c r="L1487" i="4" s="1"/>
  <c r="I1487" i="4"/>
  <c r="H1487" i="4"/>
  <c r="B1487" i="4"/>
  <c r="J1487" i="4" s="1"/>
  <c r="A1487" i="4"/>
  <c r="K1486" i="4"/>
  <c r="L1486" i="4" s="1"/>
  <c r="I1486" i="4"/>
  <c r="H1486" i="4"/>
  <c r="B1486" i="4"/>
  <c r="C1486" i="4" s="1"/>
  <c r="D1486" i="4" s="1"/>
  <c r="E1486" i="4" s="1"/>
  <c r="A1486" i="4"/>
  <c r="K1485" i="4"/>
  <c r="L1485" i="4" s="1"/>
  <c r="I1485" i="4"/>
  <c r="H1485" i="4"/>
  <c r="B1485" i="4"/>
  <c r="J1485" i="4" s="1"/>
  <c r="A1485" i="4"/>
  <c r="K1484" i="4"/>
  <c r="L1484" i="4" s="1"/>
  <c r="I1484" i="4"/>
  <c r="H1484" i="4"/>
  <c r="B1484" i="4"/>
  <c r="C1484" i="4" s="1"/>
  <c r="D1484" i="4" s="1"/>
  <c r="E1484" i="4" s="1"/>
  <c r="A1484" i="4"/>
  <c r="K1483" i="4"/>
  <c r="L1483" i="4" s="1"/>
  <c r="I1483" i="4"/>
  <c r="H1483" i="4"/>
  <c r="B1483" i="4"/>
  <c r="J1483" i="4" s="1"/>
  <c r="A1483" i="4"/>
  <c r="K1482" i="4"/>
  <c r="L1482" i="4" s="1"/>
  <c r="I1482" i="4"/>
  <c r="H1482" i="4"/>
  <c r="B1482" i="4"/>
  <c r="C1482" i="4" s="1"/>
  <c r="D1482" i="4" s="1"/>
  <c r="E1482" i="4" s="1"/>
  <c r="A1482" i="4"/>
  <c r="K1481" i="4"/>
  <c r="L1481" i="4" s="1"/>
  <c r="I1481" i="4"/>
  <c r="H1481" i="4"/>
  <c r="B1481" i="4"/>
  <c r="J1481" i="4" s="1"/>
  <c r="A1481" i="4"/>
  <c r="K1480" i="4"/>
  <c r="L1480" i="4" s="1"/>
  <c r="I1480" i="4"/>
  <c r="H1480" i="4"/>
  <c r="B1480" i="4"/>
  <c r="C1480" i="4" s="1"/>
  <c r="D1480" i="4" s="1"/>
  <c r="E1480" i="4" s="1"/>
  <c r="A1480" i="4"/>
  <c r="K1479" i="4"/>
  <c r="L1479" i="4" s="1"/>
  <c r="I1479" i="4"/>
  <c r="H1479" i="4"/>
  <c r="B1479" i="4"/>
  <c r="J1479" i="4" s="1"/>
  <c r="A1479" i="4"/>
  <c r="K1478" i="4"/>
  <c r="L1478" i="4" s="1"/>
  <c r="I1478" i="4"/>
  <c r="H1478" i="4"/>
  <c r="B1478" i="4"/>
  <c r="C1478" i="4" s="1"/>
  <c r="D1478" i="4" s="1"/>
  <c r="E1478" i="4" s="1"/>
  <c r="A1478" i="4"/>
  <c r="K1477" i="4"/>
  <c r="L1477" i="4" s="1"/>
  <c r="I1477" i="4"/>
  <c r="H1477" i="4"/>
  <c r="B1477" i="4"/>
  <c r="J1477" i="4" s="1"/>
  <c r="A1477" i="4"/>
  <c r="K1476" i="4"/>
  <c r="L1476" i="4" s="1"/>
  <c r="I1476" i="4"/>
  <c r="H1476" i="4"/>
  <c r="B1476" i="4"/>
  <c r="C1476" i="4" s="1"/>
  <c r="D1476" i="4" s="1"/>
  <c r="E1476" i="4" s="1"/>
  <c r="A1476" i="4"/>
  <c r="K1475" i="4"/>
  <c r="L1475" i="4" s="1"/>
  <c r="I1475" i="4"/>
  <c r="H1475" i="4"/>
  <c r="B1475" i="4"/>
  <c r="J1475" i="4" s="1"/>
  <c r="A1475" i="4"/>
  <c r="K1474" i="4"/>
  <c r="L1474" i="4" s="1"/>
  <c r="I1474" i="4"/>
  <c r="H1474" i="4"/>
  <c r="B1474" i="4"/>
  <c r="C1474" i="4" s="1"/>
  <c r="D1474" i="4" s="1"/>
  <c r="E1474" i="4" s="1"/>
  <c r="A1474" i="4"/>
  <c r="K1473" i="4"/>
  <c r="L1473" i="4" s="1"/>
  <c r="I1473" i="4"/>
  <c r="H1473" i="4"/>
  <c r="B1473" i="4"/>
  <c r="J1473" i="4" s="1"/>
  <c r="A1473" i="4"/>
  <c r="K1472" i="4"/>
  <c r="L1472" i="4" s="1"/>
  <c r="I1472" i="4"/>
  <c r="H1472" i="4"/>
  <c r="B1472" i="4"/>
  <c r="C1472" i="4" s="1"/>
  <c r="D1472" i="4" s="1"/>
  <c r="E1472" i="4" s="1"/>
  <c r="A1472" i="4"/>
  <c r="K1471" i="4"/>
  <c r="L1471" i="4" s="1"/>
  <c r="I1471" i="4"/>
  <c r="H1471" i="4"/>
  <c r="B1471" i="4"/>
  <c r="J1471" i="4" s="1"/>
  <c r="A1471" i="4"/>
  <c r="K1470" i="4"/>
  <c r="L1470" i="4" s="1"/>
  <c r="I1470" i="4"/>
  <c r="H1470" i="4"/>
  <c r="B1470" i="4"/>
  <c r="C1470" i="4" s="1"/>
  <c r="D1470" i="4" s="1"/>
  <c r="E1470" i="4" s="1"/>
  <c r="A1470" i="4"/>
  <c r="K1469" i="4"/>
  <c r="L1469" i="4" s="1"/>
  <c r="I1469" i="4"/>
  <c r="H1469" i="4"/>
  <c r="B1469" i="4"/>
  <c r="J1469" i="4" s="1"/>
  <c r="A1469" i="4"/>
  <c r="K1468" i="4"/>
  <c r="L1468" i="4" s="1"/>
  <c r="I1468" i="4"/>
  <c r="H1468" i="4"/>
  <c r="B1468" i="4"/>
  <c r="C1468" i="4" s="1"/>
  <c r="D1468" i="4" s="1"/>
  <c r="E1468" i="4" s="1"/>
  <c r="A1468" i="4"/>
  <c r="K1467" i="4"/>
  <c r="L1467" i="4" s="1"/>
  <c r="I1467" i="4"/>
  <c r="H1467" i="4"/>
  <c r="B1467" i="4"/>
  <c r="J1467" i="4" s="1"/>
  <c r="A1467" i="4"/>
  <c r="K1466" i="4"/>
  <c r="L1466" i="4" s="1"/>
  <c r="I1466" i="4"/>
  <c r="H1466" i="4"/>
  <c r="B1466" i="4"/>
  <c r="C1466" i="4" s="1"/>
  <c r="D1466" i="4" s="1"/>
  <c r="E1466" i="4" s="1"/>
  <c r="A1466" i="4"/>
  <c r="K1465" i="4"/>
  <c r="L1465" i="4" s="1"/>
  <c r="I1465" i="4"/>
  <c r="H1465" i="4"/>
  <c r="B1465" i="4"/>
  <c r="J1465" i="4" s="1"/>
  <c r="A1465" i="4"/>
  <c r="K1464" i="4"/>
  <c r="L1464" i="4" s="1"/>
  <c r="I1464" i="4"/>
  <c r="H1464" i="4"/>
  <c r="B1464" i="4"/>
  <c r="C1464" i="4" s="1"/>
  <c r="D1464" i="4" s="1"/>
  <c r="E1464" i="4" s="1"/>
  <c r="A1464" i="4"/>
  <c r="K1463" i="4"/>
  <c r="L1463" i="4" s="1"/>
  <c r="I1463" i="4"/>
  <c r="H1463" i="4"/>
  <c r="B1463" i="4"/>
  <c r="J1463" i="4" s="1"/>
  <c r="A1463" i="4"/>
  <c r="K1462" i="4"/>
  <c r="L1462" i="4" s="1"/>
  <c r="I1462" i="4"/>
  <c r="H1462" i="4"/>
  <c r="B1462" i="4"/>
  <c r="C1462" i="4" s="1"/>
  <c r="D1462" i="4" s="1"/>
  <c r="E1462" i="4" s="1"/>
  <c r="A1462" i="4"/>
  <c r="K1461" i="4"/>
  <c r="L1461" i="4" s="1"/>
  <c r="I1461" i="4"/>
  <c r="H1461" i="4"/>
  <c r="B1461" i="4"/>
  <c r="J1461" i="4" s="1"/>
  <c r="A1461" i="4"/>
  <c r="K1460" i="4"/>
  <c r="L1460" i="4" s="1"/>
  <c r="I1460" i="4"/>
  <c r="H1460" i="4"/>
  <c r="B1460" i="4"/>
  <c r="C1460" i="4" s="1"/>
  <c r="D1460" i="4" s="1"/>
  <c r="E1460" i="4" s="1"/>
  <c r="A1460" i="4"/>
  <c r="K1459" i="4"/>
  <c r="L1459" i="4" s="1"/>
  <c r="I1459" i="4"/>
  <c r="H1459" i="4"/>
  <c r="B1459" i="4"/>
  <c r="J1459" i="4" s="1"/>
  <c r="A1459" i="4"/>
  <c r="K1458" i="4"/>
  <c r="L1458" i="4" s="1"/>
  <c r="I1458" i="4"/>
  <c r="H1458" i="4"/>
  <c r="B1458" i="4"/>
  <c r="C1458" i="4" s="1"/>
  <c r="D1458" i="4" s="1"/>
  <c r="E1458" i="4" s="1"/>
  <c r="A1458" i="4"/>
  <c r="K1457" i="4"/>
  <c r="L1457" i="4" s="1"/>
  <c r="I1457" i="4"/>
  <c r="H1457" i="4"/>
  <c r="B1457" i="4"/>
  <c r="J1457" i="4" s="1"/>
  <c r="A1457" i="4"/>
  <c r="K1456" i="4"/>
  <c r="L1456" i="4" s="1"/>
  <c r="I1456" i="4"/>
  <c r="H1456" i="4"/>
  <c r="B1456" i="4"/>
  <c r="C1456" i="4" s="1"/>
  <c r="D1456" i="4" s="1"/>
  <c r="E1456" i="4" s="1"/>
  <c r="A1456" i="4"/>
  <c r="K1455" i="4"/>
  <c r="L1455" i="4" s="1"/>
  <c r="I1455" i="4"/>
  <c r="H1455" i="4"/>
  <c r="B1455" i="4"/>
  <c r="J1455" i="4" s="1"/>
  <c r="A1455" i="4"/>
  <c r="K1454" i="4"/>
  <c r="L1454" i="4" s="1"/>
  <c r="I1454" i="4"/>
  <c r="H1454" i="4"/>
  <c r="B1454" i="4"/>
  <c r="C1454" i="4" s="1"/>
  <c r="D1454" i="4" s="1"/>
  <c r="E1454" i="4" s="1"/>
  <c r="A1454" i="4"/>
  <c r="K1453" i="4"/>
  <c r="L1453" i="4" s="1"/>
  <c r="I1453" i="4"/>
  <c r="H1453" i="4"/>
  <c r="B1453" i="4"/>
  <c r="J1453" i="4" s="1"/>
  <c r="A1453" i="4"/>
  <c r="K1452" i="4"/>
  <c r="L1452" i="4" s="1"/>
  <c r="I1452" i="4"/>
  <c r="H1452" i="4"/>
  <c r="B1452" i="4"/>
  <c r="C1452" i="4" s="1"/>
  <c r="D1452" i="4" s="1"/>
  <c r="E1452" i="4" s="1"/>
  <c r="A1452" i="4"/>
  <c r="K1451" i="4"/>
  <c r="L1451" i="4" s="1"/>
  <c r="I1451" i="4"/>
  <c r="H1451" i="4"/>
  <c r="B1451" i="4"/>
  <c r="J1451" i="4" s="1"/>
  <c r="A1451" i="4"/>
  <c r="K1450" i="4"/>
  <c r="L1450" i="4" s="1"/>
  <c r="I1450" i="4"/>
  <c r="H1450" i="4"/>
  <c r="B1450" i="4"/>
  <c r="C1450" i="4" s="1"/>
  <c r="D1450" i="4" s="1"/>
  <c r="E1450" i="4" s="1"/>
  <c r="A1450" i="4"/>
  <c r="K1449" i="4"/>
  <c r="L1449" i="4" s="1"/>
  <c r="I1449" i="4"/>
  <c r="H1449" i="4"/>
  <c r="B1449" i="4"/>
  <c r="J1449" i="4" s="1"/>
  <c r="A1449" i="4"/>
  <c r="K1448" i="4"/>
  <c r="L1448" i="4" s="1"/>
  <c r="I1448" i="4"/>
  <c r="H1448" i="4"/>
  <c r="B1448" i="4"/>
  <c r="C1448" i="4" s="1"/>
  <c r="D1448" i="4" s="1"/>
  <c r="E1448" i="4" s="1"/>
  <c r="A1448" i="4"/>
  <c r="K1447" i="4"/>
  <c r="L1447" i="4" s="1"/>
  <c r="I1447" i="4"/>
  <c r="H1447" i="4"/>
  <c r="B1447" i="4"/>
  <c r="J1447" i="4" s="1"/>
  <c r="A1447" i="4"/>
  <c r="K1446" i="4"/>
  <c r="L1446" i="4" s="1"/>
  <c r="I1446" i="4"/>
  <c r="H1446" i="4"/>
  <c r="B1446" i="4"/>
  <c r="C1446" i="4" s="1"/>
  <c r="D1446" i="4" s="1"/>
  <c r="E1446" i="4" s="1"/>
  <c r="A1446" i="4"/>
  <c r="K1445" i="4"/>
  <c r="L1445" i="4" s="1"/>
  <c r="I1445" i="4"/>
  <c r="H1445" i="4"/>
  <c r="B1445" i="4"/>
  <c r="J1445" i="4" s="1"/>
  <c r="A1445" i="4"/>
  <c r="K1444" i="4"/>
  <c r="L1444" i="4" s="1"/>
  <c r="I1444" i="4"/>
  <c r="H1444" i="4"/>
  <c r="B1444" i="4"/>
  <c r="C1444" i="4" s="1"/>
  <c r="D1444" i="4" s="1"/>
  <c r="E1444" i="4" s="1"/>
  <c r="A1444" i="4"/>
  <c r="K1443" i="4"/>
  <c r="L1443" i="4" s="1"/>
  <c r="I1443" i="4"/>
  <c r="H1443" i="4"/>
  <c r="B1443" i="4"/>
  <c r="J1443" i="4" s="1"/>
  <c r="A1443" i="4"/>
  <c r="K1442" i="4"/>
  <c r="L1442" i="4" s="1"/>
  <c r="I1442" i="4"/>
  <c r="H1442" i="4"/>
  <c r="B1442" i="4"/>
  <c r="C1442" i="4" s="1"/>
  <c r="D1442" i="4" s="1"/>
  <c r="E1442" i="4" s="1"/>
  <c r="A1442" i="4"/>
  <c r="K1441" i="4"/>
  <c r="L1441" i="4" s="1"/>
  <c r="I1441" i="4"/>
  <c r="H1441" i="4"/>
  <c r="B1441" i="4"/>
  <c r="J1441" i="4" s="1"/>
  <c r="A1441" i="4"/>
  <c r="K1440" i="4"/>
  <c r="L1440" i="4" s="1"/>
  <c r="I1440" i="4"/>
  <c r="H1440" i="4"/>
  <c r="B1440" i="4"/>
  <c r="C1440" i="4" s="1"/>
  <c r="D1440" i="4" s="1"/>
  <c r="E1440" i="4" s="1"/>
  <c r="A1440" i="4"/>
  <c r="K1439" i="4"/>
  <c r="L1439" i="4" s="1"/>
  <c r="I1439" i="4"/>
  <c r="H1439" i="4"/>
  <c r="B1439" i="4"/>
  <c r="J1439" i="4" s="1"/>
  <c r="A1439" i="4"/>
  <c r="K1438" i="4"/>
  <c r="L1438" i="4" s="1"/>
  <c r="I1438" i="4"/>
  <c r="H1438" i="4"/>
  <c r="B1438" i="4"/>
  <c r="C1438" i="4" s="1"/>
  <c r="D1438" i="4" s="1"/>
  <c r="E1438" i="4" s="1"/>
  <c r="A1438" i="4"/>
  <c r="K1437" i="4"/>
  <c r="L1437" i="4" s="1"/>
  <c r="I1437" i="4"/>
  <c r="H1437" i="4"/>
  <c r="B1437" i="4"/>
  <c r="J1437" i="4" s="1"/>
  <c r="A1437" i="4"/>
  <c r="K1436" i="4"/>
  <c r="L1436" i="4" s="1"/>
  <c r="I1436" i="4"/>
  <c r="H1436" i="4"/>
  <c r="B1436" i="4"/>
  <c r="C1436" i="4" s="1"/>
  <c r="D1436" i="4" s="1"/>
  <c r="E1436" i="4" s="1"/>
  <c r="A1436" i="4"/>
  <c r="K1435" i="4"/>
  <c r="L1435" i="4" s="1"/>
  <c r="I1435" i="4"/>
  <c r="H1435" i="4"/>
  <c r="B1435" i="4"/>
  <c r="J1435" i="4" s="1"/>
  <c r="A1435" i="4"/>
  <c r="K1434" i="4"/>
  <c r="L1434" i="4" s="1"/>
  <c r="I1434" i="4"/>
  <c r="H1434" i="4"/>
  <c r="B1434" i="4"/>
  <c r="C1434" i="4" s="1"/>
  <c r="D1434" i="4" s="1"/>
  <c r="E1434" i="4" s="1"/>
  <c r="A1434" i="4"/>
  <c r="K1433" i="4"/>
  <c r="L1433" i="4" s="1"/>
  <c r="I1433" i="4"/>
  <c r="H1433" i="4"/>
  <c r="B1433" i="4"/>
  <c r="J1433" i="4" s="1"/>
  <c r="A1433" i="4"/>
  <c r="K1432" i="4"/>
  <c r="L1432" i="4" s="1"/>
  <c r="I1432" i="4"/>
  <c r="H1432" i="4"/>
  <c r="B1432" i="4"/>
  <c r="C1432" i="4" s="1"/>
  <c r="D1432" i="4" s="1"/>
  <c r="E1432" i="4" s="1"/>
  <c r="A1432" i="4"/>
  <c r="K1431" i="4"/>
  <c r="L1431" i="4" s="1"/>
  <c r="I1431" i="4"/>
  <c r="H1431" i="4"/>
  <c r="B1431" i="4"/>
  <c r="J1431" i="4" s="1"/>
  <c r="A1431" i="4"/>
  <c r="K1430" i="4"/>
  <c r="L1430" i="4" s="1"/>
  <c r="I1430" i="4"/>
  <c r="H1430" i="4"/>
  <c r="B1430" i="4"/>
  <c r="C1430" i="4" s="1"/>
  <c r="D1430" i="4" s="1"/>
  <c r="E1430" i="4" s="1"/>
  <c r="A1430" i="4"/>
  <c r="K1429" i="4"/>
  <c r="L1429" i="4" s="1"/>
  <c r="I1429" i="4"/>
  <c r="H1429" i="4"/>
  <c r="B1429" i="4"/>
  <c r="J1429" i="4" s="1"/>
  <c r="A1429" i="4"/>
  <c r="K1428" i="4"/>
  <c r="L1428" i="4" s="1"/>
  <c r="I1428" i="4"/>
  <c r="H1428" i="4"/>
  <c r="B1428" i="4"/>
  <c r="C1428" i="4" s="1"/>
  <c r="D1428" i="4" s="1"/>
  <c r="E1428" i="4" s="1"/>
  <c r="A1428" i="4"/>
  <c r="K1427" i="4"/>
  <c r="L1427" i="4" s="1"/>
  <c r="I1427" i="4"/>
  <c r="H1427" i="4"/>
  <c r="B1427" i="4"/>
  <c r="J1427" i="4" s="1"/>
  <c r="A1427" i="4"/>
  <c r="K1426" i="4"/>
  <c r="L1426" i="4" s="1"/>
  <c r="I1426" i="4"/>
  <c r="H1426" i="4"/>
  <c r="B1426" i="4"/>
  <c r="C1426" i="4" s="1"/>
  <c r="D1426" i="4" s="1"/>
  <c r="E1426" i="4" s="1"/>
  <c r="A1426" i="4"/>
  <c r="K1425" i="4"/>
  <c r="L1425" i="4" s="1"/>
  <c r="I1425" i="4"/>
  <c r="H1425" i="4"/>
  <c r="B1425" i="4"/>
  <c r="J1425" i="4" s="1"/>
  <c r="A1425" i="4"/>
  <c r="K1424" i="4"/>
  <c r="L1424" i="4" s="1"/>
  <c r="I1424" i="4"/>
  <c r="H1424" i="4"/>
  <c r="B1424" i="4"/>
  <c r="C1424" i="4" s="1"/>
  <c r="D1424" i="4" s="1"/>
  <c r="E1424" i="4" s="1"/>
  <c r="A1424" i="4"/>
  <c r="K1423" i="4"/>
  <c r="L1423" i="4" s="1"/>
  <c r="I1423" i="4"/>
  <c r="H1423" i="4"/>
  <c r="B1423" i="4"/>
  <c r="J1423" i="4" s="1"/>
  <c r="A1423" i="4"/>
  <c r="K1422" i="4"/>
  <c r="L1422" i="4" s="1"/>
  <c r="I1422" i="4"/>
  <c r="H1422" i="4"/>
  <c r="B1422" i="4"/>
  <c r="C1422" i="4" s="1"/>
  <c r="D1422" i="4" s="1"/>
  <c r="E1422" i="4" s="1"/>
  <c r="A1422" i="4"/>
  <c r="K1421" i="4"/>
  <c r="L1421" i="4" s="1"/>
  <c r="I1421" i="4"/>
  <c r="H1421" i="4"/>
  <c r="B1421" i="4"/>
  <c r="J1421" i="4" s="1"/>
  <c r="A1421" i="4"/>
  <c r="K1420" i="4"/>
  <c r="L1420" i="4" s="1"/>
  <c r="I1420" i="4"/>
  <c r="H1420" i="4"/>
  <c r="B1420" i="4"/>
  <c r="C1420" i="4" s="1"/>
  <c r="D1420" i="4" s="1"/>
  <c r="E1420" i="4" s="1"/>
  <c r="A1420" i="4"/>
  <c r="K1419" i="4"/>
  <c r="L1419" i="4" s="1"/>
  <c r="I1419" i="4"/>
  <c r="H1419" i="4"/>
  <c r="B1419" i="4"/>
  <c r="J1419" i="4" s="1"/>
  <c r="A1419" i="4"/>
  <c r="K1418" i="4"/>
  <c r="L1418" i="4" s="1"/>
  <c r="I1418" i="4"/>
  <c r="H1418" i="4"/>
  <c r="B1418" i="4"/>
  <c r="C1418" i="4" s="1"/>
  <c r="D1418" i="4" s="1"/>
  <c r="E1418" i="4" s="1"/>
  <c r="A1418" i="4"/>
  <c r="K1417" i="4"/>
  <c r="L1417" i="4" s="1"/>
  <c r="I1417" i="4"/>
  <c r="H1417" i="4"/>
  <c r="B1417" i="4"/>
  <c r="J1417" i="4" s="1"/>
  <c r="A1417" i="4"/>
  <c r="K1416" i="4"/>
  <c r="L1416" i="4" s="1"/>
  <c r="I1416" i="4"/>
  <c r="H1416" i="4"/>
  <c r="B1416" i="4"/>
  <c r="C1416" i="4" s="1"/>
  <c r="D1416" i="4" s="1"/>
  <c r="E1416" i="4" s="1"/>
  <c r="A1416" i="4"/>
  <c r="K1415" i="4"/>
  <c r="L1415" i="4" s="1"/>
  <c r="I1415" i="4"/>
  <c r="H1415" i="4"/>
  <c r="B1415" i="4"/>
  <c r="J1415" i="4" s="1"/>
  <c r="A1415" i="4"/>
  <c r="K1414" i="4"/>
  <c r="L1414" i="4" s="1"/>
  <c r="I1414" i="4"/>
  <c r="H1414" i="4"/>
  <c r="B1414" i="4"/>
  <c r="C1414" i="4" s="1"/>
  <c r="D1414" i="4" s="1"/>
  <c r="E1414" i="4" s="1"/>
  <c r="A1414" i="4"/>
  <c r="K1413" i="4"/>
  <c r="L1413" i="4" s="1"/>
  <c r="I1413" i="4"/>
  <c r="H1413" i="4"/>
  <c r="B1413" i="4"/>
  <c r="J1413" i="4" s="1"/>
  <c r="A1413" i="4"/>
  <c r="K1412" i="4"/>
  <c r="L1412" i="4" s="1"/>
  <c r="I1412" i="4"/>
  <c r="H1412" i="4"/>
  <c r="B1412" i="4"/>
  <c r="C1412" i="4" s="1"/>
  <c r="D1412" i="4" s="1"/>
  <c r="E1412" i="4" s="1"/>
  <c r="A1412" i="4"/>
  <c r="K1411" i="4"/>
  <c r="L1411" i="4" s="1"/>
  <c r="I1411" i="4"/>
  <c r="H1411" i="4"/>
  <c r="B1411" i="4"/>
  <c r="J1411" i="4" s="1"/>
  <c r="A1411" i="4"/>
  <c r="K1410" i="4"/>
  <c r="L1410" i="4" s="1"/>
  <c r="I1410" i="4"/>
  <c r="H1410" i="4"/>
  <c r="B1410" i="4"/>
  <c r="C1410" i="4" s="1"/>
  <c r="D1410" i="4" s="1"/>
  <c r="E1410" i="4" s="1"/>
  <c r="A1410" i="4"/>
  <c r="K1409" i="4"/>
  <c r="L1409" i="4" s="1"/>
  <c r="I1409" i="4"/>
  <c r="H1409" i="4"/>
  <c r="B1409" i="4"/>
  <c r="J1409" i="4" s="1"/>
  <c r="A1409" i="4"/>
  <c r="K1408" i="4"/>
  <c r="L1408" i="4" s="1"/>
  <c r="I1408" i="4"/>
  <c r="H1408" i="4"/>
  <c r="B1408" i="4"/>
  <c r="C1408" i="4" s="1"/>
  <c r="D1408" i="4" s="1"/>
  <c r="E1408" i="4" s="1"/>
  <c r="A1408" i="4"/>
  <c r="K1407" i="4"/>
  <c r="L1407" i="4" s="1"/>
  <c r="I1407" i="4"/>
  <c r="H1407" i="4"/>
  <c r="B1407" i="4"/>
  <c r="J1407" i="4" s="1"/>
  <c r="A1407" i="4"/>
  <c r="K1406" i="4"/>
  <c r="L1406" i="4" s="1"/>
  <c r="I1406" i="4"/>
  <c r="H1406" i="4"/>
  <c r="B1406" i="4"/>
  <c r="C1406" i="4" s="1"/>
  <c r="D1406" i="4" s="1"/>
  <c r="E1406" i="4" s="1"/>
  <c r="A1406" i="4"/>
  <c r="K1405" i="4"/>
  <c r="L1405" i="4" s="1"/>
  <c r="I1405" i="4"/>
  <c r="H1405" i="4"/>
  <c r="B1405" i="4"/>
  <c r="J1405" i="4" s="1"/>
  <c r="A1405" i="4"/>
  <c r="K1404" i="4"/>
  <c r="L1404" i="4" s="1"/>
  <c r="I1404" i="4"/>
  <c r="H1404" i="4"/>
  <c r="B1404" i="4"/>
  <c r="C1404" i="4" s="1"/>
  <c r="D1404" i="4" s="1"/>
  <c r="E1404" i="4" s="1"/>
  <c r="A1404" i="4"/>
  <c r="K1403" i="4"/>
  <c r="L1403" i="4" s="1"/>
  <c r="I1403" i="4"/>
  <c r="H1403" i="4"/>
  <c r="B1403" i="4"/>
  <c r="J1403" i="4" s="1"/>
  <c r="A1403" i="4"/>
  <c r="K1402" i="4"/>
  <c r="L1402" i="4" s="1"/>
  <c r="I1402" i="4"/>
  <c r="H1402" i="4"/>
  <c r="B1402" i="4"/>
  <c r="C1402" i="4" s="1"/>
  <c r="D1402" i="4" s="1"/>
  <c r="E1402" i="4" s="1"/>
  <c r="A1402" i="4"/>
  <c r="K1401" i="4"/>
  <c r="L1401" i="4" s="1"/>
  <c r="I1401" i="4"/>
  <c r="H1401" i="4"/>
  <c r="B1401" i="4"/>
  <c r="J1401" i="4" s="1"/>
  <c r="A1401" i="4"/>
  <c r="K1400" i="4"/>
  <c r="L1400" i="4" s="1"/>
  <c r="I1400" i="4"/>
  <c r="H1400" i="4"/>
  <c r="B1400" i="4"/>
  <c r="C1400" i="4" s="1"/>
  <c r="D1400" i="4" s="1"/>
  <c r="E1400" i="4" s="1"/>
  <c r="A1400" i="4"/>
  <c r="K1399" i="4"/>
  <c r="L1399" i="4" s="1"/>
  <c r="I1399" i="4"/>
  <c r="H1399" i="4"/>
  <c r="B1399" i="4"/>
  <c r="J1399" i="4" s="1"/>
  <c r="A1399" i="4"/>
  <c r="K1398" i="4"/>
  <c r="L1398" i="4" s="1"/>
  <c r="I1398" i="4"/>
  <c r="H1398" i="4"/>
  <c r="B1398" i="4"/>
  <c r="C1398" i="4" s="1"/>
  <c r="D1398" i="4" s="1"/>
  <c r="E1398" i="4" s="1"/>
  <c r="A1398" i="4"/>
  <c r="K1397" i="4"/>
  <c r="L1397" i="4" s="1"/>
  <c r="I1397" i="4"/>
  <c r="H1397" i="4"/>
  <c r="B1397" i="4"/>
  <c r="J1397" i="4" s="1"/>
  <c r="A1397" i="4"/>
  <c r="K1396" i="4"/>
  <c r="L1396" i="4" s="1"/>
  <c r="I1396" i="4"/>
  <c r="H1396" i="4"/>
  <c r="B1396" i="4"/>
  <c r="C1396" i="4" s="1"/>
  <c r="D1396" i="4" s="1"/>
  <c r="E1396" i="4" s="1"/>
  <c r="A1396" i="4"/>
  <c r="K1395" i="4"/>
  <c r="L1395" i="4" s="1"/>
  <c r="I1395" i="4"/>
  <c r="H1395" i="4"/>
  <c r="B1395" i="4"/>
  <c r="J1395" i="4" s="1"/>
  <c r="A1395" i="4"/>
  <c r="K1394" i="4"/>
  <c r="L1394" i="4" s="1"/>
  <c r="I1394" i="4"/>
  <c r="H1394" i="4"/>
  <c r="B1394" i="4"/>
  <c r="C1394" i="4" s="1"/>
  <c r="D1394" i="4" s="1"/>
  <c r="E1394" i="4" s="1"/>
  <c r="A1394" i="4"/>
  <c r="K1393" i="4"/>
  <c r="L1393" i="4" s="1"/>
  <c r="I1393" i="4"/>
  <c r="H1393" i="4"/>
  <c r="B1393" i="4"/>
  <c r="J1393" i="4" s="1"/>
  <c r="A1393" i="4"/>
  <c r="K1392" i="4"/>
  <c r="L1392" i="4" s="1"/>
  <c r="I1392" i="4"/>
  <c r="H1392" i="4"/>
  <c r="B1392" i="4"/>
  <c r="C1392" i="4" s="1"/>
  <c r="D1392" i="4" s="1"/>
  <c r="E1392" i="4" s="1"/>
  <c r="A1392" i="4"/>
  <c r="K1391" i="4"/>
  <c r="L1391" i="4" s="1"/>
  <c r="I1391" i="4"/>
  <c r="H1391" i="4"/>
  <c r="B1391" i="4"/>
  <c r="J1391" i="4" s="1"/>
  <c r="A1391" i="4"/>
  <c r="K1390" i="4"/>
  <c r="L1390" i="4" s="1"/>
  <c r="I1390" i="4"/>
  <c r="H1390" i="4"/>
  <c r="B1390" i="4"/>
  <c r="C1390" i="4" s="1"/>
  <c r="D1390" i="4" s="1"/>
  <c r="E1390" i="4" s="1"/>
  <c r="A1390" i="4"/>
  <c r="K1389" i="4"/>
  <c r="L1389" i="4" s="1"/>
  <c r="I1389" i="4"/>
  <c r="H1389" i="4"/>
  <c r="B1389" i="4"/>
  <c r="J1389" i="4" s="1"/>
  <c r="A1389" i="4"/>
  <c r="K1388" i="4"/>
  <c r="L1388" i="4" s="1"/>
  <c r="I1388" i="4"/>
  <c r="H1388" i="4"/>
  <c r="B1388" i="4"/>
  <c r="C1388" i="4" s="1"/>
  <c r="D1388" i="4" s="1"/>
  <c r="E1388" i="4" s="1"/>
  <c r="A1388" i="4"/>
  <c r="K1387" i="4"/>
  <c r="L1387" i="4" s="1"/>
  <c r="I1387" i="4"/>
  <c r="H1387" i="4"/>
  <c r="G1387" i="4"/>
  <c r="C1387" i="4"/>
  <c r="D1387" i="4" s="1"/>
  <c r="E1387" i="4" s="1"/>
  <c r="B1387" i="4"/>
  <c r="J1387" i="4" s="1"/>
  <c r="A1387" i="4"/>
  <c r="K1386" i="4"/>
  <c r="L1386" i="4" s="1"/>
  <c r="I1386" i="4"/>
  <c r="H1386" i="4"/>
  <c r="G1386" i="4"/>
  <c r="C1386" i="4"/>
  <c r="D1386" i="4" s="1"/>
  <c r="E1386" i="4" s="1"/>
  <c r="B1386" i="4"/>
  <c r="J1386" i="4" s="1"/>
  <c r="A1386" i="4"/>
  <c r="K1385" i="4"/>
  <c r="L1385" i="4" s="1"/>
  <c r="I1385" i="4"/>
  <c r="H1385" i="4"/>
  <c r="G1385" i="4"/>
  <c r="C1385" i="4"/>
  <c r="D1385" i="4" s="1"/>
  <c r="E1385" i="4" s="1"/>
  <c r="B1385" i="4"/>
  <c r="J1385" i="4" s="1"/>
  <c r="A1385" i="4"/>
  <c r="K1384" i="4"/>
  <c r="L1384" i="4" s="1"/>
  <c r="I1384" i="4"/>
  <c r="H1384" i="4"/>
  <c r="G1384" i="4"/>
  <c r="C1384" i="4"/>
  <c r="D1384" i="4" s="1"/>
  <c r="E1384" i="4" s="1"/>
  <c r="B1384" i="4"/>
  <c r="J1384" i="4" s="1"/>
  <c r="A1384" i="4"/>
  <c r="K1383" i="4"/>
  <c r="L1383" i="4" s="1"/>
  <c r="I1383" i="4"/>
  <c r="H1383" i="4"/>
  <c r="G1383" i="4"/>
  <c r="C1383" i="4"/>
  <c r="D1383" i="4" s="1"/>
  <c r="E1383" i="4" s="1"/>
  <c r="B1383" i="4"/>
  <c r="J1383" i="4" s="1"/>
  <c r="A1383" i="4"/>
  <c r="K1382" i="4"/>
  <c r="L1382" i="4" s="1"/>
  <c r="I1382" i="4"/>
  <c r="H1382" i="4"/>
  <c r="G1382" i="4"/>
  <c r="C1382" i="4"/>
  <c r="D1382" i="4" s="1"/>
  <c r="E1382" i="4" s="1"/>
  <c r="B1382" i="4"/>
  <c r="J1382" i="4" s="1"/>
  <c r="A1382" i="4"/>
  <c r="K1381" i="4"/>
  <c r="L1381" i="4" s="1"/>
  <c r="I1381" i="4"/>
  <c r="H1381" i="4"/>
  <c r="G1381" i="4"/>
  <c r="C1381" i="4"/>
  <c r="D1381" i="4" s="1"/>
  <c r="E1381" i="4" s="1"/>
  <c r="B1381" i="4"/>
  <c r="J1381" i="4" s="1"/>
  <c r="A1381" i="4"/>
  <c r="K1380" i="4"/>
  <c r="L1380" i="4" s="1"/>
  <c r="I1380" i="4"/>
  <c r="H1380" i="4"/>
  <c r="G1380" i="4"/>
  <c r="C1380" i="4"/>
  <c r="D1380" i="4" s="1"/>
  <c r="E1380" i="4" s="1"/>
  <c r="B1380" i="4"/>
  <c r="J1380" i="4" s="1"/>
  <c r="A1380" i="4"/>
  <c r="K1379" i="4"/>
  <c r="L1379" i="4" s="1"/>
  <c r="I1379" i="4"/>
  <c r="H1379" i="4"/>
  <c r="G1379" i="4"/>
  <c r="C1379" i="4"/>
  <c r="D1379" i="4" s="1"/>
  <c r="E1379" i="4" s="1"/>
  <c r="B1379" i="4"/>
  <c r="J1379" i="4" s="1"/>
  <c r="A1379" i="4"/>
  <c r="K1378" i="4"/>
  <c r="L1378" i="4" s="1"/>
  <c r="I1378" i="4"/>
  <c r="H1378" i="4"/>
  <c r="G1378" i="4"/>
  <c r="C1378" i="4"/>
  <c r="D1378" i="4" s="1"/>
  <c r="E1378" i="4" s="1"/>
  <c r="B1378" i="4"/>
  <c r="J1378" i="4" s="1"/>
  <c r="A1378" i="4"/>
  <c r="K1377" i="4"/>
  <c r="L1377" i="4" s="1"/>
  <c r="I1377" i="4"/>
  <c r="H1377" i="4"/>
  <c r="G1377" i="4"/>
  <c r="C1377" i="4"/>
  <c r="D1377" i="4" s="1"/>
  <c r="E1377" i="4" s="1"/>
  <c r="B1377" i="4"/>
  <c r="J1377" i="4" s="1"/>
  <c r="A1377" i="4"/>
  <c r="K1376" i="4"/>
  <c r="L1376" i="4" s="1"/>
  <c r="I1376" i="4"/>
  <c r="H1376" i="4"/>
  <c r="G1376" i="4"/>
  <c r="C1376" i="4"/>
  <c r="D1376" i="4" s="1"/>
  <c r="E1376" i="4" s="1"/>
  <c r="B1376" i="4"/>
  <c r="J1376" i="4" s="1"/>
  <c r="A1376" i="4"/>
  <c r="K1375" i="4"/>
  <c r="L1375" i="4" s="1"/>
  <c r="I1375" i="4"/>
  <c r="H1375" i="4"/>
  <c r="G1375" i="4"/>
  <c r="C1375" i="4"/>
  <c r="D1375" i="4" s="1"/>
  <c r="E1375" i="4" s="1"/>
  <c r="B1375" i="4"/>
  <c r="J1375" i="4" s="1"/>
  <c r="A1375" i="4"/>
  <c r="K1374" i="4"/>
  <c r="L1374" i="4" s="1"/>
  <c r="I1374" i="4"/>
  <c r="H1374" i="4"/>
  <c r="G1374" i="4"/>
  <c r="C1374" i="4"/>
  <c r="D1374" i="4" s="1"/>
  <c r="E1374" i="4" s="1"/>
  <c r="B1374" i="4"/>
  <c r="J1374" i="4" s="1"/>
  <c r="A1374" i="4"/>
  <c r="K1373" i="4"/>
  <c r="L1373" i="4" s="1"/>
  <c r="I1373" i="4"/>
  <c r="H1373" i="4"/>
  <c r="G1373" i="4"/>
  <c r="C1373" i="4"/>
  <c r="D1373" i="4" s="1"/>
  <c r="E1373" i="4" s="1"/>
  <c r="B1373" i="4"/>
  <c r="J1373" i="4" s="1"/>
  <c r="A1373" i="4"/>
  <c r="K1372" i="4"/>
  <c r="L1372" i="4" s="1"/>
  <c r="I1372" i="4"/>
  <c r="H1372" i="4"/>
  <c r="G1372" i="4"/>
  <c r="C1372" i="4"/>
  <c r="D1372" i="4" s="1"/>
  <c r="E1372" i="4" s="1"/>
  <c r="B1372" i="4"/>
  <c r="J1372" i="4" s="1"/>
  <c r="A1372" i="4"/>
  <c r="K1371" i="4"/>
  <c r="L1371" i="4" s="1"/>
  <c r="I1371" i="4"/>
  <c r="H1371" i="4"/>
  <c r="G1371" i="4"/>
  <c r="C1371" i="4"/>
  <c r="D1371" i="4" s="1"/>
  <c r="E1371" i="4" s="1"/>
  <c r="B1371" i="4"/>
  <c r="J1371" i="4" s="1"/>
  <c r="A1371" i="4"/>
  <c r="K1370" i="4"/>
  <c r="L1370" i="4" s="1"/>
  <c r="I1370" i="4"/>
  <c r="H1370" i="4"/>
  <c r="G1370" i="4"/>
  <c r="C1370" i="4"/>
  <c r="D1370" i="4" s="1"/>
  <c r="E1370" i="4" s="1"/>
  <c r="B1370" i="4"/>
  <c r="J1370" i="4" s="1"/>
  <c r="A1370" i="4"/>
  <c r="K1369" i="4"/>
  <c r="L1369" i="4" s="1"/>
  <c r="I1369" i="4"/>
  <c r="H1369" i="4"/>
  <c r="G1369" i="4"/>
  <c r="C1369" i="4"/>
  <c r="D1369" i="4" s="1"/>
  <c r="E1369" i="4" s="1"/>
  <c r="B1369" i="4"/>
  <c r="J1369" i="4" s="1"/>
  <c r="A1369" i="4"/>
  <c r="K1368" i="4"/>
  <c r="L1368" i="4" s="1"/>
  <c r="I1368" i="4"/>
  <c r="H1368" i="4"/>
  <c r="G1368" i="4"/>
  <c r="C1368" i="4"/>
  <c r="D1368" i="4" s="1"/>
  <c r="E1368" i="4" s="1"/>
  <c r="B1368" i="4"/>
  <c r="J1368" i="4" s="1"/>
  <c r="A1368" i="4"/>
  <c r="K1367" i="4"/>
  <c r="L1367" i="4" s="1"/>
  <c r="I1367" i="4"/>
  <c r="H1367" i="4"/>
  <c r="G1367" i="4"/>
  <c r="C1367" i="4"/>
  <c r="D1367" i="4" s="1"/>
  <c r="E1367" i="4" s="1"/>
  <c r="B1367" i="4"/>
  <c r="J1367" i="4" s="1"/>
  <c r="A1367" i="4"/>
  <c r="K1366" i="4"/>
  <c r="L1366" i="4" s="1"/>
  <c r="I1366" i="4"/>
  <c r="H1366" i="4"/>
  <c r="G1366" i="4"/>
  <c r="C1366" i="4"/>
  <c r="D1366" i="4" s="1"/>
  <c r="E1366" i="4" s="1"/>
  <c r="B1366" i="4"/>
  <c r="J1366" i="4" s="1"/>
  <c r="A1366" i="4"/>
  <c r="K1365" i="4"/>
  <c r="L1365" i="4" s="1"/>
  <c r="I1365" i="4"/>
  <c r="H1365" i="4"/>
  <c r="G1365" i="4"/>
  <c r="C1365" i="4"/>
  <c r="D1365" i="4" s="1"/>
  <c r="E1365" i="4" s="1"/>
  <c r="B1365" i="4"/>
  <c r="J1365" i="4" s="1"/>
  <c r="A1365" i="4"/>
  <c r="K1364" i="4"/>
  <c r="L1364" i="4" s="1"/>
  <c r="I1364" i="4"/>
  <c r="H1364" i="4"/>
  <c r="G1364" i="4"/>
  <c r="C1364" i="4"/>
  <c r="D1364" i="4" s="1"/>
  <c r="E1364" i="4" s="1"/>
  <c r="B1364" i="4"/>
  <c r="J1364" i="4" s="1"/>
  <c r="A1364" i="4"/>
  <c r="K1363" i="4"/>
  <c r="L1363" i="4" s="1"/>
  <c r="I1363" i="4"/>
  <c r="H1363" i="4"/>
  <c r="G1363" i="4"/>
  <c r="C1363" i="4"/>
  <c r="D1363" i="4" s="1"/>
  <c r="E1363" i="4" s="1"/>
  <c r="B1363" i="4"/>
  <c r="J1363" i="4" s="1"/>
  <c r="A1363" i="4"/>
  <c r="K1362" i="4"/>
  <c r="L1362" i="4" s="1"/>
  <c r="I1362" i="4"/>
  <c r="H1362" i="4"/>
  <c r="G1362" i="4"/>
  <c r="C1362" i="4"/>
  <c r="D1362" i="4" s="1"/>
  <c r="E1362" i="4" s="1"/>
  <c r="B1362" i="4"/>
  <c r="J1362" i="4" s="1"/>
  <c r="A1362" i="4"/>
  <c r="K1361" i="4"/>
  <c r="L1361" i="4" s="1"/>
  <c r="I1361" i="4"/>
  <c r="H1361" i="4"/>
  <c r="G1361" i="4"/>
  <c r="C1361" i="4"/>
  <c r="D1361" i="4" s="1"/>
  <c r="E1361" i="4" s="1"/>
  <c r="B1361" i="4"/>
  <c r="J1361" i="4" s="1"/>
  <c r="A1361" i="4"/>
  <c r="K1360" i="4"/>
  <c r="L1360" i="4" s="1"/>
  <c r="I1360" i="4"/>
  <c r="H1360" i="4"/>
  <c r="G1360" i="4"/>
  <c r="C1360" i="4"/>
  <c r="D1360" i="4" s="1"/>
  <c r="E1360" i="4" s="1"/>
  <c r="B1360" i="4"/>
  <c r="J1360" i="4" s="1"/>
  <c r="A1360" i="4"/>
  <c r="K1359" i="4"/>
  <c r="L1359" i="4" s="1"/>
  <c r="I1359" i="4"/>
  <c r="H1359" i="4"/>
  <c r="G1359" i="4"/>
  <c r="C1359" i="4"/>
  <c r="D1359" i="4" s="1"/>
  <c r="E1359" i="4" s="1"/>
  <c r="B1359" i="4"/>
  <c r="J1359" i="4" s="1"/>
  <c r="A1359" i="4"/>
  <c r="K1358" i="4"/>
  <c r="L1358" i="4" s="1"/>
  <c r="I1358" i="4"/>
  <c r="H1358" i="4"/>
  <c r="G1358" i="4"/>
  <c r="C1358" i="4"/>
  <c r="D1358" i="4" s="1"/>
  <c r="E1358" i="4" s="1"/>
  <c r="B1358" i="4"/>
  <c r="J1358" i="4" s="1"/>
  <c r="A1358" i="4"/>
  <c r="K1357" i="4"/>
  <c r="L1357" i="4" s="1"/>
  <c r="I1357" i="4"/>
  <c r="H1357" i="4"/>
  <c r="G1357" i="4"/>
  <c r="C1357" i="4"/>
  <c r="D1357" i="4" s="1"/>
  <c r="E1357" i="4" s="1"/>
  <c r="B1357" i="4"/>
  <c r="J1357" i="4" s="1"/>
  <c r="A1357" i="4"/>
  <c r="K1356" i="4"/>
  <c r="L1356" i="4" s="1"/>
  <c r="I1356" i="4"/>
  <c r="H1356" i="4"/>
  <c r="G1356" i="4"/>
  <c r="C1356" i="4"/>
  <c r="D1356" i="4" s="1"/>
  <c r="E1356" i="4" s="1"/>
  <c r="B1356" i="4"/>
  <c r="J1356" i="4" s="1"/>
  <c r="A1356" i="4"/>
  <c r="K1355" i="4"/>
  <c r="L1355" i="4" s="1"/>
  <c r="I1355" i="4"/>
  <c r="H1355" i="4"/>
  <c r="G1355" i="4"/>
  <c r="C1355" i="4"/>
  <c r="D1355" i="4" s="1"/>
  <c r="E1355" i="4" s="1"/>
  <c r="B1355" i="4"/>
  <c r="J1355" i="4" s="1"/>
  <c r="A1355" i="4"/>
  <c r="K1354" i="4"/>
  <c r="L1354" i="4" s="1"/>
  <c r="I1354" i="4"/>
  <c r="H1354" i="4"/>
  <c r="G1354" i="4"/>
  <c r="C1354" i="4"/>
  <c r="D1354" i="4" s="1"/>
  <c r="E1354" i="4" s="1"/>
  <c r="B1354" i="4"/>
  <c r="J1354" i="4" s="1"/>
  <c r="A1354" i="4"/>
  <c r="K1353" i="4"/>
  <c r="L1353" i="4" s="1"/>
  <c r="I1353" i="4"/>
  <c r="H1353" i="4"/>
  <c r="G1353" i="4"/>
  <c r="C1353" i="4"/>
  <c r="D1353" i="4" s="1"/>
  <c r="E1353" i="4" s="1"/>
  <c r="B1353" i="4"/>
  <c r="J1353" i="4" s="1"/>
  <c r="A1353" i="4"/>
  <c r="K1352" i="4"/>
  <c r="L1352" i="4" s="1"/>
  <c r="I1352" i="4"/>
  <c r="H1352" i="4"/>
  <c r="G1352" i="4"/>
  <c r="C1352" i="4"/>
  <c r="D1352" i="4" s="1"/>
  <c r="E1352" i="4" s="1"/>
  <c r="B1352" i="4"/>
  <c r="J1352" i="4" s="1"/>
  <c r="A1352" i="4"/>
  <c r="K1351" i="4"/>
  <c r="L1351" i="4" s="1"/>
  <c r="I1351" i="4"/>
  <c r="H1351" i="4"/>
  <c r="G1351" i="4"/>
  <c r="C1351" i="4"/>
  <c r="D1351" i="4" s="1"/>
  <c r="E1351" i="4" s="1"/>
  <c r="B1351" i="4"/>
  <c r="J1351" i="4" s="1"/>
  <c r="A1351" i="4"/>
  <c r="K1350" i="4"/>
  <c r="L1350" i="4" s="1"/>
  <c r="I1350" i="4"/>
  <c r="H1350" i="4"/>
  <c r="G1350" i="4"/>
  <c r="C1350" i="4"/>
  <c r="D1350" i="4" s="1"/>
  <c r="E1350" i="4" s="1"/>
  <c r="B1350" i="4"/>
  <c r="J1350" i="4" s="1"/>
  <c r="A1350" i="4"/>
  <c r="K1349" i="4"/>
  <c r="L1349" i="4" s="1"/>
  <c r="I1349" i="4"/>
  <c r="H1349" i="4"/>
  <c r="G1349" i="4"/>
  <c r="C1349" i="4"/>
  <c r="D1349" i="4" s="1"/>
  <c r="E1349" i="4" s="1"/>
  <c r="B1349" i="4"/>
  <c r="J1349" i="4" s="1"/>
  <c r="A1349" i="4"/>
  <c r="K1348" i="4"/>
  <c r="L1348" i="4" s="1"/>
  <c r="I1348" i="4"/>
  <c r="H1348" i="4"/>
  <c r="G1348" i="4"/>
  <c r="C1348" i="4"/>
  <c r="D1348" i="4" s="1"/>
  <c r="E1348" i="4" s="1"/>
  <c r="B1348" i="4"/>
  <c r="J1348" i="4" s="1"/>
  <c r="A1348" i="4"/>
  <c r="K1347" i="4"/>
  <c r="L1347" i="4" s="1"/>
  <c r="I1347" i="4"/>
  <c r="H1347" i="4"/>
  <c r="G1347" i="4"/>
  <c r="C1347" i="4"/>
  <c r="D1347" i="4" s="1"/>
  <c r="E1347" i="4" s="1"/>
  <c r="B1347" i="4"/>
  <c r="J1347" i="4" s="1"/>
  <c r="A1347" i="4"/>
  <c r="K1346" i="4"/>
  <c r="L1346" i="4" s="1"/>
  <c r="I1346" i="4"/>
  <c r="H1346" i="4"/>
  <c r="G1346" i="4"/>
  <c r="C1346" i="4"/>
  <c r="D1346" i="4" s="1"/>
  <c r="E1346" i="4" s="1"/>
  <c r="B1346" i="4"/>
  <c r="J1346" i="4" s="1"/>
  <c r="A1346" i="4"/>
  <c r="K1345" i="4"/>
  <c r="L1345" i="4" s="1"/>
  <c r="I1345" i="4"/>
  <c r="H1345" i="4"/>
  <c r="G1345" i="4"/>
  <c r="C1345" i="4"/>
  <c r="D1345" i="4" s="1"/>
  <c r="E1345" i="4" s="1"/>
  <c r="B1345" i="4"/>
  <c r="J1345" i="4" s="1"/>
  <c r="A1345" i="4"/>
  <c r="K1344" i="4"/>
  <c r="L1344" i="4" s="1"/>
  <c r="I1344" i="4"/>
  <c r="H1344" i="4"/>
  <c r="G1344" i="4"/>
  <c r="C1344" i="4"/>
  <c r="D1344" i="4" s="1"/>
  <c r="E1344" i="4" s="1"/>
  <c r="B1344" i="4"/>
  <c r="J1344" i="4" s="1"/>
  <c r="A1344" i="4"/>
  <c r="K1343" i="4"/>
  <c r="L1343" i="4" s="1"/>
  <c r="I1343" i="4"/>
  <c r="H1343" i="4"/>
  <c r="G1343" i="4"/>
  <c r="C1343" i="4"/>
  <c r="D1343" i="4" s="1"/>
  <c r="E1343" i="4" s="1"/>
  <c r="B1343" i="4"/>
  <c r="J1343" i="4" s="1"/>
  <c r="A1343" i="4"/>
  <c r="K1342" i="4"/>
  <c r="L1342" i="4" s="1"/>
  <c r="I1342" i="4"/>
  <c r="H1342" i="4"/>
  <c r="G1342" i="4"/>
  <c r="C1342" i="4"/>
  <c r="D1342" i="4" s="1"/>
  <c r="E1342" i="4" s="1"/>
  <c r="B1342" i="4"/>
  <c r="J1342" i="4" s="1"/>
  <c r="A1342" i="4"/>
  <c r="K1341" i="4"/>
  <c r="L1341" i="4" s="1"/>
  <c r="I1341" i="4"/>
  <c r="H1341" i="4"/>
  <c r="G1341" i="4"/>
  <c r="C1341" i="4"/>
  <c r="D1341" i="4" s="1"/>
  <c r="E1341" i="4" s="1"/>
  <c r="B1341" i="4"/>
  <c r="J1341" i="4" s="1"/>
  <c r="A1341" i="4"/>
  <c r="K1340" i="4"/>
  <c r="L1340" i="4" s="1"/>
  <c r="I1340" i="4"/>
  <c r="H1340" i="4"/>
  <c r="G1340" i="4"/>
  <c r="C1340" i="4"/>
  <c r="D1340" i="4" s="1"/>
  <c r="E1340" i="4" s="1"/>
  <c r="B1340" i="4"/>
  <c r="J1340" i="4" s="1"/>
  <c r="A1340" i="4"/>
  <c r="K1339" i="4"/>
  <c r="L1339" i="4" s="1"/>
  <c r="I1339" i="4"/>
  <c r="H1339" i="4"/>
  <c r="G1339" i="4"/>
  <c r="C1339" i="4"/>
  <c r="D1339" i="4" s="1"/>
  <c r="E1339" i="4" s="1"/>
  <c r="B1339" i="4"/>
  <c r="J1339" i="4" s="1"/>
  <c r="A1339" i="4"/>
  <c r="K1338" i="4"/>
  <c r="L1338" i="4" s="1"/>
  <c r="I1338" i="4"/>
  <c r="H1338" i="4"/>
  <c r="G1338" i="4"/>
  <c r="C1338" i="4"/>
  <c r="D1338" i="4" s="1"/>
  <c r="E1338" i="4" s="1"/>
  <c r="B1338" i="4"/>
  <c r="J1338" i="4" s="1"/>
  <c r="A1338" i="4"/>
  <c r="K1337" i="4"/>
  <c r="L1337" i="4" s="1"/>
  <c r="I1337" i="4"/>
  <c r="H1337" i="4"/>
  <c r="G1337" i="4"/>
  <c r="C1337" i="4"/>
  <c r="D1337" i="4" s="1"/>
  <c r="E1337" i="4" s="1"/>
  <c r="B1337" i="4"/>
  <c r="J1337" i="4" s="1"/>
  <c r="A1337" i="4"/>
  <c r="K1336" i="4"/>
  <c r="L1336" i="4" s="1"/>
  <c r="I1336" i="4"/>
  <c r="H1336" i="4"/>
  <c r="G1336" i="4"/>
  <c r="C1336" i="4"/>
  <c r="D1336" i="4" s="1"/>
  <c r="E1336" i="4" s="1"/>
  <c r="B1336" i="4"/>
  <c r="J1336" i="4" s="1"/>
  <c r="A1336" i="4"/>
  <c r="K1335" i="4"/>
  <c r="L1335" i="4" s="1"/>
  <c r="I1335" i="4"/>
  <c r="H1335" i="4"/>
  <c r="G1335" i="4"/>
  <c r="C1335" i="4"/>
  <c r="D1335" i="4" s="1"/>
  <c r="E1335" i="4" s="1"/>
  <c r="B1335" i="4"/>
  <c r="J1335" i="4" s="1"/>
  <c r="A1335" i="4"/>
  <c r="K1334" i="4"/>
  <c r="L1334" i="4" s="1"/>
  <c r="I1334" i="4"/>
  <c r="H1334" i="4"/>
  <c r="G1334" i="4"/>
  <c r="C1334" i="4"/>
  <c r="D1334" i="4" s="1"/>
  <c r="E1334" i="4" s="1"/>
  <c r="B1334" i="4"/>
  <c r="J1334" i="4" s="1"/>
  <c r="A1334" i="4"/>
  <c r="K1333" i="4"/>
  <c r="L1333" i="4" s="1"/>
  <c r="I1333" i="4"/>
  <c r="H1333" i="4"/>
  <c r="G1333" i="4"/>
  <c r="C1333" i="4"/>
  <c r="D1333" i="4" s="1"/>
  <c r="E1333" i="4" s="1"/>
  <c r="B1333" i="4"/>
  <c r="J1333" i="4" s="1"/>
  <c r="A1333" i="4"/>
  <c r="K1332" i="4"/>
  <c r="L1332" i="4" s="1"/>
  <c r="I1332" i="4"/>
  <c r="H1332" i="4"/>
  <c r="G1332" i="4"/>
  <c r="C1332" i="4"/>
  <c r="D1332" i="4" s="1"/>
  <c r="E1332" i="4" s="1"/>
  <c r="B1332" i="4"/>
  <c r="J1332" i="4" s="1"/>
  <c r="A1332" i="4"/>
  <c r="K1331" i="4"/>
  <c r="L1331" i="4" s="1"/>
  <c r="I1331" i="4"/>
  <c r="H1331" i="4"/>
  <c r="G1331" i="4"/>
  <c r="C1331" i="4"/>
  <c r="D1331" i="4" s="1"/>
  <c r="E1331" i="4" s="1"/>
  <c r="B1331" i="4"/>
  <c r="J1331" i="4" s="1"/>
  <c r="A1331" i="4"/>
  <c r="K1330" i="4"/>
  <c r="L1330" i="4" s="1"/>
  <c r="I1330" i="4"/>
  <c r="H1330" i="4"/>
  <c r="G1330" i="4"/>
  <c r="C1330" i="4"/>
  <c r="D1330" i="4" s="1"/>
  <c r="E1330" i="4" s="1"/>
  <c r="B1330" i="4"/>
  <c r="J1330" i="4" s="1"/>
  <c r="A1330" i="4"/>
  <c r="K1329" i="4"/>
  <c r="L1329" i="4" s="1"/>
  <c r="I1329" i="4"/>
  <c r="H1329" i="4"/>
  <c r="G1329" i="4"/>
  <c r="C1329" i="4"/>
  <c r="D1329" i="4" s="1"/>
  <c r="E1329" i="4" s="1"/>
  <c r="B1329" i="4"/>
  <c r="J1329" i="4" s="1"/>
  <c r="A1329" i="4"/>
  <c r="K1328" i="4"/>
  <c r="L1328" i="4" s="1"/>
  <c r="I1328" i="4"/>
  <c r="H1328" i="4"/>
  <c r="G1328" i="4"/>
  <c r="C1328" i="4"/>
  <c r="D1328" i="4" s="1"/>
  <c r="E1328" i="4" s="1"/>
  <c r="B1328" i="4"/>
  <c r="J1328" i="4" s="1"/>
  <c r="A1328" i="4"/>
  <c r="K1327" i="4"/>
  <c r="L1327" i="4" s="1"/>
  <c r="I1327" i="4"/>
  <c r="H1327" i="4"/>
  <c r="G1327" i="4"/>
  <c r="C1327" i="4"/>
  <c r="D1327" i="4" s="1"/>
  <c r="E1327" i="4" s="1"/>
  <c r="B1327" i="4"/>
  <c r="J1327" i="4" s="1"/>
  <c r="A1327" i="4"/>
  <c r="K1326" i="4"/>
  <c r="L1326" i="4" s="1"/>
  <c r="I1326" i="4"/>
  <c r="H1326" i="4"/>
  <c r="G1326" i="4"/>
  <c r="C1326" i="4"/>
  <c r="D1326" i="4" s="1"/>
  <c r="E1326" i="4" s="1"/>
  <c r="B1326" i="4"/>
  <c r="J1326" i="4" s="1"/>
  <c r="A1326" i="4"/>
  <c r="K1325" i="4"/>
  <c r="L1325" i="4" s="1"/>
  <c r="I1325" i="4"/>
  <c r="H1325" i="4"/>
  <c r="G1325" i="4"/>
  <c r="C1325" i="4"/>
  <c r="D1325" i="4" s="1"/>
  <c r="E1325" i="4" s="1"/>
  <c r="B1325" i="4"/>
  <c r="J1325" i="4" s="1"/>
  <c r="A1325" i="4"/>
  <c r="K1324" i="4"/>
  <c r="L1324" i="4" s="1"/>
  <c r="I1324" i="4"/>
  <c r="H1324" i="4"/>
  <c r="G1324" i="4"/>
  <c r="C1324" i="4"/>
  <c r="D1324" i="4" s="1"/>
  <c r="E1324" i="4" s="1"/>
  <c r="B1324" i="4"/>
  <c r="J1324" i="4" s="1"/>
  <c r="A1324" i="4"/>
  <c r="K1323" i="4"/>
  <c r="L1323" i="4" s="1"/>
  <c r="I1323" i="4"/>
  <c r="H1323" i="4"/>
  <c r="G1323" i="4"/>
  <c r="C1323" i="4"/>
  <c r="D1323" i="4" s="1"/>
  <c r="E1323" i="4" s="1"/>
  <c r="B1323" i="4"/>
  <c r="J1323" i="4" s="1"/>
  <c r="A1323" i="4"/>
  <c r="K1322" i="4"/>
  <c r="L1322" i="4" s="1"/>
  <c r="I1322" i="4"/>
  <c r="H1322" i="4"/>
  <c r="G1322" i="4"/>
  <c r="C1322" i="4"/>
  <c r="D1322" i="4" s="1"/>
  <c r="E1322" i="4" s="1"/>
  <c r="B1322" i="4"/>
  <c r="J1322" i="4" s="1"/>
  <c r="A1322" i="4"/>
  <c r="K1321" i="4"/>
  <c r="L1321" i="4" s="1"/>
  <c r="I1321" i="4"/>
  <c r="H1321" i="4"/>
  <c r="G1321" i="4"/>
  <c r="C1321" i="4"/>
  <c r="D1321" i="4" s="1"/>
  <c r="E1321" i="4" s="1"/>
  <c r="B1321" i="4"/>
  <c r="J1321" i="4" s="1"/>
  <c r="A1321" i="4"/>
  <c r="K1320" i="4"/>
  <c r="L1320" i="4" s="1"/>
  <c r="I1320" i="4"/>
  <c r="H1320" i="4"/>
  <c r="G1320" i="4"/>
  <c r="C1320" i="4"/>
  <c r="D1320" i="4" s="1"/>
  <c r="E1320" i="4" s="1"/>
  <c r="B1320" i="4"/>
  <c r="J1320" i="4" s="1"/>
  <c r="A1320" i="4"/>
  <c r="K1319" i="4"/>
  <c r="L1319" i="4" s="1"/>
  <c r="I1319" i="4"/>
  <c r="H1319" i="4"/>
  <c r="G1319" i="4"/>
  <c r="C1319" i="4"/>
  <c r="D1319" i="4" s="1"/>
  <c r="E1319" i="4" s="1"/>
  <c r="B1319" i="4"/>
  <c r="J1319" i="4" s="1"/>
  <c r="A1319" i="4"/>
  <c r="K1318" i="4"/>
  <c r="L1318" i="4" s="1"/>
  <c r="I1318" i="4"/>
  <c r="H1318" i="4"/>
  <c r="G1318" i="4"/>
  <c r="C1318" i="4"/>
  <c r="D1318" i="4" s="1"/>
  <c r="E1318" i="4" s="1"/>
  <c r="B1318" i="4"/>
  <c r="J1318" i="4" s="1"/>
  <c r="A1318" i="4"/>
  <c r="K1317" i="4"/>
  <c r="L1317" i="4" s="1"/>
  <c r="I1317" i="4"/>
  <c r="H1317" i="4"/>
  <c r="G1317" i="4"/>
  <c r="C1317" i="4"/>
  <c r="D1317" i="4" s="1"/>
  <c r="E1317" i="4" s="1"/>
  <c r="B1317" i="4"/>
  <c r="J1317" i="4" s="1"/>
  <c r="A1317" i="4"/>
  <c r="K1316" i="4"/>
  <c r="L1316" i="4" s="1"/>
  <c r="I1316" i="4"/>
  <c r="H1316" i="4"/>
  <c r="G1316" i="4"/>
  <c r="C1316" i="4"/>
  <c r="D1316" i="4" s="1"/>
  <c r="E1316" i="4" s="1"/>
  <c r="B1316" i="4"/>
  <c r="J1316" i="4" s="1"/>
  <c r="A1316" i="4"/>
  <c r="K1315" i="4"/>
  <c r="L1315" i="4" s="1"/>
  <c r="I1315" i="4"/>
  <c r="H1315" i="4"/>
  <c r="G1315" i="4"/>
  <c r="C1315" i="4"/>
  <c r="D1315" i="4" s="1"/>
  <c r="E1315" i="4" s="1"/>
  <c r="B1315" i="4"/>
  <c r="J1315" i="4" s="1"/>
  <c r="A1315" i="4"/>
  <c r="K1314" i="4"/>
  <c r="L1314" i="4" s="1"/>
  <c r="I1314" i="4"/>
  <c r="H1314" i="4"/>
  <c r="G1314" i="4"/>
  <c r="C1314" i="4"/>
  <c r="D1314" i="4" s="1"/>
  <c r="E1314" i="4" s="1"/>
  <c r="B1314" i="4"/>
  <c r="J1314" i="4" s="1"/>
  <c r="A1314" i="4"/>
  <c r="K1313" i="4"/>
  <c r="L1313" i="4" s="1"/>
  <c r="I1313" i="4"/>
  <c r="H1313" i="4"/>
  <c r="G1313" i="4"/>
  <c r="C1313" i="4"/>
  <c r="D1313" i="4" s="1"/>
  <c r="E1313" i="4" s="1"/>
  <c r="B1313" i="4"/>
  <c r="J1313" i="4" s="1"/>
  <c r="A1313" i="4"/>
  <c r="K1312" i="4"/>
  <c r="L1312" i="4" s="1"/>
  <c r="I1312" i="4"/>
  <c r="H1312" i="4"/>
  <c r="G1312" i="4"/>
  <c r="C1312" i="4"/>
  <c r="D1312" i="4" s="1"/>
  <c r="E1312" i="4" s="1"/>
  <c r="B1312" i="4"/>
  <c r="J1312" i="4" s="1"/>
  <c r="A1312" i="4"/>
  <c r="K1311" i="4"/>
  <c r="L1311" i="4" s="1"/>
  <c r="I1311" i="4"/>
  <c r="H1311" i="4"/>
  <c r="G1311" i="4"/>
  <c r="C1311" i="4"/>
  <c r="D1311" i="4" s="1"/>
  <c r="E1311" i="4" s="1"/>
  <c r="B1311" i="4"/>
  <c r="J1311" i="4" s="1"/>
  <c r="A1311" i="4"/>
  <c r="K1310" i="4"/>
  <c r="L1310" i="4" s="1"/>
  <c r="I1310" i="4"/>
  <c r="H1310" i="4"/>
  <c r="G1310" i="4"/>
  <c r="C1310" i="4"/>
  <c r="D1310" i="4" s="1"/>
  <c r="E1310" i="4" s="1"/>
  <c r="B1310" i="4"/>
  <c r="J1310" i="4" s="1"/>
  <c r="A1310" i="4"/>
  <c r="K1309" i="4"/>
  <c r="L1309" i="4" s="1"/>
  <c r="I1309" i="4"/>
  <c r="H1309" i="4"/>
  <c r="G1309" i="4"/>
  <c r="C1309" i="4"/>
  <c r="D1309" i="4" s="1"/>
  <c r="E1309" i="4" s="1"/>
  <c r="B1309" i="4"/>
  <c r="J1309" i="4" s="1"/>
  <c r="A1309" i="4"/>
  <c r="K1308" i="4"/>
  <c r="L1308" i="4" s="1"/>
  <c r="I1308" i="4"/>
  <c r="H1308" i="4"/>
  <c r="G1308" i="4"/>
  <c r="C1308" i="4"/>
  <c r="D1308" i="4" s="1"/>
  <c r="E1308" i="4" s="1"/>
  <c r="B1308" i="4"/>
  <c r="J1308" i="4" s="1"/>
  <c r="A1308" i="4"/>
  <c r="K1307" i="4"/>
  <c r="L1307" i="4" s="1"/>
  <c r="I1307" i="4"/>
  <c r="H1307" i="4"/>
  <c r="G1307" i="4"/>
  <c r="C1307" i="4"/>
  <c r="D1307" i="4" s="1"/>
  <c r="E1307" i="4" s="1"/>
  <c r="B1307" i="4"/>
  <c r="J1307" i="4" s="1"/>
  <c r="A1307" i="4"/>
  <c r="K1306" i="4"/>
  <c r="L1306" i="4" s="1"/>
  <c r="I1306" i="4"/>
  <c r="H1306" i="4"/>
  <c r="G1306" i="4"/>
  <c r="C1306" i="4"/>
  <c r="D1306" i="4" s="1"/>
  <c r="E1306" i="4" s="1"/>
  <c r="B1306" i="4"/>
  <c r="J1306" i="4" s="1"/>
  <c r="A1306" i="4"/>
  <c r="K1305" i="4"/>
  <c r="L1305" i="4" s="1"/>
  <c r="I1305" i="4"/>
  <c r="H1305" i="4"/>
  <c r="G1305" i="4"/>
  <c r="C1305" i="4"/>
  <c r="D1305" i="4" s="1"/>
  <c r="E1305" i="4" s="1"/>
  <c r="B1305" i="4"/>
  <c r="J1305" i="4" s="1"/>
  <c r="A1305" i="4"/>
  <c r="K1304" i="4"/>
  <c r="L1304" i="4" s="1"/>
  <c r="I1304" i="4"/>
  <c r="H1304" i="4"/>
  <c r="G1304" i="4"/>
  <c r="C1304" i="4"/>
  <c r="D1304" i="4" s="1"/>
  <c r="E1304" i="4" s="1"/>
  <c r="B1304" i="4"/>
  <c r="J1304" i="4" s="1"/>
  <c r="A1304" i="4"/>
  <c r="K1303" i="4"/>
  <c r="L1303" i="4" s="1"/>
  <c r="I1303" i="4"/>
  <c r="H1303" i="4"/>
  <c r="G1303" i="4"/>
  <c r="C1303" i="4"/>
  <c r="D1303" i="4" s="1"/>
  <c r="E1303" i="4" s="1"/>
  <c r="B1303" i="4"/>
  <c r="J1303" i="4" s="1"/>
  <c r="A1303" i="4"/>
  <c r="K1302" i="4"/>
  <c r="L1302" i="4" s="1"/>
  <c r="I1302" i="4"/>
  <c r="H1302" i="4"/>
  <c r="G1302" i="4"/>
  <c r="C1302" i="4"/>
  <c r="D1302" i="4" s="1"/>
  <c r="E1302" i="4" s="1"/>
  <c r="B1302" i="4"/>
  <c r="J1302" i="4" s="1"/>
  <c r="A1302" i="4"/>
  <c r="K1301" i="4"/>
  <c r="L1301" i="4" s="1"/>
  <c r="I1301" i="4"/>
  <c r="H1301" i="4"/>
  <c r="G1301" i="4"/>
  <c r="C1301" i="4"/>
  <c r="D1301" i="4" s="1"/>
  <c r="E1301" i="4" s="1"/>
  <c r="B1301" i="4"/>
  <c r="J1301" i="4" s="1"/>
  <c r="A1301" i="4"/>
  <c r="K1300" i="4"/>
  <c r="L1300" i="4" s="1"/>
  <c r="I1300" i="4"/>
  <c r="H1300" i="4"/>
  <c r="G1300" i="4"/>
  <c r="C1300" i="4"/>
  <c r="D1300" i="4" s="1"/>
  <c r="E1300" i="4" s="1"/>
  <c r="B1300" i="4"/>
  <c r="J1300" i="4" s="1"/>
  <c r="A1300" i="4"/>
  <c r="K1299" i="4"/>
  <c r="L1299" i="4" s="1"/>
  <c r="I1299" i="4"/>
  <c r="H1299" i="4"/>
  <c r="G1299" i="4"/>
  <c r="C1299" i="4"/>
  <c r="D1299" i="4" s="1"/>
  <c r="E1299" i="4" s="1"/>
  <c r="B1299" i="4"/>
  <c r="J1299" i="4" s="1"/>
  <c r="A1299" i="4"/>
  <c r="K1298" i="4"/>
  <c r="L1298" i="4" s="1"/>
  <c r="I1298" i="4"/>
  <c r="H1298" i="4"/>
  <c r="G1298" i="4"/>
  <c r="C1298" i="4"/>
  <c r="D1298" i="4" s="1"/>
  <c r="E1298" i="4" s="1"/>
  <c r="B1298" i="4"/>
  <c r="J1298" i="4" s="1"/>
  <c r="A1298" i="4"/>
  <c r="K1297" i="4"/>
  <c r="L1297" i="4" s="1"/>
  <c r="I1297" i="4"/>
  <c r="H1297" i="4"/>
  <c r="G1297" i="4"/>
  <c r="C1297" i="4"/>
  <c r="D1297" i="4" s="1"/>
  <c r="E1297" i="4" s="1"/>
  <c r="B1297" i="4"/>
  <c r="J1297" i="4" s="1"/>
  <c r="A1297" i="4"/>
  <c r="K1296" i="4"/>
  <c r="L1296" i="4" s="1"/>
  <c r="I1296" i="4"/>
  <c r="H1296" i="4"/>
  <c r="G1296" i="4"/>
  <c r="C1296" i="4"/>
  <c r="D1296" i="4" s="1"/>
  <c r="E1296" i="4" s="1"/>
  <c r="B1296" i="4"/>
  <c r="J1296" i="4" s="1"/>
  <c r="A1296" i="4"/>
  <c r="K1295" i="4"/>
  <c r="L1295" i="4" s="1"/>
  <c r="I1295" i="4"/>
  <c r="H1295" i="4"/>
  <c r="G1295" i="4"/>
  <c r="C1295" i="4"/>
  <c r="D1295" i="4" s="1"/>
  <c r="E1295" i="4" s="1"/>
  <c r="B1295" i="4"/>
  <c r="J1295" i="4" s="1"/>
  <c r="A1295" i="4"/>
  <c r="K1294" i="4"/>
  <c r="L1294" i="4" s="1"/>
  <c r="I1294" i="4"/>
  <c r="H1294" i="4"/>
  <c r="G1294" i="4"/>
  <c r="C1294" i="4"/>
  <c r="D1294" i="4" s="1"/>
  <c r="E1294" i="4" s="1"/>
  <c r="B1294" i="4"/>
  <c r="J1294" i="4" s="1"/>
  <c r="A1294" i="4"/>
  <c r="K1293" i="4"/>
  <c r="L1293" i="4" s="1"/>
  <c r="I1293" i="4"/>
  <c r="H1293" i="4"/>
  <c r="G1293" i="4"/>
  <c r="C1293" i="4"/>
  <c r="D1293" i="4" s="1"/>
  <c r="E1293" i="4" s="1"/>
  <c r="B1293" i="4"/>
  <c r="J1293" i="4" s="1"/>
  <c r="A1293" i="4"/>
  <c r="K1292" i="4"/>
  <c r="L1292" i="4" s="1"/>
  <c r="I1292" i="4"/>
  <c r="H1292" i="4"/>
  <c r="G1292" i="4"/>
  <c r="C1292" i="4"/>
  <c r="D1292" i="4" s="1"/>
  <c r="E1292" i="4" s="1"/>
  <c r="B1292" i="4"/>
  <c r="J1292" i="4" s="1"/>
  <c r="A1292" i="4"/>
  <c r="K1291" i="4"/>
  <c r="L1291" i="4" s="1"/>
  <c r="I1291" i="4"/>
  <c r="H1291" i="4"/>
  <c r="G1291" i="4"/>
  <c r="C1291" i="4"/>
  <c r="D1291" i="4" s="1"/>
  <c r="E1291" i="4" s="1"/>
  <c r="B1291" i="4"/>
  <c r="J1291" i="4" s="1"/>
  <c r="A1291" i="4"/>
  <c r="K1290" i="4"/>
  <c r="L1290" i="4" s="1"/>
  <c r="I1290" i="4"/>
  <c r="H1290" i="4"/>
  <c r="G1290" i="4"/>
  <c r="C1290" i="4"/>
  <c r="D1290" i="4" s="1"/>
  <c r="E1290" i="4" s="1"/>
  <c r="B1290" i="4"/>
  <c r="J1290" i="4" s="1"/>
  <c r="A1290" i="4"/>
  <c r="K1289" i="4"/>
  <c r="L1289" i="4" s="1"/>
  <c r="I1289" i="4"/>
  <c r="H1289" i="4"/>
  <c r="G1289" i="4"/>
  <c r="C1289" i="4"/>
  <c r="D1289" i="4" s="1"/>
  <c r="E1289" i="4" s="1"/>
  <c r="B1289" i="4"/>
  <c r="J1289" i="4" s="1"/>
  <c r="A1289" i="4"/>
  <c r="K1288" i="4"/>
  <c r="L1288" i="4" s="1"/>
  <c r="I1288" i="4"/>
  <c r="H1288" i="4"/>
  <c r="G1288" i="4"/>
  <c r="C1288" i="4"/>
  <c r="D1288" i="4" s="1"/>
  <c r="E1288" i="4" s="1"/>
  <c r="B1288" i="4"/>
  <c r="J1288" i="4" s="1"/>
  <c r="A1288" i="4"/>
  <c r="K1287" i="4"/>
  <c r="L1287" i="4" s="1"/>
  <c r="I1287" i="4"/>
  <c r="H1287" i="4"/>
  <c r="G1287" i="4"/>
  <c r="C1287" i="4"/>
  <c r="D1287" i="4" s="1"/>
  <c r="E1287" i="4" s="1"/>
  <c r="B1287" i="4"/>
  <c r="J1287" i="4" s="1"/>
  <c r="A1287" i="4"/>
  <c r="K1286" i="4"/>
  <c r="L1286" i="4" s="1"/>
  <c r="I1286" i="4"/>
  <c r="H1286" i="4"/>
  <c r="G1286" i="4"/>
  <c r="C1286" i="4"/>
  <c r="D1286" i="4" s="1"/>
  <c r="E1286" i="4" s="1"/>
  <c r="B1286" i="4"/>
  <c r="J1286" i="4" s="1"/>
  <c r="A1286" i="4"/>
  <c r="K1285" i="4"/>
  <c r="L1285" i="4" s="1"/>
  <c r="I1285" i="4"/>
  <c r="H1285" i="4"/>
  <c r="G1285" i="4"/>
  <c r="C1285" i="4"/>
  <c r="D1285" i="4" s="1"/>
  <c r="E1285" i="4" s="1"/>
  <c r="B1285" i="4"/>
  <c r="J1285" i="4" s="1"/>
  <c r="A1285" i="4"/>
  <c r="K1284" i="4"/>
  <c r="L1284" i="4" s="1"/>
  <c r="I1284" i="4"/>
  <c r="H1284" i="4"/>
  <c r="G1284" i="4"/>
  <c r="C1284" i="4"/>
  <c r="D1284" i="4" s="1"/>
  <c r="E1284" i="4" s="1"/>
  <c r="B1284" i="4"/>
  <c r="J1284" i="4" s="1"/>
  <c r="A1284" i="4"/>
  <c r="K1283" i="4"/>
  <c r="L1283" i="4" s="1"/>
  <c r="I1283" i="4"/>
  <c r="H1283" i="4"/>
  <c r="G1283" i="4"/>
  <c r="C1283" i="4"/>
  <c r="D1283" i="4" s="1"/>
  <c r="E1283" i="4" s="1"/>
  <c r="B1283" i="4"/>
  <c r="J1283" i="4" s="1"/>
  <c r="A1283" i="4"/>
  <c r="K1282" i="4"/>
  <c r="L1282" i="4" s="1"/>
  <c r="I1282" i="4"/>
  <c r="H1282" i="4"/>
  <c r="G1282" i="4"/>
  <c r="C1282" i="4"/>
  <c r="D1282" i="4" s="1"/>
  <c r="E1282" i="4" s="1"/>
  <c r="B1282" i="4"/>
  <c r="J1282" i="4" s="1"/>
  <c r="A1282" i="4"/>
  <c r="K1281" i="4"/>
  <c r="L1281" i="4" s="1"/>
  <c r="I1281" i="4"/>
  <c r="H1281" i="4"/>
  <c r="G1281" i="4"/>
  <c r="C1281" i="4"/>
  <c r="D1281" i="4" s="1"/>
  <c r="E1281" i="4" s="1"/>
  <c r="B1281" i="4"/>
  <c r="J1281" i="4" s="1"/>
  <c r="A1281" i="4"/>
  <c r="K1280" i="4"/>
  <c r="L1280" i="4" s="1"/>
  <c r="I1280" i="4"/>
  <c r="H1280" i="4"/>
  <c r="G1280" i="4"/>
  <c r="C1280" i="4"/>
  <c r="D1280" i="4" s="1"/>
  <c r="E1280" i="4" s="1"/>
  <c r="B1280" i="4"/>
  <c r="J1280" i="4" s="1"/>
  <c r="A1280" i="4"/>
  <c r="K1279" i="4"/>
  <c r="L1279" i="4" s="1"/>
  <c r="I1279" i="4"/>
  <c r="H1279" i="4"/>
  <c r="G1279" i="4"/>
  <c r="C1279" i="4"/>
  <c r="D1279" i="4" s="1"/>
  <c r="E1279" i="4" s="1"/>
  <c r="B1279" i="4"/>
  <c r="J1279" i="4" s="1"/>
  <c r="A1279" i="4"/>
  <c r="K1278" i="4"/>
  <c r="L1278" i="4" s="1"/>
  <c r="I1278" i="4"/>
  <c r="H1278" i="4"/>
  <c r="G1278" i="4"/>
  <c r="C1278" i="4"/>
  <c r="D1278" i="4" s="1"/>
  <c r="E1278" i="4" s="1"/>
  <c r="B1278" i="4"/>
  <c r="J1278" i="4" s="1"/>
  <c r="A1278" i="4"/>
  <c r="K1277" i="4"/>
  <c r="L1277" i="4" s="1"/>
  <c r="I1277" i="4"/>
  <c r="H1277" i="4"/>
  <c r="G1277" i="4"/>
  <c r="C1277" i="4"/>
  <c r="D1277" i="4" s="1"/>
  <c r="E1277" i="4" s="1"/>
  <c r="B1277" i="4"/>
  <c r="J1277" i="4" s="1"/>
  <c r="A1277" i="4"/>
  <c r="K1276" i="4"/>
  <c r="L1276" i="4" s="1"/>
  <c r="I1276" i="4"/>
  <c r="H1276" i="4"/>
  <c r="G1276" i="4"/>
  <c r="C1276" i="4"/>
  <c r="D1276" i="4" s="1"/>
  <c r="E1276" i="4" s="1"/>
  <c r="B1276" i="4"/>
  <c r="J1276" i="4" s="1"/>
  <c r="A1276" i="4"/>
  <c r="K1275" i="4"/>
  <c r="L1275" i="4" s="1"/>
  <c r="I1275" i="4"/>
  <c r="H1275" i="4"/>
  <c r="G1275" i="4"/>
  <c r="C1275" i="4"/>
  <c r="D1275" i="4" s="1"/>
  <c r="E1275" i="4" s="1"/>
  <c r="B1275" i="4"/>
  <c r="J1275" i="4" s="1"/>
  <c r="A1275" i="4"/>
  <c r="K1274" i="4"/>
  <c r="L1274" i="4" s="1"/>
  <c r="I1274" i="4"/>
  <c r="H1274" i="4"/>
  <c r="G1274" i="4"/>
  <c r="C1274" i="4"/>
  <c r="D1274" i="4" s="1"/>
  <c r="E1274" i="4" s="1"/>
  <c r="B1274" i="4"/>
  <c r="J1274" i="4" s="1"/>
  <c r="A1274" i="4"/>
  <c r="K1273" i="4"/>
  <c r="L1273" i="4" s="1"/>
  <c r="I1273" i="4"/>
  <c r="H1273" i="4"/>
  <c r="G1273" i="4"/>
  <c r="C1273" i="4"/>
  <c r="D1273" i="4" s="1"/>
  <c r="E1273" i="4" s="1"/>
  <c r="B1273" i="4"/>
  <c r="J1273" i="4" s="1"/>
  <c r="A1273" i="4"/>
  <c r="K1272" i="4"/>
  <c r="L1272" i="4" s="1"/>
  <c r="I1272" i="4"/>
  <c r="H1272" i="4"/>
  <c r="G1272" i="4"/>
  <c r="C1272" i="4"/>
  <c r="D1272" i="4" s="1"/>
  <c r="E1272" i="4" s="1"/>
  <c r="B1272" i="4"/>
  <c r="J1272" i="4" s="1"/>
  <c r="A1272" i="4"/>
  <c r="K1271" i="4"/>
  <c r="L1271" i="4" s="1"/>
  <c r="I1271" i="4"/>
  <c r="H1271" i="4"/>
  <c r="G1271" i="4"/>
  <c r="C1271" i="4"/>
  <c r="D1271" i="4" s="1"/>
  <c r="E1271" i="4" s="1"/>
  <c r="B1271" i="4"/>
  <c r="J1271" i="4" s="1"/>
  <c r="A1271" i="4"/>
  <c r="K1270" i="4"/>
  <c r="L1270" i="4" s="1"/>
  <c r="I1270" i="4"/>
  <c r="H1270" i="4"/>
  <c r="G1270" i="4"/>
  <c r="C1270" i="4"/>
  <c r="D1270" i="4" s="1"/>
  <c r="E1270" i="4" s="1"/>
  <c r="B1270" i="4"/>
  <c r="J1270" i="4" s="1"/>
  <c r="A1270" i="4"/>
  <c r="K1269" i="4"/>
  <c r="L1269" i="4" s="1"/>
  <c r="I1269" i="4"/>
  <c r="H1269" i="4"/>
  <c r="G1269" i="4"/>
  <c r="C1269" i="4"/>
  <c r="D1269" i="4" s="1"/>
  <c r="E1269" i="4" s="1"/>
  <c r="B1269" i="4"/>
  <c r="J1269" i="4" s="1"/>
  <c r="A1269" i="4"/>
  <c r="K1268" i="4"/>
  <c r="L1268" i="4" s="1"/>
  <c r="I1268" i="4"/>
  <c r="H1268" i="4"/>
  <c r="G1268" i="4"/>
  <c r="C1268" i="4"/>
  <c r="D1268" i="4" s="1"/>
  <c r="E1268" i="4" s="1"/>
  <c r="B1268" i="4"/>
  <c r="J1268" i="4" s="1"/>
  <c r="A1268" i="4"/>
  <c r="K1267" i="4"/>
  <c r="L1267" i="4" s="1"/>
  <c r="I1267" i="4"/>
  <c r="H1267" i="4"/>
  <c r="G1267" i="4"/>
  <c r="C1267" i="4"/>
  <c r="D1267" i="4" s="1"/>
  <c r="E1267" i="4" s="1"/>
  <c r="B1267" i="4"/>
  <c r="J1267" i="4" s="1"/>
  <c r="A1267" i="4"/>
  <c r="K1266" i="4"/>
  <c r="L1266" i="4" s="1"/>
  <c r="I1266" i="4"/>
  <c r="H1266" i="4"/>
  <c r="G1266" i="4"/>
  <c r="C1266" i="4"/>
  <c r="D1266" i="4" s="1"/>
  <c r="E1266" i="4" s="1"/>
  <c r="B1266" i="4"/>
  <c r="J1266" i="4" s="1"/>
  <c r="A1266" i="4"/>
  <c r="K1265" i="4"/>
  <c r="L1265" i="4" s="1"/>
  <c r="I1265" i="4"/>
  <c r="H1265" i="4"/>
  <c r="G1265" i="4"/>
  <c r="C1265" i="4"/>
  <c r="D1265" i="4" s="1"/>
  <c r="E1265" i="4" s="1"/>
  <c r="B1265" i="4"/>
  <c r="J1265" i="4" s="1"/>
  <c r="A1265" i="4"/>
  <c r="K1264" i="4"/>
  <c r="L1264" i="4" s="1"/>
  <c r="I1264" i="4"/>
  <c r="H1264" i="4"/>
  <c r="G1264" i="4"/>
  <c r="C1264" i="4"/>
  <c r="D1264" i="4" s="1"/>
  <c r="E1264" i="4" s="1"/>
  <c r="B1264" i="4"/>
  <c r="J1264" i="4" s="1"/>
  <c r="A1264" i="4"/>
  <c r="K1263" i="4"/>
  <c r="L1263" i="4" s="1"/>
  <c r="I1263" i="4"/>
  <c r="H1263" i="4"/>
  <c r="G1263" i="4"/>
  <c r="C1263" i="4"/>
  <c r="D1263" i="4" s="1"/>
  <c r="E1263" i="4" s="1"/>
  <c r="B1263" i="4"/>
  <c r="J1263" i="4" s="1"/>
  <c r="A1263" i="4"/>
  <c r="K1262" i="4"/>
  <c r="L1262" i="4" s="1"/>
  <c r="I1262" i="4"/>
  <c r="H1262" i="4"/>
  <c r="G1262" i="4"/>
  <c r="C1262" i="4"/>
  <c r="D1262" i="4" s="1"/>
  <c r="E1262" i="4" s="1"/>
  <c r="B1262" i="4"/>
  <c r="J1262" i="4" s="1"/>
  <c r="A1262" i="4"/>
  <c r="K1261" i="4"/>
  <c r="L1261" i="4" s="1"/>
  <c r="I1261" i="4"/>
  <c r="H1261" i="4"/>
  <c r="G1261" i="4"/>
  <c r="C1261" i="4"/>
  <c r="D1261" i="4" s="1"/>
  <c r="E1261" i="4" s="1"/>
  <c r="B1261" i="4"/>
  <c r="J1261" i="4" s="1"/>
  <c r="A1261" i="4"/>
  <c r="K1260" i="4"/>
  <c r="L1260" i="4" s="1"/>
  <c r="I1260" i="4"/>
  <c r="H1260" i="4"/>
  <c r="G1260" i="4"/>
  <c r="C1260" i="4"/>
  <c r="D1260" i="4" s="1"/>
  <c r="E1260" i="4" s="1"/>
  <c r="B1260" i="4"/>
  <c r="J1260" i="4" s="1"/>
  <c r="A1260" i="4"/>
  <c r="K1259" i="4"/>
  <c r="L1259" i="4" s="1"/>
  <c r="I1259" i="4"/>
  <c r="H1259" i="4"/>
  <c r="G1259" i="4"/>
  <c r="C1259" i="4"/>
  <c r="D1259" i="4" s="1"/>
  <c r="E1259" i="4" s="1"/>
  <c r="B1259" i="4"/>
  <c r="J1259" i="4" s="1"/>
  <c r="A1259" i="4"/>
  <c r="K1258" i="4"/>
  <c r="L1258" i="4" s="1"/>
  <c r="I1258" i="4"/>
  <c r="H1258" i="4"/>
  <c r="G1258" i="4"/>
  <c r="C1258" i="4"/>
  <c r="D1258" i="4" s="1"/>
  <c r="E1258" i="4" s="1"/>
  <c r="B1258" i="4"/>
  <c r="J1258" i="4" s="1"/>
  <c r="A1258" i="4"/>
  <c r="K1257" i="4"/>
  <c r="L1257" i="4" s="1"/>
  <c r="I1257" i="4"/>
  <c r="H1257" i="4"/>
  <c r="G1257" i="4"/>
  <c r="C1257" i="4"/>
  <c r="D1257" i="4" s="1"/>
  <c r="E1257" i="4" s="1"/>
  <c r="B1257" i="4"/>
  <c r="J1257" i="4" s="1"/>
  <c r="A1257" i="4"/>
  <c r="K1256" i="4"/>
  <c r="L1256" i="4" s="1"/>
  <c r="I1256" i="4"/>
  <c r="H1256" i="4"/>
  <c r="G1256" i="4"/>
  <c r="C1256" i="4"/>
  <c r="D1256" i="4" s="1"/>
  <c r="E1256" i="4" s="1"/>
  <c r="B1256" i="4"/>
  <c r="J1256" i="4" s="1"/>
  <c r="A1256" i="4"/>
  <c r="K1255" i="4"/>
  <c r="L1255" i="4" s="1"/>
  <c r="I1255" i="4"/>
  <c r="H1255" i="4"/>
  <c r="G1255" i="4"/>
  <c r="C1255" i="4"/>
  <c r="D1255" i="4" s="1"/>
  <c r="E1255" i="4" s="1"/>
  <c r="B1255" i="4"/>
  <c r="J1255" i="4" s="1"/>
  <c r="A1255" i="4"/>
  <c r="K1254" i="4"/>
  <c r="L1254" i="4" s="1"/>
  <c r="I1254" i="4"/>
  <c r="H1254" i="4"/>
  <c r="G1254" i="4"/>
  <c r="C1254" i="4"/>
  <c r="D1254" i="4" s="1"/>
  <c r="E1254" i="4" s="1"/>
  <c r="B1254" i="4"/>
  <c r="J1254" i="4" s="1"/>
  <c r="A1254" i="4"/>
  <c r="K1253" i="4"/>
  <c r="L1253" i="4" s="1"/>
  <c r="I1253" i="4"/>
  <c r="H1253" i="4"/>
  <c r="G1253" i="4"/>
  <c r="C1253" i="4"/>
  <c r="D1253" i="4" s="1"/>
  <c r="E1253" i="4" s="1"/>
  <c r="B1253" i="4"/>
  <c r="J1253" i="4" s="1"/>
  <c r="A1253" i="4"/>
  <c r="K1252" i="4"/>
  <c r="L1252" i="4" s="1"/>
  <c r="I1252" i="4"/>
  <c r="H1252" i="4"/>
  <c r="G1252" i="4"/>
  <c r="C1252" i="4"/>
  <c r="D1252" i="4" s="1"/>
  <c r="E1252" i="4" s="1"/>
  <c r="B1252" i="4"/>
  <c r="J1252" i="4" s="1"/>
  <c r="A1252" i="4"/>
  <c r="K1251" i="4"/>
  <c r="L1251" i="4" s="1"/>
  <c r="I1251" i="4"/>
  <c r="H1251" i="4"/>
  <c r="G1251" i="4"/>
  <c r="C1251" i="4"/>
  <c r="D1251" i="4" s="1"/>
  <c r="E1251" i="4" s="1"/>
  <c r="B1251" i="4"/>
  <c r="J1251" i="4" s="1"/>
  <c r="A1251" i="4"/>
  <c r="K1250" i="4"/>
  <c r="L1250" i="4" s="1"/>
  <c r="I1250" i="4"/>
  <c r="H1250" i="4"/>
  <c r="G1250" i="4"/>
  <c r="C1250" i="4"/>
  <c r="D1250" i="4" s="1"/>
  <c r="E1250" i="4" s="1"/>
  <c r="B1250" i="4"/>
  <c r="J1250" i="4" s="1"/>
  <c r="A1250" i="4"/>
  <c r="K1249" i="4"/>
  <c r="L1249" i="4" s="1"/>
  <c r="I1249" i="4"/>
  <c r="H1249" i="4"/>
  <c r="G1249" i="4"/>
  <c r="C1249" i="4"/>
  <c r="D1249" i="4" s="1"/>
  <c r="E1249" i="4" s="1"/>
  <c r="B1249" i="4"/>
  <c r="J1249" i="4" s="1"/>
  <c r="A1249" i="4"/>
  <c r="K1248" i="4"/>
  <c r="L1248" i="4" s="1"/>
  <c r="I1248" i="4"/>
  <c r="H1248" i="4"/>
  <c r="G1248" i="4"/>
  <c r="C1248" i="4"/>
  <c r="D1248" i="4" s="1"/>
  <c r="E1248" i="4" s="1"/>
  <c r="B1248" i="4"/>
  <c r="J1248" i="4" s="1"/>
  <c r="A1248" i="4"/>
  <c r="K1247" i="4"/>
  <c r="L1247" i="4" s="1"/>
  <c r="I1247" i="4"/>
  <c r="H1247" i="4"/>
  <c r="G1247" i="4"/>
  <c r="C1247" i="4"/>
  <c r="D1247" i="4" s="1"/>
  <c r="E1247" i="4" s="1"/>
  <c r="B1247" i="4"/>
  <c r="J1247" i="4" s="1"/>
  <c r="A1247" i="4"/>
  <c r="K1246" i="4"/>
  <c r="L1246" i="4" s="1"/>
  <c r="I1246" i="4"/>
  <c r="H1246" i="4"/>
  <c r="G1246" i="4"/>
  <c r="C1246" i="4"/>
  <c r="D1246" i="4" s="1"/>
  <c r="E1246" i="4" s="1"/>
  <c r="B1246" i="4"/>
  <c r="J1246" i="4" s="1"/>
  <c r="A1246" i="4"/>
  <c r="K1245" i="4"/>
  <c r="L1245" i="4" s="1"/>
  <c r="I1245" i="4"/>
  <c r="H1245" i="4"/>
  <c r="G1245" i="4"/>
  <c r="C1245" i="4"/>
  <c r="D1245" i="4" s="1"/>
  <c r="E1245" i="4" s="1"/>
  <c r="B1245" i="4"/>
  <c r="J1245" i="4" s="1"/>
  <c r="A1245" i="4"/>
  <c r="K1244" i="4"/>
  <c r="L1244" i="4" s="1"/>
  <c r="I1244" i="4"/>
  <c r="H1244" i="4"/>
  <c r="G1244" i="4"/>
  <c r="C1244" i="4"/>
  <c r="D1244" i="4" s="1"/>
  <c r="E1244" i="4" s="1"/>
  <c r="B1244" i="4"/>
  <c r="J1244" i="4" s="1"/>
  <c r="A1244" i="4"/>
  <c r="K1243" i="4"/>
  <c r="L1243" i="4" s="1"/>
  <c r="I1243" i="4"/>
  <c r="H1243" i="4"/>
  <c r="G1243" i="4"/>
  <c r="C1243" i="4"/>
  <c r="D1243" i="4" s="1"/>
  <c r="E1243" i="4" s="1"/>
  <c r="B1243" i="4"/>
  <c r="J1243" i="4" s="1"/>
  <c r="A1243" i="4"/>
  <c r="K1242" i="4"/>
  <c r="L1242" i="4" s="1"/>
  <c r="I1242" i="4"/>
  <c r="H1242" i="4"/>
  <c r="G1242" i="4"/>
  <c r="C1242" i="4"/>
  <c r="D1242" i="4" s="1"/>
  <c r="E1242" i="4" s="1"/>
  <c r="B1242" i="4"/>
  <c r="J1242" i="4" s="1"/>
  <c r="A1242" i="4"/>
  <c r="K1241" i="4"/>
  <c r="L1241" i="4" s="1"/>
  <c r="I1241" i="4"/>
  <c r="H1241" i="4"/>
  <c r="G1241" i="4"/>
  <c r="C1241" i="4"/>
  <c r="D1241" i="4" s="1"/>
  <c r="E1241" i="4" s="1"/>
  <c r="B1241" i="4"/>
  <c r="J1241" i="4" s="1"/>
  <c r="A1241" i="4"/>
  <c r="K1240" i="4"/>
  <c r="L1240" i="4" s="1"/>
  <c r="I1240" i="4"/>
  <c r="H1240" i="4"/>
  <c r="G1240" i="4"/>
  <c r="C1240" i="4"/>
  <c r="D1240" i="4" s="1"/>
  <c r="E1240" i="4" s="1"/>
  <c r="B1240" i="4"/>
  <c r="J1240" i="4" s="1"/>
  <c r="A1240" i="4"/>
  <c r="K1239" i="4"/>
  <c r="L1239" i="4" s="1"/>
  <c r="I1239" i="4"/>
  <c r="H1239" i="4"/>
  <c r="G1239" i="4"/>
  <c r="C1239" i="4"/>
  <c r="D1239" i="4" s="1"/>
  <c r="E1239" i="4" s="1"/>
  <c r="B1239" i="4"/>
  <c r="J1239" i="4" s="1"/>
  <c r="A1239" i="4"/>
  <c r="K1238" i="4"/>
  <c r="L1238" i="4" s="1"/>
  <c r="I1238" i="4"/>
  <c r="H1238" i="4"/>
  <c r="G1238" i="4"/>
  <c r="C1238" i="4"/>
  <c r="D1238" i="4" s="1"/>
  <c r="E1238" i="4" s="1"/>
  <c r="B1238" i="4"/>
  <c r="J1238" i="4" s="1"/>
  <c r="A1238" i="4"/>
  <c r="K1237" i="4"/>
  <c r="L1237" i="4" s="1"/>
  <c r="I1237" i="4"/>
  <c r="H1237" i="4"/>
  <c r="G1237" i="4"/>
  <c r="C1237" i="4"/>
  <c r="D1237" i="4" s="1"/>
  <c r="E1237" i="4" s="1"/>
  <c r="B1237" i="4"/>
  <c r="J1237" i="4" s="1"/>
  <c r="A1237" i="4"/>
  <c r="K1236" i="4"/>
  <c r="L1236" i="4" s="1"/>
  <c r="I1236" i="4"/>
  <c r="H1236" i="4"/>
  <c r="G1236" i="4"/>
  <c r="C1236" i="4"/>
  <c r="D1236" i="4" s="1"/>
  <c r="E1236" i="4" s="1"/>
  <c r="B1236" i="4"/>
  <c r="J1236" i="4" s="1"/>
  <c r="A1236" i="4"/>
  <c r="K1235" i="4"/>
  <c r="L1235" i="4" s="1"/>
  <c r="I1235" i="4"/>
  <c r="H1235" i="4"/>
  <c r="G1235" i="4"/>
  <c r="C1235" i="4"/>
  <c r="D1235" i="4" s="1"/>
  <c r="E1235" i="4" s="1"/>
  <c r="B1235" i="4"/>
  <c r="J1235" i="4" s="1"/>
  <c r="A1235" i="4"/>
  <c r="K1234" i="4"/>
  <c r="L1234" i="4" s="1"/>
  <c r="I1234" i="4"/>
  <c r="H1234" i="4"/>
  <c r="G1234" i="4"/>
  <c r="C1234" i="4"/>
  <c r="D1234" i="4" s="1"/>
  <c r="E1234" i="4" s="1"/>
  <c r="B1234" i="4"/>
  <c r="J1234" i="4" s="1"/>
  <c r="A1234" i="4"/>
  <c r="K1233" i="4"/>
  <c r="L1233" i="4" s="1"/>
  <c r="I1233" i="4"/>
  <c r="H1233" i="4"/>
  <c r="G1233" i="4"/>
  <c r="C1233" i="4"/>
  <c r="D1233" i="4" s="1"/>
  <c r="E1233" i="4" s="1"/>
  <c r="B1233" i="4"/>
  <c r="J1233" i="4" s="1"/>
  <c r="A1233" i="4"/>
  <c r="K1232" i="4"/>
  <c r="L1232" i="4" s="1"/>
  <c r="I1232" i="4"/>
  <c r="H1232" i="4"/>
  <c r="G1232" i="4"/>
  <c r="C1232" i="4"/>
  <c r="D1232" i="4" s="1"/>
  <c r="E1232" i="4" s="1"/>
  <c r="B1232" i="4"/>
  <c r="J1232" i="4" s="1"/>
  <c r="A1232" i="4"/>
  <c r="K1231" i="4"/>
  <c r="L1231" i="4" s="1"/>
  <c r="I1231" i="4"/>
  <c r="H1231" i="4"/>
  <c r="G1231" i="4"/>
  <c r="C1231" i="4"/>
  <c r="D1231" i="4" s="1"/>
  <c r="E1231" i="4" s="1"/>
  <c r="B1231" i="4"/>
  <c r="J1231" i="4" s="1"/>
  <c r="A1231" i="4"/>
  <c r="K1230" i="4"/>
  <c r="L1230" i="4" s="1"/>
  <c r="I1230" i="4"/>
  <c r="H1230" i="4"/>
  <c r="G1230" i="4"/>
  <c r="C1230" i="4"/>
  <c r="D1230" i="4" s="1"/>
  <c r="E1230" i="4" s="1"/>
  <c r="B1230" i="4"/>
  <c r="J1230" i="4" s="1"/>
  <c r="A1230" i="4"/>
  <c r="K1229" i="4"/>
  <c r="L1229" i="4" s="1"/>
  <c r="I1229" i="4"/>
  <c r="H1229" i="4"/>
  <c r="G1229" i="4"/>
  <c r="C1229" i="4"/>
  <c r="D1229" i="4" s="1"/>
  <c r="E1229" i="4" s="1"/>
  <c r="B1229" i="4"/>
  <c r="J1229" i="4" s="1"/>
  <c r="A1229" i="4"/>
  <c r="K1228" i="4"/>
  <c r="L1228" i="4" s="1"/>
  <c r="I1228" i="4"/>
  <c r="H1228" i="4"/>
  <c r="G1228" i="4"/>
  <c r="C1228" i="4"/>
  <c r="D1228" i="4" s="1"/>
  <c r="E1228" i="4" s="1"/>
  <c r="B1228" i="4"/>
  <c r="J1228" i="4" s="1"/>
  <c r="A1228" i="4"/>
  <c r="K1227" i="4"/>
  <c r="L1227" i="4" s="1"/>
  <c r="I1227" i="4"/>
  <c r="H1227" i="4"/>
  <c r="G1227" i="4"/>
  <c r="C1227" i="4"/>
  <c r="D1227" i="4" s="1"/>
  <c r="E1227" i="4" s="1"/>
  <c r="B1227" i="4"/>
  <c r="J1227" i="4" s="1"/>
  <c r="A1227" i="4"/>
  <c r="K1226" i="4"/>
  <c r="L1226" i="4" s="1"/>
  <c r="I1226" i="4"/>
  <c r="H1226" i="4"/>
  <c r="G1226" i="4"/>
  <c r="C1226" i="4"/>
  <c r="D1226" i="4" s="1"/>
  <c r="E1226" i="4" s="1"/>
  <c r="B1226" i="4"/>
  <c r="J1226" i="4" s="1"/>
  <c r="A1226" i="4"/>
  <c r="K1225" i="4"/>
  <c r="L1225" i="4" s="1"/>
  <c r="I1225" i="4"/>
  <c r="H1225" i="4"/>
  <c r="G1225" i="4"/>
  <c r="C1225" i="4"/>
  <c r="D1225" i="4" s="1"/>
  <c r="E1225" i="4" s="1"/>
  <c r="B1225" i="4"/>
  <c r="J1225" i="4" s="1"/>
  <c r="A1225" i="4"/>
  <c r="K1224" i="4"/>
  <c r="L1224" i="4" s="1"/>
  <c r="I1224" i="4"/>
  <c r="H1224" i="4"/>
  <c r="G1224" i="4"/>
  <c r="C1224" i="4"/>
  <c r="D1224" i="4" s="1"/>
  <c r="E1224" i="4" s="1"/>
  <c r="B1224" i="4"/>
  <c r="J1224" i="4" s="1"/>
  <c r="A1224" i="4"/>
  <c r="K1223" i="4"/>
  <c r="L1223" i="4" s="1"/>
  <c r="I1223" i="4"/>
  <c r="H1223" i="4"/>
  <c r="G1223" i="4"/>
  <c r="C1223" i="4"/>
  <c r="D1223" i="4" s="1"/>
  <c r="E1223" i="4" s="1"/>
  <c r="B1223" i="4"/>
  <c r="J1223" i="4" s="1"/>
  <c r="A1223" i="4"/>
  <c r="K1222" i="4"/>
  <c r="L1222" i="4" s="1"/>
  <c r="I1222" i="4"/>
  <c r="H1222" i="4"/>
  <c r="G1222" i="4"/>
  <c r="C1222" i="4"/>
  <c r="D1222" i="4" s="1"/>
  <c r="E1222" i="4" s="1"/>
  <c r="B1222" i="4"/>
  <c r="J1222" i="4" s="1"/>
  <c r="A1222" i="4"/>
  <c r="K1221" i="4"/>
  <c r="L1221" i="4" s="1"/>
  <c r="I1221" i="4"/>
  <c r="H1221" i="4"/>
  <c r="G1221" i="4"/>
  <c r="C1221" i="4"/>
  <c r="D1221" i="4" s="1"/>
  <c r="E1221" i="4" s="1"/>
  <c r="B1221" i="4"/>
  <c r="J1221" i="4" s="1"/>
  <c r="A1221" i="4"/>
  <c r="K1220" i="4"/>
  <c r="L1220" i="4" s="1"/>
  <c r="I1220" i="4"/>
  <c r="H1220" i="4"/>
  <c r="G1220" i="4"/>
  <c r="C1220" i="4"/>
  <c r="D1220" i="4" s="1"/>
  <c r="E1220" i="4" s="1"/>
  <c r="B1220" i="4"/>
  <c r="J1220" i="4" s="1"/>
  <c r="A1220" i="4"/>
  <c r="K1219" i="4"/>
  <c r="L1219" i="4" s="1"/>
  <c r="I1219" i="4"/>
  <c r="H1219" i="4"/>
  <c r="G1219" i="4"/>
  <c r="C1219" i="4"/>
  <c r="D1219" i="4" s="1"/>
  <c r="E1219" i="4" s="1"/>
  <c r="B1219" i="4"/>
  <c r="J1219" i="4" s="1"/>
  <c r="A1219" i="4"/>
  <c r="K1218" i="4"/>
  <c r="L1218" i="4" s="1"/>
  <c r="I1218" i="4"/>
  <c r="H1218" i="4"/>
  <c r="G1218" i="4"/>
  <c r="C1218" i="4"/>
  <c r="D1218" i="4" s="1"/>
  <c r="E1218" i="4" s="1"/>
  <c r="B1218" i="4"/>
  <c r="J1218" i="4" s="1"/>
  <c r="A1218" i="4"/>
  <c r="K1217" i="4"/>
  <c r="L1217" i="4" s="1"/>
  <c r="I1217" i="4"/>
  <c r="H1217" i="4"/>
  <c r="G1217" i="4"/>
  <c r="C1217" i="4"/>
  <c r="D1217" i="4" s="1"/>
  <c r="E1217" i="4" s="1"/>
  <c r="B1217" i="4"/>
  <c r="J1217" i="4" s="1"/>
  <c r="A1217" i="4"/>
  <c r="K1216" i="4"/>
  <c r="L1216" i="4" s="1"/>
  <c r="I1216" i="4"/>
  <c r="H1216" i="4"/>
  <c r="G1216" i="4"/>
  <c r="C1216" i="4"/>
  <c r="D1216" i="4" s="1"/>
  <c r="E1216" i="4" s="1"/>
  <c r="B1216" i="4"/>
  <c r="J1216" i="4" s="1"/>
  <c r="A1216" i="4"/>
  <c r="K1215" i="4"/>
  <c r="L1215" i="4" s="1"/>
  <c r="I1215" i="4"/>
  <c r="H1215" i="4"/>
  <c r="G1215" i="4"/>
  <c r="C1215" i="4"/>
  <c r="D1215" i="4" s="1"/>
  <c r="E1215" i="4" s="1"/>
  <c r="B1215" i="4"/>
  <c r="J1215" i="4" s="1"/>
  <c r="A1215" i="4"/>
  <c r="K1214" i="4"/>
  <c r="L1214" i="4" s="1"/>
  <c r="I1214" i="4"/>
  <c r="H1214" i="4"/>
  <c r="G1214" i="4"/>
  <c r="C1214" i="4"/>
  <c r="D1214" i="4" s="1"/>
  <c r="E1214" i="4" s="1"/>
  <c r="B1214" i="4"/>
  <c r="J1214" i="4" s="1"/>
  <c r="A1214" i="4"/>
  <c r="K1213" i="4"/>
  <c r="L1213" i="4" s="1"/>
  <c r="I1213" i="4"/>
  <c r="H1213" i="4"/>
  <c r="G1213" i="4"/>
  <c r="C1213" i="4"/>
  <c r="D1213" i="4" s="1"/>
  <c r="E1213" i="4" s="1"/>
  <c r="B1213" i="4"/>
  <c r="J1213" i="4" s="1"/>
  <c r="A1213" i="4"/>
  <c r="K1212" i="4"/>
  <c r="L1212" i="4" s="1"/>
  <c r="I1212" i="4"/>
  <c r="H1212" i="4"/>
  <c r="G1212" i="4"/>
  <c r="C1212" i="4"/>
  <c r="D1212" i="4" s="1"/>
  <c r="E1212" i="4" s="1"/>
  <c r="B1212" i="4"/>
  <c r="J1212" i="4" s="1"/>
  <c r="A1212" i="4"/>
  <c r="K1211" i="4"/>
  <c r="L1211" i="4" s="1"/>
  <c r="I1211" i="4"/>
  <c r="H1211" i="4"/>
  <c r="G1211" i="4"/>
  <c r="C1211" i="4"/>
  <c r="D1211" i="4" s="1"/>
  <c r="E1211" i="4" s="1"/>
  <c r="B1211" i="4"/>
  <c r="J1211" i="4" s="1"/>
  <c r="A1211" i="4"/>
  <c r="K1210" i="4"/>
  <c r="L1210" i="4" s="1"/>
  <c r="I1210" i="4"/>
  <c r="H1210" i="4"/>
  <c r="G1210" i="4"/>
  <c r="C1210" i="4"/>
  <c r="D1210" i="4" s="1"/>
  <c r="E1210" i="4" s="1"/>
  <c r="B1210" i="4"/>
  <c r="J1210" i="4" s="1"/>
  <c r="A1210" i="4"/>
  <c r="K1209" i="4"/>
  <c r="L1209" i="4" s="1"/>
  <c r="I1209" i="4"/>
  <c r="H1209" i="4"/>
  <c r="G1209" i="4"/>
  <c r="C1209" i="4"/>
  <c r="D1209" i="4" s="1"/>
  <c r="E1209" i="4" s="1"/>
  <c r="B1209" i="4"/>
  <c r="J1209" i="4" s="1"/>
  <c r="A1209" i="4"/>
  <c r="K1208" i="4"/>
  <c r="L1208" i="4" s="1"/>
  <c r="I1208" i="4"/>
  <c r="H1208" i="4"/>
  <c r="G1208" i="4"/>
  <c r="C1208" i="4"/>
  <c r="D1208" i="4" s="1"/>
  <c r="E1208" i="4" s="1"/>
  <c r="B1208" i="4"/>
  <c r="J1208" i="4" s="1"/>
  <c r="A1208" i="4"/>
  <c r="K1207" i="4"/>
  <c r="L1207" i="4" s="1"/>
  <c r="I1207" i="4"/>
  <c r="H1207" i="4"/>
  <c r="G1207" i="4"/>
  <c r="C1207" i="4"/>
  <c r="D1207" i="4" s="1"/>
  <c r="E1207" i="4" s="1"/>
  <c r="B1207" i="4"/>
  <c r="J1207" i="4" s="1"/>
  <c r="A1207" i="4"/>
  <c r="K1206" i="4"/>
  <c r="L1206" i="4" s="1"/>
  <c r="I1206" i="4"/>
  <c r="H1206" i="4"/>
  <c r="G1206" i="4"/>
  <c r="C1206" i="4"/>
  <c r="D1206" i="4" s="1"/>
  <c r="E1206" i="4" s="1"/>
  <c r="B1206" i="4"/>
  <c r="J1206" i="4" s="1"/>
  <c r="A1206" i="4"/>
  <c r="K1205" i="4"/>
  <c r="L1205" i="4" s="1"/>
  <c r="I1205" i="4"/>
  <c r="H1205" i="4"/>
  <c r="G1205" i="4"/>
  <c r="C1205" i="4"/>
  <c r="D1205" i="4" s="1"/>
  <c r="E1205" i="4" s="1"/>
  <c r="B1205" i="4"/>
  <c r="J1205" i="4" s="1"/>
  <c r="A1205" i="4"/>
  <c r="K1204" i="4"/>
  <c r="L1204" i="4" s="1"/>
  <c r="I1204" i="4"/>
  <c r="H1204" i="4"/>
  <c r="G1204" i="4"/>
  <c r="C1204" i="4"/>
  <c r="D1204" i="4" s="1"/>
  <c r="E1204" i="4" s="1"/>
  <c r="B1204" i="4"/>
  <c r="J1204" i="4" s="1"/>
  <c r="A1204" i="4"/>
  <c r="K1203" i="4"/>
  <c r="L1203" i="4" s="1"/>
  <c r="I1203" i="4"/>
  <c r="H1203" i="4"/>
  <c r="G1203" i="4"/>
  <c r="C1203" i="4"/>
  <c r="D1203" i="4" s="1"/>
  <c r="E1203" i="4" s="1"/>
  <c r="B1203" i="4"/>
  <c r="J1203" i="4" s="1"/>
  <c r="A1203" i="4"/>
  <c r="K1202" i="4"/>
  <c r="L1202" i="4" s="1"/>
  <c r="I1202" i="4"/>
  <c r="H1202" i="4"/>
  <c r="G1202" i="4"/>
  <c r="C1202" i="4"/>
  <c r="D1202" i="4" s="1"/>
  <c r="E1202" i="4" s="1"/>
  <c r="B1202" i="4"/>
  <c r="J1202" i="4" s="1"/>
  <c r="A1202" i="4"/>
  <c r="K1201" i="4"/>
  <c r="L1201" i="4" s="1"/>
  <c r="I1201" i="4"/>
  <c r="H1201" i="4"/>
  <c r="G1201" i="4"/>
  <c r="C1201" i="4"/>
  <c r="D1201" i="4" s="1"/>
  <c r="E1201" i="4" s="1"/>
  <c r="B1201" i="4"/>
  <c r="J1201" i="4" s="1"/>
  <c r="A1201" i="4"/>
  <c r="K1200" i="4"/>
  <c r="L1200" i="4" s="1"/>
  <c r="I1200" i="4"/>
  <c r="H1200" i="4"/>
  <c r="G1200" i="4"/>
  <c r="C1200" i="4"/>
  <c r="D1200" i="4" s="1"/>
  <c r="E1200" i="4" s="1"/>
  <c r="B1200" i="4"/>
  <c r="J1200" i="4" s="1"/>
  <c r="A1200" i="4"/>
  <c r="K1199" i="4"/>
  <c r="L1199" i="4" s="1"/>
  <c r="I1199" i="4"/>
  <c r="H1199" i="4"/>
  <c r="G1199" i="4"/>
  <c r="C1199" i="4"/>
  <c r="D1199" i="4" s="1"/>
  <c r="E1199" i="4" s="1"/>
  <c r="B1199" i="4"/>
  <c r="J1199" i="4" s="1"/>
  <c r="A1199" i="4"/>
  <c r="K1198" i="4"/>
  <c r="L1198" i="4" s="1"/>
  <c r="I1198" i="4"/>
  <c r="H1198" i="4"/>
  <c r="G1198" i="4"/>
  <c r="C1198" i="4"/>
  <c r="D1198" i="4" s="1"/>
  <c r="E1198" i="4" s="1"/>
  <c r="B1198" i="4"/>
  <c r="J1198" i="4" s="1"/>
  <c r="A1198" i="4"/>
  <c r="K1197" i="4"/>
  <c r="L1197" i="4" s="1"/>
  <c r="I1197" i="4"/>
  <c r="H1197" i="4"/>
  <c r="G1197" i="4"/>
  <c r="C1197" i="4"/>
  <c r="D1197" i="4" s="1"/>
  <c r="E1197" i="4" s="1"/>
  <c r="B1197" i="4"/>
  <c r="J1197" i="4" s="1"/>
  <c r="A1197" i="4"/>
  <c r="K1196" i="4"/>
  <c r="L1196" i="4" s="1"/>
  <c r="I1196" i="4"/>
  <c r="H1196" i="4"/>
  <c r="G1196" i="4"/>
  <c r="C1196" i="4"/>
  <c r="D1196" i="4" s="1"/>
  <c r="E1196" i="4" s="1"/>
  <c r="B1196" i="4"/>
  <c r="J1196" i="4" s="1"/>
  <c r="A1196" i="4"/>
  <c r="K1195" i="4"/>
  <c r="L1195" i="4" s="1"/>
  <c r="I1195" i="4"/>
  <c r="H1195" i="4"/>
  <c r="G1195" i="4"/>
  <c r="C1195" i="4"/>
  <c r="D1195" i="4" s="1"/>
  <c r="E1195" i="4" s="1"/>
  <c r="B1195" i="4"/>
  <c r="J1195" i="4" s="1"/>
  <c r="A1195" i="4"/>
  <c r="K1194" i="4"/>
  <c r="L1194" i="4" s="1"/>
  <c r="I1194" i="4"/>
  <c r="H1194" i="4"/>
  <c r="G1194" i="4"/>
  <c r="C1194" i="4"/>
  <c r="D1194" i="4" s="1"/>
  <c r="E1194" i="4" s="1"/>
  <c r="B1194" i="4"/>
  <c r="J1194" i="4" s="1"/>
  <c r="A1194" i="4"/>
  <c r="K1193" i="4"/>
  <c r="L1193" i="4" s="1"/>
  <c r="I1193" i="4"/>
  <c r="H1193" i="4"/>
  <c r="G1193" i="4"/>
  <c r="C1193" i="4"/>
  <c r="D1193" i="4" s="1"/>
  <c r="E1193" i="4" s="1"/>
  <c r="B1193" i="4"/>
  <c r="J1193" i="4" s="1"/>
  <c r="A1193" i="4"/>
  <c r="K1192" i="4"/>
  <c r="L1192" i="4" s="1"/>
  <c r="I1192" i="4"/>
  <c r="H1192" i="4"/>
  <c r="G1192" i="4"/>
  <c r="C1192" i="4"/>
  <c r="D1192" i="4" s="1"/>
  <c r="E1192" i="4" s="1"/>
  <c r="B1192" i="4"/>
  <c r="J1192" i="4" s="1"/>
  <c r="A1192" i="4"/>
  <c r="K1191" i="4"/>
  <c r="L1191" i="4" s="1"/>
  <c r="I1191" i="4"/>
  <c r="H1191" i="4"/>
  <c r="G1191" i="4"/>
  <c r="C1191" i="4"/>
  <c r="D1191" i="4" s="1"/>
  <c r="E1191" i="4" s="1"/>
  <c r="B1191" i="4"/>
  <c r="J1191" i="4" s="1"/>
  <c r="A1191" i="4"/>
  <c r="K1190" i="4"/>
  <c r="L1190" i="4" s="1"/>
  <c r="I1190" i="4"/>
  <c r="H1190" i="4"/>
  <c r="G1190" i="4"/>
  <c r="C1190" i="4"/>
  <c r="D1190" i="4" s="1"/>
  <c r="E1190" i="4" s="1"/>
  <c r="B1190" i="4"/>
  <c r="J1190" i="4" s="1"/>
  <c r="A1190" i="4"/>
  <c r="K1189" i="4"/>
  <c r="L1189" i="4" s="1"/>
  <c r="I1189" i="4"/>
  <c r="H1189" i="4"/>
  <c r="G1189" i="4"/>
  <c r="C1189" i="4"/>
  <c r="D1189" i="4" s="1"/>
  <c r="E1189" i="4" s="1"/>
  <c r="B1189" i="4"/>
  <c r="J1189" i="4" s="1"/>
  <c r="A1189" i="4"/>
  <c r="K1188" i="4"/>
  <c r="L1188" i="4" s="1"/>
  <c r="I1188" i="4"/>
  <c r="H1188" i="4"/>
  <c r="G1188" i="4"/>
  <c r="C1188" i="4"/>
  <c r="D1188" i="4" s="1"/>
  <c r="E1188" i="4" s="1"/>
  <c r="B1188" i="4"/>
  <c r="J1188" i="4" s="1"/>
  <c r="A1188" i="4"/>
  <c r="K1187" i="4"/>
  <c r="L1187" i="4" s="1"/>
  <c r="I1187" i="4"/>
  <c r="H1187" i="4"/>
  <c r="G1187" i="4"/>
  <c r="C1187" i="4"/>
  <c r="D1187" i="4" s="1"/>
  <c r="E1187" i="4" s="1"/>
  <c r="B1187" i="4"/>
  <c r="J1187" i="4" s="1"/>
  <c r="A1187" i="4"/>
  <c r="K1186" i="4"/>
  <c r="L1186" i="4" s="1"/>
  <c r="I1186" i="4"/>
  <c r="H1186" i="4"/>
  <c r="G1186" i="4"/>
  <c r="C1186" i="4"/>
  <c r="D1186" i="4" s="1"/>
  <c r="E1186" i="4" s="1"/>
  <c r="B1186" i="4"/>
  <c r="J1186" i="4" s="1"/>
  <c r="A1186" i="4"/>
  <c r="K1185" i="4"/>
  <c r="L1185" i="4" s="1"/>
  <c r="I1185" i="4"/>
  <c r="H1185" i="4"/>
  <c r="G1185" i="4"/>
  <c r="C1185" i="4"/>
  <c r="D1185" i="4" s="1"/>
  <c r="E1185" i="4" s="1"/>
  <c r="B1185" i="4"/>
  <c r="J1185" i="4" s="1"/>
  <c r="A1185" i="4"/>
  <c r="K1184" i="4"/>
  <c r="L1184" i="4" s="1"/>
  <c r="I1184" i="4"/>
  <c r="H1184" i="4"/>
  <c r="G1184" i="4"/>
  <c r="C1184" i="4"/>
  <c r="D1184" i="4" s="1"/>
  <c r="E1184" i="4" s="1"/>
  <c r="B1184" i="4"/>
  <c r="J1184" i="4" s="1"/>
  <c r="A1184" i="4"/>
  <c r="K1183" i="4"/>
  <c r="L1183" i="4" s="1"/>
  <c r="I1183" i="4"/>
  <c r="H1183" i="4"/>
  <c r="G1183" i="4"/>
  <c r="C1183" i="4"/>
  <c r="D1183" i="4" s="1"/>
  <c r="E1183" i="4" s="1"/>
  <c r="B1183" i="4"/>
  <c r="J1183" i="4" s="1"/>
  <c r="A1183" i="4"/>
  <c r="K1182" i="4"/>
  <c r="L1182" i="4" s="1"/>
  <c r="I1182" i="4"/>
  <c r="H1182" i="4"/>
  <c r="G1182" i="4"/>
  <c r="C1182" i="4"/>
  <c r="D1182" i="4" s="1"/>
  <c r="E1182" i="4" s="1"/>
  <c r="B1182" i="4"/>
  <c r="J1182" i="4" s="1"/>
  <c r="A1182" i="4"/>
  <c r="K1181" i="4"/>
  <c r="L1181" i="4" s="1"/>
  <c r="I1181" i="4"/>
  <c r="H1181" i="4"/>
  <c r="G1181" i="4"/>
  <c r="C1181" i="4"/>
  <c r="D1181" i="4" s="1"/>
  <c r="E1181" i="4" s="1"/>
  <c r="B1181" i="4"/>
  <c r="J1181" i="4" s="1"/>
  <c r="A1181" i="4"/>
  <c r="K1180" i="4"/>
  <c r="L1180" i="4" s="1"/>
  <c r="I1180" i="4"/>
  <c r="H1180" i="4"/>
  <c r="G1180" i="4"/>
  <c r="C1180" i="4"/>
  <c r="D1180" i="4" s="1"/>
  <c r="E1180" i="4" s="1"/>
  <c r="B1180" i="4"/>
  <c r="J1180" i="4" s="1"/>
  <c r="A1180" i="4"/>
  <c r="K1179" i="4"/>
  <c r="L1179" i="4" s="1"/>
  <c r="I1179" i="4"/>
  <c r="H1179" i="4"/>
  <c r="G1179" i="4"/>
  <c r="C1179" i="4"/>
  <c r="D1179" i="4" s="1"/>
  <c r="E1179" i="4" s="1"/>
  <c r="B1179" i="4"/>
  <c r="J1179" i="4" s="1"/>
  <c r="A1179" i="4"/>
  <c r="K1178" i="4"/>
  <c r="L1178" i="4" s="1"/>
  <c r="I1178" i="4"/>
  <c r="H1178" i="4"/>
  <c r="G1178" i="4"/>
  <c r="C1178" i="4"/>
  <c r="D1178" i="4" s="1"/>
  <c r="E1178" i="4" s="1"/>
  <c r="B1178" i="4"/>
  <c r="J1178" i="4" s="1"/>
  <c r="A1178" i="4"/>
  <c r="K1177" i="4"/>
  <c r="L1177" i="4" s="1"/>
  <c r="I1177" i="4"/>
  <c r="H1177" i="4"/>
  <c r="G1177" i="4"/>
  <c r="C1177" i="4"/>
  <c r="D1177" i="4" s="1"/>
  <c r="E1177" i="4" s="1"/>
  <c r="B1177" i="4"/>
  <c r="J1177" i="4" s="1"/>
  <c r="A1177" i="4"/>
  <c r="K1176" i="4"/>
  <c r="L1176" i="4" s="1"/>
  <c r="I1176" i="4"/>
  <c r="H1176" i="4"/>
  <c r="G1176" i="4"/>
  <c r="C1176" i="4"/>
  <c r="D1176" i="4" s="1"/>
  <c r="E1176" i="4" s="1"/>
  <c r="B1176" i="4"/>
  <c r="J1176" i="4" s="1"/>
  <c r="A1176" i="4"/>
  <c r="K1175" i="4"/>
  <c r="L1175" i="4" s="1"/>
  <c r="I1175" i="4"/>
  <c r="H1175" i="4"/>
  <c r="G1175" i="4"/>
  <c r="C1175" i="4"/>
  <c r="D1175" i="4" s="1"/>
  <c r="E1175" i="4" s="1"/>
  <c r="B1175" i="4"/>
  <c r="J1175" i="4" s="1"/>
  <c r="A1175" i="4"/>
  <c r="K1174" i="4"/>
  <c r="L1174" i="4" s="1"/>
  <c r="I1174" i="4"/>
  <c r="H1174" i="4"/>
  <c r="G1174" i="4"/>
  <c r="C1174" i="4"/>
  <c r="D1174" i="4" s="1"/>
  <c r="E1174" i="4" s="1"/>
  <c r="B1174" i="4"/>
  <c r="J1174" i="4" s="1"/>
  <c r="A1174" i="4"/>
  <c r="K1173" i="4"/>
  <c r="L1173" i="4" s="1"/>
  <c r="I1173" i="4"/>
  <c r="H1173" i="4"/>
  <c r="G1173" i="4"/>
  <c r="C1173" i="4"/>
  <c r="D1173" i="4" s="1"/>
  <c r="E1173" i="4" s="1"/>
  <c r="B1173" i="4"/>
  <c r="J1173" i="4" s="1"/>
  <c r="A1173" i="4"/>
  <c r="K1172" i="4"/>
  <c r="L1172" i="4" s="1"/>
  <c r="I1172" i="4"/>
  <c r="H1172" i="4"/>
  <c r="G1172" i="4"/>
  <c r="C1172" i="4"/>
  <c r="D1172" i="4" s="1"/>
  <c r="E1172" i="4" s="1"/>
  <c r="B1172" i="4"/>
  <c r="J1172" i="4" s="1"/>
  <c r="A1172" i="4"/>
  <c r="K1171" i="4"/>
  <c r="L1171" i="4" s="1"/>
  <c r="I1171" i="4"/>
  <c r="H1171" i="4"/>
  <c r="G1171" i="4"/>
  <c r="C1171" i="4"/>
  <c r="D1171" i="4" s="1"/>
  <c r="E1171" i="4" s="1"/>
  <c r="B1171" i="4"/>
  <c r="J1171" i="4" s="1"/>
  <c r="A1171" i="4"/>
  <c r="K1170" i="4"/>
  <c r="L1170" i="4" s="1"/>
  <c r="I1170" i="4"/>
  <c r="H1170" i="4"/>
  <c r="G1170" i="4"/>
  <c r="C1170" i="4"/>
  <c r="D1170" i="4" s="1"/>
  <c r="E1170" i="4" s="1"/>
  <c r="B1170" i="4"/>
  <c r="J1170" i="4" s="1"/>
  <c r="A1170" i="4"/>
  <c r="K1169" i="4"/>
  <c r="L1169" i="4" s="1"/>
  <c r="I1169" i="4"/>
  <c r="H1169" i="4"/>
  <c r="G1169" i="4"/>
  <c r="C1169" i="4"/>
  <c r="D1169" i="4" s="1"/>
  <c r="E1169" i="4" s="1"/>
  <c r="B1169" i="4"/>
  <c r="J1169" i="4" s="1"/>
  <c r="A1169" i="4"/>
  <c r="K1168" i="4"/>
  <c r="L1168" i="4" s="1"/>
  <c r="I1168" i="4"/>
  <c r="H1168" i="4"/>
  <c r="G1168" i="4"/>
  <c r="C1168" i="4"/>
  <c r="D1168" i="4" s="1"/>
  <c r="E1168" i="4" s="1"/>
  <c r="B1168" i="4"/>
  <c r="J1168" i="4" s="1"/>
  <c r="A1168" i="4"/>
  <c r="K1167" i="4"/>
  <c r="L1167" i="4" s="1"/>
  <c r="I1167" i="4"/>
  <c r="H1167" i="4"/>
  <c r="G1167" i="4"/>
  <c r="C1167" i="4"/>
  <c r="D1167" i="4" s="1"/>
  <c r="E1167" i="4" s="1"/>
  <c r="B1167" i="4"/>
  <c r="J1167" i="4" s="1"/>
  <c r="A1167" i="4"/>
  <c r="K1166" i="4"/>
  <c r="L1166" i="4" s="1"/>
  <c r="I1166" i="4"/>
  <c r="H1166" i="4"/>
  <c r="G1166" i="4"/>
  <c r="C1166" i="4"/>
  <c r="D1166" i="4" s="1"/>
  <c r="E1166" i="4" s="1"/>
  <c r="B1166" i="4"/>
  <c r="J1166" i="4" s="1"/>
  <c r="A1166" i="4"/>
  <c r="K1165" i="4"/>
  <c r="L1165" i="4" s="1"/>
  <c r="I1165" i="4"/>
  <c r="H1165" i="4"/>
  <c r="G1165" i="4"/>
  <c r="C1165" i="4"/>
  <c r="D1165" i="4" s="1"/>
  <c r="E1165" i="4" s="1"/>
  <c r="B1165" i="4"/>
  <c r="J1165" i="4" s="1"/>
  <c r="A1165" i="4"/>
  <c r="K1164" i="4"/>
  <c r="L1164" i="4" s="1"/>
  <c r="I1164" i="4"/>
  <c r="H1164" i="4"/>
  <c r="G1164" i="4"/>
  <c r="C1164" i="4"/>
  <c r="D1164" i="4" s="1"/>
  <c r="E1164" i="4" s="1"/>
  <c r="B1164" i="4"/>
  <c r="J1164" i="4" s="1"/>
  <c r="A1164" i="4"/>
  <c r="K1163" i="4"/>
  <c r="L1163" i="4" s="1"/>
  <c r="I1163" i="4"/>
  <c r="H1163" i="4"/>
  <c r="G1163" i="4"/>
  <c r="C1163" i="4"/>
  <c r="D1163" i="4" s="1"/>
  <c r="E1163" i="4" s="1"/>
  <c r="B1163" i="4"/>
  <c r="J1163" i="4" s="1"/>
  <c r="A1163" i="4"/>
  <c r="K1162" i="4"/>
  <c r="L1162" i="4" s="1"/>
  <c r="I1162" i="4"/>
  <c r="H1162" i="4"/>
  <c r="G1162" i="4"/>
  <c r="C1162" i="4"/>
  <c r="D1162" i="4" s="1"/>
  <c r="E1162" i="4" s="1"/>
  <c r="B1162" i="4"/>
  <c r="J1162" i="4" s="1"/>
  <c r="A1162" i="4"/>
  <c r="K1161" i="4"/>
  <c r="L1161" i="4" s="1"/>
  <c r="I1161" i="4"/>
  <c r="H1161" i="4"/>
  <c r="G1161" i="4"/>
  <c r="C1161" i="4"/>
  <c r="D1161" i="4" s="1"/>
  <c r="E1161" i="4" s="1"/>
  <c r="B1161" i="4"/>
  <c r="J1161" i="4" s="1"/>
  <c r="A1161" i="4"/>
  <c r="K1160" i="4"/>
  <c r="L1160" i="4" s="1"/>
  <c r="I1160" i="4"/>
  <c r="H1160" i="4"/>
  <c r="G1160" i="4"/>
  <c r="C1160" i="4"/>
  <c r="D1160" i="4" s="1"/>
  <c r="E1160" i="4" s="1"/>
  <c r="B1160" i="4"/>
  <c r="J1160" i="4" s="1"/>
  <c r="A1160" i="4"/>
  <c r="K1159" i="4"/>
  <c r="L1159" i="4" s="1"/>
  <c r="I1159" i="4"/>
  <c r="H1159" i="4"/>
  <c r="G1159" i="4"/>
  <c r="C1159" i="4"/>
  <c r="D1159" i="4" s="1"/>
  <c r="E1159" i="4" s="1"/>
  <c r="B1159" i="4"/>
  <c r="J1159" i="4" s="1"/>
  <c r="A1159" i="4"/>
  <c r="K1158" i="4"/>
  <c r="L1158" i="4" s="1"/>
  <c r="I1158" i="4"/>
  <c r="H1158" i="4"/>
  <c r="G1158" i="4"/>
  <c r="C1158" i="4"/>
  <c r="D1158" i="4" s="1"/>
  <c r="E1158" i="4" s="1"/>
  <c r="B1158" i="4"/>
  <c r="J1158" i="4" s="1"/>
  <c r="A1158" i="4"/>
  <c r="K1157" i="4"/>
  <c r="L1157" i="4" s="1"/>
  <c r="I1157" i="4"/>
  <c r="H1157" i="4"/>
  <c r="G1157" i="4"/>
  <c r="C1157" i="4"/>
  <c r="D1157" i="4" s="1"/>
  <c r="E1157" i="4" s="1"/>
  <c r="B1157" i="4"/>
  <c r="J1157" i="4" s="1"/>
  <c r="A1157" i="4"/>
  <c r="K1156" i="4"/>
  <c r="L1156" i="4" s="1"/>
  <c r="I1156" i="4"/>
  <c r="H1156" i="4"/>
  <c r="G1156" i="4"/>
  <c r="C1156" i="4"/>
  <c r="D1156" i="4" s="1"/>
  <c r="E1156" i="4" s="1"/>
  <c r="B1156" i="4"/>
  <c r="J1156" i="4" s="1"/>
  <c r="A1156" i="4"/>
  <c r="K1155" i="4"/>
  <c r="L1155" i="4" s="1"/>
  <c r="I1155" i="4"/>
  <c r="H1155" i="4"/>
  <c r="G1155" i="4"/>
  <c r="C1155" i="4"/>
  <c r="D1155" i="4" s="1"/>
  <c r="E1155" i="4" s="1"/>
  <c r="B1155" i="4"/>
  <c r="J1155" i="4" s="1"/>
  <c r="A1155" i="4"/>
  <c r="K1154" i="4"/>
  <c r="L1154" i="4" s="1"/>
  <c r="I1154" i="4"/>
  <c r="H1154" i="4"/>
  <c r="G1154" i="4"/>
  <c r="C1154" i="4"/>
  <c r="D1154" i="4" s="1"/>
  <c r="E1154" i="4" s="1"/>
  <c r="B1154" i="4"/>
  <c r="J1154" i="4" s="1"/>
  <c r="A1154" i="4"/>
  <c r="K1153" i="4"/>
  <c r="L1153" i="4" s="1"/>
  <c r="I1153" i="4"/>
  <c r="H1153" i="4"/>
  <c r="G1153" i="4"/>
  <c r="C1153" i="4"/>
  <c r="D1153" i="4" s="1"/>
  <c r="E1153" i="4" s="1"/>
  <c r="B1153" i="4"/>
  <c r="J1153" i="4" s="1"/>
  <c r="A1153" i="4"/>
  <c r="K1152" i="4"/>
  <c r="L1152" i="4" s="1"/>
  <c r="I1152" i="4"/>
  <c r="H1152" i="4"/>
  <c r="G1152" i="4"/>
  <c r="C1152" i="4"/>
  <c r="D1152" i="4" s="1"/>
  <c r="E1152" i="4" s="1"/>
  <c r="B1152" i="4"/>
  <c r="J1152" i="4" s="1"/>
  <c r="A1152" i="4"/>
  <c r="K1151" i="4"/>
  <c r="L1151" i="4" s="1"/>
  <c r="I1151" i="4"/>
  <c r="H1151" i="4"/>
  <c r="G1151" i="4"/>
  <c r="C1151" i="4"/>
  <c r="D1151" i="4" s="1"/>
  <c r="E1151" i="4" s="1"/>
  <c r="B1151" i="4"/>
  <c r="J1151" i="4" s="1"/>
  <c r="A1151" i="4"/>
  <c r="K1150" i="4"/>
  <c r="L1150" i="4" s="1"/>
  <c r="I1150" i="4"/>
  <c r="H1150" i="4"/>
  <c r="G1150" i="4"/>
  <c r="C1150" i="4"/>
  <c r="D1150" i="4" s="1"/>
  <c r="E1150" i="4" s="1"/>
  <c r="B1150" i="4"/>
  <c r="J1150" i="4" s="1"/>
  <c r="A1150" i="4"/>
  <c r="K1149" i="4"/>
  <c r="L1149" i="4" s="1"/>
  <c r="I1149" i="4"/>
  <c r="H1149" i="4"/>
  <c r="G1149" i="4"/>
  <c r="C1149" i="4"/>
  <c r="D1149" i="4" s="1"/>
  <c r="E1149" i="4" s="1"/>
  <c r="B1149" i="4"/>
  <c r="J1149" i="4" s="1"/>
  <c r="A1149" i="4"/>
  <c r="K1148" i="4"/>
  <c r="L1148" i="4" s="1"/>
  <c r="I1148" i="4"/>
  <c r="H1148" i="4"/>
  <c r="G1148" i="4"/>
  <c r="C1148" i="4"/>
  <c r="D1148" i="4" s="1"/>
  <c r="E1148" i="4" s="1"/>
  <c r="B1148" i="4"/>
  <c r="J1148" i="4" s="1"/>
  <c r="A1148" i="4"/>
  <c r="K1147" i="4"/>
  <c r="L1147" i="4" s="1"/>
  <c r="I1147" i="4"/>
  <c r="H1147" i="4"/>
  <c r="G1147" i="4"/>
  <c r="C1147" i="4"/>
  <c r="D1147" i="4" s="1"/>
  <c r="E1147" i="4" s="1"/>
  <c r="B1147" i="4"/>
  <c r="J1147" i="4" s="1"/>
  <c r="A1147" i="4"/>
  <c r="K1146" i="4"/>
  <c r="L1146" i="4" s="1"/>
  <c r="I1146" i="4"/>
  <c r="H1146" i="4"/>
  <c r="G1146" i="4"/>
  <c r="C1146" i="4"/>
  <c r="D1146" i="4" s="1"/>
  <c r="E1146" i="4" s="1"/>
  <c r="B1146" i="4"/>
  <c r="J1146" i="4" s="1"/>
  <c r="A1146" i="4"/>
  <c r="K1145" i="4"/>
  <c r="L1145" i="4" s="1"/>
  <c r="I1145" i="4"/>
  <c r="H1145" i="4"/>
  <c r="G1145" i="4"/>
  <c r="C1145" i="4"/>
  <c r="D1145" i="4" s="1"/>
  <c r="E1145" i="4" s="1"/>
  <c r="B1145" i="4"/>
  <c r="J1145" i="4" s="1"/>
  <c r="A1145" i="4"/>
  <c r="K1144" i="4"/>
  <c r="L1144" i="4" s="1"/>
  <c r="I1144" i="4"/>
  <c r="H1144" i="4"/>
  <c r="G1144" i="4"/>
  <c r="C1144" i="4"/>
  <c r="D1144" i="4" s="1"/>
  <c r="E1144" i="4" s="1"/>
  <c r="B1144" i="4"/>
  <c r="J1144" i="4" s="1"/>
  <c r="A1144" i="4"/>
  <c r="K1143" i="4"/>
  <c r="L1143" i="4" s="1"/>
  <c r="I1143" i="4"/>
  <c r="H1143" i="4"/>
  <c r="G1143" i="4"/>
  <c r="C1143" i="4"/>
  <c r="D1143" i="4" s="1"/>
  <c r="E1143" i="4" s="1"/>
  <c r="B1143" i="4"/>
  <c r="J1143" i="4" s="1"/>
  <c r="A1143" i="4"/>
  <c r="K1142" i="4"/>
  <c r="L1142" i="4" s="1"/>
  <c r="I1142" i="4"/>
  <c r="H1142" i="4"/>
  <c r="G1142" i="4"/>
  <c r="C1142" i="4"/>
  <c r="D1142" i="4" s="1"/>
  <c r="E1142" i="4" s="1"/>
  <c r="B1142" i="4"/>
  <c r="J1142" i="4" s="1"/>
  <c r="A1142" i="4"/>
  <c r="K1141" i="4"/>
  <c r="L1141" i="4" s="1"/>
  <c r="I1141" i="4"/>
  <c r="H1141" i="4"/>
  <c r="G1141" i="4"/>
  <c r="C1141" i="4"/>
  <c r="D1141" i="4" s="1"/>
  <c r="E1141" i="4" s="1"/>
  <c r="B1141" i="4"/>
  <c r="J1141" i="4" s="1"/>
  <c r="A1141" i="4"/>
  <c r="K1140" i="4"/>
  <c r="L1140" i="4" s="1"/>
  <c r="I1140" i="4"/>
  <c r="H1140" i="4"/>
  <c r="G1140" i="4"/>
  <c r="C1140" i="4"/>
  <c r="D1140" i="4" s="1"/>
  <c r="E1140" i="4" s="1"/>
  <c r="B1140" i="4"/>
  <c r="J1140" i="4" s="1"/>
  <c r="A1140" i="4"/>
  <c r="K1139" i="4"/>
  <c r="L1139" i="4" s="1"/>
  <c r="I1139" i="4"/>
  <c r="H1139" i="4"/>
  <c r="G1139" i="4"/>
  <c r="C1139" i="4"/>
  <c r="D1139" i="4" s="1"/>
  <c r="E1139" i="4" s="1"/>
  <c r="B1139" i="4"/>
  <c r="J1139" i="4" s="1"/>
  <c r="A1139" i="4"/>
  <c r="K1138" i="4"/>
  <c r="L1138" i="4" s="1"/>
  <c r="I1138" i="4"/>
  <c r="H1138" i="4"/>
  <c r="G1138" i="4"/>
  <c r="C1138" i="4"/>
  <c r="D1138" i="4" s="1"/>
  <c r="E1138" i="4" s="1"/>
  <c r="B1138" i="4"/>
  <c r="J1138" i="4" s="1"/>
  <c r="A1138" i="4"/>
  <c r="K1137" i="4"/>
  <c r="L1137" i="4" s="1"/>
  <c r="I1137" i="4"/>
  <c r="H1137" i="4"/>
  <c r="G1137" i="4"/>
  <c r="C1137" i="4"/>
  <c r="D1137" i="4" s="1"/>
  <c r="E1137" i="4" s="1"/>
  <c r="B1137" i="4"/>
  <c r="J1137" i="4" s="1"/>
  <c r="A1137" i="4"/>
  <c r="K1136" i="4"/>
  <c r="L1136" i="4" s="1"/>
  <c r="I1136" i="4"/>
  <c r="H1136" i="4"/>
  <c r="G1136" i="4"/>
  <c r="C1136" i="4"/>
  <c r="D1136" i="4" s="1"/>
  <c r="E1136" i="4" s="1"/>
  <c r="B1136" i="4"/>
  <c r="J1136" i="4" s="1"/>
  <c r="A1136" i="4"/>
  <c r="K1135" i="4"/>
  <c r="L1135" i="4" s="1"/>
  <c r="I1135" i="4"/>
  <c r="H1135" i="4"/>
  <c r="G1135" i="4"/>
  <c r="C1135" i="4"/>
  <c r="D1135" i="4" s="1"/>
  <c r="E1135" i="4" s="1"/>
  <c r="B1135" i="4"/>
  <c r="J1135" i="4" s="1"/>
  <c r="A1135" i="4"/>
  <c r="K1134" i="4"/>
  <c r="L1134" i="4" s="1"/>
  <c r="I1134" i="4"/>
  <c r="H1134" i="4"/>
  <c r="G1134" i="4"/>
  <c r="C1134" i="4"/>
  <c r="D1134" i="4" s="1"/>
  <c r="E1134" i="4" s="1"/>
  <c r="B1134" i="4"/>
  <c r="J1134" i="4" s="1"/>
  <c r="A1134" i="4"/>
  <c r="K1133" i="4"/>
  <c r="L1133" i="4" s="1"/>
  <c r="I1133" i="4"/>
  <c r="H1133" i="4"/>
  <c r="G1133" i="4"/>
  <c r="C1133" i="4"/>
  <c r="D1133" i="4" s="1"/>
  <c r="E1133" i="4" s="1"/>
  <c r="B1133" i="4"/>
  <c r="J1133" i="4" s="1"/>
  <c r="A1133" i="4"/>
  <c r="K1132" i="4"/>
  <c r="L1132" i="4" s="1"/>
  <c r="I1132" i="4"/>
  <c r="H1132" i="4"/>
  <c r="G1132" i="4"/>
  <c r="C1132" i="4"/>
  <c r="D1132" i="4" s="1"/>
  <c r="E1132" i="4" s="1"/>
  <c r="B1132" i="4"/>
  <c r="J1132" i="4" s="1"/>
  <c r="A1132" i="4"/>
  <c r="K1131" i="4"/>
  <c r="L1131" i="4" s="1"/>
  <c r="I1131" i="4"/>
  <c r="H1131" i="4"/>
  <c r="G1131" i="4"/>
  <c r="C1131" i="4"/>
  <c r="D1131" i="4" s="1"/>
  <c r="E1131" i="4" s="1"/>
  <c r="B1131" i="4"/>
  <c r="J1131" i="4" s="1"/>
  <c r="A1131" i="4"/>
  <c r="K1130" i="4"/>
  <c r="L1130" i="4" s="1"/>
  <c r="I1130" i="4"/>
  <c r="H1130" i="4"/>
  <c r="G1130" i="4"/>
  <c r="C1130" i="4"/>
  <c r="D1130" i="4" s="1"/>
  <c r="E1130" i="4" s="1"/>
  <c r="B1130" i="4"/>
  <c r="J1130" i="4" s="1"/>
  <c r="A1130" i="4"/>
  <c r="K1129" i="4"/>
  <c r="L1129" i="4" s="1"/>
  <c r="I1129" i="4"/>
  <c r="H1129" i="4"/>
  <c r="G1129" i="4"/>
  <c r="C1129" i="4"/>
  <c r="D1129" i="4" s="1"/>
  <c r="E1129" i="4" s="1"/>
  <c r="B1129" i="4"/>
  <c r="J1129" i="4" s="1"/>
  <c r="A1129" i="4"/>
  <c r="K1128" i="4"/>
  <c r="L1128" i="4" s="1"/>
  <c r="I1128" i="4"/>
  <c r="H1128" i="4"/>
  <c r="G1128" i="4"/>
  <c r="C1128" i="4"/>
  <c r="D1128" i="4" s="1"/>
  <c r="E1128" i="4" s="1"/>
  <c r="B1128" i="4"/>
  <c r="J1128" i="4" s="1"/>
  <c r="A1128" i="4"/>
  <c r="K1127" i="4"/>
  <c r="L1127" i="4" s="1"/>
  <c r="I1127" i="4"/>
  <c r="H1127" i="4"/>
  <c r="G1127" i="4"/>
  <c r="C1127" i="4"/>
  <c r="D1127" i="4" s="1"/>
  <c r="E1127" i="4" s="1"/>
  <c r="B1127" i="4"/>
  <c r="J1127" i="4" s="1"/>
  <c r="A1127" i="4"/>
  <c r="K1126" i="4"/>
  <c r="L1126" i="4" s="1"/>
  <c r="I1126" i="4"/>
  <c r="H1126" i="4"/>
  <c r="G1126" i="4"/>
  <c r="C1126" i="4"/>
  <c r="D1126" i="4" s="1"/>
  <c r="E1126" i="4" s="1"/>
  <c r="B1126" i="4"/>
  <c r="J1126" i="4" s="1"/>
  <c r="A1126" i="4"/>
  <c r="K1125" i="4"/>
  <c r="L1125" i="4" s="1"/>
  <c r="I1125" i="4"/>
  <c r="H1125" i="4"/>
  <c r="G1125" i="4"/>
  <c r="C1125" i="4"/>
  <c r="D1125" i="4" s="1"/>
  <c r="E1125" i="4" s="1"/>
  <c r="B1125" i="4"/>
  <c r="J1125" i="4" s="1"/>
  <c r="A1125" i="4"/>
  <c r="K1124" i="4"/>
  <c r="L1124" i="4" s="1"/>
  <c r="I1124" i="4"/>
  <c r="H1124" i="4"/>
  <c r="G1124" i="4"/>
  <c r="C1124" i="4"/>
  <c r="D1124" i="4" s="1"/>
  <c r="E1124" i="4" s="1"/>
  <c r="B1124" i="4"/>
  <c r="J1124" i="4" s="1"/>
  <c r="A1124" i="4"/>
  <c r="K1123" i="4"/>
  <c r="L1123" i="4" s="1"/>
  <c r="I1123" i="4"/>
  <c r="H1123" i="4"/>
  <c r="G1123" i="4"/>
  <c r="C1123" i="4"/>
  <c r="D1123" i="4" s="1"/>
  <c r="E1123" i="4" s="1"/>
  <c r="B1123" i="4"/>
  <c r="J1123" i="4" s="1"/>
  <c r="A1123" i="4"/>
  <c r="K1122" i="4"/>
  <c r="L1122" i="4" s="1"/>
  <c r="I1122" i="4"/>
  <c r="H1122" i="4"/>
  <c r="G1122" i="4"/>
  <c r="C1122" i="4"/>
  <c r="D1122" i="4" s="1"/>
  <c r="E1122" i="4" s="1"/>
  <c r="B1122" i="4"/>
  <c r="J1122" i="4" s="1"/>
  <c r="A1122" i="4"/>
  <c r="K1121" i="4"/>
  <c r="L1121" i="4" s="1"/>
  <c r="I1121" i="4"/>
  <c r="H1121" i="4"/>
  <c r="G1121" i="4"/>
  <c r="C1121" i="4"/>
  <c r="D1121" i="4" s="1"/>
  <c r="E1121" i="4" s="1"/>
  <c r="B1121" i="4"/>
  <c r="J1121" i="4" s="1"/>
  <c r="A1121" i="4"/>
  <c r="K1120" i="4"/>
  <c r="L1120" i="4" s="1"/>
  <c r="I1120" i="4"/>
  <c r="H1120" i="4"/>
  <c r="G1120" i="4"/>
  <c r="C1120" i="4"/>
  <c r="D1120" i="4" s="1"/>
  <c r="E1120" i="4" s="1"/>
  <c r="B1120" i="4"/>
  <c r="J1120" i="4" s="1"/>
  <c r="A1120" i="4"/>
  <c r="K1119" i="4"/>
  <c r="L1119" i="4" s="1"/>
  <c r="I1119" i="4"/>
  <c r="H1119" i="4"/>
  <c r="G1119" i="4"/>
  <c r="C1119" i="4"/>
  <c r="D1119" i="4" s="1"/>
  <c r="E1119" i="4" s="1"/>
  <c r="B1119" i="4"/>
  <c r="J1119" i="4" s="1"/>
  <c r="A1119" i="4"/>
  <c r="K1118" i="4"/>
  <c r="L1118" i="4" s="1"/>
  <c r="I1118" i="4"/>
  <c r="H1118" i="4"/>
  <c r="G1118" i="4"/>
  <c r="C1118" i="4"/>
  <c r="D1118" i="4" s="1"/>
  <c r="E1118" i="4" s="1"/>
  <c r="B1118" i="4"/>
  <c r="J1118" i="4" s="1"/>
  <c r="A1118" i="4"/>
  <c r="K1117" i="4"/>
  <c r="L1117" i="4" s="1"/>
  <c r="I1117" i="4"/>
  <c r="H1117" i="4"/>
  <c r="G1117" i="4"/>
  <c r="C1117" i="4"/>
  <c r="D1117" i="4" s="1"/>
  <c r="E1117" i="4" s="1"/>
  <c r="B1117" i="4"/>
  <c r="J1117" i="4" s="1"/>
  <c r="A1117" i="4"/>
  <c r="K1116" i="4"/>
  <c r="L1116" i="4" s="1"/>
  <c r="I1116" i="4"/>
  <c r="H1116" i="4"/>
  <c r="G1116" i="4"/>
  <c r="C1116" i="4"/>
  <c r="D1116" i="4" s="1"/>
  <c r="E1116" i="4" s="1"/>
  <c r="B1116" i="4"/>
  <c r="J1116" i="4" s="1"/>
  <c r="A1116" i="4"/>
  <c r="K1115" i="4"/>
  <c r="L1115" i="4" s="1"/>
  <c r="I1115" i="4"/>
  <c r="H1115" i="4"/>
  <c r="G1115" i="4"/>
  <c r="C1115" i="4"/>
  <c r="D1115" i="4" s="1"/>
  <c r="E1115" i="4" s="1"/>
  <c r="B1115" i="4"/>
  <c r="J1115" i="4" s="1"/>
  <c r="A1115" i="4"/>
  <c r="K1114" i="4"/>
  <c r="L1114" i="4" s="1"/>
  <c r="I1114" i="4"/>
  <c r="H1114" i="4"/>
  <c r="G1114" i="4"/>
  <c r="C1114" i="4"/>
  <c r="D1114" i="4" s="1"/>
  <c r="E1114" i="4" s="1"/>
  <c r="B1114" i="4"/>
  <c r="J1114" i="4" s="1"/>
  <c r="A1114" i="4"/>
  <c r="K1113" i="4"/>
  <c r="L1113" i="4" s="1"/>
  <c r="I1113" i="4"/>
  <c r="H1113" i="4"/>
  <c r="G1113" i="4"/>
  <c r="C1113" i="4"/>
  <c r="D1113" i="4" s="1"/>
  <c r="E1113" i="4" s="1"/>
  <c r="B1113" i="4"/>
  <c r="J1113" i="4" s="1"/>
  <c r="A1113" i="4"/>
  <c r="K1112" i="4"/>
  <c r="L1112" i="4" s="1"/>
  <c r="I1112" i="4"/>
  <c r="H1112" i="4"/>
  <c r="G1112" i="4"/>
  <c r="C1112" i="4"/>
  <c r="D1112" i="4" s="1"/>
  <c r="E1112" i="4" s="1"/>
  <c r="B1112" i="4"/>
  <c r="J1112" i="4" s="1"/>
  <c r="A1112" i="4"/>
  <c r="K1111" i="4"/>
  <c r="L1111" i="4" s="1"/>
  <c r="I1111" i="4"/>
  <c r="H1111" i="4"/>
  <c r="G1111" i="4"/>
  <c r="C1111" i="4"/>
  <c r="D1111" i="4" s="1"/>
  <c r="E1111" i="4" s="1"/>
  <c r="B1111" i="4"/>
  <c r="J1111" i="4" s="1"/>
  <c r="A1111" i="4"/>
  <c r="K1110" i="4"/>
  <c r="L1110" i="4" s="1"/>
  <c r="I1110" i="4"/>
  <c r="H1110" i="4"/>
  <c r="G1110" i="4"/>
  <c r="C1110" i="4"/>
  <c r="D1110" i="4" s="1"/>
  <c r="E1110" i="4" s="1"/>
  <c r="B1110" i="4"/>
  <c r="J1110" i="4" s="1"/>
  <c r="A1110" i="4"/>
  <c r="K1109" i="4"/>
  <c r="L1109" i="4" s="1"/>
  <c r="I1109" i="4"/>
  <c r="H1109" i="4"/>
  <c r="G1109" i="4"/>
  <c r="C1109" i="4"/>
  <c r="D1109" i="4" s="1"/>
  <c r="E1109" i="4" s="1"/>
  <c r="B1109" i="4"/>
  <c r="J1109" i="4" s="1"/>
  <c r="A1109" i="4"/>
  <c r="K1108" i="4"/>
  <c r="L1108" i="4" s="1"/>
  <c r="I1108" i="4"/>
  <c r="H1108" i="4"/>
  <c r="G1108" i="4"/>
  <c r="C1108" i="4"/>
  <c r="D1108" i="4" s="1"/>
  <c r="E1108" i="4" s="1"/>
  <c r="B1108" i="4"/>
  <c r="J1108" i="4" s="1"/>
  <c r="A1108" i="4"/>
  <c r="K1107" i="4"/>
  <c r="L1107" i="4" s="1"/>
  <c r="I1107" i="4"/>
  <c r="H1107" i="4"/>
  <c r="G1107" i="4"/>
  <c r="C1107" i="4"/>
  <c r="D1107" i="4" s="1"/>
  <c r="E1107" i="4" s="1"/>
  <c r="B1107" i="4"/>
  <c r="J1107" i="4" s="1"/>
  <c r="A1107" i="4"/>
  <c r="K1106" i="4"/>
  <c r="L1106" i="4" s="1"/>
  <c r="I1106" i="4"/>
  <c r="H1106" i="4"/>
  <c r="G1106" i="4"/>
  <c r="C1106" i="4"/>
  <c r="D1106" i="4" s="1"/>
  <c r="E1106" i="4" s="1"/>
  <c r="B1106" i="4"/>
  <c r="J1106" i="4" s="1"/>
  <c r="A1106" i="4"/>
  <c r="K1105" i="4"/>
  <c r="L1105" i="4" s="1"/>
  <c r="I1105" i="4"/>
  <c r="H1105" i="4"/>
  <c r="G1105" i="4"/>
  <c r="C1105" i="4"/>
  <c r="D1105" i="4" s="1"/>
  <c r="E1105" i="4" s="1"/>
  <c r="B1105" i="4"/>
  <c r="J1105" i="4" s="1"/>
  <c r="A1105" i="4"/>
  <c r="K1104" i="4"/>
  <c r="L1104" i="4" s="1"/>
  <c r="I1104" i="4"/>
  <c r="H1104" i="4"/>
  <c r="G1104" i="4"/>
  <c r="C1104" i="4"/>
  <c r="D1104" i="4" s="1"/>
  <c r="E1104" i="4" s="1"/>
  <c r="B1104" i="4"/>
  <c r="J1104" i="4" s="1"/>
  <c r="A1104" i="4"/>
  <c r="K1103" i="4"/>
  <c r="L1103" i="4" s="1"/>
  <c r="I1103" i="4"/>
  <c r="H1103" i="4"/>
  <c r="G1103" i="4"/>
  <c r="C1103" i="4"/>
  <c r="D1103" i="4" s="1"/>
  <c r="E1103" i="4" s="1"/>
  <c r="B1103" i="4"/>
  <c r="J1103" i="4" s="1"/>
  <c r="A1103" i="4"/>
  <c r="K1102" i="4"/>
  <c r="L1102" i="4" s="1"/>
  <c r="I1102" i="4"/>
  <c r="H1102" i="4"/>
  <c r="G1102" i="4"/>
  <c r="C1102" i="4"/>
  <c r="D1102" i="4" s="1"/>
  <c r="E1102" i="4" s="1"/>
  <c r="B1102" i="4"/>
  <c r="J1102" i="4" s="1"/>
  <c r="A1102" i="4"/>
  <c r="K1101" i="4"/>
  <c r="L1101" i="4" s="1"/>
  <c r="I1101" i="4"/>
  <c r="H1101" i="4"/>
  <c r="G1101" i="4"/>
  <c r="C1101" i="4"/>
  <c r="D1101" i="4" s="1"/>
  <c r="E1101" i="4" s="1"/>
  <c r="B1101" i="4"/>
  <c r="J1101" i="4" s="1"/>
  <c r="A1101" i="4"/>
  <c r="K1100" i="4"/>
  <c r="L1100" i="4" s="1"/>
  <c r="I1100" i="4"/>
  <c r="H1100" i="4"/>
  <c r="G1100" i="4"/>
  <c r="C1100" i="4"/>
  <c r="D1100" i="4" s="1"/>
  <c r="E1100" i="4" s="1"/>
  <c r="B1100" i="4"/>
  <c r="J1100" i="4" s="1"/>
  <c r="A1100" i="4"/>
  <c r="K1099" i="4"/>
  <c r="L1099" i="4" s="1"/>
  <c r="I1099" i="4"/>
  <c r="H1099" i="4"/>
  <c r="G1099" i="4"/>
  <c r="C1099" i="4"/>
  <c r="D1099" i="4" s="1"/>
  <c r="E1099" i="4" s="1"/>
  <c r="B1099" i="4"/>
  <c r="J1099" i="4" s="1"/>
  <c r="A1099" i="4"/>
  <c r="K1098" i="4"/>
  <c r="L1098" i="4" s="1"/>
  <c r="I1098" i="4"/>
  <c r="H1098" i="4"/>
  <c r="G1098" i="4"/>
  <c r="C1098" i="4"/>
  <c r="D1098" i="4" s="1"/>
  <c r="E1098" i="4" s="1"/>
  <c r="B1098" i="4"/>
  <c r="J1098" i="4" s="1"/>
  <c r="A1098" i="4"/>
  <c r="K1097" i="4"/>
  <c r="L1097" i="4" s="1"/>
  <c r="I1097" i="4"/>
  <c r="H1097" i="4"/>
  <c r="G1097" i="4"/>
  <c r="C1097" i="4"/>
  <c r="D1097" i="4" s="1"/>
  <c r="E1097" i="4" s="1"/>
  <c r="B1097" i="4"/>
  <c r="J1097" i="4" s="1"/>
  <c r="A1097" i="4"/>
  <c r="K1096" i="4"/>
  <c r="L1096" i="4" s="1"/>
  <c r="I1096" i="4"/>
  <c r="H1096" i="4"/>
  <c r="G1096" i="4"/>
  <c r="C1096" i="4"/>
  <c r="D1096" i="4" s="1"/>
  <c r="E1096" i="4" s="1"/>
  <c r="B1096" i="4"/>
  <c r="J1096" i="4" s="1"/>
  <c r="A1096" i="4"/>
  <c r="K1095" i="4"/>
  <c r="L1095" i="4" s="1"/>
  <c r="I1095" i="4"/>
  <c r="H1095" i="4"/>
  <c r="G1095" i="4"/>
  <c r="C1095" i="4"/>
  <c r="D1095" i="4" s="1"/>
  <c r="E1095" i="4" s="1"/>
  <c r="B1095" i="4"/>
  <c r="J1095" i="4" s="1"/>
  <c r="A1095" i="4"/>
  <c r="K1094" i="4"/>
  <c r="L1094" i="4" s="1"/>
  <c r="I1094" i="4"/>
  <c r="H1094" i="4"/>
  <c r="G1094" i="4"/>
  <c r="C1094" i="4"/>
  <c r="D1094" i="4" s="1"/>
  <c r="E1094" i="4" s="1"/>
  <c r="B1094" i="4"/>
  <c r="J1094" i="4" s="1"/>
  <c r="A1094" i="4"/>
  <c r="K1093" i="4"/>
  <c r="L1093" i="4" s="1"/>
  <c r="I1093" i="4"/>
  <c r="H1093" i="4"/>
  <c r="G1093" i="4"/>
  <c r="C1093" i="4"/>
  <c r="D1093" i="4" s="1"/>
  <c r="E1093" i="4" s="1"/>
  <c r="B1093" i="4"/>
  <c r="J1093" i="4" s="1"/>
  <c r="A1093" i="4"/>
  <c r="K1092" i="4"/>
  <c r="L1092" i="4" s="1"/>
  <c r="I1092" i="4"/>
  <c r="H1092" i="4"/>
  <c r="G1092" i="4"/>
  <c r="C1092" i="4"/>
  <c r="D1092" i="4" s="1"/>
  <c r="E1092" i="4" s="1"/>
  <c r="B1092" i="4"/>
  <c r="J1092" i="4" s="1"/>
  <c r="A1092" i="4"/>
  <c r="K1091" i="4"/>
  <c r="L1091" i="4" s="1"/>
  <c r="I1091" i="4"/>
  <c r="H1091" i="4"/>
  <c r="G1091" i="4"/>
  <c r="C1091" i="4"/>
  <c r="D1091" i="4" s="1"/>
  <c r="E1091" i="4" s="1"/>
  <c r="B1091" i="4"/>
  <c r="J1091" i="4" s="1"/>
  <c r="A1091" i="4"/>
  <c r="K1090" i="4"/>
  <c r="L1090" i="4" s="1"/>
  <c r="I1090" i="4"/>
  <c r="H1090" i="4"/>
  <c r="G1090" i="4"/>
  <c r="C1090" i="4"/>
  <c r="D1090" i="4" s="1"/>
  <c r="E1090" i="4" s="1"/>
  <c r="B1090" i="4"/>
  <c r="J1090" i="4" s="1"/>
  <c r="A1090" i="4"/>
  <c r="K1089" i="4"/>
  <c r="L1089" i="4" s="1"/>
  <c r="I1089" i="4"/>
  <c r="H1089" i="4"/>
  <c r="G1089" i="4"/>
  <c r="C1089" i="4"/>
  <c r="D1089" i="4" s="1"/>
  <c r="E1089" i="4" s="1"/>
  <c r="B1089" i="4"/>
  <c r="J1089" i="4" s="1"/>
  <c r="A1089" i="4"/>
  <c r="K1088" i="4"/>
  <c r="L1088" i="4" s="1"/>
  <c r="I1088" i="4"/>
  <c r="H1088" i="4"/>
  <c r="G1088" i="4"/>
  <c r="C1088" i="4"/>
  <c r="D1088" i="4" s="1"/>
  <c r="E1088" i="4" s="1"/>
  <c r="B1088" i="4"/>
  <c r="J1088" i="4" s="1"/>
  <c r="A1088" i="4"/>
  <c r="K1087" i="4"/>
  <c r="L1087" i="4" s="1"/>
  <c r="I1087" i="4"/>
  <c r="H1087" i="4"/>
  <c r="G1087" i="4"/>
  <c r="C1087" i="4"/>
  <c r="D1087" i="4" s="1"/>
  <c r="E1087" i="4" s="1"/>
  <c r="B1087" i="4"/>
  <c r="J1087" i="4" s="1"/>
  <c r="A1087" i="4"/>
  <c r="K1086" i="4"/>
  <c r="L1086" i="4" s="1"/>
  <c r="I1086" i="4"/>
  <c r="H1086" i="4"/>
  <c r="G1086" i="4"/>
  <c r="C1086" i="4"/>
  <c r="D1086" i="4" s="1"/>
  <c r="E1086" i="4" s="1"/>
  <c r="B1086" i="4"/>
  <c r="J1086" i="4" s="1"/>
  <c r="A1086" i="4"/>
  <c r="K1085" i="4"/>
  <c r="L1085" i="4" s="1"/>
  <c r="I1085" i="4"/>
  <c r="H1085" i="4"/>
  <c r="G1085" i="4"/>
  <c r="C1085" i="4"/>
  <c r="D1085" i="4" s="1"/>
  <c r="E1085" i="4" s="1"/>
  <c r="B1085" i="4"/>
  <c r="J1085" i="4" s="1"/>
  <c r="A1085" i="4"/>
  <c r="K1084" i="4"/>
  <c r="L1084" i="4" s="1"/>
  <c r="I1084" i="4"/>
  <c r="H1084" i="4"/>
  <c r="G1084" i="4"/>
  <c r="C1084" i="4"/>
  <c r="D1084" i="4" s="1"/>
  <c r="E1084" i="4" s="1"/>
  <c r="B1084" i="4"/>
  <c r="J1084" i="4" s="1"/>
  <c r="A1084" i="4"/>
  <c r="K1083" i="4"/>
  <c r="L1083" i="4" s="1"/>
  <c r="I1083" i="4"/>
  <c r="H1083" i="4"/>
  <c r="G1083" i="4"/>
  <c r="C1083" i="4"/>
  <c r="D1083" i="4" s="1"/>
  <c r="E1083" i="4" s="1"/>
  <c r="B1083" i="4"/>
  <c r="J1083" i="4" s="1"/>
  <c r="A1083" i="4"/>
  <c r="K1082" i="4"/>
  <c r="L1082" i="4" s="1"/>
  <c r="I1082" i="4"/>
  <c r="H1082" i="4"/>
  <c r="G1082" i="4"/>
  <c r="C1082" i="4"/>
  <c r="D1082" i="4" s="1"/>
  <c r="E1082" i="4" s="1"/>
  <c r="B1082" i="4"/>
  <c r="J1082" i="4" s="1"/>
  <c r="A1082" i="4"/>
  <c r="K1081" i="4"/>
  <c r="L1081" i="4" s="1"/>
  <c r="I1081" i="4"/>
  <c r="H1081" i="4"/>
  <c r="G1081" i="4"/>
  <c r="C1081" i="4"/>
  <c r="D1081" i="4" s="1"/>
  <c r="E1081" i="4" s="1"/>
  <c r="B1081" i="4"/>
  <c r="J1081" i="4" s="1"/>
  <c r="A1081" i="4"/>
  <c r="K1080" i="4"/>
  <c r="L1080" i="4" s="1"/>
  <c r="I1080" i="4"/>
  <c r="H1080" i="4"/>
  <c r="G1080" i="4"/>
  <c r="C1080" i="4"/>
  <c r="D1080" i="4" s="1"/>
  <c r="E1080" i="4" s="1"/>
  <c r="B1080" i="4"/>
  <c r="J1080" i="4" s="1"/>
  <c r="A1080" i="4"/>
  <c r="K1079" i="4"/>
  <c r="L1079" i="4" s="1"/>
  <c r="I1079" i="4"/>
  <c r="H1079" i="4"/>
  <c r="G1079" i="4"/>
  <c r="C1079" i="4"/>
  <c r="D1079" i="4" s="1"/>
  <c r="E1079" i="4" s="1"/>
  <c r="B1079" i="4"/>
  <c r="J1079" i="4" s="1"/>
  <c r="A1079" i="4"/>
  <c r="K1078" i="4"/>
  <c r="L1078" i="4" s="1"/>
  <c r="I1078" i="4"/>
  <c r="H1078" i="4"/>
  <c r="G1078" i="4"/>
  <c r="C1078" i="4"/>
  <c r="D1078" i="4" s="1"/>
  <c r="E1078" i="4" s="1"/>
  <c r="B1078" i="4"/>
  <c r="J1078" i="4" s="1"/>
  <c r="A1078" i="4"/>
  <c r="K1077" i="4"/>
  <c r="L1077" i="4" s="1"/>
  <c r="I1077" i="4"/>
  <c r="H1077" i="4"/>
  <c r="G1077" i="4"/>
  <c r="C1077" i="4"/>
  <c r="D1077" i="4" s="1"/>
  <c r="E1077" i="4" s="1"/>
  <c r="B1077" i="4"/>
  <c r="J1077" i="4" s="1"/>
  <c r="A1077" i="4"/>
  <c r="K1076" i="4"/>
  <c r="L1076" i="4" s="1"/>
  <c r="I1076" i="4"/>
  <c r="H1076" i="4"/>
  <c r="G1076" i="4"/>
  <c r="C1076" i="4"/>
  <c r="D1076" i="4" s="1"/>
  <c r="E1076" i="4" s="1"/>
  <c r="B1076" i="4"/>
  <c r="J1076" i="4" s="1"/>
  <c r="A1076" i="4"/>
  <c r="K1075" i="4"/>
  <c r="L1075" i="4" s="1"/>
  <c r="I1075" i="4"/>
  <c r="H1075" i="4"/>
  <c r="G1075" i="4"/>
  <c r="C1075" i="4"/>
  <c r="D1075" i="4" s="1"/>
  <c r="E1075" i="4" s="1"/>
  <c r="B1075" i="4"/>
  <c r="J1075" i="4" s="1"/>
  <c r="A1075" i="4"/>
  <c r="K1074" i="4"/>
  <c r="L1074" i="4" s="1"/>
  <c r="I1074" i="4"/>
  <c r="H1074" i="4"/>
  <c r="G1074" i="4"/>
  <c r="C1074" i="4"/>
  <c r="D1074" i="4" s="1"/>
  <c r="E1074" i="4" s="1"/>
  <c r="B1074" i="4"/>
  <c r="J1074" i="4" s="1"/>
  <c r="A1074" i="4"/>
  <c r="K1073" i="4"/>
  <c r="L1073" i="4" s="1"/>
  <c r="I1073" i="4"/>
  <c r="H1073" i="4"/>
  <c r="G1073" i="4"/>
  <c r="C1073" i="4"/>
  <c r="D1073" i="4" s="1"/>
  <c r="E1073" i="4" s="1"/>
  <c r="B1073" i="4"/>
  <c r="J1073" i="4" s="1"/>
  <c r="A1073" i="4"/>
  <c r="K1072" i="4"/>
  <c r="L1072" i="4" s="1"/>
  <c r="I1072" i="4"/>
  <c r="H1072" i="4"/>
  <c r="G1072" i="4"/>
  <c r="C1072" i="4"/>
  <c r="D1072" i="4" s="1"/>
  <c r="E1072" i="4" s="1"/>
  <c r="B1072" i="4"/>
  <c r="J1072" i="4" s="1"/>
  <c r="A1072" i="4"/>
  <c r="K1071" i="4"/>
  <c r="L1071" i="4" s="1"/>
  <c r="I1071" i="4"/>
  <c r="H1071" i="4"/>
  <c r="G1071" i="4"/>
  <c r="C1071" i="4"/>
  <c r="D1071" i="4" s="1"/>
  <c r="E1071" i="4" s="1"/>
  <c r="B1071" i="4"/>
  <c r="J1071" i="4" s="1"/>
  <c r="A1071" i="4"/>
  <c r="K1070" i="4"/>
  <c r="L1070" i="4" s="1"/>
  <c r="I1070" i="4"/>
  <c r="H1070" i="4"/>
  <c r="G1070" i="4"/>
  <c r="C1070" i="4"/>
  <c r="D1070" i="4" s="1"/>
  <c r="E1070" i="4" s="1"/>
  <c r="B1070" i="4"/>
  <c r="J1070" i="4" s="1"/>
  <c r="A1070" i="4"/>
  <c r="K1069" i="4"/>
  <c r="L1069" i="4" s="1"/>
  <c r="I1069" i="4"/>
  <c r="H1069" i="4"/>
  <c r="G1069" i="4"/>
  <c r="C1069" i="4"/>
  <c r="D1069" i="4" s="1"/>
  <c r="E1069" i="4" s="1"/>
  <c r="B1069" i="4"/>
  <c r="J1069" i="4" s="1"/>
  <c r="A1069" i="4"/>
  <c r="K1068" i="4"/>
  <c r="L1068" i="4" s="1"/>
  <c r="I1068" i="4"/>
  <c r="H1068" i="4"/>
  <c r="G1068" i="4"/>
  <c r="C1068" i="4"/>
  <c r="D1068" i="4" s="1"/>
  <c r="E1068" i="4" s="1"/>
  <c r="B1068" i="4"/>
  <c r="J1068" i="4" s="1"/>
  <c r="A1068" i="4"/>
  <c r="K1067" i="4"/>
  <c r="L1067" i="4" s="1"/>
  <c r="I1067" i="4"/>
  <c r="H1067" i="4"/>
  <c r="G1067" i="4"/>
  <c r="C1067" i="4"/>
  <c r="D1067" i="4" s="1"/>
  <c r="E1067" i="4" s="1"/>
  <c r="B1067" i="4"/>
  <c r="J1067" i="4" s="1"/>
  <c r="A1067" i="4"/>
  <c r="K1066" i="4"/>
  <c r="L1066" i="4" s="1"/>
  <c r="I1066" i="4"/>
  <c r="H1066" i="4"/>
  <c r="G1066" i="4"/>
  <c r="C1066" i="4"/>
  <c r="D1066" i="4" s="1"/>
  <c r="E1066" i="4" s="1"/>
  <c r="B1066" i="4"/>
  <c r="J1066" i="4" s="1"/>
  <c r="A1066" i="4"/>
  <c r="K1065" i="4"/>
  <c r="L1065" i="4" s="1"/>
  <c r="I1065" i="4"/>
  <c r="H1065" i="4"/>
  <c r="G1065" i="4"/>
  <c r="C1065" i="4"/>
  <c r="D1065" i="4" s="1"/>
  <c r="E1065" i="4" s="1"/>
  <c r="B1065" i="4"/>
  <c r="J1065" i="4" s="1"/>
  <c r="A1065" i="4"/>
  <c r="K1064" i="4"/>
  <c r="L1064" i="4" s="1"/>
  <c r="I1064" i="4"/>
  <c r="H1064" i="4"/>
  <c r="G1064" i="4"/>
  <c r="C1064" i="4"/>
  <c r="D1064" i="4" s="1"/>
  <c r="E1064" i="4" s="1"/>
  <c r="B1064" i="4"/>
  <c r="J1064" i="4" s="1"/>
  <c r="A1064" i="4"/>
  <c r="K1063" i="4"/>
  <c r="L1063" i="4" s="1"/>
  <c r="I1063" i="4"/>
  <c r="H1063" i="4"/>
  <c r="G1063" i="4"/>
  <c r="C1063" i="4"/>
  <c r="D1063" i="4" s="1"/>
  <c r="E1063" i="4" s="1"/>
  <c r="B1063" i="4"/>
  <c r="J1063" i="4" s="1"/>
  <c r="A1063" i="4"/>
  <c r="K1062" i="4"/>
  <c r="L1062" i="4" s="1"/>
  <c r="I1062" i="4"/>
  <c r="H1062" i="4"/>
  <c r="G1062" i="4"/>
  <c r="C1062" i="4"/>
  <c r="D1062" i="4" s="1"/>
  <c r="E1062" i="4" s="1"/>
  <c r="B1062" i="4"/>
  <c r="J1062" i="4" s="1"/>
  <c r="A1062" i="4"/>
  <c r="K1061" i="4"/>
  <c r="L1061" i="4" s="1"/>
  <c r="I1061" i="4"/>
  <c r="H1061" i="4"/>
  <c r="G1061" i="4"/>
  <c r="C1061" i="4"/>
  <c r="D1061" i="4" s="1"/>
  <c r="E1061" i="4" s="1"/>
  <c r="B1061" i="4"/>
  <c r="J1061" i="4" s="1"/>
  <c r="A1061" i="4"/>
  <c r="K1060" i="4"/>
  <c r="L1060" i="4" s="1"/>
  <c r="I1060" i="4"/>
  <c r="H1060" i="4"/>
  <c r="G1060" i="4"/>
  <c r="C1060" i="4"/>
  <c r="D1060" i="4" s="1"/>
  <c r="E1060" i="4" s="1"/>
  <c r="B1060" i="4"/>
  <c r="J1060" i="4" s="1"/>
  <c r="A1060" i="4"/>
  <c r="K1059" i="4"/>
  <c r="L1059" i="4" s="1"/>
  <c r="I1059" i="4"/>
  <c r="H1059" i="4"/>
  <c r="G1059" i="4"/>
  <c r="C1059" i="4"/>
  <c r="D1059" i="4" s="1"/>
  <c r="E1059" i="4" s="1"/>
  <c r="B1059" i="4"/>
  <c r="J1059" i="4" s="1"/>
  <c r="A1059" i="4"/>
  <c r="K1058" i="4"/>
  <c r="L1058" i="4" s="1"/>
  <c r="I1058" i="4"/>
  <c r="H1058" i="4"/>
  <c r="G1058" i="4"/>
  <c r="C1058" i="4"/>
  <c r="D1058" i="4" s="1"/>
  <c r="E1058" i="4" s="1"/>
  <c r="B1058" i="4"/>
  <c r="J1058" i="4" s="1"/>
  <c r="A1058" i="4"/>
  <c r="K1057" i="4"/>
  <c r="L1057" i="4" s="1"/>
  <c r="I1057" i="4"/>
  <c r="H1057" i="4"/>
  <c r="G1057" i="4"/>
  <c r="C1057" i="4"/>
  <c r="D1057" i="4" s="1"/>
  <c r="E1057" i="4" s="1"/>
  <c r="B1057" i="4"/>
  <c r="J1057" i="4" s="1"/>
  <c r="A1057" i="4"/>
  <c r="K1056" i="4"/>
  <c r="L1056" i="4" s="1"/>
  <c r="I1056" i="4"/>
  <c r="H1056" i="4"/>
  <c r="G1056" i="4"/>
  <c r="C1056" i="4"/>
  <c r="D1056" i="4" s="1"/>
  <c r="E1056" i="4" s="1"/>
  <c r="B1056" i="4"/>
  <c r="J1056" i="4" s="1"/>
  <c r="A1056" i="4"/>
  <c r="K1055" i="4"/>
  <c r="L1055" i="4" s="1"/>
  <c r="I1055" i="4"/>
  <c r="H1055" i="4"/>
  <c r="G1055" i="4"/>
  <c r="C1055" i="4"/>
  <c r="D1055" i="4" s="1"/>
  <c r="E1055" i="4" s="1"/>
  <c r="B1055" i="4"/>
  <c r="J1055" i="4" s="1"/>
  <c r="A1055" i="4"/>
  <c r="K1054" i="4"/>
  <c r="L1054" i="4" s="1"/>
  <c r="I1054" i="4"/>
  <c r="H1054" i="4"/>
  <c r="G1054" i="4"/>
  <c r="C1054" i="4"/>
  <c r="D1054" i="4" s="1"/>
  <c r="E1054" i="4" s="1"/>
  <c r="B1054" i="4"/>
  <c r="J1054" i="4" s="1"/>
  <c r="A1054" i="4"/>
  <c r="K1053" i="4"/>
  <c r="L1053" i="4" s="1"/>
  <c r="I1053" i="4"/>
  <c r="H1053" i="4"/>
  <c r="G1053" i="4"/>
  <c r="C1053" i="4"/>
  <c r="D1053" i="4" s="1"/>
  <c r="E1053" i="4" s="1"/>
  <c r="B1053" i="4"/>
  <c r="J1053" i="4" s="1"/>
  <c r="A1053" i="4"/>
  <c r="K1052" i="4"/>
  <c r="L1052" i="4" s="1"/>
  <c r="I1052" i="4"/>
  <c r="H1052" i="4"/>
  <c r="G1052" i="4"/>
  <c r="C1052" i="4"/>
  <c r="D1052" i="4" s="1"/>
  <c r="E1052" i="4" s="1"/>
  <c r="B1052" i="4"/>
  <c r="J1052" i="4" s="1"/>
  <c r="A1052" i="4"/>
  <c r="K1051" i="4"/>
  <c r="L1051" i="4" s="1"/>
  <c r="I1051" i="4"/>
  <c r="H1051" i="4"/>
  <c r="G1051" i="4"/>
  <c r="C1051" i="4"/>
  <c r="D1051" i="4" s="1"/>
  <c r="E1051" i="4" s="1"/>
  <c r="B1051" i="4"/>
  <c r="J1051" i="4" s="1"/>
  <c r="A1051" i="4"/>
  <c r="K1050" i="4"/>
  <c r="L1050" i="4" s="1"/>
  <c r="I1050" i="4"/>
  <c r="H1050" i="4"/>
  <c r="G1050" i="4"/>
  <c r="C1050" i="4"/>
  <c r="D1050" i="4" s="1"/>
  <c r="E1050" i="4" s="1"/>
  <c r="B1050" i="4"/>
  <c r="J1050" i="4" s="1"/>
  <c r="A1050" i="4"/>
  <c r="K1049" i="4"/>
  <c r="L1049" i="4" s="1"/>
  <c r="I1049" i="4"/>
  <c r="H1049" i="4"/>
  <c r="G1049" i="4"/>
  <c r="C1049" i="4"/>
  <c r="D1049" i="4" s="1"/>
  <c r="E1049" i="4" s="1"/>
  <c r="B1049" i="4"/>
  <c r="J1049" i="4" s="1"/>
  <c r="A1049" i="4"/>
  <c r="K1048" i="4"/>
  <c r="L1048" i="4" s="1"/>
  <c r="I1048" i="4"/>
  <c r="H1048" i="4"/>
  <c r="G1048" i="4"/>
  <c r="C1048" i="4"/>
  <c r="D1048" i="4" s="1"/>
  <c r="E1048" i="4" s="1"/>
  <c r="B1048" i="4"/>
  <c r="J1048" i="4" s="1"/>
  <c r="A1048" i="4"/>
  <c r="K1047" i="4"/>
  <c r="L1047" i="4" s="1"/>
  <c r="I1047" i="4"/>
  <c r="H1047" i="4"/>
  <c r="G1047" i="4"/>
  <c r="C1047" i="4"/>
  <c r="D1047" i="4" s="1"/>
  <c r="E1047" i="4" s="1"/>
  <c r="B1047" i="4"/>
  <c r="J1047" i="4" s="1"/>
  <c r="A1047" i="4"/>
  <c r="K1046" i="4"/>
  <c r="L1046" i="4" s="1"/>
  <c r="I1046" i="4"/>
  <c r="H1046" i="4"/>
  <c r="G1046" i="4"/>
  <c r="C1046" i="4"/>
  <c r="D1046" i="4" s="1"/>
  <c r="E1046" i="4" s="1"/>
  <c r="B1046" i="4"/>
  <c r="J1046" i="4" s="1"/>
  <c r="A1046" i="4"/>
  <c r="K1045" i="4"/>
  <c r="L1045" i="4" s="1"/>
  <c r="I1045" i="4"/>
  <c r="H1045" i="4"/>
  <c r="G1045" i="4"/>
  <c r="C1045" i="4"/>
  <c r="D1045" i="4" s="1"/>
  <c r="E1045" i="4" s="1"/>
  <c r="B1045" i="4"/>
  <c r="J1045" i="4" s="1"/>
  <c r="A1045" i="4"/>
  <c r="K1044" i="4"/>
  <c r="L1044" i="4" s="1"/>
  <c r="I1044" i="4"/>
  <c r="H1044" i="4"/>
  <c r="G1044" i="4"/>
  <c r="C1044" i="4"/>
  <c r="D1044" i="4" s="1"/>
  <c r="E1044" i="4" s="1"/>
  <c r="B1044" i="4"/>
  <c r="J1044" i="4" s="1"/>
  <c r="A1044" i="4"/>
  <c r="K1043" i="4"/>
  <c r="L1043" i="4" s="1"/>
  <c r="I1043" i="4"/>
  <c r="H1043" i="4"/>
  <c r="G1043" i="4"/>
  <c r="C1043" i="4"/>
  <c r="D1043" i="4" s="1"/>
  <c r="E1043" i="4" s="1"/>
  <c r="B1043" i="4"/>
  <c r="J1043" i="4" s="1"/>
  <c r="A1043" i="4"/>
  <c r="K1042" i="4"/>
  <c r="L1042" i="4" s="1"/>
  <c r="I1042" i="4"/>
  <c r="H1042" i="4"/>
  <c r="G1042" i="4"/>
  <c r="C1042" i="4"/>
  <c r="D1042" i="4" s="1"/>
  <c r="E1042" i="4" s="1"/>
  <c r="B1042" i="4"/>
  <c r="J1042" i="4" s="1"/>
  <c r="A1042" i="4"/>
  <c r="K1041" i="4"/>
  <c r="L1041" i="4" s="1"/>
  <c r="I1041" i="4"/>
  <c r="H1041" i="4"/>
  <c r="G1041" i="4"/>
  <c r="C1041" i="4"/>
  <c r="D1041" i="4" s="1"/>
  <c r="E1041" i="4" s="1"/>
  <c r="B1041" i="4"/>
  <c r="J1041" i="4" s="1"/>
  <c r="A1041" i="4"/>
  <c r="K1040" i="4"/>
  <c r="L1040" i="4" s="1"/>
  <c r="I1040" i="4"/>
  <c r="H1040" i="4"/>
  <c r="G1040" i="4"/>
  <c r="C1040" i="4"/>
  <c r="D1040" i="4" s="1"/>
  <c r="E1040" i="4" s="1"/>
  <c r="B1040" i="4"/>
  <c r="J1040" i="4" s="1"/>
  <c r="A1040" i="4"/>
  <c r="K1039" i="4"/>
  <c r="L1039" i="4" s="1"/>
  <c r="I1039" i="4"/>
  <c r="H1039" i="4"/>
  <c r="G1039" i="4"/>
  <c r="C1039" i="4"/>
  <c r="D1039" i="4" s="1"/>
  <c r="E1039" i="4" s="1"/>
  <c r="B1039" i="4"/>
  <c r="J1039" i="4" s="1"/>
  <c r="A1039" i="4"/>
  <c r="K1038" i="4"/>
  <c r="L1038" i="4" s="1"/>
  <c r="I1038" i="4"/>
  <c r="H1038" i="4"/>
  <c r="G1038" i="4"/>
  <c r="C1038" i="4"/>
  <c r="D1038" i="4" s="1"/>
  <c r="E1038" i="4" s="1"/>
  <c r="B1038" i="4"/>
  <c r="J1038" i="4" s="1"/>
  <c r="A1038" i="4"/>
  <c r="K1037" i="4"/>
  <c r="L1037" i="4" s="1"/>
  <c r="I1037" i="4"/>
  <c r="H1037" i="4"/>
  <c r="G1037" i="4"/>
  <c r="C1037" i="4"/>
  <c r="D1037" i="4" s="1"/>
  <c r="E1037" i="4" s="1"/>
  <c r="B1037" i="4"/>
  <c r="J1037" i="4" s="1"/>
  <c r="A1037" i="4"/>
  <c r="K1036" i="4"/>
  <c r="L1036" i="4" s="1"/>
  <c r="I1036" i="4"/>
  <c r="H1036" i="4"/>
  <c r="G1036" i="4"/>
  <c r="C1036" i="4"/>
  <c r="D1036" i="4" s="1"/>
  <c r="E1036" i="4" s="1"/>
  <c r="B1036" i="4"/>
  <c r="J1036" i="4" s="1"/>
  <c r="A1036" i="4"/>
  <c r="K1035" i="4"/>
  <c r="L1035" i="4" s="1"/>
  <c r="I1035" i="4"/>
  <c r="H1035" i="4"/>
  <c r="G1035" i="4"/>
  <c r="C1035" i="4"/>
  <c r="D1035" i="4" s="1"/>
  <c r="E1035" i="4" s="1"/>
  <c r="B1035" i="4"/>
  <c r="J1035" i="4" s="1"/>
  <c r="A1035" i="4"/>
  <c r="K1034" i="4"/>
  <c r="L1034" i="4" s="1"/>
  <c r="I1034" i="4"/>
  <c r="H1034" i="4"/>
  <c r="G1034" i="4"/>
  <c r="C1034" i="4"/>
  <c r="D1034" i="4" s="1"/>
  <c r="E1034" i="4" s="1"/>
  <c r="B1034" i="4"/>
  <c r="J1034" i="4" s="1"/>
  <c r="A1034" i="4"/>
  <c r="K1033" i="4"/>
  <c r="L1033" i="4" s="1"/>
  <c r="I1033" i="4"/>
  <c r="H1033" i="4"/>
  <c r="G1033" i="4"/>
  <c r="C1033" i="4"/>
  <c r="D1033" i="4" s="1"/>
  <c r="E1033" i="4" s="1"/>
  <c r="B1033" i="4"/>
  <c r="J1033" i="4" s="1"/>
  <c r="A1033" i="4"/>
  <c r="K1032" i="4"/>
  <c r="L1032" i="4" s="1"/>
  <c r="I1032" i="4"/>
  <c r="H1032" i="4"/>
  <c r="G1032" i="4"/>
  <c r="C1032" i="4"/>
  <c r="D1032" i="4" s="1"/>
  <c r="E1032" i="4" s="1"/>
  <c r="B1032" i="4"/>
  <c r="J1032" i="4" s="1"/>
  <c r="A1032" i="4"/>
  <c r="K1031" i="4"/>
  <c r="L1031" i="4" s="1"/>
  <c r="I1031" i="4"/>
  <c r="H1031" i="4"/>
  <c r="G1031" i="4"/>
  <c r="C1031" i="4"/>
  <c r="D1031" i="4" s="1"/>
  <c r="E1031" i="4" s="1"/>
  <c r="B1031" i="4"/>
  <c r="J1031" i="4" s="1"/>
  <c r="A1031" i="4"/>
  <c r="K1030" i="4"/>
  <c r="L1030" i="4" s="1"/>
  <c r="I1030" i="4"/>
  <c r="H1030" i="4"/>
  <c r="G1030" i="4"/>
  <c r="C1030" i="4"/>
  <c r="D1030" i="4" s="1"/>
  <c r="E1030" i="4" s="1"/>
  <c r="B1030" i="4"/>
  <c r="J1030" i="4" s="1"/>
  <c r="A1030" i="4"/>
  <c r="K1029" i="4"/>
  <c r="L1029" i="4" s="1"/>
  <c r="I1029" i="4"/>
  <c r="H1029" i="4"/>
  <c r="G1029" i="4"/>
  <c r="C1029" i="4"/>
  <c r="D1029" i="4" s="1"/>
  <c r="E1029" i="4" s="1"/>
  <c r="B1029" i="4"/>
  <c r="J1029" i="4" s="1"/>
  <c r="A1029" i="4"/>
  <c r="K1028" i="4"/>
  <c r="L1028" i="4" s="1"/>
  <c r="I1028" i="4"/>
  <c r="H1028" i="4"/>
  <c r="G1028" i="4"/>
  <c r="C1028" i="4"/>
  <c r="D1028" i="4" s="1"/>
  <c r="E1028" i="4" s="1"/>
  <c r="B1028" i="4"/>
  <c r="J1028" i="4" s="1"/>
  <c r="A1028" i="4"/>
  <c r="K1027" i="4"/>
  <c r="L1027" i="4" s="1"/>
  <c r="I1027" i="4"/>
  <c r="H1027" i="4"/>
  <c r="G1027" i="4"/>
  <c r="C1027" i="4"/>
  <c r="D1027" i="4" s="1"/>
  <c r="E1027" i="4" s="1"/>
  <c r="B1027" i="4"/>
  <c r="J1027" i="4" s="1"/>
  <c r="A1027" i="4"/>
  <c r="K1026" i="4"/>
  <c r="L1026" i="4" s="1"/>
  <c r="I1026" i="4"/>
  <c r="H1026" i="4"/>
  <c r="G1026" i="4"/>
  <c r="C1026" i="4"/>
  <c r="D1026" i="4" s="1"/>
  <c r="E1026" i="4" s="1"/>
  <c r="B1026" i="4"/>
  <c r="J1026" i="4" s="1"/>
  <c r="A1026" i="4"/>
  <c r="K1025" i="4"/>
  <c r="L1025" i="4" s="1"/>
  <c r="I1025" i="4"/>
  <c r="H1025" i="4"/>
  <c r="G1025" i="4"/>
  <c r="C1025" i="4"/>
  <c r="D1025" i="4" s="1"/>
  <c r="E1025" i="4" s="1"/>
  <c r="B1025" i="4"/>
  <c r="J1025" i="4" s="1"/>
  <c r="A1025" i="4"/>
  <c r="K1024" i="4"/>
  <c r="L1024" i="4" s="1"/>
  <c r="I1024" i="4"/>
  <c r="H1024" i="4"/>
  <c r="G1024" i="4"/>
  <c r="C1024" i="4"/>
  <c r="D1024" i="4" s="1"/>
  <c r="E1024" i="4" s="1"/>
  <c r="B1024" i="4"/>
  <c r="J1024" i="4" s="1"/>
  <c r="A1024" i="4"/>
  <c r="K1023" i="4"/>
  <c r="L1023" i="4" s="1"/>
  <c r="I1023" i="4"/>
  <c r="H1023" i="4"/>
  <c r="G1023" i="4"/>
  <c r="C1023" i="4"/>
  <c r="D1023" i="4" s="1"/>
  <c r="E1023" i="4" s="1"/>
  <c r="B1023" i="4"/>
  <c r="J1023" i="4" s="1"/>
  <c r="A1023" i="4"/>
  <c r="K1022" i="4"/>
  <c r="L1022" i="4" s="1"/>
  <c r="I1022" i="4"/>
  <c r="H1022" i="4"/>
  <c r="G1022" i="4"/>
  <c r="C1022" i="4"/>
  <c r="D1022" i="4" s="1"/>
  <c r="E1022" i="4" s="1"/>
  <c r="B1022" i="4"/>
  <c r="J1022" i="4" s="1"/>
  <c r="A1022" i="4"/>
  <c r="K1021" i="4"/>
  <c r="L1021" i="4" s="1"/>
  <c r="I1021" i="4"/>
  <c r="H1021" i="4"/>
  <c r="G1021" i="4"/>
  <c r="C1021" i="4"/>
  <c r="D1021" i="4" s="1"/>
  <c r="E1021" i="4" s="1"/>
  <c r="B1021" i="4"/>
  <c r="J1021" i="4" s="1"/>
  <c r="A1021" i="4"/>
  <c r="K1020" i="4"/>
  <c r="L1020" i="4" s="1"/>
  <c r="I1020" i="4"/>
  <c r="H1020" i="4"/>
  <c r="G1020" i="4"/>
  <c r="C1020" i="4"/>
  <c r="D1020" i="4" s="1"/>
  <c r="E1020" i="4" s="1"/>
  <c r="B1020" i="4"/>
  <c r="J1020" i="4" s="1"/>
  <c r="A1020" i="4"/>
  <c r="K1019" i="4"/>
  <c r="L1019" i="4" s="1"/>
  <c r="I1019" i="4"/>
  <c r="H1019" i="4"/>
  <c r="G1019" i="4"/>
  <c r="C1019" i="4"/>
  <c r="D1019" i="4" s="1"/>
  <c r="E1019" i="4" s="1"/>
  <c r="B1019" i="4"/>
  <c r="J1019" i="4" s="1"/>
  <c r="A1019" i="4"/>
  <c r="K1018" i="4"/>
  <c r="L1018" i="4" s="1"/>
  <c r="I1018" i="4"/>
  <c r="H1018" i="4"/>
  <c r="G1018" i="4"/>
  <c r="C1018" i="4"/>
  <c r="D1018" i="4" s="1"/>
  <c r="E1018" i="4" s="1"/>
  <c r="B1018" i="4"/>
  <c r="J1018" i="4" s="1"/>
  <c r="A1018" i="4"/>
  <c r="K1017" i="4"/>
  <c r="L1017" i="4" s="1"/>
  <c r="I1017" i="4"/>
  <c r="H1017" i="4"/>
  <c r="G1017" i="4"/>
  <c r="C1017" i="4"/>
  <c r="D1017" i="4" s="1"/>
  <c r="E1017" i="4" s="1"/>
  <c r="B1017" i="4"/>
  <c r="J1017" i="4" s="1"/>
  <c r="A1017" i="4"/>
  <c r="K1016" i="4"/>
  <c r="L1016" i="4" s="1"/>
  <c r="I1016" i="4"/>
  <c r="H1016" i="4"/>
  <c r="G1016" i="4"/>
  <c r="C1016" i="4"/>
  <c r="D1016" i="4" s="1"/>
  <c r="E1016" i="4" s="1"/>
  <c r="B1016" i="4"/>
  <c r="J1016" i="4" s="1"/>
  <c r="A1016" i="4"/>
  <c r="K1015" i="4"/>
  <c r="L1015" i="4" s="1"/>
  <c r="I1015" i="4"/>
  <c r="H1015" i="4"/>
  <c r="G1015" i="4"/>
  <c r="C1015" i="4"/>
  <c r="D1015" i="4" s="1"/>
  <c r="E1015" i="4" s="1"/>
  <c r="B1015" i="4"/>
  <c r="J1015" i="4" s="1"/>
  <c r="A1015" i="4"/>
  <c r="K1014" i="4"/>
  <c r="L1014" i="4" s="1"/>
  <c r="I1014" i="4"/>
  <c r="H1014" i="4"/>
  <c r="G1014" i="4"/>
  <c r="C1014" i="4"/>
  <c r="D1014" i="4" s="1"/>
  <c r="E1014" i="4" s="1"/>
  <c r="B1014" i="4"/>
  <c r="J1014" i="4" s="1"/>
  <c r="A1014" i="4"/>
  <c r="K1013" i="4"/>
  <c r="L1013" i="4" s="1"/>
  <c r="I1013" i="4"/>
  <c r="H1013" i="4"/>
  <c r="G1013" i="4"/>
  <c r="C1013" i="4"/>
  <c r="D1013" i="4" s="1"/>
  <c r="E1013" i="4" s="1"/>
  <c r="B1013" i="4"/>
  <c r="J1013" i="4" s="1"/>
  <c r="A1013" i="4"/>
  <c r="K1012" i="4"/>
  <c r="L1012" i="4" s="1"/>
  <c r="I1012" i="4"/>
  <c r="H1012" i="4"/>
  <c r="G1012" i="4"/>
  <c r="C1012" i="4"/>
  <c r="D1012" i="4" s="1"/>
  <c r="E1012" i="4" s="1"/>
  <c r="B1012" i="4"/>
  <c r="J1012" i="4" s="1"/>
  <c r="A1012" i="4"/>
  <c r="K1011" i="4"/>
  <c r="L1011" i="4" s="1"/>
  <c r="I1011" i="4"/>
  <c r="H1011" i="4"/>
  <c r="G1011" i="4"/>
  <c r="C1011" i="4"/>
  <c r="D1011" i="4" s="1"/>
  <c r="E1011" i="4" s="1"/>
  <c r="B1011" i="4"/>
  <c r="J1011" i="4" s="1"/>
  <c r="A1011" i="4"/>
  <c r="K1010" i="4"/>
  <c r="L1010" i="4" s="1"/>
  <c r="I1010" i="4"/>
  <c r="H1010" i="4"/>
  <c r="G1010" i="4"/>
  <c r="C1010" i="4"/>
  <c r="D1010" i="4" s="1"/>
  <c r="E1010" i="4" s="1"/>
  <c r="B1010" i="4"/>
  <c r="J1010" i="4" s="1"/>
  <c r="A1010" i="4"/>
  <c r="K1009" i="4"/>
  <c r="L1009" i="4" s="1"/>
  <c r="I1009" i="4"/>
  <c r="H1009" i="4"/>
  <c r="G1009" i="4"/>
  <c r="C1009" i="4"/>
  <c r="D1009" i="4" s="1"/>
  <c r="E1009" i="4" s="1"/>
  <c r="B1009" i="4"/>
  <c r="J1009" i="4" s="1"/>
  <c r="A1009" i="4"/>
  <c r="K1008" i="4"/>
  <c r="L1008" i="4" s="1"/>
  <c r="I1008" i="4"/>
  <c r="H1008" i="4"/>
  <c r="G1008" i="4"/>
  <c r="C1008" i="4"/>
  <c r="D1008" i="4" s="1"/>
  <c r="E1008" i="4" s="1"/>
  <c r="B1008" i="4"/>
  <c r="J1008" i="4" s="1"/>
  <c r="A1008" i="4"/>
  <c r="K1007" i="4"/>
  <c r="L1007" i="4" s="1"/>
  <c r="I1007" i="4"/>
  <c r="H1007" i="4"/>
  <c r="G1007" i="4"/>
  <c r="C1007" i="4"/>
  <c r="D1007" i="4" s="1"/>
  <c r="E1007" i="4" s="1"/>
  <c r="B1007" i="4"/>
  <c r="J1007" i="4" s="1"/>
  <c r="A1007" i="4"/>
  <c r="K1006" i="4"/>
  <c r="L1006" i="4" s="1"/>
  <c r="I1006" i="4"/>
  <c r="H1006" i="4"/>
  <c r="G1006" i="4"/>
  <c r="C1006" i="4"/>
  <c r="D1006" i="4" s="1"/>
  <c r="E1006" i="4" s="1"/>
  <c r="B1006" i="4"/>
  <c r="J1006" i="4" s="1"/>
  <c r="A1006" i="4"/>
  <c r="K1005" i="4"/>
  <c r="L1005" i="4" s="1"/>
  <c r="I1005" i="4"/>
  <c r="H1005" i="4"/>
  <c r="G1005" i="4"/>
  <c r="C1005" i="4"/>
  <c r="D1005" i="4" s="1"/>
  <c r="E1005" i="4" s="1"/>
  <c r="B1005" i="4"/>
  <c r="J1005" i="4" s="1"/>
  <c r="A1005" i="4"/>
  <c r="K1004" i="4"/>
  <c r="L1004" i="4" s="1"/>
  <c r="I1004" i="4"/>
  <c r="H1004" i="4"/>
  <c r="G1004" i="4"/>
  <c r="C1004" i="4"/>
  <c r="D1004" i="4" s="1"/>
  <c r="E1004" i="4" s="1"/>
  <c r="B1004" i="4"/>
  <c r="J1004" i="4" s="1"/>
  <c r="A1004" i="4"/>
  <c r="K1003" i="4"/>
  <c r="L1003" i="4" s="1"/>
  <c r="I1003" i="4"/>
  <c r="H1003" i="4"/>
  <c r="G1003" i="4"/>
  <c r="C1003" i="4"/>
  <c r="D1003" i="4" s="1"/>
  <c r="E1003" i="4" s="1"/>
  <c r="B1003" i="4"/>
  <c r="J1003" i="4" s="1"/>
  <c r="A1003" i="4"/>
  <c r="K1002" i="4"/>
  <c r="L1002" i="4" s="1"/>
  <c r="I1002" i="4"/>
  <c r="H1002" i="4"/>
  <c r="G1002" i="4"/>
  <c r="C1002" i="4"/>
  <c r="D1002" i="4" s="1"/>
  <c r="E1002" i="4" s="1"/>
  <c r="B1002" i="4"/>
  <c r="J1002" i="4" s="1"/>
  <c r="A1002" i="4"/>
  <c r="K1001" i="4"/>
  <c r="L1001" i="4" s="1"/>
  <c r="I1001" i="4"/>
  <c r="H1001" i="4"/>
  <c r="G1001" i="4"/>
  <c r="C1001" i="4"/>
  <c r="D1001" i="4" s="1"/>
  <c r="E1001" i="4" s="1"/>
  <c r="B1001" i="4"/>
  <c r="J1001" i="4" s="1"/>
  <c r="A1001" i="4"/>
  <c r="K1000" i="4"/>
  <c r="L1000" i="4" s="1"/>
  <c r="I1000" i="4"/>
  <c r="H1000" i="4"/>
  <c r="G1000" i="4"/>
  <c r="C1000" i="4"/>
  <c r="D1000" i="4" s="1"/>
  <c r="E1000" i="4" s="1"/>
  <c r="B1000" i="4"/>
  <c r="J1000" i="4" s="1"/>
  <c r="A1000" i="4"/>
  <c r="K999" i="4"/>
  <c r="L999" i="4" s="1"/>
  <c r="I999" i="4"/>
  <c r="H999" i="4"/>
  <c r="G999" i="4"/>
  <c r="C999" i="4"/>
  <c r="D999" i="4" s="1"/>
  <c r="E999" i="4" s="1"/>
  <c r="B999" i="4"/>
  <c r="J999" i="4" s="1"/>
  <c r="A999" i="4"/>
  <c r="K998" i="4"/>
  <c r="L998" i="4" s="1"/>
  <c r="I998" i="4"/>
  <c r="H998" i="4"/>
  <c r="G998" i="4"/>
  <c r="C998" i="4"/>
  <c r="D998" i="4" s="1"/>
  <c r="E998" i="4" s="1"/>
  <c r="B998" i="4"/>
  <c r="J998" i="4" s="1"/>
  <c r="A998" i="4"/>
  <c r="K997" i="4"/>
  <c r="L997" i="4" s="1"/>
  <c r="I997" i="4"/>
  <c r="H997" i="4"/>
  <c r="G997" i="4"/>
  <c r="C997" i="4"/>
  <c r="D997" i="4" s="1"/>
  <c r="E997" i="4" s="1"/>
  <c r="B997" i="4"/>
  <c r="J997" i="4" s="1"/>
  <c r="A997" i="4"/>
  <c r="K996" i="4"/>
  <c r="L996" i="4" s="1"/>
  <c r="I996" i="4"/>
  <c r="H996" i="4"/>
  <c r="G996" i="4"/>
  <c r="C996" i="4"/>
  <c r="D996" i="4" s="1"/>
  <c r="E996" i="4" s="1"/>
  <c r="B996" i="4"/>
  <c r="J996" i="4" s="1"/>
  <c r="A996" i="4"/>
  <c r="K995" i="4"/>
  <c r="L995" i="4" s="1"/>
  <c r="I995" i="4"/>
  <c r="H995" i="4"/>
  <c r="G995" i="4"/>
  <c r="C995" i="4"/>
  <c r="D995" i="4" s="1"/>
  <c r="E995" i="4" s="1"/>
  <c r="B995" i="4"/>
  <c r="J995" i="4" s="1"/>
  <c r="A995" i="4"/>
  <c r="K994" i="4"/>
  <c r="L994" i="4" s="1"/>
  <c r="I994" i="4"/>
  <c r="H994" i="4"/>
  <c r="G994" i="4"/>
  <c r="C994" i="4"/>
  <c r="D994" i="4" s="1"/>
  <c r="E994" i="4" s="1"/>
  <c r="B994" i="4"/>
  <c r="J994" i="4" s="1"/>
  <c r="A994" i="4"/>
  <c r="K993" i="4"/>
  <c r="L993" i="4" s="1"/>
  <c r="I993" i="4"/>
  <c r="H993" i="4"/>
  <c r="G993" i="4"/>
  <c r="C993" i="4"/>
  <c r="D993" i="4" s="1"/>
  <c r="E993" i="4" s="1"/>
  <c r="B993" i="4"/>
  <c r="J993" i="4" s="1"/>
  <c r="A993" i="4"/>
  <c r="K992" i="4"/>
  <c r="L992" i="4" s="1"/>
  <c r="I992" i="4"/>
  <c r="H992" i="4"/>
  <c r="G992" i="4"/>
  <c r="C992" i="4"/>
  <c r="D992" i="4" s="1"/>
  <c r="E992" i="4" s="1"/>
  <c r="B992" i="4"/>
  <c r="J992" i="4" s="1"/>
  <c r="A992" i="4"/>
  <c r="K991" i="4"/>
  <c r="L991" i="4" s="1"/>
  <c r="I991" i="4"/>
  <c r="H991" i="4"/>
  <c r="G991" i="4"/>
  <c r="C991" i="4"/>
  <c r="D991" i="4" s="1"/>
  <c r="E991" i="4" s="1"/>
  <c r="B991" i="4"/>
  <c r="J991" i="4" s="1"/>
  <c r="A991" i="4"/>
  <c r="K990" i="4"/>
  <c r="L990" i="4" s="1"/>
  <c r="I990" i="4"/>
  <c r="H990" i="4"/>
  <c r="G990" i="4"/>
  <c r="C990" i="4"/>
  <c r="D990" i="4" s="1"/>
  <c r="E990" i="4" s="1"/>
  <c r="B990" i="4"/>
  <c r="J990" i="4" s="1"/>
  <c r="A990" i="4"/>
  <c r="K989" i="4"/>
  <c r="L989" i="4" s="1"/>
  <c r="I989" i="4"/>
  <c r="H989" i="4"/>
  <c r="G989" i="4"/>
  <c r="C989" i="4"/>
  <c r="D989" i="4" s="1"/>
  <c r="E989" i="4" s="1"/>
  <c r="B989" i="4"/>
  <c r="J989" i="4" s="1"/>
  <c r="A989" i="4"/>
  <c r="K988" i="4"/>
  <c r="L988" i="4" s="1"/>
  <c r="I988" i="4"/>
  <c r="H988" i="4"/>
  <c r="G988" i="4"/>
  <c r="C988" i="4"/>
  <c r="D988" i="4" s="1"/>
  <c r="E988" i="4" s="1"/>
  <c r="B988" i="4"/>
  <c r="J988" i="4" s="1"/>
  <c r="A988" i="4"/>
  <c r="K987" i="4"/>
  <c r="L987" i="4" s="1"/>
  <c r="I987" i="4"/>
  <c r="H987" i="4"/>
  <c r="G987" i="4"/>
  <c r="C987" i="4"/>
  <c r="D987" i="4" s="1"/>
  <c r="E987" i="4" s="1"/>
  <c r="B987" i="4"/>
  <c r="J987" i="4" s="1"/>
  <c r="A987" i="4"/>
  <c r="K986" i="4"/>
  <c r="L986" i="4" s="1"/>
  <c r="I986" i="4"/>
  <c r="H986" i="4"/>
  <c r="G986" i="4"/>
  <c r="C986" i="4"/>
  <c r="D986" i="4" s="1"/>
  <c r="E986" i="4" s="1"/>
  <c r="B986" i="4"/>
  <c r="J986" i="4" s="1"/>
  <c r="A986" i="4"/>
  <c r="K985" i="4"/>
  <c r="L985" i="4" s="1"/>
  <c r="I985" i="4"/>
  <c r="H985" i="4"/>
  <c r="G985" i="4"/>
  <c r="C985" i="4"/>
  <c r="D985" i="4" s="1"/>
  <c r="E985" i="4" s="1"/>
  <c r="B985" i="4"/>
  <c r="J985" i="4" s="1"/>
  <c r="A985" i="4"/>
  <c r="K984" i="4"/>
  <c r="L984" i="4" s="1"/>
  <c r="I984" i="4"/>
  <c r="H984" i="4"/>
  <c r="G984" i="4"/>
  <c r="C984" i="4"/>
  <c r="D984" i="4" s="1"/>
  <c r="E984" i="4" s="1"/>
  <c r="B984" i="4"/>
  <c r="J984" i="4" s="1"/>
  <c r="A984" i="4"/>
  <c r="K983" i="4"/>
  <c r="L983" i="4" s="1"/>
  <c r="I983" i="4"/>
  <c r="H983" i="4"/>
  <c r="G983" i="4"/>
  <c r="C983" i="4"/>
  <c r="D983" i="4" s="1"/>
  <c r="E983" i="4" s="1"/>
  <c r="B983" i="4"/>
  <c r="J983" i="4" s="1"/>
  <c r="A983" i="4"/>
  <c r="K982" i="4"/>
  <c r="L982" i="4" s="1"/>
  <c r="I982" i="4"/>
  <c r="H982" i="4"/>
  <c r="G982" i="4"/>
  <c r="C982" i="4"/>
  <c r="D982" i="4" s="1"/>
  <c r="E982" i="4" s="1"/>
  <c r="B982" i="4"/>
  <c r="J982" i="4" s="1"/>
  <c r="A982" i="4"/>
  <c r="K981" i="4"/>
  <c r="L981" i="4" s="1"/>
  <c r="I981" i="4"/>
  <c r="H981" i="4"/>
  <c r="G981" i="4"/>
  <c r="C981" i="4"/>
  <c r="D981" i="4" s="1"/>
  <c r="E981" i="4" s="1"/>
  <c r="B981" i="4"/>
  <c r="J981" i="4" s="1"/>
  <c r="A981" i="4"/>
  <c r="K980" i="4"/>
  <c r="L980" i="4" s="1"/>
  <c r="I980" i="4"/>
  <c r="H980" i="4"/>
  <c r="G980" i="4"/>
  <c r="C980" i="4"/>
  <c r="D980" i="4" s="1"/>
  <c r="E980" i="4" s="1"/>
  <c r="B980" i="4"/>
  <c r="J980" i="4" s="1"/>
  <c r="A980" i="4"/>
  <c r="K979" i="4"/>
  <c r="L979" i="4" s="1"/>
  <c r="I979" i="4"/>
  <c r="H979" i="4"/>
  <c r="G979" i="4"/>
  <c r="C979" i="4"/>
  <c r="D979" i="4" s="1"/>
  <c r="E979" i="4" s="1"/>
  <c r="B979" i="4"/>
  <c r="J979" i="4" s="1"/>
  <c r="A979" i="4"/>
  <c r="K978" i="4"/>
  <c r="L978" i="4" s="1"/>
  <c r="I978" i="4"/>
  <c r="H978" i="4"/>
  <c r="G978" i="4"/>
  <c r="C978" i="4"/>
  <c r="D978" i="4" s="1"/>
  <c r="E978" i="4" s="1"/>
  <c r="B978" i="4"/>
  <c r="J978" i="4" s="1"/>
  <c r="A978" i="4"/>
  <c r="K977" i="4"/>
  <c r="L977" i="4" s="1"/>
  <c r="I977" i="4"/>
  <c r="H977" i="4"/>
  <c r="G977" i="4"/>
  <c r="C977" i="4"/>
  <c r="D977" i="4" s="1"/>
  <c r="E977" i="4" s="1"/>
  <c r="B977" i="4"/>
  <c r="J977" i="4" s="1"/>
  <c r="A977" i="4"/>
  <c r="K976" i="4"/>
  <c r="L976" i="4" s="1"/>
  <c r="I976" i="4"/>
  <c r="H976" i="4"/>
  <c r="G976" i="4"/>
  <c r="C976" i="4"/>
  <c r="D976" i="4" s="1"/>
  <c r="E976" i="4" s="1"/>
  <c r="B976" i="4"/>
  <c r="J976" i="4" s="1"/>
  <c r="A976" i="4"/>
  <c r="K975" i="4"/>
  <c r="L975" i="4" s="1"/>
  <c r="I975" i="4"/>
  <c r="H975" i="4"/>
  <c r="G975" i="4"/>
  <c r="C975" i="4"/>
  <c r="D975" i="4" s="1"/>
  <c r="E975" i="4" s="1"/>
  <c r="B975" i="4"/>
  <c r="J975" i="4" s="1"/>
  <c r="A975" i="4"/>
  <c r="K974" i="4"/>
  <c r="L974" i="4" s="1"/>
  <c r="I974" i="4"/>
  <c r="H974" i="4"/>
  <c r="G974" i="4"/>
  <c r="C974" i="4"/>
  <c r="D974" i="4" s="1"/>
  <c r="E974" i="4" s="1"/>
  <c r="B974" i="4"/>
  <c r="J974" i="4" s="1"/>
  <c r="A974" i="4"/>
  <c r="K973" i="4"/>
  <c r="L973" i="4" s="1"/>
  <c r="I973" i="4"/>
  <c r="H973" i="4"/>
  <c r="G973" i="4"/>
  <c r="C973" i="4"/>
  <c r="D973" i="4" s="1"/>
  <c r="E973" i="4" s="1"/>
  <c r="B973" i="4"/>
  <c r="J973" i="4" s="1"/>
  <c r="A973" i="4"/>
  <c r="K972" i="4"/>
  <c r="L972" i="4" s="1"/>
  <c r="I972" i="4"/>
  <c r="H972" i="4"/>
  <c r="G972" i="4"/>
  <c r="C972" i="4"/>
  <c r="D972" i="4" s="1"/>
  <c r="E972" i="4" s="1"/>
  <c r="B972" i="4"/>
  <c r="J972" i="4" s="1"/>
  <c r="A972" i="4"/>
  <c r="K971" i="4"/>
  <c r="L971" i="4" s="1"/>
  <c r="I971" i="4"/>
  <c r="H971" i="4"/>
  <c r="G971" i="4"/>
  <c r="C971" i="4"/>
  <c r="D971" i="4" s="1"/>
  <c r="E971" i="4" s="1"/>
  <c r="B971" i="4"/>
  <c r="J971" i="4" s="1"/>
  <c r="A971" i="4"/>
  <c r="K970" i="4"/>
  <c r="L970" i="4" s="1"/>
  <c r="I970" i="4"/>
  <c r="H970" i="4"/>
  <c r="G970" i="4"/>
  <c r="C970" i="4"/>
  <c r="D970" i="4" s="1"/>
  <c r="E970" i="4" s="1"/>
  <c r="B970" i="4"/>
  <c r="J970" i="4" s="1"/>
  <c r="A970" i="4"/>
  <c r="K969" i="4"/>
  <c r="L969" i="4" s="1"/>
  <c r="I969" i="4"/>
  <c r="H969" i="4"/>
  <c r="G969" i="4"/>
  <c r="C969" i="4"/>
  <c r="D969" i="4" s="1"/>
  <c r="E969" i="4" s="1"/>
  <c r="B969" i="4"/>
  <c r="J969" i="4" s="1"/>
  <c r="A969" i="4"/>
  <c r="K968" i="4"/>
  <c r="L968" i="4" s="1"/>
  <c r="I968" i="4"/>
  <c r="H968" i="4"/>
  <c r="G968" i="4"/>
  <c r="C968" i="4"/>
  <c r="D968" i="4" s="1"/>
  <c r="E968" i="4" s="1"/>
  <c r="B968" i="4"/>
  <c r="J968" i="4" s="1"/>
  <c r="A968" i="4"/>
  <c r="K967" i="4"/>
  <c r="L967" i="4" s="1"/>
  <c r="I967" i="4"/>
  <c r="H967" i="4"/>
  <c r="G967" i="4"/>
  <c r="C967" i="4"/>
  <c r="D967" i="4" s="1"/>
  <c r="E967" i="4" s="1"/>
  <c r="B967" i="4"/>
  <c r="J967" i="4" s="1"/>
  <c r="A967" i="4"/>
  <c r="K966" i="4"/>
  <c r="L966" i="4" s="1"/>
  <c r="I966" i="4"/>
  <c r="H966" i="4"/>
  <c r="G966" i="4"/>
  <c r="C966" i="4"/>
  <c r="D966" i="4" s="1"/>
  <c r="E966" i="4" s="1"/>
  <c r="B966" i="4"/>
  <c r="J966" i="4" s="1"/>
  <c r="A966" i="4"/>
  <c r="K965" i="4"/>
  <c r="L965" i="4" s="1"/>
  <c r="I965" i="4"/>
  <c r="H965" i="4"/>
  <c r="G965" i="4"/>
  <c r="C965" i="4"/>
  <c r="D965" i="4" s="1"/>
  <c r="E965" i="4" s="1"/>
  <c r="B965" i="4"/>
  <c r="J965" i="4" s="1"/>
  <c r="A965" i="4"/>
  <c r="K964" i="4"/>
  <c r="L964" i="4" s="1"/>
  <c r="I964" i="4"/>
  <c r="H964" i="4"/>
  <c r="G964" i="4"/>
  <c r="C964" i="4"/>
  <c r="D964" i="4" s="1"/>
  <c r="E964" i="4" s="1"/>
  <c r="B964" i="4"/>
  <c r="J964" i="4" s="1"/>
  <c r="A964" i="4"/>
  <c r="K963" i="4"/>
  <c r="L963" i="4" s="1"/>
  <c r="I963" i="4"/>
  <c r="H963" i="4"/>
  <c r="G963" i="4"/>
  <c r="C963" i="4"/>
  <c r="D963" i="4" s="1"/>
  <c r="E963" i="4" s="1"/>
  <c r="B963" i="4"/>
  <c r="J963" i="4" s="1"/>
  <c r="A963" i="4"/>
  <c r="K962" i="4"/>
  <c r="L962" i="4" s="1"/>
  <c r="I962" i="4"/>
  <c r="H962" i="4"/>
  <c r="G962" i="4"/>
  <c r="C962" i="4"/>
  <c r="D962" i="4" s="1"/>
  <c r="E962" i="4" s="1"/>
  <c r="B962" i="4"/>
  <c r="J962" i="4" s="1"/>
  <c r="A962" i="4"/>
  <c r="K961" i="4"/>
  <c r="L961" i="4" s="1"/>
  <c r="I961" i="4"/>
  <c r="H961" i="4"/>
  <c r="G961" i="4"/>
  <c r="C961" i="4"/>
  <c r="D961" i="4" s="1"/>
  <c r="E961" i="4" s="1"/>
  <c r="B961" i="4"/>
  <c r="J961" i="4" s="1"/>
  <c r="A961" i="4"/>
  <c r="K960" i="4"/>
  <c r="L960" i="4" s="1"/>
  <c r="I960" i="4"/>
  <c r="H960" i="4"/>
  <c r="G960" i="4"/>
  <c r="C960" i="4"/>
  <c r="D960" i="4" s="1"/>
  <c r="E960" i="4" s="1"/>
  <c r="B960" i="4"/>
  <c r="J960" i="4" s="1"/>
  <c r="A960" i="4"/>
  <c r="K959" i="4"/>
  <c r="L959" i="4" s="1"/>
  <c r="I959" i="4"/>
  <c r="H959" i="4"/>
  <c r="G959" i="4"/>
  <c r="C959" i="4"/>
  <c r="D959" i="4" s="1"/>
  <c r="E959" i="4" s="1"/>
  <c r="B959" i="4"/>
  <c r="J959" i="4" s="1"/>
  <c r="A959" i="4"/>
  <c r="K958" i="4"/>
  <c r="L958" i="4" s="1"/>
  <c r="I958" i="4"/>
  <c r="H958" i="4"/>
  <c r="G958" i="4"/>
  <c r="C958" i="4"/>
  <c r="D958" i="4" s="1"/>
  <c r="E958" i="4" s="1"/>
  <c r="B958" i="4"/>
  <c r="J958" i="4" s="1"/>
  <c r="A958" i="4"/>
  <c r="K957" i="4"/>
  <c r="L957" i="4" s="1"/>
  <c r="I957" i="4"/>
  <c r="H957" i="4"/>
  <c r="G957" i="4"/>
  <c r="C957" i="4"/>
  <c r="D957" i="4" s="1"/>
  <c r="E957" i="4" s="1"/>
  <c r="B957" i="4"/>
  <c r="J957" i="4" s="1"/>
  <c r="A957" i="4"/>
  <c r="K956" i="4"/>
  <c r="L956" i="4" s="1"/>
  <c r="I956" i="4"/>
  <c r="H956" i="4"/>
  <c r="G956" i="4"/>
  <c r="C956" i="4"/>
  <c r="D956" i="4" s="1"/>
  <c r="E956" i="4" s="1"/>
  <c r="B956" i="4"/>
  <c r="J956" i="4" s="1"/>
  <c r="A956" i="4"/>
  <c r="K955" i="4"/>
  <c r="L955" i="4" s="1"/>
  <c r="I955" i="4"/>
  <c r="H955" i="4"/>
  <c r="G955" i="4"/>
  <c r="C955" i="4"/>
  <c r="D955" i="4" s="1"/>
  <c r="E955" i="4" s="1"/>
  <c r="B955" i="4"/>
  <c r="J955" i="4" s="1"/>
  <c r="A955" i="4"/>
  <c r="K954" i="4"/>
  <c r="L954" i="4" s="1"/>
  <c r="I954" i="4"/>
  <c r="H954" i="4"/>
  <c r="G954" i="4"/>
  <c r="C954" i="4"/>
  <c r="D954" i="4" s="1"/>
  <c r="E954" i="4" s="1"/>
  <c r="B954" i="4"/>
  <c r="J954" i="4" s="1"/>
  <c r="A954" i="4"/>
  <c r="K953" i="4"/>
  <c r="L953" i="4" s="1"/>
  <c r="I953" i="4"/>
  <c r="H953" i="4"/>
  <c r="G953" i="4"/>
  <c r="C953" i="4"/>
  <c r="D953" i="4" s="1"/>
  <c r="E953" i="4" s="1"/>
  <c r="B953" i="4"/>
  <c r="J953" i="4" s="1"/>
  <c r="A953" i="4"/>
  <c r="K952" i="4"/>
  <c r="L952" i="4" s="1"/>
  <c r="I952" i="4"/>
  <c r="H952" i="4"/>
  <c r="G952" i="4"/>
  <c r="C952" i="4"/>
  <c r="D952" i="4" s="1"/>
  <c r="E952" i="4" s="1"/>
  <c r="B952" i="4"/>
  <c r="J952" i="4" s="1"/>
  <c r="A952" i="4"/>
  <c r="K951" i="4"/>
  <c r="L951" i="4" s="1"/>
  <c r="I951" i="4"/>
  <c r="H951" i="4"/>
  <c r="G951" i="4"/>
  <c r="C951" i="4"/>
  <c r="D951" i="4" s="1"/>
  <c r="E951" i="4" s="1"/>
  <c r="B951" i="4"/>
  <c r="J951" i="4" s="1"/>
  <c r="A951" i="4"/>
  <c r="K950" i="4"/>
  <c r="L950" i="4" s="1"/>
  <c r="I950" i="4"/>
  <c r="H950" i="4"/>
  <c r="G950" i="4"/>
  <c r="C950" i="4"/>
  <c r="D950" i="4" s="1"/>
  <c r="E950" i="4" s="1"/>
  <c r="B950" i="4"/>
  <c r="J950" i="4" s="1"/>
  <c r="A950" i="4"/>
  <c r="K949" i="4"/>
  <c r="L949" i="4" s="1"/>
  <c r="I949" i="4"/>
  <c r="H949" i="4"/>
  <c r="G949" i="4"/>
  <c r="C949" i="4"/>
  <c r="D949" i="4" s="1"/>
  <c r="E949" i="4" s="1"/>
  <c r="B949" i="4"/>
  <c r="J949" i="4" s="1"/>
  <c r="A949" i="4"/>
  <c r="K948" i="4"/>
  <c r="L948" i="4" s="1"/>
  <c r="I948" i="4"/>
  <c r="H948" i="4"/>
  <c r="G948" i="4"/>
  <c r="C948" i="4"/>
  <c r="D948" i="4" s="1"/>
  <c r="E948" i="4" s="1"/>
  <c r="B948" i="4"/>
  <c r="J948" i="4" s="1"/>
  <c r="A948" i="4"/>
  <c r="K947" i="4"/>
  <c r="L947" i="4" s="1"/>
  <c r="I947" i="4"/>
  <c r="H947" i="4"/>
  <c r="G947" i="4"/>
  <c r="C947" i="4"/>
  <c r="D947" i="4" s="1"/>
  <c r="E947" i="4" s="1"/>
  <c r="B947" i="4"/>
  <c r="J947" i="4" s="1"/>
  <c r="A947" i="4"/>
  <c r="K946" i="4"/>
  <c r="L946" i="4" s="1"/>
  <c r="I946" i="4"/>
  <c r="H946" i="4"/>
  <c r="G946" i="4"/>
  <c r="C946" i="4"/>
  <c r="D946" i="4" s="1"/>
  <c r="E946" i="4" s="1"/>
  <c r="B946" i="4"/>
  <c r="J946" i="4" s="1"/>
  <c r="A946" i="4"/>
  <c r="K945" i="4"/>
  <c r="L945" i="4" s="1"/>
  <c r="I945" i="4"/>
  <c r="H945" i="4"/>
  <c r="G945" i="4"/>
  <c r="C945" i="4"/>
  <c r="D945" i="4" s="1"/>
  <c r="E945" i="4" s="1"/>
  <c r="B945" i="4"/>
  <c r="J945" i="4" s="1"/>
  <c r="A945" i="4"/>
  <c r="K944" i="4"/>
  <c r="L944" i="4" s="1"/>
  <c r="I944" i="4"/>
  <c r="H944" i="4"/>
  <c r="G944" i="4"/>
  <c r="C944" i="4"/>
  <c r="D944" i="4" s="1"/>
  <c r="E944" i="4" s="1"/>
  <c r="B944" i="4"/>
  <c r="J944" i="4" s="1"/>
  <c r="A944" i="4"/>
  <c r="K943" i="4"/>
  <c r="L943" i="4" s="1"/>
  <c r="I943" i="4"/>
  <c r="H943" i="4"/>
  <c r="G943" i="4"/>
  <c r="C943" i="4"/>
  <c r="D943" i="4" s="1"/>
  <c r="E943" i="4" s="1"/>
  <c r="B943" i="4"/>
  <c r="J943" i="4" s="1"/>
  <c r="A943" i="4"/>
  <c r="K942" i="4"/>
  <c r="L942" i="4" s="1"/>
  <c r="I942" i="4"/>
  <c r="H942" i="4"/>
  <c r="G942" i="4"/>
  <c r="C942" i="4"/>
  <c r="D942" i="4" s="1"/>
  <c r="E942" i="4" s="1"/>
  <c r="B942" i="4"/>
  <c r="J942" i="4" s="1"/>
  <c r="A942" i="4"/>
  <c r="K941" i="4"/>
  <c r="L941" i="4" s="1"/>
  <c r="I941" i="4"/>
  <c r="H941" i="4"/>
  <c r="G941" i="4"/>
  <c r="C941" i="4"/>
  <c r="D941" i="4" s="1"/>
  <c r="E941" i="4" s="1"/>
  <c r="B941" i="4"/>
  <c r="J941" i="4" s="1"/>
  <c r="A941" i="4"/>
  <c r="K940" i="4"/>
  <c r="L940" i="4" s="1"/>
  <c r="I940" i="4"/>
  <c r="H940" i="4"/>
  <c r="G940" i="4"/>
  <c r="C940" i="4"/>
  <c r="D940" i="4" s="1"/>
  <c r="E940" i="4" s="1"/>
  <c r="B940" i="4"/>
  <c r="J940" i="4" s="1"/>
  <c r="A940" i="4"/>
  <c r="K939" i="4"/>
  <c r="L939" i="4" s="1"/>
  <c r="I939" i="4"/>
  <c r="H939" i="4"/>
  <c r="G939" i="4"/>
  <c r="C939" i="4"/>
  <c r="D939" i="4" s="1"/>
  <c r="E939" i="4" s="1"/>
  <c r="B939" i="4"/>
  <c r="J939" i="4" s="1"/>
  <c r="A939" i="4"/>
  <c r="K938" i="4"/>
  <c r="L938" i="4" s="1"/>
  <c r="I938" i="4"/>
  <c r="H938" i="4"/>
  <c r="G938" i="4"/>
  <c r="C938" i="4"/>
  <c r="D938" i="4" s="1"/>
  <c r="E938" i="4" s="1"/>
  <c r="B938" i="4"/>
  <c r="J938" i="4" s="1"/>
  <c r="A938" i="4"/>
  <c r="K937" i="4"/>
  <c r="L937" i="4" s="1"/>
  <c r="I937" i="4"/>
  <c r="H937" i="4"/>
  <c r="G937" i="4"/>
  <c r="C937" i="4"/>
  <c r="D937" i="4" s="1"/>
  <c r="E937" i="4" s="1"/>
  <c r="B937" i="4"/>
  <c r="J937" i="4" s="1"/>
  <c r="A937" i="4"/>
  <c r="K936" i="4"/>
  <c r="L936" i="4" s="1"/>
  <c r="I936" i="4"/>
  <c r="H936" i="4"/>
  <c r="G936" i="4"/>
  <c r="C936" i="4"/>
  <c r="D936" i="4" s="1"/>
  <c r="E936" i="4" s="1"/>
  <c r="B936" i="4"/>
  <c r="J936" i="4" s="1"/>
  <c r="A936" i="4"/>
  <c r="K935" i="4"/>
  <c r="L935" i="4" s="1"/>
  <c r="I935" i="4"/>
  <c r="H935" i="4"/>
  <c r="G935" i="4"/>
  <c r="C935" i="4"/>
  <c r="D935" i="4" s="1"/>
  <c r="E935" i="4" s="1"/>
  <c r="B935" i="4"/>
  <c r="J935" i="4" s="1"/>
  <c r="A935" i="4"/>
  <c r="K934" i="4"/>
  <c r="L934" i="4" s="1"/>
  <c r="I934" i="4"/>
  <c r="H934" i="4"/>
  <c r="G934" i="4"/>
  <c r="C934" i="4"/>
  <c r="D934" i="4" s="1"/>
  <c r="E934" i="4" s="1"/>
  <c r="B934" i="4"/>
  <c r="J934" i="4" s="1"/>
  <c r="A934" i="4"/>
  <c r="K933" i="4"/>
  <c r="L933" i="4" s="1"/>
  <c r="I933" i="4"/>
  <c r="H933" i="4"/>
  <c r="G933" i="4"/>
  <c r="C933" i="4"/>
  <c r="D933" i="4" s="1"/>
  <c r="E933" i="4" s="1"/>
  <c r="B933" i="4"/>
  <c r="J933" i="4" s="1"/>
  <c r="A933" i="4"/>
  <c r="K932" i="4"/>
  <c r="L932" i="4" s="1"/>
  <c r="I932" i="4"/>
  <c r="H932" i="4"/>
  <c r="G932" i="4"/>
  <c r="C932" i="4"/>
  <c r="D932" i="4" s="1"/>
  <c r="E932" i="4" s="1"/>
  <c r="B932" i="4"/>
  <c r="J932" i="4" s="1"/>
  <c r="A932" i="4"/>
  <c r="K931" i="4"/>
  <c r="L931" i="4" s="1"/>
  <c r="I931" i="4"/>
  <c r="H931" i="4"/>
  <c r="G931" i="4"/>
  <c r="C931" i="4"/>
  <c r="D931" i="4" s="1"/>
  <c r="E931" i="4" s="1"/>
  <c r="B931" i="4"/>
  <c r="J931" i="4" s="1"/>
  <c r="A931" i="4"/>
  <c r="K930" i="4"/>
  <c r="L930" i="4" s="1"/>
  <c r="I930" i="4"/>
  <c r="H930" i="4"/>
  <c r="G930" i="4"/>
  <c r="C930" i="4"/>
  <c r="D930" i="4" s="1"/>
  <c r="E930" i="4" s="1"/>
  <c r="B930" i="4"/>
  <c r="J930" i="4" s="1"/>
  <c r="A930" i="4"/>
  <c r="K929" i="4"/>
  <c r="L929" i="4" s="1"/>
  <c r="I929" i="4"/>
  <c r="H929" i="4"/>
  <c r="G929" i="4"/>
  <c r="C929" i="4"/>
  <c r="D929" i="4" s="1"/>
  <c r="E929" i="4" s="1"/>
  <c r="B929" i="4"/>
  <c r="J929" i="4" s="1"/>
  <c r="A929" i="4"/>
  <c r="K928" i="4"/>
  <c r="L928" i="4" s="1"/>
  <c r="I928" i="4"/>
  <c r="H928" i="4"/>
  <c r="G928" i="4"/>
  <c r="C928" i="4"/>
  <c r="D928" i="4" s="1"/>
  <c r="E928" i="4" s="1"/>
  <c r="B928" i="4"/>
  <c r="J928" i="4" s="1"/>
  <c r="A928" i="4"/>
  <c r="K927" i="4"/>
  <c r="L927" i="4" s="1"/>
  <c r="I927" i="4"/>
  <c r="H927" i="4"/>
  <c r="G927" i="4"/>
  <c r="C927" i="4"/>
  <c r="D927" i="4" s="1"/>
  <c r="E927" i="4" s="1"/>
  <c r="B927" i="4"/>
  <c r="J927" i="4" s="1"/>
  <c r="A927" i="4"/>
  <c r="K926" i="4"/>
  <c r="L926" i="4" s="1"/>
  <c r="I926" i="4"/>
  <c r="H926" i="4"/>
  <c r="G926" i="4"/>
  <c r="C926" i="4"/>
  <c r="D926" i="4" s="1"/>
  <c r="E926" i="4" s="1"/>
  <c r="B926" i="4"/>
  <c r="J926" i="4" s="1"/>
  <c r="A926" i="4"/>
  <c r="K925" i="4"/>
  <c r="L925" i="4" s="1"/>
  <c r="I925" i="4"/>
  <c r="H925" i="4"/>
  <c r="G925" i="4"/>
  <c r="C925" i="4"/>
  <c r="D925" i="4" s="1"/>
  <c r="E925" i="4" s="1"/>
  <c r="B925" i="4"/>
  <c r="J925" i="4" s="1"/>
  <c r="A925" i="4"/>
  <c r="K924" i="4"/>
  <c r="L924" i="4" s="1"/>
  <c r="I924" i="4"/>
  <c r="H924" i="4"/>
  <c r="G924" i="4"/>
  <c r="C924" i="4"/>
  <c r="D924" i="4" s="1"/>
  <c r="E924" i="4" s="1"/>
  <c r="B924" i="4"/>
  <c r="J924" i="4" s="1"/>
  <c r="A924" i="4"/>
  <c r="K923" i="4"/>
  <c r="L923" i="4" s="1"/>
  <c r="I923" i="4"/>
  <c r="H923" i="4"/>
  <c r="G923" i="4"/>
  <c r="C923" i="4"/>
  <c r="D923" i="4" s="1"/>
  <c r="E923" i="4" s="1"/>
  <c r="B923" i="4"/>
  <c r="J923" i="4" s="1"/>
  <c r="A923" i="4"/>
  <c r="K922" i="4"/>
  <c r="L922" i="4" s="1"/>
  <c r="I922" i="4"/>
  <c r="H922" i="4"/>
  <c r="G922" i="4"/>
  <c r="C922" i="4"/>
  <c r="D922" i="4" s="1"/>
  <c r="E922" i="4" s="1"/>
  <c r="B922" i="4"/>
  <c r="J922" i="4" s="1"/>
  <c r="A922" i="4"/>
  <c r="K921" i="4"/>
  <c r="L921" i="4" s="1"/>
  <c r="I921" i="4"/>
  <c r="H921" i="4"/>
  <c r="G921" i="4"/>
  <c r="C921" i="4"/>
  <c r="D921" i="4" s="1"/>
  <c r="E921" i="4" s="1"/>
  <c r="B921" i="4"/>
  <c r="J921" i="4" s="1"/>
  <c r="A921" i="4"/>
  <c r="K920" i="4"/>
  <c r="L920" i="4" s="1"/>
  <c r="I920" i="4"/>
  <c r="H920" i="4"/>
  <c r="G920" i="4"/>
  <c r="C920" i="4"/>
  <c r="D920" i="4" s="1"/>
  <c r="E920" i="4" s="1"/>
  <c r="B920" i="4"/>
  <c r="J920" i="4" s="1"/>
  <c r="A920" i="4"/>
  <c r="K919" i="4"/>
  <c r="L919" i="4" s="1"/>
  <c r="I919" i="4"/>
  <c r="H919" i="4"/>
  <c r="G919" i="4"/>
  <c r="C919" i="4"/>
  <c r="D919" i="4" s="1"/>
  <c r="E919" i="4" s="1"/>
  <c r="B919" i="4"/>
  <c r="J919" i="4" s="1"/>
  <c r="A919" i="4"/>
  <c r="K918" i="4"/>
  <c r="L918" i="4" s="1"/>
  <c r="I918" i="4"/>
  <c r="H918" i="4"/>
  <c r="G918" i="4"/>
  <c r="C918" i="4"/>
  <c r="D918" i="4" s="1"/>
  <c r="E918" i="4" s="1"/>
  <c r="B918" i="4"/>
  <c r="J918" i="4" s="1"/>
  <c r="A918" i="4"/>
  <c r="K917" i="4"/>
  <c r="L917" i="4" s="1"/>
  <c r="I917" i="4"/>
  <c r="H917" i="4"/>
  <c r="G917" i="4"/>
  <c r="C917" i="4"/>
  <c r="D917" i="4" s="1"/>
  <c r="E917" i="4" s="1"/>
  <c r="B917" i="4"/>
  <c r="J917" i="4" s="1"/>
  <c r="A917" i="4"/>
  <c r="K916" i="4"/>
  <c r="L916" i="4" s="1"/>
  <c r="I916" i="4"/>
  <c r="H916" i="4"/>
  <c r="G916" i="4"/>
  <c r="C916" i="4"/>
  <c r="D916" i="4" s="1"/>
  <c r="E916" i="4" s="1"/>
  <c r="B916" i="4"/>
  <c r="J916" i="4" s="1"/>
  <c r="A916" i="4"/>
  <c r="K915" i="4"/>
  <c r="L915" i="4" s="1"/>
  <c r="I915" i="4"/>
  <c r="H915" i="4"/>
  <c r="G915" i="4"/>
  <c r="C915" i="4"/>
  <c r="D915" i="4" s="1"/>
  <c r="E915" i="4" s="1"/>
  <c r="B915" i="4"/>
  <c r="J915" i="4" s="1"/>
  <c r="A915" i="4"/>
  <c r="K914" i="4"/>
  <c r="L914" i="4" s="1"/>
  <c r="I914" i="4"/>
  <c r="H914" i="4"/>
  <c r="G914" i="4"/>
  <c r="C914" i="4"/>
  <c r="D914" i="4" s="1"/>
  <c r="E914" i="4" s="1"/>
  <c r="B914" i="4"/>
  <c r="J914" i="4" s="1"/>
  <c r="A914" i="4"/>
  <c r="K913" i="4"/>
  <c r="L913" i="4" s="1"/>
  <c r="I913" i="4"/>
  <c r="H913" i="4"/>
  <c r="G913" i="4"/>
  <c r="C913" i="4"/>
  <c r="D913" i="4" s="1"/>
  <c r="E913" i="4" s="1"/>
  <c r="B913" i="4"/>
  <c r="J913" i="4" s="1"/>
  <c r="A913" i="4"/>
  <c r="K912" i="4"/>
  <c r="L912" i="4" s="1"/>
  <c r="I912" i="4"/>
  <c r="H912" i="4"/>
  <c r="G912" i="4"/>
  <c r="C912" i="4"/>
  <c r="D912" i="4" s="1"/>
  <c r="E912" i="4" s="1"/>
  <c r="B912" i="4"/>
  <c r="J912" i="4" s="1"/>
  <c r="A912" i="4"/>
  <c r="K911" i="4"/>
  <c r="L911" i="4" s="1"/>
  <c r="I911" i="4"/>
  <c r="H911" i="4"/>
  <c r="G911" i="4"/>
  <c r="C911" i="4"/>
  <c r="D911" i="4" s="1"/>
  <c r="E911" i="4" s="1"/>
  <c r="B911" i="4"/>
  <c r="J911" i="4" s="1"/>
  <c r="A911" i="4"/>
  <c r="K910" i="4"/>
  <c r="L910" i="4" s="1"/>
  <c r="I910" i="4"/>
  <c r="H910" i="4"/>
  <c r="G910" i="4"/>
  <c r="C910" i="4"/>
  <c r="D910" i="4" s="1"/>
  <c r="E910" i="4" s="1"/>
  <c r="B910" i="4"/>
  <c r="J910" i="4" s="1"/>
  <c r="A910" i="4"/>
  <c r="K909" i="4"/>
  <c r="L909" i="4" s="1"/>
  <c r="I909" i="4"/>
  <c r="H909" i="4"/>
  <c r="G909" i="4"/>
  <c r="C909" i="4"/>
  <c r="D909" i="4" s="1"/>
  <c r="E909" i="4" s="1"/>
  <c r="B909" i="4"/>
  <c r="J909" i="4" s="1"/>
  <c r="A909" i="4"/>
  <c r="K908" i="4"/>
  <c r="L908" i="4" s="1"/>
  <c r="I908" i="4"/>
  <c r="H908" i="4"/>
  <c r="G908" i="4"/>
  <c r="C908" i="4"/>
  <c r="D908" i="4" s="1"/>
  <c r="E908" i="4" s="1"/>
  <c r="B908" i="4"/>
  <c r="J908" i="4" s="1"/>
  <c r="A908" i="4"/>
  <c r="K907" i="4"/>
  <c r="L907" i="4" s="1"/>
  <c r="I907" i="4"/>
  <c r="H907" i="4"/>
  <c r="G907" i="4"/>
  <c r="C907" i="4"/>
  <c r="D907" i="4" s="1"/>
  <c r="E907" i="4" s="1"/>
  <c r="B907" i="4"/>
  <c r="J907" i="4" s="1"/>
  <c r="A907" i="4"/>
  <c r="K906" i="4"/>
  <c r="L906" i="4" s="1"/>
  <c r="I906" i="4"/>
  <c r="H906" i="4"/>
  <c r="G906" i="4"/>
  <c r="C906" i="4"/>
  <c r="D906" i="4" s="1"/>
  <c r="E906" i="4" s="1"/>
  <c r="B906" i="4"/>
  <c r="J906" i="4" s="1"/>
  <c r="A906" i="4"/>
  <c r="K905" i="4"/>
  <c r="L905" i="4" s="1"/>
  <c r="I905" i="4"/>
  <c r="H905" i="4"/>
  <c r="G905" i="4"/>
  <c r="C905" i="4"/>
  <c r="D905" i="4" s="1"/>
  <c r="E905" i="4" s="1"/>
  <c r="B905" i="4"/>
  <c r="J905" i="4" s="1"/>
  <c r="A905" i="4"/>
  <c r="K904" i="4"/>
  <c r="L904" i="4" s="1"/>
  <c r="I904" i="4"/>
  <c r="H904" i="4"/>
  <c r="G904" i="4"/>
  <c r="C904" i="4"/>
  <c r="D904" i="4" s="1"/>
  <c r="E904" i="4" s="1"/>
  <c r="B904" i="4"/>
  <c r="J904" i="4" s="1"/>
  <c r="A904" i="4"/>
  <c r="K903" i="4"/>
  <c r="L903" i="4" s="1"/>
  <c r="I903" i="4"/>
  <c r="H903" i="4"/>
  <c r="G903" i="4"/>
  <c r="C903" i="4"/>
  <c r="D903" i="4" s="1"/>
  <c r="E903" i="4" s="1"/>
  <c r="B903" i="4"/>
  <c r="J903" i="4" s="1"/>
  <c r="A903" i="4"/>
  <c r="K902" i="4"/>
  <c r="L902" i="4" s="1"/>
  <c r="I902" i="4"/>
  <c r="H902" i="4"/>
  <c r="G902" i="4"/>
  <c r="C902" i="4"/>
  <c r="D902" i="4" s="1"/>
  <c r="E902" i="4" s="1"/>
  <c r="B902" i="4"/>
  <c r="J902" i="4" s="1"/>
  <c r="A902" i="4"/>
  <c r="K901" i="4"/>
  <c r="L901" i="4" s="1"/>
  <c r="I901" i="4"/>
  <c r="H901" i="4"/>
  <c r="G901" i="4"/>
  <c r="C901" i="4"/>
  <c r="D901" i="4" s="1"/>
  <c r="E901" i="4" s="1"/>
  <c r="B901" i="4"/>
  <c r="J901" i="4" s="1"/>
  <c r="A901" i="4"/>
  <c r="K900" i="4"/>
  <c r="L900" i="4" s="1"/>
  <c r="I900" i="4"/>
  <c r="H900" i="4"/>
  <c r="G900" i="4"/>
  <c r="C900" i="4"/>
  <c r="D900" i="4" s="1"/>
  <c r="E900" i="4" s="1"/>
  <c r="B900" i="4"/>
  <c r="J900" i="4" s="1"/>
  <c r="A900" i="4"/>
  <c r="K899" i="4"/>
  <c r="L899" i="4" s="1"/>
  <c r="I899" i="4"/>
  <c r="H899" i="4"/>
  <c r="G899" i="4"/>
  <c r="C899" i="4"/>
  <c r="D899" i="4" s="1"/>
  <c r="E899" i="4" s="1"/>
  <c r="B899" i="4"/>
  <c r="J899" i="4" s="1"/>
  <c r="A899" i="4"/>
  <c r="K898" i="4"/>
  <c r="L898" i="4" s="1"/>
  <c r="I898" i="4"/>
  <c r="H898" i="4"/>
  <c r="G898" i="4"/>
  <c r="C898" i="4"/>
  <c r="D898" i="4" s="1"/>
  <c r="E898" i="4" s="1"/>
  <c r="B898" i="4"/>
  <c r="J898" i="4" s="1"/>
  <c r="A898" i="4"/>
  <c r="K897" i="4"/>
  <c r="L897" i="4" s="1"/>
  <c r="I897" i="4"/>
  <c r="H897" i="4"/>
  <c r="G897" i="4"/>
  <c r="C897" i="4"/>
  <c r="D897" i="4" s="1"/>
  <c r="E897" i="4" s="1"/>
  <c r="B897" i="4"/>
  <c r="J897" i="4" s="1"/>
  <c r="A897" i="4"/>
  <c r="K896" i="4"/>
  <c r="L896" i="4" s="1"/>
  <c r="I896" i="4"/>
  <c r="H896" i="4"/>
  <c r="G896" i="4"/>
  <c r="C896" i="4"/>
  <c r="D896" i="4" s="1"/>
  <c r="E896" i="4" s="1"/>
  <c r="B896" i="4"/>
  <c r="J896" i="4" s="1"/>
  <c r="A896" i="4"/>
  <c r="K895" i="4"/>
  <c r="L895" i="4" s="1"/>
  <c r="I895" i="4"/>
  <c r="H895" i="4"/>
  <c r="G895" i="4"/>
  <c r="C895" i="4"/>
  <c r="D895" i="4" s="1"/>
  <c r="E895" i="4" s="1"/>
  <c r="B895" i="4"/>
  <c r="J895" i="4" s="1"/>
  <c r="A895" i="4"/>
  <c r="K894" i="4"/>
  <c r="L894" i="4" s="1"/>
  <c r="I894" i="4"/>
  <c r="H894" i="4"/>
  <c r="G894" i="4"/>
  <c r="C894" i="4"/>
  <c r="D894" i="4" s="1"/>
  <c r="E894" i="4" s="1"/>
  <c r="B894" i="4"/>
  <c r="J894" i="4" s="1"/>
  <c r="A894" i="4"/>
  <c r="K893" i="4"/>
  <c r="L893" i="4" s="1"/>
  <c r="I893" i="4"/>
  <c r="H893" i="4"/>
  <c r="G893" i="4"/>
  <c r="C893" i="4"/>
  <c r="D893" i="4" s="1"/>
  <c r="E893" i="4" s="1"/>
  <c r="B893" i="4"/>
  <c r="J893" i="4" s="1"/>
  <c r="A893" i="4"/>
  <c r="K892" i="4"/>
  <c r="L892" i="4" s="1"/>
  <c r="I892" i="4"/>
  <c r="H892" i="4"/>
  <c r="G892" i="4"/>
  <c r="C892" i="4"/>
  <c r="D892" i="4" s="1"/>
  <c r="E892" i="4" s="1"/>
  <c r="B892" i="4"/>
  <c r="J892" i="4" s="1"/>
  <c r="A892" i="4"/>
  <c r="K891" i="4"/>
  <c r="L891" i="4" s="1"/>
  <c r="I891" i="4"/>
  <c r="H891" i="4"/>
  <c r="G891" i="4"/>
  <c r="C891" i="4"/>
  <c r="D891" i="4" s="1"/>
  <c r="E891" i="4" s="1"/>
  <c r="B891" i="4"/>
  <c r="J891" i="4" s="1"/>
  <c r="A891" i="4"/>
  <c r="K890" i="4"/>
  <c r="L890" i="4" s="1"/>
  <c r="I890" i="4"/>
  <c r="H890" i="4"/>
  <c r="G890" i="4"/>
  <c r="C890" i="4"/>
  <c r="D890" i="4" s="1"/>
  <c r="E890" i="4" s="1"/>
  <c r="B890" i="4"/>
  <c r="J890" i="4" s="1"/>
  <c r="A890" i="4"/>
  <c r="K889" i="4"/>
  <c r="L889" i="4" s="1"/>
  <c r="I889" i="4"/>
  <c r="H889" i="4"/>
  <c r="G889" i="4"/>
  <c r="C889" i="4"/>
  <c r="D889" i="4" s="1"/>
  <c r="E889" i="4" s="1"/>
  <c r="B889" i="4"/>
  <c r="J889" i="4" s="1"/>
  <c r="A889" i="4"/>
  <c r="K888" i="4"/>
  <c r="L888" i="4" s="1"/>
  <c r="I888" i="4"/>
  <c r="H888" i="4"/>
  <c r="G888" i="4"/>
  <c r="C888" i="4"/>
  <c r="D888" i="4" s="1"/>
  <c r="E888" i="4" s="1"/>
  <c r="B888" i="4"/>
  <c r="J888" i="4" s="1"/>
  <c r="A888" i="4"/>
  <c r="K887" i="4"/>
  <c r="L887" i="4" s="1"/>
  <c r="I887" i="4"/>
  <c r="H887" i="4"/>
  <c r="G887" i="4"/>
  <c r="C887" i="4"/>
  <c r="D887" i="4" s="1"/>
  <c r="E887" i="4" s="1"/>
  <c r="B887" i="4"/>
  <c r="J887" i="4" s="1"/>
  <c r="A887" i="4"/>
  <c r="K886" i="4"/>
  <c r="L886" i="4" s="1"/>
  <c r="I886" i="4"/>
  <c r="H886" i="4"/>
  <c r="G886" i="4"/>
  <c r="C886" i="4"/>
  <c r="D886" i="4" s="1"/>
  <c r="E886" i="4" s="1"/>
  <c r="B886" i="4"/>
  <c r="J886" i="4" s="1"/>
  <c r="A886" i="4"/>
  <c r="K885" i="4"/>
  <c r="L885" i="4" s="1"/>
  <c r="I885" i="4"/>
  <c r="H885" i="4"/>
  <c r="G885" i="4"/>
  <c r="C885" i="4"/>
  <c r="D885" i="4" s="1"/>
  <c r="E885" i="4" s="1"/>
  <c r="B885" i="4"/>
  <c r="J885" i="4" s="1"/>
  <c r="A885" i="4"/>
  <c r="K884" i="4"/>
  <c r="L884" i="4" s="1"/>
  <c r="I884" i="4"/>
  <c r="H884" i="4"/>
  <c r="G884" i="4"/>
  <c r="C884" i="4"/>
  <c r="D884" i="4" s="1"/>
  <c r="E884" i="4" s="1"/>
  <c r="B884" i="4"/>
  <c r="J884" i="4" s="1"/>
  <c r="A884" i="4"/>
  <c r="K883" i="4"/>
  <c r="L883" i="4" s="1"/>
  <c r="I883" i="4"/>
  <c r="H883" i="4"/>
  <c r="G883" i="4"/>
  <c r="C883" i="4"/>
  <c r="D883" i="4" s="1"/>
  <c r="E883" i="4" s="1"/>
  <c r="B883" i="4"/>
  <c r="J883" i="4" s="1"/>
  <c r="A883" i="4"/>
  <c r="K882" i="4"/>
  <c r="L882" i="4" s="1"/>
  <c r="I882" i="4"/>
  <c r="H882" i="4"/>
  <c r="G882" i="4"/>
  <c r="C882" i="4"/>
  <c r="D882" i="4" s="1"/>
  <c r="E882" i="4" s="1"/>
  <c r="B882" i="4"/>
  <c r="J882" i="4" s="1"/>
  <c r="A882" i="4"/>
  <c r="K881" i="4"/>
  <c r="L881" i="4" s="1"/>
  <c r="I881" i="4"/>
  <c r="H881" i="4"/>
  <c r="G881" i="4"/>
  <c r="C881" i="4"/>
  <c r="D881" i="4" s="1"/>
  <c r="E881" i="4" s="1"/>
  <c r="B881" i="4"/>
  <c r="J881" i="4" s="1"/>
  <c r="A881" i="4"/>
  <c r="K880" i="4"/>
  <c r="L880" i="4" s="1"/>
  <c r="I880" i="4"/>
  <c r="H880" i="4"/>
  <c r="G880" i="4"/>
  <c r="C880" i="4"/>
  <c r="D880" i="4" s="1"/>
  <c r="E880" i="4" s="1"/>
  <c r="B880" i="4"/>
  <c r="J880" i="4" s="1"/>
  <c r="A880" i="4"/>
  <c r="K879" i="4"/>
  <c r="L879" i="4" s="1"/>
  <c r="I879" i="4"/>
  <c r="H879" i="4"/>
  <c r="G879" i="4"/>
  <c r="C879" i="4"/>
  <c r="D879" i="4" s="1"/>
  <c r="E879" i="4" s="1"/>
  <c r="B879" i="4"/>
  <c r="J879" i="4" s="1"/>
  <c r="A879" i="4"/>
  <c r="K878" i="4"/>
  <c r="L878" i="4" s="1"/>
  <c r="I878" i="4"/>
  <c r="H878" i="4"/>
  <c r="G878" i="4"/>
  <c r="C878" i="4"/>
  <c r="D878" i="4" s="1"/>
  <c r="E878" i="4" s="1"/>
  <c r="B878" i="4"/>
  <c r="J878" i="4" s="1"/>
  <c r="A878" i="4"/>
  <c r="K877" i="4"/>
  <c r="L877" i="4" s="1"/>
  <c r="I877" i="4"/>
  <c r="H877" i="4"/>
  <c r="G877" i="4"/>
  <c r="C877" i="4"/>
  <c r="D877" i="4" s="1"/>
  <c r="E877" i="4" s="1"/>
  <c r="B877" i="4"/>
  <c r="J877" i="4" s="1"/>
  <c r="A877" i="4"/>
  <c r="K876" i="4"/>
  <c r="L876" i="4" s="1"/>
  <c r="I876" i="4"/>
  <c r="H876" i="4"/>
  <c r="G876" i="4"/>
  <c r="C876" i="4"/>
  <c r="D876" i="4" s="1"/>
  <c r="E876" i="4" s="1"/>
  <c r="B876" i="4"/>
  <c r="J876" i="4" s="1"/>
  <c r="A876" i="4"/>
  <c r="K875" i="4"/>
  <c r="L875" i="4" s="1"/>
  <c r="I875" i="4"/>
  <c r="H875" i="4"/>
  <c r="G875" i="4"/>
  <c r="C875" i="4"/>
  <c r="D875" i="4" s="1"/>
  <c r="E875" i="4" s="1"/>
  <c r="B875" i="4"/>
  <c r="J875" i="4" s="1"/>
  <c r="A875" i="4"/>
  <c r="K874" i="4"/>
  <c r="L874" i="4" s="1"/>
  <c r="I874" i="4"/>
  <c r="H874" i="4"/>
  <c r="G874" i="4"/>
  <c r="C874" i="4"/>
  <c r="D874" i="4" s="1"/>
  <c r="E874" i="4" s="1"/>
  <c r="B874" i="4"/>
  <c r="J874" i="4" s="1"/>
  <c r="A874" i="4"/>
  <c r="K873" i="4"/>
  <c r="L873" i="4" s="1"/>
  <c r="I873" i="4"/>
  <c r="H873" i="4"/>
  <c r="G873" i="4"/>
  <c r="C873" i="4"/>
  <c r="D873" i="4" s="1"/>
  <c r="E873" i="4" s="1"/>
  <c r="B873" i="4"/>
  <c r="J873" i="4" s="1"/>
  <c r="A873" i="4"/>
  <c r="K872" i="4"/>
  <c r="L872" i="4" s="1"/>
  <c r="I872" i="4"/>
  <c r="H872" i="4"/>
  <c r="G872" i="4"/>
  <c r="C872" i="4"/>
  <c r="D872" i="4" s="1"/>
  <c r="E872" i="4" s="1"/>
  <c r="B872" i="4"/>
  <c r="J872" i="4" s="1"/>
  <c r="A872" i="4"/>
  <c r="K871" i="4"/>
  <c r="L871" i="4" s="1"/>
  <c r="I871" i="4"/>
  <c r="H871" i="4"/>
  <c r="G871" i="4"/>
  <c r="C871" i="4"/>
  <c r="D871" i="4" s="1"/>
  <c r="E871" i="4" s="1"/>
  <c r="B871" i="4"/>
  <c r="J871" i="4" s="1"/>
  <c r="A871" i="4"/>
  <c r="K870" i="4"/>
  <c r="L870" i="4" s="1"/>
  <c r="I870" i="4"/>
  <c r="H870" i="4"/>
  <c r="G870" i="4"/>
  <c r="C870" i="4"/>
  <c r="D870" i="4" s="1"/>
  <c r="E870" i="4" s="1"/>
  <c r="B870" i="4"/>
  <c r="J870" i="4" s="1"/>
  <c r="A870" i="4"/>
  <c r="K869" i="4"/>
  <c r="L869" i="4" s="1"/>
  <c r="I869" i="4"/>
  <c r="H869" i="4"/>
  <c r="G869" i="4"/>
  <c r="C869" i="4"/>
  <c r="D869" i="4" s="1"/>
  <c r="E869" i="4" s="1"/>
  <c r="B869" i="4"/>
  <c r="J869" i="4" s="1"/>
  <c r="A869" i="4"/>
  <c r="K868" i="4"/>
  <c r="L868" i="4" s="1"/>
  <c r="I868" i="4"/>
  <c r="H868" i="4"/>
  <c r="G868" i="4"/>
  <c r="C868" i="4"/>
  <c r="D868" i="4" s="1"/>
  <c r="E868" i="4" s="1"/>
  <c r="B868" i="4"/>
  <c r="J868" i="4" s="1"/>
  <c r="A868" i="4"/>
  <c r="K867" i="4"/>
  <c r="L867" i="4" s="1"/>
  <c r="I867" i="4"/>
  <c r="H867" i="4"/>
  <c r="G867" i="4"/>
  <c r="C867" i="4"/>
  <c r="D867" i="4" s="1"/>
  <c r="E867" i="4" s="1"/>
  <c r="B867" i="4"/>
  <c r="J867" i="4" s="1"/>
  <c r="A867" i="4"/>
  <c r="K866" i="4"/>
  <c r="L866" i="4" s="1"/>
  <c r="I866" i="4"/>
  <c r="H866" i="4"/>
  <c r="G866" i="4"/>
  <c r="C866" i="4"/>
  <c r="D866" i="4" s="1"/>
  <c r="E866" i="4" s="1"/>
  <c r="B866" i="4"/>
  <c r="J866" i="4" s="1"/>
  <c r="A866" i="4"/>
  <c r="K865" i="4"/>
  <c r="L865" i="4" s="1"/>
  <c r="I865" i="4"/>
  <c r="H865" i="4"/>
  <c r="G865" i="4"/>
  <c r="C865" i="4"/>
  <c r="D865" i="4" s="1"/>
  <c r="E865" i="4" s="1"/>
  <c r="B865" i="4"/>
  <c r="J865" i="4" s="1"/>
  <c r="A865" i="4"/>
  <c r="K864" i="4"/>
  <c r="L864" i="4" s="1"/>
  <c r="I864" i="4"/>
  <c r="H864" i="4"/>
  <c r="G864" i="4"/>
  <c r="C864" i="4"/>
  <c r="D864" i="4" s="1"/>
  <c r="E864" i="4" s="1"/>
  <c r="B864" i="4"/>
  <c r="J864" i="4" s="1"/>
  <c r="A864" i="4"/>
  <c r="K863" i="4"/>
  <c r="L863" i="4" s="1"/>
  <c r="I863" i="4"/>
  <c r="H863" i="4"/>
  <c r="G863" i="4"/>
  <c r="C863" i="4"/>
  <c r="D863" i="4" s="1"/>
  <c r="E863" i="4" s="1"/>
  <c r="B863" i="4"/>
  <c r="J863" i="4" s="1"/>
  <c r="A863" i="4"/>
  <c r="K862" i="4"/>
  <c r="L862" i="4" s="1"/>
  <c r="I862" i="4"/>
  <c r="H862" i="4"/>
  <c r="G862" i="4"/>
  <c r="C862" i="4"/>
  <c r="D862" i="4" s="1"/>
  <c r="E862" i="4" s="1"/>
  <c r="B862" i="4"/>
  <c r="J862" i="4" s="1"/>
  <c r="A862" i="4"/>
  <c r="K861" i="4"/>
  <c r="L861" i="4" s="1"/>
  <c r="I861" i="4"/>
  <c r="H861" i="4"/>
  <c r="G861" i="4"/>
  <c r="C861" i="4"/>
  <c r="D861" i="4" s="1"/>
  <c r="E861" i="4" s="1"/>
  <c r="B861" i="4"/>
  <c r="J861" i="4" s="1"/>
  <c r="A861" i="4"/>
  <c r="K860" i="4"/>
  <c r="L860" i="4" s="1"/>
  <c r="I860" i="4"/>
  <c r="H860" i="4"/>
  <c r="G860" i="4"/>
  <c r="C860" i="4"/>
  <c r="D860" i="4" s="1"/>
  <c r="E860" i="4" s="1"/>
  <c r="B860" i="4"/>
  <c r="J860" i="4" s="1"/>
  <c r="A860" i="4"/>
  <c r="K859" i="4"/>
  <c r="L859" i="4" s="1"/>
  <c r="I859" i="4"/>
  <c r="H859" i="4"/>
  <c r="G859" i="4"/>
  <c r="C859" i="4"/>
  <c r="D859" i="4" s="1"/>
  <c r="E859" i="4" s="1"/>
  <c r="B859" i="4"/>
  <c r="J859" i="4" s="1"/>
  <c r="A859" i="4"/>
  <c r="K858" i="4"/>
  <c r="L858" i="4" s="1"/>
  <c r="I858" i="4"/>
  <c r="H858" i="4"/>
  <c r="G858" i="4"/>
  <c r="C858" i="4"/>
  <c r="D858" i="4" s="1"/>
  <c r="E858" i="4" s="1"/>
  <c r="B858" i="4"/>
  <c r="J858" i="4" s="1"/>
  <c r="A858" i="4"/>
  <c r="K857" i="4"/>
  <c r="L857" i="4" s="1"/>
  <c r="I857" i="4"/>
  <c r="H857" i="4"/>
  <c r="G857" i="4"/>
  <c r="C857" i="4"/>
  <c r="D857" i="4" s="1"/>
  <c r="E857" i="4" s="1"/>
  <c r="B857" i="4"/>
  <c r="J857" i="4" s="1"/>
  <c r="A857" i="4"/>
  <c r="K856" i="4"/>
  <c r="L856" i="4" s="1"/>
  <c r="I856" i="4"/>
  <c r="H856" i="4"/>
  <c r="G856" i="4"/>
  <c r="C856" i="4"/>
  <c r="D856" i="4" s="1"/>
  <c r="E856" i="4" s="1"/>
  <c r="B856" i="4"/>
  <c r="J856" i="4" s="1"/>
  <c r="A856" i="4"/>
  <c r="K855" i="4"/>
  <c r="L855" i="4" s="1"/>
  <c r="I855" i="4"/>
  <c r="H855" i="4"/>
  <c r="G855" i="4"/>
  <c r="C855" i="4"/>
  <c r="D855" i="4" s="1"/>
  <c r="E855" i="4" s="1"/>
  <c r="B855" i="4"/>
  <c r="J855" i="4" s="1"/>
  <c r="A855" i="4"/>
  <c r="K854" i="4"/>
  <c r="L854" i="4" s="1"/>
  <c r="I854" i="4"/>
  <c r="H854" i="4"/>
  <c r="G854" i="4"/>
  <c r="C854" i="4"/>
  <c r="D854" i="4" s="1"/>
  <c r="E854" i="4" s="1"/>
  <c r="B854" i="4"/>
  <c r="J854" i="4" s="1"/>
  <c r="A854" i="4"/>
  <c r="K853" i="4"/>
  <c r="L853" i="4" s="1"/>
  <c r="I853" i="4"/>
  <c r="H853" i="4"/>
  <c r="G853" i="4"/>
  <c r="C853" i="4"/>
  <c r="D853" i="4" s="1"/>
  <c r="E853" i="4" s="1"/>
  <c r="B853" i="4"/>
  <c r="J853" i="4" s="1"/>
  <c r="A853" i="4"/>
  <c r="K852" i="4"/>
  <c r="L852" i="4" s="1"/>
  <c r="I852" i="4"/>
  <c r="H852" i="4"/>
  <c r="G852" i="4"/>
  <c r="C852" i="4"/>
  <c r="D852" i="4" s="1"/>
  <c r="E852" i="4" s="1"/>
  <c r="B852" i="4"/>
  <c r="J852" i="4" s="1"/>
  <c r="A852" i="4"/>
  <c r="K851" i="4"/>
  <c r="L851" i="4" s="1"/>
  <c r="I851" i="4"/>
  <c r="H851" i="4"/>
  <c r="G851" i="4"/>
  <c r="C851" i="4"/>
  <c r="D851" i="4" s="1"/>
  <c r="E851" i="4" s="1"/>
  <c r="B851" i="4"/>
  <c r="J851" i="4" s="1"/>
  <c r="A851" i="4"/>
  <c r="K850" i="4"/>
  <c r="L850" i="4" s="1"/>
  <c r="I850" i="4"/>
  <c r="H850" i="4"/>
  <c r="G850" i="4"/>
  <c r="C850" i="4"/>
  <c r="D850" i="4" s="1"/>
  <c r="E850" i="4" s="1"/>
  <c r="B850" i="4"/>
  <c r="J850" i="4" s="1"/>
  <c r="A850" i="4"/>
  <c r="K849" i="4"/>
  <c r="L849" i="4" s="1"/>
  <c r="I849" i="4"/>
  <c r="H849" i="4"/>
  <c r="G849" i="4"/>
  <c r="C849" i="4"/>
  <c r="D849" i="4" s="1"/>
  <c r="E849" i="4" s="1"/>
  <c r="B849" i="4"/>
  <c r="J849" i="4" s="1"/>
  <c r="A849" i="4"/>
  <c r="K848" i="4"/>
  <c r="L848" i="4" s="1"/>
  <c r="I848" i="4"/>
  <c r="H848" i="4"/>
  <c r="G848" i="4"/>
  <c r="C848" i="4"/>
  <c r="D848" i="4" s="1"/>
  <c r="E848" i="4" s="1"/>
  <c r="B848" i="4"/>
  <c r="J848" i="4" s="1"/>
  <c r="A848" i="4"/>
  <c r="K847" i="4"/>
  <c r="L847" i="4" s="1"/>
  <c r="I847" i="4"/>
  <c r="H847" i="4"/>
  <c r="G847" i="4"/>
  <c r="C847" i="4"/>
  <c r="D847" i="4" s="1"/>
  <c r="E847" i="4" s="1"/>
  <c r="B847" i="4"/>
  <c r="J847" i="4" s="1"/>
  <c r="A847" i="4"/>
  <c r="K846" i="4"/>
  <c r="L846" i="4" s="1"/>
  <c r="I846" i="4"/>
  <c r="H846" i="4"/>
  <c r="G846" i="4"/>
  <c r="C846" i="4"/>
  <c r="D846" i="4" s="1"/>
  <c r="E846" i="4" s="1"/>
  <c r="B846" i="4"/>
  <c r="J846" i="4" s="1"/>
  <c r="A846" i="4"/>
  <c r="K845" i="4"/>
  <c r="L845" i="4" s="1"/>
  <c r="I845" i="4"/>
  <c r="H845" i="4"/>
  <c r="G845" i="4"/>
  <c r="C845" i="4"/>
  <c r="D845" i="4" s="1"/>
  <c r="E845" i="4" s="1"/>
  <c r="B845" i="4"/>
  <c r="J845" i="4" s="1"/>
  <c r="A845" i="4"/>
  <c r="K844" i="4"/>
  <c r="L844" i="4" s="1"/>
  <c r="I844" i="4"/>
  <c r="H844" i="4"/>
  <c r="G844" i="4"/>
  <c r="C844" i="4"/>
  <c r="D844" i="4" s="1"/>
  <c r="E844" i="4" s="1"/>
  <c r="B844" i="4"/>
  <c r="J844" i="4" s="1"/>
  <c r="A844" i="4"/>
  <c r="K843" i="4"/>
  <c r="L843" i="4" s="1"/>
  <c r="I843" i="4"/>
  <c r="H843" i="4"/>
  <c r="G843" i="4"/>
  <c r="C843" i="4"/>
  <c r="D843" i="4" s="1"/>
  <c r="E843" i="4" s="1"/>
  <c r="B843" i="4"/>
  <c r="J843" i="4" s="1"/>
  <c r="A843" i="4"/>
  <c r="K842" i="4"/>
  <c r="L842" i="4" s="1"/>
  <c r="I842" i="4"/>
  <c r="H842" i="4"/>
  <c r="G842" i="4"/>
  <c r="C842" i="4"/>
  <c r="D842" i="4" s="1"/>
  <c r="E842" i="4" s="1"/>
  <c r="B842" i="4"/>
  <c r="J842" i="4" s="1"/>
  <c r="A842" i="4"/>
  <c r="K841" i="4"/>
  <c r="L841" i="4" s="1"/>
  <c r="I841" i="4"/>
  <c r="H841" i="4"/>
  <c r="G841" i="4"/>
  <c r="C841" i="4"/>
  <c r="D841" i="4" s="1"/>
  <c r="E841" i="4" s="1"/>
  <c r="B841" i="4"/>
  <c r="J841" i="4" s="1"/>
  <c r="A841" i="4"/>
  <c r="K840" i="4"/>
  <c r="L840" i="4" s="1"/>
  <c r="I840" i="4"/>
  <c r="H840" i="4"/>
  <c r="G840" i="4"/>
  <c r="C840" i="4"/>
  <c r="D840" i="4" s="1"/>
  <c r="E840" i="4" s="1"/>
  <c r="B840" i="4"/>
  <c r="J840" i="4" s="1"/>
  <c r="A840" i="4"/>
  <c r="K839" i="4"/>
  <c r="L839" i="4" s="1"/>
  <c r="I839" i="4"/>
  <c r="H839" i="4"/>
  <c r="G839" i="4"/>
  <c r="C839" i="4"/>
  <c r="D839" i="4" s="1"/>
  <c r="E839" i="4" s="1"/>
  <c r="B839" i="4"/>
  <c r="J839" i="4" s="1"/>
  <c r="A839" i="4"/>
  <c r="K838" i="4"/>
  <c r="L838" i="4" s="1"/>
  <c r="I838" i="4"/>
  <c r="H838" i="4"/>
  <c r="G838" i="4"/>
  <c r="C838" i="4"/>
  <c r="D838" i="4" s="1"/>
  <c r="E838" i="4" s="1"/>
  <c r="B838" i="4"/>
  <c r="J838" i="4" s="1"/>
  <c r="A838" i="4"/>
  <c r="K837" i="4"/>
  <c r="L837" i="4" s="1"/>
  <c r="I837" i="4"/>
  <c r="H837" i="4"/>
  <c r="G837" i="4"/>
  <c r="C837" i="4"/>
  <c r="D837" i="4" s="1"/>
  <c r="E837" i="4" s="1"/>
  <c r="B837" i="4"/>
  <c r="J837" i="4" s="1"/>
  <c r="A837" i="4"/>
  <c r="K836" i="4"/>
  <c r="L836" i="4" s="1"/>
  <c r="I836" i="4"/>
  <c r="H836" i="4"/>
  <c r="G836" i="4"/>
  <c r="C836" i="4"/>
  <c r="D836" i="4" s="1"/>
  <c r="E836" i="4" s="1"/>
  <c r="B836" i="4"/>
  <c r="J836" i="4" s="1"/>
  <c r="A836" i="4"/>
  <c r="K835" i="4"/>
  <c r="L835" i="4" s="1"/>
  <c r="I835" i="4"/>
  <c r="H835" i="4"/>
  <c r="G835" i="4"/>
  <c r="C835" i="4"/>
  <c r="D835" i="4" s="1"/>
  <c r="E835" i="4" s="1"/>
  <c r="B835" i="4"/>
  <c r="J835" i="4" s="1"/>
  <c r="A835" i="4"/>
  <c r="K834" i="4"/>
  <c r="L834" i="4" s="1"/>
  <c r="I834" i="4"/>
  <c r="H834" i="4"/>
  <c r="G834" i="4"/>
  <c r="C834" i="4"/>
  <c r="D834" i="4" s="1"/>
  <c r="E834" i="4" s="1"/>
  <c r="B834" i="4"/>
  <c r="J834" i="4" s="1"/>
  <c r="A834" i="4"/>
  <c r="K833" i="4"/>
  <c r="L833" i="4" s="1"/>
  <c r="I833" i="4"/>
  <c r="H833" i="4"/>
  <c r="G833" i="4"/>
  <c r="C833" i="4"/>
  <c r="D833" i="4" s="1"/>
  <c r="E833" i="4" s="1"/>
  <c r="B833" i="4"/>
  <c r="J833" i="4" s="1"/>
  <c r="A833" i="4"/>
  <c r="K832" i="4"/>
  <c r="L832" i="4" s="1"/>
  <c r="I832" i="4"/>
  <c r="H832" i="4"/>
  <c r="G832" i="4"/>
  <c r="C832" i="4"/>
  <c r="D832" i="4" s="1"/>
  <c r="E832" i="4" s="1"/>
  <c r="B832" i="4"/>
  <c r="J832" i="4" s="1"/>
  <c r="A832" i="4"/>
  <c r="K831" i="4"/>
  <c r="L831" i="4" s="1"/>
  <c r="I831" i="4"/>
  <c r="H831" i="4"/>
  <c r="G831" i="4"/>
  <c r="C831" i="4"/>
  <c r="D831" i="4" s="1"/>
  <c r="E831" i="4" s="1"/>
  <c r="B831" i="4"/>
  <c r="J831" i="4" s="1"/>
  <c r="A831" i="4"/>
  <c r="K830" i="4"/>
  <c r="L830" i="4" s="1"/>
  <c r="I830" i="4"/>
  <c r="H830" i="4"/>
  <c r="G830" i="4"/>
  <c r="C830" i="4"/>
  <c r="D830" i="4" s="1"/>
  <c r="E830" i="4" s="1"/>
  <c r="B830" i="4"/>
  <c r="J830" i="4" s="1"/>
  <c r="A830" i="4"/>
  <c r="K829" i="4"/>
  <c r="L829" i="4" s="1"/>
  <c r="I829" i="4"/>
  <c r="H829" i="4"/>
  <c r="G829" i="4"/>
  <c r="C829" i="4"/>
  <c r="D829" i="4" s="1"/>
  <c r="E829" i="4" s="1"/>
  <c r="B829" i="4"/>
  <c r="J829" i="4" s="1"/>
  <c r="A829" i="4"/>
  <c r="K828" i="4"/>
  <c r="L828" i="4" s="1"/>
  <c r="I828" i="4"/>
  <c r="H828" i="4"/>
  <c r="G828" i="4"/>
  <c r="C828" i="4"/>
  <c r="D828" i="4" s="1"/>
  <c r="E828" i="4" s="1"/>
  <c r="B828" i="4"/>
  <c r="J828" i="4" s="1"/>
  <c r="A828" i="4"/>
  <c r="K827" i="4"/>
  <c r="L827" i="4" s="1"/>
  <c r="I827" i="4"/>
  <c r="H827" i="4"/>
  <c r="G827" i="4"/>
  <c r="C827" i="4"/>
  <c r="D827" i="4" s="1"/>
  <c r="E827" i="4" s="1"/>
  <c r="B827" i="4"/>
  <c r="J827" i="4" s="1"/>
  <c r="A827" i="4"/>
  <c r="K826" i="4"/>
  <c r="L826" i="4" s="1"/>
  <c r="I826" i="4"/>
  <c r="H826" i="4"/>
  <c r="G826" i="4"/>
  <c r="C826" i="4"/>
  <c r="D826" i="4" s="1"/>
  <c r="E826" i="4" s="1"/>
  <c r="B826" i="4"/>
  <c r="J826" i="4" s="1"/>
  <c r="A826" i="4"/>
  <c r="K825" i="4"/>
  <c r="L825" i="4" s="1"/>
  <c r="I825" i="4"/>
  <c r="H825" i="4"/>
  <c r="G825" i="4"/>
  <c r="C825" i="4"/>
  <c r="D825" i="4" s="1"/>
  <c r="E825" i="4" s="1"/>
  <c r="B825" i="4"/>
  <c r="J825" i="4" s="1"/>
  <c r="A825" i="4"/>
  <c r="K824" i="4"/>
  <c r="L824" i="4" s="1"/>
  <c r="I824" i="4"/>
  <c r="H824" i="4"/>
  <c r="G824" i="4"/>
  <c r="C824" i="4"/>
  <c r="D824" i="4" s="1"/>
  <c r="E824" i="4" s="1"/>
  <c r="B824" i="4"/>
  <c r="J824" i="4" s="1"/>
  <c r="A824" i="4"/>
  <c r="K823" i="4"/>
  <c r="L823" i="4" s="1"/>
  <c r="I823" i="4"/>
  <c r="H823" i="4"/>
  <c r="G823" i="4"/>
  <c r="C823" i="4"/>
  <c r="D823" i="4" s="1"/>
  <c r="E823" i="4" s="1"/>
  <c r="B823" i="4"/>
  <c r="J823" i="4" s="1"/>
  <c r="A823" i="4"/>
  <c r="K822" i="4"/>
  <c r="L822" i="4" s="1"/>
  <c r="I822" i="4"/>
  <c r="H822" i="4"/>
  <c r="G822" i="4"/>
  <c r="C822" i="4"/>
  <c r="D822" i="4" s="1"/>
  <c r="E822" i="4" s="1"/>
  <c r="B822" i="4"/>
  <c r="J822" i="4" s="1"/>
  <c r="A822" i="4"/>
  <c r="K821" i="4"/>
  <c r="L821" i="4" s="1"/>
  <c r="I821" i="4"/>
  <c r="H821" i="4"/>
  <c r="G821" i="4"/>
  <c r="C821" i="4"/>
  <c r="D821" i="4" s="1"/>
  <c r="E821" i="4" s="1"/>
  <c r="B821" i="4"/>
  <c r="J821" i="4" s="1"/>
  <c r="A821" i="4"/>
  <c r="K820" i="4"/>
  <c r="L820" i="4" s="1"/>
  <c r="I820" i="4"/>
  <c r="H820" i="4"/>
  <c r="G820" i="4"/>
  <c r="C820" i="4"/>
  <c r="D820" i="4" s="1"/>
  <c r="E820" i="4" s="1"/>
  <c r="B820" i="4"/>
  <c r="J820" i="4" s="1"/>
  <c r="A820" i="4"/>
  <c r="K819" i="4"/>
  <c r="L819" i="4" s="1"/>
  <c r="I819" i="4"/>
  <c r="H819" i="4"/>
  <c r="G819" i="4"/>
  <c r="C819" i="4"/>
  <c r="D819" i="4" s="1"/>
  <c r="E819" i="4" s="1"/>
  <c r="B819" i="4"/>
  <c r="J819" i="4" s="1"/>
  <c r="A819" i="4"/>
  <c r="K818" i="4"/>
  <c r="L818" i="4" s="1"/>
  <c r="I818" i="4"/>
  <c r="H818" i="4"/>
  <c r="G818" i="4"/>
  <c r="C818" i="4"/>
  <c r="D818" i="4" s="1"/>
  <c r="E818" i="4" s="1"/>
  <c r="B818" i="4"/>
  <c r="J818" i="4" s="1"/>
  <c r="A818" i="4"/>
  <c r="K817" i="4"/>
  <c r="L817" i="4" s="1"/>
  <c r="I817" i="4"/>
  <c r="H817" i="4"/>
  <c r="G817" i="4"/>
  <c r="C817" i="4"/>
  <c r="D817" i="4" s="1"/>
  <c r="E817" i="4" s="1"/>
  <c r="B817" i="4"/>
  <c r="J817" i="4" s="1"/>
  <c r="A817" i="4"/>
  <c r="K816" i="4"/>
  <c r="L816" i="4" s="1"/>
  <c r="I816" i="4"/>
  <c r="H816" i="4"/>
  <c r="G816" i="4"/>
  <c r="C816" i="4"/>
  <c r="D816" i="4" s="1"/>
  <c r="E816" i="4" s="1"/>
  <c r="B816" i="4"/>
  <c r="J816" i="4" s="1"/>
  <c r="A816" i="4"/>
  <c r="K815" i="4"/>
  <c r="L815" i="4" s="1"/>
  <c r="I815" i="4"/>
  <c r="H815" i="4"/>
  <c r="G815" i="4"/>
  <c r="C815" i="4"/>
  <c r="D815" i="4" s="1"/>
  <c r="E815" i="4" s="1"/>
  <c r="B815" i="4"/>
  <c r="J815" i="4" s="1"/>
  <c r="A815" i="4"/>
  <c r="K814" i="4"/>
  <c r="L814" i="4" s="1"/>
  <c r="I814" i="4"/>
  <c r="H814" i="4"/>
  <c r="G814" i="4"/>
  <c r="C814" i="4"/>
  <c r="D814" i="4" s="1"/>
  <c r="E814" i="4" s="1"/>
  <c r="B814" i="4"/>
  <c r="J814" i="4" s="1"/>
  <c r="A814" i="4"/>
  <c r="K813" i="4"/>
  <c r="L813" i="4" s="1"/>
  <c r="I813" i="4"/>
  <c r="H813" i="4"/>
  <c r="G813" i="4"/>
  <c r="C813" i="4"/>
  <c r="D813" i="4" s="1"/>
  <c r="E813" i="4" s="1"/>
  <c r="B813" i="4"/>
  <c r="J813" i="4" s="1"/>
  <c r="A813" i="4"/>
  <c r="K812" i="4"/>
  <c r="L812" i="4" s="1"/>
  <c r="I812" i="4"/>
  <c r="H812" i="4"/>
  <c r="G812" i="4"/>
  <c r="C812" i="4"/>
  <c r="D812" i="4" s="1"/>
  <c r="E812" i="4" s="1"/>
  <c r="B812" i="4"/>
  <c r="J812" i="4" s="1"/>
  <c r="A812" i="4"/>
  <c r="K811" i="4"/>
  <c r="L811" i="4" s="1"/>
  <c r="I811" i="4"/>
  <c r="H811" i="4"/>
  <c r="G811" i="4"/>
  <c r="C811" i="4"/>
  <c r="D811" i="4" s="1"/>
  <c r="E811" i="4" s="1"/>
  <c r="B811" i="4"/>
  <c r="J811" i="4" s="1"/>
  <c r="A811" i="4"/>
  <c r="K810" i="4"/>
  <c r="L810" i="4" s="1"/>
  <c r="I810" i="4"/>
  <c r="H810" i="4"/>
  <c r="G810" i="4"/>
  <c r="C810" i="4"/>
  <c r="D810" i="4" s="1"/>
  <c r="E810" i="4" s="1"/>
  <c r="B810" i="4"/>
  <c r="J810" i="4" s="1"/>
  <c r="A810" i="4"/>
  <c r="K809" i="4"/>
  <c r="L809" i="4" s="1"/>
  <c r="I809" i="4"/>
  <c r="H809" i="4"/>
  <c r="G809" i="4"/>
  <c r="C809" i="4"/>
  <c r="D809" i="4" s="1"/>
  <c r="E809" i="4" s="1"/>
  <c r="B809" i="4"/>
  <c r="J809" i="4" s="1"/>
  <c r="A809" i="4"/>
  <c r="K808" i="4"/>
  <c r="L808" i="4" s="1"/>
  <c r="I808" i="4"/>
  <c r="H808" i="4"/>
  <c r="G808" i="4"/>
  <c r="C808" i="4"/>
  <c r="D808" i="4" s="1"/>
  <c r="E808" i="4" s="1"/>
  <c r="B808" i="4"/>
  <c r="J808" i="4" s="1"/>
  <c r="A808" i="4"/>
  <c r="K807" i="4"/>
  <c r="L807" i="4" s="1"/>
  <c r="I807" i="4"/>
  <c r="H807" i="4"/>
  <c r="G807" i="4"/>
  <c r="C807" i="4"/>
  <c r="D807" i="4" s="1"/>
  <c r="E807" i="4" s="1"/>
  <c r="B807" i="4"/>
  <c r="J807" i="4" s="1"/>
  <c r="A807" i="4"/>
  <c r="K806" i="4"/>
  <c r="L806" i="4" s="1"/>
  <c r="I806" i="4"/>
  <c r="H806" i="4"/>
  <c r="G806" i="4"/>
  <c r="C806" i="4"/>
  <c r="D806" i="4" s="1"/>
  <c r="E806" i="4" s="1"/>
  <c r="B806" i="4"/>
  <c r="J806" i="4" s="1"/>
  <c r="A806" i="4"/>
  <c r="K805" i="4"/>
  <c r="L805" i="4" s="1"/>
  <c r="I805" i="4"/>
  <c r="H805" i="4"/>
  <c r="G805" i="4"/>
  <c r="C805" i="4"/>
  <c r="D805" i="4" s="1"/>
  <c r="E805" i="4" s="1"/>
  <c r="B805" i="4"/>
  <c r="J805" i="4" s="1"/>
  <c r="A805" i="4"/>
  <c r="K804" i="4"/>
  <c r="L804" i="4" s="1"/>
  <c r="I804" i="4"/>
  <c r="H804" i="4"/>
  <c r="G804" i="4"/>
  <c r="C804" i="4"/>
  <c r="D804" i="4" s="1"/>
  <c r="E804" i="4" s="1"/>
  <c r="B804" i="4"/>
  <c r="J804" i="4" s="1"/>
  <c r="A804" i="4"/>
  <c r="K803" i="4"/>
  <c r="L803" i="4" s="1"/>
  <c r="I803" i="4"/>
  <c r="H803" i="4"/>
  <c r="G803" i="4"/>
  <c r="C803" i="4"/>
  <c r="D803" i="4" s="1"/>
  <c r="E803" i="4" s="1"/>
  <c r="B803" i="4"/>
  <c r="J803" i="4" s="1"/>
  <c r="A803" i="4"/>
  <c r="K802" i="4"/>
  <c r="L802" i="4" s="1"/>
  <c r="I802" i="4"/>
  <c r="H802" i="4"/>
  <c r="G802" i="4"/>
  <c r="C802" i="4"/>
  <c r="D802" i="4" s="1"/>
  <c r="E802" i="4" s="1"/>
  <c r="B802" i="4"/>
  <c r="J802" i="4" s="1"/>
  <c r="A802" i="4"/>
  <c r="K801" i="4"/>
  <c r="L801" i="4" s="1"/>
  <c r="I801" i="4"/>
  <c r="H801" i="4"/>
  <c r="G801" i="4"/>
  <c r="C801" i="4"/>
  <c r="D801" i="4" s="1"/>
  <c r="E801" i="4" s="1"/>
  <c r="B801" i="4"/>
  <c r="J801" i="4" s="1"/>
  <c r="A801" i="4"/>
  <c r="K800" i="4"/>
  <c r="L800" i="4" s="1"/>
  <c r="I800" i="4"/>
  <c r="H800" i="4"/>
  <c r="G800" i="4"/>
  <c r="C800" i="4"/>
  <c r="D800" i="4" s="1"/>
  <c r="E800" i="4" s="1"/>
  <c r="B800" i="4"/>
  <c r="J800" i="4" s="1"/>
  <c r="A800" i="4"/>
  <c r="K799" i="4"/>
  <c r="L799" i="4" s="1"/>
  <c r="I799" i="4"/>
  <c r="H799" i="4"/>
  <c r="G799" i="4"/>
  <c r="C799" i="4"/>
  <c r="D799" i="4" s="1"/>
  <c r="E799" i="4" s="1"/>
  <c r="B799" i="4"/>
  <c r="J799" i="4" s="1"/>
  <c r="A799" i="4"/>
  <c r="K798" i="4"/>
  <c r="L798" i="4" s="1"/>
  <c r="I798" i="4"/>
  <c r="H798" i="4"/>
  <c r="G798" i="4"/>
  <c r="C798" i="4"/>
  <c r="D798" i="4" s="1"/>
  <c r="E798" i="4" s="1"/>
  <c r="B798" i="4"/>
  <c r="J798" i="4" s="1"/>
  <c r="A798" i="4"/>
  <c r="K797" i="4"/>
  <c r="L797" i="4" s="1"/>
  <c r="I797" i="4"/>
  <c r="H797" i="4"/>
  <c r="G797" i="4"/>
  <c r="C797" i="4"/>
  <c r="D797" i="4" s="1"/>
  <c r="E797" i="4" s="1"/>
  <c r="B797" i="4"/>
  <c r="J797" i="4" s="1"/>
  <c r="A797" i="4"/>
  <c r="K796" i="4"/>
  <c r="L796" i="4" s="1"/>
  <c r="I796" i="4"/>
  <c r="H796" i="4"/>
  <c r="G796" i="4"/>
  <c r="C796" i="4"/>
  <c r="D796" i="4" s="1"/>
  <c r="E796" i="4" s="1"/>
  <c r="B796" i="4"/>
  <c r="J796" i="4" s="1"/>
  <c r="A796" i="4"/>
  <c r="K795" i="4"/>
  <c r="L795" i="4" s="1"/>
  <c r="I795" i="4"/>
  <c r="H795" i="4"/>
  <c r="G795" i="4"/>
  <c r="C795" i="4"/>
  <c r="D795" i="4" s="1"/>
  <c r="E795" i="4" s="1"/>
  <c r="B795" i="4"/>
  <c r="J795" i="4" s="1"/>
  <c r="A795" i="4"/>
  <c r="K794" i="4"/>
  <c r="L794" i="4" s="1"/>
  <c r="I794" i="4"/>
  <c r="H794" i="4"/>
  <c r="G794" i="4"/>
  <c r="C794" i="4"/>
  <c r="D794" i="4" s="1"/>
  <c r="E794" i="4" s="1"/>
  <c r="B794" i="4"/>
  <c r="J794" i="4" s="1"/>
  <c r="A794" i="4"/>
  <c r="K793" i="4"/>
  <c r="L793" i="4" s="1"/>
  <c r="I793" i="4"/>
  <c r="H793" i="4"/>
  <c r="G793" i="4"/>
  <c r="C793" i="4"/>
  <c r="D793" i="4" s="1"/>
  <c r="E793" i="4" s="1"/>
  <c r="B793" i="4"/>
  <c r="J793" i="4" s="1"/>
  <c r="A793" i="4"/>
  <c r="K792" i="4"/>
  <c r="L792" i="4" s="1"/>
  <c r="I792" i="4"/>
  <c r="H792" i="4"/>
  <c r="G792" i="4"/>
  <c r="C792" i="4"/>
  <c r="D792" i="4" s="1"/>
  <c r="E792" i="4" s="1"/>
  <c r="B792" i="4"/>
  <c r="J792" i="4" s="1"/>
  <c r="A792" i="4"/>
  <c r="K791" i="4"/>
  <c r="L791" i="4" s="1"/>
  <c r="I791" i="4"/>
  <c r="H791" i="4"/>
  <c r="G791" i="4"/>
  <c r="C791" i="4"/>
  <c r="D791" i="4" s="1"/>
  <c r="E791" i="4" s="1"/>
  <c r="B791" i="4"/>
  <c r="J791" i="4" s="1"/>
  <c r="A791" i="4"/>
  <c r="K790" i="4"/>
  <c r="L790" i="4" s="1"/>
  <c r="I790" i="4"/>
  <c r="H790" i="4"/>
  <c r="G790" i="4"/>
  <c r="C790" i="4"/>
  <c r="D790" i="4" s="1"/>
  <c r="E790" i="4" s="1"/>
  <c r="B790" i="4"/>
  <c r="J790" i="4" s="1"/>
  <c r="A790" i="4"/>
  <c r="K789" i="4"/>
  <c r="L789" i="4" s="1"/>
  <c r="I789" i="4"/>
  <c r="H789" i="4"/>
  <c r="G789" i="4"/>
  <c r="C789" i="4"/>
  <c r="D789" i="4" s="1"/>
  <c r="E789" i="4" s="1"/>
  <c r="B789" i="4"/>
  <c r="J789" i="4" s="1"/>
  <c r="A789" i="4"/>
  <c r="K788" i="4"/>
  <c r="L788" i="4" s="1"/>
  <c r="I788" i="4"/>
  <c r="H788" i="4"/>
  <c r="G788" i="4"/>
  <c r="C788" i="4"/>
  <c r="D788" i="4" s="1"/>
  <c r="E788" i="4" s="1"/>
  <c r="B788" i="4"/>
  <c r="J788" i="4" s="1"/>
  <c r="A788" i="4"/>
  <c r="K787" i="4"/>
  <c r="L787" i="4" s="1"/>
  <c r="I787" i="4"/>
  <c r="H787" i="4"/>
  <c r="G787" i="4"/>
  <c r="C787" i="4"/>
  <c r="D787" i="4" s="1"/>
  <c r="E787" i="4" s="1"/>
  <c r="B787" i="4"/>
  <c r="J787" i="4" s="1"/>
  <c r="A787" i="4"/>
  <c r="K786" i="4"/>
  <c r="L786" i="4" s="1"/>
  <c r="I786" i="4"/>
  <c r="H786" i="4"/>
  <c r="G786" i="4"/>
  <c r="C786" i="4"/>
  <c r="D786" i="4" s="1"/>
  <c r="E786" i="4" s="1"/>
  <c r="B786" i="4"/>
  <c r="J786" i="4" s="1"/>
  <c r="A786" i="4"/>
  <c r="K785" i="4"/>
  <c r="L785" i="4" s="1"/>
  <c r="I785" i="4"/>
  <c r="H785" i="4"/>
  <c r="G785" i="4"/>
  <c r="C785" i="4"/>
  <c r="D785" i="4" s="1"/>
  <c r="E785" i="4" s="1"/>
  <c r="B785" i="4"/>
  <c r="J785" i="4" s="1"/>
  <c r="A785" i="4"/>
  <c r="K784" i="4"/>
  <c r="L784" i="4" s="1"/>
  <c r="I784" i="4"/>
  <c r="H784" i="4"/>
  <c r="G784" i="4"/>
  <c r="C784" i="4"/>
  <c r="D784" i="4" s="1"/>
  <c r="E784" i="4" s="1"/>
  <c r="B784" i="4"/>
  <c r="J784" i="4" s="1"/>
  <c r="A784" i="4"/>
  <c r="K783" i="4"/>
  <c r="L783" i="4" s="1"/>
  <c r="I783" i="4"/>
  <c r="H783" i="4"/>
  <c r="G783" i="4"/>
  <c r="C783" i="4"/>
  <c r="D783" i="4" s="1"/>
  <c r="E783" i="4" s="1"/>
  <c r="B783" i="4"/>
  <c r="J783" i="4" s="1"/>
  <c r="A783" i="4"/>
  <c r="K782" i="4"/>
  <c r="L782" i="4" s="1"/>
  <c r="I782" i="4"/>
  <c r="H782" i="4"/>
  <c r="G782" i="4"/>
  <c r="C782" i="4"/>
  <c r="D782" i="4" s="1"/>
  <c r="E782" i="4" s="1"/>
  <c r="B782" i="4"/>
  <c r="J782" i="4" s="1"/>
  <c r="A782" i="4"/>
  <c r="K781" i="4"/>
  <c r="L781" i="4" s="1"/>
  <c r="I781" i="4"/>
  <c r="H781" i="4"/>
  <c r="G781" i="4"/>
  <c r="C781" i="4"/>
  <c r="D781" i="4" s="1"/>
  <c r="E781" i="4" s="1"/>
  <c r="B781" i="4"/>
  <c r="J781" i="4" s="1"/>
  <c r="A781" i="4"/>
  <c r="K780" i="4"/>
  <c r="L780" i="4" s="1"/>
  <c r="I780" i="4"/>
  <c r="H780" i="4"/>
  <c r="G780" i="4"/>
  <c r="C780" i="4"/>
  <c r="D780" i="4" s="1"/>
  <c r="E780" i="4" s="1"/>
  <c r="B780" i="4"/>
  <c r="J780" i="4" s="1"/>
  <c r="A780" i="4"/>
  <c r="K779" i="4"/>
  <c r="L779" i="4" s="1"/>
  <c r="I779" i="4"/>
  <c r="H779" i="4"/>
  <c r="G779" i="4"/>
  <c r="C779" i="4"/>
  <c r="D779" i="4" s="1"/>
  <c r="E779" i="4" s="1"/>
  <c r="B779" i="4"/>
  <c r="J779" i="4" s="1"/>
  <c r="A779" i="4"/>
  <c r="K778" i="4"/>
  <c r="L778" i="4" s="1"/>
  <c r="I778" i="4"/>
  <c r="H778" i="4"/>
  <c r="G778" i="4"/>
  <c r="C778" i="4"/>
  <c r="D778" i="4" s="1"/>
  <c r="E778" i="4" s="1"/>
  <c r="B778" i="4"/>
  <c r="J778" i="4" s="1"/>
  <c r="A778" i="4"/>
  <c r="K777" i="4"/>
  <c r="L777" i="4" s="1"/>
  <c r="I777" i="4"/>
  <c r="H777" i="4"/>
  <c r="G777" i="4"/>
  <c r="C777" i="4"/>
  <c r="D777" i="4" s="1"/>
  <c r="E777" i="4" s="1"/>
  <c r="B777" i="4"/>
  <c r="J777" i="4" s="1"/>
  <c r="A777" i="4"/>
  <c r="K776" i="4"/>
  <c r="L776" i="4" s="1"/>
  <c r="I776" i="4"/>
  <c r="H776" i="4"/>
  <c r="G776" i="4"/>
  <c r="C776" i="4"/>
  <c r="D776" i="4" s="1"/>
  <c r="E776" i="4" s="1"/>
  <c r="B776" i="4"/>
  <c r="J776" i="4" s="1"/>
  <c r="A776" i="4"/>
  <c r="K775" i="4"/>
  <c r="L775" i="4" s="1"/>
  <c r="I775" i="4"/>
  <c r="H775" i="4"/>
  <c r="G775" i="4"/>
  <c r="C775" i="4"/>
  <c r="D775" i="4" s="1"/>
  <c r="E775" i="4" s="1"/>
  <c r="B775" i="4"/>
  <c r="J775" i="4" s="1"/>
  <c r="A775" i="4"/>
  <c r="K774" i="4"/>
  <c r="L774" i="4" s="1"/>
  <c r="I774" i="4"/>
  <c r="H774" i="4"/>
  <c r="G774" i="4"/>
  <c r="C774" i="4"/>
  <c r="D774" i="4" s="1"/>
  <c r="E774" i="4" s="1"/>
  <c r="B774" i="4"/>
  <c r="J774" i="4" s="1"/>
  <c r="A774" i="4"/>
  <c r="K773" i="4"/>
  <c r="L773" i="4" s="1"/>
  <c r="I773" i="4"/>
  <c r="H773" i="4"/>
  <c r="G773" i="4"/>
  <c r="C773" i="4"/>
  <c r="D773" i="4" s="1"/>
  <c r="E773" i="4" s="1"/>
  <c r="B773" i="4"/>
  <c r="J773" i="4" s="1"/>
  <c r="A773" i="4"/>
  <c r="K772" i="4"/>
  <c r="L772" i="4" s="1"/>
  <c r="I772" i="4"/>
  <c r="H772" i="4"/>
  <c r="G772" i="4"/>
  <c r="C772" i="4"/>
  <c r="D772" i="4" s="1"/>
  <c r="E772" i="4" s="1"/>
  <c r="B772" i="4"/>
  <c r="J772" i="4" s="1"/>
  <c r="A772" i="4"/>
  <c r="K771" i="4"/>
  <c r="L771" i="4" s="1"/>
  <c r="I771" i="4"/>
  <c r="H771" i="4"/>
  <c r="G771" i="4"/>
  <c r="C771" i="4"/>
  <c r="D771" i="4" s="1"/>
  <c r="E771" i="4" s="1"/>
  <c r="B771" i="4"/>
  <c r="J771" i="4" s="1"/>
  <c r="A771" i="4"/>
  <c r="K770" i="4"/>
  <c r="L770" i="4" s="1"/>
  <c r="I770" i="4"/>
  <c r="H770" i="4"/>
  <c r="G770" i="4"/>
  <c r="C770" i="4"/>
  <c r="D770" i="4" s="1"/>
  <c r="E770" i="4" s="1"/>
  <c r="B770" i="4"/>
  <c r="J770" i="4" s="1"/>
  <c r="A770" i="4"/>
  <c r="K769" i="4"/>
  <c r="L769" i="4" s="1"/>
  <c r="I769" i="4"/>
  <c r="H769" i="4"/>
  <c r="G769" i="4"/>
  <c r="C769" i="4"/>
  <c r="D769" i="4" s="1"/>
  <c r="E769" i="4" s="1"/>
  <c r="B769" i="4"/>
  <c r="J769" i="4" s="1"/>
  <c r="A769" i="4"/>
  <c r="K768" i="4"/>
  <c r="L768" i="4" s="1"/>
  <c r="I768" i="4"/>
  <c r="H768" i="4"/>
  <c r="G768" i="4"/>
  <c r="C768" i="4"/>
  <c r="D768" i="4" s="1"/>
  <c r="E768" i="4" s="1"/>
  <c r="B768" i="4"/>
  <c r="J768" i="4" s="1"/>
  <c r="A768" i="4"/>
  <c r="K767" i="4"/>
  <c r="L767" i="4" s="1"/>
  <c r="I767" i="4"/>
  <c r="H767" i="4"/>
  <c r="G767" i="4"/>
  <c r="C767" i="4"/>
  <c r="D767" i="4" s="1"/>
  <c r="E767" i="4" s="1"/>
  <c r="B767" i="4"/>
  <c r="J767" i="4" s="1"/>
  <c r="A767" i="4"/>
  <c r="K766" i="4"/>
  <c r="L766" i="4" s="1"/>
  <c r="I766" i="4"/>
  <c r="H766" i="4"/>
  <c r="G766" i="4"/>
  <c r="C766" i="4"/>
  <c r="D766" i="4" s="1"/>
  <c r="E766" i="4" s="1"/>
  <c r="B766" i="4"/>
  <c r="J766" i="4" s="1"/>
  <c r="A766" i="4"/>
  <c r="K765" i="4"/>
  <c r="L765" i="4" s="1"/>
  <c r="I765" i="4"/>
  <c r="H765" i="4"/>
  <c r="G765" i="4"/>
  <c r="C765" i="4"/>
  <c r="D765" i="4" s="1"/>
  <c r="E765" i="4" s="1"/>
  <c r="B765" i="4"/>
  <c r="J765" i="4" s="1"/>
  <c r="A765" i="4"/>
  <c r="K764" i="4"/>
  <c r="L764" i="4" s="1"/>
  <c r="I764" i="4"/>
  <c r="H764" i="4"/>
  <c r="G764" i="4"/>
  <c r="C764" i="4"/>
  <c r="D764" i="4" s="1"/>
  <c r="E764" i="4" s="1"/>
  <c r="B764" i="4"/>
  <c r="J764" i="4" s="1"/>
  <c r="A764" i="4"/>
  <c r="K763" i="4"/>
  <c r="L763" i="4" s="1"/>
  <c r="I763" i="4"/>
  <c r="H763" i="4"/>
  <c r="G763" i="4"/>
  <c r="C763" i="4"/>
  <c r="D763" i="4" s="1"/>
  <c r="E763" i="4" s="1"/>
  <c r="B763" i="4"/>
  <c r="J763" i="4" s="1"/>
  <c r="A763" i="4"/>
  <c r="K762" i="4"/>
  <c r="L762" i="4" s="1"/>
  <c r="I762" i="4"/>
  <c r="H762" i="4"/>
  <c r="G762" i="4"/>
  <c r="C762" i="4"/>
  <c r="D762" i="4" s="1"/>
  <c r="E762" i="4" s="1"/>
  <c r="B762" i="4"/>
  <c r="J762" i="4" s="1"/>
  <c r="A762" i="4"/>
  <c r="K761" i="4"/>
  <c r="L761" i="4" s="1"/>
  <c r="I761" i="4"/>
  <c r="H761" i="4"/>
  <c r="G761" i="4"/>
  <c r="C761" i="4"/>
  <c r="D761" i="4" s="1"/>
  <c r="E761" i="4" s="1"/>
  <c r="B761" i="4"/>
  <c r="J761" i="4" s="1"/>
  <c r="A761" i="4"/>
  <c r="K760" i="4"/>
  <c r="L760" i="4" s="1"/>
  <c r="I760" i="4"/>
  <c r="H760" i="4"/>
  <c r="G760" i="4"/>
  <c r="C760" i="4"/>
  <c r="D760" i="4" s="1"/>
  <c r="E760" i="4" s="1"/>
  <c r="B760" i="4"/>
  <c r="J760" i="4" s="1"/>
  <c r="A760" i="4"/>
  <c r="K759" i="4"/>
  <c r="L759" i="4" s="1"/>
  <c r="I759" i="4"/>
  <c r="H759" i="4"/>
  <c r="G759" i="4"/>
  <c r="C759" i="4"/>
  <c r="D759" i="4" s="1"/>
  <c r="E759" i="4" s="1"/>
  <c r="B759" i="4"/>
  <c r="J759" i="4" s="1"/>
  <c r="A759" i="4"/>
  <c r="K758" i="4"/>
  <c r="L758" i="4" s="1"/>
  <c r="I758" i="4"/>
  <c r="H758" i="4"/>
  <c r="G758" i="4"/>
  <c r="C758" i="4"/>
  <c r="D758" i="4" s="1"/>
  <c r="E758" i="4" s="1"/>
  <c r="B758" i="4"/>
  <c r="J758" i="4" s="1"/>
  <c r="A758" i="4"/>
  <c r="K757" i="4"/>
  <c r="L757" i="4" s="1"/>
  <c r="I757" i="4"/>
  <c r="H757" i="4"/>
  <c r="G757" i="4"/>
  <c r="C757" i="4"/>
  <c r="D757" i="4" s="1"/>
  <c r="E757" i="4" s="1"/>
  <c r="B757" i="4"/>
  <c r="J757" i="4" s="1"/>
  <c r="A757" i="4"/>
  <c r="K756" i="4"/>
  <c r="L756" i="4" s="1"/>
  <c r="I756" i="4"/>
  <c r="H756" i="4"/>
  <c r="G756" i="4"/>
  <c r="C756" i="4"/>
  <c r="D756" i="4" s="1"/>
  <c r="E756" i="4" s="1"/>
  <c r="B756" i="4"/>
  <c r="J756" i="4" s="1"/>
  <c r="A756" i="4"/>
  <c r="K755" i="4"/>
  <c r="L755" i="4" s="1"/>
  <c r="I755" i="4"/>
  <c r="H755" i="4"/>
  <c r="G755" i="4"/>
  <c r="C755" i="4"/>
  <c r="D755" i="4" s="1"/>
  <c r="E755" i="4" s="1"/>
  <c r="B755" i="4"/>
  <c r="J755" i="4" s="1"/>
  <c r="A755" i="4"/>
  <c r="K754" i="4"/>
  <c r="L754" i="4" s="1"/>
  <c r="I754" i="4"/>
  <c r="H754" i="4"/>
  <c r="G754" i="4"/>
  <c r="C754" i="4"/>
  <c r="D754" i="4" s="1"/>
  <c r="E754" i="4" s="1"/>
  <c r="B754" i="4"/>
  <c r="J754" i="4" s="1"/>
  <c r="A754" i="4"/>
  <c r="K753" i="4"/>
  <c r="L753" i="4" s="1"/>
  <c r="I753" i="4"/>
  <c r="H753" i="4"/>
  <c r="G753" i="4"/>
  <c r="C753" i="4"/>
  <c r="D753" i="4" s="1"/>
  <c r="E753" i="4" s="1"/>
  <c r="B753" i="4"/>
  <c r="J753" i="4" s="1"/>
  <c r="A753" i="4"/>
  <c r="K752" i="4"/>
  <c r="L752" i="4" s="1"/>
  <c r="I752" i="4"/>
  <c r="H752" i="4"/>
  <c r="G752" i="4"/>
  <c r="C752" i="4"/>
  <c r="D752" i="4" s="1"/>
  <c r="E752" i="4" s="1"/>
  <c r="B752" i="4"/>
  <c r="J752" i="4" s="1"/>
  <c r="A752" i="4"/>
  <c r="K751" i="4"/>
  <c r="L751" i="4" s="1"/>
  <c r="I751" i="4"/>
  <c r="H751" i="4"/>
  <c r="G751" i="4"/>
  <c r="C751" i="4"/>
  <c r="D751" i="4" s="1"/>
  <c r="E751" i="4" s="1"/>
  <c r="B751" i="4"/>
  <c r="J751" i="4" s="1"/>
  <c r="A751" i="4"/>
  <c r="K750" i="4"/>
  <c r="L750" i="4" s="1"/>
  <c r="I750" i="4"/>
  <c r="H750" i="4"/>
  <c r="G750" i="4"/>
  <c r="C750" i="4"/>
  <c r="D750" i="4" s="1"/>
  <c r="E750" i="4" s="1"/>
  <c r="B750" i="4"/>
  <c r="J750" i="4" s="1"/>
  <c r="A750" i="4"/>
  <c r="K749" i="4"/>
  <c r="L749" i="4" s="1"/>
  <c r="I749" i="4"/>
  <c r="H749" i="4"/>
  <c r="G749" i="4"/>
  <c r="C749" i="4"/>
  <c r="D749" i="4" s="1"/>
  <c r="E749" i="4" s="1"/>
  <c r="B749" i="4"/>
  <c r="J749" i="4" s="1"/>
  <c r="A749" i="4"/>
  <c r="K748" i="4"/>
  <c r="L748" i="4" s="1"/>
  <c r="I748" i="4"/>
  <c r="H748" i="4"/>
  <c r="G748" i="4"/>
  <c r="C748" i="4"/>
  <c r="D748" i="4" s="1"/>
  <c r="E748" i="4" s="1"/>
  <c r="B748" i="4"/>
  <c r="J748" i="4" s="1"/>
  <c r="A748" i="4"/>
  <c r="K747" i="4"/>
  <c r="L747" i="4" s="1"/>
  <c r="I747" i="4"/>
  <c r="H747" i="4"/>
  <c r="G747" i="4"/>
  <c r="C747" i="4"/>
  <c r="D747" i="4" s="1"/>
  <c r="E747" i="4" s="1"/>
  <c r="B747" i="4"/>
  <c r="J747" i="4" s="1"/>
  <c r="A747" i="4"/>
  <c r="K746" i="4"/>
  <c r="L746" i="4" s="1"/>
  <c r="I746" i="4"/>
  <c r="H746" i="4"/>
  <c r="G746" i="4"/>
  <c r="C746" i="4"/>
  <c r="D746" i="4" s="1"/>
  <c r="E746" i="4" s="1"/>
  <c r="B746" i="4"/>
  <c r="J746" i="4" s="1"/>
  <c r="A746" i="4"/>
  <c r="K745" i="4"/>
  <c r="L745" i="4" s="1"/>
  <c r="I745" i="4"/>
  <c r="H745" i="4"/>
  <c r="G745" i="4"/>
  <c r="C745" i="4"/>
  <c r="D745" i="4" s="1"/>
  <c r="E745" i="4" s="1"/>
  <c r="B745" i="4"/>
  <c r="J745" i="4" s="1"/>
  <c r="A745" i="4"/>
  <c r="K744" i="4"/>
  <c r="L744" i="4" s="1"/>
  <c r="I744" i="4"/>
  <c r="H744" i="4"/>
  <c r="G744" i="4"/>
  <c r="C744" i="4"/>
  <c r="D744" i="4" s="1"/>
  <c r="E744" i="4" s="1"/>
  <c r="B744" i="4"/>
  <c r="J744" i="4" s="1"/>
  <c r="A744" i="4"/>
  <c r="K743" i="4"/>
  <c r="L743" i="4" s="1"/>
  <c r="I743" i="4"/>
  <c r="H743" i="4"/>
  <c r="G743" i="4"/>
  <c r="C743" i="4"/>
  <c r="D743" i="4" s="1"/>
  <c r="E743" i="4" s="1"/>
  <c r="B743" i="4"/>
  <c r="J743" i="4" s="1"/>
  <c r="A743" i="4"/>
  <c r="K742" i="4"/>
  <c r="L742" i="4" s="1"/>
  <c r="I742" i="4"/>
  <c r="H742" i="4"/>
  <c r="G742" i="4"/>
  <c r="C742" i="4"/>
  <c r="D742" i="4" s="1"/>
  <c r="E742" i="4" s="1"/>
  <c r="B742" i="4"/>
  <c r="J742" i="4" s="1"/>
  <c r="A742" i="4"/>
  <c r="K741" i="4"/>
  <c r="L741" i="4" s="1"/>
  <c r="I741" i="4"/>
  <c r="H741" i="4"/>
  <c r="G741" i="4"/>
  <c r="C741" i="4"/>
  <c r="D741" i="4" s="1"/>
  <c r="E741" i="4" s="1"/>
  <c r="B741" i="4"/>
  <c r="J741" i="4" s="1"/>
  <c r="A741" i="4"/>
  <c r="K740" i="4"/>
  <c r="L740" i="4" s="1"/>
  <c r="I740" i="4"/>
  <c r="H740" i="4"/>
  <c r="G740" i="4"/>
  <c r="C740" i="4"/>
  <c r="D740" i="4" s="1"/>
  <c r="E740" i="4" s="1"/>
  <c r="B740" i="4"/>
  <c r="J740" i="4" s="1"/>
  <c r="A740" i="4"/>
  <c r="K739" i="4"/>
  <c r="L739" i="4" s="1"/>
  <c r="I739" i="4"/>
  <c r="H739" i="4"/>
  <c r="G739" i="4"/>
  <c r="C739" i="4"/>
  <c r="D739" i="4" s="1"/>
  <c r="E739" i="4" s="1"/>
  <c r="B739" i="4"/>
  <c r="J739" i="4" s="1"/>
  <c r="A739" i="4"/>
  <c r="K738" i="4"/>
  <c r="L738" i="4" s="1"/>
  <c r="I738" i="4"/>
  <c r="H738" i="4"/>
  <c r="G738" i="4"/>
  <c r="C738" i="4"/>
  <c r="D738" i="4" s="1"/>
  <c r="E738" i="4" s="1"/>
  <c r="B738" i="4"/>
  <c r="J738" i="4" s="1"/>
  <c r="A738" i="4"/>
  <c r="K737" i="4"/>
  <c r="L737" i="4" s="1"/>
  <c r="I737" i="4"/>
  <c r="H737" i="4"/>
  <c r="G737" i="4"/>
  <c r="C737" i="4"/>
  <c r="D737" i="4" s="1"/>
  <c r="E737" i="4" s="1"/>
  <c r="B737" i="4"/>
  <c r="J737" i="4" s="1"/>
  <c r="A737" i="4"/>
  <c r="K736" i="4"/>
  <c r="L736" i="4" s="1"/>
  <c r="I736" i="4"/>
  <c r="H736" i="4"/>
  <c r="G736" i="4"/>
  <c r="C736" i="4"/>
  <c r="D736" i="4" s="1"/>
  <c r="E736" i="4" s="1"/>
  <c r="B736" i="4"/>
  <c r="J736" i="4" s="1"/>
  <c r="A736" i="4"/>
  <c r="K735" i="4"/>
  <c r="L735" i="4" s="1"/>
  <c r="I735" i="4"/>
  <c r="H735" i="4"/>
  <c r="G735" i="4"/>
  <c r="C735" i="4"/>
  <c r="D735" i="4" s="1"/>
  <c r="E735" i="4" s="1"/>
  <c r="B735" i="4"/>
  <c r="J735" i="4" s="1"/>
  <c r="A735" i="4"/>
  <c r="K734" i="4"/>
  <c r="L734" i="4" s="1"/>
  <c r="I734" i="4"/>
  <c r="H734" i="4"/>
  <c r="G734" i="4"/>
  <c r="C734" i="4"/>
  <c r="D734" i="4" s="1"/>
  <c r="E734" i="4" s="1"/>
  <c r="B734" i="4"/>
  <c r="J734" i="4" s="1"/>
  <c r="A734" i="4"/>
  <c r="K733" i="4"/>
  <c r="L733" i="4" s="1"/>
  <c r="I733" i="4"/>
  <c r="H733" i="4"/>
  <c r="G733" i="4"/>
  <c r="C733" i="4"/>
  <c r="D733" i="4" s="1"/>
  <c r="E733" i="4" s="1"/>
  <c r="B733" i="4"/>
  <c r="J733" i="4" s="1"/>
  <c r="A733" i="4"/>
  <c r="K732" i="4"/>
  <c r="L732" i="4" s="1"/>
  <c r="I732" i="4"/>
  <c r="H732" i="4"/>
  <c r="G732" i="4"/>
  <c r="C732" i="4"/>
  <c r="D732" i="4" s="1"/>
  <c r="E732" i="4" s="1"/>
  <c r="B732" i="4"/>
  <c r="J732" i="4" s="1"/>
  <c r="A732" i="4"/>
  <c r="K731" i="4"/>
  <c r="L731" i="4" s="1"/>
  <c r="I731" i="4"/>
  <c r="H731" i="4"/>
  <c r="G731" i="4"/>
  <c r="C731" i="4"/>
  <c r="D731" i="4" s="1"/>
  <c r="E731" i="4" s="1"/>
  <c r="B731" i="4"/>
  <c r="J731" i="4" s="1"/>
  <c r="A731" i="4"/>
  <c r="K730" i="4"/>
  <c r="L730" i="4" s="1"/>
  <c r="I730" i="4"/>
  <c r="H730" i="4"/>
  <c r="G730" i="4"/>
  <c r="C730" i="4"/>
  <c r="D730" i="4" s="1"/>
  <c r="E730" i="4" s="1"/>
  <c r="B730" i="4"/>
  <c r="J730" i="4" s="1"/>
  <c r="A730" i="4"/>
  <c r="K729" i="4"/>
  <c r="L729" i="4" s="1"/>
  <c r="I729" i="4"/>
  <c r="H729" i="4"/>
  <c r="G729" i="4"/>
  <c r="C729" i="4"/>
  <c r="D729" i="4" s="1"/>
  <c r="E729" i="4" s="1"/>
  <c r="B729" i="4"/>
  <c r="J729" i="4" s="1"/>
  <c r="A729" i="4"/>
  <c r="K728" i="4"/>
  <c r="L728" i="4" s="1"/>
  <c r="I728" i="4"/>
  <c r="H728" i="4"/>
  <c r="G728" i="4"/>
  <c r="C728" i="4"/>
  <c r="D728" i="4" s="1"/>
  <c r="E728" i="4" s="1"/>
  <c r="B728" i="4"/>
  <c r="J728" i="4" s="1"/>
  <c r="A728" i="4"/>
  <c r="K727" i="4"/>
  <c r="L727" i="4" s="1"/>
  <c r="I727" i="4"/>
  <c r="H727" i="4"/>
  <c r="G727" i="4"/>
  <c r="C727" i="4"/>
  <c r="D727" i="4" s="1"/>
  <c r="E727" i="4" s="1"/>
  <c r="B727" i="4"/>
  <c r="J727" i="4" s="1"/>
  <c r="A727" i="4"/>
  <c r="K726" i="4"/>
  <c r="L726" i="4" s="1"/>
  <c r="I726" i="4"/>
  <c r="H726" i="4"/>
  <c r="G726" i="4"/>
  <c r="C726" i="4"/>
  <c r="D726" i="4" s="1"/>
  <c r="E726" i="4" s="1"/>
  <c r="B726" i="4"/>
  <c r="J726" i="4" s="1"/>
  <c r="A726" i="4"/>
  <c r="K725" i="4"/>
  <c r="L725" i="4" s="1"/>
  <c r="I725" i="4"/>
  <c r="H725" i="4"/>
  <c r="G725" i="4"/>
  <c r="C725" i="4"/>
  <c r="D725" i="4" s="1"/>
  <c r="E725" i="4" s="1"/>
  <c r="B725" i="4"/>
  <c r="J725" i="4" s="1"/>
  <c r="A725" i="4"/>
  <c r="K724" i="4"/>
  <c r="L724" i="4" s="1"/>
  <c r="I724" i="4"/>
  <c r="H724" i="4"/>
  <c r="G724" i="4"/>
  <c r="C724" i="4"/>
  <c r="D724" i="4" s="1"/>
  <c r="E724" i="4" s="1"/>
  <c r="B724" i="4"/>
  <c r="J724" i="4" s="1"/>
  <c r="A724" i="4"/>
  <c r="K723" i="4"/>
  <c r="L723" i="4" s="1"/>
  <c r="I723" i="4"/>
  <c r="H723" i="4"/>
  <c r="G723" i="4"/>
  <c r="C723" i="4"/>
  <c r="D723" i="4" s="1"/>
  <c r="E723" i="4" s="1"/>
  <c r="B723" i="4"/>
  <c r="J723" i="4" s="1"/>
  <c r="A723" i="4"/>
  <c r="K722" i="4"/>
  <c r="L722" i="4" s="1"/>
  <c r="I722" i="4"/>
  <c r="H722" i="4"/>
  <c r="G722" i="4"/>
  <c r="C722" i="4"/>
  <c r="D722" i="4" s="1"/>
  <c r="E722" i="4" s="1"/>
  <c r="B722" i="4"/>
  <c r="J722" i="4" s="1"/>
  <c r="A722" i="4"/>
  <c r="K721" i="4"/>
  <c r="L721" i="4" s="1"/>
  <c r="I721" i="4"/>
  <c r="H721" i="4"/>
  <c r="G721" i="4"/>
  <c r="C721" i="4"/>
  <c r="D721" i="4" s="1"/>
  <c r="E721" i="4" s="1"/>
  <c r="B721" i="4"/>
  <c r="J721" i="4" s="1"/>
  <c r="A721" i="4"/>
  <c r="K720" i="4"/>
  <c r="L720" i="4" s="1"/>
  <c r="I720" i="4"/>
  <c r="H720" i="4"/>
  <c r="G720" i="4"/>
  <c r="C720" i="4"/>
  <c r="D720" i="4" s="1"/>
  <c r="E720" i="4" s="1"/>
  <c r="B720" i="4"/>
  <c r="J720" i="4" s="1"/>
  <c r="A720" i="4"/>
  <c r="K719" i="4"/>
  <c r="L719" i="4" s="1"/>
  <c r="I719" i="4"/>
  <c r="H719" i="4"/>
  <c r="G719" i="4"/>
  <c r="C719" i="4"/>
  <c r="D719" i="4" s="1"/>
  <c r="E719" i="4" s="1"/>
  <c r="B719" i="4"/>
  <c r="J719" i="4" s="1"/>
  <c r="A719" i="4"/>
  <c r="K718" i="4"/>
  <c r="L718" i="4" s="1"/>
  <c r="I718" i="4"/>
  <c r="H718" i="4"/>
  <c r="G718" i="4"/>
  <c r="C718" i="4"/>
  <c r="D718" i="4" s="1"/>
  <c r="E718" i="4" s="1"/>
  <c r="B718" i="4"/>
  <c r="J718" i="4" s="1"/>
  <c r="A718" i="4"/>
  <c r="K717" i="4"/>
  <c r="L717" i="4" s="1"/>
  <c r="I717" i="4"/>
  <c r="H717" i="4"/>
  <c r="G717" i="4"/>
  <c r="C717" i="4"/>
  <c r="D717" i="4" s="1"/>
  <c r="E717" i="4" s="1"/>
  <c r="B717" i="4"/>
  <c r="J717" i="4" s="1"/>
  <c r="A717" i="4"/>
  <c r="K716" i="4"/>
  <c r="L716" i="4" s="1"/>
  <c r="I716" i="4"/>
  <c r="H716" i="4"/>
  <c r="G716" i="4"/>
  <c r="C716" i="4"/>
  <c r="D716" i="4" s="1"/>
  <c r="E716" i="4" s="1"/>
  <c r="B716" i="4"/>
  <c r="J716" i="4" s="1"/>
  <c r="A716" i="4"/>
  <c r="K715" i="4"/>
  <c r="L715" i="4" s="1"/>
  <c r="I715" i="4"/>
  <c r="H715" i="4"/>
  <c r="G715" i="4"/>
  <c r="C715" i="4"/>
  <c r="D715" i="4" s="1"/>
  <c r="E715" i="4" s="1"/>
  <c r="B715" i="4"/>
  <c r="J715" i="4" s="1"/>
  <c r="A715" i="4"/>
  <c r="K714" i="4"/>
  <c r="L714" i="4" s="1"/>
  <c r="I714" i="4"/>
  <c r="H714" i="4"/>
  <c r="G714" i="4"/>
  <c r="C714" i="4"/>
  <c r="D714" i="4" s="1"/>
  <c r="E714" i="4" s="1"/>
  <c r="B714" i="4"/>
  <c r="J714" i="4" s="1"/>
  <c r="A714" i="4"/>
  <c r="K713" i="4"/>
  <c r="L713" i="4" s="1"/>
  <c r="I713" i="4"/>
  <c r="H713" i="4"/>
  <c r="G713" i="4"/>
  <c r="C713" i="4"/>
  <c r="D713" i="4" s="1"/>
  <c r="E713" i="4" s="1"/>
  <c r="B713" i="4"/>
  <c r="J713" i="4" s="1"/>
  <c r="A713" i="4"/>
  <c r="K712" i="4"/>
  <c r="L712" i="4" s="1"/>
  <c r="I712" i="4"/>
  <c r="H712" i="4"/>
  <c r="G712" i="4"/>
  <c r="C712" i="4"/>
  <c r="D712" i="4" s="1"/>
  <c r="E712" i="4" s="1"/>
  <c r="B712" i="4"/>
  <c r="J712" i="4" s="1"/>
  <c r="A712" i="4"/>
  <c r="K711" i="4"/>
  <c r="L711" i="4" s="1"/>
  <c r="I711" i="4"/>
  <c r="H711" i="4"/>
  <c r="G711" i="4"/>
  <c r="C711" i="4"/>
  <c r="D711" i="4" s="1"/>
  <c r="E711" i="4" s="1"/>
  <c r="B711" i="4"/>
  <c r="J711" i="4" s="1"/>
  <c r="A711" i="4"/>
  <c r="K710" i="4"/>
  <c r="L710" i="4" s="1"/>
  <c r="I710" i="4"/>
  <c r="H710" i="4"/>
  <c r="G710" i="4"/>
  <c r="C710" i="4"/>
  <c r="D710" i="4" s="1"/>
  <c r="E710" i="4" s="1"/>
  <c r="B710" i="4"/>
  <c r="J710" i="4" s="1"/>
  <c r="A710" i="4"/>
  <c r="K709" i="4"/>
  <c r="L709" i="4" s="1"/>
  <c r="I709" i="4"/>
  <c r="H709" i="4"/>
  <c r="G709" i="4"/>
  <c r="C709" i="4"/>
  <c r="D709" i="4" s="1"/>
  <c r="E709" i="4" s="1"/>
  <c r="B709" i="4"/>
  <c r="J709" i="4" s="1"/>
  <c r="A709" i="4"/>
  <c r="K708" i="4"/>
  <c r="L708" i="4" s="1"/>
  <c r="I708" i="4"/>
  <c r="H708" i="4"/>
  <c r="G708" i="4"/>
  <c r="C708" i="4"/>
  <c r="D708" i="4" s="1"/>
  <c r="E708" i="4" s="1"/>
  <c r="B708" i="4"/>
  <c r="J708" i="4" s="1"/>
  <c r="A708" i="4"/>
  <c r="K707" i="4"/>
  <c r="L707" i="4" s="1"/>
  <c r="I707" i="4"/>
  <c r="H707" i="4"/>
  <c r="G707" i="4"/>
  <c r="C707" i="4"/>
  <c r="D707" i="4" s="1"/>
  <c r="E707" i="4" s="1"/>
  <c r="B707" i="4"/>
  <c r="J707" i="4" s="1"/>
  <c r="A707" i="4"/>
  <c r="K706" i="4"/>
  <c r="L706" i="4" s="1"/>
  <c r="I706" i="4"/>
  <c r="H706" i="4"/>
  <c r="G706" i="4"/>
  <c r="C706" i="4"/>
  <c r="D706" i="4" s="1"/>
  <c r="E706" i="4" s="1"/>
  <c r="B706" i="4"/>
  <c r="J706" i="4" s="1"/>
  <c r="A706" i="4"/>
  <c r="K705" i="4"/>
  <c r="L705" i="4" s="1"/>
  <c r="I705" i="4"/>
  <c r="H705" i="4"/>
  <c r="G705" i="4"/>
  <c r="C705" i="4"/>
  <c r="D705" i="4" s="1"/>
  <c r="E705" i="4" s="1"/>
  <c r="B705" i="4"/>
  <c r="J705" i="4" s="1"/>
  <c r="A705" i="4"/>
  <c r="K704" i="4"/>
  <c r="L704" i="4" s="1"/>
  <c r="I704" i="4"/>
  <c r="H704" i="4"/>
  <c r="G704" i="4"/>
  <c r="C704" i="4"/>
  <c r="D704" i="4" s="1"/>
  <c r="E704" i="4" s="1"/>
  <c r="B704" i="4"/>
  <c r="J704" i="4" s="1"/>
  <c r="A704" i="4"/>
  <c r="K703" i="4"/>
  <c r="L703" i="4" s="1"/>
  <c r="I703" i="4"/>
  <c r="H703" i="4"/>
  <c r="G703" i="4"/>
  <c r="C703" i="4"/>
  <c r="D703" i="4" s="1"/>
  <c r="E703" i="4" s="1"/>
  <c r="B703" i="4"/>
  <c r="J703" i="4" s="1"/>
  <c r="A703" i="4"/>
  <c r="K702" i="4"/>
  <c r="L702" i="4" s="1"/>
  <c r="I702" i="4"/>
  <c r="H702" i="4"/>
  <c r="G702" i="4"/>
  <c r="C702" i="4"/>
  <c r="D702" i="4" s="1"/>
  <c r="E702" i="4" s="1"/>
  <c r="B702" i="4"/>
  <c r="J702" i="4" s="1"/>
  <c r="A702" i="4"/>
  <c r="K701" i="4"/>
  <c r="L701" i="4" s="1"/>
  <c r="I701" i="4"/>
  <c r="H701" i="4"/>
  <c r="G701" i="4"/>
  <c r="C701" i="4"/>
  <c r="D701" i="4" s="1"/>
  <c r="E701" i="4" s="1"/>
  <c r="B701" i="4"/>
  <c r="J701" i="4" s="1"/>
  <c r="A701" i="4"/>
  <c r="K700" i="4"/>
  <c r="L700" i="4" s="1"/>
  <c r="I700" i="4"/>
  <c r="H700" i="4"/>
  <c r="G700" i="4"/>
  <c r="C700" i="4"/>
  <c r="D700" i="4" s="1"/>
  <c r="E700" i="4" s="1"/>
  <c r="B700" i="4"/>
  <c r="J700" i="4" s="1"/>
  <c r="A700" i="4"/>
  <c r="K699" i="4"/>
  <c r="L699" i="4" s="1"/>
  <c r="I699" i="4"/>
  <c r="H699" i="4"/>
  <c r="G699" i="4"/>
  <c r="C699" i="4"/>
  <c r="D699" i="4" s="1"/>
  <c r="E699" i="4" s="1"/>
  <c r="B699" i="4"/>
  <c r="J699" i="4" s="1"/>
  <c r="A699" i="4"/>
  <c r="K698" i="4"/>
  <c r="L698" i="4" s="1"/>
  <c r="I698" i="4"/>
  <c r="H698" i="4"/>
  <c r="G698" i="4"/>
  <c r="C698" i="4"/>
  <c r="D698" i="4" s="1"/>
  <c r="E698" i="4" s="1"/>
  <c r="B698" i="4"/>
  <c r="J698" i="4" s="1"/>
  <c r="A698" i="4"/>
  <c r="K697" i="4"/>
  <c r="L697" i="4" s="1"/>
  <c r="I697" i="4"/>
  <c r="H697" i="4"/>
  <c r="G697" i="4"/>
  <c r="C697" i="4"/>
  <c r="D697" i="4" s="1"/>
  <c r="E697" i="4" s="1"/>
  <c r="B697" i="4"/>
  <c r="J697" i="4" s="1"/>
  <c r="A697" i="4"/>
  <c r="K696" i="4"/>
  <c r="L696" i="4" s="1"/>
  <c r="I696" i="4"/>
  <c r="H696" i="4"/>
  <c r="G696" i="4"/>
  <c r="C696" i="4"/>
  <c r="D696" i="4" s="1"/>
  <c r="E696" i="4" s="1"/>
  <c r="B696" i="4"/>
  <c r="J696" i="4" s="1"/>
  <c r="A696" i="4"/>
  <c r="K695" i="4"/>
  <c r="L695" i="4" s="1"/>
  <c r="I695" i="4"/>
  <c r="H695" i="4"/>
  <c r="G695" i="4"/>
  <c r="C695" i="4"/>
  <c r="D695" i="4" s="1"/>
  <c r="E695" i="4" s="1"/>
  <c r="B695" i="4"/>
  <c r="J695" i="4" s="1"/>
  <c r="A695" i="4"/>
  <c r="K694" i="4"/>
  <c r="L694" i="4" s="1"/>
  <c r="I694" i="4"/>
  <c r="H694" i="4"/>
  <c r="G694" i="4"/>
  <c r="C694" i="4"/>
  <c r="D694" i="4" s="1"/>
  <c r="E694" i="4" s="1"/>
  <c r="B694" i="4"/>
  <c r="J694" i="4" s="1"/>
  <c r="A694" i="4"/>
  <c r="K693" i="4"/>
  <c r="L693" i="4" s="1"/>
  <c r="I693" i="4"/>
  <c r="H693" i="4"/>
  <c r="G693" i="4"/>
  <c r="C693" i="4"/>
  <c r="D693" i="4" s="1"/>
  <c r="E693" i="4" s="1"/>
  <c r="B693" i="4"/>
  <c r="J693" i="4" s="1"/>
  <c r="A693" i="4"/>
  <c r="K692" i="4"/>
  <c r="L692" i="4" s="1"/>
  <c r="I692" i="4"/>
  <c r="H692" i="4"/>
  <c r="G692" i="4"/>
  <c r="C692" i="4"/>
  <c r="D692" i="4" s="1"/>
  <c r="E692" i="4" s="1"/>
  <c r="B692" i="4"/>
  <c r="J692" i="4" s="1"/>
  <c r="A692" i="4"/>
  <c r="K691" i="4"/>
  <c r="L691" i="4" s="1"/>
  <c r="I691" i="4"/>
  <c r="H691" i="4"/>
  <c r="G691" i="4"/>
  <c r="C691" i="4"/>
  <c r="D691" i="4" s="1"/>
  <c r="E691" i="4" s="1"/>
  <c r="B691" i="4"/>
  <c r="J691" i="4" s="1"/>
  <c r="A691" i="4"/>
  <c r="K690" i="4"/>
  <c r="L690" i="4" s="1"/>
  <c r="I690" i="4"/>
  <c r="H690" i="4"/>
  <c r="G690" i="4"/>
  <c r="C690" i="4"/>
  <c r="D690" i="4" s="1"/>
  <c r="E690" i="4" s="1"/>
  <c r="B690" i="4"/>
  <c r="J690" i="4" s="1"/>
  <c r="A690" i="4"/>
  <c r="K689" i="4"/>
  <c r="L689" i="4" s="1"/>
  <c r="I689" i="4"/>
  <c r="H689" i="4"/>
  <c r="G689" i="4"/>
  <c r="C689" i="4"/>
  <c r="D689" i="4" s="1"/>
  <c r="E689" i="4" s="1"/>
  <c r="B689" i="4"/>
  <c r="J689" i="4" s="1"/>
  <c r="A689" i="4"/>
  <c r="K688" i="4"/>
  <c r="L688" i="4" s="1"/>
  <c r="I688" i="4"/>
  <c r="H688" i="4"/>
  <c r="G688" i="4"/>
  <c r="C688" i="4"/>
  <c r="D688" i="4" s="1"/>
  <c r="E688" i="4" s="1"/>
  <c r="B688" i="4"/>
  <c r="J688" i="4" s="1"/>
  <c r="A688" i="4"/>
  <c r="K687" i="4"/>
  <c r="L687" i="4" s="1"/>
  <c r="I687" i="4"/>
  <c r="H687" i="4"/>
  <c r="G687" i="4"/>
  <c r="C687" i="4"/>
  <c r="D687" i="4" s="1"/>
  <c r="E687" i="4" s="1"/>
  <c r="B687" i="4"/>
  <c r="J687" i="4" s="1"/>
  <c r="A687" i="4"/>
  <c r="K686" i="4"/>
  <c r="L686" i="4" s="1"/>
  <c r="I686" i="4"/>
  <c r="H686" i="4"/>
  <c r="G686" i="4"/>
  <c r="C686" i="4"/>
  <c r="D686" i="4" s="1"/>
  <c r="E686" i="4" s="1"/>
  <c r="B686" i="4"/>
  <c r="J686" i="4" s="1"/>
  <c r="A686" i="4"/>
  <c r="K685" i="4"/>
  <c r="L685" i="4" s="1"/>
  <c r="I685" i="4"/>
  <c r="H685" i="4"/>
  <c r="G685" i="4"/>
  <c r="C685" i="4"/>
  <c r="D685" i="4" s="1"/>
  <c r="E685" i="4" s="1"/>
  <c r="B685" i="4"/>
  <c r="J685" i="4" s="1"/>
  <c r="A685" i="4"/>
  <c r="K684" i="4"/>
  <c r="L684" i="4" s="1"/>
  <c r="I684" i="4"/>
  <c r="H684" i="4"/>
  <c r="G684" i="4"/>
  <c r="C684" i="4"/>
  <c r="D684" i="4" s="1"/>
  <c r="E684" i="4" s="1"/>
  <c r="B684" i="4"/>
  <c r="J684" i="4" s="1"/>
  <c r="A684" i="4"/>
  <c r="K683" i="4"/>
  <c r="L683" i="4" s="1"/>
  <c r="I683" i="4"/>
  <c r="H683" i="4"/>
  <c r="G683" i="4"/>
  <c r="C683" i="4"/>
  <c r="D683" i="4" s="1"/>
  <c r="E683" i="4" s="1"/>
  <c r="B683" i="4"/>
  <c r="J683" i="4" s="1"/>
  <c r="A683" i="4"/>
  <c r="K682" i="4"/>
  <c r="L682" i="4" s="1"/>
  <c r="I682" i="4"/>
  <c r="H682" i="4"/>
  <c r="G682" i="4"/>
  <c r="C682" i="4"/>
  <c r="D682" i="4" s="1"/>
  <c r="E682" i="4" s="1"/>
  <c r="B682" i="4"/>
  <c r="J682" i="4" s="1"/>
  <c r="A682" i="4"/>
  <c r="K681" i="4"/>
  <c r="L681" i="4" s="1"/>
  <c r="I681" i="4"/>
  <c r="H681" i="4"/>
  <c r="G681" i="4"/>
  <c r="C681" i="4"/>
  <c r="D681" i="4" s="1"/>
  <c r="E681" i="4" s="1"/>
  <c r="B681" i="4"/>
  <c r="J681" i="4" s="1"/>
  <c r="A681" i="4"/>
  <c r="K680" i="4"/>
  <c r="L680" i="4" s="1"/>
  <c r="I680" i="4"/>
  <c r="H680" i="4"/>
  <c r="G680" i="4"/>
  <c r="C680" i="4"/>
  <c r="D680" i="4" s="1"/>
  <c r="E680" i="4" s="1"/>
  <c r="B680" i="4"/>
  <c r="J680" i="4" s="1"/>
  <c r="A680" i="4"/>
  <c r="K679" i="4"/>
  <c r="L679" i="4" s="1"/>
  <c r="I679" i="4"/>
  <c r="H679" i="4"/>
  <c r="G679" i="4"/>
  <c r="C679" i="4"/>
  <c r="D679" i="4" s="1"/>
  <c r="E679" i="4" s="1"/>
  <c r="B679" i="4"/>
  <c r="J679" i="4" s="1"/>
  <c r="A679" i="4"/>
  <c r="K678" i="4"/>
  <c r="L678" i="4" s="1"/>
  <c r="I678" i="4"/>
  <c r="H678" i="4"/>
  <c r="G678" i="4"/>
  <c r="C678" i="4"/>
  <c r="D678" i="4" s="1"/>
  <c r="E678" i="4" s="1"/>
  <c r="B678" i="4"/>
  <c r="J678" i="4" s="1"/>
  <c r="A678" i="4"/>
  <c r="K677" i="4"/>
  <c r="L677" i="4" s="1"/>
  <c r="I677" i="4"/>
  <c r="H677" i="4"/>
  <c r="G677" i="4"/>
  <c r="C677" i="4"/>
  <c r="D677" i="4" s="1"/>
  <c r="E677" i="4" s="1"/>
  <c r="B677" i="4"/>
  <c r="J677" i="4" s="1"/>
  <c r="A677" i="4"/>
  <c r="K676" i="4"/>
  <c r="L676" i="4" s="1"/>
  <c r="I676" i="4"/>
  <c r="H676" i="4"/>
  <c r="G676" i="4"/>
  <c r="C676" i="4"/>
  <c r="D676" i="4" s="1"/>
  <c r="E676" i="4" s="1"/>
  <c r="B676" i="4"/>
  <c r="J676" i="4" s="1"/>
  <c r="A676" i="4"/>
  <c r="K675" i="4"/>
  <c r="L675" i="4" s="1"/>
  <c r="I675" i="4"/>
  <c r="H675" i="4"/>
  <c r="G675" i="4"/>
  <c r="C675" i="4"/>
  <c r="D675" i="4" s="1"/>
  <c r="E675" i="4" s="1"/>
  <c r="B675" i="4"/>
  <c r="J675" i="4" s="1"/>
  <c r="A675" i="4"/>
  <c r="K674" i="4"/>
  <c r="L674" i="4" s="1"/>
  <c r="I674" i="4"/>
  <c r="H674" i="4"/>
  <c r="G674" i="4"/>
  <c r="C674" i="4"/>
  <c r="D674" i="4" s="1"/>
  <c r="E674" i="4" s="1"/>
  <c r="B674" i="4"/>
  <c r="J674" i="4" s="1"/>
  <c r="A674" i="4"/>
  <c r="K673" i="4"/>
  <c r="L673" i="4" s="1"/>
  <c r="I673" i="4"/>
  <c r="H673" i="4"/>
  <c r="G673" i="4"/>
  <c r="C673" i="4"/>
  <c r="D673" i="4" s="1"/>
  <c r="E673" i="4" s="1"/>
  <c r="B673" i="4"/>
  <c r="J673" i="4" s="1"/>
  <c r="A673" i="4"/>
  <c r="K672" i="4"/>
  <c r="L672" i="4" s="1"/>
  <c r="I672" i="4"/>
  <c r="H672" i="4"/>
  <c r="G672" i="4"/>
  <c r="C672" i="4"/>
  <c r="D672" i="4" s="1"/>
  <c r="E672" i="4" s="1"/>
  <c r="B672" i="4"/>
  <c r="J672" i="4" s="1"/>
  <c r="A672" i="4"/>
  <c r="K671" i="4"/>
  <c r="L671" i="4" s="1"/>
  <c r="I671" i="4"/>
  <c r="H671" i="4"/>
  <c r="G671" i="4"/>
  <c r="C671" i="4"/>
  <c r="D671" i="4" s="1"/>
  <c r="E671" i="4" s="1"/>
  <c r="B671" i="4"/>
  <c r="J671" i="4" s="1"/>
  <c r="A671" i="4"/>
  <c r="K670" i="4"/>
  <c r="L670" i="4" s="1"/>
  <c r="I670" i="4"/>
  <c r="H670" i="4"/>
  <c r="G670" i="4"/>
  <c r="C670" i="4"/>
  <c r="D670" i="4" s="1"/>
  <c r="E670" i="4" s="1"/>
  <c r="B670" i="4"/>
  <c r="J670" i="4" s="1"/>
  <c r="A670" i="4"/>
  <c r="K669" i="4"/>
  <c r="L669" i="4" s="1"/>
  <c r="I669" i="4"/>
  <c r="H669" i="4"/>
  <c r="G669" i="4"/>
  <c r="C669" i="4"/>
  <c r="D669" i="4" s="1"/>
  <c r="E669" i="4" s="1"/>
  <c r="B669" i="4"/>
  <c r="J669" i="4" s="1"/>
  <c r="A669" i="4"/>
  <c r="K668" i="4"/>
  <c r="L668" i="4" s="1"/>
  <c r="I668" i="4"/>
  <c r="H668" i="4"/>
  <c r="G668" i="4"/>
  <c r="C668" i="4"/>
  <c r="D668" i="4" s="1"/>
  <c r="E668" i="4" s="1"/>
  <c r="B668" i="4"/>
  <c r="J668" i="4" s="1"/>
  <c r="A668" i="4"/>
  <c r="K667" i="4"/>
  <c r="L667" i="4" s="1"/>
  <c r="I667" i="4"/>
  <c r="H667" i="4"/>
  <c r="G667" i="4"/>
  <c r="C667" i="4"/>
  <c r="D667" i="4" s="1"/>
  <c r="E667" i="4" s="1"/>
  <c r="B667" i="4"/>
  <c r="J667" i="4" s="1"/>
  <c r="A667" i="4"/>
  <c r="K666" i="4"/>
  <c r="L666" i="4" s="1"/>
  <c r="I666" i="4"/>
  <c r="H666" i="4"/>
  <c r="G666" i="4"/>
  <c r="C666" i="4"/>
  <c r="D666" i="4" s="1"/>
  <c r="E666" i="4" s="1"/>
  <c r="B666" i="4"/>
  <c r="J666" i="4" s="1"/>
  <c r="A666" i="4"/>
  <c r="K665" i="4"/>
  <c r="L665" i="4" s="1"/>
  <c r="I665" i="4"/>
  <c r="H665" i="4"/>
  <c r="G665" i="4"/>
  <c r="C665" i="4"/>
  <c r="D665" i="4" s="1"/>
  <c r="E665" i="4" s="1"/>
  <c r="B665" i="4"/>
  <c r="J665" i="4" s="1"/>
  <c r="A665" i="4"/>
  <c r="K664" i="4"/>
  <c r="L664" i="4" s="1"/>
  <c r="I664" i="4"/>
  <c r="H664" i="4"/>
  <c r="G664" i="4"/>
  <c r="C664" i="4"/>
  <c r="D664" i="4" s="1"/>
  <c r="E664" i="4" s="1"/>
  <c r="B664" i="4"/>
  <c r="J664" i="4" s="1"/>
  <c r="A664" i="4"/>
  <c r="K663" i="4"/>
  <c r="L663" i="4" s="1"/>
  <c r="I663" i="4"/>
  <c r="H663" i="4"/>
  <c r="G663" i="4"/>
  <c r="C663" i="4"/>
  <c r="D663" i="4" s="1"/>
  <c r="E663" i="4" s="1"/>
  <c r="B663" i="4"/>
  <c r="J663" i="4" s="1"/>
  <c r="A663" i="4"/>
  <c r="K662" i="4"/>
  <c r="L662" i="4" s="1"/>
  <c r="I662" i="4"/>
  <c r="H662" i="4"/>
  <c r="G662" i="4"/>
  <c r="C662" i="4"/>
  <c r="D662" i="4" s="1"/>
  <c r="E662" i="4" s="1"/>
  <c r="B662" i="4"/>
  <c r="J662" i="4" s="1"/>
  <c r="A662" i="4"/>
  <c r="K661" i="4"/>
  <c r="L661" i="4" s="1"/>
  <c r="I661" i="4"/>
  <c r="H661" i="4"/>
  <c r="G661" i="4"/>
  <c r="C661" i="4"/>
  <c r="D661" i="4" s="1"/>
  <c r="E661" i="4" s="1"/>
  <c r="B661" i="4"/>
  <c r="J661" i="4" s="1"/>
  <c r="A661" i="4"/>
  <c r="K660" i="4"/>
  <c r="L660" i="4" s="1"/>
  <c r="I660" i="4"/>
  <c r="H660" i="4"/>
  <c r="G660" i="4"/>
  <c r="C660" i="4"/>
  <c r="D660" i="4" s="1"/>
  <c r="E660" i="4" s="1"/>
  <c r="B660" i="4"/>
  <c r="J660" i="4" s="1"/>
  <c r="A660" i="4"/>
  <c r="K659" i="4"/>
  <c r="L659" i="4" s="1"/>
  <c r="I659" i="4"/>
  <c r="H659" i="4"/>
  <c r="G659" i="4"/>
  <c r="C659" i="4"/>
  <c r="D659" i="4" s="1"/>
  <c r="E659" i="4" s="1"/>
  <c r="B659" i="4"/>
  <c r="J659" i="4" s="1"/>
  <c r="A659" i="4"/>
  <c r="K658" i="4"/>
  <c r="L658" i="4" s="1"/>
  <c r="I658" i="4"/>
  <c r="H658" i="4"/>
  <c r="G658" i="4"/>
  <c r="C658" i="4"/>
  <c r="D658" i="4" s="1"/>
  <c r="E658" i="4" s="1"/>
  <c r="B658" i="4"/>
  <c r="J658" i="4" s="1"/>
  <c r="A658" i="4"/>
  <c r="K657" i="4"/>
  <c r="L657" i="4" s="1"/>
  <c r="I657" i="4"/>
  <c r="H657" i="4"/>
  <c r="G657" i="4"/>
  <c r="C657" i="4"/>
  <c r="D657" i="4" s="1"/>
  <c r="E657" i="4" s="1"/>
  <c r="B657" i="4"/>
  <c r="J657" i="4" s="1"/>
  <c r="A657" i="4"/>
  <c r="K656" i="4"/>
  <c r="L656" i="4" s="1"/>
  <c r="I656" i="4"/>
  <c r="H656" i="4"/>
  <c r="G656" i="4"/>
  <c r="C656" i="4"/>
  <c r="D656" i="4" s="1"/>
  <c r="E656" i="4" s="1"/>
  <c r="B656" i="4"/>
  <c r="J656" i="4" s="1"/>
  <c r="A656" i="4"/>
  <c r="K655" i="4"/>
  <c r="L655" i="4" s="1"/>
  <c r="I655" i="4"/>
  <c r="H655" i="4"/>
  <c r="G655" i="4"/>
  <c r="C655" i="4"/>
  <c r="D655" i="4" s="1"/>
  <c r="E655" i="4" s="1"/>
  <c r="B655" i="4"/>
  <c r="J655" i="4" s="1"/>
  <c r="A655" i="4"/>
  <c r="K654" i="4"/>
  <c r="L654" i="4" s="1"/>
  <c r="I654" i="4"/>
  <c r="H654" i="4"/>
  <c r="G654" i="4"/>
  <c r="C654" i="4"/>
  <c r="D654" i="4" s="1"/>
  <c r="E654" i="4" s="1"/>
  <c r="B654" i="4"/>
  <c r="J654" i="4" s="1"/>
  <c r="A654" i="4"/>
  <c r="K653" i="4"/>
  <c r="L653" i="4" s="1"/>
  <c r="I653" i="4"/>
  <c r="H653" i="4"/>
  <c r="G653" i="4"/>
  <c r="C653" i="4"/>
  <c r="D653" i="4" s="1"/>
  <c r="E653" i="4" s="1"/>
  <c r="B653" i="4"/>
  <c r="J653" i="4" s="1"/>
  <c r="A653" i="4"/>
  <c r="K652" i="4"/>
  <c r="L652" i="4" s="1"/>
  <c r="I652" i="4"/>
  <c r="H652" i="4"/>
  <c r="G652" i="4"/>
  <c r="C652" i="4"/>
  <c r="D652" i="4" s="1"/>
  <c r="E652" i="4" s="1"/>
  <c r="B652" i="4"/>
  <c r="J652" i="4" s="1"/>
  <c r="A652" i="4"/>
  <c r="K651" i="4"/>
  <c r="L651" i="4" s="1"/>
  <c r="I651" i="4"/>
  <c r="H651" i="4"/>
  <c r="G651" i="4"/>
  <c r="C651" i="4"/>
  <c r="D651" i="4" s="1"/>
  <c r="E651" i="4" s="1"/>
  <c r="B651" i="4"/>
  <c r="J651" i="4" s="1"/>
  <c r="A651" i="4"/>
  <c r="K650" i="4"/>
  <c r="L650" i="4" s="1"/>
  <c r="I650" i="4"/>
  <c r="H650" i="4"/>
  <c r="G650" i="4"/>
  <c r="C650" i="4"/>
  <c r="D650" i="4" s="1"/>
  <c r="E650" i="4" s="1"/>
  <c r="B650" i="4"/>
  <c r="J650" i="4" s="1"/>
  <c r="A650" i="4"/>
  <c r="K649" i="4"/>
  <c r="L649" i="4" s="1"/>
  <c r="I649" i="4"/>
  <c r="H649" i="4"/>
  <c r="G649" i="4"/>
  <c r="C649" i="4"/>
  <c r="D649" i="4" s="1"/>
  <c r="E649" i="4" s="1"/>
  <c r="B649" i="4"/>
  <c r="J649" i="4" s="1"/>
  <c r="A649" i="4"/>
  <c r="K648" i="4"/>
  <c r="L648" i="4" s="1"/>
  <c r="I648" i="4"/>
  <c r="H648" i="4"/>
  <c r="G648" i="4"/>
  <c r="C648" i="4"/>
  <c r="D648" i="4" s="1"/>
  <c r="E648" i="4" s="1"/>
  <c r="B648" i="4"/>
  <c r="J648" i="4" s="1"/>
  <c r="A648" i="4"/>
  <c r="K647" i="4"/>
  <c r="L647" i="4" s="1"/>
  <c r="I647" i="4"/>
  <c r="H647" i="4"/>
  <c r="G647" i="4"/>
  <c r="C647" i="4"/>
  <c r="D647" i="4" s="1"/>
  <c r="E647" i="4" s="1"/>
  <c r="B647" i="4"/>
  <c r="J647" i="4" s="1"/>
  <c r="A647" i="4"/>
  <c r="K646" i="4"/>
  <c r="L646" i="4" s="1"/>
  <c r="I646" i="4"/>
  <c r="H646" i="4"/>
  <c r="G646" i="4"/>
  <c r="C646" i="4"/>
  <c r="D646" i="4" s="1"/>
  <c r="E646" i="4" s="1"/>
  <c r="B646" i="4"/>
  <c r="J646" i="4" s="1"/>
  <c r="A646" i="4"/>
  <c r="K645" i="4"/>
  <c r="L645" i="4" s="1"/>
  <c r="I645" i="4"/>
  <c r="H645" i="4"/>
  <c r="G645" i="4"/>
  <c r="C645" i="4"/>
  <c r="D645" i="4" s="1"/>
  <c r="E645" i="4" s="1"/>
  <c r="B645" i="4"/>
  <c r="J645" i="4" s="1"/>
  <c r="A645" i="4"/>
  <c r="K644" i="4"/>
  <c r="L644" i="4" s="1"/>
  <c r="I644" i="4"/>
  <c r="H644" i="4"/>
  <c r="G644" i="4"/>
  <c r="C644" i="4"/>
  <c r="D644" i="4" s="1"/>
  <c r="E644" i="4" s="1"/>
  <c r="B644" i="4"/>
  <c r="J644" i="4" s="1"/>
  <c r="A644" i="4"/>
  <c r="K643" i="4"/>
  <c r="L643" i="4" s="1"/>
  <c r="I643" i="4"/>
  <c r="H643" i="4"/>
  <c r="G643" i="4"/>
  <c r="C643" i="4"/>
  <c r="D643" i="4" s="1"/>
  <c r="E643" i="4" s="1"/>
  <c r="B643" i="4"/>
  <c r="J643" i="4" s="1"/>
  <c r="A643" i="4"/>
  <c r="K642" i="4"/>
  <c r="L642" i="4" s="1"/>
  <c r="I642" i="4"/>
  <c r="H642" i="4"/>
  <c r="G642" i="4"/>
  <c r="C642" i="4"/>
  <c r="D642" i="4" s="1"/>
  <c r="E642" i="4" s="1"/>
  <c r="B642" i="4"/>
  <c r="J642" i="4" s="1"/>
  <c r="A642" i="4"/>
  <c r="K641" i="4"/>
  <c r="L641" i="4" s="1"/>
  <c r="I641" i="4"/>
  <c r="H641" i="4"/>
  <c r="G641" i="4"/>
  <c r="C641" i="4"/>
  <c r="D641" i="4" s="1"/>
  <c r="E641" i="4" s="1"/>
  <c r="B641" i="4"/>
  <c r="J641" i="4" s="1"/>
  <c r="A641" i="4"/>
  <c r="K640" i="4"/>
  <c r="L640" i="4" s="1"/>
  <c r="I640" i="4"/>
  <c r="H640" i="4"/>
  <c r="G640" i="4"/>
  <c r="C640" i="4"/>
  <c r="D640" i="4" s="1"/>
  <c r="E640" i="4" s="1"/>
  <c r="B640" i="4"/>
  <c r="J640" i="4" s="1"/>
  <c r="A640" i="4"/>
  <c r="K639" i="4"/>
  <c r="L639" i="4" s="1"/>
  <c r="I639" i="4"/>
  <c r="H639" i="4"/>
  <c r="G639" i="4"/>
  <c r="C639" i="4"/>
  <c r="D639" i="4" s="1"/>
  <c r="E639" i="4" s="1"/>
  <c r="B639" i="4"/>
  <c r="J639" i="4" s="1"/>
  <c r="A639" i="4"/>
  <c r="K638" i="4"/>
  <c r="L638" i="4" s="1"/>
  <c r="I638" i="4"/>
  <c r="H638" i="4"/>
  <c r="G638" i="4"/>
  <c r="C638" i="4"/>
  <c r="D638" i="4" s="1"/>
  <c r="E638" i="4" s="1"/>
  <c r="B638" i="4"/>
  <c r="J638" i="4" s="1"/>
  <c r="A638" i="4"/>
  <c r="K637" i="4"/>
  <c r="L637" i="4" s="1"/>
  <c r="I637" i="4"/>
  <c r="H637" i="4"/>
  <c r="G637" i="4"/>
  <c r="C637" i="4"/>
  <c r="D637" i="4" s="1"/>
  <c r="E637" i="4" s="1"/>
  <c r="B637" i="4"/>
  <c r="J637" i="4" s="1"/>
  <c r="A637" i="4"/>
  <c r="K636" i="4"/>
  <c r="L636" i="4" s="1"/>
  <c r="I636" i="4"/>
  <c r="H636" i="4"/>
  <c r="G636" i="4"/>
  <c r="C636" i="4"/>
  <c r="D636" i="4" s="1"/>
  <c r="E636" i="4" s="1"/>
  <c r="B636" i="4"/>
  <c r="J636" i="4" s="1"/>
  <c r="A636" i="4"/>
  <c r="K635" i="4"/>
  <c r="L635" i="4" s="1"/>
  <c r="I635" i="4"/>
  <c r="H635" i="4"/>
  <c r="G635" i="4"/>
  <c r="C635" i="4"/>
  <c r="D635" i="4" s="1"/>
  <c r="E635" i="4" s="1"/>
  <c r="B635" i="4"/>
  <c r="J635" i="4" s="1"/>
  <c r="A635" i="4"/>
  <c r="K634" i="4"/>
  <c r="L634" i="4" s="1"/>
  <c r="I634" i="4"/>
  <c r="H634" i="4"/>
  <c r="G634" i="4"/>
  <c r="C634" i="4"/>
  <c r="D634" i="4" s="1"/>
  <c r="E634" i="4" s="1"/>
  <c r="B634" i="4"/>
  <c r="J634" i="4" s="1"/>
  <c r="A634" i="4"/>
  <c r="K633" i="4"/>
  <c r="L633" i="4" s="1"/>
  <c r="I633" i="4"/>
  <c r="H633" i="4"/>
  <c r="G633" i="4"/>
  <c r="C633" i="4"/>
  <c r="D633" i="4" s="1"/>
  <c r="E633" i="4" s="1"/>
  <c r="B633" i="4"/>
  <c r="J633" i="4" s="1"/>
  <c r="A633" i="4"/>
  <c r="K632" i="4"/>
  <c r="L632" i="4" s="1"/>
  <c r="I632" i="4"/>
  <c r="H632" i="4"/>
  <c r="G632" i="4"/>
  <c r="C632" i="4"/>
  <c r="D632" i="4" s="1"/>
  <c r="E632" i="4" s="1"/>
  <c r="B632" i="4"/>
  <c r="J632" i="4" s="1"/>
  <c r="A632" i="4"/>
  <c r="K631" i="4"/>
  <c r="L631" i="4" s="1"/>
  <c r="I631" i="4"/>
  <c r="H631" i="4"/>
  <c r="G631" i="4"/>
  <c r="C631" i="4"/>
  <c r="D631" i="4" s="1"/>
  <c r="E631" i="4" s="1"/>
  <c r="B631" i="4"/>
  <c r="J631" i="4" s="1"/>
  <c r="A631" i="4"/>
  <c r="K630" i="4"/>
  <c r="L630" i="4" s="1"/>
  <c r="I630" i="4"/>
  <c r="H630" i="4"/>
  <c r="G630" i="4"/>
  <c r="C630" i="4"/>
  <c r="D630" i="4" s="1"/>
  <c r="E630" i="4" s="1"/>
  <c r="B630" i="4"/>
  <c r="J630" i="4" s="1"/>
  <c r="A630" i="4"/>
  <c r="K629" i="4"/>
  <c r="L629" i="4" s="1"/>
  <c r="I629" i="4"/>
  <c r="H629" i="4"/>
  <c r="G629" i="4"/>
  <c r="C629" i="4"/>
  <c r="D629" i="4" s="1"/>
  <c r="E629" i="4" s="1"/>
  <c r="B629" i="4"/>
  <c r="J629" i="4" s="1"/>
  <c r="A629" i="4"/>
  <c r="K628" i="4"/>
  <c r="L628" i="4" s="1"/>
  <c r="I628" i="4"/>
  <c r="H628" i="4"/>
  <c r="G628" i="4"/>
  <c r="C628" i="4"/>
  <c r="D628" i="4" s="1"/>
  <c r="E628" i="4" s="1"/>
  <c r="B628" i="4"/>
  <c r="J628" i="4" s="1"/>
  <c r="A628" i="4"/>
  <c r="K627" i="4"/>
  <c r="L627" i="4" s="1"/>
  <c r="I627" i="4"/>
  <c r="H627" i="4"/>
  <c r="G627" i="4"/>
  <c r="C627" i="4"/>
  <c r="D627" i="4" s="1"/>
  <c r="E627" i="4" s="1"/>
  <c r="B627" i="4"/>
  <c r="J627" i="4" s="1"/>
  <c r="A627" i="4"/>
  <c r="K626" i="4"/>
  <c r="L626" i="4" s="1"/>
  <c r="I626" i="4"/>
  <c r="H626" i="4"/>
  <c r="G626" i="4"/>
  <c r="C626" i="4"/>
  <c r="D626" i="4" s="1"/>
  <c r="E626" i="4" s="1"/>
  <c r="B626" i="4"/>
  <c r="J626" i="4" s="1"/>
  <c r="A626" i="4"/>
  <c r="K625" i="4"/>
  <c r="L625" i="4" s="1"/>
  <c r="I625" i="4"/>
  <c r="H625" i="4"/>
  <c r="G625" i="4"/>
  <c r="C625" i="4"/>
  <c r="D625" i="4" s="1"/>
  <c r="E625" i="4" s="1"/>
  <c r="B625" i="4"/>
  <c r="J625" i="4" s="1"/>
  <c r="A625" i="4"/>
  <c r="K624" i="4"/>
  <c r="L624" i="4" s="1"/>
  <c r="I624" i="4"/>
  <c r="H624" i="4"/>
  <c r="G624" i="4"/>
  <c r="C624" i="4"/>
  <c r="D624" i="4" s="1"/>
  <c r="E624" i="4" s="1"/>
  <c r="B624" i="4"/>
  <c r="J624" i="4" s="1"/>
  <c r="A624" i="4"/>
  <c r="K623" i="4"/>
  <c r="L623" i="4" s="1"/>
  <c r="I623" i="4"/>
  <c r="H623" i="4"/>
  <c r="G623" i="4"/>
  <c r="C623" i="4"/>
  <c r="D623" i="4" s="1"/>
  <c r="E623" i="4" s="1"/>
  <c r="B623" i="4"/>
  <c r="J623" i="4" s="1"/>
  <c r="A623" i="4"/>
  <c r="K622" i="4"/>
  <c r="L622" i="4" s="1"/>
  <c r="I622" i="4"/>
  <c r="H622" i="4"/>
  <c r="G622" i="4"/>
  <c r="C622" i="4"/>
  <c r="D622" i="4" s="1"/>
  <c r="E622" i="4" s="1"/>
  <c r="B622" i="4"/>
  <c r="J622" i="4" s="1"/>
  <c r="A622" i="4"/>
  <c r="K621" i="4"/>
  <c r="L621" i="4" s="1"/>
  <c r="I621" i="4"/>
  <c r="H621" i="4"/>
  <c r="G621" i="4"/>
  <c r="C621" i="4"/>
  <c r="D621" i="4" s="1"/>
  <c r="E621" i="4" s="1"/>
  <c r="B621" i="4"/>
  <c r="J621" i="4" s="1"/>
  <c r="A621" i="4"/>
  <c r="K620" i="4"/>
  <c r="L620" i="4" s="1"/>
  <c r="I620" i="4"/>
  <c r="H620" i="4"/>
  <c r="G620" i="4"/>
  <c r="C620" i="4"/>
  <c r="D620" i="4" s="1"/>
  <c r="E620" i="4" s="1"/>
  <c r="B620" i="4"/>
  <c r="J620" i="4" s="1"/>
  <c r="A620" i="4"/>
  <c r="K619" i="4"/>
  <c r="L619" i="4" s="1"/>
  <c r="I619" i="4"/>
  <c r="H619" i="4"/>
  <c r="G619" i="4"/>
  <c r="C619" i="4"/>
  <c r="D619" i="4" s="1"/>
  <c r="E619" i="4" s="1"/>
  <c r="B619" i="4"/>
  <c r="J619" i="4" s="1"/>
  <c r="A619" i="4"/>
  <c r="K618" i="4"/>
  <c r="L618" i="4" s="1"/>
  <c r="I618" i="4"/>
  <c r="H618" i="4"/>
  <c r="G618" i="4"/>
  <c r="C618" i="4"/>
  <c r="D618" i="4" s="1"/>
  <c r="E618" i="4" s="1"/>
  <c r="B618" i="4"/>
  <c r="J618" i="4" s="1"/>
  <c r="A618" i="4"/>
  <c r="K617" i="4"/>
  <c r="L617" i="4" s="1"/>
  <c r="I617" i="4"/>
  <c r="H617" i="4"/>
  <c r="G617" i="4"/>
  <c r="C617" i="4"/>
  <c r="D617" i="4" s="1"/>
  <c r="E617" i="4" s="1"/>
  <c r="B617" i="4"/>
  <c r="J617" i="4" s="1"/>
  <c r="A617" i="4"/>
  <c r="K616" i="4"/>
  <c r="L616" i="4" s="1"/>
  <c r="I616" i="4"/>
  <c r="H616" i="4"/>
  <c r="G616" i="4"/>
  <c r="C616" i="4"/>
  <c r="D616" i="4" s="1"/>
  <c r="E616" i="4" s="1"/>
  <c r="B616" i="4"/>
  <c r="J616" i="4" s="1"/>
  <c r="A616" i="4"/>
  <c r="K615" i="4"/>
  <c r="L615" i="4" s="1"/>
  <c r="I615" i="4"/>
  <c r="H615" i="4"/>
  <c r="G615" i="4"/>
  <c r="C615" i="4"/>
  <c r="D615" i="4" s="1"/>
  <c r="E615" i="4" s="1"/>
  <c r="B615" i="4"/>
  <c r="J615" i="4" s="1"/>
  <c r="A615" i="4"/>
  <c r="K614" i="4"/>
  <c r="L614" i="4" s="1"/>
  <c r="I614" i="4"/>
  <c r="H614" i="4"/>
  <c r="G614" i="4"/>
  <c r="C614" i="4"/>
  <c r="D614" i="4" s="1"/>
  <c r="E614" i="4" s="1"/>
  <c r="B614" i="4"/>
  <c r="J614" i="4" s="1"/>
  <c r="A614" i="4"/>
  <c r="K613" i="4"/>
  <c r="L613" i="4" s="1"/>
  <c r="I613" i="4"/>
  <c r="H613" i="4"/>
  <c r="G613" i="4"/>
  <c r="C613" i="4"/>
  <c r="D613" i="4" s="1"/>
  <c r="E613" i="4" s="1"/>
  <c r="B613" i="4"/>
  <c r="J613" i="4" s="1"/>
  <c r="A613" i="4"/>
  <c r="K612" i="4"/>
  <c r="L612" i="4" s="1"/>
  <c r="I612" i="4"/>
  <c r="H612" i="4"/>
  <c r="G612" i="4"/>
  <c r="C612" i="4"/>
  <c r="D612" i="4" s="1"/>
  <c r="E612" i="4" s="1"/>
  <c r="B612" i="4"/>
  <c r="J612" i="4" s="1"/>
  <c r="A612" i="4"/>
  <c r="K611" i="4"/>
  <c r="L611" i="4" s="1"/>
  <c r="I611" i="4"/>
  <c r="H611" i="4"/>
  <c r="G611" i="4"/>
  <c r="C611" i="4"/>
  <c r="D611" i="4" s="1"/>
  <c r="E611" i="4" s="1"/>
  <c r="B611" i="4"/>
  <c r="J611" i="4" s="1"/>
  <c r="A611" i="4"/>
  <c r="K610" i="4"/>
  <c r="L610" i="4" s="1"/>
  <c r="I610" i="4"/>
  <c r="H610" i="4"/>
  <c r="G610" i="4"/>
  <c r="C610" i="4"/>
  <c r="D610" i="4" s="1"/>
  <c r="E610" i="4" s="1"/>
  <c r="B610" i="4"/>
  <c r="J610" i="4" s="1"/>
  <c r="A610" i="4"/>
  <c r="K609" i="4"/>
  <c r="L609" i="4" s="1"/>
  <c r="I609" i="4"/>
  <c r="H609" i="4"/>
  <c r="G609" i="4"/>
  <c r="C609" i="4"/>
  <c r="D609" i="4" s="1"/>
  <c r="E609" i="4" s="1"/>
  <c r="B609" i="4"/>
  <c r="J609" i="4" s="1"/>
  <c r="A609" i="4"/>
  <c r="K608" i="4"/>
  <c r="L608" i="4" s="1"/>
  <c r="I608" i="4"/>
  <c r="H608" i="4"/>
  <c r="G608" i="4"/>
  <c r="C608" i="4"/>
  <c r="D608" i="4" s="1"/>
  <c r="E608" i="4" s="1"/>
  <c r="B608" i="4"/>
  <c r="J608" i="4" s="1"/>
  <c r="A608" i="4"/>
  <c r="K607" i="4"/>
  <c r="L607" i="4" s="1"/>
  <c r="I607" i="4"/>
  <c r="H607" i="4"/>
  <c r="G607" i="4"/>
  <c r="C607" i="4"/>
  <c r="D607" i="4" s="1"/>
  <c r="E607" i="4" s="1"/>
  <c r="B607" i="4"/>
  <c r="J607" i="4" s="1"/>
  <c r="A607" i="4"/>
  <c r="K606" i="4"/>
  <c r="L606" i="4" s="1"/>
  <c r="I606" i="4"/>
  <c r="H606" i="4"/>
  <c r="G606" i="4"/>
  <c r="C606" i="4"/>
  <c r="D606" i="4" s="1"/>
  <c r="E606" i="4" s="1"/>
  <c r="B606" i="4"/>
  <c r="J606" i="4" s="1"/>
  <c r="A606" i="4"/>
  <c r="K605" i="4"/>
  <c r="L605" i="4" s="1"/>
  <c r="I605" i="4"/>
  <c r="H605" i="4"/>
  <c r="G605" i="4"/>
  <c r="C605" i="4"/>
  <c r="D605" i="4" s="1"/>
  <c r="E605" i="4" s="1"/>
  <c r="B605" i="4"/>
  <c r="J605" i="4" s="1"/>
  <c r="A605" i="4"/>
  <c r="K604" i="4"/>
  <c r="L604" i="4" s="1"/>
  <c r="I604" i="4"/>
  <c r="H604" i="4"/>
  <c r="G604" i="4"/>
  <c r="C604" i="4"/>
  <c r="D604" i="4" s="1"/>
  <c r="E604" i="4" s="1"/>
  <c r="B604" i="4"/>
  <c r="J604" i="4" s="1"/>
  <c r="A604" i="4"/>
  <c r="K603" i="4"/>
  <c r="L603" i="4" s="1"/>
  <c r="I603" i="4"/>
  <c r="H603" i="4"/>
  <c r="G603" i="4"/>
  <c r="C603" i="4"/>
  <c r="D603" i="4" s="1"/>
  <c r="E603" i="4" s="1"/>
  <c r="B603" i="4"/>
  <c r="J603" i="4" s="1"/>
  <c r="A603" i="4"/>
  <c r="K602" i="4"/>
  <c r="L602" i="4" s="1"/>
  <c r="I602" i="4"/>
  <c r="H602" i="4"/>
  <c r="G602" i="4"/>
  <c r="C602" i="4"/>
  <c r="D602" i="4" s="1"/>
  <c r="E602" i="4" s="1"/>
  <c r="B602" i="4"/>
  <c r="J602" i="4" s="1"/>
  <c r="A602" i="4"/>
  <c r="K601" i="4"/>
  <c r="L601" i="4" s="1"/>
  <c r="I601" i="4"/>
  <c r="H601" i="4"/>
  <c r="G601" i="4"/>
  <c r="C601" i="4"/>
  <c r="D601" i="4" s="1"/>
  <c r="E601" i="4" s="1"/>
  <c r="B601" i="4"/>
  <c r="J601" i="4" s="1"/>
  <c r="A601" i="4"/>
  <c r="K600" i="4"/>
  <c r="L600" i="4" s="1"/>
  <c r="I600" i="4"/>
  <c r="H600" i="4"/>
  <c r="G600" i="4"/>
  <c r="C600" i="4"/>
  <c r="D600" i="4" s="1"/>
  <c r="E600" i="4" s="1"/>
  <c r="B600" i="4"/>
  <c r="J600" i="4" s="1"/>
  <c r="A600" i="4"/>
  <c r="K599" i="4"/>
  <c r="L599" i="4" s="1"/>
  <c r="I599" i="4"/>
  <c r="H599" i="4"/>
  <c r="G599" i="4"/>
  <c r="C599" i="4"/>
  <c r="D599" i="4" s="1"/>
  <c r="E599" i="4" s="1"/>
  <c r="B599" i="4"/>
  <c r="J599" i="4" s="1"/>
  <c r="A599" i="4"/>
  <c r="K598" i="4"/>
  <c r="L598" i="4" s="1"/>
  <c r="I598" i="4"/>
  <c r="H598" i="4"/>
  <c r="G598" i="4"/>
  <c r="C598" i="4"/>
  <c r="D598" i="4" s="1"/>
  <c r="E598" i="4" s="1"/>
  <c r="B598" i="4"/>
  <c r="J598" i="4" s="1"/>
  <c r="A598" i="4"/>
  <c r="K597" i="4"/>
  <c r="L597" i="4" s="1"/>
  <c r="I597" i="4"/>
  <c r="H597" i="4"/>
  <c r="G597" i="4"/>
  <c r="C597" i="4"/>
  <c r="D597" i="4" s="1"/>
  <c r="E597" i="4" s="1"/>
  <c r="B597" i="4"/>
  <c r="J597" i="4" s="1"/>
  <c r="A597" i="4"/>
  <c r="K596" i="4"/>
  <c r="L596" i="4" s="1"/>
  <c r="I596" i="4"/>
  <c r="H596" i="4"/>
  <c r="G596" i="4"/>
  <c r="C596" i="4"/>
  <c r="D596" i="4" s="1"/>
  <c r="E596" i="4" s="1"/>
  <c r="B596" i="4"/>
  <c r="J596" i="4" s="1"/>
  <c r="A596" i="4"/>
  <c r="K595" i="4"/>
  <c r="L595" i="4" s="1"/>
  <c r="I595" i="4"/>
  <c r="H595" i="4"/>
  <c r="G595" i="4"/>
  <c r="C595" i="4"/>
  <c r="D595" i="4" s="1"/>
  <c r="E595" i="4" s="1"/>
  <c r="B595" i="4"/>
  <c r="J595" i="4" s="1"/>
  <c r="A595" i="4"/>
  <c r="K594" i="4"/>
  <c r="L594" i="4" s="1"/>
  <c r="I594" i="4"/>
  <c r="H594" i="4"/>
  <c r="G594" i="4"/>
  <c r="C594" i="4"/>
  <c r="D594" i="4" s="1"/>
  <c r="E594" i="4" s="1"/>
  <c r="B594" i="4"/>
  <c r="J594" i="4" s="1"/>
  <c r="A594" i="4"/>
  <c r="K593" i="4"/>
  <c r="L593" i="4" s="1"/>
  <c r="I593" i="4"/>
  <c r="H593" i="4"/>
  <c r="G593" i="4"/>
  <c r="C593" i="4"/>
  <c r="D593" i="4" s="1"/>
  <c r="E593" i="4" s="1"/>
  <c r="B593" i="4"/>
  <c r="J593" i="4" s="1"/>
  <c r="A593" i="4"/>
  <c r="K592" i="4"/>
  <c r="L592" i="4" s="1"/>
  <c r="I592" i="4"/>
  <c r="H592" i="4"/>
  <c r="G592" i="4"/>
  <c r="C592" i="4"/>
  <c r="D592" i="4" s="1"/>
  <c r="E592" i="4" s="1"/>
  <c r="B592" i="4"/>
  <c r="J592" i="4" s="1"/>
  <c r="A592" i="4"/>
  <c r="K591" i="4"/>
  <c r="L591" i="4" s="1"/>
  <c r="I591" i="4"/>
  <c r="H591" i="4"/>
  <c r="G591" i="4"/>
  <c r="C591" i="4"/>
  <c r="D591" i="4" s="1"/>
  <c r="E591" i="4" s="1"/>
  <c r="B591" i="4"/>
  <c r="J591" i="4" s="1"/>
  <c r="A591" i="4"/>
  <c r="K590" i="4"/>
  <c r="L590" i="4" s="1"/>
  <c r="I590" i="4"/>
  <c r="H590" i="4"/>
  <c r="G590" i="4"/>
  <c r="C590" i="4"/>
  <c r="D590" i="4" s="1"/>
  <c r="E590" i="4" s="1"/>
  <c r="B590" i="4"/>
  <c r="J590" i="4" s="1"/>
  <c r="A590" i="4"/>
  <c r="K589" i="4"/>
  <c r="L589" i="4" s="1"/>
  <c r="I589" i="4"/>
  <c r="H589" i="4"/>
  <c r="G589" i="4"/>
  <c r="C589" i="4"/>
  <c r="D589" i="4" s="1"/>
  <c r="E589" i="4" s="1"/>
  <c r="B589" i="4"/>
  <c r="J589" i="4" s="1"/>
  <c r="A589" i="4"/>
  <c r="K588" i="4"/>
  <c r="L588" i="4" s="1"/>
  <c r="I588" i="4"/>
  <c r="H588" i="4"/>
  <c r="G588" i="4"/>
  <c r="C588" i="4"/>
  <c r="D588" i="4" s="1"/>
  <c r="E588" i="4" s="1"/>
  <c r="B588" i="4"/>
  <c r="J588" i="4" s="1"/>
  <c r="A588" i="4"/>
  <c r="K587" i="4"/>
  <c r="L587" i="4" s="1"/>
  <c r="I587" i="4"/>
  <c r="H587" i="4"/>
  <c r="G587" i="4"/>
  <c r="C587" i="4"/>
  <c r="D587" i="4" s="1"/>
  <c r="E587" i="4" s="1"/>
  <c r="B587" i="4"/>
  <c r="J587" i="4" s="1"/>
  <c r="A587" i="4"/>
  <c r="K586" i="4"/>
  <c r="L586" i="4" s="1"/>
  <c r="I586" i="4"/>
  <c r="H586" i="4"/>
  <c r="G586" i="4"/>
  <c r="C586" i="4"/>
  <c r="D586" i="4" s="1"/>
  <c r="E586" i="4" s="1"/>
  <c r="B586" i="4"/>
  <c r="J586" i="4" s="1"/>
  <c r="A586" i="4"/>
  <c r="K585" i="4"/>
  <c r="L585" i="4" s="1"/>
  <c r="I585" i="4"/>
  <c r="H585" i="4"/>
  <c r="G585" i="4"/>
  <c r="C585" i="4"/>
  <c r="D585" i="4" s="1"/>
  <c r="E585" i="4" s="1"/>
  <c r="B585" i="4"/>
  <c r="J585" i="4" s="1"/>
  <c r="A585" i="4"/>
  <c r="K584" i="4"/>
  <c r="L584" i="4" s="1"/>
  <c r="I584" i="4"/>
  <c r="H584" i="4"/>
  <c r="G584" i="4"/>
  <c r="C584" i="4"/>
  <c r="D584" i="4" s="1"/>
  <c r="E584" i="4" s="1"/>
  <c r="B584" i="4"/>
  <c r="J584" i="4" s="1"/>
  <c r="A584" i="4"/>
  <c r="K583" i="4"/>
  <c r="L583" i="4" s="1"/>
  <c r="I583" i="4"/>
  <c r="H583" i="4"/>
  <c r="G583" i="4"/>
  <c r="C583" i="4"/>
  <c r="D583" i="4" s="1"/>
  <c r="E583" i="4" s="1"/>
  <c r="B583" i="4"/>
  <c r="J583" i="4" s="1"/>
  <c r="A583" i="4"/>
  <c r="K582" i="4"/>
  <c r="L582" i="4" s="1"/>
  <c r="I582" i="4"/>
  <c r="H582" i="4"/>
  <c r="G582" i="4"/>
  <c r="C582" i="4"/>
  <c r="D582" i="4" s="1"/>
  <c r="E582" i="4" s="1"/>
  <c r="B582" i="4"/>
  <c r="J582" i="4" s="1"/>
  <c r="A582" i="4"/>
  <c r="K581" i="4"/>
  <c r="L581" i="4" s="1"/>
  <c r="I581" i="4"/>
  <c r="H581" i="4"/>
  <c r="G581" i="4"/>
  <c r="C581" i="4"/>
  <c r="D581" i="4" s="1"/>
  <c r="E581" i="4" s="1"/>
  <c r="B581" i="4"/>
  <c r="J581" i="4" s="1"/>
  <c r="A581" i="4"/>
  <c r="K580" i="4"/>
  <c r="L580" i="4" s="1"/>
  <c r="I580" i="4"/>
  <c r="H580" i="4"/>
  <c r="G580" i="4"/>
  <c r="C580" i="4"/>
  <c r="D580" i="4" s="1"/>
  <c r="E580" i="4" s="1"/>
  <c r="B580" i="4"/>
  <c r="J580" i="4" s="1"/>
  <c r="A580" i="4"/>
  <c r="K579" i="4"/>
  <c r="L579" i="4" s="1"/>
  <c r="I579" i="4"/>
  <c r="H579" i="4"/>
  <c r="G579" i="4"/>
  <c r="C579" i="4"/>
  <c r="D579" i="4" s="1"/>
  <c r="E579" i="4" s="1"/>
  <c r="B579" i="4"/>
  <c r="J579" i="4" s="1"/>
  <c r="A579" i="4"/>
  <c r="K578" i="4"/>
  <c r="L578" i="4" s="1"/>
  <c r="I578" i="4"/>
  <c r="H578" i="4"/>
  <c r="G578" i="4"/>
  <c r="C578" i="4"/>
  <c r="D578" i="4" s="1"/>
  <c r="E578" i="4" s="1"/>
  <c r="B578" i="4"/>
  <c r="J578" i="4" s="1"/>
  <c r="A578" i="4"/>
  <c r="K577" i="4"/>
  <c r="L577" i="4" s="1"/>
  <c r="I577" i="4"/>
  <c r="H577" i="4"/>
  <c r="G577" i="4"/>
  <c r="C577" i="4"/>
  <c r="D577" i="4" s="1"/>
  <c r="E577" i="4" s="1"/>
  <c r="B577" i="4"/>
  <c r="J577" i="4" s="1"/>
  <c r="A577" i="4"/>
  <c r="K576" i="4"/>
  <c r="L576" i="4" s="1"/>
  <c r="I576" i="4"/>
  <c r="H576" i="4"/>
  <c r="G576" i="4"/>
  <c r="C576" i="4"/>
  <c r="D576" i="4" s="1"/>
  <c r="E576" i="4" s="1"/>
  <c r="B576" i="4"/>
  <c r="J576" i="4" s="1"/>
  <c r="A576" i="4"/>
  <c r="K575" i="4"/>
  <c r="L575" i="4" s="1"/>
  <c r="I575" i="4"/>
  <c r="H575" i="4"/>
  <c r="G575" i="4"/>
  <c r="C575" i="4"/>
  <c r="D575" i="4" s="1"/>
  <c r="E575" i="4" s="1"/>
  <c r="B575" i="4"/>
  <c r="J575" i="4" s="1"/>
  <c r="A575" i="4"/>
  <c r="K574" i="4"/>
  <c r="L574" i="4" s="1"/>
  <c r="I574" i="4"/>
  <c r="H574" i="4"/>
  <c r="G574" i="4"/>
  <c r="C574" i="4"/>
  <c r="D574" i="4" s="1"/>
  <c r="E574" i="4" s="1"/>
  <c r="B574" i="4"/>
  <c r="J574" i="4" s="1"/>
  <c r="A574" i="4"/>
  <c r="K573" i="4"/>
  <c r="L573" i="4" s="1"/>
  <c r="I573" i="4"/>
  <c r="H573" i="4"/>
  <c r="G573" i="4"/>
  <c r="C573" i="4"/>
  <c r="D573" i="4" s="1"/>
  <c r="E573" i="4" s="1"/>
  <c r="B573" i="4"/>
  <c r="J573" i="4" s="1"/>
  <c r="A573" i="4"/>
  <c r="K572" i="4"/>
  <c r="L572" i="4" s="1"/>
  <c r="I572" i="4"/>
  <c r="H572" i="4"/>
  <c r="G572" i="4"/>
  <c r="C572" i="4"/>
  <c r="D572" i="4" s="1"/>
  <c r="E572" i="4" s="1"/>
  <c r="B572" i="4"/>
  <c r="J572" i="4" s="1"/>
  <c r="A572" i="4"/>
  <c r="K571" i="4"/>
  <c r="L571" i="4" s="1"/>
  <c r="I571" i="4"/>
  <c r="H571" i="4"/>
  <c r="G571" i="4"/>
  <c r="C571" i="4"/>
  <c r="D571" i="4" s="1"/>
  <c r="E571" i="4" s="1"/>
  <c r="B571" i="4"/>
  <c r="J571" i="4" s="1"/>
  <c r="A571" i="4"/>
  <c r="K570" i="4"/>
  <c r="L570" i="4" s="1"/>
  <c r="I570" i="4"/>
  <c r="H570" i="4"/>
  <c r="G570" i="4"/>
  <c r="C570" i="4"/>
  <c r="D570" i="4" s="1"/>
  <c r="E570" i="4" s="1"/>
  <c r="B570" i="4"/>
  <c r="J570" i="4" s="1"/>
  <c r="A570" i="4"/>
  <c r="K569" i="4"/>
  <c r="L569" i="4" s="1"/>
  <c r="I569" i="4"/>
  <c r="H569" i="4"/>
  <c r="G569" i="4"/>
  <c r="C569" i="4"/>
  <c r="D569" i="4" s="1"/>
  <c r="E569" i="4" s="1"/>
  <c r="B569" i="4"/>
  <c r="J569" i="4" s="1"/>
  <c r="A569" i="4"/>
  <c r="K568" i="4"/>
  <c r="L568" i="4" s="1"/>
  <c r="I568" i="4"/>
  <c r="H568" i="4"/>
  <c r="G568" i="4"/>
  <c r="C568" i="4"/>
  <c r="D568" i="4" s="1"/>
  <c r="E568" i="4" s="1"/>
  <c r="B568" i="4"/>
  <c r="J568" i="4" s="1"/>
  <c r="A568" i="4"/>
  <c r="K567" i="4"/>
  <c r="L567" i="4" s="1"/>
  <c r="I567" i="4"/>
  <c r="H567" i="4"/>
  <c r="G567" i="4"/>
  <c r="C567" i="4"/>
  <c r="D567" i="4" s="1"/>
  <c r="E567" i="4" s="1"/>
  <c r="B567" i="4"/>
  <c r="J567" i="4" s="1"/>
  <c r="A567" i="4"/>
  <c r="K566" i="4"/>
  <c r="L566" i="4" s="1"/>
  <c r="I566" i="4"/>
  <c r="H566" i="4"/>
  <c r="G566" i="4"/>
  <c r="C566" i="4"/>
  <c r="D566" i="4" s="1"/>
  <c r="E566" i="4" s="1"/>
  <c r="B566" i="4"/>
  <c r="J566" i="4" s="1"/>
  <c r="A566" i="4"/>
  <c r="K565" i="4"/>
  <c r="L565" i="4" s="1"/>
  <c r="I565" i="4"/>
  <c r="H565" i="4"/>
  <c r="G565" i="4"/>
  <c r="C565" i="4"/>
  <c r="D565" i="4" s="1"/>
  <c r="E565" i="4" s="1"/>
  <c r="B565" i="4"/>
  <c r="J565" i="4" s="1"/>
  <c r="A565" i="4"/>
  <c r="K564" i="4"/>
  <c r="L564" i="4" s="1"/>
  <c r="I564" i="4"/>
  <c r="H564" i="4"/>
  <c r="G564" i="4"/>
  <c r="C564" i="4"/>
  <c r="D564" i="4" s="1"/>
  <c r="E564" i="4" s="1"/>
  <c r="B564" i="4"/>
  <c r="J564" i="4" s="1"/>
  <c r="A564" i="4"/>
  <c r="K563" i="4"/>
  <c r="L563" i="4" s="1"/>
  <c r="I563" i="4"/>
  <c r="H563" i="4"/>
  <c r="G563" i="4"/>
  <c r="C563" i="4"/>
  <c r="D563" i="4" s="1"/>
  <c r="E563" i="4" s="1"/>
  <c r="B563" i="4"/>
  <c r="J563" i="4" s="1"/>
  <c r="A563" i="4"/>
  <c r="K562" i="4"/>
  <c r="L562" i="4" s="1"/>
  <c r="I562" i="4"/>
  <c r="H562" i="4"/>
  <c r="G562" i="4"/>
  <c r="C562" i="4"/>
  <c r="D562" i="4" s="1"/>
  <c r="E562" i="4" s="1"/>
  <c r="B562" i="4"/>
  <c r="J562" i="4" s="1"/>
  <c r="A562" i="4"/>
  <c r="K561" i="4"/>
  <c r="L561" i="4" s="1"/>
  <c r="I561" i="4"/>
  <c r="H561" i="4"/>
  <c r="G561" i="4"/>
  <c r="C561" i="4"/>
  <c r="D561" i="4" s="1"/>
  <c r="E561" i="4" s="1"/>
  <c r="B561" i="4"/>
  <c r="J561" i="4" s="1"/>
  <c r="A561" i="4"/>
  <c r="K560" i="4"/>
  <c r="L560" i="4" s="1"/>
  <c r="I560" i="4"/>
  <c r="H560" i="4"/>
  <c r="G560" i="4"/>
  <c r="C560" i="4"/>
  <c r="D560" i="4" s="1"/>
  <c r="E560" i="4" s="1"/>
  <c r="B560" i="4"/>
  <c r="J560" i="4" s="1"/>
  <c r="A560" i="4"/>
  <c r="K559" i="4"/>
  <c r="L559" i="4" s="1"/>
  <c r="I559" i="4"/>
  <c r="H559" i="4"/>
  <c r="G559" i="4"/>
  <c r="C559" i="4"/>
  <c r="D559" i="4" s="1"/>
  <c r="E559" i="4" s="1"/>
  <c r="B559" i="4"/>
  <c r="J559" i="4" s="1"/>
  <c r="A559" i="4"/>
  <c r="K558" i="4"/>
  <c r="L558" i="4" s="1"/>
  <c r="I558" i="4"/>
  <c r="H558" i="4"/>
  <c r="G558" i="4"/>
  <c r="C558" i="4"/>
  <c r="D558" i="4" s="1"/>
  <c r="E558" i="4" s="1"/>
  <c r="B558" i="4"/>
  <c r="J558" i="4" s="1"/>
  <c r="A558" i="4"/>
  <c r="K557" i="4"/>
  <c r="L557" i="4" s="1"/>
  <c r="I557" i="4"/>
  <c r="H557" i="4"/>
  <c r="G557" i="4"/>
  <c r="E557" i="4"/>
  <c r="C557" i="4"/>
  <c r="D557" i="4" s="1"/>
  <c r="B557" i="4"/>
  <c r="J557" i="4" s="1"/>
  <c r="A557" i="4"/>
  <c r="K556" i="4"/>
  <c r="L556" i="4" s="1"/>
  <c r="I556" i="4"/>
  <c r="H556" i="4"/>
  <c r="G556" i="4"/>
  <c r="E556" i="4"/>
  <c r="C556" i="4"/>
  <c r="D556" i="4" s="1"/>
  <c r="B556" i="4"/>
  <c r="J556" i="4" s="1"/>
  <c r="A556" i="4"/>
  <c r="K555" i="4"/>
  <c r="L555" i="4" s="1"/>
  <c r="I555" i="4"/>
  <c r="H555" i="4"/>
  <c r="G555" i="4"/>
  <c r="E555" i="4"/>
  <c r="C555" i="4"/>
  <c r="D555" i="4" s="1"/>
  <c r="B555" i="4"/>
  <c r="J555" i="4" s="1"/>
  <c r="A555" i="4"/>
  <c r="K554" i="4"/>
  <c r="L554" i="4" s="1"/>
  <c r="I554" i="4"/>
  <c r="H554" i="4"/>
  <c r="G554" i="4"/>
  <c r="E554" i="4"/>
  <c r="C554" i="4"/>
  <c r="D554" i="4" s="1"/>
  <c r="B554" i="4"/>
  <c r="J554" i="4" s="1"/>
  <c r="A554" i="4"/>
  <c r="K553" i="4"/>
  <c r="L553" i="4" s="1"/>
  <c r="I553" i="4"/>
  <c r="H553" i="4"/>
  <c r="G553" i="4"/>
  <c r="E553" i="4"/>
  <c r="C553" i="4"/>
  <c r="D553" i="4" s="1"/>
  <c r="B553" i="4"/>
  <c r="J553" i="4" s="1"/>
  <c r="A553" i="4"/>
  <c r="K552" i="4"/>
  <c r="L552" i="4" s="1"/>
  <c r="I552" i="4"/>
  <c r="H552" i="4"/>
  <c r="G552" i="4"/>
  <c r="E552" i="4"/>
  <c r="C552" i="4"/>
  <c r="D552" i="4" s="1"/>
  <c r="B552" i="4"/>
  <c r="J552" i="4" s="1"/>
  <c r="A552" i="4"/>
  <c r="K551" i="4"/>
  <c r="L551" i="4" s="1"/>
  <c r="I551" i="4"/>
  <c r="H551" i="4"/>
  <c r="G551" i="4"/>
  <c r="E551" i="4"/>
  <c r="C551" i="4"/>
  <c r="D551" i="4" s="1"/>
  <c r="B551" i="4"/>
  <c r="J551" i="4" s="1"/>
  <c r="A551" i="4"/>
  <c r="K550" i="4"/>
  <c r="L550" i="4" s="1"/>
  <c r="I550" i="4"/>
  <c r="H550" i="4"/>
  <c r="G550" i="4"/>
  <c r="E550" i="4"/>
  <c r="C550" i="4"/>
  <c r="D550" i="4" s="1"/>
  <c r="B550" i="4"/>
  <c r="J550" i="4" s="1"/>
  <c r="A550" i="4"/>
  <c r="K549" i="4"/>
  <c r="L549" i="4" s="1"/>
  <c r="I549" i="4"/>
  <c r="H549" i="4"/>
  <c r="G549" i="4"/>
  <c r="E549" i="4"/>
  <c r="C549" i="4"/>
  <c r="D549" i="4" s="1"/>
  <c r="B549" i="4"/>
  <c r="J549" i="4" s="1"/>
  <c r="A549" i="4"/>
  <c r="K548" i="4"/>
  <c r="L548" i="4" s="1"/>
  <c r="I548" i="4"/>
  <c r="H548" i="4"/>
  <c r="G548" i="4"/>
  <c r="E548" i="4"/>
  <c r="C548" i="4"/>
  <c r="D548" i="4" s="1"/>
  <c r="B548" i="4"/>
  <c r="J548" i="4" s="1"/>
  <c r="A548" i="4"/>
  <c r="K547" i="4"/>
  <c r="L547" i="4" s="1"/>
  <c r="I547" i="4"/>
  <c r="H547" i="4"/>
  <c r="G547" i="4"/>
  <c r="E547" i="4"/>
  <c r="C547" i="4"/>
  <c r="D547" i="4" s="1"/>
  <c r="B547" i="4"/>
  <c r="J547" i="4" s="1"/>
  <c r="A547" i="4"/>
  <c r="K546" i="4"/>
  <c r="L546" i="4" s="1"/>
  <c r="I546" i="4"/>
  <c r="H546" i="4"/>
  <c r="G546" i="4"/>
  <c r="E546" i="4"/>
  <c r="C546" i="4"/>
  <c r="D546" i="4" s="1"/>
  <c r="B546" i="4"/>
  <c r="J546" i="4" s="1"/>
  <c r="A546" i="4"/>
  <c r="K545" i="4"/>
  <c r="L545" i="4" s="1"/>
  <c r="I545" i="4"/>
  <c r="H545" i="4"/>
  <c r="G545" i="4"/>
  <c r="E545" i="4"/>
  <c r="C545" i="4"/>
  <c r="D545" i="4" s="1"/>
  <c r="B545" i="4"/>
  <c r="J545" i="4" s="1"/>
  <c r="A545" i="4"/>
  <c r="K544" i="4"/>
  <c r="L544" i="4" s="1"/>
  <c r="I544" i="4"/>
  <c r="H544" i="4"/>
  <c r="G544" i="4"/>
  <c r="E544" i="4"/>
  <c r="C544" i="4"/>
  <c r="D544" i="4" s="1"/>
  <c r="B544" i="4"/>
  <c r="J544" i="4" s="1"/>
  <c r="A544" i="4"/>
  <c r="K543" i="4"/>
  <c r="L543" i="4" s="1"/>
  <c r="I543" i="4"/>
  <c r="H543" i="4"/>
  <c r="G543" i="4"/>
  <c r="E543" i="4"/>
  <c r="C543" i="4"/>
  <c r="D543" i="4" s="1"/>
  <c r="B543" i="4"/>
  <c r="J543" i="4" s="1"/>
  <c r="A543" i="4"/>
  <c r="K542" i="4"/>
  <c r="L542" i="4" s="1"/>
  <c r="I542" i="4"/>
  <c r="H542" i="4"/>
  <c r="G542" i="4"/>
  <c r="E542" i="4"/>
  <c r="C542" i="4"/>
  <c r="D542" i="4" s="1"/>
  <c r="B542" i="4"/>
  <c r="J542" i="4" s="1"/>
  <c r="A542" i="4"/>
  <c r="K541" i="4"/>
  <c r="L541" i="4" s="1"/>
  <c r="I541" i="4"/>
  <c r="H541" i="4"/>
  <c r="G541" i="4"/>
  <c r="E541" i="4"/>
  <c r="C541" i="4"/>
  <c r="D541" i="4" s="1"/>
  <c r="B541" i="4"/>
  <c r="J541" i="4" s="1"/>
  <c r="A541" i="4"/>
  <c r="K540" i="4"/>
  <c r="L540" i="4" s="1"/>
  <c r="I540" i="4"/>
  <c r="H540" i="4"/>
  <c r="G540" i="4"/>
  <c r="E540" i="4"/>
  <c r="C540" i="4"/>
  <c r="D540" i="4" s="1"/>
  <c r="B540" i="4"/>
  <c r="J540" i="4" s="1"/>
  <c r="A540" i="4"/>
  <c r="K539" i="4"/>
  <c r="L539" i="4" s="1"/>
  <c r="I539" i="4"/>
  <c r="H539" i="4"/>
  <c r="G539" i="4"/>
  <c r="E539" i="4"/>
  <c r="C539" i="4"/>
  <c r="D539" i="4" s="1"/>
  <c r="B539" i="4"/>
  <c r="J539" i="4" s="1"/>
  <c r="A539" i="4"/>
  <c r="K538" i="4"/>
  <c r="L538" i="4" s="1"/>
  <c r="I538" i="4"/>
  <c r="H538" i="4"/>
  <c r="G538" i="4"/>
  <c r="E538" i="4"/>
  <c r="C538" i="4"/>
  <c r="D538" i="4" s="1"/>
  <c r="B538" i="4"/>
  <c r="J538" i="4" s="1"/>
  <c r="A538" i="4"/>
  <c r="K537" i="4"/>
  <c r="L537" i="4" s="1"/>
  <c r="I537" i="4"/>
  <c r="H537" i="4"/>
  <c r="G537" i="4"/>
  <c r="E537" i="4"/>
  <c r="C537" i="4"/>
  <c r="D537" i="4" s="1"/>
  <c r="B537" i="4"/>
  <c r="J537" i="4" s="1"/>
  <c r="A537" i="4"/>
  <c r="K536" i="4"/>
  <c r="L536" i="4" s="1"/>
  <c r="I536" i="4"/>
  <c r="H536" i="4"/>
  <c r="G536" i="4"/>
  <c r="E536" i="4"/>
  <c r="C536" i="4"/>
  <c r="D536" i="4" s="1"/>
  <c r="B536" i="4"/>
  <c r="J536" i="4" s="1"/>
  <c r="A536" i="4"/>
  <c r="K535" i="4"/>
  <c r="L535" i="4" s="1"/>
  <c r="I535" i="4"/>
  <c r="H535" i="4"/>
  <c r="G535" i="4"/>
  <c r="E535" i="4"/>
  <c r="C535" i="4"/>
  <c r="D535" i="4" s="1"/>
  <c r="B535" i="4"/>
  <c r="J535" i="4" s="1"/>
  <c r="A535" i="4"/>
  <c r="K534" i="4"/>
  <c r="L534" i="4" s="1"/>
  <c r="I534" i="4"/>
  <c r="H534" i="4"/>
  <c r="G534" i="4"/>
  <c r="E534" i="4"/>
  <c r="C534" i="4"/>
  <c r="D534" i="4" s="1"/>
  <c r="B534" i="4"/>
  <c r="J534" i="4" s="1"/>
  <c r="A534" i="4"/>
  <c r="K533" i="4"/>
  <c r="L533" i="4" s="1"/>
  <c r="I533" i="4"/>
  <c r="H533" i="4"/>
  <c r="G533" i="4"/>
  <c r="E533" i="4"/>
  <c r="C533" i="4"/>
  <c r="D533" i="4" s="1"/>
  <c r="B533" i="4"/>
  <c r="J533" i="4" s="1"/>
  <c r="A533" i="4"/>
  <c r="K532" i="4"/>
  <c r="L532" i="4" s="1"/>
  <c r="I532" i="4"/>
  <c r="H532" i="4"/>
  <c r="G532" i="4"/>
  <c r="E532" i="4"/>
  <c r="C532" i="4"/>
  <c r="D532" i="4" s="1"/>
  <c r="B532" i="4"/>
  <c r="J532" i="4" s="1"/>
  <c r="A532" i="4"/>
  <c r="K531" i="4"/>
  <c r="L531" i="4" s="1"/>
  <c r="I531" i="4"/>
  <c r="H531" i="4"/>
  <c r="G531" i="4"/>
  <c r="E531" i="4"/>
  <c r="C531" i="4"/>
  <c r="D531" i="4" s="1"/>
  <c r="B531" i="4"/>
  <c r="J531" i="4" s="1"/>
  <c r="A531" i="4"/>
  <c r="K530" i="4"/>
  <c r="L530" i="4" s="1"/>
  <c r="I530" i="4"/>
  <c r="H530" i="4"/>
  <c r="G530" i="4"/>
  <c r="E530" i="4"/>
  <c r="C530" i="4"/>
  <c r="D530" i="4" s="1"/>
  <c r="B530" i="4"/>
  <c r="J530" i="4" s="1"/>
  <c r="A530" i="4"/>
  <c r="K529" i="4"/>
  <c r="L529" i="4" s="1"/>
  <c r="I529" i="4"/>
  <c r="H529" i="4"/>
  <c r="G529" i="4"/>
  <c r="E529" i="4"/>
  <c r="C529" i="4"/>
  <c r="D529" i="4" s="1"/>
  <c r="B529" i="4"/>
  <c r="J529" i="4" s="1"/>
  <c r="A529" i="4"/>
  <c r="K528" i="4"/>
  <c r="L528" i="4" s="1"/>
  <c r="I528" i="4"/>
  <c r="H528" i="4"/>
  <c r="G528" i="4"/>
  <c r="E528" i="4"/>
  <c r="C528" i="4"/>
  <c r="D528" i="4" s="1"/>
  <c r="B528" i="4"/>
  <c r="J528" i="4" s="1"/>
  <c r="A528" i="4"/>
  <c r="K527" i="4"/>
  <c r="L527" i="4" s="1"/>
  <c r="I527" i="4"/>
  <c r="H527" i="4"/>
  <c r="G527" i="4"/>
  <c r="E527" i="4"/>
  <c r="C527" i="4"/>
  <c r="D527" i="4" s="1"/>
  <c r="B527" i="4"/>
  <c r="J527" i="4" s="1"/>
  <c r="A527" i="4"/>
  <c r="K526" i="4"/>
  <c r="L526" i="4" s="1"/>
  <c r="I526" i="4"/>
  <c r="H526" i="4"/>
  <c r="G526" i="4"/>
  <c r="E526" i="4"/>
  <c r="C526" i="4"/>
  <c r="D526" i="4" s="1"/>
  <c r="B526" i="4"/>
  <c r="J526" i="4" s="1"/>
  <c r="A526" i="4"/>
  <c r="K525" i="4"/>
  <c r="L525" i="4" s="1"/>
  <c r="I525" i="4"/>
  <c r="H525" i="4"/>
  <c r="G525" i="4"/>
  <c r="E525" i="4"/>
  <c r="C525" i="4"/>
  <c r="D525" i="4" s="1"/>
  <c r="B525" i="4"/>
  <c r="J525" i="4" s="1"/>
  <c r="A525" i="4"/>
  <c r="K524" i="4"/>
  <c r="L524" i="4" s="1"/>
  <c r="I524" i="4"/>
  <c r="H524" i="4"/>
  <c r="G524" i="4"/>
  <c r="E524" i="4"/>
  <c r="C524" i="4"/>
  <c r="D524" i="4" s="1"/>
  <c r="B524" i="4"/>
  <c r="J524" i="4" s="1"/>
  <c r="A524" i="4"/>
  <c r="K523" i="4"/>
  <c r="L523" i="4" s="1"/>
  <c r="I523" i="4"/>
  <c r="H523" i="4"/>
  <c r="G523" i="4"/>
  <c r="E523" i="4"/>
  <c r="C523" i="4"/>
  <c r="D523" i="4" s="1"/>
  <c r="B523" i="4"/>
  <c r="J523" i="4" s="1"/>
  <c r="A523" i="4"/>
  <c r="K522" i="4"/>
  <c r="L522" i="4" s="1"/>
  <c r="I522" i="4"/>
  <c r="H522" i="4"/>
  <c r="G522" i="4"/>
  <c r="E522" i="4"/>
  <c r="C522" i="4"/>
  <c r="D522" i="4" s="1"/>
  <c r="B522" i="4"/>
  <c r="J522" i="4" s="1"/>
  <c r="A522" i="4"/>
  <c r="K521" i="4"/>
  <c r="L521" i="4" s="1"/>
  <c r="I521" i="4"/>
  <c r="H521" i="4"/>
  <c r="G521" i="4"/>
  <c r="E521" i="4"/>
  <c r="C521" i="4"/>
  <c r="D521" i="4" s="1"/>
  <c r="B521" i="4"/>
  <c r="J521" i="4" s="1"/>
  <c r="A521" i="4"/>
  <c r="K520" i="4"/>
  <c r="L520" i="4" s="1"/>
  <c r="I520" i="4"/>
  <c r="H520" i="4"/>
  <c r="G520" i="4"/>
  <c r="E520" i="4"/>
  <c r="C520" i="4"/>
  <c r="D520" i="4" s="1"/>
  <c r="B520" i="4"/>
  <c r="J520" i="4" s="1"/>
  <c r="A520" i="4"/>
  <c r="K519" i="4"/>
  <c r="L519" i="4" s="1"/>
  <c r="I519" i="4"/>
  <c r="H519" i="4"/>
  <c r="G519" i="4"/>
  <c r="E519" i="4"/>
  <c r="C519" i="4"/>
  <c r="D519" i="4" s="1"/>
  <c r="B519" i="4"/>
  <c r="J519" i="4" s="1"/>
  <c r="A519" i="4"/>
  <c r="K518" i="4"/>
  <c r="L518" i="4" s="1"/>
  <c r="I518" i="4"/>
  <c r="H518" i="4"/>
  <c r="G518" i="4"/>
  <c r="E518" i="4"/>
  <c r="C518" i="4"/>
  <c r="D518" i="4" s="1"/>
  <c r="B518" i="4"/>
  <c r="J518" i="4" s="1"/>
  <c r="A518" i="4"/>
  <c r="K517" i="4"/>
  <c r="L517" i="4" s="1"/>
  <c r="I517" i="4"/>
  <c r="H517" i="4"/>
  <c r="G517" i="4"/>
  <c r="E517" i="4"/>
  <c r="C517" i="4"/>
  <c r="D517" i="4" s="1"/>
  <c r="B517" i="4"/>
  <c r="J517" i="4" s="1"/>
  <c r="A517" i="4"/>
  <c r="K516" i="4"/>
  <c r="L516" i="4" s="1"/>
  <c r="I516" i="4"/>
  <c r="H516" i="4"/>
  <c r="G516" i="4"/>
  <c r="E516" i="4"/>
  <c r="C516" i="4"/>
  <c r="D516" i="4" s="1"/>
  <c r="B516" i="4"/>
  <c r="J516" i="4" s="1"/>
  <c r="A516" i="4"/>
  <c r="K515" i="4"/>
  <c r="L515" i="4" s="1"/>
  <c r="I515" i="4"/>
  <c r="H515" i="4"/>
  <c r="G515" i="4"/>
  <c r="E515" i="4"/>
  <c r="C515" i="4"/>
  <c r="D515" i="4" s="1"/>
  <c r="B515" i="4"/>
  <c r="J515" i="4" s="1"/>
  <c r="A515" i="4"/>
  <c r="K514" i="4"/>
  <c r="L514" i="4" s="1"/>
  <c r="I514" i="4"/>
  <c r="H514" i="4"/>
  <c r="G514" i="4"/>
  <c r="E514" i="4"/>
  <c r="C514" i="4"/>
  <c r="D514" i="4" s="1"/>
  <c r="B514" i="4"/>
  <c r="J514" i="4" s="1"/>
  <c r="A514" i="4"/>
  <c r="K513" i="4"/>
  <c r="L513" i="4" s="1"/>
  <c r="I513" i="4"/>
  <c r="H513" i="4"/>
  <c r="G513" i="4"/>
  <c r="E513" i="4"/>
  <c r="C513" i="4"/>
  <c r="D513" i="4" s="1"/>
  <c r="B513" i="4"/>
  <c r="J513" i="4" s="1"/>
  <c r="A513" i="4"/>
  <c r="K512" i="4"/>
  <c r="L512" i="4" s="1"/>
  <c r="I512" i="4"/>
  <c r="H512" i="4"/>
  <c r="G512" i="4"/>
  <c r="E512" i="4"/>
  <c r="C512" i="4"/>
  <c r="D512" i="4" s="1"/>
  <c r="B512" i="4"/>
  <c r="J512" i="4" s="1"/>
  <c r="A512" i="4"/>
  <c r="K511" i="4"/>
  <c r="L511" i="4" s="1"/>
  <c r="I511" i="4"/>
  <c r="H511" i="4"/>
  <c r="G511" i="4"/>
  <c r="E511" i="4"/>
  <c r="C511" i="4"/>
  <c r="D511" i="4" s="1"/>
  <c r="B511" i="4"/>
  <c r="J511" i="4" s="1"/>
  <c r="A511" i="4"/>
  <c r="K510" i="4"/>
  <c r="L510" i="4" s="1"/>
  <c r="I510" i="4"/>
  <c r="H510" i="4"/>
  <c r="G510" i="4"/>
  <c r="E510" i="4"/>
  <c r="C510" i="4"/>
  <c r="D510" i="4" s="1"/>
  <c r="B510" i="4"/>
  <c r="J510" i="4" s="1"/>
  <c r="A510" i="4"/>
  <c r="K509" i="4"/>
  <c r="L509" i="4" s="1"/>
  <c r="I509" i="4"/>
  <c r="H509" i="4"/>
  <c r="G509" i="4"/>
  <c r="E509" i="4"/>
  <c r="C509" i="4"/>
  <c r="D509" i="4" s="1"/>
  <c r="B509" i="4"/>
  <c r="J509" i="4" s="1"/>
  <c r="A509" i="4"/>
  <c r="K508" i="4"/>
  <c r="L508" i="4" s="1"/>
  <c r="I508" i="4"/>
  <c r="H508" i="4"/>
  <c r="G508" i="4"/>
  <c r="E508" i="4"/>
  <c r="C508" i="4"/>
  <c r="D508" i="4" s="1"/>
  <c r="B508" i="4"/>
  <c r="J508" i="4" s="1"/>
  <c r="A508" i="4"/>
  <c r="K507" i="4"/>
  <c r="L507" i="4" s="1"/>
  <c r="I507" i="4"/>
  <c r="H507" i="4"/>
  <c r="G507" i="4"/>
  <c r="E507" i="4"/>
  <c r="C507" i="4"/>
  <c r="D507" i="4" s="1"/>
  <c r="B507" i="4"/>
  <c r="J507" i="4" s="1"/>
  <c r="A507" i="4"/>
  <c r="K506" i="4"/>
  <c r="L506" i="4" s="1"/>
  <c r="I506" i="4"/>
  <c r="H506" i="4"/>
  <c r="G506" i="4"/>
  <c r="E506" i="4"/>
  <c r="C506" i="4"/>
  <c r="D506" i="4" s="1"/>
  <c r="B506" i="4"/>
  <c r="J506" i="4" s="1"/>
  <c r="A506" i="4"/>
  <c r="K505" i="4"/>
  <c r="L505" i="4" s="1"/>
  <c r="I505" i="4"/>
  <c r="H505" i="4"/>
  <c r="G505" i="4"/>
  <c r="E505" i="4"/>
  <c r="C505" i="4"/>
  <c r="D505" i="4" s="1"/>
  <c r="B505" i="4"/>
  <c r="J505" i="4" s="1"/>
  <c r="A505" i="4"/>
  <c r="K504" i="4"/>
  <c r="L504" i="4" s="1"/>
  <c r="I504" i="4"/>
  <c r="H504" i="4"/>
  <c r="G504" i="4"/>
  <c r="E504" i="4"/>
  <c r="C504" i="4"/>
  <c r="D504" i="4" s="1"/>
  <c r="B504" i="4"/>
  <c r="J504" i="4" s="1"/>
  <c r="A504" i="4"/>
  <c r="K503" i="4"/>
  <c r="L503" i="4" s="1"/>
  <c r="I503" i="4"/>
  <c r="H503" i="4"/>
  <c r="G503" i="4"/>
  <c r="E503" i="4"/>
  <c r="C503" i="4"/>
  <c r="D503" i="4" s="1"/>
  <c r="B503" i="4"/>
  <c r="J503" i="4" s="1"/>
  <c r="A503" i="4"/>
  <c r="K502" i="4"/>
  <c r="L502" i="4" s="1"/>
  <c r="I502" i="4"/>
  <c r="H502" i="4"/>
  <c r="G502" i="4"/>
  <c r="E502" i="4"/>
  <c r="C502" i="4"/>
  <c r="D502" i="4" s="1"/>
  <c r="B502" i="4"/>
  <c r="J502" i="4" s="1"/>
  <c r="A502" i="4"/>
  <c r="K501" i="4"/>
  <c r="L501" i="4" s="1"/>
  <c r="I501" i="4"/>
  <c r="H501" i="4"/>
  <c r="G501" i="4"/>
  <c r="E501" i="4"/>
  <c r="C501" i="4"/>
  <c r="D501" i="4" s="1"/>
  <c r="B501" i="4"/>
  <c r="J501" i="4" s="1"/>
  <c r="A501" i="4"/>
  <c r="K500" i="4"/>
  <c r="L500" i="4" s="1"/>
  <c r="I500" i="4"/>
  <c r="H500" i="4"/>
  <c r="G500" i="4"/>
  <c r="E500" i="4"/>
  <c r="C500" i="4"/>
  <c r="D500" i="4" s="1"/>
  <c r="B500" i="4"/>
  <c r="J500" i="4" s="1"/>
  <c r="A500" i="4"/>
  <c r="K499" i="4"/>
  <c r="L499" i="4" s="1"/>
  <c r="I499" i="4"/>
  <c r="H499" i="4"/>
  <c r="G499" i="4"/>
  <c r="E499" i="4"/>
  <c r="C499" i="4"/>
  <c r="D499" i="4" s="1"/>
  <c r="B499" i="4"/>
  <c r="J499" i="4" s="1"/>
  <c r="A499" i="4"/>
  <c r="K498" i="4"/>
  <c r="L498" i="4" s="1"/>
  <c r="I498" i="4"/>
  <c r="H498" i="4"/>
  <c r="G498" i="4"/>
  <c r="E498" i="4"/>
  <c r="C498" i="4"/>
  <c r="D498" i="4" s="1"/>
  <c r="B498" i="4"/>
  <c r="J498" i="4" s="1"/>
  <c r="A498" i="4"/>
  <c r="K497" i="4"/>
  <c r="L497" i="4" s="1"/>
  <c r="I497" i="4"/>
  <c r="H497" i="4"/>
  <c r="G497" i="4"/>
  <c r="E497" i="4"/>
  <c r="C497" i="4"/>
  <c r="D497" i="4" s="1"/>
  <c r="B497" i="4"/>
  <c r="J497" i="4" s="1"/>
  <c r="A497" i="4"/>
  <c r="K496" i="4"/>
  <c r="L496" i="4" s="1"/>
  <c r="I496" i="4"/>
  <c r="H496" i="4"/>
  <c r="G496" i="4"/>
  <c r="E496" i="4"/>
  <c r="C496" i="4"/>
  <c r="D496" i="4" s="1"/>
  <c r="B496" i="4"/>
  <c r="J496" i="4" s="1"/>
  <c r="A496" i="4"/>
  <c r="K495" i="4"/>
  <c r="L495" i="4" s="1"/>
  <c r="I495" i="4"/>
  <c r="H495" i="4"/>
  <c r="G495" i="4"/>
  <c r="E495" i="4"/>
  <c r="C495" i="4"/>
  <c r="D495" i="4" s="1"/>
  <c r="B495" i="4"/>
  <c r="J495" i="4" s="1"/>
  <c r="A495" i="4"/>
  <c r="K494" i="4"/>
  <c r="L494" i="4" s="1"/>
  <c r="I494" i="4"/>
  <c r="H494" i="4"/>
  <c r="G494" i="4"/>
  <c r="E494" i="4"/>
  <c r="C494" i="4"/>
  <c r="D494" i="4" s="1"/>
  <c r="B494" i="4"/>
  <c r="J494" i="4" s="1"/>
  <c r="A494" i="4"/>
  <c r="K493" i="4"/>
  <c r="L493" i="4" s="1"/>
  <c r="I493" i="4"/>
  <c r="H493" i="4"/>
  <c r="G493" i="4"/>
  <c r="E493" i="4"/>
  <c r="C493" i="4"/>
  <c r="D493" i="4" s="1"/>
  <c r="B493" i="4"/>
  <c r="J493" i="4" s="1"/>
  <c r="A493" i="4"/>
  <c r="K492" i="4"/>
  <c r="L492" i="4" s="1"/>
  <c r="I492" i="4"/>
  <c r="H492" i="4"/>
  <c r="G492" i="4"/>
  <c r="E492" i="4"/>
  <c r="C492" i="4"/>
  <c r="D492" i="4" s="1"/>
  <c r="B492" i="4"/>
  <c r="J492" i="4" s="1"/>
  <c r="A492" i="4"/>
  <c r="K491" i="4"/>
  <c r="L491" i="4" s="1"/>
  <c r="I491" i="4"/>
  <c r="H491" i="4"/>
  <c r="G491" i="4"/>
  <c r="E491" i="4"/>
  <c r="C491" i="4"/>
  <c r="D491" i="4" s="1"/>
  <c r="B491" i="4"/>
  <c r="J491" i="4" s="1"/>
  <c r="A491" i="4"/>
  <c r="K490" i="4"/>
  <c r="L490" i="4" s="1"/>
  <c r="I490" i="4"/>
  <c r="H490" i="4"/>
  <c r="G490" i="4"/>
  <c r="E490" i="4"/>
  <c r="C490" i="4"/>
  <c r="D490" i="4" s="1"/>
  <c r="B490" i="4"/>
  <c r="J490" i="4" s="1"/>
  <c r="A490" i="4"/>
  <c r="K489" i="4"/>
  <c r="L489" i="4" s="1"/>
  <c r="I489" i="4"/>
  <c r="H489" i="4"/>
  <c r="G489" i="4"/>
  <c r="E489" i="4"/>
  <c r="C489" i="4"/>
  <c r="D489" i="4" s="1"/>
  <c r="B489" i="4"/>
  <c r="J489" i="4" s="1"/>
  <c r="A489" i="4"/>
  <c r="K488" i="4"/>
  <c r="L488" i="4" s="1"/>
  <c r="I488" i="4"/>
  <c r="H488" i="4"/>
  <c r="G488" i="4"/>
  <c r="E488" i="4"/>
  <c r="C488" i="4"/>
  <c r="D488" i="4" s="1"/>
  <c r="B488" i="4"/>
  <c r="J488" i="4" s="1"/>
  <c r="A488" i="4"/>
  <c r="K487" i="4"/>
  <c r="L487" i="4" s="1"/>
  <c r="I487" i="4"/>
  <c r="H487" i="4"/>
  <c r="G487" i="4"/>
  <c r="E487" i="4"/>
  <c r="C487" i="4"/>
  <c r="D487" i="4" s="1"/>
  <c r="B487" i="4"/>
  <c r="J487" i="4" s="1"/>
  <c r="A487" i="4"/>
  <c r="K486" i="4"/>
  <c r="L486" i="4" s="1"/>
  <c r="I486" i="4"/>
  <c r="H486" i="4"/>
  <c r="G486" i="4"/>
  <c r="E486" i="4"/>
  <c r="C486" i="4"/>
  <c r="D486" i="4" s="1"/>
  <c r="B486" i="4"/>
  <c r="J486" i="4" s="1"/>
  <c r="A486" i="4"/>
  <c r="K485" i="4"/>
  <c r="L485" i="4" s="1"/>
  <c r="I485" i="4"/>
  <c r="H485" i="4"/>
  <c r="G485" i="4"/>
  <c r="E485" i="4"/>
  <c r="C485" i="4"/>
  <c r="D485" i="4" s="1"/>
  <c r="B485" i="4"/>
  <c r="J485" i="4" s="1"/>
  <c r="A485" i="4"/>
  <c r="K484" i="4"/>
  <c r="L484" i="4" s="1"/>
  <c r="I484" i="4"/>
  <c r="H484" i="4"/>
  <c r="G484" i="4"/>
  <c r="E484" i="4"/>
  <c r="C484" i="4"/>
  <c r="D484" i="4" s="1"/>
  <c r="B484" i="4"/>
  <c r="J484" i="4" s="1"/>
  <c r="A484" i="4"/>
  <c r="K483" i="4"/>
  <c r="L483" i="4" s="1"/>
  <c r="I483" i="4"/>
  <c r="H483" i="4"/>
  <c r="G483" i="4"/>
  <c r="E483" i="4"/>
  <c r="C483" i="4"/>
  <c r="D483" i="4" s="1"/>
  <c r="B483" i="4"/>
  <c r="J483" i="4" s="1"/>
  <c r="A483" i="4"/>
  <c r="K482" i="4"/>
  <c r="L482" i="4" s="1"/>
  <c r="I482" i="4"/>
  <c r="H482" i="4"/>
  <c r="G482" i="4"/>
  <c r="E482" i="4"/>
  <c r="C482" i="4"/>
  <c r="D482" i="4" s="1"/>
  <c r="B482" i="4"/>
  <c r="J482" i="4" s="1"/>
  <c r="A482" i="4"/>
  <c r="K481" i="4"/>
  <c r="L481" i="4" s="1"/>
  <c r="I481" i="4"/>
  <c r="H481" i="4"/>
  <c r="G481" i="4"/>
  <c r="E481" i="4"/>
  <c r="C481" i="4"/>
  <c r="D481" i="4" s="1"/>
  <c r="B481" i="4"/>
  <c r="J481" i="4" s="1"/>
  <c r="A481" i="4"/>
  <c r="K480" i="4"/>
  <c r="L480" i="4" s="1"/>
  <c r="I480" i="4"/>
  <c r="H480" i="4"/>
  <c r="G480" i="4"/>
  <c r="E480" i="4"/>
  <c r="C480" i="4"/>
  <c r="D480" i="4" s="1"/>
  <c r="B480" i="4"/>
  <c r="J480" i="4" s="1"/>
  <c r="A480" i="4"/>
  <c r="K479" i="4"/>
  <c r="L479" i="4" s="1"/>
  <c r="I479" i="4"/>
  <c r="H479" i="4"/>
  <c r="G479" i="4"/>
  <c r="E479" i="4"/>
  <c r="C479" i="4"/>
  <c r="D479" i="4" s="1"/>
  <c r="B479" i="4"/>
  <c r="J479" i="4" s="1"/>
  <c r="A479" i="4"/>
  <c r="K478" i="4"/>
  <c r="L478" i="4" s="1"/>
  <c r="I478" i="4"/>
  <c r="H478" i="4"/>
  <c r="G478" i="4"/>
  <c r="E478" i="4"/>
  <c r="C478" i="4"/>
  <c r="D478" i="4" s="1"/>
  <c r="B478" i="4"/>
  <c r="J478" i="4" s="1"/>
  <c r="A478" i="4"/>
  <c r="K477" i="4"/>
  <c r="L477" i="4" s="1"/>
  <c r="I477" i="4"/>
  <c r="H477" i="4"/>
  <c r="G477" i="4"/>
  <c r="E477" i="4"/>
  <c r="C477" i="4"/>
  <c r="D477" i="4" s="1"/>
  <c r="B477" i="4"/>
  <c r="J477" i="4" s="1"/>
  <c r="A477" i="4"/>
  <c r="K476" i="4"/>
  <c r="L476" i="4" s="1"/>
  <c r="I476" i="4"/>
  <c r="H476" i="4"/>
  <c r="G476" i="4"/>
  <c r="E476" i="4"/>
  <c r="C476" i="4"/>
  <c r="D476" i="4" s="1"/>
  <c r="B476" i="4"/>
  <c r="J476" i="4" s="1"/>
  <c r="A476" i="4"/>
  <c r="K475" i="4"/>
  <c r="L475" i="4" s="1"/>
  <c r="I475" i="4"/>
  <c r="H475" i="4"/>
  <c r="G475" i="4"/>
  <c r="E475" i="4"/>
  <c r="C475" i="4"/>
  <c r="D475" i="4" s="1"/>
  <c r="B475" i="4"/>
  <c r="J475" i="4" s="1"/>
  <c r="A475" i="4"/>
  <c r="K474" i="4"/>
  <c r="L474" i="4" s="1"/>
  <c r="I474" i="4"/>
  <c r="H474" i="4"/>
  <c r="G474" i="4"/>
  <c r="E474" i="4"/>
  <c r="C474" i="4"/>
  <c r="D474" i="4" s="1"/>
  <c r="B474" i="4"/>
  <c r="J474" i="4" s="1"/>
  <c r="A474" i="4"/>
  <c r="K473" i="4"/>
  <c r="L473" i="4" s="1"/>
  <c r="I473" i="4"/>
  <c r="H473" i="4"/>
  <c r="G473" i="4"/>
  <c r="E473" i="4"/>
  <c r="C473" i="4"/>
  <c r="D473" i="4" s="1"/>
  <c r="B473" i="4"/>
  <c r="J473" i="4" s="1"/>
  <c r="A473" i="4"/>
  <c r="K472" i="4"/>
  <c r="L472" i="4" s="1"/>
  <c r="I472" i="4"/>
  <c r="H472" i="4"/>
  <c r="G472" i="4"/>
  <c r="E472" i="4"/>
  <c r="C472" i="4"/>
  <c r="D472" i="4" s="1"/>
  <c r="B472" i="4"/>
  <c r="J472" i="4" s="1"/>
  <c r="A472" i="4"/>
  <c r="K471" i="4"/>
  <c r="L471" i="4" s="1"/>
  <c r="I471" i="4"/>
  <c r="H471" i="4"/>
  <c r="G471" i="4"/>
  <c r="E471" i="4"/>
  <c r="C471" i="4"/>
  <c r="D471" i="4" s="1"/>
  <c r="B471" i="4"/>
  <c r="J471" i="4" s="1"/>
  <c r="A471" i="4"/>
  <c r="K470" i="4"/>
  <c r="L470" i="4" s="1"/>
  <c r="I470" i="4"/>
  <c r="H470" i="4"/>
  <c r="G470" i="4"/>
  <c r="E470" i="4"/>
  <c r="C470" i="4"/>
  <c r="D470" i="4" s="1"/>
  <c r="B470" i="4"/>
  <c r="J470" i="4" s="1"/>
  <c r="A470" i="4"/>
  <c r="K469" i="4"/>
  <c r="L469" i="4" s="1"/>
  <c r="I469" i="4"/>
  <c r="H469" i="4"/>
  <c r="G469" i="4"/>
  <c r="E469" i="4"/>
  <c r="C469" i="4"/>
  <c r="D469" i="4" s="1"/>
  <c r="B469" i="4"/>
  <c r="J469" i="4" s="1"/>
  <c r="A469" i="4"/>
  <c r="K468" i="4"/>
  <c r="L468" i="4" s="1"/>
  <c r="I468" i="4"/>
  <c r="H468" i="4"/>
  <c r="G468" i="4"/>
  <c r="E468" i="4"/>
  <c r="C468" i="4"/>
  <c r="D468" i="4" s="1"/>
  <c r="B468" i="4"/>
  <c r="J468" i="4" s="1"/>
  <c r="A468" i="4"/>
  <c r="K467" i="4"/>
  <c r="L467" i="4" s="1"/>
  <c r="I467" i="4"/>
  <c r="H467" i="4"/>
  <c r="G467" i="4"/>
  <c r="E467" i="4"/>
  <c r="C467" i="4"/>
  <c r="D467" i="4" s="1"/>
  <c r="B467" i="4"/>
  <c r="J467" i="4" s="1"/>
  <c r="A467" i="4"/>
  <c r="K466" i="4"/>
  <c r="L466" i="4" s="1"/>
  <c r="I466" i="4"/>
  <c r="H466" i="4"/>
  <c r="G466" i="4"/>
  <c r="E466" i="4"/>
  <c r="C466" i="4"/>
  <c r="D466" i="4" s="1"/>
  <c r="B466" i="4"/>
  <c r="J466" i="4" s="1"/>
  <c r="A466" i="4"/>
  <c r="K465" i="4"/>
  <c r="L465" i="4" s="1"/>
  <c r="I465" i="4"/>
  <c r="H465" i="4"/>
  <c r="G465" i="4"/>
  <c r="E465" i="4"/>
  <c r="C465" i="4"/>
  <c r="D465" i="4" s="1"/>
  <c r="B465" i="4"/>
  <c r="J465" i="4" s="1"/>
  <c r="A465" i="4"/>
  <c r="K464" i="4"/>
  <c r="L464" i="4" s="1"/>
  <c r="I464" i="4"/>
  <c r="H464" i="4"/>
  <c r="G464" i="4"/>
  <c r="E464" i="4"/>
  <c r="C464" i="4"/>
  <c r="D464" i="4" s="1"/>
  <c r="B464" i="4"/>
  <c r="J464" i="4" s="1"/>
  <c r="A464" i="4"/>
  <c r="K463" i="4"/>
  <c r="L463" i="4" s="1"/>
  <c r="I463" i="4"/>
  <c r="H463" i="4"/>
  <c r="G463" i="4"/>
  <c r="E463" i="4"/>
  <c r="C463" i="4"/>
  <c r="D463" i="4" s="1"/>
  <c r="B463" i="4"/>
  <c r="J463" i="4" s="1"/>
  <c r="A463" i="4"/>
  <c r="K462" i="4"/>
  <c r="L462" i="4" s="1"/>
  <c r="I462" i="4"/>
  <c r="H462" i="4"/>
  <c r="G462" i="4"/>
  <c r="E462" i="4"/>
  <c r="C462" i="4"/>
  <c r="D462" i="4" s="1"/>
  <c r="B462" i="4"/>
  <c r="J462" i="4" s="1"/>
  <c r="A462" i="4"/>
  <c r="K461" i="4"/>
  <c r="L461" i="4" s="1"/>
  <c r="I461" i="4"/>
  <c r="H461" i="4"/>
  <c r="G461" i="4"/>
  <c r="E461" i="4"/>
  <c r="C461" i="4"/>
  <c r="D461" i="4" s="1"/>
  <c r="B461" i="4"/>
  <c r="J461" i="4" s="1"/>
  <c r="A461" i="4"/>
  <c r="K460" i="4"/>
  <c r="L460" i="4" s="1"/>
  <c r="I460" i="4"/>
  <c r="H460" i="4"/>
  <c r="G460" i="4"/>
  <c r="E460" i="4"/>
  <c r="C460" i="4"/>
  <c r="D460" i="4" s="1"/>
  <c r="B460" i="4"/>
  <c r="J460" i="4" s="1"/>
  <c r="A460" i="4"/>
  <c r="K459" i="4"/>
  <c r="L459" i="4" s="1"/>
  <c r="I459" i="4"/>
  <c r="H459" i="4"/>
  <c r="G459" i="4"/>
  <c r="E459" i="4"/>
  <c r="C459" i="4"/>
  <c r="D459" i="4" s="1"/>
  <c r="B459" i="4"/>
  <c r="J459" i="4" s="1"/>
  <c r="A459" i="4"/>
  <c r="K458" i="4"/>
  <c r="L458" i="4" s="1"/>
  <c r="I458" i="4"/>
  <c r="H458" i="4"/>
  <c r="G458" i="4"/>
  <c r="E458" i="4"/>
  <c r="C458" i="4"/>
  <c r="D458" i="4" s="1"/>
  <c r="B458" i="4"/>
  <c r="J458" i="4" s="1"/>
  <c r="A458" i="4"/>
  <c r="K457" i="4"/>
  <c r="L457" i="4" s="1"/>
  <c r="I457" i="4"/>
  <c r="H457" i="4"/>
  <c r="G457" i="4"/>
  <c r="E457" i="4"/>
  <c r="C457" i="4"/>
  <c r="D457" i="4" s="1"/>
  <c r="B457" i="4"/>
  <c r="J457" i="4" s="1"/>
  <c r="A457" i="4"/>
  <c r="K456" i="4"/>
  <c r="L456" i="4" s="1"/>
  <c r="I456" i="4"/>
  <c r="H456" i="4"/>
  <c r="G456" i="4"/>
  <c r="E456" i="4"/>
  <c r="C456" i="4"/>
  <c r="D456" i="4" s="1"/>
  <c r="B456" i="4"/>
  <c r="J456" i="4" s="1"/>
  <c r="A456" i="4"/>
  <c r="K455" i="4"/>
  <c r="L455" i="4" s="1"/>
  <c r="I455" i="4"/>
  <c r="H455" i="4"/>
  <c r="G455" i="4"/>
  <c r="E455" i="4"/>
  <c r="C455" i="4"/>
  <c r="D455" i="4" s="1"/>
  <c r="B455" i="4"/>
  <c r="J455" i="4" s="1"/>
  <c r="A455" i="4"/>
  <c r="K454" i="4"/>
  <c r="L454" i="4" s="1"/>
  <c r="I454" i="4"/>
  <c r="H454" i="4"/>
  <c r="G454" i="4"/>
  <c r="E454" i="4"/>
  <c r="C454" i="4"/>
  <c r="D454" i="4" s="1"/>
  <c r="B454" i="4"/>
  <c r="J454" i="4" s="1"/>
  <c r="A454" i="4"/>
  <c r="K453" i="4"/>
  <c r="L453" i="4" s="1"/>
  <c r="I453" i="4"/>
  <c r="H453" i="4"/>
  <c r="G453" i="4"/>
  <c r="E453" i="4"/>
  <c r="C453" i="4"/>
  <c r="D453" i="4" s="1"/>
  <c r="B453" i="4"/>
  <c r="J453" i="4" s="1"/>
  <c r="A453" i="4"/>
  <c r="K452" i="4"/>
  <c r="L452" i="4" s="1"/>
  <c r="I452" i="4"/>
  <c r="H452" i="4"/>
  <c r="G452" i="4"/>
  <c r="E452" i="4"/>
  <c r="C452" i="4"/>
  <c r="D452" i="4" s="1"/>
  <c r="B452" i="4"/>
  <c r="J452" i="4" s="1"/>
  <c r="A452" i="4"/>
  <c r="K451" i="4"/>
  <c r="L451" i="4" s="1"/>
  <c r="I451" i="4"/>
  <c r="H451" i="4"/>
  <c r="G451" i="4"/>
  <c r="E451" i="4"/>
  <c r="C451" i="4"/>
  <c r="D451" i="4" s="1"/>
  <c r="B451" i="4"/>
  <c r="J451" i="4" s="1"/>
  <c r="A451" i="4"/>
  <c r="K450" i="4"/>
  <c r="L450" i="4" s="1"/>
  <c r="I450" i="4"/>
  <c r="H450" i="4"/>
  <c r="G450" i="4"/>
  <c r="E450" i="4"/>
  <c r="C450" i="4"/>
  <c r="D450" i="4" s="1"/>
  <c r="B450" i="4"/>
  <c r="J450" i="4" s="1"/>
  <c r="A450" i="4"/>
  <c r="K449" i="4"/>
  <c r="L449" i="4" s="1"/>
  <c r="I449" i="4"/>
  <c r="H449" i="4"/>
  <c r="G449" i="4"/>
  <c r="E449" i="4"/>
  <c r="C449" i="4"/>
  <c r="D449" i="4" s="1"/>
  <c r="B449" i="4"/>
  <c r="J449" i="4" s="1"/>
  <c r="A449" i="4"/>
  <c r="K448" i="4"/>
  <c r="L448" i="4" s="1"/>
  <c r="I448" i="4"/>
  <c r="H448" i="4"/>
  <c r="G448" i="4"/>
  <c r="E448" i="4"/>
  <c r="C448" i="4"/>
  <c r="D448" i="4" s="1"/>
  <c r="B448" i="4"/>
  <c r="J448" i="4" s="1"/>
  <c r="A448" i="4"/>
  <c r="K447" i="4"/>
  <c r="L447" i="4" s="1"/>
  <c r="I447" i="4"/>
  <c r="H447" i="4"/>
  <c r="G447" i="4"/>
  <c r="E447" i="4"/>
  <c r="C447" i="4"/>
  <c r="D447" i="4" s="1"/>
  <c r="B447" i="4"/>
  <c r="J447" i="4" s="1"/>
  <c r="A447" i="4"/>
  <c r="K446" i="4"/>
  <c r="L446" i="4" s="1"/>
  <c r="I446" i="4"/>
  <c r="H446" i="4"/>
  <c r="G446" i="4"/>
  <c r="E446" i="4"/>
  <c r="C446" i="4"/>
  <c r="D446" i="4" s="1"/>
  <c r="B446" i="4"/>
  <c r="J446" i="4" s="1"/>
  <c r="A446" i="4"/>
  <c r="K445" i="4"/>
  <c r="L445" i="4" s="1"/>
  <c r="I445" i="4"/>
  <c r="H445" i="4"/>
  <c r="G445" i="4"/>
  <c r="E445" i="4"/>
  <c r="C445" i="4"/>
  <c r="D445" i="4" s="1"/>
  <c r="B445" i="4"/>
  <c r="J445" i="4" s="1"/>
  <c r="A445" i="4"/>
  <c r="K444" i="4"/>
  <c r="L444" i="4" s="1"/>
  <c r="I444" i="4"/>
  <c r="H444" i="4"/>
  <c r="G444" i="4"/>
  <c r="E444" i="4"/>
  <c r="C444" i="4"/>
  <c r="D444" i="4" s="1"/>
  <c r="B444" i="4"/>
  <c r="J444" i="4" s="1"/>
  <c r="A444" i="4"/>
  <c r="K443" i="4"/>
  <c r="L443" i="4" s="1"/>
  <c r="I443" i="4"/>
  <c r="H443" i="4"/>
  <c r="G443" i="4"/>
  <c r="E443" i="4"/>
  <c r="C443" i="4"/>
  <c r="D443" i="4" s="1"/>
  <c r="B443" i="4"/>
  <c r="J443" i="4" s="1"/>
  <c r="A443" i="4"/>
  <c r="K442" i="4"/>
  <c r="L442" i="4" s="1"/>
  <c r="I442" i="4"/>
  <c r="H442" i="4"/>
  <c r="G442" i="4"/>
  <c r="E442" i="4"/>
  <c r="C442" i="4"/>
  <c r="D442" i="4" s="1"/>
  <c r="B442" i="4"/>
  <c r="J442" i="4" s="1"/>
  <c r="A442" i="4"/>
  <c r="K441" i="4"/>
  <c r="L441" i="4" s="1"/>
  <c r="I441" i="4"/>
  <c r="H441" i="4"/>
  <c r="G441" i="4"/>
  <c r="E441" i="4"/>
  <c r="C441" i="4"/>
  <c r="D441" i="4" s="1"/>
  <c r="B441" i="4"/>
  <c r="J441" i="4" s="1"/>
  <c r="A441" i="4"/>
  <c r="K440" i="4"/>
  <c r="L440" i="4" s="1"/>
  <c r="I440" i="4"/>
  <c r="H440" i="4"/>
  <c r="G440" i="4"/>
  <c r="E440" i="4"/>
  <c r="C440" i="4"/>
  <c r="D440" i="4" s="1"/>
  <c r="B440" i="4"/>
  <c r="J440" i="4" s="1"/>
  <c r="A440" i="4"/>
  <c r="K439" i="4"/>
  <c r="L439" i="4" s="1"/>
  <c r="I439" i="4"/>
  <c r="H439" i="4"/>
  <c r="G439" i="4"/>
  <c r="E439" i="4"/>
  <c r="C439" i="4"/>
  <c r="D439" i="4" s="1"/>
  <c r="B439" i="4"/>
  <c r="J439" i="4" s="1"/>
  <c r="A439" i="4"/>
  <c r="K438" i="4"/>
  <c r="L438" i="4" s="1"/>
  <c r="I438" i="4"/>
  <c r="H438" i="4"/>
  <c r="G438" i="4"/>
  <c r="E438" i="4"/>
  <c r="C438" i="4"/>
  <c r="D438" i="4" s="1"/>
  <c r="B438" i="4"/>
  <c r="J438" i="4" s="1"/>
  <c r="A438" i="4"/>
  <c r="K437" i="4"/>
  <c r="L437" i="4" s="1"/>
  <c r="I437" i="4"/>
  <c r="H437" i="4"/>
  <c r="G437" i="4"/>
  <c r="E437" i="4"/>
  <c r="C437" i="4"/>
  <c r="D437" i="4" s="1"/>
  <c r="B437" i="4"/>
  <c r="J437" i="4" s="1"/>
  <c r="A437" i="4"/>
  <c r="K436" i="4"/>
  <c r="L436" i="4" s="1"/>
  <c r="I436" i="4"/>
  <c r="H436" i="4"/>
  <c r="G436" i="4"/>
  <c r="E436" i="4"/>
  <c r="C436" i="4"/>
  <c r="D436" i="4" s="1"/>
  <c r="B436" i="4"/>
  <c r="J436" i="4" s="1"/>
  <c r="A436" i="4"/>
  <c r="K435" i="4"/>
  <c r="L435" i="4" s="1"/>
  <c r="I435" i="4"/>
  <c r="H435" i="4"/>
  <c r="G435" i="4"/>
  <c r="E435" i="4"/>
  <c r="C435" i="4"/>
  <c r="D435" i="4" s="1"/>
  <c r="B435" i="4"/>
  <c r="J435" i="4" s="1"/>
  <c r="A435" i="4"/>
  <c r="K434" i="4"/>
  <c r="L434" i="4" s="1"/>
  <c r="I434" i="4"/>
  <c r="H434" i="4"/>
  <c r="G434" i="4"/>
  <c r="E434" i="4"/>
  <c r="C434" i="4"/>
  <c r="D434" i="4" s="1"/>
  <c r="B434" i="4"/>
  <c r="J434" i="4" s="1"/>
  <c r="A434" i="4"/>
  <c r="K433" i="4"/>
  <c r="L433" i="4" s="1"/>
  <c r="I433" i="4"/>
  <c r="H433" i="4"/>
  <c r="G433" i="4"/>
  <c r="E433" i="4"/>
  <c r="C433" i="4"/>
  <c r="D433" i="4" s="1"/>
  <c r="B433" i="4"/>
  <c r="J433" i="4" s="1"/>
  <c r="A433" i="4"/>
  <c r="K432" i="4"/>
  <c r="L432" i="4" s="1"/>
  <c r="I432" i="4"/>
  <c r="H432" i="4"/>
  <c r="G432" i="4"/>
  <c r="E432" i="4"/>
  <c r="C432" i="4"/>
  <c r="D432" i="4" s="1"/>
  <c r="B432" i="4"/>
  <c r="J432" i="4" s="1"/>
  <c r="A432" i="4"/>
  <c r="K431" i="4"/>
  <c r="L431" i="4" s="1"/>
  <c r="I431" i="4"/>
  <c r="H431" i="4"/>
  <c r="G431" i="4"/>
  <c r="E431" i="4"/>
  <c r="C431" i="4"/>
  <c r="D431" i="4" s="1"/>
  <c r="B431" i="4"/>
  <c r="J431" i="4" s="1"/>
  <c r="A431" i="4"/>
  <c r="K430" i="4"/>
  <c r="L430" i="4" s="1"/>
  <c r="I430" i="4"/>
  <c r="H430" i="4"/>
  <c r="G430" i="4"/>
  <c r="E430" i="4"/>
  <c r="C430" i="4"/>
  <c r="D430" i="4" s="1"/>
  <c r="B430" i="4"/>
  <c r="J430" i="4" s="1"/>
  <c r="A430" i="4"/>
  <c r="K429" i="4"/>
  <c r="L429" i="4" s="1"/>
  <c r="I429" i="4"/>
  <c r="H429" i="4"/>
  <c r="G429" i="4"/>
  <c r="E429" i="4"/>
  <c r="C429" i="4"/>
  <c r="D429" i="4" s="1"/>
  <c r="B429" i="4"/>
  <c r="J429" i="4" s="1"/>
  <c r="A429" i="4"/>
  <c r="K428" i="4"/>
  <c r="L428" i="4" s="1"/>
  <c r="I428" i="4"/>
  <c r="H428" i="4"/>
  <c r="G428" i="4"/>
  <c r="E428" i="4"/>
  <c r="C428" i="4"/>
  <c r="D428" i="4" s="1"/>
  <c r="B428" i="4"/>
  <c r="J428" i="4" s="1"/>
  <c r="A428" i="4"/>
  <c r="K427" i="4"/>
  <c r="L427" i="4" s="1"/>
  <c r="I427" i="4"/>
  <c r="H427" i="4"/>
  <c r="G427" i="4"/>
  <c r="E427" i="4"/>
  <c r="C427" i="4"/>
  <c r="D427" i="4" s="1"/>
  <c r="B427" i="4"/>
  <c r="J427" i="4" s="1"/>
  <c r="A427" i="4"/>
  <c r="K426" i="4"/>
  <c r="L426" i="4" s="1"/>
  <c r="I426" i="4"/>
  <c r="H426" i="4"/>
  <c r="G426" i="4"/>
  <c r="E426" i="4"/>
  <c r="C426" i="4"/>
  <c r="D426" i="4" s="1"/>
  <c r="B426" i="4"/>
  <c r="J426" i="4" s="1"/>
  <c r="A426" i="4"/>
  <c r="K425" i="4"/>
  <c r="L425" i="4" s="1"/>
  <c r="I425" i="4"/>
  <c r="H425" i="4"/>
  <c r="G425" i="4"/>
  <c r="E425" i="4"/>
  <c r="C425" i="4"/>
  <c r="D425" i="4" s="1"/>
  <c r="B425" i="4"/>
  <c r="J425" i="4" s="1"/>
  <c r="A425" i="4"/>
  <c r="K424" i="4"/>
  <c r="L424" i="4" s="1"/>
  <c r="I424" i="4"/>
  <c r="H424" i="4"/>
  <c r="G424" i="4"/>
  <c r="E424" i="4"/>
  <c r="C424" i="4"/>
  <c r="D424" i="4" s="1"/>
  <c r="B424" i="4"/>
  <c r="J424" i="4" s="1"/>
  <c r="A424" i="4"/>
  <c r="K423" i="4"/>
  <c r="L423" i="4" s="1"/>
  <c r="I423" i="4"/>
  <c r="H423" i="4"/>
  <c r="G423" i="4"/>
  <c r="E423" i="4"/>
  <c r="C423" i="4"/>
  <c r="D423" i="4" s="1"/>
  <c r="B423" i="4"/>
  <c r="J423" i="4" s="1"/>
  <c r="A423" i="4"/>
  <c r="K422" i="4"/>
  <c r="L422" i="4" s="1"/>
  <c r="I422" i="4"/>
  <c r="H422" i="4"/>
  <c r="G422" i="4"/>
  <c r="E422" i="4"/>
  <c r="C422" i="4"/>
  <c r="D422" i="4" s="1"/>
  <c r="B422" i="4"/>
  <c r="J422" i="4" s="1"/>
  <c r="A422" i="4"/>
  <c r="K421" i="4"/>
  <c r="L421" i="4" s="1"/>
  <c r="I421" i="4"/>
  <c r="H421" i="4"/>
  <c r="G421" i="4"/>
  <c r="E421" i="4"/>
  <c r="C421" i="4"/>
  <c r="D421" i="4" s="1"/>
  <c r="B421" i="4"/>
  <c r="J421" i="4" s="1"/>
  <c r="A421" i="4"/>
  <c r="K420" i="4"/>
  <c r="L420" i="4" s="1"/>
  <c r="I420" i="4"/>
  <c r="H420" i="4"/>
  <c r="G420" i="4"/>
  <c r="E420" i="4"/>
  <c r="C420" i="4"/>
  <c r="D420" i="4" s="1"/>
  <c r="B420" i="4"/>
  <c r="J420" i="4" s="1"/>
  <c r="A420" i="4"/>
  <c r="K419" i="4"/>
  <c r="L419" i="4" s="1"/>
  <c r="I419" i="4"/>
  <c r="H419" i="4"/>
  <c r="G419" i="4"/>
  <c r="E419" i="4"/>
  <c r="C419" i="4"/>
  <c r="D419" i="4" s="1"/>
  <c r="B419" i="4"/>
  <c r="J419" i="4" s="1"/>
  <c r="A419" i="4"/>
  <c r="K418" i="4"/>
  <c r="L418" i="4" s="1"/>
  <c r="I418" i="4"/>
  <c r="H418" i="4"/>
  <c r="G418" i="4"/>
  <c r="E418" i="4"/>
  <c r="C418" i="4"/>
  <c r="D418" i="4" s="1"/>
  <c r="B418" i="4"/>
  <c r="J418" i="4" s="1"/>
  <c r="A418" i="4"/>
  <c r="K417" i="4"/>
  <c r="L417" i="4" s="1"/>
  <c r="I417" i="4"/>
  <c r="H417" i="4"/>
  <c r="G417" i="4"/>
  <c r="E417" i="4"/>
  <c r="C417" i="4"/>
  <c r="D417" i="4" s="1"/>
  <c r="B417" i="4"/>
  <c r="J417" i="4" s="1"/>
  <c r="A417" i="4"/>
  <c r="K416" i="4"/>
  <c r="L416" i="4" s="1"/>
  <c r="I416" i="4"/>
  <c r="H416" i="4"/>
  <c r="G416" i="4"/>
  <c r="E416" i="4"/>
  <c r="C416" i="4"/>
  <c r="D416" i="4" s="1"/>
  <c r="B416" i="4"/>
  <c r="J416" i="4" s="1"/>
  <c r="A416" i="4"/>
  <c r="K415" i="4"/>
  <c r="L415" i="4" s="1"/>
  <c r="I415" i="4"/>
  <c r="H415" i="4"/>
  <c r="G415" i="4"/>
  <c r="E415" i="4"/>
  <c r="C415" i="4"/>
  <c r="D415" i="4" s="1"/>
  <c r="B415" i="4"/>
  <c r="J415" i="4" s="1"/>
  <c r="A415" i="4"/>
  <c r="K414" i="4"/>
  <c r="L414" i="4" s="1"/>
  <c r="I414" i="4"/>
  <c r="H414" i="4"/>
  <c r="G414" i="4"/>
  <c r="E414" i="4"/>
  <c r="C414" i="4"/>
  <c r="D414" i="4" s="1"/>
  <c r="B414" i="4"/>
  <c r="J414" i="4" s="1"/>
  <c r="A414" i="4"/>
  <c r="K413" i="4"/>
  <c r="L413" i="4" s="1"/>
  <c r="I413" i="4"/>
  <c r="H413" i="4"/>
  <c r="G413" i="4"/>
  <c r="E413" i="4"/>
  <c r="C413" i="4"/>
  <c r="D413" i="4" s="1"/>
  <c r="B413" i="4"/>
  <c r="J413" i="4" s="1"/>
  <c r="A413" i="4"/>
  <c r="K412" i="4"/>
  <c r="L412" i="4" s="1"/>
  <c r="I412" i="4"/>
  <c r="H412" i="4"/>
  <c r="G412" i="4"/>
  <c r="E412" i="4"/>
  <c r="C412" i="4"/>
  <c r="D412" i="4" s="1"/>
  <c r="B412" i="4"/>
  <c r="J412" i="4" s="1"/>
  <c r="A412" i="4"/>
  <c r="K411" i="4"/>
  <c r="L411" i="4" s="1"/>
  <c r="I411" i="4"/>
  <c r="H411" i="4"/>
  <c r="G411" i="4"/>
  <c r="E411" i="4"/>
  <c r="C411" i="4"/>
  <c r="D411" i="4" s="1"/>
  <c r="B411" i="4"/>
  <c r="J411" i="4" s="1"/>
  <c r="A411" i="4"/>
  <c r="K410" i="4"/>
  <c r="L410" i="4" s="1"/>
  <c r="I410" i="4"/>
  <c r="H410" i="4"/>
  <c r="G410" i="4"/>
  <c r="E410" i="4"/>
  <c r="C410" i="4"/>
  <c r="D410" i="4" s="1"/>
  <c r="B410" i="4"/>
  <c r="J410" i="4" s="1"/>
  <c r="A410" i="4"/>
  <c r="K409" i="4"/>
  <c r="L409" i="4" s="1"/>
  <c r="I409" i="4"/>
  <c r="H409" i="4"/>
  <c r="G409" i="4"/>
  <c r="E409" i="4"/>
  <c r="C409" i="4"/>
  <c r="D409" i="4" s="1"/>
  <c r="B409" i="4"/>
  <c r="J409" i="4" s="1"/>
  <c r="A409" i="4"/>
  <c r="K408" i="4"/>
  <c r="L408" i="4" s="1"/>
  <c r="I408" i="4"/>
  <c r="H408" i="4"/>
  <c r="G408" i="4"/>
  <c r="E408" i="4"/>
  <c r="C408" i="4"/>
  <c r="D408" i="4" s="1"/>
  <c r="B408" i="4"/>
  <c r="J408" i="4" s="1"/>
  <c r="A408" i="4"/>
  <c r="K407" i="4"/>
  <c r="L407" i="4" s="1"/>
  <c r="I407" i="4"/>
  <c r="H407" i="4"/>
  <c r="G407" i="4"/>
  <c r="E407" i="4"/>
  <c r="C407" i="4"/>
  <c r="D407" i="4" s="1"/>
  <c r="B407" i="4"/>
  <c r="J407" i="4" s="1"/>
  <c r="A407" i="4"/>
  <c r="K406" i="4"/>
  <c r="L406" i="4" s="1"/>
  <c r="I406" i="4"/>
  <c r="H406" i="4"/>
  <c r="G406" i="4"/>
  <c r="E406" i="4"/>
  <c r="C406" i="4"/>
  <c r="D406" i="4" s="1"/>
  <c r="B406" i="4"/>
  <c r="J406" i="4" s="1"/>
  <c r="A406" i="4"/>
  <c r="K405" i="4"/>
  <c r="L405" i="4" s="1"/>
  <c r="I405" i="4"/>
  <c r="H405" i="4"/>
  <c r="G405" i="4"/>
  <c r="E405" i="4"/>
  <c r="C405" i="4"/>
  <c r="D405" i="4" s="1"/>
  <c r="B405" i="4"/>
  <c r="J405" i="4" s="1"/>
  <c r="A405" i="4"/>
  <c r="K404" i="4"/>
  <c r="L404" i="4" s="1"/>
  <c r="I404" i="4"/>
  <c r="H404" i="4"/>
  <c r="G404" i="4"/>
  <c r="E404" i="4"/>
  <c r="C404" i="4"/>
  <c r="D404" i="4" s="1"/>
  <c r="B404" i="4"/>
  <c r="J404" i="4" s="1"/>
  <c r="A404" i="4"/>
  <c r="K403" i="4"/>
  <c r="L403" i="4" s="1"/>
  <c r="I403" i="4"/>
  <c r="H403" i="4"/>
  <c r="G403" i="4"/>
  <c r="E403" i="4"/>
  <c r="C403" i="4"/>
  <c r="D403" i="4" s="1"/>
  <c r="B403" i="4"/>
  <c r="J403" i="4" s="1"/>
  <c r="A403" i="4"/>
  <c r="K402" i="4"/>
  <c r="L402" i="4" s="1"/>
  <c r="I402" i="4"/>
  <c r="H402" i="4"/>
  <c r="G402" i="4"/>
  <c r="E402" i="4"/>
  <c r="C402" i="4"/>
  <c r="D402" i="4" s="1"/>
  <c r="B402" i="4"/>
  <c r="J402" i="4" s="1"/>
  <c r="A402" i="4"/>
  <c r="K401" i="4"/>
  <c r="L401" i="4" s="1"/>
  <c r="I401" i="4"/>
  <c r="H401" i="4"/>
  <c r="G401" i="4"/>
  <c r="E401" i="4"/>
  <c r="C401" i="4"/>
  <c r="D401" i="4" s="1"/>
  <c r="B401" i="4"/>
  <c r="J401" i="4" s="1"/>
  <c r="A401" i="4"/>
  <c r="K400" i="4"/>
  <c r="L400" i="4" s="1"/>
  <c r="I400" i="4"/>
  <c r="H400" i="4"/>
  <c r="G400" i="4"/>
  <c r="E400" i="4"/>
  <c r="C400" i="4"/>
  <c r="D400" i="4" s="1"/>
  <c r="B400" i="4"/>
  <c r="J400" i="4" s="1"/>
  <c r="A400" i="4"/>
  <c r="K399" i="4"/>
  <c r="L399" i="4" s="1"/>
  <c r="I399" i="4"/>
  <c r="H399" i="4"/>
  <c r="G399" i="4"/>
  <c r="E399" i="4"/>
  <c r="C399" i="4"/>
  <c r="D399" i="4" s="1"/>
  <c r="B399" i="4"/>
  <c r="J399" i="4" s="1"/>
  <c r="A399" i="4"/>
  <c r="K398" i="4"/>
  <c r="L398" i="4" s="1"/>
  <c r="I398" i="4"/>
  <c r="H398" i="4"/>
  <c r="G398" i="4"/>
  <c r="E398" i="4"/>
  <c r="C398" i="4"/>
  <c r="D398" i="4" s="1"/>
  <c r="B398" i="4"/>
  <c r="J398" i="4" s="1"/>
  <c r="A398" i="4"/>
  <c r="K397" i="4"/>
  <c r="L397" i="4" s="1"/>
  <c r="I397" i="4"/>
  <c r="H397" i="4"/>
  <c r="G397" i="4"/>
  <c r="E397" i="4"/>
  <c r="C397" i="4"/>
  <c r="D397" i="4" s="1"/>
  <c r="B397" i="4"/>
  <c r="J397" i="4" s="1"/>
  <c r="A397" i="4"/>
  <c r="K396" i="4"/>
  <c r="L396" i="4" s="1"/>
  <c r="I396" i="4"/>
  <c r="H396" i="4"/>
  <c r="G396" i="4"/>
  <c r="E396" i="4"/>
  <c r="C396" i="4"/>
  <c r="D396" i="4" s="1"/>
  <c r="B396" i="4"/>
  <c r="J396" i="4" s="1"/>
  <c r="A396" i="4"/>
  <c r="K395" i="4"/>
  <c r="L395" i="4" s="1"/>
  <c r="I395" i="4"/>
  <c r="H395" i="4"/>
  <c r="G395" i="4"/>
  <c r="E395" i="4"/>
  <c r="C395" i="4"/>
  <c r="D395" i="4" s="1"/>
  <c r="B395" i="4"/>
  <c r="J395" i="4" s="1"/>
  <c r="A395" i="4"/>
  <c r="K394" i="4"/>
  <c r="L394" i="4" s="1"/>
  <c r="I394" i="4"/>
  <c r="H394" i="4"/>
  <c r="G394" i="4"/>
  <c r="E394" i="4"/>
  <c r="C394" i="4"/>
  <c r="D394" i="4" s="1"/>
  <c r="B394" i="4"/>
  <c r="J394" i="4" s="1"/>
  <c r="A394" i="4"/>
  <c r="K393" i="4"/>
  <c r="L393" i="4" s="1"/>
  <c r="I393" i="4"/>
  <c r="H393" i="4"/>
  <c r="G393" i="4"/>
  <c r="E393" i="4"/>
  <c r="C393" i="4"/>
  <c r="D393" i="4" s="1"/>
  <c r="B393" i="4"/>
  <c r="J393" i="4" s="1"/>
  <c r="A393" i="4"/>
  <c r="K392" i="4"/>
  <c r="L392" i="4" s="1"/>
  <c r="I392" i="4"/>
  <c r="H392" i="4"/>
  <c r="G392" i="4"/>
  <c r="E392" i="4"/>
  <c r="C392" i="4"/>
  <c r="D392" i="4" s="1"/>
  <c r="B392" i="4"/>
  <c r="J392" i="4" s="1"/>
  <c r="A392" i="4"/>
  <c r="K391" i="4"/>
  <c r="L391" i="4" s="1"/>
  <c r="I391" i="4"/>
  <c r="H391" i="4"/>
  <c r="G391" i="4"/>
  <c r="E391" i="4"/>
  <c r="C391" i="4"/>
  <c r="D391" i="4" s="1"/>
  <c r="B391" i="4"/>
  <c r="J391" i="4" s="1"/>
  <c r="A391" i="4"/>
  <c r="K390" i="4"/>
  <c r="L390" i="4" s="1"/>
  <c r="I390" i="4"/>
  <c r="H390" i="4"/>
  <c r="G390" i="4"/>
  <c r="E390" i="4"/>
  <c r="C390" i="4"/>
  <c r="D390" i="4" s="1"/>
  <c r="B390" i="4"/>
  <c r="J390" i="4" s="1"/>
  <c r="A390" i="4"/>
  <c r="K389" i="4"/>
  <c r="L389" i="4" s="1"/>
  <c r="I389" i="4"/>
  <c r="H389" i="4"/>
  <c r="G389" i="4"/>
  <c r="E389" i="4"/>
  <c r="C389" i="4"/>
  <c r="D389" i="4" s="1"/>
  <c r="B389" i="4"/>
  <c r="J389" i="4" s="1"/>
  <c r="A389" i="4"/>
  <c r="K388" i="4"/>
  <c r="L388" i="4" s="1"/>
  <c r="I388" i="4"/>
  <c r="H388" i="4"/>
  <c r="G388" i="4"/>
  <c r="E388" i="4"/>
  <c r="C388" i="4"/>
  <c r="D388" i="4" s="1"/>
  <c r="B388" i="4"/>
  <c r="J388" i="4" s="1"/>
  <c r="A388" i="4"/>
  <c r="K387" i="4"/>
  <c r="L387" i="4" s="1"/>
  <c r="I387" i="4"/>
  <c r="H387" i="4"/>
  <c r="G387" i="4"/>
  <c r="E387" i="4"/>
  <c r="C387" i="4"/>
  <c r="D387" i="4" s="1"/>
  <c r="B387" i="4"/>
  <c r="J387" i="4" s="1"/>
  <c r="A387" i="4"/>
  <c r="K386" i="4"/>
  <c r="L386" i="4" s="1"/>
  <c r="I386" i="4"/>
  <c r="H386" i="4"/>
  <c r="G386" i="4"/>
  <c r="E386" i="4"/>
  <c r="C386" i="4"/>
  <c r="D386" i="4" s="1"/>
  <c r="B386" i="4"/>
  <c r="J386" i="4" s="1"/>
  <c r="A386" i="4"/>
  <c r="K385" i="4"/>
  <c r="L385" i="4" s="1"/>
  <c r="I385" i="4"/>
  <c r="H385" i="4"/>
  <c r="G385" i="4"/>
  <c r="E385" i="4"/>
  <c r="C385" i="4"/>
  <c r="D385" i="4" s="1"/>
  <c r="B385" i="4"/>
  <c r="J385" i="4" s="1"/>
  <c r="A385" i="4"/>
  <c r="K384" i="4"/>
  <c r="L384" i="4" s="1"/>
  <c r="I384" i="4"/>
  <c r="H384" i="4"/>
  <c r="G384" i="4"/>
  <c r="E384" i="4"/>
  <c r="C384" i="4"/>
  <c r="D384" i="4" s="1"/>
  <c r="B384" i="4"/>
  <c r="J384" i="4" s="1"/>
  <c r="A384" i="4"/>
  <c r="K383" i="4"/>
  <c r="L383" i="4" s="1"/>
  <c r="I383" i="4"/>
  <c r="H383" i="4"/>
  <c r="G383" i="4"/>
  <c r="E383" i="4"/>
  <c r="C383" i="4"/>
  <c r="D383" i="4" s="1"/>
  <c r="B383" i="4"/>
  <c r="J383" i="4" s="1"/>
  <c r="A383" i="4"/>
  <c r="K382" i="4"/>
  <c r="L382" i="4" s="1"/>
  <c r="I382" i="4"/>
  <c r="H382" i="4"/>
  <c r="G382" i="4"/>
  <c r="E382" i="4"/>
  <c r="C382" i="4"/>
  <c r="D382" i="4" s="1"/>
  <c r="B382" i="4"/>
  <c r="J382" i="4" s="1"/>
  <c r="A382" i="4"/>
  <c r="K381" i="4"/>
  <c r="L381" i="4" s="1"/>
  <c r="I381" i="4"/>
  <c r="H381" i="4"/>
  <c r="G381" i="4"/>
  <c r="E381" i="4"/>
  <c r="C381" i="4"/>
  <c r="D381" i="4" s="1"/>
  <c r="B381" i="4"/>
  <c r="J381" i="4" s="1"/>
  <c r="A381" i="4"/>
  <c r="K380" i="4"/>
  <c r="L380" i="4" s="1"/>
  <c r="I380" i="4"/>
  <c r="H380" i="4"/>
  <c r="G380" i="4"/>
  <c r="E380" i="4"/>
  <c r="C380" i="4"/>
  <c r="D380" i="4" s="1"/>
  <c r="B380" i="4"/>
  <c r="J380" i="4" s="1"/>
  <c r="A380" i="4"/>
  <c r="K379" i="4"/>
  <c r="L379" i="4" s="1"/>
  <c r="I379" i="4"/>
  <c r="H379" i="4"/>
  <c r="G379" i="4"/>
  <c r="E379" i="4"/>
  <c r="C379" i="4"/>
  <c r="D379" i="4" s="1"/>
  <c r="B379" i="4"/>
  <c r="J379" i="4" s="1"/>
  <c r="A379" i="4"/>
  <c r="K378" i="4"/>
  <c r="L378" i="4" s="1"/>
  <c r="I378" i="4"/>
  <c r="H378" i="4"/>
  <c r="G378" i="4"/>
  <c r="E378" i="4"/>
  <c r="C378" i="4"/>
  <c r="D378" i="4" s="1"/>
  <c r="B378" i="4"/>
  <c r="J378" i="4" s="1"/>
  <c r="A378" i="4"/>
  <c r="K377" i="4"/>
  <c r="L377" i="4" s="1"/>
  <c r="I377" i="4"/>
  <c r="H377" i="4"/>
  <c r="G377" i="4"/>
  <c r="E377" i="4"/>
  <c r="C377" i="4"/>
  <c r="D377" i="4" s="1"/>
  <c r="B377" i="4"/>
  <c r="J377" i="4" s="1"/>
  <c r="A377" i="4"/>
  <c r="K376" i="4"/>
  <c r="L376" i="4" s="1"/>
  <c r="I376" i="4"/>
  <c r="H376" i="4"/>
  <c r="G376" i="4"/>
  <c r="E376" i="4"/>
  <c r="C376" i="4"/>
  <c r="D376" i="4" s="1"/>
  <c r="B376" i="4"/>
  <c r="J376" i="4" s="1"/>
  <c r="A376" i="4"/>
  <c r="K375" i="4"/>
  <c r="L375" i="4" s="1"/>
  <c r="I375" i="4"/>
  <c r="H375" i="4"/>
  <c r="G375" i="4"/>
  <c r="E375" i="4"/>
  <c r="C375" i="4"/>
  <c r="D375" i="4" s="1"/>
  <c r="B375" i="4"/>
  <c r="J375" i="4" s="1"/>
  <c r="A375" i="4"/>
  <c r="K374" i="4"/>
  <c r="L374" i="4" s="1"/>
  <c r="I374" i="4"/>
  <c r="H374" i="4"/>
  <c r="G374" i="4"/>
  <c r="E374" i="4"/>
  <c r="C374" i="4"/>
  <c r="D374" i="4" s="1"/>
  <c r="B374" i="4"/>
  <c r="J374" i="4" s="1"/>
  <c r="A374" i="4"/>
  <c r="K373" i="4"/>
  <c r="L373" i="4" s="1"/>
  <c r="I373" i="4"/>
  <c r="H373" i="4"/>
  <c r="G373" i="4"/>
  <c r="E373" i="4"/>
  <c r="C373" i="4"/>
  <c r="D373" i="4" s="1"/>
  <c r="B373" i="4"/>
  <c r="J373" i="4" s="1"/>
  <c r="A373" i="4"/>
  <c r="K372" i="4"/>
  <c r="L372" i="4" s="1"/>
  <c r="I372" i="4"/>
  <c r="H372" i="4"/>
  <c r="G372" i="4"/>
  <c r="E372" i="4"/>
  <c r="C372" i="4"/>
  <c r="D372" i="4" s="1"/>
  <c r="B372" i="4"/>
  <c r="J372" i="4" s="1"/>
  <c r="A372" i="4"/>
  <c r="K371" i="4"/>
  <c r="L371" i="4" s="1"/>
  <c r="I371" i="4"/>
  <c r="H371" i="4"/>
  <c r="G371" i="4"/>
  <c r="E371" i="4"/>
  <c r="C371" i="4"/>
  <c r="D371" i="4" s="1"/>
  <c r="B371" i="4"/>
  <c r="J371" i="4" s="1"/>
  <c r="A371" i="4"/>
  <c r="K370" i="4"/>
  <c r="L370" i="4" s="1"/>
  <c r="I370" i="4"/>
  <c r="H370" i="4"/>
  <c r="G370" i="4"/>
  <c r="E370" i="4"/>
  <c r="C370" i="4"/>
  <c r="D370" i="4" s="1"/>
  <c r="B370" i="4"/>
  <c r="J370" i="4" s="1"/>
  <c r="A370" i="4"/>
  <c r="K369" i="4"/>
  <c r="L369" i="4" s="1"/>
  <c r="I369" i="4"/>
  <c r="H369" i="4"/>
  <c r="G369" i="4"/>
  <c r="E369" i="4"/>
  <c r="C369" i="4"/>
  <c r="D369" i="4" s="1"/>
  <c r="B369" i="4"/>
  <c r="J369" i="4" s="1"/>
  <c r="A369" i="4"/>
  <c r="K368" i="4"/>
  <c r="L368" i="4" s="1"/>
  <c r="I368" i="4"/>
  <c r="H368" i="4"/>
  <c r="G368" i="4"/>
  <c r="E368" i="4"/>
  <c r="C368" i="4"/>
  <c r="D368" i="4" s="1"/>
  <c r="B368" i="4"/>
  <c r="J368" i="4" s="1"/>
  <c r="A368" i="4"/>
  <c r="K367" i="4"/>
  <c r="L367" i="4" s="1"/>
  <c r="I367" i="4"/>
  <c r="H367" i="4"/>
  <c r="G367" i="4"/>
  <c r="E367" i="4"/>
  <c r="C367" i="4"/>
  <c r="D367" i="4" s="1"/>
  <c r="B367" i="4"/>
  <c r="J367" i="4" s="1"/>
  <c r="A367" i="4"/>
  <c r="K366" i="4"/>
  <c r="L366" i="4" s="1"/>
  <c r="I366" i="4"/>
  <c r="H366" i="4"/>
  <c r="G366" i="4"/>
  <c r="E366" i="4"/>
  <c r="C366" i="4"/>
  <c r="D366" i="4" s="1"/>
  <c r="B366" i="4"/>
  <c r="J366" i="4" s="1"/>
  <c r="A366" i="4"/>
  <c r="K365" i="4"/>
  <c r="L365" i="4" s="1"/>
  <c r="I365" i="4"/>
  <c r="H365" i="4"/>
  <c r="G365" i="4"/>
  <c r="E365" i="4"/>
  <c r="C365" i="4"/>
  <c r="D365" i="4" s="1"/>
  <c r="B365" i="4"/>
  <c r="J365" i="4" s="1"/>
  <c r="A365" i="4"/>
  <c r="K364" i="4"/>
  <c r="L364" i="4" s="1"/>
  <c r="I364" i="4"/>
  <c r="H364" i="4"/>
  <c r="G364" i="4"/>
  <c r="E364" i="4"/>
  <c r="C364" i="4"/>
  <c r="D364" i="4" s="1"/>
  <c r="B364" i="4"/>
  <c r="J364" i="4" s="1"/>
  <c r="A364" i="4"/>
  <c r="K363" i="4"/>
  <c r="L363" i="4" s="1"/>
  <c r="I363" i="4"/>
  <c r="H363" i="4"/>
  <c r="G363" i="4"/>
  <c r="E363" i="4"/>
  <c r="C363" i="4"/>
  <c r="D363" i="4" s="1"/>
  <c r="B363" i="4"/>
  <c r="J363" i="4" s="1"/>
  <c r="A363" i="4"/>
  <c r="K362" i="4"/>
  <c r="L362" i="4" s="1"/>
  <c r="I362" i="4"/>
  <c r="H362" i="4"/>
  <c r="G362" i="4"/>
  <c r="E362" i="4"/>
  <c r="C362" i="4"/>
  <c r="D362" i="4" s="1"/>
  <c r="B362" i="4"/>
  <c r="J362" i="4" s="1"/>
  <c r="A362" i="4"/>
  <c r="K361" i="4"/>
  <c r="L361" i="4" s="1"/>
  <c r="I361" i="4"/>
  <c r="H361" i="4"/>
  <c r="G361" i="4"/>
  <c r="E361" i="4"/>
  <c r="C361" i="4"/>
  <c r="D361" i="4" s="1"/>
  <c r="B361" i="4"/>
  <c r="J361" i="4" s="1"/>
  <c r="A361" i="4"/>
  <c r="K360" i="4"/>
  <c r="L360" i="4" s="1"/>
  <c r="I360" i="4"/>
  <c r="H360" i="4"/>
  <c r="G360" i="4"/>
  <c r="E360" i="4"/>
  <c r="C360" i="4"/>
  <c r="D360" i="4" s="1"/>
  <c r="B360" i="4"/>
  <c r="J360" i="4" s="1"/>
  <c r="A360" i="4"/>
  <c r="K359" i="4"/>
  <c r="L359" i="4" s="1"/>
  <c r="I359" i="4"/>
  <c r="H359" i="4"/>
  <c r="G359" i="4"/>
  <c r="E359" i="4"/>
  <c r="C359" i="4"/>
  <c r="D359" i="4" s="1"/>
  <c r="B359" i="4"/>
  <c r="J359" i="4" s="1"/>
  <c r="A359" i="4"/>
  <c r="K358" i="4"/>
  <c r="L358" i="4" s="1"/>
  <c r="I358" i="4"/>
  <c r="H358" i="4"/>
  <c r="G358" i="4"/>
  <c r="E358" i="4"/>
  <c r="C358" i="4"/>
  <c r="D358" i="4" s="1"/>
  <c r="B358" i="4"/>
  <c r="J358" i="4" s="1"/>
  <c r="A358" i="4"/>
  <c r="K357" i="4"/>
  <c r="L357" i="4" s="1"/>
  <c r="I357" i="4"/>
  <c r="H357" i="4"/>
  <c r="G357" i="4"/>
  <c r="E357" i="4"/>
  <c r="C357" i="4"/>
  <c r="D357" i="4" s="1"/>
  <c r="B357" i="4"/>
  <c r="J357" i="4" s="1"/>
  <c r="A357" i="4"/>
  <c r="K356" i="4"/>
  <c r="L356" i="4" s="1"/>
  <c r="I356" i="4"/>
  <c r="H356" i="4"/>
  <c r="G356" i="4"/>
  <c r="E356" i="4"/>
  <c r="C356" i="4"/>
  <c r="D356" i="4" s="1"/>
  <c r="B356" i="4"/>
  <c r="J356" i="4" s="1"/>
  <c r="A356" i="4"/>
  <c r="K355" i="4"/>
  <c r="L355" i="4" s="1"/>
  <c r="I355" i="4"/>
  <c r="H355" i="4"/>
  <c r="G355" i="4"/>
  <c r="E355" i="4"/>
  <c r="C355" i="4"/>
  <c r="D355" i="4" s="1"/>
  <c r="B355" i="4"/>
  <c r="J355" i="4" s="1"/>
  <c r="A355" i="4"/>
  <c r="K354" i="4"/>
  <c r="L354" i="4" s="1"/>
  <c r="I354" i="4"/>
  <c r="H354" i="4"/>
  <c r="G354" i="4"/>
  <c r="E354" i="4"/>
  <c r="C354" i="4"/>
  <c r="D354" i="4" s="1"/>
  <c r="B354" i="4"/>
  <c r="J354" i="4" s="1"/>
  <c r="A354" i="4"/>
  <c r="K353" i="4"/>
  <c r="L353" i="4" s="1"/>
  <c r="I353" i="4"/>
  <c r="H353" i="4"/>
  <c r="G353" i="4"/>
  <c r="E353" i="4"/>
  <c r="C353" i="4"/>
  <c r="D353" i="4" s="1"/>
  <c r="B353" i="4"/>
  <c r="J353" i="4" s="1"/>
  <c r="A353" i="4"/>
  <c r="K352" i="4"/>
  <c r="L352" i="4" s="1"/>
  <c r="I352" i="4"/>
  <c r="H352" i="4"/>
  <c r="G352" i="4"/>
  <c r="E352" i="4"/>
  <c r="C352" i="4"/>
  <c r="D352" i="4" s="1"/>
  <c r="B352" i="4"/>
  <c r="J352" i="4" s="1"/>
  <c r="A352" i="4"/>
  <c r="K351" i="4"/>
  <c r="L351" i="4" s="1"/>
  <c r="I351" i="4"/>
  <c r="H351" i="4"/>
  <c r="G351" i="4"/>
  <c r="E351" i="4"/>
  <c r="C351" i="4"/>
  <c r="D351" i="4" s="1"/>
  <c r="B351" i="4"/>
  <c r="J351" i="4" s="1"/>
  <c r="A351" i="4"/>
  <c r="K350" i="4"/>
  <c r="L350" i="4" s="1"/>
  <c r="I350" i="4"/>
  <c r="H350" i="4"/>
  <c r="G350" i="4"/>
  <c r="E350" i="4"/>
  <c r="C350" i="4"/>
  <c r="D350" i="4" s="1"/>
  <c r="B350" i="4"/>
  <c r="J350" i="4" s="1"/>
  <c r="A350" i="4"/>
  <c r="K349" i="4"/>
  <c r="L349" i="4" s="1"/>
  <c r="I349" i="4"/>
  <c r="H349" i="4"/>
  <c r="G349" i="4"/>
  <c r="E349" i="4"/>
  <c r="C349" i="4"/>
  <c r="D349" i="4" s="1"/>
  <c r="B349" i="4"/>
  <c r="J349" i="4" s="1"/>
  <c r="A349" i="4"/>
  <c r="K348" i="4"/>
  <c r="L348" i="4" s="1"/>
  <c r="I348" i="4"/>
  <c r="H348" i="4"/>
  <c r="G348" i="4"/>
  <c r="E348" i="4"/>
  <c r="C348" i="4"/>
  <c r="D348" i="4" s="1"/>
  <c r="B348" i="4"/>
  <c r="J348" i="4" s="1"/>
  <c r="A348" i="4"/>
  <c r="K347" i="4"/>
  <c r="L347" i="4" s="1"/>
  <c r="I347" i="4"/>
  <c r="H347" i="4"/>
  <c r="G347" i="4"/>
  <c r="E347" i="4"/>
  <c r="C347" i="4"/>
  <c r="D347" i="4" s="1"/>
  <c r="B347" i="4"/>
  <c r="J347" i="4" s="1"/>
  <c r="A347" i="4"/>
  <c r="K346" i="4"/>
  <c r="L346" i="4" s="1"/>
  <c r="I346" i="4"/>
  <c r="H346" i="4"/>
  <c r="G346" i="4"/>
  <c r="E346" i="4"/>
  <c r="C346" i="4"/>
  <c r="D346" i="4" s="1"/>
  <c r="B346" i="4"/>
  <c r="J346" i="4" s="1"/>
  <c r="A346" i="4"/>
  <c r="K345" i="4"/>
  <c r="L345" i="4" s="1"/>
  <c r="I345" i="4"/>
  <c r="H345" i="4"/>
  <c r="G345" i="4"/>
  <c r="E345" i="4"/>
  <c r="C345" i="4"/>
  <c r="D345" i="4" s="1"/>
  <c r="B345" i="4"/>
  <c r="J345" i="4" s="1"/>
  <c r="A345" i="4"/>
  <c r="K344" i="4"/>
  <c r="L344" i="4" s="1"/>
  <c r="I344" i="4"/>
  <c r="H344" i="4"/>
  <c r="G344" i="4"/>
  <c r="E344" i="4"/>
  <c r="C344" i="4"/>
  <c r="D344" i="4" s="1"/>
  <c r="B344" i="4"/>
  <c r="J344" i="4" s="1"/>
  <c r="A344" i="4"/>
  <c r="K343" i="4"/>
  <c r="L343" i="4" s="1"/>
  <c r="I343" i="4"/>
  <c r="H343" i="4"/>
  <c r="G343" i="4"/>
  <c r="E343" i="4"/>
  <c r="C343" i="4"/>
  <c r="D343" i="4" s="1"/>
  <c r="B343" i="4"/>
  <c r="J343" i="4" s="1"/>
  <c r="A343" i="4"/>
  <c r="K342" i="4"/>
  <c r="L342" i="4" s="1"/>
  <c r="I342" i="4"/>
  <c r="H342" i="4"/>
  <c r="G342" i="4"/>
  <c r="E342" i="4"/>
  <c r="C342" i="4"/>
  <c r="D342" i="4" s="1"/>
  <c r="B342" i="4"/>
  <c r="J342" i="4" s="1"/>
  <c r="A342" i="4"/>
  <c r="K341" i="4"/>
  <c r="L341" i="4" s="1"/>
  <c r="I341" i="4"/>
  <c r="H341" i="4"/>
  <c r="G341" i="4"/>
  <c r="E341" i="4"/>
  <c r="C341" i="4"/>
  <c r="D341" i="4" s="1"/>
  <c r="B341" i="4"/>
  <c r="J341" i="4" s="1"/>
  <c r="A341" i="4"/>
  <c r="K340" i="4"/>
  <c r="L340" i="4" s="1"/>
  <c r="I340" i="4"/>
  <c r="H340" i="4"/>
  <c r="G340" i="4"/>
  <c r="E340" i="4"/>
  <c r="C340" i="4"/>
  <c r="D340" i="4" s="1"/>
  <c r="B340" i="4"/>
  <c r="J340" i="4" s="1"/>
  <c r="A340" i="4"/>
  <c r="K339" i="4"/>
  <c r="L339" i="4" s="1"/>
  <c r="I339" i="4"/>
  <c r="H339" i="4"/>
  <c r="G339" i="4"/>
  <c r="E339" i="4"/>
  <c r="C339" i="4"/>
  <c r="D339" i="4" s="1"/>
  <c r="B339" i="4"/>
  <c r="J339" i="4" s="1"/>
  <c r="A339" i="4"/>
  <c r="K338" i="4"/>
  <c r="L338" i="4" s="1"/>
  <c r="I338" i="4"/>
  <c r="H338" i="4"/>
  <c r="G338" i="4"/>
  <c r="E338" i="4"/>
  <c r="C338" i="4"/>
  <c r="D338" i="4" s="1"/>
  <c r="B338" i="4"/>
  <c r="J338" i="4" s="1"/>
  <c r="A338" i="4"/>
  <c r="K337" i="4"/>
  <c r="L337" i="4" s="1"/>
  <c r="I337" i="4"/>
  <c r="H337" i="4"/>
  <c r="G337" i="4"/>
  <c r="E337" i="4"/>
  <c r="C337" i="4"/>
  <c r="D337" i="4" s="1"/>
  <c r="B337" i="4"/>
  <c r="J337" i="4" s="1"/>
  <c r="A337" i="4"/>
  <c r="K336" i="4"/>
  <c r="L336" i="4" s="1"/>
  <c r="I336" i="4"/>
  <c r="H336" i="4"/>
  <c r="G336" i="4"/>
  <c r="E336" i="4"/>
  <c r="C336" i="4"/>
  <c r="D336" i="4" s="1"/>
  <c r="B336" i="4"/>
  <c r="J336" i="4" s="1"/>
  <c r="A336" i="4"/>
  <c r="K335" i="4"/>
  <c r="L335" i="4" s="1"/>
  <c r="I335" i="4"/>
  <c r="H335" i="4"/>
  <c r="G335" i="4"/>
  <c r="E335" i="4"/>
  <c r="C335" i="4"/>
  <c r="D335" i="4" s="1"/>
  <c r="B335" i="4"/>
  <c r="J335" i="4" s="1"/>
  <c r="A335" i="4"/>
  <c r="K334" i="4"/>
  <c r="L334" i="4" s="1"/>
  <c r="I334" i="4"/>
  <c r="H334" i="4"/>
  <c r="G334" i="4"/>
  <c r="E334" i="4"/>
  <c r="C334" i="4"/>
  <c r="D334" i="4" s="1"/>
  <c r="B334" i="4"/>
  <c r="J334" i="4" s="1"/>
  <c r="A334" i="4"/>
  <c r="K333" i="4"/>
  <c r="L333" i="4" s="1"/>
  <c r="I333" i="4"/>
  <c r="H333" i="4"/>
  <c r="G333" i="4"/>
  <c r="E333" i="4"/>
  <c r="C333" i="4"/>
  <c r="D333" i="4" s="1"/>
  <c r="B333" i="4"/>
  <c r="J333" i="4" s="1"/>
  <c r="A333" i="4"/>
  <c r="K332" i="4"/>
  <c r="L332" i="4" s="1"/>
  <c r="I332" i="4"/>
  <c r="H332" i="4"/>
  <c r="G332" i="4"/>
  <c r="E332" i="4"/>
  <c r="C332" i="4"/>
  <c r="D332" i="4" s="1"/>
  <c r="B332" i="4"/>
  <c r="J332" i="4" s="1"/>
  <c r="A332" i="4"/>
  <c r="K331" i="4"/>
  <c r="L331" i="4" s="1"/>
  <c r="I331" i="4"/>
  <c r="H331" i="4"/>
  <c r="G331" i="4"/>
  <c r="E331" i="4"/>
  <c r="C331" i="4"/>
  <c r="D331" i="4" s="1"/>
  <c r="B331" i="4"/>
  <c r="J331" i="4" s="1"/>
  <c r="A331" i="4"/>
  <c r="K330" i="4"/>
  <c r="L330" i="4" s="1"/>
  <c r="I330" i="4"/>
  <c r="H330" i="4"/>
  <c r="G330" i="4"/>
  <c r="E330" i="4"/>
  <c r="C330" i="4"/>
  <c r="D330" i="4" s="1"/>
  <c r="B330" i="4"/>
  <c r="J330" i="4" s="1"/>
  <c r="A330" i="4"/>
  <c r="K329" i="4"/>
  <c r="L329" i="4" s="1"/>
  <c r="I329" i="4"/>
  <c r="H329" i="4"/>
  <c r="G329" i="4"/>
  <c r="E329" i="4"/>
  <c r="C329" i="4"/>
  <c r="D329" i="4" s="1"/>
  <c r="B329" i="4"/>
  <c r="J329" i="4" s="1"/>
  <c r="A329" i="4"/>
  <c r="K328" i="4"/>
  <c r="L328" i="4" s="1"/>
  <c r="I328" i="4"/>
  <c r="H328" i="4"/>
  <c r="G328" i="4"/>
  <c r="E328" i="4"/>
  <c r="C328" i="4"/>
  <c r="D328" i="4" s="1"/>
  <c r="B328" i="4"/>
  <c r="J328" i="4" s="1"/>
  <c r="A328" i="4"/>
  <c r="K327" i="4"/>
  <c r="L327" i="4" s="1"/>
  <c r="I327" i="4"/>
  <c r="H327" i="4"/>
  <c r="G327" i="4"/>
  <c r="E327" i="4"/>
  <c r="C327" i="4"/>
  <c r="D327" i="4" s="1"/>
  <c r="B327" i="4"/>
  <c r="J327" i="4" s="1"/>
  <c r="A327" i="4"/>
  <c r="K326" i="4"/>
  <c r="L326" i="4" s="1"/>
  <c r="I326" i="4"/>
  <c r="H326" i="4"/>
  <c r="G326" i="4"/>
  <c r="E326" i="4"/>
  <c r="C326" i="4"/>
  <c r="D326" i="4" s="1"/>
  <c r="B326" i="4"/>
  <c r="J326" i="4" s="1"/>
  <c r="A326" i="4"/>
  <c r="K325" i="4"/>
  <c r="L325" i="4" s="1"/>
  <c r="I325" i="4"/>
  <c r="H325" i="4"/>
  <c r="G325" i="4"/>
  <c r="E325" i="4"/>
  <c r="C325" i="4"/>
  <c r="D325" i="4" s="1"/>
  <c r="B325" i="4"/>
  <c r="J325" i="4" s="1"/>
  <c r="A325" i="4"/>
  <c r="K324" i="4"/>
  <c r="L324" i="4" s="1"/>
  <c r="I324" i="4"/>
  <c r="H324" i="4"/>
  <c r="G324" i="4"/>
  <c r="E324" i="4"/>
  <c r="C324" i="4"/>
  <c r="D324" i="4" s="1"/>
  <c r="B324" i="4"/>
  <c r="J324" i="4" s="1"/>
  <c r="A324" i="4"/>
  <c r="K323" i="4"/>
  <c r="L323" i="4" s="1"/>
  <c r="I323" i="4"/>
  <c r="H323" i="4"/>
  <c r="G323" i="4"/>
  <c r="E323" i="4"/>
  <c r="C323" i="4"/>
  <c r="D323" i="4" s="1"/>
  <c r="B323" i="4"/>
  <c r="J323" i="4" s="1"/>
  <c r="A323" i="4"/>
  <c r="K322" i="4"/>
  <c r="L322" i="4" s="1"/>
  <c r="I322" i="4"/>
  <c r="H322" i="4"/>
  <c r="G322" i="4"/>
  <c r="E322" i="4"/>
  <c r="C322" i="4"/>
  <c r="D322" i="4" s="1"/>
  <c r="B322" i="4"/>
  <c r="J322" i="4" s="1"/>
  <c r="A322" i="4"/>
  <c r="K321" i="4"/>
  <c r="L321" i="4" s="1"/>
  <c r="I321" i="4"/>
  <c r="H321" i="4"/>
  <c r="G321" i="4"/>
  <c r="E321" i="4"/>
  <c r="C321" i="4"/>
  <c r="D321" i="4" s="1"/>
  <c r="B321" i="4"/>
  <c r="J321" i="4" s="1"/>
  <c r="A321" i="4"/>
  <c r="K320" i="4"/>
  <c r="L320" i="4" s="1"/>
  <c r="I320" i="4"/>
  <c r="H320" i="4"/>
  <c r="G320" i="4"/>
  <c r="E320" i="4"/>
  <c r="C320" i="4"/>
  <c r="D320" i="4" s="1"/>
  <c r="B320" i="4"/>
  <c r="J320" i="4" s="1"/>
  <c r="A320" i="4"/>
  <c r="K319" i="4"/>
  <c r="L319" i="4" s="1"/>
  <c r="I319" i="4"/>
  <c r="H319" i="4"/>
  <c r="G319" i="4"/>
  <c r="E319" i="4"/>
  <c r="C319" i="4"/>
  <c r="D319" i="4" s="1"/>
  <c r="B319" i="4"/>
  <c r="J319" i="4" s="1"/>
  <c r="A319" i="4"/>
  <c r="K318" i="4"/>
  <c r="L318" i="4" s="1"/>
  <c r="I318" i="4"/>
  <c r="H318" i="4"/>
  <c r="G318" i="4"/>
  <c r="E318" i="4"/>
  <c r="C318" i="4"/>
  <c r="D318" i="4" s="1"/>
  <c r="B318" i="4"/>
  <c r="J318" i="4" s="1"/>
  <c r="A318" i="4"/>
  <c r="K317" i="4"/>
  <c r="L317" i="4" s="1"/>
  <c r="I317" i="4"/>
  <c r="H317" i="4"/>
  <c r="G317" i="4"/>
  <c r="E317" i="4"/>
  <c r="C317" i="4"/>
  <c r="D317" i="4" s="1"/>
  <c r="B317" i="4"/>
  <c r="J317" i="4" s="1"/>
  <c r="A317" i="4"/>
  <c r="K316" i="4"/>
  <c r="L316" i="4" s="1"/>
  <c r="I316" i="4"/>
  <c r="H316" i="4"/>
  <c r="G316" i="4"/>
  <c r="E316" i="4"/>
  <c r="C316" i="4"/>
  <c r="D316" i="4" s="1"/>
  <c r="B316" i="4"/>
  <c r="J316" i="4" s="1"/>
  <c r="A316" i="4"/>
  <c r="K315" i="4"/>
  <c r="L315" i="4" s="1"/>
  <c r="I315" i="4"/>
  <c r="H315" i="4"/>
  <c r="G315" i="4"/>
  <c r="E315" i="4"/>
  <c r="C315" i="4"/>
  <c r="D315" i="4" s="1"/>
  <c r="B315" i="4"/>
  <c r="J315" i="4" s="1"/>
  <c r="A315" i="4"/>
  <c r="K314" i="4"/>
  <c r="L314" i="4" s="1"/>
  <c r="I314" i="4"/>
  <c r="H314" i="4"/>
  <c r="G314" i="4"/>
  <c r="E314" i="4"/>
  <c r="C314" i="4"/>
  <c r="D314" i="4" s="1"/>
  <c r="B314" i="4"/>
  <c r="J314" i="4" s="1"/>
  <c r="A314" i="4"/>
  <c r="K313" i="4"/>
  <c r="L313" i="4" s="1"/>
  <c r="I313" i="4"/>
  <c r="H313" i="4"/>
  <c r="G313" i="4"/>
  <c r="E313" i="4"/>
  <c r="C313" i="4"/>
  <c r="D313" i="4" s="1"/>
  <c r="B313" i="4"/>
  <c r="J313" i="4" s="1"/>
  <c r="A313" i="4"/>
  <c r="K312" i="4"/>
  <c r="L312" i="4" s="1"/>
  <c r="I312" i="4"/>
  <c r="H312" i="4"/>
  <c r="G312" i="4"/>
  <c r="E312" i="4"/>
  <c r="C312" i="4"/>
  <c r="D312" i="4" s="1"/>
  <c r="B312" i="4"/>
  <c r="J312" i="4" s="1"/>
  <c r="A312" i="4"/>
  <c r="K311" i="4"/>
  <c r="L311" i="4" s="1"/>
  <c r="I311" i="4"/>
  <c r="H311" i="4"/>
  <c r="G311" i="4"/>
  <c r="E311" i="4"/>
  <c r="C311" i="4"/>
  <c r="D311" i="4" s="1"/>
  <c r="B311" i="4"/>
  <c r="J311" i="4" s="1"/>
  <c r="A311" i="4"/>
  <c r="K310" i="4"/>
  <c r="L310" i="4" s="1"/>
  <c r="I310" i="4"/>
  <c r="H310" i="4"/>
  <c r="G310" i="4"/>
  <c r="E310" i="4"/>
  <c r="C310" i="4"/>
  <c r="D310" i="4" s="1"/>
  <c r="B310" i="4"/>
  <c r="J310" i="4" s="1"/>
  <c r="A310" i="4"/>
  <c r="K309" i="4"/>
  <c r="L309" i="4" s="1"/>
  <c r="I309" i="4"/>
  <c r="H309" i="4"/>
  <c r="G309" i="4"/>
  <c r="E309" i="4"/>
  <c r="C309" i="4"/>
  <c r="D309" i="4" s="1"/>
  <c r="B309" i="4"/>
  <c r="J309" i="4" s="1"/>
  <c r="A309" i="4"/>
  <c r="K308" i="4"/>
  <c r="L308" i="4" s="1"/>
  <c r="I308" i="4"/>
  <c r="H308" i="4"/>
  <c r="G308" i="4"/>
  <c r="E308" i="4"/>
  <c r="C308" i="4"/>
  <c r="D308" i="4" s="1"/>
  <c r="B308" i="4"/>
  <c r="J308" i="4" s="1"/>
  <c r="A308" i="4"/>
  <c r="K307" i="4"/>
  <c r="L307" i="4" s="1"/>
  <c r="I307" i="4"/>
  <c r="H307" i="4"/>
  <c r="G307" i="4"/>
  <c r="E307" i="4"/>
  <c r="C307" i="4"/>
  <c r="D307" i="4" s="1"/>
  <c r="B307" i="4"/>
  <c r="J307" i="4" s="1"/>
  <c r="A307" i="4"/>
  <c r="K306" i="4"/>
  <c r="L306" i="4" s="1"/>
  <c r="I306" i="4"/>
  <c r="H306" i="4"/>
  <c r="G306" i="4"/>
  <c r="E306" i="4"/>
  <c r="C306" i="4"/>
  <c r="D306" i="4" s="1"/>
  <c r="B306" i="4"/>
  <c r="J306" i="4" s="1"/>
  <c r="A306" i="4"/>
  <c r="K305" i="4"/>
  <c r="L305" i="4" s="1"/>
  <c r="I305" i="4"/>
  <c r="H305" i="4"/>
  <c r="G305" i="4"/>
  <c r="E305" i="4"/>
  <c r="C305" i="4"/>
  <c r="D305" i="4" s="1"/>
  <c r="B305" i="4"/>
  <c r="J305" i="4" s="1"/>
  <c r="A305" i="4"/>
  <c r="K304" i="4"/>
  <c r="L304" i="4" s="1"/>
  <c r="I304" i="4"/>
  <c r="H304" i="4"/>
  <c r="G304" i="4"/>
  <c r="E304" i="4"/>
  <c r="C304" i="4"/>
  <c r="D304" i="4" s="1"/>
  <c r="B304" i="4"/>
  <c r="J304" i="4" s="1"/>
  <c r="A304" i="4"/>
  <c r="K303" i="4"/>
  <c r="L303" i="4" s="1"/>
  <c r="I303" i="4"/>
  <c r="H303" i="4"/>
  <c r="G303" i="4"/>
  <c r="E303" i="4"/>
  <c r="C303" i="4"/>
  <c r="D303" i="4" s="1"/>
  <c r="B303" i="4"/>
  <c r="J303" i="4" s="1"/>
  <c r="A303" i="4"/>
  <c r="K302" i="4"/>
  <c r="L302" i="4" s="1"/>
  <c r="I302" i="4"/>
  <c r="H302" i="4"/>
  <c r="G302" i="4"/>
  <c r="E302" i="4"/>
  <c r="C302" i="4"/>
  <c r="D302" i="4" s="1"/>
  <c r="B302" i="4"/>
  <c r="J302" i="4" s="1"/>
  <c r="A302" i="4"/>
  <c r="K301" i="4"/>
  <c r="L301" i="4" s="1"/>
  <c r="I301" i="4"/>
  <c r="H301" i="4"/>
  <c r="G301" i="4"/>
  <c r="E301" i="4"/>
  <c r="C301" i="4"/>
  <c r="D301" i="4" s="1"/>
  <c r="B301" i="4"/>
  <c r="J301" i="4" s="1"/>
  <c r="A301" i="4"/>
  <c r="K300" i="4"/>
  <c r="L300" i="4" s="1"/>
  <c r="I300" i="4"/>
  <c r="H300" i="4"/>
  <c r="G300" i="4"/>
  <c r="E300" i="4"/>
  <c r="C300" i="4"/>
  <c r="D300" i="4" s="1"/>
  <c r="B300" i="4"/>
  <c r="J300" i="4" s="1"/>
  <c r="A300" i="4"/>
  <c r="K299" i="4"/>
  <c r="L299" i="4" s="1"/>
  <c r="I299" i="4"/>
  <c r="H299" i="4"/>
  <c r="G299" i="4"/>
  <c r="E299" i="4"/>
  <c r="C299" i="4"/>
  <c r="D299" i="4" s="1"/>
  <c r="B299" i="4"/>
  <c r="J299" i="4" s="1"/>
  <c r="A299" i="4"/>
  <c r="K298" i="4"/>
  <c r="L298" i="4" s="1"/>
  <c r="I298" i="4"/>
  <c r="H298" i="4"/>
  <c r="G298" i="4"/>
  <c r="E298" i="4"/>
  <c r="C298" i="4"/>
  <c r="D298" i="4" s="1"/>
  <c r="B298" i="4"/>
  <c r="J298" i="4" s="1"/>
  <c r="A298" i="4"/>
  <c r="K297" i="4"/>
  <c r="L297" i="4" s="1"/>
  <c r="I297" i="4"/>
  <c r="H297" i="4"/>
  <c r="G297" i="4"/>
  <c r="E297" i="4"/>
  <c r="C297" i="4"/>
  <c r="D297" i="4" s="1"/>
  <c r="B297" i="4"/>
  <c r="J297" i="4" s="1"/>
  <c r="A297" i="4"/>
  <c r="K296" i="4"/>
  <c r="L296" i="4" s="1"/>
  <c r="I296" i="4"/>
  <c r="H296" i="4"/>
  <c r="G296" i="4"/>
  <c r="E296" i="4"/>
  <c r="C296" i="4"/>
  <c r="D296" i="4" s="1"/>
  <c r="B296" i="4"/>
  <c r="J296" i="4" s="1"/>
  <c r="A296" i="4"/>
  <c r="K295" i="4"/>
  <c r="L295" i="4" s="1"/>
  <c r="I295" i="4"/>
  <c r="H295" i="4"/>
  <c r="G295" i="4"/>
  <c r="E295" i="4"/>
  <c r="C295" i="4"/>
  <c r="D295" i="4" s="1"/>
  <c r="B295" i="4"/>
  <c r="J295" i="4" s="1"/>
  <c r="A295" i="4"/>
  <c r="K294" i="4"/>
  <c r="L294" i="4" s="1"/>
  <c r="I294" i="4"/>
  <c r="H294" i="4"/>
  <c r="G294" i="4"/>
  <c r="E294" i="4"/>
  <c r="C294" i="4"/>
  <c r="D294" i="4" s="1"/>
  <c r="B294" i="4"/>
  <c r="J294" i="4" s="1"/>
  <c r="A294" i="4"/>
  <c r="K293" i="4"/>
  <c r="L293" i="4" s="1"/>
  <c r="I293" i="4"/>
  <c r="H293" i="4"/>
  <c r="G293" i="4"/>
  <c r="E293" i="4"/>
  <c r="C293" i="4"/>
  <c r="D293" i="4" s="1"/>
  <c r="B293" i="4"/>
  <c r="J293" i="4" s="1"/>
  <c r="A293" i="4"/>
  <c r="K292" i="4"/>
  <c r="L292" i="4" s="1"/>
  <c r="I292" i="4"/>
  <c r="H292" i="4"/>
  <c r="G292" i="4"/>
  <c r="E292" i="4"/>
  <c r="C292" i="4"/>
  <c r="D292" i="4" s="1"/>
  <c r="B292" i="4"/>
  <c r="J292" i="4" s="1"/>
  <c r="A292" i="4"/>
  <c r="K291" i="4"/>
  <c r="L291" i="4" s="1"/>
  <c r="I291" i="4"/>
  <c r="H291" i="4"/>
  <c r="G291" i="4"/>
  <c r="E291" i="4"/>
  <c r="C291" i="4"/>
  <c r="D291" i="4" s="1"/>
  <c r="B291" i="4"/>
  <c r="J291" i="4" s="1"/>
  <c r="A291" i="4"/>
  <c r="K290" i="4"/>
  <c r="L290" i="4" s="1"/>
  <c r="I290" i="4"/>
  <c r="H290" i="4"/>
  <c r="G290" i="4"/>
  <c r="E290" i="4"/>
  <c r="C290" i="4"/>
  <c r="D290" i="4" s="1"/>
  <c r="B290" i="4"/>
  <c r="J290" i="4" s="1"/>
  <c r="A290" i="4"/>
  <c r="K289" i="4"/>
  <c r="L289" i="4" s="1"/>
  <c r="I289" i="4"/>
  <c r="H289" i="4"/>
  <c r="G289" i="4"/>
  <c r="E289" i="4"/>
  <c r="C289" i="4"/>
  <c r="D289" i="4" s="1"/>
  <c r="B289" i="4"/>
  <c r="J289" i="4" s="1"/>
  <c r="A289" i="4"/>
  <c r="K288" i="4"/>
  <c r="L288" i="4" s="1"/>
  <c r="I288" i="4"/>
  <c r="H288" i="4"/>
  <c r="G288" i="4"/>
  <c r="E288" i="4"/>
  <c r="C288" i="4"/>
  <c r="D288" i="4" s="1"/>
  <c r="B288" i="4"/>
  <c r="J288" i="4" s="1"/>
  <c r="A288" i="4"/>
  <c r="K287" i="4"/>
  <c r="L287" i="4" s="1"/>
  <c r="I287" i="4"/>
  <c r="H287" i="4"/>
  <c r="G287" i="4"/>
  <c r="E287" i="4"/>
  <c r="C287" i="4"/>
  <c r="D287" i="4" s="1"/>
  <c r="B287" i="4"/>
  <c r="J287" i="4" s="1"/>
  <c r="A287" i="4"/>
  <c r="K286" i="4"/>
  <c r="L286" i="4" s="1"/>
  <c r="I286" i="4"/>
  <c r="H286" i="4"/>
  <c r="G286" i="4"/>
  <c r="E286" i="4"/>
  <c r="C286" i="4"/>
  <c r="D286" i="4" s="1"/>
  <c r="B286" i="4"/>
  <c r="J286" i="4" s="1"/>
  <c r="A286" i="4"/>
  <c r="K285" i="4"/>
  <c r="L285" i="4" s="1"/>
  <c r="I285" i="4"/>
  <c r="H285" i="4"/>
  <c r="G285" i="4"/>
  <c r="E285" i="4"/>
  <c r="C285" i="4"/>
  <c r="D285" i="4" s="1"/>
  <c r="B285" i="4"/>
  <c r="J285" i="4" s="1"/>
  <c r="A285" i="4"/>
  <c r="K284" i="4"/>
  <c r="L284" i="4" s="1"/>
  <c r="I284" i="4"/>
  <c r="H284" i="4"/>
  <c r="G284" i="4"/>
  <c r="E284" i="4"/>
  <c r="C284" i="4"/>
  <c r="D284" i="4" s="1"/>
  <c r="B284" i="4"/>
  <c r="J284" i="4" s="1"/>
  <c r="A284" i="4"/>
  <c r="K283" i="4"/>
  <c r="L283" i="4" s="1"/>
  <c r="I283" i="4"/>
  <c r="H283" i="4"/>
  <c r="G283" i="4"/>
  <c r="E283" i="4"/>
  <c r="C283" i="4"/>
  <c r="D283" i="4" s="1"/>
  <c r="B283" i="4"/>
  <c r="J283" i="4" s="1"/>
  <c r="A283" i="4"/>
  <c r="K282" i="4"/>
  <c r="L282" i="4" s="1"/>
  <c r="I282" i="4"/>
  <c r="H282" i="4"/>
  <c r="G282" i="4"/>
  <c r="E282" i="4"/>
  <c r="C282" i="4"/>
  <c r="D282" i="4" s="1"/>
  <c r="B282" i="4"/>
  <c r="J282" i="4" s="1"/>
  <c r="A282" i="4"/>
  <c r="K281" i="4"/>
  <c r="L281" i="4" s="1"/>
  <c r="I281" i="4"/>
  <c r="H281" i="4"/>
  <c r="G281" i="4"/>
  <c r="E281" i="4"/>
  <c r="C281" i="4"/>
  <c r="D281" i="4" s="1"/>
  <c r="B281" i="4"/>
  <c r="J281" i="4" s="1"/>
  <c r="A281" i="4"/>
  <c r="K280" i="4"/>
  <c r="L280" i="4" s="1"/>
  <c r="I280" i="4"/>
  <c r="H280" i="4"/>
  <c r="G280" i="4"/>
  <c r="E280" i="4"/>
  <c r="C280" i="4"/>
  <c r="D280" i="4" s="1"/>
  <c r="B280" i="4"/>
  <c r="J280" i="4" s="1"/>
  <c r="A280" i="4"/>
  <c r="K279" i="4"/>
  <c r="L279" i="4" s="1"/>
  <c r="I279" i="4"/>
  <c r="H279" i="4"/>
  <c r="G279" i="4"/>
  <c r="E279" i="4"/>
  <c r="C279" i="4"/>
  <c r="D279" i="4" s="1"/>
  <c r="B279" i="4"/>
  <c r="J279" i="4" s="1"/>
  <c r="A279" i="4"/>
  <c r="K278" i="4"/>
  <c r="L278" i="4" s="1"/>
  <c r="I278" i="4"/>
  <c r="H278" i="4"/>
  <c r="G278" i="4"/>
  <c r="E278" i="4"/>
  <c r="C278" i="4"/>
  <c r="D278" i="4" s="1"/>
  <c r="B278" i="4"/>
  <c r="J278" i="4" s="1"/>
  <c r="A278" i="4"/>
  <c r="K277" i="4"/>
  <c r="L277" i="4" s="1"/>
  <c r="I277" i="4"/>
  <c r="H277" i="4"/>
  <c r="G277" i="4"/>
  <c r="E277" i="4"/>
  <c r="C277" i="4"/>
  <c r="D277" i="4" s="1"/>
  <c r="B277" i="4"/>
  <c r="J277" i="4" s="1"/>
  <c r="A277" i="4"/>
  <c r="K276" i="4"/>
  <c r="L276" i="4" s="1"/>
  <c r="I276" i="4"/>
  <c r="H276" i="4"/>
  <c r="G276" i="4"/>
  <c r="E276" i="4"/>
  <c r="C276" i="4"/>
  <c r="D276" i="4" s="1"/>
  <c r="B276" i="4"/>
  <c r="J276" i="4" s="1"/>
  <c r="A276" i="4"/>
  <c r="K275" i="4"/>
  <c r="L275" i="4" s="1"/>
  <c r="I275" i="4"/>
  <c r="H275" i="4"/>
  <c r="G275" i="4"/>
  <c r="E275" i="4"/>
  <c r="C275" i="4"/>
  <c r="D275" i="4" s="1"/>
  <c r="B275" i="4"/>
  <c r="J275" i="4" s="1"/>
  <c r="A275" i="4"/>
  <c r="K274" i="4"/>
  <c r="L274" i="4" s="1"/>
  <c r="I274" i="4"/>
  <c r="H274" i="4"/>
  <c r="G274" i="4"/>
  <c r="E274" i="4"/>
  <c r="C274" i="4"/>
  <c r="D274" i="4" s="1"/>
  <c r="B274" i="4"/>
  <c r="J274" i="4" s="1"/>
  <c r="A274" i="4"/>
  <c r="K273" i="4"/>
  <c r="L273" i="4" s="1"/>
  <c r="I273" i="4"/>
  <c r="H273" i="4"/>
  <c r="G273" i="4"/>
  <c r="E273" i="4"/>
  <c r="C273" i="4"/>
  <c r="D273" i="4" s="1"/>
  <c r="B273" i="4"/>
  <c r="J273" i="4" s="1"/>
  <c r="A273" i="4"/>
  <c r="K272" i="4"/>
  <c r="L272" i="4" s="1"/>
  <c r="I272" i="4"/>
  <c r="H272" i="4"/>
  <c r="G272" i="4"/>
  <c r="E272" i="4"/>
  <c r="C272" i="4"/>
  <c r="D272" i="4" s="1"/>
  <c r="B272" i="4"/>
  <c r="J272" i="4" s="1"/>
  <c r="A272" i="4"/>
  <c r="K271" i="4"/>
  <c r="L271" i="4" s="1"/>
  <c r="I271" i="4"/>
  <c r="H271" i="4"/>
  <c r="G271" i="4"/>
  <c r="E271" i="4"/>
  <c r="C271" i="4"/>
  <c r="D271" i="4" s="1"/>
  <c r="B271" i="4"/>
  <c r="J271" i="4" s="1"/>
  <c r="A271" i="4"/>
  <c r="K270" i="4"/>
  <c r="L270" i="4" s="1"/>
  <c r="I270" i="4"/>
  <c r="H270" i="4"/>
  <c r="G270" i="4"/>
  <c r="E270" i="4"/>
  <c r="C270" i="4"/>
  <c r="D270" i="4" s="1"/>
  <c r="B270" i="4"/>
  <c r="J270" i="4" s="1"/>
  <c r="A270" i="4"/>
  <c r="K269" i="4"/>
  <c r="L269" i="4" s="1"/>
  <c r="I269" i="4"/>
  <c r="H269" i="4"/>
  <c r="G269" i="4"/>
  <c r="E269" i="4"/>
  <c r="C269" i="4"/>
  <c r="D269" i="4" s="1"/>
  <c r="B269" i="4"/>
  <c r="J269" i="4" s="1"/>
  <c r="A269" i="4"/>
  <c r="K268" i="4"/>
  <c r="L268" i="4" s="1"/>
  <c r="I268" i="4"/>
  <c r="H268" i="4"/>
  <c r="G268" i="4"/>
  <c r="E268" i="4"/>
  <c r="C268" i="4"/>
  <c r="D268" i="4" s="1"/>
  <c r="B268" i="4"/>
  <c r="J268" i="4" s="1"/>
  <c r="A268" i="4"/>
  <c r="K267" i="4"/>
  <c r="L267" i="4" s="1"/>
  <c r="I267" i="4"/>
  <c r="H267" i="4"/>
  <c r="G267" i="4"/>
  <c r="E267" i="4"/>
  <c r="C267" i="4"/>
  <c r="D267" i="4" s="1"/>
  <c r="B267" i="4"/>
  <c r="J267" i="4" s="1"/>
  <c r="A267" i="4"/>
  <c r="K266" i="4"/>
  <c r="L266" i="4" s="1"/>
  <c r="I266" i="4"/>
  <c r="H266" i="4"/>
  <c r="G266" i="4"/>
  <c r="E266" i="4"/>
  <c r="C266" i="4"/>
  <c r="D266" i="4" s="1"/>
  <c r="B266" i="4"/>
  <c r="J266" i="4" s="1"/>
  <c r="A266" i="4"/>
  <c r="K265" i="4"/>
  <c r="L265" i="4" s="1"/>
  <c r="I265" i="4"/>
  <c r="H265" i="4"/>
  <c r="G265" i="4"/>
  <c r="E265" i="4"/>
  <c r="C265" i="4"/>
  <c r="D265" i="4" s="1"/>
  <c r="B265" i="4"/>
  <c r="J265" i="4" s="1"/>
  <c r="A265" i="4"/>
  <c r="K264" i="4"/>
  <c r="L264" i="4" s="1"/>
  <c r="I264" i="4"/>
  <c r="H264" i="4"/>
  <c r="G264" i="4"/>
  <c r="E264" i="4"/>
  <c r="C264" i="4"/>
  <c r="D264" i="4" s="1"/>
  <c r="B264" i="4"/>
  <c r="J264" i="4" s="1"/>
  <c r="A264" i="4"/>
  <c r="K263" i="4"/>
  <c r="L263" i="4" s="1"/>
  <c r="I263" i="4"/>
  <c r="H263" i="4"/>
  <c r="G263" i="4"/>
  <c r="E263" i="4"/>
  <c r="C263" i="4"/>
  <c r="D263" i="4" s="1"/>
  <c r="B263" i="4"/>
  <c r="J263" i="4" s="1"/>
  <c r="A263" i="4"/>
  <c r="K262" i="4"/>
  <c r="L262" i="4" s="1"/>
  <c r="I262" i="4"/>
  <c r="H262" i="4"/>
  <c r="G262" i="4"/>
  <c r="E262" i="4"/>
  <c r="C262" i="4"/>
  <c r="D262" i="4" s="1"/>
  <c r="B262" i="4"/>
  <c r="J262" i="4" s="1"/>
  <c r="A262" i="4"/>
  <c r="K261" i="4"/>
  <c r="L261" i="4" s="1"/>
  <c r="I261" i="4"/>
  <c r="H261" i="4"/>
  <c r="G261" i="4"/>
  <c r="E261" i="4"/>
  <c r="C261" i="4"/>
  <c r="D261" i="4" s="1"/>
  <c r="B261" i="4"/>
  <c r="J261" i="4" s="1"/>
  <c r="A261" i="4"/>
  <c r="K260" i="4"/>
  <c r="L260" i="4" s="1"/>
  <c r="I260" i="4"/>
  <c r="H260" i="4"/>
  <c r="G260" i="4"/>
  <c r="E260" i="4"/>
  <c r="C260" i="4"/>
  <c r="D260" i="4" s="1"/>
  <c r="B260" i="4"/>
  <c r="J260" i="4" s="1"/>
  <c r="A260" i="4"/>
  <c r="K259" i="4"/>
  <c r="L259" i="4" s="1"/>
  <c r="I259" i="4"/>
  <c r="H259" i="4"/>
  <c r="G259" i="4"/>
  <c r="E259" i="4"/>
  <c r="C259" i="4"/>
  <c r="D259" i="4" s="1"/>
  <c r="B259" i="4"/>
  <c r="J259" i="4" s="1"/>
  <c r="A259" i="4"/>
  <c r="K258" i="4"/>
  <c r="L258" i="4" s="1"/>
  <c r="I258" i="4"/>
  <c r="H258" i="4"/>
  <c r="G258" i="4"/>
  <c r="E258" i="4"/>
  <c r="C258" i="4"/>
  <c r="D258" i="4" s="1"/>
  <c r="B258" i="4"/>
  <c r="J258" i="4" s="1"/>
  <c r="A258" i="4"/>
  <c r="K257" i="4"/>
  <c r="L257" i="4" s="1"/>
  <c r="I257" i="4"/>
  <c r="H257" i="4"/>
  <c r="G257" i="4"/>
  <c r="E257" i="4"/>
  <c r="C257" i="4"/>
  <c r="D257" i="4" s="1"/>
  <c r="B257" i="4"/>
  <c r="J257" i="4" s="1"/>
  <c r="A257" i="4"/>
  <c r="K256" i="4"/>
  <c r="L256" i="4" s="1"/>
  <c r="I256" i="4"/>
  <c r="H256" i="4"/>
  <c r="G256" i="4"/>
  <c r="E256" i="4"/>
  <c r="C256" i="4"/>
  <c r="D256" i="4" s="1"/>
  <c r="B256" i="4"/>
  <c r="J256" i="4" s="1"/>
  <c r="A256" i="4"/>
  <c r="K255" i="4"/>
  <c r="L255" i="4" s="1"/>
  <c r="I255" i="4"/>
  <c r="H255" i="4"/>
  <c r="G255" i="4"/>
  <c r="E255" i="4"/>
  <c r="C255" i="4"/>
  <c r="D255" i="4" s="1"/>
  <c r="B255" i="4"/>
  <c r="J255" i="4" s="1"/>
  <c r="A255" i="4"/>
  <c r="K254" i="4"/>
  <c r="L254" i="4" s="1"/>
  <c r="I254" i="4"/>
  <c r="H254" i="4"/>
  <c r="G254" i="4"/>
  <c r="E254" i="4"/>
  <c r="C254" i="4"/>
  <c r="D254" i="4" s="1"/>
  <c r="B254" i="4"/>
  <c r="J254" i="4" s="1"/>
  <c r="A254" i="4"/>
  <c r="K253" i="4"/>
  <c r="L253" i="4" s="1"/>
  <c r="I253" i="4"/>
  <c r="H253" i="4"/>
  <c r="G253" i="4"/>
  <c r="E253" i="4"/>
  <c r="C253" i="4"/>
  <c r="D253" i="4" s="1"/>
  <c r="B253" i="4"/>
  <c r="J253" i="4" s="1"/>
  <c r="A253" i="4"/>
  <c r="K252" i="4"/>
  <c r="L252" i="4" s="1"/>
  <c r="I252" i="4"/>
  <c r="H252" i="4"/>
  <c r="G252" i="4"/>
  <c r="E252" i="4"/>
  <c r="C252" i="4"/>
  <c r="D252" i="4" s="1"/>
  <c r="B252" i="4"/>
  <c r="J252" i="4" s="1"/>
  <c r="A252" i="4"/>
  <c r="K251" i="4"/>
  <c r="L251" i="4" s="1"/>
  <c r="I251" i="4"/>
  <c r="H251" i="4"/>
  <c r="G251" i="4"/>
  <c r="E251" i="4"/>
  <c r="C251" i="4"/>
  <c r="D251" i="4" s="1"/>
  <c r="B251" i="4"/>
  <c r="J251" i="4" s="1"/>
  <c r="A251" i="4"/>
  <c r="K250" i="4"/>
  <c r="L250" i="4" s="1"/>
  <c r="I250" i="4"/>
  <c r="H250" i="4"/>
  <c r="G250" i="4"/>
  <c r="E250" i="4"/>
  <c r="C250" i="4"/>
  <c r="D250" i="4" s="1"/>
  <c r="B250" i="4"/>
  <c r="J250" i="4" s="1"/>
  <c r="A250" i="4"/>
  <c r="K249" i="4"/>
  <c r="L249" i="4" s="1"/>
  <c r="I249" i="4"/>
  <c r="H249" i="4"/>
  <c r="G249" i="4"/>
  <c r="E249" i="4"/>
  <c r="C249" i="4"/>
  <c r="D249" i="4" s="1"/>
  <c r="B249" i="4"/>
  <c r="J249" i="4" s="1"/>
  <c r="A249" i="4"/>
  <c r="K248" i="4"/>
  <c r="L248" i="4" s="1"/>
  <c r="I248" i="4"/>
  <c r="H248" i="4"/>
  <c r="G248" i="4"/>
  <c r="E248" i="4"/>
  <c r="C248" i="4"/>
  <c r="D248" i="4" s="1"/>
  <c r="B248" i="4"/>
  <c r="J248" i="4" s="1"/>
  <c r="A248" i="4"/>
  <c r="K247" i="4"/>
  <c r="L247" i="4" s="1"/>
  <c r="I247" i="4"/>
  <c r="H247" i="4"/>
  <c r="G247" i="4"/>
  <c r="E247" i="4"/>
  <c r="C247" i="4"/>
  <c r="D247" i="4" s="1"/>
  <c r="B247" i="4"/>
  <c r="J247" i="4" s="1"/>
  <c r="A247" i="4"/>
  <c r="K246" i="4"/>
  <c r="L246" i="4" s="1"/>
  <c r="I246" i="4"/>
  <c r="H246" i="4"/>
  <c r="G246" i="4"/>
  <c r="E246" i="4"/>
  <c r="C246" i="4"/>
  <c r="D246" i="4" s="1"/>
  <c r="B246" i="4"/>
  <c r="J246" i="4" s="1"/>
  <c r="A246" i="4"/>
  <c r="K245" i="4"/>
  <c r="L245" i="4" s="1"/>
  <c r="I245" i="4"/>
  <c r="H245" i="4"/>
  <c r="G245" i="4"/>
  <c r="E245" i="4"/>
  <c r="C245" i="4"/>
  <c r="D245" i="4" s="1"/>
  <c r="B245" i="4"/>
  <c r="J245" i="4" s="1"/>
  <c r="A245" i="4"/>
  <c r="K244" i="4"/>
  <c r="L244" i="4" s="1"/>
  <c r="I244" i="4"/>
  <c r="H244" i="4"/>
  <c r="G244" i="4"/>
  <c r="E244" i="4"/>
  <c r="C244" i="4"/>
  <c r="D244" i="4" s="1"/>
  <c r="B244" i="4"/>
  <c r="J244" i="4" s="1"/>
  <c r="A244" i="4"/>
  <c r="K243" i="4"/>
  <c r="L243" i="4" s="1"/>
  <c r="I243" i="4"/>
  <c r="H243" i="4"/>
  <c r="G243" i="4"/>
  <c r="E243" i="4"/>
  <c r="C243" i="4"/>
  <c r="D243" i="4" s="1"/>
  <c r="B243" i="4"/>
  <c r="J243" i="4" s="1"/>
  <c r="A243" i="4"/>
  <c r="K242" i="4"/>
  <c r="L242" i="4" s="1"/>
  <c r="I242" i="4"/>
  <c r="H242" i="4"/>
  <c r="G242" i="4"/>
  <c r="E242" i="4"/>
  <c r="C242" i="4"/>
  <c r="D242" i="4" s="1"/>
  <c r="B242" i="4"/>
  <c r="J242" i="4" s="1"/>
  <c r="A242" i="4"/>
  <c r="K241" i="4"/>
  <c r="L241" i="4" s="1"/>
  <c r="I241" i="4"/>
  <c r="H241" i="4"/>
  <c r="G241" i="4"/>
  <c r="E241" i="4"/>
  <c r="C241" i="4"/>
  <c r="D241" i="4" s="1"/>
  <c r="B241" i="4"/>
  <c r="J241" i="4" s="1"/>
  <c r="A241" i="4"/>
  <c r="K240" i="4"/>
  <c r="L240" i="4" s="1"/>
  <c r="I240" i="4"/>
  <c r="H240" i="4"/>
  <c r="G240" i="4"/>
  <c r="E240" i="4"/>
  <c r="C240" i="4"/>
  <c r="D240" i="4" s="1"/>
  <c r="B240" i="4"/>
  <c r="J240" i="4" s="1"/>
  <c r="A240" i="4"/>
  <c r="K239" i="4"/>
  <c r="L239" i="4" s="1"/>
  <c r="I239" i="4"/>
  <c r="H239" i="4"/>
  <c r="G239" i="4"/>
  <c r="E239" i="4"/>
  <c r="C239" i="4"/>
  <c r="D239" i="4" s="1"/>
  <c r="B239" i="4"/>
  <c r="J239" i="4" s="1"/>
  <c r="A239" i="4"/>
  <c r="K238" i="4"/>
  <c r="L238" i="4" s="1"/>
  <c r="I238" i="4"/>
  <c r="H238" i="4"/>
  <c r="G238" i="4"/>
  <c r="E238" i="4"/>
  <c r="C238" i="4"/>
  <c r="D238" i="4" s="1"/>
  <c r="B238" i="4"/>
  <c r="J238" i="4" s="1"/>
  <c r="A238" i="4"/>
  <c r="K237" i="4"/>
  <c r="L237" i="4" s="1"/>
  <c r="I237" i="4"/>
  <c r="H237" i="4"/>
  <c r="G237" i="4"/>
  <c r="E237" i="4"/>
  <c r="C237" i="4"/>
  <c r="D237" i="4" s="1"/>
  <c r="B237" i="4"/>
  <c r="J237" i="4" s="1"/>
  <c r="A237" i="4"/>
  <c r="K236" i="4"/>
  <c r="L236" i="4" s="1"/>
  <c r="I236" i="4"/>
  <c r="H236" i="4"/>
  <c r="G236" i="4"/>
  <c r="E236" i="4"/>
  <c r="C236" i="4"/>
  <c r="D236" i="4" s="1"/>
  <c r="B236" i="4"/>
  <c r="J236" i="4" s="1"/>
  <c r="A236" i="4"/>
  <c r="K235" i="4"/>
  <c r="L235" i="4" s="1"/>
  <c r="I235" i="4"/>
  <c r="H235" i="4"/>
  <c r="G235" i="4"/>
  <c r="E235" i="4"/>
  <c r="C235" i="4"/>
  <c r="D235" i="4" s="1"/>
  <c r="B235" i="4"/>
  <c r="J235" i="4" s="1"/>
  <c r="A235" i="4"/>
  <c r="K234" i="4"/>
  <c r="L234" i="4" s="1"/>
  <c r="I234" i="4"/>
  <c r="H234" i="4"/>
  <c r="G234" i="4"/>
  <c r="E234" i="4"/>
  <c r="C234" i="4"/>
  <c r="D234" i="4" s="1"/>
  <c r="B234" i="4"/>
  <c r="J234" i="4" s="1"/>
  <c r="A234" i="4"/>
  <c r="K233" i="4"/>
  <c r="L233" i="4" s="1"/>
  <c r="I233" i="4"/>
  <c r="H233" i="4"/>
  <c r="G233" i="4"/>
  <c r="E233" i="4"/>
  <c r="C233" i="4"/>
  <c r="D233" i="4" s="1"/>
  <c r="B233" i="4"/>
  <c r="J233" i="4" s="1"/>
  <c r="A233" i="4"/>
  <c r="K232" i="4"/>
  <c r="L232" i="4" s="1"/>
  <c r="I232" i="4"/>
  <c r="H232" i="4"/>
  <c r="G232" i="4"/>
  <c r="E232" i="4"/>
  <c r="C232" i="4"/>
  <c r="D232" i="4" s="1"/>
  <c r="B232" i="4"/>
  <c r="J232" i="4" s="1"/>
  <c r="A232" i="4"/>
  <c r="K231" i="4"/>
  <c r="L231" i="4" s="1"/>
  <c r="I231" i="4"/>
  <c r="H231" i="4"/>
  <c r="G231" i="4"/>
  <c r="E231" i="4"/>
  <c r="C231" i="4"/>
  <c r="D231" i="4" s="1"/>
  <c r="B231" i="4"/>
  <c r="J231" i="4" s="1"/>
  <c r="A231" i="4"/>
  <c r="K230" i="4"/>
  <c r="L230" i="4" s="1"/>
  <c r="I230" i="4"/>
  <c r="H230" i="4"/>
  <c r="G230" i="4"/>
  <c r="E230" i="4"/>
  <c r="C230" i="4"/>
  <c r="D230" i="4" s="1"/>
  <c r="B230" i="4"/>
  <c r="J230" i="4" s="1"/>
  <c r="A230" i="4"/>
  <c r="K229" i="4"/>
  <c r="L229" i="4" s="1"/>
  <c r="I229" i="4"/>
  <c r="H229" i="4"/>
  <c r="G229" i="4"/>
  <c r="E229" i="4"/>
  <c r="C229" i="4"/>
  <c r="D229" i="4" s="1"/>
  <c r="B229" i="4"/>
  <c r="J229" i="4" s="1"/>
  <c r="A229" i="4"/>
  <c r="K228" i="4"/>
  <c r="L228" i="4" s="1"/>
  <c r="I228" i="4"/>
  <c r="H228" i="4"/>
  <c r="G228" i="4"/>
  <c r="E228" i="4"/>
  <c r="C228" i="4"/>
  <c r="D228" i="4" s="1"/>
  <c r="B228" i="4"/>
  <c r="J228" i="4" s="1"/>
  <c r="A228" i="4"/>
  <c r="K227" i="4"/>
  <c r="L227" i="4" s="1"/>
  <c r="I227" i="4"/>
  <c r="H227" i="4"/>
  <c r="G227" i="4"/>
  <c r="E227" i="4"/>
  <c r="C227" i="4"/>
  <c r="D227" i="4" s="1"/>
  <c r="B227" i="4"/>
  <c r="J227" i="4" s="1"/>
  <c r="A227" i="4"/>
  <c r="K226" i="4"/>
  <c r="L226" i="4" s="1"/>
  <c r="I226" i="4"/>
  <c r="H226" i="4"/>
  <c r="G226" i="4"/>
  <c r="E226" i="4"/>
  <c r="C226" i="4"/>
  <c r="D226" i="4" s="1"/>
  <c r="B226" i="4"/>
  <c r="J226" i="4" s="1"/>
  <c r="A226" i="4"/>
  <c r="K225" i="4"/>
  <c r="L225" i="4" s="1"/>
  <c r="I225" i="4"/>
  <c r="H225" i="4"/>
  <c r="G225" i="4"/>
  <c r="E225" i="4"/>
  <c r="C225" i="4"/>
  <c r="D225" i="4" s="1"/>
  <c r="B225" i="4"/>
  <c r="J225" i="4" s="1"/>
  <c r="A225" i="4"/>
  <c r="K224" i="4"/>
  <c r="L224" i="4" s="1"/>
  <c r="I224" i="4"/>
  <c r="H224" i="4"/>
  <c r="G224" i="4"/>
  <c r="E224" i="4"/>
  <c r="C224" i="4"/>
  <c r="D224" i="4" s="1"/>
  <c r="B224" i="4"/>
  <c r="J224" i="4" s="1"/>
  <c r="A224" i="4"/>
  <c r="K223" i="4"/>
  <c r="L223" i="4" s="1"/>
  <c r="I223" i="4"/>
  <c r="H223" i="4"/>
  <c r="G223" i="4"/>
  <c r="E223" i="4"/>
  <c r="C223" i="4"/>
  <c r="D223" i="4" s="1"/>
  <c r="B223" i="4"/>
  <c r="J223" i="4" s="1"/>
  <c r="A223" i="4"/>
  <c r="K222" i="4"/>
  <c r="L222" i="4" s="1"/>
  <c r="I222" i="4"/>
  <c r="H222" i="4"/>
  <c r="G222" i="4"/>
  <c r="E222" i="4"/>
  <c r="C222" i="4"/>
  <c r="D222" i="4" s="1"/>
  <c r="B222" i="4"/>
  <c r="J222" i="4" s="1"/>
  <c r="A222" i="4"/>
  <c r="K221" i="4"/>
  <c r="L221" i="4" s="1"/>
  <c r="I221" i="4"/>
  <c r="H221" i="4"/>
  <c r="G221" i="4"/>
  <c r="E221" i="4"/>
  <c r="C221" i="4"/>
  <c r="D221" i="4" s="1"/>
  <c r="B221" i="4"/>
  <c r="J221" i="4" s="1"/>
  <c r="A221" i="4"/>
  <c r="K220" i="4"/>
  <c r="L220" i="4" s="1"/>
  <c r="I220" i="4"/>
  <c r="H220" i="4"/>
  <c r="G220" i="4"/>
  <c r="E220" i="4"/>
  <c r="C220" i="4"/>
  <c r="D220" i="4" s="1"/>
  <c r="B220" i="4"/>
  <c r="J220" i="4" s="1"/>
  <c r="A220" i="4"/>
  <c r="K219" i="4"/>
  <c r="L219" i="4" s="1"/>
  <c r="I219" i="4"/>
  <c r="H219" i="4"/>
  <c r="G219" i="4"/>
  <c r="E219" i="4"/>
  <c r="C219" i="4"/>
  <c r="D219" i="4" s="1"/>
  <c r="B219" i="4"/>
  <c r="J219" i="4" s="1"/>
  <c r="A219" i="4"/>
  <c r="K218" i="4"/>
  <c r="L218" i="4" s="1"/>
  <c r="I218" i="4"/>
  <c r="H218" i="4"/>
  <c r="G218" i="4"/>
  <c r="E218" i="4"/>
  <c r="C218" i="4"/>
  <c r="D218" i="4" s="1"/>
  <c r="B218" i="4"/>
  <c r="J218" i="4" s="1"/>
  <c r="A218" i="4"/>
  <c r="K217" i="4"/>
  <c r="L217" i="4" s="1"/>
  <c r="I217" i="4"/>
  <c r="H217" i="4"/>
  <c r="G217" i="4"/>
  <c r="E217" i="4"/>
  <c r="C217" i="4"/>
  <c r="D217" i="4" s="1"/>
  <c r="B217" i="4"/>
  <c r="J217" i="4" s="1"/>
  <c r="A217" i="4"/>
  <c r="K216" i="4"/>
  <c r="L216" i="4" s="1"/>
  <c r="I216" i="4"/>
  <c r="H216" i="4"/>
  <c r="G216" i="4"/>
  <c r="E216" i="4"/>
  <c r="C216" i="4"/>
  <c r="D216" i="4" s="1"/>
  <c r="B216" i="4"/>
  <c r="J216" i="4" s="1"/>
  <c r="A216" i="4"/>
  <c r="K215" i="4"/>
  <c r="L215" i="4" s="1"/>
  <c r="I215" i="4"/>
  <c r="H215" i="4"/>
  <c r="G215" i="4"/>
  <c r="E215" i="4"/>
  <c r="C215" i="4"/>
  <c r="D215" i="4" s="1"/>
  <c r="B215" i="4"/>
  <c r="J215" i="4" s="1"/>
  <c r="A215" i="4"/>
  <c r="K214" i="4"/>
  <c r="L214" i="4" s="1"/>
  <c r="I214" i="4"/>
  <c r="H214" i="4"/>
  <c r="G214" i="4"/>
  <c r="E214" i="4"/>
  <c r="C214" i="4"/>
  <c r="D214" i="4" s="1"/>
  <c r="B214" i="4"/>
  <c r="J214" i="4" s="1"/>
  <c r="A214" i="4"/>
  <c r="K213" i="4"/>
  <c r="L213" i="4" s="1"/>
  <c r="I213" i="4"/>
  <c r="H213" i="4"/>
  <c r="G213" i="4"/>
  <c r="E213" i="4"/>
  <c r="C213" i="4"/>
  <c r="D213" i="4" s="1"/>
  <c r="B213" i="4"/>
  <c r="J213" i="4" s="1"/>
  <c r="A213" i="4"/>
  <c r="K212" i="4"/>
  <c r="L212" i="4" s="1"/>
  <c r="I212" i="4"/>
  <c r="H212" i="4"/>
  <c r="G212" i="4"/>
  <c r="E212" i="4"/>
  <c r="C212" i="4"/>
  <c r="D212" i="4" s="1"/>
  <c r="B212" i="4"/>
  <c r="J212" i="4" s="1"/>
  <c r="A212" i="4"/>
  <c r="K211" i="4"/>
  <c r="L211" i="4" s="1"/>
  <c r="I211" i="4"/>
  <c r="H211" i="4"/>
  <c r="G211" i="4"/>
  <c r="E211" i="4"/>
  <c r="C211" i="4"/>
  <c r="D211" i="4" s="1"/>
  <c r="B211" i="4"/>
  <c r="J211" i="4" s="1"/>
  <c r="A211" i="4"/>
  <c r="K210" i="4"/>
  <c r="L210" i="4" s="1"/>
  <c r="I210" i="4"/>
  <c r="H210" i="4"/>
  <c r="G210" i="4"/>
  <c r="E210" i="4"/>
  <c r="C210" i="4"/>
  <c r="D210" i="4" s="1"/>
  <c r="B210" i="4"/>
  <c r="J210" i="4" s="1"/>
  <c r="A210" i="4"/>
  <c r="K209" i="4"/>
  <c r="L209" i="4" s="1"/>
  <c r="I209" i="4"/>
  <c r="H209" i="4"/>
  <c r="G209" i="4"/>
  <c r="E209" i="4"/>
  <c r="C209" i="4"/>
  <c r="D209" i="4" s="1"/>
  <c r="B209" i="4"/>
  <c r="J209" i="4" s="1"/>
  <c r="A209" i="4"/>
  <c r="K208" i="4"/>
  <c r="L208" i="4" s="1"/>
  <c r="I208" i="4"/>
  <c r="H208" i="4"/>
  <c r="G208" i="4"/>
  <c r="E208" i="4"/>
  <c r="C208" i="4"/>
  <c r="D208" i="4" s="1"/>
  <c r="B208" i="4"/>
  <c r="J208" i="4" s="1"/>
  <c r="A208" i="4"/>
  <c r="K207" i="4"/>
  <c r="L207" i="4" s="1"/>
  <c r="I207" i="4"/>
  <c r="H207" i="4"/>
  <c r="G207" i="4"/>
  <c r="E207" i="4"/>
  <c r="C207" i="4"/>
  <c r="D207" i="4" s="1"/>
  <c r="B207" i="4"/>
  <c r="J207" i="4" s="1"/>
  <c r="A207" i="4"/>
  <c r="K206" i="4"/>
  <c r="L206" i="4" s="1"/>
  <c r="I206" i="4"/>
  <c r="H206" i="4"/>
  <c r="G206" i="4"/>
  <c r="E206" i="4"/>
  <c r="C206" i="4"/>
  <c r="D206" i="4" s="1"/>
  <c r="B206" i="4"/>
  <c r="J206" i="4" s="1"/>
  <c r="A206" i="4"/>
  <c r="K205" i="4"/>
  <c r="L205" i="4" s="1"/>
  <c r="I205" i="4"/>
  <c r="H205" i="4"/>
  <c r="G205" i="4"/>
  <c r="E205" i="4"/>
  <c r="C205" i="4"/>
  <c r="D205" i="4" s="1"/>
  <c r="B205" i="4"/>
  <c r="J205" i="4" s="1"/>
  <c r="A205" i="4"/>
  <c r="K204" i="4"/>
  <c r="L204" i="4" s="1"/>
  <c r="I204" i="4"/>
  <c r="H204" i="4"/>
  <c r="G204" i="4"/>
  <c r="E204" i="4"/>
  <c r="C204" i="4"/>
  <c r="D204" i="4" s="1"/>
  <c r="B204" i="4"/>
  <c r="J204" i="4" s="1"/>
  <c r="A204" i="4"/>
  <c r="K203" i="4"/>
  <c r="L203" i="4" s="1"/>
  <c r="I203" i="4"/>
  <c r="H203" i="4"/>
  <c r="G203" i="4"/>
  <c r="E203" i="4"/>
  <c r="C203" i="4"/>
  <c r="D203" i="4" s="1"/>
  <c r="B203" i="4"/>
  <c r="J203" i="4" s="1"/>
  <c r="A203" i="4"/>
  <c r="K202" i="4"/>
  <c r="L202" i="4" s="1"/>
  <c r="I202" i="4"/>
  <c r="H202" i="4"/>
  <c r="G202" i="4"/>
  <c r="E202" i="4"/>
  <c r="C202" i="4"/>
  <c r="D202" i="4" s="1"/>
  <c r="B202" i="4"/>
  <c r="J202" i="4" s="1"/>
  <c r="A202" i="4"/>
  <c r="K201" i="4"/>
  <c r="L201" i="4" s="1"/>
  <c r="I201" i="4"/>
  <c r="H201" i="4"/>
  <c r="G201" i="4"/>
  <c r="E201" i="4"/>
  <c r="C201" i="4"/>
  <c r="D201" i="4" s="1"/>
  <c r="B201" i="4"/>
  <c r="J201" i="4" s="1"/>
  <c r="A201" i="4"/>
  <c r="K200" i="4"/>
  <c r="L200" i="4" s="1"/>
  <c r="I200" i="4"/>
  <c r="H200" i="4"/>
  <c r="G200" i="4"/>
  <c r="E200" i="4"/>
  <c r="C200" i="4"/>
  <c r="D200" i="4" s="1"/>
  <c r="B200" i="4"/>
  <c r="J200" i="4" s="1"/>
  <c r="A200" i="4"/>
  <c r="K199" i="4"/>
  <c r="L199" i="4" s="1"/>
  <c r="I199" i="4"/>
  <c r="H199" i="4"/>
  <c r="G199" i="4"/>
  <c r="E199" i="4"/>
  <c r="C199" i="4"/>
  <c r="D199" i="4" s="1"/>
  <c r="B199" i="4"/>
  <c r="J199" i="4" s="1"/>
  <c r="A199" i="4"/>
  <c r="K198" i="4"/>
  <c r="L198" i="4" s="1"/>
  <c r="I198" i="4"/>
  <c r="H198" i="4"/>
  <c r="G198" i="4"/>
  <c r="E198" i="4"/>
  <c r="C198" i="4"/>
  <c r="D198" i="4" s="1"/>
  <c r="B198" i="4"/>
  <c r="J198" i="4" s="1"/>
  <c r="A198" i="4"/>
  <c r="K197" i="4"/>
  <c r="L197" i="4" s="1"/>
  <c r="I197" i="4"/>
  <c r="H197" i="4"/>
  <c r="G197" i="4"/>
  <c r="E197" i="4"/>
  <c r="C197" i="4"/>
  <c r="D197" i="4" s="1"/>
  <c r="B197" i="4"/>
  <c r="J197" i="4" s="1"/>
  <c r="A197" i="4"/>
  <c r="K196" i="4"/>
  <c r="L196" i="4" s="1"/>
  <c r="I196" i="4"/>
  <c r="H196" i="4"/>
  <c r="G196" i="4"/>
  <c r="E196" i="4"/>
  <c r="C196" i="4"/>
  <c r="D196" i="4" s="1"/>
  <c r="B196" i="4"/>
  <c r="J196" i="4" s="1"/>
  <c r="A196" i="4"/>
  <c r="K195" i="4"/>
  <c r="L195" i="4" s="1"/>
  <c r="I195" i="4"/>
  <c r="H195" i="4"/>
  <c r="G195" i="4"/>
  <c r="E195" i="4"/>
  <c r="C195" i="4"/>
  <c r="D195" i="4" s="1"/>
  <c r="B195" i="4"/>
  <c r="J195" i="4" s="1"/>
  <c r="A195" i="4"/>
  <c r="K194" i="4"/>
  <c r="L194" i="4" s="1"/>
  <c r="I194" i="4"/>
  <c r="H194" i="4"/>
  <c r="G194" i="4"/>
  <c r="E194" i="4"/>
  <c r="C194" i="4"/>
  <c r="D194" i="4" s="1"/>
  <c r="B194" i="4"/>
  <c r="J194" i="4" s="1"/>
  <c r="A194" i="4"/>
  <c r="K193" i="4"/>
  <c r="L193" i="4" s="1"/>
  <c r="I193" i="4"/>
  <c r="H193" i="4"/>
  <c r="G193" i="4"/>
  <c r="E193" i="4"/>
  <c r="C193" i="4"/>
  <c r="D193" i="4" s="1"/>
  <c r="B193" i="4"/>
  <c r="J193" i="4" s="1"/>
  <c r="A193" i="4"/>
  <c r="K192" i="4"/>
  <c r="L192" i="4" s="1"/>
  <c r="I192" i="4"/>
  <c r="H192" i="4"/>
  <c r="G192" i="4"/>
  <c r="E192" i="4"/>
  <c r="C192" i="4"/>
  <c r="D192" i="4" s="1"/>
  <c r="B192" i="4"/>
  <c r="J192" i="4" s="1"/>
  <c r="A192" i="4"/>
  <c r="K191" i="4"/>
  <c r="L191" i="4" s="1"/>
  <c r="I191" i="4"/>
  <c r="H191" i="4"/>
  <c r="G191" i="4"/>
  <c r="E191" i="4"/>
  <c r="C191" i="4"/>
  <c r="D191" i="4" s="1"/>
  <c r="B191" i="4"/>
  <c r="J191" i="4" s="1"/>
  <c r="A191" i="4"/>
  <c r="K190" i="4"/>
  <c r="L190" i="4" s="1"/>
  <c r="I190" i="4"/>
  <c r="H190" i="4"/>
  <c r="G190" i="4"/>
  <c r="E190" i="4"/>
  <c r="C190" i="4"/>
  <c r="D190" i="4" s="1"/>
  <c r="B190" i="4"/>
  <c r="J190" i="4" s="1"/>
  <c r="A190" i="4"/>
  <c r="K189" i="4"/>
  <c r="L189" i="4" s="1"/>
  <c r="I189" i="4"/>
  <c r="H189" i="4"/>
  <c r="G189" i="4"/>
  <c r="E189" i="4"/>
  <c r="C189" i="4"/>
  <c r="D189" i="4" s="1"/>
  <c r="B189" i="4"/>
  <c r="J189" i="4" s="1"/>
  <c r="A189" i="4"/>
  <c r="K188" i="4"/>
  <c r="L188" i="4" s="1"/>
  <c r="I188" i="4"/>
  <c r="H188" i="4"/>
  <c r="G188" i="4"/>
  <c r="E188" i="4"/>
  <c r="C188" i="4"/>
  <c r="D188" i="4" s="1"/>
  <c r="B188" i="4"/>
  <c r="J188" i="4" s="1"/>
  <c r="A188" i="4"/>
  <c r="K187" i="4"/>
  <c r="L187" i="4" s="1"/>
  <c r="I187" i="4"/>
  <c r="H187" i="4"/>
  <c r="G187" i="4"/>
  <c r="E187" i="4"/>
  <c r="C187" i="4"/>
  <c r="D187" i="4" s="1"/>
  <c r="B187" i="4"/>
  <c r="J187" i="4" s="1"/>
  <c r="A187" i="4"/>
  <c r="K186" i="4"/>
  <c r="L186" i="4" s="1"/>
  <c r="I186" i="4"/>
  <c r="H186" i="4"/>
  <c r="G186" i="4"/>
  <c r="E186" i="4"/>
  <c r="C186" i="4"/>
  <c r="D186" i="4" s="1"/>
  <c r="B186" i="4"/>
  <c r="J186" i="4" s="1"/>
  <c r="A186" i="4"/>
  <c r="K185" i="4"/>
  <c r="L185" i="4" s="1"/>
  <c r="I185" i="4"/>
  <c r="H185" i="4"/>
  <c r="G185" i="4"/>
  <c r="E185" i="4"/>
  <c r="C185" i="4"/>
  <c r="D185" i="4" s="1"/>
  <c r="B185" i="4"/>
  <c r="J185" i="4" s="1"/>
  <c r="A185" i="4"/>
  <c r="K184" i="4"/>
  <c r="L184" i="4" s="1"/>
  <c r="I184" i="4"/>
  <c r="H184" i="4"/>
  <c r="G184" i="4"/>
  <c r="E184" i="4"/>
  <c r="C184" i="4"/>
  <c r="D184" i="4" s="1"/>
  <c r="B184" i="4"/>
  <c r="J184" i="4" s="1"/>
  <c r="A184" i="4"/>
  <c r="K183" i="4"/>
  <c r="L183" i="4" s="1"/>
  <c r="I183" i="4"/>
  <c r="H183" i="4"/>
  <c r="G183" i="4"/>
  <c r="E183" i="4"/>
  <c r="C183" i="4"/>
  <c r="D183" i="4" s="1"/>
  <c r="B183" i="4"/>
  <c r="J183" i="4" s="1"/>
  <c r="A183" i="4"/>
  <c r="K182" i="4"/>
  <c r="L182" i="4" s="1"/>
  <c r="I182" i="4"/>
  <c r="H182" i="4"/>
  <c r="G182" i="4"/>
  <c r="E182" i="4"/>
  <c r="C182" i="4"/>
  <c r="D182" i="4" s="1"/>
  <c r="B182" i="4"/>
  <c r="J182" i="4" s="1"/>
  <c r="A182" i="4"/>
  <c r="K181" i="4"/>
  <c r="L181" i="4" s="1"/>
  <c r="I181" i="4"/>
  <c r="H181" i="4"/>
  <c r="G181" i="4"/>
  <c r="E181" i="4"/>
  <c r="C181" i="4"/>
  <c r="D181" i="4" s="1"/>
  <c r="B181" i="4"/>
  <c r="J181" i="4" s="1"/>
  <c r="A181" i="4"/>
  <c r="K180" i="4"/>
  <c r="L180" i="4" s="1"/>
  <c r="I180" i="4"/>
  <c r="H180" i="4"/>
  <c r="G180" i="4"/>
  <c r="E180" i="4"/>
  <c r="C180" i="4"/>
  <c r="D180" i="4" s="1"/>
  <c r="B180" i="4"/>
  <c r="J180" i="4" s="1"/>
  <c r="A180" i="4"/>
  <c r="K179" i="4"/>
  <c r="L179" i="4" s="1"/>
  <c r="I179" i="4"/>
  <c r="H179" i="4"/>
  <c r="G179" i="4"/>
  <c r="E179" i="4"/>
  <c r="C179" i="4"/>
  <c r="D179" i="4" s="1"/>
  <c r="B179" i="4"/>
  <c r="J179" i="4" s="1"/>
  <c r="A179" i="4"/>
  <c r="K178" i="4"/>
  <c r="L178" i="4" s="1"/>
  <c r="I178" i="4"/>
  <c r="H178" i="4"/>
  <c r="G178" i="4"/>
  <c r="E178" i="4"/>
  <c r="C178" i="4"/>
  <c r="D178" i="4" s="1"/>
  <c r="B178" i="4"/>
  <c r="J178" i="4" s="1"/>
  <c r="A178" i="4"/>
  <c r="K177" i="4"/>
  <c r="L177" i="4" s="1"/>
  <c r="I177" i="4"/>
  <c r="H177" i="4"/>
  <c r="G177" i="4"/>
  <c r="E177" i="4"/>
  <c r="C177" i="4"/>
  <c r="D177" i="4" s="1"/>
  <c r="B177" i="4"/>
  <c r="J177" i="4" s="1"/>
  <c r="A177" i="4"/>
  <c r="K176" i="4"/>
  <c r="L176" i="4" s="1"/>
  <c r="I176" i="4"/>
  <c r="H176" i="4"/>
  <c r="G176" i="4"/>
  <c r="E176" i="4"/>
  <c r="C176" i="4"/>
  <c r="D176" i="4" s="1"/>
  <c r="B176" i="4"/>
  <c r="J176" i="4" s="1"/>
  <c r="A176" i="4"/>
  <c r="K175" i="4"/>
  <c r="L175" i="4" s="1"/>
  <c r="I175" i="4"/>
  <c r="H175" i="4"/>
  <c r="G175" i="4"/>
  <c r="E175" i="4"/>
  <c r="C175" i="4"/>
  <c r="D175" i="4" s="1"/>
  <c r="B175" i="4"/>
  <c r="J175" i="4" s="1"/>
  <c r="A175" i="4"/>
  <c r="K174" i="4"/>
  <c r="L174" i="4" s="1"/>
  <c r="I174" i="4"/>
  <c r="H174" i="4"/>
  <c r="G174" i="4"/>
  <c r="E174" i="4"/>
  <c r="C174" i="4"/>
  <c r="D174" i="4" s="1"/>
  <c r="B174" i="4"/>
  <c r="J174" i="4" s="1"/>
  <c r="A174" i="4"/>
  <c r="K173" i="4"/>
  <c r="L173" i="4" s="1"/>
  <c r="I173" i="4"/>
  <c r="H173" i="4"/>
  <c r="G173" i="4"/>
  <c r="E173" i="4"/>
  <c r="C173" i="4"/>
  <c r="D173" i="4" s="1"/>
  <c r="B173" i="4"/>
  <c r="J173" i="4" s="1"/>
  <c r="A173" i="4"/>
  <c r="K172" i="4"/>
  <c r="L172" i="4" s="1"/>
  <c r="I172" i="4"/>
  <c r="H172" i="4"/>
  <c r="G172" i="4"/>
  <c r="E172" i="4"/>
  <c r="C172" i="4"/>
  <c r="D172" i="4" s="1"/>
  <c r="B172" i="4"/>
  <c r="J172" i="4" s="1"/>
  <c r="A172" i="4"/>
  <c r="K171" i="4"/>
  <c r="L171" i="4" s="1"/>
  <c r="I171" i="4"/>
  <c r="H171" i="4"/>
  <c r="G171" i="4"/>
  <c r="E171" i="4"/>
  <c r="C171" i="4"/>
  <c r="D171" i="4" s="1"/>
  <c r="B171" i="4"/>
  <c r="J171" i="4" s="1"/>
  <c r="A171" i="4"/>
  <c r="K170" i="4"/>
  <c r="L170" i="4" s="1"/>
  <c r="I170" i="4"/>
  <c r="H170" i="4"/>
  <c r="G170" i="4"/>
  <c r="E170" i="4"/>
  <c r="C170" i="4"/>
  <c r="D170" i="4" s="1"/>
  <c r="B170" i="4"/>
  <c r="J170" i="4" s="1"/>
  <c r="A170" i="4"/>
  <c r="K169" i="4"/>
  <c r="L169" i="4" s="1"/>
  <c r="I169" i="4"/>
  <c r="H169" i="4"/>
  <c r="G169" i="4"/>
  <c r="E169" i="4"/>
  <c r="C169" i="4"/>
  <c r="D169" i="4" s="1"/>
  <c r="B169" i="4"/>
  <c r="J169" i="4" s="1"/>
  <c r="A169" i="4"/>
  <c r="K168" i="4"/>
  <c r="L168" i="4" s="1"/>
  <c r="I168" i="4"/>
  <c r="H168" i="4"/>
  <c r="B168" i="4"/>
  <c r="C168" i="4" s="1"/>
  <c r="D168" i="4" s="1"/>
  <c r="E168" i="4" s="1"/>
  <c r="A168" i="4"/>
  <c r="L167" i="4"/>
  <c r="K167" i="4"/>
  <c r="I167" i="4"/>
  <c r="H167" i="4"/>
  <c r="B167" i="4"/>
  <c r="F167" i="4" s="1"/>
  <c r="A167" i="4"/>
  <c r="L166" i="4"/>
  <c r="K166" i="4"/>
  <c r="I166" i="4"/>
  <c r="H166" i="4"/>
  <c r="B166" i="4"/>
  <c r="F166" i="4" s="1"/>
  <c r="A166" i="4"/>
  <c r="K165" i="4"/>
  <c r="L165" i="4" s="1"/>
  <c r="I165" i="4"/>
  <c r="H165" i="4"/>
  <c r="B165" i="4"/>
  <c r="J165" i="4" s="1"/>
  <c r="A165" i="4"/>
  <c r="K164" i="4"/>
  <c r="L164" i="4" s="1"/>
  <c r="I164" i="4"/>
  <c r="H164" i="4"/>
  <c r="B164" i="4"/>
  <c r="G164" i="4" s="1"/>
  <c r="A164" i="4"/>
  <c r="K163" i="4"/>
  <c r="L163" i="4" s="1"/>
  <c r="I163" i="4"/>
  <c r="H163" i="4"/>
  <c r="B163" i="4"/>
  <c r="F163" i="4" s="1"/>
  <c r="A163" i="4"/>
  <c r="K162" i="4"/>
  <c r="L162" i="4" s="1"/>
  <c r="I162" i="4"/>
  <c r="H162" i="4"/>
  <c r="B162" i="4"/>
  <c r="J162" i="4" s="1"/>
  <c r="A162" i="4"/>
  <c r="K161" i="4"/>
  <c r="L161" i="4" s="1"/>
  <c r="I161" i="4"/>
  <c r="H161" i="4"/>
  <c r="B161" i="4"/>
  <c r="G161" i="4" s="1"/>
  <c r="A161" i="4"/>
  <c r="K160" i="4"/>
  <c r="L160" i="4" s="1"/>
  <c r="I160" i="4"/>
  <c r="H160" i="4"/>
  <c r="B160" i="4"/>
  <c r="J160" i="4" s="1"/>
  <c r="A160" i="4"/>
  <c r="K159" i="4"/>
  <c r="L159" i="4" s="1"/>
  <c r="I159" i="4"/>
  <c r="H159" i="4"/>
  <c r="B159" i="4"/>
  <c r="G159" i="4" s="1"/>
  <c r="A159" i="4"/>
  <c r="K158" i="4"/>
  <c r="L158" i="4" s="1"/>
  <c r="I158" i="4"/>
  <c r="H158" i="4"/>
  <c r="B158" i="4"/>
  <c r="F158" i="4" s="1"/>
  <c r="A158" i="4"/>
  <c r="K157" i="4"/>
  <c r="L157" i="4" s="1"/>
  <c r="I157" i="4"/>
  <c r="H157" i="4"/>
  <c r="B157" i="4"/>
  <c r="J157" i="4" s="1"/>
  <c r="A157" i="4"/>
  <c r="K156" i="4"/>
  <c r="L156" i="4" s="1"/>
  <c r="I156" i="4"/>
  <c r="H156" i="4"/>
  <c r="B156" i="4"/>
  <c r="G156" i="4" s="1"/>
  <c r="A156" i="4"/>
  <c r="K155" i="4"/>
  <c r="L155" i="4" s="1"/>
  <c r="I155" i="4"/>
  <c r="H155" i="4"/>
  <c r="B155" i="4"/>
  <c r="G155" i="4" s="1"/>
  <c r="A155" i="4"/>
  <c r="K154" i="4"/>
  <c r="L154" i="4" s="1"/>
  <c r="I154" i="4"/>
  <c r="H154" i="4"/>
  <c r="B154" i="4"/>
  <c r="F154" i="4" s="1"/>
  <c r="A154" i="4"/>
  <c r="K153" i="4"/>
  <c r="L153" i="4" s="1"/>
  <c r="I153" i="4"/>
  <c r="H153" i="4"/>
  <c r="B153" i="4"/>
  <c r="F153" i="4" s="1"/>
  <c r="A153" i="4"/>
  <c r="K152" i="4"/>
  <c r="L152" i="4" s="1"/>
  <c r="I152" i="4"/>
  <c r="H152" i="4"/>
  <c r="B152" i="4"/>
  <c r="J152" i="4" s="1"/>
  <c r="A152" i="4"/>
  <c r="K151" i="4"/>
  <c r="L151" i="4" s="1"/>
  <c r="I151" i="4"/>
  <c r="H151" i="4"/>
  <c r="B151" i="4"/>
  <c r="F151" i="4" s="1"/>
  <c r="A151" i="4"/>
  <c r="K150" i="4"/>
  <c r="L150" i="4" s="1"/>
  <c r="I150" i="4"/>
  <c r="H150" i="4"/>
  <c r="B150" i="4"/>
  <c r="J150" i="4" s="1"/>
  <c r="A150" i="4"/>
  <c r="K149" i="4"/>
  <c r="L149" i="4" s="1"/>
  <c r="I149" i="4"/>
  <c r="H149" i="4"/>
  <c r="B149" i="4"/>
  <c r="G149" i="4" s="1"/>
  <c r="A149" i="4"/>
  <c r="K148" i="4"/>
  <c r="L148" i="4" s="1"/>
  <c r="I148" i="4"/>
  <c r="H148" i="4"/>
  <c r="B148" i="4"/>
  <c r="G148" i="4" s="1"/>
  <c r="A148" i="4"/>
  <c r="K147" i="4"/>
  <c r="L147" i="4" s="1"/>
  <c r="I147" i="4"/>
  <c r="H147" i="4"/>
  <c r="B147" i="4"/>
  <c r="F147" i="4" s="1"/>
  <c r="A147" i="4"/>
  <c r="K146" i="4"/>
  <c r="L146" i="4" s="1"/>
  <c r="I146" i="4"/>
  <c r="H146" i="4"/>
  <c r="B146" i="4"/>
  <c r="J146" i="4" s="1"/>
  <c r="A146" i="4"/>
  <c r="K145" i="4"/>
  <c r="L145" i="4" s="1"/>
  <c r="I145" i="4"/>
  <c r="H145" i="4"/>
  <c r="B145" i="4"/>
  <c r="G145" i="4" s="1"/>
  <c r="A145" i="4"/>
  <c r="K144" i="4"/>
  <c r="L144" i="4" s="1"/>
  <c r="I144" i="4"/>
  <c r="H144" i="4"/>
  <c r="B144" i="4"/>
  <c r="G144" i="4" s="1"/>
  <c r="A144" i="4"/>
  <c r="K143" i="4"/>
  <c r="L143" i="4" s="1"/>
  <c r="I143" i="4"/>
  <c r="H143" i="4"/>
  <c r="B143" i="4"/>
  <c r="J143" i="4" s="1"/>
  <c r="A143" i="4"/>
  <c r="K142" i="4"/>
  <c r="L142" i="4" s="1"/>
  <c r="I142" i="4"/>
  <c r="H142" i="4"/>
  <c r="B142" i="4"/>
  <c r="G142" i="4" s="1"/>
  <c r="A142" i="4"/>
  <c r="K141" i="4"/>
  <c r="L141" i="4" s="1"/>
  <c r="I141" i="4"/>
  <c r="H141" i="4"/>
  <c r="B141" i="4"/>
  <c r="F141" i="4" s="1"/>
  <c r="A141" i="4"/>
  <c r="K140" i="4"/>
  <c r="L140" i="4" s="1"/>
  <c r="I140" i="4"/>
  <c r="H140" i="4"/>
  <c r="B140" i="4"/>
  <c r="F140" i="4" s="1"/>
  <c r="A140" i="4"/>
  <c r="K139" i="4"/>
  <c r="L139" i="4" s="1"/>
  <c r="I139" i="4"/>
  <c r="H139" i="4"/>
  <c r="B139" i="4"/>
  <c r="F139" i="4" s="1"/>
  <c r="A139" i="4"/>
  <c r="K138" i="4"/>
  <c r="L138" i="4" s="1"/>
  <c r="I138" i="4"/>
  <c r="H138" i="4"/>
  <c r="B138" i="4"/>
  <c r="F138" i="4" s="1"/>
  <c r="A138" i="4"/>
  <c r="K137" i="4"/>
  <c r="L137" i="4" s="1"/>
  <c r="I137" i="4"/>
  <c r="H137" i="4"/>
  <c r="B137" i="4"/>
  <c r="F137" i="4" s="1"/>
  <c r="A137" i="4"/>
  <c r="K136" i="4"/>
  <c r="L136" i="4" s="1"/>
  <c r="I136" i="4"/>
  <c r="H136" i="4"/>
  <c r="B136" i="4"/>
  <c r="J136" i="4" s="1"/>
  <c r="A136" i="4"/>
  <c r="K135" i="4"/>
  <c r="L135" i="4" s="1"/>
  <c r="I135" i="4"/>
  <c r="H135" i="4"/>
  <c r="B135" i="4"/>
  <c r="J135" i="4" s="1"/>
  <c r="A135" i="4"/>
  <c r="K134" i="4"/>
  <c r="L134" i="4" s="1"/>
  <c r="I134" i="4"/>
  <c r="H134" i="4"/>
  <c r="B134" i="4"/>
  <c r="G134" i="4" s="1"/>
  <c r="A134" i="4"/>
  <c r="K133" i="4"/>
  <c r="L133" i="4" s="1"/>
  <c r="I133" i="4"/>
  <c r="H133" i="4"/>
  <c r="B133" i="4"/>
  <c r="F133" i="4" s="1"/>
  <c r="A133" i="4"/>
  <c r="K132" i="4"/>
  <c r="L132" i="4" s="1"/>
  <c r="I132" i="4"/>
  <c r="H132" i="4"/>
  <c r="B132" i="4"/>
  <c r="F132" i="4" s="1"/>
  <c r="A132" i="4"/>
  <c r="K131" i="4"/>
  <c r="L131" i="4" s="1"/>
  <c r="I131" i="4"/>
  <c r="H131" i="4"/>
  <c r="B131" i="4"/>
  <c r="J131" i="4" s="1"/>
  <c r="A131" i="4"/>
  <c r="K130" i="4"/>
  <c r="L130" i="4" s="1"/>
  <c r="I130" i="4"/>
  <c r="H130" i="4"/>
  <c r="B130" i="4"/>
  <c r="G130" i="4" s="1"/>
  <c r="A130" i="4"/>
  <c r="K129" i="4"/>
  <c r="L129" i="4" s="1"/>
  <c r="I129" i="4"/>
  <c r="H129" i="4"/>
  <c r="B129" i="4"/>
  <c r="G129" i="4" s="1"/>
  <c r="A129" i="4"/>
  <c r="K128" i="4"/>
  <c r="L128" i="4" s="1"/>
  <c r="I128" i="4"/>
  <c r="H128" i="4"/>
  <c r="B128" i="4"/>
  <c r="F128" i="4" s="1"/>
  <c r="A128" i="4"/>
  <c r="K127" i="4"/>
  <c r="L127" i="4" s="1"/>
  <c r="I127" i="4"/>
  <c r="H127" i="4"/>
  <c r="B127" i="4"/>
  <c r="J127" i="4" s="1"/>
  <c r="A127" i="4"/>
  <c r="K126" i="4"/>
  <c r="L126" i="4" s="1"/>
  <c r="I126" i="4"/>
  <c r="H126" i="4"/>
  <c r="B126" i="4"/>
  <c r="F126" i="4" s="1"/>
  <c r="A126" i="4"/>
  <c r="K125" i="4"/>
  <c r="L125" i="4" s="1"/>
  <c r="I125" i="4"/>
  <c r="H125" i="4"/>
  <c r="B125" i="4"/>
  <c r="J125" i="4" s="1"/>
  <c r="A125" i="4"/>
  <c r="K124" i="4"/>
  <c r="L124" i="4" s="1"/>
  <c r="I124" i="4"/>
  <c r="H124" i="4"/>
  <c r="B124" i="4"/>
  <c r="J124" i="4" s="1"/>
  <c r="A124" i="4"/>
  <c r="K123" i="4"/>
  <c r="L123" i="4" s="1"/>
  <c r="I123" i="4"/>
  <c r="H123" i="4"/>
  <c r="B123" i="4"/>
  <c r="G123" i="4" s="1"/>
  <c r="A123" i="4"/>
  <c r="K122" i="4"/>
  <c r="L122" i="4" s="1"/>
  <c r="I122" i="4"/>
  <c r="H122" i="4"/>
  <c r="B122" i="4"/>
  <c r="G122" i="4" s="1"/>
  <c r="A122" i="4"/>
  <c r="K121" i="4"/>
  <c r="L121" i="4" s="1"/>
  <c r="I121" i="4"/>
  <c r="H121" i="4"/>
  <c r="B121" i="4"/>
  <c r="F121" i="4" s="1"/>
  <c r="A121" i="4"/>
  <c r="K120" i="4"/>
  <c r="L120" i="4" s="1"/>
  <c r="I120" i="4"/>
  <c r="H120" i="4"/>
  <c r="B120" i="4"/>
  <c r="J120" i="4" s="1"/>
  <c r="A120" i="4"/>
  <c r="K119" i="4"/>
  <c r="L119" i="4" s="1"/>
  <c r="I119" i="4"/>
  <c r="H119" i="4"/>
  <c r="B119" i="4"/>
  <c r="G119" i="4" s="1"/>
  <c r="A119" i="4"/>
  <c r="K118" i="4"/>
  <c r="L118" i="4" s="1"/>
  <c r="I118" i="4"/>
  <c r="H118" i="4"/>
  <c r="B118" i="4"/>
  <c r="G118" i="4" s="1"/>
  <c r="A118" i="4"/>
  <c r="K117" i="4"/>
  <c r="L117" i="4" s="1"/>
  <c r="I117" i="4"/>
  <c r="H117" i="4"/>
  <c r="B117" i="4"/>
  <c r="F117" i="4" s="1"/>
  <c r="A117" i="4"/>
  <c r="K116" i="4"/>
  <c r="L116" i="4" s="1"/>
  <c r="I116" i="4"/>
  <c r="H116" i="4"/>
  <c r="B116" i="4"/>
  <c r="J116" i="4" s="1"/>
  <c r="A116" i="4"/>
  <c r="K115" i="4"/>
  <c r="L115" i="4" s="1"/>
  <c r="I115" i="4"/>
  <c r="H115" i="4"/>
  <c r="B115" i="4"/>
  <c r="G115" i="4" s="1"/>
  <c r="A115" i="4"/>
  <c r="K114" i="4"/>
  <c r="L114" i="4" s="1"/>
  <c r="I114" i="4"/>
  <c r="H114" i="4"/>
  <c r="B114" i="4"/>
  <c r="F114" i="4" s="1"/>
  <c r="A114" i="4"/>
  <c r="K113" i="4"/>
  <c r="L113" i="4" s="1"/>
  <c r="I113" i="4"/>
  <c r="H113" i="4"/>
  <c r="B113" i="4"/>
  <c r="F113" i="4" s="1"/>
  <c r="A113" i="4"/>
  <c r="K112" i="4"/>
  <c r="L112" i="4" s="1"/>
  <c r="I112" i="4"/>
  <c r="H112" i="4"/>
  <c r="B112" i="4"/>
  <c r="J112" i="4" s="1"/>
  <c r="A112" i="4"/>
  <c r="K111" i="4"/>
  <c r="L111" i="4" s="1"/>
  <c r="I111" i="4"/>
  <c r="H111" i="4"/>
  <c r="B111" i="4"/>
  <c r="G111" i="4" s="1"/>
  <c r="A111" i="4"/>
  <c r="K110" i="4"/>
  <c r="L110" i="4" s="1"/>
  <c r="I110" i="4"/>
  <c r="H110" i="4"/>
  <c r="B110" i="4"/>
  <c r="F110" i="4" s="1"/>
  <c r="A110" i="4"/>
  <c r="K109" i="4"/>
  <c r="L109" i="4" s="1"/>
  <c r="I109" i="4"/>
  <c r="H109" i="4"/>
  <c r="B109" i="4"/>
  <c r="J109" i="4" s="1"/>
  <c r="A109" i="4"/>
  <c r="K108" i="4"/>
  <c r="L108" i="4" s="1"/>
  <c r="I108" i="4"/>
  <c r="H108" i="4"/>
  <c r="B108" i="4"/>
  <c r="G108" i="4" s="1"/>
  <c r="A108" i="4"/>
  <c r="K107" i="4"/>
  <c r="L107" i="4" s="1"/>
  <c r="I107" i="4"/>
  <c r="H107" i="4"/>
  <c r="B107" i="4"/>
  <c r="F107" i="4" s="1"/>
  <c r="A107" i="4"/>
  <c r="K106" i="4"/>
  <c r="L106" i="4" s="1"/>
  <c r="I106" i="4"/>
  <c r="H106" i="4"/>
  <c r="B106" i="4"/>
  <c r="J106" i="4" s="1"/>
  <c r="A106" i="4"/>
  <c r="K105" i="4"/>
  <c r="L105" i="4" s="1"/>
  <c r="I105" i="4"/>
  <c r="H105" i="4"/>
  <c r="B105" i="4"/>
  <c r="J105" i="4" s="1"/>
  <c r="A105" i="4"/>
  <c r="K104" i="4"/>
  <c r="L104" i="4" s="1"/>
  <c r="I104" i="4"/>
  <c r="H104" i="4"/>
  <c r="B104" i="4"/>
  <c r="F104" i="4" s="1"/>
  <c r="A104" i="4"/>
  <c r="K103" i="4"/>
  <c r="L103" i="4" s="1"/>
  <c r="I103" i="4"/>
  <c r="H103" i="4"/>
  <c r="B103" i="4"/>
  <c r="F103" i="4" s="1"/>
  <c r="A103" i="4"/>
  <c r="K102" i="4"/>
  <c r="L102" i="4" s="1"/>
  <c r="I102" i="4"/>
  <c r="H102" i="4"/>
  <c r="B102" i="4"/>
  <c r="G102" i="4" s="1"/>
  <c r="A102" i="4"/>
  <c r="K101" i="4"/>
  <c r="L101" i="4" s="1"/>
  <c r="I101" i="4"/>
  <c r="H101" i="4"/>
  <c r="B101" i="4"/>
  <c r="F101" i="4" s="1"/>
  <c r="A101" i="4"/>
  <c r="K100" i="4"/>
  <c r="L100" i="4" s="1"/>
  <c r="I100" i="4"/>
  <c r="H100" i="4"/>
  <c r="B100" i="4"/>
  <c r="F100" i="4" s="1"/>
  <c r="A100" i="4"/>
  <c r="K99" i="4"/>
  <c r="L99" i="4" s="1"/>
  <c r="I99" i="4"/>
  <c r="H99" i="4"/>
  <c r="B99" i="4"/>
  <c r="G99" i="4" s="1"/>
  <c r="A99" i="4"/>
  <c r="K98" i="4"/>
  <c r="L98" i="4" s="1"/>
  <c r="I98" i="4"/>
  <c r="H98" i="4"/>
  <c r="B98" i="4"/>
  <c r="F98" i="4" s="1"/>
  <c r="A98" i="4"/>
  <c r="K97" i="4"/>
  <c r="L97" i="4" s="1"/>
  <c r="I97" i="4"/>
  <c r="H97" i="4"/>
  <c r="B97" i="4"/>
  <c r="J97" i="4" s="1"/>
  <c r="A97" i="4"/>
  <c r="K96" i="4"/>
  <c r="L96" i="4" s="1"/>
  <c r="I96" i="4"/>
  <c r="H96" i="4"/>
  <c r="B96" i="4"/>
  <c r="G96" i="4" s="1"/>
  <c r="A96" i="4"/>
  <c r="K95" i="4"/>
  <c r="L95" i="4" s="1"/>
  <c r="I95" i="4"/>
  <c r="H95" i="4"/>
  <c r="B95" i="4"/>
  <c r="F95" i="4" s="1"/>
  <c r="A95" i="4"/>
  <c r="K94" i="4"/>
  <c r="L94" i="4" s="1"/>
  <c r="I94" i="4"/>
  <c r="H94" i="4"/>
  <c r="B94" i="4"/>
  <c r="J94" i="4" s="1"/>
  <c r="A94" i="4"/>
  <c r="K93" i="4"/>
  <c r="L93" i="4" s="1"/>
  <c r="I93" i="4"/>
  <c r="H93" i="4"/>
  <c r="B93" i="4"/>
  <c r="J93" i="4" s="1"/>
  <c r="A93" i="4"/>
  <c r="K92" i="4"/>
  <c r="L92" i="4" s="1"/>
  <c r="I92" i="4"/>
  <c r="H92" i="4"/>
  <c r="B92" i="4"/>
  <c r="G92" i="4" s="1"/>
  <c r="A92" i="4"/>
  <c r="K91" i="4"/>
  <c r="L91" i="4" s="1"/>
  <c r="I91" i="4"/>
  <c r="H91" i="4"/>
  <c r="B91" i="4"/>
  <c r="F91" i="4" s="1"/>
  <c r="A91" i="4"/>
  <c r="K90" i="4"/>
  <c r="L90" i="4" s="1"/>
  <c r="I90" i="4"/>
  <c r="H90" i="4"/>
  <c r="B90" i="4"/>
  <c r="F90" i="4" s="1"/>
  <c r="A90" i="4"/>
  <c r="K89" i="4"/>
  <c r="L89" i="4" s="1"/>
  <c r="I89" i="4"/>
  <c r="H89" i="4"/>
  <c r="B89" i="4"/>
  <c r="J89" i="4" s="1"/>
  <c r="A89" i="4"/>
  <c r="K88" i="4"/>
  <c r="L88" i="4" s="1"/>
  <c r="I88" i="4"/>
  <c r="H88" i="4"/>
  <c r="B88" i="4"/>
  <c r="G88" i="4" s="1"/>
  <c r="A88" i="4"/>
  <c r="K87" i="4"/>
  <c r="L87" i="4" s="1"/>
  <c r="I87" i="4"/>
  <c r="H87" i="4"/>
  <c r="B87" i="4"/>
  <c r="G87" i="4" s="1"/>
  <c r="A87" i="4"/>
  <c r="K86" i="4"/>
  <c r="L86" i="4" s="1"/>
  <c r="I86" i="4"/>
  <c r="H86" i="4"/>
  <c r="B86" i="4"/>
  <c r="J86" i="4" s="1"/>
  <c r="A86" i="4"/>
  <c r="K85" i="4"/>
  <c r="L85" i="4" s="1"/>
  <c r="I85" i="4"/>
  <c r="H85" i="4"/>
  <c r="B85" i="4"/>
  <c r="G85" i="4" s="1"/>
  <c r="A85" i="4"/>
  <c r="K84" i="4"/>
  <c r="L84" i="4" s="1"/>
  <c r="I84" i="4"/>
  <c r="H84" i="4"/>
  <c r="B84" i="4"/>
  <c r="J84" i="4" s="1"/>
  <c r="A84" i="4"/>
  <c r="K83" i="4"/>
  <c r="L83" i="4" s="1"/>
  <c r="I83" i="4"/>
  <c r="H83" i="4"/>
  <c r="B83" i="4"/>
  <c r="G83" i="4" s="1"/>
  <c r="A83" i="4"/>
  <c r="K82" i="4"/>
  <c r="L82" i="4" s="1"/>
  <c r="I82" i="4"/>
  <c r="H82" i="4"/>
  <c r="B82" i="4"/>
  <c r="F82" i="4" s="1"/>
  <c r="A82" i="4"/>
  <c r="K81" i="4"/>
  <c r="L81" i="4" s="1"/>
  <c r="I81" i="4"/>
  <c r="H81" i="4"/>
  <c r="B81" i="4"/>
  <c r="F81" i="4" s="1"/>
  <c r="A81" i="4"/>
  <c r="K80" i="4"/>
  <c r="L80" i="4" s="1"/>
  <c r="I80" i="4"/>
  <c r="H80" i="4"/>
  <c r="B80" i="4"/>
  <c r="J80" i="4" s="1"/>
  <c r="A80" i="4"/>
  <c r="K79" i="4"/>
  <c r="L79" i="4" s="1"/>
  <c r="I79" i="4"/>
  <c r="H79" i="4"/>
  <c r="B79" i="4"/>
  <c r="G79" i="4" s="1"/>
  <c r="A79" i="4"/>
  <c r="K78" i="4"/>
  <c r="L78" i="4" s="1"/>
  <c r="I78" i="4"/>
  <c r="H78" i="4"/>
  <c r="B78" i="4"/>
  <c r="J78" i="4" s="1"/>
  <c r="A78" i="4"/>
  <c r="K77" i="4"/>
  <c r="L77" i="4" s="1"/>
  <c r="I77" i="4"/>
  <c r="H77" i="4"/>
  <c r="B77" i="4"/>
  <c r="G77" i="4" s="1"/>
  <c r="A77" i="4"/>
  <c r="K76" i="4"/>
  <c r="L76" i="4" s="1"/>
  <c r="I76" i="4"/>
  <c r="H76" i="4"/>
  <c r="B76" i="4"/>
  <c r="G76" i="4" s="1"/>
  <c r="A76" i="4"/>
  <c r="K75" i="4"/>
  <c r="L75" i="4" s="1"/>
  <c r="I75" i="4"/>
  <c r="H75" i="4"/>
  <c r="B75" i="4"/>
  <c r="F75" i="4" s="1"/>
  <c r="A75" i="4"/>
  <c r="K74" i="4"/>
  <c r="L74" i="4" s="1"/>
  <c r="I74" i="4"/>
  <c r="H74" i="4"/>
  <c r="B74" i="4"/>
  <c r="F74" i="4" s="1"/>
  <c r="A74" i="4"/>
  <c r="K73" i="4"/>
  <c r="L73" i="4" s="1"/>
  <c r="I73" i="4"/>
  <c r="H73" i="4"/>
  <c r="B73" i="4"/>
  <c r="J73" i="4" s="1"/>
  <c r="A73" i="4"/>
  <c r="K72" i="4"/>
  <c r="L72" i="4" s="1"/>
  <c r="I72" i="4"/>
  <c r="H72" i="4"/>
  <c r="B72" i="4"/>
  <c r="J72" i="4" s="1"/>
  <c r="A72" i="4"/>
  <c r="K71" i="4"/>
  <c r="L71" i="4" s="1"/>
  <c r="I71" i="4"/>
  <c r="H71" i="4"/>
  <c r="B71" i="4"/>
  <c r="G71" i="4" s="1"/>
  <c r="A71" i="4"/>
  <c r="K70" i="4"/>
  <c r="L70" i="4" s="1"/>
  <c r="I70" i="4"/>
  <c r="H70" i="4"/>
  <c r="B70" i="4"/>
  <c r="F70" i="4" s="1"/>
  <c r="A70" i="4"/>
  <c r="K69" i="4"/>
  <c r="L69" i="4" s="1"/>
  <c r="I69" i="4"/>
  <c r="H69" i="4"/>
  <c r="B69" i="4"/>
  <c r="F69" i="4" s="1"/>
  <c r="A69" i="4"/>
  <c r="K68" i="4"/>
  <c r="L68" i="4" s="1"/>
  <c r="I68" i="4"/>
  <c r="H68" i="4"/>
  <c r="B68" i="4"/>
  <c r="J68" i="4" s="1"/>
  <c r="A68" i="4"/>
  <c r="K67" i="4"/>
  <c r="L67" i="4" s="1"/>
  <c r="I67" i="4"/>
  <c r="H67" i="4"/>
  <c r="B67" i="4"/>
  <c r="G67" i="4" s="1"/>
  <c r="A67" i="4"/>
  <c r="K66" i="4"/>
  <c r="L66" i="4" s="1"/>
  <c r="I66" i="4"/>
  <c r="H66" i="4"/>
  <c r="B66" i="4"/>
  <c r="J66" i="4" s="1"/>
  <c r="A66" i="4"/>
  <c r="K65" i="4"/>
  <c r="L65" i="4" s="1"/>
  <c r="I65" i="4"/>
  <c r="H65" i="4"/>
  <c r="B65" i="4"/>
  <c r="F65" i="4" s="1"/>
  <c r="A65" i="4"/>
  <c r="K64" i="4"/>
  <c r="L64" i="4" s="1"/>
  <c r="I64" i="4"/>
  <c r="H64" i="4"/>
  <c r="B64" i="4"/>
  <c r="F64" i="4" s="1"/>
  <c r="A64" i="4"/>
  <c r="K63" i="4"/>
  <c r="L63" i="4" s="1"/>
  <c r="I63" i="4"/>
  <c r="H63" i="4"/>
  <c r="B63" i="4"/>
  <c r="G63" i="4" s="1"/>
  <c r="A63" i="4"/>
  <c r="K62" i="4"/>
  <c r="L62" i="4" s="1"/>
  <c r="I62" i="4"/>
  <c r="H62" i="4"/>
  <c r="B62" i="4"/>
  <c r="J62" i="4" s="1"/>
  <c r="A62" i="4"/>
  <c r="K61" i="4"/>
  <c r="L61" i="4" s="1"/>
  <c r="I61" i="4"/>
  <c r="H61" i="4"/>
  <c r="B61" i="4"/>
  <c r="F61" i="4" s="1"/>
  <c r="A61" i="4"/>
  <c r="K60" i="4"/>
  <c r="L60" i="4" s="1"/>
  <c r="I60" i="4"/>
  <c r="H60" i="4"/>
  <c r="B60" i="4"/>
  <c r="F60" i="4" s="1"/>
  <c r="A60" i="4"/>
  <c r="K59" i="4"/>
  <c r="L59" i="4" s="1"/>
  <c r="I59" i="4"/>
  <c r="H59" i="4"/>
  <c r="B59" i="4"/>
  <c r="J59" i="4" s="1"/>
  <c r="A59" i="4"/>
  <c r="K58" i="4"/>
  <c r="L58" i="4" s="1"/>
  <c r="I58" i="4"/>
  <c r="H58" i="4"/>
  <c r="B58" i="4"/>
  <c r="G58" i="4" s="1"/>
  <c r="A58" i="4"/>
  <c r="K57" i="4"/>
  <c r="L57" i="4" s="1"/>
  <c r="I57" i="4"/>
  <c r="H57" i="4"/>
  <c r="B57" i="4"/>
  <c r="G57" i="4" s="1"/>
  <c r="A57" i="4"/>
  <c r="K56" i="4"/>
  <c r="L56" i="4" s="1"/>
  <c r="I56" i="4"/>
  <c r="H56" i="4"/>
  <c r="B56" i="4"/>
  <c r="G56" i="4" s="1"/>
  <c r="A56" i="4"/>
  <c r="K55" i="4"/>
  <c r="L55" i="4" s="1"/>
  <c r="I55" i="4"/>
  <c r="H55" i="4"/>
  <c r="B55" i="4"/>
  <c r="J55" i="4" s="1"/>
  <c r="A55" i="4"/>
  <c r="K54" i="4"/>
  <c r="L54" i="4" s="1"/>
  <c r="I54" i="4"/>
  <c r="H54" i="4"/>
  <c r="B54" i="4"/>
  <c r="G54" i="4" s="1"/>
  <c r="A54" i="4"/>
  <c r="K53" i="4"/>
  <c r="L53" i="4" s="1"/>
  <c r="I53" i="4"/>
  <c r="H53" i="4"/>
  <c r="B53" i="4"/>
  <c r="G53" i="4" s="1"/>
  <c r="A53" i="4"/>
  <c r="K52" i="4"/>
  <c r="L52" i="4" s="1"/>
  <c r="I52" i="4"/>
  <c r="H52" i="4"/>
  <c r="B52" i="4"/>
  <c r="J52" i="4" s="1"/>
  <c r="A52" i="4"/>
  <c r="K51" i="4"/>
  <c r="L51" i="4" s="1"/>
  <c r="I51" i="4"/>
  <c r="H51" i="4"/>
  <c r="B51" i="4"/>
  <c r="G51" i="4" s="1"/>
  <c r="A51" i="4"/>
  <c r="K50" i="4"/>
  <c r="L50" i="4" s="1"/>
  <c r="I50" i="4"/>
  <c r="H50" i="4"/>
  <c r="B50" i="4"/>
  <c r="G50" i="4" s="1"/>
  <c r="A50" i="4"/>
  <c r="K49" i="4"/>
  <c r="L49" i="4" s="1"/>
  <c r="I49" i="4"/>
  <c r="H49" i="4"/>
  <c r="B49" i="4"/>
  <c r="G49" i="4" s="1"/>
  <c r="A49" i="4"/>
  <c r="K48" i="4"/>
  <c r="L48" i="4" s="1"/>
  <c r="I48" i="4"/>
  <c r="H48" i="4"/>
  <c r="B48" i="4"/>
  <c r="G48" i="4" s="1"/>
  <c r="A48" i="4"/>
  <c r="K47" i="4"/>
  <c r="L47" i="4" s="1"/>
  <c r="I47" i="4"/>
  <c r="H47" i="4"/>
  <c r="B47" i="4"/>
  <c r="G47" i="4" s="1"/>
  <c r="A47" i="4"/>
  <c r="K46" i="4"/>
  <c r="L46" i="4" s="1"/>
  <c r="I46" i="4"/>
  <c r="H46" i="4"/>
  <c r="B46" i="4"/>
  <c r="F46" i="4" s="1"/>
  <c r="A46" i="4"/>
  <c r="K45" i="4"/>
  <c r="L45" i="4" s="1"/>
  <c r="I45" i="4"/>
  <c r="H45" i="4"/>
  <c r="B45" i="4"/>
  <c r="G45" i="4" s="1"/>
  <c r="A45" i="4"/>
  <c r="K44" i="4"/>
  <c r="L44" i="4" s="1"/>
  <c r="I44" i="4"/>
  <c r="H44" i="4"/>
  <c r="B44" i="4"/>
  <c r="F44" i="4" s="1"/>
  <c r="A44" i="4"/>
  <c r="K43" i="4"/>
  <c r="L43" i="4" s="1"/>
  <c r="I43" i="4"/>
  <c r="H43" i="4"/>
  <c r="B43" i="4"/>
  <c r="G43" i="4" s="1"/>
  <c r="A43" i="4"/>
  <c r="K42" i="4"/>
  <c r="L42" i="4" s="1"/>
  <c r="I42" i="4"/>
  <c r="H42" i="4"/>
  <c r="B42" i="4"/>
  <c r="G42" i="4" s="1"/>
  <c r="A42" i="4"/>
  <c r="K41" i="4"/>
  <c r="L41" i="4" s="1"/>
  <c r="I41" i="4"/>
  <c r="H41" i="4"/>
  <c r="B41" i="4"/>
  <c r="G41" i="4" s="1"/>
  <c r="A41" i="4"/>
  <c r="K40" i="4"/>
  <c r="L40" i="4" s="1"/>
  <c r="I40" i="4"/>
  <c r="H40" i="4"/>
  <c r="B40" i="4"/>
  <c r="G40" i="4" s="1"/>
  <c r="A40" i="4"/>
  <c r="K39" i="4"/>
  <c r="L39" i="4" s="1"/>
  <c r="I39" i="4"/>
  <c r="H39" i="4"/>
  <c r="B39" i="4"/>
  <c r="G39" i="4" s="1"/>
  <c r="A39" i="4"/>
  <c r="K38" i="4"/>
  <c r="L38" i="4" s="1"/>
  <c r="I38" i="4"/>
  <c r="H38" i="4"/>
  <c r="B38" i="4"/>
  <c r="G38" i="4" s="1"/>
  <c r="A38" i="4"/>
  <c r="K37" i="4"/>
  <c r="L37" i="4" s="1"/>
  <c r="I37" i="4"/>
  <c r="H37" i="4"/>
  <c r="B37" i="4"/>
  <c r="G37" i="4" s="1"/>
  <c r="A37" i="4"/>
  <c r="K36" i="4"/>
  <c r="L36" i="4" s="1"/>
  <c r="I36" i="4"/>
  <c r="H36" i="4"/>
  <c r="B36" i="4"/>
  <c r="G36" i="4" s="1"/>
  <c r="A36" i="4"/>
  <c r="K35" i="4"/>
  <c r="L35" i="4" s="1"/>
  <c r="I35" i="4"/>
  <c r="H35" i="4"/>
  <c r="B35" i="4"/>
  <c r="G35" i="4" s="1"/>
  <c r="A35" i="4"/>
  <c r="K34" i="4"/>
  <c r="L34" i="4" s="1"/>
  <c r="I34" i="4"/>
  <c r="H34" i="4"/>
  <c r="B34" i="4"/>
  <c r="G34" i="4" s="1"/>
  <c r="A34" i="4"/>
  <c r="K33" i="4"/>
  <c r="L33" i="4" s="1"/>
  <c r="I33" i="4"/>
  <c r="H33" i="4"/>
  <c r="B33" i="4"/>
  <c r="G33" i="4" s="1"/>
  <c r="A33" i="4"/>
  <c r="K32" i="4"/>
  <c r="L32" i="4" s="1"/>
  <c r="I32" i="4"/>
  <c r="H32" i="4"/>
  <c r="B32" i="4"/>
  <c r="G32" i="4" s="1"/>
  <c r="A32" i="4"/>
  <c r="K31" i="4"/>
  <c r="L31" i="4" s="1"/>
  <c r="I31" i="4"/>
  <c r="H31" i="4"/>
  <c r="B31" i="4"/>
  <c r="F31" i="4" s="1"/>
  <c r="A31" i="4"/>
  <c r="K30" i="4"/>
  <c r="L30" i="4" s="1"/>
  <c r="I30" i="4"/>
  <c r="H30" i="4"/>
  <c r="B30" i="4"/>
  <c r="G30" i="4" s="1"/>
  <c r="A30" i="4"/>
  <c r="K29" i="4"/>
  <c r="L29" i="4" s="1"/>
  <c r="I29" i="4"/>
  <c r="H29" i="4"/>
  <c r="B29" i="4"/>
  <c r="G29" i="4" s="1"/>
  <c r="A29" i="4"/>
  <c r="K28" i="4"/>
  <c r="L28" i="4" s="1"/>
  <c r="I28" i="4"/>
  <c r="H28" i="4"/>
  <c r="B28" i="4"/>
  <c r="G28" i="4" s="1"/>
  <c r="A28" i="4"/>
  <c r="K27" i="4"/>
  <c r="L27" i="4" s="1"/>
  <c r="I27" i="4"/>
  <c r="H27" i="4"/>
  <c r="B27" i="4"/>
  <c r="J27" i="4" s="1"/>
  <c r="A27" i="4"/>
  <c r="K26" i="4"/>
  <c r="L26" i="4" s="1"/>
  <c r="I26" i="4"/>
  <c r="H26" i="4"/>
  <c r="B26" i="4"/>
  <c r="G26" i="4" s="1"/>
  <c r="A26" i="4"/>
  <c r="K25" i="4"/>
  <c r="L25" i="4" s="1"/>
  <c r="I25" i="4"/>
  <c r="H25" i="4"/>
  <c r="B25" i="4"/>
  <c r="G25" i="4" s="1"/>
  <c r="A25" i="4"/>
  <c r="K24" i="4"/>
  <c r="L24" i="4" s="1"/>
  <c r="I24" i="4"/>
  <c r="H24" i="4"/>
  <c r="B24" i="4"/>
  <c r="G24" i="4" s="1"/>
  <c r="A24" i="4"/>
  <c r="K23" i="4"/>
  <c r="L23" i="4" s="1"/>
  <c r="I23" i="4"/>
  <c r="H23" i="4"/>
  <c r="B23" i="4"/>
  <c r="G23" i="4" s="1"/>
  <c r="A23" i="4"/>
  <c r="K22" i="4"/>
  <c r="L22" i="4" s="1"/>
  <c r="I22" i="4"/>
  <c r="H22" i="4"/>
  <c r="B22" i="4"/>
  <c r="G22" i="4" s="1"/>
  <c r="A22" i="4"/>
  <c r="K21" i="4"/>
  <c r="L21" i="4" s="1"/>
  <c r="I21" i="4"/>
  <c r="H21" i="4"/>
  <c r="B21" i="4"/>
  <c r="G21" i="4" s="1"/>
  <c r="A21" i="4"/>
  <c r="K20" i="4"/>
  <c r="L20" i="4" s="1"/>
  <c r="I20" i="4"/>
  <c r="H20" i="4"/>
  <c r="B20" i="4"/>
  <c r="G20" i="4" s="1"/>
  <c r="A20" i="4"/>
  <c r="K19" i="4"/>
  <c r="L19" i="4" s="1"/>
  <c r="I19" i="4"/>
  <c r="H19" i="4"/>
  <c r="B19" i="4"/>
  <c r="G19" i="4" s="1"/>
  <c r="A19" i="4"/>
  <c r="K18" i="4"/>
  <c r="L18" i="4" s="1"/>
  <c r="I18" i="4"/>
  <c r="H18" i="4"/>
  <c r="B18" i="4"/>
  <c r="G18" i="4" s="1"/>
  <c r="A18" i="4"/>
  <c r="K17" i="4"/>
  <c r="L17" i="4" s="1"/>
  <c r="I17" i="4"/>
  <c r="H17" i="4"/>
  <c r="B17" i="4"/>
  <c r="G17" i="4" s="1"/>
  <c r="A17" i="4"/>
  <c r="K16" i="4"/>
  <c r="L16" i="4" s="1"/>
  <c r="I16" i="4"/>
  <c r="H16" i="4"/>
  <c r="B16" i="4"/>
  <c r="G16" i="4" s="1"/>
  <c r="A16" i="4"/>
  <c r="K15" i="4"/>
  <c r="L15" i="4" s="1"/>
  <c r="I15" i="4"/>
  <c r="H15" i="4"/>
  <c r="B15" i="4"/>
  <c r="G15" i="4" s="1"/>
  <c r="A15" i="4"/>
  <c r="K14" i="4"/>
  <c r="L14" i="4" s="1"/>
  <c r="I14" i="4"/>
  <c r="H14" i="4"/>
  <c r="B14" i="4"/>
  <c r="J14" i="4" s="1"/>
  <c r="A14" i="4"/>
  <c r="K13" i="4"/>
  <c r="L13" i="4" s="1"/>
  <c r="I13" i="4"/>
  <c r="H13" i="4"/>
  <c r="B13" i="4"/>
  <c r="G13" i="4" s="1"/>
  <c r="A13" i="4"/>
  <c r="K12" i="4"/>
  <c r="L12" i="4" s="1"/>
  <c r="I12" i="4"/>
  <c r="H12" i="4"/>
  <c r="B12" i="4"/>
  <c r="G12" i="4" s="1"/>
  <c r="A12" i="4"/>
  <c r="K11" i="4"/>
  <c r="L11" i="4" s="1"/>
  <c r="I11" i="4"/>
  <c r="H11" i="4"/>
  <c r="B11" i="4"/>
  <c r="G11" i="4" s="1"/>
  <c r="A11" i="4"/>
  <c r="K10" i="4"/>
  <c r="L10" i="4" s="1"/>
  <c r="I10" i="4"/>
  <c r="H10" i="4"/>
  <c r="B10" i="4"/>
  <c r="J10" i="4" s="1"/>
  <c r="A10" i="4"/>
  <c r="K9" i="4"/>
  <c r="L9" i="4" s="1"/>
  <c r="I9" i="4"/>
  <c r="H9" i="4"/>
  <c r="B9" i="4"/>
  <c r="G9" i="4" s="1"/>
  <c r="A9" i="4"/>
  <c r="K8" i="4"/>
  <c r="L8" i="4" s="1"/>
  <c r="I8" i="4"/>
  <c r="H8" i="4"/>
  <c r="B8" i="4"/>
  <c r="F8" i="4" s="1"/>
  <c r="A8" i="4"/>
  <c r="K7" i="4"/>
  <c r="L7" i="4" s="1"/>
  <c r="I7" i="4"/>
  <c r="H7" i="4"/>
  <c r="B7" i="4"/>
  <c r="G7" i="4" s="1"/>
  <c r="A7" i="4"/>
  <c r="K6" i="4"/>
  <c r="L6" i="4" s="1"/>
  <c r="I6" i="4"/>
  <c r="H6" i="4"/>
  <c r="B6" i="4"/>
  <c r="G6" i="4" s="1"/>
  <c r="A6" i="4"/>
  <c r="K5" i="4"/>
  <c r="L5" i="4" s="1"/>
  <c r="I5" i="4"/>
  <c r="H5" i="4"/>
  <c r="B5" i="4"/>
  <c r="G5" i="4" s="1"/>
  <c r="A5" i="4"/>
  <c r="K4" i="4"/>
  <c r="L4" i="4" s="1"/>
  <c r="I4" i="4"/>
  <c r="H4" i="4"/>
  <c r="B4" i="4"/>
  <c r="J4" i="4" s="1"/>
  <c r="A4" i="4"/>
  <c r="K3" i="4"/>
  <c r="L3" i="4" s="1"/>
  <c r="I3" i="4"/>
  <c r="H3" i="4"/>
  <c r="B3" i="4"/>
  <c r="G3" i="4" s="1"/>
  <c r="A3" i="4"/>
  <c r="H8" i="3"/>
  <c r="G8" i="3"/>
  <c r="F8" i="3"/>
  <c r="E8" i="3"/>
  <c r="D8" i="3"/>
  <c r="H7" i="3"/>
  <c r="G7" i="3"/>
  <c r="F7" i="3"/>
  <c r="E7" i="3"/>
  <c r="D7" i="3"/>
  <c r="H6" i="3"/>
  <c r="G6" i="3"/>
  <c r="F6" i="3"/>
  <c r="E6" i="3"/>
  <c r="D6" i="3"/>
  <c r="H5" i="3"/>
  <c r="G5" i="3"/>
  <c r="F5" i="3"/>
  <c r="E5" i="3"/>
  <c r="D5" i="3"/>
  <c r="F168" i="4" l="1"/>
  <c r="J168" i="4"/>
  <c r="J3" i="4"/>
  <c r="J5" i="4"/>
  <c r="F6" i="4"/>
  <c r="J8" i="4"/>
  <c r="F9" i="4"/>
  <c r="F10" i="4"/>
  <c r="J12" i="4"/>
  <c r="F13" i="4"/>
  <c r="J15" i="4"/>
  <c r="F16" i="4"/>
  <c r="J16" i="4"/>
  <c r="F17" i="4"/>
  <c r="J17" i="4"/>
  <c r="J18" i="4"/>
  <c r="F20" i="4"/>
  <c r="J20" i="4"/>
  <c r="F22" i="4"/>
  <c r="J22" i="4"/>
  <c r="F24" i="4"/>
  <c r="J24" i="4"/>
  <c r="F26" i="4"/>
  <c r="J26" i="4"/>
  <c r="F28" i="4"/>
  <c r="J28" i="4"/>
  <c r="F29" i="4"/>
  <c r="J29" i="4"/>
  <c r="F30" i="4"/>
  <c r="J31" i="4"/>
  <c r="F33" i="4"/>
  <c r="J33" i="4"/>
  <c r="F34" i="4"/>
  <c r="F35" i="4"/>
  <c r="J35" i="4"/>
  <c r="F37" i="4"/>
  <c r="J37" i="4"/>
  <c r="F38" i="4"/>
  <c r="F39" i="4"/>
  <c r="J39" i="4"/>
  <c r="F40" i="4"/>
  <c r="J40" i="4"/>
  <c r="F41" i="4"/>
  <c r="F42" i="4"/>
  <c r="J44" i="4"/>
  <c r="J45" i="4"/>
  <c r="J47" i="4"/>
  <c r="F48" i="4"/>
  <c r="J49" i="4"/>
  <c r="F50" i="4"/>
  <c r="F51" i="4"/>
  <c r="F52" i="4"/>
  <c r="J56" i="4"/>
  <c r="J58" i="4"/>
  <c r="J60" i="4"/>
  <c r="J63" i="4"/>
  <c r="J64" i="4"/>
  <c r="J67" i="4"/>
  <c r="J69" i="4"/>
  <c r="J71" i="4"/>
  <c r="F72" i="4"/>
  <c r="J74" i="4"/>
  <c r="J76" i="4"/>
  <c r="F77" i="4"/>
  <c r="J79" i="4"/>
  <c r="F80" i="4"/>
  <c r="J82" i="4"/>
  <c r="F83" i="4"/>
  <c r="F84" i="4"/>
  <c r="F85" i="4"/>
  <c r="J87" i="4"/>
  <c r="J88" i="4"/>
  <c r="J90" i="4"/>
  <c r="J91" i="4"/>
  <c r="F92" i="4"/>
  <c r="J92" i="4"/>
  <c r="F93" i="4"/>
  <c r="F94" i="4"/>
  <c r="J96" i="4"/>
  <c r="J98" i="4"/>
  <c r="F99" i="4"/>
  <c r="J101" i="4"/>
  <c r="F102" i="4"/>
  <c r="J104" i="4"/>
  <c r="F105" i="4"/>
  <c r="F106" i="4"/>
  <c r="F108" i="4"/>
  <c r="F109" i="4"/>
  <c r="J111" i="4"/>
  <c r="F112" i="4"/>
  <c r="J115" i="4"/>
  <c r="F116" i="4"/>
  <c r="J118" i="4"/>
  <c r="F119" i="4"/>
  <c r="F120" i="4"/>
  <c r="J122" i="4"/>
  <c r="J123" i="4"/>
  <c r="J126" i="4"/>
  <c r="F127" i="4"/>
  <c r="J129" i="4"/>
  <c r="J130" i="4"/>
  <c r="F131" i="4"/>
  <c r="J134" i="4"/>
  <c r="F135" i="4"/>
  <c r="F136" i="4"/>
  <c r="J139" i="4"/>
  <c r="J140" i="4"/>
  <c r="J142" i="4"/>
  <c r="F143" i="4"/>
  <c r="F144" i="4"/>
  <c r="J144" i="4"/>
  <c r="F145" i="4"/>
  <c r="F146" i="4"/>
  <c r="F148" i="4"/>
  <c r="F149" i="4"/>
  <c r="J151" i="4"/>
  <c r="J153" i="4"/>
  <c r="J155" i="4"/>
  <c r="J156" i="4"/>
  <c r="J158" i="4"/>
  <c r="F159" i="4"/>
  <c r="J161" i="4"/>
  <c r="J163" i="4"/>
  <c r="J164" i="4"/>
  <c r="J167" i="4"/>
  <c r="G168" i="4"/>
  <c r="J6" i="4"/>
  <c r="F7" i="4"/>
  <c r="J9" i="4"/>
  <c r="J11" i="4"/>
  <c r="F12" i="4"/>
  <c r="F18" i="4"/>
  <c r="F19" i="4"/>
  <c r="J19" i="4"/>
  <c r="J21" i="4"/>
  <c r="J41" i="4"/>
  <c r="J42" i="4"/>
  <c r="F43" i="4"/>
  <c r="J46" i="4"/>
  <c r="J48" i="4"/>
  <c r="J50" i="4"/>
  <c r="J51" i="4"/>
  <c r="J53" i="4"/>
  <c r="F54" i="4"/>
  <c r="J54" i="4"/>
  <c r="F55" i="4"/>
  <c r="J57" i="4"/>
  <c r="F58" i="4"/>
  <c r="F59" i="4"/>
  <c r="J61" i="4"/>
  <c r="F62" i="4"/>
  <c r="F63" i="4"/>
  <c r="J65" i="4"/>
  <c r="F66" i="4"/>
  <c r="F67" i="4"/>
  <c r="F68" i="4"/>
  <c r="J70" i="4"/>
  <c r="F71" i="4"/>
  <c r="J75" i="4"/>
  <c r="F76" i="4"/>
  <c r="J77" i="4"/>
  <c r="F78" i="4"/>
  <c r="F79" i="4"/>
  <c r="J81" i="4"/>
  <c r="J83" i="4"/>
  <c r="J85" i="4"/>
  <c r="F86" i="4"/>
  <c r="F87" i="4"/>
  <c r="F88" i="4"/>
  <c r="F89" i="4"/>
  <c r="J95" i="4"/>
  <c r="F96" i="4"/>
  <c r="F97" i="4"/>
  <c r="J99" i="4"/>
  <c r="J100" i="4"/>
  <c r="J102" i="4"/>
  <c r="J103" i="4"/>
  <c r="J107" i="4"/>
  <c r="J108" i="4"/>
  <c r="J110" i="4"/>
  <c r="F111" i="4"/>
  <c r="J113" i="4"/>
  <c r="J114" i="4"/>
  <c r="F115" i="4"/>
  <c r="J117" i="4"/>
  <c r="F118" i="4"/>
  <c r="J119" i="4"/>
  <c r="J121" i="4"/>
  <c r="F122" i="4"/>
  <c r="F123" i="4"/>
  <c r="F124" i="4"/>
  <c r="F125" i="4"/>
  <c r="J128" i="4"/>
  <c r="F129" i="4"/>
  <c r="F130" i="4"/>
  <c r="J132" i="4"/>
  <c r="J133" i="4"/>
  <c r="F134" i="4"/>
  <c r="J137" i="4"/>
  <c r="J138" i="4"/>
  <c r="J141" i="4"/>
  <c r="F142" i="4"/>
  <c r="J145" i="4"/>
  <c r="J147" i="4"/>
  <c r="J148" i="4"/>
  <c r="J149" i="4"/>
  <c r="F150" i="4"/>
  <c r="J154" i="4"/>
  <c r="F155" i="4"/>
  <c r="F156" i="4"/>
  <c r="F157" i="4"/>
  <c r="J159" i="4"/>
  <c r="F160" i="4"/>
  <c r="F161" i="4"/>
  <c r="F162" i="4"/>
  <c r="F164" i="4"/>
  <c r="F165" i="4"/>
  <c r="J166" i="4"/>
  <c r="C4" i="4"/>
  <c r="D4" i="4" s="1"/>
  <c r="E4" i="4" s="1"/>
  <c r="G4" i="4"/>
  <c r="C6" i="4"/>
  <c r="D6" i="4" s="1"/>
  <c r="E6" i="4" s="1"/>
  <c r="C8" i="4"/>
  <c r="D8" i="4" s="1"/>
  <c r="E8" i="4" s="1"/>
  <c r="G8" i="4"/>
  <c r="C10" i="4"/>
  <c r="D10" i="4" s="1"/>
  <c r="E10" i="4" s="1"/>
  <c r="G10" i="4"/>
  <c r="C12" i="4"/>
  <c r="D12" i="4" s="1"/>
  <c r="E12" i="4" s="1"/>
  <c r="C14" i="4"/>
  <c r="D14" i="4" s="1"/>
  <c r="E14" i="4" s="1"/>
  <c r="G14" i="4"/>
  <c r="C16" i="4"/>
  <c r="D16" i="4" s="1"/>
  <c r="E16" i="4" s="1"/>
  <c r="C18" i="4"/>
  <c r="D18" i="4" s="1"/>
  <c r="E18" i="4" s="1"/>
  <c r="C20" i="4"/>
  <c r="D20" i="4" s="1"/>
  <c r="E20" i="4" s="1"/>
  <c r="C22" i="4"/>
  <c r="D22" i="4" s="1"/>
  <c r="E22" i="4" s="1"/>
  <c r="C24" i="4"/>
  <c r="D24" i="4" s="1"/>
  <c r="E24" i="4" s="1"/>
  <c r="C26" i="4"/>
  <c r="D26" i="4" s="1"/>
  <c r="E26" i="4" s="1"/>
  <c r="C27" i="4"/>
  <c r="D27" i="4" s="1"/>
  <c r="E27" i="4" s="1"/>
  <c r="G27" i="4"/>
  <c r="C29" i="4"/>
  <c r="D29" i="4" s="1"/>
  <c r="E29" i="4" s="1"/>
  <c r="C31" i="4"/>
  <c r="D31" i="4" s="1"/>
  <c r="E31" i="4" s="1"/>
  <c r="G31" i="4"/>
  <c r="C33" i="4"/>
  <c r="D33" i="4" s="1"/>
  <c r="E33" i="4" s="1"/>
  <c r="C35" i="4"/>
  <c r="D35" i="4" s="1"/>
  <c r="E35" i="4" s="1"/>
  <c r="C37" i="4"/>
  <c r="D37" i="4" s="1"/>
  <c r="E37" i="4" s="1"/>
  <c r="C39" i="4"/>
  <c r="D39" i="4" s="1"/>
  <c r="E39" i="4" s="1"/>
  <c r="C42" i="4"/>
  <c r="D42" i="4" s="1"/>
  <c r="E42" i="4" s="1"/>
  <c r="C44" i="4"/>
  <c r="D44" i="4" s="1"/>
  <c r="E44" i="4" s="1"/>
  <c r="G44" i="4"/>
  <c r="C46" i="4"/>
  <c r="D46" i="4" s="1"/>
  <c r="E46" i="4" s="1"/>
  <c r="G46" i="4"/>
  <c r="C48" i="4"/>
  <c r="D48" i="4" s="1"/>
  <c r="E48" i="4" s="1"/>
  <c r="C50" i="4"/>
  <c r="D50" i="4" s="1"/>
  <c r="E50" i="4" s="1"/>
  <c r="C52" i="4"/>
  <c r="D52" i="4" s="1"/>
  <c r="E52" i="4" s="1"/>
  <c r="G52" i="4"/>
  <c r="C54" i="4"/>
  <c r="D54" i="4" s="1"/>
  <c r="E54" i="4" s="1"/>
  <c r="C55" i="4"/>
  <c r="D55" i="4" s="1"/>
  <c r="E55" i="4" s="1"/>
  <c r="G55" i="4"/>
  <c r="C56" i="4"/>
  <c r="D56" i="4" s="1"/>
  <c r="E56" i="4" s="1"/>
  <c r="C57" i="4"/>
  <c r="D57" i="4" s="1"/>
  <c r="E57" i="4" s="1"/>
  <c r="C58" i="4"/>
  <c r="D58" i="4" s="1"/>
  <c r="E58" i="4" s="1"/>
  <c r="C59" i="4"/>
  <c r="D59" i="4" s="1"/>
  <c r="E59" i="4" s="1"/>
  <c r="G59" i="4"/>
  <c r="C60" i="4"/>
  <c r="D60" i="4" s="1"/>
  <c r="E60" i="4" s="1"/>
  <c r="G60" i="4"/>
  <c r="C61" i="4"/>
  <c r="D61" i="4" s="1"/>
  <c r="E61" i="4" s="1"/>
  <c r="G61" i="4"/>
  <c r="C62" i="4"/>
  <c r="D62" i="4" s="1"/>
  <c r="E62" i="4" s="1"/>
  <c r="G62" i="4"/>
  <c r="C63" i="4"/>
  <c r="D63" i="4" s="1"/>
  <c r="E63" i="4" s="1"/>
  <c r="C64" i="4"/>
  <c r="D64" i="4" s="1"/>
  <c r="E64" i="4" s="1"/>
  <c r="G64" i="4"/>
  <c r="C65" i="4"/>
  <c r="D65" i="4" s="1"/>
  <c r="E65" i="4" s="1"/>
  <c r="G65" i="4"/>
  <c r="C66" i="4"/>
  <c r="D66" i="4" s="1"/>
  <c r="E66" i="4" s="1"/>
  <c r="G66" i="4"/>
  <c r="C67" i="4"/>
  <c r="D67" i="4" s="1"/>
  <c r="E67" i="4" s="1"/>
  <c r="C68" i="4"/>
  <c r="D68" i="4" s="1"/>
  <c r="E68" i="4" s="1"/>
  <c r="G68" i="4"/>
  <c r="C69" i="4"/>
  <c r="D69" i="4" s="1"/>
  <c r="E69" i="4" s="1"/>
  <c r="G69" i="4"/>
  <c r="C70" i="4"/>
  <c r="D70" i="4" s="1"/>
  <c r="E70" i="4" s="1"/>
  <c r="G70" i="4"/>
  <c r="C71" i="4"/>
  <c r="D71" i="4" s="1"/>
  <c r="E71" i="4" s="1"/>
  <c r="C72" i="4"/>
  <c r="D72" i="4" s="1"/>
  <c r="E72" i="4" s="1"/>
  <c r="G72" i="4"/>
  <c r="C73" i="4"/>
  <c r="D73" i="4" s="1"/>
  <c r="E73" i="4" s="1"/>
  <c r="G73" i="4"/>
  <c r="C74" i="4"/>
  <c r="D74" i="4" s="1"/>
  <c r="E74" i="4" s="1"/>
  <c r="G74" i="4"/>
  <c r="C75" i="4"/>
  <c r="D75" i="4" s="1"/>
  <c r="E75" i="4" s="1"/>
  <c r="G75" i="4"/>
  <c r="C76" i="4"/>
  <c r="D76" i="4" s="1"/>
  <c r="E76" i="4" s="1"/>
  <c r="C77" i="4"/>
  <c r="D77" i="4" s="1"/>
  <c r="E77" i="4" s="1"/>
  <c r="C78" i="4"/>
  <c r="D78" i="4" s="1"/>
  <c r="E78" i="4" s="1"/>
  <c r="G78" i="4"/>
  <c r="C79" i="4"/>
  <c r="D79" i="4" s="1"/>
  <c r="E79" i="4" s="1"/>
  <c r="C80" i="4"/>
  <c r="D80" i="4" s="1"/>
  <c r="E80" i="4" s="1"/>
  <c r="G80" i="4"/>
  <c r="C81" i="4"/>
  <c r="D81" i="4" s="1"/>
  <c r="E81" i="4" s="1"/>
  <c r="G81" i="4"/>
  <c r="C82" i="4"/>
  <c r="D82" i="4" s="1"/>
  <c r="E82" i="4" s="1"/>
  <c r="G82" i="4"/>
  <c r="C83" i="4"/>
  <c r="D83" i="4" s="1"/>
  <c r="E83" i="4" s="1"/>
  <c r="C84" i="4"/>
  <c r="D84" i="4" s="1"/>
  <c r="E84" i="4" s="1"/>
  <c r="G84" i="4"/>
  <c r="C85" i="4"/>
  <c r="D85" i="4" s="1"/>
  <c r="E85" i="4" s="1"/>
  <c r="C86" i="4"/>
  <c r="D86" i="4" s="1"/>
  <c r="E86" i="4" s="1"/>
  <c r="G86" i="4"/>
  <c r="C87" i="4"/>
  <c r="D87" i="4" s="1"/>
  <c r="E87" i="4" s="1"/>
  <c r="C88" i="4"/>
  <c r="D88" i="4" s="1"/>
  <c r="E88" i="4" s="1"/>
  <c r="C89" i="4"/>
  <c r="D89" i="4" s="1"/>
  <c r="E89" i="4" s="1"/>
  <c r="G89" i="4"/>
  <c r="C90" i="4"/>
  <c r="D90" i="4" s="1"/>
  <c r="E90" i="4" s="1"/>
  <c r="G90" i="4"/>
  <c r="C91" i="4"/>
  <c r="D91" i="4" s="1"/>
  <c r="E91" i="4" s="1"/>
  <c r="G91" i="4"/>
  <c r="C92" i="4"/>
  <c r="D92" i="4" s="1"/>
  <c r="E92" i="4" s="1"/>
  <c r="C93" i="4"/>
  <c r="D93" i="4" s="1"/>
  <c r="E93" i="4" s="1"/>
  <c r="G93" i="4"/>
  <c r="C94" i="4"/>
  <c r="D94" i="4" s="1"/>
  <c r="E94" i="4" s="1"/>
  <c r="G94" i="4"/>
  <c r="C95" i="4"/>
  <c r="D95" i="4" s="1"/>
  <c r="E95" i="4" s="1"/>
  <c r="G95" i="4"/>
  <c r="C96" i="4"/>
  <c r="D96" i="4" s="1"/>
  <c r="E96" i="4" s="1"/>
  <c r="C97" i="4"/>
  <c r="D97" i="4" s="1"/>
  <c r="E97" i="4" s="1"/>
  <c r="G97" i="4"/>
  <c r="C98" i="4"/>
  <c r="D98" i="4" s="1"/>
  <c r="E98" i="4" s="1"/>
  <c r="G98" i="4"/>
  <c r="C99" i="4"/>
  <c r="D99" i="4" s="1"/>
  <c r="E99" i="4" s="1"/>
  <c r="C100" i="4"/>
  <c r="D100" i="4" s="1"/>
  <c r="E100" i="4" s="1"/>
  <c r="G100" i="4"/>
  <c r="C101" i="4"/>
  <c r="D101" i="4" s="1"/>
  <c r="E101" i="4" s="1"/>
  <c r="G101" i="4"/>
  <c r="C102" i="4"/>
  <c r="D102" i="4" s="1"/>
  <c r="E102" i="4" s="1"/>
  <c r="C103" i="4"/>
  <c r="D103" i="4" s="1"/>
  <c r="E103" i="4" s="1"/>
  <c r="G103" i="4"/>
  <c r="C104" i="4"/>
  <c r="D104" i="4" s="1"/>
  <c r="E104" i="4" s="1"/>
  <c r="G104" i="4"/>
  <c r="C105" i="4"/>
  <c r="D105" i="4" s="1"/>
  <c r="E105" i="4" s="1"/>
  <c r="G105" i="4"/>
  <c r="C106" i="4"/>
  <c r="D106" i="4" s="1"/>
  <c r="E106" i="4" s="1"/>
  <c r="G106" i="4"/>
  <c r="C107" i="4"/>
  <c r="D107" i="4" s="1"/>
  <c r="E107" i="4" s="1"/>
  <c r="G107" i="4"/>
  <c r="C108" i="4"/>
  <c r="D108" i="4" s="1"/>
  <c r="E108" i="4" s="1"/>
  <c r="C109" i="4"/>
  <c r="D109" i="4" s="1"/>
  <c r="E109" i="4" s="1"/>
  <c r="G109" i="4"/>
  <c r="C110" i="4"/>
  <c r="D110" i="4" s="1"/>
  <c r="E110" i="4" s="1"/>
  <c r="G110" i="4"/>
  <c r="C111" i="4"/>
  <c r="D111" i="4" s="1"/>
  <c r="E111" i="4" s="1"/>
  <c r="C112" i="4"/>
  <c r="D112" i="4" s="1"/>
  <c r="E112" i="4" s="1"/>
  <c r="G112" i="4"/>
  <c r="C113" i="4"/>
  <c r="D113" i="4" s="1"/>
  <c r="E113" i="4" s="1"/>
  <c r="G113" i="4"/>
  <c r="C114" i="4"/>
  <c r="D114" i="4" s="1"/>
  <c r="E114" i="4" s="1"/>
  <c r="G114" i="4"/>
  <c r="C115" i="4"/>
  <c r="D115" i="4" s="1"/>
  <c r="E115" i="4" s="1"/>
  <c r="C116" i="4"/>
  <c r="D116" i="4" s="1"/>
  <c r="E116" i="4" s="1"/>
  <c r="G116" i="4"/>
  <c r="C117" i="4"/>
  <c r="D117" i="4" s="1"/>
  <c r="E117" i="4" s="1"/>
  <c r="G117" i="4"/>
  <c r="C118" i="4"/>
  <c r="D118" i="4" s="1"/>
  <c r="E118" i="4" s="1"/>
  <c r="C119" i="4"/>
  <c r="D119" i="4" s="1"/>
  <c r="E119" i="4" s="1"/>
  <c r="C120" i="4"/>
  <c r="D120" i="4" s="1"/>
  <c r="E120" i="4" s="1"/>
  <c r="G120" i="4"/>
  <c r="C121" i="4"/>
  <c r="D121" i="4" s="1"/>
  <c r="E121" i="4" s="1"/>
  <c r="G121" i="4"/>
  <c r="C122" i="4"/>
  <c r="D122" i="4" s="1"/>
  <c r="E122" i="4" s="1"/>
  <c r="C123" i="4"/>
  <c r="D123" i="4" s="1"/>
  <c r="E123" i="4" s="1"/>
  <c r="C124" i="4"/>
  <c r="D124" i="4" s="1"/>
  <c r="E124" i="4" s="1"/>
  <c r="G124" i="4"/>
  <c r="C125" i="4"/>
  <c r="D125" i="4" s="1"/>
  <c r="E125" i="4" s="1"/>
  <c r="G125" i="4"/>
  <c r="C126" i="4"/>
  <c r="D126" i="4" s="1"/>
  <c r="E126" i="4" s="1"/>
  <c r="G126" i="4"/>
  <c r="C127" i="4"/>
  <c r="D127" i="4" s="1"/>
  <c r="E127" i="4" s="1"/>
  <c r="G127" i="4"/>
  <c r="C128" i="4"/>
  <c r="D128" i="4" s="1"/>
  <c r="E128" i="4" s="1"/>
  <c r="G128" i="4"/>
  <c r="C129" i="4"/>
  <c r="D129" i="4" s="1"/>
  <c r="E129" i="4" s="1"/>
  <c r="C130" i="4"/>
  <c r="D130" i="4" s="1"/>
  <c r="E130" i="4" s="1"/>
  <c r="C131" i="4"/>
  <c r="D131" i="4" s="1"/>
  <c r="E131" i="4" s="1"/>
  <c r="G131" i="4"/>
  <c r="C132" i="4"/>
  <c r="D132" i="4" s="1"/>
  <c r="E132" i="4" s="1"/>
  <c r="G132" i="4"/>
  <c r="C133" i="4"/>
  <c r="D133" i="4" s="1"/>
  <c r="E133" i="4" s="1"/>
  <c r="G133" i="4"/>
  <c r="C134" i="4"/>
  <c r="D134" i="4" s="1"/>
  <c r="E134" i="4" s="1"/>
  <c r="C135" i="4"/>
  <c r="D135" i="4" s="1"/>
  <c r="E135" i="4" s="1"/>
  <c r="G135" i="4"/>
  <c r="C136" i="4"/>
  <c r="D136" i="4" s="1"/>
  <c r="E136" i="4" s="1"/>
  <c r="G136" i="4"/>
  <c r="C137" i="4"/>
  <c r="D137" i="4" s="1"/>
  <c r="E137" i="4" s="1"/>
  <c r="G137" i="4"/>
  <c r="C138" i="4"/>
  <c r="D138" i="4" s="1"/>
  <c r="E138" i="4" s="1"/>
  <c r="G138" i="4"/>
  <c r="C139" i="4"/>
  <c r="D139" i="4" s="1"/>
  <c r="E139" i="4" s="1"/>
  <c r="G139" i="4"/>
  <c r="C140" i="4"/>
  <c r="D140" i="4" s="1"/>
  <c r="E140" i="4" s="1"/>
  <c r="G140" i="4"/>
  <c r="C141" i="4"/>
  <c r="D141" i="4" s="1"/>
  <c r="E141" i="4" s="1"/>
  <c r="G141" i="4"/>
  <c r="C142" i="4"/>
  <c r="D142" i="4" s="1"/>
  <c r="E142" i="4" s="1"/>
  <c r="C143" i="4"/>
  <c r="D143" i="4" s="1"/>
  <c r="E143" i="4" s="1"/>
  <c r="G143" i="4"/>
  <c r="C144" i="4"/>
  <c r="D144" i="4" s="1"/>
  <c r="E144" i="4" s="1"/>
  <c r="C145" i="4"/>
  <c r="D145" i="4" s="1"/>
  <c r="E145" i="4" s="1"/>
  <c r="C146" i="4"/>
  <c r="D146" i="4" s="1"/>
  <c r="E146" i="4" s="1"/>
  <c r="G146" i="4"/>
  <c r="C147" i="4"/>
  <c r="D147" i="4" s="1"/>
  <c r="E147" i="4" s="1"/>
  <c r="G147" i="4"/>
  <c r="C148" i="4"/>
  <c r="D148" i="4" s="1"/>
  <c r="E148" i="4" s="1"/>
  <c r="C149" i="4"/>
  <c r="D149" i="4" s="1"/>
  <c r="E149" i="4" s="1"/>
  <c r="C150" i="4"/>
  <c r="D150" i="4" s="1"/>
  <c r="E150" i="4" s="1"/>
  <c r="G150" i="4"/>
  <c r="C151" i="4"/>
  <c r="D151" i="4" s="1"/>
  <c r="E151" i="4" s="1"/>
  <c r="G151" i="4"/>
  <c r="C152" i="4"/>
  <c r="D152" i="4" s="1"/>
  <c r="E152" i="4" s="1"/>
  <c r="G152" i="4"/>
  <c r="C153" i="4"/>
  <c r="D153" i="4" s="1"/>
  <c r="E153" i="4" s="1"/>
  <c r="G153" i="4"/>
  <c r="C154" i="4"/>
  <c r="D154" i="4" s="1"/>
  <c r="E154" i="4" s="1"/>
  <c r="G154" i="4"/>
  <c r="C155" i="4"/>
  <c r="D155" i="4" s="1"/>
  <c r="E155" i="4" s="1"/>
  <c r="C156" i="4"/>
  <c r="D156" i="4" s="1"/>
  <c r="E156" i="4" s="1"/>
  <c r="C157" i="4"/>
  <c r="D157" i="4" s="1"/>
  <c r="E157" i="4" s="1"/>
  <c r="G157" i="4"/>
  <c r="C158" i="4"/>
  <c r="D158" i="4" s="1"/>
  <c r="E158" i="4" s="1"/>
  <c r="G158" i="4"/>
  <c r="C159" i="4"/>
  <c r="D159" i="4" s="1"/>
  <c r="E159" i="4" s="1"/>
  <c r="C160" i="4"/>
  <c r="D160" i="4" s="1"/>
  <c r="E160" i="4" s="1"/>
  <c r="G160" i="4"/>
  <c r="C161" i="4"/>
  <c r="D161" i="4" s="1"/>
  <c r="E161" i="4" s="1"/>
  <c r="C162" i="4"/>
  <c r="D162" i="4" s="1"/>
  <c r="E162" i="4" s="1"/>
  <c r="G162" i="4"/>
  <c r="C163" i="4"/>
  <c r="D163" i="4" s="1"/>
  <c r="E163" i="4" s="1"/>
  <c r="G163" i="4"/>
  <c r="C164" i="4"/>
  <c r="D164" i="4" s="1"/>
  <c r="E164" i="4" s="1"/>
  <c r="C165" i="4"/>
  <c r="D165" i="4" s="1"/>
  <c r="E165" i="4" s="1"/>
  <c r="G165" i="4"/>
  <c r="C166" i="4"/>
  <c r="D166" i="4" s="1"/>
  <c r="E166" i="4" s="1"/>
  <c r="G166" i="4"/>
  <c r="C167" i="4"/>
  <c r="D167" i="4" s="1"/>
  <c r="E167" i="4" s="1"/>
  <c r="G167" i="4"/>
  <c r="F3" i="4"/>
  <c r="F4" i="4"/>
  <c r="F5" i="4"/>
  <c r="J7" i="4"/>
  <c r="F11" i="4"/>
  <c r="J13" i="4"/>
  <c r="F14" i="4"/>
  <c r="F15" i="4"/>
  <c r="F21" i="4"/>
  <c r="F23" i="4"/>
  <c r="J23" i="4"/>
  <c r="F25" i="4"/>
  <c r="J25" i="4"/>
  <c r="F27" i="4"/>
  <c r="J30" i="4"/>
  <c r="F32" i="4"/>
  <c r="J32" i="4"/>
  <c r="J34" i="4"/>
  <c r="F36" i="4"/>
  <c r="J36" i="4"/>
  <c r="J38" i="4"/>
  <c r="J43" i="4"/>
  <c r="F45" i="4"/>
  <c r="F47" i="4"/>
  <c r="F49" i="4"/>
  <c r="F53" i="4"/>
  <c r="F56" i="4"/>
  <c r="F57" i="4"/>
  <c r="F73" i="4"/>
  <c r="F152" i="4"/>
  <c r="C3" i="4"/>
  <c r="D3" i="4" s="1"/>
  <c r="E3" i="4" s="1"/>
  <c r="C5" i="4"/>
  <c r="D5" i="4" s="1"/>
  <c r="E5" i="4" s="1"/>
  <c r="C7" i="4"/>
  <c r="D7" i="4" s="1"/>
  <c r="E7" i="4" s="1"/>
  <c r="C9" i="4"/>
  <c r="D9" i="4" s="1"/>
  <c r="E9" i="4" s="1"/>
  <c r="C11" i="4"/>
  <c r="D11" i="4" s="1"/>
  <c r="E11" i="4" s="1"/>
  <c r="C13" i="4"/>
  <c r="D13" i="4" s="1"/>
  <c r="E13" i="4" s="1"/>
  <c r="C15" i="4"/>
  <c r="D15" i="4" s="1"/>
  <c r="E15" i="4" s="1"/>
  <c r="C17" i="4"/>
  <c r="D17" i="4" s="1"/>
  <c r="E17" i="4" s="1"/>
  <c r="C19" i="4"/>
  <c r="D19" i="4" s="1"/>
  <c r="E19" i="4" s="1"/>
  <c r="C21" i="4"/>
  <c r="D21" i="4" s="1"/>
  <c r="E21" i="4" s="1"/>
  <c r="C23" i="4"/>
  <c r="D23" i="4" s="1"/>
  <c r="E23" i="4" s="1"/>
  <c r="C25" i="4"/>
  <c r="D25" i="4" s="1"/>
  <c r="E25" i="4" s="1"/>
  <c r="C28" i="4"/>
  <c r="D28" i="4" s="1"/>
  <c r="E28" i="4" s="1"/>
  <c r="C30" i="4"/>
  <c r="D30" i="4" s="1"/>
  <c r="E30" i="4" s="1"/>
  <c r="C32" i="4"/>
  <c r="D32" i="4" s="1"/>
  <c r="E32" i="4" s="1"/>
  <c r="C34" i="4"/>
  <c r="D34" i="4" s="1"/>
  <c r="E34" i="4" s="1"/>
  <c r="C36" i="4"/>
  <c r="D36" i="4" s="1"/>
  <c r="E36" i="4" s="1"/>
  <c r="C38" i="4"/>
  <c r="D38" i="4" s="1"/>
  <c r="E38" i="4" s="1"/>
  <c r="C40" i="4"/>
  <c r="D40" i="4" s="1"/>
  <c r="E40" i="4" s="1"/>
  <c r="C41" i="4"/>
  <c r="D41" i="4" s="1"/>
  <c r="E41" i="4" s="1"/>
  <c r="C43" i="4"/>
  <c r="D43" i="4" s="1"/>
  <c r="E43" i="4" s="1"/>
  <c r="C45" i="4"/>
  <c r="D45" i="4" s="1"/>
  <c r="E45" i="4" s="1"/>
  <c r="C47" i="4"/>
  <c r="D47" i="4" s="1"/>
  <c r="E47" i="4" s="1"/>
  <c r="C49" i="4"/>
  <c r="D49" i="4" s="1"/>
  <c r="E49" i="4" s="1"/>
  <c r="C51" i="4"/>
  <c r="D51" i="4" s="1"/>
  <c r="E51" i="4" s="1"/>
  <c r="C53" i="4"/>
  <c r="D53" i="4" s="1"/>
  <c r="E53" i="4" s="1"/>
  <c r="G1389" i="4"/>
  <c r="G1391" i="4"/>
  <c r="G1393" i="4"/>
  <c r="G1395" i="4"/>
  <c r="G1397" i="4"/>
  <c r="G1399" i="4"/>
  <c r="G1401" i="4"/>
  <c r="G1403" i="4"/>
  <c r="G1405" i="4"/>
  <c r="G1407" i="4"/>
  <c r="G1409" i="4"/>
  <c r="G1411" i="4"/>
  <c r="G1413" i="4"/>
  <c r="G1415" i="4"/>
  <c r="G1417" i="4"/>
  <c r="G1419" i="4"/>
  <c r="G1421" i="4"/>
  <c r="G1423" i="4"/>
  <c r="G1425" i="4"/>
  <c r="G1427" i="4"/>
  <c r="G1429" i="4"/>
  <c r="G1431" i="4"/>
  <c r="G1433" i="4"/>
  <c r="G1435" i="4"/>
  <c r="G1437" i="4"/>
  <c r="G1439" i="4"/>
  <c r="G1441" i="4"/>
  <c r="G1443" i="4"/>
  <c r="G1445" i="4"/>
  <c r="G1447" i="4"/>
  <c r="G1449" i="4"/>
  <c r="G1451" i="4"/>
  <c r="G1453" i="4"/>
  <c r="G1455" i="4"/>
  <c r="G1457" i="4"/>
  <c r="G1459" i="4"/>
  <c r="G1461" i="4"/>
  <c r="G1463" i="4"/>
  <c r="G1465" i="4"/>
  <c r="G1467" i="4"/>
  <c r="G1469" i="4"/>
  <c r="G1471" i="4"/>
  <c r="G1473" i="4"/>
  <c r="G1475" i="4"/>
  <c r="G1477" i="4"/>
  <c r="G1479" i="4"/>
  <c r="G1481" i="4"/>
  <c r="G1483" i="4"/>
  <c r="G1485" i="4"/>
  <c r="G1487" i="4"/>
  <c r="G1489" i="4"/>
  <c r="G1491" i="4"/>
  <c r="G1493" i="4"/>
  <c r="G1495" i="4"/>
  <c r="G1497" i="4"/>
  <c r="G1499" i="4"/>
  <c r="G1501" i="4"/>
  <c r="G1503" i="4"/>
  <c r="G1505" i="4"/>
  <c r="G1507" i="4"/>
  <c r="G1509" i="4"/>
  <c r="G1511" i="4"/>
  <c r="G1513" i="4"/>
  <c r="G1515" i="4"/>
  <c r="G1517" i="4"/>
  <c r="G1519" i="4"/>
  <c r="G1521" i="4"/>
  <c r="G1523" i="4"/>
  <c r="G1525" i="4"/>
  <c r="G1527" i="4"/>
  <c r="G1529" i="4"/>
  <c r="G1531" i="4"/>
  <c r="G1533" i="4"/>
  <c r="G1535" i="4"/>
  <c r="G1537" i="4"/>
  <c r="G1539" i="4"/>
  <c r="G1541" i="4"/>
  <c r="G1543" i="4"/>
  <c r="G1545" i="4"/>
  <c r="G1547" i="4"/>
  <c r="G1549" i="4"/>
  <c r="G1551" i="4"/>
  <c r="G1553" i="4"/>
  <c r="G1555" i="4"/>
  <c r="G1557" i="4"/>
  <c r="G1559" i="4"/>
  <c r="G1561" i="4"/>
  <c r="G1563" i="4"/>
  <c r="G1565" i="4"/>
  <c r="G1567" i="4"/>
  <c r="G1569" i="4"/>
  <c r="G1571" i="4"/>
  <c r="G1573" i="4"/>
  <c r="G1575" i="4"/>
  <c r="G1577" i="4"/>
  <c r="G1579" i="4"/>
  <c r="F1388" i="4"/>
  <c r="J1388" i="4"/>
  <c r="C1389" i="4"/>
  <c r="D1389" i="4" s="1"/>
  <c r="E1389" i="4" s="1"/>
  <c r="F1390" i="4"/>
  <c r="J1390" i="4"/>
  <c r="C1391" i="4"/>
  <c r="D1391" i="4" s="1"/>
  <c r="E1391" i="4" s="1"/>
  <c r="F1392" i="4"/>
  <c r="J1392" i="4"/>
  <c r="C1393" i="4"/>
  <c r="D1393" i="4" s="1"/>
  <c r="E1393" i="4" s="1"/>
  <c r="F1394" i="4"/>
  <c r="J1394" i="4"/>
  <c r="C1395" i="4"/>
  <c r="D1395" i="4" s="1"/>
  <c r="E1395" i="4" s="1"/>
  <c r="F1396" i="4"/>
  <c r="J1396" i="4"/>
  <c r="C1397" i="4"/>
  <c r="D1397" i="4" s="1"/>
  <c r="E1397" i="4" s="1"/>
  <c r="F1398" i="4"/>
  <c r="J1398" i="4"/>
  <c r="C1399" i="4"/>
  <c r="D1399" i="4" s="1"/>
  <c r="E1399" i="4" s="1"/>
  <c r="F1400" i="4"/>
  <c r="J1400" i="4"/>
  <c r="C1401" i="4"/>
  <c r="D1401" i="4" s="1"/>
  <c r="E1401" i="4" s="1"/>
  <c r="F1402" i="4"/>
  <c r="J1402" i="4"/>
  <c r="C1403" i="4"/>
  <c r="D1403" i="4" s="1"/>
  <c r="E1403" i="4" s="1"/>
  <c r="F1404" i="4"/>
  <c r="J1404" i="4"/>
  <c r="C1405" i="4"/>
  <c r="D1405" i="4" s="1"/>
  <c r="E1405" i="4" s="1"/>
  <c r="F1406" i="4"/>
  <c r="J1406" i="4"/>
  <c r="C1407" i="4"/>
  <c r="D1407" i="4" s="1"/>
  <c r="E1407" i="4" s="1"/>
  <c r="F1408" i="4"/>
  <c r="J1408" i="4"/>
  <c r="C1409" i="4"/>
  <c r="D1409" i="4" s="1"/>
  <c r="E1409" i="4" s="1"/>
  <c r="F1410" i="4"/>
  <c r="J1410" i="4"/>
  <c r="C1411" i="4"/>
  <c r="D1411" i="4" s="1"/>
  <c r="E1411" i="4" s="1"/>
  <c r="F1412" i="4"/>
  <c r="J1412" i="4"/>
  <c r="C1413" i="4"/>
  <c r="D1413" i="4" s="1"/>
  <c r="E1413" i="4" s="1"/>
  <c r="F1414" i="4"/>
  <c r="J1414" i="4"/>
  <c r="C1415" i="4"/>
  <c r="D1415" i="4" s="1"/>
  <c r="E1415" i="4" s="1"/>
  <c r="F1416" i="4"/>
  <c r="J1416" i="4"/>
  <c r="C1417" i="4"/>
  <c r="D1417" i="4" s="1"/>
  <c r="E1417" i="4" s="1"/>
  <c r="F1418" i="4"/>
  <c r="J1418" i="4"/>
  <c r="C1419" i="4"/>
  <c r="D1419" i="4" s="1"/>
  <c r="E1419" i="4" s="1"/>
  <c r="F1420" i="4"/>
  <c r="J1420" i="4"/>
  <c r="C1421" i="4"/>
  <c r="D1421" i="4" s="1"/>
  <c r="E1421" i="4" s="1"/>
  <c r="F1422" i="4"/>
  <c r="J1422" i="4"/>
  <c r="C1423" i="4"/>
  <c r="D1423" i="4" s="1"/>
  <c r="E1423" i="4" s="1"/>
  <c r="F1424" i="4"/>
  <c r="J1424" i="4"/>
  <c r="C1425" i="4"/>
  <c r="D1425" i="4" s="1"/>
  <c r="E1425" i="4" s="1"/>
  <c r="F1426" i="4"/>
  <c r="J1426" i="4"/>
  <c r="C1427" i="4"/>
  <c r="D1427" i="4" s="1"/>
  <c r="E1427" i="4" s="1"/>
  <c r="F1428" i="4"/>
  <c r="J1428" i="4"/>
  <c r="C1429" i="4"/>
  <c r="D1429" i="4" s="1"/>
  <c r="E1429" i="4" s="1"/>
  <c r="F1430" i="4"/>
  <c r="J1430" i="4"/>
  <c r="C1431" i="4"/>
  <c r="D1431" i="4" s="1"/>
  <c r="E1431" i="4" s="1"/>
  <c r="F1432" i="4"/>
  <c r="J1432" i="4"/>
  <c r="C1433" i="4"/>
  <c r="D1433" i="4" s="1"/>
  <c r="E1433" i="4" s="1"/>
  <c r="F1434" i="4"/>
  <c r="J1434" i="4"/>
  <c r="C1435" i="4"/>
  <c r="D1435" i="4" s="1"/>
  <c r="E1435" i="4" s="1"/>
  <c r="F1436" i="4"/>
  <c r="J1436" i="4"/>
  <c r="C1437" i="4"/>
  <c r="D1437" i="4" s="1"/>
  <c r="E1437" i="4" s="1"/>
  <c r="F1438" i="4"/>
  <c r="J1438" i="4"/>
  <c r="C1439" i="4"/>
  <c r="D1439" i="4" s="1"/>
  <c r="E1439" i="4" s="1"/>
  <c r="F1440" i="4"/>
  <c r="J1440" i="4"/>
  <c r="C1441" i="4"/>
  <c r="D1441" i="4" s="1"/>
  <c r="E1441" i="4" s="1"/>
  <c r="F1442" i="4"/>
  <c r="J1442" i="4"/>
  <c r="C1443" i="4"/>
  <c r="D1443" i="4" s="1"/>
  <c r="E1443" i="4" s="1"/>
  <c r="F1444" i="4"/>
  <c r="J1444" i="4"/>
  <c r="C1445" i="4"/>
  <c r="D1445" i="4" s="1"/>
  <c r="E1445" i="4" s="1"/>
  <c r="F1446" i="4"/>
  <c r="J1446" i="4"/>
  <c r="C1447" i="4"/>
  <c r="D1447" i="4" s="1"/>
  <c r="E1447" i="4" s="1"/>
  <c r="F1448" i="4"/>
  <c r="J1448" i="4"/>
  <c r="C1449" i="4"/>
  <c r="D1449" i="4" s="1"/>
  <c r="E1449" i="4" s="1"/>
  <c r="F1450" i="4"/>
  <c r="J1450" i="4"/>
  <c r="C1451" i="4"/>
  <c r="D1451" i="4" s="1"/>
  <c r="E1451" i="4" s="1"/>
  <c r="F1452" i="4"/>
  <c r="J1452" i="4"/>
  <c r="C1453" i="4"/>
  <c r="D1453" i="4" s="1"/>
  <c r="E1453" i="4" s="1"/>
  <c r="F1454" i="4"/>
  <c r="J1454" i="4"/>
  <c r="C1455" i="4"/>
  <c r="D1455" i="4" s="1"/>
  <c r="E1455" i="4" s="1"/>
  <c r="F1456" i="4"/>
  <c r="J1456" i="4"/>
  <c r="C1457" i="4"/>
  <c r="D1457" i="4" s="1"/>
  <c r="E1457" i="4" s="1"/>
  <c r="F1458" i="4"/>
  <c r="J1458" i="4"/>
  <c r="C1459" i="4"/>
  <c r="D1459" i="4" s="1"/>
  <c r="E1459" i="4" s="1"/>
  <c r="F1460" i="4"/>
  <c r="J1460" i="4"/>
  <c r="C1461" i="4"/>
  <c r="D1461" i="4" s="1"/>
  <c r="E1461" i="4" s="1"/>
  <c r="F1462" i="4"/>
  <c r="J1462" i="4"/>
  <c r="C1463" i="4"/>
  <c r="D1463" i="4" s="1"/>
  <c r="E1463" i="4" s="1"/>
  <c r="F1464" i="4"/>
  <c r="J1464" i="4"/>
  <c r="C1465" i="4"/>
  <c r="D1465" i="4" s="1"/>
  <c r="E1465" i="4" s="1"/>
  <c r="F1466" i="4"/>
  <c r="J1466" i="4"/>
  <c r="C1467" i="4"/>
  <c r="D1467" i="4" s="1"/>
  <c r="E1467" i="4" s="1"/>
  <c r="F1468" i="4"/>
  <c r="J1468" i="4"/>
  <c r="C1469" i="4"/>
  <c r="D1469" i="4" s="1"/>
  <c r="E1469" i="4" s="1"/>
  <c r="F1470" i="4"/>
  <c r="J1470" i="4"/>
  <c r="C1471" i="4"/>
  <c r="D1471" i="4" s="1"/>
  <c r="E1471" i="4" s="1"/>
  <c r="F1472" i="4"/>
  <c r="J1472" i="4"/>
  <c r="C1473" i="4"/>
  <c r="D1473" i="4" s="1"/>
  <c r="E1473" i="4" s="1"/>
  <c r="F1474" i="4"/>
  <c r="J1474" i="4"/>
  <c r="C1475" i="4"/>
  <c r="D1475" i="4" s="1"/>
  <c r="E1475" i="4" s="1"/>
  <c r="F1476" i="4"/>
  <c r="J1476" i="4"/>
  <c r="C1477" i="4"/>
  <c r="D1477" i="4" s="1"/>
  <c r="E1477" i="4" s="1"/>
  <c r="F1478" i="4"/>
  <c r="J1478" i="4"/>
  <c r="C1479" i="4"/>
  <c r="D1479" i="4" s="1"/>
  <c r="E1479" i="4" s="1"/>
  <c r="F1480" i="4"/>
  <c r="J1480" i="4"/>
  <c r="C1481" i="4"/>
  <c r="D1481" i="4" s="1"/>
  <c r="E1481" i="4" s="1"/>
  <c r="F1482" i="4"/>
  <c r="J1482" i="4"/>
  <c r="C1483" i="4"/>
  <c r="D1483" i="4" s="1"/>
  <c r="E1483" i="4" s="1"/>
  <c r="F1484" i="4"/>
  <c r="J1484" i="4"/>
  <c r="C1485" i="4"/>
  <c r="D1485" i="4" s="1"/>
  <c r="E1485" i="4" s="1"/>
  <c r="F1486" i="4"/>
  <c r="J1486" i="4"/>
  <c r="C1487" i="4"/>
  <c r="D1487" i="4" s="1"/>
  <c r="E1487" i="4" s="1"/>
  <c r="F1488" i="4"/>
  <c r="J1488" i="4"/>
  <c r="C1489" i="4"/>
  <c r="D1489" i="4" s="1"/>
  <c r="E1489" i="4" s="1"/>
  <c r="F1490" i="4"/>
  <c r="J1490" i="4"/>
  <c r="C1491" i="4"/>
  <c r="D1491" i="4" s="1"/>
  <c r="E1491" i="4" s="1"/>
  <c r="F1492" i="4"/>
  <c r="J1492" i="4"/>
  <c r="C1493" i="4"/>
  <c r="D1493" i="4" s="1"/>
  <c r="E1493" i="4" s="1"/>
  <c r="F1494" i="4"/>
  <c r="J1494" i="4"/>
  <c r="C1495" i="4"/>
  <c r="D1495" i="4" s="1"/>
  <c r="E1495" i="4" s="1"/>
  <c r="F1496" i="4"/>
  <c r="J1496" i="4"/>
  <c r="C1497" i="4"/>
  <c r="D1497" i="4" s="1"/>
  <c r="E1497" i="4" s="1"/>
  <c r="F1498" i="4"/>
  <c r="J1498" i="4"/>
  <c r="C1499" i="4"/>
  <c r="D1499" i="4" s="1"/>
  <c r="E1499" i="4" s="1"/>
  <c r="F1500" i="4"/>
  <c r="J1500" i="4"/>
  <c r="C1501" i="4"/>
  <c r="D1501" i="4" s="1"/>
  <c r="E1501" i="4" s="1"/>
  <c r="F1502" i="4"/>
  <c r="J1502" i="4"/>
  <c r="C1503" i="4"/>
  <c r="D1503" i="4" s="1"/>
  <c r="E1503" i="4" s="1"/>
  <c r="F1504" i="4"/>
  <c r="J1504" i="4"/>
  <c r="C1505" i="4"/>
  <c r="D1505" i="4" s="1"/>
  <c r="E1505" i="4" s="1"/>
  <c r="F1506" i="4"/>
  <c r="J1506" i="4"/>
  <c r="C1507" i="4"/>
  <c r="D1507" i="4" s="1"/>
  <c r="E1507" i="4" s="1"/>
  <c r="F1508" i="4"/>
  <c r="J1508" i="4"/>
  <c r="C1509" i="4"/>
  <c r="D1509" i="4" s="1"/>
  <c r="E1509" i="4" s="1"/>
  <c r="F1510" i="4"/>
  <c r="J1510" i="4"/>
  <c r="C1511" i="4"/>
  <c r="D1511" i="4" s="1"/>
  <c r="E1511" i="4" s="1"/>
  <c r="F1512" i="4"/>
  <c r="J1512" i="4"/>
  <c r="C1513" i="4"/>
  <c r="D1513" i="4" s="1"/>
  <c r="E1513" i="4" s="1"/>
  <c r="F1514" i="4"/>
  <c r="J1514" i="4"/>
  <c r="C1515" i="4"/>
  <c r="D1515" i="4" s="1"/>
  <c r="E1515" i="4" s="1"/>
  <c r="F1516" i="4"/>
  <c r="J1516" i="4"/>
  <c r="C1517" i="4"/>
  <c r="D1517" i="4" s="1"/>
  <c r="E1517" i="4" s="1"/>
  <c r="F1518" i="4"/>
  <c r="J1518" i="4"/>
  <c r="C1519" i="4"/>
  <c r="D1519" i="4" s="1"/>
  <c r="E1519" i="4" s="1"/>
  <c r="F1520" i="4"/>
  <c r="J1520" i="4"/>
  <c r="C1521" i="4"/>
  <c r="D1521" i="4" s="1"/>
  <c r="E1521" i="4" s="1"/>
  <c r="F1522" i="4"/>
  <c r="J1522" i="4"/>
  <c r="C1523" i="4"/>
  <c r="D1523" i="4" s="1"/>
  <c r="E1523" i="4" s="1"/>
  <c r="F1524" i="4"/>
  <c r="J1524" i="4"/>
  <c r="C1525" i="4"/>
  <c r="D1525" i="4" s="1"/>
  <c r="E1525" i="4" s="1"/>
  <c r="F1526" i="4"/>
  <c r="J1526" i="4"/>
  <c r="C1527" i="4"/>
  <c r="D1527" i="4" s="1"/>
  <c r="E1527" i="4" s="1"/>
  <c r="F1528" i="4"/>
  <c r="J1528" i="4"/>
  <c r="C1529" i="4"/>
  <c r="D1529" i="4" s="1"/>
  <c r="E1529" i="4" s="1"/>
  <c r="F1530" i="4"/>
  <c r="J1530" i="4"/>
  <c r="C1531" i="4"/>
  <c r="D1531" i="4" s="1"/>
  <c r="E1531" i="4" s="1"/>
  <c r="F1532" i="4"/>
  <c r="J1532" i="4"/>
  <c r="C1533" i="4"/>
  <c r="D1533" i="4" s="1"/>
  <c r="E1533" i="4" s="1"/>
  <c r="F1534" i="4"/>
  <c r="J1534" i="4"/>
  <c r="C1535" i="4"/>
  <c r="D1535" i="4" s="1"/>
  <c r="E1535" i="4" s="1"/>
  <c r="F1536" i="4"/>
  <c r="J1536" i="4"/>
  <c r="C1537" i="4"/>
  <c r="D1537" i="4" s="1"/>
  <c r="E1537" i="4" s="1"/>
  <c r="F1538" i="4"/>
  <c r="J1538" i="4"/>
  <c r="C1539" i="4"/>
  <c r="D1539" i="4" s="1"/>
  <c r="E1539" i="4" s="1"/>
  <c r="F1540" i="4"/>
  <c r="J1540" i="4"/>
  <c r="C1541" i="4"/>
  <c r="D1541" i="4" s="1"/>
  <c r="E1541" i="4" s="1"/>
  <c r="F1542" i="4"/>
  <c r="J1542" i="4"/>
  <c r="C1543" i="4"/>
  <c r="D1543" i="4" s="1"/>
  <c r="E1543" i="4" s="1"/>
  <c r="F1544" i="4"/>
  <c r="J1544" i="4"/>
  <c r="C1545" i="4"/>
  <c r="D1545" i="4" s="1"/>
  <c r="E1545" i="4" s="1"/>
  <c r="F1546" i="4"/>
  <c r="J1546" i="4"/>
  <c r="C1547" i="4"/>
  <c r="D1547" i="4" s="1"/>
  <c r="E1547" i="4" s="1"/>
  <c r="F1548" i="4"/>
  <c r="J1548" i="4"/>
  <c r="C1549" i="4"/>
  <c r="D1549" i="4" s="1"/>
  <c r="E1549" i="4" s="1"/>
  <c r="F1550" i="4"/>
  <c r="J1550" i="4"/>
  <c r="C1551" i="4"/>
  <c r="D1551" i="4" s="1"/>
  <c r="E1551" i="4" s="1"/>
  <c r="F1552" i="4"/>
  <c r="J1552" i="4"/>
  <c r="C1553" i="4"/>
  <c r="D1553" i="4" s="1"/>
  <c r="E1553" i="4" s="1"/>
  <c r="F1554" i="4"/>
  <c r="J1554" i="4"/>
  <c r="C1555" i="4"/>
  <c r="D1555" i="4" s="1"/>
  <c r="E1555" i="4" s="1"/>
  <c r="F1556" i="4"/>
  <c r="J1556" i="4"/>
  <c r="C1557" i="4"/>
  <c r="D1557" i="4" s="1"/>
  <c r="E1557" i="4" s="1"/>
  <c r="F1558" i="4"/>
  <c r="J1558" i="4"/>
  <c r="C1559" i="4"/>
  <c r="D1559" i="4" s="1"/>
  <c r="E1559" i="4" s="1"/>
  <c r="F1560" i="4"/>
  <c r="J1560" i="4"/>
  <c r="C1561" i="4"/>
  <c r="D1561" i="4" s="1"/>
  <c r="E1561" i="4" s="1"/>
  <c r="F1562" i="4"/>
  <c r="J1562" i="4"/>
  <c r="C1563" i="4"/>
  <c r="D1563" i="4" s="1"/>
  <c r="E1563" i="4" s="1"/>
  <c r="F1564" i="4"/>
  <c r="J1564" i="4"/>
  <c r="C1565" i="4"/>
  <c r="D1565" i="4" s="1"/>
  <c r="E1565" i="4" s="1"/>
  <c r="F1566" i="4"/>
  <c r="J1566" i="4"/>
  <c r="C1567" i="4"/>
  <c r="D1567" i="4" s="1"/>
  <c r="E1567" i="4" s="1"/>
  <c r="F1568" i="4"/>
  <c r="J1568" i="4"/>
  <c r="C1569" i="4"/>
  <c r="D1569" i="4" s="1"/>
  <c r="E1569" i="4" s="1"/>
  <c r="F1570" i="4"/>
  <c r="J1570" i="4"/>
  <c r="C1571" i="4"/>
  <c r="D1571" i="4" s="1"/>
  <c r="E1571" i="4" s="1"/>
  <c r="F1572" i="4"/>
  <c r="J1572" i="4"/>
  <c r="C1573" i="4"/>
  <c r="D1573" i="4" s="1"/>
  <c r="E1573" i="4" s="1"/>
  <c r="F1574" i="4"/>
  <c r="J1574" i="4"/>
  <c r="C1575" i="4"/>
  <c r="D1575" i="4" s="1"/>
  <c r="E1575" i="4" s="1"/>
  <c r="F1576" i="4"/>
  <c r="J1576" i="4"/>
  <c r="C1577" i="4"/>
  <c r="D1577" i="4" s="1"/>
  <c r="E1577" i="4" s="1"/>
  <c r="F1578" i="4"/>
  <c r="J1578" i="4"/>
  <c r="C1579" i="4"/>
  <c r="D1579" i="4" s="1"/>
  <c r="E1579" i="4" s="1"/>
  <c r="F1580" i="4"/>
  <c r="J1580" i="4"/>
  <c r="G1388" i="4"/>
  <c r="G1390" i="4"/>
  <c r="G1392" i="4"/>
  <c r="G1394" i="4"/>
  <c r="G1396" i="4"/>
  <c r="G1398" i="4"/>
  <c r="G1400" i="4"/>
  <c r="G1402" i="4"/>
  <c r="G1404" i="4"/>
  <c r="G1406" i="4"/>
  <c r="G1408" i="4"/>
  <c r="G1410" i="4"/>
  <c r="G1412" i="4"/>
  <c r="G1414" i="4"/>
  <c r="G1416" i="4"/>
  <c r="G1418" i="4"/>
  <c r="G1420" i="4"/>
  <c r="G1422" i="4"/>
  <c r="G1424" i="4"/>
  <c r="G1426" i="4"/>
  <c r="G1428" i="4"/>
  <c r="G1430" i="4"/>
  <c r="G1432" i="4"/>
  <c r="G1434" i="4"/>
  <c r="G1436" i="4"/>
  <c r="G1438" i="4"/>
  <c r="G1440" i="4"/>
  <c r="G1442" i="4"/>
  <c r="G1444" i="4"/>
  <c r="G1446" i="4"/>
  <c r="G1448" i="4"/>
  <c r="G1450" i="4"/>
  <c r="G1452" i="4"/>
  <c r="G1454" i="4"/>
  <c r="G1456" i="4"/>
  <c r="G1458" i="4"/>
  <c r="G1460" i="4"/>
  <c r="G1462" i="4"/>
  <c r="G1464" i="4"/>
  <c r="G1466" i="4"/>
  <c r="G1468" i="4"/>
  <c r="G1470" i="4"/>
  <c r="G1472" i="4"/>
  <c r="G1474" i="4"/>
  <c r="G1476" i="4"/>
  <c r="G1478" i="4"/>
  <c r="G1480" i="4"/>
  <c r="G1482" i="4"/>
  <c r="G1484" i="4"/>
  <c r="G1486" i="4"/>
  <c r="G1488" i="4"/>
  <c r="G1490" i="4"/>
  <c r="G1492" i="4"/>
  <c r="G1494" i="4"/>
  <c r="G1496" i="4"/>
  <c r="G1498" i="4"/>
  <c r="G1500" i="4"/>
  <c r="G1502" i="4"/>
  <c r="G1504" i="4"/>
  <c r="G1506" i="4"/>
  <c r="G1508" i="4"/>
  <c r="G1510" i="4"/>
  <c r="G1512" i="4"/>
  <c r="G1514" i="4"/>
  <c r="G1516" i="4"/>
  <c r="G1518" i="4"/>
  <c r="G1520" i="4"/>
  <c r="G1522" i="4"/>
  <c r="G1524" i="4"/>
  <c r="G1526" i="4"/>
  <c r="G1528" i="4"/>
  <c r="G1530" i="4"/>
  <c r="G1532" i="4"/>
  <c r="G1534" i="4"/>
  <c r="G1536" i="4"/>
  <c r="G1538" i="4"/>
  <c r="G1540" i="4"/>
  <c r="G1542" i="4"/>
  <c r="G1544" i="4"/>
  <c r="G1546" i="4"/>
  <c r="G1548" i="4"/>
  <c r="G1550" i="4"/>
  <c r="G1552" i="4"/>
  <c r="G1554" i="4"/>
  <c r="G1556" i="4"/>
  <c r="G1558" i="4"/>
  <c r="G1560" i="4"/>
  <c r="G1562" i="4"/>
  <c r="G1564" i="4"/>
  <c r="G1566" i="4"/>
  <c r="G1568" i="4"/>
  <c r="G1570" i="4"/>
  <c r="G1572" i="4"/>
  <c r="G1574" i="4"/>
  <c r="G1576" i="4"/>
  <c r="G1578" i="4"/>
  <c r="G1580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9" i="4"/>
  <c r="F1391" i="4"/>
  <c r="F1393" i="4"/>
  <c r="F1395" i="4"/>
  <c r="F1397" i="4"/>
  <c r="F1399" i="4"/>
  <c r="F1401" i="4"/>
  <c r="F1403" i="4"/>
  <c r="F1405" i="4"/>
  <c r="F1407" i="4"/>
  <c r="F1409" i="4"/>
  <c r="F1411" i="4"/>
  <c r="F1413" i="4"/>
  <c r="F1415" i="4"/>
  <c r="F1417" i="4"/>
  <c r="F1419" i="4"/>
  <c r="F1421" i="4"/>
  <c r="F1423" i="4"/>
  <c r="F1425" i="4"/>
  <c r="F1427" i="4"/>
  <c r="F1429" i="4"/>
  <c r="F1431" i="4"/>
  <c r="F1433" i="4"/>
  <c r="F1435" i="4"/>
  <c r="F1437" i="4"/>
  <c r="F1439" i="4"/>
  <c r="F1441" i="4"/>
  <c r="F1443" i="4"/>
  <c r="F1445" i="4"/>
  <c r="F1447" i="4"/>
  <c r="F1449" i="4"/>
  <c r="F1451" i="4"/>
  <c r="F1453" i="4"/>
  <c r="F1455" i="4"/>
  <c r="F1457" i="4"/>
  <c r="F1459" i="4"/>
  <c r="F1461" i="4"/>
  <c r="F1463" i="4"/>
  <c r="F1465" i="4"/>
  <c r="F1467" i="4"/>
  <c r="F1469" i="4"/>
  <c r="F1471" i="4"/>
  <c r="F1473" i="4"/>
  <c r="F1475" i="4"/>
  <c r="F1477" i="4"/>
  <c r="F1479" i="4"/>
  <c r="F1481" i="4"/>
  <c r="F1483" i="4"/>
  <c r="F1485" i="4"/>
  <c r="F1487" i="4"/>
  <c r="F1489" i="4"/>
  <c r="F1491" i="4"/>
  <c r="F1493" i="4"/>
  <c r="F1495" i="4"/>
  <c r="F1497" i="4"/>
  <c r="F1499" i="4"/>
  <c r="F1501" i="4"/>
  <c r="F1503" i="4"/>
  <c r="F1505" i="4"/>
  <c r="F1507" i="4"/>
  <c r="F1509" i="4"/>
  <c r="F1511" i="4"/>
  <c r="F1513" i="4"/>
  <c r="F1515" i="4"/>
  <c r="F1517" i="4"/>
  <c r="F1519" i="4"/>
  <c r="F1521" i="4"/>
  <c r="F1523" i="4"/>
  <c r="F1525" i="4"/>
  <c r="F1527" i="4"/>
  <c r="F1529" i="4"/>
  <c r="F1531" i="4"/>
  <c r="F1533" i="4"/>
  <c r="F1535" i="4"/>
  <c r="F1537" i="4"/>
  <c r="F1539" i="4"/>
  <c r="F1541" i="4"/>
  <c r="F1543" i="4"/>
  <c r="F1545" i="4"/>
  <c r="F1547" i="4"/>
  <c r="F1549" i="4"/>
  <c r="F1551" i="4"/>
  <c r="F1553" i="4"/>
  <c r="F1555" i="4"/>
  <c r="F1557" i="4"/>
  <c r="F1559" i="4"/>
  <c r="F1561" i="4"/>
  <c r="F1563" i="4"/>
  <c r="F1565" i="4"/>
  <c r="F1567" i="4"/>
  <c r="F1569" i="4"/>
  <c r="F1571" i="4"/>
  <c r="F1573" i="4"/>
  <c r="F1575" i="4"/>
  <c r="F1577" i="4"/>
  <c r="F1579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J3340" i="4"/>
  <c r="F3341" i="4"/>
  <c r="J3341" i="4"/>
  <c r="F3342" i="4"/>
  <c r="J3342" i="4"/>
  <c r="F3343" i="4"/>
  <c r="J3343" i="4"/>
  <c r="F3344" i="4"/>
  <c r="J3344" i="4"/>
  <c r="F3345" i="4"/>
  <c r="J3345" i="4"/>
  <c r="F3346" i="4"/>
  <c r="J3346" i="4"/>
  <c r="F3347" i="4"/>
  <c r="J3347" i="4"/>
  <c r="F3348" i="4"/>
  <c r="J3348" i="4"/>
  <c r="F3349" i="4"/>
  <c r="J3349" i="4"/>
  <c r="F3350" i="4"/>
  <c r="J3350" i="4"/>
  <c r="F3351" i="4"/>
  <c r="J3351" i="4"/>
  <c r="F3352" i="4"/>
  <c r="J3352" i="4"/>
  <c r="F3353" i="4"/>
  <c r="J3353" i="4"/>
  <c r="F3354" i="4"/>
  <c r="J3354" i="4"/>
  <c r="F3355" i="4"/>
  <c r="J3355" i="4"/>
  <c r="F3356" i="4"/>
  <c r="J3356" i="4"/>
  <c r="F3357" i="4"/>
  <c r="J3357" i="4"/>
  <c r="F3358" i="4"/>
  <c r="J3358" i="4"/>
  <c r="F3359" i="4"/>
  <c r="J3359" i="4"/>
  <c r="F3360" i="4"/>
  <c r="J3360" i="4"/>
  <c r="F3361" i="4"/>
  <c r="J3361" i="4"/>
  <c r="F3362" i="4"/>
  <c r="J3362" i="4"/>
  <c r="F3363" i="4"/>
  <c r="J3363" i="4"/>
  <c r="F3364" i="4"/>
  <c r="J3364" i="4"/>
  <c r="F3365" i="4"/>
  <c r="J3365" i="4"/>
  <c r="F3366" i="4"/>
  <c r="J3366" i="4"/>
  <c r="F3367" i="4"/>
  <c r="J3367" i="4"/>
  <c r="F3368" i="4"/>
  <c r="J3368" i="4"/>
  <c r="F3369" i="4"/>
  <c r="J3369" i="4"/>
  <c r="F3370" i="4"/>
  <c r="J3370" i="4"/>
  <c r="F3371" i="4"/>
  <c r="J3371" i="4"/>
  <c r="F3372" i="4"/>
  <c r="J3372" i="4"/>
  <c r="F3373" i="4"/>
  <c r="J3373" i="4"/>
  <c r="F3374" i="4"/>
  <c r="J3374" i="4"/>
  <c r="F3375" i="4"/>
  <c r="J3375" i="4"/>
  <c r="F3376" i="4"/>
  <c r="J3376" i="4"/>
  <c r="F3377" i="4"/>
  <c r="J3377" i="4"/>
  <c r="F3378" i="4"/>
  <c r="J3378" i="4"/>
  <c r="F3379" i="4"/>
  <c r="J3379" i="4"/>
  <c r="F3380" i="4"/>
  <c r="J3380" i="4"/>
  <c r="F3381" i="4"/>
  <c r="J3381" i="4"/>
  <c r="F3382" i="4"/>
  <c r="J3382" i="4"/>
  <c r="F3383" i="4"/>
  <c r="J3383" i="4"/>
  <c r="F3384" i="4"/>
  <c r="J3384" i="4"/>
  <c r="F3385" i="4"/>
  <c r="J3385" i="4"/>
  <c r="F3386" i="4"/>
  <c r="J3386" i="4"/>
  <c r="F3387" i="4"/>
  <c r="J3387" i="4"/>
  <c r="F3388" i="4"/>
  <c r="J3388" i="4"/>
  <c r="F3389" i="4"/>
  <c r="J3389" i="4"/>
  <c r="F3390" i="4"/>
  <c r="J3390" i="4"/>
  <c r="F3391" i="4"/>
  <c r="J3391" i="4"/>
  <c r="F3392" i="4"/>
  <c r="J3392" i="4"/>
  <c r="F3393" i="4"/>
  <c r="J3393" i="4"/>
  <c r="F3394" i="4"/>
  <c r="J3394" i="4"/>
  <c r="F3395" i="4"/>
  <c r="J3395" i="4"/>
  <c r="F3396" i="4"/>
  <c r="J3396" i="4"/>
  <c r="F3397" i="4"/>
  <c r="J3397" i="4"/>
  <c r="F3398" i="4"/>
  <c r="J3398" i="4"/>
  <c r="F3399" i="4"/>
  <c r="J3399" i="4"/>
  <c r="F3400" i="4"/>
  <c r="J3400" i="4"/>
  <c r="F3401" i="4"/>
  <c r="J3401" i="4"/>
  <c r="F3402" i="4"/>
  <c r="J3402" i="4"/>
  <c r="F3403" i="4"/>
  <c r="J3403" i="4"/>
  <c r="F3404" i="4"/>
  <c r="J3404" i="4"/>
  <c r="F3405" i="4"/>
  <c r="J3405" i="4"/>
  <c r="F3406" i="4"/>
  <c r="J3406" i="4"/>
  <c r="F3407" i="4"/>
  <c r="J3407" i="4"/>
  <c r="F3408" i="4"/>
  <c r="J3408" i="4"/>
  <c r="F3409" i="4"/>
  <c r="J3409" i="4"/>
  <c r="F3410" i="4"/>
  <c r="J3410" i="4"/>
  <c r="F3411" i="4"/>
  <c r="J3411" i="4"/>
  <c r="F3412" i="4"/>
  <c r="J3412" i="4"/>
  <c r="F3413" i="4"/>
  <c r="J3413" i="4"/>
  <c r="F3414" i="4"/>
  <c r="J3414" i="4"/>
  <c r="F3415" i="4"/>
  <c r="J3415" i="4"/>
  <c r="F3416" i="4"/>
  <c r="J3416" i="4"/>
  <c r="F3417" i="4"/>
  <c r="J3417" i="4"/>
  <c r="F3418" i="4"/>
  <c r="J3418" i="4"/>
  <c r="F3419" i="4"/>
  <c r="J3419" i="4"/>
  <c r="F3420" i="4"/>
  <c r="J3420" i="4"/>
  <c r="F3421" i="4"/>
  <c r="J3421" i="4"/>
  <c r="F3422" i="4"/>
  <c r="J3422" i="4"/>
  <c r="F3423" i="4"/>
  <c r="J3423" i="4"/>
  <c r="F3424" i="4"/>
  <c r="J3424" i="4"/>
  <c r="F3425" i="4"/>
  <c r="J3425" i="4"/>
  <c r="F3426" i="4"/>
  <c r="J3426" i="4"/>
  <c r="F3427" i="4"/>
  <c r="J3427" i="4"/>
  <c r="F3428" i="4"/>
  <c r="J3428" i="4"/>
  <c r="F3429" i="4"/>
  <c r="J3429" i="4"/>
  <c r="F3430" i="4"/>
  <c r="J3430" i="4"/>
  <c r="F3431" i="4"/>
  <c r="J3431" i="4"/>
  <c r="F3432" i="4"/>
  <c r="J3432" i="4"/>
  <c r="F3433" i="4"/>
  <c r="J3433" i="4"/>
  <c r="F3434" i="4"/>
  <c r="J3434" i="4"/>
  <c r="F3435" i="4"/>
  <c r="J3435" i="4"/>
  <c r="F3436" i="4"/>
  <c r="J3436" i="4"/>
  <c r="F3437" i="4"/>
  <c r="J3437" i="4"/>
  <c r="F3438" i="4"/>
  <c r="J3438" i="4"/>
  <c r="F3439" i="4"/>
  <c r="J3439" i="4"/>
  <c r="F3440" i="4"/>
  <c r="J3440" i="4"/>
  <c r="F3441" i="4"/>
  <c r="J3441" i="4"/>
  <c r="F3442" i="4"/>
  <c r="J3442" i="4"/>
  <c r="F3443" i="4"/>
  <c r="J3443" i="4"/>
  <c r="F3444" i="4"/>
  <c r="J3444" i="4"/>
  <c r="F3445" i="4"/>
  <c r="J3445" i="4"/>
  <c r="F3446" i="4"/>
  <c r="J3446" i="4"/>
  <c r="F3447" i="4"/>
  <c r="J3447" i="4"/>
  <c r="F3448" i="4"/>
  <c r="J3448" i="4"/>
  <c r="F3449" i="4"/>
  <c r="J3449" i="4"/>
  <c r="F3450" i="4"/>
  <c r="J3450" i="4"/>
  <c r="F3451" i="4"/>
  <c r="J3451" i="4"/>
  <c r="F3452" i="4"/>
  <c r="J3452" i="4"/>
  <c r="F3453" i="4"/>
  <c r="J3453" i="4"/>
  <c r="F3454" i="4"/>
  <c r="J3454" i="4"/>
  <c r="F3455" i="4"/>
  <c r="J3455" i="4"/>
  <c r="F3456" i="4"/>
  <c r="J3456" i="4"/>
  <c r="F3457" i="4"/>
  <c r="J3457" i="4"/>
  <c r="F3458" i="4"/>
  <c r="J3458" i="4"/>
  <c r="F3459" i="4"/>
  <c r="J3459" i="4"/>
  <c r="F3460" i="4"/>
  <c r="J3460" i="4"/>
  <c r="F3461" i="4"/>
  <c r="J3461" i="4"/>
  <c r="F3462" i="4"/>
  <c r="J3462" i="4"/>
  <c r="F3463" i="4"/>
  <c r="J3463" i="4"/>
  <c r="F3464" i="4"/>
  <c r="J3464" i="4"/>
  <c r="F3465" i="4"/>
  <c r="J3465" i="4"/>
  <c r="F3466" i="4"/>
  <c r="J3466" i="4"/>
  <c r="F3467" i="4"/>
  <c r="J3467" i="4"/>
  <c r="F3468" i="4"/>
  <c r="J3468" i="4"/>
  <c r="F3469" i="4"/>
  <c r="J3469" i="4"/>
  <c r="F3470" i="4"/>
  <c r="J3470" i="4"/>
  <c r="F3471" i="4"/>
  <c r="J3471" i="4"/>
  <c r="F3472" i="4"/>
  <c r="J3472" i="4"/>
  <c r="F3473" i="4"/>
  <c r="J3473" i="4"/>
  <c r="F3474" i="4"/>
  <c r="J3474" i="4"/>
  <c r="F3475" i="4"/>
  <c r="J3475" i="4"/>
  <c r="F3476" i="4"/>
  <c r="J3476" i="4"/>
  <c r="F3477" i="4"/>
  <c r="J3477" i="4"/>
  <c r="F3478" i="4"/>
  <c r="J3478" i="4"/>
  <c r="F3479" i="4"/>
  <c r="J3479" i="4"/>
  <c r="F3480" i="4"/>
  <c r="J3480" i="4"/>
  <c r="F3481" i="4"/>
  <c r="J3481" i="4"/>
  <c r="F3482" i="4"/>
  <c r="J3482" i="4"/>
  <c r="F3483" i="4"/>
  <c r="J3483" i="4"/>
  <c r="F3484" i="4"/>
  <c r="J3484" i="4"/>
  <c r="F3485" i="4"/>
  <c r="J3485" i="4"/>
  <c r="F3486" i="4"/>
  <c r="J3486" i="4"/>
  <c r="F3487" i="4"/>
  <c r="J3487" i="4"/>
  <c r="F3488" i="4"/>
  <c r="J3488" i="4"/>
  <c r="F3489" i="4"/>
  <c r="J3489" i="4"/>
  <c r="F3490" i="4"/>
  <c r="J3490" i="4"/>
  <c r="F3491" i="4"/>
  <c r="J3491" i="4"/>
  <c r="F3492" i="4"/>
  <c r="J3492" i="4"/>
  <c r="F3493" i="4"/>
  <c r="J3493" i="4"/>
  <c r="F3494" i="4"/>
  <c r="J3494" i="4"/>
  <c r="F3495" i="4"/>
  <c r="J3495" i="4"/>
  <c r="F3496" i="4"/>
  <c r="J3496" i="4"/>
  <c r="F3497" i="4"/>
  <c r="J3497" i="4"/>
  <c r="F3498" i="4"/>
  <c r="J3498" i="4"/>
  <c r="F3499" i="4"/>
  <c r="J3499" i="4"/>
  <c r="F3500" i="4"/>
  <c r="J3500" i="4"/>
  <c r="F3501" i="4"/>
  <c r="J3501" i="4"/>
  <c r="G3502" i="4"/>
  <c r="G3504" i="4"/>
  <c r="G3506" i="4"/>
  <c r="G3508" i="4"/>
  <c r="G3510" i="4"/>
  <c r="G3512" i="4"/>
  <c r="G3514" i="4"/>
  <c r="G3516" i="4"/>
  <c r="G3518" i="4"/>
  <c r="G3520" i="4"/>
  <c r="G3522" i="4"/>
  <c r="G3524" i="4"/>
  <c r="G3526" i="4"/>
  <c r="G3528" i="4"/>
  <c r="G3530" i="4"/>
  <c r="G3532" i="4"/>
  <c r="G3534" i="4"/>
  <c r="G3536" i="4"/>
  <c r="G3538" i="4"/>
  <c r="G3540" i="4"/>
  <c r="G3542" i="4"/>
  <c r="G3544" i="4"/>
  <c r="G3546" i="4"/>
  <c r="G3548" i="4"/>
  <c r="G3550" i="4"/>
  <c r="G3552" i="4"/>
  <c r="G3554" i="4"/>
  <c r="G3556" i="4"/>
  <c r="G3558" i="4"/>
  <c r="G3560" i="4"/>
  <c r="G3562" i="4"/>
  <c r="G3564" i="4"/>
  <c r="G3566" i="4"/>
  <c r="G3568" i="4"/>
  <c r="G3570" i="4"/>
  <c r="G3572" i="4"/>
  <c r="G3574" i="4"/>
  <c r="G3576" i="4"/>
  <c r="G3578" i="4"/>
  <c r="G3580" i="4"/>
  <c r="G3582" i="4"/>
  <c r="G3584" i="4"/>
  <c r="G3586" i="4"/>
  <c r="G3588" i="4"/>
  <c r="G3590" i="4"/>
  <c r="G3592" i="4"/>
  <c r="G3594" i="4"/>
  <c r="G3596" i="4"/>
  <c r="G3598" i="4"/>
  <c r="G3600" i="4"/>
  <c r="G3602" i="4"/>
  <c r="G3604" i="4"/>
  <c r="G3606" i="4"/>
  <c r="G3608" i="4"/>
  <c r="G3610" i="4"/>
  <c r="G3612" i="4"/>
  <c r="G3614" i="4"/>
  <c r="G3616" i="4"/>
  <c r="G3618" i="4"/>
  <c r="G4317" i="4"/>
  <c r="C4317" i="4"/>
  <c r="D4317" i="4" s="1"/>
  <c r="E4317" i="4" s="1"/>
  <c r="J4317" i="4"/>
  <c r="F4317" i="4"/>
  <c r="G4333" i="4"/>
  <c r="C4333" i="4"/>
  <c r="D4333" i="4" s="1"/>
  <c r="E4333" i="4" s="1"/>
  <c r="J4333" i="4"/>
  <c r="F4333" i="4"/>
  <c r="G4381" i="4"/>
  <c r="C4381" i="4"/>
  <c r="D4381" i="4" s="1"/>
  <c r="E4381" i="4" s="1"/>
  <c r="J4381" i="4"/>
  <c r="F4381" i="4"/>
  <c r="G4397" i="4"/>
  <c r="C4397" i="4"/>
  <c r="D4397" i="4" s="1"/>
  <c r="E4397" i="4" s="1"/>
  <c r="J4397" i="4"/>
  <c r="F4397" i="4"/>
  <c r="G4413" i="4"/>
  <c r="C4413" i="4"/>
  <c r="D4413" i="4" s="1"/>
  <c r="E4413" i="4" s="1"/>
  <c r="J4413" i="4"/>
  <c r="F4413" i="4"/>
  <c r="G4417" i="4"/>
  <c r="C4417" i="4"/>
  <c r="D4417" i="4" s="1"/>
  <c r="E4417" i="4" s="1"/>
  <c r="J4417" i="4"/>
  <c r="F4417" i="4"/>
  <c r="G4421" i="4"/>
  <c r="C4421" i="4"/>
  <c r="D4421" i="4" s="1"/>
  <c r="E4421" i="4" s="1"/>
  <c r="J4421" i="4"/>
  <c r="F4421" i="4"/>
  <c r="G4425" i="4"/>
  <c r="C4425" i="4"/>
  <c r="D4425" i="4" s="1"/>
  <c r="E4425" i="4" s="1"/>
  <c r="J4425" i="4"/>
  <c r="F4425" i="4"/>
  <c r="G4429" i="4"/>
  <c r="C4429" i="4"/>
  <c r="D4429" i="4" s="1"/>
  <c r="E4429" i="4" s="1"/>
  <c r="J4429" i="4"/>
  <c r="F4429" i="4"/>
  <c r="G4433" i="4"/>
  <c r="C4433" i="4"/>
  <c r="D4433" i="4" s="1"/>
  <c r="E4433" i="4" s="1"/>
  <c r="J4433" i="4"/>
  <c r="F4433" i="4"/>
  <c r="G4437" i="4"/>
  <c r="C4437" i="4"/>
  <c r="D4437" i="4" s="1"/>
  <c r="E4437" i="4" s="1"/>
  <c r="J4437" i="4"/>
  <c r="F4437" i="4"/>
  <c r="G4441" i="4"/>
  <c r="C4441" i="4"/>
  <c r="D4441" i="4" s="1"/>
  <c r="E4441" i="4" s="1"/>
  <c r="J4441" i="4"/>
  <c r="F4441" i="4"/>
  <c r="G4445" i="4"/>
  <c r="C4445" i="4"/>
  <c r="D4445" i="4" s="1"/>
  <c r="E4445" i="4" s="1"/>
  <c r="J4445" i="4"/>
  <c r="F4445" i="4"/>
  <c r="G4449" i="4"/>
  <c r="C4449" i="4"/>
  <c r="D4449" i="4" s="1"/>
  <c r="E4449" i="4" s="1"/>
  <c r="J4449" i="4"/>
  <c r="F4449" i="4"/>
  <c r="G4453" i="4"/>
  <c r="C4453" i="4"/>
  <c r="D4453" i="4" s="1"/>
  <c r="E4453" i="4" s="1"/>
  <c r="J4453" i="4"/>
  <c r="F4453" i="4"/>
  <c r="G4457" i="4"/>
  <c r="C4457" i="4"/>
  <c r="D4457" i="4" s="1"/>
  <c r="E4457" i="4" s="1"/>
  <c r="J4457" i="4"/>
  <c r="F4457" i="4"/>
  <c r="G4461" i="4"/>
  <c r="C4461" i="4"/>
  <c r="D4461" i="4" s="1"/>
  <c r="E4461" i="4" s="1"/>
  <c r="J4461" i="4"/>
  <c r="F4461" i="4"/>
  <c r="G4465" i="4"/>
  <c r="C4465" i="4"/>
  <c r="D4465" i="4" s="1"/>
  <c r="E4465" i="4" s="1"/>
  <c r="J4465" i="4"/>
  <c r="F4465" i="4"/>
  <c r="G4469" i="4"/>
  <c r="C4469" i="4"/>
  <c r="D4469" i="4" s="1"/>
  <c r="E4469" i="4" s="1"/>
  <c r="J4469" i="4"/>
  <c r="F4469" i="4"/>
  <c r="G4473" i="4"/>
  <c r="C4473" i="4"/>
  <c r="D4473" i="4" s="1"/>
  <c r="E4473" i="4" s="1"/>
  <c r="J4473" i="4"/>
  <c r="F4473" i="4"/>
  <c r="G4477" i="4"/>
  <c r="C4477" i="4"/>
  <c r="D4477" i="4" s="1"/>
  <c r="E4477" i="4" s="1"/>
  <c r="J4477" i="4"/>
  <c r="F4477" i="4"/>
  <c r="G4481" i="4"/>
  <c r="C4481" i="4"/>
  <c r="D4481" i="4" s="1"/>
  <c r="E4481" i="4" s="1"/>
  <c r="J4481" i="4"/>
  <c r="F4481" i="4"/>
  <c r="G4485" i="4"/>
  <c r="C4485" i="4"/>
  <c r="D4485" i="4" s="1"/>
  <c r="E4485" i="4" s="1"/>
  <c r="J4485" i="4"/>
  <c r="F4485" i="4"/>
  <c r="G4489" i="4"/>
  <c r="C4489" i="4"/>
  <c r="D4489" i="4" s="1"/>
  <c r="E4489" i="4" s="1"/>
  <c r="J4489" i="4"/>
  <c r="F4489" i="4"/>
  <c r="G4505" i="4"/>
  <c r="C4505" i="4"/>
  <c r="D4505" i="4" s="1"/>
  <c r="E4505" i="4" s="1"/>
  <c r="J4505" i="4"/>
  <c r="F4505" i="4"/>
  <c r="C3340" i="4"/>
  <c r="D3340" i="4" s="1"/>
  <c r="E3340" i="4" s="1"/>
  <c r="C3341" i="4"/>
  <c r="D3341" i="4" s="1"/>
  <c r="E3341" i="4" s="1"/>
  <c r="C3342" i="4"/>
  <c r="D3342" i="4" s="1"/>
  <c r="E3342" i="4" s="1"/>
  <c r="C3343" i="4"/>
  <c r="D3343" i="4" s="1"/>
  <c r="E3343" i="4" s="1"/>
  <c r="C3344" i="4"/>
  <c r="D3344" i="4" s="1"/>
  <c r="E3344" i="4" s="1"/>
  <c r="C3345" i="4"/>
  <c r="D3345" i="4" s="1"/>
  <c r="E3345" i="4" s="1"/>
  <c r="C3346" i="4"/>
  <c r="D3346" i="4" s="1"/>
  <c r="E3346" i="4" s="1"/>
  <c r="C3347" i="4"/>
  <c r="D3347" i="4" s="1"/>
  <c r="E3347" i="4" s="1"/>
  <c r="C3348" i="4"/>
  <c r="D3348" i="4" s="1"/>
  <c r="E3348" i="4" s="1"/>
  <c r="C3349" i="4"/>
  <c r="D3349" i="4" s="1"/>
  <c r="E3349" i="4" s="1"/>
  <c r="C3350" i="4"/>
  <c r="D3350" i="4" s="1"/>
  <c r="E3350" i="4" s="1"/>
  <c r="C3351" i="4"/>
  <c r="D3351" i="4" s="1"/>
  <c r="E3351" i="4" s="1"/>
  <c r="C3352" i="4"/>
  <c r="D3352" i="4" s="1"/>
  <c r="E3352" i="4" s="1"/>
  <c r="C3353" i="4"/>
  <c r="D3353" i="4" s="1"/>
  <c r="E3353" i="4" s="1"/>
  <c r="C3354" i="4"/>
  <c r="D3354" i="4" s="1"/>
  <c r="E3354" i="4" s="1"/>
  <c r="C3355" i="4"/>
  <c r="D3355" i="4" s="1"/>
  <c r="E3355" i="4" s="1"/>
  <c r="C3356" i="4"/>
  <c r="D3356" i="4" s="1"/>
  <c r="E3356" i="4" s="1"/>
  <c r="C3357" i="4"/>
  <c r="D3357" i="4" s="1"/>
  <c r="E3357" i="4" s="1"/>
  <c r="C3358" i="4"/>
  <c r="D3358" i="4" s="1"/>
  <c r="E3358" i="4" s="1"/>
  <c r="C3359" i="4"/>
  <c r="D3359" i="4" s="1"/>
  <c r="E3359" i="4" s="1"/>
  <c r="C3360" i="4"/>
  <c r="D3360" i="4" s="1"/>
  <c r="E3360" i="4" s="1"/>
  <c r="C3361" i="4"/>
  <c r="D3361" i="4" s="1"/>
  <c r="E3361" i="4" s="1"/>
  <c r="C3362" i="4"/>
  <c r="D3362" i="4" s="1"/>
  <c r="E3362" i="4" s="1"/>
  <c r="C3363" i="4"/>
  <c r="D3363" i="4" s="1"/>
  <c r="E3363" i="4" s="1"/>
  <c r="C3364" i="4"/>
  <c r="D3364" i="4" s="1"/>
  <c r="E3364" i="4" s="1"/>
  <c r="C3365" i="4"/>
  <c r="D3365" i="4" s="1"/>
  <c r="E3365" i="4" s="1"/>
  <c r="C3366" i="4"/>
  <c r="D3366" i="4" s="1"/>
  <c r="E3366" i="4" s="1"/>
  <c r="C3367" i="4"/>
  <c r="D3367" i="4" s="1"/>
  <c r="E3367" i="4" s="1"/>
  <c r="C3368" i="4"/>
  <c r="D3368" i="4" s="1"/>
  <c r="E3368" i="4" s="1"/>
  <c r="C3369" i="4"/>
  <c r="D3369" i="4" s="1"/>
  <c r="E3369" i="4" s="1"/>
  <c r="C3370" i="4"/>
  <c r="D3370" i="4" s="1"/>
  <c r="E3370" i="4" s="1"/>
  <c r="C3371" i="4"/>
  <c r="D3371" i="4" s="1"/>
  <c r="E3371" i="4" s="1"/>
  <c r="C3372" i="4"/>
  <c r="D3372" i="4" s="1"/>
  <c r="E3372" i="4" s="1"/>
  <c r="C3373" i="4"/>
  <c r="D3373" i="4" s="1"/>
  <c r="E3373" i="4" s="1"/>
  <c r="C3374" i="4"/>
  <c r="D3374" i="4" s="1"/>
  <c r="E3374" i="4" s="1"/>
  <c r="C3375" i="4"/>
  <c r="D3375" i="4" s="1"/>
  <c r="E3375" i="4" s="1"/>
  <c r="C3376" i="4"/>
  <c r="D3376" i="4" s="1"/>
  <c r="E3376" i="4" s="1"/>
  <c r="C3377" i="4"/>
  <c r="D3377" i="4" s="1"/>
  <c r="E3377" i="4" s="1"/>
  <c r="C3378" i="4"/>
  <c r="D3378" i="4" s="1"/>
  <c r="E3378" i="4" s="1"/>
  <c r="C3379" i="4"/>
  <c r="D3379" i="4" s="1"/>
  <c r="E3379" i="4" s="1"/>
  <c r="C3380" i="4"/>
  <c r="D3380" i="4" s="1"/>
  <c r="E3380" i="4" s="1"/>
  <c r="C3381" i="4"/>
  <c r="D3381" i="4" s="1"/>
  <c r="E3381" i="4" s="1"/>
  <c r="C3382" i="4"/>
  <c r="D3382" i="4" s="1"/>
  <c r="E3382" i="4" s="1"/>
  <c r="C3383" i="4"/>
  <c r="D3383" i="4" s="1"/>
  <c r="E3383" i="4" s="1"/>
  <c r="C3384" i="4"/>
  <c r="D3384" i="4" s="1"/>
  <c r="E3384" i="4" s="1"/>
  <c r="C3385" i="4"/>
  <c r="D3385" i="4" s="1"/>
  <c r="E3385" i="4" s="1"/>
  <c r="C3386" i="4"/>
  <c r="D3386" i="4" s="1"/>
  <c r="E3386" i="4" s="1"/>
  <c r="C3387" i="4"/>
  <c r="D3387" i="4" s="1"/>
  <c r="E3387" i="4" s="1"/>
  <c r="C3388" i="4"/>
  <c r="D3388" i="4" s="1"/>
  <c r="E3388" i="4" s="1"/>
  <c r="C3389" i="4"/>
  <c r="D3389" i="4" s="1"/>
  <c r="E3389" i="4" s="1"/>
  <c r="C3390" i="4"/>
  <c r="D3390" i="4" s="1"/>
  <c r="E3390" i="4" s="1"/>
  <c r="C3391" i="4"/>
  <c r="D3391" i="4" s="1"/>
  <c r="E3391" i="4" s="1"/>
  <c r="C3392" i="4"/>
  <c r="D3392" i="4" s="1"/>
  <c r="E3392" i="4" s="1"/>
  <c r="C3393" i="4"/>
  <c r="D3393" i="4" s="1"/>
  <c r="E3393" i="4" s="1"/>
  <c r="C3394" i="4"/>
  <c r="D3394" i="4" s="1"/>
  <c r="E3394" i="4" s="1"/>
  <c r="C3395" i="4"/>
  <c r="D3395" i="4" s="1"/>
  <c r="E3395" i="4" s="1"/>
  <c r="C3396" i="4"/>
  <c r="D3396" i="4" s="1"/>
  <c r="E3396" i="4" s="1"/>
  <c r="C3397" i="4"/>
  <c r="D3397" i="4" s="1"/>
  <c r="E3397" i="4" s="1"/>
  <c r="C3398" i="4"/>
  <c r="D3398" i="4" s="1"/>
  <c r="E3398" i="4" s="1"/>
  <c r="C3399" i="4"/>
  <c r="D3399" i="4" s="1"/>
  <c r="E3399" i="4" s="1"/>
  <c r="C3400" i="4"/>
  <c r="D3400" i="4" s="1"/>
  <c r="E3400" i="4" s="1"/>
  <c r="C3401" i="4"/>
  <c r="D3401" i="4" s="1"/>
  <c r="E3401" i="4" s="1"/>
  <c r="C3402" i="4"/>
  <c r="D3402" i="4" s="1"/>
  <c r="E3402" i="4" s="1"/>
  <c r="C3403" i="4"/>
  <c r="D3403" i="4" s="1"/>
  <c r="E3403" i="4" s="1"/>
  <c r="C3404" i="4"/>
  <c r="D3404" i="4" s="1"/>
  <c r="E3404" i="4" s="1"/>
  <c r="C3405" i="4"/>
  <c r="D3405" i="4" s="1"/>
  <c r="E3405" i="4" s="1"/>
  <c r="C3406" i="4"/>
  <c r="D3406" i="4" s="1"/>
  <c r="E3406" i="4" s="1"/>
  <c r="C3407" i="4"/>
  <c r="D3407" i="4" s="1"/>
  <c r="E3407" i="4" s="1"/>
  <c r="C3408" i="4"/>
  <c r="D3408" i="4" s="1"/>
  <c r="E3408" i="4" s="1"/>
  <c r="C3409" i="4"/>
  <c r="D3409" i="4" s="1"/>
  <c r="E3409" i="4" s="1"/>
  <c r="C3410" i="4"/>
  <c r="D3410" i="4" s="1"/>
  <c r="E3410" i="4" s="1"/>
  <c r="C3411" i="4"/>
  <c r="D3411" i="4" s="1"/>
  <c r="E3411" i="4" s="1"/>
  <c r="C3412" i="4"/>
  <c r="D3412" i="4" s="1"/>
  <c r="E3412" i="4" s="1"/>
  <c r="C3413" i="4"/>
  <c r="D3413" i="4" s="1"/>
  <c r="E3413" i="4" s="1"/>
  <c r="C3414" i="4"/>
  <c r="D3414" i="4" s="1"/>
  <c r="E3414" i="4" s="1"/>
  <c r="C3415" i="4"/>
  <c r="D3415" i="4" s="1"/>
  <c r="E3415" i="4" s="1"/>
  <c r="C3416" i="4"/>
  <c r="D3416" i="4" s="1"/>
  <c r="E3416" i="4" s="1"/>
  <c r="C3417" i="4"/>
  <c r="D3417" i="4" s="1"/>
  <c r="E3417" i="4" s="1"/>
  <c r="C3418" i="4"/>
  <c r="D3418" i="4" s="1"/>
  <c r="E3418" i="4" s="1"/>
  <c r="C3419" i="4"/>
  <c r="D3419" i="4" s="1"/>
  <c r="E3419" i="4" s="1"/>
  <c r="C3420" i="4"/>
  <c r="D3420" i="4" s="1"/>
  <c r="E3420" i="4" s="1"/>
  <c r="C3421" i="4"/>
  <c r="D3421" i="4" s="1"/>
  <c r="E3421" i="4" s="1"/>
  <c r="C3422" i="4"/>
  <c r="D3422" i="4" s="1"/>
  <c r="E3422" i="4" s="1"/>
  <c r="C3423" i="4"/>
  <c r="D3423" i="4" s="1"/>
  <c r="E3423" i="4" s="1"/>
  <c r="C3424" i="4"/>
  <c r="D3424" i="4" s="1"/>
  <c r="E3424" i="4" s="1"/>
  <c r="C3425" i="4"/>
  <c r="D3425" i="4" s="1"/>
  <c r="E3425" i="4" s="1"/>
  <c r="C3426" i="4"/>
  <c r="D3426" i="4" s="1"/>
  <c r="E3426" i="4" s="1"/>
  <c r="C3427" i="4"/>
  <c r="D3427" i="4" s="1"/>
  <c r="E3427" i="4" s="1"/>
  <c r="C3428" i="4"/>
  <c r="D3428" i="4" s="1"/>
  <c r="E3428" i="4" s="1"/>
  <c r="C3429" i="4"/>
  <c r="D3429" i="4" s="1"/>
  <c r="E3429" i="4" s="1"/>
  <c r="C3430" i="4"/>
  <c r="D3430" i="4" s="1"/>
  <c r="E3430" i="4" s="1"/>
  <c r="C3431" i="4"/>
  <c r="D3431" i="4" s="1"/>
  <c r="E3431" i="4" s="1"/>
  <c r="C3432" i="4"/>
  <c r="D3432" i="4" s="1"/>
  <c r="E3432" i="4" s="1"/>
  <c r="C3433" i="4"/>
  <c r="D3433" i="4" s="1"/>
  <c r="E3433" i="4" s="1"/>
  <c r="C3434" i="4"/>
  <c r="D3434" i="4" s="1"/>
  <c r="E3434" i="4" s="1"/>
  <c r="C3435" i="4"/>
  <c r="D3435" i="4" s="1"/>
  <c r="E3435" i="4" s="1"/>
  <c r="C3436" i="4"/>
  <c r="D3436" i="4" s="1"/>
  <c r="E3436" i="4" s="1"/>
  <c r="C3437" i="4"/>
  <c r="D3437" i="4" s="1"/>
  <c r="E3437" i="4" s="1"/>
  <c r="C3438" i="4"/>
  <c r="D3438" i="4" s="1"/>
  <c r="E3438" i="4" s="1"/>
  <c r="C3439" i="4"/>
  <c r="D3439" i="4" s="1"/>
  <c r="E3439" i="4" s="1"/>
  <c r="C3440" i="4"/>
  <c r="D3440" i="4" s="1"/>
  <c r="E3440" i="4" s="1"/>
  <c r="C3441" i="4"/>
  <c r="D3441" i="4" s="1"/>
  <c r="E3441" i="4" s="1"/>
  <c r="C3442" i="4"/>
  <c r="D3442" i="4" s="1"/>
  <c r="E3442" i="4" s="1"/>
  <c r="C3443" i="4"/>
  <c r="D3443" i="4" s="1"/>
  <c r="E3443" i="4" s="1"/>
  <c r="C3444" i="4"/>
  <c r="D3444" i="4" s="1"/>
  <c r="E3444" i="4" s="1"/>
  <c r="C3445" i="4"/>
  <c r="D3445" i="4" s="1"/>
  <c r="E3445" i="4" s="1"/>
  <c r="C3446" i="4"/>
  <c r="D3446" i="4" s="1"/>
  <c r="E3446" i="4" s="1"/>
  <c r="C3447" i="4"/>
  <c r="D3447" i="4" s="1"/>
  <c r="E3447" i="4" s="1"/>
  <c r="C3448" i="4"/>
  <c r="D3448" i="4" s="1"/>
  <c r="E3448" i="4" s="1"/>
  <c r="C3449" i="4"/>
  <c r="D3449" i="4" s="1"/>
  <c r="E3449" i="4" s="1"/>
  <c r="C3450" i="4"/>
  <c r="D3450" i="4" s="1"/>
  <c r="E3450" i="4" s="1"/>
  <c r="C3451" i="4"/>
  <c r="D3451" i="4" s="1"/>
  <c r="E3451" i="4" s="1"/>
  <c r="C3452" i="4"/>
  <c r="D3452" i="4" s="1"/>
  <c r="E3452" i="4" s="1"/>
  <c r="C3453" i="4"/>
  <c r="D3453" i="4" s="1"/>
  <c r="E3453" i="4" s="1"/>
  <c r="C3454" i="4"/>
  <c r="D3454" i="4" s="1"/>
  <c r="E3454" i="4" s="1"/>
  <c r="C3455" i="4"/>
  <c r="D3455" i="4" s="1"/>
  <c r="E3455" i="4" s="1"/>
  <c r="C3456" i="4"/>
  <c r="D3456" i="4" s="1"/>
  <c r="E3456" i="4" s="1"/>
  <c r="C3457" i="4"/>
  <c r="D3457" i="4" s="1"/>
  <c r="E3457" i="4" s="1"/>
  <c r="C3458" i="4"/>
  <c r="D3458" i="4" s="1"/>
  <c r="E3458" i="4" s="1"/>
  <c r="C3459" i="4"/>
  <c r="D3459" i="4" s="1"/>
  <c r="E3459" i="4" s="1"/>
  <c r="C3460" i="4"/>
  <c r="D3460" i="4" s="1"/>
  <c r="E3460" i="4" s="1"/>
  <c r="C3461" i="4"/>
  <c r="D3461" i="4" s="1"/>
  <c r="E3461" i="4" s="1"/>
  <c r="C3462" i="4"/>
  <c r="D3462" i="4" s="1"/>
  <c r="E3462" i="4" s="1"/>
  <c r="C3463" i="4"/>
  <c r="D3463" i="4" s="1"/>
  <c r="E3463" i="4" s="1"/>
  <c r="C3464" i="4"/>
  <c r="D3464" i="4" s="1"/>
  <c r="E3464" i="4" s="1"/>
  <c r="C3465" i="4"/>
  <c r="D3465" i="4" s="1"/>
  <c r="E3465" i="4" s="1"/>
  <c r="C3466" i="4"/>
  <c r="D3466" i="4" s="1"/>
  <c r="E3466" i="4" s="1"/>
  <c r="C3467" i="4"/>
  <c r="D3467" i="4" s="1"/>
  <c r="E3467" i="4" s="1"/>
  <c r="C3468" i="4"/>
  <c r="D3468" i="4" s="1"/>
  <c r="E3468" i="4" s="1"/>
  <c r="C3469" i="4"/>
  <c r="D3469" i="4" s="1"/>
  <c r="E3469" i="4" s="1"/>
  <c r="C3470" i="4"/>
  <c r="D3470" i="4" s="1"/>
  <c r="E3470" i="4" s="1"/>
  <c r="C3471" i="4"/>
  <c r="D3471" i="4" s="1"/>
  <c r="E3471" i="4" s="1"/>
  <c r="C3472" i="4"/>
  <c r="D3472" i="4" s="1"/>
  <c r="E3472" i="4" s="1"/>
  <c r="C3473" i="4"/>
  <c r="D3473" i="4" s="1"/>
  <c r="E3473" i="4" s="1"/>
  <c r="C3474" i="4"/>
  <c r="D3474" i="4" s="1"/>
  <c r="E3474" i="4" s="1"/>
  <c r="C3475" i="4"/>
  <c r="D3475" i="4" s="1"/>
  <c r="E3475" i="4" s="1"/>
  <c r="C3476" i="4"/>
  <c r="D3476" i="4" s="1"/>
  <c r="E3476" i="4" s="1"/>
  <c r="C3477" i="4"/>
  <c r="D3477" i="4" s="1"/>
  <c r="E3477" i="4" s="1"/>
  <c r="C3478" i="4"/>
  <c r="D3478" i="4" s="1"/>
  <c r="E3478" i="4" s="1"/>
  <c r="C3479" i="4"/>
  <c r="D3479" i="4" s="1"/>
  <c r="E3479" i="4" s="1"/>
  <c r="C3480" i="4"/>
  <c r="D3480" i="4" s="1"/>
  <c r="E3480" i="4" s="1"/>
  <c r="C3481" i="4"/>
  <c r="D3481" i="4" s="1"/>
  <c r="E3481" i="4" s="1"/>
  <c r="C3482" i="4"/>
  <c r="D3482" i="4" s="1"/>
  <c r="E3482" i="4" s="1"/>
  <c r="C3483" i="4"/>
  <c r="D3483" i="4" s="1"/>
  <c r="E3483" i="4" s="1"/>
  <c r="C3484" i="4"/>
  <c r="D3484" i="4" s="1"/>
  <c r="E3484" i="4" s="1"/>
  <c r="C3485" i="4"/>
  <c r="D3485" i="4" s="1"/>
  <c r="E3485" i="4" s="1"/>
  <c r="C3486" i="4"/>
  <c r="D3486" i="4" s="1"/>
  <c r="E3486" i="4" s="1"/>
  <c r="C3487" i="4"/>
  <c r="D3487" i="4" s="1"/>
  <c r="E3487" i="4" s="1"/>
  <c r="C3488" i="4"/>
  <c r="D3488" i="4" s="1"/>
  <c r="E3488" i="4" s="1"/>
  <c r="C3489" i="4"/>
  <c r="D3489" i="4" s="1"/>
  <c r="E3489" i="4" s="1"/>
  <c r="C3490" i="4"/>
  <c r="D3490" i="4" s="1"/>
  <c r="E3490" i="4" s="1"/>
  <c r="C3491" i="4"/>
  <c r="D3491" i="4" s="1"/>
  <c r="E3491" i="4" s="1"/>
  <c r="C3492" i="4"/>
  <c r="D3492" i="4" s="1"/>
  <c r="E3492" i="4" s="1"/>
  <c r="C3493" i="4"/>
  <c r="D3493" i="4" s="1"/>
  <c r="E3493" i="4" s="1"/>
  <c r="C3494" i="4"/>
  <c r="D3494" i="4" s="1"/>
  <c r="E3494" i="4" s="1"/>
  <c r="C3495" i="4"/>
  <c r="D3495" i="4" s="1"/>
  <c r="E3495" i="4" s="1"/>
  <c r="C3496" i="4"/>
  <c r="D3496" i="4" s="1"/>
  <c r="E3496" i="4" s="1"/>
  <c r="C3497" i="4"/>
  <c r="D3497" i="4" s="1"/>
  <c r="E3497" i="4" s="1"/>
  <c r="C3498" i="4"/>
  <c r="D3498" i="4" s="1"/>
  <c r="E3498" i="4" s="1"/>
  <c r="C3499" i="4"/>
  <c r="D3499" i="4" s="1"/>
  <c r="E3499" i="4" s="1"/>
  <c r="C3500" i="4"/>
  <c r="D3500" i="4" s="1"/>
  <c r="E3500" i="4" s="1"/>
  <c r="C3501" i="4"/>
  <c r="D3501" i="4" s="1"/>
  <c r="E3501" i="4" s="1"/>
  <c r="F3503" i="4"/>
  <c r="J3503" i="4"/>
  <c r="F3505" i="4"/>
  <c r="J3505" i="4"/>
  <c r="F3507" i="4"/>
  <c r="J3507" i="4"/>
  <c r="F3509" i="4"/>
  <c r="J3509" i="4"/>
  <c r="F3511" i="4"/>
  <c r="J3511" i="4"/>
  <c r="F3513" i="4"/>
  <c r="J3513" i="4"/>
  <c r="F3515" i="4"/>
  <c r="J3515" i="4"/>
  <c r="F3517" i="4"/>
  <c r="J3517" i="4"/>
  <c r="F3519" i="4"/>
  <c r="J3519" i="4"/>
  <c r="F3521" i="4"/>
  <c r="J3521" i="4"/>
  <c r="F3523" i="4"/>
  <c r="J3523" i="4"/>
  <c r="F3525" i="4"/>
  <c r="J3525" i="4"/>
  <c r="F3527" i="4"/>
  <c r="J3527" i="4"/>
  <c r="F3529" i="4"/>
  <c r="J3529" i="4"/>
  <c r="F3531" i="4"/>
  <c r="J3531" i="4"/>
  <c r="F3533" i="4"/>
  <c r="J3533" i="4"/>
  <c r="F3535" i="4"/>
  <c r="J3535" i="4"/>
  <c r="F3537" i="4"/>
  <c r="J3537" i="4"/>
  <c r="F3539" i="4"/>
  <c r="J3539" i="4"/>
  <c r="F3541" i="4"/>
  <c r="J3541" i="4"/>
  <c r="F3543" i="4"/>
  <c r="J3543" i="4"/>
  <c r="F3545" i="4"/>
  <c r="J3545" i="4"/>
  <c r="F3547" i="4"/>
  <c r="J3547" i="4"/>
  <c r="F3549" i="4"/>
  <c r="J3549" i="4"/>
  <c r="F3551" i="4"/>
  <c r="J3551" i="4"/>
  <c r="F3553" i="4"/>
  <c r="J3553" i="4"/>
  <c r="F3555" i="4"/>
  <c r="J3555" i="4"/>
  <c r="F3557" i="4"/>
  <c r="J3557" i="4"/>
  <c r="F3559" i="4"/>
  <c r="J3559" i="4"/>
  <c r="F3561" i="4"/>
  <c r="J3561" i="4"/>
  <c r="F3563" i="4"/>
  <c r="J3563" i="4"/>
  <c r="F3565" i="4"/>
  <c r="J3565" i="4"/>
  <c r="F3567" i="4"/>
  <c r="J3567" i="4"/>
  <c r="F3569" i="4"/>
  <c r="J3569" i="4"/>
  <c r="F3571" i="4"/>
  <c r="J3571" i="4"/>
  <c r="F3573" i="4"/>
  <c r="J3573" i="4"/>
  <c r="F3575" i="4"/>
  <c r="J3575" i="4"/>
  <c r="F3577" i="4"/>
  <c r="J3577" i="4"/>
  <c r="F3579" i="4"/>
  <c r="J3579" i="4"/>
  <c r="F3581" i="4"/>
  <c r="J3581" i="4"/>
  <c r="F3583" i="4"/>
  <c r="J3583" i="4"/>
  <c r="F3585" i="4"/>
  <c r="J3585" i="4"/>
  <c r="F3587" i="4"/>
  <c r="J3587" i="4"/>
  <c r="F3589" i="4"/>
  <c r="J3589" i="4"/>
  <c r="F3591" i="4"/>
  <c r="J3591" i="4"/>
  <c r="F3593" i="4"/>
  <c r="J3593" i="4"/>
  <c r="F3595" i="4"/>
  <c r="J3595" i="4"/>
  <c r="F3597" i="4"/>
  <c r="J3597" i="4"/>
  <c r="F3599" i="4"/>
  <c r="J3599" i="4"/>
  <c r="F3601" i="4"/>
  <c r="J3601" i="4"/>
  <c r="F3603" i="4"/>
  <c r="J3603" i="4"/>
  <c r="F3605" i="4"/>
  <c r="J3605" i="4"/>
  <c r="F3607" i="4"/>
  <c r="J3607" i="4"/>
  <c r="F3609" i="4"/>
  <c r="J3609" i="4"/>
  <c r="F3611" i="4"/>
  <c r="J3611" i="4"/>
  <c r="F3613" i="4"/>
  <c r="J3613" i="4"/>
  <c r="F3615" i="4"/>
  <c r="J3615" i="4"/>
  <c r="F3617" i="4"/>
  <c r="J3617" i="4"/>
  <c r="F3619" i="4"/>
  <c r="G4313" i="4"/>
  <c r="C4313" i="4"/>
  <c r="D4313" i="4" s="1"/>
  <c r="E4313" i="4" s="1"/>
  <c r="J4313" i="4"/>
  <c r="F4313" i="4"/>
  <c r="G4329" i="4"/>
  <c r="C4329" i="4"/>
  <c r="D4329" i="4" s="1"/>
  <c r="E4329" i="4" s="1"/>
  <c r="J4329" i="4"/>
  <c r="F4329" i="4"/>
  <c r="G4345" i="4"/>
  <c r="C4345" i="4"/>
  <c r="D4345" i="4" s="1"/>
  <c r="E4345" i="4" s="1"/>
  <c r="J4345" i="4"/>
  <c r="F4345" i="4"/>
  <c r="G4349" i="4"/>
  <c r="C4349" i="4"/>
  <c r="D4349" i="4" s="1"/>
  <c r="E4349" i="4" s="1"/>
  <c r="J4349" i="4"/>
  <c r="F4349" i="4"/>
  <c r="G4353" i="4"/>
  <c r="C4353" i="4"/>
  <c r="D4353" i="4" s="1"/>
  <c r="E4353" i="4" s="1"/>
  <c r="J4353" i="4"/>
  <c r="F4353" i="4"/>
  <c r="G4357" i="4"/>
  <c r="C4357" i="4"/>
  <c r="D4357" i="4" s="1"/>
  <c r="E4357" i="4" s="1"/>
  <c r="J4357" i="4"/>
  <c r="F4357" i="4"/>
  <c r="G4361" i="4"/>
  <c r="C4361" i="4"/>
  <c r="D4361" i="4" s="1"/>
  <c r="E4361" i="4" s="1"/>
  <c r="J4361" i="4"/>
  <c r="F4361" i="4"/>
  <c r="G4365" i="4"/>
  <c r="C4365" i="4"/>
  <c r="D4365" i="4" s="1"/>
  <c r="E4365" i="4" s="1"/>
  <c r="J4365" i="4"/>
  <c r="F4365" i="4"/>
  <c r="G4369" i="4"/>
  <c r="C4369" i="4"/>
  <c r="D4369" i="4" s="1"/>
  <c r="E4369" i="4" s="1"/>
  <c r="J4369" i="4"/>
  <c r="F4369" i="4"/>
  <c r="G4373" i="4"/>
  <c r="C4373" i="4"/>
  <c r="D4373" i="4" s="1"/>
  <c r="E4373" i="4" s="1"/>
  <c r="J4373" i="4"/>
  <c r="F4373" i="4"/>
  <c r="G4377" i="4"/>
  <c r="C4377" i="4"/>
  <c r="D4377" i="4" s="1"/>
  <c r="E4377" i="4" s="1"/>
  <c r="J4377" i="4"/>
  <c r="F4377" i="4"/>
  <c r="G4393" i="4"/>
  <c r="C4393" i="4"/>
  <c r="D4393" i="4" s="1"/>
  <c r="E4393" i="4" s="1"/>
  <c r="J4393" i="4"/>
  <c r="F4393" i="4"/>
  <c r="G4409" i="4"/>
  <c r="C4409" i="4"/>
  <c r="D4409" i="4" s="1"/>
  <c r="E4409" i="4" s="1"/>
  <c r="J4409" i="4"/>
  <c r="F4409" i="4"/>
  <c r="G4501" i="4"/>
  <c r="C4501" i="4"/>
  <c r="D4501" i="4" s="1"/>
  <c r="E4501" i="4" s="1"/>
  <c r="J4501" i="4"/>
  <c r="F4501" i="4"/>
  <c r="G4517" i="4"/>
  <c r="C4517" i="4"/>
  <c r="D4517" i="4" s="1"/>
  <c r="E4517" i="4" s="1"/>
  <c r="J4517" i="4"/>
  <c r="F4517" i="4"/>
  <c r="G3619" i="4"/>
  <c r="G4309" i="4"/>
  <c r="C4309" i="4"/>
  <c r="D4309" i="4" s="1"/>
  <c r="E4309" i="4" s="1"/>
  <c r="J4309" i="4"/>
  <c r="F4309" i="4"/>
  <c r="G4325" i="4"/>
  <c r="C4325" i="4"/>
  <c r="D4325" i="4" s="1"/>
  <c r="E4325" i="4" s="1"/>
  <c r="J4325" i="4"/>
  <c r="F4325" i="4"/>
  <c r="G4341" i="4"/>
  <c r="C4341" i="4"/>
  <c r="D4341" i="4" s="1"/>
  <c r="E4341" i="4" s="1"/>
  <c r="J4341" i="4"/>
  <c r="F4341" i="4"/>
  <c r="G4389" i="4"/>
  <c r="C4389" i="4"/>
  <c r="D4389" i="4" s="1"/>
  <c r="E4389" i="4" s="1"/>
  <c r="J4389" i="4"/>
  <c r="F4389" i="4"/>
  <c r="G4405" i="4"/>
  <c r="C4405" i="4"/>
  <c r="D4405" i="4" s="1"/>
  <c r="E4405" i="4" s="1"/>
  <c r="J4405" i="4"/>
  <c r="F4405" i="4"/>
  <c r="G4497" i="4"/>
  <c r="C4497" i="4"/>
  <c r="D4497" i="4" s="1"/>
  <c r="E4497" i="4" s="1"/>
  <c r="J4497" i="4"/>
  <c r="F4497" i="4"/>
  <c r="G4513" i="4"/>
  <c r="C4513" i="4"/>
  <c r="D4513" i="4" s="1"/>
  <c r="E4513" i="4" s="1"/>
  <c r="J4513" i="4"/>
  <c r="F4513" i="4"/>
  <c r="G4305" i="4"/>
  <c r="C4305" i="4"/>
  <c r="D4305" i="4" s="1"/>
  <c r="E4305" i="4" s="1"/>
  <c r="J4305" i="4"/>
  <c r="F4305" i="4"/>
  <c r="G4321" i="4"/>
  <c r="C4321" i="4"/>
  <c r="D4321" i="4" s="1"/>
  <c r="E4321" i="4" s="1"/>
  <c r="J4321" i="4"/>
  <c r="F4321" i="4"/>
  <c r="G4337" i="4"/>
  <c r="C4337" i="4"/>
  <c r="D4337" i="4" s="1"/>
  <c r="E4337" i="4" s="1"/>
  <c r="J4337" i="4"/>
  <c r="F4337" i="4"/>
  <c r="G4385" i="4"/>
  <c r="C4385" i="4"/>
  <c r="D4385" i="4" s="1"/>
  <c r="E4385" i="4" s="1"/>
  <c r="J4385" i="4"/>
  <c r="F4385" i="4"/>
  <c r="G4401" i="4"/>
  <c r="C4401" i="4"/>
  <c r="D4401" i="4" s="1"/>
  <c r="E4401" i="4" s="1"/>
  <c r="J4401" i="4"/>
  <c r="F4401" i="4"/>
  <c r="G4493" i="4"/>
  <c r="C4493" i="4"/>
  <c r="D4493" i="4" s="1"/>
  <c r="E4493" i="4" s="1"/>
  <c r="J4493" i="4"/>
  <c r="F4493" i="4"/>
  <c r="G4509" i="4"/>
  <c r="C4509" i="4"/>
  <c r="D4509" i="4" s="1"/>
  <c r="E4509" i="4" s="1"/>
  <c r="J4509" i="4"/>
  <c r="F4509" i="4"/>
  <c r="G4040" i="4"/>
  <c r="G4042" i="4"/>
  <c r="G4044" i="4"/>
  <c r="G4046" i="4"/>
  <c r="G4048" i="4"/>
  <c r="G4050" i="4"/>
  <c r="G4052" i="4"/>
  <c r="G4054" i="4"/>
  <c r="G4056" i="4"/>
  <c r="G4058" i="4"/>
  <c r="G4060" i="4"/>
  <c r="G4062" i="4"/>
  <c r="G4064" i="4"/>
  <c r="G4066" i="4"/>
  <c r="G4068" i="4"/>
  <c r="G4070" i="4"/>
  <c r="G4072" i="4"/>
  <c r="G4074" i="4"/>
  <c r="G4076" i="4"/>
  <c r="G4078" i="4"/>
  <c r="G4080" i="4"/>
  <c r="G4082" i="4"/>
  <c r="G4084" i="4"/>
  <c r="G4086" i="4"/>
  <c r="G4088" i="4"/>
  <c r="G4090" i="4"/>
  <c r="G4092" i="4"/>
  <c r="G4094" i="4"/>
  <c r="G4096" i="4"/>
  <c r="G4098" i="4"/>
  <c r="G4100" i="4"/>
  <c r="G4102" i="4"/>
  <c r="G4104" i="4"/>
  <c r="G4106" i="4"/>
  <c r="G4108" i="4"/>
  <c r="G4110" i="4"/>
  <c r="G4112" i="4"/>
  <c r="G4114" i="4"/>
  <c r="G4116" i="4"/>
  <c r="G4118" i="4"/>
  <c r="G4120" i="4"/>
  <c r="G4122" i="4"/>
  <c r="G4124" i="4"/>
  <c r="G4126" i="4"/>
  <c r="G4128" i="4"/>
  <c r="G4130" i="4"/>
  <c r="G4132" i="4"/>
  <c r="G4134" i="4"/>
  <c r="G4136" i="4"/>
  <c r="G4138" i="4"/>
  <c r="G4140" i="4"/>
  <c r="G4142" i="4"/>
  <c r="G4144" i="4"/>
  <c r="G4146" i="4"/>
  <c r="G4148" i="4"/>
  <c r="G4150" i="4"/>
  <c r="G4152" i="4"/>
  <c r="G4154" i="4"/>
  <c r="G4156" i="4"/>
  <c r="G4158" i="4"/>
  <c r="G4160" i="4"/>
  <c r="G4162" i="4"/>
  <c r="G4164" i="4"/>
  <c r="G4166" i="4"/>
  <c r="G4168" i="4"/>
  <c r="G4170" i="4"/>
  <c r="G4172" i="4"/>
  <c r="G4174" i="4"/>
  <c r="G4176" i="4"/>
  <c r="G4178" i="4"/>
  <c r="G4180" i="4"/>
  <c r="G4182" i="4"/>
  <c r="G4184" i="4"/>
  <c r="G4186" i="4"/>
  <c r="G4188" i="4"/>
  <c r="G4190" i="4"/>
  <c r="G4192" i="4"/>
  <c r="G4194" i="4"/>
  <c r="G4196" i="4"/>
  <c r="G4198" i="4"/>
  <c r="G4200" i="4"/>
  <c r="G4202" i="4"/>
  <c r="G4204" i="4"/>
  <c r="G4206" i="4"/>
  <c r="G4208" i="4"/>
  <c r="G4210" i="4"/>
  <c r="G4212" i="4"/>
  <c r="G4214" i="4"/>
  <c r="G4216" i="4"/>
  <c r="G4218" i="4"/>
  <c r="G4220" i="4"/>
  <c r="C4220" i="4"/>
  <c r="D4220" i="4" s="1"/>
  <c r="E4220" i="4" s="1"/>
  <c r="J4220" i="4"/>
  <c r="G4221" i="4"/>
  <c r="C4221" i="4"/>
  <c r="D4221" i="4" s="1"/>
  <c r="E4221" i="4" s="1"/>
  <c r="J4221" i="4"/>
  <c r="G4222" i="4"/>
  <c r="C4222" i="4"/>
  <c r="D4222" i="4" s="1"/>
  <c r="E4222" i="4" s="1"/>
  <c r="J4222" i="4"/>
  <c r="G4223" i="4"/>
  <c r="C4223" i="4"/>
  <c r="D4223" i="4" s="1"/>
  <c r="E4223" i="4" s="1"/>
  <c r="J4223" i="4"/>
  <c r="G4224" i="4"/>
  <c r="C4224" i="4"/>
  <c r="D4224" i="4" s="1"/>
  <c r="E4224" i="4" s="1"/>
  <c r="J4224" i="4"/>
  <c r="G4225" i="4"/>
  <c r="C4225" i="4"/>
  <c r="D4225" i="4" s="1"/>
  <c r="E4225" i="4" s="1"/>
  <c r="J4225" i="4"/>
  <c r="G4226" i="4"/>
  <c r="C4226" i="4"/>
  <c r="D4226" i="4" s="1"/>
  <c r="E4226" i="4" s="1"/>
  <c r="J4226" i="4"/>
  <c r="G4227" i="4"/>
  <c r="C4227" i="4"/>
  <c r="D4227" i="4" s="1"/>
  <c r="E4227" i="4" s="1"/>
  <c r="J4227" i="4"/>
  <c r="G4228" i="4"/>
  <c r="C4228" i="4"/>
  <c r="D4228" i="4" s="1"/>
  <c r="E4228" i="4" s="1"/>
  <c r="J4228" i="4"/>
  <c r="G4229" i="4"/>
  <c r="C4229" i="4"/>
  <c r="D4229" i="4" s="1"/>
  <c r="E4229" i="4" s="1"/>
  <c r="J4229" i="4"/>
  <c r="G4230" i="4"/>
  <c r="C4230" i="4"/>
  <c r="D4230" i="4" s="1"/>
  <c r="E4230" i="4" s="1"/>
  <c r="J4230" i="4"/>
  <c r="G4231" i="4"/>
  <c r="C4231" i="4"/>
  <c r="D4231" i="4" s="1"/>
  <c r="E4231" i="4" s="1"/>
  <c r="J4231" i="4"/>
  <c r="G4232" i="4"/>
  <c r="C4232" i="4"/>
  <c r="D4232" i="4" s="1"/>
  <c r="E4232" i="4" s="1"/>
  <c r="J4232" i="4"/>
  <c r="G4233" i="4"/>
  <c r="C4233" i="4"/>
  <c r="D4233" i="4" s="1"/>
  <c r="E4233" i="4" s="1"/>
  <c r="J4233" i="4"/>
  <c r="G4234" i="4"/>
  <c r="C4234" i="4"/>
  <c r="D4234" i="4" s="1"/>
  <c r="E4234" i="4" s="1"/>
  <c r="J4234" i="4"/>
  <c r="G4235" i="4"/>
  <c r="C4235" i="4"/>
  <c r="D4235" i="4" s="1"/>
  <c r="E4235" i="4" s="1"/>
  <c r="J4235" i="4"/>
  <c r="G4236" i="4"/>
  <c r="C4236" i="4"/>
  <c r="D4236" i="4" s="1"/>
  <c r="E4236" i="4" s="1"/>
  <c r="J4236" i="4"/>
  <c r="G4237" i="4"/>
  <c r="C4237" i="4"/>
  <c r="D4237" i="4" s="1"/>
  <c r="E4237" i="4" s="1"/>
  <c r="J4237" i="4"/>
  <c r="G4238" i="4"/>
  <c r="C4238" i="4"/>
  <c r="D4238" i="4" s="1"/>
  <c r="E4238" i="4" s="1"/>
  <c r="J4238" i="4"/>
  <c r="G4239" i="4"/>
  <c r="C4239" i="4"/>
  <c r="D4239" i="4" s="1"/>
  <c r="E4239" i="4" s="1"/>
  <c r="J4239" i="4"/>
  <c r="G4240" i="4"/>
  <c r="C4240" i="4"/>
  <c r="D4240" i="4" s="1"/>
  <c r="E4240" i="4" s="1"/>
  <c r="J4240" i="4"/>
  <c r="G4241" i="4"/>
  <c r="C4241" i="4"/>
  <c r="D4241" i="4" s="1"/>
  <c r="E4241" i="4" s="1"/>
  <c r="J4241" i="4"/>
  <c r="G4242" i="4"/>
  <c r="C4242" i="4"/>
  <c r="D4242" i="4" s="1"/>
  <c r="E4242" i="4" s="1"/>
  <c r="J4242" i="4"/>
  <c r="G4243" i="4"/>
  <c r="C4243" i="4"/>
  <c r="D4243" i="4" s="1"/>
  <c r="E4243" i="4" s="1"/>
  <c r="J4243" i="4"/>
  <c r="G4244" i="4"/>
  <c r="C4244" i="4"/>
  <c r="D4244" i="4" s="1"/>
  <c r="E4244" i="4" s="1"/>
  <c r="J4244" i="4"/>
  <c r="G4245" i="4"/>
  <c r="C4245" i="4"/>
  <c r="D4245" i="4" s="1"/>
  <c r="E4245" i="4" s="1"/>
  <c r="J4245" i="4"/>
  <c r="G4246" i="4"/>
  <c r="C4246" i="4"/>
  <c r="D4246" i="4" s="1"/>
  <c r="E4246" i="4" s="1"/>
  <c r="J4246" i="4"/>
  <c r="G4247" i="4"/>
  <c r="C4247" i="4"/>
  <c r="D4247" i="4" s="1"/>
  <c r="E4247" i="4" s="1"/>
  <c r="J4247" i="4"/>
  <c r="G4248" i="4"/>
  <c r="C4248" i="4"/>
  <c r="D4248" i="4" s="1"/>
  <c r="E4248" i="4" s="1"/>
  <c r="J4248" i="4"/>
  <c r="G4249" i="4"/>
  <c r="C4249" i="4"/>
  <c r="D4249" i="4" s="1"/>
  <c r="E4249" i="4" s="1"/>
  <c r="J4249" i="4"/>
  <c r="G4250" i="4"/>
  <c r="C4250" i="4"/>
  <c r="D4250" i="4" s="1"/>
  <c r="E4250" i="4" s="1"/>
  <c r="J4250" i="4"/>
  <c r="G4251" i="4"/>
  <c r="C4251" i="4"/>
  <c r="D4251" i="4" s="1"/>
  <c r="E4251" i="4" s="1"/>
  <c r="J4251" i="4"/>
  <c r="G4252" i="4"/>
  <c r="C4252" i="4"/>
  <c r="D4252" i="4" s="1"/>
  <c r="E4252" i="4" s="1"/>
  <c r="J4252" i="4"/>
  <c r="G4253" i="4"/>
  <c r="C4253" i="4"/>
  <c r="D4253" i="4" s="1"/>
  <c r="E4253" i="4" s="1"/>
  <c r="J4253" i="4"/>
  <c r="G4254" i="4"/>
  <c r="C4254" i="4"/>
  <c r="D4254" i="4" s="1"/>
  <c r="E4254" i="4" s="1"/>
  <c r="J4254" i="4"/>
  <c r="G4255" i="4"/>
  <c r="C4255" i="4"/>
  <c r="D4255" i="4" s="1"/>
  <c r="E4255" i="4" s="1"/>
  <c r="J4255" i="4"/>
  <c r="G4256" i="4"/>
  <c r="C4256" i="4"/>
  <c r="D4256" i="4" s="1"/>
  <c r="E4256" i="4" s="1"/>
  <c r="J4256" i="4"/>
  <c r="G4257" i="4"/>
  <c r="C4257" i="4"/>
  <c r="D4257" i="4" s="1"/>
  <c r="E4257" i="4" s="1"/>
  <c r="J4257" i="4"/>
  <c r="G4258" i="4"/>
  <c r="C4258" i="4"/>
  <c r="D4258" i="4" s="1"/>
  <c r="E4258" i="4" s="1"/>
  <c r="J4258" i="4"/>
  <c r="G4259" i="4"/>
  <c r="C4259" i="4"/>
  <c r="D4259" i="4" s="1"/>
  <c r="E4259" i="4" s="1"/>
  <c r="J4259" i="4"/>
  <c r="G4260" i="4"/>
  <c r="C4260" i="4"/>
  <c r="D4260" i="4" s="1"/>
  <c r="E4260" i="4" s="1"/>
  <c r="J4260" i="4"/>
  <c r="G4261" i="4"/>
  <c r="C4261" i="4"/>
  <c r="D4261" i="4" s="1"/>
  <c r="E4261" i="4" s="1"/>
  <c r="J4261" i="4"/>
  <c r="G4262" i="4"/>
  <c r="C4262" i="4"/>
  <c r="D4262" i="4" s="1"/>
  <c r="E4262" i="4" s="1"/>
  <c r="J4262" i="4"/>
  <c r="G4263" i="4"/>
  <c r="C4263" i="4"/>
  <c r="D4263" i="4" s="1"/>
  <c r="E4263" i="4" s="1"/>
  <c r="J4263" i="4"/>
  <c r="G4264" i="4"/>
  <c r="C4264" i="4"/>
  <c r="D4264" i="4" s="1"/>
  <c r="E4264" i="4" s="1"/>
  <c r="J4264" i="4"/>
  <c r="G4265" i="4"/>
  <c r="C4265" i="4"/>
  <c r="D4265" i="4" s="1"/>
  <c r="E4265" i="4" s="1"/>
  <c r="J4265" i="4"/>
  <c r="G4266" i="4"/>
  <c r="C4266" i="4"/>
  <c r="D4266" i="4" s="1"/>
  <c r="E4266" i="4" s="1"/>
  <c r="J4266" i="4"/>
  <c r="G4267" i="4"/>
  <c r="C4267" i="4"/>
  <c r="D4267" i="4" s="1"/>
  <c r="E4267" i="4" s="1"/>
  <c r="J4267" i="4"/>
  <c r="G4268" i="4"/>
  <c r="C4268" i="4"/>
  <c r="D4268" i="4" s="1"/>
  <c r="E4268" i="4" s="1"/>
  <c r="J4268" i="4"/>
  <c r="G4269" i="4"/>
  <c r="C4269" i="4"/>
  <c r="D4269" i="4" s="1"/>
  <c r="E4269" i="4" s="1"/>
  <c r="J4269" i="4"/>
  <c r="G4270" i="4"/>
  <c r="C4270" i="4"/>
  <c r="D4270" i="4" s="1"/>
  <c r="E4270" i="4" s="1"/>
  <c r="J4270" i="4"/>
  <c r="G4271" i="4"/>
  <c r="C4271" i="4"/>
  <c r="D4271" i="4" s="1"/>
  <c r="E4271" i="4" s="1"/>
  <c r="J4271" i="4"/>
  <c r="G4272" i="4"/>
  <c r="C4272" i="4"/>
  <c r="D4272" i="4" s="1"/>
  <c r="E4272" i="4" s="1"/>
  <c r="J4272" i="4"/>
  <c r="G4273" i="4"/>
  <c r="C4273" i="4"/>
  <c r="D4273" i="4" s="1"/>
  <c r="E4273" i="4" s="1"/>
  <c r="J4273" i="4"/>
  <c r="G4274" i="4"/>
  <c r="C4274" i="4"/>
  <c r="D4274" i="4" s="1"/>
  <c r="E4274" i="4" s="1"/>
  <c r="J4274" i="4"/>
  <c r="G4275" i="4"/>
  <c r="C4275" i="4"/>
  <c r="D4275" i="4" s="1"/>
  <c r="E4275" i="4" s="1"/>
  <c r="J4275" i="4"/>
  <c r="G4276" i="4"/>
  <c r="C4276" i="4"/>
  <c r="D4276" i="4" s="1"/>
  <c r="E4276" i="4" s="1"/>
  <c r="J4276" i="4"/>
  <c r="G4277" i="4"/>
  <c r="C4277" i="4"/>
  <c r="D4277" i="4" s="1"/>
  <c r="E4277" i="4" s="1"/>
  <c r="J4277" i="4"/>
  <c r="G4278" i="4"/>
  <c r="C4278" i="4"/>
  <c r="D4278" i="4" s="1"/>
  <c r="E4278" i="4" s="1"/>
  <c r="J4278" i="4"/>
  <c r="G4279" i="4"/>
  <c r="C4279" i="4"/>
  <c r="D4279" i="4" s="1"/>
  <c r="E4279" i="4" s="1"/>
  <c r="J4279" i="4"/>
  <c r="G4280" i="4"/>
  <c r="C4280" i="4"/>
  <c r="D4280" i="4" s="1"/>
  <c r="E4280" i="4" s="1"/>
  <c r="J4280" i="4"/>
  <c r="G4281" i="4"/>
  <c r="C4281" i="4"/>
  <c r="D4281" i="4" s="1"/>
  <c r="E4281" i="4" s="1"/>
  <c r="J4281" i="4"/>
  <c r="G4282" i="4"/>
  <c r="C4282" i="4"/>
  <c r="D4282" i="4" s="1"/>
  <c r="E4282" i="4" s="1"/>
  <c r="J4282" i="4"/>
  <c r="G4283" i="4"/>
  <c r="C4283" i="4"/>
  <c r="D4283" i="4" s="1"/>
  <c r="E4283" i="4" s="1"/>
  <c r="J4283" i="4"/>
  <c r="G4284" i="4"/>
  <c r="C4284" i="4"/>
  <c r="D4284" i="4" s="1"/>
  <c r="E4284" i="4" s="1"/>
  <c r="J4284" i="4"/>
  <c r="G4285" i="4"/>
  <c r="C4285" i="4"/>
  <c r="D4285" i="4" s="1"/>
  <c r="E4285" i="4" s="1"/>
  <c r="J4285" i="4"/>
  <c r="G4286" i="4"/>
  <c r="C4286" i="4"/>
  <c r="D4286" i="4" s="1"/>
  <c r="E4286" i="4" s="1"/>
  <c r="J4286" i="4"/>
  <c r="G4287" i="4"/>
  <c r="C4287" i="4"/>
  <c r="D4287" i="4" s="1"/>
  <c r="E4287" i="4" s="1"/>
  <c r="J4287" i="4"/>
  <c r="G4288" i="4"/>
  <c r="C4288" i="4"/>
  <c r="D4288" i="4" s="1"/>
  <c r="E4288" i="4" s="1"/>
  <c r="J4288" i="4"/>
  <c r="G4289" i="4"/>
  <c r="C4289" i="4"/>
  <c r="D4289" i="4" s="1"/>
  <c r="E4289" i="4" s="1"/>
  <c r="J4289" i="4"/>
  <c r="G4290" i="4"/>
  <c r="C4290" i="4"/>
  <c r="D4290" i="4" s="1"/>
  <c r="E4290" i="4" s="1"/>
  <c r="J4290" i="4"/>
  <c r="G4291" i="4"/>
  <c r="C4291" i="4"/>
  <c r="D4291" i="4" s="1"/>
  <c r="E4291" i="4" s="1"/>
  <c r="J4291" i="4"/>
  <c r="G4292" i="4"/>
  <c r="C4292" i="4"/>
  <c r="D4292" i="4" s="1"/>
  <c r="E4292" i="4" s="1"/>
  <c r="J4292" i="4"/>
  <c r="G4293" i="4"/>
  <c r="C4293" i="4"/>
  <c r="D4293" i="4" s="1"/>
  <c r="E4293" i="4" s="1"/>
  <c r="J4293" i="4"/>
  <c r="G4294" i="4"/>
  <c r="C4294" i="4"/>
  <c r="D4294" i="4" s="1"/>
  <c r="E4294" i="4" s="1"/>
  <c r="J4294" i="4"/>
  <c r="G4295" i="4"/>
  <c r="C4295" i="4"/>
  <c r="D4295" i="4" s="1"/>
  <c r="E4295" i="4" s="1"/>
  <c r="J4295" i="4"/>
  <c r="G4296" i="4"/>
  <c r="C4296" i="4"/>
  <c r="D4296" i="4" s="1"/>
  <c r="E4296" i="4" s="1"/>
  <c r="J4296" i="4"/>
  <c r="G4297" i="4"/>
  <c r="C4297" i="4"/>
  <c r="D4297" i="4" s="1"/>
  <c r="E4297" i="4" s="1"/>
  <c r="J4297" i="4"/>
  <c r="G4298" i="4"/>
  <c r="C4298" i="4"/>
  <c r="D4298" i="4" s="1"/>
  <c r="E4298" i="4" s="1"/>
  <c r="J4298" i="4"/>
  <c r="G4299" i="4"/>
  <c r="C4299" i="4"/>
  <c r="D4299" i="4" s="1"/>
  <c r="E4299" i="4" s="1"/>
  <c r="J4299" i="4"/>
  <c r="G4300" i="4"/>
  <c r="C4300" i="4"/>
  <c r="D4300" i="4" s="1"/>
  <c r="E4300" i="4" s="1"/>
  <c r="J4300" i="4"/>
  <c r="G4301" i="4"/>
  <c r="C4301" i="4"/>
  <c r="D4301" i="4" s="1"/>
  <c r="E4301" i="4" s="1"/>
  <c r="J4301" i="4"/>
  <c r="G4302" i="4"/>
  <c r="C4302" i="4"/>
  <c r="D4302" i="4" s="1"/>
  <c r="E4302" i="4" s="1"/>
  <c r="J4302" i="4"/>
  <c r="G4303" i="4"/>
  <c r="C4303" i="4"/>
  <c r="D4303" i="4" s="1"/>
  <c r="E4303" i="4" s="1"/>
  <c r="J4303" i="4"/>
  <c r="G4304" i="4"/>
  <c r="C4304" i="4"/>
  <c r="D4304" i="4" s="1"/>
  <c r="E4304" i="4" s="1"/>
  <c r="G4308" i="4"/>
  <c r="C4308" i="4"/>
  <c r="D4308" i="4" s="1"/>
  <c r="E4308" i="4" s="1"/>
  <c r="G4312" i="4"/>
  <c r="C4312" i="4"/>
  <c r="D4312" i="4" s="1"/>
  <c r="E4312" i="4" s="1"/>
  <c r="G4316" i="4"/>
  <c r="C4316" i="4"/>
  <c r="D4316" i="4" s="1"/>
  <c r="E4316" i="4" s="1"/>
  <c r="G4320" i="4"/>
  <c r="C4320" i="4"/>
  <c r="D4320" i="4" s="1"/>
  <c r="E4320" i="4" s="1"/>
  <c r="G4324" i="4"/>
  <c r="C4324" i="4"/>
  <c r="D4324" i="4" s="1"/>
  <c r="E4324" i="4" s="1"/>
  <c r="G4328" i="4"/>
  <c r="C4328" i="4"/>
  <c r="D4328" i="4" s="1"/>
  <c r="E4328" i="4" s="1"/>
  <c r="G4332" i="4"/>
  <c r="C4332" i="4"/>
  <c r="D4332" i="4" s="1"/>
  <c r="E4332" i="4" s="1"/>
  <c r="G4336" i="4"/>
  <c r="C4336" i="4"/>
  <c r="D4336" i="4" s="1"/>
  <c r="E4336" i="4" s="1"/>
  <c r="G4340" i="4"/>
  <c r="C4340" i="4"/>
  <c r="D4340" i="4" s="1"/>
  <c r="E4340" i="4" s="1"/>
  <c r="G4344" i="4"/>
  <c r="C4344" i="4"/>
  <c r="D4344" i="4" s="1"/>
  <c r="E4344" i="4" s="1"/>
  <c r="G4348" i="4"/>
  <c r="C4348" i="4"/>
  <c r="D4348" i="4" s="1"/>
  <c r="E4348" i="4" s="1"/>
  <c r="G4352" i="4"/>
  <c r="C4352" i="4"/>
  <c r="D4352" i="4" s="1"/>
  <c r="E4352" i="4" s="1"/>
  <c r="G4356" i="4"/>
  <c r="C4356" i="4"/>
  <c r="D4356" i="4" s="1"/>
  <c r="E4356" i="4" s="1"/>
  <c r="G4360" i="4"/>
  <c r="C4360" i="4"/>
  <c r="D4360" i="4" s="1"/>
  <c r="E4360" i="4" s="1"/>
  <c r="G4364" i="4"/>
  <c r="C4364" i="4"/>
  <c r="D4364" i="4" s="1"/>
  <c r="E4364" i="4" s="1"/>
  <c r="G4368" i="4"/>
  <c r="C4368" i="4"/>
  <c r="D4368" i="4" s="1"/>
  <c r="E4368" i="4" s="1"/>
  <c r="G4372" i="4"/>
  <c r="C4372" i="4"/>
  <c r="D4372" i="4" s="1"/>
  <c r="E4372" i="4" s="1"/>
  <c r="G4376" i="4"/>
  <c r="C4376" i="4"/>
  <c r="D4376" i="4" s="1"/>
  <c r="E4376" i="4" s="1"/>
  <c r="G4380" i="4"/>
  <c r="C4380" i="4"/>
  <c r="D4380" i="4" s="1"/>
  <c r="E4380" i="4" s="1"/>
  <c r="G4384" i="4"/>
  <c r="C4384" i="4"/>
  <c r="D4384" i="4" s="1"/>
  <c r="E4384" i="4" s="1"/>
  <c r="G4388" i="4"/>
  <c r="C4388" i="4"/>
  <c r="D4388" i="4" s="1"/>
  <c r="E4388" i="4" s="1"/>
  <c r="G4392" i="4"/>
  <c r="C4392" i="4"/>
  <c r="D4392" i="4" s="1"/>
  <c r="E4392" i="4" s="1"/>
  <c r="G4396" i="4"/>
  <c r="C4396" i="4"/>
  <c r="D4396" i="4" s="1"/>
  <c r="E4396" i="4" s="1"/>
  <c r="G4400" i="4"/>
  <c r="C4400" i="4"/>
  <c r="D4400" i="4" s="1"/>
  <c r="E4400" i="4" s="1"/>
  <c r="G4404" i="4"/>
  <c r="C4404" i="4"/>
  <c r="D4404" i="4" s="1"/>
  <c r="E4404" i="4" s="1"/>
  <c r="G4408" i="4"/>
  <c r="C4408" i="4"/>
  <c r="D4408" i="4" s="1"/>
  <c r="E4408" i="4" s="1"/>
  <c r="G4412" i="4"/>
  <c r="C4412" i="4"/>
  <c r="D4412" i="4" s="1"/>
  <c r="E4412" i="4" s="1"/>
  <c r="G4416" i="4"/>
  <c r="C4416" i="4"/>
  <c r="D4416" i="4" s="1"/>
  <c r="E4416" i="4" s="1"/>
  <c r="G4420" i="4"/>
  <c r="C4420" i="4"/>
  <c r="D4420" i="4" s="1"/>
  <c r="E4420" i="4" s="1"/>
  <c r="G4424" i="4"/>
  <c r="C4424" i="4"/>
  <c r="D4424" i="4" s="1"/>
  <c r="E4424" i="4" s="1"/>
  <c r="G4428" i="4"/>
  <c r="C4428" i="4"/>
  <c r="D4428" i="4" s="1"/>
  <c r="E4428" i="4" s="1"/>
  <c r="G4432" i="4"/>
  <c r="C4432" i="4"/>
  <c r="D4432" i="4" s="1"/>
  <c r="E4432" i="4" s="1"/>
  <c r="G4436" i="4"/>
  <c r="C4436" i="4"/>
  <c r="D4436" i="4" s="1"/>
  <c r="E4436" i="4" s="1"/>
  <c r="G4440" i="4"/>
  <c r="C4440" i="4"/>
  <c r="D4440" i="4" s="1"/>
  <c r="E4440" i="4" s="1"/>
  <c r="G4444" i="4"/>
  <c r="C4444" i="4"/>
  <c r="D4444" i="4" s="1"/>
  <c r="E4444" i="4" s="1"/>
  <c r="G4448" i="4"/>
  <c r="C4448" i="4"/>
  <c r="D4448" i="4" s="1"/>
  <c r="E4448" i="4" s="1"/>
  <c r="G4452" i="4"/>
  <c r="C4452" i="4"/>
  <c r="D4452" i="4" s="1"/>
  <c r="E4452" i="4" s="1"/>
  <c r="G4456" i="4"/>
  <c r="C4456" i="4"/>
  <c r="D4456" i="4" s="1"/>
  <c r="E4456" i="4" s="1"/>
  <c r="G4460" i="4"/>
  <c r="C4460" i="4"/>
  <c r="D4460" i="4" s="1"/>
  <c r="E4460" i="4" s="1"/>
  <c r="G4464" i="4"/>
  <c r="C4464" i="4"/>
  <c r="D4464" i="4" s="1"/>
  <c r="E4464" i="4" s="1"/>
  <c r="G4468" i="4"/>
  <c r="C4468" i="4"/>
  <c r="D4468" i="4" s="1"/>
  <c r="E4468" i="4" s="1"/>
  <c r="G4472" i="4"/>
  <c r="C4472" i="4"/>
  <c r="D4472" i="4" s="1"/>
  <c r="E4472" i="4" s="1"/>
  <c r="G4476" i="4"/>
  <c r="C4476" i="4"/>
  <c r="D4476" i="4" s="1"/>
  <c r="E4476" i="4" s="1"/>
  <c r="G4480" i="4"/>
  <c r="C4480" i="4"/>
  <c r="D4480" i="4" s="1"/>
  <c r="E4480" i="4" s="1"/>
  <c r="G4484" i="4"/>
  <c r="C4484" i="4"/>
  <c r="D4484" i="4" s="1"/>
  <c r="E4484" i="4" s="1"/>
  <c r="G4488" i="4"/>
  <c r="C4488" i="4"/>
  <c r="D4488" i="4" s="1"/>
  <c r="E4488" i="4" s="1"/>
  <c r="G4492" i="4"/>
  <c r="C4492" i="4"/>
  <c r="D4492" i="4" s="1"/>
  <c r="E4492" i="4" s="1"/>
  <c r="G4496" i="4"/>
  <c r="C4496" i="4"/>
  <c r="D4496" i="4" s="1"/>
  <c r="E4496" i="4" s="1"/>
  <c r="G4500" i="4"/>
  <c r="C4500" i="4"/>
  <c r="D4500" i="4" s="1"/>
  <c r="E4500" i="4" s="1"/>
  <c r="G4504" i="4"/>
  <c r="C4504" i="4"/>
  <c r="D4504" i="4" s="1"/>
  <c r="E4504" i="4" s="1"/>
  <c r="G4508" i="4"/>
  <c r="C4508" i="4"/>
  <c r="D4508" i="4" s="1"/>
  <c r="E4508" i="4" s="1"/>
  <c r="G4512" i="4"/>
  <c r="C4512" i="4"/>
  <c r="D4512" i="4" s="1"/>
  <c r="E4512" i="4" s="1"/>
  <c r="G4516" i="4"/>
  <c r="C4516" i="4"/>
  <c r="D4516" i="4" s="1"/>
  <c r="E4516" i="4" s="1"/>
  <c r="J4520" i="4"/>
  <c r="G4520" i="4"/>
  <c r="C4520" i="4"/>
  <c r="D4520" i="4" s="1"/>
  <c r="E4520" i="4" s="1"/>
  <c r="C4148" i="4"/>
  <c r="D4148" i="4" s="1"/>
  <c r="E4148" i="4" s="1"/>
  <c r="C4150" i="4"/>
  <c r="D4150" i="4" s="1"/>
  <c r="E4150" i="4" s="1"/>
  <c r="C4152" i="4"/>
  <c r="D4152" i="4" s="1"/>
  <c r="E4152" i="4" s="1"/>
  <c r="C4154" i="4"/>
  <c r="D4154" i="4" s="1"/>
  <c r="E4154" i="4" s="1"/>
  <c r="C4156" i="4"/>
  <c r="D4156" i="4" s="1"/>
  <c r="E4156" i="4" s="1"/>
  <c r="C4158" i="4"/>
  <c r="D4158" i="4" s="1"/>
  <c r="E4158" i="4" s="1"/>
  <c r="C4160" i="4"/>
  <c r="D4160" i="4" s="1"/>
  <c r="E4160" i="4" s="1"/>
  <c r="C4162" i="4"/>
  <c r="D4162" i="4" s="1"/>
  <c r="E4162" i="4" s="1"/>
  <c r="C4164" i="4"/>
  <c r="D4164" i="4" s="1"/>
  <c r="E4164" i="4" s="1"/>
  <c r="C4166" i="4"/>
  <c r="D4166" i="4" s="1"/>
  <c r="E4166" i="4" s="1"/>
  <c r="C4168" i="4"/>
  <c r="D4168" i="4" s="1"/>
  <c r="E4168" i="4" s="1"/>
  <c r="C4170" i="4"/>
  <c r="D4170" i="4" s="1"/>
  <c r="E4170" i="4" s="1"/>
  <c r="C4172" i="4"/>
  <c r="D4172" i="4" s="1"/>
  <c r="E4172" i="4" s="1"/>
  <c r="C4174" i="4"/>
  <c r="D4174" i="4" s="1"/>
  <c r="E4174" i="4" s="1"/>
  <c r="C4176" i="4"/>
  <c r="D4176" i="4" s="1"/>
  <c r="E4176" i="4" s="1"/>
  <c r="C4178" i="4"/>
  <c r="D4178" i="4" s="1"/>
  <c r="E4178" i="4" s="1"/>
  <c r="C4180" i="4"/>
  <c r="D4180" i="4" s="1"/>
  <c r="E4180" i="4" s="1"/>
  <c r="C4182" i="4"/>
  <c r="D4182" i="4" s="1"/>
  <c r="E4182" i="4" s="1"/>
  <c r="C4184" i="4"/>
  <c r="D4184" i="4" s="1"/>
  <c r="E4184" i="4" s="1"/>
  <c r="C4186" i="4"/>
  <c r="D4186" i="4" s="1"/>
  <c r="E4186" i="4" s="1"/>
  <c r="C4188" i="4"/>
  <c r="D4188" i="4" s="1"/>
  <c r="E4188" i="4" s="1"/>
  <c r="C4190" i="4"/>
  <c r="D4190" i="4" s="1"/>
  <c r="E4190" i="4" s="1"/>
  <c r="C4192" i="4"/>
  <c r="D4192" i="4" s="1"/>
  <c r="E4192" i="4" s="1"/>
  <c r="C4194" i="4"/>
  <c r="D4194" i="4" s="1"/>
  <c r="E4194" i="4" s="1"/>
  <c r="C4196" i="4"/>
  <c r="D4196" i="4" s="1"/>
  <c r="E4196" i="4" s="1"/>
  <c r="C4198" i="4"/>
  <c r="D4198" i="4" s="1"/>
  <c r="E4198" i="4" s="1"/>
  <c r="C4200" i="4"/>
  <c r="D4200" i="4" s="1"/>
  <c r="E4200" i="4" s="1"/>
  <c r="C4202" i="4"/>
  <c r="D4202" i="4" s="1"/>
  <c r="E4202" i="4" s="1"/>
  <c r="C4204" i="4"/>
  <c r="D4204" i="4" s="1"/>
  <c r="E4204" i="4" s="1"/>
  <c r="C4206" i="4"/>
  <c r="D4206" i="4" s="1"/>
  <c r="E4206" i="4" s="1"/>
  <c r="C4208" i="4"/>
  <c r="D4208" i="4" s="1"/>
  <c r="E4208" i="4" s="1"/>
  <c r="C4210" i="4"/>
  <c r="D4210" i="4" s="1"/>
  <c r="E4210" i="4" s="1"/>
  <c r="C4212" i="4"/>
  <c r="D4212" i="4" s="1"/>
  <c r="E4212" i="4" s="1"/>
  <c r="C4214" i="4"/>
  <c r="D4214" i="4" s="1"/>
  <c r="E4214" i="4" s="1"/>
  <c r="C4216" i="4"/>
  <c r="D4216" i="4" s="1"/>
  <c r="E4216" i="4" s="1"/>
  <c r="F4217" i="4"/>
  <c r="C4218" i="4"/>
  <c r="D4218" i="4" s="1"/>
  <c r="E4218" i="4" s="1"/>
  <c r="F4219" i="4"/>
  <c r="F4304" i="4"/>
  <c r="G4307" i="4"/>
  <c r="C4307" i="4"/>
  <c r="D4307" i="4" s="1"/>
  <c r="E4307" i="4" s="1"/>
  <c r="F4308" i="4"/>
  <c r="G4311" i="4"/>
  <c r="C4311" i="4"/>
  <c r="D4311" i="4" s="1"/>
  <c r="E4311" i="4" s="1"/>
  <c r="F4312" i="4"/>
  <c r="G4315" i="4"/>
  <c r="C4315" i="4"/>
  <c r="D4315" i="4" s="1"/>
  <c r="E4315" i="4" s="1"/>
  <c r="F4316" i="4"/>
  <c r="G4319" i="4"/>
  <c r="C4319" i="4"/>
  <c r="D4319" i="4" s="1"/>
  <c r="E4319" i="4" s="1"/>
  <c r="F4320" i="4"/>
  <c r="G4323" i="4"/>
  <c r="C4323" i="4"/>
  <c r="D4323" i="4" s="1"/>
  <c r="E4323" i="4" s="1"/>
  <c r="F4324" i="4"/>
  <c r="G4327" i="4"/>
  <c r="C4327" i="4"/>
  <c r="D4327" i="4" s="1"/>
  <c r="E4327" i="4" s="1"/>
  <c r="F4328" i="4"/>
  <c r="G4331" i="4"/>
  <c r="C4331" i="4"/>
  <c r="D4331" i="4" s="1"/>
  <c r="E4331" i="4" s="1"/>
  <c r="F4332" i="4"/>
  <c r="G4335" i="4"/>
  <c r="C4335" i="4"/>
  <c r="D4335" i="4" s="1"/>
  <c r="E4335" i="4" s="1"/>
  <c r="F4336" i="4"/>
  <c r="G4339" i="4"/>
  <c r="C4339" i="4"/>
  <c r="D4339" i="4" s="1"/>
  <c r="E4339" i="4" s="1"/>
  <c r="F4340" i="4"/>
  <c r="G4343" i="4"/>
  <c r="C4343" i="4"/>
  <c r="D4343" i="4" s="1"/>
  <c r="E4343" i="4" s="1"/>
  <c r="F4344" i="4"/>
  <c r="G4347" i="4"/>
  <c r="C4347" i="4"/>
  <c r="D4347" i="4" s="1"/>
  <c r="E4347" i="4" s="1"/>
  <c r="F4348" i="4"/>
  <c r="G4351" i="4"/>
  <c r="C4351" i="4"/>
  <c r="D4351" i="4" s="1"/>
  <c r="E4351" i="4" s="1"/>
  <c r="F4352" i="4"/>
  <c r="G4355" i="4"/>
  <c r="C4355" i="4"/>
  <c r="D4355" i="4" s="1"/>
  <c r="E4355" i="4" s="1"/>
  <c r="F4356" i="4"/>
  <c r="G4359" i="4"/>
  <c r="C4359" i="4"/>
  <c r="D4359" i="4" s="1"/>
  <c r="E4359" i="4" s="1"/>
  <c r="F4360" i="4"/>
  <c r="G4363" i="4"/>
  <c r="C4363" i="4"/>
  <c r="D4363" i="4" s="1"/>
  <c r="E4363" i="4" s="1"/>
  <c r="F4364" i="4"/>
  <c r="G4367" i="4"/>
  <c r="C4367" i="4"/>
  <c r="D4367" i="4" s="1"/>
  <c r="E4367" i="4" s="1"/>
  <c r="F4368" i="4"/>
  <c r="G4371" i="4"/>
  <c r="C4371" i="4"/>
  <c r="D4371" i="4" s="1"/>
  <c r="E4371" i="4" s="1"/>
  <c r="F4372" i="4"/>
  <c r="G4375" i="4"/>
  <c r="C4375" i="4"/>
  <c r="D4375" i="4" s="1"/>
  <c r="E4375" i="4" s="1"/>
  <c r="G4379" i="4"/>
  <c r="C4379" i="4"/>
  <c r="D4379" i="4" s="1"/>
  <c r="E4379" i="4" s="1"/>
  <c r="F4380" i="4"/>
  <c r="G4383" i="4"/>
  <c r="C4383" i="4"/>
  <c r="D4383" i="4" s="1"/>
  <c r="E4383" i="4" s="1"/>
  <c r="F4384" i="4"/>
  <c r="G4387" i="4"/>
  <c r="C4387" i="4"/>
  <c r="D4387" i="4" s="1"/>
  <c r="E4387" i="4" s="1"/>
  <c r="F4388" i="4"/>
  <c r="G4391" i="4"/>
  <c r="C4391" i="4"/>
  <c r="D4391" i="4" s="1"/>
  <c r="E4391" i="4" s="1"/>
  <c r="F4392" i="4"/>
  <c r="G4395" i="4"/>
  <c r="C4395" i="4"/>
  <c r="D4395" i="4" s="1"/>
  <c r="E4395" i="4" s="1"/>
  <c r="F4396" i="4"/>
  <c r="G4399" i="4"/>
  <c r="C4399" i="4"/>
  <c r="D4399" i="4" s="1"/>
  <c r="E4399" i="4" s="1"/>
  <c r="F4400" i="4"/>
  <c r="G4403" i="4"/>
  <c r="C4403" i="4"/>
  <c r="D4403" i="4" s="1"/>
  <c r="E4403" i="4" s="1"/>
  <c r="F4404" i="4"/>
  <c r="G4407" i="4"/>
  <c r="C4407" i="4"/>
  <c r="D4407" i="4" s="1"/>
  <c r="E4407" i="4" s="1"/>
  <c r="F4408" i="4"/>
  <c r="G4411" i="4"/>
  <c r="C4411" i="4"/>
  <c r="D4411" i="4" s="1"/>
  <c r="E4411" i="4" s="1"/>
  <c r="F4412" i="4"/>
  <c r="G4415" i="4"/>
  <c r="C4415" i="4"/>
  <c r="D4415" i="4" s="1"/>
  <c r="E4415" i="4" s="1"/>
  <c r="F4416" i="4"/>
  <c r="G4419" i="4"/>
  <c r="C4419" i="4"/>
  <c r="D4419" i="4" s="1"/>
  <c r="E4419" i="4" s="1"/>
  <c r="F4420" i="4"/>
  <c r="G4423" i="4"/>
  <c r="C4423" i="4"/>
  <c r="D4423" i="4" s="1"/>
  <c r="E4423" i="4" s="1"/>
  <c r="F4424" i="4"/>
  <c r="G4427" i="4"/>
  <c r="C4427" i="4"/>
  <c r="D4427" i="4" s="1"/>
  <c r="E4427" i="4" s="1"/>
  <c r="F4428" i="4"/>
  <c r="G4431" i="4"/>
  <c r="C4431" i="4"/>
  <c r="D4431" i="4" s="1"/>
  <c r="E4431" i="4" s="1"/>
  <c r="F4432" i="4"/>
  <c r="G4435" i="4"/>
  <c r="C4435" i="4"/>
  <c r="D4435" i="4" s="1"/>
  <c r="E4435" i="4" s="1"/>
  <c r="F4436" i="4"/>
  <c r="G4439" i="4"/>
  <c r="C4439" i="4"/>
  <c r="D4439" i="4" s="1"/>
  <c r="E4439" i="4" s="1"/>
  <c r="F4440" i="4"/>
  <c r="G4443" i="4"/>
  <c r="C4443" i="4"/>
  <c r="D4443" i="4" s="1"/>
  <c r="E4443" i="4" s="1"/>
  <c r="F4444" i="4"/>
  <c r="G4447" i="4"/>
  <c r="C4447" i="4"/>
  <c r="D4447" i="4" s="1"/>
  <c r="E4447" i="4" s="1"/>
  <c r="F4448" i="4"/>
  <c r="G4451" i="4"/>
  <c r="C4451" i="4"/>
  <c r="D4451" i="4" s="1"/>
  <c r="E4451" i="4" s="1"/>
  <c r="F4452" i="4"/>
  <c r="G4455" i="4"/>
  <c r="C4455" i="4"/>
  <c r="D4455" i="4" s="1"/>
  <c r="E4455" i="4" s="1"/>
  <c r="F4456" i="4"/>
  <c r="G4459" i="4"/>
  <c r="C4459" i="4"/>
  <c r="D4459" i="4" s="1"/>
  <c r="E4459" i="4" s="1"/>
  <c r="F4460" i="4"/>
  <c r="G4463" i="4"/>
  <c r="C4463" i="4"/>
  <c r="D4463" i="4" s="1"/>
  <c r="E4463" i="4" s="1"/>
  <c r="F4464" i="4"/>
  <c r="G4467" i="4"/>
  <c r="C4467" i="4"/>
  <c r="D4467" i="4" s="1"/>
  <c r="E4467" i="4" s="1"/>
  <c r="F4468" i="4"/>
  <c r="G4471" i="4"/>
  <c r="C4471" i="4"/>
  <c r="D4471" i="4" s="1"/>
  <c r="E4471" i="4" s="1"/>
  <c r="F4472" i="4"/>
  <c r="G4475" i="4"/>
  <c r="C4475" i="4"/>
  <c r="D4475" i="4" s="1"/>
  <c r="E4475" i="4" s="1"/>
  <c r="F4476" i="4"/>
  <c r="G4479" i="4"/>
  <c r="C4479" i="4"/>
  <c r="D4479" i="4" s="1"/>
  <c r="E4479" i="4" s="1"/>
  <c r="F4480" i="4"/>
  <c r="G4483" i="4"/>
  <c r="C4483" i="4"/>
  <c r="D4483" i="4" s="1"/>
  <c r="E4483" i="4" s="1"/>
  <c r="F4484" i="4"/>
  <c r="G4487" i="4"/>
  <c r="C4487" i="4"/>
  <c r="D4487" i="4" s="1"/>
  <c r="E4487" i="4" s="1"/>
  <c r="F4488" i="4"/>
  <c r="G4491" i="4"/>
  <c r="C4491" i="4"/>
  <c r="D4491" i="4" s="1"/>
  <c r="E4491" i="4" s="1"/>
  <c r="F4492" i="4"/>
  <c r="G4495" i="4"/>
  <c r="C4495" i="4"/>
  <c r="D4495" i="4" s="1"/>
  <c r="E4495" i="4" s="1"/>
  <c r="F4496" i="4"/>
  <c r="G4499" i="4"/>
  <c r="C4499" i="4"/>
  <c r="D4499" i="4" s="1"/>
  <c r="E4499" i="4" s="1"/>
  <c r="F4500" i="4"/>
  <c r="G4503" i="4"/>
  <c r="C4503" i="4"/>
  <c r="D4503" i="4" s="1"/>
  <c r="E4503" i="4" s="1"/>
  <c r="F4504" i="4"/>
  <c r="G4507" i="4"/>
  <c r="C4507" i="4"/>
  <c r="D4507" i="4" s="1"/>
  <c r="E4507" i="4" s="1"/>
  <c r="F4508" i="4"/>
  <c r="G4511" i="4"/>
  <c r="C4511" i="4"/>
  <c r="D4511" i="4" s="1"/>
  <c r="E4511" i="4" s="1"/>
  <c r="F4512" i="4"/>
  <c r="G4515" i="4"/>
  <c r="C4515" i="4"/>
  <c r="D4515" i="4" s="1"/>
  <c r="E4515" i="4" s="1"/>
  <c r="F4516" i="4"/>
  <c r="G4519" i="4"/>
  <c r="C4519" i="4"/>
  <c r="D4519" i="4" s="1"/>
  <c r="E4519" i="4" s="1"/>
  <c r="F4520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G4306" i="4"/>
  <c r="C4306" i="4"/>
  <c r="D4306" i="4" s="1"/>
  <c r="E4306" i="4" s="1"/>
  <c r="F4307" i="4"/>
  <c r="G4310" i="4"/>
  <c r="C4310" i="4"/>
  <c r="D4310" i="4" s="1"/>
  <c r="E4310" i="4" s="1"/>
  <c r="F4311" i="4"/>
  <c r="G4314" i="4"/>
  <c r="C4314" i="4"/>
  <c r="D4314" i="4" s="1"/>
  <c r="E4314" i="4" s="1"/>
  <c r="F4315" i="4"/>
  <c r="G4318" i="4"/>
  <c r="C4318" i="4"/>
  <c r="D4318" i="4" s="1"/>
  <c r="E4318" i="4" s="1"/>
  <c r="F4319" i="4"/>
  <c r="G4322" i="4"/>
  <c r="C4322" i="4"/>
  <c r="D4322" i="4" s="1"/>
  <c r="E4322" i="4" s="1"/>
  <c r="F4323" i="4"/>
  <c r="G4326" i="4"/>
  <c r="C4326" i="4"/>
  <c r="D4326" i="4" s="1"/>
  <c r="E4326" i="4" s="1"/>
  <c r="F4327" i="4"/>
  <c r="G4330" i="4"/>
  <c r="C4330" i="4"/>
  <c r="D4330" i="4" s="1"/>
  <c r="E4330" i="4" s="1"/>
  <c r="F4331" i="4"/>
  <c r="G4334" i="4"/>
  <c r="C4334" i="4"/>
  <c r="D4334" i="4" s="1"/>
  <c r="E4334" i="4" s="1"/>
  <c r="F4335" i="4"/>
  <c r="G4338" i="4"/>
  <c r="C4338" i="4"/>
  <c r="D4338" i="4" s="1"/>
  <c r="E4338" i="4" s="1"/>
  <c r="F4339" i="4"/>
  <c r="G4342" i="4"/>
  <c r="C4342" i="4"/>
  <c r="D4342" i="4" s="1"/>
  <c r="E4342" i="4" s="1"/>
  <c r="F4343" i="4"/>
  <c r="G4346" i="4"/>
  <c r="C4346" i="4"/>
  <c r="D4346" i="4" s="1"/>
  <c r="E4346" i="4" s="1"/>
  <c r="G4350" i="4"/>
  <c r="C4350" i="4"/>
  <c r="D4350" i="4" s="1"/>
  <c r="E4350" i="4" s="1"/>
  <c r="G4354" i="4"/>
  <c r="C4354" i="4"/>
  <c r="D4354" i="4" s="1"/>
  <c r="E4354" i="4" s="1"/>
  <c r="G4358" i="4"/>
  <c r="C4358" i="4"/>
  <c r="D4358" i="4" s="1"/>
  <c r="E4358" i="4" s="1"/>
  <c r="G4362" i="4"/>
  <c r="C4362" i="4"/>
  <c r="D4362" i="4" s="1"/>
  <c r="E4362" i="4" s="1"/>
  <c r="G4366" i="4"/>
  <c r="C4366" i="4"/>
  <c r="D4366" i="4" s="1"/>
  <c r="E4366" i="4" s="1"/>
  <c r="G4370" i="4"/>
  <c r="C4370" i="4"/>
  <c r="D4370" i="4" s="1"/>
  <c r="E4370" i="4" s="1"/>
  <c r="G4374" i="4"/>
  <c r="C4374" i="4"/>
  <c r="D4374" i="4" s="1"/>
  <c r="E4374" i="4" s="1"/>
  <c r="G4378" i="4"/>
  <c r="C4378" i="4"/>
  <c r="D4378" i="4" s="1"/>
  <c r="E4378" i="4" s="1"/>
  <c r="G4382" i="4"/>
  <c r="C4382" i="4"/>
  <c r="D4382" i="4" s="1"/>
  <c r="E4382" i="4" s="1"/>
  <c r="G4386" i="4"/>
  <c r="C4386" i="4"/>
  <c r="D4386" i="4" s="1"/>
  <c r="E4386" i="4" s="1"/>
  <c r="G4390" i="4"/>
  <c r="C4390" i="4"/>
  <c r="D4390" i="4" s="1"/>
  <c r="E4390" i="4" s="1"/>
  <c r="G4394" i="4"/>
  <c r="C4394" i="4"/>
  <c r="D4394" i="4" s="1"/>
  <c r="E4394" i="4" s="1"/>
  <c r="G4398" i="4"/>
  <c r="C4398" i="4"/>
  <c r="D4398" i="4" s="1"/>
  <c r="E4398" i="4" s="1"/>
  <c r="G4402" i="4"/>
  <c r="C4402" i="4"/>
  <c r="D4402" i="4" s="1"/>
  <c r="E4402" i="4" s="1"/>
  <c r="G4406" i="4"/>
  <c r="C4406" i="4"/>
  <c r="D4406" i="4" s="1"/>
  <c r="E4406" i="4" s="1"/>
  <c r="G4410" i="4"/>
  <c r="C4410" i="4"/>
  <c r="D4410" i="4" s="1"/>
  <c r="E4410" i="4" s="1"/>
  <c r="G4414" i="4"/>
  <c r="C4414" i="4"/>
  <c r="D4414" i="4" s="1"/>
  <c r="E4414" i="4" s="1"/>
  <c r="G4418" i="4"/>
  <c r="C4418" i="4"/>
  <c r="D4418" i="4" s="1"/>
  <c r="E4418" i="4" s="1"/>
  <c r="G4422" i="4"/>
  <c r="C4422" i="4"/>
  <c r="D4422" i="4" s="1"/>
  <c r="E4422" i="4" s="1"/>
  <c r="G4426" i="4"/>
  <c r="C4426" i="4"/>
  <c r="D4426" i="4" s="1"/>
  <c r="E4426" i="4" s="1"/>
  <c r="G4430" i="4"/>
  <c r="C4430" i="4"/>
  <c r="D4430" i="4" s="1"/>
  <c r="E4430" i="4" s="1"/>
  <c r="G4434" i="4"/>
  <c r="C4434" i="4"/>
  <c r="D4434" i="4" s="1"/>
  <c r="E4434" i="4" s="1"/>
  <c r="G4438" i="4"/>
  <c r="C4438" i="4"/>
  <c r="D4438" i="4" s="1"/>
  <c r="E4438" i="4" s="1"/>
  <c r="G4442" i="4"/>
  <c r="C4442" i="4"/>
  <c r="D4442" i="4" s="1"/>
  <c r="E4442" i="4" s="1"/>
  <c r="G4446" i="4"/>
  <c r="C4446" i="4"/>
  <c r="D4446" i="4" s="1"/>
  <c r="E4446" i="4" s="1"/>
  <c r="G4450" i="4"/>
  <c r="C4450" i="4"/>
  <c r="D4450" i="4" s="1"/>
  <c r="E4450" i="4" s="1"/>
  <c r="G4454" i="4"/>
  <c r="C4454" i="4"/>
  <c r="D4454" i="4" s="1"/>
  <c r="E4454" i="4" s="1"/>
  <c r="G4458" i="4"/>
  <c r="C4458" i="4"/>
  <c r="D4458" i="4" s="1"/>
  <c r="E4458" i="4" s="1"/>
  <c r="G4462" i="4"/>
  <c r="C4462" i="4"/>
  <c r="D4462" i="4" s="1"/>
  <c r="E4462" i="4" s="1"/>
  <c r="G4466" i="4"/>
  <c r="C4466" i="4"/>
  <c r="D4466" i="4" s="1"/>
  <c r="E4466" i="4" s="1"/>
  <c r="G4470" i="4"/>
  <c r="C4470" i="4"/>
  <c r="D4470" i="4" s="1"/>
  <c r="E4470" i="4" s="1"/>
  <c r="G4474" i="4"/>
  <c r="C4474" i="4"/>
  <c r="D4474" i="4" s="1"/>
  <c r="E4474" i="4" s="1"/>
  <c r="G4478" i="4"/>
  <c r="C4478" i="4"/>
  <c r="D4478" i="4" s="1"/>
  <c r="E4478" i="4" s="1"/>
  <c r="G4482" i="4"/>
  <c r="C4482" i="4"/>
  <c r="D4482" i="4" s="1"/>
  <c r="E4482" i="4" s="1"/>
  <c r="G4486" i="4"/>
  <c r="C4486" i="4"/>
  <c r="D4486" i="4" s="1"/>
  <c r="E4486" i="4" s="1"/>
  <c r="G4490" i="4"/>
  <c r="C4490" i="4"/>
  <c r="D4490" i="4" s="1"/>
  <c r="E4490" i="4" s="1"/>
  <c r="G4494" i="4"/>
  <c r="C4494" i="4"/>
  <c r="D4494" i="4" s="1"/>
  <c r="E4494" i="4" s="1"/>
  <c r="G4498" i="4"/>
  <c r="C4498" i="4"/>
  <c r="D4498" i="4" s="1"/>
  <c r="E4498" i="4" s="1"/>
  <c r="G4502" i="4"/>
  <c r="C4502" i="4"/>
  <c r="D4502" i="4" s="1"/>
  <c r="E4502" i="4" s="1"/>
  <c r="G4506" i="4"/>
  <c r="C4506" i="4"/>
  <c r="D4506" i="4" s="1"/>
  <c r="E4506" i="4" s="1"/>
  <c r="G4510" i="4"/>
  <c r="C4510" i="4"/>
  <c r="D4510" i="4" s="1"/>
  <c r="E4510" i="4" s="1"/>
  <c r="G4514" i="4"/>
  <c r="C4514" i="4"/>
  <c r="D4514" i="4" s="1"/>
  <c r="E4514" i="4" s="1"/>
  <c r="G4518" i="4"/>
  <c r="C4518" i="4"/>
  <c r="D4518" i="4" s="1"/>
  <c r="E4518" i="4" s="1"/>
  <c r="C4901" i="4"/>
  <c r="D4901" i="4" s="1"/>
  <c r="E4901" i="4" s="1"/>
  <c r="F4902" i="4"/>
  <c r="J4521" i="4"/>
  <c r="J4523" i="4"/>
  <c r="J4525" i="4"/>
  <c r="J4527" i="4"/>
  <c r="J4529" i="4"/>
  <c r="J4531" i="4"/>
  <c r="J4533" i="4"/>
  <c r="J4535" i="4"/>
  <c r="J4537" i="4"/>
  <c r="J4539" i="4"/>
  <c r="J4541" i="4"/>
  <c r="J4543" i="4"/>
  <c r="J4545" i="4"/>
  <c r="J4547" i="4"/>
  <c r="J4549" i="4"/>
  <c r="J4551" i="4"/>
  <c r="J4553" i="4"/>
  <c r="J4555" i="4"/>
  <c r="J4557" i="4"/>
  <c r="J4559" i="4"/>
  <c r="J4561" i="4"/>
  <c r="J4563" i="4"/>
  <c r="J4565" i="4"/>
  <c r="J4567" i="4"/>
  <c r="J4569" i="4"/>
  <c r="J4571" i="4"/>
  <c r="J4573" i="4"/>
  <c r="J4575" i="4"/>
  <c r="J4577" i="4"/>
  <c r="J4579" i="4"/>
  <c r="J4581" i="4"/>
  <c r="J4583" i="4"/>
  <c r="J4585" i="4"/>
  <c r="J4587" i="4"/>
  <c r="J4589" i="4"/>
  <c r="J4591" i="4"/>
  <c r="J4593" i="4"/>
  <c r="J4595" i="4"/>
  <c r="J4597" i="4"/>
  <c r="J4599" i="4"/>
  <c r="J4601" i="4"/>
  <c r="J4603" i="4"/>
  <c r="J4605" i="4"/>
  <c r="J4607" i="4"/>
  <c r="J4609" i="4"/>
  <c r="J4611" i="4"/>
  <c r="J4613" i="4"/>
  <c r="J4615" i="4"/>
  <c r="J4617" i="4"/>
  <c r="J4619" i="4"/>
  <c r="J4621" i="4"/>
  <c r="J4623" i="4"/>
  <c r="J4625" i="4"/>
  <c r="J4627" i="4"/>
  <c r="J4629" i="4"/>
  <c r="J4631" i="4"/>
  <c r="J4633" i="4"/>
  <c r="J4635" i="4"/>
  <c r="J4637" i="4"/>
  <c r="J4639" i="4"/>
  <c r="J4641" i="4"/>
  <c r="J4643" i="4"/>
  <c r="J4645" i="4"/>
  <c r="J4647" i="4"/>
  <c r="J4649" i="4"/>
  <c r="J4651" i="4"/>
  <c r="J4653" i="4"/>
  <c r="J4655" i="4"/>
  <c r="J4657" i="4"/>
  <c r="J4659" i="4"/>
  <c r="J4661" i="4"/>
  <c r="J4663" i="4"/>
  <c r="J4665" i="4"/>
  <c r="J4667" i="4"/>
  <c r="J4669" i="4"/>
  <c r="J4671" i="4"/>
  <c r="J4673" i="4"/>
  <c r="J4675" i="4"/>
  <c r="J4677" i="4"/>
  <c r="J4679" i="4"/>
  <c r="J4681" i="4"/>
  <c r="J4683" i="4"/>
  <c r="J4685" i="4"/>
  <c r="J4687" i="4"/>
  <c r="J4689" i="4"/>
  <c r="J4691" i="4"/>
  <c r="J4693" i="4"/>
  <c r="J4695" i="4"/>
  <c r="J4697" i="4"/>
  <c r="J4699" i="4"/>
  <c r="J4701" i="4"/>
  <c r="J4703" i="4"/>
  <c r="J4705" i="4"/>
  <c r="J4707" i="4"/>
  <c r="J4709" i="4"/>
  <c r="J4711" i="4"/>
  <c r="J4713" i="4"/>
  <c r="J4715" i="4"/>
  <c r="J4717" i="4"/>
  <c r="J4719" i="4"/>
  <c r="J4721" i="4"/>
  <c r="J4723" i="4"/>
  <c r="J4725" i="4"/>
  <c r="J4727" i="4"/>
  <c r="J4729" i="4"/>
  <c r="J4731" i="4"/>
  <c r="J4733" i="4"/>
  <c r="J4735" i="4"/>
  <c r="J4737" i="4"/>
  <c r="J4739" i="4"/>
  <c r="J4741" i="4"/>
  <c r="J4743" i="4"/>
  <c r="J4745" i="4"/>
  <c r="J4747" i="4"/>
  <c r="J4749" i="4"/>
  <c r="J4751" i="4"/>
  <c r="J4753" i="4"/>
  <c r="J4755" i="4"/>
  <c r="J4757" i="4"/>
  <c r="J4759" i="4"/>
  <c r="J4761" i="4"/>
  <c r="J4763" i="4"/>
  <c r="J4765" i="4"/>
  <c r="J4767" i="4"/>
  <c r="J4769" i="4"/>
  <c r="J4771" i="4"/>
  <c r="J4773" i="4"/>
  <c r="J4775" i="4"/>
  <c r="J4777" i="4"/>
  <c r="J4779" i="4"/>
  <c r="J4781" i="4"/>
  <c r="J4783" i="4"/>
  <c r="J4785" i="4"/>
  <c r="J4787" i="4"/>
  <c r="J4789" i="4"/>
  <c r="J4791" i="4"/>
  <c r="J4793" i="4"/>
  <c r="J4795" i="4"/>
  <c r="J4797" i="4"/>
  <c r="J4799" i="4"/>
  <c r="J4801" i="4"/>
  <c r="J4803" i="4"/>
  <c r="J4805" i="4"/>
  <c r="J4807" i="4"/>
  <c r="J4809" i="4"/>
  <c r="J4811" i="4"/>
  <c r="J4813" i="4"/>
  <c r="J4815" i="4"/>
  <c r="J4817" i="4"/>
  <c r="J4819" i="4"/>
  <c r="J4821" i="4"/>
  <c r="J4823" i="4"/>
  <c r="J4825" i="4"/>
  <c r="J4827" i="4"/>
  <c r="J4829" i="4"/>
  <c r="J4831" i="4"/>
  <c r="J4833" i="4"/>
  <c r="J4835" i="4"/>
  <c r="J4837" i="4"/>
  <c r="J4839" i="4"/>
  <c r="J4841" i="4"/>
  <c r="J4843" i="4"/>
  <c r="J4845" i="4"/>
  <c r="J4847" i="4"/>
  <c r="J4849" i="4"/>
  <c r="J4851" i="4"/>
  <c r="J4853" i="4"/>
  <c r="G4854" i="4"/>
  <c r="J4855" i="4"/>
  <c r="G4856" i="4"/>
  <c r="J4857" i="4"/>
  <c r="G4858" i="4"/>
  <c r="J4859" i="4"/>
  <c r="G4860" i="4"/>
  <c r="J4861" i="4"/>
  <c r="G4862" i="4"/>
  <c r="J4863" i="4"/>
  <c r="G4864" i="4"/>
  <c r="J4865" i="4"/>
  <c r="G4866" i="4"/>
  <c r="J4867" i="4"/>
  <c r="G4868" i="4"/>
  <c r="J4869" i="4"/>
  <c r="G4870" i="4"/>
  <c r="J4871" i="4"/>
  <c r="G4872" i="4"/>
  <c r="J4873" i="4"/>
  <c r="G4874" i="4"/>
  <c r="J4875" i="4"/>
  <c r="G4876" i="4"/>
  <c r="J4877" i="4"/>
  <c r="G4878" i="4"/>
  <c r="J4879" i="4"/>
  <c r="G4880" i="4"/>
  <c r="J4881" i="4"/>
  <c r="G4882" i="4"/>
  <c r="J4883" i="4"/>
  <c r="G4884" i="4"/>
  <c r="J4885" i="4"/>
  <c r="G4886" i="4"/>
  <c r="J4887" i="4"/>
  <c r="G4888" i="4"/>
  <c r="J4889" i="4"/>
  <c r="G4890" i="4"/>
  <c r="J4891" i="4"/>
  <c r="G4892" i="4"/>
  <c r="J4893" i="4"/>
  <c r="G4894" i="4"/>
  <c r="J4895" i="4"/>
  <c r="G4896" i="4"/>
  <c r="J4897" i="4"/>
  <c r="G4898" i="4"/>
  <c r="J4899" i="4"/>
  <c r="G4900" i="4"/>
  <c r="J4901" i="4"/>
  <c r="F4665" i="4"/>
  <c r="F4667" i="4"/>
  <c r="F4669" i="4"/>
  <c r="F4671" i="4"/>
  <c r="F4673" i="4"/>
  <c r="F4675" i="4"/>
  <c r="F4677" i="4"/>
  <c r="F4679" i="4"/>
  <c r="F4681" i="4"/>
  <c r="F4683" i="4"/>
  <c r="F4685" i="4"/>
  <c r="F4687" i="4"/>
  <c r="F4689" i="4"/>
  <c r="F4691" i="4"/>
  <c r="F4693" i="4"/>
  <c r="F4695" i="4"/>
  <c r="F4697" i="4"/>
  <c r="F4699" i="4"/>
  <c r="F4701" i="4"/>
  <c r="F4703" i="4"/>
  <c r="F4705" i="4"/>
  <c r="F4707" i="4"/>
  <c r="F4709" i="4"/>
  <c r="F4711" i="4"/>
  <c r="F4713" i="4"/>
  <c r="F4715" i="4"/>
  <c r="F4717" i="4"/>
  <c r="F4719" i="4"/>
  <c r="F4721" i="4"/>
  <c r="F4723" i="4"/>
  <c r="F4725" i="4"/>
  <c r="F4727" i="4"/>
  <c r="F4729" i="4"/>
  <c r="F4731" i="4"/>
  <c r="F4733" i="4"/>
  <c r="F4735" i="4"/>
  <c r="F4737" i="4"/>
  <c r="F4739" i="4"/>
  <c r="F4741" i="4"/>
  <c r="F4743" i="4"/>
  <c r="F4745" i="4"/>
  <c r="F4747" i="4"/>
  <c r="F4749" i="4"/>
  <c r="F4751" i="4"/>
  <c r="F4753" i="4"/>
  <c r="F4755" i="4"/>
  <c r="F4757" i="4"/>
  <c r="F4759" i="4"/>
  <c r="F4761" i="4"/>
  <c r="F4763" i="4"/>
  <c r="F4765" i="4"/>
  <c r="F4767" i="4"/>
  <c r="F4769" i="4"/>
  <c r="F4771" i="4"/>
  <c r="F4773" i="4"/>
  <c r="F4775" i="4"/>
  <c r="F4777" i="4"/>
  <c r="F4779" i="4"/>
  <c r="F4781" i="4"/>
  <c r="F4783" i="4"/>
  <c r="F4785" i="4"/>
  <c r="F4787" i="4"/>
  <c r="F4789" i="4"/>
  <c r="F4791" i="4"/>
  <c r="F4793" i="4"/>
  <c r="F4795" i="4"/>
  <c r="F4797" i="4"/>
  <c r="F4799" i="4"/>
  <c r="F4801" i="4"/>
  <c r="F4803" i="4"/>
  <c r="F4805" i="4"/>
  <c r="F4807" i="4"/>
  <c r="F4809" i="4"/>
  <c r="F4811" i="4"/>
  <c r="F4813" i="4"/>
  <c r="F4815" i="4"/>
  <c r="F4817" i="4"/>
  <c r="F4819" i="4"/>
  <c r="F4821" i="4"/>
  <c r="F4823" i="4"/>
  <c r="F4825" i="4"/>
  <c r="F4827" i="4"/>
  <c r="F4829" i="4"/>
  <c r="F4831" i="4"/>
  <c r="F4833" i="4"/>
  <c r="F4835" i="4"/>
  <c r="F4837" i="4"/>
  <c r="F4839" i="4"/>
  <c r="F4841" i="4"/>
  <c r="F4843" i="4"/>
  <c r="F4845" i="4"/>
  <c r="F4847" i="4"/>
  <c r="F4849" i="4"/>
  <c r="F4851" i="4"/>
  <c r="F4853" i="4"/>
  <c r="F4855" i="4"/>
  <c r="F4857" i="4"/>
  <c r="F4859" i="4"/>
  <c r="F4861" i="4"/>
  <c r="F4863" i="4"/>
  <c r="F4865" i="4"/>
  <c r="F4867" i="4"/>
  <c r="F4869" i="4"/>
  <c r="F4871" i="4"/>
  <c r="F4873" i="4"/>
  <c r="F4875" i="4"/>
  <c r="F4877" i="4"/>
  <c r="F4879" i="4"/>
  <c r="F4881" i="4"/>
  <c r="F4883" i="4"/>
  <c r="F4885" i="4"/>
  <c r="F4887" i="4"/>
  <c r="F4889" i="4"/>
  <c r="F4891" i="4"/>
  <c r="F4893" i="4"/>
  <c r="F4895" i="4"/>
  <c r="F4897" i="4"/>
  <c r="F4899" i="4"/>
  <c r="F4901" i="4"/>
  <c r="C4902" i="4"/>
  <c r="D4902" i="4" s="1"/>
  <c r="E4902" i="4" s="1"/>
  <c r="J4902" i="4"/>
  <c r="G4903" i="4"/>
  <c r="C4903" i="4"/>
  <c r="D4903" i="4" s="1"/>
  <c r="E4903" i="4" s="1"/>
  <c r="J4903" i="4"/>
  <c r="G397" i="5"/>
  <c r="G401" i="5"/>
  <c r="G405" i="5"/>
  <c r="F4904" i="4"/>
  <c r="J4904" i="4"/>
  <c r="F4905" i="4"/>
  <c r="J4905" i="4"/>
  <c r="F4906" i="4"/>
  <c r="J4906" i="4"/>
  <c r="F4907" i="4"/>
  <c r="J4907" i="4"/>
  <c r="F4908" i="4"/>
  <c r="J4908" i="4"/>
  <c r="F4909" i="4"/>
  <c r="J4909" i="4"/>
  <c r="F4910" i="4"/>
  <c r="J4910" i="4"/>
  <c r="F4911" i="4"/>
  <c r="J4911" i="4"/>
  <c r="F4912" i="4"/>
  <c r="J4912" i="4"/>
  <c r="F4913" i="4"/>
  <c r="J4913" i="4"/>
  <c r="F4914" i="4"/>
  <c r="J4914" i="4"/>
  <c r="F4915" i="4"/>
  <c r="J4915" i="4"/>
  <c r="F4916" i="4"/>
  <c r="J4916" i="4"/>
  <c r="F4917" i="4"/>
  <c r="J4917" i="4"/>
  <c r="F4918" i="4"/>
  <c r="J4918" i="4"/>
  <c r="F4919" i="4"/>
  <c r="J4919" i="4"/>
  <c r="F4920" i="4"/>
  <c r="J4920" i="4"/>
  <c r="F4921" i="4"/>
  <c r="J4921" i="4"/>
  <c r="F4922" i="4"/>
  <c r="J4922" i="4"/>
  <c r="F4923" i="4"/>
  <c r="J4923" i="4"/>
  <c r="F4924" i="4"/>
  <c r="J4924" i="4"/>
  <c r="F4925" i="4"/>
  <c r="J4925" i="4"/>
  <c r="F4926" i="4"/>
  <c r="J4926" i="4"/>
  <c r="F4927" i="4"/>
  <c r="J4927" i="4"/>
  <c r="F4928" i="4"/>
  <c r="J4928" i="4"/>
  <c r="F4929" i="4"/>
  <c r="J4929" i="4"/>
  <c r="F4930" i="4"/>
  <c r="J4930" i="4"/>
  <c r="F4931" i="4"/>
  <c r="J4931" i="4"/>
  <c r="F4932" i="4"/>
  <c r="J4932" i="4"/>
  <c r="F4933" i="4"/>
  <c r="J4933" i="4"/>
  <c r="F4934" i="4"/>
  <c r="J4934" i="4"/>
  <c r="F4935" i="4"/>
  <c r="J4935" i="4"/>
  <c r="F4936" i="4"/>
  <c r="J4936" i="4"/>
  <c r="F4937" i="4"/>
  <c r="J4937" i="4"/>
  <c r="F4938" i="4"/>
  <c r="J4938" i="4"/>
  <c r="F4939" i="4"/>
  <c r="J4939" i="4"/>
  <c r="F4940" i="4"/>
  <c r="J4940" i="4"/>
  <c r="F4941" i="4"/>
  <c r="J4941" i="4"/>
  <c r="F4942" i="4"/>
  <c r="J4942" i="4"/>
  <c r="F4943" i="4"/>
  <c r="J4943" i="4"/>
  <c r="F4944" i="4"/>
  <c r="J4944" i="4"/>
  <c r="F4945" i="4"/>
  <c r="J4945" i="4"/>
  <c r="F4946" i="4"/>
  <c r="J4946" i="4"/>
  <c r="F4947" i="4"/>
  <c r="J4947" i="4"/>
  <c r="F4948" i="4"/>
  <c r="J4948" i="4"/>
  <c r="F4949" i="4"/>
  <c r="J4949" i="4"/>
  <c r="F4950" i="4"/>
  <c r="J4950" i="4"/>
  <c r="F4951" i="4"/>
  <c r="J4951" i="4"/>
  <c r="F4952" i="4"/>
  <c r="J4952" i="4"/>
  <c r="F4953" i="4"/>
  <c r="J4953" i="4"/>
  <c r="F4954" i="4"/>
  <c r="J4954" i="4"/>
  <c r="F4955" i="4"/>
  <c r="J4955" i="4"/>
  <c r="F4956" i="4"/>
  <c r="J4956" i="4"/>
  <c r="F4957" i="4"/>
  <c r="J4957" i="4"/>
  <c r="F4958" i="4"/>
  <c r="J4958" i="4"/>
  <c r="F4959" i="4"/>
  <c r="J4959" i="4"/>
  <c r="F4960" i="4"/>
  <c r="J4960" i="4"/>
  <c r="F4961" i="4"/>
  <c r="J4961" i="4"/>
  <c r="F4962" i="4"/>
  <c r="J4962" i="4"/>
  <c r="F4963" i="4"/>
  <c r="J4963" i="4"/>
  <c r="F4964" i="4"/>
  <c r="J4964" i="4"/>
  <c r="F4965" i="4"/>
  <c r="J4965" i="4"/>
  <c r="F4966" i="4"/>
  <c r="J4966" i="4"/>
  <c r="F4967" i="4"/>
  <c r="J4967" i="4"/>
  <c r="F4968" i="4"/>
  <c r="J4968" i="4"/>
  <c r="F4969" i="4"/>
  <c r="J4969" i="4"/>
  <c r="F4970" i="4"/>
  <c r="J4970" i="4"/>
  <c r="F4971" i="4"/>
  <c r="J4971" i="4"/>
  <c r="F4972" i="4"/>
  <c r="J4972" i="4"/>
  <c r="F4973" i="4"/>
  <c r="J4973" i="4"/>
  <c r="F4974" i="4"/>
  <c r="J4974" i="4"/>
  <c r="F4975" i="4"/>
  <c r="J4975" i="4"/>
  <c r="F4976" i="4"/>
  <c r="J4976" i="4"/>
  <c r="F4977" i="4"/>
  <c r="J4977" i="4"/>
  <c r="F4978" i="4"/>
  <c r="J4978" i="4"/>
  <c r="F4979" i="4"/>
  <c r="J4979" i="4"/>
  <c r="F4980" i="4"/>
  <c r="J4980" i="4"/>
  <c r="F4981" i="4"/>
  <c r="J4981" i="4"/>
  <c r="F4982" i="4"/>
  <c r="J4982" i="4"/>
  <c r="F4983" i="4"/>
  <c r="J4983" i="4"/>
  <c r="F4984" i="4"/>
  <c r="J4984" i="4"/>
  <c r="F4985" i="4"/>
  <c r="J4985" i="4"/>
  <c r="F4986" i="4"/>
  <c r="J4986" i="4"/>
  <c r="F4987" i="4"/>
  <c r="J4987" i="4"/>
  <c r="F4988" i="4"/>
  <c r="J4988" i="4"/>
  <c r="F4989" i="4"/>
  <c r="J4989" i="4"/>
  <c r="F4990" i="4"/>
  <c r="J4990" i="4"/>
  <c r="F4991" i="4"/>
  <c r="J4991" i="4"/>
  <c r="F4992" i="4"/>
  <c r="J4992" i="4"/>
  <c r="F4993" i="4"/>
  <c r="J4993" i="4"/>
  <c r="F4994" i="4"/>
  <c r="J4994" i="4"/>
  <c r="F4995" i="4"/>
  <c r="J4995" i="4"/>
  <c r="F4996" i="4"/>
  <c r="J4996" i="4"/>
  <c r="F4997" i="4"/>
  <c r="J4997" i="4"/>
  <c r="F4998" i="4"/>
  <c r="J4998" i="4"/>
  <c r="F4999" i="4"/>
  <c r="J4999" i="4"/>
  <c r="F5000" i="4"/>
  <c r="J5000" i="4"/>
  <c r="F5001" i="4"/>
  <c r="J5001" i="4"/>
  <c r="F5002" i="4"/>
  <c r="J5002" i="4"/>
  <c r="C4904" i="4"/>
  <c r="D4904" i="4" s="1"/>
  <c r="E4904" i="4" s="1"/>
  <c r="C4905" i="4"/>
  <c r="D4905" i="4" s="1"/>
  <c r="E4905" i="4" s="1"/>
  <c r="C4906" i="4"/>
  <c r="D4906" i="4" s="1"/>
  <c r="E4906" i="4" s="1"/>
  <c r="C4907" i="4"/>
  <c r="D4907" i="4" s="1"/>
  <c r="E4907" i="4" s="1"/>
  <c r="C4908" i="4"/>
  <c r="D4908" i="4" s="1"/>
  <c r="E4908" i="4" s="1"/>
  <c r="C4909" i="4"/>
  <c r="D4909" i="4" s="1"/>
  <c r="E4909" i="4" s="1"/>
  <c r="C4910" i="4"/>
  <c r="D4910" i="4" s="1"/>
  <c r="E4910" i="4" s="1"/>
  <c r="C4911" i="4"/>
  <c r="D4911" i="4" s="1"/>
  <c r="E4911" i="4" s="1"/>
  <c r="C4912" i="4"/>
  <c r="D4912" i="4" s="1"/>
  <c r="E4912" i="4" s="1"/>
  <c r="C4913" i="4"/>
  <c r="D4913" i="4" s="1"/>
  <c r="E4913" i="4" s="1"/>
  <c r="C4914" i="4"/>
  <c r="D4914" i="4" s="1"/>
  <c r="E4914" i="4" s="1"/>
  <c r="C4915" i="4"/>
  <c r="D4915" i="4" s="1"/>
  <c r="E4915" i="4" s="1"/>
  <c r="C4916" i="4"/>
  <c r="D4916" i="4" s="1"/>
  <c r="E4916" i="4" s="1"/>
  <c r="C4917" i="4"/>
  <c r="D4917" i="4" s="1"/>
  <c r="E4917" i="4" s="1"/>
  <c r="C4918" i="4"/>
  <c r="D4918" i="4" s="1"/>
  <c r="E4918" i="4" s="1"/>
  <c r="C4919" i="4"/>
  <c r="D4919" i="4" s="1"/>
  <c r="E4919" i="4" s="1"/>
  <c r="C4920" i="4"/>
  <c r="D4920" i="4" s="1"/>
  <c r="E4920" i="4" s="1"/>
  <c r="C4921" i="4"/>
  <c r="D4921" i="4" s="1"/>
  <c r="E4921" i="4" s="1"/>
  <c r="C4922" i="4"/>
  <c r="D4922" i="4" s="1"/>
  <c r="E4922" i="4" s="1"/>
  <c r="C4923" i="4"/>
  <c r="D4923" i="4" s="1"/>
  <c r="E4923" i="4" s="1"/>
  <c r="C4924" i="4"/>
  <c r="D4924" i="4" s="1"/>
  <c r="E4924" i="4" s="1"/>
  <c r="C4925" i="4"/>
  <c r="D4925" i="4" s="1"/>
  <c r="E4925" i="4" s="1"/>
  <c r="C4926" i="4"/>
  <c r="D4926" i="4" s="1"/>
  <c r="E4926" i="4" s="1"/>
  <c r="C4927" i="4"/>
  <c r="D4927" i="4" s="1"/>
  <c r="E4927" i="4" s="1"/>
  <c r="C4928" i="4"/>
  <c r="D4928" i="4" s="1"/>
  <c r="E4928" i="4" s="1"/>
  <c r="C4929" i="4"/>
  <c r="D4929" i="4" s="1"/>
  <c r="E4929" i="4" s="1"/>
  <c r="C4930" i="4"/>
  <c r="D4930" i="4" s="1"/>
  <c r="E4930" i="4" s="1"/>
  <c r="C4931" i="4"/>
  <c r="D4931" i="4" s="1"/>
  <c r="E4931" i="4" s="1"/>
  <c r="C4932" i="4"/>
  <c r="D4932" i="4" s="1"/>
  <c r="E4932" i="4" s="1"/>
  <c r="C4933" i="4"/>
  <c r="D4933" i="4" s="1"/>
  <c r="E4933" i="4" s="1"/>
  <c r="C4934" i="4"/>
  <c r="D4934" i="4" s="1"/>
  <c r="E4934" i="4" s="1"/>
  <c r="C4935" i="4"/>
  <c r="D4935" i="4" s="1"/>
  <c r="E4935" i="4" s="1"/>
  <c r="C4936" i="4"/>
  <c r="D4936" i="4" s="1"/>
  <c r="E4936" i="4" s="1"/>
  <c r="C4937" i="4"/>
  <c r="D4937" i="4" s="1"/>
  <c r="E4937" i="4" s="1"/>
  <c r="C4938" i="4"/>
  <c r="D4938" i="4" s="1"/>
  <c r="E4938" i="4" s="1"/>
  <c r="C4939" i="4"/>
  <c r="D4939" i="4" s="1"/>
  <c r="E4939" i="4" s="1"/>
  <c r="C4940" i="4"/>
  <c r="D4940" i="4" s="1"/>
  <c r="E4940" i="4" s="1"/>
  <c r="C4941" i="4"/>
  <c r="D4941" i="4" s="1"/>
  <c r="E4941" i="4" s="1"/>
  <c r="C4942" i="4"/>
  <c r="D4942" i="4" s="1"/>
  <c r="E4942" i="4" s="1"/>
  <c r="C4943" i="4"/>
  <c r="D4943" i="4" s="1"/>
  <c r="E4943" i="4" s="1"/>
  <c r="C4944" i="4"/>
  <c r="D4944" i="4" s="1"/>
  <c r="E4944" i="4" s="1"/>
  <c r="C4945" i="4"/>
  <c r="D4945" i="4" s="1"/>
  <c r="E4945" i="4" s="1"/>
  <c r="C4946" i="4"/>
  <c r="D4946" i="4" s="1"/>
  <c r="E4946" i="4" s="1"/>
  <c r="C4947" i="4"/>
  <c r="D4947" i="4" s="1"/>
  <c r="E4947" i="4" s="1"/>
  <c r="C4948" i="4"/>
  <c r="D4948" i="4" s="1"/>
  <c r="E4948" i="4" s="1"/>
  <c r="C4949" i="4"/>
  <c r="D4949" i="4" s="1"/>
  <c r="E4949" i="4" s="1"/>
  <c r="C4950" i="4"/>
  <c r="D4950" i="4" s="1"/>
  <c r="E4950" i="4" s="1"/>
  <c r="C4951" i="4"/>
  <c r="D4951" i="4" s="1"/>
  <c r="E4951" i="4" s="1"/>
  <c r="C4952" i="4"/>
  <c r="D4952" i="4" s="1"/>
  <c r="E4952" i="4" s="1"/>
  <c r="C4953" i="4"/>
  <c r="D4953" i="4" s="1"/>
  <c r="E4953" i="4" s="1"/>
  <c r="C4954" i="4"/>
  <c r="D4954" i="4" s="1"/>
  <c r="E4954" i="4" s="1"/>
  <c r="C4955" i="4"/>
  <c r="D4955" i="4" s="1"/>
  <c r="E4955" i="4" s="1"/>
  <c r="C4956" i="4"/>
  <c r="D4956" i="4" s="1"/>
  <c r="E4956" i="4" s="1"/>
  <c r="C4957" i="4"/>
  <c r="D4957" i="4" s="1"/>
  <c r="E4957" i="4" s="1"/>
  <c r="C4958" i="4"/>
  <c r="D4958" i="4" s="1"/>
  <c r="E4958" i="4" s="1"/>
  <c r="C4959" i="4"/>
  <c r="D4959" i="4" s="1"/>
  <c r="E4959" i="4" s="1"/>
  <c r="C4960" i="4"/>
  <c r="D4960" i="4" s="1"/>
  <c r="E4960" i="4" s="1"/>
  <c r="C4961" i="4"/>
  <c r="D4961" i="4" s="1"/>
  <c r="E4961" i="4" s="1"/>
  <c r="C4962" i="4"/>
  <c r="D4962" i="4" s="1"/>
  <c r="E4962" i="4" s="1"/>
  <c r="C4963" i="4"/>
  <c r="D4963" i="4" s="1"/>
  <c r="E4963" i="4" s="1"/>
  <c r="C4964" i="4"/>
  <c r="D4964" i="4" s="1"/>
  <c r="E4964" i="4" s="1"/>
  <c r="C4965" i="4"/>
  <c r="D4965" i="4" s="1"/>
  <c r="E4965" i="4" s="1"/>
  <c r="C4966" i="4"/>
  <c r="D4966" i="4" s="1"/>
  <c r="E4966" i="4" s="1"/>
  <c r="C4967" i="4"/>
  <c r="D4967" i="4" s="1"/>
  <c r="E4967" i="4" s="1"/>
  <c r="C4968" i="4"/>
  <c r="D4968" i="4" s="1"/>
  <c r="E4968" i="4" s="1"/>
  <c r="C4969" i="4"/>
  <c r="D4969" i="4" s="1"/>
  <c r="E4969" i="4" s="1"/>
  <c r="C4970" i="4"/>
  <c r="D4970" i="4" s="1"/>
  <c r="E4970" i="4" s="1"/>
  <c r="C4971" i="4"/>
  <c r="D4971" i="4" s="1"/>
  <c r="E4971" i="4" s="1"/>
  <c r="C4972" i="4"/>
  <c r="D4972" i="4" s="1"/>
  <c r="E4972" i="4" s="1"/>
  <c r="C4973" i="4"/>
  <c r="D4973" i="4" s="1"/>
  <c r="E4973" i="4" s="1"/>
  <c r="C4974" i="4"/>
  <c r="D4974" i="4" s="1"/>
  <c r="E4974" i="4" s="1"/>
  <c r="C4975" i="4"/>
  <c r="D4975" i="4" s="1"/>
  <c r="E4975" i="4" s="1"/>
  <c r="C4976" i="4"/>
  <c r="D4976" i="4" s="1"/>
  <c r="E4976" i="4" s="1"/>
  <c r="C4977" i="4"/>
  <c r="D4977" i="4" s="1"/>
  <c r="E4977" i="4" s="1"/>
  <c r="C4978" i="4"/>
  <c r="D4978" i="4" s="1"/>
  <c r="E4978" i="4" s="1"/>
  <c r="C4979" i="4"/>
  <c r="D4979" i="4" s="1"/>
  <c r="E4979" i="4" s="1"/>
  <c r="C4980" i="4"/>
  <c r="D4980" i="4" s="1"/>
  <c r="E4980" i="4" s="1"/>
  <c r="C4981" i="4"/>
  <c r="D4981" i="4" s="1"/>
  <c r="E4981" i="4" s="1"/>
  <c r="C4982" i="4"/>
  <c r="D4982" i="4" s="1"/>
  <c r="E4982" i="4" s="1"/>
  <c r="C4983" i="4"/>
  <c r="D4983" i="4" s="1"/>
  <c r="E4983" i="4" s="1"/>
  <c r="C4984" i="4"/>
  <c r="D4984" i="4" s="1"/>
  <c r="E4984" i="4" s="1"/>
  <c r="C4985" i="4"/>
  <c r="D4985" i="4" s="1"/>
  <c r="E4985" i="4" s="1"/>
  <c r="C4986" i="4"/>
  <c r="D4986" i="4" s="1"/>
  <c r="E4986" i="4" s="1"/>
  <c r="C4987" i="4"/>
  <c r="D4987" i="4" s="1"/>
  <c r="E4987" i="4" s="1"/>
  <c r="C4988" i="4"/>
  <c r="D4988" i="4" s="1"/>
  <c r="E4988" i="4" s="1"/>
  <c r="C4989" i="4"/>
  <c r="D4989" i="4" s="1"/>
  <c r="E4989" i="4" s="1"/>
  <c r="C4990" i="4"/>
  <c r="D4990" i="4" s="1"/>
  <c r="E4990" i="4" s="1"/>
  <c r="C4991" i="4"/>
  <c r="D4991" i="4" s="1"/>
  <c r="E4991" i="4" s="1"/>
  <c r="C4992" i="4"/>
  <c r="D4992" i="4" s="1"/>
  <c r="E4992" i="4" s="1"/>
  <c r="C4993" i="4"/>
  <c r="D4993" i="4" s="1"/>
  <c r="E4993" i="4" s="1"/>
  <c r="C4994" i="4"/>
  <c r="D4994" i="4" s="1"/>
  <c r="E4994" i="4" s="1"/>
  <c r="C4995" i="4"/>
  <c r="D4995" i="4" s="1"/>
  <c r="E4995" i="4" s="1"/>
  <c r="C4996" i="4"/>
  <c r="D4996" i="4" s="1"/>
  <c r="E4996" i="4" s="1"/>
  <c r="C4997" i="4"/>
  <c r="D4997" i="4" s="1"/>
  <c r="E4997" i="4" s="1"/>
  <c r="C4998" i="4"/>
  <c r="D4998" i="4" s="1"/>
  <c r="E4998" i="4" s="1"/>
  <c r="C4999" i="4"/>
  <c r="D4999" i="4" s="1"/>
  <c r="E4999" i="4" s="1"/>
  <c r="C5000" i="4"/>
  <c r="D5000" i="4" s="1"/>
  <c r="E5000" i="4" s="1"/>
  <c r="C5001" i="4"/>
  <c r="D5001" i="4" s="1"/>
  <c r="E5001" i="4" s="1"/>
  <c r="C5002" i="4"/>
  <c r="D5002" i="4" s="1"/>
  <c r="E5002" i="4" s="1"/>
  <c r="H1078" i="5"/>
  <c r="H1080" i="5"/>
  <c r="H1082" i="5"/>
  <c r="H1084" i="5"/>
  <c r="H1086" i="5"/>
  <c r="H1088" i="5"/>
  <c r="H1090" i="5"/>
  <c r="H1092" i="5"/>
  <c r="H1094" i="5"/>
  <c r="H1096" i="5"/>
  <c r="H1098" i="5"/>
  <c r="H1100" i="5"/>
  <c r="H1102" i="5"/>
  <c r="H1104" i="5"/>
  <c r="H1106" i="5"/>
  <c r="H1108" i="5"/>
  <c r="H1110" i="5"/>
  <c r="H1112" i="5"/>
  <c r="H1114" i="5"/>
  <c r="H1116" i="5"/>
  <c r="H1118" i="5"/>
  <c r="H1120" i="5"/>
  <c r="H1122" i="5"/>
  <c r="H1124" i="5"/>
  <c r="H1126" i="5"/>
  <c r="H1128" i="5"/>
  <c r="H1130" i="5"/>
  <c r="H1132" i="5"/>
  <c r="H1134" i="5"/>
  <c r="H1136" i="5"/>
  <c r="H1138" i="5"/>
  <c r="H1140" i="5"/>
  <c r="H1142" i="5"/>
  <c r="H1144" i="5"/>
  <c r="H1146" i="5"/>
  <c r="H1148" i="5"/>
  <c r="H1150" i="5"/>
  <c r="H1152" i="5"/>
  <c r="G1379" i="5"/>
  <c r="G1383" i="5"/>
  <c r="G1387" i="5"/>
  <c r="G1391" i="5"/>
  <c r="G1395" i="5"/>
  <c r="G1399" i="5"/>
  <c r="G1403" i="5"/>
  <c r="G1407" i="5"/>
  <c r="G1411" i="5"/>
  <c r="G1415" i="5"/>
  <c r="G1419" i="5"/>
  <c r="G1423" i="5"/>
  <c r="G1427" i="5"/>
  <c r="G1431" i="5"/>
  <c r="G1435" i="5"/>
  <c r="G1439" i="5"/>
  <c r="G1443" i="5"/>
  <c r="G1447" i="5"/>
  <c r="G1451" i="5"/>
  <c r="G1455" i="5"/>
  <c r="G1459" i="5"/>
  <c r="G1463" i="5"/>
  <c r="G1467" i="5"/>
  <c r="G1471" i="5"/>
  <c r="G1475" i="5"/>
  <c r="G1479" i="5"/>
  <c r="G1483" i="5"/>
  <c r="G1470" i="5"/>
  <c r="G1474" i="5"/>
  <c r="G1478" i="5"/>
  <c r="G1482" i="5"/>
  <c r="H1608" i="5"/>
  <c r="H1610" i="5"/>
  <c r="H1612" i="5"/>
  <c r="H1614" i="5"/>
  <c r="H1616" i="5"/>
  <c r="H1618" i="5"/>
  <c r="H1620" i="5"/>
  <c r="H1622" i="5"/>
  <c r="H1624" i="5"/>
  <c r="H1626" i="5"/>
  <c r="H1628" i="5"/>
  <c r="H1630" i="5"/>
  <c r="H1632" i="5"/>
  <c r="H1634" i="5"/>
  <c r="H1636" i="5"/>
  <c r="H1638" i="5"/>
  <c r="H1640" i="5"/>
  <c r="H1642" i="5"/>
  <c r="H1644" i="5"/>
  <c r="H1646" i="5"/>
  <c r="H1648" i="5"/>
  <c r="H1650" i="5"/>
  <c r="H1652" i="5"/>
  <c r="H1654" i="5"/>
  <c r="H1656" i="5"/>
  <c r="H1658" i="5"/>
  <c r="H1660" i="5"/>
  <c r="H1662" i="5"/>
  <c r="H1664" i="5"/>
  <c r="H1666" i="5"/>
  <c r="H1668" i="5"/>
  <c r="H1670" i="5"/>
  <c r="H1672" i="5"/>
  <c r="H1674" i="5"/>
  <c r="H1676" i="5"/>
  <c r="H1678" i="5"/>
  <c r="H1680" i="5"/>
  <c r="H1682" i="5"/>
  <c r="H1684" i="5"/>
  <c r="H1686" i="5"/>
  <c r="H1688" i="5"/>
  <c r="H1690" i="5"/>
  <c r="H1692" i="5"/>
  <c r="H1694" i="5"/>
  <c r="H1696" i="5"/>
  <c r="H1698" i="5"/>
  <c r="H1700" i="5"/>
  <c r="H1702" i="5"/>
  <c r="H1704" i="5"/>
  <c r="H1706" i="5"/>
  <c r="H1708" i="5"/>
  <c r="H1710" i="5"/>
  <c r="H1712" i="5"/>
  <c r="H1714" i="5"/>
  <c r="H1716" i="5"/>
  <c r="H1718" i="5"/>
  <c r="H1722" i="5"/>
  <c r="G1722" i="5"/>
  <c r="H1726" i="5"/>
  <c r="G1726" i="5"/>
  <c r="H1719" i="5"/>
  <c r="G1719" i="5"/>
  <c r="H1723" i="5"/>
  <c r="G1723" i="5"/>
  <c r="H1727" i="5"/>
  <c r="G1727" i="5"/>
  <c r="H1720" i="5"/>
  <c r="G1720" i="5"/>
  <c r="H1724" i="5"/>
  <c r="G1724" i="5"/>
  <c r="H1721" i="5"/>
  <c r="G1721" i="5"/>
  <c r="H1725" i="5"/>
  <c r="G1725" i="5"/>
  <c r="H1749" i="5"/>
  <c r="G1749" i="5"/>
  <c r="H1753" i="5"/>
  <c r="G1753" i="5"/>
  <c r="H1757" i="5"/>
  <c r="G1757" i="5"/>
  <c r="H1761" i="5"/>
  <c r="G1761" i="5"/>
  <c r="H1765" i="5"/>
  <c r="G1765" i="5"/>
  <c r="H1769" i="5"/>
  <c r="G1769" i="5"/>
  <c r="H1773" i="5"/>
  <c r="G1773" i="5"/>
  <c r="H1777" i="5"/>
  <c r="G1777" i="5"/>
  <c r="H1781" i="5"/>
  <c r="G1781" i="5"/>
  <c r="H1785" i="5"/>
  <c r="G1785" i="5"/>
  <c r="H1789" i="5"/>
  <c r="G1789" i="5"/>
  <c r="H1793" i="5"/>
  <c r="G1793" i="5"/>
  <c r="H1797" i="5"/>
  <c r="G1797" i="5"/>
  <c r="H1801" i="5"/>
  <c r="G1801" i="5"/>
  <c r="H1805" i="5"/>
  <c r="G1805" i="5"/>
  <c r="H1809" i="5"/>
  <c r="G1809" i="5"/>
  <c r="H1813" i="5"/>
  <c r="G1813" i="5"/>
  <c r="H1817" i="5"/>
  <c r="G1817" i="5"/>
  <c r="H1821" i="5"/>
  <c r="G1821" i="5"/>
  <c r="H1825" i="5"/>
  <c r="G1825" i="5"/>
  <c r="H1829" i="5"/>
  <c r="G1829" i="5"/>
  <c r="H1833" i="5"/>
  <c r="G1833" i="5"/>
  <c r="H1837" i="5"/>
  <c r="G1837" i="5"/>
  <c r="H1896" i="5"/>
  <c r="G1896" i="5"/>
  <c r="H1900" i="5"/>
  <c r="G1900" i="5"/>
  <c r="H1904" i="5"/>
  <c r="G1904" i="5"/>
  <c r="H1908" i="5"/>
  <c r="G1908" i="5"/>
  <c r="H1912" i="5"/>
  <c r="G1912" i="5"/>
  <c r="H1916" i="5"/>
  <c r="G1916" i="5"/>
  <c r="H1920" i="5"/>
  <c r="G1920" i="5"/>
  <c r="H1924" i="5"/>
  <c r="G1924" i="5"/>
  <c r="H1928" i="5"/>
  <c r="G1928" i="5"/>
  <c r="H1932" i="5"/>
  <c r="G1932" i="5"/>
  <c r="H1936" i="5"/>
  <c r="G1936" i="5"/>
  <c r="H1940" i="5"/>
  <c r="G1940" i="5"/>
  <c r="H1944" i="5"/>
  <c r="G1944" i="5"/>
  <c r="H1948" i="5"/>
  <c r="G1948" i="5"/>
  <c r="H1952" i="5"/>
  <c r="G1952" i="5"/>
  <c r="H1843" i="5"/>
  <c r="G1843" i="5"/>
  <c r="H1851" i="5"/>
  <c r="G1851" i="5"/>
  <c r="H1859" i="5"/>
  <c r="G1859" i="5"/>
  <c r="H1867" i="5"/>
  <c r="G1867" i="5"/>
  <c r="H1875" i="5"/>
  <c r="G1875" i="5"/>
  <c r="H1883" i="5"/>
  <c r="G1883" i="5"/>
  <c r="H1891" i="5"/>
  <c r="G1891" i="5"/>
  <c r="H1960" i="5"/>
  <c r="G1960" i="5"/>
  <c r="H1968" i="5"/>
  <c r="G1968" i="5"/>
  <c r="H1976" i="5"/>
  <c r="G1976" i="5"/>
  <c r="H1984" i="5"/>
  <c r="G1984" i="5"/>
  <c r="H1992" i="5"/>
  <c r="G1992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52" i="5"/>
  <c r="G1756" i="5"/>
  <c r="G1760" i="5"/>
  <c r="G1764" i="5"/>
  <c r="G1768" i="5"/>
  <c r="G1772" i="5"/>
  <c r="G1776" i="5"/>
  <c r="G1780" i="5"/>
  <c r="G1784" i="5"/>
  <c r="G1788" i="5"/>
  <c r="G1792" i="5"/>
  <c r="G1796" i="5"/>
  <c r="G1800" i="5"/>
  <c r="G1804" i="5"/>
  <c r="G1808" i="5"/>
  <c r="G1812" i="5"/>
  <c r="G1816" i="5"/>
  <c r="G1820" i="5"/>
  <c r="G1824" i="5"/>
  <c r="G1828" i="5"/>
  <c r="G1832" i="5"/>
  <c r="G1836" i="5"/>
  <c r="G1840" i="5"/>
  <c r="G1848" i="5"/>
  <c r="G1856" i="5"/>
  <c r="G1864" i="5"/>
  <c r="G1872" i="5"/>
  <c r="G1880" i="5"/>
  <c r="G1888" i="5"/>
  <c r="H1847" i="5"/>
  <c r="G1847" i="5"/>
  <c r="H1855" i="5"/>
  <c r="G1855" i="5"/>
  <c r="H1863" i="5"/>
  <c r="G1863" i="5"/>
  <c r="H1871" i="5"/>
  <c r="G1871" i="5"/>
  <c r="H1879" i="5"/>
  <c r="G1879" i="5"/>
  <c r="H1887" i="5"/>
  <c r="G1887" i="5"/>
  <c r="H1956" i="5"/>
  <c r="G1956" i="5"/>
  <c r="H1964" i="5"/>
  <c r="G1964" i="5"/>
  <c r="H1972" i="5"/>
  <c r="G1972" i="5"/>
  <c r="H1980" i="5"/>
  <c r="G1980" i="5"/>
  <c r="H1988" i="5"/>
  <c r="G1988" i="5"/>
  <c r="H1996" i="5"/>
  <c r="G1996" i="5"/>
  <c r="G1895" i="5"/>
  <c r="G1899" i="5"/>
  <c r="G1903" i="5"/>
  <c r="G1907" i="5"/>
  <c r="G1911" i="5"/>
  <c r="G1915" i="5"/>
  <c r="G1919" i="5"/>
  <c r="G1923" i="5"/>
  <c r="G1927" i="5"/>
  <c r="G1931" i="5"/>
  <c r="G1935" i="5"/>
  <c r="G1939" i="5"/>
  <c r="G1943" i="5"/>
  <c r="G1947" i="5"/>
  <c r="G1951" i="5"/>
  <c r="G1955" i="5"/>
  <c r="G1959" i="5"/>
  <c r="G1963" i="5"/>
  <c r="G1967" i="5"/>
  <c r="G1971" i="5"/>
  <c r="G1975" i="5"/>
  <c r="G1979" i="5"/>
  <c r="G1983" i="5"/>
  <c r="G1987" i="5"/>
  <c r="G1991" i="5"/>
  <c r="G1995" i="5"/>
  <c r="G1958" i="5"/>
  <c r="G1962" i="5"/>
  <c r="G1966" i="5"/>
  <c r="G1970" i="5"/>
  <c r="G1974" i="5"/>
  <c r="G1978" i="5"/>
  <c r="G1982" i="5"/>
  <c r="G1986" i="5"/>
  <c r="G1990" i="5"/>
  <c r="G1994" i="5"/>
  <c r="G1998" i="5"/>
  <c r="H2473" i="5"/>
  <c r="H2477" i="5"/>
  <c r="H2481" i="5"/>
  <c r="H2485" i="5"/>
  <c r="H2489" i="5"/>
  <c r="H2493" i="5"/>
  <c r="H2497" i="5"/>
  <c r="H2501" i="5"/>
  <c r="H2505" i="5"/>
  <c r="H2509" i="5"/>
  <c r="H2513" i="5"/>
  <c r="H2517" i="5"/>
  <c r="H2521" i="5"/>
  <c r="H2525" i="5"/>
  <c r="H2529" i="5"/>
  <c r="H2533" i="5"/>
  <c r="H2537" i="5"/>
  <c r="G4438" i="5"/>
  <c r="G4442" i="5"/>
  <c r="G4446" i="5"/>
  <c r="G4450" i="5"/>
  <c r="G4454" i="5"/>
  <c r="H4920" i="5"/>
  <c r="G4920" i="5"/>
  <c r="H4922" i="5"/>
  <c r="G4922" i="5"/>
  <c r="H4930" i="5"/>
  <c r="G4930" i="5"/>
  <c r="H4934" i="5"/>
  <c r="G4934" i="5"/>
  <c r="H4938" i="5"/>
  <c r="G4938" i="5"/>
  <c r="H4942" i="5"/>
  <c r="G4942" i="5"/>
  <c r="H4946" i="5"/>
  <c r="G4946" i="5"/>
  <c r="H4950" i="5"/>
  <c r="G4950" i="5"/>
  <c r="H4954" i="5"/>
  <c r="G4954" i="5"/>
  <c r="H4958" i="5"/>
  <c r="G4958" i="5"/>
  <c r="H4962" i="5"/>
  <c r="G4962" i="5"/>
  <c r="H4966" i="5"/>
  <c r="G4966" i="5"/>
  <c r="H4970" i="5"/>
  <c r="G4970" i="5"/>
  <c r="H4974" i="5"/>
  <c r="G4974" i="5"/>
  <c r="H4978" i="5"/>
  <c r="G4978" i="5"/>
  <c r="H4982" i="5"/>
  <c r="G4982" i="5"/>
  <c r="H4986" i="5"/>
  <c r="G4986" i="5"/>
  <c r="H4990" i="5"/>
  <c r="G4990" i="5"/>
  <c r="H4994" i="5"/>
  <c r="G4994" i="5"/>
  <c r="H4998" i="5"/>
  <c r="G4998" i="5"/>
  <c r="H5002" i="5"/>
  <c r="G5002" i="5"/>
  <c r="H4855" i="5"/>
  <c r="H4857" i="5"/>
  <c r="H4859" i="5"/>
  <c r="H4861" i="5"/>
  <c r="H4863" i="5"/>
  <c r="H4865" i="5"/>
  <c r="H4867" i="5"/>
  <c r="H4869" i="5"/>
  <c r="H4871" i="5"/>
  <c r="H4873" i="5"/>
  <c r="H4875" i="5"/>
  <c r="H4877" i="5"/>
  <c r="H4879" i="5"/>
  <c r="H4881" i="5"/>
  <c r="H4883" i="5"/>
  <c r="H4885" i="5"/>
  <c r="H4887" i="5"/>
  <c r="H4889" i="5"/>
  <c r="H4891" i="5"/>
  <c r="H4893" i="5"/>
  <c r="H4895" i="5"/>
  <c r="H4897" i="5"/>
  <c r="H4899" i="5"/>
  <c r="H4901" i="5"/>
  <c r="H4903" i="5"/>
  <c r="H4905" i="5"/>
  <c r="H4907" i="5"/>
  <c r="H4909" i="5"/>
  <c r="H4911" i="5"/>
  <c r="H4913" i="5"/>
  <c r="H4915" i="5"/>
  <c r="H4917" i="5"/>
  <c r="G4919" i="5"/>
  <c r="G4927" i="5"/>
  <c r="H4918" i="5"/>
  <c r="G4918" i="5"/>
  <c r="H4926" i="5"/>
  <c r="G4926" i="5"/>
  <c r="G4933" i="5"/>
  <c r="G4937" i="5"/>
  <c r="G4941" i="5"/>
  <c r="G4945" i="5"/>
  <c r="G4949" i="5"/>
  <c r="G4953" i="5"/>
  <c r="G4957" i="5"/>
  <c r="G4961" i="5"/>
  <c r="G4965" i="5"/>
  <c r="G4969" i="5"/>
  <c r="G4973" i="5"/>
  <c r="G4977" i="5"/>
  <c r="G4981" i="5"/>
  <c r="G4985" i="5"/>
  <c r="G4989" i="5"/>
  <c r="G4993" i="5"/>
  <c r="G4997" i="5"/>
  <c r="G5001" i="5"/>
</calcChain>
</file>

<file path=xl/sharedStrings.xml><?xml version="1.0" encoding="utf-8"?>
<sst xmlns="http://schemas.openxmlformats.org/spreadsheetml/2006/main" count="50198" uniqueCount="157">
  <si>
    <t>Smart Mobility Dataset — Cleaning &amp; Formula Workbook</t>
  </si>
  <si>
    <t>Prepared for: Shubham | Smart City Traffic Analytics portfolio project</t>
  </si>
  <si>
    <t>Source used</t>
  </si>
  <si>
    <t>This workbook is built from your 'Power Query Clean Data' sheet</t>
  </si>
  <si>
    <t>As requested, I used the sheet you had already cleaned in Power Query (5,000 rows x 22 columns) — not the raw 1,048,575-row sheet. That data was already free of blank rows and duplicates, and Year_2/Month_3/Day_4/Hour_5 were already whole numbers, so no rows needed to be removed here.</t>
  </si>
  <si>
    <t>What this workbook contains</t>
  </si>
  <si>
    <t>Raw Data</t>
  </si>
  <si>
    <t>Your Power Query output, carried over as-is — 5,000 rows x 22 columns — used as the base for every sheet below.</t>
  </si>
  <si>
    <t>Text Cleaning Formulas</t>
  </si>
  <si>
    <t>TRIM, CLEAN, PROPER, UPPER, LOWER, SUBSTITUTE and a nested PROPER(TRIM(CLEAN())) formula, applied live on all 5,000 rows.</t>
  </si>
  <si>
    <t>IF Formulas Demo</t>
  </si>
  <si>
    <t>IF, IFERROR and IFNA together — a congestion category, an accident flag, and two safe-lookup patterns (IFERROR+VLOOKUP and IFNA+INDEX/MATCH) — live on all 5,000 rows.</t>
  </si>
  <si>
    <t>COUNTIF / COUNTIFS Summary</t>
  </si>
  <si>
    <t>Aggregate counts across all 5,000 rows — by weather, by traffic condition, weekday vs weekend, and combined conditions (COUNTIFS).</t>
  </si>
  <si>
    <t>Lookup Formulas Demo</t>
  </si>
  <si>
    <t>VLOOKUP, INDEX &amp; MATCH, HLOOKUP and LOOKUP, working off a small Weather -&gt; Recommended Action reference table. XLOOKUP syntax is documented as text only, since it's a post-2013 function this workbook's recalculation engine (LibreOffice) cannot evaluate reliably — INDEX/MATCH is used wherever a live formula is needed.</t>
  </si>
  <si>
    <t>Power Query Steps</t>
  </si>
  <si>
    <t>A written log of the steps your data had already been through in Power Query (Trim, Clean, Change Type, Remove Blanks, Remove Duplicates), confirmed against this sheet.</t>
  </si>
  <si>
    <t>Cleaned Data</t>
  </si>
  <si>
    <t>The final dataset — all 5,000 rows, ready to use.</t>
  </si>
  <si>
    <t>Summary</t>
  </si>
  <si>
    <t>A separate sheet with the final row count, column count, and total data cells, pulled from Cleaned Data with formulas.</t>
  </si>
  <si>
    <t>Data quality check on your Power Query output</t>
  </si>
  <si>
    <t>Missing values</t>
  </si>
  <si>
    <t>None found.</t>
  </si>
  <si>
    <t>Duplicate rows</t>
  </si>
  <si>
    <t>Spelling/typos in text columns</t>
  </si>
  <si>
    <t>None found — Day_Name_6, Weekday_vs_Weekend_7, Traffic_Light_State, Weather_Condition and Traffic_Condition were already consistent. TRIM/CLEAN/PROPER/UPPER/LOWER are still demonstrated live as requested; SUBSTITUTE is demonstrated by building a short weekday/weekend code, since there was no real typo to fix.</t>
  </si>
  <si>
    <t>Numeric types</t>
  </si>
  <si>
    <t>Year_2, Month_3, Day_4, Hour_5, Vehicle_Count, Accident_Report, Ride_Sharing_Demand and Parking_Availability are already whole numbers — no fix needed here, your Change Type step already handled it.</t>
  </si>
  <si>
    <t>Timestamp</t>
  </si>
  <si>
    <t>Date_1</t>
  </si>
  <si>
    <t>Year_2</t>
  </si>
  <si>
    <t>Month_3</t>
  </si>
  <si>
    <t>Day_4</t>
  </si>
  <si>
    <t>Hour_5</t>
  </si>
  <si>
    <t>Day_Name_6</t>
  </si>
  <si>
    <t>Weekday_vs_Weekend_7</t>
  </si>
  <si>
    <t>Latitude</t>
  </si>
  <si>
    <t>Longitude</t>
  </si>
  <si>
    <t>Vehicle_Count</t>
  </si>
  <si>
    <t>Traffic_Speed_kmh</t>
  </si>
  <si>
    <t>Road_Occupancy_%</t>
  </si>
  <si>
    <t>Traffic_Light_State</t>
  </si>
  <si>
    <t>Weather_Condition</t>
  </si>
  <si>
    <t>Accident_Report</t>
  </si>
  <si>
    <t>Sentiment_Score</t>
  </si>
  <si>
    <t>Ride_Sharing_Demand</t>
  </si>
  <si>
    <t>Parking_Availability</t>
  </si>
  <si>
    <t>Emission_Levels_km</t>
  </si>
  <si>
    <t>Energy_Consumption_L_h</t>
  </si>
  <si>
    <t>Traffic_Condition</t>
  </si>
  <si>
    <t>Friday</t>
  </si>
  <si>
    <t>Weekday</t>
  </si>
  <si>
    <t>Yellow</t>
  </si>
  <si>
    <t>Clear</t>
  </si>
  <si>
    <t>High</t>
  </si>
  <si>
    <t>Green</t>
  </si>
  <si>
    <t>Rain</t>
  </si>
  <si>
    <t>Red</t>
  </si>
  <si>
    <t>Fog</t>
  </si>
  <si>
    <t>Snow</t>
  </si>
  <si>
    <t>Low</t>
  </si>
  <si>
    <t>Medium</t>
  </si>
  <si>
    <t>Saturday</t>
  </si>
  <si>
    <t>Weekend</t>
  </si>
  <si>
    <t>Sunday</t>
  </si>
  <si>
    <t>Monday</t>
  </si>
  <si>
    <t>Tuesday</t>
  </si>
  <si>
    <t>Wednesday</t>
  </si>
  <si>
    <t>Thursday</t>
  </si>
  <si>
    <t>Lookup Formulas Demo — VLOOKUP, INDEX &amp; MATCH, HLOOKUP, LOOKUP, XLOOKUP</t>
  </si>
  <si>
    <t>Reference Table: Weather Condition -&gt; Recommended Action</t>
  </si>
  <si>
    <t>Applying each formula to every weather condition</t>
  </si>
  <si>
    <t>Recommended Action</t>
  </si>
  <si>
    <t>VLOOKUP</t>
  </si>
  <si>
    <t>INDEX &amp; MATCH</t>
  </si>
  <si>
    <t>HLOOKUP</t>
  </si>
  <si>
    <t>LOOKUP</t>
  </si>
  <si>
    <t>XLOOKUP (syntax only)</t>
  </si>
  <si>
    <t>Normal Driving</t>
  </si>
  <si>
    <t>'=XLOOKUP(A5,$A$5:$A$8,$B$5:$B$8,"Not found")</t>
  </si>
  <si>
    <t>Use Fog Lights, Reduce Speed</t>
  </si>
  <si>
    <t>'=XLOOKUP(A6,$A$5:$A$8,$B$5:$B$8,"Not found")</t>
  </si>
  <si>
    <t>Reduce Speed, Increase Following Distance</t>
  </si>
  <si>
    <t>'=XLOOKUP(A7,$A$5:$A$8,$B$5:$B$8,"Not found")</t>
  </si>
  <si>
    <t>Extreme Caution, Consider Delay</t>
  </si>
  <si>
    <t>'=XLOOKUP(A8,$A$5:$A$8,$B$5:$B$8,"Not found")</t>
  </si>
  <si>
    <t>Same Table, Transposed (for HLOOKUP)</t>
  </si>
  <si>
    <t>Note: XLOOKUP is shown as text (column I) because it is a post-2013 Excel function that this workbook's checking/recalculation engine cannot evaluate. Copy it into Excel 365 / Excel 2021+ and it will work exactly as written. INDEX &amp; MATCH (column F) does the same job and works in every Excel version.</t>
  </si>
  <si>
    <t>TRIM / CLEAN / PROPER / UPPER / LOWER / SUBSTITUTE / VALUE — live, all 5,000 rows</t>
  </si>
  <si>
    <t>Row #</t>
  </si>
  <si>
    <t>Raw Weather_Condition</t>
  </si>
  <si>
    <t>TRIM(weather)</t>
  </si>
  <si>
    <t>CLEAN(trim)</t>
  </si>
  <si>
    <t>PROPER(clean)</t>
  </si>
  <si>
    <t>UPPER(weather)</t>
  </si>
  <si>
    <t>LOWER(weather)</t>
  </si>
  <si>
    <t>Raw Weekday_vs_Weekend_7</t>
  </si>
  <si>
    <t>SUBSTITUTE -&gt; short code (Weekday-&gt;WD, Weekend-&gt;WE)</t>
  </si>
  <si>
    <t>PROPER(TRIM(CLEAN(weather)))  [nested]</t>
  </si>
  <si>
    <t>Hour_5 as TEXT</t>
  </si>
  <si>
    <t>VALUE(text) back to number</t>
  </si>
  <si>
    <t>IF / IFERROR / IFNA — live, all 5,000 rows</t>
  </si>
  <si>
    <t>Congestion Category (IF, nested)</t>
  </si>
  <si>
    <t>Accident Flag (IF)</t>
  </si>
  <si>
    <t>Action — IFERROR(VLOOKUP)</t>
  </si>
  <si>
    <t>Action — IFNA(INDEX/MATCH)</t>
  </si>
  <si>
    <t>COUNTIF / COUNTIFS Summary — scanning all 5,000 rows of Raw Data</t>
  </si>
  <si>
    <t>Readings per Weather Condition — COUNTIF</t>
  </si>
  <si>
    <t>Accidents per Weather Condition — COUNTIFS</t>
  </si>
  <si>
    <t>Total Readings (COUNTIF)</t>
  </si>
  <si>
    <t>Accidents Reported (COUNTIFS)</t>
  </si>
  <si>
    <t>Readings by Traffic Light State and Traffic Condition — COUNTIFS</t>
  </si>
  <si>
    <t>Other Checks</t>
  </si>
  <si>
    <t>Weekend Readings with High Traffic (COUNTIFS)</t>
  </si>
  <si>
    <t>Total Accidents Reported (COUNTIF)</t>
  </si>
  <si>
    <t>Total Weekday Readings (COUNTIF)</t>
  </si>
  <si>
    <t>Power Query (Get &amp; Transform) — Cleaning Steps Applied</t>
  </si>
  <si>
    <t>Steps to reproduce this in Excel: Data tab -&gt; Get Data -&gt; From File -&gt; From Excel Workbook -&gt; select 'smart_mobility_dataset.xlsx' -&gt; Transform Data, then apply the Applied Steps below in order.</t>
  </si>
  <si>
    <t>Applied Step</t>
  </si>
  <si>
    <t>What it does</t>
  </si>
  <si>
    <t>Where in Power Query UI</t>
  </si>
  <si>
    <t>Source</t>
  </si>
  <si>
    <t>Your original raw sheet — 1,048,575 rows, 22 columns.</t>
  </si>
  <si>
    <t>Get Data &gt; From Table/Range</t>
  </si>
  <si>
    <t>Removed Blank Rows</t>
  </si>
  <si>
    <t>Checked for rows with every column blank. This was the critical step: the raw sheet's used range went to 1,048,575 rows, but only the first 5,000 had real data — the rest (99.5%) were entirely blank padding rows.</t>
  </si>
  <si>
    <t>Home &gt; Remove Rows &gt; Remove Blank Rows</t>
  </si>
  <si>
    <t>Changed Type</t>
  </si>
  <si>
    <t>Set each column's data type — Year_2, Month_3, Day_4, Hour_5 fixed from decimal (e.g. 2024.0) to whole number; Timestamp/Date_1 to date/time; numeric sensor columns to decimal number.</t>
  </si>
  <si>
    <t>Right-click column header &gt; Change Type</t>
  </si>
  <si>
    <t>Trimmed Text</t>
  </si>
  <si>
    <t>Removed leading/trailing spaces from the 5 text columns (Day_Name_6, Weekday_vs_Weekend_7, Traffic_Light_State, Weather_Condition, Traffic_Condition).</t>
  </si>
  <si>
    <t>Transform &gt; Format &gt; Trim</t>
  </si>
  <si>
    <t>Cleaned Text</t>
  </si>
  <si>
    <t>Stripped non-printable characters and collapsed repeated spaces on the same 5 text columns.</t>
  </si>
  <si>
    <t>Transform &gt; Format &gt; Clean</t>
  </si>
  <si>
    <t>Removed Duplicates</t>
  </si>
  <si>
    <t>Checked all columns for exact duplicate rows — none found.</t>
  </si>
  <si>
    <t>Home &gt; Remove Rows &gt; Remove Duplicates</t>
  </si>
  <si>
    <t>Closed &amp; Load</t>
  </si>
  <si>
    <t>Loaded the result — this is exactly your 'Power Query Clean Data' sheet, carried into the 'Cleaned Data' sheet here.</t>
  </si>
  <si>
    <t>Home &gt; Close &amp; Load To...</t>
  </si>
  <si>
    <t>Result</t>
  </si>
  <si>
    <t>Rows in your Power Query output: 5,000</t>
  </si>
  <si>
    <t>Duplicate rows found in it: 0</t>
  </si>
  <si>
    <t>Rows confirmed clean: 5,000</t>
  </si>
  <si>
    <t>Note: since your data was already cleaned in Power Query, this log mainly confirms and documents the steps you already applied — see the 'Cleaned Data' sheet for the result.</t>
  </si>
  <si>
    <t>Final Cleaned Dataset — Summary</t>
  </si>
  <si>
    <t>All figures below are live formulas reading from the 'Cleaned Data' sheet.</t>
  </si>
  <si>
    <t>Total Rows (excluding header)</t>
  </si>
  <si>
    <t>Total Columns</t>
  </si>
  <si>
    <t>Total Data Cells (Rows x Columns)</t>
  </si>
  <si>
    <t>Total Non-Blank Data Cells (COUNTA check)</t>
  </si>
  <si>
    <t>Blank Rows Removed in Power Query (raw 1,048,575 -&gt; this data)</t>
  </si>
  <si>
    <t>Duplicate Rows Found in This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</si>
</sst>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"/>
    <numFmt numFmtId="165" formatCode="yyyy\-mm\-dd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1F4E7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2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164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4" fillId="0" borderId="0" xfId="0" applyFont="1"/>
    <xf numFmtId="0" fontId="7" fillId="0" borderId="0" xfId="0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2" customWidth="1"/>
    <col min="3" max="3" width="9" customWidth="1"/>
    <col min="4" max="4" width="8" customWidth="1"/>
    <col min="5" max="5" width="7" customWidth="1"/>
    <col min="6" max="6" width="8" customWidth="1"/>
    <col min="7" max="7" width="11" customWidth="1"/>
    <col min="8" max="8" width="18" customWidth="1"/>
    <col min="9" max="10" width="11" customWidth="1"/>
    <col min="11" max="11" width="13" customWidth="1"/>
    <col min="12" max="12" width="16" customWidth="1"/>
    <col min="13" max="13" width="15" customWidth="1"/>
    <col min="14" max="14" width="17" customWidth="1"/>
    <col min="15" max="15" width="16" customWidth="1"/>
    <col min="16" max="16" width="15" customWidth="1"/>
    <col min="17" max="17" width="14" customWidth="1"/>
    <col min="18" max="19" width="18" customWidth="1"/>
    <col min="20" max="20" width="17" customWidth="1"/>
    <col min="21" max="21" width="20" customWidth="1"/>
    <col min="22" max="22" width="16" customWidth="1"/>
  </cols>
  <sheetData>
    <row r="1" spans="1:22" ht="27.6" x14ac:dyDescent="0.3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49</v>
      </c>
      <c r="U1" s="8" t="s">
        <v>50</v>
      </c>
      <c r="V1" s="8" t="s">
        <v>51</v>
      </c>
    </row>
    <row r="2" spans="1:22" x14ac:dyDescent="0.3">
      <c r="A2" s="9">
        <v>45352</v>
      </c>
      <c r="B2" s="10">
        <v>45352</v>
      </c>
      <c r="C2" s="11">
        <v>2024</v>
      </c>
      <c r="D2" s="11">
        <v>3</v>
      </c>
      <c r="E2" s="11">
        <v>1</v>
      </c>
      <c r="F2" s="11">
        <v>0</v>
      </c>
      <c r="G2" s="11" t="s">
        <v>52</v>
      </c>
      <c r="H2" s="11" t="s">
        <v>53</v>
      </c>
      <c r="I2" s="11">
        <v>40.842275292891799</v>
      </c>
      <c r="J2" s="11">
        <v>-73.703148693230403</v>
      </c>
      <c r="K2" s="11">
        <v>205</v>
      </c>
      <c r="L2" s="11">
        <v>49.8934347961033</v>
      </c>
      <c r="M2" s="11">
        <v>82.652779928508593</v>
      </c>
      <c r="N2" s="11" t="s">
        <v>54</v>
      </c>
      <c r="O2" s="11" t="s">
        <v>55</v>
      </c>
      <c r="P2" s="11">
        <v>0</v>
      </c>
      <c r="Q2" s="11">
        <v>-0.60919909006893802</v>
      </c>
      <c r="R2" s="11">
        <v>2</v>
      </c>
      <c r="S2" s="11">
        <v>45</v>
      </c>
      <c r="T2" s="11">
        <v>450.76005506951702</v>
      </c>
      <c r="U2" s="11">
        <v>19.574336529600298</v>
      </c>
      <c r="V2" s="11" t="s">
        <v>56</v>
      </c>
    </row>
    <row r="3" spans="1:22" x14ac:dyDescent="0.3">
      <c r="A3" s="9">
        <v>45352.003472222197</v>
      </c>
      <c r="B3" s="10">
        <v>45352</v>
      </c>
      <c r="C3" s="11">
        <v>2024</v>
      </c>
      <c r="D3" s="11">
        <v>3</v>
      </c>
      <c r="E3" s="11">
        <v>1</v>
      </c>
      <c r="F3" s="11">
        <v>0</v>
      </c>
      <c r="G3" s="11" t="s">
        <v>52</v>
      </c>
      <c r="H3" s="11" t="s">
        <v>53</v>
      </c>
      <c r="I3" s="11">
        <v>40.831119398715202</v>
      </c>
      <c r="J3" s="11">
        <v>-73.987354090441499</v>
      </c>
      <c r="K3" s="11">
        <v>202</v>
      </c>
      <c r="L3" s="11">
        <v>22.383964870087802</v>
      </c>
      <c r="M3" s="11">
        <v>45.829297802701397</v>
      </c>
      <c r="N3" s="11" t="s">
        <v>57</v>
      </c>
      <c r="O3" s="11" t="s">
        <v>55</v>
      </c>
      <c r="P3" s="11">
        <v>0</v>
      </c>
      <c r="Q3" s="11">
        <v>0.96544236994886901</v>
      </c>
      <c r="R3" s="11">
        <v>16</v>
      </c>
      <c r="S3" s="11">
        <v>1</v>
      </c>
      <c r="T3" s="11">
        <v>321.80034051688602</v>
      </c>
      <c r="U3" s="11">
        <v>5.3855535121937299</v>
      </c>
      <c r="V3" s="11" t="s">
        <v>56</v>
      </c>
    </row>
    <row r="4" spans="1:22" x14ac:dyDescent="0.3">
      <c r="A4" s="9">
        <v>45352.006944444503</v>
      </c>
      <c r="B4" s="10">
        <v>45352</v>
      </c>
      <c r="C4" s="11">
        <v>2024</v>
      </c>
      <c r="D4" s="11">
        <v>3</v>
      </c>
      <c r="E4" s="11">
        <v>1</v>
      </c>
      <c r="F4" s="11">
        <v>0</v>
      </c>
      <c r="G4" s="11" t="s">
        <v>52</v>
      </c>
      <c r="H4" s="11" t="s">
        <v>53</v>
      </c>
      <c r="I4" s="11">
        <v>40.819548763923201</v>
      </c>
      <c r="J4" s="11">
        <v>-73.732461858312703</v>
      </c>
      <c r="K4" s="11">
        <v>252</v>
      </c>
      <c r="L4" s="11">
        <v>46.889699439334798</v>
      </c>
      <c r="M4" s="11">
        <v>82.772464802698295</v>
      </c>
      <c r="N4" s="11" t="s">
        <v>57</v>
      </c>
      <c r="O4" s="11" t="s">
        <v>58</v>
      </c>
      <c r="P4" s="11">
        <v>0</v>
      </c>
      <c r="Q4" s="11">
        <v>0.28966031582839802</v>
      </c>
      <c r="R4" s="11">
        <v>16</v>
      </c>
      <c r="S4" s="11">
        <v>49</v>
      </c>
      <c r="T4" s="11">
        <v>231.152654804229</v>
      </c>
      <c r="U4" s="11">
        <v>10.277477486419899</v>
      </c>
      <c r="V4" s="11" t="s">
        <v>56</v>
      </c>
    </row>
    <row r="5" spans="1:22" x14ac:dyDescent="0.3">
      <c r="A5" s="9">
        <v>45352.010416666701</v>
      </c>
      <c r="B5" s="10">
        <v>45352</v>
      </c>
      <c r="C5" s="11">
        <v>2024</v>
      </c>
      <c r="D5" s="11">
        <v>3</v>
      </c>
      <c r="E5" s="11">
        <v>1</v>
      </c>
      <c r="F5" s="11">
        <v>0</v>
      </c>
      <c r="G5" s="11" t="s">
        <v>52</v>
      </c>
      <c r="H5" s="11" t="s">
        <v>53</v>
      </c>
      <c r="I5" s="11">
        <v>40.725848879215597</v>
      </c>
      <c r="J5" s="11">
        <v>-73.980134113158698</v>
      </c>
      <c r="K5" s="11">
        <v>37</v>
      </c>
      <c r="L5" s="11">
        <v>5.7305364228821496</v>
      </c>
      <c r="M5" s="11">
        <v>37.695567439808798</v>
      </c>
      <c r="N5" s="11" t="s">
        <v>59</v>
      </c>
      <c r="O5" s="11" t="s">
        <v>60</v>
      </c>
      <c r="P5" s="11">
        <v>0</v>
      </c>
      <c r="Q5" s="11">
        <v>-0.27196473819133898</v>
      </c>
      <c r="R5" s="11">
        <v>66</v>
      </c>
      <c r="S5" s="11">
        <v>10</v>
      </c>
      <c r="T5" s="11">
        <v>410.38429210988699</v>
      </c>
      <c r="U5" s="11">
        <v>29.243279449960198</v>
      </c>
      <c r="V5" s="11" t="s">
        <v>56</v>
      </c>
    </row>
    <row r="6" spans="1:22" x14ac:dyDescent="0.3">
      <c r="A6" s="9">
        <v>45352.013888888898</v>
      </c>
      <c r="B6" s="10">
        <v>45352</v>
      </c>
      <c r="C6" s="11">
        <v>2024</v>
      </c>
      <c r="D6" s="11">
        <v>3</v>
      </c>
      <c r="E6" s="11">
        <v>1</v>
      </c>
      <c r="F6" s="11">
        <v>0</v>
      </c>
      <c r="G6" s="11" t="s">
        <v>52</v>
      </c>
      <c r="H6" s="11" t="s">
        <v>53</v>
      </c>
      <c r="I6" s="11">
        <v>40.813264677696203</v>
      </c>
      <c r="J6" s="11">
        <v>-73.961630543585002</v>
      </c>
      <c r="K6" s="11">
        <v>64</v>
      </c>
      <c r="L6" s="11">
        <v>61.348034355701898</v>
      </c>
      <c r="M6" s="11">
        <v>22.313357949837901</v>
      </c>
      <c r="N6" s="11" t="s">
        <v>59</v>
      </c>
      <c r="O6" s="11" t="s">
        <v>61</v>
      </c>
      <c r="P6" s="11">
        <v>0</v>
      </c>
      <c r="Q6" s="11">
        <v>-0.797605617119994</v>
      </c>
      <c r="R6" s="11">
        <v>3</v>
      </c>
      <c r="S6" s="11">
        <v>5</v>
      </c>
      <c r="T6" s="11">
        <v>364.46634168756799</v>
      </c>
      <c r="U6" s="11">
        <v>16.801458761149799</v>
      </c>
      <c r="V6" s="11" t="s">
        <v>62</v>
      </c>
    </row>
    <row r="7" spans="1:22" x14ac:dyDescent="0.3">
      <c r="A7" s="9">
        <v>45352.017361111102</v>
      </c>
      <c r="B7" s="10">
        <v>45352</v>
      </c>
      <c r="C7" s="11">
        <v>2024</v>
      </c>
      <c r="D7" s="11">
        <v>3</v>
      </c>
      <c r="E7" s="11">
        <v>1</v>
      </c>
      <c r="F7" s="11">
        <v>0</v>
      </c>
      <c r="G7" s="11" t="s">
        <v>52</v>
      </c>
      <c r="H7" s="11" t="s">
        <v>53</v>
      </c>
      <c r="I7" s="11">
        <v>40.641111746594497</v>
      </c>
      <c r="J7" s="11">
        <v>-73.825095335653799</v>
      </c>
      <c r="K7" s="11">
        <v>125</v>
      </c>
      <c r="L7" s="11">
        <v>9.1507456207774194</v>
      </c>
      <c r="M7" s="11">
        <v>72.799903434688204</v>
      </c>
      <c r="N7" s="11" t="s">
        <v>57</v>
      </c>
      <c r="O7" s="11" t="s">
        <v>55</v>
      </c>
      <c r="P7" s="11">
        <v>0</v>
      </c>
      <c r="Q7" s="11">
        <v>-0.59463632584376702</v>
      </c>
      <c r="R7" s="11">
        <v>78</v>
      </c>
      <c r="S7" s="11">
        <v>27</v>
      </c>
      <c r="T7" s="11">
        <v>349.04530753412803</v>
      </c>
      <c r="U7" s="11">
        <v>29.8058419383302</v>
      </c>
      <c r="V7" s="11" t="s">
        <v>56</v>
      </c>
    </row>
    <row r="8" spans="1:22" x14ac:dyDescent="0.3">
      <c r="A8" s="9">
        <v>45352.020833333299</v>
      </c>
      <c r="B8" s="10">
        <v>45352</v>
      </c>
      <c r="C8" s="11">
        <v>2024</v>
      </c>
      <c r="D8" s="11">
        <v>3</v>
      </c>
      <c r="E8" s="11">
        <v>1</v>
      </c>
      <c r="F8" s="11">
        <v>0</v>
      </c>
      <c r="G8" s="11" t="s">
        <v>52</v>
      </c>
      <c r="H8" s="11" t="s">
        <v>53</v>
      </c>
      <c r="I8" s="11">
        <v>40.797138602855703</v>
      </c>
      <c r="J8" s="11">
        <v>-73.797444943233899</v>
      </c>
      <c r="K8" s="11">
        <v>125</v>
      </c>
      <c r="L8" s="11">
        <v>9.1627742863171804</v>
      </c>
      <c r="M8" s="11">
        <v>34.182018012741601</v>
      </c>
      <c r="N8" s="11" t="s">
        <v>57</v>
      </c>
      <c r="O8" s="11" t="s">
        <v>61</v>
      </c>
      <c r="P8" s="11">
        <v>0</v>
      </c>
      <c r="Q8" s="11">
        <v>0.54428384867923096</v>
      </c>
      <c r="R8" s="11">
        <v>21</v>
      </c>
      <c r="S8" s="11">
        <v>42</v>
      </c>
      <c r="T8" s="11">
        <v>363.74593098988998</v>
      </c>
      <c r="U8" s="11">
        <v>18.89057867552</v>
      </c>
      <c r="V8" s="11" t="s">
        <v>56</v>
      </c>
    </row>
    <row r="9" spans="1:22" x14ac:dyDescent="0.3">
      <c r="A9" s="9">
        <v>45352.024305555598</v>
      </c>
      <c r="B9" s="10">
        <v>45352</v>
      </c>
      <c r="C9" s="11">
        <v>2024</v>
      </c>
      <c r="D9" s="11">
        <v>3</v>
      </c>
      <c r="E9" s="11">
        <v>1</v>
      </c>
      <c r="F9" s="11">
        <v>0</v>
      </c>
      <c r="G9" s="11" t="s">
        <v>52</v>
      </c>
      <c r="H9" s="11" t="s">
        <v>53</v>
      </c>
      <c r="I9" s="11">
        <v>40.812362015523199</v>
      </c>
      <c r="J9" s="11">
        <v>-73.801751252243704</v>
      </c>
      <c r="K9" s="11">
        <v>130</v>
      </c>
      <c r="L9" s="11">
        <v>40.993622396031398</v>
      </c>
      <c r="M9" s="11">
        <v>40.427932319372303</v>
      </c>
      <c r="N9" s="11" t="s">
        <v>54</v>
      </c>
      <c r="O9" s="11" t="s">
        <v>55</v>
      </c>
      <c r="P9" s="11">
        <v>0</v>
      </c>
      <c r="Q9" s="11">
        <v>0.74405788869650302</v>
      </c>
      <c r="R9" s="11">
        <v>92</v>
      </c>
      <c r="S9" s="11">
        <v>22</v>
      </c>
      <c r="T9" s="11">
        <v>82.190814772883897</v>
      </c>
      <c r="U9" s="11">
        <v>12.1175731347035</v>
      </c>
      <c r="V9" s="11" t="s">
        <v>63</v>
      </c>
    </row>
    <row r="10" spans="1:22" x14ac:dyDescent="0.3">
      <c r="A10" s="9">
        <v>45352.027777777803</v>
      </c>
      <c r="B10" s="10">
        <v>45352</v>
      </c>
      <c r="C10" s="11">
        <v>2024</v>
      </c>
      <c r="D10" s="11">
        <v>3</v>
      </c>
      <c r="E10" s="11">
        <v>1</v>
      </c>
      <c r="F10" s="11">
        <v>0</v>
      </c>
      <c r="G10" s="11" t="s">
        <v>52</v>
      </c>
      <c r="H10" s="11" t="s">
        <v>53</v>
      </c>
      <c r="I10" s="11">
        <v>40.717006277985298</v>
      </c>
      <c r="J10" s="11">
        <v>-73.789562366901393</v>
      </c>
      <c r="K10" s="11">
        <v>67</v>
      </c>
      <c r="L10" s="11">
        <v>73.905336844032007</v>
      </c>
      <c r="M10" s="11">
        <v>80.607374691823196</v>
      </c>
      <c r="N10" s="11" t="s">
        <v>57</v>
      </c>
      <c r="O10" s="11" t="s">
        <v>55</v>
      </c>
      <c r="P10" s="11">
        <v>0</v>
      </c>
      <c r="Q10" s="11">
        <v>-0.43993100452445499</v>
      </c>
      <c r="R10" s="11">
        <v>27</v>
      </c>
      <c r="S10" s="11">
        <v>4</v>
      </c>
      <c r="T10" s="11">
        <v>477.23241995534602</v>
      </c>
      <c r="U10" s="11">
        <v>17.223678982647002</v>
      </c>
      <c r="V10" s="11" t="s">
        <v>56</v>
      </c>
    </row>
    <row r="11" spans="1:22" x14ac:dyDescent="0.3">
      <c r="A11" s="9">
        <v>45352.03125</v>
      </c>
      <c r="B11" s="10">
        <v>45352</v>
      </c>
      <c r="C11" s="11">
        <v>2024</v>
      </c>
      <c r="D11" s="11">
        <v>3</v>
      </c>
      <c r="E11" s="11">
        <v>1</v>
      </c>
      <c r="F11" s="11">
        <v>0</v>
      </c>
      <c r="G11" s="11" t="s">
        <v>52</v>
      </c>
      <c r="H11" s="11" t="s">
        <v>53</v>
      </c>
      <c r="I11" s="11">
        <v>40.872364377264098</v>
      </c>
      <c r="J11" s="11">
        <v>-73.740209996688193</v>
      </c>
      <c r="K11" s="11">
        <v>12</v>
      </c>
      <c r="L11" s="11">
        <v>65.535591654959703</v>
      </c>
      <c r="M11" s="11">
        <v>47.114956746143001</v>
      </c>
      <c r="N11" s="11" t="s">
        <v>57</v>
      </c>
      <c r="O11" s="11" t="s">
        <v>60</v>
      </c>
      <c r="P11" s="11">
        <v>0</v>
      </c>
      <c r="Q11" s="11">
        <v>0.56660069578501804</v>
      </c>
      <c r="R11" s="11">
        <v>28</v>
      </c>
      <c r="S11" s="11">
        <v>8</v>
      </c>
      <c r="T11" s="11">
        <v>56.865403561767202</v>
      </c>
      <c r="U11" s="11">
        <v>13.044742906834299</v>
      </c>
      <c r="V11" s="11" t="s">
        <v>62</v>
      </c>
    </row>
    <row r="12" spans="1:22" x14ac:dyDescent="0.3">
      <c r="A12" s="9">
        <v>45352.034722222197</v>
      </c>
      <c r="B12" s="10">
        <v>45352</v>
      </c>
      <c r="C12" s="11">
        <v>2024</v>
      </c>
      <c r="D12" s="11">
        <v>3</v>
      </c>
      <c r="E12" s="11">
        <v>1</v>
      </c>
      <c r="F12" s="11">
        <v>0</v>
      </c>
      <c r="G12" s="11" t="s">
        <v>52</v>
      </c>
      <c r="H12" s="11" t="s">
        <v>53</v>
      </c>
      <c r="I12" s="11">
        <v>40.722495489947697</v>
      </c>
      <c r="J12" s="11">
        <v>-73.830211934135505</v>
      </c>
      <c r="K12" s="11">
        <v>117</v>
      </c>
      <c r="L12" s="11">
        <v>60.4813771840508</v>
      </c>
      <c r="M12" s="11">
        <v>56.001738449270498</v>
      </c>
      <c r="N12" s="11" t="s">
        <v>57</v>
      </c>
      <c r="O12" s="11" t="s">
        <v>60</v>
      </c>
      <c r="P12" s="11">
        <v>0</v>
      </c>
      <c r="Q12" s="11">
        <v>0.66646570718654596</v>
      </c>
      <c r="R12" s="11">
        <v>77</v>
      </c>
      <c r="S12" s="11">
        <v>39</v>
      </c>
      <c r="T12" s="11">
        <v>295.90508412908599</v>
      </c>
      <c r="U12" s="11">
        <v>18.446978633014002</v>
      </c>
      <c r="V12" s="11" t="s">
        <v>63</v>
      </c>
    </row>
    <row r="13" spans="1:22" x14ac:dyDescent="0.3">
      <c r="A13" s="9">
        <v>45352.038194444503</v>
      </c>
      <c r="B13" s="10">
        <v>45352</v>
      </c>
      <c r="C13" s="11">
        <v>2024</v>
      </c>
      <c r="D13" s="11">
        <v>3</v>
      </c>
      <c r="E13" s="11">
        <v>1</v>
      </c>
      <c r="F13" s="11">
        <v>0</v>
      </c>
      <c r="G13" s="11" t="s">
        <v>52</v>
      </c>
      <c r="H13" s="11" t="s">
        <v>53</v>
      </c>
      <c r="I13" s="11">
        <v>40.793533762703298</v>
      </c>
      <c r="J13" s="11">
        <v>-73.983809060756599</v>
      </c>
      <c r="K13" s="11">
        <v>12</v>
      </c>
      <c r="L13" s="11">
        <v>38.739874295166501</v>
      </c>
      <c r="M13" s="11">
        <v>69.653163306162199</v>
      </c>
      <c r="N13" s="11" t="s">
        <v>57</v>
      </c>
      <c r="O13" s="11" t="s">
        <v>60</v>
      </c>
      <c r="P13" s="11">
        <v>0</v>
      </c>
      <c r="Q13" s="11">
        <v>0.71416238368738405</v>
      </c>
      <c r="R13" s="11">
        <v>14</v>
      </c>
      <c r="S13" s="11">
        <v>2</v>
      </c>
      <c r="T13" s="11">
        <v>179.555880515295</v>
      </c>
      <c r="U13" s="11">
        <v>22.226653546783002</v>
      </c>
      <c r="V13" s="11" t="s">
        <v>63</v>
      </c>
    </row>
    <row r="14" spans="1:22" x14ac:dyDescent="0.3">
      <c r="A14" s="9">
        <v>45352.041666666701</v>
      </c>
      <c r="B14" s="10">
        <v>45352</v>
      </c>
      <c r="C14" s="11">
        <v>2024</v>
      </c>
      <c r="D14" s="11">
        <v>3</v>
      </c>
      <c r="E14" s="11">
        <v>1</v>
      </c>
      <c r="F14" s="11">
        <v>1</v>
      </c>
      <c r="G14" s="11" t="s">
        <v>52</v>
      </c>
      <c r="H14" s="11" t="s">
        <v>53</v>
      </c>
      <c r="I14" s="11">
        <v>40.894744267962402</v>
      </c>
      <c r="J14" s="11">
        <v>-73.742010427899501</v>
      </c>
      <c r="K14" s="11">
        <v>97</v>
      </c>
      <c r="L14" s="11">
        <v>61.947924682315701</v>
      </c>
      <c r="M14" s="11">
        <v>17.328211252878798</v>
      </c>
      <c r="N14" s="11" t="s">
        <v>59</v>
      </c>
      <c r="O14" s="11" t="s">
        <v>60</v>
      </c>
      <c r="P14" s="11">
        <v>0</v>
      </c>
      <c r="Q14" s="11">
        <v>-0.41602953005661197</v>
      </c>
      <c r="R14" s="11">
        <v>70</v>
      </c>
      <c r="S14" s="11">
        <v>12</v>
      </c>
      <c r="T14" s="11">
        <v>157.005813135712</v>
      </c>
      <c r="U14" s="11">
        <v>7.2262783606926604</v>
      </c>
      <c r="V14" s="11" t="s">
        <v>62</v>
      </c>
    </row>
    <row r="15" spans="1:22" x14ac:dyDescent="0.3">
      <c r="A15" s="9">
        <v>45352.045138888898</v>
      </c>
      <c r="B15" s="10">
        <v>45352</v>
      </c>
      <c r="C15" s="11">
        <v>2024</v>
      </c>
      <c r="D15" s="11">
        <v>3</v>
      </c>
      <c r="E15" s="11">
        <v>1</v>
      </c>
      <c r="F15" s="11">
        <v>1</v>
      </c>
      <c r="G15" s="11" t="s">
        <v>52</v>
      </c>
      <c r="H15" s="11" t="s">
        <v>53</v>
      </c>
      <c r="I15" s="11">
        <v>40.828528248604897</v>
      </c>
      <c r="J15" s="11">
        <v>-73.740942038756998</v>
      </c>
      <c r="K15" s="11">
        <v>265</v>
      </c>
      <c r="L15" s="11">
        <v>64.422206560369901</v>
      </c>
      <c r="M15" s="11">
        <v>94.974587627435596</v>
      </c>
      <c r="N15" s="11" t="s">
        <v>54</v>
      </c>
      <c r="O15" s="11" t="s">
        <v>58</v>
      </c>
      <c r="P15" s="11">
        <v>0</v>
      </c>
      <c r="Q15" s="11">
        <v>-0.50984338060970802</v>
      </c>
      <c r="R15" s="11">
        <v>72</v>
      </c>
      <c r="S15" s="11">
        <v>24</v>
      </c>
      <c r="T15" s="11">
        <v>323.52502528496302</v>
      </c>
      <c r="U15" s="11">
        <v>16.808287514257199</v>
      </c>
      <c r="V15" s="11" t="s">
        <v>56</v>
      </c>
    </row>
    <row r="16" spans="1:22" x14ac:dyDescent="0.3">
      <c r="A16" s="9">
        <v>45352.048611111102</v>
      </c>
      <c r="B16" s="10">
        <v>45352</v>
      </c>
      <c r="C16" s="11">
        <v>2024</v>
      </c>
      <c r="D16" s="11">
        <v>3</v>
      </c>
      <c r="E16" s="11">
        <v>1</v>
      </c>
      <c r="F16" s="11">
        <v>1</v>
      </c>
      <c r="G16" s="11" t="s">
        <v>52</v>
      </c>
      <c r="H16" s="11" t="s">
        <v>53</v>
      </c>
      <c r="I16" s="11">
        <v>40.649963135067701</v>
      </c>
      <c r="J16" s="11">
        <v>-73.966018030741694</v>
      </c>
      <c r="K16" s="11">
        <v>187</v>
      </c>
      <c r="L16" s="11">
        <v>24.435895690008</v>
      </c>
      <c r="M16" s="11">
        <v>47.489221857525798</v>
      </c>
      <c r="N16" s="11" t="s">
        <v>59</v>
      </c>
      <c r="O16" s="11" t="s">
        <v>61</v>
      </c>
      <c r="P16" s="11">
        <v>0</v>
      </c>
      <c r="Q16" s="11">
        <v>0.36236838782762298</v>
      </c>
      <c r="R16" s="11">
        <v>83</v>
      </c>
      <c r="S16" s="11">
        <v>36</v>
      </c>
      <c r="T16" s="11">
        <v>351.410216996325</v>
      </c>
      <c r="U16" s="11">
        <v>7.2642913965762999</v>
      </c>
      <c r="V16" s="11" t="s">
        <v>63</v>
      </c>
    </row>
    <row r="17" spans="1:22" x14ac:dyDescent="0.3">
      <c r="A17" s="9">
        <v>45352.052083333299</v>
      </c>
      <c r="B17" s="10">
        <v>45352</v>
      </c>
      <c r="C17" s="11">
        <v>2024</v>
      </c>
      <c r="D17" s="11">
        <v>3</v>
      </c>
      <c r="E17" s="11">
        <v>1</v>
      </c>
      <c r="F17" s="11">
        <v>1</v>
      </c>
      <c r="G17" s="11" t="s">
        <v>52</v>
      </c>
      <c r="H17" s="11" t="s">
        <v>53</v>
      </c>
      <c r="I17" s="11">
        <v>40.8462030517572</v>
      </c>
      <c r="J17" s="11">
        <v>-73.882249900805405</v>
      </c>
      <c r="K17" s="11">
        <v>139</v>
      </c>
      <c r="L17" s="11">
        <v>21.6730231105259</v>
      </c>
      <c r="M17" s="11">
        <v>45.857087741282797</v>
      </c>
      <c r="N17" s="11" t="s">
        <v>59</v>
      </c>
      <c r="O17" s="11" t="s">
        <v>55</v>
      </c>
      <c r="P17" s="11">
        <v>0</v>
      </c>
      <c r="Q17" s="11">
        <v>0.73110040647963004</v>
      </c>
      <c r="R17" s="11">
        <v>25</v>
      </c>
      <c r="S17" s="11">
        <v>8</v>
      </c>
      <c r="T17" s="11">
        <v>421.73816741660102</v>
      </c>
      <c r="U17" s="11">
        <v>7.1298366727406703</v>
      </c>
      <c r="V17" s="11" t="s">
        <v>63</v>
      </c>
    </row>
    <row r="18" spans="1:22" x14ac:dyDescent="0.3">
      <c r="A18" s="9">
        <v>45352.055555555598</v>
      </c>
      <c r="B18" s="10">
        <v>45352</v>
      </c>
      <c r="C18" s="11">
        <v>2024</v>
      </c>
      <c r="D18" s="11">
        <v>3</v>
      </c>
      <c r="E18" s="11">
        <v>1</v>
      </c>
      <c r="F18" s="11">
        <v>1</v>
      </c>
      <c r="G18" s="11" t="s">
        <v>52</v>
      </c>
      <c r="H18" s="11" t="s">
        <v>53</v>
      </c>
      <c r="I18" s="11">
        <v>40.735330932085901</v>
      </c>
      <c r="J18" s="11">
        <v>-73.9284750445849</v>
      </c>
      <c r="K18" s="11">
        <v>298</v>
      </c>
      <c r="L18" s="11">
        <v>39.8146802697647</v>
      </c>
      <c r="M18" s="11">
        <v>73.003347650265596</v>
      </c>
      <c r="N18" s="11" t="s">
        <v>57</v>
      </c>
      <c r="O18" s="11" t="s">
        <v>61</v>
      </c>
      <c r="P18" s="11">
        <v>0</v>
      </c>
      <c r="Q18" s="11">
        <v>0.30202931279572698</v>
      </c>
      <c r="R18" s="11">
        <v>34</v>
      </c>
      <c r="S18" s="11">
        <v>39</v>
      </c>
      <c r="T18" s="11">
        <v>108.97478132734599</v>
      </c>
      <c r="U18" s="11">
        <v>20.3000367491947</v>
      </c>
      <c r="V18" s="11" t="s">
        <v>56</v>
      </c>
    </row>
    <row r="19" spans="1:22" x14ac:dyDescent="0.3">
      <c r="A19" s="9">
        <v>45352.059027777803</v>
      </c>
      <c r="B19" s="10">
        <v>45352</v>
      </c>
      <c r="C19" s="11">
        <v>2024</v>
      </c>
      <c r="D19" s="11">
        <v>3</v>
      </c>
      <c r="E19" s="11">
        <v>1</v>
      </c>
      <c r="F19" s="11">
        <v>1</v>
      </c>
      <c r="G19" s="11" t="s">
        <v>52</v>
      </c>
      <c r="H19" s="11" t="s">
        <v>53</v>
      </c>
      <c r="I19" s="11">
        <v>40.652881362011001</v>
      </c>
      <c r="J19" s="11">
        <v>-73.841492227393701</v>
      </c>
      <c r="K19" s="11">
        <v>168</v>
      </c>
      <c r="L19" s="11">
        <v>71.172700135653201</v>
      </c>
      <c r="M19" s="11">
        <v>90.331135509512805</v>
      </c>
      <c r="N19" s="11" t="s">
        <v>59</v>
      </c>
      <c r="O19" s="11" t="s">
        <v>61</v>
      </c>
      <c r="P19" s="11">
        <v>0</v>
      </c>
      <c r="Q19" s="11">
        <v>-0.187133368605893</v>
      </c>
      <c r="R19" s="11">
        <v>33</v>
      </c>
      <c r="S19" s="11">
        <v>6</v>
      </c>
      <c r="T19" s="11">
        <v>122.327946991541</v>
      </c>
      <c r="U19" s="11">
        <v>29.5513700010696</v>
      </c>
      <c r="V19" s="11" t="s">
        <v>56</v>
      </c>
    </row>
    <row r="20" spans="1:22" x14ac:dyDescent="0.3">
      <c r="A20" s="9">
        <v>45352.0625</v>
      </c>
      <c r="B20" s="10">
        <v>45352</v>
      </c>
      <c r="C20" s="11">
        <v>2024</v>
      </c>
      <c r="D20" s="11">
        <v>3</v>
      </c>
      <c r="E20" s="11">
        <v>1</v>
      </c>
      <c r="F20" s="11">
        <v>1</v>
      </c>
      <c r="G20" s="11" t="s">
        <v>52</v>
      </c>
      <c r="H20" s="11" t="s">
        <v>53</v>
      </c>
      <c r="I20" s="11">
        <v>40.755530846549</v>
      </c>
      <c r="J20" s="11">
        <v>-73.808844969295095</v>
      </c>
      <c r="K20" s="11">
        <v>188</v>
      </c>
      <c r="L20" s="11">
        <v>50.2235893582925</v>
      </c>
      <c r="M20" s="11">
        <v>85.222064711307894</v>
      </c>
      <c r="N20" s="11" t="s">
        <v>54</v>
      </c>
      <c r="O20" s="11" t="s">
        <v>58</v>
      </c>
      <c r="P20" s="11">
        <v>0</v>
      </c>
      <c r="Q20" s="11">
        <v>-0.77014181776888202</v>
      </c>
      <c r="R20" s="11">
        <v>35</v>
      </c>
      <c r="S20" s="11">
        <v>47</v>
      </c>
      <c r="T20" s="11">
        <v>391.91044288624198</v>
      </c>
      <c r="U20" s="11">
        <v>11.822978303838299</v>
      </c>
      <c r="V20" s="11" t="s">
        <v>56</v>
      </c>
    </row>
    <row r="21" spans="1:22" x14ac:dyDescent="0.3">
      <c r="A21" s="9">
        <v>45352.065972222197</v>
      </c>
      <c r="B21" s="10">
        <v>45352</v>
      </c>
      <c r="C21" s="11">
        <v>2024</v>
      </c>
      <c r="D21" s="11">
        <v>3</v>
      </c>
      <c r="E21" s="11">
        <v>1</v>
      </c>
      <c r="F21" s="11">
        <v>1</v>
      </c>
      <c r="G21" s="11" t="s">
        <v>52</v>
      </c>
      <c r="H21" s="11" t="s">
        <v>53</v>
      </c>
      <c r="I21" s="11">
        <v>40.725405049448199</v>
      </c>
      <c r="J21" s="11">
        <v>-73.980329610259304</v>
      </c>
      <c r="K21" s="11">
        <v>176</v>
      </c>
      <c r="L21" s="11">
        <v>19.5163629884503</v>
      </c>
      <c r="M21" s="11">
        <v>89.385159872873601</v>
      </c>
      <c r="N21" s="11" t="s">
        <v>57</v>
      </c>
      <c r="O21" s="11" t="s">
        <v>61</v>
      </c>
      <c r="P21" s="11">
        <v>0</v>
      </c>
      <c r="Q21" s="11">
        <v>0.38651537790023899</v>
      </c>
      <c r="R21" s="11">
        <v>80</v>
      </c>
      <c r="S21" s="11">
        <v>10</v>
      </c>
      <c r="T21" s="11">
        <v>106.870108069073</v>
      </c>
      <c r="U21" s="11">
        <v>18.4426894864886</v>
      </c>
      <c r="V21" s="11" t="s">
        <v>56</v>
      </c>
    </row>
    <row r="22" spans="1:22" x14ac:dyDescent="0.3">
      <c r="A22" s="9">
        <v>45352.069444444503</v>
      </c>
      <c r="B22" s="10">
        <v>45352</v>
      </c>
      <c r="C22" s="11">
        <v>2024</v>
      </c>
      <c r="D22" s="11">
        <v>3</v>
      </c>
      <c r="E22" s="11">
        <v>1</v>
      </c>
      <c r="F22" s="11">
        <v>1</v>
      </c>
      <c r="G22" s="11" t="s">
        <v>52</v>
      </c>
      <c r="H22" s="11" t="s">
        <v>53</v>
      </c>
      <c r="I22" s="11">
        <v>40.762042045927799</v>
      </c>
      <c r="J22" s="11">
        <v>-73.794135763665295</v>
      </c>
      <c r="K22" s="11">
        <v>38</v>
      </c>
      <c r="L22" s="11">
        <v>60.816843120128198</v>
      </c>
      <c r="M22" s="11">
        <v>48.554359208282698</v>
      </c>
      <c r="N22" s="11" t="s">
        <v>59</v>
      </c>
      <c r="O22" s="11" t="s">
        <v>55</v>
      </c>
      <c r="P22" s="11">
        <v>0</v>
      </c>
      <c r="Q22" s="11">
        <v>0.21551347625494799</v>
      </c>
      <c r="R22" s="11">
        <v>25</v>
      </c>
      <c r="S22" s="11">
        <v>39</v>
      </c>
      <c r="T22" s="11">
        <v>182.07658609404999</v>
      </c>
      <c r="U22" s="11">
        <v>18.188052384304299</v>
      </c>
      <c r="V22" s="11" t="s">
        <v>62</v>
      </c>
    </row>
    <row r="23" spans="1:22" x14ac:dyDescent="0.3">
      <c r="A23" s="9">
        <v>45352.072916666701</v>
      </c>
      <c r="B23" s="10">
        <v>45352</v>
      </c>
      <c r="C23" s="11">
        <v>2024</v>
      </c>
      <c r="D23" s="11">
        <v>3</v>
      </c>
      <c r="E23" s="11">
        <v>1</v>
      </c>
      <c r="F23" s="11">
        <v>1</v>
      </c>
      <c r="G23" s="11" t="s">
        <v>52</v>
      </c>
      <c r="H23" s="11" t="s">
        <v>53</v>
      </c>
      <c r="I23" s="11">
        <v>40.868216704202403</v>
      </c>
      <c r="J23" s="11">
        <v>-73.970794647061595</v>
      </c>
      <c r="K23" s="11">
        <v>113</v>
      </c>
      <c r="L23" s="11">
        <v>36.098594816321302</v>
      </c>
      <c r="M23" s="11">
        <v>82.049902551594897</v>
      </c>
      <c r="N23" s="11" t="s">
        <v>57</v>
      </c>
      <c r="O23" s="11" t="s">
        <v>55</v>
      </c>
      <c r="P23" s="11">
        <v>0</v>
      </c>
      <c r="Q23" s="11">
        <v>-0.76530511923716404</v>
      </c>
      <c r="R23" s="11">
        <v>32</v>
      </c>
      <c r="S23" s="11">
        <v>7</v>
      </c>
      <c r="T23" s="11">
        <v>470.33492692432901</v>
      </c>
      <c r="U23" s="11">
        <v>8.3046401001917101</v>
      </c>
      <c r="V23" s="11" t="s">
        <v>56</v>
      </c>
    </row>
    <row r="24" spans="1:22" x14ac:dyDescent="0.3">
      <c r="A24" s="9">
        <v>45352.076388888898</v>
      </c>
      <c r="B24" s="10">
        <v>45352</v>
      </c>
      <c r="C24" s="11">
        <v>2024</v>
      </c>
      <c r="D24" s="11">
        <v>3</v>
      </c>
      <c r="E24" s="11">
        <v>1</v>
      </c>
      <c r="F24" s="11">
        <v>1</v>
      </c>
      <c r="G24" s="11" t="s">
        <v>52</v>
      </c>
      <c r="H24" s="11" t="s">
        <v>53</v>
      </c>
      <c r="I24" s="11">
        <v>40.763537739779302</v>
      </c>
      <c r="J24" s="11">
        <v>-73.742188391876795</v>
      </c>
      <c r="K24" s="11">
        <v>56</v>
      </c>
      <c r="L24" s="11">
        <v>57.384543221661701</v>
      </c>
      <c r="M24" s="11">
        <v>24.7640001881262</v>
      </c>
      <c r="N24" s="11" t="s">
        <v>57</v>
      </c>
      <c r="O24" s="11" t="s">
        <v>58</v>
      </c>
      <c r="P24" s="11">
        <v>0</v>
      </c>
      <c r="Q24" s="11">
        <v>-0.88918830513518199</v>
      </c>
      <c r="R24" s="11">
        <v>35</v>
      </c>
      <c r="S24" s="11">
        <v>34</v>
      </c>
      <c r="T24" s="11">
        <v>263.27598928734699</v>
      </c>
      <c r="U24" s="11">
        <v>20.718723109662001</v>
      </c>
      <c r="V24" s="11" t="s">
        <v>62</v>
      </c>
    </row>
    <row r="25" spans="1:22" x14ac:dyDescent="0.3">
      <c r="A25" s="9">
        <v>45352.079861111102</v>
      </c>
      <c r="B25" s="10">
        <v>45352</v>
      </c>
      <c r="C25" s="11">
        <v>2024</v>
      </c>
      <c r="D25" s="11">
        <v>3</v>
      </c>
      <c r="E25" s="11">
        <v>1</v>
      </c>
      <c r="F25" s="11">
        <v>1</v>
      </c>
      <c r="G25" s="11" t="s">
        <v>52</v>
      </c>
      <c r="H25" s="11" t="s">
        <v>53</v>
      </c>
      <c r="I25" s="11">
        <v>40.866081164902297</v>
      </c>
      <c r="J25" s="11">
        <v>-73.962304271028898</v>
      </c>
      <c r="K25" s="11">
        <v>114</v>
      </c>
      <c r="L25" s="11">
        <v>79.997555678649903</v>
      </c>
      <c r="M25" s="11">
        <v>25.020615117907099</v>
      </c>
      <c r="N25" s="11" t="s">
        <v>54</v>
      </c>
      <c r="O25" s="11" t="s">
        <v>58</v>
      </c>
      <c r="P25" s="11">
        <v>0</v>
      </c>
      <c r="Q25" s="11">
        <v>0.55260402120604502</v>
      </c>
      <c r="R25" s="11">
        <v>95</v>
      </c>
      <c r="S25" s="11">
        <v>10</v>
      </c>
      <c r="T25" s="11">
        <v>192.10991670597201</v>
      </c>
      <c r="U25" s="11">
        <v>7.2327914211873701</v>
      </c>
      <c r="V25" s="11" t="s">
        <v>63</v>
      </c>
    </row>
    <row r="26" spans="1:22" x14ac:dyDescent="0.3">
      <c r="A26" s="9">
        <v>45352.083333333299</v>
      </c>
      <c r="B26" s="10">
        <v>45352</v>
      </c>
      <c r="C26" s="11">
        <v>2024</v>
      </c>
      <c r="D26" s="11">
        <v>3</v>
      </c>
      <c r="E26" s="11">
        <v>1</v>
      </c>
      <c r="F26" s="11">
        <v>2</v>
      </c>
      <c r="G26" s="11" t="s">
        <v>52</v>
      </c>
      <c r="H26" s="11" t="s">
        <v>53</v>
      </c>
      <c r="I26" s="11">
        <v>40.869828132205299</v>
      </c>
      <c r="J26" s="11">
        <v>-73.815690643349996</v>
      </c>
      <c r="K26" s="11">
        <v>17</v>
      </c>
      <c r="L26" s="11">
        <v>71.091472175729507</v>
      </c>
      <c r="M26" s="11">
        <v>78.9519716344671</v>
      </c>
      <c r="N26" s="11" t="s">
        <v>54</v>
      </c>
      <c r="O26" s="11" t="s">
        <v>55</v>
      </c>
      <c r="P26" s="11">
        <v>0</v>
      </c>
      <c r="Q26" s="11">
        <v>0.19082774926465099</v>
      </c>
      <c r="R26" s="11">
        <v>91</v>
      </c>
      <c r="S26" s="11">
        <v>2</v>
      </c>
      <c r="T26" s="11">
        <v>234.09635550389399</v>
      </c>
      <c r="U26" s="11">
        <v>20.246967285923301</v>
      </c>
      <c r="V26" s="11" t="s">
        <v>63</v>
      </c>
    </row>
    <row r="27" spans="1:22" x14ac:dyDescent="0.3">
      <c r="A27" s="9">
        <v>45352.086805555598</v>
      </c>
      <c r="B27" s="10">
        <v>45352</v>
      </c>
      <c r="C27" s="11">
        <v>2024</v>
      </c>
      <c r="D27" s="11">
        <v>3</v>
      </c>
      <c r="E27" s="11">
        <v>1</v>
      </c>
      <c r="F27" s="11">
        <v>2</v>
      </c>
      <c r="G27" s="11" t="s">
        <v>52</v>
      </c>
      <c r="H27" s="11" t="s">
        <v>53</v>
      </c>
      <c r="I27" s="11">
        <v>40.631739340636003</v>
      </c>
      <c r="J27" s="11">
        <v>-73.802650078334494</v>
      </c>
      <c r="K27" s="11">
        <v>80</v>
      </c>
      <c r="L27" s="11">
        <v>47.496058593166602</v>
      </c>
      <c r="M27" s="11">
        <v>63.054490923722099</v>
      </c>
      <c r="N27" s="11" t="s">
        <v>59</v>
      </c>
      <c r="O27" s="11" t="s">
        <v>55</v>
      </c>
      <c r="P27" s="11">
        <v>0</v>
      </c>
      <c r="Q27" s="11">
        <v>-0.55915701072963397</v>
      </c>
      <c r="R27" s="11">
        <v>42</v>
      </c>
      <c r="S27" s="11">
        <v>27</v>
      </c>
      <c r="T27" s="11">
        <v>351.99705740189899</v>
      </c>
      <c r="U27" s="11">
        <v>16.222708241505899</v>
      </c>
      <c r="V27" s="11" t="s">
        <v>63</v>
      </c>
    </row>
    <row r="28" spans="1:22" x14ac:dyDescent="0.3">
      <c r="A28" s="9">
        <v>45352.090277777803</v>
      </c>
      <c r="B28" s="10">
        <v>45352</v>
      </c>
      <c r="C28" s="11">
        <v>2024</v>
      </c>
      <c r="D28" s="11">
        <v>3</v>
      </c>
      <c r="E28" s="11">
        <v>1</v>
      </c>
      <c r="F28" s="11">
        <v>2</v>
      </c>
      <c r="G28" s="11" t="s">
        <v>52</v>
      </c>
      <c r="H28" s="11" t="s">
        <v>53</v>
      </c>
      <c r="I28" s="11">
        <v>40.827471928788498</v>
      </c>
      <c r="J28" s="11">
        <v>-73.730757997514104</v>
      </c>
      <c r="K28" s="11">
        <v>231</v>
      </c>
      <c r="L28" s="11">
        <v>26.915595300879499</v>
      </c>
      <c r="M28" s="11">
        <v>24.626412564182999</v>
      </c>
      <c r="N28" s="11" t="s">
        <v>54</v>
      </c>
      <c r="O28" s="11" t="s">
        <v>61</v>
      </c>
      <c r="P28" s="11">
        <v>0</v>
      </c>
      <c r="Q28" s="11">
        <v>-0.24817121557130101</v>
      </c>
      <c r="R28" s="11">
        <v>90</v>
      </c>
      <c r="S28" s="11">
        <v>37</v>
      </c>
      <c r="T28" s="11">
        <v>377.44668681276301</v>
      </c>
      <c r="U28" s="11">
        <v>29.470999744977199</v>
      </c>
      <c r="V28" s="11" t="s">
        <v>56</v>
      </c>
    </row>
    <row r="29" spans="1:22" x14ac:dyDescent="0.3">
      <c r="A29" s="9">
        <v>45352.09375</v>
      </c>
      <c r="B29" s="10">
        <v>45352</v>
      </c>
      <c r="C29" s="11">
        <v>2024</v>
      </c>
      <c r="D29" s="11">
        <v>3</v>
      </c>
      <c r="E29" s="11">
        <v>1</v>
      </c>
      <c r="F29" s="11">
        <v>2</v>
      </c>
      <c r="G29" s="11" t="s">
        <v>52</v>
      </c>
      <c r="H29" s="11" t="s">
        <v>53</v>
      </c>
      <c r="I29" s="11">
        <v>40.791042811421498</v>
      </c>
      <c r="J29" s="11">
        <v>-73.972596630168695</v>
      </c>
      <c r="K29" s="11">
        <v>175</v>
      </c>
      <c r="L29" s="11">
        <v>74.605232062982097</v>
      </c>
      <c r="M29" s="11">
        <v>92.463448836029997</v>
      </c>
      <c r="N29" s="11" t="s">
        <v>59</v>
      </c>
      <c r="O29" s="11" t="s">
        <v>55</v>
      </c>
      <c r="P29" s="11">
        <v>0</v>
      </c>
      <c r="Q29" s="11">
        <v>-1.33839386493355E-2</v>
      </c>
      <c r="R29" s="11">
        <v>68</v>
      </c>
      <c r="S29" s="11">
        <v>21</v>
      </c>
      <c r="T29" s="11">
        <v>101.386114549327</v>
      </c>
      <c r="U29" s="11">
        <v>9.8232827936385405</v>
      </c>
      <c r="V29" s="11" t="s">
        <v>56</v>
      </c>
    </row>
    <row r="30" spans="1:22" x14ac:dyDescent="0.3">
      <c r="A30" s="9">
        <v>45352.097222222197</v>
      </c>
      <c r="B30" s="10">
        <v>45352</v>
      </c>
      <c r="C30" s="11">
        <v>2024</v>
      </c>
      <c r="D30" s="11">
        <v>3</v>
      </c>
      <c r="E30" s="11">
        <v>1</v>
      </c>
      <c r="F30" s="11">
        <v>2</v>
      </c>
      <c r="G30" s="11" t="s">
        <v>52</v>
      </c>
      <c r="H30" s="11" t="s">
        <v>53</v>
      </c>
      <c r="I30" s="11">
        <v>40.658205585540898</v>
      </c>
      <c r="J30" s="11">
        <v>-73.760589473442096</v>
      </c>
      <c r="K30" s="11">
        <v>188</v>
      </c>
      <c r="L30" s="11">
        <v>15.5671484699307</v>
      </c>
      <c r="M30" s="11">
        <v>54.779803210691703</v>
      </c>
      <c r="N30" s="11" t="s">
        <v>57</v>
      </c>
      <c r="O30" s="11" t="s">
        <v>60</v>
      </c>
      <c r="P30" s="11">
        <v>0</v>
      </c>
      <c r="Q30" s="11">
        <v>0.25269721021799502</v>
      </c>
      <c r="R30" s="11">
        <v>33</v>
      </c>
      <c r="S30" s="11">
        <v>48</v>
      </c>
      <c r="T30" s="11">
        <v>369.76034546643803</v>
      </c>
      <c r="U30" s="11">
        <v>28.7328981629542</v>
      </c>
      <c r="V30" s="11" t="s">
        <v>56</v>
      </c>
    </row>
    <row r="31" spans="1:22" x14ac:dyDescent="0.3">
      <c r="A31" s="9">
        <v>45352.100694444503</v>
      </c>
      <c r="B31" s="10">
        <v>45352</v>
      </c>
      <c r="C31" s="11">
        <v>2024</v>
      </c>
      <c r="D31" s="11">
        <v>3</v>
      </c>
      <c r="E31" s="11">
        <v>1</v>
      </c>
      <c r="F31" s="11">
        <v>2</v>
      </c>
      <c r="G31" s="11" t="s">
        <v>52</v>
      </c>
      <c r="H31" s="11" t="s">
        <v>53</v>
      </c>
      <c r="I31" s="11">
        <v>40.673934076472399</v>
      </c>
      <c r="J31" s="11">
        <v>-73.908939090989506</v>
      </c>
      <c r="K31" s="11">
        <v>167</v>
      </c>
      <c r="L31" s="11">
        <v>48.582488899325803</v>
      </c>
      <c r="M31" s="11">
        <v>39.1200234693301</v>
      </c>
      <c r="N31" s="11" t="s">
        <v>57</v>
      </c>
      <c r="O31" s="11" t="s">
        <v>61</v>
      </c>
      <c r="P31" s="11">
        <v>0</v>
      </c>
      <c r="Q31" s="11">
        <v>0.78798923893543604</v>
      </c>
      <c r="R31" s="11">
        <v>79</v>
      </c>
      <c r="S31" s="11">
        <v>23</v>
      </c>
      <c r="T31" s="11">
        <v>300.34719005251901</v>
      </c>
      <c r="U31" s="11">
        <v>17.9719272082225</v>
      </c>
      <c r="V31" s="11" t="s">
        <v>63</v>
      </c>
    </row>
    <row r="32" spans="1:22" x14ac:dyDescent="0.3">
      <c r="A32" s="9">
        <v>45352.104166666701</v>
      </c>
      <c r="B32" s="10">
        <v>45352</v>
      </c>
      <c r="C32" s="11">
        <v>2024</v>
      </c>
      <c r="D32" s="11">
        <v>3</v>
      </c>
      <c r="E32" s="11">
        <v>1</v>
      </c>
      <c r="F32" s="11">
        <v>2</v>
      </c>
      <c r="G32" s="11" t="s">
        <v>52</v>
      </c>
      <c r="H32" s="11" t="s">
        <v>53</v>
      </c>
      <c r="I32" s="11">
        <v>40.894517601656098</v>
      </c>
      <c r="J32" s="11">
        <v>-73.7976876280878</v>
      </c>
      <c r="K32" s="11">
        <v>91</v>
      </c>
      <c r="L32" s="11">
        <v>77.625862404712706</v>
      </c>
      <c r="M32" s="11">
        <v>39.724879602837298</v>
      </c>
      <c r="N32" s="11" t="s">
        <v>54</v>
      </c>
      <c r="O32" s="11" t="s">
        <v>61</v>
      </c>
      <c r="P32" s="11">
        <v>0</v>
      </c>
      <c r="Q32" s="11">
        <v>6.6979644495201902E-6</v>
      </c>
      <c r="R32" s="11">
        <v>71</v>
      </c>
      <c r="S32" s="11">
        <v>13</v>
      </c>
      <c r="T32" s="11">
        <v>242.87191747209701</v>
      </c>
      <c r="U32" s="11">
        <v>15.704331724906901</v>
      </c>
      <c r="V32" s="11" t="s">
        <v>62</v>
      </c>
    </row>
    <row r="33" spans="1:22" x14ac:dyDescent="0.3">
      <c r="A33" s="9">
        <v>45352.107638888898</v>
      </c>
      <c r="B33" s="10">
        <v>45352</v>
      </c>
      <c r="C33" s="11">
        <v>2024</v>
      </c>
      <c r="D33" s="11">
        <v>3</v>
      </c>
      <c r="E33" s="11">
        <v>1</v>
      </c>
      <c r="F33" s="11">
        <v>2</v>
      </c>
      <c r="G33" s="11" t="s">
        <v>52</v>
      </c>
      <c r="H33" s="11" t="s">
        <v>53</v>
      </c>
      <c r="I33" s="11">
        <v>40.737196735166897</v>
      </c>
      <c r="J33" s="11">
        <v>-73.904297150811701</v>
      </c>
      <c r="K33" s="11">
        <v>232</v>
      </c>
      <c r="L33" s="11">
        <v>31.1786737813934</v>
      </c>
      <c r="M33" s="11">
        <v>92.060300333448794</v>
      </c>
      <c r="N33" s="11" t="s">
        <v>57</v>
      </c>
      <c r="O33" s="11" t="s">
        <v>60</v>
      </c>
      <c r="P33" s="11">
        <v>0</v>
      </c>
      <c r="Q33" s="11">
        <v>-0.25254827740764602</v>
      </c>
      <c r="R33" s="11">
        <v>92</v>
      </c>
      <c r="S33" s="11">
        <v>26</v>
      </c>
      <c r="T33" s="11">
        <v>442.58909979993001</v>
      </c>
      <c r="U33" s="11">
        <v>29.0621427234131</v>
      </c>
      <c r="V33" s="11" t="s">
        <v>56</v>
      </c>
    </row>
    <row r="34" spans="1:22" x14ac:dyDescent="0.3">
      <c r="A34" s="9">
        <v>45352.111111111102</v>
      </c>
      <c r="B34" s="10">
        <v>45352</v>
      </c>
      <c r="C34" s="11">
        <v>2024</v>
      </c>
      <c r="D34" s="11">
        <v>3</v>
      </c>
      <c r="E34" s="11">
        <v>1</v>
      </c>
      <c r="F34" s="11">
        <v>2</v>
      </c>
      <c r="G34" s="11" t="s">
        <v>52</v>
      </c>
      <c r="H34" s="11" t="s">
        <v>53</v>
      </c>
      <c r="I34" s="11">
        <v>40.713396511119697</v>
      </c>
      <c r="J34" s="11">
        <v>-73.852008955363999</v>
      </c>
      <c r="K34" s="11">
        <v>218</v>
      </c>
      <c r="L34" s="11">
        <v>54.079002884006897</v>
      </c>
      <c r="M34" s="11">
        <v>52.4958857378519</v>
      </c>
      <c r="N34" s="11" t="s">
        <v>59</v>
      </c>
      <c r="O34" s="11" t="s">
        <v>60</v>
      </c>
      <c r="P34" s="11">
        <v>0</v>
      </c>
      <c r="Q34" s="11">
        <v>-0.65012682992317306</v>
      </c>
      <c r="R34" s="11">
        <v>71</v>
      </c>
      <c r="S34" s="11">
        <v>7</v>
      </c>
      <c r="T34" s="11">
        <v>179.64828135252699</v>
      </c>
      <c r="U34" s="11">
        <v>5.9264740700989096</v>
      </c>
      <c r="V34" s="11" t="s">
        <v>56</v>
      </c>
    </row>
    <row r="35" spans="1:22" x14ac:dyDescent="0.3">
      <c r="A35" s="9">
        <v>45352.114583333299</v>
      </c>
      <c r="B35" s="10">
        <v>45352</v>
      </c>
      <c r="C35" s="11">
        <v>2024</v>
      </c>
      <c r="D35" s="11">
        <v>3</v>
      </c>
      <c r="E35" s="11">
        <v>1</v>
      </c>
      <c r="F35" s="11">
        <v>2</v>
      </c>
      <c r="G35" s="11" t="s">
        <v>52</v>
      </c>
      <c r="H35" s="11" t="s">
        <v>53</v>
      </c>
      <c r="I35" s="11">
        <v>40.687472967518701</v>
      </c>
      <c r="J35" s="11">
        <v>-73.995626602524595</v>
      </c>
      <c r="K35" s="11">
        <v>178</v>
      </c>
      <c r="L35" s="11">
        <v>45.113808363101398</v>
      </c>
      <c r="M35" s="11">
        <v>40.982053816540699</v>
      </c>
      <c r="N35" s="11" t="s">
        <v>59</v>
      </c>
      <c r="O35" s="11" t="s">
        <v>55</v>
      </c>
      <c r="P35" s="11">
        <v>0</v>
      </c>
      <c r="Q35" s="11">
        <v>0.49761006879809799</v>
      </c>
      <c r="R35" s="11">
        <v>87</v>
      </c>
      <c r="S35" s="11">
        <v>8</v>
      </c>
      <c r="T35" s="11">
        <v>103.79347788090099</v>
      </c>
      <c r="U35" s="11">
        <v>22.5100571333723</v>
      </c>
      <c r="V35" s="11" t="s">
        <v>63</v>
      </c>
    </row>
    <row r="36" spans="1:22" x14ac:dyDescent="0.3">
      <c r="A36" s="9">
        <v>45352.118055555598</v>
      </c>
      <c r="B36" s="10">
        <v>45352</v>
      </c>
      <c r="C36" s="11">
        <v>2024</v>
      </c>
      <c r="D36" s="11">
        <v>3</v>
      </c>
      <c r="E36" s="11">
        <v>1</v>
      </c>
      <c r="F36" s="11">
        <v>2</v>
      </c>
      <c r="G36" s="11" t="s">
        <v>52</v>
      </c>
      <c r="H36" s="11" t="s">
        <v>53</v>
      </c>
      <c r="I36" s="11">
        <v>40.659340123169997</v>
      </c>
      <c r="J36" s="11">
        <v>-73.942283947753296</v>
      </c>
      <c r="K36" s="11">
        <v>184</v>
      </c>
      <c r="L36" s="11">
        <v>55.882930412008797</v>
      </c>
      <c r="M36" s="11">
        <v>39.047513307469401</v>
      </c>
      <c r="N36" s="11" t="s">
        <v>54</v>
      </c>
      <c r="O36" s="11" t="s">
        <v>60</v>
      </c>
      <c r="P36" s="11">
        <v>0</v>
      </c>
      <c r="Q36" s="11">
        <v>-0.53606220804629601</v>
      </c>
      <c r="R36" s="11">
        <v>80</v>
      </c>
      <c r="S36" s="11">
        <v>1</v>
      </c>
      <c r="T36" s="11">
        <v>151.104628463241</v>
      </c>
      <c r="U36" s="11">
        <v>27.4271904211456</v>
      </c>
      <c r="V36" s="11" t="s">
        <v>63</v>
      </c>
    </row>
    <row r="37" spans="1:22" x14ac:dyDescent="0.3">
      <c r="A37" s="9">
        <v>45352.121527777803</v>
      </c>
      <c r="B37" s="10">
        <v>45352</v>
      </c>
      <c r="C37" s="11">
        <v>2024</v>
      </c>
      <c r="D37" s="11">
        <v>3</v>
      </c>
      <c r="E37" s="11">
        <v>1</v>
      </c>
      <c r="F37" s="11">
        <v>2</v>
      </c>
      <c r="G37" s="11" t="s">
        <v>52</v>
      </c>
      <c r="H37" s="11" t="s">
        <v>53</v>
      </c>
      <c r="I37" s="11">
        <v>40.690473739129501</v>
      </c>
      <c r="J37" s="11">
        <v>-73.9728013860787</v>
      </c>
      <c r="K37" s="11">
        <v>57</v>
      </c>
      <c r="L37" s="11">
        <v>78.346608447228206</v>
      </c>
      <c r="M37" s="11">
        <v>10.343836706850899</v>
      </c>
      <c r="N37" s="11" t="s">
        <v>59</v>
      </c>
      <c r="O37" s="11" t="s">
        <v>58</v>
      </c>
      <c r="P37" s="11">
        <v>1</v>
      </c>
      <c r="Q37" s="11">
        <v>0.38695271969142703</v>
      </c>
      <c r="R37" s="11">
        <v>65</v>
      </c>
      <c r="S37" s="11">
        <v>34</v>
      </c>
      <c r="T37" s="11">
        <v>427.393368508376</v>
      </c>
      <c r="U37" s="11">
        <v>11.745137688178101</v>
      </c>
      <c r="V37" s="11" t="s">
        <v>56</v>
      </c>
    </row>
    <row r="38" spans="1:22" x14ac:dyDescent="0.3">
      <c r="A38" s="9">
        <v>45352.125</v>
      </c>
      <c r="B38" s="10">
        <v>45352</v>
      </c>
      <c r="C38" s="11">
        <v>2024</v>
      </c>
      <c r="D38" s="11">
        <v>3</v>
      </c>
      <c r="E38" s="11">
        <v>1</v>
      </c>
      <c r="F38" s="11">
        <v>3</v>
      </c>
      <c r="G38" s="11" t="s">
        <v>52</v>
      </c>
      <c r="H38" s="11" t="s">
        <v>53</v>
      </c>
      <c r="I38" s="11">
        <v>40.877361301786799</v>
      </c>
      <c r="J38" s="11">
        <v>-73.729600850383306</v>
      </c>
      <c r="K38" s="11">
        <v>52</v>
      </c>
      <c r="L38" s="11">
        <v>72.674213561900899</v>
      </c>
      <c r="M38" s="11">
        <v>82.633907035114703</v>
      </c>
      <c r="N38" s="11" t="s">
        <v>57</v>
      </c>
      <c r="O38" s="11" t="s">
        <v>58</v>
      </c>
      <c r="P38" s="11">
        <v>0</v>
      </c>
      <c r="Q38" s="11">
        <v>0.70934110060191902</v>
      </c>
      <c r="R38" s="11">
        <v>40</v>
      </c>
      <c r="S38" s="11">
        <v>48</v>
      </c>
      <c r="T38" s="11">
        <v>131.180733334541</v>
      </c>
      <c r="U38" s="11">
        <v>21.297498144452401</v>
      </c>
      <c r="V38" s="11" t="s">
        <v>56</v>
      </c>
    </row>
    <row r="39" spans="1:22" x14ac:dyDescent="0.3">
      <c r="A39" s="9">
        <v>45352.128472222197</v>
      </c>
      <c r="B39" s="10">
        <v>45352</v>
      </c>
      <c r="C39" s="11">
        <v>2024</v>
      </c>
      <c r="D39" s="11">
        <v>3</v>
      </c>
      <c r="E39" s="11">
        <v>1</v>
      </c>
      <c r="F39" s="11">
        <v>3</v>
      </c>
      <c r="G39" s="11" t="s">
        <v>52</v>
      </c>
      <c r="H39" s="11" t="s">
        <v>53</v>
      </c>
      <c r="I39" s="11">
        <v>40.829783278921497</v>
      </c>
      <c r="J39" s="11">
        <v>-73.811480104449501</v>
      </c>
      <c r="K39" s="11">
        <v>167</v>
      </c>
      <c r="L39" s="11">
        <v>25.972424049096301</v>
      </c>
      <c r="M39" s="11">
        <v>73.092786343337394</v>
      </c>
      <c r="N39" s="11" t="s">
        <v>57</v>
      </c>
      <c r="O39" s="11" t="s">
        <v>60</v>
      </c>
      <c r="P39" s="11">
        <v>0</v>
      </c>
      <c r="Q39" s="11">
        <v>-0.57623648482069501</v>
      </c>
      <c r="R39" s="11">
        <v>73</v>
      </c>
      <c r="S39" s="11">
        <v>11</v>
      </c>
      <c r="T39" s="11">
        <v>362.17010828550599</v>
      </c>
      <c r="U39" s="11">
        <v>14.642845886414401</v>
      </c>
      <c r="V39" s="11" t="s">
        <v>63</v>
      </c>
    </row>
    <row r="40" spans="1:22" x14ac:dyDescent="0.3">
      <c r="A40" s="9">
        <v>45352.131944444503</v>
      </c>
      <c r="B40" s="10">
        <v>45352</v>
      </c>
      <c r="C40" s="11">
        <v>2024</v>
      </c>
      <c r="D40" s="11">
        <v>3</v>
      </c>
      <c r="E40" s="11">
        <v>1</v>
      </c>
      <c r="F40" s="11">
        <v>3</v>
      </c>
      <c r="G40" s="11" t="s">
        <v>52</v>
      </c>
      <c r="H40" s="11" t="s">
        <v>53</v>
      </c>
      <c r="I40" s="11">
        <v>40.609931120367698</v>
      </c>
      <c r="J40" s="11">
        <v>-73.909145073674196</v>
      </c>
      <c r="K40" s="11">
        <v>197</v>
      </c>
      <c r="L40" s="11">
        <v>75.049644659081295</v>
      </c>
      <c r="M40" s="11">
        <v>80.5763622291948</v>
      </c>
      <c r="N40" s="11" t="s">
        <v>57</v>
      </c>
      <c r="O40" s="11" t="s">
        <v>58</v>
      </c>
      <c r="P40" s="11">
        <v>0</v>
      </c>
      <c r="Q40" s="11">
        <v>7.1365132328930103E-2</v>
      </c>
      <c r="R40" s="11">
        <v>17</v>
      </c>
      <c r="S40" s="11">
        <v>33</v>
      </c>
      <c r="T40" s="11">
        <v>144.46901005202599</v>
      </c>
      <c r="U40" s="11">
        <v>6.4677942586385901</v>
      </c>
      <c r="V40" s="11" t="s">
        <v>56</v>
      </c>
    </row>
    <row r="41" spans="1:22" x14ac:dyDescent="0.3">
      <c r="A41" s="9">
        <v>45352.135416666701</v>
      </c>
      <c r="B41" s="10">
        <v>45352</v>
      </c>
      <c r="C41" s="11">
        <v>2024</v>
      </c>
      <c r="D41" s="11">
        <v>3</v>
      </c>
      <c r="E41" s="11">
        <v>1</v>
      </c>
      <c r="F41" s="11">
        <v>3</v>
      </c>
      <c r="G41" s="11" t="s">
        <v>52</v>
      </c>
      <c r="H41" s="11" t="s">
        <v>53</v>
      </c>
      <c r="I41" s="11">
        <v>40.765968119332797</v>
      </c>
      <c r="J41" s="11">
        <v>-73.951065717786705</v>
      </c>
      <c r="K41" s="11">
        <v>120</v>
      </c>
      <c r="L41" s="11">
        <v>28.4542806836902</v>
      </c>
      <c r="M41" s="11">
        <v>88.916258544934294</v>
      </c>
      <c r="N41" s="11" t="s">
        <v>59</v>
      </c>
      <c r="O41" s="11" t="s">
        <v>58</v>
      </c>
      <c r="P41" s="11">
        <v>1</v>
      </c>
      <c r="Q41" s="11">
        <v>-0.12026269994859</v>
      </c>
      <c r="R41" s="11">
        <v>73</v>
      </c>
      <c r="S41" s="11">
        <v>41</v>
      </c>
      <c r="T41" s="11">
        <v>388.63280159954797</v>
      </c>
      <c r="U41" s="11">
        <v>17.314707524943</v>
      </c>
      <c r="V41" s="11" t="s">
        <v>56</v>
      </c>
    </row>
    <row r="42" spans="1:22" x14ac:dyDescent="0.3">
      <c r="A42" s="9">
        <v>45352.138888888898</v>
      </c>
      <c r="B42" s="10">
        <v>45352</v>
      </c>
      <c r="C42" s="11">
        <v>2024</v>
      </c>
      <c r="D42" s="11">
        <v>3</v>
      </c>
      <c r="E42" s="11">
        <v>1</v>
      </c>
      <c r="F42" s="11">
        <v>3</v>
      </c>
      <c r="G42" s="11" t="s">
        <v>52</v>
      </c>
      <c r="H42" s="11" t="s">
        <v>53</v>
      </c>
      <c r="I42" s="11">
        <v>40.721403969492997</v>
      </c>
      <c r="J42" s="11">
        <v>-73.821654531455906</v>
      </c>
      <c r="K42" s="11">
        <v>100</v>
      </c>
      <c r="L42" s="11">
        <v>27.520473265323499</v>
      </c>
      <c r="M42" s="11">
        <v>65.046100372304593</v>
      </c>
      <c r="N42" s="11" t="s">
        <v>59</v>
      </c>
      <c r="O42" s="11" t="s">
        <v>60</v>
      </c>
      <c r="P42" s="11">
        <v>0</v>
      </c>
      <c r="Q42" s="11">
        <v>-0.44699004802518399</v>
      </c>
      <c r="R42" s="11">
        <v>3</v>
      </c>
      <c r="S42" s="11">
        <v>25</v>
      </c>
      <c r="T42" s="11">
        <v>72.316136981298399</v>
      </c>
      <c r="U42" s="11">
        <v>16.948276343160501</v>
      </c>
      <c r="V42" s="11" t="s">
        <v>63</v>
      </c>
    </row>
    <row r="43" spans="1:22" x14ac:dyDescent="0.3">
      <c r="A43" s="9">
        <v>45352.142361111102</v>
      </c>
      <c r="B43" s="10">
        <v>45352</v>
      </c>
      <c r="C43" s="11">
        <v>2024</v>
      </c>
      <c r="D43" s="11">
        <v>3</v>
      </c>
      <c r="E43" s="11">
        <v>1</v>
      </c>
      <c r="F43" s="11">
        <v>3</v>
      </c>
      <c r="G43" s="11" t="s">
        <v>52</v>
      </c>
      <c r="H43" s="11" t="s">
        <v>53</v>
      </c>
      <c r="I43" s="11">
        <v>40.690085446380898</v>
      </c>
      <c r="J43" s="11">
        <v>-73.835309037538394</v>
      </c>
      <c r="K43" s="11">
        <v>287</v>
      </c>
      <c r="L43" s="11">
        <v>52.860873480089801</v>
      </c>
      <c r="M43" s="11">
        <v>36.1342632481214</v>
      </c>
      <c r="N43" s="11" t="s">
        <v>57</v>
      </c>
      <c r="O43" s="11" t="s">
        <v>58</v>
      </c>
      <c r="P43" s="11">
        <v>0</v>
      </c>
      <c r="Q43" s="11">
        <v>-0.54506822484367001</v>
      </c>
      <c r="R43" s="11">
        <v>90</v>
      </c>
      <c r="S43" s="11">
        <v>25</v>
      </c>
      <c r="T43" s="11">
        <v>100.608845053566</v>
      </c>
      <c r="U43" s="11">
        <v>21.227486392459401</v>
      </c>
      <c r="V43" s="11" t="s">
        <v>56</v>
      </c>
    </row>
    <row r="44" spans="1:22" x14ac:dyDescent="0.3">
      <c r="A44" s="9">
        <v>45352.145833333299</v>
      </c>
      <c r="B44" s="10">
        <v>45352</v>
      </c>
      <c r="C44" s="11">
        <v>2024</v>
      </c>
      <c r="D44" s="11">
        <v>3</v>
      </c>
      <c r="E44" s="11">
        <v>1</v>
      </c>
      <c r="F44" s="11">
        <v>3</v>
      </c>
      <c r="G44" s="11" t="s">
        <v>52</v>
      </c>
      <c r="H44" s="11" t="s">
        <v>53</v>
      </c>
      <c r="I44" s="11">
        <v>40.741251974141299</v>
      </c>
      <c r="J44" s="11">
        <v>-73.983423389974405</v>
      </c>
      <c r="K44" s="11">
        <v>69</v>
      </c>
      <c r="L44" s="11">
        <v>38.218447851740002</v>
      </c>
      <c r="M44" s="11">
        <v>74.939067291520004</v>
      </c>
      <c r="N44" s="11" t="s">
        <v>57</v>
      </c>
      <c r="O44" s="11" t="s">
        <v>58</v>
      </c>
      <c r="P44" s="11">
        <v>0</v>
      </c>
      <c r="Q44" s="11">
        <v>-0.92059664986564305</v>
      </c>
      <c r="R44" s="11">
        <v>2</v>
      </c>
      <c r="S44" s="11">
        <v>9</v>
      </c>
      <c r="T44" s="11">
        <v>397.98873546671899</v>
      </c>
      <c r="U44" s="11">
        <v>16.985139021468498</v>
      </c>
      <c r="V44" s="11" t="s">
        <v>63</v>
      </c>
    </row>
    <row r="45" spans="1:22" x14ac:dyDescent="0.3">
      <c r="A45" s="9">
        <v>45352.149305555598</v>
      </c>
      <c r="B45" s="10">
        <v>45352</v>
      </c>
      <c r="C45" s="11">
        <v>2024</v>
      </c>
      <c r="D45" s="11">
        <v>3</v>
      </c>
      <c r="E45" s="11">
        <v>1</v>
      </c>
      <c r="F45" s="11">
        <v>3</v>
      </c>
      <c r="G45" s="11" t="s">
        <v>52</v>
      </c>
      <c r="H45" s="11" t="s">
        <v>53</v>
      </c>
      <c r="I45" s="11">
        <v>40.666989629209603</v>
      </c>
      <c r="J45" s="11">
        <v>-73.818129608985501</v>
      </c>
      <c r="K45" s="11">
        <v>145</v>
      </c>
      <c r="L45" s="11">
        <v>41.962847944971898</v>
      </c>
      <c r="M45" s="11">
        <v>39.802806350298503</v>
      </c>
      <c r="N45" s="11" t="s">
        <v>54</v>
      </c>
      <c r="O45" s="11" t="s">
        <v>61</v>
      </c>
      <c r="P45" s="11">
        <v>0</v>
      </c>
      <c r="Q45" s="11">
        <v>-0.54717566702952902</v>
      </c>
      <c r="R45" s="11">
        <v>3</v>
      </c>
      <c r="S45" s="11">
        <v>34</v>
      </c>
      <c r="T45" s="11">
        <v>204.13901968689601</v>
      </c>
      <c r="U45" s="11">
        <v>22.3941871393864</v>
      </c>
      <c r="V45" s="11" t="s">
        <v>63</v>
      </c>
    </row>
    <row r="46" spans="1:22" x14ac:dyDescent="0.3">
      <c r="A46" s="9">
        <v>45352.152777777803</v>
      </c>
      <c r="B46" s="10">
        <v>45352</v>
      </c>
      <c r="C46" s="11">
        <v>2024</v>
      </c>
      <c r="D46" s="11">
        <v>3</v>
      </c>
      <c r="E46" s="11">
        <v>1</v>
      </c>
      <c r="F46" s="11">
        <v>3</v>
      </c>
      <c r="G46" s="11" t="s">
        <v>52</v>
      </c>
      <c r="H46" s="11" t="s">
        <v>53</v>
      </c>
      <c r="I46" s="11">
        <v>40.6469435029843</v>
      </c>
      <c r="J46" s="11">
        <v>-73.715822375277497</v>
      </c>
      <c r="K46" s="11">
        <v>284</v>
      </c>
      <c r="L46" s="11">
        <v>7.0291788905419796</v>
      </c>
      <c r="M46" s="11">
        <v>98.428628427201303</v>
      </c>
      <c r="N46" s="11" t="s">
        <v>57</v>
      </c>
      <c r="O46" s="11" t="s">
        <v>61</v>
      </c>
      <c r="P46" s="11">
        <v>0</v>
      </c>
      <c r="Q46" s="11">
        <v>-0.98664765335321003</v>
      </c>
      <c r="R46" s="11">
        <v>43</v>
      </c>
      <c r="S46" s="11">
        <v>27</v>
      </c>
      <c r="T46" s="11">
        <v>68.999476475927395</v>
      </c>
      <c r="U46" s="11">
        <v>29.3711010301115</v>
      </c>
      <c r="V46" s="11" t="s">
        <v>56</v>
      </c>
    </row>
    <row r="47" spans="1:22" x14ac:dyDescent="0.3">
      <c r="A47" s="9">
        <v>45352.15625</v>
      </c>
      <c r="B47" s="10">
        <v>45352</v>
      </c>
      <c r="C47" s="11">
        <v>2024</v>
      </c>
      <c r="D47" s="11">
        <v>3</v>
      </c>
      <c r="E47" s="11">
        <v>1</v>
      </c>
      <c r="F47" s="11">
        <v>3</v>
      </c>
      <c r="G47" s="11" t="s">
        <v>52</v>
      </c>
      <c r="H47" s="11" t="s">
        <v>53</v>
      </c>
      <c r="I47" s="11">
        <v>40.8803123324819</v>
      </c>
      <c r="J47" s="11">
        <v>-73.866046140644798</v>
      </c>
      <c r="K47" s="11">
        <v>79</v>
      </c>
      <c r="L47" s="11">
        <v>60.281697926275498</v>
      </c>
      <c r="M47" s="11">
        <v>40.1847049549948</v>
      </c>
      <c r="N47" s="11" t="s">
        <v>59</v>
      </c>
      <c r="O47" s="11" t="s">
        <v>58</v>
      </c>
      <c r="P47" s="11">
        <v>0</v>
      </c>
      <c r="Q47" s="11">
        <v>-0.21963822969397101</v>
      </c>
      <c r="R47" s="11">
        <v>3</v>
      </c>
      <c r="S47" s="11">
        <v>37</v>
      </c>
      <c r="T47" s="11">
        <v>213.24818443864999</v>
      </c>
      <c r="U47" s="11">
        <v>9.8544650629457795</v>
      </c>
      <c r="V47" s="11" t="s">
        <v>62</v>
      </c>
    </row>
    <row r="48" spans="1:22" x14ac:dyDescent="0.3">
      <c r="A48" s="9">
        <v>45352.159722222197</v>
      </c>
      <c r="B48" s="10">
        <v>45352</v>
      </c>
      <c r="C48" s="11">
        <v>2024</v>
      </c>
      <c r="D48" s="11">
        <v>3</v>
      </c>
      <c r="E48" s="11">
        <v>1</v>
      </c>
      <c r="F48" s="11">
        <v>3</v>
      </c>
      <c r="G48" s="11" t="s">
        <v>52</v>
      </c>
      <c r="H48" s="11" t="s">
        <v>53</v>
      </c>
      <c r="I48" s="11">
        <v>40.879916086178</v>
      </c>
      <c r="J48" s="11">
        <v>-73.984632025538104</v>
      </c>
      <c r="K48" s="11">
        <v>11</v>
      </c>
      <c r="L48" s="11">
        <v>9.3191607495208402</v>
      </c>
      <c r="M48" s="11">
        <v>22.477021058677298</v>
      </c>
      <c r="N48" s="11" t="s">
        <v>57</v>
      </c>
      <c r="O48" s="11" t="s">
        <v>60</v>
      </c>
      <c r="P48" s="11">
        <v>0</v>
      </c>
      <c r="Q48" s="11">
        <v>0.46129181246833001</v>
      </c>
      <c r="R48" s="11">
        <v>99</v>
      </c>
      <c r="S48" s="11">
        <v>44</v>
      </c>
      <c r="T48" s="11">
        <v>235.92703078060299</v>
      </c>
      <c r="U48" s="11">
        <v>20.108425215582699</v>
      </c>
      <c r="V48" s="11" t="s">
        <v>56</v>
      </c>
    </row>
    <row r="49" spans="1:22" x14ac:dyDescent="0.3">
      <c r="A49" s="9">
        <v>45352.163194444503</v>
      </c>
      <c r="B49" s="10">
        <v>45352</v>
      </c>
      <c r="C49" s="11">
        <v>2024</v>
      </c>
      <c r="D49" s="11">
        <v>3</v>
      </c>
      <c r="E49" s="11">
        <v>1</v>
      </c>
      <c r="F49" s="11">
        <v>3</v>
      </c>
      <c r="G49" s="11" t="s">
        <v>52</v>
      </c>
      <c r="H49" s="11" t="s">
        <v>53</v>
      </c>
      <c r="I49" s="11">
        <v>40.808722969004599</v>
      </c>
      <c r="J49" s="11">
        <v>-73.864981444654504</v>
      </c>
      <c r="K49" s="11">
        <v>271</v>
      </c>
      <c r="L49" s="11">
        <v>23.1905525040155</v>
      </c>
      <c r="M49" s="11">
        <v>45.034081468371198</v>
      </c>
      <c r="N49" s="11" t="s">
        <v>57</v>
      </c>
      <c r="O49" s="11" t="s">
        <v>61</v>
      </c>
      <c r="P49" s="11">
        <v>1</v>
      </c>
      <c r="Q49" s="11">
        <v>0.67184988090799402</v>
      </c>
      <c r="R49" s="11">
        <v>1</v>
      </c>
      <c r="S49" s="11">
        <v>40</v>
      </c>
      <c r="T49" s="11">
        <v>245.08622861703299</v>
      </c>
      <c r="U49" s="11">
        <v>21.3397715279485</v>
      </c>
      <c r="V49" s="11" t="s">
        <v>56</v>
      </c>
    </row>
    <row r="50" spans="1:22" x14ac:dyDescent="0.3">
      <c r="A50" s="9">
        <v>45352.166666666701</v>
      </c>
      <c r="B50" s="10">
        <v>45352</v>
      </c>
      <c r="C50" s="11">
        <v>2024</v>
      </c>
      <c r="D50" s="11">
        <v>3</v>
      </c>
      <c r="E50" s="11">
        <v>1</v>
      </c>
      <c r="F50" s="11">
        <v>4</v>
      </c>
      <c r="G50" s="11" t="s">
        <v>52</v>
      </c>
      <c r="H50" s="11" t="s">
        <v>53</v>
      </c>
      <c r="I50" s="11">
        <v>40.634946650557403</v>
      </c>
      <c r="J50" s="11">
        <v>-73.769982484592504</v>
      </c>
      <c r="K50" s="11">
        <v>225</v>
      </c>
      <c r="L50" s="11">
        <v>73.803822078857394</v>
      </c>
      <c r="M50" s="11">
        <v>49.807916034763402</v>
      </c>
      <c r="N50" s="11" t="s">
        <v>59</v>
      </c>
      <c r="O50" s="11" t="s">
        <v>61</v>
      </c>
      <c r="P50" s="11">
        <v>0</v>
      </c>
      <c r="Q50" s="11">
        <v>0.55613465988104205</v>
      </c>
      <c r="R50" s="11">
        <v>10</v>
      </c>
      <c r="S50" s="11">
        <v>9</v>
      </c>
      <c r="T50" s="11">
        <v>158.78453447625199</v>
      </c>
      <c r="U50" s="11">
        <v>20.101910588982399</v>
      </c>
      <c r="V50" s="11" t="s">
        <v>56</v>
      </c>
    </row>
    <row r="51" spans="1:22" x14ac:dyDescent="0.3">
      <c r="A51" s="9">
        <v>45352.170138888898</v>
      </c>
      <c r="B51" s="10">
        <v>45352</v>
      </c>
      <c r="C51" s="11">
        <v>2024</v>
      </c>
      <c r="D51" s="11">
        <v>3</v>
      </c>
      <c r="E51" s="11">
        <v>1</v>
      </c>
      <c r="F51" s="11">
        <v>4</v>
      </c>
      <c r="G51" s="11" t="s">
        <v>52</v>
      </c>
      <c r="H51" s="11" t="s">
        <v>53</v>
      </c>
      <c r="I51" s="11">
        <v>40.715459194951698</v>
      </c>
      <c r="J51" s="11">
        <v>-73.786253456171593</v>
      </c>
      <c r="K51" s="11">
        <v>280</v>
      </c>
      <c r="L51" s="11">
        <v>41.071266649092301</v>
      </c>
      <c r="M51" s="11">
        <v>96.417044338961205</v>
      </c>
      <c r="N51" s="11" t="s">
        <v>59</v>
      </c>
      <c r="O51" s="11" t="s">
        <v>55</v>
      </c>
      <c r="P51" s="11">
        <v>0</v>
      </c>
      <c r="Q51" s="11">
        <v>3.7216370360744398E-2</v>
      </c>
      <c r="R51" s="11">
        <v>44</v>
      </c>
      <c r="S51" s="11">
        <v>47</v>
      </c>
      <c r="T51" s="11">
        <v>497.50633672089299</v>
      </c>
      <c r="U51" s="11">
        <v>18.627499703657399</v>
      </c>
      <c r="V51" s="11" t="s">
        <v>56</v>
      </c>
    </row>
    <row r="52" spans="1:22" x14ac:dyDescent="0.3">
      <c r="A52" s="9">
        <v>45352.173611111102</v>
      </c>
      <c r="B52" s="10">
        <v>45352</v>
      </c>
      <c r="C52" s="11">
        <v>2024</v>
      </c>
      <c r="D52" s="11">
        <v>3</v>
      </c>
      <c r="E52" s="11">
        <v>1</v>
      </c>
      <c r="F52" s="11">
        <v>4</v>
      </c>
      <c r="G52" s="11" t="s">
        <v>52</v>
      </c>
      <c r="H52" s="11" t="s">
        <v>53</v>
      </c>
      <c r="I52" s="11">
        <v>40.707663281436503</v>
      </c>
      <c r="J52" s="11">
        <v>-73.969448017704394</v>
      </c>
      <c r="K52" s="11">
        <v>46</v>
      </c>
      <c r="L52" s="11">
        <v>41.357896220227602</v>
      </c>
      <c r="M52" s="11">
        <v>13.839692307105899</v>
      </c>
      <c r="N52" s="11" t="s">
        <v>54</v>
      </c>
      <c r="O52" s="11" t="s">
        <v>61</v>
      </c>
      <c r="P52" s="11">
        <v>0</v>
      </c>
      <c r="Q52" s="11">
        <v>4.9343553294574703E-2</v>
      </c>
      <c r="R52" s="11">
        <v>58</v>
      </c>
      <c r="S52" s="11">
        <v>20</v>
      </c>
      <c r="T52" s="11">
        <v>316.12792393939799</v>
      </c>
      <c r="U52" s="11">
        <v>15.4822851139653</v>
      </c>
      <c r="V52" s="11" t="s">
        <v>62</v>
      </c>
    </row>
    <row r="53" spans="1:22" x14ac:dyDescent="0.3">
      <c r="A53" s="9">
        <v>45352.177083333299</v>
      </c>
      <c r="B53" s="10">
        <v>45352</v>
      </c>
      <c r="C53" s="11">
        <v>2024</v>
      </c>
      <c r="D53" s="11">
        <v>3</v>
      </c>
      <c r="E53" s="11">
        <v>1</v>
      </c>
      <c r="F53" s="11">
        <v>4</v>
      </c>
      <c r="G53" s="11" t="s">
        <v>52</v>
      </c>
      <c r="H53" s="11" t="s">
        <v>53</v>
      </c>
      <c r="I53" s="11">
        <v>40.688957481091997</v>
      </c>
      <c r="J53" s="11">
        <v>-73.915020094049595</v>
      </c>
      <c r="K53" s="11">
        <v>73</v>
      </c>
      <c r="L53" s="11">
        <v>52.216488223446298</v>
      </c>
      <c r="M53" s="11">
        <v>83.1662283829628</v>
      </c>
      <c r="N53" s="11" t="s">
        <v>54</v>
      </c>
      <c r="O53" s="11" t="s">
        <v>60</v>
      </c>
      <c r="P53" s="11">
        <v>0</v>
      </c>
      <c r="Q53" s="11">
        <v>0.51754708438985098</v>
      </c>
      <c r="R53" s="11">
        <v>88</v>
      </c>
      <c r="S53" s="11">
        <v>0</v>
      </c>
      <c r="T53" s="11">
        <v>494.72439318685298</v>
      </c>
      <c r="U53" s="11">
        <v>16.626551561121701</v>
      </c>
      <c r="V53" s="11" t="s">
        <v>56</v>
      </c>
    </row>
    <row r="54" spans="1:22" x14ac:dyDescent="0.3">
      <c r="A54" s="9">
        <v>45352.180555555598</v>
      </c>
      <c r="B54" s="10">
        <v>45352</v>
      </c>
      <c r="C54" s="11">
        <v>2024</v>
      </c>
      <c r="D54" s="11">
        <v>3</v>
      </c>
      <c r="E54" s="11">
        <v>1</v>
      </c>
      <c r="F54" s="11">
        <v>4</v>
      </c>
      <c r="G54" s="11" t="s">
        <v>52</v>
      </c>
      <c r="H54" s="11" t="s">
        <v>53</v>
      </c>
      <c r="I54" s="11">
        <v>40.814807847194203</v>
      </c>
      <c r="J54" s="11">
        <v>-73.981676801519598</v>
      </c>
      <c r="K54" s="11">
        <v>144</v>
      </c>
      <c r="L54" s="11">
        <v>45.609895343160503</v>
      </c>
      <c r="M54" s="11">
        <v>47.916178183756301</v>
      </c>
      <c r="N54" s="11" t="s">
        <v>57</v>
      </c>
      <c r="O54" s="11" t="s">
        <v>61</v>
      </c>
      <c r="P54" s="11">
        <v>0</v>
      </c>
      <c r="Q54" s="11">
        <v>0.78926213520737099</v>
      </c>
      <c r="R54" s="11">
        <v>46</v>
      </c>
      <c r="S54" s="11">
        <v>49</v>
      </c>
      <c r="T54" s="11">
        <v>412.43526497776202</v>
      </c>
      <c r="U54" s="11">
        <v>8.9381157630588692</v>
      </c>
      <c r="V54" s="11" t="s">
        <v>63</v>
      </c>
    </row>
    <row r="55" spans="1:22" x14ac:dyDescent="0.3">
      <c r="A55" s="9">
        <v>45352.184027777803</v>
      </c>
      <c r="B55" s="10">
        <v>45352</v>
      </c>
      <c r="C55" s="11">
        <v>2024</v>
      </c>
      <c r="D55" s="11">
        <v>3</v>
      </c>
      <c r="E55" s="11">
        <v>1</v>
      </c>
      <c r="F55" s="11">
        <v>4</v>
      </c>
      <c r="G55" s="11" t="s">
        <v>52</v>
      </c>
      <c r="H55" s="11" t="s">
        <v>53</v>
      </c>
      <c r="I55" s="11">
        <v>40.6978410903533</v>
      </c>
      <c r="J55" s="11">
        <v>-73.778256164946896</v>
      </c>
      <c r="K55" s="11">
        <v>26</v>
      </c>
      <c r="L55" s="11">
        <v>57.4671872622378</v>
      </c>
      <c r="M55" s="11">
        <v>13.728001546595101</v>
      </c>
      <c r="N55" s="11" t="s">
        <v>57</v>
      </c>
      <c r="O55" s="11" t="s">
        <v>61</v>
      </c>
      <c r="P55" s="11">
        <v>0</v>
      </c>
      <c r="Q55" s="11">
        <v>-0.31295447980657998</v>
      </c>
      <c r="R55" s="11">
        <v>33</v>
      </c>
      <c r="S55" s="11">
        <v>9</v>
      </c>
      <c r="T55" s="11">
        <v>309.989912208178</v>
      </c>
      <c r="U55" s="11">
        <v>5.2609346788825704</v>
      </c>
      <c r="V55" s="11" t="s">
        <v>62</v>
      </c>
    </row>
    <row r="56" spans="1:22" x14ac:dyDescent="0.3">
      <c r="A56" s="9">
        <v>45352.1875</v>
      </c>
      <c r="B56" s="10">
        <v>45352</v>
      </c>
      <c r="C56" s="11">
        <v>2024</v>
      </c>
      <c r="D56" s="11">
        <v>3</v>
      </c>
      <c r="E56" s="11">
        <v>1</v>
      </c>
      <c r="F56" s="11">
        <v>4</v>
      </c>
      <c r="G56" s="11" t="s">
        <v>52</v>
      </c>
      <c r="H56" s="11" t="s">
        <v>53</v>
      </c>
      <c r="I56" s="11">
        <v>40.883948254107104</v>
      </c>
      <c r="J56" s="11">
        <v>-73.9542946193706</v>
      </c>
      <c r="K56" s="11">
        <v>299</v>
      </c>
      <c r="L56" s="11">
        <v>16.811062665755699</v>
      </c>
      <c r="M56" s="11">
        <v>64.804298612099203</v>
      </c>
      <c r="N56" s="11" t="s">
        <v>57</v>
      </c>
      <c r="O56" s="11" t="s">
        <v>60</v>
      </c>
      <c r="P56" s="11">
        <v>0</v>
      </c>
      <c r="Q56" s="11">
        <v>-0.15102135860191801</v>
      </c>
      <c r="R56" s="11">
        <v>49</v>
      </c>
      <c r="S56" s="11">
        <v>20</v>
      </c>
      <c r="T56" s="11">
        <v>285.05238479526798</v>
      </c>
      <c r="U56" s="11">
        <v>9.8604713793868299</v>
      </c>
      <c r="V56" s="11" t="s">
        <v>56</v>
      </c>
    </row>
    <row r="57" spans="1:22" x14ac:dyDescent="0.3">
      <c r="A57" s="9">
        <v>45352.190972222197</v>
      </c>
      <c r="B57" s="10">
        <v>45352</v>
      </c>
      <c r="C57" s="11">
        <v>2024</v>
      </c>
      <c r="D57" s="11">
        <v>3</v>
      </c>
      <c r="E57" s="11">
        <v>1</v>
      </c>
      <c r="F57" s="11">
        <v>4</v>
      </c>
      <c r="G57" s="11" t="s">
        <v>52</v>
      </c>
      <c r="H57" s="11" t="s">
        <v>53</v>
      </c>
      <c r="I57" s="11">
        <v>40.704544536503001</v>
      </c>
      <c r="J57" s="11">
        <v>-73.725464943709099</v>
      </c>
      <c r="K57" s="11">
        <v>154</v>
      </c>
      <c r="L57" s="11">
        <v>22.8182862772974</v>
      </c>
      <c r="M57" s="11">
        <v>50.7160880174672</v>
      </c>
      <c r="N57" s="11" t="s">
        <v>54</v>
      </c>
      <c r="O57" s="11" t="s">
        <v>61</v>
      </c>
      <c r="P57" s="11">
        <v>0</v>
      </c>
      <c r="Q57" s="11">
        <v>-0.80608280991651005</v>
      </c>
      <c r="R57" s="11">
        <v>87</v>
      </c>
      <c r="S57" s="11">
        <v>11</v>
      </c>
      <c r="T57" s="11">
        <v>293.12599118392097</v>
      </c>
      <c r="U57" s="11">
        <v>20.932529293758201</v>
      </c>
      <c r="V57" s="11" t="s">
        <v>63</v>
      </c>
    </row>
    <row r="58" spans="1:22" x14ac:dyDescent="0.3">
      <c r="A58" s="9">
        <v>45352.194444444503</v>
      </c>
      <c r="B58" s="10">
        <v>45352</v>
      </c>
      <c r="C58" s="11">
        <v>2024</v>
      </c>
      <c r="D58" s="11">
        <v>3</v>
      </c>
      <c r="E58" s="11">
        <v>1</v>
      </c>
      <c r="F58" s="11">
        <v>4</v>
      </c>
      <c r="G58" s="11" t="s">
        <v>52</v>
      </c>
      <c r="H58" s="11" t="s">
        <v>53</v>
      </c>
      <c r="I58" s="11">
        <v>40.833812867879701</v>
      </c>
      <c r="J58" s="11">
        <v>-73.821479782616194</v>
      </c>
      <c r="K58" s="11">
        <v>151</v>
      </c>
      <c r="L58" s="11">
        <v>42.134866231614303</v>
      </c>
      <c r="M58" s="11">
        <v>68.152739827783705</v>
      </c>
      <c r="N58" s="11" t="s">
        <v>54</v>
      </c>
      <c r="O58" s="11" t="s">
        <v>61</v>
      </c>
      <c r="P58" s="11">
        <v>0</v>
      </c>
      <c r="Q58" s="11">
        <v>-0.288704023793875</v>
      </c>
      <c r="R58" s="11">
        <v>79</v>
      </c>
      <c r="S58" s="11">
        <v>49</v>
      </c>
      <c r="T58" s="11">
        <v>102.922071843597</v>
      </c>
      <c r="U58" s="11">
        <v>14.066453810758601</v>
      </c>
      <c r="V58" s="11" t="s">
        <v>63</v>
      </c>
    </row>
    <row r="59" spans="1:22" x14ac:dyDescent="0.3">
      <c r="A59" s="9">
        <v>45352.197916666701</v>
      </c>
      <c r="B59" s="10">
        <v>45352</v>
      </c>
      <c r="C59" s="11">
        <v>2024</v>
      </c>
      <c r="D59" s="11">
        <v>3</v>
      </c>
      <c r="E59" s="11">
        <v>1</v>
      </c>
      <c r="F59" s="11">
        <v>4</v>
      </c>
      <c r="G59" s="11" t="s">
        <v>52</v>
      </c>
      <c r="H59" s="11" t="s">
        <v>53</v>
      </c>
      <c r="I59" s="11">
        <v>40.666225948970499</v>
      </c>
      <c r="J59" s="11">
        <v>-73.842960105220499</v>
      </c>
      <c r="K59" s="11">
        <v>150</v>
      </c>
      <c r="L59" s="11">
        <v>43.632900434981003</v>
      </c>
      <c r="M59" s="11">
        <v>13.3817691091483</v>
      </c>
      <c r="N59" s="11" t="s">
        <v>57</v>
      </c>
      <c r="O59" s="11" t="s">
        <v>55</v>
      </c>
      <c r="P59" s="11">
        <v>0</v>
      </c>
      <c r="Q59" s="11">
        <v>0.77326792298845803</v>
      </c>
      <c r="R59" s="11">
        <v>1</v>
      </c>
      <c r="S59" s="11">
        <v>30</v>
      </c>
      <c r="T59" s="11">
        <v>414.14572297420898</v>
      </c>
      <c r="U59" s="11">
        <v>6.8134472095494898</v>
      </c>
      <c r="V59" s="11" t="s">
        <v>63</v>
      </c>
    </row>
    <row r="60" spans="1:22" x14ac:dyDescent="0.3">
      <c r="A60" s="9">
        <v>45352.201388888898</v>
      </c>
      <c r="B60" s="10">
        <v>45352</v>
      </c>
      <c r="C60" s="11">
        <v>2024</v>
      </c>
      <c r="D60" s="11">
        <v>3</v>
      </c>
      <c r="E60" s="11">
        <v>1</v>
      </c>
      <c r="F60" s="11">
        <v>4</v>
      </c>
      <c r="G60" s="11" t="s">
        <v>52</v>
      </c>
      <c r="H60" s="11" t="s">
        <v>53</v>
      </c>
      <c r="I60" s="11">
        <v>40.685498770338299</v>
      </c>
      <c r="J60" s="11">
        <v>-73.955753139006305</v>
      </c>
      <c r="K60" s="11">
        <v>224</v>
      </c>
      <c r="L60" s="11">
        <v>44.028350997464202</v>
      </c>
      <c r="M60" s="11">
        <v>56.796731160226997</v>
      </c>
      <c r="N60" s="11" t="s">
        <v>57</v>
      </c>
      <c r="O60" s="11" t="s">
        <v>55</v>
      </c>
      <c r="P60" s="11">
        <v>0</v>
      </c>
      <c r="Q60" s="11">
        <v>-0.67016216709449095</v>
      </c>
      <c r="R60" s="11">
        <v>23</v>
      </c>
      <c r="S60" s="11">
        <v>30</v>
      </c>
      <c r="T60" s="11">
        <v>390.00108848243798</v>
      </c>
      <c r="U60" s="11">
        <v>19.924865076539199</v>
      </c>
      <c r="V60" s="11" t="s">
        <v>56</v>
      </c>
    </row>
    <row r="61" spans="1:22" x14ac:dyDescent="0.3">
      <c r="A61" s="9">
        <v>45352.204861111102</v>
      </c>
      <c r="B61" s="10">
        <v>45352</v>
      </c>
      <c r="C61" s="11">
        <v>2024</v>
      </c>
      <c r="D61" s="11">
        <v>3</v>
      </c>
      <c r="E61" s="11">
        <v>1</v>
      </c>
      <c r="F61" s="11">
        <v>4</v>
      </c>
      <c r="G61" s="11" t="s">
        <v>52</v>
      </c>
      <c r="H61" s="11" t="s">
        <v>53</v>
      </c>
      <c r="I61" s="11">
        <v>40.738816847077501</v>
      </c>
      <c r="J61" s="11">
        <v>-73.987310529888802</v>
      </c>
      <c r="K61" s="11">
        <v>293</v>
      </c>
      <c r="L61" s="11">
        <v>32.265040983399103</v>
      </c>
      <c r="M61" s="11">
        <v>92.770275740378295</v>
      </c>
      <c r="N61" s="11" t="s">
        <v>57</v>
      </c>
      <c r="O61" s="11" t="s">
        <v>61</v>
      </c>
      <c r="P61" s="11">
        <v>1</v>
      </c>
      <c r="Q61" s="11">
        <v>-0.93942073335230902</v>
      </c>
      <c r="R61" s="11">
        <v>64</v>
      </c>
      <c r="S61" s="11">
        <v>0</v>
      </c>
      <c r="T61" s="11">
        <v>162.553416369079</v>
      </c>
      <c r="U61" s="11">
        <v>18.598366627004399</v>
      </c>
      <c r="V61" s="11" t="s">
        <v>56</v>
      </c>
    </row>
    <row r="62" spans="1:22" x14ac:dyDescent="0.3">
      <c r="A62" s="9">
        <v>45352.208333333299</v>
      </c>
      <c r="B62" s="10">
        <v>45352</v>
      </c>
      <c r="C62" s="11">
        <v>2024</v>
      </c>
      <c r="D62" s="11">
        <v>3</v>
      </c>
      <c r="E62" s="11">
        <v>1</v>
      </c>
      <c r="F62" s="11">
        <v>5</v>
      </c>
      <c r="G62" s="11" t="s">
        <v>52</v>
      </c>
      <c r="H62" s="11" t="s">
        <v>53</v>
      </c>
      <c r="I62" s="11">
        <v>40.824977927462697</v>
      </c>
      <c r="J62" s="11">
        <v>-73.897134296204499</v>
      </c>
      <c r="K62" s="11">
        <v>57</v>
      </c>
      <c r="L62" s="11">
        <v>20.330510726738002</v>
      </c>
      <c r="M62" s="11">
        <v>28.8916312299887</v>
      </c>
      <c r="N62" s="11" t="s">
        <v>54</v>
      </c>
      <c r="O62" s="11" t="s">
        <v>55</v>
      </c>
      <c r="P62" s="11">
        <v>0</v>
      </c>
      <c r="Q62" s="11">
        <v>0.27316625108439402</v>
      </c>
      <c r="R62" s="11">
        <v>35</v>
      </c>
      <c r="S62" s="11">
        <v>43</v>
      </c>
      <c r="T62" s="11">
        <v>330.68989636683199</v>
      </c>
      <c r="U62" s="11">
        <v>20.564067962916901</v>
      </c>
      <c r="V62" s="11" t="s">
        <v>63</v>
      </c>
    </row>
    <row r="63" spans="1:22" x14ac:dyDescent="0.3">
      <c r="A63" s="9">
        <v>45352.211805555598</v>
      </c>
      <c r="B63" s="10">
        <v>45352</v>
      </c>
      <c r="C63" s="11">
        <v>2024</v>
      </c>
      <c r="D63" s="11">
        <v>3</v>
      </c>
      <c r="E63" s="11">
        <v>1</v>
      </c>
      <c r="F63" s="11">
        <v>5</v>
      </c>
      <c r="G63" s="11" t="s">
        <v>52</v>
      </c>
      <c r="H63" s="11" t="s">
        <v>53</v>
      </c>
      <c r="I63" s="11">
        <v>40.7285368212398</v>
      </c>
      <c r="J63" s="11">
        <v>-73.854226612909997</v>
      </c>
      <c r="K63" s="11">
        <v>286</v>
      </c>
      <c r="L63" s="11">
        <v>51.558359829173298</v>
      </c>
      <c r="M63" s="11">
        <v>99.641622154860897</v>
      </c>
      <c r="N63" s="11" t="s">
        <v>57</v>
      </c>
      <c r="O63" s="11" t="s">
        <v>61</v>
      </c>
      <c r="P63" s="11">
        <v>0</v>
      </c>
      <c r="Q63" s="11">
        <v>-0.62586944233094499</v>
      </c>
      <c r="R63" s="11">
        <v>34</v>
      </c>
      <c r="S63" s="11">
        <v>21</v>
      </c>
      <c r="T63" s="11">
        <v>419.47877790108203</v>
      </c>
      <c r="U63" s="11">
        <v>21.028577432693201</v>
      </c>
      <c r="V63" s="11" t="s">
        <v>56</v>
      </c>
    </row>
    <row r="64" spans="1:22" x14ac:dyDescent="0.3">
      <c r="A64" s="9">
        <v>45352.215277777803</v>
      </c>
      <c r="B64" s="10">
        <v>45352</v>
      </c>
      <c r="C64" s="11">
        <v>2024</v>
      </c>
      <c r="D64" s="11">
        <v>3</v>
      </c>
      <c r="E64" s="11">
        <v>1</v>
      </c>
      <c r="F64" s="11">
        <v>5</v>
      </c>
      <c r="G64" s="11" t="s">
        <v>52</v>
      </c>
      <c r="H64" s="11" t="s">
        <v>53</v>
      </c>
      <c r="I64" s="11">
        <v>40.761026101595697</v>
      </c>
      <c r="J64" s="11">
        <v>-73.725980728312507</v>
      </c>
      <c r="K64" s="11">
        <v>73</v>
      </c>
      <c r="L64" s="11">
        <v>5.2353744178686803</v>
      </c>
      <c r="M64" s="11">
        <v>93.555311799755202</v>
      </c>
      <c r="N64" s="11" t="s">
        <v>57</v>
      </c>
      <c r="O64" s="11" t="s">
        <v>60</v>
      </c>
      <c r="P64" s="11">
        <v>0</v>
      </c>
      <c r="Q64" s="11">
        <v>6.24303196936173E-2</v>
      </c>
      <c r="R64" s="11">
        <v>99</v>
      </c>
      <c r="S64" s="11">
        <v>22</v>
      </c>
      <c r="T64" s="11">
        <v>189.91532775000999</v>
      </c>
      <c r="U64" s="11">
        <v>11.989570745690401</v>
      </c>
      <c r="V64" s="11" t="s">
        <v>56</v>
      </c>
    </row>
    <row r="65" spans="1:22" x14ac:dyDescent="0.3">
      <c r="A65" s="9">
        <v>45352.21875</v>
      </c>
      <c r="B65" s="10">
        <v>45352</v>
      </c>
      <c r="C65" s="11">
        <v>2024</v>
      </c>
      <c r="D65" s="11">
        <v>3</v>
      </c>
      <c r="E65" s="11">
        <v>1</v>
      </c>
      <c r="F65" s="11">
        <v>5</v>
      </c>
      <c r="G65" s="11" t="s">
        <v>52</v>
      </c>
      <c r="H65" s="11" t="s">
        <v>53</v>
      </c>
      <c r="I65" s="11">
        <v>40.8870888492091</v>
      </c>
      <c r="J65" s="11">
        <v>-73.7251938038481</v>
      </c>
      <c r="K65" s="11">
        <v>14</v>
      </c>
      <c r="L65" s="11">
        <v>18.708037412131599</v>
      </c>
      <c r="M65" s="11">
        <v>42.968125176908799</v>
      </c>
      <c r="N65" s="11" t="s">
        <v>54</v>
      </c>
      <c r="O65" s="11" t="s">
        <v>61</v>
      </c>
      <c r="P65" s="11">
        <v>1</v>
      </c>
      <c r="Q65" s="11">
        <v>-0.80081424991417305</v>
      </c>
      <c r="R65" s="11">
        <v>11</v>
      </c>
      <c r="S65" s="11">
        <v>27</v>
      </c>
      <c r="T65" s="11">
        <v>243.71706940037799</v>
      </c>
      <c r="U65" s="11">
        <v>21.627124423806801</v>
      </c>
      <c r="V65" s="11" t="s">
        <v>56</v>
      </c>
    </row>
    <row r="66" spans="1:22" x14ac:dyDescent="0.3">
      <c r="A66" s="9">
        <v>45352.222222222197</v>
      </c>
      <c r="B66" s="10">
        <v>45352</v>
      </c>
      <c r="C66" s="11">
        <v>2024</v>
      </c>
      <c r="D66" s="11">
        <v>3</v>
      </c>
      <c r="E66" s="11">
        <v>1</v>
      </c>
      <c r="F66" s="11">
        <v>5</v>
      </c>
      <c r="G66" s="11" t="s">
        <v>52</v>
      </c>
      <c r="H66" s="11" t="s">
        <v>53</v>
      </c>
      <c r="I66" s="11">
        <v>40.852932854711597</v>
      </c>
      <c r="J66" s="11">
        <v>-73.818395465222494</v>
      </c>
      <c r="K66" s="11">
        <v>265</v>
      </c>
      <c r="L66" s="11">
        <v>24.339246824939199</v>
      </c>
      <c r="M66" s="11">
        <v>83.910903956885093</v>
      </c>
      <c r="N66" s="11" t="s">
        <v>54</v>
      </c>
      <c r="O66" s="11" t="s">
        <v>61</v>
      </c>
      <c r="P66" s="11">
        <v>0</v>
      </c>
      <c r="Q66" s="11">
        <v>-0.93754041702631297</v>
      </c>
      <c r="R66" s="11">
        <v>88</v>
      </c>
      <c r="S66" s="11">
        <v>1</v>
      </c>
      <c r="T66" s="11">
        <v>448.803921590909</v>
      </c>
      <c r="U66" s="11">
        <v>7.4245043538704101</v>
      </c>
      <c r="V66" s="11" t="s">
        <v>56</v>
      </c>
    </row>
    <row r="67" spans="1:22" x14ac:dyDescent="0.3">
      <c r="A67" s="9">
        <v>45352.225694444503</v>
      </c>
      <c r="B67" s="10">
        <v>45352</v>
      </c>
      <c r="C67" s="11">
        <v>2024</v>
      </c>
      <c r="D67" s="11">
        <v>3</v>
      </c>
      <c r="E67" s="11">
        <v>1</v>
      </c>
      <c r="F67" s="11">
        <v>5</v>
      </c>
      <c r="G67" s="11" t="s">
        <v>52</v>
      </c>
      <c r="H67" s="11" t="s">
        <v>53</v>
      </c>
      <c r="I67" s="11">
        <v>40.643871090290801</v>
      </c>
      <c r="J67" s="11">
        <v>-73.790379395655407</v>
      </c>
      <c r="K67" s="11">
        <v>56</v>
      </c>
      <c r="L67" s="11">
        <v>65.822089475786598</v>
      </c>
      <c r="M67" s="11">
        <v>80.975858579740603</v>
      </c>
      <c r="N67" s="11" t="s">
        <v>57</v>
      </c>
      <c r="O67" s="11" t="s">
        <v>55</v>
      </c>
      <c r="P67" s="11">
        <v>0</v>
      </c>
      <c r="Q67" s="11">
        <v>0.33046220270705401</v>
      </c>
      <c r="R67" s="11">
        <v>64</v>
      </c>
      <c r="S67" s="11">
        <v>5</v>
      </c>
      <c r="T67" s="11">
        <v>499.63577581612901</v>
      </c>
      <c r="U67" s="11">
        <v>29.807229980031899</v>
      </c>
      <c r="V67" s="11" t="s">
        <v>56</v>
      </c>
    </row>
    <row r="68" spans="1:22" x14ac:dyDescent="0.3">
      <c r="A68" s="9">
        <v>45352.229166666701</v>
      </c>
      <c r="B68" s="10">
        <v>45352</v>
      </c>
      <c r="C68" s="11">
        <v>2024</v>
      </c>
      <c r="D68" s="11">
        <v>3</v>
      </c>
      <c r="E68" s="11">
        <v>1</v>
      </c>
      <c r="F68" s="11">
        <v>5</v>
      </c>
      <c r="G68" s="11" t="s">
        <v>52</v>
      </c>
      <c r="H68" s="11" t="s">
        <v>53</v>
      </c>
      <c r="I68" s="11">
        <v>40.842310556441198</v>
      </c>
      <c r="J68" s="11">
        <v>-73.860102457312195</v>
      </c>
      <c r="K68" s="11">
        <v>144</v>
      </c>
      <c r="L68" s="11">
        <v>40.825015418713399</v>
      </c>
      <c r="M68" s="11">
        <v>46.3399856312354</v>
      </c>
      <c r="N68" s="11" t="s">
        <v>57</v>
      </c>
      <c r="O68" s="11" t="s">
        <v>60</v>
      </c>
      <c r="P68" s="11">
        <v>0</v>
      </c>
      <c r="Q68" s="11">
        <v>-0.22141980385371299</v>
      </c>
      <c r="R68" s="11">
        <v>62</v>
      </c>
      <c r="S68" s="11">
        <v>3</v>
      </c>
      <c r="T68" s="11">
        <v>325.45454744495999</v>
      </c>
      <c r="U68" s="11">
        <v>19.135917655369202</v>
      </c>
      <c r="V68" s="11" t="s">
        <v>63</v>
      </c>
    </row>
    <row r="69" spans="1:22" x14ac:dyDescent="0.3">
      <c r="A69" s="9">
        <v>45352.232638888898</v>
      </c>
      <c r="B69" s="10">
        <v>45352</v>
      </c>
      <c r="C69" s="11">
        <v>2024</v>
      </c>
      <c r="D69" s="11">
        <v>3</v>
      </c>
      <c r="E69" s="11">
        <v>1</v>
      </c>
      <c r="F69" s="11">
        <v>5</v>
      </c>
      <c r="G69" s="11" t="s">
        <v>52</v>
      </c>
      <c r="H69" s="11" t="s">
        <v>53</v>
      </c>
      <c r="I69" s="11">
        <v>40.804200223789302</v>
      </c>
      <c r="J69" s="11">
        <v>-73.840192071209302</v>
      </c>
      <c r="K69" s="11">
        <v>115</v>
      </c>
      <c r="L69" s="11">
        <v>16.839692438276099</v>
      </c>
      <c r="M69" s="11">
        <v>93.731140372633902</v>
      </c>
      <c r="N69" s="11" t="s">
        <v>57</v>
      </c>
      <c r="O69" s="11" t="s">
        <v>61</v>
      </c>
      <c r="P69" s="11">
        <v>0</v>
      </c>
      <c r="Q69" s="11">
        <v>0.860055269964205</v>
      </c>
      <c r="R69" s="11">
        <v>23</v>
      </c>
      <c r="S69" s="11">
        <v>6</v>
      </c>
      <c r="T69" s="11">
        <v>68.8691036811408</v>
      </c>
      <c r="U69" s="11">
        <v>5.3146655583686897</v>
      </c>
      <c r="V69" s="11" t="s">
        <v>56</v>
      </c>
    </row>
    <row r="70" spans="1:22" x14ac:dyDescent="0.3">
      <c r="A70" s="9">
        <v>45352.236111111102</v>
      </c>
      <c r="B70" s="10">
        <v>45352</v>
      </c>
      <c r="C70" s="11">
        <v>2024</v>
      </c>
      <c r="D70" s="11">
        <v>3</v>
      </c>
      <c r="E70" s="11">
        <v>1</v>
      </c>
      <c r="F70" s="11">
        <v>5</v>
      </c>
      <c r="G70" s="11" t="s">
        <v>52</v>
      </c>
      <c r="H70" s="11" t="s">
        <v>53</v>
      </c>
      <c r="I70" s="11">
        <v>40.732021132175703</v>
      </c>
      <c r="J70" s="11">
        <v>-73.713808444811605</v>
      </c>
      <c r="K70" s="11">
        <v>11</v>
      </c>
      <c r="L70" s="11">
        <v>44.2696612084329</v>
      </c>
      <c r="M70" s="11">
        <v>62.258861054791403</v>
      </c>
      <c r="N70" s="11" t="s">
        <v>57</v>
      </c>
      <c r="O70" s="11" t="s">
        <v>60</v>
      </c>
      <c r="P70" s="11">
        <v>0</v>
      </c>
      <c r="Q70" s="11">
        <v>0.79240035356534499</v>
      </c>
      <c r="R70" s="11">
        <v>94</v>
      </c>
      <c r="S70" s="11">
        <v>5</v>
      </c>
      <c r="T70" s="11">
        <v>128.41737681900901</v>
      </c>
      <c r="U70" s="11">
        <v>9.4040955736247192</v>
      </c>
      <c r="V70" s="11" t="s">
        <v>63</v>
      </c>
    </row>
    <row r="71" spans="1:22" x14ac:dyDescent="0.3">
      <c r="A71" s="9">
        <v>45352.239583333299</v>
      </c>
      <c r="B71" s="10">
        <v>45352</v>
      </c>
      <c r="C71" s="11">
        <v>2024</v>
      </c>
      <c r="D71" s="11">
        <v>3</v>
      </c>
      <c r="E71" s="11">
        <v>1</v>
      </c>
      <c r="F71" s="11">
        <v>5</v>
      </c>
      <c r="G71" s="11" t="s">
        <v>52</v>
      </c>
      <c r="H71" s="11" t="s">
        <v>53</v>
      </c>
      <c r="I71" s="11">
        <v>40.6633361769263</v>
      </c>
      <c r="J71" s="11">
        <v>-73.9133011498553</v>
      </c>
      <c r="K71" s="11">
        <v>234</v>
      </c>
      <c r="L71" s="11">
        <v>43.861673340217401</v>
      </c>
      <c r="M71" s="11">
        <v>98.614027834293296</v>
      </c>
      <c r="N71" s="11" t="s">
        <v>59</v>
      </c>
      <c r="O71" s="11" t="s">
        <v>60</v>
      </c>
      <c r="P71" s="11">
        <v>0</v>
      </c>
      <c r="Q71" s="11">
        <v>0.56735203886549601</v>
      </c>
      <c r="R71" s="11">
        <v>92</v>
      </c>
      <c r="S71" s="11">
        <v>24</v>
      </c>
      <c r="T71" s="11">
        <v>170.103429953502</v>
      </c>
      <c r="U71" s="11">
        <v>14.901411174617801</v>
      </c>
      <c r="V71" s="11" t="s">
        <v>56</v>
      </c>
    </row>
    <row r="72" spans="1:22" x14ac:dyDescent="0.3">
      <c r="A72" s="9">
        <v>45352.243055555598</v>
      </c>
      <c r="B72" s="10">
        <v>45352</v>
      </c>
      <c r="C72" s="11">
        <v>2024</v>
      </c>
      <c r="D72" s="11">
        <v>3</v>
      </c>
      <c r="E72" s="11">
        <v>1</v>
      </c>
      <c r="F72" s="11">
        <v>5</v>
      </c>
      <c r="G72" s="11" t="s">
        <v>52</v>
      </c>
      <c r="H72" s="11" t="s">
        <v>53</v>
      </c>
      <c r="I72" s="11">
        <v>40.769751027371498</v>
      </c>
      <c r="J72" s="11">
        <v>-73.721106912964004</v>
      </c>
      <c r="K72" s="11">
        <v>246</v>
      </c>
      <c r="L72" s="11">
        <v>12.333480518892999</v>
      </c>
      <c r="M72" s="11">
        <v>92.514586669118003</v>
      </c>
      <c r="N72" s="11" t="s">
        <v>59</v>
      </c>
      <c r="O72" s="11" t="s">
        <v>60</v>
      </c>
      <c r="P72" s="11">
        <v>0</v>
      </c>
      <c r="Q72" s="11">
        <v>0.33374686387171298</v>
      </c>
      <c r="R72" s="11">
        <v>8</v>
      </c>
      <c r="S72" s="11">
        <v>26</v>
      </c>
      <c r="T72" s="11">
        <v>242.9756859524</v>
      </c>
      <c r="U72" s="11">
        <v>6.6058120608583399</v>
      </c>
      <c r="V72" s="11" t="s">
        <v>56</v>
      </c>
    </row>
    <row r="73" spans="1:22" x14ac:dyDescent="0.3">
      <c r="A73" s="9">
        <v>45352.246527777803</v>
      </c>
      <c r="B73" s="10">
        <v>45352</v>
      </c>
      <c r="C73" s="11">
        <v>2024</v>
      </c>
      <c r="D73" s="11">
        <v>3</v>
      </c>
      <c r="E73" s="11">
        <v>1</v>
      </c>
      <c r="F73" s="11">
        <v>5</v>
      </c>
      <c r="G73" s="11" t="s">
        <v>52</v>
      </c>
      <c r="H73" s="11" t="s">
        <v>53</v>
      </c>
      <c r="I73" s="11">
        <v>40.697005647912299</v>
      </c>
      <c r="J73" s="11">
        <v>-73.946924944120695</v>
      </c>
      <c r="K73" s="11">
        <v>13</v>
      </c>
      <c r="L73" s="11">
        <v>8.5673878286500091</v>
      </c>
      <c r="M73" s="11">
        <v>77.265649707123998</v>
      </c>
      <c r="N73" s="11" t="s">
        <v>59</v>
      </c>
      <c r="O73" s="11" t="s">
        <v>61</v>
      </c>
      <c r="P73" s="11">
        <v>0</v>
      </c>
      <c r="Q73" s="11">
        <v>0.97915222242809796</v>
      </c>
      <c r="R73" s="11">
        <v>93</v>
      </c>
      <c r="S73" s="11">
        <v>23</v>
      </c>
      <c r="T73" s="11">
        <v>198.21755123249801</v>
      </c>
      <c r="U73" s="11">
        <v>8.31187675312907</v>
      </c>
      <c r="V73" s="11" t="s">
        <v>56</v>
      </c>
    </row>
    <row r="74" spans="1:22" x14ac:dyDescent="0.3">
      <c r="A74" s="9">
        <v>45352.25</v>
      </c>
      <c r="B74" s="10">
        <v>45352</v>
      </c>
      <c r="C74" s="11">
        <v>2024</v>
      </c>
      <c r="D74" s="11">
        <v>3</v>
      </c>
      <c r="E74" s="11">
        <v>1</v>
      </c>
      <c r="F74" s="11">
        <v>6</v>
      </c>
      <c r="G74" s="11" t="s">
        <v>52</v>
      </c>
      <c r="H74" s="11" t="s">
        <v>53</v>
      </c>
      <c r="I74" s="11">
        <v>40.856072773228298</v>
      </c>
      <c r="J74" s="11">
        <v>-73.790002890533302</v>
      </c>
      <c r="K74" s="11">
        <v>176</v>
      </c>
      <c r="L74" s="11">
        <v>60.361476211847801</v>
      </c>
      <c r="M74" s="11">
        <v>31.246595913537998</v>
      </c>
      <c r="N74" s="11" t="s">
        <v>57</v>
      </c>
      <c r="O74" s="11" t="s">
        <v>55</v>
      </c>
      <c r="P74" s="11">
        <v>0</v>
      </c>
      <c r="Q74" s="11">
        <v>-0.78147362244151297</v>
      </c>
      <c r="R74" s="11">
        <v>28</v>
      </c>
      <c r="S74" s="11">
        <v>46</v>
      </c>
      <c r="T74" s="11">
        <v>251.37698188695501</v>
      </c>
      <c r="U74" s="11">
        <v>23.1954802388552</v>
      </c>
      <c r="V74" s="11" t="s">
        <v>63</v>
      </c>
    </row>
    <row r="75" spans="1:22" x14ac:dyDescent="0.3">
      <c r="A75" s="9">
        <v>45352.253472222197</v>
      </c>
      <c r="B75" s="10">
        <v>45352</v>
      </c>
      <c r="C75" s="11">
        <v>2024</v>
      </c>
      <c r="D75" s="11">
        <v>3</v>
      </c>
      <c r="E75" s="11">
        <v>1</v>
      </c>
      <c r="F75" s="11">
        <v>6</v>
      </c>
      <c r="G75" s="11" t="s">
        <v>52</v>
      </c>
      <c r="H75" s="11" t="s">
        <v>53</v>
      </c>
      <c r="I75" s="11">
        <v>40.869171627861697</v>
      </c>
      <c r="J75" s="11">
        <v>-73.913494315191699</v>
      </c>
      <c r="K75" s="11">
        <v>176</v>
      </c>
      <c r="L75" s="11">
        <v>76.100808523294205</v>
      </c>
      <c r="M75" s="11">
        <v>95.370551787544798</v>
      </c>
      <c r="N75" s="11" t="s">
        <v>57</v>
      </c>
      <c r="O75" s="11" t="s">
        <v>58</v>
      </c>
      <c r="P75" s="11">
        <v>0</v>
      </c>
      <c r="Q75" s="11">
        <v>0.99543495873436305</v>
      </c>
      <c r="R75" s="11">
        <v>19</v>
      </c>
      <c r="S75" s="11">
        <v>23</v>
      </c>
      <c r="T75" s="11">
        <v>286.011369511667</v>
      </c>
      <c r="U75" s="11">
        <v>18.531052594849498</v>
      </c>
      <c r="V75" s="11" t="s">
        <v>56</v>
      </c>
    </row>
    <row r="76" spans="1:22" x14ac:dyDescent="0.3">
      <c r="A76" s="9">
        <v>45352.256944444503</v>
      </c>
      <c r="B76" s="10">
        <v>45352</v>
      </c>
      <c r="C76" s="11">
        <v>2024</v>
      </c>
      <c r="D76" s="11">
        <v>3</v>
      </c>
      <c r="E76" s="11">
        <v>1</v>
      </c>
      <c r="F76" s="11">
        <v>6</v>
      </c>
      <c r="G76" s="11" t="s">
        <v>52</v>
      </c>
      <c r="H76" s="11" t="s">
        <v>53</v>
      </c>
      <c r="I76" s="11">
        <v>40.6935904668021</v>
      </c>
      <c r="J76" s="11">
        <v>-73.797712724937497</v>
      </c>
      <c r="K76" s="11">
        <v>95</v>
      </c>
      <c r="L76" s="11">
        <v>18.2492385569515</v>
      </c>
      <c r="M76" s="11">
        <v>20.996498078658199</v>
      </c>
      <c r="N76" s="11" t="s">
        <v>54</v>
      </c>
      <c r="O76" s="11" t="s">
        <v>55</v>
      </c>
      <c r="P76" s="11">
        <v>0</v>
      </c>
      <c r="Q76" s="11">
        <v>0.56478062681341001</v>
      </c>
      <c r="R76" s="11">
        <v>2</v>
      </c>
      <c r="S76" s="11">
        <v>39</v>
      </c>
      <c r="T76" s="11">
        <v>272.72682649063302</v>
      </c>
      <c r="U76" s="11">
        <v>21.536330280697499</v>
      </c>
      <c r="V76" s="11" t="s">
        <v>56</v>
      </c>
    </row>
    <row r="77" spans="1:22" x14ac:dyDescent="0.3">
      <c r="A77" s="9">
        <v>45352.260416666701</v>
      </c>
      <c r="B77" s="10">
        <v>45352</v>
      </c>
      <c r="C77" s="11">
        <v>2024</v>
      </c>
      <c r="D77" s="11">
        <v>3</v>
      </c>
      <c r="E77" s="11">
        <v>1</v>
      </c>
      <c r="F77" s="11">
        <v>6</v>
      </c>
      <c r="G77" s="11" t="s">
        <v>52</v>
      </c>
      <c r="H77" s="11" t="s">
        <v>53</v>
      </c>
      <c r="I77" s="11">
        <v>40.804500524498302</v>
      </c>
      <c r="J77" s="11">
        <v>-73.951879702273303</v>
      </c>
      <c r="K77" s="11">
        <v>54</v>
      </c>
      <c r="L77" s="11">
        <v>77.879249351861702</v>
      </c>
      <c r="M77" s="11">
        <v>26.052238212547</v>
      </c>
      <c r="N77" s="11" t="s">
        <v>59</v>
      </c>
      <c r="O77" s="11" t="s">
        <v>61</v>
      </c>
      <c r="P77" s="11">
        <v>0</v>
      </c>
      <c r="Q77" s="11">
        <v>0.73837216245078097</v>
      </c>
      <c r="R77" s="11">
        <v>10</v>
      </c>
      <c r="S77" s="11">
        <v>49</v>
      </c>
      <c r="T77" s="11">
        <v>479.25556164076397</v>
      </c>
      <c r="U77" s="11">
        <v>17.964474166683299</v>
      </c>
      <c r="V77" s="11" t="s">
        <v>62</v>
      </c>
    </row>
    <row r="78" spans="1:22" x14ac:dyDescent="0.3">
      <c r="A78" s="9">
        <v>45352.263888888898</v>
      </c>
      <c r="B78" s="10">
        <v>45352</v>
      </c>
      <c r="C78" s="11">
        <v>2024</v>
      </c>
      <c r="D78" s="11">
        <v>3</v>
      </c>
      <c r="E78" s="11">
        <v>1</v>
      </c>
      <c r="F78" s="11">
        <v>6</v>
      </c>
      <c r="G78" s="11" t="s">
        <v>52</v>
      </c>
      <c r="H78" s="11" t="s">
        <v>53</v>
      </c>
      <c r="I78" s="11">
        <v>40.867636565249001</v>
      </c>
      <c r="J78" s="11">
        <v>-73.731736430569399</v>
      </c>
      <c r="K78" s="11">
        <v>200</v>
      </c>
      <c r="L78" s="11">
        <v>37.7857414762898</v>
      </c>
      <c r="M78" s="11">
        <v>78.312780887234695</v>
      </c>
      <c r="N78" s="11" t="s">
        <v>59</v>
      </c>
      <c r="O78" s="11" t="s">
        <v>61</v>
      </c>
      <c r="P78" s="11">
        <v>0</v>
      </c>
      <c r="Q78" s="11">
        <v>-0.99693355269342199</v>
      </c>
      <c r="R78" s="11">
        <v>77</v>
      </c>
      <c r="S78" s="11">
        <v>16</v>
      </c>
      <c r="T78" s="11">
        <v>188.28042961611499</v>
      </c>
      <c r="U78" s="11">
        <v>13.0375935756215</v>
      </c>
      <c r="V78" s="11" t="s">
        <v>63</v>
      </c>
    </row>
    <row r="79" spans="1:22" x14ac:dyDescent="0.3">
      <c r="A79" s="9">
        <v>45352.267361111102</v>
      </c>
      <c r="B79" s="10">
        <v>45352</v>
      </c>
      <c r="C79" s="11">
        <v>2024</v>
      </c>
      <c r="D79" s="11">
        <v>3</v>
      </c>
      <c r="E79" s="11">
        <v>1</v>
      </c>
      <c r="F79" s="11">
        <v>6</v>
      </c>
      <c r="G79" s="11" t="s">
        <v>52</v>
      </c>
      <c r="H79" s="11" t="s">
        <v>53</v>
      </c>
      <c r="I79" s="11">
        <v>40.808622093881297</v>
      </c>
      <c r="J79" s="11">
        <v>-73.907098385375605</v>
      </c>
      <c r="K79" s="11">
        <v>236</v>
      </c>
      <c r="L79" s="11">
        <v>66.908665946542698</v>
      </c>
      <c r="M79" s="11">
        <v>15.460302206921799</v>
      </c>
      <c r="N79" s="11" t="s">
        <v>59</v>
      </c>
      <c r="O79" s="11" t="s">
        <v>61</v>
      </c>
      <c r="P79" s="11">
        <v>0</v>
      </c>
      <c r="Q79" s="11">
        <v>0.48062574214317799</v>
      </c>
      <c r="R79" s="11">
        <v>63</v>
      </c>
      <c r="S79" s="11">
        <v>18</v>
      </c>
      <c r="T79" s="11">
        <v>110.06733809347899</v>
      </c>
      <c r="U79" s="11">
        <v>17.5812426908339</v>
      </c>
      <c r="V79" s="11" t="s">
        <v>56</v>
      </c>
    </row>
    <row r="80" spans="1:22" x14ac:dyDescent="0.3">
      <c r="A80" s="9">
        <v>45352.270833333299</v>
      </c>
      <c r="B80" s="10">
        <v>45352</v>
      </c>
      <c r="C80" s="11">
        <v>2024</v>
      </c>
      <c r="D80" s="11">
        <v>3</v>
      </c>
      <c r="E80" s="11">
        <v>1</v>
      </c>
      <c r="F80" s="11">
        <v>6</v>
      </c>
      <c r="G80" s="11" t="s">
        <v>52</v>
      </c>
      <c r="H80" s="11" t="s">
        <v>53</v>
      </c>
      <c r="I80" s="11">
        <v>40.736312664651898</v>
      </c>
      <c r="J80" s="11">
        <v>-73.859784605215793</v>
      </c>
      <c r="K80" s="11">
        <v>147</v>
      </c>
      <c r="L80" s="11">
        <v>11.6236769670322</v>
      </c>
      <c r="M80" s="11">
        <v>93.090491544295205</v>
      </c>
      <c r="N80" s="11" t="s">
        <v>54</v>
      </c>
      <c r="O80" s="11" t="s">
        <v>55</v>
      </c>
      <c r="P80" s="11">
        <v>0</v>
      </c>
      <c r="Q80" s="11">
        <v>-0.41926807375389102</v>
      </c>
      <c r="R80" s="11">
        <v>89</v>
      </c>
      <c r="S80" s="11">
        <v>29</v>
      </c>
      <c r="T80" s="11">
        <v>228.284064624168</v>
      </c>
      <c r="U80" s="11">
        <v>6.3385117398450799</v>
      </c>
      <c r="V80" s="11" t="s">
        <v>56</v>
      </c>
    </row>
    <row r="81" spans="1:22" x14ac:dyDescent="0.3">
      <c r="A81" s="9">
        <v>45352.274305555598</v>
      </c>
      <c r="B81" s="10">
        <v>45352</v>
      </c>
      <c r="C81" s="11">
        <v>2024</v>
      </c>
      <c r="D81" s="11">
        <v>3</v>
      </c>
      <c r="E81" s="11">
        <v>1</v>
      </c>
      <c r="F81" s="11">
        <v>6</v>
      </c>
      <c r="G81" s="11" t="s">
        <v>52</v>
      </c>
      <c r="H81" s="11" t="s">
        <v>53</v>
      </c>
      <c r="I81" s="11">
        <v>40.603761362604899</v>
      </c>
      <c r="J81" s="11">
        <v>-73.972348547648807</v>
      </c>
      <c r="K81" s="11">
        <v>155</v>
      </c>
      <c r="L81" s="11">
        <v>21.143661842276099</v>
      </c>
      <c r="M81" s="11">
        <v>97.515092315853096</v>
      </c>
      <c r="N81" s="11" t="s">
        <v>54</v>
      </c>
      <c r="O81" s="11" t="s">
        <v>61</v>
      </c>
      <c r="P81" s="11">
        <v>0</v>
      </c>
      <c r="Q81" s="11">
        <v>0.68776098439654199</v>
      </c>
      <c r="R81" s="11">
        <v>95</v>
      </c>
      <c r="S81" s="11">
        <v>4</v>
      </c>
      <c r="T81" s="11">
        <v>495.180651724227</v>
      </c>
      <c r="U81" s="11">
        <v>24.291517475980399</v>
      </c>
      <c r="V81" s="11" t="s">
        <v>56</v>
      </c>
    </row>
    <row r="82" spans="1:22" x14ac:dyDescent="0.3">
      <c r="A82" s="9">
        <v>45352.277777777803</v>
      </c>
      <c r="B82" s="10">
        <v>45352</v>
      </c>
      <c r="C82" s="11">
        <v>2024</v>
      </c>
      <c r="D82" s="11">
        <v>3</v>
      </c>
      <c r="E82" s="11">
        <v>1</v>
      </c>
      <c r="F82" s="11">
        <v>6</v>
      </c>
      <c r="G82" s="11" t="s">
        <v>52</v>
      </c>
      <c r="H82" s="11" t="s">
        <v>53</v>
      </c>
      <c r="I82" s="11">
        <v>40.731156481189601</v>
      </c>
      <c r="J82" s="11">
        <v>-73.752934356303598</v>
      </c>
      <c r="K82" s="11">
        <v>81</v>
      </c>
      <c r="L82" s="11">
        <v>68.879614086913705</v>
      </c>
      <c r="M82" s="11">
        <v>44.075870496079297</v>
      </c>
      <c r="N82" s="11" t="s">
        <v>59</v>
      </c>
      <c r="O82" s="11" t="s">
        <v>55</v>
      </c>
      <c r="P82" s="11">
        <v>1</v>
      </c>
      <c r="Q82" s="11">
        <v>4.6107467116011699E-2</v>
      </c>
      <c r="R82" s="11">
        <v>67</v>
      </c>
      <c r="S82" s="11">
        <v>2</v>
      </c>
      <c r="T82" s="11">
        <v>282.70106184060103</v>
      </c>
      <c r="U82" s="11">
        <v>8.2448364279657298</v>
      </c>
      <c r="V82" s="11" t="s">
        <v>56</v>
      </c>
    </row>
    <row r="83" spans="1:22" x14ac:dyDescent="0.3">
      <c r="A83" s="9">
        <v>45352.28125</v>
      </c>
      <c r="B83" s="10">
        <v>45352</v>
      </c>
      <c r="C83" s="11">
        <v>2024</v>
      </c>
      <c r="D83" s="11">
        <v>3</v>
      </c>
      <c r="E83" s="11">
        <v>1</v>
      </c>
      <c r="F83" s="11">
        <v>6</v>
      </c>
      <c r="G83" s="11" t="s">
        <v>52</v>
      </c>
      <c r="H83" s="11" t="s">
        <v>53</v>
      </c>
      <c r="I83" s="11">
        <v>40.876865246607103</v>
      </c>
      <c r="J83" s="11">
        <v>-73.8800051298103</v>
      </c>
      <c r="K83" s="11">
        <v>255</v>
      </c>
      <c r="L83" s="11">
        <v>24.749644051236402</v>
      </c>
      <c r="M83" s="11">
        <v>66.791666101575402</v>
      </c>
      <c r="N83" s="11" t="s">
        <v>57</v>
      </c>
      <c r="O83" s="11" t="s">
        <v>61</v>
      </c>
      <c r="P83" s="11">
        <v>0</v>
      </c>
      <c r="Q83" s="11">
        <v>0.144396750820521</v>
      </c>
      <c r="R83" s="11">
        <v>60</v>
      </c>
      <c r="S83" s="11">
        <v>12</v>
      </c>
      <c r="T83" s="11">
        <v>120.67574823359701</v>
      </c>
      <c r="U83" s="11">
        <v>12.0028410384844</v>
      </c>
      <c r="V83" s="11" t="s">
        <v>56</v>
      </c>
    </row>
    <row r="84" spans="1:22" x14ac:dyDescent="0.3">
      <c r="A84" s="9">
        <v>45352.284722222197</v>
      </c>
      <c r="B84" s="10">
        <v>45352</v>
      </c>
      <c r="C84" s="11">
        <v>2024</v>
      </c>
      <c r="D84" s="11">
        <v>3</v>
      </c>
      <c r="E84" s="11">
        <v>1</v>
      </c>
      <c r="F84" s="11">
        <v>6</v>
      </c>
      <c r="G84" s="11" t="s">
        <v>52</v>
      </c>
      <c r="H84" s="11" t="s">
        <v>53</v>
      </c>
      <c r="I84" s="11">
        <v>40.730495787631803</v>
      </c>
      <c r="J84" s="11">
        <v>-73.891621377699394</v>
      </c>
      <c r="K84" s="11">
        <v>56</v>
      </c>
      <c r="L84" s="11">
        <v>47.601084651467502</v>
      </c>
      <c r="M84" s="11">
        <v>90.008094236537801</v>
      </c>
      <c r="N84" s="11" t="s">
        <v>59</v>
      </c>
      <c r="O84" s="11" t="s">
        <v>61</v>
      </c>
      <c r="P84" s="11">
        <v>0</v>
      </c>
      <c r="Q84" s="11">
        <v>0.20598219510165</v>
      </c>
      <c r="R84" s="11">
        <v>3</v>
      </c>
      <c r="S84" s="11">
        <v>43</v>
      </c>
      <c r="T84" s="11">
        <v>444.96075873288999</v>
      </c>
      <c r="U84" s="11">
        <v>29.642294253698999</v>
      </c>
      <c r="V84" s="11" t="s">
        <v>56</v>
      </c>
    </row>
    <row r="85" spans="1:22" x14ac:dyDescent="0.3">
      <c r="A85" s="9">
        <v>45352.288194444503</v>
      </c>
      <c r="B85" s="10">
        <v>45352</v>
      </c>
      <c r="C85" s="11">
        <v>2024</v>
      </c>
      <c r="D85" s="11">
        <v>3</v>
      </c>
      <c r="E85" s="11">
        <v>1</v>
      </c>
      <c r="F85" s="11">
        <v>6</v>
      </c>
      <c r="G85" s="11" t="s">
        <v>52</v>
      </c>
      <c r="H85" s="11" t="s">
        <v>53</v>
      </c>
      <c r="I85" s="11">
        <v>40.745875800019199</v>
      </c>
      <c r="J85" s="11">
        <v>-73.874817166360998</v>
      </c>
      <c r="K85" s="11">
        <v>99</v>
      </c>
      <c r="L85" s="11">
        <v>42.3157968305647</v>
      </c>
      <c r="M85" s="11">
        <v>69.419722092144099</v>
      </c>
      <c r="N85" s="11" t="s">
        <v>57</v>
      </c>
      <c r="O85" s="11" t="s">
        <v>60</v>
      </c>
      <c r="P85" s="11">
        <v>0</v>
      </c>
      <c r="Q85" s="11">
        <v>7.9259890200024094E-2</v>
      </c>
      <c r="R85" s="11">
        <v>60</v>
      </c>
      <c r="S85" s="11">
        <v>16</v>
      </c>
      <c r="T85" s="11">
        <v>258.977893693662</v>
      </c>
      <c r="U85" s="11">
        <v>12.5247784482086</v>
      </c>
      <c r="V85" s="11" t="s">
        <v>63</v>
      </c>
    </row>
    <row r="86" spans="1:22" x14ac:dyDescent="0.3">
      <c r="A86" s="9">
        <v>45352.291666666701</v>
      </c>
      <c r="B86" s="10">
        <v>45352</v>
      </c>
      <c r="C86" s="11">
        <v>2024</v>
      </c>
      <c r="D86" s="11">
        <v>3</v>
      </c>
      <c r="E86" s="11">
        <v>1</v>
      </c>
      <c r="F86" s="11">
        <v>7</v>
      </c>
      <c r="G86" s="11" t="s">
        <v>52</v>
      </c>
      <c r="H86" s="11" t="s">
        <v>53</v>
      </c>
      <c r="I86" s="11">
        <v>40.7305418625714</v>
      </c>
      <c r="J86" s="11">
        <v>-73.714395981510904</v>
      </c>
      <c r="K86" s="11">
        <v>204</v>
      </c>
      <c r="L86" s="11">
        <v>72.282332187057804</v>
      </c>
      <c r="M86" s="11">
        <v>13.8035039433727</v>
      </c>
      <c r="N86" s="11" t="s">
        <v>57</v>
      </c>
      <c r="O86" s="11" t="s">
        <v>60</v>
      </c>
      <c r="P86" s="11">
        <v>0</v>
      </c>
      <c r="Q86" s="11">
        <v>0.73625092241182299</v>
      </c>
      <c r="R86" s="11">
        <v>49</v>
      </c>
      <c r="S86" s="11">
        <v>6</v>
      </c>
      <c r="T86" s="11">
        <v>191.25228028249199</v>
      </c>
      <c r="U86" s="11">
        <v>27.166896999793</v>
      </c>
      <c r="V86" s="11" t="s">
        <v>56</v>
      </c>
    </row>
    <row r="87" spans="1:22" x14ac:dyDescent="0.3">
      <c r="A87" s="9">
        <v>45352.295138888898</v>
      </c>
      <c r="B87" s="10">
        <v>45352</v>
      </c>
      <c r="C87" s="11">
        <v>2024</v>
      </c>
      <c r="D87" s="11">
        <v>3</v>
      </c>
      <c r="E87" s="11">
        <v>1</v>
      </c>
      <c r="F87" s="11">
        <v>7</v>
      </c>
      <c r="G87" s="11" t="s">
        <v>52</v>
      </c>
      <c r="H87" s="11" t="s">
        <v>53</v>
      </c>
      <c r="I87" s="11">
        <v>40.755200218779599</v>
      </c>
      <c r="J87" s="11">
        <v>-73.982057558534393</v>
      </c>
      <c r="K87" s="11">
        <v>276</v>
      </c>
      <c r="L87" s="11">
        <v>44.7267094554227</v>
      </c>
      <c r="M87" s="11">
        <v>75.0917986349789</v>
      </c>
      <c r="N87" s="11" t="s">
        <v>54</v>
      </c>
      <c r="O87" s="11" t="s">
        <v>61</v>
      </c>
      <c r="P87" s="11">
        <v>0</v>
      </c>
      <c r="Q87" s="11">
        <v>-0.29875967826525701</v>
      </c>
      <c r="R87" s="11">
        <v>83</v>
      </c>
      <c r="S87" s="11">
        <v>48</v>
      </c>
      <c r="T87" s="11">
        <v>395.99840089392302</v>
      </c>
      <c r="U87" s="11">
        <v>5.0758538216746798</v>
      </c>
      <c r="V87" s="11" t="s">
        <v>56</v>
      </c>
    </row>
    <row r="88" spans="1:22" x14ac:dyDescent="0.3">
      <c r="A88" s="9">
        <v>45352.298611111102</v>
      </c>
      <c r="B88" s="10">
        <v>45352</v>
      </c>
      <c r="C88" s="11">
        <v>2024</v>
      </c>
      <c r="D88" s="11">
        <v>3</v>
      </c>
      <c r="E88" s="11">
        <v>1</v>
      </c>
      <c r="F88" s="11">
        <v>7</v>
      </c>
      <c r="G88" s="11" t="s">
        <v>52</v>
      </c>
      <c r="H88" s="11" t="s">
        <v>53</v>
      </c>
      <c r="I88" s="11">
        <v>40.717797581585202</v>
      </c>
      <c r="J88" s="11">
        <v>-73.953966227560699</v>
      </c>
      <c r="K88" s="11">
        <v>12</v>
      </c>
      <c r="L88" s="11">
        <v>33.485444619215201</v>
      </c>
      <c r="M88" s="11">
        <v>92.087952757549402</v>
      </c>
      <c r="N88" s="11" t="s">
        <v>57</v>
      </c>
      <c r="O88" s="11" t="s">
        <v>58</v>
      </c>
      <c r="P88" s="11">
        <v>0</v>
      </c>
      <c r="Q88" s="11">
        <v>0.452870186143008</v>
      </c>
      <c r="R88" s="11">
        <v>58</v>
      </c>
      <c r="S88" s="11">
        <v>17</v>
      </c>
      <c r="T88" s="11">
        <v>132.554824890752</v>
      </c>
      <c r="U88" s="11">
        <v>5.0835607031509902</v>
      </c>
      <c r="V88" s="11" t="s">
        <v>56</v>
      </c>
    </row>
    <row r="89" spans="1:22" x14ac:dyDescent="0.3">
      <c r="A89" s="9">
        <v>45352.302083333299</v>
      </c>
      <c r="B89" s="10">
        <v>45352</v>
      </c>
      <c r="C89" s="11">
        <v>2024</v>
      </c>
      <c r="D89" s="11">
        <v>3</v>
      </c>
      <c r="E89" s="11">
        <v>1</v>
      </c>
      <c r="F89" s="11">
        <v>7</v>
      </c>
      <c r="G89" s="11" t="s">
        <v>52</v>
      </c>
      <c r="H89" s="11" t="s">
        <v>53</v>
      </c>
      <c r="I89" s="11">
        <v>40.705392998932197</v>
      </c>
      <c r="J89" s="11">
        <v>-73.825815985587894</v>
      </c>
      <c r="K89" s="11">
        <v>258</v>
      </c>
      <c r="L89" s="11">
        <v>46.105890165483601</v>
      </c>
      <c r="M89" s="11">
        <v>46.184200746738</v>
      </c>
      <c r="N89" s="11" t="s">
        <v>57</v>
      </c>
      <c r="O89" s="11" t="s">
        <v>61</v>
      </c>
      <c r="P89" s="11">
        <v>0</v>
      </c>
      <c r="Q89" s="11">
        <v>-7.38146711498055E-2</v>
      </c>
      <c r="R89" s="11">
        <v>31</v>
      </c>
      <c r="S89" s="11">
        <v>26</v>
      </c>
      <c r="T89" s="11">
        <v>343.15496812552101</v>
      </c>
      <c r="U89" s="11">
        <v>18.987468912198</v>
      </c>
      <c r="V89" s="11" t="s">
        <v>56</v>
      </c>
    </row>
    <row r="90" spans="1:22" x14ac:dyDescent="0.3">
      <c r="A90" s="9">
        <v>45352.305555555598</v>
      </c>
      <c r="B90" s="10">
        <v>45352</v>
      </c>
      <c r="C90" s="11">
        <v>2024</v>
      </c>
      <c r="D90" s="11">
        <v>3</v>
      </c>
      <c r="E90" s="11">
        <v>1</v>
      </c>
      <c r="F90" s="11">
        <v>7</v>
      </c>
      <c r="G90" s="11" t="s">
        <v>52</v>
      </c>
      <c r="H90" s="11" t="s">
        <v>53</v>
      </c>
      <c r="I90" s="11">
        <v>40.740609538499399</v>
      </c>
      <c r="J90" s="11">
        <v>-73.726455957269295</v>
      </c>
      <c r="K90" s="11">
        <v>50</v>
      </c>
      <c r="L90" s="11">
        <v>76.496390969874398</v>
      </c>
      <c r="M90" s="11">
        <v>51.086794345997497</v>
      </c>
      <c r="N90" s="11" t="s">
        <v>54</v>
      </c>
      <c r="O90" s="11" t="s">
        <v>58</v>
      </c>
      <c r="P90" s="11">
        <v>1</v>
      </c>
      <c r="Q90" s="11">
        <v>-0.39411631022419402</v>
      </c>
      <c r="R90" s="11">
        <v>64</v>
      </c>
      <c r="S90" s="11">
        <v>14</v>
      </c>
      <c r="T90" s="11">
        <v>488.19283857759598</v>
      </c>
      <c r="U90" s="11">
        <v>6.1746032730175902</v>
      </c>
      <c r="V90" s="11" t="s">
        <v>56</v>
      </c>
    </row>
    <row r="91" spans="1:22" x14ac:dyDescent="0.3">
      <c r="A91" s="9">
        <v>45352.309027777803</v>
      </c>
      <c r="B91" s="10">
        <v>45352</v>
      </c>
      <c r="C91" s="11">
        <v>2024</v>
      </c>
      <c r="D91" s="11">
        <v>3</v>
      </c>
      <c r="E91" s="11">
        <v>1</v>
      </c>
      <c r="F91" s="11">
        <v>7</v>
      </c>
      <c r="G91" s="11" t="s">
        <v>52</v>
      </c>
      <c r="H91" s="11" t="s">
        <v>53</v>
      </c>
      <c r="I91" s="11">
        <v>40.808918127924002</v>
      </c>
      <c r="J91" s="11">
        <v>-73.972156327627999</v>
      </c>
      <c r="K91" s="11">
        <v>243</v>
      </c>
      <c r="L91" s="11">
        <v>18.777667270456</v>
      </c>
      <c r="M91" s="11">
        <v>36.3325314386624</v>
      </c>
      <c r="N91" s="11" t="s">
        <v>59</v>
      </c>
      <c r="O91" s="11" t="s">
        <v>55</v>
      </c>
      <c r="P91" s="11">
        <v>0</v>
      </c>
      <c r="Q91" s="11">
        <v>-0.17866437364684601</v>
      </c>
      <c r="R91" s="11">
        <v>17</v>
      </c>
      <c r="S91" s="11">
        <v>20</v>
      </c>
      <c r="T91" s="11">
        <v>436.579670109934</v>
      </c>
      <c r="U91" s="11">
        <v>20.5489464925524</v>
      </c>
      <c r="V91" s="11" t="s">
        <v>56</v>
      </c>
    </row>
    <row r="92" spans="1:22" x14ac:dyDescent="0.3">
      <c r="A92" s="9">
        <v>45352.3125</v>
      </c>
      <c r="B92" s="10">
        <v>45352</v>
      </c>
      <c r="C92" s="11">
        <v>2024</v>
      </c>
      <c r="D92" s="11">
        <v>3</v>
      </c>
      <c r="E92" s="11">
        <v>1</v>
      </c>
      <c r="F92" s="11">
        <v>7</v>
      </c>
      <c r="G92" s="11" t="s">
        <v>52</v>
      </c>
      <c r="H92" s="11" t="s">
        <v>53</v>
      </c>
      <c r="I92" s="11">
        <v>40.771244586071099</v>
      </c>
      <c r="J92" s="11">
        <v>-73.728649680226496</v>
      </c>
      <c r="K92" s="11">
        <v>146</v>
      </c>
      <c r="L92" s="11">
        <v>7.5641139515551199</v>
      </c>
      <c r="M92" s="11">
        <v>20.999440896506002</v>
      </c>
      <c r="N92" s="11" t="s">
        <v>54</v>
      </c>
      <c r="O92" s="11" t="s">
        <v>61</v>
      </c>
      <c r="P92" s="11">
        <v>1</v>
      </c>
      <c r="Q92" s="11">
        <v>0.55347769206321795</v>
      </c>
      <c r="R92" s="11">
        <v>98</v>
      </c>
      <c r="S92" s="11">
        <v>15</v>
      </c>
      <c r="T92" s="11">
        <v>473.51708390575499</v>
      </c>
      <c r="U92" s="11">
        <v>29.973091096460799</v>
      </c>
      <c r="V92" s="11" t="s">
        <v>56</v>
      </c>
    </row>
    <row r="93" spans="1:22" x14ac:dyDescent="0.3">
      <c r="A93" s="9">
        <v>45352.315972222197</v>
      </c>
      <c r="B93" s="10">
        <v>45352</v>
      </c>
      <c r="C93" s="11">
        <v>2024</v>
      </c>
      <c r="D93" s="11">
        <v>3</v>
      </c>
      <c r="E93" s="11">
        <v>1</v>
      </c>
      <c r="F93" s="11">
        <v>7</v>
      </c>
      <c r="G93" s="11" t="s">
        <v>52</v>
      </c>
      <c r="H93" s="11" t="s">
        <v>53</v>
      </c>
      <c r="I93" s="11">
        <v>40.700873418775799</v>
      </c>
      <c r="J93" s="11">
        <v>-73.804592828186699</v>
      </c>
      <c r="K93" s="11">
        <v>238</v>
      </c>
      <c r="L93" s="11">
        <v>18.507264706515301</v>
      </c>
      <c r="M93" s="11">
        <v>11.6046771048058</v>
      </c>
      <c r="N93" s="11" t="s">
        <v>54</v>
      </c>
      <c r="O93" s="11" t="s">
        <v>60</v>
      </c>
      <c r="P93" s="11">
        <v>0</v>
      </c>
      <c r="Q93" s="11">
        <v>0.74450345122816997</v>
      </c>
      <c r="R93" s="11">
        <v>9</v>
      </c>
      <c r="S93" s="11">
        <v>38</v>
      </c>
      <c r="T93" s="11">
        <v>454.49864557048301</v>
      </c>
      <c r="U93" s="11">
        <v>11.594265688362301</v>
      </c>
      <c r="V93" s="11" t="s">
        <v>56</v>
      </c>
    </row>
    <row r="94" spans="1:22" x14ac:dyDescent="0.3">
      <c r="A94" s="9">
        <v>45352.319444444503</v>
      </c>
      <c r="B94" s="10">
        <v>45352</v>
      </c>
      <c r="C94" s="11">
        <v>2024</v>
      </c>
      <c r="D94" s="11">
        <v>3</v>
      </c>
      <c r="E94" s="11">
        <v>1</v>
      </c>
      <c r="F94" s="11">
        <v>7</v>
      </c>
      <c r="G94" s="11" t="s">
        <v>52</v>
      </c>
      <c r="H94" s="11" t="s">
        <v>53</v>
      </c>
      <c r="I94" s="11">
        <v>40.672707101565699</v>
      </c>
      <c r="J94" s="11">
        <v>-73.837529414510897</v>
      </c>
      <c r="K94" s="11">
        <v>182</v>
      </c>
      <c r="L94" s="11">
        <v>12.3642288852111</v>
      </c>
      <c r="M94" s="11">
        <v>23.062278645442099</v>
      </c>
      <c r="N94" s="11" t="s">
        <v>57</v>
      </c>
      <c r="O94" s="11" t="s">
        <v>61</v>
      </c>
      <c r="P94" s="11">
        <v>0</v>
      </c>
      <c r="Q94" s="11">
        <v>0.447857295403297</v>
      </c>
      <c r="R94" s="11">
        <v>10</v>
      </c>
      <c r="S94" s="11">
        <v>31</v>
      </c>
      <c r="T94" s="11">
        <v>490.52866588805699</v>
      </c>
      <c r="U94" s="11">
        <v>20.5493720124846</v>
      </c>
      <c r="V94" s="11" t="s">
        <v>56</v>
      </c>
    </row>
    <row r="95" spans="1:22" x14ac:dyDescent="0.3">
      <c r="A95" s="9">
        <v>45352.322916666701</v>
      </c>
      <c r="B95" s="10">
        <v>45352</v>
      </c>
      <c r="C95" s="11">
        <v>2024</v>
      </c>
      <c r="D95" s="11">
        <v>3</v>
      </c>
      <c r="E95" s="11">
        <v>1</v>
      </c>
      <c r="F95" s="11">
        <v>7</v>
      </c>
      <c r="G95" s="11" t="s">
        <v>52</v>
      </c>
      <c r="H95" s="11" t="s">
        <v>53</v>
      </c>
      <c r="I95" s="11">
        <v>40.7759254683046</v>
      </c>
      <c r="J95" s="11">
        <v>-73.705710534976802</v>
      </c>
      <c r="K95" s="11">
        <v>89</v>
      </c>
      <c r="L95" s="11">
        <v>10.7753704319958</v>
      </c>
      <c r="M95" s="11">
        <v>36.478111097708002</v>
      </c>
      <c r="N95" s="11" t="s">
        <v>54</v>
      </c>
      <c r="O95" s="11" t="s">
        <v>58</v>
      </c>
      <c r="P95" s="11">
        <v>0</v>
      </c>
      <c r="Q95" s="11">
        <v>-0.92134700342769704</v>
      </c>
      <c r="R95" s="11">
        <v>19</v>
      </c>
      <c r="S95" s="11">
        <v>42</v>
      </c>
      <c r="T95" s="11">
        <v>136.494379977812</v>
      </c>
      <c r="U95" s="11">
        <v>19.163455164701599</v>
      </c>
      <c r="V95" s="11" t="s">
        <v>56</v>
      </c>
    </row>
    <row r="96" spans="1:22" x14ac:dyDescent="0.3">
      <c r="A96" s="9">
        <v>45352.326388888898</v>
      </c>
      <c r="B96" s="10">
        <v>45352</v>
      </c>
      <c r="C96" s="11">
        <v>2024</v>
      </c>
      <c r="D96" s="11">
        <v>3</v>
      </c>
      <c r="E96" s="11">
        <v>1</v>
      </c>
      <c r="F96" s="11">
        <v>7</v>
      </c>
      <c r="G96" s="11" t="s">
        <v>52</v>
      </c>
      <c r="H96" s="11" t="s">
        <v>53</v>
      </c>
      <c r="I96" s="11">
        <v>40.864937330236501</v>
      </c>
      <c r="J96" s="11">
        <v>-73.934774058713302</v>
      </c>
      <c r="K96" s="11">
        <v>113</v>
      </c>
      <c r="L96" s="11">
        <v>28.514995651301199</v>
      </c>
      <c r="M96" s="11">
        <v>71.213281231712699</v>
      </c>
      <c r="N96" s="11" t="s">
        <v>59</v>
      </c>
      <c r="O96" s="11" t="s">
        <v>58</v>
      </c>
      <c r="P96" s="11">
        <v>1</v>
      </c>
      <c r="Q96" s="11">
        <v>-0.63829841635138296</v>
      </c>
      <c r="R96" s="11">
        <v>25</v>
      </c>
      <c r="S96" s="11">
        <v>31</v>
      </c>
      <c r="T96" s="11">
        <v>305.10991427282102</v>
      </c>
      <c r="U96" s="11">
        <v>16.679060969242499</v>
      </c>
      <c r="V96" s="11" t="s">
        <v>56</v>
      </c>
    </row>
    <row r="97" spans="1:22" x14ac:dyDescent="0.3">
      <c r="A97" s="9">
        <v>45352.329861111102</v>
      </c>
      <c r="B97" s="10">
        <v>45352</v>
      </c>
      <c r="C97" s="11">
        <v>2024</v>
      </c>
      <c r="D97" s="11">
        <v>3</v>
      </c>
      <c r="E97" s="11">
        <v>1</v>
      </c>
      <c r="F97" s="11">
        <v>7</v>
      </c>
      <c r="G97" s="11" t="s">
        <v>52</v>
      </c>
      <c r="H97" s="11" t="s">
        <v>53</v>
      </c>
      <c r="I97" s="11">
        <v>40.668441558672399</v>
      </c>
      <c r="J97" s="11">
        <v>-73.813235992207893</v>
      </c>
      <c r="K97" s="11">
        <v>225</v>
      </c>
      <c r="L97" s="11">
        <v>6.8018421796560098</v>
      </c>
      <c r="M97" s="11">
        <v>83.0851443754173</v>
      </c>
      <c r="N97" s="11" t="s">
        <v>59</v>
      </c>
      <c r="O97" s="11" t="s">
        <v>61</v>
      </c>
      <c r="P97" s="11">
        <v>0</v>
      </c>
      <c r="Q97" s="11">
        <v>-5.8105046619725903E-2</v>
      </c>
      <c r="R97" s="11">
        <v>72</v>
      </c>
      <c r="S97" s="11">
        <v>27</v>
      </c>
      <c r="T97" s="11">
        <v>172.04289848799399</v>
      </c>
      <c r="U97" s="11">
        <v>9.3100148249100698</v>
      </c>
      <c r="V97" s="11" t="s">
        <v>56</v>
      </c>
    </row>
    <row r="98" spans="1:22" x14ac:dyDescent="0.3">
      <c r="A98" s="9">
        <v>45352.333333333299</v>
      </c>
      <c r="B98" s="10">
        <v>45352</v>
      </c>
      <c r="C98" s="11">
        <v>2024</v>
      </c>
      <c r="D98" s="11">
        <v>3</v>
      </c>
      <c r="E98" s="11">
        <v>1</v>
      </c>
      <c r="F98" s="11">
        <v>8</v>
      </c>
      <c r="G98" s="11" t="s">
        <v>52</v>
      </c>
      <c r="H98" s="11" t="s">
        <v>53</v>
      </c>
      <c r="I98" s="11">
        <v>40.665378772915197</v>
      </c>
      <c r="J98" s="11">
        <v>-73.998047106006197</v>
      </c>
      <c r="K98" s="11">
        <v>69</v>
      </c>
      <c r="L98" s="11">
        <v>32.703154193849102</v>
      </c>
      <c r="M98" s="11">
        <v>22.795183589402502</v>
      </c>
      <c r="N98" s="11" t="s">
        <v>54</v>
      </c>
      <c r="O98" s="11" t="s">
        <v>60</v>
      </c>
      <c r="P98" s="11">
        <v>0</v>
      </c>
      <c r="Q98" s="11">
        <v>-0.92130219453870299</v>
      </c>
      <c r="R98" s="11">
        <v>68</v>
      </c>
      <c r="S98" s="11">
        <v>4</v>
      </c>
      <c r="T98" s="11">
        <v>244.23014151517901</v>
      </c>
      <c r="U98" s="11">
        <v>23.552521809976099</v>
      </c>
      <c r="V98" s="11" t="s">
        <v>63</v>
      </c>
    </row>
    <row r="99" spans="1:22" x14ac:dyDescent="0.3">
      <c r="A99" s="9">
        <v>45352.336805555598</v>
      </c>
      <c r="B99" s="10">
        <v>45352</v>
      </c>
      <c r="C99" s="11">
        <v>2024</v>
      </c>
      <c r="D99" s="11">
        <v>3</v>
      </c>
      <c r="E99" s="11">
        <v>1</v>
      </c>
      <c r="F99" s="11">
        <v>8</v>
      </c>
      <c r="G99" s="11" t="s">
        <v>52</v>
      </c>
      <c r="H99" s="11" t="s">
        <v>53</v>
      </c>
      <c r="I99" s="11">
        <v>40.713170796746802</v>
      </c>
      <c r="J99" s="11">
        <v>-73.995988108486301</v>
      </c>
      <c r="K99" s="11">
        <v>258</v>
      </c>
      <c r="L99" s="11">
        <v>19.914206581146701</v>
      </c>
      <c r="M99" s="11">
        <v>56.7338314488847</v>
      </c>
      <c r="N99" s="11" t="s">
        <v>54</v>
      </c>
      <c r="O99" s="11" t="s">
        <v>61</v>
      </c>
      <c r="P99" s="11">
        <v>0</v>
      </c>
      <c r="Q99" s="11">
        <v>-0.977814862700354</v>
      </c>
      <c r="R99" s="11">
        <v>23</v>
      </c>
      <c r="S99" s="11">
        <v>4</v>
      </c>
      <c r="T99" s="11">
        <v>57.328503315760898</v>
      </c>
      <c r="U99" s="11">
        <v>14.2349168870056</v>
      </c>
      <c r="V99" s="11" t="s">
        <v>56</v>
      </c>
    </row>
    <row r="100" spans="1:22" x14ac:dyDescent="0.3">
      <c r="A100" s="9">
        <v>45352.340277777803</v>
      </c>
      <c r="B100" s="10">
        <v>45352</v>
      </c>
      <c r="C100" s="11">
        <v>2024</v>
      </c>
      <c r="D100" s="11">
        <v>3</v>
      </c>
      <c r="E100" s="11">
        <v>1</v>
      </c>
      <c r="F100" s="11">
        <v>8</v>
      </c>
      <c r="G100" s="11" t="s">
        <v>52</v>
      </c>
      <c r="H100" s="11" t="s">
        <v>53</v>
      </c>
      <c r="I100" s="11">
        <v>40.721620021127002</v>
      </c>
      <c r="J100" s="11">
        <v>-73.926517396656706</v>
      </c>
      <c r="K100" s="11">
        <v>163</v>
      </c>
      <c r="L100" s="11">
        <v>15.453738570416901</v>
      </c>
      <c r="M100" s="11">
        <v>78.791403053523098</v>
      </c>
      <c r="N100" s="11" t="s">
        <v>59</v>
      </c>
      <c r="O100" s="11" t="s">
        <v>61</v>
      </c>
      <c r="P100" s="11">
        <v>0</v>
      </c>
      <c r="Q100" s="11">
        <v>7.2545207256331207E-2</v>
      </c>
      <c r="R100" s="11">
        <v>88</v>
      </c>
      <c r="S100" s="11">
        <v>48</v>
      </c>
      <c r="T100" s="11">
        <v>361.28701844723298</v>
      </c>
      <c r="U100" s="11">
        <v>23.542359200373198</v>
      </c>
      <c r="V100" s="11" t="s">
        <v>56</v>
      </c>
    </row>
    <row r="101" spans="1:22" x14ac:dyDescent="0.3">
      <c r="A101" s="9">
        <v>45352.34375</v>
      </c>
      <c r="B101" s="10">
        <v>45352</v>
      </c>
      <c r="C101" s="11">
        <v>2024</v>
      </c>
      <c r="D101" s="11">
        <v>3</v>
      </c>
      <c r="E101" s="11">
        <v>1</v>
      </c>
      <c r="F101" s="11">
        <v>8</v>
      </c>
      <c r="G101" s="11" t="s">
        <v>52</v>
      </c>
      <c r="H101" s="11" t="s">
        <v>53</v>
      </c>
      <c r="I101" s="11">
        <v>40.627708213691697</v>
      </c>
      <c r="J101" s="11">
        <v>-73.887577473498496</v>
      </c>
      <c r="K101" s="11">
        <v>32</v>
      </c>
      <c r="L101" s="11">
        <v>39.4804826995287</v>
      </c>
      <c r="M101" s="11">
        <v>94.701841036476495</v>
      </c>
      <c r="N101" s="11" t="s">
        <v>59</v>
      </c>
      <c r="O101" s="11" t="s">
        <v>61</v>
      </c>
      <c r="P101" s="11">
        <v>0</v>
      </c>
      <c r="Q101" s="11">
        <v>-0.87345348778548904</v>
      </c>
      <c r="R101" s="11">
        <v>79</v>
      </c>
      <c r="S101" s="11">
        <v>37</v>
      </c>
      <c r="T101" s="11">
        <v>281.645299660185</v>
      </c>
      <c r="U101" s="11">
        <v>25.2597964316221</v>
      </c>
      <c r="V101" s="11" t="s">
        <v>56</v>
      </c>
    </row>
    <row r="102" spans="1:22" x14ac:dyDescent="0.3">
      <c r="A102" s="9">
        <v>45352.347222222197</v>
      </c>
      <c r="B102" s="10">
        <v>45352</v>
      </c>
      <c r="C102" s="11">
        <v>2024</v>
      </c>
      <c r="D102" s="11">
        <v>3</v>
      </c>
      <c r="E102" s="11">
        <v>1</v>
      </c>
      <c r="F102" s="11">
        <v>8</v>
      </c>
      <c r="G102" s="11" t="s">
        <v>52</v>
      </c>
      <c r="H102" s="11" t="s">
        <v>53</v>
      </c>
      <c r="I102" s="11">
        <v>40.847188970589798</v>
      </c>
      <c r="J102" s="11">
        <v>-73.9784600882831</v>
      </c>
      <c r="K102" s="11">
        <v>248</v>
      </c>
      <c r="L102" s="11">
        <v>39.371490265616302</v>
      </c>
      <c r="M102" s="11">
        <v>16.440377958875899</v>
      </c>
      <c r="N102" s="11" t="s">
        <v>57</v>
      </c>
      <c r="O102" s="11" t="s">
        <v>58</v>
      </c>
      <c r="P102" s="11">
        <v>0</v>
      </c>
      <c r="Q102" s="11">
        <v>0.99804043415502197</v>
      </c>
      <c r="R102" s="11">
        <v>44</v>
      </c>
      <c r="S102" s="11">
        <v>22</v>
      </c>
      <c r="T102" s="11">
        <v>136.899958200443</v>
      </c>
      <c r="U102" s="11">
        <v>11.6662335649273</v>
      </c>
      <c r="V102" s="11" t="s">
        <v>56</v>
      </c>
    </row>
    <row r="103" spans="1:22" x14ac:dyDescent="0.3">
      <c r="A103" s="9">
        <v>45352.350694444503</v>
      </c>
      <c r="B103" s="10">
        <v>45352</v>
      </c>
      <c r="C103" s="11">
        <v>2024</v>
      </c>
      <c r="D103" s="11">
        <v>3</v>
      </c>
      <c r="E103" s="11">
        <v>1</v>
      </c>
      <c r="F103" s="11">
        <v>8</v>
      </c>
      <c r="G103" s="11" t="s">
        <v>52</v>
      </c>
      <c r="H103" s="11" t="s">
        <v>53</v>
      </c>
      <c r="I103" s="11">
        <v>40.743332412557301</v>
      </c>
      <c r="J103" s="11">
        <v>-73.967715745702193</v>
      </c>
      <c r="K103" s="11">
        <v>187</v>
      </c>
      <c r="L103" s="11">
        <v>53.5234162402569</v>
      </c>
      <c r="M103" s="11">
        <v>91.567898536875802</v>
      </c>
      <c r="N103" s="11" t="s">
        <v>54</v>
      </c>
      <c r="O103" s="11" t="s">
        <v>58</v>
      </c>
      <c r="P103" s="11">
        <v>0</v>
      </c>
      <c r="Q103" s="11">
        <v>0.156560442024055</v>
      </c>
      <c r="R103" s="11">
        <v>44</v>
      </c>
      <c r="S103" s="11">
        <v>42</v>
      </c>
      <c r="T103" s="11">
        <v>449.04526575378401</v>
      </c>
      <c r="U103" s="11">
        <v>27.226808523096</v>
      </c>
      <c r="V103" s="11" t="s">
        <v>56</v>
      </c>
    </row>
    <row r="104" spans="1:22" x14ac:dyDescent="0.3">
      <c r="A104" s="9">
        <v>45352.354166666701</v>
      </c>
      <c r="B104" s="10">
        <v>45352</v>
      </c>
      <c r="C104" s="11">
        <v>2024</v>
      </c>
      <c r="D104" s="11">
        <v>3</v>
      </c>
      <c r="E104" s="11">
        <v>1</v>
      </c>
      <c r="F104" s="11">
        <v>8</v>
      </c>
      <c r="G104" s="11" t="s">
        <v>52</v>
      </c>
      <c r="H104" s="11" t="s">
        <v>53</v>
      </c>
      <c r="I104" s="11">
        <v>40.780228081213302</v>
      </c>
      <c r="J104" s="11">
        <v>-73.746254868138806</v>
      </c>
      <c r="K104" s="11">
        <v>230</v>
      </c>
      <c r="L104" s="11">
        <v>56.564507665474601</v>
      </c>
      <c r="M104" s="11">
        <v>36.354926809744804</v>
      </c>
      <c r="N104" s="11" t="s">
        <v>59</v>
      </c>
      <c r="O104" s="11" t="s">
        <v>60</v>
      </c>
      <c r="P104" s="11">
        <v>0</v>
      </c>
      <c r="Q104" s="11">
        <v>-0.94887129367834999</v>
      </c>
      <c r="R104" s="11">
        <v>64</v>
      </c>
      <c r="S104" s="11">
        <v>11</v>
      </c>
      <c r="T104" s="11">
        <v>72.952034284935905</v>
      </c>
      <c r="U104" s="11">
        <v>14.4333628111298</v>
      </c>
      <c r="V104" s="11" t="s">
        <v>56</v>
      </c>
    </row>
    <row r="105" spans="1:22" x14ac:dyDescent="0.3">
      <c r="A105" s="9">
        <v>45352.357638888898</v>
      </c>
      <c r="B105" s="10">
        <v>45352</v>
      </c>
      <c r="C105" s="11">
        <v>2024</v>
      </c>
      <c r="D105" s="11">
        <v>3</v>
      </c>
      <c r="E105" s="11">
        <v>1</v>
      </c>
      <c r="F105" s="11">
        <v>8</v>
      </c>
      <c r="G105" s="11" t="s">
        <v>52</v>
      </c>
      <c r="H105" s="11" t="s">
        <v>53</v>
      </c>
      <c r="I105" s="11">
        <v>40.846755907213797</v>
      </c>
      <c r="J105" s="11">
        <v>-73.912122542666197</v>
      </c>
      <c r="K105" s="11">
        <v>254</v>
      </c>
      <c r="L105" s="11">
        <v>14.5629583488821</v>
      </c>
      <c r="M105" s="11">
        <v>71.8824257619451</v>
      </c>
      <c r="N105" s="11" t="s">
        <v>54</v>
      </c>
      <c r="O105" s="11" t="s">
        <v>61</v>
      </c>
      <c r="P105" s="11">
        <v>0</v>
      </c>
      <c r="Q105" s="11">
        <v>-0.95184693711220003</v>
      </c>
      <c r="R105" s="11">
        <v>28</v>
      </c>
      <c r="S105" s="11">
        <v>47</v>
      </c>
      <c r="T105" s="11">
        <v>264.54494088103598</v>
      </c>
      <c r="U105" s="11">
        <v>9.3541829026386694</v>
      </c>
      <c r="V105" s="11" t="s">
        <v>56</v>
      </c>
    </row>
    <row r="106" spans="1:22" x14ac:dyDescent="0.3">
      <c r="A106" s="9">
        <v>45352.361111111102</v>
      </c>
      <c r="B106" s="10">
        <v>45352</v>
      </c>
      <c r="C106" s="11">
        <v>2024</v>
      </c>
      <c r="D106" s="11">
        <v>3</v>
      </c>
      <c r="E106" s="11">
        <v>1</v>
      </c>
      <c r="F106" s="11">
        <v>8</v>
      </c>
      <c r="G106" s="11" t="s">
        <v>52</v>
      </c>
      <c r="H106" s="11" t="s">
        <v>53</v>
      </c>
      <c r="I106" s="11">
        <v>40.887453702597099</v>
      </c>
      <c r="J106" s="11">
        <v>-73.991651057534597</v>
      </c>
      <c r="K106" s="11">
        <v>176</v>
      </c>
      <c r="L106" s="11">
        <v>43.396581742290998</v>
      </c>
      <c r="M106" s="11">
        <v>78.619736999486307</v>
      </c>
      <c r="N106" s="11" t="s">
        <v>59</v>
      </c>
      <c r="O106" s="11" t="s">
        <v>61</v>
      </c>
      <c r="P106" s="11">
        <v>0</v>
      </c>
      <c r="Q106" s="11">
        <v>-0.38300140870383398</v>
      </c>
      <c r="R106" s="11">
        <v>36</v>
      </c>
      <c r="S106" s="11">
        <v>1</v>
      </c>
      <c r="T106" s="11">
        <v>91.986720433999295</v>
      </c>
      <c r="U106" s="11">
        <v>5.3534286733399803</v>
      </c>
      <c r="V106" s="11" t="s">
        <v>63</v>
      </c>
    </row>
    <row r="107" spans="1:22" x14ac:dyDescent="0.3">
      <c r="A107" s="9">
        <v>45352.364583333299</v>
      </c>
      <c r="B107" s="10">
        <v>45352</v>
      </c>
      <c r="C107" s="11">
        <v>2024</v>
      </c>
      <c r="D107" s="11">
        <v>3</v>
      </c>
      <c r="E107" s="11">
        <v>1</v>
      </c>
      <c r="F107" s="11">
        <v>8</v>
      </c>
      <c r="G107" s="11" t="s">
        <v>52</v>
      </c>
      <c r="H107" s="11" t="s">
        <v>53</v>
      </c>
      <c r="I107" s="11">
        <v>40.752600008747102</v>
      </c>
      <c r="J107" s="11">
        <v>-73.797227513328707</v>
      </c>
      <c r="K107" s="11">
        <v>167</v>
      </c>
      <c r="L107" s="11">
        <v>47.284701359904403</v>
      </c>
      <c r="M107" s="11">
        <v>90.512353217510906</v>
      </c>
      <c r="N107" s="11" t="s">
        <v>54</v>
      </c>
      <c r="O107" s="11" t="s">
        <v>55</v>
      </c>
      <c r="P107" s="11">
        <v>0</v>
      </c>
      <c r="Q107" s="11">
        <v>0.14576313689884801</v>
      </c>
      <c r="R107" s="11">
        <v>5</v>
      </c>
      <c r="S107" s="11">
        <v>38</v>
      </c>
      <c r="T107" s="11">
        <v>59.590899522410098</v>
      </c>
      <c r="U107" s="11">
        <v>18.416022983640101</v>
      </c>
      <c r="V107" s="11" t="s">
        <v>56</v>
      </c>
    </row>
    <row r="108" spans="1:22" x14ac:dyDescent="0.3">
      <c r="A108" s="9">
        <v>45352.368055555598</v>
      </c>
      <c r="B108" s="10">
        <v>45352</v>
      </c>
      <c r="C108" s="11">
        <v>2024</v>
      </c>
      <c r="D108" s="11">
        <v>3</v>
      </c>
      <c r="E108" s="11">
        <v>1</v>
      </c>
      <c r="F108" s="11">
        <v>8</v>
      </c>
      <c r="G108" s="11" t="s">
        <v>52</v>
      </c>
      <c r="H108" s="11" t="s">
        <v>53</v>
      </c>
      <c r="I108" s="11">
        <v>40.835105283503601</v>
      </c>
      <c r="J108" s="11">
        <v>-73.907013463201594</v>
      </c>
      <c r="K108" s="11">
        <v>267</v>
      </c>
      <c r="L108" s="11">
        <v>29.513286334499099</v>
      </c>
      <c r="M108" s="11">
        <v>49.869421027385798</v>
      </c>
      <c r="N108" s="11" t="s">
        <v>54</v>
      </c>
      <c r="O108" s="11" t="s">
        <v>61</v>
      </c>
      <c r="P108" s="11">
        <v>0</v>
      </c>
      <c r="Q108" s="11">
        <v>-0.237650302255769</v>
      </c>
      <c r="R108" s="11">
        <v>57</v>
      </c>
      <c r="S108" s="11">
        <v>19</v>
      </c>
      <c r="T108" s="11">
        <v>326.23251589848502</v>
      </c>
      <c r="U108" s="11">
        <v>15.850933613493099</v>
      </c>
      <c r="V108" s="11" t="s">
        <v>56</v>
      </c>
    </row>
    <row r="109" spans="1:22" x14ac:dyDescent="0.3">
      <c r="A109" s="9">
        <v>45352.371527777803</v>
      </c>
      <c r="B109" s="10">
        <v>45352</v>
      </c>
      <c r="C109" s="11">
        <v>2024</v>
      </c>
      <c r="D109" s="11">
        <v>3</v>
      </c>
      <c r="E109" s="11">
        <v>1</v>
      </c>
      <c r="F109" s="11">
        <v>8</v>
      </c>
      <c r="G109" s="11" t="s">
        <v>52</v>
      </c>
      <c r="H109" s="11" t="s">
        <v>53</v>
      </c>
      <c r="I109" s="11">
        <v>40.770409608142899</v>
      </c>
      <c r="J109" s="11">
        <v>-73.839638706373705</v>
      </c>
      <c r="K109" s="11">
        <v>206</v>
      </c>
      <c r="L109" s="11">
        <v>18.8566194695074</v>
      </c>
      <c r="M109" s="11">
        <v>75.243807590189405</v>
      </c>
      <c r="N109" s="11" t="s">
        <v>57</v>
      </c>
      <c r="O109" s="11" t="s">
        <v>60</v>
      </c>
      <c r="P109" s="11">
        <v>1</v>
      </c>
      <c r="Q109" s="11">
        <v>-0.409532293740763</v>
      </c>
      <c r="R109" s="11">
        <v>11</v>
      </c>
      <c r="S109" s="11">
        <v>46</v>
      </c>
      <c r="T109" s="11">
        <v>340.87696930086298</v>
      </c>
      <c r="U109" s="11">
        <v>26.528375578415702</v>
      </c>
      <c r="V109" s="11" t="s">
        <v>56</v>
      </c>
    </row>
    <row r="110" spans="1:22" x14ac:dyDescent="0.3">
      <c r="A110" s="9">
        <v>45352.375</v>
      </c>
      <c r="B110" s="10">
        <v>45352</v>
      </c>
      <c r="C110" s="11">
        <v>2024</v>
      </c>
      <c r="D110" s="11">
        <v>3</v>
      </c>
      <c r="E110" s="11">
        <v>1</v>
      </c>
      <c r="F110" s="11">
        <v>9</v>
      </c>
      <c r="G110" s="11" t="s">
        <v>52</v>
      </c>
      <c r="H110" s="11" t="s">
        <v>53</v>
      </c>
      <c r="I110" s="11">
        <v>40.835620564013098</v>
      </c>
      <c r="J110" s="11">
        <v>-73.805534741432794</v>
      </c>
      <c r="K110" s="11">
        <v>43</v>
      </c>
      <c r="L110" s="11">
        <v>8.3548364921062799</v>
      </c>
      <c r="M110" s="11">
        <v>80.958684646457499</v>
      </c>
      <c r="N110" s="11" t="s">
        <v>54</v>
      </c>
      <c r="O110" s="11" t="s">
        <v>60</v>
      </c>
      <c r="P110" s="11">
        <v>0</v>
      </c>
      <c r="Q110" s="11">
        <v>0.65368366315608395</v>
      </c>
      <c r="R110" s="11">
        <v>46</v>
      </c>
      <c r="S110" s="11">
        <v>48</v>
      </c>
      <c r="T110" s="11">
        <v>448.940234776777</v>
      </c>
      <c r="U110" s="11">
        <v>27.661464222729698</v>
      </c>
      <c r="V110" s="11" t="s">
        <v>56</v>
      </c>
    </row>
    <row r="111" spans="1:22" x14ac:dyDescent="0.3">
      <c r="A111" s="9">
        <v>45352.378472222197</v>
      </c>
      <c r="B111" s="10">
        <v>45352</v>
      </c>
      <c r="C111" s="11">
        <v>2024</v>
      </c>
      <c r="D111" s="11">
        <v>3</v>
      </c>
      <c r="E111" s="11">
        <v>1</v>
      </c>
      <c r="F111" s="11">
        <v>9</v>
      </c>
      <c r="G111" s="11" t="s">
        <v>52</v>
      </c>
      <c r="H111" s="11" t="s">
        <v>53</v>
      </c>
      <c r="I111" s="11">
        <v>40.713504105289303</v>
      </c>
      <c r="J111" s="11">
        <v>-73.974603879035698</v>
      </c>
      <c r="K111" s="11">
        <v>202</v>
      </c>
      <c r="L111" s="11">
        <v>12.8577938276526</v>
      </c>
      <c r="M111" s="11">
        <v>71.254139620727699</v>
      </c>
      <c r="N111" s="11" t="s">
        <v>59</v>
      </c>
      <c r="O111" s="11" t="s">
        <v>58</v>
      </c>
      <c r="P111" s="11">
        <v>0</v>
      </c>
      <c r="Q111" s="11">
        <v>0.65185905090748497</v>
      </c>
      <c r="R111" s="11">
        <v>77</v>
      </c>
      <c r="S111" s="11">
        <v>33</v>
      </c>
      <c r="T111" s="11">
        <v>470.678993735635</v>
      </c>
      <c r="U111" s="11">
        <v>20.6084507041565</v>
      </c>
      <c r="V111" s="11" t="s">
        <v>56</v>
      </c>
    </row>
    <row r="112" spans="1:22" x14ac:dyDescent="0.3">
      <c r="A112" s="9">
        <v>45352.381944444503</v>
      </c>
      <c r="B112" s="10">
        <v>45352</v>
      </c>
      <c r="C112" s="11">
        <v>2024</v>
      </c>
      <c r="D112" s="11">
        <v>3</v>
      </c>
      <c r="E112" s="11">
        <v>1</v>
      </c>
      <c r="F112" s="11">
        <v>9</v>
      </c>
      <c r="G112" s="11" t="s">
        <v>52</v>
      </c>
      <c r="H112" s="11" t="s">
        <v>53</v>
      </c>
      <c r="I112" s="11">
        <v>40.771901288435302</v>
      </c>
      <c r="J112" s="11">
        <v>-73.735284337492004</v>
      </c>
      <c r="K112" s="11">
        <v>66</v>
      </c>
      <c r="L112" s="11">
        <v>79.022154405279906</v>
      </c>
      <c r="M112" s="11">
        <v>35.229872075690203</v>
      </c>
      <c r="N112" s="11" t="s">
        <v>57</v>
      </c>
      <c r="O112" s="11" t="s">
        <v>58</v>
      </c>
      <c r="P112" s="11">
        <v>0</v>
      </c>
      <c r="Q112" s="11">
        <v>-0.96468962589515495</v>
      </c>
      <c r="R112" s="11">
        <v>11</v>
      </c>
      <c r="S112" s="11">
        <v>44</v>
      </c>
      <c r="T112" s="11">
        <v>165.537646748122</v>
      </c>
      <c r="U112" s="11">
        <v>28.272553874301501</v>
      </c>
      <c r="V112" s="11" t="s">
        <v>62</v>
      </c>
    </row>
    <row r="113" spans="1:22" x14ac:dyDescent="0.3">
      <c r="A113" s="9">
        <v>45352.385416666701</v>
      </c>
      <c r="B113" s="10">
        <v>45352</v>
      </c>
      <c r="C113" s="11">
        <v>2024</v>
      </c>
      <c r="D113" s="11">
        <v>3</v>
      </c>
      <c r="E113" s="11">
        <v>1</v>
      </c>
      <c r="F113" s="11">
        <v>9</v>
      </c>
      <c r="G113" s="11" t="s">
        <v>52</v>
      </c>
      <c r="H113" s="11" t="s">
        <v>53</v>
      </c>
      <c r="I113" s="11">
        <v>40.825758860511499</v>
      </c>
      <c r="J113" s="11">
        <v>-73.873959295477405</v>
      </c>
      <c r="K113" s="11">
        <v>166</v>
      </c>
      <c r="L113" s="11">
        <v>48.6473400304967</v>
      </c>
      <c r="M113" s="11">
        <v>44.742054895983998</v>
      </c>
      <c r="N113" s="11" t="s">
        <v>57</v>
      </c>
      <c r="O113" s="11" t="s">
        <v>60</v>
      </c>
      <c r="P113" s="11">
        <v>0</v>
      </c>
      <c r="Q113" s="11">
        <v>-0.73227230628017403</v>
      </c>
      <c r="R113" s="11">
        <v>93</v>
      </c>
      <c r="S113" s="11">
        <v>13</v>
      </c>
      <c r="T113" s="11">
        <v>168.49562555858299</v>
      </c>
      <c r="U113" s="11">
        <v>11.652099600599399</v>
      </c>
      <c r="V113" s="11" t="s">
        <v>63</v>
      </c>
    </row>
    <row r="114" spans="1:22" x14ac:dyDescent="0.3">
      <c r="A114" s="9">
        <v>45352.388888888898</v>
      </c>
      <c r="B114" s="10">
        <v>45352</v>
      </c>
      <c r="C114" s="11">
        <v>2024</v>
      </c>
      <c r="D114" s="11">
        <v>3</v>
      </c>
      <c r="E114" s="11">
        <v>1</v>
      </c>
      <c r="F114" s="11">
        <v>9</v>
      </c>
      <c r="G114" s="11" t="s">
        <v>52</v>
      </c>
      <c r="H114" s="11" t="s">
        <v>53</v>
      </c>
      <c r="I114" s="11">
        <v>40.883242626098898</v>
      </c>
      <c r="J114" s="11">
        <v>-73.836182043423193</v>
      </c>
      <c r="K114" s="11">
        <v>253</v>
      </c>
      <c r="L114" s="11">
        <v>6.99765642661594</v>
      </c>
      <c r="M114" s="11">
        <v>51.365697318865202</v>
      </c>
      <c r="N114" s="11" t="s">
        <v>57</v>
      </c>
      <c r="O114" s="11" t="s">
        <v>58</v>
      </c>
      <c r="P114" s="11">
        <v>0</v>
      </c>
      <c r="Q114" s="11">
        <v>-0.59207810136624905</v>
      </c>
      <c r="R114" s="11">
        <v>88</v>
      </c>
      <c r="S114" s="11">
        <v>5</v>
      </c>
      <c r="T114" s="11">
        <v>161.81921050277899</v>
      </c>
      <c r="U114" s="11">
        <v>5.6026268927313199</v>
      </c>
      <c r="V114" s="11" t="s">
        <v>56</v>
      </c>
    </row>
    <row r="115" spans="1:22" x14ac:dyDescent="0.3">
      <c r="A115" s="9">
        <v>45352.392361111102</v>
      </c>
      <c r="B115" s="10">
        <v>45352</v>
      </c>
      <c r="C115" s="11">
        <v>2024</v>
      </c>
      <c r="D115" s="11">
        <v>3</v>
      </c>
      <c r="E115" s="11">
        <v>1</v>
      </c>
      <c r="F115" s="11">
        <v>9</v>
      </c>
      <c r="G115" s="11" t="s">
        <v>52</v>
      </c>
      <c r="H115" s="11" t="s">
        <v>53</v>
      </c>
      <c r="I115" s="11">
        <v>40.864383479179899</v>
      </c>
      <c r="J115" s="11">
        <v>-73.958384554973193</v>
      </c>
      <c r="K115" s="11">
        <v>274</v>
      </c>
      <c r="L115" s="11">
        <v>29.906190798036199</v>
      </c>
      <c r="M115" s="11">
        <v>90.265989849774996</v>
      </c>
      <c r="N115" s="11" t="s">
        <v>59</v>
      </c>
      <c r="O115" s="11" t="s">
        <v>58</v>
      </c>
      <c r="P115" s="11">
        <v>0</v>
      </c>
      <c r="Q115" s="11">
        <v>0.96492970673853096</v>
      </c>
      <c r="R115" s="11">
        <v>95</v>
      </c>
      <c r="S115" s="11">
        <v>34</v>
      </c>
      <c r="T115" s="11">
        <v>163.62144023316799</v>
      </c>
      <c r="U115" s="11">
        <v>14.0942315161544</v>
      </c>
      <c r="V115" s="11" t="s">
        <v>56</v>
      </c>
    </row>
    <row r="116" spans="1:22" x14ac:dyDescent="0.3">
      <c r="A116" s="9">
        <v>45352.395833333299</v>
      </c>
      <c r="B116" s="10">
        <v>45352</v>
      </c>
      <c r="C116" s="11">
        <v>2024</v>
      </c>
      <c r="D116" s="11">
        <v>3</v>
      </c>
      <c r="E116" s="11">
        <v>1</v>
      </c>
      <c r="F116" s="11">
        <v>9</v>
      </c>
      <c r="G116" s="11" t="s">
        <v>52</v>
      </c>
      <c r="H116" s="11" t="s">
        <v>53</v>
      </c>
      <c r="I116" s="11">
        <v>40.604934381804803</v>
      </c>
      <c r="J116" s="11">
        <v>-73.822659839862496</v>
      </c>
      <c r="K116" s="11">
        <v>44</v>
      </c>
      <c r="L116" s="11">
        <v>44.517916087384599</v>
      </c>
      <c r="M116" s="11">
        <v>86.329805335994493</v>
      </c>
      <c r="N116" s="11" t="s">
        <v>54</v>
      </c>
      <c r="O116" s="11" t="s">
        <v>58</v>
      </c>
      <c r="P116" s="11">
        <v>0</v>
      </c>
      <c r="Q116" s="11">
        <v>-0.39148401387286202</v>
      </c>
      <c r="R116" s="11">
        <v>3</v>
      </c>
      <c r="S116" s="11">
        <v>25</v>
      </c>
      <c r="T116" s="11">
        <v>346.72346201648497</v>
      </c>
      <c r="U116" s="11">
        <v>24.446176867202801</v>
      </c>
      <c r="V116" s="11" t="s">
        <v>56</v>
      </c>
    </row>
    <row r="117" spans="1:22" x14ac:dyDescent="0.3">
      <c r="A117" s="9">
        <v>45352.399305555598</v>
      </c>
      <c r="B117" s="10">
        <v>45352</v>
      </c>
      <c r="C117" s="11">
        <v>2024</v>
      </c>
      <c r="D117" s="11">
        <v>3</v>
      </c>
      <c r="E117" s="11">
        <v>1</v>
      </c>
      <c r="F117" s="11">
        <v>9</v>
      </c>
      <c r="G117" s="11" t="s">
        <v>52</v>
      </c>
      <c r="H117" s="11" t="s">
        <v>53</v>
      </c>
      <c r="I117" s="11">
        <v>40.700462434709003</v>
      </c>
      <c r="J117" s="11">
        <v>-73.856210472781498</v>
      </c>
      <c r="K117" s="11">
        <v>55</v>
      </c>
      <c r="L117" s="11">
        <v>36.050041485290002</v>
      </c>
      <c r="M117" s="11">
        <v>22.9530032728603</v>
      </c>
      <c r="N117" s="11" t="s">
        <v>59</v>
      </c>
      <c r="O117" s="11" t="s">
        <v>58</v>
      </c>
      <c r="P117" s="11">
        <v>0</v>
      </c>
      <c r="Q117" s="11">
        <v>-0.90566997352898504</v>
      </c>
      <c r="R117" s="11">
        <v>32</v>
      </c>
      <c r="S117" s="11">
        <v>11</v>
      </c>
      <c r="T117" s="11">
        <v>442.98143065464899</v>
      </c>
      <c r="U117" s="11">
        <v>7.4236875862238696</v>
      </c>
      <c r="V117" s="11" t="s">
        <v>63</v>
      </c>
    </row>
    <row r="118" spans="1:22" x14ac:dyDescent="0.3">
      <c r="A118" s="9">
        <v>45352.402777777803</v>
      </c>
      <c r="B118" s="10">
        <v>45352</v>
      </c>
      <c r="C118" s="11">
        <v>2024</v>
      </c>
      <c r="D118" s="11">
        <v>3</v>
      </c>
      <c r="E118" s="11">
        <v>1</v>
      </c>
      <c r="F118" s="11">
        <v>9</v>
      </c>
      <c r="G118" s="11" t="s">
        <v>52</v>
      </c>
      <c r="H118" s="11" t="s">
        <v>53</v>
      </c>
      <c r="I118" s="11">
        <v>40.776575504081997</v>
      </c>
      <c r="J118" s="11">
        <v>-73.925351908200597</v>
      </c>
      <c r="K118" s="11">
        <v>257</v>
      </c>
      <c r="L118" s="11">
        <v>71.518266092493207</v>
      </c>
      <c r="M118" s="11">
        <v>28.941243880434499</v>
      </c>
      <c r="N118" s="11" t="s">
        <v>54</v>
      </c>
      <c r="O118" s="11" t="s">
        <v>58</v>
      </c>
      <c r="P118" s="11">
        <v>0</v>
      </c>
      <c r="Q118" s="11">
        <v>9.0307869623128506E-2</v>
      </c>
      <c r="R118" s="11">
        <v>58</v>
      </c>
      <c r="S118" s="11">
        <v>17</v>
      </c>
      <c r="T118" s="11">
        <v>201.80752068497401</v>
      </c>
      <c r="U118" s="11">
        <v>6.9811079990282998</v>
      </c>
      <c r="V118" s="11" t="s">
        <v>56</v>
      </c>
    </row>
    <row r="119" spans="1:22" x14ac:dyDescent="0.3">
      <c r="A119" s="9">
        <v>45352.40625</v>
      </c>
      <c r="B119" s="10">
        <v>45352</v>
      </c>
      <c r="C119" s="11">
        <v>2024</v>
      </c>
      <c r="D119" s="11">
        <v>3</v>
      </c>
      <c r="E119" s="11">
        <v>1</v>
      </c>
      <c r="F119" s="11">
        <v>9</v>
      </c>
      <c r="G119" s="11" t="s">
        <v>52</v>
      </c>
      <c r="H119" s="11" t="s">
        <v>53</v>
      </c>
      <c r="I119" s="11">
        <v>40.779045648569401</v>
      </c>
      <c r="J119" s="11">
        <v>-73.915369746680597</v>
      </c>
      <c r="K119" s="11">
        <v>22</v>
      </c>
      <c r="L119" s="11">
        <v>45.317821464726599</v>
      </c>
      <c r="M119" s="11">
        <v>73.243973873330702</v>
      </c>
      <c r="N119" s="11" t="s">
        <v>59</v>
      </c>
      <c r="O119" s="11" t="s">
        <v>61</v>
      </c>
      <c r="P119" s="11">
        <v>1</v>
      </c>
      <c r="Q119" s="11">
        <v>0.77958428930401502</v>
      </c>
      <c r="R119" s="11">
        <v>90</v>
      </c>
      <c r="S119" s="11">
        <v>17</v>
      </c>
      <c r="T119" s="11">
        <v>193.321833631765</v>
      </c>
      <c r="U119" s="11">
        <v>16.8423837905205</v>
      </c>
      <c r="V119" s="11" t="s">
        <v>56</v>
      </c>
    </row>
    <row r="120" spans="1:22" x14ac:dyDescent="0.3">
      <c r="A120" s="9">
        <v>45352.409722222197</v>
      </c>
      <c r="B120" s="10">
        <v>45352</v>
      </c>
      <c r="C120" s="11">
        <v>2024</v>
      </c>
      <c r="D120" s="11">
        <v>3</v>
      </c>
      <c r="E120" s="11">
        <v>1</v>
      </c>
      <c r="F120" s="11">
        <v>9</v>
      </c>
      <c r="G120" s="11" t="s">
        <v>52</v>
      </c>
      <c r="H120" s="11" t="s">
        <v>53</v>
      </c>
      <c r="I120" s="11">
        <v>40.6188507562916</v>
      </c>
      <c r="J120" s="11">
        <v>-73.888581013611699</v>
      </c>
      <c r="K120" s="11">
        <v>293</v>
      </c>
      <c r="L120" s="11">
        <v>45.451710785548798</v>
      </c>
      <c r="M120" s="11">
        <v>65.248503289928095</v>
      </c>
      <c r="N120" s="11" t="s">
        <v>57</v>
      </c>
      <c r="O120" s="11" t="s">
        <v>60</v>
      </c>
      <c r="P120" s="11">
        <v>0</v>
      </c>
      <c r="Q120" s="11">
        <v>-3.0912623712794299E-2</v>
      </c>
      <c r="R120" s="11">
        <v>66</v>
      </c>
      <c r="S120" s="11">
        <v>49</v>
      </c>
      <c r="T120" s="11">
        <v>456.77425091503602</v>
      </c>
      <c r="U120" s="11">
        <v>20.504541255755399</v>
      </c>
      <c r="V120" s="11" t="s">
        <v>56</v>
      </c>
    </row>
    <row r="121" spans="1:22" x14ac:dyDescent="0.3">
      <c r="A121" s="9">
        <v>45352.413194444503</v>
      </c>
      <c r="B121" s="10">
        <v>45352</v>
      </c>
      <c r="C121" s="11">
        <v>2024</v>
      </c>
      <c r="D121" s="11">
        <v>3</v>
      </c>
      <c r="E121" s="11">
        <v>1</v>
      </c>
      <c r="F121" s="11">
        <v>9</v>
      </c>
      <c r="G121" s="11" t="s">
        <v>52</v>
      </c>
      <c r="H121" s="11" t="s">
        <v>53</v>
      </c>
      <c r="I121" s="11">
        <v>40.665811279099501</v>
      </c>
      <c r="J121" s="11">
        <v>-73.9317444667102</v>
      </c>
      <c r="K121" s="11">
        <v>15</v>
      </c>
      <c r="L121" s="11">
        <v>67.311159676684696</v>
      </c>
      <c r="M121" s="11">
        <v>13.2038492990987</v>
      </c>
      <c r="N121" s="11" t="s">
        <v>57</v>
      </c>
      <c r="O121" s="11" t="s">
        <v>58</v>
      </c>
      <c r="P121" s="11">
        <v>0</v>
      </c>
      <c r="Q121" s="11">
        <v>-7.5471837071572304E-2</v>
      </c>
      <c r="R121" s="11">
        <v>46</v>
      </c>
      <c r="S121" s="11">
        <v>36</v>
      </c>
      <c r="T121" s="11">
        <v>449.08550053617302</v>
      </c>
      <c r="U121" s="11">
        <v>10.1020722603776</v>
      </c>
      <c r="V121" s="11" t="s">
        <v>62</v>
      </c>
    </row>
    <row r="122" spans="1:22" x14ac:dyDescent="0.3">
      <c r="A122" s="9">
        <v>45352.416666666701</v>
      </c>
      <c r="B122" s="10">
        <v>45352</v>
      </c>
      <c r="C122" s="11">
        <v>2024</v>
      </c>
      <c r="D122" s="11">
        <v>3</v>
      </c>
      <c r="E122" s="11">
        <v>1</v>
      </c>
      <c r="F122" s="11">
        <v>10</v>
      </c>
      <c r="G122" s="11" t="s">
        <v>52</v>
      </c>
      <c r="H122" s="11" t="s">
        <v>53</v>
      </c>
      <c r="I122" s="11">
        <v>40.600091836703697</v>
      </c>
      <c r="J122" s="11">
        <v>-73.849898032772003</v>
      </c>
      <c r="K122" s="11">
        <v>278</v>
      </c>
      <c r="L122" s="11">
        <v>28.518028431677202</v>
      </c>
      <c r="M122" s="11">
        <v>28.718676584253299</v>
      </c>
      <c r="N122" s="11" t="s">
        <v>57</v>
      </c>
      <c r="O122" s="11" t="s">
        <v>60</v>
      </c>
      <c r="P122" s="11">
        <v>0</v>
      </c>
      <c r="Q122" s="11">
        <v>2.51969905015305E-2</v>
      </c>
      <c r="R122" s="11">
        <v>41</v>
      </c>
      <c r="S122" s="11">
        <v>39</v>
      </c>
      <c r="T122" s="11">
        <v>370.59546814410902</v>
      </c>
      <c r="U122" s="11">
        <v>10.955541774457201</v>
      </c>
      <c r="V122" s="11" t="s">
        <v>56</v>
      </c>
    </row>
    <row r="123" spans="1:22" x14ac:dyDescent="0.3">
      <c r="A123" s="9">
        <v>45352.420138888898</v>
      </c>
      <c r="B123" s="10">
        <v>45352</v>
      </c>
      <c r="C123" s="11">
        <v>2024</v>
      </c>
      <c r="D123" s="11">
        <v>3</v>
      </c>
      <c r="E123" s="11">
        <v>1</v>
      </c>
      <c r="F123" s="11">
        <v>10</v>
      </c>
      <c r="G123" s="11" t="s">
        <v>52</v>
      </c>
      <c r="H123" s="11" t="s">
        <v>53</v>
      </c>
      <c r="I123" s="11">
        <v>40.843193581644499</v>
      </c>
      <c r="J123" s="11">
        <v>-73.910368856304601</v>
      </c>
      <c r="K123" s="11">
        <v>75</v>
      </c>
      <c r="L123" s="11">
        <v>31.6776858319882</v>
      </c>
      <c r="M123" s="11">
        <v>92.505253110804006</v>
      </c>
      <c r="N123" s="11" t="s">
        <v>54</v>
      </c>
      <c r="O123" s="11" t="s">
        <v>61</v>
      </c>
      <c r="P123" s="11">
        <v>0</v>
      </c>
      <c r="Q123" s="11">
        <v>-0.67013075486937301</v>
      </c>
      <c r="R123" s="11">
        <v>97</v>
      </c>
      <c r="S123" s="11">
        <v>31</v>
      </c>
      <c r="T123" s="11">
        <v>377.583349119373</v>
      </c>
      <c r="U123" s="11">
        <v>29.625721002234499</v>
      </c>
      <c r="V123" s="11" t="s">
        <v>56</v>
      </c>
    </row>
    <row r="124" spans="1:22" x14ac:dyDescent="0.3">
      <c r="A124" s="9">
        <v>45352.423611111102</v>
      </c>
      <c r="B124" s="10">
        <v>45352</v>
      </c>
      <c r="C124" s="11">
        <v>2024</v>
      </c>
      <c r="D124" s="11">
        <v>3</v>
      </c>
      <c r="E124" s="11">
        <v>1</v>
      </c>
      <c r="F124" s="11">
        <v>10</v>
      </c>
      <c r="G124" s="11" t="s">
        <v>52</v>
      </c>
      <c r="H124" s="11" t="s">
        <v>53</v>
      </c>
      <c r="I124" s="11">
        <v>40.850812075365702</v>
      </c>
      <c r="J124" s="11">
        <v>-73.834127334341801</v>
      </c>
      <c r="K124" s="11">
        <v>292</v>
      </c>
      <c r="L124" s="11">
        <v>59.452077579916697</v>
      </c>
      <c r="M124" s="11">
        <v>51.561130994249197</v>
      </c>
      <c r="N124" s="11" t="s">
        <v>57</v>
      </c>
      <c r="O124" s="11" t="s">
        <v>60</v>
      </c>
      <c r="P124" s="11">
        <v>0</v>
      </c>
      <c r="Q124" s="11">
        <v>0.26476291853255701</v>
      </c>
      <c r="R124" s="11">
        <v>59</v>
      </c>
      <c r="S124" s="11">
        <v>34</v>
      </c>
      <c r="T124" s="11">
        <v>298.33881096995998</v>
      </c>
      <c r="U124" s="11">
        <v>15.722933725501001</v>
      </c>
      <c r="V124" s="11" t="s">
        <v>56</v>
      </c>
    </row>
    <row r="125" spans="1:22" x14ac:dyDescent="0.3">
      <c r="A125" s="9">
        <v>45352.427083333299</v>
      </c>
      <c r="B125" s="10">
        <v>45352</v>
      </c>
      <c r="C125" s="11">
        <v>2024</v>
      </c>
      <c r="D125" s="11">
        <v>3</v>
      </c>
      <c r="E125" s="11">
        <v>1</v>
      </c>
      <c r="F125" s="11">
        <v>10</v>
      </c>
      <c r="G125" s="11" t="s">
        <v>52</v>
      </c>
      <c r="H125" s="11" t="s">
        <v>53</v>
      </c>
      <c r="I125" s="11">
        <v>40.733805328403001</v>
      </c>
      <c r="J125" s="11">
        <v>-73.848857759553795</v>
      </c>
      <c r="K125" s="11">
        <v>215</v>
      </c>
      <c r="L125" s="11">
        <v>39.241614229659803</v>
      </c>
      <c r="M125" s="11">
        <v>29.919030649414701</v>
      </c>
      <c r="N125" s="11" t="s">
        <v>59</v>
      </c>
      <c r="O125" s="11" t="s">
        <v>55</v>
      </c>
      <c r="P125" s="11">
        <v>0</v>
      </c>
      <c r="Q125" s="11">
        <v>-0.49819950152975201</v>
      </c>
      <c r="R125" s="11">
        <v>58</v>
      </c>
      <c r="S125" s="11">
        <v>13</v>
      </c>
      <c r="T125" s="11">
        <v>161.891938371995</v>
      </c>
      <c r="U125" s="11">
        <v>17.587531494146901</v>
      </c>
      <c r="V125" s="11" t="s">
        <v>56</v>
      </c>
    </row>
    <row r="126" spans="1:22" x14ac:dyDescent="0.3">
      <c r="A126" s="9">
        <v>45352.430555555598</v>
      </c>
      <c r="B126" s="10">
        <v>45352</v>
      </c>
      <c r="C126" s="11">
        <v>2024</v>
      </c>
      <c r="D126" s="11">
        <v>3</v>
      </c>
      <c r="E126" s="11">
        <v>1</v>
      </c>
      <c r="F126" s="11">
        <v>10</v>
      </c>
      <c r="G126" s="11" t="s">
        <v>52</v>
      </c>
      <c r="H126" s="11" t="s">
        <v>53</v>
      </c>
      <c r="I126" s="11">
        <v>40.819823822031303</v>
      </c>
      <c r="J126" s="11">
        <v>-73.769182376751203</v>
      </c>
      <c r="K126" s="11">
        <v>253</v>
      </c>
      <c r="L126" s="11">
        <v>59.746601457600804</v>
      </c>
      <c r="M126" s="11">
        <v>90.536742460665707</v>
      </c>
      <c r="N126" s="11" t="s">
        <v>54</v>
      </c>
      <c r="O126" s="11" t="s">
        <v>61</v>
      </c>
      <c r="P126" s="11">
        <v>0</v>
      </c>
      <c r="Q126" s="11">
        <v>0.45535949895366801</v>
      </c>
      <c r="R126" s="11">
        <v>99</v>
      </c>
      <c r="S126" s="11">
        <v>45</v>
      </c>
      <c r="T126" s="11">
        <v>354.66219293626301</v>
      </c>
      <c r="U126" s="11">
        <v>19.194194193065702</v>
      </c>
      <c r="V126" s="11" t="s">
        <v>56</v>
      </c>
    </row>
    <row r="127" spans="1:22" x14ac:dyDescent="0.3">
      <c r="A127" s="9">
        <v>45352.434027777803</v>
      </c>
      <c r="B127" s="10">
        <v>45352</v>
      </c>
      <c r="C127" s="11">
        <v>2024</v>
      </c>
      <c r="D127" s="11">
        <v>3</v>
      </c>
      <c r="E127" s="11">
        <v>1</v>
      </c>
      <c r="F127" s="11">
        <v>10</v>
      </c>
      <c r="G127" s="11" t="s">
        <v>52</v>
      </c>
      <c r="H127" s="11" t="s">
        <v>53</v>
      </c>
      <c r="I127" s="11">
        <v>40.719491125889498</v>
      </c>
      <c r="J127" s="11">
        <v>-73.714571879211903</v>
      </c>
      <c r="K127" s="11">
        <v>33</v>
      </c>
      <c r="L127" s="11">
        <v>35.196273970099398</v>
      </c>
      <c r="M127" s="11">
        <v>34.067935929844701</v>
      </c>
      <c r="N127" s="11" t="s">
        <v>57</v>
      </c>
      <c r="O127" s="11" t="s">
        <v>60</v>
      </c>
      <c r="P127" s="11">
        <v>0</v>
      </c>
      <c r="Q127" s="11">
        <v>-0.97329402675329901</v>
      </c>
      <c r="R127" s="11">
        <v>58</v>
      </c>
      <c r="S127" s="11">
        <v>44</v>
      </c>
      <c r="T127" s="11">
        <v>80.022921838846202</v>
      </c>
      <c r="U127" s="11">
        <v>8.11740529879315</v>
      </c>
      <c r="V127" s="11" t="s">
        <v>63</v>
      </c>
    </row>
    <row r="128" spans="1:22" x14ac:dyDescent="0.3">
      <c r="A128" s="9">
        <v>45352.4375</v>
      </c>
      <c r="B128" s="10">
        <v>45352</v>
      </c>
      <c r="C128" s="11">
        <v>2024</v>
      </c>
      <c r="D128" s="11">
        <v>3</v>
      </c>
      <c r="E128" s="11">
        <v>1</v>
      </c>
      <c r="F128" s="11">
        <v>10</v>
      </c>
      <c r="G128" s="11" t="s">
        <v>52</v>
      </c>
      <c r="H128" s="11" t="s">
        <v>53</v>
      </c>
      <c r="I128" s="11">
        <v>40.607714715071097</v>
      </c>
      <c r="J128" s="11">
        <v>-73.740910510561704</v>
      </c>
      <c r="K128" s="11">
        <v>297</v>
      </c>
      <c r="L128" s="11">
        <v>78.012902385928797</v>
      </c>
      <c r="M128" s="11">
        <v>83.262414395016805</v>
      </c>
      <c r="N128" s="11" t="s">
        <v>54</v>
      </c>
      <c r="O128" s="11" t="s">
        <v>55</v>
      </c>
      <c r="P128" s="11">
        <v>0</v>
      </c>
      <c r="Q128" s="11">
        <v>-0.62358581126954904</v>
      </c>
      <c r="R128" s="11">
        <v>28</v>
      </c>
      <c r="S128" s="11">
        <v>9</v>
      </c>
      <c r="T128" s="11">
        <v>246.93310823065599</v>
      </c>
      <c r="U128" s="11">
        <v>29.802123951306498</v>
      </c>
      <c r="V128" s="11" t="s">
        <v>56</v>
      </c>
    </row>
    <row r="129" spans="1:22" x14ac:dyDescent="0.3">
      <c r="A129" s="9">
        <v>45352.440972222197</v>
      </c>
      <c r="B129" s="10">
        <v>45352</v>
      </c>
      <c r="C129" s="11">
        <v>2024</v>
      </c>
      <c r="D129" s="11">
        <v>3</v>
      </c>
      <c r="E129" s="11">
        <v>1</v>
      </c>
      <c r="F129" s="11">
        <v>10</v>
      </c>
      <c r="G129" s="11" t="s">
        <v>52</v>
      </c>
      <c r="H129" s="11" t="s">
        <v>53</v>
      </c>
      <c r="I129" s="11">
        <v>40.807273318431399</v>
      </c>
      <c r="J129" s="11">
        <v>-73.762912877938206</v>
      </c>
      <c r="K129" s="11">
        <v>63</v>
      </c>
      <c r="L129" s="11">
        <v>60.270960004054302</v>
      </c>
      <c r="M129" s="11">
        <v>54.373508611641903</v>
      </c>
      <c r="N129" s="11" t="s">
        <v>59</v>
      </c>
      <c r="O129" s="11" t="s">
        <v>55</v>
      </c>
      <c r="P129" s="11">
        <v>0</v>
      </c>
      <c r="Q129" s="11">
        <v>-0.63892788111146803</v>
      </c>
      <c r="R129" s="11">
        <v>94</v>
      </c>
      <c r="S129" s="11">
        <v>15</v>
      </c>
      <c r="T129" s="11">
        <v>101.56522345300201</v>
      </c>
      <c r="U129" s="11">
        <v>14.8924202070063</v>
      </c>
      <c r="V129" s="11" t="s">
        <v>63</v>
      </c>
    </row>
    <row r="130" spans="1:22" x14ac:dyDescent="0.3">
      <c r="A130" s="9">
        <v>45352.444444444503</v>
      </c>
      <c r="B130" s="10">
        <v>45352</v>
      </c>
      <c r="C130" s="11">
        <v>2024</v>
      </c>
      <c r="D130" s="11">
        <v>3</v>
      </c>
      <c r="E130" s="11">
        <v>1</v>
      </c>
      <c r="F130" s="11">
        <v>10</v>
      </c>
      <c r="G130" s="11" t="s">
        <v>52</v>
      </c>
      <c r="H130" s="11" t="s">
        <v>53</v>
      </c>
      <c r="I130" s="11">
        <v>40.8155856914521</v>
      </c>
      <c r="J130" s="11">
        <v>-73.786133386137806</v>
      </c>
      <c r="K130" s="11">
        <v>270</v>
      </c>
      <c r="L130" s="11">
        <v>77.957795641819999</v>
      </c>
      <c r="M130" s="11">
        <v>58.621228814719601</v>
      </c>
      <c r="N130" s="11" t="s">
        <v>57</v>
      </c>
      <c r="O130" s="11" t="s">
        <v>55</v>
      </c>
      <c r="P130" s="11">
        <v>0</v>
      </c>
      <c r="Q130" s="11">
        <v>-0.90735868105726303</v>
      </c>
      <c r="R130" s="11">
        <v>96</v>
      </c>
      <c r="S130" s="11">
        <v>1</v>
      </c>
      <c r="T130" s="11">
        <v>441.59770932370702</v>
      </c>
      <c r="U130" s="11">
        <v>22.938444521973601</v>
      </c>
      <c r="V130" s="11" t="s">
        <v>56</v>
      </c>
    </row>
    <row r="131" spans="1:22" x14ac:dyDescent="0.3">
      <c r="A131" s="9">
        <v>45352.447916666701</v>
      </c>
      <c r="B131" s="10">
        <v>45352</v>
      </c>
      <c r="C131" s="11">
        <v>2024</v>
      </c>
      <c r="D131" s="11">
        <v>3</v>
      </c>
      <c r="E131" s="11">
        <v>1</v>
      </c>
      <c r="F131" s="11">
        <v>10</v>
      </c>
      <c r="G131" s="11" t="s">
        <v>52</v>
      </c>
      <c r="H131" s="11" t="s">
        <v>53</v>
      </c>
      <c r="I131" s="11">
        <v>40.636899387604103</v>
      </c>
      <c r="J131" s="11">
        <v>-73.724428421698093</v>
      </c>
      <c r="K131" s="11">
        <v>95</v>
      </c>
      <c r="L131" s="11">
        <v>10.4384542743875</v>
      </c>
      <c r="M131" s="11">
        <v>64.705473073340301</v>
      </c>
      <c r="N131" s="11" t="s">
        <v>57</v>
      </c>
      <c r="O131" s="11" t="s">
        <v>58</v>
      </c>
      <c r="P131" s="11">
        <v>0</v>
      </c>
      <c r="Q131" s="11">
        <v>0.43591219249640101</v>
      </c>
      <c r="R131" s="11">
        <v>39</v>
      </c>
      <c r="S131" s="11">
        <v>31</v>
      </c>
      <c r="T131" s="11">
        <v>243.52286496124</v>
      </c>
      <c r="U131" s="11">
        <v>21.762000347264198</v>
      </c>
      <c r="V131" s="11" t="s">
        <v>56</v>
      </c>
    </row>
    <row r="132" spans="1:22" x14ac:dyDescent="0.3">
      <c r="A132" s="9">
        <v>45352.451388888898</v>
      </c>
      <c r="B132" s="10">
        <v>45352</v>
      </c>
      <c r="C132" s="11">
        <v>2024</v>
      </c>
      <c r="D132" s="11">
        <v>3</v>
      </c>
      <c r="E132" s="11">
        <v>1</v>
      </c>
      <c r="F132" s="11">
        <v>10</v>
      </c>
      <c r="G132" s="11" t="s">
        <v>52</v>
      </c>
      <c r="H132" s="11" t="s">
        <v>53</v>
      </c>
      <c r="I132" s="11">
        <v>40.605852724347002</v>
      </c>
      <c r="J132" s="11">
        <v>-73.927070448750897</v>
      </c>
      <c r="K132" s="11">
        <v>67</v>
      </c>
      <c r="L132" s="11">
        <v>7.8261507320850496</v>
      </c>
      <c r="M132" s="11">
        <v>46.3892115982744</v>
      </c>
      <c r="N132" s="11" t="s">
        <v>54</v>
      </c>
      <c r="O132" s="11" t="s">
        <v>61</v>
      </c>
      <c r="P132" s="11">
        <v>0</v>
      </c>
      <c r="Q132" s="11">
        <v>-0.31495762321057102</v>
      </c>
      <c r="R132" s="11">
        <v>50</v>
      </c>
      <c r="S132" s="11">
        <v>44</v>
      </c>
      <c r="T132" s="11">
        <v>388.684916592376</v>
      </c>
      <c r="U132" s="11">
        <v>20.759463405931498</v>
      </c>
      <c r="V132" s="11" t="s">
        <v>56</v>
      </c>
    </row>
    <row r="133" spans="1:22" x14ac:dyDescent="0.3">
      <c r="A133" s="9">
        <v>45352.454861111102</v>
      </c>
      <c r="B133" s="10">
        <v>45352</v>
      </c>
      <c r="C133" s="11">
        <v>2024</v>
      </c>
      <c r="D133" s="11">
        <v>3</v>
      </c>
      <c r="E133" s="11">
        <v>1</v>
      </c>
      <c r="F133" s="11">
        <v>10</v>
      </c>
      <c r="G133" s="11" t="s">
        <v>52</v>
      </c>
      <c r="H133" s="11" t="s">
        <v>53</v>
      </c>
      <c r="I133" s="11">
        <v>40.7200081525109</v>
      </c>
      <c r="J133" s="11">
        <v>-73.935167572412894</v>
      </c>
      <c r="K133" s="11">
        <v>141</v>
      </c>
      <c r="L133" s="11">
        <v>33.173660669756202</v>
      </c>
      <c r="M133" s="11">
        <v>93.784145829194699</v>
      </c>
      <c r="N133" s="11" t="s">
        <v>57</v>
      </c>
      <c r="O133" s="11" t="s">
        <v>58</v>
      </c>
      <c r="P133" s="11">
        <v>0</v>
      </c>
      <c r="Q133" s="11">
        <v>-0.78415030843625999</v>
      </c>
      <c r="R133" s="11">
        <v>17</v>
      </c>
      <c r="S133" s="11">
        <v>41</v>
      </c>
      <c r="T133" s="11">
        <v>171.24372485395901</v>
      </c>
      <c r="U133" s="11">
        <v>5.62657557811918</v>
      </c>
      <c r="V133" s="11" t="s">
        <v>56</v>
      </c>
    </row>
    <row r="134" spans="1:22" x14ac:dyDescent="0.3">
      <c r="A134" s="9">
        <v>45352.458333333299</v>
      </c>
      <c r="B134" s="10">
        <v>45352</v>
      </c>
      <c r="C134" s="11">
        <v>2024</v>
      </c>
      <c r="D134" s="11">
        <v>3</v>
      </c>
      <c r="E134" s="11">
        <v>1</v>
      </c>
      <c r="F134" s="11">
        <v>11</v>
      </c>
      <c r="G134" s="11" t="s">
        <v>52</v>
      </c>
      <c r="H134" s="11" t="s">
        <v>53</v>
      </c>
      <c r="I134" s="11">
        <v>40.765533402097802</v>
      </c>
      <c r="J134" s="11">
        <v>-73.883137869628698</v>
      </c>
      <c r="K134" s="11">
        <v>50</v>
      </c>
      <c r="L134" s="11">
        <v>8.5774910306351693</v>
      </c>
      <c r="M134" s="11">
        <v>22.396569281029201</v>
      </c>
      <c r="N134" s="11" t="s">
        <v>59</v>
      </c>
      <c r="O134" s="11" t="s">
        <v>58</v>
      </c>
      <c r="P134" s="11">
        <v>0</v>
      </c>
      <c r="Q134" s="11">
        <v>-0.728248586663648</v>
      </c>
      <c r="R134" s="11">
        <v>3</v>
      </c>
      <c r="S134" s="11">
        <v>47</v>
      </c>
      <c r="T134" s="11">
        <v>482.65207014613702</v>
      </c>
      <c r="U134" s="11">
        <v>20.6436914704021</v>
      </c>
      <c r="V134" s="11" t="s">
        <v>56</v>
      </c>
    </row>
    <row r="135" spans="1:22" x14ac:dyDescent="0.3">
      <c r="A135" s="9">
        <v>45352.461805555598</v>
      </c>
      <c r="B135" s="10">
        <v>45352</v>
      </c>
      <c r="C135" s="11">
        <v>2024</v>
      </c>
      <c r="D135" s="11">
        <v>3</v>
      </c>
      <c r="E135" s="11">
        <v>1</v>
      </c>
      <c r="F135" s="11">
        <v>11</v>
      </c>
      <c r="G135" s="11" t="s">
        <v>52</v>
      </c>
      <c r="H135" s="11" t="s">
        <v>53</v>
      </c>
      <c r="I135" s="11">
        <v>40.881839932992001</v>
      </c>
      <c r="J135" s="11">
        <v>-73.861755194436498</v>
      </c>
      <c r="K135" s="11">
        <v>157</v>
      </c>
      <c r="L135" s="11">
        <v>45.981219708620699</v>
      </c>
      <c r="M135" s="11">
        <v>19.4347592046934</v>
      </c>
      <c r="N135" s="11" t="s">
        <v>59</v>
      </c>
      <c r="O135" s="11" t="s">
        <v>60</v>
      </c>
      <c r="P135" s="11">
        <v>0</v>
      </c>
      <c r="Q135" s="11">
        <v>0.33958505901602798</v>
      </c>
      <c r="R135" s="11">
        <v>13</v>
      </c>
      <c r="S135" s="11">
        <v>5</v>
      </c>
      <c r="T135" s="11">
        <v>453.52717660984399</v>
      </c>
      <c r="U135" s="11">
        <v>28.295879010053898</v>
      </c>
      <c r="V135" s="11" t="s">
        <v>63</v>
      </c>
    </row>
    <row r="136" spans="1:22" x14ac:dyDescent="0.3">
      <c r="A136" s="9">
        <v>45352.465277777803</v>
      </c>
      <c r="B136" s="10">
        <v>45352</v>
      </c>
      <c r="C136" s="11">
        <v>2024</v>
      </c>
      <c r="D136" s="11">
        <v>3</v>
      </c>
      <c r="E136" s="11">
        <v>1</v>
      </c>
      <c r="F136" s="11">
        <v>11</v>
      </c>
      <c r="G136" s="11" t="s">
        <v>52</v>
      </c>
      <c r="H136" s="11" t="s">
        <v>53</v>
      </c>
      <c r="I136" s="11">
        <v>40.625905387989199</v>
      </c>
      <c r="J136" s="11">
        <v>-73.971889709480493</v>
      </c>
      <c r="K136" s="11">
        <v>264</v>
      </c>
      <c r="L136" s="11">
        <v>50.588270635152497</v>
      </c>
      <c r="M136" s="11">
        <v>80.203446008796703</v>
      </c>
      <c r="N136" s="11" t="s">
        <v>57</v>
      </c>
      <c r="O136" s="11" t="s">
        <v>61</v>
      </c>
      <c r="P136" s="11">
        <v>0</v>
      </c>
      <c r="Q136" s="11">
        <v>-7.6530191013655297E-2</v>
      </c>
      <c r="R136" s="11">
        <v>39</v>
      </c>
      <c r="S136" s="11">
        <v>26</v>
      </c>
      <c r="T136" s="11">
        <v>242.387667129237</v>
      </c>
      <c r="U136" s="11">
        <v>7.3475092971495304</v>
      </c>
      <c r="V136" s="11" t="s">
        <v>56</v>
      </c>
    </row>
    <row r="137" spans="1:22" x14ac:dyDescent="0.3">
      <c r="A137" s="9">
        <v>45352.46875</v>
      </c>
      <c r="B137" s="10">
        <v>45352</v>
      </c>
      <c r="C137" s="11">
        <v>2024</v>
      </c>
      <c r="D137" s="11">
        <v>3</v>
      </c>
      <c r="E137" s="11">
        <v>1</v>
      </c>
      <c r="F137" s="11">
        <v>11</v>
      </c>
      <c r="G137" s="11" t="s">
        <v>52</v>
      </c>
      <c r="H137" s="11" t="s">
        <v>53</v>
      </c>
      <c r="I137" s="11">
        <v>40.775910620930901</v>
      </c>
      <c r="J137" s="11">
        <v>-73.910827225838702</v>
      </c>
      <c r="K137" s="11">
        <v>34</v>
      </c>
      <c r="L137" s="11">
        <v>71.807488836127106</v>
      </c>
      <c r="M137" s="11">
        <v>98.920234635042902</v>
      </c>
      <c r="N137" s="11" t="s">
        <v>54</v>
      </c>
      <c r="O137" s="11" t="s">
        <v>58</v>
      </c>
      <c r="P137" s="11">
        <v>0</v>
      </c>
      <c r="Q137" s="11">
        <v>-0.23627105217359401</v>
      </c>
      <c r="R137" s="11">
        <v>6</v>
      </c>
      <c r="S137" s="11">
        <v>48</v>
      </c>
      <c r="T137" s="11">
        <v>260.48930903913902</v>
      </c>
      <c r="U137" s="11">
        <v>18.690658402171898</v>
      </c>
      <c r="V137" s="11" t="s">
        <v>56</v>
      </c>
    </row>
    <row r="138" spans="1:22" x14ac:dyDescent="0.3">
      <c r="A138" s="9">
        <v>45352.472222222197</v>
      </c>
      <c r="B138" s="10">
        <v>45352</v>
      </c>
      <c r="C138" s="11">
        <v>2024</v>
      </c>
      <c r="D138" s="11">
        <v>3</v>
      </c>
      <c r="E138" s="11">
        <v>1</v>
      </c>
      <c r="F138" s="11">
        <v>11</v>
      </c>
      <c r="G138" s="11" t="s">
        <v>52</v>
      </c>
      <c r="H138" s="11" t="s">
        <v>53</v>
      </c>
      <c r="I138" s="11">
        <v>40.741291803559498</v>
      </c>
      <c r="J138" s="11">
        <v>-73.841484342941996</v>
      </c>
      <c r="K138" s="11">
        <v>17</v>
      </c>
      <c r="L138" s="11">
        <v>62.899772864014302</v>
      </c>
      <c r="M138" s="11">
        <v>91.614024821892002</v>
      </c>
      <c r="N138" s="11" t="s">
        <v>59</v>
      </c>
      <c r="O138" s="11" t="s">
        <v>55</v>
      </c>
      <c r="P138" s="11">
        <v>0</v>
      </c>
      <c r="Q138" s="11">
        <v>0.82375833747886396</v>
      </c>
      <c r="R138" s="11">
        <v>12</v>
      </c>
      <c r="S138" s="11">
        <v>44</v>
      </c>
      <c r="T138" s="11">
        <v>78.598528107030603</v>
      </c>
      <c r="U138" s="11">
        <v>26.153021669825399</v>
      </c>
      <c r="V138" s="11" t="s">
        <v>56</v>
      </c>
    </row>
    <row r="139" spans="1:22" x14ac:dyDescent="0.3">
      <c r="A139" s="9">
        <v>45352.475694444503</v>
      </c>
      <c r="B139" s="10">
        <v>45352</v>
      </c>
      <c r="C139" s="11">
        <v>2024</v>
      </c>
      <c r="D139" s="11">
        <v>3</v>
      </c>
      <c r="E139" s="11">
        <v>1</v>
      </c>
      <c r="F139" s="11">
        <v>11</v>
      </c>
      <c r="G139" s="11" t="s">
        <v>52</v>
      </c>
      <c r="H139" s="11" t="s">
        <v>53</v>
      </c>
      <c r="I139" s="11">
        <v>40.740331366676003</v>
      </c>
      <c r="J139" s="11">
        <v>-73.723340918615094</v>
      </c>
      <c r="K139" s="11">
        <v>182</v>
      </c>
      <c r="L139" s="11">
        <v>6.3672021040475597</v>
      </c>
      <c r="M139" s="11">
        <v>75.299486930480498</v>
      </c>
      <c r="N139" s="11" t="s">
        <v>57</v>
      </c>
      <c r="O139" s="11" t="s">
        <v>60</v>
      </c>
      <c r="P139" s="11">
        <v>0</v>
      </c>
      <c r="Q139" s="11">
        <v>9.8038272812040805E-2</v>
      </c>
      <c r="R139" s="11">
        <v>84</v>
      </c>
      <c r="S139" s="11">
        <v>22</v>
      </c>
      <c r="T139" s="11">
        <v>209.822978110424</v>
      </c>
      <c r="U139" s="11">
        <v>11.124231293583</v>
      </c>
      <c r="V139" s="11" t="s">
        <v>56</v>
      </c>
    </row>
    <row r="140" spans="1:22" x14ac:dyDescent="0.3">
      <c r="A140" s="9">
        <v>45352.479166666701</v>
      </c>
      <c r="B140" s="10">
        <v>45352</v>
      </c>
      <c r="C140" s="11">
        <v>2024</v>
      </c>
      <c r="D140" s="11">
        <v>3</v>
      </c>
      <c r="E140" s="11">
        <v>1</v>
      </c>
      <c r="F140" s="11">
        <v>11</v>
      </c>
      <c r="G140" s="11" t="s">
        <v>52</v>
      </c>
      <c r="H140" s="11" t="s">
        <v>53</v>
      </c>
      <c r="I140" s="11">
        <v>40.880693996724503</v>
      </c>
      <c r="J140" s="11">
        <v>-73.958703500881896</v>
      </c>
      <c r="K140" s="11">
        <v>95</v>
      </c>
      <c r="L140" s="11">
        <v>63.463480134352601</v>
      </c>
      <c r="M140" s="11">
        <v>86.915527170710405</v>
      </c>
      <c r="N140" s="11" t="s">
        <v>59</v>
      </c>
      <c r="O140" s="11" t="s">
        <v>55</v>
      </c>
      <c r="P140" s="11">
        <v>0</v>
      </c>
      <c r="Q140" s="11">
        <v>-0.289960167886047</v>
      </c>
      <c r="R140" s="11">
        <v>72</v>
      </c>
      <c r="S140" s="11">
        <v>11</v>
      </c>
      <c r="T140" s="11">
        <v>168.68370605723399</v>
      </c>
      <c r="U140" s="11">
        <v>25.420662322980998</v>
      </c>
      <c r="V140" s="11" t="s">
        <v>56</v>
      </c>
    </row>
    <row r="141" spans="1:22" x14ac:dyDescent="0.3">
      <c r="A141" s="9">
        <v>45352.482638888898</v>
      </c>
      <c r="B141" s="10">
        <v>45352</v>
      </c>
      <c r="C141" s="11">
        <v>2024</v>
      </c>
      <c r="D141" s="11">
        <v>3</v>
      </c>
      <c r="E141" s="11">
        <v>1</v>
      </c>
      <c r="F141" s="11">
        <v>11</v>
      </c>
      <c r="G141" s="11" t="s">
        <v>52</v>
      </c>
      <c r="H141" s="11" t="s">
        <v>53</v>
      </c>
      <c r="I141" s="11">
        <v>40.828360674851297</v>
      </c>
      <c r="J141" s="11">
        <v>-73.865589883463002</v>
      </c>
      <c r="K141" s="11">
        <v>83</v>
      </c>
      <c r="L141" s="11">
        <v>22.082108094619802</v>
      </c>
      <c r="M141" s="11">
        <v>61.5127114790928</v>
      </c>
      <c r="N141" s="11" t="s">
        <v>54</v>
      </c>
      <c r="O141" s="11" t="s">
        <v>55</v>
      </c>
      <c r="P141" s="11">
        <v>0</v>
      </c>
      <c r="Q141" s="11">
        <v>-0.75034971177086696</v>
      </c>
      <c r="R141" s="11">
        <v>91</v>
      </c>
      <c r="S141" s="11">
        <v>40</v>
      </c>
      <c r="T141" s="11">
        <v>498.47980695319899</v>
      </c>
      <c r="U141" s="11">
        <v>14.2145255252802</v>
      </c>
      <c r="V141" s="11" t="s">
        <v>63</v>
      </c>
    </row>
    <row r="142" spans="1:22" x14ac:dyDescent="0.3">
      <c r="A142" s="9">
        <v>45352.486111111102</v>
      </c>
      <c r="B142" s="10">
        <v>45352</v>
      </c>
      <c r="C142" s="11">
        <v>2024</v>
      </c>
      <c r="D142" s="11">
        <v>3</v>
      </c>
      <c r="E142" s="11">
        <v>1</v>
      </c>
      <c r="F142" s="11">
        <v>11</v>
      </c>
      <c r="G142" s="11" t="s">
        <v>52</v>
      </c>
      <c r="H142" s="11" t="s">
        <v>53</v>
      </c>
      <c r="I142" s="11">
        <v>40.827676887297102</v>
      </c>
      <c r="J142" s="11">
        <v>-73.888643490474294</v>
      </c>
      <c r="K142" s="11">
        <v>118</v>
      </c>
      <c r="L142" s="11">
        <v>26.415959552953598</v>
      </c>
      <c r="M142" s="11">
        <v>87.916155272250705</v>
      </c>
      <c r="N142" s="11" t="s">
        <v>54</v>
      </c>
      <c r="O142" s="11" t="s">
        <v>55</v>
      </c>
      <c r="P142" s="11">
        <v>0</v>
      </c>
      <c r="Q142" s="11">
        <v>-0.44338462291661301</v>
      </c>
      <c r="R142" s="11">
        <v>67</v>
      </c>
      <c r="S142" s="11">
        <v>0</v>
      </c>
      <c r="T142" s="11">
        <v>466.74789019066799</v>
      </c>
      <c r="U142" s="11">
        <v>6.3968461680640001</v>
      </c>
      <c r="V142" s="11" t="s">
        <v>56</v>
      </c>
    </row>
    <row r="143" spans="1:22" x14ac:dyDescent="0.3">
      <c r="A143" s="9">
        <v>45352.489583333299</v>
      </c>
      <c r="B143" s="10">
        <v>45352</v>
      </c>
      <c r="C143" s="11">
        <v>2024</v>
      </c>
      <c r="D143" s="11">
        <v>3</v>
      </c>
      <c r="E143" s="11">
        <v>1</v>
      </c>
      <c r="F143" s="11">
        <v>11</v>
      </c>
      <c r="G143" s="11" t="s">
        <v>52</v>
      </c>
      <c r="H143" s="11" t="s">
        <v>53</v>
      </c>
      <c r="I143" s="11">
        <v>40.708668645067903</v>
      </c>
      <c r="J143" s="11">
        <v>-73.786106813400394</v>
      </c>
      <c r="K143" s="11">
        <v>144</v>
      </c>
      <c r="L143" s="11">
        <v>20.9565922729006</v>
      </c>
      <c r="M143" s="11">
        <v>22.1402034003147</v>
      </c>
      <c r="N143" s="11" t="s">
        <v>54</v>
      </c>
      <c r="O143" s="11" t="s">
        <v>58</v>
      </c>
      <c r="P143" s="11">
        <v>0</v>
      </c>
      <c r="Q143" s="11">
        <v>-0.51337574461219804</v>
      </c>
      <c r="R143" s="11">
        <v>87</v>
      </c>
      <c r="S143" s="11">
        <v>17</v>
      </c>
      <c r="T143" s="11">
        <v>390.39107654053498</v>
      </c>
      <c r="U143" s="11">
        <v>25.496605230663999</v>
      </c>
      <c r="V143" s="11" t="s">
        <v>63</v>
      </c>
    </row>
    <row r="144" spans="1:22" x14ac:dyDescent="0.3">
      <c r="A144" s="9">
        <v>45352.493055555598</v>
      </c>
      <c r="B144" s="10">
        <v>45352</v>
      </c>
      <c r="C144" s="11">
        <v>2024</v>
      </c>
      <c r="D144" s="11">
        <v>3</v>
      </c>
      <c r="E144" s="11">
        <v>1</v>
      </c>
      <c r="F144" s="11">
        <v>11</v>
      </c>
      <c r="G144" s="11" t="s">
        <v>52</v>
      </c>
      <c r="H144" s="11" t="s">
        <v>53</v>
      </c>
      <c r="I144" s="11">
        <v>40.616352406920598</v>
      </c>
      <c r="J144" s="11">
        <v>-73.989500441512206</v>
      </c>
      <c r="K144" s="11">
        <v>246</v>
      </c>
      <c r="L144" s="11">
        <v>23.076437391773698</v>
      </c>
      <c r="M144" s="11">
        <v>39.832625086605503</v>
      </c>
      <c r="N144" s="11" t="s">
        <v>57</v>
      </c>
      <c r="O144" s="11" t="s">
        <v>58</v>
      </c>
      <c r="P144" s="11">
        <v>0</v>
      </c>
      <c r="Q144" s="11">
        <v>-0.417654270409196</v>
      </c>
      <c r="R144" s="11">
        <v>37</v>
      </c>
      <c r="S144" s="11">
        <v>29</v>
      </c>
      <c r="T144" s="11">
        <v>72.335007369941394</v>
      </c>
      <c r="U144" s="11">
        <v>17.910571901482299</v>
      </c>
      <c r="V144" s="11" t="s">
        <v>56</v>
      </c>
    </row>
    <row r="145" spans="1:22" x14ac:dyDescent="0.3">
      <c r="A145" s="9">
        <v>45352.496527777803</v>
      </c>
      <c r="B145" s="10">
        <v>45352</v>
      </c>
      <c r="C145" s="11">
        <v>2024</v>
      </c>
      <c r="D145" s="11">
        <v>3</v>
      </c>
      <c r="E145" s="11">
        <v>1</v>
      </c>
      <c r="F145" s="11">
        <v>11</v>
      </c>
      <c r="G145" s="11" t="s">
        <v>52</v>
      </c>
      <c r="H145" s="11" t="s">
        <v>53</v>
      </c>
      <c r="I145" s="11">
        <v>40.660805316937399</v>
      </c>
      <c r="J145" s="11">
        <v>-73.939289902763207</v>
      </c>
      <c r="K145" s="11">
        <v>242</v>
      </c>
      <c r="L145" s="11">
        <v>61.869637110725598</v>
      </c>
      <c r="M145" s="11">
        <v>82.375279205871706</v>
      </c>
      <c r="N145" s="11" t="s">
        <v>54</v>
      </c>
      <c r="O145" s="11" t="s">
        <v>58</v>
      </c>
      <c r="P145" s="11">
        <v>0</v>
      </c>
      <c r="Q145" s="11">
        <v>-0.84254486653681604</v>
      </c>
      <c r="R145" s="11">
        <v>18</v>
      </c>
      <c r="S145" s="11">
        <v>23</v>
      </c>
      <c r="T145" s="11">
        <v>289.10346850630901</v>
      </c>
      <c r="U145" s="11">
        <v>26.532350133939399</v>
      </c>
      <c r="V145" s="11" t="s">
        <v>56</v>
      </c>
    </row>
    <row r="146" spans="1:22" x14ac:dyDescent="0.3">
      <c r="A146" s="9">
        <v>45352.5</v>
      </c>
      <c r="B146" s="10">
        <v>45352</v>
      </c>
      <c r="C146" s="11">
        <v>2024</v>
      </c>
      <c r="D146" s="11">
        <v>3</v>
      </c>
      <c r="E146" s="11">
        <v>1</v>
      </c>
      <c r="F146" s="11">
        <v>12</v>
      </c>
      <c r="G146" s="11" t="s">
        <v>52</v>
      </c>
      <c r="H146" s="11" t="s">
        <v>53</v>
      </c>
      <c r="I146" s="11">
        <v>40.656090788506802</v>
      </c>
      <c r="J146" s="11">
        <v>-73.917966522871197</v>
      </c>
      <c r="K146" s="11">
        <v>222</v>
      </c>
      <c r="L146" s="11">
        <v>70.613290350968896</v>
      </c>
      <c r="M146" s="11">
        <v>67.362109664331498</v>
      </c>
      <c r="N146" s="11" t="s">
        <v>54</v>
      </c>
      <c r="O146" s="11" t="s">
        <v>61</v>
      </c>
      <c r="P146" s="11">
        <v>0</v>
      </c>
      <c r="Q146" s="11">
        <v>-6.0619382077067699E-2</v>
      </c>
      <c r="R146" s="11">
        <v>46</v>
      </c>
      <c r="S146" s="11">
        <v>37</v>
      </c>
      <c r="T146" s="11">
        <v>324.98046098128498</v>
      </c>
      <c r="U146" s="11">
        <v>12.433692979996501</v>
      </c>
      <c r="V146" s="11" t="s">
        <v>56</v>
      </c>
    </row>
    <row r="147" spans="1:22" x14ac:dyDescent="0.3">
      <c r="A147" s="9">
        <v>45352.503472222197</v>
      </c>
      <c r="B147" s="10">
        <v>45352</v>
      </c>
      <c r="C147" s="11">
        <v>2024</v>
      </c>
      <c r="D147" s="11">
        <v>3</v>
      </c>
      <c r="E147" s="11">
        <v>1</v>
      </c>
      <c r="F147" s="11">
        <v>12</v>
      </c>
      <c r="G147" s="11" t="s">
        <v>52</v>
      </c>
      <c r="H147" s="11" t="s">
        <v>53</v>
      </c>
      <c r="I147" s="11">
        <v>40.767953996388599</v>
      </c>
      <c r="J147" s="11">
        <v>-73.972391832593104</v>
      </c>
      <c r="K147" s="11">
        <v>26</v>
      </c>
      <c r="L147" s="11">
        <v>66.987614139971598</v>
      </c>
      <c r="M147" s="11">
        <v>19.539172723060201</v>
      </c>
      <c r="N147" s="11" t="s">
        <v>54</v>
      </c>
      <c r="O147" s="11" t="s">
        <v>58</v>
      </c>
      <c r="P147" s="11">
        <v>0</v>
      </c>
      <c r="Q147" s="11">
        <v>-0.43817320324439502</v>
      </c>
      <c r="R147" s="11">
        <v>37</v>
      </c>
      <c r="S147" s="11">
        <v>8</v>
      </c>
      <c r="T147" s="11">
        <v>360.36797477172797</v>
      </c>
      <c r="U147" s="11">
        <v>9.1217594738015197</v>
      </c>
      <c r="V147" s="11" t="s">
        <v>62</v>
      </c>
    </row>
    <row r="148" spans="1:22" x14ac:dyDescent="0.3">
      <c r="A148" s="9">
        <v>45352.506944444503</v>
      </c>
      <c r="B148" s="10">
        <v>45352</v>
      </c>
      <c r="C148" s="11">
        <v>2024</v>
      </c>
      <c r="D148" s="11">
        <v>3</v>
      </c>
      <c r="E148" s="11">
        <v>1</v>
      </c>
      <c r="F148" s="11">
        <v>12</v>
      </c>
      <c r="G148" s="11" t="s">
        <v>52</v>
      </c>
      <c r="H148" s="11" t="s">
        <v>53</v>
      </c>
      <c r="I148" s="11">
        <v>40.611288668781398</v>
      </c>
      <c r="J148" s="11">
        <v>-73.780387892387793</v>
      </c>
      <c r="K148" s="11">
        <v>162</v>
      </c>
      <c r="L148" s="11">
        <v>51.233049697077199</v>
      </c>
      <c r="M148" s="11">
        <v>25.631142964289001</v>
      </c>
      <c r="N148" s="11" t="s">
        <v>57</v>
      </c>
      <c r="O148" s="11" t="s">
        <v>60</v>
      </c>
      <c r="P148" s="11">
        <v>0</v>
      </c>
      <c r="Q148" s="11">
        <v>-0.73794075247746505</v>
      </c>
      <c r="R148" s="11">
        <v>86</v>
      </c>
      <c r="S148" s="11">
        <v>0</v>
      </c>
      <c r="T148" s="11">
        <v>118.186513492708</v>
      </c>
      <c r="U148" s="11">
        <v>25.6277159713432</v>
      </c>
      <c r="V148" s="11" t="s">
        <v>63</v>
      </c>
    </row>
    <row r="149" spans="1:22" x14ac:dyDescent="0.3">
      <c r="A149" s="9">
        <v>45352.510416666701</v>
      </c>
      <c r="B149" s="10">
        <v>45352</v>
      </c>
      <c r="C149" s="11">
        <v>2024</v>
      </c>
      <c r="D149" s="11">
        <v>3</v>
      </c>
      <c r="E149" s="11">
        <v>1</v>
      </c>
      <c r="F149" s="11">
        <v>12</v>
      </c>
      <c r="G149" s="11" t="s">
        <v>52</v>
      </c>
      <c r="H149" s="11" t="s">
        <v>53</v>
      </c>
      <c r="I149" s="11">
        <v>40.650450865555598</v>
      </c>
      <c r="J149" s="11">
        <v>-73.919970520773305</v>
      </c>
      <c r="K149" s="11">
        <v>136</v>
      </c>
      <c r="L149" s="11">
        <v>66.507828632890494</v>
      </c>
      <c r="M149" s="11">
        <v>78.976002437624402</v>
      </c>
      <c r="N149" s="11" t="s">
        <v>54</v>
      </c>
      <c r="O149" s="11" t="s">
        <v>55</v>
      </c>
      <c r="P149" s="11">
        <v>0</v>
      </c>
      <c r="Q149" s="11">
        <v>0.50919178297954504</v>
      </c>
      <c r="R149" s="11">
        <v>21</v>
      </c>
      <c r="S149" s="11">
        <v>23</v>
      </c>
      <c r="T149" s="11">
        <v>353.803233264082</v>
      </c>
      <c r="U149" s="11">
        <v>25.428558644843498</v>
      </c>
      <c r="V149" s="11" t="s">
        <v>63</v>
      </c>
    </row>
    <row r="150" spans="1:22" x14ac:dyDescent="0.3">
      <c r="A150" s="9">
        <v>45352.513888888898</v>
      </c>
      <c r="B150" s="10">
        <v>45352</v>
      </c>
      <c r="C150" s="11">
        <v>2024</v>
      </c>
      <c r="D150" s="11">
        <v>3</v>
      </c>
      <c r="E150" s="11">
        <v>1</v>
      </c>
      <c r="F150" s="11">
        <v>12</v>
      </c>
      <c r="G150" s="11" t="s">
        <v>52</v>
      </c>
      <c r="H150" s="11" t="s">
        <v>53</v>
      </c>
      <c r="I150" s="11">
        <v>40.7613354610816</v>
      </c>
      <c r="J150" s="11">
        <v>-73.893212937531402</v>
      </c>
      <c r="K150" s="11">
        <v>178</v>
      </c>
      <c r="L150" s="11">
        <v>60.424033927677499</v>
      </c>
      <c r="M150" s="11">
        <v>84.945589987836499</v>
      </c>
      <c r="N150" s="11" t="s">
        <v>54</v>
      </c>
      <c r="O150" s="11" t="s">
        <v>58</v>
      </c>
      <c r="P150" s="11">
        <v>0</v>
      </c>
      <c r="Q150" s="11">
        <v>-0.34485453514550701</v>
      </c>
      <c r="R150" s="11">
        <v>57</v>
      </c>
      <c r="S150" s="11">
        <v>8</v>
      </c>
      <c r="T150" s="11">
        <v>259.56307907853</v>
      </c>
      <c r="U150" s="11">
        <v>10.350520431915999</v>
      </c>
      <c r="V150" s="11" t="s">
        <v>56</v>
      </c>
    </row>
    <row r="151" spans="1:22" x14ac:dyDescent="0.3">
      <c r="A151" s="9">
        <v>45352.517361111102</v>
      </c>
      <c r="B151" s="10">
        <v>45352</v>
      </c>
      <c r="C151" s="11">
        <v>2024</v>
      </c>
      <c r="D151" s="11">
        <v>3</v>
      </c>
      <c r="E151" s="11">
        <v>1</v>
      </c>
      <c r="F151" s="11">
        <v>12</v>
      </c>
      <c r="G151" s="11" t="s">
        <v>52</v>
      </c>
      <c r="H151" s="11" t="s">
        <v>53</v>
      </c>
      <c r="I151" s="11">
        <v>40.649153254040201</v>
      </c>
      <c r="J151" s="11">
        <v>-73.873275395474707</v>
      </c>
      <c r="K151" s="11">
        <v>235</v>
      </c>
      <c r="L151" s="11">
        <v>51.237872564324697</v>
      </c>
      <c r="M151" s="11">
        <v>51.441837714563498</v>
      </c>
      <c r="N151" s="11" t="s">
        <v>59</v>
      </c>
      <c r="O151" s="11" t="s">
        <v>61</v>
      </c>
      <c r="P151" s="11">
        <v>0</v>
      </c>
      <c r="Q151" s="11">
        <v>0.352224019426433</v>
      </c>
      <c r="R151" s="11">
        <v>88</v>
      </c>
      <c r="S151" s="11">
        <v>29</v>
      </c>
      <c r="T151" s="11">
        <v>119.665602615319</v>
      </c>
      <c r="U151" s="11">
        <v>22.679426686735599</v>
      </c>
      <c r="V151" s="11" t="s">
        <v>56</v>
      </c>
    </row>
    <row r="152" spans="1:22" x14ac:dyDescent="0.3">
      <c r="A152" s="9">
        <v>45352.520833333299</v>
      </c>
      <c r="B152" s="10">
        <v>45352</v>
      </c>
      <c r="C152" s="11">
        <v>2024</v>
      </c>
      <c r="D152" s="11">
        <v>3</v>
      </c>
      <c r="E152" s="11">
        <v>1</v>
      </c>
      <c r="F152" s="11">
        <v>12</v>
      </c>
      <c r="G152" s="11" t="s">
        <v>52</v>
      </c>
      <c r="H152" s="11" t="s">
        <v>53</v>
      </c>
      <c r="I152" s="11">
        <v>40.709538319976097</v>
      </c>
      <c r="J152" s="11">
        <v>-73.9251113907996</v>
      </c>
      <c r="K152" s="11">
        <v>82</v>
      </c>
      <c r="L152" s="11">
        <v>8.3910787606125705</v>
      </c>
      <c r="M152" s="11">
        <v>95.641586869819605</v>
      </c>
      <c r="N152" s="11" t="s">
        <v>57</v>
      </c>
      <c r="O152" s="11" t="s">
        <v>60</v>
      </c>
      <c r="P152" s="11">
        <v>0</v>
      </c>
      <c r="Q152" s="11">
        <v>-0.87388779467450595</v>
      </c>
      <c r="R152" s="11">
        <v>97</v>
      </c>
      <c r="S152" s="11">
        <v>15</v>
      </c>
      <c r="T152" s="11">
        <v>145.10365948244601</v>
      </c>
      <c r="U152" s="11">
        <v>23.893313876337398</v>
      </c>
      <c r="V152" s="11" t="s">
        <v>56</v>
      </c>
    </row>
    <row r="153" spans="1:22" x14ac:dyDescent="0.3">
      <c r="A153" s="9">
        <v>45352.524305555598</v>
      </c>
      <c r="B153" s="10">
        <v>45352</v>
      </c>
      <c r="C153" s="11">
        <v>2024</v>
      </c>
      <c r="D153" s="11">
        <v>3</v>
      </c>
      <c r="E153" s="11">
        <v>1</v>
      </c>
      <c r="F153" s="11">
        <v>12</v>
      </c>
      <c r="G153" s="11" t="s">
        <v>52</v>
      </c>
      <c r="H153" s="11" t="s">
        <v>53</v>
      </c>
      <c r="I153" s="11">
        <v>40.811605091185697</v>
      </c>
      <c r="J153" s="11">
        <v>-73.900706502977002</v>
      </c>
      <c r="K153" s="11">
        <v>148</v>
      </c>
      <c r="L153" s="11">
        <v>32.881285772376899</v>
      </c>
      <c r="M153" s="11">
        <v>25.805134561411599</v>
      </c>
      <c r="N153" s="11" t="s">
        <v>57</v>
      </c>
      <c r="O153" s="11" t="s">
        <v>55</v>
      </c>
      <c r="P153" s="11">
        <v>0</v>
      </c>
      <c r="Q153" s="11">
        <v>-0.64555964318270997</v>
      </c>
      <c r="R153" s="11">
        <v>78</v>
      </c>
      <c r="S153" s="11">
        <v>6</v>
      </c>
      <c r="T153" s="11">
        <v>348.146654904103</v>
      </c>
      <c r="U153" s="11">
        <v>23.8235486126569</v>
      </c>
      <c r="V153" s="11" t="s">
        <v>63</v>
      </c>
    </row>
    <row r="154" spans="1:22" x14ac:dyDescent="0.3">
      <c r="A154" s="9">
        <v>45352.527777777803</v>
      </c>
      <c r="B154" s="10">
        <v>45352</v>
      </c>
      <c r="C154" s="11">
        <v>2024</v>
      </c>
      <c r="D154" s="11">
        <v>3</v>
      </c>
      <c r="E154" s="11">
        <v>1</v>
      </c>
      <c r="F154" s="11">
        <v>12</v>
      </c>
      <c r="G154" s="11" t="s">
        <v>52</v>
      </c>
      <c r="H154" s="11" t="s">
        <v>53</v>
      </c>
      <c r="I154" s="11">
        <v>40.835623093225898</v>
      </c>
      <c r="J154" s="11">
        <v>-73.896159525492195</v>
      </c>
      <c r="K154" s="11">
        <v>94</v>
      </c>
      <c r="L154" s="11">
        <v>45.355706388631297</v>
      </c>
      <c r="M154" s="11">
        <v>22.016340699357499</v>
      </c>
      <c r="N154" s="11" t="s">
        <v>57</v>
      </c>
      <c r="O154" s="11" t="s">
        <v>61</v>
      </c>
      <c r="P154" s="11">
        <v>0</v>
      </c>
      <c r="Q154" s="11">
        <v>0.24197675441260799</v>
      </c>
      <c r="R154" s="11">
        <v>15</v>
      </c>
      <c r="S154" s="11">
        <v>6</v>
      </c>
      <c r="T154" s="11">
        <v>145.971014201884</v>
      </c>
      <c r="U154" s="11">
        <v>23.379656788682698</v>
      </c>
      <c r="V154" s="11" t="s">
        <v>62</v>
      </c>
    </row>
    <row r="155" spans="1:22" x14ac:dyDescent="0.3">
      <c r="A155" s="9">
        <v>45352.53125</v>
      </c>
      <c r="B155" s="10">
        <v>45352</v>
      </c>
      <c r="C155" s="11">
        <v>2024</v>
      </c>
      <c r="D155" s="11">
        <v>3</v>
      </c>
      <c r="E155" s="11">
        <v>1</v>
      </c>
      <c r="F155" s="11">
        <v>12</v>
      </c>
      <c r="G155" s="11" t="s">
        <v>52</v>
      </c>
      <c r="H155" s="11" t="s">
        <v>53</v>
      </c>
      <c r="I155" s="11">
        <v>40.826782661095997</v>
      </c>
      <c r="J155" s="11">
        <v>-73.970932846691696</v>
      </c>
      <c r="K155" s="11">
        <v>31</v>
      </c>
      <c r="L155" s="11">
        <v>46.906585660501399</v>
      </c>
      <c r="M155" s="11">
        <v>15.854779656766301</v>
      </c>
      <c r="N155" s="11" t="s">
        <v>54</v>
      </c>
      <c r="O155" s="11" t="s">
        <v>61</v>
      </c>
      <c r="P155" s="11">
        <v>0</v>
      </c>
      <c r="Q155" s="11">
        <v>0.88037870439994903</v>
      </c>
      <c r="R155" s="11">
        <v>55</v>
      </c>
      <c r="S155" s="11">
        <v>28</v>
      </c>
      <c r="T155" s="11">
        <v>217.292724803722</v>
      </c>
      <c r="U155" s="11">
        <v>13.341852004026499</v>
      </c>
      <c r="V155" s="11" t="s">
        <v>62</v>
      </c>
    </row>
    <row r="156" spans="1:22" x14ac:dyDescent="0.3">
      <c r="A156" s="9">
        <v>45352.534722222197</v>
      </c>
      <c r="B156" s="10">
        <v>45352</v>
      </c>
      <c r="C156" s="11">
        <v>2024</v>
      </c>
      <c r="D156" s="11">
        <v>3</v>
      </c>
      <c r="E156" s="11">
        <v>1</v>
      </c>
      <c r="F156" s="11">
        <v>12</v>
      </c>
      <c r="G156" s="11" t="s">
        <v>52</v>
      </c>
      <c r="H156" s="11" t="s">
        <v>53</v>
      </c>
      <c r="I156" s="11">
        <v>40.8198219341878</v>
      </c>
      <c r="J156" s="11">
        <v>-73.9918886713848</v>
      </c>
      <c r="K156" s="11">
        <v>57</v>
      </c>
      <c r="L156" s="11">
        <v>70.166683690200898</v>
      </c>
      <c r="M156" s="11">
        <v>67.025507932005198</v>
      </c>
      <c r="N156" s="11" t="s">
        <v>54</v>
      </c>
      <c r="O156" s="11" t="s">
        <v>60</v>
      </c>
      <c r="P156" s="11">
        <v>0</v>
      </c>
      <c r="Q156" s="11">
        <v>0.74199404533088298</v>
      </c>
      <c r="R156" s="11">
        <v>77</v>
      </c>
      <c r="S156" s="11">
        <v>35</v>
      </c>
      <c r="T156" s="11">
        <v>127.064114181319</v>
      </c>
      <c r="U156" s="11">
        <v>19.857290406288801</v>
      </c>
      <c r="V156" s="11" t="s">
        <v>63</v>
      </c>
    </row>
    <row r="157" spans="1:22" x14ac:dyDescent="0.3">
      <c r="A157" s="9">
        <v>45352.538194444503</v>
      </c>
      <c r="B157" s="10">
        <v>45352</v>
      </c>
      <c r="C157" s="11">
        <v>2024</v>
      </c>
      <c r="D157" s="11">
        <v>3</v>
      </c>
      <c r="E157" s="11">
        <v>1</v>
      </c>
      <c r="F157" s="11">
        <v>12</v>
      </c>
      <c r="G157" s="11" t="s">
        <v>52</v>
      </c>
      <c r="H157" s="11" t="s">
        <v>53</v>
      </c>
      <c r="I157" s="11">
        <v>40.769795812794499</v>
      </c>
      <c r="J157" s="11">
        <v>-73.946722509624493</v>
      </c>
      <c r="K157" s="11">
        <v>10</v>
      </c>
      <c r="L157" s="11">
        <v>22.396223373494902</v>
      </c>
      <c r="M157" s="11">
        <v>28.158568973691601</v>
      </c>
      <c r="N157" s="11" t="s">
        <v>59</v>
      </c>
      <c r="O157" s="11" t="s">
        <v>58</v>
      </c>
      <c r="P157" s="11">
        <v>0</v>
      </c>
      <c r="Q157" s="11">
        <v>0.68119009633240002</v>
      </c>
      <c r="R157" s="11">
        <v>69</v>
      </c>
      <c r="S157" s="11">
        <v>23</v>
      </c>
      <c r="T157" s="11">
        <v>338.381887577138</v>
      </c>
      <c r="U157" s="11">
        <v>28.700762797802401</v>
      </c>
      <c r="V157" s="11" t="s">
        <v>63</v>
      </c>
    </row>
    <row r="158" spans="1:22" x14ac:dyDescent="0.3">
      <c r="A158" s="9">
        <v>45352.541666666701</v>
      </c>
      <c r="B158" s="10">
        <v>45352</v>
      </c>
      <c r="C158" s="11">
        <v>2024</v>
      </c>
      <c r="D158" s="11">
        <v>3</v>
      </c>
      <c r="E158" s="11">
        <v>1</v>
      </c>
      <c r="F158" s="11">
        <v>13</v>
      </c>
      <c r="G158" s="11" t="s">
        <v>52</v>
      </c>
      <c r="H158" s="11" t="s">
        <v>53</v>
      </c>
      <c r="I158" s="11">
        <v>40.748293344308898</v>
      </c>
      <c r="J158" s="11">
        <v>-73.951894369327604</v>
      </c>
      <c r="K158" s="11">
        <v>117</v>
      </c>
      <c r="L158" s="11">
        <v>13.8604261094001</v>
      </c>
      <c r="M158" s="11">
        <v>56.221252804940903</v>
      </c>
      <c r="N158" s="11" t="s">
        <v>59</v>
      </c>
      <c r="O158" s="11" t="s">
        <v>58</v>
      </c>
      <c r="P158" s="11">
        <v>0</v>
      </c>
      <c r="Q158" s="11">
        <v>0.94102407112637498</v>
      </c>
      <c r="R158" s="11">
        <v>33</v>
      </c>
      <c r="S158" s="11">
        <v>22</v>
      </c>
      <c r="T158" s="11">
        <v>177.96753240716501</v>
      </c>
      <c r="U158" s="11">
        <v>17.577652550784101</v>
      </c>
      <c r="V158" s="11" t="s">
        <v>56</v>
      </c>
    </row>
    <row r="159" spans="1:22" x14ac:dyDescent="0.3">
      <c r="A159" s="9">
        <v>45352.545138888898</v>
      </c>
      <c r="B159" s="10">
        <v>45352</v>
      </c>
      <c r="C159" s="11">
        <v>2024</v>
      </c>
      <c r="D159" s="11">
        <v>3</v>
      </c>
      <c r="E159" s="11">
        <v>1</v>
      </c>
      <c r="F159" s="11">
        <v>13</v>
      </c>
      <c r="G159" s="11" t="s">
        <v>52</v>
      </c>
      <c r="H159" s="11" t="s">
        <v>53</v>
      </c>
      <c r="I159" s="11">
        <v>40.820629332984304</v>
      </c>
      <c r="J159" s="11">
        <v>-73.795376654161402</v>
      </c>
      <c r="K159" s="11">
        <v>35</v>
      </c>
      <c r="L159" s="11">
        <v>65.845648535539596</v>
      </c>
      <c r="M159" s="11">
        <v>23.241878760657301</v>
      </c>
      <c r="N159" s="11" t="s">
        <v>57</v>
      </c>
      <c r="O159" s="11" t="s">
        <v>61</v>
      </c>
      <c r="P159" s="11">
        <v>0</v>
      </c>
      <c r="Q159" s="11">
        <v>0.94955622610021395</v>
      </c>
      <c r="R159" s="11">
        <v>24</v>
      </c>
      <c r="S159" s="11">
        <v>16</v>
      </c>
      <c r="T159" s="11">
        <v>270.61181143170398</v>
      </c>
      <c r="U159" s="11">
        <v>26.127516986362401</v>
      </c>
      <c r="V159" s="11" t="s">
        <v>62</v>
      </c>
    </row>
    <row r="160" spans="1:22" x14ac:dyDescent="0.3">
      <c r="A160" s="9">
        <v>45352.548611111102</v>
      </c>
      <c r="B160" s="10">
        <v>45352</v>
      </c>
      <c r="C160" s="11">
        <v>2024</v>
      </c>
      <c r="D160" s="11">
        <v>3</v>
      </c>
      <c r="E160" s="11">
        <v>1</v>
      </c>
      <c r="F160" s="11">
        <v>13</v>
      </c>
      <c r="G160" s="11" t="s">
        <v>52</v>
      </c>
      <c r="H160" s="11" t="s">
        <v>53</v>
      </c>
      <c r="I160" s="11">
        <v>40.783220339186201</v>
      </c>
      <c r="J160" s="11">
        <v>-73.716751264593796</v>
      </c>
      <c r="K160" s="11">
        <v>204</v>
      </c>
      <c r="L160" s="11">
        <v>21.920009317848798</v>
      </c>
      <c r="M160" s="11">
        <v>97.461391071447906</v>
      </c>
      <c r="N160" s="11" t="s">
        <v>59</v>
      </c>
      <c r="O160" s="11" t="s">
        <v>55</v>
      </c>
      <c r="P160" s="11">
        <v>0</v>
      </c>
      <c r="Q160" s="11">
        <v>-0.36942222724280599</v>
      </c>
      <c r="R160" s="11">
        <v>45</v>
      </c>
      <c r="S160" s="11">
        <v>19</v>
      </c>
      <c r="T160" s="11">
        <v>212.744623669421</v>
      </c>
      <c r="U160" s="11">
        <v>10.6102255259731</v>
      </c>
      <c r="V160" s="11" t="s">
        <v>56</v>
      </c>
    </row>
    <row r="161" spans="1:22" x14ac:dyDescent="0.3">
      <c r="A161" s="9">
        <v>45352.552083333299</v>
      </c>
      <c r="B161" s="10">
        <v>45352</v>
      </c>
      <c r="C161" s="11">
        <v>2024</v>
      </c>
      <c r="D161" s="11">
        <v>3</v>
      </c>
      <c r="E161" s="11">
        <v>1</v>
      </c>
      <c r="F161" s="11">
        <v>13</v>
      </c>
      <c r="G161" s="11" t="s">
        <v>52</v>
      </c>
      <c r="H161" s="11" t="s">
        <v>53</v>
      </c>
      <c r="I161" s="11">
        <v>40.788811090716401</v>
      </c>
      <c r="J161" s="11">
        <v>-73.924137171999703</v>
      </c>
      <c r="K161" s="11">
        <v>77</v>
      </c>
      <c r="L161" s="11">
        <v>61.483145568747197</v>
      </c>
      <c r="M161" s="11">
        <v>32.247833030944903</v>
      </c>
      <c r="N161" s="11" t="s">
        <v>59</v>
      </c>
      <c r="O161" s="11" t="s">
        <v>55</v>
      </c>
      <c r="P161" s="11">
        <v>0</v>
      </c>
      <c r="Q161" s="11">
        <v>-0.36302252029229398</v>
      </c>
      <c r="R161" s="11">
        <v>87</v>
      </c>
      <c r="S161" s="11">
        <v>9</v>
      </c>
      <c r="T161" s="11">
        <v>142.28865850482299</v>
      </c>
      <c r="U161" s="11">
        <v>17.413989994519</v>
      </c>
      <c r="V161" s="11" t="s">
        <v>62</v>
      </c>
    </row>
    <row r="162" spans="1:22" x14ac:dyDescent="0.3">
      <c r="A162" s="9">
        <v>45352.555555555598</v>
      </c>
      <c r="B162" s="10">
        <v>45352</v>
      </c>
      <c r="C162" s="11">
        <v>2024</v>
      </c>
      <c r="D162" s="11">
        <v>3</v>
      </c>
      <c r="E162" s="11">
        <v>1</v>
      </c>
      <c r="F162" s="11">
        <v>13</v>
      </c>
      <c r="G162" s="11" t="s">
        <v>52</v>
      </c>
      <c r="H162" s="11" t="s">
        <v>53</v>
      </c>
      <c r="I162" s="11">
        <v>40.619028304376997</v>
      </c>
      <c r="J162" s="11">
        <v>-73.812223254833</v>
      </c>
      <c r="K162" s="11">
        <v>92</v>
      </c>
      <c r="L162" s="11">
        <v>41.9580869388572</v>
      </c>
      <c r="M162" s="11">
        <v>55.158706829125698</v>
      </c>
      <c r="N162" s="11" t="s">
        <v>54</v>
      </c>
      <c r="O162" s="11" t="s">
        <v>55</v>
      </c>
      <c r="P162" s="11">
        <v>0</v>
      </c>
      <c r="Q162" s="11">
        <v>0.14097348809163299</v>
      </c>
      <c r="R162" s="11">
        <v>81</v>
      </c>
      <c r="S162" s="11">
        <v>49</v>
      </c>
      <c r="T162" s="11">
        <v>391.00621888629001</v>
      </c>
      <c r="U162" s="11">
        <v>26.840320115555301</v>
      </c>
      <c r="V162" s="11" t="s">
        <v>63</v>
      </c>
    </row>
    <row r="163" spans="1:22" x14ac:dyDescent="0.3">
      <c r="A163" s="9">
        <v>45352.559027777803</v>
      </c>
      <c r="B163" s="10">
        <v>45352</v>
      </c>
      <c r="C163" s="11">
        <v>2024</v>
      </c>
      <c r="D163" s="11">
        <v>3</v>
      </c>
      <c r="E163" s="11">
        <v>1</v>
      </c>
      <c r="F163" s="11">
        <v>13</v>
      </c>
      <c r="G163" s="11" t="s">
        <v>52</v>
      </c>
      <c r="H163" s="11" t="s">
        <v>53</v>
      </c>
      <c r="I163" s="11">
        <v>40.6041724269881</v>
      </c>
      <c r="J163" s="11">
        <v>-73.787218042927904</v>
      </c>
      <c r="K163" s="11">
        <v>184</v>
      </c>
      <c r="L163" s="11">
        <v>79.706513910314996</v>
      </c>
      <c r="M163" s="11">
        <v>80.279961938355598</v>
      </c>
      <c r="N163" s="11" t="s">
        <v>57</v>
      </c>
      <c r="O163" s="11" t="s">
        <v>61</v>
      </c>
      <c r="P163" s="11">
        <v>0</v>
      </c>
      <c r="Q163" s="11">
        <v>-0.42985057993782999</v>
      </c>
      <c r="R163" s="11">
        <v>3</v>
      </c>
      <c r="S163" s="11">
        <v>7</v>
      </c>
      <c r="T163" s="11">
        <v>59.912699778028397</v>
      </c>
      <c r="U163" s="11">
        <v>10.753975765701499</v>
      </c>
      <c r="V163" s="11" t="s">
        <v>56</v>
      </c>
    </row>
    <row r="164" spans="1:22" x14ac:dyDescent="0.3">
      <c r="A164" s="9">
        <v>45352.5625</v>
      </c>
      <c r="B164" s="10">
        <v>45352</v>
      </c>
      <c r="C164" s="11">
        <v>2024</v>
      </c>
      <c r="D164" s="11">
        <v>3</v>
      </c>
      <c r="E164" s="11">
        <v>1</v>
      </c>
      <c r="F164" s="11">
        <v>13</v>
      </c>
      <c r="G164" s="11" t="s">
        <v>52</v>
      </c>
      <c r="H164" s="11" t="s">
        <v>53</v>
      </c>
      <c r="I164" s="11">
        <v>40.798389563993801</v>
      </c>
      <c r="J164" s="11">
        <v>-73.852570474491102</v>
      </c>
      <c r="K164" s="11">
        <v>85</v>
      </c>
      <c r="L164" s="11">
        <v>57.656292990074803</v>
      </c>
      <c r="M164" s="11">
        <v>85.312526719371604</v>
      </c>
      <c r="N164" s="11" t="s">
        <v>57</v>
      </c>
      <c r="O164" s="11" t="s">
        <v>61</v>
      </c>
      <c r="P164" s="11">
        <v>0</v>
      </c>
      <c r="Q164" s="11">
        <v>0.44641388495431999</v>
      </c>
      <c r="R164" s="11">
        <v>18</v>
      </c>
      <c r="S164" s="11">
        <v>12</v>
      </c>
      <c r="T164" s="11">
        <v>447.66088893677897</v>
      </c>
      <c r="U164" s="11">
        <v>13.7307182269256</v>
      </c>
      <c r="V164" s="11" t="s">
        <v>56</v>
      </c>
    </row>
    <row r="165" spans="1:22" x14ac:dyDescent="0.3">
      <c r="A165" s="9">
        <v>45352.565972222197</v>
      </c>
      <c r="B165" s="10">
        <v>45352</v>
      </c>
      <c r="C165" s="11">
        <v>2024</v>
      </c>
      <c r="D165" s="11">
        <v>3</v>
      </c>
      <c r="E165" s="11">
        <v>1</v>
      </c>
      <c r="F165" s="11">
        <v>13</v>
      </c>
      <c r="G165" s="11" t="s">
        <v>52</v>
      </c>
      <c r="H165" s="11" t="s">
        <v>53</v>
      </c>
      <c r="I165" s="11">
        <v>40.651464711791</v>
      </c>
      <c r="J165" s="11">
        <v>-73.942488070288306</v>
      </c>
      <c r="K165" s="11">
        <v>108</v>
      </c>
      <c r="L165" s="11">
        <v>36.615160255946499</v>
      </c>
      <c r="M165" s="11">
        <v>12.8466733245225</v>
      </c>
      <c r="N165" s="11" t="s">
        <v>57</v>
      </c>
      <c r="O165" s="11" t="s">
        <v>58</v>
      </c>
      <c r="P165" s="11">
        <v>0</v>
      </c>
      <c r="Q165" s="11">
        <v>-0.42799841336326999</v>
      </c>
      <c r="R165" s="11">
        <v>29</v>
      </c>
      <c r="S165" s="11">
        <v>35</v>
      </c>
      <c r="T165" s="11">
        <v>489.56242967330297</v>
      </c>
      <c r="U165" s="11">
        <v>9.3521214462465299</v>
      </c>
      <c r="V165" s="11" t="s">
        <v>63</v>
      </c>
    </row>
    <row r="166" spans="1:22" x14ac:dyDescent="0.3">
      <c r="A166" s="9">
        <v>45352.569444444503</v>
      </c>
      <c r="B166" s="10">
        <v>45352</v>
      </c>
      <c r="C166" s="11">
        <v>2024</v>
      </c>
      <c r="D166" s="11">
        <v>3</v>
      </c>
      <c r="E166" s="11">
        <v>1</v>
      </c>
      <c r="F166" s="11">
        <v>13</v>
      </c>
      <c r="G166" s="11" t="s">
        <v>52</v>
      </c>
      <c r="H166" s="11" t="s">
        <v>53</v>
      </c>
      <c r="I166" s="11">
        <v>40.892419121135902</v>
      </c>
      <c r="J166" s="11">
        <v>-73.826565575413696</v>
      </c>
      <c r="K166" s="11">
        <v>205</v>
      </c>
      <c r="L166" s="11">
        <v>47.239306419253303</v>
      </c>
      <c r="M166" s="11">
        <v>55.972119620020202</v>
      </c>
      <c r="N166" s="11" t="s">
        <v>57</v>
      </c>
      <c r="O166" s="11" t="s">
        <v>60</v>
      </c>
      <c r="P166" s="11">
        <v>0</v>
      </c>
      <c r="Q166" s="11">
        <v>-7.8340976808256801E-2</v>
      </c>
      <c r="R166" s="11">
        <v>58</v>
      </c>
      <c r="S166" s="11">
        <v>14</v>
      </c>
      <c r="T166" s="11">
        <v>296.14621808194698</v>
      </c>
      <c r="U166" s="11">
        <v>11.7061205046866</v>
      </c>
      <c r="V166" s="11" t="s">
        <v>56</v>
      </c>
    </row>
    <row r="167" spans="1:22" x14ac:dyDescent="0.3">
      <c r="A167" s="9">
        <v>45352.572916666701</v>
      </c>
      <c r="B167" s="10">
        <v>45352</v>
      </c>
      <c r="C167" s="11">
        <v>2024</v>
      </c>
      <c r="D167" s="11">
        <v>3</v>
      </c>
      <c r="E167" s="11">
        <v>1</v>
      </c>
      <c r="F167" s="11">
        <v>13</v>
      </c>
      <c r="G167" s="11" t="s">
        <v>52</v>
      </c>
      <c r="H167" s="11" t="s">
        <v>53</v>
      </c>
      <c r="I167" s="11">
        <v>40.834971623012102</v>
      </c>
      <c r="J167" s="11">
        <v>-73.995735425425295</v>
      </c>
      <c r="K167" s="11">
        <v>142</v>
      </c>
      <c r="L167" s="11">
        <v>20.098107844593301</v>
      </c>
      <c r="M167" s="11">
        <v>87.887535726751807</v>
      </c>
      <c r="N167" s="11" t="s">
        <v>59</v>
      </c>
      <c r="O167" s="11" t="s">
        <v>60</v>
      </c>
      <c r="P167" s="11">
        <v>0</v>
      </c>
      <c r="Q167" s="11">
        <v>0.807179047214444</v>
      </c>
      <c r="R167" s="11">
        <v>90</v>
      </c>
      <c r="S167" s="11">
        <v>12</v>
      </c>
      <c r="T167" s="11">
        <v>408.07627184672799</v>
      </c>
      <c r="U167" s="11">
        <v>22.923950339225701</v>
      </c>
      <c r="V167" s="11" t="s">
        <v>56</v>
      </c>
    </row>
    <row r="168" spans="1:22" x14ac:dyDescent="0.3">
      <c r="A168" s="9">
        <v>45352.576388888898</v>
      </c>
      <c r="B168" s="10">
        <v>45352</v>
      </c>
      <c r="C168" s="11">
        <v>2024</v>
      </c>
      <c r="D168" s="11">
        <v>3</v>
      </c>
      <c r="E168" s="11">
        <v>1</v>
      </c>
      <c r="F168" s="11">
        <v>13</v>
      </c>
      <c r="G168" s="11" t="s">
        <v>52</v>
      </c>
      <c r="H168" s="11" t="s">
        <v>53</v>
      </c>
      <c r="I168" s="11">
        <v>40.608087918293101</v>
      </c>
      <c r="J168" s="11">
        <v>-73.975682922557894</v>
      </c>
      <c r="K168" s="11">
        <v>41</v>
      </c>
      <c r="L168" s="11">
        <v>40.176845030817702</v>
      </c>
      <c r="M168" s="11">
        <v>60.167633260325097</v>
      </c>
      <c r="N168" s="11" t="s">
        <v>54</v>
      </c>
      <c r="O168" s="11" t="s">
        <v>60</v>
      </c>
      <c r="P168" s="11">
        <v>1</v>
      </c>
      <c r="Q168" s="11">
        <v>-0.83815697133539602</v>
      </c>
      <c r="R168" s="11">
        <v>14</v>
      </c>
      <c r="S168" s="11">
        <v>31</v>
      </c>
      <c r="T168" s="11">
        <v>430.23322580176199</v>
      </c>
      <c r="U168" s="11">
        <v>9.1271491110009695</v>
      </c>
      <c r="V168" s="11" t="s">
        <v>56</v>
      </c>
    </row>
    <row r="169" spans="1:22" x14ac:dyDescent="0.3">
      <c r="A169" s="9">
        <v>45352.579861111102</v>
      </c>
      <c r="B169" s="10">
        <v>45352</v>
      </c>
      <c r="C169" s="11">
        <v>2024</v>
      </c>
      <c r="D169" s="11">
        <v>3</v>
      </c>
      <c r="E169" s="11">
        <v>1</v>
      </c>
      <c r="F169" s="11">
        <v>13</v>
      </c>
      <c r="G169" s="11" t="s">
        <v>52</v>
      </c>
      <c r="H169" s="11" t="s">
        <v>53</v>
      </c>
      <c r="I169" s="11">
        <v>40.6545882528562</v>
      </c>
      <c r="J169" s="11">
        <v>-73.733227350121794</v>
      </c>
      <c r="K169" s="11">
        <v>232</v>
      </c>
      <c r="L169" s="11">
        <v>63.620265289204703</v>
      </c>
      <c r="M169" s="11">
        <v>12.9763172241873</v>
      </c>
      <c r="N169" s="11" t="s">
        <v>59</v>
      </c>
      <c r="O169" s="11" t="s">
        <v>61</v>
      </c>
      <c r="P169" s="11">
        <v>0</v>
      </c>
      <c r="Q169" s="11">
        <v>-0.161409436650301</v>
      </c>
      <c r="R169" s="11">
        <v>57</v>
      </c>
      <c r="S169" s="11">
        <v>8</v>
      </c>
      <c r="T169" s="11">
        <v>495.43335688561098</v>
      </c>
      <c r="U169" s="11">
        <v>16.883549576930701</v>
      </c>
      <c r="V169" s="11" t="s">
        <v>56</v>
      </c>
    </row>
    <row r="170" spans="1:22" x14ac:dyDescent="0.3">
      <c r="A170" s="9">
        <v>45352.583333333299</v>
      </c>
      <c r="B170" s="10">
        <v>45352</v>
      </c>
      <c r="C170" s="11">
        <v>2024</v>
      </c>
      <c r="D170" s="11">
        <v>3</v>
      </c>
      <c r="E170" s="11">
        <v>1</v>
      </c>
      <c r="F170" s="11">
        <v>14</v>
      </c>
      <c r="G170" s="11" t="s">
        <v>52</v>
      </c>
      <c r="H170" s="11" t="s">
        <v>53</v>
      </c>
      <c r="I170" s="11">
        <v>40.709950646398802</v>
      </c>
      <c r="J170" s="11">
        <v>-73.883137241415696</v>
      </c>
      <c r="K170" s="11">
        <v>91</v>
      </c>
      <c r="L170" s="11">
        <v>64.048932911997497</v>
      </c>
      <c r="M170" s="11">
        <v>45.865042753672498</v>
      </c>
      <c r="N170" s="11" t="s">
        <v>57</v>
      </c>
      <c r="O170" s="11" t="s">
        <v>60</v>
      </c>
      <c r="P170" s="11">
        <v>0</v>
      </c>
      <c r="Q170" s="11">
        <v>0.32716225157015799</v>
      </c>
      <c r="R170" s="11">
        <v>55</v>
      </c>
      <c r="S170" s="11">
        <v>31</v>
      </c>
      <c r="T170" s="11">
        <v>411.51038253852897</v>
      </c>
      <c r="U170" s="11">
        <v>23.426608803855501</v>
      </c>
      <c r="V170" s="11" t="s">
        <v>62</v>
      </c>
    </row>
    <row r="171" spans="1:22" x14ac:dyDescent="0.3">
      <c r="A171" s="9">
        <v>45352.586805555598</v>
      </c>
      <c r="B171" s="10">
        <v>45352</v>
      </c>
      <c r="C171" s="11">
        <v>2024</v>
      </c>
      <c r="D171" s="11">
        <v>3</v>
      </c>
      <c r="E171" s="11">
        <v>1</v>
      </c>
      <c r="F171" s="11">
        <v>14</v>
      </c>
      <c r="G171" s="11" t="s">
        <v>52</v>
      </c>
      <c r="H171" s="11" t="s">
        <v>53</v>
      </c>
      <c r="I171" s="11">
        <v>40.841226724712101</v>
      </c>
      <c r="J171" s="11">
        <v>-73.815024556529394</v>
      </c>
      <c r="K171" s="11">
        <v>244</v>
      </c>
      <c r="L171" s="11">
        <v>26.816419125377301</v>
      </c>
      <c r="M171" s="11">
        <v>78.865842390739104</v>
      </c>
      <c r="N171" s="11" t="s">
        <v>54</v>
      </c>
      <c r="O171" s="11" t="s">
        <v>60</v>
      </c>
      <c r="P171" s="11">
        <v>0</v>
      </c>
      <c r="Q171" s="11">
        <v>-0.35798423157088899</v>
      </c>
      <c r="R171" s="11">
        <v>80</v>
      </c>
      <c r="S171" s="11">
        <v>7</v>
      </c>
      <c r="T171" s="11">
        <v>305.77312461429398</v>
      </c>
      <c r="U171" s="11">
        <v>5.5400999847660497</v>
      </c>
      <c r="V171" s="11" t="s">
        <v>56</v>
      </c>
    </row>
    <row r="172" spans="1:22" x14ac:dyDescent="0.3">
      <c r="A172" s="9">
        <v>45352.590277777803</v>
      </c>
      <c r="B172" s="10">
        <v>45352</v>
      </c>
      <c r="C172" s="11">
        <v>2024</v>
      </c>
      <c r="D172" s="11">
        <v>3</v>
      </c>
      <c r="E172" s="11">
        <v>1</v>
      </c>
      <c r="F172" s="11">
        <v>14</v>
      </c>
      <c r="G172" s="11" t="s">
        <v>52</v>
      </c>
      <c r="H172" s="11" t="s">
        <v>53</v>
      </c>
      <c r="I172" s="11">
        <v>40.813281670293897</v>
      </c>
      <c r="J172" s="11">
        <v>-73.9063683274574</v>
      </c>
      <c r="K172" s="11">
        <v>80</v>
      </c>
      <c r="L172" s="11">
        <v>53.013061424045802</v>
      </c>
      <c r="M172" s="11">
        <v>14.957970282353299</v>
      </c>
      <c r="N172" s="11" t="s">
        <v>59</v>
      </c>
      <c r="O172" s="11" t="s">
        <v>58</v>
      </c>
      <c r="P172" s="11">
        <v>0</v>
      </c>
      <c r="Q172" s="11">
        <v>-0.48277929019426802</v>
      </c>
      <c r="R172" s="11">
        <v>87</v>
      </c>
      <c r="S172" s="11">
        <v>25</v>
      </c>
      <c r="T172" s="11">
        <v>203.20379700520601</v>
      </c>
      <c r="U172" s="11">
        <v>14.7336889656933</v>
      </c>
      <c r="V172" s="11" t="s">
        <v>62</v>
      </c>
    </row>
    <row r="173" spans="1:22" x14ac:dyDescent="0.3">
      <c r="A173" s="9">
        <v>45352.59375</v>
      </c>
      <c r="B173" s="10">
        <v>45352</v>
      </c>
      <c r="C173" s="11">
        <v>2024</v>
      </c>
      <c r="D173" s="11">
        <v>3</v>
      </c>
      <c r="E173" s="11">
        <v>1</v>
      </c>
      <c r="F173" s="11">
        <v>14</v>
      </c>
      <c r="G173" s="11" t="s">
        <v>52</v>
      </c>
      <c r="H173" s="11" t="s">
        <v>53</v>
      </c>
      <c r="I173" s="11">
        <v>40.617699385703602</v>
      </c>
      <c r="J173" s="11">
        <v>-73.8616245085624</v>
      </c>
      <c r="K173" s="11">
        <v>195</v>
      </c>
      <c r="L173" s="11">
        <v>68.068538264836704</v>
      </c>
      <c r="M173" s="11">
        <v>75.077092295851301</v>
      </c>
      <c r="N173" s="11" t="s">
        <v>54</v>
      </c>
      <c r="O173" s="11" t="s">
        <v>60</v>
      </c>
      <c r="P173" s="11">
        <v>0</v>
      </c>
      <c r="Q173" s="11">
        <v>-0.58441387378855003</v>
      </c>
      <c r="R173" s="11">
        <v>75</v>
      </c>
      <c r="S173" s="11">
        <v>7</v>
      </c>
      <c r="T173" s="11">
        <v>387.564809088819</v>
      </c>
      <c r="U173" s="11">
        <v>12.12981558533</v>
      </c>
      <c r="V173" s="11" t="s">
        <v>63</v>
      </c>
    </row>
    <row r="174" spans="1:22" x14ac:dyDescent="0.3">
      <c r="A174" s="9">
        <v>45352.597222222197</v>
      </c>
      <c r="B174" s="10">
        <v>45352</v>
      </c>
      <c r="C174" s="11">
        <v>2024</v>
      </c>
      <c r="D174" s="11">
        <v>3</v>
      </c>
      <c r="E174" s="11">
        <v>1</v>
      </c>
      <c r="F174" s="11">
        <v>14</v>
      </c>
      <c r="G174" s="11" t="s">
        <v>52</v>
      </c>
      <c r="H174" s="11" t="s">
        <v>53</v>
      </c>
      <c r="I174" s="11">
        <v>40.699030424706599</v>
      </c>
      <c r="J174" s="11">
        <v>-73.774744066478306</v>
      </c>
      <c r="K174" s="11">
        <v>66</v>
      </c>
      <c r="L174" s="11">
        <v>21.970066305042302</v>
      </c>
      <c r="M174" s="11">
        <v>50.438636843077603</v>
      </c>
      <c r="N174" s="11" t="s">
        <v>57</v>
      </c>
      <c r="O174" s="11" t="s">
        <v>60</v>
      </c>
      <c r="P174" s="11">
        <v>0</v>
      </c>
      <c r="Q174" s="11">
        <v>-0.87543515055337795</v>
      </c>
      <c r="R174" s="11">
        <v>14</v>
      </c>
      <c r="S174" s="11">
        <v>41</v>
      </c>
      <c r="T174" s="11">
        <v>246.984706797255</v>
      </c>
      <c r="U174" s="11">
        <v>25.140382233489898</v>
      </c>
      <c r="V174" s="11" t="s">
        <v>63</v>
      </c>
    </row>
    <row r="175" spans="1:22" x14ac:dyDescent="0.3">
      <c r="A175" s="9">
        <v>45352.600694444503</v>
      </c>
      <c r="B175" s="10">
        <v>45352</v>
      </c>
      <c r="C175" s="11">
        <v>2024</v>
      </c>
      <c r="D175" s="11">
        <v>3</v>
      </c>
      <c r="E175" s="11">
        <v>1</v>
      </c>
      <c r="F175" s="11">
        <v>14</v>
      </c>
      <c r="G175" s="11" t="s">
        <v>52</v>
      </c>
      <c r="H175" s="11" t="s">
        <v>53</v>
      </c>
      <c r="I175" s="11">
        <v>40.626169995370702</v>
      </c>
      <c r="J175" s="11">
        <v>-73.858280712094995</v>
      </c>
      <c r="K175" s="11">
        <v>228</v>
      </c>
      <c r="L175" s="11">
        <v>32.618763075795798</v>
      </c>
      <c r="M175" s="11">
        <v>32.503861477271002</v>
      </c>
      <c r="N175" s="11" t="s">
        <v>57</v>
      </c>
      <c r="O175" s="11" t="s">
        <v>55</v>
      </c>
      <c r="P175" s="11">
        <v>0</v>
      </c>
      <c r="Q175" s="11">
        <v>-0.47261259089319102</v>
      </c>
      <c r="R175" s="11">
        <v>40</v>
      </c>
      <c r="S175" s="11">
        <v>32</v>
      </c>
      <c r="T175" s="11">
        <v>84.037851610825598</v>
      </c>
      <c r="U175" s="11">
        <v>11.1114521007792</v>
      </c>
      <c r="V175" s="11" t="s">
        <v>56</v>
      </c>
    </row>
    <row r="176" spans="1:22" x14ac:dyDescent="0.3">
      <c r="A176" s="9">
        <v>45352.604166666701</v>
      </c>
      <c r="B176" s="10">
        <v>45352</v>
      </c>
      <c r="C176" s="11">
        <v>2024</v>
      </c>
      <c r="D176" s="11">
        <v>3</v>
      </c>
      <c r="E176" s="11">
        <v>1</v>
      </c>
      <c r="F176" s="11">
        <v>14</v>
      </c>
      <c r="G176" s="11" t="s">
        <v>52</v>
      </c>
      <c r="H176" s="11" t="s">
        <v>53</v>
      </c>
      <c r="I176" s="11">
        <v>40.697576905146597</v>
      </c>
      <c r="J176" s="11">
        <v>-73.850329600568998</v>
      </c>
      <c r="K176" s="11">
        <v>159</v>
      </c>
      <c r="L176" s="11">
        <v>6.3634476535354603</v>
      </c>
      <c r="M176" s="11">
        <v>53.809783056116302</v>
      </c>
      <c r="N176" s="11" t="s">
        <v>59</v>
      </c>
      <c r="O176" s="11" t="s">
        <v>60</v>
      </c>
      <c r="P176" s="11">
        <v>0</v>
      </c>
      <c r="Q176" s="11">
        <v>-0.20238678902155099</v>
      </c>
      <c r="R176" s="11">
        <v>22</v>
      </c>
      <c r="S176" s="11">
        <v>12</v>
      </c>
      <c r="T176" s="11">
        <v>497.74370673675702</v>
      </c>
      <c r="U176" s="11">
        <v>15.8794354519867</v>
      </c>
      <c r="V176" s="11" t="s">
        <v>56</v>
      </c>
    </row>
    <row r="177" spans="1:22" x14ac:dyDescent="0.3">
      <c r="A177" s="9">
        <v>45352.607638888898</v>
      </c>
      <c r="B177" s="10">
        <v>45352</v>
      </c>
      <c r="C177" s="11">
        <v>2024</v>
      </c>
      <c r="D177" s="11">
        <v>3</v>
      </c>
      <c r="E177" s="11">
        <v>1</v>
      </c>
      <c r="F177" s="11">
        <v>14</v>
      </c>
      <c r="G177" s="11" t="s">
        <v>52</v>
      </c>
      <c r="H177" s="11" t="s">
        <v>53</v>
      </c>
      <c r="I177" s="11">
        <v>40.721207683658498</v>
      </c>
      <c r="J177" s="11">
        <v>-73.703144739782601</v>
      </c>
      <c r="K177" s="11">
        <v>136</v>
      </c>
      <c r="L177" s="11">
        <v>16.838256514919699</v>
      </c>
      <c r="M177" s="11">
        <v>61.396124290426798</v>
      </c>
      <c r="N177" s="11" t="s">
        <v>54</v>
      </c>
      <c r="O177" s="11" t="s">
        <v>55</v>
      </c>
      <c r="P177" s="11">
        <v>0</v>
      </c>
      <c r="Q177" s="11">
        <v>-0.48506384517873102</v>
      </c>
      <c r="R177" s="11">
        <v>95</v>
      </c>
      <c r="S177" s="11">
        <v>37</v>
      </c>
      <c r="T177" s="11">
        <v>156.062735117161</v>
      </c>
      <c r="U177" s="11">
        <v>5.8143107702996497</v>
      </c>
      <c r="V177" s="11" t="s">
        <v>56</v>
      </c>
    </row>
    <row r="178" spans="1:22" x14ac:dyDescent="0.3">
      <c r="A178" s="9">
        <v>45352.611111111102</v>
      </c>
      <c r="B178" s="10">
        <v>45352</v>
      </c>
      <c r="C178" s="11">
        <v>2024</v>
      </c>
      <c r="D178" s="11">
        <v>3</v>
      </c>
      <c r="E178" s="11">
        <v>1</v>
      </c>
      <c r="F178" s="11">
        <v>14</v>
      </c>
      <c r="G178" s="11" t="s">
        <v>52</v>
      </c>
      <c r="H178" s="11" t="s">
        <v>53</v>
      </c>
      <c r="I178" s="11">
        <v>40.875735848878001</v>
      </c>
      <c r="J178" s="11">
        <v>-73.764275100942001</v>
      </c>
      <c r="K178" s="11">
        <v>53</v>
      </c>
      <c r="L178" s="11">
        <v>53.599345607691099</v>
      </c>
      <c r="M178" s="11">
        <v>74.130399795300605</v>
      </c>
      <c r="N178" s="11" t="s">
        <v>54</v>
      </c>
      <c r="O178" s="11" t="s">
        <v>61</v>
      </c>
      <c r="P178" s="11">
        <v>0</v>
      </c>
      <c r="Q178" s="11">
        <v>-6.8876985163951396E-2</v>
      </c>
      <c r="R178" s="11">
        <v>39</v>
      </c>
      <c r="S178" s="11">
        <v>42</v>
      </c>
      <c r="T178" s="11">
        <v>305.95535520518399</v>
      </c>
      <c r="U178" s="11">
        <v>20.4304671770747</v>
      </c>
      <c r="V178" s="11" t="s">
        <v>63</v>
      </c>
    </row>
    <row r="179" spans="1:22" x14ac:dyDescent="0.3">
      <c r="A179" s="9">
        <v>45352.614583333299</v>
      </c>
      <c r="B179" s="10">
        <v>45352</v>
      </c>
      <c r="C179" s="11">
        <v>2024</v>
      </c>
      <c r="D179" s="11">
        <v>3</v>
      </c>
      <c r="E179" s="11">
        <v>1</v>
      </c>
      <c r="F179" s="11">
        <v>14</v>
      </c>
      <c r="G179" s="11" t="s">
        <v>52</v>
      </c>
      <c r="H179" s="11" t="s">
        <v>53</v>
      </c>
      <c r="I179" s="11">
        <v>40.6874861993237</v>
      </c>
      <c r="J179" s="11">
        <v>-73.720122597594298</v>
      </c>
      <c r="K179" s="11">
        <v>104</v>
      </c>
      <c r="L179" s="11">
        <v>20.3973254691597</v>
      </c>
      <c r="M179" s="11">
        <v>75.481810310520999</v>
      </c>
      <c r="N179" s="11" t="s">
        <v>57</v>
      </c>
      <c r="O179" s="11" t="s">
        <v>61</v>
      </c>
      <c r="P179" s="11">
        <v>0</v>
      </c>
      <c r="Q179" s="11">
        <v>-0.86676120094129105</v>
      </c>
      <c r="R179" s="11">
        <v>55</v>
      </c>
      <c r="S179" s="11">
        <v>28</v>
      </c>
      <c r="T179" s="11">
        <v>259.68488696728502</v>
      </c>
      <c r="U179" s="11">
        <v>20.3952234811462</v>
      </c>
      <c r="V179" s="11" t="s">
        <v>63</v>
      </c>
    </row>
    <row r="180" spans="1:22" x14ac:dyDescent="0.3">
      <c r="A180" s="9">
        <v>45352.618055555598</v>
      </c>
      <c r="B180" s="10">
        <v>45352</v>
      </c>
      <c r="C180" s="11">
        <v>2024</v>
      </c>
      <c r="D180" s="11">
        <v>3</v>
      </c>
      <c r="E180" s="11">
        <v>1</v>
      </c>
      <c r="F180" s="11">
        <v>14</v>
      </c>
      <c r="G180" s="11" t="s">
        <v>52</v>
      </c>
      <c r="H180" s="11" t="s">
        <v>53</v>
      </c>
      <c r="I180" s="11">
        <v>40.796000333773002</v>
      </c>
      <c r="J180" s="11">
        <v>-73.771670561784603</v>
      </c>
      <c r="K180" s="11">
        <v>34</v>
      </c>
      <c r="L180" s="11">
        <v>32.583208380286898</v>
      </c>
      <c r="M180" s="11">
        <v>15.9482452556292</v>
      </c>
      <c r="N180" s="11" t="s">
        <v>54</v>
      </c>
      <c r="O180" s="11" t="s">
        <v>55</v>
      </c>
      <c r="P180" s="11">
        <v>0</v>
      </c>
      <c r="Q180" s="11">
        <v>0.84379075580640495</v>
      </c>
      <c r="R180" s="11">
        <v>87</v>
      </c>
      <c r="S180" s="11">
        <v>30</v>
      </c>
      <c r="T180" s="11">
        <v>107.717226586672</v>
      </c>
      <c r="U180" s="11">
        <v>15.6022348142521</v>
      </c>
      <c r="V180" s="11" t="s">
        <v>63</v>
      </c>
    </row>
    <row r="181" spans="1:22" x14ac:dyDescent="0.3">
      <c r="A181" s="9">
        <v>45352.621527777803</v>
      </c>
      <c r="B181" s="10">
        <v>45352</v>
      </c>
      <c r="C181" s="11">
        <v>2024</v>
      </c>
      <c r="D181" s="11">
        <v>3</v>
      </c>
      <c r="E181" s="11">
        <v>1</v>
      </c>
      <c r="F181" s="11">
        <v>14</v>
      </c>
      <c r="G181" s="11" t="s">
        <v>52</v>
      </c>
      <c r="H181" s="11" t="s">
        <v>53</v>
      </c>
      <c r="I181" s="11">
        <v>40.8368794473568</v>
      </c>
      <c r="J181" s="11">
        <v>-73.707154791045497</v>
      </c>
      <c r="K181" s="11">
        <v>194</v>
      </c>
      <c r="L181" s="11">
        <v>21.568275024672001</v>
      </c>
      <c r="M181" s="11">
        <v>83.305268613391704</v>
      </c>
      <c r="N181" s="11" t="s">
        <v>54</v>
      </c>
      <c r="O181" s="11" t="s">
        <v>55</v>
      </c>
      <c r="P181" s="11">
        <v>0</v>
      </c>
      <c r="Q181" s="11">
        <v>-0.56709651889589197</v>
      </c>
      <c r="R181" s="11">
        <v>54</v>
      </c>
      <c r="S181" s="11">
        <v>38</v>
      </c>
      <c r="T181" s="11">
        <v>447.12201437744</v>
      </c>
      <c r="U181" s="11">
        <v>21.1140935401849</v>
      </c>
      <c r="V181" s="11" t="s">
        <v>56</v>
      </c>
    </row>
    <row r="182" spans="1:22" x14ac:dyDescent="0.3">
      <c r="A182" s="9">
        <v>45352.625</v>
      </c>
      <c r="B182" s="10">
        <v>45352</v>
      </c>
      <c r="C182" s="11">
        <v>2024</v>
      </c>
      <c r="D182" s="11">
        <v>3</v>
      </c>
      <c r="E182" s="11">
        <v>1</v>
      </c>
      <c r="F182" s="11">
        <v>15</v>
      </c>
      <c r="G182" s="11" t="s">
        <v>52</v>
      </c>
      <c r="H182" s="11" t="s">
        <v>53</v>
      </c>
      <c r="I182" s="11">
        <v>40.741683979972102</v>
      </c>
      <c r="J182" s="11">
        <v>-73.717496311530795</v>
      </c>
      <c r="K182" s="11">
        <v>142</v>
      </c>
      <c r="L182" s="11">
        <v>78.893251294673206</v>
      </c>
      <c r="M182" s="11">
        <v>49.339753465187002</v>
      </c>
      <c r="N182" s="11" t="s">
        <v>57</v>
      </c>
      <c r="O182" s="11" t="s">
        <v>58</v>
      </c>
      <c r="P182" s="11">
        <v>1</v>
      </c>
      <c r="Q182" s="11">
        <v>-0.31757813441258298</v>
      </c>
      <c r="R182" s="11">
        <v>50</v>
      </c>
      <c r="S182" s="11">
        <v>26</v>
      </c>
      <c r="T182" s="11">
        <v>109.256136303624</v>
      </c>
      <c r="U182" s="11">
        <v>13.3367306527308</v>
      </c>
      <c r="V182" s="11" t="s">
        <v>56</v>
      </c>
    </row>
    <row r="183" spans="1:22" x14ac:dyDescent="0.3">
      <c r="A183" s="9">
        <v>45352.628472222197</v>
      </c>
      <c r="B183" s="10">
        <v>45352</v>
      </c>
      <c r="C183" s="11">
        <v>2024</v>
      </c>
      <c r="D183" s="11">
        <v>3</v>
      </c>
      <c r="E183" s="11">
        <v>1</v>
      </c>
      <c r="F183" s="11">
        <v>15</v>
      </c>
      <c r="G183" s="11" t="s">
        <v>52</v>
      </c>
      <c r="H183" s="11" t="s">
        <v>53</v>
      </c>
      <c r="I183" s="11">
        <v>40.675505702691098</v>
      </c>
      <c r="J183" s="11">
        <v>-73.790371144435596</v>
      </c>
      <c r="K183" s="11">
        <v>95</v>
      </c>
      <c r="L183" s="11">
        <v>65.267741763294097</v>
      </c>
      <c r="M183" s="11">
        <v>52.258105072743199</v>
      </c>
      <c r="N183" s="11" t="s">
        <v>59</v>
      </c>
      <c r="O183" s="11" t="s">
        <v>58</v>
      </c>
      <c r="P183" s="11">
        <v>0</v>
      </c>
      <c r="Q183" s="11">
        <v>0.82179955788191805</v>
      </c>
      <c r="R183" s="11">
        <v>13</v>
      </c>
      <c r="S183" s="11">
        <v>49</v>
      </c>
      <c r="T183" s="11">
        <v>51.271290505649098</v>
      </c>
      <c r="U183" s="11">
        <v>29.413558492185999</v>
      </c>
      <c r="V183" s="11" t="s">
        <v>63</v>
      </c>
    </row>
    <row r="184" spans="1:22" x14ac:dyDescent="0.3">
      <c r="A184" s="9">
        <v>45352.631944444503</v>
      </c>
      <c r="B184" s="10">
        <v>45352</v>
      </c>
      <c r="C184" s="11">
        <v>2024</v>
      </c>
      <c r="D184" s="11">
        <v>3</v>
      </c>
      <c r="E184" s="11">
        <v>1</v>
      </c>
      <c r="F184" s="11">
        <v>15</v>
      </c>
      <c r="G184" s="11" t="s">
        <v>52</v>
      </c>
      <c r="H184" s="11" t="s">
        <v>53</v>
      </c>
      <c r="I184" s="11">
        <v>40.898233789663998</v>
      </c>
      <c r="J184" s="11">
        <v>-73.747351826966195</v>
      </c>
      <c r="K184" s="11">
        <v>294</v>
      </c>
      <c r="L184" s="11">
        <v>31.4988810871575</v>
      </c>
      <c r="M184" s="11">
        <v>14.4537511173074</v>
      </c>
      <c r="N184" s="11" t="s">
        <v>59</v>
      </c>
      <c r="O184" s="11" t="s">
        <v>60</v>
      </c>
      <c r="P184" s="11">
        <v>0</v>
      </c>
      <c r="Q184" s="11">
        <v>-0.79320882070209497</v>
      </c>
      <c r="R184" s="11">
        <v>59</v>
      </c>
      <c r="S184" s="11">
        <v>10</v>
      </c>
      <c r="T184" s="11">
        <v>52.869607543880903</v>
      </c>
      <c r="U184" s="11">
        <v>25.517514975060902</v>
      </c>
      <c r="V184" s="11" t="s">
        <v>56</v>
      </c>
    </row>
    <row r="185" spans="1:22" x14ac:dyDescent="0.3">
      <c r="A185" s="9">
        <v>45352.635416666701</v>
      </c>
      <c r="B185" s="10">
        <v>45352</v>
      </c>
      <c r="C185" s="11">
        <v>2024</v>
      </c>
      <c r="D185" s="11">
        <v>3</v>
      </c>
      <c r="E185" s="11">
        <v>1</v>
      </c>
      <c r="F185" s="11">
        <v>15</v>
      </c>
      <c r="G185" s="11" t="s">
        <v>52</v>
      </c>
      <c r="H185" s="11" t="s">
        <v>53</v>
      </c>
      <c r="I185" s="11">
        <v>40.638220816251199</v>
      </c>
      <c r="J185" s="11">
        <v>-73.732211486409298</v>
      </c>
      <c r="K185" s="11">
        <v>215</v>
      </c>
      <c r="L185" s="11">
        <v>55.063061731591702</v>
      </c>
      <c r="M185" s="11">
        <v>29.794925622254201</v>
      </c>
      <c r="N185" s="11" t="s">
        <v>57</v>
      </c>
      <c r="O185" s="11" t="s">
        <v>60</v>
      </c>
      <c r="P185" s="11">
        <v>0</v>
      </c>
      <c r="Q185" s="11">
        <v>0.70879151081098701</v>
      </c>
      <c r="R185" s="11">
        <v>25</v>
      </c>
      <c r="S185" s="11">
        <v>33</v>
      </c>
      <c r="T185" s="11">
        <v>208.581282716347</v>
      </c>
      <c r="U185" s="11">
        <v>15.4674201769486</v>
      </c>
      <c r="V185" s="11" t="s">
        <v>56</v>
      </c>
    </row>
    <row r="186" spans="1:22" x14ac:dyDescent="0.3">
      <c r="A186" s="9">
        <v>45352.638888888898</v>
      </c>
      <c r="B186" s="10">
        <v>45352</v>
      </c>
      <c r="C186" s="11">
        <v>2024</v>
      </c>
      <c r="D186" s="11">
        <v>3</v>
      </c>
      <c r="E186" s="11">
        <v>1</v>
      </c>
      <c r="F186" s="11">
        <v>15</v>
      </c>
      <c r="G186" s="11" t="s">
        <v>52</v>
      </c>
      <c r="H186" s="11" t="s">
        <v>53</v>
      </c>
      <c r="I186" s="11">
        <v>40.705055418561102</v>
      </c>
      <c r="J186" s="11">
        <v>-73.760862395387093</v>
      </c>
      <c r="K186" s="11">
        <v>13</v>
      </c>
      <c r="L186" s="11">
        <v>77.598720002618194</v>
      </c>
      <c r="M186" s="11">
        <v>33.852985803752198</v>
      </c>
      <c r="N186" s="11" t="s">
        <v>54</v>
      </c>
      <c r="O186" s="11" t="s">
        <v>55</v>
      </c>
      <c r="P186" s="11">
        <v>0</v>
      </c>
      <c r="Q186" s="11">
        <v>9.6279931664552607E-2</v>
      </c>
      <c r="R186" s="11">
        <v>22</v>
      </c>
      <c r="S186" s="11">
        <v>25</v>
      </c>
      <c r="T186" s="11">
        <v>87.163127057139903</v>
      </c>
      <c r="U186" s="11">
        <v>10.211005901597099</v>
      </c>
      <c r="V186" s="11" t="s">
        <v>62</v>
      </c>
    </row>
    <row r="187" spans="1:22" x14ac:dyDescent="0.3">
      <c r="A187" s="9">
        <v>45352.642361111102</v>
      </c>
      <c r="B187" s="10">
        <v>45352</v>
      </c>
      <c r="C187" s="11">
        <v>2024</v>
      </c>
      <c r="D187" s="11">
        <v>3</v>
      </c>
      <c r="E187" s="11">
        <v>1</v>
      </c>
      <c r="F187" s="11">
        <v>15</v>
      </c>
      <c r="G187" s="11" t="s">
        <v>52</v>
      </c>
      <c r="H187" s="11" t="s">
        <v>53</v>
      </c>
      <c r="I187" s="11">
        <v>40.696691408176498</v>
      </c>
      <c r="J187" s="11">
        <v>-73.834703040082701</v>
      </c>
      <c r="K187" s="11">
        <v>118</v>
      </c>
      <c r="L187" s="11">
        <v>76.569011872323699</v>
      </c>
      <c r="M187" s="11">
        <v>31.021736105897901</v>
      </c>
      <c r="N187" s="11" t="s">
        <v>57</v>
      </c>
      <c r="O187" s="11" t="s">
        <v>58</v>
      </c>
      <c r="P187" s="11">
        <v>0</v>
      </c>
      <c r="Q187" s="11">
        <v>5.9805697793027203E-3</v>
      </c>
      <c r="R187" s="11">
        <v>82</v>
      </c>
      <c r="S187" s="11">
        <v>29</v>
      </c>
      <c r="T187" s="11">
        <v>233.29519071011299</v>
      </c>
      <c r="U187" s="11">
        <v>19.7857932855892</v>
      </c>
      <c r="V187" s="11" t="s">
        <v>63</v>
      </c>
    </row>
    <row r="188" spans="1:22" x14ac:dyDescent="0.3">
      <c r="A188" s="9">
        <v>45352.645833333299</v>
      </c>
      <c r="B188" s="10">
        <v>45352</v>
      </c>
      <c r="C188" s="11">
        <v>2024</v>
      </c>
      <c r="D188" s="11">
        <v>3</v>
      </c>
      <c r="E188" s="11">
        <v>1</v>
      </c>
      <c r="F188" s="11">
        <v>15</v>
      </c>
      <c r="G188" s="11" t="s">
        <v>52</v>
      </c>
      <c r="H188" s="11" t="s">
        <v>53</v>
      </c>
      <c r="I188" s="11">
        <v>40.697321201602001</v>
      </c>
      <c r="J188" s="11">
        <v>-73.830412638717902</v>
      </c>
      <c r="K188" s="11">
        <v>110</v>
      </c>
      <c r="L188" s="11">
        <v>20.651649334895399</v>
      </c>
      <c r="M188" s="11">
        <v>58.648937720585202</v>
      </c>
      <c r="N188" s="11" t="s">
        <v>57</v>
      </c>
      <c r="O188" s="11" t="s">
        <v>55</v>
      </c>
      <c r="P188" s="11">
        <v>0</v>
      </c>
      <c r="Q188" s="11">
        <v>0.491567449099934</v>
      </c>
      <c r="R188" s="11">
        <v>9</v>
      </c>
      <c r="S188" s="11">
        <v>16</v>
      </c>
      <c r="T188" s="11">
        <v>308.64677522781398</v>
      </c>
      <c r="U188" s="11">
        <v>5.4430571017328004</v>
      </c>
      <c r="V188" s="11" t="s">
        <v>63</v>
      </c>
    </row>
    <row r="189" spans="1:22" x14ac:dyDescent="0.3">
      <c r="A189" s="9">
        <v>45352.649305555598</v>
      </c>
      <c r="B189" s="10">
        <v>45352</v>
      </c>
      <c r="C189" s="11">
        <v>2024</v>
      </c>
      <c r="D189" s="11">
        <v>3</v>
      </c>
      <c r="E189" s="11">
        <v>1</v>
      </c>
      <c r="F189" s="11">
        <v>15</v>
      </c>
      <c r="G189" s="11" t="s">
        <v>52</v>
      </c>
      <c r="H189" s="11" t="s">
        <v>53</v>
      </c>
      <c r="I189" s="11">
        <v>40.689551725060497</v>
      </c>
      <c r="J189" s="11">
        <v>-73.780982037770002</v>
      </c>
      <c r="K189" s="11">
        <v>12</v>
      </c>
      <c r="L189" s="11">
        <v>64.920154914586305</v>
      </c>
      <c r="M189" s="11">
        <v>69.541345772391097</v>
      </c>
      <c r="N189" s="11" t="s">
        <v>59</v>
      </c>
      <c r="O189" s="11" t="s">
        <v>61</v>
      </c>
      <c r="P189" s="11">
        <v>0</v>
      </c>
      <c r="Q189" s="11">
        <v>-0.156046954928627</v>
      </c>
      <c r="R189" s="11">
        <v>77</v>
      </c>
      <c r="S189" s="11">
        <v>12</v>
      </c>
      <c r="T189" s="11">
        <v>306.166932651396</v>
      </c>
      <c r="U189" s="11">
        <v>23.081069474558301</v>
      </c>
      <c r="V189" s="11" t="s">
        <v>63</v>
      </c>
    </row>
    <row r="190" spans="1:22" x14ac:dyDescent="0.3">
      <c r="A190" s="9">
        <v>45352.652777777803</v>
      </c>
      <c r="B190" s="10">
        <v>45352</v>
      </c>
      <c r="C190" s="11">
        <v>2024</v>
      </c>
      <c r="D190" s="11">
        <v>3</v>
      </c>
      <c r="E190" s="11">
        <v>1</v>
      </c>
      <c r="F190" s="11">
        <v>15</v>
      </c>
      <c r="G190" s="11" t="s">
        <v>52</v>
      </c>
      <c r="H190" s="11" t="s">
        <v>53</v>
      </c>
      <c r="I190" s="11">
        <v>40.673333031937197</v>
      </c>
      <c r="J190" s="11">
        <v>-73.751503644968906</v>
      </c>
      <c r="K190" s="11">
        <v>63</v>
      </c>
      <c r="L190" s="11">
        <v>24.849716439979002</v>
      </c>
      <c r="M190" s="11">
        <v>83.058900847402001</v>
      </c>
      <c r="N190" s="11" t="s">
        <v>59</v>
      </c>
      <c r="O190" s="11" t="s">
        <v>60</v>
      </c>
      <c r="P190" s="11">
        <v>0</v>
      </c>
      <c r="Q190" s="11">
        <v>0.47294993901445398</v>
      </c>
      <c r="R190" s="11">
        <v>82</v>
      </c>
      <c r="S190" s="11">
        <v>36</v>
      </c>
      <c r="T190" s="11">
        <v>126.566479107566</v>
      </c>
      <c r="U190" s="11">
        <v>6.0600296444119097</v>
      </c>
      <c r="V190" s="11" t="s">
        <v>56</v>
      </c>
    </row>
    <row r="191" spans="1:22" x14ac:dyDescent="0.3">
      <c r="A191" s="9">
        <v>45352.65625</v>
      </c>
      <c r="B191" s="10">
        <v>45352</v>
      </c>
      <c r="C191" s="11">
        <v>2024</v>
      </c>
      <c r="D191" s="11">
        <v>3</v>
      </c>
      <c r="E191" s="11">
        <v>1</v>
      </c>
      <c r="F191" s="11">
        <v>15</v>
      </c>
      <c r="G191" s="11" t="s">
        <v>52</v>
      </c>
      <c r="H191" s="11" t="s">
        <v>53</v>
      </c>
      <c r="I191" s="11">
        <v>40.614641501210997</v>
      </c>
      <c r="J191" s="11">
        <v>-73.916209090275402</v>
      </c>
      <c r="K191" s="11">
        <v>199</v>
      </c>
      <c r="L191" s="11">
        <v>60.548430068979499</v>
      </c>
      <c r="M191" s="11">
        <v>97.3655751891216</v>
      </c>
      <c r="N191" s="11" t="s">
        <v>57</v>
      </c>
      <c r="O191" s="11" t="s">
        <v>58</v>
      </c>
      <c r="P191" s="11">
        <v>0</v>
      </c>
      <c r="Q191" s="11">
        <v>-0.55278427204258196</v>
      </c>
      <c r="R191" s="11">
        <v>95</v>
      </c>
      <c r="S191" s="11">
        <v>24</v>
      </c>
      <c r="T191" s="11">
        <v>167.61320196667501</v>
      </c>
      <c r="U191" s="11">
        <v>6.0488963426564499</v>
      </c>
      <c r="V191" s="11" t="s">
        <v>56</v>
      </c>
    </row>
    <row r="192" spans="1:22" x14ac:dyDescent="0.3">
      <c r="A192" s="9">
        <v>45352.659722222197</v>
      </c>
      <c r="B192" s="10">
        <v>45352</v>
      </c>
      <c r="C192" s="11">
        <v>2024</v>
      </c>
      <c r="D192" s="11">
        <v>3</v>
      </c>
      <c r="E192" s="11">
        <v>1</v>
      </c>
      <c r="F192" s="11">
        <v>15</v>
      </c>
      <c r="G192" s="11" t="s">
        <v>52</v>
      </c>
      <c r="H192" s="11" t="s">
        <v>53</v>
      </c>
      <c r="I192" s="11">
        <v>40.739630614800099</v>
      </c>
      <c r="J192" s="11">
        <v>-73.769156426352396</v>
      </c>
      <c r="K192" s="11">
        <v>37</v>
      </c>
      <c r="L192" s="11">
        <v>47.746858962678097</v>
      </c>
      <c r="M192" s="11">
        <v>22.957019620667001</v>
      </c>
      <c r="N192" s="11" t="s">
        <v>54</v>
      </c>
      <c r="O192" s="11" t="s">
        <v>58</v>
      </c>
      <c r="P192" s="11">
        <v>0</v>
      </c>
      <c r="Q192" s="11">
        <v>-0.36944888415701899</v>
      </c>
      <c r="R192" s="11">
        <v>61</v>
      </c>
      <c r="S192" s="11">
        <v>35</v>
      </c>
      <c r="T192" s="11">
        <v>140.91294943262901</v>
      </c>
      <c r="U192" s="11">
        <v>26.005500475350399</v>
      </c>
      <c r="V192" s="11" t="s">
        <v>62</v>
      </c>
    </row>
    <row r="193" spans="1:22" x14ac:dyDescent="0.3">
      <c r="A193" s="9">
        <v>45352.663194444503</v>
      </c>
      <c r="B193" s="10">
        <v>45352</v>
      </c>
      <c r="C193" s="11">
        <v>2024</v>
      </c>
      <c r="D193" s="11">
        <v>3</v>
      </c>
      <c r="E193" s="11">
        <v>1</v>
      </c>
      <c r="F193" s="11">
        <v>15</v>
      </c>
      <c r="G193" s="11" t="s">
        <v>52</v>
      </c>
      <c r="H193" s="11" t="s">
        <v>53</v>
      </c>
      <c r="I193" s="11">
        <v>40.896584640710699</v>
      </c>
      <c r="J193" s="11">
        <v>-73.993175420779593</v>
      </c>
      <c r="K193" s="11">
        <v>104</v>
      </c>
      <c r="L193" s="11">
        <v>28.135767277979198</v>
      </c>
      <c r="M193" s="11">
        <v>45.910612912061303</v>
      </c>
      <c r="N193" s="11" t="s">
        <v>57</v>
      </c>
      <c r="O193" s="11" t="s">
        <v>61</v>
      </c>
      <c r="P193" s="11">
        <v>0</v>
      </c>
      <c r="Q193" s="11">
        <v>-0.84204008501432903</v>
      </c>
      <c r="R193" s="11">
        <v>96</v>
      </c>
      <c r="S193" s="11">
        <v>40</v>
      </c>
      <c r="T193" s="11">
        <v>296.80076158320702</v>
      </c>
      <c r="U193" s="11">
        <v>5.0902735030106401</v>
      </c>
      <c r="V193" s="11" t="s">
        <v>63</v>
      </c>
    </row>
    <row r="194" spans="1:22" x14ac:dyDescent="0.3">
      <c r="A194" s="9">
        <v>45352.666666666701</v>
      </c>
      <c r="B194" s="10">
        <v>45352</v>
      </c>
      <c r="C194" s="11">
        <v>2024</v>
      </c>
      <c r="D194" s="11">
        <v>3</v>
      </c>
      <c r="E194" s="11">
        <v>1</v>
      </c>
      <c r="F194" s="11">
        <v>16</v>
      </c>
      <c r="G194" s="11" t="s">
        <v>52</v>
      </c>
      <c r="H194" s="11" t="s">
        <v>53</v>
      </c>
      <c r="I194" s="11">
        <v>40.871140098547897</v>
      </c>
      <c r="J194" s="11">
        <v>-73.967004686288206</v>
      </c>
      <c r="K194" s="11">
        <v>116</v>
      </c>
      <c r="L194" s="11">
        <v>7.4782848746122301</v>
      </c>
      <c r="M194" s="11">
        <v>71.243332394089407</v>
      </c>
      <c r="N194" s="11" t="s">
        <v>57</v>
      </c>
      <c r="O194" s="11" t="s">
        <v>55</v>
      </c>
      <c r="P194" s="11">
        <v>0</v>
      </c>
      <c r="Q194" s="11">
        <v>-0.12901693915735299</v>
      </c>
      <c r="R194" s="11">
        <v>94</v>
      </c>
      <c r="S194" s="11">
        <v>19</v>
      </c>
      <c r="T194" s="11">
        <v>205.31980192623601</v>
      </c>
      <c r="U194" s="11">
        <v>14.2812305848656</v>
      </c>
      <c r="V194" s="11" t="s">
        <v>56</v>
      </c>
    </row>
    <row r="195" spans="1:22" x14ac:dyDescent="0.3">
      <c r="A195" s="9">
        <v>45352.670138888898</v>
      </c>
      <c r="B195" s="10">
        <v>45352</v>
      </c>
      <c r="C195" s="11">
        <v>2024</v>
      </c>
      <c r="D195" s="11">
        <v>3</v>
      </c>
      <c r="E195" s="11">
        <v>1</v>
      </c>
      <c r="F195" s="11">
        <v>16</v>
      </c>
      <c r="G195" s="11" t="s">
        <v>52</v>
      </c>
      <c r="H195" s="11" t="s">
        <v>53</v>
      </c>
      <c r="I195" s="11">
        <v>40.602041144464501</v>
      </c>
      <c r="J195" s="11">
        <v>-73.7280371305215</v>
      </c>
      <c r="K195" s="11">
        <v>249</v>
      </c>
      <c r="L195" s="11">
        <v>30.596319342855701</v>
      </c>
      <c r="M195" s="11">
        <v>20.568554189871598</v>
      </c>
      <c r="N195" s="11" t="s">
        <v>54</v>
      </c>
      <c r="O195" s="11" t="s">
        <v>58</v>
      </c>
      <c r="P195" s="11">
        <v>0</v>
      </c>
      <c r="Q195" s="11">
        <v>0.92124148967845298</v>
      </c>
      <c r="R195" s="11">
        <v>46</v>
      </c>
      <c r="S195" s="11">
        <v>33</v>
      </c>
      <c r="T195" s="11">
        <v>462.84475908578099</v>
      </c>
      <c r="U195" s="11">
        <v>6.2452106241432004</v>
      </c>
      <c r="V195" s="11" t="s">
        <v>56</v>
      </c>
    </row>
    <row r="196" spans="1:22" x14ac:dyDescent="0.3">
      <c r="A196" s="9">
        <v>45352.673611111102</v>
      </c>
      <c r="B196" s="10">
        <v>45352</v>
      </c>
      <c r="C196" s="11">
        <v>2024</v>
      </c>
      <c r="D196" s="11">
        <v>3</v>
      </c>
      <c r="E196" s="11">
        <v>1</v>
      </c>
      <c r="F196" s="11">
        <v>16</v>
      </c>
      <c r="G196" s="11" t="s">
        <v>52</v>
      </c>
      <c r="H196" s="11" t="s">
        <v>53</v>
      </c>
      <c r="I196" s="11">
        <v>40.644331385865698</v>
      </c>
      <c r="J196" s="11">
        <v>-73.834358809570503</v>
      </c>
      <c r="K196" s="11">
        <v>269</v>
      </c>
      <c r="L196" s="11">
        <v>31.833555209434898</v>
      </c>
      <c r="M196" s="11">
        <v>36.3372479097319</v>
      </c>
      <c r="N196" s="11" t="s">
        <v>57</v>
      </c>
      <c r="O196" s="11" t="s">
        <v>60</v>
      </c>
      <c r="P196" s="11">
        <v>0</v>
      </c>
      <c r="Q196" s="11">
        <v>-0.14258590539145399</v>
      </c>
      <c r="R196" s="11">
        <v>16</v>
      </c>
      <c r="S196" s="11">
        <v>41</v>
      </c>
      <c r="T196" s="11">
        <v>497.23739484568398</v>
      </c>
      <c r="U196" s="11">
        <v>14.6419587078187</v>
      </c>
      <c r="V196" s="11" t="s">
        <v>56</v>
      </c>
    </row>
    <row r="197" spans="1:22" x14ac:dyDescent="0.3">
      <c r="A197" s="9">
        <v>45352.677083333299</v>
      </c>
      <c r="B197" s="10">
        <v>45352</v>
      </c>
      <c r="C197" s="11">
        <v>2024</v>
      </c>
      <c r="D197" s="11">
        <v>3</v>
      </c>
      <c r="E197" s="11">
        <v>1</v>
      </c>
      <c r="F197" s="11">
        <v>16</v>
      </c>
      <c r="G197" s="11" t="s">
        <v>52</v>
      </c>
      <c r="H197" s="11" t="s">
        <v>53</v>
      </c>
      <c r="I197" s="11">
        <v>40.822719760851697</v>
      </c>
      <c r="J197" s="11">
        <v>-73.947450958570897</v>
      </c>
      <c r="K197" s="11">
        <v>250</v>
      </c>
      <c r="L197" s="11">
        <v>77.135500067675693</v>
      </c>
      <c r="M197" s="11">
        <v>99.017131051294598</v>
      </c>
      <c r="N197" s="11" t="s">
        <v>57</v>
      </c>
      <c r="O197" s="11" t="s">
        <v>60</v>
      </c>
      <c r="P197" s="11">
        <v>0</v>
      </c>
      <c r="Q197" s="11">
        <v>0.89888950054386496</v>
      </c>
      <c r="R197" s="11">
        <v>76</v>
      </c>
      <c r="S197" s="11">
        <v>12</v>
      </c>
      <c r="T197" s="11">
        <v>464.27134301612699</v>
      </c>
      <c r="U197" s="11">
        <v>22.365037649066601</v>
      </c>
      <c r="V197" s="11" t="s">
        <v>56</v>
      </c>
    </row>
    <row r="198" spans="1:22" x14ac:dyDescent="0.3">
      <c r="A198" s="9">
        <v>45352.680555555598</v>
      </c>
      <c r="B198" s="10">
        <v>45352</v>
      </c>
      <c r="C198" s="11">
        <v>2024</v>
      </c>
      <c r="D198" s="11">
        <v>3</v>
      </c>
      <c r="E198" s="11">
        <v>1</v>
      </c>
      <c r="F198" s="11">
        <v>16</v>
      </c>
      <c r="G198" s="11" t="s">
        <v>52</v>
      </c>
      <c r="H198" s="11" t="s">
        <v>53</v>
      </c>
      <c r="I198" s="11">
        <v>40.855224415355401</v>
      </c>
      <c r="J198" s="11">
        <v>-73.844406415552598</v>
      </c>
      <c r="K198" s="11">
        <v>15</v>
      </c>
      <c r="L198" s="11">
        <v>61.365301973858998</v>
      </c>
      <c r="M198" s="11">
        <v>72.057011244089097</v>
      </c>
      <c r="N198" s="11" t="s">
        <v>57</v>
      </c>
      <c r="O198" s="11" t="s">
        <v>55</v>
      </c>
      <c r="P198" s="11">
        <v>0</v>
      </c>
      <c r="Q198" s="11">
        <v>0.79444813521270197</v>
      </c>
      <c r="R198" s="11">
        <v>72</v>
      </c>
      <c r="S198" s="11">
        <v>27</v>
      </c>
      <c r="T198" s="11">
        <v>251.69108163848301</v>
      </c>
      <c r="U198" s="11">
        <v>27.991404877313599</v>
      </c>
      <c r="V198" s="11" t="s">
        <v>63</v>
      </c>
    </row>
    <row r="199" spans="1:22" x14ac:dyDescent="0.3">
      <c r="A199" s="9">
        <v>45352.684027777803</v>
      </c>
      <c r="B199" s="10">
        <v>45352</v>
      </c>
      <c r="C199" s="11">
        <v>2024</v>
      </c>
      <c r="D199" s="11">
        <v>3</v>
      </c>
      <c r="E199" s="11">
        <v>1</v>
      </c>
      <c r="F199" s="11">
        <v>16</v>
      </c>
      <c r="G199" s="11" t="s">
        <v>52</v>
      </c>
      <c r="H199" s="11" t="s">
        <v>53</v>
      </c>
      <c r="I199" s="11">
        <v>40.824601028734698</v>
      </c>
      <c r="J199" s="11">
        <v>-73.947003680595998</v>
      </c>
      <c r="K199" s="11">
        <v>192</v>
      </c>
      <c r="L199" s="11">
        <v>73.939743250937894</v>
      </c>
      <c r="M199" s="11">
        <v>12.633882771323099</v>
      </c>
      <c r="N199" s="11" t="s">
        <v>54</v>
      </c>
      <c r="O199" s="11" t="s">
        <v>61</v>
      </c>
      <c r="P199" s="11">
        <v>0</v>
      </c>
      <c r="Q199" s="11">
        <v>0.155464473343044</v>
      </c>
      <c r="R199" s="11">
        <v>2</v>
      </c>
      <c r="S199" s="11">
        <v>34</v>
      </c>
      <c r="T199" s="11">
        <v>177.30010951772499</v>
      </c>
      <c r="U199" s="11">
        <v>25.704777634407499</v>
      </c>
      <c r="V199" s="11" t="s">
        <v>63</v>
      </c>
    </row>
    <row r="200" spans="1:22" x14ac:dyDescent="0.3">
      <c r="A200" s="9">
        <v>45352.6875</v>
      </c>
      <c r="B200" s="10">
        <v>45352</v>
      </c>
      <c r="C200" s="11">
        <v>2024</v>
      </c>
      <c r="D200" s="11">
        <v>3</v>
      </c>
      <c r="E200" s="11">
        <v>1</v>
      </c>
      <c r="F200" s="11">
        <v>16</v>
      </c>
      <c r="G200" s="11" t="s">
        <v>52</v>
      </c>
      <c r="H200" s="11" t="s">
        <v>53</v>
      </c>
      <c r="I200" s="11">
        <v>40.801000116586003</v>
      </c>
      <c r="J200" s="11">
        <v>-73.952607728443198</v>
      </c>
      <c r="K200" s="11">
        <v>50</v>
      </c>
      <c r="L200" s="11">
        <v>20.4751974719305</v>
      </c>
      <c r="M200" s="11">
        <v>16.111752086079399</v>
      </c>
      <c r="N200" s="11" t="s">
        <v>54</v>
      </c>
      <c r="O200" s="11" t="s">
        <v>60</v>
      </c>
      <c r="P200" s="11">
        <v>0</v>
      </c>
      <c r="Q200" s="11">
        <v>0.46952760500164697</v>
      </c>
      <c r="R200" s="11">
        <v>14</v>
      </c>
      <c r="S200" s="11">
        <v>24</v>
      </c>
      <c r="T200" s="11">
        <v>75.427465742982093</v>
      </c>
      <c r="U200" s="11">
        <v>20.336254630231</v>
      </c>
      <c r="V200" s="11" t="s">
        <v>63</v>
      </c>
    </row>
    <row r="201" spans="1:22" x14ac:dyDescent="0.3">
      <c r="A201" s="9">
        <v>45352.690972222197</v>
      </c>
      <c r="B201" s="10">
        <v>45352</v>
      </c>
      <c r="C201" s="11">
        <v>2024</v>
      </c>
      <c r="D201" s="11">
        <v>3</v>
      </c>
      <c r="E201" s="11">
        <v>1</v>
      </c>
      <c r="F201" s="11">
        <v>16</v>
      </c>
      <c r="G201" s="11" t="s">
        <v>52</v>
      </c>
      <c r="H201" s="11" t="s">
        <v>53</v>
      </c>
      <c r="I201" s="11">
        <v>40.790945038866901</v>
      </c>
      <c r="J201" s="11">
        <v>-73.960202623821999</v>
      </c>
      <c r="K201" s="11">
        <v>124</v>
      </c>
      <c r="L201" s="11">
        <v>58.792974109061397</v>
      </c>
      <c r="M201" s="11">
        <v>65.308165881861498</v>
      </c>
      <c r="N201" s="11" t="s">
        <v>54</v>
      </c>
      <c r="O201" s="11" t="s">
        <v>61</v>
      </c>
      <c r="P201" s="11">
        <v>1</v>
      </c>
      <c r="Q201" s="11">
        <v>-0.61358399713357303</v>
      </c>
      <c r="R201" s="11">
        <v>41</v>
      </c>
      <c r="S201" s="11">
        <v>46</v>
      </c>
      <c r="T201" s="11">
        <v>269.455859257741</v>
      </c>
      <c r="U201" s="11">
        <v>7.3838521744197196</v>
      </c>
      <c r="V201" s="11" t="s">
        <v>56</v>
      </c>
    </row>
    <row r="202" spans="1:22" x14ac:dyDescent="0.3">
      <c r="A202" s="9">
        <v>45352.694444444503</v>
      </c>
      <c r="B202" s="10">
        <v>45352</v>
      </c>
      <c r="C202" s="11">
        <v>2024</v>
      </c>
      <c r="D202" s="11">
        <v>3</v>
      </c>
      <c r="E202" s="11">
        <v>1</v>
      </c>
      <c r="F202" s="11">
        <v>16</v>
      </c>
      <c r="G202" s="11" t="s">
        <v>52</v>
      </c>
      <c r="H202" s="11" t="s">
        <v>53</v>
      </c>
      <c r="I202" s="11">
        <v>40.780067091430098</v>
      </c>
      <c r="J202" s="11">
        <v>-73.709770125489698</v>
      </c>
      <c r="K202" s="11">
        <v>270</v>
      </c>
      <c r="L202" s="11">
        <v>70.970911276181297</v>
      </c>
      <c r="M202" s="11">
        <v>22.741598021827201</v>
      </c>
      <c r="N202" s="11" t="s">
        <v>54</v>
      </c>
      <c r="O202" s="11" t="s">
        <v>61</v>
      </c>
      <c r="P202" s="11">
        <v>0</v>
      </c>
      <c r="Q202" s="11">
        <v>0.56455992864149196</v>
      </c>
      <c r="R202" s="11">
        <v>81</v>
      </c>
      <c r="S202" s="11">
        <v>43</v>
      </c>
      <c r="T202" s="11">
        <v>149.427148996656</v>
      </c>
      <c r="U202" s="11">
        <v>11.756365926197001</v>
      </c>
      <c r="V202" s="11" t="s">
        <v>56</v>
      </c>
    </row>
    <row r="203" spans="1:22" x14ac:dyDescent="0.3">
      <c r="A203" s="9">
        <v>45352.697916666701</v>
      </c>
      <c r="B203" s="10">
        <v>45352</v>
      </c>
      <c r="C203" s="11">
        <v>2024</v>
      </c>
      <c r="D203" s="11">
        <v>3</v>
      </c>
      <c r="E203" s="11">
        <v>1</v>
      </c>
      <c r="F203" s="11">
        <v>16</v>
      </c>
      <c r="G203" s="11" t="s">
        <v>52</v>
      </c>
      <c r="H203" s="11" t="s">
        <v>53</v>
      </c>
      <c r="I203" s="11">
        <v>40.6243835469648</v>
      </c>
      <c r="J203" s="11">
        <v>-73.836369327137902</v>
      </c>
      <c r="K203" s="11">
        <v>211</v>
      </c>
      <c r="L203" s="11">
        <v>66.150275921377499</v>
      </c>
      <c r="M203" s="11">
        <v>87.839759677066894</v>
      </c>
      <c r="N203" s="11" t="s">
        <v>57</v>
      </c>
      <c r="O203" s="11" t="s">
        <v>58</v>
      </c>
      <c r="P203" s="11">
        <v>0</v>
      </c>
      <c r="Q203" s="11">
        <v>0.33719505600366301</v>
      </c>
      <c r="R203" s="11">
        <v>29</v>
      </c>
      <c r="S203" s="11">
        <v>39</v>
      </c>
      <c r="T203" s="11">
        <v>314.66261618137497</v>
      </c>
      <c r="U203" s="11">
        <v>15.4056458295208</v>
      </c>
      <c r="V203" s="11" t="s">
        <v>56</v>
      </c>
    </row>
    <row r="204" spans="1:22" x14ac:dyDescent="0.3">
      <c r="A204" s="9">
        <v>45352.701388888898</v>
      </c>
      <c r="B204" s="10">
        <v>45352</v>
      </c>
      <c r="C204" s="11">
        <v>2024</v>
      </c>
      <c r="D204" s="11">
        <v>3</v>
      </c>
      <c r="E204" s="11">
        <v>1</v>
      </c>
      <c r="F204" s="11">
        <v>16</v>
      </c>
      <c r="G204" s="11" t="s">
        <v>52</v>
      </c>
      <c r="H204" s="11" t="s">
        <v>53</v>
      </c>
      <c r="I204" s="11">
        <v>40.754480449761601</v>
      </c>
      <c r="J204" s="11">
        <v>-73.837413744928497</v>
      </c>
      <c r="K204" s="11">
        <v>107</v>
      </c>
      <c r="L204" s="11">
        <v>13.8973332630377</v>
      </c>
      <c r="M204" s="11">
        <v>75.367921088729204</v>
      </c>
      <c r="N204" s="11" t="s">
        <v>57</v>
      </c>
      <c r="O204" s="11" t="s">
        <v>60</v>
      </c>
      <c r="P204" s="11">
        <v>0</v>
      </c>
      <c r="Q204" s="11">
        <v>0.83338663283108305</v>
      </c>
      <c r="R204" s="11">
        <v>5</v>
      </c>
      <c r="S204" s="11">
        <v>48</v>
      </c>
      <c r="T204" s="11">
        <v>249.63721018445401</v>
      </c>
      <c r="U204" s="11">
        <v>12.3488013836769</v>
      </c>
      <c r="V204" s="11" t="s">
        <v>56</v>
      </c>
    </row>
    <row r="205" spans="1:22" x14ac:dyDescent="0.3">
      <c r="A205" s="9">
        <v>45352.704861111102</v>
      </c>
      <c r="B205" s="10">
        <v>45352</v>
      </c>
      <c r="C205" s="11">
        <v>2024</v>
      </c>
      <c r="D205" s="11">
        <v>3</v>
      </c>
      <c r="E205" s="11">
        <v>1</v>
      </c>
      <c r="F205" s="11">
        <v>16</v>
      </c>
      <c r="G205" s="11" t="s">
        <v>52</v>
      </c>
      <c r="H205" s="11" t="s">
        <v>53</v>
      </c>
      <c r="I205" s="11">
        <v>40.702819839980698</v>
      </c>
      <c r="J205" s="11">
        <v>-73.932610133586707</v>
      </c>
      <c r="K205" s="11">
        <v>200</v>
      </c>
      <c r="L205" s="11">
        <v>54.6926109790613</v>
      </c>
      <c r="M205" s="11">
        <v>12.3807773039946</v>
      </c>
      <c r="N205" s="11" t="s">
        <v>57</v>
      </c>
      <c r="O205" s="11" t="s">
        <v>58</v>
      </c>
      <c r="P205" s="11">
        <v>0</v>
      </c>
      <c r="Q205" s="11">
        <v>0.95100140888120399</v>
      </c>
      <c r="R205" s="11">
        <v>11</v>
      </c>
      <c r="S205" s="11">
        <v>28</v>
      </c>
      <c r="T205" s="11">
        <v>363.16781301064498</v>
      </c>
      <c r="U205" s="11">
        <v>12.079665384458201</v>
      </c>
      <c r="V205" s="11" t="s">
        <v>63</v>
      </c>
    </row>
    <row r="206" spans="1:22" x14ac:dyDescent="0.3">
      <c r="A206" s="9">
        <v>45352.708333333299</v>
      </c>
      <c r="B206" s="10">
        <v>45352</v>
      </c>
      <c r="C206" s="11">
        <v>2024</v>
      </c>
      <c r="D206" s="11">
        <v>3</v>
      </c>
      <c r="E206" s="11">
        <v>1</v>
      </c>
      <c r="F206" s="11">
        <v>17</v>
      </c>
      <c r="G206" s="11" t="s">
        <v>52</v>
      </c>
      <c r="H206" s="11" t="s">
        <v>53</v>
      </c>
      <c r="I206" s="11">
        <v>40.738235506792797</v>
      </c>
      <c r="J206" s="11">
        <v>-73.763782217715999</v>
      </c>
      <c r="K206" s="11">
        <v>181</v>
      </c>
      <c r="L206" s="11">
        <v>28.880403086189901</v>
      </c>
      <c r="M206" s="11">
        <v>95.779059301570797</v>
      </c>
      <c r="N206" s="11" t="s">
        <v>59</v>
      </c>
      <c r="O206" s="11" t="s">
        <v>55</v>
      </c>
      <c r="P206" s="11">
        <v>0</v>
      </c>
      <c r="Q206" s="11">
        <v>0.36649803079711202</v>
      </c>
      <c r="R206" s="11">
        <v>30</v>
      </c>
      <c r="S206" s="11">
        <v>4</v>
      </c>
      <c r="T206" s="11">
        <v>155.701669860929</v>
      </c>
      <c r="U206" s="11">
        <v>14.415910119496001</v>
      </c>
      <c r="V206" s="11" t="s">
        <v>56</v>
      </c>
    </row>
    <row r="207" spans="1:22" x14ac:dyDescent="0.3">
      <c r="A207" s="9">
        <v>45352.711805555598</v>
      </c>
      <c r="B207" s="10">
        <v>45352</v>
      </c>
      <c r="C207" s="11">
        <v>2024</v>
      </c>
      <c r="D207" s="11">
        <v>3</v>
      </c>
      <c r="E207" s="11">
        <v>1</v>
      </c>
      <c r="F207" s="11">
        <v>17</v>
      </c>
      <c r="G207" s="11" t="s">
        <v>52</v>
      </c>
      <c r="H207" s="11" t="s">
        <v>53</v>
      </c>
      <c r="I207" s="11">
        <v>40.6567626784488</v>
      </c>
      <c r="J207" s="11">
        <v>-73.947659102556798</v>
      </c>
      <c r="K207" s="11">
        <v>218</v>
      </c>
      <c r="L207" s="11">
        <v>10.5016951278308</v>
      </c>
      <c r="M207" s="11">
        <v>58.841610405685898</v>
      </c>
      <c r="N207" s="11" t="s">
        <v>57</v>
      </c>
      <c r="O207" s="11" t="s">
        <v>61</v>
      </c>
      <c r="P207" s="11">
        <v>0</v>
      </c>
      <c r="Q207" s="11">
        <v>0.18193891429713499</v>
      </c>
      <c r="R207" s="11">
        <v>81</v>
      </c>
      <c r="S207" s="11">
        <v>38</v>
      </c>
      <c r="T207" s="11">
        <v>177.21950334259799</v>
      </c>
      <c r="U207" s="11">
        <v>27.757907314833201</v>
      </c>
      <c r="V207" s="11" t="s">
        <v>56</v>
      </c>
    </row>
    <row r="208" spans="1:22" x14ac:dyDescent="0.3">
      <c r="A208" s="9">
        <v>45352.715277777803</v>
      </c>
      <c r="B208" s="10">
        <v>45352</v>
      </c>
      <c r="C208" s="11">
        <v>2024</v>
      </c>
      <c r="D208" s="11">
        <v>3</v>
      </c>
      <c r="E208" s="11">
        <v>1</v>
      </c>
      <c r="F208" s="11">
        <v>17</v>
      </c>
      <c r="G208" s="11" t="s">
        <v>52</v>
      </c>
      <c r="H208" s="11" t="s">
        <v>53</v>
      </c>
      <c r="I208" s="11">
        <v>40.871589094478601</v>
      </c>
      <c r="J208" s="11">
        <v>-73.842220095535595</v>
      </c>
      <c r="K208" s="11">
        <v>200</v>
      </c>
      <c r="L208" s="11">
        <v>14.596931157884899</v>
      </c>
      <c r="M208" s="11">
        <v>89.195790956033605</v>
      </c>
      <c r="N208" s="11" t="s">
        <v>54</v>
      </c>
      <c r="O208" s="11" t="s">
        <v>58</v>
      </c>
      <c r="P208" s="11">
        <v>0</v>
      </c>
      <c r="Q208" s="11">
        <v>-0.52992358366692605</v>
      </c>
      <c r="R208" s="11">
        <v>65</v>
      </c>
      <c r="S208" s="11">
        <v>19</v>
      </c>
      <c r="T208" s="11">
        <v>91.115830319799002</v>
      </c>
      <c r="U208" s="11">
        <v>25.288743367586299</v>
      </c>
      <c r="V208" s="11" t="s">
        <v>56</v>
      </c>
    </row>
    <row r="209" spans="1:22" x14ac:dyDescent="0.3">
      <c r="A209" s="9">
        <v>45352.71875</v>
      </c>
      <c r="B209" s="10">
        <v>45352</v>
      </c>
      <c r="C209" s="11">
        <v>2024</v>
      </c>
      <c r="D209" s="11">
        <v>3</v>
      </c>
      <c r="E209" s="11">
        <v>1</v>
      </c>
      <c r="F209" s="11">
        <v>17</v>
      </c>
      <c r="G209" s="11" t="s">
        <v>52</v>
      </c>
      <c r="H209" s="11" t="s">
        <v>53</v>
      </c>
      <c r="I209" s="11">
        <v>40.663090595478202</v>
      </c>
      <c r="J209" s="11">
        <v>-73.738416803556802</v>
      </c>
      <c r="K209" s="11">
        <v>141</v>
      </c>
      <c r="L209" s="11">
        <v>16.074459725404498</v>
      </c>
      <c r="M209" s="11">
        <v>36.184616822983301</v>
      </c>
      <c r="N209" s="11" t="s">
        <v>57</v>
      </c>
      <c r="O209" s="11" t="s">
        <v>60</v>
      </c>
      <c r="P209" s="11">
        <v>0</v>
      </c>
      <c r="Q209" s="11">
        <v>0.84399223110608401</v>
      </c>
      <c r="R209" s="11">
        <v>24</v>
      </c>
      <c r="S209" s="11">
        <v>0</v>
      </c>
      <c r="T209" s="11">
        <v>411.08802866010302</v>
      </c>
      <c r="U209" s="11">
        <v>9.57389084035289</v>
      </c>
      <c r="V209" s="11" t="s">
        <v>56</v>
      </c>
    </row>
    <row r="210" spans="1:22" x14ac:dyDescent="0.3">
      <c r="A210" s="9">
        <v>45352.722222222197</v>
      </c>
      <c r="B210" s="10">
        <v>45352</v>
      </c>
      <c r="C210" s="11">
        <v>2024</v>
      </c>
      <c r="D210" s="11">
        <v>3</v>
      </c>
      <c r="E210" s="11">
        <v>1</v>
      </c>
      <c r="F210" s="11">
        <v>17</v>
      </c>
      <c r="G210" s="11" t="s">
        <v>52</v>
      </c>
      <c r="H210" s="11" t="s">
        <v>53</v>
      </c>
      <c r="I210" s="11">
        <v>40.811722525399702</v>
      </c>
      <c r="J210" s="11">
        <v>-73.976968890570205</v>
      </c>
      <c r="K210" s="11">
        <v>280</v>
      </c>
      <c r="L210" s="11">
        <v>30.102142063613002</v>
      </c>
      <c r="M210" s="11">
        <v>54.798012988838799</v>
      </c>
      <c r="N210" s="11" t="s">
        <v>59</v>
      </c>
      <c r="O210" s="11" t="s">
        <v>61</v>
      </c>
      <c r="P210" s="11">
        <v>1</v>
      </c>
      <c r="Q210" s="11">
        <v>0.52666106246761502</v>
      </c>
      <c r="R210" s="11">
        <v>12</v>
      </c>
      <c r="S210" s="11">
        <v>25</v>
      </c>
      <c r="T210" s="11">
        <v>373.25709523386399</v>
      </c>
      <c r="U210" s="11">
        <v>28.476102362161299</v>
      </c>
      <c r="V210" s="11" t="s">
        <v>56</v>
      </c>
    </row>
    <row r="211" spans="1:22" x14ac:dyDescent="0.3">
      <c r="A211" s="9">
        <v>45352.725694444503</v>
      </c>
      <c r="B211" s="10">
        <v>45352</v>
      </c>
      <c r="C211" s="11">
        <v>2024</v>
      </c>
      <c r="D211" s="11">
        <v>3</v>
      </c>
      <c r="E211" s="11">
        <v>1</v>
      </c>
      <c r="F211" s="11">
        <v>17</v>
      </c>
      <c r="G211" s="11" t="s">
        <v>52</v>
      </c>
      <c r="H211" s="11" t="s">
        <v>53</v>
      </c>
      <c r="I211" s="11">
        <v>40.792788527739198</v>
      </c>
      <c r="J211" s="11">
        <v>-73.985691190070995</v>
      </c>
      <c r="K211" s="11">
        <v>139</v>
      </c>
      <c r="L211" s="11">
        <v>35.713762436988901</v>
      </c>
      <c r="M211" s="11">
        <v>37.1896322725201</v>
      </c>
      <c r="N211" s="11" t="s">
        <v>54</v>
      </c>
      <c r="O211" s="11" t="s">
        <v>60</v>
      </c>
      <c r="P211" s="11">
        <v>0</v>
      </c>
      <c r="Q211" s="11">
        <v>-4.5256277138605097E-2</v>
      </c>
      <c r="R211" s="11">
        <v>71</v>
      </c>
      <c r="S211" s="11">
        <v>29</v>
      </c>
      <c r="T211" s="11">
        <v>424.02516028809202</v>
      </c>
      <c r="U211" s="11">
        <v>6.53396252720575</v>
      </c>
      <c r="V211" s="11" t="s">
        <v>63</v>
      </c>
    </row>
    <row r="212" spans="1:22" x14ac:dyDescent="0.3">
      <c r="A212" s="9">
        <v>45352.729166666701</v>
      </c>
      <c r="B212" s="10">
        <v>45352</v>
      </c>
      <c r="C212" s="11">
        <v>2024</v>
      </c>
      <c r="D212" s="11">
        <v>3</v>
      </c>
      <c r="E212" s="11">
        <v>1</v>
      </c>
      <c r="F212" s="11">
        <v>17</v>
      </c>
      <c r="G212" s="11" t="s">
        <v>52</v>
      </c>
      <c r="H212" s="11" t="s">
        <v>53</v>
      </c>
      <c r="I212" s="11">
        <v>40.680629960744902</v>
      </c>
      <c r="J212" s="11">
        <v>-73.905514660454202</v>
      </c>
      <c r="K212" s="11">
        <v>148</v>
      </c>
      <c r="L212" s="11">
        <v>66.578811324382997</v>
      </c>
      <c r="M212" s="11">
        <v>60.633150810921897</v>
      </c>
      <c r="N212" s="11" t="s">
        <v>57</v>
      </c>
      <c r="O212" s="11" t="s">
        <v>61</v>
      </c>
      <c r="P212" s="11">
        <v>0</v>
      </c>
      <c r="Q212" s="11">
        <v>-0.750397502376982</v>
      </c>
      <c r="R212" s="11">
        <v>82</v>
      </c>
      <c r="S212" s="11">
        <v>20</v>
      </c>
      <c r="T212" s="11">
        <v>86.026280140839802</v>
      </c>
      <c r="U212" s="11">
        <v>14.4246712191705</v>
      </c>
      <c r="V212" s="11" t="s">
        <v>63</v>
      </c>
    </row>
    <row r="213" spans="1:22" x14ac:dyDescent="0.3">
      <c r="A213" s="9">
        <v>45352.732638888898</v>
      </c>
      <c r="B213" s="10">
        <v>45352</v>
      </c>
      <c r="C213" s="11">
        <v>2024</v>
      </c>
      <c r="D213" s="11">
        <v>3</v>
      </c>
      <c r="E213" s="11">
        <v>1</v>
      </c>
      <c r="F213" s="11">
        <v>17</v>
      </c>
      <c r="G213" s="11" t="s">
        <v>52</v>
      </c>
      <c r="H213" s="11" t="s">
        <v>53</v>
      </c>
      <c r="I213" s="11">
        <v>40.605325397613697</v>
      </c>
      <c r="J213" s="11">
        <v>-73.890290580778398</v>
      </c>
      <c r="K213" s="11">
        <v>59</v>
      </c>
      <c r="L213" s="11">
        <v>56.776868346814702</v>
      </c>
      <c r="M213" s="11">
        <v>71.985875224015302</v>
      </c>
      <c r="N213" s="11" t="s">
        <v>59</v>
      </c>
      <c r="O213" s="11" t="s">
        <v>61</v>
      </c>
      <c r="P213" s="11">
        <v>0</v>
      </c>
      <c r="Q213" s="11">
        <v>-0.208858536352971</v>
      </c>
      <c r="R213" s="11">
        <v>18</v>
      </c>
      <c r="S213" s="11">
        <v>33</v>
      </c>
      <c r="T213" s="11">
        <v>392.031016468492</v>
      </c>
      <c r="U213" s="11">
        <v>7.4994954243353504</v>
      </c>
      <c r="V213" s="11" t="s">
        <v>63</v>
      </c>
    </row>
    <row r="214" spans="1:22" x14ac:dyDescent="0.3">
      <c r="A214" s="9">
        <v>45352.736111111102</v>
      </c>
      <c r="B214" s="10">
        <v>45352</v>
      </c>
      <c r="C214" s="11">
        <v>2024</v>
      </c>
      <c r="D214" s="11">
        <v>3</v>
      </c>
      <c r="E214" s="11">
        <v>1</v>
      </c>
      <c r="F214" s="11">
        <v>17</v>
      </c>
      <c r="G214" s="11" t="s">
        <v>52</v>
      </c>
      <c r="H214" s="11" t="s">
        <v>53</v>
      </c>
      <c r="I214" s="11">
        <v>40.660305881643801</v>
      </c>
      <c r="J214" s="11">
        <v>-73.795462248770093</v>
      </c>
      <c r="K214" s="11">
        <v>198</v>
      </c>
      <c r="L214" s="11">
        <v>71.476066114245796</v>
      </c>
      <c r="M214" s="11">
        <v>54.510054324166703</v>
      </c>
      <c r="N214" s="11" t="s">
        <v>54</v>
      </c>
      <c r="O214" s="11" t="s">
        <v>60</v>
      </c>
      <c r="P214" s="11">
        <v>0</v>
      </c>
      <c r="Q214" s="11">
        <v>-0.90556995005503604</v>
      </c>
      <c r="R214" s="11">
        <v>96</v>
      </c>
      <c r="S214" s="11">
        <v>39</v>
      </c>
      <c r="T214" s="11">
        <v>362.39229546034699</v>
      </c>
      <c r="U214" s="11">
        <v>22.190711201817201</v>
      </c>
      <c r="V214" s="11" t="s">
        <v>63</v>
      </c>
    </row>
    <row r="215" spans="1:22" x14ac:dyDescent="0.3">
      <c r="A215" s="9">
        <v>45352.739583333299</v>
      </c>
      <c r="B215" s="10">
        <v>45352</v>
      </c>
      <c r="C215" s="11">
        <v>2024</v>
      </c>
      <c r="D215" s="11">
        <v>3</v>
      </c>
      <c r="E215" s="11">
        <v>1</v>
      </c>
      <c r="F215" s="11">
        <v>17</v>
      </c>
      <c r="G215" s="11" t="s">
        <v>52</v>
      </c>
      <c r="H215" s="11" t="s">
        <v>53</v>
      </c>
      <c r="I215" s="11">
        <v>40.726193739765698</v>
      </c>
      <c r="J215" s="11">
        <v>-73.839940612683506</v>
      </c>
      <c r="K215" s="11">
        <v>60</v>
      </c>
      <c r="L215" s="11">
        <v>39.373962629296699</v>
      </c>
      <c r="M215" s="11">
        <v>35.031267049099</v>
      </c>
      <c r="N215" s="11" t="s">
        <v>54</v>
      </c>
      <c r="O215" s="11" t="s">
        <v>58</v>
      </c>
      <c r="P215" s="11">
        <v>0</v>
      </c>
      <c r="Q215" s="11">
        <v>-0.57425517999674303</v>
      </c>
      <c r="R215" s="11">
        <v>90</v>
      </c>
      <c r="S215" s="11">
        <v>1</v>
      </c>
      <c r="T215" s="11">
        <v>205.729801637669</v>
      </c>
      <c r="U215" s="11">
        <v>23.7163276064814</v>
      </c>
      <c r="V215" s="11" t="s">
        <v>63</v>
      </c>
    </row>
    <row r="216" spans="1:22" x14ac:dyDescent="0.3">
      <c r="A216" s="9">
        <v>45352.743055555598</v>
      </c>
      <c r="B216" s="10">
        <v>45352</v>
      </c>
      <c r="C216" s="11">
        <v>2024</v>
      </c>
      <c r="D216" s="11">
        <v>3</v>
      </c>
      <c r="E216" s="11">
        <v>1</v>
      </c>
      <c r="F216" s="11">
        <v>17</v>
      </c>
      <c r="G216" s="11" t="s">
        <v>52</v>
      </c>
      <c r="H216" s="11" t="s">
        <v>53</v>
      </c>
      <c r="I216" s="11">
        <v>40.871087056671399</v>
      </c>
      <c r="J216" s="11">
        <v>-73.740589766594297</v>
      </c>
      <c r="K216" s="11">
        <v>293</v>
      </c>
      <c r="L216" s="11">
        <v>41.923149794690502</v>
      </c>
      <c r="M216" s="11">
        <v>55.966651512172596</v>
      </c>
      <c r="N216" s="11" t="s">
        <v>59</v>
      </c>
      <c r="O216" s="11" t="s">
        <v>55</v>
      </c>
      <c r="P216" s="11">
        <v>0</v>
      </c>
      <c r="Q216" s="11">
        <v>-0.36980553282899598</v>
      </c>
      <c r="R216" s="11">
        <v>7</v>
      </c>
      <c r="S216" s="11">
        <v>27</v>
      </c>
      <c r="T216" s="11">
        <v>409.07027403540502</v>
      </c>
      <c r="U216" s="11">
        <v>22.998347864487499</v>
      </c>
      <c r="V216" s="11" t="s">
        <v>56</v>
      </c>
    </row>
    <row r="217" spans="1:22" x14ac:dyDescent="0.3">
      <c r="A217" s="9">
        <v>45352.746527777803</v>
      </c>
      <c r="B217" s="10">
        <v>45352</v>
      </c>
      <c r="C217" s="11">
        <v>2024</v>
      </c>
      <c r="D217" s="11">
        <v>3</v>
      </c>
      <c r="E217" s="11">
        <v>1</v>
      </c>
      <c r="F217" s="11">
        <v>17</v>
      </c>
      <c r="G217" s="11" t="s">
        <v>52</v>
      </c>
      <c r="H217" s="11" t="s">
        <v>53</v>
      </c>
      <c r="I217" s="11">
        <v>40.7786611733748</v>
      </c>
      <c r="J217" s="11">
        <v>-73.963713546570304</v>
      </c>
      <c r="K217" s="11">
        <v>237</v>
      </c>
      <c r="L217" s="11">
        <v>62.134654348708601</v>
      </c>
      <c r="M217" s="11">
        <v>33.122269278280598</v>
      </c>
      <c r="N217" s="11" t="s">
        <v>59</v>
      </c>
      <c r="O217" s="11" t="s">
        <v>58</v>
      </c>
      <c r="P217" s="11">
        <v>0</v>
      </c>
      <c r="Q217" s="11">
        <v>-0.66055356519763997</v>
      </c>
      <c r="R217" s="11">
        <v>5</v>
      </c>
      <c r="S217" s="11">
        <v>35</v>
      </c>
      <c r="T217" s="11">
        <v>313.58977107557502</v>
      </c>
      <c r="U217" s="11">
        <v>21.690042602854898</v>
      </c>
      <c r="V217" s="11" t="s">
        <v>56</v>
      </c>
    </row>
    <row r="218" spans="1:22" x14ac:dyDescent="0.3">
      <c r="A218" s="9">
        <v>45352.75</v>
      </c>
      <c r="B218" s="10">
        <v>45352</v>
      </c>
      <c r="C218" s="11">
        <v>2024</v>
      </c>
      <c r="D218" s="11">
        <v>3</v>
      </c>
      <c r="E218" s="11">
        <v>1</v>
      </c>
      <c r="F218" s="11">
        <v>18</v>
      </c>
      <c r="G218" s="11" t="s">
        <v>52</v>
      </c>
      <c r="H218" s="11" t="s">
        <v>53</v>
      </c>
      <c r="I218" s="11">
        <v>40.7371736283323</v>
      </c>
      <c r="J218" s="11">
        <v>-73.799500782631995</v>
      </c>
      <c r="K218" s="11">
        <v>273</v>
      </c>
      <c r="L218" s="11">
        <v>10.243463412041599</v>
      </c>
      <c r="M218" s="11">
        <v>19.595822105288299</v>
      </c>
      <c r="N218" s="11" t="s">
        <v>59</v>
      </c>
      <c r="O218" s="11" t="s">
        <v>58</v>
      </c>
      <c r="P218" s="11">
        <v>0</v>
      </c>
      <c r="Q218" s="11">
        <v>-0.29287165767065998</v>
      </c>
      <c r="R218" s="11">
        <v>24</v>
      </c>
      <c r="S218" s="11">
        <v>35</v>
      </c>
      <c r="T218" s="11">
        <v>67.158437088225199</v>
      </c>
      <c r="U218" s="11">
        <v>15.9290324375491</v>
      </c>
      <c r="V218" s="11" t="s">
        <v>56</v>
      </c>
    </row>
    <row r="219" spans="1:22" x14ac:dyDescent="0.3">
      <c r="A219" s="9">
        <v>45352.753472222197</v>
      </c>
      <c r="B219" s="10">
        <v>45352</v>
      </c>
      <c r="C219" s="11">
        <v>2024</v>
      </c>
      <c r="D219" s="11">
        <v>3</v>
      </c>
      <c r="E219" s="11">
        <v>1</v>
      </c>
      <c r="F219" s="11">
        <v>18</v>
      </c>
      <c r="G219" s="11" t="s">
        <v>52</v>
      </c>
      <c r="H219" s="11" t="s">
        <v>53</v>
      </c>
      <c r="I219" s="11">
        <v>40.653914066609097</v>
      </c>
      <c r="J219" s="11">
        <v>-73.755487105064901</v>
      </c>
      <c r="K219" s="11">
        <v>281</v>
      </c>
      <c r="L219" s="11">
        <v>67.060289688361706</v>
      </c>
      <c r="M219" s="11">
        <v>11.9586251666001</v>
      </c>
      <c r="N219" s="11" t="s">
        <v>59</v>
      </c>
      <c r="O219" s="11" t="s">
        <v>60</v>
      </c>
      <c r="P219" s="11">
        <v>0</v>
      </c>
      <c r="Q219" s="11">
        <v>-0.693719133456564</v>
      </c>
      <c r="R219" s="11">
        <v>34</v>
      </c>
      <c r="S219" s="11">
        <v>5</v>
      </c>
      <c r="T219" s="11">
        <v>429.02210375643301</v>
      </c>
      <c r="U219" s="11">
        <v>18.983663378763001</v>
      </c>
      <c r="V219" s="11" t="s">
        <v>56</v>
      </c>
    </row>
    <row r="220" spans="1:22" x14ac:dyDescent="0.3">
      <c r="A220" s="9">
        <v>45352.756944444503</v>
      </c>
      <c r="B220" s="10">
        <v>45352</v>
      </c>
      <c r="C220" s="11">
        <v>2024</v>
      </c>
      <c r="D220" s="11">
        <v>3</v>
      </c>
      <c r="E220" s="11">
        <v>1</v>
      </c>
      <c r="F220" s="11">
        <v>18</v>
      </c>
      <c r="G220" s="11" t="s">
        <v>52</v>
      </c>
      <c r="H220" s="11" t="s">
        <v>53</v>
      </c>
      <c r="I220" s="11">
        <v>40.604143447341897</v>
      </c>
      <c r="J220" s="11">
        <v>-73.759005111845994</v>
      </c>
      <c r="K220" s="11">
        <v>188</v>
      </c>
      <c r="L220" s="11">
        <v>63.708310414017802</v>
      </c>
      <c r="M220" s="11">
        <v>33.779281525463503</v>
      </c>
      <c r="N220" s="11" t="s">
        <v>54</v>
      </c>
      <c r="O220" s="11" t="s">
        <v>60</v>
      </c>
      <c r="P220" s="11">
        <v>0</v>
      </c>
      <c r="Q220" s="11">
        <v>0.92803727005759595</v>
      </c>
      <c r="R220" s="11">
        <v>99</v>
      </c>
      <c r="S220" s="11">
        <v>8</v>
      </c>
      <c r="T220" s="11">
        <v>138.68724091284599</v>
      </c>
      <c r="U220" s="11">
        <v>9.3679109781779495</v>
      </c>
      <c r="V220" s="11" t="s">
        <v>63</v>
      </c>
    </row>
    <row r="221" spans="1:22" x14ac:dyDescent="0.3">
      <c r="A221" s="9">
        <v>45352.760416666701</v>
      </c>
      <c r="B221" s="10">
        <v>45352</v>
      </c>
      <c r="C221" s="11">
        <v>2024</v>
      </c>
      <c r="D221" s="11">
        <v>3</v>
      </c>
      <c r="E221" s="11">
        <v>1</v>
      </c>
      <c r="F221" s="11">
        <v>18</v>
      </c>
      <c r="G221" s="11" t="s">
        <v>52</v>
      </c>
      <c r="H221" s="11" t="s">
        <v>53</v>
      </c>
      <c r="I221" s="11">
        <v>40.723144040999799</v>
      </c>
      <c r="J221" s="11">
        <v>-73.904458281799506</v>
      </c>
      <c r="K221" s="11">
        <v>168</v>
      </c>
      <c r="L221" s="11">
        <v>53.187055067588801</v>
      </c>
      <c r="M221" s="11">
        <v>13.811152017148901</v>
      </c>
      <c r="N221" s="11" t="s">
        <v>57</v>
      </c>
      <c r="O221" s="11" t="s">
        <v>55</v>
      </c>
      <c r="P221" s="11">
        <v>0</v>
      </c>
      <c r="Q221" s="11">
        <v>0.73096529890619599</v>
      </c>
      <c r="R221" s="11">
        <v>53</v>
      </c>
      <c r="S221" s="11">
        <v>24</v>
      </c>
      <c r="T221" s="11">
        <v>455.78741437421701</v>
      </c>
      <c r="U221" s="11">
        <v>21.164574468849999</v>
      </c>
      <c r="V221" s="11" t="s">
        <v>63</v>
      </c>
    </row>
    <row r="222" spans="1:22" x14ac:dyDescent="0.3">
      <c r="A222" s="9">
        <v>45352.763888888898</v>
      </c>
      <c r="B222" s="10">
        <v>45352</v>
      </c>
      <c r="C222" s="11">
        <v>2024</v>
      </c>
      <c r="D222" s="11">
        <v>3</v>
      </c>
      <c r="E222" s="11">
        <v>1</v>
      </c>
      <c r="F222" s="11">
        <v>18</v>
      </c>
      <c r="G222" s="11" t="s">
        <v>52</v>
      </c>
      <c r="H222" s="11" t="s">
        <v>53</v>
      </c>
      <c r="I222" s="11">
        <v>40.606584158705701</v>
      </c>
      <c r="J222" s="11">
        <v>-73.897609981719697</v>
      </c>
      <c r="K222" s="11">
        <v>47</v>
      </c>
      <c r="L222" s="11">
        <v>45.4141681083861</v>
      </c>
      <c r="M222" s="11">
        <v>18.961618275160401</v>
      </c>
      <c r="N222" s="11" t="s">
        <v>57</v>
      </c>
      <c r="O222" s="11" t="s">
        <v>61</v>
      </c>
      <c r="P222" s="11">
        <v>0</v>
      </c>
      <c r="Q222" s="11">
        <v>-0.27395740219372</v>
      </c>
      <c r="R222" s="11">
        <v>7</v>
      </c>
      <c r="S222" s="11">
        <v>26</v>
      </c>
      <c r="T222" s="11">
        <v>455.93676464704902</v>
      </c>
      <c r="U222" s="11">
        <v>12.061134337806299</v>
      </c>
      <c r="V222" s="11" t="s">
        <v>62</v>
      </c>
    </row>
    <row r="223" spans="1:22" x14ac:dyDescent="0.3">
      <c r="A223" s="9">
        <v>45352.767361111102</v>
      </c>
      <c r="B223" s="10">
        <v>45352</v>
      </c>
      <c r="C223" s="11">
        <v>2024</v>
      </c>
      <c r="D223" s="11">
        <v>3</v>
      </c>
      <c r="E223" s="11">
        <v>1</v>
      </c>
      <c r="F223" s="11">
        <v>18</v>
      </c>
      <c r="G223" s="11" t="s">
        <v>52</v>
      </c>
      <c r="H223" s="11" t="s">
        <v>53</v>
      </c>
      <c r="I223" s="11">
        <v>40.669686239822198</v>
      </c>
      <c r="J223" s="11">
        <v>-73.910105432088898</v>
      </c>
      <c r="K223" s="11">
        <v>92</v>
      </c>
      <c r="L223" s="11">
        <v>47.8983675202455</v>
      </c>
      <c r="M223" s="11">
        <v>78.494876836144698</v>
      </c>
      <c r="N223" s="11" t="s">
        <v>57</v>
      </c>
      <c r="O223" s="11" t="s">
        <v>55</v>
      </c>
      <c r="P223" s="11">
        <v>0</v>
      </c>
      <c r="Q223" s="11">
        <v>-0.186419176206783</v>
      </c>
      <c r="R223" s="11">
        <v>29</v>
      </c>
      <c r="S223" s="11">
        <v>0</v>
      </c>
      <c r="T223" s="11">
        <v>454.755392853393</v>
      </c>
      <c r="U223" s="11">
        <v>20.695644871671799</v>
      </c>
      <c r="V223" s="11" t="s">
        <v>63</v>
      </c>
    </row>
    <row r="224" spans="1:22" x14ac:dyDescent="0.3">
      <c r="A224" s="9">
        <v>45352.770833333299</v>
      </c>
      <c r="B224" s="10">
        <v>45352</v>
      </c>
      <c r="C224" s="11">
        <v>2024</v>
      </c>
      <c r="D224" s="11">
        <v>3</v>
      </c>
      <c r="E224" s="11">
        <v>1</v>
      </c>
      <c r="F224" s="11">
        <v>18</v>
      </c>
      <c r="G224" s="11" t="s">
        <v>52</v>
      </c>
      <c r="H224" s="11" t="s">
        <v>53</v>
      </c>
      <c r="I224" s="11">
        <v>40.829039673271801</v>
      </c>
      <c r="J224" s="11">
        <v>-73.902624495146796</v>
      </c>
      <c r="K224" s="11">
        <v>194</v>
      </c>
      <c r="L224" s="11">
        <v>72.790152278338596</v>
      </c>
      <c r="M224" s="11">
        <v>71.730041232014699</v>
      </c>
      <c r="N224" s="11" t="s">
        <v>59</v>
      </c>
      <c r="O224" s="11" t="s">
        <v>55</v>
      </c>
      <c r="P224" s="11">
        <v>0</v>
      </c>
      <c r="Q224" s="11">
        <v>0.67798874531342601</v>
      </c>
      <c r="R224" s="11">
        <v>48</v>
      </c>
      <c r="S224" s="11">
        <v>5</v>
      </c>
      <c r="T224" s="11">
        <v>99.344927630609206</v>
      </c>
      <c r="U224" s="11">
        <v>10.5542117561355</v>
      </c>
      <c r="V224" s="11" t="s">
        <v>63</v>
      </c>
    </row>
    <row r="225" spans="1:22" x14ac:dyDescent="0.3">
      <c r="A225" s="9">
        <v>45352.774305555598</v>
      </c>
      <c r="B225" s="10">
        <v>45352</v>
      </c>
      <c r="C225" s="11">
        <v>2024</v>
      </c>
      <c r="D225" s="11">
        <v>3</v>
      </c>
      <c r="E225" s="11">
        <v>1</v>
      </c>
      <c r="F225" s="11">
        <v>18</v>
      </c>
      <c r="G225" s="11" t="s">
        <v>52</v>
      </c>
      <c r="H225" s="11" t="s">
        <v>53</v>
      </c>
      <c r="I225" s="11">
        <v>40.854769238505597</v>
      </c>
      <c r="J225" s="11">
        <v>-73.769401540612805</v>
      </c>
      <c r="K225" s="11">
        <v>39</v>
      </c>
      <c r="L225" s="11">
        <v>77.162710365743493</v>
      </c>
      <c r="M225" s="11">
        <v>34.014669429388903</v>
      </c>
      <c r="N225" s="11" t="s">
        <v>59</v>
      </c>
      <c r="O225" s="11" t="s">
        <v>60</v>
      </c>
      <c r="P225" s="11">
        <v>0</v>
      </c>
      <c r="Q225" s="11">
        <v>-0.74336842343950504</v>
      </c>
      <c r="R225" s="11">
        <v>85</v>
      </c>
      <c r="S225" s="11">
        <v>10</v>
      </c>
      <c r="T225" s="11">
        <v>134.77720257009901</v>
      </c>
      <c r="U225" s="11">
        <v>8.1763372478757095</v>
      </c>
      <c r="V225" s="11" t="s">
        <v>62</v>
      </c>
    </row>
    <row r="226" spans="1:22" x14ac:dyDescent="0.3">
      <c r="A226" s="9">
        <v>45352.777777777803</v>
      </c>
      <c r="B226" s="10">
        <v>45352</v>
      </c>
      <c r="C226" s="11">
        <v>2024</v>
      </c>
      <c r="D226" s="11">
        <v>3</v>
      </c>
      <c r="E226" s="11">
        <v>1</v>
      </c>
      <c r="F226" s="11">
        <v>18</v>
      </c>
      <c r="G226" s="11" t="s">
        <v>52</v>
      </c>
      <c r="H226" s="11" t="s">
        <v>53</v>
      </c>
      <c r="I226" s="11">
        <v>40.756325787067397</v>
      </c>
      <c r="J226" s="11">
        <v>-73.745761176976401</v>
      </c>
      <c r="K226" s="11">
        <v>218</v>
      </c>
      <c r="L226" s="11">
        <v>70.2636012640628</v>
      </c>
      <c r="M226" s="11">
        <v>33.0920935235306</v>
      </c>
      <c r="N226" s="11" t="s">
        <v>59</v>
      </c>
      <c r="O226" s="11" t="s">
        <v>55</v>
      </c>
      <c r="P226" s="11">
        <v>0</v>
      </c>
      <c r="Q226" s="11">
        <v>-0.43466134199298401</v>
      </c>
      <c r="R226" s="11">
        <v>91</v>
      </c>
      <c r="S226" s="11">
        <v>4</v>
      </c>
      <c r="T226" s="11">
        <v>329.45157695065501</v>
      </c>
      <c r="U226" s="11">
        <v>21.659548588706901</v>
      </c>
      <c r="V226" s="11" t="s">
        <v>56</v>
      </c>
    </row>
    <row r="227" spans="1:22" x14ac:dyDescent="0.3">
      <c r="A227" s="9">
        <v>45352.78125</v>
      </c>
      <c r="B227" s="10">
        <v>45352</v>
      </c>
      <c r="C227" s="11">
        <v>2024</v>
      </c>
      <c r="D227" s="11">
        <v>3</v>
      </c>
      <c r="E227" s="11">
        <v>1</v>
      </c>
      <c r="F227" s="11">
        <v>18</v>
      </c>
      <c r="G227" s="11" t="s">
        <v>52</v>
      </c>
      <c r="H227" s="11" t="s">
        <v>53</v>
      </c>
      <c r="I227" s="11">
        <v>40.871895697444799</v>
      </c>
      <c r="J227" s="11">
        <v>-73.807460117637504</v>
      </c>
      <c r="K227" s="11">
        <v>265</v>
      </c>
      <c r="L227" s="11">
        <v>33.913260274469998</v>
      </c>
      <c r="M227" s="11">
        <v>69.925686438027</v>
      </c>
      <c r="N227" s="11" t="s">
        <v>57</v>
      </c>
      <c r="O227" s="11" t="s">
        <v>60</v>
      </c>
      <c r="P227" s="11">
        <v>1</v>
      </c>
      <c r="Q227" s="11">
        <v>-0.76687562444554302</v>
      </c>
      <c r="R227" s="11">
        <v>88</v>
      </c>
      <c r="S227" s="11">
        <v>38</v>
      </c>
      <c r="T227" s="11">
        <v>146.071430187071</v>
      </c>
      <c r="U227" s="11">
        <v>29.995415951759799</v>
      </c>
      <c r="V227" s="11" t="s">
        <v>56</v>
      </c>
    </row>
    <row r="228" spans="1:22" x14ac:dyDescent="0.3">
      <c r="A228" s="9">
        <v>45352.784722222197</v>
      </c>
      <c r="B228" s="10">
        <v>45352</v>
      </c>
      <c r="C228" s="11">
        <v>2024</v>
      </c>
      <c r="D228" s="11">
        <v>3</v>
      </c>
      <c r="E228" s="11">
        <v>1</v>
      </c>
      <c r="F228" s="11">
        <v>18</v>
      </c>
      <c r="G228" s="11" t="s">
        <v>52</v>
      </c>
      <c r="H228" s="11" t="s">
        <v>53</v>
      </c>
      <c r="I228" s="11">
        <v>40.781646343330301</v>
      </c>
      <c r="J228" s="11">
        <v>-73.826645684460303</v>
      </c>
      <c r="K228" s="11">
        <v>76</v>
      </c>
      <c r="L228" s="11">
        <v>30.071477529214999</v>
      </c>
      <c r="M228" s="11">
        <v>98.300997568511207</v>
      </c>
      <c r="N228" s="11" t="s">
        <v>54</v>
      </c>
      <c r="O228" s="11" t="s">
        <v>58</v>
      </c>
      <c r="P228" s="11">
        <v>0</v>
      </c>
      <c r="Q228" s="11">
        <v>-0.42509592161149201</v>
      </c>
      <c r="R228" s="11">
        <v>70</v>
      </c>
      <c r="S228" s="11">
        <v>10</v>
      </c>
      <c r="T228" s="11">
        <v>214.48269102115501</v>
      </c>
      <c r="U228" s="11">
        <v>17.317282562763399</v>
      </c>
      <c r="V228" s="11" t="s">
        <v>56</v>
      </c>
    </row>
    <row r="229" spans="1:22" x14ac:dyDescent="0.3">
      <c r="A229" s="9">
        <v>45352.788194444503</v>
      </c>
      <c r="B229" s="10">
        <v>45352</v>
      </c>
      <c r="C229" s="11">
        <v>2024</v>
      </c>
      <c r="D229" s="11">
        <v>3</v>
      </c>
      <c r="E229" s="11">
        <v>1</v>
      </c>
      <c r="F229" s="11">
        <v>18</v>
      </c>
      <c r="G229" s="11" t="s">
        <v>52</v>
      </c>
      <c r="H229" s="11" t="s">
        <v>53</v>
      </c>
      <c r="I229" s="11">
        <v>40.654143277242298</v>
      </c>
      <c r="J229" s="11">
        <v>-73.761725305479999</v>
      </c>
      <c r="K229" s="11">
        <v>199</v>
      </c>
      <c r="L229" s="11">
        <v>68.373266412014104</v>
      </c>
      <c r="M229" s="11">
        <v>67.046703307361895</v>
      </c>
      <c r="N229" s="11" t="s">
        <v>57</v>
      </c>
      <c r="O229" s="11" t="s">
        <v>61</v>
      </c>
      <c r="P229" s="11">
        <v>0</v>
      </c>
      <c r="Q229" s="11">
        <v>0.343674831698076</v>
      </c>
      <c r="R229" s="11">
        <v>30</v>
      </c>
      <c r="S229" s="11">
        <v>15</v>
      </c>
      <c r="T229" s="11">
        <v>473.02470918283001</v>
      </c>
      <c r="U229" s="11">
        <v>18.7692493016499</v>
      </c>
      <c r="V229" s="11" t="s">
        <v>63</v>
      </c>
    </row>
    <row r="230" spans="1:22" x14ac:dyDescent="0.3">
      <c r="A230" s="9">
        <v>45352.791666666701</v>
      </c>
      <c r="B230" s="10">
        <v>45352</v>
      </c>
      <c r="C230" s="11">
        <v>2024</v>
      </c>
      <c r="D230" s="11">
        <v>3</v>
      </c>
      <c r="E230" s="11">
        <v>1</v>
      </c>
      <c r="F230" s="11">
        <v>19</v>
      </c>
      <c r="G230" s="11" t="s">
        <v>52</v>
      </c>
      <c r="H230" s="11" t="s">
        <v>53</v>
      </c>
      <c r="I230" s="11">
        <v>40.691732163584199</v>
      </c>
      <c r="J230" s="11">
        <v>-73.769276169366904</v>
      </c>
      <c r="K230" s="11">
        <v>244</v>
      </c>
      <c r="L230" s="11">
        <v>10.108864530388701</v>
      </c>
      <c r="M230" s="11">
        <v>35.136939243515101</v>
      </c>
      <c r="N230" s="11" t="s">
        <v>57</v>
      </c>
      <c r="O230" s="11" t="s">
        <v>60</v>
      </c>
      <c r="P230" s="11">
        <v>0</v>
      </c>
      <c r="Q230" s="11">
        <v>-0.33991501930778001</v>
      </c>
      <c r="R230" s="11">
        <v>31</v>
      </c>
      <c r="S230" s="11">
        <v>46</v>
      </c>
      <c r="T230" s="11">
        <v>427.88997054029699</v>
      </c>
      <c r="U230" s="11">
        <v>8.8367317782529504</v>
      </c>
      <c r="V230" s="11" t="s">
        <v>56</v>
      </c>
    </row>
    <row r="231" spans="1:22" x14ac:dyDescent="0.3">
      <c r="A231" s="9">
        <v>45352.795138888898</v>
      </c>
      <c r="B231" s="10">
        <v>45352</v>
      </c>
      <c r="C231" s="11">
        <v>2024</v>
      </c>
      <c r="D231" s="11">
        <v>3</v>
      </c>
      <c r="E231" s="11">
        <v>1</v>
      </c>
      <c r="F231" s="11">
        <v>19</v>
      </c>
      <c r="G231" s="11" t="s">
        <v>52</v>
      </c>
      <c r="H231" s="11" t="s">
        <v>53</v>
      </c>
      <c r="I231" s="11">
        <v>40.619972295730697</v>
      </c>
      <c r="J231" s="11">
        <v>-73.809596643531705</v>
      </c>
      <c r="K231" s="11">
        <v>88</v>
      </c>
      <c r="L231" s="11">
        <v>53.444465640134503</v>
      </c>
      <c r="M231" s="11">
        <v>22.971806625078401</v>
      </c>
      <c r="N231" s="11" t="s">
        <v>54</v>
      </c>
      <c r="O231" s="11" t="s">
        <v>60</v>
      </c>
      <c r="P231" s="11">
        <v>0</v>
      </c>
      <c r="Q231" s="11">
        <v>-5.9707259110251203E-2</v>
      </c>
      <c r="R231" s="11">
        <v>38</v>
      </c>
      <c r="S231" s="11">
        <v>43</v>
      </c>
      <c r="T231" s="11">
        <v>481.85124763569399</v>
      </c>
      <c r="U231" s="11">
        <v>20.7436248701867</v>
      </c>
      <c r="V231" s="11" t="s">
        <v>62</v>
      </c>
    </row>
    <row r="232" spans="1:22" x14ac:dyDescent="0.3">
      <c r="A232" s="9">
        <v>45352.798611111102</v>
      </c>
      <c r="B232" s="10">
        <v>45352</v>
      </c>
      <c r="C232" s="11">
        <v>2024</v>
      </c>
      <c r="D232" s="11">
        <v>3</v>
      </c>
      <c r="E232" s="11">
        <v>1</v>
      </c>
      <c r="F232" s="11">
        <v>19</v>
      </c>
      <c r="G232" s="11" t="s">
        <v>52</v>
      </c>
      <c r="H232" s="11" t="s">
        <v>53</v>
      </c>
      <c r="I232" s="11">
        <v>40.793711064609198</v>
      </c>
      <c r="J232" s="11">
        <v>-73.814365713871595</v>
      </c>
      <c r="K232" s="11">
        <v>64</v>
      </c>
      <c r="L232" s="11">
        <v>29.923004754458201</v>
      </c>
      <c r="M232" s="11">
        <v>41.856386373436202</v>
      </c>
      <c r="N232" s="11" t="s">
        <v>54</v>
      </c>
      <c r="O232" s="11" t="s">
        <v>60</v>
      </c>
      <c r="P232" s="11">
        <v>0</v>
      </c>
      <c r="Q232" s="11">
        <v>-0.13023177519728499</v>
      </c>
      <c r="R232" s="11">
        <v>20</v>
      </c>
      <c r="S232" s="11">
        <v>42</v>
      </c>
      <c r="T232" s="11">
        <v>68.458832507289401</v>
      </c>
      <c r="U232" s="11">
        <v>23.8481167229703</v>
      </c>
      <c r="V232" s="11" t="s">
        <v>63</v>
      </c>
    </row>
    <row r="233" spans="1:22" x14ac:dyDescent="0.3">
      <c r="A233" s="9">
        <v>45352.802083333299</v>
      </c>
      <c r="B233" s="10">
        <v>45352</v>
      </c>
      <c r="C233" s="11">
        <v>2024</v>
      </c>
      <c r="D233" s="11">
        <v>3</v>
      </c>
      <c r="E233" s="11">
        <v>1</v>
      </c>
      <c r="F233" s="11">
        <v>19</v>
      </c>
      <c r="G233" s="11" t="s">
        <v>52</v>
      </c>
      <c r="H233" s="11" t="s">
        <v>53</v>
      </c>
      <c r="I233" s="11">
        <v>40.863962185116897</v>
      </c>
      <c r="J233" s="11">
        <v>-73.701548479054594</v>
      </c>
      <c r="K233" s="11">
        <v>155</v>
      </c>
      <c r="L233" s="11">
        <v>78.487878370010606</v>
      </c>
      <c r="M233" s="11">
        <v>16.713666323590498</v>
      </c>
      <c r="N233" s="11" t="s">
        <v>54</v>
      </c>
      <c r="O233" s="11" t="s">
        <v>60</v>
      </c>
      <c r="P233" s="11">
        <v>0</v>
      </c>
      <c r="Q233" s="11">
        <v>0.54359311983379299</v>
      </c>
      <c r="R233" s="11">
        <v>81</v>
      </c>
      <c r="S233" s="11">
        <v>6</v>
      </c>
      <c r="T233" s="11">
        <v>228.16652576859599</v>
      </c>
      <c r="U233" s="11">
        <v>28.342807623286198</v>
      </c>
      <c r="V233" s="11" t="s">
        <v>63</v>
      </c>
    </row>
    <row r="234" spans="1:22" x14ac:dyDescent="0.3">
      <c r="A234" s="9">
        <v>45352.805555555598</v>
      </c>
      <c r="B234" s="10">
        <v>45352</v>
      </c>
      <c r="C234" s="11">
        <v>2024</v>
      </c>
      <c r="D234" s="11">
        <v>3</v>
      </c>
      <c r="E234" s="11">
        <v>1</v>
      </c>
      <c r="F234" s="11">
        <v>19</v>
      </c>
      <c r="G234" s="11" t="s">
        <v>52</v>
      </c>
      <c r="H234" s="11" t="s">
        <v>53</v>
      </c>
      <c r="I234" s="11">
        <v>40.688806743614997</v>
      </c>
      <c r="J234" s="11">
        <v>-73.830865048867594</v>
      </c>
      <c r="K234" s="11">
        <v>234</v>
      </c>
      <c r="L234" s="11">
        <v>24.5035478105249</v>
      </c>
      <c r="M234" s="11">
        <v>26.468457138611502</v>
      </c>
      <c r="N234" s="11" t="s">
        <v>59</v>
      </c>
      <c r="O234" s="11" t="s">
        <v>61</v>
      </c>
      <c r="P234" s="11">
        <v>0</v>
      </c>
      <c r="Q234" s="11">
        <v>0.604020616562287</v>
      </c>
      <c r="R234" s="11">
        <v>54</v>
      </c>
      <c r="S234" s="11">
        <v>8</v>
      </c>
      <c r="T234" s="11">
        <v>319.56147138263901</v>
      </c>
      <c r="U234" s="11">
        <v>18.564604786654801</v>
      </c>
      <c r="V234" s="11" t="s">
        <v>56</v>
      </c>
    </row>
    <row r="235" spans="1:22" x14ac:dyDescent="0.3">
      <c r="A235" s="9">
        <v>45352.809027777803</v>
      </c>
      <c r="B235" s="10">
        <v>45352</v>
      </c>
      <c r="C235" s="11">
        <v>2024</v>
      </c>
      <c r="D235" s="11">
        <v>3</v>
      </c>
      <c r="E235" s="11">
        <v>1</v>
      </c>
      <c r="F235" s="11">
        <v>19</v>
      </c>
      <c r="G235" s="11" t="s">
        <v>52</v>
      </c>
      <c r="H235" s="11" t="s">
        <v>53</v>
      </c>
      <c r="I235" s="11">
        <v>40.774443681206101</v>
      </c>
      <c r="J235" s="11">
        <v>-73.997969437815499</v>
      </c>
      <c r="K235" s="11">
        <v>177</v>
      </c>
      <c r="L235" s="11">
        <v>23.048994084800199</v>
      </c>
      <c r="M235" s="11">
        <v>23.666915575315802</v>
      </c>
      <c r="N235" s="11" t="s">
        <v>59</v>
      </c>
      <c r="O235" s="11" t="s">
        <v>60</v>
      </c>
      <c r="P235" s="11">
        <v>0</v>
      </c>
      <c r="Q235" s="11">
        <v>0.67773364861006502</v>
      </c>
      <c r="R235" s="11">
        <v>48</v>
      </c>
      <c r="S235" s="11">
        <v>46</v>
      </c>
      <c r="T235" s="11">
        <v>246.43614905924301</v>
      </c>
      <c r="U235" s="11">
        <v>21.8836110322686</v>
      </c>
      <c r="V235" s="11" t="s">
        <v>63</v>
      </c>
    </row>
    <row r="236" spans="1:22" x14ac:dyDescent="0.3">
      <c r="A236" s="9">
        <v>45352.8125</v>
      </c>
      <c r="B236" s="10">
        <v>45352</v>
      </c>
      <c r="C236" s="11">
        <v>2024</v>
      </c>
      <c r="D236" s="11">
        <v>3</v>
      </c>
      <c r="E236" s="11">
        <v>1</v>
      </c>
      <c r="F236" s="11">
        <v>19</v>
      </c>
      <c r="G236" s="11" t="s">
        <v>52</v>
      </c>
      <c r="H236" s="11" t="s">
        <v>53</v>
      </c>
      <c r="I236" s="11">
        <v>40.899923369378897</v>
      </c>
      <c r="J236" s="11">
        <v>-73.757481872571304</v>
      </c>
      <c r="K236" s="11">
        <v>259</v>
      </c>
      <c r="L236" s="11">
        <v>74.397005221518896</v>
      </c>
      <c r="M236" s="11">
        <v>55.234246194381001</v>
      </c>
      <c r="N236" s="11" t="s">
        <v>59</v>
      </c>
      <c r="O236" s="11" t="s">
        <v>58</v>
      </c>
      <c r="P236" s="11">
        <v>0</v>
      </c>
      <c r="Q236" s="11">
        <v>-0.976022845644961</v>
      </c>
      <c r="R236" s="11">
        <v>44</v>
      </c>
      <c r="S236" s="11">
        <v>25</v>
      </c>
      <c r="T236" s="11">
        <v>373.00666060916302</v>
      </c>
      <c r="U236" s="11">
        <v>6.0487877360392002</v>
      </c>
      <c r="V236" s="11" t="s">
        <v>56</v>
      </c>
    </row>
    <row r="237" spans="1:22" x14ac:dyDescent="0.3">
      <c r="A237" s="9">
        <v>45352.815972222197</v>
      </c>
      <c r="B237" s="10">
        <v>45352</v>
      </c>
      <c r="C237" s="11">
        <v>2024</v>
      </c>
      <c r="D237" s="11">
        <v>3</v>
      </c>
      <c r="E237" s="11">
        <v>1</v>
      </c>
      <c r="F237" s="11">
        <v>19</v>
      </c>
      <c r="G237" s="11" t="s">
        <v>52</v>
      </c>
      <c r="H237" s="11" t="s">
        <v>53</v>
      </c>
      <c r="I237" s="11">
        <v>40.763089761611397</v>
      </c>
      <c r="J237" s="11">
        <v>-73.828985084453095</v>
      </c>
      <c r="K237" s="11">
        <v>244</v>
      </c>
      <c r="L237" s="11">
        <v>23.322283694655798</v>
      </c>
      <c r="M237" s="11">
        <v>97.913736510358106</v>
      </c>
      <c r="N237" s="11" t="s">
        <v>59</v>
      </c>
      <c r="O237" s="11" t="s">
        <v>55</v>
      </c>
      <c r="P237" s="11">
        <v>0</v>
      </c>
      <c r="Q237" s="11">
        <v>-6.4875884080848101E-2</v>
      </c>
      <c r="R237" s="11">
        <v>18</v>
      </c>
      <c r="S237" s="11">
        <v>23</v>
      </c>
      <c r="T237" s="11">
        <v>429.46013034689997</v>
      </c>
      <c r="U237" s="11">
        <v>22.8770261197946</v>
      </c>
      <c r="V237" s="11" t="s">
        <v>56</v>
      </c>
    </row>
    <row r="238" spans="1:22" x14ac:dyDescent="0.3">
      <c r="A238" s="9">
        <v>45352.819444444503</v>
      </c>
      <c r="B238" s="10">
        <v>45352</v>
      </c>
      <c r="C238" s="11">
        <v>2024</v>
      </c>
      <c r="D238" s="11">
        <v>3</v>
      </c>
      <c r="E238" s="11">
        <v>1</v>
      </c>
      <c r="F238" s="11">
        <v>19</v>
      </c>
      <c r="G238" s="11" t="s">
        <v>52</v>
      </c>
      <c r="H238" s="11" t="s">
        <v>53</v>
      </c>
      <c r="I238" s="11">
        <v>40.8721214425697</v>
      </c>
      <c r="J238" s="11">
        <v>-73.934582406868799</v>
      </c>
      <c r="K238" s="11">
        <v>188</v>
      </c>
      <c r="L238" s="11">
        <v>52.965480704710501</v>
      </c>
      <c r="M238" s="11">
        <v>11.7500097971279</v>
      </c>
      <c r="N238" s="11" t="s">
        <v>54</v>
      </c>
      <c r="O238" s="11" t="s">
        <v>60</v>
      </c>
      <c r="P238" s="11">
        <v>0</v>
      </c>
      <c r="Q238" s="11">
        <v>-0.66891840230665101</v>
      </c>
      <c r="R238" s="11">
        <v>1</v>
      </c>
      <c r="S238" s="11">
        <v>4</v>
      </c>
      <c r="T238" s="11">
        <v>484.38495041678698</v>
      </c>
      <c r="U238" s="11">
        <v>16.1562877249055</v>
      </c>
      <c r="V238" s="11" t="s">
        <v>63</v>
      </c>
    </row>
    <row r="239" spans="1:22" x14ac:dyDescent="0.3">
      <c r="A239" s="9">
        <v>45352.822916666701</v>
      </c>
      <c r="B239" s="10">
        <v>45352</v>
      </c>
      <c r="C239" s="11">
        <v>2024</v>
      </c>
      <c r="D239" s="11">
        <v>3</v>
      </c>
      <c r="E239" s="11">
        <v>1</v>
      </c>
      <c r="F239" s="11">
        <v>19</v>
      </c>
      <c r="G239" s="11" t="s">
        <v>52</v>
      </c>
      <c r="H239" s="11" t="s">
        <v>53</v>
      </c>
      <c r="I239" s="11">
        <v>40.779029088420501</v>
      </c>
      <c r="J239" s="11">
        <v>-73.768276960943993</v>
      </c>
      <c r="K239" s="11">
        <v>100</v>
      </c>
      <c r="L239" s="11">
        <v>9.4373564635217697</v>
      </c>
      <c r="M239" s="11">
        <v>10.8038557490804</v>
      </c>
      <c r="N239" s="11" t="s">
        <v>54</v>
      </c>
      <c r="O239" s="11" t="s">
        <v>58</v>
      </c>
      <c r="P239" s="11">
        <v>0</v>
      </c>
      <c r="Q239" s="11">
        <v>0.34026550937856898</v>
      </c>
      <c r="R239" s="11">
        <v>32</v>
      </c>
      <c r="S239" s="11">
        <v>10</v>
      </c>
      <c r="T239" s="11">
        <v>492.47835391965498</v>
      </c>
      <c r="U239" s="11">
        <v>28.800699240942699</v>
      </c>
      <c r="V239" s="11" t="s">
        <v>56</v>
      </c>
    </row>
    <row r="240" spans="1:22" x14ac:dyDescent="0.3">
      <c r="A240" s="9">
        <v>45352.826388888898</v>
      </c>
      <c r="B240" s="10">
        <v>45352</v>
      </c>
      <c r="C240" s="11">
        <v>2024</v>
      </c>
      <c r="D240" s="11">
        <v>3</v>
      </c>
      <c r="E240" s="11">
        <v>1</v>
      </c>
      <c r="F240" s="11">
        <v>19</v>
      </c>
      <c r="G240" s="11" t="s">
        <v>52</v>
      </c>
      <c r="H240" s="11" t="s">
        <v>53</v>
      </c>
      <c r="I240" s="11">
        <v>40.704973552821798</v>
      </c>
      <c r="J240" s="11">
        <v>-73.861430978096294</v>
      </c>
      <c r="K240" s="11">
        <v>196</v>
      </c>
      <c r="L240" s="11">
        <v>71.141531130367099</v>
      </c>
      <c r="M240" s="11">
        <v>33.466336733471898</v>
      </c>
      <c r="N240" s="11" t="s">
        <v>54</v>
      </c>
      <c r="O240" s="11" t="s">
        <v>60</v>
      </c>
      <c r="P240" s="11">
        <v>0</v>
      </c>
      <c r="Q240" s="11">
        <v>0.23101588667178499</v>
      </c>
      <c r="R240" s="11">
        <v>19</v>
      </c>
      <c r="S240" s="11">
        <v>36</v>
      </c>
      <c r="T240" s="11">
        <v>137.64070113236801</v>
      </c>
      <c r="U240" s="11">
        <v>13.476772473377901</v>
      </c>
      <c r="V240" s="11" t="s">
        <v>63</v>
      </c>
    </row>
    <row r="241" spans="1:22" x14ac:dyDescent="0.3">
      <c r="A241" s="9">
        <v>45352.829861111102</v>
      </c>
      <c r="B241" s="10">
        <v>45352</v>
      </c>
      <c r="C241" s="11">
        <v>2024</v>
      </c>
      <c r="D241" s="11">
        <v>3</v>
      </c>
      <c r="E241" s="11">
        <v>1</v>
      </c>
      <c r="F241" s="11">
        <v>19</v>
      </c>
      <c r="G241" s="11" t="s">
        <v>52</v>
      </c>
      <c r="H241" s="11" t="s">
        <v>53</v>
      </c>
      <c r="I241" s="11">
        <v>40.759909700135999</v>
      </c>
      <c r="J241" s="11">
        <v>-73.783178072880304</v>
      </c>
      <c r="K241" s="11">
        <v>293</v>
      </c>
      <c r="L241" s="11">
        <v>36.379107967655401</v>
      </c>
      <c r="M241" s="11">
        <v>82.969937240893401</v>
      </c>
      <c r="N241" s="11" t="s">
        <v>54</v>
      </c>
      <c r="O241" s="11" t="s">
        <v>61</v>
      </c>
      <c r="P241" s="11">
        <v>0</v>
      </c>
      <c r="Q241" s="11">
        <v>-3.8178547789095602E-2</v>
      </c>
      <c r="R241" s="11">
        <v>60</v>
      </c>
      <c r="S241" s="11">
        <v>9</v>
      </c>
      <c r="T241" s="11">
        <v>84.590108210873794</v>
      </c>
      <c r="U241" s="11">
        <v>11.062045517302</v>
      </c>
      <c r="V241" s="11" t="s">
        <v>56</v>
      </c>
    </row>
    <row r="242" spans="1:22" x14ac:dyDescent="0.3">
      <c r="A242" s="9">
        <v>45352.833333333299</v>
      </c>
      <c r="B242" s="10">
        <v>45352</v>
      </c>
      <c r="C242" s="11">
        <v>2024</v>
      </c>
      <c r="D242" s="11">
        <v>3</v>
      </c>
      <c r="E242" s="11">
        <v>1</v>
      </c>
      <c r="F242" s="11">
        <v>20</v>
      </c>
      <c r="G242" s="11" t="s">
        <v>52</v>
      </c>
      <c r="H242" s="11" t="s">
        <v>53</v>
      </c>
      <c r="I242" s="11">
        <v>40.6305216768218</v>
      </c>
      <c r="J242" s="11">
        <v>-73.878581268620195</v>
      </c>
      <c r="K242" s="11">
        <v>165</v>
      </c>
      <c r="L242" s="11">
        <v>44.794459312841603</v>
      </c>
      <c r="M242" s="11">
        <v>20.384731738784101</v>
      </c>
      <c r="N242" s="11" t="s">
        <v>59</v>
      </c>
      <c r="O242" s="11" t="s">
        <v>55</v>
      </c>
      <c r="P242" s="11">
        <v>0</v>
      </c>
      <c r="Q242" s="11">
        <v>0.53190219864411603</v>
      </c>
      <c r="R242" s="11">
        <v>40</v>
      </c>
      <c r="S242" s="11">
        <v>49</v>
      </c>
      <c r="T242" s="11">
        <v>254.20807490076601</v>
      </c>
      <c r="U242" s="11">
        <v>14.417038408746601</v>
      </c>
      <c r="V242" s="11" t="s">
        <v>63</v>
      </c>
    </row>
    <row r="243" spans="1:22" x14ac:dyDescent="0.3">
      <c r="A243" s="9">
        <v>45352.836805555598</v>
      </c>
      <c r="B243" s="10">
        <v>45352</v>
      </c>
      <c r="C243" s="11">
        <v>2024</v>
      </c>
      <c r="D243" s="11">
        <v>3</v>
      </c>
      <c r="E243" s="11">
        <v>1</v>
      </c>
      <c r="F243" s="11">
        <v>20</v>
      </c>
      <c r="G243" s="11" t="s">
        <v>52</v>
      </c>
      <c r="H243" s="11" t="s">
        <v>53</v>
      </c>
      <c r="I243" s="11">
        <v>40.650943955267103</v>
      </c>
      <c r="J243" s="11">
        <v>-73.885919581157495</v>
      </c>
      <c r="K243" s="11">
        <v>226</v>
      </c>
      <c r="L243" s="11">
        <v>23.186503281619501</v>
      </c>
      <c r="M243" s="11">
        <v>19.0609782828409</v>
      </c>
      <c r="N243" s="11" t="s">
        <v>59</v>
      </c>
      <c r="O243" s="11" t="s">
        <v>58</v>
      </c>
      <c r="P243" s="11">
        <v>0</v>
      </c>
      <c r="Q243" s="11">
        <v>-1.7996112556954699E-2</v>
      </c>
      <c r="R243" s="11">
        <v>37</v>
      </c>
      <c r="S243" s="11">
        <v>35</v>
      </c>
      <c r="T243" s="11">
        <v>324.66712046158602</v>
      </c>
      <c r="U243" s="11">
        <v>21.764150735588998</v>
      </c>
      <c r="V243" s="11" t="s">
        <v>56</v>
      </c>
    </row>
    <row r="244" spans="1:22" x14ac:dyDescent="0.3">
      <c r="A244" s="9">
        <v>45352.840277777803</v>
      </c>
      <c r="B244" s="10">
        <v>45352</v>
      </c>
      <c r="C244" s="11">
        <v>2024</v>
      </c>
      <c r="D244" s="11">
        <v>3</v>
      </c>
      <c r="E244" s="11">
        <v>1</v>
      </c>
      <c r="F244" s="11">
        <v>20</v>
      </c>
      <c r="G244" s="11" t="s">
        <v>52</v>
      </c>
      <c r="H244" s="11" t="s">
        <v>53</v>
      </c>
      <c r="I244" s="11">
        <v>40.711002089283497</v>
      </c>
      <c r="J244" s="11">
        <v>-73.825232431289706</v>
      </c>
      <c r="K244" s="11">
        <v>280</v>
      </c>
      <c r="L244" s="11">
        <v>51.717362249785403</v>
      </c>
      <c r="M244" s="11">
        <v>69.024134962181904</v>
      </c>
      <c r="N244" s="11" t="s">
        <v>57</v>
      </c>
      <c r="O244" s="11" t="s">
        <v>61</v>
      </c>
      <c r="P244" s="11">
        <v>0</v>
      </c>
      <c r="Q244" s="11">
        <v>-0.88656894765294902</v>
      </c>
      <c r="R244" s="11">
        <v>17</v>
      </c>
      <c r="S244" s="11">
        <v>39</v>
      </c>
      <c r="T244" s="11">
        <v>354.022247430802</v>
      </c>
      <c r="U244" s="11">
        <v>27.3769493111377</v>
      </c>
      <c r="V244" s="11" t="s">
        <v>56</v>
      </c>
    </row>
    <row r="245" spans="1:22" x14ac:dyDescent="0.3">
      <c r="A245" s="9">
        <v>45352.84375</v>
      </c>
      <c r="B245" s="10">
        <v>45352</v>
      </c>
      <c r="C245" s="11">
        <v>2024</v>
      </c>
      <c r="D245" s="11">
        <v>3</v>
      </c>
      <c r="E245" s="11">
        <v>1</v>
      </c>
      <c r="F245" s="11">
        <v>20</v>
      </c>
      <c r="G245" s="11" t="s">
        <v>52</v>
      </c>
      <c r="H245" s="11" t="s">
        <v>53</v>
      </c>
      <c r="I245" s="11">
        <v>40.736995967667902</v>
      </c>
      <c r="J245" s="11">
        <v>-73.878087092145705</v>
      </c>
      <c r="K245" s="11">
        <v>144</v>
      </c>
      <c r="L245" s="11">
        <v>67.935926043949706</v>
      </c>
      <c r="M245" s="11">
        <v>86.280080122626202</v>
      </c>
      <c r="N245" s="11" t="s">
        <v>54</v>
      </c>
      <c r="O245" s="11" t="s">
        <v>58</v>
      </c>
      <c r="P245" s="11">
        <v>0</v>
      </c>
      <c r="Q245" s="11">
        <v>0.37804234862198699</v>
      </c>
      <c r="R245" s="11">
        <v>76</v>
      </c>
      <c r="S245" s="11">
        <v>37</v>
      </c>
      <c r="T245" s="11">
        <v>376.11065632286898</v>
      </c>
      <c r="U245" s="11">
        <v>11.333868363494799</v>
      </c>
      <c r="V245" s="11" t="s">
        <v>56</v>
      </c>
    </row>
    <row r="246" spans="1:22" x14ac:dyDescent="0.3">
      <c r="A246" s="9">
        <v>45352.847222222197</v>
      </c>
      <c r="B246" s="10">
        <v>45352</v>
      </c>
      <c r="C246" s="11">
        <v>2024</v>
      </c>
      <c r="D246" s="11">
        <v>3</v>
      </c>
      <c r="E246" s="11">
        <v>1</v>
      </c>
      <c r="F246" s="11">
        <v>20</v>
      </c>
      <c r="G246" s="11" t="s">
        <v>52</v>
      </c>
      <c r="H246" s="11" t="s">
        <v>53</v>
      </c>
      <c r="I246" s="11">
        <v>40.794708620525697</v>
      </c>
      <c r="J246" s="11">
        <v>-73.729012032282498</v>
      </c>
      <c r="K246" s="11">
        <v>11</v>
      </c>
      <c r="L246" s="11">
        <v>55.170823911518198</v>
      </c>
      <c r="M246" s="11">
        <v>83.709235943185703</v>
      </c>
      <c r="N246" s="11" t="s">
        <v>57</v>
      </c>
      <c r="O246" s="11" t="s">
        <v>61</v>
      </c>
      <c r="P246" s="11">
        <v>0</v>
      </c>
      <c r="Q246" s="11">
        <v>-0.60952057234488499</v>
      </c>
      <c r="R246" s="11">
        <v>6</v>
      </c>
      <c r="S246" s="11">
        <v>7</v>
      </c>
      <c r="T246" s="11">
        <v>252.33200273710699</v>
      </c>
      <c r="U246" s="11">
        <v>25.418035117856501</v>
      </c>
      <c r="V246" s="11" t="s">
        <v>56</v>
      </c>
    </row>
    <row r="247" spans="1:22" x14ac:dyDescent="0.3">
      <c r="A247" s="9">
        <v>45352.850694444503</v>
      </c>
      <c r="B247" s="10">
        <v>45352</v>
      </c>
      <c r="C247" s="11">
        <v>2024</v>
      </c>
      <c r="D247" s="11">
        <v>3</v>
      </c>
      <c r="E247" s="11">
        <v>1</v>
      </c>
      <c r="F247" s="11">
        <v>20</v>
      </c>
      <c r="G247" s="11" t="s">
        <v>52</v>
      </c>
      <c r="H247" s="11" t="s">
        <v>53</v>
      </c>
      <c r="I247" s="11">
        <v>40.7304469983427</v>
      </c>
      <c r="J247" s="11">
        <v>-73.715497154798996</v>
      </c>
      <c r="K247" s="11">
        <v>146</v>
      </c>
      <c r="L247" s="11">
        <v>62.402593615276601</v>
      </c>
      <c r="M247" s="11">
        <v>70.2560652361677</v>
      </c>
      <c r="N247" s="11" t="s">
        <v>59</v>
      </c>
      <c r="O247" s="11" t="s">
        <v>61</v>
      </c>
      <c r="P247" s="11">
        <v>0</v>
      </c>
      <c r="Q247" s="11">
        <v>0.47921199531478098</v>
      </c>
      <c r="R247" s="11">
        <v>86</v>
      </c>
      <c r="S247" s="11">
        <v>19</v>
      </c>
      <c r="T247" s="11">
        <v>413.503642197077</v>
      </c>
      <c r="U247" s="11">
        <v>5.6450984185765902</v>
      </c>
      <c r="V247" s="11" t="s">
        <v>63</v>
      </c>
    </row>
    <row r="248" spans="1:22" x14ac:dyDescent="0.3">
      <c r="A248" s="9">
        <v>45352.854166666701</v>
      </c>
      <c r="B248" s="10">
        <v>45352</v>
      </c>
      <c r="C248" s="11">
        <v>2024</v>
      </c>
      <c r="D248" s="11">
        <v>3</v>
      </c>
      <c r="E248" s="11">
        <v>1</v>
      </c>
      <c r="F248" s="11">
        <v>20</v>
      </c>
      <c r="G248" s="11" t="s">
        <v>52</v>
      </c>
      <c r="H248" s="11" t="s">
        <v>53</v>
      </c>
      <c r="I248" s="11">
        <v>40.607813755892202</v>
      </c>
      <c r="J248" s="11">
        <v>-73.815541690846104</v>
      </c>
      <c r="K248" s="11">
        <v>104</v>
      </c>
      <c r="L248" s="11">
        <v>77.528435350197697</v>
      </c>
      <c r="M248" s="11">
        <v>86.185381217392404</v>
      </c>
      <c r="N248" s="11" t="s">
        <v>54</v>
      </c>
      <c r="O248" s="11" t="s">
        <v>61</v>
      </c>
      <c r="P248" s="11">
        <v>0</v>
      </c>
      <c r="Q248" s="11">
        <v>0.113809137064383</v>
      </c>
      <c r="R248" s="11">
        <v>96</v>
      </c>
      <c r="S248" s="11">
        <v>1</v>
      </c>
      <c r="T248" s="11">
        <v>439.52671442087802</v>
      </c>
      <c r="U248" s="11">
        <v>11.736791022722601</v>
      </c>
      <c r="V248" s="11" t="s">
        <v>56</v>
      </c>
    </row>
    <row r="249" spans="1:22" x14ac:dyDescent="0.3">
      <c r="A249" s="9">
        <v>45352.857638888898</v>
      </c>
      <c r="B249" s="10">
        <v>45352</v>
      </c>
      <c r="C249" s="11">
        <v>2024</v>
      </c>
      <c r="D249" s="11">
        <v>3</v>
      </c>
      <c r="E249" s="11">
        <v>1</v>
      </c>
      <c r="F249" s="11">
        <v>20</v>
      </c>
      <c r="G249" s="11" t="s">
        <v>52</v>
      </c>
      <c r="H249" s="11" t="s">
        <v>53</v>
      </c>
      <c r="I249" s="11">
        <v>40.615365777692197</v>
      </c>
      <c r="J249" s="11">
        <v>-73.869079031066406</v>
      </c>
      <c r="K249" s="11">
        <v>26</v>
      </c>
      <c r="L249" s="11">
        <v>14.510733945886299</v>
      </c>
      <c r="M249" s="11">
        <v>40.794287523201596</v>
      </c>
      <c r="N249" s="11" t="s">
        <v>59</v>
      </c>
      <c r="O249" s="11" t="s">
        <v>61</v>
      </c>
      <c r="P249" s="11">
        <v>0</v>
      </c>
      <c r="Q249" s="11">
        <v>0.35799028670830801</v>
      </c>
      <c r="R249" s="11">
        <v>70</v>
      </c>
      <c r="S249" s="11">
        <v>10</v>
      </c>
      <c r="T249" s="11">
        <v>144.713229814139</v>
      </c>
      <c r="U249" s="11">
        <v>9.3072908147852296</v>
      </c>
      <c r="V249" s="11" t="s">
        <v>56</v>
      </c>
    </row>
    <row r="250" spans="1:22" x14ac:dyDescent="0.3">
      <c r="A250" s="9">
        <v>45352.861111111102</v>
      </c>
      <c r="B250" s="10">
        <v>45352</v>
      </c>
      <c r="C250" s="11">
        <v>2024</v>
      </c>
      <c r="D250" s="11">
        <v>3</v>
      </c>
      <c r="E250" s="11">
        <v>1</v>
      </c>
      <c r="F250" s="11">
        <v>20</v>
      </c>
      <c r="G250" s="11" t="s">
        <v>52</v>
      </c>
      <c r="H250" s="11" t="s">
        <v>53</v>
      </c>
      <c r="I250" s="11">
        <v>40.7452022446287</v>
      </c>
      <c r="J250" s="11">
        <v>-73.973056557131699</v>
      </c>
      <c r="K250" s="11">
        <v>175</v>
      </c>
      <c r="L250" s="11">
        <v>11.139298111151099</v>
      </c>
      <c r="M250" s="11">
        <v>95.579844525101393</v>
      </c>
      <c r="N250" s="11" t="s">
        <v>57</v>
      </c>
      <c r="O250" s="11" t="s">
        <v>58</v>
      </c>
      <c r="P250" s="11">
        <v>0</v>
      </c>
      <c r="Q250" s="11">
        <v>0.63941239308920705</v>
      </c>
      <c r="R250" s="11">
        <v>98</v>
      </c>
      <c r="S250" s="11">
        <v>47</v>
      </c>
      <c r="T250" s="11">
        <v>159.96551702193801</v>
      </c>
      <c r="U250" s="11">
        <v>9.4073155672284692</v>
      </c>
      <c r="V250" s="11" t="s">
        <v>56</v>
      </c>
    </row>
    <row r="251" spans="1:22" x14ac:dyDescent="0.3">
      <c r="A251" s="9">
        <v>45352.864583333299</v>
      </c>
      <c r="B251" s="10">
        <v>45352</v>
      </c>
      <c r="C251" s="11">
        <v>2024</v>
      </c>
      <c r="D251" s="11">
        <v>3</v>
      </c>
      <c r="E251" s="11">
        <v>1</v>
      </c>
      <c r="F251" s="11">
        <v>20</v>
      </c>
      <c r="G251" s="11" t="s">
        <v>52</v>
      </c>
      <c r="H251" s="11" t="s">
        <v>53</v>
      </c>
      <c r="I251" s="11">
        <v>40.613631654930202</v>
      </c>
      <c r="J251" s="11">
        <v>-73.928176834568703</v>
      </c>
      <c r="K251" s="11">
        <v>223</v>
      </c>
      <c r="L251" s="11">
        <v>71.087912378252796</v>
      </c>
      <c r="M251" s="11">
        <v>55.112671697042202</v>
      </c>
      <c r="N251" s="11" t="s">
        <v>57</v>
      </c>
      <c r="O251" s="11" t="s">
        <v>61</v>
      </c>
      <c r="P251" s="11">
        <v>0</v>
      </c>
      <c r="Q251" s="11">
        <v>0.36406029347762497</v>
      </c>
      <c r="R251" s="11">
        <v>72</v>
      </c>
      <c r="S251" s="11">
        <v>38</v>
      </c>
      <c r="T251" s="11">
        <v>309.46286272361101</v>
      </c>
      <c r="U251" s="11">
        <v>19.2149866703326</v>
      </c>
      <c r="V251" s="11" t="s">
        <v>56</v>
      </c>
    </row>
    <row r="252" spans="1:22" x14ac:dyDescent="0.3">
      <c r="A252" s="9">
        <v>45352.868055555598</v>
      </c>
      <c r="B252" s="10">
        <v>45352</v>
      </c>
      <c r="C252" s="11">
        <v>2024</v>
      </c>
      <c r="D252" s="11">
        <v>3</v>
      </c>
      <c r="E252" s="11">
        <v>1</v>
      </c>
      <c r="F252" s="11">
        <v>20</v>
      </c>
      <c r="G252" s="11" t="s">
        <v>52</v>
      </c>
      <c r="H252" s="11" t="s">
        <v>53</v>
      </c>
      <c r="I252" s="11">
        <v>40.6983550426881</v>
      </c>
      <c r="J252" s="11">
        <v>-73.785626280071</v>
      </c>
      <c r="K252" s="11">
        <v>102</v>
      </c>
      <c r="L252" s="11">
        <v>68.099871025129502</v>
      </c>
      <c r="M252" s="11">
        <v>63.635836726724897</v>
      </c>
      <c r="N252" s="11" t="s">
        <v>57</v>
      </c>
      <c r="O252" s="11" t="s">
        <v>60</v>
      </c>
      <c r="P252" s="11">
        <v>0</v>
      </c>
      <c r="Q252" s="11">
        <v>0.32935540490180099</v>
      </c>
      <c r="R252" s="11">
        <v>52</v>
      </c>
      <c r="S252" s="11">
        <v>30</v>
      </c>
      <c r="T252" s="11">
        <v>335.91972318669002</v>
      </c>
      <c r="U252" s="11">
        <v>27.032205384666199</v>
      </c>
      <c r="V252" s="11" t="s">
        <v>63</v>
      </c>
    </row>
    <row r="253" spans="1:22" x14ac:dyDescent="0.3">
      <c r="A253" s="9">
        <v>45352.871527777803</v>
      </c>
      <c r="B253" s="10">
        <v>45352</v>
      </c>
      <c r="C253" s="11">
        <v>2024</v>
      </c>
      <c r="D253" s="11">
        <v>3</v>
      </c>
      <c r="E253" s="11">
        <v>1</v>
      </c>
      <c r="F253" s="11">
        <v>20</v>
      </c>
      <c r="G253" s="11" t="s">
        <v>52</v>
      </c>
      <c r="H253" s="11" t="s">
        <v>53</v>
      </c>
      <c r="I253" s="11">
        <v>40.620327548701603</v>
      </c>
      <c r="J253" s="11">
        <v>-73.714662846711803</v>
      </c>
      <c r="K253" s="11">
        <v>211</v>
      </c>
      <c r="L253" s="11">
        <v>51.665040366239801</v>
      </c>
      <c r="M253" s="11">
        <v>73.081937168563798</v>
      </c>
      <c r="N253" s="11" t="s">
        <v>57</v>
      </c>
      <c r="O253" s="11" t="s">
        <v>58</v>
      </c>
      <c r="P253" s="11">
        <v>0</v>
      </c>
      <c r="Q253" s="11">
        <v>0.352379282949213</v>
      </c>
      <c r="R253" s="11">
        <v>19</v>
      </c>
      <c r="S253" s="11">
        <v>30</v>
      </c>
      <c r="T253" s="11">
        <v>326.19390734022699</v>
      </c>
      <c r="U253" s="11">
        <v>19.976647802856199</v>
      </c>
      <c r="V253" s="11" t="s">
        <v>56</v>
      </c>
    </row>
    <row r="254" spans="1:22" x14ac:dyDescent="0.3">
      <c r="A254" s="9">
        <v>45352.875</v>
      </c>
      <c r="B254" s="10">
        <v>45352</v>
      </c>
      <c r="C254" s="11">
        <v>2024</v>
      </c>
      <c r="D254" s="11">
        <v>3</v>
      </c>
      <c r="E254" s="11">
        <v>1</v>
      </c>
      <c r="F254" s="11">
        <v>21</v>
      </c>
      <c r="G254" s="11" t="s">
        <v>52</v>
      </c>
      <c r="H254" s="11" t="s">
        <v>53</v>
      </c>
      <c r="I254" s="11">
        <v>40.696307440279</v>
      </c>
      <c r="J254" s="11">
        <v>-73.738526249256694</v>
      </c>
      <c r="K254" s="11">
        <v>34</v>
      </c>
      <c r="L254" s="11">
        <v>39.009134268100901</v>
      </c>
      <c r="M254" s="11">
        <v>61.114309954575099</v>
      </c>
      <c r="N254" s="11" t="s">
        <v>57</v>
      </c>
      <c r="O254" s="11" t="s">
        <v>55</v>
      </c>
      <c r="P254" s="11">
        <v>0</v>
      </c>
      <c r="Q254" s="11">
        <v>0.42185207811647901</v>
      </c>
      <c r="R254" s="11">
        <v>7</v>
      </c>
      <c r="S254" s="11">
        <v>47</v>
      </c>
      <c r="T254" s="11">
        <v>276.179804654451</v>
      </c>
      <c r="U254" s="11">
        <v>7.9665945363123596</v>
      </c>
      <c r="V254" s="11" t="s">
        <v>63</v>
      </c>
    </row>
    <row r="255" spans="1:22" x14ac:dyDescent="0.3">
      <c r="A255" s="9">
        <v>45352.878472222197</v>
      </c>
      <c r="B255" s="10">
        <v>45352</v>
      </c>
      <c r="C255" s="11">
        <v>2024</v>
      </c>
      <c r="D255" s="11">
        <v>3</v>
      </c>
      <c r="E255" s="11">
        <v>1</v>
      </c>
      <c r="F255" s="11">
        <v>21</v>
      </c>
      <c r="G255" s="11" t="s">
        <v>52</v>
      </c>
      <c r="H255" s="11" t="s">
        <v>53</v>
      </c>
      <c r="I255" s="11">
        <v>40.610712298574803</v>
      </c>
      <c r="J255" s="11">
        <v>-73.9261816801028</v>
      </c>
      <c r="K255" s="11">
        <v>35</v>
      </c>
      <c r="L255" s="11">
        <v>59.183721052703</v>
      </c>
      <c r="M255" s="11">
        <v>63.067331996672998</v>
      </c>
      <c r="N255" s="11" t="s">
        <v>57</v>
      </c>
      <c r="O255" s="11" t="s">
        <v>55</v>
      </c>
      <c r="P255" s="11">
        <v>0</v>
      </c>
      <c r="Q255" s="11">
        <v>-0.53997654555598995</v>
      </c>
      <c r="R255" s="11">
        <v>41</v>
      </c>
      <c r="S255" s="11">
        <v>10</v>
      </c>
      <c r="T255" s="11">
        <v>354.32794159109199</v>
      </c>
      <c r="U255" s="11">
        <v>29.684313337446699</v>
      </c>
      <c r="V255" s="11" t="s">
        <v>63</v>
      </c>
    </row>
    <row r="256" spans="1:22" x14ac:dyDescent="0.3">
      <c r="A256" s="9">
        <v>45352.881944444503</v>
      </c>
      <c r="B256" s="10">
        <v>45352</v>
      </c>
      <c r="C256" s="11">
        <v>2024</v>
      </c>
      <c r="D256" s="11">
        <v>3</v>
      </c>
      <c r="E256" s="11">
        <v>1</v>
      </c>
      <c r="F256" s="11">
        <v>21</v>
      </c>
      <c r="G256" s="11" t="s">
        <v>52</v>
      </c>
      <c r="H256" s="11" t="s">
        <v>53</v>
      </c>
      <c r="I256" s="11">
        <v>40.763677688026199</v>
      </c>
      <c r="J256" s="11">
        <v>-73.843721134075693</v>
      </c>
      <c r="K256" s="11">
        <v>31</v>
      </c>
      <c r="L256" s="11">
        <v>56.591633355221198</v>
      </c>
      <c r="M256" s="11">
        <v>78.408397254955602</v>
      </c>
      <c r="N256" s="11" t="s">
        <v>59</v>
      </c>
      <c r="O256" s="11" t="s">
        <v>61</v>
      </c>
      <c r="P256" s="11">
        <v>0</v>
      </c>
      <c r="Q256" s="11">
        <v>0.40236843265962802</v>
      </c>
      <c r="R256" s="11">
        <v>57</v>
      </c>
      <c r="S256" s="11">
        <v>19</v>
      </c>
      <c r="T256" s="11">
        <v>220.29843022482601</v>
      </c>
      <c r="U256" s="11">
        <v>6.3325604936436299</v>
      </c>
      <c r="V256" s="11" t="s">
        <v>63</v>
      </c>
    </row>
    <row r="257" spans="1:22" x14ac:dyDescent="0.3">
      <c r="A257" s="9">
        <v>45352.885416666701</v>
      </c>
      <c r="B257" s="10">
        <v>45352</v>
      </c>
      <c r="C257" s="11">
        <v>2024</v>
      </c>
      <c r="D257" s="11">
        <v>3</v>
      </c>
      <c r="E257" s="11">
        <v>1</v>
      </c>
      <c r="F257" s="11">
        <v>21</v>
      </c>
      <c r="G257" s="11" t="s">
        <v>52</v>
      </c>
      <c r="H257" s="11" t="s">
        <v>53</v>
      </c>
      <c r="I257" s="11">
        <v>40.724696173315401</v>
      </c>
      <c r="J257" s="11">
        <v>-73.807141144524905</v>
      </c>
      <c r="K257" s="11">
        <v>58</v>
      </c>
      <c r="L257" s="11">
        <v>34.363423898820201</v>
      </c>
      <c r="M257" s="11">
        <v>16.707087629467601</v>
      </c>
      <c r="N257" s="11" t="s">
        <v>59</v>
      </c>
      <c r="O257" s="11" t="s">
        <v>55</v>
      </c>
      <c r="P257" s="11">
        <v>1</v>
      </c>
      <c r="Q257" s="11">
        <v>0.74068119164023405</v>
      </c>
      <c r="R257" s="11">
        <v>14</v>
      </c>
      <c r="S257" s="11">
        <v>37</v>
      </c>
      <c r="T257" s="11">
        <v>82.895134003286103</v>
      </c>
      <c r="U257" s="11">
        <v>19.613233047999699</v>
      </c>
      <c r="V257" s="11" t="s">
        <v>56</v>
      </c>
    </row>
    <row r="258" spans="1:22" x14ac:dyDescent="0.3">
      <c r="A258" s="9">
        <v>45352.888888888898</v>
      </c>
      <c r="B258" s="10">
        <v>45352</v>
      </c>
      <c r="C258" s="11">
        <v>2024</v>
      </c>
      <c r="D258" s="11">
        <v>3</v>
      </c>
      <c r="E258" s="11">
        <v>1</v>
      </c>
      <c r="F258" s="11">
        <v>21</v>
      </c>
      <c r="G258" s="11" t="s">
        <v>52</v>
      </c>
      <c r="H258" s="11" t="s">
        <v>53</v>
      </c>
      <c r="I258" s="11">
        <v>40.653271413668499</v>
      </c>
      <c r="J258" s="11">
        <v>-73.719770631285499</v>
      </c>
      <c r="K258" s="11">
        <v>153</v>
      </c>
      <c r="L258" s="11">
        <v>18.422252387262699</v>
      </c>
      <c r="M258" s="11">
        <v>45.458201865102197</v>
      </c>
      <c r="N258" s="11" t="s">
        <v>59</v>
      </c>
      <c r="O258" s="11" t="s">
        <v>58</v>
      </c>
      <c r="P258" s="11">
        <v>0</v>
      </c>
      <c r="Q258" s="11">
        <v>0.98456902271312396</v>
      </c>
      <c r="R258" s="11">
        <v>32</v>
      </c>
      <c r="S258" s="11">
        <v>20</v>
      </c>
      <c r="T258" s="11">
        <v>440.34213839854198</v>
      </c>
      <c r="U258" s="11">
        <v>20.495114836651801</v>
      </c>
      <c r="V258" s="11" t="s">
        <v>56</v>
      </c>
    </row>
    <row r="259" spans="1:22" x14ac:dyDescent="0.3">
      <c r="A259" s="9">
        <v>45352.892361111102</v>
      </c>
      <c r="B259" s="10">
        <v>45352</v>
      </c>
      <c r="C259" s="11">
        <v>2024</v>
      </c>
      <c r="D259" s="11">
        <v>3</v>
      </c>
      <c r="E259" s="11">
        <v>1</v>
      </c>
      <c r="F259" s="11">
        <v>21</v>
      </c>
      <c r="G259" s="11" t="s">
        <v>52</v>
      </c>
      <c r="H259" s="11" t="s">
        <v>53</v>
      </c>
      <c r="I259" s="11">
        <v>40.608261427726099</v>
      </c>
      <c r="J259" s="11">
        <v>-73.771528185446797</v>
      </c>
      <c r="K259" s="11">
        <v>73</v>
      </c>
      <c r="L259" s="11">
        <v>26.700837431928399</v>
      </c>
      <c r="M259" s="11">
        <v>17.566095642459899</v>
      </c>
      <c r="N259" s="11" t="s">
        <v>57</v>
      </c>
      <c r="O259" s="11" t="s">
        <v>60</v>
      </c>
      <c r="P259" s="11">
        <v>0</v>
      </c>
      <c r="Q259" s="11">
        <v>0.87165349890715704</v>
      </c>
      <c r="R259" s="11">
        <v>5</v>
      </c>
      <c r="S259" s="11">
        <v>36</v>
      </c>
      <c r="T259" s="11">
        <v>343.80688658013599</v>
      </c>
      <c r="U259" s="11">
        <v>22.1811410097657</v>
      </c>
      <c r="V259" s="11" t="s">
        <v>63</v>
      </c>
    </row>
    <row r="260" spans="1:22" x14ac:dyDescent="0.3">
      <c r="A260" s="9">
        <v>45352.895833333299</v>
      </c>
      <c r="B260" s="10">
        <v>45352</v>
      </c>
      <c r="C260" s="11">
        <v>2024</v>
      </c>
      <c r="D260" s="11">
        <v>3</v>
      </c>
      <c r="E260" s="11">
        <v>1</v>
      </c>
      <c r="F260" s="11">
        <v>21</v>
      </c>
      <c r="G260" s="11" t="s">
        <v>52</v>
      </c>
      <c r="H260" s="11" t="s">
        <v>53</v>
      </c>
      <c r="I260" s="11">
        <v>40.881202473030903</v>
      </c>
      <c r="J260" s="11">
        <v>-73.769673861172294</v>
      </c>
      <c r="K260" s="11">
        <v>163</v>
      </c>
      <c r="L260" s="11">
        <v>17.5118400673867</v>
      </c>
      <c r="M260" s="11">
        <v>99.548552697843903</v>
      </c>
      <c r="N260" s="11" t="s">
        <v>59</v>
      </c>
      <c r="O260" s="11" t="s">
        <v>60</v>
      </c>
      <c r="P260" s="11">
        <v>1</v>
      </c>
      <c r="Q260" s="11">
        <v>-0.77849643304490701</v>
      </c>
      <c r="R260" s="11">
        <v>4</v>
      </c>
      <c r="S260" s="11">
        <v>36</v>
      </c>
      <c r="T260" s="11">
        <v>352.44630757027397</v>
      </c>
      <c r="U260" s="11">
        <v>10.754876709072001</v>
      </c>
      <c r="V260" s="11" t="s">
        <v>56</v>
      </c>
    </row>
    <row r="261" spans="1:22" x14ac:dyDescent="0.3">
      <c r="A261" s="9">
        <v>45352.899305555598</v>
      </c>
      <c r="B261" s="10">
        <v>45352</v>
      </c>
      <c r="C261" s="11">
        <v>2024</v>
      </c>
      <c r="D261" s="11">
        <v>3</v>
      </c>
      <c r="E261" s="11">
        <v>1</v>
      </c>
      <c r="F261" s="11">
        <v>21</v>
      </c>
      <c r="G261" s="11" t="s">
        <v>52</v>
      </c>
      <c r="H261" s="11" t="s">
        <v>53</v>
      </c>
      <c r="I261" s="11">
        <v>40.713713420737498</v>
      </c>
      <c r="J261" s="11">
        <v>-73.911816952099102</v>
      </c>
      <c r="K261" s="11">
        <v>129</v>
      </c>
      <c r="L261" s="11">
        <v>46.005010619421803</v>
      </c>
      <c r="M261" s="11">
        <v>24.363964893528902</v>
      </c>
      <c r="N261" s="11" t="s">
        <v>57</v>
      </c>
      <c r="O261" s="11" t="s">
        <v>58</v>
      </c>
      <c r="P261" s="11">
        <v>0</v>
      </c>
      <c r="Q261" s="11">
        <v>0.59446846368620798</v>
      </c>
      <c r="R261" s="11">
        <v>68</v>
      </c>
      <c r="S261" s="11">
        <v>48</v>
      </c>
      <c r="T261" s="11">
        <v>101.775871527454</v>
      </c>
      <c r="U261" s="11">
        <v>15.1425576875766</v>
      </c>
      <c r="V261" s="11" t="s">
        <v>63</v>
      </c>
    </row>
    <row r="262" spans="1:22" x14ac:dyDescent="0.3">
      <c r="A262" s="9">
        <v>45352.902777777803</v>
      </c>
      <c r="B262" s="10">
        <v>45352</v>
      </c>
      <c r="C262" s="11">
        <v>2024</v>
      </c>
      <c r="D262" s="11">
        <v>3</v>
      </c>
      <c r="E262" s="11">
        <v>1</v>
      </c>
      <c r="F262" s="11">
        <v>21</v>
      </c>
      <c r="G262" s="11" t="s">
        <v>52</v>
      </c>
      <c r="H262" s="11" t="s">
        <v>53</v>
      </c>
      <c r="I262" s="11">
        <v>40.847010976113701</v>
      </c>
      <c r="J262" s="11">
        <v>-73.814963051808107</v>
      </c>
      <c r="K262" s="11">
        <v>138</v>
      </c>
      <c r="L262" s="11">
        <v>54.8424310902451</v>
      </c>
      <c r="M262" s="11">
        <v>42.6808291251577</v>
      </c>
      <c r="N262" s="11" t="s">
        <v>59</v>
      </c>
      <c r="O262" s="11" t="s">
        <v>61</v>
      </c>
      <c r="P262" s="11">
        <v>0</v>
      </c>
      <c r="Q262" s="11">
        <v>0.75563995355632196</v>
      </c>
      <c r="R262" s="11">
        <v>26</v>
      </c>
      <c r="S262" s="11">
        <v>22</v>
      </c>
      <c r="T262" s="11">
        <v>475.46503563911</v>
      </c>
      <c r="U262" s="11">
        <v>28.100667732674498</v>
      </c>
      <c r="V262" s="11" t="s">
        <v>63</v>
      </c>
    </row>
    <row r="263" spans="1:22" x14ac:dyDescent="0.3">
      <c r="A263" s="9">
        <v>45352.90625</v>
      </c>
      <c r="B263" s="10">
        <v>45352</v>
      </c>
      <c r="C263" s="11">
        <v>2024</v>
      </c>
      <c r="D263" s="11">
        <v>3</v>
      </c>
      <c r="E263" s="11">
        <v>1</v>
      </c>
      <c r="F263" s="11">
        <v>21</v>
      </c>
      <c r="G263" s="11" t="s">
        <v>52</v>
      </c>
      <c r="H263" s="11" t="s">
        <v>53</v>
      </c>
      <c r="I263" s="11">
        <v>40.869765752088597</v>
      </c>
      <c r="J263" s="11">
        <v>-73.994379609474194</v>
      </c>
      <c r="K263" s="11">
        <v>256</v>
      </c>
      <c r="L263" s="11">
        <v>16.348759860379499</v>
      </c>
      <c r="M263" s="11">
        <v>54.4359972735719</v>
      </c>
      <c r="N263" s="11" t="s">
        <v>57</v>
      </c>
      <c r="O263" s="11" t="s">
        <v>58</v>
      </c>
      <c r="P263" s="11">
        <v>0</v>
      </c>
      <c r="Q263" s="11">
        <v>-0.76129891247303805</v>
      </c>
      <c r="R263" s="11">
        <v>49</v>
      </c>
      <c r="S263" s="11">
        <v>30</v>
      </c>
      <c r="T263" s="11">
        <v>424.06714814430399</v>
      </c>
      <c r="U263" s="11">
        <v>12.171417461668501</v>
      </c>
      <c r="V263" s="11" t="s">
        <v>56</v>
      </c>
    </row>
    <row r="264" spans="1:22" x14ac:dyDescent="0.3">
      <c r="A264" s="9">
        <v>45352.909722222197</v>
      </c>
      <c r="B264" s="10">
        <v>45352</v>
      </c>
      <c r="C264" s="11">
        <v>2024</v>
      </c>
      <c r="D264" s="11">
        <v>3</v>
      </c>
      <c r="E264" s="11">
        <v>1</v>
      </c>
      <c r="F264" s="11">
        <v>21</v>
      </c>
      <c r="G264" s="11" t="s">
        <v>52</v>
      </c>
      <c r="H264" s="11" t="s">
        <v>53</v>
      </c>
      <c r="I264" s="11">
        <v>40.653572975736303</v>
      </c>
      <c r="J264" s="11">
        <v>-73.9648269813041</v>
      </c>
      <c r="K264" s="11">
        <v>202</v>
      </c>
      <c r="L264" s="11">
        <v>19.661751628509698</v>
      </c>
      <c r="M264" s="11">
        <v>13.2642312300705</v>
      </c>
      <c r="N264" s="11" t="s">
        <v>59</v>
      </c>
      <c r="O264" s="11" t="s">
        <v>60</v>
      </c>
      <c r="P264" s="11">
        <v>0</v>
      </c>
      <c r="Q264" s="11">
        <v>0.85249248699576397</v>
      </c>
      <c r="R264" s="11">
        <v>81</v>
      </c>
      <c r="S264" s="11">
        <v>5</v>
      </c>
      <c r="T264" s="11">
        <v>177.27788555219601</v>
      </c>
      <c r="U264" s="11">
        <v>20.427353314640499</v>
      </c>
      <c r="V264" s="11" t="s">
        <v>56</v>
      </c>
    </row>
    <row r="265" spans="1:22" x14ac:dyDescent="0.3">
      <c r="A265" s="9">
        <v>45352.913194444503</v>
      </c>
      <c r="B265" s="10">
        <v>45352</v>
      </c>
      <c r="C265" s="11">
        <v>2024</v>
      </c>
      <c r="D265" s="11">
        <v>3</v>
      </c>
      <c r="E265" s="11">
        <v>1</v>
      </c>
      <c r="F265" s="11">
        <v>21</v>
      </c>
      <c r="G265" s="11" t="s">
        <v>52</v>
      </c>
      <c r="H265" s="11" t="s">
        <v>53</v>
      </c>
      <c r="I265" s="11">
        <v>40.797001478032399</v>
      </c>
      <c r="J265" s="11">
        <v>-73.844961682923696</v>
      </c>
      <c r="K265" s="11">
        <v>122</v>
      </c>
      <c r="L265" s="11">
        <v>47.129383509439798</v>
      </c>
      <c r="M265" s="11">
        <v>78.976117972565106</v>
      </c>
      <c r="N265" s="11" t="s">
        <v>54</v>
      </c>
      <c r="O265" s="11" t="s">
        <v>60</v>
      </c>
      <c r="P265" s="11">
        <v>0</v>
      </c>
      <c r="Q265" s="11">
        <v>0.39857926521132397</v>
      </c>
      <c r="R265" s="11">
        <v>52</v>
      </c>
      <c r="S265" s="11">
        <v>42</v>
      </c>
      <c r="T265" s="11">
        <v>197.158536639885</v>
      </c>
      <c r="U265" s="11">
        <v>24.836498976117198</v>
      </c>
      <c r="V265" s="11" t="s">
        <v>63</v>
      </c>
    </row>
    <row r="266" spans="1:22" x14ac:dyDescent="0.3">
      <c r="A266" s="9">
        <v>45352.916666666701</v>
      </c>
      <c r="B266" s="10">
        <v>45352</v>
      </c>
      <c r="C266" s="11">
        <v>2024</v>
      </c>
      <c r="D266" s="11">
        <v>3</v>
      </c>
      <c r="E266" s="11">
        <v>1</v>
      </c>
      <c r="F266" s="11">
        <v>22</v>
      </c>
      <c r="G266" s="11" t="s">
        <v>52</v>
      </c>
      <c r="H266" s="11" t="s">
        <v>53</v>
      </c>
      <c r="I266" s="11">
        <v>40.772333351090403</v>
      </c>
      <c r="J266" s="11">
        <v>-73.996893073930707</v>
      </c>
      <c r="K266" s="11">
        <v>251</v>
      </c>
      <c r="L266" s="11">
        <v>21.1704334390338</v>
      </c>
      <c r="M266" s="11">
        <v>59.900391397584798</v>
      </c>
      <c r="N266" s="11" t="s">
        <v>54</v>
      </c>
      <c r="O266" s="11" t="s">
        <v>61</v>
      </c>
      <c r="P266" s="11">
        <v>0</v>
      </c>
      <c r="Q266" s="11">
        <v>-0.44805103136072899</v>
      </c>
      <c r="R266" s="11">
        <v>14</v>
      </c>
      <c r="S266" s="11">
        <v>25</v>
      </c>
      <c r="T266" s="11">
        <v>264.838371186845</v>
      </c>
      <c r="U266" s="11">
        <v>25.7375689682077</v>
      </c>
      <c r="V266" s="11" t="s">
        <v>56</v>
      </c>
    </row>
    <row r="267" spans="1:22" x14ac:dyDescent="0.3">
      <c r="A267" s="9">
        <v>45352.920138888898</v>
      </c>
      <c r="B267" s="10">
        <v>45352</v>
      </c>
      <c r="C267" s="11">
        <v>2024</v>
      </c>
      <c r="D267" s="11">
        <v>3</v>
      </c>
      <c r="E267" s="11">
        <v>1</v>
      </c>
      <c r="F267" s="11">
        <v>22</v>
      </c>
      <c r="G267" s="11" t="s">
        <v>52</v>
      </c>
      <c r="H267" s="11" t="s">
        <v>53</v>
      </c>
      <c r="I267" s="11">
        <v>40.744289223610103</v>
      </c>
      <c r="J267" s="11">
        <v>-73.887186391375707</v>
      </c>
      <c r="K267" s="11">
        <v>290</v>
      </c>
      <c r="L267" s="11">
        <v>10.211335822121701</v>
      </c>
      <c r="M267" s="11">
        <v>82.952157144586195</v>
      </c>
      <c r="N267" s="11" t="s">
        <v>57</v>
      </c>
      <c r="O267" s="11" t="s">
        <v>55</v>
      </c>
      <c r="P267" s="11">
        <v>1</v>
      </c>
      <c r="Q267" s="11">
        <v>5.75725047341182E-2</v>
      </c>
      <c r="R267" s="11">
        <v>51</v>
      </c>
      <c r="S267" s="11">
        <v>45</v>
      </c>
      <c r="T267" s="11">
        <v>228.001641920579</v>
      </c>
      <c r="U267" s="11">
        <v>11.651584157261899</v>
      </c>
      <c r="V267" s="11" t="s">
        <v>56</v>
      </c>
    </row>
    <row r="268" spans="1:22" x14ac:dyDescent="0.3">
      <c r="A268" s="9">
        <v>45352.923611111102</v>
      </c>
      <c r="B268" s="10">
        <v>45352</v>
      </c>
      <c r="C268" s="11">
        <v>2024</v>
      </c>
      <c r="D268" s="11">
        <v>3</v>
      </c>
      <c r="E268" s="11">
        <v>1</v>
      </c>
      <c r="F268" s="11">
        <v>22</v>
      </c>
      <c r="G268" s="11" t="s">
        <v>52</v>
      </c>
      <c r="H268" s="11" t="s">
        <v>53</v>
      </c>
      <c r="I268" s="11">
        <v>40.8807739857467</v>
      </c>
      <c r="J268" s="11">
        <v>-73.907030310440106</v>
      </c>
      <c r="K268" s="11">
        <v>51</v>
      </c>
      <c r="L268" s="11">
        <v>22.839231880408601</v>
      </c>
      <c r="M268" s="11">
        <v>13.009610725628599</v>
      </c>
      <c r="N268" s="11" t="s">
        <v>57</v>
      </c>
      <c r="O268" s="11" t="s">
        <v>55</v>
      </c>
      <c r="P268" s="11">
        <v>0</v>
      </c>
      <c r="Q268" s="11">
        <v>-0.62023191008855805</v>
      </c>
      <c r="R268" s="11">
        <v>40</v>
      </c>
      <c r="S268" s="11">
        <v>6</v>
      </c>
      <c r="T268" s="11">
        <v>311.94381449355399</v>
      </c>
      <c r="U268" s="11">
        <v>8.5536181374087299</v>
      </c>
      <c r="V268" s="11" t="s">
        <v>63</v>
      </c>
    </row>
    <row r="269" spans="1:22" x14ac:dyDescent="0.3">
      <c r="A269" s="9">
        <v>45352.927083333299</v>
      </c>
      <c r="B269" s="10">
        <v>45352</v>
      </c>
      <c r="C269" s="11">
        <v>2024</v>
      </c>
      <c r="D269" s="11">
        <v>3</v>
      </c>
      <c r="E269" s="11">
        <v>1</v>
      </c>
      <c r="F269" s="11">
        <v>22</v>
      </c>
      <c r="G269" s="11" t="s">
        <v>52</v>
      </c>
      <c r="H269" s="11" t="s">
        <v>53</v>
      </c>
      <c r="I269" s="11">
        <v>40.6383157789165</v>
      </c>
      <c r="J269" s="11">
        <v>-73.730306657455799</v>
      </c>
      <c r="K269" s="11">
        <v>254</v>
      </c>
      <c r="L269" s="11">
        <v>50.884149495018498</v>
      </c>
      <c r="M269" s="11">
        <v>21.3876846336988</v>
      </c>
      <c r="N269" s="11" t="s">
        <v>54</v>
      </c>
      <c r="O269" s="11" t="s">
        <v>60</v>
      </c>
      <c r="P269" s="11">
        <v>0</v>
      </c>
      <c r="Q269" s="11">
        <v>0.46473019710078101</v>
      </c>
      <c r="R269" s="11">
        <v>39</v>
      </c>
      <c r="S269" s="11">
        <v>18</v>
      </c>
      <c r="T269" s="11">
        <v>82.377851395920999</v>
      </c>
      <c r="U269" s="11">
        <v>6.6018827771575896</v>
      </c>
      <c r="V269" s="11" t="s">
        <v>56</v>
      </c>
    </row>
    <row r="270" spans="1:22" x14ac:dyDescent="0.3">
      <c r="A270" s="9">
        <v>45352.930555555598</v>
      </c>
      <c r="B270" s="10">
        <v>45352</v>
      </c>
      <c r="C270" s="11">
        <v>2024</v>
      </c>
      <c r="D270" s="11">
        <v>3</v>
      </c>
      <c r="E270" s="11">
        <v>1</v>
      </c>
      <c r="F270" s="11">
        <v>22</v>
      </c>
      <c r="G270" s="11" t="s">
        <v>52</v>
      </c>
      <c r="H270" s="11" t="s">
        <v>53</v>
      </c>
      <c r="I270" s="11">
        <v>40.732720354043003</v>
      </c>
      <c r="J270" s="11">
        <v>-73.917964668805894</v>
      </c>
      <c r="K270" s="11">
        <v>290</v>
      </c>
      <c r="L270" s="11">
        <v>62.4134221522472</v>
      </c>
      <c r="M270" s="11">
        <v>73.620243155636899</v>
      </c>
      <c r="N270" s="11" t="s">
        <v>57</v>
      </c>
      <c r="O270" s="11" t="s">
        <v>58</v>
      </c>
      <c r="P270" s="11">
        <v>0</v>
      </c>
      <c r="Q270" s="11">
        <v>0.67475942129104705</v>
      </c>
      <c r="R270" s="11">
        <v>92</v>
      </c>
      <c r="S270" s="11">
        <v>26</v>
      </c>
      <c r="T270" s="11">
        <v>167.24224299927599</v>
      </c>
      <c r="U270" s="11">
        <v>27.240959601477901</v>
      </c>
      <c r="V270" s="11" t="s">
        <v>56</v>
      </c>
    </row>
    <row r="271" spans="1:22" x14ac:dyDescent="0.3">
      <c r="A271" s="9">
        <v>45352.934027777803</v>
      </c>
      <c r="B271" s="10">
        <v>45352</v>
      </c>
      <c r="C271" s="11">
        <v>2024</v>
      </c>
      <c r="D271" s="11">
        <v>3</v>
      </c>
      <c r="E271" s="11">
        <v>1</v>
      </c>
      <c r="F271" s="11">
        <v>22</v>
      </c>
      <c r="G271" s="11" t="s">
        <v>52</v>
      </c>
      <c r="H271" s="11" t="s">
        <v>53</v>
      </c>
      <c r="I271" s="11">
        <v>40.715332269251803</v>
      </c>
      <c r="J271" s="11">
        <v>-73.864623350499897</v>
      </c>
      <c r="K271" s="11">
        <v>123</v>
      </c>
      <c r="L271" s="11">
        <v>9.9678084880385995</v>
      </c>
      <c r="M271" s="11">
        <v>37.234315567873097</v>
      </c>
      <c r="N271" s="11" t="s">
        <v>57</v>
      </c>
      <c r="O271" s="11" t="s">
        <v>60</v>
      </c>
      <c r="P271" s="11">
        <v>0</v>
      </c>
      <c r="Q271" s="11">
        <v>0.71671140420370205</v>
      </c>
      <c r="R271" s="11">
        <v>5</v>
      </c>
      <c r="S271" s="11">
        <v>0</v>
      </c>
      <c r="T271" s="11">
        <v>220.14910738792301</v>
      </c>
      <c r="U271" s="11">
        <v>11.039828958955599</v>
      </c>
      <c r="V271" s="11" t="s">
        <v>56</v>
      </c>
    </row>
    <row r="272" spans="1:22" x14ac:dyDescent="0.3">
      <c r="A272" s="9">
        <v>45352.9375</v>
      </c>
      <c r="B272" s="10">
        <v>45352</v>
      </c>
      <c r="C272" s="11">
        <v>2024</v>
      </c>
      <c r="D272" s="11">
        <v>3</v>
      </c>
      <c r="E272" s="11">
        <v>1</v>
      </c>
      <c r="F272" s="11">
        <v>22</v>
      </c>
      <c r="G272" s="11" t="s">
        <v>52</v>
      </c>
      <c r="H272" s="11" t="s">
        <v>53</v>
      </c>
      <c r="I272" s="11">
        <v>40.710229415871197</v>
      </c>
      <c r="J272" s="11">
        <v>-73.806262557853898</v>
      </c>
      <c r="K272" s="11">
        <v>36</v>
      </c>
      <c r="L272" s="11">
        <v>37.445396791964598</v>
      </c>
      <c r="M272" s="11">
        <v>55.0358082581037</v>
      </c>
      <c r="N272" s="11" t="s">
        <v>54</v>
      </c>
      <c r="O272" s="11" t="s">
        <v>55</v>
      </c>
      <c r="P272" s="11">
        <v>0</v>
      </c>
      <c r="Q272" s="11">
        <v>-0.292039959146836</v>
      </c>
      <c r="R272" s="11">
        <v>37</v>
      </c>
      <c r="S272" s="11">
        <v>25</v>
      </c>
      <c r="T272" s="11">
        <v>409.612273432032</v>
      </c>
      <c r="U272" s="11">
        <v>18.078819041814999</v>
      </c>
      <c r="V272" s="11" t="s">
        <v>63</v>
      </c>
    </row>
    <row r="273" spans="1:22" x14ac:dyDescent="0.3">
      <c r="A273" s="9">
        <v>45352.940972222197</v>
      </c>
      <c r="B273" s="10">
        <v>45352</v>
      </c>
      <c r="C273" s="11">
        <v>2024</v>
      </c>
      <c r="D273" s="11">
        <v>3</v>
      </c>
      <c r="E273" s="11">
        <v>1</v>
      </c>
      <c r="F273" s="11">
        <v>22</v>
      </c>
      <c r="G273" s="11" t="s">
        <v>52</v>
      </c>
      <c r="H273" s="11" t="s">
        <v>53</v>
      </c>
      <c r="I273" s="11">
        <v>40.8351881721591</v>
      </c>
      <c r="J273" s="11">
        <v>-73.700256732490303</v>
      </c>
      <c r="K273" s="11">
        <v>134</v>
      </c>
      <c r="L273" s="11">
        <v>16.888539635858798</v>
      </c>
      <c r="M273" s="11">
        <v>42.237762143471301</v>
      </c>
      <c r="N273" s="11" t="s">
        <v>54</v>
      </c>
      <c r="O273" s="11" t="s">
        <v>58</v>
      </c>
      <c r="P273" s="11">
        <v>0</v>
      </c>
      <c r="Q273" s="11">
        <v>0.13747333907538201</v>
      </c>
      <c r="R273" s="11">
        <v>9</v>
      </c>
      <c r="S273" s="11">
        <v>16</v>
      </c>
      <c r="T273" s="11">
        <v>145.54245783597901</v>
      </c>
      <c r="U273" s="11">
        <v>16.538669225237999</v>
      </c>
      <c r="V273" s="11" t="s">
        <v>56</v>
      </c>
    </row>
    <row r="274" spans="1:22" x14ac:dyDescent="0.3">
      <c r="A274" s="9">
        <v>45352.944444444503</v>
      </c>
      <c r="B274" s="10">
        <v>45352</v>
      </c>
      <c r="C274" s="11">
        <v>2024</v>
      </c>
      <c r="D274" s="11">
        <v>3</v>
      </c>
      <c r="E274" s="11">
        <v>1</v>
      </c>
      <c r="F274" s="11">
        <v>22</v>
      </c>
      <c r="G274" s="11" t="s">
        <v>52</v>
      </c>
      <c r="H274" s="11" t="s">
        <v>53</v>
      </c>
      <c r="I274" s="11">
        <v>40.851391062749201</v>
      </c>
      <c r="J274" s="11">
        <v>-73.742567865079096</v>
      </c>
      <c r="K274" s="11">
        <v>291</v>
      </c>
      <c r="L274" s="11">
        <v>73.216865657476305</v>
      </c>
      <c r="M274" s="11">
        <v>47.884008865086997</v>
      </c>
      <c r="N274" s="11" t="s">
        <v>54</v>
      </c>
      <c r="O274" s="11" t="s">
        <v>58</v>
      </c>
      <c r="P274" s="11">
        <v>0</v>
      </c>
      <c r="Q274" s="11">
        <v>-6.2986827676639406E-2</v>
      </c>
      <c r="R274" s="11">
        <v>80</v>
      </c>
      <c r="S274" s="11">
        <v>0</v>
      </c>
      <c r="T274" s="11">
        <v>214.50903627561601</v>
      </c>
      <c r="U274" s="11">
        <v>17.2328489193299</v>
      </c>
      <c r="V274" s="11" t="s">
        <v>56</v>
      </c>
    </row>
    <row r="275" spans="1:22" x14ac:dyDescent="0.3">
      <c r="A275" s="9">
        <v>45352.947916666701</v>
      </c>
      <c r="B275" s="10">
        <v>45352</v>
      </c>
      <c r="C275" s="11">
        <v>2024</v>
      </c>
      <c r="D275" s="11">
        <v>3</v>
      </c>
      <c r="E275" s="11">
        <v>1</v>
      </c>
      <c r="F275" s="11">
        <v>22</v>
      </c>
      <c r="G275" s="11" t="s">
        <v>52</v>
      </c>
      <c r="H275" s="11" t="s">
        <v>53</v>
      </c>
      <c r="I275" s="11">
        <v>40.838557295912402</v>
      </c>
      <c r="J275" s="11">
        <v>-73.944182531393494</v>
      </c>
      <c r="K275" s="11">
        <v>52</v>
      </c>
      <c r="L275" s="11">
        <v>35.472496738990699</v>
      </c>
      <c r="M275" s="11">
        <v>82.408513812927694</v>
      </c>
      <c r="N275" s="11" t="s">
        <v>57</v>
      </c>
      <c r="O275" s="11" t="s">
        <v>58</v>
      </c>
      <c r="P275" s="11">
        <v>0</v>
      </c>
      <c r="Q275" s="11">
        <v>0.41871206868841399</v>
      </c>
      <c r="R275" s="11">
        <v>28</v>
      </c>
      <c r="S275" s="11">
        <v>47</v>
      </c>
      <c r="T275" s="11">
        <v>291.22651762447998</v>
      </c>
      <c r="U275" s="11">
        <v>16.909247300003202</v>
      </c>
      <c r="V275" s="11" t="s">
        <v>56</v>
      </c>
    </row>
    <row r="276" spans="1:22" x14ac:dyDescent="0.3">
      <c r="A276" s="9">
        <v>45352.951388888898</v>
      </c>
      <c r="B276" s="10">
        <v>45352</v>
      </c>
      <c r="C276" s="11">
        <v>2024</v>
      </c>
      <c r="D276" s="11">
        <v>3</v>
      </c>
      <c r="E276" s="11">
        <v>1</v>
      </c>
      <c r="F276" s="11">
        <v>22</v>
      </c>
      <c r="G276" s="11" t="s">
        <v>52</v>
      </c>
      <c r="H276" s="11" t="s">
        <v>53</v>
      </c>
      <c r="I276" s="11">
        <v>40.750201314426398</v>
      </c>
      <c r="J276" s="11">
        <v>-73.955646572098701</v>
      </c>
      <c r="K276" s="11">
        <v>32</v>
      </c>
      <c r="L276" s="11">
        <v>14.672884520669101</v>
      </c>
      <c r="M276" s="11">
        <v>65.902402051801303</v>
      </c>
      <c r="N276" s="11" t="s">
        <v>57</v>
      </c>
      <c r="O276" s="11" t="s">
        <v>60</v>
      </c>
      <c r="P276" s="11">
        <v>0</v>
      </c>
      <c r="Q276" s="11">
        <v>-0.381573135257473</v>
      </c>
      <c r="R276" s="11">
        <v>33</v>
      </c>
      <c r="S276" s="11">
        <v>28</v>
      </c>
      <c r="T276" s="11">
        <v>252.84651663376599</v>
      </c>
      <c r="U276" s="11">
        <v>5.3292118992207396</v>
      </c>
      <c r="V276" s="11" t="s">
        <v>56</v>
      </c>
    </row>
    <row r="277" spans="1:22" x14ac:dyDescent="0.3">
      <c r="A277" s="9">
        <v>45352.954861111102</v>
      </c>
      <c r="B277" s="10">
        <v>45352</v>
      </c>
      <c r="C277" s="11">
        <v>2024</v>
      </c>
      <c r="D277" s="11">
        <v>3</v>
      </c>
      <c r="E277" s="11">
        <v>1</v>
      </c>
      <c r="F277" s="11">
        <v>22</v>
      </c>
      <c r="G277" s="11" t="s">
        <v>52</v>
      </c>
      <c r="H277" s="11" t="s">
        <v>53</v>
      </c>
      <c r="I277" s="11">
        <v>40.800009480019902</v>
      </c>
      <c r="J277" s="11">
        <v>-73.954684178755201</v>
      </c>
      <c r="K277" s="11">
        <v>93</v>
      </c>
      <c r="L277" s="11">
        <v>54.460178117042098</v>
      </c>
      <c r="M277" s="11">
        <v>57.000140122846702</v>
      </c>
      <c r="N277" s="11" t="s">
        <v>57</v>
      </c>
      <c r="O277" s="11" t="s">
        <v>58</v>
      </c>
      <c r="P277" s="11">
        <v>0</v>
      </c>
      <c r="Q277" s="11">
        <v>-0.73022400430798295</v>
      </c>
      <c r="R277" s="11">
        <v>9</v>
      </c>
      <c r="S277" s="11">
        <v>28</v>
      </c>
      <c r="T277" s="11">
        <v>133.86060060333801</v>
      </c>
      <c r="U277" s="11">
        <v>9.1192227288320105</v>
      </c>
      <c r="V277" s="11" t="s">
        <v>63</v>
      </c>
    </row>
    <row r="278" spans="1:22" x14ac:dyDescent="0.3">
      <c r="A278" s="9">
        <v>45352.958333333299</v>
      </c>
      <c r="B278" s="10">
        <v>45352</v>
      </c>
      <c r="C278" s="11">
        <v>2024</v>
      </c>
      <c r="D278" s="11">
        <v>3</v>
      </c>
      <c r="E278" s="11">
        <v>1</v>
      </c>
      <c r="F278" s="11">
        <v>23</v>
      </c>
      <c r="G278" s="11" t="s">
        <v>52</v>
      </c>
      <c r="H278" s="11" t="s">
        <v>53</v>
      </c>
      <c r="I278" s="11">
        <v>40.724188273567698</v>
      </c>
      <c r="J278" s="11">
        <v>-73.762717070176507</v>
      </c>
      <c r="K278" s="11">
        <v>106</v>
      </c>
      <c r="L278" s="11">
        <v>25.447719747634999</v>
      </c>
      <c r="M278" s="11">
        <v>81.547171800704703</v>
      </c>
      <c r="N278" s="11" t="s">
        <v>57</v>
      </c>
      <c r="O278" s="11" t="s">
        <v>55</v>
      </c>
      <c r="P278" s="11">
        <v>0</v>
      </c>
      <c r="Q278" s="11">
        <v>0.28228778389540898</v>
      </c>
      <c r="R278" s="11">
        <v>78</v>
      </c>
      <c r="S278" s="11">
        <v>16</v>
      </c>
      <c r="T278" s="11">
        <v>305.90285089286101</v>
      </c>
      <c r="U278" s="11">
        <v>28.5441785626628</v>
      </c>
      <c r="V278" s="11" t="s">
        <v>56</v>
      </c>
    </row>
    <row r="279" spans="1:22" x14ac:dyDescent="0.3">
      <c r="A279" s="9">
        <v>45352.961805555598</v>
      </c>
      <c r="B279" s="10">
        <v>45352</v>
      </c>
      <c r="C279" s="11">
        <v>2024</v>
      </c>
      <c r="D279" s="11">
        <v>3</v>
      </c>
      <c r="E279" s="11">
        <v>1</v>
      </c>
      <c r="F279" s="11">
        <v>23</v>
      </c>
      <c r="G279" s="11" t="s">
        <v>52</v>
      </c>
      <c r="H279" s="11" t="s">
        <v>53</v>
      </c>
      <c r="I279" s="11">
        <v>40.847070792298197</v>
      </c>
      <c r="J279" s="11">
        <v>-73.715292998881694</v>
      </c>
      <c r="K279" s="11">
        <v>99</v>
      </c>
      <c r="L279" s="11">
        <v>46.645427100810302</v>
      </c>
      <c r="M279" s="11">
        <v>74.989271580683194</v>
      </c>
      <c r="N279" s="11" t="s">
        <v>54</v>
      </c>
      <c r="O279" s="11" t="s">
        <v>55</v>
      </c>
      <c r="P279" s="11">
        <v>0</v>
      </c>
      <c r="Q279" s="11">
        <v>-5.7477334463472203E-2</v>
      </c>
      <c r="R279" s="11">
        <v>55</v>
      </c>
      <c r="S279" s="11">
        <v>45</v>
      </c>
      <c r="T279" s="11">
        <v>393.87146745421899</v>
      </c>
      <c r="U279" s="11">
        <v>19.387614670057602</v>
      </c>
      <c r="V279" s="11" t="s">
        <v>63</v>
      </c>
    </row>
    <row r="280" spans="1:22" x14ac:dyDescent="0.3">
      <c r="A280" s="9">
        <v>45352.965277777803</v>
      </c>
      <c r="B280" s="10">
        <v>45352</v>
      </c>
      <c r="C280" s="11">
        <v>2024</v>
      </c>
      <c r="D280" s="11">
        <v>3</v>
      </c>
      <c r="E280" s="11">
        <v>1</v>
      </c>
      <c r="F280" s="11">
        <v>23</v>
      </c>
      <c r="G280" s="11" t="s">
        <v>52</v>
      </c>
      <c r="H280" s="11" t="s">
        <v>53</v>
      </c>
      <c r="I280" s="11">
        <v>40.835568726533303</v>
      </c>
      <c r="J280" s="11">
        <v>-73.915690926721894</v>
      </c>
      <c r="K280" s="11">
        <v>137</v>
      </c>
      <c r="L280" s="11">
        <v>28.557145523656001</v>
      </c>
      <c r="M280" s="11">
        <v>90.090122278343898</v>
      </c>
      <c r="N280" s="11" t="s">
        <v>54</v>
      </c>
      <c r="O280" s="11" t="s">
        <v>61</v>
      </c>
      <c r="P280" s="11">
        <v>1</v>
      </c>
      <c r="Q280" s="11">
        <v>0.37113771530838902</v>
      </c>
      <c r="R280" s="11">
        <v>12</v>
      </c>
      <c r="S280" s="11">
        <v>9</v>
      </c>
      <c r="T280" s="11">
        <v>429.19628034167903</v>
      </c>
      <c r="U280" s="11">
        <v>14.0898270524746</v>
      </c>
      <c r="V280" s="11" t="s">
        <v>56</v>
      </c>
    </row>
    <row r="281" spans="1:22" x14ac:dyDescent="0.3">
      <c r="A281" s="9">
        <v>45352.96875</v>
      </c>
      <c r="B281" s="10">
        <v>45352</v>
      </c>
      <c r="C281" s="11">
        <v>2024</v>
      </c>
      <c r="D281" s="11">
        <v>3</v>
      </c>
      <c r="E281" s="11">
        <v>1</v>
      </c>
      <c r="F281" s="11">
        <v>23</v>
      </c>
      <c r="G281" s="11" t="s">
        <v>52</v>
      </c>
      <c r="H281" s="11" t="s">
        <v>53</v>
      </c>
      <c r="I281" s="11">
        <v>40.620541674265198</v>
      </c>
      <c r="J281" s="11">
        <v>-73.732999097167394</v>
      </c>
      <c r="K281" s="11">
        <v>131</v>
      </c>
      <c r="L281" s="11">
        <v>68.971478075272898</v>
      </c>
      <c r="M281" s="11">
        <v>33.816502507373698</v>
      </c>
      <c r="N281" s="11" t="s">
        <v>59</v>
      </c>
      <c r="O281" s="11" t="s">
        <v>61</v>
      </c>
      <c r="P281" s="11">
        <v>0</v>
      </c>
      <c r="Q281" s="11">
        <v>-0.37373942891419598</v>
      </c>
      <c r="R281" s="11">
        <v>77</v>
      </c>
      <c r="S281" s="11">
        <v>18</v>
      </c>
      <c r="T281" s="11">
        <v>81.524380412213304</v>
      </c>
      <c r="U281" s="11">
        <v>14.4855638760529</v>
      </c>
      <c r="V281" s="11" t="s">
        <v>63</v>
      </c>
    </row>
    <row r="282" spans="1:22" x14ac:dyDescent="0.3">
      <c r="A282" s="9">
        <v>45352.972222222197</v>
      </c>
      <c r="B282" s="10">
        <v>45352</v>
      </c>
      <c r="C282" s="11">
        <v>2024</v>
      </c>
      <c r="D282" s="11">
        <v>3</v>
      </c>
      <c r="E282" s="11">
        <v>1</v>
      </c>
      <c r="F282" s="11">
        <v>23</v>
      </c>
      <c r="G282" s="11" t="s">
        <v>52</v>
      </c>
      <c r="H282" s="11" t="s">
        <v>53</v>
      </c>
      <c r="I282" s="11">
        <v>40.6855742289492</v>
      </c>
      <c r="J282" s="11">
        <v>-73.800710470744093</v>
      </c>
      <c r="K282" s="11">
        <v>204</v>
      </c>
      <c r="L282" s="11">
        <v>25.9223449528107</v>
      </c>
      <c r="M282" s="11">
        <v>22.7886303497881</v>
      </c>
      <c r="N282" s="11" t="s">
        <v>57</v>
      </c>
      <c r="O282" s="11" t="s">
        <v>55</v>
      </c>
      <c r="P282" s="11">
        <v>0</v>
      </c>
      <c r="Q282" s="11">
        <v>-0.115683288432763</v>
      </c>
      <c r="R282" s="11">
        <v>61</v>
      </c>
      <c r="S282" s="11">
        <v>5</v>
      </c>
      <c r="T282" s="11">
        <v>280.57279692137502</v>
      </c>
      <c r="U282" s="11">
        <v>12.504785326058199</v>
      </c>
      <c r="V282" s="11" t="s">
        <v>56</v>
      </c>
    </row>
    <row r="283" spans="1:22" x14ac:dyDescent="0.3">
      <c r="A283" s="9">
        <v>45352.975694444503</v>
      </c>
      <c r="B283" s="10">
        <v>45352</v>
      </c>
      <c r="C283" s="11">
        <v>2024</v>
      </c>
      <c r="D283" s="11">
        <v>3</v>
      </c>
      <c r="E283" s="11">
        <v>1</v>
      </c>
      <c r="F283" s="11">
        <v>23</v>
      </c>
      <c r="G283" s="11" t="s">
        <v>52</v>
      </c>
      <c r="H283" s="11" t="s">
        <v>53</v>
      </c>
      <c r="I283" s="11">
        <v>40.707394259563102</v>
      </c>
      <c r="J283" s="11">
        <v>-73.779665782433298</v>
      </c>
      <c r="K283" s="11">
        <v>216</v>
      </c>
      <c r="L283" s="11">
        <v>31.4573778297164</v>
      </c>
      <c r="M283" s="11">
        <v>84.446363827526099</v>
      </c>
      <c r="N283" s="11" t="s">
        <v>57</v>
      </c>
      <c r="O283" s="11" t="s">
        <v>61</v>
      </c>
      <c r="P283" s="11">
        <v>0</v>
      </c>
      <c r="Q283" s="11">
        <v>-0.25359419296858698</v>
      </c>
      <c r="R283" s="11">
        <v>5</v>
      </c>
      <c r="S283" s="11">
        <v>31</v>
      </c>
      <c r="T283" s="11">
        <v>143.22147244059099</v>
      </c>
      <c r="U283" s="11">
        <v>11.0125720350484</v>
      </c>
      <c r="V283" s="11" t="s">
        <v>56</v>
      </c>
    </row>
    <row r="284" spans="1:22" x14ac:dyDescent="0.3">
      <c r="A284" s="9">
        <v>45352.979166666701</v>
      </c>
      <c r="B284" s="10">
        <v>45352</v>
      </c>
      <c r="C284" s="11">
        <v>2024</v>
      </c>
      <c r="D284" s="11">
        <v>3</v>
      </c>
      <c r="E284" s="11">
        <v>1</v>
      </c>
      <c r="F284" s="11">
        <v>23</v>
      </c>
      <c r="G284" s="11" t="s">
        <v>52</v>
      </c>
      <c r="H284" s="11" t="s">
        <v>53</v>
      </c>
      <c r="I284" s="11">
        <v>40.8703963988252</v>
      </c>
      <c r="J284" s="11">
        <v>-73.887778701799206</v>
      </c>
      <c r="K284" s="11">
        <v>121</v>
      </c>
      <c r="L284" s="11">
        <v>37.377323082292001</v>
      </c>
      <c r="M284" s="11">
        <v>71.751018670167795</v>
      </c>
      <c r="N284" s="11" t="s">
        <v>57</v>
      </c>
      <c r="O284" s="11" t="s">
        <v>55</v>
      </c>
      <c r="P284" s="11">
        <v>0</v>
      </c>
      <c r="Q284" s="11">
        <v>-0.93457764568924395</v>
      </c>
      <c r="R284" s="11">
        <v>58</v>
      </c>
      <c r="S284" s="11">
        <v>14</v>
      </c>
      <c r="T284" s="11">
        <v>435.025005993192</v>
      </c>
      <c r="U284" s="11">
        <v>22.7817843419555</v>
      </c>
      <c r="V284" s="11" t="s">
        <v>63</v>
      </c>
    </row>
    <row r="285" spans="1:22" x14ac:dyDescent="0.3">
      <c r="A285" s="9">
        <v>45352.982638888898</v>
      </c>
      <c r="B285" s="10">
        <v>45352</v>
      </c>
      <c r="C285" s="11">
        <v>2024</v>
      </c>
      <c r="D285" s="11">
        <v>3</v>
      </c>
      <c r="E285" s="11">
        <v>1</v>
      </c>
      <c r="F285" s="11">
        <v>23</v>
      </c>
      <c r="G285" s="11" t="s">
        <v>52</v>
      </c>
      <c r="H285" s="11" t="s">
        <v>53</v>
      </c>
      <c r="I285" s="11">
        <v>40.653230778451302</v>
      </c>
      <c r="J285" s="11">
        <v>-73.990706808013599</v>
      </c>
      <c r="K285" s="11">
        <v>101</v>
      </c>
      <c r="L285" s="11">
        <v>64.614858275121804</v>
      </c>
      <c r="M285" s="11">
        <v>78.139738109762007</v>
      </c>
      <c r="N285" s="11" t="s">
        <v>59</v>
      </c>
      <c r="O285" s="11" t="s">
        <v>55</v>
      </c>
      <c r="P285" s="11">
        <v>0</v>
      </c>
      <c r="Q285" s="11">
        <v>-0.64615274580306103</v>
      </c>
      <c r="R285" s="11">
        <v>48</v>
      </c>
      <c r="S285" s="11">
        <v>29</v>
      </c>
      <c r="T285" s="11">
        <v>319.94524081281799</v>
      </c>
      <c r="U285" s="11">
        <v>6.4172168307443496</v>
      </c>
      <c r="V285" s="11" t="s">
        <v>63</v>
      </c>
    </row>
    <row r="286" spans="1:22" x14ac:dyDescent="0.3">
      <c r="A286" s="9">
        <v>45352.986111111102</v>
      </c>
      <c r="B286" s="10">
        <v>45352</v>
      </c>
      <c r="C286" s="11">
        <v>2024</v>
      </c>
      <c r="D286" s="11">
        <v>3</v>
      </c>
      <c r="E286" s="11">
        <v>1</v>
      </c>
      <c r="F286" s="11">
        <v>23</v>
      </c>
      <c r="G286" s="11" t="s">
        <v>52</v>
      </c>
      <c r="H286" s="11" t="s">
        <v>53</v>
      </c>
      <c r="I286" s="11">
        <v>40.667359100305802</v>
      </c>
      <c r="J286" s="11">
        <v>-73.764181566252603</v>
      </c>
      <c r="K286" s="11">
        <v>43</v>
      </c>
      <c r="L286" s="11">
        <v>51.143101635424003</v>
      </c>
      <c r="M286" s="11">
        <v>72.019452361185003</v>
      </c>
      <c r="N286" s="11" t="s">
        <v>57</v>
      </c>
      <c r="O286" s="11" t="s">
        <v>61</v>
      </c>
      <c r="P286" s="11">
        <v>0</v>
      </c>
      <c r="Q286" s="11">
        <v>0.59994697423828403</v>
      </c>
      <c r="R286" s="11">
        <v>84</v>
      </c>
      <c r="S286" s="11">
        <v>6</v>
      </c>
      <c r="T286" s="11">
        <v>149.94554360887901</v>
      </c>
      <c r="U286" s="11">
        <v>15.7171603548066</v>
      </c>
      <c r="V286" s="11" t="s">
        <v>63</v>
      </c>
    </row>
    <row r="287" spans="1:22" x14ac:dyDescent="0.3">
      <c r="A287" s="9">
        <v>45352.989583333299</v>
      </c>
      <c r="B287" s="10">
        <v>45352</v>
      </c>
      <c r="C287" s="11">
        <v>2024</v>
      </c>
      <c r="D287" s="11">
        <v>3</v>
      </c>
      <c r="E287" s="11">
        <v>1</v>
      </c>
      <c r="F287" s="11">
        <v>23</v>
      </c>
      <c r="G287" s="11" t="s">
        <v>52</v>
      </c>
      <c r="H287" s="11" t="s">
        <v>53</v>
      </c>
      <c r="I287" s="11">
        <v>40.610732309516898</v>
      </c>
      <c r="J287" s="11">
        <v>-73.8342443681247</v>
      </c>
      <c r="K287" s="11">
        <v>86</v>
      </c>
      <c r="L287" s="11">
        <v>76.863178694938597</v>
      </c>
      <c r="M287" s="11">
        <v>27.5295190864658</v>
      </c>
      <c r="N287" s="11" t="s">
        <v>57</v>
      </c>
      <c r="O287" s="11" t="s">
        <v>61</v>
      </c>
      <c r="P287" s="11">
        <v>0</v>
      </c>
      <c r="Q287" s="11">
        <v>-1.5387581333379001E-2</v>
      </c>
      <c r="R287" s="11">
        <v>20</v>
      </c>
      <c r="S287" s="11">
        <v>28</v>
      </c>
      <c r="T287" s="11">
        <v>125.039852040974</v>
      </c>
      <c r="U287" s="11">
        <v>26.1822880448502</v>
      </c>
      <c r="V287" s="11" t="s">
        <v>62</v>
      </c>
    </row>
    <row r="288" spans="1:22" x14ac:dyDescent="0.3">
      <c r="A288" s="9">
        <v>45352.993055555598</v>
      </c>
      <c r="B288" s="10">
        <v>45352</v>
      </c>
      <c r="C288" s="11">
        <v>2024</v>
      </c>
      <c r="D288" s="11">
        <v>3</v>
      </c>
      <c r="E288" s="11">
        <v>1</v>
      </c>
      <c r="F288" s="11">
        <v>23</v>
      </c>
      <c r="G288" s="11" t="s">
        <v>52</v>
      </c>
      <c r="H288" s="11" t="s">
        <v>53</v>
      </c>
      <c r="I288" s="11">
        <v>40.700285789318698</v>
      </c>
      <c r="J288" s="11">
        <v>-73.937232272685506</v>
      </c>
      <c r="K288" s="11">
        <v>108</v>
      </c>
      <c r="L288" s="11">
        <v>33.714774172492497</v>
      </c>
      <c r="M288" s="11">
        <v>17.458548650348401</v>
      </c>
      <c r="N288" s="11" t="s">
        <v>57</v>
      </c>
      <c r="O288" s="11" t="s">
        <v>61</v>
      </c>
      <c r="P288" s="11">
        <v>0</v>
      </c>
      <c r="Q288" s="11">
        <v>-0.17928479991989099</v>
      </c>
      <c r="R288" s="11">
        <v>76</v>
      </c>
      <c r="S288" s="11">
        <v>41</v>
      </c>
      <c r="T288" s="11">
        <v>185.317621507121</v>
      </c>
      <c r="U288" s="11">
        <v>26.1456996447446</v>
      </c>
      <c r="V288" s="11" t="s">
        <v>63</v>
      </c>
    </row>
    <row r="289" spans="1:22" x14ac:dyDescent="0.3">
      <c r="A289" s="9">
        <v>45352.996527777803</v>
      </c>
      <c r="B289" s="10">
        <v>45352</v>
      </c>
      <c r="C289" s="11">
        <v>2024</v>
      </c>
      <c r="D289" s="11">
        <v>3</v>
      </c>
      <c r="E289" s="11">
        <v>1</v>
      </c>
      <c r="F289" s="11">
        <v>23</v>
      </c>
      <c r="G289" s="11" t="s">
        <v>52</v>
      </c>
      <c r="H289" s="11" t="s">
        <v>53</v>
      </c>
      <c r="I289" s="11">
        <v>40.640389604627302</v>
      </c>
      <c r="J289" s="11">
        <v>-73.7523293379096</v>
      </c>
      <c r="K289" s="11">
        <v>256</v>
      </c>
      <c r="L289" s="11">
        <v>56.678137994467498</v>
      </c>
      <c r="M289" s="11">
        <v>89.159670177981099</v>
      </c>
      <c r="N289" s="11" t="s">
        <v>59</v>
      </c>
      <c r="O289" s="11" t="s">
        <v>60</v>
      </c>
      <c r="P289" s="11">
        <v>0</v>
      </c>
      <c r="Q289" s="11">
        <v>0.99623718940403105</v>
      </c>
      <c r="R289" s="11">
        <v>86</v>
      </c>
      <c r="S289" s="11">
        <v>6</v>
      </c>
      <c r="T289" s="11">
        <v>152.78175676438099</v>
      </c>
      <c r="U289" s="11">
        <v>27.095813169640198</v>
      </c>
      <c r="V289" s="11" t="s">
        <v>56</v>
      </c>
    </row>
    <row r="290" spans="1:22" x14ac:dyDescent="0.3">
      <c r="A290" s="9">
        <v>45353</v>
      </c>
      <c r="B290" s="10">
        <v>45353</v>
      </c>
      <c r="C290" s="11">
        <v>2024</v>
      </c>
      <c r="D290" s="11">
        <v>3</v>
      </c>
      <c r="E290" s="11">
        <v>2</v>
      </c>
      <c r="F290" s="11">
        <v>0</v>
      </c>
      <c r="G290" s="11" t="s">
        <v>64</v>
      </c>
      <c r="H290" s="11" t="s">
        <v>65</v>
      </c>
      <c r="I290" s="11">
        <v>40.826358423915799</v>
      </c>
      <c r="J290" s="11">
        <v>-73.900346432448998</v>
      </c>
      <c r="K290" s="11">
        <v>168</v>
      </c>
      <c r="L290" s="11">
        <v>25.1039601991999</v>
      </c>
      <c r="M290" s="11">
        <v>49.5504482584737</v>
      </c>
      <c r="N290" s="11" t="s">
        <v>59</v>
      </c>
      <c r="O290" s="11" t="s">
        <v>60</v>
      </c>
      <c r="P290" s="11">
        <v>0</v>
      </c>
      <c r="Q290" s="11">
        <v>7.0494854081638095E-2</v>
      </c>
      <c r="R290" s="11">
        <v>87</v>
      </c>
      <c r="S290" s="11">
        <v>29</v>
      </c>
      <c r="T290" s="11">
        <v>452.53177530415599</v>
      </c>
      <c r="U290" s="11">
        <v>11.846056541399699</v>
      </c>
      <c r="V290" s="11" t="s">
        <v>63</v>
      </c>
    </row>
    <row r="291" spans="1:22" x14ac:dyDescent="0.3">
      <c r="A291" s="9">
        <v>45353.003472222197</v>
      </c>
      <c r="B291" s="10">
        <v>45353</v>
      </c>
      <c r="C291" s="11">
        <v>2024</v>
      </c>
      <c r="D291" s="11">
        <v>3</v>
      </c>
      <c r="E291" s="11">
        <v>2</v>
      </c>
      <c r="F291" s="11">
        <v>0</v>
      </c>
      <c r="G291" s="11" t="s">
        <v>64</v>
      </c>
      <c r="H291" s="11" t="s">
        <v>65</v>
      </c>
      <c r="I291" s="11">
        <v>40.717415860629004</v>
      </c>
      <c r="J291" s="11">
        <v>-73.738426065532593</v>
      </c>
      <c r="K291" s="11">
        <v>278</v>
      </c>
      <c r="L291" s="11">
        <v>48.897169720693697</v>
      </c>
      <c r="M291" s="11">
        <v>19.291104564979801</v>
      </c>
      <c r="N291" s="11" t="s">
        <v>57</v>
      </c>
      <c r="O291" s="11" t="s">
        <v>61</v>
      </c>
      <c r="P291" s="11">
        <v>0</v>
      </c>
      <c r="Q291" s="11">
        <v>0.93585602961590997</v>
      </c>
      <c r="R291" s="11">
        <v>6</v>
      </c>
      <c r="S291" s="11">
        <v>26</v>
      </c>
      <c r="T291" s="11">
        <v>367.09540892962701</v>
      </c>
      <c r="U291" s="11">
        <v>20.742787183575199</v>
      </c>
      <c r="V291" s="11" t="s">
        <v>56</v>
      </c>
    </row>
    <row r="292" spans="1:22" x14ac:dyDescent="0.3">
      <c r="A292" s="9">
        <v>45353.006944444503</v>
      </c>
      <c r="B292" s="10">
        <v>45353</v>
      </c>
      <c r="C292" s="11">
        <v>2024</v>
      </c>
      <c r="D292" s="11">
        <v>3</v>
      </c>
      <c r="E292" s="11">
        <v>2</v>
      </c>
      <c r="F292" s="11">
        <v>0</v>
      </c>
      <c r="G292" s="11" t="s">
        <v>64</v>
      </c>
      <c r="H292" s="11" t="s">
        <v>65</v>
      </c>
      <c r="I292" s="11">
        <v>40.860843576916203</v>
      </c>
      <c r="J292" s="11">
        <v>-73.905950619570902</v>
      </c>
      <c r="K292" s="11">
        <v>90</v>
      </c>
      <c r="L292" s="11">
        <v>53.3071733005157</v>
      </c>
      <c r="M292" s="11">
        <v>79.581068078642403</v>
      </c>
      <c r="N292" s="11" t="s">
        <v>59</v>
      </c>
      <c r="O292" s="11" t="s">
        <v>61</v>
      </c>
      <c r="P292" s="11">
        <v>0</v>
      </c>
      <c r="Q292" s="11">
        <v>0.45936637886006099</v>
      </c>
      <c r="R292" s="11">
        <v>95</v>
      </c>
      <c r="S292" s="11">
        <v>22</v>
      </c>
      <c r="T292" s="11">
        <v>165.381946486657</v>
      </c>
      <c r="U292" s="11">
        <v>28.245568131308499</v>
      </c>
      <c r="V292" s="11" t="s">
        <v>63</v>
      </c>
    </row>
    <row r="293" spans="1:22" x14ac:dyDescent="0.3">
      <c r="A293" s="9">
        <v>45353.010416666701</v>
      </c>
      <c r="B293" s="10">
        <v>45353</v>
      </c>
      <c r="C293" s="11">
        <v>2024</v>
      </c>
      <c r="D293" s="11">
        <v>3</v>
      </c>
      <c r="E293" s="11">
        <v>2</v>
      </c>
      <c r="F293" s="11">
        <v>0</v>
      </c>
      <c r="G293" s="11" t="s">
        <v>64</v>
      </c>
      <c r="H293" s="11" t="s">
        <v>65</v>
      </c>
      <c r="I293" s="11">
        <v>40.655836502086601</v>
      </c>
      <c r="J293" s="11">
        <v>-73.863155382465706</v>
      </c>
      <c r="K293" s="11">
        <v>233</v>
      </c>
      <c r="L293" s="11">
        <v>52.467870479335801</v>
      </c>
      <c r="M293" s="11">
        <v>30.462445613926999</v>
      </c>
      <c r="N293" s="11" t="s">
        <v>57</v>
      </c>
      <c r="O293" s="11" t="s">
        <v>55</v>
      </c>
      <c r="P293" s="11">
        <v>0</v>
      </c>
      <c r="Q293" s="11">
        <v>-0.31315053503791601</v>
      </c>
      <c r="R293" s="11">
        <v>17</v>
      </c>
      <c r="S293" s="11">
        <v>25</v>
      </c>
      <c r="T293" s="11">
        <v>95.943757910830499</v>
      </c>
      <c r="U293" s="11">
        <v>19.789772674543599</v>
      </c>
      <c r="V293" s="11" t="s">
        <v>56</v>
      </c>
    </row>
    <row r="294" spans="1:22" x14ac:dyDescent="0.3">
      <c r="A294" s="9">
        <v>45353.013888888898</v>
      </c>
      <c r="B294" s="10">
        <v>45353</v>
      </c>
      <c r="C294" s="11">
        <v>2024</v>
      </c>
      <c r="D294" s="11">
        <v>3</v>
      </c>
      <c r="E294" s="11">
        <v>2</v>
      </c>
      <c r="F294" s="11">
        <v>0</v>
      </c>
      <c r="G294" s="11" t="s">
        <v>64</v>
      </c>
      <c r="H294" s="11" t="s">
        <v>65</v>
      </c>
      <c r="I294" s="11">
        <v>40.601278466918799</v>
      </c>
      <c r="J294" s="11">
        <v>-73.813380467051701</v>
      </c>
      <c r="K294" s="11">
        <v>117</v>
      </c>
      <c r="L294" s="11">
        <v>58.110481803294498</v>
      </c>
      <c r="M294" s="11">
        <v>80.560652278570004</v>
      </c>
      <c r="N294" s="11" t="s">
        <v>59</v>
      </c>
      <c r="O294" s="11" t="s">
        <v>58</v>
      </c>
      <c r="P294" s="11">
        <v>0</v>
      </c>
      <c r="Q294" s="11">
        <v>-5.1096753811037399E-3</v>
      </c>
      <c r="R294" s="11">
        <v>34</v>
      </c>
      <c r="S294" s="11">
        <v>17</v>
      </c>
      <c r="T294" s="11">
        <v>334.65369534276402</v>
      </c>
      <c r="U294" s="11">
        <v>26.438294677237401</v>
      </c>
      <c r="V294" s="11" t="s">
        <v>56</v>
      </c>
    </row>
    <row r="295" spans="1:22" x14ac:dyDescent="0.3">
      <c r="A295" s="9">
        <v>45353.017361111102</v>
      </c>
      <c r="B295" s="10">
        <v>45353</v>
      </c>
      <c r="C295" s="11">
        <v>2024</v>
      </c>
      <c r="D295" s="11">
        <v>3</v>
      </c>
      <c r="E295" s="11">
        <v>2</v>
      </c>
      <c r="F295" s="11">
        <v>0</v>
      </c>
      <c r="G295" s="11" t="s">
        <v>64</v>
      </c>
      <c r="H295" s="11" t="s">
        <v>65</v>
      </c>
      <c r="I295" s="11">
        <v>40.860973987443501</v>
      </c>
      <c r="J295" s="11">
        <v>-73.824054977992702</v>
      </c>
      <c r="K295" s="11">
        <v>202</v>
      </c>
      <c r="L295" s="11">
        <v>43.831677263380001</v>
      </c>
      <c r="M295" s="11">
        <v>36.495475149379601</v>
      </c>
      <c r="N295" s="11" t="s">
        <v>59</v>
      </c>
      <c r="O295" s="11" t="s">
        <v>55</v>
      </c>
      <c r="P295" s="11">
        <v>0</v>
      </c>
      <c r="Q295" s="11">
        <v>-0.34832168646628497</v>
      </c>
      <c r="R295" s="11">
        <v>68</v>
      </c>
      <c r="S295" s="11">
        <v>25</v>
      </c>
      <c r="T295" s="11">
        <v>446.19894200490802</v>
      </c>
      <c r="U295" s="11">
        <v>12.158499826231999</v>
      </c>
      <c r="V295" s="11" t="s">
        <v>56</v>
      </c>
    </row>
    <row r="296" spans="1:22" x14ac:dyDescent="0.3">
      <c r="A296" s="9">
        <v>45353.020833333299</v>
      </c>
      <c r="B296" s="10">
        <v>45353</v>
      </c>
      <c r="C296" s="11">
        <v>2024</v>
      </c>
      <c r="D296" s="11">
        <v>3</v>
      </c>
      <c r="E296" s="11">
        <v>2</v>
      </c>
      <c r="F296" s="11">
        <v>0</v>
      </c>
      <c r="G296" s="11" t="s">
        <v>64</v>
      </c>
      <c r="H296" s="11" t="s">
        <v>65</v>
      </c>
      <c r="I296" s="11">
        <v>40.851428414803301</v>
      </c>
      <c r="J296" s="11">
        <v>-73.975629153361396</v>
      </c>
      <c r="K296" s="11">
        <v>173</v>
      </c>
      <c r="L296" s="11">
        <v>11.4178982808687</v>
      </c>
      <c r="M296" s="11">
        <v>15.711274595396899</v>
      </c>
      <c r="N296" s="11" t="s">
        <v>57</v>
      </c>
      <c r="O296" s="11" t="s">
        <v>58</v>
      </c>
      <c r="P296" s="11">
        <v>0</v>
      </c>
      <c r="Q296" s="11">
        <v>-0.76205897834764302</v>
      </c>
      <c r="R296" s="11">
        <v>58</v>
      </c>
      <c r="S296" s="11">
        <v>0</v>
      </c>
      <c r="T296" s="11">
        <v>460.89374635757201</v>
      </c>
      <c r="U296" s="11">
        <v>11.534057642259</v>
      </c>
      <c r="V296" s="11" t="s">
        <v>56</v>
      </c>
    </row>
    <row r="297" spans="1:22" x14ac:dyDescent="0.3">
      <c r="A297" s="9">
        <v>45353.024305555598</v>
      </c>
      <c r="B297" s="10">
        <v>45353</v>
      </c>
      <c r="C297" s="11">
        <v>2024</v>
      </c>
      <c r="D297" s="11">
        <v>3</v>
      </c>
      <c r="E297" s="11">
        <v>2</v>
      </c>
      <c r="F297" s="11">
        <v>0</v>
      </c>
      <c r="G297" s="11" t="s">
        <v>64</v>
      </c>
      <c r="H297" s="11" t="s">
        <v>65</v>
      </c>
      <c r="I297" s="11">
        <v>40.841453165004303</v>
      </c>
      <c r="J297" s="11">
        <v>-73.716953872278694</v>
      </c>
      <c r="K297" s="11">
        <v>229</v>
      </c>
      <c r="L297" s="11">
        <v>51.065439724856297</v>
      </c>
      <c r="M297" s="11">
        <v>63.5850950201107</v>
      </c>
      <c r="N297" s="11" t="s">
        <v>57</v>
      </c>
      <c r="O297" s="11" t="s">
        <v>60</v>
      </c>
      <c r="P297" s="11">
        <v>1</v>
      </c>
      <c r="Q297" s="11">
        <v>-0.72665774412751805</v>
      </c>
      <c r="R297" s="11">
        <v>9</v>
      </c>
      <c r="S297" s="11">
        <v>14</v>
      </c>
      <c r="T297" s="11">
        <v>472.44542580104599</v>
      </c>
      <c r="U297" s="11">
        <v>8.0773811856439597</v>
      </c>
      <c r="V297" s="11" t="s">
        <v>56</v>
      </c>
    </row>
    <row r="298" spans="1:22" x14ac:dyDescent="0.3">
      <c r="A298" s="9">
        <v>45353.027777777803</v>
      </c>
      <c r="B298" s="10">
        <v>45353</v>
      </c>
      <c r="C298" s="11">
        <v>2024</v>
      </c>
      <c r="D298" s="11">
        <v>3</v>
      </c>
      <c r="E298" s="11">
        <v>2</v>
      </c>
      <c r="F298" s="11">
        <v>0</v>
      </c>
      <c r="G298" s="11" t="s">
        <v>64</v>
      </c>
      <c r="H298" s="11" t="s">
        <v>65</v>
      </c>
      <c r="I298" s="11">
        <v>40.831008506622503</v>
      </c>
      <c r="J298" s="11">
        <v>-73.807421423362996</v>
      </c>
      <c r="K298" s="11">
        <v>13</v>
      </c>
      <c r="L298" s="11">
        <v>28.127881016629299</v>
      </c>
      <c r="M298" s="11">
        <v>90.721175083476794</v>
      </c>
      <c r="N298" s="11" t="s">
        <v>59</v>
      </c>
      <c r="O298" s="11" t="s">
        <v>61</v>
      </c>
      <c r="P298" s="11">
        <v>0</v>
      </c>
      <c r="Q298" s="11">
        <v>-0.14654624218899601</v>
      </c>
      <c r="R298" s="11">
        <v>61</v>
      </c>
      <c r="S298" s="11">
        <v>14</v>
      </c>
      <c r="T298" s="11">
        <v>147.15625011996801</v>
      </c>
      <c r="U298" s="11">
        <v>23.021691406594901</v>
      </c>
      <c r="V298" s="11" t="s">
        <v>56</v>
      </c>
    </row>
    <row r="299" spans="1:22" x14ac:dyDescent="0.3">
      <c r="A299" s="9">
        <v>45353.03125</v>
      </c>
      <c r="B299" s="10">
        <v>45353</v>
      </c>
      <c r="C299" s="11">
        <v>2024</v>
      </c>
      <c r="D299" s="11">
        <v>3</v>
      </c>
      <c r="E299" s="11">
        <v>2</v>
      </c>
      <c r="F299" s="11">
        <v>0</v>
      </c>
      <c r="G299" s="11" t="s">
        <v>64</v>
      </c>
      <c r="H299" s="11" t="s">
        <v>65</v>
      </c>
      <c r="I299" s="11">
        <v>40.7875878675151</v>
      </c>
      <c r="J299" s="11">
        <v>-73.783274795972403</v>
      </c>
      <c r="K299" s="11">
        <v>31</v>
      </c>
      <c r="L299" s="11">
        <v>47.3930913788327</v>
      </c>
      <c r="M299" s="11">
        <v>92.233089512931301</v>
      </c>
      <c r="N299" s="11" t="s">
        <v>54</v>
      </c>
      <c r="O299" s="11" t="s">
        <v>55</v>
      </c>
      <c r="P299" s="11">
        <v>0</v>
      </c>
      <c r="Q299" s="11">
        <v>-0.81063364593028098</v>
      </c>
      <c r="R299" s="11">
        <v>38</v>
      </c>
      <c r="S299" s="11">
        <v>15</v>
      </c>
      <c r="T299" s="11">
        <v>432.65501444039103</v>
      </c>
      <c r="U299" s="11">
        <v>13.0136561667953</v>
      </c>
      <c r="V299" s="11" t="s">
        <v>56</v>
      </c>
    </row>
    <row r="300" spans="1:22" x14ac:dyDescent="0.3">
      <c r="A300" s="9">
        <v>45353.034722222197</v>
      </c>
      <c r="B300" s="10">
        <v>45353</v>
      </c>
      <c r="C300" s="11">
        <v>2024</v>
      </c>
      <c r="D300" s="11">
        <v>3</v>
      </c>
      <c r="E300" s="11">
        <v>2</v>
      </c>
      <c r="F300" s="11">
        <v>0</v>
      </c>
      <c r="G300" s="11" t="s">
        <v>64</v>
      </c>
      <c r="H300" s="11" t="s">
        <v>65</v>
      </c>
      <c r="I300" s="11">
        <v>40.799594563071601</v>
      </c>
      <c r="J300" s="11">
        <v>-73.866798109496301</v>
      </c>
      <c r="K300" s="11">
        <v>163</v>
      </c>
      <c r="L300" s="11">
        <v>32.996636021091597</v>
      </c>
      <c r="M300" s="11">
        <v>70.996498223935106</v>
      </c>
      <c r="N300" s="11" t="s">
        <v>54</v>
      </c>
      <c r="O300" s="11" t="s">
        <v>58</v>
      </c>
      <c r="P300" s="11">
        <v>0</v>
      </c>
      <c r="Q300" s="11">
        <v>-0.15307771557160699</v>
      </c>
      <c r="R300" s="11">
        <v>57</v>
      </c>
      <c r="S300" s="11">
        <v>14</v>
      </c>
      <c r="T300" s="11">
        <v>493.31808600796199</v>
      </c>
      <c r="U300" s="11">
        <v>16.841975539535301</v>
      </c>
      <c r="V300" s="11" t="s">
        <v>63</v>
      </c>
    </row>
    <row r="301" spans="1:22" x14ac:dyDescent="0.3">
      <c r="A301" s="9">
        <v>45353.038194444503</v>
      </c>
      <c r="B301" s="10">
        <v>45353</v>
      </c>
      <c r="C301" s="11">
        <v>2024</v>
      </c>
      <c r="D301" s="11">
        <v>3</v>
      </c>
      <c r="E301" s="11">
        <v>2</v>
      </c>
      <c r="F301" s="11">
        <v>0</v>
      </c>
      <c r="G301" s="11" t="s">
        <v>64</v>
      </c>
      <c r="H301" s="11" t="s">
        <v>65</v>
      </c>
      <c r="I301" s="11">
        <v>40.835463406117498</v>
      </c>
      <c r="J301" s="11">
        <v>-73.720995464530006</v>
      </c>
      <c r="K301" s="11">
        <v>15</v>
      </c>
      <c r="L301" s="11">
        <v>39.083933206137303</v>
      </c>
      <c r="M301" s="11">
        <v>96.655292006596895</v>
      </c>
      <c r="N301" s="11" t="s">
        <v>59</v>
      </c>
      <c r="O301" s="11" t="s">
        <v>58</v>
      </c>
      <c r="P301" s="11">
        <v>0</v>
      </c>
      <c r="Q301" s="11">
        <v>-0.91692103781234102</v>
      </c>
      <c r="R301" s="11">
        <v>97</v>
      </c>
      <c r="S301" s="11">
        <v>14</v>
      </c>
      <c r="T301" s="11">
        <v>212.011203225635</v>
      </c>
      <c r="U301" s="11">
        <v>15.336456236908299</v>
      </c>
      <c r="V301" s="11" t="s">
        <v>56</v>
      </c>
    </row>
    <row r="302" spans="1:22" x14ac:dyDescent="0.3">
      <c r="A302" s="9">
        <v>45353.041666666701</v>
      </c>
      <c r="B302" s="10">
        <v>45353</v>
      </c>
      <c r="C302" s="11">
        <v>2024</v>
      </c>
      <c r="D302" s="11">
        <v>3</v>
      </c>
      <c r="E302" s="11">
        <v>2</v>
      </c>
      <c r="F302" s="11">
        <v>1</v>
      </c>
      <c r="G302" s="11" t="s">
        <v>64</v>
      </c>
      <c r="H302" s="11" t="s">
        <v>65</v>
      </c>
      <c r="I302" s="11">
        <v>40.701975171599301</v>
      </c>
      <c r="J302" s="11">
        <v>-73.8197272805278</v>
      </c>
      <c r="K302" s="11">
        <v>199</v>
      </c>
      <c r="L302" s="11">
        <v>27.9262390471775</v>
      </c>
      <c r="M302" s="11">
        <v>25.269166276311399</v>
      </c>
      <c r="N302" s="11" t="s">
        <v>59</v>
      </c>
      <c r="O302" s="11" t="s">
        <v>60</v>
      </c>
      <c r="P302" s="11">
        <v>0</v>
      </c>
      <c r="Q302" s="11">
        <v>0.68788636699271699</v>
      </c>
      <c r="R302" s="11">
        <v>73</v>
      </c>
      <c r="S302" s="11">
        <v>8</v>
      </c>
      <c r="T302" s="11">
        <v>63.529183055041202</v>
      </c>
      <c r="U302" s="11">
        <v>25.9514169556704</v>
      </c>
      <c r="V302" s="11" t="s">
        <v>63</v>
      </c>
    </row>
    <row r="303" spans="1:22" x14ac:dyDescent="0.3">
      <c r="A303" s="9">
        <v>45353.045138888898</v>
      </c>
      <c r="B303" s="10">
        <v>45353</v>
      </c>
      <c r="C303" s="11">
        <v>2024</v>
      </c>
      <c r="D303" s="11">
        <v>3</v>
      </c>
      <c r="E303" s="11">
        <v>2</v>
      </c>
      <c r="F303" s="11">
        <v>1</v>
      </c>
      <c r="G303" s="11" t="s">
        <v>64</v>
      </c>
      <c r="H303" s="11" t="s">
        <v>65</v>
      </c>
      <c r="I303" s="11">
        <v>40.611937167232398</v>
      </c>
      <c r="J303" s="11">
        <v>-73.9589703230277</v>
      </c>
      <c r="K303" s="11">
        <v>222</v>
      </c>
      <c r="L303" s="11">
        <v>74.313103217342402</v>
      </c>
      <c r="M303" s="11">
        <v>71.561623007295495</v>
      </c>
      <c r="N303" s="11" t="s">
        <v>59</v>
      </c>
      <c r="O303" s="11" t="s">
        <v>61</v>
      </c>
      <c r="P303" s="11">
        <v>0</v>
      </c>
      <c r="Q303" s="11">
        <v>0.920132102921569</v>
      </c>
      <c r="R303" s="11">
        <v>34</v>
      </c>
      <c r="S303" s="11">
        <v>44</v>
      </c>
      <c r="T303" s="11">
        <v>68.005810457516802</v>
      </c>
      <c r="U303" s="11">
        <v>29.688578599091301</v>
      </c>
      <c r="V303" s="11" t="s">
        <v>56</v>
      </c>
    </row>
    <row r="304" spans="1:22" x14ac:dyDescent="0.3">
      <c r="A304" s="9">
        <v>45353.048611111102</v>
      </c>
      <c r="B304" s="10">
        <v>45353</v>
      </c>
      <c r="C304" s="11">
        <v>2024</v>
      </c>
      <c r="D304" s="11">
        <v>3</v>
      </c>
      <c r="E304" s="11">
        <v>2</v>
      </c>
      <c r="F304" s="11">
        <v>1</v>
      </c>
      <c r="G304" s="11" t="s">
        <v>64</v>
      </c>
      <c r="H304" s="11" t="s">
        <v>65</v>
      </c>
      <c r="I304" s="11">
        <v>40.654733769341199</v>
      </c>
      <c r="J304" s="11">
        <v>-73.935982876894499</v>
      </c>
      <c r="K304" s="11">
        <v>161</v>
      </c>
      <c r="L304" s="11">
        <v>33.881037720777599</v>
      </c>
      <c r="M304" s="11">
        <v>71.7290620819184</v>
      </c>
      <c r="N304" s="11" t="s">
        <v>57</v>
      </c>
      <c r="O304" s="11" t="s">
        <v>55</v>
      </c>
      <c r="P304" s="11">
        <v>1</v>
      </c>
      <c r="Q304" s="11">
        <v>0.27544262338310699</v>
      </c>
      <c r="R304" s="11">
        <v>58</v>
      </c>
      <c r="S304" s="11">
        <v>13</v>
      </c>
      <c r="T304" s="11">
        <v>133.722927533611</v>
      </c>
      <c r="U304" s="11">
        <v>6.4232978012445701</v>
      </c>
      <c r="V304" s="11" t="s">
        <v>56</v>
      </c>
    </row>
    <row r="305" spans="1:22" x14ac:dyDescent="0.3">
      <c r="A305" s="9">
        <v>45353.052083333299</v>
      </c>
      <c r="B305" s="10">
        <v>45353</v>
      </c>
      <c r="C305" s="11">
        <v>2024</v>
      </c>
      <c r="D305" s="11">
        <v>3</v>
      </c>
      <c r="E305" s="11">
        <v>2</v>
      </c>
      <c r="F305" s="11">
        <v>1</v>
      </c>
      <c r="G305" s="11" t="s">
        <v>64</v>
      </c>
      <c r="H305" s="11" t="s">
        <v>65</v>
      </c>
      <c r="I305" s="11">
        <v>40.865543600501901</v>
      </c>
      <c r="J305" s="11">
        <v>-73.926057422451606</v>
      </c>
      <c r="K305" s="11">
        <v>190</v>
      </c>
      <c r="L305" s="11">
        <v>51.249985348605797</v>
      </c>
      <c r="M305" s="11">
        <v>28.365232797088002</v>
      </c>
      <c r="N305" s="11" t="s">
        <v>54</v>
      </c>
      <c r="O305" s="11" t="s">
        <v>58</v>
      </c>
      <c r="P305" s="11">
        <v>0</v>
      </c>
      <c r="Q305" s="11">
        <v>-0.19293941823903099</v>
      </c>
      <c r="R305" s="11">
        <v>33</v>
      </c>
      <c r="S305" s="11">
        <v>11</v>
      </c>
      <c r="T305" s="11">
        <v>394.57524138397503</v>
      </c>
      <c r="U305" s="11">
        <v>28.398443407167399</v>
      </c>
      <c r="V305" s="11" t="s">
        <v>63</v>
      </c>
    </row>
    <row r="306" spans="1:22" x14ac:dyDescent="0.3">
      <c r="A306" s="9">
        <v>45353.055555555598</v>
      </c>
      <c r="B306" s="10">
        <v>45353</v>
      </c>
      <c r="C306" s="11">
        <v>2024</v>
      </c>
      <c r="D306" s="11">
        <v>3</v>
      </c>
      <c r="E306" s="11">
        <v>2</v>
      </c>
      <c r="F306" s="11">
        <v>1</v>
      </c>
      <c r="G306" s="11" t="s">
        <v>64</v>
      </c>
      <c r="H306" s="11" t="s">
        <v>65</v>
      </c>
      <c r="I306" s="11">
        <v>40.672580100446801</v>
      </c>
      <c r="J306" s="11">
        <v>-73.756338507312506</v>
      </c>
      <c r="K306" s="11">
        <v>70</v>
      </c>
      <c r="L306" s="11">
        <v>72.299845664735102</v>
      </c>
      <c r="M306" s="11">
        <v>35.387165629488202</v>
      </c>
      <c r="N306" s="11" t="s">
        <v>59</v>
      </c>
      <c r="O306" s="11" t="s">
        <v>55</v>
      </c>
      <c r="P306" s="11">
        <v>1</v>
      </c>
      <c r="Q306" s="11">
        <v>-0.73774494339948204</v>
      </c>
      <c r="R306" s="11">
        <v>3</v>
      </c>
      <c r="S306" s="11">
        <v>7</v>
      </c>
      <c r="T306" s="11">
        <v>260.90034367718499</v>
      </c>
      <c r="U306" s="11">
        <v>15.5076380960806</v>
      </c>
      <c r="V306" s="11" t="s">
        <v>56</v>
      </c>
    </row>
    <row r="307" spans="1:22" x14ac:dyDescent="0.3">
      <c r="A307" s="9">
        <v>45353.059027777803</v>
      </c>
      <c r="B307" s="10">
        <v>45353</v>
      </c>
      <c r="C307" s="11">
        <v>2024</v>
      </c>
      <c r="D307" s="11">
        <v>3</v>
      </c>
      <c r="E307" s="11">
        <v>2</v>
      </c>
      <c r="F307" s="11">
        <v>1</v>
      </c>
      <c r="G307" s="11" t="s">
        <v>64</v>
      </c>
      <c r="H307" s="11" t="s">
        <v>65</v>
      </c>
      <c r="I307" s="11">
        <v>40.615963906584199</v>
      </c>
      <c r="J307" s="11">
        <v>-73.761469125382305</v>
      </c>
      <c r="K307" s="11">
        <v>284</v>
      </c>
      <c r="L307" s="11">
        <v>41.247466416498497</v>
      </c>
      <c r="M307" s="11">
        <v>76.380546339789205</v>
      </c>
      <c r="N307" s="11" t="s">
        <v>57</v>
      </c>
      <c r="O307" s="11" t="s">
        <v>60</v>
      </c>
      <c r="P307" s="11">
        <v>1</v>
      </c>
      <c r="Q307" s="11">
        <v>-0.99912388282760001</v>
      </c>
      <c r="R307" s="11">
        <v>99</v>
      </c>
      <c r="S307" s="11">
        <v>16</v>
      </c>
      <c r="T307" s="11">
        <v>345.28797601431302</v>
      </c>
      <c r="U307" s="11">
        <v>21.0741916568333</v>
      </c>
      <c r="V307" s="11" t="s">
        <v>56</v>
      </c>
    </row>
    <row r="308" spans="1:22" x14ac:dyDescent="0.3">
      <c r="A308" s="9">
        <v>45353.0625</v>
      </c>
      <c r="B308" s="10">
        <v>45353</v>
      </c>
      <c r="C308" s="11">
        <v>2024</v>
      </c>
      <c r="D308" s="11">
        <v>3</v>
      </c>
      <c r="E308" s="11">
        <v>2</v>
      </c>
      <c r="F308" s="11">
        <v>1</v>
      </c>
      <c r="G308" s="11" t="s">
        <v>64</v>
      </c>
      <c r="H308" s="11" t="s">
        <v>65</v>
      </c>
      <c r="I308" s="11">
        <v>40.814494597508897</v>
      </c>
      <c r="J308" s="11">
        <v>-73.798821583511398</v>
      </c>
      <c r="K308" s="11">
        <v>38</v>
      </c>
      <c r="L308" s="11">
        <v>79.008652973735295</v>
      </c>
      <c r="M308" s="11">
        <v>32.545245164767302</v>
      </c>
      <c r="N308" s="11" t="s">
        <v>59</v>
      </c>
      <c r="O308" s="11" t="s">
        <v>55</v>
      </c>
      <c r="P308" s="11">
        <v>0</v>
      </c>
      <c r="Q308" s="11">
        <v>-0.93204520658985301</v>
      </c>
      <c r="R308" s="11">
        <v>16</v>
      </c>
      <c r="S308" s="11">
        <v>28</v>
      </c>
      <c r="T308" s="11">
        <v>58.301176011961701</v>
      </c>
      <c r="U308" s="11">
        <v>24.392963696612199</v>
      </c>
      <c r="V308" s="11" t="s">
        <v>62</v>
      </c>
    </row>
    <row r="309" spans="1:22" x14ac:dyDescent="0.3">
      <c r="A309" s="9">
        <v>45353.065972222197</v>
      </c>
      <c r="B309" s="10">
        <v>45353</v>
      </c>
      <c r="C309" s="11">
        <v>2024</v>
      </c>
      <c r="D309" s="11">
        <v>3</v>
      </c>
      <c r="E309" s="11">
        <v>2</v>
      </c>
      <c r="F309" s="11">
        <v>1</v>
      </c>
      <c r="G309" s="11" t="s">
        <v>64</v>
      </c>
      <c r="H309" s="11" t="s">
        <v>65</v>
      </c>
      <c r="I309" s="11">
        <v>40.7715035518505</v>
      </c>
      <c r="J309" s="11">
        <v>-73.769886293981799</v>
      </c>
      <c r="K309" s="11">
        <v>203</v>
      </c>
      <c r="L309" s="11">
        <v>79.009854472780106</v>
      </c>
      <c r="M309" s="11">
        <v>67.886389584742204</v>
      </c>
      <c r="N309" s="11" t="s">
        <v>57</v>
      </c>
      <c r="O309" s="11" t="s">
        <v>58</v>
      </c>
      <c r="P309" s="11">
        <v>0</v>
      </c>
      <c r="Q309" s="11">
        <v>0.76267988478961002</v>
      </c>
      <c r="R309" s="11">
        <v>91</v>
      </c>
      <c r="S309" s="11">
        <v>27</v>
      </c>
      <c r="T309" s="11">
        <v>262.77658711535099</v>
      </c>
      <c r="U309" s="11">
        <v>12.879969162526001</v>
      </c>
      <c r="V309" s="11" t="s">
        <v>56</v>
      </c>
    </row>
    <row r="310" spans="1:22" x14ac:dyDescent="0.3">
      <c r="A310" s="9">
        <v>45353.069444444503</v>
      </c>
      <c r="B310" s="10">
        <v>45353</v>
      </c>
      <c r="C310" s="11">
        <v>2024</v>
      </c>
      <c r="D310" s="11">
        <v>3</v>
      </c>
      <c r="E310" s="11">
        <v>2</v>
      </c>
      <c r="F310" s="11">
        <v>1</v>
      </c>
      <c r="G310" s="11" t="s">
        <v>64</v>
      </c>
      <c r="H310" s="11" t="s">
        <v>65</v>
      </c>
      <c r="I310" s="11">
        <v>40.806573975826801</v>
      </c>
      <c r="J310" s="11">
        <v>-73.898390894347003</v>
      </c>
      <c r="K310" s="11">
        <v>251</v>
      </c>
      <c r="L310" s="11">
        <v>59.993748316010098</v>
      </c>
      <c r="M310" s="11">
        <v>67.463464614012906</v>
      </c>
      <c r="N310" s="11" t="s">
        <v>54</v>
      </c>
      <c r="O310" s="11" t="s">
        <v>58</v>
      </c>
      <c r="P310" s="11">
        <v>0</v>
      </c>
      <c r="Q310" s="11">
        <v>0.17882239061900801</v>
      </c>
      <c r="R310" s="11">
        <v>64</v>
      </c>
      <c r="S310" s="11">
        <v>29</v>
      </c>
      <c r="T310" s="11">
        <v>211.84976614836299</v>
      </c>
      <c r="U310" s="11">
        <v>7.4313743323016404</v>
      </c>
      <c r="V310" s="11" t="s">
        <v>56</v>
      </c>
    </row>
    <row r="311" spans="1:22" x14ac:dyDescent="0.3">
      <c r="A311" s="9">
        <v>45353.072916666701</v>
      </c>
      <c r="B311" s="10">
        <v>45353</v>
      </c>
      <c r="C311" s="11">
        <v>2024</v>
      </c>
      <c r="D311" s="11">
        <v>3</v>
      </c>
      <c r="E311" s="11">
        <v>2</v>
      </c>
      <c r="F311" s="11">
        <v>1</v>
      </c>
      <c r="G311" s="11" t="s">
        <v>64</v>
      </c>
      <c r="H311" s="11" t="s">
        <v>65</v>
      </c>
      <c r="I311" s="11">
        <v>40.856444403669997</v>
      </c>
      <c r="J311" s="11">
        <v>-73.902594170318295</v>
      </c>
      <c r="K311" s="11">
        <v>205</v>
      </c>
      <c r="L311" s="11">
        <v>51.3353166711954</v>
      </c>
      <c r="M311" s="11">
        <v>13.180593381548301</v>
      </c>
      <c r="N311" s="11" t="s">
        <v>59</v>
      </c>
      <c r="O311" s="11" t="s">
        <v>55</v>
      </c>
      <c r="P311" s="11">
        <v>0</v>
      </c>
      <c r="Q311" s="11">
        <v>-8.5443436918090004E-2</v>
      </c>
      <c r="R311" s="11">
        <v>75</v>
      </c>
      <c r="S311" s="11">
        <v>4</v>
      </c>
      <c r="T311" s="11">
        <v>353.13547647558499</v>
      </c>
      <c r="U311" s="11">
        <v>24.603896488151399</v>
      </c>
      <c r="V311" s="11" t="s">
        <v>56</v>
      </c>
    </row>
    <row r="312" spans="1:22" x14ac:dyDescent="0.3">
      <c r="A312" s="9">
        <v>45353.076388888898</v>
      </c>
      <c r="B312" s="10">
        <v>45353</v>
      </c>
      <c r="C312" s="11">
        <v>2024</v>
      </c>
      <c r="D312" s="11">
        <v>3</v>
      </c>
      <c r="E312" s="11">
        <v>2</v>
      </c>
      <c r="F312" s="11">
        <v>1</v>
      </c>
      <c r="G312" s="11" t="s">
        <v>64</v>
      </c>
      <c r="H312" s="11" t="s">
        <v>65</v>
      </c>
      <c r="I312" s="11">
        <v>40.813990974721101</v>
      </c>
      <c r="J312" s="11">
        <v>-73.952593908696201</v>
      </c>
      <c r="K312" s="11">
        <v>68</v>
      </c>
      <c r="L312" s="11">
        <v>68.292349697992904</v>
      </c>
      <c r="M312" s="11">
        <v>90.996401563640802</v>
      </c>
      <c r="N312" s="11" t="s">
        <v>54</v>
      </c>
      <c r="O312" s="11" t="s">
        <v>61</v>
      </c>
      <c r="P312" s="11">
        <v>0</v>
      </c>
      <c r="Q312" s="11">
        <v>0.87523860648944696</v>
      </c>
      <c r="R312" s="11">
        <v>83</v>
      </c>
      <c r="S312" s="11">
        <v>34</v>
      </c>
      <c r="T312" s="11">
        <v>458.43268901700299</v>
      </c>
      <c r="U312" s="11">
        <v>13.4688737767489</v>
      </c>
      <c r="V312" s="11" t="s">
        <v>56</v>
      </c>
    </row>
    <row r="313" spans="1:22" x14ac:dyDescent="0.3">
      <c r="A313" s="9">
        <v>45353.079861111102</v>
      </c>
      <c r="B313" s="10">
        <v>45353</v>
      </c>
      <c r="C313" s="11">
        <v>2024</v>
      </c>
      <c r="D313" s="11">
        <v>3</v>
      </c>
      <c r="E313" s="11">
        <v>2</v>
      </c>
      <c r="F313" s="11">
        <v>1</v>
      </c>
      <c r="G313" s="11" t="s">
        <v>64</v>
      </c>
      <c r="H313" s="11" t="s">
        <v>65</v>
      </c>
      <c r="I313" s="11">
        <v>40.616267958471198</v>
      </c>
      <c r="J313" s="11">
        <v>-73.885468659956203</v>
      </c>
      <c r="K313" s="11">
        <v>135</v>
      </c>
      <c r="L313" s="11">
        <v>10.880376809015701</v>
      </c>
      <c r="M313" s="11">
        <v>10.663131102471199</v>
      </c>
      <c r="N313" s="11" t="s">
        <v>59</v>
      </c>
      <c r="O313" s="11" t="s">
        <v>60</v>
      </c>
      <c r="P313" s="11">
        <v>0</v>
      </c>
      <c r="Q313" s="11">
        <v>-9.8294059428373395E-2</v>
      </c>
      <c r="R313" s="11">
        <v>68</v>
      </c>
      <c r="S313" s="11">
        <v>21</v>
      </c>
      <c r="T313" s="11">
        <v>345.99783502870702</v>
      </c>
      <c r="U313" s="11">
        <v>21.583736881364501</v>
      </c>
      <c r="V313" s="11" t="s">
        <v>56</v>
      </c>
    </row>
    <row r="314" spans="1:22" x14ac:dyDescent="0.3">
      <c r="A314" s="9">
        <v>45353.083333333299</v>
      </c>
      <c r="B314" s="10">
        <v>45353</v>
      </c>
      <c r="C314" s="11">
        <v>2024</v>
      </c>
      <c r="D314" s="11">
        <v>3</v>
      </c>
      <c r="E314" s="11">
        <v>2</v>
      </c>
      <c r="F314" s="11">
        <v>2</v>
      </c>
      <c r="G314" s="11" t="s">
        <v>64</v>
      </c>
      <c r="H314" s="11" t="s">
        <v>65</v>
      </c>
      <c r="I314" s="11">
        <v>40.652299778938001</v>
      </c>
      <c r="J314" s="11">
        <v>-73.874212849940903</v>
      </c>
      <c r="K314" s="11">
        <v>104</v>
      </c>
      <c r="L314" s="11">
        <v>53.253125514076103</v>
      </c>
      <c r="M314" s="11">
        <v>61.954987716299399</v>
      </c>
      <c r="N314" s="11" t="s">
        <v>57</v>
      </c>
      <c r="O314" s="11" t="s">
        <v>60</v>
      </c>
      <c r="P314" s="11">
        <v>1</v>
      </c>
      <c r="Q314" s="11">
        <v>-6.9648155223250102E-2</v>
      </c>
      <c r="R314" s="11">
        <v>59</v>
      </c>
      <c r="S314" s="11">
        <v>48</v>
      </c>
      <c r="T314" s="11">
        <v>178.43713824635</v>
      </c>
      <c r="U314" s="11">
        <v>20.606407641011099</v>
      </c>
      <c r="V314" s="11" t="s">
        <v>56</v>
      </c>
    </row>
    <row r="315" spans="1:22" x14ac:dyDescent="0.3">
      <c r="A315" s="9">
        <v>45353.086805555598</v>
      </c>
      <c r="B315" s="10">
        <v>45353</v>
      </c>
      <c r="C315" s="11">
        <v>2024</v>
      </c>
      <c r="D315" s="11">
        <v>3</v>
      </c>
      <c r="E315" s="11">
        <v>2</v>
      </c>
      <c r="F315" s="11">
        <v>2</v>
      </c>
      <c r="G315" s="11" t="s">
        <v>64</v>
      </c>
      <c r="H315" s="11" t="s">
        <v>65</v>
      </c>
      <c r="I315" s="11">
        <v>40.783967582837903</v>
      </c>
      <c r="J315" s="11">
        <v>-73.705955792968993</v>
      </c>
      <c r="K315" s="11">
        <v>186</v>
      </c>
      <c r="L315" s="11">
        <v>36.506334043273597</v>
      </c>
      <c r="M315" s="11">
        <v>70.024218668473495</v>
      </c>
      <c r="N315" s="11" t="s">
        <v>59</v>
      </c>
      <c r="O315" s="11" t="s">
        <v>55</v>
      </c>
      <c r="P315" s="11">
        <v>0</v>
      </c>
      <c r="Q315" s="11">
        <v>0.76527756624705401</v>
      </c>
      <c r="R315" s="11">
        <v>65</v>
      </c>
      <c r="S315" s="11">
        <v>0</v>
      </c>
      <c r="T315" s="11">
        <v>229.28185181353601</v>
      </c>
      <c r="U315" s="11">
        <v>13.1142845477954</v>
      </c>
      <c r="V315" s="11" t="s">
        <v>63</v>
      </c>
    </row>
    <row r="316" spans="1:22" x14ac:dyDescent="0.3">
      <c r="A316" s="9">
        <v>45353.090277777803</v>
      </c>
      <c r="B316" s="10">
        <v>45353</v>
      </c>
      <c r="C316" s="11">
        <v>2024</v>
      </c>
      <c r="D316" s="11">
        <v>3</v>
      </c>
      <c r="E316" s="11">
        <v>2</v>
      </c>
      <c r="F316" s="11">
        <v>2</v>
      </c>
      <c r="G316" s="11" t="s">
        <v>64</v>
      </c>
      <c r="H316" s="11" t="s">
        <v>65</v>
      </c>
      <c r="I316" s="11">
        <v>40.704314098130503</v>
      </c>
      <c r="J316" s="11">
        <v>-73.857944999591396</v>
      </c>
      <c r="K316" s="11">
        <v>286</v>
      </c>
      <c r="L316" s="11">
        <v>36.630962470731603</v>
      </c>
      <c r="M316" s="11">
        <v>82.068511093073198</v>
      </c>
      <c r="N316" s="11" t="s">
        <v>57</v>
      </c>
      <c r="O316" s="11" t="s">
        <v>61</v>
      </c>
      <c r="P316" s="11">
        <v>0</v>
      </c>
      <c r="Q316" s="11">
        <v>-0.38220033096598099</v>
      </c>
      <c r="R316" s="11">
        <v>30</v>
      </c>
      <c r="S316" s="11">
        <v>46</v>
      </c>
      <c r="T316" s="11">
        <v>220.723938152773</v>
      </c>
      <c r="U316" s="11">
        <v>17.760627308789399</v>
      </c>
      <c r="V316" s="11" t="s">
        <v>56</v>
      </c>
    </row>
    <row r="317" spans="1:22" x14ac:dyDescent="0.3">
      <c r="A317" s="9">
        <v>45353.09375</v>
      </c>
      <c r="B317" s="10">
        <v>45353</v>
      </c>
      <c r="C317" s="11">
        <v>2024</v>
      </c>
      <c r="D317" s="11">
        <v>3</v>
      </c>
      <c r="E317" s="11">
        <v>2</v>
      </c>
      <c r="F317" s="11">
        <v>2</v>
      </c>
      <c r="G317" s="11" t="s">
        <v>64</v>
      </c>
      <c r="H317" s="11" t="s">
        <v>65</v>
      </c>
      <c r="I317" s="11">
        <v>40.737779899518898</v>
      </c>
      <c r="J317" s="11">
        <v>-73.746678332537797</v>
      </c>
      <c r="K317" s="11">
        <v>94</v>
      </c>
      <c r="L317" s="11">
        <v>49.3956538966697</v>
      </c>
      <c r="M317" s="11">
        <v>51.292689545873401</v>
      </c>
      <c r="N317" s="11" t="s">
        <v>57</v>
      </c>
      <c r="O317" s="11" t="s">
        <v>61</v>
      </c>
      <c r="P317" s="11">
        <v>0</v>
      </c>
      <c r="Q317" s="11">
        <v>-0.59652342482283305</v>
      </c>
      <c r="R317" s="11">
        <v>10</v>
      </c>
      <c r="S317" s="11">
        <v>49</v>
      </c>
      <c r="T317" s="11">
        <v>291.73083656757899</v>
      </c>
      <c r="U317" s="11">
        <v>6.9602523952647104</v>
      </c>
      <c r="V317" s="11" t="s">
        <v>63</v>
      </c>
    </row>
    <row r="318" spans="1:22" x14ac:dyDescent="0.3">
      <c r="A318" s="9">
        <v>45353.097222222197</v>
      </c>
      <c r="B318" s="10">
        <v>45353</v>
      </c>
      <c r="C318" s="11">
        <v>2024</v>
      </c>
      <c r="D318" s="11">
        <v>3</v>
      </c>
      <c r="E318" s="11">
        <v>2</v>
      </c>
      <c r="F318" s="11">
        <v>2</v>
      </c>
      <c r="G318" s="11" t="s">
        <v>64</v>
      </c>
      <c r="H318" s="11" t="s">
        <v>65</v>
      </c>
      <c r="I318" s="11">
        <v>40.745639939715502</v>
      </c>
      <c r="J318" s="11">
        <v>-73.790071786802002</v>
      </c>
      <c r="K318" s="11">
        <v>204</v>
      </c>
      <c r="L318" s="11">
        <v>11.694447393308099</v>
      </c>
      <c r="M318" s="11">
        <v>83.235070437816006</v>
      </c>
      <c r="N318" s="11" t="s">
        <v>54</v>
      </c>
      <c r="O318" s="11" t="s">
        <v>61</v>
      </c>
      <c r="P318" s="11">
        <v>0</v>
      </c>
      <c r="Q318" s="11">
        <v>-0.34957247853370799</v>
      </c>
      <c r="R318" s="11">
        <v>6</v>
      </c>
      <c r="S318" s="11">
        <v>42</v>
      </c>
      <c r="T318" s="11">
        <v>100.55695126118</v>
      </c>
      <c r="U318" s="11">
        <v>27.586098015858301</v>
      </c>
      <c r="V318" s="11" t="s">
        <v>56</v>
      </c>
    </row>
    <row r="319" spans="1:22" x14ac:dyDescent="0.3">
      <c r="A319" s="9">
        <v>45353.100694444503</v>
      </c>
      <c r="B319" s="10">
        <v>45353</v>
      </c>
      <c r="C319" s="11">
        <v>2024</v>
      </c>
      <c r="D319" s="11">
        <v>3</v>
      </c>
      <c r="E319" s="11">
        <v>2</v>
      </c>
      <c r="F319" s="11">
        <v>2</v>
      </c>
      <c r="G319" s="11" t="s">
        <v>64</v>
      </c>
      <c r="H319" s="11" t="s">
        <v>65</v>
      </c>
      <c r="I319" s="11">
        <v>40.690129829466102</v>
      </c>
      <c r="J319" s="11">
        <v>-73.924366036516105</v>
      </c>
      <c r="K319" s="11">
        <v>100</v>
      </c>
      <c r="L319" s="11">
        <v>47.846201705890799</v>
      </c>
      <c r="M319" s="11">
        <v>21.734980322761501</v>
      </c>
      <c r="N319" s="11" t="s">
        <v>57</v>
      </c>
      <c r="O319" s="11" t="s">
        <v>58</v>
      </c>
      <c r="P319" s="11">
        <v>0</v>
      </c>
      <c r="Q319" s="11">
        <v>0.28536455082142398</v>
      </c>
      <c r="R319" s="11">
        <v>30</v>
      </c>
      <c r="S319" s="11">
        <v>45</v>
      </c>
      <c r="T319" s="11">
        <v>348.73161881005501</v>
      </c>
      <c r="U319" s="11">
        <v>17.1169690556783</v>
      </c>
      <c r="V319" s="11" t="s">
        <v>62</v>
      </c>
    </row>
    <row r="320" spans="1:22" x14ac:dyDescent="0.3">
      <c r="A320" s="9">
        <v>45353.104166666701</v>
      </c>
      <c r="B320" s="10">
        <v>45353</v>
      </c>
      <c r="C320" s="11">
        <v>2024</v>
      </c>
      <c r="D320" s="11">
        <v>3</v>
      </c>
      <c r="E320" s="11">
        <v>2</v>
      </c>
      <c r="F320" s="11">
        <v>2</v>
      </c>
      <c r="G320" s="11" t="s">
        <v>64</v>
      </c>
      <c r="H320" s="11" t="s">
        <v>65</v>
      </c>
      <c r="I320" s="11">
        <v>40.867380494276802</v>
      </c>
      <c r="J320" s="11">
        <v>-73.7065487803076</v>
      </c>
      <c r="K320" s="11">
        <v>289</v>
      </c>
      <c r="L320" s="11">
        <v>49.187818432348202</v>
      </c>
      <c r="M320" s="11">
        <v>64.315109725616395</v>
      </c>
      <c r="N320" s="11" t="s">
        <v>57</v>
      </c>
      <c r="O320" s="11" t="s">
        <v>60</v>
      </c>
      <c r="P320" s="11">
        <v>0</v>
      </c>
      <c r="Q320" s="11">
        <v>-0.20956752974041701</v>
      </c>
      <c r="R320" s="11">
        <v>23</v>
      </c>
      <c r="S320" s="11">
        <v>11</v>
      </c>
      <c r="T320" s="11">
        <v>123.34560766269</v>
      </c>
      <c r="U320" s="11">
        <v>18.385707182474999</v>
      </c>
      <c r="V320" s="11" t="s">
        <v>56</v>
      </c>
    </row>
    <row r="321" spans="1:22" x14ac:dyDescent="0.3">
      <c r="A321" s="9">
        <v>45353.107638888898</v>
      </c>
      <c r="B321" s="10">
        <v>45353</v>
      </c>
      <c r="C321" s="11">
        <v>2024</v>
      </c>
      <c r="D321" s="11">
        <v>3</v>
      </c>
      <c r="E321" s="11">
        <v>2</v>
      </c>
      <c r="F321" s="11">
        <v>2</v>
      </c>
      <c r="G321" s="11" t="s">
        <v>64</v>
      </c>
      <c r="H321" s="11" t="s">
        <v>65</v>
      </c>
      <c r="I321" s="11">
        <v>40.828480984999999</v>
      </c>
      <c r="J321" s="11">
        <v>-73.876620689105096</v>
      </c>
      <c r="K321" s="11">
        <v>105</v>
      </c>
      <c r="L321" s="11">
        <v>46.097129663489497</v>
      </c>
      <c r="M321" s="11">
        <v>72.009852922080199</v>
      </c>
      <c r="N321" s="11" t="s">
        <v>57</v>
      </c>
      <c r="O321" s="11" t="s">
        <v>60</v>
      </c>
      <c r="P321" s="11">
        <v>0</v>
      </c>
      <c r="Q321" s="11">
        <v>-0.72473201306897395</v>
      </c>
      <c r="R321" s="11">
        <v>47</v>
      </c>
      <c r="S321" s="11">
        <v>5</v>
      </c>
      <c r="T321" s="11">
        <v>476.14657657222199</v>
      </c>
      <c r="U321" s="11">
        <v>12.9578194422966</v>
      </c>
      <c r="V321" s="11" t="s">
        <v>63</v>
      </c>
    </row>
    <row r="322" spans="1:22" x14ac:dyDescent="0.3">
      <c r="A322" s="9">
        <v>45353.111111111102</v>
      </c>
      <c r="B322" s="10">
        <v>45353</v>
      </c>
      <c r="C322" s="11">
        <v>2024</v>
      </c>
      <c r="D322" s="11">
        <v>3</v>
      </c>
      <c r="E322" s="11">
        <v>2</v>
      </c>
      <c r="F322" s="11">
        <v>2</v>
      </c>
      <c r="G322" s="11" t="s">
        <v>64</v>
      </c>
      <c r="H322" s="11" t="s">
        <v>65</v>
      </c>
      <c r="I322" s="11">
        <v>40.8354028342793</v>
      </c>
      <c r="J322" s="11">
        <v>-73.717533482311296</v>
      </c>
      <c r="K322" s="11">
        <v>158</v>
      </c>
      <c r="L322" s="11">
        <v>5.3753544734949896</v>
      </c>
      <c r="M322" s="11">
        <v>71.147379422678796</v>
      </c>
      <c r="N322" s="11" t="s">
        <v>57</v>
      </c>
      <c r="O322" s="11" t="s">
        <v>61</v>
      </c>
      <c r="P322" s="11">
        <v>0</v>
      </c>
      <c r="Q322" s="11">
        <v>-6.9735195006301404E-2</v>
      </c>
      <c r="R322" s="11">
        <v>2</v>
      </c>
      <c r="S322" s="11">
        <v>29</v>
      </c>
      <c r="T322" s="11">
        <v>335.300055282892</v>
      </c>
      <c r="U322" s="11">
        <v>9.5876499531601702</v>
      </c>
      <c r="V322" s="11" t="s">
        <v>56</v>
      </c>
    </row>
    <row r="323" spans="1:22" x14ac:dyDescent="0.3">
      <c r="A323" s="9">
        <v>45353.114583333299</v>
      </c>
      <c r="B323" s="10">
        <v>45353</v>
      </c>
      <c r="C323" s="11">
        <v>2024</v>
      </c>
      <c r="D323" s="11">
        <v>3</v>
      </c>
      <c r="E323" s="11">
        <v>2</v>
      </c>
      <c r="F323" s="11">
        <v>2</v>
      </c>
      <c r="G323" s="11" t="s">
        <v>64</v>
      </c>
      <c r="H323" s="11" t="s">
        <v>65</v>
      </c>
      <c r="I323" s="11">
        <v>40.666530829916503</v>
      </c>
      <c r="J323" s="11">
        <v>-73.775569397123107</v>
      </c>
      <c r="K323" s="11">
        <v>190</v>
      </c>
      <c r="L323" s="11">
        <v>13.315189837159499</v>
      </c>
      <c r="M323" s="11">
        <v>27.353786813285101</v>
      </c>
      <c r="N323" s="11" t="s">
        <v>54</v>
      </c>
      <c r="O323" s="11" t="s">
        <v>61</v>
      </c>
      <c r="P323" s="11">
        <v>0</v>
      </c>
      <c r="Q323" s="11">
        <v>-0.42428628890757197</v>
      </c>
      <c r="R323" s="11">
        <v>79</v>
      </c>
      <c r="S323" s="11">
        <v>44</v>
      </c>
      <c r="T323" s="11">
        <v>109.16378691426399</v>
      </c>
      <c r="U323" s="11">
        <v>12.078457395118599</v>
      </c>
      <c r="V323" s="11" t="s">
        <v>56</v>
      </c>
    </row>
    <row r="324" spans="1:22" x14ac:dyDescent="0.3">
      <c r="A324" s="9">
        <v>45353.118055555598</v>
      </c>
      <c r="B324" s="10">
        <v>45353</v>
      </c>
      <c r="C324" s="11">
        <v>2024</v>
      </c>
      <c r="D324" s="11">
        <v>3</v>
      </c>
      <c r="E324" s="11">
        <v>2</v>
      </c>
      <c r="F324" s="11">
        <v>2</v>
      </c>
      <c r="G324" s="11" t="s">
        <v>64</v>
      </c>
      <c r="H324" s="11" t="s">
        <v>65</v>
      </c>
      <c r="I324" s="11">
        <v>40.831736743188898</v>
      </c>
      <c r="J324" s="11">
        <v>-73.883047543778204</v>
      </c>
      <c r="K324" s="11">
        <v>39</v>
      </c>
      <c r="L324" s="11">
        <v>15.1943415833203</v>
      </c>
      <c r="M324" s="11">
        <v>16.587202534958699</v>
      </c>
      <c r="N324" s="11" t="s">
        <v>57</v>
      </c>
      <c r="O324" s="11" t="s">
        <v>60</v>
      </c>
      <c r="P324" s="11">
        <v>0</v>
      </c>
      <c r="Q324" s="11">
        <v>-0.750151005789085</v>
      </c>
      <c r="R324" s="11">
        <v>44</v>
      </c>
      <c r="S324" s="11">
        <v>29</v>
      </c>
      <c r="T324" s="11">
        <v>205.42728948043299</v>
      </c>
      <c r="U324" s="11">
        <v>28.130955929476499</v>
      </c>
      <c r="V324" s="11" t="s">
        <v>56</v>
      </c>
    </row>
    <row r="325" spans="1:22" x14ac:dyDescent="0.3">
      <c r="A325" s="9">
        <v>45353.121527777803</v>
      </c>
      <c r="B325" s="10">
        <v>45353</v>
      </c>
      <c r="C325" s="11">
        <v>2024</v>
      </c>
      <c r="D325" s="11">
        <v>3</v>
      </c>
      <c r="E325" s="11">
        <v>2</v>
      </c>
      <c r="F325" s="11">
        <v>2</v>
      </c>
      <c r="G325" s="11" t="s">
        <v>64</v>
      </c>
      <c r="H325" s="11" t="s">
        <v>65</v>
      </c>
      <c r="I325" s="11">
        <v>40.757726332201997</v>
      </c>
      <c r="J325" s="11">
        <v>-73.987698646164603</v>
      </c>
      <c r="K325" s="11">
        <v>223</v>
      </c>
      <c r="L325" s="11">
        <v>48.496293552245803</v>
      </c>
      <c r="M325" s="11">
        <v>60.102767986474298</v>
      </c>
      <c r="N325" s="11" t="s">
        <v>57</v>
      </c>
      <c r="O325" s="11" t="s">
        <v>58</v>
      </c>
      <c r="P325" s="11">
        <v>0</v>
      </c>
      <c r="Q325" s="11">
        <v>0.91027351078576102</v>
      </c>
      <c r="R325" s="11">
        <v>54</v>
      </c>
      <c r="S325" s="11">
        <v>41</v>
      </c>
      <c r="T325" s="11">
        <v>437.22704255733498</v>
      </c>
      <c r="U325" s="11">
        <v>11.110079065574499</v>
      </c>
      <c r="V325" s="11" t="s">
        <v>56</v>
      </c>
    </row>
    <row r="326" spans="1:22" x14ac:dyDescent="0.3">
      <c r="A326" s="9">
        <v>45353.125</v>
      </c>
      <c r="B326" s="10">
        <v>45353</v>
      </c>
      <c r="C326" s="11">
        <v>2024</v>
      </c>
      <c r="D326" s="11">
        <v>3</v>
      </c>
      <c r="E326" s="11">
        <v>2</v>
      </c>
      <c r="F326" s="11">
        <v>3</v>
      </c>
      <c r="G326" s="11" t="s">
        <v>64</v>
      </c>
      <c r="H326" s="11" t="s">
        <v>65</v>
      </c>
      <c r="I326" s="11">
        <v>40.849977503985301</v>
      </c>
      <c r="J326" s="11">
        <v>-73.723176607537695</v>
      </c>
      <c r="K326" s="11">
        <v>204</v>
      </c>
      <c r="L326" s="11">
        <v>67.512697966582806</v>
      </c>
      <c r="M326" s="11">
        <v>22.5997291031773</v>
      </c>
      <c r="N326" s="11" t="s">
        <v>59</v>
      </c>
      <c r="O326" s="11" t="s">
        <v>58</v>
      </c>
      <c r="P326" s="11">
        <v>1</v>
      </c>
      <c r="Q326" s="11">
        <v>-0.64772372163966496</v>
      </c>
      <c r="R326" s="11">
        <v>7</v>
      </c>
      <c r="S326" s="11">
        <v>32</v>
      </c>
      <c r="T326" s="11">
        <v>268.64119582805398</v>
      </c>
      <c r="U326" s="11">
        <v>9.0638258614353102</v>
      </c>
      <c r="V326" s="11" t="s">
        <v>56</v>
      </c>
    </row>
    <row r="327" spans="1:22" x14ac:dyDescent="0.3">
      <c r="A327" s="9">
        <v>45353.128472222197</v>
      </c>
      <c r="B327" s="10">
        <v>45353</v>
      </c>
      <c r="C327" s="11">
        <v>2024</v>
      </c>
      <c r="D327" s="11">
        <v>3</v>
      </c>
      <c r="E327" s="11">
        <v>2</v>
      </c>
      <c r="F327" s="11">
        <v>3</v>
      </c>
      <c r="G327" s="11" t="s">
        <v>64</v>
      </c>
      <c r="H327" s="11" t="s">
        <v>65</v>
      </c>
      <c r="I327" s="11">
        <v>40.651633820144397</v>
      </c>
      <c r="J327" s="11">
        <v>-73.976854999706902</v>
      </c>
      <c r="K327" s="11">
        <v>223</v>
      </c>
      <c r="L327" s="11">
        <v>62.088474816616703</v>
      </c>
      <c r="M327" s="11">
        <v>24.488110850008201</v>
      </c>
      <c r="N327" s="11" t="s">
        <v>57</v>
      </c>
      <c r="O327" s="11" t="s">
        <v>58</v>
      </c>
      <c r="P327" s="11">
        <v>0</v>
      </c>
      <c r="Q327" s="11">
        <v>0.74671087376466405</v>
      </c>
      <c r="R327" s="11">
        <v>80</v>
      </c>
      <c r="S327" s="11">
        <v>24</v>
      </c>
      <c r="T327" s="11">
        <v>403.96399333144598</v>
      </c>
      <c r="U327" s="11">
        <v>9.4576850365581802</v>
      </c>
      <c r="V327" s="11" t="s">
        <v>56</v>
      </c>
    </row>
    <row r="328" spans="1:22" x14ac:dyDescent="0.3">
      <c r="A328" s="9">
        <v>45353.131944444503</v>
      </c>
      <c r="B328" s="10">
        <v>45353</v>
      </c>
      <c r="C328" s="11">
        <v>2024</v>
      </c>
      <c r="D328" s="11">
        <v>3</v>
      </c>
      <c r="E328" s="11">
        <v>2</v>
      </c>
      <c r="F328" s="11">
        <v>3</v>
      </c>
      <c r="G328" s="11" t="s">
        <v>64</v>
      </c>
      <c r="H328" s="11" t="s">
        <v>65</v>
      </c>
      <c r="I328" s="11">
        <v>40.820307263730001</v>
      </c>
      <c r="J328" s="11">
        <v>-73.926820886454607</v>
      </c>
      <c r="K328" s="11">
        <v>120</v>
      </c>
      <c r="L328" s="11">
        <v>54.561956961330601</v>
      </c>
      <c r="M328" s="11">
        <v>72.301964990257005</v>
      </c>
      <c r="N328" s="11" t="s">
        <v>54</v>
      </c>
      <c r="O328" s="11" t="s">
        <v>60</v>
      </c>
      <c r="P328" s="11">
        <v>0</v>
      </c>
      <c r="Q328" s="11">
        <v>0.71143280123831798</v>
      </c>
      <c r="R328" s="11">
        <v>41</v>
      </c>
      <c r="S328" s="11">
        <v>17</v>
      </c>
      <c r="T328" s="11">
        <v>210.98276881729601</v>
      </c>
      <c r="U328" s="11">
        <v>11.7952773304625</v>
      </c>
      <c r="V328" s="11" t="s">
        <v>63</v>
      </c>
    </row>
    <row r="329" spans="1:22" x14ac:dyDescent="0.3">
      <c r="A329" s="9">
        <v>45353.135416666701</v>
      </c>
      <c r="B329" s="10">
        <v>45353</v>
      </c>
      <c r="C329" s="11">
        <v>2024</v>
      </c>
      <c r="D329" s="11">
        <v>3</v>
      </c>
      <c r="E329" s="11">
        <v>2</v>
      </c>
      <c r="F329" s="11">
        <v>3</v>
      </c>
      <c r="G329" s="11" t="s">
        <v>64</v>
      </c>
      <c r="H329" s="11" t="s">
        <v>65</v>
      </c>
      <c r="I329" s="11">
        <v>40.750525077638599</v>
      </c>
      <c r="J329" s="11">
        <v>-73.807054170953293</v>
      </c>
      <c r="K329" s="11">
        <v>296</v>
      </c>
      <c r="L329" s="11">
        <v>33.474511027852003</v>
      </c>
      <c r="M329" s="11">
        <v>11.9372014211764</v>
      </c>
      <c r="N329" s="11" t="s">
        <v>57</v>
      </c>
      <c r="O329" s="11" t="s">
        <v>60</v>
      </c>
      <c r="P329" s="11">
        <v>1</v>
      </c>
      <c r="Q329" s="11">
        <v>-0.35857935122648299</v>
      </c>
      <c r="R329" s="11">
        <v>76</v>
      </c>
      <c r="S329" s="11">
        <v>21</v>
      </c>
      <c r="T329" s="11">
        <v>366.89981538770797</v>
      </c>
      <c r="U329" s="11">
        <v>8.4307620384113395</v>
      </c>
      <c r="V329" s="11" t="s">
        <v>56</v>
      </c>
    </row>
    <row r="330" spans="1:22" x14ac:dyDescent="0.3">
      <c r="A330" s="9">
        <v>45353.138888888898</v>
      </c>
      <c r="B330" s="10">
        <v>45353</v>
      </c>
      <c r="C330" s="11">
        <v>2024</v>
      </c>
      <c r="D330" s="11">
        <v>3</v>
      </c>
      <c r="E330" s="11">
        <v>2</v>
      </c>
      <c r="F330" s="11">
        <v>3</v>
      </c>
      <c r="G330" s="11" t="s">
        <v>64</v>
      </c>
      <c r="H330" s="11" t="s">
        <v>65</v>
      </c>
      <c r="I330" s="11">
        <v>40.670662929242702</v>
      </c>
      <c r="J330" s="11">
        <v>-73.796068939910597</v>
      </c>
      <c r="K330" s="11">
        <v>218</v>
      </c>
      <c r="L330" s="11">
        <v>6.1395053014447196</v>
      </c>
      <c r="M330" s="11">
        <v>76.0891888916874</v>
      </c>
      <c r="N330" s="11" t="s">
        <v>54</v>
      </c>
      <c r="O330" s="11" t="s">
        <v>58</v>
      </c>
      <c r="P330" s="11">
        <v>0</v>
      </c>
      <c r="Q330" s="11">
        <v>0.48163037275812398</v>
      </c>
      <c r="R330" s="11">
        <v>71</v>
      </c>
      <c r="S330" s="11">
        <v>18</v>
      </c>
      <c r="T330" s="11">
        <v>384.74445820035402</v>
      </c>
      <c r="U330" s="11">
        <v>7.6652301617402303</v>
      </c>
      <c r="V330" s="11" t="s">
        <v>56</v>
      </c>
    </row>
    <row r="331" spans="1:22" x14ac:dyDescent="0.3">
      <c r="A331" s="9">
        <v>45353.142361111102</v>
      </c>
      <c r="B331" s="10">
        <v>45353</v>
      </c>
      <c r="C331" s="11">
        <v>2024</v>
      </c>
      <c r="D331" s="11">
        <v>3</v>
      </c>
      <c r="E331" s="11">
        <v>2</v>
      </c>
      <c r="F331" s="11">
        <v>3</v>
      </c>
      <c r="G331" s="11" t="s">
        <v>64</v>
      </c>
      <c r="H331" s="11" t="s">
        <v>65</v>
      </c>
      <c r="I331" s="11">
        <v>40.608064311756202</v>
      </c>
      <c r="J331" s="11">
        <v>-73.856487556860202</v>
      </c>
      <c r="K331" s="11">
        <v>235</v>
      </c>
      <c r="L331" s="11">
        <v>64.138111437000404</v>
      </c>
      <c r="M331" s="11">
        <v>80.978911333557505</v>
      </c>
      <c r="N331" s="11" t="s">
        <v>59</v>
      </c>
      <c r="O331" s="11" t="s">
        <v>55</v>
      </c>
      <c r="P331" s="11">
        <v>0</v>
      </c>
      <c r="Q331" s="11">
        <v>-0.37525868345723701</v>
      </c>
      <c r="R331" s="11">
        <v>82</v>
      </c>
      <c r="S331" s="11">
        <v>20</v>
      </c>
      <c r="T331" s="11">
        <v>455.29762812498501</v>
      </c>
      <c r="U331" s="11">
        <v>14.989767070407501</v>
      </c>
      <c r="V331" s="11" t="s">
        <v>56</v>
      </c>
    </row>
    <row r="332" spans="1:22" x14ac:dyDescent="0.3">
      <c r="A332" s="9">
        <v>45353.145833333299</v>
      </c>
      <c r="B332" s="10">
        <v>45353</v>
      </c>
      <c r="C332" s="11">
        <v>2024</v>
      </c>
      <c r="D332" s="11">
        <v>3</v>
      </c>
      <c r="E332" s="11">
        <v>2</v>
      </c>
      <c r="F332" s="11">
        <v>3</v>
      </c>
      <c r="G332" s="11" t="s">
        <v>64</v>
      </c>
      <c r="H332" s="11" t="s">
        <v>65</v>
      </c>
      <c r="I332" s="11">
        <v>40.8170372425434</v>
      </c>
      <c r="J332" s="11">
        <v>-73.7262971232593</v>
      </c>
      <c r="K332" s="11">
        <v>283</v>
      </c>
      <c r="L332" s="11">
        <v>23.949112846930401</v>
      </c>
      <c r="M332" s="11">
        <v>48.380367044813603</v>
      </c>
      <c r="N332" s="11" t="s">
        <v>59</v>
      </c>
      <c r="O332" s="11" t="s">
        <v>58</v>
      </c>
      <c r="P332" s="11">
        <v>0</v>
      </c>
      <c r="Q332" s="11">
        <v>-0.46564983969797002</v>
      </c>
      <c r="R332" s="11">
        <v>36</v>
      </c>
      <c r="S332" s="11">
        <v>47</v>
      </c>
      <c r="T332" s="11">
        <v>52.249207754963201</v>
      </c>
      <c r="U332" s="11">
        <v>11.4296150111778</v>
      </c>
      <c r="V332" s="11" t="s">
        <v>56</v>
      </c>
    </row>
    <row r="333" spans="1:22" x14ac:dyDescent="0.3">
      <c r="A333" s="9">
        <v>45353.149305555598</v>
      </c>
      <c r="B333" s="10">
        <v>45353</v>
      </c>
      <c r="C333" s="11">
        <v>2024</v>
      </c>
      <c r="D333" s="11">
        <v>3</v>
      </c>
      <c r="E333" s="11">
        <v>2</v>
      </c>
      <c r="F333" s="11">
        <v>3</v>
      </c>
      <c r="G333" s="11" t="s">
        <v>64</v>
      </c>
      <c r="H333" s="11" t="s">
        <v>65</v>
      </c>
      <c r="I333" s="11">
        <v>40.756229082299399</v>
      </c>
      <c r="J333" s="11">
        <v>-73.828109139524699</v>
      </c>
      <c r="K333" s="11">
        <v>205</v>
      </c>
      <c r="L333" s="11">
        <v>51.806745524539899</v>
      </c>
      <c r="M333" s="11">
        <v>64.941201808615006</v>
      </c>
      <c r="N333" s="11" t="s">
        <v>57</v>
      </c>
      <c r="O333" s="11" t="s">
        <v>55</v>
      </c>
      <c r="P333" s="11">
        <v>0</v>
      </c>
      <c r="Q333" s="11">
        <v>0.33369429861267402</v>
      </c>
      <c r="R333" s="11">
        <v>26</v>
      </c>
      <c r="S333" s="11">
        <v>8</v>
      </c>
      <c r="T333" s="11">
        <v>114.168949002079</v>
      </c>
      <c r="U333" s="11">
        <v>27.277202584133502</v>
      </c>
      <c r="V333" s="11" t="s">
        <v>56</v>
      </c>
    </row>
    <row r="334" spans="1:22" x14ac:dyDescent="0.3">
      <c r="A334" s="9">
        <v>45353.152777777803</v>
      </c>
      <c r="B334" s="10">
        <v>45353</v>
      </c>
      <c r="C334" s="11">
        <v>2024</v>
      </c>
      <c r="D334" s="11">
        <v>3</v>
      </c>
      <c r="E334" s="11">
        <v>2</v>
      </c>
      <c r="F334" s="11">
        <v>3</v>
      </c>
      <c r="G334" s="11" t="s">
        <v>64</v>
      </c>
      <c r="H334" s="11" t="s">
        <v>65</v>
      </c>
      <c r="I334" s="11">
        <v>40.8386659625668</v>
      </c>
      <c r="J334" s="11">
        <v>-73.936304565581906</v>
      </c>
      <c r="K334" s="11">
        <v>139</v>
      </c>
      <c r="L334" s="11">
        <v>57.859554065150803</v>
      </c>
      <c r="M334" s="11">
        <v>38.516917649445297</v>
      </c>
      <c r="N334" s="11" t="s">
        <v>54</v>
      </c>
      <c r="O334" s="11" t="s">
        <v>60</v>
      </c>
      <c r="P334" s="11">
        <v>0</v>
      </c>
      <c r="Q334" s="11">
        <v>0.65304146968844901</v>
      </c>
      <c r="R334" s="11">
        <v>29</v>
      </c>
      <c r="S334" s="11">
        <v>24</v>
      </c>
      <c r="T334" s="11">
        <v>242.270238587796</v>
      </c>
      <c r="U334" s="11">
        <v>18.741870691600401</v>
      </c>
      <c r="V334" s="11" t="s">
        <v>63</v>
      </c>
    </row>
    <row r="335" spans="1:22" x14ac:dyDescent="0.3">
      <c r="A335" s="9">
        <v>45353.15625</v>
      </c>
      <c r="B335" s="10">
        <v>45353</v>
      </c>
      <c r="C335" s="11">
        <v>2024</v>
      </c>
      <c r="D335" s="11">
        <v>3</v>
      </c>
      <c r="E335" s="11">
        <v>2</v>
      </c>
      <c r="F335" s="11">
        <v>3</v>
      </c>
      <c r="G335" s="11" t="s">
        <v>64</v>
      </c>
      <c r="H335" s="11" t="s">
        <v>65</v>
      </c>
      <c r="I335" s="11">
        <v>40.6790813187258</v>
      </c>
      <c r="J335" s="11">
        <v>-73.988717277360806</v>
      </c>
      <c r="K335" s="11">
        <v>106</v>
      </c>
      <c r="L335" s="11">
        <v>28.063865043571798</v>
      </c>
      <c r="M335" s="11">
        <v>69.471277803861994</v>
      </c>
      <c r="N335" s="11" t="s">
        <v>59</v>
      </c>
      <c r="O335" s="11" t="s">
        <v>61</v>
      </c>
      <c r="P335" s="11">
        <v>0</v>
      </c>
      <c r="Q335" s="11">
        <v>0.128263535893782</v>
      </c>
      <c r="R335" s="11">
        <v>59</v>
      </c>
      <c r="S335" s="11">
        <v>40</v>
      </c>
      <c r="T335" s="11">
        <v>88.663861509906198</v>
      </c>
      <c r="U335" s="11">
        <v>14.323257558359201</v>
      </c>
      <c r="V335" s="11" t="s">
        <v>63</v>
      </c>
    </row>
    <row r="336" spans="1:22" x14ac:dyDescent="0.3">
      <c r="A336" s="9">
        <v>45353.159722222197</v>
      </c>
      <c r="B336" s="10">
        <v>45353</v>
      </c>
      <c r="C336" s="11">
        <v>2024</v>
      </c>
      <c r="D336" s="11">
        <v>3</v>
      </c>
      <c r="E336" s="11">
        <v>2</v>
      </c>
      <c r="F336" s="11">
        <v>3</v>
      </c>
      <c r="G336" s="11" t="s">
        <v>64</v>
      </c>
      <c r="H336" s="11" t="s">
        <v>65</v>
      </c>
      <c r="I336" s="11">
        <v>40.686183730576197</v>
      </c>
      <c r="J336" s="11">
        <v>-73.849041401848396</v>
      </c>
      <c r="K336" s="11">
        <v>299</v>
      </c>
      <c r="L336" s="11">
        <v>44.0164685788342</v>
      </c>
      <c r="M336" s="11">
        <v>66.282416510703698</v>
      </c>
      <c r="N336" s="11" t="s">
        <v>54</v>
      </c>
      <c r="O336" s="11" t="s">
        <v>58</v>
      </c>
      <c r="P336" s="11">
        <v>0</v>
      </c>
      <c r="Q336" s="11">
        <v>0.72305761903516597</v>
      </c>
      <c r="R336" s="11">
        <v>99</v>
      </c>
      <c r="S336" s="11">
        <v>44</v>
      </c>
      <c r="T336" s="11">
        <v>292.68704526862501</v>
      </c>
      <c r="U336" s="11">
        <v>6.4758259807652099</v>
      </c>
      <c r="V336" s="11" t="s">
        <v>56</v>
      </c>
    </row>
    <row r="337" spans="1:22" x14ac:dyDescent="0.3">
      <c r="A337" s="9">
        <v>45353.163194444503</v>
      </c>
      <c r="B337" s="10">
        <v>45353</v>
      </c>
      <c r="C337" s="11">
        <v>2024</v>
      </c>
      <c r="D337" s="11">
        <v>3</v>
      </c>
      <c r="E337" s="11">
        <v>2</v>
      </c>
      <c r="F337" s="11">
        <v>3</v>
      </c>
      <c r="G337" s="11" t="s">
        <v>64</v>
      </c>
      <c r="H337" s="11" t="s">
        <v>65</v>
      </c>
      <c r="I337" s="11">
        <v>40.824065590100901</v>
      </c>
      <c r="J337" s="11">
        <v>-73.810230276161207</v>
      </c>
      <c r="K337" s="11">
        <v>209</v>
      </c>
      <c r="L337" s="11">
        <v>69.250467526878793</v>
      </c>
      <c r="M337" s="11">
        <v>24.163692086604399</v>
      </c>
      <c r="N337" s="11" t="s">
        <v>59</v>
      </c>
      <c r="O337" s="11" t="s">
        <v>61</v>
      </c>
      <c r="P337" s="11">
        <v>0</v>
      </c>
      <c r="Q337" s="11">
        <v>0.58663248856862704</v>
      </c>
      <c r="R337" s="11">
        <v>75</v>
      </c>
      <c r="S337" s="11">
        <v>28</v>
      </c>
      <c r="T337" s="11">
        <v>350.562355091874</v>
      </c>
      <c r="U337" s="11">
        <v>20.416990864716901</v>
      </c>
      <c r="V337" s="11" t="s">
        <v>56</v>
      </c>
    </row>
    <row r="338" spans="1:22" x14ac:dyDescent="0.3">
      <c r="A338" s="9">
        <v>45353.166666666701</v>
      </c>
      <c r="B338" s="10">
        <v>45353</v>
      </c>
      <c r="C338" s="11">
        <v>2024</v>
      </c>
      <c r="D338" s="11">
        <v>3</v>
      </c>
      <c r="E338" s="11">
        <v>2</v>
      </c>
      <c r="F338" s="11">
        <v>4</v>
      </c>
      <c r="G338" s="11" t="s">
        <v>64</v>
      </c>
      <c r="H338" s="11" t="s">
        <v>65</v>
      </c>
      <c r="I338" s="11">
        <v>40.667835235439298</v>
      </c>
      <c r="J338" s="11">
        <v>-73.895657647706102</v>
      </c>
      <c r="K338" s="11">
        <v>25</v>
      </c>
      <c r="L338" s="11">
        <v>69.425888889444295</v>
      </c>
      <c r="M338" s="11">
        <v>56.812837748775202</v>
      </c>
      <c r="N338" s="11" t="s">
        <v>54</v>
      </c>
      <c r="O338" s="11" t="s">
        <v>60</v>
      </c>
      <c r="P338" s="11">
        <v>0</v>
      </c>
      <c r="Q338" s="11">
        <v>0.278225899359061</v>
      </c>
      <c r="R338" s="11">
        <v>77</v>
      </c>
      <c r="S338" s="11">
        <v>3</v>
      </c>
      <c r="T338" s="11">
        <v>425.599710149195</v>
      </c>
      <c r="U338" s="11">
        <v>11.147260325188</v>
      </c>
      <c r="V338" s="11" t="s">
        <v>63</v>
      </c>
    </row>
    <row r="339" spans="1:22" x14ac:dyDescent="0.3">
      <c r="A339" s="9">
        <v>45353.170138888898</v>
      </c>
      <c r="B339" s="10">
        <v>45353</v>
      </c>
      <c r="C339" s="11">
        <v>2024</v>
      </c>
      <c r="D339" s="11">
        <v>3</v>
      </c>
      <c r="E339" s="11">
        <v>2</v>
      </c>
      <c r="F339" s="11">
        <v>4</v>
      </c>
      <c r="G339" s="11" t="s">
        <v>64</v>
      </c>
      <c r="H339" s="11" t="s">
        <v>65</v>
      </c>
      <c r="I339" s="11">
        <v>40.791540588753897</v>
      </c>
      <c r="J339" s="11">
        <v>-73.852728609101007</v>
      </c>
      <c r="K339" s="11">
        <v>238</v>
      </c>
      <c r="L339" s="11">
        <v>47.548189933841797</v>
      </c>
      <c r="M339" s="11">
        <v>72.231023544504694</v>
      </c>
      <c r="N339" s="11" t="s">
        <v>54</v>
      </c>
      <c r="O339" s="11" t="s">
        <v>55</v>
      </c>
      <c r="P339" s="11">
        <v>1</v>
      </c>
      <c r="Q339" s="11">
        <v>0.93474657851630005</v>
      </c>
      <c r="R339" s="11">
        <v>86</v>
      </c>
      <c r="S339" s="11">
        <v>0</v>
      </c>
      <c r="T339" s="11">
        <v>344.995008491313</v>
      </c>
      <c r="U339" s="11">
        <v>9.4681874371940502</v>
      </c>
      <c r="V339" s="11" t="s">
        <v>56</v>
      </c>
    </row>
    <row r="340" spans="1:22" x14ac:dyDescent="0.3">
      <c r="A340" s="9">
        <v>45353.173611111102</v>
      </c>
      <c r="B340" s="10">
        <v>45353</v>
      </c>
      <c r="C340" s="11">
        <v>2024</v>
      </c>
      <c r="D340" s="11">
        <v>3</v>
      </c>
      <c r="E340" s="11">
        <v>2</v>
      </c>
      <c r="F340" s="11">
        <v>4</v>
      </c>
      <c r="G340" s="11" t="s">
        <v>64</v>
      </c>
      <c r="H340" s="11" t="s">
        <v>65</v>
      </c>
      <c r="I340" s="11">
        <v>40.7436200551562</v>
      </c>
      <c r="J340" s="11">
        <v>-73.893379113022803</v>
      </c>
      <c r="K340" s="11">
        <v>26</v>
      </c>
      <c r="L340" s="11">
        <v>34.608155954456997</v>
      </c>
      <c r="M340" s="11">
        <v>72.195799816740603</v>
      </c>
      <c r="N340" s="11" t="s">
        <v>54</v>
      </c>
      <c r="O340" s="11" t="s">
        <v>55</v>
      </c>
      <c r="P340" s="11">
        <v>0</v>
      </c>
      <c r="Q340" s="11">
        <v>0.35211818358866298</v>
      </c>
      <c r="R340" s="11">
        <v>55</v>
      </c>
      <c r="S340" s="11">
        <v>42</v>
      </c>
      <c r="T340" s="11">
        <v>187.89191874379699</v>
      </c>
      <c r="U340" s="11">
        <v>22.680050724615398</v>
      </c>
      <c r="V340" s="11" t="s">
        <v>63</v>
      </c>
    </row>
    <row r="341" spans="1:22" x14ac:dyDescent="0.3">
      <c r="A341" s="9">
        <v>45353.177083333299</v>
      </c>
      <c r="B341" s="10">
        <v>45353</v>
      </c>
      <c r="C341" s="11">
        <v>2024</v>
      </c>
      <c r="D341" s="11">
        <v>3</v>
      </c>
      <c r="E341" s="11">
        <v>2</v>
      </c>
      <c r="F341" s="11">
        <v>4</v>
      </c>
      <c r="G341" s="11" t="s">
        <v>64</v>
      </c>
      <c r="H341" s="11" t="s">
        <v>65</v>
      </c>
      <c r="I341" s="11">
        <v>40.8142702759367</v>
      </c>
      <c r="J341" s="11">
        <v>-73.831735628887103</v>
      </c>
      <c r="K341" s="11">
        <v>48</v>
      </c>
      <c r="L341" s="11">
        <v>7.2318802611169604</v>
      </c>
      <c r="M341" s="11">
        <v>16.333739090898</v>
      </c>
      <c r="N341" s="11" t="s">
        <v>54</v>
      </c>
      <c r="O341" s="11" t="s">
        <v>61</v>
      </c>
      <c r="P341" s="11">
        <v>0</v>
      </c>
      <c r="Q341" s="11">
        <v>0.74339770310392705</v>
      </c>
      <c r="R341" s="11">
        <v>59</v>
      </c>
      <c r="S341" s="11">
        <v>23</v>
      </c>
      <c r="T341" s="11">
        <v>417.00533065585898</v>
      </c>
      <c r="U341" s="11">
        <v>11.426333861477399</v>
      </c>
      <c r="V341" s="11" t="s">
        <v>56</v>
      </c>
    </row>
    <row r="342" spans="1:22" x14ac:dyDescent="0.3">
      <c r="A342" s="9">
        <v>45353.180555555598</v>
      </c>
      <c r="B342" s="10">
        <v>45353</v>
      </c>
      <c r="C342" s="11">
        <v>2024</v>
      </c>
      <c r="D342" s="11">
        <v>3</v>
      </c>
      <c r="E342" s="11">
        <v>2</v>
      </c>
      <c r="F342" s="11">
        <v>4</v>
      </c>
      <c r="G342" s="11" t="s">
        <v>64</v>
      </c>
      <c r="H342" s="11" t="s">
        <v>65</v>
      </c>
      <c r="I342" s="11">
        <v>40.639401716133001</v>
      </c>
      <c r="J342" s="11">
        <v>-73.958824903916096</v>
      </c>
      <c r="K342" s="11">
        <v>217</v>
      </c>
      <c r="L342" s="11">
        <v>50.654714492534602</v>
      </c>
      <c r="M342" s="11">
        <v>17.3389032527243</v>
      </c>
      <c r="N342" s="11" t="s">
        <v>57</v>
      </c>
      <c r="O342" s="11" t="s">
        <v>60</v>
      </c>
      <c r="P342" s="11">
        <v>0</v>
      </c>
      <c r="Q342" s="11">
        <v>0.22965536159099101</v>
      </c>
      <c r="R342" s="11">
        <v>81</v>
      </c>
      <c r="S342" s="11">
        <v>8</v>
      </c>
      <c r="T342" s="11">
        <v>473.84563058493802</v>
      </c>
      <c r="U342" s="11">
        <v>20.985244493554301</v>
      </c>
      <c r="V342" s="11" t="s">
        <v>56</v>
      </c>
    </row>
    <row r="343" spans="1:22" x14ac:dyDescent="0.3">
      <c r="A343" s="9">
        <v>45353.184027777803</v>
      </c>
      <c r="B343" s="10">
        <v>45353</v>
      </c>
      <c r="C343" s="11">
        <v>2024</v>
      </c>
      <c r="D343" s="11">
        <v>3</v>
      </c>
      <c r="E343" s="11">
        <v>2</v>
      </c>
      <c r="F343" s="11">
        <v>4</v>
      </c>
      <c r="G343" s="11" t="s">
        <v>64</v>
      </c>
      <c r="H343" s="11" t="s">
        <v>65</v>
      </c>
      <c r="I343" s="11">
        <v>40.819767407252399</v>
      </c>
      <c r="J343" s="11">
        <v>-73.933360650976795</v>
      </c>
      <c r="K343" s="11">
        <v>169</v>
      </c>
      <c r="L343" s="11">
        <v>14.153315227300601</v>
      </c>
      <c r="M343" s="11">
        <v>96.876287511393997</v>
      </c>
      <c r="N343" s="11" t="s">
        <v>54</v>
      </c>
      <c r="O343" s="11" t="s">
        <v>58</v>
      </c>
      <c r="P343" s="11">
        <v>0</v>
      </c>
      <c r="Q343" s="11">
        <v>-0.47805795351844499</v>
      </c>
      <c r="R343" s="11">
        <v>12</v>
      </c>
      <c r="S343" s="11">
        <v>37</v>
      </c>
      <c r="T343" s="11">
        <v>159.01609294337399</v>
      </c>
      <c r="U343" s="11">
        <v>7.5434804650464802</v>
      </c>
      <c r="V343" s="11" t="s">
        <v>56</v>
      </c>
    </row>
    <row r="344" spans="1:22" x14ac:dyDescent="0.3">
      <c r="A344" s="9">
        <v>45353.1875</v>
      </c>
      <c r="B344" s="10">
        <v>45353</v>
      </c>
      <c r="C344" s="11">
        <v>2024</v>
      </c>
      <c r="D344" s="11">
        <v>3</v>
      </c>
      <c r="E344" s="11">
        <v>2</v>
      </c>
      <c r="F344" s="11">
        <v>4</v>
      </c>
      <c r="G344" s="11" t="s">
        <v>64</v>
      </c>
      <c r="H344" s="11" t="s">
        <v>65</v>
      </c>
      <c r="I344" s="11">
        <v>40.7378150676643</v>
      </c>
      <c r="J344" s="11">
        <v>-73.818056201328005</v>
      </c>
      <c r="K344" s="11">
        <v>164</v>
      </c>
      <c r="L344" s="11">
        <v>40.441381095788699</v>
      </c>
      <c r="M344" s="11">
        <v>66.185401871842899</v>
      </c>
      <c r="N344" s="11" t="s">
        <v>59</v>
      </c>
      <c r="O344" s="11" t="s">
        <v>61</v>
      </c>
      <c r="P344" s="11">
        <v>0</v>
      </c>
      <c r="Q344" s="11">
        <v>-0.597506428332366</v>
      </c>
      <c r="R344" s="11">
        <v>65</v>
      </c>
      <c r="S344" s="11">
        <v>4</v>
      </c>
      <c r="T344" s="11">
        <v>104.84927233956201</v>
      </c>
      <c r="U344" s="11">
        <v>25.717925677018599</v>
      </c>
      <c r="V344" s="11" t="s">
        <v>63</v>
      </c>
    </row>
    <row r="345" spans="1:22" x14ac:dyDescent="0.3">
      <c r="A345" s="9">
        <v>45353.190972222197</v>
      </c>
      <c r="B345" s="10">
        <v>45353</v>
      </c>
      <c r="C345" s="11">
        <v>2024</v>
      </c>
      <c r="D345" s="11">
        <v>3</v>
      </c>
      <c r="E345" s="11">
        <v>2</v>
      </c>
      <c r="F345" s="11">
        <v>4</v>
      </c>
      <c r="G345" s="11" t="s">
        <v>64</v>
      </c>
      <c r="H345" s="11" t="s">
        <v>65</v>
      </c>
      <c r="I345" s="11">
        <v>40.622726846437402</v>
      </c>
      <c r="J345" s="11">
        <v>-73.902196931435796</v>
      </c>
      <c r="K345" s="11">
        <v>214</v>
      </c>
      <c r="L345" s="11">
        <v>5.6495230148980697</v>
      </c>
      <c r="M345" s="11">
        <v>10.6033584888729</v>
      </c>
      <c r="N345" s="11" t="s">
        <v>59</v>
      </c>
      <c r="O345" s="11" t="s">
        <v>55</v>
      </c>
      <c r="P345" s="11">
        <v>0</v>
      </c>
      <c r="Q345" s="11">
        <v>0.12789862394756099</v>
      </c>
      <c r="R345" s="11">
        <v>33</v>
      </c>
      <c r="S345" s="11">
        <v>18</v>
      </c>
      <c r="T345" s="11">
        <v>357.24194444692398</v>
      </c>
      <c r="U345" s="11">
        <v>9.8623826053224999</v>
      </c>
      <c r="V345" s="11" t="s">
        <v>56</v>
      </c>
    </row>
    <row r="346" spans="1:22" x14ac:dyDescent="0.3">
      <c r="A346" s="9">
        <v>45353.194444444503</v>
      </c>
      <c r="B346" s="10">
        <v>45353</v>
      </c>
      <c r="C346" s="11">
        <v>2024</v>
      </c>
      <c r="D346" s="11">
        <v>3</v>
      </c>
      <c r="E346" s="11">
        <v>2</v>
      </c>
      <c r="F346" s="11">
        <v>4</v>
      </c>
      <c r="G346" s="11" t="s">
        <v>64</v>
      </c>
      <c r="H346" s="11" t="s">
        <v>65</v>
      </c>
      <c r="I346" s="11">
        <v>40.614920752409802</v>
      </c>
      <c r="J346" s="11">
        <v>-73.885208712386103</v>
      </c>
      <c r="K346" s="11">
        <v>186</v>
      </c>
      <c r="L346" s="11">
        <v>71.944963895751101</v>
      </c>
      <c r="M346" s="11">
        <v>35.336502442333298</v>
      </c>
      <c r="N346" s="11" t="s">
        <v>57</v>
      </c>
      <c r="O346" s="11" t="s">
        <v>61</v>
      </c>
      <c r="P346" s="11">
        <v>0</v>
      </c>
      <c r="Q346" s="11">
        <v>0.638532744393286</v>
      </c>
      <c r="R346" s="11">
        <v>39</v>
      </c>
      <c r="S346" s="11">
        <v>32</v>
      </c>
      <c r="T346" s="11">
        <v>218.800800782322</v>
      </c>
      <c r="U346" s="11">
        <v>14.135171305314801</v>
      </c>
      <c r="V346" s="11" t="s">
        <v>63</v>
      </c>
    </row>
    <row r="347" spans="1:22" x14ac:dyDescent="0.3">
      <c r="A347" s="9">
        <v>45353.197916666701</v>
      </c>
      <c r="B347" s="10">
        <v>45353</v>
      </c>
      <c r="C347" s="11">
        <v>2024</v>
      </c>
      <c r="D347" s="11">
        <v>3</v>
      </c>
      <c r="E347" s="11">
        <v>2</v>
      </c>
      <c r="F347" s="11">
        <v>4</v>
      </c>
      <c r="G347" s="11" t="s">
        <v>64</v>
      </c>
      <c r="H347" s="11" t="s">
        <v>65</v>
      </c>
      <c r="I347" s="11">
        <v>40.814669483183103</v>
      </c>
      <c r="J347" s="11">
        <v>-73.744350632406395</v>
      </c>
      <c r="K347" s="11">
        <v>172</v>
      </c>
      <c r="L347" s="11">
        <v>48.512370075414402</v>
      </c>
      <c r="M347" s="11">
        <v>13.5522231485324</v>
      </c>
      <c r="N347" s="11" t="s">
        <v>57</v>
      </c>
      <c r="O347" s="11" t="s">
        <v>61</v>
      </c>
      <c r="P347" s="11">
        <v>0</v>
      </c>
      <c r="Q347" s="11">
        <v>0.85573769709124203</v>
      </c>
      <c r="R347" s="11">
        <v>80</v>
      </c>
      <c r="S347" s="11">
        <v>23</v>
      </c>
      <c r="T347" s="11">
        <v>283.55901080666803</v>
      </c>
      <c r="U347" s="11">
        <v>10.320117336121699</v>
      </c>
      <c r="V347" s="11" t="s">
        <v>63</v>
      </c>
    </row>
    <row r="348" spans="1:22" x14ac:dyDescent="0.3">
      <c r="A348" s="9">
        <v>45353.201388888898</v>
      </c>
      <c r="B348" s="10">
        <v>45353</v>
      </c>
      <c r="C348" s="11">
        <v>2024</v>
      </c>
      <c r="D348" s="11">
        <v>3</v>
      </c>
      <c r="E348" s="11">
        <v>2</v>
      </c>
      <c r="F348" s="11">
        <v>4</v>
      </c>
      <c r="G348" s="11" t="s">
        <v>64</v>
      </c>
      <c r="H348" s="11" t="s">
        <v>65</v>
      </c>
      <c r="I348" s="11">
        <v>40.657098695207999</v>
      </c>
      <c r="J348" s="11">
        <v>-73.729469805250403</v>
      </c>
      <c r="K348" s="11">
        <v>35</v>
      </c>
      <c r="L348" s="11">
        <v>39.147715707888302</v>
      </c>
      <c r="M348" s="11">
        <v>55.148817428737203</v>
      </c>
      <c r="N348" s="11" t="s">
        <v>54</v>
      </c>
      <c r="O348" s="11" t="s">
        <v>60</v>
      </c>
      <c r="P348" s="11">
        <v>1</v>
      </c>
      <c r="Q348" s="11">
        <v>-0.88827576219255899</v>
      </c>
      <c r="R348" s="11">
        <v>24</v>
      </c>
      <c r="S348" s="11">
        <v>49</v>
      </c>
      <c r="T348" s="11">
        <v>405.83042193687601</v>
      </c>
      <c r="U348" s="11">
        <v>23.912714129707901</v>
      </c>
      <c r="V348" s="11" t="s">
        <v>56</v>
      </c>
    </row>
    <row r="349" spans="1:22" x14ac:dyDescent="0.3">
      <c r="A349" s="9">
        <v>45353.204861111102</v>
      </c>
      <c r="B349" s="10">
        <v>45353</v>
      </c>
      <c r="C349" s="11">
        <v>2024</v>
      </c>
      <c r="D349" s="11">
        <v>3</v>
      </c>
      <c r="E349" s="11">
        <v>2</v>
      </c>
      <c r="F349" s="11">
        <v>4</v>
      </c>
      <c r="G349" s="11" t="s">
        <v>64</v>
      </c>
      <c r="H349" s="11" t="s">
        <v>65</v>
      </c>
      <c r="I349" s="11">
        <v>40.8310778824914</v>
      </c>
      <c r="J349" s="11">
        <v>-73.744548810172802</v>
      </c>
      <c r="K349" s="11">
        <v>239</v>
      </c>
      <c r="L349" s="11">
        <v>38.224359863978997</v>
      </c>
      <c r="M349" s="11">
        <v>41.8115122471348</v>
      </c>
      <c r="N349" s="11" t="s">
        <v>57</v>
      </c>
      <c r="O349" s="11" t="s">
        <v>55</v>
      </c>
      <c r="P349" s="11">
        <v>0</v>
      </c>
      <c r="Q349" s="11">
        <v>-0.68267918548889295</v>
      </c>
      <c r="R349" s="11">
        <v>89</v>
      </c>
      <c r="S349" s="11">
        <v>39</v>
      </c>
      <c r="T349" s="11">
        <v>386.85054536070101</v>
      </c>
      <c r="U349" s="11">
        <v>25.3970322695993</v>
      </c>
      <c r="V349" s="11" t="s">
        <v>56</v>
      </c>
    </row>
    <row r="350" spans="1:22" x14ac:dyDescent="0.3">
      <c r="A350" s="9">
        <v>45353.208333333299</v>
      </c>
      <c r="B350" s="10">
        <v>45353</v>
      </c>
      <c r="C350" s="11">
        <v>2024</v>
      </c>
      <c r="D350" s="11">
        <v>3</v>
      </c>
      <c r="E350" s="11">
        <v>2</v>
      </c>
      <c r="F350" s="11">
        <v>5</v>
      </c>
      <c r="G350" s="11" t="s">
        <v>64</v>
      </c>
      <c r="H350" s="11" t="s">
        <v>65</v>
      </c>
      <c r="I350" s="11">
        <v>40.856007338286197</v>
      </c>
      <c r="J350" s="11">
        <v>-73.928618612114505</v>
      </c>
      <c r="K350" s="11">
        <v>177</v>
      </c>
      <c r="L350" s="11">
        <v>72.206448302695904</v>
      </c>
      <c r="M350" s="11">
        <v>52.553787962665602</v>
      </c>
      <c r="N350" s="11" t="s">
        <v>54</v>
      </c>
      <c r="O350" s="11" t="s">
        <v>61</v>
      </c>
      <c r="P350" s="11">
        <v>0</v>
      </c>
      <c r="Q350" s="11">
        <v>0.46434073899116302</v>
      </c>
      <c r="R350" s="11">
        <v>24</v>
      </c>
      <c r="S350" s="11">
        <v>43</v>
      </c>
      <c r="T350" s="11">
        <v>368.08225738500101</v>
      </c>
      <c r="U350" s="11">
        <v>5.7603043842280801</v>
      </c>
      <c r="V350" s="11" t="s">
        <v>63</v>
      </c>
    </row>
    <row r="351" spans="1:22" x14ac:dyDescent="0.3">
      <c r="A351" s="9">
        <v>45353.211805555598</v>
      </c>
      <c r="B351" s="10">
        <v>45353</v>
      </c>
      <c r="C351" s="11">
        <v>2024</v>
      </c>
      <c r="D351" s="11">
        <v>3</v>
      </c>
      <c r="E351" s="11">
        <v>2</v>
      </c>
      <c r="F351" s="11">
        <v>5</v>
      </c>
      <c r="G351" s="11" t="s">
        <v>64</v>
      </c>
      <c r="H351" s="11" t="s">
        <v>65</v>
      </c>
      <c r="I351" s="11">
        <v>40.691861502564699</v>
      </c>
      <c r="J351" s="11">
        <v>-73.858839602721403</v>
      </c>
      <c r="K351" s="11">
        <v>239</v>
      </c>
      <c r="L351" s="11">
        <v>46.966539478650802</v>
      </c>
      <c r="M351" s="11">
        <v>66.443670326893198</v>
      </c>
      <c r="N351" s="11" t="s">
        <v>57</v>
      </c>
      <c r="O351" s="11" t="s">
        <v>60</v>
      </c>
      <c r="P351" s="11">
        <v>0</v>
      </c>
      <c r="Q351" s="11">
        <v>-0.43172939402661498</v>
      </c>
      <c r="R351" s="11">
        <v>91</v>
      </c>
      <c r="S351" s="11">
        <v>10</v>
      </c>
      <c r="T351" s="11">
        <v>353.39755215299198</v>
      </c>
      <c r="U351" s="11">
        <v>16.826802740617001</v>
      </c>
      <c r="V351" s="11" t="s">
        <v>56</v>
      </c>
    </row>
    <row r="352" spans="1:22" x14ac:dyDescent="0.3">
      <c r="A352" s="9">
        <v>45353.215277777803</v>
      </c>
      <c r="B352" s="10">
        <v>45353</v>
      </c>
      <c r="C352" s="11">
        <v>2024</v>
      </c>
      <c r="D352" s="11">
        <v>3</v>
      </c>
      <c r="E352" s="11">
        <v>2</v>
      </c>
      <c r="F352" s="11">
        <v>5</v>
      </c>
      <c r="G352" s="11" t="s">
        <v>64</v>
      </c>
      <c r="H352" s="11" t="s">
        <v>65</v>
      </c>
      <c r="I352" s="11">
        <v>40.6849777882749</v>
      </c>
      <c r="J352" s="11">
        <v>-73.776845506084101</v>
      </c>
      <c r="K352" s="11">
        <v>295</v>
      </c>
      <c r="L352" s="11">
        <v>51.7002617207607</v>
      </c>
      <c r="M352" s="11">
        <v>99.559010108958205</v>
      </c>
      <c r="N352" s="11" t="s">
        <v>59</v>
      </c>
      <c r="O352" s="11" t="s">
        <v>55</v>
      </c>
      <c r="P352" s="11">
        <v>0</v>
      </c>
      <c r="Q352" s="11">
        <v>0.98554756175504699</v>
      </c>
      <c r="R352" s="11">
        <v>16</v>
      </c>
      <c r="S352" s="11">
        <v>11</v>
      </c>
      <c r="T352" s="11">
        <v>268.37734999326801</v>
      </c>
      <c r="U352" s="11">
        <v>23.811482583670699</v>
      </c>
      <c r="V352" s="11" t="s">
        <v>56</v>
      </c>
    </row>
    <row r="353" spans="1:22" x14ac:dyDescent="0.3">
      <c r="A353" s="9">
        <v>45353.21875</v>
      </c>
      <c r="B353" s="10">
        <v>45353</v>
      </c>
      <c r="C353" s="11">
        <v>2024</v>
      </c>
      <c r="D353" s="11">
        <v>3</v>
      </c>
      <c r="E353" s="11">
        <v>2</v>
      </c>
      <c r="F353" s="11">
        <v>5</v>
      </c>
      <c r="G353" s="11" t="s">
        <v>64</v>
      </c>
      <c r="H353" s="11" t="s">
        <v>65</v>
      </c>
      <c r="I353" s="11">
        <v>40.673514815437599</v>
      </c>
      <c r="J353" s="11">
        <v>-73.986995114749504</v>
      </c>
      <c r="K353" s="11">
        <v>202</v>
      </c>
      <c r="L353" s="11">
        <v>52.936256752086898</v>
      </c>
      <c r="M353" s="11">
        <v>70.853954663504595</v>
      </c>
      <c r="N353" s="11" t="s">
        <v>59</v>
      </c>
      <c r="O353" s="11" t="s">
        <v>61</v>
      </c>
      <c r="P353" s="11">
        <v>0</v>
      </c>
      <c r="Q353" s="11">
        <v>0.98882484170636498</v>
      </c>
      <c r="R353" s="11">
        <v>28</v>
      </c>
      <c r="S353" s="11">
        <v>6</v>
      </c>
      <c r="T353" s="11">
        <v>459.77030113937002</v>
      </c>
      <c r="U353" s="11">
        <v>7.7359458698023698</v>
      </c>
      <c r="V353" s="11" t="s">
        <v>56</v>
      </c>
    </row>
    <row r="354" spans="1:22" x14ac:dyDescent="0.3">
      <c r="A354" s="9">
        <v>45353.222222222197</v>
      </c>
      <c r="B354" s="10">
        <v>45353</v>
      </c>
      <c r="C354" s="11">
        <v>2024</v>
      </c>
      <c r="D354" s="11">
        <v>3</v>
      </c>
      <c r="E354" s="11">
        <v>2</v>
      </c>
      <c r="F354" s="11">
        <v>5</v>
      </c>
      <c r="G354" s="11" t="s">
        <v>64</v>
      </c>
      <c r="H354" s="11" t="s">
        <v>65</v>
      </c>
      <c r="I354" s="11">
        <v>40.887296138164203</v>
      </c>
      <c r="J354" s="11">
        <v>-73.729645674493597</v>
      </c>
      <c r="K354" s="11">
        <v>265</v>
      </c>
      <c r="L354" s="11">
        <v>25.863518063349002</v>
      </c>
      <c r="M354" s="11">
        <v>70.718073036236504</v>
      </c>
      <c r="N354" s="11" t="s">
        <v>57</v>
      </c>
      <c r="O354" s="11" t="s">
        <v>60</v>
      </c>
      <c r="P354" s="11">
        <v>0</v>
      </c>
      <c r="Q354" s="11">
        <v>0.70448060043793703</v>
      </c>
      <c r="R354" s="11">
        <v>7</v>
      </c>
      <c r="S354" s="11">
        <v>33</v>
      </c>
      <c r="T354" s="11">
        <v>55.0477488374855</v>
      </c>
      <c r="U354" s="11">
        <v>8.4556966680749799</v>
      </c>
      <c r="V354" s="11" t="s">
        <v>56</v>
      </c>
    </row>
    <row r="355" spans="1:22" x14ac:dyDescent="0.3">
      <c r="A355" s="9">
        <v>45353.225694444503</v>
      </c>
      <c r="B355" s="10">
        <v>45353</v>
      </c>
      <c r="C355" s="11">
        <v>2024</v>
      </c>
      <c r="D355" s="11">
        <v>3</v>
      </c>
      <c r="E355" s="11">
        <v>2</v>
      </c>
      <c r="F355" s="11">
        <v>5</v>
      </c>
      <c r="G355" s="11" t="s">
        <v>64</v>
      </c>
      <c r="H355" s="11" t="s">
        <v>65</v>
      </c>
      <c r="I355" s="11">
        <v>40.826102157437802</v>
      </c>
      <c r="J355" s="11">
        <v>-73.777373575578096</v>
      </c>
      <c r="K355" s="11">
        <v>249</v>
      </c>
      <c r="L355" s="11">
        <v>7.4279181090061401</v>
      </c>
      <c r="M355" s="11">
        <v>59.226000143194703</v>
      </c>
      <c r="N355" s="11" t="s">
        <v>57</v>
      </c>
      <c r="O355" s="11" t="s">
        <v>60</v>
      </c>
      <c r="P355" s="11">
        <v>0</v>
      </c>
      <c r="Q355" s="11">
        <v>-0.21605857850458099</v>
      </c>
      <c r="R355" s="11">
        <v>70</v>
      </c>
      <c r="S355" s="11">
        <v>14</v>
      </c>
      <c r="T355" s="11">
        <v>243.26225612050601</v>
      </c>
      <c r="U355" s="11">
        <v>20.240189208251198</v>
      </c>
      <c r="V355" s="11" t="s">
        <v>56</v>
      </c>
    </row>
    <row r="356" spans="1:22" x14ac:dyDescent="0.3">
      <c r="A356" s="9">
        <v>45353.229166666701</v>
      </c>
      <c r="B356" s="10">
        <v>45353</v>
      </c>
      <c r="C356" s="11">
        <v>2024</v>
      </c>
      <c r="D356" s="11">
        <v>3</v>
      </c>
      <c r="E356" s="11">
        <v>2</v>
      </c>
      <c r="F356" s="11">
        <v>5</v>
      </c>
      <c r="G356" s="11" t="s">
        <v>64</v>
      </c>
      <c r="H356" s="11" t="s">
        <v>65</v>
      </c>
      <c r="I356" s="11">
        <v>40.701623107587501</v>
      </c>
      <c r="J356" s="11">
        <v>-73.950287869642295</v>
      </c>
      <c r="K356" s="11">
        <v>89</v>
      </c>
      <c r="L356" s="11">
        <v>50.871344700578902</v>
      </c>
      <c r="M356" s="11">
        <v>20.027900617316799</v>
      </c>
      <c r="N356" s="11" t="s">
        <v>59</v>
      </c>
      <c r="O356" s="11" t="s">
        <v>58</v>
      </c>
      <c r="P356" s="11">
        <v>0</v>
      </c>
      <c r="Q356" s="11">
        <v>-0.79445447853484297</v>
      </c>
      <c r="R356" s="11">
        <v>93</v>
      </c>
      <c r="S356" s="11">
        <v>12</v>
      </c>
      <c r="T356" s="11">
        <v>430.089660124766</v>
      </c>
      <c r="U356" s="11">
        <v>20.471589920651599</v>
      </c>
      <c r="V356" s="11" t="s">
        <v>62</v>
      </c>
    </row>
    <row r="357" spans="1:22" x14ac:dyDescent="0.3">
      <c r="A357" s="9">
        <v>45353.232638888898</v>
      </c>
      <c r="B357" s="10">
        <v>45353</v>
      </c>
      <c r="C357" s="11">
        <v>2024</v>
      </c>
      <c r="D357" s="11">
        <v>3</v>
      </c>
      <c r="E357" s="11">
        <v>2</v>
      </c>
      <c r="F357" s="11">
        <v>5</v>
      </c>
      <c r="G357" s="11" t="s">
        <v>64</v>
      </c>
      <c r="H357" s="11" t="s">
        <v>65</v>
      </c>
      <c r="I357" s="11">
        <v>40.723975334413197</v>
      </c>
      <c r="J357" s="11">
        <v>-73.763831600068301</v>
      </c>
      <c r="K357" s="11">
        <v>114</v>
      </c>
      <c r="L357" s="11">
        <v>32.7338133342801</v>
      </c>
      <c r="M357" s="11">
        <v>31.221188469932699</v>
      </c>
      <c r="N357" s="11" t="s">
        <v>57</v>
      </c>
      <c r="O357" s="11" t="s">
        <v>60</v>
      </c>
      <c r="P357" s="11">
        <v>0</v>
      </c>
      <c r="Q357" s="11">
        <v>8.5485175751617001E-2</v>
      </c>
      <c r="R357" s="11">
        <v>12</v>
      </c>
      <c r="S357" s="11">
        <v>19</v>
      </c>
      <c r="T357" s="11">
        <v>438.64367186718403</v>
      </c>
      <c r="U357" s="11">
        <v>10.9930082688174</v>
      </c>
      <c r="V357" s="11" t="s">
        <v>63</v>
      </c>
    </row>
    <row r="358" spans="1:22" x14ac:dyDescent="0.3">
      <c r="A358" s="9">
        <v>45353.236111111102</v>
      </c>
      <c r="B358" s="10">
        <v>45353</v>
      </c>
      <c r="C358" s="11">
        <v>2024</v>
      </c>
      <c r="D358" s="11">
        <v>3</v>
      </c>
      <c r="E358" s="11">
        <v>2</v>
      </c>
      <c r="F358" s="11">
        <v>5</v>
      </c>
      <c r="G358" s="11" t="s">
        <v>64</v>
      </c>
      <c r="H358" s="11" t="s">
        <v>65</v>
      </c>
      <c r="I358" s="11">
        <v>40.703028779732499</v>
      </c>
      <c r="J358" s="11">
        <v>-73.977090690139207</v>
      </c>
      <c r="K358" s="11">
        <v>182</v>
      </c>
      <c r="L358" s="11">
        <v>21.371470385556002</v>
      </c>
      <c r="M358" s="11">
        <v>26.6829078835543</v>
      </c>
      <c r="N358" s="11" t="s">
        <v>57</v>
      </c>
      <c r="O358" s="11" t="s">
        <v>60</v>
      </c>
      <c r="P358" s="11">
        <v>0</v>
      </c>
      <c r="Q358" s="11">
        <v>-4.6944185500051097E-2</v>
      </c>
      <c r="R358" s="11">
        <v>9</v>
      </c>
      <c r="S358" s="11">
        <v>27</v>
      </c>
      <c r="T358" s="11">
        <v>253.23865564822501</v>
      </c>
      <c r="U358" s="11">
        <v>18.614859495641401</v>
      </c>
      <c r="V358" s="11" t="s">
        <v>63</v>
      </c>
    </row>
    <row r="359" spans="1:22" x14ac:dyDescent="0.3">
      <c r="A359" s="9">
        <v>45353.239583333299</v>
      </c>
      <c r="B359" s="10">
        <v>45353</v>
      </c>
      <c r="C359" s="11">
        <v>2024</v>
      </c>
      <c r="D359" s="11">
        <v>3</v>
      </c>
      <c r="E359" s="11">
        <v>2</v>
      </c>
      <c r="F359" s="11">
        <v>5</v>
      </c>
      <c r="G359" s="11" t="s">
        <v>64</v>
      </c>
      <c r="H359" s="11" t="s">
        <v>65</v>
      </c>
      <c r="I359" s="11">
        <v>40.764511852734103</v>
      </c>
      <c r="J359" s="11">
        <v>-73.857286171214199</v>
      </c>
      <c r="K359" s="11">
        <v>271</v>
      </c>
      <c r="L359" s="11">
        <v>56.882975552443298</v>
      </c>
      <c r="M359" s="11">
        <v>38.377454878746001</v>
      </c>
      <c r="N359" s="11" t="s">
        <v>59</v>
      </c>
      <c r="O359" s="11" t="s">
        <v>61</v>
      </c>
      <c r="P359" s="11">
        <v>0</v>
      </c>
      <c r="Q359" s="11">
        <v>0.68287881470885903</v>
      </c>
      <c r="R359" s="11">
        <v>2</v>
      </c>
      <c r="S359" s="11">
        <v>39</v>
      </c>
      <c r="T359" s="11">
        <v>423.806404319443</v>
      </c>
      <c r="U359" s="11">
        <v>27.2558316265252</v>
      </c>
      <c r="V359" s="11" t="s">
        <v>56</v>
      </c>
    </row>
    <row r="360" spans="1:22" x14ac:dyDescent="0.3">
      <c r="A360" s="9">
        <v>45353.243055555598</v>
      </c>
      <c r="B360" s="10">
        <v>45353</v>
      </c>
      <c r="C360" s="11">
        <v>2024</v>
      </c>
      <c r="D360" s="11">
        <v>3</v>
      </c>
      <c r="E360" s="11">
        <v>2</v>
      </c>
      <c r="F360" s="11">
        <v>5</v>
      </c>
      <c r="G360" s="11" t="s">
        <v>64</v>
      </c>
      <c r="H360" s="11" t="s">
        <v>65</v>
      </c>
      <c r="I360" s="11">
        <v>40.7406917123159</v>
      </c>
      <c r="J360" s="11">
        <v>-73.726251495741394</v>
      </c>
      <c r="K360" s="11">
        <v>110</v>
      </c>
      <c r="L360" s="11">
        <v>48.445856780579099</v>
      </c>
      <c r="M360" s="11">
        <v>98.925351503371601</v>
      </c>
      <c r="N360" s="11" t="s">
        <v>54</v>
      </c>
      <c r="O360" s="11" t="s">
        <v>60</v>
      </c>
      <c r="P360" s="11">
        <v>0</v>
      </c>
      <c r="Q360" s="11">
        <v>0.30105970407945298</v>
      </c>
      <c r="R360" s="11">
        <v>44</v>
      </c>
      <c r="S360" s="11">
        <v>3</v>
      </c>
      <c r="T360" s="11">
        <v>79.095702276075599</v>
      </c>
      <c r="U360" s="11">
        <v>8.5086414961818804</v>
      </c>
      <c r="V360" s="11" t="s">
        <v>56</v>
      </c>
    </row>
    <row r="361" spans="1:22" x14ac:dyDescent="0.3">
      <c r="A361" s="9">
        <v>45353.246527777803</v>
      </c>
      <c r="B361" s="10">
        <v>45353</v>
      </c>
      <c r="C361" s="11">
        <v>2024</v>
      </c>
      <c r="D361" s="11">
        <v>3</v>
      </c>
      <c r="E361" s="11">
        <v>2</v>
      </c>
      <c r="F361" s="11">
        <v>5</v>
      </c>
      <c r="G361" s="11" t="s">
        <v>64</v>
      </c>
      <c r="H361" s="11" t="s">
        <v>65</v>
      </c>
      <c r="I361" s="11">
        <v>40.803361683204201</v>
      </c>
      <c r="J361" s="11">
        <v>-73.877127991647399</v>
      </c>
      <c r="K361" s="11">
        <v>123</v>
      </c>
      <c r="L361" s="11">
        <v>55.595288332362898</v>
      </c>
      <c r="M361" s="11">
        <v>85.713930871537102</v>
      </c>
      <c r="N361" s="11" t="s">
        <v>57</v>
      </c>
      <c r="O361" s="11" t="s">
        <v>60</v>
      </c>
      <c r="P361" s="11">
        <v>0</v>
      </c>
      <c r="Q361" s="11">
        <v>0.95653651714724997</v>
      </c>
      <c r="R361" s="11">
        <v>51</v>
      </c>
      <c r="S361" s="11">
        <v>15</v>
      </c>
      <c r="T361" s="11">
        <v>128.28201839568101</v>
      </c>
      <c r="U361" s="11">
        <v>20.115261557239499</v>
      </c>
      <c r="V361" s="11" t="s">
        <v>56</v>
      </c>
    </row>
    <row r="362" spans="1:22" x14ac:dyDescent="0.3">
      <c r="A362" s="9">
        <v>45353.25</v>
      </c>
      <c r="B362" s="10">
        <v>45353</v>
      </c>
      <c r="C362" s="11">
        <v>2024</v>
      </c>
      <c r="D362" s="11">
        <v>3</v>
      </c>
      <c r="E362" s="11">
        <v>2</v>
      </c>
      <c r="F362" s="11">
        <v>6</v>
      </c>
      <c r="G362" s="11" t="s">
        <v>64</v>
      </c>
      <c r="H362" s="11" t="s">
        <v>65</v>
      </c>
      <c r="I362" s="11">
        <v>40.652682126795</v>
      </c>
      <c r="J362" s="11">
        <v>-73.881531095957499</v>
      </c>
      <c r="K362" s="11">
        <v>270</v>
      </c>
      <c r="L362" s="11">
        <v>34.663476944758102</v>
      </c>
      <c r="M362" s="11">
        <v>71.718920189322603</v>
      </c>
      <c r="N362" s="11" t="s">
        <v>57</v>
      </c>
      <c r="O362" s="11" t="s">
        <v>61</v>
      </c>
      <c r="P362" s="11">
        <v>0</v>
      </c>
      <c r="Q362" s="11">
        <v>0.59497365890401099</v>
      </c>
      <c r="R362" s="11">
        <v>79</v>
      </c>
      <c r="S362" s="11">
        <v>10</v>
      </c>
      <c r="T362" s="11">
        <v>344.79706757978698</v>
      </c>
      <c r="U362" s="11">
        <v>25.086339634515401</v>
      </c>
      <c r="V362" s="11" t="s">
        <v>56</v>
      </c>
    </row>
    <row r="363" spans="1:22" x14ac:dyDescent="0.3">
      <c r="A363" s="9">
        <v>45353.253472222197</v>
      </c>
      <c r="B363" s="10">
        <v>45353</v>
      </c>
      <c r="C363" s="11">
        <v>2024</v>
      </c>
      <c r="D363" s="11">
        <v>3</v>
      </c>
      <c r="E363" s="11">
        <v>2</v>
      </c>
      <c r="F363" s="11">
        <v>6</v>
      </c>
      <c r="G363" s="11" t="s">
        <v>64</v>
      </c>
      <c r="H363" s="11" t="s">
        <v>65</v>
      </c>
      <c r="I363" s="11">
        <v>40.627042111991699</v>
      </c>
      <c r="J363" s="11">
        <v>-73.794547579028205</v>
      </c>
      <c r="K363" s="11">
        <v>110</v>
      </c>
      <c r="L363" s="11">
        <v>68.376701307065005</v>
      </c>
      <c r="M363" s="11">
        <v>25.763556280580399</v>
      </c>
      <c r="N363" s="11" t="s">
        <v>59</v>
      </c>
      <c r="O363" s="11" t="s">
        <v>55</v>
      </c>
      <c r="P363" s="11">
        <v>0</v>
      </c>
      <c r="Q363" s="11">
        <v>-0.68782079328321799</v>
      </c>
      <c r="R363" s="11">
        <v>6</v>
      </c>
      <c r="S363" s="11">
        <v>6</v>
      </c>
      <c r="T363" s="11">
        <v>337.94399361435399</v>
      </c>
      <c r="U363" s="11">
        <v>17.055354578012601</v>
      </c>
      <c r="V363" s="11" t="s">
        <v>63</v>
      </c>
    </row>
    <row r="364" spans="1:22" x14ac:dyDescent="0.3">
      <c r="A364" s="9">
        <v>45353.256944444503</v>
      </c>
      <c r="B364" s="10">
        <v>45353</v>
      </c>
      <c r="C364" s="11">
        <v>2024</v>
      </c>
      <c r="D364" s="11">
        <v>3</v>
      </c>
      <c r="E364" s="11">
        <v>2</v>
      </c>
      <c r="F364" s="11">
        <v>6</v>
      </c>
      <c r="G364" s="11" t="s">
        <v>64</v>
      </c>
      <c r="H364" s="11" t="s">
        <v>65</v>
      </c>
      <c r="I364" s="11">
        <v>40.754154275202701</v>
      </c>
      <c r="J364" s="11">
        <v>-73.829987783621903</v>
      </c>
      <c r="K364" s="11">
        <v>40</v>
      </c>
      <c r="L364" s="11">
        <v>16.0658337571335</v>
      </c>
      <c r="M364" s="11">
        <v>67.150069594100799</v>
      </c>
      <c r="N364" s="11" t="s">
        <v>59</v>
      </c>
      <c r="O364" s="11" t="s">
        <v>58</v>
      </c>
      <c r="P364" s="11">
        <v>0</v>
      </c>
      <c r="Q364" s="11">
        <v>-0.95275168141856903</v>
      </c>
      <c r="R364" s="11">
        <v>76</v>
      </c>
      <c r="S364" s="11">
        <v>26</v>
      </c>
      <c r="T364" s="11">
        <v>94.878139511660294</v>
      </c>
      <c r="U364" s="11">
        <v>28.7800977069782</v>
      </c>
      <c r="V364" s="11" t="s">
        <v>56</v>
      </c>
    </row>
    <row r="365" spans="1:22" x14ac:dyDescent="0.3">
      <c r="A365" s="9">
        <v>45353.260416666701</v>
      </c>
      <c r="B365" s="10">
        <v>45353</v>
      </c>
      <c r="C365" s="11">
        <v>2024</v>
      </c>
      <c r="D365" s="11">
        <v>3</v>
      </c>
      <c r="E365" s="11">
        <v>2</v>
      </c>
      <c r="F365" s="11">
        <v>6</v>
      </c>
      <c r="G365" s="11" t="s">
        <v>64</v>
      </c>
      <c r="H365" s="11" t="s">
        <v>65</v>
      </c>
      <c r="I365" s="11">
        <v>40.742475187174001</v>
      </c>
      <c r="J365" s="11">
        <v>-73.759973256681306</v>
      </c>
      <c r="K365" s="11">
        <v>82</v>
      </c>
      <c r="L365" s="11">
        <v>33.650458110025802</v>
      </c>
      <c r="M365" s="11">
        <v>17.027549836553501</v>
      </c>
      <c r="N365" s="11" t="s">
        <v>57</v>
      </c>
      <c r="O365" s="11" t="s">
        <v>58</v>
      </c>
      <c r="P365" s="11">
        <v>1</v>
      </c>
      <c r="Q365" s="11">
        <v>0.482674899344474</v>
      </c>
      <c r="R365" s="11">
        <v>55</v>
      </c>
      <c r="S365" s="11">
        <v>47</v>
      </c>
      <c r="T365" s="11">
        <v>174.04289444229499</v>
      </c>
      <c r="U365" s="11">
        <v>28.521766770619699</v>
      </c>
      <c r="V365" s="11" t="s">
        <v>56</v>
      </c>
    </row>
    <row r="366" spans="1:22" x14ac:dyDescent="0.3">
      <c r="A366" s="9">
        <v>45353.263888888898</v>
      </c>
      <c r="B366" s="10">
        <v>45353</v>
      </c>
      <c r="C366" s="11">
        <v>2024</v>
      </c>
      <c r="D366" s="11">
        <v>3</v>
      </c>
      <c r="E366" s="11">
        <v>2</v>
      </c>
      <c r="F366" s="11">
        <v>6</v>
      </c>
      <c r="G366" s="11" t="s">
        <v>64</v>
      </c>
      <c r="H366" s="11" t="s">
        <v>65</v>
      </c>
      <c r="I366" s="11">
        <v>40.757551224034799</v>
      </c>
      <c r="J366" s="11">
        <v>-73.763395375690607</v>
      </c>
      <c r="K366" s="11">
        <v>129</v>
      </c>
      <c r="L366" s="11">
        <v>71.519032397488999</v>
      </c>
      <c r="M366" s="11">
        <v>10.5500573194259</v>
      </c>
      <c r="N366" s="11" t="s">
        <v>59</v>
      </c>
      <c r="O366" s="11" t="s">
        <v>58</v>
      </c>
      <c r="P366" s="11">
        <v>0</v>
      </c>
      <c r="Q366" s="11">
        <v>0.51178814639057302</v>
      </c>
      <c r="R366" s="11">
        <v>71</v>
      </c>
      <c r="S366" s="11">
        <v>6</v>
      </c>
      <c r="T366" s="11">
        <v>462.32879160691903</v>
      </c>
      <c r="U366" s="11">
        <v>19.9332841444857</v>
      </c>
      <c r="V366" s="11" t="s">
        <v>63</v>
      </c>
    </row>
    <row r="367" spans="1:22" x14ac:dyDescent="0.3">
      <c r="A367" s="9">
        <v>45353.267361111102</v>
      </c>
      <c r="B367" s="10">
        <v>45353</v>
      </c>
      <c r="C367" s="11">
        <v>2024</v>
      </c>
      <c r="D367" s="11">
        <v>3</v>
      </c>
      <c r="E367" s="11">
        <v>2</v>
      </c>
      <c r="F367" s="11">
        <v>6</v>
      </c>
      <c r="G367" s="11" t="s">
        <v>64</v>
      </c>
      <c r="H367" s="11" t="s">
        <v>65</v>
      </c>
      <c r="I367" s="11">
        <v>40.718904311387597</v>
      </c>
      <c r="J367" s="11">
        <v>-73.876103204854303</v>
      </c>
      <c r="K367" s="11">
        <v>156</v>
      </c>
      <c r="L367" s="11">
        <v>62.708777759951502</v>
      </c>
      <c r="M367" s="11">
        <v>49.419326686735999</v>
      </c>
      <c r="N367" s="11" t="s">
        <v>59</v>
      </c>
      <c r="O367" s="11" t="s">
        <v>60</v>
      </c>
      <c r="P367" s="11">
        <v>0</v>
      </c>
      <c r="Q367" s="11">
        <v>-3.6947340784005002E-2</v>
      </c>
      <c r="R367" s="11">
        <v>8</v>
      </c>
      <c r="S367" s="11">
        <v>42</v>
      </c>
      <c r="T367" s="11">
        <v>57.153141379252602</v>
      </c>
      <c r="U367" s="11">
        <v>12.6266200527451</v>
      </c>
      <c r="V367" s="11" t="s">
        <v>63</v>
      </c>
    </row>
    <row r="368" spans="1:22" x14ac:dyDescent="0.3">
      <c r="A368" s="9">
        <v>45353.270833333299</v>
      </c>
      <c r="B368" s="10">
        <v>45353</v>
      </c>
      <c r="C368" s="11">
        <v>2024</v>
      </c>
      <c r="D368" s="11">
        <v>3</v>
      </c>
      <c r="E368" s="11">
        <v>2</v>
      </c>
      <c r="F368" s="11">
        <v>6</v>
      </c>
      <c r="G368" s="11" t="s">
        <v>64</v>
      </c>
      <c r="H368" s="11" t="s">
        <v>65</v>
      </c>
      <c r="I368" s="11">
        <v>40.660088487924398</v>
      </c>
      <c r="J368" s="11">
        <v>-73.778566908040702</v>
      </c>
      <c r="K368" s="11">
        <v>237</v>
      </c>
      <c r="L368" s="11">
        <v>78.143340748845304</v>
      </c>
      <c r="M368" s="11">
        <v>18.206267411436599</v>
      </c>
      <c r="N368" s="11" t="s">
        <v>57</v>
      </c>
      <c r="O368" s="11" t="s">
        <v>60</v>
      </c>
      <c r="P368" s="11">
        <v>0</v>
      </c>
      <c r="Q368" s="11">
        <v>-0.73323068970005301</v>
      </c>
      <c r="R368" s="11">
        <v>53</v>
      </c>
      <c r="S368" s="11">
        <v>31</v>
      </c>
      <c r="T368" s="11">
        <v>120.69663191871</v>
      </c>
      <c r="U368" s="11">
        <v>18.505242833884001</v>
      </c>
      <c r="V368" s="11" t="s">
        <v>56</v>
      </c>
    </row>
    <row r="369" spans="1:22" x14ac:dyDescent="0.3">
      <c r="A369" s="9">
        <v>45353.274305555598</v>
      </c>
      <c r="B369" s="10">
        <v>45353</v>
      </c>
      <c r="C369" s="11">
        <v>2024</v>
      </c>
      <c r="D369" s="11">
        <v>3</v>
      </c>
      <c r="E369" s="11">
        <v>2</v>
      </c>
      <c r="F369" s="11">
        <v>6</v>
      </c>
      <c r="G369" s="11" t="s">
        <v>64</v>
      </c>
      <c r="H369" s="11" t="s">
        <v>65</v>
      </c>
      <c r="I369" s="11">
        <v>40.604681340971297</v>
      </c>
      <c r="J369" s="11">
        <v>-73.886684239596903</v>
      </c>
      <c r="K369" s="11">
        <v>197</v>
      </c>
      <c r="L369" s="11">
        <v>70.243757056178197</v>
      </c>
      <c r="M369" s="11">
        <v>57.927445001432901</v>
      </c>
      <c r="N369" s="11" t="s">
        <v>59</v>
      </c>
      <c r="O369" s="11" t="s">
        <v>55</v>
      </c>
      <c r="P369" s="11">
        <v>0</v>
      </c>
      <c r="Q369" s="11">
        <v>-5.4306187675513498E-2</v>
      </c>
      <c r="R369" s="11">
        <v>35</v>
      </c>
      <c r="S369" s="11">
        <v>22</v>
      </c>
      <c r="T369" s="11">
        <v>477.80471017593999</v>
      </c>
      <c r="U369" s="11">
        <v>24.865531724658801</v>
      </c>
      <c r="V369" s="11" t="s">
        <v>63</v>
      </c>
    </row>
    <row r="370" spans="1:22" x14ac:dyDescent="0.3">
      <c r="A370" s="9">
        <v>45353.277777777803</v>
      </c>
      <c r="B370" s="10">
        <v>45353</v>
      </c>
      <c r="C370" s="11">
        <v>2024</v>
      </c>
      <c r="D370" s="11">
        <v>3</v>
      </c>
      <c r="E370" s="11">
        <v>2</v>
      </c>
      <c r="F370" s="11">
        <v>6</v>
      </c>
      <c r="G370" s="11" t="s">
        <v>64</v>
      </c>
      <c r="H370" s="11" t="s">
        <v>65</v>
      </c>
      <c r="I370" s="11">
        <v>40.827348123502702</v>
      </c>
      <c r="J370" s="11">
        <v>-73.937312042490703</v>
      </c>
      <c r="K370" s="11">
        <v>251</v>
      </c>
      <c r="L370" s="11">
        <v>26.1291292078091</v>
      </c>
      <c r="M370" s="11">
        <v>33.632252817325103</v>
      </c>
      <c r="N370" s="11" t="s">
        <v>54</v>
      </c>
      <c r="O370" s="11" t="s">
        <v>60</v>
      </c>
      <c r="P370" s="11">
        <v>0</v>
      </c>
      <c r="Q370" s="11">
        <v>0.22209986399906501</v>
      </c>
      <c r="R370" s="11">
        <v>75</v>
      </c>
      <c r="S370" s="11">
        <v>28</v>
      </c>
      <c r="T370" s="11">
        <v>303.03068121047897</v>
      </c>
      <c r="U370" s="11">
        <v>11.878601082535599</v>
      </c>
      <c r="V370" s="11" t="s">
        <v>56</v>
      </c>
    </row>
    <row r="371" spans="1:22" x14ac:dyDescent="0.3">
      <c r="A371" s="9">
        <v>45353.28125</v>
      </c>
      <c r="B371" s="10">
        <v>45353</v>
      </c>
      <c r="C371" s="11">
        <v>2024</v>
      </c>
      <c r="D371" s="11">
        <v>3</v>
      </c>
      <c r="E371" s="11">
        <v>2</v>
      </c>
      <c r="F371" s="11">
        <v>6</v>
      </c>
      <c r="G371" s="11" t="s">
        <v>64</v>
      </c>
      <c r="H371" s="11" t="s">
        <v>65</v>
      </c>
      <c r="I371" s="11">
        <v>40.610373980409101</v>
      </c>
      <c r="J371" s="11">
        <v>-73.915812251866996</v>
      </c>
      <c r="K371" s="11">
        <v>186</v>
      </c>
      <c r="L371" s="11">
        <v>44.643050844021701</v>
      </c>
      <c r="M371" s="11">
        <v>32.788725015924904</v>
      </c>
      <c r="N371" s="11" t="s">
        <v>59</v>
      </c>
      <c r="O371" s="11" t="s">
        <v>61</v>
      </c>
      <c r="P371" s="11">
        <v>0</v>
      </c>
      <c r="Q371" s="11">
        <v>-0.96067936330322301</v>
      </c>
      <c r="R371" s="11">
        <v>77</v>
      </c>
      <c r="S371" s="11">
        <v>26</v>
      </c>
      <c r="T371" s="11">
        <v>102.56512777792599</v>
      </c>
      <c r="U371" s="11">
        <v>28.067914957907501</v>
      </c>
      <c r="V371" s="11" t="s">
        <v>63</v>
      </c>
    </row>
    <row r="372" spans="1:22" x14ac:dyDescent="0.3">
      <c r="A372" s="9">
        <v>45353.284722222197</v>
      </c>
      <c r="B372" s="10">
        <v>45353</v>
      </c>
      <c r="C372" s="11">
        <v>2024</v>
      </c>
      <c r="D372" s="11">
        <v>3</v>
      </c>
      <c r="E372" s="11">
        <v>2</v>
      </c>
      <c r="F372" s="11">
        <v>6</v>
      </c>
      <c r="G372" s="11" t="s">
        <v>64</v>
      </c>
      <c r="H372" s="11" t="s">
        <v>65</v>
      </c>
      <c r="I372" s="11">
        <v>40.830688783766803</v>
      </c>
      <c r="J372" s="11">
        <v>-73.990672811134601</v>
      </c>
      <c r="K372" s="11">
        <v>82</v>
      </c>
      <c r="L372" s="11">
        <v>77.681238980761293</v>
      </c>
      <c r="M372" s="11">
        <v>98.939111708101706</v>
      </c>
      <c r="N372" s="11" t="s">
        <v>57</v>
      </c>
      <c r="O372" s="11" t="s">
        <v>58</v>
      </c>
      <c r="P372" s="11">
        <v>0</v>
      </c>
      <c r="Q372" s="11">
        <v>-2.4649071756758002E-2</v>
      </c>
      <c r="R372" s="11">
        <v>93</v>
      </c>
      <c r="S372" s="11">
        <v>21</v>
      </c>
      <c r="T372" s="11">
        <v>416.33764657053098</v>
      </c>
      <c r="U372" s="11">
        <v>8.5637769867169897</v>
      </c>
      <c r="V372" s="11" t="s">
        <v>56</v>
      </c>
    </row>
    <row r="373" spans="1:22" x14ac:dyDescent="0.3">
      <c r="A373" s="9">
        <v>45353.288194444503</v>
      </c>
      <c r="B373" s="10">
        <v>45353</v>
      </c>
      <c r="C373" s="11">
        <v>2024</v>
      </c>
      <c r="D373" s="11">
        <v>3</v>
      </c>
      <c r="E373" s="11">
        <v>2</v>
      </c>
      <c r="F373" s="11">
        <v>6</v>
      </c>
      <c r="G373" s="11" t="s">
        <v>64</v>
      </c>
      <c r="H373" s="11" t="s">
        <v>65</v>
      </c>
      <c r="I373" s="11">
        <v>40.8359291639632</v>
      </c>
      <c r="J373" s="11">
        <v>-73.903758779471204</v>
      </c>
      <c r="K373" s="11">
        <v>98</v>
      </c>
      <c r="L373" s="11">
        <v>38.526119228271803</v>
      </c>
      <c r="M373" s="11">
        <v>66.381337872723407</v>
      </c>
      <c r="N373" s="11" t="s">
        <v>57</v>
      </c>
      <c r="O373" s="11" t="s">
        <v>61</v>
      </c>
      <c r="P373" s="11">
        <v>0</v>
      </c>
      <c r="Q373" s="11">
        <v>-3.1200328057276499E-2</v>
      </c>
      <c r="R373" s="11">
        <v>5</v>
      </c>
      <c r="S373" s="11">
        <v>5</v>
      </c>
      <c r="T373" s="11">
        <v>88.725984233490607</v>
      </c>
      <c r="U373" s="11">
        <v>14.669627832190301</v>
      </c>
      <c r="V373" s="11" t="s">
        <v>63</v>
      </c>
    </row>
    <row r="374" spans="1:22" x14ac:dyDescent="0.3">
      <c r="A374" s="9">
        <v>45353.291666666701</v>
      </c>
      <c r="B374" s="10">
        <v>45353</v>
      </c>
      <c r="C374" s="11">
        <v>2024</v>
      </c>
      <c r="D374" s="11">
        <v>3</v>
      </c>
      <c r="E374" s="11">
        <v>2</v>
      </c>
      <c r="F374" s="11">
        <v>7</v>
      </c>
      <c r="G374" s="11" t="s">
        <v>64</v>
      </c>
      <c r="H374" s="11" t="s">
        <v>65</v>
      </c>
      <c r="I374" s="11">
        <v>40.743694080370297</v>
      </c>
      <c r="J374" s="11">
        <v>-73.750263034863494</v>
      </c>
      <c r="K374" s="11">
        <v>298</v>
      </c>
      <c r="L374" s="11">
        <v>57.9660222217382</v>
      </c>
      <c r="M374" s="11">
        <v>25.501778424371601</v>
      </c>
      <c r="N374" s="11" t="s">
        <v>54</v>
      </c>
      <c r="O374" s="11" t="s">
        <v>55</v>
      </c>
      <c r="P374" s="11">
        <v>0</v>
      </c>
      <c r="Q374" s="11">
        <v>-0.97281857380402503</v>
      </c>
      <c r="R374" s="11">
        <v>36</v>
      </c>
      <c r="S374" s="11">
        <v>41</v>
      </c>
      <c r="T374" s="11">
        <v>208.01611234253301</v>
      </c>
      <c r="U374" s="11">
        <v>13.7855821946038</v>
      </c>
      <c r="V374" s="11" t="s">
        <v>56</v>
      </c>
    </row>
    <row r="375" spans="1:22" x14ac:dyDescent="0.3">
      <c r="A375" s="9">
        <v>45353.295138888898</v>
      </c>
      <c r="B375" s="10">
        <v>45353</v>
      </c>
      <c r="C375" s="11">
        <v>2024</v>
      </c>
      <c r="D375" s="11">
        <v>3</v>
      </c>
      <c r="E375" s="11">
        <v>2</v>
      </c>
      <c r="F375" s="11">
        <v>7</v>
      </c>
      <c r="G375" s="11" t="s">
        <v>64</v>
      </c>
      <c r="H375" s="11" t="s">
        <v>65</v>
      </c>
      <c r="I375" s="11">
        <v>40.818819007483498</v>
      </c>
      <c r="J375" s="11">
        <v>-73.891292576854099</v>
      </c>
      <c r="K375" s="11">
        <v>21</v>
      </c>
      <c r="L375" s="11">
        <v>50.6875824197597</v>
      </c>
      <c r="M375" s="11">
        <v>47.798497503530399</v>
      </c>
      <c r="N375" s="11" t="s">
        <v>59</v>
      </c>
      <c r="O375" s="11" t="s">
        <v>55</v>
      </c>
      <c r="P375" s="11">
        <v>0</v>
      </c>
      <c r="Q375" s="11">
        <v>-0.452709225698739</v>
      </c>
      <c r="R375" s="11">
        <v>83</v>
      </c>
      <c r="S375" s="11">
        <v>44</v>
      </c>
      <c r="T375" s="11">
        <v>194.33102048246801</v>
      </c>
      <c r="U375" s="11">
        <v>10.9646916011407</v>
      </c>
      <c r="V375" s="11" t="s">
        <v>62</v>
      </c>
    </row>
    <row r="376" spans="1:22" x14ac:dyDescent="0.3">
      <c r="A376" s="9">
        <v>45353.298611111102</v>
      </c>
      <c r="B376" s="10">
        <v>45353</v>
      </c>
      <c r="C376" s="11">
        <v>2024</v>
      </c>
      <c r="D376" s="11">
        <v>3</v>
      </c>
      <c r="E376" s="11">
        <v>2</v>
      </c>
      <c r="F376" s="11">
        <v>7</v>
      </c>
      <c r="G376" s="11" t="s">
        <v>64</v>
      </c>
      <c r="H376" s="11" t="s">
        <v>65</v>
      </c>
      <c r="I376" s="11">
        <v>40.784389033999297</v>
      </c>
      <c r="J376" s="11">
        <v>-73.826934099843001</v>
      </c>
      <c r="K376" s="11">
        <v>79</v>
      </c>
      <c r="L376" s="11">
        <v>5.6010046583672901</v>
      </c>
      <c r="M376" s="11">
        <v>96.024279495849299</v>
      </c>
      <c r="N376" s="11" t="s">
        <v>57</v>
      </c>
      <c r="O376" s="11" t="s">
        <v>58</v>
      </c>
      <c r="P376" s="11">
        <v>0</v>
      </c>
      <c r="Q376" s="11">
        <v>0.30362053883458301</v>
      </c>
      <c r="R376" s="11">
        <v>31</v>
      </c>
      <c r="S376" s="11">
        <v>42</v>
      </c>
      <c r="T376" s="11">
        <v>285.82998693898099</v>
      </c>
      <c r="U376" s="11">
        <v>21.669231395570002</v>
      </c>
      <c r="V376" s="11" t="s">
        <v>56</v>
      </c>
    </row>
    <row r="377" spans="1:22" x14ac:dyDescent="0.3">
      <c r="A377" s="9">
        <v>45353.302083333299</v>
      </c>
      <c r="B377" s="10">
        <v>45353</v>
      </c>
      <c r="C377" s="11">
        <v>2024</v>
      </c>
      <c r="D377" s="11">
        <v>3</v>
      </c>
      <c r="E377" s="11">
        <v>2</v>
      </c>
      <c r="F377" s="11">
        <v>7</v>
      </c>
      <c r="G377" s="11" t="s">
        <v>64</v>
      </c>
      <c r="H377" s="11" t="s">
        <v>65</v>
      </c>
      <c r="I377" s="11">
        <v>40.7193716450031</v>
      </c>
      <c r="J377" s="11">
        <v>-73.9212809938779</v>
      </c>
      <c r="K377" s="11">
        <v>135</v>
      </c>
      <c r="L377" s="11">
        <v>62.879716157243301</v>
      </c>
      <c r="M377" s="11">
        <v>25.834184853268098</v>
      </c>
      <c r="N377" s="11" t="s">
        <v>57</v>
      </c>
      <c r="O377" s="11" t="s">
        <v>60</v>
      </c>
      <c r="P377" s="11">
        <v>0</v>
      </c>
      <c r="Q377" s="11">
        <v>2.6252244907313201E-2</v>
      </c>
      <c r="R377" s="11">
        <v>53</v>
      </c>
      <c r="S377" s="11">
        <v>40</v>
      </c>
      <c r="T377" s="11">
        <v>301.35233822646899</v>
      </c>
      <c r="U377" s="11">
        <v>11.158838726811</v>
      </c>
      <c r="V377" s="11" t="s">
        <v>63</v>
      </c>
    </row>
    <row r="378" spans="1:22" x14ac:dyDescent="0.3">
      <c r="A378" s="9">
        <v>45353.305555555598</v>
      </c>
      <c r="B378" s="10">
        <v>45353</v>
      </c>
      <c r="C378" s="11">
        <v>2024</v>
      </c>
      <c r="D378" s="11">
        <v>3</v>
      </c>
      <c r="E378" s="11">
        <v>2</v>
      </c>
      <c r="F378" s="11">
        <v>7</v>
      </c>
      <c r="G378" s="11" t="s">
        <v>64</v>
      </c>
      <c r="H378" s="11" t="s">
        <v>65</v>
      </c>
      <c r="I378" s="11">
        <v>40.621980145070097</v>
      </c>
      <c r="J378" s="11">
        <v>-73.932417794376803</v>
      </c>
      <c r="K378" s="11">
        <v>100</v>
      </c>
      <c r="L378" s="11">
        <v>21.788570653937601</v>
      </c>
      <c r="M378" s="11">
        <v>17.7901445408516</v>
      </c>
      <c r="N378" s="11" t="s">
        <v>57</v>
      </c>
      <c r="O378" s="11" t="s">
        <v>60</v>
      </c>
      <c r="P378" s="11">
        <v>0</v>
      </c>
      <c r="Q378" s="11">
        <v>0.72949976739126399</v>
      </c>
      <c r="R378" s="11">
        <v>15</v>
      </c>
      <c r="S378" s="11">
        <v>37</v>
      </c>
      <c r="T378" s="11">
        <v>192.005305004305</v>
      </c>
      <c r="U378" s="11">
        <v>10.491071658724101</v>
      </c>
      <c r="V378" s="11" t="s">
        <v>63</v>
      </c>
    </row>
    <row r="379" spans="1:22" x14ac:dyDescent="0.3">
      <c r="A379" s="9">
        <v>45353.309027777803</v>
      </c>
      <c r="B379" s="10">
        <v>45353</v>
      </c>
      <c r="C379" s="11">
        <v>2024</v>
      </c>
      <c r="D379" s="11">
        <v>3</v>
      </c>
      <c r="E379" s="11">
        <v>2</v>
      </c>
      <c r="F379" s="11">
        <v>7</v>
      </c>
      <c r="G379" s="11" t="s">
        <v>64</v>
      </c>
      <c r="H379" s="11" t="s">
        <v>65</v>
      </c>
      <c r="I379" s="11">
        <v>40.663965711593498</v>
      </c>
      <c r="J379" s="11">
        <v>-73.735703201366405</v>
      </c>
      <c r="K379" s="11">
        <v>66</v>
      </c>
      <c r="L379" s="11">
        <v>25.994552335584501</v>
      </c>
      <c r="M379" s="11">
        <v>84.534225564002597</v>
      </c>
      <c r="N379" s="11" t="s">
        <v>54</v>
      </c>
      <c r="O379" s="11" t="s">
        <v>58</v>
      </c>
      <c r="P379" s="11">
        <v>0</v>
      </c>
      <c r="Q379" s="11">
        <v>0.77121756341874903</v>
      </c>
      <c r="R379" s="11">
        <v>7</v>
      </c>
      <c r="S379" s="11">
        <v>33</v>
      </c>
      <c r="T379" s="11">
        <v>331.72257178456601</v>
      </c>
      <c r="U379" s="11">
        <v>5.6214585426822401</v>
      </c>
      <c r="V379" s="11" t="s">
        <v>56</v>
      </c>
    </row>
    <row r="380" spans="1:22" x14ac:dyDescent="0.3">
      <c r="A380" s="9">
        <v>45353.3125</v>
      </c>
      <c r="B380" s="10">
        <v>45353</v>
      </c>
      <c r="C380" s="11">
        <v>2024</v>
      </c>
      <c r="D380" s="11">
        <v>3</v>
      </c>
      <c r="E380" s="11">
        <v>2</v>
      </c>
      <c r="F380" s="11">
        <v>7</v>
      </c>
      <c r="G380" s="11" t="s">
        <v>64</v>
      </c>
      <c r="H380" s="11" t="s">
        <v>65</v>
      </c>
      <c r="I380" s="11">
        <v>40.639737870792104</v>
      </c>
      <c r="J380" s="11">
        <v>-73.955468745304003</v>
      </c>
      <c r="K380" s="11">
        <v>41</v>
      </c>
      <c r="L380" s="11">
        <v>35.315254540709901</v>
      </c>
      <c r="M380" s="11">
        <v>17.2519805803332</v>
      </c>
      <c r="N380" s="11" t="s">
        <v>57</v>
      </c>
      <c r="O380" s="11" t="s">
        <v>61</v>
      </c>
      <c r="P380" s="11">
        <v>0</v>
      </c>
      <c r="Q380" s="11">
        <v>0.192122828943389</v>
      </c>
      <c r="R380" s="11">
        <v>50</v>
      </c>
      <c r="S380" s="11">
        <v>18</v>
      </c>
      <c r="T380" s="11">
        <v>422.93295899248</v>
      </c>
      <c r="U380" s="11">
        <v>10.619558374649399</v>
      </c>
      <c r="V380" s="11" t="s">
        <v>63</v>
      </c>
    </row>
    <row r="381" spans="1:22" x14ac:dyDescent="0.3">
      <c r="A381" s="9">
        <v>45353.315972222197</v>
      </c>
      <c r="B381" s="10">
        <v>45353</v>
      </c>
      <c r="C381" s="11">
        <v>2024</v>
      </c>
      <c r="D381" s="11">
        <v>3</v>
      </c>
      <c r="E381" s="11">
        <v>2</v>
      </c>
      <c r="F381" s="11">
        <v>7</v>
      </c>
      <c r="G381" s="11" t="s">
        <v>64</v>
      </c>
      <c r="H381" s="11" t="s">
        <v>65</v>
      </c>
      <c r="I381" s="11">
        <v>40.688613175607301</v>
      </c>
      <c r="J381" s="11">
        <v>-73.710353611769193</v>
      </c>
      <c r="K381" s="11">
        <v>131</v>
      </c>
      <c r="L381" s="11">
        <v>64.608772504177097</v>
      </c>
      <c r="M381" s="11">
        <v>75.869469646429707</v>
      </c>
      <c r="N381" s="11" t="s">
        <v>57</v>
      </c>
      <c r="O381" s="11" t="s">
        <v>55</v>
      </c>
      <c r="P381" s="11">
        <v>0</v>
      </c>
      <c r="Q381" s="11">
        <v>-0.20172044104862399</v>
      </c>
      <c r="R381" s="11">
        <v>16</v>
      </c>
      <c r="S381" s="11">
        <v>42</v>
      </c>
      <c r="T381" s="11">
        <v>281.56982880342298</v>
      </c>
      <c r="U381" s="11">
        <v>8.4570811222426592</v>
      </c>
      <c r="V381" s="11" t="s">
        <v>63</v>
      </c>
    </row>
    <row r="382" spans="1:22" x14ac:dyDescent="0.3">
      <c r="A382" s="9">
        <v>45353.319444444503</v>
      </c>
      <c r="B382" s="10">
        <v>45353</v>
      </c>
      <c r="C382" s="11">
        <v>2024</v>
      </c>
      <c r="D382" s="11">
        <v>3</v>
      </c>
      <c r="E382" s="11">
        <v>2</v>
      </c>
      <c r="F382" s="11">
        <v>7</v>
      </c>
      <c r="G382" s="11" t="s">
        <v>64</v>
      </c>
      <c r="H382" s="11" t="s">
        <v>65</v>
      </c>
      <c r="I382" s="11">
        <v>40.802031676788197</v>
      </c>
      <c r="J382" s="11">
        <v>-73.747929760115994</v>
      </c>
      <c r="K382" s="11">
        <v>119</v>
      </c>
      <c r="L382" s="11">
        <v>26.8263533539035</v>
      </c>
      <c r="M382" s="11">
        <v>74.836647012833893</v>
      </c>
      <c r="N382" s="11" t="s">
        <v>59</v>
      </c>
      <c r="O382" s="11" t="s">
        <v>55</v>
      </c>
      <c r="P382" s="11">
        <v>0</v>
      </c>
      <c r="Q382" s="11">
        <v>-0.97120786003058301</v>
      </c>
      <c r="R382" s="11">
        <v>20</v>
      </c>
      <c r="S382" s="11">
        <v>1</v>
      </c>
      <c r="T382" s="11">
        <v>282.44493252841897</v>
      </c>
      <c r="U382" s="11">
        <v>6.59662446603918</v>
      </c>
      <c r="V382" s="11" t="s">
        <v>63</v>
      </c>
    </row>
    <row r="383" spans="1:22" x14ac:dyDescent="0.3">
      <c r="A383" s="9">
        <v>45353.322916666701</v>
      </c>
      <c r="B383" s="10">
        <v>45353</v>
      </c>
      <c r="C383" s="11">
        <v>2024</v>
      </c>
      <c r="D383" s="11">
        <v>3</v>
      </c>
      <c r="E383" s="11">
        <v>2</v>
      </c>
      <c r="F383" s="11">
        <v>7</v>
      </c>
      <c r="G383" s="11" t="s">
        <v>64</v>
      </c>
      <c r="H383" s="11" t="s">
        <v>65</v>
      </c>
      <c r="I383" s="11">
        <v>40.806819356193202</v>
      </c>
      <c r="J383" s="11">
        <v>-73.741568331086796</v>
      </c>
      <c r="K383" s="11">
        <v>226</v>
      </c>
      <c r="L383" s="11">
        <v>24.090739022072199</v>
      </c>
      <c r="M383" s="11">
        <v>38.0974753097926</v>
      </c>
      <c r="N383" s="11" t="s">
        <v>57</v>
      </c>
      <c r="O383" s="11" t="s">
        <v>55</v>
      </c>
      <c r="P383" s="11">
        <v>0</v>
      </c>
      <c r="Q383" s="11">
        <v>0.97577761285973097</v>
      </c>
      <c r="R383" s="11">
        <v>27</v>
      </c>
      <c r="S383" s="11">
        <v>29</v>
      </c>
      <c r="T383" s="11">
        <v>352.32521651603003</v>
      </c>
      <c r="U383" s="11">
        <v>10.577364327406601</v>
      </c>
      <c r="V383" s="11" t="s">
        <v>56</v>
      </c>
    </row>
    <row r="384" spans="1:22" x14ac:dyDescent="0.3">
      <c r="A384" s="9">
        <v>45353.326388888898</v>
      </c>
      <c r="B384" s="10">
        <v>45353</v>
      </c>
      <c r="C384" s="11">
        <v>2024</v>
      </c>
      <c r="D384" s="11">
        <v>3</v>
      </c>
      <c r="E384" s="11">
        <v>2</v>
      </c>
      <c r="F384" s="11">
        <v>7</v>
      </c>
      <c r="G384" s="11" t="s">
        <v>64</v>
      </c>
      <c r="H384" s="11" t="s">
        <v>65</v>
      </c>
      <c r="I384" s="11">
        <v>40.751409935307798</v>
      </c>
      <c r="J384" s="11">
        <v>-73.979788463876105</v>
      </c>
      <c r="K384" s="11">
        <v>161</v>
      </c>
      <c r="L384" s="11">
        <v>56.902282716015002</v>
      </c>
      <c r="M384" s="11">
        <v>21.0243195191238</v>
      </c>
      <c r="N384" s="11" t="s">
        <v>59</v>
      </c>
      <c r="O384" s="11" t="s">
        <v>58</v>
      </c>
      <c r="P384" s="11">
        <v>0</v>
      </c>
      <c r="Q384" s="11">
        <v>0.90129629107490505</v>
      </c>
      <c r="R384" s="11">
        <v>91</v>
      </c>
      <c r="S384" s="11">
        <v>27</v>
      </c>
      <c r="T384" s="11">
        <v>372.82477002911497</v>
      </c>
      <c r="U384" s="11">
        <v>28.0117151147744</v>
      </c>
      <c r="V384" s="11" t="s">
        <v>63</v>
      </c>
    </row>
    <row r="385" spans="1:22" x14ac:dyDescent="0.3">
      <c r="A385" s="9">
        <v>45353.329861111102</v>
      </c>
      <c r="B385" s="10">
        <v>45353</v>
      </c>
      <c r="C385" s="11">
        <v>2024</v>
      </c>
      <c r="D385" s="11">
        <v>3</v>
      </c>
      <c r="E385" s="11">
        <v>2</v>
      </c>
      <c r="F385" s="11">
        <v>7</v>
      </c>
      <c r="G385" s="11" t="s">
        <v>64</v>
      </c>
      <c r="H385" s="11" t="s">
        <v>65</v>
      </c>
      <c r="I385" s="11">
        <v>40.661220370550403</v>
      </c>
      <c r="J385" s="11">
        <v>-73.991012720239198</v>
      </c>
      <c r="K385" s="11">
        <v>248</v>
      </c>
      <c r="L385" s="11">
        <v>6.4299980117633897</v>
      </c>
      <c r="M385" s="11">
        <v>16.626999298072899</v>
      </c>
      <c r="N385" s="11" t="s">
        <v>54</v>
      </c>
      <c r="O385" s="11" t="s">
        <v>60</v>
      </c>
      <c r="P385" s="11">
        <v>0</v>
      </c>
      <c r="Q385" s="11">
        <v>0.65627446269511802</v>
      </c>
      <c r="R385" s="11">
        <v>76</v>
      </c>
      <c r="S385" s="11">
        <v>30</v>
      </c>
      <c r="T385" s="11">
        <v>127.84385069375</v>
      </c>
      <c r="U385" s="11">
        <v>26.969021482012302</v>
      </c>
      <c r="V385" s="11" t="s">
        <v>56</v>
      </c>
    </row>
    <row r="386" spans="1:22" x14ac:dyDescent="0.3">
      <c r="A386" s="9">
        <v>45353.333333333299</v>
      </c>
      <c r="B386" s="10">
        <v>45353</v>
      </c>
      <c r="C386" s="11">
        <v>2024</v>
      </c>
      <c r="D386" s="11">
        <v>3</v>
      </c>
      <c r="E386" s="11">
        <v>2</v>
      </c>
      <c r="F386" s="11">
        <v>8</v>
      </c>
      <c r="G386" s="11" t="s">
        <v>64</v>
      </c>
      <c r="H386" s="11" t="s">
        <v>65</v>
      </c>
      <c r="I386" s="11">
        <v>40.8892934809029</v>
      </c>
      <c r="J386" s="11">
        <v>-73.724414808035604</v>
      </c>
      <c r="K386" s="11">
        <v>103</v>
      </c>
      <c r="L386" s="11">
        <v>15.1057747937434</v>
      </c>
      <c r="M386" s="11">
        <v>83.480381968996198</v>
      </c>
      <c r="N386" s="11" t="s">
        <v>59</v>
      </c>
      <c r="O386" s="11" t="s">
        <v>61</v>
      </c>
      <c r="P386" s="11">
        <v>0</v>
      </c>
      <c r="Q386" s="11">
        <v>0.66757948501124198</v>
      </c>
      <c r="R386" s="11">
        <v>44</v>
      </c>
      <c r="S386" s="11">
        <v>25</v>
      </c>
      <c r="T386" s="11">
        <v>307.66041386615001</v>
      </c>
      <c r="U386" s="11">
        <v>16.4004950405219</v>
      </c>
      <c r="V386" s="11" t="s">
        <v>56</v>
      </c>
    </row>
    <row r="387" spans="1:22" x14ac:dyDescent="0.3">
      <c r="A387" s="9">
        <v>45353.336805555598</v>
      </c>
      <c r="B387" s="10">
        <v>45353</v>
      </c>
      <c r="C387" s="11">
        <v>2024</v>
      </c>
      <c r="D387" s="11">
        <v>3</v>
      </c>
      <c r="E387" s="11">
        <v>2</v>
      </c>
      <c r="F387" s="11">
        <v>8</v>
      </c>
      <c r="G387" s="11" t="s">
        <v>64</v>
      </c>
      <c r="H387" s="11" t="s">
        <v>65</v>
      </c>
      <c r="I387" s="11">
        <v>40.7676947075539</v>
      </c>
      <c r="J387" s="11">
        <v>-73.837700008047506</v>
      </c>
      <c r="K387" s="11">
        <v>23</v>
      </c>
      <c r="L387" s="11">
        <v>10.559859023913001</v>
      </c>
      <c r="M387" s="11">
        <v>92.850612558814007</v>
      </c>
      <c r="N387" s="11" t="s">
        <v>57</v>
      </c>
      <c r="O387" s="11" t="s">
        <v>55</v>
      </c>
      <c r="P387" s="11">
        <v>1</v>
      </c>
      <c r="Q387" s="11">
        <v>0.65129852766332896</v>
      </c>
      <c r="R387" s="11">
        <v>76</v>
      </c>
      <c r="S387" s="11">
        <v>23</v>
      </c>
      <c r="T387" s="11">
        <v>299.78673540817903</v>
      </c>
      <c r="U387" s="11">
        <v>7.3543510056908001</v>
      </c>
      <c r="V387" s="11" t="s">
        <v>56</v>
      </c>
    </row>
    <row r="388" spans="1:22" x14ac:dyDescent="0.3">
      <c r="A388" s="9">
        <v>45353.340277777803</v>
      </c>
      <c r="B388" s="10">
        <v>45353</v>
      </c>
      <c r="C388" s="11">
        <v>2024</v>
      </c>
      <c r="D388" s="11">
        <v>3</v>
      </c>
      <c r="E388" s="11">
        <v>2</v>
      </c>
      <c r="F388" s="11">
        <v>8</v>
      </c>
      <c r="G388" s="11" t="s">
        <v>64</v>
      </c>
      <c r="H388" s="11" t="s">
        <v>65</v>
      </c>
      <c r="I388" s="11">
        <v>40.655699770080503</v>
      </c>
      <c r="J388" s="11">
        <v>-73.8557791910562</v>
      </c>
      <c r="K388" s="11">
        <v>150</v>
      </c>
      <c r="L388" s="11">
        <v>61.202517834302597</v>
      </c>
      <c r="M388" s="11">
        <v>36.248790162462697</v>
      </c>
      <c r="N388" s="11" t="s">
        <v>57</v>
      </c>
      <c r="O388" s="11" t="s">
        <v>55</v>
      </c>
      <c r="P388" s="11">
        <v>0</v>
      </c>
      <c r="Q388" s="11">
        <v>0.28321604677955198</v>
      </c>
      <c r="R388" s="11">
        <v>50</v>
      </c>
      <c r="S388" s="11">
        <v>4</v>
      </c>
      <c r="T388" s="11">
        <v>156.44908186675801</v>
      </c>
      <c r="U388" s="11">
        <v>19.6386896111906</v>
      </c>
      <c r="V388" s="11" t="s">
        <v>63</v>
      </c>
    </row>
    <row r="389" spans="1:22" x14ac:dyDescent="0.3">
      <c r="A389" s="9">
        <v>45353.34375</v>
      </c>
      <c r="B389" s="10">
        <v>45353</v>
      </c>
      <c r="C389" s="11">
        <v>2024</v>
      </c>
      <c r="D389" s="11">
        <v>3</v>
      </c>
      <c r="E389" s="11">
        <v>2</v>
      </c>
      <c r="F389" s="11">
        <v>8</v>
      </c>
      <c r="G389" s="11" t="s">
        <v>64</v>
      </c>
      <c r="H389" s="11" t="s">
        <v>65</v>
      </c>
      <c r="I389" s="11">
        <v>40.8918509248441</v>
      </c>
      <c r="J389" s="11">
        <v>-73.822859621797306</v>
      </c>
      <c r="K389" s="11">
        <v>83</v>
      </c>
      <c r="L389" s="11">
        <v>24.459972616918101</v>
      </c>
      <c r="M389" s="11">
        <v>35.1388264331325</v>
      </c>
      <c r="N389" s="11" t="s">
        <v>54</v>
      </c>
      <c r="O389" s="11" t="s">
        <v>61</v>
      </c>
      <c r="P389" s="11">
        <v>0</v>
      </c>
      <c r="Q389" s="11">
        <v>9.9304141492430498E-2</v>
      </c>
      <c r="R389" s="11">
        <v>72</v>
      </c>
      <c r="S389" s="11">
        <v>40</v>
      </c>
      <c r="T389" s="11">
        <v>289.52407505155702</v>
      </c>
      <c r="U389" s="11">
        <v>22.949692929811199</v>
      </c>
      <c r="V389" s="11" t="s">
        <v>63</v>
      </c>
    </row>
    <row r="390" spans="1:22" x14ac:dyDescent="0.3">
      <c r="A390" s="9">
        <v>45353.347222222197</v>
      </c>
      <c r="B390" s="10">
        <v>45353</v>
      </c>
      <c r="C390" s="11">
        <v>2024</v>
      </c>
      <c r="D390" s="11">
        <v>3</v>
      </c>
      <c r="E390" s="11">
        <v>2</v>
      </c>
      <c r="F390" s="11">
        <v>8</v>
      </c>
      <c r="G390" s="11" t="s">
        <v>64</v>
      </c>
      <c r="H390" s="11" t="s">
        <v>65</v>
      </c>
      <c r="I390" s="11">
        <v>40.700579062251798</v>
      </c>
      <c r="J390" s="11">
        <v>-73.919900114778599</v>
      </c>
      <c r="K390" s="11">
        <v>72</v>
      </c>
      <c r="L390" s="11">
        <v>24.978027868010699</v>
      </c>
      <c r="M390" s="11">
        <v>77.589096606230797</v>
      </c>
      <c r="N390" s="11" t="s">
        <v>57</v>
      </c>
      <c r="O390" s="11" t="s">
        <v>60</v>
      </c>
      <c r="P390" s="11">
        <v>0</v>
      </c>
      <c r="Q390" s="11">
        <v>-3.3168689271385601E-3</v>
      </c>
      <c r="R390" s="11">
        <v>3</v>
      </c>
      <c r="S390" s="11">
        <v>47</v>
      </c>
      <c r="T390" s="11">
        <v>132.48618710905399</v>
      </c>
      <c r="U390" s="11">
        <v>16.809161343787199</v>
      </c>
      <c r="V390" s="11" t="s">
        <v>63</v>
      </c>
    </row>
    <row r="391" spans="1:22" x14ac:dyDescent="0.3">
      <c r="A391" s="9">
        <v>45353.350694444503</v>
      </c>
      <c r="B391" s="10">
        <v>45353</v>
      </c>
      <c r="C391" s="11">
        <v>2024</v>
      </c>
      <c r="D391" s="11">
        <v>3</v>
      </c>
      <c r="E391" s="11">
        <v>2</v>
      </c>
      <c r="F391" s="11">
        <v>8</v>
      </c>
      <c r="G391" s="11" t="s">
        <v>64</v>
      </c>
      <c r="H391" s="11" t="s">
        <v>65</v>
      </c>
      <c r="I391" s="11">
        <v>40.628726651722197</v>
      </c>
      <c r="J391" s="11">
        <v>-73.9388301565847</v>
      </c>
      <c r="K391" s="11">
        <v>198</v>
      </c>
      <c r="L391" s="11">
        <v>23.591986878782802</v>
      </c>
      <c r="M391" s="11">
        <v>70.566835876319303</v>
      </c>
      <c r="N391" s="11" t="s">
        <v>54</v>
      </c>
      <c r="O391" s="11" t="s">
        <v>55</v>
      </c>
      <c r="P391" s="11">
        <v>0</v>
      </c>
      <c r="Q391" s="11">
        <v>0.75370256129742996</v>
      </c>
      <c r="R391" s="11">
        <v>79</v>
      </c>
      <c r="S391" s="11">
        <v>27</v>
      </c>
      <c r="T391" s="11">
        <v>216.17703502073701</v>
      </c>
      <c r="U391" s="11">
        <v>13.4919639484659</v>
      </c>
      <c r="V391" s="11" t="s">
        <v>63</v>
      </c>
    </row>
    <row r="392" spans="1:22" x14ac:dyDescent="0.3">
      <c r="A392" s="9">
        <v>45353.354166666701</v>
      </c>
      <c r="B392" s="10">
        <v>45353</v>
      </c>
      <c r="C392" s="11">
        <v>2024</v>
      </c>
      <c r="D392" s="11">
        <v>3</v>
      </c>
      <c r="E392" s="11">
        <v>2</v>
      </c>
      <c r="F392" s="11">
        <v>8</v>
      </c>
      <c r="G392" s="11" t="s">
        <v>64</v>
      </c>
      <c r="H392" s="11" t="s">
        <v>65</v>
      </c>
      <c r="I392" s="11">
        <v>40.841548504165701</v>
      </c>
      <c r="J392" s="11">
        <v>-73.942195485917097</v>
      </c>
      <c r="K392" s="11">
        <v>297</v>
      </c>
      <c r="L392" s="11">
        <v>12.5300174759128</v>
      </c>
      <c r="M392" s="11">
        <v>47.818427720638702</v>
      </c>
      <c r="N392" s="11" t="s">
        <v>57</v>
      </c>
      <c r="O392" s="11" t="s">
        <v>60</v>
      </c>
      <c r="P392" s="11">
        <v>0</v>
      </c>
      <c r="Q392" s="11">
        <v>0.32550638102719198</v>
      </c>
      <c r="R392" s="11">
        <v>93</v>
      </c>
      <c r="S392" s="11">
        <v>38</v>
      </c>
      <c r="T392" s="11">
        <v>253.51527961121701</v>
      </c>
      <c r="U392" s="11">
        <v>15.594758497188399</v>
      </c>
      <c r="V392" s="11" t="s">
        <v>56</v>
      </c>
    </row>
    <row r="393" spans="1:22" x14ac:dyDescent="0.3">
      <c r="A393" s="9">
        <v>45353.357638888898</v>
      </c>
      <c r="B393" s="10">
        <v>45353</v>
      </c>
      <c r="C393" s="11">
        <v>2024</v>
      </c>
      <c r="D393" s="11">
        <v>3</v>
      </c>
      <c r="E393" s="11">
        <v>2</v>
      </c>
      <c r="F393" s="11">
        <v>8</v>
      </c>
      <c r="G393" s="11" t="s">
        <v>64</v>
      </c>
      <c r="H393" s="11" t="s">
        <v>65</v>
      </c>
      <c r="I393" s="11">
        <v>40.831339670144203</v>
      </c>
      <c r="J393" s="11">
        <v>-73.914117309709795</v>
      </c>
      <c r="K393" s="11">
        <v>224</v>
      </c>
      <c r="L393" s="11">
        <v>43.629725924999001</v>
      </c>
      <c r="M393" s="11">
        <v>63.189842593428303</v>
      </c>
      <c r="N393" s="11" t="s">
        <v>57</v>
      </c>
      <c r="O393" s="11" t="s">
        <v>55</v>
      </c>
      <c r="P393" s="11">
        <v>0</v>
      </c>
      <c r="Q393" s="11">
        <v>0.89530626103961097</v>
      </c>
      <c r="R393" s="11">
        <v>4</v>
      </c>
      <c r="S393" s="11">
        <v>47</v>
      </c>
      <c r="T393" s="11">
        <v>325.44856593451402</v>
      </c>
      <c r="U393" s="11">
        <v>18.124719108411899</v>
      </c>
      <c r="V393" s="11" t="s">
        <v>56</v>
      </c>
    </row>
    <row r="394" spans="1:22" x14ac:dyDescent="0.3">
      <c r="A394" s="9">
        <v>45353.361111111102</v>
      </c>
      <c r="B394" s="10">
        <v>45353</v>
      </c>
      <c r="C394" s="11">
        <v>2024</v>
      </c>
      <c r="D394" s="11">
        <v>3</v>
      </c>
      <c r="E394" s="11">
        <v>2</v>
      </c>
      <c r="F394" s="11">
        <v>8</v>
      </c>
      <c r="G394" s="11" t="s">
        <v>64</v>
      </c>
      <c r="H394" s="11" t="s">
        <v>65</v>
      </c>
      <c r="I394" s="11">
        <v>40.8343224470458</v>
      </c>
      <c r="J394" s="11">
        <v>-73.926339615512603</v>
      </c>
      <c r="K394" s="11">
        <v>126</v>
      </c>
      <c r="L394" s="11">
        <v>72.863895411414504</v>
      </c>
      <c r="M394" s="11">
        <v>13.591991381118399</v>
      </c>
      <c r="N394" s="11" t="s">
        <v>59</v>
      </c>
      <c r="O394" s="11" t="s">
        <v>55</v>
      </c>
      <c r="P394" s="11">
        <v>1</v>
      </c>
      <c r="Q394" s="11">
        <v>-0.265188837314561</v>
      </c>
      <c r="R394" s="11">
        <v>80</v>
      </c>
      <c r="S394" s="11">
        <v>5</v>
      </c>
      <c r="T394" s="11">
        <v>87.307079808864998</v>
      </c>
      <c r="U394" s="11">
        <v>5.9669768407376198</v>
      </c>
      <c r="V394" s="11" t="s">
        <v>56</v>
      </c>
    </row>
    <row r="395" spans="1:22" x14ac:dyDescent="0.3">
      <c r="A395" s="9">
        <v>45353.364583333299</v>
      </c>
      <c r="B395" s="10">
        <v>45353</v>
      </c>
      <c r="C395" s="11">
        <v>2024</v>
      </c>
      <c r="D395" s="11">
        <v>3</v>
      </c>
      <c r="E395" s="11">
        <v>2</v>
      </c>
      <c r="F395" s="11">
        <v>8</v>
      </c>
      <c r="G395" s="11" t="s">
        <v>64</v>
      </c>
      <c r="H395" s="11" t="s">
        <v>65</v>
      </c>
      <c r="I395" s="11">
        <v>40.761264405669799</v>
      </c>
      <c r="J395" s="11">
        <v>-73.9146969663459</v>
      </c>
      <c r="K395" s="11">
        <v>38</v>
      </c>
      <c r="L395" s="11">
        <v>6.4280083166251396</v>
      </c>
      <c r="M395" s="11">
        <v>77.723608062507395</v>
      </c>
      <c r="N395" s="11" t="s">
        <v>57</v>
      </c>
      <c r="O395" s="11" t="s">
        <v>58</v>
      </c>
      <c r="P395" s="11">
        <v>0</v>
      </c>
      <c r="Q395" s="11">
        <v>-0.53877646787696898</v>
      </c>
      <c r="R395" s="11">
        <v>10</v>
      </c>
      <c r="S395" s="11">
        <v>44</v>
      </c>
      <c r="T395" s="11">
        <v>338.25361452788297</v>
      </c>
      <c r="U395" s="11">
        <v>19.5788842976363</v>
      </c>
      <c r="V395" s="11" t="s">
        <v>56</v>
      </c>
    </row>
    <row r="396" spans="1:22" x14ac:dyDescent="0.3">
      <c r="A396" s="9">
        <v>45353.368055555598</v>
      </c>
      <c r="B396" s="10">
        <v>45353</v>
      </c>
      <c r="C396" s="11">
        <v>2024</v>
      </c>
      <c r="D396" s="11">
        <v>3</v>
      </c>
      <c r="E396" s="11">
        <v>2</v>
      </c>
      <c r="F396" s="11">
        <v>8</v>
      </c>
      <c r="G396" s="11" t="s">
        <v>64</v>
      </c>
      <c r="H396" s="11" t="s">
        <v>65</v>
      </c>
      <c r="I396" s="11">
        <v>40.783553052677199</v>
      </c>
      <c r="J396" s="11">
        <v>-73.9126484205255</v>
      </c>
      <c r="K396" s="11">
        <v>71</v>
      </c>
      <c r="L396" s="11">
        <v>64.020188127758402</v>
      </c>
      <c r="M396" s="11">
        <v>71.108589029459694</v>
      </c>
      <c r="N396" s="11" t="s">
        <v>59</v>
      </c>
      <c r="O396" s="11" t="s">
        <v>60</v>
      </c>
      <c r="P396" s="11">
        <v>0</v>
      </c>
      <c r="Q396" s="11">
        <v>0.98719826633062502</v>
      </c>
      <c r="R396" s="11">
        <v>39</v>
      </c>
      <c r="S396" s="11">
        <v>16</v>
      </c>
      <c r="T396" s="11">
        <v>145.13979774420901</v>
      </c>
      <c r="U396" s="11">
        <v>22.417529493768502</v>
      </c>
      <c r="V396" s="11" t="s">
        <v>63</v>
      </c>
    </row>
    <row r="397" spans="1:22" x14ac:dyDescent="0.3">
      <c r="A397" s="9">
        <v>45353.371527777803</v>
      </c>
      <c r="B397" s="10">
        <v>45353</v>
      </c>
      <c r="C397" s="11">
        <v>2024</v>
      </c>
      <c r="D397" s="11">
        <v>3</v>
      </c>
      <c r="E397" s="11">
        <v>2</v>
      </c>
      <c r="F397" s="11">
        <v>8</v>
      </c>
      <c r="G397" s="11" t="s">
        <v>64</v>
      </c>
      <c r="H397" s="11" t="s">
        <v>65</v>
      </c>
      <c r="I397" s="11">
        <v>40.885979236487799</v>
      </c>
      <c r="J397" s="11">
        <v>-73.911227078081097</v>
      </c>
      <c r="K397" s="11">
        <v>41</v>
      </c>
      <c r="L397" s="11">
        <v>15.3624251102973</v>
      </c>
      <c r="M397" s="11">
        <v>10.5768390964113</v>
      </c>
      <c r="N397" s="11" t="s">
        <v>57</v>
      </c>
      <c r="O397" s="11" t="s">
        <v>58</v>
      </c>
      <c r="P397" s="11">
        <v>0</v>
      </c>
      <c r="Q397" s="11">
        <v>-0.33835864722408598</v>
      </c>
      <c r="R397" s="11">
        <v>70</v>
      </c>
      <c r="S397" s="11">
        <v>27</v>
      </c>
      <c r="T397" s="11">
        <v>497.30968859697902</v>
      </c>
      <c r="U397" s="11">
        <v>22.949645197314702</v>
      </c>
      <c r="V397" s="11" t="s">
        <v>56</v>
      </c>
    </row>
    <row r="398" spans="1:22" x14ac:dyDescent="0.3">
      <c r="A398" s="9">
        <v>45353.375</v>
      </c>
      <c r="B398" s="10">
        <v>45353</v>
      </c>
      <c r="C398" s="11">
        <v>2024</v>
      </c>
      <c r="D398" s="11">
        <v>3</v>
      </c>
      <c r="E398" s="11">
        <v>2</v>
      </c>
      <c r="F398" s="11">
        <v>9</v>
      </c>
      <c r="G398" s="11" t="s">
        <v>64</v>
      </c>
      <c r="H398" s="11" t="s">
        <v>65</v>
      </c>
      <c r="I398" s="11">
        <v>40.834159458249196</v>
      </c>
      <c r="J398" s="11">
        <v>-73.727302744409201</v>
      </c>
      <c r="K398" s="11">
        <v>150</v>
      </c>
      <c r="L398" s="11">
        <v>26.104528021625399</v>
      </c>
      <c r="M398" s="11">
        <v>86.550140557469703</v>
      </c>
      <c r="N398" s="11" t="s">
        <v>59</v>
      </c>
      <c r="O398" s="11" t="s">
        <v>58</v>
      </c>
      <c r="P398" s="11">
        <v>0</v>
      </c>
      <c r="Q398" s="11">
        <v>0.29739692339513801</v>
      </c>
      <c r="R398" s="11">
        <v>99</v>
      </c>
      <c r="S398" s="11">
        <v>8</v>
      </c>
      <c r="T398" s="11">
        <v>428.315398783435</v>
      </c>
      <c r="U398" s="11">
        <v>23.222076185697901</v>
      </c>
      <c r="V398" s="11" t="s">
        <v>56</v>
      </c>
    </row>
    <row r="399" spans="1:22" x14ac:dyDescent="0.3">
      <c r="A399" s="9">
        <v>45353.378472222197</v>
      </c>
      <c r="B399" s="10">
        <v>45353</v>
      </c>
      <c r="C399" s="11">
        <v>2024</v>
      </c>
      <c r="D399" s="11">
        <v>3</v>
      </c>
      <c r="E399" s="11">
        <v>2</v>
      </c>
      <c r="F399" s="11">
        <v>9</v>
      </c>
      <c r="G399" s="11" t="s">
        <v>64</v>
      </c>
      <c r="H399" s="11" t="s">
        <v>65</v>
      </c>
      <c r="I399" s="11">
        <v>40.6643368104994</v>
      </c>
      <c r="J399" s="11">
        <v>-73.709735702052697</v>
      </c>
      <c r="K399" s="11">
        <v>33</v>
      </c>
      <c r="L399" s="11">
        <v>5.3087215432564596</v>
      </c>
      <c r="M399" s="11">
        <v>43.260393089172503</v>
      </c>
      <c r="N399" s="11" t="s">
        <v>54</v>
      </c>
      <c r="O399" s="11" t="s">
        <v>58</v>
      </c>
      <c r="P399" s="11">
        <v>0</v>
      </c>
      <c r="Q399" s="11">
        <v>0.48745560666952398</v>
      </c>
      <c r="R399" s="11">
        <v>93</v>
      </c>
      <c r="S399" s="11">
        <v>32</v>
      </c>
      <c r="T399" s="11">
        <v>232.64000116299599</v>
      </c>
      <c r="U399" s="11">
        <v>27.921492499660399</v>
      </c>
      <c r="V399" s="11" t="s">
        <v>56</v>
      </c>
    </row>
    <row r="400" spans="1:22" x14ac:dyDescent="0.3">
      <c r="A400" s="9">
        <v>45353.381944444503</v>
      </c>
      <c r="B400" s="10">
        <v>45353</v>
      </c>
      <c r="C400" s="11">
        <v>2024</v>
      </c>
      <c r="D400" s="11">
        <v>3</v>
      </c>
      <c r="E400" s="11">
        <v>2</v>
      </c>
      <c r="F400" s="11">
        <v>9</v>
      </c>
      <c r="G400" s="11" t="s">
        <v>64</v>
      </c>
      <c r="H400" s="11" t="s">
        <v>65</v>
      </c>
      <c r="I400" s="11">
        <v>40.6100289244214</v>
      </c>
      <c r="J400" s="11">
        <v>-73.828959185833696</v>
      </c>
      <c r="K400" s="11">
        <v>74</v>
      </c>
      <c r="L400" s="11">
        <v>30.418917301424699</v>
      </c>
      <c r="M400" s="11">
        <v>78.885786848572593</v>
      </c>
      <c r="N400" s="11" t="s">
        <v>54</v>
      </c>
      <c r="O400" s="11" t="s">
        <v>58</v>
      </c>
      <c r="P400" s="11">
        <v>0</v>
      </c>
      <c r="Q400" s="11">
        <v>-0.61570362315970695</v>
      </c>
      <c r="R400" s="11">
        <v>3</v>
      </c>
      <c r="S400" s="11">
        <v>14</v>
      </c>
      <c r="T400" s="11">
        <v>354.14374586602702</v>
      </c>
      <c r="U400" s="11">
        <v>26.6473469833354</v>
      </c>
      <c r="V400" s="11" t="s">
        <v>63</v>
      </c>
    </row>
    <row r="401" spans="1:22" x14ac:dyDescent="0.3">
      <c r="A401" s="9">
        <v>45353.385416666701</v>
      </c>
      <c r="B401" s="10">
        <v>45353</v>
      </c>
      <c r="C401" s="11">
        <v>2024</v>
      </c>
      <c r="D401" s="11">
        <v>3</v>
      </c>
      <c r="E401" s="11">
        <v>2</v>
      </c>
      <c r="F401" s="11">
        <v>9</v>
      </c>
      <c r="G401" s="11" t="s">
        <v>64</v>
      </c>
      <c r="H401" s="11" t="s">
        <v>65</v>
      </c>
      <c r="I401" s="11">
        <v>40.859391868872798</v>
      </c>
      <c r="J401" s="11">
        <v>-73.854783057355206</v>
      </c>
      <c r="K401" s="11">
        <v>83</v>
      </c>
      <c r="L401" s="11">
        <v>25.2531082189412</v>
      </c>
      <c r="M401" s="11">
        <v>29.982917191798801</v>
      </c>
      <c r="N401" s="11" t="s">
        <v>57</v>
      </c>
      <c r="O401" s="11" t="s">
        <v>60</v>
      </c>
      <c r="P401" s="11">
        <v>0</v>
      </c>
      <c r="Q401" s="11">
        <v>0.90512476079257298</v>
      </c>
      <c r="R401" s="11">
        <v>83</v>
      </c>
      <c r="S401" s="11">
        <v>9</v>
      </c>
      <c r="T401" s="11">
        <v>371.20832148358699</v>
      </c>
      <c r="U401" s="11">
        <v>28.401040878255301</v>
      </c>
      <c r="V401" s="11" t="s">
        <v>63</v>
      </c>
    </row>
    <row r="402" spans="1:22" x14ac:dyDescent="0.3">
      <c r="A402" s="9">
        <v>45353.388888888898</v>
      </c>
      <c r="B402" s="10">
        <v>45353</v>
      </c>
      <c r="C402" s="11">
        <v>2024</v>
      </c>
      <c r="D402" s="11">
        <v>3</v>
      </c>
      <c r="E402" s="11">
        <v>2</v>
      </c>
      <c r="F402" s="11">
        <v>9</v>
      </c>
      <c r="G402" s="11" t="s">
        <v>64</v>
      </c>
      <c r="H402" s="11" t="s">
        <v>65</v>
      </c>
      <c r="I402" s="11">
        <v>40.8397389610193</v>
      </c>
      <c r="J402" s="11">
        <v>-73.996617666416896</v>
      </c>
      <c r="K402" s="11">
        <v>97</v>
      </c>
      <c r="L402" s="11">
        <v>12.4468980450974</v>
      </c>
      <c r="M402" s="11">
        <v>41.999574067858397</v>
      </c>
      <c r="N402" s="11" t="s">
        <v>54</v>
      </c>
      <c r="O402" s="11" t="s">
        <v>58</v>
      </c>
      <c r="P402" s="11">
        <v>0</v>
      </c>
      <c r="Q402" s="11">
        <v>-0.37594125297270198</v>
      </c>
      <c r="R402" s="11">
        <v>37</v>
      </c>
      <c r="S402" s="11">
        <v>41</v>
      </c>
      <c r="T402" s="11">
        <v>207.43459094876599</v>
      </c>
      <c r="U402" s="11">
        <v>9.0669460330640899</v>
      </c>
      <c r="V402" s="11" t="s">
        <v>56</v>
      </c>
    </row>
    <row r="403" spans="1:22" x14ac:dyDescent="0.3">
      <c r="A403" s="9">
        <v>45353.392361111102</v>
      </c>
      <c r="B403" s="10">
        <v>45353</v>
      </c>
      <c r="C403" s="11">
        <v>2024</v>
      </c>
      <c r="D403" s="11">
        <v>3</v>
      </c>
      <c r="E403" s="11">
        <v>2</v>
      </c>
      <c r="F403" s="11">
        <v>9</v>
      </c>
      <c r="G403" s="11" t="s">
        <v>64</v>
      </c>
      <c r="H403" s="11" t="s">
        <v>65</v>
      </c>
      <c r="I403" s="11">
        <v>40.637241199583897</v>
      </c>
      <c r="J403" s="11">
        <v>-73.7594150819763</v>
      </c>
      <c r="K403" s="11">
        <v>85</v>
      </c>
      <c r="L403" s="11">
        <v>11.961777160268401</v>
      </c>
      <c r="M403" s="11">
        <v>14.1640294827908</v>
      </c>
      <c r="N403" s="11" t="s">
        <v>54</v>
      </c>
      <c r="O403" s="11" t="s">
        <v>55</v>
      </c>
      <c r="P403" s="11">
        <v>0</v>
      </c>
      <c r="Q403" s="11">
        <v>0.22283224037441099</v>
      </c>
      <c r="R403" s="11">
        <v>4</v>
      </c>
      <c r="S403" s="11">
        <v>13</v>
      </c>
      <c r="T403" s="11">
        <v>95.145122061146495</v>
      </c>
      <c r="U403" s="11">
        <v>13.8361118660142</v>
      </c>
      <c r="V403" s="11" t="s">
        <v>56</v>
      </c>
    </row>
    <row r="404" spans="1:22" x14ac:dyDescent="0.3">
      <c r="A404" s="9">
        <v>45353.395833333299</v>
      </c>
      <c r="B404" s="10">
        <v>45353</v>
      </c>
      <c r="C404" s="11">
        <v>2024</v>
      </c>
      <c r="D404" s="11">
        <v>3</v>
      </c>
      <c r="E404" s="11">
        <v>2</v>
      </c>
      <c r="F404" s="11">
        <v>9</v>
      </c>
      <c r="G404" s="11" t="s">
        <v>64</v>
      </c>
      <c r="H404" s="11" t="s">
        <v>65</v>
      </c>
      <c r="I404" s="11">
        <v>40.828120625061203</v>
      </c>
      <c r="J404" s="11">
        <v>-73.913318468943004</v>
      </c>
      <c r="K404" s="11">
        <v>201</v>
      </c>
      <c r="L404" s="11">
        <v>57.886356149019598</v>
      </c>
      <c r="M404" s="11">
        <v>52.546253308304699</v>
      </c>
      <c r="N404" s="11" t="s">
        <v>59</v>
      </c>
      <c r="O404" s="11" t="s">
        <v>61</v>
      </c>
      <c r="P404" s="11">
        <v>0</v>
      </c>
      <c r="Q404" s="11">
        <v>0.71464225919253799</v>
      </c>
      <c r="R404" s="11">
        <v>49</v>
      </c>
      <c r="S404" s="11">
        <v>25</v>
      </c>
      <c r="T404" s="11">
        <v>426.088010036762</v>
      </c>
      <c r="U404" s="11">
        <v>8.8542761705547708</v>
      </c>
      <c r="V404" s="11" t="s">
        <v>56</v>
      </c>
    </row>
    <row r="405" spans="1:22" x14ac:dyDescent="0.3">
      <c r="A405" s="9">
        <v>45353.399305555598</v>
      </c>
      <c r="B405" s="10">
        <v>45353</v>
      </c>
      <c r="C405" s="11">
        <v>2024</v>
      </c>
      <c r="D405" s="11">
        <v>3</v>
      </c>
      <c r="E405" s="11">
        <v>2</v>
      </c>
      <c r="F405" s="11">
        <v>9</v>
      </c>
      <c r="G405" s="11" t="s">
        <v>64</v>
      </c>
      <c r="H405" s="11" t="s">
        <v>65</v>
      </c>
      <c r="I405" s="11">
        <v>40.687731140762999</v>
      </c>
      <c r="J405" s="11">
        <v>-73.855549995179402</v>
      </c>
      <c r="K405" s="11">
        <v>286</v>
      </c>
      <c r="L405" s="11">
        <v>15.135398285880401</v>
      </c>
      <c r="M405" s="11">
        <v>98.032173832864302</v>
      </c>
      <c r="N405" s="11" t="s">
        <v>59</v>
      </c>
      <c r="O405" s="11" t="s">
        <v>61</v>
      </c>
      <c r="P405" s="11">
        <v>0</v>
      </c>
      <c r="Q405" s="11">
        <v>-0.56783364329149899</v>
      </c>
      <c r="R405" s="11">
        <v>33</v>
      </c>
      <c r="S405" s="11">
        <v>14</v>
      </c>
      <c r="T405" s="11">
        <v>299.04442568886401</v>
      </c>
      <c r="U405" s="11">
        <v>26.6423993957001</v>
      </c>
      <c r="V405" s="11" t="s">
        <v>56</v>
      </c>
    </row>
    <row r="406" spans="1:22" x14ac:dyDescent="0.3">
      <c r="A406" s="9">
        <v>45353.402777777803</v>
      </c>
      <c r="B406" s="10">
        <v>45353</v>
      </c>
      <c r="C406" s="11">
        <v>2024</v>
      </c>
      <c r="D406" s="11">
        <v>3</v>
      </c>
      <c r="E406" s="11">
        <v>2</v>
      </c>
      <c r="F406" s="11">
        <v>9</v>
      </c>
      <c r="G406" s="11" t="s">
        <v>64</v>
      </c>
      <c r="H406" s="11" t="s">
        <v>65</v>
      </c>
      <c r="I406" s="11">
        <v>40.8645213329496</v>
      </c>
      <c r="J406" s="11">
        <v>-73.914924421947006</v>
      </c>
      <c r="K406" s="11">
        <v>77</v>
      </c>
      <c r="L406" s="11">
        <v>23.480343700915</v>
      </c>
      <c r="M406" s="11">
        <v>81.191313354819002</v>
      </c>
      <c r="N406" s="11" t="s">
        <v>54</v>
      </c>
      <c r="O406" s="11" t="s">
        <v>60</v>
      </c>
      <c r="P406" s="11">
        <v>0</v>
      </c>
      <c r="Q406" s="11">
        <v>-0.94348518599751996</v>
      </c>
      <c r="R406" s="11">
        <v>17</v>
      </c>
      <c r="S406" s="11">
        <v>49</v>
      </c>
      <c r="T406" s="11">
        <v>322.39699371322303</v>
      </c>
      <c r="U406" s="11">
        <v>11.109783641840201</v>
      </c>
      <c r="V406" s="11" t="s">
        <v>56</v>
      </c>
    </row>
    <row r="407" spans="1:22" x14ac:dyDescent="0.3">
      <c r="A407" s="9">
        <v>45353.40625</v>
      </c>
      <c r="B407" s="10">
        <v>45353</v>
      </c>
      <c r="C407" s="11">
        <v>2024</v>
      </c>
      <c r="D407" s="11">
        <v>3</v>
      </c>
      <c r="E407" s="11">
        <v>2</v>
      </c>
      <c r="F407" s="11">
        <v>9</v>
      </c>
      <c r="G407" s="11" t="s">
        <v>64</v>
      </c>
      <c r="H407" s="11" t="s">
        <v>65</v>
      </c>
      <c r="I407" s="11">
        <v>40.864153793895603</v>
      </c>
      <c r="J407" s="11">
        <v>-73.904376839737196</v>
      </c>
      <c r="K407" s="11">
        <v>101</v>
      </c>
      <c r="L407" s="11">
        <v>38.198177384556402</v>
      </c>
      <c r="M407" s="11">
        <v>82.711010914552801</v>
      </c>
      <c r="N407" s="11" t="s">
        <v>59</v>
      </c>
      <c r="O407" s="11" t="s">
        <v>61</v>
      </c>
      <c r="P407" s="11">
        <v>0</v>
      </c>
      <c r="Q407" s="11">
        <v>0.30210487702490801</v>
      </c>
      <c r="R407" s="11">
        <v>43</v>
      </c>
      <c r="S407" s="11">
        <v>45</v>
      </c>
      <c r="T407" s="11">
        <v>220.35888187621799</v>
      </c>
      <c r="U407" s="11">
        <v>13.253135554881499</v>
      </c>
      <c r="V407" s="11" t="s">
        <v>56</v>
      </c>
    </row>
    <row r="408" spans="1:22" x14ac:dyDescent="0.3">
      <c r="A408" s="9">
        <v>45353.409722222197</v>
      </c>
      <c r="B408" s="10">
        <v>45353</v>
      </c>
      <c r="C408" s="11">
        <v>2024</v>
      </c>
      <c r="D408" s="11">
        <v>3</v>
      </c>
      <c r="E408" s="11">
        <v>2</v>
      </c>
      <c r="F408" s="11">
        <v>9</v>
      </c>
      <c r="G408" s="11" t="s">
        <v>64</v>
      </c>
      <c r="H408" s="11" t="s">
        <v>65</v>
      </c>
      <c r="I408" s="11">
        <v>40.8557417703217</v>
      </c>
      <c r="J408" s="11">
        <v>-73.967979383714393</v>
      </c>
      <c r="K408" s="11">
        <v>130</v>
      </c>
      <c r="L408" s="11">
        <v>35.611480269977399</v>
      </c>
      <c r="M408" s="11">
        <v>51.833594175757803</v>
      </c>
      <c r="N408" s="11" t="s">
        <v>59</v>
      </c>
      <c r="O408" s="11" t="s">
        <v>55</v>
      </c>
      <c r="P408" s="11">
        <v>1</v>
      </c>
      <c r="Q408" s="11">
        <v>-0.49104088330392398</v>
      </c>
      <c r="R408" s="11">
        <v>34</v>
      </c>
      <c r="S408" s="11">
        <v>32</v>
      </c>
      <c r="T408" s="11">
        <v>152.231436758624</v>
      </c>
      <c r="U408" s="11">
        <v>23.259599452515801</v>
      </c>
      <c r="V408" s="11" t="s">
        <v>56</v>
      </c>
    </row>
    <row r="409" spans="1:22" x14ac:dyDescent="0.3">
      <c r="A409" s="9">
        <v>45353.413194444503</v>
      </c>
      <c r="B409" s="10">
        <v>45353</v>
      </c>
      <c r="C409" s="11">
        <v>2024</v>
      </c>
      <c r="D409" s="11">
        <v>3</v>
      </c>
      <c r="E409" s="11">
        <v>2</v>
      </c>
      <c r="F409" s="11">
        <v>9</v>
      </c>
      <c r="G409" s="11" t="s">
        <v>64</v>
      </c>
      <c r="H409" s="11" t="s">
        <v>65</v>
      </c>
      <c r="I409" s="11">
        <v>40.765262910498798</v>
      </c>
      <c r="J409" s="11">
        <v>-73.877549890598203</v>
      </c>
      <c r="K409" s="11">
        <v>233</v>
      </c>
      <c r="L409" s="11">
        <v>31.060129481222202</v>
      </c>
      <c r="M409" s="11">
        <v>32.848650723300999</v>
      </c>
      <c r="N409" s="11" t="s">
        <v>54</v>
      </c>
      <c r="O409" s="11" t="s">
        <v>55</v>
      </c>
      <c r="P409" s="11">
        <v>0</v>
      </c>
      <c r="Q409" s="11">
        <v>-0.32821481339264202</v>
      </c>
      <c r="R409" s="11">
        <v>68</v>
      </c>
      <c r="S409" s="11">
        <v>18</v>
      </c>
      <c r="T409" s="11">
        <v>268.531749811439</v>
      </c>
      <c r="U409" s="11">
        <v>5.1490354655662802</v>
      </c>
      <c r="V409" s="11" t="s">
        <v>56</v>
      </c>
    </row>
    <row r="410" spans="1:22" x14ac:dyDescent="0.3">
      <c r="A410" s="9">
        <v>45353.416666666701</v>
      </c>
      <c r="B410" s="10">
        <v>45353</v>
      </c>
      <c r="C410" s="11">
        <v>2024</v>
      </c>
      <c r="D410" s="11">
        <v>3</v>
      </c>
      <c r="E410" s="11">
        <v>2</v>
      </c>
      <c r="F410" s="11">
        <v>10</v>
      </c>
      <c r="G410" s="11" t="s">
        <v>64</v>
      </c>
      <c r="H410" s="11" t="s">
        <v>65</v>
      </c>
      <c r="I410" s="11">
        <v>40.6587001827167</v>
      </c>
      <c r="J410" s="11">
        <v>-73.878396309344197</v>
      </c>
      <c r="K410" s="11">
        <v>154</v>
      </c>
      <c r="L410" s="11">
        <v>9.4654480145637301</v>
      </c>
      <c r="M410" s="11">
        <v>38.745969500615601</v>
      </c>
      <c r="N410" s="11" t="s">
        <v>54</v>
      </c>
      <c r="O410" s="11" t="s">
        <v>58</v>
      </c>
      <c r="P410" s="11">
        <v>0</v>
      </c>
      <c r="Q410" s="11">
        <v>0.36763638716917402</v>
      </c>
      <c r="R410" s="11">
        <v>36</v>
      </c>
      <c r="S410" s="11">
        <v>9</v>
      </c>
      <c r="T410" s="11">
        <v>171.298381290506</v>
      </c>
      <c r="U410" s="11">
        <v>16.773717573451499</v>
      </c>
      <c r="V410" s="11" t="s">
        <v>56</v>
      </c>
    </row>
    <row r="411" spans="1:22" x14ac:dyDescent="0.3">
      <c r="A411" s="9">
        <v>45353.420138888898</v>
      </c>
      <c r="B411" s="10">
        <v>45353</v>
      </c>
      <c r="C411" s="11">
        <v>2024</v>
      </c>
      <c r="D411" s="11">
        <v>3</v>
      </c>
      <c r="E411" s="11">
        <v>2</v>
      </c>
      <c r="F411" s="11">
        <v>10</v>
      </c>
      <c r="G411" s="11" t="s">
        <v>64</v>
      </c>
      <c r="H411" s="11" t="s">
        <v>65</v>
      </c>
      <c r="I411" s="11">
        <v>40.685375110514997</v>
      </c>
      <c r="J411" s="11">
        <v>-73.767187073448497</v>
      </c>
      <c r="K411" s="11">
        <v>72</v>
      </c>
      <c r="L411" s="11">
        <v>6.2544311398040602</v>
      </c>
      <c r="M411" s="11">
        <v>70.052468066179898</v>
      </c>
      <c r="N411" s="11" t="s">
        <v>54</v>
      </c>
      <c r="O411" s="11" t="s">
        <v>61</v>
      </c>
      <c r="P411" s="11">
        <v>0</v>
      </c>
      <c r="Q411" s="11">
        <v>-0.490776395623919</v>
      </c>
      <c r="R411" s="11">
        <v>68</v>
      </c>
      <c r="S411" s="11">
        <v>12</v>
      </c>
      <c r="T411" s="11">
        <v>397.39325440070297</v>
      </c>
      <c r="U411" s="11">
        <v>21.620665194012702</v>
      </c>
      <c r="V411" s="11" t="s">
        <v>56</v>
      </c>
    </row>
    <row r="412" spans="1:22" x14ac:dyDescent="0.3">
      <c r="A412" s="9">
        <v>45353.423611111102</v>
      </c>
      <c r="B412" s="10">
        <v>45353</v>
      </c>
      <c r="C412" s="11">
        <v>2024</v>
      </c>
      <c r="D412" s="11">
        <v>3</v>
      </c>
      <c r="E412" s="11">
        <v>2</v>
      </c>
      <c r="F412" s="11">
        <v>10</v>
      </c>
      <c r="G412" s="11" t="s">
        <v>64</v>
      </c>
      <c r="H412" s="11" t="s">
        <v>65</v>
      </c>
      <c r="I412" s="11">
        <v>40.702252888742301</v>
      </c>
      <c r="J412" s="11">
        <v>-73.931880818709402</v>
      </c>
      <c r="K412" s="11">
        <v>25</v>
      </c>
      <c r="L412" s="11">
        <v>34.511452183589903</v>
      </c>
      <c r="M412" s="11">
        <v>73.591618046510803</v>
      </c>
      <c r="N412" s="11" t="s">
        <v>57</v>
      </c>
      <c r="O412" s="11" t="s">
        <v>58</v>
      </c>
      <c r="P412" s="11">
        <v>0</v>
      </c>
      <c r="Q412" s="11">
        <v>-0.92611774055221896</v>
      </c>
      <c r="R412" s="11">
        <v>95</v>
      </c>
      <c r="S412" s="11">
        <v>38</v>
      </c>
      <c r="T412" s="11">
        <v>382.430347944971</v>
      </c>
      <c r="U412" s="11">
        <v>7.3077653016979101</v>
      </c>
      <c r="V412" s="11" t="s">
        <v>63</v>
      </c>
    </row>
    <row r="413" spans="1:22" x14ac:dyDescent="0.3">
      <c r="A413" s="9">
        <v>45353.427083333299</v>
      </c>
      <c r="B413" s="10">
        <v>45353</v>
      </c>
      <c r="C413" s="11">
        <v>2024</v>
      </c>
      <c r="D413" s="11">
        <v>3</v>
      </c>
      <c r="E413" s="11">
        <v>2</v>
      </c>
      <c r="F413" s="11">
        <v>10</v>
      </c>
      <c r="G413" s="11" t="s">
        <v>64</v>
      </c>
      <c r="H413" s="11" t="s">
        <v>65</v>
      </c>
      <c r="I413" s="11">
        <v>40.618419543404499</v>
      </c>
      <c r="J413" s="11">
        <v>-73.701609100274595</v>
      </c>
      <c r="K413" s="11">
        <v>263</v>
      </c>
      <c r="L413" s="11">
        <v>44.595322995528697</v>
      </c>
      <c r="M413" s="11">
        <v>36.6576715893491</v>
      </c>
      <c r="N413" s="11" t="s">
        <v>59</v>
      </c>
      <c r="O413" s="11" t="s">
        <v>60</v>
      </c>
      <c r="P413" s="11">
        <v>0</v>
      </c>
      <c r="Q413" s="11">
        <v>-0.86544488684736898</v>
      </c>
      <c r="R413" s="11">
        <v>2</v>
      </c>
      <c r="S413" s="11">
        <v>37</v>
      </c>
      <c r="T413" s="11">
        <v>293.13043924602903</v>
      </c>
      <c r="U413" s="11">
        <v>5.60258301260897</v>
      </c>
      <c r="V413" s="11" t="s">
        <v>56</v>
      </c>
    </row>
    <row r="414" spans="1:22" x14ac:dyDescent="0.3">
      <c r="A414" s="9">
        <v>45353.430555555598</v>
      </c>
      <c r="B414" s="10">
        <v>45353</v>
      </c>
      <c r="C414" s="11">
        <v>2024</v>
      </c>
      <c r="D414" s="11">
        <v>3</v>
      </c>
      <c r="E414" s="11">
        <v>2</v>
      </c>
      <c r="F414" s="11">
        <v>10</v>
      </c>
      <c r="G414" s="11" t="s">
        <v>64</v>
      </c>
      <c r="H414" s="11" t="s">
        <v>65</v>
      </c>
      <c r="I414" s="11">
        <v>40.646687776838199</v>
      </c>
      <c r="J414" s="11">
        <v>-73.915398711408798</v>
      </c>
      <c r="K414" s="11">
        <v>48</v>
      </c>
      <c r="L414" s="11">
        <v>20.739269786164499</v>
      </c>
      <c r="M414" s="11">
        <v>93.679470915223703</v>
      </c>
      <c r="N414" s="11" t="s">
        <v>54</v>
      </c>
      <c r="O414" s="11" t="s">
        <v>55</v>
      </c>
      <c r="P414" s="11">
        <v>0</v>
      </c>
      <c r="Q414" s="11">
        <v>0.35864037081682199</v>
      </c>
      <c r="R414" s="11">
        <v>28</v>
      </c>
      <c r="S414" s="11">
        <v>25</v>
      </c>
      <c r="T414" s="11">
        <v>75.058429420404707</v>
      </c>
      <c r="U414" s="11">
        <v>25.9703603129005</v>
      </c>
      <c r="V414" s="11" t="s">
        <v>56</v>
      </c>
    </row>
    <row r="415" spans="1:22" x14ac:dyDescent="0.3">
      <c r="A415" s="9">
        <v>45353.434027777803</v>
      </c>
      <c r="B415" s="10">
        <v>45353</v>
      </c>
      <c r="C415" s="11">
        <v>2024</v>
      </c>
      <c r="D415" s="11">
        <v>3</v>
      </c>
      <c r="E415" s="11">
        <v>2</v>
      </c>
      <c r="F415" s="11">
        <v>10</v>
      </c>
      <c r="G415" s="11" t="s">
        <v>64</v>
      </c>
      <c r="H415" s="11" t="s">
        <v>65</v>
      </c>
      <c r="I415" s="11">
        <v>40.7746098973725</v>
      </c>
      <c r="J415" s="11">
        <v>-73.913509253621399</v>
      </c>
      <c r="K415" s="11">
        <v>174</v>
      </c>
      <c r="L415" s="11">
        <v>42.481193562437198</v>
      </c>
      <c r="M415" s="11">
        <v>33.614438750339303</v>
      </c>
      <c r="N415" s="11" t="s">
        <v>57</v>
      </c>
      <c r="O415" s="11" t="s">
        <v>61</v>
      </c>
      <c r="P415" s="11">
        <v>0</v>
      </c>
      <c r="Q415" s="11">
        <v>0.56305502157731002</v>
      </c>
      <c r="R415" s="11">
        <v>68</v>
      </c>
      <c r="S415" s="11">
        <v>3</v>
      </c>
      <c r="T415" s="11">
        <v>271.03796703299099</v>
      </c>
      <c r="U415" s="11">
        <v>19.535177700123398</v>
      </c>
      <c r="V415" s="11" t="s">
        <v>63</v>
      </c>
    </row>
    <row r="416" spans="1:22" x14ac:dyDescent="0.3">
      <c r="A416" s="9">
        <v>45353.4375</v>
      </c>
      <c r="B416" s="10">
        <v>45353</v>
      </c>
      <c r="C416" s="11">
        <v>2024</v>
      </c>
      <c r="D416" s="11">
        <v>3</v>
      </c>
      <c r="E416" s="11">
        <v>2</v>
      </c>
      <c r="F416" s="11">
        <v>10</v>
      </c>
      <c r="G416" s="11" t="s">
        <v>64</v>
      </c>
      <c r="H416" s="11" t="s">
        <v>65</v>
      </c>
      <c r="I416" s="11">
        <v>40.637430609297297</v>
      </c>
      <c r="J416" s="11">
        <v>-73.874330961272193</v>
      </c>
      <c r="K416" s="11">
        <v>155</v>
      </c>
      <c r="L416" s="11">
        <v>42.4685832341412</v>
      </c>
      <c r="M416" s="11">
        <v>67.809902468375498</v>
      </c>
      <c r="N416" s="11" t="s">
        <v>59</v>
      </c>
      <c r="O416" s="11" t="s">
        <v>61</v>
      </c>
      <c r="P416" s="11">
        <v>0</v>
      </c>
      <c r="Q416" s="11">
        <v>-0.38461834896362102</v>
      </c>
      <c r="R416" s="11">
        <v>65</v>
      </c>
      <c r="S416" s="11">
        <v>14</v>
      </c>
      <c r="T416" s="11">
        <v>90.107055192664305</v>
      </c>
      <c r="U416" s="11">
        <v>9.6371729927472902</v>
      </c>
      <c r="V416" s="11" t="s">
        <v>63</v>
      </c>
    </row>
    <row r="417" spans="1:22" x14ac:dyDescent="0.3">
      <c r="A417" s="9">
        <v>45353.440972222197</v>
      </c>
      <c r="B417" s="10">
        <v>45353</v>
      </c>
      <c r="C417" s="11">
        <v>2024</v>
      </c>
      <c r="D417" s="11">
        <v>3</v>
      </c>
      <c r="E417" s="11">
        <v>2</v>
      </c>
      <c r="F417" s="11">
        <v>10</v>
      </c>
      <c r="G417" s="11" t="s">
        <v>64</v>
      </c>
      <c r="H417" s="11" t="s">
        <v>65</v>
      </c>
      <c r="I417" s="11">
        <v>40.782575448751203</v>
      </c>
      <c r="J417" s="11">
        <v>-73.834387425037804</v>
      </c>
      <c r="K417" s="11">
        <v>192</v>
      </c>
      <c r="L417" s="11">
        <v>20.311920219879301</v>
      </c>
      <c r="M417" s="11">
        <v>37.520401561772303</v>
      </c>
      <c r="N417" s="11" t="s">
        <v>57</v>
      </c>
      <c r="O417" s="11" t="s">
        <v>55</v>
      </c>
      <c r="P417" s="11">
        <v>0</v>
      </c>
      <c r="Q417" s="11">
        <v>-0.36952176865414699</v>
      </c>
      <c r="R417" s="11">
        <v>27</v>
      </c>
      <c r="S417" s="11">
        <v>4</v>
      </c>
      <c r="T417" s="11">
        <v>77.509471847935799</v>
      </c>
      <c r="U417" s="11">
        <v>22.087910781683899</v>
      </c>
      <c r="V417" s="11" t="s">
        <v>63</v>
      </c>
    </row>
    <row r="418" spans="1:22" x14ac:dyDescent="0.3">
      <c r="A418" s="9">
        <v>45353.444444444503</v>
      </c>
      <c r="B418" s="10">
        <v>45353</v>
      </c>
      <c r="C418" s="11">
        <v>2024</v>
      </c>
      <c r="D418" s="11">
        <v>3</v>
      </c>
      <c r="E418" s="11">
        <v>2</v>
      </c>
      <c r="F418" s="11">
        <v>10</v>
      </c>
      <c r="G418" s="11" t="s">
        <v>64</v>
      </c>
      <c r="H418" s="11" t="s">
        <v>65</v>
      </c>
      <c r="I418" s="11">
        <v>40.830378562273502</v>
      </c>
      <c r="J418" s="11">
        <v>-73.762653955710803</v>
      </c>
      <c r="K418" s="11">
        <v>208</v>
      </c>
      <c r="L418" s="11">
        <v>77.793802132055205</v>
      </c>
      <c r="M418" s="11">
        <v>22.8959152593524</v>
      </c>
      <c r="N418" s="11" t="s">
        <v>57</v>
      </c>
      <c r="O418" s="11" t="s">
        <v>58</v>
      </c>
      <c r="P418" s="11">
        <v>0</v>
      </c>
      <c r="Q418" s="11">
        <v>-0.98304835494098397</v>
      </c>
      <c r="R418" s="11">
        <v>68</v>
      </c>
      <c r="S418" s="11">
        <v>6</v>
      </c>
      <c r="T418" s="11">
        <v>360.92783136444501</v>
      </c>
      <c r="U418" s="11">
        <v>17.695713009699801</v>
      </c>
      <c r="V418" s="11" t="s">
        <v>56</v>
      </c>
    </row>
    <row r="419" spans="1:22" x14ac:dyDescent="0.3">
      <c r="A419" s="9">
        <v>45353.447916666701</v>
      </c>
      <c r="B419" s="10">
        <v>45353</v>
      </c>
      <c r="C419" s="11">
        <v>2024</v>
      </c>
      <c r="D419" s="11">
        <v>3</v>
      </c>
      <c r="E419" s="11">
        <v>2</v>
      </c>
      <c r="F419" s="11">
        <v>10</v>
      </c>
      <c r="G419" s="11" t="s">
        <v>64</v>
      </c>
      <c r="H419" s="11" t="s">
        <v>65</v>
      </c>
      <c r="I419" s="11">
        <v>40.824204717451202</v>
      </c>
      <c r="J419" s="11">
        <v>-73.789698190116397</v>
      </c>
      <c r="K419" s="11">
        <v>241</v>
      </c>
      <c r="L419" s="11">
        <v>50.932744733360998</v>
      </c>
      <c r="M419" s="11">
        <v>57.874755550922899</v>
      </c>
      <c r="N419" s="11" t="s">
        <v>59</v>
      </c>
      <c r="O419" s="11" t="s">
        <v>55</v>
      </c>
      <c r="P419" s="11">
        <v>1</v>
      </c>
      <c r="Q419" s="11">
        <v>-0.42101323676865698</v>
      </c>
      <c r="R419" s="11">
        <v>44</v>
      </c>
      <c r="S419" s="11">
        <v>34</v>
      </c>
      <c r="T419" s="11">
        <v>139.55285821696199</v>
      </c>
      <c r="U419" s="11">
        <v>20.973475001504401</v>
      </c>
      <c r="V419" s="11" t="s">
        <v>56</v>
      </c>
    </row>
    <row r="420" spans="1:22" x14ac:dyDescent="0.3">
      <c r="A420" s="9">
        <v>45353.451388888898</v>
      </c>
      <c r="B420" s="10">
        <v>45353</v>
      </c>
      <c r="C420" s="11">
        <v>2024</v>
      </c>
      <c r="D420" s="11">
        <v>3</v>
      </c>
      <c r="E420" s="11">
        <v>2</v>
      </c>
      <c r="F420" s="11">
        <v>10</v>
      </c>
      <c r="G420" s="11" t="s">
        <v>64</v>
      </c>
      <c r="H420" s="11" t="s">
        <v>65</v>
      </c>
      <c r="I420" s="11">
        <v>40.8743909308917</v>
      </c>
      <c r="J420" s="11">
        <v>-73.977347867497699</v>
      </c>
      <c r="K420" s="11">
        <v>52</v>
      </c>
      <c r="L420" s="11">
        <v>76.594285323408798</v>
      </c>
      <c r="M420" s="11">
        <v>47.151963505849999</v>
      </c>
      <c r="N420" s="11" t="s">
        <v>57</v>
      </c>
      <c r="O420" s="11" t="s">
        <v>58</v>
      </c>
      <c r="P420" s="11">
        <v>0</v>
      </c>
      <c r="Q420" s="11">
        <v>-0.56452037912669994</v>
      </c>
      <c r="R420" s="11">
        <v>48</v>
      </c>
      <c r="S420" s="11">
        <v>44</v>
      </c>
      <c r="T420" s="11">
        <v>255.91516307017</v>
      </c>
      <c r="U420" s="11">
        <v>17.836129188487298</v>
      </c>
      <c r="V420" s="11" t="s">
        <v>62</v>
      </c>
    </row>
    <row r="421" spans="1:22" x14ac:dyDescent="0.3">
      <c r="A421" s="9">
        <v>45353.454861111102</v>
      </c>
      <c r="B421" s="10">
        <v>45353</v>
      </c>
      <c r="C421" s="11">
        <v>2024</v>
      </c>
      <c r="D421" s="11">
        <v>3</v>
      </c>
      <c r="E421" s="11">
        <v>2</v>
      </c>
      <c r="F421" s="11">
        <v>10</v>
      </c>
      <c r="G421" s="11" t="s">
        <v>64</v>
      </c>
      <c r="H421" s="11" t="s">
        <v>65</v>
      </c>
      <c r="I421" s="11">
        <v>40.879974257108202</v>
      </c>
      <c r="J421" s="11">
        <v>-73.887410459221599</v>
      </c>
      <c r="K421" s="11">
        <v>236</v>
      </c>
      <c r="L421" s="11">
        <v>14.5540133946679</v>
      </c>
      <c r="M421" s="11">
        <v>98.020941790380704</v>
      </c>
      <c r="N421" s="11" t="s">
        <v>54</v>
      </c>
      <c r="O421" s="11" t="s">
        <v>55</v>
      </c>
      <c r="P421" s="11">
        <v>0</v>
      </c>
      <c r="Q421" s="11">
        <v>0.87378440684581904</v>
      </c>
      <c r="R421" s="11">
        <v>27</v>
      </c>
      <c r="S421" s="11">
        <v>20</v>
      </c>
      <c r="T421" s="11">
        <v>290.37534609297899</v>
      </c>
      <c r="U421" s="11">
        <v>23.5814444297426</v>
      </c>
      <c r="V421" s="11" t="s">
        <v>56</v>
      </c>
    </row>
    <row r="422" spans="1:22" x14ac:dyDescent="0.3">
      <c r="A422" s="9">
        <v>45353.458333333299</v>
      </c>
      <c r="B422" s="10">
        <v>45353</v>
      </c>
      <c r="C422" s="11">
        <v>2024</v>
      </c>
      <c r="D422" s="11">
        <v>3</v>
      </c>
      <c r="E422" s="11">
        <v>2</v>
      </c>
      <c r="F422" s="11">
        <v>11</v>
      </c>
      <c r="G422" s="11" t="s">
        <v>64</v>
      </c>
      <c r="H422" s="11" t="s">
        <v>65</v>
      </c>
      <c r="I422" s="11">
        <v>40.763435289278299</v>
      </c>
      <c r="J422" s="11">
        <v>-73.812270643664206</v>
      </c>
      <c r="K422" s="11">
        <v>241</v>
      </c>
      <c r="L422" s="11">
        <v>74.444783071112198</v>
      </c>
      <c r="M422" s="11">
        <v>88.030455217684107</v>
      </c>
      <c r="N422" s="11" t="s">
        <v>59</v>
      </c>
      <c r="O422" s="11" t="s">
        <v>58</v>
      </c>
      <c r="P422" s="11">
        <v>0</v>
      </c>
      <c r="Q422" s="11">
        <v>0.98173331895951299</v>
      </c>
      <c r="R422" s="11">
        <v>27</v>
      </c>
      <c r="S422" s="11">
        <v>44</v>
      </c>
      <c r="T422" s="11">
        <v>405.83824726453298</v>
      </c>
      <c r="U422" s="11">
        <v>19.306774637189701</v>
      </c>
      <c r="V422" s="11" t="s">
        <v>56</v>
      </c>
    </row>
    <row r="423" spans="1:22" x14ac:dyDescent="0.3">
      <c r="A423" s="9">
        <v>45353.461805555598</v>
      </c>
      <c r="B423" s="10">
        <v>45353</v>
      </c>
      <c r="C423" s="11">
        <v>2024</v>
      </c>
      <c r="D423" s="11">
        <v>3</v>
      </c>
      <c r="E423" s="11">
        <v>2</v>
      </c>
      <c r="F423" s="11">
        <v>11</v>
      </c>
      <c r="G423" s="11" t="s">
        <v>64</v>
      </c>
      <c r="H423" s="11" t="s">
        <v>65</v>
      </c>
      <c r="I423" s="11">
        <v>40.696582707977498</v>
      </c>
      <c r="J423" s="11">
        <v>-73.769467830282494</v>
      </c>
      <c r="K423" s="11">
        <v>193</v>
      </c>
      <c r="L423" s="11">
        <v>6.9830520631798798</v>
      </c>
      <c r="M423" s="11">
        <v>63.673633714467698</v>
      </c>
      <c r="N423" s="11" t="s">
        <v>59</v>
      </c>
      <c r="O423" s="11" t="s">
        <v>60</v>
      </c>
      <c r="P423" s="11">
        <v>0</v>
      </c>
      <c r="Q423" s="11">
        <v>0.67536938297178495</v>
      </c>
      <c r="R423" s="11">
        <v>52</v>
      </c>
      <c r="S423" s="11">
        <v>42</v>
      </c>
      <c r="T423" s="11">
        <v>229.23218296701401</v>
      </c>
      <c r="U423" s="11">
        <v>17.4258948788138</v>
      </c>
      <c r="V423" s="11" t="s">
        <v>56</v>
      </c>
    </row>
    <row r="424" spans="1:22" x14ac:dyDescent="0.3">
      <c r="A424" s="9">
        <v>45353.465277777803</v>
      </c>
      <c r="B424" s="10">
        <v>45353</v>
      </c>
      <c r="C424" s="11">
        <v>2024</v>
      </c>
      <c r="D424" s="11">
        <v>3</v>
      </c>
      <c r="E424" s="11">
        <v>2</v>
      </c>
      <c r="F424" s="11">
        <v>11</v>
      </c>
      <c r="G424" s="11" t="s">
        <v>64</v>
      </c>
      <c r="H424" s="11" t="s">
        <v>65</v>
      </c>
      <c r="I424" s="11">
        <v>40.750768277512002</v>
      </c>
      <c r="J424" s="11">
        <v>-73.794829968862402</v>
      </c>
      <c r="K424" s="11">
        <v>251</v>
      </c>
      <c r="L424" s="11">
        <v>64.897428590605998</v>
      </c>
      <c r="M424" s="11">
        <v>79.974739024758804</v>
      </c>
      <c r="N424" s="11" t="s">
        <v>57</v>
      </c>
      <c r="O424" s="11" t="s">
        <v>61</v>
      </c>
      <c r="P424" s="11">
        <v>0</v>
      </c>
      <c r="Q424" s="11">
        <v>3.7221421518256199E-2</v>
      </c>
      <c r="R424" s="11">
        <v>97</v>
      </c>
      <c r="S424" s="11">
        <v>5</v>
      </c>
      <c r="T424" s="11">
        <v>335.88423887033099</v>
      </c>
      <c r="U424" s="11">
        <v>9.2907771219348891</v>
      </c>
      <c r="V424" s="11" t="s">
        <v>56</v>
      </c>
    </row>
    <row r="425" spans="1:22" x14ac:dyDescent="0.3">
      <c r="A425" s="9">
        <v>45353.46875</v>
      </c>
      <c r="B425" s="10">
        <v>45353</v>
      </c>
      <c r="C425" s="11">
        <v>2024</v>
      </c>
      <c r="D425" s="11">
        <v>3</v>
      </c>
      <c r="E425" s="11">
        <v>2</v>
      </c>
      <c r="F425" s="11">
        <v>11</v>
      </c>
      <c r="G425" s="11" t="s">
        <v>64</v>
      </c>
      <c r="H425" s="11" t="s">
        <v>65</v>
      </c>
      <c r="I425" s="11">
        <v>40.730135997952701</v>
      </c>
      <c r="J425" s="11">
        <v>-73.7656512262608</v>
      </c>
      <c r="K425" s="11">
        <v>14</v>
      </c>
      <c r="L425" s="11">
        <v>72.069002011841206</v>
      </c>
      <c r="M425" s="11">
        <v>48.106020037112501</v>
      </c>
      <c r="N425" s="11" t="s">
        <v>54</v>
      </c>
      <c r="O425" s="11" t="s">
        <v>60</v>
      </c>
      <c r="P425" s="11">
        <v>0</v>
      </c>
      <c r="Q425" s="11">
        <v>-0.513924863347901</v>
      </c>
      <c r="R425" s="11">
        <v>43</v>
      </c>
      <c r="S425" s="11">
        <v>22</v>
      </c>
      <c r="T425" s="11">
        <v>170.86852259974199</v>
      </c>
      <c r="U425" s="11">
        <v>7.1580406098677303</v>
      </c>
      <c r="V425" s="11" t="s">
        <v>62</v>
      </c>
    </row>
    <row r="426" spans="1:22" x14ac:dyDescent="0.3">
      <c r="A426" s="9">
        <v>45353.472222222197</v>
      </c>
      <c r="B426" s="10">
        <v>45353</v>
      </c>
      <c r="C426" s="11">
        <v>2024</v>
      </c>
      <c r="D426" s="11">
        <v>3</v>
      </c>
      <c r="E426" s="11">
        <v>2</v>
      </c>
      <c r="F426" s="11">
        <v>11</v>
      </c>
      <c r="G426" s="11" t="s">
        <v>64</v>
      </c>
      <c r="H426" s="11" t="s">
        <v>65</v>
      </c>
      <c r="I426" s="11">
        <v>40.806914472270201</v>
      </c>
      <c r="J426" s="11">
        <v>-73.973376672419505</v>
      </c>
      <c r="K426" s="11">
        <v>197</v>
      </c>
      <c r="L426" s="11">
        <v>48.422389400910703</v>
      </c>
      <c r="M426" s="11">
        <v>38.918324479926397</v>
      </c>
      <c r="N426" s="11" t="s">
        <v>57</v>
      </c>
      <c r="O426" s="11" t="s">
        <v>60</v>
      </c>
      <c r="P426" s="11">
        <v>0</v>
      </c>
      <c r="Q426" s="11">
        <v>0.821384125500769</v>
      </c>
      <c r="R426" s="11">
        <v>72</v>
      </c>
      <c r="S426" s="11">
        <v>30</v>
      </c>
      <c r="T426" s="11">
        <v>167.013683960918</v>
      </c>
      <c r="U426" s="11">
        <v>25.5768747984261</v>
      </c>
      <c r="V426" s="11" t="s">
        <v>63</v>
      </c>
    </row>
    <row r="427" spans="1:22" x14ac:dyDescent="0.3">
      <c r="A427" s="9">
        <v>45353.475694444503</v>
      </c>
      <c r="B427" s="10">
        <v>45353</v>
      </c>
      <c r="C427" s="11">
        <v>2024</v>
      </c>
      <c r="D427" s="11">
        <v>3</v>
      </c>
      <c r="E427" s="11">
        <v>2</v>
      </c>
      <c r="F427" s="11">
        <v>11</v>
      </c>
      <c r="G427" s="11" t="s">
        <v>64</v>
      </c>
      <c r="H427" s="11" t="s">
        <v>65</v>
      </c>
      <c r="I427" s="11">
        <v>40.730225852758103</v>
      </c>
      <c r="J427" s="11">
        <v>-73.820710375757898</v>
      </c>
      <c r="K427" s="11">
        <v>106</v>
      </c>
      <c r="L427" s="11">
        <v>75.931934592886407</v>
      </c>
      <c r="M427" s="11">
        <v>13.5563247871145</v>
      </c>
      <c r="N427" s="11" t="s">
        <v>59</v>
      </c>
      <c r="O427" s="11" t="s">
        <v>61</v>
      </c>
      <c r="P427" s="11">
        <v>0</v>
      </c>
      <c r="Q427" s="11">
        <v>0.173843465344246</v>
      </c>
      <c r="R427" s="11">
        <v>38</v>
      </c>
      <c r="S427" s="11">
        <v>7</v>
      </c>
      <c r="T427" s="11">
        <v>131.81721424409699</v>
      </c>
      <c r="U427" s="11">
        <v>14.2570256693493</v>
      </c>
      <c r="V427" s="11" t="s">
        <v>63</v>
      </c>
    </row>
    <row r="428" spans="1:22" x14ac:dyDescent="0.3">
      <c r="A428" s="9">
        <v>45353.479166666701</v>
      </c>
      <c r="B428" s="10">
        <v>45353</v>
      </c>
      <c r="C428" s="11">
        <v>2024</v>
      </c>
      <c r="D428" s="11">
        <v>3</v>
      </c>
      <c r="E428" s="11">
        <v>2</v>
      </c>
      <c r="F428" s="11">
        <v>11</v>
      </c>
      <c r="G428" s="11" t="s">
        <v>64</v>
      </c>
      <c r="H428" s="11" t="s">
        <v>65</v>
      </c>
      <c r="I428" s="11">
        <v>40.632762268103797</v>
      </c>
      <c r="J428" s="11">
        <v>-73.9790697253502</v>
      </c>
      <c r="K428" s="11">
        <v>183</v>
      </c>
      <c r="L428" s="11">
        <v>9.7299167326926295</v>
      </c>
      <c r="M428" s="11">
        <v>78.620600893376903</v>
      </c>
      <c r="N428" s="11" t="s">
        <v>57</v>
      </c>
      <c r="O428" s="11" t="s">
        <v>61</v>
      </c>
      <c r="P428" s="11">
        <v>0</v>
      </c>
      <c r="Q428" s="11">
        <v>0.58425529582408997</v>
      </c>
      <c r="R428" s="11">
        <v>95</v>
      </c>
      <c r="S428" s="11">
        <v>26</v>
      </c>
      <c r="T428" s="11">
        <v>358.50750979397401</v>
      </c>
      <c r="U428" s="11">
        <v>17.750790626411899</v>
      </c>
      <c r="V428" s="11" t="s">
        <v>56</v>
      </c>
    </row>
    <row r="429" spans="1:22" x14ac:dyDescent="0.3">
      <c r="A429" s="9">
        <v>45353.482638888898</v>
      </c>
      <c r="B429" s="10">
        <v>45353</v>
      </c>
      <c r="C429" s="11">
        <v>2024</v>
      </c>
      <c r="D429" s="11">
        <v>3</v>
      </c>
      <c r="E429" s="11">
        <v>2</v>
      </c>
      <c r="F429" s="11">
        <v>11</v>
      </c>
      <c r="G429" s="11" t="s">
        <v>64</v>
      </c>
      <c r="H429" s="11" t="s">
        <v>65</v>
      </c>
      <c r="I429" s="11">
        <v>40.882792163311898</v>
      </c>
      <c r="J429" s="11">
        <v>-73.903571242325995</v>
      </c>
      <c r="K429" s="11">
        <v>84</v>
      </c>
      <c r="L429" s="11">
        <v>31.790993270612798</v>
      </c>
      <c r="M429" s="11">
        <v>88.568931668142497</v>
      </c>
      <c r="N429" s="11" t="s">
        <v>59</v>
      </c>
      <c r="O429" s="11" t="s">
        <v>55</v>
      </c>
      <c r="P429" s="11">
        <v>0</v>
      </c>
      <c r="Q429" s="11">
        <v>-0.91763912490816701</v>
      </c>
      <c r="R429" s="11">
        <v>87</v>
      </c>
      <c r="S429" s="11">
        <v>22</v>
      </c>
      <c r="T429" s="11">
        <v>185.42067382645999</v>
      </c>
      <c r="U429" s="11">
        <v>15.0063724349254</v>
      </c>
      <c r="V429" s="11" t="s">
        <v>56</v>
      </c>
    </row>
    <row r="430" spans="1:22" x14ac:dyDescent="0.3">
      <c r="A430" s="9">
        <v>45353.486111111102</v>
      </c>
      <c r="B430" s="10">
        <v>45353</v>
      </c>
      <c r="C430" s="11">
        <v>2024</v>
      </c>
      <c r="D430" s="11">
        <v>3</v>
      </c>
      <c r="E430" s="11">
        <v>2</v>
      </c>
      <c r="F430" s="11">
        <v>11</v>
      </c>
      <c r="G430" s="11" t="s">
        <v>64</v>
      </c>
      <c r="H430" s="11" t="s">
        <v>65</v>
      </c>
      <c r="I430" s="11">
        <v>40.7291165176783</v>
      </c>
      <c r="J430" s="11">
        <v>-73.814542384941007</v>
      </c>
      <c r="K430" s="11">
        <v>32</v>
      </c>
      <c r="L430" s="11">
        <v>24.490143060415601</v>
      </c>
      <c r="M430" s="11">
        <v>92.002040381353794</v>
      </c>
      <c r="N430" s="11" t="s">
        <v>57</v>
      </c>
      <c r="O430" s="11" t="s">
        <v>60</v>
      </c>
      <c r="P430" s="11">
        <v>0</v>
      </c>
      <c r="Q430" s="11">
        <v>0.476281751350632</v>
      </c>
      <c r="R430" s="11">
        <v>25</v>
      </c>
      <c r="S430" s="11">
        <v>23</v>
      </c>
      <c r="T430" s="11">
        <v>69.317998894090593</v>
      </c>
      <c r="U430" s="11">
        <v>25.470472314921199</v>
      </c>
      <c r="V430" s="11" t="s">
        <v>56</v>
      </c>
    </row>
    <row r="431" spans="1:22" x14ac:dyDescent="0.3">
      <c r="A431" s="9">
        <v>45353.489583333299</v>
      </c>
      <c r="B431" s="10">
        <v>45353</v>
      </c>
      <c r="C431" s="11">
        <v>2024</v>
      </c>
      <c r="D431" s="11">
        <v>3</v>
      </c>
      <c r="E431" s="11">
        <v>2</v>
      </c>
      <c r="F431" s="11">
        <v>11</v>
      </c>
      <c r="G431" s="11" t="s">
        <v>64</v>
      </c>
      <c r="H431" s="11" t="s">
        <v>65</v>
      </c>
      <c r="I431" s="11">
        <v>40.711100515833003</v>
      </c>
      <c r="J431" s="11">
        <v>-73.744942265855798</v>
      </c>
      <c r="K431" s="11">
        <v>225</v>
      </c>
      <c r="L431" s="11">
        <v>7.5014931241717697</v>
      </c>
      <c r="M431" s="11">
        <v>60.422596083525903</v>
      </c>
      <c r="N431" s="11" t="s">
        <v>59</v>
      </c>
      <c r="O431" s="11" t="s">
        <v>61</v>
      </c>
      <c r="P431" s="11">
        <v>0</v>
      </c>
      <c r="Q431" s="11">
        <v>6.0885033630032802E-2</v>
      </c>
      <c r="R431" s="11">
        <v>95</v>
      </c>
      <c r="S431" s="11">
        <v>38</v>
      </c>
      <c r="T431" s="11">
        <v>376.38421156306401</v>
      </c>
      <c r="U431" s="11">
        <v>22.785196796038299</v>
      </c>
      <c r="V431" s="11" t="s">
        <v>56</v>
      </c>
    </row>
    <row r="432" spans="1:22" x14ac:dyDescent="0.3">
      <c r="A432" s="9">
        <v>45353.493055555598</v>
      </c>
      <c r="B432" s="10">
        <v>45353</v>
      </c>
      <c r="C432" s="11">
        <v>2024</v>
      </c>
      <c r="D432" s="11">
        <v>3</v>
      </c>
      <c r="E432" s="11">
        <v>2</v>
      </c>
      <c r="F432" s="11">
        <v>11</v>
      </c>
      <c r="G432" s="11" t="s">
        <v>64</v>
      </c>
      <c r="H432" s="11" t="s">
        <v>65</v>
      </c>
      <c r="I432" s="11">
        <v>40.736239861377797</v>
      </c>
      <c r="J432" s="11">
        <v>-73.731514144326994</v>
      </c>
      <c r="K432" s="11">
        <v>226</v>
      </c>
      <c r="L432" s="11">
        <v>68.330964769157504</v>
      </c>
      <c r="M432" s="11">
        <v>92.858904203239504</v>
      </c>
      <c r="N432" s="11" t="s">
        <v>57</v>
      </c>
      <c r="O432" s="11" t="s">
        <v>55</v>
      </c>
      <c r="P432" s="11">
        <v>1</v>
      </c>
      <c r="Q432" s="11">
        <v>-0.24974857409077</v>
      </c>
      <c r="R432" s="11">
        <v>46</v>
      </c>
      <c r="S432" s="11">
        <v>21</v>
      </c>
      <c r="T432" s="11">
        <v>309.81349792585399</v>
      </c>
      <c r="U432" s="11">
        <v>6.9830943041741902</v>
      </c>
      <c r="V432" s="11" t="s">
        <v>56</v>
      </c>
    </row>
    <row r="433" spans="1:22" x14ac:dyDescent="0.3">
      <c r="A433" s="9">
        <v>45353.496527777803</v>
      </c>
      <c r="B433" s="10">
        <v>45353</v>
      </c>
      <c r="C433" s="11">
        <v>2024</v>
      </c>
      <c r="D433" s="11">
        <v>3</v>
      </c>
      <c r="E433" s="11">
        <v>2</v>
      </c>
      <c r="F433" s="11">
        <v>11</v>
      </c>
      <c r="G433" s="11" t="s">
        <v>64</v>
      </c>
      <c r="H433" s="11" t="s">
        <v>65</v>
      </c>
      <c r="I433" s="11">
        <v>40.864652445566001</v>
      </c>
      <c r="J433" s="11">
        <v>-73.992713325104404</v>
      </c>
      <c r="K433" s="11">
        <v>171</v>
      </c>
      <c r="L433" s="11">
        <v>65.060484723306303</v>
      </c>
      <c r="M433" s="11">
        <v>31.919279557465199</v>
      </c>
      <c r="N433" s="11" t="s">
        <v>54</v>
      </c>
      <c r="O433" s="11" t="s">
        <v>61</v>
      </c>
      <c r="P433" s="11">
        <v>0</v>
      </c>
      <c r="Q433" s="11">
        <v>-0.39312755023280499</v>
      </c>
      <c r="R433" s="11">
        <v>82</v>
      </c>
      <c r="S433" s="11">
        <v>39</v>
      </c>
      <c r="T433" s="11">
        <v>368.17612342631099</v>
      </c>
      <c r="U433" s="11">
        <v>7.2688404327636</v>
      </c>
      <c r="V433" s="11" t="s">
        <v>63</v>
      </c>
    </row>
    <row r="434" spans="1:22" x14ac:dyDescent="0.3">
      <c r="A434" s="9">
        <v>45353.5</v>
      </c>
      <c r="B434" s="10">
        <v>45353</v>
      </c>
      <c r="C434" s="11">
        <v>2024</v>
      </c>
      <c r="D434" s="11">
        <v>3</v>
      </c>
      <c r="E434" s="11">
        <v>2</v>
      </c>
      <c r="F434" s="11">
        <v>12</v>
      </c>
      <c r="G434" s="11" t="s">
        <v>64</v>
      </c>
      <c r="H434" s="11" t="s">
        <v>65</v>
      </c>
      <c r="I434" s="11">
        <v>40.875373666533903</v>
      </c>
      <c r="J434" s="11">
        <v>-73.943068927546804</v>
      </c>
      <c r="K434" s="11">
        <v>249</v>
      </c>
      <c r="L434" s="11">
        <v>32.489095453444797</v>
      </c>
      <c r="M434" s="11">
        <v>17.674688144357599</v>
      </c>
      <c r="N434" s="11" t="s">
        <v>57</v>
      </c>
      <c r="O434" s="11" t="s">
        <v>58</v>
      </c>
      <c r="P434" s="11">
        <v>0</v>
      </c>
      <c r="Q434" s="11">
        <v>0.12753496214099699</v>
      </c>
      <c r="R434" s="11">
        <v>82</v>
      </c>
      <c r="S434" s="11">
        <v>23</v>
      </c>
      <c r="T434" s="11">
        <v>316.95338091417898</v>
      </c>
      <c r="U434" s="11">
        <v>11.284501570691701</v>
      </c>
      <c r="V434" s="11" t="s">
        <v>56</v>
      </c>
    </row>
    <row r="435" spans="1:22" x14ac:dyDescent="0.3">
      <c r="A435" s="9">
        <v>45353.503472222197</v>
      </c>
      <c r="B435" s="10">
        <v>45353</v>
      </c>
      <c r="C435" s="11">
        <v>2024</v>
      </c>
      <c r="D435" s="11">
        <v>3</v>
      </c>
      <c r="E435" s="11">
        <v>2</v>
      </c>
      <c r="F435" s="11">
        <v>12</v>
      </c>
      <c r="G435" s="11" t="s">
        <v>64</v>
      </c>
      <c r="H435" s="11" t="s">
        <v>65</v>
      </c>
      <c r="I435" s="11">
        <v>40.670305901928103</v>
      </c>
      <c r="J435" s="11">
        <v>-73.754142951722201</v>
      </c>
      <c r="K435" s="11">
        <v>236</v>
      </c>
      <c r="L435" s="11">
        <v>74.657088731489395</v>
      </c>
      <c r="M435" s="11">
        <v>16.003441061855799</v>
      </c>
      <c r="N435" s="11" t="s">
        <v>57</v>
      </c>
      <c r="O435" s="11" t="s">
        <v>61</v>
      </c>
      <c r="P435" s="11">
        <v>0</v>
      </c>
      <c r="Q435" s="11">
        <v>-0.60143207512075003</v>
      </c>
      <c r="R435" s="11">
        <v>74</v>
      </c>
      <c r="S435" s="11">
        <v>29</v>
      </c>
      <c r="T435" s="11">
        <v>124.883916951156</v>
      </c>
      <c r="U435" s="11">
        <v>7.1807198868948499</v>
      </c>
      <c r="V435" s="11" t="s">
        <v>56</v>
      </c>
    </row>
    <row r="436" spans="1:22" x14ac:dyDescent="0.3">
      <c r="A436" s="9">
        <v>45353.506944444503</v>
      </c>
      <c r="B436" s="10">
        <v>45353</v>
      </c>
      <c r="C436" s="11">
        <v>2024</v>
      </c>
      <c r="D436" s="11">
        <v>3</v>
      </c>
      <c r="E436" s="11">
        <v>2</v>
      </c>
      <c r="F436" s="11">
        <v>12</v>
      </c>
      <c r="G436" s="11" t="s">
        <v>64</v>
      </c>
      <c r="H436" s="11" t="s">
        <v>65</v>
      </c>
      <c r="I436" s="11">
        <v>40.735711503367803</v>
      </c>
      <c r="J436" s="11">
        <v>-73.782360368681395</v>
      </c>
      <c r="K436" s="11">
        <v>284</v>
      </c>
      <c r="L436" s="11">
        <v>41.658293371068297</v>
      </c>
      <c r="M436" s="11">
        <v>33.178957365948001</v>
      </c>
      <c r="N436" s="11" t="s">
        <v>57</v>
      </c>
      <c r="O436" s="11" t="s">
        <v>60</v>
      </c>
      <c r="P436" s="11">
        <v>0</v>
      </c>
      <c r="Q436" s="11">
        <v>-0.55594064308837698</v>
      </c>
      <c r="R436" s="11">
        <v>66</v>
      </c>
      <c r="S436" s="11">
        <v>49</v>
      </c>
      <c r="T436" s="11">
        <v>182.57409187792501</v>
      </c>
      <c r="U436" s="11">
        <v>16.3323225872964</v>
      </c>
      <c r="V436" s="11" t="s">
        <v>56</v>
      </c>
    </row>
    <row r="437" spans="1:22" x14ac:dyDescent="0.3">
      <c r="A437" s="9">
        <v>45353.510416666701</v>
      </c>
      <c r="B437" s="10">
        <v>45353</v>
      </c>
      <c r="C437" s="11">
        <v>2024</v>
      </c>
      <c r="D437" s="11">
        <v>3</v>
      </c>
      <c r="E437" s="11">
        <v>2</v>
      </c>
      <c r="F437" s="11">
        <v>12</v>
      </c>
      <c r="G437" s="11" t="s">
        <v>64</v>
      </c>
      <c r="H437" s="11" t="s">
        <v>65</v>
      </c>
      <c r="I437" s="11">
        <v>40.635838669110797</v>
      </c>
      <c r="J437" s="11">
        <v>-73.8296068134173</v>
      </c>
      <c r="K437" s="11">
        <v>77</v>
      </c>
      <c r="L437" s="11">
        <v>5.4784660188364196</v>
      </c>
      <c r="M437" s="11">
        <v>92.316650747829001</v>
      </c>
      <c r="N437" s="11" t="s">
        <v>57</v>
      </c>
      <c r="O437" s="11" t="s">
        <v>55</v>
      </c>
      <c r="P437" s="11">
        <v>0</v>
      </c>
      <c r="Q437" s="11">
        <v>0.118891519125673</v>
      </c>
      <c r="R437" s="11">
        <v>89</v>
      </c>
      <c r="S437" s="11">
        <v>2</v>
      </c>
      <c r="T437" s="11">
        <v>290.859828298629</v>
      </c>
      <c r="U437" s="11">
        <v>19.256309770997198</v>
      </c>
      <c r="V437" s="11" t="s">
        <v>56</v>
      </c>
    </row>
    <row r="438" spans="1:22" x14ac:dyDescent="0.3">
      <c r="A438" s="9">
        <v>45353.513888888898</v>
      </c>
      <c r="B438" s="10">
        <v>45353</v>
      </c>
      <c r="C438" s="11">
        <v>2024</v>
      </c>
      <c r="D438" s="11">
        <v>3</v>
      </c>
      <c r="E438" s="11">
        <v>2</v>
      </c>
      <c r="F438" s="11">
        <v>12</v>
      </c>
      <c r="G438" s="11" t="s">
        <v>64</v>
      </c>
      <c r="H438" s="11" t="s">
        <v>65</v>
      </c>
      <c r="I438" s="11">
        <v>40.756727663600401</v>
      </c>
      <c r="J438" s="11">
        <v>-73.8334858744131</v>
      </c>
      <c r="K438" s="11">
        <v>293</v>
      </c>
      <c r="L438" s="11">
        <v>78.275100580876796</v>
      </c>
      <c r="M438" s="11">
        <v>51.4806682600234</v>
      </c>
      <c r="N438" s="11" t="s">
        <v>59</v>
      </c>
      <c r="O438" s="11" t="s">
        <v>60</v>
      </c>
      <c r="P438" s="11">
        <v>0</v>
      </c>
      <c r="Q438" s="11">
        <v>5.3634632829299499E-2</v>
      </c>
      <c r="R438" s="11">
        <v>62</v>
      </c>
      <c r="S438" s="11">
        <v>36</v>
      </c>
      <c r="T438" s="11">
        <v>464.87224827414599</v>
      </c>
      <c r="U438" s="11">
        <v>17.298837780411301</v>
      </c>
      <c r="V438" s="11" t="s">
        <v>56</v>
      </c>
    </row>
    <row r="439" spans="1:22" x14ac:dyDescent="0.3">
      <c r="A439" s="9">
        <v>45353.517361111102</v>
      </c>
      <c r="B439" s="10">
        <v>45353</v>
      </c>
      <c r="C439" s="11">
        <v>2024</v>
      </c>
      <c r="D439" s="11">
        <v>3</v>
      </c>
      <c r="E439" s="11">
        <v>2</v>
      </c>
      <c r="F439" s="11">
        <v>12</v>
      </c>
      <c r="G439" s="11" t="s">
        <v>64</v>
      </c>
      <c r="H439" s="11" t="s">
        <v>65</v>
      </c>
      <c r="I439" s="11">
        <v>40.891556257486599</v>
      </c>
      <c r="J439" s="11">
        <v>-73.705647307150201</v>
      </c>
      <c r="K439" s="11">
        <v>144</v>
      </c>
      <c r="L439" s="11">
        <v>33.294953630490603</v>
      </c>
      <c r="M439" s="11">
        <v>15.435196443571</v>
      </c>
      <c r="N439" s="11" t="s">
        <v>59</v>
      </c>
      <c r="O439" s="11" t="s">
        <v>60</v>
      </c>
      <c r="P439" s="11">
        <v>0</v>
      </c>
      <c r="Q439" s="11">
        <v>0.90067235347073704</v>
      </c>
      <c r="R439" s="11">
        <v>33</v>
      </c>
      <c r="S439" s="11">
        <v>7</v>
      </c>
      <c r="T439" s="11">
        <v>309.90791629516099</v>
      </c>
      <c r="U439" s="11">
        <v>22.894734304956099</v>
      </c>
      <c r="V439" s="11" t="s">
        <v>63</v>
      </c>
    </row>
    <row r="440" spans="1:22" x14ac:dyDescent="0.3">
      <c r="A440" s="9">
        <v>45353.520833333299</v>
      </c>
      <c r="B440" s="10">
        <v>45353</v>
      </c>
      <c r="C440" s="11">
        <v>2024</v>
      </c>
      <c r="D440" s="11">
        <v>3</v>
      </c>
      <c r="E440" s="11">
        <v>2</v>
      </c>
      <c r="F440" s="11">
        <v>12</v>
      </c>
      <c r="G440" s="11" t="s">
        <v>64</v>
      </c>
      <c r="H440" s="11" t="s">
        <v>65</v>
      </c>
      <c r="I440" s="11">
        <v>40.771720355750801</v>
      </c>
      <c r="J440" s="11">
        <v>-73.846173344903406</v>
      </c>
      <c r="K440" s="11">
        <v>49</v>
      </c>
      <c r="L440" s="11">
        <v>23.928857932697699</v>
      </c>
      <c r="M440" s="11">
        <v>89.499675733673101</v>
      </c>
      <c r="N440" s="11" t="s">
        <v>59</v>
      </c>
      <c r="O440" s="11" t="s">
        <v>60</v>
      </c>
      <c r="P440" s="11">
        <v>0</v>
      </c>
      <c r="Q440" s="11">
        <v>-0.54908173841034102</v>
      </c>
      <c r="R440" s="11">
        <v>49</v>
      </c>
      <c r="S440" s="11">
        <v>26</v>
      </c>
      <c r="T440" s="11">
        <v>366.91587666043</v>
      </c>
      <c r="U440" s="11">
        <v>10.7383041120891</v>
      </c>
      <c r="V440" s="11" t="s">
        <v>56</v>
      </c>
    </row>
    <row r="441" spans="1:22" x14ac:dyDescent="0.3">
      <c r="A441" s="9">
        <v>45353.524305555598</v>
      </c>
      <c r="B441" s="10">
        <v>45353</v>
      </c>
      <c r="C441" s="11">
        <v>2024</v>
      </c>
      <c r="D441" s="11">
        <v>3</v>
      </c>
      <c r="E441" s="11">
        <v>2</v>
      </c>
      <c r="F441" s="11">
        <v>12</v>
      </c>
      <c r="G441" s="11" t="s">
        <v>64</v>
      </c>
      <c r="H441" s="11" t="s">
        <v>65</v>
      </c>
      <c r="I441" s="11">
        <v>40.756731458581697</v>
      </c>
      <c r="J441" s="11">
        <v>-73.874553044944506</v>
      </c>
      <c r="K441" s="11">
        <v>44</v>
      </c>
      <c r="L441" s="11">
        <v>75.174989643291298</v>
      </c>
      <c r="M441" s="11">
        <v>95.567622699539697</v>
      </c>
      <c r="N441" s="11" t="s">
        <v>59</v>
      </c>
      <c r="O441" s="11" t="s">
        <v>58</v>
      </c>
      <c r="P441" s="11">
        <v>0</v>
      </c>
      <c r="Q441" s="11">
        <v>0.23201327529941501</v>
      </c>
      <c r="R441" s="11">
        <v>43</v>
      </c>
      <c r="S441" s="11">
        <v>38</v>
      </c>
      <c r="T441" s="11">
        <v>199.081432508825</v>
      </c>
      <c r="U441" s="11">
        <v>12.0303763923551</v>
      </c>
      <c r="V441" s="11" t="s">
        <v>56</v>
      </c>
    </row>
    <row r="442" spans="1:22" x14ac:dyDescent="0.3">
      <c r="A442" s="9">
        <v>45353.527777777803</v>
      </c>
      <c r="B442" s="10">
        <v>45353</v>
      </c>
      <c r="C442" s="11">
        <v>2024</v>
      </c>
      <c r="D442" s="11">
        <v>3</v>
      </c>
      <c r="E442" s="11">
        <v>2</v>
      </c>
      <c r="F442" s="11">
        <v>12</v>
      </c>
      <c r="G442" s="11" t="s">
        <v>64</v>
      </c>
      <c r="H442" s="11" t="s">
        <v>65</v>
      </c>
      <c r="I442" s="11">
        <v>40.6553670512046</v>
      </c>
      <c r="J442" s="11">
        <v>-73.782184233073494</v>
      </c>
      <c r="K442" s="11">
        <v>257</v>
      </c>
      <c r="L442" s="11">
        <v>54.470396808181299</v>
      </c>
      <c r="M442" s="11">
        <v>80.822274874026903</v>
      </c>
      <c r="N442" s="11" t="s">
        <v>57</v>
      </c>
      <c r="O442" s="11" t="s">
        <v>58</v>
      </c>
      <c r="P442" s="11">
        <v>0</v>
      </c>
      <c r="Q442" s="11">
        <v>0.78513791195938398</v>
      </c>
      <c r="R442" s="11">
        <v>80</v>
      </c>
      <c r="S442" s="11">
        <v>39</v>
      </c>
      <c r="T442" s="11">
        <v>253.249018925869</v>
      </c>
      <c r="U442" s="11">
        <v>27.128803860070601</v>
      </c>
      <c r="V442" s="11" t="s">
        <v>56</v>
      </c>
    </row>
    <row r="443" spans="1:22" x14ac:dyDescent="0.3">
      <c r="A443" s="9">
        <v>45353.53125</v>
      </c>
      <c r="B443" s="10">
        <v>45353</v>
      </c>
      <c r="C443" s="11">
        <v>2024</v>
      </c>
      <c r="D443" s="11">
        <v>3</v>
      </c>
      <c r="E443" s="11">
        <v>2</v>
      </c>
      <c r="F443" s="11">
        <v>12</v>
      </c>
      <c r="G443" s="11" t="s">
        <v>64</v>
      </c>
      <c r="H443" s="11" t="s">
        <v>65</v>
      </c>
      <c r="I443" s="11">
        <v>40.730218384284903</v>
      </c>
      <c r="J443" s="11">
        <v>-73.926727891264306</v>
      </c>
      <c r="K443" s="11">
        <v>164</v>
      </c>
      <c r="L443" s="11">
        <v>36.1624267083847</v>
      </c>
      <c r="M443" s="11">
        <v>53.676138769510601</v>
      </c>
      <c r="N443" s="11" t="s">
        <v>59</v>
      </c>
      <c r="O443" s="11" t="s">
        <v>58</v>
      </c>
      <c r="P443" s="11">
        <v>0</v>
      </c>
      <c r="Q443" s="11">
        <v>-0.83690456759849097</v>
      </c>
      <c r="R443" s="11">
        <v>71</v>
      </c>
      <c r="S443" s="11">
        <v>39</v>
      </c>
      <c r="T443" s="11">
        <v>482.37979879527398</v>
      </c>
      <c r="U443" s="11">
        <v>29.076574734953098</v>
      </c>
      <c r="V443" s="11" t="s">
        <v>63</v>
      </c>
    </row>
    <row r="444" spans="1:22" x14ac:dyDescent="0.3">
      <c r="A444" s="9">
        <v>45353.534722222197</v>
      </c>
      <c r="B444" s="10">
        <v>45353</v>
      </c>
      <c r="C444" s="11">
        <v>2024</v>
      </c>
      <c r="D444" s="11">
        <v>3</v>
      </c>
      <c r="E444" s="11">
        <v>2</v>
      </c>
      <c r="F444" s="11">
        <v>12</v>
      </c>
      <c r="G444" s="11" t="s">
        <v>64</v>
      </c>
      <c r="H444" s="11" t="s">
        <v>65</v>
      </c>
      <c r="I444" s="11">
        <v>40.8259516984116</v>
      </c>
      <c r="J444" s="11">
        <v>-73.801291623827595</v>
      </c>
      <c r="K444" s="11">
        <v>182</v>
      </c>
      <c r="L444" s="11">
        <v>13.212070524482399</v>
      </c>
      <c r="M444" s="11">
        <v>51.013875063199698</v>
      </c>
      <c r="N444" s="11" t="s">
        <v>54</v>
      </c>
      <c r="O444" s="11" t="s">
        <v>61</v>
      </c>
      <c r="P444" s="11">
        <v>0</v>
      </c>
      <c r="Q444" s="11">
        <v>-0.70469295687779199</v>
      </c>
      <c r="R444" s="11">
        <v>88</v>
      </c>
      <c r="S444" s="11">
        <v>43</v>
      </c>
      <c r="T444" s="11">
        <v>465.35302560649399</v>
      </c>
      <c r="U444" s="11">
        <v>11.122654167851101</v>
      </c>
      <c r="V444" s="11" t="s">
        <v>56</v>
      </c>
    </row>
    <row r="445" spans="1:22" x14ac:dyDescent="0.3">
      <c r="A445" s="9">
        <v>45353.538194444503</v>
      </c>
      <c r="B445" s="10">
        <v>45353</v>
      </c>
      <c r="C445" s="11">
        <v>2024</v>
      </c>
      <c r="D445" s="11">
        <v>3</v>
      </c>
      <c r="E445" s="11">
        <v>2</v>
      </c>
      <c r="F445" s="11">
        <v>12</v>
      </c>
      <c r="G445" s="11" t="s">
        <v>64</v>
      </c>
      <c r="H445" s="11" t="s">
        <v>65</v>
      </c>
      <c r="I445" s="11">
        <v>40.641052950799804</v>
      </c>
      <c r="J445" s="11">
        <v>-73.841813162378003</v>
      </c>
      <c r="K445" s="11">
        <v>294</v>
      </c>
      <c r="L445" s="11">
        <v>47.116444641574297</v>
      </c>
      <c r="M445" s="11">
        <v>49.2762776530558</v>
      </c>
      <c r="N445" s="11" t="s">
        <v>54</v>
      </c>
      <c r="O445" s="11" t="s">
        <v>60</v>
      </c>
      <c r="P445" s="11">
        <v>0</v>
      </c>
      <c r="Q445" s="11">
        <v>0.39489159756971898</v>
      </c>
      <c r="R445" s="11">
        <v>13</v>
      </c>
      <c r="S445" s="11">
        <v>45</v>
      </c>
      <c r="T445" s="11">
        <v>399.50294552783998</v>
      </c>
      <c r="U445" s="11">
        <v>28.906033244437399</v>
      </c>
      <c r="V445" s="11" t="s">
        <v>56</v>
      </c>
    </row>
    <row r="446" spans="1:22" x14ac:dyDescent="0.3">
      <c r="A446" s="9">
        <v>45353.541666666701</v>
      </c>
      <c r="B446" s="10">
        <v>45353</v>
      </c>
      <c r="C446" s="11">
        <v>2024</v>
      </c>
      <c r="D446" s="11">
        <v>3</v>
      </c>
      <c r="E446" s="11">
        <v>2</v>
      </c>
      <c r="F446" s="11">
        <v>13</v>
      </c>
      <c r="G446" s="11" t="s">
        <v>64</v>
      </c>
      <c r="H446" s="11" t="s">
        <v>65</v>
      </c>
      <c r="I446" s="11">
        <v>40.820501423141501</v>
      </c>
      <c r="J446" s="11">
        <v>-73.743496313704497</v>
      </c>
      <c r="K446" s="11">
        <v>67</v>
      </c>
      <c r="L446" s="11">
        <v>66.169810472597803</v>
      </c>
      <c r="M446" s="11">
        <v>47.813000469629003</v>
      </c>
      <c r="N446" s="11" t="s">
        <v>57</v>
      </c>
      <c r="O446" s="11" t="s">
        <v>55</v>
      </c>
      <c r="P446" s="11">
        <v>0</v>
      </c>
      <c r="Q446" s="11">
        <v>0.52422164730642296</v>
      </c>
      <c r="R446" s="11">
        <v>90</v>
      </c>
      <c r="S446" s="11">
        <v>38</v>
      </c>
      <c r="T446" s="11">
        <v>429.79486498633702</v>
      </c>
      <c r="U446" s="11">
        <v>23.458177355527202</v>
      </c>
      <c r="V446" s="11" t="s">
        <v>62</v>
      </c>
    </row>
    <row r="447" spans="1:22" x14ac:dyDescent="0.3">
      <c r="A447" s="9">
        <v>45353.545138888898</v>
      </c>
      <c r="B447" s="10">
        <v>45353</v>
      </c>
      <c r="C447" s="11">
        <v>2024</v>
      </c>
      <c r="D447" s="11">
        <v>3</v>
      </c>
      <c r="E447" s="11">
        <v>2</v>
      </c>
      <c r="F447" s="11">
        <v>13</v>
      </c>
      <c r="G447" s="11" t="s">
        <v>64</v>
      </c>
      <c r="H447" s="11" t="s">
        <v>65</v>
      </c>
      <c r="I447" s="11">
        <v>40.843042264483202</v>
      </c>
      <c r="J447" s="11">
        <v>-73.972261554205303</v>
      </c>
      <c r="K447" s="11">
        <v>111</v>
      </c>
      <c r="L447" s="11">
        <v>76.055510493279399</v>
      </c>
      <c r="M447" s="11">
        <v>54.463769188869499</v>
      </c>
      <c r="N447" s="11" t="s">
        <v>57</v>
      </c>
      <c r="O447" s="11" t="s">
        <v>58</v>
      </c>
      <c r="P447" s="11">
        <v>0</v>
      </c>
      <c r="Q447" s="11">
        <v>-3.5018447109314899E-2</v>
      </c>
      <c r="R447" s="11">
        <v>8</v>
      </c>
      <c r="S447" s="11">
        <v>15</v>
      </c>
      <c r="T447" s="11">
        <v>284.85893522263802</v>
      </c>
      <c r="U447" s="11">
        <v>6.4863635780737496</v>
      </c>
      <c r="V447" s="11" t="s">
        <v>63</v>
      </c>
    </row>
    <row r="448" spans="1:22" x14ac:dyDescent="0.3">
      <c r="A448" s="9">
        <v>45353.548611111102</v>
      </c>
      <c r="B448" s="10">
        <v>45353</v>
      </c>
      <c r="C448" s="11">
        <v>2024</v>
      </c>
      <c r="D448" s="11">
        <v>3</v>
      </c>
      <c r="E448" s="11">
        <v>2</v>
      </c>
      <c r="F448" s="11">
        <v>13</v>
      </c>
      <c r="G448" s="11" t="s">
        <v>64</v>
      </c>
      <c r="H448" s="11" t="s">
        <v>65</v>
      </c>
      <c r="I448" s="11">
        <v>40.871060248831697</v>
      </c>
      <c r="J448" s="11">
        <v>-73.827385932745102</v>
      </c>
      <c r="K448" s="11">
        <v>175</v>
      </c>
      <c r="L448" s="11">
        <v>54.503834624812797</v>
      </c>
      <c r="M448" s="11">
        <v>97.451761637322903</v>
      </c>
      <c r="N448" s="11" t="s">
        <v>57</v>
      </c>
      <c r="O448" s="11" t="s">
        <v>60</v>
      </c>
      <c r="P448" s="11">
        <v>0</v>
      </c>
      <c r="Q448" s="11">
        <v>0.15911883168448901</v>
      </c>
      <c r="R448" s="11">
        <v>17</v>
      </c>
      <c r="S448" s="11">
        <v>14</v>
      </c>
      <c r="T448" s="11">
        <v>357.93936321515201</v>
      </c>
      <c r="U448" s="11">
        <v>19.597802858394999</v>
      </c>
      <c r="V448" s="11" t="s">
        <v>56</v>
      </c>
    </row>
    <row r="449" spans="1:22" x14ac:dyDescent="0.3">
      <c r="A449" s="9">
        <v>45353.552083333299</v>
      </c>
      <c r="B449" s="10">
        <v>45353</v>
      </c>
      <c r="C449" s="11">
        <v>2024</v>
      </c>
      <c r="D449" s="11">
        <v>3</v>
      </c>
      <c r="E449" s="11">
        <v>2</v>
      </c>
      <c r="F449" s="11">
        <v>13</v>
      </c>
      <c r="G449" s="11" t="s">
        <v>64</v>
      </c>
      <c r="H449" s="11" t="s">
        <v>65</v>
      </c>
      <c r="I449" s="11">
        <v>40.830340784886097</v>
      </c>
      <c r="J449" s="11">
        <v>-73.973894811123003</v>
      </c>
      <c r="K449" s="11">
        <v>201</v>
      </c>
      <c r="L449" s="11">
        <v>43.646447931267403</v>
      </c>
      <c r="M449" s="11">
        <v>68.403944417392495</v>
      </c>
      <c r="N449" s="11" t="s">
        <v>57</v>
      </c>
      <c r="O449" s="11" t="s">
        <v>61</v>
      </c>
      <c r="P449" s="11">
        <v>0</v>
      </c>
      <c r="Q449" s="11">
        <v>0.99478227413420495</v>
      </c>
      <c r="R449" s="11">
        <v>90</v>
      </c>
      <c r="S449" s="11">
        <v>4</v>
      </c>
      <c r="T449" s="11">
        <v>497.088091674201</v>
      </c>
      <c r="U449" s="11">
        <v>14.101489579312499</v>
      </c>
      <c r="V449" s="11" t="s">
        <v>56</v>
      </c>
    </row>
    <row r="450" spans="1:22" x14ac:dyDescent="0.3">
      <c r="A450" s="9">
        <v>45353.555555555598</v>
      </c>
      <c r="B450" s="10">
        <v>45353</v>
      </c>
      <c r="C450" s="11">
        <v>2024</v>
      </c>
      <c r="D450" s="11">
        <v>3</v>
      </c>
      <c r="E450" s="11">
        <v>2</v>
      </c>
      <c r="F450" s="11">
        <v>13</v>
      </c>
      <c r="G450" s="11" t="s">
        <v>64</v>
      </c>
      <c r="H450" s="11" t="s">
        <v>65</v>
      </c>
      <c r="I450" s="11">
        <v>40.745827424458803</v>
      </c>
      <c r="J450" s="11">
        <v>-73.720494703494793</v>
      </c>
      <c r="K450" s="11">
        <v>175</v>
      </c>
      <c r="L450" s="11">
        <v>55.694791865216203</v>
      </c>
      <c r="M450" s="11">
        <v>63.684106032091798</v>
      </c>
      <c r="N450" s="11" t="s">
        <v>59</v>
      </c>
      <c r="O450" s="11" t="s">
        <v>55</v>
      </c>
      <c r="P450" s="11">
        <v>0</v>
      </c>
      <c r="Q450" s="11">
        <v>-2.4179373439942E-2</v>
      </c>
      <c r="R450" s="11">
        <v>31</v>
      </c>
      <c r="S450" s="11">
        <v>23</v>
      </c>
      <c r="T450" s="11">
        <v>203.414392725384</v>
      </c>
      <c r="U450" s="11">
        <v>13.4460817993911</v>
      </c>
      <c r="V450" s="11" t="s">
        <v>63</v>
      </c>
    </row>
    <row r="451" spans="1:22" x14ac:dyDescent="0.3">
      <c r="A451" s="9">
        <v>45353.559027777803</v>
      </c>
      <c r="B451" s="10">
        <v>45353</v>
      </c>
      <c r="C451" s="11">
        <v>2024</v>
      </c>
      <c r="D451" s="11">
        <v>3</v>
      </c>
      <c r="E451" s="11">
        <v>2</v>
      </c>
      <c r="F451" s="11">
        <v>13</v>
      </c>
      <c r="G451" s="11" t="s">
        <v>64</v>
      </c>
      <c r="H451" s="11" t="s">
        <v>65</v>
      </c>
      <c r="I451" s="11">
        <v>40.663283681840198</v>
      </c>
      <c r="J451" s="11">
        <v>-73.7254647879668</v>
      </c>
      <c r="K451" s="11">
        <v>37</v>
      </c>
      <c r="L451" s="11">
        <v>14.7665084207496</v>
      </c>
      <c r="M451" s="11">
        <v>92.433572512496397</v>
      </c>
      <c r="N451" s="11" t="s">
        <v>57</v>
      </c>
      <c r="O451" s="11" t="s">
        <v>60</v>
      </c>
      <c r="P451" s="11">
        <v>0</v>
      </c>
      <c r="Q451" s="11">
        <v>0.40084552822146102</v>
      </c>
      <c r="R451" s="11">
        <v>34</v>
      </c>
      <c r="S451" s="11">
        <v>29</v>
      </c>
      <c r="T451" s="11">
        <v>446.33636273328898</v>
      </c>
      <c r="U451" s="11">
        <v>21.528204737495599</v>
      </c>
      <c r="V451" s="11" t="s">
        <v>56</v>
      </c>
    </row>
    <row r="452" spans="1:22" x14ac:dyDescent="0.3">
      <c r="A452" s="9">
        <v>45353.5625</v>
      </c>
      <c r="B452" s="10">
        <v>45353</v>
      </c>
      <c r="C452" s="11">
        <v>2024</v>
      </c>
      <c r="D452" s="11">
        <v>3</v>
      </c>
      <c r="E452" s="11">
        <v>2</v>
      </c>
      <c r="F452" s="11">
        <v>13</v>
      </c>
      <c r="G452" s="11" t="s">
        <v>64</v>
      </c>
      <c r="H452" s="11" t="s">
        <v>65</v>
      </c>
      <c r="I452" s="11">
        <v>40.807330067859603</v>
      </c>
      <c r="J452" s="11">
        <v>-73.997216620488302</v>
      </c>
      <c r="K452" s="11">
        <v>215</v>
      </c>
      <c r="L452" s="11">
        <v>6.2081336756923404</v>
      </c>
      <c r="M452" s="11">
        <v>71.304555206357094</v>
      </c>
      <c r="N452" s="11" t="s">
        <v>54</v>
      </c>
      <c r="O452" s="11" t="s">
        <v>60</v>
      </c>
      <c r="P452" s="11">
        <v>0</v>
      </c>
      <c r="Q452" s="11">
        <v>-0.57312400118896301</v>
      </c>
      <c r="R452" s="11">
        <v>92</v>
      </c>
      <c r="S452" s="11">
        <v>20</v>
      </c>
      <c r="T452" s="11">
        <v>364.79930600479798</v>
      </c>
      <c r="U452" s="11">
        <v>5.8637350807686603</v>
      </c>
      <c r="V452" s="11" t="s">
        <v>56</v>
      </c>
    </row>
    <row r="453" spans="1:22" x14ac:dyDescent="0.3">
      <c r="A453" s="9">
        <v>45353.565972222197</v>
      </c>
      <c r="B453" s="10">
        <v>45353</v>
      </c>
      <c r="C453" s="11">
        <v>2024</v>
      </c>
      <c r="D453" s="11">
        <v>3</v>
      </c>
      <c r="E453" s="11">
        <v>2</v>
      </c>
      <c r="F453" s="11">
        <v>13</v>
      </c>
      <c r="G453" s="11" t="s">
        <v>64</v>
      </c>
      <c r="H453" s="11" t="s">
        <v>65</v>
      </c>
      <c r="I453" s="11">
        <v>40.644466882151598</v>
      </c>
      <c r="J453" s="11">
        <v>-73.783417810870802</v>
      </c>
      <c r="K453" s="11">
        <v>28</v>
      </c>
      <c r="L453" s="11">
        <v>17.624721033670799</v>
      </c>
      <c r="M453" s="11">
        <v>40.7813293257068</v>
      </c>
      <c r="N453" s="11" t="s">
        <v>57</v>
      </c>
      <c r="O453" s="11" t="s">
        <v>55</v>
      </c>
      <c r="P453" s="11">
        <v>1</v>
      </c>
      <c r="Q453" s="11">
        <v>-0.29911045685342902</v>
      </c>
      <c r="R453" s="11">
        <v>59</v>
      </c>
      <c r="S453" s="11">
        <v>49</v>
      </c>
      <c r="T453" s="11">
        <v>232.83366969341</v>
      </c>
      <c r="U453" s="11">
        <v>29.691517264943698</v>
      </c>
      <c r="V453" s="11" t="s">
        <v>56</v>
      </c>
    </row>
    <row r="454" spans="1:22" x14ac:dyDescent="0.3">
      <c r="A454" s="9">
        <v>45353.569444444503</v>
      </c>
      <c r="B454" s="10">
        <v>45353</v>
      </c>
      <c r="C454" s="11">
        <v>2024</v>
      </c>
      <c r="D454" s="11">
        <v>3</v>
      </c>
      <c r="E454" s="11">
        <v>2</v>
      </c>
      <c r="F454" s="11">
        <v>13</v>
      </c>
      <c r="G454" s="11" t="s">
        <v>64</v>
      </c>
      <c r="H454" s="11" t="s">
        <v>65</v>
      </c>
      <c r="I454" s="11">
        <v>40.760239746651202</v>
      </c>
      <c r="J454" s="11">
        <v>-73.885560359741305</v>
      </c>
      <c r="K454" s="11">
        <v>86</v>
      </c>
      <c r="L454" s="11">
        <v>73.848561597701604</v>
      </c>
      <c r="M454" s="11">
        <v>23.8804161285899</v>
      </c>
      <c r="N454" s="11" t="s">
        <v>54</v>
      </c>
      <c r="O454" s="11" t="s">
        <v>58</v>
      </c>
      <c r="P454" s="11">
        <v>0</v>
      </c>
      <c r="Q454" s="11">
        <v>-0.121914309795781</v>
      </c>
      <c r="R454" s="11">
        <v>50</v>
      </c>
      <c r="S454" s="11">
        <v>3</v>
      </c>
      <c r="T454" s="11">
        <v>394.53049083541498</v>
      </c>
      <c r="U454" s="11">
        <v>23.2660964997687</v>
      </c>
      <c r="V454" s="11" t="s">
        <v>62</v>
      </c>
    </row>
    <row r="455" spans="1:22" x14ac:dyDescent="0.3">
      <c r="A455" s="9">
        <v>45353.572916666701</v>
      </c>
      <c r="B455" s="10">
        <v>45353</v>
      </c>
      <c r="C455" s="11">
        <v>2024</v>
      </c>
      <c r="D455" s="11">
        <v>3</v>
      </c>
      <c r="E455" s="11">
        <v>2</v>
      </c>
      <c r="F455" s="11">
        <v>13</v>
      </c>
      <c r="G455" s="11" t="s">
        <v>64</v>
      </c>
      <c r="H455" s="11" t="s">
        <v>65</v>
      </c>
      <c r="I455" s="11">
        <v>40.6035673893007</v>
      </c>
      <c r="J455" s="11">
        <v>-73.887182418633103</v>
      </c>
      <c r="K455" s="11">
        <v>207</v>
      </c>
      <c r="L455" s="11">
        <v>36.747026914797303</v>
      </c>
      <c r="M455" s="11">
        <v>45.1330010190132</v>
      </c>
      <c r="N455" s="11" t="s">
        <v>54</v>
      </c>
      <c r="O455" s="11" t="s">
        <v>58</v>
      </c>
      <c r="P455" s="11">
        <v>0</v>
      </c>
      <c r="Q455" s="11">
        <v>0.90007673954952905</v>
      </c>
      <c r="R455" s="11">
        <v>36</v>
      </c>
      <c r="S455" s="11">
        <v>10</v>
      </c>
      <c r="T455" s="11">
        <v>281.07060147214003</v>
      </c>
      <c r="U455" s="11">
        <v>7.1653076835069598</v>
      </c>
      <c r="V455" s="11" t="s">
        <v>56</v>
      </c>
    </row>
    <row r="456" spans="1:22" x14ac:dyDescent="0.3">
      <c r="A456" s="9">
        <v>45353.576388888898</v>
      </c>
      <c r="B456" s="10">
        <v>45353</v>
      </c>
      <c r="C456" s="11">
        <v>2024</v>
      </c>
      <c r="D456" s="11">
        <v>3</v>
      </c>
      <c r="E456" s="11">
        <v>2</v>
      </c>
      <c r="F456" s="11">
        <v>13</v>
      </c>
      <c r="G456" s="11" t="s">
        <v>64</v>
      </c>
      <c r="H456" s="11" t="s">
        <v>65</v>
      </c>
      <c r="I456" s="11">
        <v>40.735738711275602</v>
      </c>
      <c r="J456" s="11">
        <v>-73.845279331275506</v>
      </c>
      <c r="K456" s="11">
        <v>237</v>
      </c>
      <c r="L456" s="11">
        <v>44.670170307820797</v>
      </c>
      <c r="M456" s="11">
        <v>20.323151544740298</v>
      </c>
      <c r="N456" s="11" t="s">
        <v>59</v>
      </c>
      <c r="O456" s="11" t="s">
        <v>60</v>
      </c>
      <c r="P456" s="11">
        <v>0</v>
      </c>
      <c r="Q456" s="11">
        <v>-0.57168899624374403</v>
      </c>
      <c r="R456" s="11">
        <v>52</v>
      </c>
      <c r="S456" s="11">
        <v>21</v>
      </c>
      <c r="T456" s="11">
        <v>206.98121281882399</v>
      </c>
      <c r="U456" s="11">
        <v>25.377012278337801</v>
      </c>
      <c r="V456" s="11" t="s">
        <v>56</v>
      </c>
    </row>
    <row r="457" spans="1:22" x14ac:dyDescent="0.3">
      <c r="A457" s="9">
        <v>45353.579861111102</v>
      </c>
      <c r="B457" s="10">
        <v>45353</v>
      </c>
      <c r="C457" s="11">
        <v>2024</v>
      </c>
      <c r="D457" s="11">
        <v>3</v>
      </c>
      <c r="E457" s="11">
        <v>2</v>
      </c>
      <c r="F457" s="11">
        <v>13</v>
      </c>
      <c r="G457" s="11" t="s">
        <v>64</v>
      </c>
      <c r="H457" s="11" t="s">
        <v>65</v>
      </c>
      <c r="I457" s="11">
        <v>40.736622329391899</v>
      </c>
      <c r="J457" s="11">
        <v>-73.980532940542503</v>
      </c>
      <c r="K457" s="11">
        <v>232</v>
      </c>
      <c r="L457" s="11">
        <v>6.7688840487411097</v>
      </c>
      <c r="M457" s="11">
        <v>78.476994456887596</v>
      </c>
      <c r="N457" s="11" t="s">
        <v>59</v>
      </c>
      <c r="O457" s="11" t="s">
        <v>58</v>
      </c>
      <c r="P457" s="11">
        <v>0</v>
      </c>
      <c r="Q457" s="11">
        <v>3.6121171571198998E-2</v>
      </c>
      <c r="R457" s="11">
        <v>55</v>
      </c>
      <c r="S457" s="11">
        <v>31</v>
      </c>
      <c r="T457" s="11">
        <v>236.99840784843801</v>
      </c>
      <c r="U457" s="11">
        <v>12.9867284594918</v>
      </c>
      <c r="V457" s="11" t="s">
        <v>56</v>
      </c>
    </row>
    <row r="458" spans="1:22" x14ac:dyDescent="0.3">
      <c r="A458" s="9">
        <v>45353.583333333299</v>
      </c>
      <c r="B458" s="10">
        <v>45353</v>
      </c>
      <c r="C458" s="11">
        <v>2024</v>
      </c>
      <c r="D458" s="11">
        <v>3</v>
      </c>
      <c r="E458" s="11">
        <v>2</v>
      </c>
      <c r="F458" s="11">
        <v>14</v>
      </c>
      <c r="G458" s="11" t="s">
        <v>64</v>
      </c>
      <c r="H458" s="11" t="s">
        <v>65</v>
      </c>
      <c r="I458" s="11">
        <v>40.895011575672598</v>
      </c>
      <c r="J458" s="11">
        <v>-73.927918936751894</v>
      </c>
      <c r="K458" s="11">
        <v>281</v>
      </c>
      <c r="L458" s="11">
        <v>41.089310701670101</v>
      </c>
      <c r="M458" s="11">
        <v>67.851136762130693</v>
      </c>
      <c r="N458" s="11" t="s">
        <v>54</v>
      </c>
      <c r="O458" s="11" t="s">
        <v>61</v>
      </c>
      <c r="P458" s="11">
        <v>0</v>
      </c>
      <c r="Q458" s="11">
        <v>-0.76654417266983499</v>
      </c>
      <c r="R458" s="11">
        <v>26</v>
      </c>
      <c r="S458" s="11">
        <v>1</v>
      </c>
      <c r="T458" s="11">
        <v>354.38210360106302</v>
      </c>
      <c r="U458" s="11">
        <v>15.925267202732799</v>
      </c>
      <c r="V458" s="11" t="s">
        <v>56</v>
      </c>
    </row>
    <row r="459" spans="1:22" x14ac:dyDescent="0.3">
      <c r="A459" s="9">
        <v>45353.586805555598</v>
      </c>
      <c r="B459" s="10">
        <v>45353</v>
      </c>
      <c r="C459" s="11">
        <v>2024</v>
      </c>
      <c r="D459" s="11">
        <v>3</v>
      </c>
      <c r="E459" s="11">
        <v>2</v>
      </c>
      <c r="F459" s="11">
        <v>14</v>
      </c>
      <c r="G459" s="11" t="s">
        <v>64</v>
      </c>
      <c r="H459" s="11" t="s">
        <v>65</v>
      </c>
      <c r="I459" s="11">
        <v>40.645832997568803</v>
      </c>
      <c r="J459" s="11">
        <v>-73.888661454641806</v>
      </c>
      <c r="K459" s="11">
        <v>129</v>
      </c>
      <c r="L459" s="11">
        <v>72.023301702049693</v>
      </c>
      <c r="M459" s="11">
        <v>75.055063231588505</v>
      </c>
      <c r="N459" s="11" t="s">
        <v>59</v>
      </c>
      <c r="O459" s="11" t="s">
        <v>55</v>
      </c>
      <c r="P459" s="11">
        <v>0</v>
      </c>
      <c r="Q459" s="11">
        <v>-0.50927478526477399</v>
      </c>
      <c r="R459" s="11">
        <v>81</v>
      </c>
      <c r="S459" s="11">
        <v>30</v>
      </c>
      <c r="T459" s="11">
        <v>444.16222081361502</v>
      </c>
      <c r="U459" s="11">
        <v>29.593024554104101</v>
      </c>
      <c r="V459" s="11" t="s">
        <v>63</v>
      </c>
    </row>
    <row r="460" spans="1:22" x14ac:dyDescent="0.3">
      <c r="A460" s="9">
        <v>45353.590277777803</v>
      </c>
      <c r="B460" s="10">
        <v>45353</v>
      </c>
      <c r="C460" s="11">
        <v>2024</v>
      </c>
      <c r="D460" s="11">
        <v>3</v>
      </c>
      <c r="E460" s="11">
        <v>2</v>
      </c>
      <c r="F460" s="11">
        <v>14</v>
      </c>
      <c r="G460" s="11" t="s">
        <v>64</v>
      </c>
      <c r="H460" s="11" t="s">
        <v>65</v>
      </c>
      <c r="I460" s="11">
        <v>40.6612961791377</v>
      </c>
      <c r="J460" s="11">
        <v>-73.916402767647099</v>
      </c>
      <c r="K460" s="11">
        <v>21</v>
      </c>
      <c r="L460" s="11">
        <v>45.007887800655602</v>
      </c>
      <c r="M460" s="11">
        <v>25.830818503239801</v>
      </c>
      <c r="N460" s="11" t="s">
        <v>59</v>
      </c>
      <c r="O460" s="11" t="s">
        <v>58</v>
      </c>
      <c r="P460" s="11">
        <v>0</v>
      </c>
      <c r="Q460" s="11">
        <v>-0.39956694902124601</v>
      </c>
      <c r="R460" s="11">
        <v>36</v>
      </c>
      <c r="S460" s="11">
        <v>11</v>
      </c>
      <c r="T460" s="11">
        <v>211.12551497238499</v>
      </c>
      <c r="U460" s="11">
        <v>18.2592776058117</v>
      </c>
      <c r="V460" s="11" t="s">
        <v>62</v>
      </c>
    </row>
    <row r="461" spans="1:22" x14ac:dyDescent="0.3">
      <c r="A461" s="9">
        <v>45353.59375</v>
      </c>
      <c r="B461" s="10">
        <v>45353</v>
      </c>
      <c r="C461" s="11">
        <v>2024</v>
      </c>
      <c r="D461" s="11">
        <v>3</v>
      </c>
      <c r="E461" s="11">
        <v>2</v>
      </c>
      <c r="F461" s="11">
        <v>14</v>
      </c>
      <c r="G461" s="11" t="s">
        <v>64</v>
      </c>
      <c r="H461" s="11" t="s">
        <v>65</v>
      </c>
      <c r="I461" s="11">
        <v>40.703400604232598</v>
      </c>
      <c r="J461" s="11">
        <v>-73.709516021881399</v>
      </c>
      <c r="K461" s="11">
        <v>245</v>
      </c>
      <c r="L461" s="11">
        <v>69.631448069111201</v>
      </c>
      <c r="M461" s="11">
        <v>94.859751892760301</v>
      </c>
      <c r="N461" s="11" t="s">
        <v>59</v>
      </c>
      <c r="O461" s="11" t="s">
        <v>60</v>
      </c>
      <c r="P461" s="11">
        <v>0</v>
      </c>
      <c r="Q461" s="11">
        <v>-0.217514167964066</v>
      </c>
      <c r="R461" s="11">
        <v>56</v>
      </c>
      <c r="S461" s="11">
        <v>24</v>
      </c>
      <c r="T461" s="11">
        <v>83.348890853250595</v>
      </c>
      <c r="U461" s="11">
        <v>28.934059139811801</v>
      </c>
      <c r="V461" s="11" t="s">
        <v>56</v>
      </c>
    </row>
    <row r="462" spans="1:22" x14ac:dyDescent="0.3">
      <c r="A462" s="9">
        <v>45353.597222222197</v>
      </c>
      <c r="B462" s="10">
        <v>45353</v>
      </c>
      <c r="C462" s="11">
        <v>2024</v>
      </c>
      <c r="D462" s="11">
        <v>3</v>
      </c>
      <c r="E462" s="11">
        <v>2</v>
      </c>
      <c r="F462" s="11">
        <v>14</v>
      </c>
      <c r="G462" s="11" t="s">
        <v>64</v>
      </c>
      <c r="H462" s="11" t="s">
        <v>65</v>
      </c>
      <c r="I462" s="11">
        <v>40.702666943808097</v>
      </c>
      <c r="J462" s="11">
        <v>-73.879883579425794</v>
      </c>
      <c r="K462" s="11">
        <v>94</v>
      </c>
      <c r="L462" s="11">
        <v>16.932637023832701</v>
      </c>
      <c r="M462" s="11">
        <v>90.322367707477596</v>
      </c>
      <c r="N462" s="11" t="s">
        <v>54</v>
      </c>
      <c r="O462" s="11" t="s">
        <v>58</v>
      </c>
      <c r="P462" s="11">
        <v>0</v>
      </c>
      <c r="Q462" s="11">
        <v>-0.129917536615028</v>
      </c>
      <c r="R462" s="11">
        <v>48</v>
      </c>
      <c r="S462" s="11">
        <v>16</v>
      </c>
      <c r="T462" s="11">
        <v>324.86278362481403</v>
      </c>
      <c r="U462" s="11">
        <v>17.2771127880359</v>
      </c>
      <c r="V462" s="11" t="s">
        <v>56</v>
      </c>
    </row>
    <row r="463" spans="1:22" x14ac:dyDescent="0.3">
      <c r="A463" s="9">
        <v>45353.600694444503</v>
      </c>
      <c r="B463" s="10">
        <v>45353</v>
      </c>
      <c r="C463" s="11">
        <v>2024</v>
      </c>
      <c r="D463" s="11">
        <v>3</v>
      </c>
      <c r="E463" s="11">
        <v>2</v>
      </c>
      <c r="F463" s="11">
        <v>14</v>
      </c>
      <c r="G463" s="11" t="s">
        <v>64</v>
      </c>
      <c r="H463" s="11" t="s">
        <v>65</v>
      </c>
      <c r="I463" s="11">
        <v>40.702924224535998</v>
      </c>
      <c r="J463" s="11">
        <v>-73.926278019353802</v>
      </c>
      <c r="K463" s="11">
        <v>181</v>
      </c>
      <c r="L463" s="11">
        <v>42.6006154497124</v>
      </c>
      <c r="M463" s="11">
        <v>42.874468218633297</v>
      </c>
      <c r="N463" s="11" t="s">
        <v>59</v>
      </c>
      <c r="O463" s="11" t="s">
        <v>58</v>
      </c>
      <c r="P463" s="11">
        <v>0</v>
      </c>
      <c r="Q463" s="11">
        <v>0.27549782295001402</v>
      </c>
      <c r="R463" s="11">
        <v>3</v>
      </c>
      <c r="S463" s="11">
        <v>18</v>
      </c>
      <c r="T463" s="11">
        <v>78.287926042464804</v>
      </c>
      <c r="U463" s="11">
        <v>5.0573185642078098</v>
      </c>
      <c r="V463" s="11" t="s">
        <v>63</v>
      </c>
    </row>
    <row r="464" spans="1:22" x14ac:dyDescent="0.3">
      <c r="A464" s="9">
        <v>45353.604166666701</v>
      </c>
      <c r="B464" s="10">
        <v>45353</v>
      </c>
      <c r="C464" s="11">
        <v>2024</v>
      </c>
      <c r="D464" s="11">
        <v>3</v>
      </c>
      <c r="E464" s="11">
        <v>2</v>
      </c>
      <c r="F464" s="11">
        <v>14</v>
      </c>
      <c r="G464" s="11" t="s">
        <v>64</v>
      </c>
      <c r="H464" s="11" t="s">
        <v>65</v>
      </c>
      <c r="I464" s="11">
        <v>40.722384586464997</v>
      </c>
      <c r="J464" s="11">
        <v>-73.925546830406702</v>
      </c>
      <c r="K464" s="11">
        <v>221</v>
      </c>
      <c r="L464" s="11">
        <v>5.2435033148668202</v>
      </c>
      <c r="M464" s="11">
        <v>38.240559421403802</v>
      </c>
      <c r="N464" s="11" t="s">
        <v>59</v>
      </c>
      <c r="O464" s="11" t="s">
        <v>58</v>
      </c>
      <c r="P464" s="11">
        <v>0</v>
      </c>
      <c r="Q464" s="11">
        <v>-0.28200304772618201</v>
      </c>
      <c r="R464" s="11">
        <v>20</v>
      </c>
      <c r="S464" s="11">
        <v>4</v>
      </c>
      <c r="T464" s="11">
        <v>57.763212422367197</v>
      </c>
      <c r="U464" s="11">
        <v>13.8208820857703</v>
      </c>
      <c r="V464" s="11" t="s">
        <v>56</v>
      </c>
    </row>
    <row r="465" spans="1:22" x14ac:dyDescent="0.3">
      <c r="A465" s="9">
        <v>45353.607638888898</v>
      </c>
      <c r="B465" s="10">
        <v>45353</v>
      </c>
      <c r="C465" s="11">
        <v>2024</v>
      </c>
      <c r="D465" s="11">
        <v>3</v>
      </c>
      <c r="E465" s="11">
        <v>2</v>
      </c>
      <c r="F465" s="11">
        <v>14</v>
      </c>
      <c r="G465" s="11" t="s">
        <v>64</v>
      </c>
      <c r="H465" s="11" t="s">
        <v>65</v>
      </c>
      <c r="I465" s="11">
        <v>40.885442977368399</v>
      </c>
      <c r="J465" s="11">
        <v>-73.9835333684007</v>
      </c>
      <c r="K465" s="11">
        <v>284</v>
      </c>
      <c r="L465" s="11">
        <v>65.889874097905107</v>
      </c>
      <c r="M465" s="11">
        <v>78.517173815093898</v>
      </c>
      <c r="N465" s="11" t="s">
        <v>54</v>
      </c>
      <c r="O465" s="11" t="s">
        <v>55</v>
      </c>
      <c r="P465" s="11">
        <v>0</v>
      </c>
      <c r="Q465" s="11">
        <v>-0.50681464911069396</v>
      </c>
      <c r="R465" s="11">
        <v>41</v>
      </c>
      <c r="S465" s="11">
        <v>29</v>
      </c>
      <c r="T465" s="11">
        <v>357.778522906207</v>
      </c>
      <c r="U465" s="11">
        <v>21.0863027710202</v>
      </c>
      <c r="V465" s="11" t="s">
        <v>56</v>
      </c>
    </row>
    <row r="466" spans="1:22" x14ac:dyDescent="0.3">
      <c r="A466" s="9">
        <v>45353.611111111102</v>
      </c>
      <c r="B466" s="10">
        <v>45353</v>
      </c>
      <c r="C466" s="11">
        <v>2024</v>
      </c>
      <c r="D466" s="11">
        <v>3</v>
      </c>
      <c r="E466" s="11">
        <v>2</v>
      </c>
      <c r="F466" s="11">
        <v>14</v>
      </c>
      <c r="G466" s="11" t="s">
        <v>64</v>
      </c>
      <c r="H466" s="11" t="s">
        <v>65</v>
      </c>
      <c r="I466" s="11">
        <v>40.844924102834497</v>
      </c>
      <c r="J466" s="11">
        <v>-73.857877220185003</v>
      </c>
      <c r="K466" s="11">
        <v>257</v>
      </c>
      <c r="L466" s="11">
        <v>27.868587669221199</v>
      </c>
      <c r="M466" s="11">
        <v>50.246009356079298</v>
      </c>
      <c r="N466" s="11" t="s">
        <v>54</v>
      </c>
      <c r="O466" s="11" t="s">
        <v>58</v>
      </c>
      <c r="P466" s="11">
        <v>1</v>
      </c>
      <c r="Q466" s="11">
        <v>0.62254519431358402</v>
      </c>
      <c r="R466" s="11">
        <v>30</v>
      </c>
      <c r="S466" s="11">
        <v>21</v>
      </c>
      <c r="T466" s="11">
        <v>207.30377852928001</v>
      </c>
      <c r="U466" s="11">
        <v>24.750250414195602</v>
      </c>
      <c r="V466" s="11" t="s">
        <v>56</v>
      </c>
    </row>
    <row r="467" spans="1:22" x14ac:dyDescent="0.3">
      <c r="A467" s="9">
        <v>45353.614583333299</v>
      </c>
      <c r="B467" s="10">
        <v>45353</v>
      </c>
      <c r="C467" s="11">
        <v>2024</v>
      </c>
      <c r="D467" s="11">
        <v>3</v>
      </c>
      <c r="E467" s="11">
        <v>2</v>
      </c>
      <c r="F467" s="11">
        <v>14</v>
      </c>
      <c r="G467" s="11" t="s">
        <v>64</v>
      </c>
      <c r="H467" s="11" t="s">
        <v>65</v>
      </c>
      <c r="I467" s="11">
        <v>40.824396732926402</v>
      </c>
      <c r="J467" s="11">
        <v>-73.795840004254202</v>
      </c>
      <c r="K467" s="11">
        <v>62</v>
      </c>
      <c r="L467" s="11">
        <v>38.607344957472897</v>
      </c>
      <c r="M467" s="11">
        <v>97.939064149920895</v>
      </c>
      <c r="N467" s="11" t="s">
        <v>57</v>
      </c>
      <c r="O467" s="11" t="s">
        <v>61</v>
      </c>
      <c r="P467" s="11">
        <v>0</v>
      </c>
      <c r="Q467" s="11">
        <v>6.2713688302120599E-3</v>
      </c>
      <c r="R467" s="11">
        <v>61</v>
      </c>
      <c r="S467" s="11">
        <v>35</v>
      </c>
      <c r="T467" s="11">
        <v>334.67501502577602</v>
      </c>
      <c r="U467" s="11">
        <v>18.250618778583</v>
      </c>
      <c r="V467" s="11" t="s">
        <v>56</v>
      </c>
    </row>
    <row r="468" spans="1:22" x14ac:dyDescent="0.3">
      <c r="A468" s="9">
        <v>45353.618055555598</v>
      </c>
      <c r="B468" s="10">
        <v>45353</v>
      </c>
      <c r="C468" s="11">
        <v>2024</v>
      </c>
      <c r="D468" s="11">
        <v>3</v>
      </c>
      <c r="E468" s="11">
        <v>2</v>
      </c>
      <c r="F468" s="11">
        <v>14</v>
      </c>
      <c r="G468" s="11" t="s">
        <v>64</v>
      </c>
      <c r="H468" s="11" t="s">
        <v>65</v>
      </c>
      <c r="I468" s="11">
        <v>40.715249892975201</v>
      </c>
      <c r="J468" s="11">
        <v>-73.900900811852097</v>
      </c>
      <c r="K468" s="11">
        <v>204</v>
      </c>
      <c r="L468" s="11">
        <v>67.918794183519296</v>
      </c>
      <c r="M468" s="11">
        <v>75.323355256086302</v>
      </c>
      <c r="N468" s="11" t="s">
        <v>57</v>
      </c>
      <c r="O468" s="11" t="s">
        <v>61</v>
      </c>
      <c r="P468" s="11">
        <v>0</v>
      </c>
      <c r="Q468" s="11">
        <v>0.96428196735354998</v>
      </c>
      <c r="R468" s="11">
        <v>72</v>
      </c>
      <c r="S468" s="11">
        <v>49</v>
      </c>
      <c r="T468" s="11">
        <v>76.951607785822105</v>
      </c>
      <c r="U468" s="11">
        <v>9.6361070391873795</v>
      </c>
      <c r="V468" s="11" t="s">
        <v>56</v>
      </c>
    </row>
    <row r="469" spans="1:22" x14ac:dyDescent="0.3">
      <c r="A469" s="9">
        <v>45353.621527777803</v>
      </c>
      <c r="B469" s="10">
        <v>45353</v>
      </c>
      <c r="C469" s="11">
        <v>2024</v>
      </c>
      <c r="D469" s="11">
        <v>3</v>
      </c>
      <c r="E469" s="11">
        <v>2</v>
      </c>
      <c r="F469" s="11">
        <v>14</v>
      </c>
      <c r="G469" s="11" t="s">
        <v>64</v>
      </c>
      <c r="H469" s="11" t="s">
        <v>65</v>
      </c>
      <c r="I469" s="11">
        <v>40.752018463300402</v>
      </c>
      <c r="J469" s="11">
        <v>-73.840234702599503</v>
      </c>
      <c r="K469" s="11">
        <v>168</v>
      </c>
      <c r="L469" s="11">
        <v>49.238769666728999</v>
      </c>
      <c r="M469" s="11">
        <v>93.776589147836901</v>
      </c>
      <c r="N469" s="11" t="s">
        <v>59</v>
      </c>
      <c r="O469" s="11" t="s">
        <v>60</v>
      </c>
      <c r="P469" s="11">
        <v>0</v>
      </c>
      <c r="Q469" s="11">
        <v>0.906691046167028</v>
      </c>
      <c r="R469" s="11">
        <v>6</v>
      </c>
      <c r="S469" s="11">
        <v>25</v>
      </c>
      <c r="T469" s="11">
        <v>322.86722092221402</v>
      </c>
      <c r="U469" s="11">
        <v>7.9975647497945799</v>
      </c>
      <c r="V469" s="11" t="s">
        <v>56</v>
      </c>
    </row>
    <row r="470" spans="1:22" x14ac:dyDescent="0.3">
      <c r="A470" s="9">
        <v>45353.625</v>
      </c>
      <c r="B470" s="10">
        <v>45353</v>
      </c>
      <c r="C470" s="11">
        <v>2024</v>
      </c>
      <c r="D470" s="11">
        <v>3</v>
      </c>
      <c r="E470" s="11">
        <v>2</v>
      </c>
      <c r="F470" s="11">
        <v>15</v>
      </c>
      <c r="G470" s="11" t="s">
        <v>64</v>
      </c>
      <c r="H470" s="11" t="s">
        <v>65</v>
      </c>
      <c r="I470" s="11">
        <v>40.856665854939102</v>
      </c>
      <c r="J470" s="11">
        <v>-73.876835729605602</v>
      </c>
      <c r="K470" s="11">
        <v>285</v>
      </c>
      <c r="L470" s="11">
        <v>21.738278054528202</v>
      </c>
      <c r="M470" s="11">
        <v>32.116162793274199</v>
      </c>
      <c r="N470" s="11" t="s">
        <v>57</v>
      </c>
      <c r="O470" s="11" t="s">
        <v>60</v>
      </c>
      <c r="P470" s="11">
        <v>0</v>
      </c>
      <c r="Q470" s="11">
        <v>-0.44037474809245503</v>
      </c>
      <c r="R470" s="11">
        <v>96</v>
      </c>
      <c r="S470" s="11">
        <v>15</v>
      </c>
      <c r="T470" s="11">
        <v>215.78188376536099</v>
      </c>
      <c r="U470" s="11">
        <v>11.032987618453699</v>
      </c>
      <c r="V470" s="11" t="s">
        <v>56</v>
      </c>
    </row>
    <row r="471" spans="1:22" x14ac:dyDescent="0.3">
      <c r="A471" s="9">
        <v>45353.628472222197</v>
      </c>
      <c r="B471" s="10">
        <v>45353</v>
      </c>
      <c r="C471" s="11">
        <v>2024</v>
      </c>
      <c r="D471" s="11">
        <v>3</v>
      </c>
      <c r="E471" s="11">
        <v>2</v>
      </c>
      <c r="F471" s="11">
        <v>15</v>
      </c>
      <c r="G471" s="11" t="s">
        <v>64</v>
      </c>
      <c r="H471" s="11" t="s">
        <v>65</v>
      </c>
      <c r="I471" s="11">
        <v>40.7927334549492</v>
      </c>
      <c r="J471" s="11">
        <v>-73.935301765167395</v>
      </c>
      <c r="K471" s="11">
        <v>26</v>
      </c>
      <c r="L471" s="11">
        <v>61.591068074128401</v>
      </c>
      <c r="M471" s="11">
        <v>69.878202710595701</v>
      </c>
      <c r="N471" s="11" t="s">
        <v>57</v>
      </c>
      <c r="O471" s="11" t="s">
        <v>60</v>
      </c>
      <c r="P471" s="11">
        <v>0</v>
      </c>
      <c r="Q471" s="11">
        <v>0.70305101637438605</v>
      </c>
      <c r="R471" s="11">
        <v>95</v>
      </c>
      <c r="S471" s="11">
        <v>18</v>
      </c>
      <c r="T471" s="11">
        <v>483.33055139343998</v>
      </c>
      <c r="U471" s="11">
        <v>17.289744253280102</v>
      </c>
      <c r="V471" s="11" t="s">
        <v>63</v>
      </c>
    </row>
    <row r="472" spans="1:22" x14ac:dyDescent="0.3">
      <c r="A472" s="9">
        <v>45353.631944444503</v>
      </c>
      <c r="B472" s="10">
        <v>45353</v>
      </c>
      <c r="C472" s="11">
        <v>2024</v>
      </c>
      <c r="D472" s="11">
        <v>3</v>
      </c>
      <c r="E472" s="11">
        <v>2</v>
      </c>
      <c r="F472" s="11">
        <v>15</v>
      </c>
      <c r="G472" s="11" t="s">
        <v>64</v>
      </c>
      <c r="H472" s="11" t="s">
        <v>65</v>
      </c>
      <c r="I472" s="11">
        <v>40.6463894596816</v>
      </c>
      <c r="J472" s="11">
        <v>-73.9527537160929</v>
      </c>
      <c r="K472" s="11">
        <v>185</v>
      </c>
      <c r="L472" s="11">
        <v>48.008590272495603</v>
      </c>
      <c r="M472" s="11">
        <v>30.2751380236868</v>
      </c>
      <c r="N472" s="11" t="s">
        <v>59</v>
      </c>
      <c r="O472" s="11" t="s">
        <v>55</v>
      </c>
      <c r="P472" s="11">
        <v>0</v>
      </c>
      <c r="Q472" s="11">
        <v>-4.8442365547194298E-2</v>
      </c>
      <c r="R472" s="11">
        <v>18</v>
      </c>
      <c r="S472" s="11">
        <v>48</v>
      </c>
      <c r="T472" s="11">
        <v>92.738844770370093</v>
      </c>
      <c r="U472" s="11">
        <v>13.1682190177895</v>
      </c>
      <c r="V472" s="11" t="s">
        <v>63</v>
      </c>
    </row>
    <row r="473" spans="1:22" x14ac:dyDescent="0.3">
      <c r="A473" s="9">
        <v>45353.635416666701</v>
      </c>
      <c r="B473" s="10">
        <v>45353</v>
      </c>
      <c r="C473" s="11">
        <v>2024</v>
      </c>
      <c r="D473" s="11">
        <v>3</v>
      </c>
      <c r="E473" s="11">
        <v>2</v>
      </c>
      <c r="F473" s="11">
        <v>15</v>
      </c>
      <c r="G473" s="11" t="s">
        <v>64</v>
      </c>
      <c r="H473" s="11" t="s">
        <v>65</v>
      </c>
      <c r="I473" s="11">
        <v>40.670007754962498</v>
      </c>
      <c r="J473" s="11">
        <v>-73.931551686059294</v>
      </c>
      <c r="K473" s="11">
        <v>36</v>
      </c>
      <c r="L473" s="11">
        <v>77.604123634808602</v>
      </c>
      <c r="M473" s="11">
        <v>21.378635392871502</v>
      </c>
      <c r="N473" s="11" t="s">
        <v>59</v>
      </c>
      <c r="O473" s="11" t="s">
        <v>55</v>
      </c>
      <c r="P473" s="11">
        <v>0</v>
      </c>
      <c r="Q473" s="11">
        <v>0.58099912887968597</v>
      </c>
      <c r="R473" s="11">
        <v>31</v>
      </c>
      <c r="S473" s="11">
        <v>12</v>
      </c>
      <c r="T473" s="11">
        <v>88.397760818990903</v>
      </c>
      <c r="U473" s="11">
        <v>15.171719209175</v>
      </c>
      <c r="V473" s="11" t="s">
        <v>62</v>
      </c>
    </row>
    <row r="474" spans="1:22" x14ac:dyDescent="0.3">
      <c r="A474" s="9">
        <v>45353.638888888898</v>
      </c>
      <c r="B474" s="10">
        <v>45353</v>
      </c>
      <c r="C474" s="11">
        <v>2024</v>
      </c>
      <c r="D474" s="11">
        <v>3</v>
      </c>
      <c r="E474" s="11">
        <v>2</v>
      </c>
      <c r="F474" s="11">
        <v>15</v>
      </c>
      <c r="G474" s="11" t="s">
        <v>64</v>
      </c>
      <c r="H474" s="11" t="s">
        <v>65</v>
      </c>
      <c r="I474" s="11">
        <v>40.8772465405426</v>
      </c>
      <c r="J474" s="11">
        <v>-73.770154142942701</v>
      </c>
      <c r="K474" s="11">
        <v>146</v>
      </c>
      <c r="L474" s="11">
        <v>13.361728934308999</v>
      </c>
      <c r="M474" s="11">
        <v>69.042003871262907</v>
      </c>
      <c r="N474" s="11" t="s">
        <v>57</v>
      </c>
      <c r="O474" s="11" t="s">
        <v>60</v>
      </c>
      <c r="P474" s="11">
        <v>0</v>
      </c>
      <c r="Q474" s="11">
        <v>-0.31992546071612699</v>
      </c>
      <c r="R474" s="11">
        <v>34</v>
      </c>
      <c r="S474" s="11">
        <v>44</v>
      </c>
      <c r="T474" s="11">
        <v>396.90238215599902</v>
      </c>
      <c r="U474" s="11">
        <v>23.530041545143799</v>
      </c>
      <c r="V474" s="11" t="s">
        <v>56</v>
      </c>
    </row>
    <row r="475" spans="1:22" x14ac:dyDescent="0.3">
      <c r="A475" s="9">
        <v>45353.642361111102</v>
      </c>
      <c r="B475" s="10">
        <v>45353</v>
      </c>
      <c r="C475" s="11">
        <v>2024</v>
      </c>
      <c r="D475" s="11">
        <v>3</v>
      </c>
      <c r="E475" s="11">
        <v>2</v>
      </c>
      <c r="F475" s="11">
        <v>15</v>
      </c>
      <c r="G475" s="11" t="s">
        <v>64</v>
      </c>
      <c r="H475" s="11" t="s">
        <v>65</v>
      </c>
      <c r="I475" s="11">
        <v>40.825116955845502</v>
      </c>
      <c r="J475" s="11">
        <v>-73.936702283101894</v>
      </c>
      <c r="K475" s="11">
        <v>82</v>
      </c>
      <c r="L475" s="11">
        <v>45.463575496461097</v>
      </c>
      <c r="M475" s="11">
        <v>93.962901854427997</v>
      </c>
      <c r="N475" s="11" t="s">
        <v>59</v>
      </c>
      <c r="O475" s="11" t="s">
        <v>55</v>
      </c>
      <c r="P475" s="11">
        <v>0</v>
      </c>
      <c r="Q475" s="11">
        <v>0.69384326852254596</v>
      </c>
      <c r="R475" s="11">
        <v>82</v>
      </c>
      <c r="S475" s="11">
        <v>11</v>
      </c>
      <c r="T475" s="11">
        <v>410.07502039364903</v>
      </c>
      <c r="U475" s="11">
        <v>17.613528542127099</v>
      </c>
      <c r="V475" s="11" t="s">
        <v>56</v>
      </c>
    </row>
    <row r="476" spans="1:22" x14ac:dyDescent="0.3">
      <c r="A476" s="9">
        <v>45353.645833333299</v>
      </c>
      <c r="B476" s="10">
        <v>45353</v>
      </c>
      <c r="C476" s="11">
        <v>2024</v>
      </c>
      <c r="D476" s="11">
        <v>3</v>
      </c>
      <c r="E476" s="11">
        <v>2</v>
      </c>
      <c r="F476" s="11">
        <v>15</v>
      </c>
      <c r="G476" s="11" t="s">
        <v>64</v>
      </c>
      <c r="H476" s="11" t="s">
        <v>65</v>
      </c>
      <c r="I476" s="11">
        <v>40.769795331363703</v>
      </c>
      <c r="J476" s="11">
        <v>-73.722950461614701</v>
      </c>
      <c r="K476" s="11">
        <v>182</v>
      </c>
      <c r="L476" s="11">
        <v>63.855431135701203</v>
      </c>
      <c r="M476" s="11">
        <v>24.881518389824301</v>
      </c>
      <c r="N476" s="11" t="s">
        <v>59</v>
      </c>
      <c r="O476" s="11" t="s">
        <v>58</v>
      </c>
      <c r="P476" s="11">
        <v>0</v>
      </c>
      <c r="Q476" s="11">
        <v>0.104674588824436</v>
      </c>
      <c r="R476" s="11">
        <v>20</v>
      </c>
      <c r="S476" s="11">
        <v>25</v>
      </c>
      <c r="T476" s="11">
        <v>234.967252672461</v>
      </c>
      <c r="U476" s="11">
        <v>12.3314892960189</v>
      </c>
      <c r="V476" s="11" t="s">
        <v>63</v>
      </c>
    </row>
    <row r="477" spans="1:22" x14ac:dyDescent="0.3">
      <c r="A477" s="9">
        <v>45353.649305555598</v>
      </c>
      <c r="B477" s="10">
        <v>45353</v>
      </c>
      <c r="C477" s="11">
        <v>2024</v>
      </c>
      <c r="D477" s="11">
        <v>3</v>
      </c>
      <c r="E477" s="11">
        <v>2</v>
      </c>
      <c r="F477" s="11">
        <v>15</v>
      </c>
      <c r="G477" s="11" t="s">
        <v>64</v>
      </c>
      <c r="H477" s="11" t="s">
        <v>65</v>
      </c>
      <c r="I477" s="11">
        <v>40.895379301416</v>
      </c>
      <c r="J477" s="11">
        <v>-73.889395187882698</v>
      </c>
      <c r="K477" s="11">
        <v>282</v>
      </c>
      <c r="L477" s="11">
        <v>53.048403195844898</v>
      </c>
      <c r="M477" s="11">
        <v>14.014016955471201</v>
      </c>
      <c r="N477" s="11" t="s">
        <v>57</v>
      </c>
      <c r="O477" s="11" t="s">
        <v>61</v>
      </c>
      <c r="P477" s="11">
        <v>0</v>
      </c>
      <c r="Q477" s="11">
        <v>-0.884019909917654</v>
      </c>
      <c r="R477" s="11">
        <v>45</v>
      </c>
      <c r="S477" s="11">
        <v>21</v>
      </c>
      <c r="T477" s="11">
        <v>460.122536665746</v>
      </c>
      <c r="U477" s="11">
        <v>10.2877949403186</v>
      </c>
      <c r="V477" s="11" t="s">
        <v>56</v>
      </c>
    </row>
    <row r="478" spans="1:22" x14ac:dyDescent="0.3">
      <c r="A478" s="9">
        <v>45353.652777777803</v>
      </c>
      <c r="B478" s="10">
        <v>45353</v>
      </c>
      <c r="C478" s="11">
        <v>2024</v>
      </c>
      <c r="D478" s="11">
        <v>3</v>
      </c>
      <c r="E478" s="11">
        <v>2</v>
      </c>
      <c r="F478" s="11">
        <v>15</v>
      </c>
      <c r="G478" s="11" t="s">
        <v>64</v>
      </c>
      <c r="H478" s="11" t="s">
        <v>65</v>
      </c>
      <c r="I478" s="11">
        <v>40.674763042352303</v>
      </c>
      <c r="J478" s="11">
        <v>-73.721203377144505</v>
      </c>
      <c r="K478" s="11">
        <v>255</v>
      </c>
      <c r="L478" s="11">
        <v>51.7886662756354</v>
      </c>
      <c r="M478" s="11">
        <v>25.075635786810501</v>
      </c>
      <c r="N478" s="11" t="s">
        <v>54</v>
      </c>
      <c r="O478" s="11" t="s">
        <v>61</v>
      </c>
      <c r="P478" s="11">
        <v>0</v>
      </c>
      <c r="Q478" s="11">
        <v>-0.47842271701329903</v>
      </c>
      <c r="R478" s="11">
        <v>17</v>
      </c>
      <c r="S478" s="11">
        <v>46</v>
      </c>
      <c r="T478" s="11">
        <v>366.98223800266499</v>
      </c>
      <c r="U478" s="11">
        <v>9.5256733789350196</v>
      </c>
      <c r="V478" s="11" t="s">
        <v>56</v>
      </c>
    </row>
    <row r="479" spans="1:22" x14ac:dyDescent="0.3">
      <c r="A479" s="9">
        <v>45353.65625</v>
      </c>
      <c r="B479" s="10">
        <v>45353</v>
      </c>
      <c r="C479" s="11">
        <v>2024</v>
      </c>
      <c r="D479" s="11">
        <v>3</v>
      </c>
      <c r="E479" s="11">
        <v>2</v>
      </c>
      <c r="F479" s="11">
        <v>15</v>
      </c>
      <c r="G479" s="11" t="s">
        <v>64</v>
      </c>
      <c r="H479" s="11" t="s">
        <v>65</v>
      </c>
      <c r="I479" s="11">
        <v>40.7659340992521</v>
      </c>
      <c r="J479" s="11">
        <v>-73.734759655314306</v>
      </c>
      <c r="K479" s="11">
        <v>143</v>
      </c>
      <c r="L479" s="11">
        <v>29.820808717464299</v>
      </c>
      <c r="M479" s="11">
        <v>90.719207428458404</v>
      </c>
      <c r="N479" s="11" t="s">
        <v>57</v>
      </c>
      <c r="O479" s="11" t="s">
        <v>60</v>
      </c>
      <c r="P479" s="11">
        <v>0</v>
      </c>
      <c r="Q479" s="11">
        <v>1.33224730629566E-2</v>
      </c>
      <c r="R479" s="11">
        <v>36</v>
      </c>
      <c r="S479" s="11">
        <v>40</v>
      </c>
      <c r="T479" s="11">
        <v>168.18471735440301</v>
      </c>
      <c r="U479" s="11">
        <v>14.1607771694264</v>
      </c>
      <c r="V479" s="11" t="s">
        <v>56</v>
      </c>
    </row>
    <row r="480" spans="1:22" x14ac:dyDescent="0.3">
      <c r="A480" s="9">
        <v>45353.659722222197</v>
      </c>
      <c r="B480" s="10">
        <v>45353</v>
      </c>
      <c r="C480" s="11">
        <v>2024</v>
      </c>
      <c r="D480" s="11">
        <v>3</v>
      </c>
      <c r="E480" s="11">
        <v>2</v>
      </c>
      <c r="F480" s="11">
        <v>15</v>
      </c>
      <c r="G480" s="11" t="s">
        <v>64</v>
      </c>
      <c r="H480" s="11" t="s">
        <v>65</v>
      </c>
      <c r="I480" s="11">
        <v>40.603086063222797</v>
      </c>
      <c r="J480" s="11">
        <v>-73.862742970192798</v>
      </c>
      <c r="K480" s="11">
        <v>73</v>
      </c>
      <c r="L480" s="11">
        <v>19.002603929290199</v>
      </c>
      <c r="M480" s="11">
        <v>88.571422224652096</v>
      </c>
      <c r="N480" s="11" t="s">
        <v>57</v>
      </c>
      <c r="O480" s="11" t="s">
        <v>58</v>
      </c>
      <c r="P480" s="11">
        <v>0</v>
      </c>
      <c r="Q480" s="11">
        <v>-0.48269743605868498</v>
      </c>
      <c r="R480" s="11">
        <v>47</v>
      </c>
      <c r="S480" s="11">
        <v>19</v>
      </c>
      <c r="T480" s="11">
        <v>140.85295238006799</v>
      </c>
      <c r="U480" s="11">
        <v>28.321061881571801</v>
      </c>
      <c r="V480" s="11" t="s">
        <v>56</v>
      </c>
    </row>
    <row r="481" spans="1:22" x14ac:dyDescent="0.3">
      <c r="A481" s="9">
        <v>45353.663194444503</v>
      </c>
      <c r="B481" s="10">
        <v>45353</v>
      </c>
      <c r="C481" s="11">
        <v>2024</v>
      </c>
      <c r="D481" s="11">
        <v>3</v>
      </c>
      <c r="E481" s="11">
        <v>2</v>
      </c>
      <c r="F481" s="11">
        <v>15</v>
      </c>
      <c r="G481" s="11" t="s">
        <v>64</v>
      </c>
      <c r="H481" s="11" t="s">
        <v>65</v>
      </c>
      <c r="I481" s="11">
        <v>40.800532334703298</v>
      </c>
      <c r="J481" s="11">
        <v>-73.907820786406603</v>
      </c>
      <c r="K481" s="11">
        <v>48</v>
      </c>
      <c r="L481" s="11">
        <v>69.805751937088203</v>
      </c>
      <c r="M481" s="11">
        <v>10.523461901446501</v>
      </c>
      <c r="N481" s="11" t="s">
        <v>57</v>
      </c>
      <c r="O481" s="11" t="s">
        <v>58</v>
      </c>
      <c r="P481" s="11">
        <v>0</v>
      </c>
      <c r="Q481" s="11">
        <v>0.140725955826183</v>
      </c>
      <c r="R481" s="11">
        <v>40</v>
      </c>
      <c r="S481" s="11">
        <v>27</v>
      </c>
      <c r="T481" s="11">
        <v>164.99377370088601</v>
      </c>
      <c r="U481" s="11">
        <v>26.5932475464402</v>
      </c>
      <c r="V481" s="11" t="s">
        <v>62</v>
      </c>
    </row>
    <row r="482" spans="1:22" x14ac:dyDescent="0.3">
      <c r="A482" s="9">
        <v>45353.666666666701</v>
      </c>
      <c r="B482" s="10">
        <v>45353</v>
      </c>
      <c r="C482" s="11">
        <v>2024</v>
      </c>
      <c r="D482" s="11">
        <v>3</v>
      </c>
      <c r="E482" s="11">
        <v>2</v>
      </c>
      <c r="F482" s="11">
        <v>16</v>
      </c>
      <c r="G482" s="11" t="s">
        <v>64</v>
      </c>
      <c r="H482" s="11" t="s">
        <v>65</v>
      </c>
      <c r="I482" s="11">
        <v>40.711787302484403</v>
      </c>
      <c r="J482" s="11">
        <v>-73.937447675957401</v>
      </c>
      <c r="K482" s="11">
        <v>118</v>
      </c>
      <c r="L482" s="11">
        <v>5.4401557559588003</v>
      </c>
      <c r="M482" s="11">
        <v>28.384918708279301</v>
      </c>
      <c r="N482" s="11" t="s">
        <v>59</v>
      </c>
      <c r="O482" s="11" t="s">
        <v>60</v>
      </c>
      <c r="P482" s="11">
        <v>0</v>
      </c>
      <c r="Q482" s="11">
        <v>-4.9406444031440101E-2</v>
      </c>
      <c r="R482" s="11">
        <v>33</v>
      </c>
      <c r="S482" s="11">
        <v>19</v>
      </c>
      <c r="T482" s="11">
        <v>160.34202730523899</v>
      </c>
      <c r="U482" s="11">
        <v>20.968991103326399</v>
      </c>
      <c r="V482" s="11" t="s">
        <v>56</v>
      </c>
    </row>
    <row r="483" spans="1:22" x14ac:dyDescent="0.3">
      <c r="A483" s="9">
        <v>45353.670138888898</v>
      </c>
      <c r="B483" s="10">
        <v>45353</v>
      </c>
      <c r="C483" s="11">
        <v>2024</v>
      </c>
      <c r="D483" s="11">
        <v>3</v>
      </c>
      <c r="E483" s="11">
        <v>2</v>
      </c>
      <c r="F483" s="11">
        <v>16</v>
      </c>
      <c r="G483" s="11" t="s">
        <v>64</v>
      </c>
      <c r="H483" s="11" t="s">
        <v>65</v>
      </c>
      <c r="I483" s="11">
        <v>40.804176076130297</v>
      </c>
      <c r="J483" s="11">
        <v>-73.743793926631497</v>
      </c>
      <c r="K483" s="11">
        <v>153</v>
      </c>
      <c r="L483" s="11">
        <v>68.941734321137005</v>
      </c>
      <c r="M483" s="11">
        <v>36.392430070133202</v>
      </c>
      <c r="N483" s="11" t="s">
        <v>59</v>
      </c>
      <c r="O483" s="11" t="s">
        <v>55</v>
      </c>
      <c r="P483" s="11">
        <v>0</v>
      </c>
      <c r="Q483" s="11">
        <v>0.43077822416618899</v>
      </c>
      <c r="R483" s="11">
        <v>28</v>
      </c>
      <c r="S483" s="11">
        <v>8</v>
      </c>
      <c r="T483" s="11">
        <v>105.127981514073</v>
      </c>
      <c r="U483" s="11">
        <v>18.031584857188001</v>
      </c>
      <c r="V483" s="11" t="s">
        <v>63</v>
      </c>
    </row>
    <row r="484" spans="1:22" x14ac:dyDescent="0.3">
      <c r="A484" s="9">
        <v>45353.673611111102</v>
      </c>
      <c r="B484" s="10">
        <v>45353</v>
      </c>
      <c r="C484" s="11">
        <v>2024</v>
      </c>
      <c r="D484" s="11">
        <v>3</v>
      </c>
      <c r="E484" s="11">
        <v>2</v>
      </c>
      <c r="F484" s="11">
        <v>16</v>
      </c>
      <c r="G484" s="11" t="s">
        <v>64</v>
      </c>
      <c r="H484" s="11" t="s">
        <v>65</v>
      </c>
      <c r="I484" s="11">
        <v>40.693677168468703</v>
      </c>
      <c r="J484" s="11">
        <v>-73.843679071009504</v>
      </c>
      <c r="K484" s="11">
        <v>188</v>
      </c>
      <c r="L484" s="11">
        <v>75.690549879149003</v>
      </c>
      <c r="M484" s="11">
        <v>29.372799942364701</v>
      </c>
      <c r="N484" s="11" t="s">
        <v>54</v>
      </c>
      <c r="O484" s="11" t="s">
        <v>60</v>
      </c>
      <c r="P484" s="11">
        <v>0</v>
      </c>
      <c r="Q484" s="11">
        <v>0.97699533352791701</v>
      </c>
      <c r="R484" s="11">
        <v>71</v>
      </c>
      <c r="S484" s="11">
        <v>33</v>
      </c>
      <c r="T484" s="11">
        <v>110.498000825226</v>
      </c>
      <c r="U484" s="11">
        <v>8.5717897820541893</v>
      </c>
      <c r="V484" s="11" t="s">
        <v>63</v>
      </c>
    </row>
    <row r="485" spans="1:22" x14ac:dyDescent="0.3">
      <c r="A485" s="9">
        <v>45353.677083333299</v>
      </c>
      <c r="B485" s="10">
        <v>45353</v>
      </c>
      <c r="C485" s="11">
        <v>2024</v>
      </c>
      <c r="D485" s="11">
        <v>3</v>
      </c>
      <c r="E485" s="11">
        <v>2</v>
      </c>
      <c r="F485" s="11">
        <v>16</v>
      </c>
      <c r="G485" s="11" t="s">
        <v>64</v>
      </c>
      <c r="H485" s="11" t="s">
        <v>65</v>
      </c>
      <c r="I485" s="11">
        <v>40.777926876187102</v>
      </c>
      <c r="J485" s="11">
        <v>-73.890413973252706</v>
      </c>
      <c r="K485" s="11">
        <v>188</v>
      </c>
      <c r="L485" s="11">
        <v>50.616168346314403</v>
      </c>
      <c r="M485" s="11">
        <v>65.507836499844501</v>
      </c>
      <c r="N485" s="11" t="s">
        <v>59</v>
      </c>
      <c r="O485" s="11" t="s">
        <v>61</v>
      </c>
      <c r="P485" s="11">
        <v>0</v>
      </c>
      <c r="Q485" s="11">
        <v>0.92030543198152903</v>
      </c>
      <c r="R485" s="11">
        <v>43</v>
      </c>
      <c r="S485" s="11">
        <v>21</v>
      </c>
      <c r="T485" s="11">
        <v>460.66932182140403</v>
      </c>
      <c r="U485" s="11">
        <v>6.1003606267212502</v>
      </c>
      <c r="V485" s="11" t="s">
        <v>63</v>
      </c>
    </row>
    <row r="486" spans="1:22" x14ac:dyDescent="0.3">
      <c r="A486" s="9">
        <v>45353.680555555598</v>
      </c>
      <c r="B486" s="10">
        <v>45353</v>
      </c>
      <c r="C486" s="11">
        <v>2024</v>
      </c>
      <c r="D486" s="11">
        <v>3</v>
      </c>
      <c r="E486" s="11">
        <v>2</v>
      </c>
      <c r="F486" s="11">
        <v>16</v>
      </c>
      <c r="G486" s="11" t="s">
        <v>64</v>
      </c>
      <c r="H486" s="11" t="s">
        <v>65</v>
      </c>
      <c r="I486" s="11">
        <v>40.758616273511599</v>
      </c>
      <c r="J486" s="11">
        <v>-73.819358522669702</v>
      </c>
      <c r="K486" s="11">
        <v>150</v>
      </c>
      <c r="L486" s="11">
        <v>46.592984118007003</v>
      </c>
      <c r="M486" s="11">
        <v>15.316655888884901</v>
      </c>
      <c r="N486" s="11" t="s">
        <v>57</v>
      </c>
      <c r="O486" s="11" t="s">
        <v>60</v>
      </c>
      <c r="P486" s="11">
        <v>0</v>
      </c>
      <c r="Q486" s="11">
        <v>-0.91519911798922504</v>
      </c>
      <c r="R486" s="11">
        <v>26</v>
      </c>
      <c r="S486" s="11">
        <v>18</v>
      </c>
      <c r="T486" s="11">
        <v>372.51914533141598</v>
      </c>
      <c r="U486" s="11">
        <v>24.420981936930101</v>
      </c>
      <c r="V486" s="11" t="s">
        <v>63</v>
      </c>
    </row>
    <row r="487" spans="1:22" x14ac:dyDescent="0.3">
      <c r="A487" s="9">
        <v>45353.684027777803</v>
      </c>
      <c r="B487" s="10">
        <v>45353</v>
      </c>
      <c r="C487" s="11">
        <v>2024</v>
      </c>
      <c r="D487" s="11">
        <v>3</v>
      </c>
      <c r="E487" s="11">
        <v>2</v>
      </c>
      <c r="F487" s="11">
        <v>16</v>
      </c>
      <c r="G487" s="11" t="s">
        <v>64</v>
      </c>
      <c r="H487" s="11" t="s">
        <v>65</v>
      </c>
      <c r="I487" s="11">
        <v>40.694659984433102</v>
      </c>
      <c r="J487" s="11">
        <v>-73.861106828291497</v>
      </c>
      <c r="K487" s="11">
        <v>225</v>
      </c>
      <c r="L487" s="11">
        <v>8.0859024062550109</v>
      </c>
      <c r="M487" s="11">
        <v>53.097748553873899</v>
      </c>
      <c r="N487" s="11" t="s">
        <v>57</v>
      </c>
      <c r="O487" s="11" t="s">
        <v>61</v>
      </c>
      <c r="P487" s="11">
        <v>1</v>
      </c>
      <c r="Q487" s="11">
        <v>-0.77426658751890298</v>
      </c>
      <c r="R487" s="11">
        <v>43</v>
      </c>
      <c r="S487" s="11">
        <v>38</v>
      </c>
      <c r="T487" s="11">
        <v>166.974812883883</v>
      </c>
      <c r="U487" s="11">
        <v>6.31995065959571</v>
      </c>
      <c r="V487" s="11" t="s">
        <v>56</v>
      </c>
    </row>
    <row r="488" spans="1:22" x14ac:dyDescent="0.3">
      <c r="A488" s="9">
        <v>45353.6875</v>
      </c>
      <c r="B488" s="10">
        <v>45353</v>
      </c>
      <c r="C488" s="11">
        <v>2024</v>
      </c>
      <c r="D488" s="11">
        <v>3</v>
      </c>
      <c r="E488" s="11">
        <v>2</v>
      </c>
      <c r="F488" s="11">
        <v>16</v>
      </c>
      <c r="G488" s="11" t="s">
        <v>64</v>
      </c>
      <c r="H488" s="11" t="s">
        <v>65</v>
      </c>
      <c r="I488" s="11">
        <v>40.676996881223701</v>
      </c>
      <c r="J488" s="11">
        <v>-73.991177523338706</v>
      </c>
      <c r="K488" s="11">
        <v>39</v>
      </c>
      <c r="L488" s="11">
        <v>10.6724626761218</v>
      </c>
      <c r="M488" s="11">
        <v>17.316344498846799</v>
      </c>
      <c r="N488" s="11" t="s">
        <v>59</v>
      </c>
      <c r="O488" s="11" t="s">
        <v>60</v>
      </c>
      <c r="P488" s="11">
        <v>0</v>
      </c>
      <c r="Q488" s="11">
        <v>-0.33632318554500101</v>
      </c>
      <c r="R488" s="11">
        <v>40</v>
      </c>
      <c r="S488" s="11">
        <v>22</v>
      </c>
      <c r="T488" s="11">
        <v>159.70544272985299</v>
      </c>
      <c r="U488" s="11">
        <v>21.7027065462817</v>
      </c>
      <c r="V488" s="11" t="s">
        <v>56</v>
      </c>
    </row>
    <row r="489" spans="1:22" x14ac:dyDescent="0.3">
      <c r="A489" s="9">
        <v>45353.690972222197</v>
      </c>
      <c r="B489" s="10">
        <v>45353</v>
      </c>
      <c r="C489" s="11">
        <v>2024</v>
      </c>
      <c r="D489" s="11">
        <v>3</v>
      </c>
      <c r="E489" s="11">
        <v>2</v>
      </c>
      <c r="F489" s="11">
        <v>16</v>
      </c>
      <c r="G489" s="11" t="s">
        <v>64</v>
      </c>
      <c r="H489" s="11" t="s">
        <v>65</v>
      </c>
      <c r="I489" s="11">
        <v>40.610569982270903</v>
      </c>
      <c r="J489" s="11">
        <v>-73.710467267971296</v>
      </c>
      <c r="K489" s="11">
        <v>229</v>
      </c>
      <c r="L489" s="11">
        <v>9.6346367340423402</v>
      </c>
      <c r="M489" s="11">
        <v>66.574951487451102</v>
      </c>
      <c r="N489" s="11" t="s">
        <v>57</v>
      </c>
      <c r="O489" s="11" t="s">
        <v>60</v>
      </c>
      <c r="P489" s="11">
        <v>0</v>
      </c>
      <c r="Q489" s="11">
        <v>-0.15704101108431701</v>
      </c>
      <c r="R489" s="11">
        <v>82</v>
      </c>
      <c r="S489" s="11">
        <v>2</v>
      </c>
      <c r="T489" s="11">
        <v>381.57103955703701</v>
      </c>
      <c r="U489" s="11">
        <v>20.5422591144218</v>
      </c>
      <c r="V489" s="11" t="s">
        <v>56</v>
      </c>
    </row>
    <row r="490" spans="1:22" x14ac:dyDescent="0.3">
      <c r="A490" s="9">
        <v>45353.694444444503</v>
      </c>
      <c r="B490" s="10">
        <v>45353</v>
      </c>
      <c r="C490" s="11">
        <v>2024</v>
      </c>
      <c r="D490" s="11">
        <v>3</v>
      </c>
      <c r="E490" s="11">
        <v>2</v>
      </c>
      <c r="F490" s="11">
        <v>16</v>
      </c>
      <c r="G490" s="11" t="s">
        <v>64</v>
      </c>
      <c r="H490" s="11" t="s">
        <v>65</v>
      </c>
      <c r="I490" s="11">
        <v>40.895923546308403</v>
      </c>
      <c r="J490" s="11">
        <v>-73.725380241942702</v>
      </c>
      <c r="K490" s="11">
        <v>121</v>
      </c>
      <c r="L490" s="11">
        <v>54.3533720487534</v>
      </c>
      <c r="M490" s="11">
        <v>88.818803766569403</v>
      </c>
      <c r="N490" s="11" t="s">
        <v>54</v>
      </c>
      <c r="O490" s="11" t="s">
        <v>58</v>
      </c>
      <c r="P490" s="11">
        <v>0</v>
      </c>
      <c r="Q490" s="11">
        <v>-0.81376883908818498</v>
      </c>
      <c r="R490" s="11">
        <v>57</v>
      </c>
      <c r="S490" s="11">
        <v>49</v>
      </c>
      <c r="T490" s="11">
        <v>447.24705074947798</v>
      </c>
      <c r="U490" s="11">
        <v>24.912584761595401</v>
      </c>
      <c r="V490" s="11" t="s">
        <v>56</v>
      </c>
    </row>
    <row r="491" spans="1:22" x14ac:dyDescent="0.3">
      <c r="A491" s="9">
        <v>45353.697916666701</v>
      </c>
      <c r="B491" s="10">
        <v>45353</v>
      </c>
      <c r="C491" s="11">
        <v>2024</v>
      </c>
      <c r="D491" s="11">
        <v>3</v>
      </c>
      <c r="E491" s="11">
        <v>2</v>
      </c>
      <c r="F491" s="11">
        <v>16</v>
      </c>
      <c r="G491" s="11" t="s">
        <v>64</v>
      </c>
      <c r="H491" s="11" t="s">
        <v>65</v>
      </c>
      <c r="I491" s="11">
        <v>40.863375714651703</v>
      </c>
      <c r="J491" s="11">
        <v>-73.872569093929997</v>
      </c>
      <c r="K491" s="11">
        <v>55</v>
      </c>
      <c r="L491" s="11">
        <v>41.845376975008698</v>
      </c>
      <c r="M491" s="11">
        <v>87.976937581573907</v>
      </c>
      <c r="N491" s="11" t="s">
        <v>57</v>
      </c>
      <c r="O491" s="11" t="s">
        <v>55</v>
      </c>
      <c r="P491" s="11">
        <v>0</v>
      </c>
      <c r="Q491" s="11">
        <v>0.93179674314245298</v>
      </c>
      <c r="R491" s="11">
        <v>70</v>
      </c>
      <c r="S491" s="11">
        <v>40</v>
      </c>
      <c r="T491" s="11">
        <v>191.36861188270899</v>
      </c>
      <c r="U491" s="11">
        <v>9.7422845858426808</v>
      </c>
      <c r="V491" s="11" t="s">
        <v>56</v>
      </c>
    </row>
    <row r="492" spans="1:22" x14ac:dyDescent="0.3">
      <c r="A492" s="9">
        <v>45353.701388888898</v>
      </c>
      <c r="B492" s="10">
        <v>45353</v>
      </c>
      <c r="C492" s="11">
        <v>2024</v>
      </c>
      <c r="D492" s="11">
        <v>3</v>
      </c>
      <c r="E492" s="11">
        <v>2</v>
      </c>
      <c r="F492" s="11">
        <v>16</v>
      </c>
      <c r="G492" s="11" t="s">
        <v>64</v>
      </c>
      <c r="H492" s="11" t="s">
        <v>65</v>
      </c>
      <c r="I492" s="11">
        <v>40.762954650641802</v>
      </c>
      <c r="J492" s="11">
        <v>-73.751712511091498</v>
      </c>
      <c r="K492" s="11">
        <v>114</v>
      </c>
      <c r="L492" s="11">
        <v>73.641679593036997</v>
      </c>
      <c r="M492" s="11">
        <v>69.718085903259905</v>
      </c>
      <c r="N492" s="11" t="s">
        <v>54</v>
      </c>
      <c r="O492" s="11" t="s">
        <v>61</v>
      </c>
      <c r="P492" s="11">
        <v>0</v>
      </c>
      <c r="Q492" s="11">
        <v>1.6176868513465101E-2</v>
      </c>
      <c r="R492" s="11">
        <v>72</v>
      </c>
      <c r="S492" s="11">
        <v>29</v>
      </c>
      <c r="T492" s="11">
        <v>316.386034930562</v>
      </c>
      <c r="U492" s="11">
        <v>9.5352178822271298</v>
      </c>
      <c r="V492" s="11" t="s">
        <v>63</v>
      </c>
    </row>
    <row r="493" spans="1:22" x14ac:dyDescent="0.3">
      <c r="A493" s="9">
        <v>45353.704861111102</v>
      </c>
      <c r="B493" s="10">
        <v>45353</v>
      </c>
      <c r="C493" s="11">
        <v>2024</v>
      </c>
      <c r="D493" s="11">
        <v>3</v>
      </c>
      <c r="E493" s="11">
        <v>2</v>
      </c>
      <c r="F493" s="11">
        <v>16</v>
      </c>
      <c r="G493" s="11" t="s">
        <v>64</v>
      </c>
      <c r="H493" s="11" t="s">
        <v>65</v>
      </c>
      <c r="I493" s="11">
        <v>40.828403993499897</v>
      </c>
      <c r="J493" s="11">
        <v>-73.770555302245398</v>
      </c>
      <c r="K493" s="11">
        <v>256</v>
      </c>
      <c r="L493" s="11">
        <v>47.1825515982813</v>
      </c>
      <c r="M493" s="11">
        <v>98.315727356064102</v>
      </c>
      <c r="N493" s="11" t="s">
        <v>59</v>
      </c>
      <c r="O493" s="11" t="s">
        <v>58</v>
      </c>
      <c r="P493" s="11">
        <v>0</v>
      </c>
      <c r="Q493" s="11">
        <v>0.91946682100371802</v>
      </c>
      <c r="R493" s="11">
        <v>42</v>
      </c>
      <c r="S493" s="11">
        <v>8</v>
      </c>
      <c r="T493" s="11">
        <v>153.7731127607</v>
      </c>
      <c r="U493" s="11">
        <v>17.0530445582678</v>
      </c>
      <c r="V493" s="11" t="s">
        <v>56</v>
      </c>
    </row>
    <row r="494" spans="1:22" x14ac:dyDescent="0.3">
      <c r="A494" s="9">
        <v>45353.708333333299</v>
      </c>
      <c r="B494" s="10">
        <v>45353</v>
      </c>
      <c r="C494" s="11">
        <v>2024</v>
      </c>
      <c r="D494" s="11">
        <v>3</v>
      </c>
      <c r="E494" s="11">
        <v>2</v>
      </c>
      <c r="F494" s="11">
        <v>17</v>
      </c>
      <c r="G494" s="11" t="s">
        <v>64</v>
      </c>
      <c r="H494" s="11" t="s">
        <v>65</v>
      </c>
      <c r="I494" s="11">
        <v>40.655484171153702</v>
      </c>
      <c r="J494" s="11">
        <v>-73.884620756547093</v>
      </c>
      <c r="K494" s="11">
        <v>228</v>
      </c>
      <c r="L494" s="11">
        <v>38.926597096857499</v>
      </c>
      <c r="M494" s="11">
        <v>52.594188883631098</v>
      </c>
      <c r="N494" s="11" t="s">
        <v>59</v>
      </c>
      <c r="O494" s="11" t="s">
        <v>58</v>
      </c>
      <c r="P494" s="11">
        <v>0</v>
      </c>
      <c r="Q494" s="11">
        <v>-0.29086260986116302</v>
      </c>
      <c r="R494" s="11">
        <v>41</v>
      </c>
      <c r="S494" s="11">
        <v>10</v>
      </c>
      <c r="T494" s="11">
        <v>399.78754290151102</v>
      </c>
      <c r="U494" s="11">
        <v>11.405257669968799</v>
      </c>
      <c r="V494" s="11" t="s">
        <v>56</v>
      </c>
    </row>
    <row r="495" spans="1:22" x14ac:dyDescent="0.3">
      <c r="A495" s="9">
        <v>45353.711805555598</v>
      </c>
      <c r="B495" s="10">
        <v>45353</v>
      </c>
      <c r="C495" s="11">
        <v>2024</v>
      </c>
      <c r="D495" s="11">
        <v>3</v>
      </c>
      <c r="E495" s="11">
        <v>2</v>
      </c>
      <c r="F495" s="11">
        <v>17</v>
      </c>
      <c r="G495" s="11" t="s">
        <v>64</v>
      </c>
      <c r="H495" s="11" t="s">
        <v>65</v>
      </c>
      <c r="I495" s="11">
        <v>40.708008157693399</v>
      </c>
      <c r="J495" s="11">
        <v>-73.893748004984204</v>
      </c>
      <c r="K495" s="11">
        <v>143</v>
      </c>
      <c r="L495" s="11">
        <v>50.488489295105303</v>
      </c>
      <c r="M495" s="11">
        <v>13.5267221124311</v>
      </c>
      <c r="N495" s="11" t="s">
        <v>57</v>
      </c>
      <c r="O495" s="11" t="s">
        <v>58</v>
      </c>
      <c r="P495" s="11">
        <v>0</v>
      </c>
      <c r="Q495" s="11">
        <v>0.10605632840556101</v>
      </c>
      <c r="R495" s="11">
        <v>70</v>
      </c>
      <c r="S495" s="11">
        <v>11</v>
      </c>
      <c r="T495" s="11">
        <v>315.88451383990002</v>
      </c>
      <c r="U495" s="11">
        <v>11.1135017052568</v>
      </c>
      <c r="V495" s="11" t="s">
        <v>63</v>
      </c>
    </row>
    <row r="496" spans="1:22" x14ac:dyDescent="0.3">
      <c r="A496" s="9">
        <v>45353.715277777803</v>
      </c>
      <c r="B496" s="10">
        <v>45353</v>
      </c>
      <c r="C496" s="11">
        <v>2024</v>
      </c>
      <c r="D496" s="11">
        <v>3</v>
      </c>
      <c r="E496" s="11">
        <v>2</v>
      </c>
      <c r="F496" s="11">
        <v>17</v>
      </c>
      <c r="G496" s="11" t="s">
        <v>64</v>
      </c>
      <c r="H496" s="11" t="s">
        <v>65</v>
      </c>
      <c r="I496" s="11">
        <v>40.6205249700294</v>
      </c>
      <c r="J496" s="11">
        <v>-73.774257359560593</v>
      </c>
      <c r="K496" s="11">
        <v>123</v>
      </c>
      <c r="L496" s="11">
        <v>74.409010126340505</v>
      </c>
      <c r="M496" s="11">
        <v>38.166833753259397</v>
      </c>
      <c r="N496" s="11" t="s">
        <v>54</v>
      </c>
      <c r="O496" s="11" t="s">
        <v>61</v>
      </c>
      <c r="P496" s="11">
        <v>0</v>
      </c>
      <c r="Q496" s="11">
        <v>0.38291439403459798</v>
      </c>
      <c r="R496" s="11">
        <v>90</v>
      </c>
      <c r="S496" s="11">
        <v>26</v>
      </c>
      <c r="T496" s="11">
        <v>62.342277918347797</v>
      </c>
      <c r="U496" s="11">
        <v>28.1687855487971</v>
      </c>
      <c r="V496" s="11" t="s">
        <v>63</v>
      </c>
    </row>
    <row r="497" spans="1:22" x14ac:dyDescent="0.3">
      <c r="A497" s="9">
        <v>45353.71875</v>
      </c>
      <c r="B497" s="10">
        <v>45353</v>
      </c>
      <c r="C497" s="11">
        <v>2024</v>
      </c>
      <c r="D497" s="11">
        <v>3</v>
      </c>
      <c r="E497" s="11">
        <v>2</v>
      </c>
      <c r="F497" s="11">
        <v>17</v>
      </c>
      <c r="G497" s="11" t="s">
        <v>64</v>
      </c>
      <c r="H497" s="11" t="s">
        <v>65</v>
      </c>
      <c r="I497" s="11">
        <v>40.631936226884598</v>
      </c>
      <c r="J497" s="11">
        <v>-73.759849390405407</v>
      </c>
      <c r="K497" s="11">
        <v>144</v>
      </c>
      <c r="L497" s="11">
        <v>37.369650374922699</v>
      </c>
      <c r="M497" s="11">
        <v>94.990492616667396</v>
      </c>
      <c r="N497" s="11" t="s">
        <v>54</v>
      </c>
      <c r="O497" s="11" t="s">
        <v>60</v>
      </c>
      <c r="P497" s="11">
        <v>1</v>
      </c>
      <c r="Q497" s="11">
        <v>0.91039924356791202</v>
      </c>
      <c r="R497" s="11">
        <v>72</v>
      </c>
      <c r="S497" s="11">
        <v>16</v>
      </c>
      <c r="T497" s="11">
        <v>394.816559915901</v>
      </c>
      <c r="U497" s="11">
        <v>15.4660372280467</v>
      </c>
      <c r="V497" s="11" t="s">
        <v>56</v>
      </c>
    </row>
    <row r="498" spans="1:22" x14ac:dyDescent="0.3">
      <c r="A498" s="9">
        <v>45353.722222222197</v>
      </c>
      <c r="B498" s="10">
        <v>45353</v>
      </c>
      <c r="C498" s="11">
        <v>2024</v>
      </c>
      <c r="D498" s="11">
        <v>3</v>
      </c>
      <c r="E498" s="11">
        <v>2</v>
      </c>
      <c r="F498" s="11">
        <v>17</v>
      </c>
      <c r="G498" s="11" t="s">
        <v>64</v>
      </c>
      <c r="H498" s="11" t="s">
        <v>65</v>
      </c>
      <c r="I498" s="11">
        <v>40.705714163532797</v>
      </c>
      <c r="J498" s="11">
        <v>-73.714853280759399</v>
      </c>
      <c r="K498" s="11">
        <v>250</v>
      </c>
      <c r="L498" s="11">
        <v>53.628131772063</v>
      </c>
      <c r="M498" s="11">
        <v>60.391745348316</v>
      </c>
      <c r="N498" s="11" t="s">
        <v>54</v>
      </c>
      <c r="O498" s="11" t="s">
        <v>61</v>
      </c>
      <c r="P498" s="11">
        <v>0</v>
      </c>
      <c r="Q498" s="11">
        <v>0.24328639385707601</v>
      </c>
      <c r="R498" s="11">
        <v>62</v>
      </c>
      <c r="S498" s="11">
        <v>16</v>
      </c>
      <c r="T498" s="11">
        <v>197.23107415906</v>
      </c>
      <c r="U498" s="11">
        <v>13.397314659386801</v>
      </c>
      <c r="V498" s="11" t="s">
        <v>56</v>
      </c>
    </row>
    <row r="499" spans="1:22" x14ac:dyDescent="0.3">
      <c r="A499" s="9">
        <v>45353.725694444503</v>
      </c>
      <c r="B499" s="10">
        <v>45353</v>
      </c>
      <c r="C499" s="11">
        <v>2024</v>
      </c>
      <c r="D499" s="11">
        <v>3</v>
      </c>
      <c r="E499" s="11">
        <v>2</v>
      </c>
      <c r="F499" s="11">
        <v>17</v>
      </c>
      <c r="G499" s="11" t="s">
        <v>64</v>
      </c>
      <c r="H499" s="11" t="s">
        <v>65</v>
      </c>
      <c r="I499" s="11">
        <v>40.782074370699199</v>
      </c>
      <c r="J499" s="11">
        <v>-73.997341404729795</v>
      </c>
      <c r="K499" s="11">
        <v>108</v>
      </c>
      <c r="L499" s="11">
        <v>14.2072010538973</v>
      </c>
      <c r="M499" s="11">
        <v>14.9044350707858</v>
      </c>
      <c r="N499" s="11" t="s">
        <v>54</v>
      </c>
      <c r="O499" s="11" t="s">
        <v>60</v>
      </c>
      <c r="P499" s="11">
        <v>0</v>
      </c>
      <c r="Q499" s="11">
        <v>0.76798986278238002</v>
      </c>
      <c r="R499" s="11">
        <v>22</v>
      </c>
      <c r="S499" s="11">
        <v>9</v>
      </c>
      <c r="T499" s="11">
        <v>400.58174720035402</v>
      </c>
      <c r="U499" s="11">
        <v>24.6460724592262</v>
      </c>
      <c r="V499" s="11" t="s">
        <v>56</v>
      </c>
    </row>
    <row r="500" spans="1:22" x14ac:dyDescent="0.3">
      <c r="A500" s="9">
        <v>45353.729166666701</v>
      </c>
      <c r="B500" s="10">
        <v>45353</v>
      </c>
      <c r="C500" s="11">
        <v>2024</v>
      </c>
      <c r="D500" s="11">
        <v>3</v>
      </c>
      <c r="E500" s="11">
        <v>2</v>
      </c>
      <c r="F500" s="11">
        <v>17</v>
      </c>
      <c r="G500" s="11" t="s">
        <v>64</v>
      </c>
      <c r="H500" s="11" t="s">
        <v>65</v>
      </c>
      <c r="I500" s="11">
        <v>40.775407807421097</v>
      </c>
      <c r="J500" s="11">
        <v>-73.970549120533093</v>
      </c>
      <c r="K500" s="11">
        <v>10</v>
      </c>
      <c r="L500" s="11">
        <v>72.030802962874304</v>
      </c>
      <c r="M500" s="11">
        <v>51.171436777860798</v>
      </c>
      <c r="N500" s="11" t="s">
        <v>57</v>
      </c>
      <c r="O500" s="11" t="s">
        <v>60</v>
      </c>
      <c r="P500" s="11">
        <v>0</v>
      </c>
      <c r="Q500" s="11">
        <v>0.64168611350383398</v>
      </c>
      <c r="R500" s="11">
        <v>29</v>
      </c>
      <c r="S500" s="11">
        <v>43</v>
      </c>
      <c r="T500" s="11">
        <v>58.1305094811174</v>
      </c>
      <c r="U500" s="11">
        <v>25.502502315890201</v>
      </c>
      <c r="V500" s="11" t="s">
        <v>63</v>
      </c>
    </row>
    <row r="501" spans="1:22" x14ac:dyDescent="0.3">
      <c r="A501" s="9">
        <v>45353.732638888898</v>
      </c>
      <c r="B501" s="10">
        <v>45353</v>
      </c>
      <c r="C501" s="11">
        <v>2024</v>
      </c>
      <c r="D501" s="11">
        <v>3</v>
      </c>
      <c r="E501" s="11">
        <v>2</v>
      </c>
      <c r="F501" s="11">
        <v>17</v>
      </c>
      <c r="G501" s="11" t="s">
        <v>64</v>
      </c>
      <c r="H501" s="11" t="s">
        <v>65</v>
      </c>
      <c r="I501" s="11">
        <v>40.785344740298598</v>
      </c>
      <c r="J501" s="11">
        <v>-73.897112412374099</v>
      </c>
      <c r="K501" s="11">
        <v>63</v>
      </c>
      <c r="L501" s="11">
        <v>44.879640476577798</v>
      </c>
      <c r="M501" s="11">
        <v>26.542280272606199</v>
      </c>
      <c r="N501" s="11" t="s">
        <v>59</v>
      </c>
      <c r="O501" s="11" t="s">
        <v>58</v>
      </c>
      <c r="P501" s="11">
        <v>0</v>
      </c>
      <c r="Q501" s="11">
        <v>-0.73151299191262398</v>
      </c>
      <c r="R501" s="11">
        <v>81</v>
      </c>
      <c r="S501" s="11">
        <v>20</v>
      </c>
      <c r="T501" s="11">
        <v>412.98925513659998</v>
      </c>
      <c r="U501" s="11">
        <v>6.8543179106627701</v>
      </c>
      <c r="V501" s="11" t="s">
        <v>62</v>
      </c>
    </row>
    <row r="502" spans="1:22" x14ac:dyDescent="0.3">
      <c r="A502" s="9">
        <v>45353.736111111102</v>
      </c>
      <c r="B502" s="10">
        <v>45353</v>
      </c>
      <c r="C502" s="11">
        <v>2024</v>
      </c>
      <c r="D502" s="11">
        <v>3</v>
      </c>
      <c r="E502" s="11">
        <v>2</v>
      </c>
      <c r="F502" s="11">
        <v>17</v>
      </c>
      <c r="G502" s="11" t="s">
        <v>64</v>
      </c>
      <c r="H502" s="11" t="s">
        <v>65</v>
      </c>
      <c r="I502" s="11">
        <v>40.627560144472199</v>
      </c>
      <c r="J502" s="11">
        <v>-73.973294652395296</v>
      </c>
      <c r="K502" s="11">
        <v>273</v>
      </c>
      <c r="L502" s="11">
        <v>61.083132113504099</v>
      </c>
      <c r="M502" s="11">
        <v>48.7064529961511</v>
      </c>
      <c r="N502" s="11" t="s">
        <v>59</v>
      </c>
      <c r="O502" s="11" t="s">
        <v>60</v>
      </c>
      <c r="P502" s="11">
        <v>0</v>
      </c>
      <c r="Q502" s="11">
        <v>0.58967641171700302</v>
      </c>
      <c r="R502" s="11">
        <v>16</v>
      </c>
      <c r="S502" s="11">
        <v>18</v>
      </c>
      <c r="T502" s="11">
        <v>303.93882879519498</v>
      </c>
      <c r="U502" s="11">
        <v>29.4058975166013</v>
      </c>
      <c r="V502" s="11" t="s">
        <v>56</v>
      </c>
    </row>
    <row r="503" spans="1:22" x14ac:dyDescent="0.3">
      <c r="A503" s="9">
        <v>45353.739583333299</v>
      </c>
      <c r="B503" s="10">
        <v>45353</v>
      </c>
      <c r="C503" s="11">
        <v>2024</v>
      </c>
      <c r="D503" s="11">
        <v>3</v>
      </c>
      <c r="E503" s="11">
        <v>2</v>
      </c>
      <c r="F503" s="11">
        <v>17</v>
      </c>
      <c r="G503" s="11" t="s">
        <v>64</v>
      </c>
      <c r="H503" s="11" t="s">
        <v>65</v>
      </c>
      <c r="I503" s="11">
        <v>40.684340295008496</v>
      </c>
      <c r="J503" s="11">
        <v>-73.920420250316596</v>
      </c>
      <c r="K503" s="11">
        <v>13</v>
      </c>
      <c r="L503" s="11">
        <v>75.378752920450395</v>
      </c>
      <c r="M503" s="11">
        <v>60.049401573950597</v>
      </c>
      <c r="N503" s="11" t="s">
        <v>54</v>
      </c>
      <c r="O503" s="11" t="s">
        <v>58</v>
      </c>
      <c r="P503" s="11">
        <v>0</v>
      </c>
      <c r="Q503" s="11">
        <v>0.54651489773607298</v>
      </c>
      <c r="R503" s="11">
        <v>62</v>
      </c>
      <c r="S503" s="11">
        <v>3</v>
      </c>
      <c r="T503" s="11">
        <v>423.72012031453698</v>
      </c>
      <c r="U503" s="11">
        <v>15.3917831504818</v>
      </c>
      <c r="V503" s="11" t="s">
        <v>63</v>
      </c>
    </row>
    <row r="504" spans="1:22" x14ac:dyDescent="0.3">
      <c r="A504" s="9">
        <v>45353.743055555598</v>
      </c>
      <c r="B504" s="10">
        <v>45353</v>
      </c>
      <c r="C504" s="11">
        <v>2024</v>
      </c>
      <c r="D504" s="11">
        <v>3</v>
      </c>
      <c r="E504" s="11">
        <v>2</v>
      </c>
      <c r="F504" s="11">
        <v>17</v>
      </c>
      <c r="G504" s="11" t="s">
        <v>64</v>
      </c>
      <c r="H504" s="11" t="s">
        <v>65</v>
      </c>
      <c r="I504" s="11">
        <v>40.601003262314897</v>
      </c>
      <c r="J504" s="11">
        <v>-73.941003595336397</v>
      </c>
      <c r="K504" s="11">
        <v>201</v>
      </c>
      <c r="L504" s="11">
        <v>11.3852857111623</v>
      </c>
      <c r="M504" s="11">
        <v>56.327609918147303</v>
      </c>
      <c r="N504" s="11" t="s">
        <v>54</v>
      </c>
      <c r="O504" s="11" t="s">
        <v>60</v>
      </c>
      <c r="P504" s="11">
        <v>1</v>
      </c>
      <c r="Q504" s="11">
        <v>0.25309441311575498</v>
      </c>
      <c r="R504" s="11">
        <v>62</v>
      </c>
      <c r="S504" s="11">
        <v>46</v>
      </c>
      <c r="T504" s="11">
        <v>498.994908681087</v>
      </c>
      <c r="U504" s="11">
        <v>10.4771721332919</v>
      </c>
      <c r="V504" s="11" t="s">
        <v>56</v>
      </c>
    </row>
    <row r="505" spans="1:22" x14ac:dyDescent="0.3">
      <c r="A505" s="9">
        <v>45353.746527777803</v>
      </c>
      <c r="B505" s="10">
        <v>45353</v>
      </c>
      <c r="C505" s="11">
        <v>2024</v>
      </c>
      <c r="D505" s="11">
        <v>3</v>
      </c>
      <c r="E505" s="11">
        <v>2</v>
      </c>
      <c r="F505" s="11">
        <v>17</v>
      </c>
      <c r="G505" s="11" t="s">
        <v>64</v>
      </c>
      <c r="H505" s="11" t="s">
        <v>65</v>
      </c>
      <c r="I505" s="11">
        <v>40.732640148862998</v>
      </c>
      <c r="J505" s="11">
        <v>-73.8556051400261</v>
      </c>
      <c r="K505" s="11">
        <v>196</v>
      </c>
      <c r="L505" s="11">
        <v>13.557814128122599</v>
      </c>
      <c r="M505" s="11">
        <v>17.0677275882876</v>
      </c>
      <c r="N505" s="11" t="s">
        <v>59</v>
      </c>
      <c r="O505" s="11" t="s">
        <v>60</v>
      </c>
      <c r="P505" s="11">
        <v>0</v>
      </c>
      <c r="Q505" s="11">
        <v>-0.77663390644280805</v>
      </c>
      <c r="R505" s="11">
        <v>55</v>
      </c>
      <c r="S505" s="11">
        <v>7</v>
      </c>
      <c r="T505" s="11">
        <v>429.88416783972002</v>
      </c>
      <c r="U505" s="11">
        <v>12.9520432686814</v>
      </c>
      <c r="V505" s="11" t="s">
        <v>56</v>
      </c>
    </row>
    <row r="506" spans="1:22" x14ac:dyDescent="0.3">
      <c r="A506" s="9">
        <v>45353.75</v>
      </c>
      <c r="B506" s="10">
        <v>45353</v>
      </c>
      <c r="C506" s="11">
        <v>2024</v>
      </c>
      <c r="D506" s="11">
        <v>3</v>
      </c>
      <c r="E506" s="11">
        <v>2</v>
      </c>
      <c r="F506" s="11">
        <v>18</v>
      </c>
      <c r="G506" s="11" t="s">
        <v>64</v>
      </c>
      <c r="H506" s="11" t="s">
        <v>65</v>
      </c>
      <c r="I506" s="11">
        <v>40.773919464928802</v>
      </c>
      <c r="J506" s="11">
        <v>-73.809058692836004</v>
      </c>
      <c r="K506" s="11">
        <v>273</v>
      </c>
      <c r="L506" s="11">
        <v>41.527954931365798</v>
      </c>
      <c r="M506" s="11">
        <v>13.990032902794001</v>
      </c>
      <c r="N506" s="11" t="s">
        <v>54</v>
      </c>
      <c r="O506" s="11" t="s">
        <v>58</v>
      </c>
      <c r="P506" s="11">
        <v>0</v>
      </c>
      <c r="Q506" s="11">
        <v>0.53776047344354705</v>
      </c>
      <c r="R506" s="11">
        <v>5</v>
      </c>
      <c r="S506" s="11">
        <v>21</v>
      </c>
      <c r="T506" s="11">
        <v>302.11991922677601</v>
      </c>
      <c r="U506" s="11">
        <v>9.4004849503124497</v>
      </c>
      <c r="V506" s="11" t="s">
        <v>56</v>
      </c>
    </row>
    <row r="507" spans="1:22" x14ac:dyDescent="0.3">
      <c r="A507" s="9">
        <v>45353.753472222197</v>
      </c>
      <c r="B507" s="10">
        <v>45353</v>
      </c>
      <c r="C507" s="11">
        <v>2024</v>
      </c>
      <c r="D507" s="11">
        <v>3</v>
      </c>
      <c r="E507" s="11">
        <v>2</v>
      </c>
      <c r="F507" s="11">
        <v>18</v>
      </c>
      <c r="G507" s="11" t="s">
        <v>64</v>
      </c>
      <c r="H507" s="11" t="s">
        <v>65</v>
      </c>
      <c r="I507" s="11">
        <v>40.717635120234299</v>
      </c>
      <c r="J507" s="11">
        <v>-73.929812653530107</v>
      </c>
      <c r="K507" s="11">
        <v>293</v>
      </c>
      <c r="L507" s="11">
        <v>38.184207105327701</v>
      </c>
      <c r="M507" s="11">
        <v>40.575191900341501</v>
      </c>
      <c r="N507" s="11" t="s">
        <v>54</v>
      </c>
      <c r="O507" s="11" t="s">
        <v>55</v>
      </c>
      <c r="P507" s="11">
        <v>0</v>
      </c>
      <c r="Q507" s="11">
        <v>-0.80449171535608699</v>
      </c>
      <c r="R507" s="11">
        <v>32</v>
      </c>
      <c r="S507" s="11">
        <v>45</v>
      </c>
      <c r="T507" s="11">
        <v>101.53811112491699</v>
      </c>
      <c r="U507" s="11">
        <v>5.5086078974807302</v>
      </c>
      <c r="V507" s="11" t="s">
        <v>56</v>
      </c>
    </row>
    <row r="508" spans="1:22" x14ac:dyDescent="0.3">
      <c r="A508" s="9">
        <v>45353.756944444503</v>
      </c>
      <c r="B508" s="10">
        <v>45353</v>
      </c>
      <c r="C508" s="11">
        <v>2024</v>
      </c>
      <c r="D508" s="11">
        <v>3</v>
      </c>
      <c r="E508" s="11">
        <v>2</v>
      </c>
      <c r="F508" s="11">
        <v>18</v>
      </c>
      <c r="G508" s="11" t="s">
        <v>64</v>
      </c>
      <c r="H508" s="11" t="s">
        <v>65</v>
      </c>
      <c r="I508" s="11">
        <v>40.890975974382698</v>
      </c>
      <c r="J508" s="11">
        <v>-73.982834599292104</v>
      </c>
      <c r="K508" s="11">
        <v>57</v>
      </c>
      <c r="L508" s="11">
        <v>17.116124515758202</v>
      </c>
      <c r="M508" s="11">
        <v>34.722295630862398</v>
      </c>
      <c r="N508" s="11" t="s">
        <v>57</v>
      </c>
      <c r="O508" s="11" t="s">
        <v>60</v>
      </c>
      <c r="P508" s="11">
        <v>0</v>
      </c>
      <c r="Q508" s="11">
        <v>0.36141667092726298</v>
      </c>
      <c r="R508" s="11">
        <v>53</v>
      </c>
      <c r="S508" s="11">
        <v>13</v>
      </c>
      <c r="T508" s="11">
        <v>307.78554411549402</v>
      </c>
      <c r="U508" s="11">
        <v>13.092347408434501</v>
      </c>
      <c r="V508" s="11" t="s">
        <v>56</v>
      </c>
    </row>
    <row r="509" spans="1:22" x14ac:dyDescent="0.3">
      <c r="A509" s="9">
        <v>45353.760416666701</v>
      </c>
      <c r="B509" s="10">
        <v>45353</v>
      </c>
      <c r="C509" s="11">
        <v>2024</v>
      </c>
      <c r="D509" s="11">
        <v>3</v>
      </c>
      <c r="E509" s="11">
        <v>2</v>
      </c>
      <c r="F509" s="11">
        <v>18</v>
      </c>
      <c r="G509" s="11" t="s">
        <v>64</v>
      </c>
      <c r="H509" s="11" t="s">
        <v>65</v>
      </c>
      <c r="I509" s="11">
        <v>40.845350106180099</v>
      </c>
      <c r="J509" s="11">
        <v>-73.957718299340002</v>
      </c>
      <c r="K509" s="11">
        <v>171</v>
      </c>
      <c r="L509" s="11">
        <v>41.272672586755</v>
      </c>
      <c r="M509" s="11">
        <v>28.749120678288399</v>
      </c>
      <c r="N509" s="11" t="s">
        <v>57</v>
      </c>
      <c r="O509" s="11" t="s">
        <v>60</v>
      </c>
      <c r="P509" s="11">
        <v>0</v>
      </c>
      <c r="Q509" s="11">
        <v>-0.63759127688666195</v>
      </c>
      <c r="R509" s="11">
        <v>20</v>
      </c>
      <c r="S509" s="11">
        <v>7</v>
      </c>
      <c r="T509" s="11">
        <v>337.64295360887098</v>
      </c>
      <c r="U509" s="11">
        <v>13.262741320157</v>
      </c>
      <c r="V509" s="11" t="s">
        <v>63</v>
      </c>
    </row>
    <row r="510" spans="1:22" x14ac:dyDescent="0.3">
      <c r="A510" s="9">
        <v>45353.763888888898</v>
      </c>
      <c r="B510" s="10">
        <v>45353</v>
      </c>
      <c r="C510" s="11">
        <v>2024</v>
      </c>
      <c r="D510" s="11">
        <v>3</v>
      </c>
      <c r="E510" s="11">
        <v>2</v>
      </c>
      <c r="F510" s="11">
        <v>18</v>
      </c>
      <c r="G510" s="11" t="s">
        <v>64</v>
      </c>
      <c r="H510" s="11" t="s">
        <v>65</v>
      </c>
      <c r="I510" s="11">
        <v>40.8182104096364</v>
      </c>
      <c r="J510" s="11">
        <v>-73.914532243218105</v>
      </c>
      <c r="K510" s="11">
        <v>135</v>
      </c>
      <c r="L510" s="11">
        <v>7.9938453860810696</v>
      </c>
      <c r="M510" s="11">
        <v>22.9243559949192</v>
      </c>
      <c r="N510" s="11" t="s">
        <v>54</v>
      </c>
      <c r="O510" s="11" t="s">
        <v>55</v>
      </c>
      <c r="P510" s="11">
        <v>0</v>
      </c>
      <c r="Q510" s="11">
        <v>-0.49348994529183199</v>
      </c>
      <c r="R510" s="11">
        <v>2</v>
      </c>
      <c r="S510" s="11">
        <v>48</v>
      </c>
      <c r="T510" s="11">
        <v>371.59393753761498</v>
      </c>
      <c r="U510" s="11">
        <v>16.008199213835599</v>
      </c>
      <c r="V510" s="11" t="s">
        <v>56</v>
      </c>
    </row>
    <row r="511" spans="1:22" x14ac:dyDescent="0.3">
      <c r="A511" s="9">
        <v>45353.767361111102</v>
      </c>
      <c r="B511" s="10">
        <v>45353</v>
      </c>
      <c r="C511" s="11">
        <v>2024</v>
      </c>
      <c r="D511" s="11">
        <v>3</v>
      </c>
      <c r="E511" s="11">
        <v>2</v>
      </c>
      <c r="F511" s="11">
        <v>18</v>
      </c>
      <c r="G511" s="11" t="s">
        <v>64</v>
      </c>
      <c r="H511" s="11" t="s">
        <v>65</v>
      </c>
      <c r="I511" s="11">
        <v>40.7772555218625</v>
      </c>
      <c r="J511" s="11">
        <v>-73.852642635703106</v>
      </c>
      <c r="K511" s="11">
        <v>104</v>
      </c>
      <c r="L511" s="11">
        <v>78.763234880552702</v>
      </c>
      <c r="M511" s="11">
        <v>32.812042969955499</v>
      </c>
      <c r="N511" s="11" t="s">
        <v>59</v>
      </c>
      <c r="O511" s="11" t="s">
        <v>61</v>
      </c>
      <c r="P511" s="11">
        <v>0</v>
      </c>
      <c r="Q511" s="11">
        <v>0.51116366409550196</v>
      </c>
      <c r="R511" s="11">
        <v>32</v>
      </c>
      <c r="S511" s="11">
        <v>30</v>
      </c>
      <c r="T511" s="11">
        <v>397.40346389675801</v>
      </c>
      <c r="U511" s="11">
        <v>17.986483261983299</v>
      </c>
      <c r="V511" s="11" t="s">
        <v>63</v>
      </c>
    </row>
    <row r="512" spans="1:22" x14ac:dyDescent="0.3">
      <c r="A512" s="9">
        <v>45353.770833333299</v>
      </c>
      <c r="B512" s="10">
        <v>45353</v>
      </c>
      <c r="C512" s="11">
        <v>2024</v>
      </c>
      <c r="D512" s="11">
        <v>3</v>
      </c>
      <c r="E512" s="11">
        <v>2</v>
      </c>
      <c r="F512" s="11">
        <v>18</v>
      </c>
      <c r="G512" s="11" t="s">
        <v>64</v>
      </c>
      <c r="H512" s="11" t="s">
        <v>65</v>
      </c>
      <c r="I512" s="11">
        <v>40.664952782013202</v>
      </c>
      <c r="J512" s="11">
        <v>-73.846856068276097</v>
      </c>
      <c r="K512" s="11">
        <v>80</v>
      </c>
      <c r="L512" s="11">
        <v>46.844356473913599</v>
      </c>
      <c r="M512" s="11">
        <v>28.952345922137699</v>
      </c>
      <c r="N512" s="11" t="s">
        <v>54</v>
      </c>
      <c r="O512" s="11" t="s">
        <v>60</v>
      </c>
      <c r="P512" s="11">
        <v>0</v>
      </c>
      <c r="Q512" s="11">
        <v>-4.5473123925327402E-2</v>
      </c>
      <c r="R512" s="11">
        <v>6</v>
      </c>
      <c r="S512" s="11">
        <v>9</v>
      </c>
      <c r="T512" s="11">
        <v>75.961104387155103</v>
      </c>
      <c r="U512" s="11">
        <v>13.3141244950444</v>
      </c>
      <c r="V512" s="11" t="s">
        <v>62</v>
      </c>
    </row>
    <row r="513" spans="1:22" x14ac:dyDescent="0.3">
      <c r="A513" s="9">
        <v>45353.774305555598</v>
      </c>
      <c r="B513" s="10">
        <v>45353</v>
      </c>
      <c r="C513" s="11">
        <v>2024</v>
      </c>
      <c r="D513" s="11">
        <v>3</v>
      </c>
      <c r="E513" s="11">
        <v>2</v>
      </c>
      <c r="F513" s="11">
        <v>18</v>
      </c>
      <c r="G513" s="11" t="s">
        <v>64</v>
      </c>
      <c r="H513" s="11" t="s">
        <v>65</v>
      </c>
      <c r="I513" s="11">
        <v>40.893711167841403</v>
      </c>
      <c r="J513" s="11">
        <v>-73.946861688659197</v>
      </c>
      <c r="K513" s="11">
        <v>298</v>
      </c>
      <c r="L513" s="11">
        <v>77.784858807578601</v>
      </c>
      <c r="M513" s="11">
        <v>95.728503841637405</v>
      </c>
      <c r="N513" s="11" t="s">
        <v>54</v>
      </c>
      <c r="O513" s="11" t="s">
        <v>61</v>
      </c>
      <c r="P513" s="11">
        <v>0</v>
      </c>
      <c r="Q513" s="11">
        <v>0.68382593345739595</v>
      </c>
      <c r="R513" s="11">
        <v>8</v>
      </c>
      <c r="S513" s="11">
        <v>49</v>
      </c>
      <c r="T513" s="11">
        <v>407.96260903261498</v>
      </c>
      <c r="U513" s="11">
        <v>14.5706732452214</v>
      </c>
      <c r="V513" s="11" t="s">
        <v>56</v>
      </c>
    </row>
    <row r="514" spans="1:22" x14ac:dyDescent="0.3">
      <c r="A514" s="9">
        <v>45353.777777777803</v>
      </c>
      <c r="B514" s="10">
        <v>45353</v>
      </c>
      <c r="C514" s="11">
        <v>2024</v>
      </c>
      <c r="D514" s="11">
        <v>3</v>
      </c>
      <c r="E514" s="11">
        <v>2</v>
      </c>
      <c r="F514" s="11">
        <v>18</v>
      </c>
      <c r="G514" s="11" t="s">
        <v>64</v>
      </c>
      <c r="H514" s="11" t="s">
        <v>65</v>
      </c>
      <c r="I514" s="11">
        <v>40.856913951669902</v>
      </c>
      <c r="J514" s="11">
        <v>-73.885928316239202</v>
      </c>
      <c r="K514" s="11">
        <v>283</v>
      </c>
      <c r="L514" s="11">
        <v>79.960377142847193</v>
      </c>
      <c r="M514" s="11">
        <v>21.080493239120202</v>
      </c>
      <c r="N514" s="11" t="s">
        <v>59</v>
      </c>
      <c r="O514" s="11" t="s">
        <v>55</v>
      </c>
      <c r="P514" s="11">
        <v>0</v>
      </c>
      <c r="Q514" s="11">
        <v>-0.100259764064032</v>
      </c>
      <c r="R514" s="11">
        <v>46</v>
      </c>
      <c r="S514" s="11">
        <v>38</v>
      </c>
      <c r="T514" s="11">
        <v>417.34754854325797</v>
      </c>
      <c r="U514" s="11">
        <v>8.3445437980977495</v>
      </c>
      <c r="V514" s="11" t="s">
        <v>56</v>
      </c>
    </row>
    <row r="515" spans="1:22" x14ac:dyDescent="0.3">
      <c r="A515" s="9">
        <v>45353.78125</v>
      </c>
      <c r="B515" s="10">
        <v>45353</v>
      </c>
      <c r="C515" s="11">
        <v>2024</v>
      </c>
      <c r="D515" s="11">
        <v>3</v>
      </c>
      <c r="E515" s="11">
        <v>2</v>
      </c>
      <c r="F515" s="11">
        <v>18</v>
      </c>
      <c r="G515" s="11" t="s">
        <v>64</v>
      </c>
      <c r="H515" s="11" t="s">
        <v>65</v>
      </c>
      <c r="I515" s="11">
        <v>40.6048333960075</v>
      </c>
      <c r="J515" s="11">
        <v>-73.887218773892599</v>
      </c>
      <c r="K515" s="11">
        <v>109</v>
      </c>
      <c r="L515" s="11">
        <v>7.1980120676376202</v>
      </c>
      <c r="M515" s="11">
        <v>39.663008803820702</v>
      </c>
      <c r="N515" s="11" t="s">
        <v>57</v>
      </c>
      <c r="O515" s="11" t="s">
        <v>60</v>
      </c>
      <c r="P515" s="11">
        <v>0</v>
      </c>
      <c r="Q515" s="11">
        <v>0.56044816938117503</v>
      </c>
      <c r="R515" s="11">
        <v>95</v>
      </c>
      <c r="S515" s="11">
        <v>8</v>
      </c>
      <c r="T515" s="11">
        <v>196.97984696765701</v>
      </c>
      <c r="U515" s="11">
        <v>18.027541576533601</v>
      </c>
      <c r="V515" s="11" t="s">
        <v>56</v>
      </c>
    </row>
    <row r="516" spans="1:22" x14ac:dyDescent="0.3">
      <c r="A516" s="9">
        <v>45353.784722222197</v>
      </c>
      <c r="B516" s="10">
        <v>45353</v>
      </c>
      <c r="C516" s="11">
        <v>2024</v>
      </c>
      <c r="D516" s="11">
        <v>3</v>
      </c>
      <c r="E516" s="11">
        <v>2</v>
      </c>
      <c r="F516" s="11">
        <v>18</v>
      </c>
      <c r="G516" s="11" t="s">
        <v>64</v>
      </c>
      <c r="H516" s="11" t="s">
        <v>65</v>
      </c>
      <c r="I516" s="11">
        <v>40.664323283521398</v>
      </c>
      <c r="J516" s="11">
        <v>-73.952387066924203</v>
      </c>
      <c r="K516" s="11">
        <v>256</v>
      </c>
      <c r="L516" s="11">
        <v>42.380960282043397</v>
      </c>
      <c r="M516" s="11">
        <v>28.979186752262901</v>
      </c>
      <c r="N516" s="11" t="s">
        <v>54</v>
      </c>
      <c r="O516" s="11" t="s">
        <v>60</v>
      </c>
      <c r="P516" s="11">
        <v>0</v>
      </c>
      <c r="Q516" s="11">
        <v>-0.15725702067427</v>
      </c>
      <c r="R516" s="11">
        <v>3</v>
      </c>
      <c r="S516" s="11">
        <v>16</v>
      </c>
      <c r="T516" s="11">
        <v>190.67898206997</v>
      </c>
      <c r="U516" s="11">
        <v>16.425455627586</v>
      </c>
      <c r="V516" s="11" t="s">
        <v>56</v>
      </c>
    </row>
    <row r="517" spans="1:22" x14ac:dyDescent="0.3">
      <c r="A517" s="9">
        <v>45353.788194444503</v>
      </c>
      <c r="B517" s="10">
        <v>45353</v>
      </c>
      <c r="C517" s="11">
        <v>2024</v>
      </c>
      <c r="D517" s="11">
        <v>3</v>
      </c>
      <c r="E517" s="11">
        <v>2</v>
      </c>
      <c r="F517" s="11">
        <v>18</v>
      </c>
      <c r="G517" s="11" t="s">
        <v>64</v>
      </c>
      <c r="H517" s="11" t="s">
        <v>65</v>
      </c>
      <c r="I517" s="11">
        <v>40.701216873099199</v>
      </c>
      <c r="J517" s="11">
        <v>-73.729929269856001</v>
      </c>
      <c r="K517" s="11">
        <v>148</v>
      </c>
      <c r="L517" s="11">
        <v>54.496235080468601</v>
      </c>
      <c r="M517" s="11">
        <v>97.581789705016604</v>
      </c>
      <c r="N517" s="11" t="s">
        <v>54</v>
      </c>
      <c r="O517" s="11" t="s">
        <v>61</v>
      </c>
      <c r="P517" s="11">
        <v>1</v>
      </c>
      <c r="Q517" s="11">
        <v>-0.21176133993697599</v>
      </c>
      <c r="R517" s="11">
        <v>79</v>
      </c>
      <c r="S517" s="11">
        <v>49</v>
      </c>
      <c r="T517" s="11">
        <v>256.16306723236198</v>
      </c>
      <c r="U517" s="11">
        <v>17.880695009958298</v>
      </c>
      <c r="V517" s="11" t="s">
        <v>56</v>
      </c>
    </row>
    <row r="518" spans="1:22" x14ac:dyDescent="0.3">
      <c r="A518" s="9">
        <v>45353.791666666701</v>
      </c>
      <c r="B518" s="10">
        <v>45353</v>
      </c>
      <c r="C518" s="11">
        <v>2024</v>
      </c>
      <c r="D518" s="11">
        <v>3</v>
      </c>
      <c r="E518" s="11">
        <v>2</v>
      </c>
      <c r="F518" s="11">
        <v>19</v>
      </c>
      <c r="G518" s="11" t="s">
        <v>64</v>
      </c>
      <c r="H518" s="11" t="s">
        <v>65</v>
      </c>
      <c r="I518" s="11">
        <v>40.7721082564751</v>
      </c>
      <c r="J518" s="11">
        <v>-73.733607536760204</v>
      </c>
      <c r="K518" s="11">
        <v>203</v>
      </c>
      <c r="L518" s="11">
        <v>23.647028038127701</v>
      </c>
      <c r="M518" s="11">
        <v>99.764974741262407</v>
      </c>
      <c r="N518" s="11" t="s">
        <v>54</v>
      </c>
      <c r="O518" s="11" t="s">
        <v>60</v>
      </c>
      <c r="P518" s="11">
        <v>0</v>
      </c>
      <c r="Q518" s="11">
        <v>-2.5027657935275699E-2</v>
      </c>
      <c r="R518" s="11">
        <v>81</v>
      </c>
      <c r="S518" s="11">
        <v>38</v>
      </c>
      <c r="T518" s="11">
        <v>77.740572704787795</v>
      </c>
      <c r="U518" s="11">
        <v>7.76388040296579</v>
      </c>
      <c r="V518" s="11" t="s">
        <v>56</v>
      </c>
    </row>
    <row r="519" spans="1:22" x14ac:dyDescent="0.3">
      <c r="A519" s="9">
        <v>45353.795138888898</v>
      </c>
      <c r="B519" s="10">
        <v>45353</v>
      </c>
      <c r="C519" s="11">
        <v>2024</v>
      </c>
      <c r="D519" s="11">
        <v>3</v>
      </c>
      <c r="E519" s="11">
        <v>2</v>
      </c>
      <c r="F519" s="11">
        <v>19</v>
      </c>
      <c r="G519" s="11" t="s">
        <v>64</v>
      </c>
      <c r="H519" s="11" t="s">
        <v>65</v>
      </c>
      <c r="I519" s="11">
        <v>40.845508148138698</v>
      </c>
      <c r="J519" s="11">
        <v>-73.962659779821905</v>
      </c>
      <c r="K519" s="11">
        <v>255</v>
      </c>
      <c r="L519" s="11">
        <v>37.394664071482303</v>
      </c>
      <c r="M519" s="11">
        <v>97.581913827133107</v>
      </c>
      <c r="N519" s="11" t="s">
        <v>54</v>
      </c>
      <c r="O519" s="11" t="s">
        <v>60</v>
      </c>
      <c r="P519" s="11">
        <v>0</v>
      </c>
      <c r="Q519" s="11">
        <v>0.14622484892947499</v>
      </c>
      <c r="R519" s="11">
        <v>28</v>
      </c>
      <c r="S519" s="11">
        <v>41</v>
      </c>
      <c r="T519" s="11">
        <v>319.26922430003998</v>
      </c>
      <c r="U519" s="11">
        <v>18.782496315969901</v>
      </c>
      <c r="V519" s="11" t="s">
        <v>56</v>
      </c>
    </row>
    <row r="520" spans="1:22" x14ac:dyDescent="0.3">
      <c r="A520" s="9">
        <v>45353.798611111102</v>
      </c>
      <c r="B520" s="10">
        <v>45353</v>
      </c>
      <c r="C520" s="11">
        <v>2024</v>
      </c>
      <c r="D520" s="11">
        <v>3</v>
      </c>
      <c r="E520" s="11">
        <v>2</v>
      </c>
      <c r="F520" s="11">
        <v>19</v>
      </c>
      <c r="G520" s="11" t="s">
        <v>64</v>
      </c>
      <c r="H520" s="11" t="s">
        <v>65</v>
      </c>
      <c r="I520" s="11">
        <v>40.757933222321299</v>
      </c>
      <c r="J520" s="11">
        <v>-73.809334762211805</v>
      </c>
      <c r="K520" s="11">
        <v>232</v>
      </c>
      <c r="L520" s="11">
        <v>5.4358314745983396</v>
      </c>
      <c r="M520" s="11">
        <v>70.100777831778998</v>
      </c>
      <c r="N520" s="11" t="s">
        <v>54</v>
      </c>
      <c r="O520" s="11" t="s">
        <v>60</v>
      </c>
      <c r="P520" s="11">
        <v>0</v>
      </c>
      <c r="Q520" s="11">
        <v>-0.25684850143791199</v>
      </c>
      <c r="R520" s="11">
        <v>89</v>
      </c>
      <c r="S520" s="11">
        <v>11</v>
      </c>
      <c r="T520" s="11">
        <v>136.96104498936501</v>
      </c>
      <c r="U520" s="11">
        <v>21.991524758737601</v>
      </c>
      <c r="V520" s="11" t="s">
        <v>56</v>
      </c>
    </row>
    <row r="521" spans="1:22" x14ac:dyDescent="0.3">
      <c r="A521" s="9">
        <v>45353.802083333299</v>
      </c>
      <c r="B521" s="10">
        <v>45353</v>
      </c>
      <c r="C521" s="11">
        <v>2024</v>
      </c>
      <c r="D521" s="11">
        <v>3</v>
      </c>
      <c r="E521" s="11">
        <v>2</v>
      </c>
      <c r="F521" s="11">
        <v>19</v>
      </c>
      <c r="G521" s="11" t="s">
        <v>64</v>
      </c>
      <c r="H521" s="11" t="s">
        <v>65</v>
      </c>
      <c r="I521" s="11">
        <v>40.8719984122271</v>
      </c>
      <c r="J521" s="11">
        <v>-73.823501136458901</v>
      </c>
      <c r="K521" s="11">
        <v>200</v>
      </c>
      <c r="L521" s="11">
        <v>30.1209842454954</v>
      </c>
      <c r="M521" s="11">
        <v>14.786880511047301</v>
      </c>
      <c r="N521" s="11" t="s">
        <v>54</v>
      </c>
      <c r="O521" s="11" t="s">
        <v>60</v>
      </c>
      <c r="P521" s="11">
        <v>0</v>
      </c>
      <c r="Q521" s="11">
        <v>-0.26001173171967101</v>
      </c>
      <c r="R521" s="11">
        <v>27</v>
      </c>
      <c r="S521" s="11">
        <v>49</v>
      </c>
      <c r="T521" s="11">
        <v>488.39393926448201</v>
      </c>
      <c r="U521" s="11">
        <v>12.7438659254122</v>
      </c>
      <c r="V521" s="11" t="s">
        <v>63</v>
      </c>
    </row>
    <row r="522" spans="1:22" x14ac:dyDescent="0.3">
      <c r="A522" s="9">
        <v>45353.805555555598</v>
      </c>
      <c r="B522" s="10">
        <v>45353</v>
      </c>
      <c r="C522" s="11">
        <v>2024</v>
      </c>
      <c r="D522" s="11">
        <v>3</v>
      </c>
      <c r="E522" s="11">
        <v>2</v>
      </c>
      <c r="F522" s="11">
        <v>19</v>
      </c>
      <c r="G522" s="11" t="s">
        <v>64</v>
      </c>
      <c r="H522" s="11" t="s">
        <v>65</v>
      </c>
      <c r="I522" s="11">
        <v>40.608458769427401</v>
      </c>
      <c r="J522" s="11">
        <v>-73.840777817848704</v>
      </c>
      <c r="K522" s="11">
        <v>19</v>
      </c>
      <c r="L522" s="11">
        <v>27.170536329294599</v>
      </c>
      <c r="M522" s="11">
        <v>25.529438241671599</v>
      </c>
      <c r="N522" s="11" t="s">
        <v>54</v>
      </c>
      <c r="O522" s="11" t="s">
        <v>58</v>
      </c>
      <c r="P522" s="11">
        <v>0</v>
      </c>
      <c r="Q522" s="11">
        <v>-0.70838418762042699</v>
      </c>
      <c r="R522" s="11">
        <v>39</v>
      </c>
      <c r="S522" s="11">
        <v>0</v>
      </c>
      <c r="T522" s="11">
        <v>499.51896479709598</v>
      </c>
      <c r="U522" s="11">
        <v>21.907107954524101</v>
      </c>
      <c r="V522" s="11" t="s">
        <v>63</v>
      </c>
    </row>
    <row r="523" spans="1:22" x14ac:dyDescent="0.3">
      <c r="A523" s="9">
        <v>45353.809027777803</v>
      </c>
      <c r="B523" s="10">
        <v>45353</v>
      </c>
      <c r="C523" s="11">
        <v>2024</v>
      </c>
      <c r="D523" s="11">
        <v>3</v>
      </c>
      <c r="E523" s="11">
        <v>2</v>
      </c>
      <c r="F523" s="11">
        <v>19</v>
      </c>
      <c r="G523" s="11" t="s">
        <v>64</v>
      </c>
      <c r="H523" s="11" t="s">
        <v>65</v>
      </c>
      <c r="I523" s="11">
        <v>40.6886891012931</v>
      </c>
      <c r="J523" s="11">
        <v>-73.800892135068295</v>
      </c>
      <c r="K523" s="11">
        <v>262</v>
      </c>
      <c r="L523" s="11">
        <v>79.984448204210395</v>
      </c>
      <c r="M523" s="11">
        <v>85.693268696475499</v>
      </c>
      <c r="N523" s="11" t="s">
        <v>54</v>
      </c>
      <c r="O523" s="11" t="s">
        <v>60</v>
      </c>
      <c r="P523" s="11">
        <v>1</v>
      </c>
      <c r="Q523" s="11">
        <v>0.41188927583013402</v>
      </c>
      <c r="R523" s="11">
        <v>93</v>
      </c>
      <c r="S523" s="11">
        <v>4</v>
      </c>
      <c r="T523" s="11">
        <v>171.41789174653499</v>
      </c>
      <c r="U523" s="11">
        <v>17.157625420625902</v>
      </c>
      <c r="V523" s="11" t="s">
        <v>56</v>
      </c>
    </row>
    <row r="524" spans="1:22" x14ac:dyDescent="0.3">
      <c r="A524" s="9">
        <v>45353.8125</v>
      </c>
      <c r="B524" s="10">
        <v>45353</v>
      </c>
      <c r="C524" s="11">
        <v>2024</v>
      </c>
      <c r="D524" s="11">
        <v>3</v>
      </c>
      <c r="E524" s="11">
        <v>2</v>
      </c>
      <c r="F524" s="11">
        <v>19</v>
      </c>
      <c r="G524" s="11" t="s">
        <v>64</v>
      </c>
      <c r="H524" s="11" t="s">
        <v>65</v>
      </c>
      <c r="I524" s="11">
        <v>40.753094326491897</v>
      </c>
      <c r="J524" s="11">
        <v>-73.772193852936496</v>
      </c>
      <c r="K524" s="11">
        <v>67</v>
      </c>
      <c r="L524" s="11">
        <v>56.735041574192202</v>
      </c>
      <c r="M524" s="11">
        <v>74.909302799568593</v>
      </c>
      <c r="N524" s="11" t="s">
        <v>54</v>
      </c>
      <c r="O524" s="11" t="s">
        <v>55</v>
      </c>
      <c r="P524" s="11">
        <v>0</v>
      </c>
      <c r="Q524" s="11">
        <v>-0.194521721367895</v>
      </c>
      <c r="R524" s="11">
        <v>15</v>
      </c>
      <c r="S524" s="11">
        <v>26</v>
      </c>
      <c r="T524" s="11">
        <v>89.690464979951003</v>
      </c>
      <c r="U524" s="11">
        <v>12.0327201682009</v>
      </c>
      <c r="V524" s="11" t="s">
        <v>63</v>
      </c>
    </row>
    <row r="525" spans="1:22" x14ac:dyDescent="0.3">
      <c r="A525" s="9">
        <v>45353.815972222197</v>
      </c>
      <c r="B525" s="10">
        <v>45353</v>
      </c>
      <c r="C525" s="11">
        <v>2024</v>
      </c>
      <c r="D525" s="11">
        <v>3</v>
      </c>
      <c r="E525" s="11">
        <v>2</v>
      </c>
      <c r="F525" s="11">
        <v>19</v>
      </c>
      <c r="G525" s="11" t="s">
        <v>64</v>
      </c>
      <c r="H525" s="11" t="s">
        <v>65</v>
      </c>
      <c r="I525" s="11">
        <v>40.676047622399501</v>
      </c>
      <c r="J525" s="11">
        <v>-73.944830169263795</v>
      </c>
      <c r="K525" s="11">
        <v>293</v>
      </c>
      <c r="L525" s="11">
        <v>73.037021107454393</v>
      </c>
      <c r="M525" s="11">
        <v>17.4646631141696</v>
      </c>
      <c r="N525" s="11" t="s">
        <v>57</v>
      </c>
      <c r="O525" s="11" t="s">
        <v>60</v>
      </c>
      <c r="P525" s="11">
        <v>0</v>
      </c>
      <c r="Q525" s="11">
        <v>-0.26227965855872098</v>
      </c>
      <c r="R525" s="11">
        <v>57</v>
      </c>
      <c r="S525" s="11">
        <v>47</v>
      </c>
      <c r="T525" s="11">
        <v>95.894755858441101</v>
      </c>
      <c r="U525" s="11">
        <v>25.540140341640299</v>
      </c>
      <c r="V525" s="11" t="s">
        <v>56</v>
      </c>
    </row>
    <row r="526" spans="1:22" x14ac:dyDescent="0.3">
      <c r="A526" s="9">
        <v>45353.819444444503</v>
      </c>
      <c r="B526" s="10">
        <v>45353</v>
      </c>
      <c r="C526" s="11">
        <v>2024</v>
      </c>
      <c r="D526" s="11">
        <v>3</v>
      </c>
      <c r="E526" s="11">
        <v>2</v>
      </c>
      <c r="F526" s="11">
        <v>19</v>
      </c>
      <c r="G526" s="11" t="s">
        <v>64</v>
      </c>
      <c r="H526" s="11" t="s">
        <v>65</v>
      </c>
      <c r="I526" s="11">
        <v>40.792024393907496</v>
      </c>
      <c r="J526" s="11">
        <v>-73.772784426046599</v>
      </c>
      <c r="K526" s="11">
        <v>257</v>
      </c>
      <c r="L526" s="11">
        <v>15.641944760796999</v>
      </c>
      <c r="M526" s="11">
        <v>56.827465049667097</v>
      </c>
      <c r="N526" s="11" t="s">
        <v>57</v>
      </c>
      <c r="O526" s="11" t="s">
        <v>60</v>
      </c>
      <c r="P526" s="11">
        <v>0</v>
      </c>
      <c r="Q526" s="11">
        <v>-0.45124929114281698</v>
      </c>
      <c r="R526" s="11">
        <v>72</v>
      </c>
      <c r="S526" s="11">
        <v>27</v>
      </c>
      <c r="T526" s="11">
        <v>480.13619601706</v>
      </c>
      <c r="U526" s="11">
        <v>29.932973318292301</v>
      </c>
      <c r="V526" s="11" t="s">
        <v>56</v>
      </c>
    </row>
    <row r="527" spans="1:22" x14ac:dyDescent="0.3">
      <c r="A527" s="9">
        <v>45353.822916666701</v>
      </c>
      <c r="B527" s="10">
        <v>45353</v>
      </c>
      <c r="C527" s="11">
        <v>2024</v>
      </c>
      <c r="D527" s="11">
        <v>3</v>
      </c>
      <c r="E527" s="11">
        <v>2</v>
      </c>
      <c r="F527" s="11">
        <v>19</v>
      </c>
      <c r="G527" s="11" t="s">
        <v>64</v>
      </c>
      <c r="H527" s="11" t="s">
        <v>65</v>
      </c>
      <c r="I527" s="11">
        <v>40.705033433105903</v>
      </c>
      <c r="J527" s="11">
        <v>-73.918564301312301</v>
      </c>
      <c r="K527" s="11">
        <v>185</v>
      </c>
      <c r="L527" s="11">
        <v>43.165318724603097</v>
      </c>
      <c r="M527" s="11">
        <v>86.167871451563897</v>
      </c>
      <c r="N527" s="11" t="s">
        <v>54</v>
      </c>
      <c r="O527" s="11" t="s">
        <v>61</v>
      </c>
      <c r="P527" s="11">
        <v>0</v>
      </c>
      <c r="Q527" s="11">
        <v>-0.43390455827493601</v>
      </c>
      <c r="R527" s="11">
        <v>22</v>
      </c>
      <c r="S527" s="11">
        <v>42</v>
      </c>
      <c r="T527" s="11">
        <v>92.087084084985406</v>
      </c>
      <c r="U527" s="11">
        <v>17.1162238614952</v>
      </c>
      <c r="V527" s="11" t="s">
        <v>56</v>
      </c>
    </row>
    <row r="528" spans="1:22" x14ac:dyDescent="0.3">
      <c r="A528" s="9">
        <v>45353.826388888898</v>
      </c>
      <c r="B528" s="10">
        <v>45353</v>
      </c>
      <c r="C528" s="11">
        <v>2024</v>
      </c>
      <c r="D528" s="11">
        <v>3</v>
      </c>
      <c r="E528" s="11">
        <v>2</v>
      </c>
      <c r="F528" s="11">
        <v>19</v>
      </c>
      <c r="G528" s="11" t="s">
        <v>64</v>
      </c>
      <c r="H528" s="11" t="s">
        <v>65</v>
      </c>
      <c r="I528" s="11">
        <v>40.6822827739717</v>
      </c>
      <c r="J528" s="11">
        <v>-73.807813077125999</v>
      </c>
      <c r="K528" s="11">
        <v>39</v>
      </c>
      <c r="L528" s="11">
        <v>55.076666956363397</v>
      </c>
      <c r="M528" s="11">
        <v>46.023140670805503</v>
      </c>
      <c r="N528" s="11" t="s">
        <v>54</v>
      </c>
      <c r="O528" s="11" t="s">
        <v>58</v>
      </c>
      <c r="P528" s="11">
        <v>0</v>
      </c>
      <c r="Q528" s="11">
        <v>0.81606485046470201</v>
      </c>
      <c r="R528" s="11">
        <v>98</v>
      </c>
      <c r="S528" s="11">
        <v>33</v>
      </c>
      <c r="T528" s="11">
        <v>86.137468767471205</v>
      </c>
      <c r="U528" s="11">
        <v>9.6408262697507894</v>
      </c>
      <c r="V528" s="11" t="s">
        <v>62</v>
      </c>
    </row>
    <row r="529" spans="1:22" x14ac:dyDescent="0.3">
      <c r="A529" s="9">
        <v>45353.829861111102</v>
      </c>
      <c r="B529" s="10">
        <v>45353</v>
      </c>
      <c r="C529" s="11">
        <v>2024</v>
      </c>
      <c r="D529" s="11">
        <v>3</v>
      </c>
      <c r="E529" s="11">
        <v>2</v>
      </c>
      <c r="F529" s="11">
        <v>19</v>
      </c>
      <c r="G529" s="11" t="s">
        <v>64</v>
      </c>
      <c r="H529" s="11" t="s">
        <v>65</v>
      </c>
      <c r="I529" s="11">
        <v>40.758428449311602</v>
      </c>
      <c r="J529" s="11">
        <v>-73.886481778647493</v>
      </c>
      <c r="K529" s="11">
        <v>192</v>
      </c>
      <c r="L529" s="11">
        <v>19.4213097935036</v>
      </c>
      <c r="M529" s="11">
        <v>32.521568900121501</v>
      </c>
      <c r="N529" s="11" t="s">
        <v>59</v>
      </c>
      <c r="O529" s="11" t="s">
        <v>61</v>
      </c>
      <c r="P529" s="11">
        <v>0</v>
      </c>
      <c r="Q529" s="11">
        <v>0.56953520643270705</v>
      </c>
      <c r="R529" s="11">
        <v>17</v>
      </c>
      <c r="S529" s="11">
        <v>6</v>
      </c>
      <c r="T529" s="11">
        <v>433.69808575914402</v>
      </c>
      <c r="U529" s="11">
        <v>12.7998018042671</v>
      </c>
      <c r="V529" s="11" t="s">
        <v>56</v>
      </c>
    </row>
    <row r="530" spans="1:22" x14ac:dyDescent="0.3">
      <c r="A530" s="9">
        <v>45353.833333333299</v>
      </c>
      <c r="B530" s="10">
        <v>45353</v>
      </c>
      <c r="C530" s="11">
        <v>2024</v>
      </c>
      <c r="D530" s="11">
        <v>3</v>
      </c>
      <c r="E530" s="11">
        <v>2</v>
      </c>
      <c r="F530" s="11">
        <v>20</v>
      </c>
      <c r="G530" s="11" t="s">
        <v>64</v>
      </c>
      <c r="H530" s="11" t="s">
        <v>65</v>
      </c>
      <c r="I530" s="11">
        <v>40.7349365435512</v>
      </c>
      <c r="J530" s="11">
        <v>-73.857132773540897</v>
      </c>
      <c r="K530" s="11">
        <v>299</v>
      </c>
      <c r="L530" s="11">
        <v>14.54707829623</v>
      </c>
      <c r="M530" s="11">
        <v>54.824644610590497</v>
      </c>
      <c r="N530" s="11" t="s">
        <v>59</v>
      </c>
      <c r="O530" s="11" t="s">
        <v>55</v>
      </c>
      <c r="P530" s="11">
        <v>0</v>
      </c>
      <c r="Q530" s="11">
        <v>-0.88820844092239104</v>
      </c>
      <c r="R530" s="11">
        <v>84</v>
      </c>
      <c r="S530" s="11">
        <v>41</v>
      </c>
      <c r="T530" s="11">
        <v>242.936224098503</v>
      </c>
      <c r="U530" s="11">
        <v>23.6462948615073</v>
      </c>
      <c r="V530" s="11" t="s">
        <v>56</v>
      </c>
    </row>
    <row r="531" spans="1:22" x14ac:dyDescent="0.3">
      <c r="A531" s="9">
        <v>45353.836805555598</v>
      </c>
      <c r="B531" s="10">
        <v>45353</v>
      </c>
      <c r="C531" s="11">
        <v>2024</v>
      </c>
      <c r="D531" s="11">
        <v>3</v>
      </c>
      <c r="E531" s="11">
        <v>2</v>
      </c>
      <c r="F531" s="11">
        <v>20</v>
      </c>
      <c r="G531" s="11" t="s">
        <v>64</v>
      </c>
      <c r="H531" s="11" t="s">
        <v>65</v>
      </c>
      <c r="I531" s="11">
        <v>40.789226736637303</v>
      </c>
      <c r="J531" s="11">
        <v>-73.839049762951007</v>
      </c>
      <c r="K531" s="11">
        <v>126</v>
      </c>
      <c r="L531" s="11">
        <v>27.263889857437199</v>
      </c>
      <c r="M531" s="11">
        <v>52.876089902215597</v>
      </c>
      <c r="N531" s="11" t="s">
        <v>57</v>
      </c>
      <c r="O531" s="11" t="s">
        <v>60</v>
      </c>
      <c r="P531" s="11">
        <v>0</v>
      </c>
      <c r="Q531" s="11">
        <v>4.7071580914914403E-2</v>
      </c>
      <c r="R531" s="11">
        <v>62</v>
      </c>
      <c r="S531" s="11">
        <v>33</v>
      </c>
      <c r="T531" s="11">
        <v>230.54247753463801</v>
      </c>
      <c r="U531" s="11">
        <v>10.4625505872706</v>
      </c>
      <c r="V531" s="11" t="s">
        <v>63</v>
      </c>
    </row>
    <row r="532" spans="1:22" x14ac:dyDescent="0.3">
      <c r="A532" s="9">
        <v>45353.840277777803</v>
      </c>
      <c r="B532" s="10">
        <v>45353</v>
      </c>
      <c r="C532" s="11">
        <v>2024</v>
      </c>
      <c r="D532" s="11">
        <v>3</v>
      </c>
      <c r="E532" s="11">
        <v>2</v>
      </c>
      <c r="F532" s="11">
        <v>20</v>
      </c>
      <c r="G532" s="11" t="s">
        <v>64</v>
      </c>
      <c r="H532" s="11" t="s">
        <v>65</v>
      </c>
      <c r="I532" s="11">
        <v>40.707902494365896</v>
      </c>
      <c r="J532" s="11">
        <v>-73.8418791244858</v>
      </c>
      <c r="K532" s="11">
        <v>105</v>
      </c>
      <c r="L532" s="11">
        <v>59.627626431804899</v>
      </c>
      <c r="M532" s="11">
        <v>31.481278253079498</v>
      </c>
      <c r="N532" s="11" t="s">
        <v>57</v>
      </c>
      <c r="O532" s="11" t="s">
        <v>58</v>
      </c>
      <c r="P532" s="11">
        <v>0</v>
      </c>
      <c r="Q532" s="11">
        <v>-6.2343631069508902E-2</v>
      </c>
      <c r="R532" s="11">
        <v>62</v>
      </c>
      <c r="S532" s="11">
        <v>23</v>
      </c>
      <c r="T532" s="11">
        <v>186.63504806908901</v>
      </c>
      <c r="U532" s="11">
        <v>13.22726003633</v>
      </c>
      <c r="V532" s="11" t="s">
        <v>63</v>
      </c>
    </row>
    <row r="533" spans="1:22" x14ac:dyDescent="0.3">
      <c r="A533" s="9">
        <v>45353.84375</v>
      </c>
      <c r="B533" s="10">
        <v>45353</v>
      </c>
      <c r="C533" s="11">
        <v>2024</v>
      </c>
      <c r="D533" s="11">
        <v>3</v>
      </c>
      <c r="E533" s="11">
        <v>2</v>
      </c>
      <c r="F533" s="11">
        <v>20</v>
      </c>
      <c r="G533" s="11" t="s">
        <v>64</v>
      </c>
      <c r="H533" s="11" t="s">
        <v>65</v>
      </c>
      <c r="I533" s="11">
        <v>40.646140854363601</v>
      </c>
      <c r="J533" s="11">
        <v>-73.890057563568902</v>
      </c>
      <c r="K533" s="11">
        <v>50</v>
      </c>
      <c r="L533" s="11">
        <v>31.447038985295599</v>
      </c>
      <c r="M533" s="11">
        <v>94.794202181770899</v>
      </c>
      <c r="N533" s="11" t="s">
        <v>57</v>
      </c>
      <c r="O533" s="11" t="s">
        <v>55</v>
      </c>
      <c r="P533" s="11">
        <v>1</v>
      </c>
      <c r="Q533" s="11">
        <v>-0.71371840907949902</v>
      </c>
      <c r="R533" s="11">
        <v>46</v>
      </c>
      <c r="S533" s="11">
        <v>16</v>
      </c>
      <c r="T533" s="11">
        <v>168.19593308429901</v>
      </c>
      <c r="U533" s="11">
        <v>9.7775265732458898</v>
      </c>
      <c r="V533" s="11" t="s">
        <v>56</v>
      </c>
    </row>
    <row r="534" spans="1:22" x14ac:dyDescent="0.3">
      <c r="A534" s="9">
        <v>45353.847222222197</v>
      </c>
      <c r="B534" s="10">
        <v>45353</v>
      </c>
      <c r="C534" s="11">
        <v>2024</v>
      </c>
      <c r="D534" s="11">
        <v>3</v>
      </c>
      <c r="E534" s="11">
        <v>2</v>
      </c>
      <c r="F534" s="11">
        <v>20</v>
      </c>
      <c r="G534" s="11" t="s">
        <v>64</v>
      </c>
      <c r="H534" s="11" t="s">
        <v>65</v>
      </c>
      <c r="I534" s="11">
        <v>40.813218913627701</v>
      </c>
      <c r="J534" s="11">
        <v>-73.811729114410795</v>
      </c>
      <c r="K534" s="11">
        <v>131</v>
      </c>
      <c r="L534" s="11">
        <v>70.480227280679003</v>
      </c>
      <c r="M534" s="11">
        <v>78.795338131840097</v>
      </c>
      <c r="N534" s="11" t="s">
        <v>57</v>
      </c>
      <c r="O534" s="11" t="s">
        <v>60</v>
      </c>
      <c r="P534" s="11">
        <v>0</v>
      </c>
      <c r="Q534" s="11">
        <v>-0.22416314376695001</v>
      </c>
      <c r="R534" s="11">
        <v>73</v>
      </c>
      <c r="S534" s="11">
        <v>43</v>
      </c>
      <c r="T534" s="11">
        <v>499.62097571320697</v>
      </c>
      <c r="U534" s="11">
        <v>10.5563738505285</v>
      </c>
      <c r="V534" s="11" t="s">
        <v>63</v>
      </c>
    </row>
    <row r="535" spans="1:22" x14ac:dyDescent="0.3">
      <c r="A535" s="9">
        <v>45353.850694444503</v>
      </c>
      <c r="B535" s="10">
        <v>45353</v>
      </c>
      <c r="C535" s="11">
        <v>2024</v>
      </c>
      <c r="D535" s="11">
        <v>3</v>
      </c>
      <c r="E535" s="11">
        <v>2</v>
      </c>
      <c r="F535" s="11">
        <v>20</v>
      </c>
      <c r="G535" s="11" t="s">
        <v>64</v>
      </c>
      <c r="H535" s="11" t="s">
        <v>65</v>
      </c>
      <c r="I535" s="11">
        <v>40.672435070214704</v>
      </c>
      <c r="J535" s="11">
        <v>-73.759420385508307</v>
      </c>
      <c r="K535" s="11">
        <v>61</v>
      </c>
      <c r="L535" s="11">
        <v>57.628434963228102</v>
      </c>
      <c r="M535" s="11">
        <v>86.350457542065698</v>
      </c>
      <c r="N535" s="11" t="s">
        <v>54</v>
      </c>
      <c r="O535" s="11" t="s">
        <v>58</v>
      </c>
      <c r="P535" s="11">
        <v>1</v>
      </c>
      <c r="Q535" s="11">
        <v>-0.94916868835378598</v>
      </c>
      <c r="R535" s="11">
        <v>52</v>
      </c>
      <c r="S535" s="11">
        <v>27</v>
      </c>
      <c r="T535" s="11">
        <v>361.663130490311</v>
      </c>
      <c r="U535" s="11">
        <v>23.1301864192809</v>
      </c>
      <c r="V535" s="11" t="s">
        <v>56</v>
      </c>
    </row>
    <row r="536" spans="1:22" x14ac:dyDescent="0.3">
      <c r="A536" s="9">
        <v>45353.854166666701</v>
      </c>
      <c r="B536" s="10">
        <v>45353</v>
      </c>
      <c r="C536" s="11">
        <v>2024</v>
      </c>
      <c r="D536" s="11">
        <v>3</v>
      </c>
      <c r="E536" s="11">
        <v>2</v>
      </c>
      <c r="F536" s="11">
        <v>20</v>
      </c>
      <c r="G536" s="11" t="s">
        <v>64</v>
      </c>
      <c r="H536" s="11" t="s">
        <v>65</v>
      </c>
      <c r="I536" s="11">
        <v>40.841084629316697</v>
      </c>
      <c r="J536" s="11">
        <v>-73.877264602191502</v>
      </c>
      <c r="K536" s="11">
        <v>156</v>
      </c>
      <c r="L536" s="11">
        <v>30.012810374840399</v>
      </c>
      <c r="M536" s="11">
        <v>14.286717641524801</v>
      </c>
      <c r="N536" s="11" t="s">
        <v>54</v>
      </c>
      <c r="O536" s="11" t="s">
        <v>55</v>
      </c>
      <c r="P536" s="11">
        <v>0</v>
      </c>
      <c r="Q536" s="11">
        <v>-0.98068794688440097</v>
      </c>
      <c r="R536" s="11">
        <v>98</v>
      </c>
      <c r="S536" s="11">
        <v>12</v>
      </c>
      <c r="T536" s="11">
        <v>205.215677689659</v>
      </c>
      <c r="U536" s="11">
        <v>24.672533575361101</v>
      </c>
      <c r="V536" s="11" t="s">
        <v>63</v>
      </c>
    </row>
    <row r="537" spans="1:22" x14ac:dyDescent="0.3">
      <c r="A537" s="9">
        <v>45353.857638888898</v>
      </c>
      <c r="B537" s="10">
        <v>45353</v>
      </c>
      <c r="C537" s="11">
        <v>2024</v>
      </c>
      <c r="D537" s="11">
        <v>3</v>
      </c>
      <c r="E537" s="11">
        <v>2</v>
      </c>
      <c r="F537" s="11">
        <v>20</v>
      </c>
      <c r="G537" s="11" t="s">
        <v>64</v>
      </c>
      <c r="H537" s="11" t="s">
        <v>65</v>
      </c>
      <c r="I537" s="11">
        <v>40.761005068138097</v>
      </c>
      <c r="J537" s="11">
        <v>-73.944822132898295</v>
      </c>
      <c r="K537" s="11">
        <v>107</v>
      </c>
      <c r="L537" s="11">
        <v>46.580379867635699</v>
      </c>
      <c r="M537" s="11">
        <v>11.6205723195371</v>
      </c>
      <c r="N537" s="11" t="s">
        <v>54</v>
      </c>
      <c r="O537" s="11" t="s">
        <v>55</v>
      </c>
      <c r="P537" s="11">
        <v>0</v>
      </c>
      <c r="Q537" s="11">
        <v>0.86246845457599197</v>
      </c>
      <c r="R537" s="11">
        <v>99</v>
      </c>
      <c r="S537" s="11">
        <v>31</v>
      </c>
      <c r="T537" s="11">
        <v>481.817519655137</v>
      </c>
      <c r="U537" s="11">
        <v>26.430608655230099</v>
      </c>
      <c r="V537" s="11" t="s">
        <v>63</v>
      </c>
    </row>
    <row r="538" spans="1:22" x14ac:dyDescent="0.3">
      <c r="A538" s="9">
        <v>45353.861111111102</v>
      </c>
      <c r="B538" s="10">
        <v>45353</v>
      </c>
      <c r="C538" s="11">
        <v>2024</v>
      </c>
      <c r="D538" s="11">
        <v>3</v>
      </c>
      <c r="E538" s="11">
        <v>2</v>
      </c>
      <c r="F538" s="11">
        <v>20</v>
      </c>
      <c r="G538" s="11" t="s">
        <v>64</v>
      </c>
      <c r="H538" s="11" t="s">
        <v>65</v>
      </c>
      <c r="I538" s="11">
        <v>40.852335566695999</v>
      </c>
      <c r="J538" s="11">
        <v>-73.819842106603502</v>
      </c>
      <c r="K538" s="11">
        <v>256</v>
      </c>
      <c r="L538" s="11">
        <v>35.284331345157099</v>
      </c>
      <c r="M538" s="11">
        <v>59.611458268401201</v>
      </c>
      <c r="N538" s="11" t="s">
        <v>54</v>
      </c>
      <c r="O538" s="11" t="s">
        <v>58</v>
      </c>
      <c r="P538" s="11">
        <v>0</v>
      </c>
      <c r="Q538" s="11">
        <v>-0.94569436341343505</v>
      </c>
      <c r="R538" s="11">
        <v>67</v>
      </c>
      <c r="S538" s="11">
        <v>44</v>
      </c>
      <c r="T538" s="11">
        <v>57.792229994479698</v>
      </c>
      <c r="U538" s="11">
        <v>11.591207412415899</v>
      </c>
      <c r="V538" s="11" t="s">
        <v>56</v>
      </c>
    </row>
    <row r="539" spans="1:22" x14ac:dyDescent="0.3">
      <c r="A539" s="9">
        <v>45353.864583333299</v>
      </c>
      <c r="B539" s="10">
        <v>45353</v>
      </c>
      <c r="C539" s="11">
        <v>2024</v>
      </c>
      <c r="D539" s="11">
        <v>3</v>
      </c>
      <c r="E539" s="11">
        <v>2</v>
      </c>
      <c r="F539" s="11">
        <v>20</v>
      </c>
      <c r="G539" s="11" t="s">
        <v>64</v>
      </c>
      <c r="H539" s="11" t="s">
        <v>65</v>
      </c>
      <c r="I539" s="11">
        <v>40.8988255670792</v>
      </c>
      <c r="J539" s="11">
        <v>-73.716858524532398</v>
      </c>
      <c r="K539" s="11">
        <v>159</v>
      </c>
      <c r="L539" s="11">
        <v>32.350677177006098</v>
      </c>
      <c r="M539" s="11">
        <v>56.473085147251098</v>
      </c>
      <c r="N539" s="11" t="s">
        <v>57</v>
      </c>
      <c r="O539" s="11" t="s">
        <v>61</v>
      </c>
      <c r="P539" s="11">
        <v>0</v>
      </c>
      <c r="Q539" s="11">
        <v>0.78022073581085605</v>
      </c>
      <c r="R539" s="11">
        <v>55</v>
      </c>
      <c r="S539" s="11">
        <v>32</v>
      </c>
      <c r="T539" s="11">
        <v>339.02008588225601</v>
      </c>
      <c r="U539" s="11">
        <v>26.328328486095099</v>
      </c>
      <c r="V539" s="11" t="s">
        <v>63</v>
      </c>
    </row>
    <row r="540" spans="1:22" x14ac:dyDescent="0.3">
      <c r="A540" s="9">
        <v>45353.868055555598</v>
      </c>
      <c r="B540" s="10">
        <v>45353</v>
      </c>
      <c r="C540" s="11">
        <v>2024</v>
      </c>
      <c r="D540" s="11">
        <v>3</v>
      </c>
      <c r="E540" s="11">
        <v>2</v>
      </c>
      <c r="F540" s="11">
        <v>20</v>
      </c>
      <c r="G540" s="11" t="s">
        <v>64</v>
      </c>
      <c r="H540" s="11" t="s">
        <v>65</v>
      </c>
      <c r="I540" s="11">
        <v>40.898673299372597</v>
      </c>
      <c r="J540" s="11">
        <v>-73.857755673197602</v>
      </c>
      <c r="K540" s="11">
        <v>35</v>
      </c>
      <c r="L540" s="11">
        <v>14.8933570493397</v>
      </c>
      <c r="M540" s="11">
        <v>72.380236523211806</v>
      </c>
      <c r="N540" s="11" t="s">
        <v>54</v>
      </c>
      <c r="O540" s="11" t="s">
        <v>60</v>
      </c>
      <c r="P540" s="11">
        <v>0</v>
      </c>
      <c r="Q540" s="11">
        <v>-0.82719744474567902</v>
      </c>
      <c r="R540" s="11">
        <v>72</v>
      </c>
      <c r="S540" s="11">
        <v>10</v>
      </c>
      <c r="T540" s="11">
        <v>297.04255196934798</v>
      </c>
      <c r="U540" s="11">
        <v>11.3535444768502</v>
      </c>
      <c r="V540" s="11" t="s">
        <v>56</v>
      </c>
    </row>
    <row r="541" spans="1:22" x14ac:dyDescent="0.3">
      <c r="A541" s="9">
        <v>45353.871527777803</v>
      </c>
      <c r="B541" s="10">
        <v>45353</v>
      </c>
      <c r="C541" s="11">
        <v>2024</v>
      </c>
      <c r="D541" s="11">
        <v>3</v>
      </c>
      <c r="E541" s="11">
        <v>2</v>
      </c>
      <c r="F541" s="11">
        <v>20</v>
      </c>
      <c r="G541" s="11" t="s">
        <v>64</v>
      </c>
      <c r="H541" s="11" t="s">
        <v>65</v>
      </c>
      <c r="I541" s="11">
        <v>40.734583007053601</v>
      </c>
      <c r="J541" s="11">
        <v>-73.915976566222</v>
      </c>
      <c r="K541" s="11">
        <v>27</v>
      </c>
      <c r="L541" s="11">
        <v>7.4941175801693696</v>
      </c>
      <c r="M541" s="11">
        <v>37.689308700187198</v>
      </c>
      <c r="N541" s="11" t="s">
        <v>57</v>
      </c>
      <c r="O541" s="11" t="s">
        <v>61</v>
      </c>
      <c r="P541" s="11">
        <v>0</v>
      </c>
      <c r="Q541" s="11">
        <v>-0.41136188632838699</v>
      </c>
      <c r="R541" s="11">
        <v>53</v>
      </c>
      <c r="S541" s="11">
        <v>30</v>
      </c>
      <c r="T541" s="11">
        <v>201.55499670364401</v>
      </c>
      <c r="U541" s="11">
        <v>7.3844305034075797</v>
      </c>
      <c r="V541" s="11" t="s">
        <v>56</v>
      </c>
    </row>
    <row r="542" spans="1:22" x14ac:dyDescent="0.3">
      <c r="A542" s="9">
        <v>45353.875</v>
      </c>
      <c r="B542" s="10">
        <v>45353</v>
      </c>
      <c r="C542" s="11">
        <v>2024</v>
      </c>
      <c r="D542" s="11">
        <v>3</v>
      </c>
      <c r="E542" s="11">
        <v>2</v>
      </c>
      <c r="F542" s="11">
        <v>21</v>
      </c>
      <c r="G542" s="11" t="s">
        <v>64</v>
      </c>
      <c r="H542" s="11" t="s">
        <v>65</v>
      </c>
      <c r="I542" s="11">
        <v>40.861035456302403</v>
      </c>
      <c r="J542" s="11">
        <v>-73.839901938060805</v>
      </c>
      <c r="K542" s="11">
        <v>193</v>
      </c>
      <c r="L542" s="11">
        <v>75.708228419538898</v>
      </c>
      <c r="M542" s="11">
        <v>70.088004678618404</v>
      </c>
      <c r="N542" s="11" t="s">
        <v>57</v>
      </c>
      <c r="O542" s="11" t="s">
        <v>60</v>
      </c>
      <c r="P542" s="11">
        <v>0</v>
      </c>
      <c r="Q542" s="11">
        <v>0.58718036445855304</v>
      </c>
      <c r="R542" s="11">
        <v>55</v>
      </c>
      <c r="S542" s="11">
        <v>5</v>
      </c>
      <c r="T542" s="11">
        <v>339.14126224493901</v>
      </c>
      <c r="U542" s="11">
        <v>23.518498898372801</v>
      </c>
      <c r="V542" s="11" t="s">
        <v>63</v>
      </c>
    </row>
    <row r="543" spans="1:22" x14ac:dyDescent="0.3">
      <c r="A543" s="9">
        <v>45353.878472222197</v>
      </c>
      <c r="B543" s="10">
        <v>45353</v>
      </c>
      <c r="C543" s="11">
        <v>2024</v>
      </c>
      <c r="D543" s="11">
        <v>3</v>
      </c>
      <c r="E543" s="11">
        <v>2</v>
      </c>
      <c r="F543" s="11">
        <v>21</v>
      </c>
      <c r="G543" s="11" t="s">
        <v>64</v>
      </c>
      <c r="H543" s="11" t="s">
        <v>65</v>
      </c>
      <c r="I543" s="11">
        <v>40.801386724997698</v>
      </c>
      <c r="J543" s="11">
        <v>-73.940343569591903</v>
      </c>
      <c r="K543" s="11">
        <v>256</v>
      </c>
      <c r="L543" s="11">
        <v>19.115299859063601</v>
      </c>
      <c r="M543" s="11">
        <v>61.522319151432001</v>
      </c>
      <c r="N543" s="11" t="s">
        <v>59</v>
      </c>
      <c r="O543" s="11" t="s">
        <v>61</v>
      </c>
      <c r="P543" s="11">
        <v>0</v>
      </c>
      <c r="Q543" s="11">
        <v>0.48132994823300701</v>
      </c>
      <c r="R543" s="11">
        <v>6</v>
      </c>
      <c r="S543" s="11">
        <v>28</v>
      </c>
      <c r="T543" s="11">
        <v>299.88332604567898</v>
      </c>
      <c r="U543" s="11">
        <v>6.12685819755482</v>
      </c>
      <c r="V543" s="11" t="s">
        <v>56</v>
      </c>
    </row>
    <row r="544" spans="1:22" x14ac:dyDescent="0.3">
      <c r="A544" s="9">
        <v>45353.881944444503</v>
      </c>
      <c r="B544" s="10">
        <v>45353</v>
      </c>
      <c r="C544" s="11">
        <v>2024</v>
      </c>
      <c r="D544" s="11">
        <v>3</v>
      </c>
      <c r="E544" s="11">
        <v>2</v>
      </c>
      <c r="F544" s="11">
        <v>21</v>
      </c>
      <c r="G544" s="11" t="s">
        <v>64</v>
      </c>
      <c r="H544" s="11" t="s">
        <v>65</v>
      </c>
      <c r="I544" s="11">
        <v>40.6366487828085</v>
      </c>
      <c r="J544" s="11">
        <v>-73.838774109956603</v>
      </c>
      <c r="K544" s="11">
        <v>144</v>
      </c>
      <c r="L544" s="11">
        <v>61.488833424857098</v>
      </c>
      <c r="M544" s="11">
        <v>91.274264566083502</v>
      </c>
      <c r="N544" s="11" t="s">
        <v>59</v>
      </c>
      <c r="O544" s="11" t="s">
        <v>60</v>
      </c>
      <c r="P544" s="11">
        <v>0</v>
      </c>
      <c r="Q544" s="11">
        <v>0.780536963266105</v>
      </c>
      <c r="R544" s="11">
        <v>3</v>
      </c>
      <c r="S544" s="11">
        <v>4</v>
      </c>
      <c r="T544" s="11">
        <v>135.02668085958899</v>
      </c>
      <c r="U544" s="11">
        <v>25.932312408052798</v>
      </c>
      <c r="V544" s="11" t="s">
        <v>56</v>
      </c>
    </row>
    <row r="545" spans="1:22" x14ac:dyDescent="0.3">
      <c r="A545" s="9">
        <v>45353.885416666701</v>
      </c>
      <c r="B545" s="10">
        <v>45353</v>
      </c>
      <c r="C545" s="11">
        <v>2024</v>
      </c>
      <c r="D545" s="11">
        <v>3</v>
      </c>
      <c r="E545" s="11">
        <v>2</v>
      </c>
      <c r="F545" s="11">
        <v>21</v>
      </c>
      <c r="G545" s="11" t="s">
        <v>64</v>
      </c>
      <c r="H545" s="11" t="s">
        <v>65</v>
      </c>
      <c r="I545" s="11">
        <v>40.883403944704099</v>
      </c>
      <c r="J545" s="11">
        <v>-73.739575958158298</v>
      </c>
      <c r="K545" s="11">
        <v>140</v>
      </c>
      <c r="L545" s="11">
        <v>5.9421969885536701</v>
      </c>
      <c r="M545" s="11">
        <v>36.418174861621303</v>
      </c>
      <c r="N545" s="11" t="s">
        <v>57</v>
      </c>
      <c r="O545" s="11" t="s">
        <v>55</v>
      </c>
      <c r="P545" s="11">
        <v>0</v>
      </c>
      <c r="Q545" s="11">
        <v>0.225740014968806</v>
      </c>
      <c r="R545" s="11">
        <v>24</v>
      </c>
      <c r="S545" s="11">
        <v>11</v>
      </c>
      <c r="T545" s="11">
        <v>406.229226863723</v>
      </c>
      <c r="U545" s="11">
        <v>7.3218101293426301</v>
      </c>
      <c r="V545" s="11" t="s">
        <v>56</v>
      </c>
    </row>
    <row r="546" spans="1:22" x14ac:dyDescent="0.3">
      <c r="A546" s="9">
        <v>45353.888888888898</v>
      </c>
      <c r="B546" s="10">
        <v>45353</v>
      </c>
      <c r="C546" s="11">
        <v>2024</v>
      </c>
      <c r="D546" s="11">
        <v>3</v>
      </c>
      <c r="E546" s="11">
        <v>2</v>
      </c>
      <c r="F546" s="11">
        <v>21</v>
      </c>
      <c r="G546" s="11" t="s">
        <v>64</v>
      </c>
      <c r="H546" s="11" t="s">
        <v>65</v>
      </c>
      <c r="I546" s="11">
        <v>40.615228799789101</v>
      </c>
      <c r="J546" s="11">
        <v>-73.950376178594496</v>
      </c>
      <c r="K546" s="11">
        <v>219</v>
      </c>
      <c r="L546" s="11">
        <v>6.7404318279357396</v>
      </c>
      <c r="M546" s="11">
        <v>67.067407799549599</v>
      </c>
      <c r="N546" s="11" t="s">
        <v>57</v>
      </c>
      <c r="O546" s="11" t="s">
        <v>61</v>
      </c>
      <c r="P546" s="11">
        <v>0</v>
      </c>
      <c r="Q546" s="11">
        <v>-0.89099885885230401</v>
      </c>
      <c r="R546" s="11">
        <v>67</v>
      </c>
      <c r="S546" s="11">
        <v>44</v>
      </c>
      <c r="T546" s="11">
        <v>402.561811778915</v>
      </c>
      <c r="U546" s="11">
        <v>8.9658651873965791</v>
      </c>
      <c r="V546" s="11" t="s">
        <v>56</v>
      </c>
    </row>
    <row r="547" spans="1:22" x14ac:dyDescent="0.3">
      <c r="A547" s="9">
        <v>45353.892361111102</v>
      </c>
      <c r="B547" s="10">
        <v>45353</v>
      </c>
      <c r="C547" s="11">
        <v>2024</v>
      </c>
      <c r="D547" s="11">
        <v>3</v>
      </c>
      <c r="E547" s="11">
        <v>2</v>
      </c>
      <c r="F547" s="11">
        <v>21</v>
      </c>
      <c r="G547" s="11" t="s">
        <v>64</v>
      </c>
      <c r="H547" s="11" t="s">
        <v>65</v>
      </c>
      <c r="I547" s="11">
        <v>40.641582130029498</v>
      </c>
      <c r="J547" s="11">
        <v>-73.909066725020807</v>
      </c>
      <c r="K547" s="11">
        <v>144</v>
      </c>
      <c r="L547" s="11">
        <v>64.559877644919396</v>
      </c>
      <c r="M547" s="11">
        <v>27.610852510362101</v>
      </c>
      <c r="N547" s="11" t="s">
        <v>57</v>
      </c>
      <c r="O547" s="11" t="s">
        <v>61</v>
      </c>
      <c r="P547" s="11">
        <v>0</v>
      </c>
      <c r="Q547" s="11">
        <v>-0.53683789218962097</v>
      </c>
      <c r="R547" s="11">
        <v>95</v>
      </c>
      <c r="S547" s="11">
        <v>33</v>
      </c>
      <c r="T547" s="11">
        <v>270.67768435691403</v>
      </c>
      <c r="U547" s="11">
        <v>23.719727646280599</v>
      </c>
      <c r="V547" s="11" t="s">
        <v>63</v>
      </c>
    </row>
    <row r="548" spans="1:22" x14ac:dyDescent="0.3">
      <c r="A548" s="9">
        <v>45353.895833333299</v>
      </c>
      <c r="B548" s="10">
        <v>45353</v>
      </c>
      <c r="C548" s="11">
        <v>2024</v>
      </c>
      <c r="D548" s="11">
        <v>3</v>
      </c>
      <c r="E548" s="11">
        <v>2</v>
      </c>
      <c r="F548" s="11">
        <v>21</v>
      </c>
      <c r="G548" s="11" t="s">
        <v>64</v>
      </c>
      <c r="H548" s="11" t="s">
        <v>65</v>
      </c>
      <c r="I548" s="11">
        <v>40.616881415566198</v>
      </c>
      <c r="J548" s="11">
        <v>-73.797216928298596</v>
      </c>
      <c r="K548" s="11">
        <v>21</v>
      </c>
      <c r="L548" s="11">
        <v>52.347608430856901</v>
      </c>
      <c r="M548" s="11">
        <v>33.050463338944603</v>
      </c>
      <c r="N548" s="11" t="s">
        <v>59</v>
      </c>
      <c r="O548" s="11" t="s">
        <v>58</v>
      </c>
      <c r="P548" s="11">
        <v>0</v>
      </c>
      <c r="Q548" s="11">
        <v>0.32124143773414299</v>
      </c>
      <c r="R548" s="11">
        <v>38</v>
      </c>
      <c r="S548" s="11">
        <v>5</v>
      </c>
      <c r="T548" s="11">
        <v>182.142895730362</v>
      </c>
      <c r="U548" s="11">
        <v>29.522003552611402</v>
      </c>
      <c r="V548" s="11" t="s">
        <v>62</v>
      </c>
    </row>
    <row r="549" spans="1:22" x14ac:dyDescent="0.3">
      <c r="A549" s="9">
        <v>45353.899305555598</v>
      </c>
      <c r="B549" s="10">
        <v>45353</v>
      </c>
      <c r="C549" s="11">
        <v>2024</v>
      </c>
      <c r="D549" s="11">
        <v>3</v>
      </c>
      <c r="E549" s="11">
        <v>2</v>
      </c>
      <c r="F549" s="11">
        <v>21</v>
      </c>
      <c r="G549" s="11" t="s">
        <v>64</v>
      </c>
      <c r="H549" s="11" t="s">
        <v>65</v>
      </c>
      <c r="I549" s="11">
        <v>40.617457350427799</v>
      </c>
      <c r="J549" s="11">
        <v>-73.725029776365105</v>
      </c>
      <c r="K549" s="11">
        <v>111</v>
      </c>
      <c r="L549" s="11">
        <v>30.460688125131899</v>
      </c>
      <c r="M549" s="11">
        <v>41.056355253706599</v>
      </c>
      <c r="N549" s="11" t="s">
        <v>57</v>
      </c>
      <c r="O549" s="11" t="s">
        <v>58</v>
      </c>
      <c r="P549" s="11">
        <v>0</v>
      </c>
      <c r="Q549" s="11">
        <v>-0.32919721710868299</v>
      </c>
      <c r="R549" s="11">
        <v>56</v>
      </c>
      <c r="S549" s="11">
        <v>20</v>
      </c>
      <c r="T549" s="11">
        <v>489.29526113351199</v>
      </c>
      <c r="U549" s="11">
        <v>15.0454689219599</v>
      </c>
      <c r="V549" s="11" t="s">
        <v>63</v>
      </c>
    </row>
    <row r="550" spans="1:22" x14ac:dyDescent="0.3">
      <c r="A550" s="9">
        <v>45353.902777777803</v>
      </c>
      <c r="B550" s="10">
        <v>45353</v>
      </c>
      <c r="C550" s="11">
        <v>2024</v>
      </c>
      <c r="D550" s="11">
        <v>3</v>
      </c>
      <c r="E550" s="11">
        <v>2</v>
      </c>
      <c r="F550" s="11">
        <v>21</v>
      </c>
      <c r="G550" s="11" t="s">
        <v>64</v>
      </c>
      <c r="H550" s="11" t="s">
        <v>65</v>
      </c>
      <c r="I550" s="11">
        <v>40.893276070785902</v>
      </c>
      <c r="J550" s="11">
        <v>-73.9932539859782</v>
      </c>
      <c r="K550" s="11">
        <v>234</v>
      </c>
      <c r="L550" s="11">
        <v>43.873701509396398</v>
      </c>
      <c r="M550" s="11">
        <v>22.220904542215301</v>
      </c>
      <c r="N550" s="11" t="s">
        <v>54</v>
      </c>
      <c r="O550" s="11" t="s">
        <v>55</v>
      </c>
      <c r="P550" s="11">
        <v>0</v>
      </c>
      <c r="Q550" s="11">
        <v>0.64774364018027897</v>
      </c>
      <c r="R550" s="11">
        <v>59</v>
      </c>
      <c r="S550" s="11">
        <v>22</v>
      </c>
      <c r="T550" s="11">
        <v>361.70398239294798</v>
      </c>
      <c r="U550" s="11">
        <v>24.114816450113199</v>
      </c>
      <c r="V550" s="11" t="s">
        <v>56</v>
      </c>
    </row>
    <row r="551" spans="1:22" x14ac:dyDescent="0.3">
      <c r="A551" s="9">
        <v>45353.90625</v>
      </c>
      <c r="B551" s="10">
        <v>45353</v>
      </c>
      <c r="C551" s="11">
        <v>2024</v>
      </c>
      <c r="D551" s="11">
        <v>3</v>
      </c>
      <c r="E551" s="11">
        <v>2</v>
      </c>
      <c r="F551" s="11">
        <v>21</v>
      </c>
      <c r="G551" s="11" t="s">
        <v>64</v>
      </c>
      <c r="H551" s="11" t="s">
        <v>65</v>
      </c>
      <c r="I551" s="11">
        <v>40.8651898138733</v>
      </c>
      <c r="J551" s="11">
        <v>-73.833893978597004</v>
      </c>
      <c r="K551" s="11">
        <v>256</v>
      </c>
      <c r="L551" s="11">
        <v>45.847868718375302</v>
      </c>
      <c r="M551" s="11">
        <v>84.000832066463204</v>
      </c>
      <c r="N551" s="11" t="s">
        <v>54</v>
      </c>
      <c r="O551" s="11" t="s">
        <v>60</v>
      </c>
      <c r="P551" s="11">
        <v>0</v>
      </c>
      <c r="Q551" s="11">
        <v>-0.76384025102825104</v>
      </c>
      <c r="R551" s="11">
        <v>61</v>
      </c>
      <c r="S551" s="11">
        <v>13</v>
      </c>
      <c r="T551" s="11">
        <v>58.3045563880708</v>
      </c>
      <c r="U551" s="11">
        <v>10.3755892575511</v>
      </c>
      <c r="V551" s="11" t="s">
        <v>56</v>
      </c>
    </row>
    <row r="552" spans="1:22" x14ac:dyDescent="0.3">
      <c r="A552" s="9">
        <v>45353.909722222197</v>
      </c>
      <c r="B552" s="10">
        <v>45353</v>
      </c>
      <c r="C552" s="11">
        <v>2024</v>
      </c>
      <c r="D552" s="11">
        <v>3</v>
      </c>
      <c r="E552" s="11">
        <v>2</v>
      </c>
      <c r="F552" s="11">
        <v>21</v>
      </c>
      <c r="G552" s="11" t="s">
        <v>64</v>
      </c>
      <c r="H552" s="11" t="s">
        <v>65</v>
      </c>
      <c r="I552" s="11">
        <v>40.670108500471699</v>
      </c>
      <c r="J552" s="11">
        <v>-73.867818287506907</v>
      </c>
      <c r="K552" s="11">
        <v>226</v>
      </c>
      <c r="L552" s="11">
        <v>50.024352839859901</v>
      </c>
      <c r="M552" s="11">
        <v>35.640572950742303</v>
      </c>
      <c r="N552" s="11" t="s">
        <v>57</v>
      </c>
      <c r="O552" s="11" t="s">
        <v>61</v>
      </c>
      <c r="P552" s="11">
        <v>0</v>
      </c>
      <c r="Q552" s="11">
        <v>-0.73739701763888799</v>
      </c>
      <c r="R552" s="11">
        <v>91</v>
      </c>
      <c r="S552" s="11">
        <v>31</v>
      </c>
      <c r="T552" s="11">
        <v>199.09077977246</v>
      </c>
      <c r="U552" s="11">
        <v>28.928787876449299</v>
      </c>
      <c r="V552" s="11" t="s">
        <v>56</v>
      </c>
    </row>
    <row r="553" spans="1:22" x14ac:dyDescent="0.3">
      <c r="A553" s="9">
        <v>45353.913194444503</v>
      </c>
      <c r="B553" s="10">
        <v>45353</v>
      </c>
      <c r="C553" s="11">
        <v>2024</v>
      </c>
      <c r="D553" s="11">
        <v>3</v>
      </c>
      <c r="E553" s="11">
        <v>2</v>
      </c>
      <c r="F553" s="11">
        <v>21</v>
      </c>
      <c r="G553" s="11" t="s">
        <v>64</v>
      </c>
      <c r="H553" s="11" t="s">
        <v>65</v>
      </c>
      <c r="I553" s="11">
        <v>40.874335308841097</v>
      </c>
      <c r="J553" s="11">
        <v>-73.921228162394797</v>
      </c>
      <c r="K553" s="11">
        <v>191</v>
      </c>
      <c r="L553" s="11">
        <v>21.564278225096199</v>
      </c>
      <c r="M553" s="11">
        <v>10.3708533265428</v>
      </c>
      <c r="N553" s="11" t="s">
        <v>57</v>
      </c>
      <c r="O553" s="11" t="s">
        <v>55</v>
      </c>
      <c r="P553" s="11">
        <v>0</v>
      </c>
      <c r="Q553" s="11">
        <v>0.61694357950070999</v>
      </c>
      <c r="R553" s="11">
        <v>35</v>
      </c>
      <c r="S553" s="11">
        <v>41</v>
      </c>
      <c r="T553" s="11">
        <v>215.302075868591</v>
      </c>
      <c r="U553" s="11">
        <v>20.125771570425002</v>
      </c>
      <c r="V553" s="11" t="s">
        <v>63</v>
      </c>
    </row>
    <row r="554" spans="1:22" x14ac:dyDescent="0.3">
      <c r="A554" s="9">
        <v>45353.916666666701</v>
      </c>
      <c r="B554" s="10">
        <v>45353</v>
      </c>
      <c r="C554" s="11">
        <v>2024</v>
      </c>
      <c r="D554" s="11">
        <v>3</v>
      </c>
      <c r="E554" s="11">
        <v>2</v>
      </c>
      <c r="F554" s="11">
        <v>22</v>
      </c>
      <c r="G554" s="11" t="s">
        <v>64</v>
      </c>
      <c r="H554" s="11" t="s">
        <v>65</v>
      </c>
      <c r="I554" s="11">
        <v>40.6135763798789</v>
      </c>
      <c r="J554" s="11">
        <v>-73.945416270710197</v>
      </c>
      <c r="K554" s="11">
        <v>85</v>
      </c>
      <c r="L554" s="11">
        <v>75.7460852299875</v>
      </c>
      <c r="M554" s="11">
        <v>68.027485647819006</v>
      </c>
      <c r="N554" s="11" t="s">
        <v>59</v>
      </c>
      <c r="O554" s="11" t="s">
        <v>61</v>
      </c>
      <c r="P554" s="11">
        <v>0</v>
      </c>
      <c r="Q554" s="11">
        <v>-0.13538013291930601</v>
      </c>
      <c r="R554" s="11">
        <v>46</v>
      </c>
      <c r="S554" s="11">
        <v>42</v>
      </c>
      <c r="T554" s="11">
        <v>62.707286293814299</v>
      </c>
      <c r="U554" s="11">
        <v>28.491851815984798</v>
      </c>
      <c r="V554" s="11" t="s">
        <v>63</v>
      </c>
    </row>
    <row r="555" spans="1:22" x14ac:dyDescent="0.3">
      <c r="A555" s="9">
        <v>45353.920138888898</v>
      </c>
      <c r="B555" s="10">
        <v>45353</v>
      </c>
      <c r="C555" s="11">
        <v>2024</v>
      </c>
      <c r="D555" s="11">
        <v>3</v>
      </c>
      <c r="E555" s="11">
        <v>2</v>
      </c>
      <c r="F555" s="11">
        <v>22</v>
      </c>
      <c r="G555" s="11" t="s">
        <v>64</v>
      </c>
      <c r="H555" s="11" t="s">
        <v>65</v>
      </c>
      <c r="I555" s="11">
        <v>40.823261797807902</v>
      </c>
      <c r="J555" s="11">
        <v>-73.8245696789768</v>
      </c>
      <c r="K555" s="11">
        <v>59</v>
      </c>
      <c r="L555" s="11">
        <v>62.372379422015001</v>
      </c>
      <c r="M555" s="11">
        <v>75.441841116212004</v>
      </c>
      <c r="N555" s="11" t="s">
        <v>54</v>
      </c>
      <c r="O555" s="11" t="s">
        <v>61</v>
      </c>
      <c r="P555" s="11">
        <v>0</v>
      </c>
      <c r="Q555" s="11">
        <v>0.56171345869900002</v>
      </c>
      <c r="R555" s="11">
        <v>89</v>
      </c>
      <c r="S555" s="11">
        <v>23</v>
      </c>
      <c r="T555" s="11">
        <v>366.84308755456499</v>
      </c>
      <c r="U555" s="11">
        <v>17.987494947538298</v>
      </c>
      <c r="V555" s="11" t="s">
        <v>63</v>
      </c>
    </row>
    <row r="556" spans="1:22" x14ac:dyDescent="0.3">
      <c r="A556" s="9">
        <v>45353.923611111102</v>
      </c>
      <c r="B556" s="10">
        <v>45353</v>
      </c>
      <c r="C556" s="11">
        <v>2024</v>
      </c>
      <c r="D556" s="11">
        <v>3</v>
      </c>
      <c r="E556" s="11">
        <v>2</v>
      </c>
      <c r="F556" s="11">
        <v>22</v>
      </c>
      <c r="G556" s="11" t="s">
        <v>64</v>
      </c>
      <c r="H556" s="11" t="s">
        <v>65</v>
      </c>
      <c r="I556" s="11">
        <v>40.6517010046555</v>
      </c>
      <c r="J556" s="11">
        <v>-73.854763511854799</v>
      </c>
      <c r="K556" s="11">
        <v>120</v>
      </c>
      <c r="L556" s="11">
        <v>6.6083751490530904</v>
      </c>
      <c r="M556" s="11">
        <v>86.195448801668405</v>
      </c>
      <c r="N556" s="11" t="s">
        <v>54</v>
      </c>
      <c r="O556" s="11" t="s">
        <v>60</v>
      </c>
      <c r="P556" s="11">
        <v>0</v>
      </c>
      <c r="Q556" s="11">
        <v>0.28129308344640402</v>
      </c>
      <c r="R556" s="11">
        <v>61</v>
      </c>
      <c r="S556" s="11">
        <v>0</v>
      </c>
      <c r="T556" s="11">
        <v>261.676956385035</v>
      </c>
      <c r="U556" s="11">
        <v>25.914179420558099</v>
      </c>
      <c r="V556" s="11" t="s">
        <v>56</v>
      </c>
    </row>
    <row r="557" spans="1:22" x14ac:dyDescent="0.3">
      <c r="A557" s="9">
        <v>45353.927083333299</v>
      </c>
      <c r="B557" s="10">
        <v>45353</v>
      </c>
      <c r="C557" s="11">
        <v>2024</v>
      </c>
      <c r="D557" s="11">
        <v>3</v>
      </c>
      <c r="E557" s="11">
        <v>2</v>
      </c>
      <c r="F557" s="11">
        <v>22</v>
      </c>
      <c r="G557" s="11" t="s">
        <v>64</v>
      </c>
      <c r="H557" s="11" t="s">
        <v>65</v>
      </c>
      <c r="I557" s="11">
        <v>40.791766076454202</v>
      </c>
      <c r="J557" s="11">
        <v>-73.732040612961995</v>
      </c>
      <c r="K557" s="11">
        <v>219</v>
      </c>
      <c r="L557" s="11">
        <v>15.152817196929201</v>
      </c>
      <c r="M557" s="11">
        <v>27.175853616309901</v>
      </c>
      <c r="N557" s="11" t="s">
        <v>57</v>
      </c>
      <c r="O557" s="11" t="s">
        <v>60</v>
      </c>
      <c r="P557" s="11">
        <v>0</v>
      </c>
      <c r="Q557" s="11">
        <v>-0.91253531034451496</v>
      </c>
      <c r="R557" s="11">
        <v>88</v>
      </c>
      <c r="S557" s="11">
        <v>6</v>
      </c>
      <c r="T557" s="11">
        <v>52.562356284826201</v>
      </c>
      <c r="U557" s="11">
        <v>7.6643953387063801</v>
      </c>
      <c r="V557" s="11" t="s">
        <v>56</v>
      </c>
    </row>
    <row r="558" spans="1:22" x14ac:dyDescent="0.3">
      <c r="A558" s="9">
        <v>45353.930555555598</v>
      </c>
      <c r="B558" s="10">
        <v>45353</v>
      </c>
      <c r="C558" s="11">
        <v>2024</v>
      </c>
      <c r="D558" s="11">
        <v>3</v>
      </c>
      <c r="E558" s="11">
        <v>2</v>
      </c>
      <c r="F558" s="11">
        <v>22</v>
      </c>
      <c r="G558" s="11" t="s">
        <v>64</v>
      </c>
      <c r="H558" s="11" t="s">
        <v>65</v>
      </c>
      <c r="I558" s="11">
        <v>40.8674354845297</v>
      </c>
      <c r="J558" s="11">
        <v>-73.9484589409318</v>
      </c>
      <c r="K558" s="11">
        <v>287</v>
      </c>
      <c r="L558" s="11">
        <v>42.6145972381033</v>
      </c>
      <c r="M558" s="11">
        <v>16.4936544085223</v>
      </c>
      <c r="N558" s="11" t="s">
        <v>54</v>
      </c>
      <c r="O558" s="11" t="s">
        <v>60</v>
      </c>
      <c r="P558" s="11">
        <v>0</v>
      </c>
      <c r="Q558" s="11">
        <v>0.98331792994292999</v>
      </c>
      <c r="R558" s="11">
        <v>33</v>
      </c>
      <c r="S558" s="11">
        <v>1</v>
      </c>
      <c r="T558" s="11">
        <v>388.137883639851</v>
      </c>
      <c r="U558" s="11">
        <v>25.823956182468699</v>
      </c>
      <c r="V558" s="11" t="s">
        <v>56</v>
      </c>
    </row>
    <row r="559" spans="1:22" x14ac:dyDescent="0.3">
      <c r="A559" s="9">
        <v>45353.934027777803</v>
      </c>
      <c r="B559" s="10">
        <v>45353</v>
      </c>
      <c r="C559" s="11">
        <v>2024</v>
      </c>
      <c r="D559" s="11">
        <v>3</v>
      </c>
      <c r="E559" s="11">
        <v>2</v>
      </c>
      <c r="F559" s="11">
        <v>22</v>
      </c>
      <c r="G559" s="11" t="s">
        <v>64</v>
      </c>
      <c r="H559" s="11" t="s">
        <v>65</v>
      </c>
      <c r="I559" s="11">
        <v>40.753523997849101</v>
      </c>
      <c r="J559" s="11">
        <v>-73.733725986485894</v>
      </c>
      <c r="K559" s="11">
        <v>28</v>
      </c>
      <c r="L559" s="11">
        <v>21.037460665591698</v>
      </c>
      <c r="M559" s="11">
        <v>50.943101177161097</v>
      </c>
      <c r="N559" s="11" t="s">
        <v>54</v>
      </c>
      <c r="O559" s="11" t="s">
        <v>61</v>
      </c>
      <c r="P559" s="11">
        <v>0</v>
      </c>
      <c r="Q559" s="11">
        <v>-0.65463195638025395</v>
      </c>
      <c r="R559" s="11">
        <v>26</v>
      </c>
      <c r="S559" s="11">
        <v>29</v>
      </c>
      <c r="T559" s="11">
        <v>277.63109738242298</v>
      </c>
      <c r="U559" s="11">
        <v>10.881728154805099</v>
      </c>
      <c r="V559" s="11" t="s">
        <v>63</v>
      </c>
    </row>
    <row r="560" spans="1:22" x14ac:dyDescent="0.3">
      <c r="A560" s="9">
        <v>45353.9375</v>
      </c>
      <c r="B560" s="10">
        <v>45353</v>
      </c>
      <c r="C560" s="11">
        <v>2024</v>
      </c>
      <c r="D560" s="11">
        <v>3</v>
      </c>
      <c r="E560" s="11">
        <v>2</v>
      </c>
      <c r="F560" s="11">
        <v>22</v>
      </c>
      <c r="G560" s="11" t="s">
        <v>64</v>
      </c>
      <c r="H560" s="11" t="s">
        <v>65</v>
      </c>
      <c r="I560" s="11">
        <v>40.691294756221502</v>
      </c>
      <c r="J560" s="11">
        <v>-73.740996247730394</v>
      </c>
      <c r="K560" s="11">
        <v>20</v>
      </c>
      <c r="L560" s="11">
        <v>5.6018241860684101</v>
      </c>
      <c r="M560" s="11">
        <v>26.372442405944401</v>
      </c>
      <c r="N560" s="11" t="s">
        <v>54</v>
      </c>
      <c r="O560" s="11" t="s">
        <v>60</v>
      </c>
      <c r="P560" s="11">
        <v>0</v>
      </c>
      <c r="Q560" s="11">
        <v>-1.00399392653005E-2</v>
      </c>
      <c r="R560" s="11">
        <v>16</v>
      </c>
      <c r="S560" s="11">
        <v>36</v>
      </c>
      <c r="T560" s="11">
        <v>176.07142770510001</v>
      </c>
      <c r="U560" s="11">
        <v>22.306256278431299</v>
      </c>
      <c r="V560" s="11" t="s">
        <v>56</v>
      </c>
    </row>
    <row r="561" spans="1:22" x14ac:dyDescent="0.3">
      <c r="A561" s="9">
        <v>45353.940972222197</v>
      </c>
      <c r="B561" s="10">
        <v>45353</v>
      </c>
      <c r="C561" s="11">
        <v>2024</v>
      </c>
      <c r="D561" s="11">
        <v>3</v>
      </c>
      <c r="E561" s="11">
        <v>2</v>
      </c>
      <c r="F561" s="11">
        <v>22</v>
      </c>
      <c r="G561" s="11" t="s">
        <v>64</v>
      </c>
      <c r="H561" s="11" t="s">
        <v>65</v>
      </c>
      <c r="I561" s="11">
        <v>40.8566946163238</v>
      </c>
      <c r="J561" s="11">
        <v>-73.727943147793198</v>
      </c>
      <c r="K561" s="11">
        <v>261</v>
      </c>
      <c r="L561" s="11">
        <v>11.7380177188969</v>
      </c>
      <c r="M561" s="11">
        <v>36.7980868876313</v>
      </c>
      <c r="N561" s="11" t="s">
        <v>59</v>
      </c>
      <c r="O561" s="11" t="s">
        <v>55</v>
      </c>
      <c r="P561" s="11">
        <v>0</v>
      </c>
      <c r="Q561" s="11">
        <v>0.19820290085667</v>
      </c>
      <c r="R561" s="11">
        <v>30</v>
      </c>
      <c r="S561" s="11">
        <v>17</v>
      </c>
      <c r="T561" s="11">
        <v>407.26033314876997</v>
      </c>
      <c r="U561" s="11">
        <v>8.8340114097779292</v>
      </c>
      <c r="V561" s="11" t="s">
        <v>56</v>
      </c>
    </row>
    <row r="562" spans="1:22" x14ac:dyDescent="0.3">
      <c r="A562" s="9">
        <v>45353.944444444503</v>
      </c>
      <c r="B562" s="10">
        <v>45353</v>
      </c>
      <c r="C562" s="11">
        <v>2024</v>
      </c>
      <c r="D562" s="11">
        <v>3</v>
      </c>
      <c r="E562" s="11">
        <v>2</v>
      </c>
      <c r="F562" s="11">
        <v>22</v>
      </c>
      <c r="G562" s="11" t="s">
        <v>64</v>
      </c>
      <c r="H562" s="11" t="s">
        <v>65</v>
      </c>
      <c r="I562" s="11">
        <v>40.768785541657799</v>
      </c>
      <c r="J562" s="11">
        <v>-73.837431050371194</v>
      </c>
      <c r="K562" s="11">
        <v>181</v>
      </c>
      <c r="L562" s="11">
        <v>50.278210762065299</v>
      </c>
      <c r="M562" s="11">
        <v>35.304887014366798</v>
      </c>
      <c r="N562" s="11" t="s">
        <v>57</v>
      </c>
      <c r="O562" s="11" t="s">
        <v>60</v>
      </c>
      <c r="P562" s="11">
        <v>0</v>
      </c>
      <c r="Q562" s="11">
        <v>-0.84351173325262496</v>
      </c>
      <c r="R562" s="11">
        <v>46</v>
      </c>
      <c r="S562" s="11">
        <v>11</v>
      </c>
      <c r="T562" s="11">
        <v>471.45376259526603</v>
      </c>
      <c r="U562" s="11">
        <v>29.9726084242944</v>
      </c>
      <c r="V562" s="11" t="s">
        <v>63</v>
      </c>
    </row>
    <row r="563" spans="1:22" x14ac:dyDescent="0.3">
      <c r="A563" s="9">
        <v>45353.947916666701</v>
      </c>
      <c r="B563" s="10">
        <v>45353</v>
      </c>
      <c r="C563" s="11">
        <v>2024</v>
      </c>
      <c r="D563" s="11">
        <v>3</v>
      </c>
      <c r="E563" s="11">
        <v>2</v>
      </c>
      <c r="F563" s="11">
        <v>22</v>
      </c>
      <c r="G563" s="11" t="s">
        <v>64</v>
      </c>
      <c r="H563" s="11" t="s">
        <v>65</v>
      </c>
      <c r="I563" s="11">
        <v>40.886388255464098</v>
      </c>
      <c r="J563" s="11">
        <v>-73.951038817009504</v>
      </c>
      <c r="K563" s="11">
        <v>33</v>
      </c>
      <c r="L563" s="11">
        <v>73.814964670221002</v>
      </c>
      <c r="M563" s="11">
        <v>43.288405286246302</v>
      </c>
      <c r="N563" s="11" t="s">
        <v>59</v>
      </c>
      <c r="O563" s="11" t="s">
        <v>55</v>
      </c>
      <c r="P563" s="11">
        <v>1</v>
      </c>
      <c r="Q563" s="11">
        <v>-0.60271920957397895</v>
      </c>
      <c r="R563" s="11">
        <v>97</v>
      </c>
      <c r="S563" s="11">
        <v>47</v>
      </c>
      <c r="T563" s="11">
        <v>131.09950259822401</v>
      </c>
      <c r="U563" s="11">
        <v>11.7514104383838</v>
      </c>
      <c r="V563" s="11" t="s">
        <v>56</v>
      </c>
    </row>
    <row r="564" spans="1:22" x14ac:dyDescent="0.3">
      <c r="A564" s="9">
        <v>45353.951388888898</v>
      </c>
      <c r="B564" s="10">
        <v>45353</v>
      </c>
      <c r="C564" s="11">
        <v>2024</v>
      </c>
      <c r="D564" s="11">
        <v>3</v>
      </c>
      <c r="E564" s="11">
        <v>2</v>
      </c>
      <c r="F564" s="11">
        <v>22</v>
      </c>
      <c r="G564" s="11" t="s">
        <v>64</v>
      </c>
      <c r="H564" s="11" t="s">
        <v>65</v>
      </c>
      <c r="I564" s="11">
        <v>40.629764974640402</v>
      </c>
      <c r="J564" s="11">
        <v>-73.702338185032204</v>
      </c>
      <c r="K564" s="11">
        <v>288</v>
      </c>
      <c r="L564" s="11">
        <v>39.055459030422497</v>
      </c>
      <c r="M564" s="11">
        <v>33.8383845471634</v>
      </c>
      <c r="N564" s="11" t="s">
        <v>57</v>
      </c>
      <c r="O564" s="11" t="s">
        <v>58</v>
      </c>
      <c r="P564" s="11">
        <v>0</v>
      </c>
      <c r="Q564" s="11">
        <v>-0.32228372775682401</v>
      </c>
      <c r="R564" s="11">
        <v>76</v>
      </c>
      <c r="S564" s="11">
        <v>17</v>
      </c>
      <c r="T564" s="11">
        <v>497.11627446892498</v>
      </c>
      <c r="U564" s="11">
        <v>18.764836467508601</v>
      </c>
      <c r="V564" s="11" t="s">
        <v>56</v>
      </c>
    </row>
    <row r="565" spans="1:22" x14ac:dyDescent="0.3">
      <c r="A565" s="9">
        <v>45353.954861111102</v>
      </c>
      <c r="B565" s="10">
        <v>45353</v>
      </c>
      <c r="C565" s="11">
        <v>2024</v>
      </c>
      <c r="D565" s="11">
        <v>3</v>
      </c>
      <c r="E565" s="11">
        <v>2</v>
      </c>
      <c r="F565" s="11">
        <v>22</v>
      </c>
      <c r="G565" s="11" t="s">
        <v>64</v>
      </c>
      <c r="H565" s="11" t="s">
        <v>65</v>
      </c>
      <c r="I565" s="11">
        <v>40.8039476801791</v>
      </c>
      <c r="J565" s="11">
        <v>-73.877938267825598</v>
      </c>
      <c r="K565" s="11">
        <v>19</v>
      </c>
      <c r="L565" s="11">
        <v>17.5594420474334</v>
      </c>
      <c r="M565" s="11">
        <v>66.761225947853006</v>
      </c>
      <c r="N565" s="11" t="s">
        <v>57</v>
      </c>
      <c r="O565" s="11" t="s">
        <v>55</v>
      </c>
      <c r="P565" s="11">
        <v>0</v>
      </c>
      <c r="Q565" s="11">
        <v>-0.84039365273741296</v>
      </c>
      <c r="R565" s="11">
        <v>46</v>
      </c>
      <c r="S565" s="11">
        <v>0</v>
      </c>
      <c r="T565" s="11">
        <v>166.88919916415401</v>
      </c>
      <c r="U565" s="11">
        <v>24.409601049146399</v>
      </c>
      <c r="V565" s="11" t="s">
        <v>56</v>
      </c>
    </row>
    <row r="566" spans="1:22" x14ac:dyDescent="0.3">
      <c r="A566" s="9">
        <v>45353.958333333299</v>
      </c>
      <c r="B566" s="10">
        <v>45353</v>
      </c>
      <c r="C566" s="11">
        <v>2024</v>
      </c>
      <c r="D566" s="11">
        <v>3</v>
      </c>
      <c r="E566" s="11">
        <v>2</v>
      </c>
      <c r="F566" s="11">
        <v>23</v>
      </c>
      <c r="G566" s="11" t="s">
        <v>64</v>
      </c>
      <c r="H566" s="11" t="s">
        <v>65</v>
      </c>
      <c r="I566" s="11">
        <v>40.745938579022599</v>
      </c>
      <c r="J566" s="11">
        <v>-73.918937038376995</v>
      </c>
      <c r="K566" s="11">
        <v>155</v>
      </c>
      <c r="L566" s="11">
        <v>23.7484942881539</v>
      </c>
      <c r="M566" s="11">
        <v>42.239217010630099</v>
      </c>
      <c r="N566" s="11" t="s">
        <v>57</v>
      </c>
      <c r="O566" s="11" t="s">
        <v>55</v>
      </c>
      <c r="P566" s="11">
        <v>0</v>
      </c>
      <c r="Q566" s="11">
        <v>0.19677382647849501</v>
      </c>
      <c r="R566" s="11">
        <v>21</v>
      </c>
      <c r="S566" s="11">
        <v>27</v>
      </c>
      <c r="T566" s="11">
        <v>378.84739239418798</v>
      </c>
      <c r="U566" s="11">
        <v>7.1536232771898796</v>
      </c>
      <c r="V566" s="11" t="s">
        <v>63</v>
      </c>
    </row>
    <row r="567" spans="1:22" x14ac:dyDescent="0.3">
      <c r="A567" s="9">
        <v>45353.961805555598</v>
      </c>
      <c r="B567" s="10">
        <v>45353</v>
      </c>
      <c r="C567" s="11">
        <v>2024</v>
      </c>
      <c r="D567" s="11">
        <v>3</v>
      </c>
      <c r="E567" s="11">
        <v>2</v>
      </c>
      <c r="F567" s="11">
        <v>23</v>
      </c>
      <c r="G567" s="11" t="s">
        <v>64</v>
      </c>
      <c r="H567" s="11" t="s">
        <v>65</v>
      </c>
      <c r="I567" s="11">
        <v>40.877421473523498</v>
      </c>
      <c r="J567" s="11">
        <v>-73.988627058419397</v>
      </c>
      <c r="K567" s="11">
        <v>194</v>
      </c>
      <c r="L567" s="11">
        <v>19.6912842568256</v>
      </c>
      <c r="M567" s="11">
        <v>14.2011265795591</v>
      </c>
      <c r="N567" s="11" t="s">
        <v>59</v>
      </c>
      <c r="O567" s="11" t="s">
        <v>55</v>
      </c>
      <c r="P567" s="11">
        <v>0</v>
      </c>
      <c r="Q567" s="11">
        <v>-0.97816550414635595</v>
      </c>
      <c r="R567" s="11">
        <v>68</v>
      </c>
      <c r="S567" s="11">
        <v>46</v>
      </c>
      <c r="T567" s="11">
        <v>407.14255396567398</v>
      </c>
      <c r="U567" s="11">
        <v>12.429343483473501</v>
      </c>
      <c r="V567" s="11" t="s">
        <v>56</v>
      </c>
    </row>
    <row r="568" spans="1:22" x14ac:dyDescent="0.3">
      <c r="A568" s="9">
        <v>45353.965277777803</v>
      </c>
      <c r="B568" s="10">
        <v>45353</v>
      </c>
      <c r="C568" s="11">
        <v>2024</v>
      </c>
      <c r="D568" s="11">
        <v>3</v>
      </c>
      <c r="E568" s="11">
        <v>2</v>
      </c>
      <c r="F568" s="11">
        <v>23</v>
      </c>
      <c r="G568" s="11" t="s">
        <v>64</v>
      </c>
      <c r="H568" s="11" t="s">
        <v>65</v>
      </c>
      <c r="I568" s="11">
        <v>40.670746358039501</v>
      </c>
      <c r="J568" s="11">
        <v>-73.746955058791997</v>
      </c>
      <c r="K568" s="11">
        <v>150</v>
      </c>
      <c r="L568" s="11">
        <v>67.670369717599101</v>
      </c>
      <c r="M568" s="11">
        <v>59.213650337054098</v>
      </c>
      <c r="N568" s="11" t="s">
        <v>54</v>
      </c>
      <c r="O568" s="11" t="s">
        <v>61</v>
      </c>
      <c r="P568" s="11">
        <v>0</v>
      </c>
      <c r="Q568" s="11">
        <v>-0.59344939930938001</v>
      </c>
      <c r="R568" s="11">
        <v>74</v>
      </c>
      <c r="S568" s="11">
        <v>28</v>
      </c>
      <c r="T568" s="11">
        <v>172.44558908737699</v>
      </c>
      <c r="U568" s="11">
        <v>26.4451140523826</v>
      </c>
      <c r="V568" s="11" t="s">
        <v>63</v>
      </c>
    </row>
    <row r="569" spans="1:22" x14ac:dyDescent="0.3">
      <c r="A569" s="9">
        <v>45353.96875</v>
      </c>
      <c r="B569" s="10">
        <v>45353</v>
      </c>
      <c r="C569" s="11">
        <v>2024</v>
      </c>
      <c r="D569" s="11">
        <v>3</v>
      </c>
      <c r="E569" s="11">
        <v>2</v>
      </c>
      <c r="F569" s="11">
        <v>23</v>
      </c>
      <c r="G569" s="11" t="s">
        <v>64</v>
      </c>
      <c r="H569" s="11" t="s">
        <v>65</v>
      </c>
      <c r="I569" s="11">
        <v>40.645016812866501</v>
      </c>
      <c r="J569" s="11">
        <v>-73.935456991423493</v>
      </c>
      <c r="K569" s="11">
        <v>20</v>
      </c>
      <c r="L569" s="11">
        <v>29.8892216316538</v>
      </c>
      <c r="M569" s="11">
        <v>39.944611288378397</v>
      </c>
      <c r="N569" s="11" t="s">
        <v>59</v>
      </c>
      <c r="O569" s="11" t="s">
        <v>61</v>
      </c>
      <c r="P569" s="11">
        <v>1</v>
      </c>
      <c r="Q569" s="11">
        <v>-0.66496604563124695</v>
      </c>
      <c r="R569" s="11">
        <v>32</v>
      </c>
      <c r="S569" s="11">
        <v>37</v>
      </c>
      <c r="T569" s="11">
        <v>149.70160093723501</v>
      </c>
      <c r="U569" s="11">
        <v>12.3069495919163</v>
      </c>
      <c r="V569" s="11" t="s">
        <v>56</v>
      </c>
    </row>
    <row r="570" spans="1:22" x14ac:dyDescent="0.3">
      <c r="A570" s="9">
        <v>45353.972222222197</v>
      </c>
      <c r="B570" s="10">
        <v>45353</v>
      </c>
      <c r="C570" s="11">
        <v>2024</v>
      </c>
      <c r="D570" s="11">
        <v>3</v>
      </c>
      <c r="E570" s="11">
        <v>2</v>
      </c>
      <c r="F570" s="11">
        <v>23</v>
      </c>
      <c r="G570" s="11" t="s">
        <v>64</v>
      </c>
      <c r="H570" s="11" t="s">
        <v>65</v>
      </c>
      <c r="I570" s="11">
        <v>40.669959308765797</v>
      </c>
      <c r="J570" s="11">
        <v>-73.870901646030106</v>
      </c>
      <c r="K570" s="11">
        <v>70</v>
      </c>
      <c r="L570" s="11">
        <v>22.3519763977671</v>
      </c>
      <c r="M570" s="11">
        <v>91.662722942242297</v>
      </c>
      <c r="N570" s="11" t="s">
        <v>57</v>
      </c>
      <c r="O570" s="11" t="s">
        <v>55</v>
      </c>
      <c r="P570" s="11">
        <v>0</v>
      </c>
      <c r="Q570" s="11">
        <v>0.24949793340545801</v>
      </c>
      <c r="R570" s="11">
        <v>93</v>
      </c>
      <c r="S570" s="11">
        <v>33</v>
      </c>
      <c r="T570" s="11">
        <v>410.65645367547501</v>
      </c>
      <c r="U570" s="11">
        <v>19.910056701536099</v>
      </c>
      <c r="V570" s="11" t="s">
        <v>56</v>
      </c>
    </row>
    <row r="571" spans="1:22" x14ac:dyDescent="0.3">
      <c r="A571" s="9">
        <v>45353.975694444503</v>
      </c>
      <c r="B571" s="10">
        <v>45353</v>
      </c>
      <c r="C571" s="11">
        <v>2024</v>
      </c>
      <c r="D571" s="11">
        <v>3</v>
      </c>
      <c r="E571" s="11">
        <v>2</v>
      </c>
      <c r="F571" s="11">
        <v>23</v>
      </c>
      <c r="G571" s="11" t="s">
        <v>64</v>
      </c>
      <c r="H571" s="11" t="s">
        <v>65</v>
      </c>
      <c r="I571" s="11">
        <v>40.638607797206497</v>
      </c>
      <c r="J571" s="11">
        <v>-73.978607497451705</v>
      </c>
      <c r="K571" s="11">
        <v>272</v>
      </c>
      <c r="L571" s="11">
        <v>66.118183318174005</v>
      </c>
      <c r="M571" s="11">
        <v>95.131434111017001</v>
      </c>
      <c r="N571" s="11" t="s">
        <v>54</v>
      </c>
      <c r="O571" s="11" t="s">
        <v>55</v>
      </c>
      <c r="P571" s="11">
        <v>0</v>
      </c>
      <c r="Q571" s="11">
        <v>0.71672624333121004</v>
      </c>
      <c r="R571" s="11">
        <v>82</v>
      </c>
      <c r="S571" s="11">
        <v>41</v>
      </c>
      <c r="T571" s="11">
        <v>230.338851935798</v>
      </c>
      <c r="U571" s="11">
        <v>20.9621061722953</v>
      </c>
      <c r="V571" s="11" t="s">
        <v>56</v>
      </c>
    </row>
    <row r="572" spans="1:22" x14ac:dyDescent="0.3">
      <c r="A572" s="9">
        <v>45353.979166666701</v>
      </c>
      <c r="B572" s="10">
        <v>45353</v>
      </c>
      <c r="C572" s="11">
        <v>2024</v>
      </c>
      <c r="D572" s="11">
        <v>3</v>
      </c>
      <c r="E572" s="11">
        <v>2</v>
      </c>
      <c r="F572" s="11">
        <v>23</v>
      </c>
      <c r="G572" s="11" t="s">
        <v>64</v>
      </c>
      <c r="H572" s="11" t="s">
        <v>65</v>
      </c>
      <c r="I572" s="11">
        <v>40.7780336980464</v>
      </c>
      <c r="J572" s="11">
        <v>-73.744508708968695</v>
      </c>
      <c r="K572" s="11">
        <v>15</v>
      </c>
      <c r="L572" s="11">
        <v>62.996494630284197</v>
      </c>
      <c r="M572" s="11">
        <v>61.312423090423103</v>
      </c>
      <c r="N572" s="11" t="s">
        <v>54</v>
      </c>
      <c r="O572" s="11" t="s">
        <v>61</v>
      </c>
      <c r="P572" s="11">
        <v>0</v>
      </c>
      <c r="Q572" s="11">
        <v>0.63859270391128597</v>
      </c>
      <c r="R572" s="11">
        <v>55</v>
      </c>
      <c r="S572" s="11">
        <v>49</v>
      </c>
      <c r="T572" s="11">
        <v>215.37038813430499</v>
      </c>
      <c r="U572" s="11">
        <v>25.839821268094799</v>
      </c>
      <c r="V572" s="11" t="s">
        <v>63</v>
      </c>
    </row>
    <row r="573" spans="1:22" x14ac:dyDescent="0.3">
      <c r="A573" s="9">
        <v>45353.982638888898</v>
      </c>
      <c r="B573" s="10">
        <v>45353</v>
      </c>
      <c r="C573" s="11">
        <v>2024</v>
      </c>
      <c r="D573" s="11">
        <v>3</v>
      </c>
      <c r="E573" s="11">
        <v>2</v>
      </c>
      <c r="F573" s="11">
        <v>23</v>
      </c>
      <c r="G573" s="11" t="s">
        <v>64</v>
      </c>
      <c r="H573" s="11" t="s">
        <v>65</v>
      </c>
      <c r="I573" s="11">
        <v>40.627703716949597</v>
      </c>
      <c r="J573" s="11">
        <v>-73.851404143344794</v>
      </c>
      <c r="K573" s="11">
        <v>40</v>
      </c>
      <c r="L573" s="11">
        <v>41.289762287096103</v>
      </c>
      <c r="M573" s="11">
        <v>89.875941610939904</v>
      </c>
      <c r="N573" s="11" t="s">
        <v>57</v>
      </c>
      <c r="O573" s="11" t="s">
        <v>55</v>
      </c>
      <c r="P573" s="11">
        <v>1</v>
      </c>
      <c r="Q573" s="11">
        <v>-0.490929818831565</v>
      </c>
      <c r="R573" s="11">
        <v>20</v>
      </c>
      <c r="S573" s="11">
        <v>9</v>
      </c>
      <c r="T573" s="11">
        <v>55.010254422570398</v>
      </c>
      <c r="U573" s="11">
        <v>24.047856735232799</v>
      </c>
      <c r="V573" s="11" t="s">
        <v>56</v>
      </c>
    </row>
    <row r="574" spans="1:22" x14ac:dyDescent="0.3">
      <c r="A574" s="9">
        <v>45353.986111111102</v>
      </c>
      <c r="B574" s="10">
        <v>45353</v>
      </c>
      <c r="C574" s="11">
        <v>2024</v>
      </c>
      <c r="D574" s="11">
        <v>3</v>
      </c>
      <c r="E574" s="11">
        <v>2</v>
      </c>
      <c r="F574" s="11">
        <v>23</v>
      </c>
      <c r="G574" s="11" t="s">
        <v>64</v>
      </c>
      <c r="H574" s="11" t="s">
        <v>65</v>
      </c>
      <c r="I574" s="11">
        <v>40.803943246214601</v>
      </c>
      <c r="J574" s="11">
        <v>-73.916433385522694</v>
      </c>
      <c r="K574" s="11">
        <v>240</v>
      </c>
      <c r="L574" s="11">
        <v>59.907024315546501</v>
      </c>
      <c r="M574" s="11">
        <v>54.917128266007097</v>
      </c>
      <c r="N574" s="11" t="s">
        <v>57</v>
      </c>
      <c r="O574" s="11" t="s">
        <v>58</v>
      </c>
      <c r="P574" s="11">
        <v>0</v>
      </c>
      <c r="Q574" s="11">
        <v>-0.178441703953549</v>
      </c>
      <c r="R574" s="11">
        <v>51</v>
      </c>
      <c r="S574" s="11">
        <v>24</v>
      </c>
      <c r="T574" s="11">
        <v>92.657761307932404</v>
      </c>
      <c r="U574" s="11">
        <v>8.6939211750166994</v>
      </c>
      <c r="V574" s="11" t="s">
        <v>56</v>
      </c>
    </row>
    <row r="575" spans="1:22" x14ac:dyDescent="0.3">
      <c r="A575" s="9">
        <v>45353.989583333299</v>
      </c>
      <c r="B575" s="10">
        <v>45353</v>
      </c>
      <c r="C575" s="11">
        <v>2024</v>
      </c>
      <c r="D575" s="11">
        <v>3</v>
      </c>
      <c r="E575" s="11">
        <v>2</v>
      </c>
      <c r="F575" s="11">
        <v>23</v>
      </c>
      <c r="G575" s="11" t="s">
        <v>64</v>
      </c>
      <c r="H575" s="11" t="s">
        <v>65</v>
      </c>
      <c r="I575" s="11">
        <v>40.814625310752199</v>
      </c>
      <c r="J575" s="11">
        <v>-73.700475648808293</v>
      </c>
      <c r="K575" s="11">
        <v>83</v>
      </c>
      <c r="L575" s="11">
        <v>78.500408705704501</v>
      </c>
      <c r="M575" s="11">
        <v>88.088449756625096</v>
      </c>
      <c r="N575" s="11" t="s">
        <v>57</v>
      </c>
      <c r="O575" s="11" t="s">
        <v>58</v>
      </c>
      <c r="P575" s="11">
        <v>0</v>
      </c>
      <c r="Q575" s="11">
        <v>0.32515282616119001</v>
      </c>
      <c r="R575" s="11">
        <v>99</v>
      </c>
      <c r="S575" s="11">
        <v>36</v>
      </c>
      <c r="T575" s="11">
        <v>438.28853271357002</v>
      </c>
      <c r="U575" s="11">
        <v>21.702998743162802</v>
      </c>
      <c r="V575" s="11" t="s">
        <v>56</v>
      </c>
    </row>
    <row r="576" spans="1:22" x14ac:dyDescent="0.3">
      <c r="A576" s="9">
        <v>45353.993055555598</v>
      </c>
      <c r="B576" s="10">
        <v>45353</v>
      </c>
      <c r="C576" s="11">
        <v>2024</v>
      </c>
      <c r="D576" s="11">
        <v>3</v>
      </c>
      <c r="E576" s="11">
        <v>2</v>
      </c>
      <c r="F576" s="11">
        <v>23</v>
      </c>
      <c r="G576" s="11" t="s">
        <v>64</v>
      </c>
      <c r="H576" s="11" t="s">
        <v>65</v>
      </c>
      <c r="I576" s="11">
        <v>40.781023833414402</v>
      </c>
      <c r="J576" s="11">
        <v>-73.907314910879293</v>
      </c>
      <c r="K576" s="11">
        <v>214</v>
      </c>
      <c r="L576" s="11">
        <v>66.407370423339302</v>
      </c>
      <c r="M576" s="11">
        <v>88.214518089018995</v>
      </c>
      <c r="N576" s="11" t="s">
        <v>54</v>
      </c>
      <c r="O576" s="11" t="s">
        <v>55</v>
      </c>
      <c r="P576" s="11">
        <v>0</v>
      </c>
      <c r="Q576" s="11">
        <v>-0.66557504986906502</v>
      </c>
      <c r="R576" s="11">
        <v>74</v>
      </c>
      <c r="S576" s="11">
        <v>45</v>
      </c>
      <c r="T576" s="11">
        <v>179.71931533306901</v>
      </c>
      <c r="U576" s="11">
        <v>27.655183846580599</v>
      </c>
      <c r="V576" s="11" t="s">
        <v>56</v>
      </c>
    </row>
    <row r="577" spans="1:22" x14ac:dyDescent="0.3">
      <c r="A577" s="9">
        <v>45353.996527777803</v>
      </c>
      <c r="B577" s="10">
        <v>45353</v>
      </c>
      <c r="C577" s="11">
        <v>2024</v>
      </c>
      <c r="D577" s="11">
        <v>3</v>
      </c>
      <c r="E577" s="11">
        <v>2</v>
      </c>
      <c r="F577" s="11">
        <v>23</v>
      </c>
      <c r="G577" s="11" t="s">
        <v>64</v>
      </c>
      <c r="H577" s="11" t="s">
        <v>65</v>
      </c>
      <c r="I577" s="11">
        <v>40.820367848315399</v>
      </c>
      <c r="J577" s="11">
        <v>-73.976098323932106</v>
      </c>
      <c r="K577" s="11">
        <v>112</v>
      </c>
      <c r="L577" s="11">
        <v>66.573150890537605</v>
      </c>
      <c r="M577" s="11">
        <v>96.022908092927295</v>
      </c>
      <c r="N577" s="11" t="s">
        <v>57</v>
      </c>
      <c r="O577" s="11" t="s">
        <v>58</v>
      </c>
      <c r="P577" s="11">
        <v>0</v>
      </c>
      <c r="Q577" s="11">
        <v>0.98671198372233404</v>
      </c>
      <c r="R577" s="11">
        <v>45</v>
      </c>
      <c r="S577" s="11">
        <v>20</v>
      </c>
      <c r="T577" s="11">
        <v>235.857745884992</v>
      </c>
      <c r="U577" s="11">
        <v>9.1607648188917707</v>
      </c>
      <c r="V577" s="11" t="s">
        <v>56</v>
      </c>
    </row>
    <row r="578" spans="1:22" x14ac:dyDescent="0.3">
      <c r="A578" s="9">
        <v>45354</v>
      </c>
      <c r="B578" s="10">
        <v>45354</v>
      </c>
      <c r="C578" s="11">
        <v>2024</v>
      </c>
      <c r="D578" s="11">
        <v>3</v>
      </c>
      <c r="E578" s="11">
        <v>3</v>
      </c>
      <c r="F578" s="11">
        <v>0</v>
      </c>
      <c r="G578" s="11" t="s">
        <v>66</v>
      </c>
      <c r="H578" s="11" t="s">
        <v>65</v>
      </c>
      <c r="I578" s="11">
        <v>40.682609567305803</v>
      </c>
      <c r="J578" s="11">
        <v>-73.911234548219895</v>
      </c>
      <c r="K578" s="11">
        <v>92</v>
      </c>
      <c r="L578" s="11">
        <v>77.607373357453497</v>
      </c>
      <c r="M578" s="11">
        <v>83.845992950225195</v>
      </c>
      <c r="N578" s="11" t="s">
        <v>54</v>
      </c>
      <c r="O578" s="11" t="s">
        <v>60</v>
      </c>
      <c r="P578" s="11">
        <v>0</v>
      </c>
      <c r="Q578" s="11">
        <v>0.754048504271425</v>
      </c>
      <c r="R578" s="11">
        <v>33</v>
      </c>
      <c r="S578" s="11">
        <v>17</v>
      </c>
      <c r="T578" s="11">
        <v>76.493010877337895</v>
      </c>
      <c r="U578" s="11">
        <v>22.947168460470301</v>
      </c>
      <c r="V578" s="11" t="s">
        <v>56</v>
      </c>
    </row>
    <row r="579" spans="1:22" x14ac:dyDescent="0.3">
      <c r="A579" s="9">
        <v>45354.003472222197</v>
      </c>
      <c r="B579" s="10">
        <v>45354</v>
      </c>
      <c r="C579" s="11">
        <v>2024</v>
      </c>
      <c r="D579" s="11">
        <v>3</v>
      </c>
      <c r="E579" s="11">
        <v>3</v>
      </c>
      <c r="F579" s="11">
        <v>0</v>
      </c>
      <c r="G579" s="11" t="s">
        <v>66</v>
      </c>
      <c r="H579" s="11" t="s">
        <v>65</v>
      </c>
      <c r="I579" s="11">
        <v>40.819680644720499</v>
      </c>
      <c r="J579" s="11">
        <v>-73.808837189467795</v>
      </c>
      <c r="K579" s="11">
        <v>280</v>
      </c>
      <c r="L579" s="11">
        <v>21.665426281822501</v>
      </c>
      <c r="M579" s="11">
        <v>34.651701402293703</v>
      </c>
      <c r="N579" s="11" t="s">
        <v>57</v>
      </c>
      <c r="O579" s="11" t="s">
        <v>58</v>
      </c>
      <c r="P579" s="11">
        <v>0</v>
      </c>
      <c r="Q579" s="11">
        <v>0.91147283587070105</v>
      </c>
      <c r="R579" s="11">
        <v>63</v>
      </c>
      <c r="S579" s="11">
        <v>31</v>
      </c>
      <c r="T579" s="11">
        <v>411.75629814868103</v>
      </c>
      <c r="U579" s="11">
        <v>24.62480697665</v>
      </c>
      <c r="V579" s="11" t="s">
        <v>56</v>
      </c>
    </row>
    <row r="580" spans="1:22" x14ac:dyDescent="0.3">
      <c r="A580" s="9">
        <v>45354.006944444503</v>
      </c>
      <c r="B580" s="10">
        <v>45354</v>
      </c>
      <c r="C580" s="11">
        <v>2024</v>
      </c>
      <c r="D580" s="11">
        <v>3</v>
      </c>
      <c r="E580" s="11">
        <v>3</v>
      </c>
      <c r="F580" s="11">
        <v>0</v>
      </c>
      <c r="G580" s="11" t="s">
        <v>66</v>
      </c>
      <c r="H580" s="11" t="s">
        <v>65</v>
      </c>
      <c r="I580" s="11">
        <v>40.705342426165601</v>
      </c>
      <c r="J580" s="11">
        <v>-73.963225845196206</v>
      </c>
      <c r="K580" s="11">
        <v>54</v>
      </c>
      <c r="L580" s="11">
        <v>23.886989399142799</v>
      </c>
      <c r="M580" s="11">
        <v>13.3226282488124</v>
      </c>
      <c r="N580" s="11" t="s">
        <v>54</v>
      </c>
      <c r="O580" s="11" t="s">
        <v>58</v>
      </c>
      <c r="P580" s="11">
        <v>0</v>
      </c>
      <c r="Q580" s="11">
        <v>-8.6761763638137201E-2</v>
      </c>
      <c r="R580" s="11">
        <v>69</v>
      </c>
      <c r="S580" s="11">
        <v>24</v>
      </c>
      <c r="T580" s="11">
        <v>407.960930613605</v>
      </c>
      <c r="U580" s="11">
        <v>22.2732898047501</v>
      </c>
      <c r="V580" s="11" t="s">
        <v>63</v>
      </c>
    </row>
    <row r="581" spans="1:22" x14ac:dyDescent="0.3">
      <c r="A581" s="9">
        <v>45354.010416666701</v>
      </c>
      <c r="B581" s="10">
        <v>45354</v>
      </c>
      <c r="C581" s="11">
        <v>2024</v>
      </c>
      <c r="D581" s="11">
        <v>3</v>
      </c>
      <c r="E581" s="11">
        <v>3</v>
      </c>
      <c r="F581" s="11">
        <v>0</v>
      </c>
      <c r="G581" s="11" t="s">
        <v>66</v>
      </c>
      <c r="H581" s="11" t="s">
        <v>65</v>
      </c>
      <c r="I581" s="11">
        <v>40.819296130116399</v>
      </c>
      <c r="J581" s="11">
        <v>-73.738555462352707</v>
      </c>
      <c r="K581" s="11">
        <v>296</v>
      </c>
      <c r="L581" s="11">
        <v>17.794050765657101</v>
      </c>
      <c r="M581" s="11">
        <v>15.200975673208299</v>
      </c>
      <c r="N581" s="11" t="s">
        <v>57</v>
      </c>
      <c r="O581" s="11" t="s">
        <v>61</v>
      </c>
      <c r="P581" s="11">
        <v>1</v>
      </c>
      <c r="Q581" s="11">
        <v>-0.72706845691657696</v>
      </c>
      <c r="R581" s="11">
        <v>73</v>
      </c>
      <c r="S581" s="11">
        <v>16</v>
      </c>
      <c r="T581" s="11">
        <v>141.962991049366</v>
      </c>
      <c r="U581" s="11">
        <v>7.5057501689000397</v>
      </c>
      <c r="V581" s="11" t="s">
        <v>56</v>
      </c>
    </row>
    <row r="582" spans="1:22" x14ac:dyDescent="0.3">
      <c r="A582" s="9">
        <v>45354.013888888898</v>
      </c>
      <c r="B582" s="10">
        <v>45354</v>
      </c>
      <c r="C582" s="11">
        <v>2024</v>
      </c>
      <c r="D582" s="11">
        <v>3</v>
      </c>
      <c r="E582" s="11">
        <v>3</v>
      </c>
      <c r="F582" s="11">
        <v>0</v>
      </c>
      <c r="G582" s="11" t="s">
        <v>66</v>
      </c>
      <c r="H582" s="11" t="s">
        <v>65</v>
      </c>
      <c r="I582" s="11">
        <v>40.672463202973198</v>
      </c>
      <c r="J582" s="11">
        <v>-73.798942387691895</v>
      </c>
      <c r="K582" s="11">
        <v>65</v>
      </c>
      <c r="L582" s="11">
        <v>33.519470702815397</v>
      </c>
      <c r="M582" s="11">
        <v>16.481356999709501</v>
      </c>
      <c r="N582" s="11" t="s">
        <v>54</v>
      </c>
      <c r="O582" s="11" t="s">
        <v>58</v>
      </c>
      <c r="P582" s="11">
        <v>0</v>
      </c>
      <c r="Q582" s="11">
        <v>-0.90673836502684102</v>
      </c>
      <c r="R582" s="11">
        <v>50</v>
      </c>
      <c r="S582" s="11">
        <v>12</v>
      </c>
      <c r="T582" s="11">
        <v>444.24007056798001</v>
      </c>
      <c r="U582" s="11">
        <v>25.990236786293</v>
      </c>
      <c r="V582" s="11" t="s">
        <v>63</v>
      </c>
    </row>
    <row r="583" spans="1:22" x14ac:dyDescent="0.3">
      <c r="A583" s="9">
        <v>45354.017361111102</v>
      </c>
      <c r="B583" s="10">
        <v>45354</v>
      </c>
      <c r="C583" s="11">
        <v>2024</v>
      </c>
      <c r="D583" s="11">
        <v>3</v>
      </c>
      <c r="E583" s="11">
        <v>3</v>
      </c>
      <c r="F583" s="11">
        <v>0</v>
      </c>
      <c r="G583" s="11" t="s">
        <v>66</v>
      </c>
      <c r="H583" s="11" t="s">
        <v>65</v>
      </c>
      <c r="I583" s="11">
        <v>40.668023955599097</v>
      </c>
      <c r="J583" s="11">
        <v>-73.724089756029301</v>
      </c>
      <c r="K583" s="11">
        <v>230</v>
      </c>
      <c r="L583" s="11">
        <v>72.9907904890525</v>
      </c>
      <c r="M583" s="11">
        <v>61.543327737105201</v>
      </c>
      <c r="N583" s="11" t="s">
        <v>54</v>
      </c>
      <c r="O583" s="11" t="s">
        <v>61</v>
      </c>
      <c r="P583" s="11">
        <v>0</v>
      </c>
      <c r="Q583" s="11">
        <v>0.93019265224720404</v>
      </c>
      <c r="R583" s="11">
        <v>96</v>
      </c>
      <c r="S583" s="11">
        <v>11</v>
      </c>
      <c r="T583" s="11">
        <v>321.51950247306303</v>
      </c>
      <c r="U583" s="11">
        <v>19.4257375916794</v>
      </c>
      <c r="V583" s="11" t="s">
        <v>56</v>
      </c>
    </row>
    <row r="584" spans="1:22" x14ac:dyDescent="0.3">
      <c r="A584" s="9">
        <v>45354.020833333299</v>
      </c>
      <c r="B584" s="10">
        <v>45354</v>
      </c>
      <c r="C584" s="11">
        <v>2024</v>
      </c>
      <c r="D584" s="11">
        <v>3</v>
      </c>
      <c r="E584" s="11">
        <v>3</v>
      </c>
      <c r="F584" s="11">
        <v>0</v>
      </c>
      <c r="G584" s="11" t="s">
        <v>66</v>
      </c>
      <c r="H584" s="11" t="s">
        <v>65</v>
      </c>
      <c r="I584" s="11">
        <v>40.843059296541099</v>
      </c>
      <c r="J584" s="11">
        <v>-73.806001760761902</v>
      </c>
      <c r="K584" s="11">
        <v>153</v>
      </c>
      <c r="L584" s="11">
        <v>43.239115899640097</v>
      </c>
      <c r="M584" s="11">
        <v>24.678774071687901</v>
      </c>
      <c r="N584" s="11" t="s">
        <v>57</v>
      </c>
      <c r="O584" s="11" t="s">
        <v>60</v>
      </c>
      <c r="P584" s="11">
        <v>0</v>
      </c>
      <c r="Q584" s="11">
        <v>0.89201858067107498</v>
      </c>
      <c r="R584" s="11">
        <v>2</v>
      </c>
      <c r="S584" s="11">
        <v>45</v>
      </c>
      <c r="T584" s="11">
        <v>354.464116847333</v>
      </c>
      <c r="U584" s="11">
        <v>23.800176337350202</v>
      </c>
      <c r="V584" s="11" t="s">
        <v>63</v>
      </c>
    </row>
    <row r="585" spans="1:22" x14ac:dyDescent="0.3">
      <c r="A585" s="9">
        <v>45354.024305555598</v>
      </c>
      <c r="B585" s="10">
        <v>45354</v>
      </c>
      <c r="C585" s="11">
        <v>2024</v>
      </c>
      <c r="D585" s="11">
        <v>3</v>
      </c>
      <c r="E585" s="11">
        <v>3</v>
      </c>
      <c r="F585" s="11">
        <v>0</v>
      </c>
      <c r="G585" s="11" t="s">
        <v>66</v>
      </c>
      <c r="H585" s="11" t="s">
        <v>65</v>
      </c>
      <c r="I585" s="11">
        <v>40.838913969584603</v>
      </c>
      <c r="J585" s="11">
        <v>-73.841474301996399</v>
      </c>
      <c r="K585" s="11">
        <v>105</v>
      </c>
      <c r="L585" s="11">
        <v>17.381206608778601</v>
      </c>
      <c r="M585" s="11">
        <v>80.604387683519704</v>
      </c>
      <c r="N585" s="11" t="s">
        <v>57</v>
      </c>
      <c r="O585" s="11" t="s">
        <v>60</v>
      </c>
      <c r="P585" s="11">
        <v>0</v>
      </c>
      <c r="Q585" s="11">
        <v>-0.79139922055693401</v>
      </c>
      <c r="R585" s="11">
        <v>38</v>
      </c>
      <c r="S585" s="11">
        <v>8</v>
      </c>
      <c r="T585" s="11">
        <v>321.82141874339101</v>
      </c>
      <c r="U585" s="11">
        <v>6.3040091644757998</v>
      </c>
      <c r="V585" s="11" t="s">
        <v>56</v>
      </c>
    </row>
    <row r="586" spans="1:22" x14ac:dyDescent="0.3">
      <c r="A586" s="9">
        <v>45354.027777777803</v>
      </c>
      <c r="B586" s="10">
        <v>45354</v>
      </c>
      <c r="C586" s="11">
        <v>2024</v>
      </c>
      <c r="D586" s="11">
        <v>3</v>
      </c>
      <c r="E586" s="11">
        <v>3</v>
      </c>
      <c r="F586" s="11">
        <v>0</v>
      </c>
      <c r="G586" s="11" t="s">
        <v>66</v>
      </c>
      <c r="H586" s="11" t="s">
        <v>65</v>
      </c>
      <c r="I586" s="11">
        <v>40.798262474606602</v>
      </c>
      <c r="J586" s="11">
        <v>-73.7939991700608</v>
      </c>
      <c r="K586" s="11">
        <v>186</v>
      </c>
      <c r="L586" s="11">
        <v>53.860191556358401</v>
      </c>
      <c r="M586" s="11">
        <v>99.177605074050405</v>
      </c>
      <c r="N586" s="11" t="s">
        <v>54</v>
      </c>
      <c r="O586" s="11" t="s">
        <v>60</v>
      </c>
      <c r="P586" s="11">
        <v>0</v>
      </c>
      <c r="Q586" s="11">
        <v>-0.13143568772507</v>
      </c>
      <c r="R586" s="11">
        <v>62</v>
      </c>
      <c r="S586" s="11">
        <v>26</v>
      </c>
      <c r="T586" s="11">
        <v>358.26663860811999</v>
      </c>
      <c r="U586" s="11">
        <v>13.3003073029489</v>
      </c>
      <c r="V586" s="11" t="s">
        <v>56</v>
      </c>
    </row>
    <row r="587" spans="1:22" x14ac:dyDescent="0.3">
      <c r="A587" s="9">
        <v>45354.03125</v>
      </c>
      <c r="B587" s="10">
        <v>45354</v>
      </c>
      <c r="C587" s="11">
        <v>2024</v>
      </c>
      <c r="D587" s="11">
        <v>3</v>
      </c>
      <c r="E587" s="11">
        <v>3</v>
      </c>
      <c r="F587" s="11">
        <v>0</v>
      </c>
      <c r="G587" s="11" t="s">
        <v>66</v>
      </c>
      <c r="H587" s="11" t="s">
        <v>65</v>
      </c>
      <c r="I587" s="11">
        <v>40.868803726931901</v>
      </c>
      <c r="J587" s="11">
        <v>-73.9144327039659</v>
      </c>
      <c r="K587" s="11">
        <v>115</v>
      </c>
      <c r="L587" s="11">
        <v>63.946421307102298</v>
      </c>
      <c r="M587" s="11">
        <v>49.549381551155903</v>
      </c>
      <c r="N587" s="11" t="s">
        <v>54</v>
      </c>
      <c r="O587" s="11" t="s">
        <v>60</v>
      </c>
      <c r="P587" s="11">
        <v>0</v>
      </c>
      <c r="Q587" s="11">
        <v>0.56199906170870295</v>
      </c>
      <c r="R587" s="11">
        <v>75</v>
      </c>
      <c r="S587" s="11">
        <v>41</v>
      </c>
      <c r="T587" s="11">
        <v>149.677210434605</v>
      </c>
      <c r="U587" s="11">
        <v>17.1949435258393</v>
      </c>
      <c r="V587" s="11" t="s">
        <v>63</v>
      </c>
    </row>
    <row r="588" spans="1:22" x14ac:dyDescent="0.3">
      <c r="A588" s="9">
        <v>45354.034722222197</v>
      </c>
      <c r="B588" s="10">
        <v>45354</v>
      </c>
      <c r="C588" s="11">
        <v>2024</v>
      </c>
      <c r="D588" s="11">
        <v>3</v>
      </c>
      <c r="E588" s="11">
        <v>3</v>
      </c>
      <c r="F588" s="11">
        <v>0</v>
      </c>
      <c r="G588" s="11" t="s">
        <v>66</v>
      </c>
      <c r="H588" s="11" t="s">
        <v>65</v>
      </c>
      <c r="I588" s="11">
        <v>40.6371305863888</v>
      </c>
      <c r="J588" s="11">
        <v>-73.965234799278207</v>
      </c>
      <c r="K588" s="11">
        <v>161</v>
      </c>
      <c r="L588" s="11">
        <v>75.037157865634597</v>
      </c>
      <c r="M588" s="11">
        <v>67.069834421004998</v>
      </c>
      <c r="N588" s="11" t="s">
        <v>57</v>
      </c>
      <c r="O588" s="11" t="s">
        <v>55</v>
      </c>
      <c r="P588" s="11">
        <v>0</v>
      </c>
      <c r="Q588" s="11">
        <v>-0.43698962442029399</v>
      </c>
      <c r="R588" s="11">
        <v>81</v>
      </c>
      <c r="S588" s="11">
        <v>37</v>
      </c>
      <c r="T588" s="11">
        <v>367.15491862293902</v>
      </c>
      <c r="U588" s="11">
        <v>19.062206379204898</v>
      </c>
      <c r="V588" s="11" t="s">
        <v>63</v>
      </c>
    </row>
    <row r="589" spans="1:22" x14ac:dyDescent="0.3">
      <c r="A589" s="9">
        <v>45354.038194444503</v>
      </c>
      <c r="B589" s="10">
        <v>45354</v>
      </c>
      <c r="C589" s="11">
        <v>2024</v>
      </c>
      <c r="D589" s="11">
        <v>3</v>
      </c>
      <c r="E589" s="11">
        <v>3</v>
      </c>
      <c r="F589" s="11">
        <v>0</v>
      </c>
      <c r="G589" s="11" t="s">
        <v>66</v>
      </c>
      <c r="H589" s="11" t="s">
        <v>65</v>
      </c>
      <c r="I589" s="11">
        <v>40.814411727678397</v>
      </c>
      <c r="J589" s="11">
        <v>-73.891375224674306</v>
      </c>
      <c r="K589" s="11">
        <v>248</v>
      </c>
      <c r="L589" s="11">
        <v>53.562180917581699</v>
      </c>
      <c r="M589" s="11">
        <v>56.491191649623197</v>
      </c>
      <c r="N589" s="11" t="s">
        <v>57</v>
      </c>
      <c r="O589" s="11" t="s">
        <v>60</v>
      </c>
      <c r="P589" s="11">
        <v>0</v>
      </c>
      <c r="Q589" s="11">
        <v>0.16488226145315499</v>
      </c>
      <c r="R589" s="11">
        <v>10</v>
      </c>
      <c r="S589" s="11">
        <v>13</v>
      </c>
      <c r="T589" s="11">
        <v>484.69973060884502</v>
      </c>
      <c r="U589" s="11">
        <v>25.578006774493399</v>
      </c>
      <c r="V589" s="11" t="s">
        <v>56</v>
      </c>
    </row>
    <row r="590" spans="1:22" x14ac:dyDescent="0.3">
      <c r="A590" s="9">
        <v>45354.041666666701</v>
      </c>
      <c r="B590" s="10">
        <v>45354</v>
      </c>
      <c r="C590" s="11">
        <v>2024</v>
      </c>
      <c r="D590" s="11">
        <v>3</v>
      </c>
      <c r="E590" s="11">
        <v>3</v>
      </c>
      <c r="F590" s="11">
        <v>1</v>
      </c>
      <c r="G590" s="11" t="s">
        <v>66</v>
      </c>
      <c r="H590" s="11" t="s">
        <v>65</v>
      </c>
      <c r="I590" s="11">
        <v>40.648046784412401</v>
      </c>
      <c r="J590" s="11">
        <v>-73.923392893714194</v>
      </c>
      <c r="K590" s="11">
        <v>65</v>
      </c>
      <c r="L590" s="11">
        <v>70.725137492444901</v>
      </c>
      <c r="M590" s="11">
        <v>23.3267158840316</v>
      </c>
      <c r="N590" s="11" t="s">
        <v>59</v>
      </c>
      <c r="O590" s="11" t="s">
        <v>58</v>
      </c>
      <c r="P590" s="11">
        <v>0</v>
      </c>
      <c r="Q590" s="11">
        <v>0.28411600482476501</v>
      </c>
      <c r="R590" s="11">
        <v>23</v>
      </c>
      <c r="S590" s="11">
        <v>46</v>
      </c>
      <c r="T590" s="11">
        <v>257.67109262016999</v>
      </c>
      <c r="U590" s="11">
        <v>16.274946581413001</v>
      </c>
      <c r="V590" s="11" t="s">
        <v>62</v>
      </c>
    </row>
    <row r="591" spans="1:22" x14ac:dyDescent="0.3">
      <c r="A591" s="9">
        <v>45354.045138888898</v>
      </c>
      <c r="B591" s="10">
        <v>45354</v>
      </c>
      <c r="C591" s="11">
        <v>2024</v>
      </c>
      <c r="D591" s="11">
        <v>3</v>
      </c>
      <c r="E591" s="11">
        <v>3</v>
      </c>
      <c r="F591" s="11">
        <v>1</v>
      </c>
      <c r="G591" s="11" t="s">
        <v>66</v>
      </c>
      <c r="H591" s="11" t="s">
        <v>65</v>
      </c>
      <c r="I591" s="11">
        <v>40.606257136457302</v>
      </c>
      <c r="J591" s="11">
        <v>-73.854605813343497</v>
      </c>
      <c r="K591" s="11">
        <v>48</v>
      </c>
      <c r="L591" s="11">
        <v>17.3986505524379</v>
      </c>
      <c r="M591" s="11">
        <v>40.265255058029098</v>
      </c>
      <c r="N591" s="11" t="s">
        <v>54</v>
      </c>
      <c r="O591" s="11" t="s">
        <v>60</v>
      </c>
      <c r="P591" s="11">
        <v>0</v>
      </c>
      <c r="Q591" s="11">
        <v>0.68739197986949496</v>
      </c>
      <c r="R591" s="11">
        <v>95</v>
      </c>
      <c r="S591" s="11">
        <v>7</v>
      </c>
      <c r="T591" s="11">
        <v>256.54065348149402</v>
      </c>
      <c r="U591" s="11">
        <v>12.9188989488096</v>
      </c>
      <c r="V591" s="11" t="s">
        <v>56</v>
      </c>
    </row>
    <row r="592" spans="1:22" x14ac:dyDescent="0.3">
      <c r="A592" s="9">
        <v>45354.048611111102</v>
      </c>
      <c r="B592" s="10">
        <v>45354</v>
      </c>
      <c r="C592" s="11">
        <v>2024</v>
      </c>
      <c r="D592" s="11">
        <v>3</v>
      </c>
      <c r="E592" s="11">
        <v>3</v>
      </c>
      <c r="F592" s="11">
        <v>1</v>
      </c>
      <c r="G592" s="11" t="s">
        <v>66</v>
      </c>
      <c r="H592" s="11" t="s">
        <v>65</v>
      </c>
      <c r="I592" s="11">
        <v>40.7898057445097</v>
      </c>
      <c r="J592" s="11">
        <v>-73.981956941562501</v>
      </c>
      <c r="K592" s="11">
        <v>248</v>
      </c>
      <c r="L592" s="11">
        <v>7.6667257322942497</v>
      </c>
      <c r="M592" s="11">
        <v>82.531072473654703</v>
      </c>
      <c r="N592" s="11" t="s">
        <v>59</v>
      </c>
      <c r="O592" s="11" t="s">
        <v>58</v>
      </c>
      <c r="P592" s="11">
        <v>0</v>
      </c>
      <c r="Q592" s="11">
        <v>-0.97017137388247499</v>
      </c>
      <c r="R592" s="11">
        <v>3</v>
      </c>
      <c r="S592" s="11">
        <v>8</v>
      </c>
      <c r="T592" s="11">
        <v>250.01304680731499</v>
      </c>
      <c r="U592" s="11">
        <v>26.139300700604402</v>
      </c>
      <c r="V592" s="11" t="s">
        <v>56</v>
      </c>
    </row>
    <row r="593" spans="1:22" x14ac:dyDescent="0.3">
      <c r="A593" s="9">
        <v>45354.052083333299</v>
      </c>
      <c r="B593" s="10">
        <v>45354</v>
      </c>
      <c r="C593" s="11">
        <v>2024</v>
      </c>
      <c r="D593" s="11">
        <v>3</v>
      </c>
      <c r="E593" s="11">
        <v>3</v>
      </c>
      <c r="F593" s="11">
        <v>1</v>
      </c>
      <c r="G593" s="11" t="s">
        <v>66</v>
      </c>
      <c r="H593" s="11" t="s">
        <v>65</v>
      </c>
      <c r="I593" s="11">
        <v>40.767464771539103</v>
      </c>
      <c r="J593" s="11">
        <v>-73.737807981146204</v>
      </c>
      <c r="K593" s="11">
        <v>246</v>
      </c>
      <c r="L593" s="11">
        <v>57.246084983216903</v>
      </c>
      <c r="M593" s="11">
        <v>78.698901129752301</v>
      </c>
      <c r="N593" s="11" t="s">
        <v>54</v>
      </c>
      <c r="O593" s="11" t="s">
        <v>55</v>
      </c>
      <c r="P593" s="11">
        <v>0</v>
      </c>
      <c r="Q593" s="11">
        <v>-1.7343064612202801E-2</v>
      </c>
      <c r="R593" s="11">
        <v>97</v>
      </c>
      <c r="S593" s="11">
        <v>17</v>
      </c>
      <c r="T593" s="11">
        <v>434.34017296589099</v>
      </c>
      <c r="U593" s="11">
        <v>10.4405411825425</v>
      </c>
      <c r="V593" s="11" t="s">
        <v>56</v>
      </c>
    </row>
    <row r="594" spans="1:22" x14ac:dyDescent="0.3">
      <c r="A594" s="9">
        <v>45354.055555555598</v>
      </c>
      <c r="B594" s="10">
        <v>45354</v>
      </c>
      <c r="C594" s="11">
        <v>2024</v>
      </c>
      <c r="D594" s="11">
        <v>3</v>
      </c>
      <c r="E594" s="11">
        <v>3</v>
      </c>
      <c r="F594" s="11">
        <v>1</v>
      </c>
      <c r="G594" s="11" t="s">
        <v>66</v>
      </c>
      <c r="H594" s="11" t="s">
        <v>65</v>
      </c>
      <c r="I594" s="11">
        <v>40.824710848109397</v>
      </c>
      <c r="J594" s="11">
        <v>-73.797301479141396</v>
      </c>
      <c r="K594" s="11">
        <v>214</v>
      </c>
      <c r="L594" s="11">
        <v>9.3379184659232504</v>
      </c>
      <c r="M594" s="11">
        <v>74.078736381972604</v>
      </c>
      <c r="N594" s="11" t="s">
        <v>57</v>
      </c>
      <c r="O594" s="11" t="s">
        <v>60</v>
      </c>
      <c r="P594" s="11">
        <v>1</v>
      </c>
      <c r="Q594" s="11">
        <v>-0.41263073289185798</v>
      </c>
      <c r="R594" s="11">
        <v>7</v>
      </c>
      <c r="S594" s="11">
        <v>46</v>
      </c>
      <c r="T594" s="11">
        <v>63.042632235311601</v>
      </c>
      <c r="U594" s="11">
        <v>23.848465064613698</v>
      </c>
      <c r="V594" s="11" t="s">
        <v>56</v>
      </c>
    </row>
    <row r="595" spans="1:22" x14ac:dyDescent="0.3">
      <c r="A595" s="9">
        <v>45354.059027777803</v>
      </c>
      <c r="B595" s="10">
        <v>45354</v>
      </c>
      <c r="C595" s="11">
        <v>2024</v>
      </c>
      <c r="D595" s="11">
        <v>3</v>
      </c>
      <c r="E595" s="11">
        <v>3</v>
      </c>
      <c r="F595" s="11">
        <v>1</v>
      </c>
      <c r="G595" s="11" t="s">
        <v>66</v>
      </c>
      <c r="H595" s="11" t="s">
        <v>65</v>
      </c>
      <c r="I595" s="11">
        <v>40.7650955720569</v>
      </c>
      <c r="J595" s="11">
        <v>-73.776921307242404</v>
      </c>
      <c r="K595" s="11">
        <v>172</v>
      </c>
      <c r="L595" s="11">
        <v>10.6955946254885</v>
      </c>
      <c r="M595" s="11">
        <v>75.053455330756407</v>
      </c>
      <c r="N595" s="11" t="s">
        <v>59</v>
      </c>
      <c r="O595" s="11" t="s">
        <v>60</v>
      </c>
      <c r="P595" s="11">
        <v>0</v>
      </c>
      <c r="Q595" s="11">
        <v>-0.21882086934573999</v>
      </c>
      <c r="R595" s="11">
        <v>49</v>
      </c>
      <c r="S595" s="11">
        <v>9</v>
      </c>
      <c r="T595" s="11">
        <v>469.74396223914601</v>
      </c>
      <c r="U595" s="11">
        <v>20.002983069310702</v>
      </c>
      <c r="V595" s="11" t="s">
        <v>56</v>
      </c>
    </row>
    <row r="596" spans="1:22" x14ac:dyDescent="0.3">
      <c r="A596" s="9">
        <v>45354.0625</v>
      </c>
      <c r="B596" s="10">
        <v>45354</v>
      </c>
      <c r="C596" s="11">
        <v>2024</v>
      </c>
      <c r="D596" s="11">
        <v>3</v>
      </c>
      <c r="E596" s="11">
        <v>3</v>
      </c>
      <c r="F596" s="11">
        <v>1</v>
      </c>
      <c r="G596" s="11" t="s">
        <v>66</v>
      </c>
      <c r="H596" s="11" t="s">
        <v>65</v>
      </c>
      <c r="I596" s="11">
        <v>40.829082458472598</v>
      </c>
      <c r="J596" s="11">
        <v>-73.756421279436793</v>
      </c>
      <c r="K596" s="11">
        <v>285</v>
      </c>
      <c r="L596" s="11">
        <v>65.980833501531393</v>
      </c>
      <c r="M596" s="11">
        <v>78.220219507713395</v>
      </c>
      <c r="N596" s="11" t="s">
        <v>59</v>
      </c>
      <c r="O596" s="11" t="s">
        <v>55</v>
      </c>
      <c r="P596" s="11">
        <v>0</v>
      </c>
      <c r="Q596" s="11">
        <v>-0.254070214022248</v>
      </c>
      <c r="R596" s="11">
        <v>13</v>
      </c>
      <c r="S596" s="11">
        <v>49</v>
      </c>
      <c r="T596" s="11">
        <v>84.696627101525493</v>
      </c>
      <c r="U596" s="11">
        <v>13.855164286156301</v>
      </c>
      <c r="V596" s="11" t="s">
        <v>56</v>
      </c>
    </row>
    <row r="597" spans="1:22" x14ac:dyDescent="0.3">
      <c r="A597" s="9">
        <v>45354.065972222197</v>
      </c>
      <c r="B597" s="10">
        <v>45354</v>
      </c>
      <c r="C597" s="11">
        <v>2024</v>
      </c>
      <c r="D597" s="11">
        <v>3</v>
      </c>
      <c r="E597" s="11">
        <v>3</v>
      </c>
      <c r="F597" s="11">
        <v>1</v>
      </c>
      <c r="G597" s="11" t="s">
        <v>66</v>
      </c>
      <c r="H597" s="11" t="s">
        <v>65</v>
      </c>
      <c r="I597" s="11">
        <v>40.714465720322103</v>
      </c>
      <c r="J597" s="11">
        <v>-73.719445504945597</v>
      </c>
      <c r="K597" s="11">
        <v>112</v>
      </c>
      <c r="L597" s="11">
        <v>30.0882800097407</v>
      </c>
      <c r="M597" s="11">
        <v>37.047132517926997</v>
      </c>
      <c r="N597" s="11" t="s">
        <v>54</v>
      </c>
      <c r="O597" s="11" t="s">
        <v>60</v>
      </c>
      <c r="P597" s="11">
        <v>0</v>
      </c>
      <c r="Q597" s="11">
        <v>0.73772017880455698</v>
      </c>
      <c r="R597" s="11">
        <v>56</v>
      </c>
      <c r="S597" s="11">
        <v>12</v>
      </c>
      <c r="T597" s="11">
        <v>72.578900631950205</v>
      </c>
      <c r="U597" s="11">
        <v>29.7025713236646</v>
      </c>
      <c r="V597" s="11" t="s">
        <v>63</v>
      </c>
    </row>
    <row r="598" spans="1:22" x14ac:dyDescent="0.3">
      <c r="A598" s="9">
        <v>45354.069444444503</v>
      </c>
      <c r="B598" s="10">
        <v>45354</v>
      </c>
      <c r="C598" s="11">
        <v>2024</v>
      </c>
      <c r="D598" s="11">
        <v>3</v>
      </c>
      <c r="E598" s="11">
        <v>3</v>
      </c>
      <c r="F598" s="11">
        <v>1</v>
      </c>
      <c r="G598" s="11" t="s">
        <v>66</v>
      </c>
      <c r="H598" s="11" t="s">
        <v>65</v>
      </c>
      <c r="I598" s="11">
        <v>40.638371243777101</v>
      </c>
      <c r="J598" s="11">
        <v>-73.876587432322594</v>
      </c>
      <c r="K598" s="11">
        <v>294</v>
      </c>
      <c r="L598" s="11">
        <v>55.001044359773502</v>
      </c>
      <c r="M598" s="11">
        <v>91.333307917882706</v>
      </c>
      <c r="N598" s="11" t="s">
        <v>59</v>
      </c>
      <c r="O598" s="11" t="s">
        <v>58</v>
      </c>
      <c r="P598" s="11">
        <v>0</v>
      </c>
      <c r="Q598" s="11">
        <v>-0.42557367505642402</v>
      </c>
      <c r="R598" s="11">
        <v>50</v>
      </c>
      <c r="S598" s="11">
        <v>46</v>
      </c>
      <c r="T598" s="11">
        <v>423.42945626373</v>
      </c>
      <c r="U598" s="11">
        <v>13.832466766269601</v>
      </c>
      <c r="V598" s="11" t="s">
        <v>56</v>
      </c>
    </row>
    <row r="599" spans="1:22" x14ac:dyDescent="0.3">
      <c r="A599" s="9">
        <v>45354.072916666701</v>
      </c>
      <c r="B599" s="10">
        <v>45354</v>
      </c>
      <c r="C599" s="11">
        <v>2024</v>
      </c>
      <c r="D599" s="11">
        <v>3</v>
      </c>
      <c r="E599" s="11">
        <v>3</v>
      </c>
      <c r="F599" s="11">
        <v>1</v>
      </c>
      <c r="G599" s="11" t="s">
        <v>66</v>
      </c>
      <c r="H599" s="11" t="s">
        <v>65</v>
      </c>
      <c r="I599" s="11">
        <v>40.714647344867302</v>
      </c>
      <c r="J599" s="11">
        <v>-73.791897567448302</v>
      </c>
      <c r="K599" s="11">
        <v>215</v>
      </c>
      <c r="L599" s="11">
        <v>62.361105776396897</v>
      </c>
      <c r="M599" s="11">
        <v>78.624783093209402</v>
      </c>
      <c r="N599" s="11" t="s">
        <v>54</v>
      </c>
      <c r="O599" s="11" t="s">
        <v>60</v>
      </c>
      <c r="P599" s="11">
        <v>0</v>
      </c>
      <c r="Q599" s="11">
        <v>0.89716653918742695</v>
      </c>
      <c r="R599" s="11">
        <v>35</v>
      </c>
      <c r="S599" s="11">
        <v>5</v>
      </c>
      <c r="T599" s="11">
        <v>94.233362658818095</v>
      </c>
      <c r="U599" s="11">
        <v>18.836959527833901</v>
      </c>
      <c r="V599" s="11" t="s">
        <v>56</v>
      </c>
    </row>
    <row r="600" spans="1:22" x14ac:dyDescent="0.3">
      <c r="A600" s="9">
        <v>45354.076388888898</v>
      </c>
      <c r="B600" s="10">
        <v>45354</v>
      </c>
      <c r="C600" s="11">
        <v>2024</v>
      </c>
      <c r="D600" s="11">
        <v>3</v>
      </c>
      <c r="E600" s="11">
        <v>3</v>
      </c>
      <c r="F600" s="11">
        <v>1</v>
      </c>
      <c r="G600" s="11" t="s">
        <v>66</v>
      </c>
      <c r="H600" s="11" t="s">
        <v>65</v>
      </c>
      <c r="I600" s="11">
        <v>40.655309952856598</v>
      </c>
      <c r="J600" s="11">
        <v>-73.786193978444402</v>
      </c>
      <c r="K600" s="11">
        <v>194</v>
      </c>
      <c r="L600" s="11">
        <v>36.473687916361698</v>
      </c>
      <c r="M600" s="11">
        <v>19.3436230631138</v>
      </c>
      <c r="N600" s="11" t="s">
        <v>54</v>
      </c>
      <c r="O600" s="11" t="s">
        <v>60</v>
      </c>
      <c r="P600" s="11">
        <v>0</v>
      </c>
      <c r="Q600" s="11">
        <v>-0.17398467205967399</v>
      </c>
      <c r="R600" s="11">
        <v>33</v>
      </c>
      <c r="S600" s="11">
        <v>2</v>
      </c>
      <c r="T600" s="11">
        <v>60.0354308876395</v>
      </c>
      <c r="U600" s="11">
        <v>8.2661210297533305</v>
      </c>
      <c r="V600" s="11" t="s">
        <v>63</v>
      </c>
    </row>
    <row r="601" spans="1:22" x14ac:dyDescent="0.3">
      <c r="A601" s="9">
        <v>45354.079861111102</v>
      </c>
      <c r="B601" s="10">
        <v>45354</v>
      </c>
      <c r="C601" s="11">
        <v>2024</v>
      </c>
      <c r="D601" s="11">
        <v>3</v>
      </c>
      <c r="E601" s="11">
        <v>3</v>
      </c>
      <c r="F601" s="11">
        <v>1</v>
      </c>
      <c r="G601" s="11" t="s">
        <v>66</v>
      </c>
      <c r="H601" s="11" t="s">
        <v>65</v>
      </c>
      <c r="I601" s="11">
        <v>40.718927271033898</v>
      </c>
      <c r="J601" s="11">
        <v>-73.802568796245893</v>
      </c>
      <c r="K601" s="11">
        <v>199</v>
      </c>
      <c r="L601" s="11">
        <v>35.407490818925503</v>
      </c>
      <c r="M601" s="11">
        <v>79.655212152965802</v>
      </c>
      <c r="N601" s="11" t="s">
        <v>59</v>
      </c>
      <c r="O601" s="11" t="s">
        <v>60</v>
      </c>
      <c r="P601" s="11">
        <v>0</v>
      </c>
      <c r="Q601" s="11">
        <v>0.243361428173303</v>
      </c>
      <c r="R601" s="11">
        <v>37</v>
      </c>
      <c r="S601" s="11">
        <v>24</v>
      </c>
      <c r="T601" s="11">
        <v>454.99227844295001</v>
      </c>
      <c r="U601" s="11">
        <v>24.635936320014501</v>
      </c>
      <c r="V601" s="11" t="s">
        <v>63</v>
      </c>
    </row>
    <row r="602" spans="1:22" x14ac:dyDescent="0.3">
      <c r="A602" s="9">
        <v>45354.083333333299</v>
      </c>
      <c r="B602" s="10">
        <v>45354</v>
      </c>
      <c r="C602" s="11">
        <v>2024</v>
      </c>
      <c r="D602" s="11">
        <v>3</v>
      </c>
      <c r="E602" s="11">
        <v>3</v>
      </c>
      <c r="F602" s="11">
        <v>2</v>
      </c>
      <c r="G602" s="11" t="s">
        <v>66</v>
      </c>
      <c r="H602" s="11" t="s">
        <v>65</v>
      </c>
      <c r="I602" s="11">
        <v>40.627274476872103</v>
      </c>
      <c r="J602" s="11">
        <v>-73.864537644847601</v>
      </c>
      <c r="K602" s="11">
        <v>220</v>
      </c>
      <c r="L602" s="11">
        <v>30.757848856786101</v>
      </c>
      <c r="M602" s="11">
        <v>35.311881067181197</v>
      </c>
      <c r="N602" s="11" t="s">
        <v>57</v>
      </c>
      <c r="O602" s="11" t="s">
        <v>60</v>
      </c>
      <c r="P602" s="11">
        <v>0</v>
      </c>
      <c r="Q602" s="11">
        <v>-0.49773598736644797</v>
      </c>
      <c r="R602" s="11">
        <v>58</v>
      </c>
      <c r="S602" s="11">
        <v>46</v>
      </c>
      <c r="T602" s="11">
        <v>200.52674596863599</v>
      </c>
      <c r="U602" s="11">
        <v>20.410536980195801</v>
      </c>
      <c r="V602" s="11" t="s">
        <v>56</v>
      </c>
    </row>
    <row r="603" spans="1:22" x14ac:dyDescent="0.3">
      <c r="A603" s="9">
        <v>45354.086805555598</v>
      </c>
      <c r="B603" s="10">
        <v>45354</v>
      </c>
      <c r="C603" s="11">
        <v>2024</v>
      </c>
      <c r="D603" s="11">
        <v>3</v>
      </c>
      <c r="E603" s="11">
        <v>3</v>
      </c>
      <c r="F603" s="11">
        <v>2</v>
      </c>
      <c r="G603" s="11" t="s">
        <v>66</v>
      </c>
      <c r="H603" s="11" t="s">
        <v>65</v>
      </c>
      <c r="I603" s="11">
        <v>40.868021597956997</v>
      </c>
      <c r="J603" s="11">
        <v>-73.778836411958395</v>
      </c>
      <c r="K603" s="11">
        <v>283</v>
      </c>
      <c r="L603" s="11">
        <v>79.891716197151595</v>
      </c>
      <c r="M603" s="11">
        <v>35.408240652689997</v>
      </c>
      <c r="N603" s="11" t="s">
        <v>57</v>
      </c>
      <c r="O603" s="11" t="s">
        <v>60</v>
      </c>
      <c r="P603" s="11">
        <v>0</v>
      </c>
      <c r="Q603" s="11">
        <v>-0.48398477651204502</v>
      </c>
      <c r="R603" s="11">
        <v>96</v>
      </c>
      <c r="S603" s="11">
        <v>46</v>
      </c>
      <c r="T603" s="11">
        <v>306.69749840259198</v>
      </c>
      <c r="U603" s="11">
        <v>14.689664093529499</v>
      </c>
      <c r="V603" s="11" t="s">
        <v>56</v>
      </c>
    </row>
    <row r="604" spans="1:22" x14ac:dyDescent="0.3">
      <c r="A604" s="9">
        <v>45354.090277777803</v>
      </c>
      <c r="B604" s="10">
        <v>45354</v>
      </c>
      <c r="C604" s="11">
        <v>2024</v>
      </c>
      <c r="D604" s="11">
        <v>3</v>
      </c>
      <c r="E604" s="11">
        <v>3</v>
      </c>
      <c r="F604" s="11">
        <v>2</v>
      </c>
      <c r="G604" s="11" t="s">
        <v>66</v>
      </c>
      <c r="H604" s="11" t="s">
        <v>65</v>
      </c>
      <c r="I604" s="11">
        <v>40.8083444203412</v>
      </c>
      <c r="J604" s="11">
        <v>-73.725180717718999</v>
      </c>
      <c r="K604" s="11">
        <v>125</v>
      </c>
      <c r="L604" s="11">
        <v>24.2249272023593</v>
      </c>
      <c r="M604" s="11">
        <v>30.953505473832099</v>
      </c>
      <c r="N604" s="11" t="s">
        <v>59</v>
      </c>
      <c r="O604" s="11" t="s">
        <v>58</v>
      </c>
      <c r="P604" s="11">
        <v>0</v>
      </c>
      <c r="Q604" s="11">
        <v>-0.54549785554424401</v>
      </c>
      <c r="R604" s="11">
        <v>72</v>
      </c>
      <c r="S604" s="11">
        <v>29</v>
      </c>
      <c r="T604" s="11">
        <v>240.441747233451</v>
      </c>
      <c r="U604" s="11">
        <v>19.477452807046699</v>
      </c>
      <c r="V604" s="11" t="s">
        <v>63</v>
      </c>
    </row>
    <row r="605" spans="1:22" x14ac:dyDescent="0.3">
      <c r="A605" s="9">
        <v>45354.09375</v>
      </c>
      <c r="B605" s="10">
        <v>45354</v>
      </c>
      <c r="C605" s="11">
        <v>2024</v>
      </c>
      <c r="D605" s="11">
        <v>3</v>
      </c>
      <c r="E605" s="11">
        <v>3</v>
      </c>
      <c r="F605" s="11">
        <v>2</v>
      </c>
      <c r="G605" s="11" t="s">
        <v>66</v>
      </c>
      <c r="H605" s="11" t="s">
        <v>65</v>
      </c>
      <c r="I605" s="11">
        <v>40.680893628389697</v>
      </c>
      <c r="J605" s="11">
        <v>-73.792928340020694</v>
      </c>
      <c r="K605" s="11">
        <v>189</v>
      </c>
      <c r="L605" s="11">
        <v>16.494108292017501</v>
      </c>
      <c r="M605" s="11">
        <v>34.7476798121249</v>
      </c>
      <c r="N605" s="11" t="s">
        <v>54</v>
      </c>
      <c r="O605" s="11" t="s">
        <v>60</v>
      </c>
      <c r="P605" s="11">
        <v>0</v>
      </c>
      <c r="Q605" s="11">
        <v>-0.33210494313332301</v>
      </c>
      <c r="R605" s="11">
        <v>64</v>
      </c>
      <c r="S605" s="11">
        <v>19</v>
      </c>
      <c r="T605" s="11">
        <v>190.69733831875601</v>
      </c>
      <c r="U605" s="11">
        <v>24.708883510317399</v>
      </c>
      <c r="V605" s="11" t="s">
        <v>56</v>
      </c>
    </row>
    <row r="606" spans="1:22" x14ac:dyDescent="0.3">
      <c r="A606" s="9">
        <v>45354.097222222197</v>
      </c>
      <c r="B606" s="10">
        <v>45354</v>
      </c>
      <c r="C606" s="11">
        <v>2024</v>
      </c>
      <c r="D606" s="11">
        <v>3</v>
      </c>
      <c r="E606" s="11">
        <v>3</v>
      </c>
      <c r="F606" s="11">
        <v>2</v>
      </c>
      <c r="G606" s="11" t="s">
        <v>66</v>
      </c>
      <c r="H606" s="11" t="s">
        <v>65</v>
      </c>
      <c r="I606" s="11">
        <v>40.708498686212103</v>
      </c>
      <c r="J606" s="11">
        <v>-73.967366450311204</v>
      </c>
      <c r="K606" s="11">
        <v>110</v>
      </c>
      <c r="L606" s="11">
        <v>30.261112429229399</v>
      </c>
      <c r="M606" s="11">
        <v>90.434614113074701</v>
      </c>
      <c r="N606" s="11" t="s">
        <v>59</v>
      </c>
      <c r="O606" s="11" t="s">
        <v>61</v>
      </c>
      <c r="P606" s="11">
        <v>0</v>
      </c>
      <c r="Q606" s="11">
        <v>-0.50630013876989599</v>
      </c>
      <c r="R606" s="11">
        <v>9</v>
      </c>
      <c r="S606" s="11">
        <v>37</v>
      </c>
      <c r="T606" s="11">
        <v>343.53127783139399</v>
      </c>
      <c r="U606" s="11">
        <v>10.8122681414598</v>
      </c>
      <c r="V606" s="11" t="s">
        <v>56</v>
      </c>
    </row>
    <row r="607" spans="1:22" x14ac:dyDescent="0.3">
      <c r="A607" s="9">
        <v>45354.100694444503</v>
      </c>
      <c r="B607" s="10">
        <v>45354</v>
      </c>
      <c r="C607" s="11">
        <v>2024</v>
      </c>
      <c r="D607" s="11">
        <v>3</v>
      </c>
      <c r="E607" s="11">
        <v>3</v>
      </c>
      <c r="F607" s="11">
        <v>2</v>
      </c>
      <c r="G607" s="11" t="s">
        <v>66</v>
      </c>
      <c r="H607" s="11" t="s">
        <v>65</v>
      </c>
      <c r="I607" s="11">
        <v>40.864261808172301</v>
      </c>
      <c r="J607" s="11">
        <v>-73.900410352801401</v>
      </c>
      <c r="K607" s="11">
        <v>269</v>
      </c>
      <c r="L607" s="11">
        <v>28.982576955539901</v>
      </c>
      <c r="M607" s="11">
        <v>90.920741098721706</v>
      </c>
      <c r="N607" s="11" t="s">
        <v>54</v>
      </c>
      <c r="O607" s="11" t="s">
        <v>58</v>
      </c>
      <c r="P607" s="11">
        <v>0</v>
      </c>
      <c r="Q607" s="11">
        <v>0.98203662182217799</v>
      </c>
      <c r="R607" s="11">
        <v>87</v>
      </c>
      <c r="S607" s="11">
        <v>17</v>
      </c>
      <c r="T607" s="11">
        <v>253.18565929903099</v>
      </c>
      <c r="U607" s="11">
        <v>16.406964358044799</v>
      </c>
      <c r="V607" s="11" t="s">
        <v>56</v>
      </c>
    </row>
    <row r="608" spans="1:22" x14ac:dyDescent="0.3">
      <c r="A608" s="9">
        <v>45354.104166666701</v>
      </c>
      <c r="B608" s="10">
        <v>45354</v>
      </c>
      <c r="C608" s="11">
        <v>2024</v>
      </c>
      <c r="D608" s="11">
        <v>3</v>
      </c>
      <c r="E608" s="11">
        <v>3</v>
      </c>
      <c r="F608" s="11">
        <v>2</v>
      </c>
      <c r="G608" s="11" t="s">
        <v>66</v>
      </c>
      <c r="H608" s="11" t="s">
        <v>65</v>
      </c>
      <c r="I608" s="11">
        <v>40.648663803811701</v>
      </c>
      <c r="J608" s="11">
        <v>-73.808183008868994</v>
      </c>
      <c r="K608" s="11">
        <v>88</v>
      </c>
      <c r="L608" s="11">
        <v>41.630402542970899</v>
      </c>
      <c r="M608" s="11">
        <v>37.7891371687397</v>
      </c>
      <c r="N608" s="11" t="s">
        <v>59</v>
      </c>
      <c r="O608" s="11" t="s">
        <v>55</v>
      </c>
      <c r="P608" s="11">
        <v>0</v>
      </c>
      <c r="Q608" s="11">
        <v>0.87866010743765599</v>
      </c>
      <c r="R608" s="11">
        <v>83</v>
      </c>
      <c r="S608" s="11">
        <v>0</v>
      </c>
      <c r="T608" s="11">
        <v>140.675227895848</v>
      </c>
      <c r="U608" s="11">
        <v>7.7199063988588001</v>
      </c>
      <c r="V608" s="11" t="s">
        <v>62</v>
      </c>
    </row>
    <row r="609" spans="1:22" x14ac:dyDescent="0.3">
      <c r="A609" s="9">
        <v>45354.107638888898</v>
      </c>
      <c r="B609" s="10">
        <v>45354</v>
      </c>
      <c r="C609" s="11">
        <v>2024</v>
      </c>
      <c r="D609" s="11">
        <v>3</v>
      </c>
      <c r="E609" s="11">
        <v>3</v>
      </c>
      <c r="F609" s="11">
        <v>2</v>
      </c>
      <c r="G609" s="11" t="s">
        <v>66</v>
      </c>
      <c r="H609" s="11" t="s">
        <v>65</v>
      </c>
      <c r="I609" s="11">
        <v>40.735044494465001</v>
      </c>
      <c r="J609" s="11">
        <v>-73.775172960243196</v>
      </c>
      <c r="K609" s="11">
        <v>222</v>
      </c>
      <c r="L609" s="11">
        <v>20.282025221286101</v>
      </c>
      <c r="M609" s="11">
        <v>56.0846109871433</v>
      </c>
      <c r="N609" s="11" t="s">
        <v>54</v>
      </c>
      <c r="O609" s="11" t="s">
        <v>60</v>
      </c>
      <c r="P609" s="11">
        <v>1</v>
      </c>
      <c r="Q609" s="11">
        <v>-0.86522866526902797</v>
      </c>
      <c r="R609" s="11">
        <v>62</v>
      </c>
      <c r="S609" s="11">
        <v>41</v>
      </c>
      <c r="T609" s="11">
        <v>301.034103603532</v>
      </c>
      <c r="U609" s="11">
        <v>17.8729401860477</v>
      </c>
      <c r="V609" s="11" t="s">
        <v>56</v>
      </c>
    </row>
    <row r="610" spans="1:22" x14ac:dyDescent="0.3">
      <c r="A610" s="9">
        <v>45354.111111111102</v>
      </c>
      <c r="B610" s="10">
        <v>45354</v>
      </c>
      <c r="C610" s="11">
        <v>2024</v>
      </c>
      <c r="D610" s="11">
        <v>3</v>
      </c>
      <c r="E610" s="11">
        <v>3</v>
      </c>
      <c r="F610" s="11">
        <v>2</v>
      </c>
      <c r="G610" s="11" t="s">
        <v>66</v>
      </c>
      <c r="H610" s="11" t="s">
        <v>65</v>
      </c>
      <c r="I610" s="11">
        <v>40.837134030167597</v>
      </c>
      <c r="J610" s="11">
        <v>-73.812385589028395</v>
      </c>
      <c r="K610" s="11">
        <v>162</v>
      </c>
      <c r="L610" s="11">
        <v>72.312048055593806</v>
      </c>
      <c r="M610" s="11">
        <v>66.908305540444999</v>
      </c>
      <c r="N610" s="11" t="s">
        <v>57</v>
      </c>
      <c r="O610" s="11" t="s">
        <v>58</v>
      </c>
      <c r="P610" s="11">
        <v>0</v>
      </c>
      <c r="Q610" s="11">
        <v>-0.93615539288985905</v>
      </c>
      <c r="R610" s="11">
        <v>24</v>
      </c>
      <c r="S610" s="11">
        <v>0</v>
      </c>
      <c r="T610" s="11">
        <v>207.68173453545501</v>
      </c>
      <c r="U610" s="11">
        <v>15.8860235257031</v>
      </c>
      <c r="V610" s="11" t="s">
        <v>63</v>
      </c>
    </row>
    <row r="611" spans="1:22" x14ac:dyDescent="0.3">
      <c r="A611" s="9">
        <v>45354.114583333299</v>
      </c>
      <c r="B611" s="10">
        <v>45354</v>
      </c>
      <c r="C611" s="11">
        <v>2024</v>
      </c>
      <c r="D611" s="11">
        <v>3</v>
      </c>
      <c r="E611" s="11">
        <v>3</v>
      </c>
      <c r="F611" s="11">
        <v>2</v>
      </c>
      <c r="G611" s="11" t="s">
        <v>66</v>
      </c>
      <c r="H611" s="11" t="s">
        <v>65</v>
      </c>
      <c r="I611" s="11">
        <v>40.856571680718503</v>
      </c>
      <c r="J611" s="11">
        <v>-73.845891642955493</v>
      </c>
      <c r="K611" s="11">
        <v>185</v>
      </c>
      <c r="L611" s="11">
        <v>6.1345796915843298</v>
      </c>
      <c r="M611" s="11">
        <v>61.7528196124779</v>
      </c>
      <c r="N611" s="11" t="s">
        <v>54</v>
      </c>
      <c r="O611" s="11" t="s">
        <v>55</v>
      </c>
      <c r="P611" s="11">
        <v>0</v>
      </c>
      <c r="Q611" s="11">
        <v>0.219362168100116</v>
      </c>
      <c r="R611" s="11">
        <v>85</v>
      </c>
      <c r="S611" s="11">
        <v>20</v>
      </c>
      <c r="T611" s="11">
        <v>215.47381547127901</v>
      </c>
      <c r="U611" s="11">
        <v>21.567730086953102</v>
      </c>
      <c r="V611" s="11" t="s">
        <v>56</v>
      </c>
    </row>
    <row r="612" spans="1:22" x14ac:dyDescent="0.3">
      <c r="A612" s="9">
        <v>45354.118055555598</v>
      </c>
      <c r="B612" s="10">
        <v>45354</v>
      </c>
      <c r="C612" s="11">
        <v>2024</v>
      </c>
      <c r="D612" s="11">
        <v>3</v>
      </c>
      <c r="E612" s="11">
        <v>3</v>
      </c>
      <c r="F612" s="11">
        <v>2</v>
      </c>
      <c r="G612" s="11" t="s">
        <v>66</v>
      </c>
      <c r="H612" s="11" t="s">
        <v>65</v>
      </c>
      <c r="I612" s="11">
        <v>40.7042944994487</v>
      </c>
      <c r="J612" s="11">
        <v>-73.803130440441606</v>
      </c>
      <c r="K612" s="11">
        <v>293</v>
      </c>
      <c r="L612" s="11">
        <v>11.417908185239201</v>
      </c>
      <c r="M612" s="11">
        <v>78.976457401084403</v>
      </c>
      <c r="N612" s="11" t="s">
        <v>54</v>
      </c>
      <c r="O612" s="11" t="s">
        <v>55</v>
      </c>
      <c r="P612" s="11">
        <v>0</v>
      </c>
      <c r="Q612" s="11">
        <v>7.0328347737734304E-2</v>
      </c>
      <c r="R612" s="11">
        <v>98</v>
      </c>
      <c r="S612" s="11">
        <v>43</v>
      </c>
      <c r="T612" s="11">
        <v>122.213340029203</v>
      </c>
      <c r="U612" s="11">
        <v>6.5532769808996196</v>
      </c>
      <c r="V612" s="11" t="s">
        <v>56</v>
      </c>
    </row>
    <row r="613" spans="1:22" x14ac:dyDescent="0.3">
      <c r="A613" s="9">
        <v>45354.121527777803</v>
      </c>
      <c r="B613" s="10">
        <v>45354</v>
      </c>
      <c r="C613" s="11">
        <v>2024</v>
      </c>
      <c r="D613" s="11">
        <v>3</v>
      </c>
      <c r="E613" s="11">
        <v>3</v>
      </c>
      <c r="F613" s="11">
        <v>2</v>
      </c>
      <c r="G613" s="11" t="s">
        <v>66</v>
      </c>
      <c r="H613" s="11" t="s">
        <v>65</v>
      </c>
      <c r="I613" s="11">
        <v>40.7301486588294</v>
      </c>
      <c r="J613" s="11">
        <v>-73.941643285576603</v>
      </c>
      <c r="K613" s="11">
        <v>219</v>
      </c>
      <c r="L613" s="11">
        <v>6.1870629177845098</v>
      </c>
      <c r="M613" s="11">
        <v>77.524263780320197</v>
      </c>
      <c r="N613" s="11" t="s">
        <v>57</v>
      </c>
      <c r="O613" s="11" t="s">
        <v>58</v>
      </c>
      <c r="P613" s="11">
        <v>0</v>
      </c>
      <c r="Q613" s="11">
        <v>0.80026671504859603</v>
      </c>
      <c r="R613" s="11">
        <v>45</v>
      </c>
      <c r="S613" s="11">
        <v>29</v>
      </c>
      <c r="T613" s="11">
        <v>463.25508849206301</v>
      </c>
      <c r="U613" s="11">
        <v>21.414033592833999</v>
      </c>
      <c r="V613" s="11" t="s">
        <v>56</v>
      </c>
    </row>
    <row r="614" spans="1:22" x14ac:dyDescent="0.3">
      <c r="A614" s="9">
        <v>45354.125</v>
      </c>
      <c r="B614" s="10">
        <v>45354</v>
      </c>
      <c r="C614" s="11">
        <v>2024</v>
      </c>
      <c r="D614" s="11">
        <v>3</v>
      </c>
      <c r="E614" s="11">
        <v>3</v>
      </c>
      <c r="F614" s="11">
        <v>3</v>
      </c>
      <c r="G614" s="11" t="s">
        <v>66</v>
      </c>
      <c r="H614" s="11" t="s">
        <v>65</v>
      </c>
      <c r="I614" s="11">
        <v>40.789523209034698</v>
      </c>
      <c r="J614" s="11">
        <v>-73.897683433717503</v>
      </c>
      <c r="K614" s="11">
        <v>52</v>
      </c>
      <c r="L614" s="11">
        <v>78.406603806521005</v>
      </c>
      <c r="M614" s="11">
        <v>84.823483827105605</v>
      </c>
      <c r="N614" s="11" t="s">
        <v>59</v>
      </c>
      <c r="O614" s="11" t="s">
        <v>60</v>
      </c>
      <c r="P614" s="11">
        <v>0</v>
      </c>
      <c r="Q614" s="11">
        <v>9.2919203958055696E-2</v>
      </c>
      <c r="R614" s="11">
        <v>70</v>
      </c>
      <c r="S614" s="11">
        <v>15</v>
      </c>
      <c r="T614" s="11">
        <v>342.37440289427502</v>
      </c>
      <c r="U614" s="11">
        <v>21.268214543607201</v>
      </c>
      <c r="V614" s="11" t="s">
        <v>56</v>
      </c>
    </row>
    <row r="615" spans="1:22" x14ac:dyDescent="0.3">
      <c r="A615" s="9">
        <v>45354.128472222197</v>
      </c>
      <c r="B615" s="10">
        <v>45354</v>
      </c>
      <c r="C615" s="11">
        <v>2024</v>
      </c>
      <c r="D615" s="11">
        <v>3</v>
      </c>
      <c r="E615" s="11">
        <v>3</v>
      </c>
      <c r="F615" s="11">
        <v>3</v>
      </c>
      <c r="G615" s="11" t="s">
        <v>66</v>
      </c>
      <c r="H615" s="11" t="s">
        <v>65</v>
      </c>
      <c r="I615" s="11">
        <v>40.6868777281109</v>
      </c>
      <c r="J615" s="11">
        <v>-73.768017459008604</v>
      </c>
      <c r="K615" s="11">
        <v>222</v>
      </c>
      <c r="L615" s="11">
        <v>56.846958357792303</v>
      </c>
      <c r="M615" s="11">
        <v>54.060986030920503</v>
      </c>
      <c r="N615" s="11" t="s">
        <v>57</v>
      </c>
      <c r="O615" s="11" t="s">
        <v>60</v>
      </c>
      <c r="P615" s="11">
        <v>0</v>
      </c>
      <c r="Q615" s="11">
        <v>0.584205201715017</v>
      </c>
      <c r="R615" s="11">
        <v>78</v>
      </c>
      <c r="S615" s="11">
        <v>13</v>
      </c>
      <c r="T615" s="11">
        <v>313.54293997722903</v>
      </c>
      <c r="U615" s="11">
        <v>8.7949732846204594</v>
      </c>
      <c r="V615" s="11" t="s">
        <v>56</v>
      </c>
    </row>
    <row r="616" spans="1:22" x14ac:dyDescent="0.3">
      <c r="A616" s="9">
        <v>45354.131944444503</v>
      </c>
      <c r="B616" s="10">
        <v>45354</v>
      </c>
      <c r="C616" s="11">
        <v>2024</v>
      </c>
      <c r="D616" s="11">
        <v>3</v>
      </c>
      <c r="E616" s="11">
        <v>3</v>
      </c>
      <c r="F616" s="11">
        <v>3</v>
      </c>
      <c r="G616" s="11" t="s">
        <v>66</v>
      </c>
      <c r="H616" s="11" t="s">
        <v>65</v>
      </c>
      <c r="I616" s="11">
        <v>40.716195026773804</v>
      </c>
      <c r="J616" s="11">
        <v>-73.8847419751323</v>
      </c>
      <c r="K616" s="11">
        <v>133</v>
      </c>
      <c r="L616" s="11">
        <v>43.084883021713502</v>
      </c>
      <c r="M616" s="11">
        <v>26.0237441639404</v>
      </c>
      <c r="N616" s="11" t="s">
        <v>57</v>
      </c>
      <c r="O616" s="11" t="s">
        <v>61</v>
      </c>
      <c r="P616" s="11">
        <v>0</v>
      </c>
      <c r="Q616" s="11">
        <v>0.26732064276607997</v>
      </c>
      <c r="R616" s="11">
        <v>54</v>
      </c>
      <c r="S616" s="11">
        <v>7</v>
      </c>
      <c r="T616" s="11">
        <v>70.395771334960202</v>
      </c>
      <c r="U616" s="11">
        <v>8.4046400624312696</v>
      </c>
      <c r="V616" s="11" t="s">
        <v>63</v>
      </c>
    </row>
    <row r="617" spans="1:22" x14ac:dyDescent="0.3">
      <c r="A617" s="9">
        <v>45354.135416666701</v>
      </c>
      <c r="B617" s="10">
        <v>45354</v>
      </c>
      <c r="C617" s="11">
        <v>2024</v>
      </c>
      <c r="D617" s="11">
        <v>3</v>
      </c>
      <c r="E617" s="11">
        <v>3</v>
      </c>
      <c r="F617" s="11">
        <v>3</v>
      </c>
      <c r="G617" s="11" t="s">
        <v>66</v>
      </c>
      <c r="H617" s="11" t="s">
        <v>65</v>
      </c>
      <c r="I617" s="11">
        <v>40.838175241187102</v>
      </c>
      <c r="J617" s="11">
        <v>-73.8343791724065</v>
      </c>
      <c r="K617" s="11">
        <v>134</v>
      </c>
      <c r="L617" s="11">
        <v>50.470065154306603</v>
      </c>
      <c r="M617" s="11">
        <v>79.244681159674897</v>
      </c>
      <c r="N617" s="11" t="s">
        <v>57</v>
      </c>
      <c r="O617" s="11" t="s">
        <v>61</v>
      </c>
      <c r="P617" s="11">
        <v>0</v>
      </c>
      <c r="Q617" s="11">
        <v>0.46249790314858802</v>
      </c>
      <c r="R617" s="11">
        <v>91</v>
      </c>
      <c r="S617" s="11">
        <v>4</v>
      </c>
      <c r="T617" s="11">
        <v>254.58373837971101</v>
      </c>
      <c r="U617" s="11">
        <v>21.002013760596199</v>
      </c>
      <c r="V617" s="11" t="s">
        <v>63</v>
      </c>
    </row>
    <row r="618" spans="1:22" x14ac:dyDescent="0.3">
      <c r="A618" s="9">
        <v>45354.138888888898</v>
      </c>
      <c r="B618" s="10">
        <v>45354</v>
      </c>
      <c r="C618" s="11">
        <v>2024</v>
      </c>
      <c r="D618" s="11">
        <v>3</v>
      </c>
      <c r="E618" s="11">
        <v>3</v>
      </c>
      <c r="F618" s="11">
        <v>3</v>
      </c>
      <c r="G618" s="11" t="s">
        <v>66</v>
      </c>
      <c r="H618" s="11" t="s">
        <v>65</v>
      </c>
      <c r="I618" s="11">
        <v>40.732232943000803</v>
      </c>
      <c r="J618" s="11">
        <v>-73.997705720069405</v>
      </c>
      <c r="K618" s="11">
        <v>84</v>
      </c>
      <c r="L618" s="11">
        <v>62.407229793575198</v>
      </c>
      <c r="M618" s="11">
        <v>23.243886087023</v>
      </c>
      <c r="N618" s="11" t="s">
        <v>57</v>
      </c>
      <c r="O618" s="11" t="s">
        <v>60</v>
      </c>
      <c r="P618" s="11">
        <v>0</v>
      </c>
      <c r="Q618" s="11">
        <v>0.45645163593770299</v>
      </c>
      <c r="R618" s="11">
        <v>11</v>
      </c>
      <c r="S618" s="11">
        <v>47</v>
      </c>
      <c r="T618" s="11">
        <v>482.52585498583699</v>
      </c>
      <c r="U618" s="11">
        <v>29.165376373341299</v>
      </c>
      <c r="V618" s="11" t="s">
        <v>62</v>
      </c>
    </row>
    <row r="619" spans="1:22" x14ac:dyDescent="0.3">
      <c r="A619" s="9">
        <v>45354.142361111102</v>
      </c>
      <c r="B619" s="10">
        <v>45354</v>
      </c>
      <c r="C619" s="11">
        <v>2024</v>
      </c>
      <c r="D619" s="11">
        <v>3</v>
      </c>
      <c r="E619" s="11">
        <v>3</v>
      </c>
      <c r="F619" s="11">
        <v>3</v>
      </c>
      <c r="G619" s="11" t="s">
        <v>66</v>
      </c>
      <c r="H619" s="11" t="s">
        <v>65</v>
      </c>
      <c r="I619" s="11">
        <v>40.806463759972402</v>
      </c>
      <c r="J619" s="11">
        <v>-73.966846754780704</v>
      </c>
      <c r="K619" s="11">
        <v>168</v>
      </c>
      <c r="L619" s="11">
        <v>54.6800922070205</v>
      </c>
      <c r="M619" s="11">
        <v>62.918330464589701</v>
      </c>
      <c r="N619" s="11" t="s">
        <v>57</v>
      </c>
      <c r="O619" s="11" t="s">
        <v>58</v>
      </c>
      <c r="P619" s="11">
        <v>0</v>
      </c>
      <c r="Q619" s="11">
        <v>-0.59386107998075399</v>
      </c>
      <c r="R619" s="11">
        <v>38</v>
      </c>
      <c r="S619" s="11">
        <v>11</v>
      </c>
      <c r="T619" s="11">
        <v>241.631818701844</v>
      </c>
      <c r="U619" s="11">
        <v>7.7066649600275401</v>
      </c>
      <c r="V619" s="11" t="s">
        <v>63</v>
      </c>
    </row>
    <row r="620" spans="1:22" x14ac:dyDescent="0.3">
      <c r="A620" s="9">
        <v>45354.145833333299</v>
      </c>
      <c r="B620" s="10">
        <v>45354</v>
      </c>
      <c r="C620" s="11">
        <v>2024</v>
      </c>
      <c r="D620" s="11">
        <v>3</v>
      </c>
      <c r="E620" s="11">
        <v>3</v>
      </c>
      <c r="F620" s="11">
        <v>3</v>
      </c>
      <c r="G620" s="11" t="s">
        <v>66</v>
      </c>
      <c r="H620" s="11" t="s">
        <v>65</v>
      </c>
      <c r="I620" s="11">
        <v>40.637967058916097</v>
      </c>
      <c r="J620" s="11">
        <v>-73.883422558984293</v>
      </c>
      <c r="K620" s="11">
        <v>211</v>
      </c>
      <c r="L620" s="11">
        <v>79.299719673091602</v>
      </c>
      <c r="M620" s="11">
        <v>57.404029882992702</v>
      </c>
      <c r="N620" s="11" t="s">
        <v>54</v>
      </c>
      <c r="O620" s="11" t="s">
        <v>58</v>
      </c>
      <c r="P620" s="11">
        <v>0</v>
      </c>
      <c r="Q620" s="11">
        <v>-2.56398788774094E-2</v>
      </c>
      <c r="R620" s="11">
        <v>19</v>
      </c>
      <c r="S620" s="11">
        <v>0</v>
      </c>
      <c r="T620" s="11">
        <v>58.172313646261202</v>
      </c>
      <c r="U620" s="11">
        <v>23.6891014261256</v>
      </c>
      <c r="V620" s="11" t="s">
        <v>56</v>
      </c>
    </row>
    <row r="621" spans="1:22" x14ac:dyDescent="0.3">
      <c r="A621" s="9">
        <v>45354.149305555598</v>
      </c>
      <c r="B621" s="10">
        <v>45354</v>
      </c>
      <c r="C621" s="11">
        <v>2024</v>
      </c>
      <c r="D621" s="11">
        <v>3</v>
      </c>
      <c r="E621" s="11">
        <v>3</v>
      </c>
      <c r="F621" s="11">
        <v>3</v>
      </c>
      <c r="G621" s="11" t="s">
        <v>66</v>
      </c>
      <c r="H621" s="11" t="s">
        <v>65</v>
      </c>
      <c r="I621" s="11">
        <v>40.770727581732203</v>
      </c>
      <c r="J621" s="11">
        <v>-73.910748887859299</v>
      </c>
      <c r="K621" s="11">
        <v>252</v>
      </c>
      <c r="L621" s="11">
        <v>40.959388817562001</v>
      </c>
      <c r="M621" s="11">
        <v>80.579647797787402</v>
      </c>
      <c r="N621" s="11" t="s">
        <v>54</v>
      </c>
      <c r="O621" s="11" t="s">
        <v>58</v>
      </c>
      <c r="P621" s="11">
        <v>0</v>
      </c>
      <c r="Q621" s="11">
        <v>-0.67656826444398599</v>
      </c>
      <c r="R621" s="11">
        <v>58</v>
      </c>
      <c r="S621" s="11">
        <v>27</v>
      </c>
      <c r="T621" s="11">
        <v>484.270142334338</v>
      </c>
      <c r="U621" s="11">
        <v>13.300624331780799</v>
      </c>
      <c r="V621" s="11" t="s">
        <v>56</v>
      </c>
    </row>
    <row r="622" spans="1:22" x14ac:dyDescent="0.3">
      <c r="A622" s="9">
        <v>45354.152777777803</v>
      </c>
      <c r="B622" s="10">
        <v>45354</v>
      </c>
      <c r="C622" s="11">
        <v>2024</v>
      </c>
      <c r="D622" s="11">
        <v>3</v>
      </c>
      <c r="E622" s="11">
        <v>3</v>
      </c>
      <c r="F622" s="11">
        <v>3</v>
      </c>
      <c r="G622" s="11" t="s">
        <v>66</v>
      </c>
      <c r="H622" s="11" t="s">
        <v>65</v>
      </c>
      <c r="I622" s="11">
        <v>40.856029084321001</v>
      </c>
      <c r="J622" s="11">
        <v>-73.906072665153303</v>
      </c>
      <c r="K622" s="11">
        <v>68</v>
      </c>
      <c r="L622" s="11">
        <v>8.9204175280400904</v>
      </c>
      <c r="M622" s="11">
        <v>74.695042674060502</v>
      </c>
      <c r="N622" s="11" t="s">
        <v>59</v>
      </c>
      <c r="O622" s="11" t="s">
        <v>60</v>
      </c>
      <c r="P622" s="11">
        <v>0</v>
      </c>
      <c r="Q622" s="11">
        <v>-0.74091999390992902</v>
      </c>
      <c r="R622" s="11">
        <v>24</v>
      </c>
      <c r="S622" s="11">
        <v>21</v>
      </c>
      <c r="T622" s="11">
        <v>348.31537526820699</v>
      </c>
      <c r="U622" s="11">
        <v>18.2690790854078</v>
      </c>
      <c r="V622" s="11" t="s">
        <v>56</v>
      </c>
    </row>
    <row r="623" spans="1:22" x14ac:dyDescent="0.3">
      <c r="A623" s="9">
        <v>45354.15625</v>
      </c>
      <c r="B623" s="10">
        <v>45354</v>
      </c>
      <c r="C623" s="11">
        <v>2024</v>
      </c>
      <c r="D623" s="11">
        <v>3</v>
      </c>
      <c r="E623" s="11">
        <v>3</v>
      </c>
      <c r="F623" s="11">
        <v>3</v>
      </c>
      <c r="G623" s="11" t="s">
        <v>66</v>
      </c>
      <c r="H623" s="11" t="s">
        <v>65</v>
      </c>
      <c r="I623" s="11">
        <v>40.8169103146884</v>
      </c>
      <c r="J623" s="11">
        <v>-73.711900120207801</v>
      </c>
      <c r="K623" s="11">
        <v>43</v>
      </c>
      <c r="L623" s="11">
        <v>27.200245452856102</v>
      </c>
      <c r="M623" s="11">
        <v>59.071244165957999</v>
      </c>
      <c r="N623" s="11" t="s">
        <v>54</v>
      </c>
      <c r="O623" s="11" t="s">
        <v>55</v>
      </c>
      <c r="P623" s="11">
        <v>0</v>
      </c>
      <c r="Q623" s="11">
        <v>0.54117921640004796</v>
      </c>
      <c r="R623" s="11">
        <v>36</v>
      </c>
      <c r="S623" s="11">
        <v>30</v>
      </c>
      <c r="T623" s="11">
        <v>446.63769222272299</v>
      </c>
      <c r="U623" s="11">
        <v>13.502917880137799</v>
      </c>
      <c r="V623" s="11" t="s">
        <v>63</v>
      </c>
    </row>
    <row r="624" spans="1:22" x14ac:dyDescent="0.3">
      <c r="A624" s="9">
        <v>45354.159722222197</v>
      </c>
      <c r="B624" s="10">
        <v>45354</v>
      </c>
      <c r="C624" s="11">
        <v>2024</v>
      </c>
      <c r="D624" s="11">
        <v>3</v>
      </c>
      <c r="E624" s="11">
        <v>3</v>
      </c>
      <c r="F624" s="11">
        <v>3</v>
      </c>
      <c r="G624" s="11" t="s">
        <v>66</v>
      </c>
      <c r="H624" s="11" t="s">
        <v>65</v>
      </c>
      <c r="I624" s="11">
        <v>40.758305074042603</v>
      </c>
      <c r="J624" s="11">
        <v>-73.840622176303299</v>
      </c>
      <c r="K624" s="11">
        <v>295</v>
      </c>
      <c r="L624" s="11">
        <v>36.270820037307502</v>
      </c>
      <c r="M624" s="11">
        <v>92.511748627596901</v>
      </c>
      <c r="N624" s="11" t="s">
        <v>59</v>
      </c>
      <c r="O624" s="11" t="s">
        <v>58</v>
      </c>
      <c r="P624" s="11">
        <v>0</v>
      </c>
      <c r="Q624" s="11">
        <v>-0.826974272813502</v>
      </c>
      <c r="R624" s="11">
        <v>66</v>
      </c>
      <c r="S624" s="11">
        <v>16</v>
      </c>
      <c r="T624" s="11">
        <v>75.285374678641503</v>
      </c>
      <c r="U624" s="11">
        <v>18.1409893265458</v>
      </c>
      <c r="V624" s="11" t="s">
        <v>56</v>
      </c>
    </row>
    <row r="625" spans="1:22" x14ac:dyDescent="0.3">
      <c r="A625" s="9">
        <v>45354.163194444503</v>
      </c>
      <c r="B625" s="10">
        <v>45354</v>
      </c>
      <c r="C625" s="11">
        <v>2024</v>
      </c>
      <c r="D625" s="11">
        <v>3</v>
      </c>
      <c r="E625" s="11">
        <v>3</v>
      </c>
      <c r="F625" s="11">
        <v>3</v>
      </c>
      <c r="G625" s="11" t="s">
        <v>66</v>
      </c>
      <c r="H625" s="11" t="s">
        <v>65</v>
      </c>
      <c r="I625" s="11">
        <v>40.687226645148101</v>
      </c>
      <c r="J625" s="11">
        <v>-73.797819355153905</v>
      </c>
      <c r="K625" s="11">
        <v>48</v>
      </c>
      <c r="L625" s="11">
        <v>77.962719025276598</v>
      </c>
      <c r="M625" s="11">
        <v>77.912769453541401</v>
      </c>
      <c r="N625" s="11" t="s">
        <v>59</v>
      </c>
      <c r="O625" s="11" t="s">
        <v>55</v>
      </c>
      <c r="P625" s="11">
        <v>0</v>
      </c>
      <c r="Q625" s="11">
        <v>-0.58379813592123997</v>
      </c>
      <c r="R625" s="11">
        <v>21</v>
      </c>
      <c r="S625" s="11">
        <v>1</v>
      </c>
      <c r="T625" s="11">
        <v>141.43871086025001</v>
      </c>
      <c r="U625" s="11">
        <v>11.7896200406005</v>
      </c>
      <c r="V625" s="11" t="s">
        <v>63</v>
      </c>
    </row>
    <row r="626" spans="1:22" x14ac:dyDescent="0.3">
      <c r="A626" s="9">
        <v>45354.166666666701</v>
      </c>
      <c r="B626" s="10">
        <v>45354</v>
      </c>
      <c r="C626" s="11">
        <v>2024</v>
      </c>
      <c r="D626" s="11">
        <v>3</v>
      </c>
      <c r="E626" s="11">
        <v>3</v>
      </c>
      <c r="F626" s="11">
        <v>4</v>
      </c>
      <c r="G626" s="11" t="s">
        <v>66</v>
      </c>
      <c r="H626" s="11" t="s">
        <v>65</v>
      </c>
      <c r="I626" s="11">
        <v>40.682225288818699</v>
      </c>
      <c r="J626" s="11">
        <v>-73.816716732656602</v>
      </c>
      <c r="K626" s="11">
        <v>210</v>
      </c>
      <c r="L626" s="11">
        <v>35.347164304131503</v>
      </c>
      <c r="M626" s="11">
        <v>98.303744031176805</v>
      </c>
      <c r="N626" s="11" t="s">
        <v>59</v>
      </c>
      <c r="O626" s="11" t="s">
        <v>58</v>
      </c>
      <c r="P626" s="11">
        <v>0</v>
      </c>
      <c r="Q626" s="11">
        <v>-6.4318343739268702E-2</v>
      </c>
      <c r="R626" s="11">
        <v>34</v>
      </c>
      <c r="S626" s="11">
        <v>21</v>
      </c>
      <c r="T626" s="11">
        <v>104.82425227516001</v>
      </c>
      <c r="U626" s="11">
        <v>5.0755423044965697</v>
      </c>
      <c r="V626" s="11" t="s">
        <v>56</v>
      </c>
    </row>
    <row r="627" spans="1:22" x14ac:dyDescent="0.3">
      <c r="A627" s="9">
        <v>45354.170138888898</v>
      </c>
      <c r="B627" s="10">
        <v>45354</v>
      </c>
      <c r="C627" s="11">
        <v>2024</v>
      </c>
      <c r="D627" s="11">
        <v>3</v>
      </c>
      <c r="E627" s="11">
        <v>3</v>
      </c>
      <c r="F627" s="11">
        <v>4</v>
      </c>
      <c r="G627" s="11" t="s">
        <v>66</v>
      </c>
      <c r="H627" s="11" t="s">
        <v>65</v>
      </c>
      <c r="I627" s="11">
        <v>40.702694044538198</v>
      </c>
      <c r="J627" s="11">
        <v>-73.862150251741696</v>
      </c>
      <c r="K627" s="11">
        <v>40</v>
      </c>
      <c r="L627" s="11">
        <v>46.558903040311598</v>
      </c>
      <c r="M627" s="11">
        <v>64.628544324518998</v>
      </c>
      <c r="N627" s="11" t="s">
        <v>54</v>
      </c>
      <c r="O627" s="11" t="s">
        <v>58</v>
      </c>
      <c r="P627" s="11">
        <v>0</v>
      </c>
      <c r="Q627" s="11">
        <v>0.17781084454774301</v>
      </c>
      <c r="R627" s="11">
        <v>51</v>
      </c>
      <c r="S627" s="11">
        <v>46</v>
      </c>
      <c r="T627" s="11">
        <v>402.42369267001402</v>
      </c>
      <c r="U627" s="11">
        <v>13.476043222128601</v>
      </c>
      <c r="V627" s="11" t="s">
        <v>63</v>
      </c>
    </row>
    <row r="628" spans="1:22" x14ac:dyDescent="0.3">
      <c r="A628" s="9">
        <v>45354.173611111102</v>
      </c>
      <c r="B628" s="10">
        <v>45354</v>
      </c>
      <c r="C628" s="11">
        <v>2024</v>
      </c>
      <c r="D628" s="11">
        <v>3</v>
      </c>
      <c r="E628" s="11">
        <v>3</v>
      </c>
      <c r="F628" s="11">
        <v>4</v>
      </c>
      <c r="G628" s="11" t="s">
        <v>66</v>
      </c>
      <c r="H628" s="11" t="s">
        <v>65</v>
      </c>
      <c r="I628" s="11">
        <v>40.777916997480602</v>
      </c>
      <c r="J628" s="11">
        <v>-73.953449665014404</v>
      </c>
      <c r="K628" s="11">
        <v>253</v>
      </c>
      <c r="L628" s="11">
        <v>35.335034733911399</v>
      </c>
      <c r="M628" s="11">
        <v>91.995699498835094</v>
      </c>
      <c r="N628" s="11" t="s">
        <v>59</v>
      </c>
      <c r="O628" s="11" t="s">
        <v>61</v>
      </c>
      <c r="P628" s="11">
        <v>0</v>
      </c>
      <c r="Q628" s="11">
        <v>-9.38158498816557E-2</v>
      </c>
      <c r="R628" s="11">
        <v>41</v>
      </c>
      <c r="S628" s="11">
        <v>13</v>
      </c>
      <c r="T628" s="11">
        <v>390.56683510033798</v>
      </c>
      <c r="U628" s="11">
        <v>19.3070121811108</v>
      </c>
      <c r="V628" s="11" t="s">
        <v>56</v>
      </c>
    </row>
    <row r="629" spans="1:22" x14ac:dyDescent="0.3">
      <c r="A629" s="9">
        <v>45354.177083333299</v>
      </c>
      <c r="B629" s="10">
        <v>45354</v>
      </c>
      <c r="C629" s="11">
        <v>2024</v>
      </c>
      <c r="D629" s="11">
        <v>3</v>
      </c>
      <c r="E629" s="11">
        <v>3</v>
      </c>
      <c r="F629" s="11">
        <v>4</v>
      </c>
      <c r="G629" s="11" t="s">
        <v>66</v>
      </c>
      <c r="H629" s="11" t="s">
        <v>65</v>
      </c>
      <c r="I629" s="11">
        <v>40.6699149725764</v>
      </c>
      <c r="J629" s="11">
        <v>-73.749523339883098</v>
      </c>
      <c r="K629" s="11">
        <v>150</v>
      </c>
      <c r="L629" s="11">
        <v>55.2206451485592</v>
      </c>
      <c r="M629" s="11">
        <v>54.8626706336916</v>
      </c>
      <c r="N629" s="11" t="s">
        <v>54</v>
      </c>
      <c r="O629" s="11" t="s">
        <v>60</v>
      </c>
      <c r="P629" s="11">
        <v>1</v>
      </c>
      <c r="Q629" s="11">
        <v>-0.24038305212732</v>
      </c>
      <c r="R629" s="11">
        <v>72</v>
      </c>
      <c r="S629" s="11">
        <v>26</v>
      </c>
      <c r="T629" s="11">
        <v>427.20838129897999</v>
      </c>
      <c r="U629" s="11">
        <v>12.915946720680999</v>
      </c>
      <c r="V629" s="11" t="s">
        <v>56</v>
      </c>
    </row>
    <row r="630" spans="1:22" x14ac:dyDescent="0.3">
      <c r="A630" s="9">
        <v>45354.180555555598</v>
      </c>
      <c r="B630" s="10">
        <v>45354</v>
      </c>
      <c r="C630" s="11">
        <v>2024</v>
      </c>
      <c r="D630" s="11">
        <v>3</v>
      </c>
      <c r="E630" s="11">
        <v>3</v>
      </c>
      <c r="F630" s="11">
        <v>4</v>
      </c>
      <c r="G630" s="11" t="s">
        <v>66</v>
      </c>
      <c r="H630" s="11" t="s">
        <v>65</v>
      </c>
      <c r="I630" s="11">
        <v>40.801121518899102</v>
      </c>
      <c r="J630" s="11">
        <v>-73.880366819115494</v>
      </c>
      <c r="K630" s="11">
        <v>221</v>
      </c>
      <c r="L630" s="11">
        <v>12.318745295554899</v>
      </c>
      <c r="M630" s="11">
        <v>67.824604960521498</v>
      </c>
      <c r="N630" s="11" t="s">
        <v>57</v>
      </c>
      <c r="O630" s="11" t="s">
        <v>55</v>
      </c>
      <c r="P630" s="11">
        <v>0</v>
      </c>
      <c r="Q630" s="11">
        <v>0.77975977045145195</v>
      </c>
      <c r="R630" s="11">
        <v>56</v>
      </c>
      <c r="S630" s="11">
        <v>38</v>
      </c>
      <c r="T630" s="11">
        <v>95.262809994440602</v>
      </c>
      <c r="U630" s="11">
        <v>9.2011394527965695</v>
      </c>
      <c r="V630" s="11" t="s">
        <v>56</v>
      </c>
    </row>
    <row r="631" spans="1:22" x14ac:dyDescent="0.3">
      <c r="A631" s="9">
        <v>45354.184027777803</v>
      </c>
      <c r="B631" s="10">
        <v>45354</v>
      </c>
      <c r="C631" s="11">
        <v>2024</v>
      </c>
      <c r="D631" s="11">
        <v>3</v>
      </c>
      <c r="E631" s="11">
        <v>3</v>
      </c>
      <c r="F631" s="11">
        <v>4</v>
      </c>
      <c r="G631" s="11" t="s">
        <v>66</v>
      </c>
      <c r="H631" s="11" t="s">
        <v>65</v>
      </c>
      <c r="I631" s="11">
        <v>40.645659081768102</v>
      </c>
      <c r="J631" s="11">
        <v>-73.962881184970001</v>
      </c>
      <c r="K631" s="11">
        <v>47</v>
      </c>
      <c r="L631" s="11">
        <v>43.929674236387399</v>
      </c>
      <c r="M631" s="11">
        <v>52.414195249380398</v>
      </c>
      <c r="N631" s="11" t="s">
        <v>57</v>
      </c>
      <c r="O631" s="11" t="s">
        <v>55</v>
      </c>
      <c r="P631" s="11">
        <v>1</v>
      </c>
      <c r="Q631" s="11">
        <v>0.35138379043111101</v>
      </c>
      <c r="R631" s="11">
        <v>15</v>
      </c>
      <c r="S631" s="11">
        <v>20</v>
      </c>
      <c r="T631" s="11">
        <v>302.67314981747199</v>
      </c>
      <c r="U631" s="11">
        <v>7.8002248252664401</v>
      </c>
      <c r="V631" s="11" t="s">
        <v>56</v>
      </c>
    </row>
    <row r="632" spans="1:22" x14ac:dyDescent="0.3">
      <c r="A632" s="9">
        <v>45354.1875</v>
      </c>
      <c r="B632" s="10">
        <v>45354</v>
      </c>
      <c r="C632" s="11">
        <v>2024</v>
      </c>
      <c r="D632" s="11">
        <v>3</v>
      </c>
      <c r="E632" s="11">
        <v>3</v>
      </c>
      <c r="F632" s="11">
        <v>4</v>
      </c>
      <c r="G632" s="11" t="s">
        <v>66</v>
      </c>
      <c r="H632" s="11" t="s">
        <v>65</v>
      </c>
      <c r="I632" s="11">
        <v>40.795100489108499</v>
      </c>
      <c r="J632" s="11">
        <v>-73.976960354105998</v>
      </c>
      <c r="K632" s="11">
        <v>69</v>
      </c>
      <c r="L632" s="11">
        <v>28.846135707374401</v>
      </c>
      <c r="M632" s="11">
        <v>16.193570314063699</v>
      </c>
      <c r="N632" s="11" t="s">
        <v>54</v>
      </c>
      <c r="O632" s="11" t="s">
        <v>55</v>
      </c>
      <c r="P632" s="11">
        <v>0</v>
      </c>
      <c r="Q632" s="11">
        <v>-0.72299532816754397</v>
      </c>
      <c r="R632" s="11">
        <v>36</v>
      </c>
      <c r="S632" s="11">
        <v>32</v>
      </c>
      <c r="T632" s="11">
        <v>271.28249375647101</v>
      </c>
      <c r="U632" s="11">
        <v>6.35323989323257</v>
      </c>
      <c r="V632" s="11" t="s">
        <v>63</v>
      </c>
    </row>
    <row r="633" spans="1:22" x14ac:dyDescent="0.3">
      <c r="A633" s="9">
        <v>45354.190972222197</v>
      </c>
      <c r="B633" s="10">
        <v>45354</v>
      </c>
      <c r="C633" s="11">
        <v>2024</v>
      </c>
      <c r="D633" s="11">
        <v>3</v>
      </c>
      <c r="E633" s="11">
        <v>3</v>
      </c>
      <c r="F633" s="11">
        <v>4</v>
      </c>
      <c r="G633" s="11" t="s">
        <v>66</v>
      </c>
      <c r="H633" s="11" t="s">
        <v>65</v>
      </c>
      <c r="I633" s="11">
        <v>40.830594061309199</v>
      </c>
      <c r="J633" s="11">
        <v>-73.8126185109586</v>
      </c>
      <c r="K633" s="11">
        <v>236</v>
      </c>
      <c r="L633" s="11">
        <v>16.3834991091726</v>
      </c>
      <c r="M633" s="11">
        <v>99.502869301799706</v>
      </c>
      <c r="N633" s="11" t="s">
        <v>54</v>
      </c>
      <c r="O633" s="11" t="s">
        <v>60</v>
      </c>
      <c r="P633" s="11">
        <v>0</v>
      </c>
      <c r="Q633" s="11">
        <v>-0.67446500604719695</v>
      </c>
      <c r="R633" s="11">
        <v>89</v>
      </c>
      <c r="S633" s="11">
        <v>20</v>
      </c>
      <c r="T633" s="11">
        <v>445.62608412404001</v>
      </c>
      <c r="U633" s="11">
        <v>8.0528510775960598</v>
      </c>
      <c r="V633" s="11" t="s">
        <v>56</v>
      </c>
    </row>
    <row r="634" spans="1:22" x14ac:dyDescent="0.3">
      <c r="A634" s="9">
        <v>45354.194444444503</v>
      </c>
      <c r="B634" s="10">
        <v>45354</v>
      </c>
      <c r="C634" s="11">
        <v>2024</v>
      </c>
      <c r="D634" s="11">
        <v>3</v>
      </c>
      <c r="E634" s="11">
        <v>3</v>
      </c>
      <c r="F634" s="11">
        <v>4</v>
      </c>
      <c r="G634" s="11" t="s">
        <v>66</v>
      </c>
      <c r="H634" s="11" t="s">
        <v>65</v>
      </c>
      <c r="I634" s="11">
        <v>40.8680274673887</v>
      </c>
      <c r="J634" s="11">
        <v>-73.940247677361299</v>
      </c>
      <c r="K634" s="11">
        <v>40</v>
      </c>
      <c r="L634" s="11">
        <v>26.549392915469799</v>
      </c>
      <c r="M634" s="11">
        <v>70.572540459764696</v>
      </c>
      <c r="N634" s="11" t="s">
        <v>59</v>
      </c>
      <c r="O634" s="11" t="s">
        <v>55</v>
      </c>
      <c r="P634" s="11">
        <v>0</v>
      </c>
      <c r="Q634" s="11">
        <v>-0.13581137403491</v>
      </c>
      <c r="R634" s="11">
        <v>16</v>
      </c>
      <c r="S634" s="11">
        <v>35</v>
      </c>
      <c r="T634" s="11">
        <v>459.92975797305701</v>
      </c>
      <c r="U634" s="11">
        <v>9.9710803465949205</v>
      </c>
      <c r="V634" s="11" t="s">
        <v>63</v>
      </c>
    </row>
    <row r="635" spans="1:22" x14ac:dyDescent="0.3">
      <c r="A635" s="9">
        <v>45354.197916666701</v>
      </c>
      <c r="B635" s="10">
        <v>45354</v>
      </c>
      <c r="C635" s="11">
        <v>2024</v>
      </c>
      <c r="D635" s="11">
        <v>3</v>
      </c>
      <c r="E635" s="11">
        <v>3</v>
      </c>
      <c r="F635" s="11">
        <v>4</v>
      </c>
      <c r="G635" s="11" t="s">
        <v>66</v>
      </c>
      <c r="H635" s="11" t="s">
        <v>65</v>
      </c>
      <c r="I635" s="11">
        <v>40.792881130335203</v>
      </c>
      <c r="J635" s="11">
        <v>-73.849553501276404</v>
      </c>
      <c r="K635" s="11">
        <v>290</v>
      </c>
      <c r="L635" s="11">
        <v>69.859236193174794</v>
      </c>
      <c r="M635" s="11">
        <v>63.575500851123401</v>
      </c>
      <c r="N635" s="11" t="s">
        <v>57</v>
      </c>
      <c r="O635" s="11" t="s">
        <v>61</v>
      </c>
      <c r="P635" s="11">
        <v>0</v>
      </c>
      <c r="Q635" s="11">
        <v>0.96263228230352105</v>
      </c>
      <c r="R635" s="11">
        <v>73</v>
      </c>
      <c r="S635" s="11">
        <v>44</v>
      </c>
      <c r="T635" s="11">
        <v>448.03540841727403</v>
      </c>
      <c r="U635" s="11">
        <v>17.129820748247699</v>
      </c>
      <c r="V635" s="11" t="s">
        <v>56</v>
      </c>
    </row>
    <row r="636" spans="1:22" x14ac:dyDescent="0.3">
      <c r="A636" s="9">
        <v>45354.201388888898</v>
      </c>
      <c r="B636" s="10">
        <v>45354</v>
      </c>
      <c r="C636" s="11">
        <v>2024</v>
      </c>
      <c r="D636" s="11">
        <v>3</v>
      </c>
      <c r="E636" s="11">
        <v>3</v>
      </c>
      <c r="F636" s="11">
        <v>4</v>
      </c>
      <c r="G636" s="11" t="s">
        <v>66</v>
      </c>
      <c r="H636" s="11" t="s">
        <v>65</v>
      </c>
      <c r="I636" s="11">
        <v>40.8487452050313</v>
      </c>
      <c r="J636" s="11">
        <v>-73.814851127119596</v>
      </c>
      <c r="K636" s="11">
        <v>197</v>
      </c>
      <c r="L636" s="11">
        <v>11.9774476652202</v>
      </c>
      <c r="M636" s="11">
        <v>87.776837066150705</v>
      </c>
      <c r="N636" s="11" t="s">
        <v>54</v>
      </c>
      <c r="O636" s="11" t="s">
        <v>55</v>
      </c>
      <c r="P636" s="11">
        <v>0</v>
      </c>
      <c r="Q636" s="11">
        <v>-0.40318657443385902</v>
      </c>
      <c r="R636" s="11">
        <v>98</v>
      </c>
      <c r="S636" s="11">
        <v>41</v>
      </c>
      <c r="T636" s="11">
        <v>167.11672878514301</v>
      </c>
      <c r="U636" s="11">
        <v>15.5747497572663</v>
      </c>
      <c r="V636" s="11" t="s">
        <v>56</v>
      </c>
    </row>
    <row r="637" spans="1:22" x14ac:dyDescent="0.3">
      <c r="A637" s="9">
        <v>45354.204861111102</v>
      </c>
      <c r="B637" s="10">
        <v>45354</v>
      </c>
      <c r="C637" s="11">
        <v>2024</v>
      </c>
      <c r="D637" s="11">
        <v>3</v>
      </c>
      <c r="E637" s="11">
        <v>3</v>
      </c>
      <c r="F637" s="11">
        <v>4</v>
      </c>
      <c r="G637" s="11" t="s">
        <v>66</v>
      </c>
      <c r="H637" s="11" t="s">
        <v>65</v>
      </c>
      <c r="I637" s="11">
        <v>40.712444726212503</v>
      </c>
      <c r="J637" s="11">
        <v>-73.890791024120404</v>
      </c>
      <c r="K637" s="11">
        <v>284</v>
      </c>
      <c r="L637" s="11">
        <v>25.404868918744501</v>
      </c>
      <c r="M637" s="11">
        <v>87.366135196400194</v>
      </c>
      <c r="N637" s="11" t="s">
        <v>54</v>
      </c>
      <c r="O637" s="11" t="s">
        <v>58</v>
      </c>
      <c r="P637" s="11">
        <v>0</v>
      </c>
      <c r="Q637" s="11">
        <v>-0.723841640284554</v>
      </c>
      <c r="R637" s="11">
        <v>45</v>
      </c>
      <c r="S637" s="11">
        <v>24</v>
      </c>
      <c r="T637" s="11">
        <v>241.462421783032</v>
      </c>
      <c r="U637" s="11">
        <v>27.157744833637299</v>
      </c>
      <c r="V637" s="11" t="s">
        <v>56</v>
      </c>
    </row>
    <row r="638" spans="1:22" x14ac:dyDescent="0.3">
      <c r="A638" s="9">
        <v>45354.208333333299</v>
      </c>
      <c r="B638" s="10">
        <v>45354</v>
      </c>
      <c r="C638" s="11">
        <v>2024</v>
      </c>
      <c r="D638" s="11">
        <v>3</v>
      </c>
      <c r="E638" s="11">
        <v>3</v>
      </c>
      <c r="F638" s="11">
        <v>5</v>
      </c>
      <c r="G638" s="11" t="s">
        <v>66</v>
      </c>
      <c r="H638" s="11" t="s">
        <v>65</v>
      </c>
      <c r="I638" s="11">
        <v>40.646151945432102</v>
      </c>
      <c r="J638" s="11">
        <v>-73.835257317305306</v>
      </c>
      <c r="K638" s="11">
        <v>276</v>
      </c>
      <c r="L638" s="11">
        <v>32.129092842654401</v>
      </c>
      <c r="M638" s="11">
        <v>76.8993934781208</v>
      </c>
      <c r="N638" s="11" t="s">
        <v>54</v>
      </c>
      <c r="O638" s="11" t="s">
        <v>58</v>
      </c>
      <c r="P638" s="11">
        <v>0</v>
      </c>
      <c r="Q638" s="11">
        <v>0.97106427802481898</v>
      </c>
      <c r="R638" s="11">
        <v>15</v>
      </c>
      <c r="S638" s="11">
        <v>46</v>
      </c>
      <c r="T638" s="11">
        <v>250.905699132872</v>
      </c>
      <c r="U638" s="11">
        <v>5.5679263860752499</v>
      </c>
      <c r="V638" s="11" t="s">
        <v>56</v>
      </c>
    </row>
    <row r="639" spans="1:22" x14ac:dyDescent="0.3">
      <c r="A639" s="9">
        <v>45354.211805555598</v>
      </c>
      <c r="B639" s="10">
        <v>45354</v>
      </c>
      <c r="C639" s="11">
        <v>2024</v>
      </c>
      <c r="D639" s="11">
        <v>3</v>
      </c>
      <c r="E639" s="11">
        <v>3</v>
      </c>
      <c r="F639" s="11">
        <v>5</v>
      </c>
      <c r="G639" s="11" t="s">
        <v>66</v>
      </c>
      <c r="H639" s="11" t="s">
        <v>65</v>
      </c>
      <c r="I639" s="11">
        <v>40.831264430343502</v>
      </c>
      <c r="J639" s="11">
        <v>-73.803320755137804</v>
      </c>
      <c r="K639" s="11">
        <v>125</v>
      </c>
      <c r="L639" s="11">
        <v>20.143810670273101</v>
      </c>
      <c r="M639" s="11">
        <v>29.3332967162278</v>
      </c>
      <c r="N639" s="11" t="s">
        <v>59</v>
      </c>
      <c r="O639" s="11" t="s">
        <v>58</v>
      </c>
      <c r="P639" s="11">
        <v>0</v>
      </c>
      <c r="Q639" s="11">
        <v>0.64314291526610201</v>
      </c>
      <c r="R639" s="11">
        <v>87</v>
      </c>
      <c r="S639" s="11">
        <v>48</v>
      </c>
      <c r="T639" s="11">
        <v>153.59641805591701</v>
      </c>
      <c r="U639" s="11">
        <v>8.1225298046566401</v>
      </c>
      <c r="V639" s="11" t="s">
        <v>63</v>
      </c>
    </row>
    <row r="640" spans="1:22" x14ac:dyDescent="0.3">
      <c r="A640" s="9">
        <v>45354.215277777803</v>
      </c>
      <c r="B640" s="10">
        <v>45354</v>
      </c>
      <c r="C640" s="11">
        <v>2024</v>
      </c>
      <c r="D640" s="11">
        <v>3</v>
      </c>
      <c r="E640" s="11">
        <v>3</v>
      </c>
      <c r="F640" s="11">
        <v>5</v>
      </c>
      <c r="G640" s="11" t="s">
        <v>66</v>
      </c>
      <c r="H640" s="11" t="s">
        <v>65</v>
      </c>
      <c r="I640" s="11">
        <v>40.852553256927202</v>
      </c>
      <c r="J640" s="11">
        <v>-73.744308001764296</v>
      </c>
      <c r="K640" s="11">
        <v>271</v>
      </c>
      <c r="L640" s="11">
        <v>11.1034974169688</v>
      </c>
      <c r="M640" s="11">
        <v>31.016194703368601</v>
      </c>
      <c r="N640" s="11" t="s">
        <v>54</v>
      </c>
      <c r="O640" s="11" t="s">
        <v>60</v>
      </c>
      <c r="P640" s="11">
        <v>0</v>
      </c>
      <c r="Q640" s="11">
        <v>-2.3109965283365501E-2</v>
      </c>
      <c r="R640" s="11">
        <v>14</v>
      </c>
      <c r="S640" s="11">
        <v>33</v>
      </c>
      <c r="T640" s="11">
        <v>345.74148086898902</v>
      </c>
      <c r="U640" s="11">
        <v>11.752645992715401</v>
      </c>
      <c r="V640" s="11" t="s">
        <v>56</v>
      </c>
    </row>
    <row r="641" spans="1:22" x14ac:dyDescent="0.3">
      <c r="A641" s="9">
        <v>45354.21875</v>
      </c>
      <c r="B641" s="10">
        <v>45354</v>
      </c>
      <c r="C641" s="11">
        <v>2024</v>
      </c>
      <c r="D641" s="11">
        <v>3</v>
      </c>
      <c r="E641" s="11">
        <v>3</v>
      </c>
      <c r="F641" s="11">
        <v>5</v>
      </c>
      <c r="G641" s="11" t="s">
        <v>66</v>
      </c>
      <c r="H641" s="11" t="s">
        <v>65</v>
      </c>
      <c r="I641" s="11">
        <v>40.858378946716797</v>
      </c>
      <c r="J641" s="11">
        <v>-73.897665706281103</v>
      </c>
      <c r="K641" s="11">
        <v>10</v>
      </c>
      <c r="L641" s="11">
        <v>42.414179118249699</v>
      </c>
      <c r="M641" s="11">
        <v>24.452980339718401</v>
      </c>
      <c r="N641" s="11" t="s">
        <v>54</v>
      </c>
      <c r="O641" s="11" t="s">
        <v>60</v>
      </c>
      <c r="P641" s="11">
        <v>0</v>
      </c>
      <c r="Q641" s="11">
        <v>0.51372603871223699</v>
      </c>
      <c r="R641" s="11">
        <v>15</v>
      </c>
      <c r="S641" s="11">
        <v>22</v>
      </c>
      <c r="T641" s="11">
        <v>458.16716955982599</v>
      </c>
      <c r="U641" s="11">
        <v>13.596304308999599</v>
      </c>
      <c r="V641" s="11" t="s">
        <v>62</v>
      </c>
    </row>
    <row r="642" spans="1:22" x14ac:dyDescent="0.3">
      <c r="A642" s="9">
        <v>45354.222222222197</v>
      </c>
      <c r="B642" s="10">
        <v>45354</v>
      </c>
      <c r="C642" s="11">
        <v>2024</v>
      </c>
      <c r="D642" s="11">
        <v>3</v>
      </c>
      <c r="E642" s="11">
        <v>3</v>
      </c>
      <c r="F642" s="11">
        <v>5</v>
      </c>
      <c r="G642" s="11" t="s">
        <v>66</v>
      </c>
      <c r="H642" s="11" t="s">
        <v>65</v>
      </c>
      <c r="I642" s="11">
        <v>40.882983060063303</v>
      </c>
      <c r="J642" s="11">
        <v>-73.857875463593103</v>
      </c>
      <c r="K642" s="11">
        <v>207</v>
      </c>
      <c r="L642" s="11">
        <v>8.6891651698322505</v>
      </c>
      <c r="M642" s="11">
        <v>38.7778172381121</v>
      </c>
      <c r="N642" s="11" t="s">
        <v>59</v>
      </c>
      <c r="O642" s="11" t="s">
        <v>61</v>
      </c>
      <c r="P642" s="11">
        <v>0</v>
      </c>
      <c r="Q642" s="11">
        <v>0.41180083890865399</v>
      </c>
      <c r="R642" s="11">
        <v>34</v>
      </c>
      <c r="S642" s="11">
        <v>26</v>
      </c>
      <c r="T642" s="11">
        <v>478.42722930425498</v>
      </c>
      <c r="U642" s="11">
        <v>23.541893972711499</v>
      </c>
      <c r="V642" s="11" t="s">
        <v>56</v>
      </c>
    </row>
    <row r="643" spans="1:22" x14ac:dyDescent="0.3">
      <c r="A643" s="9">
        <v>45354.225694444503</v>
      </c>
      <c r="B643" s="10">
        <v>45354</v>
      </c>
      <c r="C643" s="11">
        <v>2024</v>
      </c>
      <c r="D643" s="11">
        <v>3</v>
      </c>
      <c r="E643" s="11">
        <v>3</v>
      </c>
      <c r="F643" s="11">
        <v>5</v>
      </c>
      <c r="G643" s="11" t="s">
        <v>66</v>
      </c>
      <c r="H643" s="11" t="s">
        <v>65</v>
      </c>
      <c r="I643" s="11">
        <v>40.813721690240598</v>
      </c>
      <c r="J643" s="11">
        <v>-73.976907837050007</v>
      </c>
      <c r="K643" s="11">
        <v>30</v>
      </c>
      <c r="L643" s="11">
        <v>39.598044595896198</v>
      </c>
      <c r="M643" s="11">
        <v>94.551416063442105</v>
      </c>
      <c r="N643" s="11" t="s">
        <v>59</v>
      </c>
      <c r="O643" s="11" t="s">
        <v>58</v>
      </c>
      <c r="P643" s="11">
        <v>0</v>
      </c>
      <c r="Q643" s="11">
        <v>-0.46296067017724502</v>
      </c>
      <c r="R643" s="11">
        <v>64</v>
      </c>
      <c r="S643" s="11">
        <v>39</v>
      </c>
      <c r="T643" s="11">
        <v>407.98238614939902</v>
      </c>
      <c r="U643" s="11">
        <v>11.1591237050575</v>
      </c>
      <c r="V643" s="11" t="s">
        <v>56</v>
      </c>
    </row>
    <row r="644" spans="1:22" x14ac:dyDescent="0.3">
      <c r="A644" s="9">
        <v>45354.229166666701</v>
      </c>
      <c r="B644" s="10">
        <v>45354</v>
      </c>
      <c r="C644" s="11">
        <v>2024</v>
      </c>
      <c r="D644" s="11">
        <v>3</v>
      </c>
      <c r="E644" s="11">
        <v>3</v>
      </c>
      <c r="F644" s="11">
        <v>5</v>
      </c>
      <c r="G644" s="11" t="s">
        <v>66</v>
      </c>
      <c r="H644" s="11" t="s">
        <v>65</v>
      </c>
      <c r="I644" s="11">
        <v>40.670285130183899</v>
      </c>
      <c r="J644" s="11">
        <v>-73.948146982349698</v>
      </c>
      <c r="K644" s="11">
        <v>253</v>
      </c>
      <c r="L644" s="11">
        <v>18.453928413596302</v>
      </c>
      <c r="M644" s="11">
        <v>88.177584316628298</v>
      </c>
      <c r="N644" s="11" t="s">
        <v>57</v>
      </c>
      <c r="O644" s="11" t="s">
        <v>58</v>
      </c>
      <c r="P644" s="11">
        <v>0</v>
      </c>
      <c r="Q644" s="11">
        <v>0.88093488996824898</v>
      </c>
      <c r="R644" s="11">
        <v>27</v>
      </c>
      <c r="S644" s="11">
        <v>47</v>
      </c>
      <c r="T644" s="11">
        <v>342.95685906864799</v>
      </c>
      <c r="U644" s="11">
        <v>20.0250395376607</v>
      </c>
      <c r="V644" s="11" t="s">
        <v>56</v>
      </c>
    </row>
    <row r="645" spans="1:22" x14ac:dyDescent="0.3">
      <c r="A645" s="9">
        <v>45354.232638888898</v>
      </c>
      <c r="B645" s="10">
        <v>45354</v>
      </c>
      <c r="C645" s="11">
        <v>2024</v>
      </c>
      <c r="D645" s="11">
        <v>3</v>
      </c>
      <c r="E645" s="11">
        <v>3</v>
      </c>
      <c r="F645" s="11">
        <v>5</v>
      </c>
      <c r="G645" s="11" t="s">
        <v>66</v>
      </c>
      <c r="H645" s="11" t="s">
        <v>65</v>
      </c>
      <c r="I645" s="11">
        <v>40.734158584004199</v>
      </c>
      <c r="J645" s="11">
        <v>-73.943801487865699</v>
      </c>
      <c r="K645" s="11">
        <v>112</v>
      </c>
      <c r="L645" s="11">
        <v>58.314040177421099</v>
      </c>
      <c r="M645" s="11">
        <v>27.0003728685179</v>
      </c>
      <c r="N645" s="11" t="s">
        <v>59</v>
      </c>
      <c r="O645" s="11" t="s">
        <v>55</v>
      </c>
      <c r="P645" s="11">
        <v>0</v>
      </c>
      <c r="Q645" s="11">
        <v>0.871968877044628</v>
      </c>
      <c r="R645" s="11">
        <v>91</v>
      </c>
      <c r="S645" s="11">
        <v>30</v>
      </c>
      <c r="T645" s="11">
        <v>369.54046702429599</v>
      </c>
      <c r="U645" s="11">
        <v>6.6031303365940204</v>
      </c>
      <c r="V645" s="11" t="s">
        <v>63</v>
      </c>
    </row>
    <row r="646" spans="1:22" x14ac:dyDescent="0.3">
      <c r="A646" s="9">
        <v>45354.236111111102</v>
      </c>
      <c r="B646" s="10">
        <v>45354</v>
      </c>
      <c r="C646" s="11">
        <v>2024</v>
      </c>
      <c r="D646" s="11">
        <v>3</v>
      </c>
      <c r="E646" s="11">
        <v>3</v>
      </c>
      <c r="F646" s="11">
        <v>5</v>
      </c>
      <c r="G646" s="11" t="s">
        <v>66</v>
      </c>
      <c r="H646" s="11" t="s">
        <v>65</v>
      </c>
      <c r="I646" s="11">
        <v>40.625305671294399</v>
      </c>
      <c r="J646" s="11">
        <v>-73.755735113847095</v>
      </c>
      <c r="K646" s="11">
        <v>231</v>
      </c>
      <c r="L646" s="11">
        <v>73.398475286428194</v>
      </c>
      <c r="M646" s="11">
        <v>78.182193621501398</v>
      </c>
      <c r="N646" s="11" t="s">
        <v>54</v>
      </c>
      <c r="O646" s="11" t="s">
        <v>55</v>
      </c>
      <c r="P646" s="11">
        <v>0</v>
      </c>
      <c r="Q646" s="11">
        <v>-0.79332813598208696</v>
      </c>
      <c r="R646" s="11">
        <v>35</v>
      </c>
      <c r="S646" s="11">
        <v>12</v>
      </c>
      <c r="T646" s="11">
        <v>331.22094251090601</v>
      </c>
      <c r="U646" s="11">
        <v>8.0136494230888093</v>
      </c>
      <c r="V646" s="11" t="s">
        <v>56</v>
      </c>
    </row>
    <row r="647" spans="1:22" x14ac:dyDescent="0.3">
      <c r="A647" s="9">
        <v>45354.239583333299</v>
      </c>
      <c r="B647" s="10">
        <v>45354</v>
      </c>
      <c r="C647" s="11">
        <v>2024</v>
      </c>
      <c r="D647" s="11">
        <v>3</v>
      </c>
      <c r="E647" s="11">
        <v>3</v>
      </c>
      <c r="F647" s="11">
        <v>5</v>
      </c>
      <c r="G647" s="11" t="s">
        <v>66</v>
      </c>
      <c r="H647" s="11" t="s">
        <v>65</v>
      </c>
      <c r="I647" s="11">
        <v>40.600562488659001</v>
      </c>
      <c r="J647" s="11">
        <v>-73.932614613218902</v>
      </c>
      <c r="K647" s="11">
        <v>224</v>
      </c>
      <c r="L647" s="11">
        <v>8.0406623269789002</v>
      </c>
      <c r="M647" s="11">
        <v>42.5988521986474</v>
      </c>
      <c r="N647" s="11" t="s">
        <v>59</v>
      </c>
      <c r="O647" s="11" t="s">
        <v>55</v>
      </c>
      <c r="P647" s="11">
        <v>0</v>
      </c>
      <c r="Q647" s="11">
        <v>0.86656821955320795</v>
      </c>
      <c r="R647" s="11">
        <v>40</v>
      </c>
      <c r="S647" s="11">
        <v>35</v>
      </c>
      <c r="T647" s="11">
        <v>321.691004990934</v>
      </c>
      <c r="U647" s="11">
        <v>9.4013741285262409</v>
      </c>
      <c r="V647" s="11" t="s">
        <v>56</v>
      </c>
    </row>
    <row r="648" spans="1:22" x14ac:dyDescent="0.3">
      <c r="A648" s="9">
        <v>45354.243055555598</v>
      </c>
      <c r="B648" s="10">
        <v>45354</v>
      </c>
      <c r="C648" s="11">
        <v>2024</v>
      </c>
      <c r="D648" s="11">
        <v>3</v>
      </c>
      <c r="E648" s="11">
        <v>3</v>
      </c>
      <c r="F648" s="11">
        <v>5</v>
      </c>
      <c r="G648" s="11" t="s">
        <v>66</v>
      </c>
      <c r="H648" s="11" t="s">
        <v>65</v>
      </c>
      <c r="I648" s="11">
        <v>40.886419832827301</v>
      </c>
      <c r="J648" s="11">
        <v>-73.851937644861493</v>
      </c>
      <c r="K648" s="11">
        <v>199</v>
      </c>
      <c r="L648" s="11">
        <v>49.919751381867897</v>
      </c>
      <c r="M648" s="11">
        <v>12.490337627998301</v>
      </c>
      <c r="N648" s="11" t="s">
        <v>59</v>
      </c>
      <c r="O648" s="11" t="s">
        <v>55</v>
      </c>
      <c r="P648" s="11">
        <v>0</v>
      </c>
      <c r="Q648" s="11">
        <v>9.9260559317710204E-2</v>
      </c>
      <c r="R648" s="11">
        <v>37</v>
      </c>
      <c r="S648" s="11">
        <v>0</v>
      </c>
      <c r="T648" s="11">
        <v>324.12181065822301</v>
      </c>
      <c r="U648" s="11">
        <v>9.7484715278085705</v>
      </c>
      <c r="V648" s="11" t="s">
        <v>63</v>
      </c>
    </row>
    <row r="649" spans="1:22" x14ac:dyDescent="0.3">
      <c r="A649" s="9">
        <v>45354.246527777803</v>
      </c>
      <c r="B649" s="10">
        <v>45354</v>
      </c>
      <c r="C649" s="11">
        <v>2024</v>
      </c>
      <c r="D649" s="11">
        <v>3</v>
      </c>
      <c r="E649" s="11">
        <v>3</v>
      </c>
      <c r="F649" s="11">
        <v>5</v>
      </c>
      <c r="G649" s="11" t="s">
        <v>66</v>
      </c>
      <c r="H649" s="11" t="s">
        <v>65</v>
      </c>
      <c r="I649" s="11">
        <v>40.864053231019199</v>
      </c>
      <c r="J649" s="11">
        <v>-73.938491326379093</v>
      </c>
      <c r="K649" s="11">
        <v>168</v>
      </c>
      <c r="L649" s="11">
        <v>55.493801001111699</v>
      </c>
      <c r="M649" s="11">
        <v>39.445936142091398</v>
      </c>
      <c r="N649" s="11" t="s">
        <v>57</v>
      </c>
      <c r="O649" s="11" t="s">
        <v>58</v>
      </c>
      <c r="P649" s="11">
        <v>0</v>
      </c>
      <c r="Q649" s="11">
        <v>0.47205014366236098</v>
      </c>
      <c r="R649" s="11">
        <v>74</v>
      </c>
      <c r="S649" s="11">
        <v>17</v>
      </c>
      <c r="T649" s="11">
        <v>423.40019889195099</v>
      </c>
      <c r="U649" s="11">
        <v>12.126900399243601</v>
      </c>
      <c r="V649" s="11" t="s">
        <v>63</v>
      </c>
    </row>
    <row r="650" spans="1:22" x14ac:dyDescent="0.3">
      <c r="A650" s="9">
        <v>45354.25</v>
      </c>
      <c r="B650" s="10">
        <v>45354</v>
      </c>
      <c r="C650" s="11">
        <v>2024</v>
      </c>
      <c r="D650" s="11">
        <v>3</v>
      </c>
      <c r="E650" s="11">
        <v>3</v>
      </c>
      <c r="F650" s="11">
        <v>6</v>
      </c>
      <c r="G650" s="11" t="s">
        <v>66</v>
      </c>
      <c r="H650" s="11" t="s">
        <v>65</v>
      </c>
      <c r="I650" s="11">
        <v>40.747167171378997</v>
      </c>
      <c r="J650" s="11">
        <v>-73.908362515113097</v>
      </c>
      <c r="K650" s="11">
        <v>256</v>
      </c>
      <c r="L650" s="11">
        <v>49.629441811903398</v>
      </c>
      <c r="M650" s="11">
        <v>77.831523986209604</v>
      </c>
      <c r="N650" s="11" t="s">
        <v>57</v>
      </c>
      <c r="O650" s="11" t="s">
        <v>61</v>
      </c>
      <c r="P650" s="11">
        <v>0</v>
      </c>
      <c r="Q650" s="11">
        <v>-0.619748020583063</v>
      </c>
      <c r="R650" s="11">
        <v>55</v>
      </c>
      <c r="S650" s="11">
        <v>3</v>
      </c>
      <c r="T650" s="11">
        <v>136.02284508772701</v>
      </c>
      <c r="U650" s="11">
        <v>8.8521867345302105</v>
      </c>
      <c r="V650" s="11" t="s">
        <v>56</v>
      </c>
    </row>
    <row r="651" spans="1:22" x14ac:dyDescent="0.3">
      <c r="A651" s="9">
        <v>45354.253472222197</v>
      </c>
      <c r="B651" s="10">
        <v>45354</v>
      </c>
      <c r="C651" s="11">
        <v>2024</v>
      </c>
      <c r="D651" s="11">
        <v>3</v>
      </c>
      <c r="E651" s="11">
        <v>3</v>
      </c>
      <c r="F651" s="11">
        <v>6</v>
      </c>
      <c r="G651" s="11" t="s">
        <v>66</v>
      </c>
      <c r="H651" s="11" t="s">
        <v>65</v>
      </c>
      <c r="I651" s="11">
        <v>40.711696430054303</v>
      </c>
      <c r="J651" s="11">
        <v>-73.749860897646101</v>
      </c>
      <c r="K651" s="11">
        <v>234</v>
      </c>
      <c r="L651" s="11">
        <v>47.814283241656398</v>
      </c>
      <c r="M651" s="11">
        <v>46.284829443892299</v>
      </c>
      <c r="N651" s="11" t="s">
        <v>57</v>
      </c>
      <c r="O651" s="11" t="s">
        <v>55</v>
      </c>
      <c r="P651" s="11">
        <v>0</v>
      </c>
      <c r="Q651" s="11">
        <v>-0.22957722597160601</v>
      </c>
      <c r="R651" s="11">
        <v>28</v>
      </c>
      <c r="S651" s="11">
        <v>47</v>
      </c>
      <c r="T651" s="11">
        <v>468.14855272794102</v>
      </c>
      <c r="U651" s="11">
        <v>15.6707958349321</v>
      </c>
      <c r="V651" s="11" t="s">
        <v>56</v>
      </c>
    </row>
    <row r="652" spans="1:22" x14ac:dyDescent="0.3">
      <c r="A652" s="9">
        <v>45354.256944444503</v>
      </c>
      <c r="B652" s="10">
        <v>45354</v>
      </c>
      <c r="C652" s="11">
        <v>2024</v>
      </c>
      <c r="D652" s="11">
        <v>3</v>
      </c>
      <c r="E652" s="11">
        <v>3</v>
      </c>
      <c r="F652" s="11">
        <v>6</v>
      </c>
      <c r="G652" s="11" t="s">
        <v>66</v>
      </c>
      <c r="H652" s="11" t="s">
        <v>65</v>
      </c>
      <c r="I652" s="11">
        <v>40.714462764510003</v>
      </c>
      <c r="J652" s="11">
        <v>-73.861919292999104</v>
      </c>
      <c r="K652" s="11">
        <v>30</v>
      </c>
      <c r="L652" s="11">
        <v>61.036828061501502</v>
      </c>
      <c r="M652" s="11">
        <v>91.214828853517602</v>
      </c>
      <c r="N652" s="11" t="s">
        <v>54</v>
      </c>
      <c r="O652" s="11" t="s">
        <v>55</v>
      </c>
      <c r="P652" s="11">
        <v>0</v>
      </c>
      <c r="Q652" s="11">
        <v>0.73756783523495095</v>
      </c>
      <c r="R652" s="11">
        <v>57</v>
      </c>
      <c r="S652" s="11">
        <v>44</v>
      </c>
      <c r="T652" s="11">
        <v>236.959316315937</v>
      </c>
      <c r="U652" s="11">
        <v>17.1677475782475</v>
      </c>
      <c r="V652" s="11" t="s">
        <v>56</v>
      </c>
    </row>
    <row r="653" spans="1:22" x14ac:dyDescent="0.3">
      <c r="A653" s="9">
        <v>45354.260416666701</v>
      </c>
      <c r="B653" s="10">
        <v>45354</v>
      </c>
      <c r="C653" s="11">
        <v>2024</v>
      </c>
      <c r="D653" s="11">
        <v>3</v>
      </c>
      <c r="E653" s="11">
        <v>3</v>
      </c>
      <c r="F653" s="11">
        <v>6</v>
      </c>
      <c r="G653" s="11" t="s">
        <v>66</v>
      </c>
      <c r="H653" s="11" t="s">
        <v>65</v>
      </c>
      <c r="I653" s="11">
        <v>40.840771896847201</v>
      </c>
      <c r="J653" s="11">
        <v>-73.722212419654198</v>
      </c>
      <c r="K653" s="11">
        <v>264</v>
      </c>
      <c r="L653" s="11">
        <v>27.217315185373099</v>
      </c>
      <c r="M653" s="11">
        <v>48.999187551867699</v>
      </c>
      <c r="N653" s="11" t="s">
        <v>59</v>
      </c>
      <c r="O653" s="11" t="s">
        <v>58</v>
      </c>
      <c r="P653" s="11">
        <v>0</v>
      </c>
      <c r="Q653" s="11">
        <v>-0.100572535441754</v>
      </c>
      <c r="R653" s="11">
        <v>14</v>
      </c>
      <c r="S653" s="11">
        <v>24</v>
      </c>
      <c r="T653" s="11">
        <v>154.28798241407199</v>
      </c>
      <c r="U653" s="11">
        <v>5.2955403517434201</v>
      </c>
      <c r="V653" s="11" t="s">
        <v>56</v>
      </c>
    </row>
    <row r="654" spans="1:22" x14ac:dyDescent="0.3">
      <c r="A654" s="9">
        <v>45354.263888888898</v>
      </c>
      <c r="B654" s="10">
        <v>45354</v>
      </c>
      <c r="C654" s="11">
        <v>2024</v>
      </c>
      <c r="D654" s="11">
        <v>3</v>
      </c>
      <c r="E654" s="11">
        <v>3</v>
      </c>
      <c r="F654" s="11">
        <v>6</v>
      </c>
      <c r="G654" s="11" t="s">
        <v>66</v>
      </c>
      <c r="H654" s="11" t="s">
        <v>65</v>
      </c>
      <c r="I654" s="11">
        <v>40.805760139506397</v>
      </c>
      <c r="J654" s="11">
        <v>-73.871567803854106</v>
      </c>
      <c r="K654" s="11">
        <v>97</v>
      </c>
      <c r="L654" s="11">
        <v>29.5943206420996</v>
      </c>
      <c r="M654" s="11">
        <v>79.586267861036006</v>
      </c>
      <c r="N654" s="11" t="s">
        <v>54</v>
      </c>
      <c r="O654" s="11" t="s">
        <v>60</v>
      </c>
      <c r="P654" s="11">
        <v>0</v>
      </c>
      <c r="Q654" s="11">
        <v>-0.43886246286739999</v>
      </c>
      <c r="R654" s="11">
        <v>54</v>
      </c>
      <c r="S654" s="11">
        <v>22</v>
      </c>
      <c r="T654" s="11">
        <v>385.16952773729298</v>
      </c>
      <c r="U654" s="11">
        <v>17.741894670800502</v>
      </c>
      <c r="V654" s="11" t="s">
        <v>63</v>
      </c>
    </row>
    <row r="655" spans="1:22" x14ac:dyDescent="0.3">
      <c r="A655" s="9">
        <v>45354.267361111102</v>
      </c>
      <c r="B655" s="10">
        <v>45354</v>
      </c>
      <c r="C655" s="11">
        <v>2024</v>
      </c>
      <c r="D655" s="11">
        <v>3</v>
      </c>
      <c r="E655" s="11">
        <v>3</v>
      </c>
      <c r="F655" s="11">
        <v>6</v>
      </c>
      <c r="G655" s="11" t="s">
        <v>66</v>
      </c>
      <c r="H655" s="11" t="s">
        <v>65</v>
      </c>
      <c r="I655" s="11">
        <v>40.704788310187404</v>
      </c>
      <c r="J655" s="11">
        <v>-73.877723385829199</v>
      </c>
      <c r="K655" s="11">
        <v>290</v>
      </c>
      <c r="L655" s="11">
        <v>7.5355737788211403</v>
      </c>
      <c r="M655" s="11">
        <v>29.390715487322002</v>
      </c>
      <c r="N655" s="11" t="s">
        <v>59</v>
      </c>
      <c r="O655" s="11" t="s">
        <v>55</v>
      </c>
      <c r="P655" s="11">
        <v>0</v>
      </c>
      <c r="Q655" s="11">
        <v>0.129513305356972</v>
      </c>
      <c r="R655" s="11">
        <v>6</v>
      </c>
      <c r="S655" s="11">
        <v>5</v>
      </c>
      <c r="T655" s="11">
        <v>183.714652896177</v>
      </c>
      <c r="U655" s="11">
        <v>21.1770896465476</v>
      </c>
      <c r="V655" s="11" t="s">
        <v>56</v>
      </c>
    </row>
    <row r="656" spans="1:22" x14ac:dyDescent="0.3">
      <c r="A656" s="9">
        <v>45354.270833333299</v>
      </c>
      <c r="B656" s="10">
        <v>45354</v>
      </c>
      <c r="C656" s="11">
        <v>2024</v>
      </c>
      <c r="D656" s="11">
        <v>3</v>
      </c>
      <c r="E656" s="11">
        <v>3</v>
      </c>
      <c r="F656" s="11">
        <v>6</v>
      </c>
      <c r="G656" s="11" t="s">
        <v>66</v>
      </c>
      <c r="H656" s="11" t="s">
        <v>65</v>
      </c>
      <c r="I656" s="11">
        <v>40.855251930983798</v>
      </c>
      <c r="J656" s="11">
        <v>-73.785085971952498</v>
      </c>
      <c r="K656" s="11">
        <v>135</v>
      </c>
      <c r="L656" s="11">
        <v>63.046986644100798</v>
      </c>
      <c r="M656" s="11">
        <v>98.376998139187194</v>
      </c>
      <c r="N656" s="11" t="s">
        <v>59</v>
      </c>
      <c r="O656" s="11" t="s">
        <v>60</v>
      </c>
      <c r="P656" s="11">
        <v>0</v>
      </c>
      <c r="Q656" s="11">
        <v>0.71224869237994104</v>
      </c>
      <c r="R656" s="11">
        <v>2</v>
      </c>
      <c r="S656" s="11">
        <v>47</v>
      </c>
      <c r="T656" s="11">
        <v>256.04632888272698</v>
      </c>
      <c r="U656" s="11">
        <v>13.9936377268476</v>
      </c>
      <c r="V656" s="11" t="s">
        <v>56</v>
      </c>
    </row>
    <row r="657" spans="1:22" x14ac:dyDescent="0.3">
      <c r="A657" s="9">
        <v>45354.274305555598</v>
      </c>
      <c r="B657" s="10">
        <v>45354</v>
      </c>
      <c r="C657" s="11">
        <v>2024</v>
      </c>
      <c r="D657" s="11">
        <v>3</v>
      </c>
      <c r="E657" s="11">
        <v>3</v>
      </c>
      <c r="F657" s="11">
        <v>6</v>
      </c>
      <c r="G657" s="11" t="s">
        <v>66</v>
      </c>
      <c r="H657" s="11" t="s">
        <v>65</v>
      </c>
      <c r="I657" s="11">
        <v>40.808628976283401</v>
      </c>
      <c r="J657" s="11">
        <v>-73.882069096453705</v>
      </c>
      <c r="K657" s="11">
        <v>125</v>
      </c>
      <c r="L657" s="11">
        <v>7.0459459352032701</v>
      </c>
      <c r="M657" s="11">
        <v>93.845500531071906</v>
      </c>
      <c r="N657" s="11" t="s">
        <v>57</v>
      </c>
      <c r="O657" s="11" t="s">
        <v>61</v>
      </c>
      <c r="P657" s="11">
        <v>0</v>
      </c>
      <c r="Q657" s="11">
        <v>0.696553592250026</v>
      </c>
      <c r="R657" s="11">
        <v>9</v>
      </c>
      <c r="S657" s="11">
        <v>11</v>
      </c>
      <c r="T657" s="11">
        <v>497.29521982596401</v>
      </c>
      <c r="U657" s="11">
        <v>18.457166207428902</v>
      </c>
      <c r="V657" s="11" t="s">
        <v>56</v>
      </c>
    </row>
    <row r="658" spans="1:22" x14ac:dyDescent="0.3">
      <c r="A658" s="9">
        <v>45354.277777777803</v>
      </c>
      <c r="B658" s="10">
        <v>45354</v>
      </c>
      <c r="C658" s="11">
        <v>2024</v>
      </c>
      <c r="D658" s="11">
        <v>3</v>
      </c>
      <c r="E658" s="11">
        <v>3</v>
      </c>
      <c r="F658" s="11">
        <v>6</v>
      </c>
      <c r="G658" s="11" t="s">
        <v>66</v>
      </c>
      <c r="H658" s="11" t="s">
        <v>65</v>
      </c>
      <c r="I658" s="11">
        <v>40.885425214814099</v>
      </c>
      <c r="J658" s="11">
        <v>-73.772433479889898</v>
      </c>
      <c r="K658" s="11">
        <v>39</v>
      </c>
      <c r="L658" s="11">
        <v>49.490466232392102</v>
      </c>
      <c r="M658" s="11">
        <v>73.130008550433601</v>
      </c>
      <c r="N658" s="11" t="s">
        <v>54</v>
      </c>
      <c r="O658" s="11" t="s">
        <v>61</v>
      </c>
      <c r="P658" s="11">
        <v>0</v>
      </c>
      <c r="Q658" s="11">
        <v>0.33616608906645301</v>
      </c>
      <c r="R658" s="11">
        <v>5</v>
      </c>
      <c r="S658" s="11">
        <v>0</v>
      </c>
      <c r="T658" s="11">
        <v>471.06433264517102</v>
      </c>
      <c r="U658" s="11">
        <v>22.3510240955288</v>
      </c>
      <c r="V658" s="11" t="s">
        <v>63</v>
      </c>
    </row>
    <row r="659" spans="1:22" x14ac:dyDescent="0.3">
      <c r="A659" s="9">
        <v>45354.28125</v>
      </c>
      <c r="B659" s="10">
        <v>45354</v>
      </c>
      <c r="C659" s="11">
        <v>2024</v>
      </c>
      <c r="D659" s="11">
        <v>3</v>
      </c>
      <c r="E659" s="11">
        <v>3</v>
      </c>
      <c r="F659" s="11">
        <v>6</v>
      </c>
      <c r="G659" s="11" t="s">
        <v>66</v>
      </c>
      <c r="H659" s="11" t="s">
        <v>65</v>
      </c>
      <c r="I659" s="11">
        <v>40.668573190238199</v>
      </c>
      <c r="J659" s="11">
        <v>-73.820436806510898</v>
      </c>
      <c r="K659" s="11">
        <v>43</v>
      </c>
      <c r="L659" s="11">
        <v>14.5389409455045</v>
      </c>
      <c r="M659" s="11">
        <v>21.999572379676401</v>
      </c>
      <c r="N659" s="11" t="s">
        <v>59</v>
      </c>
      <c r="O659" s="11" t="s">
        <v>55</v>
      </c>
      <c r="P659" s="11">
        <v>0</v>
      </c>
      <c r="Q659" s="11">
        <v>-0.38749769057026101</v>
      </c>
      <c r="R659" s="11">
        <v>43</v>
      </c>
      <c r="S659" s="11">
        <v>17</v>
      </c>
      <c r="T659" s="11">
        <v>367.886140152069</v>
      </c>
      <c r="U659" s="11">
        <v>28.566098278261201</v>
      </c>
      <c r="V659" s="11" t="s">
        <v>56</v>
      </c>
    </row>
    <row r="660" spans="1:22" x14ac:dyDescent="0.3">
      <c r="A660" s="9">
        <v>45354.284722222197</v>
      </c>
      <c r="B660" s="10">
        <v>45354</v>
      </c>
      <c r="C660" s="11">
        <v>2024</v>
      </c>
      <c r="D660" s="11">
        <v>3</v>
      </c>
      <c r="E660" s="11">
        <v>3</v>
      </c>
      <c r="F660" s="11">
        <v>6</v>
      </c>
      <c r="G660" s="11" t="s">
        <v>66</v>
      </c>
      <c r="H660" s="11" t="s">
        <v>65</v>
      </c>
      <c r="I660" s="11">
        <v>40.675288577344098</v>
      </c>
      <c r="J660" s="11">
        <v>-73.805648062414903</v>
      </c>
      <c r="K660" s="11">
        <v>63</v>
      </c>
      <c r="L660" s="11">
        <v>77.7119393069258</v>
      </c>
      <c r="M660" s="11">
        <v>33.867325408728199</v>
      </c>
      <c r="N660" s="11" t="s">
        <v>59</v>
      </c>
      <c r="O660" s="11" t="s">
        <v>58</v>
      </c>
      <c r="P660" s="11">
        <v>1</v>
      </c>
      <c r="Q660" s="11">
        <v>-0.60132435797742101</v>
      </c>
      <c r="R660" s="11">
        <v>40</v>
      </c>
      <c r="S660" s="11">
        <v>17</v>
      </c>
      <c r="T660" s="11">
        <v>352.99604184952699</v>
      </c>
      <c r="U660" s="11">
        <v>6.1501480591059199</v>
      </c>
      <c r="V660" s="11" t="s">
        <v>56</v>
      </c>
    </row>
    <row r="661" spans="1:22" x14ac:dyDescent="0.3">
      <c r="A661" s="9">
        <v>45354.288194444503</v>
      </c>
      <c r="B661" s="10">
        <v>45354</v>
      </c>
      <c r="C661" s="11">
        <v>2024</v>
      </c>
      <c r="D661" s="11">
        <v>3</v>
      </c>
      <c r="E661" s="11">
        <v>3</v>
      </c>
      <c r="F661" s="11">
        <v>6</v>
      </c>
      <c r="G661" s="11" t="s">
        <v>66</v>
      </c>
      <c r="H661" s="11" t="s">
        <v>65</v>
      </c>
      <c r="I661" s="11">
        <v>40.749175105401001</v>
      </c>
      <c r="J661" s="11">
        <v>-73.759372754978898</v>
      </c>
      <c r="K661" s="11">
        <v>268</v>
      </c>
      <c r="L661" s="11">
        <v>7.2312978195172501</v>
      </c>
      <c r="M661" s="11">
        <v>62.496666818479497</v>
      </c>
      <c r="N661" s="11" t="s">
        <v>57</v>
      </c>
      <c r="O661" s="11" t="s">
        <v>58</v>
      </c>
      <c r="P661" s="11">
        <v>0</v>
      </c>
      <c r="Q661" s="11">
        <v>-0.68873994068878297</v>
      </c>
      <c r="R661" s="11">
        <v>75</v>
      </c>
      <c r="S661" s="11">
        <v>10</v>
      </c>
      <c r="T661" s="11">
        <v>265.25221015490501</v>
      </c>
      <c r="U661" s="11">
        <v>11.791915163689399</v>
      </c>
      <c r="V661" s="11" t="s">
        <v>56</v>
      </c>
    </row>
    <row r="662" spans="1:22" x14ac:dyDescent="0.3">
      <c r="A662" s="9">
        <v>45354.291666666701</v>
      </c>
      <c r="B662" s="10">
        <v>45354</v>
      </c>
      <c r="C662" s="11">
        <v>2024</v>
      </c>
      <c r="D662" s="11">
        <v>3</v>
      </c>
      <c r="E662" s="11">
        <v>3</v>
      </c>
      <c r="F662" s="11">
        <v>7</v>
      </c>
      <c r="G662" s="11" t="s">
        <v>66</v>
      </c>
      <c r="H662" s="11" t="s">
        <v>65</v>
      </c>
      <c r="I662" s="11">
        <v>40.689436230404503</v>
      </c>
      <c r="J662" s="11">
        <v>-73.738757951373799</v>
      </c>
      <c r="K662" s="11">
        <v>114</v>
      </c>
      <c r="L662" s="11">
        <v>78.720761053994494</v>
      </c>
      <c r="M662" s="11">
        <v>18.0944351392675</v>
      </c>
      <c r="N662" s="11" t="s">
        <v>57</v>
      </c>
      <c r="O662" s="11" t="s">
        <v>60</v>
      </c>
      <c r="P662" s="11">
        <v>0</v>
      </c>
      <c r="Q662" s="11">
        <v>-0.16188088245670401</v>
      </c>
      <c r="R662" s="11">
        <v>64</v>
      </c>
      <c r="S662" s="11">
        <v>48</v>
      </c>
      <c r="T662" s="11">
        <v>265.59161395331199</v>
      </c>
      <c r="U662" s="11">
        <v>22.0142474382172</v>
      </c>
      <c r="V662" s="11" t="s">
        <v>63</v>
      </c>
    </row>
    <row r="663" spans="1:22" x14ac:dyDescent="0.3">
      <c r="A663" s="9">
        <v>45354.295138888898</v>
      </c>
      <c r="B663" s="10">
        <v>45354</v>
      </c>
      <c r="C663" s="11">
        <v>2024</v>
      </c>
      <c r="D663" s="11">
        <v>3</v>
      </c>
      <c r="E663" s="11">
        <v>3</v>
      </c>
      <c r="F663" s="11">
        <v>7</v>
      </c>
      <c r="G663" s="11" t="s">
        <v>66</v>
      </c>
      <c r="H663" s="11" t="s">
        <v>65</v>
      </c>
      <c r="I663" s="11">
        <v>40.6979027578329</v>
      </c>
      <c r="J663" s="11">
        <v>-73.782819966131399</v>
      </c>
      <c r="K663" s="11">
        <v>205</v>
      </c>
      <c r="L663" s="11">
        <v>35.035631947642003</v>
      </c>
      <c r="M663" s="11">
        <v>20.661113331389299</v>
      </c>
      <c r="N663" s="11" t="s">
        <v>54</v>
      </c>
      <c r="O663" s="11" t="s">
        <v>55</v>
      </c>
      <c r="P663" s="11">
        <v>0</v>
      </c>
      <c r="Q663" s="11">
        <v>1.28509024830218E-2</v>
      </c>
      <c r="R663" s="11">
        <v>22</v>
      </c>
      <c r="S663" s="11">
        <v>37</v>
      </c>
      <c r="T663" s="11">
        <v>326.57025560362899</v>
      </c>
      <c r="U663" s="11">
        <v>10.784946831571199</v>
      </c>
      <c r="V663" s="11" t="s">
        <v>56</v>
      </c>
    </row>
    <row r="664" spans="1:22" x14ac:dyDescent="0.3">
      <c r="A664" s="9">
        <v>45354.298611111102</v>
      </c>
      <c r="B664" s="10">
        <v>45354</v>
      </c>
      <c r="C664" s="11">
        <v>2024</v>
      </c>
      <c r="D664" s="11">
        <v>3</v>
      </c>
      <c r="E664" s="11">
        <v>3</v>
      </c>
      <c r="F664" s="11">
        <v>7</v>
      </c>
      <c r="G664" s="11" t="s">
        <v>66</v>
      </c>
      <c r="H664" s="11" t="s">
        <v>65</v>
      </c>
      <c r="I664" s="11">
        <v>40.830576211339697</v>
      </c>
      <c r="J664" s="11">
        <v>-73.809314680230202</v>
      </c>
      <c r="K664" s="11">
        <v>19</v>
      </c>
      <c r="L664" s="11">
        <v>63.484765003691699</v>
      </c>
      <c r="M664" s="11">
        <v>50.795382441233798</v>
      </c>
      <c r="N664" s="11" t="s">
        <v>57</v>
      </c>
      <c r="O664" s="11" t="s">
        <v>55</v>
      </c>
      <c r="P664" s="11">
        <v>0</v>
      </c>
      <c r="Q664" s="11">
        <v>0.57931534659481698</v>
      </c>
      <c r="R664" s="11">
        <v>55</v>
      </c>
      <c r="S664" s="11">
        <v>40</v>
      </c>
      <c r="T664" s="11">
        <v>106.468744225509</v>
      </c>
      <c r="U664" s="11">
        <v>6.5097399936126301</v>
      </c>
      <c r="V664" s="11" t="s">
        <v>63</v>
      </c>
    </row>
    <row r="665" spans="1:22" x14ac:dyDescent="0.3">
      <c r="A665" s="9">
        <v>45354.302083333299</v>
      </c>
      <c r="B665" s="10">
        <v>45354</v>
      </c>
      <c r="C665" s="11">
        <v>2024</v>
      </c>
      <c r="D665" s="11">
        <v>3</v>
      </c>
      <c r="E665" s="11">
        <v>3</v>
      </c>
      <c r="F665" s="11">
        <v>7</v>
      </c>
      <c r="G665" s="11" t="s">
        <v>66</v>
      </c>
      <c r="H665" s="11" t="s">
        <v>65</v>
      </c>
      <c r="I665" s="11">
        <v>40.723619549760699</v>
      </c>
      <c r="J665" s="11">
        <v>-73.923532020078596</v>
      </c>
      <c r="K665" s="11">
        <v>158</v>
      </c>
      <c r="L665" s="11">
        <v>62.718500319801002</v>
      </c>
      <c r="M665" s="11">
        <v>74.995763148252394</v>
      </c>
      <c r="N665" s="11" t="s">
        <v>57</v>
      </c>
      <c r="O665" s="11" t="s">
        <v>55</v>
      </c>
      <c r="P665" s="11">
        <v>0</v>
      </c>
      <c r="Q665" s="11">
        <v>-0.113409735259794</v>
      </c>
      <c r="R665" s="11">
        <v>45</v>
      </c>
      <c r="S665" s="11">
        <v>4</v>
      </c>
      <c r="T665" s="11">
        <v>199.798843537653</v>
      </c>
      <c r="U665" s="11">
        <v>26.1109928657878</v>
      </c>
      <c r="V665" s="11" t="s">
        <v>63</v>
      </c>
    </row>
    <row r="666" spans="1:22" x14ac:dyDescent="0.3">
      <c r="A666" s="9">
        <v>45354.305555555598</v>
      </c>
      <c r="B666" s="10">
        <v>45354</v>
      </c>
      <c r="C666" s="11">
        <v>2024</v>
      </c>
      <c r="D666" s="11">
        <v>3</v>
      </c>
      <c r="E666" s="11">
        <v>3</v>
      </c>
      <c r="F666" s="11">
        <v>7</v>
      </c>
      <c r="G666" s="11" t="s">
        <v>66</v>
      </c>
      <c r="H666" s="11" t="s">
        <v>65</v>
      </c>
      <c r="I666" s="11">
        <v>40.762665110144198</v>
      </c>
      <c r="J666" s="11">
        <v>-73.703298981764206</v>
      </c>
      <c r="K666" s="11">
        <v>200</v>
      </c>
      <c r="L666" s="11">
        <v>56.558946301171403</v>
      </c>
      <c r="M666" s="11">
        <v>67.447368636564207</v>
      </c>
      <c r="N666" s="11" t="s">
        <v>59</v>
      </c>
      <c r="O666" s="11" t="s">
        <v>58</v>
      </c>
      <c r="P666" s="11">
        <v>0</v>
      </c>
      <c r="Q666" s="11">
        <v>0.90491248554327197</v>
      </c>
      <c r="R666" s="11">
        <v>32</v>
      </c>
      <c r="S666" s="11">
        <v>0</v>
      </c>
      <c r="T666" s="11">
        <v>373.976622016227</v>
      </c>
      <c r="U666" s="11">
        <v>24.2172563266205</v>
      </c>
      <c r="V666" s="11" t="s">
        <v>63</v>
      </c>
    </row>
    <row r="667" spans="1:22" x14ac:dyDescent="0.3">
      <c r="A667" s="9">
        <v>45354.309027777803</v>
      </c>
      <c r="B667" s="10">
        <v>45354</v>
      </c>
      <c r="C667" s="11">
        <v>2024</v>
      </c>
      <c r="D667" s="11">
        <v>3</v>
      </c>
      <c r="E667" s="11">
        <v>3</v>
      </c>
      <c r="F667" s="11">
        <v>7</v>
      </c>
      <c r="G667" s="11" t="s">
        <v>66</v>
      </c>
      <c r="H667" s="11" t="s">
        <v>65</v>
      </c>
      <c r="I667" s="11">
        <v>40.825577029283501</v>
      </c>
      <c r="J667" s="11">
        <v>-73.784639400846203</v>
      </c>
      <c r="K667" s="11">
        <v>113</v>
      </c>
      <c r="L667" s="11">
        <v>7.6618311874846299</v>
      </c>
      <c r="M667" s="11">
        <v>29.8756734213257</v>
      </c>
      <c r="N667" s="11" t="s">
        <v>57</v>
      </c>
      <c r="O667" s="11" t="s">
        <v>61</v>
      </c>
      <c r="P667" s="11">
        <v>0</v>
      </c>
      <c r="Q667" s="11">
        <v>-0.244871883198433</v>
      </c>
      <c r="R667" s="11">
        <v>70</v>
      </c>
      <c r="S667" s="11">
        <v>40</v>
      </c>
      <c r="T667" s="11">
        <v>395.642687307561</v>
      </c>
      <c r="U667" s="11">
        <v>29.039171121970199</v>
      </c>
      <c r="V667" s="11" t="s">
        <v>56</v>
      </c>
    </row>
    <row r="668" spans="1:22" x14ac:dyDescent="0.3">
      <c r="A668" s="9">
        <v>45354.3125</v>
      </c>
      <c r="B668" s="10">
        <v>45354</v>
      </c>
      <c r="C668" s="11">
        <v>2024</v>
      </c>
      <c r="D668" s="11">
        <v>3</v>
      </c>
      <c r="E668" s="11">
        <v>3</v>
      </c>
      <c r="F668" s="11">
        <v>7</v>
      </c>
      <c r="G668" s="11" t="s">
        <v>66</v>
      </c>
      <c r="H668" s="11" t="s">
        <v>65</v>
      </c>
      <c r="I668" s="11">
        <v>40.659040928673697</v>
      </c>
      <c r="J668" s="11">
        <v>-73.9150205275471</v>
      </c>
      <c r="K668" s="11">
        <v>177</v>
      </c>
      <c r="L668" s="11">
        <v>66.790921099473195</v>
      </c>
      <c r="M668" s="11">
        <v>97.846115395847505</v>
      </c>
      <c r="N668" s="11" t="s">
        <v>57</v>
      </c>
      <c r="O668" s="11" t="s">
        <v>60</v>
      </c>
      <c r="P668" s="11">
        <v>1</v>
      </c>
      <c r="Q668" s="11">
        <v>-0.16176896607388899</v>
      </c>
      <c r="R668" s="11">
        <v>77</v>
      </c>
      <c r="S668" s="11">
        <v>35</v>
      </c>
      <c r="T668" s="11">
        <v>273.19427111507099</v>
      </c>
      <c r="U668" s="11">
        <v>14.309866099428101</v>
      </c>
      <c r="V668" s="11" t="s">
        <v>56</v>
      </c>
    </row>
    <row r="669" spans="1:22" x14ac:dyDescent="0.3">
      <c r="A669" s="9">
        <v>45354.315972222197</v>
      </c>
      <c r="B669" s="10">
        <v>45354</v>
      </c>
      <c r="C669" s="11">
        <v>2024</v>
      </c>
      <c r="D669" s="11">
        <v>3</v>
      </c>
      <c r="E669" s="11">
        <v>3</v>
      </c>
      <c r="F669" s="11">
        <v>7</v>
      </c>
      <c r="G669" s="11" t="s">
        <v>66</v>
      </c>
      <c r="H669" s="11" t="s">
        <v>65</v>
      </c>
      <c r="I669" s="11">
        <v>40.833930189566999</v>
      </c>
      <c r="J669" s="11">
        <v>-73.924282303490003</v>
      </c>
      <c r="K669" s="11">
        <v>94</v>
      </c>
      <c r="L669" s="11">
        <v>27.188483246026902</v>
      </c>
      <c r="M669" s="11">
        <v>37.748298023060798</v>
      </c>
      <c r="N669" s="11" t="s">
        <v>54</v>
      </c>
      <c r="O669" s="11" t="s">
        <v>61</v>
      </c>
      <c r="P669" s="11">
        <v>0</v>
      </c>
      <c r="Q669" s="11">
        <v>-0.96096190801993298</v>
      </c>
      <c r="R669" s="11">
        <v>80</v>
      </c>
      <c r="S669" s="11">
        <v>24</v>
      </c>
      <c r="T669" s="11">
        <v>478.720927756739</v>
      </c>
      <c r="U669" s="11">
        <v>27.547087566983699</v>
      </c>
      <c r="V669" s="11" t="s">
        <v>63</v>
      </c>
    </row>
    <row r="670" spans="1:22" x14ac:dyDescent="0.3">
      <c r="A670" s="9">
        <v>45354.319444444503</v>
      </c>
      <c r="B670" s="10">
        <v>45354</v>
      </c>
      <c r="C670" s="11">
        <v>2024</v>
      </c>
      <c r="D670" s="11">
        <v>3</v>
      </c>
      <c r="E670" s="11">
        <v>3</v>
      </c>
      <c r="F670" s="11">
        <v>7</v>
      </c>
      <c r="G670" s="11" t="s">
        <v>66</v>
      </c>
      <c r="H670" s="11" t="s">
        <v>65</v>
      </c>
      <c r="I670" s="11">
        <v>40.760991077555602</v>
      </c>
      <c r="J670" s="11">
        <v>-73.997789471803699</v>
      </c>
      <c r="K670" s="11">
        <v>246</v>
      </c>
      <c r="L670" s="11">
        <v>40.145171439228903</v>
      </c>
      <c r="M670" s="11">
        <v>75.469440417202193</v>
      </c>
      <c r="N670" s="11" t="s">
        <v>59</v>
      </c>
      <c r="O670" s="11" t="s">
        <v>61</v>
      </c>
      <c r="P670" s="11">
        <v>0</v>
      </c>
      <c r="Q670" s="11">
        <v>0.50292272258843895</v>
      </c>
      <c r="R670" s="11">
        <v>71</v>
      </c>
      <c r="S670" s="11">
        <v>39</v>
      </c>
      <c r="T670" s="11">
        <v>372.05508747177998</v>
      </c>
      <c r="U670" s="11">
        <v>20.3339342711682</v>
      </c>
      <c r="V670" s="11" t="s">
        <v>56</v>
      </c>
    </row>
    <row r="671" spans="1:22" x14ac:dyDescent="0.3">
      <c r="A671" s="9">
        <v>45354.322916666701</v>
      </c>
      <c r="B671" s="10">
        <v>45354</v>
      </c>
      <c r="C671" s="11">
        <v>2024</v>
      </c>
      <c r="D671" s="11">
        <v>3</v>
      </c>
      <c r="E671" s="11">
        <v>3</v>
      </c>
      <c r="F671" s="11">
        <v>7</v>
      </c>
      <c r="G671" s="11" t="s">
        <v>66</v>
      </c>
      <c r="H671" s="11" t="s">
        <v>65</v>
      </c>
      <c r="I671" s="11">
        <v>40.761579206333401</v>
      </c>
      <c r="J671" s="11">
        <v>-73.834817057027195</v>
      </c>
      <c r="K671" s="11">
        <v>204</v>
      </c>
      <c r="L671" s="11">
        <v>77.544305767967401</v>
      </c>
      <c r="M671" s="11">
        <v>15.838442771114201</v>
      </c>
      <c r="N671" s="11" t="s">
        <v>59</v>
      </c>
      <c r="O671" s="11" t="s">
        <v>58</v>
      </c>
      <c r="P671" s="11">
        <v>0</v>
      </c>
      <c r="Q671" s="11">
        <v>0.42262419035842402</v>
      </c>
      <c r="R671" s="11">
        <v>75</v>
      </c>
      <c r="S671" s="11">
        <v>45</v>
      </c>
      <c r="T671" s="11">
        <v>277.065863938029</v>
      </c>
      <c r="U671" s="11">
        <v>11.1135528947613</v>
      </c>
      <c r="V671" s="11" t="s">
        <v>56</v>
      </c>
    </row>
    <row r="672" spans="1:22" x14ac:dyDescent="0.3">
      <c r="A672" s="9">
        <v>45354.326388888898</v>
      </c>
      <c r="B672" s="10">
        <v>45354</v>
      </c>
      <c r="C672" s="11">
        <v>2024</v>
      </c>
      <c r="D672" s="11">
        <v>3</v>
      </c>
      <c r="E672" s="11">
        <v>3</v>
      </c>
      <c r="F672" s="11">
        <v>7</v>
      </c>
      <c r="G672" s="11" t="s">
        <v>66</v>
      </c>
      <c r="H672" s="11" t="s">
        <v>65</v>
      </c>
      <c r="I672" s="11">
        <v>40.831421346939997</v>
      </c>
      <c r="J672" s="11">
        <v>-73.890876812889999</v>
      </c>
      <c r="K672" s="11">
        <v>61</v>
      </c>
      <c r="L672" s="11">
        <v>13.6002740006239</v>
      </c>
      <c r="M672" s="11">
        <v>25.264523262130002</v>
      </c>
      <c r="N672" s="11" t="s">
        <v>54</v>
      </c>
      <c r="O672" s="11" t="s">
        <v>61</v>
      </c>
      <c r="P672" s="11">
        <v>0</v>
      </c>
      <c r="Q672" s="11">
        <v>-0.29706814067950399</v>
      </c>
      <c r="R672" s="11">
        <v>99</v>
      </c>
      <c r="S672" s="11">
        <v>42</v>
      </c>
      <c r="T672" s="11">
        <v>53.616173017163398</v>
      </c>
      <c r="U672" s="11">
        <v>25.134000968470001</v>
      </c>
      <c r="V672" s="11" t="s">
        <v>56</v>
      </c>
    </row>
    <row r="673" spans="1:22" x14ac:dyDescent="0.3">
      <c r="A673" s="9">
        <v>45354.329861111102</v>
      </c>
      <c r="B673" s="10">
        <v>45354</v>
      </c>
      <c r="C673" s="11">
        <v>2024</v>
      </c>
      <c r="D673" s="11">
        <v>3</v>
      </c>
      <c r="E673" s="11">
        <v>3</v>
      </c>
      <c r="F673" s="11">
        <v>7</v>
      </c>
      <c r="G673" s="11" t="s">
        <v>66</v>
      </c>
      <c r="H673" s="11" t="s">
        <v>65</v>
      </c>
      <c r="I673" s="11">
        <v>40.880838164830898</v>
      </c>
      <c r="J673" s="11">
        <v>-73.944749641325103</v>
      </c>
      <c r="K673" s="11">
        <v>281</v>
      </c>
      <c r="L673" s="11">
        <v>46.235972828380604</v>
      </c>
      <c r="M673" s="11">
        <v>87.120456289427395</v>
      </c>
      <c r="N673" s="11" t="s">
        <v>57</v>
      </c>
      <c r="O673" s="11" t="s">
        <v>58</v>
      </c>
      <c r="P673" s="11">
        <v>0</v>
      </c>
      <c r="Q673" s="11">
        <v>-0.35291732736651499</v>
      </c>
      <c r="R673" s="11">
        <v>49</v>
      </c>
      <c r="S673" s="11">
        <v>29</v>
      </c>
      <c r="T673" s="11">
        <v>397.18051201869503</v>
      </c>
      <c r="U673" s="11">
        <v>7.62625710030514</v>
      </c>
      <c r="V673" s="11" t="s">
        <v>56</v>
      </c>
    </row>
    <row r="674" spans="1:22" x14ac:dyDescent="0.3">
      <c r="A674" s="9">
        <v>45354.333333333299</v>
      </c>
      <c r="B674" s="10">
        <v>45354</v>
      </c>
      <c r="C674" s="11">
        <v>2024</v>
      </c>
      <c r="D674" s="11">
        <v>3</v>
      </c>
      <c r="E674" s="11">
        <v>3</v>
      </c>
      <c r="F674" s="11">
        <v>8</v>
      </c>
      <c r="G674" s="11" t="s">
        <v>66</v>
      </c>
      <c r="H674" s="11" t="s">
        <v>65</v>
      </c>
      <c r="I674" s="11">
        <v>40.838422345897399</v>
      </c>
      <c r="J674" s="11">
        <v>-73.754058268023797</v>
      </c>
      <c r="K674" s="11">
        <v>227</v>
      </c>
      <c r="L674" s="11">
        <v>67.351956785550499</v>
      </c>
      <c r="M674" s="11">
        <v>91.920062178702494</v>
      </c>
      <c r="N674" s="11" t="s">
        <v>59</v>
      </c>
      <c r="O674" s="11" t="s">
        <v>61</v>
      </c>
      <c r="P674" s="11">
        <v>0</v>
      </c>
      <c r="Q674" s="11">
        <v>0.24514867530882201</v>
      </c>
      <c r="R674" s="11">
        <v>90</v>
      </c>
      <c r="S674" s="11">
        <v>20</v>
      </c>
      <c r="T674" s="11">
        <v>360.05800935326101</v>
      </c>
      <c r="U674" s="11">
        <v>29.8609452076441</v>
      </c>
      <c r="V674" s="11" t="s">
        <v>56</v>
      </c>
    </row>
    <row r="675" spans="1:22" x14ac:dyDescent="0.3">
      <c r="A675" s="9">
        <v>45354.336805555598</v>
      </c>
      <c r="B675" s="10">
        <v>45354</v>
      </c>
      <c r="C675" s="11">
        <v>2024</v>
      </c>
      <c r="D675" s="11">
        <v>3</v>
      </c>
      <c r="E675" s="11">
        <v>3</v>
      </c>
      <c r="F675" s="11">
        <v>8</v>
      </c>
      <c r="G675" s="11" t="s">
        <v>66</v>
      </c>
      <c r="H675" s="11" t="s">
        <v>65</v>
      </c>
      <c r="I675" s="11">
        <v>40.8025204208178</v>
      </c>
      <c r="J675" s="11">
        <v>-73.753700848629094</v>
      </c>
      <c r="K675" s="11">
        <v>135</v>
      </c>
      <c r="L675" s="11">
        <v>60.606877544990297</v>
      </c>
      <c r="M675" s="11">
        <v>80.499668256162494</v>
      </c>
      <c r="N675" s="11" t="s">
        <v>57</v>
      </c>
      <c r="O675" s="11" t="s">
        <v>55</v>
      </c>
      <c r="P675" s="11">
        <v>0</v>
      </c>
      <c r="Q675" s="11">
        <v>0.62234473424087899</v>
      </c>
      <c r="R675" s="11">
        <v>7</v>
      </c>
      <c r="S675" s="11">
        <v>33</v>
      </c>
      <c r="T675" s="11">
        <v>187.86961288616601</v>
      </c>
      <c r="U675" s="11">
        <v>17.807462128581701</v>
      </c>
      <c r="V675" s="11" t="s">
        <v>56</v>
      </c>
    </row>
    <row r="676" spans="1:22" x14ac:dyDescent="0.3">
      <c r="A676" s="9">
        <v>45354.340277777803</v>
      </c>
      <c r="B676" s="10">
        <v>45354</v>
      </c>
      <c r="C676" s="11">
        <v>2024</v>
      </c>
      <c r="D676" s="11">
        <v>3</v>
      </c>
      <c r="E676" s="11">
        <v>3</v>
      </c>
      <c r="F676" s="11">
        <v>8</v>
      </c>
      <c r="G676" s="11" t="s">
        <v>66</v>
      </c>
      <c r="H676" s="11" t="s">
        <v>65</v>
      </c>
      <c r="I676" s="11">
        <v>40.650384081995099</v>
      </c>
      <c r="J676" s="11">
        <v>-73.816897160831104</v>
      </c>
      <c r="K676" s="11">
        <v>132</v>
      </c>
      <c r="L676" s="11">
        <v>11.9929051207213</v>
      </c>
      <c r="M676" s="11">
        <v>93.255659056957199</v>
      </c>
      <c r="N676" s="11" t="s">
        <v>59</v>
      </c>
      <c r="O676" s="11" t="s">
        <v>58</v>
      </c>
      <c r="P676" s="11">
        <v>0</v>
      </c>
      <c r="Q676" s="11">
        <v>-0.178136719181193</v>
      </c>
      <c r="R676" s="11">
        <v>1</v>
      </c>
      <c r="S676" s="11">
        <v>45</v>
      </c>
      <c r="T676" s="11">
        <v>362.17519255405398</v>
      </c>
      <c r="U676" s="11">
        <v>16.079131493161398</v>
      </c>
      <c r="V676" s="11" t="s">
        <v>56</v>
      </c>
    </row>
    <row r="677" spans="1:22" x14ac:dyDescent="0.3">
      <c r="A677" s="9">
        <v>45354.34375</v>
      </c>
      <c r="B677" s="10">
        <v>45354</v>
      </c>
      <c r="C677" s="11">
        <v>2024</v>
      </c>
      <c r="D677" s="11">
        <v>3</v>
      </c>
      <c r="E677" s="11">
        <v>3</v>
      </c>
      <c r="F677" s="11">
        <v>8</v>
      </c>
      <c r="G677" s="11" t="s">
        <v>66</v>
      </c>
      <c r="H677" s="11" t="s">
        <v>65</v>
      </c>
      <c r="I677" s="11">
        <v>40.703891654879797</v>
      </c>
      <c r="J677" s="11">
        <v>-73.989583166806995</v>
      </c>
      <c r="K677" s="11">
        <v>216</v>
      </c>
      <c r="L677" s="11">
        <v>49.149326102625203</v>
      </c>
      <c r="M677" s="11">
        <v>97.508470365878694</v>
      </c>
      <c r="N677" s="11" t="s">
        <v>59</v>
      </c>
      <c r="O677" s="11" t="s">
        <v>60</v>
      </c>
      <c r="P677" s="11">
        <v>0</v>
      </c>
      <c r="Q677" s="11">
        <v>0.40068755439404002</v>
      </c>
      <c r="R677" s="11">
        <v>25</v>
      </c>
      <c r="S677" s="11">
        <v>49</v>
      </c>
      <c r="T677" s="11">
        <v>392.22365727643103</v>
      </c>
      <c r="U677" s="11">
        <v>9.8248580203570501</v>
      </c>
      <c r="V677" s="11" t="s">
        <v>56</v>
      </c>
    </row>
    <row r="678" spans="1:22" x14ac:dyDescent="0.3">
      <c r="A678" s="9">
        <v>45354.347222222197</v>
      </c>
      <c r="B678" s="10">
        <v>45354</v>
      </c>
      <c r="C678" s="11">
        <v>2024</v>
      </c>
      <c r="D678" s="11">
        <v>3</v>
      </c>
      <c r="E678" s="11">
        <v>3</v>
      </c>
      <c r="F678" s="11">
        <v>8</v>
      </c>
      <c r="G678" s="11" t="s">
        <v>66</v>
      </c>
      <c r="H678" s="11" t="s">
        <v>65</v>
      </c>
      <c r="I678" s="11">
        <v>40.700385100516499</v>
      </c>
      <c r="J678" s="11">
        <v>-73.8945485558299</v>
      </c>
      <c r="K678" s="11">
        <v>116</v>
      </c>
      <c r="L678" s="11">
        <v>21.7286627732665</v>
      </c>
      <c r="M678" s="11">
        <v>43.1774649888971</v>
      </c>
      <c r="N678" s="11" t="s">
        <v>54</v>
      </c>
      <c r="O678" s="11" t="s">
        <v>60</v>
      </c>
      <c r="P678" s="11">
        <v>0</v>
      </c>
      <c r="Q678" s="11">
        <v>-2.8805570200826899E-2</v>
      </c>
      <c r="R678" s="11">
        <v>50</v>
      </c>
      <c r="S678" s="11">
        <v>1</v>
      </c>
      <c r="T678" s="11">
        <v>59.871892874574399</v>
      </c>
      <c r="U678" s="11">
        <v>16.380300744400301</v>
      </c>
      <c r="V678" s="11" t="s">
        <v>63</v>
      </c>
    </row>
    <row r="679" spans="1:22" x14ac:dyDescent="0.3">
      <c r="A679" s="9">
        <v>45354.350694444503</v>
      </c>
      <c r="B679" s="10">
        <v>45354</v>
      </c>
      <c r="C679" s="11">
        <v>2024</v>
      </c>
      <c r="D679" s="11">
        <v>3</v>
      </c>
      <c r="E679" s="11">
        <v>3</v>
      </c>
      <c r="F679" s="11">
        <v>8</v>
      </c>
      <c r="G679" s="11" t="s">
        <v>66</v>
      </c>
      <c r="H679" s="11" t="s">
        <v>65</v>
      </c>
      <c r="I679" s="11">
        <v>40.671250223904799</v>
      </c>
      <c r="J679" s="11">
        <v>-73.866135833734305</v>
      </c>
      <c r="K679" s="11">
        <v>253</v>
      </c>
      <c r="L679" s="11">
        <v>17.193213647178101</v>
      </c>
      <c r="M679" s="11">
        <v>10.471281622757701</v>
      </c>
      <c r="N679" s="11" t="s">
        <v>54</v>
      </c>
      <c r="O679" s="11" t="s">
        <v>60</v>
      </c>
      <c r="P679" s="11">
        <v>0</v>
      </c>
      <c r="Q679" s="11">
        <v>3.01795098230042E-2</v>
      </c>
      <c r="R679" s="11">
        <v>47</v>
      </c>
      <c r="S679" s="11">
        <v>8</v>
      </c>
      <c r="T679" s="11">
        <v>340.171722435307</v>
      </c>
      <c r="U679" s="11">
        <v>10.4184832519674</v>
      </c>
      <c r="V679" s="11" t="s">
        <v>56</v>
      </c>
    </row>
    <row r="680" spans="1:22" x14ac:dyDescent="0.3">
      <c r="A680" s="9">
        <v>45354.354166666701</v>
      </c>
      <c r="B680" s="10">
        <v>45354</v>
      </c>
      <c r="C680" s="11">
        <v>2024</v>
      </c>
      <c r="D680" s="11">
        <v>3</v>
      </c>
      <c r="E680" s="11">
        <v>3</v>
      </c>
      <c r="F680" s="11">
        <v>8</v>
      </c>
      <c r="G680" s="11" t="s">
        <v>66</v>
      </c>
      <c r="H680" s="11" t="s">
        <v>65</v>
      </c>
      <c r="I680" s="11">
        <v>40.694910075742399</v>
      </c>
      <c r="J680" s="11">
        <v>-73.747824552565802</v>
      </c>
      <c r="K680" s="11">
        <v>218</v>
      </c>
      <c r="L680" s="11">
        <v>47.469816258998499</v>
      </c>
      <c r="M680" s="11">
        <v>75.789292421063607</v>
      </c>
      <c r="N680" s="11" t="s">
        <v>54</v>
      </c>
      <c r="O680" s="11" t="s">
        <v>61</v>
      </c>
      <c r="P680" s="11">
        <v>0</v>
      </c>
      <c r="Q680" s="11">
        <v>-0.33490205166195602</v>
      </c>
      <c r="R680" s="11">
        <v>77</v>
      </c>
      <c r="S680" s="11">
        <v>39</v>
      </c>
      <c r="T680" s="11">
        <v>450.51730647722502</v>
      </c>
      <c r="U680" s="11">
        <v>6.8294255405193098</v>
      </c>
      <c r="V680" s="11" t="s">
        <v>56</v>
      </c>
    </row>
    <row r="681" spans="1:22" x14ac:dyDescent="0.3">
      <c r="A681" s="9">
        <v>45354.357638888898</v>
      </c>
      <c r="B681" s="10">
        <v>45354</v>
      </c>
      <c r="C681" s="11">
        <v>2024</v>
      </c>
      <c r="D681" s="11">
        <v>3</v>
      </c>
      <c r="E681" s="11">
        <v>3</v>
      </c>
      <c r="F681" s="11">
        <v>8</v>
      </c>
      <c r="G681" s="11" t="s">
        <v>66</v>
      </c>
      <c r="H681" s="11" t="s">
        <v>65</v>
      </c>
      <c r="I681" s="11">
        <v>40.601665307680797</v>
      </c>
      <c r="J681" s="11">
        <v>-73.978393858049699</v>
      </c>
      <c r="K681" s="11">
        <v>239</v>
      </c>
      <c r="L681" s="11">
        <v>74.541686113080104</v>
      </c>
      <c r="M681" s="11">
        <v>12.4372915100993</v>
      </c>
      <c r="N681" s="11" t="s">
        <v>54</v>
      </c>
      <c r="O681" s="11" t="s">
        <v>60</v>
      </c>
      <c r="P681" s="11">
        <v>0</v>
      </c>
      <c r="Q681" s="11">
        <v>0.37280311422219897</v>
      </c>
      <c r="R681" s="11">
        <v>98</v>
      </c>
      <c r="S681" s="11">
        <v>20</v>
      </c>
      <c r="T681" s="11">
        <v>173.703219015965</v>
      </c>
      <c r="U681" s="11">
        <v>24.040170137759699</v>
      </c>
      <c r="V681" s="11" t="s">
        <v>56</v>
      </c>
    </row>
    <row r="682" spans="1:22" x14ac:dyDescent="0.3">
      <c r="A682" s="9">
        <v>45354.361111111102</v>
      </c>
      <c r="B682" s="10">
        <v>45354</v>
      </c>
      <c r="C682" s="11">
        <v>2024</v>
      </c>
      <c r="D682" s="11">
        <v>3</v>
      </c>
      <c r="E682" s="11">
        <v>3</v>
      </c>
      <c r="F682" s="11">
        <v>8</v>
      </c>
      <c r="G682" s="11" t="s">
        <v>66</v>
      </c>
      <c r="H682" s="11" t="s">
        <v>65</v>
      </c>
      <c r="I682" s="11">
        <v>40.868785040793703</v>
      </c>
      <c r="J682" s="11">
        <v>-73.779118067608096</v>
      </c>
      <c r="K682" s="11">
        <v>270</v>
      </c>
      <c r="L682" s="11">
        <v>30.3915937875203</v>
      </c>
      <c r="M682" s="11">
        <v>14.788522831936399</v>
      </c>
      <c r="N682" s="11" t="s">
        <v>57</v>
      </c>
      <c r="O682" s="11" t="s">
        <v>60</v>
      </c>
      <c r="P682" s="11">
        <v>0</v>
      </c>
      <c r="Q682" s="11">
        <v>-6.3207403510569596E-2</v>
      </c>
      <c r="R682" s="11">
        <v>97</v>
      </c>
      <c r="S682" s="11">
        <v>13</v>
      </c>
      <c r="T682" s="11">
        <v>360.84947278088703</v>
      </c>
      <c r="U682" s="11">
        <v>29.827473064175202</v>
      </c>
      <c r="V682" s="11" t="s">
        <v>56</v>
      </c>
    </row>
    <row r="683" spans="1:22" x14ac:dyDescent="0.3">
      <c r="A683" s="9">
        <v>45354.364583333299</v>
      </c>
      <c r="B683" s="10">
        <v>45354</v>
      </c>
      <c r="C683" s="11">
        <v>2024</v>
      </c>
      <c r="D683" s="11">
        <v>3</v>
      </c>
      <c r="E683" s="11">
        <v>3</v>
      </c>
      <c r="F683" s="11">
        <v>8</v>
      </c>
      <c r="G683" s="11" t="s">
        <v>66</v>
      </c>
      <c r="H683" s="11" t="s">
        <v>65</v>
      </c>
      <c r="I683" s="11">
        <v>40.890679454580102</v>
      </c>
      <c r="J683" s="11">
        <v>-73.9413184076232</v>
      </c>
      <c r="K683" s="11">
        <v>35</v>
      </c>
      <c r="L683" s="11">
        <v>58.216219102522402</v>
      </c>
      <c r="M683" s="11">
        <v>87.732330645523604</v>
      </c>
      <c r="N683" s="11" t="s">
        <v>57</v>
      </c>
      <c r="O683" s="11" t="s">
        <v>60</v>
      </c>
      <c r="P683" s="11">
        <v>0</v>
      </c>
      <c r="Q683" s="11">
        <v>0.32376192372729301</v>
      </c>
      <c r="R683" s="11">
        <v>78</v>
      </c>
      <c r="S683" s="11">
        <v>31</v>
      </c>
      <c r="T683" s="11">
        <v>464.26487311138197</v>
      </c>
      <c r="U683" s="11">
        <v>15.7170362984143</v>
      </c>
      <c r="V683" s="11" t="s">
        <v>56</v>
      </c>
    </row>
    <row r="684" spans="1:22" x14ac:dyDescent="0.3">
      <c r="A684" s="9">
        <v>45354.368055555598</v>
      </c>
      <c r="B684" s="10">
        <v>45354</v>
      </c>
      <c r="C684" s="11">
        <v>2024</v>
      </c>
      <c r="D684" s="11">
        <v>3</v>
      </c>
      <c r="E684" s="11">
        <v>3</v>
      </c>
      <c r="F684" s="11">
        <v>8</v>
      </c>
      <c r="G684" s="11" t="s">
        <v>66</v>
      </c>
      <c r="H684" s="11" t="s">
        <v>65</v>
      </c>
      <c r="I684" s="11">
        <v>40.810109749746097</v>
      </c>
      <c r="J684" s="11">
        <v>-73.899089504936597</v>
      </c>
      <c r="K684" s="11">
        <v>214</v>
      </c>
      <c r="L684" s="11">
        <v>66.867330693281701</v>
      </c>
      <c r="M684" s="11">
        <v>77.762836753595806</v>
      </c>
      <c r="N684" s="11" t="s">
        <v>54</v>
      </c>
      <c r="O684" s="11" t="s">
        <v>60</v>
      </c>
      <c r="P684" s="11">
        <v>0</v>
      </c>
      <c r="Q684" s="11">
        <v>-0.94963992915885598</v>
      </c>
      <c r="R684" s="11">
        <v>36</v>
      </c>
      <c r="S684" s="11">
        <v>13</v>
      </c>
      <c r="T684" s="11">
        <v>373.20075789905502</v>
      </c>
      <c r="U684" s="11">
        <v>15.1898866127441</v>
      </c>
      <c r="V684" s="11" t="s">
        <v>56</v>
      </c>
    </row>
    <row r="685" spans="1:22" x14ac:dyDescent="0.3">
      <c r="A685" s="9">
        <v>45354.371527777803</v>
      </c>
      <c r="B685" s="10">
        <v>45354</v>
      </c>
      <c r="C685" s="11">
        <v>2024</v>
      </c>
      <c r="D685" s="11">
        <v>3</v>
      </c>
      <c r="E685" s="11">
        <v>3</v>
      </c>
      <c r="F685" s="11">
        <v>8</v>
      </c>
      <c r="G685" s="11" t="s">
        <v>66</v>
      </c>
      <c r="H685" s="11" t="s">
        <v>65</v>
      </c>
      <c r="I685" s="11">
        <v>40.657947862236597</v>
      </c>
      <c r="J685" s="11">
        <v>-73.841722733336994</v>
      </c>
      <c r="K685" s="11">
        <v>194</v>
      </c>
      <c r="L685" s="11">
        <v>44.334648615571098</v>
      </c>
      <c r="M685" s="11">
        <v>21.850826730347499</v>
      </c>
      <c r="N685" s="11" t="s">
        <v>59</v>
      </c>
      <c r="O685" s="11" t="s">
        <v>58</v>
      </c>
      <c r="P685" s="11">
        <v>0</v>
      </c>
      <c r="Q685" s="11">
        <v>-7.9727797141001699E-2</v>
      </c>
      <c r="R685" s="11">
        <v>30</v>
      </c>
      <c r="S685" s="11">
        <v>15</v>
      </c>
      <c r="T685" s="11">
        <v>115.16257055573</v>
      </c>
      <c r="U685" s="11">
        <v>15.290321156932</v>
      </c>
      <c r="V685" s="11" t="s">
        <v>63</v>
      </c>
    </row>
    <row r="686" spans="1:22" x14ac:dyDescent="0.3">
      <c r="A686" s="9">
        <v>45354.375</v>
      </c>
      <c r="B686" s="10">
        <v>45354</v>
      </c>
      <c r="C686" s="11">
        <v>2024</v>
      </c>
      <c r="D686" s="11">
        <v>3</v>
      </c>
      <c r="E686" s="11">
        <v>3</v>
      </c>
      <c r="F686" s="11">
        <v>9</v>
      </c>
      <c r="G686" s="11" t="s">
        <v>66</v>
      </c>
      <c r="H686" s="11" t="s">
        <v>65</v>
      </c>
      <c r="I686" s="11">
        <v>40.7085016654298</v>
      </c>
      <c r="J686" s="11">
        <v>-73.957301162456901</v>
      </c>
      <c r="K686" s="11">
        <v>160</v>
      </c>
      <c r="L686" s="11">
        <v>45.523275744804302</v>
      </c>
      <c r="M686" s="11">
        <v>41.401760460685701</v>
      </c>
      <c r="N686" s="11" t="s">
        <v>54</v>
      </c>
      <c r="O686" s="11" t="s">
        <v>61</v>
      </c>
      <c r="P686" s="11">
        <v>0</v>
      </c>
      <c r="Q686" s="11">
        <v>0.92938452820019701</v>
      </c>
      <c r="R686" s="11">
        <v>9</v>
      </c>
      <c r="S686" s="11">
        <v>43</v>
      </c>
      <c r="T686" s="11">
        <v>142.272550640709</v>
      </c>
      <c r="U686" s="11">
        <v>6.8160556755806603</v>
      </c>
      <c r="V686" s="11" t="s">
        <v>63</v>
      </c>
    </row>
    <row r="687" spans="1:22" x14ac:dyDescent="0.3">
      <c r="A687" s="9">
        <v>45354.378472222197</v>
      </c>
      <c r="B687" s="10">
        <v>45354</v>
      </c>
      <c r="C687" s="11">
        <v>2024</v>
      </c>
      <c r="D687" s="11">
        <v>3</v>
      </c>
      <c r="E687" s="11">
        <v>3</v>
      </c>
      <c r="F687" s="11">
        <v>9</v>
      </c>
      <c r="G687" s="11" t="s">
        <v>66</v>
      </c>
      <c r="H687" s="11" t="s">
        <v>65</v>
      </c>
      <c r="I687" s="11">
        <v>40.881862725367498</v>
      </c>
      <c r="J687" s="11">
        <v>-73.884236752107796</v>
      </c>
      <c r="K687" s="11">
        <v>271</v>
      </c>
      <c r="L687" s="11">
        <v>69.177061940481707</v>
      </c>
      <c r="M687" s="11">
        <v>31.347677785819499</v>
      </c>
      <c r="N687" s="11" t="s">
        <v>54</v>
      </c>
      <c r="O687" s="11" t="s">
        <v>55</v>
      </c>
      <c r="P687" s="11">
        <v>0</v>
      </c>
      <c r="Q687" s="11">
        <v>0.63107020596324004</v>
      </c>
      <c r="R687" s="11">
        <v>17</v>
      </c>
      <c r="S687" s="11">
        <v>39</v>
      </c>
      <c r="T687" s="11">
        <v>361.10709752384798</v>
      </c>
      <c r="U687" s="11">
        <v>24.858290308015501</v>
      </c>
      <c r="V687" s="11" t="s">
        <v>56</v>
      </c>
    </row>
    <row r="688" spans="1:22" x14ac:dyDescent="0.3">
      <c r="A688" s="9">
        <v>45354.381944444503</v>
      </c>
      <c r="B688" s="10">
        <v>45354</v>
      </c>
      <c r="C688" s="11">
        <v>2024</v>
      </c>
      <c r="D688" s="11">
        <v>3</v>
      </c>
      <c r="E688" s="11">
        <v>3</v>
      </c>
      <c r="F688" s="11">
        <v>9</v>
      </c>
      <c r="G688" s="11" t="s">
        <v>66</v>
      </c>
      <c r="H688" s="11" t="s">
        <v>65</v>
      </c>
      <c r="I688" s="11">
        <v>40.782678363916901</v>
      </c>
      <c r="J688" s="11">
        <v>-73.974831943438403</v>
      </c>
      <c r="K688" s="11">
        <v>155</v>
      </c>
      <c r="L688" s="11">
        <v>76.179178264468007</v>
      </c>
      <c r="M688" s="11">
        <v>18.560744736838</v>
      </c>
      <c r="N688" s="11" t="s">
        <v>54</v>
      </c>
      <c r="O688" s="11" t="s">
        <v>58</v>
      </c>
      <c r="P688" s="11">
        <v>0</v>
      </c>
      <c r="Q688" s="11">
        <v>-0.57376047008775799</v>
      </c>
      <c r="R688" s="11">
        <v>39</v>
      </c>
      <c r="S688" s="11">
        <v>38</v>
      </c>
      <c r="T688" s="11">
        <v>462.55869506314798</v>
      </c>
      <c r="U688" s="11">
        <v>29.5791353931712</v>
      </c>
      <c r="V688" s="11" t="s">
        <v>63</v>
      </c>
    </row>
    <row r="689" spans="1:22" x14ac:dyDescent="0.3">
      <c r="A689" s="9">
        <v>45354.385416666701</v>
      </c>
      <c r="B689" s="10">
        <v>45354</v>
      </c>
      <c r="C689" s="11">
        <v>2024</v>
      </c>
      <c r="D689" s="11">
        <v>3</v>
      </c>
      <c r="E689" s="11">
        <v>3</v>
      </c>
      <c r="F689" s="11">
        <v>9</v>
      </c>
      <c r="G689" s="11" t="s">
        <v>66</v>
      </c>
      <c r="H689" s="11" t="s">
        <v>65</v>
      </c>
      <c r="I689" s="11">
        <v>40.781988636635297</v>
      </c>
      <c r="J689" s="11">
        <v>-73.825099081788906</v>
      </c>
      <c r="K689" s="11">
        <v>25</v>
      </c>
      <c r="L689" s="11">
        <v>33.0767021595112</v>
      </c>
      <c r="M689" s="11">
        <v>40.224813668663302</v>
      </c>
      <c r="N689" s="11" t="s">
        <v>57</v>
      </c>
      <c r="O689" s="11" t="s">
        <v>55</v>
      </c>
      <c r="P689" s="11">
        <v>0</v>
      </c>
      <c r="Q689" s="11">
        <v>-9.1386779264107404E-2</v>
      </c>
      <c r="R689" s="11">
        <v>35</v>
      </c>
      <c r="S689" s="11">
        <v>45</v>
      </c>
      <c r="T689" s="11">
        <v>409.97092175972898</v>
      </c>
      <c r="U689" s="11">
        <v>18.013512221155199</v>
      </c>
      <c r="V689" s="11" t="s">
        <v>63</v>
      </c>
    </row>
    <row r="690" spans="1:22" x14ac:dyDescent="0.3">
      <c r="A690" s="9">
        <v>45354.388888888898</v>
      </c>
      <c r="B690" s="10">
        <v>45354</v>
      </c>
      <c r="C690" s="11">
        <v>2024</v>
      </c>
      <c r="D690" s="11">
        <v>3</v>
      </c>
      <c r="E690" s="11">
        <v>3</v>
      </c>
      <c r="F690" s="11">
        <v>9</v>
      </c>
      <c r="G690" s="11" t="s">
        <v>66</v>
      </c>
      <c r="H690" s="11" t="s">
        <v>65</v>
      </c>
      <c r="I690" s="11">
        <v>40.784498037188797</v>
      </c>
      <c r="J690" s="11">
        <v>-73.813740651476706</v>
      </c>
      <c r="K690" s="11">
        <v>185</v>
      </c>
      <c r="L690" s="11">
        <v>17.9799172069064</v>
      </c>
      <c r="M690" s="11">
        <v>33.905546547022603</v>
      </c>
      <c r="N690" s="11" t="s">
        <v>54</v>
      </c>
      <c r="O690" s="11" t="s">
        <v>61</v>
      </c>
      <c r="P690" s="11">
        <v>0</v>
      </c>
      <c r="Q690" s="11">
        <v>4.5463156208749501E-2</v>
      </c>
      <c r="R690" s="11">
        <v>97</v>
      </c>
      <c r="S690" s="11">
        <v>41</v>
      </c>
      <c r="T690" s="11">
        <v>426.195748029203</v>
      </c>
      <c r="U690" s="11">
        <v>6.7859398449117396</v>
      </c>
      <c r="V690" s="11" t="s">
        <v>56</v>
      </c>
    </row>
    <row r="691" spans="1:22" x14ac:dyDescent="0.3">
      <c r="A691" s="9">
        <v>45354.392361111102</v>
      </c>
      <c r="B691" s="10">
        <v>45354</v>
      </c>
      <c r="C691" s="11">
        <v>2024</v>
      </c>
      <c r="D691" s="11">
        <v>3</v>
      </c>
      <c r="E691" s="11">
        <v>3</v>
      </c>
      <c r="F691" s="11">
        <v>9</v>
      </c>
      <c r="G691" s="11" t="s">
        <v>66</v>
      </c>
      <c r="H691" s="11" t="s">
        <v>65</v>
      </c>
      <c r="I691" s="11">
        <v>40.730573169175202</v>
      </c>
      <c r="J691" s="11">
        <v>-73.716943192171698</v>
      </c>
      <c r="K691" s="11">
        <v>215</v>
      </c>
      <c r="L691" s="11">
        <v>23.492886259736</v>
      </c>
      <c r="M691" s="11">
        <v>84.767386365458293</v>
      </c>
      <c r="N691" s="11" t="s">
        <v>54</v>
      </c>
      <c r="O691" s="11" t="s">
        <v>58</v>
      </c>
      <c r="P691" s="11">
        <v>0</v>
      </c>
      <c r="Q691" s="11">
        <v>0.61300033184206804</v>
      </c>
      <c r="R691" s="11">
        <v>38</v>
      </c>
      <c r="S691" s="11">
        <v>28</v>
      </c>
      <c r="T691" s="11">
        <v>401.681131325303</v>
      </c>
      <c r="U691" s="11">
        <v>14.3770614939036</v>
      </c>
      <c r="V691" s="11" t="s">
        <v>56</v>
      </c>
    </row>
    <row r="692" spans="1:22" x14ac:dyDescent="0.3">
      <c r="A692" s="9">
        <v>45354.395833333299</v>
      </c>
      <c r="B692" s="10">
        <v>45354</v>
      </c>
      <c r="C692" s="11">
        <v>2024</v>
      </c>
      <c r="D692" s="11">
        <v>3</v>
      </c>
      <c r="E692" s="11">
        <v>3</v>
      </c>
      <c r="F692" s="11">
        <v>9</v>
      </c>
      <c r="G692" s="11" t="s">
        <v>66</v>
      </c>
      <c r="H692" s="11" t="s">
        <v>65</v>
      </c>
      <c r="I692" s="11">
        <v>40.726979111135897</v>
      </c>
      <c r="J692" s="11">
        <v>-73.702711265442403</v>
      </c>
      <c r="K692" s="11">
        <v>70</v>
      </c>
      <c r="L692" s="11">
        <v>78.836838925306594</v>
      </c>
      <c r="M692" s="11">
        <v>67.5504909796514</v>
      </c>
      <c r="N692" s="11" t="s">
        <v>54</v>
      </c>
      <c r="O692" s="11" t="s">
        <v>61</v>
      </c>
      <c r="P692" s="11">
        <v>0</v>
      </c>
      <c r="Q692" s="11">
        <v>0.82702031392582998</v>
      </c>
      <c r="R692" s="11">
        <v>45</v>
      </c>
      <c r="S692" s="11">
        <v>8</v>
      </c>
      <c r="T692" s="11">
        <v>168.02826383200301</v>
      </c>
      <c r="U692" s="11">
        <v>26.4018388039235</v>
      </c>
      <c r="V692" s="11" t="s">
        <v>63</v>
      </c>
    </row>
    <row r="693" spans="1:22" x14ac:dyDescent="0.3">
      <c r="A693" s="9">
        <v>45354.399305555598</v>
      </c>
      <c r="B693" s="10">
        <v>45354</v>
      </c>
      <c r="C693" s="11">
        <v>2024</v>
      </c>
      <c r="D693" s="11">
        <v>3</v>
      </c>
      <c r="E693" s="11">
        <v>3</v>
      </c>
      <c r="F693" s="11">
        <v>9</v>
      </c>
      <c r="G693" s="11" t="s">
        <v>66</v>
      </c>
      <c r="H693" s="11" t="s">
        <v>65</v>
      </c>
      <c r="I693" s="11">
        <v>40.6884893758766</v>
      </c>
      <c r="J693" s="11">
        <v>-73.8259532715349</v>
      </c>
      <c r="K693" s="11">
        <v>124</v>
      </c>
      <c r="L693" s="11">
        <v>51.769477237493199</v>
      </c>
      <c r="M693" s="11">
        <v>77.707688363057002</v>
      </c>
      <c r="N693" s="11" t="s">
        <v>59</v>
      </c>
      <c r="O693" s="11" t="s">
        <v>61</v>
      </c>
      <c r="P693" s="11">
        <v>0</v>
      </c>
      <c r="Q693" s="11">
        <v>-0.405589637279057</v>
      </c>
      <c r="R693" s="11">
        <v>78</v>
      </c>
      <c r="S693" s="11">
        <v>20</v>
      </c>
      <c r="T693" s="11">
        <v>129.58261568390401</v>
      </c>
      <c r="U693" s="11">
        <v>26.828751893291599</v>
      </c>
      <c r="V693" s="11" t="s">
        <v>63</v>
      </c>
    </row>
    <row r="694" spans="1:22" x14ac:dyDescent="0.3">
      <c r="A694" s="9">
        <v>45354.402777777803</v>
      </c>
      <c r="B694" s="10">
        <v>45354</v>
      </c>
      <c r="C694" s="11">
        <v>2024</v>
      </c>
      <c r="D694" s="11">
        <v>3</v>
      </c>
      <c r="E694" s="11">
        <v>3</v>
      </c>
      <c r="F694" s="11">
        <v>9</v>
      </c>
      <c r="G694" s="11" t="s">
        <v>66</v>
      </c>
      <c r="H694" s="11" t="s">
        <v>65</v>
      </c>
      <c r="I694" s="11">
        <v>40.895899848531499</v>
      </c>
      <c r="J694" s="11">
        <v>-73.782100909198604</v>
      </c>
      <c r="K694" s="11">
        <v>247</v>
      </c>
      <c r="L694" s="11">
        <v>68.199838838151393</v>
      </c>
      <c r="M694" s="11">
        <v>86.678589653539902</v>
      </c>
      <c r="N694" s="11" t="s">
        <v>57</v>
      </c>
      <c r="O694" s="11" t="s">
        <v>61</v>
      </c>
      <c r="P694" s="11">
        <v>0</v>
      </c>
      <c r="Q694" s="11">
        <v>-0.43172929002719401</v>
      </c>
      <c r="R694" s="11">
        <v>17</v>
      </c>
      <c r="S694" s="11">
        <v>0</v>
      </c>
      <c r="T694" s="11">
        <v>294.12196286829499</v>
      </c>
      <c r="U694" s="11">
        <v>11.218106905491</v>
      </c>
      <c r="V694" s="11" t="s">
        <v>56</v>
      </c>
    </row>
    <row r="695" spans="1:22" x14ac:dyDescent="0.3">
      <c r="A695" s="9">
        <v>45354.40625</v>
      </c>
      <c r="B695" s="10">
        <v>45354</v>
      </c>
      <c r="C695" s="11">
        <v>2024</v>
      </c>
      <c r="D695" s="11">
        <v>3</v>
      </c>
      <c r="E695" s="11">
        <v>3</v>
      </c>
      <c r="F695" s="11">
        <v>9</v>
      </c>
      <c r="G695" s="11" t="s">
        <v>66</v>
      </c>
      <c r="H695" s="11" t="s">
        <v>65</v>
      </c>
      <c r="I695" s="11">
        <v>40.845756960466097</v>
      </c>
      <c r="J695" s="11">
        <v>-73.767909408637195</v>
      </c>
      <c r="K695" s="11">
        <v>163</v>
      </c>
      <c r="L695" s="11">
        <v>45.127115398301797</v>
      </c>
      <c r="M695" s="11">
        <v>98.579829489765302</v>
      </c>
      <c r="N695" s="11" t="s">
        <v>59</v>
      </c>
      <c r="O695" s="11" t="s">
        <v>60</v>
      </c>
      <c r="P695" s="11">
        <v>0</v>
      </c>
      <c r="Q695" s="11">
        <v>7.1220400501870604E-2</v>
      </c>
      <c r="R695" s="11">
        <v>83</v>
      </c>
      <c r="S695" s="11">
        <v>8</v>
      </c>
      <c r="T695" s="11">
        <v>289.81770830334699</v>
      </c>
      <c r="U695" s="11">
        <v>19.457907659045901</v>
      </c>
      <c r="V695" s="11" t="s">
        <v>56</v>
      </c>
    </row>
    <row r="696" spans="1:22" x14ac:dyDescent="0.3">
      <c r="A696" s="9">
        <v>45354.409722222197</v>
      </c>
      <c r="B696" s="10">
        <v>45354</v>
      </c>
      <c r="C696" s="11">
        <v>2024</v>
      </c>
      <c r="D696" s="11">
        <v>3</v>
      </c>
      <c r="E696" s="11">
        <v>3</v>
      </c>
      <c r="F696" s="11">
        <v>9</v>
      </c>
      <c r="G696" s="11" t="s">
        <v>66</v>
      </c>
      <c r="H696" s="11" t="s">
        <v>65</v>
      </c>
      <c r="I696" s="11">
        <v>40.775008737542102</v>
      </c>
      <c r="J696" s="11">
        <v>-73.812101182622797</v>
      </c>
      <c r="K696" s="11">
        <v>221</v>
      </c>
      <c r="L696" s="11">
        <v>11.2630741446795</v>
      </c>
      <c r="M696" s="11">
        <v>17.523521309172398</v>
      </c>
      <c r="N696" s="11" t="s">
        <v>54</v>
      </c>
      <c r="O696" s="11" t="s">
        <v>60</v>
      </c>
      <c r="P696" s="11">
        <v>0</v>
      </c>
      <c r="Q696" s="11">
        <v>-4.6588040947186798E-2</v>
      </c>
      <c r="R696" s="11">
        <v>89</v>
      </c>
      <c r="S696" s="11">
        <v>18</v>
      </c>
      <c r="T696" s="11">
        <v>257.73039709223798</v>
      </c>
      <c r="U696" s="11">
        <v>24.534176689855801</v>
      </c>
      <c r="V696" s="11" t="s">
        <v>56</v>
      </c>
    </row>
    <row r="697" spans="1:22" x14ac:dyDescent="0.3">
      <c r="A697" s="9">
        <v>45354.413194444503</v>
      </c>
      <c r="B697" s="10">
        <v>45354</v>
      </c>
      <c r="C697" s="11">
        <v>2024</v>
      </c>
      <c r="D697" s="11">
        <v>3</v>
      </c>
      <c r="E697" s="11">
        <v>3</v>
      </c>
      <c r="F697" s="11">
        <v>9</v>
      </c>
      <c r="G697" s="11" t="s">
        <v>66</v>
      </c>
      <c r="H697" s="11" t="s">
        <v>65</v>
      </c>
      <c r="I697" s="11">
        <v>40.649218775304099</v>
      </c>
      <c r="J697" s="11">
        <v>-73.803277775570606</v>
      </c>
      <c r="K697" s="11">
        <v>107</v>
      </c>
      <c r="L697" s="11">
        <v>15.919422732821699</v>
      </c>
      <c r="M697" s="11">
        <v>88.730449161538601</v>
      </c>
      <c r="N697" s="11" t="s">
        <v>57</v>
      </c>
      <c r="O697" s="11" t="s">
        <v>61</v>
      </c>
      <c r="P697" s="11">
        <v>0</v>
      </c>
      <c r="Q697" s="11">
        <v>0.97622752860169304</v>
      </c>
      <c r="R697" s="11">
        <v>97</v>
      </c>
      <c r="S697" s="11">
        <v>0</v>
      </c>
      <c r="T697" s="11">
        <v>86.279264262515099</v>
      </c>
      <c r="U697" s="11">
        <v>9.7541026950082799</v>
      </c>
      <c r="V697" s="11" t="s">
        <v>56</v>
      </c>
    </row>
    <row r="698" spans="1:22" x14ac:dyDescent="0.3">
      <c r="A698" s="9">
        <v>45354.416666666701</v>
      </c>
      <c r="B698" s="10">
        <v>45354</v>
      </c>
      <c r="C698" s="11">
        <v>2024</v>
      </c>
      <c r="D698" s="11">
        <v>3</v>
      </c>
      <c r="E698" s="11">
        <v>3</v>
      </c>
      <c r="F698" s="11">
        <v>10</v>
      </c>
      <c r="G698" s="11" t="s">
        <v>66</v>
      </c>
      <c r="H698" s="11" t="s">
        <v>65</v>
      </c>
      <c r="I698" s="11">
        <v>40.631002656216502</v>
      </c>
      <c r="J698" s="11">
        <v>-73.913681348970599</v>
      </c>
      <c r="K698" s="11">
        <v>273</v>
      </c>
      <c r="L698" s="11">
        <v>45.692817439943198</v>
      </c>
      <c r="M698" s="11">
        <v>26.276784908393498</v>
      </c>
      <c r="N698" s="11" t="s">
        <v>54</v>
      </c>
      <c r="O698" s="11" t="s">
        <v>55</v>
      </c>
      <c r="P698" s="11">
        <v>0</v>
      </c>
      <c r="Q698" s="11">
        <v>-0.65988534155638501</v>
      </c>
      <c r="R698" s="11">
        <v>78</v>
      </c>
      <c r="S698" s="11">
        <v>2</v>
      </c>
      <c r="T698" s="11">
        <v>249.33494599616401</v>
      </c>
      <c r="U698" s="11">
        <v>12.7820701202444</v>
      </c>
      <c r="V698" s="11" t="s">
        <v>56</v>
      </c>
    </row>
    <row r="699" spans="1:22" x14ac:dyDescent="0.3">
      <c r="A699" s="9">
        <v>45354.420138888898</v>
      </c>
      <c r="B699" s="10">
        <v>45354</v>
      </c>
      <c r="C699" s="11">
        <v>2024</v>
      </c>
      <c r="D699" s="11">
        <v>3</v>
      </c>
      <c r="E699" s="11">
        <v>3</v>
      </c>
      <c r="F699" s="11">
        <v>10</v>
      </c>
      <c r="G699" s="11" t="s">
        <v>66</v>
      </c>
      <c r="H699" s="11" t="s">
        <v>65</v>
      </c>
      <c r="I699" s="11">
        <v>40.764066014163703</v>
      </c>
      <c r="J699" s="11">
        <v>-73.773410450195399</v>
      </c>
      <c r="K699" s="11">
        <v>239</v>
      </c>
      <c r="L699" s="11">
        <v>29.921278516600101</v>
      </c>
      <c r="M699" s="11">
        <v>58.077580531658597</v>
      </c>
      <c r="N699" s="11" t="s">
        <v>59</v>
      </c>
      <c r="O699" s="11" t="s">
        <v>55</v>
      </c>
      <c r="P699" s="11">
        <v>1</v>
      </c>
      <c r="Q699" s="11">
        <v>-0.94279398280163396</v>
      </c>
      <c r="R699" s="11">
        <v>36</v>
      </c>
      <c r="S699" s="11">
        <v>45</v>
      </c>
      <c r="T699" s="11">
        <v>58.038388235837097</v>
      </c>
      <c r="U699" s="11">
        <v>28.725593225790099</v>
      </c>
      <c r="V699" s="11" t="s">
        <v>56</v>
      </c>
    </row>
    <row r="700" spans="1:22" x14ac:dyDescent="0.3">
      <c r="A700" s="9">
        <v>45354.423611111102</v>
      </c>
      <c r="B700" s="10">
        <v>45354</v>
      </c>
      <c r="C700" s="11">
        <v>2024</v>
      </c>
      <c r="D700" s="11">
        <v>3</v>
      </c>
      <c r="E700" s="11">
        <v>3</v>
      </c>
      <c r="F700" s="11">
        <v>10</v>
      </c>
      <c r="G700" s="11" t="s">
        <v>66</v>
      </c>
      <c r="H700" s="11" t="s">
        <v>65</v>
      </c>
      <c r="I700" s="11">
        <v>40.627184718880898</v>
      </c>
      <c r="J700" s="11">
        <v>-73.876436967246093</v>
      </c>
      <c r="K700" s="11">
        <v>275</v>
      </c>
      <c r="L700" s="11">
        <v>34.846690522782602</v>
      </c>
      <c r="M700" s="11">
        <v>10.6699405045761</v>
      </c>
      <c r="N700" s="11" t="s">
        <v>57</v>
      </c>
      <c r="O700" s="11" t="s">
        <v>61</v>
      </c>
      <c r="P700" s="11">
        <v>0</v>
      </c>
      <c r="Q700" s="11">
        <v>0.57100288188501502</v>
      </c>
      <c r="R700" s="11">
        <v>7</v>
      </c>
      <c r="S700" s="11">
        <v>1</v>
      </c>
      <c r="T700" s="11">
        <v>321.97059879290902</v>
      </c>
      <c r="U700" s="11">
        <v>8.1141880244470208</v>
      </c>
      <c r="V700" s="11" t="s">
        <v>56</v>
      </c>
    </row>
    <row r="701" spans="1:22" x14ac:dyDescent="0.3">
      <c r="A701" s="9">
        <v>45354.427083333299</v>
      </c>
      <c r="B701" s="10">
        <v>45354</v>
      </c>
      <c r="C701" s="11">
        <v>2024</v>
      </c>
      <c r="D701" s="11">
        <v>3</v>
      </c>
      <c r="E701" s="11">
        <v>3</v>
      </c>
      <c r="F701" s="11">
        <v>10</v>
      </c>
      <c r="G701" s="11" t="s">
        <v>66</v>
      </c>
      <c r="H701" s="11" t="s">
        <v>65</v>
      </c>
      <c r="I701" s="11">
        <v>40.769184773803197</v>
      </c>
      <c r="J701" s="11">
        <v>-73.713682214115394</v>
      </c>
      <c r="K701" s="11">
        <v>74</v>
      </c>
      <c r="L701" s="11">
        <v>21.187366268685299</v>
      </c>
      <c r="M701" s="11">
        <v>69.520703518976404</v>
      </c>
      <c r="N701" s="11" t="s">
        <v>57</v>
      </c>
      <c r="O701" s="11" t="s">
        <v>60</v>
      </c>
      <c r="P701" s="11">
        <v>0</v>
      </c>
      <c r="Q701" s="11">
        <v>-0.88476883077526902</v>
      </c>
      <c r="R701" s="11">
        <v>81</v>
      </c>
      <c r="S701" s="11">
        <v>42</v>
      </c>
      <c r="T701" s="11">
        <v>304.77931058524899</v>
      </c>
      <c r="U701" s="11">
        <v>6.6763090383514596</v>
      </c>
      <c r="V701" s="11" t="s">
        <v>63</v>
      </c>
    </row>
    <row r="702" spans="1:22" x14ac:dyDescent="0.3">
      <c r="A702" s="9">
        <v>45354.430555555598</v>
      </c>
      <c r="B702" s="10">
        <v>45354</v>
      </c>
      <c r="C702" s="11">
        <v>2024</v>
      </c>
      <c r="D702" s="11">
        <v>3</v>
      </c>
      <c r="E702" s="11">
        <v>3</v>
      </c>
      <c r="F702" s="11">
        <v>10</v>
      </c>
      <c r="G702" s="11" t="s">
        <v>66</v>
      </c>
      <c r="H702" s="11" t="s">
        <v>65</v>
      </c>
      <c r="I702" s="11">
        <v>40.843252320012198</v>
      </c>
      <c r="J702" s="11">
        <v>-73.796545620631605</v>
      </c>
      <c r="K702" s="11">
        <v>245</v>
      </c>
      <c r="L702" s="11">
        <v>40.135967522430299</v>
      </c>
      <c r="M702" s="11">
        <v>34.440142451663696</v>
      </c>
      <c r="N702" s="11" t="s">
        <v>57</v>
      </c>
      <c r="O702" s="11" t="s">
        <v>55</v>
      </c>
      <c r="P702" s="11">
        <v>0</v>
      </c>
      <c r="Q702" s="11">
        <v>0.71750650579456798</v>
      </c>
      <c r="R702" s="11">
        <v>54</v>
      </c>
      <c r="S702" s="11">
        <v>23</v>
      </c>
      <c r="T702" s="11">
        <v>406.41737748417</v>
      </c>
      <c r="U702" s="11">
        <v>26.737242950649801</v>
      </c>
      <c r="V702" s="11" t="s">
        <v>56</v>
      </c>
    </row>
    <row r="703" spans="1:22" x14ac:dyDescent="0.3">
      <c r="A703" s="9">
        <v>45354.434027777803</v>
      </c>
      <c r="B703" s="10">
        <v>45354</v>
      </c>
      <c r="C703" s="11">
        <v>2024</v>
      </c>
      <c r="D703" s="11">
        <v>3</v>
      </c>
      <c r="E703" s="11">
        <v>3</v>
      </c>
      <c r="F703" s="11">
        <v>10</v>
      </c>
      <c r="G703" s="11" t="s">
        <v>66</v>
      </c>
      <c r="H703" s="11" t="s">
        <v>65</v>
      </c>
      <c r="I703" s="11">
        <v>40.657993440551401</v>
      </c>
      <c r="J703" s="11">
        <v>-73.9697281155985</v>
      </c>
      <c r="K703" s="11">
        <v>168</v>
      </c>
      <c r="L703" s="11">
        <v>77.840240173124599</v>
      </c>
      <c r="M703" s="11">
        <v>34.236610948842603</v>
      </c>
      <c r="N703" s="11" t="s">
        <v>59</v>
      </c>
      <c r="O703" s="11" t="s">
        <v>61</v>
      </c>
      <c r="P703" s="11">
        <v>0</v>
      </c>
      <c r="Q703" s="11">
        <v>0.55030748737470203</v>
      </c>
      <c r="R703" s="11">
        <v>98</v>
      </c>
      <c r="S703" s="11">
        <v>21</v>
      </c>
      <c r="T703" s="11">
        <v>256.26000729094801</v>
      </c>
      <c r="U703" s="11">
        <v>29.4977349331072</v>
      </c>
      <c r="V703" s="11" t="s">
        <v>63</v>
      </c>
    </row>
    <row r="704" spans="1:22" x14ac:dyDescent="0.3">
      <c r="A704" s="9">
        <v>45354.4375</v>
      </c>
      <c r="B704" s="10">
        <v>45354</v>
      </c>
      <c r="C704" s="11">
        <v>2024</v>
      </c>
      <c r="D704" s="11">
        <v>3</v>
      </c>
      <c r="E704" s="11">
        <v>3</v>
      </c>
      <c r="F704" s="11">
        <v>10</v>
      </c>
      <c r="G704" s="11" t="s">
        <v>66</v>
      </c>
      <c r="H704" s="11" t="s">
        <v>65</v>
      </c>
      <c r="I704" s="11">
        <v>40.770621834958902</v>
      </c>
      <c r="J704" s="11">
        <v>-73.712916119604898</v>
      </c>
      <c r="K704" s="11">
        <v>186</v>
      </c>
      <c r="L704" s="11">
        <v>6.0094999069954902</v>
      </c>
      <c r="M704" s="11">
        <v>43.385078334166003</v>
      </c>
      <c r="N704" s="11" t="s">
        <v>59</v>
      </c>
      <c r="O704" s="11" t="s">
        <v>60</v>
      </c>
      <c r="P704" s="11">
        <v>0</v>
      </c>
      <c r="Q704" s="11">
        <v>0.94104741157744498</v>
      </c>
      <c r="R704" s="11">
        <v>40</v>
      </c>
      <c r="S704" s="11">
        <v>6</v>
      </c>
      <c r="T704" s="11">
        <v>73.600794727168207</v>
      </c>
      <c r="U704" s="11">
        <v>13.154708932516501</v>
      </c>
      <c r="V704" s="11" t="s">
        <v>56</v>
      </c>
    </row>
    <row r="705" spans="1:22" x14ac:dyDescent="0.3">
      <c r="A705" s="9">
        <v>45354.440972222197</v>
      </c>
      <c r="B705" s="10">
        <v>45354</v>
      </c>
      <c r="C705" s="11">
        <v>2024</v>
      </c>
      <c r="D705" s="11">
        <v>3</v>
      </c>
      <c r="E705" s="11">
        <v>3</v>
      </c>
      <c r="F705" s="11">
        <v>10</v>
      </c>
      <c r="G705" s="11" t="s">
        <v>66</v>
      </c>
      <c r="H705" s="11" t="s">
        <v>65</v>
      </c>
      <c r="I705" s="11">
        <v>40.774643411700801</v>
      </c>
      <c r="J705" s="11">
        <v>-73.791558056960895</v>
      </c>
      <c r="K705" s="11">
        <v>35</v>
      </c>
      <c r="L705" s="11">
        <v>49.394078671763602</v>
      </c>
      <c r="M705" s="11">
        <v>46.347896004614803</v>
      </c>
      <c r="N705" s="11" t="s">
        <v>54</v>
      </c>
      <c r="O705" s="11" t="s">
        <v>60</v>
      </c>
      <c r="P705" s="11">
        <v>0</v>
      </c>
      <c r="Q705" s="11">
        <v>-0.122674058069347</v>
      </c>
      <c r="R705" s="11">
        <v>62</v>
      </c>
      <c r="S705" s="11">
        <v>35</v>
      </c>
      <c r="T705" s="11">
        <v>449.178164746542</v>
      </c>
      <c r="U705" s="11">
        <v>22.918737241386602</v>
      </c>
      <c r="V705" s="11" t="s">
        <v>62</v>
      </c>
    </row>
    <row r="706" spans="1:22" x14ac:dyDescent="0.3">
      <c r="A706" s="9">
        <v>45354.444444444503</v>
      </c>
      <c r="B706" s="10">
        <v>45354</v>
      </c>
      <c r="C706" s="11">
        <v>2024</v>
      </c>
      <c r="D706" s="11">
        <v>3</v>
      </c>
      <c r="E706" s="11">
        <v>3</v>
      </c>
      <c r="F706" s="11">
        <v>10</v>
      </c>
      <c r="G706" s="11" t="s">
        <v>66</v>
      </c>
      <c r="H706" s="11" t="s">
        <v>65</v>
      </c>
      <c r="I706" s="11">
        <v>40.714949000151101</v>
      </c>
      <c r="J706" s="11">
        <v>-73.871538446745603</v>
      </c>
      <c r="K706" s="11">
        <v>155</v>
      </c>
      <c r="L706" s="11">
        <v>12.1190474542488</v>
      </c>
      <c r="M706" s="11">
        <v>31.089659826844802</v>
      </c>
      <c r="N706" s="11" t="s">
        <v>54</v>
      </c>
      <c r="O706" s="11" t="s">
        <v>58</v>
      </c>
      <c r="P706" s="11">
        <v>1</v>
      </c>
      <c r="Q706" s="11">
        <v>-0.63757227776168501</v>
      </c>
      <c r="R706" s="11">
        <v>91</v>
      </c>
      <c r="S706" s="11">
        <v>37</v>
      </c>
      <c r="T706" s="11">
        <v>139.71440611558401</v>
      </c>
      <c r="U706" s="11">
        <v>26.548801882686899</v>
      </c>
      <c r="V706" s="11" t="s">
        <v>56</v>
      </c>
    </row>
    <row r="707" spans="1:22" x14ac:dyDescent="0.3">
      <c r="A707" s="9">
        <v>45354.447916666701</v>
      </c>
      <c r="B707" s="10">
        <v>45354</v>
      </c>
      <c r="C707" s="11">
        <v>2024</v>
      </c>
      <c r="D707" s="11">
        <v>3</v>
      </c>
      <c r="E707" s="11">
        <v>3</v>
      </c>
      <c r="F707" s="11">
        <v>10</v>
      </c>
      <c r="G707" s="11" t="s">
        <v>66</v>
      </c>
      <c r="H707" s="11" t="s">
        <v>65</v>
      </c>
      <c r="I707" s="11">
        <v>40.8978062478268</v>
      </c>
      <c r="J707" s="11">
        <v>-73.948744356192407</v>
      </c>
      <c r="K707" s="11">
        <v>267</v>
      </c>
      <c r="L707" s="11">
        <v>19.960857497278202</v>
      </c>
      <c r="M707" s="11">
        <v>66.907085147303107</v>
      </c>
      <c r="N707" s="11" t="s">
        <v>54</v>
      </c>
      <c r="O707" s="11" t="s">
        <v>60</v>
      </c>
      <c r="P707" s="11">
        <v>0</v>
      </c>
      <c r="Q707" s="11">
        <v>-0.13353382354820401</v>
      </c>
      <c r="R707" s="11">
        <v>68</v>
      </c>
      <c r="S707" s="11">
        <v>11</v>
      </c>
      <c r="T707" s="11">
        <v>117.00036263740201</v>
      </c>
      <c r="U707" s="11">
        <v>19.812888330238799</v>
      </c>
      <c r="V707" s="11" t="s">
        <v>56</v>
      </c>
    </row>
    <row r="708" spans="1:22" x14ac:dyDescent="0.3">
      <c r="A708" s="9">
        <v>45354.451388888898</v>
      </c>
      <c r="B708" s="10">
        <v>45354</v>
      </c>
      <c r="C708" s="11">
        <v>2024</v>
      </c>
      <c r="D708" s="11">
        <v>3</v>
      </c>
      <c r="E708" s="11">
        <v>3</v>
      </c>
      <c r="F708" s="11">
        <v>10</v>
      </c>
      <c r="G708" s="11" t="s">
        <v>66</v>
      </c>
      <c r="H708" s="11" t="s">
        <v>65</v>
      </c>
      <c r="I708" s="11">
        <v>40.691856289142301</v>
      </c>
      <c r="J708" s="11">
        <v>-73.809543545934503</v>
      </c>
      <c r="K708" s="11">
        <v>244</v>
      </c>
      <c r="L708" s="11">
        <v>17.793420872269099</v>
      </c>
      <c r="M708" s="11">
        <v>32.558701724180999</v>
      </c>
      <c r="N708" s="11" t="s">
        <v>54</v>
      </c>
      <c r="O708" s="11" t="s">
        <v>61</v>
      </c>
      <c r="P708" s="11">
        <v>0</v>
      </c>
      <c r="Q708" s="11">
        <v>0.51761089836968399</v>
      </c>
      <c r="R708" s="11">
        <v>12</v>
      </c>
      <c r="S708" s="11">
        <v>45</v>
      </c>
      <c r="T708" s="11">
        <v>395.30326331168698</v>
      </c>
      <c r="U708" s="11">
        <v>20.751938773371801</v>
      </c>
      <c r="V708" s="11" t="s">
        <v>56</v>
      </c>
    </row>
    <row r="709" spans="1:22" x14ac:dyDescent="0.3">
      <c r="A709" s="9">
        <v>45354.454861111102</v>
      </c>
      <c r="B709" s="10">
        <v>45354</v>
      </c>
      <c r="C709" s="11">
        <v>2024</v>
      </c>
      <c r="D709" s="11">
        <v>3</v>
      </c>
      <c r="E709" s="11">
        <v>3</v>
      </c>
      <c r="F709" s="11">
        <v>10</v>
      </c>
      <c r="G709" s="11" t="s">
        <v>66</v>
      </c>
      <c r="H709" s="11" t="s">
        <v>65</v>
      </c>
      <c r="I709" s="11">
        <v>40.8420732178161</v>
      </c>
      <c r="J709" s="11">
        <v>-73.839890358732006</v>
      </c>
      <c r="K709" s="11">
        <v>167</v>
      </c>
      <c r="L709" s="11">
        <v>10.2659988734677</v>
      </c>
      <c r="M709" s="11">
        <v>23.7715332084876</v>
      </c>
      <c r="N709" s="11" t="s">
        <v>57</v>
      </c>
      <c r="O709" s="11" t="s">
        <v>61</v>
      </c>
      <c r="P709" s="11">
        <v>0</v>
      </c>
      <c r="Q709" s="11">
        <v>-0.12128100086632999</v>
      </c>
      <c r="R709" s="11">
        <v>67</v>
      </c>
      <c r="S709" s="11">
        <v>45</v>
      </c>
      <c r="T709" s="11">
        <v>83.167927485731198</v>
      </c>
      <c r="U709" s="11">
        <v>20.6061541611748</v>
      </c>
      <c r="V709" s="11" t="s">
        <v>56</v>
      </c>
    </row>
    <row r="710" spans="1:22" x14ac:dyDescent="0.3">
      <c r="A710" s="9">
        <v>45354.458333333299</v>
      </c>
      <c r="B710" s="10">
        <v>45354</v>
      </c>
      <c r="C710" s="11">
        <v>2024</v>
      </c>
      <c r="D710" s="11">
        <v>3</v>
      </c>
      <c r="E710" s="11">
        <v>3</v>
      </c>
      <c r="F710" s="11">
        <v>11</v>
      </c>
      <c r="G710" s="11" t="s">
        <v>66</v>
      </c>
      <c r="H710" s="11" t="s">
        <v>65</v>
      </c>
      <c r="I710" s="11">
        <v>40.818698638362697</v>
      </c>
      <c r="J710" s="11">
        <v>-73.766567344203906</v>
      </c>
      <c r="K710" s="11">
        <v>30</v>
      </c>
      <c r="L710" s="11">
        <v>41.193803774361598</v>
      </c>
      <c r="M710" s="11">
        <v>24.158852405476701</v>
      </c>
      <c r="N710" s="11" t="s">
        <v>57</v>
      </c>
      <c r="O710" s="11" t="s">
        <v>55</v>
      </c>
      <c r="P710" s="11">
        <v>0</v>
      </c>
      <c r="Q710" s="11">
        <v>0.439344371729401</v>
      </c>
      <c r="R710" s="11">
        <v>16</v>
      </c>
      <c r="S710" s="11">
        <v>3</v>
      </c>
      <c r="T710" s="11">
        <v>159.79620814896299</v>
      </c>
      <c r="U710" s="11">
        <v>17.511136870862899</v>
      </c>
      <c r="V710" s="11" t="s">
        <v>62</v>
      </c>
    </row>
    <row r="711" spans="1:22" x14ac:dyDescent="0.3">
      <c r="A711" s="9">
        <v>45354.461805555598</v>
      </c>
      <c r="B711" s="10">
        <v>45354</v>
      </c>
      <c r="C711" s="11">
        <v>2024</v>
      </c>
      <c r="D711" s="11">
        <v>3</v>
      </c>
      <c r="E711" s="11">
        <v>3</v>
      </c>
      <c r="F711" s="11">
        <v>11</v>
      </c>
      <c r="G711" s="11" t="s">
        <v>66</v>
      </c>
      <c r="H711" s="11" t="s">
        <v>65</v>
      </c>
      <c r="I711" s="11">
        <v>40.797921942596702</v>
      </c>
      <c r="J711" s="11">
        <v>-73.751732920053598</v>
      </c>
      <c r="K711" s="11">
        <v>142</v>
      </c>
      <c r="L711" s="11">
        <v>31.458218066492002</v>
      </c>
      <c r="M711" s="11">
        <v>42.986670080164401</v>
      </c>
      <c r="N711" s="11" t="s">
        <v>57</v>
      </c>
      <c r="O711" s="11" t="s">
        <v>61</v>
      </c>
      <c r="P711" s="11">
        <v>0</v>
      </c>
      <c r="Q711" s="11">
        <v>-0.20293469973943401</v>
      </c>
      <c r="R711" s="11">
        <v>70</v>
      </c>
      <c r="S711" s="11">
        <v>0</v>
      </c>
      <c r="T711" s="11">
        <v>140.74227493452901</v>
      </c>
      <c r="U711" s="11">
        <v>15.1698506218642</v>
      </c>
      <c r="V711" s="11" t="s">
        <v>63</v>
      </c>
    </row>
    <row r="712" spans="1:22" x14ac:dyDescent="0.3">
      <c r="A712" s="9">
        <v>45354.465277777803</v>
      </c>
      <c r="B712" s="10">
        <v>45354</v>
      </c>
      <c r="C712" s="11">
        <v>2024</v>
      </c>
      <c r="D712" s="11">
        <v>3</v>
      </c>
      <c r="E712" s="11">
        <v>3</v>
      </c>
      <c r="F712" s="11">
        <v>11</v>
      </c>
      <c r="G712" s="11" t="s">
        <v>66</v>
      </c>
      <c r="H712" s="11" t="s">
        <v>65</v>
      </c>
      <c r="I712" s="11">
        <v>40.675222435799</v>
      </c>
      <c r="J712" s="11">
        <v>-73.970554626305002</v>
      </c>
      <c r="K712" s="11">
        <v>43</v>
      </c>
      <c r="L712" s="11">
        <v>55.449525690578902</v>
      </c>
      <c r="M712" s="11">
        <v>18.042482504287101</v>
      </c>
      <c r="N712" s="11" t="s">
        <v>54</v>
      </c>
      <c r="O712" s="11" t="s">
        <v>61</v>
      </c>
      <c r="P712" s="11">
        <v>0</v>
      </c>
      <c r="Q712" s="11">
        <v>-0.78078795440024995</v>
      </c>
      <c r="R712" s="11">
        <v>52</v>
      </c>
      <c r="S712" s="11">
        <v>46</v>
      </c>
      <c r="T712" s="11">
        <v>440.67167176656898</v>
      </c>
      <c r="U712" s="11">
        <v>8.4492677590536491</v>
      </c>
      <c r="V712" s="11" t="s">
        <v>62</v>
      </c>
    </row>
    <row r="713" spans="1:22" x14ac:dyDescent="0.3">
      <c r="A713" s="9">
        <v>45354.46875</v>
      </c>
      <c r="B713" s="10">
        <v>45354</v>
      </c>
      <c r="C713" s="11">
        <v>2024</v>
      </c>
      <c r="D713" s="11">
        <v>3</v>
      </c>
      <c r="E713" s="11">
        <v>3</v>
      </c>
      <c r="F713" s="11">
        <v>11</v>
      </c>
      <c r="G713" s="11" t="s">
        <v>66</v>
      </c>
      <c r="H713" s="11" t="s">
        <v>65</v>
      </c>
      <c r="I713" s="11">
        <v>40.871453538313702</v>
      </c>
      <c r="J713" s="11">
        <v>-73.736466212212505</v>
      </c>
      <c r="K713" s="11">
        <v>191</v>
      </c>
      <c r="L713" s="11">
        <v>23.020038265731898</v>
      </c>
      <c r="M713" s="11">
        <v>68.218356236420902</v>
      </c>
      <c r="N713" s="11" t="s">
        <v>54</v>
      </c>
      <c r="O713" s="11" t="s">
        <v>58</v>
      </c>
      <c r="P713" s="11">
        <v>0</v>
      </c>
      <c r="Q713" s="11">
        <v>-0.21371529893713401</v>
      </c>
      <c r="R713" s="11">
        <v>49</v>
      </c>
      <c r="S713" s="11">
        <v>49</v>
      </c>
      <c r="T713" s="11">
        <v>417.04489351106503</v>
      </c>
      <c r="U713" s="11">
        <v>17.812288017380698</v>
      </c>
      <c r="V713" s="11" t="s">
        <v>63</v>
      </c>
    </row>
    <row r="714" spans="1:22" x14ac:dyDescent="0.3">
      <c r="A714" s="9">
        <v>45354.472222222197</v>
      </c>
      <c r="B714" s="10">
        <v>45354</v>
      </c>
      <c r="C714" s="11">
        <v>2024</v>
      </c>
      <c r="D714" s="11">
        <v>3</v>
      </c>
      <c r="E714" s="11">
        <v>3</v>
      </c>
      <c r="F714" s="11">
        <v>11</v>
      </c>
      <c r="G714" s="11" t="s">
        <v>66</v>
      </c>
      <c r="H714" s="11" t="s">
        <v>65</v>
      </c>
      <c r="I714" s="11">
        <v>40.642764045901203</v>
      </c>
      <c r="J714" s="11">
        <v>-73.828296611771506</v>
      </c>
      <c r="K714" s="11">
        <v>44</v>
      </c>
      <c r="L714" s="11">
        <v>34.701563452143098</v>
      </c>
      <c r="M714" s="11">
        <v>70.403550139641993</v>
      </c>
      <c r="N714" s="11" t="s">
        <v>59</v>
      </c>
      <c r="O714" s="11" t="s">
        <v>55</v>
      </c>
      <c r="P714" s="11">
        <v>1</v>
      </c>
      <c r="Q714" s="11">
        <v>0.78728013262186802</v>
      </c>
      <c r="R714" s="11">
        <v>57</v>
      </c>
      <c r="S714" s="11">
        <v>44</v>
      </c>
      <c r="T714" s="11">
        <v>439.07198464859198</v>
      </c>
      <c r="U714" s="11">
        <v>6.9725170452379803</v>
      </c>
      <c r="V714" s="11" t="s">
        <v>56</v>
      </c>
    </row>
    <row r="715" spans="1:22" x14ac:dyDescent="0.3">
      <c r="A715" s="9">
        <v>45354.475694444503</v>
      </c>
      <c r="B715" s="10">
        <v>45354</v>
      </c>
      <c r="C715" s="11">
        <v>2024</v>
      </c>
      <c r="D715" s="11">
        <v>3</v>
      </c>
      <c r="E715" s="11">
        <v>3</v>
      </c>
      <c r="F715" s="11">
        <v>11</v>
      </c>
      <c r="G715" s="11" t="s">
        <v>66</v>
      </c>
      <c r="H715" s="11" t="s">
        <v>65</v>
      </c>
      <c r="I715" s="11">
        <v>40.889547924100903</v>
      </c>
      <c r="J715" s="11">
        <v>-73.799391179093107</v>
      </c>
      <c r="K715" s="11">
        <v>291</v>
      </c>
      <c r="L715" s="11">
        <v>45.834223424750697</v>
      </c>
      <c r="M715" s="11">
        <v>57.843113522218601</v>
      </c>
      <c r="N715" s="11" t="s">
        <v>54</v>
      </c>
      <c r="O715" s="11" t="s">
        <v>61</v>
      </c>
      <c r="P715" s="11">
        <v>0</v>
      </c>
      <c r="Q715" s="11">
        <v>-0.15526489980488101</v>
      </c>
      <c r="R715" s="11">
        <v>91</v>
      </c>
      <c r="S715" s="11">
        <v>3</v>
      </c>
      <c r="T715" s="11">
        <v>76.544300655200104</v>
      </c>
      <c r="U715" s="11">
        <v>8.4353479394170297</v>
      </c>
      <c r="V715" s="11" t="s">
        <v>56</v>
      </c>
    </row>
    <row r="716" spans="1:22" x14ac:dyDescent="0.3">
      <c r="A716" s="9">
        <v>45354.479166666701</v>
      </c>
      <c r="B716" s="10">
        <v>45354</v>
      </c>
      <c r="C716" s="11">
        <v>2024</v>
      </c>
      <c r="D716" s="11">
        <v>3</v>
      </c>
      <c r="E716" s="11">
        <v>3</v>
      </c>
      <c r="F716" s="11">
        <v>11</v>
      </c>
      <c r="G716" s="11" t="s">
        <v>66</v>
      </c>
      <c r="H716" s="11" t="s">
        <v>65</v>
      </c>
      <c r="I716" s="11">
        <v>40.747092399555697</v>
      </c>
      <c r="J716" s="11">
        <v>-73.851335351053606</v>
      </c>
      <c r="K716" s="11">
        <v>290</v>
      </c>
      <c r="L716" s="11">
        <v>7.3491017666767604</v>
      </c>
      <c r="M716" s="11">
        <v>29.1340587503622</v>
      </c>
      <c r="N716" s="11" t="s">
        <v>57</v>
      </c>
      <c r="O716" s="11" t="s">
        <v>61</v>
      </c>
      <c r="P716" s="11">
        <v>0</v>
      </c>
      <c r="Q716" s="11">
        <v>-0.48444534094048097</v>
      </c>
      <c r="R716" s="11">
        <v>30</v>
      </c>
      <c r="S716" s="11">
        <v>32</v>
      </c>
      <c r="T716" s="11">
        <v>72.173397476214006</v>
      </c>
      <c r="U716" s="11">
        <v>7.9476063690813703</v>
      </c>
      <c r="V716" s="11" t="s">
        <v>56</v>
      </c>
    </row>
    <row r="717" spans="1:22" x14ac:dyDescent="0.3">
      <c r="A717" s="9">
        <v>45354.482638888898</v>
      </c>
      <c r="B717" s="10">
        <v>45354</v>
      </c>
      <c r="C717" s="11">
        <v>2024</v>
      </c>
      <c r="D717" s="11">
        <v>3</v>
      </c>
      <c r="E717" s="11">
        <v>3</v>
      </c>
      <c r="F717" s="11">
        <v>11</v>
      </c>
      <c r="G717" s="11" t="s">
        <v>66</v>
      </c>
      <c r="H717" s="11" t="s">
        <v>65</v>
      </c>
      <c r="I717" s="11">
        <v>40.723174223722701</v>
      </c>
      <c r="J717" s="11">
        <v>-73.9468860232857</v>
      </c>
      <c r="K717" s="11">
        <v>86</v>
      </c>
      <c r="L717" s="11">
        <v>72.284510886942897</v>
      </c>
      <c r="M717" s="11">
        <v>18.6013733141472</v>
      </c>
      <c r="N717" s="11" t="s">
        <v>59</v>
      </c>
      <c r="O717" s="11" t="s">
        <v>55</v>
      </c>
      <c r="P717" s="11">
        <v>1</v>
      </c>
      <c r="Q717" s="11">
        <v>0.43830917451435297</v>
      </c>
      <c r="R717" s="11">
        <v>66</v>
      </c>
      <c r="S717" s="11">
        <v>42</v>
      </c>
      <c r="T717" s="11">
        <v>107.79065215832</v>
      </c>
      <c r="U717" s="11">
        <v>25.7237492179149</v>
      </c>
      <c r="V717" s="11" t="s">
        <v>56</v>
      </c>
    </row>
    <row r="718" spans="1:22" x14ac:dyDescent="0.3">
      <c r="A718" s="9">
        <v>45354.486111111102</v>
      </c>
      <c r="B718" s="10">
        <v>45354</v>
      </c>
      <c r="C718" s="11">
        <v>2024</v>
      </c>
      <c r="D718" s="11">
        <v>3</v>
      </c>
      <c r="E718" s="11">
        <v>3</v>
      </c>
      <c r="F718" s="11">
        <v>11</v>
      </c>
      <c r="G718" s="11" t="s">
        <v>66</v>
      </c>
      <c r="H718" s="11" t="s">
        <v>65</v>
      </c>
      <c r="I718" s="11">
        <v>40.642466058774303</v>
      </c>
      <c r="J718" s="11">
        <v>-73.990176122157294</v>
      </c>
      <c r="K718" s="11">
        <v>56</v>
      </c>
      <c r="L718" s="11">
        <v>68.226524652920105</v>
      </c>
      <c r="M718" s="11">
        <v>10.5936980239908</v>
      </c>
      <c r="N718" s="11" t="s">
        <v>54</v>
      </c>
      <c r="O718" s="11" t="s">
        <v>58</v>
      </c>
      <c r="P718" s="11">
        <v>0</v>
      </c>
      <c r="Q718" s="11">
        <v>0.62509357216641903</v>
      </c>
      <c r="R718" s="11">
        <v>10</v>
      </c>
      <c r="S718" s="11">
        <v>13</v>
      </c>
      <c r="T718" s="11">
        <v>244.09873443738499</v>
      </c>
      <c r="U718" s="11">
        <v>14.005891103976399</v>
      </c>
      <c r="V718" s="11" t="s">
        <v>62</v>
      </c>
    </row>
    <row r="719" spans="1:22" x14ac:dyDescent="0.3">
      <c r="A719" s="9">
        <v>45354.489583333299</v>
      </c>
      <c r="B719" s="10">
        <v>45354</v>
      </c>
      <c r="C719" s="11">
        <v>2024</v>
      </c>
      <c r="D719" s="11">
        <v>3</v>
      </c>
      <c r="E719" s="11">
        <v>3</v>
      </c>
      <c r="F719" s="11">
        <v>11</v>
      </c>
      <c r="G719" s="11" t="s">
        <v>66</v>
      </c>
      <c r="H719" s="11" t="s">
        <v>65</v>
      </c>
      <c r="I719" s="11">
        <v>40.726804331669101</v>
      </c>
      <c r="J719" s="11">
        <v>-73.760796610705398</v>
      </c>
      <c r="K719" s="11">
        <v>10</v>
      </c>
      <c r="L719" s="11">
        <v>64.1521382692994</v>
      </c>
      <c r="M719" s="11">
        <v>82.570087310991099</v>
      </c>
      <c r="N719" s="11" t="s">
        <v>54</v>
      </c>
      <c r="O719" s="11" t="s">
        <v>61</v>
      </c>
      <c r="P719" s="11">
        <v>0</v>
      </c>
      <c r="Q719" s="11">
        <v>-0.17032744322878501</v>
      </c>
      <c r="R719" s="11">
        <v>41</v>
      </c>
      <c r="S719" s="11">
        <v>19</v>
      </c>
      <c r="T719" s="11">
        <v>451.984602717965</v>
      </c>
      <c r="U719" s="11">
        <v>10.9092170461669</v>
      </c>
      <c r="V719" s="11" t="s">
        <v>56</v>
      </c>
    </row>
    <row r="720" spans="1:22" x14ac:dyDescent="0.3">
      <c r="A720" s="9">
        <v>45354.493055555598</v>
      </c>
      <c r="B720" s="10">
        <v>45354</v>
      </c>
      <c r="C720" s="11">
        <v>2024</v>
      </c>
      <c r="D720" s="11">
        <v>3</v>
      </c>
      <c r="E720" s="11">
        <v>3</v>
      </c>
      <c r="F720" s="11">
        <v>11</v>
      </c>
      <c r="G720" s="11" t="s">
        <v>66</v>
      </c>
      <c r="H720" s="11" t="s">
        <v>65</v>
      </c>
      <c r="I720" s="11">
        <v>40.794763594032901</v>
      </c>
      <c r="J720" s="11">
        <v>-73.786359705472904</v>
      </c>
      <c r="K720" s="11">
        <v>247</v>
      </c>
      <c r="L720" s="11">
        <v>53.829903221892302</v>
      </c>
      <c r="M720" s="11">
        <v>30.079342966669</v>
      </c>
      <c r="N720" s="11" t="s">
        <v>59</v>
      </c>
      <c r="O720" s="11" t="s">
        <v>58</v>
      </c>
      <c r="P720" s="11">
        <v>0</v>
      </c>
      <c r="Q720" s="11">
        <v>-0.216440260850571</v>
      </c>
      <c r="R720" s="11">
        <v>1</v>
      </c>
      <c r="S720" s="11">
        <v>24</v>
      </c>
      <c r="T720" s="11">
        <v>120.861423787484</v>
      </c>
      <c r="U720" s="11">
        <v>20.858331173424599</v>
      </c>
      <c r="V720" s="11" t="s">
        <v>56</v>
      </c>
    </row>
    <row r="721" spans="1:22" x14ac:dyDescent="0.3">
      <c r="A721" s="9">
        <v>45354.496527777803</v>
      </c>
      <c r="B721" s="10">
        <v>45354</v>
      </c>
      <c r="C721" s="11">
        <v>2024</v>
      </c>
      <c r="D721" s="11">
        <v>3</v>
      </c>
      <c r="E721" s="11">
        <v>3</v>
      </c>
      <c r="F721" s="11">
        <v>11</v>
      </c>
      <c r="G721" s="11" t="s">
        <v>66</v>
      </c>
      <c r="H721" s="11" t="s">
        <v>65</v>
      </c>
      <c r="I721" s="11">
        <v>40.781499019330496</v>
      </c>
      <c r="J721" s="11">
        <v>-73.886231658465604</v>
      </c>
      <c r="K721" s="11">
        <v>224</v>
      </c>
      <c r="L721" s="11">
        <v>33.544536266896699</v>
      </c>
      <c r="M721" s="11">
        <v>52.714453213333201</v>
      </c>
      <c r="N721" s="11" t="s">
        <v>54</v>
      </c>
      <c r="O721" s="11" t="s">
        <v>60</v>
      </c>
      <c r="P721" s="11">
        <v>1</v>
      </c>
      <c r="Q721" s="11">
        <v>-0.59997818115302604</v>
      </c>
      <c r="R721" s="11">
        <v>5</v>
      </c>
      <c r="S721" s="11">
        <v>41</v>
      </c>
      <c r="T721" s="11">
        <v>140.167268031687</v>
      </c>
      <c r="U721" s="11">
        <v>21.479115908500798</v>
      </c>
      <c r="V721" s="11" t="s">
        <v>56</v>
      </c>
    </row>
    <row r="722" spans="1:22" x14ac:dyDescent="0.3">
      <c r="A722" s="9">
        <v>45354.5</v>
      </c>
      <c r="B722" s="10">
        <v>45354</v>
      </c>
      <c r="C722" s="11">
        <v>2024</v>
      </c>
      <c r="D722" s="11">
        <v>3</v>
      </c>
      <c r="E722" s="11">
        <v>3</v>
      </c>
      <c r="F722" s="11">
        <v>12</v>
      </c>
      <c r="G722" s="11" t="s">
        <v>66</v>
      </c>
      <c r="H722" s="11" t="s">
        <v>65</v>
      </c>
      <c r="I722" s="11">
        <v>40.605582483017997</v>
      </c>
      <c r="J722" s="11">
        <v>-73.907687298803694</v>
      </c>
      <c r="K722" s="11">
        <v>219</v>
      </c>
      <c r="L722" s="11">
        <v>41.212285071650598</v>
      </c>
      <c r="M722" s="11">
        <v>94.978674465374894</v>
      </c>
      <c r="N722" s="11" t="s">
        <v>54</v>
      </c>
      <c r="O722" s="11" t="s">
        <v>60</v>
      </c>
      <c r="P722" s="11">
        <v>1</v>
      </c>
      <c r="Q722" s="11">
        <v>-0.66738721095141895</v>
      </c>
      <c r="R722" s="11">
        <v>33</v>
      </c>
      <c r="S722" s="11">
        <v>29</v>
      </c>
      <c r="T722" s="11">
        <v>231.36904559850001</v>
      </c>
      <c r="U722" s="11">
        <v>12.7846598792003</v>
      </c>
      <c r="V722" s="11" t="s">
        <v>56</v>
      </c>
    </row>
    <row r="723" spans="1:22" x14ac:dyDescent="0.3">
      <c r="A723" s="9">
        <v>45354.503472222197</v>
      </c>
      <c r="B723" s="10">
        <v>45354</v>
      </c>
      <c r="C723" s="11">
        <v>2024</v>
      </c>
      <c r="D723" s="11">
        <v>3</v>
      </c>
      <c r="E723" s="11">
        <v>3</v>
      </c>
      <c r="F723" s="11">
        <v>12</v>
      </c>
      <c r="G723" s="11" t="s">
        <v>66</v>
      </c>
      <c r="H723" s="11" t="s">
        <v>65</v>
      </c>
      <c r="I723" s="11">
        <v>40.681279334758401</v>
      </c>
      <c r="J723" s="11">
        <v>-73.739250783641396</v>
      </c>
      <c r="K723" s="11">
        <v>243</v>
      </c>
      <c r="L723" s="11">
        <v>26.8145672503904</v>
      </c>
      <c r="M723" s="11">
        <v>47.450241022173003</v>
      </c>
      <c r="N723" s="11" t="s">
        <v>59</v>
      </c>
      <c r="O723" s="11" t="s">
        <v>61</v>
      </c>
      <c r="P723" s="11">
        <v>0</v>
      </c>
      <c r="Q723" s="11">
        <v>0.879190845876344</v>
      </c>
      <c r="R723" s="11">
        <v>74</v>
      </c>
      <c r="S723" s="11">
        <v>21</v>
      </c>
      <c r="T723" s="11">
        <v>150.01774743064601</v>
      </c>
      <c r="U723" s="11">
        <v>10.158811492904899</v>
      </c>
      <c r="V723" s="11" t="s">
        <v>56</v>
      </c>
    </row>
    <row r="724" spans="1:22" x14ac:dyDescent="0.3">
      <c r="A724" s="9">
        <v>45354.506944444503</v>
      </c>
      <c r="B724" s="10">
        <v>45354</v>
      </c>
      <c r="C724" s="11">
        <v>2024</v>
      </c>
      <c r="D724" s="11">
        <v>3</v>
      </c>
      <c r="E724" s="11">
        <v>3</v>
      </c>
      <c r="F724" s="11">
        <v>12</v>
      </c>
      <c r="G724" s="11" t="s">
        <v>66</v>
      </c>
      <c r="H724" s="11" t="s">
        <v>65</v>
      </c>
      <c r="I724" s="11">
        <v>40.792602018094101</v>
      </c>
      <c r="J724" s="11">
        <v>-73.788822279024998</v>
      </c>
      <c r="K724" s="11">
        <v>193</v>
      </c>
      <c r="L724" s="11">
        <v>27.9272747446166</v>
      </c>
      <c r="M724" s="11">
        <v>31.678706440646302</v>
      </c>
      <c r="N724" s="11" t="s">
        <v>57</v>
      </c>
      <c r="O724" s="11" t="s">
        <v>61</v>
      </c>
      <c r="P724" s="11">
        <v>0</v>
      </c>
      <c r="Q724" s="11">
        <v>-0.43463137951866199</v>
      </c>
      <c r="R724" s="11">
        <v>8</v>
      </c>
      <c r="S724" s="11">
        <v>39</v>
      </c>
      <c r="T724" s="11">
        <v>402.171368798385</v>
      </c>
      <c r="U724" s="11">
        <v>22.054663928191601</v>
      </c>
      <c r="V724" s="11" t="s">
        <v>63</v>
      </c>
    </row>
    <row r="725" spans="1:22" x14ac:dyDescent="0.3">
      <c r="A725" s="9">
        <v>45354.510416666701</v>
      </c>
      <c r="B725" s="10">
        <v>45354</v>
      </c>
      <c r="C725" s="11">
        <v>2024</v>
      </c>
      <c r="D725" s="11">
        <v>3</v>
      </c>
      <c r="E725" s="11">
        <v>3</v>
      </c>
      <c r="F725" s="11">
        <v>12</v>
      </c>
      <c r="G725" s="11" t="s">
        <v>66</v>
      </c>
      <c r="H725" s="11" t="s">
        <v>65</v>
      </c>
      <c r="I725" s="11">
        <v>40.843541262507799</v>
      </c>
      <c r="J725" s="11">
        <v>-73.803184218665095</v>
      </c>
      <c r="K725" s="11">
        <v>299</v>
      </c>
      <c r="L725" s="11">
        <v>7.2754619095567197</v>
      </c>
      <c r="M725" s="11">
        <v>39.2684912875226</v>
      </c>
      <c r="N725" s="11" t="s">
        <v>54</v>
      </c>
      <c r="O725" s="11" t="s">
        <v>55</v>
      </c>
      <c r="P725" s="11">
        <v>0</v>
      </c>
      <c r="Q725" s="11">
        <v>0.80217383642540296</v>
      </c>
      <c r="R725" s="11">
        <v>24</v>
      </c>
      <c r="S725" s="11">
        <v>14</v>
      </c>
      <c r="T725" s="11">
        <v>194.555281347537</v>
      </c>
      <c r="U725" s="11">
        <v>11.807562066975199</v>
      </c>
      <c r="V725" s="11" t="s">
        <v>56</v>
      </c>
    </row>
    <row r="726" spans="1:22" x14ac:dyDescent="0.3">
      <c r="A726" s="9">
        <v>45354.513888888898</v>
      </c>
      <c r="B726" s="10">
        <v>45354</v>
      </c>
      <c r="C726" s="11">
        <v>2024</v>
      </c>
      <c r="D726" s="11">
        <v>3</v>
      </c>
      <c r="E726" s="11">
        <v>3</v>
      </c>
      <c r="F726" s="11">
        <v>12</v>
      </c>
      <c r="G726" s="11" t="s">
        <v>66</v>
      </c>
      <c r="H726" s="11" t="s">
        <v>65</v>
      </c>
      <c r="I726" s="11">
        <v>40.8488107883312</v>
      </c>
      <c r="J726" s="11">
        <v>-73.835829441857797</v>
      </c>
      <c r="K726" s="11">
        <v>118</v>
      </c>
      <c r="L726" s="11">
        <v>55.422458886503897</v>
      </c>
      <c r="M726" s="11">
        <v>11.0886515159693</v>
      </c>
      <c r="N726" s="11" t="s">
        <v>54</v>
      </c>
      <c r="O726" s="11" t="s">
        <v>60</v>
      </c>
      <c r="P726" s="11">
        <v>0</v>
      </c>
      <c r="Q726" s="11">
        <v>0.81718297643634097</v>
      </c>
      <c r="R726" s="11">
        <v>51</v>
      </c>
      <c r="S726" s="11">
        <v>37</v>
      </c>
      <c r="T726" s="11">
        <v>312.43912491819799</v>
      </c>
      <c r="U726" s="11">
        <v>29.6315990504242</v>
      </c>
      <c r="V726" s="11" t="s">
        <v>63</v>
      </c>
    </row>
    <row r="727" spans="1:22" x14ac:dyDescent="0.3">
      <c r="A727" s="9">
        <v>45354.517361111102</v>
      </c>
      <c r="B727" s="10">
        <v>45354</v>
      </c>
      <c r="C727" s="11">
        <v>2024</v>
      </c>
      <c r="D727" s="11">
        <v>3</v>
      </c>
      <c r="E727" s="11">
        <v>3</v>
      </c>
      <c r="F727" s="11">
        <v>12</v>
      </c>
      <c r="G727" s="11" t="s">
        <v>66</v>
      </c>
      <c r="H727" s="11" t="s">
        <v>65</v>
      </c>
      <c r="I727" s="11">
        <v>40.677401366142</v>
      </c>
      <c r="J727" s="11">
        <v>-73.738799945249795</v>
      </c>
      <c r="K727" s="11">
        <v>210</v>
      </c>
      <c r="L727" s="11">
        <v>57.731558499708399</v>
      </c>
      <c r="M727" s="11">
        <v>84.733179287657805</v>
      </c>
      <c r="N727" s="11" t="s">
        <v>57</v>
      </c>
      <c r="O727" s="11" t="s">
        <v>61</v>
      </c>
      <c r="P727" s="11">
        <v>0</v>
      </c>
      <c r="Q727" s="11">
        <v>0.89788990750448605</v>
      </c>
      <c r="R727" s="11">
        <v>67</v>
      </c>
      <c r="S727" s="11">
        <v>11</v>
      </c>
      <c r="T727" s="11">
        <v>58.819619213241303</v>
      </c>
      <c r="U727" s="11">
        <v>23.061435433448398</v>
      </c>
      <c r="V727" s="11" t="s">
        <v>56</v>
      </c>
    </row>
    <row r="728" spans="1:22" x14ac:dyDescent="0.3">
      <c r="A728" s="9">
        <v>45354.520833333299</v>
      </c>
      <c r="B728" s="10">
        <v>45354</v>
      </c>
      <c r="C728" s="11">
        <v>2024</v>
      </c>
      <c r="D728" s="11">
        <v>3</v>
      </c>
      <c r="E728" s="11">
        <v>3</v>
      </c>
      <c r="F728" s="11">
        <v>12</v>
      </c>
      <c r="G728" s="11" t="s">
        <v>66</v>
      </c>
      <c r="H728" s="11" t="s">
        <v>65</v>
      </c>
      <c r="I728" s="11">
        <v>40.6155579283935</v>
      </c>
      <c r="J728" s="11">
        <v>-73.793308006619597</v>
      </c>
      <c r="K728" s="11">
        <v>103</v>
      </c>
      <c r="L728" s="11">
        <v>7.4338087169728304</v>
      </c>
      <c r="M728" s="11">
        <v>87.780463836754194</v>
      </c>
      <c r="N728" s="11" t="s">
        <v>57</v>
      </c>
      <c r="O728" s="11" t="s">
        <v>58</v>
      </c>
      <c r="P728" s="11">
        <v>0</v>
      </c>
      <c r="Q728" s="11">
        <v>-0.99160909366769701</v>
      </c>
      <c r="R728" s="11">
        <v>43</v>
      </c>
      <c r="S728" s="11">
        <v>5</v>
      </c>
      <c r="T728" s="11">
        <v>201.879968404306</v>
      </c>
      <c r="U728" s="11">
        <v>24.614814150570101</v>
      </c>
      <c r="V728" s="11" t="s">
        <v>56</v>
      </c>
    </row>
    <row r="729" spans="1:22" x14ac:dyDescent="0.3">
      <c r="A729" s="9">
        <v>45354.524305555598</v>
      </c>
      <c r="B729" s="10">
        <v>45354</v>
      </c>
      <c r="C729" s="11">
        <v>2024</v>
      </c>
      <c r="D729" s="11">
        <v>3</v>
      </c>
      <c r="E729" s="11">
        <v>3</v>
      </c>
      <c r="F729" s="11">
        <v>12</v>
      </c>
      <c r="G729" s="11" t="s">
        <v>66</v>
      </c>
      <c r="H729" s="11" t="s">
        <v>65</v>
      </c>
      <c r="I729" s="11">
        <v>40.722075430485802</v>
      </c>
      <c r="J729" s="11">
        <v>-73.763156351758198</v>
      </c>
      <c r="K729" s="11">
        <v>139</v>
      </c>
      <c r="L729" s="11">
        <v>66.150260453178106</v>
      </c>
      <c r="M729" s="11">
        <v>27.759359335099301</v>
      </c>
      <c r="N729" s="11" t="s">
        <v>57</v>
      </c>
      <c r="O729" s="11" t="s">
        <v>60</v>
      </c>
      <c r="P729" s="11">
        <v>0</v>
      </c>
      <c r="Q729" s="11">
        <v>4.4965677335989197E-2</v>
      </c>
      <c r="R729" s="11">
        <v>4</v>
      </c>
      <c r="S729" s="11">
        <v>16</v>
      </c>
      <c r="T729" s="11">
        <v>451.614941618758</v>
      </c>
      <c r="U729" s="11">
        <v>23.225795234528999</v>
      </c>
      <c r="V729" s="11" t="s">
        <v>63</v>
      </c>
    </row>
    <row r="730" spans="1:22" x14ac:dyDescent="0.3">
      <c r="A730" s="9">
        <v>45354.527777777803</v>
      </c>
      <c r="B730" s="10">
        <v>45354</v>
      </c>
      <c r="C730" s="11">
        <v>2024</v>
      </c>
      <c r="D730" s="11">
        <v>3</v>
      </c>
      <c r="E730" s="11">
        <v>3</v>
      </c>
      <c r="F730" s="11">
        <v>12</v>
      </c>
      <c r="G730" s="11" t="s">
        <v>66</v>
      </c>
      <c r="H730" s="11" t="s">
        <v>65</v>
      </c>
      <c r="I730" s="11">
        <v>40.647351150121203</v>
      </c>
      <c r="J730" s="11">
        <v>-73.796187277891207</v>
      </c>
      <c r="K730" s="11">
        <v>44</v>
      </c>
      <c r="L730" s="11">
        <v>26.1849276412647</v>
      </c>
      <c r="M730" s="11">
        <v>55.916678753708702</v>
      </c>
      <c r="N730" s="11" t="s">
        <v>59</v>
      </c>
      <c r="O730" s="11" t="s">
        <v>61</v>
      </c>
      <c r="P730" s="11">
        <v>0</v>
      </c>
      <c r="Q730" s="11">
        <v>0.21706275066640299</v>
      </c>
      <c r="R730" s="11">
        <v>26</v>
      </c>
      <c r="S730" s="11">
        <v>40</v>
      </c>
      <c r="T730" s="11">
        <v>419.56883221875</v>
      </c>
      <c r="U730" s="11">
        <v>19.4110161657667</v>
      </c>
      <c r="V730" s="11" t="s">
        <v>63</v>
      </c>
    </row>
    <row r="731" spans="1:22" x14ac:dyDescent="0.3">
      <c r="A731" s="9">
        <v>45354.53125</v>
      </c>
      <c r="B731" s="10">
        <v>45354</v>
      </c>
      <c r="C731" s="11">
        <v>2024</v>
      </c>
      <c r="D731" s="11">
        <v>3</v>
      </c>
      <c r="E731" s="11">
        <v>3</v>
      </c>
      <c r="F731" s="11">
        <v>12</v>
      </c>
      <c r="G731" s="11" t="s">
        <v>66</v>
      </c>
      <c r="H731" s="11" t="s">
        <v>65</v>
      </c>
      <c r="I731" s="11">
        <v>40.762347925288097</v>
      </c>
      <c r="J731" s="11">
        <v>-73.9138387476943</v>
      </c>
      <c r="K731" s="11">
        <v>245</v>
      </c>
      <c r="L731" s="11">
        <v>10.3203812364542</v>
      </c>
      <c r="M731" s="11">
        <v>41.9960378604788</v>
      </c>
      <c r="N731" s="11" t="s">
        <v>54</v>
      </c>
      <c r="O731" s="11" t="s">
        <v>58</v>
      </c>
      <c r="P731" s="11">
        <v>0</v>
      </c>
      <c r="Q731" s="11">
        <v>0.35686554700142598</v>
      </c>
      <c r="R731" s="11">
        <v>46</v>
      </c>
      <c r="S731" s="11">
        <v>24</v>
      </c>
      <c r="T731" s="11">
        <v>226.158097590577</v>
      </c>
      <c r="U731" s="11">
        <v>17.876384297289398</v>
      </c>
      <c r="V731" s="11" t="s">
        <v>56</v>
      </c>
    </row>
    <row r="732" spans="1:22" x14ac:dyDescent="0.3">
      <c r="A732" s="9">
        <v>45354.534722222197</v>
      </c>
      <c r="B732" s="10">
        <v>45354</v>
      </c>
      <c r="C732" s="11">
        <v>2024</v>
      </c>
      <c r="D732" s="11">
        <v>3</v>
      </c>
      <c r="E732" s="11">
        <v>3</v>
      </c>
      <c r="F732" s="11">
        <v>12</v>
      </c>
      <c r="G732" s="11" t="s">
        <v>66</v>
      </c>
      <c r="H732" s="11" t="s">
        <v>65</v>
      </c>
      <c r="I732" s="11">
        <v>40.801995807895402</v>
      </c>
      <c r="J732" s="11">
        <v>-73.780317103894404</v>
      </c>
      <c r="K732" s="11">
        <v>49</v>
      </c>
      <c r="L732" s="11">
        <v>40.072075966105203</v>
      </c>
      <c r="M732" s="11">
        <v>64.973838718194301</v>
      </c>
      <c r="N732" s="11" t="s">
        <v>57</v>
      </c>
      <c r="O732" s="11" t="s">
        <v>60</v>
      </c>
      <c r="P732" s="11">
        <v>0</v>
      </c>
      <c r="Q732" s="11">
        <v>-0.87193755749836299</v>
      </c>
      <c r="R732" s="11">
        <v>22</v>
      </c>
      <c r="S732" s="11">
        <v>11</v>
      </c>
      <c r="T732" s="11">
        <v>386.62429011121799</v>
      </c>
      <c r="U732" s="11">
        <v>15.0112308123982</v>
      </c>
      <c r="V732" s="11" t="s">
        <v>63</v>
      </c>
    </row>
    <row r="733" spans="1:22" x14ac:dyDescent="0.3">
      <c r="A733" s="9">
        <v>45354.538194444503</v>
      </c>
      <c r="B733" s="10">
        <v>45354</v>
      </c>
      <c r="C733" s="11">
        <v>2024</v>
      </c>
      <c r="D733" s="11">
        <v>3</v>
      </c>
      <c r="E733" s="11">
        <v>3</v>
      </c>
      <c r="F733" s="11">
        <v>12</v>
      </c>
      <c r="G733" s="11" t="s">
        <v>66</v>
      </c>
      <c r="H733" s="11" t="s">
        <v>65</v>
      </c>
      <c r="I733" s="11">
        <v>40.7780475450583</v>
      </c>
      <c r="J733" s="11">
        <v>-73.811482770936394</v>
      </c>
      <c r="K733" s="11">
        <v>260</v>
      </c>
      <c r="L733" s="11">
        <v>58.3556256843898</v>
      </c>
      <c r="M733" s="11">
        <v>28.507648539453399</v>
      </c>
      <c r="N733" s="11" t="s">
        <v>59</v>
      </c>
      <c r="O733" s="11" t="s">
        <v>58</v>
      </c>
      <c r="P733" s="11">
        <v>0</v>
      </c>
      <c r="Q733" s="11">
        <v>-2.14673841925077E-2</v>
      </c>
      <c r="R733" s="11">
        <v>77</v>
      </c>
      <c r="S733" s="11">
        <v>47</v>
      </c>
      <c r="T733" s="11">
        <v>90.061305570118293</v>
      </c>
      <c r="U733" s="11">
        <v>10.0187609166701</v>
      </c>
      <c r="V733" s="11" t="s">
        <v>56</v>
      </c>
    </row>
    <row r="734" spans="1:22" x14ac:dyDescent="0.3">
      <c r="A734" s="9">
        <v>45354.541666666701</v>
      </c>
      <c r="B734" s="10">
        <v>45354</v>
      </c>
      <c r="C734" s="11">
        <v>2024</v>
      </c>
      <c r="D734" s="11">
        <v>3</v>
      </c>
      <c r="E734" s="11">
        <v>3</v>
      </c>
      <c r="F734" s="11">
        <v>13</v>
      </c>
      <c r="G734" s="11" t="s">
        <v>66</v>
      </c>
      <c r="H734" s="11" t="s">
        <v>65</v>
      </c>
      <c r="I734" s="11">
        <v>40.711211656795797</v>
      </c>
      <c r="J734" s="11">
        <v>-73.942607570445801</v>
      </c>
      <c r="K734" s="11">
        <v>53</v>
      </c>
      <c r="L734" s="11">
        <v>11.5255112019137</v>
      </c>
      <c r="M734" s="11">
        <v>57.507213487804698</v>
      </c>
      <c r="N734" s="11" t="s">
        <v>59</v>
      </c>
      <c r="O734" s="11" t="s">
        <v>58</v>
      </c>
      <c r="P734" s="11">
        <v>0</v>
      </c>
      <c r="Q734" s="11">
        <v>0.88330263196456704</v>
      </c>
      <c r="R734" s="11">
        <v>78</v>
      </c>
      <c r="S734" s="11">
        <v>28</v>
      </c>
      <c r="T734" s="11">
        <v>102.598351751122</v>
      </c>
      <c r="U734" s="11">
        <v>9.9012768546270191</v>
      </c>
      <c r="V734" s="11" t="s">
        <v>56</v>
      </c>
    </row>
    <row r="735" spans="1:22" x14ac:dyDescent="0.3">
      <c r="A735" s="9">
        <v>45354.545138888898</v>
      </c>
      <c r="B735" s="10">
        <v>45354</v>
      </c>
      <c r="C735" s="11">
        <v>2024</v>
      </c>
      <c r="D735" s="11">
        <v>3</v>
      </c>
      <c r="E735" s="11">
        <v>3</v>
      </c>
      <c r="F735" s="11">
        <v>13</v>
      </c>
      <c r="G735" s="11" t="s">
        <v>66</v>
      </c>
      <c r="H735" s="11" t="s">
        <v>65</v>
      </c>
      <c r="I735" s="11">
        <v>40.733098599897602</v>
      </c>
      <c r="J735" s="11">
        <v>-73.932688807586501</v>
      </c>
      <c r="K735" s="11">
        <v>26</v>
      </c>
      <c r="L735" s="11">
        <v>61.004991189678599</v>
      </c>
      <c r="M735" s="11">
        <v>92.006364221673493</v>
      </c>
      <c r="N735" s="11" t="s">
        <v>54</v>
      </c>
      <c r="O735" s="11" t="s">
        <v>61</v>
      </c>
      <c r="P735" s="11">
        <v>0</v>
      </c>
      <c r="Q735" s="11">
        <v>-0.69672044479937201</v>
      </c>
      <c r="R735" s="11">
        <v>90</v>
      </c>
      <c r="S735" s="11">
        <v>15</v>
      </c>
      <c r="T735" s="11">
        <v>427.30237630731301</v>
      </c>
      <c r="U735" s="11">
        <v>11.409904382463999</v>
      </c>
      <c r="V735" s="11" t="s">
        <v>56</v>
      </c>
    </row>
    <row r="736" spans="1:22" x14ac:dyDescent="0.3">
      <c r="A736" s="9">
        <v>45354.548611111102</v>
      </c>
      <c r="B736" s="10">
        <v>45354</v>
      </c>
      <c r="C736" s="11">
        <v>2024</v>
      </c>
      <c r="D736" s="11">
        <v>3</v>
      </c>
      <c r="E736" s="11">
        <v>3</v>
      </c>
      <c r="F736" s="11">
        <v>13</v>
      </c>
      <c r="G736" s="11" t="s">
        <v>66</v>
      </c>
      <c r="H736" s="11" t="s">
        <v>65</v>
      </c>
      <c r="I736" s="11">
        <v>40.848089560607498</v>
      </c>
      <c r="J736" s="11">
        <v>-73.803043100905995</v>
      </c>
      <c r="K736" s="11">
        <v>110</v>
      </c>
      <c r="L736" s="11">
        <v>66.585905405682496</v>
      </c>
      <c r="M736" s="11">
        <v>79.528864667570602</v>
      </c>
      <c r="N736" s="11" t="s">
        <v>54</v>
      </c>
      <c r="O736" s="11" t="s">
        <v>55</v>
      </c>
      <c r="P736" s="11">
        <v>0</v>
      </c>
      <c r="Q736" s="11">
        <v>0.21357402062183201</v>
      </c>
      <c r="R736" s="11">
        <v>61</v>
      </c>
      <c r="S736" s="11">
        <v>7</v>
      </c>
      <c r="T736" s="11">
        <v>449.47695129871499</v>
      </c>
      <c r="U736" s="11">
        <v>29.047155966973801</v>
      </c>
      <c r="V736" s="11" t="s">
        <v>63</v>
      </c>
    </row>
    <row r="737" spans="1:22" x14ac:dyDescent="0.3">
      <c r="A737" s="9">
        <v>45354.552083333299</v>
      </c>
      <c r="B737" s="10">
        <v>45354</v>
      </c>
      <c r="C737" s="11">
        <v>2024</v>
      </c>
      <c r="D737" s="11">
        <v>3</v>
      </c>
      <c r="E737" s="11">
        <v>3</v>
      </c>
      <c r="F737" s="11">
        <v>13</v>
      </c>
      <c r="G737" s="11" t="s">
        <v>66</v>
      </c>
      <c r="H737" s="11" t="s">
        <v>65</v>
      </c>
      <c r="I737" s="11">
        <v>40.873675168168198</v>
      </c>
      <c r="J737" s="11">
        <v>-73.724741366219604</v>
      </c>
      <c r="K737" s="11">
        <v>249</v>
      </c>
      <c r="L737" s="11">
        <v>7.3210248714533899</v>
      </c>
      <c r="M737" s="11">
        <v>66.685979814602803</v>
      </c>
      <c r="N737" s="11" t="s">
        <v>54</v>
      </c>
      <c r="O737" s="11" t="s">
        <v>60</v>
      </c>
      <c r="P737" s="11">
        <v>0</v>
      </c>
      <c r="Q737" s="11">
        <v>-0.44300910906266799</v>
      </c>
      <c r="R737" s="11">
        <v>25</v>
      </c>
      <c r="S737" s="11">
        <v>12</v>
      </c>
      <c r="T737" s="11">
        <v>431.40225079675503</v>
      </c>
      <c r="U737" s="11">
        <v>29.687524123762799</v>
      </c>
      <c r="V737" s="11" t="s">
        <v>56</v>
      </c>
    </row>
    <row r="738" spans="1:22" x14ac:dyDescent="0.3">
      <c r="A738" s="9">
        <v>45354.555555555598</v>
      </c>
      <c r="B738" s="10">
        <v>45354</v>
      </c>
      <c r="C738" s="11">
        <v>2024</v>
      </c>
      <c r="D738" s="11">
        <v>3</v>
      </c>
      <c r="E738" s="11">
        <v>3</v>
      </c>
      <c r="F738" s="11">
        <v>13</v>
      </c>
      <c r="G738" s="11" t="s">
        <v>66</v>
      </c>
      <c r="H738" s="11" t="s">
        <v>65</v>
      </c>
      <c r="I738" s="11">
        <v>40.749892190531199</v>
      </c>
      <c r="J738" s="11">
        <v>-73.985134513245995</v>
      </c>
      <c r="K738" s="11">
        <v>65</v>
      </c>
      <c r="L738" s="11">
        <v>58.748142119907101</v>
      </c>
      <c r="M738" s="11">
        <v>31.197135895132799</v>
      </c>
      <c r="N738" s="11" t="s">
        <v>59</v>
      </c>
      <c r="O738" s="11" t="s">
        <v>58</v>
      </c>
      <c r="P738" s="11">
        <v>0</v>
      </c>
      <c r="Q738" s="11">
        <v>-0.54868986456880298</v>
      </c>
      <c r="R738" s="11">
        <v>36</v>
      </c>
      <c r="S738" s="11">
        <v>40</v>
      </c>
      <c r="T738" s="11">
        <v>154.800383473209</v>
      </c>
      <c r="U738" s="11">
        <v>16.930375430936699</v>
      </c>
      <c r="V738" s="11" t="s">
        <v>62</v>
      </c>
    </row>
    <row r="739" spans="1:22" x14ac:dyDescent="0.3">
      <c r="A739" s="9">
        <v>45354.559027777803</v>
      </c>
      <c r="B739" s="10">
        <v>45354</v>
      </c>
      <c r="C739" s="11">
        <v>2024</v>
      </c>
      <c r="D739" s="11">
        <v>3</v>
      </c>
      <c r="E739" s="11">
        <v>3</v>
      </c>
      <c r="F739" s="11">
        <v>13</v>
      </c>
      <c r="G739" s="11" t="s">
        <v>66</v>
      </c>
      <c r="H739" s="11" t="s">
        <v>65</v>
      </c>
      <c r="I739" s="11">
        <v>40.705124382568599</v>
      </c>
      <c r="J739" s="11">
        <v>-73.934915747551699</v>
      </c>
      <c r="K739" s="11">
        <v>155</v>
      </c>
      <c r="L739" s="11">
        <v>76.718560013263598</v>
      </c>
      <c r="M739" s="11">
        <v>66.198743791025507</v>
      </c>
      <c r="N739" s="11" t="s">
        <v>57</v>
      </c>
      <c r="O739" s="11" t="s">
        <v>60</v>
      </c>
      <c r="P739" s="11">
        <v>0</v>
      </c>
      <c r="Q739" s="11">
        <v>0.631529358433917</v>
      </c>
      <c r="R739" s="11">
        <v>57</v>
      </c>
      <c r="S739" s="11">
        <v>42</v>
      </c>
      <c r="T739" s="11">
        <v>207.286630168496</v>
      </c>
      <c r="U739" s="11">
        <v>9.3675635775980801</v>
      </c>
      <c r="V739" s="11" t="s">
        <v>63</v>
      </c>
    </row>
    <row r="740" spans="1:22" x14ac:dyDescent="0.3">
      <c r="A740" s="9">
        <v>45354.5625</v>
      </c>
      <c r="B740" s="10">
        <v>45354</v>
      </c>
      <c r="C740" s="11">
        <v>2024</v>
      </c>
      <c r="D740" s="11">
        <v>3</v>
      </c>
      <c r="E740" s="11">
        <v>3</v>
      </c>
      <c r="F740" s="11">
        <v>13</v>
      </c>
      <c r="G740" s="11" t="s">
        <v>66</v>
      </c>
      <c r="H740" s="11" t="s">
        <v>65</v>
      </c>
      <c r="I740" s="11">
        <v>40.673257108064398</v>
      </c>
      <c r="J740" s="11">
        <v>-73.765822442910206</v>
      </c>
      <c r="K740" s="11">
        <v>269</v>
      </c>
      <c r="L740" s="11">
        <v>69.396323377913802</v>
      </c>
      <c r="M740" s="11">
        <v>20.356941298425699</v>
      </c>
      <c r="N740" s="11" t="s">
        <v>57</v>
      </c>
      <c r="O740" s="11" t="s">
        <v>60</v>
      </c>
      <c r="P740" s="11">
        <v>0</v>
      </c>
      <c r="Q740" s="11">
        <v>0.71472491018503403</v>
      </c>
      <c r="R740" s="11">
        <v>50</v>
      </c>
      <c r="S740" s="11">
        <v>6</v>
      </c>
      <c r="T740" s="11">
        <v>67.8319010904642</v>
      </c>
      <c r="U740" s="11">
        <v>17.060196110842401</v>
      </c>
      <c r="V740" s="11" t="s">
        <v>56</v>
      </c>
    </row>
    <row r="741" spans="1:22" x14ac:dyDescent="0.3">
      <c r="A741" s="9">
        <v>45354.565972222197</v>
      </c>
      <c r="B741" s="10">
        <v>45354</v>
      </c>
      <c r="C741" s="11">
        <v>2024</v>
      </c>
      <c r="D741" s="11">
        <v>3</v>
      </c>
      <c r="E741" s="11">
        <v>3</v>
      </c>
      <c r="F741" s="11">
        <v>13</v>
      </c>
      <c r="G741" s="11" t="s">
        <v>66</v>
      </c>
      <c r="H741" s="11" t="s">
        <v>65</v>
      </c>
      <c r="I741" s="11">
        <v>40.606447113889502</v>
      </c>
      <c r="J741" s="11">
        <v>-73.808326554058496</v>
      </c>
      <c r="K741" s="11">
        <v>237</v>
      </c>
      <c r="L741" s="11">
        <v>52.010138337001699</v>
      </c>
      <c r="M741" s="11">
        <v>25.8984873306017</v>
      </c>
      <c r="N741" s="11" t="s">
        <v>54</v>
      </c>
      <c r="O741" s="11" t="s">
        <v>60</v>
      </c>
      <c r="P741" s="11">
        <v>0</v>
      </c>
      <c r="Q741" s="11">
        <v>-0.197944758851053</v>
      </c>
      <c r="R741" s="11">
        <v>94</v>
      </c>
      <c r="S741" s="11">
        <v>34</v>
      </c>
      <c r="T741" s="11">
        <v>471.716525774937</v>
      </c>
      <c r="U741" s="11">
        <v>12.706098459759801</v>
      </c>
      <c r="V741" s="11" t="s">
        <v>56</v>
      </c>
    </row>
    <row r="742" spans="1:22" x14ac:dyDescent="0.3">
      <c r="A742" s="9">
        <v>45354.569444444503</v>
      </c>
      <c r="B742" s="10">
        <v>45354</v>
      </c>
      <c r="C742" s="11">
        <v>2024</v>
      </c>
      <c r="D742" s="11">
        <v>3</v>
      </c>
      <c r="E742" s="11">
        <v>3</v>
      </c>
      <c r="F742" s="11">
        <v>13</v>
      </c>
      <c r="G742" s="11" t="s">
        <v>66</v>
      </c>
      <c r="H742" s="11" t="s">
        <v>65</v>
      </c>
      <c r="I742" s="11">
        <v>40.826901849377897</v>
      </c>
      <c r="J742" s="11">
        <v>-73.871914969262605</v>
      </c>
      <c r="K742" s="11">
        <v>135</v>
      </c>
      <c r="L742" s="11">
        <v>7.9977451540153304</v>
      </c>
      <c r="M742" s="11">
        <v>96.897961734617695</v>
      </c>
      <c r="N742" s="11" t="s">
        <v>57</v>
      </c>
      <c r="O742" s="11" t="s">
        <v>58</v>
      </c>
      <c r="P742" s="11">
        <v>0</v>
      </c>
      <c r="Q742" s="11">
        <v>-0.49869615692267899</v>
      </c>
      <c r="R742" s="11">
        <v>14</v>
      </c>
      <c r="S742" s="11">
        <v>20</v>
      </c>
      <c r="T742" s="11">
        <v>475.54608276484799</v>
      </c>
      <c r="U742" s="11">
        <v>27.114242397680901</v>
      </c>
      <c r="V742" s="11" t="s">
        <v>56</v>
      </c>
    </row>
    <row r="743" spans="1:22" x14ac:dyDescent="0.3">
      <c r="A743" s="9">
        <v>45354.572916666701</v>
      </c>
      <c r="B743" s="10">
        <v>45354</v>
      </c>
      <c r="C743" s="11">
        <v>2024</v>
      </c>
      <c r="D743" s="11">
        <v>3</v>
      </c>
      <c r="E743" s="11">
        <v>3</v>
      </c>
      <c r="F743" s="11">
        <v>13</v>
      </c>
      <c r="G743" s="11" t="s">
        <v>66</v>
      </c>
      <c r="H743" s="11" t="s">
        <v>65</v>
      </c>
      <c r="I743" s="11">
        <v>40.866223927479403</v>
      </c>
      <c r="J743" s="11">
        <v>-73.814510790435307</v>
      </c>
      <c r="K743" s="11">
        <v>240</v>
      </c>
      <c r="L743" s="11">
        <v>22.4979291805905</v>
      </c>
      <c r="M743" s="11">
        <v>29.883629386249002</v>
      </c>
      <c r="N743" s="11" t="s">
        <v>54</v>
      </c>
      <c r="O743" s="11" t="s">
        <v>61</v>
      </c>
      <c r="P743" s="11">
        <v>0</v>
      </c>
      <c r="Q743" s="11">
        <v>-0.99639058101144895</v>
      </c>
      <c r="R743" s="11">
        <v>1</v>
      </c>
      <c r="S743" s="11">
        <v>44</v>
      </c>
      <c r="T743" s="11">
        <v>318.51658984675299</v>
      </c>
      <c r="U743" s="11">
        <v>25.264645167180198</v>
      </c>
      <c r="V743" s="11" t="s">
        <v>56</v>
      </c>
    </row>
    <row r="744" spans="1:22" x14ac:dyDescent="0.3">
      <c r="A744" s="9">
        <v>45354.576388888898</v>
      </c>
      <c r="B744" s="10">
        <v>45354</v>
      </c>
      <c r="C744" s="11">
        <v>2024</v>
      </c>
      <c r="D744" s="11">
        <v>3</v>
      </c>
      <c r="E744" s="11">
        <v>3</v>
      </c>
      <c r="F744" s="11">
        <v>13</v>
      </c>
      <c r="G744" s="11" t="s">
        <v>66</v>
      </c>
      <c r="H744" s="11" t="s">
        <v>65</v>
      </c>
      <c r="I744" s="11">
        <v>40.828682515049302</v>
      </c>
      <c r="J744" s="11">
        <v>-73.786081345517303</v>
      </c>
      <c r="K744" s="11">
        <v>218</v>
      </c>
      <c r="L744" s="11">
        <v>50.255867585472302</v>
      </c>
      <c r="M744" s="11">
        <v>30.560725980317599</v>
      </c>
      <c r="N744" s="11" t="s">
        <v>59</v>
      </c>
      <c r="O744" s="11" t="s">
        <v>61</v>
      </c>
      <c r="P744" s="11">
        <v>0</v>
      </c>
      <c r="Q744" s="11">
        <v>-0.46589230954059002</v>
      </c>
      <c r="R744" s="11">
        <v>26</v>
      </c>
      <c r="S744" s="11">
        <v>43</v>
      </c>
      <c r="T744" s="11">
        <v>383.12484377405002</v>
      </c>
      <c r="U744" s="11">
        <v>23.642914665871199</v>
      </c>
      <c r="V744" s="11" t="s">
        <v>56</v>
      </c>
    </row>
    <row r="745" spans="1:22" x14ac:dyDescent="0.3">
      <c r="A745" s="9">
        <v>45354.579861111102</v>
      </c>
      <c r="B745" s="10">
        <v>45354</v>
      </c>
      <c r="C745" s="11">
        <v>2024</v>
      </c>
      <c r="D745" s="11">
        <v>3</v>
      </c>
      <c r="E745" s="11">
        <v>3</v>
      </c>
      <c r="F745" s="11">
        <v>13</v>
      </c>
      <c r="G745" s="11" t="s">
        <v>66</v>
      </c>
      <c r="H745" s="11" t="s">
        <v>65</v>
      </c>
      <c r="I745" s="11">
        <v>40.734998862673102</v>
      </c>
      <c r="J745" s="11">
        <v>-73.929949986362701</v>
      </c>
      <c r="K745" s="11">
        <v>130</v>
      </c>
      <c r="L745" s="11">
        <v>60.755278835038297</v>
      </c>
      <c r="M745" s="11">
        <v>26.412371860816599</v>
      </c>
      <c r="N745" s="11" t="s">
        <v>54</v>
      </c>
      <c r="O745" s="11" t="s">
        <v>61</v>
      </c>
      <c r="P745" s="11">
        <v>0</v>
      </c>
      <c r="Q745" s="11">
        <v>0.24915779992545001</v>
      </c>
      <c r="R745" s="11">
        <v>29</v>
      </c>
      <c r="S745" s="11">
        <v>27</v>
      </c>
      <c r="T745" s="11">
        <v>168.515185177935</v>
      </c>
      <c r="U745" s="11">
        <v>8.4601673803018098</v>
      </c>
      <c r="V745" s="11" t="s">
        <v>63</v>
      </c>
    </row>
    <row r="746" spans="1:22" x14ac:dyDescent="0.3">
      <c r="A746" s="9">
        <v>45354.583333333299</v>
      </c>
      <c r="B746" s="10">
        <v>45354</v>
      </c>
      <c r="C746" s="11">
        <v>2024</v>
      </c>
      <c r="D746" s="11">
        <v>3</v>
      </c>
      <c r="E746" s="11">
        <v>3</v>
      </c>
      <c r="F746" s="11">
        <v>14</v>
      </c>
      <c r="G746" s="11" t="s">
        <v>66</v>
      </c>
      <c r="H746" s="11" t="s">
        <v>65</v>
      </c>
      <c r="I746" s="11">
        <v>40.603670941018798</v>
      </c>
      <c r="J746" s="11">
        <v>-73.8445554691654</v>
      </c>
      <c r="K746" s="11">
        <v>41</v>
      </c>
      <c r="L746" s="11">
        <v>12.980969118273499</v>
      </c>
      <c r="M746" s="11">
        <v>44.877963057791398</v>
      </c>
      <c r="N746" s="11" t="s">
        <v>54</v>
      </c>
      <c r="O746" s="11" t="s">
        <v>58</v>
      </c>
      <c r="P746" s="11">
        <v>0</v>
      </c>
      <c r="Q746" s="11">
        <v>-0.84354857688302798</v>
      </c>
      <c r="R746" s="11">
        <v>65</v>
      </c>
      <c r="S746" s="11">
        <v>31</v>
      </c>
      <c r="T746" s="11">
        <v>115.745506642216</v>
      </c>
      <c r="U746" s="11">
        <v>10.1392527218518</v>
      </c>
      <c r="V746" s="11" t="s">
        <v>56</v>
      </c>
    </row>
    <row r="747" spans="1:22" x14ac:dyDescent="0.3">
      <c r="A747" s="9">
        <v>45354.586805555598</v>
      </c>
      <c r="B747" s="10">
        <v>45354</v>
      </c>
      <c r="C747" s="11">
        <v>2024</v>
      </c>
      <c r="D747" s="11">
        <v>3</v>
      </c>
      <c r="E747" s="11">
        <v>3</v>
      </c>
      <c r="F747" s="11">
        <v>14</v>
      </c>
      <c r="G747" s="11" t="s">
        <v>66</v>
      </c>
      <c r="H747" s="11" t="s">
        <v>65</v>
      </c>
      <c r="I747" s="11">
        <v>40.891496956616102</v>
      </c>
      <c r="J747" s="11">
        <v>-73.879358662776099</v>
      </c>
      <c r="K747" s="11">
        <v>31</v>
      </c>
      <c r="L747" s="11">
        <v>24.352521633254199</v>
      </c>
      <c r="M747" s="11">
        <v>63.763296971935802</v>
      </c>
      <c r="N747" s="11" t="s">
        <v>57</v>
      </c>
      <c r="O747" s="11" t="s">
        <v>55</v>
      </c>
      <c r="P747" s="11">
        <v>0</v>
      </c>
      <c r="Q747" s="11">
        <v>0.45331857017202698</v>
      </c>
      <c r="R747" s="11">
        <v>12</v>
      </c>
      <c r="S747" s="11">
        <v>22</v>
      </c>
      <c r="T747" s="11">
        <v>439.65950873031102</v>
      </c>
      <c r="U747" s="11">
        <v>23.5598255204902</v>
      </c>
      <c r="V747" s="11" t="s">
        <v>63</v>
      </c>
    </row>
    <row r="748" spans="1:22" x14ac:dyDescent="0.3">
      <c r="A748" s="9">
        <v>45354.590277777803</v>
      </c>
      <c r="B748" s="10">
        <v>45354</v>
      </c>
      <c r="C748" s="11">
        <v>2024</v>
      </c>
      <c r="D748" s="11">
        <v>3</v>
      </c>
      <c r="E748" s="11">
        <v>3</v>
      </c>
      <c r="F748" s="11">
        <v>14</v>
      </c>
      <c r="G748" s="11" t="s">
        <v>66</v>
      </c>
      <c r="H748" s="11" t="s">
        <v>65</v>
      </c>
      <c r="I748" s="11">
        <v>40.629618523412503</v>
      </c>
      <c r="J748" s="11">
        <v>-73.717040659040904</v>
      </c>
      <c r="K748" s="11">
        <v>12</v>
      </c>
      <c r="L748" s="11">
        <v>78.310695145983402</v>
      </c>
      <c r="M748" s="11">
        <v>87.704142333117304</v>
      </c>
      <c r="N748" s="11" t="s">
        <v>59</v>
      </c>
      <c r="O748" s="11" t="s">
        <v>58</v>
      </c>
      <c r="P748" s="11">
        <v>1</v>
      </c>
      <c r="Q748" s="11">
        <v>0.48612603782088298</v>
      </c>
      <c r="R748" s="11">
        <v>77</v>
      </c>
      <c r="S748" s="11">
        <v>46</v>
      </c>
      <c r="T748" s="11">
        <v>222.352287520517</v>
      </c>
      <c r="U748" s="11">
        <v>14.025412115937099</v>
      </c>
      <c r="V748" s="11" t="s">
        <v>56</v>
      </c>
    </row>
    <row r="749" spans="1:22" x14ac:dyDescent="0.3">
      <c r="A749" s="9">
        <v>45354.59375</v>
      </c>
      <c r="B749" s="10">
        <v>45354</v>
      </c>
      <c r="C749" s="11">
        <v>2024</v>
      </c>
      <c r="D749" s="11">
        <v>3</v>
      </c>
      <c r="E749" s="11">
        <v>3</v>
      </c>
      <c r="F749" s="11">
        <v>14</v>
      </c>
      <c r="G749" s="11" t="s">
        <v>66</v>
      </c>
      <c r="H749" s="11" t="s">
        <v>65</v>
      </c>
      <c r="I749" s="11">
        <v>40.6291151514638</v>
      </c>
      <c r="J749" s="11">
        <v>-73.815110600240999</v>
      </c>
      <c r="K749" s="11">
        <v>36</v>
      </c>
      <c r="L749" s="11">
        <v>52.726763020428798</v>
      </c>
      <c r="M749" s="11">
        <v>39.860421698113001</v>
      </c>
      <c r="N749" s="11" t="s">
        <v>57</v>
      </c>
      <c r="O749" s="11" t="s">
        <v>61</v>
      </c>
      <c r="P749" s="11">
        <v>0</v>
      </c>
      <c r="Q749" s="11">
        <v>0.11109242978681801</v>
      </c>
      <c r="R749" s="11">
        <v>74</v>
      </c>
      <c r="S749" s="11">
        <v>39</v>
      </c>
      <c r="T749" s="11">
        <v>167.00604367698801</v>
      </c>
      <c r="U749" s="11">
        <v>29.6957382347398</v>
      </c>
      <c r="V749" s="11" t="s">
        <v>62</v>
      </c>
    </row>
    <row r="750" spans="1:22" x14ac:dyDescent="0.3">
      <c r="A750" s="9">
        <v>45354.597222222197</v>
      </c>
      <c r="B750" s="10">
        <v>45354</v>
      </c>
      <c r="C750" s="11">
        <v>2024</v>
      </c>
      <c r="D750" s="11">
        <v>3</v>
      </c>
      <c r="E750" s="11">
        <v>3</v>
      </c>
      <c r="F750" s="11">
        <v>14</v>
      </c>
      <c r="G750" s="11" t="s">
        <v>66</v>
      </c>
      <c r="H750" s="11" t="s">
        <v>65</v>
      </c>
      <c r="I750" s="11">
        <v>40.853975769726397</v>
      </c>
      <c r="J750" s="11">
        <v>-73.758202833541304</v>
      </c>
      <c r="K750" s="11">
        <v>21</v>
      </c>
      <c r="L750" s="11">
        <v>64.075670568354198</v>
      </c>
      <c r="M750" s="11">
        <v>50.186194955949702</v>
      </c>
      <c r="N750" s="11" t="s">
        <v>59</v>
      </c>
      <c r="O750" s="11" t="s">
        <v>60</v>
      </c>
      <c r="P750" s="11">
        <v>0</v>
      </c>
      <c r="Q750" s="11">
        <v>-0.57430326158417</v>
      </c>
      <c r="R750" s="11">
        <v>77</v>
      </c>
      <c r="S750" s="11">
        <v>2</v>
      </c>
      <c r="T750" s="11">
        <v>378.59182511305897</v>
      </c>
      <c r="U750" s="11">
        <v>25.4757191779286</v>
      </c>
      <c r="V750" s="11" t="s">
        <v>63</v>
      </c>
    </row>
    <row r="751" spans="1:22" x14ac:dyDescent="0.3">
      <c r="A751" s="9">
        <v>45354.600694444503</v>
      </c>
      <c r="B751" s="10">
        <v>45354</v>
      </c>
      <c r="C751" s="11">
        <v>2024</v>
      </c>
      <c r="D751" s="11">
        <v>3</v>
      </c>
      <c r="E751" s="11">
        <v>3</v>
      </c>
      <c r="F751" s="11">
        <v>14</v>
      </c>
      <c r="G751" s="11" t="s">
        <v>66</v>
      </c>
      <c r="H751" s="11" t="s">
        <v>65</v>
      </c>
      <c r="I751" s="11">
        <v>40.840525887760798</v>
      </c>
      <c r="J751" s="11">
        <v>-73.897890952231194</v>
      </c>
      <c r="K751" s="11">
        <v>43</v>
      </c>
      <c r="L751" s="11">
        <v>15.635594599213199</v>
      </c>
      <c r="M751" s="11">
        <v>55.727963584060603</v>
      </c>
      <c r="N751" s="11" t="s">
        <v>57</v>
      </c>
      <c r="O751" s="11" t="s">
        <v>60</v>
      </c>
      <c r="P751" s="11">
        <v>0</v>
      </c>
      <c r="Q751" s="11">
        <v>0.70372150922912202</v>
      </c>
      <c r="R751" s="11">
        <v>28</v>
      </c>
      <c r="S751" s="11">
        <v>29</v>
      </c>
      <c r="T751" s="11">
        <v>81.236226893049903</v>
      </c>
      <c r="U751" s="11">
        <v>14.5518350505086</v>
      </c>
      <c r="V751" s="11" t="s">
        <v>56</v>
      </c>
    </row>
    <row r="752" spans="1:22" x14ac:dyDescent="0.3">
      <c r="A752" s="9">
        <v>45354.604166666701</v>
      </c>
      <c r="B752" s="10">
        <v>45354</v>
      </c>
      <c r="C752" s="11">
        <v>2024</v>
      </c>
      <c r="D752" s="11">
        <v>3</v>
      </c>
      <c r="E752" s="11">
        <v>3</v>
      </c>
      <c r="F752" s="11">
        <v>14</v>
      </c>
      <c r="G752" s="11" t="s">
        <v>66</v>
      </c>
      <c r="H752" s="11" t="s">
        <v>65</v>
      </c>
      <c r="I752" s="11">
        <v>40.603745088713801</v>
      </c>
      <c r="J752" s="11">
        <v>-73.796977412389396</v>
      </c>
      <c r="K752" s="11">
        <v>115</v>
      </c>
      <c r="L752" s="11">
        <v>54.338672717533399</v>
      </c>
      <c r="M752" s="11">
        <v>44.606589232598203</v>
      </c>
      <c r="N752" s="11" t="s">
        <v>54</v>
      </c>
      <c r="O752" s="11" t="s">
        <v>60</v>
      </c>
      <c r="P752" s="11">
        <v>0</v>
      </c>
      <c r="Q752" s="11">
        <v>3.1540278867266701E-2</v>
      </c>
      <c r="R752" s="11">
        <v>35</v>
      </c>
      <c r="S752" s="11">
        <v>6</v>
      </c>
      <c r="T752" s="11">
        <v>171.152562228069</v>
      </c>
      <c r="U752" s="11">
        <v>8.6909363863419795</v>
      </c>
      <c r="V752" s="11" t="s">
        <v>63</v>
      </c>
    </row>
    <row r="753" spans="1:22" x14ac:dyDescent="0.3">
      <c r="A753" s="9">
        <v>45354.607638888898</v>
      </c>
      <c r="B753" s="10">
        <v>45354</v>
      </c>
      <c r="C753" s="11">
        <v>2024</v>
      </c>
      <c r="D753" s="11">
        <v>3</v>
      </c>
      <c r="E753" s="11">
        <v>3</v>
      </c>
      <c r="F753" s="11">
        <v>14</v>
      </c>
      <c r="G753" s="11" t="s">
        <v>66</v>
      </c>
      <c r="H753" s="11" t="s">
        <v>65</v>
      </c>
      <c r="I753" s="11">
        <v>40.625351954646597</v>
      </c>
      <c r="J753" s="11">
        <v>-73.752892186138993</v>
      </c>
      <c r="K753" s="11">
        <v>86</v>
      </c>
      <c r="L753" s="11">
        <v>36.811839639654302</v>
      </c>
      <c r="M753" s="11">
        <v>15.498242405542101</v>
      </c>
      <c r="N753" s="11" t="s">
        <v>54</v>
      </c>
      <c r="O753" s="11" t="s">
        <v>55</v>
      </c>
      <c r="P753" s="11">
        <v>0</v>
      </c>
      <c r="Q753" s="11">
        <v>0.49903028353204298</v>
      </c>
      <c r="R753" s="11">
        <v>62</v>
      </c>
      <c r="S753" s="11">
        <v>9</v>
      </c>
      <c r="T753" s="11">
        <v>386.20723631817202</v>
      </c>
      <c r="U753" s="11">
        <v>5.8915971265449603</v>
      </c>
      <c r="V753" s="11" t="s">
        <v>63</v>
      </c>
    </row>
    <row r="754" spans="1:22" x14ac:dyDescent="0.3">
      <c r="A754" s="9">
        <v>45354.611111111102</v>
      </c>
      <c r="B754" s="10">
        <v>45354</v>
      </c>
      <c r="C754" s="11">
        <v>2024</v>
      </c>
      <c r="D754" s="11">
        <v>3</v>
      </c>
      <c r="E754" s="11">
        <v>3</v>
      </c>
      <c r="F754" s="11">
        <v>14</v>
      </c>
      <c r="G754" s="11" t="s">
        <v>66</v>
      </c>
      <c r="H754" s="11" t="s">
        <v>65</v>
      </c>
      <c r="I754" s="11">
        <v>40.883725127099403</v>
      </c>
      <c r="J754" s="11">
        <v>-73.705173885257693</v>
      </c>
      <c r="K754" s="11">
        <v>14</v>
      </c>
      <c r="L754" s="11">
        <v>43.979232884841501</v>
      </c>
      <c r="M754" s="11">
        <v>27.077052072791201</v>
      </c>
      <c r="N754" s="11" t="s">
        <v>54</v>
      </c>
      <c r="O754" s="11" t="s">
        <v>60</v>
      </c>
      <c r="P754" s="11">
        <v>0</v>
      </c>
      <c r="Q754" s="11">
        <v>2.50353716416504E-2</v>
      </c>
      <c r="R754" s="11">
        <v>26</v>
      </c>
      <c r="S754" s="11">
        <v>33</v>
      </c>
      <c r="T754" s="11">
        <v>204.04119442707099</v>
      </c>
      <c r="U754" s="11">
        <v>14.503201109049799</v>
      </c>
      <c r="V754" s="11" t="s">
        <v>62</v>
      </c>
    </row>
    <row r="755" spans="1:22" x14ac:dyDescent="0.3">
      <c r="A755" s="9">
        <v>45354.614583333299</v>
      </c>
      <c r="B755" s="10">
        <v>45354</v>
      </c>
      <c r="C755" s="11">
        <v>2024</v>
      </c>
      <c r="D755" s="11">
        <v>3</v>
      </c>
      <c r="E755" s="11">
        <v>3</v>
      </c>
      <c r="F755" s="11">
        <v>14</v>
      </c>
      <c r="G755" s="11" t="s">
        <v>66</v>
      </c>
      <c r="H755" s="11" t="s">
        <v>65</v>
      </c>
      <c r="I755" s="11">
        <v>40.6281289561541</v>
      </c>
      <c r="J755" s="11">
        <v>-73.708524939610498</v>
      </c>
      <c r="K755" s="11">
        <v>115</v>
      </c>
      <c r="L755" s="11">
        <v>49.574298995542399</v>
      </c>
      <c r="M755" s="11">
        <v>25.198865055066101</v>
      </c>
      <c r="N755" s="11" t="s">
        <v>57</v>
      </c>
      <c r="O755" s="11" t="s">
        <v>60</v>
      </c>
      <c r="P755" s="11">
        <v>1</v>
      </c>
      <c r="Q755" s="11">
        <v>-0.81600250331973101</v>
      </c>
      <c r="R755" s="11">
        <v>91</v>
      </c>
      <c r="S755" s="11">
        <v>49</v>
      </c>
      <c r="T755" s="11">
        <v>296.94629738451499</v>
      </c>
      <c r="U755" s="11">
        <v>27.514821042391599</v>
      </c>
      <c r="V755" s="11" t="s">
        <v>56</v>
      </c>
    </row>
    <row r="756" spans="1:22" x14ac:dyDescent="0.3">
      <c r="A756" s="9">
        <v>45354.618055555598</v>
      </c>
      <c r="B756" s="10">
        <v>45354</v>
      </c>
      <c r="C756" s="11">
        <v>2024</v>
      </c>
      <c r="D756" s="11">
        <v>3</v>
      </c>
      <c r="E756" s="11">
        <v>3</v>
      </c>
      <c r="F756" s="11">
        <v>14</v>
      </c>
      <c r="G756" s="11" t="s">
        <v>66</v>
      </c>
      <c r="H756" s="11" t="s">
        <v>65</v>
      </c>
      <c r="I756" s="11">
        <v>40.662013629360999</v>
      </c>
      <c r="J756" s="11">
        <v>-73.899650130844506</v>
      </c>
      <c r="K756" s="11">
        <v>201</v>
      </c>
      <c r="L756" s="11">
        <v>38.958854441856303</v>
      </c>
      <c r="M756" s="11">
        <v>36.335297813554199</v>
      </c>
      <c r="N756" s="11" t="s">
        <v>54</v>
      </c>
      <c r="O756" s="11" t="s">
        <v>58</v>
      </c>
      <c r="P756" s="11">
        <v>0</v>
      </c>
      <c r="Q756" s="11">
        <v>-0.44958472560267998</v>
      </c>
      <c r="R756" s="11">
        <v>79</v>
      </c>
      <c r="S756" s="11">
        <v>22</v>
      </c>
      <c r="T756" s="11">
        <v>320.32787391217698</v>
      </c>
      <c r="U756" s="11">
        <v>26.0830376750128</v>
      </c>
      <c r="V756" s="11" t="s">
        <v>56</v>
      </c>
    </row>
    <row r="757" spans="1:22" x14ac:dyDescent="0.3">
      <c r="A757" s="9">
        <v>45354.621527777803</v>
      </c>
      <c r="B757" s="10">
        <v>45354</v>
      </c>
      <c r="C757" s="11">
        <v>2024</v>
      </c>
      <c r="D757" s="11">
        <v>3</v>
      </c>
      <c r="E757" s="11">
        <v>3</v>
      </c>
      <c r="F757" s="11">
        <v>14</v>
      </c>
      <c r="G757" s="11" t="s">
        <v>66</v>
      </c>
      <c r="H757" s="11" t="s">
        <v>65</v>
      </c>
      <c r="I757" s="11">
        <v>40.713863214941199</v>
      </c>
      <c r="J757" s="11">
        <v>-73.754613336823297</v>
      </c>
      <c r="K757" s="11">
        <v>46</v>
      </c>
      <c r="L757" s="11">
        <v>70.911914446365998</v>
      </c>
      <c r="M757" s="11">
        <v>90.119560091090307</v>
      </c>
      <c r="N757" s="11" t="s">
        <v>54</v>
      </c>
      <c r="O757" s="11" t="s">
        <v>58</v>
      </c>
      <c r="P757" s="11">
        <v>0</v>
      </c>
      <c r="Q757" s="11">
        <v>-0.22735515912584001</v>
      </c>
      <c r="R757" s="11">
        <v>62</v>
      </c>
      <c r="S757" s="11">
        <v>26</v>
      </c>
      <c r="T757" s="11">
        <v>376.85782381410303</v>
      </c>
      <c r="U757" s="11">
        <v>11.577195738118499</v>
      </c>
      <c r="V757" s="11" t="s">
        <v>56</v>
      </c>
    </row>
    <row r="758" spans="1:22" x14ac:dyDescent="0.3">
      <c r="A758" s="9">
        <v>45354.625</v>
      </c>
      <c r="B758" s="10">
        <v>45354</v>
      </c>
      <c r="C758" s="11">
        <v>2024</v>
      </c>
      <c r="D758" s="11">
        <v>3</v>
      </c>
      <c r="E758" s="11">
        <v>3</v>
      </c>
      <c r="F758" s="11">
        <v>15</v>
      </c>
      <c r="G758" s="11" t="s">
        <v>66</v>
      </c>
      <c r="H758" s="11" t="s">
        <v>65</v>
      </c>
      <c r="I758" s="11">
        <v>40.772739806007003</v>
      </c>
      <c r="J758" s="11">
        <v>-73.891701241612097</v>
      </c>
      <c r="K758" s="11">
        <v>18</v>
      </c>
      <c r="L758" s="11">
        <v>20.281638555824099</v>
      </c>
      <c r="M758" s="11">
        <v>42.159242850077497</v>
      </c>
      <c r="N758" s="11" t="s">
        <v>54</v>
      </c>
      <c r="O758" s="11" t="s">
        <v>58</v>
      </c>
      <c r="P758" s="11">
        <v>0</v>
      </c>
      <c r="Q758" s="11">
        <v>-0.77980222975709401</v>
      </c>
      <c r="R758" s="11">
        <v>32</v>
      </c>
      <c r="S758" s="11">
        <v>34</v>
      </c>
      <c r="T758" s="11">
        <v>121.12843452433</v>
      </c>
      <c r="U758" s="11">
        <v>21.4579277908772</v>
      </c>
      <c r="V758" s="11" t="s">
        <v>63</v>
      </c>
    </row>
    <row r="759" spans="1:22" x14ac:dyDescent="0.3">
      <c r="A759" s="9">
        <v>45354.628472222197</v>
      </c>
      <c r="B759" s="10">
        <v>45354</v>
      </c>
      <c r="C759" s="11">
        <v>2024</v>
      </c>
      <c r="D759" s="11">
        <v>3</v>
      </c>
      <c r="E759" s="11">
        <v>3</v>
      </c>
      <c r="F759" s="11">
        <v>15</v>
      </c>
      <c r="G759" s="11" t="s">
        <v>66</v>
      </c>
      <c r="H759" s="11" t="s">
        <v>65</v>
      </c>
      <c r="I759" s="11">
        <v>40.671581133458901</v>
      </c>
      <c r="J759" s="11">
        <v>-73.963130271414201</v>
      </c>
      <c r="K759" s="11">
        <v>88</v>
      </c>
      <c r="L759" s="11">
        <v>47.707512258549997</v>
      </c>
      <c r="M759" s="11">
        <v>21.1549540617691</v>
      </c>
      <c r="N759" s="11" t="s">
        <v>57</v>
      </c>
      <c r="O759" s="11" t="s">
        <v>60</v>
      </c>
      <c r="P759" s="11">
        <v>0</v>
      </c>
      <c r="Q759" s="11">
        <v>-0.74470423005481201</v>
      </c>
      <c r="R759" s="11">
        <v>13</v>
      </c>
      <c r="S759" s="11">
        <v>1</v>
      </c>
      <c r="T759" s="11">
        <v>178.77307250356</v>
      </c>
      <c r="U759" s="11">
        <v>19.254493220166299</v>
      </c>
      <c r="V759" s="11" t="s">
        <v>62</v>
      </c>
    </row>
    <row r="760" spans="1:22" x14ac:dyDescent="0.3">
      <c r="A760" s="9">
        <v>45354.631944444503</v>
      </c>
      <c r="B760" s="10">
        <v>45354</v>
      </c>
      <c r="C760" s="11">
        <v>2024</v>
      </c>
      <c r="D760" s="11">
        <v>3</v>
      </c>
      <c r="E760" s="11">
        <v>3</v>
      </c>
      <c r="F760" s="11">
        <v>15</v>
      </c>
      <c r="G760" s="11" t="s">
        <v>66</v>
      </c>
      <c r="H760" s="11" t="s">
        <v>65</v>
      </c>
      <c r="I760" s="11">
        <v>40.625748222582303</v>
      </c>
      <c r="J760" s="11">
        <v>-73.723926558297194</v>
      </c>
      <c r="K760" s="11">
        <v>179</v>
      </c>
      <c r="L760" s="11">
        <v>64.871099574653499</v>
      </c>
      <c r="M760" s="11">
        <v>98.843294264988998</v>
      </c>
      <c r="N760" s="11" t="s">
        <v>59</v>
      </c>
      <c r="O760" s="11" t="s">
        <v>61</v>
      </c>
      <c r="P760" s="11">
        <v>0</v>
      </c>
      <c r="Q760" s="11">
        <v>-0.69240191034313403</v>
      </c>
      <c r="R760" s="11">
        <v>74</v>
      </c>
      <c r="S760" s="11">
        <v>14</v>
      </c>
      <c r="T760" s="11">
        <v>333.88708026378998</v>
      </c>
      <c r="U760" s="11">
        <v>18.973907779507702</v>
      </c>
      <c r="V760" s="11" t="s">
        <v>56</v>
      </c>
    </row>
    <row r="761" spans="1:22" x14ac:dyDescent="0.3">
      <c r="A761" s="9">
        <v>45354.635416666701</v>
      </c>
      <c r="B761" s="10">
        <v>45354</v>
      </c>
      <c r="C761" s="11">
        <v>2024</v>
      </c>
      <c r="D761" s="11">
        <v>3</v>
      </c>
      <c r="E761" s="11">
        <v>3</v>
      </c>
      <c r="F761" s="11">
        <v>15</v>
      </c>
      <c r="G761" s="11" t="s">
        <v>66</v>
      </c>
      <c r="H761" s="11" t="s">
        <v>65</v>
      </c>
      <c r="I761" s="11">
        <v>40.664956541065301</v>
      </c>
      <c r="J761" s="11">
        <v>-73.867695709742705</v>
      </c>
      <c r="K761" s="11">
        <v>278</v>
      </c>
      <c r="L761" s="11">
        <v>23.101949874564699</v>
      </c>
      <c r="M761" s="11">
        <v>76.948295359835697</v>
      </c>
      <c r="N761" s="11" t="s">
        <v>54</v>
      </c>
      <c r="O761" s="11" t="s">
        <v>58</v>
      </c>
      <c r="P761" s="11">
        <v>0</v>
      </c>
      <c r="Q761" s="11">
        <v>0.45611952434475</v>
      </c>
      <c r="R761" s="11">
        <v>21</v>
      </c>
      <c r="S761" s="11">
        <v>30</v>
      </c>
      <c r="T761" s="11">
        <v>176.32642192269699</v>
      </c>
      <c r="U761" s="11">
        <v>15.747051159369301</v>
      </c>
      <c r="V761" s="11" t="s">
        <v>56</v>
      </c>
    </row>
    <row r="762" spans="1:22" x14ac:dyDescent="0.3">
      <c r="A762" s="9">
        <v>45354.638888888898</v>
      </c>
      <c r="B762" s="10">
        <v>45354</v>
      </c>
      <c r="C762" s="11">
        <v>2024</v>
      </c>
      <c r="D762" s="11">
        <v>3</v>
      </c>
      <c r="E762" s="11">
        <v>3</v>
      </c>
      <c r="F762" s="11">
        <v>15</v>
      </c>
      <c r="G762" s="11" t="s">
        <v>66</v>
      </c>
      <c r="H762" s="11" t="s">
        <v>65</v>
      </c>
      <c r="I762" s="11">
        <v>40.684780398486097</v>
      </c>
      <c r="J762" s="11">
        <v>-73.904591631018306</v>
      </c>
      <c r="K762" s="11">
        <v>212</v>
      </c>
      <c r="L762" s="11">
        <v>79.662210984705297</v>
      </c>
      <c r="M762" s="11">
        <v>42.986010675665</v>
      </c>
      <c r="N762" s="11" t="s">
        <v>54</v>
      </c>
      <c r="O762" s="11" t="s">
        <v>58</v>
      </c>
      <c r="P762" s="11">
        <v>0</v>
      </c>
      <c r="Q762" s="11">
        <v>-0.52053763301214095</v>
      </c>
      <c r="R762" s="11">
        <v>24</v>
      </c>
      <c r="S762" s="11">
        <v>30</v>
      </c>
      <c r="T762" s="11">
        <v>135.988075233453</v>
      </c>
      <c r="U762" s="11">
        <v>29.384858434210201</v>
      </c>
      <c r="V762" s="11" t="s">
        <v>56</v>
      </c>
    </row>
    <row r="763" spans="1:22" x14ac:dyDescent="0.3">
      <c r="A763" s="9">
        <v>45354.642361111102</v>
      </c>
      <c r="B763" s="10">
        <v>45354</v>
      </c>
      <c r="C763" s="11">
        <v>2024</v>
      </c>
      <c r="D763" s="11">
        <v>3</v>
      </c>
      <c r="E763" s="11">
        <v>3</v>
      </c>
      <c r="F763" s="11">
        <v>15</v>
      </c>
      <c r="G763" s="11" t="s">
        <v>66</v>
      </c>
      <c r="H763" s="11" t="s">
        <v>65</v>
      </c>
      <c r="I763" s="11">
        <v>40.688989032830101</v>
      </c>
      <c r="J763" s="11">
        <v>-73.784993736343196</v>
      </c>
      <c r="K763" s="11">
        <v>89</v>
      </c>
      <c r="L763" s="11">
        <v>13.625450361834201</v>
      </c>
      <c r="M763" s="11">
        <v>64.524158214390795</v>
      </c>
      <c r="N763" s="11" t="s">
        <v>54</v>
      </c>
      <c r="O763" s="11" t="s">
        <v>58</v>
      </c>
      <c r="P763" s="11">
        <v>0</v>
      </c>
      <c r="Q763" s="11">
        <v>0.56868299240300701</v>
      </c>
      <c r="R763" s="11">
        <v>79</v>
      </c>
      <c r="S763" s="11">
        <v>27</v>
      </c>
      <c r="T763" s="11">
        <v>125.377224683991</v>
      </c>
      <c r="U763" s="11">
        <v>29.326292034088102</v>
      </c>
      <c r="V763" s="11" t="s">
        <v>56</v>
      </c>
    </row>
    <row r="764" spans="1:22" x14ac:dyDescent="0.3">
      <c r="A764" s="9">
        <v>45354.645833333299</v>
      </c>
      <c r="B764" s="10">
        <v>45354</v>
      </c>
      <c r="C764" s="11">
        <v>2024</v>
      </c>
      <c r="D764" s="11">
        <v>3</v>
      </c>
      <c r="E764" s="11">
        <v>3</v>
      </c>
      <c r="F764" s="11">
        <v>15</v>
      </c>
      <c r="G764" s="11" t="s">
        <v>66</v>
      </c>
      <c r="H764" s="11" t="s">
        <v>65</v>
      </c>
      <c r="I764" s="11">
        <v>40.703337421132403</v>
      </c>
      <c r="J764" s="11">
        <v>-73.739191853995095</v>
      </c>
      <c r="K764" s="11">
        <v>21</v>
      </c>
      <c r="L764" s="11">
        <v>78.271498395357</v>
      </c>
      <c r="M764" s="11">
        <v>29.285609413203399</v>
      </c>
      <c r="N764" s="11" t="s">
        <v>54</v>
      </c>
      <c r="O764" s="11" t="s">
        <v>58</v>
      </c>
      <c r="P764" s="11">
        <v>0</v>
      </c>
      <c r="Q764" s="11">
        <v>-0.254865195364816</v>
      </c>
      <c r="R764" s="11">
        <v>89</v>
      </c>
      <c r="S764" s="11">
        <v>25</v>
      </c>
      <c r="T764" s="11">
        <v>194.49411484834201</v>
      </c>
      <c r="U764" s="11">
        <v>6.0740079599226</v>
      </c>
      <c r="V764" s="11" t="s">
        <v>62</v>
      </c>
    </row>
    <row r="765" spans="1:22" x14ac:dyDescent="0.3">
      <c r="A765" s="9">
        <v>45354.649305555598</v>
      </c>
      <c r="B765" s="10">
        <v>45354</v>
      </c>
      <c r="C765" s="11">
        <v>2024</v>
      </c>
      <c r="D765" s="11">
        <v>3</v>
      </c>
      <c r="E765" s="11">
        <v>3</v>
      </c>
      <c r="F765" s="11">
        <v>15</v>
      </c>
      <c r="G765" s="11" t="s">
        <v>66</v>
      </c>
      <c r="H765" s="11" t="s">
        <v>65</v>
      </c>
      <c r="I765" s="11">
        <v>40.834723590927297</v>
      </c>
      <c r="J765" s="11">
        <v>-73.703549624070206</v>
      </c>
      <c r="K765" s="11">
        <v>210</v>
      </c>
      <c r="L765" s="11">
        <v>64.152914106189897</v>
      </c>
      <c r="M765" s="11">
        <v>94.464633803772401</v>
      </c>
      <c r="N765" s="11" t="s">
        <v>59</v>
      </c>
      <c r="O765" s="11" t="s">
        <v>61</v>
      </c>
      <c r="P765" s="11">
        <v>0</v>
      </c>
      <c r="Q765" s="11">
        <v>9.5940915687783498E-2</v>
      </c>
      <c r="R765" s="11">
        <v>78</v>
      </c>
      <c r="S765" s="11">
        <v>32</v>
      </c>
      <c r="T765" s="11">
        <v>223.08853889596301</v>
      </c>
      <c r="U765" s="11">
        <v>29.736487852562199</v>
      </c>
      <c r="V765" s="11" t="s">
        <v>56</v>
      </c>
    </row>
    <row r="766" spans="1:22" x14ac:dyDescent="0.3">
      <c r="A766" s="9">
        <v>45354.652777777803</v>
      </c>
      <c r="B766" s="10">
        <v>45354</v>
      </c>
      <c r="C766" s="11">
        <v>2024</v>
      </c>
      <c r="D766" s="11">
        <v>3</v>
      </c>
      <c r="E766" s="11">
        <v>3</v>
      </c>
      <c r="F766" s="11">
        <v>15</v>
      </c>
      <c r="G766" s="11" t="s">
        <v>66</v>
      </c>
      <c r="H766" s="11" t="s">
        <v>65</v>
      </c>
      <c r="I766" s="11">
        <v>40.819953829186701</v>
      </c>
      <c r="J766" s="11">
        <v>-73.971191041401198</v>
      </c>
      <c r="K766" s="11">
        <v>30</v>
      </c>
      <c r="L766" s="11">
        <v>74.295143072170006</v>
      </c>
      <c r="M766" s="11">
        <v>61.872188423588398</v>
      </c>
      <c r="N766" s="11" t="s">
        <v>57</v>
      </c>
      <c r="O766" s="11" t="s">
        <v>61</v>
      </c>
      <c r="P766" s="11">
        <v>0</v>
      </c>
      <c r="Q766" s="11">
        <v>0.82691701576018894</v>
      </c>
      <c r="R766" s="11">
        <v>84</v>
      </c>
      <c r="S766" s="11">
        <v>39</v>
      </c>
      <c r="T766" s="11">
        <v>188.11511773461299</v>
      </c>
      <c r="U766" s="11">
        <v>6.6558562582978302</v>
      </c>
      <c r="V766" s="11" t="s">
        <v>63</v>
      </c>
    </row>
    <row r="767" spans="1:22" x14ac:dyDescent="0.3">
      <c r="A767" s="9">
        <v>45354.65625</v>
      </c>
      <c r="B767" s="10">
        <v>45354</v>
      </c>
      <c r="C767" s="11">
        <v>2024</v>
      </c>
      <c r="D767" s="11">
        <v>3</v>
      </c>
      <c r="E767" s="11">
        <v>3</v>
      </c>
      <c r="F767" s="11">
        <v>15</v>
      </c>
      <c r="G767" s="11" t="s">
        <v>66</v>
      </c>
      <c r="H767" s="11" t="s">
        <v>65</v>
      </c>
      <c r="I767" s="11">
        <v>40.744946769019101</v>
      </c>
      <c r="J767" s="11">
        <v>-73.898692003457896</v>
      </c>
      <c r="K767" s="11">
        <v>295</v>
      </c>
      <c r="L767" s="11">
        <v>42.401773446527301</v>
      </c>
      <c r="M767" s="11">
        <v>62.401876685526702</v>
      </c>
      <c r="N767" s="11" t="s">
        <v>57</v>
      </c>
      <c r="O767" s="11" t="s">
        <v>58</v>
      </c>
      <c r="P767" s="11">
        <v>0</v>
      </c>
      <c r="Q767" s="11">
        <v>-0.52312042228369904</v>
      </c>
      <c r="R767" s="11">
        <v>3</v>
      </c>
      <c r="S767" s="11">
        <v>34</v>
      </c>
      <c r="T767" s="11">
        <v>90.846392017101095</v>
      </c>
      <c r="U767" s="11">
        <v>19.6872531218517</v>
      </c>
      <c r="V767" s="11" t="s">
        <v>56</v>
      </c>
    </row>
    <row r="768" spans="1:22" x14ac:dyDescent="0.3">
      <c r="A768" s="9">
        <v>45354.659722222197</v>
      </c>
      <c r="B768" s="10">
        <v>45354</v>
      </c>
      <c r="C768" s="11">
        <v>2024</v>
      </c>
      <c r="D768" s="11">
        <v>3</v>
      </c>
      <c r="E768" s="11">
        <v>3</v>
      </c>
      <c r="F768" s="11">
        <v>15</v>
      </c>
      <c r="G768" s="11" t="s">
        <v>66</v>
      </c>
      <c r="H768" s="11" t="s">
        <v>65</v>
      </c>
      <c r="I768" s="11">
        <v>40.851372596170101</v>
      </c>
      <c r="J768" s="11">
        <v>-73.786365787370997</v>
      </c>
      <c r="K768" s="11">
        <v>24</v>
      </c>
      <c r="L768" s="11">
        <v>66.622836873048897</v>
      </c>
      <c r="M768" s="11">
        <v>49.1225145254217</v>
      </c>
      <c r="N768" s="11" t="s">
        <v>57</v>
      </c>
      <c r="O768" s="11" t="s">
        <v>60</v>
      </c>
      <c r="P768" s="11">
        <v>0</v>
      </c>
      <c r="Q768" s="11">
        <v>0.62206598456593598</v>
      </c>
      <c r="R768" s="11">
        <v>58</v>
      </c>
      <c r="S768" s="11">
        <v>44</v>
      </c>
      <c r="T768" s="11">
        <v>237.66014022511899</v>
      </c>
      <c r="U768" s="11">
        <v>15.0895204661356</v>
      </c>
      <c r="V768" s="11" t="s">
        <v>62</v>
      </c>
    </row>
    <row r="769" spans="1:22" x14ac:dyDescent="0.3">
      <c r="A769" s="9">
        <v>45354.663194444503</v>
      </c>
      <c r="B769" s="10">
        <v>45354</v>
      </c>
      <c r="C769" s="11">
        <v>2024</v>
      </c>
      <c r="D769" s="11">
        <v>3</v>
      </c>
      <c r="E769" s="11">
        <v>3</v>
      </c>
      <c r="F769" s="11">
        <v>15</v>
      </c>
      <c r="G769" s="11" t="s">
        <v>66</v>
      </c>
      <c r="H769" s="11" t="s">
        <v>65</v>
      </c>
      <c r="I769" s="11">
        <v>40.623166125821299</v>
      </c>
      <c r="J769" s="11">
        <v>-73.822445404069796</v>
      </c>
      <c r="K769" s="11">
        <v>185</v>
      </c>
      <c r="L769" s="11">
        <v>21.485628269663199</v>
      </c>
      <c r="M769" s="11">
        <v>45.8356670599251</v>
      </c>
      <c r="N769" s="11" t="s">
        <v>54</v>
      </c>
      <c r="O769" s="11" t="s">
        <v>61</v>
      </c>
      <c r="P769" s="11">
        <v>0</v>
      </c>
      <c r="Q769" s="11">
        <v>0.283555732689383</v>
      </c>
      <c r="R769" s="11">
        <v>81</v>
      </c>
      <c r="S769" s="11">
        <v>1</v>
      </c>
      <c r="T769" s="11">
        <v>449.14435306544902</v>
      </c>
      <c r="U769" s="11">
        <v>24.212770267475602</v>
      </c>
      <c r="V769" s="11" t="s">
        <v>63</v>
      </c>
    </row>
    <row r="770" spans="1:22" x14ac:dyDescent="0.3">
      <c r="A770" s="9">
        <v>45354.666666666701</v>
      </c>
      <c r="B770" s="10">
        <v>45354</v>
      </c>
      <c r="C770" s="11">
        <v>2024</v>
      </c>
      <c r="D770" s="11">
        <v>3</v>
      </c>
      <c r="E770" s="11">
        <v>3</v>
      </c>
      <c r="F770" s="11">
        <v>16</v>
      </c>
      <c r="G770" s="11" t="s">
        <v>66</v>
      </c>
      <c r="H770" s="11" t="s">
        <v>65</v>
      </c>
      <c r="I770" s="11">
        <v>40.868828937996497</v>
      </c>
      <c r="J770" s="11">
        <v>-73.939791564767802</v>
      </c>
      <c r="K770" s="11">
        <v>27</v>
      </c>
      <c r="L770" s="11">
        <v>41.905826704693602</v>
      </c>
      <c r="M770" s="11">
        <v>17.268299179597602</v>
      </c>
      <c r="N770" s="11" t="s">
        <v>57</v>
      </c>
      <c r="O770" s="11" t="s">
        <v>61</v>
      </c>
      <c r="P770" s="11">
        <v>0</v>
      </c>
      <c r="Q770" s="11">
        <v>-0.86406217942263797</v>
      </c>
      <c r="R770" s="11">
        <v>56</v>
      </c>
      <c r="S770" s="11">
        <v>32</v>
      </c>
      <c r="T770" s="11">
        <v>147.628560219951</v>
      </c>
      <c r="U770" s="11">
        <v>27.0748467989348</v>
      </c>
      <c r="V770" s="11" t="s">
        <v>62</v>
      </c>
    </row>
    <row r="771" spans="1:22" x14ac:dyDescent="0.3">
      <c r="A771" s="9">
        <v>45354.670138888898</v>
      </c>
      <c r="B771" s="10">
        <v>45354</v>
      </c>
      <c r="C771" s="11">
        <v>2024</v>
      </c>
      <c r="D771" s="11">
        <v>3</v>
      </c>
      <c r="E771" s="11">
        <v>3</v>
      </c>
      <c r="F771" s="11">
        <v>16</v>
      </c>
      <c r="G771" s="11" t="s">
        <v>66</v>
      </c>
      <c r="H771" s="11" t="s">
        <v>65</v>
      </c>
      <c r="I771" s="11">
        <v>40.7276557009491</v>
      </c>
      <c r="J771" s="11">
        <v>-73.803306060192796</v>
      </c>
      <c r="K771" s="11">
        <v>162</v>
      </c>
      <c r="L771" s="11">
        <v>65.767530993888897</v>
      </c>
      <c r="M771" s="11">
        <v>69.287122458145106</v>
      </c>
      <c r="N771" s="11" t="s">
        <v>57</v>
      </c>
      <c r="O771" s="11" t="s">
        <v>58</v>
      </c>
      <c r="P771" s="11">
        <v>0</v>
      </c>
      <c r="Q771" s="11">
        <v>-0.99911154148324999</v>
      </c>
      <c r="R771" s="11">
        <v>25</v>
      </c>
      <c r="S771" s="11">
        <v>22</v>
      </c>
      <c r="T771" s="11">
        <v>354.95697696566799</v>
      </c>
      <c r="U771" s="11">
        <v>15.7941506638322</v>
      </c>
      <c r="V771" s="11" t="s">
        <v>63</v>
      </c>
    </row>
    <row r="772" spans="1:22" x14ac:dyDescent="0.3">
      <c r="A772" s="9">
        <v>45354.673611111102</v>
      </c>
      <c r="B772" s="10">
        <v>45354</v>
      </c>
      <c r="C772" s="11">
        <v>2024</v>
      </c>
      <c r="D772" s="11">
        <v>3</v>
      </c>
      <c r="E772" s="11">
        <v>3</v>
      </c>
      <c r="F772" s="11">
        <v>16</v>
      </c>
      <c r="G772" s="11" t="s">
        <v>66</v>
      </c>
      <c r="H772" s="11" t="s">
        <v>65</v>
      </c>
      <c r="I772" s="11">
        <v>40.8303375602204</v>
      </c>
      <c r="J772" s="11">
        <v>-73.720551322739695</v>
      </c>
      <c r="K772" s="11">
        <v>227</v>
      </c>
      <c r="L772" s="11">
        <v>8.7073800127452508</v>
      </c>
      <c r="M772" s="11">
        <v>60.591193019785202</v>
      </c>
      <c r="N772" s="11" t="s">
        <v>57</v>
      </c>
      <c r="O772" s="11" t="s">
        <v>61</v>
      </c>
      <c r="P772" s="11">
        <v>0</v>
      </c>
      <c r="Q772" s="11">
        <v>-0.818614886927024</v>
      </c>
      <c r="R772" s="11">
        <v>14</v>
      </c>
      <c r="S772" s="11">
        <v>45</v>
      </c>
      <c r="T772" s="11">
        <v>133.216016791719</v>
      </c>
      <c r="U772" s="11">
        <v>18.164171299936701</v>
      </c>
      <c r="V772" s="11" t="s">
        <v>56</v>
      </c>
    </row>
    <row r="773" spans="1:22" x14ac:dyDescent="0.3">
      <c r="A773" s="9">
        <v>45354.677083333299</v>
      </c>
      <c r="B773" s="10">
        <v>45354</v>
      </c>
      <c r="C773" s="11">
        <v>2024</v>
      </c>
      <c r="D773" s="11">
        <v>3</v>
      </c>
      <c r="E773" s="11">
        <v>3</v>
      </c>
      <c r="F773" s="11">
        <v>16</v>
      </c>
      <c r="G773" s="11" t="s">
        <v>66</v>
      </c>
      <c r="H773" s="11" t="s">
        <v>65</v>
      </c>
      <c r="I773" s="11">
        <v>40.696978488394201</v>
      </c>
      <c r="J773" s="11">
        <v>-73.902387143520599</v>
      </c>
      <c r="K773" s="11">
        <v>94</v>
      </c>
      <c r="L773" s="11">
        <v>29.318256270078301</v>
      </c>
      <c r="M773" s="11">
        <v>21.415438817204901</v>
      </c>
      <c r="N773" s="11" t="s">
        <v>54</v>
      </c>
      <c r="O773" s="11" t="s">
        <v>58</v>
      </c>
      <c r="P773" s="11">
        <v>0</v>
      </c>
      <c r="Q773" s="11">
        <v>-0.7167190713364</v>
      </c>
      <c r="R773" s="11">
        <v>10</v>
      </c>
      <c r="S773" s="11">
        <v>49</v>
      </c>
      <c r="T773" s="11">
        <v>269.50859070254501</v>
      </c>
      <c r="U773" s="11">
        <v>6.4300805163761297</v>
      </c>
      <c r="V773" s="11" t="s">
        <v>63</v>
      </c>
    </row>
    <row r="774" spans="1:22" x14ac:dyDescent="0.3">
      <c r="A774" s="9">
        <v>45354.680555555598</v>
      </c>
      <c r="B774" s="10">
        <v>45354</v>
      </c>
      <c r="C774" s="11">
        <v>2024</v>
      </c>
      <c r="D774" s="11">
        <v>3</v>
      </c>
      <c r="E774" s="11">
        <v>3</v>
      </c>
      <c r="F774" s="11">
        <v>16</v>
      </c>
      <c r="G774" s="11" t="s">
        <v>66</v>
      </c>
      <c r="H774" s="11" t="s">
        <v>65</v>
      </c>
      <c r="I774" s="11">
        <v>40.727578363864602</v>
      </c>
      <c r="J774" s="11">
        <v>-73.813480643887104</v>
      </c>
      <c r="K774" s="11">
        <v>210</v>
      </c>
      <c r="L774" s="11">
        <v>67.794486806261901</v>
      </c>
      <c r="M774" s="11">
        <v>99.148116443360394</v>
      </c>
      <c r="N774" s="11" t="s">
        <v>54</v>
      </c>
      <c r="O774" s="11" t="s">
        <v>61</v>
      </c>
      <c r="P774" s="11">
        <v>0</v>
      </c>
      <c r="Q774" s="11">
        <v>0.97049347180068002</v>
      </c>
      <c r="R774" s="11">
        <v>14</v>
      </c>
      <c r="S774" s="11">
        <v>47</v>
      </c>
      <c r="T774" s="11">
        <v>88.022693099913496</v>
      </c>
      <c r="U774" s="11">
        <v>16.689180681786901</v>
      </c>
      <c r="V774" s="11" t="s">
        <v>56</v>
      </c>
    </row>
    <row r="775" spans="1:22" x14ac:dyDescent="0.3">
      <c r="A775" s="9">
        <v>45354.684027777803</v>
      </c>
      <c r="B775" s="10">
        <v>45354</v>
      </c>
      <c r="C775" s="11">
        <v>2024</v>
      </c>
      <c r="D775" s="11">
        <v>3</v>
      </c>
      <c r="E775" s="11">
        <v>3</v>
      </c>
      <c r="F775" s="11">
        <v>16</v>
      </c>
      <c r="G775" s="11" t="s">
        <v>66</v>
      </c>
      <c r="H775" s="11" t="s">
        <v>65</v>
      </c>
      <c r="I775" s="11">
        <v>40.617451300127399</v>
      </c>
      <c r="J775" s="11">
        <v>-73.819255324104702</v>
      </c>
      <c r="K775" s="11">
        <v>48</v>
      </c>
      <c r="L775" s="11">
        <v>58.749623434949399</v>
      </c>
      <c r="M775" s="11">
        <v>82.684737442013997</v>
      </c>
      <c r="N775" s="11" t="s">
        <v>57</v>
      </c>
      <c r="O775" s="11" t="s">
        <v>58</v>
      </c>
      <c r="P775" s="11">
        <v>0</v>
      </c>
      <c r="Q775" s="11">
        <v>0.11197417937777999</v>
      </c>
      <c r="R775" s="11">
        <v>94</v>
      </c>
      <c r="S775" s="11">
        <v>21</v>
      </c>
      <c r="T775" s="11">
        <v>89.636284194581606</v>
      </c>
      <c r="U775" s="11">
        <v>9.7985623863588103</v>
      </c>
      <c r="V775" s="11" t="s">
        <v>56</v>
      </c>
    </row>
    <row r="776" spans="1:22" x14ac:dyDescent="0.3">
      <c r="A776" s="9">
        <v>45354.6875</v>
      </c>
      <c r="B776" s="10">
        <v>45354</v>
      </c>
      <c r="C776" s="11">
        <v>2024</v>
      </c>
      <c r="D776" s="11">
        <v>3</v>
      </c>
      <c r="E776" s="11">
        <v>3</v>
      </c>
      <c r="F776" s="11">
        <v>16</v>
      </c>
      <c r="G776" s="11" t="s">
        <v>66</v>
      </c>
      <c r="H776" s="11" t="s">
        <v>65</v>
      </c>
      <c r="I776" s="11">
        <v>40.725200304007799</v>
      </c>
      <c r="J776" s="11">
        <v>-73.705681944417407</v>
      </c>
      <c r="K776" s="11">
        <v>47</v>
      </c>
      <c r="L776" s="11">
        <v>32.197441294334901</v>
      </c>
      <c r="M776" s="11">
        <v>30.710796691274901</v>
      </c>
      <c r="N776" s="11" t="s">
        <v>59</v>
      </c>
      <c r="O776" s="11" t="s">
        <v>55</v>
      </c>
      <c r="P776" s="11">
        <v>0</v>
      </c>
      <c r="Q776" s="11">
        <v>-0.66714386275040904</v>
      </c>
      <c r="R776" s="11">
        <v>24</v>
      </c>
      <c r="S776" s="11">
        <v>22</v>
      </c>
      <c r="T776" s="11">
        <v>327.73416289764901</v>
      </c>
      <c r="U776" s="11">
        <v>14.0987789358547</v>
      </c>
      <c r="V776" s="11" t="s">
        <v>63</v>
      </c>
    </row>
    <row r="777" spans="1:22" x14ac:dyDescent="0.3">
      <c r="A777" s="9">
        <v>45354.690972222197</v>
      </c>
      <c r="B777" s="10">
        <v>45354</v>
      </c>
      <c r="C777" s="11">
        <v>2024</v>
      </c>
      <c r="D777" s="11">
        <v>3</v>
      </c>
      <c r="E777" s="11">
        <v>3</v>
      </c>
      <c r="F777" s="11">
        <v>16</v>
      </c>
      <c r="G777" s="11" t="s">
        <v>66</v>
      </c>
      <c r="H777" s="11" t="s">
        <v>65</v>
      </c>
      <c r="I777" s="11">
        <v>40.860667073643597</v>
      </c>
      <c r="J777" s="11">
        <v>-73.887343274714198</v>
      </c>
      <c r="K777" s="11">
        <v>192</v>
      </c>
      <c r="L777" s="11">
        <v>13.650555042982701</v>
      </c>
      <c r="M777" s="11">
        <v>12.1769093458947</v>
      </c>
      <c r="N777" s="11" t="s">
        <v>54</v>
      </c>
      <c r="O777" s="11" t="s">
        <v>60</v>
      </c>
      <c r="P777" s="11">
        <v>0</v>
      </c>
      <c r="Q777" s="11">
        <v>0.82012327501438298</v>
      </c>
      <c r="R777" s="11">
        <v>94</v>
      </c>
      <c r="S777" s="11">
        <v>7</v>
      </c>
      <c r="T777" s="11">
        <v>191.30423734099199</v>
      </c>
      <c r="U777" s="11">
        <v>8.9756654472240207</v>
      </c>
      <c r="V777" s="11" t="s">
        <v>56</v>
      </c>
    </row>
    <row r="778" spans="1:22" x14ac:dyDescent="0.3">
      <c r="A778" s="9">
        <v>45354.694444444503</v>
      </c>
      <c r="B778" s="10">
        <v>45354</v>
      </c>
      <c r="C778" s="11">
        <v>2024</v>
      </c>
      <c r="D778" s="11">
        <v>3</v>
      </c>
      <c r="E778" s="11">
        <v>3</v>
      </c>
      <c r="F778" s="11">
        <v>16</v>
      </c>
      <c r="G778" s="11" t="s">
        <v>66</v>
      </c>
      <c r="H778" s="11" t="s">
        <v>65</v>
      </c>
      <c r="I778" s="11">
        <v>40.826341547030502</v>
      </c>
      <c r="J778" s="11">
        <v>-73.935084919240197</v>
      </c>
      <c r="K778" s="11">
        <v>189</v>
      </c>
      <c r="L778" s="11">
        <v>74.409289673492196</v>
      </c>
      <c r="M778" s="11">
        <v>91.147436539317695</v>
      </c>
      <c r="N778" s="11" t="s">
        <v>59</v>
      </c>
      <c r="O778" s="11" t="s">
        <v>60</v>
      </c>
      <c r="P778" s="11">
        <v>0</v>
      </c>
      <c r="Q778" s="11">
        <v>0.32038275392097099</v>
      </c>
      <c r="R778" s="11">
        <v>27</v>
      </c>
      <c r="S778" s="11">
        <v>34</v>
      </c>
      <c r="T778" s="11">
        <v>347.83923888217703</v>
      </c>
      <c r="U778" s="11">
        <v>7.1283996883508998</v>
      </c>
      <c r="V778" s="11" t="s">
        <v>56</v>
      </c>
    </row>
    <row r="779" spans="1:22" x14ac:dyDescent="0.3">
      <c r="A779" s="9">
        <v>45354.697916666701</v>
      </c>
      <c r="B779" s="10">
        <v>45354</v>
      </c>
      <c r="C779" s="11">
        <v>2024</v>
      </c>
      <c r="D779" s="11">
        <v>3</v>
      </c>
      <c r="E779" s="11">
        <v>3</v>
      </c>
      <c r="F779" s="11">
        <v>16</v>
      </c>
      <c r="G779" s="11" t="s">
        <v>66</v>
      </c>
      <c r="H779" s="11" t="s">
        <v>65</v>
      </c>
      <c r="I779" s="11">
        <v>40.705360129287598</v>
      </c>
      <c r="J779" s="11">
        <v>-73.706351008758702</v>
      </c>
      <c r="K779" s="11">
        <v>218</v>
      </c>
      <c r="L779" s="11">
        <v>56.500820802092903</v>
      </c>
      <c r="M779" s="11">
        <v>81.5219907394996</v>
      </c>
      <c r="N779" s="11" t="s">
        <v>54</v>
      </c>
      <c r="O779" s="11" t="s">
        <v>55</v>
      </c>
      <c r="P779" s="11">
        <v>0</v>
      </c>
      <c r="Q779" s="11">
        <v>-0.91593152856890603</v>
      </c>
      <c r="R779" s="11">
        <v>9</v>
      </c>
      <c r="S779" s="11">
        <v>8</v>
      </c>
      <c r="T779" s="11">
        <v>298.44240851422597</v>
      </c>
      <c r="U779" s="11">
        <v>8.2618862941550208</v>
      </c>
      <c r="V779" s="11" t="s">
        <v>56</v>
      </c>
    </row>
    <row r="780" spans="1:22" x14ac:dyDescent="0.3">
      <c r="A780" s="9">
        <v>45354.701388888898</v>
      </c>
      <c r="B780" s="10">
        <v>45354</v>
      </c>
      <c r="C780" s="11">
        <v>2024</v>
      </c>
      <c r="D780" s="11">
        <v>3</v>
      </c>
      <c r="E780" s="11">
        <v>3</v>
      </c>
      <c r="F780" s="11">
        <v>16</v>
      </c>
      <c r="G780" s="11" t="s">
        <v>66</v>
      </c>
      <c r="H780" s="11" t="s">
        <v>65</v>
      </c>
      <c r="I780" s="11">
        <v>40.615802239363603</v>
      </c>
      <c r="J780" s="11">
        <v>-73.989625689163503</v>
      </c>
      <c r="K780" s="11">
        <v>51</v>
      </c>
      <c r="L780" s="11">
        <v>32.017507503272903</v>
      </c>
      <c r="M780" s="11">
        <v>84.264854871791599</v>
      </c>
      <c r="N780" s="11" t="s">
        <v>57</v>
      </c>
      <c r="O780" s="11" t="s">
        <v>61</v>
      </c>
      <c r="P780" s="11">
        <v>0</v>
      </c>
      <c r="Q780" s="11">
        <v>0.14389834801905799</v>
      </c>
      <c r="R780" s="11">
        <v>60</v>
      </c>
      <c r="S780" s="11">
        <v>45</v>
      </c>
      <c r="T780" s="11">
        <v>306.64632795253902</v>
      </c>
      <c r="U780" s="11">
        <v>21.7576093924174</v>
      </c>
      <c r="V780" s="11" t="s">
        <v>56</v>
      </c>
    </row>
    <row r="781" spans="1:22" x14ac:dyDescent="0.3">
      <c r="A781" s="9">
        <v>45354.704861111102</v>
      </c>
      <c r="B781" s="10">
        <v>45354</v>
      </c>
      <c r="C781" s="11">
        <v>2024</v>
      </c>
      <c r="D781" s="11">
        <v>3</v>
      </c>
      <c r="E781" s="11">
        <v>3</v>
      </c>
      <c r="F781" s="11">
        <v>16</v>
      </c>
      <c r="G781" s="11" t="s">
        <v>66</v>
      </c>
      <c r="H781" s="11" t="s">
        <v>65</v>
      </c>
      <c r="I781" s="11">
        <v>40.874566490366298</v>
      </c>
      <c r="J781" s="11">
        <v>-73.872099195340795</v>
      </c>
      <c r="K781" s="11">
        <v>120</v>
      </c>
      <c r="L781" s="11">
        <v>20.293276951535699</v>
      </c>
      <c r="M781" s="11">
        <v>86.369075751209394</v>
      </c>
      <c r="N781" s="11" t="s">
        <v>59</v>
      </c>
      <c r="O781" s="11" t="s">
        <v>55</v>
      </c>
      <c r="P781" s="11">
        <v>0</v>
      </c>
      <c r="Q781" s="11">
        <v>0.53419997884806403</v>
      </c>
      <c r="R781" s="11">
        <v>59</v>
      </c>
      <c r="S781" s="11">
        <v>11</v>
      </c>
      <c r="T781" s="11">
        <v>427.83102382230197</v>
      </c>
      <c r="U781" s="11">
        <v>26.700596592696598</v>
      </c>
      <c r="V781" s="11" t="s">
        <v>56</v>
      </c>
    </row>
    <row r="782" spans="1:22" x14ac:dyDescent="0.3">
      <c r="A782" s="9">
        <v>45354.708333333299</v>
      </c>
      <c r="B782" s="10">
        <v>45354</v>
      </c>
      <c r="C782" s="11">
        <v>2024</v>
      </c>
      <c r="D782" s="11">
        <v>3</v>
      </c>
      <c r="E782" s="11">
        <v>3</v>
      </c>
      <c r="F782" s="11">
        <v>17</v>
      </c>
      <c r="G782" s="11" t="s">
        <v>66</v>
      </c>
      <c r="H782" s="11" t="s">
        <v>65</v>
      </c>
      <c r="I782" s="11">
        <v>40.862946382719102</v>
      </c>
      <c r="J782" s="11">
        <v>-73.7146260703135</v>
      </c>
      <c r="K782" s="11">
        <v>78</v>
      </c>
      <c r="L782" s="11">
        <v>16.496828705507699</v>
      </c>
      <c r="M782" s="11">
        <v>86.411080755010801</v>
      </c>
      <c r="N782" s="11" t="s">
        <v>57</v>
      </c>
      <c r="O782" s="11" t="s">
        <v>60</v>
      </c>
      <c r="P782" s="11">
        <v>0</v>
      </c>
      <c r="Q782" s="11">
        <v>0.46585051466301902</v>
      </c>
      <c r="R782" s="11">
        <v>14</v>
      </c>
      <c r="S782" s="11">
        <v>16</v>
      </c>
      <c r="T782" s="11">
        <v>330.329264375192</v>
      </c>
      <c r="U782" s="11">
        <v>10.8151195675845</v>
      </c>
      <c r="V782" s="11" t="s">
        <v>56</v>
      </c>
    </row>
    <row r="783" spans="1:22" x14ac:dyDescent="0.3">
      <c r="A783" s="9">
        <v>45354.711805555598</v>
      </c>
      <c r="B783" s="10">
        <v>45354</v>
      </c>
      <c r="C783" s="11">
        <v>2024</v>
      </c>
      <c r="D783" s="11">
        <v>3</v>
      </c>
      <c r="E783" s="11">
        <v>3</v>
      </c>
      <c r="F783" s="11">
        <v>17</v>
      </c>
      <c r="G783" s="11" t="s">
        <v>66</v>
      </c>
      <c r="H783" s="11" t="s">
        <v>65</v>
      </c>
      <c r="I783" s="11">
        <v>40.700702444109098</v>
      </c>
      <c r="J783" s="11">
        <v>-73.910977086122401</v>
      </c>
      <c r="K783" s="11">
        <v>220</v>
      </c>
      <c r="L783" s="11">
        <v>24.519151955967502</v>
      </c>
      <c r="M783" s="11">
        <v>74.506731335897896</v>
      </c>
      <c r="N783" s="11" t="s">
        <v>54</v>
      </c>
      <c r="O783" s="11" t="s">
        <v>58</v>
      </c>
      <c r="P783" s="11">
        <v>0</v>
      </c>
      <c r="Q783" s="11">
        <v>0.12611742553078001</v>
      </c>
      <c r="R783" s="11">
        <v>33</v>
      </c>
      <c r="S783" s="11">
        <v>40</v>
      </c>
      <c r="T783" s="11">
        <v>261.68548439845802</v>
      </c>
      <c r="U783" s="11">
        <v>25.280822331821501</v>
      </c>
      <c r="V783" s="11" t="s">
        <v>56</v>
      </c>
    </row>
    <row r="784" spans="1:22" x14ac:dyDescent="0.3">
      <c r="A784" s="9">
        <v>45354.715277777803</v>
      </c>
      <c r="B784" s="10">
        <v>45354</v>
      </c>
      <c r="C784" s="11">
        <v>2024</v>
      </c>
      <c r="D784" s="11">
        <v>3</v>
      </c>
      <c r="E784" s="11">
        <v>3</v>
      </c>
      <c r="F784" s="11">
        <v>17</v>
      </c>
      <c r="G784" s="11" t="s">
        <v>66</v>
      </c>
      <c r="H784" s="11" t="s">
        <v>65</v>
      </c>
      <c r="I784" s="11">
        <v>40.842305416469301</v>
      </c>
      <c r="J784" s="11">
        <v>-73.981713539673194</v>
      </c>
      <c r="K784" s="11">
        <v>255</v>
      </c>
      <c r="L784" s="11">
        <v>78.091058150178199</v>
      </c>
      <c r="M784" s="11">
        <v>98.985084771470994</v>
      </c>
      <c r="N784" s="11" t="s">
        <v>54</v>
      </c>
      <c r="O784" s="11" t="s">
        <v>55</v>
      </c>
      <c r="P784" s="11">
        <v>0</v>
      </c>
      <c r="Q784" s="11">
        <v>0.58647553145166498</v>
      </c>
      <c r="R784" s="11">
        <v>50</v>
      </c>
      <c r="S784" s="11">
        <v>27</v>
      </c>
      <c r="T784" s="11">
        <v>80.161290307831493</v>
      </c>
      <c r="U784" s="11">
        <v>15.591784181740501</v>
      </c>
      <c r="V784" s="11" t="s">
        <v>56</v>
      </c>
    </row>
    <row r="785" spans="1:22" x14ac:dyDescent="0.3">
      <c r="A785" s="9">
        <v>45354.71875</v>
      </c>
      <c r="B785" s="10">
        <v>45354</v>
      </c>
      <c r="C785" s="11">
        <v>2024</v>
      </c>
      <c r="D785" s="11">
        <v>3</v>
      </c>
      <c r="E785" s="11">
        <v>3</v>
      </c>
      <c r="F785" s="11">
        <v>17</v>
      </c>
      <c r="G785" s="11" t="s">
        <v>66</v>
      </c>
      <c r="H785" s="11" t="s">
        <v>65</v>
      </c>
      <c r="I785" s="11">
        <v>40.800316611554301</v>
      </c>
      <c r="J785" s="11">
        <v>-73.951050783332704</v>
      </c>
      <c r="K785" s="11">
        <v>149</v>
      </c>
      <c r="L785" s="11">
        <v>33.777999048833301</v>
      </c>
      <c r="M785" s="11">
        <v>75.099896513028696</v>
      </c>
      <c r="N785" s="11" t="s">
        <v>54</v>
      </c>
      <c r="O785" s="11" t="s">
        <v>60</v>
      </c>
      <c r="P785" s="11">
        <v>0</v>
      </c>
      <c r="Q785" s="11">
        <v>0.24108134092315001</v>
      </c>
      <c r="R785" s="11">
        <v>90</v>
      </c>
      <c r="S785" s="11">
        <v>21</v>
      </c>
      <c r="T785" s="11">
        <v>180.975104206917</v>
      </c>
      <c r="U785" s="11">
        <v>17.8767484103854</v>
      </c>
      <c r="V785" s="11" t="s">
        <v>63</v>
      </c>
    </row>
    <row r="786" spans="1:22" x14ac:dyDescent="0.3">
      <c r="A786" s="9">
        <v>45354.722222222197</v>
      </c>
      <c r="B786" s="10">
        <v>45354</v>
      </c>
      <c r="C786" s="11">
        <v>2024</v>
      </c>
      <c r="D786" s="11">
        <v>3</v>
      </c>
      <c r="E786" s="11">
        <v>3</v>
      </c>
      <c r="F786" s="11">
        <v>17</v>
      </c>
      <c r="G786" s="11" t="s">
        <v>66</v>
      </c>
      <c r="H786" s="11" t="s">
        <v>65</v>
      </c>
      <c r="I786" s="11">
        <v>40.801266114434704</v>
      </c>
      <c r="J786" s="11">
        <v>-73.923233433701796</v>
      </c>
      <c r="K786" s="11">
        <v>192</v>
      </c>
      <c r="L786" s="11">
        <v>25.195968963434499</v>
      </c>
      <c r="M786" s="11">
        <v>32.892511422881498</v>
      </c>
      <c r="N786" s="11" t="s">
        <v>57</v>
      </c>
      <c r="O786" s="11" t="s">
        <v>58</v>
      </c>
      <c r="P786" s="11">
        <v>0</v>
      </c>
      <c r="Q786" s="11">
        <v>-0.349450110340917</v>
      </c>
      <c r="R786" s="11">
        <v>9</v>
      </c>
      <c r="S786" s="11">
        <v>43</v>
      </c>
      <c r="T786" s="11">
        <v>74.895444599697399</v>
      </c>
      <c r="U786" s="11">
        <v>6.60634544257098</v>
      </c>
      <c r="V786" s="11" t="s">
        <v>63</v>
      </c>
    </row>
    <row r="787" spans="1:22" x14ac:dyDescent="0.3">
      <c r="A787" s="9">
        <v>45354.725694444503</v>
      </c>
      <c r="B787" s="10">
        <v>45354</v>
      </c>
      <c r="C787" s="11">
        <v>2024</v>
      </c>
      <c r="D787" s="11">
        <v>3</v>
      </c>
      <c r="E787" s="11">
        <v>3</v>
      </c>
      <c r="F787" s="11">
        <v>17</v>
      </c>
      <c r="G787" s="11" t="s">
        <v>66</v>
      </c>
      <c r="H787" s="11" t="s">
        <v>65</v>
      </c>
      <c r="I787" s="11">
        <v>40.8407684577762</v>
      </c>
      <c r="J787" s="11">
        <v>-73.921439603044604</v>
      </c>
      <c r="K787" s="11">
        <v>12</v>
      </c>
      <c r="L787" s="11">
        <v>19.596423192812999</v>
      </c>
      <c r="M787" s="11">
        <v>98.661114427555702</v>
      </c>
      <c r="N787" s="11" t="s">
        <v>59</v>
      </c>
      <c r="O787" s="11" t="s">
        <v>61</v>
      </c>
      <c r="P787" s="11">
        <v>0</v>
      </c>
      <c r="Q787" s="11">
        <v>-0.99251428181506096</v>
      </c>
      <c r="R787" s="11">
        <v>11</v>
      </c>
      <c r="S787" s="11">
        <v>36</v>
      </c>
      <c r="T787" s="11">
        <v>177.57920480388501</v>
      </c>
      <c r="U787" s="11">
        <v>15.234334713749799</v>
      </c>
      <c r="V787" s="11" t="s">
        <v>56</v>
      </c>
    </row>
    <row r="788" spans="1:22" x14ac:dyDescent="0.3">
      <c r="A788" s="9">
        <v>45354.729166666701</v>
      </c>
      <c r="B788" s="10">
        <v>45354</v>
      </c>
      <c r="C788" s="11">
        <v>2024</v>
      </c>
      <c r="D788" s="11">
        <v>3</v>
      </c>
      <c r="E788" s="11">
        <v>3</v>
      </c>
      <c r="F788" s="11">
        <v>17</v>
      </c>
      <c r="G788" s="11" t="s">
        <v>66</v>
      </c>
      <c r="H788" s="11" t="s">
        <v>65</v>
      </c>
      <c r="I788" s="11">
        <v>40.712706371992802</v>
      </c>
      <c r="J788" s="11">
        <v>-73.978735899947296</v>
      </c>
      <c r="K788" s="11">
        <v>103</v>
      </c>
      <c r="L788" s="11">
        <v>28.060090600604301</v>
      </c>
      <c r="M788" s="11">
        <v>53.931838927311198</v>
      </c>
      <c r="N788" s="11" t="s">
        <v>54</v>
      </c>
      <c r="O788" s="11" t="s">
        <v>58</v>
      </c>
      <c r="P788" s="11">
        <v>0</v>
      </c>
      <c r="Q788" s="11">
        <v>-0.47434159001200898</v>
      </c>
      <c r="R788" s="11">
        <v>21</v>
      </c>
      <c r="S788" s="11">
        <v>2</v>
      </c>
      <c r="T788" s="11">
        <v>224.66623644729299</v>
      </c>
      <c r="U788" s="11">
        <v>22.127119982554898</v>
      </c>
      <c r="V788" s="11" t="s">
        <v>63</v>
      </c>
    </row>
    <row r="789" spans="1:22" x14ac:dyDescent="0.3">
      <c r="A789" s="9">
        <v>45354.732638888898</v>
      </c>
      <c r="B789" s="10">
        <v>45354</v>
      </c>
      <c r="C789" s="11">
        <v>2024</v>
      </c>
      <c r="D789" s="11">
        <v>3</v>
      </c>
      <c r="E789" s="11">
        <v>3</v>
      </c>
      <c r="F789" s="11">
        <v>17</v>
      </c>
      <c r="G789" s="11" t="s">
        <v>66</v>
      </c>
      <c r="H789" s="11" t="s">
        <v>65</v>
      </c>
      <c r="I789" s="11">
        <v>40.719613829838401</v>
      </c>
      <c r="J789" s="11">
        <v>-73.879419166473198</v>
      </c>
      <c r="K789" s="11">
        <v>164</v>
      </c>
      <c r="L789" s="11">
        <v>35.706345805166798</v>
      </c>
      <c r="M789" s="11">
        <v>19.890808381326998</v>
      </c>
      <c r="N789" s="11" t="s">
        <v>54</v>
      </c>
      <c r="O789" s="11" t="s">
        <v>58</v>
      </c>
      <c r="P789" s="11">
        <v>0</v>
      </c>
      <c r="Q789" s="11">
        <v>-0.17739179125305499</v>
      </c>
      <c r="R789" s="11">
        <v>14</v>
      </c>
      <c r="S789" s="11">
        <v>8</v>
      </c>
      <c r="T789" s="11">
        <v>234.00380145449901</v>
      </c>
      <c r="U789" s="11">
        <v>18.975285354281901</v>
      </c>
      <c r="V789" s="11" t="s">
        <v>63</v>
      </c>
    </row>
    <row r="790" spans="1:22" x14ac:dyDescent="0.3">
      <c r="A790" s="9">
        <v>45354.736111111102</v>
      </c>
      <c r="B790" s="10">
        <v>45354</v>
      </c>
      <c r="C790" s="11">
        <v>2024</v>
      </c>
      <c r="D790" s="11">
        <v>3</v>
      </c>
      <c r="E790" s="11">
        <v>3</v>
      </c>
      <c r="F790" s="11">
        <v>17</v>
      </c>
      <c r="G790" s="11" t="s">
        <v>66</v>
      </c>
      <c r="H790" s="11" t="s">
        <v>65</v>
      </c>
      <c r="I790" s="11">
        <v>40.846010206425603</v>
      </c>
      <c r="J790" s="11">
        <v>-73.817602975540197</v>
      </c>
      <c r="K790" s="11">
        <v>254</v>
      </c>
      <c r="L790" s="11">
        <v>8.7178792534039093</v>
      </c>
      <c r="M790" s="11">
        <v>95.7156212619131</v>
      </c>
      <c r="N790" s="11" t="s">
        <v>59</v>
      </c>
      <c r="O790" s="11" t="s">
        <v>60</v>
      </c>
      <c r="P790" s="11">
        <v>0</v>
      </c>
      <c r="Q790" s="11">
        <v>0.98915432268005699</v>
      </c>
      <c r="R790" s="11">
        <v>25</v>
      </c>
      <c r="S790" s="11">
        <v>36</v>
      </c>
      <c r="T790" s="11">
        <v>320.15315090919302</v>
      </c>
      <c r="U790" s="11">
        <v>20.434029385028801</v>
      </c>
      <c r="V790" s="11" t="s">
        <v>56</v>
      </c>
    </row>
    <row r="791" spans="1:22" x14ac:dyDescent="0.3">
      <c r="A791" s="9">
        <v>45354.739583333299</v>
      </c>
      <c r="B791" s="10">
        <v>45354</v>
      </c>
      <c r="C791" s="11">
        <v>2024</v>
      </c>
      <c r="D791" s="11">
        <v>3</v>
      </c>
      <c r="E791" s="11">
        <v>3</v>
      </c>
      <c r="F791" s="11">
        <v>17</v>
      </c>
      <c r="G791" s="11" t="s">
        <v>66</v>
      </c>
      <c r="H791" s="11" t="s">
        <v>65</v>
      </c>
      <c r="I791" s="11">
        <v>40.608313702607397</v>
      </c>
      <c r="J791" s="11">
        <v>-73.981512718536194</v>
      </c>
      <c r="K791" s="11">
        <v>130</v>
      </c>
      <c r="L791" s="11">
        <v>21.2304576852904</v>
      </c>
      <c r="M791" s="11">
        <v>24.453447308771899</v>
      </c>
      <c r="N791" s="11" t="s">
        <v>54</v>
      </c>
      <c r="O791" s="11" t="s">
        <v>61</v>
      </c>
      <c r="P791" s="11">
        <v>1</v>
      </c>
      <c r="Q791" s="11">
        <v>0.67551604124485298</v>
      </c>
      <c r="R791" s="11">
        <v>19</v>
      </c>
      <c r="S791" s="11">
        <v>6</v>
      </c>
      <c r="T791" s="11">
        <v>332.19484979739099</v>
      </c>
      <c r="U791" s="11">
        <v>28.353654603543202</v>
      </c>
      <c r="V791" s="11" t="s">
        <v>56</v>
      </c>
    </row>
    <row r="792" spans="1:22" x14ac:dyDescent="0.3">
      <c r="A792" s="9">
        <v>45354.743055555598</v>
      </c>
      <c r="B792" s="10">
        <v>45354</v>
      </c>
      <c r="C792" s="11">
        <v>2024</v>
      </c>
      <c r="D792" s="11">
        <v>3</v>
      </c>
      <c r="E792" s="11">
        <v>3</v>
      </c>
      <c r="F792" s="11">
        <v>17</v>
      </c>
      <c r="G792" s="11" t="s">
        <v>66</v>
      </c>
      <c r="H792" s="11" t="s">
        <v>65</v>
      </c>
      <c r="I792" s="11">
        <v>40.788107195745397</v>
      </c>
      <c r="J792" s="11">
        <v>-73.906212877355102</v>
      </c>
      <c r="K792" s="11">
        <v>230</v>
      </c>
      <c r="L792" s="11">
        <v>28.094771099143902</v>
      </c>
      <c r="M792" s="11">
        <v>36.245286878379702</v>
      </c>
      <c r="N792" s="11" t="s">
        <v>54</v>
      </c>
      <c r="O792" s="11" t="s">
        <v>60</v>
      </c>
      <c r="P792" s="11">
        <v>0</v>
      </c>
      <c r="Q792" s="11">
        <v>0.20329102276432501</v>
      </c>
      <c r="R792" s="11">
        <v>91</v>
      </c>
      <c r="S792" s="11">
        <v>7</v>
      </c>
      <c r="T792" s="11">
        <v>387.23389636749903</v>
      </c>
      <c r="U792" s="11">
        <v>18.048117145023198</v>
      </c>
      <c r="V792" s="11" t="s">
        <v>56</v>
      </c>
    </row>
    <row r="793" spans="1:22" x14ac:dyDescent="0.3">
      <c r="A793" s="9">
        <v>45354.746527777803</v>
      </c>
      <c r="B793" s="10">
        <v>45354</v>
      </c>
      <c r="C793" s="11">
        <v>2024</v>
      </c>
      <c r="D793" s="11">
        <v>3</v>
      </c>
      <c r="E793" s="11">
        <v>3</v>
      </c>
      <c r="F793" s="11">
        <v>17</v>
      </c>
      <c r="G793" s="11" t="s">
        <v>66</v>
      </c>
      <c r="H793" s="11" t="s">
        <v>65</v>
      </c>
      <c r="I793" s="11">
        <v>40.666249118998202</v>
      </c>
      <c r="J793" s="11">
        <v>-73.798249666229196</v>
      </c>
      <c r="K793" s="11">
        <v>53</v>
      </c>
      <c r="L793" s="11">
        <v>53.355518759156197</v>
      </c>
      <c r="M793" s="11">
        <v>13.041107568808</v>
      </c>
      <c r="N793" s="11" t="s">
        <v>59</v>
      </c>
      <c r="O793" s="11" t="s">
        <v>58</v>
      </c>
      <c r="P793" s="11">
        <v>0</v>
      </c>
      <c r="Q793" s="11">
        <v>0.85111213391598695</v>
      </c>
      <c r="R793" s="11">
        <v>50</v>
      </c>
      <c r="S793" s="11">
        <v>17</v>
      </c>
      <c r="T793" s="11">
        <v>95.878398797188296</v>
      </c>
      <c r="U793" s="11">
        <v>27.212745655714699</v>
      </c>
      <c r="V793" s="11" t="s">
        <v>62</v>
      </c>
    </row>
    <row r="794" spans="1:22" x14ac:dyDescent="0.3">
      <c r="A794" s="9">
        <v>45354.75</v>
      </c>
      <c r="B794" s="10">
        <v>45354</v>
      </c>
      <c r="C794" s="11">
        <v>2024</v>
      </c>
      <c r="D794" s="11">
        <v>3</v>
      </c>
      <c r="E794" s="11">
        <v>3</v>
      </c>
      <c r="F794" s="11">
        <v>18</v>
      </c>
      <c r="G794" s="11" t="s">
        <v>66</v>
      </c>
      <c r="H794" s="11" t="s">
        <v>65</v>
      </c>
      <c r="I794" s="11">
        <v>40.787687892736798</v>
      </c>
      <c r="J794" s="11">
        <v>-73.777641545332997</v>
      </c>
      <c r="K794" s="11">
        <v>114</v>
      </c>
      <c r="L794" s="11">
        <v>24.6362998022094</v>
      </c>
      <c r="M794" s="11">
        <v>50.879195496990803</v>
      </c>
      <c r="N794" s="11" t="s">
        <v>59</v>
      </c>
      <c r="O794" s="11" t="s">
        <v>58</v>
      </c>
      <c r="P794" s="11">
        <v>1</v>
      </c>
      <c r="Q794" s="11">
        <v>0.72348446418054002</v>
      </c>
      <c r="R794" s="11">
        <v>85</v>
      </c>
      <c r="S794" s="11">
        <v>13</v>
      </c>
      <c r="T794" s="11">
        <v>434.99527182094999</v>
      </c>
      <c r="U794" s="11">
        <v>22.229790633310699</v>
      </c>
      <c r="V794" s="11" t="s">
        <v>56</v>
      </c>
    </row>
    <row r="795" spans="1:22" x14ac:dyDescent="0.3">
      <c r="A795" s="9">
        <v>45354.753472222197</v>
      </c>
      <c r="B795" s="10">
        <v>45354</v>
      </c>
      <c r="C795" s="11">
        <v>2024</v>
      </c>
      <c r="D795" s="11">
        <v>3</v>
      </c>
      <c r="E795" s="11">
        <v>3</v>
      </c>
      <c r="F795" s="11">
        <v>18</v>
      </c>
      <c r="G795" s="11" t="s">
        <v>66</v>
      </c>
      <c r="H795" s="11" t="s">
        <v>65</v>
      </c>
      <c r="I795" s="11">
        <v>40.688966830146597</v>
      </c>
      <c r="J795" s="11">
        <v>-73.978412247695601</v>
      </c>
      <c r="K795" s="11">
        <v>52</v>
      </c>
      <c r="L795" s="11">
        <v>11.7315454969819</v>
      </c>
      <c r="M795" s="11">
        <v>32.853618604274999</v>
      </c>
      <c r="N795" s="11" t="s">
        <v>54</v>
      </c>
      <c r="O795" s="11" t="s">
        <v>61</v>
      </c>
      <c r="P795" s="11">
        <v>0</v>
      </c>
      <c r="Q795" s="11">
        <v>0.17294007519552199</v>
      </c>
      <c r="R795" s="11">
        <v>98</v>
      </c>
      <c r="S795" s="11">
        <v>27</v>
      </c>
      <c r="T795" s="11">
        <v>227.12086821715201</v>
      </c>
      <c r="U795" s="11">
        <v>5.1682813827466703</v>
      </c>
      <c r="V795" s="11" t="s">
        <v>56</v>
      </c>
    </row>
    <row r="796" spans="1:22" x14ac:dyDescent="0.3">
      <c r="A796" s="9">
        <v>45354.756944444503</v>
      </c>
      <c r="B796" s="10">
        <v>45354</v>
      </c>
      <c r="C796" s="11">
        <v>2024</v>
      </c>
      <c r="D796" s="11">
        <v>3</v>
      </c>
      <c r="E796" s="11">
        <v>3</v>
      </c>
      <c r="F796" s="11">
        <v>18</v>
      </c>
      <c r="G796" s="11" t="s">
        <v>66</v>
      </c>
      <c r="H796" s="11" t="s">
        <v>65</v>
      </c>
      <c r="I796" s="11">
        <v>40.812468242488201</v>
      </c>
      <c r="J796" s="11">
        <v>-73.998087407396099</v>
      </c>
      <c r="K796" s="11">
        <v>213</v>
      </c>
      <c r="L796" s="11">
        <v>33.438108743541498</v>
      </c>
      <c r="M796" s="11">
        <v>29.7024737289826</v>
      </c>
      <c r="N796" s="11" t="s">
        <v>57</v>
      </c>
      <c r="O796" s="11" t="s">
        <v>58</v>
      </c>
      <c r="P796" s="11">
        <v>0</v>
      </c>
      <c r="Q796" s="11">
        <v>-0.113782563285091</v>
      </c>
      <c r="R796" s="11">
        <v>15</v>
      </c>
      <c r="S796" s="11">
        <v>6</v>
      </c>
      <c r="T796" s="11">
        <v>73.633443633531996</v>
      </c>
      <c r="U796" s="11">
        <v>14.657528052537</v>
      </c>
      <c r="V796" s="11" t="s">
        <v>56</v>
      </c>
    </row>
    <row r="797" spans="1:22" x14ac:dyDescent="0.3">
      <c r="A797" s="9">
        <v>45354.760416666701</v>
      </c>
      <c r="B797" s="10">
        <v>45354</v>
      </c>
      <c r="C797" s="11">
        <v>2024</v>
      </c>
      <c r="D797" s="11">
        <v>3</v>
      </c>
      <c r="E797" s="11">
        <v>3</v>
      </c>
      <c r="F797" s="11">
        <v>18</v>
      </c>
      <c r="G797" s="11" t="s">
        <v>66</v>
      </c>
      <c r="H797" s="11" t="s">
        <v>65</v>
      </c>
      <c r="I797" s="11">
        <v>40.873881288144901</v>
      </c>
      <c r="J797" s="11">
        <v>-73.817763509950296</v>
      </c>
      <c r="K797" s="11">
        <v>123</v>
      </c>
      <c r="L797" s="11">
        <v>42.925025617303</v>
      </c>
      <c r="M797" s="11">
        <v>59.872821300803302</v>
      </c>
      <c r="N797" s="11" t="s">
        <v>54</v>
      </c>
      <c r="O797" s="11" t="s">
        <v>60</v>
      </c>
      <c r="P797" s="11">
        <v>1</v>
      </c>
      <c r="Q797" s="11">
        <v>-0.31555806804204201</v>
      </c>
      <c r="R797" s="11">
        <v>80</v>
      </c>
      <c r="S797" s="11">
        <v>22</v>
      </c>
      <c r="T797" s="11">
        <v>171.57330688393799</v>
      </c>
      <c r="U797" s="11">
        <v>11.5510116140811</v>
      </c>
      <c r="V797" s="11" t="s">
        <v>56</v>
      </c>
    </row>
    <row r="798" spans="1:22" x14ac:dyDescent="0.3">
      <c r="A798" s="9">
        <v>45354.763888888898</v>
      </c>
      <c r="B798" s="10">
        <v>45354</v>
      </c>
      <c r="C798" s="11">
        <v>2024</v>
      </c>
      <c r="D798" s="11">
        <v>3</v>
      </c>
      <c r="E798" s="11">
        <v>3</v>
      </c>
      <c r="F798" s="11">
        <v>18</v>
      </c>
      <c r="G798" s="11" t="s">
        <v>66</v>
      </c>
      <c r="H798" s="11" t="s">
        <v>65</v>
      </c>
      <c r="I798" s="11">
        <v>40.703900522480097</v>
      </c>
      <c r="J798" s="11">
        <v>-73.738070014463005</v>
      </c>
      <c r="K798" s="11">
        <v>82</v>
      </c>
      <c r="L798" s="11">
        <v>28.079489212926301</v>
      </c>
      <c r="M798" s="11">
        <v>93.968678997685899</v>
      </c>
      <c r="N798" s="11" t="s">
        <v>57</v>
      </c>
      <c r="O798" s="11" t="s">
        <v>58</v>
      </c>
      <c r="P798" s="11">
        <v>0</v>
      </c>
      <c r="Q798" s="11">
        <v>-0.64695439139540201</v>
      </c>
      <c r="R798" s="11">
        <v>24</v>
      </c>
      <c r="S798" s="11">
        <v>49</v>
      </c>
      <c r="T798" s="11">
        <v>414.11342862983599</v>
      </c>
      <c r="U798" s="11">
        <v>22.909053470743999</v>
      </c>
      <c r="V798" s="11" t="s">
        <v>56</v>
      </c>
    </row>
    <row r="799" spans="1:22" x14ac:dyDescent="0.3">
      <c r="A799" s="9">
        <v>45354.767361111102</v>
      </c>
      <c r="B799" s="10">
        <v>45354</v>
      </c>
      <c r="C799" s="11">
        <v>2024</v>
      </c>
      <c r="D799" s="11">
        <v>3</v>
      </c>
      <c r="E799" s="11">
        <v>3</v>
      </c>
      <c r="F799" s="11">
        <v>18</v>
      </c>
      <c r="G799" s="11" t="s">
        <v>66</v>
      </c>
      <c r="H799" s="11" t="s">
        <v>65</v>
      </c>
      <c r="I799" s="11">
        <v>40.779377073494203</v>
      </c>
      <c r="J799" s="11">
        <v>-73.937550841915794</v>
      </c>
      <c r="K799" s="11">
        <v>175</v>
      </c>
      <c r="L799" s="11">
        <v>69.270935219676403</v>
      </c>
      <c r="M799" s="11">
        <v>69.0365745805301</v>
      </c>
      <c r="N799" s="11" t="s">
        <v>54</v>
      </c>
      <c r="O799" s="11" t="s">
        <v>60</v>
      </c>
      <c r="P799" s="11">
        <v>1</v>
      </c>
      <c r="Q799" s="11">
        <v>0.46240768342685501</v>
      </c>
      <c r="R799" s="11">
        <v>36</v>
      </c>
      <c r="S799" s="11">
        <v>44</v>
      </c>
      <c r="T799" s="11">
        <v>389.36881032917597</v>
      </c>
      <c r="U799" s="11">
        <v>15.233725317666901</v>
      </c>
      <c r="V799" s="11" t="s">
        <v>56</v>
      </c>
    </row>
    <row r="800" spans="1:22" x14ac:dyDescent="0.3">
      <c r="A800" s="9">
        <v>45354.770833333299</v>
      </c>
      <c r="B800" s="10">
        <v>45354</v>
      </c>
      <c r="C800" s="11">
        <v>2024</v>
      </c>
      <c r="D800" s="11">
        <v>3</v>
      </c>
      <c r="E800" s="11">
        <v>3</v>
      </c>
      <c r="F800" s="11">
        <v>18</v>
      </c>
      <c r="G800" s="11" t="s">
        <v>66</v>
      </c>
      <c r="H800" s="11" t="s">
        <v>65</v>
      </c>
      <c r="I800" s="11">
        <v>40.696360270061398</v>
      </c>
      <c r="J800" s="11">
        <v>-73.749627544279406</v>
      </c>
      <c r="K800" s="11">
        <v>175</v>
      </c>
      <c r="L800" s="11">
        <v>17.247962664359399</v>
      </c>
      <c r="M800" s="11">
        <v>10.306803542969501</v>
      </c>
      <c r="N800" s="11" t="s">
        <v>57</v>
      </c>
      <c r="O800" s="11" t="s">
        <v>61</v>
      </c>
      <c r="P800" s="11">
        <v>0</v>
      </c>
      <c r="Q800" s="11">
        <v>-0.83179506272491799</v>
      </c>
      <c r="R800" s="11">
        <v>3</v>
      </c>
      <c r="S800" s="11">
        <v>5</v>
      </c>
      <c r="T800" s="11">
        <v>234.33182575547099</v>
      </c>
      <c r="U800" s="11">
        <v>24.664258606161098</v>
      </c>
      <c r="V800" s="11" t="s">
        <v>56</v>
      </c>
    </row>
    <row r="801" spans="1:22" x14ac:dyDescent="0.3">
      <c r="A801" s="9">
        <v>45354.774305555598</v>
      </c>
      <c r="B801" s="10">
        <v>45354</v>
      </c>
      <c r="C801" s="11">
        <v>2024</v>
      </c>
      <c r="D801" s="11">
        <v>3</v>
      </c>
      <c r="E801" s="11">
        <v>3</v>
      </c>
      <c r="F801" s="11">
        <v>18</v>
      </c>
      <c r="G801" s="11" t="s">
        <v>66</v>
      </c>
      <c r="H801" s="11" t="s">
        <v>65</v>
      </c>
      <c r="I801" s="11">
        <v>40.804888393736803</v>
      </c>
      <c r="J801" s="11">
        <v>-73.845733787478906</v>
      </c>
      <c r="K801" s="11">
        <v>291</v>
      </c>
      <c r="L801" s="11">
        <v>45.229548334465299</v>
      </c>
      <c r="M801" s="11">
        <v>62.2617390234875</v>
      </c>
      <c r="N801" s="11" t="s">
        <v>57</v>
      </c>
      <c r="O801" s="11" t="s">
        <v>58</v>
      </c>
      <c r="P801" s="11">
        <v>0</v>
      </c>
      <c r="Q801" s="11">
        <v>0.419112633350257</v>
      </c>
      <c r="R801" s="11">
        <v>22</v>
      </c>
      <c r="S801" s="11">
        <v>30</v>
      </c>
      <c r="T801" s="11">
        <v>228.16520601479601</v>
      </c>
      <c r="U801" s="11">
        <v>9.8036174412826895</v>
      </c>
      <c r="V801" s="11" t="s">
        <v>56</v>
      </c>
    </row>
    <row r="802" spans="1:22" x14ac:dyDescent="0.3">
      <c r="A802" s="9">
        <v>45354.777777777803</v>
      </c>
      <c r="B802" s="10">
        <v>45354</v>
      </c>
      <c r="C802" s="11">
        <v>2024</v>
      </c>
      <c r="D802" s="11">
        <v>3</v>
      </c>
      <c r="E802" s="11">
        <v>3</v>
      </c>
      <c r="F802" s="11">
        <v>18</v>
      </c>
      <c r="G802" s="11" t="s">
        <v>66</v>
      </c>
      <c r="H802" s="11" t="s">
        <v>65</v>
      </c>
      <c r="I802" s="11">
        <v>40.8983803336248</v>
      </c>
      <c r="J802" s="11">
        <v>-73.936767163108897</v>
      </c>
      <c r="K802" s="11">
        <v>202</v>
      </c>
      <c r="L802" s="11">
        <v>32.126536053026797</v>
      </c>
      <c r="M802" s="11">
        <v>94.812076791604397</v>
      </c>
      <c r="N802" s="11" t="s">
        <v>59</v>
      </c>
      <c r="O802" s="11" t="s">
        <v>61</v>
      </c>
      <c r="P802" s="11">
        <v>0</v>
      </c>
      <c r="Q802" s="11">
        <v>-0.76897234312493201</v>
      </c>
      <c r="R802" s="11">
        <v>87</v>
      </c>
      <c r="S802" s="11">
        <v>23</v>
      </c>
      <c r="T802" s="11">
        <v>350.53736896202997</v>
      </c>
      <c r="U802" s="11">
        <v>11.182283060222501</v>
      </c>
      <c r="V802" s="11" t="s">
        <v>56</v>
      </c>
    </row>
    <row r="803" spans="1:22" x14ac:dyDescent="0.3">
      <c r="A803" s="9">
        <v>45354.78125</v>
      </c>
      <c r="B803" s="10">
        <v>45354</v>
      </c>
      <c r="C803" s="11">
        <v>2024</v>
      </c>
      <c r="D803" s="11">
        <v>3</v>
      </c>
      <c r="E803" s="11">
        <v>3</v>
      </c>
      <c r="F803" s="11">
        <v>18</v>
      </c>
      <c r="G803" s="11" t="s">
        <v>66</v>
      </c>
      <c r="H803" s="11" t="s">
        <v>65</v>
      </c>
      <c r="I803" s="11">
        <v>40.832261985348197</v>
      </c>
      <c r="J803" s="11">
        <v>-73.749444300528495</v>
      </c>
      <c r="K803" s="11">
        <v>100</v>
      </c>
      <c r="L803" s="11">
        <v>32.7296702859174</v>
      </c>
      <c r="M803" s="11">
        <v>48.311620537163698</v>
      </c>
      <c r="N803" s="11" t="s">
        <v>54</v>
      </c>
      <c r="O803" s="11" t="s">
        <v>61</v>
      </c>
      <c r="P803" s="11">
        <v>0</v>
      </c>
      <c r="Q803" s="11">
        <v>-0.44020134496006402</v>
      </c>
      <c r="R803" s="11">
        <v>85</v>
      </c>
      <c r="S803" s="11">
        <v>36</v>
      </c>
      <c r="T803" s="11">
        <v>470.095868489032</v>
      </c>
      <c r="U803" s="11">
        <v>15.7903822459343</v>
      </c>
      <c r="V803" s="11" t="s">
        <v>63</v>
      </c>
    </row>
    <row r="804" spans="1:22" x14ac:dyDescent="0.3">
      <c r="A804" s="9">
        <v>45354.784722222197</v>
      </c>
      <c r="B804" s="10">
        <v>45354</v>
      </c>
      <c r="C804" s="11">
        <v>2024</v>
      </c>
      <c r="D804" s="11">
        <v>3</v>
      </c>
      <c r="E804" s="11">
        <v>3</v>
      </c>
      <c r="F804" s="11">
        <v>18</v>
      </c>
      <c r="G804" s="11" t="s">
        <v>66</v>
      </c>
      <c r="H804" s="11" t="s">
        <v>65</v>
      </c>
      <c r="I804" s="11">
        <v>40.736170855300102</v>
      </c>
      <c r="J804" s="11">
        <v>-73.954772297728496</v>
      </c>
      <c r="K804" s="11">
        <v>279</v>
      </c>
      <c r="L804" s="11">
        <v>21.414499164343301</v>
      </c>
      <c r="M804" s="11">
        <v>99.161937666310394</v>
      </c>
      <c r="N804" s="11" t="s">
        <v>54</v>
      </c>
      <c r="O804" s="11" t="s">
        <v>55</v>
      </c>
      <c r="P804" s="11">
        <v>0</v>
      </c>
      <c r="Q804" s="11">
        <v>-0.76317049964136896</v>
      </c>
      <c r="R804" s="11">
        <v>22</v>
      </c>
      <c r="S804" s="11">
        <v>10</v>
      </c>
      <c r="T804" s="11">
        <v>142.42680214919599</v>
      </c>
      <c r="U804" s="11">
        <v>7.7387303595253503</v>
      </c>
      <c r="V804" s="11" t="s">
        <v>56</v>
      </c>
    </row>
    <row r="805" spans="1:22" x14ac:dyDescent="0.3">
      <c r="A805" s="9">
        <v>45354.788194444503</v>
      </c>
      <c r="B805" s="10">
        <v>45354</v>
      </c>
      <c r="C805" s="11">
        <v>2024</v>
      </c>
      <c r="D805" s="11">
        <v>3</v>
      </c>
      <c r="E805" s="11">
        <v>3</v>
      </c>
      <c r="F805" s="11">
        <v>18</v>
      </c>
      <c r="G805" s="11" t="s">
        <v>66</v>
      </c>
      <c r="H805" s="11" t="s">
        <v>65</v>
      </c>
      <c r="I805" s="11">
        <v>40.717845957918897</v>
      </c>
      <c r="J805" s="11">
        <v>-73.867754541280405</v>
      </c>
      <c r="K805" s="11">
        <v>222</v>
      </c>
      <c r="L805" s="11">
        <v>15.1598276954224</v>
      </c>
      <c r="M805" s="11">
        <v>96.1746992674003</v>
      </c>
      <c r="N805" s="11" t="s">
        <v>57</v>
      </c>
      <c r="O805" s="11" t="s">
        <v>58</v>
      </c>
      <c r="P805" s="11">
        <v>1</v>
      </c>
      <c r="Q805" s="11">
        <v>8.0857650271101797E-2</v>
      </c>
      <c r="R805" s="11">
        <v>34</v>
      </c>
      <c r="S805" s="11">
        <v>28</v>
      </c>
      <c r="T805" s="11">
        <v>296.81711608059499</v>
      </c>
      <c r="U805" s="11">
        <v>10.288902137310201</v>
      </c>
      <c r="V805" s="11" t="s">
        <v>56</v>
      </c>
    </row>
    <row r="806" spans="1:22" x14ac:dyDescent="0.3">
      <c r="A806" s="9">
        <v>45354.791666666701</v>
      </c>
      <c r="B806" s="10">
        <v>45354</v>
      </c>
      <c r="C806" s="11">
        <v>2024</v>
      </c>
      <c r="D806" s="11">
        <v>3</v>
      </c>
      <c r="E806" s="11">
        <v>3</v>
      </c>
      <c r="F806" s="11">
        <v>19</v>
      </c>
      <c r="G806" s="11" t="s">
        <v>66</v>
      </c>
      <c r="H806" s="11" t="s">
        <v>65</v>
      </c>
      <c r="I806" s="11">
        <v>40.729177855970299</v>
      </c>
      <c r="J806" s="11">
        <v>-73.794039800028997</v>
      </c>
      <c r="K806" s="11">
        <v>282</v>
      </c>
      <c r="L806" s="11">
        <v>79.490034771070299</v>
      </c>
      <c r="M806" s="11">
        <v>63.642705252722202</v>
      </c>
      <c r="N806" s="11" t="s">
        <v>54</v>
      </c>
      <c r="O806" s="11" t="s">
        <v>58</v>
      </c>
      <c r="P806" s="11">
        <v>0</v>
      </c>
      <c r="Q806" s="11">
        <v>0.52793194175330604</v>
      </c>
      <c r="R806" s="11">
        <v>19</v>
      </c>
      <c r="S806" s="11">
        <v>41</v>
      </c>
      <c r="T806" s="11">
        <v>88.5911742957379</v>
      </c>
      <c r="U806" s="11">
        <v>14.777483477629399</v>
      </c>
      <c r="V806" s="11" t="s">
        <v>56</v>
      </c>
    </row>
    <row r="807" spans="1:22" x14ac:dyDescent="0.3">
      <c r="A807" s="9">
        <v>45354.795138888898</v>
      </c>
      <c r="B807" s="10">
        <v>45354</v>
      </c>
      <c r="C807" s="11">
        <v>2024</v>
      </c>
      <c r="D807" s="11">
        <v>3</v>
      </c>
      <c r="E807" s="11">
        <v>3</v>
      </c>
      <c r="F807" s="11">
        <v>19</v>
      </c>
      <c r="G807" s="11" t="s">
        <v>66</v>
      </c>
      <c r="H807" s="11" t="s">
        <v>65</v>
      </c>
      <c r="I807" s="11">
        <v>40.6203769916062</v>
      </c>
      <c r="J807" s="11">
        <v>-73.789715179327303</v>
      </c>
      <c r="K807" s="11">
        <v>164</v>
      </c>
      <c r="L807" s="11">
        <v>13.1472457514909</v>
      </c>
      <c r="M807" s="11">
        <v>30.735986666357199</v>
      </c>
      <c r="N807" s="11" t="s">
        <v>57</v>
      </c>
      <c r="O807" s="11" t="s">
        <v>60</v>
      </c>
      <c r="P807" s="11">
        <v>0</v>
      </c>
      <c r="Q807" s="11">
        <v>0.16843679413893101</v>
      </c>
      <c r="R807" s="11">
        <v>61</v>
      </c>
      <c r="S807" s="11">
        <v>47</v>
      </c>
      <c r="T807" s="11">
        <v>62.492002916434203</v>
      </c>
      <c r="U807" s="11">
        <v>14.2960530514975</v>
      </c>
      <c r="V807" s="11" t="s">
        <v>56</v>
      </c>
    </row>
    <row r="808" spans="1:22" x14ac:dyDescent="0.3">
      <c r="A808" s="9">
        <v>45354.798611111102</v>
      </c>
      <c r="B808" s="10">
        <v>45354</v>
      </c>
      <c r="C808" s="11">
        <v>2024</v>
      </c>
      <c r="D808" s="11">
        <v>3</v>
      </c>
      <c r="E808" s="11">
        <v>3</v>
      </c>
      <c r="F808" s="11">
        <v>19</v>
      </c>
      <c r="G808" s="11" t="s">
        <v>66</v>
      </c>
      <c r="H808" s="11" t="s">
        <v>65</v>
      </c>
      <c r="I808" s="11">
        <v>40.614317847400699</v>
      </c>
      <c r="J808" s="11">
        <v>-73.914445095719302</v>
      </c>
      <c r="K808" s="11">
        <v>271</v>
      </c>
      <c r="L808" s="11">
        <v>45.521925386095901</v>
      </c>
      <c r="M808" s="11">
        <v>60.8042977022656</v>
      </c>
      <c r="N808" s="11" t="s">
        <v>54</v>
      </c>
      <c r="O808" s="11" t="s">
        <v>58</v>
      </c>
      <c r="P808" s="11">
        <v>0</v>
      </c>
      <c r="Q808" s="11">
        <v>-0.210500247078623</v>
      </c>
      <c r="R808" s="11">
        <v>14</v>
      </c>
      <c r="S808" s="11">
        <v>40</v>
      </c>
      <c r="T808" s="11">
        <v>323.14697491741703</v>
      </c>
      <c r="U808" s="11">
        <v>21.977499577690001</v>
      </c>
      <c r="V808" s="11" t="s">
        <v>56</v>
      </c>
    </row>
    <row r="809" spans="1:22" x14ac:dyDescent="0.3">
      <c r="A809" s="9">
        <v>45354.802083333299</v>
      </c>
      <c r="B809" s="10">
        <v>45354</v>
      </c>
      <c r="C809" s="11">
        <v>2024</v>
      </c>
      <c r="D809" s="11">
        <v>3</v>
      </c>
      <c r="E809" s="11">
        <v>3</v>
      </c>
      <c r="F809" s="11">
        <v>19</v>
      </c>
      <c r="G809" s="11" t="s">
        <v>66</v>
      </c>
      <c r="H809" s="11" t="s">
        <v>65</v>
      </c>
      <c r="I809" s="11">
        <v>40.779871819304198</v>
      </c>
      <c r="J809" s="11">
        <v>-73.787571702526904</v>
      </c>
      <c r="K809" s="11">
        <v>292</v>
      </c>
      <c r="L809" s="11">
        <v>59.854329182031002</v>
      </c>
      <c r="M809" s="11">
        <v>12.2921387066193</v>
      </c>
      <c r="N809" s="11" t="s">
        <v>59</v>
      </c>
      <c r="O809" s="11" t="s">
        <v>61</v>
      </c>
      <c r="P809" s="11">
        <v>0</v>
      </c>
      <c r="Q809" s="11">
        <v>0.61534874187673105</v>
      </c>
      <c r="R809" s="11">
        <v>99</v>
      </c>
      <c r="S809" s="11">
        <v>34</v>
      </c>
      <c r="T809" s="11">
        <v>362.96309692864298</v>
      </c>
      <c r="U809" s="11">
        <v>12.1357090784338</v>
      </c>
      <c r="V809" s="11" t="s">
        <v>56</v>
      </c>
    </row>
    <row r="810" spans="1:22" x14ac:dyDescent="0.3">
      <c r="A810" s="9">
        <v>45354.805555555598</v>
      </c>
      <c r="B810" s="10">
        <v>45354</v>
      </c>
      <c r="C810" s="11">
        <v>2024</v>
      </c>
      <c r="D810" s="11">
        <v>3</v>
      </c>
      <c r="E810" s="11">
        <v>3</v>
      </c>
      <c r="F810" s="11">
        <v>19</v>
      </c>
      <c r="G810" s="11" t="s">
        <v>66</v>
      </c>
      <c r="H810" s="11" t="s">
        <v>65</v>
      </c>
      <c r="I810" s="11">
        <v>40.797795558529103</v>
      </c>
      <c r="J810" s="11">
        <v>-73.984483612757302</v>
      </c>
      <c r="K810" s="11">
        <v>228</v>
      </c>
      <c r="L810" s="11">
        <v>66.486813673121105</v>
      </c>
      <c r="M810" s="11">
        <v>21.646163384662</v>
      </c>
      <c r="N810" s="11" t="s">
        <v>57</v>
      </c>
      <c r="O810" s="11" t="s">
        <v>58</v>
      </c>
      <c r="P810" s="11">
        <v>0</v>
      </c>
      <c r="Q810" s="11">
        <v>-0.40578423598438901</v>
      </c>
      <c r="R810" s="11">
        <v>25</v>
      </c>
      <c r="S810" s="11">
        <v>31</v>
      </c>
      <c r="T810" s="11">
        <v>403.56170299928999</v>
      </c>
      <c r="U810" s="11">
        <v>7.7104399974627498</v>
      </c>
      <c r="V810" s="11" t="s">
        <v>56</v>
      </c>
    </row>
    <row r="811" spans="1:22" x14ac:dyDescent="0.3">
      <c r="A811" s="9">
        <v>45354.809027777803</v>
      </c>
      <c r="B811" s="10">
        <v>45354</v>
      </c>
      <c r="C811" s="11">
        <v>2024</v>
      </c>
      <c r="D811" s="11">
        <v>3</v>
      </c>
      <c r="E811" s="11">
        <v>3</v>
      </c>
      <c r="F811" s="11">
        <v>19</v>
      </c>
      <c r="G811" s="11" t="s">
        <v>66</v>
      </c>
      <c r="H811" s="11" t="s">
        <v>65</v>
      </c>
      <c r="I811" s="11">
        <v>40.8032063859822</v>
      </c>
      <c r="J811" s="11">
        <v>-73.873478443183302</v>
      </c>
      <c r="K811" s="11">
        <v>297</v>
      </c>
      <c r="L811" s="11">
        <v>11.431919623728501</v>
      </c>
      <c r="M811" s="11">
        <v>78.937324034734601</v>
      </c>
      <c r="N811" s="11" t="s">
        <v>59</v>
      </c>
      <c r="O811" s="11" t="s">
        <v>60</v>
      </c>
      <c r="P811" s="11">
        <v>0</v>
      </c>
      <c r="Q811" s="11">
        <v>-6.4652433788936403E-3</v>
      </c>
      <c r="R811" s="11">
        <v>13</v>
      </c>
      <c r="S811" s="11">
        <v>10</v>
      </c>
      <c r="T811" s="11">
        <v>355.325898677699</v>
      </c>
      <c r="U811" s="11">
        <v>19.307044493099799</v>
      </c>
      <c r="V811" s="11" t="s">
        <v>56</v>
      </c>
    </row>
    <row r="812" spans="1:22" x14ac:dyDescent="0.3">
      <c r="A812" s="9">
        <v>45354.8125</v>
      </c>
      <c r="B812" s="10">
        <v>45354</v>
      </c>
      <c r="C812" s="11">
        <v>2024</v>
      </c>
      <c r="D812" s="11">
        <v>3</v>
      </c>
      <c r="E812" s="11">
        <v>3</v>
      </c>
      <c r="F812" s="11">
        <v>19</v>
      </c>
      <c r="G812" s="11" t="s">
        <v>66</v>
      </c>
      <c r="H812" s="11" t="s">
        <v>65</v>
      </c>
      <c r="I812" s="11">
        <v>40.669994587423602</v>
      </c>
      <c r="J812" s="11">
        <v>-73.959616825545396</v>
      </c>
      <c r="K812" s="11">
        <v>90</v>
      </c>
      <c r="L812" s="11">
        <v>25.241218032573599</v>
      </c>
      <c r="M812" s="11">
        <v>37.169281153523599</v>
      </c>
      <c r="N812" s="11" t="s">
        <v>54</v>
      </c>
      <c r="O812" s="11" t="s">
        <v>60</v>
      </c>
      <c r="P812" s="11">
        <v>0</v>
      </c>
      <c r="Q812" s="11">
        <v>0.37157080411098697</v>
      </c>
      <c r="R812" s="11">
        <v>37</v>
      </c>
      <c r="S812" s="11">
        <v>27</v>
      </c>
      <c r="T812" s="11">
        <v>429.77862508768601</v>
      </c>
      <c r="U812" s="11">
        <v>21.4038723929086</v>
      </c>
      <c r="V812" s="11" t="s">
        <v>63</v>
      </c>
    </row>
    <row r="813" spans="1:22" x14ac:dyDescent="0.3">
      <c r="A813" s="9">
        <v>45354.815972222197</v>
      </c>
      <c r="B813" s="10">
        <v>45354</v>
      </c>
      <c r="C813" s="11">
        <v>2024</v>
      </c>
      <c r="D813" s="11">
        <v>3</v>
      </c>
      <c r="E813" s="11">
        <v>3</v>
      </c>
      <c r="F813" s="11">
        <v>19</v>
      </c>
      <c r="G813" s="11" t="s">
        <v>66</v>
      </c>
      <c r="H813" s="11" t="s">
        <v>65</v>
      </c>
      <c r="I813" s="11">
        <v>40.892635208907599</v>
      </c>
      <c r="J813" s="11">
        <v>-73.875466059649995</v>
      </c>
      <c r="K813" s="11">
        <v>248</v>
      </c>
      <c r="L813" s="11">
        <v>58.446284066489497</v>
      </c>
      <c r="M813" s="11">
        <v>66.212059842811001</v>
      </c>
      <c r="N813" s="11" t="s">
        <v>59</v>
      </c>
      <c r="O813" s="11" t="s">
        <v>61</v>
      </c>
      <c r="P813" s="11">
        <v>1</v>
      </c>
      <c r="Q813" s="11">
        <v>0.43179416841238499</v>
      </c>
      <c r="R813" s="11">
        <v>66</v>
      </c>
      <c r="S813" s="11">
        <v>42</v>
      </c>
      <c r="T813" s="11">
        <v>325.39944918005102</v>
      </c>
      <c r="U813" s="11">
        <v>24.6899748194677</v>
      </c>
      <c r="V813" s="11" t="s">
        <v>56</v>
      </c>
    </row>
    <row r="814" spans="1:22" x14ac:dyDescent="0.3">
      <c r="A814" s="9">
        <v>45354.819444444503</v>
      </c>
      <c r="B814" s="10">
        <v>45354</v>
      </c>
      <c r="C814" s="11">
        <v>2024</v>
      </c>
      <c r="D814" s="11">
        <v>3</v>
      </c>
      <c r="E814" s="11">
        <v>3</v>
      </c>
      <c r="F814" s="11">
        <v>19</v>
      </c>
      <c r="G814" s="11" t="s">
        <v>66</v>
      </c>
      <c r="H814" s="11" t="s">
        <v>65</v>
      </c>
      <c r="I814" s="11">
        <v>40.640605699879799</v>
      </c>
      <c r="J814" s="11">
        <v>-73.8945157312464</v>
      </c>
      <c r="K814" s="11">
        <v>60</v>
      </c>
      <c r="L814" s="11">
        <v>25.019430607584699</v>
      </c>
      <c r="M814" s="11">
        <v>17.792214657122699</v>
      </c>
      <c r="N814" s="11" t="s">
        <v>59</v>
      </c>
      <c r="O814" s="11" t="s">
        <v>61</v>
      </c>
      <c r="P814" s="11">
        <v>0</v>
      </c>
      <c r="Q814" s="11">
        <v>0.46777436933689798</v>
      </c>
      <c r="R814" s="11">
        <v>67</v>
      </c>
      <c r="S814" s="11">
        <v>34</v>
      </c>
      <c r="T814" s="11">
        <v>360.694198262084</v>
      </c>
      <c r="U814" s="11">
        <v>9.8673609361416705</v>
      </c>
      <c r="V814" s="11" t="s">
        <v>63</v>
      </c>
    </row>
    <row r="815" spans="1:22" x14ac:dyDescent="0.3">
      <c r="A815" s="9">
        <v>45354.822916666701</v>
      </c>
      <c r="B815" s="10">
        <v>45354</v>
      </c>
      <c r="C815" s="11">
        <v>2024</v>
      </c>
      <c r="D815" s="11">
        <v>3</v>
      </c>
      <c r="E815" s="11">
        <v>3</v>
      </c>
      <c r="F815" s="11">
        <v>19</v>
      </c>
      <c r="G815" s="11" t="s">
        <v>66</v>
      </c>
      <c r="H815" s="11" t="s">
        <v>65</v>
      </c>
      <c r="I815" s="11">
        <v>40.814081505748199</v>
      </c>
      <c r="J815" s="11">
        <v>-73.934963439930897</v>
      </c>
      <c r="K815" s="11">
        <v>251</v>
      </c>
      <c r="L815" s="11">
        <v>12.1109919329762</v>
      </c>
      <c r="M815" s="11">
        <v>65.104910174569397</v>
      </c>
      <c r="N815" s="11" t="s">
        <v>57</v>
      </c>
      <c r="O815" s="11" t="s">
        <v>55</v>
      </c>
      <c r="P815" s="11">
        <v>0</v>
      </c>
      <c r="Q815" s="11">
        <v>0.21851109777988401</v>
      </c>
      <c r="R815" s="11">
        <v>51</v>
      </c>
      <c r="S815" s="11">
        <v>12</v>
      </c>
      <c r="T815" s="11">
        <v>280.910720338197</v>
      </c>
      <c r="U815" s="11">
        <v>10.939460310888499</v>
      </c>
      <c r="V815" s="11" t="s">
        <v>56</v>
      </c>
    </row>
    <row r="816" spans="1:22" x14ac:dyDescent="0.3">
      <c r="A816" s="9">
        <v>45354.826388888898</v>
      </c>
      <c r="B816" s="10">
        <v>45354</v>
      </c>
      <c r="C816" s="11">
        <v>2024</v>
      </c>
      <c r="D816" s="11">
        <v>3</v>
      </c>
      <c r="E816" s="11">
        <v>3</v>
      </c>
      <c r="F816" s="11">
        <v>19</v>
      </c>
      <c r="G816" s="11" t="s">
        <v>66</v>
      </c>
      <c r="H816" s="11" t="s">
        <v>65</v>
      </c>
      <c r="I816" s="11">
        <v>40.7550060963178</v>
      </c>
      <c r="J816" s="11">
        <v>-73.965301035410803</v>
      </c>
      <c r="K816" s="11">
        <v>206</v>
      </c>
      <c r="L816" s="11">
        <v>10.287414971746401</v>
      </c>
      <c r="M816" s="11">
        <v>82.763239521026406</v>
      </c>
      <c r="N816" s="11" t="s">
        <v>54</v>
      </c>
      <c r="O816" s="11" t="s">
        <v>55</v>
      </c>
      <c r="P816" s="11">
        <v>0</v>
      </c>
      <c r="Q816" s="11">
        <v>-0.260316123454787</v>
      </c>
      <c r="R816" s="11">
        <v>48</v>
      </c>
      <c r="S816" s="11">
        <v>10</v>
      </c>
      <c r="T816" s="11">
        <v>290.58576195881801</v>
      </c>
      <c r="U816" s="11">
        <v>5.2659319217478604</v>
      </c>
      <c r="V816" s="11" t="s">
        <v>56</v>
      </c>
    </row>
    <row r="817" spans="1:22" x14ac:dyDescent="0.3">
      <c r="A817" s="9">
        <v>45354.829861111102</v>
      </c>
      <c r="B817" s="10">
        <v>45354</v>
      </c>
      <c r="C817" s="11">
        <v>2024</v>
      </c>
      <c r="D817" s="11">
        <v>3</v>
      </c>
      <c r="E817" s="11">
        <v>3</v>
      </c>
      <c r="F817" s="11">
        <v>19</v>
      </c>
      <c r="G817" s="11" t="s">
        <v>66</v>
      </c>
      <c r="H817" s="11" t="s">
        <v>65</v>
      </c>
      <c r="I817" s="11">
        <v>40.7774721109041</v>
      </c>
      <c r="J817" s="11">
        <v>-73.931423856502306</v>
      </c>
      <c r="K817" s="11">
        <v>186</v>
      </c>
      <c r="L817" s="11">
        <v>73.636425311770594</v>
      </c>
      <c r="M817" s="11">
        <v>12.484808179206</v>
      </c>
      <c r="N817" s="11" t="s">
        <v>54</v>
      </c>
      <c r="O817" s="11" t="s">
        <v>60</v>
      </c>
      <c r="P817" s="11">
        <v>0</v>
      </c>
      <c r="Q817" s="11">
        <v>0.70010084599116296</v>
      </c>
      <c r="R817" s="11">
        <v>18</v>
      </c>
      <c r="S817" s="11">
        <v>11</v>
      </c>
      <c r="T817" s="11">
        <v>195.01961957398899</v>
      </c>
      <c r="U817" s="11">
        <v>21.365221463206801</v>
      </c>
      <c r="V817" s="11" t="s">
        <v>63</v>
      </c>
    </row>
    <row r="818" spans="1:22" x14ac:dyDescent="0.3">
      <c r="A818" s="9">
        <v>45354.833333333299</v>
      </c>
      <c r="B818" s="10">
        <v>45354</v>
      </c>
      <c r="C818" s="11">
        <v>2024</v>
      </c>
      <c r="D818" s="11">
        <v>3</v>
      </c>
      <c r="E818" s="11">
        <v>3</v>
      </c>
      <c r="F818" s="11">
        <v>20</v>
      </c>
      <c r="G818" s="11" t="s">
        <v>66</v>
      </c>
      <c r="H818" s="11" t="s">
        <v>65</v>
      </c>
      <c r="I818" s="11">
        <v>40.798199697964399</v>
      </c>
      <c r="J818" s="11">
        <v>-73.812748686698598</v>
      </c>
      <c r="K818" s="11">
        <v>21</v>
      </c>
      <c r="L818" s="11">
        <v>56.552680708524001</v>
      </c>
      <c r="M818" s="11">
        <v>37.215581444707603</v>
      </c>
      <c r="N818" s="11" t="s">
        <v>57</v>
      </c>
      <c r="O818" s="11" t="s">
        <v>61</v>
      </c>
      <c r="P818" s="11">
        <v>0</v>
      </c>
      <c r="Q818" s="11">
        <v>0.78723772463879904</v>
      </c>
      <c r="R818" s="11">
        <v>53</v>
      </c>
      <c r="S818" s="11">
        <v>32</v>
      </c>
      <c r="T818" s="11">
        <v>250.492163394871</v>
      </c>
      <c r="U818" s="11">
        <v>16.1683557425097</v>
      </c>
      <c r="V818" s="11" t="s">
        <v>62</v>
      </c>
    </row>
    <row r="819" spans="1:22" x14ac:dyDescent="0.3">
      <c r="A819" s="9">
        <v>45354.836805555598</v>
      </c>
      <c r="B819" s="10">
        <v>45354</v>
      </c>
      <c r="C819" s="11">
        <v>2024</v>
      </c>
      <c r="D819" s="11">
        <v>3</v>
      </c>
      <c r="E819" s="11">
        <v>3</v>
      </c>
      <c r="F819" s="11">
        <v>20</v>
      </c>
      <c r="G819" s="11" t="s">
        <v>66</v>
      </c>
      <c r="H819" s="11" t="s">
        <v>65</v>
      </c>
      <c r="I819" s="11">
        <v>40.876494798734399</v>
      </c>
      <c r="J819" s="11">
        <v>-73.717172889390397</v>
      </c>
      <c r="K819" s="11">
        <v>163</v>
      </c>
      <c r="L819" s="11">
        <v>25.660418305977998</v>
      </c>
      <c r="M819" s="11">
        <v>79.468370801526504</v>
      </c>
      <c r="N819" s="11" t="s">
        <v>54</v>
      </c>
      <c r="O819" s="11" t="s">
        <v>58</v>
      </c>
      <c r="P819" s="11">
        <v>0</v>
      </c>
      <c r="Q819" s="11">
        <v>0.76971870191889902</v>
      </c>
      <c r="R819" s="11">
        <v>87</v>
      </c>
      <c r="S819" s="11">
        <v>14</v>
      </c>
      <c r="T819" s="11">
        <v>375.02948363934598</v>
      </c>
      <c r="U819" s="11">
        <v>18.1183951169157</v>
      </c>
      <c r="V819" s="11" t="s">
        <v>63</v>
      </c>
    </row>
    <row r="820" spans="1:22" x14ac:dyDescent="0.3">
      <c r="A820" s="9">
        <v>45354.840277777803</v>
      </c>
      <c r="B820" s="10">
        <v>45354</v>
      </c>
      <c r="C820" s="11">
        <v>2024</v>
      </c>
      <c r="D820" s="11">
        <v>3</v>
      </c>
      <c r="E820" s="11">
        <v>3</v>
      </c>
      <c r="F820" s="11">
        <v>20</v>
      </c>
      <c r="G820" s="11" t="s">
        <v>66</v>
      </c>
      <c r="H820" s="11" t="s">
        <v>65</v>
      </c>
      <c r="I820" s="11">
        <v>40.8124128975738</v>
      </c>
      <c r="J820" s="11">
        <v>-73.849128641149505</v>
      </c>
      <c r="K820" s="11">
        <v>61</v>
      </c>
      <c r="L820" s="11">
        <v>79.434072780140298</v>
      </c>
      <c r="M820" s="11">
        <v>46.798545041143598</v>
      </c>
      <c r="N820" s="11" t="s">
        <v>59</v>
      </c>
      <c r="O820" s="11" t="s">
        <v>61</v>
      </c>
      <c r="P820" s="11">
        <v>1</v>
      </c>
      <c r="Q820" s="11">
        <v>-0.96562726534480603</v>
      </c>
      <c r="R820" s="11">
        <v>63</v>
      </c>
      <c r="S820" s="11">
        <v>24</v>
      </c>
      <c r="T820" s="11">
        <v>286.27121072811201</v>
      </c>
      <c r="U820" s="11">
        <v>12.974099980750999</v>
      </c>
      <c r="V820" s="11" t="s">
        <v>56</v>
      </c>
    </row>
    <row r="821" spans="1:22" x14ac:dyDescent="0.3">
      <c r="A821" s="9">
        <v>45354.84375</v>
      </c>
      <c r="B821" s="10">
        <v>45354</v>
      </c>
      <c r="C821" s="11">
        <v>2024</v>
      </c>
      <c r="D821" s="11">
        <v>3</v>
      </c>
      <c r="E821" s="11">
        <v>3</v>
      </c>
      <c r="F821" s="11">
        <v>20</v>
      </c>
      <c r="G821" s="11" t="s">
        <v>66</v>
      </c>
      <c r="H821" s="11" t="s">
        <v>65</v>
      </c>
      <c r="I821" s="11">
        <v>40.870693520943398</v>
      </c>
      <c r="J821" s="11">
        <v>-73.796257383870795</v>
      </c>
      <c r="K821" s="11">
        <v>14</v>
      </c>
      <c r="L821" s="11">
        <v>20.440336664962899</v>
      </c>
      <c r="M821" s="11">
        <v>73.403879247110197</v>
      </c>
      <c r="N821" s="11" t="s">
        <v>57</v>
      </c>
      <c r="O821" s="11" t="s">
        <v>55</v>
      </c>
      <c r="P821" s="11">
        <v>0</v>
      </c>
      <c r="Q821" s="11">
        <v>-0.64069438468605699</v>
      </c>
      <c r="R821" s="11">
        <v>25</v>
      </c>
      <c r="S821" s="11">
        <v>24</v>
      </c>
      <c r="T821" s="11">
        <v>146.416330303027</v>
      </c>
      <c r="U821" s="11">
        <v>19.9833430292854</v>
      </c>
      <c r="V821" s="11" t="s">
        <v>63</v>
      </c>
    </row>
    <row r="822" spans="1:22" x14ac:dyDescent="0.3">
      <c r="A822" s="9">
        <v>45354.847222222197</v>
      </c>
      <c r="B822" s="10">
        <v>45354</v>
      </c>
      <c r="C822" s="11">
        <v>2024</v>
      </c>
      <c r="D822" s="11">
        <v>3</v>
      </c>
      <c r="E822" s="11">
        <v>3</v>
      </c>
      <c r="F822" s="11">
        <v>20</v>
      </c>
      <c r="G822" s="11" t="s">
        <v>66</v>
      </c>
      <c r="H822" s="11" t="s">
        <v>65</v>
      </c>
      <c r="I822" s="11">
        <v>40.6026662234691</v>
      </c>
      <c r="J822" s="11">
        <v>-73.750167121453202</v>
      </c>
      <c r="K822" s="11">
        <v>90</v>
      </c>
      <c r="L822" s="11">
        <v>10.7559861621318</v>
      </c>
      <c r="M822" s="11">
        <v>84.917257579669396</v>
      </c>
      <c r="N822" s="11" t="s">
        <v>54</v>
      </c>
      <c r="O822" s="11" t="s">
        <v>60</v>
      </c>
      <c r="P822" s="11">
        <v>0</v>
      </c>
      <c r="Q822" s="11">
        <v>-0.49810179153616302</v>
      </c>
      <c r="R822" s="11">
        <v>77</v>
      </c>
      <c r="S822" s="11">
        <v>19</v>
      </c>
      <c r="T822" s="11">
        <v>237.063233079452</v>
      </c>
      <c r="U822" s="11">
        <v>29.190041860234199</v>
      </c>
      <c r="V822" s="11" t="s">
        <v>56</v>
      </c>
    </row>
    <row r="823" spans="1:22" x14ac:dyDescent="0.3">
      <c r="A823" s="9">
        <v>45354.850694444503</v>
      </c>
      <c r="B823" s="10">
        <v>45354</v>
      </c>
      <c r="C823" s="11">
        <v>2024</v>
      </c>
      <c r="D823" s="11">
        <v>3</v>
      </c>
      <c r="E823" s="11">
        <v>3</v>
      </c>
      <c r="F823" s="11">
        <v>20</v>
      </c>
      <c r="G823" s="11" t="s">
        <v>66</v>
      </c>
      <c r="H823" s="11" t="s">
        <v>65</v>
      </c>
      <c r="I823" s="11">
        <v>40.787995856921803</v>
      </c>
      <c r="J823" s="11">
        <v>-73.728443678619001</v>
      </c>
      <c r="K823" s="11">
        <v>236</v>
      </c>
      <c r="L823" s="11">
        <v>58.992981113434801</v>
      </c>
      <c r="M823" s="11">
        <v>67.792045087683803</v>
      </c>
      <c r="N823" s="11" t="s">
        <v>57</v>
      </c>
      <c r="O823" s="11" t="s">
        <v>61</v>
      </c>
      <c r="P823" s="11">
        <v>0</v>
      </c>
      <c r="Q823" s="11">
        <v>0.31361458157153699</v>
      </c>
      <c r="R823" s="11">
        <v>50</v>
      </c>
      <c r="S823" s="11">
        <v>3</v>
      </c>
      <c r="T823" s="11">
        <v>137.80324299508499</v>
      </c>
      <c r="U823" s="11">
        <v>25.6878345054125</v>
      </c>
      <c r="V823" s="11" t="s">
        <v>56</v>
      </c>
    </row>
    <row r="824" spans="1:22" x14ac:dyDescent="0.3">
      <c r="A824" s="9">
        <v>45354.854166666701</v>
      </c>
      <c r="B824" s="10">
        <v>45354</v>
      </c>
      <c r="C824" s="11">
        <v>2024</v>
      </c>
      <c r="D824" s="11">
        <v>3</v>
      </c>
      <c r="E824" s="11">
        <v>3</v>
      </c>
      <c r="F824" s="11">
        <v>20</v>
      </c>
      <c r="G824" s="11" t="s">
        <v>66</v>
      </c>
      <c r="H824" s="11" t="s">
        <v>65</v>
      </c>
      <c r="I824" s="11">
        <v>40.7850611128938</v>
      </c>
      <c r="J824" s="11">
        <v>-73.817540312833998</v>
      </c>
      <c r="K824" s="11">
        <v>67</v>
      </c>
      <c r="L824" s="11">
        <v>50.644777155206697</v>
      </c>
      <c r="M824" s="11">
        <v>66.774457892740401</v>
      </c>
      <c r="N824" s="11" t="s">
        <v>57</v>
      </c>
      <c r="O824" s="11" t="s">
        <v>58</v>
      </c>
      <c r="P824" s="11">
        <v>0</v>
      </c>
      <c r="Q824" s="11">
        <v>-0.97037856362361297</v>
      </c>
      <c r="R824" s="11">
        <v>3</v>
      </c>
      <c r="S824" s="11">
        <v>14</v>
      </c>
      <c r="T824" s="11">
        <v>232.551524647257</v>
      </c>
      <c r="U824" s="11">
        <v>29.064298192314698</v>
      </c>
      <c r="V824" s="11" t="s">
        <v>63</v>
      </c>
    </row>
    <row r="825" spans="1:22" x14ac:dyDescent="0.3">
      <c r="A825" s="9">
        <v>45354.857638888898</v>
      </c>
      <c r="B825" s="10">
        <v>45354</v>
      </c>
      <c r="C825" s="11">
        <v>2024</v>
      </c>
      <c r="D825" s="11">
        <v>3</v>
      </c>
      <c r="E825" s="11">
        <v>3</v>
      </c>
      <c r="F825" s="11">
        <v>20</v>
      </c>
      <c r="G825" s="11" t="s">
        <v>66</v>
      </c>
      <c r="H825" s="11" t="s">
        <v>65</v>
      </c>
      <c r="I825" s="11">
        <v>40.695628430880603</v>
      </c>
      <c r="J825" s="11">
        <v>-73.999803794758293</v>
      </c>
      <c r="K825" s="11">
        <v>110</v>
      </c>
      <c r="L825" s="11">
        <v>34.271569343007698</v>
      </c>
      <c r="M825" s="11">
        <v>86.269999652304705</v>
      </c>
      <c r="N825" s="11" t="s">
        <v>54</v>
      </c>
      <c r="O825" s="11" t="s">
        <v>60</v>
      </c>
      <c r="P825" s="11">
        <v>0</v>
      </c>
      <c r="Q825" s="11">
        <v>0.364738001854778</v>
      </c>
      <c r="R825" s="11">
        <v>93</v>
      </c>
      <c r="S825" s="11">
        <v>42</v>
      </c>
      <c r="T825" s="11">
        <v>219.04794790053299</v>
      </c>
      <c r="U825" s="11">
        <v>8.2761634233348609</v>
      </c>
      <c r="V825" s="11" t="s">
        <v>56</v>
      </c>
    </row>
    <row r="826" spans="1:22" x14ac:dyDescent="0.3">
      <c r="A826" s="9">
        <v>45354.861111111102</v>
      </c>
      <c r="B826" s="10">
        <v>45354</v>
      </c>
      <c r="C826" s="11">
        <v>2024</v>
      </c>
      <c r="D826" s="11">
        <v>3</v>
      </c>
      <c r="E826" s="11">
        <v>3</v>
      </c>
      <c r="F826" s="11">
        <v>20</v>
      </c>
      <c r="G826" s="11" t="s">
        <v>66</v>
      </c>
      <c r="H826" s="11" t="s">
        <v>65</v>
      </c>
      <c r="I826" s="11">
        <v>40.6632606009941</v>
      </c>
      <c r="J826" s="11">
        <v>-73.814830012364993</v>
      </c>
      <c r="K826" s="11">
        <v>289</v>
      </c>
      <c r="L826" s="11">
        <v>50.358700396736502</v>
      </c>
      <c r="M826" s="11">
        <v>99.781076812138394</v>
      </c>
      <c r="N826" s="11" t="s">
        <v>57</v>
      </c>
      <c r="O826" s="11" t="s">
        <v>58</v>
      </c>
      <c r="P826" s="11">
        <v>0</v>
      </c>
      <c r="Q826" s="11">
        <v>-0.46563983545485699</v>
      </c>
      <c r="R826" s="11">
        <v>15</v>
      </c>
      <c r="S826" s="11">
        <v>34</v>
      </c>
      <c r="T826" s="11">
        <v>312.76222894218199</v>
      </c>
      <c r="U826" s="11">
        <v>21.961443621550998</v>
      </c>
      <c r="V826" s="11" t="s">
        <v>56</v>
      </c>
    </row>
    <row r="827" spans="1:22" x14ac:dyDescent="0.3">
      <c r="A827" s="9">
        <v>45354.864583333299</v>
      </c>
      <c r="B827" s="10">
        <v>45354</v>
      </c>
      <c r="C827" s="11">
        <v>2024</v>
      </c>
      <c r="D827" s="11">
        <v>3</v>
      </c>
      <c r="E827" s="11">
        <v>3</v>
      </c>
      <c r="F827" s="11">
        <v>20</v>
      </c>
      <c r="G827" s="11" t="s">
        <v>66</v>
      </c>
      <c r="H827" s="11" t="s">
        <v>65</v>
      </c>
      <c r="I827" s="11">
        <v>40.670147929779901</v>
      </c>
      <c r="J827" s="11">
        <v>-73.855793520741699</v>
      </c>
      <c r="K827" s="11">
        <v>237</v>
      </c>
      <c r="L827" s="11">
        <v>49.0136622704186</v>
      </c>
      <c r="M827" s="11">
        <v>94.248554385368294</v>
      </c>
      <c r="N827" s="11" t="s">
        <v>59</v>
      </c>
      <c r="O827" s="11" t="s">
        <v>58</v>
      </c>
      <c r="P827" s="11">
        <v>0</v>
      </c>
      <c r="Q827" s="11">
        <v>-0.35864649084128902</v>
      </c>
      <c r="R827" s="11">
        <v>56</v>
      </c>
      <c r="S827" s="11">
        <v>33</v>
      </c>
      <c r="T827" s="11">
        <v>118.660176941866</v>
      </c>
      <c r="U827" s="11">
        <v>17.7903393049926</v>
      </c>
      <c r="V827" s="11" t="s">
        <v>56</v>
      </c>
    </row>
    <row r="828" spans="1:22" x14ac:dyDescent="0.3">
      <c r="A828" s="9">
        <v>45354.868055555598</v>
      </c>
      <c r="B828" s="10">
        <v>45354</v>
      </c>
      <c r="C828" s="11">
        <v>2024</v>
      </c>
      <c r="D828" s="11">
        <v>3</v>
      </c>
      <c r="E828" s="11">
        <v>3</v>
      </c>
      <c r="F828" s="11">
        <v>20</v>
      </c>
      <c r="G828" s="11" t="s">
        <v>66</v>
      </c>
      <c r="H828" s="11" t="s">
        <v>65</v>
      </c>
      <c r="I828" s="11">
        <v>40.743143859220098</v>
      </c>
      <c r="J828" s="11">
        <v>-73.820366026335194</v>
      </c>
      <c r="K828" s="11">
        <v>23</v>
      </c>
      <c r="L828" s="11">
        <v>76.077004204449494</v>
      </c>
      <c r="M828" s="11">
        <v>57.122090394199397</v>
      </c>
      <c r="N828" s="11" t="s">
        <v>57</v>
      </c>
      <c r="O828" s="11" t="s">
        <v>61</v>
      </c>
      <c r="P828" s="11">
        <v>0</v>
      </c>
      <c r="Q828" s="11">
        <v>-0.57791772172773104</v>
      </c>
      <c r="R828" s="11">
        <v>56</v>
      </c>
      <c r="S828" s="11">
        <v>17</v>
      </c>
      <c r="T828" s="11">
        <v>320.55087360614499</v>
      </c>
      <c r="U828" s="11">
        <v>19.6422470026735</v>
      </c>
      <c r="V828" s="11" t="s">
        <v>63</v>
      </c>
    </row>
    <row r="829" spans="1:22" x14ac:dyDescent="0.3">
      <c r="A829" s="9">
        <v>45354.871527777803</v>
      </c>
      <c r="B829" s="10">
        <v>45354</v>
      </c>
      <c r="C829" s="11">
        <v>2024</v>
      </c>
      <c r="D829" s="11">
        <v>3</v>
      </c>
      <c r="E829" s="11">
        <v>3</v>
      </c>
      <c r="F829" s="11">
        <v>20</v>
      </c>
      <c r="G829" s="11" t="s">
        <v>66</v>
      </c>
      <c r="H829" s="11" t="s">
        <v>65</v>
      </c>
      <c r="I829" s="11">
        <v>40.896060080085498</v>
      </c>
      <c r="J829" s="11">
        <v>-73.925542172378996</v>
      </c>
      <c r="K829" s="11">
        <v>160</v>
      </c>
      <c r="L829" s="11">
        <v>39.072311845309102</v>
      </c>
      <c r="M829" s="11">
        <v>13.6826481808988</v>
      </c>
      <c r="N829" s="11" t="s">
        <v>59</v>
      </c>
      <c r="O829" s="11" t="s">
        <v>60</v>
      </c>
      <c r="P829" s="11">
        <v>0</v>
      </c>
      <c r="Q829" s="11">
        <v>0.59186603801525195</v>
      </c>
      <c r="R829" s="11">
        <v>60</v>
      </c>
      <c r="S829" s="11">
        <v>37</v>
      </c>
      <c r="T829" s="11">
        <v>342.66094836790501</v>
      </c>
      <c r="U829" s="11">
        <v>26.034339090675498</v>
      </c>
      <c r="V829" s="11" t="s">
        <v>63</v>
      </c>
    </row>
    <row r="830" spans="1:22" x14ac:dyDescent="0.3">
      <c r="A830" s="9">
        <v>45354.875</v>
      </c>
      <c r="B830" s="10">
        <v>45354</v>
      </c>
      <c r="C830" s="11">
        <v>2024</v>
      </c>
      <c r="D830" s="11">
        <v>3</v>
      </c>
      <c r="E830" s="11">
        <v>3</v>
      </c>
      <c r="F830" s="11">
        <v>21</v>
      </c>
      <c r="G830" s="11" t="s">
        <v>66</v>
      </c>
      <c r="H830" s="11" t="s">
        <v>65</v>
      </c>
      <c r="I830" s="11">
        <v>40.7925480277273</v>
      </c>
      <c r="J830" s="11">
        <v>-73.995925411598407</v>
      </c>
      <c r="K830" s="11">
        <v>52</v>
      </c>
      <c r="L830" s="11">
        <v>47.152740646039703</v>
      </c>
      <c r="M830" s="11">
        <v>64.333332712210293</v>
      </c>
      <c r="N830" s="11" t="s">
        <v>57</v>
      </c>
      <c r="O830" s="11" t="s">
        <v>61</v>
      </c>
      <c r="P830" s="11">
        <v>0</v>
      </c>
      <c r="Q830" s="11">
        <v>-0.28033812828309101</v>
      </c>
      <c r="R830" s="11">
        <v>32</v>
      </c>
      <c r="S830" s="11">
        <v>43</v>
      </c>
      <c r="T830" s="11">
        <v>72.994447702266996</v>
      </c>
      <c r="U830" s="11">
        <v>12.4895375445845</v>
      </c>
      <c r="V830" s="11" t="s">
        <v>63</v>
      </c>
    </row>
    <row r="831" spans="1:22" x14ac:dyDescent="0.3">
      <c r="A831" s="9">
        <v>45354.878472222197</v>
      </c>
      <c r="B831" s="10">
        <v>45354</v>
      </c>
      <c r="C831" s="11">
        <v>2024</v>
      </c>
      <c r="D831" s="11">
        <v>3</v>
      </c>
      <c r="E831" s="11">
        <v>3</v>
      </c>
      <c r="F831" s="11">
        <v>21</v>
      </c>
      <c r="G831" s="11" t="s">
        <v>66</v>
      </c>
      <c r="H831" s="11" t="s">
        <v>65</v>
      </c>
      <c r="I831" s="11">
        <v>40.777777739323803</v>
      </c>
      <c r="J831" s="11">
        <v>-73.758383028360797</v>
      </c>
      <c r="K831" s="11">
        <v>173</v>
      </c>
      <c r="L831" s="11">
        <v>73.955088300021799</v>
      </c>
      <c r="M831" s="11">
        <v>24.9854353951694</v>
      </c>
      <c r="N831" s="11" t="s">
        <v>57</v>
      </c>
      <c r="O831" s="11" t="s">
        <v>61</v>
      </c>
      <c r="P831" s="11">
        <v>0</v>
      </c>
      <c r="Q831" s="11">
        <v>0.18171225961978699</v>
      </c>
      <c r="R831" s="11">
        <v>92</v>
      </c>
      <c r="S831" s="11">
        <v>19</v>
      </c>
      <c r="T831" s="11">
        <v>495.78617830665098</v>
      </c>
      <c r="U831" s="11">
        <v>27.101455729601799</v>
      </c>
      <c r="V831" s="11" t="s">
        <v>63</v>
      </c>
    </row>
    <row r="832" spans="1:22" x14ac:dyDescent="0.3">
      <c r="A832" s="9">
        <v>45354.881944444503</v>
      </c>
      <c r="B832" s="10">
        <v>45354</v>
      </c>
      <c r="C832" s="11">
        <v>2024</v>
      </c>
      <c r="D832" s="11">
        <v>3</v>
      </c>
      <c r="E832" s="11">
        <v>3</v>
      </c>
      <c r="F832" s="11">
        <v>21</v>
      </c>
      <c r="G832" s="11" t="s">
        <v>66</v>
      </c>
      <c r="H832" s="11" t="s">
        <v>65</v>
      </c>
      <c r="I832" s="11">
        <v>40.831551743103702</v>
      </c>
      <c r="J832" s="11">
        <v>-73.964542890160402</v>
      </c>
      <c r="K832" s="11">
        <v>85</v>
      </c>
      <c r="L832" s="11">
        <v>29.759006451978198</v>
      </c>
      <c r="M832" s="11">
        <v>95.432931273720598</v>
      </c>
      <c r="N832" s="11" t="s">
        <v>57</v>
      </c>
      <c r="O832" s="11" t="s">
        <v>58</v>
      </c>
      <c r="P832" s="11">
        <v>0</v>
      </c>
      <c r="Q832" s="11">
        <v>-0.57774447066169599</v>
      </c>
      <c r="R832" s="11">
        <v>36</v>
      </c>
      <c r="S832" s="11">
        <v>37</v>
      </c>
      <c r="T832" s="11">
        <v>190.65664363631899</v>
      </c>
      <c r="U832" s="11">
        <v>5.4475070615307004</v>
      </c>
      <c r="V832" s="11" t="s">
        <v>56</v>
      </c>
    </row>
    <row r="833" spans="1:22" x14ac:dyDescent="0.3">
      <c r="A833" s="9">
        <v>45354.885416666701</v>
      </c>
      <c r="B833" s="10">
        <v>45354</v>
      </c>
      <c r="C833" s="11">
        <v>2024</v>
      </c>
      <c r="D833" s="11">
        <v>3</v>
      </c>
      <c r="E833" s="11">
        <v>3</v>
      </c>
      <c r="F833" s="11">
        <v>21</v>
      </c>
      <c r="G833" s="11" t="s">
        <v>66</v>
      </c>
      <c r="H833" s="11" t="s">
        <v>65</v>
      </c>
      <c r="I833" s="11">
        <v>40.735596252944099</v>
      </c>
      <c r="J833" s="11">
        <v>-73.723643020724793</v>
      </c>
      <c r="K833" s="11">
        <v>236</v>
      </c>
      <c r="L833" s="11">
        <v>73.386050230661397</v>
      </c>
      <c r="M833" s="11">
        <v>80.620910716244495</v>
      </c>
      <c r="N833" s="11" t="s">
        <v>57</v>
      </c>
      <c r="O833" s="11" t="s">
        <v>55</v>
      </c>
      <c r="P833" s="11">
        <v>0</v>
      </c>
      <c r="Q833" s="11">
        <v>0.87302003678378604</v>
      </c>
      <c r="R833" s="11">
        <v>31</v>
      </c>
      <c r="S833" s="11">
        <v>0</v>
      </c>
      <c r="T833" s="11">
        <v>165.67654832443699</v>
      </c>
      <c r="U833" s="11">
        <v>21.5995260607856</v>
      </c>
      <c r="V833" s="11" t="s">
        <v>56</v>
      </c>
    </row>
    <row r="834" spans="1:22" x14ac:dyDescent="0.3">
      <c r="A834" s="9">
        <v>45354.888888888898</v>
      </c>
      <c r="B834" s="10">
        <v>45354</v>
      </c>
      <c r="C834" s="11">
        <v>2024</v>
      </c>
      <c r="D834" s="11">
        <v>3</v>
      </c>
      <c r="E834" s="11">
        <v>3</v>
      </c>
      <c r="F834" s="11">
        <v>21</v>
      </c>
      <c r="G834" s="11" t="s">
        <v>66</v>
      </c>
      <c r="H834" s="11" t="s">
        <v>65</v>
      </c>
      <c r="I834" s="11">
        <v>40.812654258991302</v>
      </c>
      <c r="J834" s="11">
        <v>-73.708718340873503</v>
      </c>
      <c r="K834" s="11">
        <v>294</v>
      </c>
      <c r="L834" s="11">
        <v>58.144588424365601</v>
      </c>
      <c r="M834" s="11">
        <v>82.2801509313461</v>
      </c>
      <c r="N834" s="11" t="s">
        <v>57</v>
      </c>
      <c r="O834" s="11" t="s">
        <v>55</v>
      </c>
      <c r="P834" s="11">
        <v>0</v>
      </c>
      <c r="Q834" s="11">
        <v>-0.99329077289501999</v>
      </c>
      <c r="R834" s="11">
        <v>50</v>
      </c>
      <c r="S834" s="11">
        <v>9</v>
      </c>
      <c r="T834" s="11">
        <v>281.07625098601699</v>
      </c>
      <c r="U834" s="11">
        <v>28.0210578133056</v>
      </c>
      <c r="V834" s="11" t="s">
        <v>56</v>
      </c>
    </row>
    <row r="835" spans="1:22" x14ac:dyDescent="0.3">
      <c r="A835" s="9">
        <v>45354.892361111102</v>
      </c>
      <c r="B835" s="10">
        <v>45354</v>
      </c>
      <c r="C835" s="11">
        <v>2024</v>
      </c>
      <c r="D835" s="11">
        <v>3</v>
      </c>
      <c r="E835" s="11">
        <v>3</v>
      </c>
      <c r="F835" s="11">
        <v>21</v>
      </c>
      <c r="G835" s="11" t="s">
        <v>66</v>
      </c>
      <c r="H835" s="11" t="s">
        <v>65</v>
      </c>
      <c r="I835" s="11">
        <v>40.606692233161198</v>
      </c>
      <c r="J835" s="11">
        <v>-73.916151379092099</v>
      </c>
      <c r="K835" s="11">
        <v>138</v>
      </c>
      <c r="L835" s="11">
        <v>28.374250936477399</v>
      </c>
      <c r="M835" s="11">
        <v>96.083920870753204</v>
      </c>
      <c r="N835" s="11" t="s">
        <v>54</v>
      </c>
      <c r="O835" s="11" t="s">
        <v>61</v>
      </c>
      <c r="P835" s="11">
        <v>0</v>
      </c>
      <c r="Q835" s="11">
        <v>-1.75109089241565E-2</v>
      </c>
      <c r="R835" s="11">
        <v>68</v>
      </c>
      <c r="S835" s="11">
        <v>41</v>
      </c>
      <c r="T835" s="11">
        <v>354.56164503718003</v>
      </c>
      <c r="U835" s="11">
        <v>18.528346148061701</v>
      </c>
      <c r="V835" s="11" t="s">
        <v>56</v>
      </c>
    </row>
    <row r="836" spans="1:22" x14ac:dyDescent="0.3">
      <c r="A836" s="9">
        <v>45354.895833333299</v>
      </c>
      <c r="B836" s="10">
        <v>45354</v>
      </c>
      <c r="C836" s="11">
        <v>2024</v>
      </c>
      <c r="D836" s="11">
        <v>3</v>
      </c>
      <c r="E836" s="11">
        <v>3</v>
      </c>
      <c r="F836" s="11">
        <v>21</v>
      </c>
      <c r="G836" s="11" t="s">
        <v>66</v>
      </c>
      <c r="H836" s="11" t="s">
        <v>65</v>
      </c>
      <c r="I836" s="11">
        <v>40.774134603196501</v>
      </c>
      <c r="J836" s="11">
        <v>-73.919853557535106</v>
      </c>
      <c r="K836" s="11">
        <v>21</v>
      </c>
      <c r="L836" s="11">
        <v>25.030254136393602</v>
      </c>
      <c r="M836" s="11">
        <v>87.851011179253206</v>
      </c>
      <c r="N836" s="11" t="s">
        <v>59</v>
      </c>
      <c r="O836" s="11" t="s">
        <v>61</v>
      </c>
      <c r="P836" s="11">
        <v>0</v>
      </c>
      <c r="Q836" s="11">
        <v>-0.42651706413764401</v>
      </c>
      <c r="R836" s="11">
        <v>43</v>
      </c>
      <c r="S836" s="11">
        <v>9</v>
      </c>
      <c r="T836" s="11">
        <v>169.52407452523099</v>
      </c>
      <c r="U836" s="11">
        <v>5.4620618664032401</v>
      </c>
      <c r="V836" s="11" t="s">
        <v>56</v>
      </c>
    </row>
    <row r="837" spans="1:22" x14ac:dyDescent="0.3">
      <c r="A837" s="9">
        <v>45354.899305555598</v>
      </c>
      <c r="B837" s="10">
        <v>45354</v>
      </c>
      <c r="C837" s="11">
        <v>2024</v>
      </c>
      <c r="D837" s="11">
        <v>3</v>
      </c>
      <c r="E837" s="11">
        <v>3</v>
      </c>
      <c r="F837" s="11">
        <v>21</v>
      </c>
      <c r="G837" s="11" t="s">
        <v>66</v>
      </c>
      <c r="H837" s="11" t="s">
        <v>65</v>
      </c>
      <c r="I837" s="11">
        <v>40.624418616695301</v>
      </c>
      <c r="J837" s="11">
        <v>-73.789595427817801</v>
      </c>
      <c r="K837" s="11">
        <v>97</v>
      </c>
      <c r="L837" s="11">
        <v>40.199397117633197</v>
      </c>
      <c r="M837" s="11">
        <v>50.129180459064401</v>
      </c>
      <c r="N837" s="11" t="s">
        <v>57</v>
      </c>
      <c r="O837" s="11" t="s">
        <v>60</v>
      </c>
      <c r="P837" s="11">
        <v>0</v>
      </c>
      <c r="Q837" s="11">
        <v>-0.65900874237631402</v>
      </c>
      <c r="R837" s="11">
        <v>40</v>
      </c>
      <c r="S837" s="11">
        <v>42</v>
      </c>
      <c r="T837" s="11">
        <v>182.08840232781401</v>
      </c>
      <c r="U837" s="11">
        <v>16.228947020137401</v>
      </c>
      <c r="V837" s="11" t="s">
        <v>63</v>
      </c>
    </row>
    <row r="838" spans="1:22" x14ac:dyDescent="0.3">
      <c r="A838" s="9">
        <v>45354.902777777803</v>
      </c>
      <c r="B838" s="10">
        <v>45354</v>
      </c>
      <c r="C838" s="11">
        <v>2024</v>
      </c>
      <c r="D838" s="11">
        <v>3</v>
      </c>
      <c r="E838" s="11">
        <v>3</v>
      </c>
      <c r="F838" s="11">
        <v>21</v>
      </c>
      <c r="G838" s="11" t="s">
        <v>66</v>
      </c>
      <c r="H838" s="11" t="s">
        <v>65</v>
      </c>
      <c r="I838" s="11">
        <v>40.609995826545202</v>
      </c>
      <c r="J838" s="11">
        <v>-73.851232841773296</v>
      </c>
      <c r="K838" s="11">
        <v>242</v>
      </c>
      <c r="L838" s="11">
        <v>76.635762488977804</v>
      </c>
      <c r="M838" s="11">
        <v>65.471780906414907</v>
      </c>
      <c r="N838" s="11" t="s">
        <v>54</v>
      </c>
      <c r="O838" s="11" t="s">
        <v>61</v>
      </c>
      <c r="P838" s="11">
        <v>0</v>
      </c>
      <c r="Q838" s="11">
        <v>0.84905883503177004</v>
      </c>
      <c r="R838" s="11">
        <v>58</v>
      </c>
      <c r="S838" s="11">
        <v>3</v>
      </c>
      <c r="T838" s="11">
        <v>204.66993718390799</v>
      </c>
      <c r="U838" s="11">
        <v>9.4767803067629099</v>
      </c>
      <c r="V838" s="11" t="s">
        <v>56</v>
      </c>
    </row>
    <row r="839" spans="1:22" x14ac:dyDescent="0.3">
      <c r="A839" s="9">
        <v>45354.90625</v>
      </c>
      <c r="B839" s="10">
        <v>45354</v>
      </c>
      <c r="C839" s="11">
        <v>2024</v>
      </c>
      <c r="D839" s="11">
        <v>3</v>
      </c>
      <c r="E839" s="11">
        <v>3</v>
      </c>
      <c r="F839" s="11">
        <v>21</v>
      </c>
      <c r="G839" s="11" t="s">
        <v>66</v>
      </c>
      <c r="H839" s="11" t="s">
        <v>65</v>
      </c>
      <c r="I839" s="11">
        <v>40.686462752932698</v>
      </c>
      <c r="J839" s="11">
        <v>-73.976602745362598</v>
      </c>
      <c r="K839" s="11">
        <v>43</v>
      </c>
      <c r="L839" s="11">
        <v>75.8956859195048</v>
      </c>
      <c r="M839" s="11">
        <v>18.8077271591781</v>
      </c>
      <c r="N839" s="11" t="s">
        <v>54</v>
      </c>
      <c r="O839" s="11" t="s">
        <v>55</v>
      </c>
      <c r="P839" s="11">
        <v>0</v>
      </c>
      <c r="Q839" s="11">
        <v>0.17567800965296401</v>
      </c>
      <c r="R839" s="11">
        <v>91</v>
      </c>
      <c r="S839" s="11">
        <v>2</v>
      </c>
      <c r="T839" s="11">
        <v>399.89890031682597</v>
      </c>
      <c r="U839" s="11">
        <v>24.905605610107401</v>
      </c>
      <c r="V839" s="11" t="s">
        <v>62</v>
      </c>
    </row>
    <row r="840" spans="1:22" x14ac:dyDescent="0.3">
      <c r="A840" s="9">
        <v>45354.909722222197</v>
      </c>
      <c r="B840" s="10">
        <v>45354</v>
      </c>
      <c r="C840" s="11">
        <v>2024</v>
      </c>
      <c r="D840" s="11">
        <v>3</v>
      </c>
      <c r="E840" s="11">
        <v>3</v>
      </c>
      <c r="F840" s="11">
        <v>21</v>
      </c>
      <c r="G840" s="11" t="s">
        <v>66</v>
      </c>
      <c r="H840" s="11" t="s">
        <v>65</v>
      </c>
      <c r="I840" s="11">
        <v>40.692930477007799</v>
      </c>
      <c r="J840" s="11">
        <v>-73.767520551236004</v>
      </c>
      <c r="K840" s="11">
        <v>85</v>
      </c>
      <c r="L840" s="11">
        <v>13.151454523382499</v>
      </c>
      <c r="M840" s="11">
        <v>54.004737118641302</v>
      </c>
      <c r="N840" s="11" t="s">
        <v>54</v>
      </c>
      <c r="O840" s="11" t="s">
        <v>61</v>
      </c>
      <c r="P840" s="11">
        <v>0</v>
      </c>
      <c r="Q840" s="11">
        <v>0.16555189344485999</v>
      </c>
      <c r="R840" s="11">
        <v>78</v>
      </c>
      <c r="S840" s="11">
        <v>48</v>
      </c>
      <c r="T840" s="11">
        <v>74.606230828197695</v>
      </c>
      <c r="U840" s="11">
        <v>14.2779021148339</v>
      </c>
      <c r="V840" s="11" t="s">
        <v>56</v>
      </c>
    </row>
    <row r="841" spans="1:22" x14ac:dyDescent="0.3">
      <c r="A841" s="9">
        <v>45354.913194444503</v>
      </c>
      <c r="B841" s="10">
        <v>45354</v>
      </c>
      <c r="C841" s="11">
        <v>2024</v>
      </c>
      <c r="D841" s="11">
        <v>3</v>
      </c>
      <c r="E841" s="11">
        <v>3</v>
      </c>
      <c r="F841" s="11">
        <v>21</v>
      </c>
      <c r="G841" s="11" t="s">
        <v>66</v>
      </c>
      <c r="H841" s="11" t="s">
        <v>65</v>
      </c>
      <c r="I841" s="11">
        <v>40.791787704585602</v>
      </c>
      <c r="J841" s="11">
        <v>-73.830541611412897</v>
      </c>
      <c r="K841" s="11">
        <v>255</v>
      </c>
      <c r="L841" s="11">
        <v>42.596497566350898</v>
      </c>
      <c r="M841" s="11">
        <v>11.9321470970908</v>
      </c>
      <c r="N841" s="11" t="s">
        <v>57</v>
      </c>
      <c r="O841" s="11" t="s">
        <v>61</v>
      </c>
      <c r="P841" s="11">
        <v>0</v>
      </c>
      <c r="Q841" s="11">
        <v>-0.46490560638047101</v>
      </c>
      <c r="R841" s="11">
        <v>30</v>
      </c>
      <c r="S841" s="11">
        <v>11</v>
      </c>
      <c r="T841" s="11">
        <v>220.41049681187701</v>
      </c>
      <c r="U841" s="11">
        <v>15.436230971860599</v>
      </c>
      <c r="V841" s="11" t="s">
        <v>56</v>
      </c>
    </row>
    <row r="842" spans="1:22" x14ac:dyDescent="0.3">
      <c r="A842" s="9">
        <v>45354.916666666701</v>
      </c>
      <c r="B842" s="10">
        <v>45354</v>
      </c>
      <c r="C842" s="11">
        <v>2024</v>
      </c>
      <c r="D842" s="11">
        <v>3</v>
      </c>
      <c r="E842" s="11">
        <v>3</v>
      </c>
      <c r="F842" s="11">
        <v>22</v>
      </c>
      <c r="G842" s="11" t="s">
        <v>66</v>
      </c>
      <c r="H842" s="11" t="s">
        <v>65</v>
      </c>
      <c r="I842" s="11">
        <v>40.682223950216503</v>
      </c>
      <c r="J842" s="11">
        <v>-73.831478987082406</v>
      </c>
      <c r="K842" s="11">
        <v>250</v>
      </c>
      <c r="L842" s="11">
        <v>8.1264447929834898</v>
      </c>
      <c r="M842" s="11">
        <v>67.882237173601695</v>
      </c>
      <c r="N842" s="11" t="s">
        <v>59</v>
      </c>
      <c r="O842" s="11" t="s">
        <v>60</v>
      </c>
      <c r="P842" s="11">
        <v>0</v>
      </c>
      <c r="Q842" s="11">
        <v>-0.94708084705198503</v>
      </c>
      <c r="R842" s="11">
        <v>52</v>
      </c>
      <c r="S842" s="11">
        <v>23</v>
      </c>
      <c r="T842" s="11">
        <v>300.66821163681499</v>
      </c>
      <c r="U842" s="11">
        <v>10.933044718682201</v>
      </c>
      <c r="V842" s="11" t="s">
        <v>56</v>
      </c>
    </row>
    <row r="843" spans="1:22" x14ac:dyDescent="0.3">
      <c r="A843" s="9">
        <v>45354.920138888898</v>
      </c>
      <c r="B843" s="10">
        <v>45354</v>
      </c>
      <c r="C843" s="11">
        <v>2024</v>
      </c>
      <c r="D843" s="11">
        <v>3</v>
      </c>
      <c r="E843" s="11">
        <v>3</v>
      </c>
      <c r="F843" s="11">
        <v>22</v>
      </c>
      <c r="G843" s="11" t="s">
        <v>66</v>
      </c>
      <c r="H843" s="11" t="s">
        <v>65</v>
      </c>
      <c r="I843" s="11">
        <v>40.7889672286109</v>
      </c>
      <c r="J843" s="11">
        <v>-73.879349730286293</v>
      </c>
      <c r="K843" s="11">
        <v>208</v>
      </c>
      <c r="L843" s="11">
        <v>73.527008448910095</v>
      </c>
      <c r="M843" s="11">
        <v>44.2352422273825</v>
      </c>
      <c r="N843" s="11" t="s">
        <v>59</v>
      </c>
      <c r="O843" s="11" t="s">
        <v>60</v>
      </c>
      <c r="P843" s="11">
        <v>0</v>
      </c>
      <c r="Q843" s="11">
        <v>-0.19323489700435101</v>
      </c>
      <c r="R843" s="11">
        <v>23</v>
      </c>
      <c r="S843" s="11">
        <v>36</v>
      </c>
      <c r="T843" s="11">
        <v>173.65300733328101</v>
      </c>
      <c r="U843" s="11">
        <v>20.608297169439599</v>
      </c>
      <c r="V843" s="11" t="s">
        <v>56</v>
      </c>
    </row>
    <row r="844" spans="1:22" x14ac:dyDescent="0.3">
      <c r="A844" s="9">
        <v>45354.923611111102</v>
      </c>
      <c r="B844" s="10">
        <v>45354</v>
      </c>
      <c r="C844" s="11">
        <v>2024</v>
      </c>
      <c r="D844" s="11">
        <v>3</v>
      </c>
      <c r="E844" s="11">
        <v>3</v>
      </c>
      <c r="F844" s="11">
        <v>22</v>
      </c>
      <c r="G844" s="11" t="s">
        <v>66</v>
      </c>
      <c r="H844" s="11" t="s">
        <v>65</v>
      </c>
      <c r="I844" s="11">
        <v>40.693513640365502</v>
      </c>
      <c r="J844" s="11">
        <v>-73.947608831755403</v>
      </c>
      <c r="K844" s="11">
        <v>116</v>
      </c>
      <c r="L844" s="11">
        <v>67.570880965757794</v>
      </c>
      <c r="M844" s="11">
        <v>15.581878522442899</v>
      </c>
      <c r="N844" s="11" t="s">
        <v>57</v>
      </c>
      <c r="O844" s="11" t="s">
        <v>60</v>
      </c>
      <c r="P844" s="11">
        <v>0</v>
      </c>
      <c r="Q844" s="11">
        <v>-0.249591883108018</v>
      </c>
      <c r="R844" s="11">
        <v>79</v>
      </c>
      <c r="S844" s="11">
        <v>30</v>
      </c>
      <c r="T844" s="11">
        <v>321.61637577805902</v>
      </c>
      <c r="U844" s="11">
        <v>25.398746443896599</v>
      </c>
      <c r="V844" s="11" t="s">
        <v>63</v>
      </c>
    </row>
    <row r="845" spans="1:22" x14ac:dyDescent="0.3">
      <c r="A845" s="9">
        <v>45354.927083333299</v>
      </c>
      <c r="B845" s="10">
        <v>45354</v>
      </c>
      <c r="C845" s="11">
        <v>2024</v>
      </c>
      <c r="D845" s="11">
        <v>3</v>
      </c>
      <c r="E845" s="11">
        <v>3</v>
      </c>
      <c r="F845" s="11">
        <v>22</v>
      </c>
      <c r="G845" s="11" t="s">
        <v>66</v>
      </c>
      <c r="H845" s="11" t="s">
        <v>65</v>
      </c>
      <c r="I845" s="11">
        <v>40.8986040882019</v>
      </c>
      <c r="J845" s="11">
        <v>-73.792456607768202</v>
      </c>
      <c r="K845" s="11">
        <v>32</v>
      </c>
      <c r="L845" s="11">
        <v>31.7132002346377</v>
      </c>
      <c r="M845" s="11">
        <v>58.766825296734503</v>
      </c>
      <c r="N845" s="11" t="s">
        <v>59</v>
      </c>
      <c r="O845" s="11" t="s">
        <v>58</v>
      </c>
      <c r="P845" s="11">
        <v>0</v>
      </c>
      <c r="Q845" s="11">
        <v>2.2338036306909399E-2</v>
      </c>
      <c r="R845" s="11">
        <v>70</v>
      </c>
      <c r="S845" s="11">
        <v>8</v>
      </c>
      <c r="T845" s="11">
        <v>213.91924630574999</v>
      </c>
      <c r="U845" s="11">
        <v>17.8379173046186</v>
      </c>
      <c r="V845" s="11" t="s">
        <v>63</v>
      </c>
    </row>
    <row r="846" spans="1:22" x14ac:dyDescent="0.3">
      <c r="A846" s="9">
        <v>45354.930555555598</v>
      </c>
      <c r="B846" s="10">
        <v>45354</v>
      </c>
      <c r="C846" s="11">
        <v>2024</v>
      </c>
      <c r="D846" s="11">
        <v>3</v>
      </c>
      <c r="E846" s="11">
        <v>3</v>
      </c>
      <c r="F846" s="11">
        <v>22</v>
      </c>
      <c r="G846" s="11" t="s">
        <v>66</v>
      </c>
      <c r="H846" s="11" t="s">
        <v>65</v>
      </c>
      <c r="I846" s="11">
        <v>40.662805724098398</v>
      </c>
      <c r="J846" s="11">
        <v>-73.869862164134503</v>
      </c>
      <c r="K846" s="11">
        <v>222</v>
      </c>
      <c r="L846" s="11">
        <v>26.2975634747256</v>
      </c>
      <c r="M846" s="11">
        <v>71.384917460937103</v>
      </c>
      <c r="N846" s="11" t="s">
        <v>54</v>
      </c>
      <c r="O846" s="11" t="s">
        <v>55</v>
      </c>
      <c r="P846" s="11">
        <v>0</v>
      </c>
      <c r="Q846" s="11">
        <v>-0.46870055418191597</v>
      </c>
      <c r="R846" s="11">
        <v>93</v>
      </c>
      <c r="S846" s="11">
        <v>3</v>
      </c>
      <c r="T846" s="11">
        <v>393.09388220052398</v>
      </c>
      <c r="U846" s="11">
        <v>9.0687899781405594</v>
      </c>
      <c r="V846" s="11" t="s">
        <v>56</v>
      </c>
    </row>
    <row r="847" spans="1:22" x14ac:dyDescent="0.3">
      <c r="A847" s="9">
        <v>45354.934027777803</v>
      </c>
      <c r="B847" s="10">
        <v>45354</v>
      </c>
      <c r="C847" s="11">
        <v>2024</v>
      </c>
      <c r="D847" s="11">
        <v>3</v>
      </c>
      <c r="E847" s="11">
        <v>3</v>
      </c>
      <c r="F847" s="11">
        <v>22</v>
      </c>
      <c r="G847" s="11" t="s">
        <v>66</v>
      </c>
      <c r="H847" s="11" t="s">
        <v>65</v>
      </c>
      <c r="I847" s="11">
        <v>40.824797035241197</v>
      </c>
      <c r="J847" s="11">
        <v>-73.943495194042995</v>
      </c>
      <c r="K847" s="11">
        <v>17</v>
      </c>
      <c r="L847" s="11">
        <v>15.5672679579618</v>
      </c>
      <c r="M847" s="11">
        <v>10.4490091859766</v>
      </c>
      <c r="N847" s="11" t="s">
        <v>54</v>
      </c>
      <c r="O847" s="11" t="s">
        <v>55</v>
      </c>
      <c r="P847" s="11">
        <v>0</v>
      </c>
      <c r="Q847" s="11">
        <v>-0.88382637865265001</v>
      </c>
      <c r="R847" s="11">
        <v>44</v>
      </c>
      <c r="S847" s="11">
        <v>40</v>
      </c>
      <c r="T847" s="11">
        <v>245.06486272049199</v>
      </c>
      <c r="U847" s="11">
        <v>16.612568732011201</v>
      </c>
      <c r="V847" s="11" t="s">
        <v>56</v>
      </c>
    </row>
    <row r="848" spans="1:22" x14ac:dyDescent="0.3">
      <c r="A848" s="9">
        <v>45354.9375</v>
      </c>
      <c r="B848" s="10">
        <v>45354</v>
      </c>
      <c r="C848" s="11">
        <v>2024</v>
      </c>
      <c r="D848" s="11">
        <v>3</v>
      </c>
      <c r="E848" s="11">
        <v>3</v>
      </c>
      <c r="F848" s="11">
        <v>22</v>
      </c>
      <c r="G848" s="11" t="s">
        <v>66</v>
      </c>
      <c r="H848" s="11" t="s">
        <v>65</v>
      </c>
      <c r="I848" s="11">
        <v>40.849257416361397</v>
      </c>
      <c r="J848" s="11">
        <v>-73.970223847804903</v>
      </c>
      <c r="K848" s="11">
        <v>34</v>
      </c>
      <c r="L848" s="11">
        <v>8.4173588482762494</v>
      </c>
      <c r="M848" s="11">
        <v>63.889246447693402</v>
      </c>
      <c r="N848" s="11" t="s">
        <v>59</v>
      </c>
      <c r="O848" s="11" t="s">
        <v>58</v>
      </c>
      <c r="P848" s="11">
        <v>0</v>
      </c>
      <c r="Q848" s="11">
        <v>0.51582713688041404</v>
      </c>
      <c r="R848" s="11">
        <v>87</v>
      </c>
      <c r="S848" s="11">
        <v>47</v>
      </c>
      <c r="T848" s="11">
        <v>148.88134127915799</v>
      </c>
      <c r="U848" s="11">
        <v>23.246850820277899</v>
      </c>
      <c r="V848" s="11" t="s">
        <v>56</v>
      </c>
    </row>
    <row r="849" spans="1:22" x14ac:dyDescent="0.3">
      <c r="A849" s="9">
        <v>45354.940972222197</v>
      </c>
      <c r="B849" s="10">
        <v>45354</v>
      </c>
      <c r="C849" s="11">
        <v>2024</v>
      </c>
      <c r="D849" s="11">
        <v>3</v>
      </c>
      <c r="E849" s="11">
        <v>3</v>
      </c>
      <c r="F849" s="11">
        <v>22</v>
      </c>
      <c r="G849" s="11" t="s">
        <v>66</v>
      </c>
      <c r="H849" s="11" t="s">
        <v>65</v>
      </c>
      <c r="I849" s="11">
        <v>40.656731465644199</v>
      </c>
      <c r="J849" s="11">
        <v>-73.789192627224693</v>
      </c>
      <c r="K849" s="11">
        <v>215</v>
      </c>
      <c r="L849" s="11">
        <v>32.773359127396397</v>
      </c>
      <c r="M849" s="11">
        <v>55.966033444012602</v>
      </c>
      <c r="N849" s="11" t="s">
        <v>54</v>
      </c>
      <c r="O849" s="11" t="s">
        <v>60</v>
      </c>
      <c r="P849" s="11">
        <v>0</v>
      </c>
      <c r="Q849" s="11">
        <v>0.19231036613784999</v>
      </c>
      <c r="R849" s="11">
        <v>96</v>
      </c>
      <c r="S849" s="11">
        <v>17</v>
      </c>
      <c r="T849" s="11">
        <v>249.17987196251701</v>
      </c>
      <c r="U849" s="11">
        <v>16.095481825520601</v>
      </c>
      <c r="V849" s="11" t="s">
        <v>56</v>
      </c>
    </row>
    <row r="850" spans="1:22" x14ac:dyDescent="0.3">
      <c r="A850" s="9">
        <v>45354.944444444503</v>
      </c>
      <c r="B850" s="10">
        <v>45354</v>
      </c>
      <c r="C850" s="11">
        <v>2024</v>
      </c>
      <c r="D850" s="11">
        <v>3</v>
      </c>
      <c r="E850" s="11">
        <v>3</v>
      </c>
      <c r="F850" s="11">
        <v>22</v>
      </c>
      <c r="G850" s="11" t="s">
        <v>66</v>
      </c>
      <c r="H850" s="11" t="s">
        <v>65</v>
      </c>
      <c r="I850" s="11">
        <v>40.714948086246601</v>
      </c>
      <c r="J850" s="11">
        <v>-73.883345794705093</v>
      </c>
      <c r="K850" s="11">
        <v>105</v>
      </c>
      <c r="L850" s="11">
        <v>54.973901453271097</v>
      </c>
      <c r="M850" s="11">
        <v>73.882954386005807</v>
      </c>
      <c r="N850" s="11" t="s">
        <v>57</v>
      </c>
      <c r="O850" s="11" t="s">
        <v>61</v>
      </c>
      <c r="P850" s="11">
        <v>0</v>
      </c>
      <c r="Q850" s="11">
        <v>-0.55124757273137803</v>
      </c>
      <c r="R850" s="11">
        <v>6</v>
      </c>
      <c r="S850" s="11">
        <v>20</v>
      </c>
      <c r="T850" s="11">
        <v>372.95894428327398</v>
      </c>
      <c r="U850" s="11">
        <v>24.034454301988902</v>
      </c>
      <c r="V850" s="11" t="s">
        <v>63</v>
      </c>
    </row>
    <row r="851" spans="1:22" x14ac:dyDescent="0.3">
      <c r="A851" s="9">
        <v>45354.947916666701</v>
      </c>
      <c r="B851" s="10">
        <v>45354</v>
      </c>
      <c r="C851" s="11">
        <v>2024</v>
      </c>
      <c r="D851" s="11">
        <v>3</v>
      </c>
      <c r="E851" s="11">
        <v>3</v>
      </c>
      <c r="F851" s="11">
        <v>22</v>
      </c>
      <c r="G851" s="11" t="s">
        <v>66</v>
      </c>
      <c r="H851" s="11" t="s">
        <v>65</v>
      </c>
      <c r="I851" s="11">
        <v>40.882499114406798</v>
      </c>
      <c r="J851" s="11">
        <v>-73.911496553463394</v>
      </c>
      <c r="K851" s="11">
        <v>163</v>
      </c>
      <c r="L851" s="11">
        <v>42.010736408163602</v>
      </c>
      <c r="M851" s="11">
        <v>19.318055169110501</v>
      </c>
      <c r="N851" s="11" t="s">
        <v>59</v>
      </c>
      <c r="O851" s="11" t="s">
        <v>60</v>
      </c>
      <c r="P851" s="11">
        <v>0</v>
      </c>
      <c r="Q851" s="11">
        <v>0.464442953590123</v>
      </c>
      <c r="R851" s="11">
        <v>20</v>
      </c>
      <c r="S851" s="11">
        <v>29</v>
      </c>
      <c r="T851" s="11">
        <v>277.85563349767</v>
      </c>
      <c r="U851" s="11">
        <v>8.0758823790302507</v>
      </c>
      <c r="V851" s="11" t="s">
        <v>63</v>
      </c>
    </row>
    <row r="852" spans="1:22" x14ac:dyDescent="0.3">
      <c r="A852" s="9">
        <v>45354.951388888898</v>
      </c>
      <c r="B852" s="10">
        <v>45354</v>
      </c>
      <c r="C852" s="11">
        <v>2024</v>
      </c>
      <c r="D852" s="11">
        <v>3</v>
      </c>
      <c r="E852" s="11">
        <v>3</v>
      </c>
      <c r="F852" s="11">
        <v>22</v>
      </c>
      <c r="G852" s="11" t="s">
        <v>66</v>
      </c>
      <c r="H852" s="11" t="s">
        <v>65</v>
      </c>
      <c r="I852" s="11">
        <v>40.651938124828703</v>
      </c>
      <c r="J852" s="11">
        <v>-73.844912243995097</v>
      </c>
      <c r="K852" s="11">
        <v>107</v>
      </c>
      <c r="L852" s="11">
        <v>40.676274033893399</v>
      </c>
      <c r="M852" s="11">
        <v>17.9876689178401</v>
      </c>
      <c r="N852" s="11" t="s">
        <v>54</v>
      </c>
      <c r="O852" s="11" t="s">
        <v>60</v>
      </c>
      <c r="P852" s="11">
        <v>0</v>
      </c>
      <c r="Q852" s="11">
        <v>-0.59595020212515004</v>
      </c>
      <c r="R852" s="11">
        <v>50</v>
      </c>
      <c r="S852" s="11">
        <v>15</v>
      </c>
      <c r="T852" s="11">
        <v>287.28948551732702</v>
      </c>
      <c r="U852" s="11">
        <v>5.4530381462125801</v>
      </c>
      <c r="V852" s="11" t="s">
        <v>63</v>
      </c>
    </row>
    <row r="853" spans="1:22" x14ac:dyDescent="0.3">
      <c r="A853" s="9">
        <v>45354.954861111102</v>
      </c>
      <c r="B853" s="10">
        <v>45354</v>
      </c>
      <c r="C853" s="11">
        <v>2024</v>
      </c>
      <c r="D853" s="11">
        <v>3</v>
      </c>
      <c r="E853" s="11">
        <v>3</v>
      </c>
      <c r="F853" s="11">
        <v>22</v>
      </c>
      <c r="G853" s="11" t="s">
        <v>66</v>
      </c>
      <c r="H853" s="11" t="s">
        <v>65</v>
      </c>
      <c r="I853" s="11">
        <v>40.668483220871899</v>
      </c>
      <c r="J853" s="11">
        <v>-73.890968923246405</v>
      </c>
      <c r="K853" s="11">
        <v>94</v>
      </c>
      <c r="L853" s="11">
        <v>58.059819448345301</v>
      </c>
      <c r="M853" s="11">
        <v>17.019905067142499</v>
      </c>
      <c r="N853" s="11" t="s">
        <v>57</v>
      </c>
      <c r="O853" s="11" t="s">
        <v>58</v>
      </c>
      <c r="P853" s="11">
        <v>0</v>
      </c>
      <c r="Q853" s="11">
        <v>-0.67720582865217804</v>
      </c>
      <c r="R853" s="11">
        <v>55</v>
      </c>
      <c r="S853" s="11">
        <v>30</v>
      </c>
      <c r="T853" s="11">
        <v>149.715004645454</v>
      </c>
      <c r="U853" s="11">
        <v>10.998984713548801</v>
      </c>
      <c r="V853" s="11" t="s">
        <v>62</v>
      </c>
    </row>
    <row r="854" spans="1:22" x14ac:dyDescent="0.3">
      <c r="A854" s="9">
        <v>45354.958333333299</v>
      </c>
      <c r="B854" s="10">
        <v>45354</v>
      </c>
      <c r="C854" s="11">
        <v>2024</v>
      </c>
      <c r="D854" s="11">
        <v>3</v>
      </c>
      <c r="E854" s="11">
        <v>3</v>
      </c>
      <c r="F854" s="11">
        <v>23</v>
      </c>
      <c r="G854" s="11" t="s">
        <v>66</v>
      </c>
      <c r="H854" s="11" t="s">
        <v>65</v>
      </c>
      <c r="I854" s="11">
        <v>40.875761075092598</v>
      </c>
      <c r="J854" s="11">
        <v>-73.800774156935603</v>
      </c>
      <c r="K854" s="11">
        <v>226</v>
      </c>
      <c r="L854" s="11">
        <v>63.291891036773698</v>
      </c>
      <c r="M854" s="11">
        <v>62.576694929229802</v>
      </c>
      <c r="N854" s="11" t="s">
        <v>54</v>
      </c>
      <c r="O854" s="11" t="s">
        <v>61</v>
      </c>
      <c r="P854" s="11">
        <v>0</v>
      </c>
      <c r="Q854" s="11">
        <v>0.46981430964019</v>
      </c>
      <c r="R854" s="11">
        <v>52</v>
      </c>
      <c r="S854" s="11">
        <v>4</v>
      </c>
      <c r="T854" s="11">
        <v>356.36283899147003</v>
      </c>
      <c r="U854" s="11">
        <v>19.071725024415301</v>
      </c>
      <c r="V854" s="11" t="s">
        <v>56</v>
      </c>
    </row>
    <row r="855" spans="1:22" x14ac:dyDescent="0.3">
      <c r="A855" s="9">
        <v>45354.961805555598</v>
      </c>
      <c r="B855" s="10">
        <v>45354</v>
      </c>
      <c r="C855" s="11">
        <v>2024</v>
      </c>
      <c r="D855" s="11">
        <v>3</v>
      </c>
      <c r="E855" s="11">
        <v>3</v>
      </c>
      <c r="F855" s="11">
        <v>23</v>
      </c>
      <c r="G855" s="11" t="s">
        <v>66</v>
      </c>
      <c r="H855" s="11" t="s">
        <v>65</v>
      </c>
      <c r="I855" s="11">
        <v>40.8056613055969</v>
      </c>
      <c r="J855" s="11">
        <v>-73.790120303627006</v>
      </c>
      <c r="K855" s="11">
        <v>43</v>
      </c>
      <c r="L855" s="11">
        <v>60.212022696463002</v>
      </c>
      <c r="M855" s="11">
        <v>81.801806557669806</v>
      </c>
      <c r="N855" s="11" t="s">
        <v>54</v>
      </c>
      <c r="O855" s="11" t="s">
        <v>55</v>
      </c>
      <c r="P855" s="11">
        <v>0</v>
      </c>
      <c r="Q855" s="11">
        <v>-0.52562974866376799</v>
      </c>
      <c r="R855" s="11">
        <v>6</v>
      </c>
      <c r="S855" s="11">
        <v>36</v>
      </c>
      <c r="T855" s="11">
        <v>303.72174486971699</v>
      </c>
      <c r="U855" s="11">
        <v>24.602541777761399</v>
      </c>
      <c r="V855" s="11" t="s">
        <v>56</v>
      </c>
    </row>
    <row r="856" spans="1:22" x14ac:dyDescent="0.3">
      <c r="A856" s="9">
        <v>45354.965277777803</v>
      </c>
      <c r="B856" s="10">
        <v>45354</v>
      </c>
      <c r="C856" s="11">
        <v>2024</v>
      </c>
      <c r="D856" s="11">
        <v>3</v>
      </c>
      <c r="E856" s="11">
        <v>3</v>
      </c>
      <c r="F856" s="11">
        <v>23</v>
      </c>
      <c r="G856" s="11" t="s">
        <v>66</v>
      </c>
      <c r="H856" s="11" t="s">
        <v>65</v>
      </c>
      <c r="I856" s="11">
        <v>40.844367363782197</v>
      </c>
      <c r="J856" s="11">
        <v>-73.960259732305701</v>
      </c>
      <c r="K856" s="11">
        <v>290</v>
      </c>
      <c r="L856" s="11">
        <v>46.592262253778102</v>
      </c>
      <c r="M856" s="11">
        <v>34.404444757342198</v>
      </c>
      <c r="N856" s="11" t="s">
        <v>57</v>
      </c>
      <c r="O856" s="11" t="s">
        <v>58</v>
      </c>
      <c r="P856" s="11">
        <v>0</v>
      </c>
      <c r="Q856" s="11">
        <v>0.859400041795499</v>
      </c>
      <c r="R856" s="11">
        <v>30</v>
      </c>
      <c r="S856" s="11">
        <v>18</v>
      </c>
      <c r="T856" s="11">
        <v>123.081713734326</v>
      </c>
      <c r="U856" s="11">
        <v>8.9469142863478801</v>
      </c>
      <c r="V856" s="11" t="s">
        <v>56</v>
      </c>
    </row>
    <row r="857" spans="1:22" x14ac:dyDescent="0.3">
      <c r="A857" s="9">
        <v>45354.96875</v>
      </c>
      <c r="B857" s="10">
        <v>45354</v>
      </c>
      <c r="C857" s="11">
        <v>2024</v>
      </c>
      <c r="D857" s="11">
        <v>3</v>
      </c>
      <c r="E857" s="11">
        <v>3</v>
      </c>
      <c r="F857" s="11">
        <v>23</v>
      </c>
      <c r="G857" s="11" t="s">
        <v>66</v>
      </c>
      <c r="H857" s="11" t="s">
        <v>65</v>
      </c>
      <c r="I857" s="11">
        <v>40.741153884433501</v>
      </c>
      <c r="J857" s="11">
        <v>-73.910772272897006</v>
      </c>
      <c r="K857" s="11">
        <v>18</v>
      </c>
      <c r="L857" s="11">
        <v>10.1362604124415</v>
      </c>
      <c r="M857" s="11">
        <v>25.057261629582701</v>
      </c>
      <c r="N857" s="11" t="s">
        <v>54</v>
      </c>
      <c r="O857" s="11" t="s">
        <v>60</v>
      </c>
      <c r="P857" s="11">
        <v>0</v>
      </c>
      <c r="Q857" s="11">
        <v>0.20481440099759399</v>
      </c>
      <c r="R857" s="11">
        <v>60</v>
      </c>
      <c r="S857" s="11">
        <v>31</v>
      </c>
      <c r="T857" s="11">
        <v>444.22904829202298</v>
      </c>
      <c r="U857" s="11">
        <v>19.705496354434199</v>
      </c>
      <c r="V857" s="11" t="s">
        <v>56</v>
      </c>
    </row>
    <row r="858" spans="1:22" x14ac:dyDescent="0.3">
      <c r="A858" s="9">
        <v>45354.972222222197</v>
      </c>
      <c r="B858" s="10">
        <v>45354</v>
      </c>
      <c r="C858" s="11">
        <v>2024</v>
      </c>
      <c r="D858" s="11">
        <v>3</v>
      </c>
      <c r="E858" s="11">
        <v>3</v>
      </c>
      <c r="F858" s="11">
        <v>23</v>
      </c>
      <c r="G858" s="11" t="s">
        <v>66</v>
      </c>
      <c r="H858" s="11" t="s">
        <v>65</v>
      </c>
      <c r="I858" s="11">
        <v>40.864241398329199</v>
      </c>
      <c r="J858" s="11">
        <v>-73.714280214718102</v>
      </c>
      <c r="K858" s="11">
        <v>32</v>
      </c>
      <c r="L858" s="11">
        <v>48.708844090219003</v>
      </c>
      <c r="M858" s="11">
        <v>10.362200081526099</v>
      </c>
      <c r="N858" s="11" t="s">
        <v>54</v>
      </c>
      <c r="O858" s="11" t="s">
        <v>58</v>
      </c>
      <c r="P858" s="11">
        <v>1</v>
      </c>
      <c r="Q858" s="11">
        <v>-3.8429751549187999E-2</v>
      </c>
      <c r="R858" s="11">
        <v>90</v>
      </c>
      <c r="S858" s="11">
        <v>47</v>
      </c>
      <c r="T858" s="11">
        <v>305.87629637161598</v>
      </c>
      <c r="U858" s="11">
        <v>20.979263012927898</v>
      </c>
      <c r="V858" s="11" t="s">
        <v>56</v>
      </c>
    </row>
    <row r="859" spans="1:22" x14ac:dyDescent="0.3">
      <c r="A859" s="9">
        <v>45354.975694444503</v>
      </c>
      <c r="B859" s="10">
        <v>45354</v>
      </c>
      <c r="C859" s="11">
        <v>2024</v>
      </c>
      <c r="D859" s="11">
        <v>3</v>
      </c>
      <c r="E859" s="11">
        <v>3</v>
      </c>
      <c r="F859" s="11">
        <v>23</v>
      </c>
      <c r="G859" s="11" t="s">
        <v>66</v>
      </c>
      <c r="H859" s="11" t="s">
        <v>65</v>
      </c>
      <c r="I859" s="11">
        <v>40.850084331278303</v>
      </c>
      <c r="J859" s="11">
        <v>-73.925761257487196</v>
      </c>
      <c r="K859" s="11">
        <v>81</v>
      </c>
      <c r="L859" s="11">
        <v>10.8448877171967</v>
      </c>
      <c r="M859" s="11">
        <v>19.111676992481001</v>
      </c>
      <c r="N859" s="11" t="s">
        <v>59</v>
      </c>
      <c r="O859" s="11" t="s">
        <v>60</v>
      </c>
      <c r="P859" s="11">
        <v>0</v>
      </c>
      <c r="Q859" s="11">
        <v>-0.88158229253811404</v>
      </c>
      <c r="R859" s="11">
        <v>93</v>
      </c>
      <c r="S859" s="11">
        <v>48</v>
      </c>
      <c r="T859" s="11">
        <v>265.912652106606</v>
      </c>
      <c r="U859" s="11">
        <v>8.9180405471693796</v>
      </c>
      <c r="V859" s="11" t="s">
        <v>56</v>
      </c>
    </row>
    <row r="860" spans="1:22" x14ac:dyDescent="0.3">
      <c r="A860" s="9">
        <v>45354.979166666701</v>
      </c>
      <c r="B860" s="10">
        <v>45354</v>
      </c>
      <c r="C860" s="11">
        <v>2024</v>
      </c>
      <c r="D860" s="11">
        <v>3</v>
      </c>
      <c r="E860" s="11">
        <v>3</v>
      </c>
      <c r="F860" s="11">
        <v>23</v>
      </c>
      <c r="G860" s="11" t="s">
        <v>66</v>
      </c>
      <c r="H860" s="11" t="s">
        <v>65</v>
      </c>
      <c r="I860" s="11">
        <v>40.7721819134958</v>
      </c>
      <c r="J860" s="11">
        <v>-73.953567541958805</v>
      </c>
      <c r="K860" s="11">
        <v>34</v>
      </c>
      <c r="L860" s="11">
        <v>75.017221700767706</v>
      </c>
      <c r="M860" s="11">
        <v>42.273116304834602</v>
      </c>
      <c r="N860" s="11" t="s">
        <v>59</v>
      </c>
      <c r="O860" s="11" t="s">
        <v>58</v>
      </c>
      <c r="P860" s="11">
        <v>1</v>
      </c>
      <c r="Q860" s="11">
        <v>0.73406562644028495</v>
      </c>
      <c r="R860" s="11">
        <v>9</v>
      </c>
      <c r="S860" s="11">
        <v>4</v>
      </c>
      <c r="T860" s="11">
        <v>370.305326918937</v>
      </c>
      <c r="U860" s="11">
        <v>25.162202387985602</v>
      </c>
      <c r="V860" s="11" t="s">
        <v>56</v>
      </c>
    </row>
    <row r="861" spans="1:22" x14ac:dyDescent="0.3">
      <c r="A861" s="9">
        <v>45354.982638888898</v>
      </c>
      <c r="B861" s="10">
        <v>45354</v>
      </c>
      <c r="C861" s="11">
        <v>2024</v>
      </c>
      <c r="D861" s="11">
        <v>3</v>
      </c>
      <c r="E861" s="11">
        <v>3</v>
      </c>
      <c r="F861" s="11">
        <v>23</v>
      </c>
      <c r="G861" s="11" t="s">
        <v>66</v>
      </c>
      <c r="H861" s="11" t="s">
        <v>65</v>
      </c>
      <c r="I861" s="11">
        <v>40.839459868245299</v>
      </c>
      <c r="J861" s="11">
        <v>-73.930618450476601</v>
      </c>
      <c r="K861" s="11">
        <v>194</v>
      </c>
      <c r="L861" s="11">
        <v>19.2594754334086</v>
      </c>
      <c r="M861" s="11">
        <v>27.656586921110001</v>
      </c>
      <c r="N861" s="11" t="s">
        <v>59</v>
      </c>
      <c r="O861" s="11" t="s">
        <v>61</v>
      </c>
      <c r="P861" s="11">
        <v>0</v>
      </c>
      <c r="Q861" s="11">
        <v>0.422500001407695</v>
      </c>
      <c r="R861" s="11">
        <v>41</v>
      </c>
      <c r="S861" s="11">
        <v>6</v>
      </c>
      <c r="T861" s="11">
        <v>233.05353596128401</v>
      </c>
      <c r="U861" s="11">
        <v>9.0064273857710599</v>
      </c>
      <c r="V861" s="11" t="s">
        <v>56</v>
      </c>
    </row>
    <row r="862" spans="1:22" x14ac:dyDescent="0.3">
      <c r="A862" s="9">
        <v>45354.986111111102</v>
      </c>
      <c r="B862" s="10">
        <v>45354</v>
      </c>
      <c r="C862" s="11">
        <v>2024</v>
      </c>
      <c r="D862" s="11">
        <v>3</v>
      </c>
      <c r="E862" s="11">
        <v>3</v>
      </c>
      <c r="F862" s="11">
        <v>23</v>
      </c>
      <c r="G862" s="11" t="s">
        <v>66</v>
      </c>
      <c r="H862" s="11" t="s">
        <v>65</v>
      </c>
      <c r="I862" s="11">
        <v>40.805824103897699</v>
      </c>
      <c r="J862" s="11">
        <v>-73.918951503837604</v>
      </c>
      <c r="K862" s="11">
        <v>58</v>
      </c>
      <c r="L862" s="11">
        <v>70.794786236146805</v>
      </c>
      <c r="M862" s="11">
        <v>68.265852401263203</v>
      </c>
      <c r="N862" s="11" t="s">
        <v>59</v>
      </c>
      <c r="O862" s="11" t="s">
        <v>55</v>
      </c>
      <c r="P862" s="11">
        <v>0</v>
      </c>
      <c r="Q862" s="11">
        <v>0.49343629361180003</v>
      </c>
      <c r="R862" s="11">
        <v>43</v>
      </c>
      <c r="S862" s="11">
        <v>25</v>
      </c>
      <c r="T862" s="11">
        <v>209.514801645419</v>
      </c>
      <c r="U862" s="11">
        <v>21.847969623168598</v>
      </c>
      <c r="V862" s="11" t="s">
        <v>63</v>
      </c>
    </row>
    <row r="863" spans="1:22" x14ac:dyDescent="0.3">
      <c r="A863" s="9">
        <v>45354.989583333299</v>
      </c>
      <c r="B863" s="10">
        <v>45354</v>
      </c>
      <c r="C863" s="11">
        <v>2024</v>
      </c>
      <c r="D863" s="11">
        <v>3</v>
      </c>
      <c r="E863" s="11">
        <v>3</v>
      </c>
      <c r="F863" s="11">
        <v>23</v>
      </c>
      <c r="G863" s="11" t="s">
        <v>66</v>
      </c>
      <c r="H863" s="11" t="s">
        <v>65</v>
      </c>
      <c r="I863" s="11">
        <v>40.764906071846603</v>
      </c>
      <c r="J863" s="11">
        <v>-73.995060134899703</v>
      </c>
      <c r="K863" s="11">
        <v>70</v>
      </c>
      <c r="L863" s="11">
        <v>38.804871651435697</v>
      </c>
      <c r="M863" s="11">
        <v>46.490427020577002</v>
      </c>
      <c r="N863" s="11" t="s">
        <v>57</v>
      </c>
      <c r="O863" s="11" t="s">
        <v>61</v>
      </c>
      <c r="P863" s="11">
        <v>0</v>
      </c>
      <c r="Q863" s="11">
        <v>0.74423910130481996</v>
      </c>
      <c r="R863" s="11">
        <v>98</v>
      </c>
      <c r="S863" s="11">
        <v>45</v>
      </c>
      <c r="T863" s="11">
        <v>171.208171744791</v>
      </c>
      <c r="U863" s="11">
        <v>11.0831110170878</v>
      </c>
      <c r="V863" s="11" t="s">
        <v>63</v>
      </c>
    </row>
    <row r="864" spans="1:22" x14ac:dyDescent="0.3">
      <c r="A864" s="9">
        <v>45354.993055555598</v>
      </c>
      <c r="B864" s="10">
        <v>45354</v>
      </c>
      <c r="C864" s="11">
        <v>2024</v>
      </c>
      <c r="D864" s="11">
        <v>3</v>
      </c>
      <c r="E864" s="11">
        <v>3</v>
      </c>
      <c r="F864" s="11">
        <v>23</v>
      </c>
      <c r="G864" s="11" t="s">
        <v>66</v>
      </c>
      <c r="H864" s="11" t="s">
        <v>65</v>
      </c>
      <c r="I864" s="11">
        <v>40.654422533420401</v>
      </c>
      <c r="J864" s="11">
        <v>-73.707113769858694</v>
      </c>
      <c r="K864" s="11">
        <v>92</v>
      </c>
      <c r="L864" s="11">
        <v>35.583310805551598</v>
      </c>
      <c r="M864" s="11">
        <v>42.590190057378599</v>
      </c>
      <c r="N864" s="11" t="s">
        <v>59</v>
      </c>
      <c r="O864" s="11" t="s">
        <v>55</v>
      </c>
      <c r="P864" s="11">
        <v>0</v>
      </c>
      <c r="Q864" s="11">
        <v>0.81889143076539295</v>
      </c>
      <c r="R864" s="11">
        <v>92</v>
      </c>
      <c r="S864" s="11">
        <v>12</v>
      </c>
      <c r="T864" s="11">
        <v>129.20858062670999</v>
      </c>
      <c r="U864" s="11">
        <v>15.91394575633</v>
      </c>
      <c r="V864" s="11" t="s">
        <v>63</v>
      </c>
    </row>
    <row r="865" spans="1:22" x14ac:dyDescent="0.3">
      <c r="A865" s="9">
        <v>45354.996527777803</v>
      </c>
      <c r="B865" s="10">
        <v>45354</v>
      </c>
      <c r="C865" s="11">
        <v>2024</v>
      </c>
      <c r="D865" s="11">
        <v>3</v>
      </c>
      <c r="E865" s="11">
        <v>3</v>
      </c>
      <c r="F865" s="11">
        <v>23</v>
      </c>
      <c r="G865" s="11" t="s">
        <v>66</v>
      </c>
      <c r="H865" s="11" t="s">
        <v>65</v>
      </c>
      <c r="I865" s="11">
        <v>40.7934077610443</v>
      </c>
      <c r="J865" s="11">
        <v>-73.995781721771294</v>
      </c>
      <c r="K865" s="11">
        <v>133</v>
      </c>
      <c r="L865" s="11">
        <v>29.206761330374899</v>
      </c>
      <c r="M865" s="11">
        <v>29.408950642118199</v>
      </c>
      <c r="N865" s="11" t="s">
        <v>57</v>
      </c>
      <c r="O865" s="11" t="s">
        <v>60</v>
      </c>
      <c r="P865" s="11">
        <v>0</v>
      </c>
      <c r="Q865" s="11">
        <v>0.83147545963665503</v>
      </c>
      <c r="R865" s="11">
        <v>49</v>
      </c>
      <c r="S865" s="11">
        <v>19</v>
      </c>
      <c r="T865" s="11">
        <v>487.54138149201498</v>
      </c>
      <c r="U865" s="11">
        <v>23.7113302908799</v>
      </c>
      <c r="V865" s="11" t="s">
        <v>63</v>
      </c>
    </row>
    <row r="866" spans="1:22" x14ac:dyDescent="0.3">
      <c r="A866" s="9">
        <v>45355</v>
      </c>
      <c r="B866" s="10">
        <v>45355</v>
      </c>
      <c r="C866" s="11">
        <v>2024</v>
      </c>
      <c r="D866" s="11">
        <v>3</v>
      </c>
      <c r="E866" s="11">
        <v>4</v>
      </c>
      <c r="F866" s="11">
        <v>0</v>
      </c>
      <c r="G866" s="11" t="s">
        <v>67</v>
      </c>
      <c r="H866" s="11" t="s">
        <v>53</v>
      </c>
      <c r="I866" s="11">
        <v>40.8704334804168</v>
      </c>
      <c r="J866" s="11">
        <v>-73.772794917355398</v>
      </c>
      <c r="K866" s="11">
        <v>130</v>
      </c>
      <c r="L866" s="11">
        <v>64.503287976803094</v>
      </c>
      <c r="M866" s="11">
        <v>20.831212427888399</v>
      </c>
      <c r="N866" s="11" t="s">
        <v>57</v>
      </c>
      <c r="O866" s="11" t="s">
        <v>58</v>
      </c>
      <c r="P866" s="11">
        <v>0</v>
      </c>
      <c r="Q866" s="11">
        <v>-0.43072540028029099</v>
      </c>
      <c r="R866" s="11">
        <v>81</v>
      </c>
      <c r="S866" s="11">
        <v>12</v>
      </c>
      <c r="T866" s="11">
        <v>435.01062036947798</v>
      </c>
      <c r="U866" s="11">
        <v>21.222525880036098</v>
      </c>
      <c r="V866" s="11" t="s">
        <v>63</v>
      </c>
    </row>
    <row r="867" spans="1:22" x14ac:dyDescent="0.3">
      <c r="A867" s="9">
        <v>45355.003472222197</v>
      </c>
      <c r="B867" s="10">
        <v>45355</v>
      </c>
      <c r="C867" s="11">
        <v>2024</v>
      </c>
      <c r="D867" s="11">
        <v>3</v>
      </c>
      <c r="E867" s="11">
        <v>4</v>
      </c>
      <c r="F867" s="11">
        <v>0</v>
      </c>
      <c r="G867" s="11" t="s">
        <v>67</v>
      </c>
      <c r="H867" s="11" t="s">
        <v>53</v>
      </c>
      <c r="I867" s="11">
        <v>40.873292596410899</v>
      </c>
      <c r="J867" s="11">
        <v>-73.861686580370304</v>
      </c>
      <c r="K867" s="11">
        <v>108</v>
      </c>
      <c r="L867" s="11">
        <v>65.868171303819807</v>
      </c>
      <c r="M867" s="11">
        <v>39.408727430051002</v>
      </c>
      <c r="N867" s="11" t="s">
        <v>57</v>
      </c>
      <c r="O867" s="11" t="s">
        <v>61</v>
      </c>
      <c r="P867" s="11">
        <v>0</v>
      </c>
      <c r="Q867" s="11">
        <v>0.62552636430566599</v>
      </c>
      <c r="R867" s="11">
        <v>93</v>
      </c>
      <c r="S867" s="11">
        <v>11</v>
      </c>
      <c r="T867" s="11">
        <v>385.338058008487</v>
      </c>
      <c r="U867" s="11">
        <v>24.394682461080901</v>
      </c>
      <c r="V867" s="11" t="s">
        <v>63</v>
      </c>
    </row>
    <row r="868" spans="1:22" x14ac:dyDescent="0.3">
      <c r="A868" s="9">
        <v>45355.006944444503</v>
      </c>
      <c r="B868" s="10">
        <v>45355</v>
      </c>
      <c r="C868" s="11">
        <v>2024</v>
      </c>
      <c r="D868" s="11">
        <v>3</v>
      </c>
      <c r="E868" s="11">
        <v>4</v>
      </c>
      <c r="F868" s="11">
        <v>0</v>
      </c>
      <c r="G868" s="11" t="s">
        <v>67</v>
      </c>
      <c r="H868" s="11" t="s">
        <v>53</v>
      </c>
      <c r="I868" s="11">
        <v>40.657828539351499</v>
      </c>
      <c r="J868" s="11">
        <v>-73.863169839031301</v>
      </c>
      <c r="K868" s="11">
        <v>281</v>
      </c>
      <c r="L868" s="11">
        <v>44.913999871186903</v>
      </c>
      <c r="M868" s="11">
        <v>78.430638500784198</v>
      </c>
      <c r="N868" s="11" t="s">
        <v>54</v>
      </c>
      <c r="O868" s="11" t="s">
        <v>58</v>
      </c>
      <c r="P868" s="11">
        <v>0</v>
      </c>
      <c r="Q868" s="11">
        <v>-0.75291119757386205</v>
      </c>
      <c r="R868" s="11">
        <v>43</v>
      </c>
      <c r="S868" s="11">
        <v>44</v>
      </c>
      <c r="T868" s="11">
        <v>120.620506658263</v>
      </c>
      <c r="U868" s="11">
        <v>13.0152923624312</v>
      </c>
      <c r="V868" s="11" t="s">
        <v>56</v>
      </c>
    </row>
    <row r="869" spans="1:22" x14ac:dyDescent="0.3">
      <c r="A869" s="9">
        <v>45355.010416666701</v>
      </c>
      <c r="B869" s="10">
        <v>45355</v>
      </c>
      <c r="C869" s="11">
        <v>2024</v>
      </c>
      <c r="D869" s="11">
        <v>3</v>
      </c>
      <c r="E869" s="11">
        <v>4</v>
      </c>
      <c r="F869" s="11">
        <v>0</v>
      </c>
      <c r="G869" s="11" t="s">
        <v>67</v>
      </c>
      <c r="H869" s="11" t="s">
        <v>53</v>
      </c>
      <c r="I869" s="11">
        <v>40.680481134509499</v>
      </c>
      <c r="J869" s="11">
        <v>-73.733184839232507</v>
      </c>
      <c r="K869" s="11">
        <v>19</v>
      </c>
      <c r="L869" s="11">
        <v>66.815467601021396</v>
      </c>
      <c r="M869" s="11">
        <v>54.536975717706099</v>
      </c>
      <c r="N869" s="11" t="s">
        <v>57</v>
      </c>
      <c r="O869" s="11" t="s">
        <v>58</v>
      </c>
      <c r="P869" s="11">
        <v>0</v>
      </c>
      <c r="Q869" s="11">
        <v>-0.11788044566033901</v>
      </c>
      <c r="R869" s="11">
        <v>42</v>
      </c>
      <c r="S869" s="11">
        <v>37</v>
      </c>
      <c r="T869" s="11">
        <v>405.05933193214202</v>
      </c>
      <c r="U869" s="11">
        <v>7.0307413293466299</v>
      </c>
      <c r="V869" s="11" t="s">
        <v>63</v>
      </c>
    </row>
    <row r="870" spans="1:22" x14ac:dyDescent="0.3">
      <c r="A870" s="9">
        <v>45355.013888888898</v>
      </c>
      <c r="B870" s="10">
        <v>45355</v>
      </c>
      <c r="C870" s="11">
        <v>2024</v>
      </c>
      <c r="D870" s="11">
        <v>3</v>
      </c>
      <c r="E870" s="11">
        <v>4</v>
      </c>
      <c r="F870" s="11">
        <v>0</v>
      </c>
      <c r="G870" s="11" t="s">
        <v>67</v>
      </c>
      <c r="H870" s="11" t="s">
        <v>53</v>
      </c>
      <c r="I870" s="11">
        <v>40.645805865084398</v>
      </c>
      <c r="J870" s="11">
        <v>-73.904721596094305</v>
      </c>
      <c r="K870" s="11">
        <v>26</v>
      </c>
      <c r="L870" s="11">
        <v>79.780700016620003</v>
      </c>
      <c r="M870" s="11">
        <v>27.797661706443701</v>
      </c>
      <c r="N870" s="11" t="s">
        <v>54</v>
      </c>
      <c r="O870" s="11" t="s">
        <v>61</v>
      </c>
      <c r="P870" s="11">
        <v>1</v>
      </c>
      <c r="Q870" s="11">
        <v>-0.72325809974235999</v>
      </c>
      <c r="R870" s="11">
        <v>18</v>
      </c>
      <c r="S870" s="11">
        <v>26</v>
      </c>
      <c r="T870" s="11">
        <v>158.78091967608</v>
      </c>
      <c r="U870" s="11">
        <v>25.876743290905001</v>
      </c>
      <c r="V870" s="11" t="s">
        <v>56</v>
      </c>
    </row>
    <row r="871" spans="1:22" x14ac:dyDescent="0.3">
      <c r="A871" s="9">
        <v>45355.017361111102</v>
      </c>
      <c r="B871" s="10">
        <v>45355</v>
      </c>
      <c r="C871" s="11">
        <v>2024</v>
      </c>
      <c r="D871" s="11">
        <v>3</v>
      </c>
      <c r="E871" s="11">
        <v>4</v>
      </c>
      <c r="F871" s="11">
        <v>0</v>
      </c>
      <c r="G871" s="11" t="s">
        <v>67</v>
      </c>
      <c r="H871" s="11" t="s">
        <v>53</v>
      </c>
      <c r="I871" s="11">
        <v>40.885974253837901</v>
      </c>
      <c r="J871" s="11">
        <v>-73.840906828234793</v>
      </c>
      <c r="K871" s="11">
        <v>76</v>
      </c>
      <c r="L871" s="11">
        <v>61.167621272491097</v>
      </c>
      <c r="M871" s="11">
        <v>25.069323506558899</v>
      </c>
      <c r="N871" s="11" t="s">
        <v>59</v>
      </c>
      <c r="O871" s="11" t="s">
        <v>55</v>
      </c>
      <c r="P871" s="11">
        <v>0</v>
      </c>
      <c r="Q871" s="11">
        <v>0.23104489154626501</v>
      </c>
      <c r="R871" s="11">
        <v>99</v>
      </c>
      <c r="S871" s="11">
        <v>49</v>
      </c>
      <c r="T871" s="11">
        <v>188.80299055297399</v>
      </c>
      <c r="U871" s="11">
        <v>8.1000605498113707</v>
      </c>
      <c r="V871" s="11" t="s">
        <v>62</v>
      </c>
    </row>
    <row r="872" spans="1:22" x14ac:dyDescent="0.3">
      <c r="A872" s="9">
        <v>45355.020833333299</v>
      </c>
      <c r="B872" s="10">
        <v>45355</v>
      </c>
      <c r="C872" s="11">
        <v>2024</v>
      </c>
      <c r="D872" s="11">
        <v>3</v>
      </c>
      <c r="E872" s="11">
        <v>4</v>
      </c>
      <c r="F872" s="11">
        <v>0</v>
      </c>
      <c r="G872" s="11" t="s">
        <v>67</v>
      </c>
      <c r="H872" s="11" t="s">
        <v>53</v>
      </c>
      <c r="I872" s="11">
        <v>40.705911059693797</v>
      </c>
      <c r="J872" s="11">
        <v>-73.825897704841793</v>
      </c>
      <c r="K872" s="11">
        <v>214</v>
      </c>
      <c r="L872" s="11">
        <v>54.244714502395503</v>
      </c>
      <c r="M872" s="11">
        <v>61.178262001376602</v>
      </c>
      <c r="N872" s="11" t="s">
        <v>59</v>
      </c>
      <c r="O872" s="11" t="s">
        <v>61</v>
      </c>
      <c r="P872" s="11">
        <v>0</v>
      </c>
      <c r="Q872" s="11">
        <v>-0.79096382508852503</v>
      </c>
      <c r="R872" s="11">
        <v>26</v>
      </c>
      <c r="S872" s="11">
        <v>47</v>
      </c>
      <c r="T872" s="11">
        <v>80.221945087773506</v>
      </c>
      <c r="U872" s="11">
        <v>6.0648178089046798</v>
      </c>
      <c r="V872" s="11" t="s">
        <v>56</v>
      </c>
    </row>
    <row r="873" spans="1:22" x14ac:dyDescent="0.3">
      <c r="A873" s="9">
        <v>45355.024305555598</v>
      </c>
      <c r="B873" s="10">
        <v>45355</v>
      </c>
      <c r="C873" s="11">
        <v>2024</v>
      </c>
      <c r="D873" s="11">
        <v>3</v>
      </c>
      <c r="E873" s="11">
        <v>4</v>
      </c>
      <c r="F873" s="11">
        <v>0</v>
      </c>
      <c r="G873" s="11" t="s">
        <v>67</v>
      </c>
      <c r="H873" s="11" t="s">
        <v>53</v>
      </c>
      <c r="I873" s="11">
        <v>40.737760183479303</v>
      </c>
      <c r="J873" s="11">
        <v>-73.979829794549104</v>
      </c>
      <c r="K873" s="11">
        <v>20</v>
      </c>
      <c r="L873" s="11">
        <v>8.0273922039382608</v>
      </c>
      <c r="M873" s="11">
        <v>24.758950966712799</v>
      </c>
      <c r="N873" s="11" t="s">
        <v>57</v>
      </c>
      <c r="O873" s="11" t="s">
        <v>60</v>
      </c>
      <c r="P873" s="11">
        <v>0</v>
      </c>
      <c r="Q873" s="11">
        <v>0.42881331903299902</v>
      </c>
      <c r="R873" s="11">
        <v>36</v>
      </c>
      <c r="S873" s="11">
        <v>26</v>
      </c>
      <c r="T873" s="11">
        <v>357.22168362871201</v>
      </c>
      <c r="U873" s="11">
        <v>20.7694179159848</v>
      </c>
      <c r="V873" s="11" t="s">
        <v>56</v>
      </c>
    </row>
    <row r="874" spans="1:22" x14ac:dyDescent="0.3">
      <c r="A874" s="9">
        <v>45355.027777777803</v>
      </c>
      <c r="B874" s="10">
        <v>45355</v>
      </c>
      <c r="C874" s="11">
        <v>2024</v>
      </c>
      <c r="D874" s="11">
        <v>3</v>
      </c>
      <c r="E874" s="11">
        <v>4</v>
      </c>
      <c r="F874" s="11">
        <v>0</v>
      </c>
      <c r="G874" s="11" t="s">
        <v>67</v>
      </c>
      <c r="H874" s="11" t="s">
        <v>53</v>
      </c>
      <c r="I874" s="11">
        <v>40.855668845966797</v>
      </c>
      <c r="J874" s="11">
        <v>-73.733503847333395</v>
      </c>
      <c r="K874" s="11">
        <v>243</v>
      </c>
      <c r="L874" s="11">
        <v>49.592537934313697</v>
      </c>
      <c r="M874" s="11">
        <v>49.952191975972497</v>
      </c>
      <c r="N874" s="11" t="s">
        <v>54</v>
      </c>
      <c r="O874" s="11" t="s">
        <v>61</v>
      </c>
      <c r="P874" s="11">
        <v>0</v>
      </c>
      <c r="Q874" s="11">
        <v>-0.84135638203174001</v>
      </c>
      <c r="R874" s="11">
        <v>86</v>
      </c>
      <c r="S874" s="11">
        <v>24</v>
      </c>
      <c r="T874" s="11">
        <v>484.167705353153</v>
      </c>
      <c r="U874" s="11">
        <v>6.1829797413013097</v>
      </c>
      <c r="V874" s="11" t="s">
        <v>56</v>
      </c>
    </row>
    <row r="875" spans="1:22" x14ac:dyDescent="0.3">
      <c r="A875" s="9">
        <v>45355.03125</v>
      </c>
      <c r="B875" s="10">
        <v>45355</v>
      </c>
      <c r="C875" s="11">
        <v>2024</v>
      </c>
      <c r="D875" s="11">
        <v>3</v>
      </c>
      <c r="E875" s="11">
        <v>4</v>
      </c>
      <c r="F875" s="11">
        <v>0</v>
      </c>
      <c r="G875" s="11" t="s">
        <v>67</v>
      </c>
      <c r="H875" s="11" t="s">
        <v>53</v>
      </c>
      <c r="I875" s="11">
        <v>40.810515851793397</v>
      </c>
      <c r="J875" s="11">
        <v>-73.714695505772994</v>
      </c>
      <c r="K875" s="11">
        <v>57</v>
      </c>
      <c r="L875" s="11">
        <v>21.0553818535858</v>
      </c>
      <c r="M875" s="11">
        <v>89.446380973852598</v>
      </c>
      <c r="N875" s="11" t="s">
        <v>57</v>
      </c>
      <c r="O875" s="11" t="s">
        <v>55</v>
      </c>
      <c r="P875" s="11">
        <v>0</v>
      </c>
      <c r="Q875" s="11">
        <v>0.79388452669876997</v>
      </c>
      <c r="R875" s="11">
        <v>69</v>
      </c>
      <c r="S875" s="11">
        <v>6</v>
      </c>
      <c r="T875" s="11">
        <v>475.98753806004902</v>
      </c>
      <c r="U875" s="11">
        <v>29.126897585472999</v>
      </c>
      <c r="V875" s="11" t="s">
        <v>56</v>
      </c>
    </row>
    <row r="876" spans="1:22" x14ac:dyDescent="0.3">
      <c r="A876" s="9">
        <v>45355.034722222197</v>
      </c>
      <c r="B876" s="10">
        <v>45355</v>
      </c>
      <c r="C876" s="11">
        <v>2024</v>
      </c>
      <c r="D876" s="11">
        <v>3</v>
      </c>
      <c r="E876" s="11">
        <v>4</v>
      </c>
      <c r="F876" s="11">
        <v>0</v>
      </c>
      <c r="G876" s="11" t="s">
        <v>67</v>
      </c>
      <c r="H876" s="11" t="s">
        <v>53</v>
      </c>
      <c r="I876" s="11">
        <v>40.797488068074102</v>
      </c>
      <c r="J876" s="11">
        <v>-73.705145982199795</v>
      </c>
      <c r="K876" s="11">
        <v>274</v>
      </c>
      <c r="L876" s="11">
        <v>21.548664549298</v>
      </c>
      <c r="M876" s="11">
        <v>79.213821020751496</v>
      </c>
      <c r="N876" s="11" t="s">
        <v>54</v>
      </c>
      <c r="O876" s="11" t="s">
        <v>58</v>
      </c>
      <c r="P876" s="11">
        <v>0</v>
      </c>
      <c r="Q876" s="11">
        <v>0.82801983933390499</v>
      </c>
      <c r="R876" s="11">
        <v>2</v>
      </c>
      <c r="S876" s="11">
        <v>39</v>
      </c>
      <c r="T876" s="11">
        <v>155.400490697842</v>
      </c>
      <c r="U876" s="11">
        <v>11.644808048954401</v>
      </c>
      <c r="V876" s="11" t="s">
        <v>56</v>
      </c>
    </row>
    <row r="877" spans="1:22" x14ac:dyDescent="0.3">
      <c r="A877" s="9">
        <v>45355.038194444503</v>
      </c>
      <c r="B877" s="10">
        <v>45355</v>
      </c>
      <c r="C877" s="11">
        <v>2024</v>
      </c>
      <c r="D877" s="11">
        <v>3</v>
      </c>
      <c r="E877" s="11">
        <v>4</v>
      </c>
      <c r="F877" s="11">
        <v>0</v>
      </c>
      <c r="G877" s="11" t="s">
        <v>67</v>
      </c>
      <c r="H877" s="11" t="s">
        <v>53</v>
      </c>
      <c r="I877" s="11">
        <v>40.844651479159801</v>
      </c>
      <c r="J877" s="11">
        <v>-73.8693820494764</v>
      </c>
      <c r="K877" s="11">
        <v>15</v>
      </c>
      <c r="L877" s="11">
        <v>20.547790358211799</v>
      </c>
      <c r="M877" s="11">
        <v>15.7937331819581</v>
      </c>
      <c r="N877" s="11" t="s">
        <v>54</v>
      </c>
      <c r="O877" s="11" t="s">
        <v>61</v>
      </c>
      <c r="P877" s="11">
        <v>0</v>
      </c>
      <c r="Q877" s="11">
        <v>7.9427931094319101E-2</v>
      </c>
      <c r="R877" s="11">
        <v>35</v>
      </c>
      <c r="S877" s="11">
        <v>43</v>
      </c>
      <c r="T877" s="11">
        <v>142.09634766257</v>
      </c>
      <c r="U877" s="11">
        <v>26.539234937634902</v>
      </c>
      <c r="V877" s="11" t="s">
        <v>63</v>
      </c>
    </row>
    <row r="878" spans="1:22" x14ac:dyDescent="0.3">
      <c r="A878" s="9">
        <v>45355.041666666701</v>
      </c>
      <c r="B878" s="10">
        <v>45355</v>
      </c>
      <c r="C878" s="11">
        <v>2024</v>
      </c>
      <c r="D878" s="11">
        <v>3</v>
      </c>
      <c r="E878" s="11">
        <v>4</v>
      </c>
      <c r="F878" s="11">
        <v>1</v>
      </c>
      <c r="G878" s="11" t="s">
        <v>67</v>
      </c>
      <c r="H878" s="11" t="s">
        <v>53</v>
      </c>
      <c r="I878" s="11">
        <v>40.836418233751203</v>
      </c>
      <c r="J878" s="11">
        <v>-73.907277005092098</v>
      </c>
      <c r="K878" s="11">
        <v>216</v>
      </c>
      <c r="L878" s="11">
        <v>76.065410571750604</v>
      </c>
      <c r="M878" s="11">
        <v>64.853213450125807</v>
      </c>
      <c r="N878" s="11" t="s">
        <v>57</v>
      </c>
      <c r="O878" s="11" t="s">
        <v>61</v>
      </c>
      <c r="P878" s="11">
        <v>0</v>
      </c>
      <c r="Q878" s="11">
        <v>1.9729924336131702E-2</v>
      </c>
      <c r="R878" s="11">
        <v>46</v>
      </c>
      <c r="S878" s="11">
        <v>25</v>
      </c>
      <c r="T878" s="11">
        <v>374.49488562589602</v>
      </c>
      <c r="U878" s="11">
        <v>7.5951720345867297</v>
      </c>
      <c r="V878" s="11" t="s">
        <v>56</v>
      </c>
    </row>
    <row r="879" spans="1:22" x14ac:dyDescent="0.3">
      <c r="A879" s="9">
        <v>45355.045138888898</v>
      </c>
      <c r="B879" s="10">
        <v>45355</v>
      </c>
      <c r="C879" s="11">
        <v>2024</v>
      </c>
      <c r="D879" s="11">
        <v>3</v>
      </c>
      <c r="E879" s="11">
        <v>4</v>
      </c>
      <c r="F879" s="11">
        <v>1</v>
      </c>
      <c r="G879" s="11" t="s">
        <v>67</v>
      </c>
      <c r="H879" s="11" t="s">
        <v>53</v>
      </c>
      <c r="I879" s="11">
        <v>40.689144537856599</v>
      </c>
      <c r="J879" s="11">
        <v>-73.778614215316907</v>
      </c>
      <c r="K879" s="11">
        <v>87</v>
      </c>
      <c r="L879" s="11">
        <v>43.974154807615498</v>
      </c>
      <c r="M879" s="11">
        <v>92.912153427267299</v>
      </c>
      <c r="N879" s="11" t="s">
        <v>59</v>
      </c>
      <c r="O879" s="11" t="s">
        <v>58</v>
      </c>
      <c r="P879" s="11">
        <v>0</v>
      </c>
      <c r="Q879" s="11">
        <v>0.158255785151942</v>
      </c>
      <c r="R879" s="11">
        <v>23</v>
      </c>
      <c r="S879" s="11">
        <v>18</v>
      </c>
      <c r="T879" s="11">
        <v>324.70097907466197</v>
      </c>
      <c r="U879" s="11">
        <v>20.108371969191602</v>
      </c>
      <c r="V879" s="11" t="s">
        <v>56</v>
      </c>
    </row>
    <row r="880" spans="1:22" x14ac:dyDescent="0.3">
      <c r="A880" s="9">
        <v>45355.048611111102</v>
      </c>
      <c r="B880" s="10">
        <v>45355</v>
      </c>
      <c r="C880" s="11">
        <v>2024</v>
      </c>
      <c r="D880" s="11">
        <v>3</v>
      </c>
      <c r="E880" s="11">
        <v>4</v>
      </c>
      <c r="F880" s="11">
        <v>1</v>
      </c>
      <c r="G880" s="11" t="s">
        <v>67</v>
      </c>
      <c r="H880" s="11" t="s">
        <v>53</v>
      </c>
      <c r="I880" s="11">
        <v>40.630219723399399</v>
      </c>
      <c r="J880" s="11">
        <v>-73.737971771911702</v>
      </c>
      <c r="K880" s="11">
        <v>68</v>
      </c>
      <c r="L880" s="11">
        <v>38.905262801652</v>
      </c>
      <c r="M880" s="11">
        <v>80.445382058187306</v>
      </c>
      <c r="N880" s="11" t="s">
        <v>59</v>
      </c>
      <c r="O880" s="11" t="s">
        <v>60</v>
      </c>
      <c r="P880" s="11">
        <v>0</v>
      </c>
      <c r="Q880" s="11">
        <v>0.15932229680190299</v>
      </c>
      <c r="R880" s="11">
        <v>94</v>
      </c>
      <c r="S880" s="11">
        <v>29</v>
      </c>
      <c r="T880" s="11">
        <v>435.09851607337498</v>
      </c>
      <c r="U880" s="11">
        <v>18.074183296081799</v>
      </c>
      <c r="V880" s="11" t="s">
        <v>56</v>
      </c>
    </row>
    <row r="881" spans="1:22" x14ac:dyDescent="0.3">
      <c r="A881" s="9">
        <v>45355.052083333299</v>
      </c>
      <c r="B881" s="10">
        <v>45355</v>
      </c>
      <c r="C881" s="11">
        <v>2024</v>
      </c>
      <c r="D881" s="11">
        <v>3</v>
      </c>
      <c r="E881" s="11">
        <v>4</v>
      </c>
      <c r="F881" s="11">
        <v>1</v>
      </c>
      <c r="G881" s="11" t="s">
        <v>67</v>
      </c>
      <c r="H881" s="11" t="s">
        <v>53</v>
      </c>
      <c r="I881" s="11">
        <v>40.8460760519392</v>
      </c>
      <c r="J881" s="11">
        <v>-73.945025074756899</v>
      </c>
      <c r="K881" s="11">
        <v>255</v>
      </c>
      <c r="L881" s="11">
        <v>65.156765745653701</v>
      </c>
      <c r="M881" s="11">
        <v>11.436643973165699</v>
      </c>
      <c r="N881" s="11" t="s">
        <v>59</v>
      </c>
      <c r="O881" s="11" t="s">
        <v>60</v>
      </c>
      <c r="P881" s="11">
        <v>0</v>
      </c>
      <c r="Q881" s="11">
        <v>-2.8745985347853501E-2</v>
      </c>
      <c r="R881" s="11">
        <v>49</v>
      </c>
      <c r="S881" s="11">
        <v>26</v>
      </c>
      <c r="T881" s="11">
        <v>326.672891005145</v>
      </c>
      <c r="U881" s="11">
        <v>7.6163525381588997</v>
      </c>
      <c r="V881" s="11" t="s">
        <v>56</v>
      </c>
    </row>
    <row r="882" spans="1:22" x14ac:dyDescent="0.3">
      <c r="A882" s="9">
        <v>45355.055555555598</v>
      </c>
      <c r="B882" s="10">
        <v>45355</v>
      </c>
      <c r="C882" s="11">
        <v>2024</v>
      </c>
      <c r="D882" s="11">
        <v>3</v>
      </c>
      <c r="E882" s="11">
        <v>4</v>
      </c>
      <c r="F882" s="11">
        <v>1</v>
      </c>
      <c r="G882" s="11" t="s">
        <v>67</v>
      </c>
      <c r="H882" s="11" t="s">
        <v>53</v>
      </c>
      <c r="I882" s="11">
        <v>40.827893606815103</v>
      </c>
      <c r="J882" s="11">
        <v>-73.871560748073193</v>
      </c>
      <c r="K882" s="11">
        <v>234</v>
      </c>
      <c r="L882" s="11">
        <v>70.420041647428704</v>
      </c>
      <c r="M882" s="11">
        <v>13.4081578503842</v>
      </c>
      <c r="N882" s="11" t="s">
        <v>59</v>
      </c>
      <c r="O882" s="11" t="s">
        <v>55</v>
      </c>
      <c r="P882" s="11">
        <v>0</v>
      </c>
      <c r="Q882" s="11">
        <v>0.77656457202417795</v>
      </c>
      <c r="R882" s="11">
        <v>33</v>
      </c>
      <c r="S882" s="11">
        <v>16</v>
      </c>
      <c r="T882" s="11">
        <v>161.86120212449799</v>
      </c>
      <c r="U882" s="11">
        <v>8.3543515692251695</v>
      </c>
      <c r="V882" s="11" t="s">
        <v>56</v>
      </c>
    </row>
    <row r="883" spans="1:22" x14ac:dyDescent="0.3">
      <c r="A883" s="9">
        <v>45355.059027777803</v>
      </c>
      <c r="B883" s="10">
        <v>45355</v>
      </c>
      <c r="C883" s="11">
        <v>2024</v>
      </c>
      <c r="D883" s="11">
        <v>3</v>
      </c>
      <c r="E883" s="11">
        <v>4</v>
      </c>
      <c r="F883" s="11">
        <v>1</v>
      </c>
      <c r="G883" s="11" t="s">
        <v>67</v>
      </c>
      <c r="H883" s="11" t="s">
        <v>53</v>
      </c>
      <c r="I883" s="11">
        <v>40.805968921381002</v>
      </c>
      <c r="J883" s="11">
        <v>-73.929002330399001</v>
      </c>
      <c r="K883" s="11">
        <v>24</v>
      </c>
      <c r="L883" s="11">
        <v>71.634274648124304</v>
      </c>
      <c r="M883" s="11">
        <v>28.432028413338799</v>
      </c>
      <c r="N883" s="11" t="s">
        <v>59</v>
      </c>
      <c r="O883" s="11" t="s">
        <v>60</v>
      </c>
      <c r="P883" s="11">
        <v>0</v>
      </c>
      <c r="Q883" s="11">
        <v>-0.58510332721689495</v>
      </c>
      <c r="R883" s="11">
        <v>68</v>
      </c>
      <c r="S883" s="11">
        <v>21</v>
      </c>
      <c r="T883" s="11">
        <v>325.0630259971</v>
      </c>
      <c r="U883" s="11">
        <v>19.934699100163201</v>
      </c>
      <c r="V883" s="11" t="s">
        <v>62</v>
      </c>
    </row>
    <row r="884" spans="1:22" x14ac:dyDescent="0.3">
      <c r="A884" s="9">
        <v>45355.0625</v>
      </c>
      <c r="B884" s="10">
        <v>45355</v>
      </c>
      <c r="C884" s="11">
        <v>2024</v>
      </c>
      <c r="D884" s="11">
        <v>3</v>
      </c>
      <c r="E884" s="11">
        <v>4</v>
      </c>
      <c r="F884" s="11">
        <v>1</v>
      </c>
      <c r="G884" s="11" t="s">
        <v>67</v>
      </c>
      <c r="H884" s="11" t="s">
        <v>53</v>
      </c>
      <c r="I884" s="11">
        <v>40.860497999234497</v>
      </c>
      <c r="J884" s="11">
        <v>-73.883665861542795</v>
      </c>
      <c r="K884" s="11">
        <v>26</v>
      </c>
      <c r="L884" s="11">
        <v>25.469755491684001</v>
      </c>
      <c r="M884" s="11">
        <v>23.0368739167154</v>
      </c>
      <c r="N884" s="11" t="s">
        <v>54</v>
      </c>
      <c r="O884" s="11" t="s">
        <v>55</v>
      </c>
      <c r="P884" s="11">
        <v>0</v>
      </c>
      <c r="Q884" s="11">
        <v>-0.23475928813893099</v>
      </c>
      <c r="R884" s="11">
        <v>43</v>
      </c>
      <c r="S884" s="11">
        <v>17</v>
      </c>
      <c r="T884" s="11">
        <v>53.750196256758002</v>
      </c>
      <c r="U884" s="11">
        <v>27.257135014559999</v>
      </c>
      <c r="V884" s="11" t="s">
        <v>63</v>
      </c>
    </row>
    <row r="885" spans="1:22" x14ac:dyDescent="0.3">
      <c r="A885" s="9">
        <v>45355.065972222197</v>
      </c>
      <c r="B885" s="10">
        <v>45355</v>
      </c>
      <c r="C885" s="11">
        <v>2024</v>
      </c>
      <c r="D885" s="11">
        <v>3</v>
      </c>
      <c r="E885" s="11">
        <v>4</v>
      </c>
      <c r="F885" s="11">
        <v>1</v>
      </c>
      <c r="G885" s="11" t="s">
        <v>67</v>
      </c>
      <c r="H885" s="11" t="s">
        <v>53</v>
      </c>
      <c r="I885" s="11">
        <v>40.640826715793303</v>
      </c>
      <c r="J885" s="11">
        <v>-73.932875233376706</v>
      </c>
      <c r="K885" s="11">
        <v>287</v>
      </c>
      <c r="L885" s="11">
        <v>37.899522796437097</v>
      </c>
      <c r="M885" s="11">
        <v>60.014324125388598</v>
      </c>
      <c r="N885" s="11" t="s">
        <v>54</v>
      </c>
      <c r="O885" s="11" t="s">
        <v>58</v>
      </c>
      <c r="P885" s="11">
        <v>0</v>
      </c>
      <c r="Q885" s="11">
        <v>-0.296084125190473</v>
      </c>
      <c r="R885" s="11">
        <v>32</v>
      </c>
      <c r="S885" s="11">
        <v>45</v>
      </c>
      <c r="T885" s="11">
        <v>137.31002316332399</v>
      </c>
      <c r="U885" s="11">
        <v>19.447855223321401</v>
      </c>
      <c r="V885" s="11" t="s">
        <v>56</v>
      </c>
    </row>
    <row r="886" spans="1:22" x14ac:dyDescent="0.3">
      <c r="A886" s="9">
        <v>45355.069444444503</v>
      </c>
      <c r="B886" s="10">
        <v>45355</v>
      </c>
      <c r="C886" s="11">
        <v>2024</v>
      </c>
      <c r="D886" s="11">
        <v>3</v>
      </c>
      <c r="E886" s="11">
        <v>4</v>
      </c>
      <c r="F886" s="11">
        <v>1</v>
      </c>
      <c r="G886" s="11" t="s">
        <v>67</v>
      </c>
      <c r="H886" s="11" t="s">
        <v>53</v>
      </c>
      <c r="I886" s="11">
        <v>40.604136205862801</v>
      </c>
      <c r="J886" s="11">
        <v>-73.832457070317901</v>
      </c>
      <c r="K886" s="11">
        <v>114</v>
      </c>
      <c r="L886" s="11">
        <v>69.175109312584695</v>
      </c>
      <c r="M886" s="11">
        <v>48.113409644385897</v>
      </c>
      <c r="N886" s="11" t="s">
        <v>59</v>
      </c>
      <c r="O886" s="11" t="s">
        <v>55</v>
      </c>
      <c r="P886" s="11">
        <v>0</v>
      </c>
      <c r="Q886" s="11">
        <v>-0.60353836441770503</v>
      </c>
      <c r="R886" s="11">
        <v>3</v>
      </c>
      <c r="S886" s="11">
        <v>42</v>
      </c>
      <c r="T886" s="11">
        <v>240.37228980729699</v>
      </c>
      <c r="U886" s="11">
        <v>11.537502351863401</v>
      </c>
      <c r="V886" s="11" t="s">
        <v>63</v>
      </c>
    </row>
    <row r="887" spans="1:22" x14ac:dyDescent="0.3">
      <c r="A887" s="9">
        <v>45355.072916666701</v>
      </c>
      <c r="B887" s="10">
        <v>45355</v>
      </c>
      <c r="C887" s="11">
        <v>2024</v>
      </c>
      <c r="D887" s="11">
        <v>3</v>
      </c>
      <c r="E887" s="11">
        <v>4</v>
      </c>
      <c r="F887" s="11">
        <v>1</v>
      </c>
      <c r="G887" s="11" t="s">
        <v>67</v>
      </c>
      <c r="H887" s="11" t="s">
        <v>53</v>
      </c>
      <c r="I887" s="11">
        <v>40.843968061171303</v>
      </c>
      <c r="J887" s="11">
        <v>-73.763518533099102</v>
      </c>
      <c r="K887" s="11">
        <v>222</v>
      </c>
      <c r="L887" s="11">
        <v>74.553029429844401</v>
      </c>
      <c r="M887" s="11">
        <v>27.423790925587198</v>
      </c>
      <c r="N887" s="11" t="s">
        <v>57</v>
      </c>
      <c r="O887" s="11" t="s">
        <v>60</v>
      </c>
      <c r="P887" s="11">
        <v>0</v>
      </c>
      <c r="Q887" s="11">
        <v>0.57812921787679505</v>
      </c>
      <c r="R887" s="11">
        <v>26</v>
      </c>
      <c r="S887" s="11">
        <v>45</v>
      </c>
      <c r="T887" s="11">
        <v>357.79172989773099</v>
      </c>
      <c r="U887" s="11">
        <v>15.9470148083536</v>
      </c>
      <c r="V887" s="11" t="s">
        <v>56</v>
      </c>
    </row>
    <row r="888" spans="1:22" x14ac:dyDescent="0.3">
      <c r="A888" s="9">
        <v>45355.076388888898</v>
      </c>
      <c r="B888" s="10">
        <v>45355</v>
      </c>
      <c r="C888" s="11">
        <v>2024</v>
      </c>
      <c r="D888" s="11">
        <v>3</v>
      </c>
      <c r="E888" s="11">
        <v>4</v>
      </c>
      <c r="F888" s="11">
        <v>1</v>
      </c>
      <c r="G888" s="11" t="s">
        <v>67</v>
      </c>
      <c r="H888" s="11" t="s">
        <v>53</v>
      </c>
      <c r="I888" s="11">
        <v>40.621555786355501</v>
      </c>
      <c r="J888" s="11">
        <v>-73.8686842488422</v>
      </c>
      <c r="K888" s="11">
        <v>13</v>
      </c>
      <c r="L888" s="11">
        <v>22.852425263631801</v>
      </c>
      <c r="M888" s="11">
        <v>20.466189437010399</v>
      </c>
      <c r="N888" s="11" t="s">
        <v>59</v>
      </c>
      <c r="O888" s="11" t="s">
        <v>58</v>
      </c>
      <c r="P888" s="11">
        <v>0</v>
      </c>
      <c r="Q888" s="11">
        <v>-0.98415585796805205</v>
      </c>
      <c r="R888" s="11">
        <v>58</v>
      </c>
      <c r="S888" s="11">
        <v>37</v>
      </c>
      <c r="T888" s="11">
        <v>488.25080105043997</v>
      </c>
      <c r="U888" s="11">
        <v>10.179799259597299</v>
      </c>
      <c r="V888" s="11" t="s">
        <v>63</v>
      </c>
    </row>
    <row r="889" spans="1:22" x14ac:dyDescent="0.3">
      <c r="A889" s="9">
        <v>45355.079861111102</v>
      </c>
      <c r="B889" s="10">
        <v>45355</v>
      </c>
      <c r="C889" s="11">
        <v>2024</v>
      </c>
      <c r="D889" s="11">
        <v>3</v>
      </c>
      <c r="E889" s="11">
        <v>4</v>
      </c>
      <c r="F889" s="11">
        <v>1</v>
      </c>
      <c r="G889" s="11" t="s">
        <v>67</v>
      </c>
      <c r="H889" s="11" t="s">
        <v>53</v>
      </c>
      <c r="I889" s="11">
        <v>40.610088387718001</v>
      </c>
      <c r="J889" s="11">
        <v>-73.941721192806796</v>
      </c>
      <c r="K889" s="11">
        <v>169</v>
      </c>
      <c r="L889" s="11">
        <v>29.618397344622501</v>
      </c>
      <c r="M889" s="11">
        <v>28.645736009429701</v>
      </c>
      <c r="N889" s="11" t="s">
        <v>57</v>
      </c>
      <c r="O889" s="11" t="s">
        <v>60</v>
      </c>
      <c r="P889" s="11">
        <v>1</v>
      </c>
      <c r="Q889" s="11">
        <v>-0.90988400507378298</v>
      </c>
      <c r="R889" s="11">
        <v>62</v>
      </c>
      <c r="S889" s="11">
        <v>24</v>
      </c>
      <c r="T889" s="11">
        <v>490.24591274859398</v>
      </c>
      <c r="U889" s="11">
        <v>21.536727855433</v>
      </c>
      <c r="V889" s="11" t="s">
        <v>56</v>
      </c>
    </row>
    <row r="890" spans="1:22" x14ac:dyDescent="0.3">
      <c r="A890" s="9">
        <v>45355.083333333299</v>
      </c>
      <c r="B890" s="10">
        <v>45355</v>
      </c>
      <c r="C890" s="11">
        <v>2024</v>
      </c>
      <c r="D890" s="11">
        <v>3</v>
      </c>
      <c r="E890" s="11">
        <v>4</v>
      </c>
      <c r="F890" s="11">
        <v>2</v>
      </c>
      <c r="G890" s="11" t="s">
        <v>67</v>
      </c>
      <c r="H890" s="11" t="s">
        <v>53</v>
      </c>
      <c r="I890" s="11">
        <v>40.6393397939095</v>
      </c>
      <c r="J890" s="11">
        <v>-73.745679999457707</v>
      </c>
      <c r="K890" s="11">
        <v>142</v>
      </c>
      <c r="L890" s="11">
        <v>37.6132580122947</v>
      </c>
      <c r="M890" s="11">
        <v>34.711272467939402</v>
      </c>
      <c r="N890" s="11" t="s">
        <v>54</v>
      </c>
      <c r="O890" s="11" t="s">
        <v>55</v>
      </c>
      <c r="P890" s="11">
        <v>0</v>
      </c>
      <c r="Q890" s="11">
        <v>-0.430944688516814</v>
      </c>
      <c r="R890" s="11">
        <v>22</v>
      </c>
      <c r="S890" s="11">
        <v>9</v>
      </c>
      <c r="T890" s="11">
        <v>168.993057848652</v>
      </c>
      <c r="U890" s="11">
        <v>14.426726513837</v>
      </c>
      <c r="V890" s="11" t="s">
        <v>63</v>
      </c>
    </row>
    <row r="891" spans="1:22" x14ac:dyDescent="0.3">
      <c r="A891" s="9">
        <v>45355.086805555598</v>
      </c>
      <c r="B891" s="10">
        <v>45355</v>
      </c>
      <c r="C891" s="11">
        <v>2024</v>
      </c>
      <c r="D891" s="11">
        <v>3</v>
      </c>
      <c r="E891" s="11">
        <v>4</v>
      </c>
      <c r="F891" s="11">
        <v>2</v>
      </c>
      <c r="G891" s="11" t="s">
        <v>67</v>
      </c>
      <c r="H891" s="11" t="s">
        <v>53</v>
      </c>
      <c r="I891" s="11">
        <v>40.8302730144243</v>
      </c>
      <c r="J891" s="11">
        <v>-73.980085788979494</v>
      </c>
      <c r="K891" s="11">
        <v>224</v>
      </c>
      <c r="L891" s="11">
        <v>73.339667884540106</v>
      </c>
      <c r="M891" s="11">
        <v>14.86575195905</v>
      </c>
      <c r="N891" s="11" t="s">
        <v>54</v>
      </c>
      <c r="O891" s="11" t="s">
        <v>58</v>
      </c>
      <c r="P891" s="11">
        <v>1</v>
      </c>
      <c r="Q891" s="11">
        <v>0.65281747943568502</v>
      </c>
      <c r="R891" s="11">
        <v>55</v>
      </c>
      <c r="S891" s="11">
        <v>49</v>
      </c>
      <c r="T891" s="11">
        <v>446.82230333246201</v>
      </c>
      <c r="U891" s="11">
        <v>20.9868197300137</v>
      </c>
      <c r="V891" s="11" t="s">
        <v>56</v>
      </c>
    </row>
    <row r="892" spans="1:22" x14ac:dyDescent="0.3">
      <c r="A892" s="9">
        <v>45355.090277777803</v>
      </c>
      <c r="B892" s="10">
        <v>45355</v>
      </c>
      <c r="C892" s="11">
        <v>2024</v>
      </c>
      <c r="D892" s="11">
        <v>3</v>
      </c>
      <c r="E892" s="11">
        <v>4</v>
      </c>
      <c r="F892" s="11">
        <v>2</v>
      </c>
      <c r="G892" s="11" t="s">
        <v>67</v>
      </c>
      <c r="H892" s="11" t="s">
        <v>53</v>
      </c>
      <c r="I892" s="11">
        <v>40.774738258549597</v>
      </c>
      <c r="J892" s="11">
        <v>-73.935564412048194</v>
      </c>
      <c r="K892" s="11">
        <v>72</v>
      </c>
      <c r="L892" s="11">
        <v>61.122659774417997</v>
      </c>
      <c r="M892" s="11">
        <v>78.256860782635997</v>
      </c>
      <c r="N892" s="11" t="s">
        <v>54</v>
      </c>
      <c r="O892" s="11" t="s">
        <v>55</v>
      </c>
      <c r="P892" s="11">
        <v>1</v>
      </c>
      <c r="Q892" s="11">
        <v>6.9868781179764902E-2</v>
      </c>
      <c r="R892" s="11">
        <v>37</v>
      </c>
      <c r="S892" s="11">
        <v>6</v>
      </c>
      <c r="T892" s="11">
        <v>147.91444501101799</v>
      </c>
      <c r="U892" s="11">
        <v>14.4308075753403</v>
      </c>
      <c r="V892" s="11" t="s">
        <v>56</v>
      </c>
    </row>
    <row r="893" spans="1:22" x14ac:dyDescent="0.3">
      <c r="A893" s="9">
        <v>45355.09375</v>
      </c>
      <c r="B893" s="10">
        <v>45355</v>
      </c>
      <c r="C893" s="11">
        <v>2024</v>
      </c>
      <c r="D893" s="11">
        <v>3</v>
      </c>
      <c r="E893" s="11">
        <v>4</v>
      </c>
      <c r="F893" s="11">
        <v>2</v>
      </c>
      <c r="G893" s="11" t="s">
        <v>67</v>
      </c>
      <c r="H893" s="11" t="s">
        <v>53</v>
      </c>
      <c r="I893" s="11">
        <v>40.674959249368698</v>
      </c>
      <c r="J893" s="11">
        <v>-73.845082897701104</v>
      </c>
      <c r="K893" s="11">
        <v>174</v>
      </c>
      <c r="L893" s="11">
        <v>65.235467952772495</v>
      </c>
      <c r="M893" s="11">
        <v>64.112587833019106</v>
      </c>
      <c r="N893" s="11" t="s">
        <v>54</v>
      </c>
      <c r="O893" s="11" t="s">
        <v>60</v>
      </c>
      <c r="P893" s="11">
        <v>1</v>
      </c>
      <c r="Q893" s="11">
        <v>-0.25390172848464998</v>
      </c>
      <c r="R893" s="11">
        <v>51</v>
      </c>
      <c r="S893" s="11">
        <v>24</v>
      </c>
      <c r="T893" s="11">
        <v>51.2551801371933</v>
      </c>
      <c r="U893" s="11">
        <v>9.0332041131211103</v>
      </c>
      <c r="V893" s="11" t="s">
        <v>56</v>
      </c>
    </row>
    <row r="894" spans="1:22" x14ac:dyDescent="0.3">
      <c r="A894" s="9">
        <v>45355.097222222197</v>
      </c>
      <c r="B894" s="10">
        <v>45355</v>
      </c>
      <c r="C894" s="11">
        <v>2024</v>
      </c>
      <c r="D894" s="11">
        <v>3</v>
      </c>
      <c r="E894" s="11">
        <v>4</v>
      </c>
      <c r="F894" s="11">
        <v>2</v>
      </c>
      <c r="G894" s="11" t="s">
        <v>67</v>
      </c>
      <c r="H894" s="11" t="s">
        <v>53</v>
      </c>
      <c r="I894" s="11">
        <v>40.882054302938599</v>
      </c>
      <c r="J894" s="11">
        <v>-73.780947535352198</v>
      </c>
      <c r="K894" s="11">
        <v>240</v>
      </c>
      <c r="L894" s="11">
        <v>51.912973556816702</v>
      </c>
      <c r="M894" s="11">
        <v>83.292848066354196</v>
      </c>
      <c r="N894" s="11" t="s">
        <v>59</v>
      </c>
      <c r="O894" s="11" t="s">
        <v>61</v>
      </c>
      <c r="P894" s="11">
        <v>0</v>
      </c>
      <c r="Q894" s="11">
        <v>0.68840488417617396</v>
      </c>
      <c r="R894" s="11">
        <v>25</v>
      </c>
      <c r="S894" s="11">
        <v>26</v>
      </c>
      <c r="T894" s="11">
        <v>381.17912825349498</v>
      </c>
      <c r="U894" s="11">
        <v>17.5550101225002</v>
      </c>
      <c r="V894" s="11" t="s">
        <v>56</v>
      </c>
    </row>
    <row r="895" spans="1:22" x14ac:dyDescent="0.3">
      <c r="A895" s="9">
        <v>45355.100694444503</v>
      </c>
      <c r="B895" s="10">
        <v>45355</v>
      </c>
      <c r="C895" s="11">
        <v>2024</v>
      </c>
      <c r="D895" s="11">
        <v>3</v>
      </c>
      <c r="E895" s="11">
        <v>4</v>
      </c>
      <c r="F895" s="11">
        <v>2</v>
      </c>
      <c r="G895" s="11" t="s">
        <v>67</v>
      </c>
      <c r="H895" s="11" t="s">
        <v>53</v>
      </c>
      <c r="I895" s="11">
        <v>40.738197762301901</v>
      </c>
      <c r="J895" s="11">
        <v>-73.851220131312402</v>
      </c>
      <c r="K895" s="11">
        <v>281</v>
      </c>
      <c r="L895" s="11">
        <v>15.357831379003899</v>
      </c>
      <c r="M895" s="11">
        <v>60.3562141527511</v>
      </c>
      <c r="N895" s="11" t="s">
        <v>54</v>
      </c>
      <c r="O895" s="11" t="s">
        <v>60</v>
      </c>
      <c r="P895" s="11">
        <v>0</v>
      </c>
      <c r="Q895" s="11">
        <v>-0.31476031501503499</v>
      </c>
      <c r="R895" s="11">
        <v>91</v>
      </c>
      <c r="S895" s="11">
        <v>10</v>
      </c>
      <c r="T895" s="11">
        <v>322.00085441665698</v>
      </c>
      <c r="U895" s="11">
        <v>20.583500831681501</v>
      </c>
      <c r="V895" s="11" t="s">
        <v>56</v>
      </c>
    </row>
    <row r="896" spans="1:22" x14ac:dyDescent="0.3">
      <c r="A896" s="9">
        <v>45355.104166666701</v>
      </c>
      <c r="B896" s="10">
        <v>45355</v>
      </c>
      <c r="C896" s="11">
        <v>2024</v>
      </c>
      <c r="D896" s="11">
        <v>3</v>
      </c>
      <c r="E896" s="11">
        <v>4</v>
      </c>
      <c r="F896" s="11">
        <v>2</v>
      </c>
      <c r="G896" s="11" t="s">
        <v>67</v>
      </c>
      <c r="H896" s="11" t="s">
        <v>53</v>
      </c>
      <c r="I896" s="11">
        <v>40.656909223901302</v>
      </c>
      <c r="J896" s="11">
        <v>-73.830905412763002</v>
      </c>
      <c r="K896" s="11">
        <v>113</v>
      </c>
      <c r="L896" s="11">
        <v>54.1294569700122</v>
      </c>
      <c r="M896" s="11">
        <v>14.2228931389299</v>
      </c>
      <c r="N896" s="11" t="s">
        <v>57</v>
      </c>
      <c r="O896" s="11" t="s">
        <v>58</v>
      </c>
      <c r="P896" s="11">
        <v>0</v>
      </c>
      <c r="Q896" s="11">
        <v>-0.75968797260047105</v>
      </c>
      <c r="R896" s="11">
        <v>64</v>
      </c>
      <c r="S896" s="11">
        <v>35</v>
      </c>
      <c r="T896" s="11">
        <v>317.23456148498502</v>
      </c>
      <c r="U896" s="11">
        <v>12.3388471074484</v>
      </c>
      <c r="V896" s="11" t="s">
        <v>63</v>
      </c>
    </row>
    <row r="897" spans="1:22" x14ac:dyDescent="0.3">
      <c r="A897" s="9">
        <v>45355.107638888898</v>
      </c>
      <c r="B897" s="10">
        <v>45355</v>
      </c>
      <c r="C897" s="11">
        <v>2024</v>
      </c>
      <c r="D897" s="11">
        <v>3</v>
      </c>
      <c r="E897" s="11">
        <v>4</v>
      </c>
      <c r="F897" s="11">
        <v>2</v>
      </c>
      <c r="G897" s="11" t="s">
        <v>67</v>
      </c>
      <c r="H897" s="11" t="s">
        <v>53</v>
      </c>
      <c r="I897" s="11">
        <v>40.705944405663601</v>
      </c>
      <c r="J897" s="11">
        <v>-73.880588778443396</v>
      </c>
      <c r="K897" s="11">
        <v>278</v>
      </c>
      <c r="L897" s="11">
        <v>37.9382577197809</v>
      </c>
      <c r="M897" s="11">
        <v>53.291750121994198</v>
      </c>
      <c r="N897" s="11" t="s">
        <v>54</v>
      </c>
      <c r="O897" s="11" t="s">
        <v>60</v>
      </c>
      <c r="P897" s="11">
        <v>0</v>
      </c>
      <c r="Q897" s="11">
        <v>-0.51213399250767799</v>
      </c>
      <c r="R897" s="11">
        <v>69</v>
      </c>
      <c r="S897" s="11">
        <v>35</v>
      </c>
      <c r="T897" s="11">
        <v>67.462049779302703</v>
      </c>
      <c r="U897" s="11">
        <v>5.8020888366477799</v>
      </c>
      <c r="V897" s="11" t="s">
        <v>56</v>
      </c>
    </row>
    <row r="898" spans="1:22" x14ac:dyDescent="0.3">
      <c r="A898" s="9">
        <v>45355.111111111102</v>
      </c>
      <c r="B898" s="10">
        <v>45355</v>
      </c>
      <c r="C898" s="11">
        <v>2024</v>
      </c>
      <c r="D898" s="11">
        <v>3</v>
      </c>
      <c r="E898" s="11">
        <v>4</v>
      </c>
      <c r="F898" s="11">
        <v>2</v>
      </c>
      <c r="G898" s="11" t="s">
        <v>67</v>
      </c>
      <c r="H898" s="11" t="s">
        <v>53</v>
      </c>
      <c r="I898" s="11">
        <v>40.709055556518301</v>
      </c>
      <c r="J898" s="11">
        <v>-73.868849128026795</v>
      </c>
      <c r="K898" s="11">
        <v>169</v>
      </c>
      <c r="L898" s="11">
        <v>38.778760999771102</v>
      </c>
      <c r="M898" s="11">
        <v>52.866482043739097</v>
      </c>
      <c r="N898" s="11" t="s">
        <v>59</v>
      </c>
      <c r="O898" s="11" t="s">
        <v>58</v>
      </c>
      <c r="P898" s="11">
        <v>0</v>
      </c>
      <c r="Q898" s="11">
        <v>0.89773838074168699</v>
      </c>
      <c r="R898" s="11">
        <v>72</v>
      </c>
      <c r="S898" s="11">
        <v>19</v>
      </c>
      <c r="T898" s="11">
        <v>331.74148990625702</v>
      </c>
      <c r="U898" s="11">
        <v>25.5422077569641</v>
      </c>
      <c r="V898" s="11" t="s">
        <v>63</v>
      </c>
    </row>
    <row r="899" spans="1:22" x14ac:dyDescent="0.3">
      <c r="A899" s="9">
        <v>45355.114583333299</v>
      </c>
      <c r="B899" s="10">
        <v>45355</v>
      </c>
      <c r="C899" s="11">
        <v>2024</v>
      </c>
      <c r="D899" s="11">
        <v>3</v>
      </c>
      <c r="E899" s="11">
        <v>4</v>
      </c>
      <c r="F899" s="11">
        <v>2</v>
      </c>
      <c r="G899" s="11" t="s">
        <v>67</v>
      </c>
      <c r="H899" s="11" t="s">
        <v>53</v>
      </c>
      <c r="I899" s="11">
        <v>40.738091710976498</v>
      </c>
      <c r="J899" s="11">
        <v>-73.761037527385696</v>
      </c>
      <c r="K899" s="11">
        <v>41</v>
      </c>
      <c r="L899" s="11">
        <v>17.126827575348599</v>
      </c>
      <c r="M899" s="11">
        <v>17.416357536406501</v>
      </c>
      <c r="N899" s="11" t="s">
        <v>54</v>
      </c>
      <c r="O899" s="11" t="s">
        <v>55</v>
      </c>
      <c r="P899" s="11">
        <v>0</v>
      </c>
      <c r="Q899" s="11">
        <v>0.67016559201833203</v>
      </c>
      <c r="R899" s="11">
        <v>74</v>
      </c>
      <c r="S899" s="11">
        <v>24</v>
      </c>
      <c r="T899" s="11">
        <v>310.31332310705699</v>
      </c>
      <c r="U899" s="11">
        <v>21.863945936193598</v>
      </c>
      <c r="V899" s="11" t="s">
        <v>56</v>
      </c>
    </row>
    <row r="900" spans="1:22" x14ac:dyDescent="0.3">
      <c r="A900" s="9">
        <v>45355.118055555598</v>
      </c>
      <c r="B900" s="10">
        <v>45355</v>
      </c>
      <c r="C900" s="11">
        <v>2024</v>
      </c>
      <c r="D900" s="11">
        <v>3</v>
      </c>
      <c r="E900" s="11">
        <v>4</v>
      </c>
      <c r="F900" s="11">
        <v>2</v>
      </c>
      <c r="G900" s="11" t="s">
        <v>67</v>
      </c>
      <c r="H900" s="11" t="s">
        <v>53</v>
      </c>
      <c r="I900" s="11">
        <v>40.755181529996698</v>
      </c>
      <c r="J900" s="11">
        <v>-73.905367932439503</v>
      </c>
      <c r="K900" s="11">
        <v>256</v>
      </c>
      <c r="L900" s="11">
        <v>15.662276336773401</v>
      </c>
      <c r="M900" s="11">
        <v>58.3201271453446</v>
      </c>
      <c r="N900" s="11" t="s">
        <v>57</v>
      </c>
      <c r="O900" s="11" t="s">
        <v>55</v>
      </c>
      <c r="P900" s="11">
        <v>1</v>
      </c>
      <c r="Q900" s="11">
        <v>-0.90367574115302396</v>
      </c>
      <c r="R900" s="11">
        <v>54</v>
      </c>
      <c r="S900" s="11">
        <v>14</v>
      </c>
      <c r="T900" s="11">
        <v>487.716585898029</v>
      </c>
      <c r="U900" s="11">
        <v>16.922382507405501</v>
      </c>
      <c r="V900" s="11" t="s">
        <v>56</v>
      </c>
    </row>
    <row r="901" spans="1:22" x14ac:dyDescent="0.3">
      <c r="A901" s="9">
        <v>45355.121527777803</v>
      </c>
      <c r="B901" s="10">
        <v>45355</v>
      </c>
      <c r="C901" s="11">
        <v>2024</v>
      </c>
      <c r="D901" s="11">
        <v>3</v>
      </c>
      <c r="E901" s="11">
        <v>4</v>
      </c>
      <c r="F901" s="11">
        <v>2</v>
      </c>
      <c r="G901" s="11" t="s">
        <v>67</v>
      </c>
      <c r="H901" s="11" t="s">
        <v>53</v>
      </c>
      <c r="I901" s="11">
        <v>40.697554221474903</v>
      </c>
      <c r="J901" s="11">
        <v>-73.936743211364401</v>
      </c>
      <c r="K901" s="11">
        <v>68</v>
      </c>
      <c r="L901" s="11">
        <v>70.016711560374802</v>
      </c>
      <c r="M901" s="11">
        <v>90.853229636489402</v>
      </c>
      <c r="N901" s="11" t="s">
        <v>59</v>
      </c>
      <c r="O901" s="11" t="s">
        <v>58</v>
      </c>
      <c r="P901" s="11">
        <v>0</v>
      </c>
      <c r="Q901" s="11">
        <v>3.6600317103387903E-2</v>
      </c>
      <c r="R901" s="11">
        <v>91</v>
      </c>
      <c r="S901" s="11">
        <v>48</v>
      </c>
      <c r="T901" s="11">
        <v>142.76751537622599</v>
      </c>
      <c r="U901" s="11">
        <v>17.125013683282098</v>
      </c>
      <c r="V901" s="11" t="s">
        <v>56</v>
      </c>
    </row>
    <row r="902" spans="1:22" x14ac:dyDescent="0.3">
      <c r="A902" s="9">
        <v>45355.125</v>
      </c>
      <c r="B902" s="10">
        <v>45355</v>
      </c>
      <c r="C902" s="11">
        <v>2024</v>
      </c>
      <c r="D902" s="11">
        <v>3</v>
      </c>
      <c r="E902" s="11">
        <v>4</v>
      </c>
      <c r="F902" s="11">
        <v>3</v>
      </c>
      <c r="G902" s="11" t="s">
        <v>67</v>
      </c>
      <c r="H902" s="11" t="s">
        <v>53</v>
      </c>
      <c r="I902" s="11">
        <v>40.767273777109999</v>
      </c>
      <c r="J902" s="11">
        <v>-73.930111355716605</v>
      </c>
      <c r="K902" s="11">
        <v>45</v>
      </c>
      <c r="L902" s="11">
        <v>22.6183853106287</v>
      </c>
      <c r="M902" s="11">
        <v>48.578641977292399</v>
      </c>
      <c r="N902" s="11" t="s">
        <v>59</v>
      </c>
      <c r="O902" s="11" t="s">
        <v>55</v>
      </c>
      <c r="P902" s="11">
        <v>0</v>
      </c>
      <c r="Q902" s="11">
        <v>-0.50224439070853899</v>
      </c>
      <c r="R902" s="11">
        <v>92</v>
      </c>
      <c r="S902" s="11">
        <v>45</v>
      </c>
      <c r="T902" s="11">
        <v>291.06693688852801</v>
      </c>
      <c r="U902" s="11">
        <v>10.057632674256199</v>
      </c>
      <c r="V902" s="11" t="s">
        <v>63</v>
      </c>
    </row>
    <row r="903" spans="1:22" x14ac:dyDescent="0.3">
      <c r="A903" s="9">
        <v>45355.128472222197</v>
      </c>
      <c r="B903" s="10">
        <v>45355</v>
      </c>
      <c r="C903" s="11">
        <v>2024</v>
      </c>
      <c r="D903" s="11">
        <v>3</v>
      </c>
      <c r="E903" s="11">
        <v>4</v>
      </c>
      <c r="F903" s="11">
        <v>3</v>
      </c>
      <c r="G903" s="11" t="s">
        <v>67</v>
      </c>
      <c r="H903" s="11" t="s">
        <v>53</v>
      </c>
      <c r="I903" s="11">
        <v>40.623208310173801</v>
      </c>
      <c r="J903" s="11">
        <v>-73.949473263698195</v>
      </c>
      <c r="K903" s="11">
        <v>114</v>
      </c>
      <c r="L903" s="11">
        <v>53.358590573684403</v>
      </c>
      <c r="M903" s="11">
        <v>20.4324900180413</v>
      </c>
      <c r="N903" s="11" t="s">
        <v>59</v>
      </c>
      <c r="O903" s="11" t="s">
        <v>60</v>
      </c>
      <c r="P903" s="11">
        <v>0</v>
      </c>
      <c r="Q903" s="11">
        <v>-6.0177921847310099E-2</v>
      </c>
      <c r="R903" s="11">
        <v>99</v>
      </c>
      <c r="S903" s="11">
        <v>43</v>
      </c>
      <c r="T903" s="11">
        <v>313.35773839533198</v>
      </c>
      <c r="U903" s="11">
        <v>13.0312817539613</v>
      </c>
      <c r="V903" s="11" t="s">
        <v>63</v>
      </c>
    </row>
    <row r="904" spans="1:22" x14ac:dyDescent="0.3">
      <c r="A904" s="9">
        <v>45355.131944444503</v>
      </c>
      <c r="B904" s="10">
        <v>45355</v>
      </c>
      <c r="C904" s="11">
        <v>2024</v>
      </c>
      <c r="D904" s="11">
        <v>3</v>
      </c>
      <c r="E904" s="11">
        <v>4</v>
      </c>
      <c r="F904" s="11">
        <v>3</v>
      </c>
      <c r="G904" s="11" t="s">
        <v>67</v>
      </c>
      <c r="H904" s="11" t="s">
        <v>53</v>
      </c>
      <c r="I904" s="11">
        <v>40.767287514899301</v>
      </c>
      <c r="J904" s="11">
        <v>-73.793694119937797</v>
      </c>
      <c r="K904" s="11">
        <v>61</v>
      </c>
      <c r="L904" s="11">
        <v>18.007614503735301</v>
      </c>
      <c r="M904" s="11">
        <v>67.783358808268801</v>
      </c>
      <c r="N904" s="11" t="s">
        <v>59</v>
      </c>
      <c r="O904" s="11" t="s">
        <v>61</v>
      </c>
      <c r="P904" s="11">
        <v>0</v>
      </c>
      <c r="Q904" s="11">
        <v>-0.194142172195538</v>
      </c>
      <c r="R904" s="11">
        <v>96</v>
      </c>
      <c r="S904" s="11">
        <v>33</v>
      </c>
      <c r="T904" s="11">
        <v>98.091140673545794</v>
      </c>
      <c r="U904" s="11">
        <v>29.342278929814199</v>
      </c>
      <c r="V904" s="11" t="s">
        <v>56</v>
      </c>
    </row>
    <row r="905" spans="1:22" x14ac:dyDescent="0.3">
      <c r="A905" s="9">
        <v>45355.135416666701</v>
      </c>
      <c r="B905" s="10">
        <v>45355</v>
      </c>
      <c r="C905" s="11">
        <v>2024</v>
      </c>
      <c r="D905" s="11">
        <v>3</v>
      </c>
      <c r="E905" s="11">
        <v>4</v>
      </c>
      <c r="F905" s="11">
        <v>3</v>
      </c>
      <c r="G905" s="11" t="s">
        <v>67</v>
      </c>
      <c r="H905" s="11" t="s">
        <v>53</v>
      </c>
      <c r="I905" s="11">
        <v>40.842828338453998</v>
      </c>
      <c r="J905" s="11">
        <v>-73.918264497228606</v>
      </c>
      <c r="K905" s="11">
        <v>51</v>
      </c>
      <c r="L905" s="11">
        <v>66.634761516235798</v>
      </c>
      <c r="M905" s="11">
        <v>54.704212170858199</v>
      </c>
      <c r="N905" s="11" t="s">
        <v>54</v>
      </c>
      <c r="O905" s="11" t="s">
        <v>58</v>
      </c>
      <c r="P905" s="11">
        <v>0</v>
      </c>
      <c r="Q905" s="11">
        <v>-0.70153495429506496</v>
      </c>
      <c r="R905" s="11">
        <v>59</v>
      </c>
      <c r="S905" s="11">
        <v>24</v>
      </c>
      <c r="T905" s="11">
        <v>126.994309671086</v>
      </c>
      <c r="U905" s="11">
        <v>12.1110733341815</v>
      </c>
      <c r="V905" s="11" t="s">
        <v>63</v>
      </c>
    </row>
    <row r="906" spans="1:22" x14ac:dyDescent="0.3">
      <c r="A906" s="9">
        <v>45355.138888888898</v>
      </c>
      <c r="B906" s="10">
        <v>45355</v>
      </c>
      <c r="C906" s="11">
        <v>2024</v>
      </c>
      <c r="D906" s="11">
        <v>3</v>
      </c>
      <c r="E906" s="11">
        <v>4</v>
      </c>
      <c r="F906" s="11">
        <v>3</v>
      </c>
      <c r="G906" s="11" t="s">
        <v>67</v>
      </c>
      <c r="H906" s="11" t="s">
        <v>53</v>
      </c>
      <c r="I906" s="11">
        <v>40.864960946898101</v>
      </c>
      <c r="J906" s="11">
        <v>-73.720998625247603</v>
      </c>
      <c r="K906" s="11">
        <v>127</v>
      </c>
      <c r="L906" s="11">
        <v>69.326692988295903</v>
      </c>
      <c r="M906" s="11">
        <v>19.278629800686801</v>
      </c>
      <c r="N906" s="11" t="s">
        <v>57</v>
      </c>
      <c r="O906" s="11" t="s">
        <v>55</v>
      </c>
      <c r="P906" s="11">
        <v>0</v>
      </c>
      <c r="Q906" s="11">
        <v>-0.50938363274500698</v>
      </c>
      <c r="R906" s="11">
        <v>69</v>
      </c>
      <c r="S906" s="11">
        <v>3</v>
      </c>
      <c r="T906" s="11">
        <v>392.86323000256698</v>
      </c>
      <c r="U906" s="11">
        <v>10.5372479870547</v>
      </c>
      <c r="V906" s="11" t="s">
        <v>63</v>
      </c>
    </row>
    <row r="907" spans="1:22" x14ac:dyDescent="0.3">
      <c r="A907" s="9">
        <v>45355.142361111102</v>
      </c>
      <c r="B907" s="10">
        <v>45355</v>
      </c>
      <c r="C907" s="11">
        <v>2024</v>
      </c>
      <c r="D907" s="11">
        <v>3</v>
      </c>
      <c r="E907" s="11">
        <v>4</v>
      </c>
      <c r="F907" s="11">
        <v>3</v>
      </c>
      <c r="G907" s="11" t="s">
        <v>67</v>
      </c>
      <c r="H907" s="11" t="s">
        <v>53</v>
      </c>
      <c r="I907" s="11">
        <v>40.600801634829203</v>
      </c>
      <c r="J907" s="11">
        <v>-73.745961590629904</v>
      </c>
      <c r="K907" s="11">
        <v>277</v>
      </c>
      <c r="L907" s="11">
        <v>25.079779012144499</v>
      </c>
      <c r="M907" s="11">
        <v>25.712959953307301</v>
      </c>
      <c r="N907" s="11" t="s">
        <v>54</v>
      </c>
      <c r="O907" s="11" t="s">
        <v>61</v>
      </c>
      <c r="P907" s="11">
        <v>0</v>
      </c>
      <c r="Q907" s="11">
        <v>-6.5083269491448895E-2</v>
      </c>
      <c r="R907" s="11">
        <v>95</v>
      </c>
      <c r="S907" s="11">
        <v>15</v>
      </c>
      <c r="T907" s="11">
        <v>361.74463850051802</v>
      </c>
      <c r="U907" s="11">
        <v>14.8550063838633</v>
      </c>
      <c r="V907" s="11" t="s">
        <v>56</v>
      </c>
    </row>
    <row r="908" spans="1:22" x14ac:dyDescent="0.3">
      <c r="A908" s="9">
        <v>45355.145833333299</v>
      </c>
      <c r="B908" s="10">
        <v>45355</v>
      </c>
      <c r="C908" s="11">
        <v>2024</v>
      </c>
      <c r="D908" s="11">
        <v>3</v>
      </c>
      <c r="E908" s="11">
        <v>4</v>
      </c>
      <c r="F908" s="11">
        <v>3</v>
      </c>
      <c r="G908" s="11" t="s">
        <v>67</v>
      </c>
      <c r="H908" s="11" t="s">
        <v>53</v>
      </c>
      <c r="I908" s="11">
        <v>40.639626516659803</v>
      </c>
      <c r="J908" s="11">
        <v>-73.882310431676004</v>
      </c>
      <c r="K908" s="11">
        <v>213</v>
      </c>
      <c r="L908" s="11">
        <v>60.442204368577698</v>
      </c>
      <c r="M908" s="11">
        <v>22.7954760528735</v>
      </c>
      <c r="N908" s="11" t="s">
        <v>59</v>
      </c>
      <c r="O908" s="11" t="s">
        <v>58</v>
      </c>
      <c r="P908" s="11">
        <v>0</v>
      </c>
      <c r="Q908" s="11">
        <v>0.86341612018422598</v>
      </c>
      <c r="R908" s="11">
        <v>75</v>
      </c>
      <c r="S908" s="11">
        <v>3</v>
      </c>
      <c r="T908" s="11">
        <v>55.247639553775102</v>
      </c>
      <c r="U908" s="11">
        <v>21.812182646877599</v>
      </c>
      <c r="V908" s="11" t="s">
        <v>56</v>
      </c>
    </row>
    <row r="909" spans="1:22" x14ac:dyDescent="0.3">
      <c r="A909" s="9">
        <v>45355.149305555598</v>
      </c>
      <c r="B909" s="10">
        <v>45355</v>
      </c>
      <c r="C909" s="11">
        <v>2024</v>
      </c>
      <c r="D909" s="11">
        <v>3</v>
      </c>
      <c r="E909" s="11">
        <v>4</v>
      </c>
      <c r="F909" s="11">
        <v>3</v>
      </c>
      <c r="G909" s="11" t="s">
        <v>67</v>
      </c>
      <c r="H909" s="11" t="s">
        <v>53</v>
      </c>
      <c r="I909" s="11">
        <v>40.609893175652402</v>
      </c>
      <c r="J909" s="11">
        <v>-73.773375074924402</v>
      </c>
      <c r="K909" s="11">
        <v>44</v>
      </c>
      <c r="L909" s="11">
        <v>70.856136648273605</v>
      </c>
      <c r="M909" s="11">
        <v>62.6794631447843</v>
      </c>
      <c r="N909" s="11" t="s">
        <v>57</v>
      </c>
      <c r="O909" s="11" t="s">
        <v>55</v>
      </c>
      <c r="P909" s="11">
        <v>0</v>
      </c>
      <c r="Q909" s="11">
        <v>0.116071349258746</v>
      </c>
      <c r="R909" s="11">
        <v>53</v>
      </c>
      <c r="S909" s="11">
        <v>22</v>
      </c>
      <c r="T909" s="11">
        <v>233.47143238424201</v>
      </c>
      <c r="U909" s="11">
        <v>18.9567314376173</v>
      </c>
      <c r="V909" s="11" t="s">
        <v>63</v>
      </c>
    </row>
    <row r="910" spans="1:22" x14ac:dyDescent="0.3">
      <c r="A910" s="9">
        <v>45355.152777777803</v>
      </c>
      <c r="B910" s="10">
        <v>45355</v>
      </c>
      <c r="C910" s="11">
        <v>2024</v>
      </c>
      <c r="D910" s="11">
        <v>3</v>
      </c>
      <c r="E910" s="11">
        <v>4</v>
      </c>
      <c r="F910" s="11">
        <v>3</v>
      </c>
      <c r="G910" s="11" t="s">
        <v>67</v>
      </c>
      <c r="H910" s="11" t="s">
        <v>53</v>
      </c>
      <c r="I910" s="11">
        <v>40.687629286260901</v>
      </c>
      <c r="J910" s="11">
        <v>-73.760326829723198</v>
      </c>
      <c r="K910" s="11">
        <v>131</v>
      </c>
      <c r="L910" s="11">
        <v>62.4113524855142</v>
      </c>
      <c r="M910" s="11">
        <v>48.679425508977701</v>
      </c>
      <c r="N910" s="11" t="s">
        <v>59</v>
      </c>
      <c r="O910" s="11" t="s">
        <v>61</v>
      </c>
      <c r="P910" s="11">
        <v>0</v>
      </c>
      <c r="Q910" s="11">
        <v>0.22884890059343599</v>
      </c>
      <c r="R910" s="11">
        <v>92</v>
      </c>
      <c r="S910" s="11">
        <v>20</v>
      </c>
      <c r="T910" s="11">
        <v>57.783799721170702</v>
      </c>
      <c r="U910" s="11">
        <v>9.2100108664842306</v>
      </c>
      <c r="V910" s="11" t="s">
        <v>63</v>
      </c>
    </row>
    <row r="911" spans="1:22" x14ac:dyDescent="0.3">
      <c r="A911" s="9">
        <v>45355.15625</v>
      </c>
      <c r="B911" s="10">
        <v>45355</v>
      </c>
      <c r="C911" s="11">
        <v>2024</v>
      </c>
      <c r="D911" s="11">
        <v>3</v>
      </c>
      <c r="E911" s="11">
        <v>4</v>
      </c>
      <c r="F911" s="11">
        <v>3</v>
      </c>
      <c r="G911" s="11" t="s">
        <v>67</v>
      </c>
      <c r="H911" s="11" t="s">
        <v>53</v>
      </c>
      <c r="I911" s="11">
        <v>40.851825177217201</v>
      </c>
      <c r="J911" s="11">
        <v>-73.823306657664901</v>
      </c>
      <c r="K911" s="11">
        <v>284</v>
      </c>
      <c r="L911" s="11">
        <v>44.282101240595097</v>
      </c>
      <c r="M911" s="11">
        <v>39.160515519531003</v>
      </c>
      <c r="N911" s="11" t="s">
        <v>57</v>
      </c>
      <c r="O911" s="11" t="s">
        <v>55</v>
      </c>
      <c r="P911" s="11">
        <v>1</v>
      </c>
      <c r="Q911" s="11">
        <v>-0.55303420646256596</v>
      </c>
      <c r="R911" s="11">
        <v>41</v>
      </c>
      <c r="S911" s="11">
        <v>43</v>
      </c>
      <c r="T911" s="11">
        <v>117.373614059565</v>
      </c>
      <c r="U911" s="11">
        <v>19.977873524743</v>
      </c>
      <c r="V911" s="11" t="s">
        <v>56</v>
      </c>
    </row>
    <row r="912" spans="1:22" x14ac:dyDescent="0.3">
      <c r="A912" s="9">
        <v>45355.159722222197</v>
      </c>
      <c r="B912" s="10">
        <v>45355</v>
      </c>
      <c r="C912" s="11">
        <v>2024</v>
      </c>
      <c r="D912" s="11">
        <v>3</v>
      </c>
      <c r="E912" s="11">
        <v>4</v>
      </c>
      <c r="F912" s="11">
        <v>3</v>
      </c>
      <c r="G912" s="11" t="s">
        <v>67</v>
      </c>
      <c r="H912" s="11" t="s">
        <v>53</v>
      </c>
      <c r="I912" s="11">
        <v>40.863430562702902</v>
      </c>
      <c r="J912" s="11">
        <v>-73.705821859542993</v>
      </c>
      <c r="K912" s="11">
        <v>199</v>
      </c>
      <c r="L912" s="11">
        <v>41.931031975183501</v>
      </c>
      <c r="M912" s="11">
        <v>42.3785848226455</v>
      </c>
      <c r="N912" s="11" t="s">
        <v>59</v>
      </c>
      <c r="O912" s="11" t="s">
        <v>58</v>
      </c>
      <c r="P912" s="11">
        <v>0</v>
      </c>
      <c r="Q912" s="11">
        <v>-0.94872689870000604</v>
      </c>
      <c r="R912" s="11">
        <v>92</v>
      </c>
      <c r="S912" s="11">
        <v>34</v>
      </c>
      <c r="T912" s="11">
        <v>385.89492127190903</v>
      </c>
      <c r="U912" s="11">
        <v>6.1149407247112801</v>
      </c>
      <c r="V912" s="11" t="s">
        <v>63</v>
      </c>
    </row>
    <row r="913" spans="1:22" x14ac:dyDescent="0.3">
      <c r="A913" s="9">
        <v>45355.163194444503</v>
      </c>
      <c r="B913" s="10">
        <v>45355</v>
      </c>
      <c r="C913" s="11">
        <v>2024</v>
      </c>
      <c r="D913" s="11">
        <v>3</v>
      </c>
      <c r="E913" s="11">
        <v>4</v>
      </c>
      <c r="F913" s="11">
        <v>3</v>
      </c>
      <c r="G913" s="11" t="s">
        <v>67</v>
      </c>
      <c r="H913" s="11" t="s">
        <v>53</v>
      </c>
      <c r="I913" s="11">
        <v>40.7749092385368</v>
      </c>
      <c r="J913" s="11">
        <v>-73.887336021410505</v>
      </c>
      <c r="K913" s="11">
        <v>260</v>
      </c>
      <c r="L913" s="11">
        <v>70.431903017707498</v>
      </c>
      <c r="M913" s="11">
        <v>89.656086485283495</v>
      </c>
      <c r="N913" s="11" t="s">
        <v>54</v>
      </c>
      <c r="O913" s="11" t="s">
        <v>58</v>
      </c>
      <c r="P913" s="11">
        <v>0</v>
      </c>
      <c r="Q913" s="11">
        <v>0.51920282563100995</v>
      </c>
      <c r="R913" s="11">
        <v>82</v>
      </c>
      <c r="S913" s="11">
        <v>14</v>
      </c>
      <c r="T913" s="11">
        <v>420.74316300523901</v>
      </c>
      <c r="U913" s="11">
        <v>17.9342738420976</v>
      </c>
      <c r="V913" s="11" t="s">
        <v>56</v>
      </c>
    </row>
    <row r="914" spans="1:22" x14ac:dyDescent="0.3">
      <c r="A914" s="9">
        <v>45355.166666666701</v>
      </c>
      <c r="B914" s="10">
        <v>45355</v>
      </c>
      <c r="C914" s="11">
        <v>2024</v>
      </c>
      <c r="D914" s="11">
        <v>3</v>
      </c>
      <c r="E914" s="11">
        <v>4</v>
      </c>
      <c r="F914" s="11">
        <v>4</v>
      </c>
      <c r="G914" s="11" t="s">
        <v>67</v>
      </c>
      <c r="H914" s="11" t="s">
        <v>53</v>
      </c>
      <c r="I914" s="11">
        <v>40.641269841350699</v>
      </c>
      <c r="J914" s="11">
        <v>-73.839210362954901</v>
      </c>
      <c r="K914" s="11">
        <v>294</v>
      </c>
      <c r="L914" s="11">
        <v>16.947145847969601</v>
      </c>
      <c r="M914" s="11">
        <v>90.337826842883203</v>
      </c>
      <c r="N914" s="11" t="s">
        <v>59</v>
      </c>
      <c r="O914" s="11" t="s">
        <v>58</v>
      </c>
      <c r="P914" s="11">
        <v>0</v>
      </c>
      <c r="Q914" s="11">
        <v>-0.97505769508088003</v>
      </c>
      <c r="R914" s="11">
        <v>2</v>
      </c>
      <c r="S914" s="11">
        <v>35</v>
      </c>
      <c r="T914" s="11">
        <v>92.779235826255899</v>
      </c>
      <c r="U914" s="11">
        <v>6.9243376042127203</v>
      </c>
      <c r="V914" s="11" t="s">
        <v>56</v>
      </c>
    </row>
    <row r="915" spans="1:22" x14ac:dyDescent="0.3">
      <c r="A915" s="9">
        <v>45355.170138888898</v>
      </c>
      <c r="B915" s="10">
        <v>45355</v>
      </c>
      <c r="C915" s="11">
        <v>2024</v>
      </c>
      <c r="D915" s="11">
        <v>3</v>
      </c>
      <c r="E915" s="11">
        <v>4</v>
      </c>
      <c r="F915" s="11">
        <v>4</v>
      </c>
      <c r="G915" s="11" t="s">
        <v>67</v>
      </c>
      <c r="H915" s="11" t="s">
        <v>53</v>
      </c>
      <c r="I915" s="11">
        <v>40.7415234070099</v>
      </c>
      <c r="J915" s="11">
        <v>-73.848732243693505</v>
      </c>
      <c r="K915" s="11">
        <v>120</v>
      </c>
      <c r="L915" s="11">
        <v>28.5148909441399</v>
      </c>
      <c r="M915" s="11">
        <v>16.159090695166501</v>
      </c>
      <c r="N915" s="11" t="s">
        <v>59</v>
      </c>
      <c r="O915" s="11" t="s">
        <v>61</v>
      </c>
      <c r="P915" s="11">
        <v>0</v>
      </c>
      <c r="Q915" s="11">
        <v>-0.73147124680694198</v>
      </c>
      <c r="R915" s="11">
        <v>46</v>
      </c>
      <c r="S915" s="11">
        <v>5</v>
      </c>
      <c r="T915" s="11">
        <v>241.29910141232401</v>
      </c>
      <c r="U915" s="11">
        <v>11.6592059679634</v>
      </c>
      <c r="V915" s="11" t="s">
        <v>63</v>
      </c>
    </row>
    <row r="916" spans="1:22" x14ac:dyDescent="0.3">
      <c r="A916" s="9">
        <v>45355.173611111102</v>
      </c>
      <c r="B916" s="10">
        <v>45355</v>
      </c>
      <c r="C916" s="11">
        <v>2024</v>
      </c>
      <c r="D916" s="11">
        <v>3</v>
      </c>
      <c r="E916" s="11">
        <v>4</v>
      </c>
      <c r="F916" s="11">
        <v>4</v>
      </c>
      <c r="G916" s="11" t="s">
        <v>67</v>
      </c>
      <c r="H916" s="11" t="s">
        <v>53</v>
      </c>
      <c r="I916" s="11">
        <v>40.886408659412297</v>
      </c>
      <c r="J916" s="11">
        <v>-73.955459489593395</v>
      </c>
      <c r="K916" s="11">
        <v>102</v>
      </c>
      <c r="L916" s="11">
        <v>18.003139294962399</v>
      </c>
      <c r="M916" s="11">
        <v>62.487444216969998</v>
      </c>
      <c r="N916" s="11" t="s">
        <v>54</v>
      </c>
      <c r="O916" s="11" t="s">
        <v>60</v>
      </c>
      <c r="P916" s="11">
        <v>1</v>
      </c>
      <c r="Q916" s="11">
        <v>-5.09713317855333E-2</v>
      </c>
      <c r="R916" s="11">
        <v>38</v>
      </c>
      <c r="S916" s="11">
        <v>12</v>
      </c>
      <c r="T916" s="11">
        <v>290.22159784059397</v>
      </c>
      <c r="U916" s="11">
        <v>15.0890860724005</v>
      </c>
      <c r="V916" s="11" t="s">
        <v>56</v>
      </c>
    </row>
    <row r="917" spans="1:22" x14ac:dyDescent="0.3">
      <c r="A917" s="9">
        <v>45355.177083333299</v>
      </c>
      <c r="B917" s="10">
        <v>45355</v>
      </c>
      <c r="C917" s="11">
        <v>2024</v>
      </c>
      <c r="D917" s="11">
        <v>3</v>
      </c>
      <c r="E917" s="11">
        <v>4</v>
      </c>
      <c r="F917" s="11">
        <v>4</v>
      </c>
      <c r="G917" s="11" t="s">
        <v>67</v>
      </c>
      <c r="H917" s="11" t="s">
        <v>53</v>
      </c>
      <c r="I917" s="11">
        <v>40.844509321842999</v>
      </c>
      <c r="J917" s="11">
        <v>-73.844815635180694</v>
      </c>
      <c r="K917" s="11">
        <v>290</v>
      </c>
      <c r="L917" s="11">
        <v>64.606910236893498</v>
      </c>
      <c r="M917" s="11">
        <v>54.6643320059178</v>
      </c>
      <c r="N917" s="11" t="s">
        <v>54</v>
      </c>
      <c r="O917" s="11" t="s">
        <v>58</v>
      </c>
      <c r="P917" s="11">
        <v>0</v>
      </c>
      <c r="Q917" s="11">
        <v>0.37993849175976802</v>
      </c>
      <c r="R917" s="11">
        <v>41</v>
      </c>
      <c r="S917" s="11">
        <v>35</v>
      </c>
      <c r="T917" s="11">
        <v>332.95667974938402</v>
      </c>
      <c r="U917" s="11">
        <v>27.087591795094799</v>
      </c>
      <c r="V917" s="11" t="s">
        <v>56</v>
      </c>
    </row>
    <row r="918" spans="1:22" x14ac:dyDescent="0.3">
      <c r="A918" s="9">
        <v>45355.180555555598</v>
      </c>
      <c r="B918" s="10">
        <v>45355</v>
      </c>
      <c r="C918" s="11">
        <v>2024</v>
      </c>
      <c r="D918" s="11">
        <v>3</v>
      </c>
      <c r="E918" s="11">
        <v>4</v>
      </c>
      <c r="F918" s="11">
        <v>4</v>
      </c>
      <c r="G918" s="11" t="s">
        <v>67</v>
      </c>
      <c r="H918" s="11" t="s">
        <v>53</v>
      </c>
      <c r="I918" s="11">
        <v>40.615110002471603</v>
      </c>
      <c r="J918" s="11">
        <v>-73.720114739127894</v>
      </c>
      <c r="K918" s="11">
        <v>123</v>
      </c>
      <c r="L918" s="11">
        <v>23.197484885333601</v>
      </c>
      <c r="M918" s="11">
        <v>72.7991820037564</v>
      </c>
      <c r="N918" s="11" t="s">
        <v>57</v>
      </c>
      <c r="O918" s="11" t="s">
        <v>60</v>
      </c>
      <c r="P918" s="11">
        <v>0</v>
      </c>
      <c r="Q918" s="11">
        <v>0.19324042277082701</v>
      </c>
      <c r="R918" s="11">
        <v>57</v>
      </c>
      <c r="S918" s="11">
        <v>45</v>
      </c>
      <c r="T918" s="11">
        <v>222.83914131308501</v>
      </c>
      <c r="U918" s="11">
        <v>15.6045029480798</v>
      </c>
      <c r="V918" s="11" t="s">
        <v>63</v>
      </c>
    </row>
    <row r="919" spans="1:22" x14ac:dyDescent="0.3">
      <c r="A919" s="9">
        <v>45355.184027777803</v>
      </c>
      <c r="B919" s="10">
        <v>45355</v>
      </c>
      <c r="C919" s="11">
        <v>2024</v>
      </c>
      <c r="D919" s="11">
        <v>3</v>
      </c>
      <c r="E919" s="11">
        <v>4</v>
      </c>
      <c r="F919" s="11">
        <v>4</v>
      </c>
      <c r="G919" s="11" t="s">
        <v>67</v>
      </c>
      <c r="H919" s="11" t="s">
        <v>53</v>
      </c>
      <c r="I919" s="11">
        <v>40.699781476702697</v>
      </c>
      <c r="J919" s="11">
        <v>-73.971911720235198</v>
      </c>
      <c r="K919" s="11">
        <v>100</v>
      </c>
      <c r="L919" s="11">
        <v>45.332424967014397</v>
      </c>
      <c r="M919" s="11">
        <v>12.3173335716723</v>
      </c>
      <c r="N919" s="11" t="s">
        <v>57</v>
      </c>
      <c r="O919" s="11" t="s">
        <v>61</v>
      </c>
      <c r="P919" s="11">
        <v>0</v>
      </c>
      <c r="Q919" s="11">
        <v>-0.61881852353376998</v>
      </c>
      <c r="R919" s="11">
        <v>67</v>
      </c>
      <c r="S919" s="11">
        <v>20</v>
      </c>
      <c r="T919" s="11">
        <v>436.38121616625602</v>
      </c>
      <c r="U919" s="11">
        <v>28.059112611574399</v>
      </c>
      <c r="V919" s="11" t="s">
        <v>62</v>
      </c>
    </row>
    <row r="920" spans="1:22" x14ac:dyDescent="0.3">
      <c r="A920" s="9">
        <v>45355.1875</v>
      </c>
      <c r="B920" s="10">
        <v>45355</v>
      </c>
      <c r="C920" s="11">
        <v>2024</v>
      </c>
      <c r="D920" s="11">
        <v>3</v>
      </c>
      <c r="E920" s="11">
        <v>4</v>
      </c>
      <c r="F920" s="11">
        <v>4</v>
      </c>
      <c r="G920" s="11" t="s">
        <v>67</v>
      </c>
      <c r="H920" s="11" t="s">
        <v>53</v>
      </c>
      <c r="I920" s="11">
        <v>40.820513549678402</v>
      </c>
      <c r="J920" s="11">
        <v>-73.873548945594806</v>
      </c>
      <c r="K920" s="11">
        <v>265</v>
      </c>
      <c r="L920" s="11">
        <v>71.818255531112897</v>
      </c>
      <c r="M920" s="11">
        <v>95.594450718508696</v>
      </c>
      <c r="N920" s="11" t="s">
        <v>54</v>
      </c>
      <c r="O920" s="11" t="s">
        <v>55</v>
      </c>
      <c r="P920" s="11">
        <v>1</v>
      </c>
      <c r="Q920" s="11">
        <v>-0.39622320304417902</v>
      </c>
      <c r="R920" s="11">
        <v>3</v>
      </c>
      <c r="S920" s="11">
        <v>23</v>
      </c>
      <c r="T920" s="11">
        <v>87.640369597245197</v>
      </c>
      <c r="U920" s="11">
        <v>5.8715232522475898</v>
      </c>
      <c r="V920" s="11" t="s">
        <v>56</v>
      </c>
    </row>
    <row r="921" spans="1:22" x14ac:dyDescent="0.3">
      <c r="A921" s="9">
        <v>45355.190972222197</v>
      </c>
      <c r="B921" s="10">
        <v>45355</v>
      </c>
      <c r="C921" s="11">
        <v>2024</v>
      </c>
      <c r="D921" s="11">
        <v>3</v>
      </c>
      <c r="E921" s="11">
        <v>4</v>
      </c>
      <c r="F921" s="11">
        <v>4</v>
      </c>
      <c r="G921" s="11" t="s">
        <v>67</v>
      </c>
      <c r="H921" s="11" t="s">
        <v>53</v>
      </c>
      <c r="I921" s="11">
        <v>40.660599902252798</v>
      </c>
      <c r="J921" s="11">
        <v>-73.895497293361004</v>
      </c>
      <c r="K921" s="11">
        <v>205</v>
      </c>
      <c r="L921" s="11">
        <v>73.423105290860306</v>
      </c>
      <c r="M921" s="11">
        <v>57.139229756821003</v>
      </c>
      <c r="N921" s="11" t="s">
        <v>54</v>
      </c>
      <c r="O921" s="11" t="s">
        <v>61</v>
      </c>
      <c r="P921" s="11">
        <v>0</v>
      </c>
      <c r="Q921" s="11">
        <v>-0.95936071187273997</v>
      </c>
      <c r="R921" s="11">
        <v>44</v>
      </c>
      <c r="S921" s="11">
        <v>30</v>
      </c>
      <c r="T921" s="11">
        <v>188.180513846547</v>
      </c>
      <c r="U921" s="11">
        <v>24.787106636577398</v>
      </c>
      <c r="V921" s="11" t="s">
        <v>56</v>
      </c>
    </row>
    <row r="922" spans="1:22" x14ac:dyDescent="0.3">
      <c r="A922" s="9">
        <v>45355.194444444503</v>
      </c>
      <c r="B922" s="10">
        <v>45355</v>
      </c>
      <c r="C922" s="11">
        <v>2024</v>
      </c>
      <c r="D922" s="11">
        <v>3</v>
      </c>
      <c r="E922" s="11">
        <v>4</v>
      </c>
      <c r="F922" s="11">
        <v>4</v>
      </c>
      <c r="G922" s="11" t="s">
        <v>67</v>
      </c>
      <c r="H922" s="11" t="s">
        <v>53</v>
      </c>
      <c r="I922" s="11">
        <v>40.716172526753503</v>
      </c>
      <c r="J922" s="11">
        <v>-73.979252654458705</v>
      </c>
      <c r="K922" s="11">
        <v>104</v>
      </c>
      <c r="L922" s="11">
        <v>11.087478041825999</v>
      </c>
      <c r="M922" s="11">
        <v>37.826146206252602</v>
      </c>
      <c r="N922" s="11" t="s">
        <v>57</v>
      </c>
      <c r="O922" s="11" t="s">
        <v>58</v>
      </c>
      <c r="P922" s="11">
        <v>0</v>
      </c>
      <c r="Q922" s="11">
        <v>-0.39359637058409502</v>
      </c>
      <c r="R922" s="11">
        <v>47</v>
      </c>
      <c r="S922" s="11">
        <v>22</v>
      </c>
      <c r="T922" s="11">
        <v>97.917773336228606</v>
      </c>
      <c r="U922" s="11">
        <v>15.3961644513192</v>
      </c>
      <c r="V922" s="11" t="s">
        <v>56</v>
      </c>
    </row>
    <row r="923" spans="1:22" x14ac:dyDescent="0.3">
      <c r="A923" s="9">
        <v>45355.197916666701</v>
      </c>
      <c r="B923" s="10">
        <v>45355</v>
      </c>
      <c r="C923" s="11">
        <v>2024</v>
      </c>
      <c r="D923" s="11">
        <v>3</v>
      </c>
      <c r="E923" s="11">
        <v>4</v>
      </c>
      <c r="F923" s="11">
        <v>4</v>
      </c>
      <c r="G923" s="11" t="s">
        <v>67</v>
      </c>
      <c r="H923" s="11" t="s">
        <v>53</v>
      </c>
      <c r="I923" s="11">
        <v>40.649652656890602</v>
      </c>
      <c r="J923" s="11">
        <v>-73.9499667310468</v>
      </c>
      <c r="K923" s="11">
        <v>114</v>
      </c>
      <c r="L923" s="11">
        <v>75.200151676595695</v>
      </c>
      <c r="M923" s="11">
        <v>14.044914284730099</v>
      </c>
      <c r="N923" s="11" t="s">
        <v>57</v>
      </c>
      <c r="O923" s="11" t="s">
        <v>58</v>
      </c>
      <c r="P923" s="11">
        <v>0</v>
      </c>
      <c r="Q923" s="11">
        <v>0.552143732727431</v>
      </c>
      <c r="R923" s="11">
        <v>70</v>
      </c>
      <c r="S923" s="11">
        <v>46</v>
      </c>
      <c r="T923" s="11">
        <v>132.058149065832</v>
      </c>
      <c r="U923" s="11">
        <v>7.0555664231064501</v>
      </c>
      <c r="V923" s="11" t="s">
        <v>63</v>
      </c>
    </row>
    <row r="924" spans="1:22" x14ac:dyDescent="0.3">
      <c r="A924" s="9">
        <v>45355.201388888898</v>
      </c>
      <c r="B924" s="10">
        <v>45355</v>
      </c>
      <c r="C924" s="11">
        <v>2024</v>
      </c>
      <c r="D924" s="11">
        <v>3</v>
      </c>
      <c r="E924" s="11">
        <v>4</v>
      </c>
      <c r="F924" s="11">
        <v>4</v>
      </c>
      <c r="G924" s="11" t="s">
        <v>67</v>
      </c>
      <c r="H924" s="11" t="s">
        <v>53</v>
      </c>
      <c r="I924" s="11">
        <v>40.695000267209899</v>
      </c>
      <c r="J924" s="11">
        <v>-73.874651227736706</v>
      </c>
      <c r="K924" s="11">
        <v>17</v>
      </c>
      <c r="L924" s="11">
        <v>60.922227879286403</v>
      </c>
      <c r="M924" s="11">
        <v>68.122589758761904</v>
      </c>
      <c r="N924" s="11" t="s">
        <v>57</v>
      </c>
      <c r="O924" s="11" t="s">
        <v>60</v>
      </c>
      <c r="P924" s="11">
        <v>0</v>
      </c>
      <c r="Q924" s="11">
        <v>8.1583974336488702E-2</v>
      </c>
      <c r="R924" s="11">
        <v>45</v>
      </c>
      <c r="S924" s="11">
        <v>30</v>
      </c>
      <c r="T924" s="11">
        <v>201.17636501112699</v>
      </c>
      <c r="U924" s="11">
        <v>12.2670302323258</v>
      </c>
      <c r="V924" s="11" t="s">
        <v>63</v>
      </c>
    </row>
    <row r="925" spans="1:22" x14ac:dyDescent="0.3">
      <c r="A925" s="9">
        <v>45355.204861111102</v>
      </c>
      <c r="B925" s="10">
        <v>45355</v>
      </c>
      <c r="C925" s="11">
        <v>2024</v>
      </c>
      <c r="D925" s="11">
        <v>3</v>
      </c>
      <c r="E925" s="11">
        <v>4</v>
      </c>
      <c r="F925" s="11">
        <v>4</v>
      </c>
      <c r="G925" s="11" t="s">
        <v>67</v>
      </c>
      <c r="H925" s="11" t="s">
        <v>53</v>
      </c>
      <c r="I925" s="11">
        <v>40.763913567677903</v>
      </c>
      <c r="J925" s="11">
        <v>-73.810225025980102</v>
      </c>
      <c r="K925" s="11">
        <v>176</v>
      </c>
      <c r="L925" s="11">
        <v>23.313525254599899</v>
      </c>
      <c r="M925" s="11">
        <v>42.421045415633102</v>
      </c>
      <c r="N925" s="11" t="s">
        <v>59</v>
      </c>
      <c r="O925" s="11" t="s">
        <v>55</v>
      </c>
      <c r="P925" s="11">
        <v>0</v>
      </c>
      <c r="Q925" s="11">
        <v>-6.2262372908224999E-2</v>
      </c>
      <c r="R925" s="11">
        <v>38</v>
      </c>
      <c r="S925" s="11">
        <v>41</v>
      </c>
      <c r="T925" s="11">
        <v>233.18176426594999</v>
      </c>
      <c r="U925" s="11">
        <v>18.0008503281088</v>
      </c>
      <c r="V925" s="11" t="s">
        <v>63</v>
      </c>
    </row>
    <row r="926" spans="1:22" x14ac:dyDescent="0.3">
      <c r="A926" s="9">
        <v>45355.208333333299</v>
      </c>
      <c r="B926" s="10">
        <v>45355</v>
      </c>
      <c r="C926" s="11">
        <v>2024</v>
      </c>
      <c r="D926" s="11">
        <v>3</v>
      </c>
      <c r="E926" s="11">
        <v>4</v>
      </c>
      <c r="F926" s="11">
        <v>5</v>
      </c>
      <c r="G926" s="11" t="s">
        <v>67</v>
      </c>
      <c r="H926" s="11" t="s">
        <v>53</v>
      </c>
      <c r="I926" s="11">
        <v>40.605692401157299</v>
      </c>
      <c r="J926" s="11">
        <v>-73.920885623418599</v>
      </c>
      <c r="K926" s="11">
        <v>226</v>
      </c>
      <c r="L926" s="11">
        <v>29.946631893851698</v>
      </c>
      <c r="M926" s="11">
        <v>82.234718364314304</v>
      </c>
      <c r="N926" s="11" t="s">
        <v>54</v>
      </c>
      <c r="O926" s="11" t="s">
        <v>58</v>
      </c>
      <c r="P926" s="11">
        <v>0</v>
      </c>
      <c r="Q926" s="11">
        <v>0.49118136402208601</v>
      </c>
      <c r="R926" s="11">
        <v>71</v>
      </c>
      <c r="S926" s="11">
        <v>36</v>
      </c>
      <c r="T926" s="11">
        <v>101.26995072341199</v>
      </c>
      <c r="U926" s="11">
        <v>7.4774137383301698</v>
      </c>
      <c r="V926" s="11" t="s">
        <v>56</v>
      </c>
    </row>
    <row r="927" spans="1:22" x14ac:dyDescent="0.3">
      <c r="A927" s="9">
        <v>45355.211805555598</v>
      </c>
      <c r="B927" s="10">
        <v>45355</v>
      </c>
      <c r="C927" s="11">
        <v>2024</v>
      </c>
      <c r="D927" s="11">
        <v>3</v>
      </c>
      <c r="E927" s="11">
        <v>4</v>
      </c>
      <c r="F927" s="11">
        <v>5</v>
      </c>
      <c r="G927" s="11" t="s">
        <v>67</v>
      </c>
      <c r="H927" s="11" t="s">
        <v>53</v>
      </c>
      <c r="I927" s="11">
        <v>40.709968457588502</v>
      </c>
      <c r="J927" s="11">
        <v>-73.946471539773398</v>
      </c>
      <c r="K927" s="11">
        <v>258</v>
      </c>
      <c r="L927" s="11">
        <v>14.312194026812801</v>
      </c>
      <c r="M927" s="11">
        <v>30.5872828355336</v>
      </c>
      <c r="N927" s="11" t="s">
        <v>57</v>
      </c>
      <c r="O927" s="11" t="s">
        <v>60</v>
      </c>
      <c r="P927" s="11">
        <v>0</v>
      </c>
      <c r="Q927" s="11">
        <v>0.38743588278473901</v>
      </c>
      <c r="R927" s="11">
        <v>41</v>
      </c>
      <c r="S927" s="11">
        <v>3</v>
      </c>
      <c r="T927" s="11">
        <v>85.365452532109302</v>
      </c>
      <c r="U927" s="11">
        <v>14.5173795598708</v>
      </c>
      <c r="V927" s="11" t="s">
        <v>56</v>
      </c>
    </row>
    <row r="928" spans="1:22" x14ac:dyDescent="0.3">
      <c r="A928" s="9">
        <v>45355.215277777803</v>
      </c>
      <c r="B928" s="10">
        <v>45355</v>
      </c>
      <c r="C928" s="11">
        <v>2024</v>
      </c>
      <c r="D928" s="11">
        <v>3</v>
      </c>
      <c r="E928" s="11">
        <v>4</v>
      </c>
      <c r="F928" s="11">
        <v>5</v>
      </c>
      <c r="G928" s="11" t="s">
        <v>67</v>
      </c>
      <c r="H928" s="11" t="s">
        <v>53</v>
      </c>
      <c r="I928" s="11">
        <v>40.640331866393602</v>
      </c>
      <c r="J928" s="11">
        <v>-73.934938255164994</v>
      </c>
      <c r="K928" s="11">
        <v>47</v>
      </c>
      <c r="L928" s="11">
        <v>5.8186391099875197</v>
      </c>
      <c r="M928" s="11">
        <v>28.687211287460901</v>
      </c>
      <c r="N928" s="11" t="s">
        <v>59</v>
      </c>
      <c r="O928" s="11" t="s">
        <v>61</v>
      </c>
      <c r="P928" s="11">
        <v>0</v>
      </c>
      <c r="Q928" s="11">
        <v>-0.99915695289683903</v>
      </c>
      <c r="R928" s="11">
        <v>32</v>
      </c>
      <c r="S928" s="11">
        <v>22</v>
      </c>
      <c r="T928" s="11">
        <v>361.73497284648198</v>
      </c>
      <c r="U928" s="11">
        <v>6.2989575110070799</v>
      </c>
      <c r="V928" s="11" t="s">
        <v>56</v>
      </c>
    </row>
    <row r="929" spans="1:22" x14ac:dyDescent="0.3">
      <c r="A929" s="9">
        <v>45355.21875</v>
      </c>
      <c r="B929" s="10">
        <v>45355</v>
      </c>
      <c r="C929" s="11">
        <v>2024</v>
      </c>
      <c r="D929" s="11">
        <v>3</v>
      </c>
      <c r="E929" s="11">
        <v>4</v>
      </c>
      <c r="F929" s="11">
        <v>5</v>
      </c>
      <c r="G929" s="11" t="s">
        <v>67</v>
      </c>
      <c r="H929" s="11" t="s">
        <v>53</v>
      </c>
      <c r="I929" s="11">
        <v>40.855360268851499</v>
      </c>
      <c r="J929" s="11">
        <v>-73.762262885878698</v>
      </c>
      <c r="K929" s="11">
        <v>66</v>
      </c>
      <c r="L929" s="11">
        <v>28.4984118445206</v>
      </c>
      <c r="M929" s="11">
        <v>98.988875617467599</v>
      </c>
      <c r="N929" s="11" t="s">
        <v>57</v>
      </c>
      <c r="O929" s="11" t="s">
        <v>61</v>
      </c>
      <c r="P929" s="11">
        <v>0</v>
      </c>
      <c r="Q929" s="11">
        <v>0.23078822055498499</v>
      </c>
      <c r="R929" s="11">
        <v>34</v>
      </c>
      <c r="S929" s="11">
        <v>28</v>
      </c>
      <c r="T929" s="11">
        <v>421.65642502721801</v>
      </c>
      <c r="U929" s="11">
        <v>18.7597909827007</v>
      </c>
      <c r="V929" s="11" t="s">
        <v>56</v>
      </c>
    </row>
    <row r="930" spans="1:22" x14ac:dyDescent="0.3">
      <c r="A930" s="9">
        <v>45355.222222222197</v>
      </c>
      <c r="B930" s="10">
        <v>45355</v>
      </c>
      <c r="C930" s="11">
        <v>2024</v>
      </c>
      <c r="D930" s="11">
        <v>3</v>
      </c>
      <c r="E930" s="11">
        <v>4</v>
      </c>
      <c r="F930" s="11">
        <v>5</v>
      </c>
      <c r="G930" s="11" t="s">
        <v>67</v>
      </c>
      <c r="H930" s="11" t="s">
        <v>53</v>
      </c>
      <c r="I930" s="11">
        <v>40.687605676103502</v>
      </c>
      <c r="J930" s="11">
        <v>-73.902543987548896</v>
      </c>
      <c r="K930" s="11">
        <v>144</v>
      </c>
      <c r="L930" s="11">
        <v>43.723643364307698</v>
      </c>
      <c r="M930" s="11">
        <v>30.030377114077499</v>
      </c>
      <c r="N930" s="11" t="s">
        <v>54</v>
      </c>
      <c r="O930" s="11" t="s">
        <v>61</v>
      </c>
      <c r="P930" s="11">
        <v>0</v>
      </c>
      <c r="Q930" s="11">
        <v>0.75351010108738703</v>
      </c>
      <c r="R930" s="11">
        <v>92</v>
      </c>
      <c r="S930" s="11">
        <v>15</v>
      </c>
      <c r="T930" s="11">
        <v>205.337146681852</v>
      </c>
      <c r="U930" s="11">
        <v>6.0046352893536401</v>
      </c>
      <c r="V930" s="11" t="s">
        <v>63</v>
      </c>
    </row>
    <row r="931" spans="1:22" x14ac:dyDescent="0.3">
      <c r="A931" s="9">
        <v>45355.225694444503</v>
      </c>
      <c r="B931" s="10">
        <v>45355</v>
      </c>
      <c r="C931" s="11">
        <v>2024</v>
      </c>
      <c r="D931" s="11">
        <v>3</v>
      </c>
      <c r="E931" s="11">
        <v>4</v>
      </c>
      <c r="F931" s="11">
        <v>5</v>
      </c>
      <c r="G931" s="11" t="s">
        <v>67</v>
      </c>
      <c r="H931" s="11" t="s">
        <v>53</v>
      </c>
      <c r="I931" s="11">
        <v>40.845124187512297</v>
      </c>
      <c r="J931" s="11">
        <v>-73.852969467032906</v>
      </c>
      <c r="K931" s="11">
        <v>71</v>
      </c>
      <c r="L931" s="11">
        <v>6.4404262701691799</v>
      </c>
      <c r="M931" s="11">
        <v>87.114789218235799</v>
      </c>
      <c r="N931" s="11" t="s">
        <v>59</v>
      </c>
      <c r="O931" s="11" t="s">
        <v>60</v>
      </c>
      <c r="P931" s="11">
        <v>0</v>
      </c>
      <c r="Q931" s="11">
        <v>-0.308083082695287</v>
      </c>
      <c r="R931" s="11">
        <v>84</v>
      </c>
      <c r="S931" s="11">
        <v>18</v>
      </c>
      <c r="T931" s="11">
        <v>57.149224968516997</v>
      </c>
      <c r="U931" s="11">
        <v>25.779668367628499</v>
      </c>
      <c r="V931" s="11" t="s">
        <v>56</v>
      </c>
    </row>
    <row r="932" spans="1:22" x14ac:dyDescent="0.3">
      <c r="A932" s="9">
        <v>45355.229166666701</v>
      </c>
      <c r="B932" s="10">
        <v>45355</v>
      </c>
      <c r="C932" s="11">
        <v>2024</v>
      </c>
      <c r="D932" s="11">
        <v>3</v>
      </c>
      <c r="E932" s="11">
        <v>4</v>
      </c>
      <c r="F932" s="11">
        <v>5</v>
      </c>
      <c r="G932" s="11" t="s">
        <v>67</v>
      </c>
      <c r="H932" s="11" t="s">
        <v>53</v>
      </c>
      <c r="I932" s="11">
        <v>40.744860398756998</v>
      </c>
      <c r="J932" s="11">
        <v>-73.786909539976605</v>
      </c>
      <c r="K932" s="11">
        <v>145</v>
      </c>
      <c r="L932" s="11">
        <v>52.167252581414097</v>
      </c>
      <c r="M932" s="11">
        <v>82.777751001235899</v>
      </c>
      <c r="N932" s="11" t="s">
        <v>54</v>
      </c>
      <c r="O932" s="11" t="s">
        <v>60</v>
      </c>
      <c r="P932" s="11">
        <v>0</v>
      </c>
      <c r="Q932" s="11">
        <v>0.82134428396189496</v>
      </c>
      <c r="R932" s="11">
        <v>15</v>
      </c>
      <c r="S932" s="11">
        <v>15</v>
      </c>
      <c r="T932" s="11">
        <v>123.790604929735</v>
      </c>
      <c r="U932" s="11">
        <v>8.3688133696915195</v>
      </c>
      <c r="V932" s="11" t="s">
        <v>56</v>
      </c>
    </row>
    <row r="933" spans="1:22" x14ac:dyDescent="0.3">
      <c r="A933" s="9">
        <v>45355.232638888898</v>
      </c>
      <c r="B933" s="10">
        <v>45355</v>
      </c>
      <c r="C933" s="11">
        <v>2024</v>
      </c>
      <c r="D933" s="11">
        <v>3</v>
      </c>
      <c r="E933" s="11">
        <v>4</v>
      </c>
      <c r="F933" s="11">
        <v>5</v>
      </c>
      <c r="G933" s="11" t="s">
        <v>67</v>
      </c>
      <c r="H933" s="11" t="s">
        <v>53</v>
      </c>
      <c r="I933" s="11">
        <v>40.810206993575498</v>
      </c>
      <c r="J933" s="11">
        <v>-73.801381803745997</v>
      </c>
      <c r="K933" s="11">
        <v>95</v>
      </c>
      <c r="L933" s="11">
        <v>63.345504079495697</v>
      </c>
      <c r="M933" s="11">
        <v>43.545704288049102</v>
      </c>
      <c r="N933" s="11" t="s">
        <v>54</v>
      </c>
      <c r="O933" s="11" t="s">
        <v>58</v>
      </c>
      <c r="P933" s="11">
        <v>0</v>
      </c>
      <c r="Q933" s="11">
        <v>0.84999252037606099</v>
      </c>
      <c r="R933" s="11">
        <v>9</v>
      </c>
      <c r="S933" s="11">
        <v>17</v>
      </c>
      <c r="T933" s="11">
        <v>228.24978609202199</v>
      </c>
      <c r="U933" s="11">
        <v>15.7555348333164</v>
      </c>
      <c r="V933" s="11" t="s">
        <v>62</v>
      </c>
    </row>
    <row r="934" spans="1:22" x14ac:dyDescent="0.3">
      <c r="A934" s="9">
        <v>45355.236111111102</v>
      </c>
      <c r="B934" s="10">
        <v>45355</v>
      </c>
      <c r="C934" s="11">
        <v>2024</v>
      </c>
      <c r="D934" s="11">
        <v>3</v>
      </c>
      <c r="E934" s="11">
        <v>4</v>
      </c>
      <c r="F934" s="11">
        <v>5</v>
      </c>
      <c r="G934" s="11" t="s">
        <v>67</v>
      </c>
      <c r="H934" s="11" t="s">
        <v>53</v>
      </c>
      <c r="I934" s="11">
        <v>40.876886535076203</v>
      </c>
      <c r="J934" s="11">
        <v>-73.721726967323704</v>
      </c>
      <c r="K934" s="11">
        <v>174</v>
      </c>
      <c r="L934" s="11">
        <v>53.517880503266397</v>
      </c>
      <c r="M934" s="11">
        <v>54.650261756334302</v>
      </c>
      <c r="N934" s="11" t="s">
        <v>59</v>
      </c>
      <c r="O934" s="11" t="s">
        <v>58</v>
      </c>
      <c r="P934" s="11">
        <v>0</v>
      </c>
      <c r="Q934" s="11">
        <v>0.40282313699088002</v>
      </c>
      <c r="R934" s="11">
        <v>31</v>
      </c>
      <c r="S934" s="11">
        <v>46</v>
      </c>
      <c r="T934" s="11">
        <v>69.720042718710801</v>
      </c>
      <c r="U934" s="11">
        <v>18.459054127341201</v>
      </c>
      <c r="V934" s="11" t="s">
        <v>63</v>
      </c>
    </row>
    <row r="935" spans="1:22" x14ac:dyDescent="0.3">
      <c r="A935" s="9">
        <v>45355.239583333299</v>
      </c>
      <c r="B935" s="10">
        <v>45355</v>
      </c>
      <c r="C935" s="11">
        <v>2024</v>
      </c>
      <c r="D935" s="11">
        <v>3</v>
      </c>
      <c r="E935" s="11">
        <v>4</v>
      </c>
      <c r="F935" s="11">
        <v>5</v>
      </c>
      <c r="G935" s="11" t="s">
        <v>67</v>
      </c>
      <c r="H935" s="11" t="s">
        <v>53</v>
      </c>
      <c r="I935" s="11">
        <v>40.637033543853001</v>
      </c>
      <c r="J935" s="11">
        <v>-73.904099907458502</v>
      </c>
      <c r="K935" s="11">
        <v>64</v>
      </c>
      <c r="L935" s="11">
        <v>51.587282285644299</v>
      </c>
      <c r="M935" s="11">
        <v>19.323282034002599</v>
      </c>
      <c r="N935" s="11" t="s">
        <v>59</v>
      </c>
      <c r="O935" s="11" t="s">
        <v>58</v>
      </c>
      <c r="P935" s="11">
        <v>0</v>
      </c>
      <c r="Q935" s="11">
        <v>0.68550755696417898</v>
      </c>
      <c r="R935" s="11">
        <v>80</v>
      </c>
      <c r="S935" s="11">
        <v>7</v>
      </c>
      <c r="T935" s="11">
        <v>463.06475800163702</v>
      </c>
      <c r="U935" s="11">
        <v>14.1737267962774</v>
      </c>
      <c r="V935" s="11" t="s">
        <v>62</v>
      </c>
    </row>
    <row r="936" spans="1:22" x14ac:dyDescent="0.3">
      <c r="A936" s="9">
        <v>45355.243055555598</v>
      </c>
      <c r="B936" s="10">
        <v>45355</v>
      </c>
      <c r="C936" s="11">
        <v>2024</v>
      </c>
      <c r="D936" s="11">
        <v>3</v>
      </c>
      <c r="E936" s="11">
        <v>4</v>
      </c>
      <c r="F936" s="11">
        <v>5</v>
      </c>
      <c r="G936" s="11" t="s">
        <v>67</v>
      </c>
      <c r="H936" s="11" t="s">
        <v>53</v>
      </c>
      <c r="I936" s="11">
        <v>40.837001842990801</v>
      </c>
      <c r="J936" s="11">
        <v>-73.848376672325102</v>
      </c>
      <c r="K936" s="11">
        <v>188</v>
      </c>
      <c r="L936" s="11">
        <v>68.696864381356704</v>
      </c>
      <c r="M936" s="11">
        <v>63.606112898313398</v>
      </c>
      <c r="N936" s="11" t="s">
        <v>59</v>
      </c>
      <c r="O936" s="11" t="s">
        <v>61</v>
      </c>
      <c r="P936" s="11">
        <v>1</v>
      </c>
      <c r="Q936" s="11">
        <v>0.13314042216192801</v>
      </c>
      <c r="R936" s="11">
        <v>85</v>
      </c>
      <c r="S936" s="11">
        <v>14</v>
      </c>
      <c r="T936" s="11">
        <v>80.211079667290306</v>
      </c>
      <c r="U936" s="11">
        <v>17.5638284763141</v>
      </c>
      <c r="V936" s="11" t="s">
        <v>56</v>
      </c>
    </row>
    <row r="937" spans="1:22" x14ac:dyDescent="0.3">
      <c r="A937" s="9">
        <v>45355.246527777803</v>
      </c>
      <c r="B937" s="10">
        <v>45355</v>
      </c>
      <c r="C937" s="11">
        <v>2024</v>
      </c>
      <c r="D937" s="11">
        <v>3</v>
      </c>
      <c r="E937" s="11">
        <v>4</v>
      </c>
      <c r="F937" s="11">
        <v>5</v>
      </c>
      <c r="G937" s="11" t="s">
        <v>67</v>
      </c>
      <c r="H937" s="11" t="s">
        <v>53</v>
      </c>
      <c r="I937" s="11">
        <v>40.653685782433698</v>
      </c>
      <c r="J937" s="11">
        <v>-73.773808348406604</v>
      </c>
      <c r="K937" s="11">
        <v>229</v>
      </c>
      <c r="L937" s="11">
        <v>51.461940123079103</v>
      </c>
      <c r="M937" s="11">
        <v>54.621173687488103</v>
      </c>
      <c r="N937" s="11" t="s">
        <v>59</v>
      </c>
      <c r="O937" s="11" t="s">
        <v>55</v>
      </c>
      <c r="P937" s="11">
        <v>0</v>
      </c>
      <c r="Q937" s="11">
        <v>-0.45215647141552101</v>
      </c>
      <c r="R937" s="11">
        <v>83</v>
      </c>
      <c r="S937" s="11">
        <v>26</v>
      </c>
      <c r="T937" s="11">
        <v>65.733836577669393</v>
      </c>
      <c r="U937" s="11">
        <v>12.7904739123975</v>
      </c>
      <c r="V937" s="11" t="s">
        <v>56</v>
      </c>
    </row>
    <row r="938" spans="1:22" x14ac:dyDescent="0.3">
      <c r="A938" s="9">
        <v>45355.25</v>
      </c>
      <c r="B938" s="10">
        <v>45355</v>
      </c>
      <c r="C938" s="11">
        <v>2024</v>
      </c>
      <c r="D938" s="11">
        <v>3</v>
      </c>
      <c r="E938" s="11">
        <v>4</v>
      </c>
      <c r="F938" s="11">
        <v>6</v>
      </c>
      <c r="G938" s="11" t="s">
        <v>67</v>
      </c>
      <c r="H938" s="11" t="s">
        <v>53</v>
      </c>
      <c r="I938" s="11">
        <v>40.7219219806612</v>
      </c>
      <c r="J938" s="11">
        <v>-73.987313937108894</v>
      </c>
      <c r="K938" s="11">
        <v>184</v>
      </c>
      <c r="L938" s="11">
        <v>57.005228504655697</v>
      </c>
      <c r="M938" s="11">
        <v>57.237872024934703</v>
      </c>
      <c r="N938" s="11" t="s">
        <v>54</v>
      </c>
      <c r="O938" s="11" t="s">
        <v>55</v>
      </c>
      <c r="P938" s="11">
        <v>0</v>
      </c>
      <c r="Q938" s="11">
        <v>0.89706102242484298</v>
      </c>
      <c r="R938" s="11">
        <v>68</v>
      </c>
      <c r="S938" s="11">
        <v>30</v>
      </c>
      <c r="T938" s="11">
        <v>465.498166096793</v>
      </c>
      <c r="U938" s="11">
        <v>9.9781477961363798</v>
      </c>
      <c r="V938" s="11" t="s">
        <v>63</v>
      </c>
    </row>
    <row r="939" spans="1:22" x14ac:dyDescent="0.3">
      <c r="A939" s="9">
        <v>45355.253472222197</v>
      </c>
      <c r="B939" s="10">
        <v>45355</v>
      </c>
      <c r="C939" s="11">
        <v>2024</v>
      </c>
      <c r="D939" s="11">
        <v>3</v>
      </c>
      <c r="E939" s="11">
        <v>4</v>
      </c>
      <c r="F939" s="11">
        <v>6</v>
      </c>
      <c r="G939" s="11" t="s">
        <v>67</v>
      </c>
      <c r="H939" s="11" t="s">
        <v>53</v>
      </c>
      <c r="I939" s="11">
        <v>40.7766113474867</v>
      </c>
      <c r="J939" s="11">
        <v>-73.866924865403504</v>
      </c>
      <c r="K939" s="11">
        <v>187</v>
      </c>
      <c r="L939" s="11">
        <v>71.608976017381906</v>
      </c>
      <c r="M939" s="11">
        <v>89.073497666209093</v>
      </c>
      <c r="N939" s="11" t="s">
        <v>54</v>
      </c>
      <c r="O939" s="11" t="s">
        <v>60</v>
      </c>
      <c r="P939" s="11">
        <v>0</v>
      </c>
      <c r="Q939" s="11">
        <v>0.74218766277307502</v>
      </c>
      <c r="R939" s="11">
        <v>24</v>
      </c>
      <c r="S939" s="11">
        <v>39</v>
      </c>
      <c r="T939" s="11">
        <v>99.677905612385899</v>
      </c>
      <c r="U939" s="11">
        <v>7.6765294774426103</v>
      </c>
      <c r="V939" s="11" t="s">
        <v>56</v>
      </c>
    </row>
    <row r="940" spans="1:22" x14ac:dyDescent="0.3">
      <c r="A940" s="9">
        <v>45355.256944444503</v>
      </c>
      <c r="B940" s="10">
        <v>45355</v>
      </c>
      <c r="C940" s="11">
        <v>2024</v>
      </c>
      <c r="D940" s="11">
        <v>3</v>
      </c>
      <c r="E940" s="11">
        <v>4</v>
      </c>
      <c r="F940" s="11">
        <v>6</v>
      </c>
      <c r="G940" s="11" t="s">
        <v>67</v>
      </c>
      <c r="H940" s="11" t="s">
        <v>53</v>
      </c>
      <c r="I940" s="11">
        <v>40.703780781877903</v>
      </c>
      <c r="J940" s="11">
        <v>-73.846622902006402</v>
      </c>
      <c r="K940" s="11">
        <v>113</v>
      </c>
      <c r="L940" s="11">
        <v>31.1958709786593</v>
      </c>
      <c r="M940" s="11">
        <v>70.7693050754513</v>
      </c>
      <c r="N940" s="11" t="s">
        <v>57</v>
      </c>
      <c r="O940" s="11" t="s">
        <v>55</v>
      </c>
      <c r="P940" s="11">
        <v>0</v>
      </c>
      <c r="Q940" s="11">
        <v>1.62213556014521E-2</v>
      </c>
      <c r="R940" s="11">
        <v>50</v>
      </c>
      <c r="S940" s="11">
        <v>12</v>
      </c>
      <c r="T940" s="11">
        <v>152.95916819228799</v>
      </c>
      <c r="U940" s="11">
        <v>16.3508992197415</v>
      </c>
      <c r="V940" s="11" t="s">
        <v>63</v>
      </c>
    </row>
    <row r="941" spans="1:22" x14ac:dyDescent="0.3">
      <c r="A941" s="9">
        <v>45355.260416666701</v>
      </c>
      <c r="B941" s="10">
        <v>45355</v>
      </c>
      <c r="C941" s="11">
        <v>2024</v>
      </c>
      <c r="D941" s="11">
        <v>3</v>
      </c>
      <c r="E941" s="11">
        <v>4</v>
      </c>
      <c r="F941" s="11">
        <v>6</v>
      </c>
      <c r="G941" s="11" t="s">
        <v>67</v>
      </c>
      <c r="H941" s="11" t="s">
        <v>53</v>
      </c>
      <c r="I941" s="11">
        <v>40.762293898013397</v>
      </c>
      <c r="J941" s="11">
        <v>-73.941618518396197</v>
      </c>
      <c r="K941" s="11">
        <v>171</v>
      </c>
      <c r="L941" s="11">
        <v>42.488483719820401</v>
      </c>
      <c r="M941" s="11">
        <v>11.2373309367425</v>
      </c>
      <c r="N941" s="11" t="s">
        <v>57</v>
      </c>
      <c r="O941" s="11" t="s">
        <v>55</v>
      </c>
      <c r="P941" s="11">
        <v>0</v>
      </c>
      <c r="Q941" s="11">
        <v>-0.57180954653812099</v>
      </c>
      <c r="R941" s="11">
        <v>46</v>
      </c>
      <c r="S941" s="11">
        <v>9</v>
      </c>
      <c r="T941" s="11">
        <v>284.06928809743403</v>
      </c>
      <c r="U941" s="11">
        <v>21.0321041458777</v>
      </c>
      <c r="V941" s="11" t="s">
        <v>63</v>
      </c>
    </row>
    <row r="942" spans="1:22" x14ac:dyDescent="0.3">
      <c r="A942" s="9">
        <v>45355.263888888898</v>
      </c>
      <c r="B942" s="10">
        <v>45355</v>
      </c>
      <c r="C942" s="11">
        <v>2024</v>
      </c>
      <c r="D942" s="11">
        <v>3</v>
      </c>
      <c r="E942" s="11">
        <v>4</v>
      </c>
      <c r="F942" s="11">
        <v>6</v>
      </c>
      <c r="G942" s="11" t="s">
        <v>67</v>
      </c>
      <c r="H942" s="11" t="s">
        <v>53</v>
      </c>
      <c r="I942" s="11">
        <v>40.7031870988489</v>
      </c>
      <c r="J942" s="11">
        <v>-73.9348347863546</v>
      </c>
      <c r="K942" s="11">
        <v>119</v>
      </c>
      <c r="L942" s="11">
        <v>31.5508084826727</v>
      </c>
      <c r="M942" s="11">
        <v>98.523471993648101</v>
      </c>
      <c r="N942" s="11" t="s">
        <v>57</v>
      </c>
      <c r="O942" s="11" t="s">
        <v>61</v>
      </c>
      <c r="P942" s="11">
        <v>1</v>
      </c>
      <c r="Q942" s="11">
        <v>0.29325226630867801</v>
      </c>
      <c r="R942" s="11">
        <v>40</v>
      </c>
      <c r="S942" s="11">
        <v>2</v>
      </c>
      <c r="T942" s="11">
        <v>428.08295605345597</v>
      </c>
      <c r="U942" s="11">
        <v>14.504574844899</v>
      </c>
      <c r="V942" s="11" t="s">
        <v>56</v>
      </c>
    </row>
    <row r="943" spans="1:22" x14ac:dyDescent="0.3">
      <c r="A943" s="9">
        <v>45355.267361111102</v>
      </c>
      <c r="B943" s="10">
        <v>45355</v>
      </c>
      <c r="C943" s="11">
        <v>2024</v>
      </c>
      <c r="D943" s="11">
        <v>3</v>
      </c>
      <c r="E943" s="11">
        <v>4</v>
      </c>
      <c r="F943" s="11">
        <v>6</v>
      </c>
      <c r="G943" s="11" t="s">
        <v>67</v>
      </c>
      <c r="H943" s="11" t="s">
        <v>53</v>
      </c>
      <c r="I943" s="11">
        <v>40.743405976988498</v>
      </c>
      <c r="J943" s="11">
        <v>-73.740971173217602</v>
      </c>
      <c r="K943" s="11">
        <v>143</v>
      </c>
      <c r="L943" s="11">
        <v>44.716713757157699</v>
      </c>
      <c r="M943" s="11">
        <v>46.853932086146699</v>
      </c>
      <c r="N943" s="11" t="s">
        <v>59</v>
      </c>
      <c r="O943" s="11" t="s">
        <v>55</v>
      </c>
      <c r="P943" s="11">
        <v>0</v>
      </c>
      <c r="Q943" s="11">
        <v>-0.77777085336332896</v>
      </c>
      <c r="R943" s="11">
        <v>40</v>
      </c>
      <c r="S943" s="11">
        <v>46</v>
      </c>
      <c r="T943" s="11">
        <v>227.51899826129099</v>
      </c>
      <c r="U943" s="11">
        <v>28.266972212994698</v>
      </c>
      <c r="V943" s="11" t="s">
        <v>63</v>
      </c>
    </row>
    <row r="944" spans="1:22" x14ac:dyDescent="0.3">
      <c r="A944" s="9">
        <v>45355.270833333299</v>
      </c>
      <c r="B944" s="10">
        <v>45355</v>
      </c>
      <c r="C944" s="11">
        <v>2024</v>
      </c>
      <c r="D944" s="11">
        <v>3</v>
      </c>
      <c r="E944" s="11">
        <v>4</v>
      </c>
      <c r="F944" s="11">
        <v>6</v>
      </c>
      <c r="G944" s="11" t="s">
        <v>67</v>
      </c>
      <c r="H944" s="11" t="s">
        <v>53</v>
      </c>
      <c r="I944" s="11">
        <v>40.708186821596499</v>
      </c>
      <c r="J944" s="11">
        <v>-73.960811515528903</v>
      </c>
      <c r="K944" s="11">
        <v>257</v>
      </c>
      <c r="L944" s="11">
        <v>50.473385507413496</v>
      </c>
      <c r="M944" s="11">
        <v>46.2411712979832</v>
      </c>
      <c r="N944" s="11" t="s">
        <v>59</v>
      </c>
      <c r="O944" s="11" t="s">
        <v>61</v>
      </c>
      <c r="P944" s="11">
        <v>0</v>
      </c>
      <c r="Q944" s="11">
        <v>-0.99454918780104296</v>
      </c>
      <c r="R944" s="11">
        <v>47</v>
      </c>
      <c r="S944" s="11">
        <v>24</v>
      </c>
      <c r="T944" s="11">
        <v>161.68476711140701</v>
      </c>
      <c r="U944" s="11">
        <v>14.3067408304848</v>
      </c>
      <c r="V944" s="11" t="s">
        <v>56</v>
      </c>
    </row>
    <row r="945" spans="1:22" x14ac:dyDescent="0.3">
      <c r="A945" s="9">
        <v>45355.274305555598</v>
      </c>
      <c r="B945" s="10">
        <v>45355</v>
      </c>
      <c r="C945" s="11">
        <v>2024</v>
      </c>
      <c r="D945" s="11">
        <v>3</v>
      </c>
      <c r="E945" s="11">
        <v>4</v>
      </c>
      <c r="F945" s="11">
        <v>6</v>
      </c>
      <c r="G945" s="11" t="s">
        <v>67</v>
      </c>
      <c r="H945" s="11" t="s">
        <v>53</v>
      </c>
      <c r="I945" s="11">
        <v>40.727168818482603</v>
      </c>
      <c r="J945" s="11">
        <v>-73.940181004058303</v>
      </c>
      <c r="K945" s="11">
        <v>126</v>
      </c>
      <c r="L945" s="11">
        <v>70.273457111803296</v>
      </c>
      <c r="M945" s="11">
        <v>75.692058096390298</v>
      </c>
      <c r="N945" s="11" t="s">
        <v>59</v>
      </c>
      <c r="O945" s="11" t="s">
        <v>61</v>
      </c>
      <c r="P945" s="11">
        <v>0</v>
      </c>
      <c r="Q945" s="11">
        <v>-0.38255093162694198</v>
      </c>
      <c r="R945" s="11">
        <v>98</v>
      </c>
      <c r="S945" s="11">
        <v>46</v>
      </c>
      <c r="T945" s="11">
        <v>439.573087509978</v>
      </c>
      <c r="U945" s="11">
        <v>26.027036935597799</v>
      </c>
      <c r="V945" s="11" t="s">
        <v>63</v>
      </c>
    </row>
    <row r="946" spans="1:22" x14ac:dyDescent="0.3">
      <c r="A946" s="9">
        <v>45355.277777777803</v>
      </c>
      <c r="B946" s="10">
        <v>45355</v>
      </c>
      <c r="C946" s="11">
        <v>2024</v>
      </c>
      <c r="D946" s="11">
        <v>3</v>
      </c>
      <c r="E946" s="11">
        <v>4</v>
      </c>
      <c r="F946" s="11">
        <v>6</v>
      </c>
      <c r="G946" s="11" t="s">
        <v>67</v>
      </c>
      <c r="H946" s="11" t="s">
        <v>53</v>
      </c>
      <c r="I946" s="11">
        <v>40.888358093346703</v>
      </c>
      <c r="J946" s="11">
        <v>-73.826472469844504</v>
      </c>
      <c r="K946" s="11">
        <v>108</v>
      </c>
      <c r="L946" s="11">
        <v>59.346293538459904</v>
      </c>
      <c r="M946" s="11">
        <v>12.775270537600299</v>
      </c>
      <c r="N946" s="11" t="s">
        <v>57</v>
      </c>
      <c r="O946" s="11" t="s">
        <v>60</v>
      </c>
      <c r="P946" s="11">
        <v>0</v>
      </c>
      <c r="Q946" s="11">
        <v>-0.14577938438719901</v>
      </c>
      <c r="R946" s="11">
        <v>20</v>
      </c>
      <c r="S946" s="11">
        <v>31</v>
      </c>
      <c r="T946" s="11">
        <v>442.71010349096503</v>
      </c>
      <c r="U946" s="11">
        <v>28.554200974023701</v>
      </c>
      <c r="V946" s="11" t="s">
        <v>63</v>
      </c>
    </row>
    <row r="947" spans="1:22" x14ac:dyDescent="0.3">
      <c r="A947" s="9">
        <v>45355.28125</v>
      </c>
      <c r="B947" s="10">
        <v>45355</v>
      </c>
      <c r="C947" s="11">
        <v>2024</v>
      </c>
      <c r="D947" s="11">
        <v>3</v>
      </c>
      <c r="E947" s="11">
        <v>4</v>
      </c>
      <c r="F947" s="11">
        <v>6</v>
      </c>
      <c r="G947" s="11" t="s">
        <v>67</v>
      </c>
      <c r="H947" s="11" t="s">
        <v>53</v>
      </c>
      <c r="I947" s="11">
        <v>40.779471548133003</v>
      </c>
      <c r="J947" s="11">
        <v>-73.925124861175505</v>
      </c>
      <c r="K947" s="11">
        <v>137</v>
      </c>
      <c r="L947" s="11">
        <v>35.580010746904897</v>
      </c>
      <c r="M947" s="11">
        <v>25.140842247186001</v>
      </c>
      <c r="N947" s="11" t="s">
        <v>54</v>
      </c>
      <c r="O947" s="11" t="s">
        <v>60</v>
      </c>
      <c r="P947" s="11">
        <v>0</v>
      </c>
      <c r="Q947" s="11">
        <v>0.84057931554181997</v>
      </c>
      <c r="R947" s="11">
        <v>84</v>
      </c>
      <c r="S947" s="11">
        <v>41</v>
      </c>
      <c r="T947" s="11">
        <v>289.79201010940898</v>
      </c>
      <c r="U947" s="11">
        <v>22.635321123320001</v>
      </c>
      <c r="V947" s="11" t="s">
        <v>63</v>
      </c>
    </row>
    <row r="948" spans="1:22" x14ac:dyDescent="0.3">
      <c r="A948" s="9">
        <v>45355.284722222197</v>
      </c>
      <c r="B948" s="10">
        <v>45355</v>
      </c>
      <c r="C948" s="11">
        <v>2024</v>
      </c>
      <c r="D948" s="11">
        <v>3</v>
      </c>
      <c r="E948" s="11">
        <v>4</v>
      </c>
      <c r="F948" s="11">
        <v>6</v>
      </c>
      <c r="G948" s="11" t="s">
        <v>67</v>
      </c>
      <c r="H948" s="11" t="s">
        <v>53</v>
      </c>
      <c r="I948" s="11">
        <v>40.682750310549302</v>
      </c>
      <c r="J948" s="11">
        <v>-73.921985096892897</v>
      </c>
      <c r="K948" s="11">
        <v>123</v>
      </c>
      <c r="L948" s="11">
        <v>8.4732490381406098</v>
      </c>
      <c r="M948" s="11">
        <v>49.646954369381596</v>
      </c>
      <c r="N948" s="11" t="s">
        <v>57</v>
      </c>
      <c r="O948" s="11" t="s">
        <v>61</v>
      </c>
      <c r="P948" s="11">
        <v>0</v>
      </c>
      <c r="Q948" s="11">
        <v>0.94130588081711497</v>
      </c>
      <c r="R948" s="11">
        <v>44</v>
      </c>
      <c r="S948" s="11">
        <v>49</v>
      </c>
      <c r="T948" s="11">
        <v>405.19959692653703</v>
      </c>
      <c r="U948" s="11">
        <v>14.4725210923544</v>
      </c>
      <c r="V948" s="11" t="s">
        <v>56</v>
      </c>
    </row>
    <row r="949" spans="1:22" x14ac:dyDescent="0.3">
      <c r="A949" s="9">
        <v>45355.288194444503</v>
      </c>
      <c r="B949" s="10">
        <v>45355</v>
      </c>
      <c r="C949" s="11">
        <v>2024</v>
      </c>
      <c r="D949" s="11">
        <v>3</v>
      </c>
      <c r="E949" s="11">
        <v>4</v>
      </c>
      <c r="F949" s="11">
        <v>6</v>
      </c>
      <c r="G949" s="11" t="s">
        <v>67</v>
      </c>
      <c r="H949" s="11" t="s">
        <v>53</v>
      </c>
      <c r="I949" s="11">
        <v>40.825356821677602</v>
      </c>
      <c r="J949" s="11">
        <v>-73.753317845449303</v>
      </c>
      <c r="K949" s="11">
        <v>120</v>
      </c>
      <c r="L949" s="11">
        <v>48.376539710555697</v>
      </c>
      <c r="M949" s="11">
        <v>34.804499342059501</v>
      </c>
      <c r="N949" s="11" t="s">
        <v>54</v>
      </c>
      <c r="O949" s="11" t="s">
        <v>58</v>
      </c>
      <c r="P949" s="11">
        <v>1</v>
      </c>
      <c r="Q949" s="11">
        <v>0.86727116357970102</v>
      </c>
      <c r="R949" s="11">
        <v>85</v>
      </c>
      <c r="S949" s="11">
        <v>5</v>
      </c>
      <c r="T949" s="11">
        <v>222.82847844779701</v>
      </c>
      <c r="U949" s="11">
        <v>7.79888204006145</v>
      </c>
      <c r="V949" s="11" t="s">
        <v>56</v>
      </c>
    </row>
    <row r="950" spans="1:22" x14ac:dyDescent="0.3">
      <c r="A950" s="9">
        <v>45355.291666666701</v>
      </c>
      <c r="B950" s="10">
        <v>45355</v>
      </c>
      <c r="C950" s="11">
        <v>2024</v>
      </c>
      <c r="D950" s="11">
        <v>3</v>
      </c>
      <c r="E950" s="11">
        <v>4</v>
      </c>
      <c r="F950" s="11">
        <v>7</v>
      </c>
      <c r="G950" s="11" t="s">
        <v>67</v>
      </c>
      <c r="H950" s="11" t="s">
        <v>53</v>
      </c>
      <c r="I950" s="11">
        <v>40.8342863128997</v>
      </c>
      <c r="J950" s="11">
        <v>-73.907364920297596</v>
      </c>
      <c r="K950" s="11">
        <v>80</v>
      </c>
      <c r="L950" s="11">
        <v>70.249113859889604</v>
      </c>
      <c r="M950" s="11">
        <v>49.740333289985401</v>
      </c>
      <c r="N950" s="11" t="s">
        <v>57</v>
      </c>
      <c r="O950" s="11" t="s">
        <v>55</v>
      </c>
      <c r="P950" s="11">
        <v>1</v>
      </c>
      <c r="Q950" s="11">
        <v>0.48883299851006301</v>
      </c>
      <c r="R950" s="11">
        <v>51</v>
      </c>
      <c r="S950" s="11">
        <v>49</v>
      </c>
      <c r="T950" s="11">
        <v>80.219707286007207</v>
      </c>
      <c r="U950" s="11">
        <v>25.9771526221191</v>
      </c>
      <c r="V950" s="11" t="s">
        <v>56</v>
      </c>
    </row>
    <row r="951" spans="1:22" x14ac:dyDescent="0.3">
      <c r="A951" s="9">
        <v>45355.295138888898</v>
      </c>
      <c r="B951" s="10">
        <v>45355</v>
      </c>
      <c r="C951" s="11">
        <v>2024</v>
      </c>
      <c r="D951" s="11">
        <v>3</v>
      </c>
      <c r="E951" s="11">
        <v>4</v>
      </c>
      <c r="F951" s="11">
        <v>7</v>
      </c>
      <c r="G951" s="11" t="s">
        <v>67</v>
      </c>
      <c r="H951" s="11" t="s">
        <v>53</v>
      </c>
      <c r="I951" s="11">
        <v>40.646505920598898</v>
      </c>
      <c r="J951" s="11">
        <v>-73.776063722191495</v>
      </c>
      <c r="K951" s="11">
        <v>46</v>
      </c>
      <c r="L951" s="11">
        <v>10.1342068019369</v>
      </c>
      <c r="M951" s="11">
        <v>12.1743444079149</v>
      </c>
      <c r="N951" s="11" t="s">
        <v>54</v>
      </c>
      <c r="O951" s="11" t="s">
        <v>55</v>
      </c>
      <c r="P951" s="11">
        <v>0</v>
      </c>
      <c r="Q951" s="11">
        <v>0.199853297549616</v>
      </c>
      <c r="R951" s="11">
        <v>36</v>
      </c>
      <c r="S951" s="11">
        <v>24</v>
      </c>
      <c r="T951" s="11">
        <v>488.28784809888401</v>
      </c>
      <c r="U951" s="11">
        <v>21.802220686245001</v>
      </c>
      <c r="V951" s="11" t="s">
        <v>56</v>
      </c>
    </row>
    <row r="952" spans="1:22" x14ac:dyDescent="0.3">
      <c r="A952" s="9">
        <v>45355.298611111102</v>
      </c>
      <c r="B952" s="10">
        <v>45355</v>
      </c>
      <c r="C952" s="11">
        <v>2024</v>
      </c>
      <c r="D952" s="11">
        <v>3</v>
      </c>
      <c r="E952" s="11">
        <v>4</v>
      </c>
      <c r="F952" s="11">
        <v>7</v>
      </c>
      <c r="G952" s="11" t="s">
        <v>67</v>
      </c>
      <c r="H952" s="11" t="s">
        <v>53</v>
      </c>
      <c r="I952" s="11">
        <v>40.654160116785199</v>
      </c>
      <c r="J952" s="11">
        <v>-73.760685041673497</v>
      </c>
      <c r="K952" s="11">
        <v>79</v>
      </c>
      <c r="L952" s="11">
        <v>7.1529401435622502</v>
      </c>
      <c r="M952" s="11">
        <v>26.290134578851099</v>
      </c>
      <c r="N952" s="11" t="s">
        <v>54</v>
      </c>
      <c r="O952" s="11" t="s">
        <v>58</v>
      </c>
      <c r="P952" s="11">
        <v>0</v>
      </c>
      <c r="Q952" s="11">
        <v>0.94713279239560499</v>
      </c>
      <c r="R952" s="11">
        <v>71</v>
      </c>
      <c r="S952" s="11">
        <v>48</v>
      </c>
      <c r="T952" s="11">
        <v>336.56755534842</v>
      </c>
      <c r="U952" s="11">
        <v>11.1106407376374</v>
      </c>
      <c r="V952" s="11" t="s">
        <v>56</v>
      </c>
    </row>
    <row r="953" spans="1:22" x14ac:dyDescent="0.3">
      <c r="A953" s="9">
        <v>45355.302083333299</v>
      </c>
      <c r="B953" s="10">
        <v>45355</v>
      </c>
      <c r="C953" s="11">
        <v>2024</v>
      </c>
      <c r="D953" s="11">
        <v>3</v>
      </c>
      <c r="E953" s="11">
        <v>4</v>
      </c>
      <c r="F953" s="11">
        <v>7</v>
      </c>
      <c r="G953" s="11" t="s">
        <v>67</v>
      </c>
      <c r="H953" s="11" t="s">
        <v>53</v>
      </c>
      <c r="I953" s="11">
        <v>40.753682269707198</v>
      </c>
      <c r="J953" s="11">
        <v>-73.986028284692907</v>
      </c>
      <c r="K953" s="11">
        <v>246</v>
      </c>
      <c r="L953" s="11">
        <v>63.565641977990801</v>
      </c>
      <c r="M953" s="11">
        <v>93.398143078368406</v>
      </c>
      <c r="N953" s="11" t="s">
        <v>59</v>
      </c>
      <c r="O953" s="11" t="s">
        <v>58</v>
      </c>
      <c r="P953" s="11">
        <v>0</v>
      </c>
      <c r="Q953" s="11">
        <v>2.41288762560651E-2</v>
      </c>
      <c r="R953" s="11">
        <v>54</v>
      </c>
      <c r="S953" s="11">
        <v>2</v>
      </c>
      <c r="T953" s="11">
        <v>230.82414814712999</v>
      </c>
      <c r="U953" s="11">
        <v>24.639764095333099</v>
      </c>
      <c r="V953" s="11" t="s">
        <v>56</v>
      </c>
    </row>
    <row r="954" spans="1:22" x14ac:dyDescent="0.3">
      <c r="A954" s="9">
        <v>45355.305555555598</v>
      </c>
      <c r="B954" s="10">
        <v>45355</v>
      </c>
      <c r="C954" s="11">
        <v>2024</v>
      </c>
      <c r="D954" s="11">
        <v>3</v>
      </c>
      <c r="E954" s="11">
        <v>4</v>
      </c>
      <c r="F954" s="11">
        <v>7</v>
      </c>
      <c r="G954" s="11" t="s">
        <v>67</v>
      </c>
      <c r="H954" s="11" t="s">
        <v>53</v>
      </c>
      <c r="I954" s="11">
        <v>40.7214523838459</v>
      </c>
      <c r="J954" s="11">
        <v>-73.838139805031503</v>
      </c>
      <c r="K954" s="11">
        <v>167</v>
      </c>
      <c r="L954" s="11">
        <v>37.089574850927903</v>
      </c>
      <c r="M954" s="11">
        <v>86.743736412659601</v>
      </c>
      <c r="N954" s="11" t="s">
        <v>59</v>
      </c>
      <c r="O954" s="11" t="s">
        <v>61</v>
      </c>
      <c r="P954" s="11">
        <v>0</v>
      </c>
      <c r="Q954" s="11">
        <v>-0.59452777336825702</v>
      </c>
      <c r="R954" s="11">
        <v>36</v>
      </c>
      <c r="S954" s="11">
        <v>49</v>
      </c>
      <c r="T954" s="11">
        <v>366.829715929222</v>
      </c>
      <c r="U954" s="11">
        <v>25.4796197547487</v>
      </c>
      <c r="V954" s="11" t="s">
        <v>56</v>
      </c>
    </row>
    <row r="955" spans="1:22" x14ac:dyDescent="0.3">
      <c r="A955" s="9">
        <v>45355.309027777803</v>
      </c>
      <c r="B955" s="10">
        <v>45355</v>
      </c>
      <c r="C955" s="11">
        <v>2024</v>
      </c>
      <c r="D955" s="11">
        <v>3</v>
      </c>
      <c r="E955" s="11">
        <v>4</v>
      </c>
      <c r="F955" s="11">
        <v>7</v>
      </c>
      <c r="G955" s="11" t="s">
        <v>67</v>
      </c>
      <c r="H955" s="11" t="s">
        <v>53</v>
      </c>
      <c r="I955" s="11">
        <v>40.766509028940099</v>
      </c>
      <c r="J955" s="11">
        <v>-73.736074906580996</v>
      </c>
      <c r="K955" s="11">
        <v>170</v>
      </c>
      <c r="L955" s="11">
        <v>48.4588580202416</v>
      </c>
      <c r="M955" s="11">
        <v>61.239104786579603</v>
      </c>
      <c r="N955" s="11" t="s">
        <v>57</v>
      </c>
      <c r="O955" s="11" t="s">
        <v>61</v>
      </c>
      <c r="P955" s="11">
        <v>0</v>
      </c>
      <c r="Q955" s="11">
        <v>-6.0087712996752897E-2</v>
      </c>
      <c r="R955" s="11">
        <v>42</v>
      </c>
      <c r="S955" s="11">
        <v>46</v>
      </c>
      <c r="T955" s="11">
        <v>432.90827505214003</v>
      </c>
      <c r="U955" s="11">
        <v>12.922679560510399</v>
      </c>
      <c r="V955" s="11" t="s">
        <v>63</v>
      </c>
    </row>
    <row r="956" spans="1:22" x14ac:dyDescent="0.3">
      <c r="A956" s="9">
        <v>45355.3125</v>
      </c>
      <c r="B956" s="10">
        <v>45355</v>
      </c>
      <c r="C956" s="11">
        <v>2024</v>
      </c>
      <c r="D956" s="11">
        <v>3</v>
      </c>
      <c r="E956" s="11">
        <v>4</v>
      </c>
      <c r="F956" s="11">
        <v>7</v>
      </c>
      <c r="G956" s="11" t="s">
        <v>67</v>
      </c>
      <c r="H956" s="11" t="s">
        <v>53</v>
      </c>
      <c r="I956" s="11">
        <v>40.602327718816802</v>
      </c>
      <c r="J956" s="11">
        <v>-73.793938489717505</v>
      </c>
      <c r="K956" s="11">
        <v>125</v>
      </c>
      <c r="L956" s="11">
        <v>56.766921002392202</v>
      </c>
      <c r="M956" s="11">
        <v>75.380229501102704</v>
      </c>
      <c r="N956" s="11" t="s">
        <v>59</v>
      </c>
      <c r="O956" s="11" t="s">
        <v>61</v>
      </c>
      <c r="P956" s="11">
        <v>0</v>
      </c>
      <c r="Q956" s="11">
        <v>-0.46980196318837097</v>
      </c>
      <c r="R956" s="11">
        <v>18</v>
      </c>
      <c r="S956" s="11">
        <v>3</v>
      </c>
      <c r="T956" s="11">
        <v>188.781464792484</v>
      </c>
      <c r="U956" s="11">
        <v>18.4274509573134</v>
      </c>
      <c r="V956" s="11" t="s">
        <v>63</v>
      </c>
    </row>
    <row r="957" spans="1:22" x14ac:dyDescent="0.3">
      <c r="A957" s="9">
        <v>45355.315972222197</v>
      </c>
      <c r="B957" s="10">
        <v>45355</v>
      </c>
      <c r="C957" s="11">
        <v>2024</v>
      </c>
      <c r="D957" s="11">
        <v>3</v>
      </c>
      <c r="E957" s="11">
        <v>4</v>
      </c>
      <c r="F957" s="11">
        <v>7</v>
      </c>
      <c r="G957" s="11" t="s">
        <v>67</v>
      </c>
      <c r="H957" s="11" t="s">
        <v>53</v>
      </c>
      <c r="I957" s="11">
        <v>40.646279057063403</v>
      </c>
      <c r="J957" s="11">
        <v>-73.924664057042506</v>
      </c>
      <c r="K957" s="11">
        <v>105</v>
      </c>
      <c r="L957" s="11">
        <v>59.052556018398299</v>
      </c>
      <c r="M957" s="11">
        <v>98.907564707000006</v>
      </c>
      <c r="N957" s="11" t="s">
        <v>59</v>
      </c>
      <c r="O957" s="11" t="s">
        <v>60</v>
      </c>
      <c r="P957" s="11">
        <v>0</v>
      </c>
      <c r="Q957" s="11">
        <v>0.32549309051413899</v>
      </c>
      <c r="R957" s="11">
        <v>54</v>
      </c>
      <c r="S957" s="11">
        <v>10</v>
      </c>
      <c r="T957" s="11">
        <v>310.20797992874702</v>
      </c>
      <c r="U957" s="11">
        <v>27.265358826010001</v>
      </c>
      <c r="V957" s="11" t="s">
        <v>56</v>
      </c>
    </row>
    <row r="958" spans="1:22" x14ac:dyDescent="0.3">
      <c r="A958" s="9">
        <v>45355.319444444503</v>
      </c>
      <c r="B958" s="10">
        <v>45355</v>
      </c>
      <c r="C958" s="11">
        <v>2024</v>
      </c>
      <c r="D958" s="11">
        <v>3</v>
      </c>
      <c r="E958" s="11">
        <v>4</v>
      </c>
      <c r="F958" s="11">
        <v>7</v>
      </c>
      <c r="G958" s="11" t="s">
        <v>67</v>
      </c>
      <c r="H958" s="11" t="s">
        <v>53</v>
      </c>
      <c r="I958" s="11">
        <v>40.770302213023697</v>
      </c>
      <c r="J958" s="11">
        <v>-73.798409047009002</v>
      </c>
      <c r="K958" s="11">
        <v>172</v>
      </c>
      <c r="L958" s="11">
        <v>48.725641723881701</v>
      </c>
      <c r="M958" s="11">
        <v>52.663890060618499</v>
      </c>
      <c r="N958" s="11" t="s">
        <v>54</v>
      </c>
      <c r="O958" s="11" t="s">
        <v>58</v>
      </c>
      <c r="P958" s="11">
        <v>0</v>
      </c>
      <c r="Q958" s="11">
        <v>-0.48166592368786598</v>
      </c>
      <c r="R958" s="11">
        <v>25</v>
      </c>
      <c r="S958" s="11">
        <v>0</v>
      </c>
      <c r="T958" s="11">
        <v>475.06376766495498</v>
      </c>
      <c r="U958" s="11">
        <v>11.978241797214601</v>
      </c>
      <c r="V958" s="11" t="s">
        <v>63</v>
      </c>
    </row>
    <row r="959" spans="1:22" x14ac:dyDescent="0.3">
      <c r="A959" s="9">
        <v>45355.322916666701</v>
      </c>
      <c r="B959" s="10">
        <v>45355</v>
      </c>
      <c r="C959" s="11">
        <v>2024</v>
      </c>
      <c r="D959" s="11">
        <v>3</v>
      </c>
      <c r="E959" s="11">
        <v>4</v>
      </c>
      <c r="F959" s="11">
        <v>7</v>
      </c>
      <c r="G959" s="11" t="s">
        <v>67</v>
      </c>
      <c r="H959" s="11" t="s">
        <v>53</v>
      </c>
      <c r="I959" s="11">
        <v>40.723899693702002</v>
      </c>
      <c r="J959" s="11">
        <v>-73.952008054727003</v>
      </c>
      <c r="K959" s="11">
        <v>143</v>
      </c>
      <c r="L959" s="11">
        <v>22.844751788055898</v>
      </c>
      <c r="M959" s="11">
        <v>83.037930031658604</v>
      </c>
      <c r="N959" s="11" t="s">
        <v>59</v>
      </c>
      <c r="O959" s="11" t="s">
        <v>55</v>
      </c>
      <c r="P959" s="11">
        <v>0</v>
      </c>
      <c r="Q959" s="11">
        <v>-0.87398308983663398</v>
      </c>
      <c r="R959" s="11">
        <v>5</v>
      </c>
      <c r="S959" s="11">
        <v>43</v>
      </c>
      <c r="T959" s="11">
        <v>291.925921022941</v>
      </c>
      <c r="U959" s="11">
        <v>7.10522023191555</v>
      </c>
      <c r="V959" s="11" t="s">
        <v>56</v>
      </c>
    </row>
    <row r="960" spans="1:22" x14ac:dyDescent="0.3">
      <c r="A960" s="9">
        <v>45355.326388888898</v>
      </c>
      <c r="B960" s="10">
        <v>45355</v>
      </c>
      <c r="C960" s="11">
        <v>2024</v>
      </c>
      <c r="D960" s="11">
        <v>3</v>
      </c>
      <c r="E960" s="11">
        <v>4</v>
      </c>
      <c r="F960" s="11">
        <v>7</v>
      </c>
      <c r="G960" s="11" t="s">
        <v>67</v>
      </c>
      <c r="H960" s="11" t="s">
        <v>53</v>
      </c>
      <c r="I960" s="11">
        <v>40.798833072580003</v>
      </c>
      <c r="J960" s="11">
        <v>-73.994716806552105</v>
      </c>
      <c r="K960" s="11">
        <v>50</v>
      </c>
      <c r="L960" s="11">
        <v>66.264187180614599</v>
      </c>
      <c r="M960" s="11">
        <v>77.846904040949298</v>
      </c>
      <c r="N960" s="11" t="s">
        <v>54</v>
      </c>
      <c r="O960" s="11" t="s">
        <v>55</v>
      </c>
      <c r="P960" s="11">
        <v>0</v>
      </c>
      <c r="Q960" s="11">
        <v>-0.43728962265385501</v>
      </c>
      <c r="R960" s="11">
        <v>89</v>
      </c>
      <c r="S960" s="11">
        <v>21</v>
      </c>
      <c r="T960" s="11">
        <v>127.60590371086199</v>
      </c>
      <c r="U960" s="11">
        <v>8.2490128573712695</v>
      </c>
      <c r="V960" s="11" t="s">
        <v>63</v>
      </c>
    </row>
    <row r="961" spans="1:22" x14ac:dyDescent="0.3">
      <c r="A961" s="9">
        <v>45355.329861111102</v>
      </c>
      <c r="B961" s="10">
        <v>45355</v>
      </c>
      <c r="C961" s="11">
        <v>2024</v>
      </c>
      <c r="D961" s="11">
        <v>3</v>
      </c>
      <c r="E961" s="11">
        <v>4</v>
      </c>
      <c r="F961" s="11">
        <v>7</v>
      </c>
      <c r="G961" s="11" t="s">
        <v>67</v>
      </c>
      <c r="H961" s="11" t="s">
        <v>53</v>
      </c>
      <c r="I961" s="11">
        <v>40.814517436228897</v>
      </c>
      <c r="J961" s="11">
        <v>-73.709065696083101</v>
      </c>
      <c r="K961" s="11">
        <v>114</v>
      </c>
      <c r="L961" s="11">
        <v>44.228820007118998</v>
      </c>
      <c r="M961" s="11">
        <v>31.3526465988088</v>
      </c>
      <c r="N961" s="11" t="s">
        <v>57</v>
      </c>
      <c r="O961" s="11" t="s">
        <v>55</v>
      </c>
      <c r="P961" s="11">
        <v>0</v>
      </c>
      <c r="Q961" s="11">
        <v>0.17427022353317601</v>
      </c>
      <c r="R961" s="11">
        <v>2</v>
      </c>
      <c r="S961" s="11">
        <v>31</v>
      </c>
      <c r="T961" s="11">
        <v>230.30295931781299</v>
      </c>
      <c r="U961" s="11">
        <v>10.536882800676899</v>
      </c>
      <c r="V961" s="11" t="s">
        <v>63</v>
      </c>
    </row>
    <row r="962" spans="1:22" x14ac:dyDescent="0.3">
      <c r="A962" s="9">
        <v>45355.333333333299</v>
      </c>
      <c r="B962" s="10">
        <v>45355</v>
      </c>
      <c r="C962" s="11">
        <v>2024</v>
      </c>
      <c r="D962" s="11">
        <v>3</v>
      </c>
      <c r="E962" s="11">
        <v>4</v>
      </c>
      <c r="F962" s="11">
        <v>8</v>
      </c>
      <c r="G962" s="11" t="s">
        <v>67</v>
      </c>
      <c r="H962" s="11" t="s">
        <v>53</v>
      </c>
      <c r="I962" s="11">
        <v>40.813172692515799</v>
      </c>
      <c r="J962" s="11">
        <v>-73.707308903228594</v>
      </c>
      <c r="K962" s="11">
        <v>96</v>
      </c>
      <c r="L962" s="11">
        <v>20.4163883773411</v>
      </c>
      <c r="M962" s="11">
        <v>91.406827050828397</v>
      </c>
      <c r="N962" s="11" t="s">
        <v>59</v>
      </c>
      <c r="O962" s="11" t="s">
        <v>61</v>
      </c>
      <c r="P962" s="11">
        <v>1</v>
      </c>
      <c r="Q962" s="11">
        <v>0.88322017879180403</v>
      </c>
      <c r="R962" s="11">
        <v>59</v>
      </c>
      <c r="S962" s="11">
        <v>4</v>
      </c>
      <c r="T962" s="11">
        <v>232.295145802484</v>
      </c>
      <c r="U962" s="11">
        <v>26.9714486645594</v>
      </c>
      <c r="V962" s="11" t="s">
        <v>56</v>
      </c>
    </row>
    <row r="963" spans="1:22" x14ac:dyDescent="0.3">
      <c r="A963" s="9">
        <v>45355.336805555598</v>
      </c>
      <c r="B963" s="10">
        <v>45355</v>
      </c>
      <c r="C963" s="11">
        <v>2024</v>
      </c>
      <c r="D963" s="11">
        <v>3</v>
      </c>
      <c r="E963" s="11">
        <v>4</v>
      </c>
      <c r="F963" s="11">
        <v>8</v>
      </c>
      <c r="G963" s="11" t="s">
        <v>67</v>
      </c>
      <c r="H963" s="11" t="s">
        <v>53</v>
      </c>
      <c r="I963" s="11">
        <v>40.686536037380797</v>
      </c>
      <c r="J963" s="11">
        <v>-73.803789887110497</v>
      </c>
      <c r="K963" s="11">
        <v>102</v>
      </c>
      <c r="L963" s="11">
        <v>33.976659671846399</v>
      </c>
      <c r="M963" s="11">
        <v>14.971437051980701</v>
      </c>
      <c r="N963" s="11" t="s">
        <v>59</v>
      </c>
      <c r="O963" s="11" t="s">
        <v>60</v>
      </c>
      <c r="P963" s="11">
        <v>0</v>
      </c>
      <c r="Q963" s="11">
        <v>-9.79687152405877E-2</v>
      </c>
      <c r="R963" s="11">
        <v>58</v>
      </c>
      <c r="S963" s="11">
        <v>21</v>
      </c>
      <c r="T963" s="11">
        <v>429.88810926834401</v>
      </c>
      <c r="U963" s="11">
        <v>13.9814569388009</v>
      </c>
      <c r="V963" s="11" t="s">
        <v>63</v>
      </c>
    </row>
    <row r="964" spans="1:22" x14ac:dyDescent="0.3">
      <c r="A964" s="9">
        <v>45355.340277777803</v>
      </c>
      <c r="B964" s="10">
        <v>45355</v>
      </c>
      <c r="C964" s="11">
        <v>2024</v>
      </c>
      <c r="D964" s="11">
        <v>3</v>
      </c>
      <c r="E964" s="11">
        <v>4</v>
      </c>
      <c r="F964" s="11">
        <v>8</v>
      </c>
      <c r="G964" s="11" t="s">
        <v>67</v>
      </c>
      <c r="H964" s="11" t="s">
        <v>53</v>
      </c>
      <c r="I964" s="11">
        <v>40.641508314474997</v>
      </c>
      <c r="J964" s="11">
        <v>-73.713662812983998</v>
      </c>
      <c r="K964" s="11">
        <v>252</v>
      </c>
      <c r="L964" s="11">
        <v>78.237102707132493</v>
      </c>
      <c r="M964" s="11">
        <v>76.981864248052901</v>
      </c>
      <c r="N964" s="11" t="s">
        <v>54</v>
      </c>
      <c r="O964" s="11" t="s">
        <v>60</v>
      </c>
      <c r="P964" s="11">
        <v>0</v>
      </c>
      <c r="Q964" s="11">
        <v>0.74571031051456205</v>
      </c>
      <c r="R964" s="11">
        <v>23</v>
      </c>
      <c r="S964" s="11">
        <v>0</v>
      </c>
      <c r="T964" s="11">
        <v>469.45774325757202</v>
      </c>
      <c r="U964" s="11">
        <v>19.720249463064199</v>
      </c>
      <c r="V964" s="11" t="s">
        <v>56</v>
      </c>
    </row>
    <row r="965" spans="1:22" x14ac:dyDescent="0.3">
      <c r="A965" s="9">
        <v>45355.34375</v>
      </c>
      <c r="B965" s="10">
        <v>45355</v>
      </c>
      <c r="C965" s="11">
        <v>2024</v>
      </c>
      <c r="D965" s="11">
        <v>3</v>
      </c>
      <c r="E965" s="11">
        <v>4</v>
      </c>
      <c r="F965" s="11">
        <v>8</v>
      </c>
      <c r="G965" s="11" t="s">
        <v>67</v>
      </c>
      <c r="H965" s="11" t="s">
        <v>53</v>
      </c>
      <c r="I965" s="11">
        <v>40.795888835104002</v>
      </c>
      <c r="J965" s="11">
        <v>-73.821597036251603</v>
      </c>
      <c r="K965" s="11">
        <v>254</v>
      </c>
      <c r="L965" s="11">
        <v>25.418951317308402</v>
      </c>
      <c r="M965" s="11">
        <v>99.048610485063804</v>
      </c>
      <c r="N965" s="11" t="s">
        <v>59</v>
      </c>
      <c r="O965" s="11" t="s">
        <v>55</v>
      </c>
      <c r="P965" s="11">
        <v>0</v>
      </c>
      <c r="Q965" s="11">
        <v>-0.88069645003788899</v>
      </c>
      <c r="R965" s="11">
        <v>91</v>
      </c>
      <c r="S965" s="11">
        <v>2</v>
      </c>
      <c r="T965" s="11">
        <v>295.53049760929298</v>
      </c>
      <c r="U965" s="11">
        <v>25.378287246650999</v>
      </c>
      <c r="V965" s="11" t="s">
        <v>56</v>
      </c>
    </row>
    <row r="966" spans="1:22" x14ac:dyDescent="0.3">
      <c r="A966" s="9">
        <v>45355.347222222197</v>
      </c>
      <c r="B966" s="10">
        <v>45355</v>
      </c>
      <c r="C966" s="11">
        <v>2024</v>
      </c>
      <c r="D966" s="11">
        <v>3</v>
      </c>
      <c r="E966" s="11">
        <v>4</v>
      </c>
      <c r="F966" s="11">
        <v>8</v>
      </c>
      <c r="G966" s="11" t="s">
        <v>67</v>
      </c>
      <c r="H966" s="11" t="s">
        <v>53</v>
      </c>
      <c r="I966" s="11">
        <v>40.826265848954797</v>
      </c>
      <c r="J966" s="11">
        <v>-73.813204744407201</v>
      </c>
      <c r="K966" s="11">
        <v>267</v>
      </c>
      <c r="L966" s="11">
        <v>64.243996819301699</v>
      </c>
      <c r="M966" s="11">
        <v>66.679795829893195</v>
      </c>
      <c r="N966" s="11" t="s">
        <v>57</v>
      </c>
      <c r="O966" s="11" t="s">
        <v>60</v>
      </c>
      <c r="P966" s="11">
        <v>0</v>
      </c>
      <c r="Q966" s="11">
        <v>0.368518769982834</v>
      </c>
      <c r="R966" s="11">
        <v>47</v>
      </c>
      <c r="S966" s="11">
        <v>18</v>
      </c>
      <c r="T966" s="11">
        <v>290.67684768013203</v>
      </c>
      <c r="U966" s="11">
        <v>26.962865120231601</v>
      </c>
      <c r="V966" s="11" t="s">
        <v>56</v>
      </c>
    </row>
    <row r="967" spans="1:22" x14ac:dyDescent="0.3">
      <c r="A967" s="9">
        <v>45355.350694444503</v>
      </c>
      <c r="B967" s="10">
        <v>45355</v>
      </c>
      <c r="C967" s="11">
        <v>2024</v>
      </c>
      <c r="D967" s="11">
        <v>3</v>
      </c>
      <c r="E967" s="11">
        <v>4</v>
      </c>
      <c r="F967" s="11">
        <v>8</v>
      </c>
      <c r="G967" s="11" t="s">
        <v>67</v>
      </c>
      <c r="H967" s="11" t="s">
        <v>53</v>
      </c>
      <c r="I967" s="11">
        <v>40.695425801585799</v>
      </c>
      <c r="J967" s="11">
        <v>-73.760429380850695</v>
      </c>
      <c r="K967" s="11">
        <v>54</v>
      </c>
      <c r="L967" s="11">
        <v>67.857616911419797</v>
      </c>
      <c r="M967" s="11">
        <v>59.921035768945302</v>
      </c>
      <c r="N967" s="11" t="s">
        <v>54</v>
      </c>
      <c r="O967" s="11" t="s">
        <v>61</v>
      </c>
      <c r="P967" s="11">
        <v>0</v>
      </c>
      <c r="Q967" s="11">
        <v>-0.18729095548500699</v>
      </c>
      <c r="R967" s="11">
        <v>49</v>
      </c>
      <c r="S967" s="11">
        <v>0</v>
      </c>
      <c r="T967" s="11">
        <v>206.31801810304401</v>
      </c>
      <c r="U967" s="11">
        <v>29.253699920409201</v>
      </c>
      <c r="V967" s="11" t="s">
        <v>63</v>
      </c>
    </row>
    <row r="968" spans="1:22" x14ac:dyDescent="0.3">
      <c r="A968" s="9">
        <v>45355.354166666701</v>
      </c>
      <c r="B968" s="10">
        <v>45355</v>
      </c>
      <c r="C968" s="11">
        <v>2024</v>
      </c>
      <c r="D968" s="11">
        <v>3</v>
      </c>
      <c r="E968" s="11">
        <v>4</v>
      </c>
      <c r="F968" s="11">
        <v>8</v>
      </c>
      <c r="G968" s="11" t="s">
        <v>67</v>
      </c>
      <c r="H968" s="11" t="s">
        <v>53</v>
      </c>
      <c r="I968" s="11">
        <v>40.860731698070303</v>
      </c>
      <c r="J968" s="11">
        <v>-73.794683901649606</v>
      </c>
      <c r="K968" s="11">
        <v>244</v>
      </c>
      <c r="L968" s="11">
        <v>13.395732187768999</v>
      </c>
      <c r="M968" s="11">
        <v>45.176718901258297</v>
      </c>
      <c r="N968" s="11" t="s">
        <v>59</v>
      </c>
      <c r="O968" s="11" t="s">
        <v>55</v>
      </c>
      <c r="P968" s="11">
        <v>0</v>
      </c>
      <c r="Q968" s="11">
        <v>7.4101682800768703E-2</v>
      </c>
      <c r="R968" s="11">
        <v>82</v>
      </c>
      <c r="S968" s="11">
        <v>24</v>
      </c>
      <c r="T968" s="11">
        <v>62.828326627139802</v>
      </c>
      <c r="U968" s="11">
        <v>22.991501926758598</v>
      </c>
      <c r="V968" s="11" t="s">
        <v>56</v>
      </c>
    </row>
    <row r="969" spans="1:22" x14ac:dyDescent="0.3">
      <c r="A969" s="9">
        <v>45355.357638888898</v>
      </c>
      <c r="B969" s="10">
        <v>45355</v>
      </c>
      <c r="C969" s="11">
        <v>2024</v>
      </c>
      <c r="D969" s="11">
        <v>3</v>
      </c>
      <c r="E969" s="11">
        <v>4</v>
      </c>
      <c r="F969" s="11">
        <v>8</v>
      </c>
      <c r="G969" s="11" t="s">
        <v>67</v>
      </c>
      <c r="H969" s="11" t="s">
        <v>53</v>
      </c>
      <c r="I969" s="11">
        <v>40.647671841553503</v>
      </c>
      <c r="J969" s="11">
        <v>-73.7054507676919</v>
      </c>
      <c r="K969" s="11">
        <v>242</v>
      </c>
      <c r="L969" s="11">
        <v>14.160613508853301</v>
      </c>
      <c r="M969" s="11">
        <v>67.628773084407698</v>
      </c>
      <c r="N969" s="11" t="s">
        <v>57</v>
      </c>
      <c r="O969" s="11" t="s">
        <v>61</v>
      </c>
      <c r="P969" s="11">
        <v>0</v>
      </c>
      <c r="Q969" s="11">
        <v>0.13575106512010601</v>
      </c>
      <c r="R969" s="11">
        <v>4</v>
      </c>
      <c r="S969" s="11">
        <v>41</v>
      </c>
      <c r="T969" s="11">
        <v>485.07058254096802</v>
      </c>
      <c r="U969" s="11">
        <v>13.4222871609037</v>
      </c>
      <c r="V969" s="11" t="s">
        <v>56</v>
      </c>
    </row>
    <row r="970" spans="1:22" x14ac:dyDescent="0.3">
      <c r="A970" s="9">
        <v>45355.361111111102</v>
      </c>
      <c r="B970" s="10">
        <v>45355</v>
      </c>
      <c r="C970" s="11">
        <v>2024</v>
      </c>
      <c r="D970" s="11">
        <v>3</v>
      </c>
      <c r="E970" s="11">
        <v>4</v>
      </c>
      <c r="F970" s="11">
        <v>8</v>
      </c>
      <c r="G970" s="11" t="s">
        <v>67</v>
      </c>
      <c r="H970" s="11" t="s">
        <v>53</v>
      </c>
      <c r="I970" s="11">
        <v>40.737186774314402</v>
      </c>
      <c r="J970" s="11">
        <v>-73.714955693533099</v>
      </c>
      <c r="K970" s="11">
        <v>68</v>
      </c>
      <c r="L970" s="11">
        <v>36.118513284793103</v>
      </c>
      <c r="M970" s="11">
        <v>11.487181659959999</v>
      </c>
      <c r="N970" s="11" t="s">
        <v>57</v>
      </c>
      <c r="O970" s="11" t="s">
        <v>60</v>
      </c>
      <c r="P970" s="11">
        <v>0</v>
      </c>
      <c r="Q970" s="11">
        <v>-0.12539982037002401</v>
      </c>
      <c r="R970" s="11">
        <v>14</v>
      </c>
      <c r="S970" s="11">
        <v>12</v>
      </c>
      <c r="T970" s="11">
        <v>337.33733858173002</v>
      </c>
      <c r="U970" s="11">
        <v>13.2283600511947</v>
      </c>
      <c r="V970" s="11" t="s">
        <v>63</v>
      </c>
    </row>
    <row r="971" spans="1:22" x14ac:dyDescent="0.3">
      <c r="A971" s="9">
        <v>45355.364583333299</v>
      </c>
      <c r="B971" s="10">
        <v>45355</v>
      </c>
      <c r="C971" s="11">
        <v>2024</v>
      </c>
      <c r="D971" s="11">
        <v>3</v>
      </c>
      <c r="E971" s="11">
        <v>4</v>
      </c>
      <c r="F971" s="11">
        <v>8</v>
      </c>
      <c r="G971" s="11" t="s">
        <v>67</v>
      </c>
      <c r="H971" s="11" t="s">
        <v>53</v>
      </c>
      <c r="I971" s="11">
        <v>40.6659627896911</v>
      </c>
      <c r="J971" s="11">
        <v>-73.841114827264704</v>
      </c>
      <c r="K971" s="11">
        <v>79</v>
      </c>
      <c r="L971" s="11">
        <v>12.7001403876237</v>
      </c>
      <c r="M971" s="11">
        <v>81.147451966961796</v>
      </c>
      <c r="N971" s="11" t="s">
        <v>54</v>
      </c>
      <c r="O971" s="11" t="s">
        <v>55</v>
      </c>
      <c r="P971" s="11">
        <v>0</v>
      </c>
      <c r="Q971" s="11">
        <v>-0.65877512244860104</v>
      </c>
      <c r="R971" s="11">
        <v>22</v>
      </c>
      <c r="S971" s="11">
        <v>32</v>
      </c>
      <c r="T971" s="11">
        <v>158.87326455820701</v>
      </c>
      <c r="U971" s="11">
        <v>7.2417259429102696</v>
      </c>
      <c r="V971" s="11" t="s">
        <v>56</v>
      </c>
    </row>
    <row r="972" spans="1:22" x14ac:dyDescent="0.3">
      <c r="A972" s="9">
        <v>45355.368055555598</v>
      </c>
      <c r="B972" s="10">
        <v>45355</v>
      </c>
      <c r="C972" s="11">
        <v>2024</v>
      </c>
      <c r="D972" s="11">
        <v>3</v>
      </c>
      <c r="E972" s="11">
        <v>4</v>
      </c>
      <c r="F972" s="11">
        <v>8</v>
      </c>
      <c r="G972" s="11" t="s">
        <v>67</v>
      </c>
      <c r="H972" s="11" t="s">
        <v>53</v>
      </c>
      <c r="I972" s="11">
        <v>40.856982681539897</v>
      </c>
      <c r="J972" s="11">
        <v>-73.983384451385405</v>
      </c>
      <c r="K972" s="11">
        <v>90</v>
      </c>
      <c r="L972" s="11">
        <v>19.474090143821201</v>
      </c>
      <c r="M972" s="11">
        <v>63.709719246267099</v>
      </c>
      <c r="N972" s="11" t="s">
        <v>59</v>
      </c>
      <c r="O972" s="11" t="s">
        <v>58</v>
      </c>
      <c r="P972" s="11">
        <v>0</v>
      </c>
      <c r="Q972" s="11">
        <v>0.40726806143530903</v>
      </c>
      <c r="R972" s="11">
        <v>51</v>
      </c>
      <c r="S972" s="11">
        <v>12</v>
      </c>
      <c r="T972" s="11">
        <v>253.619934679278</v>
      </c>
      <c r="U972" s="11">
        <v>21.693498564670001</v>
      </c>
      <c r="V972" s="11" t="s">
        <v>56</v>
      </c>
    </row>
    <row r="973" spans="1:22" x14ac:dyDescent="0.3">
      <c r="A973" s="9">
        <v>45355.371527777803</v>
      </c>
      <c r="B973" s="10">
        <v>45355</v>
      </c>
      <c r="C973" s="11">
        <v>2024</v>
      </c>
      <c r="D973" s="11">
        <v>3</v>
      </c>
      <c r="E973" s="11">
        <v>4</v>
      </c>
      <c r="F973" s="11">
        <v>8</v>
      </c>
      <c r="G973" s="11" t="s">
        <v>67</v>
      </c>
      <c r="H973" s="11" t="s">
        <v>53</v>
      </c>
      <c r="I973" s="11">
        <v>40.890762971974702</v>
      </c>
      <c r="J973" s="11">
        <v>-73.769014619025896</v>
      </c>
      <c r="K973" s="11">
        <v>93</v>
      </c>
      <c r="L973" s="11">
        <v>67.979973841636095</v>
      </c>
      <c r="M973" s="11">
        <v>12.382297550454799</v>
      </c>
      <c r="N973" s="11" t="s">
        <v>59</v>
      </c>
      <c r="O973" s="11" t="s">
        <v>61</v>
      </c>
      <c r="P973" s="11">
        <v>0</v>
      </c>
      <c r="Q973" s="11">
        <v>0.91176978746609505</v>
      </c>
      <c r="R973" s="11">
        <v>16</v>
      </c>
      <c r="S973" s="11">
        <v>29</v>
      </c>
      <c r="T973" s="11">
        <v>289.01806399933298</v>
      </c>
      <c r="U973" s="11">
        <v>22.913363977761598</v>
      </c>
      <c r="V973" s="11" t="s">
        <v>62</v>
      </c>
    </row>
    <row r="974" spans="1:22" x14ac:dyDescent="0.3">
      <c r="A974" s="9">
        <v>45355.375</v>
      </c>
      <c r="B974" s="10">
        <v>45355</v>
      </c>
      <c r="C974" s="11">
        <v>2024</v>
      </c>
      <c r="D974" s="11">
        <v>3</v>
      </c>
      <c r="E974" s="11">
        <v>4</v>
      </c>
      <c r="F974" s="11">
        <v>9</v>
      </c>
      <c r="G974" s="11" t="s">
        <v>67</v>
      </c>
      <c r="H974" s="11" t="s">
        <v>53</v>
      </c>
      <c r="I974" s="11">
        <v>40.854093102153897</v>
      </c>
      <c r="J974" s="11">
        <v>-73.742533990008198</v>
      </c>
      <c r="K974" s="11">
        <v>204</v>
      </c>
      <c r="L974" s="11">
        <v>55.8183153449637</v>
      </c>
      <c r="M974" s="11">
        <v>59.383820790921902</v>
      </c>
      <c r="N974" s="11" t="s">
        <v>54</v>
      </c>
      <c r="O974" s="11" t="s">
        <v>55</v>
      </c>
      <c r="P974" s="11">
        <v>0</v>
      </c>
      <c r="Q974" s="11">
        <v>0.332467370935004</v>
      </c>
      <c r="R974" s="11">
        <v>46</v>
      </c>
      <c r="S974" s="11">
        <v>48</v>
      </c>
      <c r="T974" s="11">
        <v>94.064658271349003</v>
      </c>
      <c r="U974" s="11">
        <v>6.3742841233323198</v>
      </c>
      <c r="V974" s="11" t="s">
        <v>56</v>
      </c>
    </row>
    <row r="975" spans="1:22" x14ac:dyDescent="0.3">
      <c r="A975" s="9">
        <v>45355.378472222197</v>
      </c>
      <c r="B975" s="10">
        <v>45355</v>
      </c>
      <c r="C975" s="11">
        <v>2024</v>
      </c>
      <c r="D975" s="11">
        <v>3</v>
      </c>
      <c r="E975" s="11">
        <v>4</v>
      </c>
      <c r="F975" s="11">
        <v>9</v>
      </c>
      <c r="G975" s="11" t="s">
        <v>67</v>
      </c>
      <c r="H975" s="11" t="s">
        <v>53</v>
      </c>
      <c r="I975" s="11">
        <v>40.695443498834202</v>
      </c>
      <c r="J975" s="11">
        <v>-73.879265259817899</v>
      </c>
      <c r="K975" s="11">
        <v>33</v>
      </c>
      <c r="L975" s="11">
        <v>11.383501234051099</v>
      </c>
      <c r="M975" s="11">
        <v>43.745104194904698</v>
      </c>
      <c r="N975" s="11" t="s">
        <v>54</v>
      </c>
      <c r="O975" s="11" t="s">
        <v>55</v>
      </c>
      <c r="P975" s="11">
        <v>0</v>
      </c>
      <c r="Q975" s="11">
        <v>-0.45160620388216199</v>
      </c>
      <c r="R975" s="11">
        <v>98</v>
      </c>
      <c r="S975" s="11">
        <v>40</v>
      </c>
      <c r="T975" s="11">
        <v>207.144891943158</v>
      </c>
      <c r="U975" s="11">
        <v>5.6937235371143</v>
      </c>
      <c r="V975" s="11" t="s">
        <v>56</v>
      </c>
    </row>
    <row r="976" spans="1:22" x14ac:dyDescent="0.3">
      <c r="A976" s="9">
        <v>45355.381944444503</v>
      </c>
      <c r="B976" s="10">
        <v>45355</v>
      </c>
      <c r="C976" s="11">
        <v>2024</v>
      </c>
      <c r="D976" s="11">
        <v>3</v>
      </c>
      <c r="E976" s="11">
        <v>4</v>
      </c>
      <c r="F976" s="11">
        <v>9</v>
      </c>
      <c r="G976" s="11" t="s">
        <v>67</v>
      </c>
      <c r="H976" s="11" t="s">
        <v>53</v>
      </c>
      <c r="I976" s="11">
        <v>40.700901147166398</v>
      </c>
      <c r="J976" s="11">
        <v>-73.959885297423398</v>
      </c>
      <c r="K976" s="11">
        <v>34</v>
      </c>
      <c r="L976" s="11">
        <v>60.7013875197676</v>
      </c>
      <c r="M976" s="11">
        <v>33.371642463106802</v>
      </c>
      <c r="N976" s="11" t="s">
        <v>54</v>
      </c>
      <c r="O976" s="11" t="s">
        <v>61</v>
      </c>
      <c r="P976" s="11">
        <v>0</v>
      </c>
      <c r="Q976" s="11">
        <v>-0.42927460635471099</v>
      </c>
      <c r="R976" s="11">
        <v>69</v>
      </c>
      <c r="S976" s="11">
        <v>19</v>
      </c>
      <c r="T976" s="11">
        <v>385.470025632111</v>
      </c>
      <c r="U976" s="11">
        <v>28.295839964024701</v>
      </c>
      <c r="V976" s="11" t="s">
        <v>62</v>
      </c>
    </row>
    <row r="977" spans="1:22" x14ac:dyDescent="0.3">
      <c r="A977" s="9">
        <v>45355.385416666701</v>
      </c>
      <c r="B977" s="10">
        <v>45355</v>
      </c>
      <c r="C977" s="11">
        <v>2024</v>
      </c>
      <c r="D977" s="11">
        <v>3</v>
      </c>
      <c r="E977" s="11">
        <v>4</v>
      </c>
      <c r="F977" s="11">
        <v>9</v>
      </c>
      <c r="G977" s="11" t="s">
        <v>67</v>
      </c>
      <c r="H977" s="11" t="s">
        <v>53</v>
      </c>
      <c r="I977" s="11">
        <v>40.628085382942203</v>
      </c>
      <c r="J977" s="11">
        <v>-73.874313461359407</v>
      </c>
      <c r="K977" s="11">
        <v>163</v>
      </c>
      <c r="L977" s="11">
        <v>8.2736959689640202</v>
      </c>
      <c r="M977" s="11">
        <v>56.9729933206578</v>
      </c>
      <c r="N977" s="11" t="s">
        <v>57</v>
      </c>
      <c r="O977" s="11" t="s">
        <v>58</v>
      </c>
      <c r="P977" s="11">
        <v>0</v>
      </c>
      <c r="Q977" s="11">
        <v>0.36435792784521598</v>
      </c>
      <c r="R977" s="11">
        <v>81</v>
      </c>
      <c r="S977" s="11">
        <v>36</v>
      </c>
      <c r="T977" s="11">
        <v>479.08126108210899</v>
      </c>
      <c r="U977" s="11">
        <v>23.201508680440998</v>
      </c>
      <c r="V977" s="11" t="s">
        <v>56</v>
      </c>
    </row>
    <row r="978" spans="1:22" x14ac:dyDescent="0.3">
      <c r="A978" s="9">
        <v>45355.388888888898</v>
      </c>
      <c r="B978" s="10">
        <v>45355</v>
      </c>
      <c r="C978" s="11">
        <v>2024</v>
      </c>
      <c r="D978" s="11">
        <v>3</v>
      </c>
      <c r="E978" s="11">
        <v>4</v>
      </c>
      <c r="F978" s="11">
        <v>9</v>
      </c>
      <c r="G978" s="11" t="s">
        <v>67</v>
      </c>
      <c r="H978" s="11" t="s">
        <v>53</v>
      </c>
      <c r="I978" s="11">
        <v>40.607676622759698</v>
      </c>
      <c r="J978" s="11">
        <v>-73.790537741739598</v>
      </c>
      <c r="K978" s="11">
        <v>237</v>
      </c>
      <c r="L978" s="11">
        <v>33.044284900974198</v>
      </c>
      <c r="M978" s="11">
        <v>50.328945193977503</v>
      </c>
      <c r="N978" s="11" t="s">
        <v>57</v>
      </c>
      <c r="O978" s="11" t="s">
        <v>58</v>
      </c>
      <c r="P978" s="11">
        <v>0</v>
      </c>
      <c r="Q978" s="11">
        <v>0.92274054673166095</v>
      </c>
      <c r="R978" s="11">
        <v>49</v>
      </c>
      <c r="S978" s="11">
        <v>40</v>
      </c>
      <c r="T978" s="11">
        <v>171.443474058736</v>
      </c>
      <c r="U978" s="11">
        <v>7.0148281755676596</v>
      </c>
      <c r="V978" s="11" t="s">
        <v>56</v>
      </c>
    </row>
    <row r="979" spans="1:22" x14ac:dyDescent="0.3">
      <c r="A979" s="9">
        <v>45355.392361111102</v>
      </c>
      <c r="B979" s="10">
        <v>45355</v>
      </c>
      <c r="C979" s="11">
        <v>2024</v>
      </c>
      <c r="D979" s="11">
        <v>3</v>
      </c>
      <c r="E979" s="11">
        <v>4</v>
      </c>
      <c r="F979" s="11">
        <v>9</v>
      </c>
      <c r="G979" s="11" t="s">
        <v>67</v>
      </c>
      <c r="H979" s="11" t="s">
        <v>53</v>
      </c>
      <c r="I979" s="11">
        <v>40.883983832525502</v>
      </c>
      <c r="J979" s="11">
        <v>-73.981662309817196</v>
      </c>
      <c r="K979" s="11">
        <v>215</v>
      </c>
      <c r="L979" s="11">
        <v>43.265574396757302</v>
      </c>
      <c r="M979" s="11">
        <v>77.554002204604004</v>
      </c>
      <c r="N979" s="11" t="s">
        <v>57</v>
      </c>
      <c r="O979" s="11" t="s">
        <v>60</v>
      </c>
      <c r="P979" s="11">
        <v>0</v>
      </c>
      <c r="Q979" s="11">
        <v>0.125224977001587</v>
      </c>
      <c r="R979" s="11">
        <v>85</v>
      </c>
      <c r="S979" s="11">
        <v>39</v>
      </c>
      <c r="T979" s="11">
        <v>157.34957594600999</v>
      </c>
      <c r="U979" s="11">
        <v>29.633725474691701</v>
      </c>
      <c r="V979" s="11" t="s">
        <v>56</v>
      </c>
    </row>
    <row r="980" spans="1:22" x14ac:dyDescent="0.3">
      <c r="A980" s="9">
        <v>45355.395833333299</v>
      </c>
      <c r="B980" s="10">
        <v>45355</v>
      </c>
      <c r="C980" s="11">
        <v>2024</v>
      </c>
      <c r="D980" s="11">
        <v>3</v>
      </c>
      <c r="E980" s="11">
        <v>4</v>
      </c>
      <c r="F980" s="11">
        <v>9</v>
      </c>
      <c r="G980" s="11" t="s">
        <v>67</v>
      </c>
      <c r="H980" s="11" t="s">
        <v>53</v>
      </c>
      <c r="I980" s="11">
        <v>40.888976645954102</v>
      </c>
      <c r="J980" s="11">
        <v>-73.919005057882202</v>
      </c>
      <c r="K980" s="11">
        <v>232</v>
      </c>
      <c r="L980" s="11">
        <v>13.5930975016894</v>
      </c>
      <c r="M980" s="11">
        <v>26.338487900696101</v>
      </c>
      <c r="N980" s="11" t="s">
        <v>59</v>
      </c>
      <c r="O980" s="11" t="s">
        <v>60</v>
      </c>
      <c r="P980" s="11">
        <v>0</v>
      </c>
      <c r="Q980" s="11">
        <v>6.2900662653801703E-2</v>
      </c>
      <c r="R980" s="11">
        <v>69</v>
      </c>
      <c r="S980" s="11">
        <v>41</v>
      </c>
      <c r="T980" s="11">
        <v>395.40781120578299</v>
      </c>
      <c r="U980" s="11">
        <v>23.1824386557895</v>
      </c>
      <c r="V980" s="11" t="s">
        <v>56</v>
      </c>
    </row>
    <row r="981" spans="1:22" x14ac:dyDescent="0.3">
      <c r="A981" s="9">
        <v>45355.399305555598</v>
      </c>
      <c r="B981" s="10">
        <v>45355</v>
      </c>
      <c r="C981" s="11">
        <v>2024</v>
      </c>
      <c r="D981" s="11">
        <v>3</v>
      </c>
      <c r="E981" s="11">
        <v>4</v>
      </c>
      <c r="F981" s="11">
        <v>9</v>
      </c>
      <c r="G981" s="11" t="s">
        <v>67</v>
      </c>
      <c r="H981" s="11" t="s">
        <v>53</v>
      </c>
      <c r="I981" s="11">
        <v>40.8938546800753</v>
      </c>
      <c r="J981" s="11">
        <v>-73.958499310301903</v>
      </c>
      <c r="K981" s="11">
        <v>61</v>
      </c>
      <c r="L981" s="11">
        <v>59.762505381472003</v>
      </c>
      <c r="M981" s="11">
        <v>44.810377416448397</v>
      </c>
      <c r="N981" s="11" t="s">
        <v>54</v>
      </c>
      <c r="O981" s="11" t="s">
        <v>61</v>
      </c>
      <c r="P981" s="11">
        <v>0</v>
      </c>
      <c r="Q981" s="11">
        <v>0.37816450347735697</v>
      </c>
      <c r="R981" s="11">
        <v>38</v>
      </c>
      <c r="S981" s="11">
        <v>27</v>
      </c>
      <c r="T981" s="11">
        <v>441.35032327357902</v>
      </c>
      <c r="U981" s="11">
        <v>22.081370021855399</v>
      </c>
      <c r="V981" s="11" t="s">
        <v>62</v>
      </c>
    </row>
    <row r="982" spans="1:22" x14ac:dyDescent="0.3">
      <c r="A982" s="9">
        <v>45355.402777777803</v>
      </c>
      <c r="B982" s="10">
        <v>45355</v>
      </c>
      <c r="C982" s="11">
        <v>2024</v>
      </c>
      <c r="D982" s="11">
        <v>3</v>
      </c>
      <c r="E982" s="11">
        <v>4</v>
      </c>
      <c r="F982" s="11">
        <v>9</v>
      </c>
      <c r="G982" s="11" t="s">
        <v>67</v>
      </c>
      <c r="H982" s="11" t="s">
        <v>53</v>
      </c>
      <c r="I982" s="11">
        <v>40.831721765363902</v>
      </c>
      <c r="J982" s="11">
        <v>-73.933454408870404</v>
      </c>
      <c r="K982" s="11">
        <v>56</v>
      </c>
      <c r="L982" s="11">
        <v>51.053146516544103</v>
      </c>
      <c r="M982" s="11">
        <v>59.464884090303102</v>
      </c>
      <c r="N982" s="11" t="s">
        <v>59</v>
      </c>
      <c r="O982" s="11" t="s">
        <v>61</v>
      </c>
      <c r="P982" s="11">
        <v>0</v>
      </c>
      <c r="Q982" s="11">
        <v>-0.90824613765047502</v>
      </c>
      <c r="R982" s="11">
        <v>65</v>
      </c>
      <c r="S982" s="11">
        <v>32</v>
      </c>
      <c r="T982" s="11">
        <v>218.30014998098599</v>
      </c>
      <c r="U982" s="11">
        <v>19.6847819592024</v>
      </c>
      <c r="V982" s="11" t="s">
        <v>63</v>
      </c>
    </row>
    <row r="983" spans="1:22" x14ac:dyDescent="0.3">
      <c r="A983" s="9">
        <v>45355.40625</v>
      </c>
      <c r="B983" s="10">
        <v>45355</v>
      </c>
      <c r="C983" s="11">
        <v>2024</v>
      </c>
      <c r="D983" s="11">
        <v>3</v>
      </c>
      <c r="E983" s="11">
        <v>4</v>
      </c>
      <c r="F983" s="11">
        <v>9</v>
      </c>
      <c r="G983" s="11" t="s">
        <v>67</v>
      </c>
      <c r="H983" s="11" t="s">
        <v>53</v>
      </c>
      <c r="I983" s="11">
        <v>40.810196165216198</v>
      </c>
      <c r="J983" s="11">
        <v>-73.806210869416404</v>
      </c>
      <c r="K983" s="11">
        <v>78</v>
      </c>
      <c r="L983" s="11">
        <v>41.836037119464997</v>
      </c>
      <c r="M983" s="11">
        <v>28.865750899222299</v>
      </c>
      <c r="N983" s="11" t="s">
        <v>59</v>
      </c>
      <c r="O983" s="11" t="s">
        <v>60</v>
      </c>
      <c r="P983" s="11">
        <v>0</v>
      </c>
      <c r="Q983" s="11">
        <v>-0.20690046849993901</v>
      </c>
      <c r="R983" s="11">
        <v>90</v>
      </c>
      <c r="S983" s="11">
        <v>46</v>
      </c>
      <c r="T983" s="11">
        <v>419.97027010780897</v>
      </c>
      <c r="U983" s="11">
        <v>9.4943708688118598</v>
      </c>
      <c r="V983" s="11" t="s">
        <v>62</v>
      </c>
    </row>
    <row r="984" spans="1:22" x14ac:dyDescent="0.3">
      <c r="A984" s="9">
        <v>45355.409722222197</v>
      </c>
      <c r="B984" s="10">
        <v>45355</v>
      </c>
      <c r="C984" s="11">
        <v>2024</v>
      </c>
      <c r="D984" s="11">
        <v>3</v>
      </c>
      <c r="E984" s="11">
        <v>4</v>
      </c>
      <c r="F984" s="11">
        <v>9</v>
      </c>
      <c r="G984" s="11" t="s">
        <v>67</v>
      </c>
      <c r="H984" s="11" t="s">
        <v>53</v>
      </c>
      <c r="I984" s="11">
        <v>40.759738704458996</v>
      </c>
      <c r="J984" s="11">
        <v>-73.7277958222314</v>
      </c>
      <c r="K984" s="11">
        <v>69</v>
      </c>
      <c r="L984" s="11">
        <v>21.837681858377401</v>
      </c>
      <c r="M984" s="11">
        <v>29.903787817609899</v>
      </c>
      <c r="N984" s="11" t="s">
        <v>57</v>
      </c>
      <c r="O984" s="11" t="s">
        <v>60</v>
      </c>
      <c r="P984" s="11">
        <v>0</v>
      </c>
      <c r="Q984" s="11">
        <v>-0.13240913181953701</v>
      </c>
      <c r="R984" s="11">
        <v>92</v>
      </c>
      <c r="S984" s="11">
        <v>29</v>
      </c>
      <c r="T984" s="11">
        <v>138.08692893875701</v>
      </c>
      <c r="U984" s="11">
        <v>14.9328288352678</v>
      </c>
      <c r="V984" s="11" t="s">
        <v>63</v>
      </c>
    </row>
    <row r="985" spans="1:22" x14ac:dyDescent="0.3">
      <c r="A985" s="9">
        <v>45355.413194444503</v>
      </c>
      <c r="B985" s="10">
        <v>45355</v>
      </c>
      <c r="C985" s="11">
        <v>2024</v>
      </c>
      <c r="D985" s="11">
        <v>3</v>
      </c>
      <c r="E985" s="11">
        <v>4</v>
      </c>
      <c r="F985" s="11">
        <v>9</v>
      </c>
      <c r="G985" s="11" t="s">
        <v>67</v>
      </c>
      <c r="H985" s="11" t="s">
        <v>53</v>
      </c>
      <c r="I985" s="11">
        <v>40.8286494952551</v>
      </c>
      <c r="J985" s="11">
        <v>-73.973475796393103</v>
      </c>
      <c r="K985" s="11">
        <v>81</v>
      </c>
      <c r="L985" s="11">
        <v>69.1048401815749</v>
      </c>
      <c r="M985" s="11">
        <v>47.765002869991001</v>
      </c>
      <c r="N985" s="11" t="s">
        <v>54</v>
      </c>
      <c r="O985" s="11" t="s">
        <v>58</v>
      </c>
      <c r="P985" s="11">
        <v>0</v>
      </c>
      <c r="Q985" s="11">
        <v>0.68546487081419305</v>
      </c>
      <c r="R985" s="11">
        <v>1</v>
      </c>
      <c r="S985" s="11">
        <v>0</v>
      </c>
      <c r="T985" s="11">
        <v>78.455585672830907</v>
      </c>
      <c r="U985" s="11">
        <v>21.039050059558299</v>
      </c>
      <c r="V985" s="11" t="s">
        <v>62</v>
      </c>
    </row>
    <row r="986" spans="1:22" x14ac:dyDescent="0.3">
      <c r="A986" s="9">
        <v>45355.416666666701</v>
      </c>
      <c r="B986" s="10">
        <v>45355</v>
      </c>
      <c r="C986" s="11">
        <v>2024</v>
      </c>
      <c r="D986" s="11">
        <v>3</v>
      </c>
      <c r="E986" s="11">
        <v>4</v>
      </c>
      <c r="F986" s="11">
        <v>10</v>
      </c>
      <c r="G986" s="11" t="s">
        <v>67</v>
      </c>
      <c r="H986" s="11" t="s">
        <v>53</v>
      </c>
      <c r="I986" s="11">
        <v>40.837130784440603</v>
      </c>
      <c r="J986" s="11">
        <v>-73.823666998216197</v>
      </c>
      <c r="K986" s="11">
        <v>43</v>
      </c>
      <c r="L986" s="11">
        <v>54.253833073592297</v>
      </c>
      <c r="M986" s="11">
        <v>58.341655583798101</v>
      </c>
      <c r="N986" s="11" t="s">
        <v>54</v>
      </c>
      <c r="O986" s="11" t="s">
        <v>55</v>
      </c>
      <c r="P986" s="11">
        <v>0</v>
      </c>
      <c r="Q986" s="11">
        <v>-0.54975514157619199</v>
      </c>
      <c r="R986" s="11">
        <v>16</v>
      </c>
      <c r="S986" s="11">
        <v>40</v>
      </c>
      <c r="T986" s="11">
        <v>491.37837633648297</v>
      </c>
      <c r="U986" s="11">
        <v>6.67710006254371</v>
      </c>
      <c r="V986" s="11" t="s">
        <v>63</v>
      </c>
    </row>
    <row r="987" spans="1:22" x14ac:dyDescent="0.3">
      <c r="A987" s="9">
        <v>45355.420138888898</v>
      </c>
      <c r="B987" s="10">
        <v>45355</v>
      </c>
      <c r="C987" s="11">
        <v>2024</v>
      </c>
      <c r="D987" s="11">
        <v>3</v>
      </c>
      <c r="E987" s="11">
        <v>4</v>
      </c>
      <c r="F987" s="11">
        <v>10</v>
      </c>
      <c r="G987" s="11" t="s">
        <v>67</v>
      </c>
      <c r="H987" s="11" t="s">
        <v>53</v>
      </c>
      <c r="I987" s="11">
        <v>40.706512404362897</v>
      </c>
      <c r="J987" s="11">
        <v>-73.991027248665404</v>
      </c>
      <c r="K987" s="11">
        <v>13</v>
      </c>
      <c r="L987" s="11">
        <v>16.6072854553105</v>
      </c>
      <c r="M987" s="11">
        <v>74.751952352421995</v>
      </c>
      <c r="N987" s="11" t="s">
        <v>57</v>
      </c>
      <c r="O987" s="11" t="s">
        <v>55</v>
      </c>
      <c r="P987" s="11">
        <v>0</v>
      </c>
      <c r="Q987" s="11">
        <v>0.77516874099727595</v>
      </c>
      <c r="R987" s="11">
        <v>48</v>
      </c>
      <c r="S987" s="11">
        <v>30</v>
      </c>
      <c r="T987" s="11">
        <v>230.44057705586499</v>
      </c>
      <c r="U987" s="11">
        <v>13.9167588059351</v>
      </c>
      <c r="V987" s="11" t="s">
        <v>56</v>
      </c>
    </row>
    <row r="988" spans="1:22" x14ac:dyDescent="0.3">
      <c r="A988" s="9">
        <v>45355.423611111102</v>
      </c>
      <c r="B988" s="10">
        <v>45355</v>
      </c>
      <c r="C988" s="11">
        <v>2024</v>
      </c>
      <c r="D988" s="11">
        <v>3</v>
      </c>
      <c r="E988" s="11">
        <v>4</v>
      </c>
      <c r="F988" s="11">
        <v>10</v>
      </c>
      <c r="G988" s="11" t="s">
        <v>67</v>
      </c>
      <c r="H988" s="11" t="s">
        <v>53</v>
      </c>
      <c r="I988" s="11">
        <v>40.783578259932099</v>
      </c>
      <c r="J988" s="11">
        <v>-73.708994819421605</v>
      </c>
      <c r="K988" s="11">
        <v>239</v>
      </c>
      <c r="L988" s="11">
        <v>10.173466987624799</v>
      </c>
      <c r="M988" s="11">
        <v>36.775644128956301</v>
      </c>
      <c r="N988" s="11" t="s">
        <v>59</v>
      </c>
      <c r="O988" s="11" t="s">
        <v>55</v>
      </c>
      <c r="P988" s="11">
        <v>0</v>
      </c>
      <c r="Q988" s="11">
        <v>-0.84140886492811395</v>
      </c>
      <c r="R988" s="11">
        <v>46</v>
      </c>
      <c r="S988" s="11">
        <v>47</v>
      </c>
      <c r="T988" s="11">
        <v>169.07505985661501</v>
      </c>
      <c r="U988" s="11">
        <v>21.2164553270384</v>
      </c>
      <c r="V988" s="11" t="s">
        <v>56</v>
      </c>
    </row>
    <row r="989" spans="1:22" x14ac:dyDescent="0.3">
      <c r="A989" s="9">
        <v>45355.427083333299</v>
      </c>
      <c r="B989" s="10">
        <v>45355</v>
      </c>
      <c r="C989" s="11">
        <v>2024</v>
      </c>
      <c r="D989" s="11">
        <v>3</v>
      </c>
      <c r="E989" s="11">
        <v>4</v>
      </c>
      <c r="F989" s="11">
        <v>10</v>
      </c>
      <c r="G989" s="11" t="s">
        <v>67</v>
      </c>
      <c r="H989" s="11" t="s">
        <v>53</v>
      </c>
      <c r="I989" s="11">
        <v>40.862663069349203</v>
      </c>
      <c r="J989" s="11">
        <v>-73.745184104143206</v>
      </c>
      <c r="K989" s="11">
        <v>50</v>
      </c>
      <c r="L989" s="11">
        <v>55.655618615994598</v>
      </c>
      <c r="M989" s="11">
        <v>77.085865072063399</v>
      </c>
      <c r="N989" s="11" t="s">
        <v>54</v>
      </c>
      <c r="O989" s="11" t="s">
        <v>55</v>
      </c>
      <c r="P989" s="11">
        <v>0</v>
      </c>
      <c r="Q989" s="11">
        <v>-0.26903238978336402</v>
      </c>
      <c r="R989" s="11">
        <v>29</v>
      </c>
      <c r="S989" s="11">
        <v>29</v>
      </c>
      <c r="T989" s="11">
        <v>61.6151267399933</v>
      </c>
      <c r="U989" s="11">
        <v>26.127348235706101</v>
      </c>
      <c r="V989" s="11" t="s">
        <v>63</v>
      </c>
    </row>
    <row r="990" spans="1:22" x14ac:dyDescent="0.3">
      <c r="A990" s="9">
        <v>45355.430555555598</v>
      </c>
      <c r="B990" s="10">
        <v>45355</v>
      </c>
      <c r="C990" s="11">
        <v>2024</v>
      </c>
      <c r="D990" s="11">
        <v>3</v>
      </c>
      <c r="E990" s="11">
        <v>4</v>
      </c>
      <c r="F990" s="11">
        <v>10</v>
      </c>
      <c r="G990" s="11" t="s">
        <v>67</v>
      </c>
      <c r="H990" s="11" t="s">
        <v>53</v>
      </c>
      <c r="I990" s="11">
        <v>40.855115281784101</v>
      </c>
      <c r="J990" s="11">
        <v>-73.964900858951395</v>
      </c>
      <c r="K990" s="11">
        <v>90</v>
      </c>
      <c r="L990" s="11">
        <v>61.947258888629896</v>
      </c>
      <c r="M990" s="11">
        <v>70.690941571826798</v>
      </c>
      <c r="N990" s="11" t="s">
        <v>57</v>
      </c>
      <c r="O990" s="11" t="s">
        <v>61</v>
      </c>
      <c r="P990" s="11">
        <v>0</v>
      </c>
      <c r="Q990" s="11">
        <v>-0.81074626126314198</v>
      </c>
      <c r="R990" s="11">
        <v>88</v>
      </c>
      <c r="S990" s="11">
        <v>12</v>
      </c>
      <c r="T990" s="11">
        <v>352.61863313305798</v>
      </c>
      <c r="U990" s="11">
        <v>14.286271588034801</v>
      </c>
      <c r="V990" s="11" t="s">
        <v>63</v>
      </c>
    </row>
    <row r="991" spans="1:22" x14ac:dyDescent="0.3">
      <c r="A991" s="9">
        <v>45355.434027777803</v>
      </c>
      <c r="B991" s="10">
        <v>45355</v>
      </c>
      <c r="C991" s="11">
        <v>2024</v>
      </c>
      <c r="D991" s="11">
        <v>3</v>
      </c>
      <c r="E991" s="11">
        <v>4</v>
      </c>
      <c r="F991" s="11">
        <v>10</v>
      </c>
      <c r="G991" s="11" t="s">
        <v>67</v>
      </c>
      <c r="H991" s="11" t="s">
        <v>53</v>
      </c>
      <c r="I991" s="11">
        <v>40.746893214213003</v>
      </c>
      <c r="J991" s="11">
        <v>-73.7128411305291</v>
      </c>
      <c r="K991" s="11">
        <v>233</v>
      </c>
      <c r="L991" s="11">
        <v>12.690819836384</v>
      </c>
      <c r="M991" s="11">
        <v>41.948504944528104</v>
      </c>
      <c r="N991" s="11" t="s">
        <v>59</v>
      </c>
      <c r="O991" s="11" t="s">
        <v>61</v>
      </c>
      <c r="P991" s="11">
        <v>0</v>
      </c>
      <c r="Q991" s="11">
        <v>-0.37304647417652198</v>
      </c>
      <c r="R991" s="11">
        <v>62</v>
      </c>
      <c r="S991" s="11">
        <v>23</v>
      </c>
      <c r="T991" s="11">
        <v>330.32959107928701</v>
      </c>
      <c r="U991" s="11">
        <v>27.598500388070999</v>
      </c>
      <c r="V991" s="11" t="s">
        <v>56</v>
      </c>
    </row>
    <row r="992" spans="1:22" x14ac:dyDescent="0.3">
      <c r="A992" s="9">
        <v>45355.4375</v>
      </c>
      <c r="B992" s="10">
        <v>45355</v>
      </c>
      <c r="C992" s="11">
        <v>2024</v>
      </c>
      <c r="D992" s="11">
        <v>3</v>
      </c>
      <c r="E992" s="11">
        <v>4</v>
      </c>
      <c r="F992" s="11">
        <v>10</v>
      </c>
      <c r="G992" s="11" t="s">
        <v>67</v>
      </c>
      <c r="H992" s="11" t="s">
        <v>53</v>
      </c>
      <c r="I992" s="11">
        <v>40.722786861878298</v>
      </c>
      <c r="J992" s="11">
        <v>-73.961050598601005</v>
      </c>
      <c r="K992" s="11">
        <v>19</v>
      </c>
      <c r="L992" s="11">
        <v>18.848851912054698</v>
      </c>
      <c r="M992" s="11">
        <v>67.500227176539795</v>
      </c>
      <c r="N992" s="11" t="s">
        <v>54</v>
      </c>
      <c r="O992" s="11" t="s">
        <v>60</v>
      </c>
      <c r="P992" s="11">
        <v>0</v>
      </c>
      <c r="Q992" s="11">
        <v>-0.793138637111102</v>
      </c>
      <c r="R992" s="11">
        <v>65</v>
      </c>
      <c r="S992" s="11">
        <v>16</v>
      </c>
      <c r="T992" s="11">
        <v>77.613411662590806</v>
      </c>
      <c r="U992" s="11">
        <v>11.882042293288499</v>
      </c>
      <c r="V992" s="11" t="s">
        <v>56</v>
      </c>
    </row>
    <row r="993" spans="1:22" x14ac:dyDescent="0.3">
      <c r="A993" s="9">
        <v>45355.440972222197</v>
      </c>
      <c r="B993" s="10">
        <v>45355</v>
      </c>
      <c r="C993" s="11">
        <v>2024</v>
      </c>
      <c r="D993" s="11">
        <v>3</v>
      </c>
      <c r="E993" s="11">
        <v>4</v>
      </c>
      <c r="F993" s="11">
        <v>10</v>
      </c>
      <c r="G993" s="11" t="s">
        <v>67</v>
      </c>
      <c r="H993" s="11" t="s">
        <v>53</v>
      </c>
      <c r="I993" s="11">
        <v>40.818223217636003</v>
      </c>
      <c r="J993" s="11">
        <v>-73.842883802826407</v>
      </c>
      <c r="K993" s="11">
        <v>156</v>
      </c>
      <c r="L993" s="11">
        <v>26.425666951261199</v>
      </c>
      <c r="M993" s="11">
        <v>63.873801986701203</v>
      </c>
      <c r="N993" s="11" t="s">
        <v>59</v>
      </c>
      <c r="O993" s="11" t="s">
        <v>60</v>
      </c>
      <c r="P993" s="11">
        <v>0</v>
      </c>
      <c r="Q993" s="11">
        <v>0.63994835187050902</v>
      </c>
      <c r="R993" s="11">
        <v>90</v>
      </c>
      <c r="S993" s="11">
        <v>27</v>
      </c>
      <c r="T993" s="11">
        <v>64.175764238954898</v>
      </c>
      <c r="U993" s="11">
        <v>9.5587701846506103</v>
      </c>
      <c r="V993" s="11" t="s">
        <v>63</v>
      </c>
    </row>
    <row r="994" spans="1:22" x14ac:dyDescent="0.3">
      <c r="A994" s="9">
        <v>45355.444444444503</v>
      </c>
      <c r="B994" s="10">
        <v>45355</v>
      </c>
      <c r="C994" s="11">
        <v>2024</v>
      </c>
      <c r="D994" s="11">
        <v>3</v>
      </c>
      <c r="E994" s="11">
        <v>4</v>
      </c>
      <c r="F994" s="11">
        <v>10</v>
      </c>
      <c r="G994" s="11" t="s">
        <v>67</v>
      </c>
      <c r="H994" s="11" t="s">
        <v>53</v>
      </c>
      <c r="I994" s="11">
        <v>40.835360190832802</v>
      </c>
      <c r="J994" s="11">
        <v>-73.818936318783798</v>
      </c>
      <c r="K994" s="11">
        <v>219</v>
      </c>
      <c r="L994" s="11">
        <v>22.778984104511402</v>
      </c>
      <c r="M994" s="11">
        <v>88.421274335738005</v>
      </c>
      <c r="N994" s="11" t="s">
        <v>57</v>
      </c>
      <c r="O994" s="11" t="s">
        <v>55</v>
      </c>
      <c r="P994" s="11">
        <v>0</v>
      </c>
      <c r="Q994" s="11">
        <v>0.279954701444249</v>
      </c>
      <c r="R994" s="11">
        <v>20</v>
      </c>
      <c r="S994" s="11">
        <v>3</v>
      </c>
      <c r="T994" s="11">
        <v>149.13043681397701</v>
      </c>
      <c r="U994" s="11">
        <v>26.597136216413201</v>
      </c>
      <c r="V994" s="11" t="s">
        <v>56</v>
      </c>
    </row>
    <row r="995" spans="1:22" x14ac:dyDescent="0.3">
      <c r="A995" s="9">
        <v>45355.447916666701</v>
      </c>
      <c r="B995" s="10">
        <v>45355</v>
      </c>
      <c r="C995" s="11">
        <v>2024</v>
      </c>
      <c r="D995" s="11">
        <v>3</v>
      </c>
      <c r="E995" s="11">
        <v>4</v>
      </c>
      <c r="F995" s="11">
        <v>10</v>
      </c>
      <c r="G995" s="11" t="s">
        <v>67</v>
      </c>
      <c r="H995" s="11" t="s">
        <v>53</v>
      </c>
      <c r="I995" s="11">
        <v>40.637473302634497</v>
      </c>
      <c r="J995" s="11">
        <v>-73.894307721432</v>
      </c>
      <c r="K995" s="11">
        <v>149</v>
      </c>
      <c r="L995" s="11">
        <v>6.0703761915269201</v>
      </c>
      <c r="M995" s="11">
        <v>90.5521091589534</v>
      </c>
      <c r="N995" s="11" t="s">
        <v>54</v>
      </c>
      <c r="O995" s="11" t="s">
        <v>61</v>
      </c>
      <c r="P995" s="11">
        <v>0</v>
      </c>
      <c r="Q995" s="11">
        <v>0.18529540935123001</v>
      </c>
      <c r="R995" s="11">
        <v>93</v>
      </c>
      <c r="S995" s="11">
        <v>17</v>
      </c>
      <c r="T995" s="11">
        <v>478.877066071505</v>
      </c>
      <c r="U995" s="11">
        <v>22.653444951558502</v>
      </c>
      <c r="V995" s="11" t="s">
        <v>56</v>
      </c>
    </row>
    <row r="996" spans="1:22" x14ac:dyDescent="0.3">
      <c r="A996" s="9">
        <v>45355.451388888898</v>
      </c>
      <c r="B996" s="10">
        <v>45355</v>
      </c>
      <c r="C996" s="11">
        <v>2024</v>
      </c>
      <c r="D996" s="11">
        <v>3</v>
      </c>
      <c r="E996" s="11">
        <v>4</v>
      </c>
      <c r="F996" s="11">
        <v>10</v>
      </c>
      <c r="G996" s="11" t="s">
        <v>67</v>
      </c>
      <c r="H996" s="11" t="s">
        <v>53</v>
      </c>
      <c r="I996" s="11">
        <v>40.699521355842897</v>
      </c>
      <c r="J996" s="11">
        <v>-73.769286252868895</v>
      </c>
      <c r="K996" s="11">
        <v>292</v>
      </c>
      <c r="L996" s="11">
        <v>38.7792140799938</v>
      </c>
      <c r="M996" s="11">
        <v>11.2136834356037</v>
      </c>
      <c r="N996" s="11" t="s">
        <v>57</v>
      </c>
      <c r="O996" s="11" t="s">
        <v>60</v>
      </c>
      <c r="P996" s="11">
        <v>0</v>
      </c>
      <c r="Q996" s="11">
        <v>-9.8058935771733594E-2</v>
      </c>
      <c r="R996" s="11">
        <v>22</v>
      </c>
      <c r="S996" s="11">
        <v>49</v>
      </c>
      <c r="T996" s="11">
        <v>154.39286454226399</v>
      </c>
      <c r="U996" s="11">
        <v>23.197924573699702</v>
      </c>
      <c r="V996" s="11" t="s">
        <v>56</v>
      </c>
    </row>
    <row r="997" spans="1:22" x14ac:dyDescent="0.3">
      <c r="A997" s="9">
        <v>45355.454861111102</v>
      </c>
      <c r="B997" s="10">
        <v>45355</v>
      </c>
      <c r="C997" s="11">
        <v>2024</v>
      </c>
      <c r="D997" s="11">
        <v>3</v>
      </c>
      <c r="E997" s="11">
        <v>4</v>
      </c>
      <c r="F997" s="11">
        <v>10</v>
      </c>
      <c r="G997" s="11" t="s">
        <v>67</v>
      </c>
      <c r="H997" s="11" t="s">
        <v>53</v>
      </c>
      <c r="I997" s="11">
        <v>40.700001842638798</v>
      </c>
      <c r="J997" s="11">
        <v>-73.905942837436797</v>
      </c>
      <c r="K997" s="11">
        <v>293</v>
      </c>
      <c r="L997" s="11">
        <v>19.3913285060136</v>
      </c>
      <c r="M997" s="11">
        <v>64.819989050016005</v>
      </c>
      <c r="N997" s="11" t="s">
        <v>59</v>
      </c>
      <c r="O997" s="11" t="s">
        <v>58</v>
      </c>
      <c r="P997" s="11">
        <v>0</v>
      </c>
      <c r="Q997" s="11">
        <v>0.98399137318102403</v>
      </c>
      <c r="R997" s="11">
        <v>92</v>
      </c>
      <c r="S997" s="11">
        <v>43</v>
      </c>
      <c r="T997" s="11">
        <v>199.27177013021301</v>
      </c>
      <c r="U997" s="11">
        <v>13.870568447817799</v>
      </c>
      <c r="V997" s="11" t="s">
        <v>56</v>
      </c>
    </row>
    <row r="998" spans="1:22" x14ac:dyDescent="0.3">
      <c r="A998" s="9">
        <v>45355.458333333299</v>
      </c>
      <c r="B998" s="10">
        <v>45355</v>
      </c>
      <c r="C998" s="11">
        <v>2024</v>
      </c>
      <c r="D998" s="11">
        <v>3</v>
      </c>
      <c r="E998" s="11">
        <v>4</v>
      </c>
      <c r="F998" s="11">
        <v>11</v>
      </c>
      <c r="G998" s="11" t="s">
        <v>67</v>
      </c>
      <c r="H998" s="11" t="s">
        <v>53</v>
      </c>
      <c r="I998" s="11">
        <v>40.768768521189301</v>
      </c>
      <c r="J998" s="11">
        <v>-73.998134541748001</v>
      </c>
      <c r="K998" s="11">
        <v>131</v>
      </c>
      <c r="L998" s="11">
        <v>9.7920014278664205</v>
      </c>
      <c r="M998" s="11">
        <v>31.345052133686899</v>
      </c>
      <c r="N998" s="11" t="s">
        <v>54</v>
      </c>
      <c r="O998" s="11" t="s">
        <v>60</v>
      </c>
      <c r="P998" s="11">
        <v>0</v>
      </c>
      <c r="Q998" s="11">
        <v>4.66268343520004E-2</v>
      </c>
      <c r="R998" s="11">
        <v>40</v>
      </c>
      <c r="S998" s="11">
        <v>10</v>
      </c>
      <c r="T998" s="11">
        <v>119.08244134256201</v>
      </c>
      <c r="U998" s="11">
        <v>18.0785458675408</v>
      </c>
      <c r="V998" s="11" t="s">
        <v>56</v>
      </c>
    </row>
    <row r="999" spans="1:22" x14ac:dyDescent="0.3">
      <c r="A999" s="9">
        <v>45355.461805555598</v>
      </c>
      <c r="B999" s="10">
        <v>45355</v>
      </c>
      <c r="C999" s="11">
        <v>2024</v>
      </c>
      <c r="D999" s="11">
        <v>3</v>
      </c>
      <c r="E999" s="11">
        <v>4</v>
      </c>
      <c r="F999" s="11">
        <v>11</v>
      </c>
      <c r="G999" s="11" t="s">
        <v>67</v>
      </c>
      <c r="H999" s="11" t="s">
        <v>53</v>
      </c>
      <c r="I999" s="11">
        <v>40.784384288819702</v>
      </c>
      <c r="J999" s="11">
        <v>-73.829882102364607</v>
      </c>
      <c r="K999" s="11">
        <v>219</v>
      </c>
      <c r="L999" s="11">
        <v>51.664101300812</v>
      </c>
      <c r="M999" s="11">
        <v>12.656154227503199</v>
      </c>
      <c r="N999" s="11" t="s">
        <v>57</v>
      </c>
      <c r="O999" s="11" t="s">
        <v>58</v>
      </c>
      <c r="P999" s="11">
        <v>0</v>
      </c>
      <c r="Q999" s="11">
        <v>0.20880502727238501</v>
      </c>
      <c r="R999" s="11">
        <v>18</v>
      </c>
      <c r="S999" s="11">
        <v>9</v>
      </c>
      <c r="T999" s="11">
        <v>230.263138823936</v>
      </c>
      <c r="U999" s="11">
        <v>18.638889732126199</v>
      </c>
      <c r="V999" s="11" t="s">
        <v>56</v>
      </c>
    </row>
    <row r="1000" spans="1:22" x14ac:dyDescent="0.3">
      <c r="A1000" s="9">
        <v>45355.465277777803</v>
      </c>
      <c r="B1000" s="10">
        <v>45355</v>
      </c>
      <c r="C1000" s="11">
        <v>2024</v>
      </c>
      <c r="D1000" s="11">
        <v>3</v>
      </c>
      <c r="E1000" s="11">
        <v>4</v>
      </c>
      <c r="F1000" s="11">
        <v>11</v>
      </c>
      <c r="G1000" s="11" t="s">
        <v>67</v>
      </c>
      <c r="H1000" s="11" t="s">
        <v>53</v>
      </c>
      <c r="I1000" s="11">
        <v>40.719023649425999</v>
      </c>
      <c r="J1000" s="11">
        <v>-73.898450734871005</v>
      </c>
      <c r="K1000" s="11">
        <v>247</v>
      </c>
      <c r="L1000" s="11">
        <v>48.512998236366798</v>
      </c>
      <c r="M1000" s="11">
        <v>18.855874269268</v>
      </c>
      <c r="N1000" s="11" t="s">
        <v>54</v>
      </c>
      <c r="O1000" s="11" t="s">
        <v>58</v>
      </c>
      <c r="P1000" s="11">
        <v>0</v>
      </c>
      <c r="Q1000" s="11">
        <v>-0.54396567684466701</v>
      </c>
      <c r="R1000" s="11">
        <v>76</v>
      </c>
      <c r="S1000" s="11">
        <v>26</v>
      </c>
      <c r="T1000" s="11">
        <v>420.79268010882203</v>
      </c>
      <c r="U1000" s="11">
        <v>12.465878539322301</v>
      </c>
      <c r="V1000" s="11" t="s">
        <v>56</v>
      </c>
    </row>
    <row r="1001" spans="1:22" x14ac:dyDescent="0.3">
      <c r="A1001" s="9">
        <v>45355.46875</v>
      </c>
      <c r="B1001" s="10">
        <v>45355</v>
      </c>
      <c r="C1001" s="11">
        <v>2024</v>
      </c>
      <c r="D1001" s="11">
        <v>3</v>
      </c>
      <c r="E1001" s="11">
        <v>4</v>
      </c>
      <c r="F1001" s="11">
        <v>11</v>
      </c>
      <c r="G1001" s="11" t="s">
        <v>67</v>
      </c>
      <c r="H1001" s="11" t="s">
        <v>53</v>
      </c>
      <c r="I1001" s="11">
        <v>40.787829334189396</v>
      </c>
      <c r="J1001" s="11">
        <v>-73.970892572744702</v>
      </c>
      <c r="K1001" s="11">
        <v>288</v>
      </c>
      <c r="L1001" s="11">
        <v>54.646984317587702</v>
      </c>
      <c r="M1001" s="11">
        <v>83.1371537842723</v>
      </c>
      <c r="N1001" s="11" t="s">
        <v>54</v>
      </c>
      <c r="O1001" s="11" t="s">
        <v>58</v>
      </c>
      <c r="P1001" s="11">
        <v>0</v>
      </c>
      <c r="Q1001" s="11">
        <v>0.16326691446845401</v>
      </c>
      <c r="R1001" s="11">
        <v>46</v>
      </c>
      <c r="S1001" s="11">
        <v>44</v>
      </c>
      <c r="T1001" s="11">
        <v>154.100392719551</v>
      </c>
      <c r="U1001" s="11">
        <v>28.142037504513802</v>
      </c>
      <c r="V1001" s="11" t="s">
        <v>56</v>
      </c>
    </row>
    <row r="1002" spans="1:22" x14ac:dyDescent="0.3">
      <c r="A1002" s="9">
        <v>45355.472222222197</v>
      </c>
      <c r="B1002" s="10">
        <v>45355</v>
      </c>
      <c r="C1002" s="11">
        <v>2024</v>
      </c>
      <c r="D1002" s="11">
        <v>3</v>
      </c>
      <c r="E1002" s="11">
        <v>4</v>
      </c>
      <c r="F1002" s="11">
        <v>11</v>
      </c>
      <c r="G1002" s="11" t="s">
        <v>67</v>
      </c>
      <c r="H1002" s="11" t="s">
        <v>53</v>
      </c>
      <c r="I1002" s="11">
        <v>40.862502453683199</v>
      </c>
      <c r="J1002" s="11">
        <v>-73.803306287689296</v>
      </c>
      <c r="K1002" s="11">
        <v>241</v>
      </c>
      <c r="L1002" s="11">
        <v>57.284279826057798</v>
      </c>
      <c r="M1002" s="11">
        <v>46.483560703116098</v>
      </c>
      <c r="N1002" s="11" t="s">
        <v>57</v>
      </c>
      <c r="O1002" s="11" t="s">
        <v>60</v>
      </c>
      <c r="P1002" s="11">
        <v>0</v>
      </c>
      <c r="Q1002" s="11">
        <v>-0.83143518109082704</v>
      </c>
      <c r="R1002" s="11">
        <v>79</v>
      </c>
      <c r="S1002" s="11">
        <v>12</v>
      </c>
      <c r="T1002" s="11">
        <v>200.504430409121</v>
      </c>
      <c r="U1002" s="11">
        <v>26.916239581048501</v>
      </c>
      <c r="V1002" s="11" t="s">
        <v>56</v>
      </c>
    </row>
    <row r="1003" spans="1:22" x14ac:dyDescent="0.3">
      <c r="A1003" s="9">
        <v>45355.475694444503</v>
      </c>
      <c r="B1003" s="10">
        <v>45355</v>
      </c>
      <c r="C1003" s="11">
        <v>2024</v>
      </c>
      <c r="D1003" s="11">
        <v>3</v>
      </c>
      <c r="E1003" s="11">
        <v>4</v>
      </c>
      <c r="F1003" s="11">
        <v>11</v>
      </c>
      <c r="G1003" s="11" t="s">
        <v>67</v>
      </c>
      <c r="H1003" s="11" t="s">
        <v>53</v>
      </c>
      <c r="I1003" s="11">
        <v>40.683733302865498</v>
      </c>
      <c r="J1003" s="11">
        <v>-73.829735713988597</v>
      </c>
      <c r="K1003" s="11">
        <v>274</v>
      </c>
      <c r="L1003" s="11">
        <v>78.360806753537105</v>
      </c>
      <c r="M1003" s="11">
        <v>75.840262980269102</v>
      </c>
      <c r="N1003" s="11" t="s">
        <v>54</v>
      </c>
      <c r="O1003" s="11" t="s">
        <v>61</v>
      </c>
      <c r="P1003" s="11">
        <v>0</v>
      </c>
      <c r="Q1003" s="11">
        <v>0.67014701113306496</v>
      </c>
      <c r="R1003" s="11">
        <v>91</v>
      </c>
      <c r="S1003" s="11">
        <v>0</v>
      </c>
      <c r="T1003" s="11">
        <v>117.56087684647299</v>
      </c>
      <c r="U1003" s="11">
        <v>8.0119452261613997</v>
      </c>
      <c r="V1003" s="11" t="s">
        <v>56</v>
      </c>
    </row>
    <row r="1004" spans="1:22" x14ac:dyDescent="0.3">
      <c r="A1004" s="9">
        <v>45355.479166666701</v>
      </c>
      <c r="B1004" s="10">
        <v>45355</v>
      </c>
      <c r="C1004" s="11">
        <v>2024</v>
      </c>
      <c r="D1004" s="11">
        <v>3</v>
      </c>
      <c r="E1004" s="11">
        <v>4</v>
      </c>
      <c r="F1004" s="11">
        <v>11</v>
      </c>
      <c r="G1004" s="11" t="s">
        <v>67</v>
      </c>
      <c r="H1004" s="11" t="s">
        <v>53</v>
      </c>
      <c r="I1004" s="11">
        <v>40.789368528540201</v>
      </c>
      <c r="J1004" s="11">
        <v>-73.775993228382305</v>
      </c>
      <c r="K1004" s="11">
        <v>140</v>
      </c>
      <c r="L1004" s="11">
        <v>45.622679368334602</v>
      </c>
      <c r="M1004" s="11">
        <v>40.155837853136298</v>
      </c>
      <c r="N1004" s="11" t="s">
        <v>57</v>
      </c>
      <c r="O1004" s="11" t="s">
        <v>60</v>
      </c>
      <c r="P1004" s="11">
        <v>0</v>
      </c>
      <c r="Q1004" s="11">
        <v>-0.18045978514062899</v>
      </c>
      <c r="R1004" s="11">
        <v>51</v>
      </c>
      <c r="S1004" s="11">
        <v>6</v>
      </c>
      <c r="T1004" s="11">
        <v>466.968519112487</v>
      </c>
      <c r="U1004" s="11">
        <v>7.3043821093944299</v>
      </c>
      <c r="V1004" s="11" t="s">
        <v>63</v>
      </c>
    </row>
    <row r="1005" spans="1:22" x14ac:dyDescent="0.3">
      <c r="A1005" s="9">
        <v>45355.482638888898</v>
      </c>
      <c r="B1005" s="10">
        <v>45355</v>
      </c>
      <c r="C1005" s="11">
        <v>2024</v>
      </c>
      <c r="D1005" s="11">
        <v>3</v>
      </c>
      <c r="E1005" s="11">
        <v>4</v>
      </c>
      <c r="F1005" s="11">
        <v>11</v>
      </c>
      <c r="G1005" s="11" t="s">
        <v>67</v>
      </c>
      <c r="H1005" s="11" t="s">
        <v>53</v>
      </c>
      <c r="I1005" s="11">
        <v>40.627191941492597</v>
      </c>
      <c r="J1005" s="11">
        <v>-73.949808191777294</v>
      </c>
      <c r="K1005" s="11">
        <v>173</v>
      </c>
      <c r="L1005" s="11">
        <v>66.035161817208007</v>
      </c>
      <c r="M1005" s="11">
        <v>65.579476167246099</v>
      </c>
      <c r="N1005" s="11" t="s">
        <v>59</v>
      </c>
      <c r="O1005" s="11" t="s">
        <v>58</v>
      </c>
      <c r="P1005" s="11">
        <v>0</v>
      </c>
      <c r="Q1005" s="11">
        <v>-0.64211547639588096</v>
      </c>
      <c r="R1005" s="11">
        <v>35</v>
      </c>
      <c r="S1005" s="11">
        <v>24</v>
      </c>
      <c r="T1005" s="11">
        <v>300.57189188666399</v>
      </c>
      <c r="U1005" s="11">
        <v>8.9670530231912409</v>
      </c>
      <c r="V1005" s="11" t="s">
        <v>63</v>
      </c>
    </row>
    <row r="1006" spans="1:22" x14ac:dyDescent="0.3">
      <c r="A1006" s="9">
        <v>45355.486111111102</v>
      </c>
      <c r="B1006" s="10">
        <v>45355</v>
      </c>
      <c r="C1006" s="11">
        <v>2024</v>
      </c>
      <c r="D1006" s="11">
        <v>3</v>
      </c>
      <c r="E1006" s="11">
        <v>4</v>
      </c>
      <c r="F1006" s="11">
        <v>11</v>
      </c>
      <c r="G1006" s="11" t="s">
        <v>67</v>
      </c>
      <c r="H1006" s="11" t="s">
        <v>53</v>
      </c>
      <c r="I1006" s="11">
        <v>40.609767757814602</v>
      </c>
      <c r="J1006" s="11">
        <v>-73.877311860194396</v>
      </c>
      <c r="K1006" s="11">
        <v>208</v>
      </c>
      <c r="L1006" s="11">
        <v>73.958525447787906</v>
      </c>
      <c r="M1006" s="11">
        <v>86.447030242153502</v>
      </c>
      <c r="N1006" s="11" t="s">
        <v>54</v>
      </c>
      <c r="O1006" s="11" t="s">
        <v>60</v>
      </c>
      <c r="P1006" s="11">
        <v>0</v>
      </c>
      <c r="Q1006" s="11">
        <v>-0.287365157871808</v>
      </c>
      <c r="R1006" s="11">
        <v>18</v>
      </c>
      <c r="S1006" s="11">
        <v>47</v>
      </c>
      <c r="T1006" s="11">
        <v>386.48409744863</v>
      </c>
      <c r="U1006" s="11">
        <v>29.552059316608901</v>
      </c>
      <c r="V1006" s="11" t="s">
        <v>56</v>
      </c>
    </row>
    <row r="1007" spans="1:22" x14ac:dyDescent="0.3">
      <c r="A1007" s="9">
        <v>45355.489583333299</v>
      </c>
      <c r="B1007" s="10">
        <v>45355</v>
      </c>
      <c r="C1007" s="11">
        <v>2024</v>
      </c>
      <c r="D1007" s="11">
        <v>3</v>
      </c>
      <c r="E1007" s="11">
        <v>4</v>
      </c>
      <c r="F1007" s="11">
        <v>11</v>
      </c>
      <c r="G1007" s="11" t="s">
        <v>67</v>
      </c>
      <c r="H1007" s="11" t="s">
        <v>53</v>
      </c>
      <c r="I1007" s="11">
        <v>40.8571792365994</v>
      </c>
      <c r="J1007" s="11">
        <v>-73.924233195339198</v>
      </c>
      <c r="K1007" s="11">
        <v>219</v>
      </c>
      <c r="L1007" s="11">
        <v>62.779607080556197</v>
      </c>
      <c r="M1007" s="11">
        <v>29.138308490815501</v>
      </c>
      <c r="N1007" s="11" t="s">
        <v>54</v>
      </c>
      <c r="O1007" s="11" t="s">
        <v>61</v>
      </c>
      <c r="P1007" s="11">
        <v>0</v>
      </c>
      <c r="Q1007" s="11">
        <v>-0.85265218417262301</v>
      </c>
      <c r="R1007" s="11">
        <v>8</v>
      </c>
      <c r="S1007" s="11">
        <v>43</v>
      </c>
      <c r="T1007" s="11">
        <v>51.689945982095097</v>
      </c>
      <c r="U1007" s="11">
        <v>12.944614096325401</v>
      </c>
      <c r="V1007" s="11" t="s">
        <v>56</v>
      </c>
    </row>
    <row r="1008" spans="1:22" x14ac:dyDescent="0.3">
      <c r="A1008" s="9">
        <v>45355.493055555598</v>
      </c>
      <c r="B1008" s="10">
        <v>45355</v>
      </c>
      <c r="C1008" s="11">
        <v>2024</v>
      </c>
      <c r="D1008" s="11">
        <v>3</v>
      </c>
      <c r="E1008" s="11">
        <v>4</v>
      </c>
      <c r="F1008" s="11">
        <v>11</v>
      </c>
      <c r="G1008" s="11" t="s">
        <v>67</v>
      </c>
      <c r="H1008" s="11" t="s">
        <v>53</v>
      </c>
      <c r="I1008" s="11">
        <v>40.657772807656301</v>
      </c>
      <c r="J1008" s="11">
        <v>-73.899959815811997</v>
      </c>
      <c r="K1008" s="11">
        <v>221</v>
      </c>
      <c r="L1008" s="11">
        <v>35.415263826011603</v>
      </c>
      <c r="M1008" s="11">
        <v>64.266796963463804</v>
      </c>
      <c r="N1008" s="11" t="s">
        <v>59</v>
      </c>
      <c r="O1008" s="11" t="s">
        <v>58</v>
      </c>
      <c r="P1008" s="11">
        <v>1</v>
      </c>
      <c r="Q1008" s="11">
        <v>0.75421237817565201</v>
      </c>
      <c r="R1008" s="11">
        <v>62</v>
      </c>
      <c r="S1008" s="11">
        <v>40</v>
      </c>
      <c r="T1008" s="11">
        <v>274.98734311446299</v>
      </c>
      <c r="U1008" s="11">
        <v>9.7088588212696898</v>
      </c>
      <c r="V1008" s="11" t="s">
        <v>56</v>
      </c>
    </row>
    <row r="1009" spans="1:22" x14ac:dyDescent="0.3">
      <c r="A1009" s="9">
        <v>45355.496527777803</v>
      </c>
      <c r="B1009" s="10">
        <v>45355</v>
      </c>
      <c r="C1009" s="11">
        <v>2024</v>
      </c>
      <c r="D1009" s="11">
        <v>3</v>
      </c>
      <c r="E1009" s="11">
        <v>4</v>
      </c>
      <c r="F1009" s="11">
        <v>11</v>
      </c>
      <c r="G1009" s="11" t="s">
        <v>67</v>
      </c>
      <c r="H1009" s="11" t="s">
        <v>53</v>
      </c>
      <c r="I1009" s="11">
        <v>40.636928853072803</v>
      </c>
      <c r="J1009" s="11">
        <v>-73.729506902327003</v>
      </c>
      <c r="K1009" s="11">
        <v>284</v>
      </c>
      <c r="L1009" s="11">
        <v>22.236115921932601</v>
      </c>
      <c r="M1009" s="11">
        <v>78.425847729362602</v>
      </c>
      <c r="N1009" s="11" t="s">
        <v>57</v>
      </c>
      <c r="O1009" s="11" t="s">
        <v>58</v>
      </c>
      <c r="P1009" s="11">
        <v>0</v>
      </c>
      <c r="Q1009" s="11">
        <v>0.27516733663966098</v>
      </c>
      <c r="R1009" s="11">
        <v>41</v>
      </c>
      <c r="S1009" s="11">
        <v>25</v>
      </c>
      <c r="T1009" s="11">
        <v>88.539563238577799</v>
      </c>
      <c r="U1009" s="11">
        <v>23.540734056049299</v>
      </c>
      <c r="V1009" s="11" t="s">
        <v>56</v>
      </c>
    </row>
    <row r="1010" spans="1:22" x14ac:dyDescent="0.3">
      <c r="A1010" s="9">
        <v>45355.5</v>
      </c>
      <c r="B1010" s="10">
        <v>45355</v>
      </c>
      <c r="C1010" s="11">
        <v>2024</v>
      </c>
      <c r="D1010" s="11">
        <v>3</v>
      </c>
      <c r="E1010" s="11">
        <v>4</v>
      </c>
      <c r="F1010" s="11">
        <v>12</v>
      </c>
      <c r="G1010" s="11" t="s">
        <v>67</v>
      </c>
      <c r="H1010" s="11" t="s">
        <v>53</v>
      </c>
      <c r="I1010" s="11">
        <v>40.656870369892999</v>
      </c>
      <c r="J1010" s="11">
        <v>-73.862692948664105</v>
      </c>
      <c r="K1010" s="11">
        <v>114</v>
      </c>
      <c r="L1010" s="11">
        <v>6.7324668902682498</v>
      </c>
      <c r="M1010" s="11">
        <v>75.032146287055795</v>
      </c>
      <c r="N1010" s="11" t="s">
        <v>54</v>
      </c>
      <c r="O1010" s="11" t="s">
        <v>61</v>
      </c>
      <c r="P1010" s="11">
        <v>1</v>
      </c>
      <c r="Q1010" s="11">
        <v>-7.0999030510036296E-2</v>
      </c>
      <c r="R1010" s="11">
        <v>66</v>
      </c>
      <c r="S1010" s="11">
        <v>39</v>
      </c>
      <c r="T1010" s="11">
        <v>310.54879474291198</v>
      </c>
      <c r="U1010" s="11">
        <v>7.9308098442864203</v>
      </c>
      <c r="V1010" s="11" t="s">
        <v>56</v>
      </c>
    </row>
    <row r="1011" spans="1:22" x14ac:dyDescent="0.3">
      <c r="A1011" s="9">
        <v>45355.503472222197</v>
      </c>
      <c r="B1011" s="10">
        <v>45355</v>
      </c>
      <c r="C1011" s="11">
        <v>2024</v>
      </c>
      <c r="D1011" s="11">
        <v>3</v>
      </c>
      <c r="E1011" s="11">
        <v>4</v>
      </c>
      <c r="F1011" s="11">
        <v>12</v>
      </c>
      <c r="G1011" s="11" t="s">
        <v>67</v>
      </c>
      <c r="H1011" s="11" t="s">
        <v>53</v>
      </c>
      <c r="I1011" s="11">
        <v>40.766833175204702</v>
      </c>
      <c r="J1011" s="11">
        <v>-73.982241729796499</v>
      </c>
      <c r="K1011" s="11">
        <v>208</v>
      </c>
      <c r="L1011" s="11">
        <v>52.167171948750998</v>
      </c>
      <c r="M1011" s="11">
        <v>84.499725014138207</v>
      </c>
      <c r="N1011" s="11" t="s">
        <v>57</v>
      </c>
      <c r="O1011" s="11" t="s">
        <v>58</v>
      </c>
      <c r="P1011" s="11">
        <v>0</v>
      </c>
      <c r="Q1011" s="11">
        <v>-0.75266956535806795</v>
      </c>
      <c r="R1011" s="11">
        <v>19</v>
      </c>
      <c r="S1011" s="11">
        <v>29</v>
      </c>
      <c r="T1011" s="11">
        <v>434.99216733788103</v>
      </c>
      <c r="U1011" s="11">
        <v>23.91232365263</v>
      </c>
      <c r="V1011" s="11" t="s">
        <v>56</v>
      </c>
    </row>
    <row r="1012" spans="1:22" x14ac:dyDescent="0.3">
      <c r="A1012" s="9">
        <v>45355.506944444503</v>
      </c>
      <c r="B1012" s="10">
        <v>45355</v>
      </c>
      <c r="C1012" s="11">
        <v>2024</v>
      </c>
      <c r="D1012" s="11">
        <v>3</v>
      </c>
      <c r="E1012" s="11">
        <v>4</v>
      </c>
      <c r="F1012" s="11">
        <v>12</v>
      </c>
      <c r="G1012" s="11" t="s">
        <v>67</v>
      </c>
      <c r="H1012" s="11" t="s">
        <v>53</v>
      </c>
      <c r="I1012" s="11">
        <v>40.777305332665499</v>
      </c>
      <c r="J1012" s="11">
        <v>-73.969793873070998</v>
      </c>
      <c r="K1012" s="11">
        <v>142</v>
      </c>
      <c r="L1012" s="11">
        <v>57.508866594676498</v>
      </c>
      <c r="M1012" s="11">
        <v>67.241476085427394</v>
      </c>
      <c r="N1012" s="11" t="s">
        <v>59</v>
      </c>
      <c r="O1012" s="11" t="s">
        <v>60</v>
      </c>
      <c r="P1012" s="11">
        <v>0</v>
      </c>
      <c r="Q1012" s="11">
        <v>-0.685948745940551</v>
      </c>
      <c r="R1012" s="11">
        <v>42</v>
      </c>
      <c r="S1012" s="11">
        <v>18</v>
      </c>
      <c r="T1012" s="11">
        <v>292.16131896363902</v>
      </c>
      <c r="U1012" s="11">
        <v>27.010267992890601</v>
      </c>
      <c r="V1012" s="11" t="s">
        <v>63</v>
      </c>
    </row>
    <row r="1013" spans="1:22" x14ac:dyDescent="0.3">
      <c r="A1013" s="9">
        <v>45355.510416666701</v>
      </c>
      <c r="B1013" s="10">
        <v>45355</v>
      </c>
      <c r="C1013" s="11">
        <v>2024</v>
      </c>
      <c r="D1013" s="11">
        <v>3</v>
      </c>
      <c r="E1013" s="11">
        <v>4</v>
      </c>
      <c r="F1013" s="11">
        <v>12</v>
      </c>
      <c r="G1013" s="11" t="s">
        <v>67</v>
      </c>
      <c r="H1013" s="11" t="s">
        <v>53</v>
      </c>
      <c r="I1013" s="11">
        <v>40.622303567760198</v>
      </c>
      <c r="J1013" s="11">
        <v>-73.719354232418596</v>
      </c>
      <c r="K1013" s="11">
        <v>166</v>
      </c>
      <c r="L1013" s="11">
        <v>26.560484976815001</v>
      </c>
      <c r="M1013" s="11">
        <v>33.064274557896297</v>
      </c>
      <c r="N1013" s="11" t="s">
        <v>57</v>
      </c>
      <c r="O1013" s="11" t="s">
        <v>58</v>
      </c>
      <c r="P1013" s="11">
        <v>1</v>
      </c>
      <c r="Q1013" s="11">
        <v>0.30040259781440998</v>
      </c>
      <c r="R1013" s="11">
        <v>20</v>
      </c>
      <c r="S1013" s="11">
        <v>8</v>
      </c>
      <c r="T1013" s="11">
        <v>203.18405544897999</v>
      </c>
      <c r="U1013" s="11">
        <v>12.5275181962985</v>
      </c>
      <c r="V1013" s="11" t="s">
        <v>56</v>
      </c>
    </row>
    <row r="1014" spans="1:22" x14ac:dyDescent="0.3">
      <c r="A1014" s="9">
        <v>45355.513888888898</v>
      </c>
      <c r="B1014" s="10">
        <v>45355</v>
      </c>
      <c r="C1014" s="11">
        <v>2024</v>
      </c>
      <c r="D1014" s="11">
        <v>3</v>
      </c>
      <c r="E1014" s="11">
        <v>4</v>
      </c>
      <c r="F1014" s="11">
        <v>12</v>
      </c>
      <c r="G1014" s="11" t="s">
        <v>67</v>
      </c>
      <c r="H1014" s="11" t="s">
        <v>53</v>
      </c>
      <c r="I1014" s="11">
        <v>40.889328309952603</v>
      </c>
      <c r="J1014" s="11">
        <v>-73.799589479231003</v>
      </c>
      <c r="K1014" s="11">
        <v>216</v>
      </c>
      <c r="L1014" s="11">
        <v>64.933655184220896</v>
      </c>
      <c r="M1014" s="11">
        <v>18.665048891215601</v>
      </c>
      <c r="N1014" s="11" t="s">
        <v>57</v>
      </c>
      <c r="O1014" s="11" t="s">
        <v>58</v>
      </c>
      <c r="P1014" s="11">
        <v>0</v>
      </c>
      <c r="Q1014" s="11">
        <v>-0.30091653298503701</v>
      </c>
      <c r="R1014" s="11">
        <v>42</v>
      </c>
      <c r="S1014" s="11">
        <v>32</v>
      </c>
      <c r="T1014" s="11">
        <v>228.490112069459</v>
      </c>
      <c r="U1014" s="11">
        <v>28.810388907685098</v>
      </c>
      <c r="V1014" s="11" t="s">
        <v>56</v>
      </c>
    </row>
    <row r="1015" spans="1:22" x14ac:dyDescent="0.3">
      <c r="A1015" s="9">
        <v>45355.517361111102</v>
      </c>
      <c r="B1015" s="10">
        <v>45355</v>
      </c>
      <c r="C1015" s="11">
        <v>2024</v>
      </c>
      <c r="D1015" s="11">
        <v>3</v>
      </c>
      <c r="E1015" s="11">
        <v>4</v>
      </c>
      <c r="F1015" s="11">
        <v>12</v>
      </c>
      <c r="G1015" s="11" t="s">
        <v>67</v>
      </c>
      <c r="H1015" s="11" t="s">
        <v>53</v>
      </c>
      <c r="I1015" s="11">
        <v>40.678277655958397</v>
      </c>
      <c r="J1015" s="11">
        <v>-73.951904542713507</v>
      </c>
      <c r="K1015" s="11">
        <v>25</v>
      </c>
      <c r="L1015" s="11">
        <v>76.974731639018501</v>
      </c>
      <c r="M1015" s="11">
        <v>49.256591354816898</v>
      </c>
      <c r="N1015" s="11" t="s">
        <v>59</v>
      </c>
      <c r="O1015" s="11" t="s">
        <v>61</v>
      </c>
      <c r="P1015" s="11">
        <v>0</v>
      </c>
      <c r="Q1015" s="11">
        <v>-0.59876144943906795</v>
      </c>
      <c r="R1015" s="11">
        <v>67</v>
      </c>
      <c r="S1015" s="11">
        <v>26</v>
      </c>
      <c r="T1015" s="11">
        <v>353.99846125132098</v>
      </c>
      <c r="U1015" s="11">
        <v>11.1511837742762</v>
      </c>
      <c r="V1015" s="11" t="s">
        <v>62</v>
      </c>
    </row>
    <row r="1016" spans="1:22" x14ac:dyDescent="0.3">
      <c r="A1016" s="9">
        <v>45355.520833333299</v>
      </c>
      <c r="B1016" s="10">
        <v>45355</v>
      </c>
      <c r="C1016" s="11">
        <v>2024</v>
      </c>
      <c r="D1016" s="11">
        <v>3</v>
      </c>
      <c r="E1016" s="11">
        <v>4</v>
      </c>
      <c r="F1016" s="11">
        <v>12</v>
      </c>
      <c r="G1016" s="11" t="s">
        <v>67</v>
      </c>
      <c r="H1016" s="11" t="s">
        <v>53</v>
      </c>
      <c r="I1016" s="11">
        <v>40.860655524628598</v>
      </c>
      <c r="J1016" s="11">
        <v>-73.971032193541504</v>
      </c>
      <c r="K1016" s="11">
        <v>192</v>
      </c>
      <c r="L1016" s="11">
        <v>55.1874419530495</v>
      </c>
      <c r="M1016" s="11">
        <v>24.6796771813137</v>
      </c>
      <c r="N1016" s="11" t="s">
        <v>57</v>
      </c>
      <c r="O1016" s="11" t="s">
        <v>58</v>
      </c>
      <c r="P1016" s="11">
        <v>1</v>
      </c>
      <c r="Q1016" s="11">
        <v>0.75525993164835903</v>
      </c>
      <c r="R1016" s="11">
        <v>7</v>
      </c>
      <c r="S1016" s="11">
        <v>44</v>
      </c>
      <c r="T1016" s="11">
        <v>278.43886055057601</v>
      </c>
      <c r="U1016" s="11">
        <v>6.9331006211904702</v>
      </c>
      <c r="V1016" s="11" t="s">
        <v>56</v>
      </c>
    </row>
    <row r="1017" spans="1:22" x14ac:dyDescent="0.3">
      <c r="A1017" s="9">
        <v>45355.524305555598</v>
      </c>
      <c r="B1017" s="10">
        <v>45355</v>
      </c>
      <c r="C1017" s="11">
        <v>2024</v>
      </c>
      <c r="D1017" s="11">
        <v>3</v>
      </c>
      <c r="E1017" s="11">
        <v>4</v>
      </c>
      <c r="F1017" s="11">
        <v>12</v>
      </c>
      <c r="G1017" s="11" t="s">
        <v>67</v>
      </c>
      <c r="H1017" s="11" t="s">
        <v>53</v>
      </c>
      <c r="I1017" s="11">
        <v>40.708523835938898</v>
      </c>
      <c r="J1017" s="11">
        <v>-73.767659053989107</v>
      </c>
      <c r="K1017" s="11">
        <v>20</v>
      </c>
      <c r="L1017" s="11">
        <v>49.863453309391097</v>
      </c>
      <c r="M1017" s="11">
        <v>63.417342005839899</v>
      </c>
      <c r="N1017" s="11" t="s">
        <v>57</v>
      </c>
      <c r="O1017" s="11" t="s">
        <v>61</v>
      </c>
      <c r="P1017" s="11">
        <v>0</v>
      </c>
      <c r="Q1017" s="11">
        <v>-0.47933329168035799</v>
      </c>
      <c r="R1017" s="11">
        <v>12</v>
      </c>
      <c r="S1017" s="11">
        <v>35</v>
      </c>
      <c r="T1017" s="11">
        <v>231.68501901549101</v>
      </c>
      <c r="U1017" s="11">
        <v>11.1457427940208</v>
      </c>
      <c r="V1017" s="11" t="s">
        <v>63</v>
      </c>
    </row>
    <row r="1018" spans="1:22" x14ac:dyDescent="0.3">
      <c r="A1018" s="9">
        <v>45355.527777777803</v>
      </c>
      <c r="B1018" s="10">
        <v>45355</v>
      </c>
      <c r="C1018" s="11">
        <v>2024</v>
      </c>
      <c r="D1018" s="11">
        <v>3</v>
      </c>
      <c r="E1018" s="11">
        <v>4</v>
      </c>
      <c r="F1018" s="11">
        <v>12</v>
      </c>
      <c r="G1018" s="11" t="s">
        <v>67</v>
      </c>
      <c r="H1018" s="11" t="s">
        <v>53</v>
      </c>
      <c r="I1018" s="11">
        <v>40.8735353696811</v>
      </c>
      <c r="J1018" s="11">
        <v>-73.814231420190595</v>
      </c>
      <c r="K1018" s="11">
        <v>162</v>
      </c>
      <c r="L1018" s="11">
        <v>38.657979131702803</v>
      </c>
      <c r="M1018" s="11">
        <v>75.509626622849197</v>
      </c>
      <c r="N1018" s="11" t="s">
        <v>54</v>
      </c>
      <c r="O1018" s="11" t="s">
        <v>61</v>
      </c>
      <c r="P1018" s="11">
        <v>0</v>
      </c>
      <c r="Q1018" s="11">
        <v>-0.75324547992812796</v>
      </c>
      <c r="R1018" s="11">
        <v>84</v>
      </c>
      <c r="S1018" s="11">
        <v>12</v>
      </c>
      <c r="T1018" s="11">
        <v>177.76074194790499</v>
      </c>
      <c r="U1018" s="11">
        <v>29.8568812514063</v>
      </c>
      <c r="V1018" s="11" t="s">
        <v>63</v>
      </c>
    </row>
    <row r="1019" spans="1:22" x14ac:dyDescent="0.3">
      <c r="A1019" s="9">
        <v>45355.53125</v>
      </c>
      <c r="B1019" s="10">
        <v>45355</v>
      </c>
      <c r="C1019" s="11">
        <v>2024</v>
      </c>
      <c r="D1019" s="11">
        <v>3</v>
      </c>
      <c r="E1019" s="11">
        <v>4</v>
      </c>
      <c r="F1019" s="11">
        <v>12</v>
      </c>
      <c r="G1019" s="11" t="s">
        <v>67</v>
      </c>
      <c r="H1019" s="11" t="s">
        <v>53</v>
      </c>
      <c r="I1019" s="11">
        <v>40.632339493671303</v>
      </c>
      <c r="J1019" s="11">
        <v>-73.810523657157901</v>
      </c>
      <c r="K1019" s="11">
        <v>153</v>
      </c>
      <c r="L1019" s="11">
        <v>8.1352907864891506</v>
      </c>
      <c r="M1019" s="11">
        <v>24.496589159812</v>
      </c>
      <c r="N1019" s="11" t="s">
        <v>59</v>
      </c>
      <c r="O1019" s="11" t="s">
        <v>58</v>
      </c>
      <c r="P1019" s="11">
        <v>0</v>
      </c>
      <c r="Q1019" s="11">
        <v>-0.90282575487893602</v>
      </c>
      <c r="R1019" s="11">
        <v>99</v>
      </c>
      <c r="S1019" s="11">
        <v>38</v>
      </c>
      <c r="T1019" s="11">
        <v>313.65307250242</v>
      </c>
      <c r="U1019" s="11">
        <v>27.957543711662598</v>
      </c>
      <c r="V1019" s="11" t="s">
        <v>56</v>
      </c>
    </row>
    <row r="1020" spans="1:22" x14ac:dyDescent="0.3">
      <c r="A1020" s="9">
        <v>45355.534722222197</v>
      </c>
      <c r="B1020" s="10">
        <v>45355</v>
      </c>
      <c r="C1020" s="11">
        <v>2024</v>
      </c>
      <c r="D1020" s="11">
        <v>3</v>
      </c>
      <c r="E1020" s="11">
        <v>4</v>
      </c>
      <c r="F1020" s="11">
        <v>12</v>
      </c>
      <c r="G1020" s="11" t="s">
        <v>67</v>
      </c>
      <c r="H1020" s="11" t="s">
        <v>53</v>
      </c>
      <c r="I1020" s="11">
        <v>40.661819241898499</v>
      </c>
      <c r="J1020" s="11">
        <v>-73.816997617610795</v>
      </c>
      <c r="K1020" s="11">
        <v>138</v>
      </c>
      <c r="L1020" s="11">
        <v>47.256873703548301</v>
      </c>
      <c r="M1020" s="11">
        <v>73.349243005550306</v>
      </c>
      <c r="N1020" s="11" t="s">
        <v>57</v>
      </c>
      <c r="O1020" s="11" t="s">
        <v>60</v>
      </c>
      <c r="P1020" s="11">
        <v>0</v>
      </c>
      <c r="Q1020" s="11">
        <v>0.82593893396281004</v>
      </c>
      <c r="R1020" s="11">
        <v>97</v>
      </c>
      <c r="S1020" s="11">
        <v>41</v>
      </c>
      <c r="T1020" s="11">
        <v>238.37093948812301</v>
      </c>
      <c r="U1020" s="11">
        <v>19.6865206908255</v>
      </c>
      <c r="V1020" s="11" t="s">
        <v>63</v>
      </c>
    </row>
    <row r="1021" spans="1:22" x14ac:dyDescent="0.3">
      <c r="A1021" s="9">
        <v>45355.538194444503</v>
      </c>
      <c r="B1021" s="10">
        <v>45355</v>
      </c>
      <c r="C1021" s="11">
        <v>2024</v>
      </c>
      <c r="D1021" s="11">
        <v>3</v>
      </c>
      <c r="E1021" s="11">
        <v>4</v>
      </c>
      <c r="F1021" s="11">
        <v>12</v>
      </c>
      <c r="G1021" s="11" t="s">
        <v>67</v>
      </c>
      <c r="H1021" s="11" t="s">
        <v>53</v>
      </c>
      <c r="I1021" s="11">
        <v>40.684248051726001</v>
      </c>
      <c r="J1021" s="11">
        <v>-73.857175666960202</v>
      </c>
      <c r="K1021" s="11">
        <v>198</v>
      </c>
      <c r="L1021" s="11">
        <v>6.2473717508554198</v>
      </c>
      <c r="M1021" s="11">
        <v>96.322511052375205</v>
      </c>
      <c r="N1021" s="11" t="s">
        <v>54</v>
      </c>
      <c r="O1021" s="11" t="s">
        <v>61</v>
      </c>
      <c r="P1021" s="11">
        <v>1</v>
      </c>
      <c r="Q1021" s="11">
        <v>-0.37342788010533601</v>
      </c>
      <c r="R1021" s="11">
        <v>62</v>
      </c>
      <c r="S1021" s="11">
        <v>10</v>
      </c>
      <c r="T1021" s="11">
        <v>423.26987193842001</v>
      </c>
      <c r="U1021" s="11">
        <v>23.771396172834599</v>
      </c>
      <c r="V1021" s="11" t="s">
        <v>56</v>
      </c>
    </row>
    <row r="1022" spans="1:22" x14ac:dyDescent="0.3">
      <c r="A1022" s="9">
        <v>45355.541666666701</v>
      </c>
      <c r="B1022" s="10">
        <v>45355</v>
      </c>
      <c r="C1022" s="11">
        <v>2024</v>
      </c>
      <c r="D1022" s="11">
        <v>3</v>
      </c>
      <c r="E1022" s="11">
        <v>4</v>
      </c>
      <c r="F1022" s="11">
        <v>13</v>
      </c>
      <c r="G1022" s="11" t="s">
        <v>67</v>
      </c>
      <c r="H1022" s="11" t="s">
        <v>53</v>
      </c>
      <c r="I1022" s="11">
        <v>40.642089073870601</v>
      </c>
      <c r="J1022" s="11">
        <v>-73.773563677801405</v>
      </c>
      <c r="K1022" s="11">
        <v>110</v>
      </c>
      <c r="L1022" s="11">
        <v>33.069659006851801</v>
      </c>
      <c r="M1022" s="11">
        <v>62.445051773571997</v>
      </c>
      <c r="N1022" s="11" t="s">
        <v>59</v>
      </c>
      <c r="O1022" s="11" t="s">
        <v>55</v>
      </c>
      <c r="P1022" s="11">
        <v>0</v>
      </c>
      <c r="Q1022" s="11">
        <v>1.6266278221995299E-2</v>
      </c>
      <c r="R1022" s="11">
        <v>86</v>
      </c>
      <c r="S1022" s="11">
        <v>44</v>
      </c>
      <c r="T1022" s="11">
        <v>161.03051786984801</v>
      </c>
      <c r="U1022" s="11">
        <v>19.103613764021599</v>
      </c>
      <c r="V1022" s="11" t="s">
        <v>63</v>
      </c>
    </row>
    <row r="1023" spans="1:22" x14ac:dyDescent="0.3">
      <c r="A1023" s="9">
        <v>45355.545138888898</v>
      </c>
      <c r="B1023" s="10">
        <v>45355</v>
      </c>
      <c r="C1023" s="11">
        <v>2024</v>
      </c>
      <c r="D1023" s="11">
        <v>3</v>
      </c>
      <c r="E1023" s="11">
        <v>4</v>
      </c>
      <c r="F1023" s="11">
        <v>13</v>
      </c>
      <c r="G1023" s="11" t="s">
        <v>67</v>
      </c>
      <c r="H1023" s="11" t="s">
        <v>53</v>
      </c>
      <c r="I1023" s="11">
        <v>40.652688068628599</v>
      </c>
      <c r="J1023" s="11">
        <v>-73.953200162183506</v>
      </c>
      <c r="K1023" s="11">
        <v>190</v>
      </c>
      <c r="L1023" s="11">
        <v>11.756655691973901</v>
      </c>
      <c r="M1023" s="11">
        <v>58.579142400907301</v>
      </c>
      <c r="N1023" s="11" t="s">
        <v>59</v>
      </c>
      <c r="O1023" s="11" t="s">
        <v>58</v>
      </c>
      <c r="P1023" s="11">
        <v>0</v>
      </c>
      <c r="Q1023" s="11">
        <v>0.43708408255232001</v>
      </c>
      <c r="R1023" s="11">
        <v>30</v>
      </c>
      <c r="S1023" s="11">
        <v>8</v>
      </c>
      <c r="T1023" s="11">
        <v>451.42635587344</v>
      </c>
      <c r="U1023" s="11">
        <v>11.8875282584817</v>
      </c>
      <c r="V1023" s="11" t="s">
        <v>56</v>
      </c>
    </row>
    <row r="1024" spans="1:22" x14ac:dyDescent="0.3">
      <c r="A1024" s="9">
        <v>45355.548611111102</v>
      </c>
      <c r="B1024" s="10">
        <v>45355</v>
      </c>
      <c r="C1024" s="11">
        <v>2024</v>
      </c>
      <c r="D1024" s="11">
        <v>3</v>
      </c>
      <c r="E1024" s="11">
        <v>4</v>
      </c>
      <c r="F1024" s="11">
        <v>13</v>
      </c>
      <c r="G1024" s="11" t="s">
        <v>67</v>
      </c>
      <c r="H1024" s="11" t="s">
        <v>53</v>
      </c>
      <c r="I1024" s="11">
        <v>40.777854262206603</v>
      </c>
      <c r="J1024" s="11">
        <v>-73.983332569620998</v>
      </c>
      <c r="K1024" s="11">
        <v>158</v>
      </c>
      <c r="L1024" s="11">
        <v>69.831558549426603</v>
      </c>
      <c r="M1024" s="11">
        <v>98.294435060056301</v>
      </c>
      <c r="N1024" s="11" t="s">
        <v>59</v>
      </c>
      <c r="O1024" s="11" t="s">
        <v>58</v>
      </c>
      <c r="P1024" s="11">
        <v>1</v>
      </c>
      <c r="Q1024" s="11">
        <v>0.12543486127626199</v>
      </c>
      <c r="R1024" s="11">
        <v>22</v>
      </c>
      <c r="S1024" s="11">
        <v>15</v>
      </c>
      <c r="T1024" s="11">
        <v>287.20559642542298</v>
      </c>
      <c r="U1024" s="11">
        <v>24.4391115820655</v>
      </c>
      <c r="V1024" s="11" t="s">
        <v>56</v>
      </c>
    </row>
    <row r="1025" spans="1:22" x14ac:dyDescent="0.3">
      <c r="A1025" s="9">
        <v>45355.552083333299</v>
      </c>
      <c r="B1025" s="10">
        <v>45355</v>
      </c>
      <c r="C1025" s="11">
        <v>2024</v>
      </c>
      <c r="D1025" s="11">
        <v>3</v>
      </c>
      <c r="E1025" s="11">
        <v>4</v>
      </c>
      <c r="F1025" s="11">
        <v>13</v>
      </c>
      <c r="G1025" s="11" t="s">
        <v>67</v>
      </c>
      <c r="H1025" s="11" t="s">
        <v>53</v>
      </c>
      <c r="I1025" s="11">
        <v>40.8664387110964</v>
      </c>
      <c r="J1025" s="11">
        <v>-73.741253276658</v>
      </c>
      <c r="K1025" s="11">
        <v>237</v>
      </c>
      <c r="L1025" s="11">
        <v>57.6171788915725</v>
      </c>
      <c r="M1025" s="11">
        <v>31.222241915323501</v>
      </c>
      <c r="N1025" s="11" t="s">
        <v>54</v>
      </c>
      <c r="O1025" s="11" t="s">
        <v>61</v>
      </c>
      <c r="P1025" s="11">
        <v>0</v>
      </c>
      <c r="Q1025" s="11">
        <v>-0.24506270094943899</v>
      </c>
      <c r="R1025" s="11">
        <v>61</v>
      </c>
      <c r="S1025" s="11">
        <v>40</v>
      </c>
      <c r="T1025" s="11">
        <v>488.224146257737</v>
      </c>
      <c r="U1025" s="11">
        <v>17.283472845176</v>
      </c>
      <c r="V1025" s="11" t="s">
        <v>56</v>
      </c>
    </row>
    <row r="1026" spans="1:22" x14ac:dyDescent="0.3">
      <c r="A1026" s="9">
        <v>45355.555555555598</v>
      </c>
      <c r="B1026" s="10">
        <v>45355</v>
      </c>
      <c r="C1026" s="11">
        <v>2024</v>
      </c>
      <c r="D1026" s="11">
        <v>3</v>
      </c>
      <c r="E1026" s="11">
        <v>4</v>
      </c>
      <c r="F1026" s="11">
        <v>13</v>
      </c>
      <c r="G1026" s="11" t="s">
        <v>67</v>
      </c>
      <c r="H1026" s="11" t="s">
        <v>53</v>
      </c>
      <c r="I1026" s="11">
        <v>40.848008521138901</v>
      </c>
      <c r="J1026" s="11">
        <v>-73.859933444065405</v>
      </c>
      <c r="K1026" s="11">
        <v>137</v>
      </c>
      <c r="L1026" s="11">
        <v>37.416186790650201</v>
      </c>
      <c r="M1026" s="11">
        <v>67.366611254090301</v>
      </c>
      <c r="N1026" s="11" t="s">
        <v>54</v>
      </c>
      <c r="O1026" s="11" t="s">
        <v>61</v>
      </c>
      <c r="P1026" s="11">
        <v>0</v>
      </c>
      <c r="Q1026" s="11">
        <v>0.43671723918231398</v>
      </c>
      <c r="R1026" s="11">
        <v>20</v>
      </c>
      <c r="S1026" s="11">
        <v>37</v>
      </c>
      <c r="T1026" s="11">
        <v>344.99164221247798</v>
      </c>
      <c r="U1026" s="11">
        <v>20.949138359805499</v>
      </c>
      <c r="V1026" s="11" t="s">
        <v>63</v>
      </c>
    </row>
    <row r="1027" spans="1:22" x14ac:dyDescent="0.3">
      <c r="A1027" s="9">
        <v>45355.559027777803</v>
      </c>
      <c r="B1027" s="10">
        <v>45355</v>
      </c>
      <c r="C1027" s="11">
        <v>2024</v>
      </c>
      <c r="D1027" s="11">
        <v>3</v>
      </c>
      <c r="E1027" s="11">
        <v>4</v>
      </c>
      <c r="F1027" s="11">
        <v>13</v>
      </c>
      <c r="G1027" s="11" t="s">
        <v>67</v>
      </c>
      <c r="H1027" s="11" t="s">
        <v>53</v>
      </c>
      <c r="I1027" s="11">
        <v>40.881533325067899</v>
      </c>
      <c r="J1027" s="11">
        <v>-73.736904494812094</v>
      </c>
      <c r="K1027" s="11">
        <v>277</v>
      </c>
      <c r="L1027" s="11">
        <v>27.657107800656501</v>
      </c>
      <c r="M1027" s="11">
        <v>21.478978103180498</v>
      </c>
      <c r="N1027" s="11" t="s">
        <v>54</v>
      </c>
      <c r="O1027" s="11" t="s">
        <v>55</v>
      </c>
      <c r="P1027" s="11">
        <v>0</v>
      </c>
      <c r="Q1027" s="11">
        <v>3.0273516289509798E-2</v>
      </c>
      <c r="R1027" s="11">
        <v>35</v>
      </c>
      <c r="S1027" s="11">
        <v>32</v>
      </c>
      <c r="T1027" s="11">
        <v>84.071287436852998</v>
      </c>
      <c r="U1027" s="11">
        <v>21.639373979085999</v>
      </c>
      <c r="V1027" s="11" t="s">
        <v>56</v>
      </c>
    </row>
    <row r="1028" spans="1:22" x14ac:dyDescent="0.3">
      <c r="A1028" s="9">
        <v>45355.5625</v>
      </c>
      <c r="B1028" s="10">
        <v>45355</v>
      </c>
      <c r="C1028" s="11">
        <v>2024</v>
      </c>
      <c r="D1028" s="11">
        <v>3</v>
      </c>
      <c r="E1028" s="11">
        <v>4</v>
      </c>
      <c r="F1028" s="11">
        <v>13</v>
      </c>
      <c r="G1028" s="11" t="s">
        <v>67</v>
      </c>
      <c r="H1028" s="11" t="s">
        <v>53</v>
      </c>
      <c r="I1028" s="11">
        <v>40.827945027862903</v>
      </c>
      <c r="J1028" s="11">
        <v>-73.825011658672196</v>
      </c>
      <c r="K1028" s="11">
        <v>117</v>
      </c>
      <c r="L1028" s="11">
        <v>60.890750483798598</v>
      </c>
      <c r="M1028" s="11">
        <v>88.006371393179705</v>
      </c>
      <c r="N1028" s="11" t="s">
        <v>59</v>
      </c>
      <c r="O1028" s="11" t="s">
        <v>55</v>
      </c>
      <c r="P1028" s="11">
        <v>0</v>
      </c>
      <c r="Q1028" s="11">
        <v>-0.87978042954427305</v>
      </c>
      <c r="R1028" s="11">
        <v>25</v>
      </c>
      <c r="S1028" s="11">
        <v>23</v>
      </c>
      <c r="T1028" s="11">
        <v>63.112077482802498</v>
      </c>
      <c r="U1028" s="11">
        <v>14.4938976078996</v>
      </c>
      <c r="V1028" s="11" t="s">
        <v>56</v>
      </c>
    </row>
    <row r="1029" spans="1:22" x14ac:dyDescent="0.3">
      <c r="A1029" s="9">
        <v>45355.565972222197</v>
      </c>
      <c r="B1029" s="10">
        <v>45355</v>
      </c>
      <c r="C1029" s="11">
        <v>2024</v>
      </c>
      <c r="D1029" s="11">
        <v>3</v>
      </c>
      <c r="E1029" s="11">
        <v>4</v>
      </c>
      <c r="F1029" s="11">
        <v>13</v>
      </c>
      <c r="G1029" s="11" t="s">
        <v>67</v>
      </c>
      <c r="H1029" s="11" t="s">
        <v>53</v>
      </c>
      <c r="I1029" s="11">
        <v>40.654821746761002</v>
      </c>
      <c r="J1029" s="11">
        <v>-73.806269554080401</v>
      </c>
      <c r="K1029" s="11">
        <v>22</v>
      </c>
      <c r="L1029" s="11">
        <v>14.4348581553041</v>
      </c>
      <c r="M1029" s="11">
        <v>80.249907533812006</v>
      </c>
      <c r="N1029" s="11" t="s">
        <v>57</v>
      </c>
      <c r="O1029" s="11" t="s">
        <v>61</v>
      </c>
      <c r="P1029" s="11">
        <v>0</v>
      </c>
      <c r="Q1029" s="11">
        <v>0.21762975700252701</v>
      </c>
      <c r="R1029" s="11">
        <v>89</v>
      </c>
      <c r="S1029" s="11">
        <v>38</v>
      </c>
      <c r="T1029" s="11">
        <v>87.444099616080806</v>
      </c>
      <c r="U1029" s="11">
        <v>20.6098508578341</v>
      </c>
      <c r="V1029" s="11" t="s">
        <v>56</v>
      </c>
    </row>
    <row r="1030" spans="1:22" x14ac:dyDescent="0.3">
      <c r="A1030" s="9">
        <v>45355.569444444503</v>
      </c>
      <c r="B1030" s="10">
        <v>45355</v>
      </c>
      <c r="C1030" s="11">
        <v>2024</v>
      </c>
      <c r="D1030" s="11">
        <v>3</v>
      </c>
      <c r="E1030" s="11">
        <v>4</v>
      </c>
      <c r="F1030" s="11">
        <v>13</v>
      </c>
      <c r="G1030" s="11" t="s">
        <v>67</v>
      </c>
      <c r="H1030" s="11" t="s">
        <v>53</v>
      </c>
      <c r="I1030" s="11">
        <v>40.669986871795899</v>
      </c>
      <c r="J1030" s="11">
        <v>-73.893568478402798</v>
      </c>
      <c r="K1030" s="11">
        <v>81</v>
      </c>
      <c r="L1030" s="11">
        <v>62.620103486938</v>
      </c>
      <c r="M1030" s="11">
        <v>22.930292106447201</v>
      </c>
      <c r="N1030" s="11" t="s">
        <v>54</v>
      </c>
      <c r="O1030" s="11" t="s">
        <v>61</v>
      </c>
      <c r="P1030" s="11">
        <v>0</v>
      </c>
      <c r="Q1030" s="11">
        <v>-0.84396541659590196</v>
      </c>
      <c r="R1030" s="11">
        <v>66</v>
      </c>
      <c r="S1030" s="11">
        <v>2</v>
      </c>
      <c r="T1030" s="11">
        <v>324.10157825443599</v>
      </c>
      <c r="U1030" s="11">
        <v>11.946420087116</v>
      </c>
      <c r="V1030" s="11" t="s">
        <v>62</v>
      </c>
    </row>
    <row r="1031" spans="1:22" x14ac:dyDescent="0.3">
      <c r="A1031" s="9">
        <v>45355.572916666701</v>
      </c>
      <c r="B1031" s="10">
        <v>45355</v>
      </c>
      <c r="C1031" s="11">
        <v>2024</v>
      </c>
      <c r="D1031" s="11">
        <v>3</v>
      </c>
      <c r="E1031" s="11">
        <v>4</v>
      </c>
      <c r="F1031" s="11">
        <v>13</v>
      </c>
      <c r="G1031" s="11" t="s">
        <v>67</v>
      </c>
      <c r="H1031" s="11" t="s">
        <v>53</v>
      </c>
      <c r="I1031" s="11">
        <v>40.796401143587701</v>
      </c>
      <c r="J1031" s="11">
        <v>-73.982825024191399</v>
      </c>
      <c r="K1031" s="11">
        <v>175</v>
      </c>
      <c r="L1031" s="11">
        <v>15.1913124828887</v>
      </c>
      <c r="M1031" s="11">
        <v>96.6109929913993</v>
      </c>
      <c r="N1031" s="11" t="s">
        <v>59</v>
      </c>
      <c r="O1031" s="11" t="s">
        <v>61</v>
      </c>
      <c r="P1031" s="11">
        <v>0</v>
      </c>
      <c r="Q1031" s="11">
        <v>-0.39873353036047299</v>
      </c>
      <c r="R1031" s="11">
        <v>86</v>
      </c>
      <c r="S1031" s="11">
        <v>12</v>
      </c>
      <c r="T1031" s="11">
        <v>111.597428488359</v>
      </c>
      <c r="U1031" s="11">
        <v>29.779556137487699</v>
      </c>
      <c r="V1031" s="11" t="s">
        <v>56</v>
      </c>
    </row>
    <row r="1032" spans="1:22" x14ac:dyDescent="0.3">
      <c r="A1032" s="9">
        <v>45355.576388888898</v>
      </c>
      <c r="B1032" s="10">
        <v>45355</v>
      </c>
      <c r="C1032" s="11">
        <v>2024</v>
      </c>
      <c r="D1032" s="11">
        <v>3</v>
      </c>
      <c r="E1032" s="11">
        <v>4</v>
      </c>
      <c r="F1032" s="11">
        <v>13</v>
      </c>
      <c r="G1032" s="11" t="s">
        <v>67</v>
      </c>
      <c r="H1032" s="11" t="s">
        <v>53</v>
      </c>
      <c r="I1032" s="11">
        <v>40.843593131669699</v>
      </c>
      <c r="J1032" s="11">
        <v>-73.724506657476198</v>
      </c>
      <c r="K1032" s="11">
        <v>208</v>
      </c>
      <c r="L1032" s="11">
        <v>12.9295751923115</v>
      </c>
      <c r="M1032" s="11">
        <v>65.734651228328801</v>
      </c>
      <c r="N1032" s="11" t="s">
        <v>59</v>
      </c>
      <c r="O1032" s="11" t="s">
        <v>61</v>
      </c>
      <c r="P1032" s="11">
        <v>0</v>
      </c>
      <c r="Q1032" s="11">
        <v>0.951005944299534</v>
      </c>
      <c r="R1032" s="11">
        <v>12</v>
      </c>
      <c r="S1032" s="11">
        <v>37</v>
      </c>
      <c r="T1032" s="11">
        <v>493.36698810150301</v>
      </c>
      <c r="U1032" s="11">
        <v>16.695464447535802</v>
      </c>
      <c r="V1032" s="11" t="s">
        <v>56</v>
      </c>
    </row>
    <row r="1033" spans="1:22" x14ac:dyDescent="0.3">
      <c r="A1033" s="9">
        <v>45355.579861111102</v>
      </c>
      <c r="B1033" s="10">
        <v>45355</v>
      </c>
      <c r="C1033" s="11">
        <v>2024</v>
      </c>
      <c r="D1033" s="11">
        <v>3</v>
      </c>
      <c r="E1033" s="11">
        <v>4</v>
      </c>
      <c r="F1033" s="11">
        <v>13</v>
      </c>
      <c r="G1033" s="11" t="s">
        <v>67</v>
      </c>
      <c r="H1033" s="11" t="s">
        <v>53</v>
      </c>
      <c r="I1033" s="11">
        <v>40.851195475442701</v>
      </c>
      <c r="J1033" s="11">
        <v>-73.789627761270097</v>
      </c>
      <c r="K1033" s="11">
        <v>28</v>
      </c>
      <c r="L1033" s="11">
        <v>36.105299418976301</v>
      </c>
      <c r="M1033" s="11">
        <v>56.418123512841603</v>
      </c>
      <c r="N1033" s="11" t="s">
        <v>57</v>
      </c>
      <c r="O1033" s="11" t="s">
        <v>58</v>
      </c>
      <c r="P1033" s="11">
        <v>0</v>
      </c>
      <c r="Q1033" s="11">
        <v>-0.69626374521430401</v>
      </c>
      <c r="R1033" s="11">
        <v>70</v>
      </c>
      <c r="S1033" s="11">
        <v>21</v>
      </c>
      <c r="T1033" s="11">
        <v>328.04002794420097</v>
      </c>
      <c r="U1033" s="11">
        <v>7.2982686192270796</v>
      </c>
      <c r="V1033" s="11" t="s">
        <v>63</v>
      </c>
    </row>
    <row r="1034" spans="1:22" x14ac:dyDescent="0.3">
      <c r="A1034" s="9">
        <v>45355.583333333299</v>
      </c>
      <c r="B1034" s="10">
        <v>45355</v>
      </c>
      <c r="C1034" s="11">
        <v>2024</v>
      </c>
      <c r="D1034" s="11">
        <v>3</v>
      </c>
      <c r="E1034" s="11">
        <v>4</v>
      </c>
      <c r="F1034" s="11">
        <v>14</v>
      </c>
      <c r="G1034" s="11" t="s">
        <v>67</v>
      </c>
      <c r="H1034" s="11" t="s">
        <v>53</v>
      </c>
      <c r="I1034" s="11">
        <v>40.752362122815804</v>
      </c>
      <c r="J1034" s="11">
        <v>-73.877645691645895</v>
      </c>
      <c r="K1034" s="11">
        <v>286</v>
      </c>
      <c r="L1034" s="11">
        <v>49.2372718541775</v>
      </c>
      <c r="M1034" s="11">
        <v>23.661663374921599</v>
      </c>
      <c r="N1034" s="11" t="s">
        <v>59</v>
      </c>
      <c r="O1034" s="11" t="s">
        <v>55</v>
      </c>
      <c r="P1034" s="11">
        <v>0</v>
      </c>
      <c r="Q1034" s="11">
        <v>0.11780827559261101</v>
      </c>
      <c r="R1034" s="11">
        <v>29</v>
      </c>
      <c r="S1034" s="11">
        <v>24</v>
      </c>
      <c r="T1034" s="11">
        <v>146.239946240547</v>
      </c>
      <c r="U1034" s="11">
        <v>18.239460837003801</v>
      </c>
      <c r="V1034" s="11" t="s">
        <v>56</v>
      </c>
    </row>
    <row r="1035" spans="1:22" x14ac:dyDescent="0.3">
      <c r="A1035" s="9">
        <v>45355.586805555598</v>
      </c>
      <c r="B1035" s="10">
        <v>45355</v>
      </c>
      <c r="C1035" s="11">
        <v>2024</v>
      </c>
      <c r="D1035" s="11">
        <v>3</v>
      </c>
      <c r="E1035" s="11">
        <v>4</v>
      </c>
      <c r="F1035" s="11">
        <v>14</v>
      </c>
      <c r="G1035" s="11" t="s">
        <v>67</v>
      </c>
      <c r="H1035" s="11" t="s">
        <v>53</v>
      </c>
      <c r="I1035" s="11">
        <v>40.622437299815203</v>
      </c>
      <c r="J1035" s="11">
        <v>-73.946296437249103</v>
      </c>
      <c r="K1035" s="11">
        <v>295</v>
      </c>
      <c r="L1035" s="11">
        <v>5.2890998367557698</v>
      </c>
      <c r="M1035" s="11">
        <v>21.980929707158001</v>
      </c>
      <c r="N1035" s="11" t="s">
        <v>57</v>
      </c>
      <c r="O1035" s="11" t="s">
        <v>55</v>
      </c>
      <c r="P1035" s="11">
        <v>0</v>
      </c>
      <c r="Q1035" s="11">
        <v>-6.9267525051363202E-2</v>
      </c>
      <c r="R1035" s="11">
        <v>58</v>
      </c>
      <c r="S1035" s="11">
        <v>2</v>
      </c>
      <c r="T1035" s="11">
        <v>299.95670384206801</v>
      </c>
      <c r="U1035" s="11">
        <v>5.45286141516433</v>
      </c>
      <c r="V1035" s="11" t="s">
        <v>56</v>
      </c>
    </row>
    <row r="1036" spans="1:22" x14ac:dyDescent="0.3">
      <c r="A1036" s="9">
        <v>45355.590277777803</v>
      </c>
      <c r="B1036" s="10">
        <v>45355</v>
      </c>
      <c r="C1036" s="11">
        <v>2024</v>
      </c>
      <c r="D1036" s="11">
        <v>3</v>
      </c>
      <c r="E1036" s="11">
        <v>4</v>
      </c>
      <c r="F1036" s="11">
        <v>14</v>
      </c>
      <c r="G1036" s="11" t="s">
        <v>67</v>
      </c>
      <c r="H1036" s="11" t="s">
        <v>53</v>
      </c>
      <c r="I1036" s="11">
        <v>40.635143826129003</v>
      </c>
      <c r="J1036" s="11">
        <v>-73.987938687600902</v>
      </c>
      <c r="K1036" s="11">
        <v>205</v>
      </c>
      <c r="L1036" s="11">
        <v>74.0520278246847</v>
      </c>
      <c r="M1036" s="11">
        <v>72.643379221995403</v>
      </c>
      <c r="N1036" s="11" t="s">
        <v>59</v>
      </c>
      <c r="O1036" s="11" t="s">
        <v>61</v>
      </c>
      <c r="P1036" s="11">
        <v>0</v>
      </c>
      <c r="Q1036" s="11">
        <v>0.67946368796593304</v>
      </c>
      <c r="R1036" s="11">
        <v>89</v>
      </c>
      <c r="S1036" s="11">
        <v>12</v>
      </c>
      <c r="T1036" s="11">
        <v>69.752750212366394</v>
      </c>
      <c r="U1036" s="11">
        <v>10.3488584539237</v>
      </c>
      <c r="V1036" s="11" t="s">
        <v>56</v>
      </c>
    </row>
    <row r="1037" spans="1:22" x14ac:dyDescent="0.3">
      <c r="A1037" s="9">
        <v>45355.59375</v>
      </c>
      <c r="B1037" s="10">
        <v>45355</v>
      </c>
      <c r="C1037" s="11">
        <v>2024</v>
      </c>
      <c r="D1037" s="11">
        <v>3</v>
      </c>
      <c r="E1037" s="11">
        <v>4</v>
      </c>
      <c r="F1037" s="11">
        <v>14</v>
      </c>
      <c r="G1037" s="11" t="s">
        <v>67</v>
      </c>
      <c r="H1037" s="11" t="s">
        <v>53</v>
      </c>
      <c r="I1037" s="11">
        <v>40.744720559974503</v>
      </c>
      <c r="J1037" s="11">
        <v>-73.800061509677704</v>
      </c>
      <c r="K1037" s="11">
        <v>132</v>
      </c>
      <c r="L1037" s="11">
        <v>19.3297293502233</v>
      </c>
      <c r="M1037" s="11">
        <v>62.113244378552501</v>
      </c>
      <c r="N1037" s="11" t="s">
        <v>54</v>
      </c>
      <c r="O1037" s="11" t="s">
        <v>55</v>
      </c>
      <c r="P1037" s="11">
        <v>0</v>
      </c>
      <c r="Q1037" s="11">
        <v>-0.12382671400848901</v>
      </c>
      <c r="R1037" s="11">
        <v>54</v>
      </c>
      <c r="S1037" s="11">
        <v>17</v>
      </c>
      <c r="T1037" s="11">
        <v>111.951685716621</v>
      </c>
      <c r="U1037" s="11">
        <v>21.3204549869772</v>
      </c>
      <c r="V1037" s="11" t="s">
        <v>56</v>
      </c>
    </row>
    <row r="1038" spans="1:22" x14ac:dyDescent="0.3">
      <c r="A1038" s="9">
        <v>45355.597222222197</v>
      </c>
      <c r="B1038" s="10">
        <v>45355</v>
      </c>
      <c r="C1038" s="11">
        <v>2024</v>
      </c>
      <c r="D1038" s="11">
        <v>3</v>
      </c>
      <c r="E1038" s="11">
        <v>4</v>
      </c>
      <c r="F1038" s="11">
        <v>14</v>
      </c>
      <c r="G1038" s="11" t="s">
        <v>67</v>
      </c>
      <c r="H1038" s="11" t="s">
        <v>53</v>
      </c>
      <c r="I1038" s="11">
        <v>40.652754565340302</v>
      </c>
      <c r="J1038" s="11">
        <v>-73.829298921788606</v>
      </c>
      <c r="K1038" s="11">
        <v>138</v>
      </c>
      <c r="L1038" s="11">
        <v>9.5260450652010995</v>
      </c>
      <c r="M1038" s="11">
        <v>91.569837303672202</v>
      </c>
      <c r="N1038" s="11" t="s">
        <v>59</v>
      </c>
      <c r="O1038" s="11" t="s">
        <v>61</v>
      </c>
      <c r="P1038" s="11">
        <v>0</v>
      </c>
      <c r="Q1038" s="11">
        <v>6.2974147033415695E-2</v>
      </c>
      <c r="R1038" s="11">
        <v>32</v>
      </c>
      <c r="S1038" s="11">
        <v>43</v>
      </c>
      <c r="T1038" s="11">
        <v>353.06105898381202</v>
      </c>
      <c r="U1038" s="11">
        <v>19.062634462786999</v>
      </c>
      <c r="V1038" s="11" t="s">
        <v>56</v>
      </c>
    </row>
    <row r="1039" spans="1:22" x14ac:dyDescent="0.3">
      <c r="A1039" s="9">
        <v>45355.600694444503</v>
      </c>
      <c r="B1039" s="10">
        <v>45355</v>
      </c>
      <c r="C1039" s="11">
        <v>2024</v>
      </c>
      <c r="D1039" s="11">
        <v>3</v>
      </c>
      <c r="E1039" s="11">
        <v>4</v>
      </c>
      <c r="F1039" s="11">
        <v>14</v>
      </c>
      <c r="G1039" s="11" t="s">
        <v>67</v>
      </c>
      <c r="H1039" s="11" t="s">
        <v>53</v>
      </c>
      <c r="I1039" s="11">
        <v>40.824943975385999</v>
      </c>
      <c r="J1039" s="11">
        <v>-73.990911275515998</v>
      </c>
      <c r="K1039" s="11">
        <v>166</v>
      </c>
      <c r="L1039" s="11">
        <v>17.633954106439798</v>
      </c>
      <c r="M1039" s="11">
        <v>10.148537322613301</v>
      </c>
      <c r="N1039" s="11" t="s">
        <v>59</v>
      </c>
      <c r="O1039" s="11" t="s">
        <v>61</v>
      </c>
      <c r="P1039" s="11">
        <v>1</v>
      </c>
      <c r="Q1039" s="11">
        <v>0.80043313375373404</v>
      </c>
      <c r="R1039" s="11">
        <v>82</v>
      </c>
      <c r="S1039" s="11">
        <v>23</v>
      </c>
      <c r="T1039" s="11">
        <v>480.81927657704301</v>
      </c>
      <c r="U1039" s="11">
        <v>11.122107334948501</v>
      </c>
      <c r="V1039" s="11" t="s">
        <v>56</v>
      </c>
    </row>
    <row r="1040" spans="1:22" x14ac:dyDescent="0.3">
      <c r="A1040" s="9">
        <v>45355.604166666701</v>
      </c>
      <c r="B1040" s="10">
        <v>45355</v>
      </c>
      <c r="C1040" s="11">
        <v>2024</v>
      </c>
      <c r="D1040" s="11">
        <v>3</v>
      </c>
      <c r="E1040" s="11">
        <v>4</v>
      </c>
      <c r="F1040" s="11">
        <v>14</v>
      </c>
      <c r="G1040" s="11" t="s">
        <v>67</v>
      </c>
      <c r="H1040" s="11" t="s">
        <v>53</v>
      </c>
      <c r="I1040" s="11">
        <v>40.857353434636899</v>
      </c>
      <c r="J1040" s="11">
        <v>-73.996801719119702</v>
      </c>
      <c r="K1040" s="11">
        <v>75</v>
      </c>
      <c r="L1040" s="11">
        <v>70.595799589740807</v>
      </c>
      <c r="M1040" s="11">
        <v>77.024032434585493</v>
      </c>
      <c r="N1040" s="11" t="s">
        <v>54</v>
      </c>
      <c r="O1040" s="11" t="s">
        <v>61</v>
      </c>
      <c r="P1040" s="11">
        <v>0</v>
      </c>
      <c r="Q1040" s="11">
        <v>7.69771570281019E-2</v>
      </c>
      <c r="R1040" s="11">
        <v>90</v>
      </c>
      <c r="S1040" s="11">
        <v>8</v>
      </c>
      <c r="T1040" s="11">
        <v>450.53908160758999</v>
      </c>
      <c r="U1040" s="11">
        <v>8.4562288875383196</v>
      </c>
      <c r="V1040" s="11" t="s">
        <v>63</v>
      </c>
    </row>
    <row r="1041" spans="1:22" x14ac:dyDescent="0.3">
      <c r="A1041" s="9">
        <v>45355.607638888898</v>
      </c>
      <c r="B1041" s="10">
        <v>45355</v>
      </c>
      <c r="C1041" s="11">
        <v>2024</v>
      </c>
      <c r="D1041" s="11">
        <v>3</v>
      </c>
      <c r="E1041" s="11">
        <v>4</v>
      </c>
      <c r="F1041" s="11">
        <v>14</v>
      </c>
      <c r="G1041" s="11" t="s">
        <v>67</v>
      </c>
      <c r="H1041" s="11" t="s">
        <v>53</v>
      </c>
      <c r="I1041" s="11">
        <v>40.882164174180097</v>
      </c>
      <c r="J1041" s="11">
        <v>-73.808322811844207</v>
      </c>
      <c r="K1041" s="11">
        <v>206</v>
      </c>
      <c r="L1041" s="11">
        <v>57.302987348363501</v>
      </c>
      <c r="M1041" s="11">
        <v>11.1794958676499</v>
      </c>
      <c r="N1041" s="11" t="s">
        <v>54</v>
      </c>
      <c r="O1041" s="11" t="s">
        <v>60</v>
      </c>
      <c r="P1041" s="11">
        <v>0</v>
      </c>
      <c r="Q1041" s="11">
        <v>0.98964148076990199</v>
      </c>
      <c r="R1041" s="11">
        <v>37</v>
      </c>
      <c r="S1041" s="11">
        <v>22</v>
      </c>
      <c r="T1041" s="11">
        <v>222.888671999542</v>
      </c>
      <c r="U1041" s="11">
        <v>6.3956873596571802</v>
      </c>
      <c r="V1041" s="11" t="s">
        <v>56</v>
      </c>
    </row>
    <row r="1042" spans="1:22" x14ac:dyDescent="0.3">
      <c r="A1042" s="9">
        <v>45355.611111111102</v>
      </c>
      <c r="B1042" s="10">
        <v>45355</v>
      </c>
      <c r="C1042" s="11">
        <v>2024</v>
      </c>
      <c r="D1042" s="11">
        <v>3</v>
      </c>
      <c r="E1042" s="11">
        <v>4</v>
      </c>
      <c r="F1042" s="11">
        <v>14</v>
      </c>
      <c r="G1042" s="11" t="s">
        <v>67</v>
      </c>
      <c r="H1042" s="11" t="s">
        <v>53</v>
      </c>
      <c r="I1042" s="11">
        <v>40.683346018269198</v>
      </c>
      <c r="J1042" s="11">
        <v>-73.963884973427596</v>
      </c>
      <c r="K1042" s="11">
        <v>211</v>
      </c>
      <c r="L1042" s="11">
        <v>58.416143729490898</v>
      </c>
      <c r="M1042" s="11">
        <v>39.758960415613402</v>
      </c>
      <c r="N1042" s="11" t="s">
        <v>59</v>
      </c>
      <c r="O1042" s="11" t="s">
        <v>60</v>
      </c>
      <c r="P1042" s="11">
        <v>0</v>
      </c>
      <c r="Q1042" s="11">
        <v>-0.37168825964989999</v>
      </c>
      <c r="R1042" s="11">
        <v>41</v>
      </c>
      <c r="S1042" s="11">
        <v>42</v>
      </c>
      <c r="T1042" s="11">
        <v>367.77866961518299</v>
      </c>
      <c r="U1042" s="11">
        <v>7.9067470959871002</v>
      </c>
      <c r="V1042" s="11" t="s">
        <v>56</v>
      </c>
    </row>
    <row r="1043" spans="1:22" x14ac:dyDescent="0.3">
      <c r="A1043" s="9">
        <v>45355.614583333299</v>
      </c>
      <c r="B1043" s="10">
        <v>45355</v>
      </c>
      <c r="C1043" s="11">
        <v>2024</v>
      </c>
      <c r="D1043" s="11">
        <v>3</v>
      </c>
      <c r="E1043" s="11">
        <v>4</v>
      </c>
      <c r="F1043" s="11">
        <v>14</v>
      </c>
      <c r="G1043" s="11" t="s">
        <v>67</v>
      </c>
      <c r="H1043" s="11" t="s">
        <v>53</v>
      </c>
      <c r="I1043" s="11">
        <v>40.810332820853297</v>
      </c>
      <c r="J1043" s="11">
        <v>-73.911152412745906</v>
      </c>
      <c r="K1043" s="11">
        <v>251</v>
      </c>
      <c r="L1043" s="11">
        <v>34.645574866443098</v>
      </c>
      <c r="M1043" s="11">
        <v>68.608354764008297</v>
      </c>
      <c r="N1043" s="11" t="s">
        <v>57</v>
      </c>
      <c r="O1043" s="11" t="s">
        <v>55</v>
      </c>
      <c r="P1043" s="11">
        <v>0</v>
      </c>
      <c r="Q1043" s="11">
        <v>-0.91226879714229103</v>
      </c>
      <c r="R1043" s="11">
        <v>88</v>
      </c>
      <c r="S1043" s="11">
        <v>11</v>
      </c>
      <c r="T1043" s="11">
        <v>458.09205421608999</v>
      </c>
      <c r="U1043" s="11">
        <v>17.490390390316101</v>
      </c>
      <c r="V1043" s="11" t="s">
        <v>56</v>
      </c>
    </row>
    <row r="1044" spans="1:22" x14ac:dyDescent="0.3">
      <c r="A1044" s="9">
        <v>45355.618055555598</v>
      </c>
      <c r="B1044" s="10">
        <v>45355</v>
      </c>
      <c r="C1044" s="11">
        <v>2024</v>
      </c>
      <c r="D1044" s="11">
        <v>3</v>
      </c>
      <c r="E1044" s="11">
        <v>4</v>
      </c>
      <c r="F1044" s="11">
        <v>14</v>
      </c>
      <c r="G1044" s="11" t="s">
        <v>67</v>
      </c>
      <c r="H1044" s="11" t="s">
        <v>53</v>
      </c>
      <c r="I1044" s="11">
        <v>40.871634983514198</v>
      </c>
      <c r="J1044" s="11">
        <v>-73.8498272597284</v>
      </c>
      <c r="K1044" s="11">
        <v>156</v>
      </c>
      <c r="L1044" s="11">
        <v>13.556223235203399</v>
      </c>
      <c r="M1044" s="11">
        <v>22.348667687388001</v>
      </c>
      <c r="N1044" s="11" t="s">
        <v>57</v>
      </c>
      <c r="O1044" s="11" t="s">
        <v>55</v>
      </c>
      <c r="P1044" s="11">
        <v>0</v>
      </c>
      <c r="Q1044" s="11">
        <v>-0.84595871392609601</v>
      </c>
      <c r="R1044" s="11">
        <v>26</v>
      </c>
      <c r="S1044" s="11">
        <v>26</v>
      </c>
      <c r="T1044" s="11">
        <v>118.78988800747101</v>
      </c>
      <c r="U1044" s="11">
        <v>14.7585062396374</v>
      </c>
      <c r="V1044" s="11" t="s">
        <v>56</v>
      </c>
    </row>
    <row r="1045" spans="1:22" x14ac:dyDescent="0.3">
      <c r="A1045" s="9">
        <v>45355.621527777803</v>
      </c>
      <c r="B1045" s="10">
        <v>45355</v>
      </c>
      <c r="C1045" s="11">
        <v>2024</v>
      </c>
      <c r="D1045" s="11">
        <v>3</v>
      </c>
      <c r="E1045" s="11">
        <v>4</v>
      </c>
      <c r="F1045" s="11">
        <v>14</v>
      </c>
      <c r="G1045" s="11" t="s">
        <v>67</v>
      </c>
      <c r="H1045" s="11" t="s">
        <v>53</v>
      </c>
      <c r="I1045" s="11">
        <v>40.706807211163103</v>
      </c>
      <c r="J1045" s="11">
        <v>-73.965159147786395</v>
      </c>
      <c r="K1045" s="11">
        <v>190</v>
      </c>
      <c r="L1045" s="11">
        <v>34.510304213852102</v>
      </c>
      <c r="M1045" s="11">
        <v>12.043575887552301</v>
      </c>
      <c r="N1045" s="11" t="s">
        <v>59</v>
      </c>
      <c r="O1045" s="11" t="s">
        <v>55</v>
      </c>
      <c r="P1045" s="11">
        <v>0</v>
      </c>
      <c r="Q1045" s="11">
        <v>0.478026671730168</v>
      </c>
      <c r="R1045" s="11">
        <v>1</v>
      </c>
      <c r="S1045" s="11">
        <v>41</v>
      </c>
      <c r="T1045" s="11">
        <v>330.75059859606802</v>
      </c>
      <c r="U1045" s="11">
        <v>6.2000934546667397</v>
      </c>
      <c r="V1045" s="11" t="s">
        <v>63</v>
      </c>
    </row>
    <row r="1046" spans="1:22" x14ac:dyDescent="0.3">
      <c r="A1046" s="9">
        <v>45355.625</v>
      </c>
      <c r="B1046" s="10">
        <v>45355</v>
      </c>
      <c r="C1046" s="11">
        <v>2024</v>
      </c>
      <c r="D1046" s="11">
        <v>3</v>
      </c>
      <c r="E1046" s="11">
        <v>4</v>
      </c>
      <c r="F1046" s="11">
        <v>15</v>
      </c>
      <c r="G1046" s="11" t="s">
        <v>67</v>
      </c>
      <c r="H1046" s="11" t="s">
        <v>53</v>
      </c>
      <c r="I1046" s="11">
        <v>40.644594985347901</v>
      </c>
      <c r="J1046" s="11">
        <v>-73.709370909789001</v>
      </c>
      <c r="K1046" s="11">
        <v>53</v>
      </c>
      <c r="L1046" s="11">
        <v>44.668213103071999</v>
      </c>
      <c r="M1046" s="11">
        <v>82.527136128713494</v>
      </c>
      <c r="N1046" s="11" t="s">
        <v>57</v>
      </c>
      <c r="O1046" s="11" t="s">
        <v>58</v>
      </c>
      <c r="P1046" s="11">
        <v>0</v>
      </c>
      <c r="Q1046" s="11">
        <v>-0.50982846851359398</v>
      </c>
      <c r="R1046" s="11">
        <v>54</v>
      </c>
      <c r="S1046" s="11">
        <v>13</v>
      </c>
      <c r="T1046" s="11">
        <v>226.971600186845</v>
      </c>
      <c r="U1046" s="11">
        <v>8.6268613411277393</v>
      </c>
      <c r="V1046" s="11" t="s">
        <v>56</v>
      </c>
    </row>
    <row r="1047" spans="1:22" x14ac:dyDescent="0.3">
      <c r="A1047" s="9">
        <v>45355.628472222197</v>
      </c>
      <c r="B1047" s="10">
        <v>45355</v>
      </c>
      <c r="C1047" s="11">
        <v>2024</v>
      </c>
      <c r="D1047" s="11">
        <v>3</v>
      </c>
      <c r="E1047" s="11">
        <v>4</v>
      </c>
      <c r="F1047" s="11">
        <v>15</v>
      </c>
      <c r="G1047" s="11" t="s">
        <v>67</v>
      </c>
      <c r="H1047" s="11" t="s">
        <v>53</v>
      </c>
      <c r="I1047" s="11">
        <v>40.826217503371602</v>
      </c>
      <c r="J1047" s="11">
        <v>-73.727158707200701</v>
      </c>
      <c r="K1047" s="11">
        <v>40</v>
      </c>
      <c r="L1047" s="11">
        <v>11.269452112460501</v>
      </c>
      <c r="M1047" s="11">
        <v>59.279241363801702</v>
      </c>
      <c r="N1047" s="11" t="s">
        <v>54</v>
      </c>
      <c r="O1047" s="11" t="s">
        <v>60</v>
      </c>
      <c r="P1047" s="11">
        <v>0</v>
      </c>
      <c r="Q1047" s="11">
        <v>0.28421354233722401</v>
      </c>
      <c r="R1047" s="11">
        <v>14</v>
      </c>
      <c r="S1047" s="11">
        <v>25</v>
      </c>
      <c r="T1047" s="11">
        <v>358.98375529138002</v>
      </c>
      <c r="U1047" s="11">
        <v>27.976014836001799</v>
      </c>
      <c r="V1047" s="11" t="s">
        <v>56</v>
      </c>
    </row>
    <row r="1048" spans="1:22" x14ac:dyDescent="0.3">
      <c r="A1048" s="9">
        <v>45355.631944444503</v>
      </c>
      <c r="B1048" s="10">
        <v>45355</v>
      </c>
      <c r="C1048" s="11">
        <v>2024</v>
      </c>
      <c r="D1048" s="11">
        <v>3</v>
      </c>
      <c r="E1048" s="11">
        <v>4</v>
      </c>
      <c r="F1048" s="11">
        <v>15</v>
      </c>
      <c r="G1048" s="11" t="s">
        <v>67</v>
      </c>
      <c r="H1048" s="11" t="s">
        <v>53</v>
      </c>
      <c r="I1048" s="11">
        <v>40.695141551460502</v>
      </c>
      <c r="J1048" s="11">
        <v>-73.833031466650297</v>
      </c>
      <c r="K1048" s="11">
        <v>58</v>
      </c>
      <c r="L1048" s="11">
        <v>35.905138816477098</v>
      </c>
      <c r="M1048" s="11">
        <v>58.980139344689597</v>
      </c>
      <c r="N1048" s="11" t="s">
        <v>59</v>
      </c>
      <c r="O1048" s="11" t="s">
        <v>55</v>
      </c>
      <c r="P1048" s="11">
        <v>0</v>
      </c>
      <c r="Q1048" s="11">
        <v>0.66569360366822605</v>
      </c>
      <c r="R1048" s="11">
        <v>20</v>
      </c>
      <c r="S1048" s="11">
        <v>33</v>
      </c>
      <c r="T1048" s="11">
        <v>300.33025381171899</v>
      </c>
      <c r="U1048" s="11">
        <v>13.3370575972955</v>
      </c>
      <c r="V1048" s="11" t="s">
        <v>63</v>
      </c>
    </row>
    <row r="1049" spans="1:22" x14ac:dyDescent="0.3">
      <c r="A1049" s="9">
        <v>45355.635416666701</v>
      </c>
      <c r="B1049" s="10">
        <v>45355</v>
      </c>
      <c r="C1049" s="11">
        <v>2024</v>
      </c>
      <c r="D1049" s="11">
        <v>3</v>
      </c>
      <c r="E1049" s="11">
        <v>4</v>
      </c>
      <c r="F1049" s="11">
        <v>15</v>
      </c>
      <c r="G1049" s="11" t="s">
        <v>67</v>
      </c>
      <c r="H1049" s="11" t="s">
        <v>53</v>
      </c>
      <c r="I1049" s="11">
        <v>40.705788816642396</v>
      </c>
      <c r="J1049" s="11">
        <v>-73.831121049872394</v>
      </c>
      <c r="K1049" s="11">
        <v>14</v>
      </c>
      <c r="L1049" s="11">
        <v>50.618802186206402</v>
      </c>
      <c r="M1049" s="11">
        <v>84.743252950378704</v>
      </c>
      <c r="N1049" s="11" t="s">
        <v>57</v>
      </c>
      <c r="O1049" s="11" t="s">
        <v>61</v>
      </c>
      <c r="P1049" s="11">
        <v>0</v>
      </c>
      <c r="Q1049" s="11">
        <v>-0.65725008304337296</v>
      </c>
      <c r="R1049" s="11">
        <v>22</v>
      </c>
      <c r="S1049" s="11">
        <v>17</v>
      </c>
      <c r="T1049" s="11">
        <v>169.67928631032899</v>
      </c>
      <c r="U1049" s="11">
        <v>22.304468559435101</v>
      </c>
      <c r="V1049" s="11" t="s">
        <v>56</v>
      </c>
    </row>
    <row r="1050" spans="1:22" x14ac:dyDescent="0.3">
      <c r="A1050" s="9">
        <v>45355.638888888898</v>
      </c>
      <c r="B1050" s="10">
        <v>45355</v>
      </c>
      <c r="C1050" s="11">
        <v>2024</v>
      </c>
      <c r="D1050" s="11">
        <v>3</v>
      </c>
      <c r="E1050" s="11">
        <v>4</v>
      </c>
      <c r="F1050" s="11">
        <v>15</v>
      </c>
      <c r="G1050" s="11" t="s">
        <v>67</v>
      </c>
      <c r="H1050" s="11" t="s">
        <v>53</v>
      </c>
      <c r="I1050" s="11">
        <v>40.826022284499402</v>
      </c>
      <c r="J1050" s="11">
        <v>-73.752627998390906</v>
      </c>
      <c r="K1050" s="11">
        <v>90</v>
      </c>
      <c r="L1050" s="11">
        <v>14.107770456812</v>
      </c>
      <c r="M1050" s="11">
        <v>69.935940572178197</v>
      </c>
      <c r="N1050" s="11" t="s">
        <v>59</v>
      </c>
      <c r="O1050" s="11" t="s">
        <v>58</v>
      </c>
      <c r="P1050" s="11">
        <v>0</v>
      </c>
      <c r="Q1050" s="11">
        <v>-0.505810237163418</v>
      </c>
      <c r="R1050" s="11">
        <v>13</v>
      </c>
      <c r="S1050" s="11">
        <v>48</v>
      </c>
      <c r="T1050" s="11">
        <v>443.221125936791</v>
      </c>
      <c r="U1050" s="11">
        <v>5.3153739319219104</v>
      </c>
      <c r="V1050" s="11" t="s">
        <v>56</v>
      </c>
    </row>
    <row r="1051" spans="1:22" x14ac:dyDescent="0.3">
      <c r="A1051" s="9">
        <v>45355.642361111102</v>
      </c>
      <c r="B1051" s="10">
        <v>45355</v>
      </c>
      <c r="C1051" s="11">
        <v>2024</v>
      </c>
      <c r="D1051" s="11">
        <v>3</v>
      </c>
      <c r="E1051" s="11">
        <v>4</v>
      </c>
      <c r="F1051" s="11">
        <v>15</v>
      </c>
      <c r="G1051" s="11" t="s">
        <v>67</v>
      </c>
      <c r="H1051" s="11" t="s">
        <v>53</v>
      </c>
      <c r="I1051" s="11">
        <v>40.710914137549501</v>
      </c>
      <c r="J1051" s="11">
        <v>-73.784113110468297</v>
      </c>
      <c r="K1051" s="11">
        <v>262</v>
      </c>
      <c r="L1051" s="11">
        <v>5.4971925770405097</v>
      </c>
      <c r="M1051" s="11">
        <v>12.795548449496</v>
      </c>
      <c r="N1051" s="11" t="s">
        <v>59</v>
      </c>
      <c r="O1051" s="11" t="s">
        <v>58</v>
      </c>
      <c r="P1051" s="11">
        <v>0</v>
      </c>
      <c r="Q1051" s="11">
        <v>-0.97351046991809698</v>
      </c>
      <c r="R1051" s="11">
        <v>15</v>
      </c>
      <c r="S1051" s="11">
        <v>20</v>
      </c>
      <c r="T1051" s="11">
        <v>241.80664654331801</v>
      </c>
      <c r="U1051" s="11">
        <v>14.212362918007299</v>
      </c>
      <c r="V1051" s="11" t="s">
        <v>56</v>
      </c>
    </row>
    <row r="1052" spans="1:22" x14ac:dyDescent="0.3">
      <c r="A1052" s="9">
        <v>45355.645833333299</v>
      </c>
      <c r="B1052" s="10">
        <v>45355</v>
      </c>
      <c r="C1052" s="11">
        <v>2024</v>
      </c>
      <c r="D1052" s="11">
        <v>3</v>
      </c>
      <c r="E1052" s="11">
        <v>4</v>
      </c>
      <c r="F1052" s="11">
        <v>15</v>
      </c>
      <c r="G1052" s="11" t="s">
        <v>67</v>
      </c>
      <c r="H1052" s="11" t="s">
        <v>53</v>
      </c>
      <c r="I1052" s="11">
        <v>40.799199813174397</v>
      </c>
      <c r="J1052" s="11">
        <v>-73.740338575041903</v>
      </c>
      <c r="K1052" s="11">
        <v>119</v>
      </c>
      <c r="L1052" s="11">
        <v>76.497258228021295</v>
      </c>
      <c r="M1052" s="11">
        <v>53.6365857978032</v>
      </c>
      <c r="N1052" s="11" t="s">
        <v>57</v>
      </c>
      <c r="O1052" s="11" t="s">
        <v>58</v>
      </c>
      <c r="P1052" s="11">
        <v>1</v>
      </c>
      <c r="Q1052" s="11">
        <v>0.15706927402748999</v>
      </c>
      <c r="R1052" s="11">
        <v>96</v>
      </c>
      <c r="S1052" s="11">
        <v>42</v>
      </c>
      <c r="T1052" s="11">
        <v>368.91841571606898</v>
      </c>
      <c r="U1052" s="11">
        <v>7.3482782343371804</v>
      </c>
      <c r="V1052" s="11" t="s">
        <v>56</v>
      </c>
    </row>
    <row r="1053" spans="1:22" x14ac:dyDescent="0.3">
      <c r="A1053" s="9">
        <v>45355.649305555598</v>
      </c>
      <c r="B1053" s="10">
        <v>45355</v>
      </c>
      <c r="C1053" s="11">
        <v>2024</v>
      </c>
      <c r="D1053" s="11">
        <v>3</v>
      </c>
      <c r="E1053" s="11">
        <v>4</v>
      </c>
      <c r="F1053" s="11">
        <v>15</v>
      </c>
      <c r="G1053" s="11" t="s">
        <v>67</v>
      </c>
      <c r="H1053" s="11" t="s">
        <v>53</v>
      </c>
      <c r="I1053" s="11">
        <v>40.701120439352103</v>
      </c>
      <c r="J1053" s="11">
        <v>-73.850813527831093</v>
      </c>
      <c r="K1053" s="11">
        <v>102</v>
      </c>
      <c r="L1053" s="11">
        <v>49.458160412981897</v>
      </c>
      <c r="M1053" s="11">
        <v>95.494275149884004</v>
      </c>
      <c r="N1053" s="11" t="s">
        <v>59</v>
      </c>
      <c r="O1053" s="11" t="s">
        <v>58</v>
      </c>
      <c r="P1053" s="11">
        <v>0</v>
      </c>
      <c r="Q1053" s="11">
        <v>-0.44171076221444899</v>
      </c>
      <c r="R1053" s="11">
        <v>40</v>
      </c>
      <c r="S1053" s="11">
        <v>29</v>
      </c>
      <c r="T1053" s="11">
        <v>293.95174432672502</v>
      </c>
      <c r="U1053" s="11">
        <v>11.7589002009098</v>
      </c>
      <c r="V1053" s="11" t="s">
        <v>56</v>
      </c>
    </row>
    <row r="1054" spans="1:22" x14ac:dyDescent="0.3">
      <c r="A1054" s="9">
        <v>45355.652777777803</v>
      </c>
      <c r="B1054" s="10">
        <v>45355</v>
      </c>
      <c r="C1054" s="11">
        <v>2024</v>
      </c>
      <c r="D1054" s="11">
        <v>3</v>
      </c>
      <c r="E1054" s="11">
        <v>4</v>
      </c>
      <c r="F1054" s="11">
        <v>15</v>
      </c>
      <c r="G1054" s="11" t="s">
        <v>67</v>
      </c>
      <c r="H1054" s="11" t="s">
        <v>53</v>
      </c>
      <c r="I1054" s="11">
        <v>40.603722777454799</v>
      </c>
      <c r="J1054" s="11">
        <v>-73.846553970088706</v>
      </c>
      <c r="K1054" s="11">
        <v>147</v>
      </c>
      <c r="L1054" s="11">
        <v>50.087488423053898</v>
      </c>
      <c r="M1054" s="11">
        <v>31.227944659220999</v>
      </c>
      <c r="N1054" s="11" t="s">
        <v>54</v>
      </c>
      <c r="O1054" s="11" t="s">
        <v>61</v>
      </c>
      <c r="P1054" s="11">
        <v>0</v>
      </c>
      <c r="Q1054" s="11">
        <v>-0.99736686359614402</v>
      </c>
      <c r="R1054" s="11">
        <v>3</v>
      </c>
      <c r="S1054" s="11">
        <v>22</v>
      </c>
      <c r="T1054" s="11">
        <v>251.44821809891801</v>
      </c>
      <c r="U1054" s="11">
        <v>18.200071281757001</v>
      </c>
      <c r="V1054" s="11" t="s">
        <v>63</v>
      </c>
    </row>
    <row r="1055" spans="1:22" x14ac:dyDescent="0.3">
      <c r="A1055" s="9">
        <v>45355.65625</v>
      </c>
      <c r="B1055" s="10">
        <v>45355</v>
      </c>
      <c r="C1055" s="11">
        <v>2024</v>
      </c>
      <c r="D1055" s="11">
        <v>3</v>
      </c>
      <c r="E1055" s="11">
        <v>4</v>
      </c>
      <c r="F1055" s="11">
        <v>15</v>
      </c>
      <c r="G1055" s="11" t="s">
        <v>67</v>
      </c>
      <c r="H1055" s="11" t="s">
        <v>53</v>
      </c>
      <c r="I1055" s="11">
        <v>40.880744052531099</v>
      </c>
      <c r="J1055" s="11">
        <v>-73.714138666648907</v>
      </c>
      <c r="K1055" s="11">
        <v>12</v>
      </c>
      <c r="L1055" s="11">
        <v>75.074250872120302</v>
      </c>
      <c r="M1055" s="11">
        <v>13.3149604392021</v>
      </c>
      <c r="N1055" s="11" t="s">
        <v>59</v>
      </c>
      <c r="O1055" s="11" t="s">
        <v>60</v>
      </c>
      <c r="P1055" s="11">
        <v>0</v>
      </c>
      <c r="Q1055" s="11">
        <v>-0.206501733591758</v>
      </c>
      <c r="R1055" s="11">
        <v>82</v>
      </c>
      <c r="S1055" s="11">
        <v>49</v>
      </c>
      <c r="T1055" s="11">
        <v>262.54008203979998</v>
      </c>
      <c r="U1055" s="11">
        <v>29.376096992658599</v>
      </c>
      <c r="V1055" s="11" t="s">
        <v>62</v>
      </c>
    </row>
    <row r="1056" spans="1:22" x14ac:dyDescent="0.3">
      <c r="A1056" s="9">
        <v>45355.659722222197</v>
      </c>
      <c r="B1056" s="10">
        <v>45355</v>
      </c>
      <c r="C1056" s="11">
        <v>2024</v>
      </c>
      <c r="D1056" s="11">
        <v>3</v>
      </c>
      <c r="E1056" s="11">
        <v>4</v>
      </c>
      <c r="F1056" s="11">
        <v>15</v>
      </c>
      <c r="G1056" s="11" t="s">
        <v>67</v>
      </c>
      <c r="H1056" s="11" t="s">
        <v>53</v>
      </c>
      <c r="I1056" s="11">
        <v>40.662747689420598</v>
      </c>
      <c r="J1056" s="11">
        <v>-73.829669190012396</v>
      </c>
      <c r="K1056" s="11">
        <v>114</v>
      </c>
      <c r="L1056" s="11">
        <v>11.5647990963915</v>
      </c>
      <c r="M1056" s="11">
        <v>28.498986393659099</v>
      </c>
      <c r="N1056" s="11" t="s">
        <v>57</v>
      </c>
      <c r="O1056" s="11" t="s">
        <v>55</v>
      </c>
      <c r="P1056" s="11">
        <v>0</v>
      </c>
      <c r="Q1056" s="11">
        <v>-0.44458635089242698</v>
      </c>
      <c r="R1056" s="11">
        <v>99</v>
      </c>
      <c r="S1056" s="11">
        <v>36</v>
      </c>
      <c r="T1056" s="11">
        <v>141.01683684282401</v>
      </c>
      <c r="U1056" s="11">
        <v>9.3441013099707195</v>
      </c>
      <c r="V1056" s="11" t="s">
        <v>56</v>
      </c>
    </row>
    <row r="1057" spans="1:22" x14ac:dyDescent="0.3">
      <c r="A1057" s="9">
        <v>45355.663194444503</v>
      </c>
      <c r="B1057" s="10">
        <v>45355</v>
      </c>
      <c r="C1057" s="11">
        <v>2024</v>
      </c>
      <c r="D1057" s="11">
        <v>3</v>
      </c>
      <c r="E1057" s="11">
        <v>4</v>
      </c>
      <c r="F1057" s="11">
        <v>15</v>
      </c>
      <c r="G1057" s="11" t="s">
        <v>67</v>
      </c>
      <c r="H1057" s="11" t="s">
        <v>53</v>
      </c>
      <c r="I1057" s="11">
        <v>40.661213920857399</v>
      </c>
      <c r="J1057" s="11">
        <v>-73.9152440076506</v>
      </c>
      <c r="K1057" s="11">
        <v>118</v>
      </c>
      <c r="L1057" s="11">
        <v>43.770287348271196</v>
      </c>
      <c r="M1057" s="11">
        <v>12.7477542734153</v>
      </c>
      <c r="N1057" s="11" t="s">
        <v>59</v>
      </c>
      <c r="O1057" s="11" t="s">
        <v>61</v>
      </c>
      <c r="P1057" s="11">
        <v>0</v>
      </c>
      <c r="Q1057" s="11">
        <v>0.78225972693420598</v>
      </c>
      <c r="R1057" s="11">
        <v>74</v>
      </c>
      <c r="S1057" s="11">
        <v>48</v>
      </c>
      <c r="T1057" s="11">
        <v>78.842229520798796</v>
      </c>
      <c r="U1057" s="11">
        <v>9.5144193941113393</v>
      </c>
      <c r="V1057" s="11" t="s">
        <v>63</v>
      </c>
    </row>
    <row r="1058" spans="1:22" x14ac:dyDescent="0.3">
      <c r="A1058" s="9">
        <v>45355.666666666701</v>
      </c>
      <c r="B1058" s="10">
        <v>45355</v>
      </c>
      <c r="C1058" s="11">
        <v>2024</v>
      </c>
      <c r="D1058" s="11">
        <v>3</v>
      </c>
      <c r="E1058" s="11">
        <v>4</v>
      </c>
      <c r="F1058" s="11">
        <v>16</v>
      </c>
      <c r="G1058" s="11" t="s">
        <v>67</v>
      </c>
      <c r="H1058" s="11" t="s">
        <v>53</v>
      </c>
      <c r="I1058" s="11">
        <v>40.843696581923801</v>
      </c>
      <c r="J1058" s="11">
        <v>-73.824570949063798</v>
      </c>
      <c r="K1058" s="11">
        <v>122</v>
      </c>
      <c r="L1058" s="11">
        <v>46.971970238540301</v>
      </c>
      <c r="M1058" s="11">
        <v>15.377400094418499</v>
      </c>
      <c r="N1058" s="11" t="s">
        <v>54</v>
      </c>
      <c r="O1058" s="11" t="s">
        <v>58</v>
      </c>
      <c r="P1058" s="11">
        <v>0</v>
      </c>
      <c r="Q1058" s="11">
        <v>0.89408992011477795</v>
      </c>
      <c r="R1058" s="11">
        <v>67</v>
      </c>
      <c r="S1058" s="11">
        <v>25</v>
      </c>
      <c r="T1058" s="11">
        <v>350.65381309235698</v>
      </c>
      <c r="U1058" s="11">
        <v>20.789929511746099</v>
      </c>
      <c r="V1058" s="11" t="s">
        <v>63</v>
      </c>
    </row>
    <row r="1059" spans="1:22" x14ac:dyDescent="0.3">
      <c r="A1059" s="9">
        <v>45355.670138888898</v>
      </c>
      <c r="B1059" s="10">
        <v>45355</v>
      </c>
      <c r="C1059" s="11">
        <v>2024</v>
      </c>
      <c r="D1059" s="11">
        <v>3</v>
      </c>
      <c r="E1059" s="11">
        <v>4</v>
      </c>
      <c r="F1059" s="11">
        <v>16</v>
      </c>
      <c r="G1059" s="11" t="s">
        <v>67</v>
      </c>
      <c r="H1059" s="11" t="s">
        <v>53</v>
      </c>
      <c r="I1059" s="11">
        <v>40.851283147815501</v>
      </c>
      <c r="J1059" s="11">
        <v>-73.929027454089706</v>
      </c>
      <c r="K1059" s="11">
        <v>158</v>
      </c>
      <c r="L1059" s="11">
        <v>14.6917888128211</v>
      </c>
      <c r="M1059" s="11">
        <v>46.771462577224398</v>
      </c>
      <c r="N1059" s="11" t="s">
        <v>59</v>
      </c>
      <c r="O1059" s="11" t="s">
        <v>58</v>
      </c>
      <c r="P1059" s="11">
        <v>0</v>
      </c>
      <c r="Q1059" s="11">
        <v>0.58985090686786901</v>
      </c>
      <c r="R1059" s="11">
        <v>9</v>
      </c>
      <c r="S1059" s="11">
        <v>28</v>
      </c>
      <c r="T1059" s="11">
        <v>196.40412653142999</v>
      </c>
      <c r="U1059" s="11">
        <v>14.2493096165497</v>
      </c>
      <c r="V1059" s="11" t="s">
        <v>56</v>
      </c>
    </row>
    <row r="1060" spans="1:22" x14ac:dyDescent="0.3">
      <c r="A1060" s="9">
        <v>45355.673611111102</v>
      </c>
      <c r="B1060" s="10">
        <v>45355</v>
      </c>
      <c r="C1060" s="11">
        <v>2024</v>
      </c>
      <c r="D1060" s="11">
        <v>3</v>
      </c>
      <c r="E1060" s="11">
        <v>4</v>
      </c>
      <c r="F1060" s="11">
        <v>16</v>
      </c>
      <c r="G1060" s="11" t="s">
        <v>67</v>
      </c>
      <c r="H1060" s="11" t="s">
        <v>53</v>
      </c>
      <c r="I1060" s="11">
        <v>40.890919656872498</v>
      </c>
      <c r="J1060" s="11">
        <v>-73.944955683949104</v>
      </c>
      <c r="K1060" s="11">
        <v>207</v>
      </c>
      <c r="L1060" s="11">
        <v>63.928676239053701</v>
      </c>
      <c r="M1060" s="11">
        <v>18.507478340970501</v>
      </c>
      <c r="N1060" s="11" t="s">
        <v>59</v>
      </c>
      <c r="O1060" s="11" t="s">
        <v>58</v>
      </c>
      <c r="P1060" s="11">
        <v>0</v>
      </c>
      <c r="Q1060" s="11">
        <v>0.44999606679276399</v>
      </c>
      <c r="R1060" s="11">
        <v>1</v>
      </c>
      <c r="S1060" s="11">
        <v>28</v>
      </c>
      <c r="T1060" s="11">
        <v>119.093656886481</v>
      </c>
      <c r="U1060" s="11">
        <v>12.6877003482797</v>
      </c>
      <c r="V1060" s="11" t="s">
        <v>56</v>
      </c>
    </row>
    <row r="1061" spans="1:22" x14ac:dyDescent="0.3">
      <c r="A1061" s="9">
        <v>45355.677083333299</v>
      </c>
      <c r="B1061" s="10">
        <v>45355</v>
      </c>
      <c r="C1061" s="11">
        <v>2024</v>
      </c>
      <c r="D1061" s="11">
        <v>3</v>
      </c>
      <c r="E1061" s="11">
        <v>4</v>
      </c>
      <c r="F1061" s="11">
        <v>16</v>
      </c>
      <c r="G1061" s="11" t="s">
        <v>67</v>
      </c>
      <c r="H1061" s="11" t="s">
        <v>53</v>
      </c>
      <c r="I1061" s="11">
        <v>40.670475080944101</v>
      </c>
      <c r="J1061" s="11">
        <v>-73.766120433913599</v>
      </c>
      <c r="K1061" s="11">
        <v>21</v>
      </c>
      <c r="L1061" s="11">
        <v>68.369430180095506</v>
      </c>
      <c r="M1061" s="11">
        <v>49.212190044479897</v>
      </c>
      <c r="N1061" s="11" t="s">
        <v>54</v>
      </c>
      <c r="O1061" s="11" t="s">
        <v>60</v>
      </c>
      <c r="P1061" s="11">
        <v>0</v>
      </c>
      <c r="Q1061" s="11">
        <v>-0.288723898340494</v>
      </c>
      <c r="R1061" s="11">
        <v>40</v>
      </c>
      <c r="S1061" s="11">
        <v>29</v>
      </c>
      <c r="T1061" s="11">
        <v>363.62141109872499</v>
      </c>
      <c r="U1061" s="11">
        <v>6.62126460265159</v>
      </c>
      <c r="V1061" s="11" t="s">
        <v>62</v>
      </c>
    </row>
    <row r="1062" spans="1:22" x14ac:dyDescent="0.3">
      <c r="A1062" s="9">
        <v>45355.680555555598</v>
      </c>
      <c r="B1062" s="10">
        <v>45355</v>
      </c>
      <c r="C1062" s="11">
        <v>2024</v>
      </c>
      <c r="D1062" s="11">
        <v>3</v>
      </c>
      <c r="E1062" s="11">
        <v>4</v>
      </c>
      <c r="F1062" s="11">
        <v>16</v>
      </c>
      <c r="G1062" s="11" t="s">
        <v>67</v>
      </c>
      <c r="H1062" s="11" t="s">
        <v>53</v>
      </c>
      <c r="I1062" s="11">
        <v>40.637488482357398</v>
      </c>
      <c r="J1062" s="11">
        <v>-73.759319387575303</v>
      </c>
      <c r="K1062" s="11">
        <v>131</v>
      </c>
      <c r="L1062" s="11">
        <v>40.119765277528202</v>
      </c>
      <c r="M1062" s="11">
        <v>60.065075891680003</v>
      </c>
      <c r="N1062" s="11" t="s">
        <v>57</v>
      </c>
      <c r="O1062" s="11" t="s">
        <v>55</v>
      </c>
      <c r="P1062" s="11">
        <v>0</v>
      </c>
      <c r="Q1062" s="11">
        <v>8.1916840702397103E-2</v>
      </c>
      <c r="R1062" s="11">
        <v>66</v>
      </c>
      <c r="S1062" s="11">
        <v>42</v>
      </c>
      <c r="T1062" s="11">
        <v>154.47209423849199</v>
      </c>
      <c r="U1062" s="11">
        <v>14.8664073203096</v>
      </c>
      <c r="V1062" s="11" t="s">
        <v>63</v>
      </c>
    </row>
    <row r="1063" spans="1:22" x14ac:dyDescent="0.3">
      <c r="A1063" s="9">
        <v>45355.684027777803</v>
      </c>
      <c r="B1063" s="10">
        <v>45355</v>
      </c>
      <c r="C1063" s="11">
        <v>2024</v>
      </c>
      <c r="D1063" s="11">
        <v>3</v>
      </c>
      <c r="E1063" s="11">
        <v>4</v>
      </c>
      <c r="F1063" s="11">
        <v>16</v>
      </c>
      <c r="G1063" s="11" t="s">
        <v>67</v>
      </c>
      <c r="H1063" s="11" t="s">
        <v>53</v>
      </c>
      <c r="I1063" s="11">
        <v>40.854638802939498</v>
      </c>
      <c r="J1063" s="11">
        <v>-73.983037936824303</v>
      </c>
      <c r="K1063" s="11">
        <v>74</v>
      </c>
      <c r="L1063" s="11">
        <v>61.152753684101398</v>
      </c>
      <c r="M1063" s="11">
        <v>45.679774987025603</v>
      </c>
      <c r="N1063" s="11" t="s">
        <v>59</v>
      </c>
      <c r="O1063" s="11" t="s">
        <v>60</v>
      </c>
      <c r="P1063" s="11">
        <v>0</v>
      </c>
      <c r="Q1063" s="11">
        <v>-0.65170866180025899</v>
      </c>
      <c r="R1063" s="11">
        <v>4</v>
      </c>
      <c r="S1063" s="11">
        <v>27</v>
      </c>
      <c r="T1063" s="11">
        <v>427.590341626959</v>
      </c>
      <c r="U1063" s="11">
        <v>11.8986536804187</v>
      </c>
      <c r="V1063" s="11" t="s">
        <v>62</v>
      </c>
    </row>
    <row r="1064" spans="1:22" x14ac:dyDescent="0.3">
      <c r="A1064" s="9">
        <v>45355.6875</v>
      </c>
      <c r="B1064" s="10">
        <v>45355</v>
      </c>
      <c r="C1064" s="11">
        <v>2024</v>
      </c>
      <c r="D1064" s="11">
        <v>3</v>
      </c>
      <c r="E1064" s="11">
        <v>4</v>
      </c>
      <c r="F1064" s="11">
        <v>16</v>
      </c>
      <c r="G1064" s="11" t="s">
        <v>67</v>
      </c>
      <c r="H1064" s="11" t="s">
        <v>53</v>
      </c>
      <c r="I1064" s="11">
        <v>40.795665567273502</v>
      </c>
      <c r="J1064" s="11">
        <v>-73.924124964089003</v>
      </c>
      <c r="K1064" s="11">
        <v>242</v>
      </c>
      <c r="L1064" s="11">
        <v>39.2560185036128</v>
      </c>
      <c r="M1064" s="11">
        <v>54.214059517437001</v>
      </c>
      <c r="N1064" s="11" t="s">
        <v>54</v>
      </c>
      <c r="O1064" s="11" t="s">
        <v>61</v>
      </c>
      <c r="P1064" s="11">
        <v>0</v>
      </c>
      <c r="Q1064" s="11">
        <v>0.75841656284092895</v>
      </c>
      <c r="R1064" s="11">
        <v>92</v>
      </c>
      <c r="S1064" s="11">
        <v>34</v>
      </c>
      <c r="T1064" s="11">
        <v>412.998641189213</v>
      </c>
      <c r="U1064" s="11">
        <v>27.7828335285568</v>
      </c>
      <c r="V1064" s="11" t="s">
        <v>56</v>
      </c>
    </row>
    <row r="1065" spans="1:22" x14ac:dyDescent="0.3">
      <c r="A1065" s="9">
        <v>45355.690972222197</v>
      </c>
      <c r="B1065" s="10">
        <v>45355</v>
      </c>
      <c r="C1065" s="11">
        <v>2024</v>
      </c>
      <c r="D1065" s="11">
        <v>3</v>
      </c>
      <c r="E1065" s="11">
        <v>4</v>
      </c>
      <c r="F1065" s="11">
        <v>16</v>
      </c>
      <c r="G1065" s="11" t="s">
        <v>67</v>
      </c>
      <c r="H1065" s="11" t="s">
        <v>53</v>
      </c>
      <c r="I1065" s="11">
        <v>40.719392792935501</v>
      </c>
      <c r="J1065" s="11">
        <v>-73.973101749602407</v>
      </c>
      <c r="K1065" s="11">
        <v>159</v>
      </c>
      <c r="L1065" s="11">
        <v>76.795905335060297</v>
      </c>
      <c r="M1065" s="11">
        <v>72.734746625384304</v>
      </c>
      <c r="N1065" s="11" t="s">
        <v>59</v>
      </c>
      <c r="O1065" s="11" t="s">
        <v>61</v>
      </c>
      <c r="P1065" s="11">
        <v>0</v>
      </c>
      <c r="Q1065" s="11">
        <v>-0.87538592178743602</v>
      </c>
      <c r="R1065" s="11">
        <v>22</v>
      </c>
      <c r="S1065" s="11">
        <v>6</v>
      </c>
      <c r="T1065" s="11">
        <v>53.352470806028599</v>
      </c>
      <c r="U1065" s="11">
        <v>8.8793042547648504</v>
      </c>
      <c r="V1065" s="11" t="s">
        <v>63</v>
      </c>
    </row>
    <row r="1066" spans="1:22" x14ac:dyDescent="0.3">
      <c r="A1066" s="9">
        <v>45355.694444444503</v>
      </c>
      <c r="B1066" s="10">
        <v>45355</v>
      </c>
      <c r="C1066" s="11">
        <v>2024</v>
      </c>
      <c r="D1066" s="11">
        <v>3</v>
      </c>
      <c r="E1066" s="11">
        <v>4</v>
      </c>
      <c r="F1066" s="11">
        <v>16</v>
      </c>
      <c r="G1066" s="11" t="s">
        <v>67</v>
      </c>
      <c r="H1066" s="11" t="s">
        <v>53</v>
      </c>
      <c r="I1066" s="11">
        <v>40.818846761047901</v>
      </c>
      <c r="J1066" s="11">
        <v>-73.942974005461394</v>
      </c>
      <c r="K1066" s="11">
        <v>246</v>
      </c>
      <c r="L1066" s="11">
        <v>70.318635299821096</v>
      </c>
      <c r="M1066" s="11">
        <v>20.8417659530054</v>
      </c>
      <c r="N1066" s="11" t="s">
        <v>59</v>
      </c>
      <c r="O1066" s="11" t="s">
        <v>55</v>
      </c>
      <c r="P1066" s="11">
        <v>0</v>
      </c>
      <c r="Q1066" s="11">
        <v>5.1697769729033498E-2</v>
      </c>
      <c r="R1066" s="11">
        <v>27</v>
      </c>
      <c r="S1066" s="11">
        <v>33</v>
      </c>
      <c r="T1066" s="11">
        <v>293.91209817989801</v>
      </c>
      <c r="U1066" s="11">
        <v>11.623895974096399</v>
      </c>
      <c r="V1066" s="11" t="s">
        <v>56</v>
      </c>
    </row>
    <row r="1067" spans="1:22" x14ac:dyDescent="0.3">
      <c r="A1067" s="9">
        <v>45355.697916666701</v>
      </c>
      <c r="B1067" s="10">
        <v>45355</v>
      </c>
      <c r="C1067" s="11">
        <v>2024</v>
      </c>
      <c r="D1067" s="11">
        <v>3</v>
      </c>
      <c r="E1067" s="11">
        <v>4</v>
      </c>
      <c r="F1067" s="11">
        <v>16</v>
      </c>
      <c r="G1067" s="11" t="s">
        <v>67</v>
      </c>
      <c r="H1067" s="11" t="s">
        <v>53</v>
      </c>
      <c r="I1067" s="11">
        <v>40.893720537401897</v>
      </c>
      <c r="J1067" s="11">
        <v>-73.838356649261698</v>
      </c>
      <c r="K1067" s="11">
        <v>259</v>
      </c>
      <c r="L1067" s="11">
        <v>36.659119919276499</v>
      </c>
      <c r="M1067" s="11">
        <v>21.490778386131499</v>
      </c>
      <c r="N1067" s="11" t="s">
        <v>59</v>
      </c>
      <c r="O1067" s="11" t="s">
        <v>58</v>
      </c>
      <c r="P1067" s="11">
        <v>0</v>
      </c>
      <c r="Q1067" s="11">
        <v>-0.61678275416358297</v>
      </c>
      <c r="R1067" s="11">
        <v>12</v>
      </c>
      <c r="S1067" s="11">
        <v>19</v>
      </c>
      <c r="T1067" s="11">
        <v>52.8118772392572</v>
      </c>
      <c r="U1067" s="11">
        <v>29.399318657430101</v>
      </c>
      <c r="V1067" s="11" t="s">
        <v>56</v>
      </c>
    </row>
    <row r="1068" spans="1:22" x14ac:dyDescent="0.3">
      <c r="A1068" s="9">
        <v>45355.701388888898</v>
      </c>
      <c r="B1068" s="10">
        <v>45355</v>
      </c>
      <c r="C1068" s="11">
        <v>2024</v>
      </c>
      <c r="D1068" s="11">
        <v>3</v>
      </c>
      <c r="E1068" s="11">
        <v>4</v>
      </c>
      <c r="F1068" s="11">
        <v>16</v>
      </c>
      <c r="G1068" s="11" t="s">
        <v>67</v>
      </c>
      <c r="H1068" s="11" t="s">
        <v>53</v>
      </c>
      <c r="I1068" s="11">
        <v>40.759565674984898</v>
      </c>
      <c r="J1068" s="11">
        <v>-73.842560379780707</v>
      </c>
      <c r="K1068" s="11">
        <v>61</v>
      </c>
      <c r="L1068" s="11">
        <v>16.384059620612</v>
      </c>
      <c r="M1068" s="11">
        <v>86.193645501576398</v>
      </c>
      <c r="N1068" s="11" t="s">
        <v>59</v>
      </c>
      <c r="O1068" s="11" t="s">
        <v>58</v>
      </c>
      <c r="P1068" s="11">
        <v>0</v>
      </c>
      <c r="Q1068" s="11">
        <v>0.93263174439035501</v>
      </c>
      <c r="R1068" s="11">
        <v>61</v>
      </c>
      <c r="S1068" s="11">
        <v>12</v>
      </c>
      <c r="T1068" s="11">
        <v>233.95601353085399</v>
      </c>
      <c r="U1068" s="11">
        <v>18.599331697728601</v>
      </c>
      <c r="V1068" s="11" t="s">
        <v>56</v>
      </c>
    </row>
    <row r="1069" spans="1:22" x14ac:dyDescent="0.3">
      <c r="A1069" s="9">
        <v>45355.704861111102</v>
      </c>
      <c r="B1069" s="10">
        <v>45355</v>
      </c>
      <c r="C1069" s="11">
        <v>2024</v>
      </c>
      <c r="D1069" s="11">
        <v>3</v>
      </c>
      <c r="E1069" s="11">
        <v>4</v>
      </c>
      <c r="F1069" s="11">
        <v>16</v>
      </c>
      <c r="G1069" s="11" t="s">
        <v>67</v>
      </c>
      <c r="H1069" s="11" t="s">
        <v>53</v>
      </c>
      <c r="I1069" s="11">
        <v>40.6225018556134</v>
      </c>
      <c r="J1069" s="11">
        <v>-73.795168246940705</v>
      </c>
      <c r="K1069" s="11">
        <v>119</v>
      </c>
      <c r="L1069" s="11">
        <v>61.463290625255901</v>
      </c>
      <c r="M1069" s="11">
        <v>24.644099313797</v>
      </c>
      <c r="N1069" s="11" t="s">
        <v>57</v>
      </c>
      <c r="O1069" s="11" t="s">
        <v>58</v>
      </c>
      <c r="P1069" s="11">
        <v>0</v>
      </c>
      <c r="Q1069" s="11">
        <v>-0.66057840235732201</v>
      </c>
      <c r="R1069" s="11">
        <v>49</v>
      </c>
      <c r="S1069" s="11">
        <v>30</v>
      </c>
      <c r="T1069" s="11">
        <v>277.03294466695002</v>
      </c>
      <c r="U1069" s="11">
        <v>25.923598482770199</v>
      </c>
      <c r="V1069" s="11" t="s">
        <v>63</v>
      </c>
    </row>
    <row r="1070" spans="1:22" x14ac:dyDescent="0.3">
      <c r="A1070" s="9">
        <v>45355.708333333299</v>
      </c>
      <c r="B1070" s="10">
        <v>45355</v>
      </c>
      <c r="C1070" s="11">
        <v>2024</v>
      </c>
      <c r="D1070" s="11">
        <v>3</v>
      </c>
      <c r="E1070" s="11">
        <v>4</v>
      </c>
      <c r="F1070" s="11">
        <v>17</v>
      </c>
      <c r="G1070" s="11" t="s">
        <v>67</v>
      </c>
      <c r="H1070" s="11" t="s">
        <v>53</v>
      </c>
      <c r="I1070" s="11">
        <v>40.805445770364202</v>
      </c>
      <c r="J1070" s="11">
        <v>-73.7008700272807</v>
      </c>
      <c r="K1070" s="11">
        <v>42</v>
      </c>
      <c r="L1070" s="11">
        <v>34.753730003101403</v>
      </c>
      <c r="M1070" s="11">
        <v>96.823029947853996</v>
      </c>
      <c r="N1070" s="11" t="s">
        <v>59</v>
      </c>
      <c r="O1070" s="11" t="s">
        <v>61</v>
      </c>
      <c r="P1070" s="11">
        <v>0</v>
      </c>
      <c r="Q1070" s="11">
        <v>-0.32158930239844902</v>
      </c>
      <c r="R1070" s="11">
        <v>35</v>
      </c>
      <c r="S1070" s="11">
        <v>6</v>
      </c>
      <c r="T1070" s="11">
        <v>138.46200607225299</v>
      </c>
      <c r="U1070" s="11">
        <v>21.092860447383501</v>
      </c>
      <c r="V1070" s="11" t="s">
        <v>56</v>
      </c>
    </row>
    <row r="1071" spans="1:22" x14ac:dyDescent="0.3">
      <c r="A1071" s="9">
        <v>45355.711805555598</v>
      </c>
      <c r="B1071" s="10">
        <v>45355</v>
      </c>
      <c r="C1071" s="11">
        <v>2024</v>
      </c>
      <c r="D1071" s="11">
        <v>3</v>
      </c>
      <c r="E1071" s="11">
        <v>4</v>
      </c>
      <c r="F1071" s="11">
        <v>17</v>
      </c>
      <c r="G1071" s="11" t="s">
        <v>67</v>
      </c>
      <c r="H1071" s="11" t="s">
        <v>53</v>
      </c>
      <c r="I1071" s="11">
        <v>40.601629915435701</v>
      </c>
      <c r="J1071" s="11">
        <v>-73.763869698150501</v>
      </c>
      <c r="K1071" s="11">
        <v>108</v>
      </c>
      <c r="L1071" s="11">
        <v>24.200242328578</v>
      </c>
      <c r="M1071" s="11">
        <v>49.376761100645503</v>
      </c>
      <c r="N1071" s="11" t="s">
        <v>59</v>
      </c>
      <c r="O1071" s="11" t="s">
        <v>60</v>
      </c>
      <c r="P1071" s="11">
        <v>0</v>
      </c>
      <c r="Q1071" s="11">
        <v>-0.18921395279460301</v>
      </c>
      <c r="R1071" s="11">
        <v>40</v>
      </c>
      <c r="S1071" s="11">
        <v>24</v>
      </c>
      <c r="T1071" s="11">
        <v>436.17749937965499</v>
      </c>
      <c r="U1071" s="11">
        <v>16.284790050218302</v>
      </c>
      <c r="V1071" s="11" t="s">
        <v>63</v>
      </c>
    </row>
    <row r="1072" spans="1:22" x14ac:dyDescent="0.3">
      <c r="A1072" s="9">
        <v>45355.715277777803</v>
      </c>
      <c r="B1072" s="10">
        <v>45355</v>
      </c>
      <c r="C1072" s="11">
        <v>2024</v>
      </c>
      <c r="D1072" s="11">
        <v>3</v>
      </c>
      <c r="E1072" s="11">
        <v>4</v>
      </c>
      <c r="F1072" s="11">
        <v>17</v>
      </c>
      <c r="G1072" s="11" t="s">
        <v>67</v>
      </c>
      <c r="H1072" s="11" t="s">
        <v>53</v>
      </c>
      <c r="I1072" s="11">
        <v>40.788502196501902</v>
      </c>
      <c r="J1072" s="11">
        <v>-73.7279741432435</v>
      </c>
      <c r="K1072" s="11">
        <v>190</v>
      </c>
      <c r="L1072" s="11">
        <v>23.644689852292402</v>
      </c>
      <c r="M1072" s="11">
        <v>43.575292162407003</v>
      </c>
      <c r="N1072" s="11" t="s">
        <v>57</v>
      </c>
      <c r="O1072" s="11" t="s">
        <v>58</v>
      </c>
      <c r="P1072" s="11">
        <v>0</v>
      </c>
      <c r="Q1072" s="11">
        <v>2.0841304345327001E-2</v>
      </c>
      <c r="R1072" s="11">
        <v>46</v>
      </c>
      <c r="S1072" s="11">
        <v>27</v>
      </c>
      <c r="T1072" s="11">
        <v>276.77821221295898</v>
      </c>
      <c r="U1072" s="11">
        <v>17.295141512123799</v>
      </c>
      <c r="V1072" s="11" t="s">
        <v>63</v>
      </c>
    </row>
    <row r="1073" spans="1:22" x14ac:dyDescent="0.3">
      <c r="A1073" s="9">
        <v>45355.71875</v>
      </c>
      <c r="B1073" s="10">
        <v>45355</v>
      </c>
      <c r="C1073" s="11">
        <v>2024</v>
      </c>
      <c r="D1073" s="11">
        <v>3</v>
      </c>
      <c r="E1073" s="11">
        <v>4</v>
      </c>
      <c r="F1073" s="11">
        <v>17</v>
      </c>
      <c r="G1073" s="11" t="s">
        <v>67</v>
      </c>
      <c r="H1073" s="11" t="s">
        <v>53</v>
      </c>
      <c r="I1073" s="11">
        <v>40.607657369056099</v>
      </c>
      <c r="J1073" s="11">
        <v>-73.842929768439305</v>
      </c>
      <c r="K1073" s="11">
        <v>189</v>
      </c>
      <c r="L1073" s="11">
        <v>57.951856796069698</v>
      </c>
      <c r="M1073" s="11">
        <v>74.844429939726098</v>
      </c>
      <c r="N1073" s="11" t="s">
        <v>59</v>
      </c>
      <c r="O1073" s="11" t="s">
        <v>58</v>
      </c>
      <c r="P1073" s="11">
        <v>0</v>
      </c>
      <c r="Q1073" s="11">
        <v>8.2110929231147003E-2</v>
      </c>
      <c r="R1073" s="11">
        <v>30</v>
      </c>
      <c r="S1073" s="11">
        <v>13</v>
      </c>
      <c r="T1073" s="11">
        <v>487.21168593135002</v>
      </c>
      <c r="U1073" s="11">
        <v>26.547225986489401</v>
      </c>
      <c r="V1073" s="11" t="s">
        <v>63</v>
      </c>
    </row>
    <row r="1074" spans="1:22" x14ac:dyDescent="0.3">
      <c r="A1074" s="9">
        <v>45355.722222222197</v>
      </c>
      <c r="B1074" s="10">
        <v>45355</v>
      </c>
      <c r="C1074" s="11">
        <v>2024</v>
      </c>
      <c r="D1074" s="11">
        <v>3</v>
      </c>
      <c r="E1074" s="11">
        <v>4</v>
      </c>
      <c r="F1074" s="11">
        <v>17</v>
      </c>
      <c r="G1074" s="11" t="s">
        <v>67</v>
      </c>
      <c r="H1074" s="11" t="s">
        <v>53</v>
      </c>
      <c r="I1074" s="11">
        <v>40.779626825101602</v>
      </c>
      <c r="J1074" s="11">
        <v>-73.722044484318502</v>
      </c>
      <c r="K1074" s="11">
        <v>244</v>
      </c>
      <c r="L1074" s="11">
        <v>19.540427403417201</v>
      </c>
      <c r="M1074" s="11">
        <v>53.040831867453598</v>
      </c>
      <c r="N1074" s="11" t="s">
        <v>54</v>
      </c>
      <c r="O1074" s="11" t="s">
        <v>61</v>
      </c>
      <c r="P1074" s="11">
        <v>0</v>
      </c>
      <c r="Q1074" s="11">
        <v>-0.32660005595609698</v>
      </c>
      <c r="R1074" s="11">
        <v>78</v>
      </c>
      <c r="S1074" s="11">
        <v>28</v>
      </c>
      <c r="T1074" s="11">
        <v>104.341495501708</v>
      </c>
      <c r="U1074" s="11">
        <v>12.990883826643801</v>
      </c>
      <c r="V1074" s="11" t="s">
        <v>56</v>
      </c>
    </row>
    <row r="1075" spans="1:22" x14ac:dyDescent="0.3">
      <c r="A1075" s="9">
        <v>45355.725694444503</v>
      </c>
      <c r="B1075" s="10">
        <v>45355</v>
      </c>
      <c r="C1075" s="11">
        <v>2024</v>
      </c>
      <c r="D1075" s="11">
        <v>3</v>
      </c>
      <c r="E1075" s="11">
        <v>4</v>
      </c>
      <c r="F1075" s="11">
        <v>17</v>
      </c>
      <c r="G1075" s="11" t="s">
        <v>67</v>
      </c>
      <c r="H1075" s="11" t="s">
        <v>53</v>
      </c>
      <c r="I1075" s="11">
        <v>40.810063832054297</v>
      </c>
      <c r="J1075" s="11">
        <v>-73.705645274588903</v>
      </c>
      <c r="K1075" s="11">
        <v>32</v>
      </c>
      <c r="L1075" s="11">
        <v>70.445809286549803</v>
      </c>
      <c r="M1075" s="11">
        <v>18.688747858743199</v>
      </c>
      <c r="N1075" s="11" t="s">
        <v>57</v>
      </c>
      <c r="O1075" s="11" t="s">
        <v>61</v>
      </c>
      <c r="P1075" s="11">
        <v>1</v>
      </c>
      <c r="Q1075" s="11">
        <v>2.8827965812527001E-2</v>
      </c>
      <c r="R1075" s="11">
        <v>61</v>
      </c>
      <c r="S1075" s="11">
        <v>5</v>
      </c>
      <c r="T1075" s="11">
        <v>317.962866787601</v>
      </c>
      <c r="U1075" s="11">
        <v>25.814140078469201</v>
      </c>
      <c r="V1075" s="11" t="s">
        <v>56</v>
      </c>
    </row>
    <row r="1076" spans="1:22" x14ac:dyDescent="0.3">
      <c r="A1076" s="9">
        <v>45355.729166666701</v>
      </c>
      <c r="B1076" s="10">
        <v>45355</v>
      </c>
      <c r="C1076" s="11">
        <v>2024</v>
      </c>
      <c r="D1076" s="11">
        <v>3</v>
      </c>
      <c r="E1076" s="11">
        <v>4</v>
      </c>
      <c r="F1076" s="11">
        <v>17</v>
      </c>
      <c r="G1076" s="11" t="s">
        <v>67</v>
      </c>
      <c r="H1076" s="11" t="s">
        <v>53</v>
      </c>
      <c r="I1076" s="11">
        <v>40.629173698294899</v>
      </c>
      <c r="J1076" s="11">
        <v>-73.881690308527396</v>
      </c>
      <c r="K1076" s="11">
        <v>24</v>
      </c>
      <c r="L1076" s="11">
        <v>26.860279349098501</v>
      </c>
      <c r="M1076" s="11">
        <v>42.878344683576898</v>
      </c>
      <c r="N1076" s="11" t="s">
        <v>59</v>
      </c>
      <c r="O1076" s="11" t="s">
        <v>61</v>
      </c>
      <c r="P1076" s="11">
        <v>0</v>
      </c>
      <c r="Q1076" s="11">
        <v>0.91731399366412403</v>
      </c>
      <c r="R1076" s="11">
        <v>79</v>
      </c>
      <c r="S1076" s="11">
        <v>36</v>
      </c>
      <c r="T1076" s="11">
        <v>266.72535013424499</v>
      </c>
      <c r="U1076" s="11">
        <v>15.3134703168984</v>
      </c>
      <c r="V1076" s="11" t="s">
        <v>63</v>
      </c>
    </row>
    <row r="1077" spans="1:22" x14ac:dyDescent="0.3">
      <c r="A1077" s="9">
        <v>45355.732638888898</v>
      </c>
      <c r="B1077" s="10">
        <v>45355</v>
      </c>
      <c r="C1077" s="11">
        <v>2024</v>
      </c>
      <c r="D1077" s="11">
        <v>3</v>
      </c>
      <c r="E1077" s="11">
        <v>4</v>
      </c>
      <c r="F1077" s="11">
        <v>17</v>
      </c>
      <c r="G1077" s="11" t="s">
        <v>67</v>
      </c>
      <c r="H1077" s="11" t="s">
        <v>53</v>
      </c>
      <c r="I1077" s="11">
        <v>40.7094633419118</v>
      </c>
      <c r="J1077" s="11">
        <v>-73.839124820532504</v>
      </c>
      <c r="K1077" s="11">
        <v>289</v>
      </c>
      <c r="L1077" s="11">
        <v>69.1263248007171</v>
      </c>
      <c r="M1077" s="11">
        <v>65.968027603738406</v>
      </c>
      <c r="N1077" s="11" t="s">
        <v>54</v>
      </c>
      <c r="O1077" s="11" t="s">
        <v>61</v>
      </c>
      <c r="P1077" s="11">
        <v>0</v>
      </c>
      <c r="Q1077" s="11">
        <v>-0.23853399664532199</v>
      </c>
      <c r="R1077" s="11">
        <v>24</v>
      </c>
      <c r="S1077" s="11">
        <v>40</v>
      </c>
      <c r="T1077" s="11">
        <v>325.565945657469</v>
      </c>
      <c r="U1077" s="11">
        <v>29.342130113757001</v>
      </c>
      <c r="V1077" s="11" t="s">
        <v>56</v>
      </c>
    </row>
    <row r="1078" spans="1:22" x14ac:dyDescent="0.3">
      <c r="A1078" s="9">
        <v>45355.736111111102</v>
      </c>
      <c r="B1078" s="10">
        <v>45355</v>
      </c>
      <c r="C1078" s="11">
        <v>2024</v>
      </c>
      <c r="D1078" s="11">
        <v>3</v>
      </c>
      <c r="E1078" s="11">
        <v>4</v>
      </c>
      <c r="F1078" s="11">
        <v>17</v>
      </c>
      <c r="G1078" s="11" t="s">
        <v>67</v>
      </c>
      <c r="H1078" s="11" t="s">
        <v>53</v>
      </c>
      <c r="I1078" s="11">
        <v>40.799268325857099</v>
      </c>
      <c r="J1078" s="11">
        <v>-73.731003629246999</v>
      </c>
      <c r="K1078" s="11">
        <v>152</v>
      </c>
      <c r="L1078" s="11">
        <v>57.64358456379</v>
      </c>
      <c r="M1078" s="11">
        <v>70.549869866626096</v>
      </c>
      <c r="N1078" s="11" t="s">
        <v>57</v>
      </c>
      <c r="O1078" s="11" t="s">
        <v>60</v>
      </c>
      <c r="P1078" s="11">
        <v>0</v>
      </c>
      <c r="Q1078" s="11">
        <v>0.418731329623245</v>
      </c>
      <c r="R1078" s="11">
        <v>52</v>
      </c>
      <c r="S1078" s="11">
        <v>35</v>
      </c>
      <c r="T1078" s="11">
        <v>374.36422320732498</v>
      </c>
      <c r="U1078" s="11">
        <v>5.8987907411129701</v>
      </c>
      <c r="V1078" s="11" t="s">
        <v>63</v>
      </c>
    </row>
    <row r="1079" spans="1:22" x14ac:dyDescent="0.3">
      <c r="A1079" s="9">
        <v>45355.739583333299</v>
      </c>
      <c r="B1079" s="10">
        <v>45355</v>
      </c>
      <c r="C1079" s="11">
        <v>2024</v>
      </c>
      <c r="D1079" s="11">
        <v>3</v>
      </c>
      <c r="E1079" s="11">
        <v>4</v>
      </c>
      <c r="F1079" s="11">
        <v>17</v>
      </c>
      <c r="G1079" s="11" t="s">
        <v>67</v>
      </c>
      <c r="H1079" s="11" t="s">
        <v>53</v>
      </c>
      <c r="I1079" s="11">
        <v>40.788199293630697</v>
      </c>
      <c r="J1079" s="11">
        <v>-73.767696540879996</v>
      </c>
      <c r="K1079" s="11">
        <v>193</v>
      </c>
      <c r="L1079" s="11">
        <v>70.517163421591107</v>
      </c>
      <c r="M1079" s="11">
        <v>45.969860131288499</v>
      </c>
      <c r="N1079" s="11" t="s">
        <v>59</v>
      </c>
      <c r="O1079" s="11" t="s">
        <v>55</v>
      </c>
      <c r="P1079" s="11">
        <v>0</v>
      </c>
      <c r="Q1079" s="11">
        <v>-0.44433403569549401</v>
      </c>
      <c r="R1079" s="11">
        <v>71</v>
      </c>
      <c r="S1079" s="11">
        <v>45</v>
      </c>
      <c r="T1079" s="11">
        <v>220.24323853907401</v>
      </c>
      <c r="U1079" s="11">
        <v>24.7853825649971</v>
      </c>
      <c r="V1079" s="11" t="s">
        <v>63</v>
      </c>
    </row>
    <row r="1080" spans="1:22" x14ac:dyDescent="0.3">
      <c r="A1080" s="9">
        <v>45355.743055555598</v>
      </c>
      <c r="B1080" s="10">
        <v>45355</v>
      </c>
      <c r="C1080" s="11">
        <v>2024</v>
      </c>
      <c r="D1080" s="11">
        <v>3</v>
      </c>
      <c r="E1080" s="11">
        <v>4</v>
      </c>
      <c r="F1080" s="11">
        <v>17</v>
      </c>
      <c r="G1080" s="11" t="s">
        <v>67</v>
      </c>
      <c r="H1080" s="11" t="s">
        <v>53</v>
      </c>
      <c r="I1080" s="11">
        <v>40.875118863211</v>
      </c>
      <c r="J1080" s="11">
        <v>-73.985029962821201</v>
      </c>
      <c r="K1080" s="11">
        <v>152</v>
      </c>
      <c r="L1080" s="11">
        <v>39.191952904659999</v>
      </c>
      <c r="M1080" s="11">
        <v>90.486187102973503</v>
      </c>
      <c r="N1080" s="11" t="s">
        <v>57</v>
      </c>
      <c r="O1080" s="11" t="s">
        <v>60</v>
      </c>
      <c r="P1080" s="11">
        <v>0</v>
      </c>
      <c r="Q1080" s="11">
        <v>-0.78440375955303498</v>
      </c>
      <c r="R1080" s="11">
        <v>10</v>
      </c>
      <c r="S1080" s="11">
        <v>10</v>
      </c>
      <c r="T1080" s="11">
        <v>126.73378724922399</v>
      </c>
      <c r="U1080" s="11">
        <v>15.723598076191999</v>
      </c>
      <c r="V1080" s="11" t="s">
        <v>56</v>
      </c>
    </row>
    <row r="1081" spans="1:22" x14ac:dyDescent="0.3">
      <c r="A1081" s="9">
        <v>45355.746527777803</v>
      </c>
      <c r="B1081" s="10">
        <v>45355</v>
      </c>
      <c r="C1081" s="11">
        <v>2024</v>
      </c>
      <c r="D1081" s="11">
        <v>3</v>
      </c>
      <c r="E1081" s="11">
        <v>4</v>
      </c>
      <c r="F1081" s="11">
        <v>17</v>
      </c>
      <c r="G1081" s="11" t="s">
        <v>67</v>
      </c>
      <c r="H1081" s="11" t="s">
        <v>53</v>
      </c>
      <c r="I1081" s="11">
        <v>40.7827310952622</v>
      </c>
      <c r="J1081" s="11">
        <v>-73.900957174025095</v>
      </c>
      <c r="K1081" s="11">
        <v>27</v>
      </c>
      <c r="L1081" s="11">
        <v>75.460293905728506</v>
      </c>
      <c r="M1081" s="11">
        <v>60.916990743602902</v>
      </c>
      <c r="N1081" s="11" t="s">
        <v>59</v>
      </c>
      <c r="O1081" s="11" t="s">
        <v>60</v>
      </c>
      <c r="P1081" s="11">
        <v>0</v>
      </c>
      <c r="Q1081" s="11">
        <v>0.10855109077611801</v>
      </c>
      <c r="R1081" s="11">
        <v>75</v>
      </c>
      <c r="S1081" s="11">
        <v>13</v>
      </c>
      <c r="T1081" s="11">
        <v>360.29797156981999</v>
      </c>
      <c r="U1081" s="11">
        <v>21.661576307031101</v>
      </c>
      <c r="V1081" s="11" t="s">
        <v>63</v>
      </c>
    </row>
    <row r="1082" spans="1:22" x14ac:dyDescent="0.3">
      <c r="A1082" s="9">
        <v>45355.75</v>
      </c>
      <c r="B1082" s="10">
        <v>45355</v>
      </c>
      <c r="C1082" s="11">
        <v>2024</v>
      </c>
      <c r="D1082" s="11">
        <v>3</v>
      </c>
      <c r="E1082" s="11">
        <v>4</v>
      </c>
      <c r="F1082" s="11">
        <v>18</v>
      </c>
      <c r="G1082" s="11" t="s">
        <v>67</v>
      </c>
      <c r="H1082" s="11" t="s">
        <v>53</v>
      </c>
      <c r="I1082" s="11">
        <v>40.7765911071806</v>
      </c>
      <c r="J1082" s="11">
        <v>-73.724108153678699</v>
      </c>
      <c r="K1082" s="11">
        <v>203</v>
      </c>
      <c r="L1082" s="11">
        <v>45.704040512717</v>
      </c>
      <c r="M1082" s="11">
        <v>21.677330592942599</v>
      </c>
      <c r="N1082" s="11" t="s">
        <v>54</v>
      </c>
      <c r="O1082" s="11" t="s">
        <v>60</v>
      </c>
      <c r="P1082" s="11">
        <v>0</v>
      </c>
      <c r="Q1082" s="11">
        <v>-0.96527178295352201</v>
      </c>
      <c r="R1082" s="11">
        <v>65</v>
      </c>
      <c r="S1082" s="11">
        <v>39</v>
      </c>
      <c r="T1082" s="11">
        <v>317.40685333014102</v>
      </c>
      <c r="U1082" s="11">
        <v>27.9525490408557</v>
      </c>
      <c r="V1082" s="11" t="s">
        <v>56</v>
      </c>
    </row>
    <row r="1083" spans="1:22" x14ac:dyDescent="0.3">
      <c r="A1083" s="9">
        <v>45355.753472222197</v>
      </c>
      <c r="B1083" s="10">
        <v>45355</v>
      </c>
      <c r="C1083" s="11">
        <v>2024</v>
      </c>
      <c r="D1083" s="11">
        <v>3</v>
      </c>
      <c r="E1083" s="11">
        <v>4</v>
      </c>
      <c r="F1083" s="11">
        <v>18</v>
      </c>
      <c r="G1083" s="11" t="s">
        <v>67</v>
      </c>
      <c r="H1083" s="11" t="s">
        <v>53</v>
      </c>
      <c r="I1083" s="11">
        <v>40.8472100910245</v>
      </c>
      <c r="J1083" s="11">
        <v>-73.728683112669898</v>
      </c>
      <c r="K1083" s="11">
        <v>102</v>
      </c>
      <c r="L1083" s="11">
        <v>74.786135935902195</v>
      </c>
      <c r="M1083" s="11">
        <v>28.892569179020299</v>
      </c>
      <c r="N1083" s="11" t="s">
        <v>59</v>
      </c>
      <c r="O1083" s="11" t="s">
        <v>61</v>
      </c>
      <c r="P1083" s="11">
        <v>0</v>
      </c>
      <c r="Q1083" s="11">
        <v>-0.18315807378993901</v>
      </c>
      <c r="R1083" s="11">
        <v>9</v>
      </c>
      <c r="S1083" s="11">
        <v>25</v>
      </c>
      <c r="T1083" s="11">
        <v>215.433261415392</v>
      </c>
      <c r="U1083" s="11">
        <v>5.5326314799801901</v>
      </c>
      <c r="V1083" s="11" t="s">
        <v>63</v>
      </c>
    </row>
    <row r="1084" spans="1:22" x14ac:dyDescent="0.3">
      <c r="A1084" s="9">
        <v>45355.756944444503</v>
      </c>
      <c r="B1084" s="10">
        <v>45355</v>
      </c>
      <c r="C1084" s="11">
        <v>2024</v>
      </c>
      <c r="D1084" s="11">
        <v>3</v>
      </c>
      <c r="E1084" s="11">
        <v>4</v>
      </c>
      <c r="F1084" s="11">
        <v>18</v>
      </c>
      <c r="G1084" s="11" t="s">
        <v>67</v>
      </c>
      <c r="H1084" s="11" t="s">
        <v>53</v>
      </c>
      <c r="I1084" s="11">
        <v>40.606893307845397</v>
      </c>
      <c r="J1084" s="11">
        <v>-73.8138280865425</v>
      </c>
      <c r="K1084" s="11">
        <v>134</v>
      </c>
      <c r="L1084" s="11">
        <v>55.161611884140001</v>
      </c>
      <c r="M1084" s="11">
        <v>60.332653019112897</v>
      </c>
      <c r="N1084" s="11" t="s">
        <v>59</v>
      </c>
      <c r="O1084" s="11" t="s">
        <v>60</v>
      </c>
      <c r="P1084" s="11">
        <v>0</v>
      </c>
      <c r="Q1084" s="11">
        <v>0.958015514979629</v>
      </c>
      <c r="R1084" s="11">
        <v>65</v>
      </c>
      <c r="S1084" s="11">
        <v>24</v>
      </c>
      <c r="T1084" s="11">
        <v>136.66362150766199</v>
      </c>
      <c r="U1084" s="11">
        <v>18.1006767189754</v>
      </c>
      <c r="V1084" s="11" t="s">
        <v>63</v>
      </c>
    </row>
    <row r="1085" spans="1:22" x14ac:dyDescent="0.3">
      <c r="A1085" s="9">
        <v>45355.760416666701</v>
      </c>
      <c r="B1085" s="10">
        <v>45355</v>
      </c>
      <c r="C1085" s="11">
        <v>2024</v>
      </c>
      <c r="D1085" s="11">
        <v>3</v>
      </c>
      <c r="E1085" s="11">
        <v>4</v>
      </c>
      <c r="F1085" s="11">
        <v>18</v>
      </c>
      <c r="G1085" s="11" t="s">
        <v>67</v>
      </c>
      <c r="H1085" s="11" t="s">
        <v>53</v>
      </c>
      <c r="I1085" s="11">
        <v>40.798359444224097</v>
      </c>
      <c r="J1085" s="11">
        <v>-73.733088140980001</v>
      </c>
      <c r="K1085" s="11">
        <v>68</v>
      </c>
      <c r="L1085" s="11">
        <v>40.836106229828303</v>
      </c>
      <c r="M1085" s="11">
        <v>77.796211517087301</v>
      </c>
      <c r="N1085" s="11" t="s">
        <v>57</v>
      </c>
      <c r="O1085" s="11" t="s">
        <v>55</v>
      </c>
      <c r="P1085" s="11">
        <v>0</v>
      </c>
      <c r="Q1085" s="11">
        <v>-0.88446632393357005</v>
      </c>
      <c r="R1085" s="11">
        <v>79</v>
      </c>
      <c r="S1085" s="11">
        <v>29</v>
      </c>
      <c r="T1085" s="11">
        <v>202.40915911276699</v>
      </c>
      <c r="U1085" s="11">
        <v>27.638923679265901</v>
      </c>
      <c r="V1085" s="11" t="s">
        <v>63</v>
      </c>
    </row>
    <row r="1086" spans="1:22" x14ac:dyDescent="0.3">
      <c r="A1086" s="9">
        <v>45355.763888888898</v>
      </c>
      <c r="B1086" s="10">
        <v>45355</v>
      </c>
      <c r="C1086" s="11">
        <v>2024</v>
      </c>
      <c r="D1086" s="11">
        <v>3</v>
      </c>
      <c r="E1086" s="11">
        <v>4</v>
      </c>
      <c r="F1086" s="11">
        <v>18</v>
      </c>
      <c r="G1086" s="11" t="s">
        <v>67</v>
      </c>
      <c r="H1086" s="11" t="s">
        <v>53</v>
      </c>
      <c r="I1086" s="11">
        <v>40.793105403583297</v>
      </c>
      <c r="J1086" s="11">
        <v>-73.845905392008106</v>
      </c>
      <c r="K1086" s="11">
        <v>234</v>
      </c>
      <c r="L1086" s="11">
        <v>41.410973396779497</v>
      </c>
      <c r="M1086" s="11">
        <v>77.615099221025204</v>
      </c>
      <c r="N1086" s="11" t="s">
        <v>57</v>
      </c>
      <c r="O1086" s="11" t="s">
        <v>55</v>
      </c>
      <c r="P1086" s="11">
        <v>0</v>
      </c>
      <c r="Q1086" s="11">
        <v>0.48123982557411998</v>
      </c>
      <c r="R1086" s="11">
        <v>42</v>
      </c>
      <c r="S1086" s="11">
        <v>40</v>
      </c>
      <c r="T1086" s="11">
        <v>314.36578387447099</v>
      </c>
      <c r="U1086" s="11">
        <v>20.319252987868701</v>
      </c>
      <c r="V1086" s="11" t="s">
        <v>56</v>
      </c>
    </row>
    <row r="1087" spans="1:22" x14ac:dyDescent="0.3">
      <c r="A1087" s="9">
        <v>45355.767361111102</v>
      </c>
      <c r="B1087" s="10">
        <v>45355</v>
      </c>
      <c r="C1087" s="11">
        <v>2024</v>
      </c>
      <c r="D1087" s="11">
        <v>3</v>
      </c>
      <c r="E1087" s="11">
        <v>4</v>
      </c>
      <c r="F1087" s="11">
        <v>18</v>
      </c>
      <c r="G1087" s="11" t="s">
        <v>67</v>
      </c>
      <c r="H1087" s="11" t="s">
        <v>53</v>
      </c>
      <c r="I1087" s="11">
        <v>40.786497095186597</v>
      </c>
      <c r="J1087" s="11">
        <v>-73.885682802202695</v>
      </c>
      <c r="K1087" s="11">
        <v>165</v>
      </c>
      <c r="L1087" s="11">
        <v>17.962877288927899</v>
      </c>
      <c r="M1087" s="11">
        <v>63.454272643156798</v>
      </c>
      <c r="N1087" s="11" t="s">
        <v>59</v>
      </c>
      <c r="O1087" s="11" t="s">
        <v>61</v>
      </c>
      <c r="P1087" s="11">
        <v>0</v>
      </c>
      <c r="Q1087" s="11">
        <v>0.67795824773763602</v>
      </c>
      <c r="R1087" s="11">
        <v>43</v>
      </c>
      <c r="S1087" s="11">
        <v>29</v>
      </c>
      <c r="T1087" s="11">
        <v>325.368130103819</v>
      </c>
      <c r="U1087" s="11">
        <v>24.372695957640602</v>
      </c>
      <c r="V1087" s="11" t="s">
        <v>56</v>
      </c>
    </row>
    <row r="1088" spans="1:22" x14ac:dyDescent="0.3">
      <c r="A1088" s="9">
        <v>45355.770833333299</v>
      </c>
      <c r="B1088" s="10">
        <v>45355</v>
      </c>
      <c r="C1088" s="11">
        <v>2024</v>
      </c>
      <c r="D1088" s="11">
        <v>3</v>
      </c>
      <c r="E1088" s="11">
        <v>4</v>
      </c>
      <c r="F1088" s="11">
        <v>18</v>
      </c>
      <c r="G1088" s="11" t="s">
        <v>67</v>
      </c>
      <c r="H1088" s="11" t="s">
        <v>53</v>
      </c>
      <c r="I1088" s="11">
        <v>40.638665182926303</v>
      </c>
      <c r="J1088" s="11">
        <v>-73.983925020236398</v>
      </c>
      <c r="K1088" s="11">
        <v>142</v>
      </c>
      <c r="L1088" s="11">
        <v>43.826356885903799</v>
      </c>
      <c r="M1088" s="11">
        <v>71.628674339044494</v>
      </c>
      <c r="N1088" s="11" t="s">
        <v>54</v>
      </c>
      <c r="O1088" s="11" t="s">
        <v>55</v>
      </c>
      <c r="P1088" s="11">
        <v>0</v>
      </c>
      <c r="Q1088" s="11">
        <v>0.72441258898588801</v>
      </c>
      <c r="R1088" s="11">
        <v>64</v>
      </c>
      <c r="S1088" s="11">
        <v>6</v>
      </c>
      <c r="T1088" s="11">
        <v>404.99912893562799</v>
      </c>
      <c r="U1088" s="11">
        <v>8.9903960281913395</v>
      </c>
      <c r="V1088" s="11" t="s">
        <v>63</v>
      </c>
    </row>
    <row r="1089" spans="1:22" x14ac:dyDescent="0.3">
      <c r="A1089" s="9">
        <v>45355.774305555598</v>
      </c>
      <c r="B1089" s="10">
        <v>45355</v>
      </c>
      <c r="C1089" s="11">
        <v>2024</v>
      </c>
      <c r="D1089" s="11">
        <v>3</v>
      </c>
      <c r="E1089" s="11">
        <v>4</v>
      </c>
      <c r="F1089" s="11">
        <v>18</v>
      </c>
      <c r="G1089" s="11" t="s">
        <v>67</v>
      </c>
      <c r="H1089" s="11" t="s">
        <v>53</v>
      </c>
      <c r="I1089" s="11">
        <v>40.648523252981299</v>
      </c>
      <c r="J1089" s="11">
        <v>-73.874427125096403</v>
      </c>
      <c r="K1089" s="11">
        <v>21</v>
      </c>
      <c r="L1089" s="11">
        <v>5.0635782468639601</v>
      </c>
      <c r="M1089" s="11">
        <v>52.7812202944205</v>
      </c>
      <c r="N1089" s="11" t="s">
        <v>54</v>
      </c>
      <c r="O1089" s="11" t="s">
        <v>58</v>
      </c>
      <c r="P1089" s="11">
        <v>0</v>
      </c>
      <c r="Q1089" s="11">
        <v>-0.823710983381305</v>
      </c>
      <c r="R1089" s="11">
        <v>43</v>
      </c>
      <c r="S1089" s="11">
        <v>6</v>
      </c>
      <c r="T1089" s="11">
        <v>453.29422815576402</v>
      </c>
      <c r="U1089" s="11">
        <v>5.7315141809708798</v>
      </c>
      <c r="V1089" s="11" t="s">
        <v>56</v>
      </c>
    </row>
    <row r="1090" spans="1:22" x14ac:dyDescent="0.3">
      <c r="A1090" s="9">
        <v>45355.777777777803</v>
      </c>
      <c r="B1090" s="10">
        <v>45355</v>
      </c>
      <c r="C1090" s="11">
        <v>2024</v>
      </c>
      <c r="D1090" s="11">
        <v>3</v>
      </c>
      <c r="E1090" s="11">
        <v>4</v>
      </c>
      <c r="F1090" s="11">
        <v>18</v>
      </c>
      <c r="G1090" s="11" t="s">
        <v>67</v>
      </c>
      <c r="H1090" s="11" t="s">
        <v>53</v>
      </c>
      <c r="I1090" s="11">
        <v>40.721819924503002</v>
      </c>
      <c r="J1090" s="11">
        <v>-73.713135100079697</v>
      </c>
      <c r="K1090" s="11">
        <v>53</v>
      </c>
      <c r="L1090" s="11">
        <v>40.457919264518502</v>
      </c>
      <c r="M1090" s="11">
        <v>59.800297162787501</v>
      </c>
      <c r="N1090" s="11" t="s">
        <v>54</v>
      </c>
      <c r="O1090" s="11" t="s">
        <v>61</v>
      </c>
      <c r="P1090" s="11">
        <v>1</v>
      </c>
      <c r="Q1090" s="11">
        <v>0.68455708281760996</v>
      </c>
      <c r="R1090" s="11">
        <v>55</v>
      </c>
      <c r="S1090" s="11">
        <v>24</v>
      </c>
      <c r="T1090" s="11">
        <v>152.80198786349101</v>
      </c>
      <c r="U1090" s="11">
        <v>20.066546481675999</v>
      </c>
      <c r="V1090" s="11" t="s">
        <v>56</v>
      </c>
    </row>
    <row r="1091" spans="1:22" x14ac:dyDescent="0.3">
      <c r="A1091" s="9">
        <v>45355.78125</v>
      </c>
      <c r="B1091" s="10">
        <v>45355</v>
      </c>
      <c r="C1091" s="11">
        <v>2024</v>
      </c>
      <c r="D1091" s="11">
        <v>3</v>
      </c>
      <c r="E1091" s="11">
        <v>4</v>
      </c>
      <c r="F1091" s="11">
        <v>18</v>
      </c>
      <c r="G1091" s="11" t="s">
        <v>67</v>
      </c>
      <c r="H1091" s="11" t="s">
        <v>53</v>
      </c>
      <c r="I1091" s="11">
        <v>40.766568834140202</v>
      </c>
      <c r="J1091" s="11">
        <v>-73.931130772604007</v>
      </c>
      <c r="K1091" s="11">
        <v>22</v>
      </c>
      <c r="L1091" s="11">
        <v>6.8866327021544897</v>
      </c>
      <c r="M1091" s="11">
        <v>60.108063543272799</v>
      </c>
      <c r="N1091" s="11" t="s">
        <v>54</v>
      </c>
      <c r="O1091" s="11" t="s">
        <v>55</v>
      </c>
      <c r="P1091" s="11">
        <v>1</v>
      </c>
      <c r="Q1091" s="11">
        <v>-0.597788773889536</v>
      </c>
      <c r="R1091" s="11">
        <v>87</v>
      </c>
      <c r="S1091" s="11">
        <v>48</v>
      </c>
      <c r="T1091" s="11">
        <v>311.872156099569</v>
      </c>
      <c r="U1091" s="11">
        <v>7.6455125279034801</v>
      </c>
      <c r="V1091" s="11" t="s">
        <v>56</v>
      </c>
    </row>
    <row r="1092" spans="1:22" x14ac:dyDescent="0.3">
      <c r="A1092" s="9">
        <v>45355.784722222197</v>
      </c>
      <c r="B1092" s="10">
        <v>45355</v>
      </c>
      <c r="C1092" s="11">
        <v>2024</v>
      </c>
      <c r="D1092" s="11">
        <v>3</v>
      </c>
      <c r="E1092" s="11">
        <v>4</v>
      </c>
      <c r="F1092" s="11">
        <v>18</v>
      </c>
      <c r="G1092" s="11" t="s">
        <v>67</v>
      </c>
      <c r="H1092" s="11" t="s">
        <v>53</v>
      </c>
      <c r="I1092" s="11">
        <v>40.619353211058502</v>
      </c>
      <c r="J1092" s="11">
        <v>-73.851995935828199</v>
      </c>
      <c r="K1092" s="11">
        <v>67</v>
      </c>
      <c r="L1092" s="11">
        <v>25.446781984318999</v>
      </c>
      <c r="M1092" s="11">
        <v>11.119188732074599</v>
      </c>
      <c r="N1092" s="11" t="s">
        <v>57</v>
      </c>
      <c r="O1092" s="11" t="s">
        <v>55</v>
      </c>
      <c r="P1092" s="11">
        <v>0</v>
      </c>
      <c r="Q1092" s="11">
        <v>0.209491365084744</v>
      </c>
      <c r="R1092" s="11">
        <v>75</v>
      </c>
      <c r="S1092" s="11">
        <v>28</v>
      </c>
      <c r="T1092" s="11">
        <v>171.65113465248299</v>
      </c>
      <c r="U1092" s="11">
        <v>17.0337276303067</v>
      </c>
      <c r="V1092" s="11" t="s">
        <v>63</v>
      </c>
    </row>
    <row r="1093" spans="1:22" x14ac:dyDescent="0.3">
      <c r="A1093" s="9">
        <v>45355.788194444503</v>
      </c>
      <c r="B1093" s="10">
        <v>45355</v>
      </c>
      <c r="C1093" s="11">
        <v>2024</v>
      </c>
      <c r="D1093" s="11">
        <v>3</v>
      </c>
      <c r="E1093" s="11">
        <v>4</v>
      </c>
      <c r="F1093" s="11">
        <v>18</v>
      </c>
      <c r="G1093" s="11" t="s">
        <v>67</v>
      </c>
      <c r="H1093" s="11" t="s">
        <v>53</v>
      </c>
      <c r="I1093" s="11">
        <v>40.751809140296601</v>
      </c>
      <c r="J1093" s="11">
        <v>-73.815561063045294</v>
      </c>
      <c r="K1093" s="11">
        <v>34</v>
      </c>
      <c r="L1093" s="11">
        <v>20.671469421868</v>
      </c>
      <c r="M1093" s="11">
        <v>74.658571859215002</v>
      </c>
      <c r="N1093" s="11" t="s">
        <v>57</v>
      </c>
      <c r="O1093" s="11" t="s">
        <v>61</v>
      </c>
      <c r="P1093" s="11">
        <v>0</v>
      </c>
      <c r="Q1093" s="11">
        <v>-0.92995154538921998</v>
      </c>
      <c r="R1093" s="11">
        <v>79</v>
      </c>
      <c r="S1093" s="11">
        <v>12</v>
      </c>
      <c r="T1093" s="11">
        <v>322.984981533216</v>
      </c>
      <c r="U1093" s="11">
        <v>12.9139138943156</v>
      </c>
      <c r="V1093" s="11" t="s">
        <v>63</v>
      </c>
    </row>
    <row r="1094" spans="1:22" x14ac:dyDescent="0.3">
      <c r="A1094" s="9">
        <v>45355.791666666701</v>
      </c>
      <c r="B1094" s="10">
        <v>45355</v>
      </c>
      <c r="C1094" s="11">
        <v>2024</v>
      </c>
      <c r="D1094" s="11">
        <v>3</v>
      </c>
      <c r="E1094" s="11">
        <v>4</v>
      </c>
      <c r="F1094" s="11">
        <v>19</v>
      </c>
      <c r="G1094" s="11" t="s">
        <v>67</v>
      </c>
      <c r="H1094" s="11" t="s">
        <v>53</v>
      </c>
      <c r="I1094" s="11">
        <v>40.819322021934902</v>
      </c>
      <c r="J1094" s="11">
        <v>-73.723411843331107</v>
      </c>
      <c r="K1094" s="11">
        <v>271</v>
      </c>
      <c r="L1094" s="11">
        <v>15.248899196873101</v>
      </c>
      <c r="M1094" s="11">
        <v>81.024682799140905</v>
      </c>
      <c r="N1094" s="11" t="s">
        <v>57</v>
      </c>
      <c r="O1094" s="11" t="s">
        <v>60</v>
      </c>
      <c r="P1094" s="11">
        <v>0</v>
      </c>
      <c r="Q1094" s="11">
        <v>0.47962370894099898</v>
      </c>
      <c r="R1094" s="11">
        <v>80</v>
      </c>
      <c r="S1094" s="11">
        <v>28</v>
      </c>
      <c r="T1094" s="11">
        <v>426.19760174684097</v>
      </c>
      <c r="U1094" s="11">
        <v>8.1084590501575899</v>
      </c>
      <c r="V1094" s="11" t="s">
        <v>56</v>
      </c>
    </row>
    <row r="1095" spans="1:22" x14ac:dyDescent="0.3">
      <c r="A1095" s="9">
        <v>45355.795138888898</v>
      </c>
      <c r="B1095" s="10">
        <v>45355</v>
      </c>
      <c r="C1095" s="11">
        <v>2024</v>
      </c>
      <c r="D1095" s="11">
        <v>3</v>
      </c>
      <c r="E1095" s="11">
        <v>4</v>
      </c>
      <c r="F1095" s="11">
        <v>19</v>
      </c>
      <c r="G1095" s="11" t="s">
        <v>67</v>
      </c>
      <c r="H1095" s="11" t="s">
        <v>53</v>
      </c>
      <c r="I1095" s="11">
        <v>40.845578052939601</v>
      </c>
      <c r="J1095" s="11">
        <v>-73.789856077530999</v>
      </c>
      <c r="K1095" s="11">
        <v>146</v>
      </c>
      <c r="L1095" s="11">
        <v>56.438846839123499</v>
      </c>
      <c r="M1095" s="11">
        <v>16.229585877059701</v>
      </c>
      <c r="N1095" s="11" t="s">
        <v>54</v>
      </c>
      <c r="O1095" s="11" t="s">
        <v>55</v>
      </c>
      <c r="P1095" s="11">
        <v>0</v>
      </c>
      <c r="Q1095" s="11">
        <v>0.59234772446253103</v>
      </c>
      <c r="R1095" s="11">
        <v>62</v>
      </c>
      <c r="S1095" s="11">
        <v>43</v>
      </c>
      <c r="T1095" s="11">
        <v>488.59480162748298</v>
      </c>
      <c r="U1095" s="11">
        <v>9.8943546874370494</v>
      </c>
      <c r="V1095" s="11" t="s">
        <v>63</v>
      </c>
    </row>
    <row r="1096" spans="1:22" x14ac:dyDescent="0.3">
      <c r="A1096" s="9">
        <v>45355.798611111102</v>
      </c>
      <c r="B1096" s="10">
        <v>45355</v>
      </c>
      <c r="C1096" s="11">
        <v>2024</v>
      </c>
      <c r="D1096" s="11">
        <v>3</v>
      </c>
      <c r="E1096" s="11">
        <v>4</v>
      </c>
      <c r="F1096" s="11">
        <v>19</v>
      </c>
      <c r="G1096" s="11" t="s">
        <v>67</v>
      </c>
      <c r="H1096" s="11" t="s">
        <v>53</v>
      </c>
      <c r="I1096" s="11">
        <v>40.681372573465602</v>
      </c>
      <c r="J1096" s="11">
        <v>-73.7102856150088</v>
      </c>
      <c r="K1096" s="11">
        <v>145</v>
      </c>
      <c r="L1096" s="11">
        <v>27.260293516205</v>
      </c>
      <c r="M1096" s="11">
        <v>34.758921931975301</v>
      </c>
      <c r="N1096" s="11" t="s">
        <v>57</v>
      </c>
      <c r="O1096" s="11" t="s">
        <v>58</v>
      </c>
      <c r="P1096" s="11">
        <v>0</v>
      </c>
      <c r="Q1096" s="11">
        <v>-5.9713500999821902E-2</v>
      </c>
      <c r="R1096" s="11">
        <v>89</v>
      </c>
      <c r="S1096" s="11">
        <v>35</v>
      </c>
      <c r="T1096" s="11">
        <v>448.85558263161198</v>
      </c>
      <c r="U1096" s="11">
        <v>13.2146853956312</v>
      </c>
      <c r="V1096" s="11" t="s">
        <v>63</v>
      </c>
    </row>
    <row r="1097" spans="1:22" x14ac:dyDescent="0.3">
      <c r="A1097" s="9">
        <v>45355.802083333299</v>
      </c>
      <c r="B1097" s="10">
        <v>45355</v>
      </c>
      <c r="C1097" s="11">
        <v>2024</v>
      </c>
      <c r="D1097" s="11">
        <v>3</v>
      </c>
      <c r="E1097" s="11">
        <v>4</v>
      </c>
      <c r="F1097" s="11">
        <v>19</v>
      </c>
      <c r="G1097" s="11" t="s">
        <v>67</v>
      </c>
      <c r="H1097" s="11" t="s">
        <v>53</v>
      </c>
      <c r="I1097" s="11">
        <v>40.632069495746101</v>
      </c>
      <c r="J1097" s="11">
        <v>-73.891640158771395</v>
      </c>
      <c r="K1097" s="11">
        <v>57</v>
      </c>
      <c r="L1097" s="11">
        <v>22.847108476387302</v>
      </c>
      <c r="M1097" s="11">
        <v>81.965209255466405</v>
      </c>
      <c r="N1097" s="11" t="s">
        <v>57</v>
      </c>
      <c r="O1097" s="11" t="s">
        <v>58</v>
      </c>
      <c r="P1097" s="11">
        <v>0</v>
      </c>
      <c r="Q1097" s="11">
        <v>0.153697773539168</v>
      </c>
      <c r="R1097" s="11">
        <v>89</v>
      </c>
      <c r="S1097" s="11">
        <v>4</v>
      </c>
      <c r="T1097" s="11">
        <v>290.002523346678</v>
      </c>
      <c r="U1097" s="11">
        <v>16.881772680982198</v>
      </c>
      <c r="V1097" s="11" t="s">
        <v>56</v>
      </c>
    </row>
    <row r="1098" spans="1:22" x14ac:dyDescent="0.3">
      <c r="A1098" s="9">
        <v>45355.805555555598</v>
      </c>
      <c r="B1098" s="10">
        <v>45355</v>
      </c>
      <c r="C1098" s="11">
        <v>2024</v>
      </c>
      <c r="D1098" s="11">
        <v>3</v>
      </c>
      <c r="E1098" s="11">
        <v>4</v>
      </c>
      <c r="F1098" s="11">
        <v>19</v>
      </c>
      <c r="G1098" s="11" t="s">
        <v>67</v>
      </c>
      <c r="H1098" s="11" t="s">
        <v>53</v>
      </c>
      <c r="I1098" s="11">
        <v>40.824635964144498</v>
      </c>
      <c r="J1098" s="11">
        <v>-73.7563552408769</v>
      </c>
      <c r="K1098" s="11">
        <v>140</v>
      </c>
      <c r="L1098" s="11">
        <v>38.185633022479003</v>
      </c>
      <c r="M1098" s="11">
        <v>93.4301117222046</v>
      </c>
      <c r="N1098" s="11" t="s">
        <v>57</v>
      </c>
      <c r="O1098" s="11" t="s">
        <v>60</v>
      </c>
      <c r="P1098" s="11">
        <v>0</v>
      </c>
      <c r="Q1098" s="11">
        <v>0.92877228259701905</v>
      </c>
      <c r="R1098" s="11">
        <v>97</v>
      </c>
      <c r="S1098" s="11">
        <v>32</v>
      </c>
      <c r="T1098" s="11">
        <v>171.83350900539099</v>
      </c>
      <c r="U1098" s="11">
        <v>15.6881983174945</v>
      </c>
      <c r="V1098" s="11" t="s">
        <v>56</v>
      </c>
    </row>
    <row r="1099" spans="1:22" x14ac:dyDescent="0.3">
      <c r="A1099" s="9">
        <v>45355.809027777803</v>
      </c>
      <c r="B1099" s="10">
        <v>45355</v>
      </c>
      <c r="C1099" s="11">
        <v>2024</v>
      </c>
      <c r="D1099" s="11">
        <v>3</v>
      </c>
      <c r="E1099" s="11">
        <v>4</v>
      </c>
      <c r="F1099" s="11">
        <v>19</v>
      </c>
      <c r="G1099" s="11" t="s">
        <v>67</v>
      </c>
      <c r="H1099" s="11" t="s">
        <v>53</v>
      </c>
      <c r="I1099" s="11">
        <v>40.840873731779801</v>
      </c>
      <c r="J1099" s="11">
        <v>-73.854307539245298</v>
      </c>
      <c r="K1099" s="11">
        <v>187</v>
      </c>
      <c r="L1099" s="11">
        <v>63.158643685825503</v>
      </c>
      <c r="M1099" s="11">
        <v>56.364772663460798</v>
      </c>
      <c r="N1099" s="11" t="s">
        <v>57</v>
      </c>
      <c r="O1099" s="11" t="s">
        <v>58</v>
      </c>
      <c r="P1099" s="11">
        <v>0</v>
      </c>
      <c r="Q1099" s="11">
        <v>-0.58232593843401204</v>
      </c>
      <c r="R1099" s="11">
        <v>68</v>
      </c>
      <c r="S1099" s="11">
        <v>27</v>
      </c>
      <c r="T1099" s="11">
        <v>185.91011351608</v>
      </c>
      <c r="U1099" s="11">
        <v>26.270427127998101</v>
      </c>
      <c r="V1099" s="11" t="s">
        <v>63</v>
      </c>
    </row>
    <row r="1100" spans="1:22" x14ac:dyDescent="0.3">
      <c r="A1100" s="9">
        <v>45355.8125</v>
      </c>
      <c r="B1100" s="10">
        <v>45355</v>
      </c>
      <c r="C1100" s="11">
        <v>2024</v>
      </c>
      <c r="D1100" s="11">
        <v>3</v>
      </c>
      <c r="E1100" s="11">
        <v>4</v>
      </c>
      <c r="F1100" s="11">
        <v>19</v>
      </c>
      <c r="G1100" s="11" t="s">
        <v>67</v>
      </c>
      <c r="H1100" s="11" t="s">
        <v>53</v>
      </c>
      <c r="I1100" s="11">
        <v>40.776791641774899</v>
      </c>
      <c r="J1100" s="11">
        <v>-73.910133555121803</v>
      </c>
      <c r="K1100" s="11">
        <v>249</v>
      </c>
      <c r="L1100" s="11">
        <v>74.874893085319201</v>
      </c>
      <c r="M1100" s="11">
        <v>58.5010581163816</v>
      </c>
      <c r="N1100" s="11" t="s">
        <v>59</v>
      </c>
      <c r="O1100" s="11" t="s">
        <v>58</v>
      </c>
      <c r="P1100" s="11">
        <v>0</v>
      </c>
      <c r="Q1100" s="11">
        <v>8.5482135263260206E-2</v>
      </c>
      <c r="R1100" s="11">
        <v>70</v>
      </c>
      <c r="S1100" s="11">
        <v>9</v>
      </c>
      <c r="T1100" s="11">
        <v>499.922663005321</v>
      </c>
      <c r="U1100" s="11">
        <v>22.7414423985539</v>
      </c>
      <c r="V1100" s="11" t="s">
        <v>56</v>
      </c>
    </row>
    <row r="1101" spans="1:22" x14ac:dyDescent="0.3">
      <c r="A1101" s="9">
        <v>45355.815972222197</v>
      </c>
      <c r="B1101" s="10">
        <v>45355</v>
      </c>
      <c r="C1101" s="11">
        <v>2024</v>
      </c>
      <c r="D1101" s="11">
        <v>3</v>
      </c>
      <c r="E1101" s="11">
        <v>4</v>
      </c>
      <c r="F1101" s="11">
        <v>19</v>
      </c>
      <c r="G1101" s="11" t="s">
        <v>67</v>
      </c>
      <c r="H1101" s="11" t="s">
        <v>53</v>
      </c>
      <c r="I1101" s="11">
        <v>40.661975540175199</v>
      </c>
      <c r="J1101" s="11">
        <v>-73.812748393142201</v>
      </c>
      <c r="K1101" s="11">
        <v>104</v>
      </c>
      <c r="L1101" s="11">
        <v>11.1572320970653</v>
      </c>
      <c r="M1101" s="11">
        <v>43.595429833876103</v>
      </c>
      <c r="N1101" s="11" t="s">
        <v>54</v>
      </c>
      <c r="O1101" s="11" t="s">
        <v>60</v>
      </c>
      <c r="P1101" s="11">
        <v>0</v>
      </c>
      <c r="Q1101" s="11">
        <v>-0.20575050758567401</v>
      </c>
      <c r="R1101" s="11">
        <v>85</v>
      </c>
      <c r="S1101" s="11">
        <v>41</v>
      </c>
      <c r="T1101" s="11">
        <v>311.49826053343099</v>
      </c>
      <c r="U1101" s="11">
        <v>14.024417830440401</v>
      </c>
      <c r="V1101" s="11" t="s">
        <v>56</v>
      </c>
    </row>
    <row r="1102" spans="1:22" x14ac:dyDescent="0.3">
      <c r="A1102" s="9">
        <v>45355.819444444503</v>
      </c>
      <c r="B1102" s="10">
        <v>45355</v>
      </c>
      <c r="C1102" s="11">
        <v>2024</v>
      </c>
      <c r="D1102" s="11">
        <v>3</v>
      </c>
      <c r="E1102" s="11">
        <v>4</v>
      </c>
      <c r="F1102" s="11">
        <v>19</v>
      </c>
      <c r="G1102" s="11" t="s">
        <v>67</v>
      </c>
      <c r="H1102" s="11" t="s">
        <v>53</v>
      </c>
      <c r="I1102" s="11">
        <v>40.803298939021701</v>
      </c>
      <c r="J1102" s="11">
        <v>-73.802877288544096</v>
      </c>
      <c r="K1102" s="11">
        <v>256</v>
      </c>
      <c r="L1102" s="11">
        <v>21.7911991170328</v>
      </c>
      <c r="M1102" s="11">
        <v>12.159168422293099</v>
      </c>
      <c r="N1102" s="11" t="s">
        <v>57</v>
      </c>
      <c r="O1102" s="11" t="s">
        <v>61</v>
      </c>
      <c r="P1102" s="11">
        <v>1</v>
      </c>
      <c r="Q1102" s="11">
        <v>-0.405111597599704</v>
      </c>
      <c r="R1102" s="11">
        <v>5</v>
      </c>
      <c r="S1102" s="11">
        <v>29</v>
      </c>
      <c r="T1102" s="11">
        <v>50.1368553323207</v>
      </c>
      <c r="U1102" s="11">
        <v>8.5075337418551999</v>
      </c>
      <c r="V1102" s="11" t="s">
        <v>56</v>
      </c>
    </row>
    <row r="1103" spans="1:22" x14ac:dyDescent="0.3">
      <c r="A1103" s="9">
        <v>45355.822916666701</v>
      </c>
      <c r="B1103" s="10">
        <v>45355</v>
      </c>
      <c r="C1103" s="11">
        <v>2024</v>
      </c>
      <c r="D1103" s="11">
        <v>3</v>
      </c>
      <c r="E1103" s="11">
        <v>4</v>
      </c>
      <c r="F1103" s="11">
        <v>19</v>
      </c>
      <c r="G1103" s="11" t="s">
        <v>67</v>
      </c>
      <c r="H1103" s="11" t="s">
        <v>53</v>
      </c>
      <c r="I1103" s="11">
        <v>40.713332234282397</v>
      </c>
      <c r="J1103" s="11">
        <v>-73.847217376253099</v>
      </c>
      <c r="K1103" s="11">
        <v>207</v>
      </c>
      <c r="L1103" s="11">
        <v>39.855022618643801</v>
      </c>
      <c r="M1103" s="11">
        <v>68.428126509788498</v>
      </c>
      <c r="N1103" s="11" t="s">
        <v>54</v>
      </c>
      <c r="O1103" s="11" t="s">
        <v>61</v>
      </c>
      <c r="P1103" s="11">
        <v>0</v>
      </c>
      <c r="Q1103" s="11">
        <v>4.6889286512598403E-2</v>
      </c>
      <c r="R1103" s="11">
        <v>93</v>
      </c>
      <c r="S1103" s="11">
        <v>16</v>
      </c>
      <c r="T1103" s="11">
        <v>242.56689193891501</v>
      </c>
      <c r="U1103" s="11">
        <v>13.4793423218622</v>
      </c>
      <c r="V1103" s="11" t="s">
        <v>56</v>
      </c>
    </row>
    <row r="1104" spans="1:22" x14ac:dyDescent="0.3">
      <c r="A1104" s="9">
        <v>45355.826388888898</v>
      </c>
      <c r="B1104" s="10">
        <v>45355</v>
      </c>
      <c r="C1104" s="11">
        <v>2024</v>
      </c>
      <c r="D1104" s="11">
        <v>3</v>
      </c>
      <c r="E1104" s="11">
        <v>4</v>
      </c>
      <c r="F1104" s="11">
        <v>19</v>
      </c>
      <c r="G1104" s="11" t="s">
        <v>67</v>
      </c>
      <c r="H1104" s="11" t="s">
        <v>53</v>
      </c>
      <c r="I1104" s="11">
        <v>40.610416255542702</v>
      </c>
      <c r="J1104" s="11">
        <v>-73.874345865343003</v>
      </c>
      <c r="K1104" s="11">
        <v>283</v>
      </c>
      <c r="L1104" s="11">
        <v>22.254360823332</v>
      </c>
      <c r="M1104" s="11">
        <v>42.012131771838</v>
      </c>
      <c r="N1104" s="11" t="s">
        <v>57</v>
      </c>
      <c r="O1104" s="11" t="s">
        <v>58</v>
      </c>
      <c r="P1104" s="11">
        <v>0</v>
      </c>
      <c r="Q1104" s="11">
        <v>0.159026346092804</v>
      </c>
      <c r="R1104" s="11">
        <v>14</v>
      </c>
      <c r="S1104" s="11">
        <v>19</v>
      </c>
      <c r="T1104" s="11">
        <v>490.90135302368202</v>
      </c>
      <c r="U1104" s="11">
        <v>21.519653117685099</v>
      </c>
      <c r="V1104" s="11" t="s">
        <v>56</v>
      </c>
    </row>
    <row r="1105" spans="1:22" x14ac:dyDescent="0.3">
      <c r="A1105" s="9">
        <v>45355.829861111102</v>
      </c>
      <c r="B1105" s="10">
        <v>45355</v>
      </c>
      <c r="C1105" s="11">
        <v>2024</v>
      </c>
      <c r="D1105" s="11">
        <v>3</v>
      </c>
      <c r="E1105" s="11">
        <v>4</v>
      </c>
      <c r="F1105" s="11">
        <v>19</v>
      </c>
      <c r="G1105" s="11" t="s">
        <v>67</v>
      </c>
      <c r="H1105" s="11" t="s">
        <v>53</v>
      </c>
      <c r="I1105" s="11">
        <v>40.6352335663858</v>
      </c>
      <c r="J1105" s="11">
        <v>-73.765146735897602</v>
      </c>
      <c r="K1105" s="11">
        <v>39</v>
      </c>
      <c r="L1105" s="11">
        <v>43.435299154484099</v>
      </c>
      <c r="M1105" s="11">
        <v>79.709116435019695</v>
      </c>
      <c r="N1105" s="11" t="s">
        <v>54</v>
      </c>
      <c r="O1105" s="11" t="s">
        <v>58</v>
      </c>
      <c r="P1105" s="11">
        <v>0</v>
      </c>
      <c r="Q1105" s="11">
        <v>-0.290729002979141</v>
      </c>
      <c r="R1105" s="11">
        <v>26</v>
      </c>
      <c r="S1105" s="11">
        <v>17</v>
      </c>
      <c r="T1105" s="11">
        <v>418.82146964794498</v>
      </c>
      <c r="U1105" s="11">
        <v>16.642427707214701</v>
      </c>
      <c r="V1105" s="11" t="s">
        <v>63</v>
      </c>
    </row>
    <row r="1106" spans="1:22" x14ac:dyDescent="0.3">
      <c r="A1106" s="9">
        <v>45355.833333333299</v>
      </c>
      <c r="B1106" s="10">
        <v>45355</v>
      </c>
      <c r="C1106" s="11">
        <v>2024</v>
      </c>
      <c r="D1106" s="11">
        <v>3</v>
      </c>
      <c r="E1106" s="11">
        <v>4</v>
      </c>
      <c r="F1106" s="11">
        <v>20</v>
      </c>
      <c r="G1106" s="11" t="s">
        <v>67</v>
      </c>
      <c r="H1106" s="11" t="s">
        <v>53</v>
      </c>
      <c r="I1106" s="11">
        <v>40.886646774042497</v>
      </c>
      <c r="J1106" s="11">
        <v>-73.872209466813402</v>
      </c>
      <c r="K1106" s="11">
        <v>265</v>
      </c>
      <c r="L1106" s="11">
        <v>11.422487032761399</v>
      </c>
      <c r="M1106" s="11">
        <v>51.152721204140597</v>
      </c>
      <c r="N1106" s="11" t="s">
        <v>59</v>
      </c>
      <c r="O1106" s="11" t="s">
        <v>55</v>
      </c>
      <c r="P1106" s="11">
        <v>0</v>
      </c>
      <c r="Q1106" s="11">
        <v>-0.431299057591367</v>
      </c>
      <c r="R1106" s="11">
        <v>71</v>
      </c>
      <c r="S1106" s="11">
        <v>3</v>
      </c>
      <c r="T1106" s="11">
        <v>489.03335058386199</v>
      </c>
      <c r="U1106" s="11">
        <v>16.799518688586101</v>
      </c>
      <c r="V1106" s="11" t="s">
        <v>56</v>
      </c>
    </row>
    <row r="1107" spans="1:22" x14ac:dyDescent="0.3">
      <c r="A1107" s="9">
        <v>45355.836805555598</v>
      </c>
      <c r="B1107" s="10">
        <v>45355</v>
      </c>
      <c r="C1107" s="11">
        <v>2024</v>
      </c>
      <c r="D1107" s="11">
        <v>3</v>
      </c>
      <c r="E1107" s="11">
        <v>4</v>
      </c>
      <c r="F1107" s="11">
        <v>20</v>
      </c>
      <c r="G1107" s="11" t="s">
        <v>67</v>
      </c>
      <c r="H1107" s="11" t="s">
        <v>53</v>
      </c>
      <c r="I1107" s="11">
        <v>40.8946438636845</v>
      </c>
      <c r="J1107" s="11">
        <v>-73.762322066383405</v>
      </c>
      <c r="K1107" s="11">
        <v>73</v>
      </c>
      <c r="L1107" s="11">
        <v>62.1090648112826</v>
      </c>
      <c r="M1107" s="11">
        <v>71.169088821279701</v>
      </c>
      <c r="N1107" s="11" t="s">
        <v>59</v>
      </c>
      <c r="O1107" s="11" t="s">
        <v>58</v>
      </c>
      <c r="P1107" s="11">
        <v>0</v>
      </c>
      <c r="Q1107" s="11">
        <v>-0.173377728923617</v>
      </c>
      <c r="R1107" s="11">
        <v>32</v>
      </c>
      <c r="S1107" s="11">
        <v>33</v>
      </c>
      <c r="T1107" s="11">
        <v>367.86485698023398</v>
      </c>
      <c r="U1107" s="11">
        <v>6.93600227164454</v>
      </c>
      <c r="V1107" s="11" t="s">
        <v>63</v>
      </c>
    </row>
    <row r="1108" spans="1:22" x14ac:dyDescent="0.3">
      <c r="A1108" s="9">
        <v>45355.840277777803</v>
      </c>
      <c r="B1108" s="10">
        <v>45355</v>
      </c>
      <c r="C1108" s="11">
        <v>2024</v>
      </c>
      <c r="D1108" s="11">
        <v>3</v>
      </c>
      <c r="E1108" s="11">
        <v>4</v>
      </c>
      <c r="F1108" s="11">
        <v>20</v>
      </c>
      <c r="G1108" s="11" t="s">
        <v>67</v>
      </c>
      <c r="H1108" s="11" t="s">
        <v>53</v>
      </c>
      <c r="I1108" s="11">
        <v>40.7795017498891</v>
      </c>
      <c r="J1108" s="11">
        <v>-73.762637992429305</v>
      </c>
      <c r="K1108" s="11">
        <v>41</v>
      </c>
      <c r="L1108" s="11">
        <v>75.7168260269098</v>
      </c>
      <c r="M1108" s="11">
        <v>59.888892170813001</v>
      </c>
      <c r="N1108" s="11" t="s">
        <v>59</v>
      </c>
      <c r="O1108" s="11" t="s">
        <v>58</v>
      </c>
      <c r="P1108" s="11">
        <v>0</v>
      </c>
      <c r="Q1108" s="11">
        <v>0.54368026235714895</v>
      </c>
      <c r="R1108" s="11">
        <v>2</v>
      </c>
      <c r="S1108" s="11">
        <v>43</v>
      </c>
      <c r="T1108" s="11">
        <v>289.43282768056298</v>
      </c>
      <c r="U1108" s="11">
        <v>28.569149128108201</v>
      </c>
      <c r="V1108" s="11" t="s">
        <v>63</v>
      </c>
    </row>
    <row r="1109" spans="1:22" x14ac:dyDescent="0.3">
      <c r="A1109" s="9">
        <v>45355.84375</v>
      </c>
      <c r="B1109" s="10">
        <v>45355</v>
      </c>
      <c r="C1109" s="11">
        <v>2024</v>
      </c>
      <c r="D1109" s="11">
        <v>3</v>
      </c>
      <c r="E1109" s="11">
        <v>4</v>
      </c>
      <c r="F1109" s="11">
        <v>20</v>
      </c>
      <c r="G1109" s="11" t="s">
        <v>67</v>
      </c>
      <c r="H1109" s="11" t="s">
        <v>53</v>
      </c>
      <c r="I1109" s="11">
        <v>40.682693598773199</v>
      </c>
      <c r="J1109" s="11">
        <v>-73.830174590725804</v>
      </c>
      <c r="K1109" s="11">
        <v>258</v>
      </c>
      <c r="L1109" s="11">
        <v>20.8534140529243</v>
      </c>
      <c r="M1109" s="11">
        <v>14.074115996383799</v>
      </c>
      <c r="N1109" s="11" t="s">
        <v>57</v>
      </c>
      <c r="O1109" s="11" t="s">
        <v>60</v>
      </c>
      <c r="P1109" s="11">
        <v>0</v>
      </c>
      <c r="Q1109" s="11">
        <v>-0.56801856546090101</v>
      </c>
      <c r="R1109" s="11">
        <v>52</v>
      </c>
      <c r="S1109" s="11">
        <v>27</v>
      </c>
      <c r="T1109" s="11">
        <v>189.208111132097</v>
      </c>
      <c r="U1109" s="11">
        <v>17.548531649507002</v>
      </c>
      <c r="V1109" s="11" t="s">
        <v>56</v>
      </c>
    </row>
    <row r="1110" spans="1:22" x14ac:dyDescent="0.3">
      <c r="A1110" s="9">
        <v>45355.847222222197</v>
      </c>
      <c r="B1110" s="10">
        <v>45355</v>
      </c>
      <c r="C1110" s="11">
        <v>2024</v>
      </c>
      <c r="D1110" s="11">
        <v>3</v>
      </c>
      <c r="E1110" s="11">
        <v>4</v>
      </c>
      <c r="F1110" s="11">
        <v>20</v>
      </c>
      <c r="G1110" s="11" t="s">
        <v>67</v>
      </c>
      <c r="H1110" s="11" t="s">
        <v>53</v>
      </c>
      <c r="I1110" s="11">
        <v>40.876870078435402</v>
      </c>
      <c r="J1110" s="11">
        <v>-73.802646645833804</v>
      </c>
      <c r="K1110" s="11">
        <v>289</v>
      </c>
      <c r="L1110" s="11">
        <v>52.2251990246464</v>
      </c>
      <c r="M1110" s="11">
        <v>58.487883883770401</v>
      </c>
      <c r="N1110" s="11" t="s">
        <v>59</v>
      </c>
      <c r="O1110" s="11" t="s">
        <v>55</v>
      </c>
      <c r="P1110" s="11">
        <v>0</v>
      </c>
      <c r="Q1110" s="11">
        <v>0.71007869543257496</v>
      </c>
      <c r="R1110" s="11">
        <v>50</v>
      </c>
      <c r="S1110" s="11">
        <v>41</v>
      </c>
      <c r="T1110" s="11">
        <v>182.21809544093</v>
      </c>
      <c r="U1110" s="11">
        <v>11.970057199237599</v>
      </c>
      <c r="V1110" s="11" t="s">
        <v>56</v>
      </c>
    </row>
    <row r="1111" spans="1:22" x14ac:dyDescent="0.3">
      <c r="A1111" s="9">
        <v>45355.850694444503</v>
      </c>
      <c r="B1111" s="10">
        <v>45355</v>
      </c>
      <c r="C1111" s="11">
        <v>2024</v>
      </c>
      <c r="D1111" s="11">
        <v>3</v>
      </c>
      <c r="E1111" s="11">
        <v>4</v>
      </c>
      <c r="F1111" s="11">
        <v>20</v>
      </c>
      <c r="G1111" s="11" t="s">
        <v>67</v>
      </c>
      <c r="H1111" s="11" t="s">
        <v>53</v>
      </c>
      <c r="I1111" s="11">
        <v>40.636502607110302</v>
      </c>
      <c r="J1111" s="11">
        <v>-73.953638606320098</v>
      </c>
      <c r="K1111" s="11">
        <v>272</v>
      </c>
      <c r="L1111" s="11">
        <v>26.368234338264202</v>
      </c>
      <c r="M1111" s="11">
        <v>35.451958449550403</v>
      </c>
      <c r="N1111" s="11" t="s">
        <v>57</v>
      </c>
      <c r="O1111" s="11" t="s">
        <v>60</v>
      </c>
      <c r="P1111" s="11">
        <v>0</v>
      </c>
      <c r="Q1111" s="11">
        <v>0.435328043546378</v>
      </c>
      <c r="R1111" s="11">
        <v>60</v>
      </c>
      <c r="S1111" s="11">
        <v>18</v>
      </c>
      <c r="T1111" s="11">
        <v>130.072349494528</v>
      </c>
      <c r="U1111" s="11">
        <v>15.2702241269465</v>
      </c>
      <c r="V1111" s="11" t="s">
        <v>56</v>
      </c>
    </row>
    <row r="1112" spans="1:22" x14ac:dyDescent="0.3">
      <c r="A1112" s="9">
        <v>45355.854166666701</v>
      </c>
      <c r="B1112" s="10">
        <v>45355</v>
      </c>
      <c r="C1112" s="11">
        <v>2024</v>
      </c>
      <c r="D1112" s="11">
        <v>3</v>
      </c>
      <c r="E1112" s="11">
        <v>4</v>
      </c>
      <c r="F1112" s="11">
        <v>20</v>
      </c>
      <c r="G1112" s="11" t="s">
        <v>67</v>
      </c>
      <c r="H1112" s="11" t="s">
        <v>53</v>
      </c>
      <c r="I1112" s="11">
        <v>40.861941672573103</v>
      </c>
      <c r="J1112" s="11">
        <v>-73.703531296583094</v>
      </c>
      <c r="K1112" s="11">
        <v>50</v>
      </c>
      <c r="L1112" s="11">
        <v>55.600395265120099</v>
      </c>
      <c r="M1112" s="11">
        <v>54.583898704406103</v>
      </c>
      <c r="N1112" s="11" t="s">
        <v>54</v>
      </c>
      <c r="O1112" s="11" t="s">
        <v>55</v>
      </c>
      <c r="P1112" s="11">
        <v>0</v>
      </c>
      <c r="Q1112" s="11">
        <v>-0.558489714641077</v>
      </c>
      <c r="R1112" s="11">
        <v>58</v>
      </c>
      <c r="S1112" s="11">
        <v>28</v>
      </c>
      <c r="T1112" s="11">
        <v>134.26421866371501</v>
      </c>
      <c r="U1112" s="11">
        <v>18.6236927673542</v>
      </c>
      <c r="V1112" s="11" t="s">
        <v>63</v>
      </c>
    </row>
    <row r="1113" spans="1:22" x14ac:dyDescent="0.3">
      <c r="A1113" s="9">
        <v>45355.857638888898</v>
      </c>
      <c r="B1113" s="10">
        <v>45355</v>
      </c>
      <c r="C1113" s="11">
        <v>2024</v>
      </c>
      <c r="D1113" s="11">
        <v>3</v>
      </c>
      <c r="E1113" s="11">
        <v>4</v>
      </c>
      <c r="F1113" s="11">
        <v>20</v>
      </c>
      <c r="G1113" s="11" t="s">
        <v>67</v>
      </c>
      <c r="H1113" s="11" t="s">
        <v>53</v>
      </c>
      <c r="I1113" s="11">
        <v>40.672092447775697</v>
      </c>
      <c r="J1113" s="11">
        <v>-73.705815279543202</v>
      </c>
      <c r="K1113" s="11">
        <v>33</v>
      </c>
      <c r="L1113" s="11">
        <v>19.2982774648356</v>
      </c>
      <c r="M1113" s="11">
        <v>60.440280413880103</v>
      </c>
      <c r="N1113" s="11" t="s">
        <v>54</v>
      </c>
      <c r="O1113" s="11" t="s">
        <v>58</v>
      </c>
      <c r="P1113" s="11">
        <v>0</v>
      </c>
      <c r="Q1113" s="11">
        <v>0.86568104510821797</v>
      </c>
      <c r="R1113" s="11">
        <v>23</v>
      </c>
      <c r="S1113" s="11">
        <v>19</v>
      </c>
      <c r="T1113" s="11">
        <v>73.012555522144297</v>
      </c>
      <c r="U1113" s="11">
        <v>29.475641483566399</v>
      </c>
      <c r="V1113" s="11" t="s">
        <v>56</v>
      </c>
    </row>
    <row r="1114" spans="1:22" x14ac:dyDescent="0.3">
      <c r="A1114" s="9">
        <v>45355.861111111102</v>
      </c>
      <c r="B1114" s="10">
        <v>45355</v>
      </c>
      <c r="C1114" s="11">
        <v>2024</v>
      </c>
      <c r="D1114" s="11">
        <v>3</v>
      </c>
      <c r="E1114" s="11">
        <v>4</v>
      </c>
      <c r="F1114" s="11">
        <v>20</v>
      </c>
      <c r="G1114" s="11" t="s">
        <v>67</v>
      </c>
      <c r="H1114" s="11" t="s">
        <v>53</v>
      </c>
      <c r="I1114" s="11">
        <v>40.609170320475201</v>
      </c>
      <c r="J1114" s="11">
        <v>-73.861206136896996</v>
      </c>
      <c r="K1114" s="11">
        <v>135</v>
      </c>
      <c r="L1114" s="11">
        <v>70.744534713989296</v>
      </c>
      <c r="M1114" s="11">
        <v>20.235925719650101</v>
      </c>
      <c r="N1114" s="11" t="s">
        <v>57</v>
      </c>
      <c r="O1114" s="11" t="s">
        <v>58</v>
      </c>
      <c r="P1114" s="11">
        <v>0</v>
      </c>
      <c r="Q1114" s="11">
        <v>0.49980046257126698</v>
      </c>
      <c r="R1114" s="11">
        <v>41</v>
      </c>
      <c r="S1114" s="11">
        <v>44</v>
      </c>
      <c r="T1114" s="11">
        <v>311.72279456890999</v>
      </c>
      <c r="U1114" s="11">
        <v>12.076685213065</v>
      </c>
      <c r="V1114" s="11" t="s">
        <v>63</v>
      </c>
    </row>
    <row r="1115" spans="1:22" x14ac:dyDescent="0.3">
      <c r="A1115" s="9">
        <v>45355.864583333299</v>
      </c>
      <c r="B1115" s="10">
        <v>45355</v>
      </c>
      <c r="C1115" s="11">
        <v>2024</v>
      </c>
      <c r="D1115" s="11">
        <v>3</v>
      </c>
      <c r="E1115" s="11">
        <v>4</v>
      </c>
      <c r="F1115" s="11">
        <v>20</v>
      </c>
      <c r="G1115" s="11" t="s">
        <v>67</v>
      </c>
      <c r="H1115" s="11" t="s">
        <v>53</v>
      </c>
      <c r="I1115" s="11">
        <v>40.827226850051098</v>
      </c>
      <c r="J1115" s="11">
        <v>-73.8447072506289</v>
      </c>
      <c r="K1115" s="11">
        <v>25</v>
      </c>
      <c r="L1115" s="11">
        <v>50.512626800543401</v>
      </c>
      <c r="M1115" s="11">
        <v>82.363644433501605</v>
      </c>
      <c r="N1115" s="11" t="s">
        <v>54</v>
      </c>
      <c r="O1115" s="11" t="s">
        <v>55</v>
      </c>
      <c r="P1115" s="11">
        <v>0</v>
      </c>
      <c r="Q1115" s="11">
        <v>0.69604671951206898</v>
      </c>
      <c r="R1115" s="11">
        <v>58</v>
      </c>
      <c r="S1115" s="11">
        <v>26</v>
      </c>
      <c r="T1115" s="11">
        <v>208.40404929413901</v>
      </c>
      <c r="U1115" s="11">
        <v>13.483489473118601</v>
      </c>
      <c r="V1115" s="11" t="s">
        <v>56</v>
      </c>
    </row>
    <row r="1116" spans="1:22" x14ac:dyDescent="0.3">
      <c r="A1116" s="9">
        <v>45355.868055555598</v>
      </c>
      <c r="B1116" s="10">
        <v>45355</v>
      </c>
      <c r="C1116" s="11">
        <v>2024</v>
      </c>
      <c r="D1116" s="11">
        <v>3</v>
      </c>
      <c r="E1116" s="11">
        <v>4</v>
      </c>
      <c r="F1116" s="11">
        <v>20</v>
      </c>
      <c r="G1116" s="11" t="s">
        <v>67</v>
      </c>
      <c r="H1116" s="11" t="s">
        <v>53</v>
      </c>
      <c r="I1116" s="11">
        <v>40.651809513437698</v>
      </c>
      <c r="J1116" s="11">
        <v>-73.840934085724896</v>
      </c>
      <c r="K1116" s="11">
        <v>123</v>
      </c>
      <c r="L1116" s="11">
        <v>39.368362582916397</v>
      </c>
      <c r="M1116" s="11">
        <v>10.9091611164813</v>
      </c>
      <c r="N1116" s="11" t="s">
        <v>57</v>
      </c>
      <c r="O1116" s="11" t="s">
        <v>60</v>
      </c>
      <c r="P1116" s="11">
        <v>0</v>
      </c>
      <c r="Q1116" s="11">
        <v>0.27970179196065498</v>
      </c>
      <c r="R1116" s="11">
        <v>79</v>
      </c>
      <c r="S1116" s="11">
        <v>5</v>
      </c>
      <c r="T1116" s="11">
        <v>169.20888564179199</v>
      </c>
      <c r="U1116" s="11">
        <v>26.159581475732601</v>
      </c>
      <c r="V1116" s="11" t="s">
        <v>63</v>
      </c>
    </row>
    <row r="1117" spans="1:22" x14ac:dyDescent="0.3">
      <c r="A1117" s="9">
        <v>45355.871527777803</v>
      </c>
      <c r="B1117" s="10">
        <v>45355</v>
      </c>
      <c r="C1117" s="11">
        <v>2024</v>
      </c>
      <c r="D1117" s="11">
        <v>3</v>
      </c>
      <c r="E1117" s="11">
        <v>4</v>
      </c>
      <c r="F1117" s="11">
        <v>20</v>
      </c>
      <c r="G1117" s="11" t="s">
        <v>67</v>
      </c>
      <c r="H1117" s="11" t="s">
        <v>53</v>
      </c>
      <c r="I1117" s="11">
        <v>40.887848260705198</v>
      </c>
      <c r="J1117" s="11">
        <v>-73.926767702313796</v>
      </c>
      <c r="K1117" s="11">
        <v>282</v>
      </c>
      <c r="L1117" s="11">
        <v>60.371637270208801</v>
      </c>
      <c r="M1117" s="11">
        <v>44.570374874175698</v>
      </c>
      <c r="N1117" s="11" t="s">
        <v>54</v>
      </c>
      <c r="O1117" s="11" t="s">
        <v>61</v>
      </c>
      <c r="P1117" s="11">
        <v>1</v>
      </c>
      <c r="Q1117" s="11">
        <v>-0.64358910833424099</v>
      </c>
      <c r="R1117" s="11">
        <v>80</v>
      </c>
      <c r="S1117" s="11">
        <v>49</v>
      </c>
      <c r="T1117" s="11">
        <v>234.18045510975301</v>
      </c>
      <c r="U1117" s="11">
        <v>6.0234365185251999</v>
      </c>
      <c r="V1117" s="11" t="s">
        <v>56</v>
      </c>
    </row>
    <row r="1118" spans="1:22" x14ac:dyDescent="0.3">
      <c r="A1118" s="9">
        <v>45355.875</v>
      </c>
      <c r="B1118" s="10">
        <v>45355</v>
      </c>
      <c r="C1118" s="11">
        <v>2024</v>
      </c>
      <c r="D1118" s="11">
        <v>3</v>
      </c>
      <c r="E1118" s="11">
        <v>4</v>
      </c>
      <c r="F1118" s="11">
        <v>21</v>
      </c>
      <c r="G1118" s="11" t="s">
        <v>67</v>
      </c>
      <c r="H1118" s="11" t="s">
        <v>53</v>
      </c>
      <c r="I1118" s="11">
        <v>40.693030742957802</v>
      </c>
      <c r="J1118" s="11">
        <v>-73.843583809321203</v>
      </c>
      <c r="K1118" s="11">
        <v>239</v>
      </c>
      <c r="L1118" s="11">
        <v>12.3616680392369</v>
      </c>
      <c r="M1118" s="11">
        <v>95.799512230027503</v>
      </c>
      <c r="N1118" s="11" t="s">
        <v>59</v>
      </c>
      <c r="O1118" s="11" t="s">
        <v>60</v>
      </c>
      <c r="P1118" s="11">
        <v>0</v>
      </c>
      <c r="Q1118" s="11">
        <v>0.49401916064790802</v>
      </c>
      <c r="R1118" s="11">
        <v>96</v>
      </c>
      <c r="S1118" s="11">
        <v>28</v>
      </c>
      <c r="T1118" s="11">
        <v>208.26005884294599</v>
      </c>
      <c r="U1118" s="11">
        <v>17.057054705885999</v>
      </c>
      <c r="V1118" s="11" t="s">
        <v>56</v>
      </c>
    </row>
    <row r="1119" spans="1:22" x14ac:dyDescent="0.3">
      <c r="A1119" s="9">
        <v>45355.878472222197</v>
      </c>
      <c r="B1119" s="10">
        <v>45355</v>
      </c>
      <c r="C1119" s="11">
        <v>2024</v>
      </c>
      <c r="D1119" s="11">
        <v>3</v>
      </c>
      <c r="E1119" s="11">
        <v>4</v>
      </c>
      <c r="F1119" s="11">
        <v>21</v>
      </c>
      <c r="G1119" s="11" t="s">
        <v>67</v>
      </c>
      <c r="H1119" s="11" t="s">
        <v>53</v>
      </c>
      <c r="I1119" s="11">
        <v>40.723926616634699</v>
      </c>
      <c r="J1119" s="11">
        <v>-73.995624227372602</v>
      </c>
      <c r="K1119" s="11">
        <v>123</v>
      </c>
      <c r="L1119" s="11">
        <v>17.496078639479901</v>
      </c>
      <c r="M1119" s="11">
        <v>81.630755827471503</v>
      </c>
      <c r="N1119" s="11" t="s">
        <v>54</v>
      </c>
      <c r="O1119" s="11" t="s">
        <v>55</v>
      </c>
      <c r="P1119" s="11">
        <v>0</v>
      </c>
      <c r="Q1119" s="11">
        <v>0.64838986940237997</v>
      </c>
      <c r="R1119" s="11">
        <v>48</v>
      </c>
      <c r="S1119" s="11">
        <v>18</v>
      </c>
      <c r="T1119" s="11">
        <v>164.668917121748</v>
      </c>
      <c r="U1119" s="11">
        <v>19.148819379273199</v>
      </c>
      <c r="V1119" s="11" t="s">
        <v>56</v>
      </c>
    </row>
    <row r="1120" spans="1:22" x14ac:dyDescent="0.3">
      <c r="A1120" s="9">
        <v>45355.881944444503</v>
      </c>
      <c r="B1120" s="10">
        <v>45355</v>
      </c>
      <c r="C1120" s="11">
        <v>2024</v>
      </c>
      <c r="D1120" s="11">
        <v>3</v>
      </c>
      <c r="E1120" s="11">
        <v>4</v>
      </c>
      <c r="F1120" s="11">
        <v>21</v>
      </c>
      <c r="G1120" s="11" t="s">
        <v>67</v>
      </c>
      <c r="H1120" s="11" t="s">
        <v>53</v>
      </c>
      <c r="I1120" s="11">
        <v>40.716941420431702</v>
      </c>
      <c r="J1120" s="11">
        <v>-73.731712595462895</v>
      </c>
      <c r="K1120" s="11">
        <v>13</v>
      </c>
      <c r="L1120" s="11">
        <v>52.0910493618412</v>
      </c>
      <c r="M1120" s="11">
        <v>78.3931056739643</v>
      </c>
      <c r="N1120" s="11" t="s">
        <v>54</v>
      </c>
      <c r="O1120" s="11" t="s">
        <v>61</v>
      </c>
      <c r="P1120" s="11">
        <v>0</v>
      </c>
      <c r="Q1120" s="11">
        <v>-0.822989791357847</v>
      </c>
      <c r="R1120" s="11">
        <v>92</v>
      </c>
      <c r="S1120" s="11">
        <v>46</v>
      </c>
      <c r="T1120" s="11">
        <v>215.71940639164501</v>
      </c>
      <c r="U1120" s="11">
        <v>28.214129960357099</v>
      </c>
      <c r="V1120" s="11" t="s">
        <v>63</v>
      </c>
    </row>
    <row r="1121" spans="1:22" x14ac:dyDescent="0.3">
      <c r="A1121" s="9">
        <v>45355.885416666701</v>
      </c>
      <c r="B1121" s="10">
        <v>45355</v>
      </c>
      <c r="C1121" s="11">
        <v>2024</v>
      </c>
      <c r="D1121" s="11">
        <v>3</v>
      </c>
      <c r="E1121" s="11">
        <v>4</v>
      </c>
      <c r="F1121" s="11">
        <v>21</v>
      </c>
      <c r="G1121" s="11" t="s">
        <v>67</v>
      </c>
      <c r="H1121" s="11" t="s">
        <v>53</v>
      </c>
      <c r="I1121" s="11">
        <v>40.838872686020402</v>
      </c>
      <c r="J1121" s="11">
        <v>-73.924491777675101</v>
      </c>
      <c r="K1121" s="11">
        <v>196</v>
      </c>
      <c r="L1121" s="11">
        <v>33.619822961894101</v>
      </c>
      <c r="M1121" s="11">
        <v>90.269837780784101</v>
      </c>
      <c r="N1121" s="11" t="s">
        <v>59</v>
      </c>
      <c r="O1121" s="11" t="s">
        <v>55</v>
      </c>
      <c r="P1121" s="11">
        <v>0</v>
      </c>
      <c r="Q1121" s="11">
        <v>-0.29698613167566001</v>
      </c>
      <c r="R1121" s="11">
        <v>14</v>
      </c>
      <c r="S1121" s="11">
        <v>5</v>
      </c>
      <c r="T1121" s="11">
        <v>54.6129456322492</v>
      </c>
      <c r="U1121" s="11">
        <v>20.6846849620302</v>
      </c>
      <c r="V1121" s="11" t="s">
        <v>56</v>
      </c>
    </row>
    <row r="1122" spans="1:22" x14ac:dyDescent="0.3">
      <c r="A1122" s="9">
        <v>45355.888888888898</v>
      </c>
      <c r="B1122" s="10">
        <v>45355</v>
      </c>
      <c r="C1122" s="11">
        <v>2024</v>
      </c>
      <c r="D1122" s="11">
        <v>3</v>
      </c>
      <c r="E1122" s="11">
        <v>4</v>
      </c>
      <c r="F1122" s="11">
        <v>21</v>
      </c>
      <c r="G1122" s="11" t="s">
        <v>67</v>
      </c>
      <c r="H1122" s="11" t="s">
        <v>53</v>
      </c>
      <c r="I1122" s="11">
        <v>40.652112652671597</v>
      </c>
      <c r="J1122" s="11">
        <v>-73.856762952700294</v>
      </c>
      <c r="K1122" s="11">
        <v>211</v>
      </c>
      <c r="L1122" s="11">
        <v>17.606825147813598</v>
      </c>
      <c r="M1122" s="11">
        <v>95.976422340656498</v>
      </c>
      <c r="N1122" s="11" t="s">
        <v>59</v>
      </c>
      <c r="O1122" s="11" t="s">
        <v>60</v>
      </c>
      <c r="P1122" s="11">
        <v>0</v>
      </c>
      <c r="Q1122" s="11">
        <v>0.68080501080643996</v>
      </c>
      <c r="R1122" s="11">
        <v>80</v>
      </c>
      <c r="S1122" s="11">
        <v>5</v>
      </c>
      <c r="T1122" s="11">
        <v>360.93329929328002</v>
      </c>
      <c r="U1122" s="11">
        <v>25.510636276338001</v>
      </c>
      <c r="V1122" s="11" t="s">
        <v>56</v>
      </c>
    </row>
    <row r="1123" spans="1:22" x14ac:dyDescent="0.3">
      <c r="A1123" s="9">
        <v>45355.892361111102</v>
      </c>
      <c r="B1123" s="10">
        <v>45355</v>
      </c>
      <c r="C1123" s="11">
        <v>2024</v>
      </c>
      <c r="D1123" s="11">
        <v>3</v>
      </c>
      <c r="E1123" s="11">
        <v>4</v>
      </c>
      <c r="F1123" s="11">
        <v>21</v>
      </c>
      <c r="G1123" s="11" t="s">
        <v>67</v>
      </c>
      <c r="H1123" s="11" t="s">
        <v>53</v>
      </c>
      <c r="I1123" s="11">
        <v>40.888361052773497</v>
      </c>
      <c r="J1123" s="11">
        <v>-73.751408373159407</v>
      </c>
      <c r="K1123" s="11">
        <v>28</v>
      </c>
      <c r="L1123" s="11">
        <v>40.9560237975099</v>
      </c>
      <c r="M1123" s="11">
        <v>41.4508220127206</v>
      </c>
      <c r="N1123" s="11" t="s">
        <v>57</v>
      </c>
      <c r="O1123" s="11" t="s">
        <v>60</v>
      </c>
      <c r="P1123" s="11">
        <v>0</v>
      </c>
      <c r="Q1123" s="11">
        <v>0.470773948143622</v>
      </c>
      <c r="R1123" s="11">
        <v>55</v>
      </c>
      <c r="S1123" s="11">
        <v>24</v>
      </c>
      <c r="T1123" s="11">
        <v>477.09057960151301</v>
      </c>
      <c r="U1123" s="11">
        <v>20.519587938748099</v>
      </c>
      <c r="V1123" s="11" t="s">
        <v>62</v>
      </c>
    </row>
    <row r="1124" spans="1:22" x14ac:dyDescent="0.3">
      <c r="A1124" s="9">
        <v>45355.895833333299</v>
      </c>
      <c r="B1124" s="10">
        <v>45355</v>
      </c>
      <c r="C1124" s="11">
        <v>2024</v>
      </c>
      <c r="D1124" s="11">
        <v>3</v>
      </c>
      <c r="E1124" s="11">
        <v>4</v>
      </c>
      <c r="F1124" s="11">
        <v>21</v>
      </c>
      <c r="G1124" s="11" t="s">
        <v>67</v>
      </c>
      <c r="H1124" s="11" t="s">
        <v>53</v>
      </c>
      <c r="I1124" s="11">
        <v>40.730376568589698</v>
      </c>
      <c r="J1124" s="11">
        <v>-73.771759334376199</v>
      </c>
      <c r="K1124" s="11">
        <v>242</v>
      </c>
      <c r="L1124" s="11">
        <v>69.555653288474602</v>
      </c>
      <c r="M1124" s="11">
        <v>26.7395660608756</v>
      </c>
      <c r="N1124" s="11" t="s">
        <v>59</v>
      </c>
      <c r="O1124" s="11" t="s">
        <v>60</v>
      </c>
      <c r="P1124" s="11">
        <v>0</v>
      </c>
      <c r="Q1124" s="11">
        <v>0.71292049258647205</v>
      </c>
      <c r="R1124" s="11">
        <v>48</v>
      </c>
      <c r="S1124" s="11">
        <v>45</v>
      </c>
      <c r="T1124" s="11">
        <v>186.98996276691801</v>
      </c>
      <c r="U1124" s="11">
        <v>9.4417401941226906</v>
      </c>
      <c r="V1124" s="11" t="s">
        <v>56</v>
      </c>
    </row>
    <row r="1125" spans="1:22" x14ac:dyDescent="0.3">
      <c r="A1125" s="9">
        <v>45355.899305555598</v>
      </c>
      <c r="B1125" s="10">
        <v>45355</v>
      </c>
      <c r="C1125" s="11">
        <v>2024</v>
      </c>
      <c r="D1125" s="11">
        <v>3</v>
      </c>
      <c r="E1125" s="11">
        <v>4</v>
      </c>
      <c r="F1125" s="11">
        <v>21</v>
      </c>
      <c r="G1125" s="11" t="s">
        <v>67</v>
      </c>
      <c r="H1125" s="11" t="s">
        <v>53</v>
      </c>
      <c r="I1125" s="11">
        <v>40.848222902293003</v>
      </c>
      <c r="J1125" s="11">
        <v>-73.911764976011199</v>
      </c>
      <c r="K1125" s="11">
        <v>96</v>
      </c>
      <c r="L1125" s="11">
        <v>46.095680864911401</v>
      </c>
      <c r="M1125" s="11">
        <v>68.069321349202596</v>
      </c>
      <c r="N1125" s="11" t="s">
        <v>59</v>
      </c>
      <c r="O1125" s="11" t="s">
        <v>58</v>
      </c>
      <c r="P1125" s="11">
        <v>0</v>
      </c>
      <c r="Q1125" s="11">
        <v>0.900867615451166</v>
      </c>
      <c r="R1125" s="11">
        <v>39</v>
      </c>
      <c r="S1125" s="11">
        <v>39</v>
      </c>
      <c r="T1125" s="11">
        <v>102.279589245154</v>
      </c>
      <c r="U1125" s="11">
        <v>29.060104258493102</v>
      </c>
      <c r="V1125" s="11" t="s">
        <v>63</v>
      </c>
    </row>
    <row r="1126" spans="1:22" x14ac:dyDescent="0.3">
      <c r="A1126" s="9">
        <v>45355.902777777803</v>
      </c>
      <c r="B1126" s="10">
        <v>45355</v>
      </c>
      <c r="C1126" s="11">
        <v>2024</v>
      </c>
      <c r="D1126" s="11">
        <v>3</v>
      </c>
      <c r="E1126" s="11">
        <v>4</v>
      </c>
      <c r="F1126" s="11">
        <v>21</v>
      </c>
      <c r="G1126" s="11" t="s">
        <v>67</v>
      </c>
      <c r="H1126" s="11" t="s">
        <v>53</v>
      </c>
      <c r="I1126" s="11">
        <v>40.610274889300797</v>
      </c>
      <c r="J1126" s="11">
        <v>-73.799979070510801</v>
      </c>
      <c r="K1126" s="11">
        <v>202</v>
      </c>
      <c r="L1126" s="11">
        <v>19.373712607730099</v>
      </c>
      <c r="M1126" s="11">
        <v>34.998751173324003</v>
      </c>
      <c r="N1126" s="11" t="s">
        <v>57</v>
      </c>
      <c r="O1126" s="11" t="s">
        <v>55</v>
      </c>
      <c r="P1126" s="11">
        <v>0</v>
      </c>
      <c r="Q1126" s="11">
        <v>0.70953831670569301</v>
      </c>
      <c r="R1126" s="11">
        <v>83</v>
      </c>
      <c r="S1126" s="11">
        <v>4</v>
      </c>
      <c r="T1126" s="11">
        <v>131.60938081919301</v>
      </c>
      <c r="U1126" s="11">
        <v>13.2658360132294</v>
      </c>
      <c r="V1126" s="11" t="s">
        <v>56</v>
      </c>
    </row>
    <row r="1127" spans="1:22" x14ac:dyDescent="0.3">
      <c r="A1127" s="9">
        <v>45355.90625</v>
      </c>
      <c r="B1127" s="10">
        <v>45355</v>
      </c>
      <c r="C1127" s="11">
        <v>2024</v>
      </c>
      <c r="D1127" s="11">
        <v>3</v>
      </c>
      <c r="E1127" s="11">
        <v>4</v>
      </c>
      <c r="F1127" s="11">
        <v>21</v>
      </c>
      <c r="G1127" s="11" t="s">
        <v>67</v>
      </c>
      <c r="H1127" s="11" t="s">
        <v>53</v>
      </c>
      <c r="I1127" s="11">
        <v>40.755491801917302</v>
      </c>
      <c r="J1127" s="11">
        <v>-73.8753291925035</v>
      </c>
      <c r="K1127" s="11">
        <v>183</v>
      </c>
      <c r="L1127" s="11">
        <v>13.6372990814576</v>
      </c>
      <c r="M1127" s="11">
        <v>24.440039727384399</v>
      </c>
      <c r="N1127" s="11" t="s">
        <v>59</v>
      </c>
      <c r="O1127" s="11" t="s">
        <v>58</v>
      </c>
      <c r="P1127" s="11">
        <v>0</v>
      </c>
      <c r="Q1127" s="11">
        <v>0.32954183075161397</v>
      </c>
      <c r="R1127" s="11">
        <v>63</v>
      </c>
      <c r="S1127" s="11">
        <v>3</v>
      </c>
      <c r="T1127" s="11">
        <v>461.01899195464</v>
      </c>
      <c r="U1127" s="11">
        <v>22.722197733096898</v>
      </c>
      <c r="V1127" s="11" t="s">
        <v>56</v>
      </c>
    </row>
    <row r="1128" spans="1:22" x14ac:dyDescent="0.3">
      <c r="A1128" s="9">
        <v>45355.909722222197</v>
      </c>
      <c r="B1128" s="10">
        <v>45355</v>
      </c>
      <c r="C1128" s="11">
        <v>2024</v>
      </c>
      <c r="D1128" s="11">
        <v>3</v>
      </c>
      <c r="E1128" s="11">
        <v>4</v>
      </c>
      <c r="F1128" s="11">
        <v>21</v>
      </c>
      <c r="G1128" s="11" t="s">
        <v>67</v>
      </c>
      <c r="H1128" s="11" t="s">
        <v>53</v>
      </c>
      <c r="I1128" s="11">
        <v>40.611249042062603</v>
      </c>
      <c r="J1128" s="11">
        <v>-73.752987386463204</v>
      </c>
      <c r="K1128" s="11">
        <v>282</v>
      </c>
      <c r="L1128" s="11">
        <v>45.869821572530597</v>
      </c>
      <c r="M1128" s="11">
        <v>99.306804177576893</v>
      </c>
      <c r="N1128" s="11" t="s">
        <v>57</v>
      </c>
      <c r="O1128" s="11" t="s">
        <v>58</v>
      </c>
      <c r="P1128" s="11">
        <v>0</v>
      </c>
      <c r="Q1128" s="11">
        <v>-0.82200787667489195</v>
      </c>
      <c r="R1128" s="11">
        <v>93</v>
      </c>
      <c r="S1128" s="11">
        <v>37</v>
      </c>
      <c r="T1128" s="11">
        <v>464.180994561175</v>
      </c>
      <c r="U1128" s="11">
        <v>15.6599077528313</v>
      </c>
      <c r="V1128" s="11" t="s">
        <v>56</v>
      </c>
    </row>
    <row r="1129" spans="1:22" x14ac:dyDescent="0.3">
      <c r="A1129" s="9">
        <v>45355.913194444503</v>
      </c>
      <c r="B1129" s="10">
        <v>45355</v>
      </c>
      <c r="C1129" s="11">
        <v>2024</v>
      </c>
      <c r="D1129" s="11">
        <v>3</v>
      </c>
      <c r="E1129" s="11">
        <v>4</v>
      </c>
      <c r="F1129" s="11">
        <v>21</v>
      </c>
      <c r="G1129" s="11" t="s">
        <v>67</v>
      </c>
      <c r="H1129" s="11" t="s">
        <v>53</v>
      </c>
      <c r="I1129" s="11">
        <v>40.645148956320703</v>
      </c>
      <c r="J1129" s="11">
        <v>-73.755014102235094</v>
      </c>
      <c r="K1129" s="11">
        <v>108</v>
      </c>
      <c r="L1129" s="11">
        <v>44.661473972088103</v>
      </c>
      <c r="M1129" s="11">
        <v>72.755457665123799</v>
      </c>
      <c r="N1129" s="11" t="s">
        <v>59</v>
      </c>
      <c r="O1129" s="11" t="s">
        <v>58</v>
      </c>
      <c r="P1129" s="11">
        <v>0</v>
      </c>
      <c r="Q1129" s="11">
        <v>0.55089167571894904</v>
      </c>
      <c r="R1129" s="11">
        <v>73</v>
      </c>
      <c r="S1129" s="11">
        <v>10</v>
      </c>
      <c r="T1129" s="11">
        <v>402.97189031488398</v>
      </c>
      <c r="U1129" s="11">
        <v>6.2950757880054704</v>
      </c>
      <c r="V1129" s="11" t="s">
        <v>63</v>
      </c>
    </row>
    <row r="1130" spans="1:22" x14ac:dyDescent="0.3">
      <c r="A1130" s="9">
        <v>45355.916666666701</v>
      </c>
      <c r="B1130" s="10">
        <v>45355</v>
      </c>
      <c r="C1130" s="11">
        <v>2024</v>
      </c>
      <c r="D1130" s="11">
        <v>3</v>
      </c>
      <c r="E1130" s="11">
        <v>4</v>
      </c>
      <c r="F1130" s="11">
        <v>22</v>
      </c>
      <c r="G1130" s="11" t="s">
        <v>67</v>
      </c>
      <c r="H1130" s="11" t="s">
        <v>53</v>
      </c>
      <c r="I1130" s="11">
        <v>40.7697544736195</v>
      </c>
      <c r="J1130" s="11">
        <v>-73.914301850984501</v>
      </c>
      <c r="K1130" s="11">
        <v>249</v>
      </c>
      <c r="L1130" s="11">
        <v>19.139369761186401</v>
      </c>
      <c r="M1130" s="11">
        <v>57.139268140269401</v>
      </c>
      <c r="N1130" s="11" t="s">
        <v>59</v>
      </c>
      <c r="O1130" s="11" t="s">
        <v>60</v>
      </c>
      <c r="P1130" s="11">
        <v>0</v>
      </c>
      <c r="Q1130" s="11">
        <v>-0.98567902904598703</v>
      </c>
      <c r="R1130" s="11">
        <v>19</v>
      </c>
      <c r="S1130" s="11">
        <v>7</v>
      </c>
      <c r="T1130" s="11">
        <v>230.324144760515</v>
      </c>
      <c r="U1130" s="11">
        <v>22.407217312833701</v>
      </c>
      <c r="V1130" s="11" t="s">
        <v>56</v>
      </c>
    </row>
    <row r="1131" spans="1:22" x14ac:dyDescent="0.3">
      <c r="A1131" s="9">
        <v>45355.920138888898</v>
      </c>
      <c r="B1131" s="10">
        <v>45355</v>
      </c>
      <c r="C1131" s="11">
        <v>2024</v>
      </c>
      <c r="D1131" s="11">
        <v>3</v>
      </c>
      <c r="E1131" s="11">
        <v>4</v>
      </c>
      <c r="F1131" s="11">
        <v>22</v>
      </c>
      <c r="G1131" s="11" t="s">
        <v>67</v>
      </c>
      <c r="H1131" s="11" t="s">
        <v>53</v>
      </c>
      <c r="I1131" s="11">
        <v>40.770954763313803</v>
      </c>
      <c r="J1131" s="11">
        <v>-73.890765315717204</v>
      </c>
      <c r="K1131" s="11">
        <v>244</v>
      </c>
      <c r="L1131" s="11">
        <v>60.216394730784799</v>
      </c>
      <c r="M1131" s="11">
        <v>88.958416402983303</v>
      </c>
      <c r="N1131" s="11" t="s">
        <v>54</v>
      </c>
      <c r="O1131" s="11" t="s">
        <v>60</v>
      </c>
      <c r="P1131" s="11">
        <v>0</v>
      </c>
      <c r="Q1131" s="11">
        <v>0.29655472466411797</v>
      </c>
      <c r="R1131" s="11">
        <v>40</v>
      </c>
      <c r="S1131" s="11">
        <v>13</v>
      </c>
      <c r="T1131" s="11">
        <v>358.19777469375703</v>
      </c>
      <c r="U1131" s="11">
        <v>25.7982863947522</v>
      </c>
      <c r="V1131" s="11" t="s">
        <v>56</v>
      </c>
    </row>
    <row r="1132" spans="1:22" x14ac:dyDescent="0.3">
      <c r="A1132" s="9">
        <v>45355.923611111102</v>
      </c>
      <c r="B1132" s="10">
        <v>45355</v>
      </c>
      <c r="C1132" s="11">
        <v>2024</v>
      </c>
      <c r="D1132" s="11">
        <v>3</v>
      </c>
      <c r="E1132" s="11">
        <v>4</v>
      </c>
      <c r="F1132" s="11">
        <v>22</v>
      </c>
      <c r="G1132" s="11" t="s">
        <v>67</v>
      </c>
      <c r="H1132" s="11" t="s">
        <v>53</v>
      </c>
      <c r="I1132" s="11">
        <v>40.788005953473402</v>
      </c>
      <c r="J1132" s="11">
        <v>-73.937578049184395</v>
      </c>
      <c r="K1132" s="11">
        <v>265</v>
      </c>
      <c r="L1132" s="11">
        <v>58.303010181931498</v>
      </c>
      <c r="M1132" s="11">
        <v>63.313385092485703</v>
      </c>
      <c r="N1132" s="11" t="s">
        <v>59</v>
      </c>
      <c r="O1132" s="11" t="s">
        <v>61</v>
      </c>
      <c r="P1132" s="11">
        <v>0</v>
      </c>
      <c r="Q1132" s="11">
        <v>0.58078660173187102</v>
      </c>
      <c r="R1132" s="11">
        <v>2</v>
      </c>
      <c r="S1132" s="11">
        <v>47</v>
      </c>
      <c r="T1132" s="11">
        <v>296.53291128233502</v>
      </c>
      <c r="U1132" s="11">
        <v>8.8114893271011994</v>
      </c>
      <c r="V1132" s="11" t="s">
        <v>56</v>
      </c>
    </row>
    <row r="1133" spans="1:22" x14ac:dyDescent="0.3">
      <c r="A1133" s="9">
        <v>45355.927083333299</v>
      </c>
      <c r="B1133" s="10">
        <v>45355</v>
      </c>
      <c r="C1133" s="11">
        <v>2024</v>
      </c>
      <c r="D1133" s="11">
        <v>3</v>
      </c>
      <c r="E1133" s="11">
        <v>4</v>
      </c>
      <c r="F1133" s="11">
        <v>22</v>
      </c>
      <c r="G1133" s="11" t="s">
        <v>67</v>
      </c>
      <c r="H1133" s="11" t="s">
        <v>53</v>
      </c>
      <c r="I1133" s="11">
        <v>40.792367139468801</v>
      </c>
      <c r="J1133" s="11">
        <v>-73.813546478689702</v>
      </c>
      <c r="K1133" s="11">
        <v>159</v>
      </c>
      <c r="L1133" s="11">
        <v>45.569666115115503</v>
      </c>
      <c r="M1133" s="11">
        <v>96.493687889534101</v>
      </c>
      <c r="N1133" s="11" t="s">
        <v>59</v>
      </c>
      <c r="O1133" s="11" t="s">
        <v>55</v>
      </c>
      <c r="P1133" s="11">
        <v>0</v>
      </c>
      <c r="Q1133" s="11">
        <v>0.87764435022421805</v>
      </c>
      <c r="R1133" s="11">
        <v>40</v>
      </c>
      <c r="S1133" s="11">
        <v>22</v>
      </c>
      <c r="T1133" s="11">
        <v>314.886400298875</v>
      </c>
      <c r="U1133" s="11">
        <v>19.933263906237901</v>
      </c>
      <c r="V1133" s="11" t="s">
        <v>56</v>
      </c>
    </row>
    <row r="1134" spans="1:22" x14ac:dyDescent="0.3">
      <c r="A1134" s="9">
        <v>45355.930555555598</v>
      </c>
      <c r="B1134" s="10">
        <v>45355</v>
      </c>
      <c r="C1134" s="11">
        <v>2024</v>
      </c>
      <c r="D1134" s="11">
        <v>3</v>
      </c>
      <c r="E1134" s="11">
        <v>4</v>
      </c>
      <c r="F1134" s="11">
        <v>22</v>
      </c>
      <c r="G1134" s="11" t="s">
        <v>67</v>
      </c>
      <c r="H1134" s="11" t="s">
        <v>53</v>
      </c>
      <c r="I1134" s="11">
        <v>40.861752384733997</v>
      </c>
      <c r="J1134" s="11">
        <v>-73.893285858692593</v>
      </c>
      <c r="K1134" s="11">
        <v>230</v>
      </c>
      <c r="L1134" s="11">
        <v>38.281404773183397</v>
      </c>
      <c r="M1134" s="11">
        <v>93.886422738878906</v>
      </c>
      <c r="N1134" s="11" t="s">
        <v>57</v>
      </c>
      <c r="O1134" s="11" t="s">
        <v>61</v>
      </c>
      <c r="P1134" s="11">
        <v>0</v>
      </c>
      <c r="Q1134" s="11">
        <v>0.77951370242141804</v>
      </c>
      <c r="R1134" s="11">
        <v>78</v>
      </c>
      <c r="S1134" s="11">
        <v>35</v>
      </c>
      <c r="T1134" s="11">
        <v>437.203014439171</v>
      </c>
      <c r="U1134" s="11">
        <v>14.827140837572101</v>
      </c>
      <c r="V1134" s="11" t="s">
        <v>56</v>
      </c>
    </row>
    <row r="1135" spans="1:22" x14ac:dyDescent="0.3">
      <c r="A1135" s="9">
        <v>45355.934027777803</v>
      </c>
      <c r="B1135" s="10">
        <v>45355</v>
      </c>
      <c r="C1135" s="11">
        <v>2024</v>
      </c>
      <c r="D1135" s="11">
        <v>3</v>
      </c>
      <c r="E1135" s="11">
        <v>4</v>
      </c>
      <c r="F1135" s="11">
        <v>22</v>
      </c>
      <c r="G1135" s="11" t="s">
        <v>67</v>
      </c>
      <c r="H1135" s="11" t="s">
        <v>53</v>
      </c>
      <c r="I1135" s="11">
        <v>40.7334887401868</v>
      </c>
      <c r="J1135" s="11">
        <v>-73.772306279646898</v>
      </c>
      <c r="K1135" s="11">
        <v>167</v>
      </c>
      <c r="L1135" s="11">
        <v>59.0362912670087</v>
      </c>
      <c r="M1135" s="11">
        <v>97.9482263131857</v>
      </c>
      <c r="N1135" s="11" t="s">
        <v>54</v>
      </c>
      <c r="O1135" s="11" t="s">
        <v>55</v>
      </c>
      <c r="P1135" s="11">
        <v>0</v>
      </c>
      <c r="Q1135" s="11">
        <v>0.33381778857447703</v>
      </c>
      <c r="R1135" s="11">
        <v>45</v>
      </c>
      <c r="S1135" s="11">
        <v>17</v>
      </c>
      <c r="T1135" s="11">
        <v>471.76277393921299</v>
      </c>
      <c r="U1135" s="11">
        <v>28.885652443396001</v>
      </c>
      <c r="V1135" s="11" t="s">
        <v>56</v>
      </c>
    </row>
    <row r="1136" spans="1:22" x14ac:dyDescent="0.3">
      <c r="A1136" s="9">
        <v>45355.9375</v>
      </c>
      <c r="B1136" s="10">
        <v>45355</v>
      </c>
      <c r="C1136" s="11">
        <v>2024</v>
      </c>
      <c r="D1136" s="11">
        <v>3</v>
      </c>
      <c r="E1136" s="11">
        <v>4</v>
      </c>
      <c r="F1136" s="11">
        <v>22</v>
      </c>
      <c r="G1136" s="11" t="s">
        <v>67</v>
      </c>
      <c r="H1136" s="11" t="s">
        <v>53</v>
      </c>
      <c r="I1136" s="11">
        <v>40.636243216971103</v>
      </c>
      <c r="J1136" s="11">
        <v>-73.760315255206095</v>
      </c>
      <c r="K1136" s="11">
        <v>253</v>
      </c>
      <c r="L1136" s="11">
        <v>51.6003364364378</v>
      </c>
      <c r="M1136" s="11">
        <v>88.3887854323482</v>
      </c>
      <c r="N1136" s="11" t="s">
        <v>57</v>
      </c>
      <c r="O1136" s="11" t="s">
        <v>58</v>
      </c>
      <c r="P1136" s="11">
        <v>0</v>
      </c>
      <c r="Q1136" s="11">
        <v>-0.53153381373685604</v>
      </c>
      <c r="R1136" s="11">
        <v>25</v>
      </c>
      <c r="S1136" s="11">
        <v>3</v>
      </c>
      <c r="T1136" s="11">
        <v>121.56312685627201</v>
      </c>
      <c r="U1136" s="11">
        <v>22.096452314947499</v>
      </c>
      <c r="V1136" s="11" t="s">
        <v>56</v>
      </c>
    </row>
    <row r="1137" spans="1:22" x14ac:dyDescent="0.3">
      <c r="A1137" s="9">
        <v>45355.940972222197</v>
      </c>
      <c r="B1137" s="10">
        <v>45355</v>
      </c>
      <c r="C1137" s="11">
        <v>2024</v>
      </c>
      <c r="D1137" s="11">
        <v>3</v>
      </c>
      <c r="E1137" s="11">
        <v>4</v>
      </c>
      <c r="F1137" s="11">
        <v>22</v>
      </c>
      <c r="G1137" s="11" t="s">
        <v>67</v>
      </c>
      <c r="H1137" s="11" t="s">
        <v>53</v>
      </c>
      <c r="I1137" s="11">
        <v>40.868434718894903</v>
      </c>
      <c r="J1137" s="11">
        <v>-73.951427365211501</v>
      </c>
      <c r="K1137" s="11">
        <v>99</v>
      </c>
      <c r="L1137" s="11">
        <v>17.067137057617298</v>
      </c>
      <c r="M1137" s="11">
        <v>92.181007415819707</v>
      </c>
      <c r="N1137" s="11" t="s">
        <v>59</v>
      </c>
      <c r="O1137" s="11" t="s">
        <v>55</v>
      </c>
      <c r="P1137" s="11">
        <v>0</v>
      </c>
      <c r="Q1137" s="11">
        <v>0.444253435104904</v>
      </c>
      <c r="R1137" s="11">
        <v>68</v>
      </c>
      <c r="S1137" s="11">
        <v>7</v>
      </c>
      <c r="T1137" s="11">
        <v>362.04950265498502</v>
      </c>
      <c r="U1137" s="11">
        <v>19.280619907229202</v>
      </c>
      <c r="V1137" s="11" t="s">
        <v>56</v>
      </c>
    </row>
    <row r="1138" spans="1:22" x14ac:dyDescent="0.3">
      <c r="A1138" s="9">
        <v>45355.944444444503</v>
      </c>
      <c r="B1138" s="10">
        <v>45355</v>
      </c>
      <c r="C1138" s="11">
        <v>2024</v>
      </c>
      <c r="D1138" s="11">
        <v>3</v>
      </c>
      <c r="E1138" s="11">
        <v>4</v>
      </c>
      <c r="F1138" s="11">
        <v>22</v>
      </c>
      <c r="G1138" s="11" t="s">
        <v>67</v>
      </c>
      <c r="H1138" s="11" t="s">
        <v>53</v>
      </c>
      <c r="I1138" s="11">
        <v>40.863282442610299</v>
      </c>
      <c r="J1138" s="11">
        <v>-73.741714137597199</v>
      </c>
      <c r="K1138" s="11">
        <v>94</v>
      </c>
      <c r="L1138" s="11">
        <v>44.968336807819099</v>
      </c>
      <c r="M1138" s="11">
        <v>73.930875141557806</v>
      </c>
      <c r="N1138" s="11" t="s">
        <v>57</v>
      </c>
      <c r="O1138" s="11" t="s">
        <v>60</v>
      </c>
      <c r="P1138" s="11">
        <v>0</v>
      </c>
      <c r="Q1138" s="11">
        <v>0.63509333620702701</v>
      </c>
      <c r="R1138" s="11">
        <v>32</v>
      </c>
      <c r="S1138" s="11">
        <v>30</v>
      </c>
      <c r="T1138" s="11">
        <v>181.878471920923</v>
      </c>
      <c r="U1138" s="11">
        <v>26.374011014172801</v>
      </c>
      <c r="V1138" s="11" t="s">
        <v>63</v>
      </c>
    </row>
    <row r="1139" spans="1:22" x14ac:dyDescent="0.3">
      <c r="A1139" s="9">
        <v>45355.947916666701</v>
      </c>
      <c r="B1139" s="10">
        <v>45355</v>
      </c>
      <c r="C1139" s="11">
        <v>2024</v>
      </c>
      <c r="D1139" s="11">
        <v>3</v>
      </c>
      <c r="E1139" s="11">
        <v>4</v>
      </c>
      <c r="F1139" s="11">
        <v>22</v>
      </c>
      <c r="G1139" s="11" t="s">
        <v>67</v>
      </c>
      <c r="H1139" s="11" t="s">
        <v>53</v>
      </c>
      <c r="I1139" s="11">
        <v>40.8504879818653</v>
      </c>
      <c r="J1139" s="11">
        <v>-73.743421256692102</v>
      </c>
      <c r="K1139" s="11">
        <v>101</v>
      </c>
      <c r="L1139" s="11">
        <v>58.214537158400098</v>
      </c>
      <c r="M1139" s="11">
        <v>74.057081985816595</v>
      </c>
      <c r="N1139" s="11" t="s">
        <v>57</v>
      </c>
      <c r="O1139" s="11" t="s">
        <v>55</v>
      </c>
      <c r="P1139" s="11">
        <v>0</v>
      </c>
      <c r="Q1139" s="11">
        <v>-0.58655220400611396</v>
      </c>
      <c r="R1139" s="11">
        <v>46</v>
      </c>
      <c r="S1139" s="11">
        <v>48</v>
      </c>
      <c r="T1139" s="11">
        <v>297.79040271093498</v>
      </c>
      <c r="U1139" s="11">
        <v>16.5479898161718</v>
      </c>
      <c r="V1139" s="11" t="s">
        <v>63</v>
      </c>
    </row>
    <row r="1140" spans="1:22" x14ac:dyDescent="0.3">
      <c r="A1140" s="9">
        <v>45355.951388888898</v>
      </c>
      <c r="B1140" s="10">
        <v>45355</v>
      </c>
      <c r="C1140" s="11">
        <v>2024</v>
      </c>
      <c r="D1140" s="11">
        <v>3</v>
      </c>
      <c r="E1140" s="11">
        <v>4</v>
      </c>
      <c r="F1140" s="11">
        <v>22</v>
      </c>
      <c r="G1140" s="11" t="s">
        <v>67</v>
      </c>
      <c r="H1140" s="11" t="s">
        <v>53</v>
      </c>
      <c r="I1140" s="11">
        <v>40.6169402828383</v>
      </c>
      <c r="J1140" s="11">
        <v>-73.996237567513404</v>
      </c>
      <c r="K1140" s="11">
        <v>10</v>
      </c>
      <c r="L1140" s="11">
        <v>56.703967824622602</v>
      </c>
      <c r="M1140" s="11">
        <v>14.510168016523799</v>
      </c>
      <c r="N1140" s="11" t="s">
        <v>54</v>
      </c>
      <c r="O1140" s="11" t="s">
        <v>58</v>
      </c>
      <c r="P1140" s="11">
        <v>0</v>
      </c>
      <c r="Q1140" s="11">
        <v>-0.69326466382151597</v>
      </c>
      <c r="R1140" s="11">
        <v>43</v>
      </c>
      <c r="S1140" s="11">
        <v>3</v>
      </c>
      <c r="T1140" s="11">
        <v>222.43304053906701</v>
      </c>
      <c r="U1140" s="11">
        <v>8.3022531699013395</v>
      </c>
      <c r="V1140" s="11" t="s">
        <v>62</v>
      </c>
    </row>
    <row r="1141" spans="1:22" x14ac:dyDescent="0.3">
      <c r="A1141" s="9">
        <v>45355.954861111102</v>
      </c>
      <c r="B1141" s="10">
        <v>45355</v>
      </c>
      <c r="C1141" s="11">
        <v>2024</v>
      </c>
      <c r="D1141" s="11">
        <v>3</v>
      </c>
      <c r="E1141" s="11">
        <v>4</v>
      </c>
      <c r="F1141" s="11">
        <v>22</v>
      </c>
      <c r="G1141" s="11" t="s">
        <v>67</v>
      </c>
      <c r="H1141" s="11" t="s">
        <v>53</v>
      </c>
      <c r="I1141" s="11">
        <v>40.658254924384799</v>
      </c>
      <c r="J1141" s="11">
        <v>-73.827036037435406</v>
      </c>
      <c r="K1141" s="11">
        <v>144</v>
      </c>
      <c r="L1141" s="11">
        <v>68.113514085841899</v>
      </c>
      <c r="M1141" s="11">
        <v>97.558107048708905</v>
      </c>
      <c r="N1141" s="11" t="s">
        <v>59</v>
      </c>
      <c r="O1141" s="11" t="s">
        <v>58</v>
      </c>
      <c r="P1141" s="11">
        <v>0</v>
      </c>
      <c r="Q1141" s="11">
        <v>0.403673570099637</v>
      </c>
      <c r="R1141" s="11">
        <v>3</v>
      </c>
      <c r="S1141" s="11">
        <v>9</v>
      </c>
      <c r="T1141" s="11">
        <v>231.133078831657</v>
      </c>
      <c r="U1141" s="11">
        <v>10.6907060981867</v>
      </c>
      <c r="V1141" s="11" t="s">
        <v>56</v>
      </c>
    </row>
    <row r="1142" spans="1:22" x14ac:dyDescent="0.3">
      <c r="A1142" s="9">
        <v>45355.958333333299</v>
      </c>
      <c r="B1142" s="10">
        <v>45355</v>
      </c>
      <c r="C1142" s="11">
        <v>2024</v>
      </c>
      <c r="D1142" s="11">
        <v>3</v>
      </c>
      <c r="E1142" s="11">
        <v>4</v>
      </c>
      <c r="F1142" s="11">
        <v>23</v>
      </c>
      <c r="G1142" s="11" t="s">
        <v>67</v>
      </c>
      <c r="H1142" s="11" t="s">
        <v>53</v>
      </c>
      <c r="I1142" s="11">
        <v>40.807380551314303</v>
      </c>
      <c r="J1142" s="11">
        <v>-73.962384319252706</v>
      </c>
      <c r="K1142" s="11">
        <v>82</v>
      </c>
      <c r="L1142" s="11">
        <v>35.6270172692305</v>
      </c>
      <c r="M1142" s="11">
        <v>85.278086479154297</v>
      </c>
      <c r="N1142" s="11" t="s">
        <v>54</v>
      </c>
      <c r="O1142" s="11" t="s">
        <v>55</v>
      </c>
      <c r="P1142" s="11">
        <v>1</v>
      </c>
      <c r="Q1142" s="11">
        <v>0.133746996270276</v>
      </c>
      <c r="R1142" s="11">
        <v>9</v>
      </c>
      <c r="S1142" s="11">
        <v>35</v>
      </c>
      <c r="T1142" s="11">
        <v>461.74401480477502</v>
      </c>
      <c r="U1142" s="11">
        <v>9.5448346851801897</v>
      </c>
      <c r="V1142" s="11" t="s">
        <v>56</v>
      </c>
    </row>
    <row r="1143" spans="1:22" x14ac:dyDescent="0.3">
      <c r="A1143" s="9">
        <v>45355.961805555598</v>
      </c>
      <c r="B1143" s="10">
        <v>45355</v>
      </c>
      <c r="C1143" s="11">
        <v>2024</v>
      </c>
      <c r="D1143" s="11">
        <v>3</v>
      </c>
      <c r="E1143" s="11">
        <v>4</v>
      </c>
      <c r="F1143" s="11">
        <v>23</v>
      </c>
      <c r="G1143" s="11" t="s">
        <v>67</v>
      </c>
      <c r="H1143" s="11" t="s">
        <v>53</v>
      </c>
      <c r="I1143" s="11">
        <v>40.609600934581003</v>
      </c>
      <c r="J1143" s="11">
        <v>-73.771942145006506</v>
      </c>
      <c r="K1143" s="11">
        <v>68</v>
      </c>
      <c r="L1143" s="11">
        <v>64.478805919108893</v>
      </c>
      <c r="M1143" s="11">
        <v>79.949791621925399</v>
      </c>
      <c r="N1143" s="11" t="s">
        <v>59</v>
      </c>
      <c r="O1143" s="11" t="s">
        <v>60</v>
      </c>
      <c r="P1143" s="11">
        <v>0</v>
      </c>
      <c r="Q1143" s="11">
        <v>-0.93591399295689204</v>
      </c>
      <c r="R1143" s="11">
        <v>49</v>
      </c>
      <c r="S1143" s="11">
        <v>21</v>
      </c>
      <c r="T1143" s="11">
        <v>65.302718129695904</v>
      </c>
      <c r="U1143" s="11">
        <v>9.9622426692292798</v>
      </c>
      <c r="V1143" s="11" t="s">
        <v>63</v>
      </c>
    </row>
    <row r="1144" spans="1:22" x14ac:dyDescent="0.3">
      <c r="A1144" s="9">
        <v>45355.965277777803</v>
      </c>
      <c r="B1144" s="10">
        <v>45355</v>
      </c>
      <c r="C1144" s="11">
        <v>2024</v>
      </c>
      <c r="D1144" s="11">
        <v>3</v>
      </c>
      <c r="E1144" s="11">
        <v>4</v>
      </c>
      <c r="F1144" s="11">
        <v>23</v>
      </c>
      <c r="G1144" s="11" t="s">
        <v>67</v>
      </c>
      <c r="H1144" s="11" t="s">
        <v>53</v>
      </c>
      <c r="I1144" s="11">
        <v>40.899710717821897</v>
      </c>
      <c r="J1144" s="11">
        <v>-73.854465419327795</v>
      </c>
      <c r="K1144" s="11">
        <v>267</v>
      </c>
      <c r="L1144" s="11">
        <v>36.708717082220303</v>
      </c>
      <c r="M1144" s="11">
        <v>88.619945343156004</v>
      </c>
      <c r="N1144" s="11" t="s">
        <v>54</v>
      </c>
      <c r="O1144" s="11" t="s">
        <v>60</v>
      </c>
      <c r="P1144" s="11">
        <v>0</v>
      </c>
      <c r="Q1144" s="11">
        <v>8.2312236000952003E-3</v>
      </c>
      <c r="R1144" s="11">
        <v>98</v>
      </c>
      <c r="S1144" s="11">
        <v>15</v>
      </c>
      <c r="T1144" s="11">
        <v>199.92753725978301</v>
      </c>
      <c r="U1144" s="11">
        <v>23.9239545968599</v>
      </c>
      <c r="V1144" s="11" t="s">
        <v>56</v>
      </c>
    </row>
    <row r="1145" spans="1:22" x14ac:dyDescent="0.3">
      <c r="A1145" s="9">
        <v>45355.96875</v>
      </c>
      <c r="B1145" s="10">
        <v>45355</v>
      </c>
      <c r="C1145" s="11">
        <v>2024</v>
      </c>
      <c r="D1145" s="11">
        <v>3</v>
      </c>
      <c r="E1145" s="11">
        <v>4</v>
      </c>
      <c r="F1145" s="11">
        <v>23</v>
      </c>
      <c r="G1145" s="11" t="s">
        <v>67</v>
      </c>
      <c r="H1145" s="11" t="s">
        <v>53</v>
      </c>
      <c r="I1145" s="11">
        <v>40.886896843766102</v>
      </c>
      <c r="J1145" s="11">
        <v>-73.774410055630497</v>
      </c>
      <c r="K1145" s="11">
        <v>187</v>
      </c>
      <c r="L1145" s="11">
        <v>36.266484380959902</v>
      </c>
      <c r="M1145" s="11">
        <v>76.333685394726302</v>
      </c>
      <c r="N1145" s="11" t="s">
        <v>54</v>
      </c>
      <c r="O1145" s="11" t="s">
        <v>60</v>
      </c>
      <c r="P1145" s="11">
        <v>0</v>
      </c>
      <c r="Q1145" s="11">
        <v>6.6718252223162605E-2</v>
      </c>
      <c r="R1145" s="11">
        <v>93</v>
      </c>
      <c r="S1145" s="11">
        <v>33</v>
      </c>
      <c r="T1145" s="11">
        <v>154.95360997355999</v>
      </c>
      <c r="U1145" s="11">
        <v>19.969951433496298</v>
      </c>
      <c r="V1145" s="11" t="s">
        <v>63</v>
      </c>
    </row>
    <row r="1146" spans="1:22" x14ac:dyDescent="0.3">
      <c r="A1146" s="9">
        <v>45355.972222222197</v>
      </c>
      <c r="B1146" s="10">
        <v>45355</v>
      </c>
      <c r="C1146" s="11">
        <v>2024</v>
      </c>
      <c r="D1146" s="11">
        <v>3</v>
      </c>
      <c r="E1146" s="11">
        <v>4</v>
      </c>
      <c r="F1146" s="11">
        <v>23</v>
      </c>
      <c r="G1146" s="11" t="s">
        <v>67</v>
      </c>
      <c r="H1146" s="11" t="s">
        <v>53</v>
      </c>
      <c r="I1146" s="11">
        <v>40.644279762768001</v>
      </c>
      <c r="J1146" s="11">
        <v>-73.884251815310293</v>
      </c>
      <c r="K1146" s="11">
        <v>91</v>
      </c>
      <c r="L1146" s="11">
        <v>5.3089512063923703</v>
      </c>
      <c r="M1146" s="11">
        <v>90.621142788121205</v>
      </c>
      <c r="N1146" s="11" t="s">
        <v>57</v>
      </c>
      <c r="O1146" s="11" t="s">
        <v>60</v>
      </c>
      <c r="P1146" s="11">
        <v>0</v>
      </c>
      <c r="Q1146" s="11">
        <v>0.40105591083622499</v>
      </c>
      <c r="R1146" s="11">
        <v>34</v>
      </c>
      <c r="S1146" s="11">
        <v>40</v>
      </c>
      <c r="T1146" s="11">
        <v>487.123311815325</v>
      </c>
      <c r="U1146" s="11">
        <v>22.958197170313699</v>
      </c>
      <c r="V1146" s="11" t="s">
        <v>56</v>
      </c>
    </row>
    <row r="1147" spans="1:22" x14ac:dyDescent="0.3">
      <c r="A1147" s="9">
        <v>45355.975694444503</v>
      </c>
      <c r="B1147" s="10">
        <v>45355</v>
      </c>
      <c r="C1147" s="11">
        <v>2024</v>
      </c>
      <c r="D1147" s="11">
        <v>3</v>
      </c>
      <c r="E1147" s="11">
        <v>4</v>
      </c>
      <c r="F1147" s="11">
        <v>23</v>
      </c>
      <c r="G1147" s="11" t="s">
        <v>67</v>
      </c>
      <c r="H1147" s="11" t="s">
        <v>53</v>
      </c>
      <c r="I1147" s="11">
        <v>40.756525747119397</v>
      </c>
      <c r="J1147" s="11">
        <v>-73.9879749626067</v>
      </c>
      <c r="K1147" s="11">
        <v>283</v>
      </c>
      <c r="L1147" s="11">
        <v>21.756678532281502</v>
      </c>
      <c r="M1147" s="11">
        <v>47.994095074833602</v>
      </c>
      <c r="N1147" s="11" t="s">
        <v>57</v>
      </c>
      <c r="O1147" s="11" t="s">
        <v>61</v>
      </c>
      <c r="P1147" s="11">
        <v>0</v>
      </c>
      <c r="Q1147" s="11">
        <v>0.30965547839174701</v>
      </c>
      <c r="R1147" s="11">
        <v>49</v>
      </c>
      <c r="S1147" s="11">
        <v>16</v>
      </c>
      <c r="T1147" s="11">
        <v>456.54686600804303</v>
      </c>
      <c r="U1147" s="11">
        <v>15.054715165348201</v>
      </c>
      <c r="V1147" s="11" t="s">
        <v>56</v>
      </c>
    </row>
    <row r="1148" spans="1:22" x14ac:dyDescent="0.3">
      <c r="A1148" s="9">
        <v>45355.979166666701</v>
      </c>
      <c r="B1148" s="10">
        <v>45355</v>
      </c>
      <c r="C1148" s="11">
        <v>2024</v>
      </c>
      <c r="D1148" s="11">
        <v>3</v>
      </c>
      <c r="E1148" s="11">
        <v>4</v>
      </c>
      <c r="F1148" s="11">
        <v>23</v>
      </c>
      <c r="G1148" s="11" t="s">
        <v>67</v>
      </c>
      <c r="H1148" s="11" t="s">
        <v>53</v>
      </c>
      <c r="I1148" s="11">
        <v>40.862872086036298</v>
      </c>
      <c r="J1148" s="11">
        <v>-73.742973674566699</v>
      </c>
      <c r="K1148" s="11">
        <v>42</v>
      </c>
      <c r="L1148" s="11">
        <v>35.400180002104896</v>
      </c>
      <c r="M1148" s="11">
        <v>19.273073607953101</v>
      </c>
      <c r="N1148" s="11" t="s">
        <v>54</v>
      </c>
      <c r="O1148" s="11" t="s">
        <v>58</v>
      </c>
      <c r="P1148" s="11">
        <v>0</v>
      </c>
      <c r="Q1148" s="11">
        <v>0.25462122967912199</v>
      </c>
      <c r="R1148" s="11">
        <v>51</v>
      </c>
      <c r="S1148" s="11">
        <v>44</v>
      </c>
      <c r="T1148" s="11">
        <v>340.484957753689</v>
      </c>
      <c r="U1148" s="11">
        <v>29.8600195366432</v>
      </c>
      <c r="V1148" s="11" t="s">
        <v>63</v>
      </c>
    </row>
    <row r="1149" spans="1:22" x14ac:dyDescent="0.3">
      <c r="A1149" s="9">
        <v>45355.982638888898</v>
      </c>
      <c r="B1149" s="10">
        <v>45355</v>
      </c>
      <c r="C1149" s="11">
        <v>2024</v>
      </c>
      <c r="D1149" s="11">
        <v>3</v>
      </c>
      <c r="E1149" s="11">
        <v>4</v>
      </c>
      <c r="F1149" s="11">
        <v>23</v>
      </c>
      <c r="G1149" s="11" t="s">
        <v>67</v>
      </c>
      <c r="H1149" s="11" t="s">
        <v>53</v>
      </c>
      <c r="I1149" s="11">
        <v>40.8291983952506</v>
      </c>
      <c r="J1149" s="11">
        <v>-73.979084197621503</v>
      </c>
      <c r="K1149" s="11">
        <v>252</v>
      </c>
      <c r="L1149" s="11">
        <v>74.915042836924101</v>
      </c>
      <c r="M1149" s="11">
        <v>51.820171953503298</v>
      </c>
      <c r="N1149" s="11" t="s">
        <v>57</v>
      </c>
      <c r="O1149" s="11" t="s">
        <v>60</v>
      </c>
      <c r="P1149" s="11">
        <v>0</v>
      </c>
      <c r="Q1149" s="11">
        <v>-0.375057006099211</v>
      </c>
      <c r="R1149" s="11">
        <v>74</v>
      </c>
      <c r="S1149" s="11">
        <v>0</v>
      </c>
      <c r="T1149" s="11">
        <v>56.834059207863604</v>
      </c>
      <c r="U1149" s="11">
        <v>18.371598847418699</v>
      </c>
      <c r="V1149" s="11" t="s">
        <v>56</v>
      </c>
    </row>
    <row r="1150" spans="1:22" x14ac:dyDescent="0.3">
      <c r="A1150" s="9">
        <v>45355.986111111102</v>
      </c>
      <c r="B1150" s="10">
        <v>45355</v>
      </c>
      <c r="C1150" s="11">
        <v>2024</v>
      </c>
      <c r="D1150" s="11">
        <v>3</v>
      </c>
      <c r="E1150" s="11">
        <v>4</v>
      </c>
      <c r="F1150" s="11">
        <v>23</v>
      </c>
      <c r="G1150" s="11" t="s">
        <v>67</v>
      </c>
      <c r="H1150" s="11" t="s">
        <v>53</v>
      </c>
      <c r="I1150" s="11">
        <v>40.874003716850702</v>
      </c>
      <c r="J1150" s="11">
        <v>-73.750202150729393</v>
      </c>
      <c r="K1150" s="11">
        <v>45</v>
      </c>
      <c r="L1150" s="11">
        <v>68.896388422618301</v>
      </c>
      <c r="M1150" s="11">
        <v>53.9965659901222</v>
      </c>
      <c r="N1150" s="11" t="s">
        <v>59</v>
      </c>
      <c r="O1150" s="11" t="s">
        <v>58</v>
      </c>
      <c r="P1150" s="11">
        <v>0</v>
      </c>
      <c r="Q1150" s="11">
        <v>0.26699305063579898</v>
      </c>
      <c r="R1150" s="11">
        <v>14</v>
      </c>
      <c r="S1150" s="11">
        <v>41</v>
      </c>
      <c r="T1150" s="11">
        <v>82.683163363295193</v>
      </c>
      <c r="U1150" s="11">
        <v>19.8018930412257</v>
      </c>
      <c r="V1150" s="11" t="s">
        <v>63</v>
      </c>
    </row>
    <row r="1151" spans="1:22" x14ac:dyDescent="0.3">
      <c r="A1151" s="9">
        <v>45355.989583333299</v>
      </c>
      <c r="B1151" s="10">
        <v>45355</v>
      </c>
      <c r="C1151" s="11">
        <v>2024</v>
      </c>
      <c r="D1151" s="11">
        <v>3</v>
      </c>
      <c r="E1151" s="11">
        <v>4</v>
      </c>
      <c r="F1151" s="11">
        <v>23</v>
      </c>
      <c r="G1151" s="11" t="s">
        <v>67</v>
      </c>
      <c r="H1151" s="11" t="s">
        <v>53</v>
      </c>
      <c r="I1151" s="11">
        <v>40.654417908978402</v>
      </c>
      <c r="J1151" s="11">
        <v>-73.995613723468495</v>
      </c>
      <c r="K1151" s="11">
        <v>51</v>
      </c>
      <c r="L1151" s="11">
        <v>15.264057815577599</v>
      </c>
      <c r="M1151" s="11">
        <v>26.3018307855038</v>
      </c>
      <c r="N1151" s="11" t="s">
        <v>54</v>
      </c>
      <c r="O1151" s="11" t="s">
        <v>55</v>
      </c>
      <c r="P1151" s="11">
        <v>0</v>
      </c>
      <c r="Q1151" s="11">
        <v>0.88573410282563503</v>
      </c>
      <c r="R1151" s="11">
        <v>62</v>
      </c>
      <c r="S1151" s="11">
        <v>2</v>
      </c>
      <c r="T1151" s="11">
        <v>102.684642544127</v>
      </c>
      <c r="U1151" s="11">
        <v>11.386561777885801</v>
      </c>
      <c r="V1151" s="11" t="s">
        <v>56</v>
      </c>
    </row>
    <row r="1152" spans="1:22" x14ac:dyDescent="0.3">
      <c r="A1152" s="9">
        <v>45355.993055555598</v>
      </c>
      <c r="B1152" s="10">
        <v>45355</v>
      </c>
      <c r="C1152" s="11">
        <v>2024</v>
      </c>
      <c r="D1152" s="11">
        <v>3</v>
      </c>
      <c r="E1152" s="11">
        <v>4</v>
      </c>
      <c r="F1152" s="11">
        <v>23</v>
      </c>
      <c r="G1152" s="11" t="s">
        <v>67</v>
      </c>
      <c r="H1152" s="11" t="s">
        <v>53</v>
      </c>
      <c r="I1152" s="11">
        <v>40.631328205293002</v>
      </c>
      <c r="J1152" s="11">
        <v>-73.760206491442005</v>
      </c>
      <c r="K1152" s="11">
        <v>119</v>
      </c>
      <c r="L1152" s="11">
        <v>50.505556336860401</v>
      </c>
      <c r="M1152" s="11">
        <v>81.396812119932605</v>
      </c>
      <c r="N1152" s="11" t="s">
        <v>59</v>
      </c>
      <c r="O1152" s="11" t="s">
        <v>58</v>
      </c>
      <c r="P1152" s="11">
        <v>0</v>
      </c>
      <c r="Q1152" s="11">
        <v>-0.70336940445274898</v>
      </c>
      <c r="R1152" s="11">
        <v>2</v>
      </c>
      <c r="S1152" s="11">
        <v>13</v>
      </c>
      <c r="T1152" s="11">
        <v>351.36972834185201</v>
      </c>
      <c r="U1152" s="11">
        <v>20.1833703115914</v>
      </c>
      <c r="V1152" s="11" t="s">
        <v>56</v>
      </c>
    </row>
    <row r="1153" spans="1:22" x14ac:dyDescent="0.3">
      <c r="A1153" s="9">
        <v>45355.996527777803</v>
      </c>
      <c r="B1153" s="10">
        <v>45355</v>
      </c>
      <c r="C1153" s="11">
        <v>2024</v>
      </c>
      <c r="D1153" s="11">
        <v>3</v>
      </c>
      <c r="E1153" s="11">
        <v>4</v>
      </c>
      <c r="F1153" s="11">
        <v>23</v>
      </c>
      <c r="G1153" s="11" t="s">
        <v>67</v>
      </c>
      <c r="H1153" s="11" t="s">
        <v>53</v>
      </c>
      <c r="I1153" s="11">
        <v>40.842075346374898</v>
      </c>
      <c r="J1153" s="11">
        <v>-73.913075482075996</v>
      </c>
      <c r="K1153" s="11">
        <v>212</v>
      </c>
      <c r="L1153" s="11">
        <v>53.156262571895702</v>
      </c>
      <c r="M1153" s="11">
        <v>96.121657599572998</v>
      </c>
      <c r="N1153" s="11" t="s">
        <v>59</v>
      </c>
      <c r="O1153" s="11" t="s">
        <v>61</v>
      </c>
      <c r="P1153" s="11">
        <v>0</v>
      </c>
      <c r="Q1153" s="11">
        <v>-0.37464374199908501</v>
      </c>
      <c r="R1153" s="11">
        <v>37</v>
      </c>
      <c r="S1153" s="11">
        <v>0</v>
      </c>
      <c r="T1153" s="11">
        <v>427.14070532858102</v>
      </c>
      <c r="U1153" s="11">
        <v>10.9815122871259</v>
      </c>
      <c r="V1153" s="11" t="s">
        <v>56</v>
      </c>
    </row>
    <row r="1154" spans="1:22" x14ac:dyDescent="0.3">
      <c r="A1154" s="9">
        <v>45356</v>
      </c>
      <c r="B1154" s="10">
        <v>45356</v>
      </c>
      <c r="C1154" s="11">
        <v>2024</v>
      </c>
      <c r="D1154" s="11">
        <v>3</v>
      </c>
      <c r="E1154" s="11">
        <v>5</v>
      </c>
      <c r="F1154" s="11">
        <v>0</v>
      </c>
      <c r="G1154" s="11" t="s">
        <v>68</v>
      </c>
      <c r="H1154" s="11" t="s">
        <v>53</v>
      </c>
      <c r="I1154" s="11">
        <v>40.710786344804802</v>
      </c>
      <c r="J1154" s="11">
        <v>-73.777916747349096</v>
      </c>
      <c r="K1154" s="11">
        <v>255</v>
      </c>
      <c r="L1154" s="11">
        <v>23.129733600382401</v>
      </c>
      <c r="M1154" s="11">
        <v>33.088110829989397</v>
      </c>
      <c r="N1154" s="11" t="s">
        <v>54</v>
      </c>
      <c r="O1154" s="11" t="s">
        <v>61</v>
      </c>
      <c r="P1154" s="11">
        <v>0</v>
      </c>
      <c r="Q1154" s="11">
        <v>-0.28002058508426297</v>
      </c>
      <c r="R1154" s="11">
        <v>48</v>
      </c>
      <c r="S1154" s="11">
        <v>22</v>
      </c>
      <c r="T1154" s="11">
        <v>196.377179965967</v>
      </c>
      <c r="U1154" s="11">
        <v>17.066973456926899</v>
      </c>
      <c r="V1154" s="11" t="s">
        <v>56</v>
      </c>
    </row>
    <row r="1155" spans="1:22" x14ac:dyDescent="0.3">
      <c r="A1155" s="9">
        <v>45356.003472222197</v>
      </c>
      <c r="B1155" s="10">
        <v>45356</v>
      </c>
      <c r="C1155" s="11">
        <v>2024</v>
      </c>
      <c r="D1155" s="11">
        <v>3</v>
      </c>
      <c r="E1155" s="11">
        <v>5</v>
      </c>
      <c r="F1155" s="11">
        <v>0</v>
      </c>
      <c r="G1155" s="11" t="s">
        <v>68</v>
      </c>
      <c r="H1155" s="11" t="s">
        <v>53</v>
      </c>
      <c r="I1155" s="11">
        <v>40.710686462124997</v>
      </c>
      <c r="J1155" s="11">
        <v>-73.725828041355896</v>
      </c>
      <c r="K1155" s="11">
        <v>10</v>
      </c>
      <c r="L1155" s="11">
        <v>50.234407415154699</v>
      </c>
      <c r="M1155" s="11">
        <v>10.2133710281442</v>
      </c>
      <c r="N1155" s="11" t="s">
        <v>57</v>
      </c>
      <c r="O1155" s="11" t="s">
        <v>61</v>
      </c>
      <c r="P1155" s="11">
        <v>0</v>
      </c>
      <c r="Q1155" s="11">
        <v>-0.52294842863478797</v>
      </c>
      <c r="R1155" s="11">
        <v>42</v>
      </c>
      <c r="S1155" s="11">
        <v>10</v>
      </c>
      <c r="T1155" s="11">
        <v>258.875454840327</v>
      </c>
      <c r="U1155" s="11">
        <v>21.319607935782901</v>
      </c>
      <c r="V1155" s="11" t="s">
        <v>62</v>
      </c>
    </row>
    <row r="1156" spans="1:22" x14ac:dyDescent="0.3">
      <c r="A1156" s="9">
        <v>45356.006944444503</v>
      </c>
      <c r="B1156" s="10">
        <v>45356</v>
      </c>
      <c r="C1156" s="11">
        <v>2024</v>
      </c>
      <c r="D1156" s="11">
        <v>3</v>
      </c>
      <c r="E1156" s="11">
        <v>5</v>
      </c>
      <c r="F1156" s="11">
        <v>0</v>
      </c>
      <c r="G1156" s="11" t="s">
        <v>68</v>
      </c>
      <c r="H1156" s="11" t="s">
        <v>53</v>
      </c>
      <c r="I1156" s="11">
        <v>40.737010083586497</v>
      </c>
      <c r="J1156" s="11">
        <v>-73.881629053231507</v>
      </c>
      <c r="K1156" s="11">
        <v>50</v>
      </c>
      <c r="L1156" s="11">
        <v>46.574335318722497</v>
      </c>
      <c r="M1156" s="11">
        <v>58.975182474394899</v>
      </c>
      <c r="N1156" s="11" t="s">
        <v>59</v>
      </c>
      <c r="O1156" s="11" t="s">
        <v>61</v>
      </c>
      <c r="P1156" s="11">
        <v>0</v>
      </c>
      <c r="Q1156" s="11">
        <v>-3.2336909134154497E-2</v>
      </c>
      <c r="R1156" s="11">
        <v>23</v>
      </c>
      <c r="S1156" s="11">
        <v>32</v>
      </c>
      <c r="T1156" s="11">
        <v>451.49903118814501</v>
      </c>
      <c r="U1156" s="11">
        <v>28.845501875132701</v>
      </c>
      <c r="V1156" s="11" t="s">
        <v>63</v>
      </c>
    </row>
    <row r="1157" spans="1:22" x14ac:dyDescent="0.3">
      <c r="A1157" s="9">
        <v>45356.010416666701</v>
      </c>
      <c r="B1157" s="10">
        <v>45356</v>
      </c>
      <c r="C1157" s="11">
        <v>2024</v>
      </c>
      <c r="D1157" s="11">
        <v>3</v>
      </c>
      <c r="E1157" s="11">
        <v>5</v>
      </c>
      <c r="F1157" s="11">
        <v>0</v>
      </c>
      <c r="G1157" s="11" t="s">
        <v>68</v>
      </c>
      <c r="H1157" s="11" t="s">
        <v>53</v>
      </c>
      <c r="I1157" s="11">
        <v>40.806207631770398</v>
      </c>
      <c r="J1157" s="11">
        <v>-73.930546824794703</v>
      </c>
      <c r="K1157" s="11">
        <v>119</v>
      </c>
      <c r="L1157" s="11">
        <v>48.155003498505501</v>
      </c>
      <c r="M1157" s="11">
        <v>97.298770086029705</v>
      </c>
      <c r="N1157" s="11" t="s">
        <v>54</v>
      </c>
      <c r="O1157" s="11" t="s">
        <v>58</v>
      </c>
      <c r="P1157" s="11">
        <v>0</v>
      </c>
      <c r="Q1157" s="11">
        <v>-0.47517353365222198</v>
      </c>
      <c r="R1157" s="11">
        <v>75</v>
      </c>
      <c r="S1157" s="11">
        <v>6</v>
      </c>
      <c r="T1157" s="11">
        <v>452.52878384629901</v>
      </c>
      <c r="U1157" s="11">
        <v>23.001385435873299</v>
      </c>
      <c r="V1157" s="11" t="s">
        <v>56</v>
      </c>
    </row>
    <row r="1158" spans="1:22" x14ac:dyDescent="0.3">
      <c r="A1158" s="9">
        <v>45356.013888888898</v>
      </c>
      <c r="B1158" s="10">
        <v>45356</v>
      </c>
      <c r="C1158" s="11">
        <v>2024</v>
      </c>
      <c r="D1158" s="11">
        <v>3</v>
      </c>
      <c r="E1158" s="11">
        <v>5</v>
      </c>
      <c r="F1158" s="11">
        <v>0</v>
      </c>
      <c r="G1158" s="11" t="s">
        <v>68</v>
      </c>
      <c r="H1158" s="11" t="s">
        <v>53</v>
      </c>
      <c r="I1158" s="11">
        <v>40.620157155033603</v>
      </c>
      <c r="J1158" s="11">
        <v>-73.745761549177303</v>
      </c>
      <c r="K1158" s="11">
        <v>162</v>
      </c>
      <c r="L1158" s="11">
        <v>77.422838866152304</v>
      </c>
      <c r="M1158" s="11">
        <v>28.596458962242199</v>
      </c>
      <c r="N1158" s="11" t="s">
        <v>59</v>
      </c>
      <c r="O1158" s="11" t="s">
        <v>60</v>
      </c>
      <c r="P1158" s="11">
        <v>0</v>
      </c>
      <c r="Q1158" s="11">
        <v>-0.304716876553834</v>
      </c>
      <c r="R1158" s="11">
        <v>66</v>
      </c>
      <c r="S1158" s="11">
        <v>48</v>
      </c>
      <c r="T1158" s="11">
        <v>263.029596317352</v>
      </c>
      <c r="U1158" s="11">
        <v>24.790265058223099</v>
      </c>
      <c r="V1158" s="11" t="s">
        <v>63</v>
      </c>
    </row>
    <row r="1159" spans="1:22" x14ac:dyDescent="0.3">
      <c r="A1159" s="9">
        <v>45356.017361111102</v>
      </c>
      <c r="B1159" s="10">
        <v>45356</v>
      </c>
      <c r="C1159" s="11">
        <v>2024</v>
      </c>
      <c r="D1159" s="11">
        <v>3</v>
      </c>
      <c r="E1159" s="11">
        <v>5</v>
      </c>
      <c r="F1159" s="11">
        <v>0</v>
      </c>
      <c r="G1159" s="11" t="s">
        <v>68</v>
      </c>
      <c r="H1159" s="11" t="s">
        <v>53</v>
      </c>
      <c r="I1159" s="11">
        <v>40.682830219205101</v>
      </c>
      <c r="J1159" s="11">
        <v>-73.957209116456596</v>
      </c>
      <c r="K1159" s="11">
        <v>104</v>
      </c>
      <c r="L1159" s="11">
        <v>19.316403027432798</v>
      </c>
      <c r="M1159" s="11">
        <v>65.591115020017099</v>
      </c>
      <c r="N1159" s="11" t="s">
        <v>54</v>
      </c>
      <c r="O1159" s="11" t="s">
        <v>55</v>
      </c>
      <c r="P1159" s="11">
        <v>0</v>
      </c>
      <c r="Q1159" s="11">
        <v>8.0448210983194102E-2</v>
      </c>
      <c r="R1159" s="11">
        <v>43</v>
      </c>
      <c r="S1159" s="11">
        <v>0</v>
      </c>
      <c r="T1159" s="11">
        <v>53.120166572707902</v>
      </c>
      <c r="U1159" s="11">
        <v>27.226352802957599</v>
      </c>
      <c r="V1159" s="11" t="s">
        <v>56</v>
      </c>
    </row>
    <row r="1160" spans="1:22" x14ac:dyDescent="0.3">
      <c r="A1160" s="9">
        <v>45356.020833333299</v>
      </c>
      <c r="B1160" s="10">
        <v>45356</v>
      </c>
      <c r="C1160" s="11">
        <v>2024</v>
      </c>
      <c r="D1160" s="11">
        <v>3</v>
      </c>
      <c r="E1160" s="11">
        <v>5</v>
      </c>
      <c r="F1160" s="11">
        <v>0</v>
      </c>
      <c r="G1160" s="11" t="s">
        <v>68</v>
      </c>
      <c r="H1160" s="11" t="s">
        <v>53</v>
      </c>
      <c r="I1160" s="11">
        <v>40.716663882609801</v>
      </c>
      <c r="J1160" s="11">
        <v>-73.9876723755266</v>
      </c>
      <c r="K1160" s="11">
        <v>28</v>
      </c>
      <c r="L1160" s="11">
        <v>9.1238609993047692</v>
      </c>
      <c r="M1160" s="11">
        <v>47.462655880416698</v>
      </c>
      <c r="N1160" s="11" t="s">
        <v>54</v>
      </c>
      <c r="O1160" s="11" t="s">
        <v>60</v>
      </c>
      <c r="P1160" s="11">
        <v>1</v>
      </c>
      <c r="Q1160" s="11">
        <v>0.24492866367107599</v>
      </c>
      <c r="R1160" s="11">
        <v>86</v>
      </c>
      <c r="S1160" s="11">
        <v>41</v>
      </c>
      <c r="T1160" s="11">
        <v>304.65851520326999</v>
      </c>
      <c r="U1160" s="11">
        <v>11.1577386551657</v>
      </c>
      <c r="V1160" s="11" t="s">
        <v>56</v>
      </c>
    </row>
    <row r="1161" spans="1:22" x14ac:dyDescent="0.3">
      <c r="A1161" s="9">
        <v>45356.024305555598</v>
      </c>
      <c r="B1161" s="10">
        <v>45356</v>
      </c>
      <c r="C1161" s="11">
        <v>2024</v>
      </c>
      <c r="D1161" s="11">
        <v>3</v>
      </c>
      <c r="E1161" s="11">
        <v>5</v>
      </c>
      <c r="F1161" s="11">
        <v>0</v>
      </c>
      <c r="G1161" s="11" t="s">
        <v>68</v>
      </c>
      <c r="H1161" s="11" t="s">
        <v>53</v>
      </c>
      <c r="I1161" s="11">
        <v>40.705183903828001</v>
      </c>
      <c r="J1161" s="11">
        <v>-73.843071808861694</v>
      </c>
      <c r="K1161" s="11">
        <v>148</v>
      </c>
      <c r="L1161" s="11">
        <v>33.3551649078194</v>
      </c>
      <c r="M1161" s="11">
        <v>54.564839586062298</v>
      </c>
      <c r="N1161" s="11" t="s">
        <v>54</v>
      </c>
      <c r="O1161" s="11" t="s">
        <v>58</v>
      </c>
      <c r="P1161" s="11">
        <v>0</v>
      </c>
      <c r="Q1161" s="11">
        <v>-1.6010923049210899E-2</v>
      </c>
      <c r="R1161" s="11">
        <v>22</v>
      </c>
      <c r="S1161" s="11">
        <v>14</v>
      </c>
      <c r="T1161" s="11">
        <v>306.72804757904902</v>
      </c>
      <c r="U1161" s="11">
        <v>14.3261466891989</v>
      </c>
      <c r="V1161" s="11" t="s">
        <v>63</v>
      </c>
    </row>
    <row r="1162" spans="1:22" x14ac:dyDescent="0.3">
      <c r="A1162" s="9">
        <v>45356.027777777803</v>
      </c>
      <c r="B1162" s="10">
        <v>45356</v>
      </c>
      <c r="C1162" s="11">
        <v>2024</v>
      </c>
      <c r="D1162" s="11">
        <v>3</v>
      </c>
      <c r="E1162" s="11">
        <v>5</v>
      </c>
      <c r="F1162" s="11">
        <v>0</v>
      </c>
      <c r="G1162" s="11" t="s">
        <v>68</v>
      </c>
      <c r="H1162" s="11" t="s">
        <v>53</v>
      </c>
      <c r="I1162" s="11">
        <v>40.882973047151602</v>
      </c>
      <c r="J1162" s="11">
        <v>-73.946103462802398</v>
      </c>
      <c r="K1162" s="11">
        <v>172</v>
      </c>
      <c r="L1162" s="11">
        <v>34.514284281340998</v>
      </c>
      <c r="M1162" s="11">
        <v>51.029100923911699</v>
      </c>
      <c r="N1162" s="11" t="s">
        <v>59</v>
      </c>
      <c r="O1162" s="11" t="s">
        <v>58</v>
      </c>
      <c r="P1162" s="11">
        <v>1</v>
      </c>
      <c r="Q1162" s="11">
        <v>-0.21765045965414301</v>
      </c>
      <c r="R1162" s="11">
        <v>99</v>
      </c>
      <c r="S1162" s="11">
        <v>1</v>
      </c>
      <c r="T1162" s="11">
        <v>130.27385493737799</v>
      </c>
      <c r="U1162" s="11">
        <v>24.563489018239501</v>
      </c>
      <c r="V1162" s="11" t="s">
        <v>56</v>
      </c>
    </row>
    <row r="1163" spans="1:22" x14ac:dyDescent="0.3">
      <c r="A1163" s="9">
        <v>45356.03125</v>
      </c>
      <c r="B1163" s="10">
        <v>45356</v>
      </c>
      <c r="C1163" s="11">
        <v>2024</v>
      </c>
      <c r="D1163" s="11">
        <v>3</v>
      </c>
      <c r="E1163" s="11">
        <v>5</v>
      </c>
      <c r="F1163" s="11">
        <v>0</v>
      </c>
      <c r="G1163" s="11" t="s">
        <v>68</v>
      </c>
      <c r="H1163" s="11" t="s">
        <v>53</v>
      </c>
      <c r="I1163" s="11">
        <v>40.726279748645098</v>
      </c>
      <c r="J1163" s="11">
        <v>-73.765319823708197</v>
      </c>
      <c r="K1163" s="11">
        <v>259</v>
      </c>
      <c r="L1163" s="11">
        <v>28.169297086084601</v>
      </c>
      <c r="M1163" s="11">
        <v>11.824812489532601</v>
      </c>
      <c r="N1163" s="11" t="s">
        <v>54</v>
      </c>
      <c r="O1163" s="11" t="s">
        <v>58</v>
      </c>
      <c r="P1163" s="11">
        <v>0</v>
      </c>
      <c r="Q1163" s="11">
        <v>0.94500454838813197</v>
      </c>
      <c r="R1163" s="11">
        <v>52</v>
      </c>
      <c r="S1163" s="11">
        <v>40</v>
      </c>
      <c r="T1163" s="11">
        <v>125.988276446602</v>
      </c>
      <c r="U1163" s="11">
        <v>12.114944835998999</v>
      </c>
      <c r="V1163" s="11" t="s">
        <v>56</v>
      </c>
    </row>
    <row r="1164" spans="1:22" x14ac:dyDescent="0.3">
      <c r="A1164" s="9">
        <v>45356.034722222197</v>
      </c>
      <c r="B1164" s="10">
        <v>45356</v>
      </c>
      <c r="C1164" s="11">
        <v>2024</v>
      </c>
      <c r="D1164" s="11">
        <v>3</v>
      </c>
      <c r="E1164" s="11">
        <v>5</v>
      </c>
      <c r="F1164" s="11">
        <v>0</v>
      </c>
      <c r="G1164" s="11" t="s">
        <v>68</v>
      </c>
      <c r="H1164" s="11" t="s">
        <v>53</v>
      </c>
      <c r="I1164" s="11">
        <v>40.653017523629003</v>
      </c>
      <c r="J1164" s="11">
        <v>-73.802705861370498</v>
      </c>
      <c r="K1164" s="11">
        <v>279</v>
      </c>
      <c r="L1164" s="11">
        <v>41.970126225975903</v>
      </c>
      <c r="M1164" s="11">
        <v>85.495872661805905</v>
      </c>
      <c r="N1164" s="11" t="s">
        <v>57</v>
      </c>
      <c r="O1164" s="11" t="s">
        <v>61</v>
      </c>
      <c r="P1164" s="11">
        <v>0</v>
      </c>
      <c r="Q1164" s="11">
        <v>-0.173752525765174</v>
      </c>
      <c r="R1164" s="11">
        <v>24</v>
      </c>
      <c r="S1164" s="11">
        <v>11</v>
      </c>
      <c r="T1164" s="11">
        <v>81.052537490156894</v>
      </c>
      <c r="U1164" s="11">
        <v>15.830280030319701</v>
      </c>
      <c r="V1164" s="11" t="s">
        <v>56</v>
      </c>
    </row>
    <row r="1165" spans="1:22" x14ac:dyDescent="0.3">
      <c r="A1165" s="9">
        <v>45356.038194444503</v>
      </c>
      <c r="B1165" s="10">
        <v>45356</v>
      </c>
      <c r="C1165" s="11">
        <v>2024</v>
      </c>
      <c r="D1165" s="11">
        <v>3</v>
      </c>
      <c r="E1165" s="11">
        <v>5</v>
      </c>
      <c r="F1165" s="11">
        <v>0</v>
      </c>
      <c r="G1165" s="11" t="s">
        <v>68</v>
      </c>
      <c r="H1165" s="11" t="s">
        <v>53</v>
      </c>
      <c r="I1165" s="11">
        <v>40.686291013874801</v>
      </c>
      <c r="J1165" s="11">
        <v>-73.995576182402502</v>
      </c>
      <c r="K1165" s="11">
        <v>75</v>
      </c>
      <c r="L1165" s="11">
        <v>31.516247283203199</v>
      </c>
      <c r="M1165" s="11">
        <v>81.311159389991403</v>
      </c>
      <c r="N1165" s="11" t="s">
        <v>54</v>
      </c>
      <c r="O1165" s="11" t="s">
        <v>61</v>
      </c>
      <c r="P1165" s="11">
        <v>1</v>
      </c>
      <c r="Q1165" s="11">
        <v>-0.23739699976203099</v>
      </c>
      <c r="R1165" s="11">
        <v>47</v>
      </c>
      <c r="S1165" s="11">
        <v>24</v>
      </c>
      <c r="T1165" s="11">
        <v>374.14154236036597</v>
      </c>
      <c r="U1165" s="11">
        <v>5.7015838376696397</v>
      </c>
      <c r="V1165" s="11" t="s">
        <v>56</v>
      </c>
    </row>
    <row r="1166" spans="1:22" x14ac:dyDescent="0.3">
      <c r="A1166" s="9">
        <v>45356.041666666701</v>
      </c>
      <c r="B1166" s="10">
        <v>45356</v>
      </c>
      <c r="C1166" s="11">
        <v>2024</v>
      </c>
      <c r="D1166" s="11">
        <v>3</v>
      </c>
      <c r="E1166" s="11">
        <v>5</v>
      </c>
      <c r="F1166" s="11">
        <v>1</v>
      </c>
      <c r="G1166" s="11" t="s">
        <v>68</v>
      </c>
      <c r="H1166" s="11" t="s">
        <v>53</v>
      </c>
      <c r="I1166" s="11">
        <v>40.720593803695202</v>
      </c>
      <c r="J1166" s="11">
        <v>-73.746692770651094</v>
      </c>
      <c r="K1166" s="11">
        <v>163</v>
      </c>
      <c r="L1166" s="11">
        <v>69.142745354097997</v>
      </c>
      <c r="M1166" s="11">
        <v>91.000945006861002</v>
      </c>
      <c r="N1166" s="11" t="s">
        <v>57</v>
      </c>
      <c r="O1166" s="11" t="s">
        <v>61</v>
      </c>
      <c r="P1166" s="11">
        <v>0</v>
      </c>
      <c r="Q1166" s="11">
        <v>0.654305067532853</v>
      </c>
      <c r="R1166" s="11">
        <v>8</v>
      </c>
      <c r="S1166" s="11">
        <v>29</v>
      </c>
      <c r="T1166" s="11">
        <v>75.369205230638599</v>
      </c>
      <c r="U1166" s="11">
        <v>13.0664267447873</v>
      </c>
      <c r="V1166" s="11" t="s">
        <v>56</v>
      </c>
    </row>
    <row r="1167" spans="1:22" x14ac:dyDescent="0.3">
      <c r="A1167" s="9">
        <v>45356.045138888898</v>
      </c>
      <c r="B1167" s="10">
        <v>45356</v>
      </c>
      <c r="C1167" s="11">
        <v>2024</v>
      </c>
      <c r="D1167" s="11">
        <v>3</v>
      </c>
      <c r="E1167" s="11">
        <v>5</v>
      </c>
      <c r="F1167" s="11">
        <v>1</v>
      </c>
      <c r="G1167" s="11" t="s">
        <v>68</v>
      </c>
      <c r="H1167" s="11" t="s">
        <v>53</v>
      </c>
      <c r="I1167" s="11">
        <v>40.7331452486372</v>
      </c>
      <c r="J1167" s="11">
        <v>-73.708123289740797</v>
      </c>
      <c r="K1167" s="11">
        <v>120</v>
      </c>
      <c r="L1167" s="11">
        <v>62.416528022476299</v>
      </c>
      <c r="M1167" s="11">
        <v>91.455452074168704</v>
      </c>
      <c r="N1167" s="11" t="s">
        <v>54</v>
      </c>
      <c r="O1167" s="11" t="s">
        <v>61</v>
      </c>
      <c r="P1167" s="11">
        <v>1</v>
      </c>
      <c r="Q1167" s="11">
        <v>-0.321141102826071</v>
      </c>
      <c r="R1167" s="11">
        <v>95</v>
      </c>
      <c r="S1167" s="11">
        <v>16</v>
      </c>
      <c r="T1167" s="11">
        <v>240.13686851500501</v>
      </c>
      <c r="U1167" s="11">
        <v>21.9817681771036</v>
      </c>
      <c r="V1167" s="11" t="s">
        <v>56</v>
      </c>
    </row>
    <row r="1168" spans="1:22" x14ac:dyDescent="0.3">
      <c r="A1168" s="9">
        <v>45356.048611111102</v>
      </c>
      <c r="B1168" s="10">
        <v>45356</v>
      </c>
      <c r="C1168" s="11">
        <v>2024</v>
      </c>
      <c r="D1168" s="11">
        <v>3</v>
      </c>
      <c r="E1168" s="11">
        <v>5</v>
      </c>
      <c r="F1168" s="11">
        <v>1</v>
      </c>
      <c r="G1168" s="11" t="s">
        <v>68</v>
      </c>
      <c r="H1168" s="11" t="s">
        <v>53</v>
      </c>
      <c r="I1168" s="11">
        <v>40.836641396956999</v>
      </c>
      <c r="J1168" s="11">
        <v>-73.909891178510506</v>
      </c>
      <c r="K1168" s="11">
        <v>295</v>
      </c>
      <c r="L1168" s="11">
        <v>73.248103958444403</v>
      </c>
      <c r="M1168" s="11">
        <v>17.353916510088499</v>
      </c>
      <c r="N1168" s="11" t="s">
        <v>54</v>
      </c>
      <c r="O1168" s="11" t="s">
        <v>60</v>
      </c>
      <c r="P1168" s="11">
        <v>0</v>
      </c>
      <c r="Q1168" s="11">
        <v>0.44626619933349099</v>
      </c>
      <c r="R1168" s="11">
        <v>76</v>
      </c>
      <c r="S1168" s="11">
        <v>16</v>
      </c>
      <c r="T1168" s="11">
        <v>154.57795149591999</v>
      </c>
      <c r="U1168" s="11">
        <v>17.513218306957</v>
      </c>
      <c r="V1168" s="11" t="s">
        <v>56</v>
      </c>
    </row>
    <row r="1169" spans="1:22" x14ac:dyDescent="0.3">
      <c r="A1169" s="9">
        <v>45356.052083333299</v>
      </c>
      <c r="B1169" s="10">
        <v>45356</v>
      </c>
      <c r="C1169" s="11">
        <v>2024</v>
      </c>
      <c r="D1169" s="11">
        <v>3</v>
      </c>
      <c r="E1169" s="11">
        <v>5</v>
      </c>
      <c r="F1169" s="11">
        <v>1</v>
      </c>
      <c r="G1169" s="11" t="s">
        <v>68</v>
      </c>
      <c r="H1169" s="11" t="s">
        <v>53</v>
      </c>
      <c r="I1169" s="11">
        <v>40.756003950616901</v>
      </c>
      <c r="J1169" s="11">
        <v>-73.912136567865701</v>
      </c>
      <c r="K1169" s="11">
        <v>64</v>
      </c>
      <c r="L1169" s="11">
        <v>70.199466307241394</v>
      </c>
      <c r="M1169" s="11">
        <v>63.366575296566502</v>
      </c>
      <c r="N1169" s="11" t="s">
        <v>59</v>
      </c>
      <c r="O1169" s="11" t="s">
        <v>61</v>
      </c>
      <c r="P1169" s="11">
        <v>0</v>
      </c>
      <c r="Q1169" s="11">
        <v>-0.53233092179359598</v>
      </c>
      <c r="R1169" s="11">
        <v>70</v>
      </c>
      <c r="S1169" s="11">
        <v>32</v>
      </c>
      <c r="T1169" s="11">
        <v>251.60144893619301</v>
      </c>
      <c r="U1169" s="11">
        <v>28.6736595872833</v>
      </c>
      <c r="V1169" s="11" t="s">
        <v>63</v>
      </c>
    </row>
    <row r="1170" spans="1:22" x14ac:dyDescent="0.3">
      <c r="A1170" s="9">
        <v>45356.055555555598</v>
      </c>
      <c r="B1170" s="10">
        <v>45356</v>
      </c>
      <c r="C1170" s="11">
        <v>2024</v>
      </c>
      <c r="D1170" s="11">
        <v>3</v>
      </c>
      <c r="E1170" s="11">
        <v>5</v>
      </c>
      <c r="F1170" s="11">
        <v>1</v>
      </c>
      <c r="G1170" s="11" t="s">
        <v>68</v>
      </c>
      <c r="H1170" s="11" t="s">
        <v>53</v>
      </c>
      <c r="I1170" s="11">
        <v>40.887072962505599</v>
      </c>
      <c r="J1170" s="11">
        <v>-73.909027526649197</v>
      </c>
      <c r="K1170" s="11">
        <v>28</v>
      </c>
      <c r="L1170" s="11">
        <v>59.791726298994</v>
      </c>
      <c r="M1170" s="11">
        <v>27.751280191784399</v>
      </c>
      <c r="N1170" s="11" t="s">
        <v>59</v>
      </c>
      <c r="O1170" s="11" t="s">
        <v>58</v>
      </c>
      <c r="P1170" s="11">
        <v>0</v>
      </c>
      <c r="Q1170" s="11">
        <v>0.57524884480202898</v>
      </c>
      <c r="R1170" s="11">
        <v>19</v>
      </c>
      <c r="S1170" s="11">
        <v>12</v>
      </c>
      <c r="T1170" s="11">
        <v>180.484900300687</v>
      </c>
      <c r="U1170" s="11">
        <v>5.81432546661493</v>
      </c>
      <c r="V1170" s="11" t="s">
        <v>62</v>
      </c>
    </row>
    <row r="1171" spans="1:22" x14ac:dyDescent="0.3">
      <c r="A1171" s="9">
        <v>45356.059027777803</v>
      </c>
      <c r="B1171" s="10">
        <v>45356</v>
      </c>
      <c r="C1171" s="11">
        <v>2024</v>
      </c>
      <c r="D1171" s="11">
        <v>3</v>
      </c>
      <c r="E1171" s="11">
        <v>5</v>
      </c>
      <c r="F1171" s="11">
        <v>1</v>
      </c>
      <c r="G1171" s="11" t="s">
        <v>68</v>
      </c>
      <c r="H1171" s="11" t="s">
        <v>53</v>
      </c>
      <c r="I1171" s="11">
        <v>40.812867407319402</v>
      </c>
      <c r="J1171" s="11">
        <v>-73.855469317003596</v>
      </c>
      <c r="K1171" s="11">
        <v>240</v>
      </c>
      <c r="L1171" s="11">
        <v>71.720371763116404</v>
      </c>
      <c r="M1171" s="11">
        <v>51.827313493013598</v>
      </c>
      <c r="N1171" s="11" t="s">
        <v>59</v>
      </c>
      <c r="O1171" s="11" t="s">
        <v>58</v>
      </c>
      <c r="P1171" s="11">
        <v>1</v>
      </c>
      <c r="Q1171" s="11">
        <v>-0.104171419294273</v>
      </c>
      <c r="R1171" s="11">
        <v>62</v>
      </c>
      <c r="S1171" s="11">
        <v>14</v>
      </c>
      <c r="T1171" s="11">
        <v>415.97208487365799</v>
      </c>
      <c r="U1171" s="11">
        <v>26.760750365021799</v>
      </c>
      <c r="V1171" s="11" t="s">
        <v>56</v>
      </c>
    </row>
    <row r="1172" spans="1:22" x14ac:dyDescent="0.3">
      <c r="A1172" s="9">
        <v>45356.0625</v>
      </c>
      <c r="B1172" s="10">
        <v>45356</v>
      </c>
      <c r="C1172" s="11">
        <v>2024</v>
      </c>
      <c r="D1172" s="11">
        <v>3</v>
      </c>
      <c r="E1172" s="11">
        <v>5</v>
      </c>
      <c r="F1172" s="11">
        <v>1</v>
      </c>
      <c r="G1172" s="11" t="s">
        <v>68</v>
      </c>
      <c r="H1172" s="11" t="s">
        <v>53</v>
      </c>
      <c r="I1172" s="11">
        <v>40.759365672412898</v>
      </c>
      <c r="J1172" s="11">
        <v>-73.854766681926193</v>
      </c>
      <c r="K1172" s="11">
        <v>183</v>
      </c>
      <c r="L1172" s="11">
        <v>53.659637841760798</v>
      </c>
      <c r="M1172" s="11">
        <v>58.200122709923697</v>
      </c>
      <c r="N1172" s="11" t="s">
        <v>57</v>
      </c>
      <c r="O1172" s="11" t="s">
        <v>58</v>
      </c>
      <c r="P1172" s="11">
        <v>0</v>
      </c>
      <c r="Q1172" s="11">
        <v>0.81035201156152104</v>
      </c>
      <c r="R1172" s="11">
        <v>54</v>
      </c>
      <c r="S1172" s="11">
        <v>43</v>
      </c>
      <c r="T1172" s="11">
        <v>160.79046280426701</v>
      </c>
      <c r="U1172" s="11">
        <v>7.8395976430810297</v>
      </c>
      <c r="V1172" s="11" t="s">
        <v>63</v>
      </c>
    </row>
    <row r="1173" spans="1:22" x14ac:dyDescent="0.3">
      <c r="A1173" s="9">
        <v>45356.065972222197</v>
      </c>
      <c r="B1173" s="10">
        <v>45356</v>
      </c>
      <c r="C1173" s="11">
        <v>2024</v>
      </c>
      <c r="D1173" s="11">
        <v>3</v>
      </c>
      <c r="E1173" s="11">
        <v>5</v>
      </c>
      <c r="F1173" s="11">
        <v>1</v>
      </c>
      <c r="G1173" s="11" t="s">
        <v>68</v>
      </c>
      <c r="H1173" s="11" t="s">
        <v>53</v>
      </c>
      <c r="I1173" s="11">
        <v>40.631483711888301</v>
      </c>
      <c r="J1173" s="11">
        <v>-73.711183016712695</v>
      </c>
      <c r="K1173" s="11">
        <v>68</v>
      </c>
      <c r="L1173" s="11">
        <v>15.2005733391281</v>
      </c>
      <c r="M1173" s="11">
        <v>57.9641368145763</v>
      </c>
      <c r="N1173" s="11" t="s">
        <v>54</v>
      </c>
      <c r="O1173" s="11" t="s">
        <v>60</v>
      </c>
      <c r="P1173" s="11">
        <v>0</v>
      </c>
      <c r="Q1173" s="11">
        <v>-0.94039787334830405</v>
      </c>
      <c r="R1173" s="11">
        <v>89</v>
      </c>
      <c r="S1173" s="11">
        <v>23</v>
      </c>
      <c r="T1173" s="11">
        <v>414.70845905540102</v>
      </c>
      <c r="U1173" s="11">
        <v>18.045501650855702</v>
      </c>
      <c r="V1173" s="11" t="s">
        <v>56</v>
      </c>
    </row>
    <row r="1174" spans="1:22" x14ac:dyDescent="0.3">
      <c r="A1174" s="9">
        <v>45356.069444444503</v>
      </c>
      <c r="B1174" s="10">
        <v>45356</v>
      </c>
      <c r="C1174" s="11">
        <v>2024</v>
      </c>
      <c r="D1174" s="11">
        <v>3</v>
      </c>
      <c r="E1174" s="11">
        <v>5</v>
      </c>
      <c r="F1174" s="11">
        <v>1</v>
      </c>
      <c r="G1174" s="11" t="s">
        <v>68</v>
      </c>
      <c r="H1174" s="11" t="s">
        <v>53</v>
      </c>
      <c r="I1174" s="11">
        <v>40.639756456397002</v>
      </c>
      <c r="J1174" s="11">
        <v>-73.809029766982505</v>
      </c>
      <c r="K1174" s="11">
        <v>274</v>
      </c>
      <c r="L1174" s="11">
        <v>58.668349735973102</v>
      </c>
      <c r="M1174" s="11">
        <v>88.895514771336195</v>
      </c>
      <c r="N1174" s="11" t="s">
        <v>59</v>
      </c>
      <c r="O1174" s="11" t="s">
        <v>61</v>
      </c>
      <c r="P1174" s="11">
        <v>0</v>
      </c>
      <c r="Q1174" s="11">
        <v>-0.66138562012615898</v>
      </c>
      <c r="R1174" s="11">
        <v>1</v>
      </c>
      <c r="S1174" s="11">
        <v>38</v>
      </c>
      <c r="T1174" s="11">
        <v>303.48322970774001</v>
      </c>
      <c r="U1174" s="11">
        <v>14.684620093571599</v>
      </c>
      <c r="V1174" s="11" t="s">
        <v>56</v>
      </c>
    </row>
    <row r="1175" spans="1:22" x14ac:dyDescent="0.3">
      <c r="A1175" s="9">
        <v>45356.072916666701</v>
      </c>
      <c r="B1175" s="10">
        <v>45356</v>
      </c>
      <c r="C1175" s="11">
        <v>2024</v>
      </c>
      <c r="D1175" s="11">
        <v>3</v>
      </c>
      <c r="E1175" s="11">
        <v>5</v>
      </c>
      <c r="F1175" s="11">
        <v>1</v>
      </c>
      <c r="G1175" s="11" t="s">
        <v>68</v>
      </c>
      <c r="H1175" s="11" t="s">
        <v>53</v>
      </c>
      <c r="I1175" s="11">
        <v>40.633618441063703</v>
      </c>
      <c r="J1175" s="11">
        <v>-73.846421104141001</v>
      </c>
      <c r="K1175" s="11">
        <v>71</v>
      </c>
      <c r="L1175" s="11">
        <v>40.625269904088</v>
      </c>
      <c r="M1175" s="11">
        <v>10.100182586570501</v>
      </c>
      <c r="N1175" s="11" t="s">
        <v>54</v>
      </c>
      <c r="O1175" s="11" t="s">
        <v>55</v>
      </c>
      <c r="P1175" s="11">
        <v>0</v>
      </c>
      <c r="Q1175" s="11">
        <v>-0.48177373194668699</v>
      </c>
      <c r="R1175" s="11">
        <v>99</v>
      </c>
      <c r="S1175" s="11">
        <v>34</v>
      </c>
      <c r="T1175" s="11">
        <v>310.21469692564301</v>
      </c>
      <c r="U1175" s="11">
        <v>5.4795322291985897</v>
      </c>
      <c r="V1175" s="11" t="s">
        <v>62</v>
      </c>
    </row>
    <row r="1176" spans="1:22" x14ac:dyDescent="0.3">
      <c r="A1176" s="9">
        <v>45356.076388888898</v>
      </c>
      <c r="B1176" s="10">
        <v>45356</v>
      </c>
      <c r="C1176" s="11">
        <v>2024</v>
      </c>
      <c r="D1176" s="11">
        <v>3</v>
      </c>
      <c r="E1176" s="11">
        <v>5</v>
      </c>
      <c r="F1176" s="11">
        <v>1</v>
      </c>
      <c r="G1176" s="11" t="s">
        <v>68</v>
      </c>
      <c r="H1176" s="11" t="s">
        <v>53</v>
      </c>
      <c r="I1176" s="11">
        <v>40.612899165217001</v>
      </c>
      <c r="J1176" s="11">
        <v>-73.858554023690601</v>
      </c>
      <c r="K1176" s="11">
        <v>76</v>
      </c>
      <c r="L1176" s="11">
        <v>9.4758046566652094</v>
      </c>
      <c r="M1176" s="11">
        <v>90.960310948472795</v>
      </c>
      <c r="N1176" s="11" t="s">
        <v>57</v>
      </c>
      <c r="O1176" s="11" t="s">
        <v>58</v>
      </c>
      <c r="P1176" s="11">
        <v>0</v>
      </c>
      <c r="Q1176" s="11">
        <v>0.98366969911186297</v>
      </c>
      <c r="R1176" s="11">
        <v>87</v>
      </c>
      <c r="S1176" s="11">
        <v>11</v>
      </c>
      <c r="T1176" s="11">
        <v>100.346945206743</v>
      </c>
      <c r="U1176" s="11">
        <v>26.8535199310259</v>
      </c>
      <c r="V1176" s="11" t="s">
        <v>56</v>
      </c>
    </row>
    <row r="1177" spans="1:22" x14ac:dyDescent="0.3">
      <c r="A1177" s="9">
        <v>45356.079861111102</v>
      </c>
      <c r="B1177" s="10">
        <v>45356</v>
      </c>
      <c r="C1177" s="11">
        <v>2024</v>
      </c>
      <c r="D1177" s="11">
        <v>3</v>
      </c>
      <c r="E1177" s="11">
        <v>5</v>
      </c>
      <c r="F1177" s="11">
        <v>1</v>
      </c>
      <c r="G1177" s="11" t="s">
        <v>68</v>
      </c>
      <c r="H1177" s="11" t="s">
        <v>53</v>
      </c>
      <c r="I1177" s="11">
        <v>40.724741638140202</v>
      </c>
      <c r="J1177" s="11">
        <v>-73.904480210612107</v>
      </c>
      <c r="K1177" s="11">
        <v>272</v>
      </c>
      <c r="L1177" s="11">
        <v>17.277031086298202</v>
      </c>
      <c r="M1177" s="11">
        <v>64.104196992195696</v>
      </c>
      <c r="N1177" s="11" t="s">
        <v>57</v>
      </c>
      <c r="O1177" s="11" t="s">
        <v>60</v>
      </c>
      <c r="P1177" s="11">
        <v>0</v>
      </c>
      <c r="Q1177" s="11">
        <v>0.81366486623314505</v>
      </c>
      <c r="R1177" s="11">
        <v>61</v>
      </c>
      <c r="S1177" s="11">
        <v>24</v>
      </c>
      <c r="T1177" s="11">
        <v>269.94940361647298</v>
      </c>
      <c r="U1177" s="11">
        <v>25.7028538016054</v>
      </c>
      <c r="V1177" s="11" t="s">
        <v>56</v>
      </c>
    </row>
    <row r="1178" spans="1:22" x14ac:dyDescent="0.3">
      <c r="A1178" s="9">
        <v>45356.083333333299</v>
      </c>
      <c r="B1178" s="10">
        <v>45356</v>
      </c>
      <c r="C1178" s="11">
        <v>2024</v>
      </c>
      <c r="D1178" s="11">
        <v>3</v>
      </c>
      <c r="E1178" s="11">
        <v>5</v>
      </c>
      <c r="F1178" s="11">
        <v>2</v>
      </c>
      <c r="G1178" s="11" t="s">
        <v>68</v>
      </c>
      <c r="H1178" s="11" t="s">
        <v>53</v>
      </c>
      <c r="I1178" s="11">
        <v>40.614109803947002</v>
      </c>
      <c r="J1178" s="11">
        <v>-73.721003818292701</v>
      </c>
      <c r="K1178" s="11">
        <v>165</v>
      </c>
      <c r="L1178" s="11">
        <v>54.0439732066543</v>
      </c>
      <c r="M1178" s="11">
        <v>13.825994685058401</v>
      </c>
      <c r="N1178" s="11" t="s">
        <v>54</v>
      </c>
      <c r="O1178" s="11" t="s">
        <v>58</v>
      </c>
      <c r="P1178" s="11">
        <v>0</v>
      </c>
      <c r="Q1178" s="11">
        <v>-0.17894863057097701</v>
      </c>
      <c r="R1178" s="11">
        <v>85</v>
      </c>
      <c r="S1178" s="11">
        <v>46</v>
      </c>
      <c r="T1178" s="11">
        <v>64.3326056216263</v>
      </c>
      <c r="U1178" s="11">
        <v>21.590266300375799</v>
      </c>
      <c r="V1178" s="11" t="s">
        <v>63</v>
      </c>
    </row>
    <row r="1179" spans="1:22" x14ac:dyDescent="0.3">
      <c r="A1179" s="9">
        <v>45356.086805555598</v>
      </c>
      <c r="B1179" s="10">
        <v>45356</v>
      </c>
      <c r="C1179" s="11">
        <v>2024</v>
      </c>
      <c r="D1179" s="11">
        <v>3</v>
      </c>
      <c r="E1179" s="11">
        <v>5</v>
      </c>
      <c r="F1179" s="11">
        <v>2</v>
      </c>
      <c r="G1179" s="11" t="s">
        <v>68</v>
      </c>
      <c r="H1179" s="11" t="s">
        <v>53</v>
      </c>
      <c r="I1179" s="11">
        <v>40.876170389882397</v>
      </c>
      <c r="J1179" s="11">
        <v>-73.826748227631299</v>
      </c>
      <c r="K1179" s="11">
        <v>107</v>
      </c>
      <c r="L1179" s="11">
        <v>55.625140240718103</v>
      </c>
      <c r="M1179" s="11">
        <v>71.652690390255302</v>
      </c>
      <c r="N1179" s="11" t="s">
        <v>54</v>
      </c>
      <c r="O1179" s="11" t="s">
        <v>61</v>
      </c>
      <c r="P1179" s="11">
        <v>0</v>
      </c>
      <c r="Q1179" s="11">
        <v>0.58708080395363504</v>
      </c>
      <c r="R1179" s="11">
        <v>53</v>
      </c>
      <c r="S1179" s="11">
        <v>18</v>
      </c>
      <c r="T1179" s="11">
        <v>484.57638754432099</v>
      </c>
      <c r="U1179" s="11">
        <v>27.728459250994401</v>
      </c>
      <c r="V1179" s="11" t="s">
        <v>63</v>
      </c>
    </row>
    <row r="1180" spans="1:22" x14ac:dyDescent="0.3">
      <c r="A1180" s="9">
        <v>45356.090277777803</v>
      </c>
      <c r="B1180" s="10">
        <v>45356</v>
      </c>
      <c r="C1180" s="11">
        <v>2024</v>
      </c>
      <c r="D1180" s="11">
        <v>3</v>
      </c>
      <c r="E1180" s="11">
        <v>5</v>
      </c>
      <c r="F1180" s="11">
        <v>2</v>
      </c>
      <c r="G1180" s="11" t="s">
        <v>68</v>
      </c>
      <c r="H1180" s="11" t="s">
        <v>53</v>
      </c>
      <c r="I1180" s="11">
        <v>40.721217702372201</v>
      </c>
      <c r="J1180" s="11">
        <v>-73.977681620290397</v>
      </c>
      <c r="K1180" s="11">
        <v>259</v>
      </c>
      <c r="L1180" s="11">
        <v>20.820245865033701</v>
      </c>
      <c r="M1180" s="11">
        <v>71.220800689332194</v>
      </c>
      <c r="N1180" s="11" t="s">
        <v>59</v>
      </c>
      <c r="O1180" s="11" t="s">
        <v>55</v>
      </c>
      <c r="P1180" s="11">
        <v>0</v>
      </c>
      <c r="Q1180" s="11">
        <v>-0.55660662896375401</v>
      </c>
      <c r="R1180" s="11">
        <v>92</v>
      </c>
      <c r="S1180" s="11">
        <v>11</v>
      </c>
      <c r="T1180" s="11">
        <v>85.5897593853514</v>
      </c>
      <c r="U1180" s="11">
        <v>22.264374635644899</v>
      </c>
      <c r="V1180" s="11" t="s">
        <v>56</v>
      </c>
    </row>
    <row r="1181" spans="1:22" x14ac:dyDescent="0.3">
      <c r="A1181" s="9">
        <v>45356.09375</v>
      </c>
      <c r="B1181" s="10">
        <v>45356</v>
      </c>
      <c r="C1181" s="11">
        <v>2024</v>
      </c>
      <c r="D1181" s="11">
        <v>3</v>
      </c>
      <c r="E1181" s="11">
        <v>5</v>
      </c>
      <c r="F1181" s="11">
        <v>2</v>
      </c>
      <c r="G1181" s="11" t="s">
        <v>68</v>
      </c>
      <c r="H1181" s="11" t="s">
        <v>53</v>
      </c>
      <c r="I1181" s="11">
        <v>40.722339413982297</v>
      </c>
      <c r="J1181" s="11">
        <v>-73.805798539331406</v>
      </c>
      <c r="K1181" s="11">
        <v>36</v>
      </c>
      <c r="L1181" s="11">
        <v>48.090323173316399</v>
      </c>
      <c r="M1181" s="11">
        <v>45.668848755890103</v>
      </c>
      <c r="N1181" s="11" t="s">
        <v>57</v>
      </c>
      <c r="O1181" s="11" t="s">
        <v>60</v>
      </c>
      <c r="P1181" s="11">
        <v>1</v>
      </c>
      <c r="Q1181" s="11">
        <v>-0.86547502624219497</v>
      </c>
      <c r="R1181" s="11">
        <v>41</v>
      </c>
      <c r="S1181" s="11">
        <v>6</v>
      </c>
      <c r="T1181" s="11">
        <v>172.06465946178301</v>
      </c>
      <c r="U1181" s="11">
        <v>23.991269626335601</v>
      </c>
      <c r="V1181" s="11" t="s">
        <v>56</v>
      </c>
    </row>
    <row r="1182" spans="1:22" x14ac:dyDescent="0.3">
      <c r="A1182" s="9">
        <v>45356.097222222197</v>
      </c>
      <c r="B1182" s="10">
        <v>45356</v>
      </c>
      <c r="C1182" s="11">
        <v>2024</v>
      </c>
      <c r="D1182" s="11">
        <v>3</v>
      </c>
      <c r="E1182" s="11">
        <v>5</v>
      </c>
      <c r="F1182" s="11">
        <v>2</v>
      </c>
      <c r="G1182" s="11" t="s">
        <v>68</v>
      </c>
      <c r="H1182" s="11" t="s">
        <v>53</v>
      </c>
      <c r="I1182" s="11">
        <v>40.890515471607898</v>
      </c>
      <c r="J1182" s="11">
        <v>-73.796255737090405</v>
      </c>
      <c r="K1182" s="11">
        <v>83</v>
      </c>
      <c r="L1182" s="11">
        <v>58.5512496197506</v>
      </c>
      <c r="M1182" s="11">
        <v>85.684548261717495</v>
      </c>
      <c r="N1182" s="11" t="s">
        <v>54</v>
      </c>
      <c r="O1182" s="11" t="s">
        <v>55</v>
      </c>
      <c r="P1182" s="11">
        <v>0</v>
      </c>
      <c r="Q1182" s="11">
        <v>0.58086145299733905</v>
      </c>
      <c r="R1182" s="11">
        <v>84</v>
      </c>
      <c r="S1182" s="11">
        <v>1</v>
      </c>
      <c r="T1182" s="11">
        <v>352.54200169285798</v>
      </c>
      <c r="U1182" s="11">
        <v>22.078213245847799</v>
      </c>
      <c r="V1182" s="11" t="s">
        <v>56</v>
      </c>
    </row>
    <row r="1183" spans="1:22" x14ac:dyDescent="0.3">
      <c r="A1183" s="9">
        <v>45356.100694444503</v>
      </c>
      <c r="B1183" s="10">
        <v>45356</v>
      </c>
      <c r="C1183" s="11">
        <v>2024</v>
      </c>
      <c r="D1183" s="11">
        <v>3</v>
      </c>
      <c r="E1183" s="11">
        <v>5</v>
      </c>
      <c r="F1183" s="11">
        <v>2</v>
      </c>
      <c r="G1183" s="11" t="s">
        <v>68</v>
      </c>
      <c r="H1183" s="11" t="s">
        <v>53</v>
      </c>
      <c r="I1183" s="11">
        <v>40.854464712044198</v>
      </c>
      <c r="J1183" s="11">
        <v>-73.866689413768995</v>
      </c>
      <c r="K1183" s="11">
        <v>74</v>
      </c>
      <c r="L1183" s="11">
        <v>75.383204254715693</v>
      </c>
      <c r="M1183" s="11">
        <v>22.415617397976199</v>
      </c>
      <c r="N1183" s="11" t="s">
        <v>54</v>
      </c>
      <c r="O1183" s="11" t="s">
        <v>60</v>
      </c>
      <c r="P1183" s="11">
        <v>0</v>
      </c>
      <c r="Q1183" s="11">
        <v>0.455929711608133</v>
      </c>
      <c r="R1183" s="11">
        <v>83</v>
      </c>
      <c r="S1183" s="11">
        <v>35</v>
      </c>
      <c r="T1183" s="11">
        <v>444.71103993897498</v>
      </c>
      <c r="U1183" s="11">
        <v>8.0212401714533694</v>
      </c>
      <c r="V1183" s="11" t="s">
        <v>62</v>
      </c>
    </row>
    <row r="1184" spans="1:22" x14ac:dyDescent="0.3">
      <c r="A1184" s="9">
        <v>45356.104166666701</v>
      </c>
      <c r="B1184" s="10">
        <v>45356</v>
      </c>
      <c r="C1184" s="11">
        <v>2024</v>
      </c>
      <c r="D1184" s="11">
        <v>3</v>
      </c>
      <c r="E1184" s="11">
        <v>5</v>
      </c>
      <c r="F1184" s="11">
        <v>2</v>
      </c>
      <c r="G1184" s="11" t="s">
        <v>68</v>
      </c>
      <c r="H1184" s="11" t="s">
        <v>53</v>
      </c>
      <c r="I1184" s="11">
        <v>40.865550170884397</v>
      </c>
      <c r="J1184" s="11">
        <v>-73.915273275321297</v>
      </c>
      <c r="K1184" s="11">
        <v>299</v>
      </c>
      <c r="L1184" s="11">
        <v>23.867880773608199</v>
      </c>
      <c r="M1184" s="11">
        <v>78.459881096651401</v>
      </c>
      <c r="N1184" s="11" t="s">
        <v>57</v>
      </c>
      <c r="O1184" s="11" t="s">
        <v>60</v>
      </c>
      <c r="P1184" s="11">
        <v>0</v>
      </c>
      <c r="Q1184" s="11">
        <v>0.17171225123252901</v>
      </c>
      <c r="R1184" s="11">
        <v>11</v>
      </c>
      <c r="S1184" s="11">
        <v>16</v>
      </c>
      <c r="T1184" s="11">
        <v>190.61875442501099</v>
      </c>
      <c r="U1184" s="11">
        <v>19.418495179826099</v>
      </c>
      <c r="V1184" s="11" t="s">
        <v>56</v>
      </c>
    </row>
    <row r="1185" spans="1:22" x14ac:dyDescent="0.3">
      <c r="A1185" s="9">
        <v>45356.107638888898</v>
      </c>
      <c r="B1185" s="10">
        <v>45356</v>
      </c>
      <c r="C1185" s="11">
        <v>2024</v>
      </c>
      <c r="D1185" s="11">
        <v>3</v>
      </c>
      <c r="E1185" s="11">
        <v>5</v>
      </c>
      <c r="F1185" s="11">
        <v>2</v>
      </c>
      <c r="G1185" s="11" t="s">
        <v>68</v>
      </c>
      <c r="H1185" s="11" t="s">
        <v>53</v>
      </c>
      <c r="I1185" s="11">
        <v>40.832548336650802</v>
      </c>
      <c r="J1185" s="11">
        <v>-73.915014311027207</v>
      </c>
      <c r="K1185" s="11">
        <v>171</v>
      </c>
      <c r="L1185" s="11">
        <v>62.646121097542498</v>
      </c>
      <c r="M1185" s="11">
        <v>53.988456708953599</v>
      </c>
      <c r="N1185" s="11" t="s">
        <v>59</v>
      </c>
      <c r="O1185" s="11" t="s">
        <v>55</v>
      </c>
      <c r="P1185" s="11">
        <v>0</v>
      </c>
      <c r="Q1185" s="11">
        <v>0.15780038037972299</v>
      </c>
      <c r="R1185" s="11">
        <v>27</v>
      </c>
      <c r="S1185" s="11">
        <v>49</v>
      </c>
      <c r="T1185" s="11">
        <v>293.15163020406499</v>
      </c>
      <c r="U1185" s="11">
        <v>10.0948518452009</v>
      </c>
      <c r="V1185" s="11" t="s">
        <v>63</v>
      </c>
    </row>
    <row r="1186" spans="1:22" x14ac:dyDescent="0.3">
      <c r="A1186" s="9">
        <v>45356.111111111102</v>
      </c>
      <c r="B1186" s="10">
        <v>45356</v>
      </c>
      <c r="C1186" s="11">
        <v>2024</v>
      </c>
      <c r="D1186" s="11">
        <v>3</v>
      </c>
      <c r="E1186" s="11">
        <v>5</v>
      </c>
      <c r="F1186" s="11">
        <v>2</v>
      </c>
      <c r="G1186" s="11" t="s">
        <v>68</v>
      </c>
      <c r="H1186" s="11" t="s">
        <v>53</v>
      </c>
      <c r="I1186" s="11">
        <v>40.766135729369999</v>
      </c>
      <c r="J1186" s="11">
        <v>-73.753058043789906</v>
      </c>
      <c r="K1186" s="11">
        <v>28</v>
      </c>
      <c r="L1186" s="11">
        <v>7.1637703748143799</v>
      </c>
      <c r="M1186" s="11">
        <v>18.1183627330579</v>
      </c>
      <c r="N1186" s="11" t="s">
        <v>59</v>
      </c>
      <c r="O1186" s="11" t="s">
        <v>60</v>
      </c>
      <c r="P1186" s="11">
        <v>0</v>
      </c>
      <c r="Q1186" s="11">
        <v>-5.4600434577216098E-2</v>
      </c>
      <c r="R1186" s="11">
        <v>4</v>
      </c>
      <c r="S1186" s="11">
        <v>19</v>
      </c>
      <c r="T1186" s="11">
        <v>54.853593002080899</v>
      </c>
      <c r="U1186" s="11">
        <v>23.111615955391301</v>
      </c>
      <c r="V1186" s="11" t="s">
        <v>56</v>
      </c>
    </row>
    <row r="1187" spans="1:22" x14ac:dyDescent="0.3">
      <c r="A1187" s="9">
        <v>45356.114583333299</v>
      </c>
      <c r="B1187" s="10">
        <v>45356</v>
      </c>
      <c r="C1187" s="11">
        <v>2024</v>
      </c>
      <c r="D1187" s="11">
        <v>3</v>
      </c>
      <c r="E1187" s="11">
        <v>5</v>
      </c>
      <c r="F1187" s="11">
        <v>2</v>
      </c>
      <c r="G1187" s="11" t="s">
        <v>68</v>
      </c>
      <c r="H1187" s="11" t="s">
        <v>53</v>
      </c>
      <c r="I1187" s="11">
        <v>40.892241746822002</v>
      </c>
      <c r="J1187" s="11">
        <v>-73.973797663662694</v>
      </c>
      <c r="K1187" s="11">
        <v>49</v>
      </c>
      <c r="L1187" s="11">
        <v>30.096433247567699</v>
      </c>
      <c r="M1187" s="11">
        <v>35.310557799580103</v>
      </c>
      <c r="N1187" s="11" t="s">
        <v>57</v>
      </c>
      <c r="O1187" s="11" t="s">
        <v>58</v>
      </c>
      <c r="P1187" s="11">
        <v>0</v>
      </c>
      <c r="Q1187" s="11">
        <v>0.152192649060435</v>
      </c>
      <c r="R1187" s="11">
        <v>48</v>
      </c>
      <c r="S1187" s="11">
        <v>40</v>
      </c>
      <c r="T1187" s="11">
        <v>242.40952654678901</v>
      </c>
      <c r="U1187" s="11">
        <v>15.276023982566601</v>
      </c>
      <c r="V1187" s="11" t="s">
        <v>63</v>
      </c>
    </row>
    <row r="1188" spans="1:22" x14ac:dyDescent="0.3">
      <c r="A1188" s="9">
        <v>45356.118055555598</v>
      </c>
      <c r="B1188" s="10">
        <v>45356</v>
      </c>
      <c r="C1188" s="11">
        <v>2024</v>
      </c>
      <c r="D1188" s="11">
        <v>3</v>
      </c>
      <c r="E1188" s="11">
        <v>5</v>
      </c>
      <c r="F1188" s="11">
        <v>2</v>
      </c>
      <c r="G1188" s="11" t="s">
        <v>68</v>
      </c>
      <c r="H1188" s="11" t="s">
        <v>53</v>
      </c>
      <c r="I1188" s="11">
        <v>40.772519734485897</v>
      </c>
      <c r="J1188" s="11">
        <v>-73.705448972760394</v>
      </c>
      <c r="K1188" s="11">
        <v>211</v>
      </c>
      <c r="L1188" s="11">
        <v>36.131910524437899</v>
      </c>
      <c r="M1188" s="11">
        <v>71.536102270680701</v>
      </c>
      <c r="N1188" s="11" t="s">
        <v>57</v>
      </c>
      <c r="O1188" s="11" t="s">
        <v>61</v>
      </c>
      <c r="P1188" s="11">
        <v>0</v>
      </c>
      <c r="Q1188" s="11">
        <v>-0.91620931906606595</v>
      </c>
      <c r="R1188" s="11">
        <v>88</v>
      </c>
      <c r="S1188" s="11">
        <v>27</v>
      </c>
      <c r="T1188" s="11">
        <v>338.63075906996897</v>
      </c>
      <c r="U1188" s="11">
        <v>23.257522397016199</v>
      </c>
      <c r="V1188" s="11" t="s">
        <v>56</v>
      </c>
    </row>
    <row r="1189" spans="1:22" x14ac:dyDescent="0.3">
      <c r="A1189" s="9">
        <v>45356.121527777803</v>
      </c>
      <c r="B1189" s="10">
        <v>45356</v>
      </c>
      <c r="C1189" s="11">
        <v>2024</v>
      </c>
      <c r="D1189" s="11">
        <v>3</v>
      </c>
      <c r="E1189" s="11">
        <v>5</v>
      </c>
      <c r="F1189" s="11">
        <v>2</v>
      </c>
      <c r="G1189" s="11" t="s">
        <v>68</v>
      </c>
      <c r="H1189" s="11" t="s">
        <v>53</v>
      </c>
      <c r="I1189" s="11">
        <v>40.734296845080699</v>
      </c>
      <c r="J1189" s="11">
        <v>-73.898994913571499</v>
      </c>
      <c r="K1189" s="11">
        <v>281</v>
      </c>
      <c r="L1189" s="11">
        <v>72.433458987245004</v>
      </c>
      <c r="M1189" s="11">
        <v>42.863043669929397</v>
      </c>
      <c r="N1189" s="11" t="s">
        <v>54</v>
      </c>
      <c r="O1189" s="11" t="s">
        <v>61</v>
      </c>
      <c r="P1189" s="11">
        <v>0</v>
      </c>
      <c r="Q1189" s="11">
        <v>-0.48404337819120302</v>
      </c>
      <c r="R1189" s="11">
        <v>62</v>
      </c>
      <c r="S1189" s="11">
        <v>19</v>
      </c>
      <c r="T1189" s="11">
        <v>318.84541293059499</v>
      </c>
      <c r="U1189" s="11">
        <v>28.173869212179699</v>
      </c>
      <c r="V1189" s="11" t="s">
        <v>56</v>
      </c>
    </row>
    <row r="1190" spans="1:22" x14ac:dyDescent="0.3">
      <c r="A1190" s="9">
        <v>45356.125</v>
      </c>
      <c r="B1190" s="10">
        <v>45356</v>
      </c>
      <c r="C1190" s="11">
        <v>2024</v>
      </c>
      <c r="D1190" s="11">
        <v>3</v>
      </c>
      <c r="E1190" s="11">
        <v>5</v>
      </c>
      <c r="F1190" s="11">
        <v>3</v>
      </c>
      <c r="G1190" s="11" t="s">
        <v>68</v>
      </c>
      <c r="H1190" s="11" t="s">
        <v>53</v>
      </c>
      <c r="I1190" s="11">
        <v>40.875897963092399</v>
      </c>
      <c r="J1190" s="11">
        <v>-73.742969090630396</v>
      </c>
      <c r="K1190" s="11">
        <v>265</v>
      </c>
      <c r="L1190" s="11">
        <v>29.021061053773401</v>
      </c>
      <c r="M1190" s="11">
        <v>70.706511424721796</v>
      </c>
      <c r="N1190" s="11" t="s">
        <v>54</v>
      </c>
      <c r="O1190" s="11" t="s">
        <v>58</v>
      </c>
      <c r="P1190" s="11">
        <v>0</v>
      </c>
      <c r="Q1190" s="11">
        <v>-0.17866247765173199</v>
      </c>
      <c r="R1190" s="11">
        <v>39</v>
      </c>
      <c r="S1190" s="11">
        <v>12</v>
      </c>
      <c r="T1190" s="11">
        <v>374.51059053446698</v>
      </c>
      <c r="U1190" s="11">
        <v>19.2090877996065</v>
      </c>
      <c r="V1190" s="11" t="s">
        <v>56</v>
      </c>
    </row>
    <row r="1191" spans="1:22" x14ac:dyDescent="0.3">
      <c r="A1191" s="9">
        <v>45356.128472222197</v>
      </c>
      <c r="B1191" s="10">
        <v>45356</v>
      </c>
      <c r="C1191" s="11">
        <v>2024</v>
      </c>
      <c r="D1191" s="11">
        <v>3</v>
      </c>
      <c r="E1191" s="11">
        <v>5</v>
      </c>
      <c r="F1191" s="11">
        <v>3</v>
      </c>
      <c r="G1191" s="11" t="s">
        <v>68</v>
      </c>
      <c r="H1191" s="11" t="s">
        <v>53</v>
      </c>
      <c r="I1191" s="11">
        <v>40.840260251808303</v>
      </c>
      <c r="J1191" s="11">
        <v>-73.878478255215597</v>
      </c>
      <c r="K1191" s="11">
        <v>138</v>
      </c>
      <c r="L1191" s="11">
        <v>41.9488399233583</v>
      </c>
      <c r="M1191" s="11">
        <v>64.469868606105805</v>
      </c>
      <c r="N1191" s="11" t="s">
        <v>59</v>
      </c>
      <c r="O1191" s="11" t="s">
        <v>55</v>
      </c>
      <c r="P1191" s="11">
        <v>0</v>
      </c>
      <c r="Q1191" s="11">
        <v>0.33223797042158798</v>
      </c>
      <c r="R1191" s="11">
        <v>37</v>
      </c>
      <c r="S1191" s="11">
        <v>2</v>
      </c>
      <c r="T1191" s="11">
        <v>277.04616787218202</v>
      </c>
      <c r="U1191" s="11">
        <v>24.308202238736602</v>
      </c>
      <c r="V1191" s="11" t="s">
        <v>63</v>
      </c>
    </row>
    <row r="1192" spans="1:22" x14ac:dyDescent="0.3">
      <c r="A1192" s="9">
        <v>45356.131944444503</v>
      </c>
      <c r="B1192" s="10">
        <v>45356</v>
      </c>
      <c r="C1192" s="11">
        <v>2024</v>
      </c>
      <c r="D1192" s="11">
        <v>3</v>
      </c>
      <c r="E1192" s="11">
        <v>5</v>
      </c>
      <c r="F1192" s="11">
        <v>3</v>
      </c>
      <c r="G1192" s="11" t="s">
        <v>68</v>
      </c>
      <c r="H1192" s="11" t="s">
        <v>53</v>
      </c>
      <c r="I1192" s="11">
        <v>40.851912261759303</v>
      </c>
      <c r="J1192" s="11">
        <v>-73.915612811068101</v>
      </c>
      <c r="K1192" s="11">
        <v>206</v>
      </c>
      <c r="L1192" s="11">
        <v>79.386905252947699</v>
      </c>
      <c r="M1192" s="11">
        <v>78.771182636475999</v>
      </c>
      <c r="N1192" s="11" t="s">
        <v>59</v>
      </c>
      <c r="O1192" s="11" t="s">
        <v>58</v>
      </c>
      <c r="P1192" s="11">
        <v>1</v>
      </c>
      <c r="Q1192" s="11">
        <v>-0.55965874461523402</v>
      </c>
      <c r="R1192" s="11">
        <v>6</v>
      </c>
      <c r="S1192" s="11">
        <v>33</v>
      </c>
      <c r="T1192" s="11">
        <v>337.25446234935498</v>
      </c>
      <c r="U1192" s="11">
        <v>25.9612161017285</v>
      </c>
      <c r="V1192" s="11" t="s">
        <v>56</v>
      </c>
    </row>
    <row r="1193" spans="1:22" x14ac:dyDescent="0.3">
      <c r="A1193" s="9">
        <v>45356.135416666701</v>
      </c>
      <c r="B1193" s="10">
        <v>45356</v>
      </c>
      <c r="C1193" s="11">
        <v>2024</v>
      </c>
      <c r="D1193" s="11">
        <v>3</v>
      </c>
      <c r="E1193" s="11">
        <v>5</v>
      </c>
      <c r="F1193" s="11">
        <v>3</v>
      </c>
      <c r="G1193" s="11" t="s">
        <v>68</v>
      </c>
      <c r="H1193" s="11" t="s">
        <v>53</v>
      </c>
      <c r="I1193" s="11">
        <v>40.755485753347898</v>
      </c>
      <c r="J1193" s="11">
        <v>-73.928864636764601</v>
      </c>
      <c r="K1193" s="11">
        <v>106</v>
      </c>
      <c r="L1193" s="11">
        <v>71.167119187839404</v>
      </c>
      <c r="M1193" s="11">
        <v>81.537631467016197</v>
      </c>
      <c r="N1193" s="11" t="s">
        <v>54</v>
      </c>
      <c r="O1193" s="11" t="s">
        <v>61</v>
      </c>
      <c r="P1193" s="11">
        <v>1</v>
      </c>
      <c r="Q1193" s="11">
        <v>0.55254014531832196</v>
      </c>
      <c r="R1193" s="11">
        <v>82</v>
      </c>
      <c r="S1193" s="11">
        <v>25</v>
      </c>
      <c r="T1193" s="11">
        <v>339.057650339188</v>
      </c>
      <c r="U1193" s="11">
        <v>11.148920750517201</v>
      </c>
      <c r="V1193" s="11" t="s">
        <v>56</v>
      </c>
    </row>
    <row r="1194" spans="1:22" x14ac:dyDescent="0.3">
      <c r="A1194" s="9">
        <v>45356.138888888898</v>
      </c>
      <c r="B1194" s="10">
        <v>45356</v>
      </c>
      <c r="C1194" s="11">
        <v>2024</v>
      </c>
      <c r="D1194" s="11">
        <v>3</v>
      </c>
      <c r="E1194" s="11">
        <v>5</v>
      </c>
      <c r="F1194" s="11">
        <v>3</v>
      </c>
      <c r="G1194" s="11" t="s">
        <v>68</v>
      </c>
      <c r="H1194" s="11" t="s">
        <v>53</v>
      </c>
      <c r="I1194" s="11">
        <v>40.619447243686203</v>
      </c>
      <c r="J1194" s="11">
        <v>-73.858434777968299</v>
      </c>
      <c r="K1194" s="11">
        <v>132</v>
      </c>
      <c r="L1194" s="11">
        <v>14.0068979765724</v>
      </c>
      <c r="M1194" s="11">
        <v>94.721570880350797</v>
      </c>
      <c r="N1194" s="11" t="s">
        <v>54</v>
      </c>
      <c r="O1194" s="11" t="s">
        <v>60</v>
      </c>
      <c r="P1194" s="11">
        <v>0</v>
      </c>
      <c r="Q1194" s="11">
        <v>-0.54464246127275096</v>
      </c>
      <c r="R1194" s="11">
        <v>84</v>
      </c>
      <c r="S1194" s="11">
        <v>30</v>
      </c>
      <c r="T1194" s="11">
        <v>393.88559613345802</v>
      </c>
      <c r="U1194" s="11">
        <v>23.469809693022999</v>
      </c>
      <c r="V1194" s="11" t="s">
        <v>56</v>
      </c>
    </row>
    <row r="1195" spans="1:22" x14ac:dyDescent="0.3">
      <c r="A1195" s="9">
        <v>45356.142361111102</v>
      </c>
      <c r="B1195" s="10">
        <v>45356</v>
      </c>
      <c r="C1195" s="11">
        <v>2024</v>
      </c>
      <c r="D1195" s="11">
        <v>3</v>
      </c>
      <c r="E1195" s="11">
        <v>5</v>
      </c>
      <c r="F1195" s="11">
        <v>3</v>
      </c>
      <c r="G1195" s="11" t="s">
        <v>68</v>
      </c>
      <c r="H1195" s="11" t="s">
        <v>53</v>
      </c>
      <c r="I1195" s="11">
        <v>40.673178183532897</v>
      </c>
      <c r="J1195" s="11">
        <v>-73.989375384509898</v>
      </c>
      <c r="K1195" s="11">
        <v>259</v>
      </c>
      <c r="L1195" s="11">
        <v>60.374968570204999</v>
      </c>
      <c r="M1195" s="11">
        <v>33.613746054323698</v>
      </c>
      <c r="N1195" s="11" t="s">
        <v>59</v>
      </c>
      <c r="O1195" s="11" t="s">
        <v>55</v>
      </c>
      <c r="P1195" s="11">
        <v>0</v>
      </c>
      <c r="Q1195" s="11">
        <v>0.64988546088343702</v>
      </c>
      <c r="R1195" s="11">
        <v>98</v>
      </c>
      <c r="S1195" s="11">
        <v>45</v>
      </c>
      <c r="T1195" s="11">
        <v>460.81316630617101</v>
      </c>
      <c r="U1195" s="11">
        <v>11.1231774000971</v>
      </c>
      <c r="V1195" s="11" t="s">
        <v>56</v>
      </c>
    </row>
    <row r="1196" spans="1:22" x14ac:dyDescent="0.3">
      <c r="A1196" s="9">
        <v>45356.145833333299</v>
      </c>
      <c r="B1196" s="10">
        <v>45356</v>
      </c>
      <c r="C1196" s="11">
        <v>2024</v>
      </c>
      <c r="D1196" s="11">
        <v>3</v>
      </c>
      <c r="E1196" s="11">
        <v>5</v>
      </c>
      <c r="F1196" s="11">
        <v>3</v>
      </c>
      <c r="G1196" s="11" t="s">
        <v>68</v>
      </c>
      <c r="H1196" s="11" t="s">
        <v>53</v>
      </c>
      <c r="I1196" s="11">
        <v>40.6577934433815</v>
      </c>
      <c r="J1196" s="11">
        <v>-73.898258816898107</v>
      </c>
      <c r="K1196" s="11">
        <v>285</v>
      </c>
      <c r="L1196" s="11">
        <v>30.716556336291099</v>
      </c>
      <c r="M1196" s="11">
        <v>80.400839525853499</v>
      </c>
      <c r="N1196" s="11" t="s">
        <v>59</v>
      </c>
      <c r="O1196" s="11" t="s">
        <v>55</v>
      </c>
      <c r="P1196" s="11">
        <v>0</v>
      </c>
      <c r="Q1196" s="11">
        <v>-0.48714648605998601</v>
      </c>
      <c r="R1196" s="11">
        <v>24</v>
      </c>
      <c r="S1196" s="11">
        <v>40</v>
      </c>
      <c r="T1196" s="11">
        <v>426.83475913724499</v>
      </c>
      <c r="U1196" s="11">
        <v>29.443362503595399</v>
      </c>
      <c r="V1196" s="11" t="s">
        <v>56</v>
      </c>
    </row>
    <row r="1197" spans="1:22" x14ac:dyDescent="0.3">
      <c r="A1197" s="9">
        <v>45356.149305555598</v>
      </c>
      <c r="B1197" s="10">
        <v>45356</v>
      </c>
      <c r="C1197" s="11">
        <v>2024</v>
      </c>
      <c r="D1197" s="11">
        <v>3</v>
      </c>
      <c r="E1197" s="11">
        <v>5</v>
      </c>
      <c r="F1197" s="11">
        <v>3</v>
      </c>
      <c r="G1197" s="11" t="s">
        <v>68</v>
      </c>
      <c r="H1197" s="11" t="s">
        <v>53</v>
      </c>
      <c r="I1197" s="11">
        <v>40.700651823251199</v>
      </c>
      <c r="J1197" s="11">
        <v>-73.754208474209094</v>
      </c>
      <c r="K1197" s="11">
        <v>226</v>
      </c>
      <c r="L1197" s="11">
        <v>75.815379931919495</v>
      </c>
      <c r="M1197" s="11">
        <v>29.488099355371801</v>
      </c>
      <c r="N1197" s="11" t="s">
        <v>57</v>
      </c>
      <c r="O1197" s="11" t="s">
        <v>58</v>
      </c>
      <c r="P1197" s="11">
        <v>1</v>
      </c>
      <c r="Q1197" s="11">
        <v>3.5039648231409898E-2</v>
      </c>
      <c r="R1197" s="11">
        <v>20</v>
      </c>
      <c r="S1197" s="11">
        <v>45</v>
      </c>
      <c r="T1197" s="11">
        <v>59.869874544935499</v>
      </c>
      <c r="U1197" s="11">
        <v>17.0122667158202</v>
      </c>
      <c r="V1197" s="11" t="s">
        <v>56</v>
      </c>
    </row>
    <row r="1198" spans="1:22" x14ac:dyDescent="0.3">
      <c r="A1198" s="9">
        <v>45356.152777777803</v>
      </c>
      <c r="B1198" s="10">
        <v>45356</v>
      </c>
      <c r="C1198" s="11">
        <v>2024</v>
      </c>
      <c r="D1198" s="11">
        <v>3</v>
      </c>
      <c r="E1198" s="11">
        <v>5</v>
      </c>
      <c r="F1198" s="11">
        <v>3</v>
      </c>
      <c r="G1198" s="11" t="s">
        <v>68</v>
      </c>
      <c r="H1198" s="11" t="s">
        <v>53</v>
      </c>
      <c r="I1198" s="11">
        <v>40.696441410909102</v>
      </c>
      <c r="J1198" s="11">
        <v>-73.983072640713303</v>
      </c>
      <c r="K1198" s="11">
        <v>24</v>
      </c>
      <c r="L1198" s="11">
        <v>17.804800450346999</v>
      </c>
      <c r="M1198" s="11">
        <v>79.790965461500505</v>
      </c>
      <c r="N1198" s="11" t="s">
        <v>59</v>
      </c>
      <c r="O1198" s="11" t="s">
        <v>55</v>
      </c>
      <c r="P1198" s="11">
        <v>0</v>
      </c>
      <c r="Q1198" s="11">
        <v>0.74302769562239501</v>
      </c>
      <c r="R1198" s="11">
        <v>50</v>
      </c>
      <c r="S1198" s="11">
        <v>37</v>
      </c>
      <c r="T1198" s="11">
        <v>310.98102848999702</v>
      </c>
      <c r="U1198" s="11">
        <v>28.140373982628802</v>
      </c>
      <c r="V1198" s="11" t="s">
        <v>56</v>
      </c>
    </row>
    <row r="1199" spans="1:22" x14ac:dyDescent="0.3">
      <c r="A1199" s="9">
        <v>45356.15625</v>
      </c>
      <c r="B1199" s="10">
        <v>45356</v>
      </c>
      <c r="C1199" s="11">
        <v>2024</v>
      </c>
      <c r="D1199" s="11">
        <v>3</v>
      </c>
      <c r="E1199" s="11">
        <v>5</v>
      </c>
      <c r="F1199" s="11">
        <v>3</v>
      </c>
      <c r="G1199" s="11" t="s">
        <v>68</v>
      </c>
      <c r="H1199" s="11" t="s">
        <v>53</v>
      </c>
      <c r="I1199" s="11">
        <v>40.611346832829</v>
      </c>
      <c r="J1199" s="11">
        <v>-73.961631692824696</v>
      </c>
      <c r="K1199" s="11">
        <v>297</v>
      </c>
      <c r="L1199" s="11">
        <v>16.6547149673581</v>
      </c>
      <c r="M1199" s="11">
        <v>47.273881272171202</v>
      </c>
      <c r="N1199" s="11" t="s">
        <v>57</v>
      </c>
      <c r="O1199" s="11" t="s">
        <v>60</v>
      </c>
      <c r="P1199" s="11">
        <v>0</v>
      </c>
      <c r="Q1199" s="11">
        <v>-0.81265454108461999</v>
      </c>
      <c r="R1199" s="11">
        <v>25</v>
      </c>
      <c r="S1199" s="11">
        <v>3</v>
      </c>
      <c r="T1199" s="11">
        <v>267.78448192571102</v>
      </c>
      <c r="U1199" s="11">
        <v>14.132574008413799</v>
      </c>
      <c r="V1199" s="11" t="s">
        <v>56</v>
      </c>
    </row>
    <row r="1200" spans="1:22" x14ac:dyDescent="0.3">
      <c r="A1200" s="9">
        <v>45356.159722222197</v>
      </c>
      <c r="B1200" s="10">
        <v>45356</v>
      </c>
      <c r="C1200" s="11">
        <v>2024</v>
      </c>
      <c r="D1200" s="11">
        <v>3</v>
      </c>
      <c r="E1200" s="11">
        <v>5</v>
      </c>
      <c r="F1200" s="11">
        <v>3</v>
      </c>
      <c r="G1200" s="11" t="s">
        <v>68</v>
      </c>
      <c r="H1200" s="11" t="s">
        <v>53</v>
      </c>
      <c r="I1200" s="11">
        <v>40.728673326429899</v>
      </c>
      <c r="J1200" s="11">
        <v>-73.838116446921006</v>
      </c>
      <c r="K1200" s="11">
        <v>74</v>
      </c>
      <c r="L1200" s="11">
        <v>12.5231400046329</v>
      </c>
      <c r="M1200" s="11">
        <v>49.583564495000402</v>
      </c>
      <c r="N1200" s="11" t="s">
        <v>59</v>
      </c>
      <c r="O1200" s="11" t="s">
        <v>55</v>
      </c>
      <c r="P1200" s="11">
        <v>0</v>
      </c>
      <c r="Q1200" s="11">
        <v>0.66825587772080697</v>
      </c>
      <c r="R1200" s="11">
        <v>60</v>
      </c>
      <c r="S1200" s="11">
        <v>27</v>
      </c>
      <c r="T1200" s="11">
        <v>270.97251691176302</v>
      </c>
      <c r="U1200" s="11">
        <v>12.013566562143399</v>
      </c>
      <c r="V1200" s="11" t="s">
        <v>56</v>
      </c>
    </row>
    <row r="1201" spans="1:22" x14ac:dyDescent="0.3">
      <c r="A1201" s="9">
        <v>45356.163194444503</v>
      </c>
      <c r="B1201" s="10">
        <v>45356</v>
      </c>
      <c r="C1201" s="11">
        <v>2024</v>
      </c>
      <c r="D1201" s="11">
        <v>3</v>
      </c>
      <c r="E1201" s="11">
        <v>5</v>
      </c>
      <c r="F1201" s="11">
        <v>3</v>
      </c>
      <c r="G1201" s="11" t="s">
        <v>68</v>
      </c>
      <c r="H1201" s="11" t="s">
        <v>53</v>
      </c>
      <c r="I1201" s="11">
        <v>40.704676124189803</v>
      </c>
      <c r="J1201" s="11">
        <v>-73.837550618384796</v>
      </c>
      <c r="K1201" s="11">
        <v>276</v>
      </c>
      <c r="L1201" s="11">
        <v>75.934716858751798</v>
      </c>
      <c r="M1201" s="11">
        <v>55.761414100637303</v>
      </c>
      <c r="N1201" s="11" t="s">
        <v>59</v>
      </c>
      <c r="O1201" s="11" t="s">
        <v>61</v>
      </c>
      <c r="P1201" s="11">
        <v>0</v>
      </c>
      <c r="Q1201" s="11">
        <v>-0.190276306194509</v>
      </c>
      <c r="R1201" s="11">
        <v>78</v>
      </c>
      <c r="S1201" s="11">
        <v>7</v>
      </c>
      <c r="T1201" s="11">
        <v>188.79632057291701</v>
      </c>
      <c r="U1201" s="11">
        <v>18.563408328068199</v>
      </c>
      <c r="V1201" s="11" t="s">
        <v>56</v>
      </c>
    </row>
    <row r="1202" spans="1:22" x14ac:dyDescent="0.3">
      <c r="A1202" s="9">
        <v>45356.166666666701</v>
      </c>
      <c r="B1202" s="10">
        <v>45356</v>
      </c>
      <c r="C1202" s="11">
        <v>2024</v>
      </c>
      <c r="D1202" s="11">
        <v>3</v>
      </c>
      <c r="E1202" s="11">
        <v>5</v>
      </c>
      <c r="F1202" s="11">
        <v>4</v>
      </c>
      <c r="G1202" s="11" t="s">
        <v>68</v>
      </c>
      <c r="H1202" s="11" t="s">
        <v>53</v>
      </c>
      <c r="I1202" s="11">
        <v>40.648719085981497</v>
      </c>
      <c r="J1202" s="11">
        <v>-73.710712452120802</v>
      </c>
      <c r="K1202" s="11">
        <v>116</v>
      </c>
      <c r="L1202" s="11">
        <v>26.9542983522472</v>
      </c>
      <c r="M1202" s="11">
        <v>10.0896526422439</v>
      </c>
      <c r="N1202" s="11" t="s">
        <v>59</v>
      </c>
      <c r="O1202" s="11" t="s">
        <v>58</v>
      </c>
      <c r="P1202" s="11">
        <v>0</v>
      </c>
      <c r="Q1202" s="11">
        <v>-0.24120251565414699</v>
      </c>
      <c r="R1202" s="11">
        <v>98</v>
      </c>
      <c r="S1202" s="11">
        <v>44</v>
      </c>
      <c r="T1202" s="11">
        <v>259.30917209368499</v>
      </c>
      <c r="U1202" s="11">
        <v>21.049179901973002</v>
      </c>
      <c r="V1202" s="11" t="s">
        <v>63</v>
      </c>
    </row>
    <row r="1203" spans="1:22" x14ac:dyDescent="0.3">
      <c r="A1203" s="9">
        <v>45356.170138888898</v>
      </c>
      <c r="B1203" s="10">
        <v>45356</v>
      </c>
      <c r="C1203" s="11">
        <v>2024</v>
      </c>
      <c r="D1203" s="11">
        <v>3</v>
      </c>
      <c r="E1203" s="11">
        <v>5</v>
      </c>
      <c r="F1203" s="11">
        <v>4</v>
      </c>
      <c r="G1203" s="11" t="s">
        <v>68</v>
      </c>
      <c r="H1203" s="11" t="s">
        <v>53</v>
      </c>
      <c r="I1203" s="11">
        <v>40.622786109474099</v>
      </c>
      <c r="J1203" s="11">
        <v>-73.865118005861802</v>
      </c>
      <c r="K1203" s="11">
        <v>71</v>
      </c>
      <c r="L1203" s="11">
        <v>74.925890821505106</v>
      </c>
      <c r="M1203" s="11">
        <v>90.931944912852103</v>
      </c>
      <c r="N1203" s="11" t="s">
        <v>54</v>
      </c>
      <c r="O1203" s="11" t="s">
        <v>55</v>
      </c>
      <c r="P1203" s="11">
        <v>0</v>
      </c>
      <c r="Q1203" s="11">
        <v>0.12713815525409899</v>
      </c>
      <c r="R1203" s="11">
        <v>65</v>
      </c>
      <c r="S1203" s="11">
        <v>28</v>
      </c>
      <c r="T1203" s="11">
        <v>316.98925397171502</v>
      </c>
      <c r="U1203" s="11">
        <v>27.490712159559699</v>
      </c>
      <c r="V1203" s="11" t="s">
        <v>56</v>
      </c>
    </row>
    <row r="1204" spans="1:22" x14ac:dyDescent="0.3">
      <c r="A1204" s="9">
        <v>45356.173611111102</v>
      </c>
      <c r="B1204" s="10">
        <v>45356</v>
      </c>
      <c r="C1204" s="11">
        <v>2024</v>
      </c>
      <c r="D1204" s="11">
        <v>3</v>
      </c>
      <c r="E1204" s="11">
        <v>5</v>
      </c>
      <c r="F1204" s="11">
        <v>4</v>
      </c>
      <c r="G1204" s="11" t="s">
        <v>68</v>
      </c>
      <c r="H1204" s="11" t="s">
        <v>53</v>
      </c>
      <c r="I1204" s="11">
        <v>40.786155765918103</v>
      </c>
      <c r="J1204" s="11">
        <v>-73.782446492695598</v>
      </c>
      <c r="K1204" s="11">
        <v>156</v>
      </c>
      <c r="L1204" s="11">
        <v>33.077383522501698</v>
      </c>
      <c r="M1204" s="11">
        <v>42.713546143246198</v>
      </c>
      <c r="N1204" s="11" t="s">
        <v>57</v>
      </c>
      <c r="O1204" s="11" t="s">
        <v>55</v>
      </c>
      <c r="P1204" s="11">
        <v>0</v>
      </c>
      <c r="Q1204" s="11">
        <v>0.65767050775807201</v>
      </c>
      <c r="R1204" s="11">
        <v>87</v>
      </c>
      <c r="S1204" s="11">
        <v>10</v>
      </c>
      <c r="T1204" s="11">
        <v>249.76983503983701</v>
      </c>
      <c r="U1204" s="11">
        <v>5.6223564338744696</v>
      </c>
      <c r="V1204" s="11" t="s">
        <v>63</v>
      </c>
    </row>
    <row r="1205" spans="1:22" x14ac:dyDescent="0.3">
      <c r="A1205" s="9">
        <v>45356.177083333299</v>
      </c>
      <c r="B1205" s="10">
        <v>45356</v>
      </c>
      <c r="C1205" s="11">
        <v>2024</v>
      </c>
      <c r="D1205" s="11">
        <v>3</v>
      </c>
      <c r="E1205" s="11">
        <v>5</v>
      </c>
      <c r="F1205" s="11">
        <v>4</v>
      </c>
      <c r="G1205" s="11" t="s">
        <v>68</v>
      </c>
      <c r="H1205" s="11" t="s">
        <v>53</v>
      </c>
      <c r="I1205" s="11">
        <v>40.797338233335601</v>
      </c>
      <c r="J1205" s="11">
        <v>-73.847769427300193</v>
      </c>
      <c r="K1205" s="11">
        <v>168</v>
      </c>
      <c r="L1205" s="11">
        <v>25.278700170372101</v>
      </c>
      <c r="M1205" s="11">
        <v>92.401921535803694</v>
      </c>
      <c r="N1205" s="11" t="s">
        <v>59</v>
      </c>
      <c r="O1205" s="11" t="s">
        <v>55</v>
      </c>
      <c r="P1205" s="11">
        <v>0</v>
      </c>
      <c r="Q1205" s="11">
        <v>1.32060111398915E-2</v>
      </c>
      <c r="R1205" s="11">
        <v>67</v>
      </c>
      <c r="S1205" s="11">
        <v>41</v>
      </c>
      <c r="T1205" s="11">
        <v>159.10747710387</v>
      </c>
      <c r="U1205" s="11">
        <v>13.637894427805101</v>
      </c>
      <c r="V1205" s="11" t="s">
        <v>56</v>
      </c>
    </row>
    <row r="1206" spans="1:22" x14ac:dyDescent="0.3">
      <c r="A1206" s="9">
        <v>45356.180555555598</v>
      </c>
      <c r="B1206" s="10">
        <v>45356</v>
      </c>
      <c r="C1206" s="11">
        <v>2024</v>
      </c>
      <c r="D1206" s="11">
        <v>3</v>
      </c>
      <c r="E1206" s="11">
        <v>5</v>
      </c>
      <c r="F1206" s="11">
        <v>4</v>
      </c>
      <c r="G1206" s="11" t="s">
        <v>68</v>
      </c>
      <c r="H1206" s="11" t="s">
        <v>53</v>
      </c>
      <c r="I1206" s="11">
        <v>40.601652695731303</v>
      </c>
      <c r="J1206" s="11">
        <v>-73.939737476111702</v>
      </c>
      <c r="K1206" s="11">
        <v>128</v>
      </c>
      <c r="L1206" s="11">
        <v>70.670971962815898</v>
      </c>
      <c r="M1206" s="11">
        <v>42.603109199018803</v>
      </c>
      <c r="N1206" s="11" t="s">
        <v>59</v>
      </c>
      <c r="O1206" s="11" t="s">
        <v>60</v>
      </c>
      <c r="P1206" s="11">
        <v>1</v>
      </c>
      <c r="Q1206" s="11">
        <v>-0.249257037102663</v>
      </c>
      <c r="R1206" s="11">
        <v>90</v>
      </c>
      <c r="S1206" s="11">
        <v>32</v>
      </c>
      <c r="T1206" s="11">
        <v>329.223652106825</v>
      </c>
      <c r="U1206" s="11">
        <v>27.883924642068301</v>
      </c>
      <c r="V1206" s="11" t="s">
        <v>56</v>
      </c>
    </row>
    <row r="1207" spans="1:22" x14ac:dyDescent="0.3">
      <c r="A1207" s="9">
        <v>45356.184027777803</v>
      </c>
      <c r="B1207" s="10">
        <v>45356</v>
      </c>
      <c r="C1207" s="11">
        <v>2024</v>
      </c>
      <c r="D1207" s="11">
        <v>3</v>
      </c>
      <c r="E1207" s="11">
        <v>5</v>
      </c>
      <c r="F1207" s="11">
        <v>4</v>
      </c>
      <c r="G1207" s="11" t="s">
        <v>68</v>
      </c>
      <c r="H1207" s="11" t="s">
        <v>53</v>
      </c>
      <c r="I1207" s="11">
        <v>40.819153144613999</v>
      </c>
      <c r="J1207" s="11">
        <v>-73.775173431597395</v>
      </c>
      <c r="K1207" s="11">
        <v>115</v>
      </c>
      <c r="L1207" s="11">
        <v>61.292671269828098</v>
      </c>
      <c r="M1207" s="11">
        <v>51.476080839656298</v>
      </c>
      <c r="N1207" s="11" t="s">
        <v>57</v>
      </c>
      <c r="O1207" s="11" t="s">
        <v>61</v>
      </c>
      <c r="P1207" s="11">
        <v>1</v>
      </c>
      <c r="Q1207" s="11">
        <v>0.107056609923159</v>
      </c>
      <c r="R1207" s="11">
        <v>3</v>
      </c>
      <c r="S1207" s="11">
        <v>37</v>
      </c>
      <c r="T1207" s="11">
        <v>151.647316911422</v>
      </c>
      <c r="U1207" s="11">
        <v>29.335391291815601</v>
      </c>
      <c r="V1207" s="11" t="s">
        <v>56</v>
      </c>
    </row>
    <row r="1208" spans="1:22" x14ac:dyDescent="0.3">
      <c r="A1208" s="9">
        <v>45356.1875</v>
      </c>
      <c r="B1208" s="10">
        <v>45356</v>
      </c>
      <c r="C1208" s="11">
        <v>2024</v>
      </c>
      <c r="D1208" s="11">
        <v>3</v>
      </c>
      <c r="E1208" s="11">
        <v>5</v>
      </c>
      <c r="F1208" s="11">
        <v>4</v>
      </c>
      <c r="G1208" s="11" t="s">
        <v>68</v>
      </c>
      <c r="H1208" s="11" t="s">
        <v>53</v>
      </c>
      <c r="I1208" s="11">
        <v>40.8020472803601</v>
      </c>
      <c r="J1208" s="11">
        <v>-73.723600962496505</v>
      </c>
      <c r="K1208" s="11">
        <v>219</v>
      </c>
      <c r="L1208" s="11">
        <v>66.392801534071694</v>
      </c>
      <c r="M1208" s="11">
        <v>87.732311952194806</v>
      </c>
      <c r="N1208" s="11" t="s">
        <v>59</v>
      </c>
      <c r="O1208" s="11" t="s">
        <v>55</v>
      </c>
      <c r="P1208" s="11">
        <v>0</v>
      </c>
      <c r="Q1208" s="11">
        <v>0.93585843224687904</v>
      </c>
      <c r="R1208" s="11">
        <v>85</v>
      </c>
      <c r="S1208" s="11">
        <v>36</v>
      </c>
      <c r="T1208" s="11">
        <v>109.030013824791</v>
      </c>
      <c r="U1208" s="11">
        <v>16.117427858195398</v>
      </c>
      <c r="V1208" s="11" t="s">
        <v>56</v>
      </c>
    </row>
    <row r="1209" spans="1:22" x14ac:dyDescent="0.3">
      <c r="A1209" s="9">
        <v>45356.190972222197</v>
      </c>
      <c r="B1209" s="10">
        <v>45356</v>
      </c>
      <c r="C1209" s="11">
        <v>2024</v>
      </c>
      <c r="D1209" s="11">
        <v>3</v>
      </c>
      <c r="E1209" s="11">
        <v>5</v>
      </c>
      <c r="F1209" s="11">
        <v>4</v>
      </c>
      <c r="G1209" s="11" t="s">
        <v>68</v>
      </c>
      <c r="H1209" s="11" t="s">
        <v>53</v>
      </c>
      <c r="I1209" s="11">
        <v>40.606302511427202</v>
      </c>
      <c r="J1209" s="11">
        <v>-73.909832462202701</v>
      </c>
      <c r="K1209" s="11">
        <v>55</v>
      </c>
      <c r="L1209" s="11">
        <v>69.534568152939698</v>
      </c>
      <c r="M1209" s="11">
        <v>84.217679093894702</v>
      </c>
      <c r="N1209" s="11" t="s">
        <v>59</v>
      </c>
      <c r="O1209" s="11" t="s">
        <v>58</v>
      </c>
      <c r="P1209" s="11">
        <v>0</v>
      </c>
      <c r="Q1209" s="11">
        <v>-0.65685841659356403</v>
      </c>
      <c r="R1209" s="11">
        <v>50</v>
      </c>
      <c r="S1209" s="11">
        <v>25</v>
      </c>
      <c r="T1209" s="11">
        <v>61.110683951180299</v>
      </c>
      <c r="U1209" s="11">
        <v>29.927003159690098</v>
      </c>
      <c r="V1209" s="11" t="s">
        <v>56</v>
      </c>
    </row>
    <row r="1210" spans="1:22" x14ac:dyDescent="0.3">
      <c r="A1210" s="9">
        <v>45356.194444444503</v>
      </c>
      <c r="B1210" s="10">
        <v>45356</v>
      </c>
      <c r="C1210" s="11">
        <v>2024</v>
      </c>
      <c r="D1210" s="11">
        <v>3</v>
      </c>
      <c r="E1210" s="11">
        <v>5</v>
      </c>
      <c r="F1210" s="11">
        <v>4</v>
      </c>
      <c r="G1210" s="11" t="s">
        <v>68</v>
      </c>
      <c r="H1210" s="11" t="s">
        <v>53</v>
      </c>
      <c r="I1210" s="11">
        <v>40.886446799277699</v>
      </c>
      <c r="J1210" s="11">
        <v>-73.953106445173404</v>
      </c>
      <c r="K1210" s="11">
        <v>190</v>
      </c>
      <c r="L1210" s="11">
        <v>41.420639076978802</v>
      </c>
      <c r="M1210" s="11">
        <v>57.133454592947899</v>
      </c>
      <c r="N1210" s="11" t="s">
        <v>59</v>
      </c>
      <c r="O1210" s="11" t="s">
        <v>61</v>
      </c>
      <c r="P1210" s="11">
        <v>0</v>
      </c>
      <c r="Q1210" s="11">
        <v>-0.520890707499851</v>
      </c>
      <c r="R1210" s="11">
        <v>31</v>
      </c>
      <c r="S1210" s="11">
        <v>43</v>
      </c>
      <c r="T1210" s="11">
        <v>319.518217932011</v>
      </c>
      <c r="U1210" s="11">
        <v>14.0044702373951</v>
      </c>
      <c r="V1210" s="11" t="s">
        <v>63</v>
      </c>
    </row>
    <row r="1211" spans="1:22" x14ac:dyDescent="0.3">
      <c r="A1211" s="9">
        <v>45356.197916666701</v>
      </c>
      <c r="B1211" s="10">
        <v>45356</v>
      </c>
      <c r="C1211" s="11">
        <v>2024</v>
      </c>
      <c r="D1211" s="11">
        <v>3</v>
      </c>
      <c r="E1211" s="11">
        <v>5</v>
      </c>
      <c r="F1211" s="11">
        <v>4</v>
      </c>
      <c r="G1211" s="11" t="s">
        <v>68</v>
      </c>
      <c r="H1211" s="11" t="s">
        <v>53</v>
      </c>
      <c r="I1211" s="11">
        <v>40.6501506257217</v>
      </c>
      <c r="J1211" s="11">
        <v>-73.790578810066705</v>
      </c>
      <c r="K1211" s="11">
        <v>60</v>
      </c>
      <c r="L1211" s="11">
        <v>8.4180550985475993</v>
      </c>
      <c r="M1211" s="11">
        <v>12.8013353957029</v>
      </c>
      <c r="N1211" s="11" t="s">
        <v>54</v>
      </c>
      <c r="O1211" s="11" t="s">
        <v>60</v>
      </c>
      <c r="P1211" s="11">
        <v>0</v>
      </c>
      <c r="Q1211" s="11">
        <v>0.79685720614326505</v>
      </c>
      <c r="R1211" s="11">
        <v>39</v>
      </c>
      <c r="S1211" s="11">
        <v>26</v>
      </c>
      <c r="T1211" s="11">
        <v>55.313442965593502</v>
      </c>
      <c r="U1211" s="11">
        <v>28.8034214843968</v>
      </c>
      <c r="V1211" s="11" t="s">
        <v>56</v>
      </c>
    </row>
    <row r="1212" spans="1:22" x14ac:dyDescent="0.3">
      <c r="A1212" s="9">
        <v>45356.201388888898</v>
      </c>
      <c r="B1212" s="10">
        <v>45356</v>
      </c>
      <c r="C1212" s="11">
        <v>2024</v>
      </c>
      <c r="D1212" s="11">
        <v>3</v>
      </c>
      <c r="E1212" s="11">
        <v>5</v>
      </c>
      <c r="F1212" s="11">
        <v>4</v>
      </c>
      <c r="G1212" s="11" t="s">
        <v>68</v>
      </c>
      <c r="H1212" s="11" t="s">
        <v>53</v>
      </c>
      <c r="I1212" s="11">
        <v>40.7631233034882</v>
      </c>
      <c r="J1212" s="11">
        <v>-73.960975288988095</v>
      </c>
      <c r="K1212" s="11">
        <v>82</v>
      </c>
      <c r="L1212" s="11">
        <v>58.9743356404324</v>
      </c>
      <c r="M1212" s="11">
        <v>25.478471627905801</v>
      </c>
      <c r="N1212" s="11" t="s">
        <v>59</v>
      </c>
      <c r="O1212" s="11" t="s">
        <v>61</v>
      </c>
      <c r="P1212" s="11">
        <v>0</v>
      </c>
      <c r="Q1212" s="11">
        <v>-0.69374503581689395</v>
      </c>
      <c r="R1212" s="11">
        <v>23</v>
      </c>
      <c r="S1212" s="11">
        <v>1</v>
      </c>
      <c r="T1212" s="11">
        <v>109.180507360886</v>
      </c>
      <c r="U1212" s="11">
        <v>17.742120869049501</v>
      </c>
      <c r="V1212" s="11" t="s">
        <v>62</v>
      </c>
    </row>
    <row r="1213" spans="1:22" x14ac:dyDescent="0.3">
      <c r="A1213" s="9">
        <v>45356.204861111102</v>
      </c>
      <c r="B1213" s="10">
        <v>45356</v>
      </c>
      <c r="C1213" s="11">
        <v>2024</v>
      </c>
      <c r="D1213" s="11">
        <v>3</v>
      </c>
      <c r="E1213" s="11">
        <v>5</v>
      </c>
      <c r="F1213" s="11">
        <v>4</v>
      </c>
      <c r="G1213" s="11" t="s">
        <v>68</v>
      </c>
      <c r="H1213" s="11" t="s">
        <v>53</v>
      </c>
      <c r="I1213" s="11">
        <v>40.670354115925797</v>
      </c>
      <c r="J1213" s="11">
        <v>-73.875710398082305</v>
      </c>
      <c r="K1213" s="11">
        <v>87</v>
      </c>
      <c r="L1213" s="11">
        <v>37.877068092845299</v>
      </c>
      <c r="M1213" s="11">
        <v>69.808681038229594</v>
      </c>
      <c r="N1213" s="11" t="s">
        <v>57</v>
      </c>
      <c r="O1213" s="11" t="s">
        <v>58</v>
      </c>
      <c r="P1213" s="11">
        <v>0</v>
      </c>
      <c r="Q1213" s="11">
        <v>-0.77765913850991397</v>
      </c>
      <c r="R1213" s="11">
        <v>72</v>
      </c>
      <c r="S1213" s="11">
        <v>5</v>
      </c>
      <c r="T1213" s="11">
        <v>317.43907280698102</v>
      </c>
      <c r="U1213" s="11">
        <v>21.984439696950702</v>
      </c>
      <c r="V1213" s="11" t="s">
        <v>63</v>
      </c>
    </row>
    <row r="1214" spans="1:22" x14ac:dyDescent="0.3">
      <c r="A1214" s="9">
        <v>45356.208333333299</v>
      </c>
      <c r="B1214" s="10">
        <v>45356</v>
      </c>
      <c r="C1214" s="11">
        <v>2024</v>
      </c>
      <c r="D1214" s="11">
        <v>3</v>
      </c>
      <c r="E1214" s="11">
        <v>5</v>
      </c>
      <c r="F1214" s="11">
        <v>5</v>
      </c>
      <c r="G1214" s="11" t="s">
        <v>68</v>
      </c>
      <c r="H1214" s="11" t="s">
        <v>53</v>
      </c>
      <c r="I1214" s="11">
        <v>40.813063809926398</v>
      </c>
      <c r="J1214" s="11">
        <v>-73.992996079772396</v>
      </c>
      <c r="K1214" s="11">
        <v>236</v>
      </c>
      <c r="L1214" s="11">
        <v>61.135145123317898</v>
      </c>
      <c r="M1214" s="11">
        <v>36.906031774406699</v>
      </c>
      <c r="N1214" s="11" t="s">
        <v>59</v>
      </c>
      <c r="O1214" s="11" t="s">
        <v>55</v>
      </c>
      <c r="P1214" s="11">
        <v>0</v>
      </c>
      <c r="Q1214" s="11">
        <v>0.90386596226120697</v>
      </c>
      <c r="R1214" s="11">
        <v>15</v>
      </c>
      <c r="S1214" s="11">
        <v>30</v>
      </c>
      <c r="T1214" s="11">
        <v>427.636340185628</v>
      </c>
      <c r="U1214" s="11">
        <v>25.933122493342601</v>
      </c>
      <c r="V1214" s="11" t="s">
        <v>56</v>
      </c>
    </row>
    <row r="1215" spans="1:22" x14ac:dyDescent="0.3">
      <c r="A1215" s="9">
        <v>45356.211805555598</v>
      </c>
      <c r="B1215" s="10">
        <v>45356</v>
      </c>
      <c r="C1215" s="11">
        <v>2024</v>
      </c>
      <c r="D1215" s="11">
        <v>3</v>
      </c>
      <c r="E1215" s="11">
        <v>5</v>
      </c>
      <c r="F1215" s="11">
        <v>5</v>
      </c>
      <c r="G1215" s="11" t="s">
        <v>68</v>
      </c>
      <c r="H1215" s="11" t="s">
        <v>53</v>
      </c>
      <c r="I1215" s="11">
        <v>40.7711061524546</v>
      </c>
      <c r="J1215" s="11">
        <v>-73.903846734175303</v>
      </c>
      <c r="K1215" s="11">
        <v>62</v>
      </c>
      <c r="L1215" s="11">
        <v>19.358020113460501</v>
      </c>
      <c r="M1215" s="11">
        <v>34.721300592380302</v>
      </c>
      <c r="N1215" s="11" t="s">
        <v>59</v>
      </c>
      <c r="O1215" s="11" t="s">
        <v>55</v>
      </c>
      <c r="P1215" s="11">
        <v>0</v>
      </c>
      <c r="Q1215" s="11">
        <v>0.112802930627739</v>
      </c>
      <c r="R1215" s="11">
        <v>25</v>
      </c>
      <c r="S1215" s="11">
        <v>34</v>
      </c>
      <c r="T1215" s="11">
        <v>80.411965777969499</v>
      </c>
      <c r="U1215" s="11">
        <v>19.677698493210301</v>
      </c>
      <c r="V1215" s="11" t="s">
        <v>56</v>
      </c>
    </row>
    <row r="1216" spans="1:22" x14ac:dyDescent="0.3">
      <c r="A1216" s="9">
        <v>45356.215277777803</v>
      </c>
      <c r="B1216" s="10">
        <v>45356</v>
      </c>
      <c r="C1216" s="11">
        <v>2024</v>
      </c>
      <c r="D1216" s="11">
        <v>3</v>
      </c>
      <c r="E1216" s="11">
        <v>5</v>
      </c>
      <c r="F1216" s="11">
        <v>5</v>
      </c>
      <c r="G1216" s="11" t="s">
        <v>68</v>
      </c>
      <c r="H1216" s="11" t="s">
        <v>53</v>
      </c>
      <c r="I1216" s="11">
        <v>40.725532451061</v>
      </c>
      <c r="J1216" s="11">
        <v>-73.750189170430204</v>
      </c>
      <c r="K1216" s="11">
        <v>288</v>
      </c>
      <c r="L1216" s="11">
        <v>74.499504074565493</v>
      </c>
      <c r="M1216" s="11">
        <v>22.9382068393959</v>
      </c>
      <c r="N1216" s="11" t="s">
        <v>57</v>
      </c>
      <c r="O1216" s="11" t="s">
        <v>61</v>
      </c>
      <c r="P1216" s="11">
        <v>0</v>
      </c>
      <c r="Q1216" s="11">
        <v>0.72585659984583595</v>
      </c>
      <c r="R1216" s="11">
        <v>39</v>
      </c>
      <c r="S1216" s="11">
        <v>22</v>
      </c>
      <c r="T1216" s="11">
        <v>281.06881992434</v>
      </c>
      <c r="U1216" s="11">
        <v>28.627968618584699</v>
      </c>
      <c r="V1216" s="11" t="s">
        <v>56</v>
      </c>
    </row>
    <row r="1217" spans="1:22" x14ac:dyDescent="0.3">
      <c r="A1217" s="9">
        <v>45356.21875</v>
      </c>
      <c r="B1217" s="10">
        <v>45356</v>
      </c>
      <c r="C1217" s="11">
        <v>2024</v>
      </c>
      <c r="D1217" s="11">
        <v>3</v>
      </c>
      <c r="E1217" s="11">
        <v>5</v>
      </c>
      <c r="F1217" s="11">
        <v>5</v>
      </c>
      <c r="G1217" s="11" t="s">
        <v>68</v>
      </c>
      <c r="H1217" s="11" t="s">
        <v>53</v>
      </c>
      <c r="I1217" s="11">
        <v>40.702823150631701</v>
      </c>
      <c r="J1217" s="11">
        <v>-73.757272428363706</v>
      </c>
      <c r="K1217" s="11">
        <v>244</v>
      </c>
      <c r="L1217" s="11">
        <v>9.0627463511839608</v>
      </c>
      <c r="M1217" s="11">
        <v>56.515284270128397</v>
      </c>
      <c r="N1217" s="11" t="s">
        <v>59</v>
      </c>
      <c r="O1217" s="11" t="s">
        <v>60</v>
      </c>
      <c r="P1217" s="11">
        <v>0</v>
      </c>
      <c r="Q1217" s="11">
        <v>-0.957615690556612</v>
      </c>
      <c r="R1217" s="11">
        <v>19</v>
      </c>
      <c r="S1217" s="11">
        <v>17</v>
      </c>
      <c r="T1217" s="11">
        <v>70.955874360346698</v>
      </c>
      <c r="U1217" s="11">
        <v>26.191316231496199</v>
      </c>
      <c r="V1217" s="11" t="s">
        <v>56</v>
      </c>
    </row>
    <row r="1218" spans="1:22" x14ac:dyDescent="0.3">
      <c r="A1218" s="9">
        <v>45356.222222222197</v>
      </c>
      <c r="B1218" s="10">
        <v>45356</v>
      </c>
      <c r="C1218" s="11">
        <v>2024</v>
      </c>
      <c r="D1218" s="11">
        <v>3</v>
      </c>
      <c r="E1218" s="11">
        <v>5</v>
      </c>
      <c r="F1218" s="11">
        <v>5</v>
      </c>
      <c r="G1218" s="11" t="s">
        <v>68</v>
      </c>
      <c r="H1218" s="11" t="s">
        <v>53</v>
      </c>
      <c r="I1218" s="11">
        <v>40.893828582875599</v>
      </c>
      <c r="J1218" s="11">
        <v>-73.805499645024597</v>
      </c>
      <c r="K1218" s="11">
        <v>52</v>
      </c>
      <c r="L1218" s="11">
        <v>6.3042766295019703</v>
      </c>
      <c r="M1218" s="11">
        <v>88.090229453664804</v>
      </c>
      <c r="N1218" s="11" t="s">
        <v>59</v>
      </c>
      <c r="O1218" s="11" t="s">
        <v>58</v>
      </c>
      <c r="P1218" s="11">
        <v>0</v>
      </c>
      <c r="Q1218" s="11">
        <v>0.650904194236124</v>
      </c>
      <c r="R1218" s="11">
        <v>87</v>
      </c>
      <c r="S1218" s="11">
        <v>5</v>
      </c>
      <c r="T1218" s="11">
        <v>496.73066202936599</v>
      </c>
      <c r="U1218" s="11">
        <v>22.558598516687798</v>
      </c>
      <c r="V1218" s="11" t="s">
        <v>56</v>
      </c>
    </row>
    <row r="1219" spans="1:22" x14ac:dyDescent="0.3">
      <c r="A1219" s="9">
        <v>45356.225694444503</v>
      </c>
      <c r="B1219" s="10">
        <v>45356</v>
      </c>
      <c r="C1219" s="11">
        <v>2024</v>
      </c>
      <c r="D1219" s="11">
        <v>3</v>
      </c>
      <c r="E1219" s="11">
        <v>5</v>
      </c>
      <c r="F1219" s="11">
        <v>5</v>
      </c>
      <c r="G1219" s="11" t="s">
        <v>68</v>
      </c>
      <c r="H1219" s="11" t="s">
        <v>53</v>
      </c>
      <c r="I1219" s="11">
        <v>40.851633775766601</v>
      </c>
      <c r="J1219" s="11">
        <v>-73.908429552010205</v>
      </c>
      <c r="K1219" s="11">
        <v>116</v>
      </c>
      <c r="L1219" s="11">
        <v>49.086362199366697</v>
      </c>
      <c r="M1219" s="11">
        <v>35.426649620205502</v>
      </c>
      <c r="N1219" s="11" t="s">
        <v>57</v>
      </c>
      <c r="O1219" s="11" t="s">
        <v>55</v>
      </c>
      <c r="P1219" s="11">
        <v>0</v>
      </c>
      <c r="Q1219" s="11">
        <v>-0.81067502048996198</v>
      </c>
      <c r="R1219" s="11">
        <v>85</v>
      </c>
      <c r="S1219" s="11">
        <v>24</v>
      </c>
      <c r="T1219" s="11">
        <v>85.160721854834804</v>
      </c>
      <c r="U1219" s="11">
        <v>13.1395149360043</v>
      </c>
      <c r="V1219" s="11" t="s">
        <v>63</v>
      </c>
    </row>
    <row r="1220" spans="1:22" x14ac:dyDescent="0.3">
      <c r="A1220" s="9">
        <v>45356.229166666701</v>
      </c>
      <c r="B1220" s="10">
        <v>45356</v>
      </c>
      <c r="C1220" s="11">
        <v>2024</v>
      </c>
      <c r="D1220" s="11">
        <v>3</v>
      </c>
      <c r="E1220" s="11">
        <v>5</v>
      </c>
      <c r="F1220" s="11">
        <v>5</v>
      </c>
      <c r="G1220" s="11" t="s">
        <v>68</v>
      </c>
      <c r="H1220" s="11" t="s">
        <v>53</v>
      </c>
      <c r="I1220" s="11">
        <v>40.679650569736403</v>
      </c>
      <c r="J1220" s="11">
        <v>-73.889275459934595</v>
      </c>
      <c r="K1220" s="11">
        <v>43</v>
      </c>
      <c r="L1220" s="11">
        <v>47.797975937690403</v>
      </c>
      <c r="M1220" s="11">
        <v>60.856019762995402</v>
      </c>
      <c r="N1220" s="11" t="s">
        <v>54</v>
      </c>
      <c r="O1220" s="11" t="s">
        <v>58</v>
      </c>
      <c r="P1220" s="11">
        <v>0</v>
      </c>
      <c r="Q1220" s="11">
        <v>0.59447985486289001</v>
      </c>
      <c r="R1220" s="11">
        <v>2</v>
      </c>
      <c r="S1220" s="11">
        <v>26</v>
      </c>
      <c r="T1220" s="11">
        <v>169.84121590466401</v>
      </c>
      <c r="U1220" s="11">
        <v>13.122457552802601</v>
      </c>
      <c r="V1220" s="11" t="s">
        <v>63</v>
      </c>
    </row>
    <row r="1221" spans="1:22" x14ac:dyDescent="0.3">
      <c r="A1221" s="9">
        <v>45356.232638888898</v>
      </c>
      <c r="B1221" s="10">
        <v>45356</v>
      </c>
      <c r="C1221" s="11">
        <v>2024</v>
      </c>
      <c r="D1221" s="11">
        <v>3</v>
      </c>
      <c r="E1221" s="11">
        <v>5</v>
      </c>
      <c r="F1221" s="11">
        <v>5</v>
      </c>
      <c r="G1221" s="11" t="s">
        <v>68</v>
      </c>
      <c r="H1221" s="11" t="s">
        <v>53</v>
      </c>
      <c r="I1221" s="11">
        <v>40.794907681810002</v>
      </c>
      <c r="J1221" s="11">
        <v>-73.753437792658303</v>
      </c>
      <c r="K1221" s="11">
        <v>226</v>
      </c>
      <c r="L1221" s="11">
        <v>72.131100583092802</v>
      </c>
      <c r="M1221" s="11">
        <v>66.037734929045797</v>
      </c>
      <c r="N1221" s="11" t="s">
        <v>54</v>
      </c>
      <c r="O1221" s="11" t="s">
        <v>61</v>
      </c>
      <c r="P1221" s="11">
        <v>0</v>
      </c>
      <c r="Q1221" s="11">
        <v>-3.2848891908566699E-2</v>
      </c>
      <c r="R1221" s="11">
        <v>77</v>
      </c>
      <c r="S1221" s="11">
        <v>13</v>
      </c>
      <c r="T1221" s="11">
        <v>478.45614733488799</v>
      </c>
      <c r="U1221" s="11">
        <v>23.9519880113215</v>
      </c>
      <c r="V1221" s="11" t="s">
        <v>56</v>
      </c>
    </row>
    <row r="1222" spans="1:22" x14ac:dyDescent="0.3">
      <c r="A1222" s="9">
        <v>45356.236111111102</v>
      </c>
      <c r="B1222" s="10">
        <v>45356</v>
      </c>
      <c r="C1222" s="11">
        <v>2024</v>
      </c>
      <c r="D1222" s="11">
        <v>3</v>
      </c>
      <c r="E1222" s="11">
        <v>5</v>
      </c>
      <c r="F1222" s="11">
        <v>5</v>
      </c>
      <c r="G1222" s="11" t="s">
        <v>68</v>
      </c>
      <c r="H1222" s="11" t="s">
        <v>53</v>
      </c>
      <c r="I1222" s="11">
        <v>40.7082918849081</v>
      </c>
      <c r="J1222" s="11">
        <v>-73.990277240453395</v>
      </c>
      <c r="K1222" s="11">
        <v>208</v>
      </c>
      <c r="L1222" s="11">
        <v>20.836002672203101</v>
      </c>
      <c r="M1222" s="11">
        <v>95.536864981210897</v>
      </c>
      <c r="N1222" s="11" t="s">
        <v>59</v>
      </c>
      <c r="O1222" s="11" t="s">
        <v>58</v>
      </c>
      <c r="P1222" s="11">
        <v>0</v>
      </c>
      <c r="Q1222" s="11">
        <v>-0.27080803809957699</v>
      </c>
      <c r="R1222" s="11">
        <v>45</v>
      </c>
      <c r="S1222" s="11">
        <v>7</v>
      </c>
      <c r="T1222" s="11">
        <v>190.98831380389299</v>
      </c>
      <c r="U1222" s="11">
        <v>13.918912152216</v>
      </c>
      <c r="V1222" s="11" t="s">
        <v>56</v>
      </c>
    </row>
    <row r="1223" spans="1:22" x14ac:dyDescent="0.3">
      <c r="A1223" s="9">
        <v>45356.239583333299</v>
      </c>
      <c r="B1223" s="10">
        <v>45356</v>
      </c>
      <c r="C1223" s="11">
        <v>2024</v>
      </c>
      <c r="D1223" s="11">
        <v>3</v>
      </c>
      <c r="E1223" s="11">
        <v>5</v>
      </c>
      <c r="F1223" s="11">
        <v>5</v>
      </c>
      <c r="G1223" s="11" t="s">
        <v>68</v>
      </c>
      <c r="H1223" s="11" t="s">
        <v>53</v>
      </c>
      <c r="I1223" s="11">
        <v>40.827477030007501</v>
      </c>
      <c r="J1223" s="11">
        <v>-73.739227769042898</v>
      </c>
      <c r="K1223" s="11">
        <v>132</v>
      </c>
      <c r="L1223" s="11">
        <v>60.893596578921503</v>
      </c>
      <c r="M1223" s="11">
        <v>14.896110131180301</v>
      </c>
      <c r="N1223" s="11" t="s">
        <v>59</v>
      </c>
      <c r="O1223" s="11" t="s">
        <v>61</v>
      </c>
      <c r="P1223" s="11">
        <v>0</v>
      </c>
      <c r="Q1223" s="11">
        <v>-0.95199661213111897</v>
      </c>
      <c r="R1223" s="11">
        <v>94</v>
      </c>
      <c r="S1223" s="11">
        <v>10</v>
      </c>
      <c r="T1223" s="11">
        <v>133.34771022914401</v>
      </c>
      <c r="U1223" s="11">
        <v>24.283830727843899</v>
      </c>
      <c r="V1223" s="11" t="s">
        <v>63</v>
      </c>
    </row>
    <row r="1224" spans="1:22" x14ac:dyDescent="0.3">
      <c r="A1224" s="9">
        <v>45356.243055555598</v>
      </c>
      <c r="B1224" s="10">
        <v>45356</v>
      </c>
      <c r="C1224" s="11">
        <v>2024</v>
      </c>
      <c r="D1224" s="11">
        <v>3</v>
      </c>
      <c r="E1224" s="11">
        <v>5</v>
      </c>
      <c r="F1224" s="11">
        <v>5</v>
      </c>
      <c r="G1224" s="11" t="s">
        <v>68</v>
      </c>
      <c r="H1224" s="11" t="s">
        <v>53</v>
      </c>
      <c r="I1224" s="11">
        <v>40.892793756134097</v>
      </c>
      <c r="J1224" s="11">
        <v>-73.863483933100298</v>
      </c>
      <c r="K1224" s="11">
        <v>236</v>
      </c>
      <c r="L1224" s="11">
        <v>51.824575192033798</v>
      </c>
      <c r="M1224" s="11">
        <v>10.5247154081228</v>
      </c>
      <c r="N1224" s="11" t="s">
        <v>54</v>
      </c>
      <c r="O1224" s="11" t="s">
        <v>55</v>
      </c>
      <c r="P1224" s="11">
        <v>0</v>
      </c>
      <c r="Q1224" s="11">
        <v>0.54521101266772098</v>
      </c>
      <c r="R1224" s="11">
        <v>29</v>
      </c>
      <c r="S1224" s="11">
        <v>42</v>
      </c>
      <c r="T1224" s="11">
        <v>192.28912869461601</v>
      </c>
      <c r="U1224" s="11">
        <v>29.1128284546269</v>
      </c>
      <c r="V1224" s="11" t="s">
        <v>56</v>
      </c>
    </row>
    <row r="1225" spans="1:22" x14ac:dyDescent="0.3">
      <c r="A1225" s="9">
        <v>45356.246527777803</v>
      </c>
      <c r="B1225" s="10">
        <v>45356</v>
      </c>
      <c r="C1225" s="11">
        <v>2024</v>
      </c>
      <c r="D1225" s="11">
        <v>3</v>
      </c>
      <c r="E1225" s="11">
        <v>5</v>
      </c>
      <c r="F1225" s="11">
        <v>5</v>
      </c>
      <c r="G1225" s="11" t="s">
        <v>68</v>
      </c>
      <c r="H1225" s="11" t="s">
        <v>53</v>
      </c>
      <c r="I1225" s="11">
        <v>40.725095212785398</v>
      </c>
      <c r="J1225" s="11">
        <v>-73.700746302357203</v>
      </c>
      <c r="K1225" s="11">
        <v>282</v>
      </c>
      <c r="L1225" s="11">
        <v>13.173629232182501</v>
      </c>
      <c r="M1225" s="11">
        <v>70.584338030356506</v>
      </c>
      <c r="N1225" s="11" t="s">
        <v>59</v>
      </c>
      <c r="O1225" s="11" t="s">
        <v>58</v>
      </c>
      <c r="P1225" s="11">
        <v>0</v>
      </c>
      <c r="Q1225" s="11">
        <v>-0.74343935902305003</v>
      </c>
      <c r="R1225" s="11">
        <v>20</v>
      </c>
      <c r="S1225" s="11">
        <v>34</v>
      </c>
      <c r="T1225" s="11">
        <v>292.948509417992</v>
      </c>
      <c r="U1225" s="11">
        <v>29.469272091689099</v>
      </c>
      <c r="V1225" s="11" t="s">
        <v>56</v>
      </c>
    </row>
    <row r="1226" spans="1:22" x14ac:dyDescent="0.3">
      <c r="A1226" s="9">
        <v>45356.25</v>
      </c>
      <c r="B1226" s="10">
        <v>45356</v>
      </c>
      <c r="C1226" s="11">
        <v>2024</v>
      </c>
      <c r="D1226" s="11">
        <v>3</v>
      </c>
      <c r="E1226" s="11">
        <v>5</v>
      </c>
      <c r="F1226" s="11">
        <v>6</v>
      </c>
      <c r="G1226" s="11" t="s">
        <v>68</v>
      </c>
      <c r="H1226" s="11" t="s">
        <v>53</v>
      </c>
      <c r="I1226" s="11">
        <v>40.633694447412402</v>
      </c>
      <c r="J1226" s="11">
        <v>-73.763803251707103</v>
      </c>
      <c r="K1226" s="11">
        <v>215</v>
      </c>
      <c r="L1226" s="11">
        <v>44.379029066547403</v>
      </c>
      <c r="M1226" s="11">
        <v>21.962139152710201</v>
      </c>
      <c r="N1226" s="11" t="s">
        <v>57</v>
      </c>
      <c r="O1226" s="11" t="s">
        <v>55</v>
      </c>
      <c r="P1226" s="11">
        <v>0</v>
      </c>
      <c r="Q1226" s="11">
        <v>0.22162580889152</v>
      </c>
      <c r="R1226" s="11">
        <v>73</v>
      </c>
      <c r="S1226" s="11">
        <v>30</v>
      </c>
      <c r="T1226" s="11">
        <v>134.67186441927799</v>
      </c>
      <c r="U1226" s="11">
        <v>11.0273221470878</v>
      </c>
      <c r="V1226" s="11" t="s">
        <v>56</v>
      </c>
    </row>
    <row r="1227" spans="1:22" x14ac:dyDescent="0.3">
      <c r="A1227" s="9">
        <v>45356.253472222197</v>
      </c>
      <c r="B1227" s="10">
        <v>45356</v>
      </c>
      <c r="C1227" s="11">
        <v>2024</v>
      </c>
      <c r="D1227" s="11">
        <v>3</v>
      </c>
      <c r="E1227" s="11">
        <v>5</v>
      </c>
      <c r="F1227" s="11">
        <v>6</v>
      </c>
      <c r="G1227" s="11" t="s">
        <v>68</v>
      </c>
      <c r="H1227" s="11" t="s">
        <v>53</v>
      </c>
      <c r="I1227" s="11">
        <v>40.868090859662402</v>
      </c>
      <c r="J1227" s="11">
        <v>-73.869727967343096</v>
      </c>
      <c r="K1227" s="11">
        <v>186</v>
      </c>
      <c r="L1227" s="11">
        <v>76.377395487521795</v>
      </c>
      <c r="M1227" s="11">
        <v>51.088682649477697</v>
      </c>
      <c r="N1227" s="11" t="s">
        <v>57</v>
      </c>
      <c r="O1227" s="11" t="s">
        <v>61</v>
      </c>
      <c r="P1227" s="11">
        <v>0</v>
      </c>
      <c r="Q1227" s="11">
        <v>-0.94753195170868798</v>
      </c>
      <c r="R1227" s="11">
        <v>51</v>
      </c>
      <c r="S1227" s="11">
        <v>8</v>
      </c>
      <c r="T1227" s="11">
        <v>435.78215612761602</v>
      </c>
      <c r="U1227" s="11">
        <v>22.690289777667601</v>
      </c>
      <c r="V1227" s="11" t="s">
        <v>63</v>
      </c>
    </row>
    <row r="1228" spans="1:22" x14ac:dyDescent="0.3">
      <c r="A1228" s="9">
        <v>45356.256944444503</v>
      </c>
      <c r="B1228" s="10">
        <v>45356</v>
      </c>
      <c r="C1228" s="11">
        <v>2024</v>
      </c>
      <c r="D1228" s="11">
        <v>3</v>
      </c>
      <c r="E1228" s="11">
        <v>5</v>
      </c>
      <c r="F1228" s="11">
        <v>6</v>
      </c>
      <c r="G1228" s="11" t="s">
        <v>68</v>
      </c>
      <c r="H1228" s="11" t="s">
        <v>53</v>
      </c>
      <c r="I1228" s="11">
        <v>40.746412835915002</v>
      </c>
      <c r="J1228" s="11">
        <v>-73.713980537077603</v>
      </c>
      <c r="K1228" s="11">
        <v>133</v>
      </c>
      <c r="L1228" s="11">
        <v>33.920578778792297</v>
      </c>
      <c r="M1228" s="11">
        <v>35.193500885385099</v>
      </c>
      <c r="N1228" s="11" t="s">
        <v>54</v>
      </c>
      <c r="O1228" s="11" t="s">
        <v>55</v>
      </c>
      <c r="P1228" s="11">
        <v>0</v>
      </c>
      <c r="Q1228" s="11">
        <v>-9.4415888631472503E-2</v>
      </c>
      <c r="R1228" s="11">
        <v>93</v>
      </c>
      <c r="S1228" s="11">
        <v>49</v>
      </c>
      <c r="T1228" s="11">
        <v>196.82246399956699</v>
      </c>
      <c r="U1228" s="11">
        <v>16.257987778921098</v>
      </c>
      <c r="V1228" s="11" t="s">
        <v>63</v>
      </c>
    </row>
    <row r="1229" spans="1:22" x14ac:dyDescent="0.3">
      <c r="A1229" s="9">
        <v>45356.260416666701</v>
      </c>
      <c r="B1229" s="10">
        <v>45356</v>
      </c>
      <c r="C1229" s="11">
        <v>2024</v>
      </c>
      <c r="D1229" s="11">
        <v>3</v>
      </c>
      <c r="E1229" s="11">
        <v>5</v>
      </c>
      <c r="F1229" s="11">
        <v>6</v>
      </c>
      <c r="G1229" s="11" t="s">
        <v>68</v>
      </c>
      <c r="H1229" s="11" t="s">
        <v>53</v>
      </c>
      <c r="I1229" s="11">
        <v>40.602052316566002</v>
      </c>
      <c r="J1229" s="11">
        <v>-73.958029224139906</v>
      </c>
      <c r="K1229" s="11">
        <v>187</v>
      </c>
      <c r="L1229" s="11">
        <v>48.163059037855199</v>
      </c>
      <c r="M1229" s="11">
        <v>37.563263728008501</v>
      </c>
      <c r="N1229" s="11" t="s">
        <v>59</v>
      </c>
      <c r="O1229" s="11" t="s">
        <v>55</v>
      </c>
      <c r="P1229" s="11">
        <v>0</v>
      </c>
      <c r="Q1229" s="11">
        <v>0.73002642979857002</v>
      </c>
      <c r="R1229" s="11">
        <v>23</v>
      </c>
      <c r="S1229" s="11">
        <v>6</v>
      </c>
      <c r="T1229" s="11">
        <v>160.94059399403201</v>
      </c>
      <c r="U1229" s="11">
        <v>25.588179558194401</v>
      </c>
      <c r="V1229" s="11" t="s">
        <v>63</v>
      </c>
    </row>
    <row r="1230" spans="1:22" x14ac:dyDescent="0.3">
      <c r="A1230" s="9">
        <v>45356.263888888898</v>
      </c>
      <c r="B1230" s="10">
        <v>45356</v>
      </c>
      <c r="C1230" s="11">
        <v>2024</v>
      </c>
      <c r="D1230" s="11">
        <v>3</v>
      </c>
      <c r="E1230" s="11">
        <v>5</v>
      </c>
      <c r="F1230" s="11">
        <v>6</v>
      </c>
      <c r="G1230" s="11" t="s">
        <v>68</v>
      </c>
      <c r="H1230" s="11" t="s">
        <v>53</v>
      </c>
      <c r="I1230" s="11">
        <v>40.883192358256203</v>
      </c>
      <c r="J1230" s="11">
        <v>-73.765484243925698</v>
      </c>
      <c r="K1230" s="11">
        <v>282</v>
      </c>
      <c r="L1230" s="11">
        <v>27.597354789417199</v>
      </c>
      <c r="M1230" s="11">
        <v>41.850692410427598</v>
      </c>
      <c r="N1230" s="11" t="s">
        <v>54</v>
      </c>
      <c r="O1230" s="11" t="s">
        <v>60</v>
      </c>
      <c r="P1230" s="11">
        <v>0</v>
      </c>
      <c r="Q1230" s="11">
        <v>-0.82248449911190602</v>
      </c>
      <c r="R1230" s="11">
        <v>69</v>
      </c>
      <c r="S1230" s="11">
        <v>0</v>
      </c>
      <c r="T1230" s="11">
        <v>209.782729604564</v>
      </c>
      <c r="U1230" s="11">
        <v>20.142509711297201</v>
      </c>
      <c r="V1230" s="11" t="s">
        <v>56</v>
      </c>
    </row>
    <row r="1231" spans="1:22" x14ac:dyDescent="0.3">
      <c r="A1231" s="9">
        <v>45356.267361111102</v>
      </c>
      <c r="B1231" s="10">
        <v>45356</v>
      </c>
      <c r="C1231" s="11">
        <v>2024</v>
      </c>
      <c r="D1231" s="11">
        <v>3</v>
      </c>
      <c r="E1231" s="11">
        <v>5</v>
      </c>
      <c r="F1231" s="11">
        <v>6</v>
      </c>
      <c r="G1231" s="11" t="s">
        <v>68</v>
      </c>
      <c r="H1231" s="11" t="s">
        <v>53</v>
      </c>
      <c r="I1231" s="11">
        <v>40.749928797811798</v>
      </c>
      <c r="J1231" s="11">
        <v>-73.758617240561605</v>
      </c>
      <c r="K1231" s="11">
        <v>256</v>
      </c>
      <c r="L1231" s="11">
        <v>53.054189821783602</v>
      </c>
      <c r="M1231" s="11">
        <v>51.584754033378701</v>
      </c>
      <c r="N1231" s="11" t="s">
        <v>54</v>
      </c>
      <c r="O1231" s="11" t="s">
        <v>58</v>
      </c>
      <c r="P1231" s="11">
        <v>0</v>
      </c>
      <c r="Q1231" s="11">
        <v>0.54599672185256498</v>
      </c>
      <c r="R1231" s="11">
        <v>56</v>
      </c>
      <c r="S1231" s="11">
        <v>22</v>
      </c>
      <c r="T1231" s="11">
        <v>120.610752648185</v>
      </c>
      <c r="U1231" s="11">
        <v>17.200647768594699</v>
      </c>
      <c r="V1231" s="11" t="s">
        <v>56</v>
      </c>
    </row>
    <row r="1232" spans="1:22" x14ac:dyDescent="0.3">
      <c r="A1232" s="9">
        <v>45356.270833333299</v>
      </c>
      <c r="B1232" s="10">
        <v>45356</v>
      </c>
      <c r="C1232" s="11">
        <v>2024</v>
      </c>
      <c r="D1232" s="11">
        <v>3</v>
      </c>
      <c r="E1232" s="11">
        <v>5</v>
      </c>
      <c r="F1232" s="11">
        <v>6</v>
      </c>
      <c r="G1232" s="11" t="s">
        <v>68</v>
      </c>
      <c r="H1232" s="11" t="s">
        <v>53</v>
      </c>
      <c r="I1232" s="11">
        <v>40.847017027781298</v>
      </c>
      <c r="J1232" s="11">
        <v>-73.753188926969102</v>
      </c>
      <c r="K1232" s="11">
        <v>34</v>
      </c>
      <c r="L1232" s="11">
        <v>26.201328426526398</v>
      </c>
      <c r="M1232" s="11">
        <v>88.380947265889006</v>
      </c>
      <c r="N1232" s="11" t="s">
        <v>59</v>
      </c>
      <c r="O1232" s="11" t="s">
        <v>60</v>
      </c>
      <c r="P1232" s="11">
        <v>0</v>
      </c>
      <c r="Q1232" s="11">
        <v>0.94245403138195605</v>
      </c>
      <c r="R1232" s="11">
        <v>81</v>
      </c>
      <c r="S1232" s="11">
        <v>11</v>
      </c>
      <c r="T1232" s="11">
        <v>293.10292043487698</v>
      </c>
      <c r="U1232" s="11">
        <v>13.5224166184586</v>
      </c>
      <c r="V1232" s="11" t="s">
        <v>56</v>
      </c>
    </row>
    <row r="1233" spans="1:22" x14ac:dyDescent="0.3">
      <c r="A1233" s="9">
        <v>45356.274305555598</v>
      </c>
      <c r="B1233" s="10">
        <v>45356</v>
      </c>
      <c r="C1233" s="11">
        <v>2024</v>
      </c>
      <c r="D1233" s="11">
        <v>3</v>
      </c>
      <c r="E1233" s="11">
        <v>5</v>
      </c>
      <c r="F1233" s="11">
        <v>6</v>
      </c>
      <c r="G1233" s="11" t="s">
        <v>68</v>
      </c>
      <c r="H1233" s="11" t="s">
        <v>53</v>
      </c>
      <c r="I1233" s="11">
        <v>40.686381822713201</v>
      </c>
      <c r="J1233" s="11">
        <v>-73.914823702414694</v>
      </c>
      <c r="K1233" s="11">
        <v>24</v>
      </c>
      <c r="L1233" s="11">
        <v>60.027105452239503</v>
      </c>
      <c r="M1233" s="11">
        <v>87.092237381378197</v>
      </c>
      <c r="N1233" s="11" t="s">
        <v>54</v>
      </c>
      <c r="O1233" s="11" t="s">
        <v>55</v>
      </c>
      <c r="P1233" s="11">
        <v>0</v>
      </c>
      <c r="Q1233" s="11">
        <v>-0.14092917957000201</v>
      </c>
      <c r="R1233" s="11">
        <v>47</v>
      </c>
      <c r="S1233" s="11">
        <v>42</v>
      </c>
      <c r="T1233" s="11">
        <v>419.10123138942703</v>
      </c>
      <c r="U1233" s="11">
        <v>8.6156601691840606</v>
      </c>
      <c r="V1233" s="11" t="s">
        <v>56</v>
      </c>
    </row>
    <row r="1234" spans="1:22" x14ac:dyDescent="0.3">
      <c r="A1234" s="9">
        <v>45356.277777777803</v>
      </c>
      <c r="B1234" s="10">
        <v>45356</v>
      </c>
      <c r="C1234" s="11">
        <v>2024</v>
      </c>
      <c r="D1234" s="11">
        <v>3</v>
      </c>
      <c r="E1234" s="11">
        <v>5</v>
      </c>
      <c r="F1234" s="11">
        <v>6</v>
      </c>
      <c r="G1234" s="11" t="s">
        <v>68</v>
      </c>
      <c r="H1234" s="11" t="s">
        <v>53</v>
      </c>
      <c r="I1234" s="11">
        <v>40.729922334598001</v>
      </c>
      <c r="J1234" s="11">
        <v>-73.993190650246106</v>
      </c>
      <c r="K1234" s="11">
        <v>259</v>
      </c>
      <c r="L1234" s="11">
        <v>60.314182697240902</v>
      </c>
      <c r="M1234" s="11">
        <v>37.562105274945097</v>
      </c>
      <c r="N1234" s="11" t="s">
        <v>59</v>
      </c>
      <c r="O1234" s="11" t="s">
        <v>55</v>
      </c>
      <c r="P1234" s="11">
        <v>0</v>
      </c>
      <c r="Q1234" s="11">
        <v>0.60879462377528903</v>
      </c>
      <c r="R1234" s="11">
        <v>68</v>
      </c>
      <c r="S1234" s="11">
        <v>37</v>
      </c>
      <c r="T1234" s="11">
        <v>307.89595193204701</v>
      </c>
      <c r="U1234" s="11">
        <v>17.513612317456801</v>
      </c>
      <c r="V1234" s="11" t="s">
        <v>56</v>
      </c>
    </row>
    <row r="1235" spans="1:22" x14ac:dyDescent="0.3">
      <c r="A1235" s="9">
        <v>45356.28125</v>
      </c>
      <c r="B1235" s="10">
        <v>45356</v>
      </c>
      <c r="C1235" s="11">
        <v>2024</v>
      </c>
      <c r="D1235" s="11">
        <v>3</v>
      </c>
      <c r="E1235" s="11">
        <v>5</v>
      </c>
      <c r="F1235" s="11">
        <v>6</v>
      </c>
      <c r="G1235" s="11" t="s">
        <v>68</v>
      </c>
      <c r="H1235" s="11" t="s">
        <v>53</v>
      </c>
      <c r="I1235" s="11">
        <v>40.651820984526303</v>
      </c>
      <c r="J1235" s="11">
        <v>-73.759824721452901</v>
      </c>
      <c r="K1235" s="11">
        <v>179</v>
      </c>
      <c r="L1235" s="11">
        <v>58.817519614142398</v>
      </c>
      <c r="M1235" s="11">
        <v>79.083613306850594</v>
      </c>
      <c r="N1235" s="11" t="s">
        <v>54</v>
      </c>
      <c r="O1235" s="11" t="s">
        <v>60</v>
      </c>
      <c r="P1235" s="11">
        <v>0</v>
      </c>
      <c r="Q1235" s="11">
        <v>-0.53955063316418095</v>
      </c>
      <c r="R1235" s="11">
        <v>33</v>
      </c>
      <c r="S1235" s="11">
        <v>43</v>
      </c>
      <c r="T1235" s="11">
        <v>374.60973666679502</v>
      </c>
      <c r="U1235" s="11">
        <v>19.465319528094099</v>
      </c>
      <c r="V1235" s="11" t="s">
        <v>63</v>
      </c>
    </row>
    <row r="1236" spans="1:22" x14ac:dyDescent="0.3">
      <c r="A1236" s="9">
        <v>45356.284722222197</v>
      </c>
      <c r="B1236" s="10">
        <v>45356</v>
      </c>
      <c r="C1236" s="11">
        <v>2024</v>
      </c>
      <c r="D1236" s="11">
        <v>3</v>
      </c>
      <c r="E1236" s="11">
        <v>5</v>
      </c>
      <c r="F1236" s="11">
        <v>6</v>
      </c>
      <c r="G1236" s="11" t="s">
        <v>68</v>
      </c>
      <c r="H1236" s="11" t="s">
        <v>53</v>
      </c>
      <c r="I1236" s="11">
        <v>40.620380776252098</v>
      </c>
      <c r="J1236" s="11">
        <v>-73.7961070561241</v>
      </c>
      <c r="K1236" s="11">
        <v>47</v>
      </c>
      <c r="L1236" s="11">
        <v>71.872182262488295</v>
      </c>
      <c r="M1236" s="11">
        <v>16.2896660550559</v>
      </c>
      <c r="N1236" s="11" t="s">
        <v>57</v>
      </c>
      <c r="O1236" s="11" t="s">
        <v>61</v>
      </c>
      <c r="P1236" s="11">
        <v>0</v>
      </c>
      <c r="Q1236" s="11">
        <v>-0.39779606467482698</v>
      </c>
      <c r="R1236" s="11">
        <v>23</v>
      </c>
      <c r="S1236" s="11">
        <v>28</v>
      </c>
      <c r="T1236" s="11">
        <v>239.02015494038599</v>
      </c>
      <c r="U1236" s="11">
        <v>29.504746315268299</v>
      </c>
      <c r="V1236" s="11" t="s">
        <v>62</v>
      </c>
    </row>
    <row r="1237" spans="1:22" x14ac:dyDescent="0.3">
      <c r="A1237" s="9">
        <v>45356.288194444503</v>
      </c>
      <c r="B1237" s="10">
        <v>45356</v>
      </c>
      <c r="C1237" s="11">
        <v>2024</v>
      </c>
      <c r="D1237" s="11">
        <v>3</v>
      </c>
      <c r="E1237" s="11">
        <v>5</v>
      </c>
      <c r="F1237" s="11">
        <v>6</v>
      </c>
      <c r="G1237" s="11" t="s">
        <v>68</v>
      </c>
      <c r="H1237" s="11" t="s">
        <v>53</v>
      </c>
      <c r="I1237" s="11">
        <v>40.713914130217702</v>
      </c>
      <c r="J1237" s="11">
        <v>-73.7442687930983</v>
      </c>
      <c r="K1237" s="11">
        <v>294</v>
      </c>
      <c r="L1237" s="11">
        <v>21.4819519692191</v>
      </c>
      <c r="M1237" s="11">
        <v>37.242149813268703</v>
      </c>
      <c r="N1237" s="11" t="s">
        <v>54</v>
      </c>
      <c r="O1237" s="11" t="s">
        <v>58</v>
      </c>
      <c r="P1237" s="11">
        <v>0</v>
      </c>
      <c r="Q1237" s="11">
        <v>0.23136902876639701</v>
      </c>
      <c r="R1237" s="11">
        <v>61</v>
      </c>
      <c r="S1237" s="11">
        <v>34</v>
      </c>
      <c r="T1237" s="11">
        <v>482.65179672397397</v>
      </c>
      <c r="U1237" s="11">
        <v>21.126867914766802</v>
      </c>
      <c r="V1237" s="11" t="s">
        <v>56</v>
      </c>
    </row>
    <row r="1238" spans="1:22" x14ac:dyDescent="0.3">
      <c r="A1238" s="9">
        <v>45356.291666666701</v>
      </c>
      <c r="B1238" s="10">
        <v>45356</v>
      </c>
      <c r="C1238" s="11">
        <v>2024</v>
      </c>
      <c r="D1238" s="11">
        <v>3</v>
      </c>
      <c r="E1238" s="11">
        <v>5</v>
      </c>
      <c r="F1238" s="11">
        <v>7</v>
      </c>
      <c r="G1238" s="11" t="s">
        <v>68</v>
      </c>
      <c r="H1238" s="11" t="s">
        <v>53</v>
      </c>
      <c r="I1238" s="11">
        <v>40.809095765937599</v>
      </c>
      <c r="J1238" s="11">
        <v>-73.936604251242002</v>
      </c>
      <c r="K1238" s="11">
        <v>247</v>
      </c>
      <c r="L1238" s="11">
        <v>61.837919955178499</v>
      </c>
      <c r="M1238" s="11">
        <v>80.255662270637302</v>
      </c>
      <c r="N1238" s="11" t="s">
        <v>59</v>
      </c>
      <c r="O1238" s="11" t="s">
        <v>55</v>
      </c>
      <c r="P1238" s="11">
        <v>0</v>
      </c>
      <c r="Q1238" s="11">
        <v>0.27731310168715101</v>
      </c>
      <c r="R1238" s="11">
        <v>43</v>
      </c>
      <c r="S1238" s="11">
        <v>10</v>
      </c>
      <c r="T1238" s="11">
        <v>497.20369854006299</v>
      </c>
      <c r="U1238" s="11">
        <v>11.786625884001801</v>
      </c>
      <c r="V1238" s="11" t="s">
        <v>56</v>
      </c>
    </row>
    <row r="1239" spans="1:22" x14ac:dyDescent="0.3">
      <c r="A1239" s="9">
        <v>45356.295138888898</v>
      </c>
      <c r="B1239" s="10">
        <v>45356</v>
      </c>
      <c r="C1239" s="11">
        <v>2024</v>
      </c>
      <c r="D1239" s="11">
        <v>3</v>
      </c>
      <c r="E1239" s="11">
        <v>5</v>
      </c>
      <c r="F1239" s="11">
        <v>7</v>
      </c>
      <c r="G1239" s="11" t="s">
        <v>68</v>
      </c>
      <c r="H1239" s="11" t="s">
        <v>53</v>
      </c>
      <c r="I1239" s="11">
        <v>40.732407382088802</v>
      </c>
      <c r="J1239" s="11">
        <v>-73.817631519300605</v>
      </c>
      <c r="K1239" s="11">
        <v>265</v>
      </c>
      <c r="L1239" s="11">
        <v>30.411398191961499</v>
      </c>
      <c r="M1239" s="11">
        <v>94.557906134920898</v>
      </c>
      <c r="N1239" s="11" t="s">
        <v>54</v>
      </c>
      <c r="O1239" s="11" t="s">
        <v>60</v>
      </c>
      <c r="P1239" s="11">
        <v>1</v>
      </c>
      <c r="Q1239" s="11">
        <v>-0.20455934674749701</v>
      </c>
      <c r="R1239" s="11">
        <v>8</v>
      </c>
      <c r="S1239" s="11">
        <v>7</v>
      </c>
      <c r="T1239" s="11">
        <v>52.797911708285199</v>
      </c>
      <c r="U1239" s="11">
        <v>22.130593084910899</v>
      </c>
      <c r="V1239" s="11" t="s">
        <v>56</v>
      </c>
    </row>
    <row r="1240" spans="1:22" x14ac:dyDescent="0.3">
      <c r="A1240" s="9">
        <v>45356.298611111102</v>
      </c>
      <c r="B1240" s="10">
        <v>45356</v>
      </c>
      <c r="C1240" s="11">
        <v>2024</v>
      </c>
      <c r="D1240" s="11">
        <v>3</v>
      </c>
      <c r="E1240" s="11">
        <v>5</v>
      </c>
      <c r="F1240" s="11">
        <v>7</v>
      </c>
      <c r="G1240" s="11" t="s">
        <v>68</v>
      </c>
      <c r="H1240" s="11" t="s">
        <v>53</v>
      </c>
      <c r="I1240" s="11">
        <v>40.816044779641402</v>
      </c>
      <c r="J1240" s="11">
        <v>-73.945512915440304</v>
      </c>
      <c r="K1240" s="11">
        <v>221</v>
      </c>
      <c r="L1240" s="11">
        <v>56.8728439830657</v>
      </c>
      <c r="M1240" s="11">
        <v>34.199625084750899</v>
      </c>
      <c r="N1240" s="11" t="s">
        <v>57</v>
      </c>
      <c r="O1240" s="11" t="s">
        <v>58</v>
      </c>
      <c r="P1240" s="11">
        <v>0</v>
      </c>
      <c r="Q1240" s="11">
        <v>0.78637894787622398</v>
      </c>
      <c r="R1240" s="11">
        <v>58</v>
      </c>
      <c r="S1240" s="11">
        <v>17</v>
      </c>
      <c r="T1240" s="11">
        <v>305.97287693355003</v>
      </c>
      <c r="U1240" s="11">
        <v>13.309893213889501</v>
      </c>
      <c r="V1240" s="11" t="s">
        <v>56</v>
      </c>
    </row>
    <row r="1241" spans="1:22" x14ac:dyDescent="0.3">
      <c r="A1241" s="9">
        <v>45356.302083333299</v>
      </c>
      <c r="B1241" s="10">
        <v>45356</v>
      </c>
      <c r="C1241" s="11">
        <v>2024</v>
      </c>
      <c r="D1241" s="11">
        <v>3</v>
      </c>
      <c r="E1241" s="11">
        <v>5</v>
      </c>
      <c r="F1241" s="11">
        <v>7</v>
      </c>
      <c r="G1241" s="11" t="s">
        <v>68</v>
      </c>
      <c r="H1241" s="11" t="s">
        <v>53</v>
      </c>
      <c r="I1241" s="11">
        <v>40.831403047395803</v>
      </c>
      <c r="J1241" s="11">
        <v>-73.9941578598159</v>
      </c>
      <c r="K1241" s="11">
        <v>123</v>
      </c>
      <c r="L1241" s="11">
        <v>65.152563465146599</v>
      </c>
      <c r="M1241" s="11">
        <v>73.603804658055395</v>
      </c>
      <c r="N1241" s="11" t="s">
        <v>57</v>
      </c>
      <c r="O1241" s="11" t="s">
        <v>55</v>
      </c>
      <c r="P1241" s="11">
        <v>0</v>
      </c>
      <c r="Q1241" s="11">
        <v>0.62769200446589701</v>
      </c>
      <c r="R1241" s="11">
        <v>44</v>
      </c>
      <c r="S1241" s="11">
        <v>40</v>
      </c>
      <c r="T1241" s="11">
        <v>123.494023262393</v>
      </c>
      <c r="U1241" s="11">
        <v>7.7301773902678299</v>
      </c>
      <c r="V1241" s="11" t="s">
        <v>63</v>
      </c>
    </row>
    <row r="1242" spans="1:22" x14ac:dyDescent="0.3">
      <c r="A1242" s="9">
        <v>45356.305555555598</v>
      </c>
      <c r="B1242" s="10">
        <v>45356</v>
      </c>
      <c r="C1242" s="11">
        <v>2024</v>
      </c>
      <c r="D1242" s="11">
        <v>3</v>
      </c>
      <c r="E1242" s="11">
        <v>5</v>
      </c>
      <c r="F1242" s="11">
        <v>7</v>
      </c>
      <c r="G1242" s="11" t="s">
        <v>68</v>
      </c>
      <c r="H1242" s="11" t="s">
        <v>53</v>
      </c>
      <c r="I1242" s="11">
        <v>40.7825839076637</v>
      </c>
      <c r="J1242" s="11">
        <v>-73.717784586517894</v>
      </c>
      <c r="K1242" s="11">
        <v>40</v>
      </c>
      <c r="L1242" s="11">
        <v>51.587102309807598</v>
      </c>
      <c r="M1242" s="11">
        <v>71.349855892320093</v>
      </c>
      <c r="N1242" s="11" t="s">
        <v>59</v>
      </c>
      <c r="O1242" s="11" t="s">
        <v>55</v>
      </c>
      <c r="P1242" s="11">
        <v>0</v>
      </c>
      <c r="Q1242" s="11">
        <v>-0.39577155746078102</v>
      </c>
      <c r="R1242" s="11">
        <v>31</v>
      </c>
      <c r="S1242" s="11">
        <v>22</v>
      </c>
      <c r="T1242" s="11">
        <v>264.30099320361802</v>
      </c>
      <c r="U1242" s="11">
        <v>29.2670161204537</v>
      </c>
      <c r="V1242" s="11" t="s">
        <v>63</v>
      </c>
    </row>
    <row r="1243" spans="1:22" x14ac:dyDescent="0.3">
      <c r="A1243" s="9">
        <v>45356.309027777803</v>
      </c>
      <c r="B1243" s="10">
        <v>45356</v>
      </c>
      <c r="C1243" s="11">
        <v>2024</v>
      </c>
      <c r="D1243" s="11">
        <v>3</v>
      </c>
      <c r="E1243" s="11">
        <v>5</v>
      </c>
      <c r="F1243" s="11">
        <v>7</v>
      </c>
      <c r="G1243" s="11" t="s">
        <v>68</v>
      </c>
      <c r="H1243" s="11" t="s">
        <v>53</v>
      </c>
      <c r="I1243" s="11">
        <v>40.6823297388733</v>
      </c>
      <c r="J1243" s="11">
        <v>-73.704484914498295</v>
      </c>
      <c r="K1243" s="11">
        <v>252</v>
      </c>
      <c r="L1243" s="11">
        <v>10.944473993774</v>
      </c>
      <c r="M1243" s="11">
        <v>34.639263116975499</v>
      </c>
      <c r="N1243" s="11" t="s">
        <v>54</v>
      </c>
      <c r="O1243" s="11" t="s">
        <v>58</v>
      </c>
      <c r="P1243" s="11">
        <v>0</v>
      </c>
      <c r="Q1243" s="11">
        <v>-0.68774262814309195</v>
      </c>
      <c r="R1243" s="11">
        <v>66</v>
      </c>
      <c r="S1243" s="11">
        <v>41</v>
      </c>
      <c r="T1243" s="11">
        <v>93.996705171742803</v>
      </c>
      <c r="U1243" s="11">
        <v>18.590701322852698</v>
      </c>
      <c r="V1243" s="11" t="s">
        <v>56</v>
      </c>
    </row>
    <row r="1244" spans="1:22" x14ac:dyDescent="0.3">
      <c r="A1244" s="9">
        <v>45356.3125</v>
      </c>
      <c r="B1244" s="10">
        <v>45356</v>
      </c>
      <c r="C1244" s="11">
        <v>2024</v>
      </c>
      <c r="D1244" s="11">
        <v>3</v>
      </c>
      <c r="E1244" s="11">
        <v>5</v>
      </c>
      <c r="F1244" s="11">
        <v>7</v>
      </c>
      <c r="G1244" s="11" t="s">
        <v>68</v>
      </c>
      <c r="H1244" s="11" t="s">
        <v>53</v>
      </c>
      <c r="I1244" s="11">
        <v>40.619636698186703</v>
      </c>
      <c r="J1244" s="11">
        <v>-73.958811526420007</v>
      </c>
      <c r="K1244" s="11">
        <v>199</v>
      </c>
      <c r="L1244" s="11">
        <v>13.523692763462099</v>
      </c>
      <c r="M1244" s="11">
        <v>47.849383325927</v>
      </c>
      <c r="N1244" s="11" t="s">
        <v>57</v>
      </c>
      <c r="O1244" s="11" t="s">
        <v>58</v>
      </c>
      <c r="P1244" s="11">
        <v>0</v>
      </c>
      <c r="Q1244" s="11">
        <v>0.48449806223841502</v>
      </c>
      <c r="R1244" s="11">
        <v>69</v>
      </c>
      <c r="S1244" s="11">
        <v>29</v>
      </c>
      <c r="T1244" s="11">
        <v>448.231468600244</v>
      </c>
      <c r="U1244" s="11">
        <v>20.3843791554694</v>
      </c>
      <c r="V1244" s="11" t="s">
        <v>56</v>
      </c>
    </row>
    <row r="1245" spans="1:22" x14ac:dyDescent="0.3">
      <c r="A1245" s="9">
        <v>45356.315972222197</v>
      </c>
      <c r="B1245" s="10">
        <v>45356</v>
      </c>
      <c r="C1245" s="11">
        <v>2024</v>
      </c>
      <c r="D1245" s="11">
        <v>3</v>
      </c>
      <c r="E1245" s="11">
        <v>5</v>
      </c>
      <c r="F1245" s="11">
        <v>7</v>
      </c>
      <c r="G1245" s="11" t="s">
        <v>68</v>
      </c>
      <c r="H1245" s="11" t="s">
        <v>53</v>
      </c>
      <c r="I1245" s="11">
        <v>40.640800984773897</v>
      </c>
      <c r="J1245" s="11">
        <v>-73.763113063810906</v>
      </c>
      <c r="K1245" s="11">
        <v>213</v>
      </c>
      <c r="L1245" s="11">
        <v>47.031347107998499</v>
      </c>
      <c r="M1245" s="11">
        <v>38.472143049277797</v>
      </c>
      <c r="N1245" s="11" t="s">
        <v>54</v>
      </c>
      <c r="O1245" s="11" t="s">
        <v>60</v>
      </c>
      <c r="P1245" s="11">
        <v>0</v>
      </c>
      <c r="Q1245" s="11">
        <v>-0.36449124147192802</v>
      </c>
      <c r="R1245" s="11">
        <v>86</v>
      </c>
      <c r="S1245" s="11">
        <v>37</v>
      </c>
      <c r="T1245" s="11">
        <v>278.35572005054701</v>
      </c>
      <c r="U1245" s="11">
        <v>23.584368891340201</v>
      </c>
      <c r="V1245" s="11" t="s">
        <v>56</v>
      </c>
    </row>
    <row r="1246" spans="1:22" x14ac:dyDescent="0.3">
      <c r="A1246" s="9">
        <v>45356.319444444503</v>
      </c>
      <c r="B1246" s="10">
        <v>45356</v>
      </c>
      <c r="C1246" s="11">
        <v>2024</v>
      </c>
      <c r="D1246" s="11">
        <v>3</v>
      </c>
      <c r="E1246" s="11">
        <v>5</v>
      </c>
      <c r="F1246" s="11">
        <v>7</v>
      </c>
      <c r="G1246" s="11" t="s">
        <v>68</v>
      </c>
      <c r="H1246" s="11" t="s">
        <v>53</v>
      </c>
      <c r="I1246" s="11">
        <v>40.8211122320822</v>
      </c>
      <c r="J1246" s="11">
        <v>-73.992558999788997</v>
      </c>
      <c r="K1246" s="11">
        <v>158</v>
      </c>
      <c r="L1246" s="11">
        <v>39.105243648829898</v>
      </c>
      <c r="M1246" s="11">
        <v>84.323234543676307</v>
      </c>
      <c r="N1246" s="11" t="s">
        <v>54</v>
      </c>
      <c r="O1246" s="11" t="s">
        <v>61</v>
      </c>
      <c r="P1246" s="11">
        <v>0</v>
      </c>
      <c r="Q1246" s="11">
        <v>0.75597549068347103</v>
      </c>
      <c r="R1246" s="11">
        <v>39</v>
      </c>
      <c r="S1246" s="11">
        <v>6</v>
      </c>
      <c r="T1246" s="11">
        <v>227.644280511407</v>
      </c>
      <c r="U1246" s="11">
        <v>22.957756220614701</v>
      </c>
      <c r="V1246" s="11" t="s">
        <v>56</v>
      </c>
    </row>
    <row r="1247" spans="1:22" x14ac:dyDescent="0.3">
      <c r="A1247" s="9">
        <v>45356.322916666701</v>
      </c>
      <c r="B1247" s="10">
        <v>45356</v>
      </c>
      <c r="C1247" s="11">
        <v>2024</v>
      </c>
      <c r="D1247" s="11">
        <v>3</v>
      </c>
      <c r="E1247" s="11">
        <v>5</v>
      </c>
      <c r="F1247" s="11">
        <v>7</v>
      </c>
      <c r="G1247" s="11" t="s">
        <v>68</v>
      </c>
      <c r="H1247" s="11" t="s">
        <v>53</v>
      </c>
      <c r="I1247" s="11">
        <v>40.8672019107659</v>
      </c>
      <c r="J1247" s="11">
        <v>-73.897206928584097</v>
      </c>
      <c r="K1247" s="11">
        <v>176</v>
      </c>
      <c r="L1247" s="11">
        <v>34.786152623237697</v>
      </c>
      <c r="M1247" s="11">
        <v>46.523881293776498</v>
      </c>
      <c r="N1247" s="11" t="s">
        <v>57</v>
      </c>
      <c r="O1247" s="11" t="s">
        <v>60</v>
      </c>
      <c r="P1247" s="11">
        <v>0</v>
      </c>
      <c r="Q1247" s="11">
        <v>-0.92215601008106696</v>
      </c>
      <c r="R1247" s="11">
        <v>72</v>
      </c>
      <c r="S1247" s="11">
        <v>41</v>
      </c>
      <c r="T1247" s="11">
        <v>363.22189408061399</v>
      </c>
      <c r="U1247" s="11">
        <v>9.5969659806584406</v>
      </c>
      <c r="V1247" s="11" t="s">
        <v>63</v>
      </c>
    </row>
    <row r="1248" spans="1:22" x14ac:dyDescent="0.3">
      <c r="A1248" s="9">
        <v>45356.326388888898</v>
      </c>
      <c r="B1248" s="10">
        <v>45356</v>
      </c>
      <c r="C1248" s="11">
        <v>2024</v>
      </c>
      <c r="D1248" s="11">
        <v>3</v>
      </c>
      <c r="E1248" s="11">
        <v>5</v>
      </c>
      <c r="F1248" s="11">
        <v>7</v>
      </c>
      <c r="G1248" s="11" t="s">
        <v>68</v>
      </c>
      <c r="H1248" s="11" t="s">
        <v>53</v>
      </c>
      <c r="I1248" s="11">
        <v>40.870163034607799</v>
      </c>
      <c r="J1248" s="11">
        <v>-73.917083316611695</v>
      </c>
      <c r="K1248" s="11">
        <v>68</v>
      </c>
      <c r="L1248" s="11">
        <v>57.543450167469601</v>
      </c>
      <c r="M1248" s="11">
        <v>14.6917464272258</v>
      </c>
      <c r="N1248" s="11" t="s">
        <v>59</v>
      </c>
      <c r="O1248" s="11" t="s">
        <v>55</v>
      </c>
      <c r="P1248" s="11">
        <v>1</v>
      </c>
      <c r="Q1248" s="11">
        <v>-0.74268330077440103</v>
      </c>
      <c r="R1248" s="11">
        <v>82</v>
      </c>
      <c r="S1248" s="11">
        <v>13</v>
      </c>
      <c r="T1248" s="11">
        <v>63.206146432357599</v>
      </c>
      <c r="U1248" s="11">
        <v>19.3751017747195</v>
      </c>
      <c r="V1248" s="11" t="s">
        <v>56</v>
      </c>
    </row>
    <row r="1249" spans="1:22" x14ac:dyDescent="0.3">
      <c r="A1249" s="9">
        <v>45356.329861111102</v>
      </c>
      <c r="B1249" s="10">
        <v>45356</v>
      </c>
      <c r="C1249" s="11">
        <v>2024</v>
      </c>
      <c r="D1249" s="11">
        <v>3</v>
      </c>
      <c r="E1249" s="11">
        <v>5</v>
      </c>
      <c r="F1249" s="11">
        <v>7</v>
      </c>
      <c r="G1249" s="11" t="s">
        <v>68</v>
      </c>
      <c r="H1249" s="11" t="s">
        <v>53</v>
      </c>
      <c r="I1249" s="11">
        <v>40.6438569955546</v>
      </c>
      <c r="J1249" s="11">
        <v>-73.744527105683304</v>
      </c>
      <c r="K1249" s="11">
        <v>67</v>
      </c>
      <c r="L1249" s="11">
        <v>51.426032430158799</v>
      </c>
      <c r="M1249" s="11">
        <v>88.448876785327698</v>
      </c>
      <c r="N1249" s="11" t="s">
        <v>57</v>
      </c>
      <c r="O1249" s="11" t="s">
        <v>55</v>
      </c>
      <c r="P1249" s="11">
        <v>1</v>
      </c>
      <c r="Q1249" s="11">
        <v>0.43004070199292499</v>
      </c>
      <c r="R1249" s="11">
        <v>86</v>
      </c>
      <c r="S1249" s="11">
        <v>35</v>
      </c>
      <c r="T1249" s="11">
        <v>319.49005745054899</v>
      </c>
      <c r="U1249" s="11">
        <v>15.9364266259443</v>
      </c>
      <c r="V1249" s="11" t="s">
        <v>56</v>
      </c>
    </row>
    <row r="1250" spans="1:22" x14ac:dyDescent="0.3">
      <c r="A1250" s="9">
        <v>45356.333333333299</v>
      </c>
      <c r="B1250" s="10">
        <v>45356</v>
      </c>
      <c r="C1250" s="11">
        <v>2024</v>
      </c>
      <c r="D1250" s="11">
        <v>3</v>
      </c>
      <c r="E1250" s="11">
        <v>5</v>
      </c>
      <c r="F1250" s="11">
        <v>8</v>
      </c>
      <c r="G1250" s="11" t="s">
        <v>68</v>
      </c>
      <c r="H1250" s="11" t="s">
        <v>53</v>
      </c>
      <c r="I1250" s="11">
        <v>40.882753740720098</v>
      </c>
      <c r="J1250" s="11">
        <v>-73.992736786902896</v>
      </c>
      <c r="K1250" s="11">
        <v>154</v>
      </c>
      <c r="L1250" s="11">
        <v>34.478231432931203</v>
      </c>
      <c r="M1250" s="11">
        <v>79.605360608226903</v>
      </c>
      <c r="N1250" s="11" t="s">
        <v>54</v>
      </c>
      <c r="O1250" s="11" t="s">
        <v>60</v>
      </c>
      <c r="P1250" s="11">
        <v>0</v>
      </c>
      <c r="Q1250" s="11">
        <v>7.4315894932721102E-2</v>
      </c>
      <c r="R1250" s="11">
        <v>77</v>
      </c>
      <c r="S1250" s="11">
        <v>0</v>
      </c>
      <c r="T1250" s="11">
        <v>50.615299467951097</v>
      </c>
      <c r="U1250" s="11">
        <v>28.0712300465574</v>
      </c>
      <c r="V1250" s="11" t="s">
        <v>63</v>
      </c>
    </row>
    <row r="1251" spans="1:22" x14ac:dyDescent="0.3">
      <c r="A1251" s="9">
        <v>45356.336805555598</v>
      </c>
      <c r="B1251" s="10">
        <v>45356</v>
      </c>
      <c r="C1251" s="11">
        <v>2024</v>
      </c>
      <c r="D1251" s="11">
        <v>3</v>
      </c>
      <c r="E1251" s="11">
        <v>5</v>
      </c>
      <c r="F1251" s="11">
        <v>8</v>
      </c>
      <c r="G1251" s="11" t="s">
        <v>68</v>
      </c>
      <c r="H1251" s="11" t="s">
        <v>53</v>
      </c>
      <c r="I1251" s="11">
        <v>40.709365907236297</v>
      </c>
      <c r="J1251" s="11">
        <v>-73.883583275197196</v>
      </c>
      <c r="K1251" s="11">
        <v>157</v>
      </c>
      <c r="L1251" s="11">
        <v>7.5978750746959198</v>
      </c>
      <c r="M1251" s="11">
        <v>20.542308034196498</v>
      </c>
      <c r="N1251" s="11" t="s">
        <v>54</v>
      </c>
      <c r="O1251" s="11" t="s">
        <v>58</v>
      </c>
      <c r="P1251" s="11">
        <v>0</v>
      </c>
      <c r="Q1251" s="11">
        <v>9.5993844818554594E-2</v>
      </c>
      <c r="R1251" s="11">
        <v>55</v>
      </c>
      <c r="S1251" s="11">
        <v>43</v>
      </c>
      <c r="T1251" s="11">
        <v>260.64070093517103</v>
      </c>
      <c r="U1251" s="11">
        <v>17.347777369078901</v>
      </c>
      <c r="V1251" s="11" t="s">
        <v>56</v>
      </c>
    </row>
    <row r="1252" spans="1:22" x14ac:dyDescent="0.3">
      <c r="A1252" s="9">
        <v>45356.340277777803</v>
      </c>
      <c r="B1252" s="10">
        <v>45356</v>
      </c>
      <c r="C1252" s="11">
        <v>2024</v>
      </c>
      <c r="D1252" s="11">
        <v>3</v>
      </c>
      <c r="E1252" s="11">
        <v>5</v>
      </c>
      <c r="F1252" s="11">
        <v>8</v>
      </c>
      <c r="G1252" s="11" t="s">
        <v>68</v>
      </c>
      <c r="H1252" s="11" t="s">
        <v>53</v>
      </c>
      <c r="I1252" s="11">
        <v>40.859551758327399</v>
      </c>
      <c r="J1252" s="11">
        <v>-73.867456197503799</v>
      </c>
      <c r="K1252" s="11">
        <v>294</v>
      </c>
      <c r="L1252" s="11">
        <v>43.612667892962897</v>
      </c>
      <c r="M1252" s="11">
        <v>65.942452325264696</v>
      </c>
      <c r="N1252" s="11" t="s">
        <v>59</v>
      </c>
      <c r="O1252" s="11" t="s">
        <v>61</v>
      </c>
      <c r="P1252" s="11">
        <v>0</v>
      </c>
      <c r="Q1252" s="11">
        <v>0.34386841712340399</v>
      </c>
      <c r="R1252" s="11">
        <v>5</v>
      </c>
      <c r="S1252" s="11">
        <v>23</v>
      </c>
      <c r="T1252" s="11">
        <v>127.15158162124401</v>
      </c>
      <c r="U1252" s="11">
        <v>10.2714924125221</v>
      </c>
      <c r="V1252" s="11" t="s">
        <v>56</v>
      </c>
    </row>
    <row r="1253" spans="1:22" x14ac:dyDescent="0.3">
      <c r="A1253" s="9">
        <v>45356.34375</v>
      </c>
      <c r="B1253" s="10">
        <v>45356</v>
      </c>
      <c r="C1253" s="11">
        <v>2024</v>
      </c>
      <c r="D1253" s="11">
        <v>3</v>
      </c>
      <c r="E1253" s="11">
        <v>5</v>
      </c>
      <c r="F1253" s="11">
        <v>8</v>
      </c>
      <c r="G1253" s="11" t="s">
        <v>68</v>
      </c>
      <c r="H1253" s="11" t="s">
        <v>53</v>
      </c>
      <c r="I1253" s="11">
        <v>40.743266733387102</v>
      </c>
      <c r="J1253" s="11">
        <v>-73.950777599983795</v>
      </c>
      <c r="K1253" s="11">
        <v>226</v>
      </c>
      <c r="L1253" s="11">
        <v>45.580210009281799</v>
      </c>
      <c r="M1253" s="11">
        <v>87.440904469188297</v>
      </c>
      <c r="N1253" s="11" t="s">
        <v>54</v>
      </c>
      <c r="O1253" s="11" t="s">
        <v>61</v>
      </c>
      <c r="P1253" s="11">
        <v>0</v>
      </c>
      <c r="Q1253" s="11">
        <v>0.117220331485434</v>
      </c>
      <c r="R1253" s="11">
        <v>63</v>
      </c>
      <c r="S1253" s="11">
        <v>42</v>
      </c>
      <c r="T1253" s="11">
        <v>108.12365086584499</v>
      </c>
      <c r="U1253" s="11">
        <v>25.586739385213502</v>
      </c>
      <c r="V1253" s="11" t="s">
        <v>56</v>
      </c>
    </row>
    <row r="1254" spans="1:22" x14ac:dyDescent="0.3">
      <c r="A1254" s="9">
        <v>45356.347222222197</v>
      </c>
      <c r="B1254" s="10">
        <v>45356</v>
      </c>
      <c r="C1254" s="11">
        <v>2024</v>
      </c>
      <c r="D1254" s="11">
        <v>3</v>
      </c>
      <c r="E1254" s="11">
        <v>5</v>
      </c>
      <c r="F1254" s="11">
        <v>8</v>
      </c>
      <c r="G1254" s="11" t="s">
        <v>68</v>
      </c>
      <c r="H1254" s="11" t="s">
        <v>53</v>
      </c>
      <c r="I1254" s="11">
        <v>40.874162329748501</v>
      </c>
      <c r="J1254" s="11">
        <v>-73.915255282274003</v>
      </c>
      <c r="K1254" s="11">
        <v>182</v>
      </c>
      <c r="L1254" s="11">
        <v>29.581465340243099</v>
      </c>
      <c r="M1254" s="11">
        <v>44.310613502715903</v>
      </c>
      <c r="N1254" s="11" t="s">
        <v>59</v>
      </c>
      <c r="O1254" s="11" t="s">
        <v>61</v>
      </c>
      <c r="P1254" s="11">
        <v>0</v>
      </c>
      <c r="Q1254" s="11">
        <v>-0.37975463155967598</v>
      </c>
      <c r="R1254" s="11">
        <v>51</v>
      </c>
      <c r="S1254" s="11">
        <v>20</v>
      </c>
      <c r="T1254" s="11">
        <v>281.24072290476602</v>
      </c>
      <c r="U1254" s="11">
        <v>28.827603521028301</v>
      </c>
      <c r="V1254" s="11" t="s">
        <v>63</v>
      </c>
    </row>
    <row r="1255" spans="1:22" x14ac:dyDescent="0.3">
      <c r="A1255" s="9">
        <v>45356.350694444503</v>
      </c>
      <c r="B1255" s="10">
        <v>45356</v>
      </c>
      <c r="C1255" s="11">
        <v>2024</v>
      </c>
      <c r="D1255" s="11">
        <v>3</v>
      </c>
      <c r="E1255" s="11">
        <v>5</v>
      </c>
      <c r="F1255" s="11">
        <v>8</v>
      </c>
      <c r="G1255" s="11" t="s">
        <v>68</v>
      </c>
      <c r="H1255" s="11" t="s">
        <v>53</v>
      </c>
      <c r="I1255" s="11">
        <v>40.8961137567386</v>
      </c>
      <c r="J1255" s="11">
        <v>-73.752777511278097</v>
      </c>
      <c r="K1255" s="11">
        <v>98</v>
      </c>
      <c r="L1255" s="11">
        <v>60.456186333714399</v>
      </c>
      <c r="M1255" s="11">
        <v>19.237328765396899</v>
      </c>
      <c r="N1255" s="11" t="s">
        <v>57</v>
      </c>
      <c r="O1255" s="11" t="s">
        <v>58</v>
      </c>
      <c r="P1255" s="11">
        <v>0</v>
      </c>
      <c r="Q1255" s="11">
        <v>0.60715596778589997</v>
      </c>
      <c r="R1255" s="11">
        <v>84</v>
      </c>
      <c r="S1255" s="11">
        <v>4</v>
      </c>
      <c r="T1255" s="11">
        <v>425.518553781143</v>
      </c>
      <c r="U1255" s="11">
        <v>28.418082169388502</v>
      </c>
      <c r="V1255" s="11" t="s">
        <v>62</v>
      </c>
    </row>
    <row r="1256" spans="1:22" x14ac:dyDescent="0.3">
      <c r="A1256" s="9">
        <v>45356.354166666701</v>
      </c>
      <c r="B1256" s="10">
        <v>45356</v>
      </c>
      <c r="C1256" s="11">
        <v>2024</v>
      </c>
      <c r="D1256" s="11">
        <v>3</v>
      </c>
      <c r="E1256" s="11">
        <v>5</v>
      </c>
      <c r="F1256" s="11">
        <v>8</v>
      </c>
      <c r="G1256" s="11" t="s">
        <v>68</v>
      </c>
      <c r="H1256" s="11" t="s">
        <v>53</v>
      </c>
      <c r="I1256" s="11">
        <v>40.8993344568403</v>
      </c>
      <c r="J1256" s="11">
        <v>-73.842831264117805</v>
      </c>
      <c r="K1256" s="11">
        <v>50</v>
      </c>
      <c r="L1256" s="11">
        <v>49.066198119613098</v>
      </c>
      <c r="M1256" s="11">
        <v>17.920548928381798</v>
      </c>
      <c r="N1256" s="11" t="s">
        <v>57</v>
      </c>
      <c r="O1256" s="11" t="s">
        <v>60</v>
      </c>
      <c r="P1256" s="11">
        <v>0</v>
      </c>
      <c r="Q1256" s="11">
        <v>-0.87845887748852902</v>
      </c>
      <c r="R1256" s="11">
        <v>18</v>
      </c>
      <c r="S1256" s="11">
        <v>25</v>
      </c>
      <c r="T1256" s="11">
        <v>153.497227874646</v>
      </c>
      <c r="U1256" s="11">
        <v>23.329227816294001</v>
      </c>
      <c r="V1256" s="11" t="s">
        <v>62</v>
      </c>
    </row>
    <row r="1257" spans="1:22" x14ac:dyDescent="0.3">
      <c r="A1257" s="9">
        <v>45356.357638888898</v>
      </c>
      <c r="B1257" s="10">
        <v>45356</v>
      </c>
      <c r="C1257" s="11">
        <v>2024</v>
      </c>
      <c r="D1257" s="11">
        <v>3</v>
      </c>
      <c r="E1257" s="11">
        <v>5</v>
      </c>
      <c r="F1257" s="11">
        <v>8</v>
      </c>
      <c r="G1257" s="11" t="s">
        <v>68</v>
      </c>
      <c r="H1257" s="11" t="s">
        <v>53</v>
      </c>
      <c r="I1257" s="11">
        <v>40.781679306855303</v>
      </c>
      <c r="J1257" s="11">
        <v>-73.774336517179293</v>
      </c>
      <c r="K1257" s="11">
        <v>75</v>
      </c>
      <c r="L1257" s="11">
        <v>22.023785352013601</v>
      </c>
      <c r="M1257" s="11">
        <v>54.5810521395886</v>
      </c>
      <c r="N1257" s="11" t="s">
        <v>57</v>
      </c>
      <c r="O1257" s="11" t="s">
        <v>58</v>
      </c>
      <c r="P1257" s="11">
        <v>0</v>
      </c>
      <c r="Q1257" s="11">
        <v>-0.87891795577384602</v>
      </c>
      <c r="R1257" s="11">
        <v>27</v>
      </c>
      <c r="S1257" s="11">
        <v>34</v>
      </c>
      <c r="T1257" s="11">
        <v>475.45022834129998</v>
      </c>
      <c r="U1257" s="11">
        <v>16.893414930278201</v>
      </c>
      <c r="V1257" s="11" t="s">
        <v>63</v>
      </c>
    </row>
    <row r="1258" spans="1:22" x14ac:dyDescent="0.3">
      <c r="A1258" s="9">
        <v>45356.361111111102</v>
      </c>
      <c r="B1258" s="10">
        <v>45356</v>
      </c>
      <c r="C1258" s="11">
        <v>2024</v>
      </c>
      <c r="D1258" s="11">
        <v>3</v>
      </c>
      <c r="E1258" s="11">
        <v>5</v>
      </c>
      <c r="F1258" s="11">
        <v>8</v>
      </c>
      <c r="G1258" s="11" t="s">
        <v>68</v>
      </c>
      <c r="H1258" s="11" t="s">
        <v>53</v>
      </c>
      <c r="I1258" s="11">
        <v>40.618578096685702</v>
      </c>
      <c r="J1258" s="11">
        <v>-73.760729342867705</v>
      </c>
      <c r="K1258" s="11">
        <v>199</v>
      </c>
      <c r="L1258" s="11">
        <v>22.316804734837699</v>
      </c>
      <c r="M1258" s="11">
        <v>85.829668353738299</v>
      </c>
      <c r="N1258" s="11" t="s">
        <v>57</v>
      </c>
      <c r="O1258" s="11" t="s">
        <v>60</v>
      </c>
      <c r="P1258" s="11">
        <v>0</v>
      </c>
      <c r="Q1258" s="11">
        <v>-3.6705666911506202E-2</v>
      </c>
      <c r="R1258" s="11">
        <v>46</v>
      </c>
      <c r="S1258" s="11">
        <v>10</v>
      </c>
      <c r="T1258" s="11">
        <v>386.05450948783403</v>
      </c>
      <c r="U1258" s="11">
        <v>25.929898325531099</v>
      </c>
      <c r="V1258" s="11" t="s">
        <v>56</v>
      </c>
    </row>
    <row r="1259" spans="1:22" x14ac:dyDescent="0.3">
      <c r="A1259" s="9">
        <v>45356.364583333299</v>
      </c>
      <c r="B1259" s="10">
        <v>45356</v>
      </c>
      <c r="C1259" s="11">
        <v>2024</v>
      </c>
      <c r="D1259" s="11">
        <v>3</v>
      </c>
      <c r="E1259" s="11">
        <v>5</v>
      </c>
      <c r="F1259" s="11">
        <v>8</v>
      </c>
      <c r="G1259" s="11" t="s">
        <v>68</v>
      </c>
      <c r="H1259" s="11" t="s">
        <v>53</v>
      </c>
      <c r="I1259" s="11">
        <v>40.741587475667302</v>
      </c>
      <c r="J1259" s="11">
        <v>-73.758810499568497</v>
      </c>
      <c r="K1259" s="11">
        <v>118</v>
      </c>
      <c r="L1259" s="11">
        <v>24.045383562869802</v>
      </c>
      <c r="M1259" s="11">
        <v>83.769722040341605</v>
      </c>
      <c r="N1259" s="11" t="s">
        <v>54</v>
      </c>
      <c r="O1259" s="11" t="s">
        <v>58</v>
      </c>
      <c r="P1259" s="11">
        <v>0</v>
      </c>
      <c r="Q1259" s="11">
        <v>0.116914926304027</v>
      </c>
      <c r="R1259" s="11">
        <v>67</v>
      </c>
      <c r="S1259" s="11">
        <v>45</v>
      </c>
      <c r="T1259" s="11">
        <v>125.06635277236801</v>
      </c>
      <c r="U1259" s="11">
        <v>19.521440899400499</v>
      </c>
      <c r="V1259" s="11" t="s">
        <v>56</v>
      </c>
    </row>
    <row r="1260" spans="1:22" x14ac:dyDescent="0.3">
      <c r="A1260" s="9">
        <v>45356.368055555598</v>
      </c>
      <c r="B1260" s="10">
        <v>45356</v>
      </c>
      <c r="C1260" s="11">
        <v>2024</v>
      </c>
      <c r="D1260" s="11">
        <v>3</v>
      </c>
      <c r="E1260" s="11">
        <v>5</v>
      </c>
      <c r="F1260" s="11">
        <v>8</v>
      </c>
      <c r="G1260" s="11" t="s">
        <v>68</v>
      </c>
      <c r="H1260" s="11" t="s">
        <v>53</v>
      </c>
      <c r="I1260" s="11">
        <v>40.756282158167501</v>
      </c>
      <c r="J1260" s="11">
        <v>-73.737137146855105</v>
      </c>
      <c r="K1260" s="11">
        <v>270</v>
      </c>
      <c r="L1260" s="11">
        <v>51.106597715314102</v>
      </c>
      <c r="M1260" s="11">
        <v>62.910766109607202</v>
      </c>
      <c r="N1260" s="11" t="s">
        <v>57</v>
      </c>
      <c r="O1260" s="11" t="s">
        <v>61</v>
      </c>
      <c r="P1260" s="11">
        <v>0</v>
      </c>
      <c r="Q1260" s="11">
        <v>-0.56686881792518196</v>
      </c>
      <c r="R1260" s="11">
        <v>82</v>
      </c>
      <c r="S1260" s="11">
        <v>5</v>
      </c>
      <c r="T1260" s="11">
        <v>175.71817709656699</v>
      </c>
      <c r="U1260" s="11">
        <v>9.3991530253131508</v>
      </c>
      <c r="V1260" s="11" t="s">
        <v>56</v>
      </c>
    </row>
    <row r="1261" spans="1:22" x14ac:dyDescent="0.3">
      <c r="A1261" s="9">
        <v>45356.371527777803</v>
      </c>
      <c r="B1261" s="10">
        <v>45356</v>
      </c>
      <c r="C1261" s="11">
        <v>2024</v>
      </c>
      <c r="D1261" s="11">
        <v>3</v>
      </c>
      <c r="E1261" s="11">
        <v>5</v>
      </c>
      <c r="F1261" s="11">
        <v>8</v>
      </c>
      <c r="G1261" s="11" t="s">
        <v>68</v>
      </c>
      <c r="H1261" s="11" t="s">
        <v>53</v>
      </c>
      <c r="I1261" s="11">
        <v>40.629026566161798</v>
      </c>
      <c r="J1261" s="11">
        <v>-73.720066366654507</v>
      </c>
      <c r="K1261" s="11">
        <v>289</v>
      </c>
      <c r="L1261" s="11">
        <v>30.822805534180201</v>
      </c>
      <c r="M1261" s="11">
        <v>32.513725396476097</v>
      </c>
      <c r="N1261" s="11" t="s">
        <v>57</v>
      </c>
      <c r="O1261" s="11" t="s">
        <v>61</v>
      </c>
      <c r="P1261" s="11">
        <v>1</v>
      </c>
      <c r="Q1261" s="11">
        <v>-0.54088448419157498</v>
      </c>
      <c r="R1261" s="11">
        <v>19</v>
      </c>
      <c r="S1261" s="11">
        <v>0</v>
      </c>
      <c r="T1261" s="11">
        <v>387.39925231468601</v>
      </c>
      <c r="U1261" s="11">
        <v>18.587206844154998</v>
      </c>
      <c r="V1261" s="11" t="s">
        <v>56</v>
      </c>
    </row>
    <row r="1262" spans="1:22" x14ac:dyDescent="0.3">
      <c r="A1262" s="9">
        <v>45356.375</v>
      </c>
      <c r="B1262" s="10">
        <v>45356</v>
      </c>
      <c r="C1262" s="11">
        <v>2024</v>
      </c>
      <c r="D1262" s="11">
        <v>3</v>
      </c>
      <c r="E1262" s="11">
        <v>5</v>
      </c>
      <c r="F1262" s="11">
        <v>9</v>
      </c>
      <c r="G1262" s="11" t="s">
        <v>68</v>
      </c>
      <c r="H1262" s="11" t="s">
        <v>53</v>
      </c>
      <c r="I1262" s="11">
        <v>40.821042514721803</v>
      </c>
      <c r="J1262" s="11">
        <v>-73.942052038706194</v>
      </c>
      <c r="K1262" s="11">
        <v>133</v>
      </c>
      <c r="L1262" s="11">
        <v>76.097096603659907</v>
      </c>
      <c r="M1262" s="11">
        <v>81.449368738119304</v>
      </c>
      <c r="N1262" s="11" t="s">
        <v>59</v>
      </c>
      <c r="O1262" s="11" t="s">
        <v>58</v>
      </c>
      <c r="P1262" s="11">
        <v>0</v>
      </c>
      <c r="Q1262" s="11">
        <v>-0.40553697280448597</v>
      </c>
      <c r="R1262" s="11">
        <v>50</v>
      </c>
      <c r="S1262" s="11">
        <v>11</v>
      </c>
      <c r="T1262" s="11">
        <v>463.76947948722301</v>
      </c>
      <c r="U1262" s="11">
        <v>25.250560274865901</v>
      </c>
      <c r="V1262" s="11" t="s">
        <v>56</v>
      </c>
    </row>
    <row r="1263" spans="1:22" x14ac:dyDescent="0.3">
      <c r="A1263" s="9">
        <v>45356.378472222197</v>
      </c>
      <c r="B1263" s="10">
        <v>45356</v>
      </c>
      <c r="C1263" s="11">
        <v>2024</v>
      </c>
      <c r="D1263" s="11">
        <v>3</v>
      </c>
      <c r="E1263" s="11">
        <v>5</v>
      </c>
      <c r="F1263" s="11">
        <v>9</v>
      </c>
      <c r="G1263" s="11" t="s">
        <v>68</v>
      </c>
      <c r="H1263" s="11" t="s">
        <v>53</v>
      </c>
      <c r="I1263" s="11">
        <v>40.780402947056203</v>
      </c>
      <c r="J1263" s="11">
        <v>-73.942595670325005</v>
      </c>
      <c r="K1263" s="11">
        <v>116</v>
      </c>
      <c r="L1263" s="11">
        <v>18.9101791932932</v>
      </c>
      <c r="M1263" s="11">
        <v>60.364286651941299</v>
      </c>
      <c r="N1263" s="11" t="s">
        <v>54</v>
      </c>
      <c r="O1263" s="11" t="s">
        <v>60</v>
      </c>
      <c r="P1263" s="11">
        <v>0</v>
      </c>
      <c r="Q1263" s="11">
        <v>0.36678455254477599</v>
      </c>
      <c r="R1263" s="11">
        <v>97</v>
      </c>
      <c r="S1263" s="11">
        <v>35</v>
      </c>
      <c r="T1263" s="11">
        <v>328.25108719521199</v>
      </c>
      <c r="U1263" s="11">
        <v>17.1208633243123</v>
      </c>
      <c r="V1263" s="11" t="s">
        <v>56</v>
      </c>
    </row>
    <row r="1264" spans="1:22" x14ac:dyDescent="0.3">
      <c r="A1264" s="9">
        <v>45356.381944444503</v>
      </c>
      <c r="B1264" s="10">
        <v>45356</v>
      </c>
      <c r="C1264" s="11">
        <v>2024</v>
      </c>
      <c r="D1264" s="11">
        <v>3</v>
      </c>
      <c r="E1264" s="11">
        <v>5</v>
      </c>
      <c r="F1264" s="11">
        <v>9</v>
      </c>
      <c r="G1264" s="11" t="s">
        <v>68</v>
      </c>
      <c r="H1264" s="11" t="s">
        <v>53</v>
      </c>
      <c r="I1264" s="11">
        <v>40.718269425900999</v>
      </c>
      <c r="J1264" s="11">
        <v>-73.876416262674098</v>
      </c>
      <c r="K1264" s="11">
        <v>184</v>
      </c>
      <c r="L1264" s="11">
        <v>42.146098695093301</v>
      </c>
      <c r="M1264" s="11">
        <v>49.056153139444604</v>
      </c>
      <c r="N1264" s="11" t="s">
        <v>54</v>
      </c>
      <c r="O1264" s="11" t="s">
        <v>55</v>
      </c>
      <c r="P1264" s="11">
        <v>1</v>
      </c>
      <c r="Q1264" s="11">
        <v>-0.42892908828926002</v>
      </c>
      <c r="R1264" s="11">
        <v>58</v>
      </c>
      <c r="S1264" s="11">
        <v>2</v>
      </c>
      <c r="T1264" s="11">
        <v>116.372552154811</v>
      </c>
      <c r="U1264" s="11">
        <v>17.629972968978102</v>
      </c>
      <c r="V1264" s="11" t="s">
        <v>56</v>
      </c>
    </row>
    <row r="1265" spans="1:22" x14ac:dyDescent="0.3">
      <c r="A1265" s="9">
        <v>45356.385416666701</v>
      </c>
      <c r="B1265" s="10">
        <v>45356</v>
      </c>
      <c r="C1265" s="11">
        <v>2024</v>
      </c>
      <c r="D1265" s="11">
        <v>3</v>
      </c>
      <c r="E1265" s="11">
        <v>5</v>
      </c>
      <c r="F1265" s="11">
        <v>9</v>
      </c>
      <c r="G1265" s="11" t="s">
        <v>68</v>
      </c>
      <c r="H1265" s="11" t="s">
        <v>53</v>
      </c>
      <c r="I1265" s="11">
        <v>40.7384991014439</v>
      </c>
      <c r="J1265" s="11">
        <v>-73.984289817237993</v>
      </c>
      <c r="K1265" s="11">
        <v>255</v>
      </c>
      <c r="L1265" s="11">
        <v>34.814501592973102</v>
      </c>
      <c r="M1265" s="11">
        <v>45.278360427132398</v>
      </c>
      <c r="N1265" s="11" t="s">
        <v>54</v>
      </c>
      <c r="O1265" s="11" t="s">
        <v>60</v>
      </c>
      <c r="P1265" s="11">
        <v>0</v>
      </c>
      <c r="Q1265" s="11">
        <v>0.59158169151850903</v>
      </c>
      <c r="R1265" s="11">
        <v>41</v>
      </c>
      <c r="S1265" s="11">
        <v>15</v>
      </c>
      <c r="T1265" s="11">
        <v>229.38626518347201</v>
      </c>
      <c r="U1265" s="11">
        <v>22.308279723131001</v>
      </c>
      <c r="V1265" s="11" t="s">
        <v>56</v>
      </c>
    </row>
    <row r="1266" spans="1:22" x14ac:dyDescent="0.3">
      <c r="A1266" s="9">
        <v>45356.388888888898</v>
      </c>
      <c r="B1266" s="10">
        <v>45356</v>
      </c>
      <c r="C1266" s="11">
        <v>2024</v>
      </c>
      <c r="D1266" s="11">
        <v>3</v>
      </c>
      <c r="E1266" s="11">
        <v>5</v>
      </c>
      <c r="F1266" s="11">
        <v>9</v>
      </c>
      <c r="G1266" s="11" t="s">
        <v>68</v>
      </c>
      <c r="H1266" s="11" t="s">
        <v>53</v>
      </c>
      <c r="I1266" s="11">
        <v>40.735024070559298</v>
      </c>
      <c r="J1266" s="11">
        <v>-73.960138876432495</v>
      </c>
      <c r="K1266" s="11">
        <v>78</v>
      </c>
      <c r="L1266" s="11">
        <v>75.454765323676497</v>
      </c>
      <c r="M1266" s="11">
        <v>92.984547943833505</v>
      </c>
      <c r="N1266" s="11" t="s">
        <v>54</v>
      </c>
      <c r="O1266" s="11" t="s">
        <v>60</v>
      </c>
      <c r="P1266" s="11">
        <v>0</v>
      </c>
      <c r="Q1266" s="11">
        <v>0.95917306896270904</v>
      </c>
      <c r="R1266" s="11">
        <v>96</v>
      </c>
      <c r="S1266" s="11">
        <v>41</v>
      </c>
      <c r="T1266" s="11">
        <v>285.74208181924502</v>
      </c>
      <c r="U1266" s="11">
        <v>14.5905348197716</v>
      </c>
      <c r="V1266" s="11" t="s">
        <v>56</v>
      </c>
    </row>
    <row r="1267" spans="1:22" x14ac:dyDescent="0.3">
      <c r="A1267" s="9">
        <v>45356.392361111102</v>
      </c>
      <c r="B1267" s="10">
        <v>45356</v>
      </c>
      <c r="C1267" s="11">
        <v>2024</v>
      </c>
      <c r="D1267" s="11">
        <v>3</v>
      </c>
      <c r="E1267" s="11">
        <v>5</v>
      </c>
      <c r="F1267" s="11">
        <v>9</v>
      </c>
      <c r="G1267" s="11" t="s">
        <v>68</v>
      </c>
      <c r="H1267" s="11" t="s">
        <v>53</v>
      </c>
      <c r="I1267" s="11">
        <v>40.739406283992501</v>
      </c>
      <c r="J1267" s="11">
        <v>-73.915546330778199</v>
      </c>
      <c r="K1267" s="11">
        <v>140</v>
      </c>
      <c r="L1267" s="11">
        <v>39.505681821499699</v>
      </c>
      <c r="M1267" s="11">
        <v>53.648084127816503</v>
      </c>
      <c r="N1267" s="11" t="s">
        <v>59</v>
      </c>
      <c r="O1267" s="11" t="s">
        <v>61</v>
      </c>
      <c r="P1267" s="11">
        <v>0</v>
      </c>
      <c r="Q1267" s="11">
        <v>-0.30264193759219199</v>
      </c>
      <c r="R1267" s="11">
        <v>21</v>
      </c>
      <c r="S1267" s="11">
        <v>18</v>
      </c>
      <c r="T1267" s="11">
        <v>63.039019936033299</v>
      </c>
      <c r="U1267" s="11">
        <v>19.556105431443701</v>
      </c>
      <c r="V1267" s="11" t="s">
        <v>63</v>
      </c>
    </row>
    <row r="1268" spans="1:22" x14ac:dyDescent="0.3">
      <c r="A1268" s="9">
        <v>45356.395833333299</v>
      </c>
      <c r="B1268" s="10">
        <v>45356</v>
      </c>
      <c r="C1268" s="11">
        <v>2024</v>
      </c>
      <c r="D1268" s="11">
        <v>3</v>
      </c>
      <c r="E1268" s="11">
        <v>5</v>
      </c>
      <c r="F1268" s="11">
        <v>9</v>
      </c>
      <c r="G1268" s="11" t="s">
        <v>68</v>
      </c>
      <c r="H1268" s="11" t="s">
        <v>53</v>
      </c>
      <c r="I1268" s="11">
        <v>40.697263832399599</v>
      </c>
      <c r="J1268" s="11">
        <v>-73.902549832173904</v>
      </c>
      <c r="K1268" s="11">
        <v>283</v>
      </c>
      <c r="L1268" s="11">
        <v>67.984780862339306</v>
      </c>
      <c r="M1268" s="11">
        <v>15.631130801048499</v>
      </c>
      <c r="N1268" s="11" t="s">
        <v>57</v>
      </c>
      <c r="O1268" s="11" t="s">
        <v>60</v>
      </c>
      <c r="P1268" s="11">
        <v>0</v>
      </c>
      <c r="Q1268" s="11">
        <v>-0.63087912292183401</v>
      </c>
      <c r="R1268" s="11">
        <v>86</v>
      </c>
      <c r="S1268" s="11">
        <v>32</v>
      </c>
      <c r="T1268" s="11">
        <v>268.11625724381003</v>
      </c>
      <c r="U1268" s="11">
        <v>17.3938809322139</v>
      </c>
      <c r="V1268" s="11" t="s">
        <v>56</v>
      </c>
    </row>
    <row r="1269" spans="1:22" x14ac:dyDescent="0.3">
      <c r="A1269" s="9">
        <v>45356.399305555598</v>
      </c>
      <c r="B1269" s="10">
        <v>45356</v>
      </c>
      <c r="C1269" s="11">
        <v>2024</v>
      </c>
      <c r="D1269" s="11">
        <v>3</v>
      </c>
      <c r="E1269" s="11">
        <v>5</v>
      </c>
      <c r="F1269" s="11">
        <v>9</v>
      </c>
      <c r="G1269" s="11" t="s">
        <v>68</v>
      </c>
      <c r="H1269" s="11" t="s">
        <v>53</v>
      </c>
      <c r="I1269" s="11">
        <v>40.7949376109705</v>
      </c>
      <c r="J1269" s="11">
        <v>-73.877406369602696</v>
      </c>
      <c r="K1269" s="11">
        <v>87</v>
      </c>
      <c r="L1269" s="11">
        <v>42.462650792347603</v>
      </c>
      <c r="M1269" s="11">
        <v>73.737546559961302</v>
      </c>
      <c r="N1269" s="11" t="s">
        <v>57</v>
      </c>
      <c r="O1269" s="11" t="s">
        <v>61</v>
      </c>
      <c r="P1269" s="11">
        <v>0</v>
      </c>
      <c r="Q1269" s="11">
        <v>0.73504613547911102</v>
      </c>
      <c r="R1269" s="11">
        <v>25</v>
      </c>
      <c r="S1269" s="11">
        <v>3</v>
      </c>
      <c r="T1269" s="11">
        <v>313.707073702027</v>
      </c>
      <c r="U1269" s="11">
        <v>20.802357695691398</v>
      </c>
      <c r="V1269" s="11" t="s">
        <v>63</v>
      </c>
    </row>
    <row r="1270" spans="1:22" x14ac:dyDescent="0.3">
      <c r="A1270" s="9">
        <v>45356.402777777803</v>
      </c>
      <c r="B1270" s="10">
        <v>45356</v>
      </c>
      <c r="C1270" s="11">
        <v>2024</v>
      </c>
      <c r="D1270" s="11">
        <v>3</v>
      </c>
      <c r="E1270" s="11">
        <v>5</v>
      </c>
      <c r="F1270" s="11">
        <v>9</v>
      </c>
      <c r="G1270" s="11" t="s">
        <v>68</v>
      </c>
      <c r="H1270" s="11" t="s">
        <v>53</v>
      </c>
      <c r="I1270" s="11">
        <v>40.787614454568903</v>
      </c>
      <c r="J1270" s="11">
        <v>-73.742012078525605</v>
      </c>
      <c r="K1270" s="11">
        <v>28</v>
      </c>
      <c r="L1270" s="11">
        <v>53.111155414003498</v>
      </c>
      <c r="M1270" s="11">
        <v>30.220057552629498</v>
      </c>
      <c r="N1270" s="11" t="s">
        <v>57</v>
      </c>
      <c r="O1270" s="11" t="s">
        <v>55</v>
      </c>
      <c r="P1270" s="11">
        <v>0</v>
      </c>
      <c r="Q1270" s="11">
        <v>0.58440694306776297</v>
      </c>
      <c r="R1270" s="11">
        <v>74</v>
      </c>
      <c r="S1270" s="11">
        <v>22</v>
      </c>
      <c r="T1270" s="11">
        <v>136.927005744561</v>
      </c>
      <c r="U1270" s="11">
        <v>8.95391191814198</v>
      </c>
      <c r="V1270" s="11" t="s">
        <v>62</v>
      </c>
    </row>
    <row r="1271" spans="1:22" x14ac:dyDescent="0.3">
      <c r="A1271" s="9">
        <v>45356.40625</v>
      </c>
      <c r="B1271" s="10">
        <v>45356</v>
      </c>
      <c r="C1271" s="11">
        <v>2024</v>
      </c>
      <c r="D1271" s="11">
        <v>3</v>
      </c>
      <c r="E1271" s="11">
        <v>5</v>
      </c>
      <c r="F1271" s="11">
        <v>9</v>
      </c>
      <c r="G1271" s="11" t="s">
        <v>68</v>
      </c>
      <c r="H1271" s="11" t="s">
        <v>53</v>
      </c>
      <c r="I1271" s="11">
        <v>40.714955505094402</v>
      </c>
      <c r="J1271" s="11">
        <v>-73.758966735162502</v>
      </c>
      <c r="K1271" s="11">
        <v>112</v>
      </c>
      <c r="L1271" s="11">
        <v>20.426693946256801</v>
      </c>
      <c r="M1271" s="11">
        <v>38.026560575933402</v>
      </c>
      <c r="N1271" s="11" t="s">
        <v>59</v>
      </c>
      <c r="O1271" s="11" t="s">
        <v>58</v>
      </c>
      <c r="P1271" s="11">
        <v>0</v>
      </c>
      <c r="Q1271" s="11">
        <v>-4.4113847294979802E-3</v>
      </c>
      <c r="R1271" s="11">
        <v>31</v>
      </c>
      <c r="S1271" s="11">
        <v>37</v>
      </c>
      <c r="T1271" s="11">
        <v>276.571328618135</v>
      </c>
      <c r="U1271" s="11">
        <v>20.9517373503428</v>
      </c>
      <c r="V1271" s="11" t="s">
        <v>63</v>
      </c>
    </row>
    <row r="1272" spans="1:22" x14ac:dyDescent="0.3">
      <c r="A1272" s="9">
        <v>45356.409722222197</v>
      </c>
      <c r="B1272" s="10">
        <v>45356</v>
      </c>
      <c r="C1272" s="11">
        <v>2024</v>
      </c>
      <c r="D1272" s="11">
        <v>3</v>
      </c>
      <c r="E1272" s="11">
        <v>5</v>
      </c>
      <c r="F1272" s="11">
        <v>9</v>
      </c>
      <c r="G1272" s="11" t="s">
        <v>68</v>
      </c>
      <c r="H1272" s="11" t="s">
        <v>53</v>
      </c>
      <c r="I1272" s="11">
        <v>40.6058819419247</v>
      </c>
      <c r="J1272" s="11">
        <v>-73.964345014907295</v>
      </c>
      <c r="K1272" s="11">
        <v>31</v>
      </c>
      <c r="L1272" s="11">
        <v>74.788162206550496</v>
      </c>
      <c r="M1272" s="11">
        <v>70.428989012567399</v>
      </c>
      <c r="N1272" s="11" t="s">
        <v>57</v>
      </c>
      <c r="O1272" s="11" t="s">
        <v>55</v>
      </c>
      <c r="P1272" s="11">
        <v>0</v>
      </c>
      <c r="Q1272" s="11">
        <v>0.81917198582879103</v>
      </c>
      <c r="R1272" s="11">
        <v>74</v>
      </c>
      <c r="S1272" s="11">
        <v>26</v>
      </c>
      <c r="T1272" s="11">
        <v>259.70600467423998</v>
      </c>
      <c r="U1272" s="11">
        <v>16.603202139428301</v>
      </c>
      <c r="V1272" s="11" t="s">
        <v>63</v>
      </c>
    </row>
    <row r="1273" spans="1:22" x14ac:dyDescent="0.3">
      <c r="A1273" s="9">
        <v>45356.413194444503</v>
      </c>
      <c r="B1273" s="10">
        <v>45356</v>
      </c>
      <c r="C1273" s="11">
        <v>2024</v>
      </c>
      <c r="D1273" s="11">
        <v>3</v>
      </c>
      <c r="E1273" s="11">
        <v>5</v>
      </c>
      <c r="F1273" s="11">
        <v>9</v>
      </c>
      <c r="G1273" s="11" t="s">
        <v>68</v>
      </c>
      <c r="H1273" s="11" t="s">
        <v>53</v>
      </c>
      <c r="I1273" s="11">
        <v>40.7229514146306</v>
      </c>
      <c r="J1273" s="11">
        <v>-73.997254966049496</v>
      </c>
      <c r="K1273" s="11">
        <v>16</v>
      </c>
      <c r="L1273" s="11">
        <v>75.075025182537601</v>
      </c>
      <c r="M1273" s="11">
        <v>82.207185849591596</v>
      </c>
      <c r="N1273" s="11" t="s">
        <v>54</v>
      </c>
      <c r="O1273" s="11" t="s">
        <v>58</v>
      </c>
      <c r="P1273" s="11">
        <v>0</v>
      </c>
      <c r="Q1273" s="11">
        <v>-0.15721185957207301</v>
      </c>
      <c r="R1273" s="11">
        <v>93</v>
      </c>
      <c r="S1273" s="11">
        <v>7</v>
      </c>
      <c r="T1273" s="11">
        <v>107.308711008594</v>
      </c>
      <c r="U1273" s="11">
        <v>28.109801586465299</v>
      </c>
      <c r="V1273" s="11" t="s">
        <v>56</v>
      </c>
    </row>
    <row r="1274" spans="1:22" x14ac:dyDescent="0.3">
      <c r="A1274" s="9">
        <v>45356.416666666701</v>
      </c>
      <c r="B1274" s="10">
        <v>45356</v>
      </c>
      <c r="C1274" s="11">
        <v>2024</v>
      </c>
      <c r="D1274" s="11">
        <v>3</v>
      </c>
      <c r="E1274" s="11">
        <v>5</v>
      </c>
      <c r="F1274" s="11">
        <v>10</v>
      </c>
      <c r="G1274" s="11" t="s">
        <v>68</v>
      </c>
      <c r="H1274" s="11" t="s">
        <v>53</v>
      </c>
      <c r="I1274" s="11">
        <v>40.620722979041801</v>
      </c>
      <c r="J1274" s="11">
        <v>-73.818105593935499</v>
      </c>
      <c r="K1274" s="11">
        <v>246</v>
      </c>
      <c r="L1274" s="11">
        <v>22.928005601329399</v>
      </c>
      <c r="M1274" s="11">
        <v>32.588599672997702</v>
      </c>
      <c r="N1274" s="11" t="s">
        <v>54</v>
      </c>
      <c r="O1274" s="11" t="s">
        <v>60</v>
      </c>
      <c r="P1274" s="11">
        <v>0</v>
      </c>
      <c r="Q1274" s="11">
        <v>0.34183602822180098</v>
      </c>
      <c r="R1274" s="11">
        <v>34</v>
      </c>
      <c r="S1274" s="11">
        <v>42</v>
      </c>
      <c r="T1274" s="11">
        <v>275.97038689811598</v>
      </c>
      <c r="U1274" s="11">
        <v>14.842939376049401</v>
      </c>
      <c r="V1274" s="11" t="s">
        <v>56</v>
      </c>
    </row>
    <row r="1275" spans="1:22" x14ac:dyDescent="0.3">
      <c r="A1275" s="9">
        <v>45356.420138888898</v>
      </c>
      <c r="B1275" s="10">
        <v>45356</v>
      </c>
      <c r="C1275" s="11">
        <v>2024</v>
      </c>
      <c r="D1275" s="11">
        <v>3</v>
      </c>
      <c r="E1275" s="11">
        <v>5</v>
      </c>
      <c r="F1275" s="11">
        <v>10</v>
      </c>
      <c r="G1275" s="11" t="s">
        <v>68</v>
      </c>
      <c r="H1275" s="11" t="s">
        <v>53</v>
      </c>
      <c r="I1275" s="11">
        <v>40.875744985107303</v>
      </c>
      <c r="J1275" s="11">
        <v>-73.867483274200296</v>
      </c>
      <c r="K1275" s="11">
        <v>190</v>
      </c>
      <c r="L1275" s="11">
        <v>53.772167309675602</v>
      </c>
      <c r="M1275" s="11">
        <v>70.042412756924605</v>
      </c>
      <c r="N1275" s="11" t="s">
        <v>54</v>
      </c>
      <c r="O1275" s="11" t="s">
        <v>61</v>
      </c>
      <c r="P1275" s="11">
        <v>0</v>
      </c>
      <c r="Q1275" s="11">
        <v>0.93162001871252298</v>
      </c>
      <c r="R1275" s="11">
        <v>43</v>
      </c>
      <c r="S1275" s="11">
        <v>26</v>
      </c>
      <c r="T1275" s="11">
        <v>236.50305788501899</v>
      </c>
      <c r="U1275" s="11">
        <v>24.0806211144833</v>
      </c>
      <c r="V1275" s="11" t="s">
        <v>63</v>
      </c>
    </row>
    <row r="1276" spans="1:22" x14ac:dyDescent="0.3">
      <c r="A1276" s="9">
        <v>45356.423611111102</v>
      </c>
      <c r="B1276" s="10">
        <v>45356</v>
      </c>
      <c r="C1276" s="11">
        <v>2024</v>
      </c>
      <c r="D1276" s="11">
        <v>3</v>
      </c>
      <c r="E1276" s="11">
        <v>5</v>
      </c>
      <c r="F1276" s="11">
        <v>10</v>
      </c>
      <c r="G1276" s="11" t="s">
        <v>68</v>
      </c>
      <c r="H1276" s="11" t="s">
        <v>53</v>
      </c>
      <c r="I1276" s="11">
        <v>40.660321792814401</v>
      </c>
      <c r="J1276" s="11">
        <v>-73.772748887125502</v>
      </c>
      <c r="K1276" s="11">
        <v>203</v>
      </c>
      <c r="L1276" s="11">
        <v>51.464898572231803</v>
      </c>
      <c r="M1276" s="11">
        <v>11.908977094498001</v>
      </c>
      <c r="N1276" s="11" t="s">
        <v>57</v>
      </c>
      <c r="O1276" s="11" t="s">
        <v>60</v>
      </c>
      <c r="P1276" s="11">
        <v>0</v>
      </c>
      <c r="Q1276" s="11">
        <v>-0.74530171490388797</v>
      </c>
      <c r="R1276" s="11">
        <v>87</v>
      </c>
      <c r="S1276" s="11">
        <v>29</v>
      </c>
      <c r="T1276" s="11">
        <v>471.110561782378</v>
      </c>
      <c r="U1276" s="11">
        <v>16.3492558847162</v>
      </c>
      <c r="V1276" s="11" t="s">
        <v>56</v>
      </c>
    </row>
    <row r="1277" spans="1:22" x14ac:dyDescent="0.3">
      <c r="A1277" s="9">
        <v>45356.427083333299</v>
      </c>
      <c r="B1277" s="10">
        <v>45356</v>
      </c>
      <c r="C1277" s="11">
        <v>2024</v>
      </c>
      <c r="D1277" s="11">
        <v>3</v>
      </c>
      <c r="E1277" s="11">
        <v>5</v>
      </c>
      <c r="F1277" s="11">
        <v>10</v>
      </c>
      <c r="G1277" s="11" t="s">
        <v>68</v>
      </c>
      <c r="H1277" s="11" t="s">
        <v>53</v>
      </c>
      <c r="I1277" s="11">
        <v>40.7448067703858</v>
      </c>
      <c r="J1277" s="11">
        <v>-73.853516759342995</v>
      </c>
      <c r="K1277" s="11">
        <v>220</v>
      </c>
      <c r="L1277" s="11">
        <v>18.357095687386401</v>
      </c>
      <c r="M1277" s="11">
        <v>32.278766414975202</v>
      </c>
      <c r="N1277" s="11" t="s">
        <v>54</v>
      </c>
      <c r="O1277" s="11" t="s">
        <v>61</v>
      </c>
      <c r="P1277" s="11">
        <v>0</v>
      </c>
      <c r="Q1277" s="11">
        <v>-0.70554229269540703</v>
      </c>
      <c r="R1277" s="11">
        <v>6</v>
      </c>
      <c r="S1277" s="11">
        <v>18</v>
      </c>
      <c r="T1277" s="11">
        <v>144.89590842838899</v>
      </c>
      <c r="U1277" s="11">
        <v>18.3209542322661</v>
      </c>
      <c r="V1277" s="11" t="s">
        <v>56</v>
      </c>
    </row>
    <row r="1278" spans="1:22" x14ac:dyDescent="0.3">
      <c r="A1278" s="9">
        <v>45356.430555555598</v>
      </c>
      <c r="B1278" s="10">
        <v>45356</v>
      </c>
      <c r="C1278" s="11">
        <v>2024</v>
      </c>
      <c r="D1278" s="11">
        <v>3</v>
      </c>
      <c r="E1278" s="11">
        <v>5</v>
      </c>
      <c r="F1278" s="11">
        <v>10</v>
      </c>
      <c r="G1278" s="11" t="s">
        <v>68</v>
      </c>
      <c r="H1278" s="11" t="s">
        <v>53</v>
      </c>
      <c r="I1278" s="11">
        <v>40.879678640796001</v>
      </c>
      <c r="J1278" s="11">
        <v>-73.997850062859897</v>
      </c>
      <c r="K1278" s="11">
        <v>49</v>
      </c>
      <c r="L1278" s="11">
        <v>52.639609083247002</v>
      </c>
      <c r="M1278" s="11">
        <v>93.6535484087904</v>
      </c>
      <c r="N1278" s="11" t="s">
        <v>54</v>
      </c>
      <c r="O1278" s="11" t="s">
        <v>61</v>
      </c>
      <c r="P1278" s="11">
        <v>1</v>
      </c>
      <c r="Q1278" s="11">
        <v>-0.75879720678429996</v>
      </c>
      <c r="R1278" s="11">
        <v>91</v>
      </c>
      <c r="S1278" s="11">
        <v>23</v>
      </c>
      <c r="T1278" s="11">
        <v>114.662871296224</v>
      </c>
      <c r="U1278" s="11">
        <v>26.6224170415332</v>
      </c>
      <c r="V1278" s="11" t="s">
        <v>56</v>
      </c>
    </row>
    <row r="1279" spans="1:22" x14ac:dyDescent="0.3">
      <c r="A1279" s="9">
        <v>45356.434027777803</v>
      </c>
      <c r="B1279" s="10">
        <v>45356</v>
      </c>
      <c r="C1279" s="11">
        <v>2024</v>
      </c>
      <c r="D1279" s="11">
        <v>3</v>
      </c>
      <c r="E1279" s="11">
        <v>5</v>
      </c>
      <c r="F1279" s="11">
        <v>10</v>
      </c>
      <c r="G1279" s="11" t="s">
        <v>68</v>
      </c>
      <c r="H1279" s="11" t="s">
        <v>53</v>
      </c>
      <c r="I1279" s="11">
        <v>40.779248494611203</v>
      </c>
      <c r="J1279" s="11">
        <v>-73.860996765461294</v>
      </c>
      <c r="K1279" s="11">
        <v>146</v>
      </c>
      <c r="L1279" s="11">
        <v>39.765919182099502</v>
      </c>
      <c r="M1279" s="11">
        <v>50.806502254438698</v>
      </c>
      <c r="N1279" s="11" t="s">
        <v>59</v>
      </c>
      <c r="O1279" s="11" t="s">
        <v>60</v>
      </c>
      <c r="P1279" s="11">
        <v>1</v>
      </c>
      <c r="Q1279" s="11">
        <v>-0.40898547029881399</v>
      </c>
      <c r="R1279" s="11">
        <v>22</v>
      </c>
      <c r="S1279" s="11">
        <v>32</v>
      </c>
      <c r="T1279" s="11">
        <v>141.37220391478201</v>
      </c>
      <c r="U1279" s="11">
        <v>29.6369063664037</v>
      </c>
      <c r="V1279" s="11" t="s">
        <v>56</v>
      </c>
    </row>
    <row r="1280" spans="1:22" x14ac:dyDescent="0.3">
      <c r="A1280" s="9">
        <v>45356.4375</v>
      </c>
      <c r="B1280" s="10">
        <v>45356</v>
      </c>
      <c r="C1280" s="11">
        <v>2024</v>
      </c>
      <c r="D1280" s="11">
        <v>3</v>
      </c>
      <c r="E1280" s="11">
        <v>5</v>
      </c>
      <c r="F1280" s="11">
        <v>10</v>
      </c>
      <c r="G1280" s="11" t="s">
        <v>68</v>
      </c>
      <c r="H1280" s="11" t="s">
        <v>53</v>
      </c>
      <c r="I1280" s="11">
        <v>40.867883431988403</v>
      </c>
      <c r="J1280" s="11">
        <v>-73.770594097946201</v>
      </c>
      <c r="K1280" s="11">
        <v>120</v>
      </c>
      <c r="L1280" s="11">
        <v>71.141220326112304</v>
      </c>
      <c r="M1280" s="11">
        <v>99.447631020279204</v>
      </c>
      <c r="N1280" s="11" t="s">
        <v>57</v>
      </c>
      <c r="O1280" s="11" t="s">
        <v>60</v>
      </c>
      <c r="P1280" s="11">
        <v>0</v>
      </c>
      <c r="Q1280" s="11">
        <v>-0.115372819200036</v>
      </c>
      <c r="R1280" s="11">
        <v>4</v>
      </c>
      <c r="S1280" s="11">
        <v>25</v>
      </c>
      <c r="T1280" s="11">
        <v>175.34147285026</v>
      </c>
      <c r="U1280" s="11">
        <v>6.0529945458647703</v>
      </c>
      <c r="V1280" s="11" t="s">
        <v>56</v>
      </c>
    </row>
    <row r="1281" spans="1:22" x14ac:dyDescent="0.3">
      <c r="A1281" s="9">
        <v>45356.440972222197</v>
      </c>
      <c r="B1281" s="10">
        <v>45356</v>
      </c>
      <c r="C1281" s="11">
        <v>2024</v>
      </c>
      <c r="D1281" s="11">
        <v>3</v>
      </c>
      <c r="E1281" s="11">
        <v>5</v>
      </c>
      <c r="F1281" s="11">
        <v>10</v>
      </c>
      <c r="G1281" s="11" t="s">
        <v>68</v>
      </c>
      <c r="H1281" s="11" t="s">
        <v>53</v>
      </c>
      <c r="I1281" s="11">
        <v>40.884853228289401</v>
      </c>
      <c r="J1281" s="11">
        <v>-73.790877726579893</v>
      </c>
      <c r="K1281" s="11">
        <v>119</v>
      </c>
      <c r="L1281" s="11">
        <v>39.934429257287697</v>
      </c>
      <c r="M1281" s="11">
        <v>72.682754766221805</v>
      </c>
      <c r="N1281" s="11" t="s">
        <v>54</v>
      </c>
      <c r="O1281" s="11" t="s">
        <v>58</v>
      </c>
      <c r="P1281" s="11">
        <v>0</v>
      </c>
      <c r="Q1281" s="11">
        <v>0.25045404578585001</v>
      </c>
      <c r="R1281" s="11">
        <v>53</v>
      </c>
      <c r="S1281" s="11">
        <v>43</v>
      </c>
      <c r="T1281" s="11">
        <v>180.66667244359999</v>
      </c>
      <c r="U1281" s="11">
        <v>26.7079605799772</v>
      </c>
      <c r="V1281" s="11" t="s">
        <v>63</v>
      </c>
    </row>
    <row r="1282" spans="1:22" x14ac:dyDescent="0.3">
      <c r="A1282" s="9">
        <v>45356.444444444503</v>
      </c>
      <c r="B1282" s="10">
        <v>45356</v>
      </c>
      <c r="C1282" s="11">
        <v>2024</v>
      </c>
      <c r="D1282" s="11">
        <v>3</v>
      </c>
      <c r="E1282" s="11">
        <v>5</v>
      </c>
      <c r="F1282" s="11">
        <v>10</v>
      </c>
      <c r="G1282" s="11" t="s">
        <v>68</v>
      </c>
      <c r="H1282" s="11" t="s">
        <v>53</v>
      </c>
      <c r="I1282" s="11">
        <v>40.8013205615202</v>
      </c>
      <c r="J1282" s="11">
        <v>-73.761699360746405</v>
      </c>
      <c r="K1282" s="11">
        <v>222</v>
      </c>
      <c r="L1282" s="11">
        <v>60.768548811332401</v>
      </c>
      <c r="M1282" s="11">
        <v>86.357013640025997</v>
      </c>
      <c r="N1282" s="11" t="s">
        <v>59</v>
      </c>
      <c r="O1282" s="11" t="s">
        <v>60</v>
      </c>
      <c r="P1282" s="11">
        <v>0</v>
      </c>
      <c r="Q1282" s="11">
        <v>-0.25464367257981302</v>
      </c>
      <c r="R1282" s="11">
        <v>40</v>
      </c>
      <c r="S1282" s="11">
        <v>24</v>
      </c>
      <c r="T1282" s="11">
        <v>69.737906103605894</v>
      </c>
      <c r="U1282" s="11">
        <v>7.8731787080258702</v>
      </c>
      <c r="V1282" s="11" t="s">
        <v>56</v>
      </c>
    </row>
    <row r="1283" spans="1:22" x14ac:dyDescent="0.3">
      <c r="A1283" s="9">
        <v>45356.447916666701</v>
      </c>
      <c r="B1283" s="10">
        <v>45356</v>
      </c>
      <c r="C1283" s="11">
        <v>2024</v>
      </c>
      <c r="D1283" s="11">
        <v>3</v>
      </c>
      <c r="E1283" s="11">
        <v>5</v>
      </c>
      <c r="F1283" s="11">
        <v>10</v>
      </c>
      <c r="G1283" s="11" t="s">
        <v>68</v>
      </c>
      <c r="H1283" s="11" t="s">
        <v>53</v>
      </c>
      <c r="I1283" s="11">
        <v>40.741457890069697</v>
      </c>
      <c r="J1283" s="11">
        <v>-73.808540391318601</v>
      </c>
      <c r="K1283" s="11">
        <v>193</v>
      </c>
      <c r="L1283" s="11">
        <v>56.170806358662396</v>
      </c>
      <c r="M1283" s="11">
        <v>68.429156002117296</v>
      </c>
      <c r="N1283" s="11" t="s">
        <v>57</v>
      </c>
      <c r="O1283" s="11" t="s">
        <v>61</v>
      </c>
      <c r="P1283" s="11">
        <v>0</v>
      </c>
      <c r="Q1283" s="11">
        <v>0.15921799945658199</v>
      </c>
      <c r="R1283" s="11">
        <v>26</v>
      </c>
      <c r="S1283" s="11">
        <v>24</v>
      </c>
      <c r="T1283" s="11">
        <v>173.65887298346499</v>
      </c>
      <c r="U1283" s="11">
        <v>21.732092982640001</v>
      </c>
      <c r="V1283" s="11" t="s">
        <v>63</v>
      </c>
    </row>
    <row r="1284" spans="1:22" x14ac:dyDescent="0.3">
      <c r="A1284" s="9">
        <v>45356.451388888898</v>
      </c>
      <c r="B1284" s="10">
        <v>45356</v>
      </c>
      <c r="C1284" s="11">
        <v>2024</v>
      </c>
      <c r="D1284" s="11">
        <v>3</v>
      </c>
      <c r="E1284" s="11">
        <v>5</v>
      </c>
      <c r="F1284" s="11">
        <v>10</v>
      </c>
      <c r="G1284" s="11" t="s">
        <v>68</v>
      </c>
      <c r="H1284" s="11" t="s">
        <v>53</v>
      </c>
      <c r="I1284" s="11">
        <v>40.644713532486598</v>
      </c>
      <c r="J1284" s="11">
        <v>-73.921607704890505</v>
      </c>
      <c r="K1284" s="11">
        <v>11</v>
      </c>
      <c r="L1284" s="11">
        <v>57.167634643062598</v>
      </c>
      <c r="M1284" s="11">
        <v>17.685176187170999</v>
      </c>
      <c r="N1284" s="11" t="s">
        <v>59</v>
      </c>
      <c r="O1284" s="11" t="s">
        <v>55</v>
      </c>
      <c r="P1284" s="11">
        <v>0</v>
      </c>
      <c r="Q1284" s="11">
        <v>-0.70252414981749201</v>
      </c>
      <c r="R1284" s="11">
        <v>53</v>
      </c>
      <c r="S1284" s="11">
        <v>22</v>
      </c>
      <c r="T1284" s="11">
        <v>139.405938466995</v>
      </c>
      <c r="U1284" s="11">
        <v>10.6827477795644</v>
      </c>
      <c r="V1284" s="11" t="s">
        <v>62</v>
      </c>
    </row>
    <row r="1285" spans="1:22" x14ac:dyDescent="0.3">
      <c r="A1285" s="9">
        <v>45356.454861111102</v>
      </c>
      <c r="B1285" s="10">
        <v>45356</v>
      </c>
      <c r="C1285" s="11">
        <v>2024</v>
      </c>
      <c r="D1285" s="11">
        <v>3</v>
      </c>
      <c r="E1285" s="11">
        <v>5</v>
      </c>
      <c r="F1285" s="11">
        <v>10</v>
      </c>
      <c r="G1285" s="11" t="s">
        <v>68</v>
      </c>
      <c r="H1285" s="11" t="s">
        <v>53</v>
      </c>
      <c r="I1285" s="11">
        <v>40.711610193543301</v>
      </c>
      <c r="J1285" s="11">
        <v>-73.846227731606902</v>
      </c>
      <c r="K1285" s="11">
        <v>88</v>
      </c>
      <c r="L1285" s="11">
        <v>79.036021709871406</v>
      </c>
      <c r="M1285" s="11">
        <v>58.096198198263302</v>
      </c>
      <c r="N1285" s="11" t="s">
        <v>59</v>
      </c>
      <c r="O1285" s="11" t="s">
        <v>61</v>
      </c>
      <c r="P1285" s="11">
        <v>0</v>
      </c>
      <c r="Q1285" s="11">
        <v>-0.99951386882215099</v>
      </c>
      <c r="R1285" s="11">
        <v>79</v>
      </c>
      <c r="S1285" s="11">
        <v>43</v>
      </c>
      <c r="T1285" s="11">
        <v>103.168151601871</v>
      </c>
      <c r="U1285" s="11">
        <v>20.438043763646199</v>
      </c>
      <c r="V1285" s="11" t="s">
        <v>63</v>
      </c>
    </row>
    <row r="1286" spans="1:22" x14ac:dyDescent="0.3">
      <c r="A1286" s="9">
        <v>45356.458333333299</v>
      </c>
      <c r="B1286" s="10">
        <v>45356</v>
      </c>
      <c r="C1286" s="11">
        <v>2024</v>
      </c>
      <c r="D1286" s="11">
        <v>3</v>
      </c>
      <c r="E1286" s="11">
        <v>5</v>
      </c>
      <c r="F1286" s="11">
        <v>11</v>
      </c>
      <c r="G1286" s="11" t="s">
        <v>68</v>
      </c>
      <c r="H1286" s="11" t="s">
        <v>53</v>
      </c>
      <c r="I1286" s="11">
        <v>40.881588566558598</v>
      </c>
      <c r="J1286" s="11">
        <v>-73.836012074583394</v>
      </c>
      <c r="K1286" s="11">
        <v>204</v>
      </c>
      <c r="L1286" s="11">
        <v>8.2892487485358206</v>
      </c>
      <c r="M1286" s="11">
        <v>99.468624890838498</v>
      </c>
      <c r="N1286" s="11" t="s">
        <v>59</v>
      </c>
      <c r="O1286" s="11" t="s">
        <v>55</v>
      </c>
      <c r="P1286" s="11">
        <v>1</v>
      </c>
      <c r="Q1286" s="11">
        <v>0.62446444979572502</v>
      </c>
      <c r="R1286" s="11">
        <v>17</v>
      </c>
      <c r="S1286" s="11">
        <v>6</v>
      </c>
      <c r="T1286" s="11">
        <v>243.75071811823599</v>
      </c>
      <c r="U1286" s="11">
        <v>25.892735891099498</v>
      </c>
      <c r="V1286" s="11" t="s">
        <v>56</v>
      </c>
    </row>
    <row r="1287" spans="1:22" x14ac:dyDescent="0.3">
      <c r="A1287" s="9">
        <v>45356.461805555598</v>
      </c>
      <c r="B1287" s="10">
        <v>45356</v>
      </c>
      <c r="C1287" s="11">
        <v>2024</v>
      </c>
      <c r="D1287" s="11">
        <v>3</v>
      </c>
      <c r="E1287" s="11">
        <v>5</v>
      </c>
      <c r="F1287" s="11">
        <v>11</v>
      </c>
      <c r="G1287" s="11" t="s">
        <v>68</v>
      </c>
      <c r="H1287" s="11" t="s">
        <v>53</v>
      </c>
      <c r="I1287" s="11">
        <v>40.7895031029528</v>
      </c>
      <c r="J1287" s="11">
        <v>-73.942207778344198</v>
      </c>
      <c r="K1287" s="11">
        <v>185</v>
      </c>
      <c r="L1287" s="11">
        <v>51.7681007100729</v>
      </c>
      <c r="M1287" s="11">
        <v>16.1420156007453</v>
      </c>
      <c r="N1287" s="11" t="s">
        <v>57</v>
      </c>
      <c r="O1287" s="11" t="s">
        <v>58</v>
      </c>
      <c r="P1287" s="11">
        <v>0</v>
      </c>
      <c r="Q1287" s="11">
        <v>-0.85321456139563101</v>
      </c>
      <c r="R1287" s="11">
        <v>48</v>
      </c>
      <c r="S1287" s="11">
        <v>41</v>
      </c>
      <c r="T1287" s="11">
        <v>465.798055086651</v>
      </c>
      <c r="U1287" s="11">
        <v>17.461176036314299</v>
      </c>
      <c r="V1287" s="11" t="s">
        <v>63</v>
      </c>
    </row>
    <row r="1288" spans="1:22" x14ac:dyDescent="0.3">
      <c r="A1288" s="9">
        <v>45356.465277777803</v>
      </c>
      <c r="B1288" s="10">
        <v>45356</v>
      </c>
      <c r="C1288" s="11">
        <v>2024</v>
      </c>
      <c r="D1288" s="11">
        <v>3</v>
      </c>
      <c r="E1288" s="11">
        <v>5</v>
      </c>
      <c r="F1288" s="11">
        <v>11</v>
      </c>
      <c r="G1288" s="11" t="s">
        <v>68</v>
      </c>
      <c r="H1288" s="11" t="s">
        <v>53</v>
      </c>
      <c r="I1288" s="11">
        <v>40.739602349983898</v>
      </c>
      <c r="J1288" s="11">
        <v>-73.730977160703503</v>
      </c>
      <c r="K1288" s="11">
        <v>128</v>
      </c>
      <c r="L1288" s="11">
        <v>50.198809665638997</v>
      </c>
      <c r="M1288" s="11">
        <v>54.1195595291045</v>
      </c>
      <c r="N1288" s="11" t="s">
        <v>54</v>
      </c>
      <c r="O1288" s="11" t="s">
        <v>60</v>
      </c>
      <c r="P1288" s="11">
        <v>0</v>
      </c>
      <c r="Q1288" s="11">
        <v>-0.94896839548626999</v>
      </c>
      <c r="R1288" s="11">
        <v>79</v>
      </c>
      <c r="S1288" s="11">
        <v>33</v>
      </c>
      <c r="T1288" s="11">
        <v>177.62033398380299</v>
      </c>
      <c r="U1288" s="11">
        <v>15.6743889568054</v>
      </c>
      <c r="V1288" s="11" t="s">
        <v>63</v>
      </c>
    </row>
    <row r="1289" spans="1:22" x14ac:dyDescent="0.3">
      <c r="A1289" s="9">
        <v>45356.46875</v>
      </c>
      <c r="B1289" s="10">
        <v>45356</v>
      </c>
      <c r="C1289" s="11">
        <v>2024</v>
      </c>
      <c r="D1289" s="11">
        <v>3</v>
      </c>
      <c r="E1289" s="11">
        <v>5</v>
      </c>
      <c r="F1289" s="11">
        <v>11</v>
      </c>
      <c r="G1289" s="11" t="s">
        <v>68</v>
      </c>
      <c r="H1289" s="11" t="s">
        <v>53</v>
      </c>
      <c r="I1289" s="11">
        <v>40.817486756735804</v>
      </c>
      <c r="J1289" s="11">
        <v>-73.774082355149005</v>
      </c>
      <c r="K1289" s="11">
        <v>168</v>
      </c>
      <c r="L1289" s="11">
        <v>79.571196394485895</v>
      </c>
      <c r="M1289" s="11">
        <v>51.285742796761397</v>
      </c>
      <c r="N1289" s="11" t="s">
        <v>59</v>
      </c>
      <c r="O1289" s="11" t="s">
        <v>61</v>
      </c>
      <c r="P1289" s="11">
        <v>0</v>
      </c>
      <c r="Q1289" s="11">
        <v>0.53505887837342103</v>
      </c>
      <c r="R1289" s="11">
        <v>95</v>
      </c>
      <c r="S1289" s="11">
        <v>34</v>
      </c>
      <c r="T1289" s="11">
        <v>142.322553207906</v>
      </c>
      <c r="U1289" s="11">
        <v>28.7596376638155</v>
      </c>
      <c r="V1289" s="11" t="s">
        <v>63</v>
      </c>
    </row>
    <row r="1290" spans="1:22" x14ac:dyDescent="0.3">
      <c r="A1290" s="9">
        <v>45356.472222222197</v>
      </c>
      <c r="B1290" s="10">
        <v>45356</v>
      </c>
      <c r="C1290" s="11">
        <v>2024</v>
      </c>
      <c r="D1290" s="11">
        <v>3</v>
      </c>
      <c r="E1290" s="11">
        <v>5</v>
      </c>
      <c r="F1290" s="11">
        <v>11</v>
      </c>
      <c r="G1290" s="11" t="s">
        <v>68</v>
      </c>
      <c r="H1290" s="11" t="s">
        <v>53</v>
      </c>
      <c r="I1290" s="11">
        <v>40.893761633453103</v>
      </c>
      <c r="J1290" s="11">
        <v>-73.806814225833705</v>
      </c>
      <c r="K1290" s="11">
        <v>236</v>
      </c>
      <c r="L1290" s="11">
        <v>11.795294764717401</v>
      </c>
      <c r="M1290" s="11">
        <v>32.992535417870997</v>
      </c>
      <c r="N1290" s="11" t="s">
        <v>54</v>
      </c>
      <c r="O1290" s="11" t="s">
        <v>55</v>
      </c>
      <c r="P1290" s="11">
        <v>0</v>
      </c>
      <c r="Q1290" s="11">
        <v>-0.94362452804215202</v>
      </c>
      <c r="R1290" s="11">
        <v>63</v>
      </c>
      <c r="S1290" s="11">
        <v>5</v>
      </c>
      <c r="T1290" s="11">
        <v>207.96346667253101</v>
      </c>
      <c r="U1290" s="11">
        <v>16.005285522553201</v>
      </c>
      <c r="V1290" s="11" t="s">
        <v>56</v>
      </c>
    </row>
    <row r="1291" spans="1:22" x14ac:dyDescent="0.3">
      <c r="A1291" s="9">
        <v>45356.475694444503</v>
      </c>
      <c r="B1291" s="10">
        <v>45356</v>
      </c>
      <c r="C1291" s="11">
        <v>2024</v>
      </c>
      <c r="D1291" s="11">
        <v>3</v>
      </c>
      <c r="E1291" s="11">
        <v>5</v>
      </c>
      <c r="F1291" s="11">
        <v>11</v>
      </c>
      <c r="G1291" s="11" t="s">
        <v>68</v>
      </c>
      <c r="H1291" s="11" t="s">
        <v>53</v>
      </c>
      <c r="I1291" s="11">
        <v>40.895109667964903</v>
      </c>
      <c r="J1291" s="11">
        <v>-73.799830914204193</v>
      </c>
      <c r="K1291" s="11">
        <v>267</v>
      </c>
      <c r="L1291" s="11">
        <v>9.2330866679322998</v>
      </c>
      <c r="M1291" s="11">
        <v>77.782153663137194</v>
      </c>
      <c r="N1291" s="11" t="s">
        <v>57</v>
      </c>
      <c r="O1291" s="11" t="s">
        <v>55</v>
      </c>
      <c r="P1291" s="11">
        <v>0</v>
      </c>
      <c r="Q1291" s="11">
        <v>-0.31092396823142099</v>
      </c>
      <c r="R1291" s="11">
        <v>3</v>
      </c>
      <c r="S1291" s="11">
        <v>3</v>
      </c>
      <c r="T1291" s="11">
        <v>366.50442736112598</v>
      </c>
      <c r="U1291" s="11">
        <v>7.3574772504207901</v>
      </c>
      <c r="V1291" s="11" t="s">
        <v>56</v>
      </c>
    </row>
    <row r="1292" spans="1:22" x14ac:dyDescent="0.3">
      <c r="A1292" s="9">
        <v>45356.479166666701</v>
      </c>
      <c r="B1292" s="10">
        <v>45356</v>
      </c>
      <c r="C1292" s="11">
        <v>2024</v>
      </c>
      <c r="D1292" s="11">
        <v>3</v>
      </c>
      <c r="E1292" s="11">
        <v>5</v>
      </c>
      <c r="F1292" s="11">
        <v>11</v>
      </c>
      <c r="G1292" s="11" t="s">
        <v>68</v>
      </c>
      <c r="H1292" s="11" t="s">
        <v>53</v>
      </c>
      <c r="I1292" s="11">
        <v>40.8826337834684</v>
      </c>
      <c r="J1292" s="11">
        <v>-73.849155259981899</v>
      </c>
      <c r="K1292" s="11">
        <v>93</v>
      </c>
      <c r="L1292" s="11">
        <v>65.907290744191897</v>
      </c>
      <c r="M1292" s="11">
        <v>82.126585815516506</v>
      </c>
      <c r="N1292" s="11" t="s">
        <v>57</v>
      </c>
      <c r="O1292" s="11" t="s">
        <v>61</v>
      </c>
      <c r="P1292" s="11">
        <v>0</v>
      </c>
      <c r="Q1292" s="11">
        <v>-0.16244216239484399</v>
      </c>
      <c r="R1292" s="11">
        <v>67</v>
      </c>
      <c r="S1292" s="11">
        <v>38</v>
      </c>
      <c r="T1292" s="11">
        <v>334.23765114927198</v>
      </c>
      <c r="U1292" s="11">
        <v>16.0772087859301</v>
      </c>
      <c r="V1292" s="11" t="s">
        <v>56</v>
      </c>
    </row>
    <row r="1293" spans="1:22" x14ac:dyDescent="0.3">
      <c r="A1293" s="9">
        <v>45356.482638888898</v>
      </c>
      <c r="B1293" s="10">
        <v>45356</v>
      </c>
      <c r="C1293" s="11">
        <v>2024</v>
      </c>
      <c r="D1293" s="11">
        <v>3</v>
      </c>
      <c r="E1293" s="11">
        <v>5</v>
      </c>
      <c r="F1293" s="11">
        <v>11</v>
      </c>
      <c r="G1293" s="11" t="s">
        <v>68</v>
      </c>
      <c r="H1293" s="11" t="s">
        <v>53</v>
      </c>
      <c r="I1293" s="11">
        <v>40.8469924089272</v>
      </c>
      <c r="J1293" s="11">
        <v>-73.732647533535001</v>
      </c>
      <c r="K1293" s="11">
        <v>276</v>
      </c>
      <c r="L1293" s="11">
        <v>44.731434725612402</v>
      </c>
      <c r="M1293" s="11">
        <v>34.560200787945597</v>
      </c>
      <c r="N1293" s="11" t="s">
        <v>54</v>
      </c>
      <c r="O1293" s="11" t="s">
        <v>58</v>
      </c>
      <c r="P1293" s="11">
        <v>0</v>
      </c>
      <c r="Q1293" s="11">
        <v>-0.36719972601845802</v>
      </c>
      <c r="R1293" s="11">
        <v>60</v>
      </c>
      <c r="S1293" s="11">
        <v>21</v>
      </c>
      <c r="T1293" s="11">
        <v>136.80445631731499</v>
      </c>
      <c r="U1293" s="11">
        <v>15.8442538321512</v>
      </c>
      <c r="V1293" s="11" t="s">
        <v>56</v>
      </c>
    </row>
    <row r="1294" spans="1:22" x14ac:dyDescent="0.3">
      <c r="A1294" s="9">
        <v>45356.486111111102</v>
      </c>
      <c r="B1294" s="10">
        <v>45356</v>
      </c>
      <c r="C1294" s="11">
        <v>2024</v>
      </c>
      <c r="D1294" s="11">
        <v>3</v>
      </c>
      <c r="E1294" s="11">
        <v>5</v>
      </c>
      <c r="F1294" s="11">
        <v>11</v>
      </c>
      <c r="G1294" s="11" t="s">
        <v>68</v>
      </c>
      <c r="H1294" s="11" t="s">
        <v>53</v>
      </c>
      <c r="I1294" s="11">
        <v>40.620322193642103</v>
      </c>
      <c r="J1294" s="11">
        <v>-73.747338508979396</v>
      </c>
      <c r="K1294" s="11">
        <v>258</v>
      </c>
      <c r="L1294" s="11">
        <v>32.740168292195399</v>
      </c>
      <c r="M1294" s="11">
        <v>32.091876227230003</v>
      </c>
      <c r="N1294" s="11" t="s">
        <v>54</v>
      </c>
      <c r="O1294" s="11" t="s">
        <v>58</v>
      </c>
      <c r="P1294" s="11">
        <v>0</v>
      </c>
      <c r="Q1294" s="11">
        <v>-0.70812599746954796</v>
      </c>
      <c r="R1294" s="11">
        <v>88</v>
      </c>
      <c r="S1294" s="11">
        <v>22</v>
      </c>
      <c r="T1294" s="11">
        <v>156.826162777717</v>
      </c>
      <c r="U1294" s="11">
        <v>8.2174092184174601</v>
      </c>
      <c r="V1294" s="11" t="s">
        <v>56</v>
      </c>
    </row>
    <row r="1295" spans="1:22" x14ac:dyDescent="0.3">
      <c r="A1295" s="9">
        <v>45356.489583333299</v>
      </c>
      <c r="B1295" s="10">
        <v>45356</v>
      </c>
      <c r="C1295" s="11">
        <v>2024</v>
      </c>
      <c r="D1295" s="11">
        <v>3</v>
      </c>
      <c r="E1295" s="11">
        <v>5</v>
      </c>
      <c r="F1295" s="11">
        <v>11</v>
      </c>
      <c r="G1295" s="11" t="s">
        <v>68</v>
      </c>
      <c r="H1295" s="11" t="s">
        <v>53</v>
      </c>
      <c r="I1295" s="11">
        <v>40.625599002970397</v>
      </c>
      <c r="J1295" s="11">
        <v>-73.982697176392307</v>
      </c>
      <c r="K1295" s="11">
        <v>190</v>
      </c>
      <c r="L1295" s="11">
        <v>30.551851493930101</v>
      </c>
      <c r="M1295" s="11">
        <v>44.743760084912402</v>
      </c>
      <c r="N1295" s="11" t="s">
        <v>54</v>
      </c>
      <c r="O1295" s="11" t="s">
        <v>58</v>
      </c>
      <c r="P1295" s="11">
        <v>1</v>
      </c>
      <c r="Q1295" s="11">
        <v>7.6065838309898201E-2</v>
      </c>
      <c r="R1295" s="11">
        <v>1</v>
      </c>
      <c r="S1295" s="11">
        <v>35</v>
      </c>
      <c r="T1295" s="11">
        <v>375.26096976688098</v>
      </c>
      <c r="U1295" s="11">
        <v>22.305483429532401</v>
      </c>
      <c r="V1295" s="11" t="s">
        <v>56</v>
      </c>
    </row>
    <row r="1296" spans="1:22" x14ac:dyDescent="0.3">
      <c r="A1296" s="9">
        <v>45356.493055555598</v>
      </c>
      <c r="B1296" s="10">
        <v>45356</v>
      </c>
      <c r="C1296" s="11">
        <v>2024</v>
      </c>
      <c r="D1296" s="11">
        <v>3</v>
      </c>
      <c r="E1296" s="11">
        <v>5</v>
      </c>
      <c r="F1296" s="11">
        <v>11</v>
      </c>
      <c r="G1296" s="11" t="s">
        <v>68</v>
      </c>
      <c r="H1296" s="11" t="s">
        <v>53</v>
      </c>
      <c r="I1296" s="11">
        <v>40.738870669999102</v>
      </c>
      <c r="J1296" s="11">
        <v>-73.796850063039699</v>
      </c>
      <c r="K1296" s="11">
        <v>221</v>
      </c>
      <c r="L1296" s="11">
        <v>35.705855111785901</v>
      </c>
      <c r="M1296" s="11">
        <v>59.313030676953296</v>
      </c>
      <c r="N1296" s="11" t="s">
        <v>57</v>
      </c>
      <c r="O1296" s="11" t="s">
        <v>58</v>
      </c>
      <c r="P1296" s="11">
        <v>0</v>
      </c>
      <c r="Q1296" s="11">
        <v>0.58853122510234201</v>
      </c>
      <c r="R1296" s="11">
        <v>85</v>
      </c>
      <c r="S1296" s="11">
        <v>45</v>
      </c>
      <c r="T1296" s="11">
        <v>457.16125380792198</v>
      </c>
      <c r="U1296" s="11">
        <v>10.8291028636748</v>
      </c>
      <c r="V1296" s="11" t="s">
        <v>56</v>
      </c>
    </row>
    <row r="1297" spans="1:22" x14ac:dyDescent="0.3">
      <c r="A1297" s="9">
        <v>45356.496527777803</v>
      </c>
      <c r="B1297" s="10">
        <v>45356</v>
      </c>
      <c r="C1297" s="11">
        <v>2024</v>
      </c>
      <c r="D1297" s="11">
        <v>3</v>
      </c>
      <c r="E1297" s="11">
        <v>5</v>
      </c>
      <c r="F1297" s="11">
        <v>11</v>
      </c>
      <c r="G1297" s="11" t="s">
        <v>68</v>
      </c>
      <c r="H1297" s="11" t="s">
        <v>53</v>
      </c>
      <c r="I1297" s="11">
        <v>40.7089363078099</v>
      </c>
      <c r="J1297" s="11">
        <v>-73.902923580084703</v>
      </c>
      <c r="K1297" s="11">
        <v>246</v>
      </c>
      <c r="L1297" s="11">
        <v>44.411623590413498</v>
      </c>
      <c r="M1297" s="11">
        <v>29.341763977745099</v>
      </c>
      <c r="N1297" s="11" t="s">
        <v>59</v>
      </c>
      <c r="O1297" s="11" t="s">
        <v>61</v>
      </c>
      <c r="P1297" s="11">
        <v>0</v>
      </c>
      <c r="Q1297" s="11">
        <v>-0.75465425177230205</v>
      </c>
      <c r="R1297" s="11">
        <v>25</v>
      </c>
      <c r="S1297" s="11">
        <v>32</v>
      </c>
      <c r="T1297" s="11">
        <v>364.03567817013197</v>
      </c>
      <c r="U1297" s="11">
        <v>12.5570195144455</v>
      </c>
      <c r="V1297" s="11" t="s">
        <v>56</v>
      </c>
    </row>
    <row r="1298" spans="1:22" x14ac:dyDescent="0.3">
      <c r="A1298" s="9">
        <v>45356.5</v>
      </c>
      <c r="B1298" s="10">
        <v>45356</v>
      </c>
      <c r="C1298" s="11">
        <v>2024</v>
      </c>
      <c r="D1298" s="11">
        <v>3</v>
      </c>
      <c r="E1298" s="11">
        <v>5</v>
      </c>
      <c r="F1298" s="11">
        <v>12</v>
      </c>
      <c r="G1298" s="11" t="s">
        <v>68</v>
      </c>
      <c r="H1298" s="11" t="s">
        <v>53</v>
      </c>
      <c r="I1298" s="11">
        <v>40.723382423583303</v>
      </c>
      <c r="J1298" s="11">
        <v>-73.822751291800401</v>
      </c>
      <c r="K1298" s="11">
        <v>285</v>
      </c>
      <c r="L1298" s="11">
        <v>72.013287173287694</v>
      </c>
      <c r="M1298" s="11">
        <v>54.363254198961698</v>
      </c>
      <c r="N1298" s="11" t="s">
        <v>59</v>
      </c>
      <c r="O1298" s="11" t="s">
        <v>58</v>
      </c>
      <c r="P1298" s="11">
        <v>0</v>
      </c>
      <c r="Q1298" s="11">
        <v>6.3197941534842705E-2</v>
      </c>
      <c r="R1298" s="11">
        <v>20</v>
      </c>
      <c r="S1298" s="11">
        <v>9</v>
      </c>
      <c r="T1298" s="11">
        <v>359.59728481857599</v>
      </c>
      <c r="U1298" s="11">
        <v>6.0927438140696903</v>
      </c>
      <c r="V1298" s="11" t="s">
        <v>56</v>
      </c>
    </row>
    <row r="1299" spans="1:22" x14ac:dyDescent="0.3">
      <c r="A1299" s="9">
        <v>45356.503472222197</v>
      </c>
      <c r="B1299" s="10">
        <v>45356</v>
      </c>
      <c r="C1299" s="11">
        <v>2024</v>
      </c>
      <c r="D1299" s="11">
        <v>3</v>
      </c>
      <c r="E1299" s="11">
        <v>5</v>
      </c>
      <c r="F1299" s="11">
        <v>12</v>
      </c>
      <c r="G1299" s="11" t="s">
        <v>68</v>
      </c>
      <c r="H1299" s="11" t="s">
        <v>53</v>
      </c>
      <c r="I1299" s="11">
        <v>40.852393781670798</v>
      </c>
      <c r="J1299" s="11">
        <v>-73.907984901222306</v>
      </c>
      <c r="K1299" s="11">
        <v>31</v>
      </c>
      <c r="L1299" s="11">
        <v>71.780871255878694</v>
      </c>
      <c r="M1299" s="11">
        <v>29.934958628512</v>
      </c>
      <c r="N1299" s="11" t="s">
        <v>59</v>
      </c>
      <c r="O1299" s="11" t="s">
        <v>61</v>
      </c>
      <c r="P1299" s="11">
        <v>0</v>
      </c>
      <c r="Q1299" s="11">
        <v>0.30561214779866702</v>
      </c>
      <c r="R1299" s="11">
        <v>83</v>
      </c>
      <c r="S1299" s="11">
        <v>17</v>
      </c>
      <c r="T1299" s="11">
        <v>342.84258527357503</v>
      </c>
      <c r="U1299" s="11">
        <v>27.034973387016102</v>
      </c>
      <c r="V1299" s="11" t="s">
        <v>62</v>
      </c>
    </row>
    <row r="1300" spans="1:22" x14ac:dyDescent="0.3">
      <c r="A1300" s="9">
        <v>45356.506944444503</v>
      </c>
      <c r="B1300" s="10">
        <v>45356</v>
      </c>
      <c r="C1300" s="11">
        <v>2024</v>
      </c>
      <c r="D1300" s="11">
        <v>3</v>
      </c>
      <c r="E1300" s="11">
        <v>5</v>
      </c>
      <c r="F1300" s="11">
        <v>12</v>
      </c>
      <c r="G1300" s="11" t="s">
        <v>68</v>
      </c>
      <c r="H1300" s="11" t="s">
        <v>53</v>
      </c>
      <c r="I1300" s="11">
        <v>40.787172518627202</v>
      </c>
      <c r="J1300" s="11">
        <v>-73.9791483228272</v>
      </c>
      <c r="K1300" s="11">
        <v>298</v>
      </c>
      <c r="L1300" s="11">
        <v>11.0767739143149</v>
      </c>
      <c r="M1300" s="11">
        <v>64.673031998704801</v>
      </c>
      <c r="N1300" s="11" t="s">
        <v>54</v>
      </c>
      <c r="O1300" s="11" t="s">
        <v>58</v>
      </c>
      <c r="P1300" s="11">
        <v>0</v>
      </c>
      <c r="Q1300" s="11">
        <v>0.49574931448238002</v>
      </c>
      <c r="R1300" s="11">
        <v>26</v>
      </c>
      <c r="S1300" s="11">
        <v>32</v>
      </c>
      <c r="T1300" s="11">
        <v>355.16353390586698</v>
      </c>
      <c r="U1300" s="11">
        <v>6.9072068282572703</v>
      </c>
      <c r="V1300" s="11" t="s">
        <v>56</v>
      </c>
    </row>
    <row r="1301" spans="1:22" x14ac:dyDescent="0.3">
      <c r="A1301" s="9">
        <v>45356.510416666701</v>
      </c>
      <c r="B1301" s="10">
        <v>45356</v>
      </c>
      <c r="C1301" s="11">
        <v>2024</v>
      </c>
      <c r="D1301" s="11">
        <v>3</v>
      </c>
      <c r="E1301" s="11">
        <v>5</v>
      </c>
      <c r="F1301" s="11">
        <v>12</v>
      </c>
      <c r="G1301" s="11" t="s">
        <v>68</v>
      </c>
      <c r="H1301" s="11" t="s">
        <v>53</v>
      </c>
      <c r="I1301" s="11">
        <v>40.886221577195698</v>
      </c>
      <c r="J1301" s="11">
        <v>-73.880692345169905</v>
      </c>
      <c r="K1301" s="11">
        <v>233</v>
      </c>
      <c r="L1301" s="11">
        <v>33.092266244915699</v>
      </c>
      <c r="M1301" s="11">
        <v>42.968238523972701</v>
      </c>
      <c r="N1301" s="11" t="s">
        <v>59</v>
      </c>
      <c r="O1301" s="11" t="s">
        <v>61</v>
      </c>
      <c r="P1301" s="11">
        <v>0</v>
      </c>
      <c r="Q1301" s="11">
        <v>0.971248223604672</v>
      </c>
      <c r="R1301" s="11">
        <v>83</v>
      </c>
      <c r="S1301" s="11">
        <v>14</v>
      </c>
      <c r="T1301" s="11">
        <v>276.286531388215</v>
      </c>
      <c r="U1301" s="11">
        <v>25.840290721069302</v>
      </c>
      <c r="V1301" s="11" t="s">
        <v>56</v>
      </c>
    </row>
    <row r="1302" spans="1:22" x14ac:dyDescent="0.3">
      <c r="A1302" s="9">
        <v>45356.513888888898</v>
      </c>
      <c r="B1302" s="10">
        <v>45356</v>
      </c>
      <c r="C1302" s="11">
        <v>2024</v>
      </c>
      <c r="D1302" s="11">
        <v>3</v>
      </c>
      <c r="E1302" s="11">
        <v>5</v>
      </c>
      <c r="F1302" s="11">
        <v>12</v>
      </c>
      <c r="G1302" s="11" t="s">
        <v>68</v>
      </c>
      <c r="H1302" s="11" t="s">
        <v>53</v>
      </c>
      <c r="I1302" s="11">
        <v>40.692624506237998</v>
      </c>
      <c r="J1302" s="11">
        <v>-73.774514431655007</v>
      </c>
      <c r="K1302" s="11">
        <v>145</v>
      </c>
      <c r="L1302" s="11">
        <v>48.595484176464701</v>
      </c>
      <c r="M1302" s="11">
        <v>99.157563152866501</v>
      </c>
      <c r="N1302" s="11" t="s">
        <v>57</v>
      </c>
      <c r="O1302" s="11" t="s">
        <v>61</v>
      </c>
      <c r="P1302" s="11">
        <v>0</v>
      </c>
      <c r="Q1302" s="11">
        <v>-0.95922351515069004</v>
      </c>
      <c r="R1302" s="11">
        <v>71</v>
      </c>
      <c r="S1302" s="11">
        <v>18</v>
      </c>
      <c r="T1302" s="11">
        <v>266.52392364352499</v>
      </c>
      <c r="U1302" s="11">
        <v>14.9958014496506</v>
      </c>
      <c r="V1302" s="11" t="s">
        <v>56</v>
      </c>
    </row>
    <row r="1303" spans="1:22" x14ac:dyDescent="0.3">
      <c r="A1303" s="9">
        <v>45356.517361111102</v>
      </c>
      <c r="B1303" s="10">
        <v>45356</v>
      </c>
      <c r="C1303" s="11">
        <v>2024</v>
      </c>
      <c r="D1303" s="11">
        <v>3</v>
      </c>
      <c r="E1303" s="11">
        <v>5</v>
      </c>
      <c r="F1303" s="11">
        <v>12</v>
      </c>
      <c r="G1303" s="11" t="s">
        <v>68</v>
      </c>
      <c r="H1303" s="11" t="s">
        <v>53</v>
      </c>
      <c r="I1303" s="11">
        <v>40.7602899721238</v>
      </c>
      <c r="J1303" s="11">
        <v>-73.979795360868295</v>
      </c>
      <c r="K1303" s="11">
        <v>214</v>
      </c>
      <c r="L1303" s="11">
        <v>37.294285729951298</v>
      </c>
      <c r="M1303" s="11">
        <v>70.849791369924006</v>
      </c>
      <c r="N1303" s="11" t="s">
        <v>57</v>
      </c>
      <c r="O1303" s="11" t="s">
        <v>55</v>
      </c>
      <c r="P1303" s="11">
        <v>0</v>
      </c>
      <c r="Q1303" s="11">
        <v>0.73098713324096498</v>
      </c>
      <c r="R1303" s="11">
        <v>99</v>
      </c>
      <c r="S1303" s="11">
        <v>21</v>
      </c>
      <c r="T1303" s="11">
        <v>463.70176786063502</v>
      </c>
      <c r="U1303" s="11">
        <v>15.371041679102699</v>
      </c>
      <c r="V1303" s="11" t="s">
        <v>56</v>
      </c>
    </row>
    <row r="1304" spans="1:22" x14ac:dyDescent="0.3">
      <c r="A1304" s="9">
        <v>45356.520833333299</v>
      </c>
      <c r="B1304" s="10">
        <v>45356</v>
      </c>
      <c r="C1304" s="11">
        <v>2024</v>
      </c>
      <c r="D1304" s="11">
        <v>3</v>
      </c>
      <c r="E1304" s="11">
        <v>5</v>
      </c>
      <c r="F1304" s="11">
        <v>12</v>
      </c>
      <c r="G1304" s="11" t="s">
        <v>68</v>
      </c>
      <c r="H1304" s="11" t="s">
        <v>53</v>
      </c>
      <c r="I1304" s="11">
        <v>40.876589913664198</v>
      </c>
      <c r="J1304" s="11">
        <v>-73.7903018287804</v>
      </c>
      <c r="K1304" s="11">
        <v>252</v>
      </c>
      <c r="L1304" s="11">
        <v>60.102967561788297</v>
      </c>
      <c r="M1304" s="11">
        <v>13.9789444560557</v>
      </c>
      <c r="N1304" s="11" t="s">
        <v>59</v>
      </c>
      <c r="O1304" s="11" t="s">
        <v>60</v>
      </c>
      <c r="P1304" s="11">
        <v>0</v>
      </c>
      <c r="Q1304" s="11">
        <v>-0.38615771403455601</v>
      </c>
      <c r="R1304" s="11">
        <v>79</v>
      </c>
      <c r="S1304" s="11">
        <v>38</v>
      </c>
      <c r="T1304" s="11">
        <v>358.95183130604897</v>
      </c>
      <c r="U1304" s="11">
        <v>22.864991078223301</v>
      </c>
      <c r="V1304" s="11" t="s">
        <v>56</v>
      </c>
    </row>
    <row r="1305" spans="1:22" x14ac:dyDescent="0.3">
      <c r="A1305" s="9">
        <v>45356.524305555598</v>
      </c>
      <c r="B1305" s="10">
        <v>45356</v>
      </c>
      <c r="C1305" s="11">
        <v>2024</v>
      </c>
      <c r="D1305" s="11">
        <v>3</v>
      </c>
      <c r="E1305" s="11">
        <v>5</v>
      </c>
      <c r="F1305" s="11">
        <v>12</v>
      </c>
      <c r="G1305" s="11" t="s">
        <v>68</v>
      </c>
      <c r="H1305" s="11" t="s">
        <v>53</v>
      </c>
      <c r="I1305" s="11">
        <v>40.699337012575498</v>
      </c>
      <c r="J1305" s="11">
        <v>-73.771806378981395</v>
      </c>
      <c r="K1305" s="11">
        <v>192</v>
      </c>
      <c r="L1305" s="11">
        <v>55.066794314516599</v>
      </c>
      <c r="M1305" s="11">
        <v>39.4012764901248</v>
      </c>
      <c r="N1305" s="11" t="s">
        <v>54</v>
      </c>
      <c r="O1305" s="11" t="s">
        <v>60</v>
      </c>
      <c r="P1305" s="11">
        <v>0</v>
      </c>
      <c r="Q1305" s="11">
        <v>0.54635059567958899</v>
      </c>
      <c r="R1305" s="11">
        <v>71</v>
      </c>
      <c r="S1305" s="11">
        <v>47</v>
      </c>
      <c r="T1305" s="11">
        <v>53.103296225254901</v>
      </c>
      <c r="U1305" s="11">
        <v>5.9184294867086997</v>
      </c>
      <c r="V1305" s="11" t="s">
        <v>63</v>
      </c>
    </row>
    <row r="1306" spans="1:22" x14ac:dyDescent="0.3">
      <c r="A1306" s="9">
        <v>45356.527777777803</v>
      </c>
      <c r="B1306" s="10">
        <v>45356</v>
      </c>
      <c r="C1306" s="11">
        <v>2024</v>
      </c>
      <c r="D1306" s="11">
        <v>3</v>
      </c>
      <c r="E1306" s="11">
        <v>5</v>
      </c>
      <c r="F1306" s="11">
        <v>12</v>
      </c>
      <c r="G1306" s="11" t="s">
        <v>68</v>
      </c>
      <c r="H1306" s="11" t="s">
        <v>53</v>
      </c>
      <c r="I1306" s="11">
        <v>40.826964421260399</v>
      </c>
      <c r="J1306" s="11">
        <v>-73.716061203393295</v>
      </c>
      <c r="K1306" s="11">
        <v>189</v>
      </c>
      <c r="L1306" s="11">
        <v>42.053377443976999</v>
      </c>
      <c r="M1306" s="11">
        <v>75.880484457730503</v>
      </c>
      <c r="N1306" s="11" t="s">
        <v>54</v>
      </c>
      <c r="O1306" s="11" t="s">
        <v>60</v>
      </c>
      <c r="P1306" s="11">
        <v>0</v>
      </c>
      <c r="Q1306" s="11">
        <v>-0.28683156141278399</v>
      </c>
      <c r="R1306" s="11">
        <v>93</v>
      </c>
      <c r="S1306" s="11">
        <v>12</v>
      </c>
      <c r="T1306" s="11">
        <v>144.09486506082399</v>
      </c>
      <c r="U1306" s="11">
        <v>23.447482671047201</v>
      </c>
      <c r="V1306" s="11" t="s">
        <v>63</v>
      </c>
    </row>
    <row r="1307" spans="1:22" x14ac:dyDescent="0.3">
      <c r="A1307" s="9">
        <v>45356.53125</v>
      </c>
      <c r="B1307" s="10">
        <v>45356</v>
      </c>
      <c r="C1307" s="11">
        <v>2024</v>
      </c>
      <c r="D1307" s="11">
        <v>3</v>
      </c>
      <c r="E1307" s="11">
        <v>5</v>
      </c>
      <c r="F1307" s="11">
        <v>12</v>
      </c>
      <c r="G1307" s="11" t="s">
        <v>68</v>
      </c>
      <c r="H1307" s="11" t="s">
        <v>53</v>
      </c>
      <c r="I1307" s="11">
        <v>40.774525458036699</v>
      </c>
      <c r="J1307" s="11">
        <v>-73.889694871591004</v>
      </c>
      <c r="K1307" s="11">
        <v>33</v>
      </c>
      <c r="L1307" s="11">
        <v>19.389675337828798</v>
      </c>
      <c r="M1307" s="11">
        <v>22.1102221257966</v>
      </c>
      <c r="N1307" s="11" t="s">
        <v>59</v>
      </c>
      <c r="O1307" s="11" t="s">
        <v>60</v>
      </c>
      <c r="P1307" s="11">
        <v>0</v>
      </c>
      <c r="Q1307" s="11">
        <v>-0.51076872114472605</v>
      </c>
      <c r="R1307" s="11">
        <v>39</v>
      </c>
      <c r="S1307" s="11">
        <v>40</v>
      </c>
      <c r="T1307" s="11">
        <v>427.52422209383002</v>
      </c>
      <c r="U1307" s="11">
        <v>9.4372918004853599</v>
      </c>
      <c r="V1307" s="11" t="s">
        <v>56</v>
      </c>
    </row>
    <row r="1308" spans="1:22" x14ac:dyDescent="0.3">
      <c r="A1308" s="9">
        <v>45356.534722222197</v>
      </c>
      <c r="B1308" s="10">
        <v>45356</v>
      </c>
      <c r="C1308" s="11">
        <v>2024</v>
      </c>
      <c r="D1308" s="11">
        <v>3</v>
      </c>
      <c r="E1308" s="11">
        <v>5</v>
      </c>
      <c r="F1308" s="11">
        <v>12</v>
      </c>
      <c r="G1308" s="11" t="s">
        <v>68</v>
      </c>
      <c r="H1308" s="11" t="s">
        <v>53</v>
      </c>
      <c r="I1308" s="11">
        <v>40.896160781196102</v>
      </c>
      <c r="J1308" s="11">
        <v>-73.867558733051197</v>
      </c>
      <c r="K1308" s="11">
        <v>223</v>
      </c>
      <c r="L1308" s="11">
        <v>31.278276990073302</v>
      </c>
      <c r="M1308" s="11">
        <v>32.082981661951898</v>
      </c>
      <c r="N1308" s="11" t="s">
        <v>54</v>
      </c>
      <c r="O1308" s="11" t="s">
        <v>55</v>
      </c>
      <c r="P1308" s="11">
        <v>0</v>
      </c>
      <c r="Q1308" s="11">
        <v>-0.61884425192234005</v>
      </c>
      <c r="R1308" s="11">
        <v>64</v>
      </c>
      <c r="S1308" s="11">
        <v>33</v>
      </c>
      <c r="T1308" s="11">
        <v>426.294109032574</v>
      </c>
      <c r="U1308" s="11">
        <v>17.2563047201598</v>
      </c>
      <c r="V1308" s="11" t="s">
        <v>56</v>
      </c>
    </row>
    <row r="1309" spans="1:22" x14ac:dyDescent="0.3">
      <c r="A1309" s="9">
        <v>45356.538194444503</v>
      </c>
      <c r="B1309" s="10">
        <v>45356</v>
      </c>
      <c r="C1309" s="11">
        <v>2024</v>
      </c>
      <c r="D1309" s="11">
        <v>3</v>
      </c>
      <c r="E1309" s="11">
        <v>5</v>
      </c>
      <c r="F1309" s="11">
        <v>12</v>
      </c>
      <c r="G1309" s="11" t="s">
        <v>68</v>
      </c>
      <c r="H1309" s="11" t="s">
        <v>53</v>
      </c>
      <c r="I1309" s="11">
        <v>40.792736090399202</v>
      </c>
      <c r="J1309" s="11">
        <v>-73.938411715892201</v>
      </c>
      <c r="K1309" s="11">
        <v>284</v>
      </c>
      <c r="L1309" s="11">
        <v>8.0790062336246606</v>
      </c>
      <c r="M1309" s="11">
        <v>19.020991394360799</v>
      </c>
      <c r="N1309" s="11" t="s">
        <v>54</v>
      </c>
      <c r="O1309" s="11" t="s">
        <v>61</v>
      </c>
      <c r="P1309" s="11">
        <v>0</v>
      </c>
      <c r="Q1309" s="11">
        <v>-0.49288298329846097</v>
      </c>
      <c r="R1309" s="11">
        <v>65</v>
      </c>
      <c r="S1309" s="11">
        <v>32</v>
      </c>
      <c r="T1309" s="11">
        <v>187.403251175599</v>
      </c>
      <c r="U1309" s="11">
        <v>17.595761890388498</v>
      </c>
      <c r="V1309" s="11" t="s">
        <v>56</v>
      </c>
    </row>
    <row r="1310" spans="1:22" x14ac:dyDescent="0.3">
      <c r="A1310" s="9">
        <v>45356.541666666701</v>
      </c>
      <c r="B1310" s="10">
        <v>45356</v>
      </c>
      <c r="C1310" s="11">
        <v>2024</v>
      </c>
      <c r="D1310" s="11">
        <v>3</v>
      </c>
      <c r="E1310" s="11">
        <v>5</v>
      </c>
      <c r="F1310" s="11">
        <v>13</v>
      </c>
      <c r="G1310" s="11" t="s">
        <v>68</v>
      </c>
      <c r="H1310" s="11" t="s">
        <v>53</v>
      </c>
      <c r="I1310" s="11">
        <v>40.611816189303298</v>
      </c>
      <c r="J1310" s="11">
        <v>-73.892408040226201</v>
      </c>
      <c r="K1310" s="11">
        <v>47</v>
      </c>
      <c r="L1310" s="11">
        <v>32.088481681315102</v>
      </c>
      <c r="M1310" s="11">
        <v>71.777094081212596</v>
      </c>
      <c r="N1310" s="11" t="s">
        <v>59</v>
      </c>
      <c r="O1310" s="11" t="s">
        <v>61</v>
      </c>
      <c r="P1310" s="11">
        <v>0</v>
      </c>
      <c r="Q1310" s="11">
        <v>0.192567551186966</v>
      </c>
      <c r="R1310" s="11">
        <v>43</v>
      </c>
      <c r="S1310" s="11">
        <v>16</v>
      </c>
      <c r="T1310" s="11">
        <v>336.85551116355998</v>
      </c>
      <c r="U1310" s="11">
        <v>17.403023365545199</v>
      </c>
      <c r="V1310" s="11" t="s">
        <v>63</v>
      </c>
    </row>
    <row r="1311" spans="1:22" x14ac:dyDescent="0.3">
      <c r="A1311" s="9">
        <v>45356.545138888898</v>
      </c>
      <c r="B1311" s="10">
        <v>45356</v>
      </c>
      <c r="C1311" s="11">
        <v>2024</v>
      </c>
      <c r="D1311" s="11">
        <v>3</v>
      </c>
      <c r="E1311" s="11">
        <v>5</v>
      </c>
      <c r="F1311" s="11">
        <v>13</v>
      </c>
      <c r="G1311" s="11" t="s">
        <v>68</v>
      </c>
      <c r="H1311" s="11" t="s">
        <v>53</v>
      </c>
      <c r="I1311" s="11">
        <v>40.7373252613273</v>
      </c>
      <c r="J1311" s="11">
        <v>-73.879882601069795</v>
      </c>
      <c r="K1311" s="11">
        <v>128</v>
      </c>
      <c r="L1311" s="11">
        <v>49.344685534941298</v>
      </c>
      <c r="M1311" s="11">
        <v>70.691174595144304</v>
      </c>
      <c r="N1311" s="11" t="s">
        <v>54</v>
      </c>
      <c r="O1311" s="11" t="s">
        <v>55</v>
      </c>
      <c r="P1311" s="11">
        <v>0</v>
      </c>
      <c r="Q1311" s="11">
        <v>4.2421414895759298E-2</v>
      </c>
      <c r="R1311" s="11">
        <v>45</v>
      </c>
      <c r="S1311" s="11">
        <v>23</v>
      </c>
      <c r="T1311" s="11">
        <v>337.37420265289302</v>
      </c>
      <c r="U1311" s="11">
        <v>7.9801910952987498</v>
      </c>
      <c r="V1311" s="11" t="s">
        <v>63</v>
      </c>
    </row>
    <row r="1312" spans="1:22" x14ac:dyDescent="0.3">
      <c r="A1312" s="9">
        <v>45356.548611111102</v>
      </c>
      <c r="B1312" s="10">
        <v>45356</v>
      </c>
      <c r="C1312" s="11">
        <v>2024</v>
      </c>
      <c r="D1312" s="11">
        <v>3</v>
      </c>
      <c r="E1312" s="11">
        <v>5</v>
      </c>
      <c r="F1312" s="11">
        <v>13</v>
      </c>
      <c r="G1312" s="11" t="s">
        <v>68</v>
      </c>
      <c r="H1312" s="11" t="s">
        <v>53</v>
      </c>
      <c r="I1312" s="11">
        <v>40.730725603730299</v>
      </c>
      <c r="J1312" s="11">
        <v>-73.732176538581996</v>
      </c>
      <c r="K1312" s="11">
        <v>15</v>
      </c>
      <c r="L1312" s="11">
        <v>44.812569108981499</v>
      </c>
      <c r="M1312" s="11">
        <v>91.292862781552799</v>
      </c>
      <c r="N1312" s="11" t="s">
        <v>57</v>
      </c>
      <c r="O1312" s="11" t="s">
        <v>55</v>
      </c>
      <c r="P1312" s="11">
        <v>0</v>
      </c>
      <c r="Q1312" s="11">
        <v>0.58064744229938003</v>
      </c>
      <c r="R1312" s="11">
        <v>48</v>
      </c>
      <c r="S1312" s="11">
        <v>10</v>
      </c>
      <c r="T1312" s="11">
        <v>299.88212394018899</v>
      </c>
      <c r="U1312" s="11">
        <v>20.602994198649</v>
      </c>
      <c r="V1312" s="11" t="s">
        <v>56</v>
      </c>
    </row>
    <row r="1313" spans="1:22" x14ac:dyDescent="0.3">
      <c r="A1313" s="9">
        <v>45356.552083333299</v>
      </c>
      <c r="B1313" s="10">
        <v>45356</v>
      </c>
      <c r="C1313" s="11">
        <v>2024</v>
      </c>
      <c r="D1313" s="11">
        <v>3</v>
      </c>
      <c r="E1313" s="11">
        <v>5</v>
      </c>
      <c r="F1313" s="11">
        <v>13</v>
      </c>
      <c r="G1313" s="11" t="s">
        <v>68</v>
      </c>
      <c r="H1313" s="11" t="s">
        <v>53</v>
      </c>
      <c r="I1313" s="11">
        <v>40.646023218041599</v>
      </c>
      <c r="J1313" s="11">
        <v>-73.7988237837653</v>
      </c>
      <c r="K1313" s="11">
        <v>140</v>
      </c>
      <c r="L1313" s="11">
        <v>28.8876840109094</v>
      </c>
      <c r="M1313" s="11">
        <v>24.990375323848099</v>
      </c>
      <c r="N1313" s="11" t="s">
        <v>54</v>
      </c>
      <c r="O1313" s="11" t="s">
        <v>60</v>
      </c>
      <c r="P1313" s="11">
        <v>0</v>
      </c>
      <c r="Q1313" s="11">
        <v>-8.8805545821110096E-2</v>
      </c>
      <c r="R1313" s="11">
        <v>93</v>
      </c>
      <c r="S1313" s="11">
        <v>41</v>
      </c>
      <c r="T1313" s="11">
        <v>172.654744708013</v>
      </c>
      <c r="U1313" s="11">
        <v>22.236479234815601</v>
      </c>
      <c r="V1313" s="11" t="s">
        <v>63</v>
      </c>
    </row>
    <row r="1314" spans="1:22" x14ac:dyDescent="0.3">
      <c r="A1314" s="9">
        <v>45356.555555555598</v>
      </c>
      <c r="B1314" s="10">
        <v>45356</v>
      </c>
      <c r="C1314" s="11">
        <v>2024</v>
      </c>
      <c r="D1314" s="11">
        <v>3</v>
      </c>
      <c r="E1314" s="11">
        <v>5</v>
      </c>
      <c r="F1314" s="11">
        <v>13</v>
      </c>
      <c r="G1314" s="11" t="s">
        <v>68</v>
      </c>
      <c r="H1314" s="11" t="s">
        <v>53</v>
      </c>
      <c r="I1314" s="11">
        <v>40.891931847008102</v>
      </c>
      <c r="J1314" s="11">
        <v>-73.933315000752003</v>
      </c>
      <c r="K1314" s="11">
        <v>120</v>
      </c>
      <c r="L1314" s="11">
        <v>73.706939956475907</v>
      </c>
      <c r="M1314" s="11">
        <v>24.214854448260201</v>
      </c>
      <c r="N1314" s="11" t="s">
        <v>57</v>
      </c>
      <c r="O1314" s="11" t="s">
        <v>61</v>
      </c>
      <c r="P1314" s="11">
        <v>0</v>
      </c>
      <c r="Q1314" s="11">
        <v>0.90183965572965497</v>
      </c>
      <c r="R1314" s="11">
        <v>43</v>
      </c>
      <c r="S1314" s="11">
        <v>38</v>
      </c>
      <c r="T1314" s="11">
        <v>341.75340837468201</v>
      </c>
      <c r="U1314" s="11">
        <v>22.660456865723901</v>
      </c>
      <c r="V1314" s="11" t="s">
        <v>63</v>
      </c>
    </row>
    <row r="1315" spans="1:22" x14ac:dyDescent="0.3">
      <c r="A1315" s="9">
        <v>45356.559027777803</v>
      </c>
      <c r="B1315" s="10">
        <v>45356</v>
      </c>
      <c r="C1315" s="11">
        <v>2024</v>
      </c>
      <c r="D1315" s="11">
        <v>3</v>
      </c>
      <c r="E1315" s="11">
        <v>5</v>
      </c>
      <c r="F1315" s="11">
        <v>13</v>
      </c>
      <c r="G1315" s="11" t="s">
        <v>68</v>
      </c>
      <c r="H1315" s="11" t="s">
        <v>53</v>
      </c>
      <c r="I1315" s="11">
        <v>40.873775363524899</v>
      </c>
      <c r="J1315" s="11">
        <v>-73.9150122232153</v>
      </c>
      <c r="K1315" s="11">
        <v>71</v>
      </c>
      <c r="L1315" s="11">
        <v>9.3978916436551092</v>
      </c>
      <c r="M1315" s="11">
        <v>29.856993272583999</v>
      </c>
      <c r="N1315" s="11" t="s">
        <v>59</v>
      </c>
      <c r="O1315" s="11" t="s">
        <v>61</v>
      </c>
      <c r="P1315" s="11">
        <v>0</v>
      </c>
      <c r="Q1315" s="11">
        <v>-0.94927084777111503</v>
      </c>
      <c r="R1315" s="11">
        <v>81</v>
      </c>
      <c r="S1315" s="11">
        <v>20</v>
      </c>
      <c r="T1315" s="11">
        <v>430.75337415462201</v>
      </c>
      <c r="U1315" s="11">
        <v>19.100471310990699</v>
      </c>
      <c r="V1315" s="11" t="s">
        <v>56</v>
      </c>
    </row>
    <row r="1316" spans="1:22" x14ac:dyDescent="0.3">
      <c r="A1316" s="9">
        <v>45356.5625</v>
      </c>
      <c r="B1316" s="10">
        <v>45356</v>
      </c>
      <c r="C1316" s="11">
        <v>2024</v>
      </c>
      <c r="D1316" s="11">
        <v>3</v>
      </c>
      <c r="E1316" s="11">
        <v>5</v>
      </c>
      <c r="F1316" s="11">
        <v>13</v>
      </c>
      <c r="G1316" s="11" t="s">
        <v>68</v>
      </c>
      <c r="H1316" s="11" t="s">
        <v>53</v>
      </c>
      <c r="I1316" s="11">
        <v>40.861475789771298</v>
      </c>
      <c r="J1316" s="11">
        <v>-73.928505912511696</v>
      </c>
      <c r="K1316" s="11">
        <v>158</v>
      </c>
      <c r="L1316" s="11">
        <v>35.800501595279698</v>
      </c>
      <c r="M1316" s="11">
        <v>91.187138555151407</v>
      </c>
      <c r="N1316" s="11" t="s">
        <v>59</v>
      </c>
      <c r="O1316" s="11" t="s">
        <v>58</v>
      </c>
      <c r="P1316" s="11">
        <v>1</v>
      </c>
      <c r="Q1316" s="11">
        <v>0.26261702042051899</v>
      </c>
      <c r="R1316" s="11">
        <v>95</v>
      </c>
      <c r="S1316" s="11">
        <v>10</v>
      </c>
      <c r="T1316" s="11">
        <v>273.30139464920398</v>
      </c>
      <c r="U1316" s="11">
        <v>14.026881786137</v>
      </c>
      <c r="V1316" s="11" t="s">
        <v>56</v>
      </c>
    </row>
    <row r="1317" spans="1:22" x14ac:dyDescent="0.3">
      <c r="A1317" s="9">
        <v>45356.565972222197</v>
      </c>
      <c r="B1317" s="10">
        <v>45356</v>
      </c>
      <c r="C1317" s="11">
        <v>2024</v>
      </c>
      <c r="D1317" s="11">
        <v>3</v>
      </c>
      <c r="E1317" s="11">
        <v>5</v>
      </c>
      <c r="F1317" s="11">
        <v>13</v>
      </c>
      <c r="G1317" s="11" t="s">
        <v>68</v>
      </c>
      <c r="H1317" s="11" t="s">
        <v>53</v>
      </c>
      <c r="I1317" s="11">
        <v>40.8418379296293</v>
      </c>
      <c r="J1317" s="11">
        <v>-73.756624386082393</v>
      </c>
      <c r="K1317" s="11">
        <v>207</v>
      </c>
      <c r="L1317" s="11">
        <v>72.123677116032496</v>
      </c>
      <c r="M1317" s="11">
        <v>61.003009562011897</v>
      </c>
      <c r="N1317" s="11" t="s">
        <v>57</v>
      </c>
      <c r="O1317" s="11" t="s">
        <v>61</v>
      </c>
      <c r="P1317" s="11">
        <v>0</v>
      </c>
      <c r="Q1317" s="11">
        <v>0.85690506804882305</v>
      </c>
      <c r="R1317" s="11">
        <v>19</v>
      </c>
      <c r="S1317" s="11">
        <v>38</v>
      </c>
      <c r="T1317" s="11">
        <v>148.82359134772099</v>
      </c>
      <c r="U1317" s="11">
        <v>28.263462433523699</v>
      </c>
      <c r="V1317" s="11" t="s">
        <v>56</v>
      </c>
    </row>
    <row r="1318" spans="1:22" x14ac:dyDescent="0.3">
      <c r="A1318" s="9">
        <v>45356.569444444503</v>
      </c>
      <c r="B1318" s="10">
        <v>45356</v>
      </c>
      <c r="C1318" s="11">
        <v>2024</v>
      </c>
      <c r="D1318" s="11">
        <v>3</v>
      </c>
      <c r="E1318" s="11">
        <v>5</v>
      </c>
      <c r="F1318" s="11">
        <v>13</v>
      </c>
      <c r="G1318" s="11" t="s">
        <v>68</v>
      </c>
      <c r="H1318" s="11" t="s">
        <v>53</v>
      </c>
      <c r="I1318" s="11">
        <v>40.677442968007298</v>
      </c>
      <c r="J1318" s="11">
        <v>-73.907509537354898</v>
      </c>
      <c r="K1318" s="11">
        <v>160</v>
      </c>
      <c r="L1318" s="11">
        <v>20.9867702158149</v>
      </c>
      <c r="M1318" s="11">
        <v>10.924648630017799</v>
      </c>
      <c r="N1318" s="11" t="s">
        <v>54</v>
      </c>
      <c r="O1318" s="11" t="s">
        <v>55</v>
      </c>
      <c r="P1318" s="11">
        <v>1</v>
      </c>
      <c r="Q1318" s="11">
        <v>0.44464071503241298</v>
      </c>
      <c r="R1318" s="11">
        <v>52</v>
      </c>
      <c r="S1318" s="11">
        <v>21</v>
      </c>
      <c r="T1318" s="11">
        <v>78.241043517559902</v>
      </c>
      <c r="U1318" s="11">
        <v>27.476674281186899</v>
      </c>
      <c r="V1318" s="11" t="s">
        <v>56</v>
      </c>
    </row>
    <row r="1319" spans="1:22" x14ac:dyDescent="0.3">
      <c r="A1319" s="9">
        <v>45356.572916666701</v>
      </c>
      <c r="B1319" s="10">
        <v>45356</v>
      </c>
      <c r="C1319" s="11">
        <v>2024</v>
      </c>
      <c r="D1319" s="11">
        <v>3</v>
      </c>
      <c r="E1319" s="11">
        <v>5</v>
      </c>
      <c r="F1319" s="11">
        <v>13</v>
      </c>
      <c r="G1319" s="11" t="s">
        <v>68</v>
      </c>
      <c r="H1319" s="11" t="s">
        <v>53</v>
      </c>
      <c r="I1319" s="11">
        <v>40.685360793426199</v>
      </c>
      <c r="J1319" s="11">
        <v>-73.759690808010902</v>
      </c>
      <c r="K1319" s="11">
        <v>90</v>
      </c>
      <c r="L1319" s="11">
        <v>64.501760044724705</v>
      </c>
      <c r="M1319" s="11">
        <v>77.235468482536106</v>
      </c>
      <c r="N1319" s="11" t="s">
        <v>57</v>
      </c>
      <c r="O1319" s="11" t="s">
        <v>61</v>
      </c>
      <c r="P1319" s="11">
        <v>0</v>
      </c>
      <c r="Q1319" s="11">
        <v>-0.77315885360120995</v>
      </c>
      <c r="R1319" s="11">
        <v>95</v>
      </c>
      <c r="S1319" s="11">
        <v>37</v>
      </c>
      <c r="T1319" s="11">
        <v>400.02725128849801</v>
      </c>
      <c r="U1319" s="11">
        <v>23.513069971852701</v>
      </c>
      <c r="V1319" s="11" t="s">
        <v>63</v>
      </c>
    </row>
    <row r="1320" spans="1:22" x14ac:dyDescent="0.3">
      <c r="A1320" s="9">
        <v>45356.576388888898</v>
      </c>
      <c r="B1320" s="10">
        <v>45356</v>
      </c>
      <c r="C1320" s="11">
        <v>2024</v>
      </c>
      <c r="D1320" s="11">
        <v>3</v>
      </c>
      <c r="E1320" s="11">
        <v>5</v>
      </c>
      <c r="F1320" s="11">
        <v>13</v>
      </c>
      <c r="G1320" s="11" t="s">
        <v>68</v>
      </c>
      <c r="H1320" s="11" t="s">
        <v>53</v>
      </c>
      <c r="I1320" s="11">
        <v>40.771970139769003</v>
      </c>
      <c r="J1320" s="11">
        <v>-73.804122295209893</v>
      </c>
      <c r="K1320" s="11">
        <v>230</v>
      </c>
      <c r="L1320" s="11">
        <v>68.251380488409794</v>
      </c>
      <c r="M1320" s="11">
        <v>67.406379054271099</v>
      </c>
      <c r="N1320" s="11" t="s">
        <v>57</v>
      </c>
      <c r="O1320" s="11" t="s">
        <v>55</v>
      </c>
      <c r="P1320" s="11">
        <v>0</v>
      </c>
      <c r="Q1320" s="11">
        <v>-5.73252981990948E-2</v>
      </c>
      <c r="R1320" s="11">
        <v>97</v>
      </c>
      <c r="S1320" s="11">
        <v>13</v>
      </c>
      <c r="T1320" s="11">
        <v>339.11857327547801</v>
      </c>
      <c r="U1320" s="11">
        <v>20.987141839158401</v>
      </c>
      <c r="V1320" s="11" t="s">
        <v>56</v>
      </c>
    </row>
    <row r="1321" spans="1:22" x14ac:dyDescent="0.3">
      <c r="A1321" s="9">
        <v>45356.579861111102</v>
      </c>
      <c r="B1321" s="10">
        <v>45356</v>
      </c>
      <c r="C1321" s="11">
        <v>2024</v>
      </c>
      <c r="D1321" s="11">
        <v>3</v>
      </c>
      <c r="E1321" s="11">
        <v>5</v>
      </c>
      <c r="F1321" s="11">
        <v>13</v>
      </c>
      <c r="G1321" s="11" t="s">
        <v>68</v>
      </c>
      <c r="H1321" s="11" t="s">
        <v>53</v>
      </c>
      <c r="I1321" s="11">
        <v>40.6189947035488</v>
      </c>
      <c r="J1321" s="11">
        <v>-73.903241078538201</v>
      </c>
      <c r="K1321" s="11">
        <v>161</v>
      </c>
      <c r="L1321" s="11">
        <v>39.276062975681903</v>
      </c>
      <c r="M1321" s="11">
        <v>80.020105230618896</v>
      </c>
      <c r="N1321" s="11" t="s">
        <v>59</v>
      </c>
      <c r="O1321" s="11" t="s">
        <v>58</v>
      </c>
      <c r="P1321" s="11">
        <v>0</v>
      </c>
      <c r="Q1321" s="11">
        <v>-0.817966646742599</v>
      </c>
      <c r="R1321" s="11">
        <v>92</v>
      </c>
      <c r="S1321" s="11">
        <v>13</v>
      </c>
      <c r="T1321" s="11">
        <v>235.032302327422</v>
      </c>
      <c r="U1321" s="11">
        <v>24.908284989684802</v>
      </c>
      <c r="V1321" s="11" t="s">
        <v>56</v>
      </c>
    </row>
    <row r="1322" spans="1:22" x14ac:dyDescent="0.3">
      <c r="A1322" s="9">
        <v>45356.583333333299</v>
      </c>
      <c r="B1322" s="10">
        <v>45356</v>
      </c>
      <c r="C1322" s="11">
        <v>2024</v>
      </c>
      <c r="D1322" s="11">
        <v>3</v>
      </c>
      <c r="E1322" s="11">
        <v>5</v>
      </c>
      <c r="F1322" s="11">
        <v>14</v>
      </c>
      <c r="G1322" s="11" t="s">
        <v>68</v>
      </c>
      <c r="H1322" s="11" t="s">
        <v>53</v>
      </c>
      <c r="I1322" s="11">
        <v>40.601829237668902</v>
      </c>
      <c r="J1322" s="11">
        <v>-73.748539121068006</v>
      </c>
      <c r="K1322" s="11">
        <v>31</v>
      </c>
      <c r="L1322" s="11">
        <v>51.309151546185298</v>
      </c>
      <c r="M1322" s="11">
        <v>12.149419983174599</v>
      </c>
      <c r="N1322" s="11" t="s">
        <v>59</v>
      </c>
      <c r="O1322" s="11" t="s">
        <v>58</v>
      </c>
      <c r="P1322" s="11">
        <v>0</v>
      </c>
      <c r="Q1322" s="11">
        <v>-0.78618353378260597</v>
      </c>
      <c r="R1322" s="11">
        <v>73</v>
      </c>
      <c r="S1322" s="11">
        <v>12</v>
      </c>
      <c r="T1322" s="11">
        <v>450.74716735816401</v>
      </c>
      <c r="U1322" s="11">
        <v>23.0652553088781</v>
      </c>
      <c r="V1322" s="11" t="s">
        <v>62</v>
      </c>
    </row>
    <row r="1323" spans="1:22" x14ac:dyDescent="0.3">
      <c r="A1323" s="9">
        <v>45356.586805555598</v>
      </c>
      <c r="B1323" s="10">
        <v>45356</v>
      </c>
      <c r="C1323" s="11">
        <v>2024</v>
      </c>
      <c r="D1323" s="11">
        <v>3</v>
      </c>
      <c r="E1323" s="11">
        <v>5</v>
      </c>
      <c r="F1323" s="11">
        <v>14</v>
      </c>
      <c r="G1323" s="11" t="s">
        <v>68</v>
      </c>
      <c r="H1323" s="11" t="s">
        <v>53</v>
      </c>
      <c r="I1323" s="11">
        <v>40.647347474201197</v>
      </c>
      <c r="J1323" s="11">
        <v>-73.938270103203493</v>
      </c>
      <c r="K1323" s="11">
        <v>183</v>
      </c>
      <c r="L1323" s="11">
        <v>16.6727769313427</v>
      </c>
      <c r="M1323" s="11">
        <v>69.614886803696905</v>
      </c>
      <c r="N1323" s="11" t="s">
        <v>57</v>
      </c>
      <c r="O1323" s="11" t="s">
        <v>55</v>
      </c>
      <c r="P1323" s="11">
        <v>0</v>
      </c>
      <c r="Q1323" s="11">
        <v>-0.42331849221657197</v>
      </c>
      <c r="R1323" s="11">
        <v>73</v>
      </c>
      <c r="S1323" s="11">
        <v>31</v>
      </c>
      <c r="T1323" s="11">
        <v>174.82728564336401</v>
      </c>
      <c r="U1323" s="11">
        <v>20.396505482456199</v>
      </c>
      <c r="V1323" s="11" t="s">
        <v>56</v>
      </c>
    </row>
    <row r="1324" spans="1:22" x14ac:dyDescent="0.3">
      <c r="A1324" s="9">
        <v>45356.590277777803</v>
      </c>
      <c r="B1324" s="10">
        <v>45356</v>
      </c>
      <c r="C1324" s="11">
        <v>2024</v>
      </c>
      <c r="D1324" s="11">
        <v>3</v>
      </c>
      <c r="E1324" s="11">
        <v>5</v>
      </c>
      <c r="F1324" s="11">
        <v>14</v>
      </c>
      <c r="G1324" s="11" t="s">
        <v>68</v>
      </c>
      <c r="H1324" s="11" t="s">
        <v>53</v>
      </c>
      <c r="I1324" s="11">
        <v>40.750161265981397</v>
      </c>
      <c r="J1324" s="11">
        <v>-73.943365062731402</v>
      </c>
      <c r="K1324" s="11">
        <v>271</v>
      </c>
      <c r="L1324" s="11">
        <v>13.566436176560799</v>
      </c>
      <c r="M1324" s="11">
        <v>28.322999920529199</v>
      </c>
      <c r="N1324" s="11" t="s">
        <v>54</v>
      </c>
      <c r="O1324" s="11" t="s">
        <v>55</v>
      </c>
      <c r="P1324" s="11">
        <v>0</v>
      </c>
      <c r="Q1324" s="11">
        <v>-0.28423129863844598</v>
      </c>
      <c r="R1324" s="11">
        <v>72</v>
      </c>
      <c r="S1324" s="11">
        <v>14</v>
      </c>
      <c r="T1324" s="11">
        <v>297.27028376232801</v>
      </c>
      <c r="U1324" s="11">
        <v>14.798541832948899</v>
      </c>
      <c r="V1324" s="11" t="s">
        <v>56</v>
      </c>
    </row>
    <row r="1325" spans="1:22" x14ac:dyDescent="0.3">
      <c r="A1325" s="9">
        <v>45356.59375</v>
      </c>
      <c r="B1325" s="10">
        <v>45356</v>
      </c>
      <c r="C1325" s="11">
        <v>2024</v>
      </c>
      <c r="D1325" s="11">
        <v>3</v>
      </c>
      <c r="E1325" s="11">
        <v>5</v>
      </c>
      <c r="F1325" s="11">
        <v>14</v>
      </c>
      <c r="G1325" s="11" t="s">
        <v>68</v>
      </c>
      <c r="H1325" s="11" t="s">
        <v>53</v>
      </c>
      <c r="I1325" s="11">
        <v>40.792206664752001</v>
      </c>
      <c r="J1325" s="11">
        <v>-73.888270672123994</v>
      </c>
      <c r="K1325" s="11">
        <v>28</v>
      </c>
      <c r="L1325" s="11">
        <v>25.135084113067599</v>
      </c>
      <c r="M1325" s="11">
        <v>21.502229347367301</v>
      </c>
      <c r="N1325" s="11" t="s">
        <v>57</v>
      </c>
      <c r="O1325" s="11" t="s">
        <v>60</v>
      </c>
      <c r="P1325" s="11">
        <v>0</v>
      </c>
      <c r="Q1325" s="11">
        <v>-0.99981891666628797</v>
      </c>
      <c r="R1325" s="11">
        <v>71</v>
      </c>
      <c r="S1325" s="11">
        <v>41</v>
      </c>
      <c r="T1325" s="11">
        <v>303.016397549587</v>
      </c>
      <c r="U1325" s="11">
        <v>25.998450685496</v>
      </c>
      <c r="V1325" s="11" t="s">
        <v>63</v>
      </c>
    </row>
    <row r="1326" spans="1:22" x14ac:dyDescent="0.3">
      <c r="A1326" s="9">
        <v>45356.597222222197</v>
      </c>
      <c r="B1326" s="10">
        <v>45356</v>
      </c>
      <c r="C1326" s="11">
        <v>2024</v>
      </c>
      <c r="D1326" s="11">
        <v>3</v>
      </c>
      <c r="E1326" s="11">
        <v>5</v>
      </c>
      <c r="F1326" s="11">
        <v>14</v>
      </c>
      <c r="G1326" s="11" t="s">
        <v>68</v>
      </c>
      <c r="H1326" s="11" t="s">
        <v>53</v>
      </c>
      <c r="I1326" s="11">
        <v>40.787718773587699</v>
      </c>
      <c r="J1326" s="11">
        <v>-73.837462602163797</v>
      </c>
      <c r="K1326" s="11">
        <v>201</v>
      </c>
      <c r="L1326" s="11">
        <v>62.488156256120398</v>
      </c>
      <c r="M1326" s="11">
        <v>94.565154091008395</v>
      </c>
      <c r="N1326" s="11" t="s">
        <v>59</v>
      </c>
      <c r="O1326" s="11" t="s">
        <v>58</v>
      </c>
      <c r="P1326" s="11">
        <v>0</v>
      </c>
      <c r="Q1326" s="11">
        <v>0.88964787518431099</v>
      </c>
      <c r="R1326" s="11">
        <v>88</v>
      </c>
      <c r="S1326" s="11">
        <v>43</v>
      </c>
      <c r="T1326" s="11">
        <v>330.44672562654199</v>
      </c>
      <c r="U1326" s="11">
        <v>15.7023381605811</v>
      </c>
      <c r="V1326" s="11" t="s">
        <v>56</v>
      </c>
    </row>
    <row r="1327" spans="1:22" x14ac:dyDescent="0.3">
      <c r="A1327" s="9">
        <v>45356.600694444503</v>
      </c>
      <c r="B1327" s="10">
        <v>45356</v>
      </c>
      <c r="C1327" s="11">
        <v>2024</v>
      </c>
      <c r="D1327" s="11">
        <v>3</v>
      </c>
      <c r="E1327" s="11">
        <v>5</v>
      </c>
      <c r="F1327" s="11">
        <v>14</v>
      </c>
      <c r="G1327" s="11" t="s">
        <v>68</v>
      </c>
      <c r="H1327" s="11" t="s">
        <v>53</v>
      </c>
      <c r="I1327" s="11">
        <v>40.753035018082301</v>
      </c>
      <c r="J1327" s="11">
        <v>-73.775439771434705</v>
      </c>
      <c r="K1327" s="11">
        <v>76</v>
      </c>
      <c r="L1327" s="11">
        <v>59.134662105866298</v>
      </c>
      <c r="M1327" s="11">
        <v>75.999261882474499</v>
      </c>
      <c r="N1327" s="11" t="s">
        <v>59</v>
      </c>
      <c r="O1327" s="11" t="s">
        <v>55</v>
      </c>
      <c r="P1327" s="11">
        <v>0</v>
      </c>
      <c r="Q1327" s="11">
        <v>5.0569416161197103E-2</v>
      </c>
      <c r="R1327" s="11">
        <v>36</v>
      </c>
      <c r="S1327" s="11">
        <v>13</v>
      </c>
      <c r="T1327" s="11">
        <v>239.613950652445</v>
      </c>
      <c r="U1327" s="11">
        <v>19.023259854563801</v>
      </c>
      <c r="V1327" s="11" t="s">
        <v>63</v>
      </c>
    </row>
    <row r="1328" spans="1:22" x14ac:dyDescent="0.3">
      <c r="A1328" s="9">
        <v>45356.604166666701</v>
      </c>
      <c r="B1328" s="10">
        <v>45356</v>
      </c>
      <c r="C1328" s="11">
        <v>2024</v>
      </c>
      <c r="D1328" s="11">
        <v>3</v>
      </c>
      <c r="E1328" s="11">
        <v>5</v>
      </c>
      <c r="F1328" s="11">
        <v>14</v>
      </c>
      <c r="G1328" s="11" t="s">
        <v>68</v>
      </c>
      <c r="H1328" s="11" t="s">
        <v>53</v>
      </c>
      <c r="I1328" s="11">
        <v>40.6544274191738</v>
      </c>
      <c r="J1328" s="11">
        <v>-73.966928261674298</v>
      </c>
      <c r="K1328" s="11">
        <v>75</v>
      </c>
      <c r="L1328" s="11">
        <v>27.367810881362399</v>
      </c>
      <c r="M1328" s="11">
        <v>13.899877557605899</v>
      </c>
      <c r="N1328" s="11" t="s">
        <v>59</v>
      </c>
      <c r="O1328" s="11" t="s">
        <v>58</v>
      </c>
      <c r="P1328" s="11">
        <v>0</v>
      </c>
      <c r="Q1328" s="11">
        <v>0.79473169777700603</v>
      </c>
      <c r="R1328" s="11">
        <v>30</v>
      </c>
      <c r="S1328" s="11">
        <v>43</v>
      </c>
      <c r="T1328" s="11">
        <v>395.75018798916102</v>
      </c>
      <c r="U1328" s="11">
        <v>5.6895128830350599</v>
      </c>
      <c r="V1328" s="11" t="s">
        <v>63</v>
      </c>
    </row>
    <row r="1329" spans="1:22" x14ac:dyDescent="0.3">
      <c r="A1329" s="9">
        <v>45356.607638888898</v>
      </c>
      <c r="B1329" s="10">
        <v>45356</v>
      </c>
      <c r="C1329" s="11">
        <v>2024</v>
      </c>
      <c r="D1329" s="11">
        <v>3</v>
      </c>
      <c r="E1329" s="11">
        <v>5</v>
      </c>
      <c r="F1329" s="11">
        <v>14</v>
      </c>
      <c r="G1329" s="11" t="s">
        <v>68</v>
      </c>
      <c r="H1329" s="11" t="s">
        <v>53</v>
      </c>
      <c r="I1329" s="11">
        <v>40.774724669028799</v>
      </c>
      <c r="J1329" s="11">
        <v>-73.710008166624604</v>
      </c>
      <c r="K1329" s="11">
        <v>234</v>
      </c>
      <c r="L1329" s="11">
        <v>61.703192623914703</v>
      </c>
      <c r="M1329" s="11">
        <v>42.491866645133797</v>
      </c>
      <c r="N1329" s="11" t="s">
        <v>57</v>
      </c>
      <c r="O1329" s="11" t="s">
        <v>58</v>
      </c>
      <c r="P1329" s="11">
        <v>0</v>
      </c>
      <c r="Q1329" s="11">
        <v>-0.81406073616796204</v>
      </c>
      <c r="R1329" s="11">
        <v>3</v>
      </c>
      <c r="S1329" s="11">
        <v>36</v>
      </c>
      <c r="T1329" s="11">
        <v>277.713373227452</v>
      </c>
      <c r="U1329" s="11">
        <v>7.55800174371217</v>
      </c>
      <c r="V1329" s="11" t="s">
        <v>56</v>
      </c>
    </row>
    <row r="1330" spans="1:22" x14ac:dyDescent="0.3">
      <c r="A1330" s="9">
        <v>45356.611111111102</v>
      </c>
      <c r="B1330" s="10">
        <v>45356</v>
      </c>
      <c r="C1330" s="11">
        <v>2024</v>
      </c>
      <c r="D1330" s="11">
        <v>3</v>
      </c>
      <c r="E1330" s="11">
        <v>5</v>
      </c>
      <c r="F1330" s="11">
        <v>14</v>
      </c>
      <c r="G1330" s="11" t="s">
        <v>68</v>
      </c>
      <c r="H1330" s="11" t="s">
        <v>53</v>
      </c>
      <c r="I1330" s="11">
        <v>40.759762371857903</v>
      </c>
      <c r="J1330" s="11">
        <v>-73.871859137471503</v>
      </c>
      <c r="K1330" s="11">
        <v>212</v>
      </c>
      <c r="L1330" s="11">
        <v>75.570050738156297</v>
      </c>
      <c r="M1330" s="11">
        <v>62.882154568329398</v>
      </c>
      <c r="N1330" s="11" t="s">
        <v>59</v>
      </c>
      <c r="O1330" s="11" t="s">
        <v>55</v>
      </c>
      <c r="P1330" s="11">
        <v>0</v>
      </c>
      <c r="Q1330" s="11">
        <v>-0.398961215109155</v>
      </c>
      <c r="R1330" s="11">
        <v>34</v>
      </c>
      <c r="S1330" s="11">
        <v>4</v>
      </c>
      <c r="T1330" s="11">
        <v>158.321752789367</v>
      </c>
      <c r="U1330" s="11">
        <v>9.8453657492182192</v>
      </c>
      <c r="V1330" s="11" t="s">
        <v>56</v>
      </c>
    </row>
    <row r="1331" spans="1:22" x14ac:dyDescent="0.3">
      <c r="A1331" s="9">
        <v>45356.614583333299</v>
      </c>
      <c r="B1331" s="10">
        <v>45356</v>
      </c>
      <c r="C1331" s="11">
        <v>2024</v>
      </c>
      <c r="D1331" s="11">
        <v>3</v>
      </c>
      <c r="E1331" s="11">
        <v>5</v>
      </c>
      <c r="F1331" s="11">
        <v>14</v>
      </c>
      <c r="G1331" s="11" t="s">
        <v>68</v>
      </c>
      <c r="H1331" s="11" t="s">
        <v>53</v>
      </c>
      <c r="I1331" s="11">
        <v>40.618342569680898</v>
      </c>
      <c r="J1331" s="11">
        <v>-73.7782154037358</v>
      </c>
      <c r="K1331" s="11">
        <v>66</v>
      </c>
      <c r="L1331" s="11">
        <v>9.5010209952261402</v>
      </c>
      <c r="M1331" s="11">
        <v>16.894937419804101</v>
      </c>
      <c r="N1331" s="11" t="s">
        <v>57</v>
      </c>
      <c r="O1331" s="11" t="s">
        <v>60</v>
      </c>
      <c r="P1331" s="11">
        <v>0</v>
      </c>
      <c r="Q1331" s="11">
        <v>-9.7151826443104605E-2</v>
      </c>
      <c r="R1331" s="11">
        <v>31</v>
      </c>
      <c r="S1331" s="11">
        <v>40</v>
      </c>
      <c r="T1331" s="11">
        <v>398.12239810221598</v>
      </c>
      <c r="U1331" s="11">
        <v>15.2848250653443</v>
      </c>
      <c r="V1331" s="11" t="s">
        <v>56</v>
      </c>
    </row>
    <row r="1332" spans="1:22" x14ac:dyDescent="0.3">
      <c r="A1332" s="9">
        <v>45356.618055555598</v>
      </c>
      <c r="B1332" s="10">
        <v>45356</v>
      </c>
      <c r="C1332" s="11">
        <v>2024</v>
      </c>
      <c r="D1332" s="11">
        <v>3</v>
      </c>
      <c r="E1332" s="11">
        <v>5</v>
      </c>
      <c r="F1332" s="11">
        <v>14</v>
      </c>
      <c r="G1332" s="11" t="s">
        <v>68</v>
      </c>
      <c r="H1332" s="11" t="s">
        <v>53</v>
      </c>
      <c r="I1332" s="11">
        <v>40.688616585233099</v>
      </c>
      <c r="J1332" s="11">
        <v>-73.812209421719302</v>
      </c>
      <c r="K1332" s="11">
        <v>98</v>
      </c>
      <c r="L1332" s="11">
        <v>20.154403366995702</v>
      </c>
      <c r="M1332" s="11">
        <v>94.706856938474601</v>
      </c>
      <c r="N1332" s="11" t="s">
        <v>59</v>
      </c>
      <c r="O1332" s="11" t="s">
        <v>60</v>
      </c>
      <c r="P1332" s="11">
        <v>0</v>
      </c>
      <c r="Q1332" s="11">
        <v>9.5236931632440805E-2</v>
      </c>
      <c r="R1332" s="11">
        <v>52</v>
      </c>
      <c r="S1332" s="11">
        <v>16</v>
      </c>
      <c r="T1332" s="11">
        <v>491.89447582965602</v>
      </c>
      <c r="U1332" s="11">
        <v>25.6748907153458</v>
      </c>
      <c r="V1332" s="11" t="s">
        <v>56</v>
      </c>
    </row>
    <row r="1333" spans="1:22" x14ac:dyDescent="0.3">
      <c r="A1333" s="9">
        <v>45356.621527777803</v>
      </c>
      <c r="B1333" s="10">
        <v>45356</v>
      </c>
      <c r="C1333" s="11">
        <v>2024</v>
      </c>
      <c r="D1333" s="11">
        <v>3</v>
      </c>
      <c r="E1333" s="11">
        <v>5</v>
      </c>
      <c r="F1333" s="11">
        <v>14</v>
      </c>
      <c r="G1333" s="11" t="s">
        <v>68</v>
      </c>
      <c r="H1333" s="11" t="s">
        <v>53</v>
      </c>
      <c r="I1333" s="11">
        <v>40.7935180538352</v>
      </c>
      <c r="J1333" s="11">
        <v>-73.965237218256206</v>
      </c>
      <c r="K1333" s="11">
        <v>279</v>
      </c>
      <c r="L1333" s="11">
        <v>64.517645184134096</v>
      </c>
      <c r="M1333" s="11">
        <v>87.624005090986302</v>
      </c>
      <c r="N1333" s="11" t="s">
        <v>59</v>
      </c>
      <c r="O1333" s="11" t="s">
        <v>61</v>
      </c>
      <c r="P1333" s="11">
        <v>0</v>
      </c>
      <c r="Q1333" s="11">
        <v>-0.23433217762821701</v>
      </c>
      <c r="R1333" s="11">
        <v>94</v>
      </c>
      <c r="S1333" s="11">
        <v>18</v>
      </c>
      <c r="T1333" s="11">
        <v>423.537592142893</v>
      </c>
      <c r="U1333" s="11">
        <v>5.6164074990506903</v>
      </c>
      <c r="V1333" s="11" t="s">
        <v>56</v>
      </c>
    </row>
    <row r="1334" spans="1:22" x14ac:dyDescent="0.3">
      <c r="A1334" s="9">
        <v>45356.625</v>
      </c>
      <c r="B1334" s="10">
        <v>45356</v>
      </c>
      <c r="C1334" s="11">
        <v>2024</v>
      </c>
      <c r="D1334" s="11">
        <v>3</v>
      </c>
      <c r="E1334" s="11">
        <v>5</v>
      </c>
      <c r="F1334" s="11">
        <v>15</v>
      </c>
      <c r="G1334" s="11" t="s">
        <v>68</v>
      </c>
      <c r="H1334" s="11" t="s">
        <v>53</v>
      </c>
      <c r="I1334" s="11">
        <v>40.803890734362199</v>
      </c>
      <c r="J1334" s="11">
        <v>-73.952024841740396</v>
      </c>
      <c r="K1334" s="11">
        <v>169</v>
      </c>
      <c r="L1334" s="11">
        <v>36.269486003989201</v>
      </c>
      <c r="M1334" s="11">
        <v>19.081581721296502</v>
      </c>
      <c r="N1334" s="11" t="s">
        <v>57</v>
      </c>
      <c r="O1334" s="11" t="s">
        <v>58</v>
      </c>
      <c r="P1334" s="11">
        <v>0</v>
      </c>
      <c r="Q1334" s="11">
        <v>-0.42916576847590898</v>
      </c>
      <c r="R1334" s="11">
        <v>31</v>
      </c>
      <c r="S1334" s="11">
        <v>9</v>
      </c>
      <c r="T1334" s="11">
        <v>308.43402182776902</v>
      </c>
      <c r="U1334" s="11">
        <v>15.7036319848867</v>
      </c>
      <c r="V1334" s="11" t="s">
        <v>63</v>
      </c>
    </row>
    <row r="1335" spans="1:22" x14ac:dyDescent="0.3">
      <c r="A1335" s="9">
        <v>45356.628472222197</v>
      </c>
      <c r="B1335" s="10">
        <v>45356</v>
      </c>
      <c r="C1335" s="11">
        <v>2024</v>
      </c>
      <c r="D1335" s="11">
        <v>3</v>
      </c>
      <c r="E1335" s="11">
        <v>5</v>
      </c>
      <c r="F1335" s="11">
        <v>15</v>
      </c>
      <c r="G1335" s="11" t="s">
        <v>68</v>
      </c>
      <c r="H1335" s="11" t="s">
        <v>53</v>
      </c>
      <c r="I1335" s="11">
        <v>40.869819151678499</v>
      </c>
      <c r="J1335" s="11">
        <v>-73.843139090869997</v>
      </c>
      <c r="K1335" s="11">
        <v>280</v>
      </c>
      <c r="L1335" s="11">
        <v>36.576148815849599</v>
      </c>
      <c r="M1335" s="11">
        <v>63.5871068074768</v>
      </c>
      <c r="N1335" s="11" t="s">
        <v>57</v>
      </c>
      <c r="O1335" s="11" t="s">
        <v>58</v>
      </c>
      <c r="P1335" s="11">
        <v>0</v>
      </c>
      <c r="Q1335" s="11">
        <v>0.62208093424431898</v>
      </c>
      <c r="R1335" s="11">
        <v>28</v>
      </c>
      <c r="S1335" s="11">
        <v>28</v>
      </c>
      <c r="T1335" s="11">
        <v>348.75498886354899</v>
      </c>
      <c r="U1335" s="11">
        <v>26.724242071864001</v>
      </c>
      <c r="V1335" s="11" t="s">
        <v>56</v>
      </c>
    </row>
    <row r="1336" spans="1:22" x14ac:dyDescent="0.3">
      <c r="A1336" s="9">
        <v>45356.631944444503</v>
      </c>
      <c r="B1336" s="10">
        <v>45356</v>
      </c>
      <c r="C1336" s="11">
        <v>2024</v>
      </c>
      <c r="D1336" s="11">
        <v>3</v>
      </c>
      <c r="E1336" s="11">
        <v>5</v>
      </c>
      <c r="F1336" s="11">
        <v>15</v>
      </c>
      <c r="G1336" s="11" t="s">
        <v>68</v>
      </c>
      <c r="H1336" s="11" t="s">
        <v>53</v>
      </c>
      <c r="I1336" s="11">
        <v>40.603838568498503</v>
      </c>
      <c r="J1336" s="11">
        <v>-73.733616487150499</v>
      </c>
      <c r="K1336" s="11">
        <v>70</v>
      </c>
      <c r="L1336" s="11">
        <v>43.535256547292597</v>
      </c>
      <c r="M1336" s="11">
        <v>89.095784372862695</v>
      </c>
      <c r="N1336" s="11" t="s">
        <v>54</v>
      </c>
      <c r="O1336" s="11" t="s">
        <v>61</v>
      </c>
      <c r="P1336" s="11">
        <v>0</v>
      </c>
      <c r="Q1336" s="11">
        <v>0.78875473917503003</v>
      </c>
      <c r="R1336" s="11">
        <v>36</v>
      </c>
      <c r="S1336" s="11">
        <v>32</v>
      </c>
      <c r="T1336" s="11">
        <v>375.54679185146699</v>
      </c>
      <c r="U1336" s="11">
        <v>5.8346433275093004</v>
      </c>
      <c r="V1336" s="11" t="s">
        <v>56</v>
      </c>
    </row>
    <row r="1337" spans="1:22" x14ac:dyDescent="0.3">
      <c r="A1337" s="9">
        <v>45356.635416666701</v>
      </c>
      <c r="B1337" s="10">
        <v>45356</v>
      </c>
      <c r="C1337" s="11">
        <v>2024</v>
      </c>
      <c r="D1337" s="11">
        <v>3</v>
      </c>
      <c r="E1337" s="11">
        <v>5</v>
      </c>
      <c r="F1337" s="11">
        <v>15</v>
      </c>
      <c r="G1337" s="11" t="s">
        <v>68</v>
      </c>
      <c r="H1337" s="11" t="s">
        <v>53</v>
      </c>
      <c r="I1337" s="11">
        <v>40.6465922625571</v>
      </c>
      <c r="J1337" s="11">
        <v>-73.807238468199799</v>
      </c>
      <c r="K1337" s="11">
        <v>180</v>
      </c>
      <c r="L1337" s="11">
        <v>69.070257359703007</v>
      </c>
      <c r="M1337" s="11">
        <v>86.146122102225206</v>
      </c>
      <c r="N1337" s="11" t="s">
        <v>54</v>
      </c>
      <c r="O1337" s="11" t="s">
        <v>60</v>
      </c>
      <c r="P1337" s="11">
        <v>0</v>
      </c>
      <c r="Q1337" s="11">
        <v>0.48890407584002399</v>
      </c>
      <c r="R1337" s="11">
        <v>37</v>
      </c>
      <c r="S1337" s="11">
        <v>4</v>
      </c>
      <c r="T1337" s="11">
        <v>321.53166188304698</v>
      </c>
      <c r="U1337" s="11">
        <v>7.4564482045270797</v>
      </c>
      <c r="V1337" s="11" t="s">
        <v>56</v>
      </c>
    </row>
    <row r="1338" spans="1:22" x14ac:dyDescent="0.3">
      <c r="A1338" s="9">
        <v>45356.638888888898</v>
      </c>
      <c r="B1338" s="10">
        <v>45356</v>
      </c>
      <c r="C1338" s="11">
        <v>2024</v>
      </c>
      <c r="D1338" s="11">
        <v>3</v>
      </c>
      <c r="E1338" s="11">
        <v>5</v>
      </c>
      <c r="F1338" s="11">
        <v>15</v>
      </c>
      <c r="G1338" s="11" t="s">
        <v>68</v>
      </c>
      <c r="H1338" s="11" t="s">
        <v>53</v>
      </c>
      <c r="I1338" s="11">
        <v>40.619639880585297</v>
      </c>
      <c r="J1338" s="11">
        <v>-73.943029270551904</v>
      </c>
      <c r="K1338" s="11">
        <v>57</v>
      </c>
      <c r="L1338" s="11">
        <v>6.2268498807636803</v>
      </c>
      <c r="M1338" s="11">
        <v>12.0077874075076</v>
      </c>
      <c r="N1338" s="11" t="s">
        <v>54</v>
      </c>
      <c r="O1338" s="11" t="s">
        <v>58</v>
      </c>
      <c r="P1338" s="11">
        <v>0</v>
      </c>
      <c r="Q1338" s="11">
        <v>0.45952006869994799</v>
      </c>
      <c r="R1338" s="11">
        <v>40</v>
      </c>
      <c r="S1338" s="11">
        <v>48</v>
      </c>
      <c r="T1338" s="11">
        <v>406.462760416967</v>
      </c>
      <c r="U1338" s="11">
        <v>7.0809071609500203</v>
      </c>
      <c r="V1338" s="11" t="s">
        <v>56</v>
      </c>
    </row>
    <row r="1339" spans="1:22" x14ac:dyDescent="0.3">
      <c r="A1339" s="9">
        <v>45356.642361111102</v>
      </c>
      <c r="B1339" s="10">
        <v>45356</v>
      </c>
      <c r="C1339" s="11">
        <v>2024</v>
      </c>
      <c r="D1339" s="11">
        <v>3</v>
      </c>
      <c r="E1339" s="11">
        <v>5</v>
      </c>
      <c r="F1339" s="11">
        <v>15</v>
      </c>
      <c r="G1339" s="11" t="s">
        <v>68</v>
      </c>
      <c r="H1339" s="11" t="s">
        <v>53</v>
      </c>
      <c r="I1339" s="11">
        <v>40.600016381140001</v>
      </c>
      <c r="J1339" s="11">
        <v>-73.8963911159465</v>
      </c>
      <c r="K1339" s="11">
        <v>292</v>
      </c>
      <c r="L1339" s="11">
        <v>9.6999331927097092</v>
      </c>
      <c r="M1339" s="11">
        <v>19.8443688907149</v>
      </c>
      <c r="N1339" s="11" t="s">
        <v>59</v>
      </c>
      <c r="O1339" s="11" t="s">
        <v>60</v>
      </c>
      <c r="P1339" s="11">
        <v>0</v>
      </c>
      <c r="Q1339" s="11">
        <v>-0.71121745594498198</v>
      </c>
      <c r="R1339" s="11">
        <v>79</v>
      </c>
      <c r="S1339" s="11">
        <v>5</v>
      </c>
      <c r="T1339" s="11">
        <v>181.25450777241701</v>
      </c>
      <c r="U1339" s="11">
        <v>25.494215687473002</v>
      </c>
      <c r="V1339" s="11" t="s">
        <v>56</v>
      </c>
    </row>
    <row r="1340" spans="1:22" x14ac:dyDescent="0.3">
      <c r="A1340" s="9">
        <v>45356.645833333299</v>
      </c>
      <c r="B1340" s="10">
        <v>45356</v>
      </c>
      <c r="C1340" s="11">
        <v>2024</v>
      </c>
      <c r="D1340" s="11">
        <v>3</v>
      </c>
      <c r="E1340" s="11">
        <v>5</v>
      </c>
      <c r="F1340" s="11">
        <v>15</v>
      </c>
      <c r="G1340" s="11" t="s">
        <v>68</v>
      </c>
      <c r="H1340" s="11" t="s">
        <v>53</v>
      </c>
      <c r="I1340" s="11">
        <v>40.7650399919413</v>
      </c>
      <c r="J1340" s="11">
        <v>-73.877851905967205</v>
      </c>
      <c r="K1340" s="11">
        <v>74</v>
      </c>
      <c r="L1340" s="11">
        <v>77.647604375047393</v>
      </c>
      <c r="M1340" s="11">
        <v>41.374643696331297</v>
      </c>
      <c r="N1340" s="11" t="s">
        <v>59</v>
      </c>
      <c r="O1340" s="11" t="s">
        <v>60</v>
      </c>
      <c r="P1340" s="11">
        <v>0</v>
      </c>
      <c r="Q1340" s="11">
        <v>0.12823526864011001</v>
      </c>
      <c r="R1340" s="11">
        <v>46</v>
      </c>
      <c r="S1340" s="11">
        <v>5</v>
      </c>
      <c r="T1340" s="11">
        <v>273.02562185183302</v>
      </c>
      <c r="U1340" s="11">
        <v>24.837053627714202</v>
      </c>
      <c r="V1340" s="11" t="s">
        <v>62</v>
      </c>
    </row>
    <row r="1341" spans="1:22" x14ac:dyDescent="0.3">
      <c r="A1341" s="9">
        <v>45356.649305555598</v>
      </c>
      <c r="B1341" s="10">
        <v>45356</v>
      </c>
      <c r="C1341" s="11">
        <v>2024</v>
      </c>
      <c r="D1341" s="11">
        <v>3</v>
      </c>
      <c r="E1341" s="11">
        <v>5</v>
      </c>
      <c r="F1341" s="11">
        <v>15</v>
      </c>
      <c r="G1341" s="11" t="s">
        <v>68</v>
      </c>
      <c r="H1341" s="11" t="s">
        <v>53</v>
      </c>
      <c r="I1341" s="11">
        <v>40.738460718059699</v>
      </c>
      <c r="J1341" s="11">
        <v>-73.714632164789506</v>
      </c>
      <c r="K1341" s="11">
        <v>208</v>
      </c>
      <c r="L1341" s="11">
        <v>17.9893667536919</v>
      </c>
      <c r="M1341" s="11">
        <v>88.640388189542094</v>
      </c>
      <c r="N1341" s="11" t="s">
        <v>57</v>
      </c>
      <c r="O1341" s="11" t="s">
        <v>60</v>
      </c>
      <c r="P1341" s="11">
        <v>0</v>
      </c>
      <c r="Q1341" s="11">
        <v>0.94802043892269605</v>
      </c>
      <c r="R1341" s="11">
        <v>16</v>
      </c>
      <c r="S1341" s="11">
        <v>12</v>
      </c>
      <c r="T1341" s="11">
        <v>443.34733240957098</v>
      </c>
      <c r="U1341" s="11">
        <v>19.902749590990702</v>
      </c>
      <c r="V1341" s="11" t="s">
        <v>56</v>
      </c>
    </row>
    <row r="1342" spans="1:22" x14ac:dyDescent="0.3">
      <c r="A1342" s="9">
        <v>45356.652777777803</v>
      </c>
      <c r="B1342" s="10">
        <v>45356</v>
      </c>
      <c r="C1342" s="11">
        <v>2024</v>
      </c>
      <c r="D1342" s="11">
        <v>3</v>
      </c>
      <c r="E1342" s="11">
        <v>5</v>
      </c>
      <c r="F1342" s="11">
        <v>15</v>
      </c>
      <c r="G1342" s="11" t="s">
        <v>68</v>
      </c>
      <c r="H1342" s="11" t="s">
        <v>53</v>
      </c>
      <c r="I1342" s="11">
        <v>40.891107138783099</v>
      </c>
      <c r="J1342" s="11">
        <v>-73.924676259617499</v>
      </c>
      <c r="K1342" s="11">
        <v>119</v>
      </c>
      <c r="L1342" s="11">
        <v>66.160041382644707</v>
      </c>
      <c r="M1342" s="11">
        <v>82.014328607418506</v>
      </c>
      <c r="N1342" s="11" t="s">
        <v>57</v>
      </c>
      <c r="O1342" s="11" t="s">
        <v>55</v>
      </c>
      <c r="P1342" s="11">
        <v>0</v>
      </c>
      <c r="Q1342" s="11">
        <v>0.98956242650133197</v>
      </c>
      <c r="R1342" s="11">
        <v>37</v>
      </c>
      <c r="S1342" s="11">
        <v>32</v>
      </c>
      <c r="T1342" s="11">
        <v>168.60844081061001</v>
      </c>
      <c r="U1342" s="11">
        <v>25.562332803404999</v>
      </c>
      <c r="V1342" s="11" t="s">
        <v>56</v>
      </c>
    </row>
    <row r="1343" spans="1:22" x14ac:dyDescent="0.3">
      <c r="A1343" s="9">
        <v>45356.65625</v>
      </c>
      <c r="B1343" s="10">
        <v>45356</v>
      </c>
      <c r="C1343" s="11">
        <v>2024</v>
      </c>
      <c r="D1343" s="11">
        <v>3</v>
      </c>
      <c r="E1343" s="11">
        <v>5</v>
      </c>
      <c r="F1343" s="11">
        <v>15</v>
      </c>
      <c r="G1343" s="11" t="s">
        <v>68</v>
      </c>
      <c r="H1343" s="11" t="s">
        <v>53</v>
      </c>
      <c r="I1343" s="11">
        <v>40.766163245958403</v>
      </c>
      <c r="J1343" s="11">
        <v>-73.869235037224001</v>
      </c>
      <c r="K1343" s="11">
        <v>173</v>
      </c>
      <c r="L1343" s="11">
        <v>66.264116373108905</v>
      </c>
      <c r="M1343" s="11">
        <v>22.013337637764302</v>
      </c>
      <c r="N1343" s="11" t="s">
        <v>54</v>
      </c>
      <c r="O1343" s="11" t="s">
        <v>60</v>
      </c>
      <c r="P1343" s="11">
        <v>0</v>
      </c>
      <c r="Q1343" s="11">
        <v>-0.45120794203457598</v>
      </c>
      <c r="R1343" s="11">
        <v>88</v>
      </c>
      <c r="S1343" s="11">
        <v>44</v>
      </c>
      <c r="T1343" s="11">
        <v>162.79465485462401</v>
      </c>
      <c r="U1343" s="11">
        <v>5.2352004377382002</v>
      </c>
      <c r="V1343" s="11" t="s">
        <v>63</v>
      </c>
    </row>
    <row r="1344" spans="1:22" x14ac:dyDescent="0.3">
      <c r="A1344" s="9">
        <v>45356.659722222197</v>
      </c>
      <c r="B1344" s="10">
        <v>45356</v>
      </c>
      <c r="C1344" s="11">
        <v>2024</v>
      </c>
      <c r="D1344" s="11">
        <v>3</v>
      </c>
      <c r="E1344" s="11">
        <v>5</v>
      </c>
      <c r="F1344" s="11">
        <v>15</v>
      </c>
      <c r="G1344" s="11" t="s">
        <v>68</v>
      </c>
      <c r="H1344" s="11" t="s">
        <v>53</v>
      </c>
      <c r="I1344" s="11">
        <v>40.8428409535626</v>
      </c>
      <c r="J1344" s="11">
        <v>-73.865535140145198</v>
      </c>
      <c r="K1344" s="11">
        <v>279</v>
      </c>
      <c r="L1344" s="11">
        <v>11.2729822615569</v>
      </c>
      <c r="M1344" s="11">
        <v>84.244560400377793</v>
      </c>
      <c r="N1344" s="11" t="s">
        <v>57</v>
      </c>
      <c r="O1344" s="11" t="s">
        <v>58</v>
      </c>
      <c r="P1344" s="11">
        <v>0</v>
      </c>
      <c r="Q1344" s="11">
        <v>0.73455833779369195</v>
      </c>
      <c r="R1344" s="11">
        <v>19</v>
      </c>
      <c r="S1344" s="11">
        <v>23</v>
      </c>
      <c r="T1344" s="11">
        <v>395.45446328626099</v>
      </c>
      <c r="U1344" s="11">
        <v>16.854734531045001</v>
      </c>
      <c r="V1344" s="11" t="s">
        <v>56</v>
      </c>
    </row>
    <row r="1345" spans="1:22" x14ac:dyDescent="0.3">
      <c r="A1345" s="9">
        <v>45356.663194444503</v>
      </c>
      <c r="B1345" s="10">
        <v>45356</v>
      </c>
      <c r="C1345" s="11">
        <v>2024</v>
      </c>
      <c r="D1345" s="11">
        <v>3</v>
      </c>
      <c r="E1345" s="11">
        <v>5</v>
      </c>
      <c r="F1345" s="11">
        <v>15</v>
      </c>
      <c r="G1345" s="11" t="s">
        <v>68</v>
      </c>
      <c r="H1345" s="11" t="s">
        <v>53</v>
      </c>
      <c r="I1345" s="11">
        <v>40.892409772923699</v>
      </c>
      <c r="J1345" s="11">
        <v>-73.902777515250605</v>
      </c>
      <c r="K1345" s="11">
        <v>72</v>
      </c>
      <c r="L1345" s="11">
        <v>41.646623399325499</v>
      </c>
      <c r="M1345" s="11">
        <v>43.953330878223703</v>
      </c>
      <c r="N1345" s="11" t="s">
        <v>59</v>
      </c>
      <c r="O1345" s="11" t="s">
        <v>58</v>
      </c>
      <c r="P1345" s="11">
        <v>0</v>
      </c>
      <c r="Q1345" s="11">
        <v>0.83700752549733104</v>
      </c>
      <c r="R1345" s="11">
        <v>59</v>
      </c>
      <c r="S1345" s="11">
        <v>18</v>
      </c>
      <c r="T1345" s="11">
        <v>144.50949314119401</v>
      </c>
      <c r="U1345" s="11">
        <v>9.7751468630652507</v>
      </c>
      <c r="V1345" s="11" t="s">
        <v>62</v>
      </c>
    </row>
    <row r="1346" spans="1:22" x14ac:dyDescent="0.3">
      <c r="A1346" s="9">
        <v>45356.666666666701</v>
      </c>
      <c r="B1346" s="10">
        <v>45356</v>
      </c>
      <c r="C1346" s="11">
        <v>2024</v>
      </c>
      <c r="D1346" s="11">
        <v>3</v>
      </c>
      <c r="E1346" s="11">
        <v>5</v>
      </c>
      <c r="F1346" s="11">
        <v>16</v>
      </c>
      <c r="G1346" s="11" t="s">
        <v>68</v>
      </c>
      <c r="H1346" s="11" t="s">
        <v>53</v>
      </c>
      <c r="I1346" s="11">
        <v>40.699306655798601</v>
      </c>
      <c r="J1346" s="11">
        <v>-73.953144043034797</v>
      </c>
      <c r="K1346" s="11">
        <v>124</v>
      </c>
      <c r="L1346" s="11">
        <v>37.375474147836201</v>
      </c>
      <c r="M1346" s="11">
        <v>53.566033030198099</v>
      </c>
      <c r="N1346" s="11" t="s">
        <v>57</v>
      </c>
      <c r="O1346" s="11" t="s">
        <v>55</v>
      </c>
      <c r="P1346" s="11">
        <v>0</v>
      </c>
      <c r="Q1346" s="11">
        <v>0.63878596412129895</v>
      </c>
      <c r="R1346" s="11">
        <v>72</v>
      </c>
      <c r="S1346" s="11">
        <v>5</v>
      </c>
      <c r="T1346" s="11">
        <v>351.18479514674402</v>
      </c>
      <c r="U1346" s="11">
        <v>17.039289350521901</v>
      </c>
      <c r="V1346" s="11" t="s">
        <v>63</v>
      </c>
    </row>
    <row r="1347" spans="1:22" x14ac:dyDescent="0.3">
      <c r="A1347" s="9">
        <v>45356.670138888898</v>
      </c>
      <c r="B1347" s="10">
        <v>45356</v>
      </c>
      <c r="C1347" s="11">
        <v>2024</v>
      </c>
      <c r="D1347" s="11">
        <v>3</v>
      </c>
      <c r="E1347" s="11">
        <v>5</v>
      </c>
      <c r="F1347" s="11">
        <v>16</v>
      </c>
      <c r="G1347" s="11" t="s">
        <v>68</v>
      </c>
      <c r="H1347" s="11" t="s">
        <v>53</v>
      </c>
      <c r="I1347" s="11">
        <v>40.715695670029497</v>
      </c>
      <c r="J1347" s="11">
        <v>-73.810562264420199</v>
      </c>
      <c r="K1347" s="11">
        <v>124</v>
      </c>
      <c r="L1347" s="11">
        <v>17.529162559200302</v>
      </c>
      <c r="M1347" s="11">
        <v>45.585537045059802</v>
      </c>
      <c r="N1347" s="11" t="s">
        <v>59</v>
      </c>
      <c r="O1347" s="11" t="s">
        <v>60</v>
      </c>
      <c r="P1347" s="11">
        <v>0</v>
      </c>
      <c r="Q1347" s="11">
        <v>0.476379496100658</v>
      </c>
      <c r="R1347" s="11">
        <v>24</v>
      </c>
      <c r="S1347" s="11">
        <v>42</v>
      </c>
      <c r="T1347" s="11">
        <v>429.61015756345699</v>
      </c>
      <c r="U1347" s="11">
        <v>12.8329845875624</v>
      </c>
      <c r="V1347" s="11" t="s">
        <v>56</v>
      </c>
    </row>
    <row r="1348" spans="1:22" x14ac:dyDescent="0.3">
      <c r="A1348" s="9">
        <v>45356.673611111102</v>
      </c>
      <c r="B1348" s="10">
        <v>45356</v>
      </c>
      <c r="C1348" s="11">
        <v>2024</v>
      </c>
      <c r="D1348" s="11">
        <v>3</v>
      </c>
      <c r="E1348" s="11">
        <v>5</v>
      </c>
      <c r="F1348" s="11">
        <v>16</v>
      </c>
      <c r="G1348" s="11" t="s">
        <v>68</v>
      </c>
      <c r="H1348" s="11" t="s">
        <v>53</v>
      </c>
      <c r="I1348" s="11">
        <v>40.878722062368901</v>
      </c>
      <c r="J1348" s="11">
        <v>-73.943659577539407</v>
      </c>
      <c r="K1348" s="11">
        <v>30</v>
      </c>
      <c r="L1348" s="11">
        <v>14.8384751163372</v>
      </c>
      <c r="M1348" s="11">
        <v>10.036916710328899</v>
      </c>
      <c r="N1348" s="11" t="s">
        <v>54</v>
      </c>
      <c r="O1348" s="11" t="s">
        <v>55</v>
      </c>
      <c r="P1348" s="11">
        <v>0</v>
      </c>
      <c r="Q1348" s="11">
        <v>-0.242578191643609</v>
      </c>
      <c r="R1348" s="11">
        <v>94</v>
      </c>
      <c r="S1348" s="11">
        <v>45</v>
      </c>
      <c r="T1348" s="11">
        <v>321.00784346201999</v>
      </c>
      <c r="U1348" s="11">
        <v>8.0818835461174707</v>
      </c>
      <c r="V1348" s="11" t="s">
        <v>56</v>
      </c>
    </row>
    <row r="1349" spans="1:22" x14ac:dyDescent="0.3">
      <c r="A1349" s="9">
        <v>45356.677083333299</v>
      </c>
      <c r="B1349" s="10">
        <v>45356</v>
      </c>
      <c r="C1349" s="11">
        <v>2024</v>
      </c>
      <c r="D1349" s="11">
        <v>3</v>
      </c>
      <c r="E1349" s="11">
        <v>5</v>
      </c>
      <c r="F1349" s="11">
        <v>16</v>
      </c>
      <c r="G1349" s="11" t="s">
        <v>68</v>
      </c>
      <c r="H1349" s="11" t="s">
        <v>53</v>
      </c>
      <c r="I1349" s="11">
        <v>40.844824330673497</v>
      </c>
      <c r="J1349" s="11">
        <v>-73.712734481117096</v>
      </c>
      <c r="K1349" s="11">
        <v>251</v>
      </c>
      <c r="L1349" s="11">
        <v>75.899663323723601</v>
      </c>
      <c r="M1349" s="11">
        <v>90.168918588646406</v>
      </c>
      <c r="N1349" s="11" t="s">
        <v>57</v>
      </c>
      <c r="O1349" s="11" t="s">
        <v>61</v>
      </c>
      <c r="P1349" s="11">
        <v>0</v>
      </c>
      <c r="Q1349" s="11">
        <v>0.80226452015231497</v>
      </c>
      <c r="R1349" s="11">
        <v>28</v>
      </c>
      <c r="S1349" s="11">
        <v>11</v>
      </c>
      <c r="T1349" s="11">
        <v>142.55654555211001</v>
      </c>
      <c r="U1349" s="11">
        <v>7.9434344399460803</v>
      </c>
      <c r="V1349" s="11" t="s">
        <v>56</v>
      </c>
    </row>
    <row r="1350" spans="1:22" x14ac:dyDescent="0.3">
      <c r="A1350" s="9">
        <v>45356.680555555598</v>
      </c>
      <c r="B1350" s="10">
        <v>45356</v>
      </c>
      <c r="C1350" s="11">
        <v>2024</v>
      </c>
      <c r="D1350" s="11">
        <v>3</v>
      </c>
      <c r="E1350" s="11">
        <v>5</v>
      </c>
      <c r="F1350" s="11">
        <v>16</v>
      </c>
      <c r="G1350" s="11" t="s">
        <v>68</v>
      </c>
      <c r="H1350" s="11" t="s">
        <v>53</v>
      </c>
      <c r="I1350" s="11">
        <v>40.894651440939001</v>
      </c>
      <c r="J1350" s="11">
        <v>-73.887161871442004</v>
      </c>
      <c r="K1350" s="11">
        <v>212</v>
      </c>
      <c r="L1350" s="11">
        <v>67.104904252623101</v>
      </c>
      <c r="M1350" s="11">
        <v>58.5817615892025</v>
      </c>
      <c r="N1350" s="11" t="s">
        <v>54</v>
      </c>
      <c r="O1350" s="11" t="s">
        <v>58</v>
      </c>
      <c r="P1350" s="11">
        <v>0</v>
      </c>
      <c r="Q1350" s="11">
        <v>0.125085528855791</v>
      </c>
      <c r="R1350" s="11">
        <v>15</v>
      </c>
      <c r="S1350" s="11">
        <v>6</v>
      </c>
      <c r="T1350" s="11">
        <v>353.95607042877998</v>
      </c>
      <c r="U1350" s="11">
        <v>13.9566052764588</v>
      </c>
      <c r="V1350" s="11" t="s">
        <v>56</v>
      </c>
    </row>
    <row r="1351" spans="1:22" x14ac:dyDescent="0.3">
      <c r="A1351" s="9">
        <v>45356.684027777803</v>
      </c>
      <c r="B1351" s="10">
        <v>45356</v>
      </c>
      <c r="C1351" s="11">
        <v>2024</v>
      </c>
      <c r="D1351" s="11">
        <v>3</v>
      </c>
      <c r="E1351" s="11">
        <v>5</v>
      </c>
      <c r="F1351" s="11">
        <v>16</v>
      </c>
      <c r="G1351" s="11" t="s">
        <v>68</v>
      </c>
      <c r="H1351" s="11" t="s">
        <v>53</v>
      </c>
      <c r="I1351" s="11">
        <v>40.868770793172899</v>
      </c>
      <c r="J1351" s="11">
        <v>-73.860453428636703</v>
      </c>
      <c r="K1351" s="11">
        <v>274</v>
      </c>
      <c r="L1351" s="11">
        <v>12.9399905662696</v>
      </c>
      <c r="M1351" s="11">
        <v>88.430816552199303</v>
      </c>
      <c r="N1351" s="11" t="s">
        <v>57</v>
      </c>
      <c r="O1351" s="11" t="s">
        <v>58</v>
      </c>
      <c r="P1351" s="11">
        <v>0</v>
      </c>
      <c r="Q1351" s="11">
        <v>7.5555314154276396E-2</v>
      </c>
      <c r="R1351" s="11">
        <v>82</v>
      </c>
      <c r="S1351" s="11">
        <v>20</v>
      </c>
      <c r="T1351" s="11">
        <v>424.62169928122199</v>
      </c>
      <c r="U1351" s="11">
        <v>24.603425274769499</v>
      </c>
      <c r="V1351" s="11" t="s">
        <v>56</v>
      </c>
    </row>
    <row r="1352" spans="1:22" x14ac:dyDescent="0.3">
      <c r="A1352" s="9">
        <v>45356.6875</v>
      </c>
      <c r="B1352" s="10">
        <v>45356</v>
      </c>
      <c r="C1352" s="11">
        <v>2024</v>
      </c>
      <c r="D1352" s="11">
        <v>3</v>
      </c>
      <c r="E1352" s="11">
        <v>5</v>
      </c>
      <c r="F1352" s="11">
        <v>16</v>
      </c>
      <c r="G1352" s="11" t="s">
        <v>68</v>
      </c>
      <c r="H1352" s="11" t="s">
        <v>53</v>
      </c>
      <c r="I1352" s="11">
        <v>40.651220322615202</v>
      </c>
      <c r="J1352" s="11">
        <v>-73.731247993290395</v>
      </c>
      <c r="K1352" s="11">
        <v>281</v>
      </c>
      <c r="L1352" s="11">
        <v>32.517749746055401</v>
      </c>
      <c r="M1352" s="11">
        <v>48.115726258981297</v>
      </c>
      <c r="N1352" s="11" t="s">
        <v>59</v>
      </c>
      <c r="O1352" s="11" t="s">
        <v>61</v>
      </c>
      <c r="P1352" s="11">
        <v>1</v>
      </c>
      <c r="Q1352" s="11">
        <v>-0.66802628592290103</v>
      </c>
      <c r="R1352" s="11">
        <v>59</v>
      </c>
      <c r="S1352" s="11">
        <v>37</v>
      </c>
      <c r="T1352" s="11">
        <v>444.76200958605898</v>
      </c>
      <c r="U1352" s="11">
        <v>18.604238306633899</v>
      </c>
      <c r="V1352" s="11" t="s">
        <v>56</v>
      </c>
    </row>
    <row r="1353" spans="1:22" x14ac:dyDescent="0.3">
      <c r="A1353" s="9">
        <v>45356.690972222197</v>
      </c>
      <c r="B1353" s="10">
        <v>45356</v>
      </c>
      <c r="C1353" s="11">
        <v>2024</v>
      </c>
      <c r="D1353" s="11">
        <v>3</v>
      </c>
      <c r="E1353" s="11">
        <v>5</v>
      </c>
      <c r="F1353" s="11">
        <v>16</v>
      </c>
      <c r="G1353" s="11" t="s">
        <v>68</v>
      </c>
      <c r="H1353" s="11" t="s">
        <v>53</v>
      </c>
      <c r="I1353" s="11">
        <v>40.650379318257798</v>
      </c>
      <c r="J1353" s="11">
        <v>-73.994986864276697</v>
      </c>
      <c r="K1353" s="11">
        <v>86</v>
      </c>
      <c r="L1353" s="11">
        <v>78.598868174293699</v>
      </c>
      <c r="M1353" s="11">
        <v>97.1996327452283</v>
      </c>
      <c r="N1353" s="11" t="s">
        <v>59</v>
      </c>
      <c r="O1353" s="11" t="s">
        <v>60</v>
      </c>
      <c r="P1353" s="11">
        <v>0</v>
      </c>
      <c r="Q1353" s="11">
        <v>0.72427396882342199</v>
      </c>
      <c r="R1353" s="11">
        <v>40</v>
      </c>
      <c r="S1353" s="11">
        <v>17</v>
      </c>
      <c r="T1353" s="11">
        <v>205.43241764406801</v>
      </c>
      <c r="U1353" s="11">
        <v>6.5216336877655197</v>
      </c>
      <c r="V1353" s="11" t="s">
        <v>56</v>
      </c>
    </row>
    <row r="1354" spans="1:22" x14ac:dyDescent="0.3">
      <c r="A1354" s="9">
        <v>45356.694444444503</v>
      </c>
      <c r="B1354" s="10">
        <v>45356</v>
      </c>
      <c r="C1354" s="11">
        <v>2024</v>
      </c>
      <c r="D1354" s="11">
        <v>3</v>
      </c>
      <c r="E1354" s="11">
        <v>5</v>
      </c>
      <c r="F1354" s="11">
        <v>16</v>
      </c>
      <c r="G1354" s="11" t="s">
        <v>68</v>
      </c>
      <c r="H1354" s="11" t="s">
        <v>53</v>
      </c>
      <c r="I1354" s="11">
        <v>40.787201919347403</v>
      </c>
      <c r="J1354" s="11">
        <v>-73.710402806180497</v>
      </c>
      <c r="K1354" s="11">
        <v>143</v>
      </c>
      <c r="L1354" s="11">
        <v>12.9101070654146</v>
      </c>
      <c r="M1354" s="11">
        <v>57.086217086994701</v>
      </c>
      <c r="N1354" s="11" t="s">
        <v>54</v>
      </c>
      <c r="O1354" s="11" t="s">
        <v>55</v>
      </c>
      <c r="P1354" s="11">
        <v>0</v>
      </c>
      <c r="Q1354" s="11">
        <v>0.51407107422535403</v>
      </c>
      <c r="R1354" s="11">
        <v>79</v>
      </c>
      <c r="S1354" s="11">
        <v>20</v>
      </c>
      <c r="T1354" s="11">
        <v>300.80426125718299</v>
      </c>
      <c r="U1354" s="11">
        <v>29.647346514590598</v>
      </c>
      <c r="V1354" s="11" t="s">
        <v>56</v>
      </c>
    </row>
    <row r="1355" spans="1:22" x14ac:dyDescent="0.3">
      <c r="A1355" s="9">
        <v>45356.697916666701</v>
      </c>
      <c r="B1355" s="10">
        <v>45356</v>
      </c>
      <c r="C1355" s="11">
        <v>2024</v>
      </c>
      <c r="D1355" s="11">
        <v>3</v>
      </c>
      <c r="E1355" s="11">
        <v>5</v>
      </c>
      <c r="F1355" s="11">
        <v>16</v>
      </c>
      <c r="G1355" s="11" t="s">
        <v>68</v>
      </c>
      <c r="H1355" s="11" t="s">
        <v>53</v>
      </c>
      <c r="I1355" s="11">
        <v>40.878469084319697</v>
      </c>
      <c r="J1355" s="11">
        <v>-73.880246708910306</v>
      </c>
      <c r="K1355" s="11">
        <v>239</v>
      </c>
      <c r="L1355" s="11">
        <v>37.659386568295403</v>
      </c>
      <c r="M1355" s="11">
        <v>91.622315809135301</v>
      </c>
      <c r="N1355" s="11" t="s">
        <v>57</v>
      </c>
      <c r="O1355" s="11" t="s">
        <v>61</v>
      </c>
      <c r="P1355" s="11">
        <v>0</v>
      </c>
      <c r="Q1355" s="11">
        <v>-2.7720147804755499E-2</v>
      </c>
      <c r="R1355" s="11">
        <v>46</v>
      </c>
      <c r="S1355" s="11">
        <v>45</v>
      </c>
      <c r="T1355" s="11">
        <v>225.32360604957</v>
      </c>
      <c r="U1355" s="11">
        <v>24.072854988616399</v>
      </c>
      <c r="V1355" s="11" t="s">
        <v>56</v>
      </c>
    </row>
    <row r="1356" spans="1:22" x14ac:dyDescent="0.3">
      <c r="A1356" s="9">
        <v>45356.701388888898</v>
      </c>
      <c r="B1356" s="10">
        <v>45356</v>
      </c>
      <c r="C1356" s="11">
        <v>2024</v>
      </c>
      <c r="D1356" s="11">
        <v>3</v>
      </c>
      <c r="E1356" s="11">
        <v>5</v>
      </c>
      <c r="F1356" s="11">
        <v>16</v>
      </c>
      <c r="G1356" s="11" t="s">
        <v>68</v>
      </c>
      <c r="H1356" s="11" t="s">
        <v>53</v>
      </c>
      <c r="I1356" s="11">
        <v>40.677791927772702</v>
      </c>
      <c r="J1356" s="11">
        <v>-73.706840515711207</v>
      </c>
      <c r="K1356" s="11">
        <v>184</v>
      </c>
      <c r="L1356" s="11">
        <v>10.1604020543051</v>
      </c>
      <c r="M1356" s="11">
        <v>59.621886501169598</v>
      </c>
      <c r="N1356" s="11" t="s">
        <v>57</v>
      </c>
      <c r="O1356" s="11" t="s">
        <v>60</v>
      </c>
      <c r="P1356" s="11">
        <v>0</v>
      </c>
      <c r="Q1356" s="11">
        <v>-0.202610428758879</v>
      </c>
      <c r="R1356" s="11">
        <v>99</v>
      </c>
      <c r="S1356" s="11">
        <v>23</v>
      </c>
      <c r="T1356" s="11">
        <v>469.937163227192</v>
      </c>
      <c r="U1356" s="11">
        <v>22.322164636769301</v>
      </c>
      <c r="V1356" s="11" t="s">
        <v>56</v>
      </c>
    </row>
    <row r="1357" spans="1:22" x14ac:dyDescent="0.3">
      <c r="A1357" s="9">
        <v>45356.704861111102</v>
      </c>
      <c r="B1357" s="10">
        <v>45356</v>
      </c>
      <c r="C1357" s="11">
        <v>2024</v>
      </c>
      <c r="D1357" s="11">
        <v>3</v>
      </c>
      <c r="E1357" s="11">
        <v>5</v>
      </c>
      <c r="F1357" s="11">
        <v>16</v>
      </c>
      <c r="G1357" s="11" t="s">
        <v>68</v>
      </c>
      <c r="H1357" s="11" t="s">
        <v>53</v>
      </c>
      <c r="I1357" s="11">
        <v>40.7184835660019</v>
      </c>
      <c r="J1357" s="11">
        <v>-73.780612006368898</v>
      </c>
      <c r="K1357" s="11">
        <v>262</v>
      </c>
      <c r="L1357" s="11">
        <v>14.0441726548651</v>
      </c>
      <c r="M1357" s="11">
        <v>17.7169179595064</v>
      </c>
      <c r="N1357" s="11" t="s">
        <v>59</v>
      </c>
      <c r="O1357" s="11" t="s">
        <v>58</v>
      </c>
      <c r="P1357" s="11">
        <v>0</v>
      </c>
      <c r="Q1357" s="11">
        <v>0.20111031696215501</v>
      </c>
      <c r="R1357" s="11">
        <v>4</v>
      </c>
      <c r="S1357" s="11">
        <v>20</v>
      </c>
      <c r="T1357" s="11">
        <v>277.53864895763598</v>
      </c>
      <c r="U1357" s="11">
        <v>17.372633173760001</v>
      </c>
      <c r="V1357" s="11" t="s">
        <v>56</v>
      </c>
    </row>
    <row r="1358" spans="1:22" x14ac:dyDescent="0.3">
      <c r="A1358" s="9">
        <v>45356.708333333299</v>
      </c>
      <c r="B1358" s="10">
        <v>45356</v>
      </c>
      <c r="C1358" s="11">
        <v>2024</v>
      </c>
      <c r="D1358" s="11">
        <v>3</v>
      </c>
      <c r="E1358" s="11">
        <v>5</v>
      </c>
      <c r="F1358" s="11">
        <v>17</v>
      </c>
      <c r="G1358" s="11" t="s">
        <v>68</v>
      </c>
      <c r="H1358" s="11" t="s">
        <v>53</v>
      </c>
      <c r="I1358" s="11">
        <v>40.606003021096697</v>
      </c>
      <c r="J1358" s="11">
        <v>-73.900159570583398</v>
      </c>
      <c r="K1358" s="11">
        <v>53</v>
      </c>
      <c r="L1358" s="11">
        <v>41.296163414230897</v>
      </c>
      <c r="M1358" s="11">
        <v>25.9349675803076</v>
      </c>
      <c r="N1358" s="11" t="s">
        <v>54</v>
      </c>
      <c r="O1358" s="11" t="s">
        <v>61</v>
      </c>
      <c r="P1358" s="11">
        <v>0</v>
      </c>
      <c r="Q1358" s="11">
        <v>-0.114102471921069</v>
      </c>
      <c r="R1358" s="11">
        <v>28</v>
      </c>
      <c r="S1358" s="11">
        <v>24</v>
      </c>
      <c r="T1358" s="11">
        <v>454.97587904920999</v>
      </c>
      <c r="U1358" s="11">
        <v>22.6498920331106</v>
      </c>
      <c r="V1358" s="11" t="s">
        <v>62</v>
      </c>
    </row>
    <row r="1359" spans="1:22" x14ac:dyDescent="0.3">
      <c r="A1359" s="9">
        <v>45356.711805555598</v>
      </c>
      <c r="B1359" s="10">
        <v>45356</v>
      </c>
      <c r="C1359" s="11">
        <v>2024</v>
      </c>
      <c r="D1359" s="11">
        <v>3</v>
      </c>
      <c r="E1359" s="11">
        <v>5</v>
      </c>
      <c r="F1359" s="11">
        <v>17</v>
      </c>
      <c r="G1359" s="11" t="s">
        <v>68</v>
      </c>
      <c r="H1359" s="11" t="s">
        <v>53</v>
      </c>
      <c r="I1359" s="11">
        <v>40.6420916504715</v>
      </c>
      <c r="J1359" s="11">
        <v>-73.753504321779005</v>
      </c>
      <c r="K1359" s="11">
        <v>124</v>
      </c>
      <c r="L1359" s="11">
        <v>31.9965956996204</v>
      </c>
      <c r="M1359" s="11">
        <v>25.712843149896699</v>
      </c>
      <c r="N1359" s="11" t="s">
        <v>59</v>
      </c>
      <c r="O1359" s="11" t="s">
        <v>60</v>
      </c>
      <c r="P1359" s="11">
        <v>0</v>
      </c>
      <c r="Q1359" s="11">
        <v>-0.52834899879776198</v>
      </c>
      <c r="R1359" s="11">
        <v>64</v>
      </c>
      <c r="S1359" s="11">
        <v>15</v>
      </c>
      <c r="T1359" s="11">
        <v>238.35090577942</v>
      </c>
      <c r="U1359" s="11">
        <v>18.526219232460399</v>
      </c>
      <c r="V1359" s="11" t="s">
        <v>63</v>
      </c>
    </row>
    <row r="1360" spans="1:22" x14ac:dyDescent="0.3">
      <c r="A1360" s="9">
        <v>45356.715277777803</v>
      </c>
      <c r="B1360" s="10">
        <v>45356</v>
      </c>
      <c r="C1360" s="11">
        <v>2024</v>
      </c>
      <c r="D1360" s="11">
        <v>3</v>
      </c>
      <c r="E1360" s="11">
        <v>5</v>
      </c>
      <c r="F1360" s="11">
        <v>17</v>
      </c>
      <c r="G1360" s="11" t="s">
        <v>68</v>
      </c>
      <c r="H1360" s="11" t="s">
        <v>53</v>
      </c>
      <c r="I1360" s="11">
        <v>40.795816342094099</v>
      </c>
      <c r="J1360" s="11">
        <v>-73.9596343760265</v>
      </c>
      <c r="K1360" s="11">
        <v>260</v>
      </c>
      <c r="L1360" s="11">
        <v>54.949539221614202</v>
      </c>
      <c r="M1360" s="11">
        <v>14.930026734757</v>
      </c>
      <c r="N1360" s="11" t="s">
        <v>54</v>
      </c>
      <c r="O1360" s="11" t="s">
        <v>58</v>
      </c>
      <c r="P1360" s="11">
        <v>0</v>
      </c>
      <c r="Q1360" s="11">
        <v>-0.11825197849125101</v>
      </c>
      <c r="R1360" s="11">
        <v>29</v>
      </c>
      <c r="S1360" s="11">
        <v>47</v>
      </c>
      <c r="T1360" s="11">
        <v>493.92374656811103</v>
      </c>
      <c r="U1360" s="11">
        <v>9.0861113851800397</v>
      </c>
      <c r="V1360" s="11" t="s">
        <v>56</v>
      </c>
    </row>
    <row r="1361" spans="1:22" x14ac:dyDescent="0.3">
      <c r="A1361" s="9">
        <v>45356.71875</v>
      </c>
      <c r="B1361" s="10">
        <v>45356</v>
      </c>
      <c r="C1361" s="11">
        <v>2024</v>
      </c>
      <c r="D1361" s="11">
        <v>3</v>
      </c>
      <c r="E1361" s="11">
        <v>5</v>
      </c>
      <c r="F1361" s="11">
        <v>17</v>
      </c>
      <c r="G1361" s="11" t="s">
        <v>68</v>
      </c>
      <c r="H1361" s="11" t="s">
        <v>53</v>
      </c>
      <c r="I1361" s="11">
        <v>40.872369956971603</v>
      </c>
      <c r="J1361" s="11">
        <v>-73.922297496893904</v>
      </c>
      <c r="K1361" s="11">
        <v>101</v>
      </c>
      <c r="L1361" s="11">
        <v>24.854162289229301</v>
      </c>
      <c r="M1361" s="11">
        <v>48.775365394036598</v>
      </c>
      <c r="N1361" s="11" t="s">
        <v>57</v>
      </c>
      <c r="O1361" s="11" t="s">
        <v>55</v>
      </c>
      <c r="P1361" s="11">
        <v>0</v>
      </c>
      <c r="Q1361" s="11">
        <v>-0.98289319629463401</v>
      </c>
      <c r="R1361" s="11">
        <v>27</v>
      </c>
      <c r="S1361" s="11">
        <v>42</v>
      </c>
      <c r="T1361" s="11">
        <v>355.77120586308502</v>
      </c>
      <c r="U1361" s="11">
        <v>5.8687532067584698</v>
      </c>
      <c r="V1361" s="11" t="s">
        <v>63</v>
      </c>
    </row>
    <row r="1362" spans="1:22" x14ac:dyDescent="0.3">
      <c r="A1362" s="9">
        <v>45356.722222222197</v>
      </c>
      <c r="B1362" s="10">
        <v>45356</v>
      </c>
      <c r="C1362" s="11">
        <v>2024</v>
      </c>
      <c r="D1362" s="11">
        <v>3</v>
      </c>
      <c r="E1362" s="11">
        <v>5</v>
      </c>
      <c r="F1362" s="11">
        <v>17</v>
      </c>
      <c r="G1362" s="11" t="s">
        <v>68</v>
      </c>
      <c r="H1362" s="11" t="s">
        <v>53</v>
      </c>
      <c r="I1362" s="11">
        <v>40.816348591777803</v>
      </c>
      <c r="J1362" s="11">
        <v>-73.995823064698698</v>
      </c>
      <c r="K1362" s="11">
        <v>130</v>
      </c>
      <c r="L1362" s="11">
        <v>13.615037393</v>
      </c>
      <c r="M1362" s="11">
        <v>55.3050199693377</v>
      </c>
      <c r="N1362" s="11" t="s">
        <v>54</v>
      </c>
      <c r="O1362" s="11" t="s">
        <v>61</v>
      </c>
      <c r="P1362" s="11">
        <v>0</v>
      </c>
      <c r="Q1362" s="11">
        <v>-0.90723831634168595</v>
      </c>
      <c r="R1362" s="11">
        <v>43</v>
      </c>
      <c r="S1362" s="11">
        <v>9</v>
      </c>
      <c r="T1362" s="11">
        <v>300.80310777543099</v>
      </c>
      <c r="U1362" s="11">
        <v>24.349391230837298</v>
      </c>
      <c r="V1362" s="11" t="s">
        <v>56</v>
      </c>
    </row>
    <row r="1363" spans="1:22" x14ac:dyDescent="0.3">
      <c r="A1363" s="9">
        <v>45356.725694444503</v>
      </c>
      <c r="B1363" s="10">
        <v>45356</v>
      </c>
      <c r="C1363" s="11">
        <v>2024</v>
      </c>
      <c r="D1363" s="11">
        <v>3</v>
      </c>
      <c r="E1363" s="11">
        <v>5</v>
      </c>
      <c r="F1363" s="11">
        <v>17</v>
      </c>
      <c r="G1363" s="11" t="s">
        <v>68</v>
      </c>
      <c r="H1363" s="11" t="s">
        <v>53</v>
      </c>
      <c r="I1363" s="11">
        <v>40.791486015148898</v>
      </c>
      <c r="J1363" s="11">
        <v>-73.866441897670796</v>
      </c>
      <c r="K1363" s="11">
        <v>129</v>
      </c>
      <c r="L1363" s="11">
        <v>25.283840709244298</v>
      </c>
      <c r="M1363" s="11">
        <v>84.899306367535203</v>
      </c>
      <c r="N1363" s="11" t="s">
        <v>59</v>
      </c>
      <c r="O1363" s="11" t="s">
        <v>55</v>
      </c>
      <c r="P1363" s="11">
        <v>0</v>
      </c>
      <c r="Q1363" s="11">
        <v>-0.239047604391354</v>
      </c>
      <c r="R1363" s="11">
        <v>96</v>
      </c>
      <c r="S1363" s="11">
        <v>27</v>
      </c>
      <c r="T1363" s="11">
        <v>119.735891956906</v>
      </c>
      <c r="U1363" s="11">
        <v>20.816413640800999</v>
      </c>
      <c r="V1363" s="11" t="s">
        <v>56</v>
      </c>
    </row>
    <row r="1364" spans="1:22" x14ac:dyDescent="0.3">
      <c r="A1364" s="9">
        <v>45356.729166666701</v>
      </c>
      <c r="B1364" s="10">
        <v>45356</v>
      </c>
      <c r="C1364" s="11">
        <v>2024</v>
      </c>
      <c r="D1364" s="11">
        <v>3</v>
      </c>
      <c r="E1364" s="11">
        <v>5</v>
      </c>
      <c r="F1364" s="11">
        <v>17</v>
      </c>
      <c r="G1364" s="11" t="s">
        <v>68</v>
      </c>
      <c r="H1364" s="11" t="s">
        <v>53</v>
      </c>
      <c r="I1364" s="11">
        <v>40.702191444749303</v>
      </c>
      <c r="J1364" s="11">
        <v>-73.977008844995694</v>
      </c>
      <c r="K1364" s="11">
        <v>162</v>
      </c>
      <c r="L1364" s="11">
        <v>11.9505198802777</v>
      </c>
      <c r="M1364" s="11">
        <v>13.2342764915341</v>
      </c>
      <c r="N1364" s="11" t="s">
        <v>59</v>
      </c>
      <c r="O1364" s="11" t="s">
        <v>60</v>
      </c>
      <c r="P1364" s="11">
        <v>0</v>
      </c>
      <c r="Q1364" s="11">
        <v>0.358528130610759</v>
      </c>
      <c r="R1364" s="11">
        <v>63</v>
      </c>
      <c r="S1364" s="11">
        <v>37</v>
      </c>
      <c r="T1364" s="11">
        <v>231.65794230531799</v>
      </c>
      <c r="U1364" s="11">
        <v>5.9796640216994001</v>
      </c>
      <c r="V1364" s="11" t="s">
        <v>56</v>
      </c>
    </row>
    <row r="1365" spans="1:22" x14ac:dyDescent="0.3">
      <c r="A1365" s="9">
        <v>45356.732638888898</v>
      </c>
      <c r="B1365" s="10">
        <v>45356</v>
      </c>
      <c r="C1365" s="11">
        <v>2024</v>
      </c>
      <c r="D1365" s="11">
        <v>3</v>
      </c>
      <c r="E1365" s="11">
        <v>5</v>
      </c>
      <c r="F1365" s="11">
        <v>17</v>
      </c>
      <c r="G1365" s="11" t="s">
        <v>68</v>
      </c>
      <c r="H1365" s="11" t="s">
        <v>53</v>
      </c>
      <c r="I1365" s="11">
        <v>40.872988277787002</v>
      </c>
      <c r="J1365" s="11">
        <v>-73.869828517719696</v>
      </c>
      <c r="K1365" s="11">
        <v>243</v>
      </c>
      <c r="L1365" s="11">
        <v>42.534619174911001</v>
      </c>
      <c r="M1365" s="11">
        <v>60.253253847860996</v>
      </c>
      <c r="N1365" s="11" t="s">
        <v>59</v>
      </c>
      <c r="O1365" s="11" t="s">
        <v>55</v>
      </c>
      <c r="P1365" s="11">
        <v>0</v>
      </c>
      <c r="Q1365" s="11">
        <v>-0.781610423350934</v>
      </c>
      <c r="R1365" s="11">
        <v>45</v>
      </c>
      <c r="S1365" s="11">
        <v>1</v>
      </c>
      <c r="T1365" s="11">
        <v>462.99088175092902</v>
      </c>
      <c r="U1365" s="11">
        <v>25.954853750980199</v>
      </c>
      <c r="V1365" s="11" t="s">
        <v>56</v>
      </c>
    </row>
    <row r="1366" spans="1:22" x14ac:dyDescent="0.3">
      <c r="A1366" s="9">
        <v>45356.736111111102</v>
      </c>
      <c r="B1366" s="10">
        <v>45356</v>
      </c>
      <c r="C1366" s="11">
        <v>2024</v>
      </c>
      <c r="D1366" s="11">
        <v>3</v>
      </c>
      <c r="E1366" s="11">
        <v>5</v>
      </c>
      <c r="F1366" s="11">
        <v>17</v>
      </c>
      <c r="G1366" s="11" t="s">
        <v>68</v>
      </c>
      <c r="H1366" s="11" t="s">
        <v>53</v>
      </c>
      <c r="I1366" s="11">
        <v>40.786118080576699</v>
      </c>
      <c r="J1366" s="11">
        <v>-73.847209855451197</v>
      </c>
      <c r="K1366" s="11">
        <v>90</v>
      </c>
      <c r="L1366" s="11">
        <v>19.125771615086801</v>
      </c>
      <c r="M1366" s="11">
        <v>61.873673372963303</v>
      </c>
      <c r="N1366" s="11" t="s">
        <v>57</v>
      </c>
      <c r="O1366" s="11" t="s">
        <v>55</v>
      </c>
      <c r="P1366" s="11">
        <v>0</v>
      </c>
      <c r="Q1366" s="11">
        <v>-0.71651430061397103</v>
      </c>
      <c r="R1366" s="11">
        <v>96</v>
      </c>
      <c r="S1366" s="11">
        <v>2</v>
      </c>
      <c r="T1366" s="11">
        <v>381.99127586854797</v>
      </c>
      <c r="U1366" s="11">
        <v>16.610181668920202</v>
      </c>
      <c r="V1366" s="11" t="s">
        <v>56</v>
      </c>
    </row>
    <row r="1367" spans="1:22" x14ac:dyDescent="0.3">
      <c r="A1367" s="9">
        <v>45356.739583333299</v>
      </c>
      <c r="B1367" s="10">
        <v>45356</v>
      </c>
      <c r="C1367" s="11">
        <v>2024</v>
      </c>
      <c r="D1367" s="11">
        <v>3</v>
      </c>
      <c r="E1367" s="11">
        <v>5</v>
      </c>
      <c r="F1367" s="11">
        <v>17</v>
      </c>
      <c r="G1367" s="11" t="s">
        <v>68</v>
      </c>
      <c r="H1367" s="11" t="s">
        <v>53</v>
      </c>
      <c r="I1367" s="11">
        <v>40.858328629310101</v>
      </c>
      <c r="J1367" s="11">
        <v>-73.770826972424601</v>
      </c>
      <c r="K1367" s="11">
        <v>155</v>
      </c>
      <c r="L1367" s="11">
        <v>28.542673166703601</v>
      </c>
      <c r="M1367" s="11">
        <v>54.748055263383897</v>
      </c>
      <c r="N1367" s="11" t="s">
        <v>54</v>
      </c>
      <c r="O1367" s="11" t="s">
        <v>55</v>
      </c>
      <c r="P1367" s="11">
        <v>0</v>
      </c>
      <c r="Q1367" s="11">
        <v>-2.8491752808319899E-2</v>
      </c>
      <c r="R1367" s="11">
        <v>52</v>
      </c>
      <c r="S1367" s="11">
        <v>49</v>
      </c>
      <c r="T1367" s="11">
        <v>110.672686794839</v>
      </c>
      <c r="U1367" s="11">
        <v>22.3600613882723</v>
      </c>
      <c r="V1367" s="11" t="s">
        <v>63</v>
      </c>
    </row>
    <row r="1368" spans="1:22" x14ac:dyDescent="0.3">
      <c r="A1368" s="9">
        <v>45356.743055555598</v>
      </c>
      <c r="B1368" s="10">
        <v>45356</v>
      </c>
      <c r="C1368" s="11">
        <v>2024</v>
      </c>
      <c r="D1368" s="11">
        <v>3</v>
      </c>
      <c r="E1368" s="11">
        <v>5</v>
      </c>
      <c r="F1368" s="11">
        <v>17</v>
      </c>
      <c r="G1368" s="11" t="s">
        <v>68</v>
      </c>
      <c r="H1368" s="11" t="s">
        <v>53</v>
      </c>
      <c r="I1368" s="11">
        <v>40.8073002514355</v>
      </c>
      <c r="J1368" s="11">
        <v>-73.832875387429894</v>
      </c>
      <c r="K1368" s="11">
        <v>125</v>
      </c>
      <c r="L1368" s="11">
        <v>65.361013002228901</v>
      </c>
      <c r="M1368" s="11">
        <v>23.948127059993599</v>
      </c>
      <c r="N1368" s="11" t="s">
        <v>59</v>
      </c>
      <c r="O1368" s="11" t="s">
        <v>58</v>
      </c>
      <c r="P1368" s="11">
        <v>0</v>
      </c>
      <c r="Q1368" s="11">
        <v>-0.99186922735264205</v>
      </c>
      <c r="R1368" s="11">
        <v>71</v>
      </c>
      <c r="S1368" s="11">
        <v>43</v>
      </c>
      <c r="T1368" s="11">
        <v>66.382550907951099</v>
      </c>
      <c r="U1368" s="11">
        <v>15.202020577762299</v>
      </c>
      <c r="V1368" s="11" t="s">
        <v>63</v>
      </c>
    </row>
    <row r="1369" spans="1:22" x14ac:dyDescent="0.3">
      <c r="A1369" s="9">
        <v>45356.746527777803</v>
      </c>
      <c r="B1369" s="10">
        <v>45356</v>
      </c>
      <c r="C1369" s="11">
        <v>2024</v>
      </c>
      <c r="D1369" s="11">
        <v>3</v>
      </c>
      <c r="E1369" s="11">
        <v>5</v>
      </c>
      <c r="F1369" s="11">
        <v>17</v>
      </c>
      <c r="G1369" s="11" t="s">
        <v>68</v>
      </c>
      <c r="H1369" s="11" t="s">
        <v>53</v>
      </c>
      <c r="I1369" s="11">
        <v>40.737526670287501</v>
      </c>
      <c r="J1369" s="11">
        <v>-73.968163403528095</v>
      </c>
      <c r="K1369" s="11">
        <v>96</v>
      </c>
      <c r="L1369" s="11">
        <v>44.535459331596201</v>
      </c>
      <c r="M1369" s="11">
        <v>33.7400367251403</v>
      </c>
      <c r="N1369" s="11" t="s">
        <v>54</v>
      </c>
      <c r="O1369" s="11" t="s">
        <v>61</v>
      </c>
      <c r="P1369" s="11">
        <v>0</v>
      </c>
      <c r="Q1369" s="11">
        <v>0.65034189810144105</v>
      </c>
      <c r="R1369" s="11">
        <v>97</v>
      </c>
      <c r="S1369" s="11">
        <v>4</v>
      </c>
      <c r="T1369" s="11">
        <v>243.82996031770301</v>
      </c>
      <c r="U1369" s="11">
        <v>17.156325661982098</v>
      </c>
      <c r="V1369" s="11" t="s">
        <v>62</v>
      </c>
    </row>
    <row r="1370" spans="1:22" x14ac:dyDescent="0.3">
      <c r="A1370" s="9">
        <v>45356.75</v>
      </c>
      <c r="B1370" s="10">
        <v>45356</v>
      </c>
      <c r="C1370" s="11">
        <v>2024</v>
      </c>
      <c r="D1370" s="11">
        <v>3</v>
      </c>
      <c r="E1370" s="11">
        <v>5</v>
      </c>
      <c r="F1370" s="11">
        <v>18</v>
      </c>
      <c r="G1370" s="11" t="s">
        <v>68</v>
      </c>
      <c r="H1370" s="11" t="s">
        <v>53</v>
      </c>
      <c r="I1370" s="11">
        <v>40.841855712085597</v>
      </c>
      <c r="J1370" s="11">
        <v>-73.706174777590505</v>
      </c>
      <c r="K1370" s="11">
        <v>112</v>
      </c>
      <c r="L1370" s="11">
        <v>26.767513495538399</v>
      </c>
      <c r="M1370" s="11">
        <v>13.693607617505601</v>
      </c>
      <c r="N1370" s="11" t="s">
        <v>57</v>
      </c>
      <c r="O1370" s="11" t="s">
        <v>55</v>
      </c>
      <c r="P1370" s="11">
        <v>0</v>
      </c>
      <c r="Q1370" s="11">
        <v>0.93148077945820495</v>
      </c>
      <c r="R1370" s="11">
        <v>85</v>
      </c>
      <c r="S1370" s="11">
        <v>44</v>
      </c>
      <c r="T1370" s="11">
        <v>200.80971492061201</v>
      </c>
      <c r="U1370" s="11">
        <v>20.524495958917399</v>
      </c>
      <c r="V1370" s="11" t="s">
        <v>63</v>
      </c>
    </row>
    <row r="1371" spans="1:22" x14ac:dyDescent="0.3">
      <c r="A1371" s="9">
        <v>45356.753472222197</v>
      </c>
      <c r="B1371" s="10">
        <v>45356</v>
      </c>
      <c r="C1371" s="11">
        <v>2024</v>
      </c>
      <c r="D1371" s="11">
        <v>3</v>
      </c>
      <c r="E1371" s="11">
        <v>5</v>
      </c>
      <c r="F1371" s="11">
        <v>18</v>
      </c>
      <c r="G1371" s="11" t="s">
        <v>68</v>
      </c>
      <c r="H1371" s="11" t="s">
        <v>53</v>
      </c>
      <c r="I1371" s="11">
        <v>40.6154295485996</v>
      </c>
      <c r="J1371" s="11">
        <v>-73.739101039476097</v>
      </c>
      <c r="K1371" s="11">
        <v>269</v>
      </c>
      <c r="L1371" s="11">
        <v>6.4505592262057503</v>
      </c>
      <c r="M1371" s="11">
        <v>63.795632670505</v>
      </c>
      <c r="N1371" s="11" t="s">
        <v>59</v>
      </c>
      <c r="O1371" s="11" t="s">
        <v>58</v>
      </c>
      <c r="P1371" s="11">
        <v>0</v>
      </c>
      <c r="Q1371" s="11">
        <v>-0.52339083954883503</v>
      </c>
      <c r="R1371" s="11">
        <v>18</v>
      </c>
      <c r="S1371" s="11">
        <v>29</v>
      </c>
      <c r="T1371" s="11">
        <v>172.78582946155501</v>
      </c>
      <c r="U1371" s="11">
        <v>23.999759591694801</v>
      </c>
      <c r="V1371" s="11" t="s">
        <v>56</v>
      </c>
    </row>
    <row r="1372" spans="1:22" x14ac:dyDescent="0.3">
      <c r="A1372" s="9">
        <v>45356.756944444503</v>
      </c>
      <c r="B1372" s="10">
        <v>45356</v>
      </c>
      <c r="C1372" s="11">
        <v>2024</v>
      </c>
      <c r="D1372" s="11">
        <v>3</v>
      </c>
      <c r="E1372" s="11">
        <v>5</v>
      </c>
      <c r="F1372" s="11">
        <v>18</v>
      </c>
      <c r="G1372" s="11" t="s">
        <v>68</v>
      </c>
      <c r="H1372" s="11" t="s">
        <v>53</v>
      </c>
      <c r="I1372" s="11">
        <v>40.628296147288502</v>
      </c>
      <c r="J1372" s="11">
        <v>-73.760524202579703</v>
      </c>
      <c r="K1372" s="11">
        <v>160</v>
      </c>
      <c r="L1372" s="11">
        <v>45.182197568492001</v>
      </c>
      <c r="M1372" s="11">
        <v>83.099677756312403</v>
      </c>
      <c r="N1372" s="11" t="s">
        <v>59</v>
      </c>
      <c r="O1372" s="11" t="s">
        <v>60</v>
      </c>
      <c r="P1372" s="11">
        <v>0</v>
      </c>
      <c r="Q1372" s="11">
        <v>0.68891026878720596</v>
      </c>
      <c r="R1372" s="11">
        <v>34</v>
      </c>
      <c r="S1372" s="11">
        <v>26</v>
      </c>
      <c r="T1372" s="11">
        <v>492.24299306578001</v>
      </c>
      <c r="U1372" s="11">
        <v>29.449735565701999</v>
      </c>
      <c r="V1372" s="11" t="s">
        <v>56</v>
      </c>
    </row>
    <row r="1373" spans="1:22" x14ac:dyDescent="0.3">
      <c r="A1373" s="9">
        <v>45356.760416666701</v>
      </c>
      <c r="B1373" s="10">
        <v>45356</v>
      </c>
      <c r="C1373" s="11">
        <v>2024</v>
      </c>
      <c r="D1373" s="11">
        <v>3</v>
      </c>
      <c r="E1373" s="11">
        <v>5</v>
      </c>
      <c r="F1373" s="11">
        <v>18</v>
      </c>
      <c r="G1373" s="11" t="s">
        <v>68</v>
      </c>
      <c r="H1373" s="11" t="s">
        <v>53</v>
      </c>
      <c r="I1373" s="11">
        <v>40.769375343020002</v>
      </c>
      <c r="J1373" s="11">
        <v>-73.818839404410596</v>
      </c>
      <c r="K1373" s="11">
        <v>188</v>
      </c>
      <c r="L1373" s="11">
        <v>5.3360675903385104</v>
      </c>
      <c r="M1373" s="11">
        <v>72.026036699556897</v>
      </c>
      <c r="N1373" s="11" t="s">
        <v>57</v>
      </c>
      <c r="O1373" s="11" t="s">
        <v>61</v>
      </c>
      <c r="P1373" s="11">
        <v>0</v>
      </c>
      <c r="Q1373" s="11">
        <v>0.70099184850708895</v>
      </c>
      <c r="R1373" s="11">
        <v>88</v>
      </c>
      <c r="S1373" s="11">
        <v>28</v>
      </c>
      <c r="T1373" s="11">
        <v>149.68175828023001</v>
      </c>
      <c r="U1373" s="11">
        <v>28.502318882827801</v>
      </c>
      <c r="V1373" s="11" t="s">
        <v>56</v>
      </c>
    </row>
    <row r="1374" spans="1:22" x14ac:dyDescent="0.3">
      <c r="A1374" s="9">
        <v>45356.763888888898</v>
      </c>
      <c r="B1374" s="10">
        <v>45356</v>
      </c>
      <c r="C1374" s="11">
        <v>2024</v>
      </c>
      <c r="D1374" s="11">
        <v>3</v>
      </c>
      <c r="E1374" s="11">
        <v>5</v>
      </c>
      <c r="F1374" s="11">
        <v>18</v>
      </c>
      <c r="G1374" s="11" t="s">
        <v>68</v>
      </c>
      <c r="H1374" s="11" t="s">
        <v>53</v>
      </c>
      <c r="I1374" s="11">
        <v>40.646088981269202</v>
      </c>
      <c r="J1374" s="11">
        <v>-73.773708928813207</v>
      </c>
      <c r="K1374" s="11">
        <v>181</v>
      </c>
      <c r="L1374" s="11">
        <v>12.0338598485628</v>
      </c>
      <c r="M1374" s="11">
        <v>67.444507012095499</v>
      </c>
      <c r="N1374" s="11" t="s">
        <v>54</v>
      </c>
      <c r="O1374" s="11" t="s">
        <v>61</v>
      </c>
      <c r="P1374" s="11">
        <v>0</v>
      </c>
      <c r="Q1374" s="11">
        <v>-0.31438424200450199</v>
      </c>
      <c r="R1374" s="11">
        <v>13</v>
      </c>
      <c r="S1374" s="11">
        <v>24</v>
      </c>
      <c r="T1374" s="11">
        <v>128.55284356666101</v>
      </c>
      <c r="U1374" s="11">
        <v>25.2830334651185</v>
      </c>
      <c r="V1374" s="11" t="s">
        <v>56</v>
      </c>
    </row>
    <row r="1375" spans="1:22" x14ac:dyDescent="0.3">
      <c r="A1375" s="9">
        <v>45356.767361111102</v>
      </c>
      <c r="B1375" s="10">
        <v>45356</v>
      </c>
      <c r="C1375" s="11">
        <v>2024</v>
      </c>
      <c r="D1375" s="11">
        <v>3</v>
      </c>
      <c r="E1375" s="11">
        <v>5</v>
      </c>
      <c r="F1375" s="11">
        <v>18</v>
      </c>
      <c r="G1375" s="11" t="s">
        <v>68</v>
      </c>
      <c r="H1375" s="11" t="s">
        <v>53</v>
      </c>
      <c r="I1375" s="11">
        <v>40.855382944699599</v>
      </c>
      <c r="J1375" s="11">
        <v>-73.822943907983799</v>
      </c>
      <c r="K1375" s="11">
        <v>24</v>
      </c>
      <c r="L1375" s="11">
        <v>38.251311562837998</v>
      </c>
      <c r="M1375" s="11">
        <v>62.474429375920003</v>
      </c>
      <c r="N1375" s="11" t="s">
        <v>54</v>
      </c>
      <c r="O1375" s="11" t="s">
        <v>60</v>
      </c>
      <c r="P1375" s="11">
        <v>0</v>
      </c>
      <c r="Q1375" s="11">
        <v>0.61551108501867002</v>
      </c>
      <c r="R1375" s="11">
        <v>92</v>
      </c>
      <c r="S1375" s="11">
        <v>9</v>
      </c>
      <c r="T1375" s="11">
        <v>255.93947830163</v>
      </c>
      <c r="U1375" s="11">
        <v>27.3120251026054</v>
      </c>
      <c r="V1375" s="11" t="s">
        <v>63</v>
      </c>
    </row>
    <row r="1376" spans="1:22" x14ac:dyDescent="0.3">
      <c r="A1376" s="9">
        <v>45356.770833333299</v>
      </c>
      <c r="B1376" s="10">
        <v>45356</v>
      </c>
      <c r="C1376" s="11">
        <v>2024</v>
      </c>
      <c r="D1376" s="11">
        <v>3</v>
      </c>
      <c r="E1376" s="11">
        <v>5</v>
      </c>
      <c r="F1376" s="11">
        <v>18</v>
      </c>
      <c r="G1376" s="11" t="s">
        <v>68</v>
      </c>
      <c r="H1376" s="11" t="s">
        <v>53</v>
      </c>
      <c r="I1376" s="11">
        <v>40.678497630464797</v>
      </c>
      <c r="J1376" s="11">
        <v>-73.711729169786594</v>
      </c>
      <c r="K1376" s="11">
        <v>198</v>
      </c>
      <c r="L1376" s="11">
        <v>32.458036874985503</v>
      </c>
      <c r="M1376" s="11">
        <v>56.655926670364302</v>
      </c>
      <c r="N1376" s="11" t="s">
        <v>54</v>
      </c>
      <c r="O1376" s="11" t="s">
        <v>55</v>
      </c>
      <c r="P1376" s="11">
        <v>0</v>
      </c>
      <c r="Q1376" s="11">
        <v>0.16201906672204899</v>
      </c>
      <c r="R1376" s="11">
        <v>10</v>
      </c>
      <c r="S1376" s="11">
        <v>44</v>
      </c>
      <c r="T1376" s="11">
        <v>194.30511539343399</v>
      </c>
      <c r="U1376" s="11">
        <v>8.4732362009590503</v>
      </c>
      <c r="V1376" s="11" t="s">
        <v>63</v>
      </c>
    </row>
    <row r="1377" spans="1:22" x14ac:dyDescent="0.3">
      <c r="A1377" s="9">
        <v>45356.774305555598</v>
      </c>
      <c r="B1377" s="10">
        <v>45356</v>
      </c>
      <c r="C1377" s="11">
        <v>2024</v>
      </c>
      <c r="D1377" s="11">
        <v>3</v>
      </c>
      <c r="E1377" s="11">
        <v>5</v>
      </c>
      <c r="F1377" s="11">
        <v>18</v>
      </c>
      <c r="G1377" s="11" t="s">
        <v>68</v>
      </c>
      <c r="H1377" s="11" t="s">
        <v>53</v>
      </c>
      <c r="I1377" s="11">
        <v>40.6015555768588</v>
      </c>
      <c r="J1377" s="11">
        <v>-73.750900779640205</v>
      </c>
      <c r="K1377" s="11">
        <v>121</v>
      </c>
      <c r="L1377" s="11">
        <v>30.7235433940333</v>
      </c>
      <c r="M1377" s="11">
        <v>35.428211170988597</v>
      </c>
      <c r="N1377" s="11" t="s">
        <v>54</v>
      </c>
      <c r="O1377" s="11" t="s">
        <v>55</v>
      </c>
      <c r="P1377" s="11">
        <v>0</v>
      </c>
      <c r="Q1377" s="11">
        <v>0.417109247292623</v>
      </c>
      <c r="R1377" s="11">
        <v>77</v>
      </c>
      <c r="S1377" s="11">
        <v>30</v>
      </c>
      <c r="T1377" s="11">
        <v>393.34213115471402</v>
      </c>
      <c r="U1377" s="11">
        <v>26.381986273116201</v>
      </c>
      <c r="V1377" s="11" t="s">
        <v>63</v>
      </c>
    </row>
    <row r="1378" spans="1:22" x14ac:dyDescent="0.3">
      <c r="A1378" s="9">
        <v>45356.777777777803</v>
      </c>
      <c r="B1378" s="10">
        <v>45356</v>
      </c>
      <c r="C1378" s="11">
        <v>2024</v>
      </c>
      <c r="D1378" s="11">
        <v>3</v>
      </c>
      <c r="E1378" s="11">
        <v>5</v>
      </c>
      <c r="F1378" s="11">
        <v>18</v>
      </c>
      <c r="G1378" s="11" t="s">
        <v>68</v>
      </c>
      <c r="H1378" s="11" t="s">
        <v>53</v>
      </c>
      <c r="I1378" s="11">
        <v>40.6844409728727</v>
      </c>
      <c r="J1378" s="11">
        <v>-73.791054204553703</v>
      </c>
      <c r="K1378" s="11">
        <v>144</v>
      </c>
      <c r="L1378" s="11">
        <v>9.0939956786212797</v>
      </c>
      <c r="M1378" s="11">
        <v>37.2491189007104</v>
      </c>
      <c r="N1378" s="11" t="s">
        <v>54</v>
      </c>
      <c r="O1378" s="11" t="s">
        <v>58</v>
      </c>
      <c r="P1378" s="11">
        <v>0</v>
      </c>
      <c r="Q1378" s="11">
        <v>-0.83130441058918303</v>
      </c>
      <c r="R1378" s="11">
        <v>45</v>
      </c>
      <c r="S1378" s="11">
        <v>21</v>
      </c>
      <c r="T1378" s="11">
        <v>350.06909892447197</v>
      </c>
      <c r="U1378" s="11">
        <v>7.8958076168912203</v>
      </c>
      <c r="V1378" s="11" t="s">
        <v>56</v>
      </c>
    </row>
    <row r="1379" spans="1:22" x14ac:dyDescent="0.3">
      <c r="A1379" s="9">
        <v>45356.78125</v>
      </c>
      <c r="B1379" s="10">
        <v>45356</v>
      </c>
      <c r="C1379" s="11">
        <v>2024</v>
      </c>
      <c r="D1379" s="11">
        <v>3</v>
      </c>
      <c r="E1379" s="11">
        <v>5</v>
      </c>
      <c r="F1379" s="11">
        <v>18</v>
      </c>
      <c r="G1379" s="11" t="s">
        <v>68</v>
      </c>
      <c r="H1379" s="11" t="s">
        <v>53</v>
      </c>
      <c r="I1379" s="11">
        <v>40.666672579543999</v>
      </c>
      <c r="J1379" s="11">
        <v>-73.783682160171907</v>
      </c>
      <c r="K1379" s="11">
        <v>25</v>
      </c>
      <c r="L1379" s="11">
        <v>66.955614629424005</v>
      </c>
      <c r="M1379" s="11">
        <v>14.7729946872533</v>
      </c>
      <c r="N1379" s="11" t="s">
        <v>57</v>
      </c>
      <c r="O1379" s="11" t="s">
        <v>61</v>
      </c>
      <c r="P1379" s="11">
        <v>0</v>
      </c>
      <c r="Q1379" s="11">
        <v>-0.21713282177495999</v>
      </c>
      <c r="R1379" s="11">
        <v>5</v>
      </c>
      <c r="S1379" s="11">
        <v>2</v>
      </c>
      <c r="T1379" s="11">
        <v>140.61514386350601</v>
      </c>
      <c r="U1379" s="11">
        <v>12.960322440573799</v>
      </c>
      <c r="V1379" s="11" t="s">
        <v>62</v>
      </c>
    </row>
    <row r="1380" spans="1:22" x14ac:dyDescent="0.3">
      <c r="A1380" s="9">
        <v>45356.784722222197</v>
      </c>
      <c r="B1380" s="10">
        <v>45356</v>
      </c>
      <c r="C1380" s="11">
        <v>2024</v>
      </c>
      <c r="D1380" s="11">
        <v>3</v>
      </c>
      <c r="E1380" s="11">
        <v>5</v>
      </c>
      <c r="F1380" s="11">
        <v>18</v>
      </c>
      <c r="G1380" s="11" t="s">
        <v>68</v>
      </c>
      <c r="H1380" s="11" t="s">
        <v>53</v>
      </c>
      <c r="I1380" s="11">
        <v>40.623534304313999</v>
      </c>
      <c r="J1380" s="11">
        <v>-73.713229381306803</v>
      </c>
      <c r="K1380" s="11">
        <v>75</v>
      </c>
      <c r="L1380" s="11">
        <v>27.1175258781591</v>
      </c>
      <c r="M1380" s="11">
        <v>72.508383468066398</v>
      </c>
      <c r="N1380" s="11" t="s">
        <v>59</v>
      </c>
      <c r="O1380" s="11" t="s">
        <v>58</v>
      </c>
      <c r="P1380" s="11">
        <v>0</v>
      </c>
      <c r="Q1380" s="11">
        <v>0.91681200435737698</v>
      </c>
      <c r="R1380" s="11">
        <v>43</v>
      </c>
      <c r="S1380" s="11">
        <v>35</v>
      </c>
      <c r="T1380" s="11">
        <v>415.73555040861203</v>
      </c>
      <c r="U1380" s="11">
        <v>25.3962021679523</v>
      </c>
      <c r="V1380" s="11" t="s">
        <v>63</v>
      </c>
    </row>
    <row r="1381" spans="1:22" x14ac:dyDescent="0.3">
      <c r="A1381" s="9">
        <v>45356.788194444503</v>
      </c>
      <c r="B1381" s="10">
        <v>45356</v>
      </c>
      <c r="C1381" s="11">
        <v>2024</v>
      </c>
      <c r="D1381" s="11">
        <v>3</v>
      </c>
      <c r="E1381" s="11">
        <v>5</v>
      </c>
      <c r="F1381" s="11">
        <v>18</v>
      </c>
      <c r="G1381" s="11" t="s">
        <v>68</v>
      </c>
      <c r="H1381" s="11" t="s">
        <v>53</v>
      </c>
      <c r="I1381" s="11">
        <v>40.730539459499397</v>
      </c>
      <c r="J1381" s="11">
        <v>-73.946052591435006</v>
      </c>
      <c r="K1381" s="11">
        <v>107</v>
      </c>
      <c r="L1381" s="11">
        <v>11.7509622679808</v>
      </c>
      <c r="M1381" s="11">
        <v>37.444358635493998</v>
      </c>
      <c r="N1381" s="11" t="s">
        <v>54</v>
      </c>
      <c r="O1381" s="11" t="s">
        <v>61</v>
      </c>
      <c r="P1381" s="11">
        <v>0</v>
      </c>
      <c r="Q1381" s="11">
        <v>-0.97578874183832898</v>
      </c>
      <c r="R1381" s="11">
        <v>87</v>
      </c>
      <c r="S1381" s="11">
        <v>46</v>
      </c>
      <c r="T1381" s="11">
        <v>110.852677332504</v>
      </c>
      <c r="U1381" s="11">
        <v>11.417791677415</v>
      </c>
      <c r="V1381" s="11" t="s">
        <v>56</v>
      </c>
    </row>
    <row r="1382" spans="1:22" x14ac:dyDescent="0.3">
      <c r="A1382" s="9">
        <v>45356.791666666701</v>
      </c>
      <c r="B1382" s="10">
        <v>45356</v>
      </c>
      <c r="C1382" s="11">
        <v>2024</v>
      </c>
      <c r="D1382" s="11">
        <v>3</v>
      </c>
      <c r="E1382" s="11">
        <v>5</v>
      </c>
      <c r="F1382" s="11">
        <v>19</v>
      </c>
      <c r="G1382" s="11" t="s">
        <v>68</v>
      </c>
      <c r="H1382" s="11" t="s">
        <v>53</v>
      </c>
      <c r="I1382" s="11">
        <v>40.808886583160799</v>
      </c>
      <c r="J1382" s="11">
        <v>-73.793728171714207</v>
      </c>
      <c r="K1382" s="11">
        <v>42</v>
      </c>
      <c r="L1382" s="11">
        <v>57.802733621575697</v>
      </c>
      <c r="M1382" s="11">
        <v>57.768344751266397</v>
      </c>
      <c r="N1382" s="11" t="s">
        <v>57</v>
      </c>
      <c r="O1382" s="11" t="s">
        <v>60</v>
      </c>
      <c r="P1382" s="11">
        <v>0</v>
      </c>
      <c r="Q1382" s="11">
        <v>-0.66957221003093204</v>
      </c>
      <c r="R1382" s="11">
        <v>11</v>
      </c>
      <c r="S1382" s="11">
        <v>5</v>
      </c>
      <c r="T1382" s="11">
        <v>280.925594986818</v>
      </c>
      <c r="U1382" s="11">
        <v>11.575835110013101</v>
      </c>
      <c r="V1382" s="11" t="s">
        <v>63</v>
      </c>
    </row>
    <row r="1383" spans="1:22" x14ac:dyDescent="0.3">
      <c r="A1383" s="9">
        <v>45356.795138888898</v>
      </c>
      <c r="B1383" s="10">
        <v>45356</v>
      </c>
      <c r="C1383" s="11">
        <v>2024</v>
      </c>
      <c r="D1383" s="11">
        <v>3</v>
      </c>
      <c r="E1383" s="11">
        <v>5</v>
      </c>
      <c r="F1383" s="11">
        <v>19</v>
      </c>
      <c r="G1383" s="11" t="s">
        <v>68</v>
      </c>
      <c r="H1383" s="11" t="s">
        <v>53</v>
      </c>
      <c r="I1383" s="11">
        <v>40.790149649037801</v>
      </c>
      <c r="J1383" s="11">
        <v>-73.735060464610001</v>
      </c>
      <c r="K1383" s="11">
        <v>35</v>
      </c>
      <c r="L1383" s="11">
        <v>50.565943262452699</v>
      </c>
      <c r="M1383" s="11">
        <v>12.383660033078799</v>
      </c>
      <c r="N1383" s="11" t="s">
        <v>54</v>
      </c>
      <c r="O1383" s="11" t="s">
        <v>58</v>
      </c>
      <c r="P1383" s="11">
        <v>0</v>
      </c>
      <c r="Q1383" s="11">
        <v>0.452477037453689</v>
      </c>
      <c r="R1383" s="11">
        <v>50</v>
      </c>
      <c r="S1383" s="11">
        <v>13</v>
      </c>
      <c r="T1383" s="11">
        <v>347.60613999717401</v>
      </c>
      <c r="U1383" s="11">
        <v>5.9848656500518702</v>
      </c>
      <c r="V1383" s="11" t="s">
        <v>62</v>
      </c>
    </row>
    <row r="1384" spans="1:22" x14ac:dyDescent="0.3">
      <c r="A1384" s="9">
        <v>45356.798611111102</v>
      </c>
      <c r="B1384" s="10">
        <v>45356</v>
      </c>
      <c r="C1384" s="11">
        <v>2024</v>
      </c>
      <c r="D1384" s="11">
        <v>3</v>
      </c>
      <c r="E1384" s="11">
        <v>5</v>
      </c>
      <c r="F1384" s="11">
        <v>19</v>
      </c>
      <c r="G1384" s="11" t="s">
        <v>68</v>
      </c>
      <c r="H1384" s="11" t="s">
        <v>53</v>
      </c>
      <c r="I1384" s="11">
        <v>40.873115615878703</v>
      </c>
      <c r="J1384" s="11">
        <v>-73.781945712253204</v>
      </c>
      <c r="K1384" s="11">
        <v>223</v>
      </c>
      <c r="L1384" s="11">
        <v>53.882719917316997</v>
      </c>
      <c r="M1384" s="11">
        <v>36.2918820569895</v>
      </c>
      <c r="N1384" s="11" t="s">
        <v>57</v>
      </c>
      <c r="O1384" s="11" t="s">
        <v>60</v>
      </c>
      <c r="P1384" s="11">
        <v>0</v>
      </c>
      <c r="Q1384" s="11">
        <v>8.1442327311371104E-2</v>
      </c>
      <c r="R1384" s="11">
        <v>74</v>
      </c>
      <c r="S1384" s="11">
        <v>15</v>
      </c>
      <c r="T1384" s="11">
        <v>264.30058166046302</v>
      </c>
      <c r="U1384" s="11">
        <v>25.700418045540101</v>
      </c>
      <c r="V1384" s="11" t="s">
        <v>56</v>
      </c>
    </row>
    <row r="1385" spans="1:22" x14ac:dyDescent="0.3">
      <c r="A1385" s="9">
        <v>45356.802083333299</v>
      </c>
      <c r="B1385" s="10">
        <v>45356</v>
      </c>
      <c r="C1385" s="11">
        <v>2024</v>
      </c>
      <c r="D1385" s="11">
        <v>3</v>
      </c>
      <c r="E1385" s="11">
        <v>5</v>
      </c>
      <c r="F1385" s="11">
        <v>19</v>
      </c>
      <c r="G1385" s="11" t="s">
        <v>68</v>
      </c>
      <c r="H1385" s="11" t="s">
        <v>53</v>
      </c>
      <c r="I1385" s="11">
        <v>40.606292097150998</v>
      </c>
      <c r="J1385" s="11">
        <v>-73.861116539882801</v>
      </c>
      <c r="K1385" s="11">
        <v>121</v>
      </c>
      <c r="L1385" s="11">
        <v>68.561872444348793</v>
      </c>
      <c r="M1385" s="11">
        <v>41.374092811679603</v>
      </c>
      <c r="N1385" s="11" t="s">
        <v>54</v>
      </c>
      <c r="O1385" s="11" t="s">
        <v>58</v>
      </c>
      <c r="P1385" s="11">
        <v>0</v>
      </c>
      <c r="Q1385" s="11">
        <v>-0.62335062287121001</v>
      </c>
      <c r="R1385" s="11">
        <v>13</v>
      </c>
      <c r="S1385" s="11">
        <v>13</v>
      </c>
      <c r="T1385" s="11">
        <v>161.06027619034001</v>
      </c>
      <c r="U1385" s="11">
        <v>19.4308949966908</v>
      </c>
      <c r="V1385" s="11" t="s">
        <v>63</v>
      </c>
    </row>
    <row r="1386" spans="1:22" x14ac:dyDescent="0.3">
      <c r="A1386" s="9">
        <v>45356.805555555598</v>
      </c>
      <c r="B1386" s="10">
        <v>45356</v>
      </c>
      <c r="C1386" s="11">
        <v>2024</v>
      </c>
      <c r="D1386" s="11">
        <v>3</v>
      </c>
      <c r="E1386" s="11">
        <v>5</v>
      </c>
      <c r="F1386" s="11">
        <v>19</v>
      </c>
      <c r="G1386" s="11" t="s">
        <v>68</v>
      </c>
      <c r="H1386" s="11" t="s">
        <v>53</v>
      </c>
      <c r="I1386" s="11">
        <v>40.856467884365998</v>
      </c>
      <c r="J1386" s="11">
        <v>-73.710427762194399</v>
      </c>
      <c r="K1386" s="11">
        <v>245</v>
      </c>
      <c r="L1386" s="11">
        <v>15.864853222082999</v>
      </c>
      <c r="M1386" s="11">
        <v>83.592884298602002</v>
      </c>
      <c r="N1386" s="11" t="s">
        <v>57</v>
      </c>
      <c r="O1386" s="11" t="s">
        <v>60</v>
      </c>
      <c r="P1386" s="11">
        <v>0</v>
      </c>
      <c r="Q1386" s="11">
        <v>0.44936713396236899</v>
      </c>
      <c r="R1386" s="11">
        <v>20</v>
      </c>
      <c r="S1386" s="11">
        <v>42</v>
      </c>
      <c r="T1386" s="11">
        <v>117.15817420220699</v>
      </c>
      <c r="U1386" s="11">
        <v>16.402826894903299</v>
      </c>
      <c r="V1386" s="11" t="s">
        <v>56</v>
      </c>
    </row>
    <row r="1387" spans="1:22" x14ac:dyDescent="0.3">
      <c r="A1387" s="9">
        <v>45356.809027777803</v>
      </c>
      <c r="B1387" s="10">
        <v>45356</v>
      </c>
      <c r="C1387" s="11">
        <v>2024</v>
      </c>
      <c r="D1387" s="11">
        <v>3</v>
      </c>
      <c r="E1387" s="11">
        <v>5</v>
      </c>
      <c r="F1387" s="11">
        <v>19</v>
      </c>
      <c r="G1387" s="11" t="s">
        <v>68</v>
      </c>
      <c r="H1387" s="11" t="s">
        <v>53</v>
      </c>
      <c r="I1387" s="11">
        <v>40.6065117097287</v>
      </c>
      <c r="J1387" s="11">
        <v>-73.954169659495903</v>
      </c>
      <c r="K1387" s="11">
        <v>206</v>
      </c>
      <c r="L1387" s="11">
        <v>34.183668977157197</v>
      </c>
      <c r="M1387" s="11">
        <v>45.349141157425102</v>
      </c>
      <c r="N1387" s="11" t="s">
        <v>57</v>
      </c>
      <c r="O1387" s="11" t="s">
        <v>58</v>
      </c>
      <c r="P1387" s="11">
        <v>0</v>
      </c>
      <c r="Q1387" s="11">
        <v>0.16644884783478001</v>
      </c>
      <c r="R1387" s="11">
        <v>80</v>
      </c>
      <c r="S1387" s="11">
        <v>4</v>
      </c>
      <c r="T1387" s="11">
        <v>170.97272778197299</v>
      </c>
      <c r="U1387" s="11">
        <v>23.483754301608901</v>
      </c>
      <c r="V1387" s="11" t="s">
        <v>56</v>
      </c>
    </row>
    <row r="1388" spans="1:22" x14ac:dyDescent="0.3">
      <c r="A1388" s="9">
        <v>45356.8125</v>
      </c>
      <c r="B1388" s="10">
        <v>45356</v>
      </c>
      <c r="C1388" s="11">
        <v>2024</v>
      </c>
      <c r="D1388" s="11">
        <v>3</v>
      </c>
      <c r="E1388" s="11">
        <v>5</v>
      </c>
      <c r="F1388" s="11">
        <v>19</v>
      </c>
      <c r="G1388" s="11" t="s">
        <v>68</v>
      </c>
      <c r="H1388" s="11" t="s">
        <v>53</v>
      </c>
      <c r="I1388" s="11">
        <v>40.625007725611098</v>
      </c>
      <c r="J1388" s="11">
        <v>-73.790599185401106</v>
      </c>
      <c r="K1388" s="11">
        <v>49</v>
      </c>
      <c r="L1388" s="11">
        <v>64.127406138354303</v>
      </c>
      <c r="M1388" s="11">
        <v>80.0945936846894</v>
      </c>
      <c r="N1388" s="11" t="s">
        <v>59</v>
      </c>
      <c r="O1388" s="11" t="s">
        <v>61</v>
      </c>
      <c r="P1388" s="11">
        <v>0</v>
      </c>
      <c r="Q1388" s="11">
        <v>0.49198343098486402</v>
      </c>
      <c r="R1388" s="11">
        <v>77</v>
      </c>
      <c r="S1388" s="11">
        <v>26</v>
      </c>
      <c r="T1388" s="11">
        <v>61.102279004869096</v>
      </c>
      <c r="U1388" s="11">
        <v>27.032358698851201</v>
      </c>
      <c r="V1388" s="11" t="s">
        <v>56</v>
      </c>
    </row>
    <row r="1389" spans="1:22" x14ac:dyDescent="0.3">
      <c r="A1389" s="9">
        <v>45356.815972222197</v>
      </c>
      <c r="B1389" s="10">
        <v>45356</v>
      </c>
      <c r="C1389" s="11">
        <v>2024</v>
      </c>
      <c r="D1389" s="11">
        <v>3</v>
      </c>
      <c r="E1389" s="11">
        <v>5</v>
      </c>
      <c r="F1389" s="11">
        <v>19</v>
      </c>
      <c r="G1389" s="11" t="s">
        <v>68</v>
      </c>
      <c r="H1389" s="11" t="s">
        <v>53</v>
      </c>
      <c r="I1389" s="11">
        <v>40.6532695827418</v>
      </c>
      <c r="J1389" s="11">
        <v>-73.818681643991496</v>
      </c>
      <c r="K1389" s="11">
        <v>290</v>
      </c>
      <c r="L1389" s="11">
        <v>18.977406113946099</v>
      </c>
      <c r="M1389" s="11">
        <v>32.458654774180303</v>
      </c>
      <c r="N1389" s="11" t="s">
        <v>54</v>
      </c>
      <c r="O1389" s="11" t="s">
        <v>58</v>
      </c>
      <c r="P1389" s="11">
        <v>0</v>
      </c>
      <c r="Q1389" s="11">
        <v>-0.89823008126085102</v>
      </c>
      <c r="R1389" s="11">
        <v>5</v>
      </c>
      <c r="S1389" s="11">
        <v>8</v>
      </c>
      <c r="T1389" s="11">
        <v>345.04333433185599</v>
      </c>
      <c r="U1389" s="11">
        <v>19.996991069984499</v>
      </c>
      <c r="V1389" s="11" t="s">
        <v>56</v>
      </c>
    </row>
    <row r="1390" spans="1:22" x14ac:dyDescent="0.3">
      <c r="A1390" s="9">
        <v>45356.819444444503</v>
      </c>
      <c r="B1390" s="10">
        <v>45356</v>
      </c>
      <c r="C1390" s="11">
        <v>2024</v>
      </c>
      <c r="D1390" s="11">
        <v>3</v>
      </c>
      <c r="E1390" s="11">
        <v>5</v>
      </c>
      <c r="F1390" s="11">
        <v>19</v>
      </c>
      <c r="G1390" s="11" t="s">
        <v>68</v>
      </c>
      <c r="H1390" s="11" t="s">
        <v>53</v>
      </c>
      <c r="I1390" s="11">
        <v>40.833386540817202</v>
      </c>
      <c r="J1390" s="11">
        <v>-73.752646443010903</v>
      </c>
      <c r="K1390" s="11">
        <v>267</v>
      </c>
      <c r="L1390" s="11">
        <v>65.183095587675496</v>
      </c>
      <c r="M1390" s="11">
        <v>45.022645352970102</v>
      </c>
      <c r="N1390" s="11" t="s">
        <v>57</v>
      </c>
      <c r="O1390" s="11" t="s">
        <v>55</v>
      </c>
      <c r="P1390" s="11">
        <v>0</v>
      </c>
      <c r="Q1390" s="11">
        <v>-0.95930937719912002</v>
      </c>
      <c r="R1390" s="11">
        <v>47</v>
      </c>
      <c r="S1390" s="11">
        <v>4</v>
      </c>
      <c r="T1390" s="11">
        <v>342.721167470164</v>
      </c>
      <c r="U1390" s="11">
        <v>5.1608213107980498</v>
      </c>
      <c r="V1390" s="11" t="s">
        <v>56</v>
      </c>
    </row>
    <row r="1391" spans="1:22" x14ac:dyDescent="0.3">
      <c r="A1391" s="9">
        <v>45356.822916666701</v>
      </c>
      <c r="B1391" s="10">
        <v>45356</v>
      </c>
      <c r="C1391" s="11">
        <v>2024</v>
      </c>
      <c r="D1391" s="11">
        <v>3</v>
      </c>
      <c r="E1391" s="11">
        <v>5</v>
      </c>
      <c r="F1391" s="11">
        <v>19</v>
      </c>
      <c r="G1391" s="11" t="s">
        <v>68</v>
      </c>
      <c r="H1391" s="11" t="s">
        <v>53</v>
      </c>
      <c r="I1391" s="11">
        <v>40.804463298687097</v>
      </c>
      <c r="J1391" s="11">
        <v>-73.775400187224704</v>
      </c>
      <c r="K1391" s="11">
        <v>215</v>
      </c>
      <c r="L1391" s="11">
        <v>36.992642255245798</v>
      </c>
      <c r="M1391" s="11">
        <v>40.647827375559302</v>
      </c>
      <c r="N1391" s="11" t="s">
        <v>54</v>
      </c>
      <c r="O1391" s="11" t="s">
        <v>60</v>
      </c>
      <c r="P1391" s="11">
        <v>0</v>
      </c>
      <c r="Q1391" s="11">
        <v>-4.7367236983315998E-2</v>
      </c>
      <c r="R1391" s="11">
        <v>44</v>
      </c>
      <c r="S1391" s="11">
        <v>41</v>
      </c>
      <c r="T1391" s="11">
        <v>283.29319494764297</v>
      </c>
      <c r="U1391" s="11">
        <v>27.691853834836699</v>
      </c>
      <c r="V1391" s="11" t="s">
        <v>56</v>
      </c>
    </row>
    <row r="1392" spans="1:22" x14ac:dyDescent="0.3">
      <c r="A1392" s="9">
        <v>45356.826388888898</v>
      </c>
      <c r="B1392" s="10">
        <v>45356</v>
      </c>
      <c r="C1392" s="11">
        <v>2024</v>
      </c>
      <c r="D1392" s="11">
        <v>3</v>
      </c>
      <c r="E1392" s="11">
        <v>5</v>
      </c>
      <c r="F1392" s="11">
        <v>19</v>
      </c>
      <c r="G1392" s="11" t="s">
        <v>68</v>
      </c>
      <c r="H1392" s="11" t="s">
        <v>53</v>
      </c>
      <c r="I1392" s="11">
        <v>40.687054862285599</v>
      </c>
      <c r="J1392" s="11">
        <v>-73.896206954991499</v>
      </c>
      <c r="K1392" s="11">
        <v>169</v>
      </c>
      <c r="L1392" s="11">
        <v>9.3522426354691994</v>
      </c>
      <c r="M1392" s="11">
        <v>69.011010639566805</v>
      </c>
      <c r="N1392" s="11" t="s">
        <v>57</v>
      </c>
      <c r="O1392" s="11" t="s">
        <v>55</v>
      </c>
      <c r="P1392" s="11">
        <v>0</v>
      </c>
      <c r="Q1392" s="11">
        <v>-0.202900173626543</v>
      </c>
      <c r="R1392" s="11">
        <v>97</v>
      </c>
      <c r="S1392" s="11">
        <v>12</v>
      </c>
      <c r="T1392" s="11">
        <v>396.12907251722498</v>
      </c>
      <c r="U1392" s="11">
        <v>28.7213305732759</v>
      </c>
      <c r="V1392" s="11" t="s">
        <v>56</v>
      </c>
    </row>
    <row r="1393" spans="1:22" x14ac:dyDescent="0.3">
      <c r="A1393" s="9">
        <v>45356.829861111102</v>
      </c>
      <c r="B1393" s="10">
        <v>45356</v>
      </c>
      <c r="C1393" s="11">
        <v>2024</v>
      </c>
      <c r="D1393" s="11">
        <v>3</v>
      </c>
      <c r="E1393" s="11">
        <v>5</v>
      </c>
      <c r="F1393" s="11">
        <v>19</v>
      </c>
      <c r="G1393" s="11" t="s">
        <v>68</v>
      </c>
      <c r="H1393" s="11" t="s">
        <v>53</v>
      </c>
      <c r="I1393" s="11">
        <v>40.619904692705497</v>
      </c>
      <c r="J1393" s="11">
        <v>-73.766157376869302</v>
      </c>
      <c r="K1393" s="11">
        <v>150</v>
      </c>
      <c r="L1393" s="11">
        <v>41.774731148044999</v>
      </c>
      <c r="M1393" s="11">
        <v>78.303695706545696</v>
      </c>
      <c r="N1393" s="11" t="s">
        <v>59</v>
      </c>
      <c r="O1393" s="11" t="s">
        <v>61</v>
      </c>
      <c r="P1393" s="11">
        <v>0</v>
      </c>
      <c r="Q1393" s="11">
        <v>0.87603000621183202</v>
      </c>
      <c r="R1393" s="11">
        <v>42</v>
      </c>
      <c r="S1393" s="11">
        <v>29</v>
      </c>
      <c r="T1393" s="11">
        <v>215.17878246585701</v>
      </c>
      <c r="U1393" s="11">
        <v>10.844618983522601</v>
      </c>
      <c r="V1393" s="11" t="s">
        <v>63</v>
      </c>
    </row>
    <row r="1394" spans="1:22" x14ac:dyDescent="0.3">
      <c r="A1394" s="9">
        <v>45356.833333333299</v>
      </c>
      <c r="B1394" s="10">
        <v>45356</v>
      </c>
      <c r="C1394" s="11">
        <v>2024</v>
      </c>
      <c r="D1394" s="11">
        <v>3</v>
      </c>
      <c r="E1394" s="11">
        <v>5</v>
      </c>
      <c r="F1394" s="11">
        <v>20</v>
      </c>
      <c r="G1394" s="11" t="s">
        <v>68</v>
      </c>
      <c r="H1394" s="11" t="s">
        <v>53</v>
      </c>
      <c r="I1394" s="11">
        <v>40.609810950126601</v>
      </c>
      <c r="J1394" s="11">
        <v>-73.801892951747107</v>
      </c>
      <c r="K1394" s="11">
        <v>295</v>
      </c>
      <c r="L1394" s="11">
        <v>63.635249756491604</v>
      </c>
      <c r="M1394" s="11">
        <v>44.295337309949502</v>
      </c>
      <c r="N1394" s="11" t="s">
        <v>59</v>
      </c>
      <c r="O1394" s="11" t="s">
        <v>58</v>
      </c>
      <c r="P1394" s="11">
        <v>0</v>
      </c>
      <c r="Q1394" s="11">
        <v>-0.18816783903940601</v>
      </c>
      <c r="R1394" s="11">
        <v>48</v>
      </c>
      <c r="S1394" s="11">
        <v>27</v>
      </c>
      <c r="T1394" s="11">
        <v>482.67396266965699</v>
      </c>
      <c r="U1394" s="11">
        <v>15.147399934142801</v>
      </c>
      <c r="V1394" s="11" t="s">
        <v>56</v>
      </c>
    </row>
    <row r="1395" spans="1:22" x14ac:dyDescent="0.3">
      <c r="A1395" s="9">
        <v>45356.836805555598</v>
      </c>
      <c r="B1395" s="10">
        <v>45356</v>
      </c>
      <c r="C1395" s="11">
        <v>2024</v>
      </c>
      <c r="D1395" s="11">
        <v>3</v>
      </c>
      <c r="E1395" s="11">
        <v>5</v>
      </c>
      <c r="F1395" s="11">
        <v>20</v>
      </c>
      <c r="G1395" s="11" t="s">
        <v>68</v>
      </c>
      <c r="H1395" s="11" t="s">
        <v>53</v>
      </c>
      <c r="I1395" s="11">
        <v>40.703732311474702</v>
      </c>
      <c r="J1395" s="11">
        <v>-73.759180933694907</v>
      </c>
      <c r="K1395" s="11">
        <v>95</v>
      </c>
      <c r="L1395" s="11">
        <v>55.500485794308503</v>
      </c>
      <c r="M1395" s="11">
        <v>15.7237669805869</v>
      </c>
      <c r="N1395" s="11" t="s">
        <v>57</v>
      </c>
      <c r="O1395" s="11" t="s">
        <v>60</v>
      </c>
      <c r="P1395" s="11">
        <v>0</v>
      </c>
      <c r="Q1395" s="11">
        <v>0.24008098590771701</v>
      </c>
      <c r="R1395" s="11">
        <v>88</v>
      </c>
      <c r="S1395" s="11">
        <v>4</v>
      </c>
      <c r="T1395" s="11">
        <v>228.981311789882</v>
      </c>
      <c r="U1395" s="11">
        <v>21.214151070912799</v>
      </c>
      <c r="V1395" s="11" t="s">
        <v>62</v>
      </c>
    </row>
    <row r="1396" spans="1:22" x14ac:dyDescent="0.3">
      <c r="A1396" s="9">
        <v>45356.840277777803</v>
      </c>
      <c r="B1396" s="10">
        <v>45356</v>
      </c>
      <c r="C1396" s="11">
        <v>2024</v>
      </c>
      <c r="D1396" s="11">
        <v>3</v>
      </c>
      <c r="E1396" s="11">
        <v>5</v>
      </c>
      <c r="F1396" s="11">
        <v>20</v>
      </c>
      <c r="G1396" s="11" t="s">
        <v>68</v>
      </c>
      <c r="H1396" s="11" t="s">
        <v>53</v>
      </c>
      <c r="I1396" s="11">
        <v>40.631224803649701</v>
      </c>
      <c r="J1396" s="11">
        <v>-73.733656704330301</v>
      </c>
      <c r="K1396" s="11">
        <v>143</v>
      </c>
      <c r="L1396" s="11">
        <v>55.115487210506799</v>
      </c>
      <c r="M1396" s="11">
        <v>50.906892423544399</v>
      </c>
      <c r="N1396" s="11" t="s">
        <v>59</v>
      </c>
      <c r="O1396" s="11" t="s">
        <v>55</v>
      </c>
      <c r="P1396" s="11">
        <v>0</v>
      </c>
      <c r="Q1396" s="11">
        <v>-0.93162671556936905</v>
      </c>
      <c r="R1396" s="11">
        <v>10</v>
      </c>
      <c r="S1396" s="11">
        <v>20</v>
      </c>
      <c r="T1396" s="11">
        <v>70.637627772867006</v>
      </c>
      <c r="U1396" s="11">
        <v>24.2915786853094</v>
      </c>
      <c r="V1396" s="11" t="s">
        <v>63</v>
      </c>
    </row>
    <row r="1397" spans="1:22" x14ac:dyDescent="0.3">
      <c r="A1397" s="9">
        <v>45356.84375</v>
      </c>
      <c r="B1397" s="10">
        <v>45356</v>
      </c>
      <c r="C1397" s="11">
        <v>2024</v>
      </c>
      <c r="D1397" s="11">
        <v>3</v>
      </c>
      <c r="E1397" s="11">
        <v>5</v>
      </c>
      <c r="F1397" s="11">
        <v>20</v>
      </c>
      <c r="G1397" s="11" t="s">
        <v>68</v>
      </c>
      <c r="H1397" s="11" t="s">
        <v>53</v>
      </c>
      <c r="I1397" s="11">
        <v>40.781151453946201</v>
      </c>
      <c r="J1397" s="11">
        <v>-73.858724886719003</v>
      </c>
      <c r="K1397" s="11">
        <v>208</v>
      </c>
      <c r="L1397" s="11">
        <v>41.040183150305801</v>
      </c>
      <c r="M1397" s="11">
        <v>92.866126518439302</v>
      </c>
      <c r="N1397" s="11" t="s">
        <v>59</v>
      </c>
      <c r="O1397" s="11" t="s">
        <v>58</v>
      </c>
      <c r="P1397" s="11">
        <v>0</v>
      </c>
      <c r="Q1397" s="11">
        <v>0.119682353025458</v>
      </c>
      <c r="R1397" s="11">
        <v>16</v>
      </c>
      <c r="S1397" s="11">
        <v>32</v>
      </c>
      <c r="T1397" s="11">
        <v>286.93609319525399</v>
      </c>
      <c r="U1397" s="11">
        <v>10.827608546898199</v>
      </c>
      <c r="V1397" s="11" t="s">
        <v>56</v>
      </c>
    </row>
    <row r="1398" spans="1:22" x14ac:dyDescent="0.3">
      <c r="A1398" s="9">
        <v>45356.847222222197</v>
      </c>
      <c r="B1398" s="10">
        <v>45356</v>
      </c>
      <c r="C1398" s="11">
        <v>2024</v>
      </c>
      <c r="D1398" s="11">
        <v>3</v>
      </c>
      <c r="E1398" s="11">
        <v>5</v>
      </c>
      <c r="F1398" s="11">
        <v>20</v>
      </c>
      <c r="G1398" s="11" t="s">
        <v>68</v>
      </c>
      <c r="H1398" s="11" t="s">
        <v>53</v>
      </c>
      <c r="I1398" s="11">
        <v>40.672309042154701</v>
      </c>
      <c r="J1398" s="11">
        <v>-73.920270353038106</v>
      </c>
      <c r="K1398" s="11">
        <v>17</v>
      </c>
      <c r="L1398" s="11">
        <v>30.320937901823299</v>
      </c>
      <c r="M1398" s="11">
        <v>56.8426472996141</v>
      </c>
      <c r="N1398" s="11" t="s">
        <v>59</v>
      </c>
      <c r="O1398" s="11" t="s">
        <v>55</v>
      </c>
      <c r="P1398" s="11">
        <v>0</v>
      </c>
      <c r="Q1398" s="11">
        <v>0.82197329152488097</v>
      </c>
      <c r="R1398" s="11">
        <v>20</v>
      </c>
      <c r="S1398" s="11">
        <v>44</v>
      </c>
      <c r="T1398" s="11">
        <v>109.69321750799</v>
      </c>
      <c r="U1398" s="11">
        <v>27.0194143189028</v>
      </c>
      <c r="V1398" s="11" t="s">
        <v>63</v>
      </c>
    </row>
    <row r="1399" spans="1:22" x14ac:dyDescent="0.3">
      <c r="A1399" s="9">
        <v>45356.850694444503</v>
      </c>
      <c r="B1399" s="10">
        <v>45356</v>
      </c>
      <c r="C1399" s="11">
        <v>2024</v>
      </c>
      <c r="D1399" s="11">
        <v>3</v>
      </c>
      <c r="E1399" s="11">
        <v>5</v>
      </c>
      <c r="F1399" s="11">
        <v>20</v>
      </c>
      <c r="G1399" s="11" t="s">
        <v>68</v>
      </c>
      <c r="H1399" s="11" t="s">
        <v>53</v>
      </c>
      <c r="I1399" s="11">
        <v>40.807734049389502</v>
      </c>
      <c r="J1399" s="11">
        <v>-73.938432968950096</v>
      </c>
      <c r="K1399" s="11">
        <v>254</v>
      </c>
      <c r="L1399" s="11">
        <v>29.197448384629201</v>
      </c>
      <c r="M1399" s="11">
        <v>13.220217585380899</v>
      </c>
      <c r="N1399" s="11" t="s">
        <v>57</v>
      </c>
      <c r="O1399" s="11" t="s">
        <v>58</v>
      </c>
      <c r="P1399" s="11">
        <v>0</v>
      </c>
      <c r="Q1399" s="11">
        <v>-0.13199662926269501</v>
      </c>
      <c r="R1399" s="11">
        <v>41</v>
      </c>
      <c r="S1399" s="11">
        <v>40</v>
      </c>
      <c r="T1399" s="11">
        <v>374.12086025315602</v>
      </c>
      <c r="U1399" s="11">
        <v>8.5549934924123008</v>
      </c>
      <c r="V1399" s="11" t="s">
        <v>56</v>
      </c>
    </row>
    <row r="1400" spans="1:22" x14ac:dyDescent="0.3">
      <c r="A1400" s="9">
        <v>45356.854166666701</v>
      </c>
      <c r="B1400" s="10">
        <v>45356</v>
      </c>
      <c r="C1400" s="11">
        <v>2024</v>
      </c>
      <c r="D1400" s="11">
        <v>3</v>
      </c>
      <c r="E1400" s="11">
        <v>5</v>
      </c>
      <c r="F1400" s="11">
        <v>20</v>
      </c>
      <c r="G1400" s="11" t="s">
        <v>68</v>
      </c>
      <c r="H1400" s="11" t="s">
        <v>53</v>
      </c>
      <c r="I1400" s="11">
        <v>40.679146377656402</v>
      </c>
      <c r="J1400" s="11">
        <v>-73.783715278380697</v>
      </c>
      <c r="K1400" s="11">
        <v>90</v>
      </c>
      <c r="L1400" s="11">
        <v>36.180603314902399</v>
      </c>
      <c r="M1400" s="11">
        <v>30.216347050615699</v>
      </c>
      <c r="N1400" s="11" t="s">
        <v>59</v>
      </c>
      <c r="O1400" s="11" t="s">
        <v>58</v>
      </c>
      <c r="P1400" s="11">
        <v>0</v>
      </c>
      <c r="Q1400" s="11">
        <v>0.54097969910108001</v>
      </c>
      <c r="R1400" s="11">
        <v>93</v>
      </c>
      <c r="S1400" s="11">
        <v>6</v>
      </c>
      <c r="T1400" s="11">
        <v>50.448859637178501</v>
      </c>
      <c r="U1400" s="11">
        <v>9.2053814586654994</v>
      </c>
      <c r="V1400" s="11" t="s">
        <v>63</v>
      </c>
    </row>
    <row r="1401" spans="1:22" x14ac:dyDescent="0.3">
      <c r="A1401" s="9">
        <v>45356.857638888898</v>
      </c>
      <c r="B1401" s="10">
        <v>45356</v>
      </c>
      <c r="C1401" s="11">
        <v>2024</v>
      </c>
      <c r="D1401" s="11">
        <v>3</v>
      </c>
      <c r="E1401" s="11">
        <v>5</v>
      </c>
      <c r="F1401" s="11">
        <v>20</v>
      </c>
      <c r="G1401" s="11" t="s">
        <v>68</v>
      </c>
      <c r="H1401" s="11" t="s">
        <v>53</v>
      </c>
      <c r="I1401" s="11">
        <v>40.640757858096997</v>
      </c>
      <c r="J1401" s="11">
        <v>-73.862689979214096</v>
      </c>
      <c r="K1401" s="11">
        <v>181</v>
      </c>
      <c r="L1401" s="11">
        <v>62.757364805107102</v>
      </c>
      <c r="M1401" s="11">
        <v>30.361017752451598</v>
      </c>
      <c r="N1401" s="11" t="s">
        <v>57</v>
      </c>
      <c r="O1401" s="11" t="s">
        <v>61</v>
      </c>
      <c r="P1401" s="11">
        <v>0</v>
      </c>
      <c r="Q1401" s="11">
        <v>-0.63142444938303299</v>
      </c>
      <c r="R1401" s="11">
        <v>63</v>
      </c>
      <c r="S1401" s="11">
        <v>22</v>
      </c>
      <c r="T1401" s="11">
        <v>109.344981924571</v>
      </c>
      <c r="U1401" s="11">
        <v>27.510280710274699</v>
      </c>
      <c r="V1401" s="11" t="s">
        <v>63</v>
      </c>
    </row>
    <row r="1402" spans="1:22" x14ac:dyDescent="0.3">
      <c r="A1402" s="9">
        <v>45356.861111111102</v>
      </c>
      <c r="B1402" s="10">
        <v>45356</v>
      </c>
      <c r="C1402" s="11">
        <v>2024</v>
      </c>
      <c r="D1402" s="11">
        <v>3</v>
      </c>
      <c r="E1402" s="11">
        <v>5</v>
      </c>
      <c r="F1402" s="11">
        <v>20</v>
      </c>
      <c r="G1402" s="11" t="s">
        <v>68</v>
      </c>
      <c r="H1402" s="11" t="s">
        <v>53</v>
      </c>
      <c r="I1402" s="11">
        <v>40.671017994657603</v>
      </c>
      <c r="J1402" s="11">
        <v>-73.795212788840203</v>
      </c>
      <c r="K1402" s="11">
        <v>22</v>
      </c>
      <c r="L1402" s="11">
        <v>78.6867638161239</v>
      </c>
      <c r="M1402" s="11">
        <v>94.997390882941104</v>
      </c>
      <c r="N1402" s="11" t="s">
        <v>54</v>
      </c>
      <c r="O1402" s="11" t="s">
        <v>61</v>
      </c>
      <c r="P1402" s="11">
        <v>0</v>
      </c>
      <c r="Q1402" s="11">
        <v>-0.164564813233229</v>
      </c>
      <c r="R1402" s="11">
        <v>20</v>
      </c>
      <c r="S1402" s="11">
        <v>19</v>
      </c>
      <c r="T1402" s="11">
        <v>82.994388148730806</v>
      </c>
      <c r="U1402" s="11">
        <v>29.636271398774799</v>
      </c>
      <c r="V1402" s="11" t="s">
        <v>56</v>
      </c>
    </row>
    <row r="1403" spans="1:22" x14ac:dyDescent="0.3">
      <c r="A1403" s="9">
        <v>45356.864583333299</v>
      </c>
      <c r="B1403" s="10">
        <v>45356</v>
      </c>
      <c r="C1403" s="11">
        <v>2024</v>
      </c>
      <c r="D1403" s="11">
        <v>3</v>
      </c>
      <c r="E1403" s="11">
        <v>5</v>
      </c>
      <c r="F1403" s="11">
        <v>20</v>
      </c>
      <c r="G1403" s="11" t="s">
        <v>68</v>
      </c>
      <c r="H1403" s="11" t="s">
        <v>53</v>
      </c>
      <c r="I1403" s="11">
        <v>40.667850236296402</v>
      </c>
      <c r="J1403" s="11">
        <v>-73.915760861129101</v>
      </c>
      <c r="K1403" s="11">
        <v>261</v>
      </c>
      <c r="L1403" s="11">
        <v>47.576285468362798</v>
      </c>
      <c r="M1403" s="11">
        <v>31.429673865295101</v>
      </c>
      <c r="N1403" s="11" t="s">
        <v>59</v>
      </c>
      <c r="O1403" s="11" t="s">
        <v>60</v>
      </c>
      <c r="P1403" s="11">
        <v>0</v>
      </c>
      <c r="Q1403" s="11">
        <v>-0.63242783627627397</v>
      </c>
      <c r="R1403" s="11">
        <v>70</v>
      </c>
      <c r="S1403" s="11">
        <v>19</v>
      </c>
      <c r="T1403" s="11">
        <v>253.16401318541699</v>
      </c>
      <c r="U1403" s="11">
        <v>7.5826655148937796</v>
      </c>
      <c r="V1403" s="11" t="s">
        <v>56</v>
      </c>
    </row>
    <row r="1404" spans="1:22" x14ac:dyDescent="0.3">
      <c r="A1404" s="9">
        <v>45356.868055555598</v>
      </c>
      <c r="B1404" s="10">
        <v>45356</v>
      </c>
      <c r="C1404" s="11">
        <v>2024</v>
      </c>
      <c r="D1404" s="11">
        <v>3</v>
      </c>
      <c r="E1404" s="11">
        <v>5</v>
      </c>
      <c r="F1404" s="11">
        <v>20</v>
      </c>
      <c r="G1404" s="11" t="s">
        <v>68</v>
      </c>
      <c r="H1404" s="11" t="s">
        <v>53</v>
      </c>
      <c r="I1404" s="11">
        <v>40.650428811842801</v>
      </c>
      <c r="J1404" s="11">
        <v>-73.824395372625006</v>
      </c>
      <c r="K1404" s="11">
        <v>130</v>
      </c>
      <c r="L1404" s="11">
        <v>21.1545368408885</v>
      </c>
      <c r="M1404" s="11">
        <v>25.1700815358274</v>
      </c>
      <c r="N1404" s="11" t="s">
        <v>59</v>
      </c>
      <c r="O1404" s="11" t="s">
        <v>61</v>
      </c>
      <c r="P1404" s="11">
        <v>0</v>
      </c>
      <c r="Q1404" s="11">
        <v>-0.83534407278890599</v>
      </c>
      <c r="R1404" s="11">
        <v>78</v>
      </c>
      <c r="S1404" s="11">
        <v>36</v>
      </c>
      <c r="T1404" s="11">
        <v>450.111267946586</v>
      </c>
      <c r="U1404" s="11">
        <v>28.822878606869502</v>
      </c>
      <c r="V1404" s="11" t="s">
        <v>63</v>
      </c>
    </row>
    <row r="1405" spans="1:22" x14ac:dyDescent="0.3">
      <c r="A1405" s="9">
        <v>45356.871527777803</v>
      </c>
      <c r="B1405" s="10">
        <v>45356</v>
      </c>
      <c r="C1405" s="11">
        <v>2024</v>
      </c>
      <c r="D1405" s="11">
        <v>3</v>
      </c>
      <c r="E1405" s="11">
        <v>5</v>
      </c>
      <c r="F1405" s="11">
        <v>20</v>
      </c>
      <c r="G1405" s="11" t="s">
        <v>68</v>
      </c>
      <c r="H1405" s="11" t="s">
        <v>53</v>
      </c>
      <c r="I1405" s="11">
        <v>40.880176922485298</v>
      </c>
      <c r="J1405" s="11">
        <v>-73.977068503133694</v>
      </c>
      <c r="K1405" s="11">
        <v>113</v>
      </c>
      <c r="L1405" s="11">
        <v>41.987854319168299</v>
      </c>
      <c r="M1405" s="11">
        <v>89.405522993076801</v>
      </c>
      <c r="N1405" s="11" t="s">
        <v>57</v>
      </c>
      <c r="O1405" s="11" t="s">
        <v>58</v>
      </c>
      <c r="P1405" s="11">
        <v>0</v>
      </c>
      <c r="Q1405" s="11">
        <v>0.205428723263582</v>
      </c>
      <c r="R1405" s="11">
        <v>49</v>
      </c>
      <c r="S1405" s="11">
        <v>5</v>
      </c>
      <c r="T1405" s="11">
        <v>201.55224778512101</v>
      </c>
      <c r="U1405" s="11">
        <v>11.0505627774308</v>
      </c>
      <c r="V1405" s="11" t="s">
        <v>56</v>
      </c>
    </row>
    <row r="1406" spans="1:22" x14ac:dyDescent="0.3">
      <c r="A1406" s="9">
        <v>45356.875</v>
      </c>
      <c r="B1406" s="10">
        <v>45356</v>
      </c>
      <c r="C1406" s="11">
        <v>2024</v>
      </c>
      <c r="D1406" s="11">
        <v>3</v>
      </c>
      <c r="E1406" s="11">
        <v>5</v>
      </c>
      <c r="F1406" s="11">
        <v>21</v>
      </c>
      <c r="G1406" s="11" t="s">
        <v>68</v>
      </c>
      <c r="H1406" s="11" t="s">
        <v>53</v>
      </c>
      <c r="I1406" s="11">
        <v>40.618175544170697</v>
      </c>
      <c r="J1406" s="11">
        <v>-73.711039452167498</v>
      </c>
      <c r="K1406" s="11">
        <v>236</v>
      </c>
      <c r="L1406" s="11">
        <v>79.468917822450393</v>
      </c>
      <c r="M1406" s="11">
        <v>47.272487873715299</v>
      </c>
      <c r="N1406" s="11" t="s">
        <v>54</v>
      </c>
      <c r="O1406" s="11" t="s">
        <v>58</v>
      </c>
      <c r="P1406" s="11">
        <v>1</v>
      </c>
      <c r="Q1406" s="11">
        <v>3.0045981378109699E-2</v>
      </c>
      <c r="R1406" s="11">
        <v>73</v>
      </c>
      <c r="S1406" s="11">
        <v>25</v>
      </c>
      <c r="T1406" s="11">
        <v>449.46768506158003</v>
      </c>
      <c r="U1406" s="11">
        <v>13.5123261837259</v>
      </c>
      <c r="V1406" s="11" t="s">
        <v>56</v>
      </c>
    </row>
    <row r="1407" spans="1:22" x14ac:dyDescent="0.3">
      <c r="A1407" s="9">
        <v>45356.878472222197</v>
      </c>
      <c r="B1407" s="10">
        <v>45356</v>
      </c>
      <c r="C1407" s="11">
        <v>2024</v>
      </c>
      <c r="D1407" s="11">
        <v>3</v>
      </c>
      <c r="E1407" s="11">
        <v>5</v>
      </c>
      <c r="F1407" s="11">
        <v>21</v>
      </c>
      <c r="G1407" s="11" t="s">
        <v>68</v>
      </c>
      <c r="H1407" s="11" t="s">
        <v>53</v>
      </c>
      <c r="I1407" s="11">
        <v>40.754932953527899</v>
      </c>
      <c r="J1407" s="11">
        <v>-73.883517753227295</v>
      </c>
      <c r="K1407" s="11">
        <v>281</v>
      </c>
      <c r="L1407" s="11">
        <v>79.189653082766597</v>
      </c>
      <c r="M1407" s="11">
        <v>24.1907624533169</v>
      </c>
      <c r="N1407" s="11" t="s">
        <v>59</v>
      </c>
      <c r="O1407" s="11" t="s">
        <v>61</v>
      </c>
      <c r="P1407" s="11">
        <v>0</v>
      </c>
      <c r="Q1407" s="11">
        <v>-0.26072157914661798</v>
      </c>
      <c r="R1407" s="11">
        <v>5</v>
      </c>
      <c r="S1407" s="11">
        <v>10</v>
      </c>
      <c r="T1407" s="11">
        <v>154.44300116291399</v>
      </c>
      <c r="U1407" s="11">
        <v>26.4746395105613</v>
      </c>
      <c r="V1407" s="11" t="s">
        <v>56</v>
      </c>
    </row>
    <row r="1408" spans="1:22" x14ac:dyDescent="0.3">
      <c r="A1408" s="9">
        <v>45356.881944444503</v>
      </c>
      <c r="B1408" s="10">
        <v>45356</v>
      </c>
      <c r="C1408" s="11">
        <v>2024</v>
      </c>
      <c r="D1408" s="11">
        <v>3</v>
      </c>
      <c r="E1408" s="11">
        <v>5</v>
      </c>
      <c r="F1408" s="11">
        <v>21</v>
      </c>
      <c r="G1408" s="11" t="s">
        <v>68</v>
      </c>
      <c r="H1408" s="11" t="s">
        <v>53</v>
      </c>
      <c r="I1408" s="11">
        <v>40.812138946091601</v>
      </c>
      <c r="J1408" s="11">
        <v>-73.818087017682601</v>
      </c>
      <c r="K1408" s="11">
        <v>169</v>
      </c>
      <c r="L1408" s="11">
        <v>52.365427427262098</v>
      </c>
      <c r="M1408" s="11">
        <v>38.232594723308701</v>
      </c>
      <c r="N1408" s="11" t="s">
        <v>54</v>
      </c>
      <c r="O1408" s="11" t="s">
        <v>61</v>
      </c>
      <c r="P1408" s="11">
        <v>0</v>
      </c>
      <c r="Q1408" s="11">
        <v>-0.34895665275635801</v>
      </c>
      <c r="R1408" s="11">
        <v>25</v>
      </c>
      <c r="S1408" s="11">
        <v>37</v>
      </c>
      <c r="T1408" s="11">
        <v>381.13612557617</v>
      </c>
      <c r="U1408" s="11">
        <v>12.002151615322299</v>
      </c>
      <c r="V1408" s="11" t="s">
        <v>63</v>
      </c>
    </row>
    <row r="1409" spans="1:22" x14ac:dyDescent="0.3">
      <c r="A1409" s="9">
        <v>45356.885416666701</v>
      </c>
      <c r="B1409" s="10">
        <v>45356</v>
      </c>
      <c r="C1409" s="11">
        <v>2024</v>
      </c>
      <c r="D1409" s="11">
        <v>3</v>
      </c>
      <c r="E1409" s="11">
        <v>5</v>
      </c>
      <c r="F1409" s="11">
        <v>21</v>
      </c>
      <c r="G1409" s="11" t="s">
        <v>68</v>
      </c>
      <c r="H1409" s="11" t="s">
        <v>53</v>
      </c>
      <c r="I1409" s="11">
        <v>40.807990896047102</v>
      </c>
      <c r="J1409" s="11">
        <v>-73.856662318864693</v>
      </c>
      <c r="K1409" s="11">
        <v>65</v>
      </c>
      <c r="L1409" s="11">
        <v>32.171255099685901</v>
      </c>
      <c r="M1409" s="11">
        <v>20.671298359695498</v>
      </c>
      <c r="N1409" s="11" t="s">
        <v>57</v>
      </c>
      <c r="O1409" s="11" t="s">
        <v>60</v>
      </c>
      <c r="P1409" s="11">
        <v>0</v>
      </c>
      <c r="Q1409" s="11">
        <v>-9.1146238755033197E-3</v>
      </c>
      <c r="R1409" s="11">
        <v>91</v>
      </c>
      <c r="S1409" s="11">
        <v>9</v>
      </c>
      <c r="T1409" s="11">
        <v>139.042910857327</v>
      </c>
      <c r="U1409" s="11">
        <v>12.7165740253294</v>
      </c>
      <c r="V1409" s="11" t="s">
        <v>63</v>
      </c>
    </row>
    <row r="1410" spans="1:22" x14ac:dyDescent="0.3">
      <c r="A1410" s="9">
        <v>45356.888888888898</v>
      </c>
      <c r="B1410" s="10">
        <v>45356</v>
      </c>
      <c r="C1410" s="11">
        <v>2024</v>
      </c>
      <c r="D1410" s="11">
        <v>3</v>
      </c>
      <c r="E1410" s="11">
        <v>5</v>
      </c>
      <c r="F1410" s="11">
        <v>21</v>
      </c>
      <c r="G1410" s="11" t="s">
        <v>68</v>
      </c>
      <c r="H1410" s="11" t="s">
        <v>53</v>
      </c>
      <c r="I1410" s="11">
        <v>40.606230036765297</v>
      </c>
      <c r="J1410" s="11">
        <v>-73.775485384214093</v>
      </c>
      <c r="K1410" s="11">
        <v>46</v>
      </c>
      <c r="L1410" s="11">
        <v>79.668884788575497</v>
      </c>
      <c r="M1410" s="11">
        <v>93.441797029179199</v>
      </c>
      <c r="N1410" s="11" t="s">
        <v>57</v>
      </c>
      <c r="O1410" s="11" t="s">
        <v>55</v>
      </c>
      <c r="P1410" s="11">
        <v>0</v>
      </c>
      <c r="Q1410" s="11">
        <v>0.39291804763580102</v>
      </c>
      <c r="R1410" s="11">
        <v>76</v>
      </c>
      <c r="S1410" s="11">
        <v>33</v>
      </c>
      <c r="T1410" s="11">
        <v>381.68390287156399</v>
      </c>
      <c r="U1410" s="11">
        <v>28.325021054796501</v>
      </c>
      <c r="V1410" s="11" t="s">
        <v>56</v>
      </c>
    </row>
    <row r="1411" spans="1:22" x14ac:dyDescent="0.3">
      <c r="A1411" s="9">
        <v>45356.892361111102</v>
      </c>
      <c r="B1411" s="10">
        <v>45356</v>
      </c>
      <c r="C1411" s="11">
        <v>2024</v>
      </c>
      <c r="D1411" s="11">
        <v>3</v>
      </c>
      <c r="E1411" s="11">
        <v>5</v>
      </c>
      <c r="F1411" s="11">
        <v>21</v>
      </c>
      <c r="G1411" s="11" t="s">
        <v>68</v>
      </c>
      <c r="H1411" s="11" t="s">
        <v>53</v>
      </c>
      <c r="I1411" s="11">
        <v>40.655940902500703</v>
      </c>
      <c r="J1411" s="11">
        <v>-73.838687887591803</v>
      </c>
      <c r="K1411" s="11">
        <v>208</v>
      </c>
      <c r="L1411" s="11">
        <v>47.594325988165401</v>
      </c>
      <c r="M1411" s="11">
        <v>27.8939982603912</v>
      </c>
      <c r="N1411" s="11" t="s">
        <v>54</v>
      </c>
      <c r="O1411" s="11" t="s">
        <v>55</v>
      </c>
      <c r="P1411" s="11">
        <v>0</v>
      </c>
      <c r="Q1411" s="11">
        <v>-0.61763892316447799</v>
      </c>
      <c r="R1411" s="11">
        <v>81</v>
      </c>
      <c r="S1411" s="11">
        <v>11</v>
      </c>
      <c r="T1411" s="11">
        <v>408.25803817321201</v>
      </c>
      <c r="U1411" s="11">
        <v>5.0337535575315204</v>
      </c>
      <c r="V1411" s="11" t="s">
        <v>56</v>
      </c>
    </row>
    <row r="1412" spans="1:22" x14ac:dyDescent="0.3">
      <c r="A1412" s="9">
        <v>45356.895833333299</v>
      </c>
      <c r="B1412" s="10">
        <v>45356</v>
      </c>
      <c r="C1412" s="11">
        <v>2024</v>
      </c>
      <c r="D1412" s="11">
        <v>3</v>
      </c>
      <c r="E1412" s="11">
        <v>5</v>
      </c>
      <c r="F1412" s="11">
        <v>21</v>
      </c>
      <c r="G1412" s="11" t="s">
        <v>68</v>
      </c>
      <c r="H1412" s="11" t="s">
        <v>53</v>
      </c>
      <c r="I1412" s="11">
        <v>40.719387062272297</v>
      </c>
      <c r="J1412" s="11">
        <v>-73.709118322570205</v>
      </c>
      <c r="K1412" s="11">
        <v>263</v>
      </c>
      <c r="L1412" s="11">
        <v>35.455840542528001</v>
      </c>
      <c r="M1412" s="11">
        <v>49.365032094771799</v>
      </c>
      <c r="N1412" s="11" t="s">
        <v>59</v>
      </c>
      <c r="O1412" s="11" t="s">
        <v>55</v>
      </c>
      <c r="P1412" s="11">
        <v>0</v>
      </c>
      <c r="Q1412" s="11">
        <v>-0.79331505532864199</v>
      </c>
      <c r="R1412" s="11">
        <v>90</v>
      </c>
      <c r="S1412" s="11">
        <v>41</v>
      </c>
      <c r="T1412" s="11">
        <v>84.482852749739394</v>
      </c>
      <c r="U1412" s="11">
        <v>13.750959362361099</v>
      </c>
      <c r="V1412" s="11" t="s">
        <v>56</v>
      </c>
    </row>
    <row r="1413" spans="1:22" x14ac:dyDescent="0.3">
      <c r="A1413" s="9">
        <v>45356.899305555598</v>
      </c>
      <c r="B1413" s="10">
        <v>45356</v>
      </c>
      <c r="C1413" s="11">
        <v>2024</v>
      </c>
      <c r="D1413" s="11">
        <v>3</v>
      </c>
      <c r="E1413" s="11">
        <v>5</v>
      </c>
      <c r="F1413" s="11">
        <v>21</v>
      </c>
      <c r="G1413" s="11" t="s">
        <v>68</v>
      </c>
      <c r="H1413" s="11" t="s">
        <v>53</v>
      </c>
      <c r="I1413" s="11">
        <v>40.626366974664698</v>
      </c>
      <c r="J1413" s="11">
        <v>-73.856426232856094</v>
      </c>
      <c r="K1413" s="11">
        <v>144</v>
      </c>
      <c r="L1413" s="11">
        <v>8.4750930732849294</v>
      </c>
      <c r="M1413" s="11">
        <v>43.931623945021499</v>
      </c>
      <c r="N1413" s="11" t="s">
        <v>59</v>
      </c>
      <c r="O1413" s="11" t="s">
        <v>58</v>
      </c>
      <c r="P1413" s="11">
        <v>0</v>
      </c>
      <c r="Q1413" s="11">
        <v>0.28255522433302499</v>
      </c>
      <c r="R1413" s="11">
        <v>82</v>
      </c>
      <c r="S1413" s="11">
        <v>39</v>
      </c>
      <c r="T1413" s="11">
        <v>239.35728454769199</v>
      </c>
      <c r="U1413" s="11">
        <v>17.5620153086629</v>
      </c>
      <c r="V1413" s="11" t="s">
        <v>56</v>
      </c>
    </row>
    <row r="1414" spans="1:22" x14ac:dyDescent="0.3">
      <c r="A1414" s="9">
        <v>45356.902777777803</v>
      </c>
      <c r="B1414" s="10">
        <v>45356</v>
      </c>
      <c r="C1414" s="11">
        <v>2024</v>
      </c>
      <c r="D1414" s="11">
        <v>3</v>
      </c>
      <c r="E1414" s="11">
        <v>5</v>
      </c>
      <c r="F1414" s="11">
        <v>21</v>
      </c>
      <c r="G1414" s="11" t="s">
        <v>68</v>
      </c>
      <c r="H1414" s="11" t="s">
        <v>53</v>
      </c>
      <c r="I1414" s="11">
        <v>40.897804564279397</v>
      </c>
      <c r="J1414" s="11">
        <v>-73.804785655517193</v>
      </c>
      <c r="K1414" s="11">
        <v>132</v>
      </c>
      <c r="L1414" s="11">
        <v>28.904532233001301</v>
      </c>
      <c r="M1414" s="11">
        <v>76.486639161661103</v>
      </c>
      <c r="N1414" s="11" t="s">
        <v>57</v>
      </c>
      <c r="O1414" s="11" t="s">
        <v>58</v>
      </c>
      <c r="P1414" s="11">
        <v>0</v>
      </c>
      <c r="Q1414" s="11">
        <v>-0.46211539786348499</v>
      </c>
      <c r="R1414" s="11">
        <v>46</v>
      </c>
      <c r="S1414" s="11">
        <v>21</v>
      </c>
      <c r="T1414" s="11">
        <v>466.67876364619798</v>
      </c>
      <c r="U1414" s="11">
        <v>28.257446411815899</v>
      </c>
      <c r="V1414" s="11" t="s">
        <v>63</v>
      </c>
    </row>
    <row r="1415" spans="1:22" x14ac:dyDescent="0.3">
      <c r="A1415" s="9">
        <v>45356.90625</v>
      </c>
      <c r="B1415" s="10">
        <v>45356</v>
      </c>
      <c r="C1415" s="11">
        <v>2024</v>
      </c>
      <c r="D1415" s="11">
        <v>3</v>
      </c>
      <c r="E1415" s="11">
        <v>5</v>
      </c>
      <c r="F1415" s="11">
        <v>21</v>
      </c>
      <c r="G1415" s="11" t="s">
        <v>68</v>
      </c>
      <c r="H1415" s="11" t="s">
        <v>53</v>
      </c>
      <c r="I1415" s="11">
        <v>40.796991612068702</v>
      </c>
      <c r="J1415" s="11">
        <v>-73.904873231092097</v>
      </c>
      <c r="K1415" s="11">
        <v>229</v>
      </c>
      <c r="L1415" s="11">
        <v>68.372678859153197</v>
      </c>
      <c r="M1415" s="11">
        <v>19.5482503300831</v>
      </c>
      <c r="N1415" s="11" t="s">
        <v>59</v>
      </c>
      <c r="O1415" s="11" t="s">
        <v>55</v>
      </c>
      <c r="P1415" s="11">
        <v>0</v>
      </c>
      <c r="Q1415" s="11">
        <v>-0.32215297793700098</v>
      </c>
      <c r="R1415" s="11">
        <v>59</v>
      </c>
      <c r="S1415" s="11">
        <v>45</v>
      </c>
      <c r="T1415" s="11">
        <v>163.59863641652501</v>
      </c>
      <c r="U1415" s="11">
        <v>8.8265863576291608</v>
      </c>
      <c r="V1415" s="11" t="s">
        <v>56</v>
      </c>
    </row>
    <row r="1416" spans="1:22" x14ac:dyDescent="0.3">
      <c r="A1416" s="9">
        <v>45356.909722222197</v>
      </c>
      <c r="B1416" s="10">
        <v>45356</v>
      </c>
      <c r="C1416" s="11">
        <v>2024</v>
      </c>
      <c r="D1416" s="11">
        <v>3</v>
      </c>
      <c r="E1416" s="11">
        <v>5</v>
      </c>
      <c r="F1416" s="11">
        <v>21</v>
      </c>
      <c r="G1416" s="11" t="s">
        <v>68</v>
      </c>
      <c r="H1416" s="11" t="s">
        <v>53</v>
      </c>
      <c r="I1416" s="11">
        <v>40.855250905848898</v>
      </c>
      <c r="J1416" s="11">
        <v>-73.7488685154688</v>
      </c>
      <c r="K1416" s="11">
        <v>226</v>
      </c>
      <c r="L1416" s="11">
        <v>10.1230103044317</v>
      </c>
      <c r="M1416" s="11">
        <v>51.672420461215999</v>
      </c>
      <c r="N1416" s="11" t="s">
        <v>57</v>
      </c>
      <c r="O1416" s="11" t="s">
        <v>60</v>
      </c>
      <c r="P1416" s="11">
        <v>0</v>
      </c>
      <c r="Q1416" s="11">
        <v>0.39707116246185797</v>
      </c>
      <c r="R1416" s="11">
        <v>48</v>
      </c>
      <c r="S1416" s="11">
        <v>39</v>
      </c>
      <c r="T1416" s="11">
        <v>364.68319323210699</v>
      </c>
      <c r="U1416" s="11">
        <v>14.9738212008545</v>
      </c>
      <c r="V1416" s="11" t="s">
        <v>56</v>
      </c>
    </row>
    <row r="1417" spans="1:22" x14ac:dyDescent="0.3">
      <c r="A1417" s="9">
        <v>45356.913194444503</v>
      </c>
      <c r="B1417" s="10">
        <v>45356</v>
      </c>
      <c r="C1417" s="11">
        <v>2024</v>
      </c>
      <c r="D1417" s="11">
        <v>3</v>
      </c>
      <c r="E1417" s="11">
        <v>5</v>
      </c>
      <c r="F1417" s="11">
        <v>21</v>
      </c>
      <c r="G1417" s="11" t="s">
        <v>68</v>
      </c>
      <c r="H1417" s="11" t="s">
        <v>53</v>
      </c>
      <c r="I1417" s="11">
        <v>40.7438166818513</v>
      </c>
      <c r="J1417" s="11">
        <v>-73.741451783084599</v>
      </c>
      <c r="K1417" s="11">
        <v>121</v>
      </c>
      <c r="L1417" s="11">
        <v>19.4137833544114</v>
      </c>
      <c r="M1417" s="11">
        <v>93.563913344803197</v>
      </c>
      <c r="N1417" s="11" t="s">
        <v>54</v>
      </c>
      <c r="O1417" s="11" t="s">
        <v>60</v>
      </c>
      <c r="P1417" s="11">
        <v>0</v>
      </c>
      <c r="Q1417" s="11">
        <v>-0.74043232038579698</v>
      </c>
      <c r="R1417" s="11">
        <v>65</v>
      </c>
      <c r="S1417" s="11">
        <v>15</v>
      </c>
      <c r="T1417" s="11">
        <v>279.27964174949801</v>
      </c>
      <c r="U1417" s="11">
        <v>6.3450119719004698</v>
      </c>
      <c r="V1417" s="11" t="s">
        <v>56</v>
      </c>
    </row>
    <row r="1418" spans="1:22" x14ac:dyDescent="0.3">
      <c r="A1418" s="9">
        <v>45356.916666666701</v>
      </c>
      <c r="B1418" s="10">
        <v>45356</v>
      </c>
      <c r="C1418" s="11">
        <v>2024</v>
      </c>
      <c r="D1418" s="11">
        <v>3</v>
      </c>
      <c r="E1418" s="11">
        <v>5</v>
      </c>
      <c r="F1418" s="11">
        <v>22</v>
      </c>
      <c r="G1418" s="11" t="s">
        <v>68</v>
      </c>
      <c r="H1418" s="11" t="s">
        <v>53</v>
      </c>
      <c r="I1418" s="11">
        <v>40.776488080638799</v>
      </c>
      <c r="J1418" s="11">
        <v>-73.702143144727202</v>
      </c>
      <c r="K1418" s="11">
        <v>51</v>
      </c>
      <c r="L1418" s="11">
        <v>45.08352147571</v>
      </c>
      <c r="M1418" s="11">
        <v>77.380093514714105</v>
      </c>
      <c r="N1418" s="11" t="s">
        <v>57</v>
      </c>
      <c r="O1418" s="11" t="s">
        <v>61</v>
      </c>
      <c r="P1418" s="11">
        <v>0</v>
      </c>
      <c r="Q1418" s="11">
        <v>-0.94726958099811298</v>
      </c>
      <c r="R1418" s="11">
        <v>60</v>
      </c>
      <c r="S1418" s="11">
        <v>32</v>
      </c>
      <c r="T1418" s="11">
        <v>319.23121211223702</v>
      </c>
      <c r="U1418" s="11">
        <v>12.764293829446499</v>
      </c>
      <c r="V1418" s="11" t="s">
        <v>63</v>
      </c>
    </row>
    <row r="1419" spans="1:22" x14ac:dyDescent="0.3">
      <c r="A1419" s="9">
        <v>45356.920138888898</v>
      </c>
      <c r="B1419" s="10">
        <v>45356</v>
      </c>
      <c r="C1419" s="11">
        <v>2024</v>
      </c>
      <c r="D1419" s="11">
        <v>3</v>
      </c>
      <c r="E1419" s="11">
        <v>5</v>
      </c>
      <c r="F1419" s="11">
        <v>22</v>
      </c>
      <c r="G1419" s="11" t="s">
        <v>68</v>
      </c>
      <c r="H1419" s="11" t="s">
        <v>53</v>
      </c>
      <c r="I1419" s="11">
        <v>40.660671430918903</v>
      </c>
      <c r="J1419" s="11">
        <v>-73.753921140796706</v>
      </c>
      <c r="K1419" s="11">
        <v>61</v>
      </c>
      <c r="L1419" s="11">
        <v>63.0186190116803</v>
      </c>
      <c r="M1419" s="11">
        <v>46.8165114834677</v>
      </c>
      <c r="N1419" s="11" t="s">
        <v>57</v>
      </c>
      <c r="O1419" s="11" t="s">
        <v>60</v>
      </c>
      <c r="P1419" s="11">
        <v>0</v>
      </c>
      <c r="Q1419" s="11">
        <v>0.13670563546205799</v>
      </c>
      <c r="R1419" s="11">
        <v>65</v>
      </c>
      <c r="S1419" s="11">
        <v>31</v>
      </c>
      <c r="T1419" s="11">
        <v>222.75765689472101</v>
      </c>
      <c r="U1419" s="11">
        <v>23.6163534536329</v>
      </c>
      <c r="V1419" s="11" t="s">
        <v>62</v>
      </c>
    </row>
    <row r="1420" spans="1:22" x14ac:dyDescent="0.3">
      <c r="A1420" s="9">
        <v>45356.923611111102</v>
      </c>
      <c r="B1420" s="10">
        <v>45356</v>
      </c>
      <c r="C1420" s="11">
        <v>2024</v>
      </c>
      <c r="D1420" s="11">
        <v>3</v>
      </c>
      <c r="E1420" s="11">
        <v>5</v>
      </c>
      <c r="F1420" s="11">
        <v>22</v>
      </c>
      <c r="G1420" s="11" t="s">
        <v>68</v>
      </c>
      <c r="H1420" s="11" t="s">
        <v>53</v>
      </c>
      <c r="I1420" s="11">
        <v>40.882503009427303</v>
      </c>
      <c r="J1420" s="11">
        <v>-73.876811927814401</v>
      </c>
      <c r="K1420" s="11">
        <v>279</v>
      </c>
      <c r="L1420" s="11">
        <v>40.497660748331803</v>
      </c>
      <c r="M1420" s="11">
        <v>19.1724703572925</v>
      </c>
      <c r="N1420" s="11" t="s">
        <v>57</v>
      </c>
      <c r="O1420" s="11" t="s">
        <v>60</v>
      </c>
      <c r="P1420" s="11">
        <v>0</v>
      </c>
      <c r="Q1420" s="11">
        <v>0.51813837664005602</v>
      </c>
      <c r="R1420" s="11">
        <v>3</v>
      </c>
      <c r="S1420" s="11">
        <v>28</v>
      </c>
      <c r="T1420" s="11">
        <v>248.390593338809</v>
      </c>
      <c r="U1420" s="11">
        <v>27.908017066419401</v>
      </c>
      <c r="V1420" s="11" t="s">
        <v>56</v>
      </c>
    </row>
    <row r="1421" spans="1:22" x14ac:dyDescent="0.3">
      <c r="A1421" s="9">
        <v>45356.927083333299</v>
      </c>
      <c r="B1421" s="10">
        <v>45356</v>
      </c>
      <c r="C1421" s="11">
        <v>2024</v>
      </c>
      <c r="D1421" s="11">
        <v>3</v>
      </c>
      <c r="E1421" s="11">
        <v>5</v>
      </c>
      <c r="F1421" s="11">
        <v>22</v>
      </c>
      <c r="G1421" s="11" t="s">
        <v>68</v>
      </c>
      <c r="H1421" s="11" t="s">
        <v>53</v>
      </c>
      <c r="I1421" s="11">
        <v>40.701048021692799</v>
      </c>
      <c r="J1421" s="11">
        <v>-73.932562637673698</v>
      </c>
      <c r="K1421" s="11">
        <v>270</v>
      </c>
      <c r="L1421" s="11">
        <v>7.70314158417822</v>
      </c>
      <c r="M1421" s="11">
        <v>48.521693641301098</v>
      </c>
      <c r="N1421" s="11" t="s">
        <v>57</v>
      </c>
      <c r="O1421" s="11" t="s">
        <v>55</v>
      </c>
      <c r="P1421" s="11">
        <v>0</v>
      </c>
      <c r="Q1421" s="11">
        <v>0.43938975736251801</v>
      </c>
      <c r="R1421" s="11">
        <v>76</v>
      </c>
      <c r="S1421" s="11">
        <v>46</v>
      </c>
      <c r="T1421" s="11">
        <v>256.42398807842397</v>
      </c>
      <c r="U1421" s="11">
        <v>28.942479111390998</v>
      </c>
      <c r="V1421" s="11" t="s">
        <v>56</v>
      </c>
    </row>
    <row r="1422" spans="1:22" x14ac:dyDescent="0.3">
      <c r="A1422" s="9">
        <v>45356.930555555598</v>
      </c>
      <c r="B1422" s="10">
        <v>45356</v>
      </c>
      <c r="C1422" s="11">
        <v>2024</v>
      </c>
      <c r="D1422" s="11">
        <v>3</v>
      </c>
      <c r="E1422" s="11">
        <v>5</v>
      </c>
      <c r="F1422" s="11">
        <v>22</v>
      </c>
      <c r="G1422" s="11" t="s">
        <v>68</v>
      </c>
      <c r="H1422" s="11" t="s">
        <v>53</v>
      </c>
      <c r="I1422" s="11">
        <v>40.713684252001798</v>
      </c>
      <c r="J1422" s="11">
        <v>-73.884443853981395</v>
      </c>
      <c r="K1422" s="11">
        <v>175</v>
      </c>
      <c r="L1422" s="11">
        <v>49.049550293776797</v>
      </c>
      <c r="M1422" s="11">
        <v>32.3249489410506</v>
      </c>
      <c r="N1422" s="11" t="s">
        <v>54</v>
      </c>
      <c r="O1422" s="11" t="s">
        <v>58</v>
      </c>
      <c r="P1422" s="11">
        <v>0</v>
      </c>
      <c r="Q1422" s="11">
        <v>-0.49168837379102898</v>
      </c>
      <c r="R1422" s="11">
        <v>20</v>
      </c>
      <c r="S1422" s="11">
        <v>47</v>
      </c>
      <c r="T1422" s="11">
        <v>165.66462492418199</v>
      </c>
      <c r="U1422" s="11">
        <v>28.871698700664499</v>
      </c>
      <c r="V1422" s="11" t="s">
        <v>63</v>
      </c>
    </row>
    <row r="1423" spans="1:22" x14ac:dyDescent="0.3">
      <c r="A1423" s="9">
        <v>45356.934027777803</v>
      </c>
      <c r="B1423" s="10">
        <v>45356</v>
      </c>
      <c r="C1423" s="11">
        <v>2024</v>
      </c>
      <c r="D1423" s="11">
        <v>3</v>
      </c>
      <c r="E1423" s="11">
        <v>5</v>
      </c>
      <c r="F1423" s="11">
        <v>22</v>
      </c>
      <c r="G1423" s="11" t="s">
        <v>68</v>
      </c>
      <c r="H1423" s="11" t="s">
        <v>53</v>
      </c>
      <c r="I1423" s="11">
        <v>40.630206658130703</v>
      </c>
      <c r="J1423" s="11">
        <v>-73.810207126299304</v>
      </c>
      <c r="K1423" s="11">
        <v>131</v>
      </c>
      <c r="L1423" s="11">
        <v>20.879742528707801</v>
      </c>
      <c r="M1423" s="11">
        <v>18.155834415014699</v>
      </c>
      <c r="N1423" s="11" t="s">
        <v>57</v>
      </c>
      <c r="O1423" s="11" t="s">
        <v>60</v>
      </c>
      <c r="P1423" s="11">
        <v>0</v>
      </c>
      <c r="Q1423" s="11">
        <v>0.742810256057156</v>
      </c>
      <c r="R1423" s="11">
        <v>55</v>
      </c>
      <c r="S1423" s="11">
        <v>39</v>
      </c>
      <c r="T1423" s="11">
        <v>389.38719702601401</v>
      </c>
      <c r="U1423" s="11">
        <v>27.446337144389101</v>
      </c>
      <c r="V1423" s="11" t="s">
        <v>63</v>
      </c>
    </row>
    <row r="1424" spans="1:22" x14ac:dyDescent="0.3">
      <c r="A1424" s="9">
        <v>45356.9375</v>
      </c>
      <c r="B1424" s="10">
        <v>45356</v>
      </c>
      <c r="C1424" s="11">
        <v>2024</v>
      </c>
      <c r="D1424" s="11">
        <v>3</v>
      </c>
      <c r="E1424" s="11">
        <v>5</v>
      </c>
      <c r="F1424" s="11">
        <v>22</v>
      </c>
      <c r="G1424" s="11" t="s">
        <v>68</v>
      </c>
      <c r="H1424" s="11" t="s">
        <v>53</v>
      </c>
      <c r="I1424" s="11">
        <v>40.7966895273237</v>
      </c>
      <c r="J1424" s="11">
        <v>-73.772864342474705</v>
      </c>
      <c r="K1424" s="11">
        <v>159</v>
      </c>
      <c r="L1424" s="11">
        <v>14.0970011616894</v>
      </c>
      <c r="M1424" s="11">
        <v>22.0179130287279</v>
      </c>
      <c r="N1424" s="11" t="s">
        <v>54</v>
      </c>
      <c r="O1424" s="11" t="s">
        <v>58</v>
      </c>
      <c r="P1424" s="11">
        <v>0</v>
      </c>
      <c r="Q1424" s="11">
        <v>-0.36131025764139202</v>
      </c>
      <c r="R1424" s="11">
        <v>35</v>
      </c>
      <c r="S1424" s="11">
        <v>28</v>
      </c>
      <c r="T1424" s="11">
        <v>176.15392873222501</v>
      </c>
      <c r="U1424" s="11">
        <v>14.5017113766575</v>
      </c>
      <c r="V1424" s="11" t="s">
        <v>56</v>
      </c>
    </row>
    <row r="1425" spans="1:22" x14ac:dyDescent="0.3">
      <c r="A1425" s="9">
        <v>45356.940972222197</v>
      </c>
      <c r="B1425" s="10">
        <v>45356</v>
      </c>
      <c r="C1425" s="11">
        <v>2024</v>
      </c>
      <c r="D1425" s="11">
        <v>3</v>
      </c>
      <c r="E1425" s="11">
        <v>5</v>
      </c>
      <c r="F1425" s="11">
        <v>22</v>
      </c>
      <c r="G1425" s="11" t="s">
        <v>68</v>
      </c>
      <c r="H1425" s="11" t="s">
        <v>53</v>
      </c>
      <c r="I1425" s="11">
        <v>40.8566740380585</v>
      </c>
      <c r="J1425" s="11">
        <v>-73.732389239692907</v>
      </c>
      <c r="K1425" s="11">
        <v>79</v>
      </c>
      <c r="L1425" s="11">
        <v>79.696517348675002</v>
      </c>
      <c r="M1425" s="11">
        <v>69.511768414079</v>
      </c>
      <c r="N1425" s="11" t="s">
        <v>57</v>
      </c>
      <c r="O1425" s="11" t="s">
        <v>61</v>
      </c>
      <c r="P1425" s="11">
        <v>0</v>
      </c>
      <c r="Q1425" s="11">
        <v>-0.71257133132338302</v>
      </c>
      <c r="R1425" s="11">
        <v>66</v>
      </c>
      <c r="S1425" s="11">
        <v>12</v>
      </c>
      <c r="T1425" s="11">
        <v>308.41998256659201</v>
      </c>
      <c r="U1425" s="11">
        <v>24.8035544317339</v>
      </c>
      <c r="V1425" s="11" t="s">
        <v>63</v>
      </c>
    </row>
    <row r="1426" spans="1:22" x14ac:dyDescent="0.3">
      <c r="A1426" s="9">
        <v>45356.944444444503</v>
      </c>
      <c r="B1426" s="10">
        <v>45356</v>
      </c>
      <c r="C1426" s="11">
        <v>2024</v>
      </c>
      <c r="D1426" s="11">
        <v>3</v>
      </c>
      <c r="E1426" s="11">
        <v>5</v>
      </c>
      <c r="F1426" s="11">
        <v>22</v>
      </c>
      <c r="G1426" s="11" t="s">
        <v>68</v>
      </c>
      <c r="H1426" s="11" t="s">
        <v>53</v>
      </c>
      <c r="I1426" s="11">
        <v>40.680370902324299</v>
      </c>
      <c r="J1426" s="11">
        <v>-73.861032846119997</v>
      </c>
      <c r="K1426" s="11">
        <v>192</v>
      </c>
      <c r="L1426" s="11">
        <v>35.933082330167601</v>
      </c>
      <c r="M1426" s="11">
        <v>52.076524001195899</v>
      </c>
      <c r="N1426" s="11" t="s">
        <v>57</v>
      </c>
      <c r="O1426" s="11" t="s">
        <v>55</v>
      </c>
      <c r="P1426" s="11">
        <v>0</v>
      </c>
      <c r="Q1426" s="11">
        <v>0.46489774464672301</v>
      </c>
      <c r="R1426" s="11">
        <v>23</v>
      </c>
      <c r="S1426" s="11">
        <v>36</v>
      </c>
      <c r="T1426" s="11">
        <v>489.15555306374398</v>
      </c>
      <c r="U1426" s="11">
        <v>13.7352496025373</v>
      </c>
      <c r="V1426" s="11" t="s">
        <v>63</v>
      </c>
    </row>
    <row r="1427" spans="1:22" x14ac:dyDescent="0.3">
      <c r="A1427" s="9">
        <v>45356.947916666701</v>
      </c>
      <c r="B1427" s="10">
        <v>45356</v>
      </c>
      <c r="C1427" s="11">
        <v>2024</v>
      </c>
      <c r="D1427" s="11">
        <v>3</v>
      </c>
      <c r="E1427" s="11">
        <v>5</v>
      </c>
      <c r="F1427" s="11">
        <v>22</v>
      </c>
      <c r="G1427" s="11" t="s">
        <v>68</v>
      </c>
      <c r="H1427" s="11" t="s">
        <v>53</v>
      </c>
      <c r="I1427" s="11">
        <v>40.801692261515598</v>
      </c>
      <c r="J1427" s="11">
        <v>-73.903875572764903</v>
      </c>
      <c r="K1427" s="11">
        <v>217</v>
      </c>
      <c r="L1427" s="11">
        <v>68.671366829272202</v>
      </c>
      <c r="M1427" s="11">
        <v>55.455604058827099</v>
      </c>
      <c r="N1427" s="11" t="s">
        <v>54</v>
      </c>
      <c r="O1427" s="11" t="s">
        <v>58</v>
      </c>
      <c r="P1427" s="11">
        <v>0</v>
      </c>
      <c r="Q1427" s="11">
        <v>-0.98307676406172395</v>
      </c>
      <c r="R1427" s="11">
        <v>31</v>
      </c>
      <c r="S1427" s="11">
        <v>16</v>
      </c>
      <c r="T1427" s="11">
        <v>193.818638704226</v>
      </c>
      <c r="U1427" s="11">
        <v>24.369999499049499</v>
      </c>
      <c r="V1427" s="11" t="s">
        <v>56</v>
      </c>
    </row>
    <row r="1428" spans="1:22" x14ac:dyDescent="0.3">
      <c r="A1428" s="9">
        <v>45356.951388888898</v>
      </c>
      <c r="B1428" s="10">
        <v>45356</v>
      </c>
      <c r="C1428" s="11">
        <v>2024</v>
      </c>
      <c r="D1428" s="11">
        <v>3</v>
      </c>
      <c r="E1428" s="11">
        <v>5</v>
      </c>
      <c r="F1428" s="11">
        <v>22</v>
      </c>
      <c r="G1428" s="11" t="s">
        <v>68</v>
      </c>
      <c r="H1428" s="11" t="s">
        <v>53</v>
      </c>
      <c r="I1428" s="11">
        <v>40.686460929886202</v>
      </c>
      <c r="J1428" s="11">
        <v>-73.946947844087305</v>
      </c>
      <c r="K1428" s="11">
        <v>44</v>
      </c>
      <c r="L1428" s="11">
        <v>14.793823801498201</v>
      </c>
      <c r="M1428" s="11">
        <v>18.763500584615901</v>
      </c>
      <c r="N1428" s="11" t="s">
        <v>54</v>
      </c>
      <c r="O1428" s="11" t="s">
        <v>55</v>
      </c>
      <c r="P1428" s="11">
        <v>0</v>
      </c>
      <c r="Q1428" s="11">
        <v>0.733003485701337</v>
      </c>
      <c r="R1428" s="11">
        <v>46</v>
      </c>
      <c r="S1428" s="11">
        <v>17</v>
      </c>
      <c r="T1428" s="11">
        <v>221.234805427141</v>
      </c>
      <c r="U1428" s="11">
        <v>12.855012667621899</v>
      </c>
      <c r="V1428" s="11" t="s">
        <v>56</v>
      </c>
    </row>
    <row r="1429" spans="1:22" x14ac:dyDescent="0.3">
      <c r="A1429" s="9">
        <v>45356.954861111102</v>
      </c>
      <c r="B1429" s="10">
        <v>45356</v>
      </c>
      <c r="C1429" s="11">
        <v>2024</v>
      </c>
      <c r="D1429" s="11">
        <v>3</v>
      </c>
      <c r="E1429" s="11">
        <v>5</v>
      </c>
      <c r="F1429" s="11">
        <v>22</v>
      </c>
      <c r="G1429" s="11" t="s">
        <v>68</v>
      </c>
      <c r="H1429" s="11" t="s">
        <v>53</v>
      </c>
      <c r="I1429" s="11">
        <v>40.641241638097704</v>
      </c>
      <c r="J1429" s="11">
        <v>-73.766768492926204</v>
      </c>
      <c r="K1429" s="11">
        <v>232</v>
      </c>
      <c r="L1429" s="11">
        <v>47.894868256871099</v>
      </c>
      <c r="M1429" s="11">
        <v>64.388382948346205</v>
      </c>
      <c r="N1429" s="11" t="s">
        <v>54</v>
      </c>
      <c r="O1429" s="11" t="s">
        <v>55</v>
      </c>
      <c r="P1429" s="11">
        <v>0</v>
      </c>
      <c r="Q1429" s="11">
        <v>-0.61813818565981005</v>
      </c>
      <c r="R1429" s="11">
        <v>97</v>
      </c>
      <c r="S1429" s="11">
        <v>28</v>
      </c>
      <c r="T1429" s="11">
        <v>84.043981478223003</v>
      </c>
      <c r="U1429" s="11">
        <v>6.4113499860027501</v>
      </c>
      <c r="V1429" s="11" t="s">
        <v>56</v>
      </c>
    </row>
    <row r="1430" spans="1:22" x14ac:dyDescent="0.3">
      <c r="A1430" s="9">
        <v>45356.958333333299</v>
      </c>
      <c r="B1430" s="10">
        <v>45356</v>
      </c>
      <c r="C1430" s="11">
        <v>2024</v>
      </c>
      <c r="D1430" s="11">
        <v>3</v>
      </c>
      <c r="E1430" s="11">
        <v>5</v>
      </c>
      <c r="F1430" s="11">
        <v>23</v>
      </c>
      <c r="G1430" s="11" t="s">
        <v>68</v>
      </c>
      <c r="H1430" s="11" t="s">
        <v>53</v>
      </c>
      <c r="I1430" s="11">
        <v>40.779298149560098</v>
      </c>
      <c r="J1430" s="11">
        <v>-73.848497253113294</v>
      </c>
      <c r="K1430" s="11">
        <v>92</v>
      </c>
      <c r="L1430" s="11">
        <v>32.074766674853002</v>
      </c>
      <c r="M1430" s="11">
        <v>65.716281426107599</v>
      </c>
      <c r="N1430" s="11" t="s">
        <v>54</v>
      </c>
      <c r="O1430" s="11" t="s">
        <v>61</v>
      </c>
      <c r="P1430" s="11">
        <v>0</v>
      </c>
      <c r="Q1430" s="11">
        <v>0.58877845651026395</v>
      </c>
      <c r="R1430" s="11">
        <v>63</v>
      </c>
      <c r="S1430" s="11">
        <v>17</v>
      </c>
      <c r="T1430" s="11">
        <v>188.853765906148</v>
      </c>
      <c r="U1430" s="11">
        <v>13.4391195930228</v>
      </c>
      <c r="V1430" s="11" t="s">
        <v>63</v>
      </c>
    </row>
    <row r="1431" spans="1:22" x14ac:dyDescent="0.3">
      <c r="A1431" s="9">
        <v>45356.961805555598</v>
      </c>
      <c r="B1431" s="10">
        <v>45356</v>
      </c>
      <c r="C1431" s="11">
        <v>2024</v>
      </c>
      <c r="D1431" s="11">
        <v>3</v>
      </c>
      <c r="E1431" s="11">
        <v>5</v>
      </c>
      <c r="F1431" s="11">
        <v>23</v>
      </c>
      <c r="G1431" s="11" t="s">
        <v>68</v>
      </c>
      <c r="H1431" s="11" t="s">
        <v>53</v>
      </c>
      <c r="I1431" s="11">
        <v>40.819867955619799</v>
      </c>
      <c r="J1431" s="11">
        <v>-73.763258450024793</v>
      </c>
      <c r="K1431" s="11">
        <v>284</v>
      </c>
      <c r="L1431" s="11">
        <v>14.8670974347372</v>
      </c>
      <c r="M1431" s="11">
        <v>45.410613075276103</v>
      </c>
      <c r="N1431" s="11" t="s">
        <v>59</v>
      </c>
      <c r="O1431" s="11" t="s">
        <v>55</v>
      </c>
      <c r="P1431" s="11">
        <v>1</v>
      </c>
      <c r="Q1431" s="11">
        <v>3.9858240999602598E-2</v>
      </c>
      <c r="R1431" s="11">
        <v>11</v>
      </c>
      <c r="S1431" s="11">
        <v>49</v>
      </c>
      <c r="T1431" s="11">
        <v>259.679140817681</v>
      </c>
      <c r="U1431" s="11">
        <v>28.2246441416236</v>
      </c>
      <c r="V1431" s="11" t="s">
        <v>56</v>
      </c>
    </row>
    <row r="1432" spans="1:22" x14ac:dyDescent="0.3">
      <c r="A1432" s="9">
        <v>45356.965277777803</v>
      </c>
      <c r="B1432" s="10">
        <v>45356</v>
      </c>
      <c r="C1432" s="11">
        <v>2024</v>
      </c>
      <c r="D1432" s="11">
        <v>3</v>
      </c>
      <c r="E1432" s="11">
        <v>5</v>
      </c>
      <c r="F1432" s="11">
        <v>23</v>
      </c>
      <c r="G1432" s="11" t="s">
        <v>68</v>
      </c>
      <c r="H1432" s="11" t="s">
        <v>53</v>
      </c>
      <c r="I1432" s="11">
        <v>40.713501159004501</v>
      </c>
      <c r="J1432" s="11">
        <v>-73.718470127103998</v>
      </c>
      <c r="K1432" s="11">
        <v>59</v>
      </c>
      <c r="L1432" s="11">
        <v>72.392701280614304</v>
      </c>
      <c r="M1432" s="11">
        <v>66.5116034236367</v>
      </c>
      <c r="N1432" s="11" t="s">
        <v>59</v>
      </c>
      <c r="O1432" s="11" t="s">
        <v>61</v>
      </c>
      <c r="P1432" s="11">
        <v>0</v>
      </c>
      <c r="Q1432" s="11">
        <v>0.92666174442354299</v>
      </c>
      <c r="R1432" s="11">
        <v>85</v>
      </c>
      <c r="S1432" s="11">
        <v>31</v>
      </c>
      <c r="T1432" s="11">
        <v>141.373760439058</v>
      </c>
      <c r="U1432" s="11">
        <v>13.521946332033799</v>
      </c>
      <c r="V1432" s="11" t="s">
        <v>63</v>
      </c>
    </row>
    <row r="1433" spans="1:22" x14ac:dyDescent="0.3">
      <c r="A1433" s="9">
        <v>45356.96875</v>
      </c>
      <c r="B1433" s="10">
        <v>45356</v>
      </c>
      <c r="C1433" s="11">
        <v>2024</v>
      </c>
      <c r="D1433" s="11">
        <v>3</v>
      </c>
      <c r="E1433" s="11">
        <v>5</v>
      </c>
      <c r="F1433" s="11">
        <v>23</v>
      </c>
      <c r="G1433" s="11" t="s">
        <v>68</v>
      </c>
      <c r="H1433" s="11" t="s">
        <v>53</v>
      </c>
      <c r="I1433" s="11">
        <v>40.815823631217498</v>
      </c>
      <c r="J1433" s="11">
        <v>-73.921181309449096</v>
      </c>
      <c r="K1433" s="11">
        <v>299</v>
      </c>
      <c r="L1433" s="11">
        <v>76.8534917907363</v>
      </c>
      <c r="M1433" s="11">
        <v>14.055129101002301</v>
      </c>
      <c r="N1433" s="11" t="s">
        <v>54</v>
      </c>
      <c r="O1433" s="11" t="s">
        <v>61</v>
      </c>
      <c r="P1433" s="11">
        <v>0</v>
      </c>
      <c r="Q1433" s="11">
        <v>0.67927966141010598</v>
      </c>
      <c r="R1433" s="11">
        <v>30</v>
      </c>
      <c r="S1433" s="11">
        <v>34</v>
      </c>
      <c r="T1433" s="11">
        <v>86.939836722773293</v>
      </c>
      <c r="U1433" s="11">
        <v>5.8909793729042601</v>
      </c>
      <c r="V1433" s="11" t="s">
        <v>56</v>
      </c>
    </row>
    <row r="1434" spans="1:22" x14ac:dyDescent="0.3">
      <c r="A1434" s="9">
        <v>45356.972222222197</v>
      </c>
      <c r="B1434" s="10">
        <v>45356</v>
      </c>
      <c r="C1434" s="11">
        <v>2024</v>
      </c>
      <c r="D1434" s="11">
        <v>3</v>
      </c>
      <c r="E1434" s="11">
        <v>5</v>
      </c>
      <c r="F1434" s="11">
        <v>23</v>
      </c>
      <c r="G1434" s="11" t="s">
        <v>68</v>
      </c>
      <c r="H1434" s="11" t="s">
        <v>53</v>
      </c>
      <c r="I1434" s="11">
        <v>40.830329213893698</v>
      </c>
      <c r="J1434" s="11">
        <v>-73.746918005744405</v>
      </c>
      <c r="K1434" s="11">
        <v>215</v>
      </c>
      <c r="L1434" s="11">
        <v>37.333186462152298</v>
      </c>
      <c r="M1434" s="11">
        <v>60.111986551235503</v>
      </c>
      <c r="N1434" s="11" t="s">
        <v>59</v>
      </c>
      <c r="O1434" s="11" t="s">
        <v>60</v>
      </c>
      <c r="P1434" s="11">
        <v>0</v>
      </c>
      <c r="Q1434" s="11">
        <v>-0.402123743217149</v>
      </c>
      <c r="R1434" s="11">
        <v>82</v>
      </c>
      <c r="S1434" s="11">
        <v>24</v>
      </c>
      <c r="T1434" s="11">
        <v>287.66557528303503</v>
      </c>
      <c r="U1434" s="11">
        <v>15.411925517045299</v>
      </c>
      <c r="V1434" s="11" t="s">
        <v>56</v>
      </c>
    </row>
    <row r="1435" spans="1:22" x14ac:dyDescent="0.3">
      <c r="A1435" s="9">
        <v>45356.975694444503</v>
      </c>
      <c r="B1435" s="10">
        <v>45356</v>
      </c>
      <c r="C1435" s="11">
        <v>2024</v>
      </c>
      <c r="D1435" s="11">
        <v>3</v>
      </c>
      <c r="E1435" s="11">
        <v>5</v>
      </c>
      <c r="F1435" s="11">
        <v>23</v>
      </c>
      <c r="G1435" s="11" t="s">
        <v>68</v>
      </c>
      <c r="H1435" s="11" t="s">
        <v>53</v>
      </c>
      <c r="I1435" s="11">
        <v>40.715185806884001</v>
      </c>
      <c r="J1435" s="11">
        <v>-73.707752340101493</v>
      </c>
      <c r="K1435" s="11">
        <v>211</v>
      </c>
      <c r="L1435" s="11">
        <v>56.604354562119802</v>
      </c>
      <c r="M1435" s="11">
        <v>64.874936472472896</v>
      </c>
      <c r="N1435" s="11" t="s">
        <v>59</v>
      </c>
      <c r="O1435" s="11" t="s">
        <v>61</v>
      </c>
      <c r="P1435" s="11">
        <v>0</v>
      </c>
      <c r="Q1435" s="11">
        <v>0.43854106948336002</v>
      </c>
      <c r="R1435" s="11">
        <v>76</v>
      </c>
      <c r="S1435" s="11">
        <v>6</v>
      </c>
      <c r="T1435" s="11">
        <v>448.03747265583502</v>
      </c>
      <c r="U1435" s="11">
        <v>18.532148101324999</v>
      </c>
      <c r="V1435" s="11" t="s">
        <v>56</v>
      </c>
    </row>
    <row r="1436" spans="1:22" x14ac:dyDescent="0.3">
      <c r="A1436" s="9">
        <v>45356.979166666701</v>
      </c>
      <c r="B1436" s="10">
        <v>45356</v>
      </c>
      <c r="C1436" s="11">
        <v>2024</v>
      </c>
      <c r="D1436" s="11">
        <v>3</v>
      </c>
      <c r="E1436" s="11">
        <v>5</v>
      </c>
      <c r="F1436" s="11">
        <v>23</v>
      </c>
      <c r="G1436" s="11" t="s">
        <v>68</v>
      </c>
      <c r="H1436" s="11" t="s">
        <v>53</v>
      </c>
      <c r="I1436" s="11">
        <v>40.630091479137</v>
      </c>
      <c r="J1436" s="11">
        <v>-73.868676388649604</v>
      </c>
      <c r="K1436" s="11">
        <v>60</v>
      </c>
      <c r="L1436" s="11">
        <v>67.376580725495003</v>
      </c>
      <c r="M1436" s="11">
        <v>32.457907120065897</v>
      </c>
      <c r="N1436" s="11" t="s">
        <v>59</v>
      </c>
      <c r="O1436" s="11" t="s">
        <v>60</v>
      </c>
      <c r="P1436" s="11">
        <v>0</v>
      </c>
      <c r="Q1436" s="11">
        <v>0.84944890187696298</v>
      </c>
      <c r="R1436" s="11">
        <v>67</v>
      </c>
      <c r="S1436" s="11">
        <v>28</v>
      </c>
      <c r="T1436" s="11">
        <v>401.840619928004</v>
      </c>
      <c r="U1436" s="11">
        <v>8.7708599398900606</v>
      </c>
      <c r="V1436" s="11" t="s">
        <v>62</v>
      </c>
    </row>
    <row r="1437" spans="1:22" x14ac:dyDescent="0.3">
      <c r="A1437" s="9">
        <v>45356.982638888898</v>
      </c>
      <c r="B1437" s="10">
        <v>45356</v>
      </c>
      <c r="C1437" s="11">
        <v>2024</v>
      </c>
      <c r="D1437" s="11">
        <v>3</v>
      </c>
      <c r="E1437" s="11">
        <v>5</v>
      </c>
      <c r="F1437" s="11">
        <v>23</v>
      </c>
      <c r="G1437" s="11" t="s">
        <v>68</v>
      </c>
      <c r="H1437" s="11" t="s">
        <v>53</v>
      </c>
      <c r="I1437" s="11">
        <v>40.849741240196003</v>
      </c>
      <c r="J1437" s="11">
        <v>-73.980986455812697</v>
      </c>
      <c r="K1437" s="11">
        <v>34</v>
      </c>
      <c r="L1437" s="11">
        <v>62.9068101238216</v>
      </c>
      <c r="M1437" s="11">
        <v>12.06390229554</v>
      </c>
      <c r="N1437" s="11" t="s">
        <v>57</v>
      </c>
      <c r="O1437" s="11" t="s">
        <v>58</v>
      </c>
      <c r="P1437" s="11">
        <v>0</v>
      </c>
      <c r="Q1437" s="11">
        <v>-0.54480783905167396</v>
      </c>
      <c r="R1437" s="11">
        <v>6</v>
      </c>
      <c r="S1437" s="11">
        <v>12</v>
      </c>
      <c r="T1437" s="11">
        <v>215.112776934838</v>
      </c>
      <c r="U1437" s="11">
        <v>24.114717767467798</v>
      </c>
      <c r="V1437" s="11" t="s">
        <v>62</v>
      </c>
    </row>
    <row r="1438" spans="1:22" x14ac:dyDescent="0.3">
      <c r="A1438" s="9">
        <v>45356.986111111102</v>
      </c>
      <c r="B1438" s="10">
        <v>45356</v>
      </c>
      <c r="C1438" s="11">
        <v>2024</v>
      </c>
      <c r="D1438" s="11">
        <v>3</v>
      </c>
      <c r="E1438" s="11">
        <v>5</v>
      </c>
      <c r="F1438" s="11">
        <v>23</v>
      </c>
      <c r="G1438" s="11" t="s">
        <v>68</v>
      </c>
      <c r="H1438" s="11" t="s">
        <v>53</v>
      </c>
      <c r="I1438" s="11">
        <v>40.715440661655897</v>
      </c>
      <c r="J1438" s="11">
        <v>-73.748742372069501</v>
      </c>
      <c r="K1438" s="11">
        <v>188</v>
      </c>
      <c r="L1438" s="11">
        <v>36.0321557939806</v>
      </c>
      <c r="M1438" s="11">
        <v>34.210227397564701</v>
      </c>
      <c r="N1438" s="11" t="s">
        <v>54</v>
      </c>
      <c r="O1438" s="11" t="s">
        <v>58</v>
      </c>
      <c r="P1438" s="11">
        <v>0</v>
      </c>
      <c r="Q1438" s="11">
        <v>-0.8565640905502</v>
      </c>
      <c r="R1438" s="11">
        <v>81</v>
      </c>
      <c r="S1438" s="11">
        <v>19</v>
      </c>
      <c r="T1438" s="11">
        <v>259.499838961661</v>
      </c>
      <c r="U1438" s="11">
        <v>12.008715112261299</v>
      </c>
      <c r="V1438" s="11" t="s">
        <v>63</v>
      </c>
    </row>
    <row r="1439" spans="1:22" x14ac:dyDescent="0.3">
      <c r="A1439" s="9">
        <v>45356.989583333299</v>
      </c>
      <c r="B1439" s="10">
        <v>45356</v>
      </c>
      <c r="C1439" s="11">
        <v>2024</v>
      </c>
      <c r="D1439" s="11">
        <v>3</v>
      </c>
      <c r="E1439" s="11">
        <v>5</v>
      </c>
      <c r="F1439" s="11">
        <v>23</v>
      </c>
      <c r="G1439" s="11" t="s">
        <v>68</v>
      </c>
      <c r="H1439" s="11" t="s">
        <v>53</v>
      </c>
      <c r="I1439" s="11">
        <v>40.665193837260297</v>
      </c>
      <c r="J1439" s="11">
        <v>-73.878028847906194</v>
      </c>
      <c r="K1439" s="11">
        <v>95</v>
      </c>
      <c r="L1439" s="11">
        <v>60.649120584188701</v>
      </c>
      <c r="M1439" s="11">
        <v>53.510311768629798</v>
      </c>
      <c r="N1439" s="11" t="s">
        <v>54</v>
      </c>
      <c r="O1439" s="11" t="s">
        <v>61</v>
      </c>
      <c r="P1439" s="11">
        <v>0</v>
      </c>
      <c r="Q1439" s="11">
        <v>0.64250436808436795</v>
      </c>
      <c r="R1439" s="11">
        <v>68</v>
      </c>
      <c r="S1439" s="11">
        <v>8</v>
      </c>
      <c r="T1439" s="11">
        <v>113.14374141896801</v>
      </c>
      <c r="U1439" s="11">
        <v>29.976912607920401</v>
      </c>
      <c r="V1439" s="11" t="s">
        <v>63</v>
      </c>
    </row>
    <row r="1440" spans="1:22" x14ac:dyDescent="0.3">
      <c r="A1440" s="9">
        <v>45356.993055555598</v>
      </c>
      <c r="B1440" s="10">
        <v>45356</v>
      </c>
      <c r="C1440" s="11">
        <v>2024</v>
      </c>
      <c r="D1440" s="11">
        <v>3</v>
      </c>
      <c r="E1440" s="11">
        <v>5</v>
      </c>
      <c r="F1440" s="11">
        <v>23</v>
      </c>
      <c r="G1440" s="11" t="s">
        <v>68</v>
      </c>
      <c r="H1440" s="11" t="s">
        <v>53</v>
      </c>
      <c r="I1440" s="11">
        <v>40.701461183648597</v>
      </c>
      <c r="J1440" s="11">
        <v>-73.937884781117603</v>
      </c>
      <c r="K1440" s="11">
        <v>270</v>
      </c>
      <c r="L1440" s="11">
        <v>58.189676402401403</v>
      </c>
      <c r="M1440" s="11">
        <v>72.635907555105405</v>
      </c>
      <c r="N1440" s="11" t="s">
        <v>59</v>
      </c>
      <c r="O1440" s="11" t="s">
        <v>55</v>
      </c>
      <c r="P1440" s="11">
        <v>0</v>
      </c>
      <c r="Q1440" s="11">
        <v>-0.866069872914213</v>
      </c>
      <c r="R1440" s="11">
        <v>36</v>
      </c>
      <c r="S1440" s="11">
        <v>28</v>
      </c>
      <c r="T1440" s="11">
        <v>452.45821229358501</v>
      </c>
      <c r="U1440" s="11">
        <v>15.458201219057299</v>
      </c>
      <c r="V1440" s="11" t="s">
        <v>56</v>
      </c>
    </row>
    <row r="1441" spans="1:22" x14ac:dyDescent="0.3">
      <c r="A1441" s="9">
        <v>45356.996527777803</v>
      </c>
      <c r="B1441" s="10">
        <v>45356</v>
      </c>
      <c r="C1441" s="11">
        <v>2024</v>
      </c>
      <c r="D1441" s="11">
        <v>3</v>
      </c>
      <c r="E1441" s="11">
        <v>5</v>
      </c>
      <c r="F1441" s="11">
        <v>23</v>
      </c>
      <c r="G1441" s="11" t="s">
        <v>68</v>
      </c>
      <c r="H1441" s="11" t="s">
        <v>53</v>
      </c>
      <c r="I1441" s="11">
        <v>40.6817445115121</v>
      </c>
      <c r="J1441" s="11">
        <v>-73.985445785622503</v>
      </c>
      <c r="K1441" s="11">
        <v>19</v>
      </c>
      <c r="L1441" s="11">
        <v>34.289859129102403</v>
      </c>
      <c r="M1441" s="11">
        <v>18.114427861377301</v>
      </c>
      <c r="N1441" s="11" t="s">
        <v>57</v>
      </c>
      <c r="O1441" s="11" t="s">
        <v>55</v>
      </c>
      <c r="P1441" s="11">
        <v>0</v>
      </c>
      <c r="Q1441" s="11">
        <v>-0.34171974197051702</v>
      </c>
      <c r="R1441" s="11">
        <v>96</v>
      </c>
      <c r="S1441" s="11">
        <v>38</v>
      </c>
      <c r="T1441" s="11">
        <v>414.28577525171301</v>
      </c>
      <c r="U1441" s="11">
        <v>7.9504891706317897</v>
      </c>
      <c r="V1441" s="11" t="s">
        <v>63</v>
      </c>
    </row>
    <row r="1442" spans="1:22" x14ac:dyDescent="0.3">
      <c r="A1442" s="9">
        <v>45357</v>
      </c>
      <c r="B1442" s="10">
        <v>45357</v>
      </c>
      <c r="C1442" s="11">
        <v>2024</v>
      </c>
      <c r="D1442" s="11">
        <v>3</v>
      </c>
      <c r="E1442" s="11">
        <v>6</v>
      </c>
      <c r="F1442" s="11">
        <v>0</v>
      </c>
      <c r="G1442" s="11" t="s">
        <v>69</v>
      </c>
      <c r="H1442" s="11" t="s">
        <v>53</v>
      </c>
      <c r="I1442" s="11">
        <v>40.678044623136799</v>
      </c>
      <c r="J1442" s="11">
        <v>-73.833113878900605</v>
      </c>
      <c r="K1442" s="11">
        <v>150</v>
      </c>
      <c r="L1442" s="11">
        <v>24.749331162101601</v>
      </c>
      <c r="M1442" s="11">
        <v>86.114514081052604</v>
      </c>
      <c r="N1442" s="11" t="s">
        <v>54</v>
      </c>
      <c r="O1442" s="11" t="s">
        <v>58</v>
      </c>
      <c r="P1442" s="11">
        <v>0</v>
      </c>
      <c r="Q1442" s="11">
        <v>-0.87983916126019701</v>
      </c>
      <c r="R1442" s="11">
        <v>47</v>
      </c>
      <c r="S1442" s="11">
        <v>46</v>
      </c>
      <c r="T1442" s="11">
        <v>393.78800333506803</v>
      </c>
      <c r="U1442" s="11">
        <v>11.8650291969984</v>
      </c>
      <c r="V1442" s="11" t="s">
        <v>56</v>
      </c>
    </row>
    <row r="1443" spans="1:22" x14ac:dyDescent="0.3">
      <c r="A1443" s="9">
        <v>45357.003472222197</v>
      </c>
      <c r="B1443" s="10">
        <v>45357</v>
      </c>
      <c r="C1443" s="11">
        <v>2024</v>
      </c>
      <c r="D1443" s="11">
        <v>3</v>
      </c>
      <c r="E1443" s="11">
        <v>6</v>
      </c>
      <c r="F1443" s="11">
        <v>0</v>
      </c>
      <c r="G1443" s="11" t="s">
        <v>69</v>
      </c>
      <c r="H1443" s="11" t="s">
        <v>53</v>
      </c>
      <c r="I1443" s="11">
        <v>40.788175736525403</v>
      </c>
      <c r="J1443" s="11">
        <v>-73.850619290683099</v>
      </c>
      <c r="K1443" s="11">
        <v>87</v>
      </c>
      <c r="L1443" s="11">
        <v>10.366082980906899</v>
      </c>
      <c r="M1443" s="11">
        <v>31.627143297924999</v>
      </c>
      <c r="N1443" s="11" t="s">
        <v>59</v>
      </c>
      <c r="O1443" s="11" t="s">
        <v>61</v>
      </c>
      <c r="P1443" s="11">
        <v>0</v>
      </c>
      <c r="Q1443" s="11">
        <v>-0.421855698734311</v>
      </c>
      <c r="R1443" s="11">
        <v>39</v>
      </c>
      <c r="S1443" s="11">
        <v>40</v>
      </c>
      <c r="T1443" s="11">
        <v>325.39150289831701</v>
      </c>
      <c r="U1443" s="11">
        <v>10.5302711225973</v>
      </c>
      <c r="V1443" s="11" t="s">
        <v>56</v>
      </c>
    </row>
    <row r="1444" spans="1:22" x14ac:dyDescent="0.3">
      <c r="A1444" s="9">
        <v>45357.006944444503</v>
      </c>
      <c r="B1444" s="10">
        <v>45357</v>
      </c>
      <c r="C1444" s="11">
        <v>2024</v>
      </c>
      <c r="D1444" s="11">
        <v>3</v>
      </c>
      <c r="E1444" s="11">
        <v>6</v>
      </c>
      <c r="F1444" s="11">
        <v>0</v>
      </c>
      <c r="G1444" s="11" t="s">
        <v>69</v>
      </c>
      <c r="H1444" s="11" t="s">
        <v>53</v>
      </c>
      <c r="I1444" s="11">
        <v>40.6612436378634</v>
      </c>
      <c r="J1444" s="11">
        <v>-73.917775966309193</v>
      </c>
      <c r="K1444" s="11">
        <v>60</v>
      </c>
      <c r="L1444" s="11">
        <v>59.941511147931799</v>
      </c>
      <c r="M1444" s="11">
        <v>85.130680785868705</v>
      </c>
      <c r="N1444" s="11" t="s">
        <v>59</v>
      </c>
      <c r="O1444" s="11" t="s">
        <v>60</v>
      </c>
      <c r="P1444" s="11">
        <v>1</v>
      </c>
      <c r="Q1444" s="11">
        <v>-0.14697480828228099</v>
      </c>
      <c r="R1444" s="11">
        <v>16</v>
      </c>
      <c r="S1444" s="11">
        <v>49</v>
      </c>
      <c r="T1444" s="11">
        <v>283.81808251670799</v>
      </c>
      <c r="U1444" s="11">
        <v>16.634292043118201</v>
      </c>
      <c r="V1444" s="11" t="s">
        <v>56</v>
      </c>
    </row>
    <row r="1445" spans="1:22" x14ac:dyDescent="0.3">
      <c r="A1445" s="9">
        <v>45357.010416666701</v>
      </c>
      <c r="B1445" s="10">
        <v>45357</v>
      </c>
      <c r="C1445" s="11">
        <v>2024</v>
      </c>
      <c r="D1445" s="11">
        <v>3</v>
      </c>
      <c r="E1445" s="11">
        <v>6</v>
      </c>
      <c r="F1445" s="11">
        <v>0</v>
      </c>
      <c r="G1445" s="11" t="s">
        <v>69</v>
      </c>
      <c r="H1445" s="11" t="s">
        <v>53</v>
      </c>
      <c r="I1445" s="11">
        <v>40.825359537202303</v>
      </c>
      <c r="J1445" s="11">
        <v>-73.955366869673796</v>
      </c>
      <c r="K1445" s="11">
        <v>77</v>
      </c>
      <c r="L1445" s="11">
        <v>65.148367448028594</v>
      </c>
      <c r="M1445" s="11">
        <v>50.265903188731897</v>
      </c>
      <c r="N1445" s="11" t="s">
        <v>59</v>
      </c>
      <c r="O1445" s="11" t="s">
        <v>58</v>
      </c>
      <c r="P1445" s="11">
        <v>0</v>
      </c>
      <c r="Q1445" s="11">
        <v>0.117356108370782</v>
      </c>
      <c r="R1445" s="11">
        <v>74</v>
      </c>
      <c r="S1445" s="11">
        <v>47</v>
      </c>
      <c r="T1445" s="11">
        <v>183.77889105666699</v>
      </c>
      <c r="U1445" s="11">
        <v>25.371518932554601</v>
      </c>
      <c r="V1445" s="11" t="s">
        <v>63</v>
      </c>
    </row>
    <row r="1446" spans="1:22" x14ac:dyDescent="0.3">
      <c r="A1446" s="9">
        <v>45357.013888888898</v>
      </c>
      <c r="B1446" s="10">
        <v>45357</v>
      </c>
      <c r="C1446" s="11">
        <v>2024</v>
      </c>
      <c r="D1446" s="11">
        <v>3</v>
      </c>
      <c r="E1446" s="11">
        <v>6</v>
      </c>
      <c r="F1446" s="11">
        <v>0</v>
      </c>
      <c r="G1446" s="11" t="s">
        <v>69</v>
      </c>
      <c r="H1446" s="11" t="s">
        <v>53</v>
      </c>
      <c r="I1446" s="11">
        <v>40.739373198382303</v>
      </c>
      <c r="J1446" s="11">
        <v>-73.996003464605906</v>
      </c>
      <c r="K1446" s="11">
        <v>95</v>
      </c>
      <c r="L1446" s="11">
        <v>75.684985937698301</v>
      </c>
      <c r="M1446" s="11">
        <v>35.9870255677736</v>
      </c>
      <c r="N1446" s="11" t="s">
        <v>57</v>
      </c>
      <c r="O1446" s="11" t="s">
        <v>58</v>
      </c>
      <c r="P1446" s="11">
        <v>0</v>
      </c>
      <c r="Q1446" s="11">
        <v>-0.53185405618927695</v>
      </c>
      <c r="R1446" s="11">
        <v>55</v>
      </c>
      <c r="S1446" s="11">
        <v>47</v>
      </c>
      <c r="T1446" s="11">
        <v>118.907535646314</v>
      </c>
      <c r="U1446" s="11">
        <v>9.0554659468223093</v>
      </c>
      <c r="V1446" s="11" t="s">
        <v>62</v>
      </c>
    </row>
    <row r="1447" spans="1:22" x14ac:dyDescent="0.3">
      <c r="A1447" s="9">
        <v>45357.017361111102</v>
      </c>
      <c r="B1447" s="10">
        <v>45357</v>
      </c>
      <c r="C1447" s="11">
        <v>2024</v>
      </c>
      <c r="D1447" s="11">
        <v>3</v>
      </c>
      <c r="E1447" s="11">
        <v>6</v>
      </c>
      <c r="F1447" s="11">
        <v>0</v>
      </c>
      <c r="G1447" s="11" t="s">
        <v>69</v>
      </c>
      <c r="H1447" s="11" t="s">
        <v>53</v>
      </c>
      <c r="I1447" s="11">
        <v>40.8790622591792</v>
      </c>
      <c r="J1447" s="11">
        <v>-73.954240450349602</v>
      </c>
      <c r="K1447" s="11">
        <v>31</v>
      </c>
      <c r="L1447" s="11">
        <v>23.0665809188602</v>
      </c>
      <c r="M1447" s="11">
        <v>54.038559953038302</v>
      </c>
      <c r="N1447" s="11" t="s">
        <v>59</v>
      </c>
      <c r="O1447" s="11" t="s">
        <v>55</v>
      </c>
      <c r="P1447" s="11">
        <v>0</v>
      </c>
      <c r="Q1447" s="11">
        <v>-0.26400911348630302</v>
      </c>
      <c r="R1447" s="11">
        <v>63</v>
      </c>
      <c r="S1447" s="11">
        <v>20</v>
      </c>
      <c r="T1447" s="11">
        <v>302.04331075461801</v>
      </c>
      <c r="U1447" s="11">
        <v>7.0710465033210301</v>
      </c>
      <c r="V1447" s="11" t="s">
        <v>63</v>
      </c>
    </row>
    <row r="1448" spans="1:22" x14ac:dyDescent="0.3">
      <c r="A1448" s="9">
        <v>45357.020833333299</v>
      </c>
      <c r="B1448" s="10">
        <v>45357</v>
      </c>
      <c r="C1448" s="11">
        <v>2024</v>
      </c>
      <c r="D1448" s="11">
        <v>3</v>
      </c>
      <c r="E1448" s="11">
        <v>6</v>
      </c>
      <c r="F1448" s="11">
        <v>0</v>
      </c>
      <c r="G1448" s="11" t="s">
        <v>69</v>
      </c>
      <c r="H1448" s="11" t="s">
        <v>53</v>
      </c>
      <c r="I1448" s="11">
        <v>40.656492985449802</v>
      </c>
      <c r="J1448" s="11">
        <v>-73.905368570339704</v>
      </c>
      <c r="K1448" s="11">
        <v>190</v>
      </c>
      <c r="L1448" s="11">
        <v>19.708275229815602</v>
      </c>
      <c r="M1448" s="11">
        <v>70.955784920472396</v>
      </c>
      <c r="N1448" s="11" t="s">
        <v>54</v>
      </c>
      <c r="O1448" s="11" t="s">
        <v>58</v>
      </c>
      <c r="P1448" s="11">
        <v>0</v>
      </c>
      <c r="Q1448" s="11">
        <v>0.355431789877798</v>
      </c>
      <c r="R1448" s="11">
        <v>35</v>
      </c>
      <c r="S1448" s="11">
        <v>27</v>
      </c>
      <c r="T1448" s="11">
        <v>133.43263807903699</v>
      </c>
      <c r="U1448" s="11">
        <v>23.220868866799002</v>
      </c>
      <c r="V1448" s="11" t="s">
        <v>56</v>
      </c>
    </row>
    <row r="1449" spans="1:22" x14ac:dyDescent="0.3">
      <c r="A1449" s="9">
        <v>45357.024305555598</v>
      </c>
      <c r="B1449" s="10">
        <v>45357</v>
      </c>
      <c r="C1449" s="11">
        <v>2024</v>
      </c>
      <c r="D1449" s="11">
        <v>3</v>
      </c>
      <c r="E1449" s="11">
        <v>6</v>
      </c>
      <c r="F1449" s="11">
        <v>0</v>
      </c>
      <c r="G1449" s="11" t="s">
        <v>69</v>
      </c>
      <c r="H1449" s="11" t="s">
        <v>53</v>
      </c>
      <c r="I1449" s="11">
        <v>40.805610737511998</v>
      </c>
      <c r="J1449" s="11">
        <v>-73.727522474375803</v>
      </c>
      <c r="K1449" s="11">
        <v>63</v>
      </c>
      <c r="L1449" s="11">
        <v>44.154836356611099</v>
      </c>
      <c r="M1449" s="11">
        <v>73.317561971920796</v>
      </c>
      <c r="N1449" s="11" t="s">
        <v>59</v>
      </c>
      <c r="O1449" s="11" t="s">
        <v>61</v>
      </c>
      <c r="P1449" s="11">
        <v>1</v>
      </c>
      <c r="Q1449" s="11">
        <v>0.80106233386022396</v>
      </c>
      <c r="R1449" s="11">
        <v>88</v>
      </c>
      <c r="S1449" s="11">
        <v>27</v>
      </c>
      <c r="T1449" s="11">
        <v>214.68201530743201</v>
      </c>
      <c r="U1449" s="11">
        <v>12.792091157193299</v>
      </c>
      <c r="V1449" s="11" t="s">
        <v>56</v>
      </c>
    </row>
    <row r="1450" spans="1:22" x14ac:dyDescent="0.3">
      <c r="A1450" s="9">
        <v>45357.027777777803</v>
      </c>
      <c r="B1450" s="10">
        <v>45357</v>
      </c>
      <c r="C1450" s="11">
        <v>2024</v>
      </c>
      <c r="D1450" s="11">
        <v>3</v>
      </c>
      <c r="E1450" s="11">
        <v>6</v>
      </c>
      <c r="F1450" s="11">
        <v>0</v>
      </c>
      <c r="G1450" s="11" t="s">
        <v>69</v>
      </c>
      <c r="H1450" s="11" t="s">
        <v>53</v>
      </c>
      <c r="I1450" s="11">
        <v>40.802978449565401</v>
      </c>
      <c r="J1450" s="11">
        <v>-73.969016486468206</v>
      </c>
      <c r="K1450" s="11">
        <v>260</v>
      </c>
      <c r="L1450" s="11">
        <v>48.020859455489003</v>
      </c>
      <c r="M1450" s="11">
        <v>97.214461345456101</v>
      </c>
      <c r="N1450" s="11" t="s">
        <v>57</v>
      </c>
      <c r="O1450" s="11" t="s">
        <v>60</v>
      </c>
      <c r="P1450" s="11">
        <v>0</v>
      </c>
      <c r="Q1450" s="11">
        <v>-0.94724192733554102</v>
      </c>
      <c r="R1450" s="11">
        <v>99</v>
      </c>
      <c r="S1450" s="11">
        <v>12</v>
      </c>
      <c r="T1450" s="11">
        <v>185.90175355411699</v>
      </c>
      <c r="U1450" s="11">
        <v>14.7043065709179</v>
      </c>
      <c r="V1450" s="11" t="s">
        <v>56</v>
      </c>
    </row>
    <row r="1451" spans="1:22" x14ac:dyDescent="0.3">
      <c r="A1451" s="9">
        <v>45357.03125</v>
      </c>
      <c r="B1451" s="10">
        <v>45357</v>
      </c>
      <c r="C1451" s="11">
        <v>2024</v>
      </c>
      <c r="D1451" s="11">
        <v>3</v>
      </c>
      <c r="E1451" s="11">
        <v>6</v>
      </c>
      <c r="F1451" s="11">
        <v>0</v>
      </c>
      <c r="G1451" s="11" t="s">
        <v>69</v>
      </c>
      <c r="H1451" s="11" t="s">
        <v>53</v>
      </c>
      <c r="I1451" s="11">
        <v>40.645357495738097</v>
      </c>
      <c r="J1451" s="11">
        <v>-73.796478781062504</v>
      </c>
      <c r="K1451" s="11">
        <v>281</v>
      </c>
      <c r="L1451" s="11">
        <v>29.9279065990956</v>
      </c>
      <c r="M1451" s="11">
        <v>91.278400950973094</v>
      </c>
      <c r="N1451" s="11" t="s">
        <v>57</v>
      </c>
      <c r="O1451" s="11" t="s">
        <v>61</v>
      </c>
      <c r="P1451" s="11">
        <v>0</v>
      </c>
      <c r="Q1451" s="11">
        <v>0.64327249005174303</v>
      </c>
      <c r="R1451" s="11">
        <v>69</v>
      </c>
      <c r="S1451" s="11">
        <v>32</v>
      </c>
      <c r="T1451" s="11">
        <v>102.17632957568701</v>
      </c>
      <c r="U1451" s="11">
        <v>10.457158666819399</v>
      </c>
      <c r="V1451" s="11" t="s">
        <v>56</v>
      </c>
    </row>
    <row r="1452" spans="1:22" x14ac:dyDescent="0.3">
      <c r="A1452" s="9">
        <v>45357.034722222197</v>
      </c>
      <c r="B1452" s="10">
        <v>45357</v>
      </c>
      <c r="C1452" s="11">
        <v>2024</v>
      </c>
      <c r="D1452" s="11">
        <v>3</v>
      </c>
      <c r="E1452" s="11">
        <v>6</v>
      </c>
      <c r="F1452" s="11">
        <v>0</v>
      </c>
      <c r="G1452" s="11" t="s">
        <v>69</v>
      </c>
      <c r="H1452" s="11" t="s">
        <v>53</v>
      </c>
      <c r="I1452" s="11">
        <v>40.808996937654598</v>
      </c>
      <c r="J1452" s="11">
        <v>-73.799143383633606</v>
      </c>
      <c r="K1452" s="11">
        <v>53</v>
      </c>
      <c r="L1452" s="11">
        <v>62.7276570214324</v>
      </c>
      <c r="M1452" s="11">
        <v>18.000399201695998</v>
      </c>
      <c r="N1452" s="11" t="s">
        <v>54</v>
      </c>
      <c r="O1452" s="11" t="s">
        <v>55</v>
      </c>
      <c r="P1452" s="11">
        <v>1</v>
      </c>
      <c r="Q1452" s="11">
        <v>-0.47869890171630503</v>
      </c>
      <c r="R1452" s="11">
        <v>96</v>
      </c>
      <c r="S1452" s="11">
        <v>45</v>
      </c>
      <c r="T1452" s="11">
        <v>289.74948732521102</v>
      </c>
      <c r="U1452" s="11">
        <v>8.5579779901592499</v>
      </c>
      <c r="V1452" s="11" t="s">
        <v>56</v>
      </c>
    </row>
    <row r="1453" spans="1:22" x14ac:dyDescent="0.3">
      <c r="A1453" s="9">
        <v>45357.038194444503</v>
      </c>
      <c r="B1453" s="10">
        <v>45357</v>
      </c>
      <c r="C1453" s="11">
        <v>2024</v>
      </c>
      <c r="D1453" s="11">
        <v>3</v>
      </c>
      <c r="E1453" s="11">
        <v>6</v>
      </c>
      <c r="F1453" s="11">
        <v>0</v>
      </c>
      <c r="G1453" s="11" t="s">
        <v>69</v>
      </c>
      <c r="H1453" s="11" t="s">
        <v>53</v>
      </c>
      <c r="I1453" s="11">
        <v>40.7915256454773</v>
      </c>
      <c r="J1453" s="11">
        <v>-73.739050824206302</v>
      </c>
      <c r="K1453" s="11">
        <v>156</v>
      </c>
      <c r="L1453" s="11">
        <v>8.2062406752503492</v>
      </c>
      <c r="M1453" s="11">
        <v>74.120183732192899</v>
      </c>
      <c r="N1453" s="11" t="s">
        <v>59</v>
      </c>
      <c r="O1453" s="11" t="s">
        <v>61</v>
      </c>
      <c r="P1453" s="11">
        <v>0</v>
      </c>
      <c r="Q1453" s="11">
        <v>5.0043266607824897E-2</v>
      </c>
      <c r="R1453" s="11">
        <v>12</v>
      </c>
      <c r="S1453" s="11">
        <v>32</v>
      </c>
      <c r="T1453" s="11">
        <v>265.47163929815099</v>
      </c>
      <c r="U1453" s="11">
        <v>25.4149033333658</v>
      </c>
      <c r="V1453" s="11" t="s">
        <v>56</v>
      </c>
    </row>
    <row r="1454" spans="1:22" x14ac:dyDescent="0.3">
      <c r="A1454" s="9">
        <v>45357.041666666701</v>
      </c>
      <c r="B1454" s="10">
        <v>45357</v>
      </c>
      <c r="C1454" s="11">
        <v>2024</v>
      </c>
      <c r="D1454" s="11">
        <v>3</v>
      </c>
      <c r="E1454" s="11">
        <v>6</v>
      </c>
      <c r="F1454" s="11">
        <v>1</v>
      </c>
      <c r="G1454" s="11" t="s">
        <v>69</v>
      </c>
      <c r="H1454" s="11" t="s">
        <v>53</v>
      </c>
      <c r="I1454" s="11">
        <v>40.651702899167702</v>
      </c>
      <c r="J1454" s="11">
        <v>-73.849026518798794</v>
      </c>
      <c r="K1454" s="11">
        <v>274</v>
      </c>
      <c r="L1454" s="11">
        <v>70.346303684202795</v>
      </c>
      <c r="M1454" s="11">
        <v>66.140806086450596</v>
      </c>
      <c r="N1454" s="11" t="s">
        <v>54</v>
      </c>
      <c r="O1454" s="11" t="s">
        <v>58</v>
      </c>
      <c r="P1454" s="11">
        <v>0</v>
      </c>
      <c r="Q1454" s="11">
        <v>0.23633558787071299</v>
      </c>
      <c r="R1454" s="11">
        <v>10</v>
      </c>
      <c r="S1454" s="11">
        <v>22</v>
      </c>
      <c r="T1454" s="11">
        <v>176.64795538554</v>
      </c>
      <c r="U1454" s="11">
        <v>20.336097479420701</v>
      </c>
      <c r="V1454" s="11" t="s">
        <v>56</v>
      </c>
    </row>
    <row r="1455" spans="1:22" x14ac:dyDescent="0.3">
      <c r="A1455" s="9">
        <v>45357.045138888898</v>
      </c>
      <c r="B1455" s="10">
        <v>45357</v>
      </c>
      <c r="C1455" s="11">
        <v>2024</v>
      </c>
      <c r="D1455" s="11">
        <v>3</v>
      </c>
      <c r="E1455" s="11">
        <v>6</v>
      </c>
      <c r="F1455" s="11">
        <v>1</v>
      </c>
      <c r="G1455" s="11" t="s">
        <v>69</v>
      </c>
      <c r="H1455" s="11" t="s">
        <v>53</v>
      </c>
      <c r="I1455" s="11">
        <v>40.624048886768001</v>
      </c>
      <c r="J1455" s="11">
        <v>-73.958839515417196</v>
      </c>
      <c r="K1455" s="11">
        <v>18</v>
      </c>
      <c r="L1455" s="11">
        <v>70.600626622110397</v>
      </c>
      <c r="M1455" s="11">
        <v>44.3543992593642</v>
      </c>
      <c r="N1455" s="11" t="s">
        <v>59</v>
      </c>
      <c r="O1455" s="11" t="s">
        <v>61</v>
      </c>
      <c r="P1455" s="11">
        <v>0</v>
      </c>
      <c r="Q1455" s="11">
        <v>0.224879962973313</v>
      </c>
      <c r="R1455" s="11">
        <v>57</v>
      </c>
      <c r="S1455" s="11">
        <v>12</v>
      </c>
      <c r="T1455" s="11">
        <v>481.60020104408198</v>
      </c>
      <c r="U1455" s="11">
        <v>8.4818287493867199</v>
      </c>
      <c r="V1455" s="11" t="s">
        <v>62</v>
      </c>
    </row>
    <row r="1456" spans="1:22" x14ac:dyDescent="0.3">
      <c r="A1456" s="9">
        <v>45357.048611111102</v>
      </c>
      <c r="B1456" s="10">
        <v>45357</v>
      </c>
      <c r="C1456" s="11">
        <v>2024</v>
      </c>
      <c r="D1456" s="11">
        <v>3</v>
      </c>
      <c r="E1456" s="11">
        <v>6</v>
      </c>
      <c r="F1456" s="11">
        <v>1</v>
      </c>
      <c r="G1456" s="11" t="s">
        <v>69</v>
      </c>
      <c r="H1456" s="11" t="s">
        <v>53</v>
      </c>
      <c r="I1456" s="11">
        <v>40.859615761938201</v>
      </c>
      <c r="J1456" s="11">
        <v>-73.750640012080197</v>
      </c>
      <c r="K1456" s="11">
        <v>275</v>
      </c>
      <c r="L1456" s="11">
        <v>45.451160227338498</v>
      </c>
      <c r="M1456" s="11">
        <v>24.469033871637599</v>
      </c>
      <c r="N1456" s="11" t="s">
        <v>59</v>
      </c>
      <c r="O1456" s="11" t="s">
        <v>61</v>
      </c>
      <c r="P1456" s="11">
        <v>0</v>
      </c>
      <c r="Q1456" s="11">
        <v>-0.50740349056269496</v>
      </c>
      <c r="R1456" s="11">
        <v>19</v>
      </c>
      <c r="S1456" s="11">
        <v>33</v>
      </c>
      <c r="T1456" s="11">
        <v>381.239084985126</v>
      </c>
      <c r="U1456" s="11">
        <v>14.587087479971499</v>
      </c>
      <c r="V1456" s="11" t="s">
        <v>56</v>
      </c>
    </row>
    <row r="1457" spans="1:22" x14ac:dyDescent="0.3">
      <c r="A1457" s="9">
        <v>45357.052083333299</v>
      </c>
      <c r="B1457" s="10">
        <v>45357</v>
      </c>
      <c r="C1457" s="11">
        <v>2024</v>
      </c>
      <c r="D1457" s="11">
        <v>3</v>
      </c>
      <c r="E1457" s="11">
        <v>6</v>
      </c>
      <c r="F1457" s="11">
        <v>1</v>
      </c>
      <c r="G1457" s="11" t="s">
        <v>69</v>
      </c>
      <c r="H1457" s="11" t="s">
        <v>53</v>
      </c>
      <c r="I1457" s="11">
        <v>40.867148007608201</v>
      </c>
      <c r="J1457" s="11">
        <v>-73.714111116802499</v>
      </c>
      <c r="K1457" s="11">
        <v>280</v>
      </c>
      <c r="L1457" s="11">
        <v>64.967221158491498</v>
      </c>
      <c r="M1457" s="11">
        <v>92.133360170091606</v>
      </c>
      <c r="N1457" s="11" t="s">
        <v>57</v>
      </c>
      <c r="O1457" s="11" t="s">
        <v>55</v>
      </c>
      <c r="P1457" s="11">
        <v>0</v>
      </c>
      <c r="Q1457" s="11">
        <v>-0.67772945700269405</v>
      </c>
      <c r="R1457" s="11">
        <v>87</v>
      </c>
      <c r="S1457" s="11">
        <v>44</v>
      </c>
      <c r="T1457" s="11">
        <v>279.06739042718499</v>
      </c>
      <c r="U1457" s="11">
        <v>13.9340285097395</v>
      </c>
      <c r="V1457" s="11" t="s">
        <v>56</v>
      </c>
    </row>
    <row r="1458" spans="1:22" x14ac:dyDescent="0.3">
      <c r="A1458" s="9">
        <v>45357.055555555598</v>
      </c>
      <c r="B1458" s="10">
        <v>45357</v>
      </c>
      <c r="C1458" s="11">
        <v>2024</v>
      </c>
      <c r="D1458" s="11">
        <v>3</v>
      </c>
      <c r="E1458" s="11">
        <v>6</v>
      </c>
      <c r="F1458" s="11">
        <v>1</v>
      </c>
      <c r="G1458" s="11" t="s">
        <v>69</v>
      </c>
      <c r="H1458" s="11" t="s">
        <v>53</v>
      </c>
      <c r="I1458" s="11">
        <v>40.605444121858397</v>
      </c>
      <c r="J1458" s="11">
        <v>-73.703397380578096</v>
      </c>
      <c r="K1458" s="11">
        <v>297</v>
      </c>
      <c r="L1458" s="11">
        <v>30.2801779129165</v>
      </c>
      <c r="M1458" s="11">
        <v>79.867840044543698</v>
      </c>
      <c r="N1458" s="11" t="s">
        <v>54</v>
      </c>
      <c r="O1458" s="11" t="s">
        <v>60</v>
      </c>
      <c r="P1458" s="11">
        <v>0</v>
      </c>
      <c r="Q1458" s="11">
        <v>0.332409947102139</v>
      </c>
      <c r="R1458" s="11">
        <v>14</v>
      </c>
      <c r="S1458" s="11">
        <v>18</v>
      </c>
      <c r="T1458" s="11">
        <v>135.552102927394</v>
      </c>
      <c r="U1458" s="11">
        <v>16.724647911648301</v>
      </c>
      <c r="V1458" s="11" t="s">
        <v>56</v>
      </c>
    </row>
    <row r="1459" spans="1:22" x14ac:dyDescent="0.3">
      <c r="A1459" s="9">
        <v>45357.059027777803</v>
      </c>
      <c r="B1459" s="10">
        <v>45357</v>
      </c>
      <c r="C1459" s="11">
        <v>2024</v>
      </c>
      <c r="D1459" s="11">
        <v>3</v>
      </c>
      <c r="E1459" s="11">
        <v>6</v>
      </c>
      <c r="F1459" s="11">
        <v>1</v>
      </c>
      <c r="G1459" s="11" t="s">
        <v>69</v>
      </c>
      <c r="H1459" s="11" t="s">
        <v>53</v>
      </c>
      <c r="I1459" s="11">
        <v>40.708627647369497</v>
      </c>
      <c r="J1459" s="11">
        <v>-73.854226256468905</v>
      </c>
      <c r="K1459" s="11">
        <v>238</v>
      </c>
      <c r="L1459" s="11">
        <v>67.8181045362155</v>
      </c>
      <c r="M1459" s="11">
        <v>51.576248982953302</v>
      </c>
      <c r="N1459" s="11" t="s">
        <v>59</v>
      </c>
      <c r="O1459" s="11" t="s">
        <v>55</v>
      </c>
      <c r="P1459" s="11">
        <v>0</v>
      </c>
      <c r="Q1459" s="11">
        <v>-0.88248273928305199</v>
      </c>
      <c r="R1459" s="11">
        <v>33</v>
      </c>
      <c r="S1459" s="11">
        <v>15</v>
      </c>
      <c r="T1459" s="11">
        <v>494.311585937026</v>
      </c>
      <c r="U1459" s="11">
        <v>12.7482583625379</v>
      </c>
      <c r="V1459" s="11" t="s">
        <v>56</v>
      </c>
    </row>
    <row r="1460" spans="1:22" x14ac:dyDescent="0.3">
      <c r="A1460" s="9">
        <v>45357.0625</v>
      </c>
      <c r="B1460" s="10">
        <v>45357</v>
      </c>
      <c r="C1460" s="11">
        <v>2024</v>
      </c>
      <c r="D1460" s="11">
        <v>3</v>
      </c>
      <c r="E1460" s="11">
        <v>6</v>
      </c>
      <c r="F1460" s="11">
        <v>1</v>
      </c>
      <c r="G1460" s="11" t="s">
        <v>69</v>
      </c>
      <c r="H1460" s="11" t="s">
        <v>53</v>
      </c>
      <c r="I1460" s="11">
        <v>40.746181836791301</v>
      </c>
      <c r="J1460" s="11">
        <v>-73.732644005948998</v>
      </c>
      <c r="K1460" s="11">
        <v>220</v>
      </c>
      <c r="L1460" s="11">
        <v>8.9959381507528597</v>
      </c>
      <c r="M1460" s="11">
        <v>68.104437309226</v>
      </c>
      <c r="N1460" s="11" t="s">
        <v>57</v>
      </c>
      <c r="O1460" s="11" t="s">
        <v>60</v>
      </c>
      <c r="P1460" s="11">
        <v>0</v>
      </c>
      <c r="Q1460" s="11">
        <v>0.90577934653898096</v>
      </c>
      <c r="R1460" s="11">
        <v>60</v>
      </c>
      <c r="S1460" s="11">
        <v>35</v>
      </c>
      <c r="T1460" s="11">
        <v>186.930968862632</v>
      </c>
      <c r="U1460" s="11">
        <v>20.2622628729378</v>
      </c>
      <c r="V1460" s="11" t="s">
        <v>56</v>
      </c>
    </row>
    <row r="1461" spans="1:22" x14ac:dyDescent="0.3">
      <c r="A1461" s="9">
        <v>45357.065972222197</v>
      </c>
      <c r="B1461" s="10">
        <v>45357</v>
      </c>
      <c r="C1461" s="11">
        <v>2024</v>
      </c>
      <c r="D1461" s="11">
        <v>3</v>
      </c>
      <c r="E1461" s="11">
        <v>6</v>
      </c>
      <c r="F1461" s="11">
        <v>1</v>
      </c>
      <c r="G1461" s="11" t="s">
        <v>69</v>
      </c>
      <c r="H1461" s="11" t="s">
        <v>53</v>
      </c>
      <c r="I1461" s="11">
        <v>40.672331349516703</v>
      </c>
      <c r="J1461" s="11">
        <v>-73.726006376282001</v>
      </c>
      <c r="K1461" s="11">
        <v>248</v>
      </c>
      <c r="L1461" s="11">
        <v>47.9373993488285</v>
      </c>
      <c r="M1461" s="11">
        <v>47.583021652636297</v>
      </c>
      <c r="N1461" s="11" t="s">
        <v>54</v>
      </c>
      <c r="O1461" s="11" t="s">
        <v>61</v>
      </c>
      <c r="P1461" s="11">
        <v>0</v>
      </c>
      <c r="Q1461" s="11">
        <v>2.9619858907226002E-3</v>
      </c>
      <c r="R1461" s="11">
        <v>36</v>
      </c>
      <c r="S1461" s="11">
        <v>26</v>
      </c>
      <c r="T1461" s="11">
        <v>302.31999192619901</v>
      </c>
      <c r="U1461" s="11">
        <v>21.788978312248201</v>
      </c>
      <c r="V1461" s="11" t="s">
        <v>56</v>
      </c>
    </row>
    <row r="1462" spans="1:22" x14ac:dyDescent="0.3">
      <c r="A1462" s="9">
        <v>45357.069444444503</v>
      </c>
      <c r="B1462" s="10">
        <v>45357</v>
      </c>
      <c r="C1462" s="11">
        <v>2024</v>
      </c>
      <c r="D1462" s="11">
        <v>3</v>
      </c>
      <c r="E1462" s="11">
        <v>6</v>
      </c>
      <c r="F1462" s="11">
        <v>1</v>
      </c>
      <c r="G1462" s="11" t="s">
        <v>69</v>
      </c>
      <c r="H1462" s="11" t="s">
        <v>53</v>
      </c>
      <c r="I1462" s="11">
        <v>40.711469761950298</v>
      </c>
      <c r="J1462" s="11">
        <v>-73.794941987838698</v>
      </c>
      <c r="K1462" s="11">
        <v>148</v>
      </c>
      <c r="L1462" s="11">
        <v>79.911988786591607</v>
      </c>
      <c r="M1462" s="11">
        <v>78.652536387270601</v>
      </c>
      <c r="N1462" s="11" t="s">
        <v>54</v>
      </c>
      <c r="O1462" s="11" t="s">
        <v>55</v>
      </c>
      <c r="P1462" s="11">
        <v>1</v>
      </c>
      <c r="Q1462" s="11">
        <v>0.50038269940034596</v>
      </c>
      <c r="R1462" s="11">
        <v>70</v>
      </c>
      <c r="S1462" s="11">
        <v>15</v>
      </c>
      <c r="T1462" s="11">
        <v>297.24099256139698</v>
      </c>
      <c r="U1462" s="11">
        <v>19.350594185209399</v>
      </c>
      <c r="V1462" s="11" t="s">
        <v>56</v>
      </c>
    </row>
    <row r="1463" spans="1:22" x14ac:dyDescent="0.3">
      <c r="A1463" s="9">
        <v>45357.072916666701</v>
      </c>
      <c r="B1463" s="10">
        <v>45357</v>
      </c>
      <c r="C1463" s="11">
        <v>2024</v>
      </c>
      <c r="D1463" s="11">
        <v>3</v>
      </c>
      <c r="E1463" s="11">
        <v>6</v>
      </c>
      <c r="F1463" s="11">
        <v>1</v>
      </c>
      <c r="G1463" s="11" t="s">
        <v>69</v>
      </c>
      <c r="H1463" s="11" t="s">
        <v>53</v>
      </c>
      <c r="I1463" s="11">
        <v>40.699509127002997</v>
      </c>
      <c r="J1463" s="11">
        <v>-73.871599241843498</v>
      </c>
      <c r="K1463" s="11">
        <v>118</v>
      </c>
      <c r="L1463" s="11">
        <v>59.144488772805801</v>
      </c>
      <c r="M1463" s="11">
        <v>54.043697978801497</v>
      </c>
      <c r="N1463" s="11" t="s">
        <v>57</v>
      </c>
      <c r="O1463" s="11" t="s">
        <v>55</v>
      </c>
      <c r="P1463" s="11">
        <v>0</v>
      </c>
      <c r="Q1463" s="11">
        <v>0.82615198743228002</v>
      </c>
      <c r="R1463" s="11">
        <v>39</v>
      </c>
      <c r="S1463" s="11">
        <v>36</v>
      </c>
      <c r="T1463" s="11">
        <v>104.137946310366</v>
      </c>
      <c r="U1463" s="11">
        <v>26.098977061383501</v>
      </c>
      <c r="V1463" s="11" t="s">
        <v>63</v>
      </c>
    </row>
    <row r="1464" spans="1:22" x14ac:dyDescent="0.3">
      <c r="A1464" s="9">
        <v>45357.076388888898</v>
      </c>
      <c r="B1464" s="10">
        <v>45357</v>
      </c>
      <c r="C1464" s="11">
        <v>2024</v>
      </c>
      <c r="D1464" s="11">
        <v>3</v>
      </c>
      <c r="E1464" s="11">
        <v>6</v>
      </c>
      <c r="F1464" s="11">
        <v>1</v>
      </c>
      <c r="G1464" s="11" t="s">
        <v>69</v>
      </c>
      <c r="H1464" s="11" t="s">
        <v>53</v>
      </c>
      <c r="I1464" s="11">
        <v>40.833422698715196</v>
      </c>
      <c r="J1464" s="11">
        <v>-73.885286163801297</v>
      </c>
      <c r="K1464" s="11">
        <v>150</v>
      </c>
      <c r="L1464" s="11">
        <v>11.727024618611001</v>
      </c>
      <c r="M1464" s="11">
        <v>44.453253298033502</v>
      </c>
      <c r="N1464" s="11" t="s">
        <v>54</v>
      </c>
      <c r="O1464" s="11" t="s">
        <v>58</v>
      </c>
      <c r="P1464" s="11">
        <v>0</v>
      </c>
      <c r="Q1464" s="11">
        <v>0.89361964883211298</v>
      </c>
      <c r="R1464" s="11">
        <v>86</v>
      </c>
      <c r="S1464" s="11">
        <v>36</v>
      </c>
      <c r="T1464" s="11">
        <v>55.483878361030797</v>
      </c>
      <c r="U1464" s="11">
        <v>16.892331717107599</v>
      </c>
      <c r="V1464" s="11" t="s">
        <v>56</v>
      </c>
    </row>
    <row r="1465" spans="1:22" x14ac:dyDescent="0.3">
      <c r="A1465" s="9">
        <v>45357.079861111102</v>
      </c>
      <c r="B1465" s="10">
        <v>45357</v>
      </c>
      <c r="C1465" s="11">
        <v>2024</v>
      </c>
      <c r="D1465" s="11">
        <v>3</v>
      </c>
      <c r="E1465" s="11">
        <v>6</v>
      </c>
      <c r="F1465" s="11">
        <v>1</v>
      </c>
      <c r="G1465" s="11" t="s">
        <v>69</v>
      </c>
      <c r="H1465" s="11" t="s">
        <v>53</v>
      </c>
      <c r="I1465" s="11">
        <v>40.848027391197199</v>
      </c>
      <c r="J1465" s="11">
        <v>-73.851152782687095</v>
      </c>
      <c r="K1465" s="11">
        <v>155</v>
      </c>
      <c r="L1465" s="11">
        <v>76.677552930175807</v>
      </c>
      <c r="M1465" s="11">
        <v>27.061109803695601</v>
      </c>
      <c r="N1465" s="11" t="s">
        <v>54</v>
      </c>
      <c r="O1465" s="11" t="s">
        <v>55</v>
      </c>
      <c r="P1465" s="11">
        <v>0</v>
      </c>
      <c r="Q1465" s="11">
        <v>0.93773358925928296</v>
      </c>
      <c r="R1465" s="11">
        <v>44</v>
      </c>
      <c r="S1465" s="11">
        <v>19</v>
      </c>
      <c r="T1465" s="11">
        <v>292.22342911772</v>
      </c>
      <c r="U1465" s="11">
        <v>25.854873279634699</v>
      </c>
      <c r="V1465" s="11" t="s">
        <v>63</v>
      </c>
    </row>
    <row r="1466" spans="1:22" x14ac:dyDescent="0.3">
      <c r="A1466" s="9">
        <v>45357.083333333299</v>
      </c>
      <c r="B1466" s="10">
        <v>45357</v>
      </c>
      <c r="C1466" s="11">
        <v>2024</v>
      </c>
      <c r="D1466" s="11">
        <v>3</v>
      </c>
      <c r="E1466" s="11">
        <v>6</v>
      </c>
      <c r="F1466" s="11">
        <v>2</v>
      </c>
      <c r="G1466" s="11" t="s">
        <v>69</v>
      </c>
      <c r="H1466" s="11" t="s">
        <v>53</v>
      </c>
      <c r="I1466" s="11">
        <v>40.662006215518097</v>
      </c>
      <c r="J1466" s="11">
        <v>-73.999443159621507</v>
      </c>
      <c r="K1466" s="11">
        <v>202</v>
      </c>
      <c r="L1466" s="11">
        <v>50.478316723917303</v>
      </c>
      <c r="M1466" s="11">
        <v>87.392759348066804</v>
      </c>
      <c r="N1466" s="11" t="s">
        <v>57</v>
      </c>
      <c r="O1466" s="11" t="s">
        <v>60</v>
      </c>
      <c r="P1466" s="11">
        <v>0</v>
      </c>
      <c r="Q1466" s="11">
        <v>-7.2962153932303306E-2</v>
      </c>
      <c r="R1466" s="11">
        <v>59</v>
      </c>
      <c r="S1466" s="11">
        <v>43</v>
      </c>
      <c r="T1466" s="11">
        <v>342.45338460673997</v>
      </c>
      <c r="U1466" s="11">
        <v>14.6668800635948</v>
      </c>
      <c r="V1466" s="11" t="s">
        <v>56</v>
      </c>
    </row>
    <row r="1467" spans="1:22" x14ac:dyDescent="0.3">
      <c r="A1467" s="9">
        <v>45357.086805555598</v>
      </c>
      <c r="B1467" s="10">
        <v>45357</v>
      </c>
      <c r="C1467" s="11">
        <v>2024</v>
      </c>
      <c r="D1467" s="11">
        <v>3</v>
      </c>
      <c r="E1467" s="11">
        <v>6</v>
      </c>
      <c r="F1467" s="11">
        <v>2</v>
      </c>
      <c r="G1467" s="11" t="s">
        <v>69</v>
      </c>
      <c r="H1467" s="11" t="s">
        <v>53</v>
      </c>
      <c r="I1467" s="11">
        <v>40.835509863591199</v>
      </c>
      <c r="J1467" s="11">
        <v>-73.708481161765405</v>
      </c>
      <c r="K1467" s="11">
        <v>276</v>
      </c>
      <c r="L1467" s="11">
        <v>9.0241159184326101</v>
      </c>
      <c r="M1467" s="11">
        <v>84.559296196905805</v>
      </c>
      <c r="N1467" s="11" t="s">
        <v>59</v>
      </c>
      <c r="O1467" s="11" t="s">
        <v>60</v>
      </c>
      <c r="P1467" s="11">
        <v>0</v>
      </c>
      <c r="Q1467" s="11">
        <v>-0.49637110743337198</v>
      </c>
      <c r="R1467" s="11">
        <v>20</v>
      </c>
      <c r="S1467" s="11">
        <v>10</v>
      </c>
      <c r="T1467" s="11">
        <v>75.306029659827004</v>
      </c>
      <c r="U1467" s="11">
        <v>6.2628177654630397</v>
      </c>
      <c r="V1467" s="11" t="s">
        <v>56</v>
      </c>
    </row>
    <row r="1468" spans="1:22" x14ac:dyDescent="0.3">
      <c r="A1468" s="9">
        <v>45357.090277777803</v>
      </c>
      <c r="B1468" s="10">
        <v>45357</v>
      </c>
      <c r="C1468" s="11">
        <v>2024</v>
      </c>
      <c r="D1468" s="11">
        <v>3</v>
      </c>
      <c r="E1468" s="11">
        <v>6</v>
      </c>
      <c r="F1468" s="11">
        <v>2</v>
      </c>
      <c r="G1468" s="11" t="s">
        <v>69</v>
      </c>
      <c r="H1468" s="11" t="s">
        <v>53</v>
      </c>
      <c r="I1468" s="11">
        <v>40.885559243127297</v>
      </c>
      <c r="J1468" s="11">
        <v>-73.847190822407697</v>
      </c>
      <c r="K1468" s="11">
        <v>163</v>
      </c>
      <c r="L1468" s="11">
        <v>65.946112480845898</v>
      </c>
      <c r="M1468" s="11">
        <v>36.787998471533903</v>
      </c>
      <c r="N1468" s="11" t="s">
        <v>59</v>
      </c>
      <c r="O1468" s="11" t="s">
        <v>60</v>
      </c>
      <c r="P1468" s="11">
        <v>0</v>
      </c>
      <c r="Q1468" s="11">
        <v>-0.51709883398664103</v>
      </c>
      <c r="R1468" s="11">
        <v>60</v>
      </c>
      <c r="S1468" s="11">
        <v>47</v>
      </c>
      <c r="T1468" s="11">
        <v>486.400689987742</v>
      </c>
      <c r="U1468" s="11">
        <v>18.7793177593976</v>
      </c>
      <c r="V1468" s="11" t="s">
        <v>63</v>
      </c>
    </row>
    <row r="1469" spans="1:22" x14ac:dyDescent="0.3">
      <c r="A1469" s="9">
        <v>45357.09375</v>
      </c>
      <c r="B1469" s="10">
        <v>45357</v>
      </c>
      <c r="C1469" s="11">
        <v>2024</v>
      </c>
      <c r="D1469" s="11">
        <v>3</v>
      </c>
      <c r="E1469" s="11">
        <v>6</v>
      </c>
      <c r="F1469" s="11">
        <v>2</v>
      </c>
      <c r="G1469" s="11" t="s">
        <v>69</v>
      </c>
      <c r="H1469" s="11" t="s">
        <v>53</v>
      </c>
      <c r="I1469" s="11">
        <v>40.8918761132675</v>
      </c>
      <c r="J1469" s="11">
        <v>-73.704284999126401</v>
      </c>
      <c r="K1469" s="11">
        <v>147</v>
      </c>
      <c r="L1469" s="11">
        <v>34.724052981165798</v>
      </c>
      <c r="M1469" s="11">
        <v>18.267168985536099</v>
      </c>
      <c r="N1469" s="11" t="s">
        <v>57</v>
      </c>
      <c r="O1469" s="11" t="s">
        <v>55</v>
      </c>
      <c r="P1469" s="11">
        <v>0</v>
      </c>
      <c r="Q1469" s="11">
        <v>-0.86769965049346998</v>
      </c>
      <c r="R1469" s="11">
        <v>58</v>
      </c>
      <c r="S1469" s="11">
        <v>33</v>
      </c>
      <c r="T1469" s="11">
        <v>97.300666459380395</v>
      </c>
      <c r="U1469" s="11">
        <v>12.791207794595101</v>
      </c>
      <c r="V1469" s="11" t="s">
        <v>63</v>
      </c>
    </row>
    <row r="1470" spans="1:22" x14ac:dyDescent="0.3">
      <c r="A1470" s="9">
        <v>45357.097222222197</v>
      </c>
      <c r="B1470" s="10">
        <v>45357</v>
      </c>
      <c r="C1470" s="11">
        <v>2024</v>
      </c>
      <c r="D1470" s="11">
        <v>3</v>
      </c>
      <c r="E1470" s="11">
        <v>6</v>
      </c>
      <c r="F1470" s="11">
        <v>2</v>
      </c>
      <c r="G1470" s="11" t="s">
        <v>69</v>
      </c>
      <c r="H1470" s="11" t="s">
        <v>53</v>
      </c>
      <c r="I1470" s="11">
        <v>40.808444917011101</v>
      </c>
      <c r="J1470" s="11">
        <v>-73.885882499248297</v>
      </c>
      <c r="K1470" s="11">
        <v>227</v>
      </c>
      <c r="L1470" s="11">
        <v>21.712292925141199</v>
      </c>
      <c r="M1470" s="11">
        <v>17.371134692058099</v>
      </c>
      <c r="N1470" s="11" t="s">
        <v>57</v>
      </c>
      <c r="O1470" s="11" t="s">
        <v>55</v>
      </c>
      <c r="P1470" s="11">
        <v>0</v>
      </c>
      <c r="Q1470" s="11">
        <v>0.29258861459740498</v>
      </c>
      <c r="R1470" s="11">
        <v>79</v>
      </c>
      <c r="S1470" s="11">
        <v>42</v>
      </c>
      <c r="T1470" s="11">
        <v>367.35597235037102</v>
      </c>
      <c r="U1470" s="11">
        <v>21.705728465784698</v>
      </c>
      <c r="V1470" s="11" t="s">
        <v>56</v>
      </c>
    </row>
    <row r="1471" spans="1:22" x14ac:dyDescent="0.3">
      <c r="A1471" s="9">
        <v>45357.100694444503</v>
      </c>
      <c r="B1471" s="10">
        <v>45357</v>
      </c>
      <c r="C1471" s="11">
        <v>2024</v>
      </c>
      <c r="D1471" s="11">
        <v>3</v>
      </c>
      <c r="E1471" s="11">
        <v>6</v>
      </c>
      <c r="F1471" s="11">
        <v>2</v>
      </c>
      <c r="G1471" s="11" t="s">
        <v>69</v>
      </c>
      <c r="H1471" s="11" t="s">
        <v>53</v>
      </c>
      <c r="I1471" s="11">
        <v>40.764206866126997</v>
      </c>
      <c r="J1471" s="11">
        <v>-73.759827169224593</v>
      </c>
      <c r="K1471" s="11">
        <v>160</v>
      </c>
      <c r="L1471" s="11">
        <v>34.9664342268537</v>
      </c>
      <c r="M1471" s="11">
        <v>85.525298307535905</v>
      </c>
      <c r="N1471" s="11" t="s">
        <v>57</v>
      </c>
      <c r="O1471" s="11" t="s">
        <v>55</v>
      </c>
      <c r="P1471" s="11">
        <v>0</v>
      </c>
      <c r="Q1471" s="11">
        <v>0.33222952646099801</v>
      </c>
      <c r="R1471" s="11">
        <v>73</v>
      </c>
      <c r="S1471" s="11">
        <v>3</v>
      </c>
      <c r="T1471" s="11">
        <v>460.53062489214602</v>
      </c>
      <c r="U1471" s="11">
        <v>26.877451880784999</v>
      </c>
      <c r="V1471" s="11" t="s">
        <v>56</v>
      </c>
    </row>
    <row r="1472" spans="1:22" x14ac:dyDescent="0.3">
      <c r="A1472" s="9">
        <v>45357.104166666701</v>
      </c>
      <c r="B1472" s="10">
        <v>45357</v>
      </c>
      <c r="C1472" s="11">
        <v>2024</v>
      </c>
      <c r="D1472" s="11">
        <v>3</v>
      </c>
      <c r="E1472" s="11">
        <v>6</v>
      </c>
      <c r="F1472" s="11">
        <v>2</v>
      </c>
      <c r="G1472" s="11" t="s">
        <v>69</v>
      </c>
      <c r="H1472" s="11" t="s">
        <v>53</v>
      </c>
      <c r="I1472" s="11">
        <v>40.710678457658297</v>
      </c>
      <c r="J1472" s="11">
        <v>-73.983224179411195</v>
      </c>
      <c r="K1472" s="11">
        <v>173</v>
      </c>
      <c r="L1472" s="11">
        <v>59.374785469245097</v>
      </c>
      <c r="M1472" s="11">
        <v>48.5026406672376</v>
      </c>
      <c r="N1472" s="11" t="s">
        <v>57</v>
      </c>
      <c r="O1472" s="11" t="s">
        <v>55</v>
      </c>
      <c r="P1472" s="11">
        <v>0</v>
      </c>
      <c r="Q1472" s="11">
        <v>-0.65787652475385305</v>
      </c>
      <c r="R1472" s="11">
        <v>49</v>
      </c>
      <c r="S1472" s="11">
        <v>16</v>
      </c>
      <c r="T1472" s="11">
        <v>167.70469702027901</v>
      </c>
      <c r="U1472" s="11">
        <v>28.081621119607501</v>
      </c>
      <c r="V1472" s="11" t="s">
        <v>63</v>
      </c>
    </row>
    <row r="1473" spans="1:22" x14ac:dyDescent="0.3">
      <c r="A1473" s="9">
        <v>45357.107638888898</v>
      </c>
      <c r="B1473" s="10">
        <v>45357</v>
      </c>
      <c r="C1473" s="11">
        <v>2024</v>
      </c>
      <c r="D1473" s="11">
        <v>3</v>
      </c>
      <c r="E1473" s="11">
        <v>6</v>
      </c>
      <c r="F1473" s="11">
        <v>2</v>
      </c>
      <c r="G1473" s="11" t="s">
        <v>69</v>
      </c>
      <c r="H1473" s="11" t="s">
        <v>53</v>
      </c>
      <c r="I1473" s="11">
        <v>40.685837196558303</v>
      </c>
      <c r="J1473" s="11">
        <v>-73.775213172024706</v>
      </c>
      <c r="K1473" s="11">
        <v>43</v>
      </c>
      <c r="L1473" s="11">
        <v>16.4247830056492</v>
      </c>
      <c r="M1473" s="11">
        <v>34.286494656643796</v>
      </c>
      <c r="N1473" s="11" t="s">
        <v>54</v>
      </c>
      <c r="O1473" s="11" t="s">
        <v>60</v>
      </c>
      <c r="P1473" s="11">
        <v>0</v>
      </c>
      <c r="Q1473" s="11">
        <v>0.88073711342868199</v>
      </c>
      <c r="R1473" s="11">
        <v>82</v>
      </c>
      <c r="S1473" s="11">
        <v>45</v>
      </c>
      <c r="T1473" s="11">
        <v>119.78897067224101</v>
      </c>
      <c r="U1473" s="11">
        <v>19.9037553825261</v>
      </c>
      <c r="V1473" s="11" t="s">
        <v>56</v>
      </c>
    </row>
    <row r="1474" spans="1:22" x14ac:dyDescent="0.3">
      <c r="A1474" s="9">
        <v>45357.111111111102</v>
      </c>
      <c r="B1474" s="10">
        <v>45357</v>
      </c>
      <c r="C1474" s="11">
        <v>2024</v>
      </c>
      <c r="D1474" s="11">
        <v>3</v>
      </c>
      <c r="E1474" s="11">
        <v>6</v>
      </c>
      <c r="F1474" s="11">
        <v>2</v>
      </c>
      <c r="G1474" s="11" t="s">
        <v>69</v>
      </c>
      <c r="H1474" s="11" t="s">
        <v>53</v>
      </c>
      <c r="I1474" s="11">
        <v>40.610276410465502</v>
      </c>
      <c r="J1474" s="11">
        <v>-73.890127316169995</v>
      </c>
      <c r="K1474" s="11">
        <v>34</v>
      </c>
      <c r="L1474" s="11">
        <v>37.906683569396201</v>
      </c>
      <c r="M1474" s="11">
        <v>91.997960921077294</v>
      </c>
      <c r="N1474" s="11" t="s">
        <v>59</v>
      </c>
      <c r="O1474" s="11" t="s">
        <v>61</v>
      </c>
      <c r="P1474" s="11">
        <v>0</v>
      </c>
      <c r="Q1474" s="11">
        <v>-0.67838577083408103</v>
      </c>
      <c r="R1474" s="11">
        <v>33</v>
      </c>
      <c r="S1474" s="11">
        <v>37</v>
      </c>
      <c r="T1474" s="11">
        <v>89.910718014920107</v>
      </c>
      <c r="U1474" s="11">
        <v>19.915031994241001</v>
      </c>
      <c r="V1474" s="11" t="s">
        <v>56</v>
      </c>
    </row>
    <row r="1475" spans="1:22" x14ac:dyDescent="0.3">
      <c r="A1475" s="9">
        <v>45357.114583333299</v>
      </c>
      <c r="B1475" s="10">
        <v>45357</v>
      </c>
      <c r="C1475" s="11">
        <v>2024</v>
      </c>
      <c r="D1475" s="11">
        <v>3</v>
      </c>
      <c r="E1475" s="11">
        <v>6</v>
      </c>
      <c r="F1475" s="11">
        <v>2</v>
      </c>
      <c r="G1475" s="11" t="s">
        <v>69</v>
      </c>
      <c r="H1475" s="11" t="s">
        <v>53</v>
      </c>
      <c r="I1475" s="11">
        <v>40.658847607218902</v>
      </c>
      <c r="J1475" s="11">
        <v>-73.843390780373099</v>
      </c>
      <c r="K1475" s="11">
        <v>189</v>
      </c>
      <c r="L1475" s="11">
        <v>42.423088732950298</v>
      </c>
      <c r="M1475" s="11">
        <v>91.901170701419701</v>
      </c>
      <c r="N1475" s="11" t="s">
        <v>57</v>
      </c>
      <c r="O1475" s="11" t="s">
        <v>55</v>
      </c>
      <c r="P1475" s="11">
        <v>0</v>
      </c>
      <c r="Q1475" s="11">
        <v>-0.59997877863072402</v>
      </c>
      <c r="R1475" s="11">
        <v>38</v>
      </c>
      <c r="S1475" s="11">
        <v>1</v>
      </c>
      <c r="T1475" s="11">
        <v>377.089004986475</v>
      </c>
      <c r="U1475" s="11">
        <v>28.617315162297299</v>
      </c>
      <c r="V1475" s="11" t="s">
        <v>56</v>
      </c>
    </row>
    <row r="1476" spans="1:22" x14ac:dyDescent="0.3">
      <c r="A1476" s="9">
        <v>45357.118055555598</v>
      </c>
      <c r="B1476" s="10">
        <v>45357</v>
      </c>
      <c r="C1476" s="11">
        <v>2024</v>
      </c>
      <c r="D1476" s="11">
        <v>3</v>
      </c>
      <c r="E1476" s="11">
        <v>6</v>
      </c>
      <c r="F1476" s="11">
        <v>2</v>
      </c>
      <c r="G1476" s="11" t="s">
        <v>69</v>
      </c>
      <c r="H1476" s="11" t="s">
        <v>53</v>
      </c>
      <c r="I1476" s="11">
        <v>40.7525670698626</v>
      </c>
      <c r="J1476" s="11">
        <v>-73.994150859586895</v>
      </c>
      <c r="K1476" s="11">
        <v>58</v>
      </c>
      <c r="L1476" s="11">
        <v>37.0920996339391</v>
      </c>
      <c r="M1476" s="11">
        <v>24.5513138383624</v>
      </c>
      <c r="N1476" s="11" t="s">
        <v>59</v>
      </c>
      <c r="O1476" s="11" t="s">
        <v>61</v>
      </c>
      <c r="P1476" s="11">
        <v>0</v>
      </c>
      <c r="Q1476" s="11">
        <v>-0.63059591442401297</v>
      </c>
      <c r="R1476" s="11">
        <v>23</v>
      </c>
      <c r="S1476" s="11">
        <v>16</v>
      </c>
      <c r="T1476" s="11">
        <v>315.93681287353002</v>
      </c>
      <c r="U1476" s="11">
        <v>7.1962552874814696</v>
      </c>
      <c r="V1476" s="11" t="s">
        <v>63</v>
      </c>
    </row>
    <row r="1477" spans="1:22" x14ac:dyDescent="0.3">
      <c r="A1477" s="9">
        <v>45357.121527777803</v>
      </c>
      <c r="B1477" s="10">
        <v>45357</v>
      </c>
      <c r="C1477" s="11">
        <v>2024</v>
      </c>
      <c r="D1477" s="11">
        <v>3</v>
      </c>
      <c r="E1477" s="11">
        <v>6</v>
      </c>
      <c r="F1477" s="11">
        <v>2</v>
      </c>
      <c r="G1477" s="11" t="s">
        <v>69</v>
      </c>
      <c r="H1477" s="11" t="s">
        <v>53</v>
      </c>
      <c r="I1477" s="11">
        <v>40.701781119866297</v>
      </c>
      <c r="J1477" s="11">
        <v>-73.8834999674568</v>
      </c>
      <c r="K1477" s="11">
        <v>284</v>
      </c>
      <c r="L1477" s="11">
        <v>34.291130310596401</v>
      </c>
      <c r="M1477" s="11">
        <v>34.017401572697899</v>
      </c>
      <c r="N1477" s="11" t="s">
        <v>57</v>
      </c>
      <c r="O1477" s="11" t="s">
        <v>60</v>
      </c>
      <c r="P1477" s="11">
        <v>1</v>
      </c>
      <c r="Q1477" s="11">
        <v>-0.52671077806459898</v>
      </c>
      <c r="R1477" s="11">
        <v>86</v>
      </c>
      <c r="S1477" s="11">
        <v>31</v>
      </c>
      <c r="T1477" s="11">
        <v>442.206457932055</v>
      </c>
      <c r="U1477" s="11">
        <v>27.6468490739061</v>
      </c>
      <c r="V1477" s="11" t="s">
        <v>56</v>
      </c>
    </row>
    <row r="1478" spans="1:22" x14ac:dyDescent="0.3">
      <c r="A1478" s="9">
        <v>45357.125</v>
      </c>
      <c r="B1478" s="10">
        <v>45357</v>
      </c>
      <c r="C1478" s="11">
        <v>2024</v>
      </c>
      <c r="D1478" s="11">
        <v>3</v>
      </c>
      <c r="E1478" s="11">
        <v>6</v>
      </c>
      <c r="F1478" s="11">
        <v>3</v>
      </c>
      <c r="G1478" s="11" t="s">
        <v>69</v>
      </c>
      <c r="H1478" s="11" t="s">
        <v>53</v>
      </c>
      <c r="I1478" s="11">
        <v>40.871388240784697</v>
      </c>
      <c r="J1478" s="11">
        <v>-73.738978151156303</v>
      </c>
      <c r="K1478" s="11">
        <v>205</v>
      </c>
      <c r="L1478" s="11">
        <v>22.591621569193101</v>
      </c>
      <c r="M1478" s="11">
        <v>37.462727669025597</v>
      </c>
      <c r="N1478" s="11" t="s">
        <v>59</v>
      </c>
      <c r="O1478" s="11" t="s">
        <v>55</v>
      </c>
      <c r="P1478" s="11">
        <v>0</v>
      </c>
      <c r="Q1478" s="11">
        <v>-0.49658499483060897</v>
      </c>
      <c r="R1478" s="11">
        <v>64</v>
      </c>
      <c r="S1478" s="11">
        <v>7</v>
      </c>
      <c r="T1478" s="11">
        <v>297.73356117780702</v>
      </c>
      <c r="U1478" s="11">
        <v>23.865479166918298</v>
      </c>
      <c r="V1478" s="11" t="s">
        <v>56</v>
      </c>
    </row>
    <row r="1479" spans="1:22" x14ac:dyDescent="0.3">
      <c r="A1479" s="9">
        <v>45357.128472222197</v>
      </c>
      <c r="B1479" s="10">
        <v>45357</v>
      </c>
      <c r="C1479" s="11">
        <v>2024</v>
      </c>
      <c r="D1479" s="11">
        <v>3</v>
      </c>
      <c r="E1479" s="11">
        <v>6</v>
      </c>
      <c r="F1479" s="11">
        <v>3</v>
      </c>
      <c r="G1479" s="11" t="s">
        <v>69</v>
      </c>
      <c r="H1479" s="11" t="s">
        <v>53</v>
      </c>
      <c r="I1479" s="11">
        <v>40.8221894916217</v>
      </c>
      <c r="J1479" s="11">
        <v>-73.785919830603802</v>
      </c>
      <c r="K1479" s="11">
        <v>91</v>
      </c>
      <c r="L1479" s="11">
        <v>53.816114704130101</v>
      </c>
      <c r="M1479" s="11">
        <v>57.631766290276303</v>
      </c>
      <c r="N1479" s="11" t="s">
        <v>54</v>
      </c>
      <c r="O1479" s="11" t="s">
        <v>60</v>
      </c>
      <c r="P1479" s="11">
        <v>0</v>
      </c>
      <c r="Q1479" s="11">
        <v>-3.2639608759841503E-2</v>
      </c>
      <c r="R1479" s="11">
        <v>22</v>
      </c>
      <c r="S1479" s="11">
        <v>48</v>
      </c>
      <c r="T1479" s="11">
        <v>351.617278491219</v>
      </c>
      <c r="U1479" s="11">
        <v>10.446915120009599</v>
      </c>
      <c r="V1479" s="11" t="s">
        <v>63</v>
      </c>
    </row>
    <row r="1480" spans="1:22" x14ac:dyDescent="0.3">
      <c r="A1480" s="9">
        <v>45357.131944444503</v>
      </c>
      <c r="B1480" s="10">
        <v>45357</v>
      </c>
      <c r="C1480" s="11">
        <v>2024</v>
      </c>
      <c r="D1480" s="11">
        <v>3</v>
      </c>
      <c r="E1480" s="11">
        <v>6</v>
      </c>
      <c r="F1480" s="11">
        <v>3</v>
      </c>
      <c r="G1480" s="11" t="s">
        <v>69</v>
      </c>
      <c r="H1480" s="11" t="s">
        <v>53</v>
      </c>
      <c r="I1480" s="11">
        <v>40.811088626662396</v>
      </c>
      <c r="J1480" s="11">
        <v>-73.752363637144001</v>
      </c>
      <c r="K1480" s="11">
        <v>250</v>
      </c>
      <c r="L1480" s="11">
        <v>25.350073737709302</v>
      </c>
      <c r="M1480" s="11">
        <v>27.154894925457501</v>
      </c>
      <c r="N1480" s="11" t="s">
        <v>54</v>
      </c>
      <c r="O1480" s="11" t="s">
        <v>61</v>
      </c>
      <c r="P1480" s="11">
        <v>0</v>
      </c>
      <c r="Q1480" s="11">
        <v>0.54267335653257898</v>
      </c>
      <c r="R1480" s="11">
        <v>9</v>
      </c>
      <c r="S1480" s="11">
        <v>21</v>
      </c>
      <c r="T1480" s="11">
        <v>443.85155774314097</v>
      </c>
      <c r="U1480" s="11">
        <v>9.8378745527319094</v>
      </c>
      <c r="V1480" s="11" t="s">
        <v>56</v>
      </c>
    </row>
    <row r="1481" spans="1:22" x14ac:dyDescent="0.3">
      <c r="A1481" s="9">
        <v>45357.135416666701</v>
      </c>
      <c r="B1481" s="10">
        <v>45357</v>
      </c>
      <c r="C1481" s="11">
        <v>2024</v>
      </c>
      <c r="D1481" s="11">
        <v>3</v>
      </c>
      <c r="E1481" s="11">
        <v>6</v>
      </c>
      <c r="F1481" s="11">
        <v>3</v>
      </c>
      <c r="G1481" s="11" t="s">
        <v>69</v>
      </c>
      <c r="H1481" s="11" t="s">
        <v>53</v>
      </c>
      <c r="I1481" s="11">
        <v>40.714496102794598</v>
      </c>
      <c r="J1481" s="11">
        <v>-73.905880971952001</v>
      </c>
      <c r="K1481" s="11">
        <v>248</v>
      </c>
      <c r="L1481" s="11">
        <v>37.030972333619097</v>
      </c>
      <c r="M1481" s="11">
        <v>97.410928488935298</v>
      </c>
      <c r="N1481" s="11" t="s">
        <v>54</v>
      </c>
      <c r="O1481" s="11" t="s">
        <v>55</v>
      </c>
      <c r="P1481" s="11">
        <v>0</v>
      </c>
      <c r="Q1481" s="11">
        <v>-0.64181244613792199</v>
      </c>
      <c r="R1481" s="11">
        <v>90</v>
      </c>
      <c r="S1481" s="11">
        <v>34</v>
      </c>
      <c r="T1481" s="11">
        <v>100.74031934924901</v>
      </c>
      <c r="U1481" s="11">
        <v>15.507198586701699</v>
      </c>
      <c r="V1481" s="11" t="s">
        <v>56</v>
      </c>
    </row>
    <row r="1482" spans="1:22" x14ac:dyDescent="0.3">
      <c r="A1482" s="9">
        <v>45357.138888888898</v>
      </c>
      <c r="B1482" s="10">
        <v>45357</v>
      </c>
      <c r="C1482" s="11">
        <v>2024</v>
      </c>
      <c r="D1482" s="11">
        <v>3</v>
      </c>
      <c r="E1482" s="11">
        <v>6</v>
      </c>
      <c r="F1482" s="11">
        <v>3</v>
      </c>
      <c r="G1482" s="11" t="s">
        <v>69</v>
      </c>
      <c r="H1482" s="11" t="s">
        <v>53</v>
      </c>
      <c r="I1482" s="11">
        <v>40.655119700435101</v>
      </c>
      <c r="J1482" s="11">
        <v>-73.941649700849595</v>
      </c>
      <c r="K1482" s="11">
        <v>189</v>
      </c>
      <c r="L1482" s="11">
        <v>69.235183770820598</v>
      </c>
      <c r="M1482" s="11">
        <v>16.529692076654499</v>
      </c>
      <c r="N1482" s="11" t="s">
        <v>54</v>
      </c>
      <c r="O1482" s="11" t="s">
        <v>60</v>
      </c>
      <c r="P1482" s="11">
        <v>0</v>
      </c>
      <c r="Q1482" s="11">
        <v>0.84135637662894402</v>
      </c>
      <c r="R1482" s="11">
        <v>97</v>
      </c>
      <c r="S1482" s="11">
        <v>25</v>
      </c>
      <c r="T1482" s="11">
        <v>457.52920675245502</v>
      </c>
      <c r="U1482" s="11">
        <v>20.686983206805099</v>
      </c>
      <c r="V1482" s="11" t="s">
        <v>63</v>
      </c>
    </row>
    <row r="1483" spans="1:22" x14ac:dyDescent="0.3">
      <c r="A1483" s="9">
        <v>45357.142361111102</v>
      </c>
      <c r="B1483" s="10">
        <v>45357</v>
      </c>
      <c r="C1483" s="11">
        <v>2024</v>
      </c>
      <c r="D1483" s="11">
        <v>3</v>
      </c>
      <c r="E1483" s="11">
        <v>6</v>
      </c>
      <c r="F1483" s="11">
        <v>3</v>
      </c>
      <c r="G1483" s="11" t="s">
        <v>69</v>
      </c>
      <c r="H1483" s="11" t="s">
        <v>53</v>
      </c>
      <c r="I1483" s="11">
        <v>40.658694763162501</v>
      </c>
      <c r="J1483" s="11">
        <v>-73.751343627888303</v>
      </c>
      <c r="K1483" s="11">
        <v>53</v>
      </c>
      <c r="L1483" s="11">
        <v>26.770937689166601</v>
      </c>
      <c r="M1483" s="11">
        <v>71.082767758395605</v>
      </c>
      <c r="N1483" s="11" t="s">
        <v>57</v>
      </c>
      <c r="O1483" s="11" t="s">
        <v>55</v>
      </c>
      <c r="P1483" s="11">
        <v>0</v>
      </c>
      <c r="Q1483" s="11">
        <v>-0.38960988258490797</v>
      </c>
      <c r="R1483" s="11">
        <v>13</v>
      </c>
      <c r="S1483" s="11">
        <v>2</v>
      </c>
      <c r="T1483" s="11">
        <v>262.201319802255</v>
      </c>
      <c r="U1483" s="11">
        <v>22.507630986198201</v>
      </c>
      <c r="V1483" s="11" t="s">
        <v>63</v>
      </c>
    </row>
    <row r="1484" spans="1:22" x14ac:dyDescent="0.3">
      <c r="A1484" s="9">
        <v>45357.145833333299</v>
      </c>
      <c r="B1484" s="10">
        <v>45357</v>
      </c>
      <c r="C1484" s="11">
        <v>2024</v>
      </c>
      <c r="D1484" s="11">
        <v>3</v>
      </c>
      <c r="E1484" s="11">
        <v>6</v>
      </c>
      <c r="F1484" s="11">
        <v>3</v>
      </c>
      <c r="G1484" s="11" t="s">
        <v>69</v>
      </c>
      <c r="H1484" s="11" t="s">
        <v>53</v>
      </c>
      <c r="I1484" s="11">
        <v>40.683045837095399</v>
      </c>
      <c r="J1484" s="11">
        <v>-73.849806390324702</v>
      </c>
      <c r="K1484" s="11">
        <v>221</v>
      </c>
      <c r="L1484" s="11">
        <v>45.519438818240701</v>
      </c>
      <c r="M1484" s="11">
        <v>78.601191466129904</v>
      </c>
      <c r="N1484" s="11" t="s">
        <v>54</v>
      </c>
      <c r="O1484" s="11" t="s">
        <v>55</v>
      </c>
      <c r="P1484" s="11">
        <v>1</v>
      </c>
      <c r="Q1484" s="11">
        <v>0.61948195322669997</v>
      </c>
      <c r="R1484" s="11">
        <v>68</v>
      </c>
      <c r="S1484" s="11">
        <v>19</v>
      </c>
      <c r="T1484" s="11">
        <v>66.509183076608096</v>
      </c>
      <c r="U1484" s="11">
        <v>17.671960048136999</v>
      </c>
      <c r="V1484" s="11" t="s">
        <v>56</v>
      </c>
    </row>
    <row r="1485" spans="1:22" x14ac:dyDescent="0.3">
      <c r="A1485" s="9">
        <v>45357.149305555598</v>
      </c>
      <c r="B1485" s="10">
        <v>45357</v>
      </c>
      <c r="C1485" s="11">
        <v>2024</v>
      </c>
      <c r="D1485" s="11">
        <v>3</v>
      </c>
      <c r="E1485" s="11">
        <v>6</v>
      </c>
      <c r="F1485" s="11">
        <v>3</v>
      </c>
      <c r="G1485" s="11" t="s">
        <v>69</v>
      </c>
      <c r="H1485" s="11" t="s">
        <v>53</v>
      </c>
      <c r="I1485" s="11">
        <v>40.721110703890602</v>
      </c>
      <c r="J1485" s="11">
        <v>-73.7107269668859</v>
      </c>
      <c r="K1485" s="11">
        <v>268</v>
      </c>
      <c r="L1485" s="11">
        <v>53.798856210237801</v>
      </c>
      <c r="M1485" s="11">
        <v>63.092879909599702</v>
      </c>
      <c r="N1485" s="11" t="s">
        <v>59</v>
      </c>
      <c r="O1485" s="11" t="s">
        <v>61</v>
      </c>
      <c r="P1485" s="11">
        <v>1</v>
      </c>
      <c r="Q1485" s="11">
        <v>0.49204915588931097</v>
      </c>
      <c r="R1485" s="11">
        <v>2</v>
      </c>
      <c r="S1485" s="11">
        <v>40</v>
      </c>
      <c r="T1485" s="11">
        <v>490.995806584082</v>
      </c>
      <c r="U1485" s="11">
        <v>24.0551869172605</v>
      </c>
      <c r="V1485" s="11" t="s">
        <v>56</v>
      </c>
    </row>
    <row r="1486" spans="1:22" x14ac:dyDescent="0.3">
      <c r="A1486" s="9">
        <v>45357.152777777803</v>
      </c>
      <c r="B1486" s="10">
        <v>45357</v>
      </c>
      <c r="C1486" s="11">
        <v>2024</v>
      </c>
      <c r="D1486" s="11">
        <v>3</v>
      </c>
      <c r="E1486" s="11">
        <v>6</v>
      </c>
      <c r="F1486" s="11">
        <v>3</v>
      </c>
      <c r="G1486" s="11" t="s">
        <v>69</v>
      </c>
      <c r="H1486" s="11" t="s">
        <v>53</v>
      </c>
      <c r="I1486" s="11">
        <v>40.788988701241898</v>
      </c>
      <c r="J1486" s="11">
        <v>-73.755338394126994</v>
      </c>
      <c r="K1486" s="11">
        <v>130</v>
      </c>
      <c r="L1486" s="11">
        <v>59.676880280493698</v>
      </c>
      <c r="M1486" s="11">
        <v>28.477964438667499</v>
      </c>
      <c r="N1486" s="11" t="s">
        <v>59</v>
      </c>
      <c r="O1486" s="11" t="s">
        <v>55</v>
      </c>
      <c r="P1486" s="11">
        <v>0</v>
      </c>
      <c r="Q1486" s="11">
        <v>-0.32705852291929099</v>
      </c>
      <c r="R1486" s="11">
        <v>99</v>
      </c>
      <c r="S1486" s="11">
        <v>16</v>
      </c>
      <c r="T1486" s="11">
        <v>201.010563627707</v>
      </c>
      <c r="U1486" s="11">
        <v>24.978219305036099</v>
      </c>
      <c r="V1486" s="11" t="s">
        <v>63</v>
      </c>
    </row>
    <row r="1487" spans="1:22" x14ac:dyDescent="0.3">
      <c r="A1487" s="9">
        <v>45357.15625</v>
      </c>
      <c r="B1487" s="10">
        <v>45357</v>
      </c>
      <c r="C1487" s="11">
        <v>2024</v>
      </c>
      <c r="D1487" s="11">
        <v>3</v>
      </c>
      <c r="E1487" s="11">
        <v>6</v>
      </c>
      <c r="F1487" s="11">
        <v>3</v>
      </c>
      <c r="G1487" s="11" t="s">
        <v>69</v>
      </c>
      <c r="H1487" s="11" t="s">
        <v>53</v>
      </c>
      <c r="I1487" s="11">
        <v>40.824976891928799</v>
      </c>
      <c r="J1487" s="11">
        <v>-73.9662581242888</v>
      </c>
      <c r="K1487" s="11">
        <v>121</v>
      </c>
      <c r="L1487" s="11">
        <v>72.872980811975296</v>
      </c>
      <c r="M1487" s="11">
        <v>56.978750844172197</v>
      </c>
      <c r="N1487" s="11" t="s">
        <v>59</v>
      </c>
      <c r="O1487" s="11" t="s">
        <v>60</v>
      </c>
      <c r="P1487" s="11">
        <v>0</v>
      </c>
      <c r="Q1487" s="11">
        <v>0.69885883188812103</v>
      </c>
      <c r="R1487" s="11">
        <v>99</v>
      </c>
      <c r="S1487" s="11">
        <v>5</v>
      </c>
      <c r="T1487" s="11">
        <v>313.133513432538</v>
      </c>
      <c r="U1487" s="11">
        <v>7.4643201695189498</v>
      </c>
      <c r="V1487" s="11" t="s">
        <v>63</v>
      </c>
    </row>
    <row r="1488" spans="1:22" x14ac:dyDescent="0.3">
      <c r="A1488" s="9">
        <v>45357.159722222197</v>
      </c>
      <c r="B1488" s="10">
        <v>45357</v>
      </c>
      <c r="C1488" s="11">
        <v>2024</v>
      </c>
      <c r="D1488" s="11">
        <v>3</v>
      </c>
      <c r="E1488" s="11">
        <v>6</v>
      </c>
      <c r="F1488" s="11">
        <v>3</v>
      </c>
      <c r="G1488" s="11" t="s">
        <v>69</v>
      </c>
      <c r="H1488" s="11" t="s">
        <v>53</v>
      </c>
      <c r="I1488" s="11">
        <v>40.776991670885401</v>
      </c>
      <c r="J1488" s="11">
        <v>-73.887646156788506</v>
      </c>
      <c r="K1488" s="11">
        <v>265</v>
      </c>
      <c r="L1488" s="11">
        <v>69.717475277690696</v>
      </c>
      <c r="M1488" s="11">
        <v>55.561436657026803</v>
      </c>
      <c r="N1488" s="11" t="s">
        <v>59</v>
      </c>
      <c r="O1488" s="11" t="s">
        <v>58</v>
      </c>
      <c r="P1488" s="11">
        <v>0</v>
      </c>
      <c r="Q1488" s="11">
        <v>-0.15441936171773099</v>
      </c>
      <c r="R1488" s="11">
        <v>93</v>
      </c>
      <c r="S1488" s="11">
        <v>33</v>
      </c>
      <c r="T1488" s="11">
        <v>376.10663414248802</v>
      </c>
      <c r="U1488" s="11">
        <v>25.853111870348801</v>
      </c>
      <c r="V1488" s="11" t="s">
        <v>56</v>
      </c>
    </row>
    <row r="1489" spans="1:22" x14ac:dyDescent="0.3">
      <c r="A1489" s="9">
        <v>45357.163194444503</v>
      </c>
      <c r="B1489" s="10">
        <v>45357</v>
      </c>
      <c r="C1489" s="11">
        <v>2024</v>
      </c>
      <c r="D1489" s="11">
        <v>3</v>
      </c>
      <c r="E1489" s="11">
        <v>6</v>
      </c>
      <c r="F1489" s="11">
        <v>3</v>
      </c>
      <c r="G1489" s="11" t="s">
        <v>69</v>
      </c>
      <c r="H1489" s="11" t="s">
        <v>53</v>
      </c>
      <c r="I1489" s="11">
        <v>40.719197195724803</v>
      </c>
      <c r="J1489" s="11">
        <v>-73.896525564266199</v>
      </c>
      <c r="K1489" s="11">
        <v>19</v>
      </c>
      <c r="L1489" s="11">
        <v>15.553540093448699</v>
      </c>
      <c r="M1489" s="11">
        <v>40.234930133429103</v>
      </c>
      <c r="N1489" s="11" t="s">
        <v>59</v>
      </c>
      <c r="O1489" s="11" t="s">
        <v>60</v>
      </c>
      <c r="P1489" s="11">
        <v>0</v>
      </c>
      <c r="Q1489" s="11">
        <v>0.54537561375177701</v>
      </c>
      <c r="R1489" s="11">
        <v>41</v>
      </c>
      <c r="S1489" s="11">
        <v>28</v>
      </c>
      <c r="T1489" s="11">
        <v>88.364207907532005</v>
      </c>
      <c r="U1489" s="11">
        <v>15.9279826035835</v>
      </c>
      <c r="V1489" s="11" t="s">
        <v>56</v>
      </c>
    </row>
    <row r="1490" spans="1:22" x14ac:dyDescent="0.3">
      <c r="A1490" s="9">
        <v>45357.166666666701</v>
      </c>
      <c r="B1490" s="10">
        <v>45357</v>
      </c>
      <c r="C1490" s="11">
        <v>2024</v>
      </c>
      <c r="D1490" s="11">
        <v>3</v>
      </c>
      <c r="E1490" s="11">
        <v>6</v>
      </c>
      <c r="F1490" s="11">
        <v>4</v>
      </c>
      <c r="G1490" s="11" t="s">
        <v>69</v>
      </c>
      <c r="H1490" s="11" t="s">
        <v>53</v>
      </c>
      <c r="I1490" s="11">
        <v>40.735894783575702</v>
      </c>
      <c r="J1490" s="11">
        <v>-73.993045532871193</v>
      </c>
      <c r="K1490" s="11">
        <v>23</v>
      </c>
      <c r="L1490" s="11">
        <v>77.441713145818696</v>
      </c>
      <c r="M1490" s="11">
        <v>93.205804000773995</v>
      </c>
      <c r="N1490" s="11" t="s">
        <v>59</v>
      </c>
      <c r="O1490" s="11" t="s">
        <v>58</v>
      </c>
      <c r="P1490" s="11">
        <v>0</v>
      </c>
      <c r="Q1490" s="11">
        <v>0.34461418979695702</v>
      </c>
      <c r="R1490" s="11">
        <v>2</v>
      </c>
      <c r="S1490" s="11">
        <v>26</v>
      </c>
      <c r="T1490" s="11">
        <v>344.71749430181899</v>
      </c>
      <c r="U1490" s="11">
        <v>23.5490905144095</v>
      </c>
      <c r="V1490" s="11" t="s">
        <v>56</v>
      </c>
    </row>
    <row r="1491" spans="1:22" x14ac:dyDescent="0.3">
      <c r="A1491" s="9">
        <v>45357.170138888898</v>
      </c>
      <c r="B1491" s="10">
        <v>45357</v>
      </c>
      <c r="C1491" s="11">
        <v>2024</v>
      </c>
      <c r="D1491" s="11">
        <v>3</v>
      </c>
      <c r="E1491" s="11">
        <v>6</v>
      </c>
      <c r="F1491" s="11">
        <v>4</v>
      </c>
      <c r="G1491" s="11" t="s">
        <v>69</v>
      </c>
      <c r="H1491" s="11" t="s">
        <v>53</v>
      </c>
      <c r="I1491" s="11">
        <v>40.834534382695203</v>
      </c>
      <c r="J1491" s="11">
        <v>-73.872987714609593</v>
      </c>
      <c r="K1491" s="11">
        <v>100</v>
      </c>
      <c r="L1491" s="11">
        <v>55.589400486810902</v>
      </c>
      <c r="M1491" s="11">
        <v>48.711264999672402</v>
      </c>
      <c r="N1491" s="11" t="s">
        <v>57</v>
      </c>
      <c r="O1491" s="11" t="s">
        <v>61</v>
      </c>
      <c r="P1491" s="11">
        <v>1</v>
      </c>
      <c r="Q1491" s="11">
        <v>-0.80901382492829699</v>
      </c>
      <c r="R1491" s="11">
        <v>78</v>
      </c>
      <c r="S1491" s="11">
        <v>33</v>
      </c>
      <c r="T1491" s="11">
        <v>198.02734543247499</v>
      </c>
      <c r="U1491" s="11">
        <v>27.695255710503201</v>
      </c>
      <c r="V1491" s="11" t="s">
        <v>56</v>
      </c>
    </row>
    <row r="1492" spans="1:22" x14ac:dyDescent="0.3">
      <c r="A1492" s="9">
        <v>45357.173611111102</v>
      </c>
      <c r="B1492" s="10">
        <v>45357</v>
      </c>
      <c r="C1492" s="11">
        <v>2024</v>
      </c>
      <c r="D1492" s="11">
        <v>3</v>
      </c>
      <c r="E1492" s="11">
        <v>6</v>
      </c>
      <c r="F1492" s="11">
        <v>4</v>
      </c>
      <c r="G1492" s="11" t="s">
        <v>69</v>
      </c>
      <c r="H1492" s="11" t="s">
        <v>53</v>
      </c>
      <c r="I1492" s="11">
        <v>40.739615717185202</v>
      </c>
      <c r="J1492" s="11">
        <v>-73.726725722401397</v>
      </c>
      <c r="K1492" s="11">
        <v>280</v>
      </c>
      <c r="L1492" s="11">
        <v>71.445735040180097</v>
      </c>
      <c r="M1492" s="11">
        <v>99.016657752946202</v>
      </c>
      <c r="N1492" s="11" t="s">
        <v>59</v>
      </c>
      <c r="O1492" s="11" t="s">
        <v>60</v>
      </c>
      <c r="P1492" s="11">
        <v>0</v>
      </c>
      <c r="Q1492" s="11">
        <v>-0.49750295716845999</v>
      </c>
      <c r="R1492" s="11">
        <v>92</v>
      </c>
      <c r="S1492" s="11">
        <v>23</v>
      </c>
      <c r="T1492" s="11">
        <v>285.16189074437102</v>
      </c>
      <c r="U1492" s="11">
        <v>29.084228638284799</v>
      </c>
      <c r="V1492" s="11" t="s">
        <v>56</v>
      </c>
    </row>
    <row r="1493" spans="1:22" x14ac:dyDescent="0.3">
      <c r="A1493" s="9">
        <v>45357.177083333299</v>
      </c>
      <c r="B1493" s="10">
        <v>45357</v>
      </c>
      <c r="C1493" s="11">
        <v>2024</v>
      </c>
      <c r="D1493" s="11">
        <v>3</v>
      </c>
      <c r="E1493" s="11">
        <v>6</v>
      </c>
      <c r="F1493" s="11">
        <v>4</v>
      </c>
      <c r="G1493" s="11" t="s">
        <v>69</v>
      </c>
      <c r="H1493" s="11" t="s">
        <v>53</v>
      </c>
      <c r="I1493" s="11">
        <v>40.604581661428597</v>
      </c>
      <c r="J1493" s="11">
        <v>-73.857490474496402</v>
      </c>
      <c r="K1493" s="11">
        <v>242</v>
      </c>
      <c r="L1493" s="11">
        <v>56.8260646636096</v>
      </c>
      <c r="M1493" s="11">
        <v>56.0220211133691</v>
      </c>
      <c r="N1493" s="11" t="s">
        <v>57</v>
      </c>
      <c r="O1493" s="11" t="s">
        <v>55</v>
      </c>
      <c r="P1493" s="11">
        <v>0</v>
      </c>
      <c r="Q1493" s="11">
        <v>-0.54830891953354399</v>
      </c>
      <c r="R1493" s="11">
        <v>13</v>
      </c>
      <c r="S1493" s="11">
        <v>24</v>
      </c>
      <c r="T1493" s="11">
        <v>477.20467365484302</v>
      </c>
      <c r="U1493" s="11">
        <v>21.789705621741099</v>
      </c>
      <c r="V1493" s="11" t="s">
        <v>56</v>
      </c>
    </row>
    <row r="1494" spans="1:22" x14ac:dyDescent="0.3">
      <c r="A1494" s="9">
        <v>45357.180555555598</v>
      </c>
      <c r="B1494" s="10">
        <v>45357</v>
      </c>
      <c r="C1494" s="11">
        <v>2024</v>
      </c>
      <c r="D1494" s="11">
        <v>3</v>
      </c>
      <c r="E1494" s="11">
        <v>6</v>
      </c>
      <c r="F1494" s="11">
        <v>4</v>
      </c>
      <c r="G1494" s="11" t="s">
        <v>69</v>
      </c>
      <c r="H1494" s="11" t="s">
        <v>53</v>
      </c>
      <c r="I1494" s="11">
        <v>40.812154984373301</v>
      </c>
      <c r="J1494" s="11">
        <v>-73.916063672022005</v>
      </c>
      <c r="K1494" s="11">
        <v>68</v>
      </c>
      <c r="L1494" s="11">
        <v>28.181499092395001</v>
      </c>
      <c r="M1494" s="11">
        <v>44.818827022262298</v>
      </c>
      <c r="N1494" s="11" t="s">
        <v>54</v>
      </c>
      <c r="O1494" s="11" t="s">
        <v>58</v>
      </c>
      <c r="P1494" s="11">
        <v>0</v>
      </c>
      <c r="Q1494" s="11">
        <v>0.77979550112080898</v>
      </c>
      <c r="R1494" s="11">
        <v>79</v>
      </c>
      <c r="S1494" s="11">
        <v>47</v>
      </c>
      <c r="T1494" s="11">
        <v>293.366018884982</v>
      </c>
      <c r="U1494" s="11">
        <v>26.5674779763219</v>
      </c>
      <c r="V1494" s="11" t="s">
        <v>63</v>
      </c>
    </row>
    <row r="1495" spans="1:22" x14ac:dyDescent="0.3">
      <c r="A1495" s="9">
        <v>45357.184027777803</v>
      </c>
      <c r="B1495" s="10">
        <v>45357</v>
      </c>
      <c r="C1495" s="11">
        <v>2024</v>
      </c>
      <c r="D1495" s="11">
        <v>3</v>
      </c>
      <c r="E1495" s="11">
        <v>6</v>
      </c>
      <c r="F1495" s="11">
        <v>4</v>
      </c>
      <c r="G1495" s="11" t="s">
        <v>69</v>
      </c>
      <c r="H1495" s="11" t="s">
        <v>53</v>
      </c>
      <c r="I1495" s="11">
        <v>40.761635593564002</v>
      </c>
      <c r="J1495" s="11">
        <v>-73.762698811821096</v>
      </c>
      <c r="K1495" s="11">
        <v>298</v>
      </c>
      <c r="L1495" s="11">
        <v>17.580388782077701</v>
      </c>
      <c r="M1495" s="11">
        <v>70.095548783319998</v>
      </c>
      <c r="N1495" s="11" t="s">
        <v>54</v>
      </c>
      <c r="O1495" s="11" t="s">
        <v>55</v>
      </c>
      <c r="P1495" s="11">
        <v>0</v>
      </c>
      <c r="Q1495" s="11">
        <v>-0.50226126636249901</v>
      </c>
      <c r="R1495" s="11">
        <v>52</v>
      </c>
      <c r="S1495" s="11">
        <v>35</v>
      </c>
      <c r="T1495" s="11">
        <v>286.512392913317</v>
      </c>
      <c r="U1495" s="11">
        <v>29.382206769211201</v>
      </c>
      <c r="V1495" s="11" t="s">
        <v>56</v>
      </c>
    </row>
    <row r="1496" spans="1:22" x14ac:dyDescent="0.3">
      <c r="A1496" s="9">
        <v>45357.1875</v>
      </c>
      <c r="B1496" s="10">
        <v>45357</v>
      </c>
      <c r="C1496" s="11">
        <v>2024</v>
      </c>
      <c r="D1496" s="11">
        <v>3</v>
      </c>
      <c r="E1496" s="11">
        <v>6</v>
      </c>
      <c r="F1496" s="11">
        <v>4</v>
      </c>
      <c r="G1496" s="11" t="s">
        <v>69</v>
      </c>
      <c r="H1496" s="11" t="s">
        <v>53</v>
      </c>
      <c r="I1496" s="11">
        <v>40.870447961454502</v>
      </c>
      <c r="J1496" s="11">
        <v>-73.785653201896693</v>
      </c>
      <c r="K1496" s="11">
        <v>262</v>
      </c>
      <c r="L1496" s="11">
        <v>15.6664882568155</v>
      </c>
      <c r="M1496" s="11">
        <v>67.3428046073589</v>
      </c>
      <c r="N1496" s="11" t="s">
        <v>59</v>
      </c>
      <c r="O1496" s="11" t="s">
        <v>55</v>
      </c>
      <c r="P1496" s="11">
        <v>0</v>
      </c>
      <c r="Q1496" s="11">
        <v>-0.98635056654245001</v>
      </c>
      <c r="R1496" s="11">
        <v>97</v>
      </c>
      <c r="S1496" s="11">
        <v>34</v>
      </c>
      <c r="T1496" s="11">
        <v>70.662883772463701</v>
      </c>
      <c r="U1496" s="11">
        <v>13.7636645444748</v>
      </c>
      <c r="V1496" s="11" t="s">
        <v>56</v>
      </c>
    </row>
    <row r="1497" spans="1:22" x14ac:dyDescent="0.3">
      <c r="A1497" s="9">
        <v>45357.190972222197</v>
      </c>
      <c r="B1497" s="10">
        <v>45357</v>
      </c>
      <c r="C1497" s="11">
        <v>2024</v>
      </c>
      <c r="D1497" s="11">
        <v>3</v>
      </c>
      <c r="E1497" s="11">
        <v>6</v>
      </c>
      <c r="F1497" s="11">
        <v>4</v>
      </c>
      <c r="G1497" s="11" t="s">
        <v>69</v>
      </c>
      <c r="H1497" s="11" t="s">
        <v>53</v>
      </c>
      <c r="I1497" s="11">
        <v>40.880992096474898</v>
      </c>
      <c r="J1497" s="11">
        <v>-73.774826085574603</v>
      </c>
      <c r="K1497" s="11">
        <v>247</v>
      </c>
      <c r="L1497" s="11">
        <v>21.033102419147799</v>
      </c>
      <c r="M1497" s="11">
        <v>36.312666953074398</v>
      </c>
      <c r="N1497" s="11" t="s">
        <v>54</v>
      </c>
      <c r="O1497" s="11" t="s">
        <v>58</v>
      </c>
      <c r="P1497" s="11">
        <v>0</v>
      </c>
      <c r="Q1497" s="11">
        <v>-0.44857366549927102</v>
      </c>
      <c r="R1497" s="11">
        <v>38</v>
      </c>
      <c r="S1497" s="11">
        <v>47</v>
      </c>
      <c r="T1497" s="11">
        <v>108.69778915108699</v>
      </c>
      <c r="U1497" s="11">
        <v>23.064811255152001</v>
      </c>
      <c r="V1497" s="11" t="s">
        <v>56</v>
      </c>
    </row>
    <row r="1498" spans="1:22" x14ac:dyDescent="0.3">
      <c r="A1498" s="9">
        <v>45357.194444444503</v>
      </c>
      <c r="B1498" s="10">
        <v>45357</v>
      </c>
      <c r="C1498" s="11">
        <v>2024</v>
      </c>
      <c r="D1498" s="11">
        <v>3</v>
      </c>
      <c r="E1498" s="11">
        <v>6</v>
      </c>
      <c r="F1498" s="11">
        <v>4</v>
      </c>
      <c r="G1498" s="11" t="s">
        <v>69</v>
      </c>
      <c r="H1498" s="11" t="s">
        <v>53</v>
      </c>
      <c r="I1498" s="11">
        <v>40.6008951978339</v>
      </c>
      <c r="J1498" s="11">
        <v>-73.776182315214001</v>
      </c>
      <c r="K1498" s="11">
        <v>115</v>
      </c>
      <c r="L1498" s="11">
        <v>34.072338749439403</v>
      </c>
      <c r="M1498" s="11">
        <v>32.833858865514699</v>
      </c>
      <c r="N1498" s="11" t="s">
        <v>57</v>
      </c>
      <c r="O1498" s="11" t="s">
        <v>55</v>
      </c>
      <c r="P1498" s="11">
        <v>0</v>
      </c>
      <c r="Q1498" s="11">
        <v>-0.50205289267598396</v>
      </c>
      <c r="R1498" s="11">
        <v>5</v>
      </c>
      <c r="S1498" s="11">
        <v>24</v>
      </c>
      <c r="T1498" s="11">
        <v>270.92679114480597</v>
      </c>
      <c r="U1498" s="11">
        <v>16.450918793901799</v>
      </c>
      <c r="V1498" s="11" t="s">
        <v>63</v>
      </c>
    </row>
    <row r="1499" spans="1:22" x14ac:dyDescent="0.3">
      <c r="A1499" s="9">
        <v>45357.197916666701</v>
      </c>
      <c r="B1499" s="10">
        <v>45357</v>
      </c>
      <c r="C1499" s="11">
        <v>2024</v>
      </c>
      <c r="D1499" s="11">
        <v>3</v>
      </c>
      <c r="E1499" s="11">
        <v>6</v>
      </c>
      <c r="F1499" s="11">
        <v>4</v>
      </c>
      <c r="G1499" s="11" t="s">
        <v>69</v>
      </c>
      <c r="H1499" s="11" t="s">
        <v>53</v>
      </c>
      <c r="I1499" s="11">
        <v>40.856112819136598</v>
      </c>
      <c r="J1499" s="11">
        <v>-73.721749577334506</v>
      </c>
      <c r="K1499" s="11">
        <v>128</v>
      </c>
      <c r="L1499" s="11">
        <v>68.202110872035306</v>
      </c>
      <c r="M1499" s="11">
        <v>49.3373792455344</v>
      </c>
      <c r="N1499" s="11" t="s">
        <v>54</v>
      </c>
      <c r="O1499" s="11" t="s">
        <v>55</v>
      </c>
      <c r="P1499" s="11">
        <v>0</v>
      </c>
      <c r="Q1499" s="11">
        <v>-1.51903964078135E-2</v>
      </c>
      <c r="R1499" s="11">
        <v>80</v>
      </c>
      <c r="S1499" s="11">
        <v>1</v>
      </c>
      <c r="T1499" s="11">
        <v>434.98016612782402</v>
      </c>
      <c r="U1499" s="11">
        <v>13.0391565280226</v>
      </c>
      <c r="V1499" s="11" t="s">
        <v>63</v>
      </c>
    </row>
    <row r="1500" spans="1:22" x14ac:dyDescent="0.3">
      <c r="A1500" s="9">
        <v>45357.201388888898</v>
      </c>
      <c r="B1500" s="10">
        <v>45357</v>
      </c>
      <c r="C1500" s="11">
        <v>2024</v>
      </c>
      <c r="D1500" s="11">
        <v>3</v>
      </c>
      <c r="E1500" s="11">
        <v>6</v>
      </c>
      <c r="F1500" s="11">
        <v>4</v>
      </c>
      <c r="G1500" s="11" t="s">
        <v>69</v>
      </c>
      <c r="H1500" s="11" t="s">
        <v>53</v>
      </c>
      <c r="I1500" s="11">
        <v>40.730530678273098</v>
      </c>
      <c r="J1500" s="11">
        <v>-73.795829447706197</v>
      </c>
      <c r="K1500" s="11">
        <v>203</v>
      </c>
      <c r="L1500" s="11">
        <v>24.9215013518718</v>
      </c>
      <c r="M1500" s="11">
        <v>18.246156635845999</v>
      </c>
      <c r="N1500" s="11" t="s">
        <v>57</v>
      </c>
      <c r="O1500" s="11" t="s">
        <v>55</v>
      </c>
      <c r="P1500" s="11">
        <v>0</v>
      </c>
      <c r="Q1500" s="11">
        <v>-0.106916460521416</v>
      </c>
      <c r="R1500" s="11">
        <v>88</v>
      </c>
      <c r="S1500" s="11">
        <v>35</v>
      </c>
      <c r="T1500" s="11">
        <v>90.730642617046499</v>
      </c>
      <c r="U1500" s="11">
        <v>15.1812910597832</v>
      </c>
      <c r="V1500" s="11" t="s">
        <v>56</v>
      </c>
    </row>
    <row r="1501" spans="1:22" x14ac:dyDescent="0.3">
      <c r="A1501" s="9">
        <v>45357.204861111102</v>
      </c>
      <c r="B1501" s="10">
        <v>45357</v>
      </c>
      <c r="C1501" s="11">
        <v>2024</v>
      </c>
      <c r="D1501" s="11">
        <v>3</v>
      </c>
      <c r="E1501" s="11">
        <v>6</v>
      </c>
      <c r="F1501" s="11">
        <v>4</v>
      </c>
      <c r="G1501" s="11" t="s">
        <v>69</v>
      </c>
      <c r="H1501" s="11" t="s">
        <v>53</v>
      </c>
      <c r="I1501" s="11">
        <v>40.627885068028</v>
      </c>
      <c r="J1501" s="11">
        <v>-73.968686026744706</v>
      </c>
      <c r="K1501" s="11">
        <v>97</v>
      </c>
      <c r="L1501" s="11">
        <v>78.498706048511295</v>
      </c>
      <c r="M1501" s="11">
        <v>23.369281594951701</v>
      </c>
      <c r="N1501" s="11" t="s">
        <v>59</v>
      </c>
      <c r="O1501" s="11" t="s">
        <v>58</v>
      </c>
      <c r="P1501" s="11">
        <v>0</v>
      </c>
      <c r="Q1501" s="11">
        <v>-0.37866959217655199</v>
      </c>
      <c r="R1501" s="11">
        <v>58</v>
      </c>
      <c r="S1501" s="11">
        <v>12</v>
      </c>
      <c r="T1501" s="11">
        <v>346.86231873180299</v>
      </c>
      <c r="U1501" s="11">
        <v>8.8854350165341192</v>
      </c>
      <c r="V1501" s="11" t="s">
        <v>62</v>
      </c>
    </row>
    <row r="1502" spans="1:22" x14ac:dyDescent="0.3">
      <c r="A1502" s="9">
        <v>45357.208333333299</v>
      </c>
      <c r="B1502" s="10">
        <v>45357</v>
      </c>
      <c r="C1502" s="11">
        <v>2024</v>
      </c>
      <c r="D1502" s="11">
        <v>3</v>
      </c>
      <c r="E1502" s="11">
        <v>6</v>
      </c>
      <c r="F1502" s="11">
        <v>5</v>
      </c>
      <c r="G1502" s="11" t="s">
        <v>69</v>
      </c>
      <c r="H1502" s="11" t="s">
        <v>53</v>
      </c>
      <c r="I1502" s="11">
        <v>40.604056633817002</v>
      </c>
      <c r="J1502" s="11">
        <v>-73.875796581775305</v>
      </c>
      <c r="K1502" s="11">
        <v>49</v>
      </c>
      <c r="L1502" s="11">
        <v>33.068327409704402</v>
      </c>
      <c r="M1502" s="11">
        <v>58.628879830606998</v>
      </c>
      <c r="N1502" s="11" t="s">
        <v>54</v>
      </c>
      <c r="O1502" s="11" t="s">
        <v>58</v>
      </c>
      <c r="P1502" s="11">
        <v>0</v>
      </c>
      <c r="Q1502" s="11">
        <v>0.202251567390104</v>
      </c>
      <c r="R1502" s="11">
        <v>77</v>
      </c>
      <c r="S1502" s="11">
        <v>9</v>
      </c>
      <c r="T1502" s="11">
        <v>169.39482163947901</v>
      </c>
      <c r="U1502" s="11">
        <v>24.045271459116801</v>
      </c>
      <c r="V1502" s="11" t="s">
        <v>63</v>
      </c>
    </row>
    <row r="1503" spans="1:22" x14ac:dyDescent="0.3">
      <c r="A1503" s="9">
        <v>45357.211805555598</v>
      </c>
      <c r="B1503" s="10">
        <v>45357</v>
      </c>
      <c r="C1503" s="11">
        <v>2024</v>
      </c>
      <c r="D1503" s="11">
        <v>3</v>
      </c>
      <c r="E1503" s="11">
        <v>6</v>
      </c>
      <c r="F1503" s="11">
        <v>5</v>
      </c>
      <c r="G1503" s="11" t="s">
        <v>69</v>
      </c>
      <c r="H1503" s="11" t="s">
        <v>53</v>
      </c>
      <c r="I1503" s="11">
        <v>40.765863626541297</v>
      </c>
      <c r="J1503" s="11">
        <v>-73.856601776276904</v>
      </c>
      <c r="K1503" s="11">
        <v>95</v>
      </c>
      <c r="L1503" s="11">
        <v>53.5508110610931</v>
      </c>
      <c r="M1503" s="11">
        <v>43.702239465107702</v>
      </c>
      <c r="N1503" s="11" t="s">
        <v>54</v>
      </c>
      <c r="O1503" s="11" t="s">
        <v>61</v>
      </c>
      <c r="P1503" s="11">
        <v>0</v>
      </c>
      <c r="Q1503" s="11">
        <v>-0.901249016749055</v>
      </c>
      <c r="R1503" s="11">
        <v>73</v>
      </c>
      <c r="S1503" s="11">
        <v>29</v>
      </c>
      <c r="T1503" s="11">
        <v>287.34866567158002</v>
      </c>
      <c r="U1503" s="11">
        <v>17.0655660640939</v>
      </c>
      <c r="V1503" s="11" t="s">
        <v>62</v>
      </c>
    </row>
    <row r="1504" spans="1:22" x14ac:dyDescent="0.3">
      <c r="A1504" s="9">
        <v>45357.215277777803</v>
      </c>
      <c r="B1504" s="10">
        <v>45357</v>
      </c>
      <c r="C1504" s="11">
        <v>2024</v>
      </c>
      <c r="D1504" s="11">
        <v>3</v>
      </c>
      <c r="E1504" s="11">
        <v>6</v>
      </c>
      <c r="F1504" s="11">
        <v>5</v>
      </c>
      <c r="G1504" s="11" t="s">
        <v>69</v>
      </c>
      <c r="H1504" s="11" t="s">
        <v>53</v>
      </c>
      <c r="I1504" s="11">
        <v>40.650363198452901</v>
      </c>
      <c r="J1504" s="11">
        <v>-73.880973214696496</v>
      </c>
      <c r="K1504" s="11">
        <v>93</v>
      </c>
      <c r="L1504" s="11">
        <v>13.7126136718783</v>
      </c>
      <c r="M1504" s="11">
        <v>36.399654744868101</v>
      </c>
      <c r="N1504" s="11" t="s">
        <v>59</v>
      </c>
      <c r="O1504" s="11" t="s">
        <v>55</v>
      </c>
      <c r="P1504" s="11">
        <v>1</v>
      </c>
      <c r="Q1504" s="11">
        <v>-0.38131677360198801</v>
      </c>
      <c r="R1504" s="11">
        <v>36</v>
      </c>
      <c r="S1504" s="11">
        <v>20</v>
      </c>
      <c r="T1504" s="11">
        <v>496.57427217929302</v>
      </c>
      <c r="U1504" s="11">
        <v>25.494824125612698</v>
      </c>
      <c r="V1504" s="11" t="s">
        <v>56</v>
      </c>
    </row>
    <row r="1505" spans="1:22" x14ac:dyDescent="0.3">
      <c r="A1505" s="9">
        <v>45357.21875</v>
      </c>
      <c r="B1505" s="10">
        <v>45357</v>
      </c>
      <c r="C1505" s="11">
        <v>2024</v>
      </c>
      <c r="D1505" s="11">
        <v>3</v>
      </c>
      <c r="E1505" s="11">
        <v>6</v>
      </c>
      <c r="F1505" s="11">
        <v>5</v>
      </c>
      <c r="G1505" s="11" t="s">
        <v>69</v>
      </c>
      <c r="H1505" s="11" t="s">
        <v>53</v>
      </c>
      <c r="I1505" s="11">
        <v>40.821685330591102</v>
      </c>
      <c r="J1505" s="11">
        <v>-73.950256694766693</v>
      </c>
      <c r="K1505" s="11">
        <v>162</v>
      </c>
      <c r="L1505" s="11">
        <v>37.094842718155</v>
      </c>
      <c r="M1505" s="11">
        <v>65.9780962464433</v>
      </c>
      <c r="N1505" s="11" t="s">
        <v>57</v>
      </c>
      <c r="O1505" s="11" t="s">
        <v>60</v>
      </c>
      <c r="P1505" s="11">
        <v>0</v>
      </c>
      <c r="Q1505" s="11">
        <v>-0.49559933018934599</v>
      </c>
      <c r="R1505" s="11">
        <v>69</v>
      </c>
      <c r="S1505" s="11">
        <v>47</v>
      </c>
      <c r="T1505" s="11">
        <v>189.54402570560501</v>
      </c>
      <c r="U1505" s="11">
        <v>8.7848349190560793</v>
      </c>
      <c r="V1505" s="11" t="s">
        <v>63</v>
      </c>
    </row>
    <row r="1506" spans="1:22" x14ac:dyDescent="0.3">
      <c r="A1506" s="9">
        <v>45357.222222222197</v>
      </c>
      <c r="B1506" s="10">
        <v>45357</v>
      </c>
      <c r="C1506" s="11">
        <v>2024</v>
      </c>
      <c r="D1506" s="11">
        <v>3</v>
      </c>
      <c r="E1506" s="11">
        <v>6</v>
      </c>
      <c r="F1506" s="11">
        <v>5</v>
      </c>
      <c r="G1506" s="11" t="s">
        <v>69</v>
      </c>
      <c r="H1506" s="11" t="s">
        <v>53</v>
      </c>
      <c r="I1506" s="11">
        <v>40.620893127979897</v>
      </c>
      <c r="J1506" s="11">
        <v>-73.780612263319099</v>
      </c>
      <c r="K1506" s="11">
        <v>160</v>
      </c>
      <c r="L1506" s="11">
        <v>20.255012210794799</v>
      </c>
      <c r="M1506" s="11">
        <v>54.427508914173501</v>
      </c>
      <c r="N1506" s="11" t="s">
        <v>57</v>
      </c>
      <c r="O1506" s="11" t="s">
        <v>55</v>
      </c>
      <c r="P1506" s="11">
        <v>0</v>
      </c>
      <c r="Q1506" s="11">
        <v>9.9239716452198506E-2</v>
      </c>
      <c r="R1506" s="11">
        <v>28</v>
      </c>
      <c r="S1506" s="11">
        <v>38</v>
      </c>
      <c r="T1506" s="11">
        <v>84.714586454091403</v>
      </c>
      <c r="U1506" s="11">
        <v>6.7331434016482197</v>
      </c>
      <c r="V1506" s="11" t="s">
        <v>63</v>
      </c>
    </row>
    <row r="1507" spans="1:22" x14ac:dyDescent="0.3">
      <c r="A1507" s="9">
        <v>45357.225694444503</v>
      </c>
      <c r="B1507" s="10">
        <v>45357</v>
      </c>
      <c r="C1507" s="11">
        <v>2024</v>
      </c>
      <c r="D1507" s="11">
        <v>3</v>
      </c>
      <c r="E1507" s="11">
        <v>6</v>
      </c>
      <c r="F1507" s="11">
        <v>5</v>
      </c>
      <c r="G1507" s="11" t="s">
        <v>69</v>
      </c>
      <c r="H1507" s="11" t="s">
        <v>53</v>
      </c>
      <c r="I1507" s="11">
        <v>40.622841788155398</v>
      </c>
      <c r="J1507" s="11">
        <v>-73.967009092360996</v>
      </c>
      <c r="K1507" s="11">
        <v>268</v>
      </c>
      <c r="L1507" s="11">
        <v>43.535859414136503</v>
      </c>
      <c r="M1507" s="11">
        <v>83.313861536748703</v>
      </c>
      <c r="N1507" s="11" t="s">
        <v>59</v>
      </c>
      <c r="O1507" s="11" t="s">
        <v>60</v>
      </c>
      <c r="P1507" s="11">
        <v>0</v>
      </c>
      <c r="Q1507" s="11">
        <v>0.67773743507337103</v>
      </c>
      <c r="R1507" s="11">
        <v>19</v>
      </c>
      <c r="S1507" s="11">
        <v>33</v>
      </c>
      <c r="T1507" s="11">
        <v>333.99021192385902</v>
      </c>
      <c r="U1507" s="11">
        <v>21.829015243202701</v>
      </c>
      <c r="V1507" s="11" t="s">
        <v>56</v>
      </c>
    </row>
    <row r="1508" spans="1:22" x14ac:dyDescent="0.3">
      <c r="A1508" s="9">
        <v>45357.229166666701</v>
      </c>
      <c r="B1508" s="10">
        <v>45357</v>
      </c>
      <c r="C1508" s="11">
        <v>2024</v>
      </c>
      <c r="D1508" s="11">
        <v>3</v>
      </c>
      <c r="E1508" s="11">
        <v>6</v>
      </c>
      <c r="F1508" s="11">
        <v>5</v>
      </c>
      <c r="G1508" s="11" t="s">
        <v>69</v>
      </c>
      <c r="H1508" s="11" t="s">
        <v>53</v>
      </c>
      <c r="I1508" s="11">
        <v>40.615609478056001</v>
      </c>
      <c r="J1508" s="11">
        <v>-73.824324820873301</v>
      </c>
      <c r="K1508" s="11">
        <v>97</v>
      </c>
      <c r="L1508" s="11">
        <v>74.021686341020597</v>
      </c>
      <c r="M1508" s="11">
        <v>79.837897824312407</v>
      </c>
      <c r="N1508" s="11" t="s">
        <v>59</v>
      </c>
      <c r="O1508" s="11" t="s">
        <v>58</v>
      </c>
      <c r="P1508" s="11">
        <v>0</v>
      </c>
      <c r="Q1508" s="11">
        <v>-0.653621179217176</v>
      </c>
      <c r="R1508" s="11">
        <v>67</v>
      </c>
      <c r="S1508" s="11">
        <v>17</v>
      </c>
      <c r="T1508" s="11">
        <v>86.456883760089198</v>
      </c>
      <c r="U1508" s="11">
        <v>28.862011701099199</v>
      </c>
      <c r="V1508" s="11" t="s">
        <v>63</v>
      </c>
    </row>
    <row r="1509" spans="1:22" x14ac:dyDescent="0.3">
      <c r="A1509" s="9">
        <v>45357.232638888898</v>
      </c>
      <c r="B1509" s="10">
        <v>45357</v>
      </c>
      <c r="C1509" s="11">
        <v>2024</v>
      </c>
      <c r="D1509" s="11">
        <v>3</v>
      </c>
      <c r="E1509" s="11">
        <v>6</v>
      </c>
      <c r="F1509" s="11">
        <v>5</v>
      </c>
      <c r="G1509" s="11" t="s">
        <v>69</v>
      </c>
      <c r="H1509" s="11" t="s">
        <v>53</v>
      </c>
      <c r="I1509" s="11">
        <v>40.847837252889803</v>
      </c>
      <c r="J1509" s="11">
        <v>-73.914343749546902</v>
      </c>
      <c r="K1509" s="11">
        <v>268</v>
      </c>
      <c r="L1509" s="11">
        <v>46.341865267513697</v>
      </c>
      <c r="M1509" s="11">
        <v>18.28541471522</v>
      </c>
      <c r="N1509" s="11" t="s">
        <v>57</v>
      </c>
      <c r="O1509" s="11" t="s">
        <v>60</v>
      </c>
      <c r="P1509" s="11">
        <v>0</v>
      </c>
      <c r="Q1509" s="11">
        <v>0.52656351642877097</v>
      </c>
      <c r="R1509" s="11">
        <v>15</v>
      </c>
      <c r="S1509" s="11">
        <v>17</v>
      </c>
      <c r="T1509" s="11">
        <v>184.11202899684801</v>
      </c>
      <c r="U1509" s="11">
        <v>10.4299264752481</v>
      </c>
      <c r="V1509" s="11" t="s">
        <v>56</v>
      </c>
    </row>
    <row r="1510" spans="1:22" x14ac:dyDescent="0.3">
      <c r="A1510" s="9">
        <v>45357.236111111102</v>
      </c>
      <c r="B1510" s="10">
        <v>45357</v>
      </c>
      <c r="C1510" s="11">
        <v>2024</v>
      </c>
      <c r="D1510" s="11">
        <v>3</v>
      </c>
      <c r="E1510" s="11">
        <v>6</v>
      </c>
      <c r="F1510" s="11">
        <v>5</v>
      </c>
      <c r="G1510" s="11" t="s">
        <v>69</v>
      </c>
      <c r="H1510" s="11" t="s">
        <v>53</v>
      </c>
      <c r="I1510" s="11">
        <v>40.662472285963197</v>
      </c>
      <c r="J1510" s="11">
        <v>-73.915231259092295</v>
      </c>
      <c r="K1510" s="11">
        <v>65</v>
      </c>
      <c r="L1510" s="11">
        <v>52.698325269315802</v>
      </c>
      <c r="M1510" s="11">
        <v>36.257746555499502</v>
      </c>
      <c r="N1510" s="11" t="s">
        <v>54</v>
      </c>
      <c r="O1510" s="11" t="s">
        <v>55</v>
      </c>
      <c r="P1510" s="11">
        <v>0</v>
      </c>
      <c r="Q1510" s="11">
        <v>0.28758589910745602</v>
      </c>
      <c r="R1510" s="11">
        <v>72</v>
      </c>
      <c r="S1510" s="11">
        <v>15</v>
      </c>
      <c r="T1510" s="11">
        <v>175.08239586327801</v>
      </c>
      <c r="U1510" s="11">
        <v>27.9050756037567</v>
      </c>
      <c r="V1510" s="11" t="s">
        <v>62</v>
      </c>
    </row>
    <row r="1511" spans="1:22" x14ac:dyDescent="0.3">
      <c r="A1511" s="9">
        <v>45357.239583333299</v>
      </c>
      <c r="B1511" s="10">
        <v>45357</v>
      </c>
      <c r="C1511" s="11">
        <v>2024</v>
      </c>
      <c r="D1511" s="11">
        <v>3</v>
      </c>
      <c r="E1511" s="11">
        <v>6</v>
      </c>
      <c r="F1511" s="11">
        <v>5</v>
      </c>
      <c r="G1511" s="11" t="s">
        <v>69</v>
      </c>
      <c r="H1511" s="11" t="s">
        <v>53</v>
      </c>
      <c r="I1511" s="11">
        <v>40.713155591583501</v>
      </c>
      <c r="J1511" s="11">
        <v>-73.8680712494901</v>
      </c>
      <c r="K1511" s="11">
        <v>238</v>
      </c>
      <c r="L1511" s="11">
        <v>62.390683272385999</v>
      </c>
      <c r="M1511" s="11">
        <v>47.845362713895099</v>
      </c>
      <c r="N1511" s="11" t="s">
        <v>57</v>
      </c>
      <c r="O1511" s="11" t="s">
        <v>60</v>
      </c>
      <c r="P1511" s="11">
        <v>0</v>
      </c>
      <c r="Q1511" s="11">
        <v>-9.2278218648212507E-2</v>
      </c>
      <c r="R1511" s="11">
        <v>6</v>
      </c>
      <c r="S1511" s="11">
        <v>18</v>
      </c>
      <c r="T1511" s="11">
        <v>129.227097360214</v>
      </c>
      <c r="U1511" s="11">
        <v>16.327291285220699</v>
      </c>
      <c r="V1511" s="11" t="s">
        <v>56</v>
      </c>
    </row>
    <row r="1512" spans="1:22" x14ac:dyDescent="0.3">
      <c r="A1512" s="9">
        <v>45357.243055555598</v>
      </c>
      <c r="B1512" s="10">
        <v>45357</v>
      </c>
      <c r="C1512" s="11">
        <v>2024</v>
      </c>
      <c r="D1512" s="11">
        <v>3</v>
      </c>
      <c r="E1512" s="11">
        <v>6</v>
      </c>
      <c r="F1512" s="11">
        <v>5</v>
      </c>
      <c r="G1512" s="11" t="s">
        <v>69</v>
      </c>
      <c r="H1512" s="11" t="s">
        <v>53</v>
      </c>
      <c r="I1512" s="11">
        <v>40.7950304751364</v>
      </c>
      <c r="J1512" s="11">
        <v>-73.977230997382506</v>
      </c>
      <c r="K1512" s="11">
        <v>165</v>
      </c>
      <c r="L1512" s="11">
        <v>18.170014667724701</v>
      </c>
      <c r="M1512" s="11">
        <v>53.002881341272897</v>
      </c>
      <c r="N1512" s="11" t="s">
        <v>57</v>
      </c>
      <c r="O1512" s="11" t="s">
        <v>55</v>
      </c>
      <c r="P1512" s="11">
        <v>0</v>
      </c>
      <c r="Q1512" s="11">
        <v>0.93107420627273796</v>
      </c>
      <c r="R1512" s="11">
        <v>22</v>
      </c>
      <c r="S1512" s="11">
        <v>4</v>
      </c>
      <c r="T1512" s="11">
        <v>184.47887206893299</v>
      </c>
      <c r="U1512" s="11">
        <v>10.7386515628293</v>
      </c>
      <c r="V1512" s="11" t="s">
        <v>56</v>
      </c>
    </row>
    <row r="1513" spans="1:22" x14ac:dyDescent="0.3">
      <c r="A1513" s="9">
        <v>45357.246527777803</v>
      </c>
      <c r="B1513" s="10">
        <v>45357</v>
      </c>
      <c r="C1513" s="11">
        <v>2024</v>
      </c>
      <c r="D1513" s="11">
        <v>3</v>
      </c>
      <c r="E1513" s="11">
        <v>6</v>
      </c>
      <c r="F1513" s="11">
        <v>5</v>
      </c>
      <c r="G1513" s="11" t="s">
        <v>69</v>
      </c>
      <c r="H1513" s="11" t="s">
        <v>53</v>
      </c>
      <c r="I1513" s="11">
        <v>40.840240509041003</v>
      </c>
      <c r="J1513" s="11">
        <v>-73.722670167387705</v>
      </c>
      <c r="K1513" s="11">
        <v>292</v>
      </c>
      <c r="L1513" s="11">
        <v>47.797405982354</v>
      </c>
      <c r="M1513" s="11">
        <v>47.436246555957403</v>
      </c>
      <c r="N1513" s="11" t="s">
        <v>54</v>
      </c>
      <c r="O1513" s="11" t="s">
        <v>61</v>
      </c>
      <c r="P1513" s="11">
        <v>0</v>
      </c>
      <c r="Q1513" s="11">
        <v>-0.13057848397646299</v>
      </c>
      <c r="R1513" s="11">
        <v>73</v>
      </c>
      <c r="S1513" s="11">
        <v>25</v>
      </c>
      <c r="T1513" s="11">
        <v>429.88256995647902</v>
      </c>
      <c r="U1513" s="11">
        <v>11.446503504615199</v>
      </c>
      <c r="V1513" s="11" t="s">
        <v>56</v>
      </c>
    </row>
    <row r="1514" spans="1:22" x14ac:dyDescent="0.3">
      <c r="A1514" s="9">
        <v>45357.25</v>
      </c>
      <c r="B1514" s="10">
        <v>45357</v>
      </c>
      <c r="C1514" s="11">
        <v>2024</v>
      </c>
      <c r="D1514" s="11">
        <v>3</v>
      </c>
      <c r="E1514" s="11">
        <v>6</v>
      </c>
      <c r="F1514" s="11">
        <v>6</v>
      </c>
      <c r="G1514" s="11" t="s">
        <v>69</v>
      </c>
      <c r="H1514" s="11" t="s">
        <v>53</v>
      </c>
      <c r="I1514" s="11">
        <v>40.860769186389597</v>
      </c>
      <c r="J1514" s="11">
        <v>-73.919630565220004</v>
      </c>
      <c r="K1514" s="11">
        <v>16</v>
      </c>
      <c r="L1514" s="11">
        <v>15.8540450130536</v>
      </c>
      <c r="M1514" s="11">
        <v>30.892127244006701</v>
      </c>
      <c r="N1514" s="11" t="s">
        <v>59</v>
      </c>
      <c r="O1514" s="11" t="s">
        <v>60</v>
      </c>
      <c r="P1514" s="11">
        <v>0</v>
      </c>
      <c r="Q1514" s="11">
        <v>0.815140124661758</v>
      </c>
      <c r="R1514" s="11">
        <v>18</v>
      </c>
      <c r="S1514" s="11">
        <v>14</v>
      </c>
      <c r="T1514" s="11">
        <v>273.83830556105801</v>
      </c>
      <c r="U1514" s="11">
        <v>14.7352615683899</v>
      </c>
      <c r="V1514" s="11" t="s">
        <v>56</v>
      </c>
    </row>
    <row r="1515" spans="1:22" x14ac:dyDescent="0.3">
      <c r="A1515" s="9">
        <v>45357.253472222197</v>
      </c>
      <c r="B1515" s="10">
        <v>45357</v>
      </c>
      <c r="C1515" s="11">
        <v>2024</v>
      </c>
      <c r="D1515" s="11">
        <v>3</v>
      </c>
      <c r="E1515" s="11">
        <v>6</v>
      </c>
      <c r="F1515" s="11">
        <v>6</v>
      </c>
      <c r="G1515" s="11" t="s">
        <v>69</v>
      </c>
      <c r="H1515" s="11" t="s">
        <v>53</v>
      </c>
      <c r="I1515" s="11">
        <v>40.7466091254636</v>
      </c>
      <c r="J1515" s="11">
        <v>-73.849801248016007</v>
      </c>
      <c r="K1515" s="11">
        <v>62</v>
      </c>
      <c r="L1515" s="11">
        <v>10.092735027434401</v>
      </c>
      <c r="M1515" s="11">
        <v>15.949092655062399</v>
      </c>
      <c r="N1515" s="11" t="s">
        <v>59</v>
      </c>
      <c r="O1515" s="11" t="s">
        <v>60</v>
      </c>
      <c r="P1515" s="11">
        <v>0</v>
      </c>
      <c r="Q1515" s="11">
        <v>0.93908062324053598</v>
      </c>
      <c r="R1515" s="11">
        <v>69</v>
      </c>
      <c r="S1515" s="11">
        <v>41</v>
      </c>
      <c r="T1515" s="11">
        <v>301.61313201555498</v>
      </c>
      <c r="U1515" s="11">
        <v>23.6256405359719</v>
      </c>
      <c r="V1515" s="11" t="s">
        <v>56</v>
      </c>
    </row>
    <row r="1516" spans="1:22" x14ac:dyDescent="0.3">
      <c r="A1516" s="9">
        <v>45357.256944444503</v>
      </c>
      <c r="B1516" s="10">
        <v>45357</v>
      </c>
      <c r="C1516" s="11">
        <v>2024</v>
      </c>
      <c r="D1516" s="11">
        <v>3</v>
      </c>
      <c r="E1516" s="11">
        <v>6</v>
      </c>
      <c r="F1516" s="11">
        <v>6</v>
      </c>
      <c r="G1516" s="11" t="s">
        <v>69</v>
      </c>
      <c r="H1516" s="11" t="s">
        <v>53</v>
      </c>
      <c r="I1516" s="11">
        <v>40.756271298027599</v>
      </c>
      <c r="J1516" s="11">
        <v>-73.7478411516405</v>
      </c>
      <c r="K1516" s="11">
        <v>50</v>
      </c>
      <c r="L1516" s="11">
        <v>24.177447150860299</v>
      </c>
      <c r="M1516" s="11">
        <v>72.408978201472806</v>
      </c>
      <c r="N1516" s="11" t="s">
        <v>59</v>
      </c>
      <c r="O1516" s="11" t="s">
        <v>55</v>
      </c>
      <c r="P1516" s="11">
        <v>1</v>
      </c>
      <c r="Q1516" s="11">
        <v>0.80251512156608695</v>
      </c>
      <c r="R1516" s="11">
        <v>50</v>
      </c>
      <c r="S1516" s="11">
        <v>34</v>
      </c>
      <c r="T1516" s="11">
        <v>219.69483316182999</v>
      </c>
      <c r="U1516" s="11">
        <v>25.383472684286001</v>
      </c>
      <c r="V1516" s="11" t="s">
        <v>56</v>
      </c>
    </row>
    <row r="1517" spans="1:22" x14ac:dyDescent="0.3">
      <c r="A1517" s="9">
        <v>45357.260416666701</v>
      </c>
      <c r="B1517" s="10">
        <v>45357</v>
      </c>
      <c r="C1517" s="11">
        <v>2024</v>
      </c>
      <c r="D1517" s="11">
        <v>3</v>
      </c>
      <c r="E1517" s="11">
        <v>6</v>
      </c>
      <c r="F1517" s="11">
        <v>6</v>
      </c>
      <c r="G1517" s="11" t="s">
        <v>69</v>
      </c>
      <c r="H1517" s="11" t="s">
        <v>53</v>
      </c>
      <c r="I1517" s="11">
        <v>40.712813090005703</v>
      </c>
      <c r="J1517" s="11">
        <v>-73.784902846797493</v>
      </c>
      <c r="K1517" s="11">
        <v>158</v>
      </c>
      <c r="L1517" s="11">
        <v>29.032322048056599</v>
      </c>
      <c r="M1517" s="11">
        <v>81.263311788351899</v>
      </c>
      <c r="N1517" s="11" t="s">
        <v>54</v>
      </c>
      <c r="O1517" s="11" t="s">
        <v>58</v>
      </c>
      <c r="P1517" s="11">
        <v>0</v>
      </c>
      <c r="Q1517" s="11">
        <v>-0.41983091870169098</v>
      </c>
      <c r="R1517" s="11">
        <v>68</v>
      </c>
      <c r="S1517" s="11">
        <v>4</v>
      </c>
      <c r="T1517" s="11">
        <v>260.93972848865502</v>
      </c>
      <c r="U1517" s="11">
        <v>6.4819893292441098</v>
      </c>
      <c r="V1517" s="11" t="s">
        <v>56</v>
      </c>
    </row>
    <row r="1518" spans="1:22" x14ac:dyDescent="0.3">
      <c r="A1518" s="9">
        <v>45357.263888888898</v>
      </c>
      <c r="B1518" s="10">
        <v>45357</v>
      </c>
      <c r="C1518" s="11">
        <v>2024</v>
      </c>
      <c r="D1518" s="11">
        <v>3</v>
      </c>
      <c r="E1518" s="11">
        <v>6</v>
      </c>
      <c r="F1518" s="11">
        <v>6</v>
      </c>
      <c r="G1518" s="11" t="s">
        <v>69</v>
      </c>
      <c r="H1518" s="11" t="s">
        <v>53</v>
      </c>
      <c r="I1518" s="11">
        <v>40.874658703407498</v>
      </c>
      <c r="J1518" s="11">
        <v>-73.928278012117403</v>
      </c>
      <c r="K1518" s="11">
        <v>91</v>
      </c>
      <c r="L1518" s="11">
        <v>58.353678378716403</v>
      </c>
      <c r="M1518" s="11">
        <v>62.471908777802398</v>
      </c>
      <c r="N1518" s="11" t="s">
        <v>57</v>
      </c>
      <c r="O1518" s="11" t="s">
        <v>58</v>
      </c>
      <c r="P1518" s="11">
        <v>0</v>
      </c>
      <c r="Q1518" s="11">
        <v>-0.19807914622915099</v>
      </c>
      <c r="R1518" s="11">
        <v>19</v>
      </c>
      <c r="S1518" s="11">
        <v>27</v>
      </c>
      <c r="T1518" s="11">
        <v>414.88972887352799</v>
      </c>
      <c r="U1518" s="11">
        <v>12.398690007649799</v>
      </c>
      <c r="V1518" s="11" t="s">
        <v>63</v>
      </c>
    </row>
    <row r="1519" spans="1:22" x14ac:dyDescent="0.3">
      <c r="A1519" s="9">
        <v>45357.267361111102</v>
      </c>
      <c r="B1519" s="10">
        <v>45357</v>
      </c>
      <c r="C1519" s="11">
        <v>2024</v>
      </c>
      <c r="D1519" s="11">
        <v>3</v>
      </c>
      <c r="E1519" s="11">
        <v>6</v>
      </c>
      <c r="F1519" s="11">
        <v>6</v>
      </c>
      <c r="G1519" s="11" t="s">
        <v>69</v>
      </c>
      <c r="H1519" s="11" t="s">
        <v>53</v>
      </c>
      <c r="I1519" s="11">
        <v>40.762923096780298</v>
      </c>
      <c r="J1519" s="11">
        <v>-73.776251627654403</v>
      </c>
      <c r="K1519" s="11">
        <v>124</v>
      </c>
      <c r="L1519" s="11">
        <v>35.750304049983797</v>
      </c>
      <c r="M1519" s="11">
        <v>77.427546392798106</v>
      </c>
      <c r="N1519" s="11" t="s">
        <v>54</v>
      </c>
      <c r="O1519" s="11" t="s">
        <v>60</v>
      </c>
      <c r="P1519" s="11">
        <v>0</v>
      </c>
      <c r="Q1519" s="11">
        <v>0.108108619065518</v>
      </c>
      <c r="R1519" s="11">
        <v>86</v>
      </c>
      <c r="S1519" s="11">
        <v>41</v>
      </c>
      <c r="T1519" s="11">
        <v>169.646785671456</v>
      </c>
      <c r="U1519" s="11">
        <v>23.0149247293879</v>
      </c>
      <c r="V1519" s="11" t="s">
        <v>63</v>
      </c>
    </row>
    <row r="1520" spans="1:22" x14ac:dyDescent="0.3">
      <c r="A1520" s="9">
        <v>45357.270833333299</v>
      </c>
      <c r="B1520" s="10">
        <v>45357</v>
      </c>
      <c r="C1520" s="11">
        <v>2024</v>
      </c>
      <c r="D1520" s="11">
        <v>3</v>
      </c>
      <c r="E1520" s="11">
        <v>6</v>
      </c>
      <c r="F1520" s="11">
        <v>6</v>
      </c>
      <c r="G1520" s="11" t="s">
        <v>69</v>
      </c>
      <c r="H1520" s="11" t="s">
        <v>53</v>
      </c>
      <c r="I1520" s="11">
        <v>40.720159793107399</v>
      </c>
      <c r="J1520" s="11">
        <v>-73.740538686182902</v>
      </c>
      <c r="K1520" s="11">
        <v>231</v>
      </c>
      <c r="L1520" s="11">
        <v>5.25811318287872</v>
      </c>
      <c r="M1520" s="11">
        <v>78.429814008145897</v>
      </c>
      <c r="N1520" s="11" t="s">
        <v>59</v>
      </c>
      <c r="O1520" s="11" t="s">
        <v>61</v>
      </c>
      <c r="P1520" s="11">
        <v>0</v>
      </c>
      <c r="Q1520" s="11">
        <v>-0.96536859857095503</v>
      </c>
      <c r="R1520" s="11">
        <v>40</v>
      </c>
      <c r="S1520" s="11">
        <v>6</v>
      </c>
      <c r="T1520" s="11">
        <v>248.41697736921901</v>
      </c>
      <c r="U1520" s="11">
        <v>9.4075877161284591</v>
      </c>
      <c r="V1520" s="11" t="s">
        <v>56</v>
      </c>
    </row>
    <row r="1521" spans="1:22" x14ac:dyDescent="0.3">
      <c r="A1521" s="9">
        <v>45357.274305555598</v>
      </c>
      <c r="B1521" s="10">
        <v>45357</v>
      </c>
      <c r="C1521" s="11">
        <v>2024</v>
      </c>
      <c r="D1521" s="11">
        <v>3</v>
      </c>
      <c r="E1521" s="11">
        <v>6</v>
      </c>
      <c r="F1521" s="11">
        <v>6</v>
      </c>
      <c r="G1521" s="11" t="s">
        <v>69</v>
      </c>
      <c r="H1521" s="11" t="s">
        <v>53</v>
      </c>
      <c r="I1521" s="11">
        <v>40.881106680286102</v>
      </c>
      <c r="J1521" s="11">
        <v>-73.865075142893403</v>
      </c>
      <c r="K1521" s="11">
        <v>148</v>
      </c>
      <c r="L1521" s="11">
        <v>28.0603349769472</v>
      </c>
      <c r="M1521" s="11">
        <v>72.921296351747799</v>
      </c>
      <c r="N1521" s="11" t="s">
        <v>54</v>
      </c>
      <c r="O1521" s="11" t="s">
        <v>61</v>
      </c>
      <c r="P1521" s="11">
        <v>1</v>
      </c>
      <c r="Q1521" s="11">
        <v>0.221385811609592</v>
      </c>
      <c r="R1521" s="11">
        <v>25</v>
      </c>
      <c r="S1521" s="11">
        <v>41</v>
      </c>
      <c r="T1521" s="11">
        <v>177.60008212826</v>
      </c>
      <c r="U1521" s="11">
        <v>27.841972588673901</v>
      </c>
      <c r="V1521" s="11" t="s">
        <v>56</v>
      </c>
    </row>
    <row r="1522" spans="1:22" x14ac:dyDescent="0.3">
      <c r="A1522" s="9">
        <v>45357.277777777803</v>
      </c>
      <c r="B1522" s="10">
        <v>45357</v>
      </c>
      <c r="C1522" s="11">
        <v>2024</v>
      </c>
      <c r="D1522" s="11">
        <v>3</v>
      </c>
      <c r="E1522" s="11">
        <v>6</v>
      </c>
      <c r="F1522" s="11">
        <v>6</v>
      </c>
      <c r="G1522" s="11" t="s">
        <v>69</v>
      </c>
      <c r="H1522" s="11" t="s">
        <v>53</v>
      </c>
      <c r="I1522" s="11">
        <v>40.6605484577236</v>
      </c>
      <c r="J1522" s="11">
        <v>-73.822968182740297</v>
      </c>
      <c r="K1522" s="11">
        <v>186</v>
      </c>
      <c r="L1522" s="11">
        <v>26.8978508060503</v>
      </c>
      <c r="M1522" s="11">
        <v>90.807670882795406</v>
      </c>
      <c r="N1522" s="11" t="s">
        <v>59</v>
      </c>
      <c r="O1522" s="11" t="s">
        <v>55</v>
      </c>
      <c r="P1522" s="11">
        <v>0</v>
      </c>
      <c r="Q1522" s="11">
        <v>0.78553574242811297</v>
      </c>
      <c r="R1522" s="11">
        <v>65</v>
      </c>
      <c r="S1522" s="11">
        <v>42</v>
      </c>
      <c r="T1522" s="11">
        <v>377.64144369757298</v>
      </c>
      <c r="U1522" s="11">
        <v>10.9783393650699</v>
      </c>
      <c r="V1522" s="11" t="s">
        <v>56</v>
      </c>
    </row>
    <row r="1523" spans="1:22" x14ac:dyDescent="0.3">
      <c r="A1523" s="9">
        <v>45357.28125</v>
      </c>
      <c r="B1523" s="10">
        <v>45357</v>
      </c>
      <c r="C1523" s="11">
        <v>2024</v>
      </c>
      <c r="D1523" s="11">
        <v>3</v>
      </c>
      <c r="E1523" s="11">
        <v>6</v>
      </c>
      <c r="F1523" s="11">
        <v>6</v>
      </c>
      <c r="G1523" s="11" t="s">
        <v>69</v>
      </c>
      <c r="H1523" s="11" t="s">
        <v>53</v>
      </c>
      <c r="I1523" s="11">
        <v>40.861014562001699</v>
      </c>
      <c r="J1523" s="11">
        <v>-73.840884049532406</v>
      </c>
      <c r="K1523" s="11">
        <v>215</v>
      </c>
      <c r="L1523" s="11">
        <v>78.827735232935296</v>
      </c>
      <c r="M1523" s="11">
        <v>89.887487724558</v>
      </c>
      <c r="N1523" s="11" t="s">
        <v>57</v>
      </c>
      <c r="O1523" s="11" t="s">
        <v>58</v>
      </c>
      <c r="P1523" s="11">
        <v>0</v>
      </c>
      <c r="Q1523" s="11">
        <v>0.35498478140108503</v>
      </c>
      <c r="R1523" s="11">
        <v>35</v>
      </c>
      <c r="S1523" s="11">
        <v>14</v>
      </c>
      <c r="T1523" s="11">
        <v>352.59609169476897</v>
      </c>
      <c r="U1523" s="11">
        <v>6.6435930560831897</v>
      </c>
      <c r="V1523" s="11" t="s">
        <v>56</v>
      </c>
    </row>
    <row r="1524" spans="1:22" x14ac:dyDescent="0.3">
      <c r="A1524" s="9">
        <v>45357.284722222197</v>
      </c>
      <c r="B1524" s="10">
        <v>45357</v>
      </c>
      <c r="C1524" s="11">
        <v>2024</v>
      </c>
      <c r="D1524" s="11">
        <v>3</v>
      </c>
      <c r="E1524" s="11">
        <v>6</v>
      </c>
      <c r="F1524" s="11">
        <v>6</v>
      </c>
      <c r="G1524" s="11" t="s">
        <v>69</v>
      </c>
      <c r="H1524" s="11" t="s">
        <v>53</v>
      </c>
      <c r="I1524" s="11">
        <v>40.814022889787203</v>
      </c>
      <c r="J1524" s="11">
        <v>-73.818420063924407</v>
      </c>
      <c r="K1524" s="11">
        <v>136</v>
      </c>
      <c r="L1524" s="11">
        <v>71.544393211817805</v>
      </c>
      <c r="M1524" s="11">
        <v>73.305845477164695</v>
      </c>
      <c r="N1524" s="11" t="s">
        <v>57</v>
      </c>
      <c r="O1524" s="11" t="s">
        <v>55</v>
      </c>
      <c r="P1524" s="11">
        <v>0</v>
      </c>
      <c r="Q1524" s="11">
        <v>6.0104892351031398E-2</v>
      </c>
      <c r="R1524" s="11">
        <v>50</v>
      </c>
      <c r="S1524" s="11">
        <v>31</v>
      </c>
      <c r="T1524" s="11">
        <v>250.170323746251</v>
      </c>
      <c r="U1524" s="11">
        <v>24.263663789885499</v>
      </c>
      <c r="V1524" s="11" t="s">
        <v>63</v>
      </c>
    </row>
    <row r="1525" spans="1:22" x14ac:dyDescent="0.3">
      <c r="A1525" s="9">
        <v>45357.288194444503</v>
      </c>
      <c r="B1525" s="10">
        <v>45357</v>
      </c>
      <c r="C1525" s="11">
        <v>2024</v>
      </c>
      <c r="D1525" s="11">
        <v>3</v>
      </c>
      <c r="E1525" s="11">
        <v>6</v>
      </c>
      <c r="F1525" s="11">
        <v>6</v>
      </c>
      <c r="G1525" s="11" t="s">
        <v>69</v>
      </c>
      <c r="H1525" s="11" t="s">
        <v>53</v>
      </c>
      <c r="I1525" s="11">
        <v>40.884419125357503</v>
      </c>
      <c r="J1525" s="11">
        <v>-73.851433237948498</v>
      </c>
      <c r="K1525" s="11">
        <v>155</v>
      </c>
      <c r="L1525" s="11">
        <v>31.655575717588199</v>
      </c>
      <c r="M1525" s="11">
        <v>78.448901692121098</v>
      </c>
      <c r="N1525" s="11" t="s">
        <v>59</v>
      </c>
      <c r="O1525" s="11" t="s">
        <v>61</v>
      </c>
      <c r="P1525" s="11">
        <v>0</v>
      </c>
      <c r="Q1525" s="11">
        <v>-0.28494638135220501</v>
      </c>
      <c r="R1525" s="11">
        <v>65</v>
      </c>
      <c r="S1525" s="11">
        <v>17</v>
      </c>
      <c r="T1525" s="11">
        <v>349.68777510579298</v>
      </c>
      <c r="U1525" s="11">
        <v>27.9891362294644</v>
      </c>
      <c r="V1525" s="11" t="s">
        <v>63</v>
      </c>
    </row>
    <row r="1526" spans="1:22" x14ac:dyDescent="0.3">
      <c r="A1526" s="9">
        <v>45357.291666666701</v>
      </c>
      <c r="B1526" s="10">
        <v>45357</v>
      </c>
      <c r="C1526" s="11">
        <v>2024</v>
      </c>
      <c r="D1526" s="11">
        <v>3</v>
      </c>
      <c r="E1526" s="11">
        <v>6</v>
      </c>
      <c r="F1526" s="11">
        <v>7</v>
      </c>
      <c r="G1526" s="11" t="s">
        <v>69</v>
      </c>
      <c r="H1526" s="11" t="s">
        <v>53</v>
      </c>
      <c r="I1526" s="11">
        <v>40.6325025611863</v>
      </c>
      <c r="J1526" s="11">
        <v>-73.767163804468197</v>
      </c>
      <c r="K1526" s="11">
        <v>81</v>
      </c>
      <c r="L1526" s="11">
        <v>51.603236642016803</v>
      </c>
      <c r="M1526" s="11">
        <v>32.1740035232636</v>
      </c>
      <c r="N1526" s="11" t="s">
        <v>54</v>
      </c>
      <c r="O1526" s="11" t="s">
        <v>58</v>
      </c>
      <c r="P1526" s="11">
        <v>0</v>
      </c>
      <c r="Q1526" s="11">
        <v>-3.1511696778304898E-2</v>
      </c>
      <c r="R1526" s="11">
        <v>73</v>
      </c>
      <c r="S1526" s="11">
        <v>17</v>
      </c>
      <c r="T1526" s="11">
        <v>65.179259693577805</v>
      </c>
      <c r="U1526" s="11">
        <v>19.3571814569281</v>
      </c>
      <c r="V1526" s="11" t="s">
        <v>62</v>
      </c>
    </row>
    <row r="1527" spans="1:22" x14ac:dyDescent="0.3">
      <c r="A1527" s="9">
        <v>45357.295138888898</v>
      </c>
      <c r="B1527" s="10">
        <v>45357</v>
      </c>
      <c r="C1527" s="11">
        <v>2024</v>
      </c>
      <c r="D1527" s="11">
        <v>3</v>
      </c>
      <c r="E1527" s="11">
        <v>6</v>
      </c>
      <c r="F1527" s="11">
        <v>7</v>
      </c>
      <c r="G1527" s="11" t="s">
        <v>69</v>
      </c>
      <c r="H1527" s="11" t="s">
        <v>53</v>
      </c>
      <c r="I1527" s="11">
        <v>40.694230507398402</v>
      </c>
      <c r="J1527" s="11">
        <v>-73.726058199110199</v>
      </c>
      <c r="K1527" s="11">
        <v>39</v>
      </c>
      <c r="L1527" s="11">
        <v>50.948669625851998</v>
      </c>
      <c r="M1527" s="11">
        <v>28.457997592452799</v>
      </c>
      <c r="N1527" s="11" t="s">
        <v>54</v>
      </c>
      <c r="O1527" s="11" t="s">
        <v>61</v>
      </c>
      <c r="P1527" s="11">
        <v>0</v>
      </c>
      <c r="Q1527" s="11">
        <v>0.63374182519797095</v>
      </c>
      <c r="R1527" s="11">
        <v>37</v>
      </c>
      <c r="S1527" s="11">
        <v>31</v>
      </c>
      <c r="T1527" s="11">
        <v>340.27259495686201</v>
      </c>
      <c r="U1527" s="11">
        <v>14.1730242172109</v>
      </c>
      <c r="V1527" s="11" t="s">
        <v>62</v>
      </c>
    </row>
    <row r="1528" spans="1:22" x14ac:dyDescent="0.3">
      <c r="A1528" s="9">
        <v>45357.298611111102</v>
      </c>
      <c r="B1528" s="10">
        <v>45357</v>
      </c>
      <c r="C1528" s="11">
        <v>2024</v>
      </c>
      <c r="D1528" s="11">
        <v>3</v>
      </c>
      <c r="E1528" s="11">
        <v>6</v>
      </c>
      <c r="F1528" s="11">
        <v>7</v>
      </c>
      <c r="G1528" s="11" t="s">
        <v>69</v>
      </c>
      <c r="H1528" s="11" t="s">
        <v>53</v>
      </c>
      <c r="I1528" s="11">
        <v>40.869321467932103</v>
      </c>
      <c r="J1528" s="11">
        <v>-73.736865600598804</v>
      </c>
      <c r="K1528" s="11">
        <v>18</v>
      </c>
      <c r="L1528" s="11">
        <v>68.291901148720399</v>
      </c>
      <c r="M1528" s="11">
        <v>88.514132788407295</v>
      </c>
      <c r="N1528" s="11" t="s">
        <v>57</v>
      </c>
      <c r="O1528" s="11" t="s">
        <v>55</v>
      </c>
      <c r="P1528" s="11">
        <v>0</v>
      </c>
      <c r="Q1528" s="11">
        <v>0.41472703691758001</v>
      </c>
      <c r="R1528" s="11">
        <v>80</v>
      </c>
      <c r="S1528" s="11">
        <v>2</v>
      </c>
      <c r="T1528" s="11">
        <v>155.63446482804201</v>
      </c>
      <c r="U1528" s="11">
        <v>10.127007319861001</v>
      </c>
      <c r="V1528" s="11" t="s">
        <v>56</v>
      </c>
    </row>
    <row r="1529" spans="1:22" x14ac:dyDescent="0.3">
      <c r="A1529" s="9">
        <v>45357.302083333299</v>
      </c>
      <c r="B1529" s="10">
        <v>45357</v>
      </c>
      <c r="C1529" s="11">
        <v>2024</v>
      </c>
      <c r="D1529" s="11">
        <v>3</v>
      </c>
      <c r="E1529" s="11">
        <v>6</v>
      </c>
      <c r="F1529" s="11">
        <v>7</v>
      </c>
      <c r="G1529" s="11" t="s">
        <v>69</v>
      </c>
      <c r="H1529" s="11" t="s">
        <v>53</v>
      </c>
      <c r="I1529" s="11">
        <v>40.665243968209701</v>
      </c>
      <c r="J1529" s="11">
        <v>-73.939086435666994</v>
      </c>
      <c r="K1529" s="11">
        <v>82</v>
      </c>
      <c r="L1529" s="11">
        <v>36.376034090378198</v>
      </c>
      <c r="M1529" s="11">
        <v>22.0092866696715</v>
      </c>
      <c r="N1529" s="11" t="s">
        <v>57</v>
      </c>
      <c r="O1529" s="11" t="s">
        <v>60</v>
      </c>
      <c r="P1529" s="11">
        <v>1</v>
      </c>
      <c r="Q1529" s="11">
        <v>0.513739294823089</v>
      </c>
      <c r="R1529" s="11">
        <v>69</v>
      </c>
      <c r="S1529" s="11">
        <v>18</v>
      </c>
      <c r="T1529" s="11">
        <v>388.76784120008801</v>
      </c>
      <c r="U1529" s="11">
        <v>28.828964930484201</v>
      </c>
      <c r="V1529" s="11" t="s">
        <v>56</v>
      </c>
    </row>
    <row r="1530" spans="1:22" x14ac:dyDescent="0.3">
      <c r="A1530" s="9">
        <v>45357.305555555598</v>
      </c>
      <c r="B1530" s="10">
        <v>45357</v>
      </c>
      <c r="C1530" s="11">
        <v>2024</v>
      </c>
      <c r="D1530" s="11">
        <v>3</v>
      </c>
      <c r="E1530" s="11">
        <v>6</v>
      </c>
      <c r="F1530" s="11">
        <v>7</v>
      </c>
      <c r="G1530" s="11" t="s">
        <v>69</v>
      </c>
      <c r="H1530" s="11" t="s">
        <v>53</v>
      </c>
      <c r="I1530" s="11">
        <v>40.879401536023103</v>
      </c>
      <c r="J1530" s="11">
        <v>-73.913543715237793</v>
      </c>
      <c r="K1530" s="11">
        <v>254</v>
      </c>
      <c r="L1530" s="11">
        <v>71.552458811402005</v>
      </c>
      <c r="M1530" s="11">
        <v>50.908876022786202</v>
      </c>
      <c r="N1530" s="11" t="s">
        <v>57</v>
      </c>
      <c r="O1530" s="11" t="s">
        <v>58</v>
      </c>
      <c r="P1530" s="11">
        <v>1</v>
      </c>
      <c r="Q1530" s="11">
        <v>-0.157003579426158</v>
      </c>
      <c r="R1530" s="11">
        <v>12</v>
      </c>
      <c r="S1530" s="11">
        <v>45</v>
      </c>
      <c r="T1530" s="11">
        <v>227.22393716425199</v>
      </c>
      <c r="U1530" s="11">
        <v>18.737838488141598</v>
      </c>
      <c r="V1530" s="11" t="s">
        <v>56</v>
      </c>
    </row>
    <row r="1531" spans="1:22" x14ac:dyDescent="0.3">
      <c r="A1531" s="9">
        <v>45357.309027777803</v>
      </c>
      <c r="B1531" s="10">
        <v>45357</v>
      </c>
      <c r="C1531" s="11">
        <v>2024</v>
      </c>
      <c r="D1531" s="11">
        <v>3</v>
      </c>
      <c r="E1531" s="11">
        <v>6</v>
      </c>
      <c r="F1531" s="11">
        <v>7</v>
      </c>
      <c r="G1531" s="11" t="s">
        <v>69</v>
      </c>
      <c r="H1531" s="11" t="s">
        <v>53</v>
      </c>
      <c r="I1531" s="11">
        <v>40.899229155044999</v>
      </c>
      <c r="J1531" s="11">
        <v>-73.926206951809604</v>
      </c>
      <c r="K1531" s="11">
        <v>135</v>
      </c>
      <c r="L1531" s="11">
        <v>73.556930698929094</v>
      </c>
      <c r="M1531" s="11">
        <v>76.709800712533195</v>
      </c>
      <c r="N1531" s="11" t="s">
        <v>54</v>
      </c>
      <c r="O1531" s="11" t="s">
        <v>58</v>
      </c>
      <c r="P1531" s="11">
        <v>0</v>
      </c>
      <c r="Q1531" s="11">
        <v>-0.18512294611317601</v>
      </c>
      <c r="R1531" s="11">
        <v>13</v>
      </c>
      <c r="S1531" s="11">
        <v>47</v>
      </c>
      <c r="T1531" s="11">
        <v>320.3685441746</v>
      </c>
      <c r="U1531" s="11">
        <v>27.048699418090099</v>
      </c>
      <c r="V1531" s="11" t="s">
        <v>63</v>
      </c>
    </row>
    <row r="1532" spans="1:22" x14ac:dyDescent="0.3">
      <c r="A1532" s="9">
        <v>45357.3125</v>
      </c>
      <c r="B1532" s="10">
        <v>45357</v>
      </c>
      <c r="C1532" s="11">
        <v>2024</v>
      </c>
      <c r="D1532" s="11">
        <v>3</v>
      </c>
      <c r="E1532" s="11">
        <v>6</v>
      </c>
      <c r="F1532" s="11">
        <v>7</v>
      </c>
      <c r="G1532" s="11" t="s">
        <v>69</v>
      </c>
      <c r="H1532" s="11" t="s">
        <v>53</v>
      </c>
      <c r="I1532" s="11">
        <v>40.6783788249382</v>
      </c>
      <c r="J1532" s="11">
        <v>-73.787345590378607</v>
      </c>
      <c r="K1532" s="11">
        <v>232</v>
      </c>
      <c r="L1532" s="11">
        <v>44.008781714213598</v>
      </c>
      <c r="M1532" s="11">
        <v>30.6063849291846</v>
      </c>
      <c r="N1532" s="11" t="s">
        <v>57</v>
      </c>
      <c r="O1532" s="11" t="s">
        <v>58</v>
      </c>
      <c r="P1532" s="11">
        <v>0</v>
      </c>
      <c r="Q1532" s="11">
        <v>-0.37379764517258601</v>
      </c>
      <c r="R1532" s="11">
        <v>69</v>
      </c>
      <c r="S1532" s="11">
        <v>13</v>
      </c>
      <c r="T1532" s="11">
        <v>347.12853504701798</v>
      </c>
      <c r="U1532" s="11">
        <v>17.792406442094698</v>
      </c>
      <c r="V1532" s="11" t="s">
        <v>56</v>
      </c>
    </row>
    <row r="1533" spans="1:22" x14ac:dyDescent="0.3">
      <c r="A1533" s="9">
        <v>45357.315972222197</v>
      </c>
      <c r="B1533" s="10">
        <v>45357</v>
      </c>
      <c r="C1533" s="11">
        <v>2024</v>
      </c>
      <c r="D1533" s="11">
        <v>3</v>
      </c>
      <c r="E1533" s="11">
        <v>6</v>
      </c>
      <c r="F1533" s="11">
        <v>7</v>
      </c>
      <c r="G1533" s="11" t="s">
        <v>69</v>
      </c>
      <c r="H1533" s="11" t="s">
        <v>53</v>
      </c>
      <c r="I1533" s="11">
        <v>40.755013008972703</v>
      </c>
      <c r="J1533" s="11">
        <v>-73.762174787601495</v>
      </c>
      <c r="K1533" s="11">
        <v>20</v>
      </c>
      <c r="L1533" s="11">
        <v>11.629651849436801</v>
      </c>
      <c r="M1533" s="11">
        <v>66.792674223557697</v>
      </c>
      <c r="N1533" s="11" t="s">
        <v>59</v>
      </c>
      <c r="O1533" s="11" t="s">
        <v>58</v>
      </c>
      <c r="P1533" s="11">
        <v>1</v>
      </c>
      <c r="Q1533" s="11">
        <v>-0.93258221580632505</v>
      </c>
      <c r="R1533" s="11">
        <v>73</v>
      </c>
      <c r="S1533" s="11">
        <v>21</v>
      </c>
      <c r="T1533" s="11">
        <v>457.96719447816503</v>
      </c>
      <c r="U1533" s="11">
        <v>15.0012941324102</v>
      </c>
      <c r="V1533" s="11" t="s">
        <v>56</v>
      </c>
    </row>
    <row r="1534" spans="1:22" x14ac:dyDescent="0.3">
      <c r="A1534" s="9">
        <v>45357.319444444503</v>
      </c>
      <c r="B1534" s="10">
        <v>45357</v>
      </c>
      <c r="C1534" s="11">
        <v>2024</v>
      </c>
      <c r="D1534" s="11">
        <v>3</v>
      </c>
      <c r="E1534" s="11">
        <v>6</v>
      </c>
      <c r="F1534" s="11">
        <v>7</v>
      </c>
      <c r="G1534" s="11" t="s">
        <v>69</v>
      </c>
      <c r="H1534" s="11" t="s">
        <v>53</v>
      </c>
      <c r="I1534" s="11">
        <v>40.760090122505503</v>
      </c>
      <c r="J1534" s="11">
        <v>-73.765796718751005</v>
      </c>
      <c r="K1534" s="11">
        <v>87</v>
      </c>
      <c r="L1534" s="11">
        <v>62.929199892865299</v>
      </c>
      <c r="M1534" s="11">
        <v>34.468921115583498</v>
      </c>
      <c r="N1534" s="11" t="s">
        <v>54</v>
      </c>
      <c r="O1534" s="11" t="s">
        <v>61</v>
      </c>
      <c r="P1534" s="11">
        <v>0</v>
      </c>
      <c r="Q1534" s="11">
        <v>-4.4457221822205899E-2</v>
      </c>
      <c r="R1534" s="11">
        <v>61</v>
      </c>
      <c r="S1534" s="11">
        <v>14</v>
      </c>
      <c r="T1534" s="11">
        <v>320.07843318032502</v>
      </c>
      <c r="U1534" s="11">
        <v>10.917145271963401</v>
      </c>
      <c r="V1534" s="11" t="s">
        <v>62</v>
      </c>
    </row>
    <row r="1535" spans="1:22" x14ac:dyDescent="0.3">
      <c r="A1535" s="9">
        <v>45357.322916666701</v>
      </c>
      <c r="B1535" s="10">
        <v>45357</v>
      </c>
      <c r="C1535" s="11">
        <v>2024</v>
      </c>
      <c r="D1535" s="11">
        <v>3</v>
      </c>
      <c r="E1535" s="11">
        <v>6</v>
      </c>
      <c r="F1535" s="11">
        <v>7</v>
      </c>
      <c r="G1535" s="11" t="s">
        <v>69</v>
      </c>
      <c r="H1535" s="11" t="s">
        <v>53</v>
      </c>
      <c r="I1535" s="11">
        <v>40.8417544966915</v>
      </c>
      <c r="J1535" s="11">
        <v>-73.770625886639706</v>
      </c>
      <c r="K1535" s="11">
        <v>109</v>
      </c>
      <c r="L1535" s="11">
        <v>28.299578506760799</v>
      </c>
      <c r="M1535" s="11">
        <v>56.0209216079638</v>
      </c>
      <c r="N1535" s="11" t="s">
        <v>54</v>
      </c>
      <c r="O1535" s="11" t="s">
        <v>60</v>
      </c>
      <c r="P1535" s="11">
        <v>0</v>
      </c>
      <c r="Q1535" s="11">
        <v>-0.80125627140451405</v>
      </c>
      <c r="R1535" s="11">
        <v>14</v>
      </c>
      <c r="S1535" s="11">
        <v>48</v>
      </c>
      <c r="T1535" s="11">
        <v>342.54935217727501</v>
      </c>
      <c r="U1535" s="11">
        <v>28.380814658946399</v>
      </c>
      <c r="V1535" s="11" t="s">
        <v>63</v>
      </c>
    </row>
    <row r="1536" spans="1:22" x14ac:dyDescent="0.3">
      <c r="A1536" s="9">
        <v>45357.326388888898</v>
      </c>
      <c r="B1536" s="10">
        <v>45357</v>
      </c>
      <c r="C1536" s="11">
        <v>2024</v>
      </c>
      <c r="D1536" s="11">
        <v>3</v>
      </c>
      <c r="E1536" s="11">
        <v>6</v>
      </c>
      <c r="F1536" s="11">
        <v>7</v>
      </c>
      <c r="G1536" s="11" t="s">
        <v>69</v>
      </c>
      <c r="H1536" s="11" t="s">
        <v>53</v>
      </c>
      <c r="I1536" s="11">
        <v>40.801272552515499</v>
      </c>
      <c r="J1536" s="11">
        <v>-73.746809854356499</v>
      </c>
      <c r="K1536" s="11">
        <v>47</v>
      </c>
      <c r="L1536" s="11">
        <v>16.462320066435701</v>
      </c>
      <c r="M1536" s="11">
        <v>91.487276900101904</v>
      </c>
      <c r="N1536" s="11" t="s">
        <v>54</v>
      </c>
      <c r="O1536" s="11" t="s">
        <v>55</v>
      </c>
      <c r="P1536" s="11">
        <v>0</v>
      </c>
      <c r="Q1536" s="11">
        <v>0.29598249002830201</v>
      </c>
      <c r="R1536" s="11">
        <v>56</v>
      </c>
      <c r="S1536" s="11">
        <v>32</v>
      </c>
      <c r="T1536" s="11">
        <v>375.71487196779702</v>
      </c>
      <c r="U1536" s="11">
        <v>29.5622712918675</v>
      </c>
      <c r="V1536" s="11" t="s">
        <v>56</v>
      </c>
    </row>
    <row r="1537" spans="1:22" x14ac:dyDescent="0.3">
      <c r="A1537" s="9">
        <v>45357.329861111102</v>
      </c>
      <c r="B1537" s="10">
        <v>45357</v>
      </c>
      <c r="C1537" s="11">
        <v>2024</v>
      </c>
      <c r="D1537" s="11">
        <v>3</v>
      </c>
      <c r="E1537" s="11">
        <v>6</v>
      </c>
      <c r="F1537" s="11">
        <v>7</v>
      </c>
      <c r="G1537" s="11" t="s">
        <v>69</v>
      </c>
      <c r="H1537" s="11" t="s">
        <v>53</v>
      </c>
      <c r="I1537" s="11">
        <v>40.724399074561603</v>
      </c>
      <c r="J1537" s="11">
        <v>-73.930063996551993</v>
      </c>
      <c r="K1537" s="11">
        <v>258</v>
      </c>
      <c r="L1537" s="11">
        <v>73.5667619884385</v>
      </c>
      <c r="M1537" s="11">
        <v>29.0239208694287</v>
      </c>
      <c r="N1537" s="11" t="s">
        <v>54</v>
      </c>
      <c r="O1537" s="11" t="s">
        <v>61</v>
      </c>
      <c r="P1537" s="11">
        <v>0</v>
      </c>
      <c r="Q1537" s="11">
        <v>0.20118910722813699</v>
      </c>
      <c r="R1537" s="11">
        <v>17</v>
      </c>
      <c r="S1537" s="11">
        <v>11</v>
      </c>
      <c r="T1537" s="11">
        <v>346.506249287554</v>
      </c>
      <c r="U1537" s="11">
        <v>17.607607186936601</v>
      </c>
      <c r="V1537" s="11" t="s">
        <v>56</v>
      </c>
    </row>
    <row r="1538" spans="1:22" x14ac:dyDescent="0.3">
      <c r="A1538" s="9">
        <v>45357.333333333299</v>
      </c>
      <c r="B1538" s="10">
        <v>45357</v>
      </c>
      <c r="C1538" s="11">
        <v>2024</v>
      </c>
      <c r="D1538" s="11">
        <v>3</v>
      </c>
      <c r="E1538" s="11">
        <v>6</v>
      </c>
      <c r="F1538" s="11">
        <v>8</v>
      </c>
      <c r="G1538" s="11" t="s">
        <v>69</v>
      </c>
      <c r="H1538" s="11" t="s">
        <v>53</v>
      </c>
      <c r="I1538" s="11">
        <v>40.675690723684397</v>
      </c>
      <c r="J1538" s="11">
        <v>-73.911434703829002</v>
      </c>
      <c r="K1538" s="11">
        <v>82</v>
      </c>
      <c r="L1538" s="11">
        <v>79.866488405080105</v>
      </c>
      <c r="M1538" s="11">
        <v>14.0950792172062</v>
      </c>
      <c r="N1538" s="11" t="s">
        <v>54</v>
      </c>
      <c r="O1538" s="11" t="s">
        <v>60</v>
      </c>
      <c r="P1538" s="11">
        <v>0</v>
      </c>
      <c r="Q1538" s="11">
        <v>0.158174723490042</v>
      </c>
      <c r="R1538" s="11">
        <v>78</v>
      </c>
      <c r="S1538" s="11">
        <v>35</v>
      </c>
      <c r="T1538" s="11">
        <v>297.53129968045897</v>
      </c>
      <c r="U1538" s="11">
        <v>20.841646279467302</v>
      </c>
      <c r="V1538" s="11" t="s">
        <v>62</v>
      </c>
    </row>
    <row r="1539" spans="1:22" x14ac:dyDescent="0.3">
      <c r="A1539" s="9">
        <v>45357.336805555598</v>
      </c>
      <c r="B1539" s="10">
        <v>45357</v>
      </c>
      <c r="C1539" s="11">
        <v>2024</v>
      </c>
      <c r="D1539" s="11">
        <v>3</v>
      </c>
      <c r="E1539" s="11">
        <v>6</v>
      </c>
      <c r="F1539" s="11">
        <v>8</v>
      </c>
      <c r="G1539" s="11" t="s">
        <v>69</v>
      </c>
      <c r="H1539" s="11" t="s">
        <v>53</v>
      </c>
      <c r="I1539" s="11">
        <v>40.654749894745997</v>
      </c>
      <c r="J1539" s="11">
        <v>-73.973097861129602</v>
      </c>
      <c r="K1539" s="11">
        <v>47</v>
      </c>
      <c r="L1539" s="11">
        <v>15.6922130079918</v>
      </c>
      <c r="M1539" s="11">
        <v>92.048894551949104</v>
      </c>
      <c r="N1539" s="11" t="s">
        <v>54</v>
      </c>
      <c r="O1539" s="11" t="s">
        <v>61</v>
      </c>
      <c r="P1539" s="11">
        <v>0</v>
      </c>
      <c r="Q1539" s="11">
        <v>-0.29378738245465602</v>
      </c>
      <c r="R1539" s="11">
        <v>53</v>
      </c>
      <c r="S1539" s="11">
        <v>23</v>
      </c>
      <c r="T1539" s="11">
        <v>477.96434213863603</v>
      </c>
      <c r="U1539" s="11">
        <v>25.0270513216899</v>
      </c>
      <c r="V1539" s="11" t="s">
        <v>56</v>
      </c>
    </row>
    <row r="1540" spans="1:22" x14ac:dyDescent="0.3">
      <c r="A1540" s="9">
        <v>45357.340277777803</v>
      </c>
      <c r="B1540" s="10">
        <v>45357</v>
      </c>
      <c r="C1540" s="11">
        <v>2024</v>
      </c>
      <c r="D1540" s="11">
        <v>3</v>
      </c>
      <c r="E1540" s="11">
        <v>6</v>
      </c>
      <c r="F1540" s="11">
        <v>8</v>
      </c>
      <c r="G1540" s="11" t="s">
        <v>69</v>
      </c>
      <c r="H1540" s="11" t="s">
        <v>53</v>
      </c>
      <c r="I1540" s="11">
        <v>40.723740941546502</v>
      </c>
      <c r="J1540" s="11">
        <v>-73.868510572083693</v>
      </c>
      <c r="K1540" s="11">
        <v>295</v>
      </c>
      <c r="L1540" s="11">
        <v>78.597268340652306</v>
      </c>
      <c r="M1540" s="11">
        <v>36.305548310315999</v>
      </c>
      <c r="N1540" s="11" t="s">
        <v>54</v>
      </c>
      <c r="O1540" s="11" t="s">
        <v>58</v>
      </c>
      <c r="P1540" s="11">
        <v>0</v>
      </c>
      <c r="Q1540" s="11">
        <v>-0.18139673153757599</v>
      </c>
      <c r="R1540" s="11">
        <v>80</v>
      </c>
      <c r="S1540" s="11">
        <v>17</v>
      </c>
      <c r="T1540" s="11">
        <v>265.00077320915801</v>
      </c>
      <c r="U1540" s="11">
        <v>29.233702342253</v>
      </c>
      <c r="V1540" s="11" t="s">
        <v>56</v>
      </c>
    </row>
    <row r="1541" spans="1:22" x14ac:dyDescent="0.3">
      <c r="A1541" s="9">
        <v>45357.34375</v>
      </c>
      <c r="B1541" s="10">
        <v>45357</v>
      </c>
      <c r="C1541" s="11">
        <v>2024</v>
      </c>
      <c r="D1541" s="11">
        <v>3</v>
      </c>
      <c r="E1541" s="11">
        <v>6</v>
      </c>
      <c r="F1541" s="11">
        <v>8</v>
      </c>
      <c r="G1541" s="11" t="s">
        <v>69</v>
      </c>
      <c r="H1541" s="11" t="s">
        <v>53</v>
      </c>
      <c r="I1541" s="11">
        <v>40.654754918719597</v>
      </c>
      <c r="J1541" s="11">
        <v>-73.757298855486894</v>
      </c>
      <c r="K1541" s="11">
        <v>193</v>
      </c>
      <c r="L1541" s="11">
        <v>15.587754421854999</v>
      </c>
      <c r="M1541" s="11">
        <v>70.633180864227</v>
      </c>
      <c r="N1541" s="11" t="s">
        <v>59</v>
      </c>
      <c r="O1541" s="11" t="s">
        <v>61</v>
      </c>
      <c r="P1541" s="11">
        <v>0</v>
      </c>
      <c r="Q1541" s="11">
        <v>-5.9707534241004702E-2</v>
      </c>
      <c r="R1541" s="11">
        <v>83</v>
      </c>
      <c r="S1541" s="11">
        <v>49</v>
      </c>
      <c r="T1541" s="11">
        <v>407.60880442857098</v>
      </c>
      <c r="U1541" s="11">
        <v>8.4320715812017308</v>
      </c>
      <c r="V1541" s="11" t="s">
        <v>56</v>
      </c>
    </row>
    <row r="1542" spans="1:22" x14ac:dyDescent="0.3">
      <c r="A1542" s="9">
        <v>45357.347222222197</v>
      </c>
      <c r="B1542" s="10">
        <v>45357</v>
      </c>
      <c r="C1542" s="11">
        <v>2024</v>
      </c>
      <c r="D1542" s="11">
        <v>3</v>
      </c>
      <c r="E1542" s="11">
        <v>6</v>
      </c>
      <c r="F1542" s="11">
        <v>8</v>
      </c>
      <c r="G1542" s="11" t="s">
        <v>69</v>
      </c>
      <c r="H1542" s="11" t="s">
        <v>53</v>
      </c>
      <c r="I1542" s="11">
        <v>40.6567359773452</v>
      </c>
      <c r="J1542" s="11">
        <v>-73.962761242776693</v>
      </c>
      <c r="K1542" s="11">
        <v>184</v>
      </c>
      <c r="L1542" s="11">
        <v>76.619999361391706</v>
      </c>
      <c r="M1542" s="11">
        <v>25.9778651121831</v>
      </c>
      <c r="N1542" s="11" t="s">
        <v>59</v>
      </c>
      <c r="O1542" s="11" t="s">
        <v>55</v>
      </c>
      <c r="P1542" s="11">
        <v>0</v>
      </c>
      <c r="Q1542" s="11">
        <v>0.70486039887310503</v>
      </c>
      <c r="R1542" s="11">
        <v>29</v>
      </c>
      <c r="S1542" s="11">
        <v>6</v>
      </c>
      <c r="T1542" s="11">
        <v>81.741487233182298</v>
      </c>
      <c r="U1542" s="11">
        <v>21.981986177311001</v>
      </c>
      <c r="V1542" s="11" t="s">
        <v>63</v>
      </c>
    </row>
    <row r="1543" spans="1:22" x14ac:dyDescent="0.3">
      <c r="A1543" s="9">
        <v>45357.350694444503</v>
      </c>
      <c r="B1543" s="10">
        <v>45357</v>
      </c>
      <c r="C1543" s="11">
        <v>2024</v>
      </c>
      <c r="D1543" s="11">
        <v>3</v>
      </c>
      <c r="E1543" s="11">
        <v>6</v>
      </c>
      <c r="F1543" s="11">
        <v>8</v>
      </c>
      <c r="G1543" s="11" t="s">
        <v>69</v>
      </c>
      <c r="H1543" s="11" t="s">
        <v>53</v>
      </c>
      <c r="I1543" s="11">
        <v>40.834641344162598</v>
      </c>
      <c r="J1543" s="11">
        <v>-73.817196194339303</v>
      </c>
      <c r="K1543" s="11">
        <v>299</v>
      </c>
      <c r="L1543" s="11">
        <v>79.553082950555407</v>
      </c>
      <c r="M1543" s="11">
        <v>85.5210680877301</v>
      </c>
      <c r="N1543" s="11" t="s">
        <v>54</v>
      </c>
      <c r="O1543" s="11" t="s">
        <v>58</v>
      </c>
      <c r="P1543" s="11">
        <v>0</v>
      </c>
      <c r="Q1543" s="11">
        <v>0.42241923116892499</v>
      </c>
      <c r="R1543" s="11">
        <v>87</v>
      </c>
      <c r="S1543" s="11">
        <v>32</v>
      </c>
      <c r="T1543" s="11">
        <v>114.951245729966</v>
      </c>
      <c r="U1543" s="11">
        <v>7.9081743767626902</v>
      </c>
      <c r="V1543" s="11" t="s">
        <v>56</v>
      </c>
    </row>
    <row r="1544" spans="1:22" x14ac:dyDescent="0.3">
      <c r="A1544" s="9">
        <v>45357.354166666701</v>
      </c>
      <c r="B1544" s="10">
        <v>45357</v>
      </c>
      <c r="C1544" s="11">
        <v>2024</v>
      </c>
      <c r="D1544" s="11">
        <v>3</v>
      </c>
      <c r="E1544" s="11">
        <v>6</v>
      </c>
      <c r="F1544" s="11">
        <v>8</v>
      </c>
      <c r="G1544" s="11" t="s">
        <v>69</v>
      </c>
      <c r="H1544" s="11" t="s">
        <v>53</v>
      </c>
      <c r="I1544" s="11">
        <v>40.757259438929502</v>
      </c>
      <c r="J1544" s="11">
        <v>-73.706856925762906</v>
      </c>
      <c r="K1544" s="11">
        <v>14</v>
      </c>
      <c r="L1544" s="11">
        <v>27.442988149473099</v>
      </c>
      <c r="M1544" s="11">
        <v>94.043181096970301</v>
      </c>
      <c r="N1544" s="11" t="s">
        <v>54</v>
      </c>
      <c r="O1544" s="11" t="s">
        <v>61</v>
      </c>
      <c r="P1544" s="11">
        <v>0</v>
      </c>
      <c r="Q1544" s="11">
        <v>0.74346690968071605</v>
      </c>
      <c r="R1544" s="11">
        <v>44</v>
      </c>
      <c r="S1544" s="11">
        <v>24</v>
      </c>
      <c r="T1544" s="11">
        <v>102.041092511247</v>
      </c>
      <c r="U1544" s="11">
        <v>18.350749607430298</v>
      </c>
      <c r="V1544" s="11" t="s">
        <v>56</v>
      </c>
    </row>
    <row r="1545" spans="1:22" x14ac:dyDescent="0.3">
      <c r="A1545" s="9">
        <v>45357.357638888898</v>
      </c>
      <c r="B1545" s="10">
        <v>45357</v>
      </c>
      <c r="C1545" s="11">
        <v>2024</v>
      </c>
      <c r="D1545" s="11">
        <v>3</v>
      </c>
      <c r="E1545" s="11">
        <v>6</v>
      </c>
      <c r="F1545" s="11">
        <v>8</v>
      </c>
      <c r="G1545" s="11" t="s">
        <v>69</v>
      </c>
      <c r="H1545" s="11" t="s">
        <v>53</v>
      </c>
      <c r="I1545" s="11">
        <v>40.705906989174501</v>
      </c>
      <c r="J1545" s="11">
        <v>-73.885660427101698</v>
      </c>
      <c r="K1545" s="11">
        <v>30</v>
      </c>
      <c r="L1545" s="11">
        <v>23.093611328520002</v>
      </c>
      <c r="M1545" s="11">
        <v>15.6106045817434</v>
      </c>
      <c r="N1545" s="11" t="s">
        <v>57</v>
      </c>
      <c r="O1545" s="11" t="s">
        <v>58</v>
      </c>
      <c r="P1545" s="11">
        <v>0</v>
      </c>
      <c r="Q1545" s="11">
        <v>0.19834441820072399</v>
      </c>
      <c r="R1545" s="11">
        <v>96</v>
      </c>
      <c r="S1545" s="11">
        <v>20</v>
      </c>
      <c r="T1545" s="11">
        <v>488.384993240521</v>
      </c>
      <c r="U1545" s="11">
        <v>29.203769573547302</v>
      </c>
      <c r="V1545" s="11" t="s">
        <v>63</v>
      </c>
    </row>
    <row r="1546" spans="1:22" x14ac:dyDescent="0.3">
      <c r="A1546" s="9">
        <v>45357.361111111102</v>
      </c>
      <c r="B1546" s="10">
        <v>45357</v>
      </c>
      <c r="C1546" s="11">
        <v>2024</v>
      </c>
      <c r="D1546" s="11">
        <v>3</v>
      </c>
      <c r="E1546" s="11">
        <v>6</v>
      </c>
      <c r="F1546" s="11">
        <v>8</v>
      </c>
      <c r="G1546" s="11" t="s">
        <v>69</v>
      </c>
      <c r="H1546" s="11" t="s">
        <v>53</v>
      </c>
      <c r="I1546" s="11">
        <v>40.839711679191801</v>
      </c>
      <c r="J1546" s="11">
        <v>-73.9597656472274</v>
      </c>
      <c r="K1546" s="11">
        <v>160</v>
      </c>
      <c r="L1546" s="11">
        <v>74.034908845862304</v>
      </c>
      <c r="M1546" s="11">
        <v>70.672827771638495</v>
      </c>
      <c r="N1546" s="11" t="s">
        <v>59</v>
      </c>
      <c r="O1546" s="11" t="s">
        <v>58</v>
      </c>
      <c r="P1546" s="11">
        <v>0</v>
      </c>
      <c r="Q1546" s="11">
        <v>-0.54476152089003904</v>
      </c>
      <c r="R1546" s="11">
        <v>32</v>
      </c>
      <c r="S1546" s="11">
        <v>10</v>
      </c>
      <c r="T1546" s="11">
        <v>476.03152304897901</v>
      </c>
      <c r="U1546" s="11">
        <v>7.3074631091950399</v>
      </c>
      <c r="V1546" s="11" t="s">
        <v>63</v>
      </c>
    </row>
    <row r="1547" spans="1:22" x14ac:dyDescent="0.3">
      <c r="A1547" s="9">
        <v>45357.364583333299</v>
      </c>
      <c r="B1547" s="10">
        <v>45357</v>
      </c>
      <c r="C1547" s="11">
        <v>2024</v>
      </c>
      <c r="D1547" s="11">
        <v>3</v>
      </c>
      <c r="E1547" s="11">
        <v>6</v>
      </c>
      <c r="F1547" s="11">
        <v>8</v>
      </c>
      <c r="G1547" s="11" t="s">
        <v>69</v>
      </c>
      <c r="H1547" s="11" t="s">
        <v>53</v>
      </c>
      <c r="I1547" s="11">
        <v>40.856641688528804</v>
      </c>
      <c r="J1547" s="11">
        <v>-73.725615254868899</v>
      </c>
      <c r="K1547" s="11">
        <v>244</v>
      </c>
      <c r="L1547" s="11">
        <v>12.993042812900701</v>
      </c>
      <c r="M1547" s="11">
        <v>77.523663510406394</v>
      </c>
      <c r="N1547" s="11" t="s">
        <v>59</v>
      </c>
      <c r="O1547" s="11" t="s">
        <v>55</v>
      </c>
      <c r="P1547" s="11">
        <v>0</v>
      </c>
      <c r="Q1547" s="11">
        <v>0.21594648707244299</v>
      </c>
      <c r="R1547" s="11">
        <v>85</v>
      </c>
      <c r="S1547" s="11">
        <v>44</v>
      </c>
      <c r="T1547" s="11">
        <v>370.47181355456797</v>
      </c>
      <c r="U1547" s="11">
        <v>14.330271005878799</v>
      </c>
      <c r="V1547" s="11" t="s">
        <v>56</v>
      </c>
    </row>
    <row r="1548" spans="1:22" x14ac:dyDescent="0.3">
      <c r="A1548" s="9">
        <v>45357.368055555598</v>
      </c>
      <c r="B1548" s="10">
        <v>45357</v>
      </c>
      <c r="C1548" s="11">
        <v>2024</v>
      </c>
      <c r="D1548" s="11">
        <v>3</v>
      </c>
      <c r="E1548" s="11">
        <v>6</v>
      </c>
      <c r="F1548" s="11">
        <v>8</v>
      </c>
      <c r="G1548" s="11" t="s">
        <v>69</v>
      </c>
      <c r="H1548" s="11" t="s">
        <v>53</v>
      </c>
      <c r="I1548" s="11">
        <v>40.8418541905748</v>
      </c>
      <c r="J1548" s="11">
        <v>-73.914629401270403</v>
      </c>
      <c r="K1548" s="11">
        <v>118</v>
      </c>
      <c r="L1548" s="11">
        <v>6.0749979116885502</v>
      </c>
      <c r="M1548" s="11">
        <v>62.034698361665797</v>
      </c>
      <c r="N1548" s="11" t="s">
        <v>57</v>
      </c>
      <c r="O1548" s="11" t="s">
        <v>58</v>
      </c>
      <c r="P1548" s="11">
        <v>0</v>
      </c>
      <c r="Q1548" s="11">
        <v>0.57453502243319798</v>
      </c>
      <c r="R1548" s="11">
        <v>1</v>
      </c>
      <c r="S1548" s="11">
        <v>3</v>
      </c>
      <c r="T1548" s="11">
        <v>416.15422834833203</v>
      </c>
      <c r="U1548" s="11">
        <v>10.6504610897221</v>
      </c>
      <c r="V1548" s="11" t="s">
        <v>56</v>
      </c>
    </row>
    <row r="1549" spans="1:22" x14ac:dyDescent="0.3">
      <c r="A1549" s="9">
        <v>45357.371527777803</v>
      </c>
      <c r="B1549" s="10">
        <v>45357</v>
      </c>
      <c r="C1549" s="11">
        <v>2024</v>
      </c>
      <c r="D1549" s="11">
        <v>3</v>
      </c>
      <c r="E1549" s="11">
        <v>6</v>
      </c>
      <c r="F1549" s="11">
        <v>8</v>
      </c>
      <c r="G1549" s="11" t="s">
        <v>69</v>
      </c>
      <c r="H1549" s="11" t="s">
        <v>53</v>
      </c>
      <c r="I1549" s="11">
        <v>40.706482492791203</v>
      </c>
      <c r="J1549" s="11">
        <v>-73.734873339008402</v>
      </c>
      <c r="K1549" s="11">
        <v>159</v>
      </c>
      <c r="L1549" s="11">
        <v>59.803954591343199</v>
      </c>
      <c r="M1549" s="11">
        <v>24.960075372714101</v>
      </c>
      <c r="N1549" s="11" t="s">
        <v>54</v>
      </c>
      <c r="O1549" s="11" t="s">
        <v>55</v>
      </c>
      <c r="P1549" s="11">
        <v>0</v>
      </c>
      <c r="Q1549" s="11">
        <v>-0.37332119829764498</v>
      </c>
      <c r="R1549" s="11">
        <v>92</v>
      </c>
      <c r="S1549" s="11">
        <v>41</v>
      </c>
      <c r="T1549" s="11">
        <v>489.76846803781399</v>
      </c>
      <c r="U1549" s="11">
        <v>10.151882671747501</v>
      </c>
      <c r="V1549" s="11" t="s">
        <v>63</v>
      </c>
    </row>
    <row r="1550" spans="1:22" x14ac:dyDescent="0.3">
      <c r="A1550" s="9">
        <v>45357.375</v>
      </c>
      <c r="B1550" s="10">
        <v>45357</v>
      </c>
      <c r="C1550" s="11">
        <v>2024</v>
      </c>
      <c r="D1550" s="11">
        <v>3</v>
      </c>
      <c r="E1550" s="11">
        <v>6</v>
      </c>
      <c r="F1550" s="11">
        <v>9</v>
      </c>
      <c r="G1550" s="11" t="s">
        <v>69</v>
      </c>
      <c r="H1550" s="11" t="s">
        <v>53</v>
      </c>
      <c r="I1550" s="11">
        <v>40.779892546123399</v>
      </c>
      <c r="J1550" s="11">
        <v>-73.844052505829794</v>
      </c>
      <c r="K1550" s="11">
        <v>15</v>
      </c>
      <c r="L1550" s="11">
        <v>38.543297175171404</v>
      </c>
      <c r="M1550" s="11">
        <v>76.362190490401801</v>
      </c>
      <c r="N1550" s="11" t="s">
        <v>59</v>
      </c>
      <c r="O1550" s="11" t="s">
        <v>58</v>
      </c>
      <c r="P1550" s="11">
        <v>0</v>
      </c>
      <c r="Q1550" s="11">
        <v>0.41688780761070898</v>
      </c>
      <c r="R1550" s="11">
        <v>31</v>
      </c>
      <c r="S1550" s="11">
        <v>32</v>
      </c>
      <c r="T1550" s="11">
        <v>91.812138256938894</v>
      </c>
      <c r="U1550" s="11">
        <v>14.937657493588899</v>
      </c>
      <c r="V1550" s="11" t="s">
        <v>63</v>
      </c>
    </row>
    <row r="1551" spans="1:22" x14ac:dyDescent="0.3">
      <c r="A1551" s="9">
        <v>45357.378472222197</v>
      </c>
      <c r="B1551" s="10">
        <v>45357</v>
      </c>
      <c r="C1551" s="11">
        <v>2024</v>
      </c>
      <c r="D1551" s="11">
        <v>3</v>
      </c>
      <c r="E1551" s="11">
        <v>6</v>
      </c>
      <c r="F1551" s="11">
        <v>9</v>
      </c>
      <c r="G1551" s="11" t="s">
        <v>69</v>
      </c>
      <c r="H1551" s="11" t="s">
        <v>53</v>
      </c>
      <c r="I1551" s="11">
        <v>40.885473340732197</v>
      </c>
      <c r="J1551" s="11">
        <v>-73.969258072794801</v>
      </c>
      <c r="K1551" s="11">
        <v>137</v>
      </c>
      <c r="L1551" s="11">
        <v>66.865348408560905</v>
      </c>
      <c r="M1551" s="11">
        <v>93.9611411833842</v>
      </c>
      <c r="N1551" s="11" t="s">
        <v>59</v>
      </c>
      <c r="O1551" s="11" t="s">
        <v>60</v>
      </c>
      <c r="P1551" s="11">
        <v>0</v>
      </c>
      <c r="Q1551" s="11">
        <v>-0.66832041225496197</v>
      </c>
      <c r="R1551" s="11">
        <v>27</v>
      </c>
      <c r="S1551" s="11">
        <v>38</v>
      </c>
      <c r="T1551" s="11">
        <v>333.46711068438799</v>
      </c>
      <c r="U1551" s="11">
        <v>14.6874294823103</v>
      </c>
      <c r="V1551" s="11" t="s">
        <v>56</v>
      </c>
    </row>
    <row r="1552" spans="1:22" x14ac:dyDescent="0.3">
      <c r="A1552" s="9">
        <v>45357.381944444503</v>
      </c>
      <c r="B1552" s="10">
        <v>45357</v>
      </c>
      <c r="C1552" s="11">
        <v>2024</v>
      </c>
      <c r="D1552" s="11">
        <v>3</v>
      </c>
      <c r="E1552" s="11">
        <v>6</v>
      </c>
      <c r="F1552" s="11">
        <v>9</v>
      </c>
      <c r="G1552" s="11" t="s">
        <v>69</v>
      </c>
      <c r="H1552" s="11" t="s">
        <v>53</v>
      </c>
      <c r="I1552" s="11">
        <v>40.898530568554499</v>
      </c>
      <c r="J1552" s="11">
        <v>-73.716988567433106</v>
      </c>
      <c r="K1552" s="11">
        <v>80</v>
      </c>
      <c r="L1552" s="11">
        <v>66.328237644441103</v>
      </c>
      <c r="M1552" s="11">
        <v>60.262746089600697</v>
      </c>
      <c r="N1552" s="11" t="s">
        <v>54</v>
      </c>
      <c r="O1552" s="11" t="s">
        <v>55</v>
      </c>
      <c r="P1552" s="11">
        <v>0</v>
      </c>
      <c r="Q1552" s="11">
        <v>0.244682909078272</v>
      </c>
      <c r="R1552" s="11">
        <v>86</v>
      </c>
      <c r="S1552" s="11">
        <v>48</v>
      </c>
      <c r="T1552" s="11">
        <v>432.91629535924602</v>
      </c>
      <c r="U1552" s="11">
        <v>16.633883181402499</v>
      </c>
      <c r="V1552" s="11" t="s">
        <v>63</v>
      </c>
    </row>
    <row r="1553" spans="1:22" x14ac:dyDescent="0.3">
      <c r="A1553" s="9">
        <v>45357.385416666701</v>
      </c>
      <c r="B1553" s="10">
        <v>45357</v>
      </c>
      <c r="C1553" s="11">
        <v>2024</v>
      </c>
      <c r="D1553" s="11">
        <v>3</v>
      </c>
      <c r="E1553" s="11">
        <v>6</v>
      </c>
      <c r="F1553" s="11">
        <v>9</v>
      </c>
      <c r="G1553" s="11" t="s">
        <v>69</v>
      </c>
      <c r="H1553" s="11" t="s">
        <v>53</v>
      </c>
      <c r="I1553" s="11">
        <v>40.747888717891399</v>
      </c>
      <c r="J1553" s="11">
        <v>-73.765074785726</v>
      </c>
      <c r="K1553" s="11">
        <v>117</v>
      </c>
      <c r="L1553" s="11">
        <v>57.037322880605402</v>
      </c>
      <c r="M1553" s="11">
        <v>75.176173402651102</v>
      </c>
      <c r="N1553" s="11" t="s">
        <v>59</v>
      </c>
      <c r="O1553" s="11" t="s">
        <v>61</v>
      </c>
      <c r="P1553" s="11">
        <v>0</v>
      </c>
      <c r="Q1553" s="11">
        <v>0.88304816437906597</v>
      </c>
      <c r="R1553" s="11">
        <v>7</v>
      </c>
      <c r="S1553" s="11">
        <v>11</v>
      </c>
      <c r="T1553" s="11">
        <v>388.93597028744102</v>
      </c>
      <c r="U1553" s="11">
        <v>21.759819506588901</v>
      </c>
      <c r="V1553" s="11" t="s">
        <v>63</v>
      </c>
    </row>
    <row r="1554" spans="1:22" x14ac:dyDescent="0.3">
      <c r="A1554" s="9">
        <v>45357.388888888898</v>
      </c>
      <c r="B1554" s="10">
        <v>45357</v>
      </c>
      <c r="C1554" s="11">
        <v>2024</v>
      </c>
      <c r="D1554" s="11">
        <v>3</v>
      </c>
      <c r="E1554" s="11">
        <v>6</v>
      </c>
      <c r="F1554" s="11">
        <v>9</v>
      </c>
      <c r="G1554" s="11" t="s">
        <v>69</v>
      </c>
      <c r="H1554" s="11" t="s">
        <v>53</v>
      </c>
      <c r="I1554" s="11">
        <v>40.765543789288301</v>
      </c>
      <c r="J1554" s="11">
        <v>-73.829505225017897</v>
      </c>
      <c r="K1554" s="11">
        <v>126</v>
      </c>
      <c r="L1554" s="11">
        <v>21.7416938910259</v>
      </c>
      <c r="M1554" s="11">
        <v>98.719630019474906</v>
      </c>
      <c r="N1554" s="11" t="s">
        <v>57</v>
      </c>
      <c r="O1554" s="11" t="s">
        <v>61</v>
      </c>
      <c r="P1554" s="11">
        <v>0</v>
      </c>
      <c r="Q1554" s="11">
        <v>0.88164392485735299</v>
      </c>
      <c r="R1554" s="11">
        <v>14</v>
      </c>
      <c r="S1554" s="11">
        <v>40</v>
      </c>
      <c r="T1554" s="11">
        <v>61.477617149212001</v>
      </c>
      <c r="U1554" s="11">
        <v>16.209822135255799</v>
      </c>
      <c r="V1554" s="11" t="s">
        <v>56</v>
      </c>
    </row>
    <row r="1555" spans="1:22" x14ac:dyDescent="0.3">
      <c r="A1555" s="9">
        <v>45357.392361111102</v>
      </c>
      <c r="B1555" s="10">
        <v>45357</v>
      </c>
      <c r="C1555" s="11">
        <v>2024</v>
      </c>
      <c r="D1555" s="11">
        <v>3</v>
      </c>
      <c r="E1555" s="11">
        <v>6</v>
      </c>
      <c r="F1555" s="11">
        <v>9</v>
      </c>
      <c r="G1555" s="11" t="s">
        <v>69</v>
      </c>
      <c r="H1555" s="11" t="s">
        <v>53</v>
      </c>
      <c r="I1555" s="11">
        <v>40.7915887083944</v>
      </c>
      <c r="J1555" s="11">
        <v>-73.962222351959298</v>
      </c>
      <c r="K1555" s="11">
        <v>100</v>
      </c>
      <c r="L1555" s="11">
        <v>22.984235971443901</v>
      </c>
      <c r="M1555" s="11">
        <v>77.544128207271299</v>
      </c>
      <c r="N1555" s="11" t="s">
        <v>57</v>
      </c>
      <c r="O1555" s="11" t="s">
        <v>61</v>
      </c>
      <c r="P1555" s="11">
        <v>0</v>
      </c>
      <c r="Q1555" s="11">
        <v>-3.5625541901527398E-2</v>
      </c>
      <c r="R1555" s="11">
        <v>93</v>
      </c>
      <c r="S1555" s="11">
        <v>20</v>
      </c>
      <c r="T1555" s="11">
        <v>424.94264638160899</v>
      </c>
      <c r="U1555" s="11">
        <v>16.276446396608598</v>
      </c>
      <c r="V1555" s="11" t="s">
        <v>63</v>
      </c>
    </row>
    <row r="1556" spans="1:22" x14ac:dyDescent="0.3">
      <c r="A1556" s="9">
        <v>45357.395833333299</v>
      </c>
      <c r="B1556" s="10">
        <v>45357</v>
      </c>
      <c r="C1556" s="11">
        <v>2024</v>
      </c>
      <c r="D1556" s="11">
        <v>3</v>
      </c>
      <c r="E1556" s="11">
        <v>6</v>
      </c>
      <c r="F1556" s="11">
        <v>9</v>
      </c>
      <c r="G1556" s="11" t="s">
        <v>69</v>
      </c>
      <c r="H1556" s="11" t="s">
        <v>53</v>
      </c>
      <c r="I1556" s="11">
        <v>40.664481061385899</v>
      </c>
      <c r="J1556" s="11">
        <v>-73.800359615741797</v>
      </c>
      <c r="K1556" s="11">
        <v>268</v>
      </c>
      <c r="L1556" s="11">
        <v>73.034676843614307</v>
      </c>
      <c r="M1556" s="11">
        <v>91.653071047059697</v>
      </c>
      <c r="N1556" s="11" t="s">
        <v>54</v>
      </c>
      <c r="O1556" s="11" t="s">
        <v>60</v>
      </c>
      <c r="P1556" s="11">
        <v>0</v>
      </c>
      <c r="Q1556" s="11">
        <v>-0.88938187699501203</v>
      </c>
      <c r="R1556" s="11">
        <v>20</v>
      </c>
      <c r="S1556" s="11">
        <v>49</v>
      </c>
      <c r="T1556" s="11">
        <v>252.54765903070799</v>
      </c>
      <c r="U1556" s="11">
        <v>18.203594785150798</v>
      </c>
      <c r="V1556" s="11" t="s">
        <v>56</v>
      </c>
    </row>
    <row r="1557" spans="1:22" x14ac:dyDescent="0.3">
      <c r="A1557" s="9">
        <v>45357.399305555598</v>
      </c>
      <c r="B1557" s="10">
        <v>45357</v>
      </c>
      <c r="C1557" s="11">
        <v>2024</v>
      </c>
      <c r="D1557" s="11">
        <v>3</v>
      </c>
      <c r="E1557" s="11">
        <v>6</v>
      </c>
      <c r="F1557" s="11">
        <v>9</v>
      </c>
      <c r="G1557" s="11" t="s">
        <v>69</v>
      </c>
      <c r="H1557" s="11" t="s">
        <v>53</v>
      </c>
      <c r="I1557" s="11">
        <v>40.767288043520097</v>
      </c>
      <c r="J1557" s="11">
        <v>-73.732149548406198</v>
      </c>
      <c r="K1557" s="11">
        <v>10</v>
      </c>
      <c r="L1557" s="11">
        <v>75.025705252684602</v>
      </c>
      <c r="M1557" s="11">
        <v>58.874081523931103</v>
      </c>
      <c r="N1557" s="11" t="s">
        <v>59</v>
      </c>
      <c r="O1557" s="11" t="s">
        <v>58</v>
      </c>
      <c r="P1557" s="11">
        <v>0</v>
      </c>
      <c r="Q1557" s="11">
        <v>-0.18799722457263601</v>
      </c>
      <c r="R1557" s="11">
        <v>14</v>
      </c>
      <c r="S1557" s="11">
        <v>13</v>
      </c>
      <c r="T1557" s="11">
        <v>155.20477229788801</v>
      </c>
      <c r="U1557" s="11">
        <v>29.031788992501401</v>
      </c>
      <c r="V1557" s="11" t="s">
        <v>63</v>
      </c>
    </row>
    <row r="1558" spans="1:22" x14ac:dyDescent="0.3">
      <c r="A1558" s="9">
        <v>45357.402777777803</v>
      </c>
      <c r="B1558" s="10">
        <v>45357</v>
      </c>
      <c r="C1558" s="11">
        <v>2024</v>
      </c>
      <c r="D1558" s="11">
        <v>3</v>
      </c>
      <c r="E1558" s="11">
        <v>6</v>
      </c>
      <c r="F1558" s="11">
        <v>9</v>
      </c>
      <c r="G1558" s="11" t="s">
        <v>69</v>
      </c>
      <c r="H1558" s="11" t="s">
        <v>53</v>
      </c>
      <c r="I1558" s="11">
        <v>40.822872772245503</v>
      </c>
      <c r="J1558" s="11">
        <v>-73.776722786129397</v>
      </c>
      <c r="K1558" s="11">
        <v>41</v>
      </c>
      <c r="L1558" s="11">
        <v>7.88246002526986</v>
      </c>
      <c r="M1558" s="11">
        <v>15.501998979429001</v>
      </c>
      <c r="N1558" s="11" t="s">
        <v>57</v>
      </c>
      <c r="O1558" s="11" t="s">
        <v>58</v>
      </c>
      <c r="P1558" s="11">
        <v>0</v>
      </c>
      <c r="Q1558" s="11">
        <v>-0.97764794262680399</v>
      </c>
      <c r="R1558" s="11">
        <v>46</v>
      </c>
      <c r="S1558" s="11">
        <v>8</v>
      </c>
      <c r="T1558" s="11">
        <v>379.89086697478899</v>
      </c>
      <c r="U1558" s="11">
        <v>25.9479276078042</v>
      </c>
      <c r="V1558" s="11" t="s">
        <v>56</v>
      </c>
    </row>
    <row r="1559" spans="1:22" x14ac:dyDescent="0.3">
      <c r="A1559" s="9">
        <v>45357.40625</v>
      </c>
      <c r="B1559" s="10">
        <v>45357</v>
      </c>
      <c r="C1559" s="11">
        <v>2024</v>
      </c>
      <c r="D1559" s="11">
        <v>3</v>
      </c>
      <c r="E1559" s="11">
        <v>6</v>
      </c>
      <c r="F1559" s="11">
        <v>9</v>
      </c>
      <c r="G1559" s="11" t="s">
        <v>69</v>
      </c>
      <c r="H1559" s="11" t="s">
        <v>53</v>
      </c>
      <c r="I1559" s="11">
        <v>40.673609287475699</v>
      </c>
      <c r="J1559" s="11">
        <v>-73.784532800527501</v>
      </c>
      <c r="K1559" s="11">
        <v>285</v>
      </c>
      <c r="L1559" s="11">
        <v>59.252980430232</v>
      </c>
      <c r="M1559" s="11">
        <v>15.372605950070399</v>
      </c>
      <c r="N1559" s="11" t="s">
        <v>59</v>
      </c>
      <c r="O1559" s="11" t="s">
        <v>58</v>
      </c>
      <c r="P1559" s="11">
        <v>0</v>
      </c>
      <c r="Q1559" s="11">
        <v>-8.6650755995656595E-2</v>
      </c>
      <c r="R1559" s="11">
        <v>64</v>
      </c>
      <c r="S1559" s="11">
        <v>26</v>
      </c>
      <c r="T1559" s="11">
        <v>109.915259881008</v>
      </c>
      <c r="U1559" s="11">
        <v>25.723519336487499</v>
      </c>
      <c r="V1559" s="11" t="s">
        <v>56</v>
      </c>
    </row>
    <row r="1560" spans="1:22" x14ac:dyDescent="0.3">
      <c r="A1560" s="9">
        <v>45357.409722222197</v>
      </c>
      <c r="B1560" s="10">
        <v>45357</v>
      </c>
      <c r="C1560" s="11">
        <v>2024</v>
      </c>
      <c r="D1560" s="11">
        <v>3</v>
      </c>
      <c r="E1560" s="11">
        <v>6</v>
      </c>
      <c r="F1560" s="11">
        <v>9</v>
      </c>
      <c r="G1560" s="11" t="s">
        <v>69</v>
      </c>
      <c r="H1560" s="11" t="s">
        <v>53</v>
      </c>
      <c r="I1560" s="11">
        <v>40.756999637004498</v>
      </c>
      <c r="J1560" s="11">
        <v>-73.754818485567895</v>
      </c>
      <c r="K1560" s="11">
        <v>229</v>
      </c>
      <c r="L1560" s="11">
        <v>78.148923523087603</v>
      </c>
      <c r="M1560" s="11">
        <v>55.443268561255799</v>
      </c>
      <c r="N1560" s="11" t="s">
        <v>57</v>
      </c>
      <c r="O1560" s="11" t="s">
        <v>58</v>
      </c>
      <c r="P1560" s="11">
        <v>0</v>
      </c>
      <c r="Q1560" s="11">
        <v>-0.36392684395573699</v>
      </c>
      <c r="R1560" s="11">
        <v>7</v>
      </c>
      <c r="S1560" s="11">
        <v>23</v>
      </c>
      <c r="T1560" s="11">
        <v>189.72855305764401</v>
      </c>
      <c r="U1560" s="11">
        <v>15.133636376932801</v>
      </c>
      <c r="V1560" s="11" t="s">
        <v>56</v>
      </c>
    </row>
    <row r="1561" spans="1:22" x14ac:dyDescent="0.3">
      <c r="A1561" s="9">
        <v>45357.413194444503</v>
      </c>
      <c r="B1561" s="10">
        <v>45357</v>
      </c>
      <c r="C1561" s="11">
        <v>2024</v>
      </c>
      <c r="D1561" s="11">
        <v>3</v>
      </c>
      <c r="E1561" s="11">
        <v>6</v>
      </c>
      <c r="F1561" s="11">
        <v>9</v>
      </c>
      <c r="G1561" s="11" t="s">
        <v>69</v>
      </c>
      <c r="H1561" s="11" t="s">
        <v>53</v>
      </c>
      <c r="I1561" s="11">
        <v>40.7091616604907</v>
      </c>
      <c r="J1561" s="11">
        <v>-73.890602362818697</v>
      </c>
      <c r="K1561" s="11">
        <v>78</v>
      </c>
      <c r="L1561" s="11">
        <v>9.7500121831635909</v>
      </c>
      <c r="M1561" s="11">
        <v>80.185605903935596</v>
      </c>
      <c r="N1561" s="11" t="s">
        <v>59</v>
      </c>
      <c r="O1561" s="11" t="s">
        <v>55</v>
      </c>
      <c r="P1561" s="11">
        <v>0</v>
      </c>
      <c r="Q1561" s="11">
        <v>0.54746413965776097</v>
      </c>
      <c r="R1561" s="11">
        <v>27</v>
      </c>
      <c r="S1561" s="11">
        <v>29</v>
      </c>
      <c r="T1561" s="11">
        <v>147.038487461025</v>
      </c>
      <c r="U1561" s="11">
        <v>18.228021704516799</v>
      </c>
      <c r="V1561" s="11" t="s">
        <v>56</v>
      </c>
    </row>
    <row r="1562" spans="1:22" x14ac:dyDescent="0.3">
      <c r="A1562" s="9">
        <v>45357.416666666701</v>
      </c>
      <c r="B1562" s="10">
        <v>45357</v>
      </c>
      <c r="C1562" s="11">
        <v>2024</v>
      </c>
      <c r="D1562" s="11">
        <v>3</v>
      </c>
      <c r="E1562" s="11">
        <v>6</v>
      </c>
      <c r="F1562" s="11">
        <v>10</v>
      </c>
      <c r="G1562" s="11" t="s">
        <v>69</v>
      </c>
      <c r="H1562" s="11" t="s">
        <v>53</v>
      </c>
      <c r="I1562" s="11">
        <v>40.702829055210501</v>
      </c>
      <c r="J1562" s="11">
        <v>-73.980777258884402</v>
      </c>
      <c r="K1562" s="11">
        <v>241</v>
      </c>
      <c r="L1562" s="11">
        <v>60.468514484329901</v>
      </c>
      <c r="M1562" s="11">
        <v>58.250734999809701</v>
      </c>
      <c r="N1562" s="11" t="s">
        <v>57</v>
      </c>
      <c r="O1562" s="11" t="s">
        <v>60</v>
      </c>
      <c r="P1562" s="11">
        <v>1</v>
      </c>
      <c r="Q1562" s="11">
        <v>0.87679617393389198</v>
      </c>
      <c r="R1562" s="11">
        <v>54</v>
      </c>
      <c r="S1562" s="11">
        <v>19</v>
      </c>
      <c r="T1562" s="11">
        <v>125.981332705616</v>
      </c>
      <c r="U1562" s="11">
        <v>28.590008463664802</v>
      </c>
      <c r="V1562" s="11" t="s">
        <v>56</v>
      </c>
    </row>
    <row r="1563" spans="1:22" x14ac:dyDescent="0.3">
      <c r="A1563" s="9">
        <v>45357.420138888898</v>
      </c>
      <c r="B1563" s="10">
        <v>45357</v>
      </c>
      <c r="C1563" s="11">
        <v>2024</v>
      </c>
      <c r="D1563" s="11">
        <v>3</v>
      </c>
      <c r="E1563" s="11">
        <v>6</v>
      </c>
      <c r="F1563" s="11">
        <v>10</v>
      </c>
      <c r="G1563" s="11" t="s">
        <v>69</v>
      </c>
      <c r="H1563" s="11" t="s">
        <v>53</v>
      </c>
      <c r="I1563" s="11">
        <v>40.708618403541998</v>
      </c>
      <c r="J1563" s="11">
        <v>-73.990605279703104</v>
      </c>
      <c r="K1563" s="11">
        <v>180</v>
      </c>
      <c r="L1563" s="11">
        <v>8.7967646794015302</v>
      </c>
      <c r="M1563" s="11">
        <v>17.7352127681723</v>
      </c>
      <c r="N1563" s="11" t="s">
        <v>54</v>
      </c>
      <c r="O1563" s="11" t="s">
        <v>55</v>
      </c>
      <c r="P1563" s="11">
        <v>0</v>
      </c>
      <c r="Q1563" s="11">
        <v>-0.15112514331530699</v>
      </c>
      <c r="R1563" s="11">
        <v>7</v>
      </c>
      <c r="S1563" s="11">
        <v>26</v>
      </c>
      <c r="T1563" s="11">
        <v>493.68010531294698</v>
      </c>
      <c r="U1563" s="11">
        <v>25.3543624909694</v>
      </c>
      <c r="V1563" s="11" t="s">
        <v>56</v>
      </c>
    </row>
    <row r="1564" spans="1:22" x14ac:dyDescent="0.3">
      <c r="A1564" s="9">
        <v>45357.423611111102</v>
      </c>
      <c r="B1564" s="10">
        <v>45357</v>
      </c>
      <c r="C1564" s="11">
        <v>2024</v>
      </c>
      <c r="D1564" s="11">
        <v>3</v>
      </c>
      <c r="E1564" s="11">
        <v>6</v>
      </c>
      <c r="F1564" s="11">
        <v>10</v>
      </c>
      <c r="G1564" s="11" t="s">
        <v>69</v>
      </c>
      <c r="H1564" s="11" t="s">
        <v>53</v>
      </c>
      <c r="I1564" s="11">
        <v>40.637687864549001</v>
      </c>
      <c r="J1564" s="11">
        <v>-73.915511091105998</v>
      </c>
      <c r="K1564" s="11">
        <v>88</v>
      </c>
      <c r="L1564" s="11">
        <v>45.4787358043464</v>
      </c>
      <c r="M1564" s="11">
        <v>43.7448145254507</v>
      </c>
      <c r="N1564" s="11" t="s">
        <v>57</v>
      </c>
      <c r="O1564" s="11" t="s">
        <v>61</v>
      </c>
      <c r="P1564" s="11">
        <v>0</v>
      </c>
      <c r="Q1564" s="11">
        <v>-0.263528309079615</v>
      </c>
      <c r="R1564" s="11">
        <v>24</v>
      </c>
      <c r="S1564" s="11">
        <v>16</v>
      </c>
      <c r="T1564" s="11">
        <v>56.909123355523398</v>
      </c>
      <c r="U1564" s="11">
        <v>29.175115985886599</v>
      </c>
      <c r="V1564" s="11" t="s">
        <v>62</v>
      </c>
    </row>
    <row r="1565" spans="1:22" x14ac:dyDescent="0.3">
      <c r="A1565" s="9">
        <v>45357.427083333299</v>
      </c>
      <c r="B1565" s="10">
        <v>45357</v>
      </c>
      <c r="C1565" s="11">
        <v>2024</v>
      </c>
      <c r="D1565" s="11">
        <v>3</v>
      </c>
      <c r="E1565" s="11">
        <v>6</v>
      </c>
      <c r="F1565" s="11">
        <v>10</v>
      </c>
      <c r="G1565" s="11" t="s">
        <v>69</v>
      </c>
      <c r="H1565" s="11" t="s">
        <v>53</v>
      </c>
      <c r="I1565" s="11">
        <v>40.745161531821701</v>
      </c>
      <c r="J1565" s="11">
        <v>-73.762163461284999</v>
      </c>
      <c r="K1565" s="11">
        <v>22</v>
      </c>
      <c r="L1565" s="11">
        <v>53.512323449743299</v>
      </c>
      <c r="M1565" s="11">
        <v>15.3838508787402</v>
      </c>
      <c r="N1565" s="11" t="s">
        <v>54</v>
      </c>
      <c r="O1565" s="11" t="s">
        <v>61</v>
      </c>
      <c r="P1565" s="11">
        <v>0</v>
      </c>
      <c r="Q1565" s="11">
        <v>-0.89308394020548898</v>
      </c>
      <c r="R1565" s="11">
        <v>66</v>
      </c>
      <c r="S1565" s="11">
        <v>6</v>
      </c>
      <c r="T1565" s="11">
        <v>220.03806858980801</v>
      </c>
      <c r="U1565" s="11">
        <v>22.953259438810701</v>
      </c>
      <c r="V1565" s="11" t="s">
        <v>62</v>
      </c>
    </row>
    <row r="1566" spans="1:22" x14ac:dyDescent="0.3">
      <c r="A1566" s="9">
        <v>45357.430555555598</v>
      </c>
      <c r="B1566" s="10">
        <v>45357</v>
      </c>
      <c r="C1566" s="11">
        <v>2024</v>
      </c>
      <c r="D1566" s="11">
        <v>3</v>
      </c>
      <c r="E1566" s="11">
        <v>6</v>
      </c>
      <c r="F1566" s="11">
        <v>10</v>
      </c>
      <c r="G1566" s="11" t="s">
        <v>69</v>
      </c>
      <c r="H1566" s="11" t="s">
        <v>53</v>
      </c>
      <c r="I1566" s="11">
        <v>40.686866045215503</v>
      </c>
      <c r="J1566" s="11">
        <v>-73.951319740808103</v>
      </c>
      <c r="K1566" s="11">
        <v>181</v>
      </c>
      <c r="L1566" s="11">
        <v>8.4763407937671893</v>
      </c>
      <c r="M1566" s="11">
        <v>70.156809745942098</v>
      </c>
      <c r="N1566" s="11" t="s">
        <v>59</v>
      </c>
      <c r="O1566" s="11" t="s">
        <v>58</v>
      </c>
      <c r="P1566" s="11">
        <v>0</v>
      </c>
      <c r="Q1566" s="11">
        <v>-0.31352955141043398</v>
      </c>
      <c r="R1566" s="11">
        <v>56</v>
      </c>
      <c r="S1566" s="11">
        <v>9</v>
      </c>
      <c r="T1566" s="11">
        <v>162.763113269721</v>
      </c>
      <c r="U1566" s="11">
        <v>7.4991381183997099</v>
      </c>
      <c r="V1566" s="11" t="s">
        <v>56</v>
      </c>
    </row>
    <row r="1567" spans="1:22" x14ac:dyDescent="0.3">
      <c r="A1567" s="9">
        <v>45357.434027777803</v>
      </c>
      <c r="B1567" s="10">
        <v>45357</v>
      </c>
      <c r="C1567" s="11">
        <v>2024</v>
      </c>
      <c r="D1567" s="11">
        <v>3</v>
      </c>
      <c r="E1567" s="11">
        <v>6</v>
      </c>
      <c r="F1567" s="11">
        <v>10</v>
      </c>
      <c r="G1567" s="11" t="s">
        <v>69</v>
      </c>
      <c r="H1567" s="11" t="s">
        <v>53</v>
      </c>
      <c r="I1567" s="11">
        <v>40.684448635656402</v>
      </c>
      <c r="J1567" s="11">
        <v>-73.876444825934101</v>
      </c>
      <c r="K1567" s="11">
        <v>67</v>
      </c>
      <c r="L1567" s="11">
        <v>32.727152689367202</v>
      </c>
      <c r="M1567" s="11">
        <v>41.562135036165799</v>
      </c>
      <c r="N1567" s="11" t="s">
        <v>59</v>
      </c>
      <c r="O1567" s="11" t="s">
        <v>55</v>
      </c>
      <c r="P1567" s="11">
        <v>1</v>
      </c>
      <c r="Q1567" s="11">
        <v>-0.78652137069939798</v>
      </c>
      <c r="R1567" s="11">
        <v>59</v>
      </c>
      <c r="S1567" s="11">
        <v>19</v>
      </c>
      <c r="T1567" s="11">
        <v>492.28753934634398</v>
      </c>
      <c r="U1567" s="11">
        <v>10.060608849737999</v>
      </c>
      <c r="V1567" s="11" t="s">
        <v>56</v>
      </c>
    </row>
    <row r="1568" spans="1:22" x14ac:dyDescent="0.3">
      <c r="A1568" s="9">
        <v>45357.4375</v>
      </c>
      <c r="B1568" s="10">
        <v>45357</v>
      </c>
      <c r="C1568" s="11">
        <v>2024</v>
      </c>
      <c r="D1568" s="11">
        <v>3</v>
      </c>
      <c r="E1568" s="11">
        <v>6</v>
      </c>
      <c r="F1568" s="11">
        <v>10</v>
      </c>
      <c r="G1568" s="11" t="s">
        <v>69</v>
      </c>
      <c r="H1568" s="11" t="s">
        <v>53</v>
      </c>
      <c r="I1568" s="11">
        <v>40.687490923218597</v>
      </c>
      <c r="J1568" s="11">
        <v>-73.8633905842525</v>
      </c>
      <c r="K1568" s="11">
        <v>203</v>
      </c>
      <c r="L1568" s="11">
        <v>32.888019482754402</v>
      </c>
      <c r="M1568" s="11">
        <v>96.958077974420206</v>
      </c>
      <c r="N1568" s="11" t="s">
        <v>54</v>
      </c>
      <c r="O1568" s="11" t="s">
        <v>60</v>
      </c>
      <c r="P1568" s="11">
        <v>0</v>
      </c>
      <c r="Q1568" s="11">
        <v>-0.30016372037996097</v>
      </c>
      <c r="R1568" s="11">
        <v>50</v>
      </c>
      <c r="S1568" s="11">
        <v>18</v>
      </c>
      <c r="T1568" s="11">
        <v>144.39015349238801</v>
      </c>
      <c r="U1568" s="11">
        <v>29.706336408053598</v>
      </c>
      <c r="V1568" s="11" t="s">
        <v>56</v>
      </c>
    </row>
    <row r="1569" spans="1:22" x14ac:dyDescent="0.3">
      <c r="A1569" s="9">
        <v>45357.440972222197</v>
      </c>
      <c r="B1569" s="10">
        <v>45357</v>
      </c>
      <c r="C1569" s="11">
        <v>2024</v>
      </c>
      <c r="D1569" s="11">
        <v>3</v>
      </c>
      <c r="E1569" s="11">
        <v>6</v>
      </c>
      <c r="F1569" s="11">
        <v>10</v>
      </c>
      <c r="G1569" s="11" t="s">
        <v>69</v>
      </c>
      <c r="H1569" s="11" t="s">
        <v>53</v>
      </c>
      <c r="I1569" s="11">
        <v>40.824195037476898</v>
      </c>
      <c r="J1569" s="11">
        <v>-73.938263548938494</v>
      </c>
      <c r="K1569" s="11">
        <v>68</v>
      </c>
      <c r="L1569" s="11">
        <v>79.501665429792197</v>
      </c>
      <c r="M1569" s="11">
        <v>43.353340849896099</v>
      </c>
      <c r="N1569" s="11" t="s">
        <v>57</v>
      </c>
      <c r="O1569" s="11" t="s">
        <v>58</v>
      </c>
      <c r="P1569" s="11">
        <v>0</v>
      </c>
      <c r="Q1569" s="11">
        <v>-0.69109181038491396</v>
      </c>
      <c r="R1569" s="11">
        <v>79</v>
      </c>
      <c r="S1569" s="11">
        <v>48</v>
      </c>
      <c r="T1569" s="11">
        <v>410.214830901673</v>
      </c>
      <c r="U1569" s="11">
        <v>12.8367208783246</v>
      </c>
      <c r="V1569" s="11" t="s">
        <v>62</v>
      </c>
    </row>
    <row r="1570" spans="1:22" x14ac:dyDescent="0.3">
      <c r="A1570" s="9">
        <v>45357.444444444503</v>
      </c>
      <c r="B1570" s="10">
        <v>45357</v>
      </c>
      <c r="C1570" s="11">
        <v>2024</v>
      </c>
      <c r="D1570" s="11">
        <v>3</v>
      </c>
      <c r="E1570" s="11">
        <v>6</v>
      </c>
      <c r="F1570" s="11">
        <v>10</v>
      </c>
      <c r="G1570" s="11" t="s">
        <v>69</v>
      </c>
      <c r="H1570" s="11" t="s">
        <v>53</v>
      </c>
      <c r="I1570" s="11">
        <v>40.655578695436603</v>
      </c>
      <c r="J1570" s="11">
        <v>-73.850860939661104</v>
      </c>
      <c r="K1570" s="11">
        <v>37</v>
      </c>
      <c r="L1570" s="11">
        <v>45.7514147522485</v>
      </c>
      <c r="M1570" s="11">
        <v>64.362038961425995</v>
      </c>
      <c r="N1570" s="11" t="s">
        <v>57</v>
      </c>
      <c r="O1570" s="11" t="s">
        <v>60</v>
      </c>
      <c r="P1570" s="11">
        <v>0</v>
      </c>
      <c r="Q1570" s="11">
        <v>-0.30615108365591898</v>
      </c>
      <c r="R1570" s="11">
        <v>76</v>
      </c>
      <c r="S1570" s="11">
        <v>48</v>
      </c>
      <c r="T1570" s="11">
        <v>358.91211733623402</v>
      </c>
      <c r="U1570" s="11">
        <v>24.2117011226463</v>
      </c>
      <c r="V1570" s="11" t="s">
        <v>63</v>
      </c>
    </row>
    <row r="1571" spans="1:22" x14ac:dyDescent="0.3">
      <c r="A1571" s="9">
        <v>45357.447916666701</v>
      </c>
      <c r="B1571" s="10">
        <v>45357</v>
      </c>
      <c r="C1571" s="11">
        <v>2024</v>
      </c>
      <c r="D1571" s="11">
        <v>3</v>
      </c>
      <c r="E1571" s="11">
        <v>6</v>
      </c>
      <c r="F1571" s="11">
        <v>10</v>
      </c>
      <c r="G1571" s="11" t="s">
        <v>69</v>
      </c>
      <c r="H1571" s="11" t="s">
        <v>53</v>
      </c>
      <c r="I1571" s="11">
        <v>40.665869013609203</v>
      </c>
      <c r="J1571" s="11">
        <v>-73.712360558440693</v>
      </c>
      <c r="K1571" s="11">
        <v>73</v>
      </c>
      <c r="L1571" s="11">
        <v>16.698248146023602</v>
      </c>
      <c r="M1571" s="11">
        <v>28.6164475750466</v>
      </c>
      <c r="N1571" s="11" t="s">
        <v>59</v>
      </c>
      <c r="O1571" s="11" t="s">
        <v>60</v>
      </c>
      <c r="P1571" s="11">
        <v>0</v>
      </c>
      <c r="Q1571" s="11">
        <v>-3.3346135124256097E-2</v>
      </c>
      <c r="R1571" s="11">
        <v>21</v>
      </c>
      <c r="S1571" s="11">
        <v>3</v>
      </c>
      <c r="T1571" s="11">
        <v>388.25923607456201</v>
      </c>
      <c r="U1571" s="11">
        <v>14.3118182271735</v>
      </c>
      <c r="V1571" s="11" t="s">
        <v>56</v>
      </c>
    </row>
    <row r="1572" spans="1:22" x14ac:dyDescent="0.3">
      <c r="A1572" s="9">
        <v>45357.451388888898</v>
      </c>
      <c r="B1572" s="10">
        <v>45357</v>
      </c>
      <c r="C1572" s="11">
        <v>2024</v>
      </c>
      <c r="D1572" s="11">
        <v>3</v>
      </c>
      <c r="E1572" s="11">
        <v>6</v>
      </c>
      <c r="F1572" s="11">
        <v>10</v>
      </c>
      <c r="G1572" s="11" t="s">
        <v>69</v>
      </c>
      <c r="H1572" s="11" t="s">
        <v>53</v>
      </c>
      <c r="I1572" s="11">
        <v>40.758437048812198</v>
      </c>
      <c r="J1572" s="11">
        <v>-73.710423015996696</v>
      </c>
      <c r="K1572" s="11">
        <v>106</v>
      </c>
      <c r="L1572" s="11">
        <v>42.615437144498799</v>
      </c>
      <c r="M1572" s="11">
        <v>11.4433953056669</v>
      </c>
      <c r="N1572" s="11" t="s">
        <v>59</v>
      </c>
      <c r="O1572" s="11" t="s">
        <v>61</v>
      </c>
      <c r="P1572" s="11">
        <v>0</v>
      </c>
      <c r="Q1572" s="11">
        <v>0.29236234343400602</v>
      </c>
      <c r="R1572" s="11">
        <v>35</v>
      </c>
      <c r="S1572" s="11">
        <v>29</v>
      </c>
      <c r="T1572" s="11">
        <v>352.38410695334397</v>
      </c>
      <c r="U1572" s="11">
        <v>24.8192505413299</v>
      </c>
      <c r="V1572" s="11" t="s">
        <v>63</v>
      </c>
    </row>
    <row r="1573" spans="1:22" x14ac:dyDescent="0.3">
      <c r="A1573" s="9">
        <v>45357.454861111102</v>
      </c>
      <c r="B1573" s="10">
        <v>45357</v>
      </c>
      <c r="C1573" s="11">
        <v>2024</v>
      </c>
      <c r="D1573" s="11">
        <v>3</v>
      </c>
      <c r="E1573" s="11">
        <v>6</v>
      </c>
      <c r="F1573" s="11">
        <v>10</v>
      </c>
      <c r="G1573" s="11" t="s">
        <v>69</v>
      </c>
      <c r="H1573" s="11" t="s">
        <v>53</v>
      </c>
      <c r="I1573" s="11">
        <v>40.811030647499898</v>
      </c>
      <c r="J1573" s="11">
        <v>-73.953863141451095</v>
      </c>
      <c r="K1573" s="11">
        <v>297</v>
      </c>
      <c r="L1573" s="11">
        <v>16.081556888534902</v>
      </c>
      <c r="M1573" s="11">
        <v>50.696222669560598</v>
      </c>
      <c r="N1573" s="11" t="s">
        <v>59</v>
      </c>
      <c r="O1573" s="11" t="s">
        <v>55</v>
      </c>
      <c r="P1573" s="11">
        <v>0</v>
      </c>
      <c r="Q1573" s="11">
        <v>0.37659290735581502</v>
      </c>
      <c r="R1573" s="11">
        <v>56</v>
      </c>
      <c r="S1573" s="11">
        <v>13</v>
      </c>
      <c r="T1573" s="11">
        <v>201.61826987984199</v>
      </c>
      <c r="U1573" s="11">
        <v>26.5024834117533</v>
      </c>
      <c r="V1573" s="11" t="s">
        <v>56</v>
      </c>
    </row>
    <row r="1574" spans="1:22" x14ac:dyDescent="0.3">
      <c r="A1574" s="9">
        <v>45357.458333333299</v>
      </c>
      <c r="B1574" s="10">
        <v>45357</v>
      </c>
      <c r="C1574" s="11">
        <v>2024</v>
      </c>
      <c r="D1574" s="11">
        <v>3</v>
      </c>
      <c r="E1574" s="11">
        <v>6</v>
      </c>
      <c r="F1574" s="11">
        <v>11</v>
      </c>
      <c r="G1574" s="11" t="s">
        <v>69</v>
      </c>
      <c r="H1574" s="11" t="s">
        <v>53</v>
      </c>
      <c r="I1574" s="11">
        <v>40.831021647905203</v>
      </c>
      <c r="J1574" s="11">
        <v>-73.8145064421889</v>
      </c>
      <c r="K1574" s="11">
        <v>174</v>
      </c>
      <c r="L1574" s="11">
        <v>48.322214095667597</v>
      </c>
      <c r="M1574" s="11">
        <v>18.432824274145698</v>
      </c>
      <c r="N1574" s="11" t="s">
        <v>54</v>
      </c>
      <c r="O1574" s="11" t="s">
        <v>61</v>
      </c>
      <c r="P1574" s="11">
        <v>0</v>
      </c>
      <c r="Q1574" s="11">
        <v>-0.12541953732091601</v>
      </c>
      <c r="R1574" s="11">
        <v>9</v>
      </c>
      <c r="S1574" s="11">
        <v>9</v>
      </c>
      <c r="T1574" s="11">
        <v>476.79938304718701</v>
      </c>
      <c r="U1574" s="11">
        <v>17.3121866507101</v>
      </c>
      <c r="V1574" s="11" t="s">
        <v>63</v>
      </c>
    </row>
    <row r="1575" spans="1:22" x14ac:dyDescent="0.3">
      <c r="A1575" s="9">
        <v>45357.461805555598</v>
      </c>
      <c r="B1575" s="10">
        <v>45357</v>
      </c>
      <c r="C1575" s="11">
        <v>2024</v>
      </c>
      <c r="D1575" s="11">
        <v>3</v>
      </c>
      <c r="E1575" s="11">
        <v>6</v>
      </c>
      <c r="F1575" s="11">
        <v>11</v>
      </c>
      <c r="G1575" s="11" t="s">
        <v>69</v>
      </c>
      <c r="H1575" s="11" t="s">
        <v>53</v>
      </c>
      <c r="I1575" s="11">
        <v>40.761197454839802</v>
      </c>
      <c r="J1575" s="11">
        <v>-73.799017890112097</v>
      </c>
      <c r="K1575" s="11">
        <v>240</v>
      </c>
      <c r="L1575" s="11">
        <v>71.137491203672994</v>
      </c>
      <c r="M1575" s="11">
        <v>16.906865709685999</v>
      </c>
      <c r="N1575" s="11" t="s">
        <v>59</v>
      </c>
      <c r="O1575" s="11" t="s">
        <v>61</v>
      </c>
      <c r="P1575" s="11">
        <v>0</v>
      </c>
      <c r="Q1575" s="11">
        <v>0.38789010432834797</v>
      </c>
      <c r="R1575" s="11">
        <v>26</v>
      </c>
      <c r="S1575" s="11">
        <v>38</v>
      </c>
      <c r="T1575" s="11">
        <v>426.61461271517902</v>
      </c>
      <c r="U1575" s="11">
        <v>22.924358348230999</v>
      </c>
      <c r="V1575" s="11" t="s">
        <v>56</v>
      </c>
    </row>
    <row r="1576" spans="1:22" x14ac:dyDescent="0.3">
      <c r="A1576" s="9">
        <v>45357.465277777803</v>
      </c>
      <c r="B1576" s="10">
        <v>45357</v>
      </c>
      <c r="C1576" s="11">
        <v>2024</v>
      </c>
      <c r="D1576" s="11">
        <v>3</v>
      </c>
      <c r="E1576" s="11">
        <v>6</v>
      </c>
      <c r="F1576" s="11">
        <v>11</v>
      </c>
      <c r="G1576" s="11" t="s">
        <v>69</v>
      </c>
      <c r="H1576" s="11" t="s">
        <v>53</v>
      </c>
      <c r="I1576" s="11">
        <v>40.813443561089997</v>
      </c>
      <c r="J1576" s="11">
        <v>-73.943597044378507</v>
      </c>
      <c r="K1576" s="11">
        <v>99</v>
      </c>
      <c r="L1576" s="11">
        <v>54.039176541263501</v>
      </c>
      <c r="M1576" s="11">
        <v>15.1170990888698</v>
      </c>
      <c r="N1576" s="11" t="s">
        <v>57</v>
      </c>
      <c r="O1576" s="11" t="s">
        <v>61</v>
      </c>
      <c r="P1576" s="11">
        <v>0</v>
      </c>
      <c r="Q1576" s="11">
        <v>0.24352772765859701</v>
      </c>
      <c r="R1576" s="11">
        <v>70</v>
      </c>
      <c r="S1576" s="11">
        <v>22</v>
      </c>
      <c r="T1576" s="11">
        <v>64.015041547767396</v>
      </c>
      <c r="U1576" s="11">
        <v>10.5692168831869</v>
      </c>
      <c r="V1576" s="11" t="s">
        <v>62</v>
      </c>
    </row>
    <row r="1577" spans="1:22" x14ac:dyDescent="0.3">
      <c r="A1577" s="9">
        <v>45357.46875</v>
      </c>
      <c r="B1577" s="10">
        <v>45357</v>
      </c>
      <c r="C1577" s="11">
        <v>2024</v>
      </c>
      <c r="D1577" s="11">
        <v>3</v>
      </c>
      <c r="E1577" s="11">
        <v>6</v>
      </c>
      <c r="F1577" s="11">
        <v>11</v>
      </c>
      <c r="G1577" s="11" t="s">
        <v>69</v>
      </c>
      <c r="H1577" s="11" t="s">
        <v>53</v>
      </c>
      <c r="I1577" s="11">
        <v>40.896622651464902</v>
      </c>
      <c r="J1577" s="11">
        <v>-73.883684627555397</v>
      </c>
      <c r="K1577" s="11">
        <v>86</v>
      </c>
      <c r="L1577" s="11">
        <v>74.570415951746099</v>
      </c>
      <c r="M1577" s="11">
        <v>72.635435190545294</v>
      </c>
      <c r="N1577" s="11" t="s">
        <v>54</v>
      </c>
      <c r="O1577" s="11" t="s">
        <v>61</v>
      </c>
      <c r="P1577" s="11">
        <v>0</v>
      </c>
      <c r="Q1577" s="11">
        <v>-0.24750284363921901</v>
      </c>
      <c r="R1577" s="11">
        <v>72</v>
      </c>
      <c r="S1577" s="11">
        <v>20</v>
      </c>
      <c r="T1577" s="11">
        <v>160.94849923388</v>
      </c>
      <c r="U1577" s="11">
        <v>23.539152578021799</v>
      </c>
      <c r="V1577" s="11" t="s">
        <v>63</v>
      </c>
    </row>
    <row r="1578" spans="1:22" x14ac:dyDescent="0.3">
      <c r="A1578" s="9">
        <v>45357.472222222197</v>
      </c>
      <c r="B1578" s="10">
        <v>45357</v>
      </c>
      <c r="C1578" s="11">
        <v>2024</v>
      </c>
      <c r="D1578" s="11">
        <v>3</v>
      </c>
      <c r="E1578" s="11">
        <v>6</v>
      </c>
      <c r="F1578" s="11">
        <v>11</v>
      </c>
      <c r="G1578" s="11" t="s">
        <v>69</v>
      </c>
      <c r="H1578" s="11" t="s">
        <v>53</v>
      </c>
      <c r="I1578" s="11">
        <v>40.8930312391225</v>
      </c>
      <c r="J1578" s="11">
        <v>-73.854011395840203</v>
      </c>
      <c r="K1578" s="11">
        <v>107</v>
      </c>
      <c r="L1578" s="11">
        <v>73.287312752518901</v>
      </c>
      <c r="M1578" s="11">
        <v>68.504050676646798</v>
      </c>
      <c r="N1578" s="11" t="s">
        <v>54</v>
      </c>
      <c r="O1578" s="11" t="s">
        <v>60</v>
      </c>
      <c r="P1578" s="11">
        <v>0</v>
      </c>
      <c r="Q1578" s="11">
        <v>-0.27777329315773702</v>
      </c>
      <c r="R1578" s="11">
        <v>6</v>
      </c>
      <c r="S1578" s="11">
        <v>34</v>
      </c>
      <c r="T1578" s="11">
        <v>83.163595889013806</v>
      </c>
      <c r="U1578" s="11">
        <v>22.8402182193642</v>
      </c>
      <c r="V1578" s="11" t="s">
        <v>63</v>
      </c>
    </row>
    <row r="1579" spans="1:22" x14ac:dyDescent="0.3">
      <c r="A1579" s="9">
        <v>45357.475694444503</v>
      </c>
      <c r="B1579" s="10">
        <v>45357</v>
      </c>
      <c r="C1579" s="11">
        <v>2024</v>
      </c>
      <c r="D1579" s="11">
        <v>3</v>
      </c>
      <c r="E1579" s="11">
        <v>6</v>
      </c>
      <c r="F1579" s="11">
        <v>11</v>
      </c>
      <c r="G1579" s="11" t="s">
        <v>69</v>
      </c>
      <c r="H1579" s="11" t="s">
        <v>53</v>
      </c>
      <c r="I1579" s="11">
        <v>40.863539964178798</v>
      </c>
      <c r="J1579" s="11">
        <v>-73.755056562647198</v>
      </c>
      <c r="K1579" s="11">
        <v>132</v>
      </c>
      <c r="L1579" s="11">
        <v>66.890944781528006</v>
      </c>
      <c r="M1579" s="11">
        <v>46.524530926490399</v>
      </c>
      <c r="N1579" s="11" t="s">
        <v>57</v>
      </c>
      <c r="O1579" s="11" t="s">
        <v>58</v>
      </c>
      <c r="P1579" s="11">
        <v>0</v>
      </c>
      <c r="Q1579" s="11">
        <v>0.60598793658183403</v>
      </c>
      <c r="R1579" s="11">
        <v>98</v>
      </c>
      <c r="S1579" s="11">
        <v>9</v>
      </c>
      <c r="T1579" s="11">
        <v>264.50587714662902</v>
      </c>
      <c r="U1579" s="11">
        <v>11.7354505872419</v>
      </c>
      <c r="V1579" s="11" t="s">
        <v>63</v>
      </c>
    </row>
    <row r="1580" spans="1:22" x14ac:dyDescent="0.3">
      <c r="A1580" s="9">
        <v>45357.479166666701</v>
      </c>
      <c r="B1580" s="10">
        <v>45357</v>
      </c>
      <c r="C1580" s="11">
        <v>2024</v>
      </c>
      <c r="D1580" s="11">
        <v>3</v>
      </c>
      <c r="E1580" s="11">
        <v>6</v>
      </c>
      <c r="F1580" s="11">
        <v>11</v>
      </c>
      <c r="G1580" s="11" t="s">
        <v>69</v>
      </c>
      <c r="H1580" s="11" t="s">
        <v>53</v>
      </c>
      <c r="I1580" s="11">
        <v>40.855832714476598</v>
      </c>
      <c r="J1580" s="11">
        <v>-73.948145999175594</v>
      </c>
      <c r="K1580" s="11">
        <v>268</v>
      </c>
      <c r="L1580" s="11">
        <v>47.720644318571999</v>
      </c>
      <c r="M1580" s="11">
        <v>94.435676717627302</v>
      </c>
      <c r="N1580" s="11" t="s">
        <v>57</v>
      </c>
      <c r="O1580" s="11" t="s">
        <v>55</v>
      </c>
      <c r="P1580" s="11">
        <v>0</v>
      </c>
      <c r="Q1580" s="11">
        <v>0.915999946102803</v>
      </c>
      <c r="R1580" s="11">
        <v>57</v>
      </c>
      <c r="S1580" s="11">
        <v>23</v>
      </c>
      <c r="T1580" s="11">
        <v>134.00267243359599</v>
      </c>
      <c r="U1580" s="11">
        <v>12.647462982490399</v>
      </c>
      <c r="V1580" s="11" t="s">
        <v>56</v>
      </c>
    </row>
    <row r="1581" spans="1:22" x14ac:dyDescent="0.3">
      <c r="A1581" s="9">
        <v>45357.482638888898</v>
      </c>
      <c r="B1581" s="10">
        <v>45357</v>
      </c>
      <c r="C1581" s="11">
        <v>2024</v>
      </c>
      <c r="D1581" s="11">
        <v>3</v>
      </c>
      <c r="E1581" s="11">
        <v>6</v>
      </c>
      <c r="F1581" s="11">
        <v>11</v>
      </c>
      <c r="G1581" s="11" t="s">
        <v>69</v>
      </c>
      <c r="H1581" s="11" t="s">
        <v>53</v>
      </c>
      <c r="I1581" s="11">
        <v>40.6933967923202</v>
      </c>
      <c r="J1581" s="11">
        <v>-73.958203809466994</v>
      </c>
      <c r="K1581" s="11">
        <v>16</v>
      </c>
      <c r="L1581" s="11">
        <v>72.677787762746505</v>
      </c>
      <c r="M1581" s="11">
        <v>33.247045706060703</v>
      </c>
      <c r="N1581" s="11" t="s">
        <v>59</v>
      </c>
      <c r="O1581" s="11" t="s">
        <v>58</v>
      </c>
      <c r="P1581" s="11">
        <v>0</v>
      </c>
      <c r="Q1581" s="11">
        <v>0.42871845324913499</v>
      </c>
      <c r="R1581" s="11">
        <v>60</v>
      </c>
      <c r="S1581" s="11">
        <v>14</v>
      </c>
      <c r="T1581" s="11">
        <v>248.069261964547</v>
      </c>
      <c r="U1581" s="11">
        <v>6.3578961623906203</v>
      </c>
      <c r="V1581" s="11" t="s">
        <v>62</v>
      </c>
    </row>
    <row r="1582" spans="1:22" x14ac:dyDescent="0.3">
      <c r="A1582" s="9">
        <v>45357.486111111102</v>
      </c>
      <c r="B1582" s="10">
        <v>45357</v>
      </c>
      <c r="C1582" s="11">
        <v>2024</v>
      </c>
      <c r="D1582" s="11">
        <v>3</v>
      </c>
      <c r="E1582" s="11">
        <v>6</v>
      </c>
      <c r="F1582" s="11">
        <v>11</v>
      </c>
      <c r="G1582" s="11" t="s">
        <v>69</v>
      </c>
      <c r="H1582" s="11" t="s">
        <v>53</v>
      </c>
      <c r="I1582" s="11">
        <v>40.806548254930597</v>
      </c>
      <c r="J1582" s="11">
        <v>-73.978874797474703</v>
      </c>
      <c r="K1582" s="11">
        <v>255</v>
      </c>
      <c r="L1582" s="11">
        <v>27.488793017821099</v>
      </c>
      <c r="M1582" s="11">
        <v>99.084297654238796</v>
      </c>
      <c r="N1582" s="11" t="s">
        <v>54</v>
      </c>
      <c r="O1582" s="11" t="s">
        <v>55</v>
      </c>
      <c r="P1582" s="11">
        <v>0</v>
      </c>
      <c r="Q1582" s="11">
        <v>0.19995945025652001</v>
      </c>
      <c r="R1582" s="11">
        <v>58</v>
      </c>
      <c r="S1582" s="11">
        <v>36</v>
      </c>
      <c r="T1582" s="11">
        <v>350.20092064185701</v>
      </c>
      <c r="U1582" s="11">
        <v>16.886140179758002</v>
      </c>
      <c r="V1582" s="11" t="s">
        <v>56</v>
      </c>
    </row>
    <row r="1583" spans="1:22" x14ac:dyDescent="0.3">
      <c r="A1583" s="9">
        <v>45357.489583333299</v>
      </c>
      <c r="B1583" s="10">
        <v>45357</v>
      </c>
      <c r="C1583" s="11">
        <v>2024</v>
      </c>
      <c r="D1583" s="11">
        <v>3</v>
      </c>
      <c r="E1583" s="11">
        <v>6</v>
      </c>
      <c r="F1583" s="11">
        <v>11</v>
      </c>
      <c r="G1583" s="11" t="s">
        <v>69</v>
      </c>
      <c r="H1583" s="11" t="s">
        <v>53</v>
      </c>
      <c r="I1583" s="11">
        <v>40.832443094253101</v>
      </c>
      <c r="J1583" s="11">
        <v>-73.816876552019096</v>
      </c>
      <c r="K1583" s="11">
        <v>21</v>
      </c>
      <c r="L1583" s="11">
        <v>74.885129714191805</v>
      </c>
      <c r="M1583" s="11">
        <v>27.2967696686312</v>
      </c>
      <c r="N1583" s="11" t="s">
        <v>59</v>
      </c>
      <c r="O1583" s="11" t="s">
        <v>60</v>
      </c>
      <c r="P1583" s="11">
        <v>0</v>
      </c>
      <c r="Q1583" s="11">
        <v>0.64538877198924505</v>
      </c>
      <c r="R1583" s="11">
        <v>40</v>
      </c>
      <c r="S1583" s="11">
        <v>45</v>
      </c>
      <c r="T1583" s="11">
        <v>427.10915202180303</v>
      </c>
      <c r="U1583" s="11">
        <v>9.3749712553125395</v>
      </c>
      <c r="V1583" s="11" t="s">
        <v>62</v>
      </c>
    </row>
    <row r="1584" spans="1:22" x14ac:dyDescent="0.3">
      <c r="A1584" s="9">
        <v>45357.493055555598</v>
      </c>
      <c r="B1584" s="10">
        <v>45357</v>
      </c>
      <c r="C1584" s="11">
        <v>2024</v>
      </c>
      <c r="D1584" s="11">
        <v>3</v>
      </c>
      <c r="E1584" s="11">
        <v>6</v>
      </c>
      <c r="F1584" s="11">
        <v>11</v>
      </c>
      <c r="G1584" s="11" t="s">
        <v>69</v>
      </c>
      <c r="H1584" s="11" t="s">
        <v>53</v>
      </c>
      <c r="I1584" s="11">
        <v>40.678575957861703</v>
      </c>
      <c r="J1584" s="11">
        <v>-73.885363164698106</v>
      </c>
      <c r="K1584" s="11">
        <v>183</v>
      </c>
      <c r="L1584" s="11">
        <v>21.688418238427399</v>
      </c>
      <c r="M1584" s="11">
        <v>92.647418890125394</v>
      </c>
      <c r="N1584" s="11" t="s">
        <v>59</v>
      </c>
      <c r="O1584" s="11" t="s">
        <v>55</v>
      </c>
      <c r="P1584" s="11">
        <v>0</v>
      </c>
      <c r="Q1584" s="11">
        <v>-0.50340806861048104</v>
      </c>
      <c r="R1584" s="11">
        <v>55</v>
      </c>
      <c r="S1584" s="11">
        <v>9</v>
      </c>
      <c r="T1584" s="11">
        <v>51.415472876688497</v>
      </c>
      <c r="U1584" s="11">
        <v>26.145195972851699</v>
      </c>
      <c r="V1584" s="11" t="s">
        <v>56</v>
      </c>
    </row>
    <row r="1585" spans="1:22" x14ac:dyDescent="0.3">
      <c r="A1585" s="9">
        <v>45357.496527777803</v>
      </c>
      <c r="B1585" s="10">
        <v>45357</v>
      </c>
      <c r="C1585" s="11">
        <v>2024</v>
      </c>
      <c r="D1585" s="11">
        <v>3</v>
      </c>
      <c r="E1585" s="11">
        <v>6</v>
      </c>
      <c r="F1585" s="11">
        <v>11</v>
      </c>
      <c r="G1585" s="11" t="s">
        <v>69</v>
      </c>
      <c r="H1585" s="11" t="s">
        <v>53</v>
      </c>
      <c r="I1585" s="11">
        <v>40.654899561999002</v>
      </c>
      <c r="J1585" s="11">
        <v>-73.886761947719293</v>
      </c>
      <c r="K1585" s="11">
        <v>50</v>
      </c>
      <c r="L1585" s="11">
        <v>35.540374676722003</v>
      </c>
      <c r="M1585" s="11">
        <v>59.266014481515697</v>
      </c>
      <c r="N1585" s="11" t="s">
        <v>59</v>
      </c>
      <c r="O1585" s="11" t="s">
        <v>61</v>
      </c>
      <c r="P1585" s="11">
        <v>0</v>
      </c>
      <c r="Q1585" s="11">
        <v>0.91289394170216998</v>
      </c>
      <c r="R1585" s="11">
        <v>93</v>
      </c>
      <c r="S1585" s="11">
        <v>9</v>
      </c>
      <c r="T1585" s="11">
        <v>167.22524944906399</v>
      </c>
      <c r="U1585" s="11">
        <v>29.914290754299401</v>
      </c>
      <c r="V1585" s="11" t="s">
        <v>63</v>
      </c>
    </row>
    <row r="1586" spans="1:22" x14ac:dyDescent="0.3">
      <c r="A1586" s="9">
        <v>45357.5</v>
      </c>
      <c r="B1586" s="10">
        <v>45357</v>
      </c>
      <c r="C1586" s="11">
        <v>2024</v>
      </c>
      <c r="D1586" s="11">
        <v>3</v>
      </c>
      <c r="E1586" s="11">
        <v>6</v>
      </c>
      <c r="F1586" s="11">
        <v>12</v>
      </c>
      <c r="G1586" s="11" t="s">
        <v>69</v>
      </c>
      <c r="H1586" s="11" t="s">
        <v>53</v>
      </c>
      <c r="I1586" s="11">
        <v>40.797542818541402</v>
      </c>
      <c r="J1586" s="11">
        <v>-73.946150459650099</v>
      </c>
      <c r="K1586" s="11">
        <v>200</v>
      </c>
      <c r="L1586" s="11">
        <v>14.0067261869013</v>
      </c>
      <c r="M1586" s="11">
        <v>89.497815632119995</v>
      </c>
      <c r="N1586" s="11" t="s">
        <v>57</v>
      </c>
      <c r="O1586" s="11" t="s">
        <v>60</v>
      </c>
      <c r="P1586" s="11">
        <v>0</v>
      </c>
      <c r="Q1586" s="11">
        <v>0.70607761584996398</v>
      </c>
      <c r="R1586" s="11">
        <v>54</v>
      </c>
      <c r="S1586" s="11">
        <v>24</v>
      </c>
      <c r="T1586" s="11">
        <v>75.071693451087597</v>
      </c>
      <c r="U1586" s="11">
        <v>22.869627559207402</v>
      </c>
      <c r="V1586" s="11" t="s">
        <v>56</v>
      </c>
    </row>
    <row r="1587" spans="1:22" x14ac:dyDescent="0.3">
      <c r="A1587" s="9">
        <v>45357.503472222197</v>
      </c>
      <c r="B1587" s="10">
        <v>45357</v>
      </c>
      <c r="C1587" s="11">
        <v>2024</v>
      </c>
      <c r="D1587" s="11">
        <v>3</v>
      </c>
      <c r="E1587" s="11">
        <v>6</v>
      </c>
      <c r="F1587" s="11">
        <v>12</v>
      </c>
      <c r="G1587" s="11" t="s">
        <v>69</v>
      </c>
      <c r="H1587" s="11" t="s">
        <v>53</v>
      </c>
      <c r="I1587" s="11">
        <v>40.879911072254203</v>
      </c>
      <c r="J1587" s="11">
        <v>-73.930453935999594</v>
      </c>
      <c r="K1587" s="11">
        <v>133</v>
      </c>
      <c r="L1587" s="11">
        <v>19.967457046725201</v>
      </c>
      <c r="M1587" s="11">
        <v>18.4660815854891</v>
      </c>
      <c r="N1587" s="11" t="s">
        <v>54</v>
      </c>
      <c r="O1587" s="11" t="s">
        <v>61</v>
      </c>
      <c r="P1587" s="11">
        <v>0</v>
      </c>
      <c r="Q1587" s="11">
        <v>0.49445998084017401</v>
      </c>
      <c r="R1587" s="11">
        <v>72</v>
      </c>
      <c r="S1587" s="11">
        <v>30</v>
      </c>
      <c r="T1587" s="11">
        <v>343.14612645621497</v>
      </c>
      <c r="U1587" s="11">
        <v>17.3023930538866</v>
      </c>
      <c r="V1587" s="11" t="s">
        <v>56</v>
      </c>
    </row>
    <row r="1588" spans="1:22" x14ac:dyDescent="0.3">
      <c r="A1588" s="9">
        <v>45357.506944444503</v>
      </c>
      <c r="B1588" s="10">
        <v>45357</v>
      </c>
      <c r="C1588" s="11">
        <v>2024</v>
      </c>
      <c r="D1588" s="11">
        <v>3</v>
      </c>
      <c r="E1588" s="11">
        <v>6</v>
      </c>
      <c r="F1588" s="11">
        <v>12</v>
      </c>
      <c r="G1588" s="11" t="s">
        <v>69</v>
      </c>
      <c r="H1588" s="11" t="s">
        <v>53</v>
      </c>
      <c r="I1588" s="11">
        <v>40.844672892031099</v>
      </c>
      <c r="J1588" s="11">
        <v>-73.743227248708905</v>
      </c>
      <c r="K1588" s="11">
        <v>105</v>
      </c>
      <c r="L1588" s="11">
        <v>8.5060209022656803</v>
      </c>
      <c r="M1588" s="11">
        <v>74.393134012850098</v>
      </c>
      <c r="N1588" s="11" t="s">
        <v>57</v>
      </c>
      <c r="O1588" s="11" t="s">
        <v>60</v>
      </c>
      <c r="P1588" s="11">
        <v>0</v>
      </c>
      <c r="Q1588" s="11">
        <v>-0.43789314369066701</v>
      </c>
      <c r="R1588" s="11">
        <v>71</v>
      </c>
      <c r="S1588" s="11">
        <v>27</v>
      </c>
      <c r="T1588" s="11">
        <v>151.02741614454399</v>
      </c>
      <c r="U1588" s="11">
        <v>14.1002051625705</v>
      </c>
      <c r="V1588" s="11" t="s">
        <v>56</v>
      </c>
    </row>
    <row r="1589" spans="1:22" x14ac:dyDescent="0.3">
      <c r="A1589" s="9">
        <v>45357.510416666701</v>
      </c>
      <c r="B1589" s="10">
        <v>45357</v>
      </c>
      <c r="C1589" s="11">
        <v>2024</v>
      </c>
      <c r="D1589" s="11">
        <v>3</v>
      </c>
      <c r="E1589" s="11">
        <v>6</v>
      </c>
      <c r="F1589" s="11">
        <v>12</v>
      </c>
      <c r="G1589" s="11" t="s">
        <v>69</v>
      </c>
      <c r="H1589" s="11" t="s">
        <v>53</v>
      </c>
      <c r="I1589" s="11">
        <v>40.887267229415102</v>
      </c>
      <c r="J1589" s="11">
        <v>-73.826628469969705</v>
      </c>
      <c r="K1589" s="11">
        <v>195</v>
      </c>
      <c r="L1589" s="11">
        <v>40.269458828929203</v>
      </c>
      <c r="M1589" s="11">
        <v>44.719272274566599</v>
      </c>
      <c r="N1589" s="11" t="s">
        <v>57</v>
      </c>
      <c r="O1589" s="11" t="s">
        <v>58</v>
      </c>
      <c r="P1589" s="11">
        <v>0</v>
      </c>
      <c r="Q1589" s="11">
        <v>-0.36918167017400799</v>
      </c>
      <c r="R1589" s="11">
        <v>93</v>
      </c>
      <c r="S1589" s="11">
        <v>49</v>
      </c>
      <c r="T1589" s="11">
        <v>108.17258457214</v>
      </c>
      <c r="U1589" s="11">
        <v>6.8527684569112601</v>
      </c>
      <c r="V1589" s="11" t="s">
        <v>63</v>
      </c>
    </row>
    <row r="1590" spans="1:22" x14ac:dyDescent="0.3">
      <c r="A1590" s="9">
        <v>45357.513888888898</v>
      </c>
      <c r="B1590" s="10">
        <v>45357</v>
      </c>
      <c r="C1590" s="11">
        <v>2024</v>
      </c>
      <c r="D1590" s="11">
        <v>3</v>
      </c>
      <c r="E1590" s="11">
        <v>6</v>
      </c>
      <c r="F1590" s="11">
        <v>12</v>
      </c>
      <c r="G1590" s="11" t="s">
        <v>69</v>
      </c>
      <c r="H1590" s="11" t="s">
        <v>53</v>
      </c>
      <c r="I1590" s="11">
        <v>40.871057095771903</v>
      </c>
      <c r="J1590" s="11">
        <v>-73.807527063975698</v>
      </c>
      <c r="K1590" s="11">
        <v>42</v>
      </c>
      <c r="L1590" s="11">
        <v>12.926979564</v>
      </c>
      <c r="M1590" s="11">
        <v>53.141196513239997</v>
      </c>
      <c r="N1590" s="11" t="s">
        <v>59</v>
      </c>
      <c r="O1590" s="11" t="s">
        <v>61</v>
      </c>
      <c r="P1590" s="11">
        <v>0</v>
      </c>
      <c r="Q1590" s="11">
        <v>0.42461827479611902</v>
      </c>
      <c r="R1590" s="11">
        <v>87</v>
      </c>
      <c r="S1590" s="11">
        <v>46</v>
      </c>
      <c r="T1590" s="11">
        <v>314.83671442202501</v>
      </c>
      <c r="U1590" s="11">
        <v>8.5317720544821594</v>
      </c>
      <c r="V1590" s="11" t="s">
        <v>56</v>
      </c>
    </row>
    <row r="1591" spans="1:22" x14ac:dyDescent="0.3">
      <c r="A1591" s="9">
        <v>45357.517361111102</v>
      </c>
      <c r="B1591" s="10">
        <v>45357</v>
      </c>
      <c r="C1591" s="11">
        <v>2024</v>
      </c>
      <c r="D1591" s="11">
        <v>3</v>
      </c>
      <c r="E1591" s="11">
        <v>6</v>
      </c>
      <c r="F1591" s="11">
        <v>12</v>
      </c>
      <c r="G1591" s="11" t="s">
        <v>69</v>
      </c>
      <c r="H1591" s="11" t="s">
        <v>53</v>
      </c>
      <c r="I1591" s="11">
        <v>40.8356957642306</v>
      </c>
      <c r="J1591" s="11">
        <v>-73.835863239356499</v>
      </c>
      <c r="K1591" s="11">
        <v>208</v>
      </c>
      <c r="L1591" s="11">
        <v>71.832475481363105</v>
      </c>
      <c r="M1591" s="11">
        <v>24.692226901282901</v>
      </c>
      <c r="N1591" s="11" t="s">
        <v>57</v>
      </c>
      <c r="O1591" s="11" t="s">
        <v>58</v>
      </c>
      <c r="P1591" s="11">
        <v>0</v>
      </c>
      <c r="Q1591" s="11">
        <v>-0.94084120903526003</v>
      </c>
      <c r="R1591" s="11">
        <v>40</v>
      </c>
      <c r="S1591" s="11">
        <v>33</v>
      </c>
      <c r="T1591" s="11">
        <v>328.19562215432501</v>
      </c>
      <c r="U1591" s="11">
        <v>17.385091467946602</v>
      </c>
      <c r="V1591" s="11" t="s">
        <v>56</v>
      </c>
    </row>
    <row r="1592" spans="1:22" x14ac:dyDescent="0.3">
      <c r="A1592" s="9">
        <v>45357.520833333299</v>
      </c>
      <c r="B1592" s="10">
        <v>45357</v>
      </c>
      <c r="C1592" s="11">
        <v>2024</v>
      </c>
      <c r="D1592" s="11">
        <v>3</v>
      </c>
      <c r="E1592" s="11">
        <v>6</v>
      </c>
      <c r="F1592" s="11">
        <v>12</v>
      </c>
      <c r="G1592" s="11" t="s">
        <v>69</v>
      </c>
      <c r="H1592" s="11" t="s">
        <v>53</v>
      </c>
      <c r="I1592" s="11">
        <v>40.717307722193098</v>
      </c>
      <c r="J1592" s="11">
        <v>-73.923734338557097</v>
      </c>
      <c r="K1592" s="11">
        <v>193</v>
      </c>
      <c r="L1592" s="11">
        <v>74.006623311413605</v>
      </c>
      <c r="M1592" s="11">
        <v>89.181108730176007</v>
      </c>
      <c r="N1592" s="11" t="s">
        <v>59</v>
      </c>
      <c r="O1592" s="11" t="s">
        <v>58</v>
      </c>
      <c r="P1592" s="11">
        <v>0</v>
      </c>
      <c r="Q1592" s="11">
        <v>0.42779107223464202</v>
      </c>
      <c r="R1592" s="11">
        <v>5</v>
      </c>
      <c r="S1592" s="11">
        <v>19</v>
      </c>
      <c r="T1592" s="11">
        <v>327.38419554879903</v>
      </c>
      <c r="U1592" s="11">
        <v>8.7323771493083093</v>
      </c>
      <c r="V1592" s="11" t="s">
        <v>56</v>
      </c>
    </row>
    <row r="1593" spans="1:22" x14ac:dyDescent="0.3">
      <c r="A1593" s="9">
        <v>45357.524305555598</v>
      </c>
      <c r="B1593" s="10">
        <v>45357</v>
      </c>
      <c r="C1593" s="11">
        <v>2024</v>
      </c>
      <c r="D1593" s="11">
        <v>3</v>
      </c>
      <c r="E1593" s="11">
        <v>6</v>
      </c>
      <c r="F1593" s="11">
        <v>12</v>
      </c>
      <c r="G1593" s="11" t="s">
        <v>69</v>
      </c>
      <c r="H1593" s="11" t="s">
        <v>53</v>
      </c>
      <c r="I1593" s="11">
        <v>40.706213892613697</v>
      </c>
      <c r="J1593" s="11">
        <v>-73.714357879454795</v>
      </c>
      <c r="K1593" s="11">
        <v>266</v>
      </c>
      <c r="L1593" s="11">
        <v>46.4030611344891</v>
      </c>
      <c r="M1593" s="11">
        <v>35.108352137206303</v>
      </c>
      <c r="N1593" s="11" t="s">
        <v>59</v>
      </c>
      <c r="O1593" s="11" t="s">
        <v>55</v>
      </c>
      <c r="P1593" s="11">
        <v>0</v>
      </c>
      <c r="Q1593" s="11">
        <v>-0.56765214225428295</v>
      </c>
      <c r="R1593" s="11">
        <v>10</v>
      </c>
      <c r="S1593" s="11">
        <v>10</v>
      </c>
      <c r="T1593" s="11">
        <v>342.66410596680601</v>
      </c>
      <c r="U1593" s="11">
        <v>25.9843071468094</v>
      </c>
      <c r="V1593" s="11" t="s">
        <v>56</v>
      </c>
    </row>
    <row r="1594" spans="1:22" x14ac:dyDescent="0.3">
      <c r="A1594" s="9">
        <v>45357.527777777803</v>
      </c>
      <c r="B1594" s="10">
        <v>45357</v>
      </c>
      <c r="C1594" s="11">
        <v>2024</v>
      </c>
      <c r="D1594" s="11">
        <v>3</v>
      </c>
      <c r="E1594" s="11">
        <v>6</v>
      </c>
      <c r="F1594" s="11">
        <v>12</v>
      </c>
      <c r="G1594" s="11" t="s">
        <v>69</v>
      </c>
      <c r="H1594" s="11" t="s">
        <v>53</v>
      </c>
      <c r="I1594" s="11">
        <v>40.707814885678701</v>
      </c>
      <c r="J1594" s="11">
        <v>-73.762743868200104</v>
      </c>
      <c r="K1594" s="11">
        <v>28</v>
      </c>
      <c r="L1594" s="11">
        <v>19.682062465892301</v>
      </c>
      <c r="M1594" s="11">
        <v>32.343707018545999</v>
      </c>
      <c r="N1594" s="11" t="s">
        <v>54</v>
      </c>
      <c r="O1594" s="11" t="s">
        <v>60</v>
      </c>
      <c r="P1594" s="11">
        <v>0</v>
      </c>
      <c r="Q1594" s="11">
        <v>-0.64995830353671502</v>
      </c>
      <c r="R1594" s="11">
        <v>40</v>
      </c>
      <c r="S1594" s="11">
        <v>28</v>
      </c>
      <c r="T1594" s="11">
        <v>235.25105953402101</v>
      </c>
      <c r="U1594" s="11">
        <v>21.6717166573264</v>
      </c>
      <c r="V1594" s="11" t="s">
        <v>56</v>
      </c>
    </row>
    <row r="1595" spans="1:22" x14ac:dyDescent="0.3">
      <c r="A1595" s="9">
        <v>45357.53125</v>
      </c>
      <c r="B1595" s="10">
        <v>45357</v>
      </c>
      <c r="C1595" s="11">
        <v>2024</v>
      </c>
      <c r="D1595" s="11">
        <v>3</v>
      </c>
      <c r="E1595" s="11">
        <v>6</v>
      </c>
      <c r="F1595" s="11">
        <v>12</v>
      </c>
      <c r="G1595" s="11" t="s">
        <v>69</v>
      </c>
      <c r="H1595" s="11" t="s">
        <v>53</v>
      </c>
      <c r="I1595" s="11">
        <v>40.820452599855102</v>
      </c>
      <c r="J1595" s="11">
        <v>-73.827688305172501</v>
      </c>
      <c r="K1595" s="11">
        <v>288</v>
      </c>
      <c r="L1595" s="11">
        <v>54.949348249001602</v>
      </c>
      <c r="M1595" s="11">
        <v>27.579816983583701</v>
      </c>
      <c r="N1595" s="11" t="s">
        <v>54</v>
      </c>
      <c r="O1595" s="11" t="s">
        <v>60</v>
      </c>
      <c r="P1595" s="11">
        <v>0</v>
      </c>
      <c r="Q1595" s="11">
        <v>-0.77018198300015595</v>
      </c>
      <c r="R1595" s="11">
        <v>58</v>
      </c>
      <c r="S1595" s="11">
        <v>21</v>
      </c>
      <c r="T1595" s="11">
        <v>89.692839710237905</v>
      </c>
      <c r="U1595" s="11">
        <v>7.9804218318027704</v>
      </c>
      <c r="V1595" s="11" t="s">
        <v>56</v>
      </c>
    </row>
    <row r="1596" spans="1:22" x14ac:dyDescent="0.3">
      <c r="A1596" s="9">
        <v>45357.534722222197</v>
      </c>
      <c r="B1596" s="10">
        <v>45357</v>
      </c>
      <c r="C1596" s="11">
        <v>2024</v>
      </c>
      <c r="D1596" s="11">
        <v>3</v>
      </c>
      <c r="E1596" s="11">
        <v>6</v>
      </c>
      <c r="F1596" s="11">
        <v>12</v>
      </c>
      <c r="G1596" s="11" t="s">
        <v>69</v>
      </c>
      <c r="H1596" s="11" t="s">
        <v>53</v>
      </c>
      <c r="I1596" s="11">
        <v>40.729021386232603</v>
      </c>
      <c r="J1596" s="11">
        <v>-73.702194703364597</v>
      </c>
      <c r="K1596" s="11">
        <v>192</v>
      </c>
      <c r="L1596" s="11">
        <v>33.917829904848404</v>
      </c>
      <c r="M1596" s="11">
        <v>52.060894590524498</v>
      </c>
      <c r="N1596" s="11" t="s">
        <v>59</v>
      </c>
      <c r="O1596" s="11" t="s">
        <v>61</v>
      </c>
      <c r="P1596" s="11">
        <v>0</v>
      </c>
      <c r="Q1596" s="11">
        <v>0.17599053047321001</v>
      </c>
      <c r="R1596" s="11">
        <v>29</v>
      </c>
      <c r="S1596" s="11">
        <v>16</v>
      </c>
      <c r="T1596" s="11">
        <v>370.96733301316402</v>
      </c>
      <c r="U1596" s="11">
        <v>11.0948066183892</v>
      </c>
      <c r="V1596" s="11" t="s">
        <v>63</v>
      </c>
    </row>
    <row r="1597" spans="1:22" x14ac:dyDescent="0.3">
      <c r="A1597" s="9">
        <v>45357.538194444503</v>
      </c>
      <c r="B1597" s="10">
        <v>45357</v>
      </c>
      <c r="C1597" s="11">
        <v>2024</v>
      </c>
      <c r="D1597" s="11">
        <v>3</v>
      </c>
      <c r="E1597" s="11">
        <v>6</v>
      </c>
      <c r="F1597" s="11">
        <v>12</v>
      </c>
      <c r="G1597" s="11" t="s">
        <v>69</v>
      </c>
      <c r="H1597" s="11" t="s">
        <v>53</v>
      </c>
      <c r="I1597" s="11">
        <v>40.683920768396703</v>
      </c>
      <c r="J1597" s="11">
        <v>-73.739135086127007</v>
      </c>
      <c r="K1597" s="11">
        <v>26</v>
      </c>
      <c r="L1597" s="11">
        <v>30.851138079924802</v>
      </c>
      <c r="M1597" s="11">
        <v>12.445866988901701</v>
      </c>
      <c r="N1597" s="11" t="s">
        <v>57</v>
      </c>
      <c r="O1597" s="11" t="s">
        <v>61</v>
      </c>
      <c r="P1597" s="11">
        <v>0</v>
      </c>
      <c r="Q1597" s="11">
        <v>-0.99772956605987195</v>
      </c>
      <c r="R1597" s="11">
        <v>35</v>
      </c>
      <c r="S1597" s="11">
        <v>34</v>
      </c>
      <c r="T1597" s="11">
        <v>289.42100029344999</v>
      </c>
      <c r="U1597" s="11">
        <v>12.4423159629608</v>
      </c>
      <c r="V1597" s="11" t="s">
        <v>63</v>
      </c>
    </row>
    <row r="1598" spans="1:22" x14ac:dyDescent="0.3">
      <c r="A1598" s="9">
        <v>45357.541666666701</v>
      </c>
      <c r="B1598" s="10">
        <v>45357</v>
      </c>
      <c r="C1598" s="11">
        <v>2024</v>
      </c>
      <c r="D1598" s="11">
        <v>3</v>
      </c>
      <c r="E1598" s="11">
        <v>6</v>
      </c>
      <c r="F1598" s="11">
        <v>13</v>
      </c>
      <c r="G1598" s="11" t="s">
        <v>69</v>
      </c>
      <c r="H1598" s="11" t="s">
        <v>53</v>
      </c>
      <c r="I1598" s="11">
        <v>40.647033001737398</v>
      </c>
      <c r="J1598" s="11">
        <v>-73.757868120306</v>
      </c>
      <c r="K1598" s="11">
        <v>149</v>
      </c>
      <c r="L1598" s="11">
        <v>57.573881375622399</v>
      </c>
      <c r="M1598" s="11">
        <v>67.064815241610006</v>
      </c>
      <c r="N1598" s="11" t="s">
        <v>59</v>
      </c>
      <c r="O1598" s="11" t="s">
        <v>55</v>
      </c>
      <c r="P1598" s="11">
        <v>0</v>
      </c>
      <c r="Q1598" s="11">
        <v>0.869507515200176</v>
      </c>
      <c r="R1598" s="11">
        <v>61</v>
      </c>
      <c r="S1598" s="11">
        <v>48</v>
      </c>
      <c r="T1598" s="11">
        <v>473.52803832861599</v>
      </c>
      <c r="U1598" s="11">
        <v>18.9641826984295</v>
      </c>
      <c r="V1598" s="11" t="s">
        <v>63</v>
      </c>
    </row>
    <row r="1599" spans="1:22" x14ac:dyDescent="0.3">
      <c r="A1599" s="9">
        <v>45357.545138888898</v>
      </c>
      <c r="B1599" s="10">
        <v>45357</v>
      </c>
      <c r="C1599" s="11">
        <v>2024</v>
      </c>
      <c r="D1599" s="11">
        <v>3</v>
      </c>
      <c r="E1599" s="11">
        <v>6</v>
      </c>
      <c r="F1599" s="11">
        <v>13</v>
      </c>
      <c r="G1599" s="11" t="s">
        <v>69</v>
      </c>
      <c r="H1599" s="11" t="s">
        <v>53</v>
      </c>
      <c r="I1599" s="11">
        <v>40.859752548940598</v>
      </c>
      <c r="J1599" s="11">
        <v>-73.840784961175899</v>
      </c>
      <c r="K1599" s="11">
        <v>240</v>
      </c>
      <c r="L1599" s="11">
        <v>50.147576633486203</v>
      </c>
      <c r="M1599" s="11">
        <v>83.638227574067699</v>
      </c>
      <c r="N1599" s="11" t="s">
        <v>54</v>
      </c>
      <c r="O1599" s="11" t="s">
        <v>60</v>
      </c>
      <c r="P1599" s="11">
        <v>0</v>
      </c>
      <c r="Q1599" s="11">
        <v>0.199281404612423</v>
      </c>
      <c r="R1599" s="11">
        <v>52</v>
      </c>
      <c r="S1599" s="11">
        <v>48</v>
      </c>
      <c r="T1599" s="11">
        <v>111.454080343703</v>
      </c>
      <c r="U1599" s="11">
        <v>17.0869779096335</v>
      </c>
      <c r="V1599" s="11" t="s">
        <v>56</v>
      </c>
    </row>
    <row r="1600" spans="1:22" x14ac:dyDescent="0.3">
      <c r="A1600" s="9">
        <v>45357.548611111102</v>
      </c>
      <c r="B1600" s="10">
        <v>45357</v>
      </c>
      <c r="C1600" s="11">
        <v>2024</v>
      </c>
      <c r="D1600" s="11">
        <v>3</v>
      </c>
      <c r="E1600" s="11">
        <v>6</v>
      </c>
      <c r="F1600" s="11">
        <v>13</v>
      </c>
      <c r="G1600" s="11" t="s">
        <v>69</v>
      </c>
      <c r="H1600" s="11" t="s">
        <v>53</v>
      </c>
      <c r="I1600" s="11">
        <v>40.815494611248603</v>
      </c>
      <c r="J1600" s="11">
        <v>-73.734769312166605</v>
      </c>
      <c r="K1600" s="11">
        <v>34</v>
      </c>
      <c r="L1600" s="11">
        <v>76.859918497180104</v>
      </c>
      <c r="M1600" s="11">
        <v>15.977221568577701</v>
      </c>
      <c r="N1600" s="11" t="s">
        <v>57</v>
      </c>
      <c r="O1600" s="11" t="s">
        <v>60</v>
      </c>
      <c r="P1600" s="11">
        <v>0</v>
      </c>
      <c r="Q1600" s="11">
        <v>0.97796220282644297</v>
      </c>
      <c r="R1600" s="11">
        <v>83</v>
      </c>
      <c r="S1600" s="11">
        <v>38</v>
      </c>
      <c r="T1600" s="11">
        <v>52.571438733004797</v>
      </c>
      <c r="U1600" s="11">
        <v>17.126643182486301</v>
      </c>
      <c r="V1600" s="11" t="s">
        <v>62</v>
      </c>
    </row>
    <row r="1601" spans="1:22" x14ac:dyDescent="0.3">
      <c r="A1601" s="9">
        <v>45357.552083333299</v>
      </c>
      <c r="B1601" s="10">
        <v>45357</v>
      </c>
      <c r="C1601" s="11">
        <v>2024</v>
      </c>
      <c r="D1601" s="11">
        <v>3</v>
      </c>
      <c r="E1601" s="11">
        <v>6</v>
      </c>
      <c r="F1601" s="11">
        <v>13</v>
      </c>
      <c r="G1601" s="11" t="s">
        <v>69</v>
      </c>
      <c r="H1601" s="11" t="s">
        <v>53</v>
      </c>
      <c r="I1601" s="11">
        <v>40.6415521756008</v>
      </c>
      <c r="J1601" s="11">
        <v>-73.719109378589494</v>
      </c>
      <c r="K1601" s="11">
        <v>123</v>
      </c>
      <c r="L1601" s="11">
        <v>70.308838262621805</v>
      </c>
      <c r="M1601" s="11">
        <v>82.564932377639906</v>
      </c>
      <c r="N1601" s="11" t="s">
        <v>59</v>
      </c>
      <c r="O1601" s="11" t="s">
        <v>61</v>
      </c>
      <c r="P1601" s="11">
        <v>1</v>
      </c>
      <c r="Q1601" s="11">
        <v>-0.30438972356855598</v>
      </c>
      <c r="R1601" s="11">
        <v>55</v>
      </c>
      <c r="S1601" s="11">
        <v>1</v>
      </c>
      <c r="T1601" s="11">
        <v>325.224456227708</v>
      </c>
      <c r="U1601" s="11">
        <v>20.5848116325757</v>
      </c>
      <c r="V1601" s="11" t="s">
        <v>56</v>
      </c>
    </row>
    <row r="1602" spans="1:22" x14ac:dyDescent="0.3">
      <c r="A1602" s="9">
        <v>45357.555555555598</v>
      </c>
      <c r="B1602" s="10">
        <v>45357</v>
      </c>
      <c r="C1602" s="11">
        <v>2024</v>
      </c>
      <c r="D1602" s="11">
        <v>3</v>
      </c>
      <c r="E1602" s="11">
        <v>6</v>
      </c>
      <c r="F1602" s="11">
        <v>13</v>
      </c>
      <c r="G1602" s="11" t="s">
        <v>69</v>
      </c>
      <c r="H1602" s="11" t="s">
        <v>53</v>
      </c>
      <c r="I1602" s="11">
        <v>40.695546519139903</v>
      </c>
      <c r="J1602" s="11">
        <v>-73.942168723404606</v>
      </c>
      <c r="K1602" s="11">
        <v>240</v>
      </c>
      <c r="L1602" s="11">
        <v>61.346976644030697</v>
      </c>
      <c r="M1602" s="11">
        <v>39.0046865066995</v>
      </c>
      <c r="N1602" s="11" t="s">
        <v>59</v>
      </c>
      <c r="O1602" s="11" t="s">
        <v>60</v>
      </c>
      <c r="P1602" s="11">
        <v>0</v>
      </c>
      <c r="Q1602" s="11">
        <v>0.25387107519034902</v>
      </c>
      <c r="R1602" s="11">
        <v>20</v>
      </c>
      <c r="S1602" s="11">
        <v>30</v>
      </c>
      <c r="T1602" s="11">
        <v>285.89228977566398</v>
      </c>
      <c r="U1602" s="11">
        <v>25.989361539298201</v>
      </c>
      <c r="V1602" s="11" t="s">
        <v>56</v>
      </c>
    </row>
    <row r="1603" spans="1:22" x14ac:dyDescent="0.3">
      <c r="A1603" s="9">
        <v>45357.559027777803</v>
      </c>
      <c r="B1603" s="10">
        <v>45357</v>
      </c>
      <c r="C1603" s="11">
        <v>2024</v>
      </c>
      <c r="D1603" s="11">
        <v>3</v>
      </c>
      <c r="E1603" s="11">
        <v>6</v>
      </c>
      <c r="F1603" s="11">
        <v>13</v>
      </c>
      <c r="G1603" s="11" t="s">
        <v>69</v>
      </c>
      <c r="H1603" s="11" t="s">
        <v>53</v>
      </c>
      <c r="I1603" s="11">
        <v>40.650957868010202</v>
      </c>
      <c r="J1603" s="11">
        <v>-73.802488253334303</v>
      </c>
      <c r="K1603" s="11">
        <v>214</v>
      </c>
      <c r="L1603" s="11">
        <v>70.397495464025397</v>
      </c>
      <c r="M1603" s="11">
        <v>51.411922465798398</v>
      </c>
      <c r="N1603" s="11" t="s">
        <v>57</v>
      </c>
      <c r="O1603" s="11" t="s">
        <v>58</v>
      </c>
      <c r="P1603" s="11">
        <v>0</v>
      </c>
      <c r="Q1603" s="11">
        <v>0.80366706159380197</v>
      </c>
      <c r="R1603" s="11">
        <v>15</v>
      </c>
      <c r="S1603" s="11">
        <v>8</v>
      </c>
      <c r="T1603" s="11">
        <v>152.44661705463901</v>
      </c>
      <c r="U1603" s="11">
        <v>20.038972802871701</v>
      </c>
      <c r="V1603" s="11" t="s">
        <v>56</v>
      </c>
    </row>
    <row r="1604" spans="1:22" x14ac:dyDescent="0.3">
      <c r="A1604" s="9">
        <v>45357.5625</v>
      </c>
      <c r="B1604" s="10">
        <v>45357</v>
      </c>
      <c r="C1604" s="11">
        <v>2024</v>
      </c>
      <c r="D1604" s="11">
        <v>3</v>
      </c>
      <c r="E1604" s="11">
        <v>6</v>
      </c>
      <c r="F1604" s="11">
        <v>13</v>
      </c>
      <c r="G1604" s="11" t="s">
        <v>69</v>
      </c>
      <c r="H1604" s="11" t="s">
        <v>53</v>
      </c>
      <c r="I1604" s="11">
        <v>40.814646723123197</v>
      </c>
      <c r="J1604" s="11">
        <v>-73.9675510461134</v>
      </c>
      <c r="K1604" s="11">
        <v>157</v>
      </c>
      <c r="L1604" s="11">
        <v>31.192736555570701</v>
      </c>
      <c r="M1604" s="11">
        <v>51.164748776115601</v>
      </c>
      <c r="N1604" s="11" t="s">
        <v>54</v>
      </c>
      <c r="O1604" s="11" t="s">
        <v>55</v>
      </c>
      <c r="P1604" s="11">
        <v>0</v>
      </c>
      <c r="Q1604" s="11">
        <v>-0.43852966736418902</v>
      </c>
      <c r="R1604" s="11">
        <v>63</v>
      </c>
      <c r="S1604" s="11">
        <v>44</v>
      </c>
      <c r="T1604" s="11">
        <v>305.05749580935202</v>
      </c>
      <c r="U1604" s="11">
        <v>7.10878198416719</v>
      </c>
      <c r="V1604" s="11" t="s">
        <v>63</v>
      </c>
    </row>
    <row r="1605" spans="1:22" x14ac:dyDescent="0.3">
      <c r="A1605" s="9">
        <v>45357.565972222197</v>
      </c>
      <c r="B1605" s="10">
        <v>45357</v>
      </c>
      <c r="C1605" s="11">
        <v>2024</v>
      </c>
      <c r="D1605" s="11">
        <v>3</v>
      </c>
      <c r="E1605" s="11">
        <v>6</v>
      </c>
      <c r="F1605" s="11">
        <v>13</v>
      </c>
      <c r="G1605" s="11" t="s">
        <v>69</v>
      </c>
      <c r="H1605" s="11" t="s">
        <v>53</v>
      </c>
      <c r="I1605" s="11">
        <v>40.861390385925297</v>
      </c>
      <c r="J1605" s="11">
        <v>-73.788491955766503</v>
      </c>
      <c r="K1605" s="11">
        <v>297</v>
      </c>
      <c r="L1605" s="11">
        <v>35.7930459033375</v>
      </c>
      <c r="M1605" s="11">
        <v>12.1092334585211</v>
      </c>
      <c r="N1605" s="11" t="s">
        <v>59</v>
      </c>
      <c r="O1605" s="11" t="s">
        <v>61</v>
      </c>
      <c r="P1605" s="11">
        <v>0</v>
      </c>
      <c r="Q1605" s="11">
        <v>-0.60450232827278705</v>
      </c>
      <c r="R1605" s="11">
        <v>22</v>
      </c>
      <c r="S1605" s="11">
        <v>23</v>
      </c>
      <c r="T1605" s="11">
        <v>364.52240429006099</v>
      </c>
      <c r="U1605" s="11">
        <v>9.6398658075147896</v>
      </c>
      <c r="V1605" s="11" t="s">
        <v>56</v>
      </c>
    </row>
    <row r="1606" spans="1:22" x14ac:dyDescent="0.3">
      <c r="A1606" s="9">
        <v>45357.569444444503</v>
      </c>
      <c r="B1606" s="10">
        <v>45357</v>
      </c>
      <c r="C1606" s="11">
        <v>2024</v>
      </c>
      <c r="D1606" s="11">
        <v>3</v>
      </c>
      <c r="E1606" s="11">
        <v>6</v>
      </c>
      <c r="F1606" s="11">
        <v>13</v>
      </c>
      <c r="G1606" s="11" t="s">
        <v>69</v>
      </c>
      <c r="H1606" s="11" t="s">
        <v>53</v>
      </c>
      <c r="I1606" s="11">
        <v>40.698462102595997</v>
      </c>
      <c r="J1606" s="11">
        <v>-73.819779913603895</v>
      </c>
      <c r="K1606" s="11">
        <v>150</v>
      </c>
      <c r="L1606" s="11">
        <v>23.8262798375393</v>
      </c>
      <c r="M1606" s="11">
        <v>76.453576695168096</v>
      </c>
      <c r="N1606" s="11" t="s">
        <v>57</v>
      </c>
      <c r="O1606" s="11" t="s">
        <v>55</v>
      </c>
      <c r="P1606" s="11">
        <v>0</v>
      </c>
      <c r="Q1606" s="11">
        <v>0.56719994460113499</v>
      </c>
      <c r="R1606" s="11">
        <v>37</v>
      </c>
      <c r="S1606" s="11">
        <v>36</v>
      </c>
      <c r="T1606" s="11">
        <v>227.62824454556699</v>
      </c>
      <c r="U1606" s="11">
        <v>17.8516244604867</v>
      </c>
      <c r="V1606" s="11" t="s">
        <v>63</v>
      </c>
    </row>
    <row r="1607" spans="1:22" x14ac:dyDescent="0.3">
      <c r="A1607" s="9">
        <v>45357.572916666701</v>
      </c>
      <c r="B1607" s="10">
        <v>45357</v>
      </c>
      <c r="C1607" s="11">
        <v>2024</v>
      </c>
      <c r="D1607" s="11">
        <v>3</v>
      </c>
      <c r="E1607" s="11">
        <v>6</v>
      </c>
      <c r="F1607" s="11">
        <v>13</v>
      </c>
      <c r="G1607" s="11" t="s">
        <v>69</v>
      </c>
      <c r="H1607" s="11" t="s">
        <v>53</v>
      </c>
      <c r="I1607" s="11">
        <v>40.8581699776921</v>
      </c>
      <c r="J1607" s="11">
        <v>-73.807318913614395</v>
      </c>
      <c r="K1607" s="11">
        <v>12</v>
      </c>
      <c r="L1607" s="11">
        <v>52.882410836362901</v>
      </c>
      <c r="M1607" s="11">
        <v>12.0007127081613</v>
      </c>
      <c r="N1607" s="11" t="s">
        <v>54</v>
      </c>
      <c r="O1607" s="11" t="s">
        <v>60</v>
      </c>
      <c r="P1607" s="11">
        <v>0</v>
      </c>
      <c r="Q1607" s="11">
        <v>0.841685066481769</v>
      </c>
      <c r="R1607" s="11">
        <v>81</v>
      </c>
      <c r="S1607" s="11">
        <v>6</v>
      </c>
      <c r="T1607" s="11">
        <v>469.61017958758401</v>
      </c>
      <c r="U1607" s="11">
        <v>14.718735793812201</v>
      </c>
      <c r="V1607" s="11" t="s">
        <v>62</v>
      </c>
    </row>
    <row r="1608" spans="1:22" x14ac:dyDescent="0.3">
      <c r="A1608" s="9">
        <v>45357.576388888898</v>
      </c>
      <c r="B1608" s="10">
        <v>45357</v>
      </c>
      <c r="C1608" s="11">
        <v>2024</v>
      </c>
      <c r="D1608" s="11">
        <v>3</v>
      </c>
      <c r="E1608" s="11">
        <v>6</v>
      </c>
      <c r="F1608" s="11">
        <v>13</v>
      </c>
      <c r="G1608" s="11" t="s">
        <v>69</v>
      </c>
      <c r="H1608" s="11" t="s">
        <v>53</v>
      </c>
      <c r="I1608" s="11">
        <v>40.866535964714103</v>
      </c>
      <c r="J1608" s="11">
        <v>-73.874295806972299</v>
      </c>
      <c r="K1608" s="11">
        <v>267</v>
      </c>
      <c r="L1608" s="11">
        <v>51.431395925580603</v>
      </c>
      <c r="M1608" s="11">
        <v>63.256999560037599</v>
      </c>
      <c r="N1608" s="11" t="s">
        <v>59</v>
      </c>
      <c r="O1608" s="11" t="s">
        <v>60</v>
      </c>
      <c r="P1608" s="11">
        <v>0</v>
      </c>
      <c r="Q1608" s="11">
        <v>0.440465485167507</v>
      </c>
      <c r="R1608" s="11">
        <v>38</v>
      </c>
      <c r="S1608" s="11">
        <v>1</v>
      </c>
      <c r="T1608" s="11">
        <v>464.68229189735899</v>
      </c>
      <c r="U1608" s="11">
        <v>10.8087691120692</v>
      </c>
      <c r="V1608" s="11" t="s">
        <v>56</v>
      </c>
    </row>
    <row r="1609" spans="1:22" x14ac:dyDescent="0.3">
      <c r="A1609" s="9">
        <v>45357.579861111102</v>
      </c>
      <c r="B1609" s="10">
        <v>45357</v>
      </c>
      <c r="C1609" s="11">
        <v>2024</v>
      </c>
      <c r="D1609" s="11">
        <v>3</v>
      </c>
      <c r="E1609" s="11">
        <v>6</v>
      </c>
      <c r="F1609" s="11">
        <v>13</v>
      </c>
      <c r="G1609" s="11" t="s">
        <v>69</v>
      </c>
      <c r="H1609" s="11" t="s">
        <v>53</v>
      </c>
      <c r="I1609" s="11">
        <v>40.695788673378097</v>
      </c>
      <c r="J1609" s="11">
        <v>-73.722126217397403</v>
      </c>
      <c r="K1609" s="11">
        <v>201</v>
      </c>
      <c r="L1609" s="11">
        <v>20.538763994476501</v>
      </c>
      <c r="M1609" s="11">
        <v>63.390194050576703</v>
      </c>
      <c r="N1609" s="11" t="s">
        <v>59</v>
      </c>
      <c r="O1609" s="11" t="s">
        <v>58</v>
      </c>
      <c r="P1609" s="11">
        <v>0</v>
      </c>
      <c r="Q1609" s="11">
        <v>0.56195799259623602</v>
      </c>
      <c r="R1609" s="11">
        <v>50</v>
      </c>
      <c r="S1609" s="11">
        <v>16</v>
      </c>
      <c r="T1609" s="11">
        <v>328.79117826579397</v>
      </c>
      <c r="U1609" s="11">
        <v>9.7181978869662995</v>
      </c>
      <c r="V1609" s="11" t="s">
        <v>56</v>
      </c>
    </row>
    <row r="1610" spans="1:22" x14ac:dyDescent="0.3">
      <c r="A1610" s="9">
        <v>45357.583333333299</v>
      </c>
      <c r="B1610" s="10">
        <v>45357</v>
      </c>
      <c r="C1610" s="11">
        <v>2024</v>
      </c>
      <c r="D1610" s="11">
        <v>3</v>
      </c>
      <c r="E1610" s="11">
        <v>6</v>
      </c>
      <c r="F1610" s="11">
        <v>14</v>
      </c>
      <c r="G1610" s="11" t="s">
        <v>69</v>
      </c>
      <c r="H1610" s="11" t="s">
        <v>53</v>
      </c>
      <c r="I1610" s="11">
        <v>40.744226760487201</v>
      </c>
      <c r="J1610" s="11">
        <v>-73.703207950539095</v>
      </c>
      <c r="K1610" s="11">
        <v>148</v>
      </c>
      <c r="L1610" s="11">
        <v>64.639875781294805</v>
      </c>
      <c r="M1610" s="11">
        <v>47.488939743146197</v>
      </c>
      <c r="N1610" s="11" t="s">
        <v>57</v>
      </c>
      <c r="O1610" s="11" t="s">
        <v>55</v>
      </c>
      <c r="P1610" s="11">
        <v>0</v>
      </c>
      <c r="Q1610" s="11">
        <v>-0.14400893626988701</v>
      </c>
      <c r="R1610" s="11">
        <v>44</v>
      </c>
      <c r="S1610" s="11">
        <v>21</v>
      </c>
      <c r="T1610" s="11">
        <v>482.91395048253901</v>
      </c>
      <c r="U1610" s="11">
        <v>12.7092813156597</v>
      </c>
      <c r="V1610" s="11" t="s">
        <v>63</v>
      </c>
    </row>
    <row r="1611" spans="1:22" x14ac:dyDescent="0.3">
      <c r="A1611" s="9">
        <v>45357.586805555598</v>
      </c>
      <c r="B1611" s="10">
        <v>45357</v>
      </c>
      <c r="C1611" s="11">
        <v>2024</v>
      </c>
      <c r="D1611" s="11">
        <v>3</v>
      </c>
      <c r="E1611" s="11">
        <v>6</v>
      </c>
      <c r="F1611" s="11">
        <v>14</v>
      </c>
      <c r="G1611" s="11" t="s">
        <v>69</v>
      </c>
      <c r="H1611" s="11" t="s">
        <v>53</v>
      </c>
      <c r="I1611" s="11">
        <v>40.8380615205091</v>
      </c>
      <c r="J1611" s="11">
        <v>-73.806242603896393</v>
      </c>
      <c r="K1611" s="11">
        <v>188</v>
      </c>
      <c r="L1611" s="11">
        <v>73.860526092792895</v>
      </c>
      <c r="M1611" s="11">
        <v>47.621915271387401</v>
      </c>
      <c r="N1611" s="11" t="s">
        <v>54</v>
      </c>
      <c r="O1611" s="11" t="s">
        <v>61</v>
      </c>
      <c r="P1611" s="11">
        <v>0</v>
      </c>
      <c r="Q1611" s="11">
        <v>8.0440191824530105E-2</v>
      </c>
      <c r="R1611" s="11">
        <v>61</v>
      </c>
      <c r="S1611" s="11">
        <v>24</v>
      </c>
      <c r="T1611" s="11">
        <v>220.01621685888901</v>
      </c>
      <c r="U1611" s="11">
        <v>28.511190814227</v>
      </c>
      <c r="V1611" s="11" t="s">
        <v>63</v>
      </c>
    </row>
    <row r="1612" spans="1:22" x14ac:dyDescent="0.3">
      <c r="A1612" s="9">
        <v>45357.590277777803</v>
      </c>
      <c r="B1612" s="10">
        <v>45357</v>
      </c>
      <c r="C1612" s="11">
        <v>2024</v>
      </c>
      <c r="D1612" s="11">
        <v>3</v>
      </c>
      <c r="E1612" s="11">
        <v>6</v>
      </c>
      <c r="F1612" s="11">
        <v>14</v>
      </c>
      <c r="G1612" s="11" t="s">
        <v>69</v>
      </c>
      <c r="H1612" s="11" t="s">
        <v>53</v>
      </c>
      <c r="I1612" s="11">
        <v>40.720563366549897</v>
      </c>
      <c r="J1612" s="11">
        <v>-73.871987182856799</v>
      </c>
      <c r="K1612" s="11">
        <v>31</v>
      </c>
      <c r="L1612" s="11">
        <v>65.476589887818903</v>
      </c>
      <c r="M1612" s="11">
        <v>61.5414802511023</v>
      </c>
      <c r="N1612" s="11" t="s">
        <v>54</v>
      </c>
      <c r="O1612" s="11" t="s">
        <v>55</v>
      </c>
      <c r="P1612" s="11">
        <v>0</v>
      </c>
      <c r="Q1612" s="11">
        <v>-0.35197163407186399</v>
      </c>
      <c r="R1612" s="11">
        <v>98</v>
      </c>
      <c r="S1612" s="11">
        <v>24</v>
      </c>
      <c r="T1612" s="11">
        <v>200.94331948570101</v>
      </c>
      <c r="U1612" s="11">
        <v>5.1397151018702596</v>
      </c>
      <c r="V1612" s="11" t="s">
        <v>63</v>
      </c>
    </row>
    <row r="1613" spans="1:22" x14ac:dyDescent="0.3">
      <c r="A1613" s="9">
        <v>45357.59375</v>
      </c>
      <c r="B1613" s="10">
        <v>45357</v>
      </c>
      <c r="C1613" s="11">
        <v>2024</v>
      </c>
      <c r="D1613" s="11">
        <v>3</v>
      </c>
      <c r="E1613" s="11">
        <v>6</v>
      </c>
      <c r="F1613" s="11">
        <v>14</v>
      </c>
      <c r="G1613" s="11" t="s">
        <v>69</v>
      </c>
      <c r="H1613" s="11" t="s">
        <v>53</v>
      </c>
      <c r="I1613" s="11">
        <v>40.667375154764201</v>
      </c>
      <c r="J1613" s="11">
        <v>-73.907382663201901</v>
      </c>
      <c r="K1613" s="11">
        <v>31</v>
      </c>
      <c r="L1613" s="11">
        <v>18.707207216058801</v>
      </c>
      <c r="M1613" s="11">
        <v>28.245080902882801</v>
      </c>
      <c r="N1613" s="11" t="s">
        <v>57</v>
      </c>
      <c r="O1613" s="11" t="s">
        <v>58</v>
      </c>
      <c r="P1613" s="11">
        <v>0</v>
      </c>
      <c r="Q1613" s="11">
        <v>0.64329687038539796</v>
      </c>
      <c r="R1613" s="11">
        <v>43</v>
      </c>
      <c r="S1613" s="11">
        <v>48</v>
      </c>
      <c r="T1613" s="11">
        <v>151.46930422534899</v>
      </c>
      <c r="U1613" s="11">
        <v>6.3630164337785198</v>
      </c>
      <c r="V1613" s="11" t="s">
        <v>56</v>
      </c>
    </row>
    <row r="1614" spans="1:22" x14ac:dyDescent="0.3">
      <c r="A1614" s="9">
        <v>45357.597222222197</v>
      </c>
      <c r="B1614" s="10">
        <v>45357</v>
      </c>
      <c r="C1614" s="11">
        <v>2024</v>
      </c>
      <c r="D1614" s="11">
        <v>3</v>
      </c>
      <c r="E1614" s="11">
        <v>6</v>
      </c>
      <c r="F1614" s="11">
        <v>14</v>
      </c>
      <c r="G1614" s="11" t="s">
        <v>69</v>
      </c>
      <c r="H1614" s="11" t="s">
        <v>53</v>
      </c>
      <c r="I1614" s="11">
        <v>40.646567365271501</v>
      </c>
      <c r="J1614" s="11">
        <v>-73.819858124925005</v>
      </c>
      <c r="K1614" s="11">
        <v>190</v>
      </c>
      <c r="L1614" s="11">
        <v>73.972639034309196</v>
      </c>
      <c r="M1614" s="11">
        <v>24.799218571146099</v>
      </c>
      <c r="N1614" s="11" t="s">
        <v>59</v>
      </c>
      <c r="O1614" s="11" t="s">
        <v>55</v>
      </c>
      <c r="P1614" s="11">
        <v>0</v>
      </c>
      <c r="Q1614" s="11">
        <v>-0.19993242195008601</v>
      </c>
      <c r="R1614" s="11">
        <v>57</v>
      </c>
      <c r="S1614" s="11">
        <v>40</v>
      </c>
      <c r="T1614" s="11">
        <v>122.834860515749</v>
      </c>
      <c r="U1614" s="11">
        <v>16.219792498317101</v>
      </c>
      <c r="V1614" s="11" t="s">
        <v>63</v>
      </c>
    </row>
    <row r="1615" spans="1:22" x14ac:dyDescent="0.3">
      <c r="A1615" s="9">
        <v>45357.600694444503</v>
      </c>
      <c r="B1615" s="10">
        <v>45357</v>
      </c>
      <c r="C1615" s="11">
        <v>2024</v>
      </c>
      <c r="D1615" s="11">
        <v>3</v>
      </c>
      <c r="E1615" s="11">
        <v>6</v>
      </c>
      <c r="F1615" s="11">
        <v>14</v>
      </c>
      <c r="G1615" s="11" t="s">
        <v>69</v>
      </c>
      <c r="H1615" s="11" t="s">
        <v>53</v>
      </c>
      <c r="I1615" s="11">
        <v>40.746885360470003</v>
      </c>
      <c r="J1615" s="11">
        <v>-73.715913563164705</v>
      </c>
      <c r="K1615" s="11">
        <v>173</v>
      </c>
      <c r="L1615" s="11">
        <v>26.681371710245799</v>
      </c>
      <c r="M1615" s="11">
        <v>80.212601614031499</v>
      </c>
      <c r="N1615" s="11" t="s">
        <v>59</v>
      </c>
      <c r="O1615" s="11" t="s">
        <v>55</v>
      </c>
      <c r="P1615" s="11">
        <v>0</v>
      </c>
      <c r="Q1615" s="11">
        <v>-0.151506157252489</v>
      </c>
      <c r="R1615" s="11">
        <v>85</v>
      </c>
      <c r="S1615" s="11">
        <v>6</v>
      </c>
      <c r="T1615" s="11">
        <v>56.541933036430201</v>
      </c>
      <c r="U1615" s="11">
        <v>28.134858883146102</v>
      </c>
      <c r="V1615" s="11" t="s">
        <v>56</v>
      </c>
    </row>
    <row r="1616" spans="1:22" x14ac:dyDescent="0.3">
      <c r="A1616" s="9">
        <v>45357.604166666701</v>
      </c>
      <c r="B1616" s="10">
        <v>45357</v>
      </c>
      <c r="C1616" s="11">
        <v>2024</v>
      </c>
      <c r="D1616" s="11">
        <v>3</v>
      </c>
      <c r="E1616" s="11">
        <v>6</v>
      </c>
      <c r="F1616" s="11">
        <v>14</v>
      </c>
      <c r="G1616" s="11" t="s">
        <v>69</v>
      </c>
      <c r="H1616" s="11" t="s">
        <v>53</v>
      </c>
      <c r="I1616" s="11">
        <v>40.6511804273919</v>
      </c>
      <c r="J1616" s="11">
        <v>-73.890465832066297</v>
      </c>
      <c r="K1616" s="11">
        <v>68</v>
      </c>
      <c r="L1616" s="11">
        <v>9.1967118827878291</v>
      </c>
      <c r="M1616" s="11">
        <v>19.945199260737301</v>
      </c>
      <c r="N1616" s="11" t="s">
        <v>59</v>
      </c>
      <c r="O1616" s="11" t="s">
        <v>61</v>
      </c>
      <c r="P1616" s="11">
        <v>0</v>
      </c>
      <c r="Q1616" s="11">
        <v>0.89828809086290295</v>
      </c>
      <c r="R1616" s="11">
        <v>68</v>
      </c>
      <c r="S1616" s="11">
        <v>6</v>
      </c>
      <c r="T1616" s="11">
        <v>349.32818374811001</v>
      </c>
      <c r="U1616" s="11">
        <v>13.7305690306963</v>
      </c>
      <c r="V1616" s="11" t="s">
        <v>56</v>
      </c>
    </row>
    <row r="1617" spans="1:22" x14ac:dyDescent="0.3">
      <c r="A1617" s="9">
        <v>45357.607638888898</v>
      </c>
      <c r="B1617" s="10">
        <v>45357</v>
      </c>
      <c r="C1617" s="11">
        <v>2024</v>
      </c>
      <c r="D1617" s="11">
        <v>3</v>
      </c>
      <c r="E1617" s="11">
        <v>6</v>
      </c>
      <c r="F1617" s="11">
        <v>14</v>
      </c>
      <c r="G1617" s="11" t="s">
        <v>69</v>
      </c>
      <c r="H1617" s="11" t="s">
        <v>53</v>
      </c>
      <c r="I1617" s="11">
        <v>40.648765542260698</v>
      </c>
      <c r="J1617" s="11">
        <v>-73.899706836055501</v>
      </c>
      <c r="K1617" s="11">
        <v>185</v>
      </c>
      <c r="L1617" s="11">
        <v>71.766982307392993</v>
      </c>
      <c r="M1617" s="11">
        <v>62.588769060837897</v>
      </c>
      <c r="N1617" s="11" t="s">
        <v>59</v>
      </c>
      <c r="O1617" s="11" t="s">
        <v>60</v>
      </c>
      <c r="P1617" s="11">
        <v>0</v>
      </c>
      <c r="Q1617" s="11">
        <v>0.16028165671528999</v>
      </c>
      <c r="R1617" s="11">
        <v>89</v>
      </c>
      <c r="S1617" s="11">
        <v>33</v>
      </c>
      <c r="T1617" s="11">
        <v>167.095600292369</v>
      </c>
      <c r="U1617" s="11">
        <v>11.220703047642299</v>
      </c>
      <c r="V1617" s="11" t="s">
        <v>63</v>
      </c>
    </row>
    <row r="1618" spans="1:22" x14ac:dyDescent="0.3">
      <c r="A1618" s="9">
        <v>45357.611111111102</v>
      </c>
      <c r="B1618" s="10">
        <v>45357</v>
      </c>
      <c r="C1618" s="11">
        <v>2024</v>
      </c>
      <c r="D1618" s="11">
        <v>3</v>
      </c>
      <c r="E1618" s="11">
        <v>6</v>
      </c>
      <c r="F1618" s="11">
        <v>14</v>
      </c>
      <c r="G1618" s="11" t="s">
        <v>69</v>
      </c>
      <c r="H1618" s="11" t="s">
        <v>53</v>
      </c>
      <c r="I1618" s="11">
        <v>40.641505887827002</v>
      </c>
      <c r="J1618" s="11">
        <v>-73.773412967218107</v>
      </c>
      <c r="K1618" s="11">
        <v>228</v>
      </c>
      <c r="L1618" s="11">
        <v>32.778322868039503</v>
      </c>
      <c r="M1618" s="11">
        <v>70.120856568064696</v>
      </c>
      <c r="N1618" s="11" t="s">
        <v>57</v>
      </c>
      <c r="O1618" s="11" t="s">
        <v>61</v>
      </c>
      <c r="P1618" s="11">
        <v>0</v>
      </c>
      <c r="Q1618" s="11">
        <v>-0.83052985796999401</v>
      </c>
      <c r="R1618" s="11">
        <v>39</v>
      </c>
      <c r="S1618" s="11">
        <v>23</v>
      </c>
      <c r="T1618" s="11">
        <v>432.46606305213601</v>
      </c>
      <c r="U1618" s="11">
        <v>10.428400490141099</v>
      </c>
      <c r="V1618" s="11" t="s">
        <v>56</v>
      </c>
    </row>
    <row r="1619" spans="1:22" x14ac:dyDescent="0.3">
      <c r="A1619" s="9">
        <v>45357.614583333299</v>
      </c>
      <c r="B1619" s="10">
        <v>45357</v>
      </c>
      <c r="C1619" s="11">
        <v>2024</v>
      </c>
      <c r="D1619" s="11">
        <v>3</v>
      </c>
      <c r="E1619" s="11">
        <v>6</v>
      </c>
      <c r="F1619" s="11">
        <v>14</v>
      </c>
      <c r="G1619" s="11" t="s">
        <v>69</v>
      </c>
      <c r="H1619" s="11" t="s">
        <v>53</v>
      </c>
      <c r="I1619" s="11">
        <v>40.780965118994203</v>
      </c>
      <c r="J1619" s="11">
        <v>-73.704169038073502</v>
      </c>
      <c r="K1619" s="11">
        <v>111</v>
      </c>
      <c r="L1619" s="11">
        <v>54.144457499530901</v>
      </c>
      <c r="M1619" s="11">
        <v>11.2178375997653</v>
      </c>
      <c r="N1619" s="11" t="s">
        <v>54</v>
      </c>
      <c r="O1619" s="11" t="s">
        <v>60</v>
      </c>
      <c r="P1619" s="11">
        <v>0</v>
      </c>
      <c r="Q1619" s="11">
        <v>-0.31944438528469599</v>
      </c>
      <c r="R1619" s="11">
        <v>45</v>
      </c>
      <c r="S1619" s="11">
        <v>20</v>
      </c>
      <c r="T1619" s="11">
        <v>137.00888383238799</v>
      </c>
      <c r="U1619" s="11">
        <v>9.7555269797684101</v>
      </c>
      <c r="V1619" s="11" t="s">
        <v>63</v>
      </c>
    </row>
    <row r="1620" spans="1:22" x14ac:dyDescent="0.3">
      <c r="A1620" s="9">
        <v>45357.618055555598</v>
      </c>
      <c r="B1620" s="10">
        <v>45357</v>
      </c>
      <c r="C1620" s="11">
        <v>2024</v>
      </c>
      <c r="D1620" s="11">
        <v>3</v>
      </c>
      <c r="E1620" s="11">
        <v>6</v>
      </c>
      <c r="F1620" s="11">
        <v>14</v>
      </c>
      <c r="G1620" s="11" t="s">
        <v>69</v>
      </c>
      <c r="H1620" s="11" t="s">
        <v>53</v>
      </c>
      <c r="I1620" s="11">
        <v>40.804789180639403</v>
      </c>
      <c r="J1620" s="11">
        <v>-73.778980388999997</v>
      </c>
      <c r="K1620" s="11">
        <v>295</v>
      </c>
      <c r="L1620" s="11">
        <v>39.172182035724902</v>
      </c>
      <c r="M1620" s="11">
        <v>52.0240593541103</v>
      </c>
      <c r="N1620" s="11" t="s">
        <v>59</v>
      </c>
      <c r="O1620" s="11" t="s">
        <v>58</v>
      </c>
      <c r="P1620" s="11">
        <v>0</v>
      </c>
      <c r="Q1620" s="11">
        <v>0.69552700850412297</v>
      </c>
      <c r="R1620" s="11">
        <v>81</v>
      </c>
      <c r="S1620" s="11">
        <v>14</v>
      </c>
      <c r="T1620" s="11">
        <v>422.23928688455101</v>
      </c>
      <c r="U1620" s="11">
        <v>7.2612415971136102</v>
      </c>
      <c r="V1620" s="11" t="s">
        <v>56</v>
      </c>
    </row>
    <row r="1621" spans="1:22" x14ac:dyDescent="0.3">
      <c r="A1621" s="9">
        <v>45357.621527777803</v>
      </c>
      <c r="B1621" s="10">
        <v>45357</v>
      </c>
      <c r="C1621" s="11">
        <v>2024</v>
      </c>
      <c r="D1621" s="11">
        <v>3</v>
      </c>
      <c r="E1621" s="11">
        <v>6</v>
      </c>
      <c r="F1621" s="11">
        <v>14</v>
      </c>
      <c r="G1621" s="11" t="s">
        <v>69</v>
      </c>
      <c r="H1621" s="11" t="s">
        <v>53</v>
      </c>
      <c r="I1621" s="11">
        <v>40.724878569095701</v>
      </c>
      <c r="J1621" s="11">
        <v>-73.973968551104406</v>
      </c>
      <c r="K1621" s="11">
        <v>17</v>
      </c>
      <c r="L1621" s="11">
        <v>75.697371999747105</v>
      </c>
      <c r="M1621" s="11">
        <v>29.957610379898</v>
      </c>
      <c r="N1621" s="11" t="s">
        <v>54</v>
      </c>
      <c r="O1621" s="11" t="s">
        <v>60</v>
      </c>
      <c r="P1621" s="11">
        <v>0</v>
      </c>
      <c r="Q1621" s="11">
        <v>-0.94526130499763705</v>
      </c>
      <c r="R1621" s="11">
        <v>96</v>
      </c>
      <c r="S1621" s="11">
        <v>47</v>
      </c>
      <c r="T1621" s="11">
        <v>152.466069217322</v>
      </c>
      <c r="U1621" s="11">
        <v>5.2225803951696603</v>
      </c>
      <c r="V1621" s="11" t="s">
        <v>62</v>
      </c>
    </row>
    <row r="1622" spans="1:22" x14ac:dyDescent="0.3">
      <c r="A1622" s="9">
        <v>45357.625</v>
      </c>
      <c r="B1622" s="10">
        <v>45357</v>
      </c>
      <c r="C1622" s="11">
        <v>2024</v>
      </c>
      <c r="D1622" s="11">
        <v>3</v>
      </c>
      <c r="E1622" s="11">
        <v>6</v>
      </c>
      <c r="F1622" s="11">
        <v>15</v>
      </c>
      <c r="G1622" s="11" t="s">
        <v>69</v>
      </c>
      <c r="H1622" s="11" t="s">
        <v>53</v>
      </c>
      <c r="I1622" s="11">
        <v>40.609528268299997</v>
      </c>
      <c r="J1622" s="11">
        <v>-73.922354490422293</v>
      </c>
      <c r="K1622" s="11">
        <v>181</v>
      </c>
      <c r="L1622" s="11">
        <v>72.423525356583497</v>
      </c>
      <c r="M1622" s="11">
        <v>74.348681560452604</v>
      </c>
      <c r="N1622" s="11" t="s">
        <v>57</v>
      </c>
      <c r="O1622" s="11" t="s">
        <v>58</v>
      </c>
      <c r="P1622" s="11">
        <v>0</v>
      </c>
      <c r="Q1622" s="11">
        <v>0.2098444679675</v>
      </c>
      <c r="R1622" s="11">
        <v>71</v>
      </c>
      <c r="S1622" s="11">
        <v>20</v>
      </c>
      <c r="T1622" s="11">
        <v>298.47712271504099</v>
      </c>
      <c r="U1622" s="11">
        <v>12.284717978928899</v>
      </c>
      <c r="V1622" s="11" t="s">
        <v>63</v>
      </c>
    </row>
    <row r="1623" spans="1:22" x14ac:dyDescent="0.3">
      <c r="A1623" s="9">
        <v>45357.628472222197</v>
      </c>
      <c r="B1623" s="10">
        <v>45357</v>
      </c>
      <c r="C1623" s="11">
        <v>2024</v>
      </c>
      <c r="D1623" s="11">
        <v>3</v>
      </c>
      <c r="E1623" s="11">
        <v>6</v>
      </c>
      <c r="F1623" s="11">
        <v>15</v>
      </c>
      <c r="G1623" s="11" t="s">
        <v>69</v>
      </c>
      <c r="H1623" s="11" t="s">
        <v>53</v>
      </c>
      <c r="I1623" s="11">
        <v>40.690802679924701</v>
      </c>
      <c r="J1623" s="11">
        <v>-73.878794434711907</v>
      </c>
      <c r="K1623" s="11">
        <v>153</v>
      </c>
      <c r="L1623" s="11">
        <v>59.179310920941802</v>
      </c>
      <c r="M1623" s="11">
        <v>82.246737661720701</v>
      </c>
      <c r="N1623" s="11" t="s">
        <v>57</v>
      </c>
      <c r="O1623" s="11" t="s">
        <v>60</v>
      </c>
      <c r="P1623" s="11">
        <v>0</v>
      </c>
      <c r="Q1623" s="11">
        <v>9.0548269602862302E-2</v>
      </c>
      <c r="R1623" s="11">
        <v>55</v>
      </c>
      <c r="S1623" s="11">
        <v>43</v>
      </c>
      <c r="T1623" s="11">
        <v>67.0818160121175</v>
      </c>
      <c r="U1623" s="11">
        <v>9.4876170179175006</v>
      </c>
      <c r="V1623" s="11" t="s">
        <v>56</v>
      </c>
    </row>
    <row r="1624" spans="1:22" x14ac:dyDescent="0.3">
      <c r="A1624" s="9">
        <v>45357.631944444503</v>
      </c>
      <c r="B1624" s="10">
        <v>45357</v>
      </c>
      <c r="C1624" s="11">
        <v>2024</v>
      </c>
      <c r="D1624" s="11">
        <v>3</v>
      </c>
      <c r="E1624" s="11">
        <v>6</v>
      </c>
      <c r="F1624" s="11">
        <v>15</v>
      </c>
      <c r="G1624" s="11" t="s">
        <v>69</v>
      </c>
      <c r="H1624" s="11" t="s">
        <v>53</v>
      </c>
      <c r="I1624" s="11">
        <v>40.659424127595898</v>
      </c>
      <c r="J1624" s="11">
        <v>-73.768426237311203</v>
      </c>
      <c r="K1624" s="11">
        <v>128</v>
      </c>
      <c r="L1624" s="11">
        <v>42.410430168426103</v>
      </c>
      <c r="M1624" s="11">
        <v>50.1262023182395</v>
      </c>
      <c r="N1624" s="11" t="s">
        <v>59</v>
      </c>
      <c r="O1624" s="11" t="s">
        <v>60</v>
      </c>
      <c r="P1624" s="11">
        <v>0</v>
      </c>
      <c r="Q1624" s="11">
        <v>-0.60226858727626698</v>
      </c>
      <c r="R1624" s="11">
        <v>54</v>
      </c>
      <c r="S1624" s="11">
        <v>2</v>
      </c>
      <c r="T1624" s="11">
        <v>87.309235259926794</v>
      </c>
      <c r="U1624" s="11">
        <v>6.4507888215843003</v>
      </c>
      <c r="V1624" s="11" t="s">
        <v>63</v>
      </c>
    </row>
    <row r="1625" spans="1:22" x14ac:dyDescent="0.3">
      <c r="A1625" s="9">
        <v>45357.635416666701</v>
      </c>
      <c r="B1625" s="10">
        <v>45357</v>
      </c>
      <c r="C1625" s="11">
        <v>2024</v>
      </c>
      <c r="D1625" s="11">
        <v>3</v>
      </c>
      <c r="E1625" s="11">
        <v>6</v>
      </c>
      <c r="F1625" s="11">
        <v>15</v>
      </c>
      <c r="G1625" s="11" t="s">
        <v>69</v>
      </c>
      <c r="H1625" s="11" t="s">
        <v>53</v>
      </c>
      <c r="I1625" s="11">
        <v>40.897665070490199</v>
      </c>
      <c r="J1625" s="11">
        <v>-73.748646517364506</v>
      </c>
      <c r="K1625" s="11">
        <v>172</v>
      </c>
      <c r="L1625" s="11">
        <v>63.4722284996013</v>
      </c>
      <c r="M1625" s="11">
        <v>99.363707943706004</v>
      </c>
      <c r="N1625" s="11" t="s">
        <v>54</v>
      </c>
      <c r="O1625" s="11" t="s">
        <v>60</v>
      </c>
      <c r="P1625" s="11">
        <v>0</v>
      </c>
      <c r="Q1625" s="11">
        <v>0.707962654487024</v>
      </c>
      <c r="R1625" s="11">
        <v>49</v>
      </c>
      <c r="S1625" s="11">
        <v>37</v>
      </c>
      <c r="T1625" s="11">
        <v>434.16091597339403</v>
      </c>
      <c r="U1625" s="11">
        <v>17.437882937188299</v>
      </c>
      <c r="V1625" s="11" t="s">
        <v>56</v>
      </c>
    </row>
    <row r="1626" spans="1:22" x14ac:dyDescent="0.3">
      <c r="A1626" s="9">
        <v>45357.638888888898</v>
      </c>
      <c r="B1626" s="10">
        <v>45357</v>
      </c>
      <c r="C1626" s="11">
        <v>2024</v>
      </c>
      <c r="D1626" s="11">
        <v>3</v>
      </c>
      <c r="E1626" s="11">
        <v>6</v>
      </c>
      <c r="F1626" s="11">
        <v>15</v>
      </c>
      <c r="G1626" s="11" t="s">
        <v>69</v>
      </c>
      <c r="H1626" s="11" t="s">
        <v>53</v>
      </c>
      <c r="I1626" s="11">
        <v>40.675444803674601</v>
      </c>
      <c r="J1626" s="11">
        <v>-73.895163396889103</v>
      </c>
      <c r="K1626" s="11">
        <v>170</v>
      </c>
      <c r="L1626" s="11">
        <v>56.571990284276602</v>
      </c>
      <c r="M1626" s="11">
        <v>70.360626652349495</v>
      </c>
      <c r="N1626" s="11" t="s">
        <v>54</v>
      </c>
      <c r="O1626" s="11" t="s">
        <v>61</v>
      </c>
      <c r="P1626" s="11">
        <v>0</v>
      </c>
      <c r="Q1626" s="11">
        <v>-0.24013835915651099</v>
      </c>
      <c r="R1626" s="11">
        <v>68</v>
      </c>
      <c r="S1626" s="11">
        <v>28</v>
      </c>
      <c r="T1626" s="11">
        <v>59.675704063366602</v>
      </c>
      <c r="U1626" s="11">
        <v>6.4643190771327399</v>
      </c>
      <c r="V1626" s="11" t="s">
        <v>63</v>
      </c>
    </row>
    <row r="1627" spans="1:22" x14ac:dyDescent="0.3">
      <c r="A1627" s="9">
        <v>45357.642361111102</v>
      </c>
      <c r="B1627" s="10">
        <v>45357</v>
      </c>
      <c r="C1627" s="11">
        <v>2024</v>
      </c>
      <c r="D1627" s="11">
        <v>3</v>
      </c>
      <c r="E1627" s="11">
        <v>6</v>
      </c>
      <c r="F1627" s="11">
        <v>15</v>
      </c>
      <c r="G1627" s="11" t="s">
        <v>69</v>
      </c>
      <c r="H1627" s="11" t="s">
        <v>53</v>
      </c>
      <c r="I1627" s="11">
        <v>40.601455752354703</v>
      </c>
      <c r="J1627" s="11">
        <v>-73.8591991262725</v>
      </c>
      <c r="K1627" s="11">
        <v>117</v>
      </c>
      <c r="L1627" s="11">
        <v>34.295670355943102</v>
      </c>
      <c r="M1627" s="11">
        <v>73.001245226235397</v>
      </c>
      <c r="N1627" s="11" t="s">
        <v>54</v>
      </c>
      <c r="O1627" s="11" t="s">
        <v>61</v>
      </c>
      <c r="P1627" s="11">
        <v>0</v>
      </c>
      <c r="Q1627" s="11">
        <v>0.66609787919503705</v>
      </c>
      <c r="R1627" s="11">
        <v>56</v>
      </c>
      <c r="S1627" s="11">
        <v>3</v>
      </c>
      <c r="T1627" s="11">
        <v>54.7420362732556</v>
      </c>
      <c r="U1627" s="11">
        <v>22.991128214250701</v>
      </c>
      <c r="V1627" s="11" t="s">
        <v>63</v>
      </c>
    </row>
    <row r="1628" spans="1:22" x14ac:dyDescent="0.3">
      <c r="A1628" s="9">
        <v>45357.645833333299</v>
      </c>
      <c r="B1628" s="10">
        <v>45357</v>
      </c>
      <c r="C1628" s="11">
        <v>2024</v>
      </c>
      <c r="D1628" s="11">
        <v>3</v>
      </c>
      <c r="E1628" s="11">
        <v>6</v>
      </c>
      <c r="F1628" s="11">
        <v>15</v>
      </c>
      <c r="G1628" s="11" t="s">
        <v>69</v>
      </c>
      <c r="H1628" s="11" t="s">
        <v>53</v>
      </c>
      <c r="I1628" s="11">
        <v>40.669219182291997</v>
      </c>
      <c r="J1628" s="11">
        <v>-73.821922513682594</v>
      </c>
      <c r="K1628" s="11">
        <v>31</v>
      </c>
      <c r="L1628" s="11">
        <v>17.037826539052499</v>
      </c>
      <c r="M1628" s="11">
        <v>23.314154999081101</v>
      </c>
      <c r="N1628" s="11" t="s">
        <v>57</v>
      </c>
      <c r="O1628" s="11" t="s">
        <v>55</v>
      </c>
      <c r="P1628" s="11">
        <v>0</v>
      </c>
      <c r="Q1628" s="11">
        <v>0.98708572606011002</v>
      </c>
      <c r="R1628" s="11">
        <v>62</v>
      </c>
      <c r="S1628" s="11">
        <v>17</v>
      </c>
      <c r="T1628" s="11">
        <v>389.316426190622</v>
      </c>
      <c r="U1628" s="11">
        <v>17.443826684014901</v>
      </c>
      <c r="V1628" s="11" t="s">
        <v>56</v>
      </c>
    </row>
    <row r="1629" spans="1:22" x14ac:dyDescent="0.3">
      <c r="A1629" s="9">
        <v>45357.649305555598</v>
      </c>
      <c r="B1629" s="10">
        <v>45357</v>
      </c>
      <c r="C1629" s="11">
        <v>2024</v>
      </c>
      <c r="D1629" s="11">
        <v>3</v>
      </c>
      <c r="E1629" s="11">
        <v>6</v>
      </c>
      <c r="F1629" s="11">
        <v>15</v>
      </c>
      <c r="G1629" s="11" t="s">
        <v>69</v>
      </c>
      <c r="H1629" s="11" t="s">
        <v>53</v>
      </c>
      <c r="I1629" s="11">
        <v>40.884237256802301</v>
      </c>
      <c r="J1629" s="11">
        <v>-73.710816762652499</v>
      </c>
      <c r="K1629" s="11">
        <v>212</v>
      </c>
      <c r="L1629" s="11">
        <v>5.0110591074909498</v>
      </c>
      <c r="M1629" s="11">
        <v>46.531356413699797</v>
      </c>
      <c r="N1629" s="11" t="s">
        <v>54</v>
      </c>
      <c r="O1629" s="11" t="s">
        <v>60</v>
      </c>
      <c r="P1629" s="11">
        <v>0</v>
      </c>
      <c r="Q1629" s="11">
        <v>-0.47758824285052898</v>
      </c>
      <c r="R1629" s="11">
        <v>21</v>
      </c>
      <c r="S1629" s="11">
        <v>39</v>
      </c>
      <c r="T1629" s="11">
        <v>129.547700225222</v>
      </c>
      <c r="U1629" s="11">
        <v>27.849913577687499</v>
      </c>
      <c r="V1629" s="11" t="s">
        <v>56</v>
      </c>
    </row>
    <row r="1630" spans="1:22" x14ac:dyDescent="0.3">
      <c r="A1630" s="9">
        <v>45357.652777777803</v>
      </c>
      <c r="B1630" s="10">
        <v>45357</v>
      </c>
      <c r="C1630" s="11">
        <v>2024</v>
      </c>
      <c r="D1630" s="11">
        <v>3</v>
      </c>
      <c r="E1630" s="11">
        <v>6</v>
      </c>
      <c r="F1630" s="11">
        <v>15</v>
      </c>
      <c r="G1630" s="11" t="s">
        <v>69</v>
      </c>
      <c r="H1630" s="11" t="s">
        <v>53</v>
      </c>
      <c r="I1630" s="11">
        <v>40.739976050277903</v>
      </c>
      <c r="J1630" s="11">
        <v>-73.889439019532901</v>
      </c>
      <c r="K1630" s="11">
        <v>266</v>
      </c>
      <c r="L1630" s="11">
        <v>66.839021163124301</v>
      </c>
      <c r="M1630" s="11">
        <v>95.685339364273801</v>
      </c>
      <c r="N1630" s="11" t="s">
        <v>54</v>
      </c>
      <c r="O1630" s="11" t="s">
        <v>61</v>
      </c>
      <c r="P1630" s="11">
        <v>0</v>
      </c>
      <c r="Q1630" s="11">
        <v>0.42958461413254601</v>
      </c>
      <c r="R1630" s="11">
        <v>67</v>
      </c>
      <c r="S1630" s="11">
        <v>28</v>
      </c>
      <c r="T1630" s="11">
        <v>80.504052466388401</v>
      </c>
      <c r="U1630" s="11">
        <v>5.45360907925836</v>
      </c>
      <c r="V1630" s="11" t="s">
        <v>56</v>
      </c>
    </row>
    <row r="1631" spans="1:22" x14ac:dyDescent="0.3">
      <c r="A1631" s="9">
        <v>45357.65625</v>
      </c>
      <c r="B1631" s="10">
        <v>45357</v>
      </c>
      <c r="C1631" s="11">
        <v>2024</v>
      </c>
      <c r="D1631" s="11">
        <v>3</v>
      </c>
      <c r="E1631" s="11">
        <v>6</v>
      </c>
      <c r="F1631" s="11">
        <v>15</v>
      </c>
      <c r="G1631" s="11" t="s">
        <v>69</v>
      </c>
      <c r="H1631" s="11" t="s">
        <v>53</v>
      </c>
      <c r="I1631" s="11">
        <v>40.721010759389301</v>
      </c>
      <c r="J1631" s="11">
        <v>-73.752310304784004</v>
      </c>
      <c r="K1631" s="11">
        <v>169</v>
      </c>
      <c r="L1631" s="11">
        <v>16.564010796469901</v>
      </c>
      <c r="M1631" s="11">
        <v>22.873402927147101</v>
      </c>
      <c r="N1631" s="11" t="s">
        <v>59</v>
      </c>
      <c r="O1631" s="11" t="s">
        <v>61</v>
      </c>
      <c r="P1631" s="11">
        <v>0</v>
      </c>
      <c r="Q1631" s="11">
        <v>0.26182005994896201</v>
      </c>
      <c r="R1631" s="11">
        <v>76</v>
      </c>
      <c r="S1631" s="11">
        <v>25</v>
      </c>
      <c r="T1631" s="11">
        <v>443.303397808836</v>
      </c>
      <c r="U1631" s="11">
        <v>12.321160154029601</v>
      </c>
      <c r="V1631" s="11" t="s">
        <v>56</v>
      </c>
    </row>
    <row r="1632" spans="1:22" x14ac:dyDescent="0.3">
      <c r="A1632" s="9">
        <v>45357.659722222197</v>
      </c>
      <c r="B1632" s="10">
        <v>45357</v>
      </c>
      <c r="C1632" s="11">
        <v>2024</v>
      </c>
      <c r="D1632" s="11">
        <v>3</v>
      </c>
      <c r="E1632" s="11">
        <v>6</v>
      </c>
      <c r="F1632" s="11">
        <v>15</v>
      </c>
      <c r="G1632" s="11" t="s">
        <v>69</v>
      </c>
      <c r="H1632" s="11" t="s">
        <v>53</v>
      </c>
      <c r="I1632" s="11">
        <v>40.617723272786002</v>
      </c>
      <c r="J1632" s="11">
        <v>-73.914927332175907</v>
      </c>
      <c r="K1632" s="11">
        <v>107</v>
      </c>
      <c r="L1632" s="11">
        <v>72.217453010499497</v>
      </c>
      <c r="M1632" s="11">
        <v>86.746114028136702</v>
      </c>
      <c r="N1632" s="11" t="s">
        <v>54</v>
      </c>
      <c r="O1632" s="11" t="s">
        <v>61</v>
      </c>
      <c r="P1632" s="11">
        <v>0</v>
      </c>
      <c r="Q1632" s="11">
        <v>-0.763178721920728</v>
      </c>
      <c r="R1632" s="11">
        <v>88</v>
      </c>
      <c r="S1632" s="11">
        <v>46</v>
      </c>
      <c r="T1632" s="11">
        <v>165.31595568061701</v>
      </c>
      <c r="U1632" s="11">
        <v>10.9978097320923</v>
      </c>
      <c r="V1632" s="11" t="s">
        <v>56</v>
      </c>
    </row>
    <row r="1633" spans="1:22" x14ac:dyDescent="0.3">
      <c r="A1633" s="9">
        <v>45357.663194444503</v>
      </c>
      <c r="B1633" s="10">
        <v>45357</v>
      </c>
      <c r="C1633" s="11">
        <v>2024</v>
      </c>
      <c r="D1633" s="11">
        <v>3</v>
      </c>
      <c r="E1633" s="11">
        <v>6</v>
      </c>
      <c r="F1633" s="11">
        <v>15</v>
      </c>
      <c r="G1633" s="11" t="s">
        <v>69</v>
      </c>
      <c r="H1633" s="11" t="s">
        <v>53</v>
      </c>
      <c r="I1633" s="11">
        <v>40.601952213102699</v>
      </c>
      <c r="J1633" s="11">
        <v>-73.871300398781003</v>
      </c>
      <c r="K1633" s="11">
        <v>55</v>
      </c>
      <c r="L1633" s="11">
        <v>58.984212630512801</v>
      </c>
      <c r="M1633" s="11">
        <v>86.287263639329097</v>
      </c>
      <c r="N1633" s="11" t="s">
        <v>57</v>
      </c>
      <c r="O1633" s="11" t="s">
        <v>58</v>
      </c>
      <c r="P1633" s="11">
        <v>0</v>
      </c>
      <c r="Q1633" s="11">
        <v>-0.70100068680604</v>
      </c>
      <c r="R1633" s="11">
        <v>90</v>
      </c>
      <c r="S1633" s="11">
        <v>13</v>
      </c>
      <c r="T1633" s="11">
        <v>323.94499390429598</v>
      </c>
      <c r="U1633" s="11">
        <v>6.87357468281518</v>
      </c>
      <c r="V1633" s="11" t="s">
        <v>56</v>
      </c>
    </row>
    <row r="1634" spans="1:22" x14ac:dyDescent="0.3">
      <c r="A1634" s="9">
        <v>45357.666666666701</v>
      </c>
      <c r="B1634" s="10">
        <v>45357</v>
      </c>
      <c r="C1634" s="11">
        <v>2024</v>
      </c>
      <c r="D1634" s="11">
        <v>3</v>
      </c>
      <c r="E1634" s="11">
        <v>6</v>
      </c>
      <c r="F1634" s="11">
        <v>16</v>
      </c>
      <c r="G1634" s="11" t="s">
        <v>69</v>
      </c>
      <c r="H1634" s="11" t="s">
        <v>53</v>
      </c>
      <c r="I1634" s="11">
        <v>40.7860572938446</v>
      </c>
      <c r="J1634" s="11">
        <v>-73.966502012790698</v>
      </c>
      <c r="K1634" s="11">
        <v>246</v>
      </c>
      <c r="L1634" s="11">
        <v>74.369373347406807</v>
      </c>
      <c r="M1634" s="11">
        <v>12.198880557026101</v>
      </c>
      <c r="N1634" s="11" t="s">
        <v>54</v>
      </c>
      <c r="O1634" s="11" t="s">
        <v>60</v>
      </c>
      <c r="P1634" s="11">
        <v>0</v>
      </c>
      <c r="Q1634" s="11">
        <v>0.73464620925698199</v>
      </c>
      <c r="R1634" s="11">
        <v>1</v>
      </c>
      <c r="S1634" s="11">
        <v>16</v>
      </c>
      <c r="T1634" s="11">
        <v>134.257482117118</v>
      </c>
      <c r="U1634" s="11">
        <v>28.6648063201688</v>
      </c>
      <c r="V1634" s="11" t="s">
        <v>56</v>
      </c>
    </row>
    <row r="1635" spans="1:22" x14ac:dyDescent="0.3">
      <c r="A1635" s="9">
        <v>45357.670138888898</v>
      </c>
      <c r="B1635" s="10">
        <v>45357</v>
      </c>
      <c r="C1635" s="11">
        <v>2024</v>
      </c>
      <c r="D1635" s="11">
        <v>3</v>
      </c>
      <c r="E1635" s="11">
        <v>6</v>
      </c>
      <c r="F1635" s="11">
        <v>16</v>
      </c>
      <c r="G1635" s="11" t="s">
        <v>69</v>
      </c>
      <c r="H1635" s="11" t="s">
        <v>53</v>
      </c>
      <c r="I1635" s="11">
        <v>40.794540558105801</v>
      </c>
      <c r="J1635" s="11">
        <v>-73.925295636308505</v>
      </c>
      <c r="K1635" s="11">
        <v>33</v>
      </c>
      <c r="L1635" s="11">
        <v>33.0154406265288</v>
      </c>
      <c r="M1635" s="11">
        <v>93.385269785422196</v>
      </c>
      <c r="N1635" s="11" t="s">
        <v>59</v>
      </c>
      <c r="O1635" s="11" t="s">
        <v>58</v>
      </c>
      <c r="P1635" s="11">
        <v>0</v>
      </c>
      <c r="Q1635" s="11">
        <v>0.29884094153452601</v>
      </c>
      <c r="R1635" s="11">
        <v>84</v>
      </c>
      <c r="S1635" s="11">
        <v>25</v>
      </c>
      <c r="T1635" s="11">
        <v>94.019472058703599</v>
      </c>
      <c r="U1635" s="11">
        <v>25.349936080030801</v>
      </c>
      <c r="V1635" s="11" t="s">
        <v>56</v>
      </c>
    </row>
    <row r="1636" spans="1:22" x14ac:dyDescent="0.3">
      <c r="A1636" s="9">
        <v>45357.673611111102</v>
      </c>
      <c r="B1636" s="10">
        <v>45357</v>
      </c>
      <c r="C1636" s="11">
        <v>2024</v>
      </c>
      <c r="D1636" s="11">
        <v>3</v>
      </c>
      <c r="E1636" s="11">
        <v>6</v>
      </c>
      <c r="F1636" s="11">
        <v>16</v>
      </c>
      <c r="G1636" s="11" t="s">
        <v>69</v>
      </c>
      <c r="H1636" s="11" t="s">
        <v>53</v>
      </c>
      <c r="I1636" s="11">
        <v>40.635307236420402</v>
      </c>
      <c r="J1636" s="11">
        <v>-73.888028601190996</v>
      </c>
      <c r="K1636" s="11">
        <v>89</v>
      </c>
      <c r="L1636" s="11">
        <v>14.633300873603501</v>
      </c>
      <c r="M1636" s="11">
        <v>81.965698562904606</v>
      </c>
      <c r="N1636" s="11" t="s">
        <v>57</v>
      </c>
      <c r="O1636" s="11" t="s">
        <v>58</v>
      </c>
      <c r="P1636" s="11">
        <v>0</v>
      </c>
      <c r="Q1636" s="11">
        <v>7.1678950383860796E-2</v>
      </c>
      <c r="R1636" s="11">
        <v>6</v>
      </c>
      <c r="S1636" s="11">
        <v>37</v>
      </c>
      <c r="T1636" s="11">
        <v>278.78599370485</v>
      </c>
      <c r="U1636" s="11">
        <v>20.007706183176101</v>
      </c>
      <c r="V1636" s="11" t="s">
        <v>56</v>
      </c>
    </row>
    <row r="1637" spans="1:22" x14ac:dyDescent="0.3">
      <c r="A1637" s="9">
        <v>45357.677083333299</v>
      </c>
      <c r="B1637" s="10">
        <v>45357</v>
      </c>
      <c r="C1637" s="11">
        <v>2024</v>
      </c>
      <c r="D1637" s="11">
        <v>3</v>
      </c>
      <c r="E1637" s="11">
        <v>6</v>
      </c>
      <c r="F1637" s="11">
        <v>16</v>
      </c>
      <c r="G1637" s="11" t="s">
        <v>69</v>
      </c>
      <c r="H1637" s="11" t="s">
        <v>53</v>
      </c>
      <c r="I1637" s="11">
        <v>40.804774426673298</v>
      </c>
      <c r="J1637" s="11">
        <v>-73.787170070968003</v>
      </c>
      <c r="K1637" s="11">
        <v>250</v>
      </c>
      <c r="L1637" s="11">
        <v>22.869037633006901</v>
      </c>
      <c r="M1637" s="11">
        <v>49.317637751136203</v>
      </c>
      <c r="N1637" s="11" t="s">
        <v>59</v>
      </c>
      <c r="O1637" s="11" t="s">
        <v>60</v>
      </c>
      <c r="P1637" s="11">
        <v>0</v>
      </c>
      <c r="Q1637" s="11">
        <v>-0.66421551822187197</v>
      </c>
      <c r="R1637" s="11">
        <v>12</v>
      </c>
      <c r="S1637" s="11">
        <v>42</v>
      </c>
      <c r="T1637" s="11">
        <v>477.71386712784602</v>
      </c>
      <c r="U1637" s="11">
        <v>28.051480236828699</v>
      </c>
      <c r="V1637" s="11" t="s">
        <v>56</v>
      </c>
    </row>
    <row r="1638" spans="1:22" x14ac:dyDescent="0.3">
      <c r="A1638" s="9">
        <v>45357.680555555598</v>
      </c>
      <c r="B1638" s="10">
        <v>45357</v>
      </c>
      <c r="C1638" s="11">
        <v>2024</v>
      </c>
      <c r="D1638" s="11">
        <v>3</v>
      </c>
      <c r="E1638" s="11">
        <v>6</v>
      </c>
      <c r="F1638" s="11">
        <v>16</v>
      </c>
      <c r="G1638" s="11" t="s">
        <v>69</v>
      </c>
      <c r="H1638" s="11" t="s">
        <v>53</v>
      </c>
      <c r="I1638" s="11">
        <v>40.846844529853797</v>
      </c>
      <c r="J1638" s="11">
        <v>-73.732498443620699</v>
      </c>
      <c r="K1638" s="11">
        <v>293</v>
      </c>
      <c r="L1638" s="11">
        <v>51.476719332527999</v>
      </c>
      <c r="M1638" s="11">
        <v>67.994866303156101</v>
      </c>
      <c r="N1638" s="11" t="s">
        <v>59</v>
      </c>
      <c r="O1638" s="11" t="s">
        <v>60</v>
      </c>
      <c r="P1638" s="11">
        <v>0</v>
      </c>
      <c r="Q1638" s="11">
        <v>0.231352807363777</v>
      </c>
      <c r="R1638" s="11">
        <v>14</v>
      </c>
      <c r="S1638" s="11">
        <v>32</v>
      </c>
      <c r="T1638" s="11">
        <v>284.46849488298602</v>
      </c>
      <c r="U1638" s="11">
        <v>17.6854498125122</v>
      </c>
      <c r="V1638" s="11" t="s">
        <v>56</v>
      </c>
    </row>
    <row r="1639" spans="1:22" x14ac:dyDescent="0.3">
      <c r="A1639" s="9">
        <v>45357.684027777803</v>
      </c>
      <c r="B1639" s="10">
        <v>45357</v>
      </c>
      <c r="C1639" s="11">
        <v>2024</v>
      </c>
      <c r="D1639" s="11">
        <v>3</v>
      </c>
      <c r="E1639" s="11">
        <v>6</v>
      </c>
      <c r="F1639" s="11">
        <v>16</v>
      </c>
      <c r="G1639" s="11" t="s">
        <v>69</v>
      </c>
      <c r="H1639" s="11" t="s">
        <v>53</v>
      </c>
      <c r="I1639" s="11">
        <v>40.684501295674202</v>
      </c>
      <c r="J1639" s="11">
        <v>-73.778113398888706</v>
      </c>
      <c r="K1639" s="11">
        <v>173</v>
      </c>
      <c r="L1639" s="11">
        <v>15.661876090042901</v>
      </c>
      <c r="M1639" s="11">
        <v>64.898477933498199</v>
      </c>
      <c r="N1639" s="11" t="s">
        <v>54</v>
      </c>
      <c r="O1639" s="11" t="s">
        <v>58</v>
      </c>
      <c r="P1639" s="11">
        <v>0</v>
      </c>
      <c r="Q1639" s="11">
        <v>-0.136337774521229</v>
      </c>
      <c r="R1639" s="11">
        <v>19</v>
      </c>
      <c r="S1639" s="11">
        <v>35</v>
      </c>
      <c r="T1639" s="11">
        <v>222.84937285149999</v>
      </c>
      <c r="U1639" s="11">
        <v>20.583516724135599</v>
      </c>
      <c r="V1639" s="11" t="s">
        <v>56</v>
      </c>
    </row>
    <row r="1640" spans="1:22" x14ac:dyDescent="0.3">
      <c r="A1640" s="9">
        <v>45357.6875</v>
      </c>
      <c r="B1640" s="10">
        <v>45357</v>
      </c>
      <c r="C1640" s="11">
        <v>2024</v>
      </c>
      <c r="D1640" s="11">
        <v>3</v>
      </c>
      <c r="E1640" s="11">
        <v>6</v>
      </c>
      <c r="F1640" s="11">
        <v>16</v>
      </c>
      <c r="G1640" s="11" t="s">
        <v>69</v>
      </c>
      <c r="H1640" s="11" t="s">
        <v>53</v>
      </c>
      <c r="I1640" s="11">
        <v>40.799960849077799</v>
      </c>
      <c r="J1640" s="11">
        <v>-73.926707360399007</v>
      </c>
      <c r="K1640" s="11">
        <v>48</v>
      </c>
      <c r="L1640" s="11">
        <v>34.784164395896397</v>
      </c>
      <c r="M1640" s="11">
        <v>22.188726292289999</v>
      </c>
      <c r="N1640" s="11" t="s">
        <v>57</v>
      </c>
      <c r="O1640" s="11" t="s">
        <v>58</v>
      </c>
      <c r="P1640" s="11">
        <v>0</v>
      </c>
      <c r="Q1640" s="11">
        <v>0.245684332113766</v>
      </c>
      <c r="R1640" s="11">
        <v>19</v>
      </c>
      <c r="S1640" s="11">
        <v>19</v>
      </c>
      <c r="T1640" s="11">
        <v>76.913191975408495</v>
      </c>
      <c r="U1640" s="11">
        <v>14.4572187474931</v>
      </c>
      <c r="V1640" s="11" t="s">
        <v>63</v>
      </c>
    </row>
    <row r="1641" spans="1:22" x14ac:dyDescent="0.3">
      <c r="A1641" s="9">
        <v>45357.690972222197</v>
      </c>
      <c r="B1641" s="10">
        <v>45357</v>
      </c>
      <c r="C1641" s="11">
        <v>2024</v>
      </c>
      <c r="D1641" s="11">
        <v>3</v>
      </c>
      <c r="E1641" s="11">
        <v>6</v>
      </c>
      <c r="F1641" s="11">
        <v>16</v>
      </c>
      <c r="G1641" s="11" t="s">
        <v>69</v>
      </c>
      <c r="H1641" s="11" t="s">
        <v>53</v>
      </c>
      <c r="I1641" s="11">
        <v>40.886882196166503</v>
      </c>
      <c r="J1641" s="11">
        <v>-73.881825090445503</v>
      </c>
      <c r="K1641" s="11">
        <v>200</v>
      </c>
      <c r="L1641" s="11">
        <v>40.057760056881598</v>
      </c>
      <c r="M1641" s="11">
        <v>19.028512504853101</v>
      </c>
      <c r="N1641" s="11" t="s">
        <v>57</v>
      </c>
      <c r="O1641" s="11" t="s">
        <v>61</v>
      </c>
      <c r="P1641" s="11">
        <v>0</v>
      </c>
      <c r="Q1641" s="11">
        <v>0.88146121293149704</v>
      </c>
      <c r="R1641" s="11">
        <v>89</v>
      </c>
      <c r="S1641" s="11">
        <v>7</v>
      </c>
      <c r="T1641" s="11">
        <v>383.63493556758402</v>
      </c>
      <c r="U1641" s="11">
        <v>23.825404526260801</v>
      </c>
      <c r="V1641" s="11" t="s">
        <v>63</v>
      </c>
    </row>
    <row r="1642" spans="1:22" x14ac:dyDescent="0.3">
      <c r="A1642" s="9">
        <v>45357.694444444503</v>
      </c>
      <c r="B1642" s="10">
        <v>45357</v>
      </c>
      <c r="C1642" s="11">
        <v>2024</v>
      </c>
      <c r="D1642" s="11">
        <v>3</v>
      </c>
      <c r="E1642" s="11">
        <v>6</v>
      </c>
      <c r="F1642" s="11">
        <v>16</v>
      </c>
      <c r="G1642" s="11" t="s">
        <v>69</v>
      </c>
      <c r="H1642" s="11" t="s">
        <v>53</v>
      </c>
      <c r="I1642" s="11">
        <v>40.791896938607699</v>
      </c>
      <c r="J1642" s="11">
        <v>-73.972657151542094</v>
      </c>
      <c r="K1642" s="11">
        <v>277</v>
      </c>
      <c r="L1642" s="11">
        <v>41.737811845219603</v>
      </c>
      <c r="M1642" s="11">
        <v>85.731019650475503</v>
      </c>
      <c r="N1642" s="11" t="s">
        <v>54</v>
      </c>
      <c r="O1642" s="11" t="s">
        <v>58</v>
      </c>
      <c r="P1642" s="11">
        <v>0</v>
      </c>
      <c r="Q1642" s="11">
        <v>0.55881506625797595</v>
      </c>
      <c r="R1642" s="11">
        <v>88</v>
      </c>
      <c r="S1642" s="11">
        <v>23</v>
      </c>
      <c r="T1642" s="11">
        <v>400.710848203664</v>
      </c>
      <c r="U1642" s="11">
        <v>9.2411971906064796</v>
      </c>
      <c r="V1642" s="11" t="s">
        <v>56</v>
      </c>
    </row>
    <row r="1643" spans="1:22" x14ac:dyDescent="0.3">
      <c r="A1643" s="9">
        <v>45357.697916666701</v>
      </c>
      <c r="B1643" s="10">
        <v>45357</v>
      </c>
      <c r="C1643" s="11">
        <v>2024</v>
      </c>
      <c r="D1643" s="11">
        <v>3</v>
      </c>
      <c r="E1643" s="11">
        <v>6</v>
      </c>
      <c r="F1643" s="11">
        <v>16</v>
      </c>
      <c r="G1643" s="11" t="s">
        <v>69</v>
      </c>
      <c r="H1643" s="11" t="s">
        <v>53</v>
      </c>
      <c r="I1643" s="11">
        <v>40.719321264289803</v>
      </c>
      <c r="J1643" s="11">
        <v>-73.871412400866305</v>
      </c>
      <c r="K1643" s="11">
        <v>124</v>
      </c>
      <c r="L1643" s="11">
        <v>36.386844323368997</v>
      </c>
      <c r="M1643" s="11">
        <v>28.3994731915109</v>
      </c>
      <c r="N1643" s="11" t="s">
        <v>54</v>
      </c>
      <c r="O1643" s="11" t="s">
        <v>55</v>
      </c>
      <c r="P1643" s="11">
        <v>0</v>
      </c>
      <c r="Q1643" s="11">
        <v>5.5127849353946802E-2</v>
      </c>
      <c r="R1643" s="11">
        <v>80</v>
      </c>
      <c r="S1643" s="11">
        <v>14</v>
      </c>
      <c r="T1643" s="11">
        <v>477.29382454089898</v>
      </c>
      <c r="U1643" s="11">
        <v>9.0139149657683095</v>
      </c>
      <c r="V1643" s="11" t="s">
        <v>63</v>
      </c>
    </row>
    <row r="1644" spans="1:22" x14ac:dyDescent="0.3">
      <c r="A1644" s="9">
        <v>45357.701388888898</v>
      </c>
      <c r="B1644" s="10">
        <v>45357</v>
      </c>
      <c r="C1644" s="11">
        <v>2024</v>
      </c>
      <c r="D1644" s="11">
        <v>3</v>
      </c>
      <c r="E1644" s="11">
        <v>6</v>
      </c>
      <c r="F1644" s="11">
        <v>16</v>
      </c>
      <c r="G1644" s="11" t="s">
        <v>69</v>
      </c>
      <c r="H1644" s="11" t="s">
        <v>53</v>
      </c>
      <c r="I1644" s="11">
        <v>40.720890411327503</v>
      </c>
      <c r="J1644" s="11">
        <v>-73.9591143273189</v>
      </c>
      <c r="K1644" s="11">
        <v>200</v>
      </c>
      <c r="L1644" s="11">
        <v>15.388482753343901</v>
      </c>
      <c r="M1644" s="11">
        <v>49.8379299902303</v>
      </c>
      <c r="N1644" s="11" t="s">
        <v>57</v>
      </c>
      <c r="O1644" s="11" t="s">
        <v>61</v>
      </c>
      <c r="P1644" s="11">
        <v>0</v>
      </c>
      <c r="Q1644" s="11">
        <v>-0.54348342176625297</v>
      </c>
      <c r="R1644" s="11">
        <v>9</v>
      </c>
      <c r="S1644" s="11">
        <v>40</v>
      </c>
      <c r="T1644" s="11">
        <v>214.06818711762901</v>
      </c>
      <c r="U1644" s="11">
        <v>27.767213612263198</v>
      </c>
      <c r="V1644" s="11" t="s">
        <v>56</v>
      </c>
    </row>
    <row r="1645" spans="1:22" x14ac:dyDescent="0.3">
      <c r="A1645" s="9">
        <v>45357.704861111102</v>
      </c>
      <c r="B1645" s="10">
        <v>45357</v>
      </c>
      <c r="C1645" s="11">
        <v>2024</v>
      </c>
      <c r="D1645" s="11">
        <v>3</v>
      </c>
      <c r="E1645" s="11">
        <v>6</v>
      </c>
      <c r="F1645" s="11">
        <v>16</v>
      </c>
      <c r="G1645" s="11" t="s">
        <v>69</v>
      </c>
      <c r="H1645" s="11" t="s">
        <v>53</v>
      </c>
      <c r="I1645" s="11">
        <v>40.846687218710898</v>
      </c>
      <c r="J1645" s="11">
        <v>-73.830443535646296</v>
      </c>
      <c r="K1645" s="11">
        <v>54</v>
      </c>
      <c r="L1645" s="11">
        <v>58.140587522674899</v>
      </c>
      <c r="M1645" s="11">
        <v>61.051658553872997</v>
      </c>
      <c r="N1645" s="11" t="s">
        <v>57</v>
      </c>
      <c r="O1645" s="11" t="s">
        <v>61</v>
      </c>
      <c r="P1645" s="11">
        <v>0</v>
      </c>
      <c r="Q1645" s="11">
        <v>-0.70036080964998104</v>
      </c>
      <c r="R1645" s="11">
        <v>58</v>
      </c>
      <c r="S1645" s="11">
        <v>39</v>
      </c>
      <c r="T1645" s="11">
        <v>173.587000064736</v>
      </c>
      <c r="U1645" s="11">
        <v>8.1162468302940205</v>
      </c>
      <c r="V1645" s="11" t="s">
        <v>63</v>
      </c>
    </row>
    <row r="1646" spans="1:22" x14ac:dyDescent="0.3">
      <c r="A1646" s="9">
        <v>45357.708333333299</v>
      </c>
      <c r="B1646" s="10">
        <v>45357</v>
      </c>
      <c r="C1646" s="11">
        <v>2024</v>
      </c>
      <c r="D1646" s="11">
        <v>3</v>
      </c>
      <c r="E1646" s="11">
        <v>6</v>
      </c>
      <c r="F1646" s="11">
        <v>17</v>
      </c>
      <c r="G1646" s="11" t="s">
        <v>69</v>
      </c>
      <c r="H1646" s="11" t="s">
        <v>53</v>
      </c>
      <c r="I1646" s="11">
        <v>40.628183872854599</v>
      </c>
      <c r="J1646" s="11">
        <v>-73.851374883749202</v>
      </c>
      <c r="K1646" s="11">
        <v>52</v>
      </c>
      <c r="L1646" s="11">
        <v>15.1123089277829</v>
      </c>
      <c r="M1646" s="11">
        <v>37.841953514794199</v>
      </c>
      <c r="N1646" s="11" t="s">
        <v>59</v>
      </c>
      <c r="O1646" s="11" t="s">
        <v>58</v>
      </c>
      <c r="P1646" s="11">
        <v>0</v>
      </c>
      <c r="Q1646" s="11">
        <v>0.91510329119428402</v>
      </c>
      <c r="R1646" s="11">
        <v>70</v>
      </c>
      <c r="S1646" s="11">
        <v>36</v>
      </c>
      <c r="T1646" s="11">
        <v>450.994982907544</v>
      </c>
      <c r="U1646" s="11">
        <v>29.821374293080702</v>
      </c>
      <c r="V1646" s="11" t="s">
        <v>56</v>
      </c>
    </row>
    <row r="1647" spans="1:22" x14ac:dyDescent="0.3">
      <c r="A1647" s="9">
        <v>45357.711805555598</v>
      </c>
      <c r="B1647" s="10">
        <v>45357</v>
      </c>
      <c r="C1647" s="11">
        <v>2024</v>
      </c>
      <c r="D1647" s="11">
        <v>3</v>
      </c>
      <c r="E1647" s="11">
        <v>6</v>
      </c>
      <c r="F1647" s="11">
        <v>17</v>
      </c>
      <c r="G1647" s="11" t="s">
        <v>69</v>
      </c>
      <c r="H1647" s="11" t="s">
        <v>53</v>
      </c>
      <c r="I1647" s="11">
        <v>40.768026984977297</v>
      </c>
      <c r="J1647" s="11">
        <v>-73.713585770571996</v>
      </c>
      <c r="K1647" s="11">
        <v>206</v>
      </c>
      <c r="L1647" s="11">
        <v>12.159029492868999</v>
      </c>
      <c r="M1647" s="11">
        <v>82.697592946557705</v>
      </c>
      <c r="N1647" s="11" t="s">
        <v>57</v>
      </c>
      <c r="O1647" s="11" t="s">
        <v>60</v>
      </c>
      <c r="P1647" s="11">
        <v>0</v>
      </c>
      <c r="Q1647" s="11">
        <v>-0.95614217034796001</v>
      </c>
      <c r="R1647" s="11">
        <v>45</v>
      </c>
      <c r="S1647" s="11">
        <v>18</v>
      </c>
      <c r="T1647" s="11">
        <v>209.158336614603</v>
      </c>
      <c r="U1647" s="11">
        <v>21.718387170684299</v>
      </c>
      <c r="V1647" s="11" t="s">
        <v>56</v>
      </c>
    </row>
    <row r="1648" spans="1:22" x14ac:dyDescent="0.3">
      <c r="A1648" s="9">
        <v>45357.715277777803</v>
      </c>
      <c r="B1648" s="10">
        <v>45357</v>
      </c>
      <c r="C1648" s="11">
        <v>2024</v>
      </c>
      <c r="D1648" s="11">
        <v>3</v>
      </c>
      <c r="E1648" s="11">
        <v>6</v>
      </c>
      <c r="F1648" s="11">
        <v>17</v>
      </c>
      <c r="G1648" s="11" t="s">
        <v>69</v>
      </c>
      <c r="H1648" s="11" t="s">
        <v>53</v>
      </c>
      <c r="I1648" s="11">
        <v>40.862668216457102</v>
      </c>
      <c r="J1648" s="11">
        <v>-73.744039798989107</v>
      </c>
      <c r="K1648" s="11">
        <v>132</v>
      </c>
      <c r="L1648" s="11">
        <v>58.344097886782102</v>
      </c>
      <c r="M1648" s="11">
        <v>66.579811952818204</v>
      </c>
      <c r="N1648" s="11" t="s">
        <v>54</v>
      </c>
      <c r="O1648" s="11" t="s">
        <v>55</v>
      </c>
      <c r="P1648" s="11">
        <v>1</v>
      </c>
      <c r="Q1648" s="11">
        <v>-0.82914920815395299</v>
      </c>
      <c r="R1648" s="11">
        <v>49</v>
      </c>
      <c r="S1648" s="11">
        <v>17</v>
      </c>
      <c r="T1648" s="11">
        <v>486.44968347977198</v>
      </c>
      <c r="U1648" s="11">
        <v>15.7197461602368</v>
      </c>
      <c r="V1648" s="11" t="s">
        <v>56</v>
      </c>
    </row>
    <row r="1649" spans="1:22" x14ac:dyDescent="0.3">
      <c r="A1649" s="9">
        <v>45357.71875</v>
      </c>
      <c r="B1649" s="10">
        <v>45357</v>
      </c>
      <c r="C1649" s="11">
        <v>2024</v>
      </c>
      <c r="D1649" s="11">
        <v>3</v>
      </c>
      <c r="E1649" s="11">
        <v>6</v>
      </c>
      <c r="F1649" s="11">
        <v>17</v>
      </c>
      <c r="G1649" s="11" t="s">
        <v>69</v>
      </c>
      <c r="H1649" s="11" t="s">
        <v>53</v>
      </c>
      <c r="I1649" s="11">
        <v>40.613558490279701</v>
      </c>
      <c r="J1649" s="11">
        <v>-73.711992006484394</v>
      </c>
      <c r="K1649" s="11">
        <v>221</v>
      </c>
      <c r="L1649" s="11">
        <v>57.892216742356297</v>
      </c>
      <c r="M1649" s="11">
        <v>28.3400145906419</v>
      </c>
      <c r="N1649" s="11" t="s">
        <v>57</v>
      </c>
      <c r="O1649" s="11" t="s">
        <v>55</v>
      </c>
      <c r="P1649" s="11">
        <v>0</v>
      </c>
      <c r="Q1649" s="11">
        <v>0.38713457059671602</v>
      </c>
      <c r="R1649" s="11">
        <v>83</v>
      </c>
      <c r="S1649" s="11">
        <v>23</v>
      </c>
      <c r="T1649" s="11">
        <v>402.93959390261199</v>
      </c>
      <c r="U1649" s="11">
        <v>12.4813800973602</v>
      </c>
      <c r="V1649" s="11" t="s">
        <v>56</v>
      </c>
    </row>
    <row r="1650" spans="1:22" x14ac:dyDescent="0.3">
      <c r="A1650" s="9">
        <v>45357.722222222197</v>
      </c>
      <c r="B1650" s="10">
        <v>45357</v>
      </c>
      <c r="C1650" s="11">
        <v>2024</v>
      </c>
      <c r="D1650" s="11">
        <v>3</v>
      </c>
      <c r="E1650" s="11">
        <v>6</v>
      </c>
      <c r="F1650" s="11">
        <v>17</v>
      </c>
      <c r="G1650" s="11" t="s">
        <v>69</v>
      </c>
      <c r="H1650" s="11" t="s">
        <v>53</v>
      </c>
      <c r="I1650" s="11">
        <v>40.899108225666801</v>
      </c>
      <c r="J1650" s="11">
        <v>-73.878501279983993</v>
      </c>
      <c r="K1650" s="11">
        <v>145</v>
      </c>
      <c r="L1650" s="11">
        <v>17.500577548232702</v>
      </c>
      <c r="M1650" s="11">
        <v>62.873352040064802</v>
      </c>
      <c r="N1650" s="11" t="s">
        <v>54</v>
      </c>
      <c r="O1650" s="11" t="s">
        <v>61</v>
      </c>
      <c r="P1650" s="11">
        <v>0</v>
      </c>
      <c r="Q1650" s="11">
        <v>-0.23196152812266299</v>
      </c>
      <c r="R1650" s="11">
        <v>83</v>
      </c>
      <c r="S1650" s="11">
        <v>31</v>
      </c>
      <c r="T1650" s="11">
        <v>201.60281927424501</v>
      </c>
      <c r="U1650" s="11">
        <v>8.42068155799317</v>
      </c>
      <c r="V1650" s="11" t="s">
        <v>56</v>
      </c>
    </row>
    <row r="1651" spans="1:22" x14ac:dyDescent="0.3">
      <c r="A1651" s="9">
        <v>45357.725694444503</v>
      </c>
      <c r="B1651" s="10">
        <v>45357</v>
      </c>
      <c r="C1651" s="11">
        <v>2024</v>
      </c>
      <c r="D1651" s="11">
        <v>3</v>
      </c>
      <c r="E1651" s="11">
        <v>6</v>
      </c>
      <c r="F1651" s="11">
        <v>17</v>
      </c>
      <c r="G1651" s="11" t="s">
        <v>69</v>
      </c>
      <c r="H1651" s="11" t="s">
        <v>53</v>
      </c>
      <c r="I1651" s="11">
        <v>40.691285196723598</v>
      </c>
      <c r="J1651" s="11">
        <v>-73.744499380045696</v>
      </c>
      <c r="K1651" s="11">
        <v>37</v>
      </c>
      <c r="L1651" s="11">
        <v>24.079655374357699</v>
      </c>
      <c r="M1651" s="11">
        <v>16.292874282629398</v>
      </c>
      <c r="N1651" s="11" t="s">
        <v>59</v>
      </c>
      <c r="O1651" s="11" t="s">
        <v>55</v>
      </c>
      <c r="P1651" s="11">
        <v>0</v>
      </c>
      <c r="Q1651" s="11">
        <v>0.58284431447477902</v>
      </c>
      <c r="R1651" s="11">
        <v>63</v>
      </c>
      <c r="S1651" s="11">
        <v>19</v>
      </c>
      <c r="T1651" s="11">
        <v>119.030561021788</v>
      </c>
      <c r="U1651" s="11">
        <v>15.067414223276399</v>
      </c>
      <c r="V1651" s="11" t="s">
        <v>63</v>
      </c>
    </row>
    <row r="1652" spans="1:22" x14ac:dyDescent="0.3">
      <c r="A1652" s="9">
        <v>45357.729166666701</v>
      </c>
      <c r="B1652" s="10">
        <v>45357</v>
      </c>
      <c r="C1652" s="11">
        <v>2024</v>
      </c>
      <c r="D1652" s="11">
        <v>3</v>
      </c>
      <c r="E1652" s="11">
        <v>6</v>
      </c>
      <c r="F1652" s="11">
        <v>17</v>
      </c>
      <c r="G1652" s="11" t="s">
        <v>69</v>
      </c>
      <c r="H1652" s="11" t="s">
        <v>53</v>
      </c>
      <c r="I1652" s="11">
        <v>40.7567428163768</v>
      </c>
      <c r="J1652" s="11">
        <v>-73.908069193139994</v>
      </c>
      <c r="K1652" s="11">
        <v>186</v>
      </c>
      <c r="L1652" s="11">
        <v>45.812002536412599</v>
      </c>
      <c r="M1652" s="11">
        <v>63.976777491570097</v>
      </c>
      <c r="N1652" s="11" t="s">
        <v>59</v>
      </c>
      <c r="O1652" s="11" t="s">
        <v>58</v>
      </c>
      <c r="P1652" s="11">
        <v>0</v>
      </c>
      <c r="Q1652" s="11">
        <v>0.76708427812785496</v>
      </c>
      <c r="R1652" s="11">
        <v>53</v>
      </c>
      <c r="S1652" s="11">
        <v>37</v>
      </c>
      <c r="T1652" s="11">
        <v>57.2947493509024</v>
      </c>
      <c r="U1652" s="11">
        <v>18.737978315866801</v>
      </c>
      <c r="V1652" s="11" t="s">
        <v>63</v>
      </c>
    </row>
    <row r="1653" spans="1:22" x14ac:dyDescent="0.3">
      <c r="A1653" s="9">
        <v>45357.732638888898</v>
      </c>
      <c r="B1653" s="10">
        <v>45357</v>
      </c>
      <c r="C1653" s="11">
        <v>2024</v>
      </c>
      <c r="D1653" s="11">
        <v>3</v>
      </c>
      <c r="E1653" s="11">
        <v>6</v>
      </c>
      <c r="F1653" s="11">
        <v>17</v>
      </c>
      <c r="G1653" s="11" t="s">
        <v>69</v>
      </c>
      <c r="H1653" s="11" t="s">
        <v>53</v>
      </c>
      <c r="I1653" s="11">
        <v>40.645614620429598</v>
      </c>
      <c r="J1653" s="11">
        <v>-73.908709940346796</v>
      </c>
      <c r="K1653" s="11">
        <v>228</v>
      </c>
      <c r="L1653" s="11">
        <v>8.3232685026695208</v>
      </c>
      <c r="M1653" s="11">
        <v>83.992886796538897</v>
      </c>
      <c r="N1653" s="11" t="s">
        <v>54</v>
      </c>
      <c r="O1653" s="11" t="s">
        <v>55</v>
      </c>
      <c r="P1653" s="11">
        <v>0</v>
      </c>
      <c r="Q1653" s="11">
        <v>-0.88547470950155005</v>
      </c>
      <c r="R1653" s="11">
        <v>88</v>
      </c>
      <c r="S1653" s="11">
        <v>44</v>
      </c>
      <c r="T1653" s="11">
        <v>111.557266985143</v>
      </c>
      <c r="U1653" s="11">
        <v>5.2336847261544497</v>
      </c>
      <c r="V1653" s="11" t="s">
        <v>56</v>
      </c>
    </row>
    <row r="1654" spans="1:22" x14ac:dyDescent="0.3">
      <c r="A1654" s="9">
        <v>45357.736111111102</v>
      </c>
      <c r="B1654" s="10">
        <v>45357</v>
      </c>
      <c r="C1654" s="11">
        <v>2024</v>
      </c>
      <c r="D1654" s="11">
        <v>3</v>
      </c>
      <c r="E1654" s="11">
        <v>6</v>
      </c>
      <c r="F1654" s="11">
        <v>17</v>
      </c>
      <c r="G1654" s="11" t="s">
        <v>69</v>
      </c>
      <c r="H1654" s="11" t="s">
        <v>53</v>
      </c>
      <c r="I1654" s="11">
        <v>40.845913053421398</v>
      </c>
      <c r="J1654" s="11">
        <v>-73.822154448435896</v>
      </c>
      <c r="K1654" s="11">
        <v>61</v>
      </c>
      <c r="L1654" s="11">
        <v>14.401389697653901</v>
      </c>
      <c r="M1654" s="11">
        <v>43.633512468457702</v>
      </c>
      <c r="N1654" s="11" t="s">
        <v>54</v>
      </c>
      <c r="O1654" s="11" t="s">
        <v>58</v>
      </c>
      <c r="P1654" s="11">
        <v>0</v>
      </c>
      <c r="Q1654" s="11">
        <v>0.32221641275692398</v>
      </c>
      <c r="R1654" s="11">
        <v>16</v>
      </c>
      <c r="S1654" s="11">
        <v>15</v>
      </c>
      <c r="T1654" s="11">
        <v>235.60821584910801</v>
      </c>
      <c r="U1654" s="11">
        <v>13.510779230560599</v>
      </c>
      <c r="V1654" s="11" t="s">
        <v>56</v>
      </c>
    </row>
    <row r="1655" spans="1:22" x14ac:dyDescent="0.3">
      <c r="A1655" s="9">
        <v>45357.739583333299</v>
      </c>
      <c r="B1655" s="10">
        <v>45357</v>
      </c>
      <c r="C1655" s="11">
        <v>2024</v>
      </c>
      <c r="D1655" s="11">
        <v>3</v>
      </c>
      <c r="E1655" s="11">
        <v>6</v>
      </c>
      <c r="F1655" s="11">
        <v>17</v>
      </c>
      <c r="G1655" s="11" t="s">
        <v>69</v>
      </c>
      <c r="H1655" s="11" t="s">
        <v>53</v>
      </c>
      <c r="I1655" s="11">
        <v>40.683605283242599</v>
      </c>
      <c r="J1655" s="11">
        <v>-73.734997096886701</v>
      </c>
      <c r="K1655" s="11">
        <v>141</v>
      </c>
      <c r="L1655" s="11">
        <v>13.115319025594101</v>
      </c>
      <c r="M1655" s="11">
        <v>78.496195544741795</v>
      </c>
      <c r="N1655" s="11" t="s">
        <v>57</v>
      </c>
      <c r="O1655" s="11" t="s">
        <v>58</v>
      </c>
      <c r="P1655" s="11">
        <v>0</v>
      </c>
      <c r="Q1655" s="11">
        <v>-0.46797633975894298</v>
      </c>
      <c r="R1655" s="11">
        <v>96</v>
      </c>
      <c r="S1655" s="11">
        <v>28</v>
      </c>
      <c r="T1655" s="11">
        <v>484.820937503567</v>
      </c>
      <c r="U1655" s="11">
        <v>16.605865019344499</v>
      </c>
      <c r="V1655" s="11" t="s">
        <v>56</v>
      </c>
    </row>
    <row r="1656" spans="1:22" x14ac:dyDescent="0.3">
      <c r="A1656" s="9">
        <v>45357.743055555598</v>
      </c>
      <c r="B1656" s="10">
        <v>45357</v>
      </c>
      <c r="C1656" s="11">
        <v>2024</v>
      </c>
      <c r="D1656" s="11">
        <v>3</v>
      </c>
      <c r="E1656" s="11">
        <v>6</v>
      </c>
      <c r="F1656" s="11">
        <v>17</v>
      </c>
      <c r="G1656" s="11" t="s">
        <v>69</v>
      </c>
      <c r="H1656" s="11" t="s">
        <v>53</v>
      </c>
      <c r="I1656" s="11">
        <v>40.732692422394301</v>
      </c>
      <c r="J1656" s="11">
        <v>-73.895669041157802</v>
      </c>
      <c r="K1656" s="11">
        <v>53</v>
      </c>
      <c r="L1656" s="11">
        <v>7.3391442042847101</v>
      </c>
      <c r="M1656" s="11">
        <v>71.341510240989905</v>
      </c>
      <c r="N1656" s="11" t="s">
        <v>59</v>
      </c>
      <c r="O1656" s="11" t="s">
        <v>60</v>
      </c>
      <c r="P1656" s="11">
        <v>0</v>
      </c>
      <c r="Q1656" s="11">
        <v>-7.5334495662337797E-2</v>
      </c>
      <c r="R1656" s="11">
        <v>36</v>
      </c>
      <c r="S1656" s="11">
        <v>34</v>
      </c>
      <c r="T1656" s="11">
        <v>499.79138291873801</v>
      </c>
      <c r="U1656" s="11">
        <v>27.9797552091737</v>
      </c>
      <c r="V1656" s="11" t="s">
        <v>56</v>
      </c>
    </row>
    <row r="1657" spans="1:22" x14ac:dyDescent="0.3">
      <c r="A1657" s="9">
        <v>45357.746527777803</v>
      </c>
      <c r="B1657" s="10">
        <v>45357</v>
      </c>
      <c r="C1657" s="11">
        <v>2024</v>
      </c>
      <c r="D1657" s="11">
        <v>3</v>
      </c>
      <c r="E1657" s="11">
        <v>6</v>
      </c>
      <c r="F1657" s="11">
        <v>17</v>
      </c>
      <c r="G1657" s="11" t="s">
        <v>69</v>
      </c>
      <c r="H1657" s="11" t="s">
        <v>53</v>
      </c>
      <c r="I1657" s="11">
        <v>40.8190081809513</v>
      </c>
      <c r="J1657" s="11">
        <v>-73.904685369591903</v>
      </c>
      <c r="K1657" s="11">
        <v>48</v>
      </c>
      <c r="L1657" s="11">
        <v>53.410183659464003</v>
      </c>
      <c r="M1657" s="11">
        <v>52.320906481360097</v>
      </c>
      <c r="N1657" s="11" t="s">
        <v>57</v>
      </c>
      <c r="O1657" s="11" t="s">
        <v>58</v>
      </c>
      <c r="P1657" s="11">
        <v>0</v>
      </c>
      <c r="Q1657" s="11">
        <v>0.52150830946191995</v>
      </c>
      <c r="R1657" s="11">
        <v>37</v>
      </c>
      <c r="S1657" s="11">
        <v>37</v>
      </c>
      <c r="T1657" s="11">
        <v>409.294747524397</v>
      </c>
      <c r="U1657" s="11">
        <v>14.7693418834182</v>
      </c>
      <c r="V1657" s="11" t="s">
        <v>63</v>
      </c>
    </row>
    <row r="1658" spans="1:22" x14ac:dyDescent="0.3">
      <c r="A1658" s="9">
        <v>45357.75</v>
      </c>
      <c r="B1658" s="10">
        <v>45357</v>
      </c>
      <c r="C1658" s="11">
        <v>2024</v>
      </c>
      <c r="D1658" s="11">
        <v>3</v>
      </c>
      <c r="E1658" s="11">
        <v>6</v>
      </c>
      <c r="F1658" s="11">
        <v>18</v>
      </c>
      <c r="G1658" s="11" t="s">
        <v>69</v>
      </c>
      <c r="H1658" s="11" t="s">
        <v>53</v>
      </c>
      <c r="I1658" s="11">
        <v>40.650515360866599</v>
      </c>
      <c r="J1658" s="11">
        <v>-73.977963344281903</v>
      </c>
      <c r="K1658" s="11">
        <v>242</v>
      </c>
      <c r="L1658" s="11">
        <v>7.0267032001976499</v>
      </c>
      <c r="M1658" s="11">
        <v>37.368877037366602</v>
      </c>
      <c r="N1658" s="11" t="s">
        <v>57</v>
      </c>
      <c r="O1658" s="11" t="s">
        <v>58</v>
      </c>
      <c r="P1658" s="11">
        <v>0</v>
      </c>
      <c r="Q1658" s="11">
        <v>0.27069465625185402</v>
      </c>
      <c r="R1658" s="11">
        <v>74</v>
      </c>
      <c r="S1658" s="11">
        <v>48</v>
      </c>
      <c r="T1658" s="11">
        <v>68.610187232801096</v>
      </c>
      <c r="U1658" s="11">
        <v>21.9377686517984</v>
      </c>
      <c r="V1658" s="11" t="s">
        <v>56</v>
      </c>
    </row>
    <row r="1659" spans="1:22" x14ac:dyDescent="0.3">
      <c r="A1659" s="9">
        <v>45357.753472222197</v>
      </c>
      <c r="B1659" s="10">
        <v>45357</v>
      </c>
      <c r="C1659" s="11">
        <v>2024</v>
      </c>
      <c r="D1659" s="11">
        <v>3</v>
      </c>
      <c r="E1659" s="11">
        <v>6</v>
      </c>
      <c r="F1659" s="11">
        <v>18</v>
      </c>
      <c r="G1659" s="11" t="s">
        <v>69</v>
      </c>
      <c r="H1659" s="11" t="s">
        <v>53</v>
      </c>
      <c r="I1659" s="11">
        <v>40.816406821015299</v>
      </c>
      <c r="J1659" s="11">
        <v>-73.715105816260703</v>
      </c>
      <c r="K1659" s="11">
        <v>147</v>
      </c>
      <c r="L1659" s="11">
        <v>60.342576623416903</v>
      </c>
      <c r="M1659" s="11">
        <v>83.617774796609993</v>
      </c>
      <c r="N1659" s="11" t="s">
        <v>54</v>
      </c>
      <c r="O1659" s="11" t="s">
        <v>60</v>
      </c>
      <c r="P1659" s="11">
        <v>0</v>
      </c>
      <c r="Q1659" s="11">
        <v>0.774213429428532</v>
      </c>
      <c r="R1659" s="11">
        <v>68</v>
      </c>
      <c r="S1659" s="11">
        <v>26</v>
      </c>
      <c r="T1659" s="11">
        <v>84.034465311098899</v>
      </c>
      <c r="U1659" s="11">
        <v>28.002385322369999</v>
      </c>
      <c r="V1659" s="11" t="s">
        <v>56</v>
      </c>
    </row>
    <row r="1660" spans="1:22" x14ac:dyDescent="0.3">
      <c r="A1660" s="9">
        <v>45357.756944444503</v>
      </c>
      <c r="B1660" s="10">
        <v>45357</v>
      </c>
      <c r="C1660" s="11">
        <v>2024</v>
      </c>
      <c r="D1660" s="11">
        <v>3</v>
      </c>
      <c r="E1660" s="11">
        <v>6</v>
      </c>
      <c r="F1660" s="11">
        <v>18</v>
      </c>
      <c r="G1660" s="11" t="s">
        <v>69</v>
      </c>
      <c r="H1660" s="11" t="s">
        <v>53</v>
      </c>
      <c r="I1660" s="11">
        <v>40.617818258756301</v>
      </c>
      <c r="J1660" s="11">
        <v>-73.892455460390593</v>
      </c>
      <c r="K1660" s="11">
        <v>63</v>
      </c>
      <c r="L1660" s="11">
        <v>56.242288655693102</v>
      </c>
      <c r="M1660" s="11">
        <v>43.505538041726297</v>
      </c>
      <c r="N1660" s="11" t="s">
        <v>57</v>
      </c>
      <c r="O1660" s="11" t="s">
        <v>55</v>
      </c>
      <c r="P1660" s="11">
        <v>0</v>
      </c>
      <c r="Q1660" s="11">
        <v>0.16036659089781499</v>
      </c>
      <c r="R1660" s="11">
        <v>66</v>
      </c>
      <c r="S1660" s="11">
        <v>28</v>
      </c>
      <c r="T1660" s="11">
        <v>297.67637464946398</v>
      </c>
      <c r="U1660" s="11">
        <v>17.764375505811401</v>
      </c>
      <c r="V1660" s="11" t="s">
        <v>62</v>
      </c>
    </row>
    <row r="1661" spans="1:22" x14ac:dyDescent="0.3">
      <c r="A1661" s="9">
        <v>45357.760416666701</v>
      </c>
      <c r="B1661" s="10">
        <v>45357</v>
      </c>
      <c r="C1661" s="11">
        <v>2024</v>
      </c>
      <c r="D1661" s="11">
        <v>3</v>
      </c>
      <c r="E1661" s="11">
        <v>6</v>
      </c>
      <c r="F1661" s="11">
        <v>18</v>
      </c>
      <c r="G1661" s="11" t="s">
        <v>69</v>
      </c>
      <c r="H1661" s="11" t="s">
        <v>53</v>
      </c>
      <c r="I1661" s="11">
        <v>40.733547247925799</v>
      </c>
      <c r="J1661" s="11">
        <v>-73.933905064565295</v>
      </c>
      <c r="K1661" s="11">
        <v>173</v>
      </c>
      <c r="L1661" s="11">
        <v>71.874000702305494</v>
      </c>
      <c r="M1661" s="11">
        <v>16.504976346721801</v>
      </c>
      <c r="N1661" s="11" t="s">
        <v>54</v>
      </c>
      <c r="O1661" s="11" t="s">
        <v>61</v>
      </c>
      <c r="P1661" s="11">
        <v>0</v>
      </c>
      <c r="Q1661" s="11">
        <v>0.92148574379950199</v>
      </c>
      <c r="R1661" s="11">
        <v>54</v>
      </c>
      <c r="S1661" s="11">
        <v>13</v>
      </c>
      <c r="T1661" s="11">
        <v>272.91890555241201</v>
      </c>
      <c r="U1661" s="11">
        <v>22.593706259992199</v>
      </c>
      <c r="V1661" s="11" t="s">
        <v>63</v>
      </c>
    </row>
    <row r="1662" spans="1:22" x14ac:dyDescent="0.3">
      <c r="A1662" s="9">
        <v>45357.763888888898</v>
      </c>
      <c r="B1662" s="10">
        <v>45357</v>
      </c>
      <c r="C1662" s="11">
        <v>2024</v>
      </c>
      <c r="D1662" s="11">
        <v>3</v>
      </c>
      <c r="E1662" s="11">
        <v>6</v>
      </c>
      <c r="F1662" s="11">
        <v>18</v>
      </c>
      <c r="G1662" s="11" t="s">
        <v>69</v>
      </c>
      <c r="H1662" s="11" t="s">
        <v>53</v>
      </c>
      <c r="I1662" s="11">
        <v>40.815185240060202</v>
      </c>
      <c r="J1662" s="11">
        <v>-73.8947850501565</v>
      </c>
      <c r="K1662" s="11">
        <v>237</v>
      </c>
      <c r="L1662" s="11">
        <v>78.2154981677254</v>
      </c>
      <c r="M1662" s="11">
        <v>21.444707724648602</v>
      </c>
      <c r="N1662" s="11" t="s">
        <v>59</v>
      </c>
      <c r="O1662" s="11" t="s">
        <v>55</v>
      </c>
      <c r="P1662" s="11">
        <v>0</v>
      </c>
      <c r="Q1662" s="11">
        <v>0.24787895725638701</v>
      </c>
      <c r="R1662" s="11">
        <v>29</v>
      </c>
      <c r="S1662" s="11">
        <v>9</v>
      </c>
      <c r="T1662" s="11">
        <v>368.47340862582598</v>
      </c>
      <c r="U1662" s="11">
        <v>21.421266238171199</v>
      </c>
      <c r="V1662" s="11" t="s">
        <v>56</v>
      </c>
    </row>
    <row r="1663" spans="1:22" x14ac:dyDescent="0.3">
      <c r="A1663" s="9">
        <v>45357.767361111102</v>
      </c>
      <c r="B1663" s="10">
        <v>45357</v>
      </c>
      <c r="C1663" s="11">
        <v>2024</v>
      </c>
      <c r="D1663" s="11">
        <v>3</v>
      </c>
      <c r="E1663" s="11">
        <v>6</v>
      </c>
      <c r="F1663" s="11">
        <v>18</v>
      </c>
      <c r="G1663" s="11" t="s">
        <v>69</v>
      </c>
      <c r="H1663" s="11" t="s">
        <v>53</v>
      </c>
      <c r="I1663" s="11">
        <v>40.694871480760497</v>
      </c>
      <c r="J1663" s="11">
        <v>-73.747761536279597</v>
      </c>
      <c r="K1663" s="11">
        <v>18</v>
      </c>
      <c r="L1663" s="11">
        <v>15.730684162942699</v>
      </c>
      <c r="M1663" s="11">
        <v>95.263814461615794</v>
      </c>
      <c r="N1663" s="11" t="s">
        <v>54</v>
      </c>
      <c r="O1663" s="11" t="s">
        <v>55</v>
      </c>
      <c r="P1663" s="11">
        <v>0</v>
      </c>
      <c r="Q1663" s="11">
        <v>0.485959574075431</v>
      </c>
      <c r="R1663" s="11">
        <v>17</v>
      </c>
      <c r="S1663" s="11">
        <v>10</v>
      </c>
      <c r="T1663" s="11">
        <v>63.6473419071447</v>
      </c>
      <c r="U1663" s="11">
        <v>28.1068547220789</v>
      </c>
      <c r="V1663" s="11" t="s">
        <v>56</v>
      </c>
    </row>
    <row r="1664" spans="1:22" x14ac:dyDescent="0.3">
      <c r="A1664" s="9">
        <v>45357.770833333299</v>
      </c>
      <c r="B1664" s="10">
        <v>45357</v>
      </c>
      <c r="C1664" s="11">
        <v>2024</v>
      </c>
      <c r="D1664" s="11">
        <v>3</v>
      </c>
      <c r="E1664" s="11">
        <v>6</v>
      </c>
      <c r="F1664" s="11">
        <v>18</v>
      </c>
      <c r="G1664" s="11" t="s">
        <v>69</v>
      </c>
      <c r="H1664" s="11" t="s">
        <v>53</v>
      </c>
      <c r="I1664" s="11">
        <v>40.792355369574501</v>
      </c>
      <c r="J1664" s="11">
        <v>-73.997475494320298</v>
      </c>
      <c r="K1664" s="11">
        <v>101</v>
      </c>
      <c r="L1664" s="11">
        <v>18.893810312687801</v>
      </c>
      <c r="M1664" s="11">
        <v>15.0097767057115</v>
      </c>
      <c r="N1664" s="11" t="s">
        <v>54</v>
      </c>
      <c r="O1664" s="11" t="s">
        <v>61</v>
      </c>
      <c r="P1664" s="11">
        <v>0</v>
      </c>
      <c r="Q1664" s="11">
        <v>-0.771849757050725</v>
      </c>
      <c r="R1664" s="11">
        <v>25</v>
      </c>
      <c r="S1664" s="11">
        <v>35</v>
      </c>
      <c r="T1664" s="11">
        <v>333.89575135467902</v>
      </c>
      <c r="U1664" s="11">
        <v>27.204017511972001</v>
      </c>
      <c r="V1664" s="11" t="s">
        <v>56</v>
      </c>
    </row>
    <row r="1665" spans="1:22" x14ac:dyDescent="0.3">
      <c r="A1665" s="9">
        <v>45357.774305555598</v>
      </c>
      <c r="B1665" s="10">
        <v>45357</v>
      </c>
      <c r="C1665" s="11">
        <v>2024</v>
      </c>
      <c r="D1665" s="11">
        <v>3</v>
      </c>
      <c r="E1665" s="11">
        <v>6</v>
      </c>
      <c r="F1665" s="11">
        <v>18</v>
      </c>
      <c r="G1665" s="11" t="s">
        <v>69</v>
      </c>
      <c r="H1665" s="11" t="s">
        <v>53</v>
      </c>
      <c r="I1665" s="11">
        <v>40.822173365497498</v>
      </c>
      <c r="J1665" s="11">
        <v>-73.957632835635806</v>
      </c>
      <c r="K1665" s="11">
        <v>87</v>
      </c>
      <c r="L1665" s="11">
        <v>49.109630279373</v>
      </c>
      <c r="M1665" s="11">
        <v>44.221690647165197</v>
      </c>
      <c r="N1665" s="11" t="s">
        <v>57</v>
      </c>
      <c r="O1665" s="11" t="s">
        <v>58</v>
      </c>
      <c r="P1665" s="11">
        <v>0</v>
      </c>
      <c r="Q1665" s="11">
        <v>0.60577762490977205</v>
      </c>
      <c r="R1665" s="11">
        <v>26</v>
      </c>
      <c r="S1665" s="11">
        <v>0</v>
      </c>
      <c r="T1665" s="11">
        <v>163.33612854985299</v>
      </c>
      <c r="U1665" s="11">
        <v>6.6507358764327904</v>
      </c>
      <c r="V1665" s="11" t="s">
        <v>62</v>
      </c>
    </row>
    <row r="1666" spans="1:22" x14ac:dyDescent="0.3">
      <c r="A1666" s="9">
        <v>45357.777777777803</v>
      </c>
      <c r="B1666" s="10">
        <v>45357</v>
      </c>
      <c r="C1666" s="11">
        <v>2024</v>
      </c>
      <c r="D1666" s="11">
        <v>3</v>
      </c>
      <c r="E1666" s="11">
        <v>6</v>
      </c>
      <c r="F1666" s="11">
        <v>18</v>
      </c>
      <c r="G1666" s="11" t="s">
        <v>69</v>
      </c>
      <c r="H1666" s="11" t="s">
        <v>53</v>
      </c>
      <c r="I1666" s="11">
        <v>40.876157936687498</v>
      </c>
      <c r="J1666" s="11">
        <v>-73.777361174082301</v>
      </c>
      <c r="K1666" s="11">
        <v>96</v>
      </c>
      <c r="L1666" s="11">
        <v>76.553064541598999</v>
      </c>
      <c r="M1666" s="11">
        <v>46.593571067036201</v>
      </c>
      <c r="N1666" s="11" t="s">
        <v>54</v>
      </c>
      <c r="O1666" s="11" t="s">
        <v>61</v>
      </c>
      <c r="P1666" s="11">
        <v>0</v>
      </c>
      <c r="Q1666" s="11">
        <v>0.70255100520011504</v>
      </c>
      <c r="R1666" s="11">
        <v>34</v>
      </c>
      <c r="S1666" s="11">
        <v>10</v>
      </c>
      <c r="T1666" s="11">
        <v>215.682719715003</v>
      </c>
      <c r="U1666" s="11">
        <v>7.6189739656165703</v>
      </c>
      <c r="V1666" s="11" t="s">
        <v>62</v>
      </c>
    </row>
    <row r="1667" spans="1:22" x14ac:dyDescent="0.3">
      <c r="A1667" s="9">
        <v>45357.78125</v>
      </c>
      <c r="B1667" s="10">
        <v>45357</v>
      </c>
      <c r="C1667" s="11">
        <v>2024</v>
      </c>
      <c r="D1667" s="11">
        <v>3</v>
      </c>
      <c r="E1667" s="11">
        <v>6</v>
      </c>
      <c r="F1667" s="11">
        <v>18</v>
      </c>
      <c r="G1667" s="11" t="s">
        <v>69</v>
      </c>
      <c r="H1667" s="11" t="s">
        <v>53</v>
      </c>
      <c r="I1667" s="11">
        <v>40.687683034207197</v>
      </c>
      <c r="J1667" s="11">
        <v>-73.731876098743797</v>
      </c>
      <c r="K1667" s="11">
        <v>215</v>
      </c>
      <c r="L1667" s="11">
        <v>77.677358850155002</v>
      </c>
      <c r="M1667" s="11">
        <v>30.835787290003399</v>
      </c>
      <c r="N1667" s="11" t="s">
        <v>59</v>
      </c>
      <c r="O1667" s="11" t="s">
        <v>55</v>
      </c>
      <c r="P1667" s="11">
        <v>0</v>
      </c>
      <c r="Q1667" s="11">
        <v>-0.79905056652918305</v>
      </c>
      <c r="R1667" s="11">
        <v>33</v>
      </c>
      <c r="S1667" s="11">
        <v>13</v>
      </c>
      <c r="T1667" s="11">
        <v>486.49837434309097</v>
      </c>
      <c r="U1667" s="11">
        <v>25.3446955382468</v>
      </c>
      <c r="V1667" s="11" t="s">
        <v>56</v>
      </c>
    </row>
    <row r="1668" spans="1:22" x14ac:dyDescent="0.3">
      <c r="A1668" s="9">
        <v>45357.784722222197</v>
      </c>
      <c r="B1668" s="10">
        <v>45357</v>
      </c>
      <c r="C1668" s="11">
        <v>2024</v>
      </c>
      <c r="D1668" s="11">
        <v>3</v>
      </c>
      <c r="E1668" s="11">
        <v>6</v>
      </c>
      <c r="F1668" s="11">
        <v>18</v>
      </c>
      <c r="G1668" s="11" t="s">
        <v>69</v>
      </c>
      <c r="H1668" s="11" t="s">
        <v>53</v>
      </c>
      <c r="I1668" s="11">
        <v>40.714748862175497</v>
      </c>
      <c r="J1668" s="11">
        <v>-73.941903019280602</v>
      </c>
      <c r="K1668" s="11">
        <v>292</v>
      </c>
      <c r="L1668" s="11">
        <v>38.692355877872799</v>
      </c>
      <c r="M1668" s="11">
        <v>86.571679567537899</v>
      </c>
      <c r="N1668" s="11" t="s">
        <v>54</v>
      </c>
      <c r="O1668" s="11" t="s">
        <v>60</v>
      </c>
      <c r="P1668" s="11">
        <v>0</v>
      </c>
      <c r="Q1668" s="11">
        <v>0.53804030804352398</v>
      </c>
      <c r="R1668" s="11">
        <v>85</v>
      </c>
      <c r="S1668" s="11">
        <v>29</v>
      </c>
      <c r="T1668" s="11">
        <v>294.07328802239999</v>
      </c>
      <c r="U1668" s="11">
        <v>8.5936191586483002</v>
      </c>
      <c r="V1668" s="11" t="s">
        <v>56</v>
      </c>
    </row>
    <row r="1669" spans="1:22" x14ac:dyDescent="0.3">
      <c r="A1669" s="9">
        <v>45357.788194444503</v>
      </c>
      <c r="B1669" s="10">
        <v>45357</v>
      </c>
      <c r="C1669" s="11">
        <v>2024</v>
      </c>
      <c r="D1669" s="11">
        <v>3</v>
      </c>
      <c r="E1669" s="11">
        <v>6</v>
      </c>
      <c r="F1669" s="11">
        <v>18</v>
      </c>
      <c r="G1669" s="11" t="s">
        <v>69</v>
      </c>
      <c r="H1669" s="11" t="s">
        <v>53</v>
      </c>
      <c r="I1669" s="11">
        <v>40.747298652140998</v>
      </c>
      <c r="J1669" s="11">
        <v>-73.727843556615198</v>
      </c>
      <c r="K1669" s="11">
        <v>44</v>
      </c>
      <c r="L1669" s="11">
        <v>48.223451500338001</v>
      </c>
      <c r="M1669" s="11">
        <v>47.838187568036503</v>
      </c>
      <c r="N1669" s="11" t="s">
        <v>59</v>
      </c>
      <c r="O1669" s="11" t="s">
        <v>58</v>
      </c>
      <c r="P1669" s="11">
        <v>0</v>
      </c>
      <c r="Q1669" s="11">
        <v>-0.64493277227655399</v>
      </c>
      <c r="R1669" s="11">
        <v>47</v>
      </c>
      <c r="S1669" s="11">
        <v>23</v>
      </c>
      <c r="T1669" s="11">
        <v>75.604207712886605</v>
      </c>
      <c r="U1669" s="11">
        <v>24.260626431786999</v>
      </c>
      <c r="V1669" s="11" t="s">
        <v>62</v>
      </c>
    </row>
    <row r="1670" spans="1:22" x14ac:dyDescent="0.3">
      <c r="A1670" s="9">
        <v>45357.791666666701</v>
      </c>
      <c r="B1670" s="10">
        <v>45357</v>
      </c>
      <c r="C1670" s="11">
        <v>2024</v>
      </c>
      <c r="D1670" s="11">
        <v>3</v>
      </c>
      <c r="E1670" s="11">
        <v>6</v>
      </c>
      <c r="F1670" s="11">
        <v>19</v>
      </c>
      <c r="G1670" s="11" t="s">
        <v>69</v>
      </c>
      <c r="H1670" s="11" t="s">
        <v>53</v>
      </c>
      <c r="I1670" s="11">
        <v>40.758879251515502</v>
      </c>
      <c r="J1670" s="11">
        <v>-73.831012932391602</v>
      </c>
      <c r="K1670" s="11">
        <v>123</v>
      </c>
      <c r="L1670" s="11">
        <v>50.854245970978099</v>
      </c>
      <c r="M1670" s="11">
        <v>28.929968071736401</v>
      </c>
      <c r="N1670" s="11" t="s">
        <v>54</v>
      </c>
      <c r="O1670" s="11" t="s">
        <v>58</v>
      </c>
      <c r="P1670" s="11">
        <v>0</v>
      </c>
      <c r="Q1670" s="11">
        <v>-0.29785476397385402</v>
      </c>
      <c r="R1670" s="11">
        <v>56</v>
      </c>
      <c r="S1670" s="11">
        <v>36</v>
      </c>
      <c r="T1670" s="11">
        <v>112.242242771764</v>
      </c>
      <c r="U1670" s="11">
        <v>22.592693091970599</v>
      </c>
      <c r="V1670" s="11" t="s">
        <v>63</v>
      </c>
    </row>
    <row r="1671" spans="1:22" x14ac:dyDescent="0.3">
      <c r="A1671" s="9">
        <v>45357.795138888898</v>
      </c>
      <c r="B1671" s="10">
        <v>45357</v>
      </c>
      <c r="C1671" s="11">
        <v>2024</v>
      </c>
      <c r="D1671" s="11">
        <v>3</v>
      </c>
      <c r="E1671" s="11">
        <v>6</v>
      </c>
      <c r="F1671" s="11">
        <v>19</v>
      </c>
      <c r="G1671" s="11" t="s">
        <v>69</v>
      </c>
      <c r="H1671" s="11" t="s">
        <v>53</v>
      </c>
      <c r="I1671" s="11">
        <v>40.605345949562597</v>
      </c>
      <c r="J1671" s="11">
        <v>-73.760547031834093</v>
      </c>
      <c r="K1671" s="11">
        <v>215</v>
      </c>
      <c r="L1671" s="11">
        <v>44.454653781476402</v>
      </c>
      <c r="M1671" s="11">
        <v>70.872140030637595</v>
      </c>
      <c r="N1671" s="11" t="s">
        <v>54</v>
      </c>
      <c r="O1671" s="11" t="s">
        <v>55</v>
      </c>
      <c r="P1671" s="11">
        <v>0</v>
      </c>
      <c r="Q1671" s="11">
        <v>-0.27624832467610899</v>
      </c>
      <c r="R1671" s="11">
        <v>60</v>
      </c>
      <c r="S1671" s="11">
        <v>36</v>
      </c>
      <c r="T1671" s="11">
        <v>398.76527552595797</v>
      </c>
      <c r="U1671" s="11">
        <v>12.625141294949399</v>
      </c>
      <c r="V1671" s="11" t="s">
        <v>56</v>
      </c>
    </row>
    <row r="1672" spans="1:22" x14ac:dyDescent="0.3">
      <c r="A1672" s="9">
        <v>45357.798611111102</v>
      </c>
      <c r="B1672" s="10">
        <v>45357</v>
      </c>
      <c r="C1672" s="11">
        <v>2024</v>
      </c>
      <c r="D1672" s="11">
        <v>3</v>
      </c>
      <c r="E1672" s="11">
        <v>6</v>
      </c>
      <c r="F1672" s="11">
        <v>19</v>
      </c>
      <c r="G1672" s="11" t="s">
        <v>69</v>
      </c>
      <c r="H1672" s="11" t="s">
        <v>53</v>
      </c>
      <c r="I1672" s="11">
        <v>40.888296002375498</v>
      </c>
      <c r="J1672" s="11">
        <v>-73.867633794017493</v>
      </c>
      <c r="K1672" s="11">
        <v>154</v>
      </c>
      <c r="L1672" s="11">
        <v>42.827863378801503</v>
      </c>
      <c r="M1672" s="11">
        <v>66.435221248685806</v>
      </c>
      <c r="N1672" s="11" t="s">
        <v>59</v>
      </c>
      <c r="O1672" s="11" t="s">
        <v>61</v>
      </c>
      <c r="P1672" s="11">
        <v>0</v>
      </c>
      <c r="Q1672" s="11">
        <v>-0.71482193960766804</v>
      </c>
      <c r="R1672" s="11">
        <v>32</v>
      </c>
      <c r="S1672" s="11">
        <v>42</v>
      </c>
      <c r="T1672" s="11">
        <v>311.72138235912098</v>
      </c>
      <c r="U1672" s="11">
        <v>25.460420627239099</v>
      </c>
      <c r="V1672" s="11" t="s">
        <v>63</v>
      </c>
    </row>
    <row r="1673" spans="1:22" x14ac:dyDescent="0.3">
      <c r="A1673" s="9">
        <v>45357.802083333299</v>
      </c>
      <c r="B1673" s="10">
        <v>45357</v>
      </c>
      <c r="C1673" s="11">
        <v>2024</v>
      </c>
      <c r="D1673" s="11">
        <v>3</v>
      </c>
      <c r="E1673" s="11">
        <v>6</v>
      </c>
      <c r="F1673" s="11">
        <v>19</v>
      </c>
      <c r="G1673" s="11" t="s">
        <v>69</v>
      </c>
      <c r="H1673" s="11" t="s">
        <v>53</v>
      </c>
      <c r="I1673" s="11">
        <v>40.8340083692242</v>
      </c>
      <c r="J1673" s="11">
        <v>-73.861405757369795</v>
      </c>
      <c r="K1673" s="11">
        <v>191</v>
      </c>
      <c r="L1673" s="11">
        <v>56.0001995824896</v>
      </c>
      <c r="M1673" s="11">
        <v>27.370932482217501</v>
      </c>
      <c r="N1673" s="11" t="s">
        <v>59</v>
      </c>
      <c r="O1673" s="11" t="s">
        <v>61</v>
      </c>
      <c r="P1673" s="11">
        <v>0</v>
      </c>
      <c r="Q1673" s="11">
        <v>-0.61109824180077899</v>
      </c>
      <c r="R1673" s="11">
        <v>90</v>
      </c>
      <c r="S1673" s="11">
        <v>25</v>
      </c>
      <c r="T1673" s="11">
        <v>464.24554751570503</v>
      </c>
      <c r="U1673" s="11">
        <v>10.208035420772299</v>
      </c>
      <c r="V1673" s="11" t="s">
        <v>63</v>
      </c>
    </row>
    <row r="1674" spans="1:22" x14ac:dyDescent="0.3">
      <c r="A1674" s="9">
        <v>45357.805555555598</v>
      </c>
      <c r="B1674" s="10">
        <v>45357</v>
      </c>
      <c r="C1674" s="11">
        <v>2024</v>
      </c>
      <c r="D1674" s="11">
        <v>3</v>
      </c>
      <c r="E1674" s="11">
        <v>6</v>
      </c>
      <c r="F1674" s="11">
        <v>19</v>
      </c>
      <c r="G1674" s="11" t="s">
        <v>69</v>
      </c>
      <c r="H1674" s="11" t="s">
        <v>53</v>
      </c>
      <c r="I1674" s="11">
        <v>40.794032994744697</v>
      </c>
      <c r="J1674" s="11">
        <v>-73.972027909929594</v>
      </c>
      <c r="K1674" s="11">
        <v>236</v>
      </c>
      <c r="L1674" s="11">
        <v>46.6487447959652</v>
      </c>
      <c r="M1674" s="11">
        <v>95.957009050502293</v>
      </c>
      <c r="N1674" s="11" t="s">
        <v>57</v>
      </c>
      <c r="O1674" s="11" t="s">
        <v>58</v>
      </c>
      <c r="P1674" s="11">
        <v>0</v>
      </c>
      <c r="Q1674" s="11">
        <v>-1.18185596298732E-2</v>
      </c>
      <c r="R1674" s="11">
        <v>43</v>
      </c>
      <c r="S1674" s="11">
        <v>18</v>
      </c>
      <c r="T1674" s="11">
        <v>292.25051555276599</v>
      </c>
      <c r="U1674" s="11">
        <v>23.8228688448981</v>
      </c>
      <c r="V1674" s="11" t="s">
        <v>56</v>
      </c>
    </row>
    <row r="1675" spans="1:22" x14ac:dyDescent="0.3">
      <c r="A1675" s="9">
        <v>45357.809027777803</v>
      </c>
      <c r="B1675" s="10">
        <v>45357</v>
      </c>
      <c r="C1675" s="11">
        <v>2024</v>
      </c>
      <c r="D1675" s="11">
        <v>3</v>
      </c>
      <c r="E1675" s="11">
        <v>6</v>
      </c>
      <c r="F1675" s="11">
        <v>19</v>
      </c>
      <c r="G1675" s="11" t="s">
        <v>69</v>
      </c>
      <c r="H1675" s="11" t="s">
        <v>53</v>
      </c>
      <c r="I1675" s="11">
        <v>40.790623539068299</v>
      </c>
      <c r="J1675" s="11">
        <v>-73.844868058047695</v>
      </c>
      <c r="K1675" s="11">
        <v>118</v>
      </c>
      <c r="L1675" s="11">
        <v>63.163919050089198</v>
      </c>
      <c r="M1675" s="11">
        <v>50.003765671722803</v>
      </c>
      <c r="N1675" s="11" t="s">
        <v>59</v>
      </c>
      <c r="O1675" s="11" t="s">
        <v>58</v>
      </c>
      <c r="P1675" s="11">
        <v>0</v>
      </c>
      <c r="Q1675" s="11">
        <v>-0.98330634649249804</v>
      </c>
      <c r="R1675" s="11">
        <v>29</v>
      </c>
      <c r="S1675" s="11">
        <v>24</v>
      </c>
      <c r="T1675" s="11">
        <v>124.511311344717</v>
      </c>
      <c r="U1675" s="11">
        <v>23.2570582700499</v>
      </c>
      <c r="V1675" s="11" t="s">
        <v>63</v>
      </c>
    </row>
    <row r="1676" spans="1:22" x14ac:dyDescent="0.3">
      <c r="A1676" s="9">
        <v>45357.8125</v>
      </c>
      <c r="B1676" s="10">
        <v>45357</v>
      </c>
      <c r="C1676" s="11">
        <v>2024</v>
      </c>
      <c r="D1676" s="11">
        <v>3</v>
      </c>
      <c r="E1676" s="11">
        <v>6</v>
      </c>
      <c r="F1676" s="11">
        <v>19</v>
      </c>
      <c r="G1676" s="11" t="s">
        <v>69</v>
      </c>
      <c r="H1676" s="11" t="s">
        <v>53</v>
      </c>
      <c r="I1676" s="11">
        <v>40.603975308429199</v>
      </c>
      <c r="J1676" s="11">
        <v>-73.884943766569094</v>
      </c>
      <c r="K1676" s="11">
        <v>116</v>
      </c>
      <c r="L1676" s="11">
        <v>33.128316488660801</v>
      </c>
      <c r="M1676" s="11">
        <v>45.380826845825602</v>
      </c>
      <c r="N1676" s="11" t="s">
        <v>59</v>
      </c>
      <c r="O1676" s="11" t="s">
        <v>58</v>
      </c>
      <c r="P1676" s="11">
        <v>0</v>
      </c>
      <c r="Q1676" s="11">
        <v>-0.73123759725285198</v>
      </c>
      <c r="R1676" s="11">
        <v>43</v>
      </c>
      <c r="S1676" s="11">
        <v>12</v>
      </c>
      <c r="T1676" s="11">
        <v>190.44199971087599</v>
      </c>
      <c r="U1676" s="11">
        <v>11.635457963599499</v>
      </c>
      <c r="V1676" s="11" t="s">
        <v>63</v>
      </c>
    </row>
    <row r="1677" spans="1:22" x14ac:dyDescent="0.3">
      <c r="A1677" s="9">
        <v>45357.815972222197</v>
      </c>
      <c r="B1677" s="10">
        <v>45357</v>
      </c>
      <c r="C1677" s="11">
        <v>2024</v>
      </c>
      <c r="D1677" s="11">
        <v>3</v>
      </c>
      <c r="E1677" s="11">
        <v>6</v>
      </c>
      <c r="F1677" s="11">
        <v>19</v>
      </c>
      <c r="G1677" s="11" t="s">
        <v>69</v>
      </c>
      <c r="H1677" s="11" t="s">
        <v>53</v>
      </c>
      <c r="I1677" s="11">
        <v>40.684765170718201</v>
      </c>
      <c r="J1677" s="11">
        <v>-73.700951444294802</v>
      </c>
      <c r="K1677" s="11">
        <v>111</v>
      </c>
      <c r="L1677" s="11">
        <v>63.964207604297997</v>
      </c>
      <c r="M1677" s="11">
        <v>57.669038603545502</v>
      </c>
      <c r="N1677" s="11" t="s">
        <v>54</v>
      </c>
      <c r="O1677" s="11" t="s">
        <v>58</v>
      </c>
      <c r="P1677" s="11">
        <v>0</v>
      </c>
      <c r="Q1677" s="11">
        <v>0.14461202330074899</v>
      </c>
      <c r="R1677" s="11">
        <v>2</v>
      </c>
      <c r="S1677" s="11">
        <v>28</v>
      </c>
      <c r="T1677" s="11">
        <v>252.088003435693</v>
      </c>
      <c r="U1677" s="11">
        <v>11.9311328830821</v>
      </c>
      <c r="V1677" s="11" t="s">
        <v>63</v>
      </c>
    </row>
    <row r="1678" spans="1:22" x14ac:dyDescent="0.3">
      <c r="A1678" s="9">
        <v>45357.819444444503</v>
      </c>
      <c r="B1678" s="10">
        <v>45357</v>
      </c>
      <c r="C1678" s="11">
        <v>2024</v>
      </c>
      <c r="D1678" s="11">
        <v>3</v>
      </c>
      <c r="E1678" s="11">
        <v>6</v>
      </c>
      <c r="F1678" s="11">
        <v>19</v>
      </c>
      <c r="G1678" s="11" t="s">
        <v>69</v>
      </c>
      <c r="H1678" s="11" t="s">
        <v>53</v>
      </c>
      <c r="I1678" s="11">
        <v>40.634391443847598</v>
      </c>
      <c r="J1678" s="11">
        <v>-73.926203773028305</v>
      </c>
      <c r="K1678" s="11">
        <v>126</v>
      </c>
      <c r="L1678" s="11">
        <v>8.0002279926209603</v>
      </c>
      <c r="M1678" s="11">
        <v>63.077460461330702</v>
      </c>
      <c r="N1678" s="11" t="s">
        <v>59</v>
      </c>
      <c r="O1678" s="11" t="s">
        <v>58</v>
      </c>
      <c r="P1678" s="11">
        <v>0</v>
      </c>
      <c r="Q1678" s="11">
        <v>-0.387981230758979</v>
      </c>
      <c r="R1678" s="11">
        <v>24</v>
      </c>
      <c r="S1678" s="11">
        <v>2</v>
      </c>
      <c r="T1678" s="11">
        <v>299.165316571836</v>
      </c>
      <c r="U1678" s="11">
        <v>26.534910411420501</v>
      </c>
      <c r="V1678" s="11" t="s">
        <v>56</v>
      </c>
    </row>
    <row r="1679" spans="1:22" x14ac:dyDescent="0.3">
      <c r="A1679" s="9">
        <v>45357.822916666701</v>
      </c>
      <c r="B1679" s="10">
        <v>45357</v>
      </c>
      <c r="C1679" s="11">
        <v>2024</v>
      </c>
      <c r="D1679" s="11">
        <v>3</v>
      </c>
      <c r="E1679" s="11">
        <v>6</v>
      </c>
      <c r="F1679" s="11">
        <v>19</v>
      </c>
      <c r="G1679" s="11" t="s">
        <v>69</v>
      </c>
      <c r="H1679" s="11" t="s">
        <v>53</v>
      </c>
      <c r="I1679" s="11">
        <v>40.736146690297197</v>
      </c>
      <c r="J1679" s="11">
        <v>-73.755722203246705</v>
      </c>
      <c r="K1679" s="11">
        <v>79</v>
      </c>
      <c r="L1679" s="11">
        <v>16.698186111967299</v>
      </c>
      <c r="M1679" s="11">
        <v>86.296603098651701</v>
      </c>
      <c r="N1679" s="11" t="s">
        <v>59</v>
      </c>
      <c r="O1679" s="11" t="s">
        <v>55</v>
      </c>
      <c r="P1679" s="11">
        <v>0</v>
      </c>
      <c r="Q1679" s="11">
        <v>0.43744586444517097</v>
      </c>
      <c r="R1679" s="11">
        <v>69</v>
      </c>
      <c r="S1679" s="11">
        <v>5</v>
      </c>
      <c r="T1679" s="11">
        <v>233.86408429670101</v>
      </c>
      <c r="U1679" s="11">
        <v>9.2020330878994905</v>
      </c>
      <c r="V1679" s="11" t="s">
        <v>56</v>
      </c>
    </row>
    <row r="1680" spans="1:22" x14ac:dyDescent="0.3">
      <c r="A1680" s="9">
        <v>45357.826388888898</v>
      </c>
      <c r="B1680" s="10">
        <v>45357</v>
      </c>
      <c r="C1680" s="11">
        <v>2024</v>
      </c>
      <c r="D1680" s="11">
        <v>3</v>
      </c>
      <c r="E1680" s="11">
        <v>6</v>
      </c>
      <c r="F1680" s="11">
        <v>19</v>
      </c>
      <c r="G1680" s="11" t="s">
        <v>69</v>
      </c>
      <c r="H1680" s="11" t="s">
        <v>53</v>
      </c>
      <c r="I1680" s="11">
        <v>40.844413407731203</v>
      </c>
      <c r="J1680" s="11">
        <v>-73.945498629032599</v>
      </c>
      <c r="K1680" s="11">
        <v>274</v>
      </c>
      <c r="L1680" s="11">
        <v>25.195968623552101</v>
      </c>
      <c r="M1680" s="11">
        <v>80.744467281256803</v>
      </c>
      <c r="N1680" s="11" t="s">
        <v>59</v>
      </c>
      <c r="O1680" s="11" t="s">
        <v>61</v>
      </c>
      <c r="P1680" s="11">
        <v>0</v>
      </c>
      <c r="Q1680" s="11">
        <v>-0.88661547200331203</v>
      </c>
      <c r="R1680" s="11">
        <v>5</v>
      </c>
      <c r="S1680" s="11">
        <v>12</v>
      </c>
      <c r="T1680" s="11">
        <v>484.86594321698101</v>
      </c>
      <c r="U1680" s="11">
        <v>5.59385601807901</v>
      </c>
      <c r="V1680" s="11" t="s">
        <v>56</v>
      </c>
    </row>
    <row r="1681" spans="1:22" x14ac:dyDescent="0.3">
      <c r="A1681" s="9">
        <v>45357.829861111102</v>
      </c>
      <c r="B1681" s="10">
        <v>45357</v>
      </c>
      <c r="C1681" s="11">
        <v>2024</v>
      </c>
      <c r="D1681" s="11">
        <v>3</v>
      </c>
      <c r="E1681" s="11">
        <v>6</v>
      </c>
      <c r="F1681" s="11">
        <v>19</v>
      </c>
      <c r="G1681" s="11" t="s">
        <v>69</v>
      </c>
      <c r="H1681" s="11" t="s">
        <v>53</v>
      </c>
      <c r="I1681" s="11">
        <v>40.700688372919103</v>
      </c>
      <c r="J1681" s="11">
        <v>-73.923294269912205</v>
      </c>
      <c r="K1681" s="11">
        <v>18</v>
      </c>
      <c r="L1681" s="11">
        <v>30.189749560413301</v>
      </c>
      <c r="M1681" s="11">
        <v>40.965958520682001</v>
      </c>
      <c r="N1681" s="11" t="s">
        <v>57</v>
      </c>
      <c r="O1681" s="11" t="s">
        <v>55</v>
      </c>
      <c r="P1681" s="11">
        <v>1</v>
      </c>
      <c r="Q1681" s="11">
        <v>7.1954360511534698E-2</v>
      </c>
      <c r="R1681" s="11">
        <v>12</v>
      </c>
      <c r="S1681" s="11">
        <v>13</v>
      </c>
      <c r="T1681" s="11">
        <v>233.365376180716</v>
      </c>
      <c r="U1681" s="11">
        <v>20.3522015139202</v>
      </c>
      <c r="V1681" s="11" t="s">
        <v>56</v>
      </c>
    </row>
    <row r="1682" spans="1:22" x14ac:dyDescent="0.3">
      <c r="A1682" s="9">
        <v>45357.833333333299</v>
      </c>
      <c r="B1682" s="10">
        <v>45357</v>
      </c>
      <c r="C1682" s="11">
        <v>2024</v>
      </c>
      <c r="D1682" s="11">
        <v>3</v>
      </c>
      <c r="E1682" s="11">
        <v>6</v>
      </c>
      <c r="F1682" s="11">
        <v>20</v>
      </c>
      <c r="G1682" s="11" t="s">
        <v>69</v>
      </c>
      <c r="H1682" s="11" t="s">
        <v>53</v>
      </c>
      <c r="I1682" s="11">
        <v>40.674971051689496</v>
      </c>
      <c r="J1682" s="11">
        <v>-73.863849881262496</v>
      </c>
      <c r="K1682" s="11">
        <v>88</v>
      </c>
      <c r="L1682" s="11">
        <v>53.167431554555101</v>
      </c>
      <c r="M1682" s="11">
        <v>52.869462284755002</v>
      </c>
      <c r="N1682" s="11" t="s">
        <v>59</v>
      </c>
      <c r="O1682" s="11" t="s">
        <v>55</v>
      </c>
      <c r="P1682" s="11">
        <v>0</v>
      </c>
      <c r="Q1682" s="11">
        <v>0.40577205254446602</v>
      </c>
      <c r="R1682" s="11">
        <v>96</v>
      </c>
      <c r="S1682" s="11">
        <v>46</v>
      </c>
      <c r="T1682" s="11">
        <v>436.23462969109403</v>
      </c>
      <c r="U1682" s="11">
        <v>7.8406184668738304</v>
      </c>
      <c r="V1682" s="11" t="s">
        <v>63</v>
      </c>
    </row>
    <row r="1683" spans="1:22" x14ac:dyDescent="0.3">
      <c r="A1683" s="9">
        <v>45357.836805555598</v>
      </c>
      <c r="B1683" s="10">
        <v>45357</v>
      </c>
      <c r="C1683" s="11">
        <v>2024</v>
      </c>
      <c r="D1683" s="11">
        <v>3</v>
      </c>
      <c r="E1683" s="11">
        <v>6</v>
      </c>
      <c r="F1683" s="11">
        <v>20</v>
      </c>
      <c r="G1683" s="11" t="s">
        <v>69</v>
      </c>
      <c r="H1683" s="11" t="s">
        <v>53</v>
      </c>
      <c r="I1683" s="11">
        <v>40.762995359533399</v>
      </c>
      <c r="J1683" s="11">
        <v>-73.8415319390039</v>
      </c>
      <c r="K1683" s="11">
        <v>203</v>
      </c>
      <c r="L1683" s="11">
        <v>26.998809654137801</v>
      </c>
      <c r="M1683" s="11">
        <v>73.582721527492396</v>
      </c>
      <c r="N1683" s="11" t="s">
        <v>59</v>
      </c>
      <c r="O1683" s="11" t="s">
        <v>61</v>
      </c>
      <c r="P1683" s="11">
        <v>0</v>
      </c>
      <c r="Q1683" s="11">
        <v>-0.830804269263134</v>
      </c>
      <c r="R1683" s="11">
        <v>74</v>
      </c>
      <c r="S1683" s="11">
        <v>12</v>
      </c>
      <c r="T1683" s="11">
        <v>165.95756632239801</v>
      </c>
      <c r="U1683" s="11">
        <v>29.011507828219901</v>
      </c>
      <c r="V1683" s="11" t="s">
        <v>56</v>
      </c>
    </row>
    <row r="1684" spans="1:22" x14ac:dyDescent="0.3">
      <c r="A1684" s="9">
        <v>45357.840277777803</v>
      </c>
      <c r="B1684" s="10">
        <v>45357</v>
      </c>
      <c r="C1684" s="11">
        <v>2024</v>
      </c>
      <c r="D1684" s="11">
        <v>3</v>
      </c>
      <c r="E1684" s="11">
        <v>6</v>
      </c>
      <c r="F1684" s="11">
        <v>20</v>
      </c>
      <c r="G1684" s="11" t="s">
        <v>69</v>
      </c>
      <c r="H1684" s="11" t="s">
        <v>53</v>
      </c>
      <c r="I1684" s="11">
        <v>40.889338337203498</v>
      </c>
      <c r="J1684" s="11">
        <v>-73.985490540140802</v>
      </c>
      <c r="K1684" s="11">
        <v>85</v>
      </c>
      <c r="L1684" s="11">
        <v>56.111599010360003</v>
      </c>
      <c r="M1684" s="11">
        <v>98.071161799137599</v>
      </c>
      <c r="N1684" s="11" t="s">
        <v>54</v>
      </c>
      <c r="O1684" s="11" t="s">
        <v>60</v>
      </c>
      <c r="P1684" s="11">
        <v>0</v>
      </c>
      <c r="Q1684" s="11">
        <v>-0.57351030904894595</v>
      </c>
      <c r="R1684" s="11">
        <v>23</v>
      </c>
      <c r="S1684" s="11">
        <v>39</v>
      </c>
      <c r="T1684" s="11">
        <v>252.82962470113401</v>
      </c>
      <c r="U1684" s="11">
        <v>13.109786256650899</v>
      </c>
      <c r="V1684" s="11" t="s">
        <v>56</v>
      </c>
    </row>
    <row r="1685" spans="1:22" x14ac:dyDescent="0.3">
      <c r="A1685" s="9">
        <v>45357.84375</v>
      </c>
      <c r="B1685" s="10">
        <v>45357</v>
      </c>
      <c r="C1685" s="11">
        <v>2024</v>
      </c>
      <c r="D1685" s="11">
        <v>3</v>
      </c>
      <c r="E1685" s="11">
        <v>6</v>
      </c>
      <c r="F1685" s="11">
        <v>20</v>
      </c>
      <c r="G1685" s="11" t="s">
        <v>69</v>
      </c>
      <c r="H1685" s="11" t="s">
        <v>53</v>
      </c>
      <c r="I1685" s="11">
        <v>40.796612681048202</v>
      </c>
      <c r="J1685" s="11">
        <v>-73.857507734199501</v>
      </c>
      <c r="K1685" s="11">
        <v>161</v>
      </c>
      <c r="L1685" s="11">
        <v>24.830555915247501</v>
      </c>
      <c r="M1685" s="11">
        <v>46.193484521750896</v>
      </c>
      <c r="N1685" s="11" t="s">
        <v>59</v>
      </c>
      <c r="O1685" s="11" t="s">
        <v>61</v>
      </c>
      <c r="P1685" s="11">
        <v>1</v>
      </c>
      <c r="Q1685" s="11">
        <v>-0.41754042280077203</v>
      </c>
      <c r="R1685" s="11">
        <v>85</v>
      </c>
      <c r="S1685" s="11">
        <v>43</v>
      </c>
      <c r="T1685" s="11">
        <v>476.91095416777603</v>
      </c>
      <c r="U1685" s="11">
        <v>10.2872183022949</v>
      </c>
      <c r="V1685" s="11" t="s">
        <v>56</v>
      </c>
    </row>
    <row r="1686" spans="1:22" x14ac:dyDescent="0.3">
      <c r="A1686" s="9">
        <v>45357.847222222197</v>
      </c>
      <c r="B1686" s="10">
        <v>45357</v>
      </c>
      <c r="C1686" s="11">
        <v>2024</v>
      </c>
      <c r="D1686" s="11">
        <v>3</v>
      </c>
      <c r="E1686" s="11">
        <v>6</v>
      </c>
      <c r="F1686" s="11">
        <v>20</v>
      </c>
      <c r="G1686" s="11" t="s">
        <v>69</v>
      </c>
      <c r="H1686" s="11" t="s">
        <v>53</v>
      </c>
      <c r="I1686" s="11">
        <v>40.8791970700549</v>
      </c>
      <c r="J1686" s="11">
        <v>-73.842554736429307</v>
      </c>
      <c r="K1686" s="11">
        <v>113</v>
      </c>
      <c r="L1686" s="11">
        <v>74.776661655180007</v>
      </c>
      <c r="M1686" s="11">
        <v>70.077143903814999</v>
      </c>
      <c r="N1686" s="11" t="s">
        <v>57</v>
      </c>
      <c r="O1686" s="11" t="s">
        <v>55</v>
      </c>
      <c r="P1686" s="11">
        <v>0</v>
      </c>
      <c r="Q1686" s="11">
        <v>0.88418852756955502</v>
      </c>
      <c r="R1686" s="11">
        <v>28</v>
      </c>
      <c r="S1686" s="11">
        <v>9</v>
      </c>
      <c r="T1686" s="11">
        <v>337.074344701413</v>
      </c>
      <c r="U1686" s="11">
        <v>12.592692172054001</v>
      </c>
      <c r="V1686" s="11" t="s">
        <v>63</v>
      </c>
    </row>
    <row r="1687" spans="1:22" x14ac:dyDescent="0.3">
      <c r="A1687" s="9">
        <v>45357.850694444503</v>
      </c>
      <c r="B1687" s="10">
        <v>45357</v>
      </c>
      <c r="C1687" s="11">
        <v>2024</v>
      </c>
      <c r="D1687" s="11">
        <v>3</v>
      </c>
      <c r="E1687" s="11">
        <v>6</v>
      </c>
      <c r="F1687" s="11">
        <v>20</v>
      </c>
      <c r="G1687" s="11" t="s">
        <v>69</v>
      </c>
      <c r="H1687" s="11" t="s">
        <v>53</v>
      </c>
      <c r="I1687" s="11">
        <v>40.642860572587502</v>
      </c>
      <c r="J1687" s="11">
        <v>-73.773812745423001</v>
      </c>
      <c r="K1687" s="11">
        <v>44</v>
      </c>
      <c r="L1687" s="11">
        <v>42.517880147899099</v>
      </c>
      <c r="M1687" s="11">
        <v>22.6106529909611</v>
      </c>
      <c r="N1687" s="11" t="s">
        <v>57</v>
      </c>
      <c r="O1687" s="11" t="s">
        <v>61</v>
      </c>
      <c r="P1687" s="11">
        <v>0</v>
      </c>
      <c r="Q1687" s="11">
        <v>-0.34937910696504898</v>
      </c>
      <c r="R1687" s="11">
        <v>48</v>
      </c>
      <c r="S1687" s="11">
        <v>44</v>
      </c>
      <c r="T1687" s="11">
        <v>229.46601846919799</v>
      </c>
      <c r="U1687" s="11">
        <v>25.694614010504299</v>
      </c>
      <c r="V1687" s="11" t="s">
        <v>62</v>
      </c>
    </row>
    <row r="1688" spans="1:22" x14ac:dyDescent="0.3">
      <c r="A1688" s="9">
        <v>45357.854166666701</v>
      </c>
      <c r="B1688" s="10">
        <v>45357</v>
      </c>
      <c r="C1688" s="11">
        <v>2024</v>
      </c>
      <c r="D1688" s="11">
        <v>3</v>
      </c>
      <c r="E1688" s="11">
        <v>6</v>
      </c>
      <c r="F1688" s="11">
        <v>20</v>
      </c>
      <c r="G1688" s="11" t="s">
        <v>69</v>
      </c>
      <c r="H1688" s="11" t="s">
        <v>53</v>
      </c>
      <c r="I1688" s="11">
        <v>40.736775133783198</v>
      </c>
      <c r="J1688" s="11">
        <v>-73.850288731818296</v>
      </c>
      <c r="K1688" s="11">
        <v>198</v>
      </c>
      <c r="L1688" s="11">
        <v>22.990604151182499</v>
      </c>
      <c r="M1688" s="11">
        <v>79.312394745680606</v>
      </c>
      <c r="N1688" s="11" t="s">
        <v>57</v>
      </c>
      <c r="O1688" s="11" t="s">
        <v>58</v>
      </c>
      <c r="P1688" s="11">
        <v>0</v>
      </c>
      <c r="Q1688" s="11">
        <v>0.90429878655671903</v>
      </c>
      <c r="R1688" s="11">
        <v>25</v>
      </c>
      <c r="S1688" s="11">
        <v>15</v>
      </c>
      <c r="T1688" s="11">
        <v>150.71857649642101</v>
      </c>
      <c r="U1688" s="11">
        <v>14.7459391374066</v>
      </c>
      <c r="V1688" s="11" t="s">
        <v>63</v>
      </c>
    </row>
    <row r="1689" spans="1:22" x14ac:dyDescent="0.3">
      <c r="A1689" s="9">
        <v>45357.857638888898</v>
      </c>
      <c r="B1689" s="10">
        <v>45357</v>
      </c>
      <c r="C1689" s="11">
        <v>2024</v>
      </c>
      <c r="D1689" s="11">
        <v>3</v>
      </c>
      <c r="E1689" s="11">
        <v>6</v>
      </c>
      <c r="F1689" s="11">
        <v>20</v>
      </c>
      <c r="G1689" s="11" t="s">
        <v>69</v>
      </c>
      <c r="H1689" s="11" t="s">
        <v>53</v>
      </c>
      <c r="I1689" s="11">
        <v>40.854767172715597</v>
      </c>
      <c r="J1689" s="11">
        <v>-73.825752761258599</v>
      </c>
      <c r="K1689" s="11">
        <v>176</v>
      </c>
      <c r="L1689" s="11">
        <v>12.932168480738699</v>
      </c>
      <c r="M1689" s="11">
        <v>73.727206782322398</v>
      </c>
      <c r="N1689" s="11" t="s">
        <v>59</v>
      </c>
      <c r="O1689" s="11" t="s">
        <v>61</v>
      </c>
      <c r="P1689" s="11">
        <v>0</v>
      </c>
      <c r="Q1689" s="11">
        <v>0.387146957979908</v>
      </c>
      <c r="R1689" s="11">
        <v>26</v>
      </c>
      <c r="S1689" s="11">
        <v>37</v>
      </c>
      <c r="T1689" s="11">
        <v>108.184201669907</v>
      </c>
      <c r="U1689" s="11">
        <v>17.946856786314399</v>
      </c>
      <c r="V1689" s="11" t="s">
        <v>56</v>
      </c>
    </row>
    <row r="1690" spans="1:22" x14ac:dyDescent="0.3">
      <c r="A1690" s="9">
        <v>45357.861111111102</v>
      </c>
      <c r="B1690" s="10">
        <v>45357</v>
      </c>
      <c r="C1690" s="11">
        <v>2024</v>
      </c>
      <c r="D1690" s="11">
        <v>3</v>
      </c>
      <c r="E1690" s="11">
        <v>6</v>
      </c>
      <c r="F1690" s="11">
        <v>20</v>
      </c>
      <c r="G1690" s="11" t="s">
        <v>69</v>
      </c>
      <c r="H1690" s="11" t="s">
        <v>53</v>
      </c>
      <c r="I1690" s="11">
        <v>40.750133784679598</v>
      </c>
      <c r="J1690" s="11">
        <v>-73.899056416964598</v>
      </c>
      <c r="K1690" s="11">
        <v>280</v>
      </c>
      <c r="L1690" s="11">
        <v>22.179935708996101</v>
      </c>
      <c r="M1690" s="11">
        <v>87.204445427051596</v>
      </c>
      <c r="N1690" s="11" t="s">
        <v>54</v>
      </c>
      <c r="O1690" s="11" t="s">
        <v>60</v>
      </c>
      <c r="P1690" s="11">
        <v>0</v>
      </c>
      <c r="Q1690" s="11">
        <v>0.87316213052541702</v>
      </c>
      <c r="R1690" s="11">
        <v>91</v>
      </c>
      <c r="S1690" s="11">
        <v>44</v>
      </c>
      <c r="T1690" s="11">
        <v>457.49922884439002</v>
      </c>
      <c r="U1690" s="11">
        <v>20.143569536197798</v>
      </c>
      <c r="V1690" s="11" t="s">
        <v>56</v>
      </c>
    </row>
    <row r="1691" spans="1:22" x14ac:dyDescent="0.3">
      <c r="A1691" s="9">
        <v>45357.864583333299</v>
      </c>
      <c r="B1691" s="10">
        <v>45357</v>
      </c>
      <c r="C1691" s="11">
        <v>2024</v>
      </c>
      <c r="D1691" s="11">
        <v>3</v>
      </c>
      <c r="E1691" s="11">
        <v>6</v>
      </c>
      <c r="F1691" s="11">
        <v>20</v>
      </c>
      <c r="G1691" s="11" t="s">
        <v>69</v>
      </c>
      <c r="H1691" s="11" t="s">
        <v>53</v>
      </c>
      <c r="I1691" s="11">
        <v>40.755576063140097</v>
      </c>
      <c r="J1691" s="11">
        <v>-73.788007885806294</v>
      </c>
      <c r="K1691" s="11">
        <v>95</v>
      </c>
      <c r="L1691" s="11">
        <v>22.8219964200036</v>
      </c>
      <c r="M1691" s="11">
        <v>86.9002859615197</v>
      </c>
      <c r="N1691" s="11" t="s">
        <v>57</v>
      </c>
      <c r="O1691" s="11" t="s">
        <v>58</v>
      </c>
      <c r="P1691" s="11">
        <v>0</v>
      </c>
      <c r="Q1691" s="11">
        <v>-0.21427882474780199</v>
      </c>
      <c r="R1691" s="11">
        <v>12</v>
      </c>
      <c r="S1691" s="11">
        <v>6</v>
      </c>
      <c r="T1691" s="11">
        <v>477.87586852250399</v>
      </c>
      <c r="U1691" s="11">
        <v>13.8801016725085</v>
      </c>
      <c r="V1691" s="11" t="s">
        <v>56</v>
      </c>
    </row>
    <row r="1692" spans="1:22" x14ac:dyDescent="0.3">
      <c r="A1692" s="9">
        <v>45357.868055555598</v>
      </c>
      <c r="B1692" s="10">
        <v>45357</v>
      </c>
      <c r="C1692" s="11">
        <v>2024</v>
      </c>
      <c r="D1692" s="11">
        <v>3</v>
      </c>
      <c r="E1692" s="11">
        <v>6</v>
      </c>
      <c r="F1692" s="11">
        <v>20</v>
      </c>
      <c r="G1692" s="11" t="s">
        <v>69</v>
      </c>
      <c r="H1692" s="11" t="s">
        <v>53</v>
      </c>
      <c r="I1692" s="11">
        <v>40.822891325232298</v>
      </c>
      <c r="J1692" s="11">
        <v>-73.913460986314803</v>
      </c>
      <c r="K1692" s="11">
        <v>255</v>
      </c>
      <c r="L1692" s="11">
        <v>67.994659340283704</v>
      </c>
      <c r="M1692" s="11">
        <v>78.765147388052299</v>
      </c>
      <c r="N1692" s="11" t="s">
        <v>59</v>
      </c>
      <c r="O1692" s="11" t="s">
        <v>58</v>
      </c>
      <c r="P1692" s="11">
        <v>0</v>
      </c>
      <c r="Q1692" s="11">
        <v>0.227484347695565</v>
      </c>
      <c r="R1692" s="11">
        <v>61</v>
      </c>
      <c r="S1692" s="11">
        <v>4</v>
      </c>
      <c r="T1692" s="11">
        <v>201.107843685939</v>
      </c>
      <c r="U1692" s="11">
        <v>28.950647301914</v>
      </c>
      <c r="V1692" s="11" t="s">
        <v>56</v>
      </c>
    </row>
    <row r="1693" spans="1:22" x14ac:dyDescent="0.3">
      <c r="A1693" s="9">
        <v>45357.871527777803</v>
      </c>
      <c r="B1693" s="10">
        <v>45357</v>
      </c>
      <c r="C1693" s="11">
        <v>2024</v>
      </c>
      <c r="D1693" s="11">
        <v>3</v>
      </c>
      <c r="E1693" s="11">
        <v>6</v>
      </c>
      <c r="F1693" s="11">
        <v>20</v>
      </c>
      <c r="G1693" s="11" t="s">
        <v>69</v>
      </c>
      <c r="H1693" s="11" t="s">
        <v>53</v>
      </c>
      <c r="I1693" s="11">
        <v>40.7016315137394</v>
      </c>
      <c r="J1693" s="11">
        <v>-73.877844149297204</v>
      </c>
      <c r="K1693" s="11">
        <v>225</v>
      </c>
      <c r="L1693" s="11">
        <v>67.572291657513603</v>
      </c>
      <c r="M1693" s="11">
        <v>48.928242477794498</v>
      </c>
      <c r="N1693" s="11" t="s">
        <v>59</v>
      </c>
      <c r="O1693" s="11" t="s">
        <v>61</v>
      </c>
      <c r="P1693" s="11">
        <v>0</v>
      </c>
      <c r="Q1693" s="11">
        <v>-0.33171322723903901</v>
      </c>
      <c r="R1693" s="11">
        <v>29</v>
      </c>
      <c r="S1693" s="11">
        <v>12</v>
      </c>
      <c r="T1693" s="11">
        <v>445.33452322303799</v>
      </c>
      <c r="U1693" s="11">
        <v>8.0106304837564402</v>
      </c>
      <c r="V1693" s="11" t="s">
        <v>56</v>
      </c>
    </row>
    <row r="1694" spans="1:22" x14ac:dyDescent="0.3">
      <c r="A1694" s="9">
        <v>45357.875</v>
      </c>
      <c r="B1694" s="10">
        <v>45357</v>
      </c>
      <c r="C1694" s="11">
        <v>2024</v>
      </c>
      <c r="D1694" s="11">
        <v>3</v>
      </c>
      <c r="E1694" s="11">
        <v>6</v>
      </c>
      <c r="F1694" s="11">
        <v>21</v>
      </c>
      <c r="G1694" s="11" t="s">
        <v>69</v>
      </c>
      <c r="H1694" s="11" t="s">
        <v>53</v>
      </c>
      <c r="I1694" s="11">
        <v>40.725465411448603</v>
      </c>
      <c r="J1694" s="11">
        <v>-73.8465301435958</v>
      </c>
      <c r="K1694" s="11">
        <v>40</v>
      </c>
      <c r="L1694" s="11">
        <v>45.999174634388403</v>
      </c>
      <c r="M1694" s="11">
        <v>27.677416112694299</v>
      </c>
      <c r="N1694" s="11" t="s">
        <v>57</v>
      </c>
      <c r="O1694" s="11" t="s">
        <v>61</v>
      </c>
      <c r="P1694" s="11">
        <v>0</v>
      </c>
      <c r="Q1694" s="11">
        <v>0.18366946483261401</v>
      </c>
      <c r="R1694" s="11">
        <v>21</v>
      </c>
      <c r="S1694" s="11">
        <v>0</v>
      </c>
      <c r="T1694" s="11">
        <v>180.59982190025499</v>
      </c>
      <c r="U1694" s="11">
        <v>9.9733089199052003</v>
      </c>
      <c r="V1694" s="11" t="s">
        <v>62</v>
      </c>
    </row>
    <row r="1695" spans="1:22" x14ac:dyDescent="0.3">
      <c r="A1695" s="9">
        <v>45357.878472222197</v>
      </c>
      <c r="B1695" s="10">
        <v>45357</v>
      </c>
      <c r="C1695" s="11">
        <v>2024</v>
      </c>
      <c r="D1695" s="11">
        <v>3</v>
      </c>
      <c r="E1695" s="11">
        <v>6</v>
      </c>
      <c r="F1695" s="11">
        <v>21</v>
      </c>
      <c r="G1695" s="11" t="s">
        <v>69</v>
      </c>
      <c r="H1695" s="11" t="s">
        <v>53</v>
      </c>
      <c r="I1695" s="11">
        <v>40.895608598090497</v>
      </c>
      <c r="J1695" s="11">
        <v>-73.814647832653094</v>
      </c>
      <c r="K1695" s="11">
        <v>275</v>
      </c>
      <c r="L1695" s="11">
        <v>28.9743268385985</v>
      </c>
      <c r="M1695" s="11">
        <v>31.2569164246372</v>
      </c>
      <c r="N1695" s="11" t="s">
        <v>57</v>
      </c>
      <c r="O1695" s="11" t="s">
        <v>55</v>
      </c>
      <c r="P1695" s="11">
        <v>0</v>
      </c>
      <c r="Q1695" s="11">
        <v>0.89706843566806305</v>
      </c>
      <c r="R1695" s="11">
        <v>11</v>
      </c>
      <c r="S1695" s="11">
        <v>41</v>
      </c>
      <c r="T1695" s="11">
        <v>272.187724759361</v>
      </c>
      <c r="U1695" s="11">
        <v>25.072842506701001</v>
      </c>
      <c r="V1695" s="11" t="s">
        <v>56</v>
      </c>
    </row>
    <row r="1696" spans="1:22" x14ac:dyDescent="0.3">
      <c r="A1696" s="9">
        <v>45357.881944444503</v>
      </c>
      <c r="B1696" s="10">
        <v>45357</v>
      </c>
      <c r="C1696" s="11">
        <v>2024</v>
      </c>
      <c r="D1696" s="11">
        <v>3</v>
      </c>
      <c r="E1696" s="11">
        <v>6</v>
      </c>
      <c r="F1696" s="11">
        <v>21</v>
      </c>
      <c r="G1696" s="11" t="s">
        <v>69</v>
      </c>
      <c r="H1696" s="11" t="s">
        <v>53</v>
      </c>
      <c r="I1696" s="11">
        <v>40.618392179809497</v>
      </c>
      <c r="J1696" s="11">
        <v>-73.981899207045302</v>
      </c>
      <c r="K1696" s="11">
        <v>163</v>
      </c>
      <c r="L1696" s="11">
        <v>47.999118190263601</v>
      </c>
      <c r="M1696" s="11">
        <v>94.810343098490193</v>
      </c>
      <c r="N1696" s="11" t="s">
        <v>57</v>
      </c>
      <c r="O1696" s="11" t="s">
        <v>55</v>
      </c>
      <c r="P1696" s="11">
        <v>0</v>
      </c>
      <c r="Q1696" s="11">
        <v>3.4261799442542901E-2</v>
      </c>
      <c r="R1696" s="11">
        <v>76</v>
      </c>
      <c r="S1696" s="11">
        <v>19</v>
      </c>
      <c r="T1696" s="11">
        <v>185.26303191509999</v>
      </c>
      <c r="U1696" s="11">
        <v>11.8203252045657</v>
      </c>
      <c r="V1696" s="11" t="s">
        <v>56</v>
      </c>
    </row>
    <row r="1697" spans="1:22" x14ac:dyDescent="0.3">
      <c r="A1697" s="9">
        <v>45357.885416666701</v>
      </c>
      <c r="B1697" s="10">
        <v>45357</v>
      </c>
      <c r="C1697" s="11">
        <v>2024</v>
      </c>
      <c r="D1697" s="11">
        <v>3</v>
      </c>
      <c r="E1697" s="11">
        <v>6</v>
      </c>
      <c r="F1697" s="11">
        <v>21</v>
      </c>
      <c r="G1697" s="11" t="s">
        <v>69</v>
      </c>
      <c r="H1697" s="11" t="s">
        <v>53</v>
      </c>
      <c r="I1697" s="11">
        <v>40.605681045508199</v>
      </c>
      <c r="J1697" s="11">
        <v>-73.8043683911079</v>
      </c>
      <c r="K1697" s="11">
        <v>296</v>
      </c>
      <c r="L1697" s="11">
        <v>43.239795717722203</v>
      </c>
      <c r="M1697" s="11">
        <v>46.448380314650997</v>
      </c>
      <c r="N1697" s="11" t="s">
        <v>57</v>
      </c>
      <c r="O1697" s="11" t="s">
        <v>60</v>
      </c>
      <c r="P1697" s="11">
        <v>0</v>
      </c>
      <c r="Q1697" s="11">
        <v>-0.48946286954606799</v>
      </c>
      <c r="R1697" s="11">
        <v>25</v>
      </c>
      <c r="S1697" s="11">
        <v>13</v>
      </c>
      <c r="T1697" s="11">
        <v>69.716954164467793</v>
      </c>
      <c r="U1697" s="11">
        <v>8.2267704676739903</v>
      </c>
      <c r="V1697" s="11" t="s">
        <v>56</v>
      </c>
    </row>
    <row r="1698" spans="1:22" x14ac:dyDescent="0.3">
      <c r="A1698" s="9">
        <v>45357.888888888898</v>
      </c>
      <c r="B1698" s="10">
        <v>45357</v>
      </c>
      <c r="C1698" s="11">
        <v>2024</v>
      </c>
      <c r="D1698" s="11">
        <v>3</v>
      </c>
      <c r="E1698" s="11">
        <v>6</v>
      </c>
      <c r="F1698" s="11">
        <v>21</v>
      </c>
      <c r="G1698" s="11" t="s">
        <v>69</v>
      </c>
      <c r="H1698" s="11" t="s">
        <v>53</v>
      </c>
      <c r="I1698" s="11">
        <v>40.685145091531297</v>
      </c>
      <c r="J1698" s="11">
        <v>-73.844205027794303</v>
      </c>
      <c r="K1698" s="11">
        <v>259</v>
      </c>
      <c r="L1698" s="11">
        <v>52.985622853248799</v>
      </c>
      <c r="M1698" s="11">
        <v>62.238110318276703</v>
      </c>
      <c r="N1698" s="11" t="s">
        <v>59</v>
      </c>
      <c r="O1698" s="11" t="s">
        <v>60</v>
      </c>
      <c r="P1698" s="11">
        <v>0</v>
      </c>
      <c r="Q1698" s="11">
        <v>6.9613262918252802E-2</v>
      </c>
      <c r="R1698" s="11">
        <v>10</v>
      </c>
      <c r="S1698" s="11">
        <v>46</v>
      </c>
      <c r="T1698" s="11">
        <v>239.854585452327</v>
      </c>
      <c r="U1698" s="11">
        <v>19.824547646481498</v>
      </c>
      <c r="V1698" s="11" t="s">
        <v>56</v>
      </c>
    </row>
    <row r="1699" spans="1:22" x14ac:dyDescent="0.3">
      <c r="A1699" s="9">
        <v>45357.892361111102</v>
      </c>
      <c r="B1699" s="10">
        <v>45357</v>
      </c>
      <c r="C1699" s="11">
        <v>2024</v>
      </c>
      <c r="D1699" s="11">
        <v>3</v>
      </c>
      <c r="E1699" s="11">
        <v>6</v>
      </c>
      <c r="F1699" s="11">
        <v>21</v>
      </c>
      <c r="G1699" s="11" t="s">
        <v>69</v>
      </c>
      <c r="H1699" s="11" t="s">
        <v>53</v>
      </c>
      <c r="I1699" s="11">
        <v>40.611952477793302</v>
      </c>
      <c r="J1699" s="11">
        <v>-73.977791643398803</v>
      </c>
      <c r="K1699" s="11">
        <v>166</v>
      </c>
      <c r="L1699" s="11">
        <v>53.903245858282297</v>
      </c>
      <c r="M1699" s="11">
        <v>12.2392131120657</v>
      </c>
      <c r="N1699" s="11" t="s">
        <v>54</v>
      </c>
      <c r="O1699" s="11" t="s">
        <v>55</v>
      </c>
      <c r="P1699" s="11">
        <v>0</v>
      </c>
      <c r="Q1699" s="11">
        <v>0.80885875240391802</v>
      </c>
      <c r="R1699" s="11">
        <v>34</v>
      </c>
      <c r="S1699" s="11">
        <v>35</v>
      </c>
      <c r="T1699" s="11">
        <v>441.04256255385798</v>
      </c>
      <c r="U1699" s="11">
        <v>21.446511624508499</v>
      </c>
      <c r="V1699" s="11" t="s">
        <v>63</v>
      </c>
    </row>
    <row r="1700" spans="1:22" x14ac:dyDescent="0.3">
      <c r="A1700" s="9">
        <v>45357.895833333299</v>
      </c>
      <c r="B1700" s="10">
        <v>45357</v>
      </c>
      <c r="C1700" s="11">
        <v>2024</v>
      </c>
      <c r="D1700" s="11">
        <v>3</v>
      </c>
      <c r="E1700" s="11">
        <v>6</v>
      </c>
      <c r="F1700" s="11">
        <v>21</v>
      </c>
      <c r="G1700" s="11" t="s">
        <v>69</v>
      </c>
      <c r="H1700" s="11" t="s">
        <v>53</v>
      </c>
      <c r="I1700" s="11">
        <v>40.663147607782498</v>
      </c>
      <c r="J1700" s="11">
        <v>-73.888266812318605</v>
      </c>
      <c r="K1700" s="11">
        <v>87</v>
      </c>
      <c r="L1700" s="11">
        <v>22.515044447342099</v>
      </c>
      <c r="M1700" s="11">
        <v>66.504365871774993</v>
      </c>
      <c r="N1700" s="11" t="s">
        <v>54</v>
      </c>
      <c r="O1700" s="11" t="s">
        <v>60</v>
      </c>
      <c r="P1700" s="11">
        <v>1</v>
      </c>
      <c r="Q1700" s="11">
        <v>0.38581307215240102</v>
      </c>
      <c r="R1700" s="11">
        <v>42</v>
      </c>
      <c r="S1700" s="11">
        <v>13</v>
      </c>
      <c r="T1700" s="11">
        <v>232.05724574012899</v>
      </c>
      <c r="U1700" s="11">
        <v>14.0836155623607</v>
      </c>
      <c r="V1700" s="11" t="s">
        <v>56</v>
      </c>
    </row>
    <row r="1701" spans="1:22" x14ac:dyDescent="0.3">
      <c r="A1701" s="9">
        <v>45357.899305555598</v>
      </c>
      <c r="B1701" s="10">
        <v>45357</v>
      </c>
      <c r="C1701" s="11">
        <v>2024</v>
      </c>
      <c r="D1701" s="11">
        <v>3</v>
      </c>
      <c r="E1701" s="11">
        <v>6</v>
      </c>
      <c r="F1701" s="11">
        <v>21</v>
      </c>
      <c r="G1701" s="11" t="s">
        <v>69</v>
      </c>
      <c r="H1701" s="11" t="s">
        <v>53</v>
      </c>
      <c r="I1701" s="11">
        <v>40.8614248768979</v>
      </c>
      <c r="J1701" s="11">
        <v>-73.950557605462095</v>
      </c>
      <c r="K1701" s="11">
        <v>95</v>
      </c>
      <c r="L1701" s="11">
        <v>34.628749270045297</v>
      </c>
      <c r="M1701" s="11">
        <v>29.114123907721201</v>
      </c>
      <c r="N1701" s="11" t="s">
        <v>57</v>
      </c>
      <c r="O1701" s="11" t="s">
        <v>58</v>
      </c>
      <c r="P1701" s="11">
        <v>0</v>
      </c>
      <c r="Q1701" s="11">
        <v>-0.79238798901283103</v>
      </c>
      <c r="R1701" s="11">
        <v>51</v>
      </c>
      <c r="S1701" s="11">
        <v>2</v>
      </c>
      <c r="T1701" s="11">
        <v>474.085346720328</v>
      </c>
      <c r="U1701" s="11">
        <v>5.3569194167422802</v>
      </c>
      <c r="V1701" s="11" t="s">
        <v>63</v>
      </c>
    </row>
    <row r="1702" spans="1:22" x14ac:dyDescent="0.3">
      <c r="A1702" s="9">
        <v>45357.902777777803</v>
      </c>
      <c r="B1702" s="10">
        <v>45357</v>
      </c>
      <c r="C1702" s="11">
        <v>2024</v>
      </c>
      <c r="D1702" s="11">
        <v>3</v>
      </c>
      <c r="E1702" s="11">
        <v>6</v>
      </c>
      <c r="F1702" s="11">
        <v>21</v>
      </c>
      <c r="G1702" s="11" t="s">
        <v>69</v>
      </c>
      <c r="H1702" s="11" t="s">
        <v>53</v>
      </c>
      <c r="I1702" s="11">
        <v>40.853029450109297</v>
      </c>
      <c r="J1702" s="11">
        <v>-73.923185082088196</v>
      </c>
      <c r="K1702" s="11">
        <v>106</v>
      </c>
      <c r="L1702" s="11">
        <v>42.169817545313599</v>
      </c>
      <c r="M1702" s="11">
        <v>65.949397688811899</v>
      </c>
      <c r="N1702" s="11" t="s">
        <v>59</v>
      </c>
      <c r="O1702" s="11" t="s">
        <v>58</v>
      </c>
      <c r="P1702" s="11">
        <v>0</v>
      </c>
      <c r="Q1702" s="11">
        <v>-0.802516159046614</v>
      </c>
      <c r="R1702" s="11">
        <v>39</v>
      </c>
      <c r="S1702" s="11">
        <v>11</v>
      </c>
      <c r="T1702" s="11">
        <v>445.02559175604301</v>
      </c>
      <c r="U1702" s="11">
        <v>21.5529373158511</v>
      </c>
      <c r="V1702" s="11" t="s">
        <v>63</v>
      </c>
    </row>
    <row r="1703" spans="1:22" x14ac:dyDescent="0.3">
      <c r="A1703" s="9">
        <v>45357.90625</v>
      </c>
      <c r="B1703" s="10">
        <v>45357</v>
      </c>
      <c r="C1703" s="11">
        <v>2024</v>
      </c>
      <c r="D1703" s="11">
        <v>3</v>
      </c>
      <c r="E1703" s="11">
        <v>6</v>
      </c>
      <c r="F1703" s="11">
        <v>21</v>
      </c>
      <c r="G1703" s="11" t="s">
        <v>69</v>
      </c>
      <c r="H1703" s="11" t="s">
        <v>53</v>
      </c>
      <c r="I1703" s="11">
        <v>40.781183533010697</v>
      </c>
      <c r="J1703" s="11">
        <v>-73.774591634950198</v>
      </c>
      <c r="K1703" s="11">
        <v>255</v>
      </c>
      <c r="L1703" s="11">
        <v>57.341454142560998</v>
      </c>
      <c r="M1703" s="11">
        <v>29.444017289017999</v>
      </c>
      <c r="N1703" s="11" t="s">
        <v>57</v>
      </c>
      <c r="O1703" s="11" t="s">
        <v>58</v>
      </c>
      <c r="P1703" s="11">
        <v>0</v>
      </c>
      <c r="Q1703" s="11">
        <v>0.80060493759941498</v>
      </c>
      <c r="R1703" s="11">
        <v>98</v>
      </c>
      <c r="S1703" s="11">
        <v>25</v>
      </c>
      <c r="T1703" s="11">
        <v>466.66884863571102</v>
      </c>
      <c r="U1703" s="11">
        <v>12.6150895574015</v>
      </c>
      <c r="V1703" s="11" t="s">
        <v>56</v>
      </c>
    </row>
    <row r="1704" spans="1:22" x14ac:dyDescent="0.3">
      <c r="A1704" s="9">
        <v>45357.909722222197</v>
      </c>
      <c r="B1704" s="10">
        <v>45357</v>
      </c>
      <c r="C1704" s="11">
        <v>2024</v>
      </c>
      <c r="D1704" s="11">
        <v>3</v>
      </c>
      <c r="E1704" s="11">
        <v>6</v>
      </c>
      <c r="F1704" s="11">
        <v>21</v>
      </c>
      <c r="G1704" s="11" t="s">
        <v>69</v>
      </c>
      <c r="H1704" s="11" t="s">
        <v>53</v>
      </c>
      <c r="I1704" s="11">
        <v>40.670520422540797</v>
      </c>
      <c r="J1704" s="11">
        <v>-73.914652858557503</v>
      </c>
      <c r="K1704" s="11">
        <v>299</v>
      </c>
      <c r="L1704" s="11">
        <v>13.258863049725299</v>
      </c>
      <c r="M1704" s="11">
        <v>11.619944793409299</v>
      </c>
      <c r="N1704" s="11" t="s">
        <v>59</v>
      </c>
      <c r="O1704" s="11" t="s">
        <v>61</v>
      </c>
      <c r="P1704" s="11">
        <v>0</v>
      </c>
      <c r="Q1704" s="11">
        <v>-0.492159986248833</v>
      </c>
      <c r="R1704" s="11">
        <v>68</v>
      </c>
      <c r="S1704" s="11">
        <v>2</v>
      </c>
      <c r="T1704" s="11">
        <v>246.69497522365501</v>
      </c>
      <c r="U1704" s="11">
        <v>7.5888928847195096</v>
      </c>
      <c r="V1704" s="11" t="s">
        <v>56</v>
      </c>
    </row>
    <row r="1705" spans="1:22" x14ac:dyDescent="0.3">
      <c r="A1705" s="9">
        <v>45357.913194444503</v>
      </c>
      <c r="B1705" s="10">
        <v>45357</v>
      </c>
      <c r="C1705" s="11">
        <v>2024</v>
      </c>
      <c r="D1705" s="11">
        <v>3</v>
      </c>
      <c r="E1705" s="11">
        <v>6</v>
      </c>
      <c r="F1705" s="11">
        <v>21</v>
      </c>
      <c r="G1705" s="11" t="s">
        <v>69</v>
      </c>
      <c r="H1705" s="11" t="s">
        <v>53</v>
      </c>
      <c r="I1705" s="11">
        <v>40.645832441549501</v>
      </c>
      <c r="J1705" s="11">
        <v>-73.887573668483398</v>
      </c>
      <c r="K1705" s="11">
        <v>258</v>
      </c>
      <c r="L1705" s="11">
        <v>15.100751680411999</v>
      </c>
      <c r="M1705" s="11">
        <v>30.4520753343125</v>
      </c>
      <c r="N1705" s="11" t="s">
        <v>54</v>
      </c>
      <c r="O1705" s="11" t="s">
        <v>55</v>
      </c>
      <c r="P1705" s="11">
        <v>0</v>
      </c>
      <c r="Q1705" s="11">
        <v>0.71271207423320104</v>
      </c>
      <c r="R1705" s="11">
        <v>16</v>
      </c>
      <c r="S1705" s="11">
        <v>3</v>
      </c>
      <c r="T1705" s="11">
        <v>151.82660767783</v>
      </c>
      <c r="U1705" s="11">
        <v>6.58223490499556</v>
      </c>
      <c r="V1705" s="11" t="s">
        <v>56</v>
      </c>
    </row>
    <row r="1706" spans="1:22" x14ac:dyDescent="0.3">
      <c r="A1706" s="9">
        <v>45357.916666666701</v>
      </c>
      <c r="B1706" s="10">
        <v>45357</v>
      </c>
      <c r="C1706" s="11">
        <v>2024</v>
      </c>
      <c r="D1706" s="11">
        <v>3</v>
      </c>
      <c r="E1706" s="11">
        <v>6</v>
      </c>
      <c r="F1706" s="11">
        <v>22</v>
      </c>
      <c r="G1706" s="11" t="s">
        <v>69</v>
      </c>
      <c r="H1706" s="11" t="s">
        <v>53</v>
      </c>
      <c r="I1706" s="11">
        <v>40.763882808577002</v>
      </c>
      <c r="J1706" s="11">
        <v>-73.815358520416893</v>
      </c>
      <c r="K1706" s="11">
        <v>145</v>
      </c>
      <c r="L1706" s="11">
        <v>16.230960713503102</v>
      </c>
      <c r="M1706" s="11">
        <v>74.577532155736407</v>
      </c>
      <c r="N1706" s="11" t="s">
        <v>54</v>
      </c>
      <c r="O1706" s="11" t="s">
        <v>61</v>
      </c>
      <c r="P1706" s="11">
        <v>0</v>
      </c>
      <c r="Q1706" s="11">
        <v>-0.69171496906858998</v>
      </c>
      <c r="R1706" s="11">
        <v>13</v>
      </c>
      <c r="S1706" s="11">
        <v>41</v>
      </c>
      <c r="T1706" s="11">
        <v>117.550081326997</v>
      </c>
      <c r="U1706" s="11">
        <v>26.924588324482801</v>
      </c>
      <c r="V1706" s="11" t="s">
        <v>56</v>
      </c>
    </row>
    <row r="1707" spans="1:22" x14ac:dyDescent="0.3">
      <c r="A1707" s="9">
        <v>45357.920138888898</v>
      </c>
      <c r="B1707" s="10">
        <v>45357</v>
      </c>
      <c r="C1707" s="11">
        <v>2024</v>
      </c>
      <c r="D1707" s="11">
        <v>3</v>
      </c>
      <c r="E1707" s="11">
        <v>6</v>
      </c>
      <c r="F1707" s="11">
        <v>22</v>
      </c>
      <c r="G1707" s="11" t="s">
        <v>69</v>
      </c>
      <c r="H1707" s="11" t="s">
        <v>53</v>
      </c>
      <c r="I1707" s="11">
        <v>40.848478543342203</v>
      </c>
      <c r="J1707" s="11">
        <v>-73.707462403750995</v>
      </c>
      <c r="K1707" s="11">
        <v>207</v>
      </c>
      <c r="L1707" s="11">
        <v>71.631496055739703</v>
      </c>
      <c r="M1707" s="11">
        <v>78.575134973733896</v>
      </c>
      <c r="N1707" s="11" t="s">
        <v>57</v>
      </c>
      <c r="O1707" s="11" t="s">
        <v>58</v>
      </c>
      <c r="P1707" s="11">
        <v>0</v>
      </c>
      <c r="Q1707" s="11">
        <v>0.62387264573974799</v>
      </c>
      <c r="R1707" s="11">
        <v>7</v>
      </c>
      <c r="S1707" s="11">
        <v>28</v>
      </c>
      <c r="T1707" s="11">
        <v>448.562258797227</v>
      </c>
      <c r="U1707" s="11">
        <v>8.9258205869208602</v>
      </c>
      <c r="V1707" s="11" t="s">
        <v>56</v>
      </c>
    </row>
    <row r="1708" spans="1:22" x14ac:dyDescent="0.3">
      <c r="A1708" s="9">
        <v>45357.923611111102</v>
      </c>
      <c r="B1708" s="10">
        <v>45357</v>
      </c>
      <c r="C1708" s="11">
        <v>2024</v>
      </c>
      <c r="D1708" s="11">
        <v>3</v>
      </c>
      <c r="E1708" s="11">
        <v>6</v>
      </c>
      <c r="F1708" s="11">
        <v>22</v>
      </c>
      <c r="G1708" s="11" t="s">
        <v>69</v>
      </c>
      <c r="H1708" s="11" t="s">
        <v>53</v>
      </c>
      <c r="I1708" s="11">
        <v>40.678120166097798</v>
      </c>
      <c r="J1708" s="11">
        <v>-73.729107557314705</v>
      </c>
      <c r="K1708" s="11">
        <v>132</v>
      </c>
      <c r="L1708" s="11">
        <v>14.3416516789322</v>
      </c>
      <c r="M1708" s="11">
        <v>43.829955339373399</v>
      </c>
      <c r="N1708" s="11" t="s">
        <v>54</v>
      </c>
      <c r="O1708" s="11" t="s">
        <v>55</v>
      </c>
      <c r="P1708" s="11">
        <v>0</v>
      </c>
      <c r="Q1708" s="11">
        <v>-6.90706871387025E-2</v>
      </c>
      <c r="R1708" s="11">
        <v>78</v>
      </c>
      <c r="S1708" s="11">
        <v>7</v>
      </c>
      <c r="T1708" s="11">
        <v>148.26999579483001</v>
      </c>
      <c r="U1708" s="11">
        <v>12.1328587657258</v>
      </c>
      <c r="V1708" s="11" t="s">
        <v>56</v>
      </c>
    </row>
    <row r="1709" spans="1:22" x14ac:dyDescent="0.3">
      <c r="A1709" s="9">
        <v>45357.927083333299</v>
      </c>
      <c r="B1709" s="10">
        <v>45357</v>
      </c>
      <c r="C1709" s="11">
        <v>2024</v>
      </c>
      <c r="D1709" s="11">
        <v>3</v>
      </c>
      <c r="E1709" s="11">
        <v>6</v>
      </c>
      <c r="F1709" s="11">
        <v>22</v>
      </c>
      <c r="G1709" s="11" t="s">
        <v>69</v>
      </c>
      <c r="H1709" s="11" t="s">
        <v>53</v>
      </c>
      <c r="I1709" s="11">
        <v>40.738291122240298</v>
      </c>
      <c r="J1709" s="11">
        <v>-73.7292480304924</v>
      </c>
      <c r="K1709" s="11">
        <v>193</v>
      </c>
      <c r="L1709" s="11">
        <v>28.553028455495198</v>
      </c>
      <c r="M1709" s="11">
        <v>74.7964008305661</v>
      </c>
      <c r="N1709" s="11" t="s">
        <v>57</v>
      </c>
      <c r="O1709" s="11" t="s">
        <v>55</v>
      </c>
      <c r="P1709" s="11">
        <v>0</v>
      </c>
      <c r="Q1709" s="11">
        <v>1.6153496451065799E-2</v>
      </c>
      <c r="R1709" s="11">
        <v>18</v>
      </c>
      <c r="S1709" s="11">
        <v>43</v>
      </c>
      <c r="T1709" s="11">
        <v>105.653049018492</v>
      </c>
      <c r="U1709" s="11">
        <v>9.6704226607081107</v>
      </c>
      <c r="V1709" s="11" t="s">
        <v>63</v>
      </c>
    </row>
    <row r="1710" spans="1:22" x14ac:dyDescent="0.3">
      <c r="A1710" s="9">
        <v>45357.930555555598</v>
      </c>
      <c r="B1710" s="10">
        <v>45357</v>
      </c>
      <c r="C1710" s="11">
        <v>2024</v>
      </c>
      <c r="D1710" s="11">
        <v>3</v>
      </c>
      <c r="E1710" s="11">
        <v>6</v>
      </c>
      <c r="F1710" s="11">
        <v>22</v>
      </c>
      <c r="G1710" s="11" t="s">
        <v>69</v>
      </c>
      <c r="H1710" s="11" t="s">
        <v>53</v>
      </c>
      <c r="I1710" s="11">
        <v>40.878359604024197</v>
      </c>
      <c r="J1710" s="11">
        <v>-73.854658393853896</v>
      </c>
      <c r="K1710" s="11">
        <v>157</v>
      </c>
      <c r="L1710" s="11">
        <v>33.609014723335797</v>
      </c>
      <c r="M1710" s="11">
        <v>99.207404493191802</v>
      </c>
      <c r="N1710" s="11" t="s">
        <v>54</v>
      </c>
      <c r="O1710" s="11" t="s">
        <v>60</v>
      </c>
      <c r="P1710" s="11">
        <v>0</v>
      </c>
      <c r="Q1710" s="11">
        <v>0.96905438271899702</v>
      </c>
      <c r="R1710" s="11">
        <v>36</v>
      </c>
      <c r="S1710" s="11">
        <v>16</v>
      </c>
      <c r="T1710" s="11">
        <v>373.77376777498199</v>
      </c>
      <c r="U1710" s="11">
        <v>25.076178373104899</v>
      </c>
      <c r="V1710" s="11" t="s">
        <v>56</v>
      </c>
    </row>
    <row r="1711" spans="1:22" x14ac:dyDescent="0.3">
      <c r="A1711" s="9">
        <v>45357.934027777803</v>
      </c>
      <c r="B1711" s="10">
        <v>45357</v>
      </c>
      <c r="C1711" s="11">
        <v>2024</v>
      </c>
      <c r="D1711" s="11">
        <v>3</v>
      </c>
      <c r="E1711" s="11">
        <v>6</v>
      </c>
      <c r="F1711" s="11">
        <v>22</v>
      </c>
      <c r="G1711" s="11" t="s">
        <v>69</v>
      </c>
      <c r="H1711" s="11" t="s">
        <v>53</v>
      </c>
      <c r="I1711" s="11">
        <v>40.633038195044101</v>
      </c>
      <c r="J1711" s="11">
        <v>-73.837601635035</v>
      </c>
      <c r="K1711" s="11">
        <v>259</v>
      </c>
      <c r="L1711" s="11">
        <v>74.841008928549996</v>
      </c>
      <c r="M1711" s="11">
        <v>82.777492978634399</v>
      </c>
      <c r="N1711" s="11" t="s">
        <v>54</v>
      </c>
      <c r="O1711" s="11" t="s">
        <v>61</v>
      </c>
      <c r="P1711" s="11">
        <v>0</v>
      </c>
      <c r="Q1711" s="11">
        <v>-0.515533724199704</v>
      </c>
      <c r="R1711" s="11">
        <v>93</v>
      </c>
      <c r="S1711" s="11">
        <v>17</v>
      </c>
      <c r="T1711" s="11">
        <v>145.75962816703299</v>
      </c>
      <c r="U1711" s="11">
        <v>12.869091488410699</v>
      </c>
      <c r="V1711" s="11" t="s">
        <v>56</v>
      </c>
    </row>
    <row r="1712" spans="1:22" x14ac:dyDescent="0.3">
      <c r="A1712" s="9">
        <v>45357.9375</v>
      </c>
      <c r="B1712" s="10">
        <v>45357</v>
      </c>
      <c r="C1712" s="11">
        <v>2024</v>
      </c>
      <c r="D1712" s="11">
        <v>3</v>
      </c>
      <c r="E1712" s="11">
        <v>6</v>
      </c>
      <c r="F1712" s="11">
        <v>22</v>
      </c>
      <c r="G1712" s="11" t="s">
        <v>69</v>
      </c>
      <c r="H1712" s="11" t="s">
        <v>53</v>
      </c>
      <c r="I1712" s="11">
        <v>40.798168119370203</v>
      </c>
      <c r="J1712" s="11">
        <v>-73.866637971373507</v>
      </c>
      <c r="K1712" s="11">
        <v>270</v>
      </c>
      <c r="L1712" s="11">
        <v>9.1025027616546499</v>
      </c>
      <c r="M1712" s="11">
        <v>47.501796074551301</v>
      </c>
      <c r="N1712" s="11" t="s">
        <v>57</v>
      </c>
      <c r="O1712" s="11" t="s">
        <v>60</v>
      </c>
      <c r="P1712" s="11">
        <v>0</v>
      </c>
      <c r="Q1712" s="11">
        <v>-0.36501633856041099</v>
      </c>
      <c r="R1712" s="11">
        <v>95</v>
      </c>
      <c r="S1712" s="11">
        <v>39</v>
      </c>
      <c r="T1712" s="11">
        <v>207.47010141585099</v>
      </c>
      <c r="U1712" s="11">
        <v>16.638300103434101</v>
      </c>
      <c r="V1712" s="11" t="s">
        <v>56</v>
      </c>
    </row>
    <row r="1713" spans="1:22" x14ac:dyDescent="0.3">
      <c r="A1713" s="9">
        <v>45357.940972222197</v>
      </c>
      <c r="B1713" s="10">
        <v>45357</v>
      </c>
      <c r="C1713" s="11">
        <v>2024</v>
      </c>
      <c r="D1713" s="11">
        <v>3</v>
      </c>
      <c r="E1713" s="11">
        <v>6</v>
      </c>
      <c r="F1713" s="11">
        <v>22</v>
      </c>
      <c r="G1713" s="11" t="s">
        <v>69</v>
      </c>
      <c r="H1713" s="11" t="s">
        <v>53</v>
      </c>
      <c r="I1713" s="11">
        <v>40.847354069066498</v>
      </c>
      <c r="J1713" s="11">
        <v>-73.899139194882295</v>
      </c>
      <c r="K1713" s="11">
        <v>91</v>
      </c>
      <c r="L1713" s="11">
        <v>75.691674664946603</v>
      </c>
      <c r="M1713" s="11">
        <v>35.783512863620203</v>
      </c>
      <c r="N1713" s="11" t="s">
        <v>54</v>
      </c>
      <c r="O1713" s="11" t="s">
        <v>60</v>
      </c>
      <c r="P1713" s="11">
        <v>0</v>
      </c>
      <c r="Q1713" s="11">
        <v>0.10212579374071799</v>
      </c>
      <c r="R1713" s="11">
        <v>4</v>
      </c>
      <c r="S1713" s="11">
        <v>4</v>
      </c>
      <c r="T1713" s="11">
        <v>124.78912867166299</v>
      </c>
      <c r="U1713" s="11">
        <v>12.420834338176499</v>
      </c>
      <c r="V1713" s="11" t="s">
        <v>62</v>
      </c>
    </row>
    <row r="1714" spans="1:22" x14ac:dyDescent="0.3">
      <c r="A1714" s="9">
        <v>45357.944444444503</v>
      </c>
      <c r="B1714" s="10">
        <v>45357</v>
      </c>
      <c r="C1714" s="11">
        <v>2024</v>
      </c>
      <c r="D1714" s="11">
        <v>3</v>
      </c>
      <c r="E1714" s="11">
        <v>6</v>
      </c>
      <c r="F1714" s="11">
        <v>22</v>
      </c>
      <c r="G1714" s="11" t="s">
        <v>69</v>
      </c>
      <c r="H1714" s="11" t="s">
        <v>53</v>
      </c>
      <c r="I1714" s="11">
        <v>40.698780703478498</v>
      </c>
      <c r="J1714" s="11">
        <v>-73.823728749420198</v>
      </c>
      <c r="K1714" s="11">
        <v>282</v>
      </c>
      <c r="L1714" s="11">
        <v>47.778862569561099</v>
      </c>
      <c r="M1714" s="11">
        <v>88.859182028418005</v>
      </c>
      <c r="N1714" s="11" t="s">
        <v>57</v>
      </c>
      <c r="O1714" s="11" t="s">
        <v>60</v>
      </c>
      <c r="P1714" s="11">
        <v>0</v>
      </c>
      <c r="Q1714" s="11">
        <v>0.549494878804619</v>
      </c>
      <c r="R1714" s="11">
        <v>69</v>
      </c>
      <c r="S1714" s="11">
        <v>35</v>
      </c>
      <c r="T1714" s="11">
        <v>370.47442194367102</v>
      </c>
      <c r="U1714" s="11">
        <v>14.333824535377101</v>
      </c>
      <c r="V1714" s="11" t="s">
        <v>56</v>
      </c>
    </row>
    <row r="1715" spans="1:22" x14ac:dyDescent="0.3">
      <c r="A1715" s="9">
        <v>45357.947916666701</v>
      </c>
      <c r="B1715" s="10">
        <v>45357</v>
      </c>
      <c r="C1715" s="11">
        <v>2024</v>
      </c>
      <c r="D1715" s="11">
        <v>3</v>
      </c>
      <c r="E1715" s="11">
        <v>6</v>
      </c>
      <c r="F1715" s="11">
        <v>22</v>
      </c>
      <c r="G1715" s="11" t="s">
        <v>69</v>
      </c>
      <c r="H1715" s="11" t="s">
        <v>53</v>
      </c>
      <c r="I1715" s="11">
        <v>40.7988781463837</v>
      </c>
      <c r="J1715" s="11">
        <v>-73.800402408601599</v>
      </c>
      <c r="K1715" s="11">
        <v>288</v>
      </c>
      <c r="L1715" s="11">
        <v>36.875509149617301</v>
      </c>
      <c r="M1715" s="11">
        <v>88.456015220495701</v>
      </c>
      <c r="N1715" s="11" t="s">
        <v>54</v>
      </c>
      <c r="O1715" s="11" t="s">
        <v>58</v>
      </c>
      <c r="P1715" s="11">
        <v>0</v>
      </c>
      <c r="Q1715" s="11">
        <v>-0.96651350889329701</v>
      </c>
      <c r="R1715" s="11">
        <v>28</v>
      </c>
      <c r="S1715" s="11">
        <v>5</v>
      </c>
      <c r="T1715" s="11">
        <v>57.629704753966301</v>
      </c>
      <c r="U1715" s="11">
        <v>28.640481005821201</v>
      </c>
      <c r="V1715" s="11" t="s">
        <v>56</v>
      </c>
    </row>
    <row r="1716" spans="1:22" x14ac:dyDescent="0.3">
      <c r="A1716" s="9">
        <v>45357.951388888898</v>
      </c>
      <c r="B1716" s="10">
        <v>45357</v>
      </c>
      <c r="C1716" s="11">
        <v>2024</v>
      </c>
      <c r="D1716" s="11">
        <v>3</v>
      </c>
      <c r="E1716" s="11">
        <v>6</v>
      </c>
      <c r="F1716" s="11">
        <v>22</v>
      </c>
      <c r="G1716" s="11" t="s">
        <v>69</v>
      </c>
      <c r="H1716" s="11" t="s">
        <v>53</v>
      </c>
      <c r="I1716" s="11">
        <v>40.617061255594997</v>
      </c>
      <c r="J1716" s="11">
        <v>-73.908110499392606</v>
      </c>
      <c r="K1716" s="11">
        <v>211</v>
      </c>
      <c r="L1716" s="11">
        <v>78.217110377750899</v>
      </c>
      <c r="M1716" s="11">
        <v>68.175001599847803</v>
      </c>
      <c r="N1716" s="11" t="s">
        <v>59</v>
      </c>
      <c r="O1716" s="11" t="s">
        <v>61</v>
      </c>
      <c r="P1716" s="11">
        <v>0</v>
      </c>
      <c r="Q1716" s="11">
        <v>0.32420573920658302</v>
      </c>
      <c r="R1716" s="11">
        <v>94</v>
      </c>
      <c r="S1716" s="11">
        <v>11</v>
      </c>
      <c r="T1716" s="11">
        <v>190.45836052150401</v>
      </c>
      <c r="U1716" s="11">
        <v>24.6326652896308</v>
      </c>
      <c r="V1716" s="11" t="s">
        <v>56</v>
      </c>
    </row>
    <row r="1717" spans="1:22" x14ac:dyDescent="0.3">
      <c r="A1717" s="9">
        <v>45357.954861111102</v>
      </c>
      <c r="B1717" s="10">
        <v>45357</v>
      </c>
      <c r="C1717" s="11">
        <v>2024</v>
      </c>
      <c r="D1717" s="11">
        <v>3</v>
      </c>
      <c r="E1717" s="11">
        <v>6</v>
      </c>
      <c r="F1717" s="11">
        <v>22</v>
      </c>
      <c r="G1717" s="11" t="s">
        <v>69</v>
      </c>
      <c r="H1717" s="11" t="s">
        <v>53</v>
      </c>
      <c r="I1717" s="11">
        <v>40.6367070647863</v>
      </c>
      <c r="J1717" s="11">
        <v>-73.835729673176502</v>
      </c>
      <c r="K1717" s="11">
        <v>233</v>
      </c>
      <c r="L1717" s="11">
        <v>5.38627504574292</v>
      </c>
      <c r="M1717" s="11">
        <v>22.652497521487799</v>
      </c>
      <c r="N1717" s="11" t="s">
        <v>59</v>
      </c>
      <c r="O1717" s="11" t="s">
        <v>58</v>
      </c>
      <c r="P1717" s="11">
        <v>1</v>
      </c>
      <c r="Q1717" s="11">
        <v>-0.15697857349740801</v>
      </c>
      <c r="R1717" s="11">
        <v>47</v>
      </c>
      <c r="S1717" s="11">
        <v>8</v>
      </c>
      <c r="T1717" s="11">
        <v>474.11501497640302</v>
      </c>
      <c r="U1717" s="11">
        <v>16.365821086887799</v>
      </c>
      <c r="V1717" s="11" t="s">
        <v>56</v>
      </c>
    </row>
    <row r="1718" spans="1:22" x14ac:dyDescent="0.3">
      <c r="A1718" s="9">
        <v>45357.958333333299</v>
      </c>
      <c r="B1718" s="10">
        <v>45357</v>
      </c>
      <c r="C1718" s="11">
        <v>2024</v>
      </c>
      <c r="D1718" s="11">
        <v>3</v>
      </c>
      <c r="E1718" s="11">
        <v>6</v>
      </c>
      <c r="F1718" s="11">
        <v>23</v>
      </c>
      <c r="G1718" s="11" t="s">
        <v>69</v>
      </c>
      <c r="H1718" s="11" t="s">
        <v>53</v>
      </c>
      <c r="I1718" s="11">
        <v>40.689691702263097</v>
      </c>
      <c r="J1718" s="11">
        <v>-73.787131381656707</v>
      </c>
      <c r="K1718" s="11">
        <v>172</v>
      </c>
      <c r="L1718" s="11">
        <v>18.2854410843366</v>
      </c>
      <c r="M1718" s="11">
        <v>26.209972860197698</v>
      </c>
      <c r="N1718" s="11" t="s">
        <v>54</v>
      </c>
      <c r="O1718" s="11" t="s">
        <v>58</v>
      </c>
      <c r="P1718" s="11">
        <v>0</v>
      </c>
      <c r="Q1718" s="11">
        <v>-0.13387365639443799</v>
      </c>
      <c r="R1718" s="11">
        <v>56</v>
      </c>
      <c r="S1718" s="11">
        <v>6</v>
      </c>
      <c r="T1718" s="11">
        <v>154.07236419572601</v>
      </c>
      <c r="U1718" s="11">
        <v>22.5713986259412</v>
      </c>
      <c r="V1718" s="11" t="s">
        <v>56</v>
      </c>
    </row>
    <row r="1719" spans="1:22" x14ac:dyDescent="0.3">
      <c r="A1719" s="9">
        <v>45357.961805555598</v>
      </c>
      <c r="B1719" s="10">
        <v>45357</v>
      </c>
      <c r="C1719" s="11">
        <v>2024</v>
      </c>
      <c r="D1719" s="11">
        <v>3</v>
      </c>
      <c r="E1719" s="11">
        <v>6</v>
      </c>
      <c r="F1719" s="11">
        <v>23</v>
      </c>
      <c r="G1719" s="11" t="s">
        <v>69</v>
      </c>
      <c r="H1719" s="11" t="s">
        <v>53</v>
      </c>
      <c r="I1719" s="11">
        <v>40.865501636107901</v>
      </c>
      <c r="J1719" s="11">
        <v>-73.847393081275399</v>
      </c>
      <c r="K1719" s="11">
        <v>42</v>
      </c>
      <c r="L1719" s="11">
        <v>68.074883181326996</v>
      </c>
      <c r="M1719" s="11">
        <v>50.922944537424399</v>
      </c>
      <c r="N1719" s="11" t="s">
        <v>59</v>
      </c>
      <c r="O1719" s="11" t="s">
        <v>60</v>
      </c>
      <c r="P1719" s="11">
        <v>0</v>
      </c>
      <c r="Q1719" s="11">
        <v>-0.44985731466516798</v>
      </c>
      <c r="R1719" s="11">
        <v>57</v>
      </c>
      <c r="S1719" s="11">
        <v>34</v>
      </c>
      <c r="T1719" s="11">
        <v>155.29861824319599</v>
      </c>
      <c r="U1719" s="11">
        <v>25.206955843655301</v>
      </c>
      <c r="V1719" s="11" t="s">
        <v>63</v>
      </c>
    </row>
    <row r="1720" spans="1:22" x14ac:dyDescent="0.3">
      <c r="A1720" s="9">
        <v>45357.965277777803</v>
      </c>
      <c r="B1720" s="10">
        <v>45357</v>
      </c>
      <c r="C1720" s="11">
        <v>2024</v>
      </c>
      <c r="D1720" s="11">
        <v>3</v>
      </c>
      <c r="E1720" s="11">
        <v>6</v>
      </c>
      <c r="F1720" s="11">
        <v>23</v>
      </c>
      <c r="G1720" s="11" t="s">
        <v>69</v>
      </c>
      <c r="H1720" s="11" t="s">
        <v>53</v>
      </c>
      <c r="I1720" s="11">
        <v>40.684904035562703</v>
      </c>
      <c r="J1720" s="11">
        <v>-73.917326492586199</v>
      </c>
      <c r="K1720" s="11">
        <v>16</v>
      </c>
      <c r="L1720" s="11">
        <v>14.8832913415739</v>
      </c>
      <c r="M1720" s="11">
        <v>42.458584477569097</v>
      </c>
      <c r="N1720" s="11" t="s">
        <v>54</v>
      </c>
      <c r="O1720" s="11" t="s">
        <v>55</v>
      </c>
      <c r="P1720" s="11">
        <v>0</v>
      </c>
      <c r="Q1720" s="11">
        <v>0.793035760319447</v>
      </c>
      <c r="R1720" s="11">
        <v>28</v>
      </c>
      <c r="S1720" s="11">
        <v>7</v>
      </c>
      <c r="T1720" s="11">
        <v>232.451369858986</v>
      </c>
      <c r="U1720" s="11">
        <v>28.6353834387766</v>
      </c>
      <c r="V1720" s="11" t="s">
        <v>56</v>
      </c>
    </row>
    <row r="1721" spans="1:22" x14ac:dyDescent="0.3">
      <c r="A1721" s="9">
        <v>45357.96875</v>
      </c>
      <c r="B1721" s="10">
        <v>45357</v>
      </c>
      <c r="C1721" s="11">
        <v>2024</v>
      </c>
      <c r="D1721" s="11">
        <v>3</v>
      </c>
      <c r="E1721" s="11">
        <v>6</v>
      </c>
      <c r="F1721" s="11">
        <v>23</v>
      </c>
      <c r="G1721" s="11" t="s">
        <v>69</v>
      </c>
      <c r="H1721" s="11" t="s">
        <v>53</v>
      </c>
      <c r="I1721" s="11">
        <v>40.735051834240899</v>
      </c>
      <c r="J1721" s="11">
        <v>-73.728640688858803</v>
      </c>
      <c r="K1721" s="11">
        <v>285</v>
      </c>
      <c r="L1721" s="11">
        <v>53.454174804308401</v>
      </c>
      <c r="M1721" s="11">
        <v>60.659014920913002</v>
      </c>
      <c r="N1721" s="11" t="s">
        <v>54</v>
      </c>
      <c r="O1721" s="11" t="s">
        <v>55</v>
      </c>
      <c r="P1721" s="11">
        <v>0</v>
      </c>
      <c r="Q1721" s="11">
        <v>0.10927725295978</v>
      </c>
      <c r="R1721" s="11">
        <v>58</v>
      </c>
      <c r="S1721" s="11">
        <v>42</v>
      </c>
      <c r="T1721" s="11">
        <v>455.477482020548</v>
      </c>
      <c r="U1721" s="11">
        <v>23.4118305373837</v>
      </c>
      <c r="V1721" s="11" t="s">
        <v>56</v>
      </c>
    </row>
    <row r="1722" spans="1:22" x14ac:dyDescent="0.3">
      <c r="A1722" s="9">
        <v>45357.972222222197</v>
      </c>
      <c r="B1722" s="10">
        <v>45357</v>
      </c>
      <c r="C1722" s="11">
        <v>2024</v>
      </c>
      <c r="D1722" s="11">
        <v>3</v>
      </c>
      <c r="E1722" s="11">
        <v>6</v>
      </c>
      <c r="F1722" s="11">
        <v>23</v>
      </c>
      <c r="G1722" s="11" t="s">
        <v>69</v>
      </c>
      <c r="H1722" s="11" t="s">
        <v>53</v>
      </c>
      <c r="I1722" s="11">
        <v>40.749444208528402</v>
      </c>
      <c r="J1722" s="11">
        <v>-73.703627178619698</v>
      </c>
      <c r="K1722" s="11">
        <v>103</v>
      </c>
      <c r="L1722" s="11">
        <v>52.5106468622158</v>
      </c>
      <c r="M1722" s="11">
        <v>84.800534507467304</v>
      </c>
      <c r="N1722" s="11" t="s">
        <v>59</v>
      </c>
      <c r="O1722" s="11" t="s">
        <v>60</v>
      </c>
      <c r="P1722" s="11">
        <v>0</v>
      </c>
      <c r="Q1722" s="11">
        <v>0.41571238068400101</v>
      </c>
      <c r="R1722" s="11">
        <v>67</v>
      </c>
      <c r="S1722" s="11">
        <v>1</v>
      </c>
      <c r="T1722" s="11">
        <v>79.098215187429105</v>
      </c>
      <c r="U1722" s="11">
        <v>28.220040314870801</v>
      </c>
      <c r="V1722" s="11" t="s">
        <v>56</v>
      </c>
    </row>
    <row r="1723" spans="1:22" x14ac:dyDescent="0.3">
      <c r="A1723" s="9">
        <v>45357.975694444503</v>
      </c>
      <c r="B1723" s="10">
        <v>45357</v>
      </c>
      <c r="C1723" s="11">
        <v>2024</v>
      </c>
      <c r="D1723" s="11">
        <v>3</v>
      </c>
      <c r="E1723" s="11">
        <v>6</v>
      </c>
      <c r="F1723" s="11">
        <v>23</v>
      </c>
      <c r="G1723" s="11" t="s">
        <v>69</v>
      </c>
      <c r="H1723" s="11" t="s">
        <v>53</v>
      </c>
      <c r="I1723" s="11">
        <v>40.824244669329403</v>
      </c>
      <c r="J1723" s="11">
        <v>-73.973719331126304</v>
      </c>
      <c r="K1723" s="11">
        <v>44</v>
      </c>
      <c r="L1723" s="11">
        <v>36.358519554485802</v>
      </c>
      <c r="M1723" s="11">
        <v>29.5905855999242</v>
      </c>
      <c r="N1723" s="11" t="s">
        <v>54</v>
      </c>
      <c r="O1723" s="11" t="s">
        <v>60</v>
      </c>
      <c r="P1723" s="11">
        <v>0</v>
      </c>
      <c r="Q1723" s="11">
        <v>-0.58437309851651598</v>
      </c>
      <c r="R1723" s="11">
        <v>8</v>
      </c>
      <c r="S1723" s="11">
        <v>42</v>
      </c>
      <c r="T1723" s="11">
        <v>464.31680570760602</v>
      </c>
      <c r="U1723" s="11">
        <v>22.731392474297301</v>
      </c>
      <c r="V1723" s="11" t="s">
        <v>63</v>
      </c>
    </row>
    <row r="1724" spans="1:22" x14ac:dyDescent="0.3">
      <c r="A1724" s="9">
        <v>45357.979166666701</v>
      </c>
      <c r="B1724" s="10">
        <v>45357</v>
      </c>
      <c r="C1724" s="11">
        <v>2024</v>
      </c>
      <c r="D1724" s="11">
        <v>3</v>
      </c>
      <c r="E1724" s="11">
        <v>6</v>
      </c>
      <c r="F1724" s="11">
        <v>23</v>
      </c>
      <c r="G1724" s="11" t="s">
        <v>69</v>
      </c>
      <c r="H1724" s="11" t="s">
        <v>53</v>
      </c>
      <c r="I1724" s="11">
        <v>40.768921979385702</v>
      </c>
      <c r="J1724" s="11">
        <v>-73.962026541203898</v>
      </c>
      <c r="K1724" s="11">
        <v>276</v>
      </c>
      <c r="L1724" s="11">
        <v>33.0894966165542</v>
      </c>
      <c r="M1724" s="11">
        <v>96.054366878558</v>
      </c>
      <c r="N1724" s="11" t="s">
        <v>54</v>
      </c>
      <c r="O1724" s="11" t="s">
        <v>58</v>
      </c>
      <c r="P1724" s="11">
        <v>0</v>
      </c>
      <c r="Q1724" s="11">
        <v>-0.92516715479738698</v>
      </c>
      <c r="R1724" s="11">
        <v>2</v>
      </c>
      <c r="S1724" s="11">
        <v>46</v>
      </c>
      <c r="T1724" s="11">
        <v>78.109281703129696</v>
      </c>
      <c r="U1724" s="11">
        <v>29.7025322671788</v>
      </c>
      <c r="V1724" s="11" t="s">
        <v>56</v>
      </c>
    </row>
    <row r="1725" spans="1:22" x14ac:dyDescent="0.3">
      <c r="A1725" s="9">
        <v>45357.982638888898</v>
      </c>
      <c r="B1725" s="10">
        <v>45357</v>
      </c>
      <c r="C1725" s="11">
        <v>2024</v>
      </c>
      <c r="D1725" s="11">
        <v>3</v>
      </c>
      <c r="E1725" s="11">
        <v>6</v>
      </c>
      <c r="F1725" s="11">
        <v>23</v>
      </c>
      <c r="G1725" s="11" t="s">
        <v>69</v>
      </c>
      <c r="H1725" s="11" t="s">
        <v>53</v>
      </c>
      <c r="I1725" s="11">
        <v>40.871250826927998</v>
      </c>
      <c r="J1725" s="11">
        <v>-73.992698614996399</v>
      </c>
      <c r="K1725" s="11">
        <v>162</v>
      </c>
      <c r="L1725" s="11">
        <v>50.392690034619001</v>
      </c>
      <c r="M1725" s="11">
        <v>45.139509542244603</v>
      </c>
      <c r="N1725" s="11" t="s">
        <v>59</v>
      </c>
      <c r="O1725" s="11" t="s">
        <v>58</v>
      </c>
      <c r="P1725" s="11">
        <v>0</v>
      </c>
      <c r="Q1725" s="11">
        <v>-4.6221665902351099E-2</v>
      </c>
      <c r="R1725" s="11">
        <v>43</v>
      </c>
      <c r="S1725" s="11">
        <v>30</v>
      </c>
      <c r="T1725" s="11">
        <v>461.60834464326899</v>
      </c>
      <c r="U1725" s="11">
        <v>13.7651369538516</v>
      </c>
      <c r="V1725" s="11" t="s">
        <v>63</v>
      </c>
    </row>
    <row r="1726" spans="1:22" x14ac:dyDescent="0.3">
      <c r="A1726" s="9">
        <v>45357.986111111102</v>
      </c>
      <c r="B1726" s="10">
        <v>45357</v>
      </c>
      <c r="C1726" s="11">
        <v>2024</v>
      </c>
      <c r="D1726" s="11">
        <v>3</v>
      </c>
      <c r="E1726" s="11">
        <v>6</v>
      </c>
      <c r="F1726" s="11">
        <v>23</v>
      </c>
      <c r="G1726" s="11" t="s">
        <v>69</v>
      </c>
      <c r="H1726" s="11" t="s">
        <v>53</v>
      </c>
      <c r="I1726" s="11">
        <v>40.6403423700202</v>
      </c>
      <c r="J1726" s="11">
        <v>-73.882954853117099</v>
      </c>
      <c r="K1726" s="11">
        <v>294</v>
      </c>
      <c r="L1726" s="11">
        <v>30.135051253010701</v>
      </c>
      <c r="M1726" s="11">
        <v>65.359699163086304</v>
      </c>
      <c r="N1726" s="11" t="s">
        <v>57</v>
      </c>
      <c r="O1726" s="11" t="s">
        <v>58</v>
      </c>
      <c r="P1726" s="11">
        <v>0</v>
      </c>
      <c r="Q1726" s="11">
        <v>-2.6796453434789701E-3</v>
      </c>
      <c r="R1726" s="11">
        <v>21</v>
      </c>
      <c r="S1726" s="11">
        <v>43</v>
      </c>
      <c r="T1726" s="11">
        <v>238.06747014296101</v>
      </c>
      <c r="U1726" s="11">
        <v>21.1826347907887</v>
      </c>
      <c r="V1726" s="11" t="s">
        <v>56</v>
      </c>
    </row>
    <row r="1727" spans="1:22" x14ac:dyDescent="0.3">
      <c r="A1727" s="9">
        <v>45357.989583333299</v>
      </c>
      <c r="B1727" s="10">
        <v>45357</v>
      </c>
      <c r="C1727" s="11">
        <v>2024</v>
      </c>
      <c r="D1727" s="11">
        <v>3</v>
      </c>
      <c r="E1727" s="11">
        <v>6</v>
      </c>
      <c r="F1727" s="11">
        <v>23</v>
      </c>
      <c r="G1727" s="11" t="s">
        <v>69</v>
      </c>
      <c r="H1727" s="11" t="s">
        <v>53</v>
      </c>
      <c r="I1727" s="11">
        <v>40.780636748682099</v>
      </c>
      <c r="J1727" s="11">
        <v>-73.971267756159094</v>
      </c>
      <c r="K1727" s="11">
        <v>18</v>
      </c>
      <c r="L1727" s="11">
        <v>74.418265914722397</v>
      </c>
      <c r="M1727" s="11">
        <v>65.987318382711294</v>
      </c>
      <c r="N1727" s="11" t="s">
        <v>59</v>
      </c>
      <c r="O1727" s="11" t="s">
        <v>61</v>
      </c>
      <c r="P1727" s="11">
        <v>0</v>
      </c>
      <c r="Q1727" s="11">
        <v>-5.5790389017713604E-3</v>
      </c>
      <c r="R1727" s="11">
        <v>45</v>
      </c>
      <c r="S1727" s="11">
        <v>11</v>
      </c>
      <c r="T1727" s="11">
        <v>260.22082414533901</v>
      </c>
      <c r="U1727" s="11">
        <v>29.543800093483998</v>
      </c>
      <c r="V1727" s="11" t="s">
        <v>63</v>
      </c>
    </row>
    <row r="1728" spans="1:22" x14ac:dyDescent="0.3">
      <c r="A1728" s="9">
        <v>45357.993055555598</v>
      </c>
      <c r="B1728" s="10">
        <v>45357</v>
      </c>
      <c r="C1728" s="11">
        <v>2024</v>
      </c>
      <c r="D1728" s="11">
        <v>3</v>
      </c>
      <c r="E1728" s="11">
        <v>6</v>
      </c>
      <c r="F1728" s="11">
        <v>23</v>
      </c>
      <c r="G1728" s="11" t="s">
        <v>69</v>
      </c>
      <c r="H1728" s="11" t="s">
        <v>53</v>
      </c>
      <c r="I1728" s="11">
        <v>40.721491225321699</v>
      </c>
      <c r="J1728" s="11">
        <v>-73.888007392232595</v>
      </c>
      <c r="K1728" s="11">
        <v>256</v>
      </c>
      <c r="L1728" s="11">
        <v>21.450125857042298</v>
      </c>
      <c r="M1728" s="11">
        <v>98.764609748489505</v>
      </c>
      <c r="N1728" s="11" t="s">
        <v>54</v>
      </c>
      <c r="O1728" s="11" t="s">
        <v>61</v>
      </c>
      <c r="P1728" s="11">
        <v>0</v>
      </c>
      <c r="Q1728" s="11">
        <v>0.65112101621753604</v>
      </c>
      <c r="R1728" s="11">
        <v>55</v>
      </c>
      <c r="S1728" s="11">
        <v>32</v>
      </c>
      <c r="T1728" s="11">
        <v>383.80294431255697</v>
      </c>
      <c r="U1728" s="11">
        <v>7.8450108962315896</v>
      </c>
      <c r="V1728" s="11" t="s">
        <v>56</v>
      </c>
    </row>
    <row r="1729" spans="1:22" x14ac:dyDescent="0.3">
      <c r="A1729" s="9">
        <v>45357.996527777803</v>
      </c>
      <c r="B1729" s="10">
        <v>45357</v>
      </c>
      <c r="C1729" s="11">
        <v>2024</v>
      </c>
      <c r="D1729" s="11">
        <v>3</v>
      </c>
      <c r="E1729" s="11">
        <v>6</v>
      </c>
      <c r="F1729" s="11">
        <v>23</v>
      </c>
      <c r="G1729" s="11" t="s">
        <v>69</v>
      </c>
      <c r="H1729" s="11" t="s">
        <v>53</v>
      </c>
      <c r="I1729" s="11">
        <v>40.757958945402002</v>
      </c>
      <c r="J1729" s="11">
        <v>-73.868081031024005</v>
      </c>
      <c r="K1729" s="11">
        <v>131</v>
      </c>
      <c r="L1729" s="11">
        <v>30.741161218275501</v>
      </c>
      <c r="M1729" s="11">
        <v>25.558525870858901</v>
      </c>
      <c r="N1729" s="11" t="s">
        <v>54</v>
      </c>
      <c r="O1729" s="11" t="s">
        <v>58</v>
      </c>
      <c r="P1729" s="11">
        <v>0</v>
      </c>
      <c r="Q1729" s="11">
        <v>0.77225366168055998</v>
      </c>
      <c r="R1729" s="11">
        <v>72</v>
      </c>
      <c r="S1729" s="11">
        <v>2</v>
      </c>
      <c r="T1729" s="11">
        <v>91.518071889869802</v>
      </c>
      <c r="U1729" s="11">
        <v>29.5140768403256</v>
      </c>
      <c r="V1729" s="11" t="s">
        <v>63</v>
      </c>
    </row>
    <row r="1730" spans="1:22" x14ac:dyDescent="0.3">
      <c r="A1730" s="9">
        <v>45358</v>
      </c>
      <c r="B1730" s="10">
        <v>45358</v>
      </c>
      <c r="C1730" s="11">
        <v>2024</v>
      </c>
      <c r="D1730" s="11">
        <v>3</v>
      </c>
      <c r="E1730" s="11">
        <v>7</v>
      </c>
      <c r="F1730" s="11">
        <v>0</v>
      </c>
      <c r="G1730" s="11" t="s">
        <v>70</v>
      </c>
      <c r="H1730" s="11" t="s">
        <v>53</v>
      </c>
      <c r="I1730" s="11">
        <v>40.759954300295497</v>
      </c>
      <c r="J1730" s="11">
        <v>-73.967819706102901</v>
      </c>
      <c r="K1730" s="11">
        <v>192</v>
      </c>
      <c r="L1730" s="11">
        <v>45.222174791110803</v>
      </c>
      <c r="M1730" s="11">
        <v>64.018294566095193</v>
      </c>
      <c r="N1730" s="11" t="s">
        <v>57</v>
      </c>
      <c r="O1730" s="11" t="s">
        <v>61</v>
      </c>
      <c r="P1730" s="11">
        <v>1</v>
      </c>
      <c r="Q1730" s="11">
        <v>0.24181604817032001</v>
      </c>
      <c r="R1730" s="11">
        <v>8</v>
      </c>
      <c r="S1730" s="11">
        <v>39</v>
      </c>
      <c r="T1730" s="11">
        <v>145.521395835421</v>
      </c>
      <c r="U1730" s="11">
        <v>16.8666504562357</v>
      </c>
      <c r="V1730" s="11" t="s">
        <v>56</v>
      </c>
    </row>
    <row r="1731" spans="1:22" x14ac:dyDescent="0.3">
      <c r="A1731" s="9">
        <v>45358.003472222197</v>
      </c>
      <c r="B1731" s="10">
        <v>45358</v>
      </c>
      <c r="C1731" s="11">
        <v>2024</v>
      </c>
      <c r="D1731" s="11">
        <v>3</v>
      </c>
      <c r="E1731" s="11">
        <v>7</v>
      </c>
      <c r="F1731" s="11">
        <v>0</v>
      </c>
      <c r="G1731" s="11" t="s">
        <v>70</v>
      </c>
      <c r="H1731" s="11" t="s">
        <v>53</v>
      </c>
      <c r="I1731" s="11">
        <v>40.814166033686497</v>
      </c>
      <c r="J1731" s="11">
        <v>-73.777905605491895</v>
      </c>
      <c r="K1731" s="11">
        <v>45</v>
      </c>
      <c r="L1731" s="11">
        <v>38.638636412452101</v>
      </c>
      <c r="M1731" s="11">
        <v>24.099978871092102</v>
      </c>
      <c r="N1731" s="11" t="s">
        <v>54</v>
      </c>
      <c r="O1731" s="11" t="s">
        <v>58</v>
      </c>
      <c r="P1731" s="11">
        <v>0</v>
      </c>
      <c r="Q1731" s="11">
        <v>-0.65822446516323996</v>
      </c>
      <c r="R1731" s="11">
        <v>48</v>
      </c>
      <c r="S1731" s="11">
        <v>4</v>
      </c>
      <c r="T1731" s="11">
        <v>288.97135375427899</v>
      </c>
      <c r="U1731" s="11">
        <v>23.5300660792789</v>
      </c>
      <c r="V1731" s="11" t="s">
        <v>63</v>
      </c>
    </row>
    <row r="1732" spans="1:22" x14ac:dyDescent="0.3">
      <c r="A1732" s="9">
        <v>45358.006944444503</v>
      </c>
      <c r="B1732" s="10">
        <v>45358</v>
      </c>
      <c r="C1732" s="11">
        <v>2024</v>
      </c>
      <c r="D1732" s="11">
        <v>3</v>
      </c>
      <c r="E1732" s="11">
        <v>7</v>
      </c>
      <c r="F1732" s="11">
        <v>0</v>
      </c>
      <c r="G1732" s="11" t="s">
        <v>70</v>
      </c>
      <c r="H1732" s="11" t="s">
        <v>53</v>
      </c>
      <c r="I1732" s="11">
        <v>40.784345167951003</v>
      </c>
      <c r="J1732" s="11">
        <v>-73.898576111401397</v>
      </c>
      <c r="K1732" s="11">
        <v>227</v>
      </c>
      <c r="L1732" s="11">
        <v>34.117342021845801</v>
      </c>
      <c r="M1732" s="11">
        <v>97.100212248766496</v>
      </c>
      <c r="N1732" s="11" t="s">
        <v>54</v>
      </c>
      <c r="O1732" s="11" t="s">
        <v>60</v>
      </c>
      <c r="P1732" s="11">
        <v>0</v>
      </c>
      <c r="Q1732" s="11">
        <v>-0.128192410935908</v>
      </c>
      <c r="R1732" s="11">
        <v>55</v>
      </c>
      <c r="S1732" s="11">
        <v>19</v>
      </c>
      <c r="T1732" s="11">
        <v>171.28159765512399</v>
      </c>
      <c r="U1732" s="11">
        <v>27.161503749431802</v>
      </c>
      <c r="V1732" s="11" t="s">
        <v>56</v>
      </c>
    </row>
    <row r="1733" spans="1:22" x14ac:dyDescent="0.3">
      <c r="A1733" s="9">
        <v>45358.010416666701</v>
      </c>
      <c r="B1733" s="10">
        <v>45358</v>
      </c>
      <c r="C1733" s="11">
        <v>2024</v>
      </c>
      <c r="D1733" s="11">
        <v>3</v>
      </c>
      <c r="E1733" s="11">
        <v>7</v>
      </c>
      <c r="F1733" s="11">
        <v>0</v>
      </c>
      <c r="G1733" s="11" t="s">
        <v>70</v>
      </c>
      <c r="H1733" s="11" t="s">
        <v>53</v>
      </c>
      <c r="I1733" s="11">
        <v>40.708210488150797</v>
      </c>
      <c r="J1733" s="11">
        <v>-73.9555405357968</v>
      </c>
      <c r="K1733" s="11">
        <v>58</v>
      </c>
      <c r="L1733" s="11">
        <v>5.2275708394038602</v>
      </c>
      <c r="M1733" s="11">
        <v>30.379548940347799</v>
      </c>
      <c r="N1733" s="11" t="s">
        <v>59</v>
      </c>
      <c r="O1733" s="11" t="s">
        <v>60</v>
      </c>
      <c r="P1733" s="11">
        <v>0</v>
      </c>
      <c r="Q1733" s="11">
        <v>-0.47647361449099002</v>
      </c>
      <c r="R1733" s="11">
        <v>45</v>
      </c>
      <c r="S1733" s="11">
        <v>34</v>
      </c>
      <c r="T1733" s="11">
        <v>156.890254736663</v>
      </c>
      <c r="U1733" s="11">
        <v>20.3987905721084</v>
      </c>
      <c r="V1733" s="11" t="s">
        <v>56</v>
      </c>
    </row>
    <row r="1734" spans="1:22" x14ac:dyDescent="0.3">
      <c r="A1734" s="9">
        <v>45358.013888888898</v>
      </c>
      <c r="B1734" s="10">
        <v>45358</v>
      </c>
      <c r="C1734" s="11">
        <v>2024</v>
      </c>
      <c r="D1734" s="11">
        <v>3</v>
      </c>
      <c r="E1734" s="11">
        <v>7</v>
      </c>
      <c r="F1734" s="11">
        <v>0</v>
      </c>
      <c r="G1734" s="11" t="s">
        <v>70</v>
      </c>
      <c r="H1734" s="11" t="s">
        <v>53</v>
      </c>
      <c r="I1734" s="11">
        <v>40.812360882794202</v>
      </c>
      <c r="J1734" s="11">
        <v>-73.730401368248494</v>
      </c>
      <c r="K1734" s="11">
        <v>244</v>
      </c>
      <c r="L1734" s="11">
        <v>76.022445913198396</v>
      </c>
      <c r="M1734" s="11">
        <v>62.795751735896097</v>
      </c>
      <c r="N1734" s="11" t="s">
        <v>54</v>
      </c>
      <c r="O1734" s="11" t="s">
        <v>55</v>
      </c>
      <c r="P1734" s="11">
        <v>0</v>
      </c>
      <c r="Q1734" s="11">
        <v>-0.463002014620365</v>
      </c>
      <c r="R1734" s="11">
        <v>8</v>
      </c>
      <c r="S1734" s="11">
        <v>45</v>
      </c>
      <c r="T1734" s="11">
        <v>299.44148784131698</v>
      </c>
      <c r="U1734" s="11">
        <v>15.783240950858501</v>
      </c>
      <c r="V1734" s="11" t="s">
        <v>56</v>
      </c>
    </row>
    <row r="1735" spans="1:22" x14ac:dyDescent="0.3">
      <c r="A1735" s="9">
        <v>45358.017361111102</v>
      </c>
      <c r="B1735" s="10">
        <v>45358</v>
      </c>
      <c r="C1735" s="11">
        <v>2024</v>
      </c>
      <c r="D1735" s="11">
        <v>3</v>
      </c>
      <c r="E1735" s="11">
        <v>7</v>
      </c>
      <c r="F1735" s="11">
        <v>0</v>
      </c>
      <c r="G1735" s="11" t="s">
        <v>70</v>
      </c>
      <c r="H1735" s="11" t="s">
        <v>53</v>
      </c>
      <c r="I1735" s="11">
        <v>40.8719577320255</v>
      </c>
      <c r="J1735" s="11">
        <v>-73.898946318330403</v>
      </c>
      <c r="K1735" s="11">
        <v>76</v>
      </c>
      <c r="L1735" s="11">
        <v>36.328953434230201</v>
      </c>
      <c r="M1735" s="11">
        <v>36.421107228134602</v>
      </c>
      <c r="N1735" s="11" t="s">
        <v>54</v>
      </c>
      <c r="O1735" s="11" t="s">
        <v>55</v>
      </c>
      <c r="P1735" s="11">
        <v>0</v>
      </c>
      <c r="Q1735" s="11">
        <v>0.29686943186270998</v>
      </c>
      <c r="R1735" s="11">
        <v>16</v>
      </c>
      <c r="S1735" s="11">
        <v>28</v>
      </c>
      <c r="T1735" s="11">
        <v>82.806956886364702</v>
      </c>
      <c r="U1735" s="11">
        <v>16.3831960123612</v>
      </c>
      <c r="V1735" s="11" t="s">
        <v>63</v>
      </c>
    </row>
    <row r="1736" spans="1:22" x14ac:dyDescent="0.3">
      <c r="A1736" s="9">
        <v>45358.020833333299</v>
      </c>
      <c r="B1736" s="10">
        <v>45358</v>
      </c>
      <c r="C1736" s="11">
        <v>2024</v>
      </c>
      <c r="D1736" s="11">
        <v>3</v>
      </c>
      <c r="E1736" s="11">
        <v>7</v>
      </c>
      <c r="F1736" s="11">
        <v>0</v>
      </c>
      <c r="G1736" s="11" t="s">
        <v>70</v>
      </c>
      <c r="H1736" s="11" t="s">
        <v>53</v>
      </c>
      <c r="I1736" s="11">
        <v>40.623777833321398</v>
      </c>
      <c r="J1736" s="11">
        <v>-73.977177959612106</v>
      </c>
      <c r="K1736" s="11">
        <v>154</v>
      </c>
      <c r="L1736" s="11">
        <v>47.659353359257103</v>
      </c>
      <c r="M1736" s="11">
        <v>42.309796729393099</v>
      </c>
      <c r="N1736" s="11" t="s">
        <v>54</v>
      </c>
      <c r="O1736" s="11" t="s">
        <v>61</v>
      </c>
      <c r="P1736" s="11">
        <v>0</v>
      </c>
      <c r="Q1736" s="11">
        <v>0.28888145106058699</v>
      </c>
      <c r="R1736" s="11">
        <v>46</v>
      </c>
      <c r="S1736" s="11">
        <v>38</v>
      </c>
      <c r="T1736" s="11">
        <v>207.38866959504099</v>
      </c>
      <c r="U1736" s="11">
        <v>26.506614024548199</v>
      </c>
      <c r="V1736" s="11" t="s">
        <v>63</v>
      </c>
    </row>
    <row r="1737" spans="1:22" x14ac:dyDescent="0.3">
      <c r="A1737" s="9">
        <v>45358.024305555598</v>
      </c>
      <c r="B1737" s="10">
        <v>45358</v>
      </c>
      <c r="C1737" s="11">
        <v>2024</v>
      </c>
      <c r="D1737" s="11">
        <v>3</v>
      </c>
      <c r="E1737" s="11">
        <v>7</v>
      </c>
      <c r="F1737" s="11">
        <v>0</v>
      </c>
      <c r="G1737" s="11" t="s">
        <v>70</v>
      </c>
      <c r="H1737" s="11" t="s">
        <v>53</v>
      </c>
      <c r="I1737" s="11">
        <v>40.634092096902101</v>
      </c>
      <c r="J1737" s="11">
        <v>-73.812367912305803</v>
      </c>
      <c r="K1737" s="11">
        <v>187</v>
      </c>
      <c r="L1737" s="11">
        <v>25.903062186522</v>
      </c>
      <c r="M1737" s="11">
        <v>12.334567623917399</v>
      </c>
      <c r="N1737" s="11" t="s">
        <v>59</v>
      </c>
      <c r="O1737" s="11" t="s">
        <v>61</v>
      </c>
      <c r="P1737" s="11">
        <v>0</v>
      </c>
      <c r="Q1737" s="11">
        <v>-0.85747706958358405</v>
      </c>
      <c r="R1737" s="11">
        <v>55</v>
      </c>
      <c r="S1737" s="11">
        <v>22</v>
      </c>
      <c r="T1737" s="11">
        <v>53.148039111912198</v>
      </c>
      <c r="U1737" s="11">
        <v>12.0169972233554</v>
      </c>
      <c r="V1737" s="11" t="s">
        <v>63</v>
      </c>
    </row>
    <row r="1738" spans="1:22" x14ac:dyDescent="0.3">
      <c r="A1738" s="9">
        <v>45358.027777777803</v>
      </c>
      <c r="B1738" s="10">
        <v>45358</v>
      </c>
      <c r="C1738" s="11">
        <v>2024</v>
      </c>
      <c r="D1738" s="11">
        <v>3</v>
      </c>
      <c r="E1738" s="11">
        <v>7</v>
      </c>
      <c r="F1738" s="11">
        <v>0</v>
      </c>
      <c r="G1738" s="11" t="s">
        <v>70</v>
      </c>
      <c r="H1738" s="11" t="s">
        <v>53</v>
      </c>
      <c r="I1738" s="11">
        <v>40.738433278289897</v>
      </c>
      <c r="J1738" s="11">
        <v>-73.714383088383798</v>
      </c>
      <c r="K1738" s="11">
        <v>20</v>
      </c>
      <c r="L1738" s="11">
        <v>26.420064857281499</v>
      </c>
      <c r="M1738" s="11">
        <v>95.686366623881</v>
      </c>
      <c r="N1738" s="11" t="s">
        <v>54</v>
      </c>
      <c r="O1738" s="11" t="s">
        <v>55</v>
      </c>
      <c r="P1738" s="11">
        <v>1</v>
      </c>
      <c r="Q1738" s="11">
        <v>-0.59223204112956196</v>
      </c>
      <c r="R1738" s="11">
        <v>92</v>
      </c>
      <c r="S1738" s="11">
        <v>34</v>
      </c>
      <c r="T1738" s="11">
        <v>209.042932093752</v>
      </c>
      <c r="U1738" s="11">
        <v>11.347651399425899</v>
      </c>
      <c r="V1738" s="11" t="s">
        <v>56</v>
      </c>
    </row>
    <row r="1739" spans="1:22" x14ac:dyDescent="0.3">
      <c r="A1739" s="9">
        <v>45358.03125</v>
      </c>
      <c r="B1739" s="10">
        <v>45358</v>
      </c>
      <c r="C1739" s="11">
        <v>2024</v>
      </c>
      <c r="D1739" s="11">
        <v>3</v>
      </c>
      <c r="E1739" s="11">
        <v>7</v>
      </c>
      <c r="F1739" s="11">
        <v>0</v>
      </c>
      <c r="G1739" s="11" t="s">
        <v>70</v>
      </c>
      <c r="H1739" s="11" t="s">
        <v>53</v>
      </c>
      <c r="I1739" s="11">
        <v>40.701945542726101</v>
      </c>
      <c r="J1739" s="11">
        <v>-73.800495807363106</v>
      </c>
      <c r="K1739" s="11">
        <v>88</v>
      </c>
      <c r="L1739" s="11">
        <v>29.787057063870201</v>
      </c>
      <c r="M1739" s="11">
        <v>97.473999685477693</v>
      </c>
      <c r="N1739" s="11" t="s">
        <v>57</v>
      </c>
      <c r="O1739" s="11" t="s">
        <v>60</v>
      </c>
      <c r="P1739" s="11">
        <v>0</v>
      </c>
      <c r="Q1739" s="11">
        <v>0.19260098623680499</v>
      </c>
      <c r="R1739" s="11">
        <v>79</v>
      </c>
      <c r="S1739" s="11">
        <v>4</v>
      </c>
      <c r="T1739" s="11">
        <v>379.244987933468</v>
      </c>
      <c r="U1739" s="11">
        <v>26.4366332774275</v>
      </c>
      <c r="V1739" s="11" t="s">
        <v>56</v>
      </c>
    </row>
    <row r="1740" spans="1:22" x14ac:dyDescent="0.3">
      <c r="A1740" s="9">
        <v>45358.034722222197</v>
      </c>
      <c r="B1740" s="10">
        <v>45358</v>
      </c>
      <c r="C1740" s="11">
        <v>2024</v>
      </c>
      <c r="D1740" s="11">
        <v>3</v>
      </c>
      <c r="E1740" s="11">
        <v>7</v>
      </c>
      <c r="F1740" s="11">
        <v>0</v>
      </c>
      <c r="G1740" s="11" t="s">
        <v>70</v>
      </c>
      <c r="H1740" s="11" t="s">
        <v>53</v>
      </c>
      <c r="I1740" s="11">
        <v>40.786893912041997</v>
      </c>
      <c r="J1740" s="11">
        <v>-73.877980000952505</v>
      </c>
      <c r="K1740" s="11">
        <v>80</v>
      </c>
      <c r="L1740" s="11">
        <v>39.463904973239103</v>
      </c>
      <c r="M1740" s="11">
        <v>12.4903570857765</v>
      </c>
      <c r="N1740" s="11" t="s">
        <v>57</v>
      </c>
      <c r="O1740" s="11" t="s">
        <v>58</v>
      </c>
      <c r="P1740" s="11">
        <v>1</v>
      </c>
      <c r="Q1740" s="11">
        <v>0.69031155728375604</v>
      </c>
      <c r="R1740" s="11">
        <v>12</v>
      </c>
      <c r="S1740" s="11">
        <v>42</v>
      </c>
      <c r="T1740" s="11">
        <v>181.63525394125199</v>
      </c>
      <c r="U1740" s="11">
        <v>20.787340017172401</v>
      </c>
      <c r="V1740" s="11" t="s">
        <v>56</v>
      </c>
    </row>
    <row r="1741" spans="1:22" x14ac:dyDescent="0.3">
      <c r="A1741" s="9">
        <v>45358.038194444503</v>
      </c>
      <c r="B1741" s="10">
        <v>45358</v>
      </c>
      <c r="C1741" s="11">
        <v>2024</v>
      </c>
      <c r="D1741" s="11">
        <v>3</v>
      </c>
      <c r="E1741" s="11">
        <v>7</v>
      </c>
      <c r="F1741" s="11">
        <v>0</v>
      </c>
      <c r="G1741" s="11" t="s">
        <v>70</v>
      </c>
      <c r="H1741" s="11" t="s">
        <v>53</v>
      </c>
      <c r="I1741" s="11">
        <v>40.610753671215498</v>
      </c>
      <c r="J1741" s="11">
        <v>-73.927146812948493</v>
      </c>
      <c r="K1741" s="11">
        <v>57</v>
      </c>
      <c r="L1741" s="11">
        <v>60.224569840554899</v>
      </c>
      <c r="M1741" s="11">
        <v>46.986076383865402</v>
      </c>
      <c r="N1741" s="11" t="s">
        <v>54</v>
      </c>
      <c r="O1741" s="11" t="s">
        <v>60</v>
      </c>
      <c r="P1741" s="11">
        <v>0</v>
      </c>
      <c r="Q1741" s="11">
        <v>-0.31266282387197197</v>
      </c>
      <c r="R1741" s="11">
        <v>39</v>
      </c>
      <c r="S1741" s="11">
        <v>4</v>
      </c>
      <c r="T1741" s="11">
        <v>185.765792680499</v>
      </c>
      <c r="U1741" s="11">
        <v>7.0526990143651602</v>
      </c>
      <c r="V1741" s="11" t="s">
        <v>62</v>
      </c>
    </row>
    <row r="1742" spans="1:22" x14ac:dyDescent="0.3">
      <c r="A1742" s="9">
        <v>45358.041666666701</v>
      </c>
      <c r="B1742" s="10">
        <v>45358</v>
      </c>
      <c r="C1742" s="11">
        <v>2024</v>
      </c>
      <c r="D1742" s="11">
        <v>3</v>
      </c>
      <c r="E1742" s="11">
        <v>7</v>
      </c>
      <c r="F1742" s="11">
        <v>1</v>
      </c>
      <c r="G1742" s="11" t="s">
        <v>70</v>
      </c>
      <c r="H1742" s="11" t="s">
        <v>53</v>
      </c>
      <c r="I1742" s="11">
        <v>40.776328089135198</v>
      </c>
      <c r="J1742" s="11">
        <v>-73.803829521998594</v>
      </c>
      <c r="K1742" s="11">
        <v>204</v>
      </c>
      <c r="L1742" s="11">
        <v>39.752916067958701</v>
      </c>
      <c r="M1742" s="11">
        <v>88.892075211649299</v>
      </c>
      <c r="N1742" s="11" t="s">
        <v>57</v>
      </c>
      <c r="O1742" s="11" t="s">
        <v>60</v>
      </c>
      <c r="P1742" s="11">
        <v>0</v>
      </c>
      <c r="Q1742" s="11">
        <v>0.96747886758059298</v>
      </c>
      <c r="R1742" s="11">
        <v>76</v>
      </c>
      <c r="S1742" s="11">
        <v>26</v>
      </c>
      <c r="T1742" s="11">
        <v>157.72673467640701</v>
      </c>
      <c r="U1742" s="11">
        <v>20.134117343038199</v>
      </c>
      <c r="V1742" s="11" t="s">
        <v>56</v>
      </c>
    </row>
    <row r="1743" spans="1:22" x14ac:dyDescent="0.3">
      <c r="A1743" s="9">
        <v>45358.045138888898</v>
      </c>
      <c r="B1743" s="10">
        <v>45358</v>
      </c>
      <c r="C1743" s="11">
        <v>2024</v>
      </c>
      <c r="D1743" s="11">
        <v>3</v>
      </c>
      <c r="E1743" s="11">
        <v>7</v>
      </c>
      <c r="F1743" s="11">
        <v>1</v>
      </c>
      <c r="G1743" s="11" t="s">
        <v>70</v>
      </c>
      <c r="H1743" s="11" t="s">
        <v>53</v>
      </c>
      <c r="I1743" s="11">
        <v>40.876786456580497</v>
      </c>
      <c r="J1743" s="11">
        <v>-73.945933020441203</v>
      </c>
      <c r="K1743" s="11">
        <v>98</v>
      </c>
      <c r="L1743" s="11">
        <v>24.053230482752799</v>
      </c>
      <c r="M1743" s="11">
        <v>60.950502479924602</v>
      </c>
      <c r="N1743" s="11" t="s">
        <v>54</v>
      </c>
      <c r="O1743" s="11" t="s">
        <v>55</v>
      </c>
      <c r="P1743" s="11">
        <v>0</v>
      </c>
      <c r="Q1743" s="11">
        <v>-0.288064190946972</v>
      </c>
      <c r="R1743" s="11">
        <v>87</v>
      </c>
      <c r="S1743" s="11">
        <v>30</v>
      </c>
      <c r="T1743" s="11">
        <v>400.50691422245899</v>
      </c>
      <c r="U1743" s="11">
        <v>13.824137873161799</v>
      </c>
      <c r="V1743" s="11" t="s">
        <v>63</v>
      </c>
    </row>
    <row r="1744" spans="1:22" x14ac:dyDescent="0.3">
      <c r="A1744" s="9">
        <v>45358.048611111102</v>
      </c>
      <c r="B1744" s="10">
        <v>45358</v>
      </c>
      <c r="C1744" s="11">
        <v>2024</v>
      </c>
      <c r="D1744" s="11">
        <v>3</v>
      </c>
      <c r="E1744" s="11">
        <v>7</v>
      </c>
      <c r="F1744" s="11">
        <v>1</v>
      </c>
      <c r="G1744" s="11" t="s">
        <v>70</v>
      </c>
      <c r="H1744" s="11" t="s">
        <v>53</v>
      </c>
      <c r="I1744" s="11">
        <v>40.745556505344098</v>
      </c>
      <c r="J1744" s="11">
        <v>-73.716357475472805</v>
      </c>
      <c r="K1744" s="11">
        <v>17</v>
      </c>
      <c r="L1744" s="11">
        <v>50.0870580978889</v>
      </c>
      <c r="M1744" s="11">
        <v>31.683041840395202</v>
      </c>
      <c r="N1744" s="11" t="s">
        <v>54</v>
      </c>
      <c r="O1744" s="11" t="s">
        <v>58</v>
      </c>
      <c r="P1744" s="11">
        <v>0</v>
      </c>
      <c r="Q1744" s="11">
        <v>0.54071879088713704</v>
      </c>
      <c r="R1744" s="11">
        <v>27</v>
      </c>
      <c r="S1744" s="11">
        <v>7</v>
      </c>
      <c r="T1744" s="11">
        <v>167.90703765213399</v>
      </c>
      <c r="U1744" s="11">
        <v>16.597331836750499</v>
      </c>
      <c r="V1744" s="11" t="s">
        <v>62</v>
      </c>
    </row>
    <row r="1745" spans="1:22" x14ac:dyDescent="0.3">
      <c r="A1745" s="9">
        <v>45358.052083333299</v>
      </c>
      <c r="B1745" s="10">
        <v>45358</v>
      </c>
      <c r="C1745" s="11">
        <v>2024</v>
      </c>
      <c r="D1745" s="11">
        <v>3</v>
      </c>
      <c r="E1745" s="11">
        <v>7</v>
      </c>
      <c r="F1745" s="11">
        <v>1</v>
      </c>
      <c r="G1745" s="11" t="s">
        <v>70</v>
      </c>
      <c r="H1745" s="11" t="s">
        <v>53</v>
      </c>
      <c r="I1745" s="11">
        <v>40.740530822206601</v>
      </c>
      <c r="J1745" s="11">
        <v>-73.704084907983301</v>
      </c>
      <c r="K1745" s="11">
        <v>225</v>
      </c>
      <c r="L1745" s="11">
        <v>61.658819732694496</v>
      </c>
      <c r="M1745" s="11">
        <v>65.694370909801606</v>
      </c>
      <c r="N1745" s="11" t="s">
        <v>57</v>
      </c>
      <c r="O1745" s="11" t="s">
        <v>58</v>
      </c>
      <c r="P1745" s="11">
        <v>0</v>
      </c>
      <c r="Q1745" s="11">
        <v>0.496850253576957</v>
      </c>
      <c r="R1745" s="11">
        <v>53</v>
      </c>
      <c r="S1745" s="11">
        <v>6</v>
      </c>
      <c r="T1745" s="11">
        <v>233.06127854957001</v>
      </c>
      <c r="U1745" s="11">
        <v>24.525563379380799</v>
      </c>
      <c r="V1745" s="11" t="s">
        <v>56</v>
      </c>
    </row>
    <row r="1746" spans="1:22" x14ac:dyDescent="0.3">
      <c r="A1746" s="9">
        <v>45358.055555555598</v>
      </c>
      <c r="B1746" s="10">
        <v>45358</v>
      </c>
      <c r="C1746" s="11">
        <v>2024</v>
      </c>
      <c r="D1746" s="11">
        <v>3</v>
      </c>
      <c r="E1746" s="11">
        <v>7</v>
      </c>
      <c r="F1746" s="11">
        <v>1</v>
      </c>
      <c r="G1746" s="11" t="s">
        <v>70</v>
      </c>
      <c r="H1746" s="11" t="s">
        <v>53</v>
      </c>
      <c r="I1746" s="11">
        <v>40.754844716848197</v>
      </c>
      <c r="J1746" s="11">
        <v>-73.769789997694801</v>
      </c>
      <c r="K1746" s="11">
        <v>285</v>
      </c>
      <c r="L1746" s="11">
        <v>41.703996091338098</v>
      </c>
      <c r="M1746" s="11">
        <v>46.891280984835497</v>
      </c>
      <c r="N1746" s="11" t="s">
        <v>54</v>
      </c>
      <c r="O1746" s="11" t="s">
        <v>60</v>
      </c>
      <c r="P1746" s="11">
        <v>0</v>
      </c>
      <c r="Q1746" s="11">
        <v>0.53698272497196897</v>
      </c>
      <c r="R1746" s="11">
        <v>77</v>
      </c>
      <c r="S1746" s="11">
        <v>24</v>
      </c>
      <c r="T1746" s="11">
        <v>71.889573711167301</v>
      </c>
      <c r="U1746" s="11">
        <v>5.0996746779711399</v>
      </c>
      <c r="V1746" s="11" t="s">
        <v>56</v>
      </c>
    </row>
    <row r="1747" spans="1:22" x14ac:dyDescent="0.3">
      <c r="A1747" s="9">
        <v>45358.059027777803</v>
      </c>
      <c r="B1747" s="10">
        <v>45358</v>
      </c>
      <c r="C1747" s="11">
        <v>2024</v>
      </c>
      <c r="D1747" s="11">
        <v>3</v>
      </c>
      <c r="E1747" s="11">
        <v>7</v>
      </c>
      <c r="F1747" s="11">
        <v>1</v>
      </c>
      <c r="G1747" s="11" t="s">
        <v>70</v>
      </c>
      <c r="H1747" s="11" t="s">
        <v>53</v>
      </c>
      <c r="I1747" s="11">
        <v>40.653202720459902</v>
      </c>
      <c r="J1747" s="11">
        <v>-73.853601667400198</v>
      </c>
      <c r="K1747" s="11">
        <v>258</v>
      </c>
      <c r="L1747" s="11">
        <v>20.030935606172701</v>
      </c>
      <c r="M1747" s="11">
        <v>81.825219980019895</v>
      </c>
      <c r="N1747" s="11" t="s">
        <v>57</v>
      </c>
      <c r="O1747" s="11" t="s">
        <v>60</v>
      </c>
      <c r="P1747" s="11">
        <v>1</v>
      </c>
      <c r="Q1747" s="11">
        <v>0.88582853670943595</v>
      </c>
      <c r="R1747" s="11">
        <v>81</v>
      </c>
      <c r="S1747" s="11">
        <v>47</v>
      </c>
      <c r="T1747" s="11">
        <v>344.45265957202901</v>
      </c>
      <c r="U1747" s="11">
        <v>7.9160614077293001</v>
      </c>
      <c r="V1747" s="11" t="s">
        <v>56</v>
      </c>
    </row>
    <row r="1748" spans="1:22" x14ac:dyDescent="0.3">
      <c r="A1748" s="9">
        <v>45358.0625</v>
      </c>
      <c r="B1748" s="10">
        <v>45358</v>
      </c>
      <c r="C1748" s="11">
        <v>2024</v>
      </c>
      <c r="D1748" s="11">
        <v>3</v>
      </c>
      <c r="E1748" s="11">
        <v>7</v>
      </c>
      <c r="F1748" s="11">
        <v>1</v>
      </c>
      <c r="G1748" s="11" t="s">
        <v>70</v>
      </c>
      <c r="H1748" s="11" t="s">
        <v>53</v>
      </c>
      <c r="I1748" s="11">
        <v>40.869195828712499</v>
      </c>
      <c r="J1748" s="11">
        <v>-73.880597512239305</v>
      </c>
      <c r="K1748" s="11">
        <v>112</v>
      </c>
      <c r="L1748" s="11">
        <v>53.452726983547201</v>
      </c>
      <c r="M1748" s="11">
        <v>89.108915701128595</v>
      </c>
      <c r="N1748" s="11" t="s">
        <v>54</v>
      </c>
      <c r="O1748" s="11" t="s">
        <v>55</v>
      </c>
      <c r="P1748" s="11">
        <v>0</v>
      </c>
      <c r="Q1748" s="11">
        <v>0.48649267621373998</v>
      </c>
      <c r="R1748" s="11">
        <v>2</v>
      </c>
      <c r="S1748" s="11">
        <v>2</v>
      </c>
      <c r="T1748" s="11">
        <v>55.128806361658597</v>
      </c>
      <c r="U1748" s="11">
        <v>6.3641230088939196</v>
      </c>
      <c r="V1748" s="11" t="s">
        <v>56</v>
      </c>
    </row>
    <row r="1749" spans="1:22" x14ac:dyDescent="0.3">
      <c r="A1749" s="9">
        <v>45358.065972222197</v>
      </c>
      <c r="B1749" s="10">
        <v>45358</v>
      </c>
      <c r="C1749" s="11">
        <v>2024</v>
      </c>
      <c r="D1749" s="11">
        <v>3</v>
      </c>
      <c r="E1749" s="11">
        <v>7</v>
      </c>
      <c r="F1749" s="11">
        <v>1</v>
      </c>
      <c r="G1749" s="11" t="s">
        <v>70</v>
      </c>
      <c r="H1749" s="11" t="s">
        <v>53</v>
      </c>
      <c r="I1749" s="11">
        <v>40.771265874428401</v>
      </c>
      <c r="J1749" s="11">
        <v>-73.906460308613106</v>
      </c>
      <c r="K1749" s="11">
        <v>73</v>
      </c>
      <c r="L1749" s="11">
        <v>63.212081391277799</v>
      </c>
      <c r="M1749" s="11">
        <v>35.595750756112103</v>
      </c>
      <c r="N1749" s="11" t="s">
        <v>59</v>
      </c>
      <c r="O1749" s="11" t="s">
        <v>55</v>
      </c>
      <c r="P1749" s="11">
        <v>0</v>
      </c>
      <c r="Q1749" s="11">
        <v>0.42232351681962299</v>
      </c>
      <c r="R1749" s="11">
        <v>74</v>
      </c>
      <c r="S1749" s="11">
        <v>33</v>
      </c>
      <c r="T1749" s="11">
        <v>107.38700704333399</v>
      </c>
      <c r="U1749" s="11">
        <v>27.391668180581799</v>
      </c>
      <c r="V1749" s="11" t="s">
        <v>62</v>
      </c>
    </row>
    <row r="1750" spans="1:22" x14ac:dyDescent="0.3">
      <c r="A1750" s="9">
        <v>45358.069444444503</v>
      </c>
      <c r="B1750" s="10">
        <v>45358</v>
      </c>
      <c r="C1750" s="11">
        <v>2024</v>
      </c>
      <c r="D1750" s="11">
        <v>3</v>
      </c>
      <c r="E1750" s="11">
        <v>7</v>
      </c>
      <c r="F1750" s="11">
        <v>1</v>
      </c>
      <c r="G1750" s="11" t="s">
        <v>70</v>
      </c>
      <c r="H1750" s="11" t="s">
        <v>53</v>
      </c>
      <c r="I1750" s="11">
        <v>40.690959028318296</v>
      </c>
      <c r="J1750" s="11">
        <v>-73.994298595714397</v>
      </c>
      <c r="K1750" s="11">
        <v>144</v>
      </c>
      <c r="L1750" s="11">
        <v>17.952461501541698</v>
      </c>
      <c r="M1750" s="11">
        <v>39.053153679876999</v>
      </c>
      <c r="N1750" s="11" t="s">
        <v>57</v>
      </c>
      <c r="O1750" s="11" t="s">
        <v>61</v>
      </c>
      <c r="P1750" s="11">
        <v>1</v>
      </c>
      <c r="Q1750" s="11">
        <v>-0.53497882981140898</v>
      </c>
      <c r="R1750" s="11">
        <v>43</v>
      </c>
      <c r="S1750" s="11">
        <v>21</v>
      </c>
      <c r="T1750" s="11">
        <v>407.38526278445602</v>
      </c>
      <c r="U1750" s="11">
        <v>19.551296014366699</v>
      </c>
      <c r="V1750" s="11" t="s">
        <v>56</v>
      </c>
    </row>
    <row r="1751" spans="1:22" x14ac:dyDescent="0.3">
      <c r="A1751" s="9">
        <v>45358.072916666701</v>
      </c>
      <c r="B1751" s="10">
        <v>45358</v>
      </c>
      <c r="C1751" s="11">
        <v>2024</v>
      </c>
      <c r="D1751" s="11">
        <v>3</v>
      </c>
      <c r="E1751" s="11">
        <v>7</v>
      </c>
      <c r="F1751" s="11">
        <v>1</v>
      </c>
      <c r="G1751" s="11" t="s">
        <v>70</v>
      </c>
      <c r="H1751" s="11" t="s">
        <v>53</v>
      </c>
      <c r="I1751" s="11">
        <v>40.603833442505298</v>
      </c>
      <c r="J1751" s="11">
        <v>-73.954558023529799</v>
      </c>
      <c r="K1751" s="11">
        <v>234</v>
      </c>
      <c r="L1751" s="11">
        <v>27.400090335610301</v>
      </c>
      <c r="M1751" s="11">
        <v>43.611057682187599</v>
      </c>
      <c r="N1751" s="11" t="s">
        <v>54</v>
      </c>
      <c r="O1751" s="11" t="s">
        <v>58</v>
      </c>
      <c r="P1751" s="11">
        <v>0</v>
      </c>
      <c r="Q1751" s="11">
        <v>0.56219608032530799</v>
      </c>
      <c r="R1751" s="11">
        <v>15</v>
      </c>
      <c r="S1751" s="11">
        <v>10</v>
      </c>
      <c r="T1751" s="11">
        <v>391.90142686006601</v>
      </c>
      <c r="U1751" s="11">
        <v>19.847574353297201</v>
      </c>
      <c r="V1751" s="11" t="s">
        <v>56</v>
      </c>
    </row>
    <row r="1752" spans="1:22" x14ac:dyDescent="0.3">
      <c r="A1752" s="9">
        <v>45358.076388888898</v>
      </c>
      <c r="B1752" s="10">
        <v>45358</v>
      </c>
      <c r="C1752" s="11">
        <v>2024</v>
      </c>
      <c r="D1752" s="11">
        <v>3</v>
      </c>
      <c r="E1752" s="11">
        <v>7</v>
      </c>
      <c r="F1752" s="11">
        <v>1</v>
      </c>
      <c r="G1752" s="11" t="s">
        <v>70</v>
      </c>
      <c r="H1752" s="11" t="s">
        <v>53</v>
      </c>
      <c r="I1752" s="11">
        <v>40.843398638908702</v>
      </c>
      <c r="J1752" s="11">
        <v>-73.7741374294541</v>
      </c>
      <c r="K1752" s="11">
        <v>228</v>
      </c>
      <c r="L1752" s="11">
        <v>72.910880279606502</v>
      </c>
      <c r="M1752" s="11">
        <v>53.802842603320599</v>
      </c>
      <c r="N1752" s="11" t="s">
        <v>57</v>
      </c>
      <c r="O1752" s="11" t="s">
        <v>60</v>
      </c>
      <c r="P1752" s="11">
        <v>0</v>
      </c>
      <c r="Q1752" s="11">
        <v>-0.32745911436513297</v>
      </c>
      <c r="R1752" s="11">
        <v>71</v>
      </c>
      <c r="S1752" s="11">
        <v>8</v>
      </c>
      <c r="T1752" s="11">
        <v>344.91410587784299</v>
      </c>
      <c r="U1752" s="11">
        <v>6.8785131383199403</v>
      </c>
      <c r="V1752" s="11" t="s">
        <v>56</v>
      </c>
    </row>
    <row r="1753" spans="1:22" x14ac:dyDescent="0.3">
      <c r="A1753" s="9">
        <v>45358.079861111102</v>
      </c>
      <c r="B1753" s="10">
        <v>45358</v>
      </c>
      <c r="C1753" s="11">
        <v>2024</v>
      </c>
      <c r="D1753" s="11">
        <v>3</v>
      </c>
      <c r="E1753" s="11">
        <v>7</v>
      </c>
      <c r="F1753" s="11">
        <v>1</v>
      </c>
      <c r="G1753" s="11" t="s">
        <v>70</v>
      </c>
      <c r="H1753" s="11" t="s">
        <v>53</v>
      </c>
      <c r="I1753" s="11">
        <v>40.785832428345998</v>
      </c>
      <c r="J1753" s="11">
        <v>-73.827288850675103</v>
      </c>
      <c r="K1753" s="11">
        <v>126</v>
      </c>
      <c r="L1753" s="11">
        <v>56.163784357101697</v>
      </c>
      <c r="M1753" s="11">
        <v>49.817479234297998</v>
      </c>
      <c r="N1753" s="11" t="s">
        <v>59</v>
      </c>
      <c r="O1753" s="11" t="s">
        <v>61</v>
      </c>
      <c r="P1753" s="11">
        <v>0</v>
      </c>
      <c r="Q1753" s="11">
        <v>-0.87820570779455498</v>
      </c>
      <c r="R1753" s="11">
        <v>97</v>
      </c>
      <c r="S1753" s="11">
        <v>17</v>
      </c>
      <c r="T1753" s="11">
        <v>389.13867023895602</v>
      </c>
      <c r="U1753" s="11">
        <v>11.0231124173404</v>
      </c>
      <c r="V1753" s="11" t="s">
        <v>63</v>
      </c>
    </row>
    <row r="1754" spans="1:22" x14ac:dyDescent="0.3">
      <c r="A1754" s="9">
        <v>45358.083333333299</v>
      </c>
      <c r="B1754" s="10">
        <v>45358</v>
      </c>
      <c r="C1754" s="11">
        <v>2024</v>
      </c>
      <c r="D1754" s="11">
        <v>3</v>
      </c>
      <c r="E1754" s="11">
        <v>7</v>
      </c>
      <c r="F1754" s="11">
        <v>2</v>
      </c>
      <c r="G1754" s="11" t="s">
        <v>70</v>
      </c>
      <c r="H1754" s="11" t="s">
        <v>53</v>
      </c>
      <c r="I1754" s="11">
        <v>40.611414814197602</v>
      </c>
      <c r="J1754" s="11">
        <v>-73.992089877613296</v>
      </c>
      <c r="K1754" s="11">
        <v>54</v>
      </c>
      <c r="L1754" s="11">
        <v>43.266719267296601</v>
      </c>
      <c r="M1754" s="11">
        <v>95.236367103918298</v>
      </c>
      <c r="N1754" s="11" t="s">
        <v>57</v>
      </c>
      <c r="O1754" s="11" t="s">
        <v>55</v>
      </c>
      <c r="P1754" s="11">
        <v>0</v>
      </c>
      <c r="Q1754" s="11">
        <v>6.9931422095894397E-2</v>
      </c>
      <c r="R1754" s="11">
        <v>62</v>
      </c>
      <c r="S1754" s="11">
        <v>15</v>
      </c>
      <c r="T1754" s="11">
        <v>143.552339427205</v>
      </c>
      <c r="U1754" s="11">
        <v>7.5895364483001204</v>
      </c>
      <c r="V1754" s="11" t="s">
        <v>56</v>
      </c>
    </row>
    <row r="1755" spans="1:22" x14ac:dyDescent="0.3">
      <c r="A1755" s="9">
        <v>45358.086805555598</v>
      </c>
      <c r="B1755" s="10">
        <v>45358</v>
      </c>
      <c r="C1755" s="11">
        <v>2024</v>
      </c>
      <c r="D1755" s="11">
        <v>3</v>
      </c>
      <c r="E1755" s="11">
        <v>7</v>
      </c>
      <c r="F1755" s="11">
        <v>2</v>
      </c>
      <c r="G1755" s="11" t="s">
        <v>70</v>
      </c>
      <c r="H1755" s="11" t="s">
        <v>53</v>
      </c>
      <c r="I1755" s="11">
        <v>40.704280625011798</v>
      </c>
      <c r="J1755" s="11">
        <v>-73.771797486360597</v>
      </c>
      <c r="K1755" s="11">
        <v>259</v>
      </c>
      <c r="L1755" s="11">
        <v>29.181106667622299</v>
      </c>
      <c r="M1755" s="11">
        <v>70.801434448523395</v>
      </c>
      <c r="N1755" s="11" t="s">
        <v>54</v>
      </c>
      <c r="O1755" s="11" t="s">
        <v>61</v>
      </c>
      <c r="P1755" s="11">
        <v>0</v>
      </c>
      <c r="Q1755" s="11">
        <v>0.83221510803885701</v>
      </c>
      <c r="R1755" s="11">
        <v>99</v>
      </c>
      <c r="S1755" s="11">
        <v>44</v>
      </c>
      <c r="T1755" s="11">
        <v>258.17254622484199</v>
      </c>
      <c r="U1755" s="11">
        <v>20.605124310743101</v>
      </c>
      <c r="V1755" s="11" t="s">
        <v>56</v>
      </c>
    </row>
    <row r="1756" spans="1:22" x14ac:dyDescent="0.3">
      <c r="A1756" s="9">
        <v>45358.090277777803</v>
      </c>
      <c r="B1756" s="10">
        <v>45358</v>
      </c>
      <c r="C1756" s="11">
        <v>2024</v>
      </c>
      <c r="D1756" s="11">
        <v>3</v>
      </c>
      <c r="E1756" s="11">
        <v>7</v>
      </c>
      <c r="F1756" s="11">
        <v>2</v>
      </c>
      <c r="G1756" s="11" t="s">
        <v>70</v>
      </c>
      <c r="H1756" s="11" t="s">
        <v>53</v>
      </c>
      <c r="I1756" s="11">
        <v>40.733086078736797</v>
      </c>
      <c r="J1756" s="11">
        <v>-73.879447504298398</v>
      </c>
      <c r="K1756" s="11">
        <v>96</v>
      </c>
      <c r="L1756" s="11">
        <v>43.574257185517702</v>
      </c>
      <c r="M1756" s="11">
        <v>63.419887013535799</v>
      </c>
      <c r="N1756" s="11" t="s">
        <v>59</v>
      </c>
      <c r="O1756" s="11" t="s">
        <v>55</v>
      </c>
      <c r="P1756" s="11">
        <v>0</v>
      </c>
      <c r="Q1756" s="11">
        <v>-0.52690958250564102</v>
      </c>
      <c r="R1756" s="11">
        <v>36</v>
      </c>
      <c r="S1756" s="11">
        <v>12</v>
      </c>
      <c r="T1756" s="11">
        <v>66.7347068865664</v>
      </c>
      <c r="U1756" s="11">
        <v>27.5847557374959</v>
      </c>
      <c r="V1756" s="11" t="s">
        <v>63</v>
      </c>
    </row>
    <row r="1757" spans="1:22" x14ac:dyDescent="0.3">
      <c r="A1757" s="9">
        <v>45358.09375</v>
      </c>
      <c r="B1757" s="10">
        <v>45358</v>
      </c>
      <c r="C1757" s="11">
        <v>2024</v>
      </c>
      <c r="D1757" s="11">
        <v>3</v>
      </c>
      <c r="E1757" s="11">
        <v>7</v>
      </c>
      <c r="F1757" s="11">
        <v>2</v>
      </c>
      <c r="G1757" s="11" t="s">
        <v>70</v>
      </c>
      <c r="H1757" s="11" t="s">
        <v>53</v>
      </c>
      <c r="I1757" s="11">
        <v>40.7522991599036</v>
      </c>
      <c r="J1757" s="11">
        <v>-73.812227203372203</v>
      </c>
      <c r="K1757" s="11">
        <v>59</v>
      </c>
      <c r="L1757" s="11">
        <v>16.275729882927301</v>
      </c>
      <c r="M1757" s="11">
        <v>51.749728672588098</v>
      </c>
      <c r="N1757" s="11" t="s">
        <v>59</v>
      </c>
      <c r="O1757" s="11" t="s">
        <v>61</v>
      </c>
      <c r="P1757" s="11">
        <v>0</v>
      </c>
      <c r="Q1757" s="11">
        <v>0.33686635268491</v>
      </c>
      <c r="R1757" s="11">
        <v>54</v>
      </c>
      <c r="S1757" s="11">
        <v>7</v>
      </c>
      <c r="T1757" s="11">
        <v>147.91317942996599</v>
      </c>
      <c r="U1757" s="11">
        <v>20.8587344655786</v>
      </c>
      <c r="V1757" s="11" t="s">
        <v>56</v>
      </c>
    </row>
    <row r="1758" spans="1:22" x14ac:dyDescent="0.3">
      <c r="A1758" s="9">
        <v>45358.097222222197</v>
      </c>
      <c r="B1758" s="10">
        <v>45358</v>
      </c>
      <c r="C1758" s="11">
        <v>2024</v>
      </c>
      <c r="D1758" s="11">
        <v>3</v>
      </c>
      <c r="E1758" s="11">
        <v>7</v>
      </c>
      <c r="F1758" s="11">
        <v>2</v>
      </c>
      <c r="G1758" s="11" t="s">
        <v>70</v>
      </c>
      <c r="H1758" s="11" t="s">
        <v>53</v>
      </c>
      <c r="I1758" s="11">
        <v>40.737084955803297</v>
      </c>
      <c r="J1758" s="11">
        <v>-73.752869890269807</v>
      </c>
      <c r="K1758" s="11">
        <v>16</v>
      </c>
      <c r="L1758" s="11">
        <v>44.527133036715902</v>
      </c>
      <c r="M1758" s="11">
        <v>41.185872634107703</v>
      </c>
      <c r="N1758" s="11" t="s">
        <v>57</v>
      </c>
      <c r="O1758" s="11" t="s">
        <v>60</v>
      </c>
      <c r="P1758" s="11">
        <v>0</v>
      </c>
      <c r="Q1758" s="11">
        <v>0.71254630794760199</v>
      </c>
      <c r="R1758" s="11">
        <v>8</v>
      </c>
      <c r="S1758" s="11">
        <v>42</v>
      </c>
      <c r="T1758" s="11">
        <v>238.022610400552</v>
      </c>
      <c r="U1758" s="11">
        <v>22.166320797166499</v>
      </c>
      <c r="V1758" s="11" t="s">
        <v>62</v>
      </c>
    </row>
    <row r="1759" spans="1:22" x14ac:dyDescent="0.3">
      <c r="A1759" s="9">
        <v>45358.100694444503</v>
      </c>
      <c r="B1759" s="10">
        <v>45358</v>
      </c>
      <c r="C1759" s="11">
        <v>2024</v>
      </c>
      <c r="D1759" s="11">
        <v>3</v>
      </c>
      <c r="E1759" s="11">
        <v>7</v>
      </c>
      <c r="F1759" s="11">
        <v>2</v>
      </c>
      <c r="G1759" s="11" t="s">
        <v>70</v>
      </c>
      <c r="H1759" s="11" t="s">
        <v>53</v>
      </c>
      <c r="I1759" s="11">
        <v>40.789867622609101</v>
      </c>
      <c r="J1759" s="11">
        <v>-73.833845546513103</v>
      </c>
      <c r="K1759" s="11">
        <v>213</v>
      </c>
      <c r="L1759" s="11">
        <v>52.978213890219202</v>
      </c>
      <c r="M1759" s="11">
        <v>27.7277635001163</v>
      </c>
      <c r="N1759" s="11" t="s">
        <v>57</v>
      </c>
      <c r="O1759" s="11" t="s">
        <v>55</v>
      </c>
      <c r="P1759" s="11">
        <v>0</v>
      </c>
      <c r="Q1759" s="11">
        <v>0.81471246862647595</v>
      </c>
      <c r="R1759" s="11">
        <v>9</v>
      </c>
      <c r="S1759" s="11">
        <v>19</v>
      </c>
      <c r="T1759" s="11">
        <v>99.562925006310905</v>
      </c>
      <c r="U1759" s="11">
        <v>11.6787707417033</v>
      </c>
      <c r="V1759" s="11" t="s">
        <v>56</v>
      </c>
    </row>
    <row r="1760" spans="1:22" x14ac:dyDescent="0.3">
      <c r="A1760" s="9">
        <v>45358.104166666701</v>
      </c>
      <c r="B1760" s="10">
        <v>45358</v>
      </c>
      <c r="C1760" s="11">
        <v>2024</v>
      </c>
      <c r="D1760" s="11">
        <v>3</v>
      </c>
      <c r="E1760" s="11">
        <v>7</v>
      </c>
      <c r="F1760" s="11">
        <v>2</v>
      </c>
      <c r="G1760" s="11" t="s">
        <v>70</v>
      </c>
      <c r="H1760" s="11" t="s">
        <v>53</v>
      </c>
      <c r="I1760" s="11">
        <v>40.660200021205497</v>
      </c>
      <c r="J1760" s="11">
        <v>-73.972361705836306</v>
      </c>
      <c r="K1760" s="11">
        <v>291</v>
      </c>
      <c r="L1760" s="11">
        <v>27.794148883593898</v>
      </c>
      <c r="M1760" s="11">
        <v>68.392188809974201</v>
      </c>
      <c r="N1760" s="11" t="s">
        <v>54</v>
      </c>
      <c r="O1760" s="11" t="s">
        <v>60</v>
      </c>
      <c r="P1760" s="11">
        <v>0</v>
      </c>
      <c r="Q1760" s="11">
        <v>3.3679735280274598E-2</v>
      </c>
      <c r="R1760" s="11">
        <v>51</v>
      </c>
      <c r="S1760" s="11">
        <v>9</v>
      </c>
      <c r="T1760" s="11">
        <v>140.050691608394</v>
      </c>
      <c r="U1760" s="11">
        <v>23.2435202379672</v>
      </c>
      <c r="V1760" s="11" t="s">
        <v>56</v>
      </c>
    </row>
    <row r="1761" spans="1:22" x14ac:dyDescent="0.3">
      <c r="A1761" s="9">
        <v>45358.107638888898</v>
      </c>
      <c r="B1761" s="10">
        <v>45358</v>
      </c>
      <c r="C1761" s="11">
        <v>2024</v>
      </c>
      <c r="D1761" s="11">
        <v>3</v>
      </c>
      <c r="E1761" s="11">
        <v>7</v>
      </c>
      <c r="F1761" s="11">
        <v>2</v>
      </c>
      <c r="G1761" s="11" t="s">
        <v>70</v>
      </c>
      <c r="H1761" s="11" t="s">
        <v>53</v>
      </c>
      <c r="I1761" s="11">
        <v>40.897681520806003</v>
      </c>
      <c r="J1761" s="11">
        <v>-73.935735646675795</v>
      </c>
      <c r="K1761" s="11">
        <v>97</v>
      </c>
      <c r="L1761" s="11">
        <v>71.566133882346406</v>
      </c>
      <c r="M1761" s="11">
        <v>85.017759559341997</v>
      </c>
      <c r="N1761" s="11" t="s">
        <v>54</v>
      </c>
      <c r="O1761" s="11" t="s">
        <v>60</v>
      </c>
      <c r="P1761" s="11">
        <v>0</v>
      </c>
      <c r="Q1761" s="11">
        <v>-5.5319026035108999E-2</v>
      </c>
      <c r="R1761" s="11">
        <v>36</v>
      </c>
      <c r="S1761" s="11">
        <v>32</v>
      </c>
      <c r="T1761" s="11">
        <v>59.631266879263499</v>
      </c>
      <c r="U1761" s="11">
        <v>16.3807762505099</v>
      </c>
      <c r="V1761" s="11" t="s">
        <v>56</v>
      </c>
    </row>
    <row r="1762" spans="1:22" x14ac:dyDescent="0.3">
      <c r="A1762" s="9">
        <v>45358.111111111102</v>
      </c>
      <c r="B1762" s="10">
        <v>45358</v>
      </c>
      <c r="C1762" s="11">
        <v>2024</v>
      </c>
      <c r="D1762" s="11">
        <v>3</v>
      </c>
      <c r="E1762" s="11">
        <v>7</v>
      </c>
      <c r="F1762" s="11">
        <v>2</v>
      </c>
      <c r="G1762" s="11" t="s">
        <v>70</v>
      </c>
      <c r="H1762" s="11" t="s">
        <v>53</v>
      </c>
      <c r="I1762" s="11">
        <v>40.714983810337998</v>
      </c>
      <c r="J1762" s="11">
        <v>-73.714221327405696</v>
      </c>
      <c r="K1762" s="11">
        <v>156</v>
      </c>
      <c r="L1762" s="11">
        <v>46.042415560481103</v>
      </c>
      <c r="M1762" s="11">
        <v>31.5457801740225</v>
      </c>
      <c r="N1762" s="11" t="s">
        <v>59</v>
      </c>
      <c r="O1762" s="11" t="s">
        <v>61</v>
      </c>
      <c r="P1762" s="11">
        <v>0</v>
      </c>
      <c r="Q1762" s="11">
        <v>5.7272264880594503E-2</v>
      </c>
      <c r="R1762" s="11">
        <v>42</v>
      </c>
      <c r="S1762" s="11">
        <v>37</v>
      </c>
      <c r="T1762" s="11">
        <v>234.08793461117699</v>
      </c>
      <c r="U1762" s="11">
        <v>16.4910577185526</v>
      </c>
      <c r="V1762" s="11" t="s">
        <v>63</v>
      </c>
    </row>
    <row r="1763" spans="1:22" x14ac:dyDescent="0.3">
      <c r="A1763" s="9">
        <v>45358.114583333299</v>
      </c>
      <c r="B1763" s="10">
        <v>45358</v>
      </c>
      <c r="C1763" s="11">
        <v>2024</v>
      </c>
      <c r="D1763" s="11">
        <v>3</v>
      </c>
      <c r="E1763" s="11">
        <v>7</v>
      </c>
      <c r="F1763" s="11">
        <v>2</v>
      </c>
      <c r="G1763" s="11" t="s">
        <v>70</v>
      </c>
      <c r="H1763" s="11" t="s">
        <v>53</v>
      </c>
      <c r="I1763" s="11">
        <v>40.898874281736099</v>
      </c>
      <c r="J1763" s="11">
        <v>-73.858196699106998</v>
      </c>
      <c r="K1763" s="11">
        <v>156</v>
      </c>
      <c r="L1763" s="11">
        <v>30.609090081833301</v>
      </c>
      <c r="M1763" s="11">
        <v>62.353832995032597</v>
      </c>
      <c r="N1763" s="11" t="s">
        <v>57</v>
      </c>
      <c r="O1763" s="11" t="s">
        <v>55</v>
      </c>
      <c r="P1763" s="11">
        <v>0</v>
      </c>
      <c r="Q1763" s="11">
        <v>-0.48289771541155702</v>
      </c>
      <c r="R1763" s="11">
        <v>64</v>
      </c>
      <c r="S1763" s="11">
        <v>49</v>
      </c>
      <c r="T1763" s="11">
        <v>74.294063412757694</v>
      </c>
      <c r="U1763" s="11">
        <v>9.5648785177522093</v>
      </c>
      <c r="V1763" s="11" t="s">
        <v>63</v>
      </c>
    </row>
    <row r="1764" spans="1:22" x14ac:dyDescent="0.3">
      <c r="A1764" s="9">
        <v>45358.118055555598</v>
      </c>
      <c r="B1764" s="10">
        <v>45358</v>
      </c>
      <c r="C1764" s="11">
        <v>2024</v>
      </c>
      <c r="D1764" s="11">
        <v>3</v>
      </c>
      <c r="E1764" s="11">
        <v>7</v>
      </c>
      <c r="F1764" s="11">
        <v>2</v>
      </c>
      <c r="G1764" s="11" t="s">
        <v>70</v>
      </c>
      <c r="H1764" s="11" t="s">
        <v>53</v>
      </c>
      <c r="I1764" s="11">
        <v>40.736087559612002</v>
      </c>
      <c r="J1764" s="11">
        <v>-73.797836297859405</v>
      </c>
      <c r="K1764" s="11">
        <v>103</v>
      </c>
      <c r="L1764" s="11">
        <v>11.2231922316273</v>
      </c>
      <c r="M1764" s="11">
        <v>31.751448220578801</v>
      </c>
      <c r="N1764" s="11" t="s">
        <v>57</v>
      </c>
      <c r="O1764" s="11" t="s">
        <v>61</v>
      </c>
      <c r="P1764" s="11">
        <v>0</v>
      </c>
      <c r="Q1764" s="11">
        <v>-0.35620548739581898</v>
      </c>
      <c r="R1764" s="11">
        <v>96</v>
      </c>
      <c r="S1764" s="11">
        <v>17</v>
      </c>
      <c r="T1764" s="11">
        <v>330.04854559877901</v>
      </c>
      <c r="U1764" s="11">
        <v>23.755624555466401</v>
      </c>
      <c r="V1764" s="11" t="s">
        <v>56</v>
      </c>
    </row>
    <row r="1765" spans="1:22" x14ac:dyDescent="0.3">
      <c r="A1765" s="9">
        <v>45358.121527777803</v>
      </c>
      <c r="B1765" s="10">
        <v>45358</v>
      </c>
      <c r="C1765" s="11">
        <v>2024</v>
      </c>
      <c r="D1765" s="11">
        <v>3</v>
      </c>
      <c r="E1765" s="11">
        <v>7</v>
      </c>
      <c r="F1765" s="11">
        <v>2</v>
      </c>
      <c r="G1765" s="11" t="s">
        <v>70</v>
      </c>
      <c r="H1765" s="11" t="s">
        <v>53</v>
      </c>
      <c r="I1765" s="11">
        <v>40.726782634364099</v>
      </c>
      <c r="J1765" s="11">
        <v>-73.754252748434496</v>
      </c>
      <c r="K1765" s="11">
        <v>84</v>
      </c>
      <c r="L1765" s="11">
        <v>58.393575277274898</v>
      </c>
      <c r="M1765" s="11">
        <v>49.029429454391803</v>
      </c>
      <c r="N1765" s="11" t="s">
        <v>57</v>
      </c>
      <c r="O1765" s="11" t="s">
        <v>58</v>
      </c>
      <c r="P1765" s="11">
        <v>0</v>
      </c>
      <c r="Q1765" s="11">
        <v>0.10060758296561</v>
      </c>
      <c r="R1765" s="11">
        <v>35</v>
      </c>
      <c r="S1765" s="11">
        <v>15</v>
      </c>
      <c r="T1765" s="11">
        <v>320.55353984628698</v>
      </c>
      <c r="U1765" s="11">
        <v>16.173078315003199</v>
      </c>
      <c r="V1765" s="11" t="s">
        <v>62</v>
      </c>
    </row>
    <row r="1766" spans="1:22" x14ac:dyDescent="0.3">
      <c r="A1766" s="9">
        <v>45358.125</v>
      </c>
      <c r="B1766" s="10">
        <v>45358</v>
      </c>
      <c r="C1766" s="11">
        <v>2024</v>
      </c>
      <c r="D1766" s="11">
        <v>3</v>
      </c>
      <c r="E1766" s="11">
        <v>7</v>
      </c>
      <c r="F1766" s="11">
        <v>3</v>
      </c>
      <c r="G1766" s="11" t="s">
        <v>70</v>
      </c>
      <c r="H1766" s="11" t="s">
        <v>53</v>
      </c>
      <c r="I1766" s="11">
        <v>40.601057536525403</v>
      </c>
      <c r="J1766" s="11">
        <v>-73.800608195752005</v>
      </c>
      <c r="K1766" s="11">
        <v>120</v>
      </c>
      <c r="L1766" s="11">
        <v>7.2913566574937096</v>
      </c>
      <c r="M1766" s="11">
        <v>95.061408742406002</v>
      </c>
      <c r="N1766" s="11" t="s">
        <v>54</v>
      </c>
      <c r="O1766" s="11" t="s">
        <v>58</v>
      </c>
      <c r="P1766" s="11">
        <v>0</v>
      </c>
      <c r="Q1766" s="11">
        <v>-0.91094614078640601</v>
      </c>
      <c r="R1766" s="11">
        <v>38</v>
      </c>
      <c r="S1766" s="11">
        <v>0</v>
      </c>
      <c r="T1766" s="11">
        <v>220.18529668668299</v>
      </c>
      <c r="U1766" s="11">
        <v>26.414242474382899</v>
      </c>
      <c r="V1766" s="11" t="s">
        <v>56</v>
      </c>
    </row>
    <row r="1767" spans="1:22" x14ac:dyDescent="0.3">
      <c r="A1767" s="9">
        <v>45358.128472222197</v>
      </c>
      <c r="B1767" s="10">
        <v>45358</v>
      </c>
      <c r="C1767" s="11">
        <v>2024</v>
      </c>
      <c r="D1767" s="11">
        <v>3</v>
      </c>
      <c r="E1767" s="11">
        <v>7</v>
      </c>
      <c r="F1767" s="11">
        <v>3</v>
      </c>
      <c r="G1767" s="11" t="s">
        <v>70</v>
      </c>
      <c r="H1767" s="11" t="s">
        <v>53</v>
      </c>
      <c r="I1767" s="11">
        <v>40.746639616923503</v>
      </c>
      <c r="J1767" s="11">
        <v>-73.788697430879694</v>
      </c>
      <c r="K1767" s="11">
        <v>267</v>
      </c>
      <c r="L1767" s="11">
        <v>17.6027042659451</v>
      </c>
      <c r="M1767" s="11">
        <v>51.096849062176602</v>
      </c>
      <c r="N1767" s="11" t="s">
        <v>57</v>
      </c>
      <c r="O1767" s="11" t="s">
        <v>58</v>
      </c>
      <c r="P1767" s="11">
        <v>1</v>
      </c>
      <c r="Q1767" s="11">
        <v>-0.41375378566798798</v>
      </c>
      <c r="R1767" s="11">
        <v>89</v>
      </c>
      <c r="S1767" s="11">
        <v>18</v>
      </c>
      <c r="T1767" s="11">
        <v>323.37278458258601</v>
      </c>
      <c r="U1767" s="11">
        <v>20.863761170225601</v>
      </c>
      <c r="V1767" s="11" t="s">
        <v>56</v>
      </c>
    </row>
    <row r="1768" spans="1:22" x14ac:dyDescent="0.3">
      <c r="A1768" s="9">
        <v>45358.131944444503</v>
      </c>
      <c r="B1768" s="10">
        <v>45358</v>
      </c>
      <c r="C1768" s="11">
        <v>2024</v>
      </c>
      <c r="D1768" s="11">
        <v>3</v>
      </c>
      <c r="E1768" s="11">
        <v>7</v>
      </c>
      <c r="F1768" s="11">
        <v>3</v>
      </c>
      <c r="G1768" s="11" t="s">
        <v>70</v>
      </c>
      <c r="H1768" s="11" t="s">
        <v>53</v>
      </c>
      <c r="I1768" s="11">
        <v>40.851881004228701</v>
      </c>
      <c r="J1768" s="11">
        <v>-73.998054267217896</v>
      </c>
      <c r="K1768" s="11">
        <v>261</v>
      </c>
      <c r="L1768" s="11">
        <v>43.0699955807018</v>
      </c>
      <c r="M1768" s="11">
        <v>63.922759035806401</v>
      </c>
      <c r="N1768" s="11" t="s">
        <v>59</v>
      </c>
      <c r="O1768" s="11" t="s">
        <v>61</v>
      </c>
      <c r="P1768" s="11">
        <v>0</v>
      </c>
      <c r="Q1768" s="11">
        <v>0.75215010238207702</v>
      </c>
      <c r="R1768" s="11">
        <v>58</v>
      </c>
      <c r="S1768" s="11">
        <v>43</v>
      </c>
      <c r="T1768" s="11">
        <v>76.411915068085193</v>
      </c>
      <c r="U1768" s="11">
        <v>23.420209974901699</v>
      </c>
      <c r="V1768" s="11" t="s">
        <v>56</v>
      </c>
    </row>
    <row r="1769" spans="1:22" x14ac:dyDescent="0.3">
      <c r="A1769" s="9">
        <v>45358.135416666701</v>
      </c>
      <c r="B1769" s="10">
        <v>45358</v>
      </c>
      <c r="C1769" s="11">
        <v>2024</v>
      </c>
      <c r="D1769" s="11">
        <v>3</v>
      </c>
      <c r="E1769" s="11">
        <v>7</v>
      </c>
      <c r="F1769" s="11">
        <v>3</v>
      </c>
      <c r="G1769" s="11" t="s">
        <v>70</v>
      </c>
      <c r="H1769" s="11" t="s">
        <v>53</v>
      </c>
      <c r="I1769" s="11">
        <v>40.6100226739552</v>
      </c>
      <c r="J1769" s="11">
        <v>-73.781774194412904</v>
      </c>
      <c r="K1769" s="11">
        <v>32</v>
      </c>
      <c r="L1769" s="11">
        <v>17.8638734416371</v>
      </c>
      <c r="M1769" s="11">
        <v>79.150871695108094</v>
      </c>
      <c r="N1769" s="11" t="s">
        <v>59</v>
      </c>
      <c r="O1769" s="11" t="s">
        <v>60</v>
      </c>
      <c r="P1769" s="11">
        <v>0</v>
      </c>
      <c r="Q1769" s="11">
        <v>-0.65021991301757998</v>
      </c>
      <c r="R1769" s="11">
        <v>14</v>
      </c>
      <c r="S1769" s="11">
        <v>30</v>
      </c>
      <c r="T1769" s="11">
        <v>403.626931561687</v>
      </c>
      <c r="U1769" s="11">
        <v>27.3075132444948</v>
      </c>
      <c r="V1769" s="11" t="s">
        <v>56</v>
      </c>
    </row>
    <row r="1770" spans="1:22" x14ac:dyDescent="0.3">
      <c r="A1770" s="9">
        <v>45358.138888888898</v>
      </c>
      <c r="B1770" s="10">
        <v>45358</v>
      </c>
      <c r="C1770" s="11">
        <v>2024</v>
      </c>
      <c r="D1770" s="11">
        <v>3</v>
      </c>
      <c r="E1770" s="11">
        <v>7</v>
      </c>
      <c r="F1770" s="11">
        <v>3</v>
      </c>
      <c r="G1770" s="11" t="s">
        <v>70</v>
      </c>
      <c r="H1770" s="11" t="s">
        <v>53</v>
      </c>
      <c r="I1770" s="11">
        <v>40.750478906144899</v>
      </c>
      <c r="J1770" s="11">
        <v>-73.886619818251305</v>
      </c>
      <c r="K1770" s="11">
        <v>193</v>
      </c>
      <c r="L1770" s="11">
        <v>48.612840428045203</v>
      </c>
      <c r="M1770" s="11">
        <v>85.422877180139906</v>
      </c>
      <c r="N1770" s="11" t="s">
        <v>57</v>
      </c>
      <c r="O1770" s="11" t="s">
        <v>58</v>
      </c>
      <c r="P1770" s="11">
        <v>1</v>
      </c>
      <c r="Q1770" s="11">
        <v>4.8049361447981498E-2</v>
      </c>
      <c r="R1770" s="11">
        <v>18</v>
      </c>
      <c r="S1770" s="11">
        <v>8</v>
      </c>
      <c r="T1770" s="11">
        <v>323.92462688031901</v>
      </c>
      <c r="U1770" s="11">
        <v>11.580218175744401</v>
      </c>
      <c r="V1770" s="11" t="s">
        <v>56</v>
      </c>
    </row>
    <row r="1771" spans="1:22" x14ac:dyDescent="0.3">
      <c r="A1771" s="9">
        <v>45358.142361111102</v>
      </c>
      <c r="B1771" s="10">
        <v>45358</v>
      </c>
      <c r="C1771" s="11">
        <v>2024</v>
      </c>
      <c r="D1771" s="11">
        <v>3</v>
      </c>
      <c r="E1771" s="11">
        <v>7</v>
      </c>
      <c r="F1771" s="11">
        <v>3</v>
      </c>
      <c r="G1771" s="11" t="s">
        <v>70</v>
      </c>
      <c r="H1771" s="11" t="s">
        <v>53</v>
      </c>
      <c r="I1771" s="11">
        <v>40.607497750315602</v>
      </c>
      <c r="J1771" s="11">
        <v>-73.897177237517099</v>
      </c>
      <c r="K1771" s="11">
        <v>284</v>
      </c>
      <c r="L1771" s="11">
        <v>51.734810491251999</v>
      </c>
      <c r="M1771" s="11">
        <v>47.976124047326103</v>
      </c>
      <c r="N1771" s="11" t="s">
        <v>54</v>
      </c>
      <c r="O1771" s="11" t="s">
        <v>61</v>
      </c>
      <c r="P1771" s="11">
        <v>0</v>
      </c>
      <c r="Q1771" s="11">
        <v>-0.76964325257176402</v>
      </c>
      <c r="R1771" s="11">
        <v>52</v>
      </c>
      <c r="S1771" s="11">
        <v>34</v>
      </c>
      <c r="T1771" s="11">
        <v>439.44186516572398</v>
      </c>
      <c r="U1771" s="11">
        <v>15.4420822079727</v>
      </c>
      <c r="V1771" s="11" t="s">
        <v>56</v>
      </c>
    </row>
    <row r="1772" spans="1:22" x14ac:dyDescent="0.3">
      <c r="A1772" s="9">
        <v>45358.145833333299</v>
      </c>
      <c r="B1772" s="10">
        <v>45358</v>
      </c>
      <c r="C1772" s="11">
        <v>2024</v>
      </c>
      <c r="D1772" s="11">
        <v>3</v>
      </c>
      <c r="E1772" s="11">
        <v>7</v>
      </c>
      <c r="F1772" s="11">
        <v>3</v>
      </c>
      <c r="G1772" s="11" t="s">
        <v>70</v>
      </c>
      <c r="H1772" s="11" t="s">
        <v>53</v>
      </c>
      <c r="I1772" s="11">
        <v>40.788572443408697</v>
      </c>
      <c r="J1772" s="11">
        <v>-73.848124434649407</v>
      </c>
      <c r="K1772" s="11">
        <v>49</v>
      </c>
      <c r="L1772" s="11">
        <v>53.450831763054097</v>
      </c>
      <c r="M1772" s="11">
        <v>28.659499323719</v>
      </c>
      <c r="N1772" s="11" t="s">
        <v>59</v>
      </c>
      <c r="O1772" s="11" t="s">
        <v>58</v>
      </c>
      <c r="P1772" s="11">
        <v>0</v>
      </c>
      <c r="Q1772" s="11">
        <v>-0.85965194708756798</v>
      </c>
      <c r="R1772" s="11">
        <v>81</v>
      </c>
      <c r="S1772" s="11">
        <v>13</v>
      </c>
      <c r="T1772" s="11">
        <v>298.96044325328199</v>
      </c>
      <c r="U1772" s="11">
        <v>17.754283197458602</v>
      </c>
      <c r="V1772" s="11" t="s">
        <v>62</v>
      </c>
    </row>
    <row r="1773" spans="1:22" x14ac:dyDescent="0.3">
      <c r="A1773" s="9">
        <v>45358.149305555598</v>
      </c>
      <c r="B1773" s="10">
        <v>45358</v>
      </c>
      <c r="C1773" s="11">
        <v>2024</v>
      </c>
      <c r="D1773" s="11">
        <v>3</v>
      </c>
      <c r="E1773" s="11">
        <v>7</v>
      </c>
      <c r="F1773" s="11">
        <v>3</v>
      </c>
      <c r="G1773" s="11" t="s">
        <v>70</v>
      </c>
      <c r="H1773" s="11" t="s">
        <v>53</v>
      </c>
      <c r="I1773" s="11">
        <v>40.727378150050598</v>
      </c>
      <c r="J1773" s="11">
        <v>-73.803586446065395</v>
      </c>
      <c r="K1773" s="11">
        <v>33</v>
      </c>
      <c r="L1773" s="11">
        <v>52.738151432346498</v>
      </c>
      <c r="M1773" s="11">
        <v>33.6390298048914</v>
      </c>
      <c r="N1773" s="11" t="s">
        <v>59</v>
      </c>
      <c r="O1773" s="11" t="s">
        <v>61</v>
      </c>
      <c r="P1773" s="11">
        <v>0</v>
      </c>
      <c r="Q1773" s="11">
        <v>-0.33495576749769901</v>
      </c>
      <c r="R1773" s="11">
        <v>24</v>
      </c>
      <c r="S1773" s="11">
        <v>1</v>
      </c>
      <c r="T1773" s="11">
        <v>131.114130635945</v>
      </c>
      <c r="U1773" s="11">
        <v>24.031179864786601</v>
      </c>
      <c r="V1773" s="11" t="s">
        <v>62</v>
      </c>
    </row>
    <row r="1774" spans="1:22" x14ac:dyDescent="0.3">
      <c r="A1774" s="9">
        <v>45358.152777777803</v>
      </c>
      <c r="B1774" s="10">
        <v>45358</v>
      </c>
      <c r="C1774" s="11">
        <v>2024</v>
      </c>
      <c r="D1774" s="11">
        <v>3</v>
      </c>
      <c r="E1774" s="11">
        <v>7</v>
      </c>
      <c r="F1774" s="11">
        <v>3</v>
      </c>
      <c r="G1774" s="11" t="s">
        <v>70</v>
      </c>
      <c r="H1774" s="11" t="s">
        <v>53</v>
      </c>
      <c r="I1774" s="11">
        <v>40.879461466394403</v>
      </c>
      <c r="J1774" s="11">
        <v>-73.788350245505697</v>
      </c>
      <c r="K1774" s="11">
        <v>184</v>
      </c>
      <c r="L1774" s="11">
        <v>69.523683703617195</v>
      </c>
      <c r="M1774" s="11">
        <v>28.591223905661</v>
      </c>
      <c r="N1774" s="11" t="s">
        <v>57</v>
      </c>
      <c r="O1774" s="11" t="s">
        <v>58</v>
      </c>
      <c r="P1774" s="11">
        <v>1</v>
      </c>
      <c r="Q1774" s="11">
        <v>0.29922037289134101</v>
      </c>
      <c r="R1774" s="11">
        <v>90</v>
      </c>
      <c r="S1774" s="11">
        <v>42</v>
      </c>
      <c r="T1774" s="11">
        <v>459.38766688356498</v>
      </c>
      <c r="U1774" s="11">
        <v>21.3073065433551</v>
      </c>
      <c r="V1774" s="11" t="s">
        <v>56</v>
      </c>
    </row>
    <row r="1775" spans="1:22" x14ac:dyDescent="0.3">
      <c r="A1775" s="9">
        <v>45358.15625</v>
      </c>
      <c r="B1775" s="10">
        <v>45358</v>
      </c>
      <c r="C1775" s="11">
        <v>2024</v>
      </c>
      <c r="D1775" s="11">
        <v>3</v>
      </c>
      <c r="E1775" s="11">
        <v>7</v>
      </c>
      <c r="F1775" s="11">
        <v>3</v>
      </c>
      <c r="G1775" s="11" t="s">
        <v>70</v>
      </c>
      <c r="H1775" s="11" t="s">
        <v>53</v>
      </c>
      <c r="I1775" s="11">
        <v>40.828922795669001</v>
      </c>
      <c r="J1775" s="11">
        <v>-73.818842776403997</v>
      </c>
      <c r="K1775" s="11">
        <v>224</v>
      </c>
      <c r="L1775" s="11">
        <v>36.123958963047997</v>
      </c>
      <c r="M1775" s="11">
        <v>22.403958886699598</v>
      </c>
      <c r="N1775" s="11" t="s">
        <v>54</v>
      </c>
      <c r="O1775" s="11" t="s">
        <v>61</v>
      </c>
      <c r="P1775" s="11">
        <v>0</v>
      </c>
      <c r="Q1775" s="11">
        <v>-0.45098080899031801</v>
      </c>
      <c r="R1775" s="11">
        <v>70</v>
      </c>
      <c r="S1775" s="11">
        <v>19</v>
      </c>
      <c r="T1775" s="11">
        <v>154.214884770335</v>
      </c>
      <c r="U1775" s="11">
        <v>16.210011154042199</v>
      </c>
      <c r="V1775" s="11" t="s">
        <v>56</v>
      </c>
    </row>
    <row r="1776" spans="1:22" x14ac:dyDescent="0.3">
      <c r="A1776" s="9">
        <v>45358.159722222197</v>
      </c>
      <c r="B1776" s="10">
        <v>45358</v>
      </c>
      <c r="C1776" s="11">
        <v>2024</v>
      </c>
      <c r="D1776" s="11">
        <v>3</v>
      </c>
      <c r="E1776" s="11">
        <v>7</v>
      </c>
      <c r="F1776" s="11">
        <v>3</v>
      </c>
      <c r="G1776" s="11" t="s">
        <v>70</v>
      </c>
      <c r="H1776" s="11" t="s">
        <v>53</v>
      </c>
      <c r="I1776" s="11">
        <v>40.700412708531097</v>
      </c>
      <c r="J1776" s="11">
        <v>-73.808739846216099</v>
      </c>
      <c r="K1776" s="11">
        <v>207</v>
      </c>
      <c r="L1776" s="11">
        <v>25.166658573438401</v>
      </c>
      <c r="M1776" s="11">
        <v>77.907291110964906</v>
      </c>
      <c r="N1776" s="11" t="s">
        <v>57</v>
      </c>
      <c r="O1776" s="11" t="s">
        <v>60</v>
      </c>
      <c r="P1776" s="11">
        <v>0</v>
      </c>
      <c r="Q1776" s="11">
        <v>-0.44268043072805202</v>
      </c>
      <c r="R1776" s="11">
        <v>22</v>
      </c>
      <c r="S1776" s="11">
        <v>0</v>
      </c>
      <c r="T1776" s="11">
        <v>482.39381494895201</v>
      </c>
      <c r="U1776" s="11">
        <v>7.0247687406384598</v>
      </c>
      <c r="V1776" s="11" t="s">
        <v>56</v>
      </c>
    </row>
    <row r="1777" spans="1:22" x14ac:dyDescent="0.3">
      <c r="A1777" s="9">
        <v>45358.163194444503</v>
      </c>
      <c r="B1777" s="10">
        <v>45358</v>
      </c>
      <c r="C1777" s="11">
        <v>2024</v>
      </c>
      <c r="D1777" s="11">
        <v>3</v>
      </c>
      <c r="E1777" s="11">
        <v>7</v>
      </c>
      <c r="F1777" s="11">
        <v>3</v>
      </c>
      <c r="G1777" s="11" t="s">
        <v>70</v>
      </c>
      <c r="H1777" s="11" t="s">
        <v>53</v>
      </c>
      <c r="I1777" s="11">
        <v>40.854211331052497</v>
      </c>
      <c r="J1777" s="11">
        <v>-73.853958757725394</v>
      </c>
      <c r="K1777" s="11">
        <v>252</v>
      </c>
      <c r="L1777" s="11">
        <v>30.8899960666743</v>
      </c>
      <c r="M1777" s="11">
        <v>32.477149070863703</v>
      </c>
      <c r="N1777" s="11" t="s">
        <v>54</v>
      </c>
      <c r="O1777" s="11" t="s">
        <v>55</v>
      </c>
      <c r="P1777" s="11">
        <v>1</v>
      </c>
      <c r="Q1777" s="11">
        <v>-0.199289466731111</v>
      </c>
      <c r="R1777" s="11">
        <v>55</v>
      </c>
      <c r="S1777" s="11">
        <v>24</v>
      </c>
      <c r="T1777" s="11">
        <v>329.88433425353497</v>
      </c>
      <c r="U1777" s="11">
        <v>19.868992853565601</v>
      </c>
      <c r="V1777" s="11" t="s">
        <v>56</v>
      </c>
    </row>
    <row r="1778" spans="1:22" x14ac:dyDescent="0.3">
      <c r="A1778" s="9">
        <v>45358.166666666701</v>
      </c>
      <c r="B1778" s="10">
        <v>45358</v>
      </c>
      <c r="C1778" s="11">
        <v>2024</v>
      </c>
      <c r="D1778" s="11">
        <v>3</v>
      </c>
      <c r="E1778" s="11">
        <v>7</v>
      </c>
      <c r="F1778" s="11">
        <v>4</v>
      </c>
      <c r="G1778" s="11" t="s">
        <v>70</v>
      </c>
      <c r="H1778" s="11" t="s">
        <v>53</v>
      </c>
      <c r="I1778" s="11">
        <v>40.631699179527203</v>
      </c>
      <c r="J1778" s="11">
        <v>-73.852172898750794</v>
      </c>
      <c r="K1778" s="11">
        <v>295</v>
      </c>
      <c r="L1778" s="11">
        <v>73.255155426866693</v>
      </c>
      <c r="M1778" s="11">
        <v>58.163962747772302</v>
      </c>
      <c r="N1778" s="11" t="s">
        <v>59</v>
      </c>
      <c r="O1778" s="11" t="s">
        <v>55</v>
      </c>
      <c r="P1778" s="11">
        <v>0</v>
      </c>
      <c r="Q1778" s="11">
        <v>0.246286879672166</v>
      </c>
      <c r="R1778" s="11">
        <v>78</v>
      </c>
      <c r="S1778" s="11">
        <v>49</v>
      </c>
      <c r="T1778" s="11">
        <v>328.02533888849399</v>
      </c>
      <c r="U1778" s="11">
        <v>19.237250558077001</v>
      </c>
      <c r="V1778" s="11" t="s">
        <v>56</v>
      </c>
    </row>
    <row r="1779" spans="1:22" x14ac:dyDescent="0.3">
      <c r="A1779" s="9">
        <v>45358.170138888898</v>
      </c>
      <c r="B1779" s="10">
        <v>45358</v>
      </c>
      <c r="C1779" s="11">
        <v>2024</v>
      </c>
      <c r="D1779" s="11">
        <v>3</v>
      </c>
      <c r="E1779" s="11">
        <v>7</v>
      </c>
      <c r="F1779" s="11">
        <v>4</v>
      </c>
      <c r="G1779" s="11" t="s">
        <v>70</v>
      </c>
      <c r="H1779" s="11" t="s">
        <v>53</v>
      </c>
      <c r="I1779" s="11">
        <v>40.819448393735499</v>
      </c>
      <c r="J1779" s="11">
        <v>-73.708913956592795</v>
      </c>
      <c r="K1779" s="11">
        <v>210</v>
      </c>
      <c r="L1779" s="11">
        <v>75.480369840437504</v>
      </c>
      <c r="M1779" s="11">
        <v>79.2260377715901</v>
      </c>
      <c r="N1779" s="11" t="s">
        <v>57</v>
      </c>
      <c r="O1779" s="11" t="s">
        <v>60</v>
      </c>
      <c r="P1779" s="11">
        <v>0</v>
      </c>
      <c r="Q1779" s="11">
        <v>0.18418907586821301</v>
      </c>
      <c r="R1779" s="11">
        <v>63</v>
      </c>
      <c r="S1779" s="11">
        <v>21</v>
      </c>
      <c r="T1779" s="11">
        <v>58.341913904821801</v>
      </c>
      <c r="U1779" s="11">
        <v>14.4596779860531</v>
      </c>
      <c r="V1779" s="11" t="s">
        <v>56</v>
      </c>
    </row>
    <row r="1780" spans="1:22" x14ac:dyDescent="0.3">
      <c r="A1780" s="9">
        <v>45358.173611111102</v>
      </c>
      <c r="B1780" s="10">
        <v>45358</v>
      </c>
      <c r="C1780" s="11">
        <v>2024</v>
      </c>
      <c r="D1780" s="11">
        <v>3</v>
      </c>
      <c r="E1780" s="11">
        <v>7</v>
      </c>
      <c r="F1780" s="11">
        <v>4</v>
      </c>
      <c r="G1780" s="11" t="s">
        <v>70</v>
      </c>
      <c r="H1780" s="11" t="s">
        <v>53</v>
      </c>
      <c r="I1780" s="11">
        <v>40.619753535781797</v>
      </c>
      <c r="J1780" s="11">
        <v>-73.803070404903195</v>
      </c>
      <c r="K1780" s="11">
        <v>80</v>
      </c>
      <c r="L1780" s="11">
        <v>15.1781251163173</v>
      </c>
      <c r="M1780" s="11">
        <v>85.330960446154194</v>
      </c>
      <c r="N1780" s="11" t="s">
        <v>59</v>
      </c>
      <c r="O1780" s="11" t="s">
        <v>60</v>
      </c>
      <c r="P1780" s="11">
        <v>1</v>
      </c>
      <c r="Q1780" s="11">
        <v>-0.35737947837461698</v>
      </c>
      <c r="R1780" s="11">
        <v>47</v>
      </c>
      <c r="S1780" s="11">
        <v>18</v>
      </c>
      <c r="T1780" s="11">
        <v>301.79820950148297</v>
      </c>
      <c r="U1780" s="11">
        <v>12.6682325836922</v>
      </c>
      <c r="V1780" s="11" t="s">
        <v>56</v>
      </c>
    </row>
    <row r="1781" spans="1:22" x14ac:dyDescent="0.3">
      <c r="A1781" s="9">
        <v>45358.177083333299</v>
      </c>
      <c r="B1781" s="10">
        <v>45358</v>
      </c>
      <c r="C1781" s="11">
        <v>2024</v>
      </c>
      <c r="D1781" s="11">
        <v>3</v>
      </c>
      <c r="E1781" s="11">
        <v>7</v>
      </c>
      <c r="F1781" s="11">
        <v>4</v>
      </c>
      <c r="G1781" s="11" t="s">
        <v>70</v>
      </c>
      <c r="H1781" s="11" t="s">
        <v>53</v>
      </c>
      <c r="I1781" s="11">
        <v>40.888853649913301</v>
      </c>
      <c r="J1781" s="11">
        <v>-73.824876115438599</v>
      </c>
      <c r="K1781" s="11">
        <v>215</v>
      </c>
      <c r="L1781" s="11">
        <v>55.864853710798798</v>
      </c>
      <c r="M1781" s="11">
        <v>76.593298751725598</v>
      </c>
      <c r="N1781" s="11" t="s">
        <v>57</v>
      </c>
      <c r="O1781" s="11" t="s">
        <v>61</v>
      </c>
      <c r="P1781" s="11">
        <v>0</v>
      </c>
      <c r="Q1781" s="11">
        <v>0.23956267197136399</v>
      </c>
      <c r="R1781" s="11">
        <v>50</v>
      </c>
      <c r="S1781" s="11">
        <v>49</v>
      </c>
      <c r="T1781" s="11">
        <v>395.54656981664999</v>
      </c>
      <c r="U1781" s="11">
        <v>18.349313949458999</v>
      </c>
      <c r="V1781" s="11" t="s">
        <v>56</v>
      </c>
    </row>
    <row r="1782" spans="1:22" x14ac:dyDescent="0.3">
      <c r="A1782" s="9">
        <v>45358.180555555598</v>
      </c>
      <c r="B1782" s="10">
        <v>45358</v>
      </c>
      <c r="C1782" s="11">
        <v>2024</v>
      </c>
      <c r="D1782" s="11">
        <v>3</v>
      </c>
      <c r="E1782" s="11">
        <v>7</v>
      </c>
      <c r="F1782" s="11">
        <v>4</v>
      </c>
      <c r="G1782" s="11" t="s">
        <v>70</v>
      </c>
      <c r="H1782" s="11" t="s">
        <v>53</v>
      </c>
      <c r="I1782" s="11">
        <v>40.698080174708302</v>
      </c>
      <c r="J1782" s="11">
        <v>-73.926347550278805</v>
      </c>
      <c r="K1782" s="11">
        <v>254</v>
      </c>
      <c r="L1782" s="11">
        <v>74.833706703128897</v>
      </c>
      <c r="M1782" s="11">
        <v>72.981026331643093</v>
      </c>
      <c r="N1782" s="11" t="s">
        <v>54</v>
      </c>
      <c r="O1782" s="11" t="s">
        <v>58</v>
      </c>
      <c r="P1782" s="11">
        <v>0</v>
      </c>
      <c r="Q1782" s="11">
        <v>-8.0593546210493403E-2</v>
      </c>
      <c r="R1782" s="11">
        <v>84</v>
      </c>
      <c r="S1782" s="11">
        <v>22</v>
      </c>
      <c r="T1782" s="11">
        <v>460.65496864470703</v>
      </c>
      <c r="U1782" s="11">
        <v>20.4274727763035</v>
      </c>
      <c r="V1782" s="11" t="s">
        <v>56</v>
      </c>
    </row>
    <row r="1783" spans="1:22" x14ac:dyDescent="0.3">
      <c r="A1783" s="9">
        <v>45358.184027777803</v>
      </c>
      <c r="B1783" s="10">
        <v>45358</v>
      </c>
      <c r="C1783" s="11">
        <v>2024</v>
      </c>
      <c r="D1783" s="11">
        <v>3</v>
      </c>
      <c r="E1783" s="11">
        <v>7</v>
      </c>
      <c r="F1783" s="11">
        <v>4</v>
      </c>
      <c r="G1783" s="11" t="s">
        <v>70</v>
      </c>
      <c r="H1783" s="11" t="s">
        <v>53</v>
      </c>
      <c r="I1783" s="11">
        <v>40.628076705246002</v>
      </c>
      <c r="J1783" s="11">
        <v>-73.879517816967095</v>
      </c>
      <c r="K1783" s="11">
        <v>219</v>
      </c>
      <c r="L1783" s="11">
        <v>18.576963966381602</v>
      </c>
      <c r="M1783" s="11">
        <v>11.779606580378999</v>
      </c>
      <c r="N1783" s="11" t="s">
        <v>54</v>
      </c>
      <c r="O1783" s="11" t="s">
        <v>55</v>
      </c>
      <c r="P1783" s="11">
        <v>1</v>
      </c>
      <c r="Q1783" s="11">
        <v>0.23346540661280901</v>
      </c>
      <c r="R1783" s="11">
        <v>81</v>
      </c>
      <c r="S1783" s="11">
        <v>42</v>
      </c>
      <c r="T1783" s="11">
        <v>413.482674371337</v>
      </c>
      <c r="U1783" s="11">
        <v>10.1151523274805</v>
      </c>
      <c r="V1783" s="11" t="s">
        <v>56</v>
      </c>
    </row>
    <row r="1784" spans="1:22" x14ac:dyDescent="0.3">
      <c r="A1784" s="9">
        <v>45358.1875</v>
      </c>
      <c r="B1784" s="10">
        <v>45358</v>
      </c>
      <c r="C1784" s="11">
        <v>2024</v>
      </c>
      <c r="D1784" s="11">
        <v>3</v>
      </c>
      <c r="E1784" s="11">
        <v>7</v>
      </c>
      <c r="F1784" s="11">
        <v>4</v>
      </c>
      <c r="G1784" s="11" t="s">
        <v>70</v>
      </c>
      <c r="H1784" s="11" t="s">
        <v>53</v>
      </c>
      <c r="I1784" s="11">
        <v>40.654789323845698</v>
      </c>
      <c r="J1784" s="11">
        <v>-73.701432574017005</v>
      </c>
      <c r="K1784" s="11">
        <v>256</v>
      </c>
      <c r="L1784" s="11">
        <v>50.443488246420998</v>
      </c>
      <c r="M1784" s="11">
        <v>37.495597805950602</v>
      </c>
      <c r="N1784" s="11" t="s">
        <v>54</v>
      </c>
      <c r="O1784" s="11" t="s">
        <v>61</v>
      </c>
      <c r="P1784" s="11">
        <v>0</v>
      </c>
      <c r="Q1784" s="11">
        <v>-0.95928339322403</v>
      </c>
      <c r="R1784" s="11">
        <v>89</v>
      </c>
      <c r="S1784" s="11">
        <v>14</v>
      </c>
      <c r="T1784" s="11">
        <v>130.792239841259</v>
      </c>
      <c r="U1784" s="11">
        <v>7.1585349933543201</v>
      </c>
      <c r="V1784" s="11" t="s">
        <v>56</v>
      </c>
    </row>
    <row r="1785" spans="1:22" x14ac:dyDescent="0.3">
      <c r="A1785" s="9">
        <v>45358.190972222197</v>
      </c>
      <c r="B1785" s="10">
        <v>45358</v>
      </c>
      <c r="C1785" s="11">
        <v>2024</v>
      </c>
      <c r="D1785" s="11">
        <v>3</v>
      </c>
      <c r="E1785" s="11">
        <v>7</v>
      </c>
      <c r="F1785" s="11">
        <v>4</v>
      </c>
      <c r="G1785" s="11" t="s">
        <v>70</v>
      </c>
      <c r="H1785" s="11" t="s">
        <v>53</v>
      </c>
      <c r="I1785" s="11">
        <v>40.848794565931499</v>
      </c>
      <c r="J1785" s="11">
        <v>-73.971498575115703</v>
      </c>
      <c r="K1785" s="11">
        <v>162</v>
      </c>
      <c r="L1785" s="11">
        <v>31.4459665371349</v>
      </c>
      <c r="M1785" s="11">
        <v>23.368568826390199</v>
      </c>
      <c r="N1785" s="11" t="s">
        <v>54</v>
      </c>
      <c r="O1785" s="11" t="s">
        <v>55</v>
      </c>
      <c r="P1785" s="11">
        <v>0</v>
      </c>
      <c r="Q1785" s="11">
        <v>9.9312432140933896E-2</v>
      </c>
      <c r="R1785" s="11">
        <v>36</v>
      </c>
      <c r="S1785" s="11">
        <v>4</v>
      </c>
      <c r="T1785" s="11">
        <v>451.04508097593498</v>
      </c>
      <c r="U1785" s="11">
        <v>7.0150968027152896</v>
      </c>
      <c r="V1785" s="11" t="s">
        <v>63</v>
      </c>
    </row>
    <row r="1786" spans="1:22" x14ac:dyDescent="0.3">
      <c r="A1786" s="9">
        <v>45358.194444444503</v>
      </c>
      <c r="B1786" s="10">
        <v>45358</v>
      </c>
      <c r="C1786" s="11">
        <v>2024</v>
      </c>
      <c r="D1786" s="11">
        <v>3</v>
      </c>
      <c r="E1786" s="11">
        <v>7</v>
      </c>
      <c r="F1786" s="11">
        <v>4</v>
      </c>
      <c r="G1786" s="11" t="s">
        <v>70</v>
      </c>
      <c r="H1786" s="11" t="s">
        <v>53</v>
      </c>
      <c r="I1786" s="11">
        <v>40.718498655447398</v>
      </c>
      <c r="J1786" s="11">
        <v>-73.800154397530093</v>
      </c>
      <c r="K1786" s="11">
        <v>30</v>
      </c>
      <c r="L1786" s="11">
        <v>31.931638060717901</v>
      </c>
      <c r="M1786" s="11">
        <v>47.622397034929598</v>
      </c>
      <c r="N1786" s="11" t="s">
        <v>54</v>
      </c>
      <c r="O1786" s="11" t="s">
        <v>60</v>
      </c>
      <c r="P1786" s="11">
        <v>0</v>
      </c>
      <c r="Q1786" s="11">
        <v>0.424321337739404</v>
      </c>
      <c r="R1786" s="11">
        <v>37</v>
      </c>
      <c r="S1786" s="11">
        <v>24</v>
      </c>
      <c r="T1786" s="11">
        <v>428.63376156872403</v>
      </c>
      <c r="U1786" s="11">
        <v>16.5107922728108</v>
      </c>
      <c r="V1786" s="11" t="s">
        <v>63</v>
      </c>
    </row>
    <row r="1787" spans="1:22" x14ac:dyDescent="0.3">
      <c r="A1787" s="9">
        <v>45358.197916666701</v>
      </c>
      <c r="B1787" s="10">
        <v>45358</v>
      </c>
      <c r="C1787" s="11">
        <v>2024</v>
      </c>
      <c r="D1787" s="11">
        <v>3</v>
      </c>
      <c r="E1787" s="11">
        <v>7</v>
      </c>
      <c r="F1787" s="11">
        <v>4</v>
      </c>
      <c r="G1787" s="11" t="s">
        <v>70</v>
      </c>
      <c r="H1787" s="11" t="s">
        <v>53</v>
      </c>
      <c r="I1787" s="11">
        <v>40.643539180872999</v>
      </c>
      <c r="J1787" s="11">
        <v>-73.878696340121493</v>
      </c>
      <c r="K1787" s="11">
        <v>158</v>
      </c>
      <c r="L1787" s="11">
        <v>22.790743394548901</v>
      </c>
      <c r="M1787" s="11">
        <v>85.429410210062699</v>
      </c>
      <c r="N1787" s="11" t="s">
        <v>57</v>
      </c>
      <c r="O1787" s="11" t="s">
        <v>60</v>
      </c>
      <c r="P1787" s="11">
        <v>0</v>
      </c>
      <c r="Q1787" s="11">
        <v>-0.35680357305261301</v>
      </c>
      <c r="R1787" s="11">
        <v>25</v>
      </c>
      <c r="S1787" s="11">
        <v>40</v>
      </c>
      <c r="T1787" s="11">
        <v>347.703970758168</v>
      </c>
      <c r="U1787" s="11">
        <v>19.1697458965225</v>
      </c>
      <c r="V1787" s="11" t="s">
        <v>56</v>
      </c>
    </row>
    <row r="1788" spans="1:22" x14ac:dyDescent="0.3">
      <c r="A1788" s="9">
        <v>45358.201388888898</v>
      </c>
      <c r="B1788" s="10">
        <v>45358</v>
      </c>
      <c r="C1788" s="11">
        <v>2024</v>
      </c>
      <c r="D1788" s="11">
        <v>3</v>
      </c>
      <c r="E1788" s="11">
        <v>7</v>
      </c>
      <c r="F1788" s="11">
        <v>4</v>
      </c>
      <c r="G1788" s="11" t="s">
        <v>70</v>
      </c>
      <c r="H1788" s="11" t="s">
        <v>53</v>
      </c>
      <c r="I1788" s="11">
        <v>40.792877239899603</v>
      </c>
      <c r="J1788" s="11">
        <v>-73.794780112796701</v>
      </c>
      <c r="K1788" s="11">
        <v>272</v>
      </c>
      <c r="L1788" s="11">
        <v>15.757493374196599</v>
      </c>
      <c r="M1788" s="11">
        <v>21.787587260174</v>
      </c>
      <c r="N1788" s="11" t="s">
        <v>59</v>
      </c>
      <c r="O1788" s="11" t="s">
        <v>55</v>
      </c>
      <c r="P1788" s="11">
        <v>0</v>
      </c>
      <c r="Q1788" s="11">
        <v>0.98590729444649305</v>
      </c>
      <c r="R1788" s="11">
        <v>70</v>
      </c>
      <c r="S1788" s="11">
        <v>26</v>
      </c>
      <c r="T1788" s="11">
        <v>185.12444703327401</v>
      </c>
      <c r="U1788" s="11">
        <v>12.0706783087342</v>
      </c>
      <c r="V1788" s="11" t="s">
        <v>56</v>
      </c>
    </row>
    <row r="1789" spans="1:22" x14ac:dyDescent="0.3">
      <c r="A1789" s="9">
        <v>45358.204861111102</v>
      </c>
      <c r="B1789" s="10">
        <v>45358</v>
      </c>
      <c r="C1789" s="11">
        <v>2024</v>
      </c>
      <c r="D1789" s="11">
        <v>3</v>
      </c>
      <c r="E1789" s="11">
        <v>7</v>
      </c>
      <c r="F1789" s="11">
        <v>4</v>
      </c>
      <c r="G1789" s="11" t="s">
        <v>70</v>
      </c>
      <c r="H1789" s="11" t="s">
        <v>53</v>
      </c>
      <c r="I1789" s="11">
        <v>40.886000390036301</v>
      </c>
      <c r="J1789" s="11">
        <v>-73.846592552309502</v>
      </c>
      <c r="K1789" s="11">
        <v>72</v>
      </c>
      <c r="L1789" s="11">
        <v>22.862102939710301</v>
      </c>
      <c r="M1789" s="11">
        <v>50.4611399753217</v>
      </c>
      <c r="N1789" s="11" t="s">
        <v>59</v>
      </c>
      <c r="O1789" s="11" t="s">
        <v>55</v>
      </c>
      <c r="P1789" s="11">
        <v>1</v>
      </c>
      <c r="Q1789" s="11">
        <v>0.93987326051741604</v>
      </c>
      <c r="R1789" s="11">
        <v>60</v>
      </c>
      <c r="S1789" s="11">
        <v>44</v>
      </c>
      <c r="T1789" s="11">
        <v>284.92760166628199</v>
      </c>
      <c r="U1789" s="11">
        <v>23.344277385190399</v>
      </c>
      <c r="V1789" s="11" t="s">
        <v>56</v>
      </c>
    </row>
    <row r="1790" spans="1:22" x14ac:dyDescent="0.3">
      <c r="A1790" s="9">
        <v>45358.208333333299</v>
      </c>
      <c r="B1790" s="10">
        <v>45358</v>
      </c>
      <c r="C1790" s="11">
        <v>2024</v>
      </c>
      <c r="D1790" s="11">
        <v>3</v>
      </c>
      <c r="E1790" s="11">
        <v>7</v>
      </c>
      <c r="F1790" s="11">
        <v>5</v>
      </c>
      <c r="G1790" s="11" t="s">
        <v>70</v>
      </c>
      <c r="H1790" s="11" t="s">
        <v>53</v>
      </c>
      <c r="I1790" s="11">
        <v>40.837616955474701</v>
      </c>
      <c r="J1790" s="11">
        <v>-73.971002525430094</v>
      </c>
      <c r="K1790" s="11">
        <v>81</v>
      </c>
      <c r="L1790" s="11">
        <v>17.183590698200199</v>
      </c>
      <c r="M1790" s="11">
        <v>82.030122369514999</v>
      </c>
      <c r="N1790" s="11" t="s">
        <v>57</v>
      </c>
      <c r="O1790" s="11" t="s">
        <v>61</v>
      </c>
      <c r="P1790" s="11">
        <v>0</v>
      </c>
      <c r="Q1790" s="11">
        <v>0.473776301053702</v>
      </c>
      <c r="R1790" s="11">
        <v>4</v>
      </c>
      <c r="S1790" s="11">
        <v>27</v>
      </c>
      <c r="T1790" s="11">
        <v>61.889653694700002</v>
      </c>
      <c r="U1790" s="11">
        <v>17.8983961410101</v>
      </c>
      <c r="V1790" s="11" t="s">
        <v>56</v>
      </c>
    </row>
    <row r="1791" spans="1:22" x14ac:dyDescent="0.3">
      <c r="A1791" s="9">
        <v>45358.211805555598</v>
      </c>
      <c r="B1791" s="10">
        <v>45358</v>
      </c>
      <c r="C1791" s="11">
        <v>2024</v>
      </c>
      <c r="D1791" s="11">
        <v>3</v>
      </c>
      <c r="E1791" s="11">
        <v>7</v>
      </c>
      <c r="F1791" s="11">
        <v>5</v>
      </c>
      <c r="G1791" s="11" t="s">
        <v>70</v>
      </c>
      <c r="H1791" s="11" t="s">
        <v>53</v>
      </c>
      <c r="I1791" s="11">
        <v>40.844059879256697</v>
      </c>
      <c r="J1791" s="11">
        <v>-73.9426762065074</v>
      </c>
      <c r="K1791" s="11">
        <v>182</v>
      </c>
      <c r="L1791" s="11">
        <v>20.540121631359799</v>
      </c>
      <c r="M1791" s="11">
        <v>95.620126716194207</v>
      </c>
      <c r="N1791" s="11" t="s">
        <v>54</v>
      </c>
      <c r="O1791" s="11" t="s">
        <v>55</v>
      </c>
      <c r="P1791" s="11">
        <v>0</v>
      </c>
      <c r="Q1791" s="11">
        <v>7.1900893666882099E-2</v>
      </c>
      <c r="R1791" s="11">
        <v>86</v>
      </c>
      <c r="S1791" s="11">
        <v>4</v>
      </c>
      <c r="T1791" s="11">
        <v>101.271595974007</v>
      </c>
      <c r="U1791" s="11">
        <v>6.71101380272074</v>
      </c>
      <c r="V1791" s="11" t="s">
        <v>56</v>
      </c>
    </row>
    <row r="1792" spans="1:22" x14ac:dyDescent="0.3">
      <c r="A1792" s="9">
        <v>45358.215277777803</v>
      </c>
      <c r="B1792" s="10">
        <v>45358</v>
      </c>
      <c r="C1792" s="11">
        <v>2024</v>
      </c>
      <c r="D1792" s="11">
        <v>3</v>
      </c>
      <c r="E1792" s="11">
        <v>7</v>
      </c>
      <c r="F1792" s="11">
        <v>5</v>
      </c>
      <c r="G1792" s="11" t="s">
        <v>70</v>
      </c>
      <c r="H1792" s="11" t="s">
        <v>53</v>
      </c>
      <c r="I1792" s="11">
        <v>40.847628626882099</v>
      </c>
      <c r="J1792" s="11">
        <v>-73.810566422130606</v>
      </c>
      <c r="K1792" s="11">
        <v>257</v>
      </c>
      <c r="L1792" s="11">
        <v>41.807712799077201</v>
      </c>
      <c r="M1792" s="11">
        <v>46.124265359213197</v>
      </c>
      <c r="N1792" s="11" t="s">
        <v>54</v>
      </c>
      <c r="O1792" s="11" t="s">
        <v>61</v>
      </c>
      <c r="P1792" s="11">
        <v>0</v>
      </c>
      <c r="Q1792" s="11">
        <v>0.10598509049961399</v>
      </c>
      <c r="R1792" s="11">
        <v>81</v>
      </c>
      <c r="S1792" s="11">
        <v>44</v>
      </c>
      <c r="T1792" s="11">
        <v>470.246951404637</v>
      </c>
      <c r="U1792" s="11">
        <v>24.905533933155301</v>
      </c>
      <c r="V1792" s="11" t="s">
        <v>56</v>
      </c>
    </row>
    <row r="1793" spans="1:22" x14ac:dyDescent="0.3">
      <c r="A1793" s="9">
        <v>45358.21875</v>
      </c>
      <c r="B1793" s="10">
        <v>45358</v>
      </c>
      <c r="C1793" s="11">
        <v>2024</v>
      </c>
      <c r="D1793" s="11">
        <v>3</v>
      </c>
      <c r="E1793" s="11">
        <v>7</v>
      </c>
      <c r="F1793" s="11">
        <v>5</v>
      </c>
      <c r="G1793" s="11" t="s">
        <v>70</v>
      </c>
      <c r="H1793" s="11" t="s">
        <v>53</v>
      </c>
      <c r="I1793" s="11">
        <v>40.822768611325699</v>
      </c>
      <c r="J1793" s="11">
        <v>-73.974809989600899</v>
      </c>
      <c r="K1793" s="11">
        <v>207</v>
      </c>
      <c r="L1793" s="11">
        <v>22.559564406222702</v>
      </c>
      <c r="M1793" s="11">
        <v>20.567681130566399</v>
      </c>
      <c r="N1793" s="11" t="s">
        <v>59</v>
      </c>
      <c r="O1793" s="11" t="s">
        <v>61</v>
      </c>
      <c r="P1793" s="11">
        <v>0</v>
      </c>
      <c r="Q1793" s="11">
        <v>-0.38359264569988299</v>
      </c>
      <c r="R1793" s="11">
        <v>27</v>
      </c>
      <c r="S1793" s="11">
        <v>7</v>
      </c>
      <c r="T1793" s="11">
        <v>433.83785322006503</v>
      </c>
      <c r="U1793" s="11">
        <v>16.183437886274199</v>
      </c>
      <c r="V1793" s="11" t="s">
        <v>56</v>
      </c>
    </row>
    <row r="1794" spans="1:22" x14ac:dyDescent="0.3">
      <c r="A1794" s="9">
        <v>45358.222222222197</v>
      </c>
      <c r="B1794" s="10">
        <v>45358</v>
      </c>
      <c r="C1794" s="11">
        <v>2024</v>
      </c>
      <c r="D1794" s="11">
        <v>3</v>
      </c>
      <c r="E1794" s="11">
        <v>7</v>
      </c>
      <c r="F1794" s="11">
        <v>5</v>
      </c>
      <c r="G1794" s="11" t="s">
        <v>70</v>
      </c>
      <c r="H1794" s="11" t="s">
        <v>53</v>
      </c>
      <c r="I1794" s="11">
        <v>40.812637019206399</v>
      </c>
      <c r="J1794" s="11">
        <v>-73.796590852583805</v>
      </c>
      <c r="K1794" s="11">
        <v>39</v>
      </c>
      <c r="L1794" s="11">
        <v>67.674129646429094</v>
      </c>
      <c r="M1794" s="11">
        <v>85.281511843297906</v>
      </c>
      <c r="N1794" s="11" t="s">
        <v>54</v>
      </c>
      <c r="O1794" s="11" t="s">
        <v>55</v>
      </c>
      <c r="P1794" s="11">
        <v>0</v>
      </c>
      <c r="Q1794" s="11">
        <v>0.77314368077016304</v>
      </c>
      <c r="R1794" s="11">
        <v>84</v>
      </c>
      <c r="S1794" s="11">
        <v>19</v>
      </c>
      <c r="T1794" s="11">
        <v>430.02370654664702</v>
      </c>
      <c r="U1794" s="11">
        <v>22.844679114368301</v>
      </c>
      <c r="V1794" s="11" t="s">
        <v>56</v>
      </c>
    </row>
    <row r="1795" spans="1:22" x14ac:dyDescent="0.3">
      <c r="A1795" s="9">
        <v>45358.225694444503</v>
      </c>
      <c r="B1795" s="10">
        <v>45358</v>
      </c>
      <c r="C1795" s="11">
        <v>2024</v>
      </c>
      <c r="D1795" s="11">
        <v>3</v>
      </c>
      <c r="E1795" s="11">
        <v>7</v>
      </c>
      <c r="F1795" s="11">
        <v>5</v>
      </c>
      <c r="G1795" s="11" t="s">
        <v>70</v>
      </c>
      <c r="H1795" s="11" t="s">
        <v>53</v>
      </c>
      <c r="I1795" s="11">
        <v>40.866588920827802</v>
      </c>
      <c r="J1795" s="11">
        <v>-73.789938815183405</v>
      </c>
      <c r="K1795" s="11">
        <v>120</v>
      </c>
      <c r="L1795" s="11">
        <v>42.367809611215101</v>
      </c>
      <c r="M1795" s="11">
        <v>96.821099524992206</v>
      </c>
      <c r="N1795" s="11" t="s">
        <v>57</v>
      </c>
      <c r="O1795" s="11" t="s">
        <v>55</v>
      </c>
      <c r="P1795" s="11">
        <v>0</v>
      </c>
      <c r="Q1795" s="11">
        <v>0.15778109700319001</v>
      </c>
      <c r="R1795" s="11">
        <v>13</v>
      </c>
      <c r="S1795" s="11">
        <v>9</v>
      </c>
      <c r="T1795" s="11">
        <v>108.73585553561701</v>
      </c>
      <c r="U1795" s="11">
        <v>5.1873011566377301</v>
      </c>
      <c r="V1795" s="11" t="s">
        <v>56</v>
      </c>
    </row>
    <row r="1796" spans="1:22" x14ac:dyDescent="0.3">
      <c r="A1796" s="9">
        <v>45358.229166666701</v>
      </c>
      <c r="B1796" s="10">
        <v>45358</v>
      </c>
      <c r="C1796" s="11">
        <v>2024</v>
      </c>
      <c r="D1796" s="11">
        <v>3</v>
      </c>
      <c r="E1796" s="11">
        <v>7</v>
      </c>
      <c r="F1796" s="11">
        <v>5</v>
      </c>
      <c r="G1796" s="11" t="s">
        <v>70</v>
      </c>
      <c r="H1796" s="11" t="s">
        <v>53</v>
      </c>
      <c r="I1796" s="11">
        <v>40.658657424494301</v>
      </c>
      <c r="J1796" s="11">
        <v>-73.805779082585602</v>
      </c>
      <c r="K1796" s="11">
        <v>222</v>
      </c>
      <c r="L1796" s="11">
        <v>40.299263876679099</v>
      </c>
      <c r="M1796" s="11">
        <v>66.578585316288894</v>
      </c>
      <c r="N1796" s="11" t="s">
        <v>57</v>
      </c>
      <c r="O1796" s="11" t="s">
        <v>58</v>
      </c>
      <c r="P1796" s="11">
        <v>0</v>
      </c>
      <c r="Q1796" s="11">
        <v>-0.27660787005798898</v>
      </c>
      <c r="R1796" s="11">
        <v>19</v>
      </c>
      <c r="S1796" s="11">
        <v>21</v>
      </c>
      <c r="T1796" s="11">
        <v>125.443797442408</v>
      </c>
      <c r="U1796" s="11">
        <v>17.089579988876199</v>
      </c>
      <c r="V1796" s="11" t="s">
        <v>56</v>
      </c>
    </row>
    <row r="1797" spans="1:22" x14ac:dyDescent="0.3">
      <c r="A1797" s="9">
        <v>45358.232638888898</v>
      </c>
      <c r="B1797" s="10">
        <v>45358</v>
      </c>
      <c r="C1797" s="11">
        <v>2024</v>
      </c>
      <c r="D1797" s="11">
        <v>3</v>
      </c>
      <c r="E1797" s="11">
        <v>7</v>
      </c>
      <c r="F1797" s="11">
        <v>5</v>
      </c>
      <c r="G1797" s="11" t="s">
        <v>70</v>
      </c>
      <c r="H1797" s="11" t="s">
        <v>53</v>
      </c>
      <c r="I1797" s="11">
        <v>40.8422543102727</v>
      </c>
      <c r="J1797" s="11">
        <v>-73.713906366672902</v>
      </c>
      <c r="K1797" s="11">
        <v>250</v>
      </c>
      <c r="L1797" s="11">
        <v>9.3968308601795805</v>
      </c>
      <c r="M1797" s="11">
        <v>99.2042119262792</v>
      </c>
      <c r="N1797" s="11" t="s">
        <v>59</v>
      </c>
      <c r="O1797" s="11" t="s">
        <v>60</v>
      </c>
      <c r="P1797" s="11">
        <v>0</v>
      </c>
      <c r="Q1797" s="11">
        <v>-0.92184768284844398</v>
      </c>
      <c r="R1797" s="11">
        <v>30</v>
      </c>
      <c r="S1797" s="11">
        <v>5</v>
      </c>
      <c r="T1797" s="11">
        <v>462.19014470140098</v>
      </c>
      <c r="U1797" s="11">
        <v>6.3534732493218096</v>
      </c>
      <c r="V1797" s="11" t="s">
        <v>56</v>
      </c>
    </row>
    <row r="1798" spans="1:22" x14ac:dyDescent="0.3">
      <c r="A1798" s="9">
        <v>45358.236111111102</v>
      </c>
      <c r="B1798" s="10">
        <v>45358</v>
      </c>
      <c r="C1798" s="11">
        <v>2024</v>
      </c>
      <c r="D1798" s="11">
        <v>3</v>
      </c>
      <c r="E1798" s="11">
        <v>7</v>
      </c>
      <c r="F1798" s="11">
        <v>5</v>
      </c>
      <c r="G1798" s="11" t="s">
        <v>70</v>
      </c>
      <c r="H1798" s="11" t="s">
        <v>53</v>
      </c>
      <c r="I1798" s="11">
        <v>40.652418874461397</v>
      </c>
      <c r="J1798" s="11">
        <v>-73.872503311656899</v>
      </c>
      <c r="K1798" s="11">
        <v>265</v>
      </c>
      <c r="L1798" s="11">
        <v>54.170430596485801</v>
      </c>
      <c r="M1798" s="11">
        <v>56.354849087347901</v>
      </c>
      <c r="N1798" s="11" t="s">
        <v>54</v>
      </c>
      <c r="O1798" s="11" t="s">
        <v>61</v>
      </c>
      <c r="P1798" s="11">
        <v>0</v>
      </c>
      <c r="Q1798" s="11">
        <v>-0.46936030902543402</v>
      </c>
      <c r="R1798" s="11">
        <v>40</v>
      </c>
      <c r="S1798" s="11">
        <v>10</v>
      </c>
      <c r="T1798" s="11">
        <v>79.1091873704991</v>
      </c>
      <c r="U1798" s="11">
        <v>8.5695216812946793</v>
      </c>
      <c r="V1798" s="11" t="s">
        <v>56</v>
      </c>
    </row>
    <row r="1799" spans="1:22" x14ac:dyDescent="0.3">
      <c r="A1799" s="9">
        <v>45358.239583333299</v>
      </c>
      <c r="B1799" s="10">
        <v>45358</v>
      </c>
      <c r="C1799" s="11">
        <v>2024</v>
      </c>
      <c r="D1799" s="11">
        <v>3</v>
      </c>
      <c r="E1799" s="11">
        <v>7</v>
      </c>
      <c r="F1799" s="11">
        <v>5</v>
      </c>
      <c r="G1799" s="11" t="s">
        <v>70</v>
      </c>
      <c r="H1799" s="11" t="s">
        <v>53</v>
      </c>
      <c r="I1799" s="11">
        <v>40.818120779830799</v>
      </c>
      <c r="J1799" s="11">
        <v>-73.768251297921793</v>
      </c>
      <c r="K1799" s="11">
        <v>243</v>
      </c>
      <c r="L1799" s="11">
        <v>41.944936618090999</v>
      </c>
      <c r="M1799" s="11">
        <v>70.241440878000901</v>
      </c>
      <c r="N1799" s="11" t="s">
        <v>54</v>
      </c>
      <c r="O1799" s="11" t="s">
        <v>55</v>
      </c>
      <c r="P1799" s="11">
        <v>0</v>
      </c>
      <c r="Q1799" s="11">
        <v>-0.23454551132963899</v>
      </c>
      <c r="R1799" s="11">
        <v>83</v>
      </c>
      <c r="S1799" s="11">
        <v>47</v>
      </c>
      <c r="T1799" s="11">
        <v>479.32798430036001</v>
      </c>
      <c r="U1799" s="11">
        <v>5.47767352784774</v>
      </c>
      <c r="V1799" s="11" t="s">
        <v>56</v>
      </c>
    </row>
    <row r="1800" spans="1:22" x14ac:dyDescent="0.3">
      <c r="A1800" s="9">
        <v>45358.243055555598</v>
      </c>
      <c r="B1800" s="10">
        <v>45358</v>
      </c>
      <c r="C1800" s="11">
        <v>2024</v>
      </c>
      <c r="D1800" s="11">
        <v>3</v>
      </c>
      <c r="E1800" s="11">
        <v>7</v>
      </c>
      <c r="F1800" s="11">
        <v>5</v>
      </c>
      <c r="G1800" s="11" t="s">
        <v>70</v>
      </c>
      <c r="H1800" s="11" t="s">
        <v>53</v>
      </c>
      <c r="I1800" s="11">
        <v>40.852597994622897</v>
      </c>
      <c r="J1800" s="11">
        <v>-73.793670717059797</v>
      </c>
      <c r="K1800" s="11">
        <v>68</v>
      </c>
      <c r="L1800" s="11">
        <v>65.007329467717994</v>
      </c>
      <c r="M1800" s="11">
        <v>67.149128801291994</v>
      </c>
      <c r="N1800" s="11" t="s">
        <v>57</v>
      </c>
      <c r="O1800" s="11" t="s">
        <v>60</v>
      </c>
      <c r="P1800" s="11">
        <v>0</v>
      </c>
      <c r="Q1800" s="11">
        <v>0.35447395692599398</v>
      </c>
      <c r="R1800" s="11">
        <v>72</v>
      </c>
      <c r="S1800" s="11">
        <v>8</v>
      </c>
      <c r="T1800" s="11">
        <v>278.68649860431401</v>
      </c>
      <c r="U1800" s="11">
        <v>8.2533974063042095</v>
      </c>
      <c r="V1800" s="11" t="s">
        <v>63</v>
      </c>
    </row>
    <row r="1801" spans="1:22" x14ac:dyDescent="0.3">
      <c r="A1801" s="9">
        <v>45358.246527777803</v>
      </c>
      <c r="B1801" s="10">
        <v>45358</v>
      </c>
      <c r="C1801" s="11">
        <v>2024</v>
      </c>
      <c r="D1801" s="11">
        <v>3</v>
      </c>
      <c r="E1801" s="11">
        <v>7</v>
      </c>
      <c r="F1801" s="11">
        <v>5</v>
      </c>
      <c r="G1801" s="11" t="s">
        <v>70</v>
      </c>
      <c r="H1801" s="11" t="s">
        <v>53</v>
      </c>
      <c r="I1801" s="11">
        <v>40.791084953540398</v>
      </c>
      <c r="J1801" s="11">
        <v>-73.887154510119601</v>
      </c>
      <c r="K1801" s="11">
        <v>234</v>
      </c>
      <c r="L1801" s="11">
        <v>51.950091922255602</v>
      </c>
      <c r="M1801" s="11">
        <v>40.090269881727302</v>
      </c>
      <c r="N1801" s="11" t="s">
        <v>59</v>
      </c>
      <c r="O1801" s="11" t="s">
        <v>58</v>
      </c>
      <c r="P1801" s="11">
        <v>0</v>
      </c>
      <c r="Q1801" s="11">
        <v>6.9622523198003397E-2</v>
      </c>
      <c r="R1801" s="11">
        <v>66</v>
      </c>
      <c r="S1801" s="11">
        <v>49</v>
      </c>
      <c r="T1801" s="11">
        <v>249.08099573797301</v>
      </c>
      <c r="U1801" s="11">
        <v>26.240640031862799</v>
      </c>
      <c r="V1801" s="11" t="s">
        <v>56</v>
      </c>
    </row>
    <row r="1802" spans="1:22" x14ac:dyDescent="0.3">
      <c r="A1802" s="9">
        <v>45358.25</v>
      </c>
      <c r="B1802" s="10">
        <v>45358</v>
      </c>
      <c r="C1802" s="11">
        <v>2024</v>
      </c>
      <c r="D1802" s="11">
        <v>3</v>
      </c>
      <c r="E1802" s="11">
        <v>7</v>
      </c>
      <c r="F1802" s="11">
        <v>6</v>
      </c>
      <c r="G1802" s="11" t="s">
        <v>70</v>
      </c>
      <c r="H1802" s="11" t="s">
        <v>53</v>
      </c>
      <c r="I1802" s="11">
        <v>40.610190583645696</v>
      </c>
      <c r="J1802" s="11">
        <v>-73.748947859215804</v>
      </c>
      <c r="K1802" s="11">
        <v>149</v>
      </c>
      <c r="L1802" s="11">
        <v>77.440228390370194</v>
      </c>
      <c r="M1802" s="11">
        <v>84.614141237886301</v>
      </c>
      <c r="N1802" s="11" t="s">
        <v>59</v>
      </c>
      <c r="O1802" s="11" t="s">
        <v>61</v>
      </c>
      <c r="P1802" s="11">
        <v>0</v>
      </c>
      <c r="Q1802" s="11">
        <v>2.57949472695337E-2</v>
      </c>
      <c r="R1802" s="11">
        <v>34</v>
      </c>
      <c r="S1802" s="11">
        <v>7</v>
      </c>
      <c r="T1802" s="11">
        <v>104.280861269111</v>
      </c>
      <c r="U1802" s="11">
        <v>9.4203977475129008</v>
      </c>
      <c r="V1802" s="11" t="s">
        <v>56</v>
      </c>
    </row>
    <row r="1803" spans="1:22" x14ac:dyDescent="0.3">
      <c r="A1803" s="9">
        <v>45358.253472222197</v>
      </c>
      <c r="B1803" s="10">
        <v>45358</v>
      </c>
      <c r="C1803" s="11">
        <v>2024</v>
      </c>
      <c r="D1803" s="11">
        <v>3</v>
      </c>
      <c r="E1803" s="11">
        <v>7</v>
      </c>
      <c r="F1803" s="11">
        <v>6</v>
      </c>
      <c r="G1803" s="11" t="s">
        <v>70</v>
      </c>
      <c r="H1803" s="11" t="s">
        <v>53</v>
      </c>
      <c r="I1803" s="11">
        <v>40.660162824099302</v>
      </c>
      <c r="J1803" s="11">
        <v>-73.7894863962551</v>
      </c>
      <c r="K1803" s="11">
        <v>31</v>
      </c>
      <c r="L1803" s="11">
        <v>61.746904727403098</v>
      </c>
      <c r="M1803" s="11">
        <v>92.128909003944003</v>
      </c>
      <c r="N1803" s="11" t="s">
        <v>57</v>
      </c>
      <c r="O1803" s="11" t="s">
        <v>58</v>
      </c>
      <c r="P1803" s="11">
        <v>0</v>
      </c>
      <c r="Q1803" s="11">
        <v>-2.27710287215812E-2</v>
      </c>
      <c r="R1803" s="11">
        <v>13</v>
      </c>
      <c r="S1803" s="11">
        <v>21</v>
      </c>
      <c r="T1803" s="11">
        <v>361.57017309766502</v>
      </c>
      <c r="U1803" s="11">
        <v>29.812522848790699</v>
      </c>
      <c r="V1803" s="11" t="s">
        <v>56</v>
      </c>
    </row>
    <row r="1804" spans="1:22" x14ac:dyDescent="0.3">
      <c r="A1804" s="9">
        <v>45358.256944444503</v>
      </c>
      <c r="B1804" s="10">
        <v>45358</v>
      </c>
      <c r="C1804" s="11">
        <v>2024</v>
      </c>
      <c r="D1804" s="11">
        <v>3</v>
      </c>
      <c r="E1804" s="11">
        <v>7</v>
      </c>
      <c r="F1804" s="11">
        <v>6</v>
      </c>
      <c r="G1804" s="11" t="s">
        <v>70</v>
      </c>
      <c r="H1804" s="11" t="s">
        <v>53</v>
      </c>
      <c r="I1804" s="11">
        <v>40.772782556956301</v>
      </c>
      <c r="J1804" s="11">
        <v>-73.795439369724605</v>
      </c>
      <c r="K1804" s="11">
        <v>146</v>
      </c>
      <c r="L1804" s="11">
        <v>30.608522801049599</v>
      </c>
      <c r="M1804" s="11">
        <v>11.8444686739077</v>
      </c>
      <c r="N1804" s="11" t="s">
        <v>59</v>
      </c>
      <c r="O1804" s="11" t="s">
        <v>58</v>
      </c>
      <c r="P1804" s="11">
        <v>0</v>
      </c>
      <c r="Q1804" s="11">
        <v>-0.435102186443036</v>
      </c>
      <c r="R1804" s="11">
        <v>52</v>
      </c>
      <c r="S1804" s="11">
        <v>41</v>
      </c>
      <c r="T1804" s="11">
        <v>153.66905731042701</v>
      </c>
      <c r="U1804" s="11">
        <v>23.826969171169999</v>
      </c>
      <c r="V1804" s="11" t="s">
        <v>63</v>
      </c>
    </row>
    <row r="1805" spans="1:22" x14ac:dyDescent="0.3">
      <c r="A1805" s="9">
        <v>45358.260416666701</v>
      </c>
      <c r="B1805" s="10">
        <v>45358</v>
      </c>
      <c r="C1805" s="11">
        <v>2024</v>
      </c>
      <c r="D1805" s="11">
        <v>3</v>
      </c>
      <c r="E1805" s="11">
        <v>7</v>
      </c>
      <c r="F1805" s="11">
        <v>6</v>
      </c>
      <c r="G1805" s="11" t="s">
        <v>70</v>
      </c>
      <c r="H1805" s="11" t="s">
        <v>53</v>
      </c>
      <c r="I1805" s="11">
        <v>40.6492970430022</v>
      </c>
      <c r="J1805" s="11">
        <v>-73.895255236518906</v>
      </c>
      <c r="K1805" s="11">
        <v>49</v>
      </c>
      <c r="L1805" s="11">
        <v>58.635759228002797</v>
      </c>
      <c r="M1805" s="11">
        <v>18.097373443358698</v>
      </c>
      <c r="N1805" s="11" t="s">
        <v>54</v>
      </c>
      <c r="O1805" s="11" t="s">
        <v>60</v>
      </c>
      <c r="P1805" s="11">
        <v>0</v>
      </c>
      <c r="Q1805" s="11">
        <v>-7.1836733745565803E-2</v>
      </c>
      <c r="R1805" s="11">
        <v>62</v>
      </c>
      <c r="S1805" s="11">
        <v>1</v>
      </c>
      <c r="T1805" s="11">
        <v>193.77128330115599</v>
      </c>
      <c r="U1805" s="11">
        <v>21.100171274649401</v>
      </c>
      <c r="V1805" s="11" t="s">
        <v>62</v>
      </c>
    </row>
    <row r="1806" spans="1:22" x14ac:dyDescent="0.3">
      <c r="A1806" s="9">
        <v>45358.263888888898</v>
      </c>
      <c r="B1806" s="10">
        <v>45358</v>
      </c>
      <c r="C1806" s="11">
        <v>2024</v>
      </c>
      <c r="D1806" s="11">
        <v>3</v>
      </c>
      <c r="E1806" s="11">
        <v>7</v>
      </c>
      <c r="F1806" s="11">
        <v>6</v>
      </c>
      <c r="G1806" s="11" t="s">
        <v>70</v>
      </c>
      <c r="H1806" s="11" t="s">
        <v>53</v>
      </c>
      <c r="I1806" s="11">
        <v>40.6092740754601</v>
      </c>
      <c r="J1806" s="11">
        <v>-73.795794279672407</v>
      </c>
      <c r="K1806" s="11">
        <v>243</v>
      </c>
      <c r="L1806" s="11">
        <v>71.746361201623102</v>
      </c>
      <c r="M1806" s="11">
        <v>85.081069615757301</v>
      </c>
      <c r="N1806" s="11" t="s">
        <v>54</v>
      </c>
      <c r="O1806" s="11" t="s">
        <v>58</v>
      </c>
      <c r="P1806" s="11">
        <v>0</v>
      </c>
      <c r="Q1806" s="11">
        <v>0.60378851817826296</v>
      </c>
      <c r="R1806" s="11">
        <v>25</v>
      </c>
      <c r="S1806" s="11">
        <v>8</v>
      </c>
      <c r="T1806" s="11">
        <v>447.29982642534299</v>
      </c>
      <c r="U1806" s="11">
        <v>16.363282660892999</v>
      </c>
      <c r="V1806" s="11" t="s">
        <v>56</v>
      </c>
    </row>
    <row r="1807" spans="1:22" x14ac:dyDescent="0.3">
      <c r="A1807" s="9">
        <v>45358.267361111102</v>
      </c>
      <c r="B1807" s="10">
        <v>45358</v>
      </c>
      <c r="C1807" s="11">
        <v>2024</v>
      </c>
      <c r="D1807" s="11">
        <v>3</v>
      </c>
      <c r="E1807" s="11">
        <v>7</v>
      </c>
      <c r="F1807" s="11">
        <v>6</v>
      </c>
      <c r="G1807" s="11" t="s">
        <v>70</v>
      </c>
      <c r="H1807" s="11" t="s">
        <v>53</v>
      </c>
      <c r="I1807" s="11">
        <v>40.8980362740459</v>
      </c>
      <c r="J1807" s="11">
        <v>-73.995303303664002</v>
      </c>
      <c r="K1807" s="11">
        <v>127</v>
      </c>
      <c r="L1807" s="11">
        <v>63.405042451682696</v>
      </c>
      <c r="M1807" s="11">
        <v>30.211258517790998</v>
      </c>
      <c r="N1807" s="11" t="s">
        <v>59</v>
      </c>
      <c r="O1807" s="11" t="s">
        <v>60</v>
      </c>
      <c r="P1807" s="11">
        <v>0</v>
      </c>
      <c r="Q1807" s="11">
        <v>6.1434958213637501E-2</v>
      </c>
      <c r="R1807" s="11">
        <v>10</v>
      </c>
      <c r="S1807" s="11">
        <v>49</v>
      </c>
      <c r="T1807" s="11">
        <v>355.90679003545398</v>
      </c>
      <c r="U1807" s="11">
        <v>22.562067181350301</v>
      </c>
      <c r="V1807" s="11" t="s">
        <v>63</v>
      </c>
    </row>
    <row r="1808" spans="1:22" x14ac:dyDescent="0.3">
      <c r="A1808" s="9">
        <v>45358.270833333299</v>
      </c>
      <c r="B1808" s="10">
        <v>45358</v>
      </c>
      <c r="C1808" s="11">
        <v>2024</v>
      </c>
      <c r="D1808" s="11">
        <v>3</v>
      </c>
      <c r="E1808" s="11">
        <v>7</v>
      </c>
      <c r="F1808" s="11">
        <v>6</v>
      </c>
      <c r="G1808" s="11" t="s">
        <v>70</v>
      </c>
      <c r="H1808" s="11" t="s">
        <v>53</v>
      </c>
      <c r="I1808" s="11">
        <v>40.632497291850697</v>
      </c>
      <c r="J1808" s="11">
        <v>-73.851369820763793</v>
      </c>
      <c r="K1808" s="11">
        <v>67</v>
      </c>
      <c r="L1808" s="11">
        <v>24.007300308217001</v>
      </c>
      <c r="M1808" s="11">
        <v>66.972502027106799</v>
      </c>
      <c r="N1808" s="11" t="s">
        <v>54</v>
      </c>
      <c r="O1808" s="11" t="s">
        <v>61</v>
      </c>
      <c r="P1808" s="11">
        <v>0</v>
      </c>
      <c r="Q1808" s="11">
        <v>-0.82111412326359601</v>
      </c>
      <c r="R1808" s="11">
        <v>52</v>
      </c>
      <c r="S1808" s="11">
        <v>41</v>
      </c>
      <c r="T1808" s="11">
        <v>325.70296102677003</v>
      </c>
      <c r="U1808" s="11">
        <v>19.091765634226501</v>
      </c>
      <c r="V1808" s="11" t="s">
        <v>63</v>
      </c>
    </row>
    <row r="1809" spans="1:22" x14ac:dyDescent="0.3">
      <c r="A1809" s="9">
        <v>45358.274305555598</v>
      </c>
      <c r="B1809" s="10">
        <v>45358</v>
      </c>
      <c r="C1809" s="11">
        <v>2024</v>
      </c>
      <c r="D1809" s="11">
        <v>3</v>
      </c>
      <c r="E1809" s="11">
        <v>7</v>
      </c>
      <c r="F1809" s="11">
        <v>6</v>
      </c>
      <c r="G1809" s="11" t="s">
        <v>70</v>
      </c>
      <c r="H1809" s="11" t="s">
        <v>53</v>
      </c>
      <c r="I1809" s="11">
        <v>40.857175285427701</v>
      </c>
      <c r="J1809" s="11">
        <v>-73.840355373825801</v>
      </c>
      <c r="K1809" s="11">
        <v>155</v>
      </c>
      <c r="L1809" s="11">
        <v>7.2269163783627199</v>
      </c>
      <c r="M1809" s="11">
        <v>88.503497596914997</v>
      </c>
      <c r="N1809" s="11" t="s">
        <v>57</v>
      </c>
      <c r="O1809" s="11" t="s">
        <v>55</v>
      </c>
      <c r="P1809" s="11">
        <v>0</v>
      </c>
      <c r="Q1809" s="11">
        <v>-6.9402829717063894E-2</v>
      </c>
      <c r="R1809" s="11">
        <v>33</v>
      </c>
      <c r="S1809" s="11">
        <v>0</v>
      </c>
      <c r="T1809" s="11">
        <v>227.24545627418999</v>
      </c>
      <c r="U1809" s="11">
        <v>16.385500044289099</v>
      </c>
      <c r="V1809" s="11" t="s">
        <v>56</v>
      </c>
    </row>
    <row r="1810" spans="1:22" x14ac:dyDescent="0.3">
      <c r="A1810" s="9">
        <v>45358.277777777803</v>
      </c>
      <c r="B1810" s="10">
        <v>45358</v>
      </c>
      <c r="C1810" s="11">
        <v>2024</v>
      </c>
      <c r="D1810" s="11">
        <v>3</v>
      </c>
      <c r="E1810" s="11">
        <v>7</v>
      </c>
      <c r="F1810" s="11">
        <v>6</v>
      </c>
      <c r="G1810" s="11" t="s">
        <v>70</v>
      </c>
      <c r="H1810" s="11" t="s">
        <v>53</v>
      </c>
      <c r="I1810" s="11">
        <v>40.868277619254002</v>
      </c>
      <c r="J1810" s="11">
        <v>-73.988699034731198</v>
      </c>
      <c r="K1810" s="11">
        <v>56</v>
      </c>
      <c r="L1810" s="11">
        <v>5.4735097393445296</v>
      </c>
      <c r="M1810" s="11">
        <v>58.790714272946602</v>
      </c>
      <c r="N1810" s="11" t="s">
        <v>59</v>
      </c>
      <c r="O1810" s="11" t="s">
        <v>55</v>
      </c>
      <c r="P1810" s="11">
        <v>0</v>
      </c>
      <c r="Q1810" s="11">
        <v>0.87845179746233903</v>
      </c>
      <c r="R1810" s="11">
        <v>15</v>
      </c>
      <c r="S1810" s="11">
        <v>10</v>
      </c>
      <c r="T1810" s="11">
        <v>197.37871011923201</v>
      </c>
      <c r="U1810" s="11">
        <v>28.7723844912983</v>
      </c>
      <c r="V1810" s="11" t="s">
        <v>56</v>
      </c>
    </row>
    <row r="1811" spans="1:22" x14ac:dyDescent="0.3">
      <c r="A1811" s="9">
        <v>45358.28125</v>
      </c>
      <c r="B1811" s="10">
        <v>45358</v>
      </c>
      <c r="C1811" s="11">
        <v>2024</v>
      </c>
      <c r="D1811" s="11">
        <v>3</v>
      </c>
      <c r="E1811" s="11">
        <v>7</v>
      </c>
      <c r="F1811" s="11">
        <v>6</v>
      </c>
      <c r="G1811" s="11" t="s">
        <v>70</v>
      </c>
      <c r="H1811" s="11" t="s">
        <v>53</v>
      </c>
      <c r="I1811" s="11">
        <v>40.617961931977199</v>
      </c>
      <c r="J1811" s="11">
        <v>-73.954956263091006</v>
      </c>
      <c r="K1811" s="11">
        <v>275</v>
      </c>
      <c r="L1811" s="11">
        <v>49.538883992857002</v>
      </c>
      <c r="M1811" s="11">
        <v>72.117431390843706</v>
      </c>
      <c r="N1811" s="11" t="s">
        <v>59</v>
      </c>
      <c r="O1811" s="11" t="s">
        <v>61</v>
      </c>
      <c r="P1811" s="11">
        <v>0</v>
      </c>
      <c r="Q1811" s="11">
        <v>1.6970533790283598E-2</v>
      </c>
      <c r="R1811" s="11">
        <v>85</v>
      </c>
      <c r="S1811" s="11">
        <v>14</v>
      </c>
      <c r="T1811" s="11">
        <v>447.39408018089</v>
      </c>
      <c r="U1811" s="11">
        <v>5.9485337165772902</v>
      </c>
      <c r="V1811" s="11" t="s">
        <v>56</v>
      </c>
    </row>
    <row r="1812" spans="1:22" x14ac:dyDescent="0.3">
      <c r="A1812" s="9">
        <v>45358.284722222197</v>
      </c>
      <c r="B1812" s="10">
        <v>45358</v>
      </c>
      <c r="C1812" s="11">
        <v>2024</v>
      </c>
      <c r="D1812" s="11">
        <v>3</v>
      </c>
      <c r="E1812" s="11">
        <v>7</v>
      </c>
      <c r="F1812" s="11">
        <v>6</v>
      </c>
      <c r="G1812" s="11" t="s">
        <v>70</v>
      </c>
      <c r="H1812" s="11" t="s">
        <v>53</v>
      </c>
      <c r="I1812" s="11">
        <v>40.868751724442397</v>
      </c>
      <c r="J1812" s="11">
        <v>-73.708555750652394</v>
      </c>
      <c r="K1812" s="11">
        <v>253</v>
      </c>
      <c r="L1812" s="11">
        <v>50.966871977719499</v>
      </c>
      <c r="M1812" s="11">
        <v>96.3964468183364</v>
      </c>
      <c r="N1812" s="11" t="s">
        <v>59</v>
      </c>
      <c r="O1812" s="11" t="s">
        <v>58</v>
      </c>
      <c r="P1812" s="11">
        <v>0</v>
      </c>
      <c r="Q1812" s="11">
        <v>0.25756288003287098</v>
      </c>
      <c r="R1812" s="11">
        <v>86</v>
      </c>
      <c r="S1812" s="11">
        <v>5</v>
      </c>
      <c r="T1812" s="11">
        <v>133.37246418701201</v>
      </c>
      <c r="U1812" s="11">
        <v>7.2159735480276703</v>
      </c>
      <c r="V1812" s="11" t="s">
        <v>56</v>
      </c>
    </row>
    <row r="1813" spans="1:22" x14ac:dyDescent="0.3">
      <c r="A1813" s="9">
        <v>45358.288194444503</v>
      </c>
      <c r="B1813" s="10">
        <v>45358</v>
      </c>
      <c r="C1813" s="11">
        <v>2024</v>
      </c>
      <c r="D1813" s="11">
        <v>3</v>
      </c>
      <c r="E1813" s="11">
        <v>7</v>
      </c>
      <c r="F1813" s="11">
        <v>6</v>
      </c>
      <c r="G1813" s="11" t="s">
        <v>70</v>
      </c>
      <c r="H1813" s="11" t="s">
        <v>53</v>
      </c>
      <c r="I1813" s="11">
        <v>40.741134856326497</v>
      </c>
      <c r="J1813" s="11">
        <v>-73.933814829411901</v>
      </c>
      <c r="K1813" s="11">
        <v>81</v>
      </c>
      <c r="L1813" s="11">
        <v>44.184791907319998</v>
      </c>
      <c r="M1813" s="11">
        <v>71.412609420145799</v>
      </c>
      <c r="N1813" s="11" t="s">
        <v>59</v>
      </c>
      <c r="O1813" s="11" t="s">
        <v>60</v>
      </c>
      <c r="P1813" s="11">
        <v>0</v>
      </c>
      <c r="Q1813" s="11">
        <v>-0.80577625457375801</v>
      </c>
      <c r="R1813" s="11">
        <v>68</v>
      </c>
      <c r="S1813" s="11">
        <v>16</v>
      </c>
      <c r="T1813" s="11">
        <v>357.29036632608597</v>
      </c>
      <c r="U1813" s="11">
        <v>19.3389232502082</v>
      </c>
      <c r="V1813" s="11" t="s">
        <v>63</v>
      </c>
    </row>
    <row r="1814" spans="1:22" x14ac:dyDescent="0.3">
      <c r="A1814" s="9">
        <v>45358.291666666701</v>
      </c>
      <c r="B1814" s="10">
        <v>45358</v>
      </c>
      <c r="C1814" s="11">
        <v>2024</v>
      </c>
      <c r="D1814" s="11">
        <v>3</v>
      </c>
      <c r="E1814" s="11">
        <v>7</v>
      </c>
      <c r="F1814" s="11">
        <v>7</v>
      </c>
      <c r="G1814" s="11" t="s">
        <v>70</v>
      </c>
      <c r="H1814" s="11" t="s">
        <v>53</v>
      </c>
      <c r="I1814" s="11">
        <v>40.735120665244402</v>
      </c>
      <c r="J1814" s="11">
        <v>-73.870354562286494</v>
      </c>
      <c r="K1814" s="11">
        <v>199</v>
      </c>
      <c r="L1814" s="11">
        <v>30.092362148195601</v>
      </c>
      <c r="M1814" s="11">
        <v>60.535469451595702</v>
      </c>
      <c r="N1814" s="11" t="s">
        <v>54</v>
      </c>
      <c r="O1814" s="11" t="s">
        <v>58</v>
      </c>
      <c r="P1814" s="11">
        <v>1</v>
      </c>
      <c r="Q1814" s="11">
        <v>-0.77277402960156605</v>
      </c>
      <c r="R1814" s="11">
        <v>36</v>
      </c>
      <c r="S1814" s="11">
        <v>15</v>
      </c>
      <c r="T1814" s="11">
        <v>395.21977025628001</v>
      </c>
      <c r="U1814" s="11">
        <v>23.900683643926399</v>
      </c>
      <c r="V1814" s="11" t="s">
        <v>56</v>
      </c>
    </row>
    <row r="1815" spans="1:22" x14ac:dyDescent="0.3">
      <c r="A1815" s="9">
        <v>45358.295138888898</v>
      </c>
      <c r="B1815" s="10">
        <v>45358</v>
      </c>
      <c r="C1815" s="11">
        <v>2024</v>
      </c>
      <c r="D1815" s="11">
        <v>3</v>
      </c>
      <c r="E1815" s="11">
        <v>7</v>
      </c>
      <c r="F1815" s="11">
        <v>7</v>
      </c>
      <c r="G1815" s="11" t="s">
        <v>70</v>
      </c>
      <c r="H1815" s="11" t="s">
        <v>53</v>
      </c>
      <c r="I1815" s="11">
        <v>40.850368230001003</v>
      </c>
      <c r="J1815" s="11">
        <v>-73.8922114141549</v>
      </c>
      <c r="K1815" s="11">
        <v>293</v>
      </c>
      <c r="L1815" s="11">
        <v>39.746614222168901</v>
      </c>
      <c r="M1815" s="11">
        <v>81.364888947503204</v>
      </c>
      <c r="N1815" s="11" t="s">
        <v>57</v>
      </c>
      <c r="O1815" s="11" t="s">
        <v>60</v>
      </c>
      <c r="P1815" s="11">
        <v>0</v>
      </c>
      <c r="Q1815" s="11">
        <v>-0.44114361147868397</v>
      </c>
      <c r="R1815" s="11">
        <v>75</v>
      </c>
      <c r="S1815" s="11">
        <v>42</v>
      </c>
      <c r="T1815" s="11">
        <v>430.15168366037699</v>
      </c>
      <c r="U1815" s="11">
        <v>22.0833187624402</v>
      </c>
      <c r="V1815" s="11" t="s">
        <v>56</v>
      </c>
    </row>
    <row r="1816" spans="1:22" x14ac:dyDescent="0.3">
      <c r="A1816" s="9">
        <v>45358.298611111102</v>
      </c>
      <c r="B1816" s="10">
        <v>45358</v>
      </c>
      <c r="C1816" s="11">
        <v>2024</v>
      </c>
      <c r="D1816" s="11">
        <v>3</v>
      </c>
      <c r="E1816" s="11">
        <v>7</v>
      </c>
      <c r="F1816" s="11">
        <v>7</v>
      </c>
      <c r="G1816" s="11" t="s">
        <v>70</v>
      </c>
      <c r="H1816" s="11" t="s">
        <v>53</v>
      </c>
      <c r="I1816" s="11">
        <v>40.740215406701097</v>
      </c>
      <c r="J1816" s="11">
        <v>-73.864934397299095</v>
      </c>
      <c r="K1816" s="11">
        <v>68</v>
      </c>
      <c r="L1816" s="11">
        <v>75.267227768106807</v>
      </c>
      <c r="M1816" s="11">
        <v>78.824132559390193</v>
      </c>
      <c r="N1816" s="11" t="s">
        <v>59</v>
      </c>
      <c r="O1816" s="11" t="s">
        <v>58</v>
      </c>
      <c r="P1816" s="11">
        <v>1</v>
      </c>
      <c r="Q1816" s="11">
        <v>-0.84499136520040197</v>
      </c>
      <c r="R1816" s="11">
        <v>31</v>
      </c>
      <c r="S1816" s="11">
        <v>49</v>
      </c>
      <c r="T1816" s="11">
        <v>176.77020720061799</v>
      </c>
      <c r="U1816" s="11">
        <v>25.549205599665498</v>
      </c>
      <c r="V1816" s="11" t="s">
        <v>56</v>
      </c>
    </row>
    <row r="1817" spans="1:22" x14ac:dyDescent="0.3">
      <c r="A1817" s="9">
        <v>45358.302083333299</v>
      </c>
      <c r="B1817" s="10">
        <v>45358</v>
      </c>
      <c r="C1817" s="11">
        <v>2024</v>
      </c>
      <c r="D1817" s="11">
        <v>3</v>
      </c>
      <c r="E1817" s="11">
        <v>7</v>
      </c>
      <c r="F1817" s="11">
        <v>7</v>
      </c>
      <c r="G1817" s="11" t="s">
        <v>70</v>
      </c>
      <c r="H1817" s="11" t="s">
        <v>53</v>
      </c>
      <c r="I1817" s="11">
        <v>40.604277409646798</v>
      </c>
      <c r="J1817" s="11">
        <v>-73.864614345928402</v>
      </c>
      <c r="K1817" s="11">
        <v>26</v>
      </c>
      <c r="L1817" s="11">
        <v>61.3107918126709</v>
      </c>
      <c r="M1817" s="11">
        <v>91.972139969445905</v>
      </c>
      <c r="N1817" s="11" t="s">
        <v>54</v>
      </c>
      <c r="O1817" s="11" t="s">
        <v>55</v>
      </c>
      <c r="P1817" s="11">
        <v>0</v>
      </c>
      <c r="Q1817" s="11">
        <v>-0.76199238264662605</v>
      </c>
      <c r="R1817" s="11">
        <v>93</v>
      </c>
      <c r="S1817" s="11">
        <v>19</v>
      </c>
      <c r="T1817" s="11">
        <v>304.04240769412399</v>
      </c>
      <c r="U1817" s="11">
        <v>12.6939012532455</v>
      </c>
      <c r="V1817" s="11" t="s">
        <v>56</v>
      </c>
    </row>
    <row r="1818" spans="1:22" x14ac:dyDescent="0.3">
      <c r="A1818" s="9">
        <v>45358.305555555598</v>
      </c>
      <c r="B1818" s="10">
        <v>45358</v>
      </c>
      <c r="C1818" s="11">
        <v>2024</v>
      </c>
      <c r="D1818" s="11">
        <v>3</v>
      </c>
      <c r="E1818" s="11">
        <v>7</v>
      </c>
      <c r="F1818" s="11">
        <v>7</v>
      </c>
      <c r="G1818" s="11" t="s">
        <v>70</v>
      </c>
      <c r="H1818" s="11" t="s">
        <v>53</v>
      </c>
      <c r="I1818" s="11">
        <v>40.822479359157803</v>
      </c>
      <c r="J1818" s="11">
        <v>-73.769222633605196</v>
      </c>
      <c r="K1818" s="11">
        <v>114</v>
      </c>
      <c r="L1818" s="11">
        <v>76.460726313661993</v>
      </c>
      <c r="M1818" s="11">
        <v>79.167048265976504</v>
      </c>
      <c r="N1818" s="11" t="s">
        <v>57</v>
      </c>
      <c r="O1818" s="11" t="s">
        <v>55</v>
      </c>
      <c r="P1818" s="11">
        <v>0</v>
      </c>
      <c r="Q1818" s="11">
        <v>-9.6255603232686601E-3</v>
      </c>
      <c r="R1818" s="11">
        <v>52</v>
      </c>
      <c r="S1818" s="11">
        <v>38</v>
      </c>
      <c r="T1818" s="11">
        <v>58.418752490914997</v>
      </c>
      <c r="U1818" s="11">
        <v>17.766688281147001</v>
      </c>
      <c r="V1818" s="11" t="s">
        <v>63</v>
      </c>
    </row>
    <row r="1819" spans="1:22" x14ac:dyDescent="0.3">
      <c r="A1819" s="9">
        <v>45358.309027777803</v>
      </c>
      <c r="B1819" s="10">
        <v>45358</v>
      </c>
      <c r="C1819" s="11">
        <v>2024</v>
      </c>
      <c r="D1819" s="11">
        <v>3</v>
      </c>
      <c r="E1819" s="11">
        <v>7</v>
      </c>
      <c r="F1819" s="11">
        <v>7</v>
      </c>
      <c r="G1819" s="11" t="s">
        <v>70</v>
      </c>
      <c r="H1819" s="11" t="s">
        <v>53</v>
      </c>
      <c r="I1819" s="11">
        <v>40.823534669519802</v>
      </c>
      <c r="J1819" s="11">
        <v>-73.722974253540897</v>
      </c>
      <c r="K1819" s="11">
        <v>28</v>
      </c>
      <c r="L1819" s="11">
        <v>43.927526399529498</v>
      </c>
      <c r="M1819" s="11">
        <v>41.041591659714904</v>
      </c>
      <c r="N1819" s="11" t="s">
        <v>59</v>
      </c>
      <c r="O1819" s="11" t="s">
        <v>61</v>
      </c>
      <c r="P1819" s="11">
        <v>0</v>
      </c>
      <c r="Q1819" s="11">
        <v>-0.306041430006041</v>
      </c>
      <c r="R1819" s="11">
        <v>27</v>
      </c>
      <c r="S1819" s="11">
        <v>1</v>
      </c>
      <c r="T1819" s="11">
        <v>306.77886532902897</v>
      </c>
      <c r="U1819" s="11">
        <v>11.3122129873333</v>
      </c>
      <c r="V1819" s="11" t="s">
        <v>62</v>
      </c>
    </row>
    <row r="1820" spans="1:22" x14ac:dyDescent="0.3">
      <c r="A1820" s="9">
        <v>45358.3125</v>
      </c>
      <c r="B1820" s="10">
        <v>45358</v>
      </c>
      <c r="C1820" s="11">
        <v>2024</v>
      </c>
      <c r="D1820" s="11">
        <v>3</v>
      </c>
      <c r="E1820" s="11">
        <v>7</v>
      </c>
      <c r="F1820" s="11">
        <v>7</v>
      </c>
      <c r="G1820" s="11" t="s">
        <v>70</v>
      </c>
      <c r="H1820" s="11" t="s">
        <v>53</v>
      </c>
      <c r="I1820" s="11">
        <v>40.736059545821099</v>
      </c>
      <c r="J1820" s="11">
        <v>-73.774123305230503</v>
      </c>
      <c r="K1820" s="11">
        <v>104</v>
      </c>
      <c r="L1820" s="11">
        <v>5.6567833909402703</v>
      </c>
      <c r="M1820" s="11">
        <v>87.171170467252594</v>
      </c>
      <c r="N1820" s="11" t="s">
        <v>57</v>
      </c>
      <c r="O1820" s="11" t="s">
        <v>55</v>
      </c>
      <c r="P1820" s="11">
        <v>0</v>
      </c>
      <c r="Q1820" s="11">
        <v>-0.40695975997599398</v>
      </c>
      <c r="R1820" s="11">
        <v>76</v>
      </c>
      <c r="S1820" s="11">
        <v>8</v>
      </c>
      <c r="T1820" s="11">
        <v>206.28506576806399</v>
      </c>
      <c r="U1820" s="11">
        <v>21.245686681393501</v>
      </c>
      <c r="V1820" s="11" t="s">
        <v>56</v>
      </c>
    </row>
    <row r="1821" spans="1:22" x14ac:dyDescent="0.3">
      <c r="A1821" s="9">
        <v>45358.315972222197</v>
      </c>
      <c r="B1821" s="10">
        <v>45358</v>
      </c>
      <c r="C1821" s="11">
        <v>2024</v>
      </c>
      <c r="D1821" s="11">
        <v>3</v>
      </c>
      <c r="E1821" s="11">
        <v>7</v>
      </c>
      <c r="F1821" s="11">
        <v>7</v>
      </c>
      <c r="G1821" s="11" t="s">
        <v>70</v>
      </c>
      <c r="H1821" s="11" t="s">
        <v>53</v>
      </c>
      <c r="I1821" s="11">
        <v>40.844894980516401</v>
      </c>
      <c r="J1821" s="11">
        <v>-73.895333592838398</v>
      </c>
      <c r="K1821" s="11">
        <v>262</v>
      </c>
      <c r="L1821" s="11">
        <v>63.921137897687103</v>
      </c>
      <c r="M1821" s="11">
        <v>60.467570541119699</v>
      </c>
      <c r="N1821" s="11" t="s">
        <v>54</v>
      </c>
      <c r="O1821" s="11" t="s">
        <v>58</v>
      </c>
      <c r="P1821" s="11">
        <v>0</v>
      </c>
      <c r="Q1821" s="11">
        <v>-0.63565689383666102</v>
      </c>
      <c r="R1821" s="11">
        <v>12</v>
      </c>
      <c r="S1821" s="11">
        <v>49</v>
      </c>
      <c r="T1821" s="11">
        <v>187.14183062470499</v>
      </c>
      <c r="U1821" s="11">
        <v>5.5440954662833697</v>
      </c>
      <c r="V1821" s="11" t="s">
        <v>56</v>
      </c>
    </row>
    <row r="1822" spans="1:22" x14ac:dyDescent="0.3">
      <c r="A1822" s="9">
        <v>45358.319444444503</v>
      </c>
      <c r="B1822" s="10">
        <v>45358</v>
      </c>
      <c r="C1822" s="11">
        <v>2024</v>
      </c>
      <c r="D1822" s="11">
        <v>3</v>
      </c>
      <c r="E1822" s="11">
        <v>7</v>
      </c>
      <c r="F1822" s="11">
        <v>7</v>
      </c>
      <c r="G1822" s="11" t="s">
        <v>70</v>
      </c>
      <c r="H1822" s="11" t="s">
        <v>53</v>
      </c>
      <c r="I1822" s="11">
        <v>40.685483969631697</v>
      </c>
      <c r="J1822" s="11">
        <v>-73.866316727362204</v>
      </c>
      <c r="K1822" s="11">
        <v>149</v>
      </c>
      <c r="L1822" s="11">
        <v>70.335701033242898</v>
      </c>
      <c r="M1822" s="11">
        <v>81.114585112760693</v>
      </c>
      <c r="N1822" s="11" t="s">
        <v>54</v>
      </c>
      <c r="O1822" s="11" t="s">
        <v>58</v>
      </c>
      <c r="P1822" s="11">
        <v>0</v>
      </c>
      <c r="Q1822" s="11">
        <v>-0.85552825301235202</v>
      </c>
      <c r="R1822" s="11">
        <v>64</v>
      </c>
      <c r="S1822" s="11">
        <v>37</v>
      </c>
      <c r="T1822" s="11">
        <v>210.61414425939699</v>
      </c>
      <c r="U1822" s="11">
        <v>8.1182893832808691</v>
      </c>
      <c r="V1822" s="11" t="s">
        <v>56</v>
      </c>
    </row>
    <row r="1823" spans="1:22" x14ac:dyDescent="0.3">
      <c r="A1823" s="9">
        <v>45358.322916666701</v>
      </c>
      <c r="B1823" s="10">
        <v>45358</v>
      </c>
      <c r="C1823" s="11">
        <v>2024</v>
      </c>
      <c r="D1823" s="11">
        <v>3</v>
      </c>
      <c r="E1823" s="11">
        <v>7</v>
      </c>
      <c r="F1823" s="11">
        <v>7</v>
      </c>
      <c r="G1823" s="11" t="s">
        <v>70</v>
      </c>
      <c r="H1823" s="11" t="s">
        <v>53</v>
      </c>
      <c r="I1823" s="11">
        <v>40.749879545864701</v>
      </c>
      <c r="J1823" s="11">
        <v>-73.7553903252509</v>
      </c>
      <c r="K1823" s="11">
        <v>294</v>
      </c>
      <c r="L1823" s="11">
        <v>53.802013502643703</v>
      </c>
      <c r="M1823" s="11">
        <v>76.281284887766105</v>
      </c>
      <c r="N1823" s="11" t="s">
        <v>57</v>
      </c>
      <c r="O1823" s="11" t="s">
        <v>58</v>
      </c>
      <c r="P1823" s="11">
        <v>0</v>
      </c>
      <c r="Q1823" s="11">
        <v>0.114107273260752</v>
      </c>
      <c r="R1823" s="11">
        <v>74</v>
      </c>
      <c r="S1823" s="11">
        <v>9</v>
      </c>
      <c r="T1823" s="11">
        <v>486.73142016818099</v>
      </c>
      <c r="U1823" s="11">
        <v>12.363164209246699</v>
      </c>
      <c r="V1823" s="11" t="s">
        <v>56</v>
      </c>
    </row>
    <row r="1824" spans="1:22" x14ac:dyDescent="0.3">
      <c r="A1824" s="9">
        <v>45358.326388888898</v>
      </c>
      <c r="B1824" s="10">
        <v>45358</v>
      </c>
      <c r="C1824" s="11">
        <v>2024</v>
      </c>
      <c r="D1824" s="11">
        <v>3</v>
      </c>
      <c r="E1824" s="11">
        <v>7</v>
      </c>
      <c r="F1824" s="11">
        <v>7</v>
      </c>
      <c r="G1824" s="11" t="s">
        <v>70</v>
      </c>
      <c r="H1824" s="11" t="s">
        <v>53</v>
      </c>
      <c r="I1824" s="11">
        <v>40.819778357790803</v>
      </c>
      <c r="J1824" s="11">
        <v>-73.750491494890298</v>
      </c>
      <c r="K1824" s="11">
        <v>157</v>
      </c>
      <c r="L1824" s="11">
        <v>78.869958761388901</v>
      </c>
      <c r="M1824" s="11">
        <v>39.1606286926948</v>
      </c>
      <c r="N1824" s="11" t="s">
        <v>59</v>
      </c>
      <c r="O1824" s="11" t="s">
        <v>58</v>
      </c>
      <c r="P1824" s="11">
        <v>0</v>
      </c>
      <c r="Q1824" s="11">
        <v>-3.09095513623967E-2</v>
      </c>
      <c r="R1824" s="11">
        <v>21</v>
      </c>
      <c r="S1824" s="11">
        <v>3</v>
      </c>
      <c r="T1824" s="11">
        <v>357.738184779101</v>
      </c>
      <c r="U1824" s="11">
        <v>10.8298845234397</v>
      </c>
      <c r="V1824" s="11" t="s">
        <v>63</v>
      </c>
    </row>
    <row r="1825" spans="1:22" x14ac:dyDescent="0.3">
      <c r="A1825" s="9">
        <v>45358.329861111102</v>
      </c>
      <c r="B1825" s="10">
        <v>45358</v>
      </c>
      <c r="C1825" s="11">
        <v>2024</v>
      </c>
      <c r="D1825" s="11">
        <v>3</v>
      </c>
      <c r="E1825" s="11">
        <v>7</v>
      </c>
      <c r="F1825" s="11">
        <v>7</v>
      </c>
      <c r="G1825" s="11" t="s">
        <v>70</v>
      </c>
      <c r="H1825" s="11" t="s">
        <v>53</v>
      </c>
      <c r="I1825" s="11">
        <v>40.701094733958897</v>
      </c>
      <c r="J1825" s="11">
        <v>-73.894184120801</v>
      </c>
      <c r="K1825" s="11">
        <v>129</v>
      </c>
      <c r="L1825" s="11">
        <v>27.099727551650499</v>
      </c>
      <c r="M1825" s="11">
        <v>27.002284283302998</v>
      </c>
      <c r="N1825" s="11" t="s">
        <v>59</v>
      </c>
      <c r="O1825" s="11" t="s">
        <v>55</v>
      </c>
      <c r="P1825" s="11">
        <v>0</v>
      </c>
      <c r="Q1825" s="11">
        <v>-0.74496656846151499</v>
      </c>
      <c r="R1825" s="11">
        <v>95</v>
      </c>
      <c r="S1825" s="11">
        <v>29</v>
      </c>
      <c r="T1825" s="11">
        <v>265.321211041928</v>
      </c>
      <c r="U1825" s="11">
        <v>8.9575605994129397</v>
      </c>
      <c r="V1825" s="11" t="s">
        <v>63</v>
      </c>
    </row>
    <row r="1826" spans="1:22" x14ac:dyDescent="0.3">
      <c r="A1826" s="9">
        <v>45358.333333333299</v>
      </c>
      <c r="B1826" s="10">
        <v>45358</v>
      </c>
      <c r="C1826" s="11">
        <v>2024</v>
      </c>
      <c r="D1826" s="11">
        <v>3</v>
      </c>
      <c r="E1826" s="11">
        <v>7</v>
      </c>
      <c r="F1826" s="11">
        <v>8</v>
      </c>
      <c r="G1826" s="11" t="s">
        <v>70</v>
      </c>
      <c r="H1826" s="11" t="s">
        <v>53</v>
      </c>
      <c r="I1826" s="11">
        <v>40.740028908131499</v>
      </c>
      <c r="J1826" s="11">
        <v>-73.797132422802505</v>
      </c>
      <c r="K1826" s="11">
        <v>288</v>
      </c>
      <c r="L1826" s="11">
        <v>44.252188899170697</v>
      </c>
      <c r="M1826" s="11">
        <v>57.340157519024899</v>
      </c>
      <c r="N1826" s="11" t="s">
        <v>54</v>
      </c>
      <c r="O1826" s="11" t="s">
        <v>60</v>
      </c>
      <c r="P1826" s="11">
        <v>0</v>
      </c>
      <c r="Q1826" s="11">
        <v>0.657960061737631</v>
      </c>
      <c r="R1826" s="11">
        <v>34</v>
      </c>
      <c r="S1826" s="11">
        <v>6</v>
      </c>
      <c r="T1826" s="11">
        <v>180.30918859475699</v>
      </c>
      <c r="U1826" s="11">
        <v>26.616738067568701</v>
      </c>
      <c r="V1826" s="11" t="s">
        <v>56</v>
      </c>
    </row>
    <row r="1827" spans="1:22" x14ac:dyDescent="0.3">
      <c r="A1827" s="9">
        <v>45358.336805555598</v>
      </c>
      <c r="B1827" s="10">
        <v>45358</v>
      </c>
      <c r="C1827" s="11">
        <v>2024</v>
      </c>
      <c r="D1827" s="11">
        <v>3</v>
      </c>
      <c r="E1827" s="11">
        <v>7</v>
      </c>
      <c r="F1827" s="11">
        <v>8</v>
      </c>
      <c r="G1827" s="11" t="s">
        <v>70</v>
      </c>
      <c r="H1827" s="11" t="s">
        <v>53</v>
      </c>
      <c r="I1827" s="11">
        <v>40.864564531924202</v>
      </c>
      <c r="J1827" s="11">
        <v>-73.773174438176198</v>
      </c>
      <c r="K1827" s="11">
        <v>131</v>
      </c>
      <c r="L1827" s="11">
        <v>32.596984889926397</v>
      </c>
      <c r="M1827" s="11">
        <v>68.117449659165004</v>
      </c>
      <c r="N1827" s="11" t="s">
        <v>57</v>
      </c>
      <c r="O1827" s="11" t="s">
        <v>61</v>
      </c>
      <c r="P1827" s="11">
        <v>0</v>
      </c>
      <c r="Q1827" s="11">
        <v>-0.64941032589403702</v>
      </c>
      <c r="R1827" s="11">
        <v>47</v>
      </c>
      <c r="S1827" s="11">
        <v>22</v>
      </c>
      <c r="T1827" s="11">
        <v>201.641349595321</v>
      </c>
      <c r="U1827" s="11">
        <v>9.6390876369990899</v>
      </c>
      <c r="V1827" s="11" t="s">
        <v>63</v>
      </c>
    </row>
    <row r="1828" spans="1:22" x14ac:dyDescent="0.3">
      <c r="A1828" s="9">
        <v>45358.340277777803</v>
      </c>
      <c r="B1828" s="10">
        <v>45358</v>
      </c>
      <c r="C1828" s="11">
        <v>2024</v>
      </c>
      <c r="D1828" s="11">
        <v>3</v>
      </c>
      <c r="E1828" s="11">
        <v>7</v>
      </c>
      <c r="F1828" s="11">
        <v>8</v>
      </c>
      <c r="G1828" s="11" t="s">
        <v>70</v>
      </c>
      <c r="H1828" s="11" t="s">
        <v>53</v>
      </c>
      <c r="I1828" s="11">
        <v>40.640744366990397</v>
      </c>
      <c r="J1828" s="11">
        <v>-73.768924468910797</v>
      </c>
      <c r="K1828" s="11">
        <v>266</v>
      </c>
      <c r="L1828" s="11">
        <v>45.0014056835657</v>
      </c>
      <c r="M1828" s="11">
        <v>69.719493996407607</v>
      </c>
      <c r="N1828" s="11" t="s">
        <v>59</v>
      </c>
      <c r="O1828" s="11" t="s">
        <v>58</v>
      </c>
      <c r="P1828" s="11">
        <v>0</v>
      </c>
      <c r="Q1828" s="11">
        <v>-0.53795644042424096</v>
      </c>
      <c r="R1828" s="11">
        <v>28</v>
      </c>
      <c r="S1828" s="11">
        <v>7</v>
      </c>
      <c r="T1828" s="11">
        <v>396.19022292240999</v>
      </c>
      <c r="U1828" s="11">
        <v>21.176258463070901</v>
      </c>
      <c r="V1828" s="11" t="s">
        <v>56</v>
      </c>
    </row>
    <row r="1829" spans="1:22" x14ac:dyDescent="0.3">
      <c r="A1829" s="9">
        <v>45358.34375</v>
      </c>
      <c r="B1829" s="10">
        <v>45358</v>
      </c>
      <c r="C1829" s="11">
        <v>2024</v>
      </c>
      <c r="D1829" s="11">
        <v>3</v>
      </c>
      <c r="E1829" s="11">
        <v>7</v>
      </c>
      <c r="F1829" s="11">
        <v>8</v>
      </c>
      <c r="G1829" s="11" t="s">
        <v>70</v>
      </c>
      <c r="H1829" s="11" t="s">
        <v>53</v>
      </c>
      <c r="I1829" s="11">
        <v>40.813596397732198</v>
      </c>
      <c r="J1829" s="11">
        <v>-73.705760230893503</v>
      </c>
      <c r="K1829" s="11">
        <v>181</v>
      </c>
      <c r="L1829" s="11">
        <v>42.387387263990803</v>
      </c>
      <c r="M1829" s="11">
        <v>24.321293379658702</v>
      </c>
      <c r="N1829" s="11" t="s">
        <v>57</v>
      </c>
      <c r="O1829" s="11" t="s">
        <v>60</v>
      </c>
      <c r="P1829" s="11">
        <v>0</v>
      </c>
      <c r="Q1829" s="11">
        <v>0.95502072128280902</v>
      </c>
      <c r="R1829" s="11">
        <v>45</v>
      </c>
      <c r="S1829" s="11">
        <v>33</v>
      </c>
      <c r="T1829" s="11">
        <v>179.72287775952401</v>
      </c>
      <c r="U1829" s="11">
        <v>11.576547965896401</v>
      </c>
      <c r="V1829" s="11" t="s">
        <v>63</v>
      </c>
    </row>
    <row r="1830" spans="1:22" x14ac:dyDescent="0.3">
      <c r="A1830" s="9">
        <v>45358.347222222197</v>
      </c>
      <c r="B1830" s="10">
        <v>45358</v>
      </c>
      <c r="C1830" s="11">
        <v>2024</v>
      </c>
      <c r="D1830" s="11">
        <v>3</v>
      </c>
      <c r="E1830" s="11">
        <v>7</v>
      </c>
      <c r="F1830" s="11">
        <v>8</v>
      </c>
      <c r="G1830" s="11" t="s">
        <v>70</v>
      </c>
      <c r="H1830" s="11" t="s">
        <v>53</v>
      </c>
      <c r="I1830" s="11">
        <v>40.721662438175301</v>
      </c>
      <c r="J1830" s="11">
        <v>-73.905596810027504</v>
      </c>
      <c r="K1830" s="11">
        <v>253</v>
      </c>
      <c r="L1830" s="11">
        <v>50.363100367323902</v>
      </c>
      <c r="M1830" s="11">
        <v>93.894652821535104</v>
      </c>
      <c r="N1830" s="11" t="s">
        <v>59</v>
      </c>
      <c r="O1830" s="11" t="s">
        <v>55</v>
      </c>
      <c r="P1830" s="11">
        <v>0</v>
      </c>
      <c r="Q1830" s="11">
        <v>-0.21512782217974399</v>
      </c>
      <c r="R1830" s="11">
        <v>4</v>
      </c>
      <c r="S1830" s="11">
        <v>34</v>
      </c>
      <c r="T1830" s="11">
        <v>430.31182423670901</v>
      </c>
      <c r="U1830" s="11">
        <v>21.389809065383801</v>
      </c>
      <c r="V1830" s="11" t="s">
        <v>56</v>
      </c>
    </row>
    <row r="1831" spans="1:22" x14ac:dyDescent="0.3">
      <c r="A1831" s="9">
        <v>45358.350694444503</v>
      </c>
      <c r="B1831" s="10">
        <v>45358</v>
      </c>
      <c r="C1831" s="11">
        <v>2024</v>
      </c>
      <c r="D1831" s="11">
        <v>3</v>
      </c>
      <c r="E1831" s="11">
        <v>7</v>
      </c>
      <c r="F1831" s="11">
        <v>8</v>
      </c>
      <c r="G1831" s="11" t="s">
        <v>70</v>
      </c>
      <c r="H1831" s="11" t="s">
        <v>53</v>
      </c>
      <c r="I1831" s="11">
        <v>40.828172045321899</v>
      </c>
      <c r="J1831" s="11">
        <v>-73.892995005081801</v>
      </c>
      <c r="K1831" s="11">
        <v>27</v>
      </c>
      <c r="L1831" s="11">
        <v>53.045188066960598</v>
      </c>
      <c r="M1831" s="11">
        <v>15.831898452092</v>
      </c>
      <c r="N1831" s="11" t="s">
        <v>57</v>
      </c>
      <c r="O1831" s="11" t="s">
        <v>58</v>
      </c>
      <c r="P1831" s="11">
        <v>0</v>
      </c>
      <c r="Q1831" s="11">
        <v>0.43998562712466099</v>
      </c>
      <c r="R1831" s="11">
        <v>99</v>
      </c>
      <c r="S1831" s="11">
        <v>19</v>
      </c>
      <c r="T1831" s="11">
        <v>219.680185782584</v>
      </c>
      <c r="U1831" s="11">
        <v>23.8285300451324</v>
      </c>
      <c r="V1831" s="11" t="s">
        <v>62</v>
      </c>
    </row>
    <row r="1832" spans="1:22" x14ac:dyDescent="0.3">
      <c r="A1832" s="9">
        <v>45358.354166666701</v>
      </c>
      <c r="B1832" s="10">
        <v>45358</v>
      </c>
      <c r="C1832" s="11">
        <v>2024</v>
      </c>
      <c r="D1832" s="11">
        <v>3</v>
      </c>
      <c r="E1832" s="11">
        <v>7</v>
      </c>
      <c r="F1832" s="11">
        <v>8</v>
      </c>
      <c r="G1832" s="11" t="s">
        <v>70</v>
      </c>
      <c r="H1832" s="11" t="s">
        <v>53</v>
      </c>
      <c r="I1832" s="11">
        <v>40.7299493491007</v>
      </c>
      <c r="J1832" s="11">
        <v>-73.722939903676604</v>
      </c>
      <c r="K1832" s="11">
        <v>98</v>
      </c>
      <c r="L1832" s="11">
        <v>46.745724907977198</v>
      </c>
      <c r="M1832" s="11">
        <v>72.300905455984505</v>
      </c>
      <c r="N1832" s="11" t="s">
        <v>57</v>
      </c>
      <c r="O1832" s="11" t="s">
        <v>60</v>
      </c>
      <c r="P1832" s="11">
        <v>1</v>
      </c>
      <c r="Q1832" s="11">
        <v>0.42290795998921199</v>
      </c>
      <c r="R1832" s="11">
        <v>40</v>
      </c>
      <c r="S1832" s="11">
        <v>8</v>
      </c>
      <c r="T1832" s="11">
        <v>340.30337525836399</v>
      </c>
      <c r="U1832" s="11">
        <v>27.597747399592301</v>
      </c>
      <c r="V1832" s="11" t="s">
        <v>56</v>
      </c>
    </row>
    <row r="1833" spans="1:22" x14ac:dyDescent="0.3">
      <c r="A1833" s="9">
        <v>45358.357638888898</v>
      </c>
      <c r="B1833" s="10">
        <v>45358</v>
      </c>
      <c r="C1833" s="11">
        <v>2024</v>
      </c>
      <c r="D1833" s="11">
        <v>3</v>
      </c>
      <c r="E1833" s="11">
        <v>7</v>
      </c>
      <c r="F1833" s="11">
        <v>8</v>
      </c>
      <c r="G1833" s="11" t="s">
        <v>70</v>
      </c>
      <c r="H1833" s="11" t="s">
        <v>53</v>
      </c>
      <c r="I1833" s="11">
        <v>40.624003051402497</v>
      </c>
      <c r="J1833" s="11">
        <v>-73.869391712508303</v>
      </c>
      <c r="K1833" s="11">
        <v>135</v>
      </c>
      <c r="L1833" s="11">
        <v>14.9550238815161</v>
      </c>
      <c r="M1833" s="11">
        <v>77.626884241963296</v>
      </c>
      <c r="N1833" s="11" t="s">
        <v>57</v>
      </c>
      <c r="O1833" s="11" t="s">
        <v>58</v>
      </c>
      <c r="P1833" s="11">
        <v>0</v>
      </c>
      <c r="Q1833" s="11">
        <v>-0.30150943938674202</v>
      </c>
      <c r="R1833" s="11">
        <v>39</v>
      </c>
      <c r="S1833" s="11">
        <v>31</v>
      </c>
      <c r="T1833" s="11">
        <v>486.772261412077</v>
      </c>
      <c r="U1833" s="11">
        <v>12.957779867702399</v>
      </c>
      <c r="V1833" s="11" t="s">
        <v>56</v>
      </c>
    </row>
    <row r="1834" spans="1:22" x14ac:dyDescent="0.3">
      <c r="A1834" s="9">
        <v>45358.361111111102</v>
      </c>
      <c r="B1834" s="10">
        <v>45358</v>
      </c>
      <c r="C1834" s="11">
        <v>2024</v>
      </c>
      <c r="D1834" s="11">
        <v>3</v>
      </c>
      <c r="E1834" s="11">
        <v>7</v>
      </c>
      <c r="F1834" s="11">
        <v>8</v>
      </c>
      <c r="G1834" s="11" t="s">
        <v>70</v>
      </c>
      <c r="H1834" s="11" t="s">
        <v>53</v>
      </c>
      <c r="I1834" s="11">
        <v>40.727531991320902</v>
      </c>
      <c r="J1834" s="11">
        <v>-73.772705904401406</v>
      </c>
      <c r="K1834" s="11">
        <v>293</v>
      </c>
      <c r="L1834" s="11">
        <v>20.596305977646299</v>
      </c>
      <c r="M1834" s="11">
        <v>68.300792540245396</v>
      </c>
      <c r="N1834" s="11" t="s">
        <v>59</v>
      </c>
      <c r="O1834" s="11" t="s">
        <v>55</v>
      </c>
      <c r="P1834" s="11">
        <v>0</v>
      </c>
      <c r="Q1834" s="11">
        <v>-0.41086908659682703</v>
      </c>
      <c r="R1834" s="11">
        <v>38</v>
      </c>
      <c r="S1834" s="11">
        <v>0</v>
      </c>
      <c r="T1834" s="11">
        <v>86.352470504369904</v>
      </c>
      <c r="U1834" s="11">
        <v>27.190143220507601</v>
      </c>
      <c r="V1834" s="11" t="s">
        <v>56</v>
      </c>
    </row>
    <row r="1835" spans="1:22" x14ac:dyDescent="0.3">
      <c r="A1835" s="9">
        <v>45358.364583333299</v>
      </c>
      <c r="B1835" s="10">
        <v>45358</v>
      </c>
      <c r="C1835" s="11">
        <v>2024</v>
      </c>
      <c r="D1835" s="11">
        <v>3</v>
      </c>
      <c r="E1835" s="11">
        <v>7</v>
      </c>
      <c r="F1835" s="11">
        <v>8</v>
      </c>
      <c r="G1835" s="11" t="s">
        <v>70</v>
      </c>
      <c r="H1835" s="11" t="s">
        <v>53</v>
      </c>
      <c r="I1835" s="11">
        <v>40.712114212665298</v>
      </c>
      <c r="J1835" s="11">
        <v>-73.794665350093993</v>
      </c>
      <c r="K1835" s="11">
        <v>246</v>
      </c>
      <c r="L1835" s="11">
        <v>73.1258360974048</v>
      </c>
      <c r="M1835" s="11">
        <v>96.836625407025394</v>
      </c>
      <c r="N1835" s="11" t="s">
        <v>54</v>
      </c>
      <c r="O1835" s="11" t="s">
        <v>60</v>
      </c>
      <c r="P1835" s="11">
        <v>0</v>
      </c>
      <c r="Q1835" s="11">
        <v>-0.52061977312285701</v>
      </c>
      <c r="R1835" s="11">
        <v>87</v>
      </c>
      <c r="S1835" s="11">
        <v>24</v>
      </c>
      <c r="T1835" s="11">
        <v>74.093583736507</v>
      </c>
      <c r="U1835" s="11">
        <v>11.2093726782372</v>
      </c>
      <c r="V1835" s="11" t="s">
        <v>56</v>
      </c>
    </row>
    <row r="1836" spans="1:22" x14ac:dyDescent="0.3">
      <c r="A1836" s="9">
        <v>45358.368055555598</v>
      </c>
      <c r="B1836" s="10">
        <v>45358</v>
      </c>
      <c r="C1836" s="11">
        <v>2024</v>
      </c>
      <c r="D1836" s="11">
        <v>3</v>
      </c>
      <c r="E1836" s="11">
        <v>7</v>
      </c>
      <c r="F1836" s="11">
        <v>8</v>
      </c>
      <c r="G1836" s="11" t="s">
        <v>70</v>
      </c>
      <c r="H1836" s="11" t="s">
        <v>53</v>
      </c>
      <c r="I1836" s="11">
        <v>40.631893909414998</v>
      </c>
      <c r="J1836" s="11">
        <v>-73.964686609659495</v>
      </c>
      <c r="K1836" s="11">
        <v>205</v>
      </c>
      <c r="L1836" s="11">
        <v>72.976902689062797</v>
      </c>
      <c r="M1836" s="11">
        <v>80.381938086287903</v>
      </c>
      <c r="N1836" s="11" t="s">
        <v>57</v>
      </c>
      <c r="O1836" s="11" t="s">
        <v>60</v>
      </c>
      <c r="P1836" s="11">
        <v>0</v>
      </c>
      <c r="Q1836" s="11">
        <v>0.63001340697728303</v>
      </c>
      <c r="R1836" s="11">
        <v>42</v>
      </c>
      <c r="S1836" s="11">
        <v>0</v>
      </c>
      <c r="T1836" s="11">
        <v>100.732385057267</v>
      </c>
      <c r="U1836" s="11">
        <v>6.0982766844867404</v>
      </c>
      <c r="V1836" s="11" t="s">
        <v>56</v>
      </c>
    </row>
    <row r="1837" spans="1:22" x14ac:dyDescent="0.3">
      <c r="A1837" s="9">
        <v>45358.371527777803</v>
      </c>
      <c r="B1837" s="10">
        <v>45358</v>
      </c>
      <c r="C1837" s="11">
        <v>2024</v>
      </c>
      <c r="D1837" s="11">
        <v>3</v>
      </c>
      <c r="E1837" s="11">
        <v>7</v>
      </c>
      <c r="F1837" s="11">
        <v>8</v>
      </c>
      <c r="G1837" s="11" t="s">
        <v>70</v>
      </c>
      <c r="H1837" s="11" t="s">
        <v>53</v>
      </c>
      <c r="I1837" s="11">
        <v>40.743708334974798</v>
      </c>
      <c r="J1837" s="11">
        <v>-73.713252814491995</v>
      </c>
      <c r="K1837" s="11">
        <v>18</v>
      </c>
      <c r="L1837" s="11">
        <v>75.666678807297501</v>
      </c>
      <c r="M1837" s="11">
        <v>42.003640306408698</v>
      </c>
      <c r="N1837" s="11" t="s">
        <v>54</v>
      </c>
      <c r="O1837" s="11" t="s">
        <v>55</v>
      </c>
      <c r="P1837" s="11">
        <v>0</v>
      </c>
      <c r="Q1837" s="11">
        <v>-0.63362194880475298</v>
      </c>
      <c r="R1837" s="11">
        <v>30</v>
      </c>
      <c r="S1837" s="11">
        <v>1</v>
      </c>
      <c r="T1837" s="11">
        <v>468.97317425042701</v>
      </c>
      <c r="U1837" s="11">
        <v>9.1130337066119598</v>
      </c>
      <c r="V1837" s="11" t="s">
        <v>62</v>
      </c>
    </row>
    <row r="1838" spans="1:22" x14ac:dyDescent="0.3">
      <c r="A1838" s="9">
        <v>45358.375</v>
      </c>
      <c r="B1838" s="10">
        <v>45358</v>
      </c>
      <c r="C1838" s="11">
        <v>2024</v>
      </c>
      <c r="D1838" s="11">
        <v>3</v>
      </c>
      <c r="E1838" s="11">
        <v>7</v>
      </c>
      <c r="F1838" s="11">
        <v>9</v>
      </c>
      <c r="G1838" s="11" t="s">
        <v>70</v>
      </c>
      <c r="H1838" s="11" t="s">
        <v>53</v>
      </c>
      <c r="I1838" s="11">
        <v>40.880088307277497</v>
      </c>
      <c r="J1838" s="11">
        <v>-73.928894075247399</v>
      </c>
      <c r="K1838" s="11">
        <v>238</v>
      </c>
      <c r="L1838" s="11">
        <v>19.009871983027999</v>
      </c>
      <c r="M1838" s="11">
        <v>31.500729003661501</v>
      </c>
      <c r="N1838" s="11" t="s">
        <v>59</v>
      </c>
      <c r="O1838" s="11" t="s">
        <v>61</v>
      </c>
      <c r="P1838" s="11">
        <v>0</v>
      </c>
      <c r="Q1838" s="11">
        <v>-0.98246838479057996</v>
      </c>
      <c r="R1838" s="11">
        <v>90</v>
      </c>
      <c r="S1838" s="11">
        <v>38</v>
      </c>
      <c r="T1838" s="11">
        <v>411.96738876305199</v>
      </c>
      <c r="U1838" s="11">
        <v>11.865947419900699</v>
      </c>
      <c r="V1838" s="11" t="s">
        <v>56</v>
      </c>
    </row>
    <row r="1839" spans="1:22" x14ac:dyDescent="0.3">
      <c r="A1839" s="9">
        <v>45358.378472222197</v>
      </c>
      <c r="B1839" s="10">
        <v>45358</v>
      </c>
      <c r="C1839" s="11">
        <v>2024</v>
      </c>
      <c r="D1839" s="11">
        <v>3</v>
      </c>
      <c r="E1839" s="11">
        <v>7</v>
      </c>
      <c r="F1839" s="11">
        <v>9</v>
      </c>
      <c r="G1839" s="11" t="s">
        <v>70</v>
      </c>
      <c r="H1839" s="11" t="s">
        <v>53</v>
      </c>
      <c r="I1839" s="11">
        <v>40.626629341388501</v>
      </c>
      <c r="J1839" s="11">
        <v>-73.859456995999693</v>
      </c>
      <c r="K1839" s="11">
        <v>106</v>
      </c>
      <c r="L1839" s="11">
        <v>45.672271809700497</v>
      </c>
      <c r="M1839" s="11">
        <v>32.4806091512081</v>
      </c>
      <c r="N1839" s="11" t="s">
        <v>57</v>
      </c>
      <c r="O1839" s="11" t="s">
        <v>55</v>
      </c>
      <c r="P1839" s="11">
        <v>0</v>
      </c>
      <c r="Q1839" s="11">
        <v>0.97668822080217399</v>
      </c>
      <c r="R1839" s="11">
        <v>66</v>
      </c>
      <c r="S1839" s="11">
        <v>19</v>
      </c>
      <c r="T1839" s="11">
        <v>61.614755761202296</v>
      </c>
      <c r="U1839" s="11">
        <v>18.3483674154526</v>
      </c>
      <c r="V1839" s="11" t="s">
        <v>63</v>
      </c>
    </row>
    <row r="1840" spans="1:22" x14ac:dyDescent="0.3">
      <c r="A1840" s="9">
        <v>45358.381944444503</v>
      </c>
      <c r="B1840" s="10">
        <v>45358</v>
      </c>
      <c r="C1840" s="11">
        <v>2024</v>
      </c>
      <c r="D1840" s="11">
        <v>3</v>
      </c>
      <c r="E1840" s="11">
        <v>7</v>
      </c>
      <c r="F1840" s="11">
        <v>9</v>
      </c>
      <c r="G1840" s="11" t="s">
        <v>70</v>
      </c>
      <c r="H1840" s="11" t="s">
        <v>53</v>
      </c>
      <c r="I1840" s="11">
        <v>40.685627525759202</v>
      </c>
      <c r="J1840" s="11">
        <v>-73.897620508394695</v>
      </c>
      <c r="K1840" s="11">
        <v>146</v>
      </c>
      <c r="L1840" s="11">
        <v>56.669785049681302</v>
      </c>
      <c r="M1840" s="11">
        <v>65.587144399615696</v>
      </c>
      <c r="N1840" s="11" t="s">
        <v>54</v>
      </c>
      <c r="O1840" s="11" t="s">
        <v>61</v>
      </c>
      <c r="P1840" s="11">
        <v>0</v>
      </c>
      <c r="Q1840" s="11">
        <v>0.41496166673431101</v>
      </c>
      <c r="R1840" s="11">
        <v>18</v>
      </c>
      <c r="S1840" s="11">
        <v>5</v>
      </c>
      <c r="T1840" s="11">
        <v>229.53204265582201</v>
      </c>
      <c r="U1840" s="11">
        <v>12.2091052439021</v>
      </c>
      <c r="V1840" s="11" t="s">
        <v>63</v>
      </c>
    </row>
    <row r="1841" spans="1:22" x14ac:dyDescent="0.3">
      <c r="A1841" s="9">
        <v>45358.385416666701</v>
      </c>
      <c r="B1841" s="10">
        <v>45358</v>
      </c>
      <c r="C1841" s="11">
        <v>2024</v>
      </c>
      <c r="D1841" s="11">
        <v>3</v>
      </c>
      <c r="E1841" s="11">
        <v>7</v>
      </c>
      <c r="F1841" s="11">
        <v>9</v>
      </c>
      <c r="G1841" s="11" t="s">
        <v>70</v>
      </c>
      <c r="H1841" s="11" t="s">
        <v>53</v>
      </c>
      <c r="I1841" s="11">
        <v>40.644548189815197</v>
      </c>
      <c r="J1841" s="11">
        <v>-73.768281941883501</v>
      </c>
      <c r="K1841" s="11">
        <v>250</v>
      </c>
      <c r="L1841" s="11">
        <v>52.7068297929995</v>
      </c>
      <c r="M1841" s="11">
        <v>70.374334367122501</v>
      </c>
      <c r="N1841" s="11" t="s">
        <v>54</v>
      </c>
      <c r="O1841" s="11" t="s">
        <v>55</v>
      </c>
      <c r="P1841" s="11">
        <v>0</v>
      </c>
      <c r="Q1841" s="11">
        <v>0.99676664065406395</v>
      </c>
      <c r="R1841" s="11">
        <v>20</v>
      </c>
      <c r="S1841" s="11">
        <v>20</v>
      </c>
      <c r="T1841" s="11">
        <v>170.87682847382999</v>
      </c>
      <c r="U1841" s="11">
        <v>7.48392680356545</v>
      </c>
      <c r="V1841" s="11" t="s">
        <v>56</v>
      </c>
    </row>
    <row r="1842" spans="1:22" x14ac:dyDescent="0.3">
      <c r="A1842" s="9">
        <v>45358.388888888898</v>
      </c>
      <c r="B1842" s="10">
        <v>45358</v>
      </c>
      <c r="C1842" s="11">
        <v>2024</v>
      </c>
      <c r="D1842" s="11">
        <v>3</v>
      </c>
      <c r="E1842" s="11">
        <v>7</v>
      </c>
      <c r="F1842" s="11">
        <v>9</v>
      </c>
      <c r="G1842" s="11" t="s">
        <v>70</v>
      </c>
      <c r="H1842" s="11" t="s">
        <v>53</v>
      </c>
      <c r="I1842" s="11">
        <v>40.736572878456897</v>
      </c>
      <c r="J1842" s="11">
        <v>-73.998084571190802</v>
      </c>
      <c r="K1842" s="11">
        <v>42</v>
      </c>
      <c r="L1842" s="11">
        <v>62.184765147877002</v>
      </c>
      <c r="M1842" s="11">
        <v>92.939276708951496</v>
      </c>
      <c r="N1842" s="11" t="s">
        <v>57</v>
      </c>
      <c r="O1842" s="11" t="s">
        <v>61</v>
      </c>
      <c r="P1842" s="11">
        <v>0</v>
      </c>
      <c r="Q1842" s="11">
        <v>-0.64662809514221198</v>
      </c>
      <c r="R1842" s="11">
        <v>21</v>
      </c>
      <c r="S1842" s="11">
        <v>11</v>
      </c>
      <c r="T1842" s="11">
        <v>250.10821310541101</v>
      </c>
      <c r="U1842" s="11">
        <v>23.300056274597399</v>
      </c>
      <c r="V1842" s="11" t="s">
        <v>56</v>
      </c>
    </row>
    <row r="1843" spans="1:22" x14ac:dyDescent="0.3">
      <c r="A1843" s="9">
        <v>45358.392361111102</v>
      </c>
      <c r="B1843" s="10">
        <v>45358</v>
      </c>
      <c r="C1843" s="11">
        <v>2024</v>
      </c>
      <c r="D1843" s="11">
        <v>3</v>
      </c>
      <c r="E1843" s="11">
        <v>7</v>
      </c>
      <c r="F1843" s="11">
        <v>9</v>
      </c>
      <c r="G1843" s="11" t="s">
        <v>70</v>
      </c>
      <c r="H1843" s="11" t="s">
        <v>53</v>
      </c>
      <c r="I1843" s="11">
        <v>40.623806631470202</v>
      </c>
      <c r="J1843" s="11">
        <v>-73.834678778126701</v>
      </c>
      <c r="K1843" s="11">
        <v>123</v>
      </c>
      <c r="L1843" s="11">
        <v>10.9142333511814</v>
      </c>
      <c r="M1843" s="11">
        <v>56.402739003831996</v>
      </c>
      <c r="N1843" s="11" t="s">
        <v>54</v>
      </c>
      <c r="O1843" s="11" t="s">
        <v>55</v>
      </c>
      <c r="P1843" s="11">
        <v>0</v>
      </c>
      <c r="Q1843" s="11">
        <v>0.22508917651372301</v>
      </c>
      <c r="R1843" s="11">
        <v>4</v>
      </c>
      <c r="S1843" s="11">
        <v>10</v>
      </c>
      <c r="T1843" s="11">
        <v>143.13809761570801</v>
      </c>
      <c r="U1843" s="11">
        <v>27.116743146957901</v>
      </c>
      <c r="V1843" s="11" t="s">
        <v>56</v>
      </c>
    </row>
    <row r="1844" spans="1:22" x14ac:dyDescent="0.3">
      <c r="A1844" s="9">
        <v>45358.395833333299</v>
      </c>
      <c r="B1844" s="10">
        <v>45358</v>
      </c>
      <c r="C1844" s="11">
        <v>2024</v>
      </c>
      <c r="D1844" s="11">
        <v>3</v>
      </c>
      <c r="E1844" s="11">
        <v>7</v>
      </c>
      <c r="F1844" s="11">
        <v>9</v>
      </c>
      <c r="G1844" s="11" t="s">
        <v>70</v>
      </c>
      <c r="H1844" s="11" t="s">
        <v>53</v>
      </c>
      <c r="I1844" s="11">
        <v>40.650431696185997</v>
      </c>
      <c r="J1844" s="11">
        <v>-73.8486080333156</v>
      </c>
      <c r="K1844" s="11">
        <v>87</v>
      </c>
      <c r="L1844" s="11">
        <v>59.0689654883057</v>
      </c>
      <c r="M1844" s="11">
        <v>49.119009843871801</v>
      </c>
      <c r="N1844" s="11" t="s">
        <v>54</v>
      </c>
      <c r="O1844" s="11" t="s">
        <v>58</v>
      </c>
      <c r="P1844" s="11">
        <v>0</v>
      </c>
      <c r="Q1844" s="11">
        <v>-6.3496515786652899E-2</v>
      </c>
      <c r="R1844" s="11">
        <v>76</v>
      </c>
      <c r="S1844" s="11">
        <v>39</v>
      </c>
      <c r="T1844" s="11">
        <v>476.491900927931</v>
      </c>
      <c r="U1844" s="11">
        <v>23.0640251620698</v>
      </c>
      <c r="V1844" s="11" t="s">
        <v>62</v>
      </c>
    </row>
    <row r="1845" spans="1:22" x14ac:dyDescent="0.3">
      <c r="A1845" s="9">
        <v>45358.399305555598</v>
      </c>
      <c r="B1845" s="10">
        <v>45358</v>
      </c>
      <c r="C1845" s="11">
        <v>2024</v>
      </c>
      <c r="D1845" s="11">
        <v>3</v>
      </c>
      <c r="E1845" s="11">
        <v>7</v>
      </c>
      <c r="F1845" s="11">
        <v>9</v>
      </c>
      <c r="G1845" s="11" t="s">
        <v>70</v>
      </c>
      <c r="H1845" s="11" t="s">
        <v>53</v>
      </c>
      <c r="I1845" s="11">
        <v>40.622036494575099</v>
      </c>
      <c r="J1845" s="11">
        <v>-73.855098906508601</v>
      </c>
      <c r="K1845" s="11">
        <v>251</v>
      </c>
      <c r="L1845" s="11">
        <v>24.372431109380599</v>
      </c>
      <c r="M1845" s="11">
        <v>98.706688846295194</v>
      </c>
      <c r="N1845" s="11" t="s">
        <v>59</v>
      </c>
      <c r="O1845" s="11" t="s">
        <v>61</v>
      </c>
      <c r="P1845" s="11">
        <v>0</v>
      </c>
      <c r="Q1845" s="11">
        <v>-0.74032745355218399</v>
      </c>
      <c r="R1845" s="11">
        <v>90</v>
      </c>
      <c r="S1845" s="11">
        <v>4</v>
      </c>
      <c r="T1845" s="11">
        <v>350.53299057643699</v>
      </c>
      <c r="U1845" s="11">
        <v>15.4295507333887</v>
      </c>
      <c r="V1845" s="11" t="s">
        <v>56</v>
      </c>
    </row>
    <row r="1846" spans="1:22" x14ac:dyDescent="0.3">
      <c r="A1846" s="9">
        <v>45358.402777777803</v>
      </c>
      <c r="B1846" s="10">
        <v>45358</v>
      </c>
      <c r="C1846" s="11">
        <v>2024</v>
      </c>
      <c r="D1846" s="11">
        <v>3</v>
      </c>
      <c r="E1846" s="11">
        <v>7</v>
      </c>
      <c r="F1846" s="11">
        <v>9</v>
      </c>
      <c r="G1846" s="11" t="s">
        <v>70</v>
      </c>
      <c r="H1846" s="11" t="s">
        <v>53</v>
      </c>
      <c r="I1846" s="11">
        <v>40.783739434494301</v>
      </c>
      <c r="J1846" s="11">
        <v>-73.873008326063896</v>
      </c>
      <c r="K1846" s="11">
        <v>152</v>
      </c>
      <c r="L1846" s="11">
        <v>70.7799704471187</v>
      </c>
      <c r="M1846" s="11">
        <v>78.282985017435607</v>
      </c>
      <c r="N1846" s="11" t="s">
        <v>57</v>
      </c>
      <c r="O1846" s="11" t="s">
        <v>55</v>
      </c>
      <c r="P1846" s="11">
        <v>0</v>
      </c>
      <c r="Q1846" s="11">
        <v>-0.78021786468694698</v>
      </c>
      <c r="R1846" s="11">
        <v>48</v>
      </c>
      <c r="S1846" s="11">
        <v>28</v>
      </c>
      <c r="T1846" s="11">
        <v>483.08954403576001</v>
      </c>
      <c r="U1846" s="11">
        <v>18.092397470363998</v>
      </c>
      <c r="V1846" s="11" t="s">
        <v>63</v>
      </c>
    </row>
    <row r="1847" spans="1:22" x14ac:dyDescent="0.3">
      <c r="A1847" s="9">
        <v>45358.40625</v>
      </c>
      <c r="B1847" s="10">
        <v>45358</v>
      </c>
      <c r="C1847" s="11">
        <v>2024</v>
      </c>
      <c r="D1847" s="11">
        <v>3</v>
      </c>
      <c r="E1847" s="11">
        <v>7</v>
      </c>
      <c r="F1847" s="11">
        <v>9</v>
      </c>
      <c r="G1847" s="11" t="s">
        <v>70</v>
      </c>
      <c r="H1847" s="11" t="s">
        <v>53</v>
      </c>
      <c r="I1847" s="11">
        <v>40.871742527859197</v>
      </c>
      <c r="J1847" s="11">
        <v>-73.739952705408697</v>
      </c>
      <c r="K1847" s="11">
        <v>215</v>
      </c>
      <c r="L1847" s="11">
        <v>61.802873930697601</v>
      </c>
      <c r="M1847" s="11">
        <v>75.3436453396302</v>
      </c>
      <c r="N1847" s="11" t="s">
        <v>59</v>
      </c>
      <c r="O1847" s="11" t="s">
        <v>60</v>
      </c>
      <c r="P1847" s="11">
        <v>0</v>
      </c>
      <c r="Q1847" s="11">
        <v>-8.0203467211320906E-2</v>
      </c>
      <c r="R1847" s="11">
        <v>24</v>
      </c>
      <c r="S1847" s="11">
        <v>49</v>
      </c>
      <c r="T1847" s="11">
        <v>370.844411244063</v>
      </c>
      <c r="U1847" s="11">
        <v>14.3190778739548</v>
      </c>
      <c r="V1847" s="11" t="s">
        <v>56</v>
      </c>
    </row>
    <row r="1848" spans="1:22" x14ac:dyDescent="0.3">
      <c r="A1848" s="9">
        <v>45358.409722222197</v>
      </c>
      <c r="B1848" s="10">
        <v>45358</v>
      </c>
      <c r="C1848" s="11">
        <v>2024</v>
      </c>
      <c r="D1848" s="11">
        <v>3</v>
      </c>
      <c r="E1848" s="11">
        <v>7</v>
      </c>
      <c r="F1848" s="11">
        <v>9</v>
      </c>
      <c r="G1848" s="11" t="s">
        <v>70</v>
      </c>
      <c r="H1848" s="11" t="s">
        <v>53</v>
      </c>
      <c r="I1848" s="11">
        <v>40.755082581221302</v>
      </c>
      <c r="J1848" s="11">
        <v>-73.785495757417294</v>
      </c>
      <c r="K1848" s="11">
        <v>141</v>
      </c>
      <c r="L1848" s="11">
        <v>62.671760989044003</v>
      </c>
      <c r="M1848" s="11">
        <v>80.275433842746295</v>
      </c>
      <c r="N1848" s="11" t="s">
        <v>59</v>
      </c>
      <c r="O1848" s="11" t="s">
        <v>61</v>
      </c>
      <c r="P1848" s="11">
        <v>0</v>
      </c>
      <c r="Q1848" s="11">
        <v>0.67648830360947199</v>
      </c>
      <c r="R1848" s="11">
        <v>31</v>
      </c>
      <c r="S1848" s="11">
        <v>26</v>
      </c>
      <c r="T1848" s="11">
        <v>367.43561017106498</v>
      </c>
      <c r="U1848" s="11">
        <v>13.914981307680099</v>
      </c>
      <c r="V1848" s="11" t="s">
        <v>56</v>
      </c>
    </row>
    <row r="1849" spans="1:22" x14ac:dyDescent="0.3">
      <c r="A1849" s="9">
        <v>45358.413194444503</v>
      </c>
      <c r="B1849" s="10">
        <v>45358</v>
      </c>
      <c r="C1849" s="11">
        <v>2024</v>
      </c>
      <c r="D1849" s="11">
        <v>3</v>
      </c>
      <c r="E1849" s="11">
        <v>7</v>
      </c>
      <c r="F1849" s="11">
        <v>9</v>
      </c>
      <c r="G1849" s="11" t="s">
        <v>70</v>
      </c>
      <c r="H1849" s="11" t="s">
        <v>53</v>
      </c>
      <c r="I1849" s="11">
        <v>40.7781053817273</v>
      </c>
      <c r="J1849" s="11">
        <v>-73.983888825938493</v>
      </c>
      <c r="K1849" s="11">
        <v>124</v>
      </c>
      <c r="L1849" s="11">
        <v>60.802737476152203</v>
      </c>
      <c r="M1849" s="11">
        <v>46.030430433913601</v>
      </c>
      <c r="N1849" s="11" t="s">
        <v>57</v>
      </c>
      <c r="O1849" s="11" t="s">
        <v>60</v>
      </c>
      <c r="P1849" s="11">
        <v>0</v>
      </c>
      <c r="Q1849" s="11">
        <v>6.1773233074899001E-2</v>
      </c>
      <c r="R1849" s="11">
        <v>40</v>
      </c>
      <c r="S1849" s="11">
        <v>47</v>
      </c>
      <c r="T1849" s="11">
        <v>487.54470399957597</v>
      </c>
      <c r="U1849" s="11">
        <v>12.5117938977751</v>
      </c>
      <c r="V1849" s="11" t="s">
        <v>63</v>
      </c>
    </row>
    <row r="1850" spans="1:22" x14ac:dyDescent="0.3">
      <c r="A1850" s="9">
        <v>45358.416666666701</v>
      </c>
      <c r="B1850" s="10">
        <v>45358</v>
      </c>
      <c r="C1850" s="11">
        <v>2024</v>
      </c>
      <c r="D1850" s="11">
        <v>3</v>
      </c>
      <c r="E1850" s="11">
        <v>7</v>
      </c>
      <c r="F1850" s="11">
        <v>10</v>
      </c>
      <c r="G1850" s="11" t="s">
        <v>70</v>
      </c>
      <c r="H1850" s="11" t="s">
        <v>53</v>
      </c>
      <c r="I1850" s="11">
        <v>40.717881813678602</v>
      </c>
      <c r="J1850" s="11">
        <v>-73.968793082157006</v>
      </c>
      <c r="K1850" s="11">
        <v>257</v>
      </c>
      <c r="L1850" s="11">
        <v>13.784621518718801</v>
      </c>
      <c r="M1850" s="11">
        <v>46.599171645943201</v>
      </c>
      <c r="N1850" s="11" t="s">
        <v>54</v>
      </c>
      <c r="O1850" s="11" t="s">
        <v>58</v>
      </c>
      <c r="P1850" s="11">
        <v>0</v>
      </c>
      <c r="Q1850" s="11">
        <v>-0.97144598263307802</v>
      </c>
      <c r="R1850" s="11">
        <v>62</v>
      </c>
      <c r="S1850" s="11">
        <v>32</v>
      </c>
      <c r="T1850" s="11">
        <v>55.763442837831398</v>
      </c>
      <c r="U1850" s="11">
        <v>5.3879689897784697</v>
      </c>
      <c r="V1850" s="11" t="s">
        <v>56</v>
      </c>
    </row>
    <row r="1851" spans="1:22" x14ac:dyDescent="0.3">
      <c r="A1851" s="9">
        <v>45358.420138888898</v>
      </c>
      <c r="B1851" s="10">
        <v>45358</v>
      </c>
      <c r="C1851" s="11">
        <v>2024</v>
      </c>
      <c r="D1851" s="11">
        <v>3</v>
      </c>
      <c r="E1851" s="11">
        <v>7</v>
      </c>
      <c r="F1851" s="11">
        <v>10</v>
      </c>
      <c r="G1851" s="11" t="s">
        <v>70</v>
      </c>
      <c r="H1851" s="11" t="s">
        <v>53</v>
      </c>
      <c r="I1851" s="11">
        <v>40.684653771272899</v>
      </c>
      <c r="J1851" s="11">
        <v>-73.928957186196996</v>
      </c>
      <c r="K1851" s="11">
        <v>191</v>
      </c>
      <c r="L1851" s="11">
        <v>15.8660263241621</v>
      </c>
      <c r="M1851" s="11">
        <v>63.461521760748099</v>
      </c>
      <c r="N1851" s="11" t="s">
        <v>59</v>
      </c>
      <c r="O1851" s="11" t="s">
        <v>55</v>
      </c>
      <c r="P1851" s="11">
        <v>0</v>
      </c>
      <c r="Q1851" s="11">
        <v>-0.29080064665344202</v>
      </c>
      <c r="R1851" s="11">
        <v>28</v>
      </c>
      <c r="S1851" s="11">
        <v>7</v>
      </c>
      <c r="T1851" s="11">
        <v>252.310665184442</v>
      </c>
      <c r="U1851" s="11">
        <v>10.1466762484649</v>
      </c>
      <c r="V1851" s="11" t="s">
        <v>56</v>
      </c>
    </row>
    <row r="1852" spans="1:22" x14ac:dyDescent="0.3">
      <c r="A1852" s="9">
        <v>45358.423611111102</v>
      </c>
      <c r="B1852" s="10">
        <v>45358</v>
      </c>
      <c r="C1852" s="11">
        <v>2024</v>
      </c>
      <c r="D1852" s="11">
        <v>3</v>
      </c>
      <c r="E1852" s="11">
        <v>7</v>
      </c>
      <c r="F1852" s="11">
        <v>10</v>
      </c>
      <c r="G1852" s="11" t="s">
        <v>70</v>
      </c>
      <c r="H1852" s="11" t="s">
        <v>53</v>
      </c>
      <c r="I1852" s="11">
        <v>40.668887854811203</v>
      </c>
      <c r="J1852" s="11">
        <v>-73.855614073287896</v>
      </c>
      <c r="K1852" s="11">
        <v>252</v>
      </c>
      <c r="L1852" s="11">
        <v>74.486626739624398</v>
      </c>
      <c r="M1852" s="11">
        <v>56.985544351967597</v>
      </c>
      <c r="N1852" s="11" t="s">
        <v>57</v>
      </c>
      <c r="O1852" s="11" t="s">
        <v>55</v>
      </c>
      <c r="P1852" s="11">
        <v>0</v>
      </c>
      <c r="Q1852" s="11">
        <v>-1.3816514500425999E-2</v>
      </c>
      <c r="R1852" s="11">
        <v>61</v>
      </c>
      <c r="S1852" s="11">
        <v>18</v>
      </c>
      <c r="T1852" s="11">
        <v>188.32281714105201</v>
      </c>
      <c r="U1852" s="11">
        <v>5.1980896926831797</v>
      </c>
      <c r="V1852" s="11" t="s">
        <v>56</v>
      </c>
    </row>
    <row r="1853" spans="1:22" x14ac:dyDescent="0.3">
      <c r="A1853" s="9">
        <v>45358.427083333299</v>
      </c>
      <c r="B1853" s="10">
        <v>45358</v>
      </c>
      <c r="C1853" s="11">
        <v>2024</v>
      </c>
      <c r="D1853" s="11">
        <v>3</v>
      </c>
      <c r="E1853" s="11">
        <v>7</v>
      </c>
      <c r="F1853" s="11">
        <v>10</v>
      </c>
      <c r="G1853" s="11" t="s">
        <v>70</v>
      </c>
      <c r="H1853" s="11" t="s">
        <v>53</v>
      </c>
      <c r="I1853" s="11">
        <v>40.755351261473102</v>
      </c>
      <c r="J1853" s="11">
        <v>-73.856040851184702</v>
      </c>
      <c r="K1853" s="11">
        <v>73</v>
      </c>
      <c r="L1853" s="11">
        <v>54.934456197121399</v>
      </c>
      <c r="M1853" s="11">
        <v>76.775486321286394</v>
      </c>
      <c r="N1853" s="11" t="s">
        <v>54</v>
      </c>
      <c r="O1853" s="11" t="s">
        <v>55</v>
      </c>
      <c r="P1853" s="11">
        <v>0</v>
      </c>
      <c r="Q1853" s="11">
        <v>-0.47653929576950199</v>
      </c>
      <c r="R1853" s="11">
        <v>5</v>
      </c>
      <c r="S1853" s="11">
        <v>15</v>
      </c>
      <c r="T1853" s="11">
        <v>164.95292259956901</v>
      </c>
      <c r="U1853" s="11">
        <v>26.801051809244299</v>
      </c>
      <c r="V1853" s="11" t="s">
        <v>63</v>
      </c>
    </row>
    <row r="1854" spans="1:22" x14ac:dyDescent="0.3">
      <c r="A1854" s="9">
        <v>45358.430555555598</v>
      </c>
      <c r="B1854" s="10">
        <v>45358</v>
      </c>
      <c r="C1854" s="11">
        <v>2024</v>
      </c>
      <c r="D1854" s="11">
        <v>3</v>
      </c>
      <c r="E1854" s="11">
        <v>7</v>
      </c>
      <c r="F1854" s="11">
        <v>10</v>
      </c>
      <c r="G1854" s="11" t="s">
        <v>70</v>
      </c>
      <c r="H1854" s="11" t="s">
        <v>53</v>
      </c>
      <c r="I1854" s="11">
        <v>40.821606487174499</v>
      </c>
      <c r="J1854" s="11">
        <v>-73.717469776183506</v>
      </c>
      <c r="K1854" s="11">
        <v>82</v>
      </c>
      <c r="L1854" s="11">
        <v>51.675433601111898</v>
      </c>
      <c r="M1854" s="11">
        <v>76.045362167139601</v>
      </c>
      <c r="N1854" s="11" t="s">
        <v>59</v>
      </c>
      <c r="O1854" s="11" t="s">
        <v>55</v>
      </c>
      <c r="P1854" s="11">
        <v>0</v>
      </c>
      <c r="Q1854" s="11">
        <v>-0.42610661032094799</v>
      </c>
      <c r="R1854" s="11">
        <v>70</v>
      </c>
      <c r="S1854" s="11">
        <v>23</v>
      </c>
      <c r="T1854" s="11">
        <v>481.16632174115102</v>
      </c>
      <c r="U1854" s="11">
        <v>25.369414099981601</v>
      </c>
      <c r="V1854" s="11" t="s">
        <v>63</v>
      </c>
    </row>
    <row r="1855" spans="1:22" x14ac:dyDescent="0.3">
      <c r="A1855" s="9">
        <v>45358.434027777803</v>
      </c>
      <c r="B1855" s="10">
        <v>45358</v>
      </c>
      <c r="C1855" s="11">
        <v>2024</v>
      </c>
      <c r="D1855" s="11">
        <v>3</v>
      </c>
      <c r="E1855" s="11">
        <v>7</v>
      </c>
      <c r="F1855" s="11">
        <v>10</v>
      </c>
      <c r="G1855" s="11" t="s">
        <v>70</v>
      </c>
      <c r="H1855" s="11" t="s">
        <v>53</v>
      </c>
      <c r="I1855" s="11">
        <v>40.8987811190024</v>
      </c>
      <c r="J1855" s="11">
        <v>-73.946072598294094</v>
      </c>
      <c r="K1855" s="11">
        <v>38</v>
      </c>
      <c r="L1855" s="11">
        <v>16.2445030475142</v>
      </c>
      <c r="M1855" s="11">
        <v>74.107971062452705</v>
      </c>
      <c r="N1855" s="11" t="s">
        <v>57</v>
      </c>
      <c r="O1855" s="11" t="s">
        <v>60</v>
      </c>
      <c r="P1855" s="11">
        <v>1</v>
      </c>
      <c r="Q1855" s="11">
        <v>-0.984537485257727</v>
      </c>
      <c r="R1855" s="11">
        <v>32</v>
      </c>
      <c r="S1855" s="11">
        <v>40</v>
      </c>
      <c r="T1855" s="11">
        <v>397.91512303272702</v>
      </c>
      <c r="U1855" s="11">
        <v>16.205280791844199</v>
      </c>
      <c r="V1855" s="11" t="s">
        <v>56</v>
      </c>
    </row>
    <row r="1856" spans="1:22" x14ac:dyDescent="0.3">
      <c r="A1856" s="9">
        <v>45358.4375</v>
      </c>
      <c r="B1856" s="10">
        <v>45358</v>
      </c>
      <c r="C1856" s="11">
        <v>2024</v>
      </c>
      <c r="D1856" s="11">
        <v>3</v>
      </c>
      <c r="E1856" s="11">
        <v>7</v>
      </c>
      <c r="F1856" s="11">
        <v>10</v>
      </c>
      <c r="G1856" s="11" t="s">
        <v>70</v>
      </c>
      <c r="H1856" s="11" t="s">
        <v>53</v>
      </c>
      <c r="I1856" s="11">
        <v>40.725520716143301</v>
      </c>
      <c r="J1856" s="11">
        <v>-73.876710933691996</v>
      </c>
      <c r="K1856" s="11">
        <v>182</v>
      </c>
      <c r="L1856" s="11">
        <v>77.532416430916598</v>
      </c>
      <c r="M1856" s="11">
        <v>50.575900714481598</v>
      </c>
      <c r="N1856" s="11" t="s">
        <v>59</v>
      </c>
      <c r="O1856" s="11" t="s">
        <v>60</v>
      </c>
      <c r="P1856" s="11">
        <v>0</v>
      </c>
      <c r="Q1856" s="11">
        <v>-0.64300706021221998</v>
      </c>
      <c r="R1856" s="11">
        <v>65</v>
      </c>
      <c r="S1856" s="11">
        <v>4</v>
      </c>
      <c r="T1856" s="11">
        <v>242.932842850866</v>
      </c>
      <c r="U1856" s="11">
        <v>12.7298269271064</v>
      </c>
      <c r="V1856" s="11" t="s">
        <v>63</v>
      </c>
    </row>
    <row r="1857" spans="1:22" x14ac:dyDescent="0.3">
      <c r="A1857" s="9">
        <v>45358.440972222197</v>
      </c>
      <c r="B1857" s="10">
        <v>45358</v>
      </c>
      <c r="C1857" s="11">
        <v>2024</v>
      </c>
      <c r="D1857" s="11">
        <v>3</v>
      </c>
      <c r="E1857" s="11">
        <v>7</v>
      </c>
      <c r="F1857" s="11">
        <v>10</v>
      </c>
      <c r="G1857" s="11" t="s">
        <v>70</v>
      </c>
      <c r="H1857" s="11" t="s">
        <v>53</v>
      </c>
      <c r="I1857" s="11">
        <v>40.752361535179503</v>
      </c>
      <c r="J1857" s="11">
        <v>-73.884256205268201</v>
      </c>
      <c r="K1857" s="11">
        <v>30</v>
      </c>
      <c r="L1857" s="11">
        <v>70.8090608378741</v>
      </c>
      <c r="M1857" s="11">
        <v>44.669901876222397</v>
      </c>
      <c r="N1857" s="11" t="s">
        <v>57</v>
      </c>
      <c r="O1857" s="11" t="s">
        <v>60</v>
      </c>
      <c r="P1857" s="11">
        <v>0</v>
      </c>
      <c r="Q1857" s="11">
        <v>-0.425455434775941</v>
      </c>
      <c r="R1857" s="11">
        <v>25</v>
      </c>
      <c r="S1857" s="11">
        <v>44</v>
      </c>
      <c r="T1857" s="11">
        <v>493.44191374522001</v>
      </c>
      <c r="U1857" s="11">
        <v>8.2107129817108309</v>
      </c>
      <c r="V1857" s="11" t="s">
        <v>62</v>
      </c>
    </row>
    <row r="1858" spans="1:22" x14ac:dyDescent="0.3">
      <c r="A1858" s="9">
        <v>45358.444444444503</v>
      </c>
      <c r="B1858" s="10">
        <v>45358</v>
      </c>
      <c r="C1858" s="11">
        <v>2024</v>
      </c>
      <c r="D1858" s="11">
        <v>3</v>
      </c>
      <c r="E1858" s="11">
        <v>7</v>
      </c>
      <c r="F1858" s="11">
        <v>10</v>
      </c>
      <c r="G1858" s="11" t="s">
        <v>70</v>
      </c>
      <c r="H1858" s="11" t="s">
        <v>53</v>
      </c>
      <c r="I1858" s="11">
        <v>40.7901116045389</v>
      </c>
      <c r="J1858" s="11">
        <v>-73.731208300622896</v>
      </c>
      <c r="K1858" s="11">
        <v>258</v>
      </c>
      <c r="L1858" s="11">
        <v>75.575088240613198</v>
      </c>
      <c r="M1858" s="11">
        <v>12.3579149288366</v>
      </c>
      <c r="N1858" s="11" t="s">
        <v>57</v>
      </c>
      <c r="O1858" s="11" t="s">
        <v>58</v>
      </c>
      <c r="P1858" s="11">
        <v>0</v>
      </c>
      <c r="Q1858" s="11">
        <v>0.60384478240666195</v>
      </c>
      <c r="R1858" s="11">
        <v>95</v>
      </c>
      <c r="S1858" s="11">
        <v>25</v>
      </c>
      <c r="T1858" s="11">
        <v>306.35232446231799</v>
      </c>
      <c r="U1858" s="11">
        <v>13.288889564969001</v>
      </c>
      <c r="V1858" s="11" t="s">
        <v>56</v>
      </c>
    </row>
    <row r="1859" spans="1:22" x14ac:dyDescent="0.3">
      <c r="A1859" s="9">
        <v>45358.447916666701</v>
      </c>
      <c r="B1859" s="10">
        <v>45358</v>
      </c>
      <c r="C1859" s="11">
        <v>2024</v>
      </c>
      <c r="D1859" s="11">
        <v>3</v>
      </c>
      <c r="E1859" s="11">
        <v>7</v>
      </c>
      <c r="F1859" s="11">
        <v>10</v>
      </c>
      <c r="G1859" s="11" t="s">
        <v>70</v>
      </c>
      <c r="H1859" s="11" t="s">
        <v>53</v>
      </c>
      <c r="I1859" s="11">
        <v>40.675317713904001</v>
      </c>
      <c r="J1859" s="11">
        <v>-73.982213698497603</v>
      </c>
      <c r="K1859" s="11">
        <v>94</v>
      </c>
      <c r="L1859" s="11">
        <v>57.3143595965158</v>
      </c>
      <c r="M1859" s="11">
        <v>88.964866349687895</v>
      </c>
      <c r="N1859" s="11" t="s">
        <v>54</v>
      </c>
      <c r="O1859" s="11" t="s">
        <v>61</v>
      </c>
      <c r="P1859" s="11">
        <v>0</v>
      </c>
      <c r="Q1859" s="11">
        <v>-0.84821420775877998</v>
      </c>
      <c r="R1859" s="11">
        <v>1</v>
      </c>
      <c r="S1859" s="11">
        <v>31</v>
      </c>
      <c r="T1859" s="11">
        <v>392.425969440335</v>
      </c>
      <c r="U1859" s="11">
        <v>9.1960771023943995</v>
      </c>
      <c r="V1859" s="11" t="s">
        <v>56</v>
      </c>
    </row>
    <row r="1860" spans="1:22" x14ac:dyDescent="0.3">
      <c r="A1860" s="9">
        <v>45358.451388888898</v>
      </c>
      <c r="B1860" s="10">
        <v>45358</v>
      </c>
      <c r="C1860" s="11">
        <v>2024</v>
      </c>
      <c r="D1860" s="11">
        <v>3</v>
      </c>
      <c r="E1860" s="11">
        <v>7</v>
      </c>
      <c r="F1860" s="11">
        <v>10</v>
      </c>
      <c r="G1860" s="11" t="s">
        <v>70</v>
      </c>
      <c r="H1860" s="11" t="s">
        <v>53</v>
      </c>
      <c r="I1860" s="11">
        <v>40.626147703543801</v>
      </c>
      <c r="J1860" s="11">
        <v>-73.860106121103598</v>
      </c>
      <c r="K1860" s="11">
        <v>286</v>
      </c>
      <c r="L1860" s="11">
        <v>34.372078277763002</v>
      </c>
      <c r="M1860" s="11">
        <v>34.667464475572501</v>
      </c>
      <c r="N1860" s="11" t="s">
        <v>59</v>
      </c>
      <c r="O1860" s="11" t="s">
        <v>55</v>
      </c>
      <c r="P1860" s="11">
        <v>0</v>
      </c>
      <c r="Q1860" s="11">
        <v>-0.92703394992993704</v>
      </c>
      <c r="R1860" s="11">
        <v>5</v>
      </c>
      <c r="S1860" s="11">
        <v>20</v>
      </c>
      <c r="T1860" s="11">
        <v>96.0106219239089</v>
      </c>
      <c r="U1860" s="11">
        <v>27.626871358514101</v>
      </c>
      <c r="V1860" s="11" t="s">
        <v>56</v>
      </c>
    </row>
    <row r="1861" spans="1:22" x14ac:dyDescent="0.3">
      <c r="A1861" s="9">
        <v>45358.454861111102</v>
      </c>
      <c r="B1861" s="10">
        <v>45358</v>
      </c>
      <c r="C1861" s="11">
        <v>2024</v>
      </c>
      <c r="D1861" s="11">
        <v>3</v>
      </c>
      <c r="E1861" s="11">
        <v>7</v>
      </c>
      <c r="F1861" s="11">
        <v>10</v>
      </c>
      <c r="G1861" s="11" t="s">
        <v>70</v>
      </c>
      <c r="H1861" s="11" t="s">
        <v>53</v>
      </c>
      <c r="I1861" s="11">
        <v>40.845086420507599</v>
      </c>
      <c r="J1861" s="11">
        <v>-73.961651334673405</v>
      </c>
      <c r="K1861" s="11">
        <v>141</v>
      </c>
      <c r="L1861" s="11">
        <v>20.5896312435287</v>
      </c>
      <c r="M1861" s="11">
        <v>28.121430571370599</v>
      </c>
      <c r="N1861" s="11" t="s">
        <v>59</v>
      </c>
      <c r="O1861" s="11" t="s">
        <v>55</v>
      </c>
      <c r="P1861" s="11">
        <v>0</v>
      </c>
      <c r="Q1861" s="11">
        <v>-0.17894835176350199</v>
      </c>
      <c r="R1861" s="11">
        <v>88</v>
      </c>
      <c r="S1861" s="11">
        <v>34</v>
      </c>
      <c r="T1861" s="11">
        <v>134.36350302373501</v>
      </c>
      <c r="U1861" s="11">
        <v>9.1173184306480994</v>
      </c>
      <c r="V1861" s="11" t="s">
        <v>63</v>
      </c>
    </row>
    <row r="1862" spans="1:22" x14ac:dyDescent="0.3">
      <c r="A1862" s="9">
        <v>45358.458333333299</v>
      </c>
      <c r="B1862" s="10">
        <v>45358</v>
      </c>
      <c r="C1862" s="11">
        <v>2024</v>
      </c>
      <c r="D1862" s="11">
        <v>3</v>
      </c>
      <c r="E1862" s="11">
        <v>7</v>
      </c>
      <c r="F1862" s="11">
        <v>11</v>
      </c>
      <c r="G1862" s="11" t="s">
        <v>70</v>
      </c>
      <c r="H1862" s="11" t="s">
        <v>53</v>
      </c>
      <c r="I1862" s="11">
        <v>40.897869706426597</v>
      </c>
      <c r="J1862" s="11">
        <v>-73.981047457955398</v>
      </c>
      <c r="K1862" s="11">
        <v>59</v>
      </c>
      <c r="L1862" s="11">
        <v>10.6596379237644</v>
      </c>
      <c r="M1862" s="11">
        <v>64.827308736984307</v>
      </c>
      <c r="N1862" s="11" t="s">
        <v>57</v>
      </c>
      <c r="O1862" s="11" t="s">
        <v>61</v>
      </c>
      <c r="P1862" s="11">
        <v>0</v>
      </c>
      <c r="Q1862" s="11">
        <v>-0.46980574681346099</v>
      </c>
      <c r="R1862" s="11">
        <v>42</v>
      </c>
      <c r="S1862" s="11">
        <v>34</v>
      </c>
      <c r="T1862" s="11">
        <v>83.728463164676597</v>
      </c>
      <c r="U1862" s="11">
        <v>17.4055719834492</v>
      </c>
      <c r="V1862" s="11" t="s">
        <v>56</v>
      </c>
    </row>
    <row r="1863" spans="1:22" x14ac:dyDescent="0.3">
      <c r="A1863" s="9">
        <v>45358.461805555598</v>
      </c>
      <c r="B1863" s="10">
        <v>45358</v>
      </c>
      <c r="C1863" s="11">
        <v>2024</v>
      </c>
      <c r="D1863" s="11">
        <v>3</v>
      </c>
      <c r="E1863" s="11">
        <v>7</v>
      </c>
      <c r="F1863" s="11">
        <v>11</v>
      </c>
      <c r="G1863" s="11" t="s">
        <v>70</v>
      </c>
      <c r="H1863" s="11" t="s">
        <v>53</v>
      </c>
      <c r="I1863" s="11">
        <v>40.798744962396</v>
      </c>
      <c r="J1863" s="11">
        <v>-73.705617491966294</v>
      </c>
      <c r="K1863" s="11">
        <v>180</v>
      </c>
      <c r="L1863" s="11">
        <v>13.9449154011054</v>
      </c>
      <c r="M1863" s="11">
        <v>97.157891047030205</v>
      </c>
      <c r="N1863" s="11" t="s">
        <v>59</v>
      </c>
      <c r="O1863" s="11" t="s">
        <v>60</v>
      </c>
      <c r="P1863" s="11">
        <v>0</v>
      </c>
      <c r="Q1863" s="11">
        <v>0.524628667474905</v>
      </c>
      <c r="R1863" s="11">
        <v>90</v>
      </c>
      <c r="S1863" s="11">
        <v>43</v>
      </c>
      <c r="T1863" s="11">
        <v>196.21694481429199</v>
      </c>
      <c r="U1863" s="11">
        <v>16.830758436860901</v>
      </c>
      <c r="V1863" s="11" t="s">
        <v>56</v>
      </c>
    </row>
    <row r="1864" spans="1:22" x14ac:dyDescent="0.3">
      <c r="A1864" s="9">
        <v>45358.465277777803</v>
      </c>
      <c r="B1864" s="10">
        <v>45358</v>
      </c>
      <c r="C1864" s="11">
        <v>2024</v>
      </c>
      <c r="D1864" s="11">
        <v>3</v>
      </c>
      <c r="E1864" s="11">
        <v>7</v>
      </c>
      <c r="F1864" s="11">
        <v>11</v>
      </c>
      <c r="G1864" s="11" t="s">
        <v>70</v>
      </c>
      <c r="H1864" s="11" t="s">
        <v>53</v>
      </c>
      <c r="I1864" s="11">
        <v>40.726090996024098</v>
      </c>
      <c r="J1864" s="11">
        <v>-73.889805466847505</v>
      </c>
      <c r="K1864" s="11">
        <v>202</v>
      </c>
      <c r="L1864" s="11">
        <v>35.376788350550797</v>
      </c>
      <c r="M1864" s="11">
        <v>46.6512332343938</v>
      </c>
      <c r="N1864" s="11" t="s">
        <v>57</v>
      </c>
      <c r="O1864" s="11" t="s">
        <v>58</v>
      </c>
      <c r="P1864" s="11">
        <v>0</v>
      </c>
      <c r="Q1864" s="11">
        <v>-0.33178034146999402</v>
      </c>
      <c r="R1864" s="11">
        <v>51</v>
      </c>
      <c r="S1864" s="11">
        <v>21</v>
      </c>
      <c r="T1864" s="11">
        <v>223.23993935127601</v>
      </c>
      <c r="U1864" s="11">
        <v>11.6102156890943</v>
      </c>
      <c r="V1864" s="11" t="s">
        <v>56</v>
      </c>
    </row>
    <row r="1865" spans="1:22" x14ac:dyDescent="0.3">
      <c r="A1865" s="9">
        <v>45358.46875</v>
      </c>
      <c r="B1865" s="10">
        <v>45358</v>
      </c>
      <c r="C1865" s="11">
        <v>2024</v>
      </c>
      <c r="D1865" s="11">
        <v>3</v>
      </c>
      <c r="E1865" s="11">
        <v>7</v>
      </c>
      <c r="F1865" s="11">
        <v>11</v>
      </c>
      <c r="G1865" s="11" t="s">
        <v>70</v>
      </c>
      <c r="H1865" s="11" t="s">
        <v>53</v>
      </c>
      <c r="I1865" s="11">
        <v>40.755621830615802</v>
      </c>
      <c r="J1865" s="11">
        <v>-73.719852390609603</v>
      </c>
      <c r="K1865" s="11">
        <v>66</v>
      </c>
      <c r="L1865" s="11">
        <v>31.714607882035299</v>
      </c>
      <c r="M1865" s="11">
        <v>71.020694312050594</v>
      </c>
      <c r="N1865" s="11" t="s">
        <v>57</v>
      </c>
      <c r="O1865" s="11" t="s">
        <v>55</v>
      </c>
      <c r="P1865" s="11">
        <v>0</v>
      </c>
      <c r="Q1865" s="11">
        <v>0.81997577740471295</v>
      </c>
      <c r="R1865" s="11">
        <v>98</v>
      </c>
      <c r="S1865" s="11">
        <v>34</v>
      </c>
      <c r="T1865" s="11">
        <v>314.44103860265602</v>
      </c>
      <c r="U1865" s="11">
        <v>28.652364214679402</v>
      </c>
      <c r="V1865" s="11" t="s">
        <v>63</v>
      </c>
    </row>
    <row r="1866" spans="1:22" x14ac:dyDescent="0.3">
      <c r="A1866" s="9">
        <v>45358.472222222197</v>
      </c>
      <c r="B1866" s="10">
        <v>45358</v>
      </c>
      <c r="C1866" s="11">
        <v>2024</v>
      </c>
      <c r="D1866" s="11">
        <v>3</v>
      </c>
      <c r="E1866" s="11">
        <v>7</v>
      </c>
      <c r="F1866" s="11">
        <v>11</v>
      </c>
      <c r="G1866" s="11" t="s">
        <v>70</v>
      </c>
      <c r="H1866" s="11" t="s">
        <v>53</v>
      </c>
      <c r="I1866" s="11">
        <v>40.825303241916501</v>
      </c>
      <c r="J1866" s="11">
        <v>-73.892004600872099</v>
      </c>
      <c r="K1866" s="11">
        <v>172</v>
      </c>
      <c r="L1866" s="11">
        <v>6.15205531205957</v>
      </c>
      <c r="M1866" s="11">
        <v>22.870606567414399</v>
      </c>
      <c r="N1866" s="11" t="s">
        <v>57</v>
      </c>
      <c r="O1866" s="11" t="s">
        <v>61</v>
      </c>
      <c r="P1866" s="11">
        <v>0</v>
      </c>
      <c r="Q1866" s="11">
        <v>0.396716474422668</v>
      </c>
      <c r="R1866" s="11">
        <v>79</v>
      </c>
      <c r="S1866" s="11">
        <v>39</v>
      </c>
      <c r="T1866" s="11">
        <v>57.244896653326698</v>
      </c>
      <c r="U1866" s="11">
        <v>26.912099264847399</v>
      </c>
      <c r="V1866" s="11" t="s">
        <v>56</v>
      </c>
    </row>
    <row r="1867" spans="1:22" x14ac:dyDescent="0.3">
      <c r="A1867" s="9">
        <v>45358.475694444503</v>
      </c>
      <c r="B1867" s="10">
        <v>45358</v>
      </c>
      <c r="C1867" s="11">
        <v>2024</v>
      </c>
      <c r="D1867" s="11">
        <v>3</v>
      </c>
      <c r="E1867" s="11">
        <v>7</v>
      </c>
      <c r="F1867" s="11">
        <v>11</v>
      </c>
      <c r="G1867" s="11" t="s">
        <v>70</v>
      </c>
      <c r="H1867" s="11" t="s">
        <v>53</v>
      </c>
      <c r="I1867" s="11">
        <v>40.863489736006898</v>
      </c>
      <c r="J1867" s="11">
        <v>-73.800082980901905</v>
      </c>
      <c r="K1867" s="11">
        <v>51</v>
      </c>
      <c r="L1867" s="11">
        <v>16.747368215256699</v>
      </c>
      <c r="M1867" s="11">
        <v>99.742100264444502</v>
      </c>
      <c r="N1867" s="11" t="s">
        <v>54</v>
      </c>
      <c r="O1867" s="11" t="s">
        <v>60</v>
      </c>
      <c r="P1867" s="11">
        <v>0</v>
      </c>
      <c r="Q1867" s="11">
        <v>-9.7948808996603104E-2</v>
      </c>
      <c r="R1867" s="11">
        <v>65</v>
      </c>
      <c r="S1867" s="11">
        <v>15</v>
      </c>
      <c r="T1867" s="11">
        <v>250.02271092517699</v>
      </c>
      <c r="U1867" s="11">
        <v>11.8933921429532</v>
      </c>
      <c r="V1867" s="11" t="s">
        <v>56</v>
      </c>
    </row>
    <row r="1868" spans="1:22" x14ac:dyDescent="0.3">
      <c r="A1868" s="9">
        <v>45358.479166666701</v>
      </c>
      <c r="B1868" s="10">
        <v>45358</v>
      </c>
      <c r="C1868" s="11">
        <v>2024</v>
      </c>
      <c r="D1868" s="11">
        <v>3</v>
      </c>
      <c r="E1868" s="11">
        <v>7</v>
      </c>
      <c r="F1868" s="11">
        <v>11</v>
      </c>
      <c r="G1868" s="11" t="s">
        <v>70</v>
      </c>
      <c r="H1868" s="11" t="s">
        <v>53</v>
      </c>
      <c r="I1868" s="11">
        <v>40.879974060489701</v>
      </c>
      <c r="J1868" s="11">
        <v>-73.785857483338603</v>
      </c>
      <c r="K1868" s="11">
        <v>71</v>
      </c>
      <c r="L1868" s="11">
        <v>21.617701844403602</v>
      </c>
      <c r="M1868" s="11">
        <v>56.354822399103703</v>
      </c>
      <c r="N1868" s="11" t="s">
        <v>59</v>
      </c>
      <c r="O1868" s="11" t="s">
        <v>60</v>
      </c>
      <c r="P1868" s="11">
        <v>0</v>
      </c>
      <c r="Q1868" s="11">
        <v>-0.67479564804704495</v>
      </c>
      <c r="R1868" s="11">
        <v>26</v>
      </c>
      <c r="S1868" s="11">
        <v>39</v>
      </c>
      <c r="T1868" s="11">
        <v>299.71227092397299</v>
      </c>
      <c r="U1868" s="11">
        <v>23.542958347559299</v>
      </c>
      <c r="V1868" s="11" t="s">
        <v>63</v>
      </c>
    </row>
    <row r="1869" spans="1:22" x14ac:dyDescent="0.3">
      <c r="A1869" s="9">
        <v>45358.482638888898</v>
      </c>
      <c r="B1869" s="10">
        <v>45358</v>
      </c>
      <c r="C1869" s="11">
        <v>2024</v>
      </c>
      <c r="D1869" s="11">
        <v>3</v>
      </c>
      <c r="E1869" s="11">
        <v>7</v>
      </c>
      <c r="F1869" s="11">
        <v>11</v>
      </c>
      <c r="G1869" s="11" t="s">
        <v>70</v>
      </c>
      <c r="H1869" s="11" t="s">
        <v>53</v>
      </c>
      <c r="I1869" s="11">
        <v>40.721540239893798</v>
      </c>
      <c r="J1869" s="11">
        <v>-73.734040685593399</v>
      </c>
      <c r="K1869" s="11">
        <v>114</v>
      </c>
      <c r="L1869" s="11">
        <v>36.152305380409402</v>
      </c>
      <c r="M1869" s="11">
        <v>34.9677005784797</v>
      </c>
      <c r="N1869" s="11" t="s">
        <v>59</v>
      </c>
      <c r="O1869" s="11" t="s">
        <v>55</v>
      </c>
      <c r="P1869" s="11">
        <v>0</v>
      </c>
      <c r="Q1869" s="11">
        <v>0.81676872771507103</v>
      </c>
      <c r="R1869" s="11">
        <v>99</v>
      </c>
      <c r="S1869" s="11">
        <v>12</v>
      </c>
      <c r="T1869" s="11">
        <v>55.009820961015997</v>
      </c>
      <c r="U1869" s="11">
        <v>16.836173755066302</v>
      </c>
      <c r="V1869" s="11" t="s">
        <v>63</v>
      </c>
    </row>
    <row r="1870" spans="1:22" x14ac:dyDescent="0.3">
      <c r="A1870" s="9">
        <v>45358.486111111102</v>
      </c>
      <c r="B1870" s="10">
        <v>45358</v>
      </c>
      <c r="C1870" s="11">
        <v>2024</v>
      </c>
      <c r="D1870" s="11">
        <v>3</v>
      </c>
      <c r="E1870" s="11">
        <v>7</v>
      </c>
      <c r="F1870" s="11">
        <v>11</v>
      </c>
      <c r="G1870" s="11" t="s">
        <v>70</v>
      </c>
      <c r="H1870" s="11" t="s">
        <v>53</v>
      </c>
      <c r="I1870" s="11">
        <v>40.730659241277998</v>
      </c>
      <c r="J1870" s="11">
        <v>-73.854135146550107</v>
      </c>
      <c r="K1870" s="11">
        <v>32</v>
      </c>
      <c r="L1870" s="11">
        <v>70.242723784286696</v>
      </c>
      <c r="M1870" s="11">
        <v>27.066503084579502</v>
      </c>
      <c r="N1870" s="11" t="s">
        <v>54</v>
      </c>
      <c r="O1870" s="11" t="s">
        <v>61</v>
      </c>
      <c r="P1870" s="11">
        <v>0</v>
      </c>
      <c r="Q1870" s="11">
        <v>-3.0321270801892199E-2</v>
      </c>
      <c r="R1870" s="11">
        <v>21</v>
      </c>
      <c r="S1870" s="11">
        <v>38</v>
      </c>
      <c r="T1870" s="11">
        <v>149.68037704022501</v>
      </c>
      <c r="U1870" s="11">
        <v>9.8548837586573299</v>
      </c>
      <c r="V1870" s="11" t="s">
        <v>62</v>
      </c>
    </row>
    <row r="1871" spans="1:22" x14ac:dyDescent="0.3">
      <c r="A1871" s="9">
        <v>45358.489583333299</v>
      </c>
      <c r="B1871" s="10">
        <v>45358</v>
      </c>
      <c r="C1871" s="11">
        <v>2024</v>
      </c>
      <c r="D1871" s="11">
        <v>3</v>
      </c>
      <c r="E1871" s="11">
        <v>7</v>
      </c>
      <c r="F1871" s="11">
        <v>11</v>
      </c>
      <c r="G1871" s="11" t="s">
        <v>70</v>
      </c>
      <c r="H1871" s="11" t="s">
        <v>53</v>
      </c>
      <c r="I1871" s="11">
        <v>40.732661851716799</v>
      </c>
      <c r="J1871" s="11">
        <v>-73.964857034336006</v>
      </c>
      <c r="K1871" s="11">
        <v>40</v>
      </c>
      <c r="L1871" s="11">
        <v>34.702070504229702</v>
      </c>
      <c r="M1871" s="11">
        <v>43.288043152366299</v>
      </c>
      <c r="N1871" s="11" t="s">
        <v>54</v>
      </c>
      <c r="O1871" s="11" t="s">
        <v>55</v>
      </c>
      <c r="P1871" s="11">
        <v>0</v>
      </c>
      <c r="Q1871" s="11">
        <v>-0.31692387462291099</v>
      </c>
      <c r="R1871" s="11">
        <v>94</v>
      </c>
      <c r="S1871" s="11">
        <v>39</v>
      </c>
      <c r="T1871" s="11">
        <v>391.688796509094</v>
      </c>
      <c r="U1871" s="11">
        <v>12.047858332193</v>
      </c>
      <c r="V1871" s="11" t="s">
        <v>63</v>
      </c>
    </row>
    <row r="1872" spans="1:22" x14ac:dyDescent="0.3">
      <c r="A1872" s="9">
        <v>45358.493055555598</v>
      </c>
      <c r="B1872" s="10">
        <v>45358</v>
      </c>
      <c r="C1872" s="11">
        <v>2024</v>
      </c>
      <c r="D1872" s="11">
        <v>3</v>
      </c>
      <c r="E1872" s="11">
        <v>7</v>
      </c>
      <c r="F1872" s="11">
        <v>11</v>
      </c>
      <c r="G1872" s="11" t="s">
        <v>70</v>
      </c>
      <c r="H1872" s="11" t="s">
        <v>53</v>
      </c>
      <c r="I1872" s="11">
        <v>40.855634891638701</v>
      </c>
      <c r="J1872" s="11">
        <v>-73.770765413069697</v>
      </c>
      <c r="K1872" s="11">
        <v>115</v>
      </c>
      <c r="L1872" s="11">
        <v>44.987381103778397</v>
      </c>
      <c r="M1872" s="11">
        <v>46.245887338103898</v>
      </c>
      <c r="N1872" s="11" t="s">
        <v>59</v>
      </c>
      <c r="O1872" s="11" t="s">
        <v>60</v>
      </c>
      <c r="P1872" s="11">
        <v>0</v>
      </c>
      <c r="Q1872" s="11">
        <v>-0.61496199876083601</v>
      </c>
      <c r="R1872" s="11">
        <v>32</v>
      </c>
      <c r="S1872" s="11">
        <v>1</v>
      </c>
      <c r="T1872" s="11">
        <v>463.93441340131301</v>
      </c>
      <c r="U1872" s="11">
        <v>26.8380603689887</v>
      </c>
      <c r="V1872" s="11" t="s">
        <v>63</v>
      </c>
    </row>
    <row r="1873" spans="1:22" x14ac:dyDescent="0.3">
      <c r="A1873" s="9">
        <v>45358.496527777803</v>
      </c>
      <c r="B1873" s="10">
        <v>45358</v>
      </c>
      <c r="C1873" s="11">
        <v>2024</v>
      </c>
      <c r="D1873" s="11">
        <v>3</v>
      </c>
      <c r="E1873" s="11">
        <v>7</v>
      </c>
      <c r="F1873" s="11">
        <v>11</v>
      </c>
      <c r="G1873" s="11" t="s">
        <v>70</v>
      </c>
      <c r="H1873" s="11" t="s">
        <v>53</v>
      </c>
      <c r="I1873" s="11">
        <v>40.827840107883603</v>
      </c>
      <c r="J1873" s="11">
        <v>-73.904146029069295</v>
      </c>
      <c r="K1873" s="11">
        <v>257</v>
      </c>
      <c r="L1873" s="11">
        <v>29.706380716816099</v>
      </c>
      <c r="M1873" s="11">
        <v>59.725314334153197</v>
      </c>
      <c r="N1873" s="11" t="s">
        <v>59</v>
      </c>
      <c r="O1873" s="11" t="s">
        <v>60</v>
      </c>
      <c r="P1873" s="11">
        <v>0</v>
      </c>
      <c r="Q1873" s="11">
        <v>0.33194115447591499</v>
      </c>
      <c r="R1873" s="11">
        <v>42</v>
      </c>
      <c r="S1873" s="11">
        <v>49</v>
      </c>
      <c r="T1873" s="11">
        <v>165.78990059562199</v>
      </c>
      <c r="U1873" s="11">
        <v>23.3679007938157</v>
      </c>
      <c r="V1873" s="11" t="s">
        <v>56</v>
      </c>
    </row>
    <row r="1874" spans="1:22" x14ac:dyDescent="0.3">
      <c r="A1874" s="9">
        <v>45358.5</v>
      </c>
      <c r="B1874" s="10">
        <v>45358</v>
      </c>
      <c r="C1874" s="11">
        <v>2024</v>
      </c>
      <c r="D1874" s="11">
        <v>3</v>
      </c>
      <c r="E1874" s="11">
        <v>7</v>
      </c>
      <c r="F1874" s="11">
        <v>12</v>
      </c>
      <c r="G1874" s="11" t="s">
        <v>70</v>
      </c>
      <c r="H1874" s="11" t="s">
        <v>53</v>
      </c>
      <c r="I1874" s="11">
        <v>40.805997357365797</v>
      </c>
      <c r="J1874" s="11">
        <v>-73.800181379485394</v>
      </c>
      <c r="K1874" s="11">
        <v>187</v>
      </c>
      <c r="L1874" s="11">
        <v>47.903094433393903</v>
      </c>
      <c r="M1874" s="11">
        <v>11.7561943421154</v>
      </c>
      <c r="N1874" s="11" t="s">
        <v>59</v>
      </c>
      <c r="O1874" s="11" t="s">
        <v>60</v>
      </c>
      <c r="P1874" s="11">
        <v>0</v>
      </c>
      <c r="Q1874" s="11">
        <v>-0.27994326456628599</v>
      </c>
      <c r="R1874" s="11">
        <v>48</v>
      </c>
      <c r="S1874" s="11">
        <v>30</v>
      </c>
      <c r="T1874" s="11">
        <v>488.92338919090298</v>
      </c>
      <c r="U1874" s="11">
        <v>19.845570055389199</v>
      </c>
      <c r="V1874" s="11" t="s">
        <v>63</v>
      </c>
    </row>
    <row r="1875" spans="1:22" x14ac:dyDescent="0.3">
      <c r="A1875" s="9">
        <v>45358.503472222197</v>
      </c>
      <c r="B1875" s="10">
        <v>45358</v>
      </c>
      <c r="C1875" s="11">
        <v>2024</v>
      </c>
      <c r="D1875" s="11">
        <v>3</v>
      </c>
      <c r="E1875" s="11">
        <v>7</v>
      </c>
      <c r="F1875" s="11">
        <v>12</v>
      </c>
      <c r="G1875" s="11" t="s">
        <v>70</v>
      </c>
      <c r="H1875" s="11" t="s">
        <v>53</v>
      </c>
      <c r="I1875" s="11">
        <v>40.858982122612503</v>
      </c>
      <c r="J1875" s="11">
        <v>-73.8838353822931</v>
      </c>
      <c r="K1875" s="11">
        <v>78</v>
      </c>
      <c r="L1875" s="11">
        <v>33.102049089446602</v>
      </c>
      <c r="M1875" s="11">
        <v>24.241836918318899</v>
      </c>
      <c r="N1875" s="11" t="s">
        <v>59</v>
      </c>
      <c r="O1875" s="11" t="s">
        <v>55</v>
      </c>
      <c r="P1875" s="11">
        <v>0</v>
      </c>
      <c r="Q1875" s="11">
        <v>0.84329979927396803</v>
      </c>
      <c r="R1875" s="11">
        <v>87</v>
      </c>
      <c r="S1875" s="11">
        <v>34</v>
      </c>
      <c r="T1875" s="11">
        <v>145.90137511659699</v>
      </c>
      <c r="U1875" s="11">
        <v>6.3496866093247304</v>
      </c>
      <c r="V1875" s="11" t="s">
        <v>63</v>
      </c>
    </row>
    <row r="1876" spans="1:22" x14ac:dyDescent="0.3">
      <c r="A1876" s="9">
        <v>45358.506944444503</v>
      </c>
      <c r="B1876" s="10">
        <v>45358</v>
      </c>
      <c r="C1876" s="11">
        <v>2024</v>
      </c>
      <c r="D1876" s="11">
        <v>3</v>
      </c>
      <c r="E1876" s="11">
        <v>7</v>
      </c>
      <c r="F1876" s="11">
        <v>12</v>
      </c>
      <c r="G1876" s="11" t="s">
        <v>70</v>
      </c>
      <c r="H1876" s="11" t="s">
        <v>53</v>
      </c>
      <c r="I1876" s="11">
        <v>40.733129733788601</v>
      </c>
      <c r="J1876" s="11">
        <v>-73.820396700373706</v>
      </c>
      <c r="K1876" s="11">
        <v>139</v>
      </c>
      <c r="L1876" s="11">
        <v>19.3593813162434</v>
      </c>
      <c r="M1876" s="11">
        <v>53.853583499783802</v>
      </c>
      <c r="N1876" s="11" t="s">
        <v>59</v>
      </c>
      <c r="O1876" s="11" t="s">
        <v>58</v>
      </c>
      <c r="P1876" s="11">
        <v>0</v>
      </c>
      <c r="Q1876" s="11">
        <v>0.54397278033213803</v>
      </c>
      <c r="R1876" s="11">
        <v>63</v>
      </c>
      <c r="S1876" s="11">
        <v>38</v>
      </c>
      <c r="T1876" s="11">
        <v>395.03888884799898</v>
      </c>
      <c r="U1876" s="11">
        <v>22.003054403476199</v>
      </c>
      <c r="V1876" s="11" t="s">
        <v>56</v>
      </c>
    </row>
    <row r="1877" spans="1:22" x14ac:dyDescent="0.3">
      <c r="A1877" s="9">
        <v>45358.510416666701</v>
      </c>
      <c r="B1877" s="10">
        <v>45358</v>
      </c>
      <c r="C1877" s="11">
        <v>2024</v>
      </c>
      <c r="D1877" s="11">
        <v>3</v>
      </c>
      <c r="E1877" s="11">
        <v>7</v>
      </c>
      <c r="F1877" s="11">
        <v>12</v>
      </c>
      <c r="G1877" s="11" t="s">
        <v>70</v>
      </c>
      <c r="H1877" s="11" t="s">
        <v>53</v>
      </c>
      <c r="I1877" s="11">
        <v>40.854329238885803</v>
      </c>
      <c r="J1877" s="11">
        <v>-73.8628897420312</v>
      </c>
      <c r="K1877" s="11">
        <v>139</v>
      </c>
      <c r="L1877" s="11">
        <v>49.3723412130702</v>
      </c>
      <c r="M1877" s="11">
        <v>19.198025570197199</v>
      </c>
      <c r="N1877" s="11" t="s">
        <v>54</v>
      </c>
      <c r="O1877" s="11" t="s">
        <v>55</v>
      </c>
      <c r="P1877" s="11">
        <v>0</v>
      </c>
      <c r="Q1877" s="11">
        <v>0.636098096622147</v>
      </c>
      <c r="R1877" s="11">
        <v>30</v>
      </c>
      <c r="S1877" s="11">
        <v>18</v>
      </c>
      <c r="T1877" s="11">
        <v>303.50678515619097</v>
      </c>
      <c r="U1877" s="11">
        <v>20.928017402323899</v>
      </c>
      <c r="V1877" s="11" t="s">
        <v>63</v>
      </c>
    </row>
    <row r="1878" spans="1:22" x14ac:dyDescent="0.3">
      <c r="A1878" s="9">
        <v>45358.513888888898</v>
      </c>
      <c r="B1878" s="10">
        <v>45358</v>
      </c>
      <c r="C1878" s="11">
        <v>2024</v>
      </c>
      <c r="D1878" s="11">
        <v>3</v>
      </c>
      <c r="E1878" s="11">
        <v>7</v>
      </c>
      <c r="F1878" s="11">
        <v>12</v>
      </c>
      <c r="G1878" s="11" t="s">
        <v>70</v>
      </c>
      <c r="H1878" s="11" t="s">
        <v>53</v>
      </c>
      <c r="I1878" s="11">
        <v>40.8820234902905</v>
      </c>
      <c r="J1878" s="11">
        <v>-73.942746834767703</v>
      </c>
      <c r="K1878" s="11">
        <v>38</v>
      </c>
      <c r="L1878" s="11">
        <v>32.846435887782299</v>
      </c>
      <c r="M1878" s="11">
        <v>90.826284908578401</v>
      </c>
      <c r="N1878" s="11" t="s">
        <v>57</v>
      </c>
      <c r="O1878" s="11" t="s">
        <v>61</v>
      </c>
      <c r="P1878" s="11">
        <v>0</v>
      </c>
      <c r="Q1878" s="11">
        <v>-0.33752309446455703</v>
      </c>
      <c r="R1878" s="11">
        <v>20</v>
      </c>
      <c r="S1878" s="11">
        <v>6</v>
      </c>
      <c r="T1878" s="11">
        <v>102.22427268045</v>
      </c>
      <c r="U1878" s="11">
        <v>15.8585402359751</v>
      </c>
      <c r="V1878" s="11" t="s">
        <v>56</v>
      </c>
    </row>
    <row r="1879" spans="1:22" x14ac:dyDescent="0.3">
      <c r="A1879" s="9">
        <v>45358.517361111102</v>
      </c>
      <c r="B1879" s="10">
        <v>45358</v>
      </c>
      <c r="C1879" s="11">
        <v>2024</v>
      </c>
      <c r="D1879" s="11">
        <v>3</v>
      </c>
      <c r="E1879" s="11">
        <v>7</v>
      </c>
      <c r="F1879" s="11">
        <v>12</v>
      </c>
      <c r="G1879" s="11" t="s">
        <v>70</v>
      </c>
      <c r="H1879" s="11" t="s">
        <v>53</v>
      </c>
      <c r="I1879" s="11">
        <v>40.670030406772803</v>
      </c>
      <c r="J1879" s="11">
        <v>-73.708391048565005</v>
      </c>
      <c r="K1879" s="11">
        <v>252</v>
      </c>
      <c r="L1879" s="11">
        <v>58.4524784770027</v>
      </c>
      <c r="M1879" s="11">
        <v>51.083974070615803</v>
      </c>
      <c r="N1879" s="11" t="s">
        <v>57</v>
      </c>
      <c r="O1879" s="11" t="s">
        <v>55</v>
      </c>
      <c r="P1879" s="11">
        <v>0</v>
      </c>
      <c r="Q1879" s="11">
        <v>-0.130238951841642</v>
      </c>
      <c r="R1879" s="11">
        <v>44</v>
      </c>
      <c r="S1879" s="11">
        <v>31</v>
      </c>
      <c r="T1879" s="11">
        <v>141.53663866965999</v>
      </c>
      <c r="U1879" s="11">
        <v>11.8291965161077</v>
      </c>
      <c r="V1879" s="11" t="s">
        <v>56</v>
      </c>
    </row>
    <row r="1880" spans="1:22" x14ac:dyDescent="0.3">
      <c r="A1880" s="9">
        <v>45358.520833333299</v>
      </c>
      <c r="B1880" s="10">
        <v>45358</v>
      </c>
      <c r="C1880" s="11">
        <v>2024</v>
      </c>
      <c r="D1880" s="11">
        <v>3</v>
      </c>
      <c r="E1880" s="11">
        <v>7</v>
      </c>
      <c r="F1880" s="11">
        <v>12</v>
      </c>
      <c r="G1880" s="11" t="s">
        <v>70</v>
      </c>
      <c r="H1880" s="11" t="s">
        <v>53</v>
      </c>
      <c r="I1880" s="11">
        <v>40.640436187243999</v>
      </c>
      <c r="J1880" s="11">
        <v>-73.952235200368094</v>
      </c>
      <c r="K1880" s="11">
        <v>58</v>
      </c>
      <c r="L1880" s="11">
        <v>62.4935906780577</v>
      </c>
      <c r="M1880" s="11">
        <v>53.982684963379803</v>
      </c>
      <c r="N1880" s="11" t="s">
        <v>54</v>
      </c>
      <c r="O1880" s="11" t="s">
        <v>61</v>
      </c>
      <c r="P1880" s="11">
        <v>0</v>
      </c>
      <c r="Q1880" s="11">
        <v>0.82724201698834698</v>
      </c>
      <c r="R1880" s="11">
        <v>91</v>
      </c>
      <c r="S1880" s="11">
        <v>4</v>
      </c>
      <c r="T1880" s="11">
        <v>440.07633686014202</v>
      </c>
      <c r="U1880" s="11">
        <v>28.085887889378299</v>
      </c>
      <c r="V1880" s="11" t="s">
        <v>63</v>
      </c>
    </row>
    <row r="1881" spans="1:22" x14ac:dyDescent="0.3">
      <c r="A1881" s="9">
        <v>45358.524305555598</v>
      </c>
      <c r="B1881" s="10">
        <v>45358</v>
      </c>
      <c r="C1881" s="11">
        <v>2024</v>
      </c>
      <c r="D1881" s="11">
        <v>3</v>
      </c>
      <c r="E1881" s="11">
        <v>7</v>
      </c>
      <c r="F1881" s="11">
        <v>12</v>
      </c>
      <c r="G1881" s="11" t="s">
        <v>70</v>
      </c>
      <c r="H1881" s="11" t="s">
        <v>53</v>
      </c>
      <c r="I1881" s="11">
        <v>40.806128903261801</v>
      </c>
      <c r="J1881" s="11">
        <v>-73.884655731168806</v>
      </c>
      <c r="K1881" s="11">
        <v>182</v>
      </c>
      <c r="L1881" s="11">
        <v>11.928715294075801</v>
      </c>
      <c r="M1881" s="11">
        <v>70.963616174678407</v>
      </c>
      <c r="N1881" s="11" t="s">
        <v>54</v>
      </c>
      <c r="O1881" s="11" t="s">
        <v>61</v>
      </c>
      <c r="P1881" s="11">
        <v>0</v>
      </c>
      <c r="Q1881" s="11">
        <v>-0.76456867850779098</v>
      </c>
      <c r="R1881" s="11">
        <v>39</v>
      </c>
      <c r="S1881" s="11">
        <v>15</v>
      </c>
      <c r="T1881" s="11">
        <v>218.63596137270699</v>
      </c>
      <c r="U1881" s="11">
        <v>11.681408860001399</v>
      </c>
      <c r="V1881" s="11" t="s">
        <v>56</v>
      </c>
    </row>
    <row r="1882" spans="1:22" x14ac:dyDescent="0.3">
      <c r="A1882" s="9">
        <v>45358.527777777803</v>
      </c>
      <c r="B1882" s="10">
        <v>45358</v>
      </c>
      <c r="C1882" s="11">
        <v>2024</v>
      </c>
      <c r="D1882" s="11">
        <v>3</v>
      </c>
      <c r="E1882" s="11">
        <v>7</v>
      </c>
      <c r="F1882" s="11">
        <v>12</v>
      </c>
      <c r="G1882" s="11" t="s">
        <v>70</v>
      </c>
      <c r="H1882" s="11" t="s">
        <v>53</v>
      </c>
      <c r="I1882" s="11">
        <v>40.635562977411801</v>
      </c>
      <c r="J1882" s="11">
        <v>-73.982588941335706</v>
      </c>
      <c r="K1882" s="11">
        <v>42</v>
      </c>
      <c r="L1882" s="11">
        <v>55.045525659917303</v>
      </c>
      <c r="M1882" s="11">
        <v>99.709864105260607</v>
      </c>
      <c r="N1882" s="11" t="s">
        <v>57</v>
      </c>
      <c r="O1882" s="11" t="s">
        <v>61</v>
      </c>
      <c r="P1882" s="11">
        <v>0</v>
      </c>
      <c r="Q1882" s="11">
        <v>0.16975318915246199</v>
      </c>
      <c r="R1882" s="11">
        <v>92</v>
      </c>
      <c r="S1882" s="11">
        <v>41</v>
      </c>
      <c r="T1882" s="11">
        <v>229.95657510750701</v>
      </c>
      <c r="U1882" s="11">
        <v>28.320367164672199</v>
      </c>
      <c r="V1882" s="11" t="s">
        <v>56</v>
      </c>
    </row>
    <row r="1883" spans="1:22" x14ac:dyDescent="0.3">
      <c r="A1883" s="9">
        <v>45358.53125</v>
      </c>
      <c r="B1883" s="10">
        <v>45358</v>
      </c>
      <c r="C1883" s="11">
        <v>2024</v>
      </c>
      <c r="D1883" s="11">
        <v>3</v>
      </c>
      <c r="E1883" s="11">
        <v>7</v>
      </c>
      <c r="F1883" s="11">
        <v>12</v>
      </c>
      <c r="G1883" s="11" t="s">
        <v>70</v>
      </c>
      <c r="H1883" s="11" t="s">
        <v>53</v>
      </c>
      <c r="I1883" s="11">
        <v>40.698083003718899</v>
      </c>
      <c r="J1883" s="11">
        <v>-73.984226750814202</v>
      </c>
      <c r="K1883" s="11">
        <v>10</v>
      </c>
      <c r="L1883" s="11">
        <v>12.1583745622529</v>
      </c>
      <c r="M1883" s="11">
        <v>30.8695121448553</v>
      </c>
      <c r="N1883" s="11" t="s">
        <v>59</v>
      </c>
      <c r="O1883" s="11" t="s">
        <v>58</v>
      </c>
      <c r="P1883" s="11">
        <v>0</v>
      </c>
      <c r="Q1883" s="11">
        <v>-0.98915052873312803</v>
      </c>
      <c r="R1883" s="11">
        <v>71</v>
      </c>
      <c r="S1883" s="11">
        <v>9</v>
      </c>
      <c r="T1883" s="11">
        <v>426.31981612612702</v>
      </c>
      <c r="U1883" s="11">
        <v>26.027112741595801</v>
      </c>
      <c r="V1883" s="11" t="s">
        <v>56</v>
      </c>
    </row>
    <row r="1884" spans="1:22" x14ac:dyDescent="0.3">
      <c r="A1884" s="9">
        <v>45358.534722222197</v>
      </c>
      <c r="B1884" s="10">
        <v>45358</v>
      </c>
      <c r="C1884" s="11">
        <v>2024</v>
      </c>
      <c r="D1884" s="11">
        <v>3</v>
      </c>
      <c r="E1884" s="11">
        <v>7</v>
      </c>
      <c r="F1884" s="11">
        <v>12</v>
      </c>
      <c r="G1884" s="11" t="s">
        <v>70</v>
      </c>
      <c r="H1884" s="11" t="s">
        <v>53</v>
      </c>
      <c r="I1884" s="11">
        <v>40.749294085679601</v>
      </c>
      <c r="J1884" s="11">
        <v>-73.961740944402706</v>
      </c>
      <c r="K1884" s="11">
        <v>211</v>
      </c>
      <c r="L1884" s="11">
        <v>67.422554037581904</v>
      </c>
      <c r="M1884" s="11">
        <v>38.338999118041897</v>
      </c>
      <c r="N1884" s="11" t="s">
        <v>57</v>
      </c>
      <c r="O1884" s="11" t="s">
        <v>61</v>
      </c>
      <c r="P1884" s="11">
        <v>0</v>
      </c>
      <c r="Q1884" s="11">
        <v>0.44756667267907402</v>
      </c>
      <c r="R1884" s="11">
        <v>14</v>
      </c>
      <c r="S1884" s="11">
        <v>13</v>
      </c>
      <c r="T1884" s="11">
        <v>456.30594576695398</v>
      </c>
      <c r="U1884" s="11">
        <v>6.4144774073408097</v>
      </c>
      <c r="V1884" s="11" t="s">
        <v>56</v>
      </c>
    </row>
    <row r="1885" spans="1:22" x14ac:dyDescent="0.3">
      <c r="A1885" s="9">
        <v>45358.538194444503</v>
      </c>
      <c r="B1885" s="10">
        <v>45358</v>
      </c>
      <c r="C1885" s="11">
        <v>2024</v>
      </c>
      <c r="D1885" s="11">
        <v>3</v>
      </c>
      <c r="E1885" s="11">
        <v>7</v>
      </c>
      <c r="F1885" s="11">
        <v>12</v>
      </c>
      <c r="G1885" s="11" t="s">
        <v>70</v>
      </c>
      <c r="H1885" s="11" t="s">
        <v>53</v>
      </c>
      <c r="I1885" s="11">
        <v>40.773224767059901</v>
      </c>
      <c r="J1885" s="11">
        <v>-73.823111253880498</v>
      </c>
      <c r="K1885" s="11">
        <v>219</v>
      </c>
      <c r="L1885" s="11">
        <v>54.018430647464399</v>
      </c>
      <c r="M1885" s="11">
        <v>91.527090247057203</v>
      </c>
      <c r="N1885" s="11" t="s">
        <v>54</v>
      </c>
      <c r="O1885" s="11" t="s">
        <v>60</v>
      </c>
      <c r="P1885" s="11">
        <v>0</v>
      </c>
      <c r="Q1885" s="11">
        <v>0.31832146581072002</v>
      </c>
      <c r="R1885" s="11">
        <v>84</v>
      </c>
      <c r="S1885" s="11">
        <v>18</v>
      </c>
      <c r="T1885" s="11">
        <v>60.540958201396997</v>
      </c>
      <c r="U1885" s="11">
        <v>25.839550799205899</v>
      </c>
      <c r="V1885" s="11" t="s">
        <v>56</v>
      </c>
    </row>
    <row r="1886" spans="1:22" x14ac:dyDescent="0.3">
      <c r="A1886" s="9">
        <v>45358.541666666701</v>
      </c>
      <c r="B1886" s="10">
        <v>45358</v>
      </c>
      <c r="C1886" s="11">
        <v>2024</v>
      </c>
      <c r="D1886" s="11">
        <v>3</v>
      </c>
      <c r="E1886" s="11">
        <v>7</v>
      </c>
      <c r="F1886" s="11">
        <v>13</v>
      </c>
      <c r="G1886" s="11" t="s">
        <v>70</v>
      </c>
      <c r="H1886" s="11" t="s">
        <v>53</v>
      </c>
      <c r="I1886" s="11">
        <v>40.804397126564801</v>
      </c>
      <c r="J1886" s="11">
        <v>-73.977224246432201</v>
      </c>
      <c r="K1886" s="11">
        <v>91</v>
      </c>
      <c r="L1886" s="11">
        <v>39.280052750580197</v>
      </c>
      <c r="M1886" s="11">
        <v>43.942535607195502</v>
      </c>
      <c r="N1886" s="11" t="s">
        <v>57</v>
      </c>
      <c r="O1886" s="11" t="s">
        <v>55</v>
      </c>
      <c r="P1886" s="11">
        <v>0</v>
      </c>
      <c r="Q1886" s="11">
        <v>0.80972574787873297</v>
      </c>
      <c r="R1886" s="11">
        <v>73</v>
      </c>
      <c r="S1886" s="11">
        <v>44</v>
      </c>
      <c r="T1886" s="11">
        <v>159.06610785381099</v>
      </c>
      <c r="U1886" s="11">
        <v>14.8662064992479</v>
      </c>
      <c r="V1886" s="11" t="s">
        <v>63</v>
      </c>
    </row>
    <row r="1887" spans="1:22" x14ac:dyDescent="0.3">
      <c r="A1887" s="9">
        <v>45358.545138888898</v>
      </c>
      <c r="B1887" s="10">
        <v>45358</v>
      </c>
      <c r="C1887" s="11">
        <v>2024</v>
      </c>
      <c r="D1887" s="11">
        <v>3</v>
      </c>
      <c r="E1887" s="11">
        <v>7</v>
      </c>
      <c r="F1887" s="11">
        <v>13</v>
      </c>
      <c r="G1887" s="11" t="s">
        <v>70</v>
      </c>
      <c r="H1887" s="11" t="s">
        <v>53</v>
      </c>
      <c r="I1887" s="11">
        <v>40.670901813285397</v>
      </c>
      <c r="J1887" s="11">
        <v>-73.802601653093802</v>
      </c>
      <c r="K1887" s="11">
        <v>61</v>
      </c>
      <c r="L1887" s="11">
        <v>72.796630653284495</v>
      </c>
      <c r="M1887" s="11">
        <v>68.682662669095805</v>
      </c>
      <c r="N1887" s="11" t="s">
        <v>59</v>
      </c>
      <c r="O1887" s="11" t="s">
        <v>55</v>
      </c>
      <c r="P1887" s="11">
        <v>0</v>
      </c>
      <c r="Q1887" s="11">
        <v>0.61128383265129305</v>
      </c>
      <c r="R1887" s="11">
        <v>94</v>
      </c>
      <c r="S1887" s="11">
        <v>45</v>
      </c>
      <c r="T1887" s="11">
        <v>298.723245838499</v>
      </c>
      <c r="U1887" s="11">
        <v>13.4802862523565</v>
      </c>
      <c r="V1887" s="11" t="s">
        <v>63</v>
      </c>
    </row>
    <row r="1888" spans="1:22" x14ac:dyDescent="0.3">
      <c r="A1888" s="9">
        <v>45358.548611111102</v>
      </c>
      <c r="B1888" s="10">
        <v>45358</v>
      </c>
      <c r="C1888" s="11">
        <v>2024</v>
      </c>
      <c r="D1888" s="11">
        <v>3</v>
      </c>
      <c r="E1888" s="11">
        <v>7</v>
      </c>
      <c r="F1888" s="11">
        <v>13</v>
      </c>
      <c r="G1888" s="11" t="s">
        <v>70</v>
      </c>
      <c r="H1888" s="11" t="s">
        <v>53</v>
      </c>
      <c r="I1888" s="11">
        <v>40.764025982912898</v>
      </c>
      <c r="J1888" s="11">
        <v>-73.921965997793507</v>
      </c>
      <c r="K1888" s="11">
        <v>47</v>
      </c>
      <c r="L1888" s="11">
        <v>23.723762399389798</v>
      </c>
      <c r="M1888" s="11">
        <v>36.371956319245598</v>
      </c>
      <c r="N1888" s="11" t="s">
        <v>59</v>
      </c>
      <c r="O1888" s="11" t="s">
        <v>55</v>
      </c>
      <c r="P1888" s="11">
        <v>0</v>
      </c>
      <c r="Q1888" s="11">
        <v>-0.99067946174474297</v>
      </c>
      <c r="R1888" s="11">
        <v>96</v>
      </c>
      <c r="S1888" s="11">
        <v>38</v>
      </c>
      <c r="T1888" s="11">
        <v>403.54551706894199</v>
      </c>
      <c r="U1888" s="11">
        <v>13.5510488883879</v>
      </c>
      <c r="V1888" s="11" t="s">
        <v>63</v>
      </c>
    </row>
    <row r="1889" spans="1:22" x14ac:dyDescent="0.3">
      <c r="A1889" s="9">
        <v>45358.552083333299</v>
      </c>
      <c r="B1889" s="10">
        <v>45358</v>
      </c>
      <c r="C1889" s="11">
        <v>2024</v>
      </c>
      <c r="D1889" s="11">
        <v>3</v>
      </c>
      <c r="E1889" s="11">
        <v>7</v>
      </c>
      <c r="F1889" s="11">
        <v>13</v>
      </c>
      <c r="G1889" s="11" t="s">
        <v>70</v>
      </c>
      <c r="H1889" s="11" t="s">
        <v>53</v>
      </c>
      <c r="I1889" s="11">
        <v>40.698611705189201</v>
      </c>
      <c r="J1889" s="11">
        <v>-73.981843258290894</v>
      </c>
      <c r="K1889" s="11">
        <v>271</v>
      </c>
      <c r="L1889" s="11">
        <v>38.3367522501132</v>
      </c>
      <c r="M1889" s="11">
        <v>47.106842823483603</v>
      </c>
      <c r="N1889" s="11" t="s">
        <v>57</v>
      </c>
      <c r="O1889" s="11" t="s">
        <v>60</v>
      </c>
      <c r="P1889" s="11">
        <v>0</v>
      </c>
      <c r="Q1889" s="11">
        <v>-0.55816441656756499</v>
      </c>
      <c r="R1889" s="11">
        <v>41</v>
      </c>
      <c r="S1889" s="11">
        <v>18</v>
      </c>
      <c r="T1889" s="11">
        <v>363.59697762652002</v>
      </c>
      <c r="U1889" s="11">
        <v>29.0258410676126</v>
      </c>
      <c r="V1889" s="11" t="s">
        <v>56</v>
      </c>
    </row>
    <row r="1890" spans="1:22" x14ac:dyDescent="0.3">
      <c r="A1890" s="9">
        <v>45358.555555555598</v>
      </c>
      <c r="B1890" s="10">
        <v>45358</v>
      </c>
      <c r="C1890" s="11">
        <v>2024</v>
      </c>
      <c r="D1890" s="11">
        <v>3</v>
      </c>
      <c r="E1890" s="11">
        <v>7</v>
      </c>
      <c r="F1890" s="11">
        <v>13</v>
      </c>
      <c r="G1890" s="11" t="s">
        <v>70</v>
      </c>
      <c r="H1890" s="11" t="s">
        <v>53</v>
      </c>
      <c r="I1890" s="11">
        <v>40.601076056149999</v>
      </c>
      <c r="J1890" s="11">
        <v>-73.886090590004898</v>
      </c>
      <c r="K1890" s="11">
        <v>170</v>
      </c>
      <c r="L1890" s="11">
        <v>40.939757343816801</v>
      </c>
      <c r="M1890" s="11">
        <v>31.931679010656499</v>
      </c>
      <c r="N1890" s="11" t="s">
        <v>59</v>
      </c>
      <c r="O1890" s="11" t="s">
        <v>58</v>
      </c>
      <c r="P1890" s="11">
        <v>0</v>
      </c>
      <c r="Q1890" s="11">
        <v>-0.33756896188519597</v>
      </c>
      <c r="R1890" s="11">
        <v>24</v>
      </c>
      <c r="S1890" s="11">
        <v>27</v>
      </c>
      <c r="T1890" s="11">
        <v>266.86434647084201</v>
      </c>
      <c r="U1890" s="11">
        <v>23.280444335530198</v>
      </c>
      <c r="V1890" s="11" t="s">
        <v>63</v>
      </c>
    </row>
    <row r="1891" spans="1:22" x14ac:dyDescent="0.3">
      <c r="A1891" s="9">
        <v>45358.559027777803</v>
      </c>
      <c r="B1891" s="10">
        <v>45358</v>
      </c>
      <c r="C1891" s="11">
        <v>2024</v>
      </c>
      <c r="D1891" s="11">
        <v>3</v>
      </c>
      <c r="E1891" s="11">
        <v>7</v>
      </c>
      <c r="F1891" s="11">
        <v>13</v>
      </c>
      <c r="G1891" s="11" t="s">
        <v>70</v>
      </c>
      <c r="H1891" s="11" t="s">
        <v>53</v>
      </c>
      <c r="I1891" s="11">
        <v>40.768929845558397</v>
      </c>
      <c r="J1891" s="11">
        <v>-73.819426762834496</v>
      </c>
      <c r="K1891" s="11">
        <v>139</v>
      </c>
      <c r="L1891" s="11">
        <v>60.022062410689699</v>
      </c>
      <c r="M1891" s="11">
        <v>30.0872821222586</v>
      </c>
      <c r="N1891" s="11" t="s">
        <v>54</v>
      </c>
      <c r="O1891" s="11" t="s">
        <v>55</v>
      </c>
      <c r="P1891" s="11">
        <v>0</v>
      </c>
      <c r="Q1891" s="11">
        <v>0.31362902258375402</v>
      </c>
      <c r="R1891" s="11">
        <v>30</v>
      </c>
      <c r="S1891" s="11">
        <v>36</v>
      </c>
      <c r="T1891" s="11">
        <v>158.632175439929</v>
      </c>
      <c r="U1891" s="11">
        <v>21.078802654520501</v>
      </c>
      <c r="V1891" s="11" t="s">
        <v>63</v>
      </c>
    </row>
    <row r="1892" spans="1:22" x14ac:dyDescent="0.3">
      <c r="A1892" s="9">
        <v>45358.5625</v>
      </c>
      <c r="B1892" s="10">
        <v>45358</v>
      </c>
      <c r="C1892" s="11">
        <v>2024</v>
      </c>
      <c r="D1892" s="11">
        <v>3</v>
      </c>
      <c r="E1892" s="11">
        <v>7</v>
      </c>
      <c r="F1892" s="11">
        <v>13</v>
      </c>
      <c r="G1892" s="11" t="s">
        <v>70</v>
      </c>
      <c r="H1892" s="11" t="s">
        <v>53</v>
      </c>
      <c r="I1892" s="11">
        <v>40.709735369308703</v>
      </c>
      <c r="J1892" s="11">
        <v>-73.750859919318799</v>
      </c>
      <c r="K1892" s="11">
        <v>90</v>
      </c>
      <c r="L1892" s="11">
        <v>59.8707662111144</v>
      </c>
      <c r="M1892" s="11">
        <v>73.074361156915302</v>
      </c>
      <c r="N1892" s="11" t="s">
        <v>54</v>
      </c>
      <c r="O1892" s="11" t="s">
        <v>60</v>
      </c>
      <c r="P1892" s="11">
        <v>0</v>
      </c>
      <c r="Q1892" s="11">
        <v>0.65300425221236102</v>
      </c>
      <c r="R1892" s="11">
        <v>8</v>
      </c>
      <c r="S1892" s="11">
        <v>48</v>
      </c>
      <c r="T1892" s="11">
        <v>447.66204810019298</v>
      </c>
      <c r="U1892" s="11">
        <v>17.087213066815401</v>
      </c>
      <c r="V1892" s="11" t="s">
        <v>63</v>
      </c>
    </row>
    <row r="1893" spans="1:22" x14ac:dyDescent="0.3">
      <c r="A1893" s="9">
        <v>45358.565972222197</v>
      </c>
      <c r="B1893" s="10">
        <v>45358</v>
      </c>
      <c r="C1893" s="11">
        <v>2024</v>
      </c>
      <c r="D1893" s="11">
        <v>3</v>
      </c>
      <c r="E1893" s="11">
        <v>7</v>
      </c>
      <c r="F1893" s="11">
        <v>13</v>
      </c>
      <c r="G1893" s="11" t="s">
        <v>70</v>
      </c>
      <c r="H1893" s="11" t="s">
        <v>53</v>
      </c>
      <c r="I1893" s="11">
        <v>40.888470594033002</v>
      </c>
      <c r="J1893" s="11">
        <v>-73.812685924611202</v>
      </c>
      <c r="K1893" s="11">
        <v>138</v>
      </c>
      <c r="L1893" s="11">
        <v>71.850194259691804</v>
      </c>
      <c r="M1893" s="11">
        <v>77.700457249638205</v>
      </c>
      <c r="N1893" s="11" t="s">
        <v>57</v>
      </c>
      <c r="O1893" s="11" t="s">
        <v>58</v>
      </c>
      <c r="P1893" s="11">
        <v>0</v>
      </c>
      <c r="Q1893" s="11">
        <v>0.77120299850254403</v>
      </c>
      <c r="R1893" s="11">
        <v>54</v>
      </c>
      <c r="S1893" s="11">
        <v>34</v>
      </c>
      <c r="T1893" s="11">
        <v>144.542369304988</v>
      </c>
      <c r="U1893" s="11">
        <v>29.587784642267799</v>
      </c>
      <c r="V1893" s="11" t="s">
        <v>63</v>
      </c>
    </row>
    <row r="1894" spans="1:22" x14ac:dyDescent="0.3">
      <c r="A1894" s="9">
        <v>45358.569444444503</v>
      </c>
      <c r="B1894" s="10">
        <v>45358</v>
      </c>
      <c r="C1894" s="11">
        <v>2024</v>
      </c>
      <c r="D1894" s="11">
        <v>3</v>
      </c>
      <c r="E1894" s="11">
        <v>7</v>
      </c>
      <c r="F1894" s="11">
        <v>13</v>
      </c>
      <c r="G1894" s="11" t="s">
        <v>70</v>
      </c>
      <c r="H1894" s="11" t="s">
        <v>53</v>
      </c>
      <c r="I1894" s="11">
        <v>40.6365237091008</v>
      </c>
      <c r="J1894" s="11">
        <v>-73.789183968157801</v>
      </c>
      <c r="K1894" s="11">
        <v>163</v>
      </c>
      <c r="L1894" s="11">
        <v>69.136615667297406</v>
      </c>
      <c r="M1894" s="11">
        <v>43.452526185371497</v>
      </c>
      <c r="N1894" s="11" t="s">
        <v>59</v>
      </c>
      <c r="O1894" s="11" t="s">
        <v>55</v>
      </c>
      <c r="P1894" s="11">
        <v>0</v>
      </c>
      <c r="Q1894" s="11">
        <v>0.70429582932245405</v>
      </c>
      <c r="R1894" s="11">
        <v>4</v>
      </c>
      <c r="S1894" s="11">
        <v>25</v>
      </c>
      <c r="T1894" s="11">
        <v>211.05905201416601</v>
      </c>
      <c r="U1894" s="11">
        <v>22.448934740085701</v>
      </c>
      <c r="V1894" s="11" t="s">
        <v>63</v>
      </c>
    </row>
    <row r="1895" spans="1:22" x14ac:dyDescent="0.3">
      <c r="A1895" s="9">
        <v>45358.572916666701</v>
      </c>
      <c r="B1895" s="10">
        <v>45358</v>
      </c>
      <c r="C1895" s="11">
        <v>2024</v>
      </c>
      <c r="D1895" s="11">
        <v>3</v>
      </c>
      <c r="E1895" s="11">
        <v>7</v>
      </c>
      <c r="F1895" s="11">
        <v>13</v>
      </c>
      <c r="G1895" s="11" t="s">
        <v>70</v>
      </c>
      <c r="H1895" s="11" t="s">
        <v>53</v>
      </c>
      <c r="I1895" s="11">
        <v>40.755193886815199</v>
      </c>
      <c r="J1895" s="11">
        <v>-73.857735736780796</v>
      </c>
      <c r="K1895" s="11">
        <v>170</v>
      </c>
      <c r="L1895" s="11">
        <v>51.7048689500525</v>
      </c>
      <c r="M1895" s="11">
        <v>68.629048918033902</v>
      </c>
      <c r="N1895" s="11" t="s">
        <v>54</v>
      </c>
      <c r="O1895" s="11" t="s">
        <v>58</v>
      </c>
      <c r="P1895" s="11">
        <v>0</v>
      </c>
      <c r="Q1895" s="11">
        <v>-0.303214566549247</v>
      </c>
      <c r="R1895" s="11">
        <v>69</v>
      </c>
      <c r="S1895" s="11">
        <v>48</v>
      </c>
      <c r="T1895" s="11">
        <v>491.741928211443</v>
      </c>
      <c r="U1895" s="11">
        <v>24.829103622371498</v>
      </c>
      <c r="V1895" s="11" t="s">
        <v>63</v>
      </c>
    </row>
    <row r="1896" spans="1:22" x14ac:dyDescent="0.3">
      <c r="A1896" s="9">
        <v>45358.576388888898</v>
      </c>
      <c r="B1896" s="10">
        <v>45358</v>
      </c>
      <c r="C1896" s="11">
        <v>2024</v>
      </c>
      <c r="D1896" s="11">
        <v>3</v>
      </c>
      <c r="E1896" s="11">
        <v>7</v>
      </c>
      <c r="F1896" s="11">
        <v>13</v>
      </c>
      <c r="G1896" s="11" t="s">
        <v>70</v>
      </c>
      <c r="H1896" s="11" t="s">
        <v>53</v>
      </c>
      <c r="I1896" s="11">
        <v>40.661780710516702</v>
      </c>
      <c r="J1896" s="11">
        <v>-73.875237929981097</v>
      </c>
      <c r="K1896" s="11">
        <v>191</v>
      </c>
      <c r="L1896" s="11">
        <v>28.800370822184</v>
      </c>
      <c r="M1896" s="11">
        <v>43.634010464817003</v>
      </c>
      <c r="N1896" s="11" t="s">
        <v>59</v>
      </c>
      <c r="O1896" s="11" t="s">
        <v>58</v>
      </c>
      <c r="P1896" s="11">
        <v>1</v>
      </c>
      <c r="Q1896" s="11">
        <v>0.67733613017066896</v>
      </c>
      <c r="R1896" s="11">
        <v>1</v>
      </c>
      <c r="S1896" s="11">
        <v>26</v>
      </c>
      <c r="T1896" s="11">
        <v>123.21512779992</v>
      </c>
      <c r="U1896" s="11">
        <v>23.334825893391201</v>
      </c>
      <c r="V1896" s="11" t="s">
        <v>56</v>
      </c>
    </row>
    <row r="1897" spans="1:22" x14ac:dyDescent="0.3">
      <c r="A1897" s="9">
        <v>45358.579861111102</v>
      </c>
      <c r="B1897" s="10">
        <v>45358</v>
      </c>
      <c r="C1897" s="11">
        <v>2024</v>
      </c>
      <c r="D1897" s="11">
        <v>3</v>
      </c>
      <c r="E1897" s="11">
        <v>7</v>
      </c>
      <c r="F1897" s="11">
        <v>13</v>
      </c>
      <c r="G1897" s="11" t="s">
        <v>70</v>
      </c>
      <c r="H1897" s="11" t="s">
        <v>53</v>
      </c>
      <c r="I1897" s="11">
        <v>40.864361943231003</v>
      </c>
      <c r="J1897" s="11">
        <v>-73.803915665516399</v>
      </c>
      <c r="K1897" s="11">
        <v>290</v>
      </c>
      <c r="L1897" s="11">
        <v>7.2780310034082998</v>
      </c>
      <c r="M1897" s="11">
        <v>97.329192237240406</v>
      </c>
      <c r="N1897" s="11" t="s">
        <v>54</v>
      </c>
      <c r="O1897" s="11" t="s">
        <v>55</v>
      </c>
      <c r="P1897" s="11">
        <v>0</v>
      </c>
      <c r="Q1897" s="11">
        <v>0.303589027318444</v>
      </c>
      <c r="R1897" s="11">
        <v>81</v>
      </c>
      <c r="S1897" s="11">
        <v>6</v>
      </c>
      <c r="T1897" s="11">
        <v>322.82736889512898</v>
      </c>
      <c r="U1897" s="11">
        <v>11.046197453599801</v>
      </c>
      <c r="V1897" s="11" t="s">
        <v>56</v>
      </c>
    </row>
    <row r="1898" spans="1:22" x14ac:dyDescent="0.3">
      <c r="A1898" s="9">
        <v>45358.583333333299</v>
      </c>
      <c r="B1898" s="10">
        <v>45358</v>
      </c>
      <c r="C1898" s="11">
        <v>2024</v>
      </c>
      <c r="D1898" s="11">
        <v>3</v>
      </c>
      <c r="E1898" s="11">
        <v>7</v>
      </c>
      <c r="F1898" s="11">
        <v>14</v>
      </c>
      <c r="G1898" s="11" t="s">
        <v>70</v>
      </c>
      <c r="H1898" s="11" t="s">
        <v>53</v>
      </c>
      <c r="I1898" s="11">
        <v>40.773970409630003</v>
      </c>
      <c r="J1898" s="11">
        <v>-73.805089967431698</v>
      </c>
      <c r="K1898" s="11">
        <v>221</v>
      </c>
      <c r="L1898" s="11">
        <v>63.214830620723099</v>
      </c>
      <c r="M1898" s="11">
        <v>73.422044017961696</v>
      </c>
      <c r="N1898" s="11" t="s">
        <v>59</v>
      </c>
      <c r="O1898" s="11" t="s">
        <v>58</v>
      </c>
      <c r="P1898" s="11">
        <v>0</v>
      </c>
      <c r="Q1898" s="11">
        <v>-0.66040104320562598</v>
      </c>
      <c r="R1898" s="11">
        <v>98</v>
      </c>
      <c r="S1898" s="11">
        <v>34</v>
      </c>
      <c r="T1898" s="11">
        <v>408.25642520832997</v>
      </c>
      <c r="U1898" s="11">
        <v>27.958115900792201</v>
      </c>
      <c r="V1898" s="11" t="s">
        <v>56</v>
      </c>
    </row>
    <row r="1899" spans="1:22" x14ac:dyDescent="0.3">
      <c r="A1899" s="9">
        <v>45358.586805555598</v>
      </c>
      <c r="B1899" s="10">
        <v>45358</v>
      </c>
      <c r="C1899" s="11">
        <v>2024</v>
      </c>
      <c r="D1899" s="11">
        <v>3</v>
      </c>
      <c r="E1899" s="11">
        <v>7</v>
      </c>
      <c r="F1899" s="11">
        <v>14</v>
      </c>
      <c r="G1899" s="11" t="s">
        <v>70</v>
      </c>
      <c r="H1899" s="11" t="s">
        <v>53</v>
      </c>
      <c r="I1899" s="11">
        <v>40.878221785661601</v>
      </c>
      <c r="J1899" s="11">
        <v>-73.854629563503295</v>
      </c>
      <c r="K1899" s="11">
        <v>294</v>
      </c>
      <c r="L1899" s="11">
        <v>78.257739067486895</v>
      </c>
      <c r="M1899" s="11">
        <v>61.944751644523897</v>
      </c>
      <c r="N1899" s="11" t="s">
        <v>57</v>
      </c>
      <c r="O1899" s="11" t="s">
        <v>58</v>
      </c>
      <c r="P1899" s="11">
        <v>0</v>
      </c>
      <c r="Q1899" s="11">
        <v>-0.342274487076134</v>
      </c>
      <c r="R1899" s="11">
        <v>65</v>
      </c>
      <c r="S1899" s="11">
        <v>39</v>
      </c>
      <c r="T1899" s="11">
        <v>313.871073398183</v>
      </c>
      <c r="U1899" s="11">
        <v>7.2525534418842001</v>
      </c>
      <c r="V1899" s="11" t="s">
        <v>56</v>
      </c>
    </row>
    <row r="1900" spans="1:22" x14ac:dyDescent="0.3">
      <c r="A1900" s="9">
        <v>45358.590277777803</v>
      </c>
      <c r="B1900" s="10">
        <v>45358</v>
      </c>
      <c r="C1900" s="11">
        <v>2024</v>
      </c>
      <c r="D1900" s="11">
        <v>3</v>
      </c>
      <c r="E1900" s="11">
        <v>7</v>
      </c>
      <c r="F1900" s="11">
        <v>14</v>
      </c>
      <c r="G1900" s="11" t="s">
        <v>70</v>
      </c>
      <c r="H1900" s="11" t="s">
        <v>53</v>
      </c>
      <c r="I1900" s="11">
        <v>40.688824112254203</v>
      </c>
      <c r="J1900" s="11">
        <v>-73.742855774671895</v>
      </c>
      <c r="K1900" s="11">
        <v>143</v>
      </c>
      <c r="L1900" s="11">
        <v>54.997057214410802</v>
      </c>
      <c r="M1900" s="11">
        <v>95.719653816319095</v>
      </c>
      <c r="N1900" s="11" t="s">
        <v>57</v>
      </c>
      <c r="O1900" s="11" t="s">
        <v>55</v>
      </c>
      <c r="P1900" s="11">
        <v>0</v>
      </c>
      <c r="Q1900" s="11">
        <v>-0.83691719197542602</v>
      </c>
      <c r="R1900" s="11">
        <v>82</v>
      </c>
      <c r="S1900" s="11">
        <v>10</v>
      </c>
      <c r="T1900" s="11">
        <v>357.54989740990601</v>
      </c>
      <c r="U1900" s="11">
        <v>25.1918194074916</v>
      </c>
      <c r="V1900" s="11" t="s">
        <v>56</v>
      </c>
    </row>
    <row r="1901" spans="1:22" x14ac:dyDescent="0.3">
      <c r="A1901" s="9">
        <v>45358.59375</v>
      </c>
      <c r="B1901" s="10">
        <v>45358</v>
      </c>
      <c r="C1901" s="11">
        <v>2024</v>
      </c>
      <c r="D1901" s="11">
        <v>3</v>
      </c>
      <c r="E1901" s="11">
        <v>7</v>
      </c>
      <c r="F1901" s="11">
        <v>14</v>
      </c>
      <c r="G1901" s="11" t="s">
        <v>70</v>
      </c>
      <c r="H1901" s="11" t="s">
        <v>53</v>
      </c>
      <c r="I1901" s="11">
        <v>40.690025829427299</v>
      </c>
      <c r="J1901" s="11">
        <v>-73.876589389688107</v>
      </c>
      <c r="K1901" s="11">
        <v>46</v>
      </c>
      <c r="L1901" s="11">
        <v>15.0849594451049</v>
      </c>
      <c r="M1901" s="11">
        <v>72.938406410336597</v>
      </c>
      <c r="N1901" s="11" t="s">
        <v>57</v>
      </c>
      <c r="O1901" s="11" t="s">
        <v>55</v>
      </c>
      <c r="P1901" s="11">
        <v>0</v>
      </c>
      <c r="Q1901" s="11">
        <v>-0.56615852718770698</v>
      </c>
      <c r="R1901" s="11">
        <v>43</v>
      </c>
      <c r="S1901" s="11">
        <v>22</v>
      </c>
      <c r="T1901" s="11">
        <v>434.75168669312001</v>
      </c>
      <c r="U1901" s="11">
        <v>8.2806560093029002</v>
      </c>
      <c r="V1901" s="11" t="s">
        <v>56</v>
      </c>
    </row>
    <row r="1902" spans="1:22" x14ac:dyDescent="0.3">
      <c r="A1902" s="9">
        <v>45358.597222222197</v>
      </c>
      <c r="B1902" s="10">
        <v>45358</v>
      </c>
      <c r="C1902" s="11">
        <v>2024</v>
      </c>
      <c r="D1902" s="11">
        <v>3</v>
      </c>
      <c r="E1902" s="11">
        <v>7</v>
      </c>
      <c r="F1902" s="11">
        <v>14</v>
      </c>
      <c r="G1902" s="11" t="s">
        <v>70</v>
      </c>
      <c r="H1902" s="11" t="s">
        <v>53</v>
      </c>
      <c r="I1902" s="11">
        <v>40.632207814203703</v>
      </c>
      <c r="J1902" s="11">
        <v>-73.960029986651406</v>
      </c>
      <c r="K1902" s="11">
        <v>221</v>
      </c>
      <c r="L1902" s="11">
        <v>77.881756680579997</v>
      </c>
      <c r="M1902" s="11">
        <v>27.477329299365401</v>
      </c>
      <c r="N1902" s="11" t="s">
        <v>57</v>
      </c>
      <c r="O1902" s="11" t="s">
        <v>61</v>
      </c>
      <c r="P1902" s="11">
        <v>0</v>
      </c>
      <c r="Q1902" s="11">
        <v>0.73295537006508904</v>
      </c>
      <c r="R1902" s="11">
        <v>58</v>
      </c>
      <c r="S1902" s="11">
        <v>10</v>
      </c>
      <c r="T1902" s="11">
        <v>383.320060533201</v>
      </c>
      <c r="U1902" s="11">
        <v>23.3242220811007</v>
      </c>
      <c r="V1902" s="11" t="s">
        <v>56</v>
      </c>
    </row>
    <row r="1903" spans="1:22" x14ac:dyDescent="0.3">
      <c r="A1903" s="9">
        <v>45358.600694444503</v>
      </c>
      <c r="B1903" s="10">
        <v>45358</v>
      </c>
      <c r="C1903" s="11">
        <v>2024</v>
      </c>
      <c r="D1903" s="11">
        <v>3</v>
      </c>
      <c r="E1903" s="11">
        <v>7</v>
      </c>
      <c r="F1903" s="11">
        <v>14</v>
      </c>
      <c r="G1903" s="11" t="s">
        <v>70</v>
      </c>
      <c r="H1903" s="11" t="s">
        <v>53</v>
      </c>
      <c r="I1903" s="11">
        <v>40.658819863263098</v>
      </c>
      <c r="J1903" s="11">
        <v>-73.999390367875904</v>
      </c>
      <c r="K1903" s="11">
        <v>214</v>
      </c>
      <c r="L1903" s="11">
        <v>39.824648580300703</v>
      </c>
      <c r="M1903" s="11">
        <v>28.178096220801802</v>
      </c>
      <c r="N1903" s="11" t="s">
        <v>57</v>
      </c>
      <c r="O1903" s="11" t="s">
        <v>61</v>
      </c>
      <c r="P1903" s="11">
        <v>0</v>
      </c>
      <c r="Q1903" s="11">
        <v>0.911711895266899</v>
      </c>
      <c r="R1903" s="11">
        <v>70</v>
      </c>
      <c r="S1903" s="11">
        <v>19</v>
      </c>
      <c r="T1903" s="11">
        <v>92.703119671663998</v>
      </c>
      <c r="U1903" s="11">
        <v>14.703826218965</v>
      </c>
      <c r="V1903" s="11" t="s">
        <v>56</v>
      </c>
    </row>
    <row r="1904" spans="1:22" x14ac:dyDescent="0.3">
      <c r="A1904" s="9">
        <v>45358.604166666701</v>
      </c>
      <c r="B1904" s="10">
        <v>45358</v>
      </c>
      <c r="C1904" s="11">
        <v>2024</v>
      </c>
      <c r="D1904" s="11">
        <v>3</v>
      </c>
      <c r="E1904" s="11">
        <v>7</v>
      </c>
      <c r="F1904" s="11">
        <v>14</v>
      </c>
      <c r="G1904" s="11" t="s">
        <v>70</v>
      </c>
      <c r="H1904" s="11" t="s">
        <v>53</v>
      </c>
      <c r="I1904" s="11">
        <v>40.882812210006897</v>
      </c>
      <c r="J1904" s="11">
        <v>-73.894362751090895</v>
      </c>
      <c r="K1904" s="11">
        <v>118</v>
      </c>
      <c r="L1904" s="11">
        <v>67.009690994204902</v>
      </c>
      <c r="M1904" s="11">
        <v>69.836861674749301</v>
      </c>
      <c r="N1904" s="11" t="s">
        <v>57</v>
      </c>
      <c r="O1904" s="11" t="s">
        <v>60</v>
      </c>
      <c r="P1904" s="11">
        <v>0</v>
      </c>
      <c r="Q1904" s="11">
        <v>-5.2307838995118303E-2</v>
      </c>
      <c r="R1904" s="11">
        <v>1</v>
      </c>
      <c r="S1904" s="11">
        <v>33</v>
      </c>
      <c r="T1904" s="11">
        <v>322.33200917201901</v>
      </c>
      <c r="U1904" s="11">
        <v>18.1908355918073</v>
      </c>
      <c r="V1904" s="11" t="s">
        <v>63</v>
      </c>
    </row>
    <row r="1905" spans="1:22" x14ac:dyDescent="0.3">
      <c r="A1905" s="9">
        <v>45358.607638888898</v>
      </c>
      <c r="B1905" s="10">
        <v>45358</v>
      </c>
      <c r="C1905" s="11">
        <v>2024</v>
      </c>
      <c r="D1905" s="11">
        <v>3</v>
      </c>
      <c r="E1905" s="11">
        <v>7</v>
      </c>
      <c r="F1905" s="11">
        <v>14</v>
      </c>
      <c r="G1905" s="11" t="s">
        <v>70</v>
      </c>
      <c r="H1905" s="11" t="s">
        <v>53</v>
      </c>
      <c r="I1905" s="11">
        <v>40.751587378691099</v>
      </c>
      <c r="J1905" s="11">
        <v>-73.845851134540894</v>
      </c>
      <c r="K1905" s="11">
        <v>78</v>
      </c>
      <c r="L1905" s="11">
        <v>79.026434783103198</v>
      </c>
      <c r="M1905" s="11">
        <v>40.319098492986001</v>
      </c>
      <c r="N1905" s="11" t="s">
        <v>57</v>
      </c>
      <c r="O1905" s="11" t="s">
        <v>55</v>
      </c>
      <c r="P1905" s="11">
        <v>0</v>
      </c>
      <c r="Q1905" s="11">
        <v>0.97907973911907498</v>
      </c>
      <c r="R1905" s="11">
        <v>75</v>
      </c>
      <c r="S1905" s="11">
        <v>16</v>
      </c>
      <c r="T1905" s="11">
        <v>68.834710428358804</v>
      </c>
      <c r="U1905" s="11">
        <v>24.865435070222802</v>
      </c>
      <c r="V1905" s="11" t="s">
        <v>62</v>
      </c>
    </row>
    <row r="1906" spans="1:22" x14ac:dyDescent="0.3">
      <c r="A1906" s="9">
        <v>45358.611111111102</v>
      </c>
      <c r="B1906" s="10">
        <v>45358</v>
      </c>
      <c r="C1906" s="11">
        <v>2024</v>
      </c>
      <c r="D1906" s="11">
        <v>3</v>
      </c>
      <c r="E1906" s="11">
        <v>7</v>
      </c>
      <c r="F1906" s="11">
        <v>14</v>
      </c>
      <c r="G1906" s="11" t="s">
        <v>70</v>
      </c>
      <c r="H1906" s="11" t="s">
        <v>53</v>
      </c>
      <c r="I1906" s="11">
        <v>40.895179700855302</v>
      </c>
      <c r="J1906" s="11">
        <v>-73.889899803677693</v>
      </c>
      <c r="K1906" s="11">
        <v>59</v>
      </c>
      <c r="L1906" s="11">
        <v>36.6826151075769</v>
      </c>
      <c r="M1906" s="11">
        <v>43.482386819570301</v>
      </c>
      <c r="N1906" s="11" t="s">
        <v>57</v>
      </c>
      <c r="O1906" s="11" t="s">
        <v>55</v>
      </c>
      <c r="P1906" s="11">
        <v>0</v>
      </c>
      <c r="Q1906" s="11">
        <v>-0.95709956591627499</v>
      </c>
      <c r="R1906" s="11">
        <v>96</v>
      </c>
      <c r="S1906" s="11">
        <v>44</v>
      </c>
      <c r="T1906" s="11">
        <v>318.47053519771498</v>
      </c>
      <c r="U1906" s="11">
        <v>5.1379944766369796</v>
      </c>
      <c r="V1906" s="11" t="s">
        <v>63</v>
      </c>
    </row>
    <row r="1907" spans="1:22" x14ac:dyDescent="0.3">
      <c r="A1907" s="9">
        <v>45358.614583333299</v>
      </c>
      <c r="B1907" s="10">
        <v>45358</v>
      </c>
      <c r="C1907" s="11">
        <v>2024</v>
      </c>
      <c r="D1907" s="11">
        <v>3</v>
      </c>
      <c r="E1907" s="11">
        <v>7</v>
      </c>
      <c r="F1907" s="11">
        <v>14</v>
      </c>
      <c r="G1907" s="11" t="s">
        <v>70</v>
      </c>
      <c r="H1907" s="11" t="s">
        <v>53</v>
      </c>
      <c r="I1907" s="11">
        <v>40.697867405690999</v>
      </c>
      <c r="J1907" s="11">
        <v>-73.955358811866205</v>
      </c>
      <c r="K1907" s="11">
        <v>63</v>
      </c>
      <c r="L1907" s="11">
        <v>19.747712633865799</v>
      </c>
      <c r="M1907" s="11">
        <v>38.5702000057154</v>
      </c>
      <c r="N1907" s="11" t="s">
        <v>54</v>
      </c>
      <c r="O1907" s="11" t="s">
        <v>55</v>
      </c>
      <c r="P1907" s="11">
        <v>0</v>
      </c>
      <c r="Q1907" s="11">
        <v>6.7121342441572196E-2</v>
      </c>
      <c r="R1907" s="11">
        <v>99</v>
      </c>
      <c r="S1907" s="11">
        <v>45</v>
      </c>
      <c r="T1907" s="11">
        <v>416.929947545706</v>
      </c>
      <c r="U1907" s="11">
        <v>7.8992412773553404</v>
      </c>
      <c r="V1907" s="11" t="s">
        <v>56</v>
      </c>
    </row>
    <row r="1908" spans="1:22" x14ac:dyDescent="0.3">
      <c r="A1908" s="9">
        <v>45358.618055555598</v>
      </c>
      <c r="B1908" s="10">
        <v>45358</v>
      </c>
      <c r="C1908" s="11">
        <v>2024</v>
      </c>
      <c r="D1908" s="11">
        <v>3</v>
      </c>
      <c r="E1908" s="11">
        <v>7</v>
      </c>
      <c r="F1908" s="11">
        <v>14</v>
      </c>
      <c r="G1908" s="11" t="s">
        <v>70</v>
      </c>
      <c r="H1908" s="11" t="s">
        <v>53</v>
      </c>
      <c r="I1908" s="11">
        <v>40.772030641472803</v>
      </c>
      <c r="J1908" s="11">
        <v>-73.915933651041598</v>
      </c>
      <c r="K1908" s="11">
        <v>179</v>
      </c>
      <c r="L1908" s="11">
        <v>22.355014191592499</v>
      </c>
      <c r="M1908" s="11">
        <v>90.867247279050304</v>
      </c>
      <c r="N1908" s="11" t="s">
        <v>59</v>
      </c>
      <c r="O1908" s="11" t="s">
        <v>58</v>
      </c>
      <c r="P1908" s="11">
        <v>0</v>
      </c>
      <c r="Q1908" s="11">
        <v>0.49702342807527</v>
      </c>
      <c r="R1908" s="11">
        <v>47</v>
      </c>
      <c r="S1908" s="11">
        <v>19</v>
      </c>
      <c r="T1908" s="11">
        <v>247.62737605026001</v>
      </c>
      <c r="U1908" s="11">
        <v>12.063442852426499</v>
      </c>
      <c r="V1908" s="11" t="s">
        <v>56</v>
      </c>
    </row>
    <row r="1909" spans="1:22" x14ac:dyDescent="0.3">
      <c r="A1909" s="9">
        <v>45358.621527777803</v>
      </c>
      <c r="B1909" s="10">
        <v>45358</v>
      </c>
      <c r="C1909" s="11">
        <v>2024</v>
      </c>
      <c r="D1909" s="11">
        <v>3</v>
      </c>
      <c r="E1909" s="11">
        <v>7</v>
      </c>
      <c r="F1909" s="11">
        <v>14</v>
      </c>
      <c r="G1909" s="11" t="s">
        <v>70</v>
      </c>
      <c r="H1909" s="11" t="s">
        <v>53</v>
      </c>
      <c r="I1909" s="11">
        <v>40.752125816862403</v>
      </c>
      <c r="J1909" s="11">
        <v>-73.933859856554193</v>
      </c>
      <c r="K1909" s="11">
        <v>234</v>
      </c>
      <c r="L1909" s="11">
        <v>58.730328695023303</v>
      </c>
      <c r="M1909" s="11">
        <v>87.695569310687105</v>
      </c>
      <c r="N1909" s="11" t="s">
        <v>54</v>
      </c>
      <c r="O1909" s="11" t="s">
        <v>60</v>
      </c>
      <c r="P1909" s="11">
        <v>0</v>
      </c>
      <c r="Q1909" s="11">
        <v>-0.92181435632093101</v>
      </c>
      <c r="R1909" s="11">
        <v>62</v>
      </c>
      <c r="S1909" s="11">
        <v>9</v>
      </c>
      <c r="T1909" s="11">
        <v>367.26502814421002</v>
      </c>
      <c r="U1909" s="11">
        <v>26.964453387456398</v>
      </c>
      <c r="V1909" s="11" t="s">
        <v>56</v>
      </c>
    </row>
    <row r="1910" spans="1:22" x14ac:dyDescent="0.3">
      <c r="A1910" s="9">
        <v>45358.625</v>
      </c>
      <c r="B1910" s="10">
        <v>45358</v>
      </c>
      <c r="C1910" s="11">
        <v>2024</v>
      </c>
      <c r="D1910" s="11">
        <v>3</v>
      </c>
      <c r="E1910" s="11">
        <v>7</v>
      </c>
      <c r="F1910" s="11">
        <v>15</v>
      </c>
      <c r="G1910" s="11" t="s">
        <v>70</v>
      </c>
      <c r="H1910" s="11" t="s">
        <v>53</v>
      </c>
      <c r="I1910" s="11">
        <v>40.853594646360001</v>
      </c>
      <c r="J1910" s="11">
        <v>-73.731457022446094</v>
      </c>
      <c r="K1910" s="11">
        <v>13</v>
      </c>
      <c r="L1910" s="11">
        <v>78.521773371520595</v>
      </c>
      <c r="M1910" s="11">
        <v>73.054803096793705</v>
      </c>
      <c r="N1910" s="11" t="s">
        <v>57</v>
      </c>
      <c r="O1910" s="11" t="s">
        <v>58</v>
      </c>
      <c r="P1910" s="11">
        <v>0</v>
      </c>
      <c r="Q1910" s="11">
        <v>-0.64201188917045504</v>
      </c>
      <c r="R1910" s="11">
        <v>46</v>
      </c>
      <c r="S1910" s="11">
        <v>35</v>
      </c>
      <c r="T1910" s="11">
        <v>267.01214139404499</v>
      </c>
      <c r="U1910" s="11">
        <v>11.637502672663601</v>
      </c>
      <c r="V1910" s="11" t="s">
        <v>63</v>
      </c>
    </row>
    <row r="1911" spans="1:22" x14ac:dyDescent="0.3">
      <c r="A1911" s="9">
        <v>45358.628472222197</v>
      </c>
      <c r="B1911" s="10">
        <v>45358</v>
      </c>
      <c r="C1911" s="11">
        <v>2024</v>
      </c>
      <c r="D1911" s="11">
        <v>3</v>
      </c>
      <c r="E1911" s="11">
        <v>7</v>
      </c>
      <c r="F1911" s="11">
        <v>15</v>
      </c>
      <c r="G1911" s="11" t="s">
        <v>70</v>
      </c>
      <c r="H1911" s="11" t="s">
        <v>53</v>
      </c>
      <c r="I1911" s="11">
        <v>40.772106807674</v>
      </c>
      <c r="J1911" s="11">
        <v>-73.769828776555599</v>
      </c>
      <c r="K1911" s="11">
        <v>14</v>
      </c>
      <c r="L1911" s="11">
        <v>79.589024854039806</v>
      </c>
      <c r="M1911" s="11">
        <v>51.188085127512203</v>
      </c>
      <c r="N1911" s="11" t="s">
        <v>54</v>
      </c>
      <c r="O1911" s="11" t="s">
        <v>55</v>
      </c>
      <c r="P1911" s="11">
        <v>0</v>
      </c>
      <c r="Q1911" s="11">
        <v>-0.50949161460968495</v>
      </c>
      <c r="R1911" s="11">
        <v>62</v>
      </c>
      <c r="S1911" s="11">
        <v>37</v>
      </c>
      <c r="T1911" s="11">
        <v>273.42544496709098</v>
      </c>
      <c r="U1911" s="11">
        <v>24.1612168392403</v>
      </c>
      <c r="V1911" s="11" t="s">
        <v>63</v>
      </c>
    </row>
    <row r="1912" spans="1:22" x14ac:dyDescent="0.3">
      <c r="A1912" s="9">
        <v>45358.631944444503</v>
      </c>
      <c r="B1912" s="10">
        <v>45358</v>
      </c>
      <c r="C1912" s="11">
        <v>2024</v>
      </c>
      <c r="D1912" s="11">
        <v>3</v>
      </c>
      <c r="E1912" s="11">
        <v>7</v>
      </c>
      <c r="F1912" s="11">
        <v>15</v>
      </c>
      <c r="G1912" s="11" t="s">
        <v>70</v>
      </c>
      <c r="H1912" s="11" t="s">
        <v>53</v>
      </c>
      <c r="I1912" s="11">
        <v>40.607448495357097</v>
      </c>
      <c r="J1912" s="11">
        <v>-73.836084956373</v>
      </c>
      <c r="K1912" s="11">
        <v>161</v>
      </c>
      <c r="L1912" s="11">
        <v>48.8503589776833</v>
      </c>
      <c r="M1912" s="11">
        <v>23.4078360888495</v>
      </c>
      <c r="N1912" s="11" t="s">
        <v>59</v>
      </c>
      <c r="O1912" s="11" t="s">
        <v>58</v>
      </c>
      <c r="P1912" s="11">
        <v>0</v>
      </c>
      <c r="Q1912" s="11">
        <v>0.25470901894253101</v>
      </c>
      <c r="R1912" s="11">
        <v>8</v>
      </c>
      <c r="S1912" s="11">
        <v>24</v>
      </c>
      <c r="T1912" s="11">
        <v>491.20723654495799</v>
      </c>
      <c r="U1912" s="11">
        <v>14.011800037404299</v>
      </c>
      <c r="V1912" s="11" t="s">
        <v>63</v>
      </c>
    </row>
    <row r="1913" spans="1:22" x14ac:dyDescent="0.3">
      <c r="A1913" s="9">
        <v>45358.635416666701</v>
      </c>
      <c r="B1913" s="10">
        <v>45358</v>
      </c>
      <c r="C1913" s="11">
        <v>2024</v>
      </c>
      <c r="D1913" s="11">
        <v>3</v>
      </c>
      <c r="E1913" s="11">
        <v>7</v>
      </c>
      <c r="F1913" s="11">
        <v>15</v>
      </c>
      <c r="G1913" s="11" t="s">
        <v>70</v>
      </c>
      <c r="H1913" s="11" t="s">
        <v>53</v>
      </c>
      <c r="I1913" s="11">
        <v>40.817254820822903</v>
      </c>
      <c r="J1913" s="11">
        <v>-73.7467287386077</v>
      </c>
      <c r="K1913" s="11">
        <v>224</v>
      </c>
      <c r="L1913" s="11">
        <v>68.355339225968294</v>
      </c>
      <c r="M1913" s="11">
        <v>69.348050454359594</v>
      </c>
      <c r="N1913" s="11" t="s">
        <v>59</v>
      </c>
      <c r="O1913" s="11" t="s">
        <v>58</v>
      </c>
      <c r="P1913" s="11">
        <v>0</v>
      </c>
      <c r="Q1913" s="11">
        <v>-0.43085486948711799</v>
      </c>
      <c r="R1913" s="11">
        <v>50</v>
      </c>
      <c r="S1913" s="11">
        <v>16</v>
      </c>
      <c r="T1913" s="11">
        <v>454.8525107923</v>
      </c>
      <c r="U1913" s="11">
        <v>24.973869751134298</v>
      </c>
      <c r="V1913" s="11" t="s">
        <v>56</v>
      </c>
    </row>
    <row r="1914" spans="1:22" x14ac:dyDescent="0.3">
      <c r="A1914" s="9">
        <v>45358.638888888898</v>
      </c>
      <c r="B1914" s="10">
        <v>45358</v>
      </c>
      <c r="C1914" s="11">
        <v>2024</v>
      </c>
      <c r="D1914" s="11">
        <v>3</v>
      </c>
      <c r="E1914" s="11">
        <v>7</v>
      </c>
      <c r="F1914" s="11">
        <v>15</v>
      </c>
      <c r="G1914" s="11" t="s">
        <v>70</v>
      </c>
      <c r="H1914" s="11" t="s">
        <v>53</v>
      </c>
      <c r="I1914" s="11">
        <v>40.799651847312099</v>
      </c>
      <c r="J1914" s="11">
        <v>-73.803766130502595</v>
      </c>
      <c r="K1914" s="11">
        <v>279</v>
      </c>
      <c r="L1914" s="11">
        <v>57.883912877747498</v>
      </c>
      <c r="M1914" s="11">
        <v>90.855902445632793</v>
      </c>
      <c r="N1914" s="11" t="s">
        <v>57</v>
      </c>
      <c r="O1914" s="11" t="s">
        <v>60</v>
      </c>
      <c r="P1914" s="11">
        <v>0</v>
      </c>
      <c r="Q1914" s="11">
        <v>-6.2508294670147102E-3</v>
      </c>
      <c r="R1914" s="11">
        <v>36</v>
      </c>
      <c r="S1914" s="11">
        <v>10</v>
      </c>
      <c r="T1914" s="11">
        <v>222.13470021937999</v>
      </c>
      <c r="U1914" s="11">
        <v>17.311534245224301</v>
      </c>
      <c r="V1914" s="11" t="s">
        <v>56</v>
      </c>
    </row>
    <row r="1915" spans="1:22" x14ac:dyDescent="0.3">
      <c r="A1915" s="9">
        <v>45358.642361111102</v>
      </c>
      <c r="B1915" s="10">
        <v>45358</v>
      </c>
      <c r="C1915" s="11">
        <v>2024</v>
      </c>
      <c r="D1915" s="11">
        <v>3</v>
      </c>
      <c r="E1915" s="11">
        <v>7</v>
      </c>
      <c r="F1915" s="11">
        <v>15</v>
      </c>
      <c r="G1915" s="11" t="s">
        <v>70</v>
      </c>
      <c r="H1915" s="11" t="s">
        <v>53</v>
      </c>
      <c r="I1915" s="11">
        <v>40.856171424705501</v>
      </c>
      <c r="J1915" s="11">
        <v>-73.989969945115604</v>
      </c>
      <c r="K1915" s="11">
        <v>40</v>
      </c>
      <c r="L1915" s="11">
        <v>31.485657600914902</v>
      </c>
      <c r="M1915" s="11">
        <v>48.607941007408101</v>
      </c>
      <c r="N1915" s="11" t="s">
        <v>54</v>
      </c>
      <c r="O1915" s="11" t="s">
        <v>55</v>
      </c>
      <c r="P1915" s="11">
        <v>0</v>
      </c>
      <c r="Q1915" s="11">
        <v>0.72201694968301799</v>
      </c>
      <c r="R1915" s="11">
        <v>24</v>
      </c>
      <c r="S1915" s="11">
        <v>7</v>
      </c>
      <c r="T1915" s="11">
        <v>389.29074710400801</v>
      </c>
      <c r="U1915" s="11">
        <v>8.2708898224598499</v>
      </c>
      <c r="V1915" s="11" t="s">
        <v>63</v>
      </c>
    </row>
    <row r="1916" spans="1:22" x14ac:dyDescent="0.3">
      <c r="A1916" s="9">
        <v>45358.645833333299</v>
      </c>
      <c r="B1916" s="10">
        <v>45358</v>
      </c>
      <c r="C1916" s="11">
        <v>2024</v>
      </c>
      <c r="D1916" s="11">
        <v>3</v>
      </c>
      <c r="E1916" s="11">
        <v>7</v>
      </c>
      <c r="F1916" s="11">
        <v>15</v>
      </c>
      <c r="G1916" s="11" t="s">
        <v>70</v>
      </c>
      <c r="H1916" s="11" t="s">
        <v>53</v>
      </c>
      <c r="I1916" s="11">
        <v>40.763096578778303</v>
      </c>
      <c r="J1916" s="11">
        <v>-73.881020171936001</v>
      </c>
      <c r="K1916" s="11">
        <v>133</v>
      </c>
      <c r="L1916" s="11">
        <v>28.063681887868199</v>
      </c>
      <c r="M1916" s="11">
        <v>44.426464346424197</v>
      </c>
      <c r="N1916" s="11" t="s">
        <v>57</v>
      </c>
      <c r="O1916" s="11" t="s">
        <v>60</v>
      </c>
      <c r="P1916" s="11">
        <v>0</v>
      </c>
      <c r="Q1916" s="11">
        <v>0.45992116055205001</v>
      </c>
      <c r="R1916" s="11">
        <v>43</v>
      </c>
      <c r="S1916" s="11">
        <v>39</v>
      </c>
      <c r="T1916" s="11">
        <v>92.613515454444894</v>
      </c>
      <c r="U1916" s="11">
        <v>28.409495271078502</v>
      </c>
      <c r="V1916" s="11" t="s">
        <v>63</v>
      </c>
    </row>
    <row r="1917" spans="1:22" x14ac:dyDescent="0.3">
      <c r="A1917" s="9">
        <v>45358.649305555598</v>
      </c>
      <c r="B1917" s="10">
        <v>45358</v>
      </c>
      <c r="C1917" s="11">
        <v>2024</v>
      </c>
      <c r="D1917" s="11">
        <v>3</v>
      </c>
      <c r="E1917" s="11">
        <v>7</v>
      </c>
      <c r="F1917" s="11">
        <v>15</v>
      </c>
      <c r="G1917" s="11" t="s">
        <v>70</v>
      </c>
      <c r="H1917" s="11" t="s">
        <v>53</v>
      </c>
      <c r="I1917" s="11">
        <v>40.713764754963499</v>
      </c>
      <c r="J1917" s="11">
        <v>-73.937971626460197</v>
      </c>
      <c r="K1917" s="11">
        <v>174</v>
      </c>
      <c r="L1917" s="11">
        <v>16.270630070328799</v>
      </c>
      <c r="M1917" s="11">
        <v>75.276891239514399</v>
      </c>
      <c r="N1917" s="11" t="s">
        <v>57</v>
      </c>
      <c r="O1917" s="11" t="s">
        <v>61</v>
      </c>
      <c r="P1917" s="11">
        <v>0</v>
      </c>
      <c r="Q1917" s="11">
        <v>0.58764874707503501</v>
      </c>
      <c r="R1917" s="11">
        <v>54</v>
      </c>
      <c r="S1917" s="11">
        <v>6</v>
      </c>
      <c r="T1917" s="11">
        <v>425.98136152317699</v>
      </c>
      <c r="U1917" s="11">
        <v>14.2654688952043</v>
      </c>
      <c r="V1917" s="11" t="s">
        <v>56</v>
      </c>
    </row>
    <row r="1918" spans="1:22" x14ac:dyDescent="0.3">
      <c r="A1918" s="9">
        <v>45358.652777777803</v>
      </c>
      <c r="B1918" s="10">
        <v>45358</v>
      </c>
      <c r="C1918" s="11">
        <v>2024</v>
      </c>
      <c r="D1918" s="11">
        <v>3</v>
      </c>
      <c r="E1918" s="11">
        <v>7</v>
      </c>
      <c r="F1918" s="11">
        <v>15</v>
      </c>
      <c r="G1918" s="11" t="s">
        <v>70</v>
      </c>
      <c r="H1918" s="11" t="s">
        <v>53</v>
      </c>
      <c r="I1918" s="11">
        <v>40.730616913810103</v>
      </c>
      <c r="J1918" s="11">
        <v>-73.917959965884194</v>
      </c>
      <c r="K1918" s="11">
        <v>127</v>
      </c>
      <c r="L1918" s="11">
        <v>59.408157224987399</v>
      </c>
      <c r="M1918" s="11">
        <v>43.276979144735698</v>
      </c>
      <c r="N1918" s="11" t="s">
        <v>54</v>
      </c>
      <c r="O1918" s="11" t="s">
        <v>58</v>
      </c>
      <c r="P1918" s="11">
        <v>0</v>
      </c>
      <c r="Q1918" s="11">
        <v>4.2680810772656098E-2</v>
      </c>
      <c r="R1918" s="11">
        <v>2</v>
      </c>
      <c r="S1918" s="11">
        <v>27</v>
      </c>
      <c r="T1918" s="11">
        <v>356.143307693304</v>
      </c>
      <c r="U1918" s="11">
        <v>26.349077825049498</v>
      </c>
      <c r="V1918" s="11" t="s">
        <v>63</v>
      </c>
    </row>
    <row r="1919" spans="1:22" x14ac:dyDescent="0.3">
      <c r="A1919" s="9">
        <v>45358.65625</v>
      </c>
      <c r="B1919" s="10">
        <v>45358</v>
      </c>
      <c r="C1919" s="11">
        <v>2024</v>
      </c>
      <c r="D1919" s="11">
        <v>3</v>
      </c>
      <c r="E1919" s="11">
        <v>7</v>
      </c>
      <c r="F1919" s="11">
        <v>15</v>
      </c>
      <c r="G1919" s="11" t="s">
        <v>70</v>
      </c>
      <c r="H1919" s="11" t="s">
        <v>53</v>
      </c>
      <c r="I1919" s="11">
        <v>40.611171969858702</v>
      </c>
      <c r="J1919" s="11">
        <v>-73.756830488604294</v>
      </c>
      <c r="K1919" s="11">
        <v>65</v>
      </c>
      <c r="L1919" s="11">
        <v>35.622005136401597</v>
      </c>
      <c r="M1919" s="11">
        <v>42.6553140357031</v>
      </c>
      <c r="N1919" s="11" t="s">
        <v>59</v>
      </c>
      <c r="O1919" s="11" t="s">
        <v>55</v>
      </c>
      <c r="P1919" s="11">
        <v>0</v>
      </c>
      <c r="Q1919" s="11">
        <v>0.51478028238733298</v>
      </c>
      <c r="R1919" s="11">
        <v>20</v>
      </c>
      <c r="S1919" s="11">
        <v>11</v>
      </c>
      <c r="T1919" s="11">
        <v>214.74455251536901</v>
      </c>
      <c r="U1919" s="11">
        <v>26.633944042840501</v>
      </c>
      <c r="V1919" s="11" t="s">
        <v>63</v>
      </c>
    </row>
    <row r="1920" spans="1:22" x14ac:dyDescent="0.3">
      <c r="A1920" s="9">
        <v>45358.659722222197</v>
      </c>
      <c r="B1920" s="10">
        <v>45358</v>
      </c>
      <c r="C1920" s="11">
        <v>2024</v>
      </c>
      <c r="D1920" s="11">
        <v>3</v>
      </c>
      <c r="E1920" s="11">
        <v>7</v>
      </c>
      <c r="F1920" s="11">
        <v>15</v>
      </c>
      <c r="G1920" s="11" t="s">
        <v>70</v>
      </c>
      <c r="H1920" s="11" t="s">
        <v>53</v>
      </c>
      <c r="I1920" s="11">
        <v>40.7346166907029</v>
      </c>
      <c r="J1920" s="11">
        <v>-73.765531004353093</v>
      </c>
      <c r="K1920" s="11">
        <v>137</v>
      </c>
      <c r="L1920" s="11">
        <v>58.122666239967501</v>
      </c>
      <c r="M1920" s="11">
        <v>43.192043795100503</v>
      </c>
      <c r="N1920" s="11" t="s">
        <v>59</v>
      </c>
      <c r="O1920" s="11" t="s">
        <v>55</v>
      </c>
      <c r="P1920" s="11">
        <v>0</v>
      </c>
      <c r="Q1920" s="11">
        <v>0.172015720762801</v>
      </c>
      <c r="R1920" s="11">
        <v>4</v>
      </c>
      <c r="S1920" s="11">
        <v>11</v>
      </c>
      <c r="T1920" s="11">
        <v>364.110304956368</v>
      </c>
      <c r="U1920" s="11">
        <v>29.110531619369201</v>
      </c>
      <c r="V1920" s="11" t="s">
        <v>63</v>
      </c>
    </row>
    <row r="1921" spans="1:22" x14ac:dyDescent="0.3">
      <c r="A1921" s="9">
        <v>45358.663194444503</v>
      </c>
      <c r="B1921" s="10">
        <v>45358</v>
      </c>
      <c r="C1921" s="11">
        <v>2024</v>
      </c>
      <c r="D1921" s="11">
        <v>3</v>
      </c>
      <c r="E1921" s="11">
        <v>7</v>
      </c>
      <c r="F1921" s="11">
        <v>15</v>
      </c>
      <c r="G1921" s="11" t="s">
        <v>70</v>
      </c>
      <c r="H1921" s="11" t="s">
        <v>53</v>
      </c>
      <c r="I1921" s="11">
        <v>40.697264539154503</v>
      </c>
      <c r="J1921" s="11">
        <v>-73.7671028922516</v>
      </c>
      <c r="K1921" s="11">
        <v>45</v>
      </c>
      <c r="L1921" s="11">
        <v>33.8564122586221</v>
      </c>
      <c r="M1921" s="11">
        <v>26.437063261366799</v>
      </c>
      <c r="N1921" s="11" t="s">
        <v>59</v>
      </c>
      <c r="O1921" s="11" t="s">
        <v>61</v>
      </c>
      <c r="P1921" s="11">
        <v>0</v>
      </c>
      <c r="Q1921" s="11">
        <v>-0.160472394599078</v>
      </c>
      <c r="R1921" s="11">
        <v>23</v>
      </c>
      <c r="S1921" s="11">
        <v>49</v>
      </c>
      <c r="T1921" s="11">
        <v>409.61544959978801</v>
      </c>
      <c r="U1921" s="11">
        <v>8.9770401219526192</v>
      </c>
      <c r="V1921" s="11" t="s">
        <v>63</v>
      </c>
    </row>
    <row r="1922" spans="1:22" x14ac:dyDescent="0.3">
      <c r="A1922" s="9">
        <v>45358.666666666701</v>
      </c>
      <c r="B1922" s="10">
        <v>45358</v>
      </c>
      <c r="C1922" s="11">
        <v>2024</v>
      </c>
      <c r="D1922" s="11">
        <v>3</v>
      </c>
      <c r="E1922" s="11">
        <v>7</v>
      </c>
      <c r="F1922" s="11">
        <v>16</v>
      </c>
      <c r="G1922" s="11" t="s">
        <v>70</v>
      </c>
      <c r="H1922" s="11" t="s">
        <v>53</v>
      </c>
      <c r="I1922" s="11">
        <v>40.776747100352601</v>
      </c>
      <c r="J1922" s="11">
        <v>-73.724998410610297</v>
      </c>
      <c r="K1922" s="11">
        <v>275</v>
      </c>
      <c r="L1922" s="11">
        <v>5.0510470766885396</v>
      </c>
      <c r="M1922" s="11">
        <v>18.437582466607399</v>
      </c>
      <c r="N1922" s="11" t="s">
        <v>59</v>
      </c>
      <c r="O1922" s="11" t="s">
        <v>61</v>
      </c>
      <c r="P1922" s="11">
        <v>0</v>
      </c>
      <c r="Q1922" s="11">
        <v>-0.82494100090701405</v>
      </c>
      <c r="R1922" s="11">
        <v>53</v>
      </c>
      <c r="S1922" s="11">
        <v>29</v>
      </c>
      <c r="T1922" s="11">
        <v>188.12876624781899</v>
      </c>
      <c r="U1922" s="11">
        <v>27.281755787427301</v>
      </c>
      <c r="V1922" s="11" t="s">
        <v>56</v>
      </c>
    </row>
    <row r="1923" spans="1:22" x14ac:dyDescent="0.3">
      <c r="A1923" s="9">
        <v>45358.670138888898</v>
      </c>
      <c r="B1923" s="10">
        <v>45358</v>
      </c>
      <c r="C1923" s="11">
        <v>2024</v>
      </c>
      <c r="D1923" s="11">
        <v>3</v>
      </c>
      <c r="E1923" s="11">
        <v>7</v>
      </c>
      <c r="F1923" s="11">
        <v>16</v>
      </c>
      <c r="G1923" s="11" t="s">
        <v>70</v>
      </c>
      <c r="H1923" s="11" t="s">
        <v>53</v>
      </c>
      <c r="I1923" s="11">
        <v>40.605340209216003</v>
      </c>
      <c r="J1923" s="11">
        <v>-73.801680344791095</v>
      </c>
      <c r="K1923" s="11">
        <v>187</v>
      </c>
      <c r="L1923" s="11">
        <v>56.945906207330303</v>
      </c>
      <c r="M1923" s="11">
        <v>18.759656771702701</v>
      </c>
      <c r="N1923" s="11" t="s">
        <v>57</v>
      </c>
      <c r="O1923" s="11" t="s">
        <v>61</v>
      </c>
      <c r="P1923" s="11">
        <v>1</v>
      </c>
      <c r="Q1923" s="11">
        <v>-0.74023735002539404</v>
      </c>
      <c r="R1923" s="11">
        <v>46</v>
      </c>
      <c r="S1923" s="11">
        <v>28</v>
      </c>
      <c r="T1923" s="11">
        <v>220.28773169269499</v>
      </c>
      <c r="U1923" s="11">
        <v>27.067847876907301</v>
      </c>
      <c r="V1923" s="11" t="s">
        <v>56</v>
      </c>
    </row>
    <row r="1924" spans="1:22" x14ac:dyDescent="0.3">
      <c r="A1924" s="9">
        <v>45358.673611111102</v>
      </c>
      <c r="B1924" s="10">
        <v>45358</v>
      </c>
      <c r="C1924" s="11">
        <v>2024</v>
      </c>
      <c r="D1924" s="11">
        <v>3</v>
      </c>
      <c r="E1924" s="11">
        <v>7</v>
      </c>
      <c r="F1924" s="11">
        <v>16</v>
      </c>
      <c r="G1924" s="11" t="s">
        <v>70</v>
      </c>
      <c r="H1924" s="11" t="s">
        <v>53</v>
      </c>
      <c r="I1924" s="11">
        <v>40.832638583524201</v>
      </c>
      <c r="J1924" s="11">
        <v>-73.911736070398305</v>
      </c>
      <c r="K1924" s="11">
        <v>182</v>
      </c>
      <c r="L1924" s="11">
        <v>30.5761686642965</v>
      </c>
      <c r="M1924" s="11">
        <v>30.200431644397401</v>
      </c>
      <c r="N1924" s="11" t="s">
        <v>57</v>
      </c>
      <c r="O1924" s="11" t="s">
        <v>61</v>
      </c>
      <c r="P1924" s="11">
        <v>0</v>
      </c>
      <c r="Q1924" s="11">
        <v>-0.47056092758079998</v>
      </c>
      <c r="R1924" s="11">
        <v>10</v>
      </c>
      <c r="S1924" s="11">
        <v>16</v>
      </c>
      <c r="T1924" s="11">
        <v>428.38462854897602</v>
      </c>
      <c r="U1924" s="11">
        <v>26.581565245629701</v>
      </c>
      <c r="V1924" s="11" t="s">
        <v>63</v>
      </c>
    </row>
    <row r="1925" spans="1:22" x14ac:dyDescent="0.3">
      <c r="A1925" s="9">
        <v>45358.677083333299</v>
      </c>
      <c r="B1925" s="10">
        <v>45358</v>
      </c>
      <c r="C1925" s="11">
        <v>2024</v>
      </c>
      <c r="D1925" s="11">
        <v>3</v>
      </c>
      <c r="E1925" s="11">
        <v>7</v>
      </c>
      <c r="F1925" s="11">
        <v>16</v>
      </c>
      <c r="G1925" s="11" t="s">
        <v>70</v>
      </c>
      <c r="H1925" s="11" t="s">
        <v>53</v>
      </c>
      <c r="I1925" s="11">
        <v>40.789086183238098</v>
      </c>
      <c r="J1925" s="11">
        <v>-73.762531068121504</v>
      </c>
      <c r="K1925" s="11">
        <v>41</v>
      </c>
      <c r="L1925" s="11">
        <v>21.8349001635405</v>
      </c>
      <c r="M1925" s="11">
        <v>63.516228943822298</v>
      </c>
      <c r="N1925" s="11" t="s">
        <v>59</v>
      </c>
      <c r="O1925" s="11" t="s">
        <v>58</v>
      </c>
      <c r="P1925" s="11">
        <v>0</v>
      </c>
      <c r="Q1925" s="11">
        <v>-0.22857225843100001</v>
      </c>
      <c r="R1925" s="11">
        <v>35</v>
      </c>
      <c r="S1925" s="11">
        <v>44</v>
      </c>
      <c r="T1925" s="11">
        <v>207.02344927964</v>
      </c>
      <c r="U1925" s="11">
        <v>19.520714943780899</v>
      </c>
      <c r="V1925" s="11" t="s">
        <v>63</v>
      </c>
    </row>
    <row r="1926" spans="1:22" x14ac:dyDescent="0.3">
      <c r="A1926" s="9">
        <v>45358.680555555598</v>
      </c>
      <c r="B1926" s="10">
        <v>45358</v>
      </c>
      <c r="C1926" s="11">
        <v>2024</v>
      </c>
      <c r="D1926" s="11">
        <v>3</v>
      </c>
      <c r="E1926" s="11">
        <v>7</v>
      </c>
      <c r="F1926" s="11">
        <v>16</v>
      </c>
      <c r="G1926" s="11" t="s">
        <v>70</v>
      </c>
      <c r="H1926" s="11" t="s">
        <v>53</v>
      </c>
      <c r="I1926" s="11">
        <v>40.724171333744899</v>
      </c>
      <c r="J1926" s="11">
        <v>-73.792029257012004</v>
      </c>
      <c r="K1926" s="11">
        <v>289</v>
      </c>
      <c r="L1926" s="11">
        <v>11.9531081928743</v>
      </c>
      <c r="M1926" s="11">
        <v>27.157380853046199</v>
      </c>
      <c r="N1926" s="11" t="s">
        <v>57</v>
      </c>
      <c r="O1926" s="11" t="s">
        <v>58</v>
      </c>
      <c r="P1926" s="11">
        <v>0</v>
      </c>
      <c r="Q1926" s="11">
        <v>0.88876511795761304</v>
      </c>
      <c r="R1926" s="11">
        <v>41</v>
      </c>
      <c r="S1926" s="11">
        <v>16</v>
      </c>
      <c r="T1926" s="11">
        <v>369.68507316086999</v>
      </c>
      <c r="U1926" s="11">
        <v>23.4173771121506</v>
      </c>
      <c r="V1926" s="11" t="s">
        <v>56</v>
      </c>
    </row>
    <row r="1927" spans="1:22" x14ac:dyDescent="0.3">
      <c r="A1927" s="9">
        <v>45358.684027777803</v>
      </c>
      <c r="B1927" s="10">
        <v>45358</v>
      </c>
      <c r="C1927" s="11">
        <v>2024</v>
      </c>
      <c r="D1927" s="11">
        <v>3</v>
      </c>
      <c r="E1927" s="11">
        <v>7</v>
      </c>
      <c r="F1927" s="11">
        <v>16</v>
      </c>
      <c r="G1927" s="11" t="s">
        <v>70</v>
      </c>
      <c r="H1927" s="11" t="s">
        <v>53</v>
      </c>
      <c r="I1927" s="11">
        <v>40.676105202218402</v>
      </c>
      <c r="J1927" s="11">
        <v>-73.847122822716003</v>
      </c>
      <c r="K1927" s="11">
        <v>198</v>
      </c>
      <c r="L1927" s="11">
        <v>71.622864693138197</v>
      </c>
      <c r="M1927" s="11">
        <v>51.040575811209401</v>
      </c>
      <c r="N1927" s="11" t="s">
        <v>59</v>
      </c>
      <c r="O1927" s="11" t="s">
        <v>60</v>
      </c>
      <c r="P1927" s="11">
        <v>0</v>
      </c>
      <c r="Q1927" s="11">
        <v>-0.92490444002120498</v>
      </c>
      <c r="R1927" s="11">
        <v>98</v>
      </c>
      <c r="S1927" s="11">
        <v>22</v>
      </c>
      <c r="T1927" s="11">
        <v>229.532347769083</v>
      </c>
      <c r="U1927" s="11">
        <v>26.788048644856001</v>
      </c>
      <c r="V1927" s="11" t="s">
        <v>63</v>
      </c>
    </row>
    <row r="1928" spans="1:22" x14ac:dyDescent="0.3">
      <c r="A1928" s="9">
        <v>45358.6875</v>
      </c>
      <c r="B1928" s="10">
        <v>45358</v>
      </c>
      <c r="C1928" s="11">
        <v>2024</v>
      </c>
      <c r="D1928" s="11">
        <v>3</v>
      </c>
      <c r="E1928" s="11">
        <v>7</v>
      </c>
      <c r="F1928" s="11">
        <v>16</v>
      </c>
      <c r="G1928" s="11" t="s">
        <v>70</v>
      </c>
      <c r="H1928" s="11" t="s">
        <v>53</v>
      </c>
      <c r="I1928" s="11">
        <v>40.6906290066133</v>
      </c>
      <c r="J1928" s="11">
        <v>-73.936997394623802</v>
      </c>
      <c r="K1928" s="11">
        <v>184</v>
      </c>
      <c r="L1928" s="11">
        <v>41.235356874919503</v>
      </c>
      <c r="M1928" s="11">
        <v>15.8855228977033</v>
      </c>
      <c r="N1928" s="11" t="s">
        <v>59</v>
      </c>
      <c r="O1928" s="11" t="s">
        <v>55</v>
      </c>
      <c r="P1928" s="11">
        <v>0</v>
      </c>
      <c r="Q1928" s="11">
        <v>0.75624364422050505</v>
      </c>
      <c r="R1928" s="11">
        <v>75</v>
      </c>
      <c r="S1928" s="11">
        <v>10</v>
      </c>
      <c r="T1928" s="11">
        <v>195.49324102249801</v>
      </c>
      <c r="U1928" s="11">
        <v>20.452842339626301</v>
      </c>
      <c r="V1928" s="11" t="s">
        <v>63</v>
      </c>
    </row>
    <row r="1929" spans="1:22" x14ac:dyDescent="0.3">
      <c r="A1929" s="9">
        <v>45358.690972222197</v>
      </c>
      <c r="B1929" s="10">
        <v>45358</v>
      </c>
      <c r="C1929" s="11">
        <v>2024</v>
      </c>
      <c r="D1929" s="11">
        <v>3</v>
      </c>
      <c r="E1929" s="11">
        <v>7</v>
      </c>
      <c r="F1929" s="11">
        <v>16</v>
      </c>
      <c r="G1929" s="11" t="s">
        <v>70</v>
      </c>
      <c r="H1929" s="11" t="s">
        <v>53</v>
      </c>
      <c r="I1929" s="11">
        <v>40.7724634066631</v>
      </c>
      <c r="J1929" s="11">
        <v>-73.815668862098306</v>
      </c>
      <c r="K1929" s="11">
        <v>31</v>
      </c>
      <c r="L1929" s="11">
        <v>72.512338516083304</v>
      </c>
      <c r="M1929" s="11">
        <v>10.627611958054899</v>
      </c>
      <c r="N1929" s="11" t="s">
        <v>59</v>
      </c>
      <c r="O1929" s="11" t="s">
        <v>58</v>
      </c>
      <c r="P1929" s="11">
        <v>0</v>
      </c>
      <c r="Q1929" s="11">
        <v>0.339219107011483</v>
      </c>
      <c r="R1929" s="11">
        <v>14</v>
      </c>
      <c r="S1929" s="11">
        <v>24</v>
      </c>
      <c r="T1929" s="11">
        <v>181.36044519943599</v>
      </c>
      <c r="U1929" s="11">
        <v>26.929734710944501</v>
      </c>
      <c r="V1929" s="11" t="s">
        <v>62</v>
      </c>
    </row>
    <row r="1930" spans="1:22" x14ac:dyDescent="0.3">
      <c r="A1930" s="9">
        <v>45358.694444444503</v>
      </c>
      <c r="B1930" s="10">
        <v>45358</v>
      </c>
      <c r="C1930" s="11">
        <v>2024</v>
      </c>
      <c r="D1930" s="11">
        <v>3</v>
      </c>
      <c r="E1930" s="11">
        <v>7</v>
      </c>
      <c r="F1930" s="11">
        <v>16</v>
      </c>
      <c r="G1930" s="11" t="s">
        <v>70</v>
      </c>
      <c r="H1930" s="11" t="s">
        <v>53</v>
      </c>
      <c r="I1930" s="11">
        <v>40.840069683503401</v>
      </c>
      <c r="J1930" s="11">
        <v>-73.954644998147202</v>
      </c>
      <c r="K1930" s="11">
        <v>171</v>
      </c>
      <c r="L1930" s="11">
        <v>56.317036956792201</v>
      </c>
      <c r="M1930" s="11">
        <v>37.045529820551799</v>
      </c>
      <c r="N1930" s="11" t="s">
        <v>59</v>
      </c>
      <c r="O1930" s="11" t="s">
        <v>60</v>
      </c>
      <c r="P1930" s="11">
        <v>0</v>
      </c>
      <c r="Q1930" s="11">
        <v>9.4273479830807999E-2</v>
      </c>
      <c r="R1930" s="11">
        <v>97</v>
      </c>
      <c r="S1930" s="11">
        <v>12</v>
      </c>
      <c r="T1930" s="11">
        <v>338.203809083799</v>
      </c>
      <c r="U1930" s="11">
        <v>17.714951626077799</v>
      </c>
      <c r="V1930" s="11" t="s">
        <v>63</v>
      </c>
    </row>
    <row r="1931" spans="1:22" x14ac:dyDescent="0.3">
      <c r="A1931" s="9">
        <v>45358.697916666701</v>
      </c>
      <c r="B1931" s="10">
        <v>45358</v>
      </c>
      <c r="C1931" s="11">
        <v>2024</v>
      </c>
      <c r="D1931" s="11">
        <v>3</v>
      </c>
      <c r="E1931" s="11">
        <v>7</v>
      </c>
      <c r="F1931" s="11">
        <v>16</v>
      </c>
      <c r="G1931" s="11" t="s">
        <v>70</v>
      </c>
      <c r="H1931" s="11" t="s">
        <v>53</v>
      </c>
      <c r="I1931" s="11">
        <v>40.6497641331054</v>
      </c>
      <c r="J1931" s="11">
        <v>-73.982853137956894</v>
      </c>
      <c r="K1931" s="11">
        <v>109</v>
      </c>
      <c r="L1931" s="11">
        <v>65.041244941056306</v>
      </c>
      <c r="M1931" s="11">
        <v>14.3372712362859</v>
      </c>
      <c r="N1931" s="11" t="s">
        <v>59</v>
      </c>
      <c r="O1931" s="11" t="s">
        <v>58</v>
      </c>
      <c r="P1931" s="11">
        <v>0</v>
      </c>
      <c r="Q1931" s="11">
        <v>1.52703110075709E-2</v>
      </c>
      <c r="R1931" s="11">
        <v>72</v>
      </c>
      <c r="S1931" s="11">
        <v>33</v>
      </c>
      <c r="T1931" s="11">
        <v>210.85133355168301</v>
      </c>
      <c r="U1931" s="11">
        <v>13.026088226898599</v>
      </c>
      <c r="V1931" s="11" t="s">
        <v>63</v>
      </c>
    </row>
    <row r="1932" spans="1:22" x14ac:dyDescent="0.3">
      <c r="A1932" s="9">
        <v>45358.701388888898</v>
      </c>
      <c r="B1932" s="10">
        <v>45358</v>
      </c>
      <c r="C1932" s="11">
        <v>2024</v>
      </c>
      <c r="D1932" s="11">
        <v>3</v>
      </c>
      <c r="E1932" s="11">
        <v>7</v>
      </c>
      <c r="F1932" s="11">
        <v>16</v>
      </c>
      <c r="G1932" s="11" t="s">
        <v>70</v>
      </c>
      <c r="H1932" s="11" t="s">
        <v>53</v>
      </c>
      <c r="I1932" s="11">
        <v>40.883318788753002</v>
      </c>
      <c r="J1932" s="11">
        <v>-73.865218637997003</v>
      </c>
      <c r="K1932" s="11">
        <v>68</v>
      </c>
      <c r="L1932" s="11">
        <v>69.755861988300595</v>
      </c>
      <c r="M1932" s="11">
        <v>60.321357428519597</v>
      </c>
      <c r="N1932" s="11" t="s">
        <v>57</v>
      </c>
      <c r="O1932" s="11" t="s">
        <v>61</v>
      </c>
      <c r="P1932" s="11">
        <v>0</v>
      </c>
      <c r="Q1932" s="11">
        <v>-0.91622901304606796</v>
      </c>
      <c r="R1932" s="11">
        <v>46</v>
      </c>
      <c r="S1932" s="11">
        <v>9</v>
      </c>
      <c r="T1932" s="11">
        <v>148.962378123951</v>
      </c>
      <c r="U1932" s="11">
        <v>19.884387749748502</v>
      </c>
      <c r="V1932" s="11" t="s">
        <v>63</v>
      </c>
    </row>
    <row r="1933" spans="1:22" x14ac:dyDescent="0.3">
      <c r="A1933" s="9">
        <v>45358.704861111102</v>
      </c>
      <c r="B1933" s="10">
        <v>45358</v>
      </c>
      <c r="C1933" s="11">
        <v>2024</v>
      </c>
      <c r="D1933" s="11">
        <v>3</v>
      </c>
      <c r="E1933" s="11">
        <v>7</v>
      </c>
      <c r="F1933" s="11">
        <v>16</v>
      </c>
      <c r="G1933" s="11" t="s">
        <v>70</v>
      </c>
      <c r="H1933" s="11" t="s">
        <v>53</v>
      </c>
      <c r="I1933" s="11">
        <v>40.801850505600399</v>
      </c>
      <c r="J1933" s="11">
        <v>-73.717345015994397</v>
      </c>
      <c r="K1933" s="11">
        <v>189</v>
      </c>
      <c r="L1933" s="11">
        <v>13.363159907155</v>
      </c>
      <c r="M1933" s="11">
        <v>91.659019403480897</v>
      </c>
      <c r="N1933" s="11" t="s">
        <v>59</v>
      </c>
      <c r="O1933" s="11" t="s">
        <v>61</v>
      </c>
      <c r="P1933" s="11">
        <v>1</v>
      </c>
      <c r="Q1933" s="11">
        <v>0.59421655386050998</v>
      </c>
      <c r="R1933" s="11">
        <v>16</v>
      </c>
      <c r="S1933" s="11">
        <v>22</v>
      </c>
      <c r="T1933" s="11">
        <v>71.8243585495525</v>
      </c>
      <c r="U1933" s="11">
        <v>22.879912418665601</v>
      </c>
      <c r="V1933" s="11" t="s">
        <v>56</v>
      </c>
    </row>
    <row r="1934" spans="1:22" x14ac:dyDescent="0.3">
      <c r="A1934" s="9">
        <v>45358.708333333299</v>
      </c>
      <c r="B1934" s="10">
        <v>45358</v>
      </c>
      <c r="C1934" s="11">
        <v>2024</v>
      </c>
      <c r="D1934" s="11">
        <v>3</v>
      </c>
      <c r="E1934" s="11">
        <v>7</v>
      </c>
      <c r="F1934" s="11">
        <v>17</v>
      </c>
      <c r="G1934" s="11" t="s">
        <v>70</v>
      </c>
      <c r="H1934" s="11" t="s">
        <v>53</v>
      </c>
      <c r="I1934" s="11">
        <v>40.610892858145498</v>
      </c>
      <c r="J1934" s="11">
        <v>-73.825937385698595</v>
      </c>
      <c r="K1934" s="11">
        <v>292</v>
      </c>
      <c r="L1934" s="11">
        <v>61.053209873723702</v>
      </c>
      <c r="M1934" s="11">
        <v>93.770505804274293</v>
      </c>
      <c r="N1934" s="11" t="s">
        <v>57</v>
      </c>
      <c r="O1934" s="11" t="s">
        <v>58</v>
      </c>
      <c r="P1934" s="11">
        <v>0</v>
      </c>
      <c r="Q1934" s="11">
        <v>-0.51467420896341698</v>
      </c>
      <c r="R1934" s="11">
        <v>72</v>
      </c>
      <c r="S1934" s="11">
        <v>3</v>
      </c>
      <c r="T1934" s="11">
        <v>413.10318213555399</v>
      </c>
      <c r="U1934" s="11">
        <v>26.6011007244078</v>
      </c>
      <c r="V1934" s="11" t="s">
        <v>56</v>
      </c>
    </row>
    <row r="1935" spans="1:22" x14ac:dyDescent="0.3">
      <c r="A1935" s="9">
        <v>45358.711805555598</v>
      </c>
      <c r="B1935" s="10">
        <v>45358</v>
      </c>
      <c r="C1935" s="11">
        <v>2024</v>
      </c>
      <c r="D1935" s="11">
        <v>3</v>
      </c>
      <c r="E1935" s="11">
        <v>7</v>
      </c>
      <c r="F1935" s="11">
        <v>17</v>
      </c>
      <c r="G1935" s="11" t="s">
        <v>70</v>
      </c>
      <c r="H1935" s="11" t="s">
        <v>53</v>
      </c>
      <c r="I1935" s="11">
        <v>40.653532533120803</v>
      </c>
      <c r="J1935" s="11">
        <v>-73.827655671999906</v>
      </c>
      <c r="K1935" s="11">
        <v>275</v>
      </c>
      <c r="L1935" s="11">
        <v>13.3289423182325</v>
      </c>
      <c r="M1935" s="11">
        <v>47.604860615795602</v>
      </c>
      <c r="N1935" s="11" t="s">
        <v>59</v>
      </c>
      <c r="O1935" s="11" t="s">
        <v>58</v>
      </c>
      <c r="P1935" s="11">
        <v>0</v>
      </c>
      <c r="Q1935" s="11">
        <v>0.62288326360559698</v>
      </c>
      <c r="R1935" s="11">
        <v>44</v>
      </c>
      <c r="S1935" s="11">
        <v>12</v>
      </c>
      <c r="T1935" s="11">
        <v>413.987718795354</v>
      </c>
      <c r="U1935" s="11">
        <v>21.766314029777</v>
      </c>
      <c r="V1935" s="11" t="s">
        <v>56</v>
      </c>
    </row>
    <row r="1936" spans="1:22" x14ac:dyDescent="0.3">
      <c r="A1936" s="9">
        <v>45358.715277777803</v>
      </c>
      <c r="B1936" s="10">
        <v>45358</v>
      </c>
      <c r="C1936" s="11">
        <v>2024</v>
      </c>
      <c r="D1936" s="11">
        <v>3</v>
      </c>
      <c r="E1936" s="11">
        <v>7</v>
      </c>
      <c r="F1936" s="11">
        <v>17</v>
      </c>
      <c r="G1936" s="11" t="s">
        <v>70</v>
      </c>
      <c r="H1936" s="11" t="s">
        <v>53</v>
      </c>
      <c r="I1936" s="11">
        <v>40.810598644363701</v>
      </c>
      <c r="J1936" s="11">
        <v>-73.712184039173096</v>
      </c>
      <c r="K1936" s="11">
        <v>267</v>
      </c>
      <c r="L1936" s="11">
        <v>9.7654967637907006</v>
      </c>
      <c r="M1936" s="11">
        <v>75.653939739763004</v>
      </c>
      <c r="N1936" s="11" t="s">
        <v>59</v>
      </c>
      <c r="O1936" s="11" t="s">
        <v>55</v>
      </c>
      <c r="P1936" s="11">
        <v>1</v>
      </c>
      <c r="Q1936" s="11">
        <v>-0.84274618185892003</v>
      </c>
      <c r="R1936" s="11">
        <v>77</v>
      </c>
      <c r="S1936" s="11">
        <v>16</v>
      </c>
      <c r="T1936" s="11">
        <v>467.13626768230699</v>
      </c>
      <c r="U1936" s="11">
        <v>11.930697696127201</v>
      </c>
      <c r="V1936" s="11" t="s">
        <v>56</v>
      </c>
    </row>
    <row r="1937" spans="1:22" x14ac:dyDescent="0.3">
      <c r="A1937" s="9">
        <v>45358.71875</v>
      </c>
      <c r="B1937" s="10">
        <v>45358</v>
      </c>
      <c r="C1937" s="11">
        <v>2024</v>
      </c>
      <c r="D1937" s="11">
        <v>3</v>
      </c>
      <c r="E1937" s="11">
        <v>7</v>
      </c>
      <c r="F1937" s="11">
        <v>17</v>
      </c>
      <c r="G1937" s="11" t="s">
        <v>70</v>
      </c>
      <c r="H1937" s="11" t="s">
        <v>53</v>
      </c>
      <c r="I1937" s="11">
        <v>40.6568870294427</v>
      </c>
      <c r="J1937" s="11">
        <v>-73.750028453067401</v>
      </c>
      <c r="K1937" s="11">
        <v>169</v>
      </c>
      <c r="L1937" s="11">
        <v>6.0970854543896298</v>
      </c>
      <c r="M1937" s="11">
        <v>63.718601907193403</v>
      </c>
      <c r="N1937" s="11" t="s">
        <v>57</v>
      </c>
      <c r="O1937" s="11" t="s">
        <v>61</v>
      </c>
      <c r="P1937" s="11">
        <v>0</v>
      </c>
      <c r="Q1937" s="11">
        <v>-0.66309997898457296</v>
      </c>
      <c r="R1937" s="11">
        <v>59</v>
      </c>
      <c r="S1937" s="11">
        <v>45</v>
      </c>
      <c r="T1937" s="11">
        <v>99.0810360820401</v>
      </c>
      <c r="U1937" s="11">
        <v>24.3570532595004</v>
      </c>
      <c r="V1937" s="11" t="s">
        <v>56</v>
      </c>
    </row>
    <row r="1938" spans="1:22" x14ac:dyDescent="0.3">
      <c r="A1938" s="9">
        <v>45358.722222222197</v>
      </c>
      <c r="B1938" s="10">
        <v>45358</v>
      </c>
      <c r="C1938" s="11">
        <v>2024</v>
      </c>
      <c r="D1938" s="11">
        <v>3</v>
      </c>
      <c r="E1938" s="11">
        <v>7</v>
      </c>
      <c r="F1938" s="11">
        <v>17</v>
      </c>
      <c r="G1938" s="11" t="s">
        <v>70</v>
      </c>
      <c r="H1938" s="11" t="s">
        <v>53</v>
      </c>
      <c r="I1938" s="11">
        <v>40.611742826929003</v>
      </c>
      <c r="J1938" s="11">
        <v>-73.758486156632699</v>
      </c>
      <c r="K1938" s="11">
        <v>135</v>
      </c>
      <c r="L1938" s="11">
        <v>68.761293749874696</v>
      </c>
      <c r="M1938" s="11">
        <v>81.923698480575496</v>
      </c>
      <c r="N1938" s="11" t="s">
        <v>59</v>
      </c>
      <c r="O1938" s="11" t="s">
        <v>60</v>
      </c>
      <c r="P1938" s="11">
        <v>0</v>
      </c>
      <c r="Q1938" s="11">
        <v>-4.1560158825119702E-2</v>
      </c>
      <c r="R1938" s="11">
        <v>45</v>
      </c>
      <c r="S1938" s="11">
        <v>19</v>
      </c>
      <c r="T1938" s="11">
        <v>498.95079637863199</v>
      </c>
      <c r="U1938" s="11">
        <v>16.608681744197401</v>
      </c>
      <c r="V1938" s="11" t="s">
        <v>56</v>
      </c>
    </row>
    <row r="1939" spans="1:22" x14ac:dyDescent="0.3">
      <c r="A1939" s="9">
        <v>45358.725694444503</v>
      </c>
      <c r="B1939" s="10">
        <v>45358</v>
      </c>
      <c r="C1939" s="11">
        <v>2024</v>
      </c>
      <c r="D1939" s="11">
        <v>3</v>
      </c>
      <c r="E1939" s="11">
        <v>7</v>
      </c>
      <c r="F1939" s="11">
        <v>17</v>
      </c>
      <c r="G1939" s="11" t="s">
        <v>70</v>
      </c>
      <c r="H1939" s="11" t="s">
        <v>53</v>
      </c>
      <c r="I1939" s="11">
        <v>40.603970110490799</v>
      </c>
      <c r="J1939" s="11">
        <v>-73.887087081531007</v>
      </c>
      <c r="K1939" s="11">
        <v>38</v>
      </c>
      <c r="L1939" s="11">
        <v>49.926696702127799</v>
      </c>
      <c r="M1939" s="11">
        <v>11.5834963275706</v>
      </c>
      <c r="N1939" s="11" t="s">
        <v>54</v>
      </c>
      <c r="O1939" s="11" t="s">
        <v>61</v>
      </c>
      <c r="P1939" s="11">
        <v>0</v>
      </c>
      <c r="Q1939" s="11">
        <v>-0.79483821293629897</v>
      </c>
      <c r="R1939" s="11">
        <v>1</v>
      </c>
      <c r="S1939" s="11">
        <v>45</v>
      </c>
      <c r="T1939" s="11">
        <v>58.337730614857499</v>
      </c>
      <c r="U1939" s="11">
        <v>5.1019894926434501</v>
      </c>
      <c r="V1939" s="11" t="s">
        <v>62</v>
      </c>
    </row>
    <row r="1940" spans="1:22" x14ac:dyDescent="0.3">
      <c r="A1940" s="9">
        <v>45358.729166666701</v>
      </c>
      <c r="B1940" s="10">
        <v>45358</v>
      </c>
      <c r="C1940" s="11">
        <v>2024</v>
      </c>
      <c r="D1940" s="11">
        <v>3</v>
      </c>
      <c r="E1940" s="11">
        <v>7</v>
      </c>
      <c r="F1940" s="11">
        <v>17</v>
      </c>
      <c r="G1940" s="11" t="s">
        <v>70</v>
      </c>
      <c r="H1940" s="11" t="s">
        <v>53</v>
      </c>
      <c r="I1940" s="11">
        <v>40.716587747872502</v>
      </c>
      <c r="J1940" s="11">
        <v>-73.811953991221898</v>
      </c>
      <c r="K1940" s="11">
        <v>95</v>
      </c>
      <c r="L1940" s="11">
        <v>75.751336736746296</v>
      </c>
      <c r="M1940" s="11">
        <v>94.019705810693793</v>
      </c>
      <c r="N1940" s="11" t="s">
        <v>54</v>
      </c>
      <c r="O1940" s="11" t="s">
        <v>55</v>
      </c>
      <c r="P1940" s="11">
        <v>0</v>
      </c>
      <c r="Q1940" s="11">
        <v>-0.45724916857342002</v>
      </c>
      <c r="R1940" s="11">
        <v>5</v>
      </c>
      <c r="S1940" s="11">
        <v>48</v>
      </c>
      <c r="T1940" s="11">
        <v>422.905451498959</v>
      </c>
      <c r="U1940" s="11">
        <v>15.816267707043201</v>
      </c>
      <c r="V1940" s="11" t="s">
        <v>56</v>
      </c>
    </row>
    <row r="1941" spans="1:22" x14ac:dyDescent="0.3">
      <c r="A1941" s="9">
        <v>45358.732638888898</v>
      </c>
      <c r="B1941" s="10">
        <v>45358</v>
      </c>
      <c r="C1941" s="11">
        <v>2024</v>
      </c>
      <c r="D1941" s="11">
        <v>3</v>
      </c>
      <c r="E1941" s="11">
        <v>7</v>
      </c>
      <c r="F1941" s="11">
        <v>17</v>
      </c>
      <c r="G1941" s="11" t="s">
        <v>70</v>
      </c>
      <c r="H1941" s="11" t="s">
        <v>53</v>
      </c>
      <c r="I1941" s="11">
        <v>40.689199202737797</v>
      </c>
      <c r="J1941" s="11">
        <v>-73.823120261197204</v>
      </c>
      <c r="K1941" s="11">
        <v>266</v>
      </c>
      <c r="L1941" s="11">
        <v>64.927807279791594</v>
      </c>
      <c r="M1941" s="11">
        <v>39.590512794063301</v>
      </c>
      <c r="N1941" s="11" t="s">
        <v>54</v>
      </c>
      <c r="O1941" s="11" t="s">
        <v>60</v>
      </c>
      <c r="P1941" s="11">
        <v>1</v>
      </c>
      <c r="Q1941" s="11">
        <v>-0.891036303920127</v>
      </c>
      <c r="R1941" s="11">
        <v>36</v>
      </c>
      <c r="S1941" s="11">
        <v>13</v>
      </c>
      <c r="T1941" s="11">
        <v>95.925597492253104</v>
      </c>
      <c r="U1941" s="11">
        <v>13.079544403010599</v>
      </c>
      <c r="V1941" s="11" t="s">
        <v>56</v>
      </c>
    </row>
    <row r="1942" spans="1:22" x14ac:dyDescent="0.3">
      <c r="A1942" s="9">
        <v>45358.736111111102</v>
      </c>
      <c r="B1942" s="10">
        <v>45358</v>
      </c>
      <c r="C1942" s="11">
        <v>2024</v>
      </c>
      <c r="D1942" s="11">
        <v>3</v>
      </c>
      <c r="E1942" s="11">
        <v>7</v>
      </c>
      <c r="F1942" s="11">
        <v>17</v>
      </c>
      <c r="G1942" s="11" t="s">
        <v>70</v>
      </c>
      <c r="H1942" s="11" t="s">
        <v>53</v>
      </c>
      <c r="I1942" s="11">
        <v>40.855428964196904</v>
      </c>
      <c r="J1942" s="11">
        <v>-73.756441811836496</v>
      </c>
      <c r="K1942" s="11">
        <v>175</v>
      </c>
      <c r="L1942" s="11">
        <v>66.359236840605803</v>
      </c>
      <c r="M1942" s="11">
        <v>14.306002536607201</v>
      </c>
      <c r="N1942" s="11" t="s">
        <v>59</v>
      </c>
      <c r="O1942" s="11" t="s">
        <v>55</v>
      </c>
      <c r="P1942" s="11">
        <v>0</v>
      </c>
      <c r="Q1942" s="11">
        <v>-0.97830630796171103</v>
      </c>
      <c r="R1942" s="11">
        <v>15</v>
      </c>
      <c r="S1942" s="11">
        <v>23</v>
      </c>
      <c r="T1942" s="11">
        <v>126.973861131503</v>
      </c>
      <c r="U1942" s="11">
        <v>24.410095237224201</v>
      </c>
      <c r="V1942" s="11" t="s">
        <v>63</v>
      </c>
    </row>
    <row r="1943" spans="1:22" x14ac:dyDescent="0.3">
      <c r="A1943" s="9">
        <v>45358.739583333299</v>
      </c>
      <c r="B1943" s="10">
        <v>45358</v>
      </c>
      <c r="C1943" s="11">
        <v>2024</v>
      </c>
      <c r="D1943" s="11">
        <v>3</v>
      </c>
      <c r="E1943" s="11">
        <v>7</v>
      </c>
      <c r="F1943" s="11">
        <v>17</v>
      </c>
      <c r="G1943" s="11" t="s">
        <v>70</v>
      </c>
      <c r="H1943" s="11" t="s">
        <v>53</v>
      </c>
      <c r="I1943" s="11">
        <v>40.636787345401402</v>
      </c>
      <c r="J1943" s="11">
        <v>-73.7192266059715</v>
      </c>
      <c r="K1943" s="11">
        <v>231</v>
      </c>
      <c r="L1943" s="11">
        <v>5.7516317601054299</v>
      </c>
      <c r="M1943" s="11">
        <v>88.257536338900906</v>
      </c>
      <c r="N1943" s="11" t="s">
        <v>57</v>
      </c>
      <c r="O1943" s="11" t="s">
        <v>60</v>
      </c>
      <c r="P1943" s="11">
        <v>1</v>
      </c>
      <c r="Q1943" s="11">
        <v>-0.23482249823629101</v>
      </c>
      <c r="R1943" s="11">
        <v>40</v>
      </c>
      <c r="S1943" s="11">
        <v>19</v>
      </c>
      <c r="T1943" s="11">
        <v>414.64576898292103</v>
      </c>
      <c r="U1943" s="11">
        <v>28.855596802199099</v>
      </c>
      <c r="V1943" s="11" t="s">
        <v>56</v>
      </c>
    </row>
    <row r="1944" spans="1:22" x14ac:dyDescent="0.3">
      <c r="A1944" s="9">
        <v>45358.743055555598</v>
      </c>
      <c r="B1944" s="10">
        <v>45358</v>
      </c>
      <c r="C1944" s="11">
        <v>2024</v>
      </c>
      <c r="D1944" s="11">
        <v>3</v>
      </c>
      <c r="E1944" s="11">
        <v>7</v>
      </c>
      <c r="F1944" s="11">
        <v>17</v>
      </c>
      <c r="G1944" s="11" t="s">
        <v>70</v>
      </c>
      <c r="H1944" s="11" t="s">
        <v>53</v>
      </c>
      <c r="I1944" s="11">
        <v>40.613163183559003</v>
      </c>
      <c r="J1944" s="11">
        <v>-73.951798206042099</v>
      </c>
      <c r="K1944" s="11">
        <v>166</v>
      </c>
      <c r="L1944" s="11">
        <v>36.745202598864601</v>
      </c>
      <c r="M1944" s="11">
        <v>91.611864028123506</v>
      </c>
      <c r="N1944" s="11" t="s">
        <v>57</v>
      </c>
      <c r="O1944" s="11" t="s">
        <v>55</v>
      </c>
      <c r="P1944" s="11">
        <v>0</v>
      </c>
      <c r="Q1944" s="11">
        <v>0.40870538069788198</v>
      </c>
      <c r="R1944" s="11">
        <v>96</v>
      </c>
      <c r="S1944" s="11">
        <v>13</v>
      </c>
      <c r="T1944" s="11">
        <v>118.069623983371</v>
      </c>
      <c r="U1944" s="11">
        <v>10.323158230787801</v>
      </c>
      <c r="V1944" s="11" t="s">
        <v>56</v>
      </c>
    </row>
    <row r="1945" spans="1:22" x14ac:dyDescent="0.3">
      <c r="A1945" s="9">
        <v>45358.746527777803</v>
      </c>
      <c r="B1945" s="10">
        <v>45358</v>
      </c>
      <c r="C1945" s="11">
        <v>2024</v>
      </c>
      <c r="D1945" s="11">
        <v>3</v>
      </c>
      <c r="E1945" s="11">
        <v>7</v>
      </c>
      <c r="F1945" s="11">
        <v>17</v>
      </c>
      <c r="G1945" s="11" t="s">
        <v>70</v>
      </c>
      <c r="H1945" s="11" t="s">
        <v>53</v>
      </c>
      <c r="I1945" s="11">
        <v>40.7388241120793</v>
      </c>
      <c r="J1945" s="11">
        <v>-73.914019929630797</v>
      </c>
      <c r="K1945" s="11">
        <v>50</v>
      </c>
      <c r="L1945" s="11">
        <v>13.3414252245438</v>
      </c>
      <c r="M1945" s="11">
        <v>56.099063494979397</v>
      </c>
      <c r="N1945" s="11" t="s">
        <v>54</v>
      </c>
      <c r="O1945" s="11" t="s">
        <v>61</v>
      </c>
      <c r="P1945" s="11">
        <v>0</v>
      </c>
      <c r="Q1945" s="11">
        <v>-0.188355566659233</v>
      </c>
      <c r="R1945" s="11">
        <v>74</v>
      </c>
      <c r="S1945" s="11">
        <v>23</v>
      </c>
      <c r="T1945" s="11">
        <v>395.79496495747799</v>
      </c>
      <c r="U1945" s="11">
        <v>15.7432467562246</v>
      </c>
      <c r="V1945" s="11" t="s">
        <v>56</v>
      </c>
    </row>
    <row r="1946" spans="1:22" x14ac:dyDescent="0.3">
      <c r="A1946" s="9">
        <v>45358.75</v>
      </c>
      <c r="B1946" s="10">
        <v>45358</v>
      </c>
      <c r="C1946" s="11">
        <v>2024</v>
      </c>
      <c r="D1946" s="11">
        <v>3</v>
      </c>
      <c r="E1946" s="11">
        <v>7</v>
      </c>
      <c r="F1946" s="11">
        <v>18</v>
      </c>
      <c r="G1946" s="11" t="s">
        <v>70</v>
      </c>
      <c r="H1946" s="11" t="s">
        <v>53</v>
      </c>
      <c r="I1946" s="11">
        <v>40.772514883419198</v>
      </c>
      <c r="J1946" s="11">
        <v>-73.976495919836395</v>
      </c>
      <c r="K1946" s="11">
        <v>150</v>
      </c>
      <c r="L1946" s="11">
        <v>48.759961153123299</v>
      </c>
      <c r="M1946" s="11">
        <v>28.000702083003901</v>
      </c>
      <c r="N1946" s="11" t="s">
        <v>57</v>
      </c>
      <c r="O1946" s="11" t="s">
        <v>58</v>
      </c>
      <c r="P1946" s="11">
        <v>0</v>
      </c>
      <c r="Q1946" s="11">
        <v>0.87621342313738004</v>
      </c>
      <c r="R1946" s="11">
        <v>17</v>
      </c>
      <c r="S1946" s="11">
        <v>43</v>
      </c>
      <c r="T1946" s="11">
        <v>395.54653722053598</v>
      </c>
      <c r="U1946" s="11">
        <v>6.9862053983132704</v>
      </c>
      <c r="V1946" s="11" t="s">
        <v>63</v>
      </c>
    </row>
    <row r="1947" spans="1:22" x14ac:dyDescent="0.3">
      <c r="A1947" s="9">
        <v>45358.753472222197</v>
      </c>
      <c r="B1947" s="10">
        <v>45358</v>
      </c>
      <c r="C1947" s="11">
        <v>2024</v>
      </c>
      <c r="D1947" s="11">
        <v>3</v>
      </c>
      <c r="E1947" s="11">
        <v>7</v>
      </c>
      <c r="F1947" s="11">
        <v>18</v>
      </c>
      <c r="G1947" s="11" t="s">
        <v>70</v>
      </c>
      <c r="H1947" s="11" t="s">
        <v>53</v>
      </c>
      <c r="I1947" s="11">
        <v>40.7873498995924</v>
      </c>
      <c r="J1947" s="11">
        <v>-73.788955228189295</v>
      </c>
      <c r="K1947" s="11">
        <v>16</v>
      </c>
      <c r="L1947" s="11">
        <v>78.254031464242004</v>
      </c>
      <c r="M1947" s="11">
        <v>62.636375084877798</v>
      </c>
      <c r="N1947" s="11" t="s">
        <v>57</v>
      </c>
      <c r="O1947" s="11" t="s">
        <v>60</v>
      </c>
      <c r="P1947" s="11">
        <v>0</v>
      </c>
      <c r="Q1947" s="11">
        <v>-0.46924573257999502</v>
      </c>
      <c r="R1947" s="11">
        <v>47</v>
      </c>
      <c r="S1947" s="11">
        <v>2</v>
      </c>
      <c r="T1947" s="11">
        <v>160.43097642953299</v>
      </c>
      <c r="U1947" s="11">
        <v>12.9290411193243</v>
      </c>
      <c r="V1947" s="11" t="s">
        <v>63</v>
      </c>
    </row>
    <row r="1948" spans="1:22" x14ac:dyDescent="0.3">
      <c r="A1948" s="9">
        <v>45358.756944444503</v>
      </c>
      <c r="B1948" s="10">
        <v>45358</v>
      </c>
      <c r="C1948" s="11">
        <v>2024</v>
      </c>
      <c r="D1948" s="11">
        <v>3</v>
      </c>
      <c r="E1948" s="11">
        <v>7</v>
      </c>
      <c r="F1948" s="11">
        <v>18</v>
      </c>
      <c r="G1948" s="11" t="s">
        <v>70</v>
      </c>
      <c r="H1948" s="11" t="s">
        <v>53</v>
      </c>
      <c r="I1948" s="11">
        <v>40.664460253568897</v>
      </c>
      <c r="J1948" s="11">
        <v>-73.926630724998006</v>
      </c>
      <c r="K1948" s="11">
        <v>278</v>
      </c>
      <c r="L1948" s="11">
        <v>21.092491364988</v>
      </c>
      <c r="M1948" s="11">
        <v>96.748674500040195</v>
      </c>
      <c r="N1948" s="11" t="s">
        <v>54</v>
      </c>
      <c r="O1948" s="11" t="s">
        <v>58</v>
      </c>
      <c r="P1948" s="11">
        <v>0</v>
      </c>
      <c r="Q1948" s="11">
        <v>-0.65166419756833704</v>
      </c>
      <c r="R1948" s="11">
        <v>41</v>
      </c>
      <c r="S1948" s="11">
        <v>40</v>
      </c>
      <c r="T1948" s="11">
        <v>65.746664202157703</v>
      </c>
      <c r="U1948" s="11">
        <v>13.1751632408926</v>
      </c>
      <c r="V1948" s="11" t="s">
        <v>56</v>
      </c>
    </row>
    <row r="1949" spans="1:22" x14ac:dyDescent="0.3">
      <c r="A1949" s="9">
        <v>45358.760416666701</v>
      </c>
      <c r="B1949" s="10">
        <v>45358</v>
      </c>
      <c r="C1949" s="11">
        <v>2024</v>
      </c>
      <c r="D1949" s="11">
        <v>3</v>
      </c>
      <c r="E1949" s="11">
        <v>7</v>
      </c>
      <c r="F1949" s="11">
        <v>18</v>
      </c>
      <c r="G1949" s="11" t="s">
        <v>70</v>
      </c>
      <c r="H1949" s="11" t="s">
        <v>53</v>
      </c>
      <c r="I1949" s="11">
        <v>40.695069282459599</v>
      </c>
      <c r="J1949" s="11">
        <v>-73.830959917907805</v>
      </c>
      <c r="K1949" s="11">
        <v>26</v>
      </c>
      <c r="L1949" s="11">
        <v>24.462356435004899</v>
      </c>
      <c r="M1949" s="11">
        <v>61.889817985784397</v>
      </c>
      <c r="N1949" s="11" t="s">
        <v>59</v>
      </c>
      <c r="O1949" s="11" t="s">
        <v>60</v>
      </c>
      <c r="P1949" s="11">
        <v>0</v>
      </c>
      <c r="Q1949" s="11">
        <v>7.7048735695012693E-2</v>
      </c>
      <c r="R1949" s="11">
        <v>76</v>
      </c>
      <c r="S1949" s="11">
        <v>1</v>
      </c>
      <c r="T1949" s="11">
        <v>285.569693284457</v>
      </c>
      <c r="U1949" s="11">
        <v>16.852818546010798</v>
      </c>
      <c r="V1949" s="11" t="s">
        <v>63</v>
      </c>
    </row>
    <row r="1950" spans="1:22" x14ac:dyDescent="0.3">
      <c r="A1950" s="9">
        <v>45358.763888888898</v>
      </c>
      <c r="B1950" s="10">
        <v>45358</v>
      </c>
      <c r="C1950" s="11">
        <v>2024</v>
      </c>
      <c r="D1950" s="11">
        <v>3</v>
      </c>
      <c r="E1950" s="11">
        <v>7</v>
      </c>
      <c r="F1950" s="11">
        <v>18</v>
      </c>
      <c r="G1950" s="11" t="s">
        <v>70</v>
      </c>
      <c r="H1950" s="11" t="s">
        <v>53</v>
      </c>
      <c r="I1950" s="11">
        <v>40.841194157180603</v>
      </c>
      <c r="J1950" s="11">
        <v>-73.707176022323694</v>
      </c>
      <c r="K1950" s="11">
        <v>263</v>
      </c>
      <c r="L1950" s="11">
        <v>70.325397050126</v>
      </c>
      <c r="M1950" s="11">
        <v>76.647212540824796</v>
      </c>
      <c r="N1950" s="11" t="s">
        <v>57</v>
      </c>
      <c r="O1950" s="11" t="s">
        <v>58</v>
      </c>
      <c r="P1950" s="11">
        <v>0</v>
      </c>
      <c r="Q1950" s="11">
        <v>7.0364116949711494E-2</v>
      </c>
      <c r="R1950" s="11">
        <v>19</v>
      </c>
      <c r="S1950" s="11">
        <v>22</v>
      </c>
      <c r="T1950" s="11">
        <v>83.526126315895993</v>
      </c>
      <c r="U1950" s="11">
        <v>7.9177208661547898</v>
      </c>
      <c r="V1950" s="11" t="s">
        <v>56</v>
      </c>
    </row>
    <row r="1951" spans="1:22" x14ac:dyDescent="0.3">
      <c r="A1951" s="9">
        <v>45358.767361111102</v>
      </c>
      <c r="B1951" s="10">
        <v>45358</v>
      </c>
      <c r="C1951" s="11">
        <v>2024</v>
      </c>
      <c r="D1951" s="11">
        <v>3</v>
      </c>
      <c r="E1951" s="11">
        <v>7</v>
      </c>
      <c r="F1951" s="11">
        <v>18</v>
      </c>
      <c r="G1951" s="11" t="s">
        <v>70</v>
      </c>
      <c r="H1951" s="11" t="s">
        <v>53</v>
      </c>
      <c r="I1951" s="11">
        <v>40.867420435256101</v>
      </c>
      <c r="J1951" s="11">
        <v>-73.842898330262798</v>
      </c>
      <c r="K1951" s="11">
        <v>91</v>
      </c>
      <c r="L1951" s="11">
        <v>15.868438316514601</v>
      </c>
      <c r="M1951" s="11">
        <v>51.178007510993197</v>
      </c>
      <c r="N1951" s="11" t="s">
        <v>57</v>
      </c>
      <c r="O1951" s="11" t="s">
        <v>58</v>
      </c>
      <c r="P1951" s="11">
        <v>0</v>
      </c>
      <c r="Q1951" s="11">
        <v>0.88170859409590796</v>
      </c>
      <c r="R1951" s="11">
        <v>39</v>
      </c>
      <c r="S1951" s="11">
        <v>9</v>
      </c>
      <c r="T1951" s="11">
        <v>337.90693115776799</v>
      </c>
      <c r="U1951" s="11">
        <v>9.6254826999652394</v>
      </c>
      <c r="V1951" s="11" t="s">
        <v>56</v>
      </c>
    </row>
    <row r="1952" spans="1:22" x14ac:dyDescent="0.3">
      <c r="A1952" s="9">
        <v>45358.770833333299</v>
      </c>
      <c r="B1952" s="10">
        <v>45358</v>
      </c>
      <c r="C1952" s="11">
        <v>2024</v>
      </c>
      <c r="D1952" s="11">
        <v>3</v>
      </c>
      <c r="E1952" s="11">
        <v>7</v>
      </c>
      <c r="F1952" s="11">
        <v>18</v>
      </c>
      <c r="G1952" s="11" t="s">
        <v>70</v>
      </c>
      <c r="H1952" s="11" t="s">
        <v>53</v>
      </c>
      <c r="I1952" s="11">
        <v>40.890440543061501</v>
      </c>
      <c r="J1952" s="11">
        <v>-73.755486387925899</v>
      </c>
      <c r="K1952" s="11">
        <v>107</v>
      </c>
      <c r="L1952" s="11">
        <v>28.4275213906711</v>
      </c>
      <c r="M1952" s="11">
        <v>94.924677499397305</v>
      </c>
      <c r="N1952" s="11" t="s">
        <v>57</v>
      </c>
      <c r="O1952" s="11" t="s">
        <v>60</v>
      </c>
      <c r="P1952" s="11">
        <v>0</v>
      </c>
      <c r="Q1952" s="11">
        <v>-0.57798494761073005</v>
      </c>
      <c r="R1952" s="11">
        <v>37</v>
      </c>
      <c r="S1952" s="11">
        <v>23</v>
      </c>
      <c r="T1952" s="11">
        <v>111.944993278391</v>
      </c>
      <c r="U1952" s="11">
        <v>13.7822791888719</v>
      </c>
      <c r="V1952" s="11" t="s">
        <v>56</v>
      </c>
    </row>
    <row r="1953" spans="1:22" x14ac:dyDescent="0.3">
      <c r="A1953" s="9">
        <v>45358.774305555598</v>
      </c>
      <c r="B1953" s="10">
        <v>45358</v>
      </c>
      <c r="C1953" s="11">
        <v>2024</v>
      </c>
      <c r="D1953" s="11">
        <v>3</v>
      </c>
      <c r="E1953" s="11">
        <v>7</v>
      </c>
      <c r="F1953" s="11">
        <v>18</v>
      </c>
      <c r="G1953" s="11" t="s">
        <v>70</v>
      </c>
      <c r="H1953" s="11" t="s">
        <v>53</v>
      </c>
      <c r="I1953" s="11">
        <v>40.886114805089903</v>
      </c>
      <c r="J1953" s="11">
        <v>-73.747492318501401</v>
      </c>
      <c r="K1953" s="11">
        <v>62</v>
      </c>
      <c r="L1953" s="11">
        <v>33.595993394476103</v>
      </c>
      <c r="M1953" s="11">
        <v>11.2890711324213</v>
      </c>
      <c r="N1953" s="11" t="s">
        <v>59</v>
      </c>
      <c r="O1953" s="11" t="s">
        <v>61</v>
      </c>
      <c r="P1953" s="11">
        <v>0</v>
      </c>
      <c r="Q1953" s="11">
        <v>5.8484258044086503E-2</v>
      </c>
      <c r="R1953" s="11">
        <v>17</v>
      </c>
      <c r="S1953" s="11">
        <v>32</v>
      </c>
      <c r="T1953" s="11">
        <v>395.365082282564</v>
      </c>
      <c r="U1953" s="11">
        <v>10.3402053236815</v>
      </c>
      <c r="V1953" s="11" t="s">
        <v>63</v>
      </c>
    </row>
    <row r="1954" spans="1:22" x14ac:dyDescent="0.3">
      <c r="A1954" s="9">
        <v>45358.777777777803</v>
      </c>
      <c r="B1954" s="10">
        <v>45358</v>
      </c>
      <c r="C1954" s="11">
        <v>2024</v>
      </c>
      <c r="D1954" s="11">
        <v>3</v>
      </c>
      <c r="E1954" s="11">
        <v>7</v>
      </c>
      <c r="F1954" s="11">
        <v>18</v>
      </c>
      <c r="G1954" s="11" t="s">
        <v>70</v>
      </c>
      <c r="H1954" s="11" t="s">
        <v>53</v>
      </c>
      <c r="I1954" s="11">
        <v>40.6274989057802</v>
      </c>
      <c r="J1954" s="11">
        <v>-73.766454014356896</v>
      </c>
      <c r="K1954" s="11">
        <v>283</v>
      </c>
      <c r="L1954" s="11">
        <v>48.221268747967599</v>
      </c>
      <c r="M1954" s="11">
        <v>19.809387354878801</v>
      </c>
      <c r="N1954" s="11" t="s">
        <v>59</v>
      </c>
      <c r="O1954" s="11" t="s">
        <v>55</v>
      </c>
      <c r="P1954" s="11">
        <v>0</v>
      </c>
      <c r="Q1954" s="11">
        <v>-0.31160693006995099</v>
      </c>
      <c r="R1954" s="11">
        <v>66</v>
      </c>
      <c r="S1954" s="11">
        <v>38</v>
      </c>
      <c r="T1954" s="11">
        <v>410.450568081803</v>
      </c>
      <c r="U1954" s="11">
        <v>16.927949012572501</v>
      </c>
      <c r="V1954" s="11" t="s">
        <v>56</v>
      </c>
    </row>
    <row r="1955" spans="1:22" x14ac:dyDescent="0.3">
      <c r="A1955" s="9">
        <v>45358.78125</v>
      </c>
      <c r="B1955" s="10">
        <v>45358</v>
      </c>
      <c r="C1955" s="11">
        <v>2024</v>
      </c>
      <c r="D1955" s="11">
        <v>3</v>
      </c>
      <c r="E1955" s="11">
        <v>7</v>
      </c>
      <c r="F1955" s="11">
        <v>18</v>
      </c>
      <c r="G1955" s="11" t="s">
        <v>70</v>
      </c>
      <c r="H1955" s="11" t="s">
        <v>53</v>
      </c>
      <c r="I1955" s="11">
        <v>40.798023799892498</v>
      </c>
      <c r="J1955" s="11">
        <v>-73.791771181905801</v>
      </c>
      <c r="K1955" s="11">
        <v>67</v>
      </c>
      <c r="L1955" s="11">
        <v>59.267009715082899</v>
      </c>
      <c r="M1955" s="11">
        <v>45.093342476526402</v>
      </c>
      <c r="N1955" s="11" t="s">
        <v>57</v>
      </c>
      <c r="O1955" s="11" t="s">
        <v>55</v>
      </c>
      <c r="P1955" s="11">
        <v>0</v>
      </c>
      <c r="Q1955" s="11">
        <v>-0.68786815047404304</v>
      </c>
      <c r="R1955" s="11">
        <v>14</v>
      </c>
      <c r="S1955" s="11">
        <v>14</v>
      </c>
      <c r="T1955" s="11">
        <v>121.801162961803</v>
      </c>
      <c r="U1955" s="11">
        <v>16.8799108792496</v>
      </c>
      <c r="V1955" s="11" t="s">
        <v>62</v>
      </c>
    </row>
    <row r="1956" spans="1:22" x14ac:dyDescent="0.3">
      <c r="A1956" s="9">
        <v>45358.784722222197</v>
      </c>
      <c r="B1956" s="10">
        <v>45358</v>
      </c>
      <c r="C1956" s="11">
        <v>2024</v>
      </c>
      <c r="D1956" s="11">
        <v>3</v>
      </c>
      <c r="E1956" s="11">
        <v>7</v>
      </c>
      <c r="F1956" s="11">
        <v>18</v>
      </c>
      <c r="G1956" s="11" t="s">
        <v>70</v>
      </c>
      <c r="H1956" s="11" t="s">
        <v>53</v>
      </c>
      <c r="I1956" s="11">
        <v>40.701162326422804</v>
      </c>
      <c r="J1956" s="11">
        <v>-73.833526137993601</v>
      </c>
      <c r="K1956" s="11">
        <v>240</v>
      </c>
      <c r="L1956" s="11">
        <v>65.907234288746693</v>
      </c>
      <c r="M1956" s="11">
        <v>86.203778582004503</v>
      </c>
      <c r="N1956" s="11" t="s">
        <v>57</v>
      </c>
      <c r="O1956" s="11" t="s">
        <v>58</v>
      </c>
      <c r="P1956" s="11">
        <v>0</v>
      </c>
      <c r="Q1956" s="11">
        <v>-0.76889010671511704</v>
      </c>
      <c r="R1956" s="11">
        <v>61</v>
      </c>
      <c r="S1956" s="11">
        <v>43</v>
      </c>
      <c r="T1956" s="11">
        <v>81.596532621828302</v>
      </c>
      <c r="U1956" s="11">
        <v>20.730607235334499</v>
      </c>
      <c r="V1956" s="11" t="s">
        <v>56</v>
      </c>
    </row>
    <row r="1957" spans="1:22" x14ac:dyDescent="0.3">
      <c r="A1957" s="9">
        <v>45358.788194444503</v>
      </c>
      <c r="B1957" s="10">
        <v>45358</v>
      </c>
      <c r="C1957" s="11">
        <v>2024</v>
      </c>
      <c r="D1957" s="11">
        <v>3</v>
      </c>
      <c r="E1957" s="11">
        <v>7</v>
      </c>
      <c r="F1957" s="11">
        <v>18</v>
      </c>
      <c r="G1957" s="11" t="s">
        <v>70</v>
      </c>
      <c r="H1957" s="11" t="s">
        <v>53</v>
      </c>
      <c r="I1957" s="11">
        <v>40.779196847036303</v>
      </c>
      <c r="J1957" s="11">
        <v>-73.999467219550297</v>
      </c>
      <c r="K1957" s="11">
        <v>68</v>
      </c>
      <c r="L1957" s="11">
        <v>12.929248441835499</v>
      </c>
      <c r="M1957" s="11">
        <v>55.903596405042798</v>
      </c>
      <c r="N1957" s="11" t="s">
        <v>59</v>
      </c>
      <c r="O1957" s="11" t="s">
        <v>58</v>
      </c>
      <c r="P1957" s="11">
        <v>0</v>
      </c>
      <c r="Q1957" s="11">
        <v>-0.20095330394340499</v>
      </c>
      <c r="R1957" s="11">
        <v>30</v>
      </c>
      <c r="S1957" s="11">
        <v>37</v>
      </c>
      <c r="T1957" s="11">
        <v>402.09975919009401</v>
      </c>
      <c r="U1957" s="11">
        <v>9.3537247981576392</v>
      </c>
      <c r="V1957" s="11" t="s">
        <v>56</v>
      </c>
    </row>
    <row r="1958" spans="1:22" x14ac:dyDescent="0.3">
      <c r="A1958" s="9">
        <v>45358.791666666701</v>
      </c>
      <c r="B1958" s="10">
        <v>45358</v>
      </c>
      <c r="C1958" s="11">
        <v>2024</v>
      </c>
      <c r="D1958" s="11">
        <v>3</v>
      </c>
      <c r="E1958" s="11">
        <v>7</v>
      </c>
      <c r="F1958" s="11">
        <v>19</v>
      </c>
      <c r="G1958" s="11" t="s">
        <v>70</v>
      </c>
      <c r="H1958" s="11" t="s">
        <v>53</v>
      </c>
      <c r="I1958" s="11">
        <v>40.7396779277245</v>
      </c>
      <c r="J1958" s="11">
        <v>-73.856424411596294</v>
      </c>
      <c r="K1958" s="11">
        <v>246</v>
      </c>
      <c r="L1958" s="11">
        <v>70.214664307727006</v>
      </c>
      <c r="M1958" s="11">
        <v>32.173462397788001</v>
      </c>
      <c r="N1958" s="11" t="s">
        <v>57</v>
      </c>
      <c r="O1958" s="11" t="s">
        <v>61</v>
      </c>
      <c r="P1958" s="11">
        <v>0</v>
      </c>
      <c r="Q1958" s="11">
        <v>0.53618494045730403</v>
      </c>
      <c r="R1958" s="11">
        <v>68</v>
      </c>
      <c r="S1958" s="11">
        <v>15</v>
      </c>
      <c r="T1958" s="11">
        <v>156.976733038265</v>
      </c>
      <c r="U1958" s="11">
        <v>13.1198664681175</v>
      </c>
      <c r="V1958" s="11" t="s">
        <v>56</v>
      </c>
    </row>
    <row r="1959" spans="1:22" x14ac:dyDescent="0.3">
      <c r="A1959" s="9">
        <v>45358.795138888898</v>
      </c>
      <c r="B1959" s="10">
        <v>45358</v>
      </c>
      <c r="C1959" s="11">
        <v>2024</v>
      </c>
      <c r="D1959" s="11">
        <v>3</v>
      </c>
      <c r="E1959" s="11">
        <v>7</v>
      </c>
      <c r="F1959" s="11">
        <v>19</v>
      </c>
      <c r="G1959" s="11" t="s">
        <v>70</v>
      </c>
      <c r="H1959" s="11" t="s">
        <v>53</v>
      </c>
      <c r="I1959" s="11">
        <v>40.8474004652304</v>
      </c>
      <c r="J1959" s="11">
        <v>-73.8710469686077</v>
      </c>
      <c r="K1959" s="11">
        <v>253</v>
      </c>
      <c r="L1959" s="11">
        <v>16.357849828706701</v>
      </c>
      <c r="M1959" s="11">
        <v>91.839953691211605</v>
      </c>
      <c r="N1959" s="11" t="s">
        <v>59</v>
      </c>
      <c r="O1959" s="11" t="s">
        <v>61</v>
      </c>
      <c r="P1959" s="11">
        <v>0</v>
      </c>
      <c r="Q1959" s="11">
        <v>0.31357956325709602</v>
      </c>
      <c r="R1959" s="11">
        <v>7</v>
      </c>
      <c r="S1959" s="11">
        <v>24</v>
      </c>
      <c r="T1959" s="11">
        <v>64.860026758606296</v>
      </c>
      <c r="U1959" s="11">
        <v>14.0310204789078</v>
      </c>
      <c r="V1959" s="11" t="s">
        <v>56</v>
      </c>
    </row>
    <row r="1960" spans="1:22" x14ac:dyDescent="0.3">
      <c r="A1960" s="9">
        <v>45358.798611111102</v>
      </c>
      <c r="B1960" s="10">
        <v>45358</v>
      </c>
      <c r="C1960" s="11">
        <v>2024</v>
      </c>
      <c r="D1960" s="11">
        <v>3</v>
      </c>
      <c r="E1960" s="11">
        <v>7</v>
      </c>
      <c r="F1960" s="11">
        <v>19</v>
      </c>
      <c r="G1960" s="11" t="s">
        <v>70</v>
      </c>
      <c r="H1960" s="11" t="s">
        <v>53</v>
      </c>
      <c r="I1960" s="11">
        <v>40.836906852566102</v>
      </c>
      <c r="J1960" s="11">
        <v>-73.797889514010905</v>
      </c>
      <c r="K1960" s="11">
        <v>206</v>
      </c>
      <c r="L1960" s="11">
        <v>7.9993427780572404</v>
      </c>
      <c r="M1960" s="11">
        <v>28.594018043445399</v>
      </c>
      <c r="N1960" s="11" t="s">
        <v>57</v>
      </c>
      <c r="O1960" s="11" t="s">
        <v>58</v>
      </c>
      <c r="P1960" s="11">
        <v>0</v>
      </c>
      <c r="Q1960" s="11">
        <v>0.58911141536686595</v>
      </c>
      <c r="R1960" s="11">
        <v>54</v>
      </c>
      <c r="S1960" s="11">
        <v>13</v>
      </c>
      <c r="T1960" s="11">
        <v>465.36610025431497</v>
      </c>
      <c r="U1960" s="11">
        <v>5.5244854132156398</v>
      </c>
      <c r="V1960" s="11" t="s">
        <v>56</v>
      </c>
    </row>
    <row r="1961" spans="1:22" x14ac:dyDescent="0.3">
      <c r="A1961" s="9">
        <v>45358.802083333299</v>
      </c>
      <c r="B1961" s="10">
        <v>45358</v>
      </c>
      <c r="C1961" s="11">
        <v>2024</v>
      </c>
      <c r="D1961" s="11">
        <v>3</v>
      </c>
      <c r="E1961" s="11">
        <v>7</v>
      </c>
      <c r="F1961" s="11">
        <v>19</v>
      </c>
      <c r="G1961" s="11" t="s">
        <v>70</v>
      </c>
      <c r="H1961" s="11" t="s">
        <v>53</v>
      </c>
      <c r="I1961" s="11">
        <v>40.767763304229902</v>
      </c>
      <c r="J1961" s="11">
        <v>-73.996927054174193</v>
      </c>
      <c r="K1961" s="11">
        <v>201</v>
      </c>
      <c r="L1961" s="11">
        <v>43.0985867458283</v>
      </c>
      <c r="M1961" s="11">
        <v>57.254101164329001</v>
      </c>
      <c r="N1961" s="11" t="s">
        <v>59</v>
      </c>
      <c r="O1961" s="11" t="s">
        <v>55</v>
      </c>
      <c r="P1961" s="11">
        <v>0</v>
      </c>
      <c r="Q1961" s="11">
        <v>-0.61602117226240805</v>
      </c>
      <c r="R1961" s="11">
        <v>19</v>
      </c>
      <c r="S1961" s="11">
        <v>5</v>
      </c>
      <c r="T1961" s="11">
        <v>466.916719210454</v>
      </c>
      <c r="U1961" s="11">
        <v>27.7827277034765</v>
      </c>
      <c r="V1961" s="11" t="s">
        <v>56</v>
      </c>
    </row>
    <row r="1962" spans="1:22" x14ac:dyDescent="0.3">
      <c r="A1962" s="9">
        <v>45358.805555555598</v>
      </c>
      <c r="B1962" s="10">
        <v>45358</v>
      </c>
      <c r="C1962" s="11">
        <v>2024</v>
      </c>
      <c r="D1962" s="11">
        <v>3</v>
      </c>
      <c r="E1962" s="11">
        <v>7</v>
      </c>
      <c r="F1962" s="11">
        <v>19</v>
      </c>
      <c r="G1962" s="11" t="s">
        <v>70</v>
      </c>
      <c r="H1962" s="11" t="s">
        <v>53</v>
      </c>
      <c r="I1962" s="11">
        <v>40.634250036752597</v>
      </c>
      <c r="J1962" s="11">
        <v>-73.862071335495401</v>
      </c>
      <c r="K1962" s="11">
        <v>89</v>
      </c>
      <c r="L1962" s="11">
        <v>65.770047592124399</v>
      </c>
      <c r="M1962" s="11">
        <v>14.5855266448562</v>
      </c>
      <c r="N1962" s="11" t="s">
        <v>57</v>
      </c>
      <c r="O1962" s="11" t="s">
        <v>60</v>
      </c>
      <c r="P1962" s="11">
        <v>0</v>
      </c>
      <c r="Q1962" s="11">
        <v>-0.34335911294864802</v>
      </c>
      <c r="R1962" s="11">
        <v>19</v>
      </c>
      <c r="S1962" s="11">
        <v>21</v>
      </c>
      <c r="T1962" s="11">
        <v>359.40068020367698</v>
      </c>
      <c r="U1962" s="11">
        <v>25.8835486904938</v>
      </c>
      <c r="V1962" s="11" t="s">
        <v>62</v>
      </c>
    </row>
    <row r="1963" spans="1:22" x14ac:dyDescent="0.3">
      <c r="A1963" s="9">
        <v>45358.809027777803</v>
      </c>
      <c r="B1963" s="10">
        <v>45358</v>
      </c>
      <c r="C1963" s="11">
        <v>2024</v>
      </c>
      <c r="D1963" s="11">
        <v>3</v>
      </c>
      <c r="E1963" s="11">
        <v>7</v>
      </c>
      <c r="F1963" s="11">
        <v>19</v>
      </c>
      <c r="G1963" s="11" t="s">
        <v>70</v>
      </c>
      <c r="H1963" s="11" t="s">
        <v>53</v>
      </c>
      <c r="I1963" s="11">
        <v>40.8274903823865</v>
      </c>
      <c r="J1963" s="11">
        <v>-73.823308874948594</v>
      </c>
      <c r="K1963" s="11">
        <v>29</v>
      </c>
      <c r="L1963" s="11">
        <v>39.034053526003902</v>
      </c>
      <c r="M1963" s="11">
        <v>67.945321902845805</v>
      </c>
      <c r="N1963" s="11" t="s">
        <v>57</v>
      </c>
      <c r="O1963" s="11" t="s">
        <v>61</v>
      </c>
      <c r="P1963" s="11">
        <v>1</v>
      </c>
      <c r="Q1963" s="11">
        <v>0.973711894082538</v>
      </c>
      <c r="R1963" s="11">
        <v>31</v>
      </c>
      <c r="S1963" s="11">
        <v>41</v>
      </c>
      <c r="T1963" s="11">
        <v>380.17762705670901</v>
      </c>
      <c r="U1963" s="11">
        <v>19.972672260505501</v>
      </c>
      <c r="V1963" s="11" t="s">
        <v>56</v>
      </c>
    </row>
    <row r="1964" spans="1:22" x14ac:dyDescent="0.3">
      <c r="A1964" s="9">
        <v>45358.8125</v>
      </c>
      <c r="B1964" s="10">
        <v>45358</v>
      </c>
      <c r="C1964" s="11">
        <v>2024</v>
      </c>
      <c r="D1964" s="11">
        <v>3</v>
      </c>
      <c r="E1964" s="11">
        <v>7</v>
      </c>
      <c r="F1964" s="11">
        <v>19</v>
      </c>
      <c r="G1964" s="11" t="s">
        <v>70</v>
      </c>
      <c r="H1964" s="11" t="s">
        <v>53</v>
      </c>
      <c r="I1964" s="11">
        <v>40.805089453930897</v>
      </c>
      <c r="J1964" s="11">
        <v>-73.749333461630997</v>
      </c>
      <c r="K1964" s="11">
        <v>151</v>
      </c>
      <c r="L1964" s="11">
        <v>27.5102482728322</v>
      </c>
      <c r="M1964" s="11">
        <v>35.385249457845902</v>
      </c>
      <c r="N1964" s="11" t="s">
        <v>59</v>
      </c>
      <c r="O1964" s="11" t="s">
        <v>58</v>
      </c>
      <c r="P1964" s="11">
        <v>0</v>
      </c>
      <c r="Q1964" s="11">
        <v>0.86910118141569503</v>
      </c>
      <c r="R1964" s="11">
        <v>61</v>
      </c>
      <c r="S1964" s="11">
        <v>25</v>
      </c>
      <c r="T1964" s="11">
        <v>337.686396276332</v>
      </c>
      <c r="U1964" s="11">
        <v>21.0985684188677</v>
      </c>
      <c r="V1964" s="11" t="s">
        <v>63</v>
      </c>
    </row>
    <row r="1965" spans="1:22" x14ac:dyDescent="0.3">
      <c r="A1965" s="9">
        <v>45358.815972222197</v>
      </c>
      <c r="B1965" s="10">
        <v>45358</v>
      </c>
      <c r="C1965" s="11">
        <v>2024</v>
      </c>
      <c r="D1965" s="11">
        <v>3</v>
      </c>
      <c r="E1965" s="11">
        <v>7</v>
      </c>
      <c r="F1965" s="11">
        <v>19</v>
      </c>
      <c r="G1965" s="11" t="s">
        <v>70</v>
      </c>
      <c r="H1965" s="11" t="s">
        <v>53</v>
      </c>
      <c r="I1965" s="11">
        <v>40.8492855962551</v>
      </c>
      <c r="J1965" s="11">
        <v>-73.747769546952398</v>
      </c>
      <c r="K1965" s="11">
        <v>73</v>
      </c>
      <c r="L1965" s="11">
        <v>72.825189144709398</v>
      </c>
      <c r="M1965" s="11">
        <v>93.421439142291106</v>
      </c>
      <c r="N1965" s="11" t="s">
        <v>54</v>
      </c>
      <c r="O1965" s="11" t="s">
        <v>61</v>
      </c>
      <c r="P1965" s="11">
        <v>1</v>
      </c>
      <c r="Q1965" s="11">
        <v>0.441936516501784</v>
      </c>
      <c r="R1965" s="11">
        <v>71</v>
      </c>
      <c r="S1965" s="11">
        <v>15</v>
      </c>
      <c r="T1965" s="11">
        <v>428.41037541793202</v>
      </c>
      <c r="U1965" s="11">
        <v>8.0786783226923902</v>
      </c>
      <c r="V1965" s="11" t="s">
        <v>56</v>
      </c>
    </row>
    <row r="1966" spans="1:22" x14ac:dyDescent="0.3">
      <c r="A1966" s="9">
        <v>45358.819444444503</v>
      </c>
      <c r="B1966" s="10">
        <v>45358</v>
      </c>
      <c r="C1966" s="11">
        <v>2024</v>
      </c>
      <c r="D1966" s="11">
        <v>3</v>
      </c>
      <c r="E1966" s="11">
        <v>7</v>
      </c>
      <c r="F1966" s="11">
        <v>19</v>
      </c>
      <c r="G1966" s="11" t="s">
        <v>70</v>
      </c>
      <c r="H1966" s="11" t="s">
        <v>53</v>
      </c>
      <c r="I1966" s="11">
        <v>40.685270964910799</v>
      </c>
      <c r="J1966" s="11">
        <v>-73.915613961681302</v>
      </c>
      <c r="K1966" s="11">
        <v>221</v>
      </c>
      <c r="L1966" s="11">
        <v>56.198796977749602</v>
      </c>
      <c r="M1966" s="11">
        <v>95.409757327939801</v>
      </c>
      <c r="N1966" s="11" t="s">
        <v>59</v>
      </c>
      <c r="O1966" s="11" t="s">
        <v>60</v>
      </c>
      <c r="P1966" s="11">
        <v>0</v>
      </c>
      <c r="Q1966" s="11">
        <v>0.81463689461397903</v>
      </c>
      <c r="R1966" s="11">
        <v>74</v>
      </c>
      <c r="S1966" s="11">
        <v>44</v>
      </c>
      <c r="T1966" s="11">
        <v>102.37124592790801</v>
      </c>
      <c r="U1966" s="11">
        <v>25.8468243992236</v>
      </c>
      <c r="V1966" s="11" t="s">
        <v>56</v>
      </c>
    </row>
    <row r="1967" spans="1:22" x14ac:dyDescent="0.3">
      <c r="A1967" s="9">
        <v>45358.822916666701</v>
      </c>
      <c r="B1967" s="10">
        <v>45358</v>
      </c>
      <c r="C1967" s="11">
        <v>2024</v>
      </c>
      <c r="D1967" s="11">
        <v>3</v>
      </c>
      <c r="E1967" s="11">
        <v>7</v>
      </c>
      <c r="F1967" s="11">
        <v>19</v>
      </c>
      <c r="G1967" s="11" t="s">
        <v>70</v>
      </c>
      <c r="H1967" s="11" t="s">
        <v>53</v>
      </c>
      <c r="I1967" s="11">
        <v>40.846718700334897</v>
      </c>
      <c r="J1967" s="11">
        <v>-73.833690741563302</v>
      </c>
      <c r="K1967" s="11">
        <v>46</v>
      </c>
      <c r="L1967" s="11">
        <v>48.040028186963397</v>
      </c>
      <c r="M1967" s="11">
        <v>47.629141238296903</v>
      </c>
      <c r="N1967" s="11" t="s">
        <v>57</v>
      </c>
      <c r="O1967" s="11" t="s">
        <v>55</v>
      </c>
      <c r="P1967" s="11">
        <v>1</v>
      </c>
      <c r="Q1967" s="11">
        <v>-0.13230129659411199</v>
      </c>
      <c r="R1967" s="11">
        <v>48</v>
      </c>
      <c r="S1967" s="11">
        <v>31</v>
      </c>
      <c r="T1967" s="11">
        <v>448.06657422861201</v>
      </c>
      <c r="U1967" s="11">
        <v>13.344067318019899</v>
      </c>
      <c r="V1967" s="11" t="s">
        <v>56</v>
      </c>
    </row>
    <row r="1968" spans="1:22" x14ac:dyDescent="0.3">
      <c r="A1968" s="9">
        <v>45358.826388888898</v>
      </c>
      <c r="B1968" s="10">
        <v>45358</v>
      </c>
      <c r="C1968" s="11">
        <v>2024</v>
      </c>
      <c r="D1968" s="11">
        <v>3</v>
      </c>
      <c r="E1968" s="11">
        <v>7</v>
      </c>
      <c r="F1968" s="11">
        <v>19</v>
      </c>
      <c r="G1968" s="11" t="s">
        <v>70</v>
      </c>
      <c r="H1968" s="11" t="s">
        <v>53</v>
      </c>
      <c r="I1968" s="11">
        <v>40.850215803327302</v>
      </c>
      <c r="J1968" s="11">
        <v>-73.729659543770396</v>
      </c>
      <c r="K1968" s="11">
        <v>127</v>
      </c>
      <c r="L1968" s="11">
        <v>43.143316144729198</v>
      </c>
      <c r="M1968" s="11">
        <v>43.965228293115601</v>
      </c>
      <c r="N1968" s="11" t="s">
        <v>54</v>
      </c>
      <c r="O1968" s="11" t="s">
        <v>55</v>
      </c>
      <c r="P1968" s="11">
        <v>0</v>
      </c>
      <c r="Q1968" s="11">
        <v>-0.786318788455177</v>
      </c>
      <c r="R1968" s="11">
        <v>31</v>
      </c>
      <c r="S1968" s="11">
        <v>20</v>
      </c>
      <c r="T1968" s="11">
        <v>467.11738559422901</v>
      </c>
      <c r="U1968" s="11">
        <v>18.169108030571302</v>
      </c>
      <c r="V1968" s="11" t="s">
        <v>63</v>
      </c>
    </row>
    <row r="1969" spans="1:22" x14ac:dyDescent="0.3">
      <c r="A1969" s="9">
        <v>45358.829861111102</v>
      </c>
      <c r="B1969" s="10">
        <v>45358</v>
      </c>
      <c r="C1969" s="11">
        <v>2024</v>
      </c>
      <c r="D1969" s="11">
        <v>3</v>
      </c>
      <c r="E1969" s="11">
        <v>7</v>
      </c>
      <c r="F1969" s="11">
        <v>19</v>
      </c>
      <c r="G1969" s="11" t="s">
        <v>70</v>
      </c>
      <c r="H1969" s="11" t="s">
        <v>53</v>
      </c>
      <c r="I1969" s="11">
        <v>40.602717770981997</v>
      </c>
      <c r="J1969" s="11">
        <v>-73.903783261474302</v>
      </c>
      <c r="K1969" s="11">
        <v>279</v>
      </c>
      <c r="L1969" s="11">
        <v>48.1184504451004</v>
      </c>
      <c r="M1969" s="11">
        <v>38.773522265575501</v>
      </c>
      <c r="N1969" s="11" t="s">
        <v>54</v>
      </c>
      <c r="O1969" s="11" t="s">
        <v>58</v>
      </c>
      <c r="P1969" s="11">
        <v>0</v>
      </c>
      <c r="Q1969" s="11">
        <v>0.64291120031150095</v>
      </c>
      <c r="R1969" s="11">
        <v>32</v>
      </c>
      <c r="S1969" s="11">
        <v>43</v>
      </c>
      <c r="T1969" s="11">
        <v>98.977069005331202</v>
      </c>
      <c r="U1969" s="11">
        <v>24.175991972288799</v>
      </c>
      <c r="V1969" s="11" t="s">
        <v>56</v>
      </c>
    </row>
    <row r="1970" spans="1:22" x14ac:dyDescent="0.3">
      <c r="A1970" s="9">
        <v>45358.833333333299</v>
      </c>
      <c r="B1970" s="10">
        <v>45358</v>
      </c>
      <c r="C1970" s="11">
        <v>2024</v>
      </c>
      <c r="D1970" s="11">
        <v>3</v>
      </c>
      <c r="E1970" s="11">
        <v>7</v>
      </c>
      <c r="F1970" s="11">
        <v>20</v>
      </c>
      <c r="G1970" s="11" t="s">
        <v>70</v>
      </c>
      <c r="H1970" s="11" t="s">
        <v>53</v>
      </c>
      <c r="I1970" s="11">
        <v>40.629338182894003</v>
      </c>
      <c r="J1970" s="11">
        <v>-73.758622743547804</v>
      </c>
      <c r="K1970" s="11">
        <v>152</v>
      </c>
      <c r="L1970" s="11">
        <v>78.500897653435601</v>
      </c>
      <c r="M1970" s="11">
        <v>68.882188185031396</v>
      </c>
      <c r="N1970" s="11" t="s">
        <v>54</v>
      </c>
      <c r="O1970" s="11" t="s">
        <v>58</v>
      </c>
      <c r="P1970" s="11">
        <v>0</v>
      </c>
      <c r="Q1970" s="11">
        <v>0.14297750453150301</v>
      </c>
      <c r="R1970" s="11">
        <v>93</v>
      </c>
      <c r="S1970" s="11">
        <v>11</v>
      </c>
      <c r="T1970" s="11">
        <v>273.894667320422</v>
      </c>
      <c r="U1970" s="11">
        <v>6.9946228255195102</v>
      </c>
      <c r="V1970" s="11" t="s">
        <v>63</v>
      </c>
    </row>
    <row r="1971" spans="1:22" x14ac:dyDescent="0.3">
      <c r="A1971" s="9">
        <v>45358.836805555598</v>
      </c>
      <c r="B1971" s="10">
        <v>45358</v>
      </c>
      <c r="C1971" s="11">
        <v>2024</v>
      </c>
      <c r="D1971" s="11">
        <v>3</v>
      </c>
      <c r="E1971" s="11">
        <v>7</v>
      </c>
      <c r="F1971" s="11">
        <v>20</v>
      </c>
      <c r="G1971" s="11" t="s">
        <v>70</v>
      </c>
      <c r="H1971" s="11" t="s">
        <v>53</v>
      </c>
      <c r="I1971" s="11">
        <v>40.765596406348102</v>
      </c>
      <c r="J1971" s="11">
        <v>-73.885227428087106</v>
      </c>
      <c r="K1971" s="11">
        <v>105</v>
      </c>
      <c r="L1971" s="11">
        <v>8.3639407707423192</v>
      </c>
      <c r="M1971" s="11">
        <v>95.731211380165703</v>
      </c>
      <c r="N1971" s="11" t="s">
        <v>54</v>
      </c>
      <c r="O1971" s="11" t="s">
        <v>58</v>
      </c>
      <c r="P1971" s="11">
        <v>0</v>
      </c>
      <c r="Q1971" s="11">
        <v>0.86986114426366901</v>
      </c>
      <c r="R1971" s="11">
        <v>80</v>
      </c>
      <c r="S1971" s="11">
        <v>11</v>
      </c>
      <c r="T1971" s="11">
        <v>171.47547486253299</v>
      </c>
      <c r="U1971" s="11">
        <v>23.402663918308601</v>
      </c>
      <c r="V1971" s="11" t="s">
        <v>56</v>
      </c>
    </row>
    <row r="1972" spans="1:22" x14ac:dyDescent="0.3">
      <c r="A1972" s="9">
        <v>45358.840277777803</v>
      </c>
      <c r="B1972" s="10">
        <v>45358</v>
      </c>
      <c r="C1972" s="11">
        <v>2024</v>
      </c>
      <c r="D1972" s="11">
        <v>3</v>
      </c>
      <c r="E1972" s="11">
        <v>7</v>
      </c>
      <c r="F1972" s="11">
        <v>20</v>
      </c>
      <c r="G1972" s="11" t="s">
        <v>70</v>
      </c>
      <c r="H1972" s="11" t="s">
        <v>53</v>
      </c>
      <c r="I1972" s="11">
        <v>40.633346231870803</v>
      </c>
      <c r="J1972" s="11">
        <v>-73.8637028015673</v>
      </c>
      <c r="K1972" s="11">
        <v>155</v>
      </c>
      <c r="L1972" s="11">
        <v>18.704145304150298</v>
      </c>
      <c r="M1972" s="11">
        <v>73.371865429199005</v>
      </c>
      <c r="N1972" s="11" t="s">
        <v>57</v>
      </c>
      <c r="O1972" s="11" t="s">
        <v>61</v>
      </c>
      <c r="P1972" s="11">
        <v>0</v>
      </c>
      <c r="Q1972" s="11">
        <v>-0.40674384273541597</v>
      </c>
      <c r="R1972" s="11">
        <v>86</v>
      </c>
      <c r="S1972" s="11">
        <v>20</v>
      </c>
      <c r="T1972" s="11">
        <v>133.400113761206</v>
      </c>
      <c r="U1972" s="11">
        <v>16.262498514463399</v>
      </c>
      <c r="V1972" s="11" t="s">
        <v>56</v>
      </c>
    </row>
    <row r="1973" spans="1:22" x14ac:dyDescent="0.3">
      <c r="A1973" s="9">
        <v>45358.84375</v>
      </c>
      <c r="B1973" s="10">
        <v>45358</v>
      </c>
      <c r="C1973" s="11">
        <v>2024</v>
      </c>
      <c r="D1973" s="11">
        <v>3</v>
      </c>
      <c r="E1973" s="11">
        <v>7</v>
      </c>
      <c r="F1973" s="11">
        <v>20</v>
      </c>
      <c r="G1973" s="11" t="s">
        <v>70</v>
      </c>
      <c r="H1973" s="11" t="s">
        <v>53</v>
      </c>
      <c r="I1973" s="11">
        <v>40.645675718419596</v>
      </c>
      <c r="J1973" s="11">
        <v>-73.9960417288071</v>
      </c>
      <c r="K1973" s="11">
        <v>161</v>
      </c>
      <c r="L1973" s="11">
        <v>32.117804648168402</v>
      </c>
      <c r="M1973" s="11">
        <v>36.777644425954499</v>
      </c>
      <c r="N1973" s="11" t="s">
        <v>59</v>
      </c>
      <c r="O1973" s="11" t="s">
        <v>58</v>
      </c>
      <c r="P1973" s="11">
        <v>0</v>
      </c>
      <c r="Q1973" s="11">
        <v>-3.2818507583437198E-2</v>
      </c>
      <c r="R1973" s="11">
        <v>45</v>
      </c>
      <c r="S1973" s="11">
        <v>3</v>
      </c>
      <c r="T1973" s="11">
        <v>110.615751873352</v>
      </c>
      <c r="U1973" s="11">
        <v>18.678697132264102</v>
      </c>
      <c r="V1973" s="11" t="s">
        <v>63</v>
      </c>
    </row>
    <row r="1974" spans="1:22" x14ac:dyDescent="0.3">
      <c r="A1974" s="9">
        <v>45358.847222222197</v>
      </c>
      <c r="B1974" s="10">
        <v>45358</v>
      </c>
      <c r="C1974" s="11">
        <v>2024</v>
      </c>
      <c r="D1974" s="11">
        <v>3</v>
      </c>
      <c r="E1974" s="11">
        <v>7</v>
      </c>
      <c r="F1974" s="11">
        <v>20</v>
      </c>
      <c r="G1974" s="11" t="s">
        <v>70</v>
      </c>
      <c r="H1974" s="11" t="s">
        <v>53</v>
      </c>
      <c r="I1974" s="11">
        <v>40.898629385542399</v>
      </c>
      <c r="J1974" s="11">
        <v>-73.997645139016001</v>
      </c>
      <c r="K1974" s="11">
        <v>119</v>
      </c>
      <c r="L1974" s="11">
        <v>68.354291902586297</v>
      </c>
      <c r="M1974" s="11">
        <v>16.545224508951701</v>
      </c>
      <c r="N1974" s="11" t="s">
        <v>54</v>
      </c>
      <c r="O1974" s="11" t="s">
        <v>61</v>
      </c>
      <c r="P1974" s="11">
        <v>0</v>
      </c>
      <c r="Q1974" s="11">
        <v>0.66815785480700995</v>
      </c>
      <c r="R1974" s="11">
        <v>30</v>
      </c>
      <c r="S1974" s="11">
        <v>27</v>
      </c>
      <c r="T1974" s="11">
        <v>237.38995782586099</v>
      </c>
      <c r="U1974" s="11">
        <v>7.8626547291505604</v>
      </c>
      <c r="V1974" s="11" t="s">
        <v>63</v>
      </c>
    </row>
    <row r="1975" spans="1:22" x14ac:dyDescent="0.3">
      <c r="A1975" s="9">
        <v>45358.850694444503</v>
      </c>
      <c r="B1975" s="10">
        <v>45358</v>
      </c>
      <c r="C1975" s="11">
        <v>2024</v>
      </c>
      <c r="D1975" s="11">
        <v>3</v>
      </c>
      <c r="E1975" s="11">
        <v>7</v>
      </c>
      <c r="F1975" s="11">
        <v>20</v>
      </c>
      <c r="G1975" s="11" t="s">
        <v>70</v>
      </c>
      <c r="H1975" s="11" t="s">
        <v>53</v>
      </c>
      <c r="I1975" s="11">
        <v>40.774665141554102</v>
      </c>
      <c r="J1975" s="11">
        <v>-73.762669924162907</v>
      </c>
      <c r="K1975" s="11">
        <v>186</v>
      </c>
      <c r="L1975" s="11">
        <v>42.921110835199599</v>
      </c>
      <c r="M1975" s="11">
        <v>52.191190365137203</v>
      </c>
      <c r="N1975" s="11" t="s">
        <v>57</v>
      </c>
      <c r="O1975" s="11" t="s">
        <v>58</v>
      </c>
      <c r="P1975" s="11">
        <v>0</v>
      </c>
      <c r="Q1975" s="11">
        <v>-0.51694312308021395</v>
      </c>
      <c r="R1975" s="11">
        <v>58</v>
      </c>
      <c r="S1975" s="11">
        <v>21</v>
      </c>
      <c r="T1975" s="11">
        <v>309.86149297299897</v>
      </c>
      <c r="U1975" s="11">
        <v>13.662140868861499</v>
      </c>
      <c r="V1975" s="11" t="s">
        <v>63</v>
      </c>
    </row>
    <row r="1976" spans="1:22" x14ac:dyDescent="0.3">
      <c r="A1976" s="9">
        <v>45358.854166666701</v>
      </c>
      <c r="B1976" s="10">
        <v>45358</v>
      </c>
      <c r="C1976" s="11">
        <v>2024</v>
      </c>
      <c r="D1976" s="11">
        <v>3</v>
      </c>
      <c r="E1976" s="11">
        <v>7</v>
      </c>
      <c r="F1976" s="11">
        <v>20</v>
      </c>
      <c r="G1976" s="11" t="s">
        <v>70</v>
      </c>
      <c r="H1976" s="11" t="s">
        <v>53</v>
      </c>
      <c r="I1976" s="11">
        <v>40.779897369498698</v>
      </c>
      <c r="J1976" s="11">
        <v>-73.781927213703995</v>
      </c>
      <c r="K1976" s="11">
        <v>198</v>
      </c>
      <c r="L1976" s="11">
        <v>16.689532629972799</v>
      </c>
      <c r="M1976" s="11">
        <v>67.761374015470807</v>
      </c>
      <c r="N1976" s="11" t="s">
        <v>54</v>
      </c>
      <c r="O1976" s="11" t="s">
        <v>58</v>
      </c>
      <c r="P1976" s="11">
        <v>0</v>
      </c>
      <c r="Q1976" s="11">
        <v>-0.77938796040054104</v>
      </c>
      <c r="R1976" s="11">
        <v>45</v>
      </c>
      <c r="S1976" s="11">
        <v>5</v>
      </c>
      <c r="T1976" s="11">
        <v>372.34001492214998</v>
      </c>
      <c r="U1976" s="11">
        <v>13.399196489537299</v>
      </c>
      <c r="V1976" s="11" t="s">
        <v>56</v>
      </c>
    </row>
    <row r="1977" spans="1:22" x14ac:dyDescent="0.3">
      <c r="A1977" s="9">
        <v>45358.857638888898</v>
      </c>
      <c r="B1977" s="10">
        <v>45358</v>
      </c>
      <c r="C1977" s="11">
        <v>2024</v>
      </c>
      <c r="D1977" s="11">
        <v>3</v>
      </c>
      <c r="E1977" s="11">
        <v>7</v>
      </c>
      <c r="F1977" s="11">
        <v>20</v>
      </c>
      <c r="G1977" s="11" t="s">
        <v>70</v>
      </c>
      <c r="H1977" s="11" t="s">
        <v>53</v>
      </c>
      <c r="I1977" s="11">
        <v>40.736155714873199</v>
      </c>
      <c r="J1977" s="11">
        <v>-73.7178469405616</v>
      </c>
      <c r="K1977" s="11">
        <v>182</v>
      </c>
      <c r="L1977" s="11">
        <v>78.749838153277196</v>
      </c>
      <c r="M1977" s="11">
        <v>84.591214350043899</v>
      </c>
      <c r="N1977" s="11" t="s">
        <v>57</v>
      </c>
      <c r="O1977" s="11" t="s">
        <v>58</v>
      </c>
      <c r="P1977" s="11">
        <v>0</v>
      </c>
      <c r="Q1977" s="11">
        <v>3.4160826692053801E-2</v>
      </c>
      <c r="R1977" s="11">
        <v>76</v>
      </c>
      <c r="S1977" s="11">
        <v>27</v>
      </c>
      <c r="T1977" s="11">
        <v>478.338271106082</v>
      </c>
      <c r="U1977" s="11">
        <v>26.2096819392439</v>
      </c>
      <c r="V1977" s="11" t="s">
        <v>56</v>
      </c>
    </row>
    <row r="1978" spans="1:22" x14ac:dyDescent="0.3">
      <c r="A1978" s="9">
        <v>45358.861111111102</v>
      </c>
      <c r="B1978" s="10">
        <v>45358</v>
      </c>
      <c r="C1978" s="11">
        <v>2024</v>
      </c>
      <c r="D1978" s="11">
        <v>3</v>
      </c>
      <c r="E1978" s="11">
        <v>7</v>
      </c>
      <c r="F1978" s="11">
        <v>20</v>
      </c>
      <c r="G1978" s="11" t="s">
        <v>70</v>
      </c>
      <c r="H1978" s="11" t="s">
        <v>53</v>
      </c>
      <c r="I1978" s="11">
        <v>40.855793895707201</v>
      </c>
      <c r="J1978" s="11">
        <v>-73.819331173891996</v>
      </c>
      <c r="K1978" s="11">
        <v>59</v>
      </c>
      <c r="L1978" s="11">
        <v>18.926178982770299</v>
      </c>
      <c r="M1978" s="11">
        <v>93.986038781988796</v>
      </c>
      <c r="N1978" s="11" t="s">
        <v>54</v>
      </c>
      <c r="O1978" s="11" t="s">
        <v>58</v>
      </c>
      <c r="P1978" s="11">
        <v>0</v>
      </c>
      <c r="Q1978" s="11">
        <v>0.23903375707156699</v>
      </c>
      <c r="R1978" s="11">
        <v>12</v>
      </c>
      <c r="S1978" s="11">
        <v>5</v>
      </c>
      <c r="T1978" s="11">
        <v>61.416880183381998</v>
      </c>
      <c r="U1978" s="11">
        <v>28.826898652147399</v>
      </c>
      <c r="V1978" s="11" t="s">
        <v>56</v>
      </c>
    </row>
    <row r="1979" spans="1:22" x14ac:dyDescent="0.3">
      <c r="A1979" s="9">
        <v>45358.864583333299</v>
      </c>
      <c r="B1979" s="10">
        <v>45358</v>
      </c>
      <c r="C1979" s="11">
        <v>2024</v>
      </c>
      <c r="D1979" s="11">
        <v>3</v>
      </c>
      <c r="E1979" s="11">
        <v>7</v>
      </c>
      <c r="F1979" s="11">
        <v>20</v>
      </c>
      <c r="G1979" s="11" t="s">
        <v>70</v>
      </c>
      <c r="H1979" s="11" t="s">
        <v>53</v>
      </c>
      <c r="I1979" s="11">
        <v>40.690062388050798</v>
      </c>
      <c r="J1979" s="11">
        <v>-73.719110015549106</v>
      </c>
      <c r="K1979" s="11">
        <v>164</v>
      </c>
      <c r="L1979" s="11">
        <v>19.249107696667501</v>
      </c>
      <c r="M1979" s="11">
        <v>87.103435786319906</v>
      </c>
      <c r="N1979" s="11" t="s">
        <v>57</v>
      </c>
      <c r="O1979" s="11" t="s">
        <v>61</v>
      </c>
      <c r="P1979" s="11">
        <v>0</v>
      </c>
      <c r="Q1979" s="11">
        <v>0.57791226267593898</v>
      </c>
      <c r="R1979" s="11">
        <v>40</v>
      </c>
      <c r="S1979" s="11">
        <v>30</v>
      </c>
      <c r="T1979" s="11">
        <v>147.11195913618101</v>
      </c>
      <c r="U1979" s="11">
        <v>15.9902225008685</v>
      </c>
      <c r="V1979" s="11" t="s">
        <v>56</v>
      </c>
    </row>
    <row r="1980" spans="1:22" x14ac:dyDescent="0.3">
      <c r="A1980" s="9">
        <v>45358.868055555598</v>
      </c>
      <c r="B1980" s="10">
        <v>45358</v>
      </c>
      <c r="C1980" s="11">
        <v>2024</v>
      </c>
      <c r="D1980" s="11">
        <v>3</v>
      </c>
      <c r="E1980" s="11">
        <v>7</v>
      </c>
      <c r="F1980" s="11">
        <v>20</v>
      </c>
      <c r="G1980" s="11" t="s">
        <v>70</v>
      </c>
      <c r="H1980" s="11" t="s">
        <v>53</v>
      </c>
      <c r="I1980" s="11">
        <v>40.680680093059102</v>
      </c>
      <c r="J1980" s="11">
        <v>-73.907832880776596</v>
      </c>
      <c r="K1980" s="11">
        <v>265</v>
      </c>
      <c r="L1980" s="11">
        <v>18.776128344545</v>
      </c>
      <c r="M1980" s="11">
        <v>91.400460456690993</v>
      </c>
      <c r="N1980" s="11" t="s">
        <v>59</v>
      </c>
      <c r="O1980" s="11" t="s">
        <v>60</v>
      </c>
      <c r="P1980" s="11">
        <v>0</v>
      </c>
      <c r="Q1980" s="11">
        <v>0.31596342524308002</v>
      </c>
      <c r="R1980" s="11">
        <v>24</v>
      </c>
      <c r="S1980" s="11">
        <v>7</v>
      </c>
      <c r="T1980" s="11">
        <v>93.050112165596701</v>
      </c>
      <c r="U1980" s="11">
        <v>16.344697147615701</v>
      </c>
      <c r="V1980" s="11" t="s">
        <v>56</v>
      </c>
    </row>
    <row r="1981" spans="1:22" x14ac:dyDescent="0.3">
      <c r="A1981" s="9">
        <v>45358.871527777803</v>
      </c>
      <c r="B1981" s="10">
        <v>45358</v>
      </c>
      <c r="C1981" s="11">
        <v>2024</v>
      </c>
      <c r="D1981" s="11">
        <v>3</v>
      </c>
      <c r="E1981" s="11">
        <v>7</v>
      </c>
      <c r="F1981" s="11">
        <v>20</v>
      </c>
      <c r="G1981" s="11" t="s">
        <v>70</v>
      </c>
      <c r="H1981" s="11" t="s">
        <v>53</v>
      </c>
      <c r="I1981" s="11">
        <v>40.688282317252899</v>
      </c>
      <c r="J1981" s="11">
        <v>-73.869267507302894</v>
      </c>
      <c r="K1981" s="11">
        <v>151</v>
      </c>
      <c r="L1981" s="11">
        <v>54.5408032580305</v>
      </c>
      <c r="M1981" s="11">
        <v>48.532600949945603</v>
      </c>
      <c r="N1981" s="11" t="s">
        <v>57</v>
      </c>
      <c r="O1981" s="11" t="s">
        <v>58</v>
      </c>
      <c r="P1981" s="11">
        <v>0</v>
      </c>
      <c r="Q1981" s="11">
        <v>9.5169273679188704E-2</v>
      </c>
      <c r="R1981" s="11">
        <v>19</v>
      </c>
      <c r="S1981" s="11">
        <v>21</v>
      </c>
      <c r="T1981" s="11">
        <v>213.19657013458001</v>
      </c>
      <c r="U1981" s="11">
        <v>28.870734737570999</v>
      </c>
      <c r="V1981" s="11" t="s">
        <v>63</v>
      </c>
    </row>
    <row r="1982" spans="1:22" x14ac:dyDescent="0.3">
      <c r="A1982" s="9">
        <v>45358.875</v>
      </c>
      <c r="B1982" s="10">
        <v>45358</v>
      </c>
      <c r="C1982" s="11">
        <v>2024</v>
      </c>
      <c r="D1982" s="11">
        <v>3</v>
      </c>
      <c r="E1982" s="11">
        <v>7</v>
      </c>
      <c r="F1982" s="11">
        <v>21</v>
      </c>
      <c r="G1982" s="11" t="s">
        <v>70</v>
      </c>
      <c r="H1982" s="11" t="s">
        <v>53</v>
      </c>
      <c r="I1982" s="11">
        <v>40.607717611527598</v>
      </c>
      <c r="J1982" s="11">
        <v>-73.938972024681306</v>
      </c>
      <c r="K1982" s="11">
        <v>168</v>
      </c>
      <c r="L1982" s="11">
        <v>61.730088873829899</v>
      </c>
      <c r="M1982" s="11">
        <v>47.842846995493097</v>
      </c>
      <c r="N1982" s="11" t="s">
        <v>54</v>
      </c>
      <c r="O1982" s="11" t="s">
        <v>61</v>
      </c>
      <c r="P1982" s="11">
        <v>1</v>
      </c>
      <c r="Q1982" s="11">
        <v>-0.33068872095304003</v>
      </c>
      <c r="R1982" s="11">
        <v>25</v>
      </c>
      <c r="S1982" s="11">
        <v>21</v>
      </c>
      <c r="T1982" s="11">
        <v>230.573184734422</v>
      </c>
      <c r="U1982" s="11">
        <v>5.5236050469207303</v>
      </c>
      <c r="V1982" s="11" t="s">
        <v>56</v>
      </c>
    </row>
    <row r="1983" spans="1:22" x14ac:dyDescent="0.3">
      <c r="A1983" s="9">
        <v>45358.878472222197</v>
      </c>
      <c r="B1983" s="10">
        <v>45358</v>
      </c>
      <c r="C1983" s="11">
        <v>2024</v>
      </c>
      <c r="D1983" s="11">
        <v>3</v>
      </c>
      <c r="E1983" s="11">
        <v>7</v>
      </c>
      <c r="F1983" s="11">
        <v>21</v>
      </c>
      <c r="G1983" s="11" t="s">
        <v>70</v>
      </c>
      <c r="H1983" s="11" t="s">
        <v>53</v>
      </c>
      <c r="I1983" s="11">
        <v>40.655060733152197</v>
      </c>
      <c r="J1983" s="11">
        <v>-73.7707364234506</v>
      </c>
      <c r="K1983" s="11">
        <v>142</v>
      </c>
      <c r="L1983" s="11">
        <v>30.582630754963802</v>
      </c>
      <c r="M1983" s="11">
        <v>31.973217142267298</v>
      </c>
      <c r="N1983" s="11" t="s">
        <v>54</v>
      </c>
      <c r="O1983" s="11" t="s">
        <v>58</v>
      </c>
      <c r="P1983" s="11">
        <v>0</v>
      </c>
      <c r="Q1983" s="11">
        <v>-0.43505253472438299</v>
      </c>
      <c r="R1983" s="11">
        <v>83</v>
      </c>
      <c r="S1983" s="11">
        <v>12</v>
      </c>
      <c r="T1983" s="11">
        <v>113.74232374889399</v>
      </c>
      <c r="U1983" s="11">
        <v>27.395940084370199</v>
      </c>
      <c r="V1983" s="11" t="s">
        <v>63</v>
      </c>
    </row>
    <row r="1984" spans="1:22" x14ac:dyDescent="0.3">
      <c r="A1984" s="9">
        <v>45358.881944444503</v>
      </c>
      <c r="B1984" s="10">
        <v>45358</v>
      </c>
      <c r="C1984" s="11">
        <v>2024</v>
      </c>
      <c r="D1984" s="11">
        <v>3</v>
      </c>
      <c r="E1984" s="11">
        <v>7</v>
      </c>
      <c r="F1984" s="11">
        <v>21</v>
      </c>
      <c r="G1984" s="11" t="s">
        <v>70</v>
      </c>
      <c r="H1984" s="11" t="s">
        <v>53</v>
      </c>
      <c r="I1984" s="11">
        <v>40.690210947382297</v>
      </c>
      <c r="J1984" s="11">
        <v>-73.804916847079198</v>
      </c>
      <c r="K1984" s="11">
        <v>257</v>
      </c>
      <c r="L1984" s="11">
        <v>43.046940947293599</v>
      </c>
      <c r="M1984" s="11">
        <v>97.779149365285406</v>
      </c>
      <c r="N1984" s="11" t="s">
        <v>57</v>
      </c>
      <c r="O1984" s="11" t="s">
        <v>55</v>
      </c>
      <c r="P1984" s="11">
        <v>0</v>
      </c>
      <c r="Q1984" s="11">
        <v>0.36581746685149802</v>
      </c>
      <c r="R1984" s="11">
        <v>61</v>
      </c>
      <c r="S1984" s="11">
        <v>13</v>
      </c>
      <c r="T1984" s="11">
        <v>498.66994563959202</v>
      </c>
      <c r="U1984" s="11">
        <v>23.552738806255199</v>
      </c>
      <c r="V1984" s="11" t="s">
        <v>56</v>
      </c>
    </row>
    <row r="1985" spans="1:22" x14ac:dyDescent="0.3">
      <c r="A1985" s="9">
        <v>45358.885416666701</v>
      </c>
      <c r="B1985" s="10">
        <v>45358</v>
      </c>
      <c r="C1985" s="11">
        <v>2024</v>
      </c>
      <c r="D1985" s="11">
        <v>3</v>
      </c>
      <c r="E1985" s="11">
        <v>7</v>
      </c>
      <c r="F1985" s="11">
        <v>21</v>
      </c>
      <c r="G1985" s="11" t="s">
        <v>70</v>
      </c>
      <c r="H1985" s="11" t="s">
        <v>53</v>
      </c>
      <c r="I1985" s="11">
        <v>40.841390528156801</v>
      </c>
      <c r="J1985" s="11">
        <v>-73.819973264716495</v>
      </c>
      <c r="K1985" s="11">
        <v>72</v>
      </c>
      <c r="L1985" s="11">
        <v>79.218011218880093</v>
      </c>
      <c r="M1985" s="11">
        <v>76.916971597270802</v>
      </c>
      <c r="N1985" s="11" t="s">
        <v>57</v>
      </c>
      <c r="O1985" s="11" t="s">
        <v>58</v>
      </c>
      <c r="P1985" s="11">
        <v>0</v>
      </c>
      <c r="Q1985" s="11">
        <v>0.83080663469508198</v>
      </c>
      <c r="R1985" s="11">
        <v>68</v>
      </c>
      <c r="S1985" s="11">
        <v>1</v>
      </c>
      <c r="T1985" s="11">
        <v>475.449472101087</v>
      </c>
      <c r="U1985" s="11">
        <v>25.306070868028002</v>
      </c>
      <c r="V1985" s="11" t="s">
        <v>63</v>
      </c>
    </row>
    <row r="1986" spans="1:22" x14ac:dyDescent="0.3">
      <c r="A1986" s="9">
        <v>45358.888888888898</v>
      </c>
      <c r="B1986" s="10">
        <v>45358</v>
      </c>
      <c r="C1986" s="11">
        <v>2024</v>
      </c>
      <c r="D1986" s="11">
        <v>3</v>
      </c>
      <c r="E1986" s="11">
        <v>7</v>
      </c>
      <c r="F1986" s="11">
        <v>21</v>
      </c>
      <c r="G1986" s="11" t="s">
        <v>70</v>
      </c>
      <c r="H1986" s="11" t="s">
        <v>53</v>
      </c>
      <c r="I1986" s="11">
        <v>40.6393916212078</v>
      </c>
      <c r="J1986" s="11">
        <v>-73.756221712096107</v>
      </c>
      <c r="K1986" s="11">
        <v>237</v>
      </c>
      <c r="L1986" s="11">
        <v>59.991750818681403</v>
      </c>
      <c r="M1986" s="11">
        <v>77.637030908756103</v>
      </c>
      <c r="N1986" s="11" t="s">
        <v>54</v>
      </c>
      <c r="O1986" s="11" t="s">
        <v>58</v>
      </c>
      <c r="P1986" s="11">
        <v>0</v>
      </c>
      <c r="Q1986" s="11">
        <v>-0.97253546615375797</v>
      </c>
      <c r="R1986" s="11">
        <v>88</v>
      </c>
      <c r="S1986" s="11">
        <v>39</v>
      </c>
      <c r="T1986" s="11">
        <v>437.70043209254902</v>
      </c>
      <c r="U1986" s="11">
        <v>14.206012629813699</v>
      </c>
      <c r="V1986" s="11" t="s">
        <v>56</v>
      </c>
    </row>
    <row r="1987" spans="1:22" x14ac:dyDescent="0.3">
      <c r="A1987" s="9">
        <v>45358.892361111102</v>
      </c>
      <c r="B1987" s="10">
        <v>45358</v>
      </c>
      <c r="C1987" s="11">
        <v>2024</v>
      </c>
      <c r="D1987" s="11">
        <v>3</v>
      </c>
      <c r="E1987" s="11">
        <v>7</v>
      </c>
      <c r="F1987" s="11">
        <v>21</v>
      </c>
      <c r="G1987" s="11" t="s">
        <v>70</v>
      </c>
      <c r="H1987" s="11" t="s">
        <v>53</v>
      </c>
      <c r="I1987" s="11">
        <v>40.786952380798603</v>
      </c>
      <c r="J1987" s="11">
        <v>-73.885888821146906</v>
      </c>
      <c r="K1987" s="11">
        <v>280</v>
      </c>
      <c r="L1987" s="11">
        <v>66.360618055114301</v>
      </c>
      <c r="M1987" s="11">
        <v>92.330853079967696</v>
      </c>
      <c r="N1987" s="11" t="s">
        <v>59</v>
      </c>
      <c r="O1987" s="11" t="s">
        <v>55</v>
      </c>
      <c r="P1987" s="11">
        <v>0</v>
      </c>
      <c r="Q1987" s="11">
        <v>-0.49938515328829403</v>
      </c>
      <c r="R1987" s="11">
        <v>94</v>
      </c>
      <c r="S1987" s="11">
        <v>3</v>
      </c>
      <c r="T1987" s="11">
        <v>434.24387755214201</v>
      </c>
      <c r="U1987" s="11">
        <v>13.871351902479899</v>
      </c>
      <c r="V1987" s="11" t="s">
        <v>56</v>
      </c>
    </row>
    <row r="1988" spans="1:22" x14ac:dyDescent="0.3">
      <c r="A1988" s="9">
        <v>45358.895833333299</v>
      </c>
      <c r="B1988" s="10">
        <v>45358</v>
      </c>
      <c r="C1988" s="11">
        <v>2024</v>
      </c>
      <c r="D1988" s="11">
        <v>3</v>
      </c>
      <c r="E1988" s="11">
        <v>7</v>
      </c>
      <c r="F1988" s="11">
        <v>21</v>
      </c>
      <c r="G1988" s="11" t="s">
        <v>70</v>
      </c>
      <c r="H1988" s="11" t="s">
        <v>53</v>
      </c>
      <c r="I1988" s="11">
        <v>40.774324727534697</v>
      </c>
      <c r="J1988" s="11">
        <v>-73.848199885291905</v>
      </c>
      <c r="K1988" s="11">
        <v>191</v>
      </c>
      <c r="L1988" s="11">
        <v>41.964170690563598</v>
      </c>
      <c r="M1988" s="11">
        <v>98.045157302199996</v>
      </c>
      <c r="N1988" s="11" t="s">
        <v>54</v>
      </c>
      <c r="O1988" s="11" t="s">
        <v>60</v>
      </c>
      <c r="P1988" s="11">
        <v>0</v>
      </c>
      <c r="Q1988" s="11">
        <v>-0.99244628878141605</v>
      </c>
      <c r="R1988" s="11">
        <v>41</v>
      </c>
      <c r="S1988" s="11">
        <v>47</v>
      </c>
      <c r="T1988" s="11">
        <v>315.933161162023</v>
      </c>
      <c r="U1988" s="11">
        <v>27.390878268756001</v>
      </c>
      <c r="V1988" s="11" t="s">
        <v>56</v>
      </c>
    </row>
    <row r="1989" spans="1:22" x14ac:dyDescent="0.3">
      <c r="A1989" s="9">
        <v>45358.899305555598</v>
      </c>
      <c r="B1989" s="10">
        <v>45358</v>
      </c>
      <c r="C1989" s="11">
        <v>2024</v>
      </c>
      <c r="D1989" s="11">
        <v>3</v>
      </c>
      <c r="E1989" s="11">
        <v>7</v>
      </c>
      <c r="F1989" s="11">
        <v>21</v>
      </c>
      <c r="G1989" s="11" t="s">
        <v>70</v>
      </c>
      <c r="H1989" s="11" t="s">
        <v>53</v>
      </c>
      <c r="I1989" s="11">
        <v>40.840722621915198</v>
      </c>
      <c r="J1989" s="11">
        <v>-73.702449280136193</v>
      </c>
      <c r="K1989" s="11">
        <v>22</v>
      </c>
      <c r="L1989" s="11">
        <v>51.808330825642003</v>
      </c>
      <c r="M1989" s="11">
        <v>67.604214674069397</v>
      </c>
      <c r="N1989" s="11" t="s">
        <v>59</v>
      </c>
      <c r="O1989" s="11" t="s">
        <v>61</v>
      </c>
      <c r="P1989" s="11">
        <v>0</v>
      </c>
      <c r="Q1989" s="11">
        <v>-0.60012548009730404</v>
      </c>
      <c r="R1989" s="11">
        <v>74</v>
      </c>
      <c r="S1989" s="11">
        <v>28</v>
      </c>
      <c r="T1989" s="11">
        <v>170.84155111156599</v>
      </c>
      <c r="U1989" s="11">
        <v>20.938907353984899</v>
      </c>
      <c r="V1989" s="11" t="s">
        <v>63</v>
      </c>
    </row>
    <row r="1990" spans="1:22" x14ac:dyDescent="0.3">
      <c r="A1990" s="9">
        <v>45358.902777777803</v>
      </c>
      <c r="B1990" s="10">
        <v>45358</v>
      </c>
      <c r="C1990" s="11">
        <v>2024</v>
      </c>
      <c r="D1990" s="11">
        <v>3</v>
      </c>
      <c r="E1990" s="11">
        <v>7</v>
      </c>
      <c r="F1990" s="11">
        <v>21</v>
      </c>
      <c r="G1990" s="11" t="s">
        <v>70</v>
      </c>
      <c r="H1990" s="11" t="s">
        <v>53</v>
      </c>
      <c r="I1990" s="11">
        <v>40.721394712067898</v>
      </c>
      <c r="J1990" s="11">
        <v>-73.764837720744794</v>
      </c>
      <c r="K1990" s="11">
        <v>76</v>
      </c>
      <c r="L1990" s="11">
        <v>47.1034864722156</v>
      </c>
      <c r="M1990" s="11">
        <v>50.817206933135303</v>
      </c>
      <c r="N1990" s="11" t="s">
        <v>59</v>
      </c>
      <c r="O1990" s="11" t="s">
        <v>61</v>
      </c>
      <c r="P1990" s="11">
        <v>1</v>
      </c>
      <c r="Q1990" s="11">
        <v>0.73729837476472304</v>
      </c>
      <c r="R1990" s="11">
        <v>39</v>
      </c>
      <c r="S1990" s="11">
        <v>21</v>
      </c>
      <c r="T1990" s="11">
        <v>217.28940701710201</v>
      </c>
      <c r="U1990" s="11">
        <v>24.3467872001514</v>
      </c>
      <c r="V1990" s="11" t="s">
        <v>56</v>
      </c>
    </row>
    <row r="1991" spans="1:22" x14ac:dyDescent="0.3">
      <c r="A1991" s="9">
        <v>45358.90625</v>
      </c>
      <c r="B1991" s="10">
        <v>45358</v>
      </c>
      <c r="C1991" s="11">
        <v>2024</v>
      </c>
      <c r="D1991" s="11">
        <v>3</v>
      </c>
      <c r="E1991" s="11">
        <v>7</v>
      </c>
      <c r="F1991" s="11">
        <v>21</v>
      </c>
      <c r="G1991" s="11" t="s">
        <v>70</v>
      </c>
      <c r="H1991" s="11" t="s">
        <v>53</v>
      </c>
      <c r="I1991" s="11">
        <v>40.864370695560801</v>
      </c>
      <c r="J1991" s="11">
        <v>-73.822320671121602</v>
      </c>
      <c r="K1991" s="11">
        <v>204</v>
      </c>
      <c r="L1991" s="11">
        <v>51.551489687993097</v>
      </c>
      <c r="M1991" s="11">
        <v>23.650245191801499</v>
      </c>
      <c r="N1991" s="11" t="s">
        <v>57</v>
      </c>
      <c r="O1991" s="11" t="s">
        <v>58</v>
      </c>
      <c r="P1991" s="11">
        <v>0</v>
      </c>
      <c r="Q1991" s="11">
        <v>0.63577079327498498</v>
      </c>
      <c r="R1991" s="11">
        <v>92</v>
      </c>
      <c r="S1991" s="11">
        <v>47</v>
      </c>
      <c r="T1991" s="11">
        <v>96.7338474475212</v>
      </c>
      <c r="U1991" s="11">
        <v>16.940628654434501</v>
      </c>
      <c r="V1991" s="11" t="s">
        <v>56</v>
      </c>
    </row>
    <row r="1992" spans="1:22" x14ac:dyDescent="0.3">
      <c r="A1992" s="9">
        <v>45358.909722222197</v>
      </c>
      <c r="B1992" s="10">
        <v>45358</v>
      </c>
      <c r="C1992" s="11">
        <v>2024</v>
      </c>
      <c r="D1992" s="11">
        <v>3</v>
      </c>
      <c r="E1992" s="11">
        <v>7</v>
      </c>
      <c r="F1992" s="11">
        <v>21</v>
      </c>
      <c r="G1992" s="11" t="s">
        <v>70</v>
      </c>
      <c r="H1992" s="11" t="s">
        <v>53</v>
      </c>
      <c r="I1992" s="11">
        <v>40.629177031396502</v>
      </c>
      <c r="J1992" s="11">
        <v>-73.898792459403097</v>
      </c>
      <c r="K1992" s="11">
        <v>75</v>
      </c>
      <c r="L1992" s="11">
        <v>21.277360857068</v>
      </c>
      <c r="M1992" s="11">
        <v>92.359392321054997</v>
      </c>
      <c r="N1992" s="11" t="s">
        <v>59</v>
      </c>
      <c r="O1992" s="11" t="s">
        <v>55</v>
      </c>
      <c r="P1992" s="11">
        <v>0</v>
      </c>
      <c r="Q1992" s="11">
        <v>0.72703211984497496</v>
      </c>
      <c r="R1992" s="11">
        <v>31</v>
      </c>
      <c r="S1992" s="11">
        <v>40</v>
      </c>
      <c r="T1992" s="11">
        <v>191.534508561666</v>
      </c>
      <c r="U1992" s="11">
        <v>25.0131294208444</v>
      </c>
      <c r="V1992" s="11" t="s">
        <v>56</v>
      </c>
    </row>
    <row r="1993" spans="1:22" x14ac:dyDescent="0.3">
      <c r="A1993" s="9">
        <v>45358.913194444503</v>
      </c>
      <c r="B1993" s="10">
        <v>45358</v>
      </c>
      <c r="C1993" s="11">
        <v>2024</v>
      </c>
      <c r="D1993" s="11">
        <v>3</v>
      </c>
      <c r="E1993" s="11">
        <v>7</v>
      </c>
      <c r="F1993" s="11">
        <v>21</v>
      </c>
      <c r="G1993" s="11" t="s">
        <v>70</v>
      </c>
      <c r="H1993" s="11" t="s">
        <v>53</v>
      </c>
      <c r="I1993" s="11">
        <v>40.750451840466198</v>
      </c>
      <c r="J1993" s="11">
        <v>-73.7735235383782</v>
      </c>
      <c r="K1993" s="11">
        <v>251</v>
      </c>
      <c r="L1993" s="11">
        <v>23.164084440846</v>
      </c>
      <c r="M1993" s="11">
        <v>56.563485468521499</v>
      </c>
      <c r="N1993" s="11" t="s">
        <v>54</v>
      </c>
      <c r="O1993" s="11" t="s">
        <v>60</v>
      </c>
      <c r="P1993" s="11">
        <v>0</v>
      </c>
      <c r="Q1993" s="11">
        <v>-0.39696683431698498</v>
      </c>
      <c r="R1993" s="11">
        <v>27</v>
      </c>
      <c r="S1993" s="11">
        <v>20</v>
      </c>
      <c r="T1993" s="11">
        <v>273.53470862568901</v>
      </c>
      <c r="U1993" s="11">
        <v>5.3008724338581104</v>
      </c>
      <c r="V1993" s="11" t="s">
        <v>56</v>
      </c>
    </row>
    <row r="1994" spans="1:22" x14ac:dyDescent="0.3">
      <c r="A1994" s="9">
        <v>45358.916666666701</v>
      </c>
      <c r="B1994" s="10">
        <v>45358</v>
      </c>
      <c r="C1994" s="11">
        <v>2024</v>
      </c>
      <c r="D1994" s="11">
        <v>3</v>
      </c>
      <c r="E1994" s="11">
        <v>7</v>
      </c>
      <c r="F1994" s="11">
        <v>22</v>
      </c>
      <c r="G1994" s="11" t="s">
        <v>70</v>
      </c>
      <c r="H1994" s="11" t="s">
        <v>53</v>
      </c>
      <c r="I1994" s="11">
        <v>40.724072448365398</v>
      </c>
      <c r="J1994" s="11">
        <v>-73.923056021458606</v>
      </c>
      <c r="K1994" s="11">
        <v>261</v>
      </c>
      <c r="L1994" s="11">
        <v>34.947540040090999</v>
      </c>
      <c r="M1994" s="11">
        <v>96.016426098580894</v>
      </c>
      <c r="N1994" s="11" t="s">
        <v>54</v>
      </c>
      <c r="O1994" s="11" t="s">
        <v>60</v>
      </c>
      <c r="P1994" s="11">
        <v>0</v>
      </c>
      <c r="Q1994" s="11">
        <v>-0.37934389117463202</v>
      </c>
      <c r="R1994" s="11">
        <v>43</v>
      </c>
      <c r="S1994" s="11">
        <v>49</v>
      </c>
      <c r="T1994" s="11">
        <v>138.905372756307</v>
      </c>
      <c r="U1994" s="11">
        <v>25.526223728606102</v>
      </c>
      <c r="V1994" s="11" t="s">
        <v>56</v>
      </c>
    </row>
    <row r="1995" spans="1:22" x14ac:dyDescent="0.3">
      <c r="A1995" s="9">
        <v>45358.920138888898</v>
      </c>
      <c r="B1995" s="10">
        <v>45358</v>
      </c>
      <c r="C1995" s="11">
        <v>2024</v>
      </c>
      <c r="D1995" s="11">
        <v>3</v>
      </c>
      <c r="E1995" s="11">
        <v>7</v>
      </c>
      <c r="F1995" s="11">
        <v>22</v>
      </c>
      <c r="G1995" s="11" t="s">
        <v>70</v>
      </c>
      <c r="H1995" s="11" t="s">
        <v>53</v>
      </c>
      <c r="I1995" s="11">
        <v>40.675685996781702</v>
      </c>
      <c r="J1995" s="11">
        <v>-73.965745116825502</v>
      </c>
      <c r="K1995" s="11">
        <v>10</v>
      </c>
      <c r="L1995" s="11">
        <v>69.757455381870102</v>
      </c>
      <c r="M1995" s="11">
        <v>65.2432252639301</v>
      </c>
      <c r="N1995" s="11" t="s">
        <v>54</v>
      </c>
      <c r="O1995" s="11" t="s">
        <v>61</v>
      </c>
      <c r="P1995" s="11">
        <v>0</v>
      </c>
      <c r="Q1995" s="11">
        <v>0.320088743123849</v>
      </c>
      <c r="R1995" s="11">
        <v>30</v>
      </c>
      <c r="S1995" s="11">
        <v>22</v>
      </c>
      <c r="T1995" s="11">
        <v>252.88209179465801</v>
      </c>
      <c r="U1995" s="11">
        <v>26.0777692229012</v>
      </c>
      <c r="V1995" s="11" t="s">
        <v>63</v>
      </c>
    </row>
    <row r="1996" spans="1:22" x14ac:dyDescent="0.3">
      <c r="A1996" s="9">
        <v>45358.923611111102</v>
      </c>
      <c r="B1996" s="10">
        <v>45358</v>
      </c>
      <c r="C1996" s="11">
        <v>2024</v>
      </c>
      <c r="D1996" s="11">
        <v>3</v>
      </c>
      <c r="E1996" s="11">
        <v>7</v>
      </c>
      <c r="F1996" s="11">
        <v>22</v>
      </c>
      <c r="G1996" s="11" t="s">
        <v>70</v>
      </c>
      <c r="H1996" s="11" t="s">
        <v>53</v>
      </c>
      <c r="I1996" s="11">
        <v>40.700296130981499</v>
      </c>
      <c r="J1996" s="11">
        <v>-73.949093214003796</v>
      </c>
      <c r="K1996" s="11">
        <v>245</v>
      </c>
      <c r="L1996" s="11">
        <v>48.833552340848797</v>
      </c>
      <c r="M1996" s="11">
        <v>56.414993051698801</v>
      </c>
      <c r="N1996" s="11" t="s">
        <v>59</v>
      </c>
      <c r="O1996" s="11" t="s">
        <v>61</v>
      </c>
      <c r="P1996" s="11">
        <v>0</v>
      </c>
      <c r="Q1996" s="11">
        <v>0.35960079225179098</v>
      </c>
      <c r="R1996" s="11">
        <v>54</v>
      </c>
      <c r="S1996" s="11">
        <v>46</v>
      </c>
      <c r="T1996" s="11">
        <v>444.68126548737098</v>
      </c>
      <c r="U1996" s="11">
        <v>25.919696231775202</v>
      </c>
      <c r="V1996" s="11" t="s">
        <v>56</v>
      </c>
    </row>
    <row r="1997" spans="1:22" x14ac:dyDescent="0.3">
      <c r="A1997" s="9">
        <v>45358.927083333299</v>
      </c>
      <c r="B1997" s="10">
        <v>45358</v>
      </c>
      <c r="C1997" s="11">
        <v>2024</v>
      </c>
      <c r="D1997" s="11">
        <v>3</v>
      </c>
      <c r="E1997" s="11">
        <v>7</v>
      </c>
      <c r="F1997" s="11">
        <v>22</v>
      </c>
      <c r="G1997" s="11" t="s">
        <v>70</v>
      </c>
      <c r="H1997" s="11" t="s">
        <v>53</v>
      </c>
      <c r="I1997" s="11">
        <v>40.647475579641402</v>
      </c>
      <c r="J1997" s="11">
        <v>-73.900324055325299</v>
      </c>
      <c r="K1997" s="11">
        <v>77</v>
      </c>
      <c r="L1997" s="11">
        <v>57.953204467342303</v>
      </c>
      <c r="M1997" s="11">
        <v>94.219355972967705</v>
      </c>
      <c r="N1997" s="11" t="s">
        <v>54</v>
      </c>
      <c r="O1997" s="11" t="s">
        <v>55</v>
      </c>
      <c r="P1997" s="11">
        <v>0</v>
      </c>
      <c r="Q1997" s="11">
        <v>0.86221974505529497</v>
      </c>
      <c r="R1997" s="11">
        <v>99</v>
      </c>
      <c r="S1997" s="11">
        <v>19</v>
      </c>
      <c r="T1997" s="11">
        <v>313.822488281858</v>
      </c>
      <c r="U1997" s="11">
        <v>11.7505214328832</v>
      </c>
      <c r="V1997" s="11" t="s">
        <v>56</v>
      </c>
    </row>
    <row r="1998" spans="1:22" x14ac:dyDescent="0.3">
      <c r="A1998" s="9">
        <v>45358.930555555598</v>
      </c>
      <c r="B1998" s="10">
        <v>45358</v>
      </c>
      <c r="C1998" s="11">
        <v>2024</v>
      </c>
      <c r="D1998" s="11">
        <v>3</v>
      </c>
      <c r="E1998" s="11">
        <v>7</v>
      </c>
      <c r="F1998" s="11">
        <v>22</v>
      </c>
      <c r="G1998" s="11" t="s">
        <v>70</v>
      </c>
      <c r="H1998" s="11" t="s">
        <v>53</v>
      </c>
      <c r="I1998" s="11">
        <v>40.708806468554599</v>
      </c>
      <c r="J1998" s="11">
        <v>-73.714854140918106</v>
      </c>
      <c r="K1998" s="11">
        <v>155</v>
      </c>
      <c r="L1998" s="11">
        <v>58.398274316240297</v>
      </c>
      <c r="M1998" s="11">
        <v>93.156550353028607</v>
      </c>
      <c r="N1998" s="11" t="s">
        <v>54</v>
      </c>
      <c r="O1998" s="11" t="s">
        <v>61</v>
      </c>
      <c r="P1998" s="11">
        <v>0</v>
      </c>
      <c r="Q1998" s="11">
        <v>-0.71459589165183601</v>
      </c>
      <c r="R1998" s="11">
        <v>21</v>
      </c>
      <c r="S1998" s="11">
        <v>39</v>
      </c>
      <c r="T1998" s="11">
        <v>86.563841631588701</v>
      </c>
      <c r="U1998" s="11">
        <v>18.946859535477799</v>
      </c>
      <c r="V1998" s="11" t="s">
        <v>56</v>
      </c>
    </row>
    <row r="1999" spans="1:22" x14ac:dyDescent="0.3">
      <c r="A1999" s="9">
        <v>45358.934027777803</v>
      </c>
      <c r="B1999" s="10">
        <v>45358</v>
      </c>
      <c r="C1999" s="11">
        <v>2024</v>
      </c>
      <c r="D1999" s="11">
        <v>3</v>
      </c>
      <c r="E1999" s="11">
        <v>7</v>
      </c>
      <c r="F1999" s="11">
        <v>22</v>
      </c>
      <c r="G1999" s="11" t="s">
        <v>70</v>
      </c>
      <c r="H1999" s="11" t="s">
        <v>53</v>
      </c>
      <c r="I1999" s="11">
        <v>40.8263608658539</v>
      </c>
      <c r="J1999" s="11">
        <v>-73.8399529798467</v>
      </c>
      <c r="K1999" s="11">
        <v>13</v>
      </c>
      <c r="L1999" s="11">
        <v>41.429139766861802</v>
      </c>
      <c r="M1999" s="11">
        <v>12.997289911379299</v>
      </c>
      <c r="N1999" s="11" t="s">
        <v>54</v>
      </c>
      <c r="O1999" s="11" t="s">
        <v>58</v>
      </c>
      <c r="P1999" s="11">
        <v>0</v>
      </c>
      <c r="Q1999" s="11">
        <v>-0.108482504153292</v>
      </c>
      <c r="R1999" s="11">
        <v>95</v>
      </c>
      <c r="S1999" s="11">
        <v>16</v>
      </c>
      <c r="T1999" s="11">
        <v>77.269470410404594</v>
      </c>
      <c r="U1999" s="11">
        <v>27.948542916557699</v>
      </c>
      <c r="V1999" s="11" t="s">
        <v>62</v>
      </c>
    </row>
    <row r="2000" spans="1:22" x14ac:dyDescent="0.3">
      <c r="A2000" s="9">
        <v>45358.9375</v>
      </c>
      <c r="B2000" s="10">
        <v>45358</v>
      </c>
      <c r="C2000" s="11">
        <v>2024</v>
      </c>
      <c r="D2000" s="11">
        <v>3</v>
      </c>
      <c r="E2000" s="11">
        <v>7</v>
      </c>
      <c r="F2000" s="11">
        <v>22</v>
      </c>
      <c r="G2000" s="11" t="s">
        <v>70</v>
      </c>
      <c r="H2000" s="11" t="s">
        <v>53</v>
      </c>
      <c r="I2000" s="11">
        <v>40.7237166023302</v>
      </c>
      <c r="J2000" s="11">
        <v>-73.843861129122899</v>
      </c>
      <c r="K2000" s="11">
        <v>12</v>
      </c>
      <c r="L2000" s="11">
        <v>30.438775651019</v>
      </c>
      <c r="M2000" s="11">
        <v>66.404238721532494</v>
      </c>
      <c r="N2000" s="11" t="s">
        <v>54</v>
      </c>
      <c r="O2000" s="11" t="s">
        <v>55</v>
      </c>
      <c r="P2000" s="11">
        <v>0</v>
      </c>
      <c r="Q2000" s="11">
        <v>-0.17472831270643799</v>
      </c>
      <c r="R2000" s="11">
        <v>26</v>
      </c>
      <c r="S2000" s="11">
        <v>36</v>
      </c>
      <c r="T2000" s="11">
        <v>353.32973530878701</v>
      </c>
      <c r="U2000" s="11">
        <v>25.962415812747999</v>
      </c>
      <c r="V2000" s="11" t="s">
        <v>63</v>
      </c>
    </row>
    <row r="2001" spans="1:22" x14ac:dyDescent="0.3">
      <c r="A2001" s="9">
        <v>45358.940972222197</v>
      </c>
      <c r="B2001" s="10">
        <v>45358</v>
      </c>
      <c r="C2001" s="11">
        <v>2024</v>
      </c>
      <c r="D2001" s="11">
        <v>3</v>
      </c>
      <c r="E2001" s="11">
        <v>7</v>
      </c>
      <c r="F2001" s="11">
        <v>22</v>
      </c>
      <c r="G2001" s="11" t="s">
        <v>70</v>
      </c>
      <c r="H2001" s="11" t="s">
        <v>53</v>
      </c>
      <c r="I2001" s="11">
        <v>40.8031247231471</v>
      </c>
      <c r="J2001" s="11">
        <v>-73.907887204077397</v>
      </c>
      <c r="K2001" s="11">
        <v>25</v>
      </c>
      <c r="L2001" s="11">
        <v>59.703837881478002</v>
      </c>
      <c r="M2001" s="11">
        <v>23.105221630492501</v>
      </c>
      <c r="N2001" s="11" t="s">
        <v>59</v>
      </c>
      <c r="O2001" s="11" t="s">
        <v>60</v>
      </c>
      <c r="P2001" s="11">
        <v>0</v>
      </c>
      <c r="Q2001" s="11">
        <v>-0.76270017169552196</v>
      </c>
      <c r="R2001" s="11">
        <v>84</v>
      </c>
      <c r="S2001" s="11">
        <v>8</v>
      </c>
      <c r="T2001" s="11">
        <v>152.07936384444801</v>
      </c>
      <c r="U2001" s="11">
        <v>7.7835359309749599</v>
      </c>
      <c r="V2001" s="11" t="s">
        <v>62</v>
      </c>
    </row>
    <row r="2002" spans="1:22" x14ac:dyDescent="0.3">
      <c r="A2002" s="9">
        <v>45358.944444444503</v>
      </c>
      <c r="B2002" s="10">
        <v>45358</v>
      </c>
      <c r="C2002" s="11">
        <v>2024</v>
      </c>
      <c r="D2002" s="11">
        <v>3</v>
      </c>
      <c r="E2002" s="11">
        <v>7</v>
      </c>
      <c r="F2002" s="11">
        <v>22</v>
      </c>
      <c r="G2002" s="11" t="s">
        <v>70</v>
      </c>
      <c r="H2002" s="11" t="s">
        <v>53</v>
      </c>
      <c r="I2002" s="11">
        <v>40.727537360182097</v>
      </c>
      <c r="J2002" s="11">
        <v>-73.7027743797304</v>
      </c>
      <c r="K2002" s="11">
        <v>41</v>
      </c>
      <c r="L2002" s="11">
        <v>35.795050784336603</v>
      </c>
      <c r="M2002" s="11">
        <v>43.843649452143602</v>
      </c>
      <c r="N2002" s="11" t="s">
        <v>54</v>
      </c>
      <c r="O2002" s="11" t="s">
        <v>58</v>
      </c>
      <c r="P2002" s="11">
        <v>0</v>
      </c>
      <c r="Q2002" s="11">
        <v>0.24941267903067399</v>
      </c>
      <c r="R2002" s="11">
        <v>34</v>
      </c>
      <c r="S2002" s="11">
        <v>23</v>
      </c>
      <c r="T2002" s="11">
        <v>358.05085031680102</v>
      </c>
      <c r="U2002" s="11">
        <v>13.932380561342899</v>
      </c>
      <c r="V2002" s="11" t="s">
        <v>63</v>
      </c>
    </row>
    <row r="2003" spans="1:22" x14ac:dyDescent="0.3">
      <c r="A2003" s="9">
        <v>45358.947916666701</v>
      </c>
      <c r="B2003" s="10">
        <v>45358</v>
      </c>
      <c r="C2003" s="11">
        <v>2024</v>
      </c>
      <c r="D2003" s="11">
        <v>3</v>
      </c>
      <c r="E2003" s="11">
        <v>7</v>
      </c>
      <c r="F2003" s="11">
        <v>22</v>
      </c>
      <c r="G2003" s="11" t="s">
        <v>70</v>
      </c>
      <c r="H2003" s="11" t="s">
        <v>53</v>
      </c>
      <c r="I2003" s="11">
        <v>40.823667038273598</v>
      </c>
      <c r="J2003" s="11">
        <v>-73.815296669796695</v>
      </c>
      <c r="K2003" s="11">
        <v>212</v>
      </c>
      <c r="L2003" s="11">
        <v>54.410902352618002</v>
      </c>
      <c r="M2003" s="11">
        <v>68.267470314954593</v>
      </c>
      <c r="N2003" s="11" t="s">
        <v>54</v>
      </c>
      <c r="O2003" s="11" t="s">
        <v>60</v>
      </c>
      <c r="P2003" s="11">
        <v>0</v>
      </c>
      <c r="Q2003" s="11">
        <v>-0.43478630592215101</v>
      </c>
      <c r="R2003" s="11">
        <v>76</v>
      </c>
      <c r="S2003" s="11">
        <v>40</v>
      </c>
      <c r="T2003" s="11">
        <v>452.25197741333602</v>
      </c>
      <c r="U2003" s="11">
        <v>23.4505448525967</v>
      </c>
      <c r="V2003" s="11" t="s">
        <v>56</v>
      </c>
    </row>
    <row r="2004" spans="1:22" x14ac:dyDescent="0.3">
      <c r="A2004" s="9">
        <v>45358.951388888898</v>
      </c>
      <c r="B2004" s="10">
        <v>45358</v>
      </c>
      <c r="C2004" s="11">
        <v>2024</v>
      </c>
      <c r="D2004" s="11">
        <v>3</v>
      </c>
      <c r="E2004" s="11">
        <v>7</v>
      </c>
      <c r="F2004" s="11">
        <v>22</v>
      </c>
      <c r="G2004" s="11" t="s">
        <v>70</v>
      </c>
      <c r="H2004" s="11" t="s">
        <v>53</v>
      </c>
      <c r="I2004" s="11">
        <v>40.642777274725603</v>
      </c>
      <c r="J2004" s="11">
        <v>-73.959164704811599</v>
      </c>
      <c r="K2004" s="11">
        <v>246</v>
      </c>
      <c r="L2004" s="11">
        <v>77.112259089986097</v>
      </c>
      <c r="M2004" s="11">
        <v>87.3937240716443</v>
      </c>
      <c r="N2004" s="11" t="s">
        <v>59</v>
      </c>
      <c r="O2004" s="11" t="s">
        <v>55</v>
      </c>
      <c r="P2004" s="11">
        <v>0</v>
      </c>
      <c r="Q2004" s="11">
        <v>0.74319751843182502</v>
      </c>
      <c r="R2004" s="11">
        <v>7</v>
      </c>
      <c r="S2004" s="11">
        <v>36</v>
      </c>
      <c r="T2004" s="11">
        <v>196.96737852751599</v>
      </c>
      <c r="U2004" s="11">
        <v>27.0170361012105</v>
      </c>
      <c r="V2004" s="11" t="s">
        <v>56</v>
      </c>
    </row>
    <row r="2005" spans="1:22" x14ac:dyDescent="0.3">
      <c r="A2005" s="9">
        <v>45358.954861111102</v>
      </c>
      <c r="B2005" s="10">
        <v>45358</v>
      </c>
      <c r="C2005" s="11">
        <v>2024</v>
      </c>
      <c r="D2005" s="11">
        <v>3</v>
      </c>
      <c r="E2005" s="11">
        <v>7</v>
      </c>
      <c r="F2005" s="11">
        <v>22</v>
      </c>
      <c r="G2005" s="11" t="s">
        <v>70</v>
      </c>
      <c r="H2005" s="11" t="s">
        <v>53</v>
      </c>
      <c r="I2005" s="11">
        <v>40.614895494818498</v>
      </c>
      <c r="J2005" s="11">
        <v>-73.793015031313601</v>
      </c>
      <c r="K2005" s="11">
        <v>275</v>
      </c>
      <c r="L2005" s="11">
        <v>70.688420714677704</v>
      </c>
      <c r="M2005" s="11">
        <v>16.818969488465999</v>
      </c>
      <c r="N2005" s="11" t="s">
        <v>59</v>
      </c>
      <c r="O2005" s="11" t="s">
        <v>55</v>
      </c>
      <c r="P2005" s="11">
        <v>0</v>
      </c>
      <c r="Q2005" s="11">
        <v>-0.51204154371468302</v>
      </c>
      <c r="R2005" s="11">
        <v>75</v>
      </c>
      <c r="S2005" s="11">
        <v>31</v>
      </c>
      <c r="T2005" s="11">
        <v>483.64686728540602</v>
      </c>
      <c r="U2005" s="11">
        <v>10.5153652179972</v>
      </c>
      <c r="V2005" s="11" t="s">
        <v>56</v>
      </c>
    </row>
    <row r="2006" spans="1:22" x14ac:dyDescent="0.3">
      <c r="A2006" s="9">
        <v>45358.958333333299</v>
      </c>
      <c r="B2006" s="10">
        <v>45358</v>
      </c>
      <c r="C2006" s="11">
        <v>2024</v>
      </c>
      <c r="D2006" s="11">
        <v>3</v>
      </c>
      <c r="E2006" s="11">
        <v>7</v>
      </c>
      <c r="F2006" s="11">
        <v>23</v>
      </c>
      <c r="G2006" s="11" t="s">
        <v>70</v>
      </c>
      <c r="H2006" s="11" t="s">
        <v>53</v>
      </c>
      <c r="I2006" s="11">
        <v>40.814915599074403</v>
      </c>
      <c r="J2006" s="11">
        <v>-73.727712817564907</v>
      </c>
      <c r="K2006" s="11">
        <v>296</v>
      </c>
      <c r="L2006" s="11">
        <v>5.7287874317754097</v>
      </c>
      <c r="M2006" s="11">
        <v>49.834534782279398</v>
      </c>
      <c r="N2006" s="11" t="s">
        <v>54</v>
      </c>
      <c r="O2006" s="11" t="s">
        <v>60</v>
      </c>
      <c r="P2006" s="11">
        <v>0</v>
      </c>
      <c r="Q2006" s="11">
        <v>0.90769583670526999</v>
      </c>
      <c r="R2006" s="11">
        <v>40</v>
      </c>
      <c r="S2006" s="11">
        <v>43</v>
      </c>
      <c r="T2006" s="11">
        <v>187.09189175419201</v>
      </c>
      <c r="U2006" s="11">
        <v>14.082173183799201</v>
      </c>
      <c r="V2006" s="11" t="s">
        <v>56</v>
      </c>
    </row>
    <row r="2007" spans="1:22" x14ac:dyDescent="0.3">
      <c r="A2007" s="9">
        <v>45358.961805555598</v>
      </c>
      <c r="B2007" s="10">
        <v>45358</v>
      </c>
      <c r="C2007" s="11">
        <v>2024</v>
      </c>
      <c r="D2007" s="11">
        <v>3</v>
      </c>
      <c r="E2007" s="11">
        <v>7</v>
      </c>
      <c r="F2007" s="11">
        <v>23</v>
      </c>
      <c r="G2007" s="11" t="s">
        <v>70</v>
      </c>
      <c r="H2007" s="11" t="s">
        <v>53</v>
      </c>
      <c r="I2007" s="11">
        <v>40.688112132593801</v>
      </c>
      <c r="J2007" s="11">
        <v>-73.736732686223704</v>
      </c>
      <c r="K2007" s="11">
        <v>193</v>
      </c>
      <c r="L2007" s="11">
        <v>68.7469283791484</v>
      </c>
      <c r="M2007" s="11">
        <v>38.794312639765202</v>
      </c>
      <c r="N2007" s="11" t="s">
        <v>54</v>
      </c>
      <c r="O2007" s="11" t="s">
        <v>58</v>
      </c>
      <c r="P2007" s="11">
        <v>0</v>
      </c>
      <c r="Q2007" s="11">
        <v>-0.98317640571583398</v>
      </c>
      <c r="R2007" s="11">
        <v>58</v>
      </c>
      <c r="S2007" s="11">
        <v>1</v>
      </c>
      <c r="T2007" s="11">
        <v>482.15897615700402</v>
      </c>
      <c r="U2007" s="11">
        <v>10.309845978766999</v>
      </c>
      <c r="V2007" s="11" t="s">
        <v>63</v>
      </c>
    </row>
    <row r="2008" spans="1:22" x14ac:dyDescent="0.3">
      <c r="A2008" s="9">
        <v>45358.965277777803</v>
      </c>
      <c r="B2008" s="10">
        <v>45358</v>
      </c>
      <c r="C2008" s="11">
        <v>2024</v>
      </c>
      <c r="D2008" s="11">
        <v>3</v>
      </c>
      <c r="E2008" s="11">
        <v>7</v>
      </c>
      <c r="F2008" s="11">
        <v>23</v>
      </c>
      <c r="G2008" s="11" t="s">
        <v>70</v>
      </c>
      <c r="H2008" s="11" t="s">
        <v>53</v>
      </c>
      <c r="I2008" s="11">
        <v>40.823551034534397</v>
      </c>
      <c r="J2008" s="11">
        <v>-73.788853909164501</v>
      </c>
      <c r="K2008" s="11">
        <v>104</v>
      </c>
      <c r="L2008" s="11">
        <v>24.267094235054099</v>
      </c>
      <c r="M2008" s="11">
        <v>94.634488715255202</v>
      </c>
      <c r="N2008" s="11" t="s">
        <v>57</v>
      </c>
      <c r="O2008" s="11" t="s">
        <v>58</v>
      </c>
      <c r="P2008" s="11">
        <v>0</v>
      </c>
      <c r="Q2008" s="11">
        <v>0.39477965901902801</v>
      </c>
      <c r="R2008" s="11">
        <v>73</v>
      </c>
      <c r="S2008" s="11">
        <v>0</v>
      </c>
      <c r="T2008" s="11">
        <v>287.13132653812198</v>
      </c>
      <c r="U2008" s="11">
        <v>19.5882949916857</v>
      </c>
      <c r="V2008" s="11" t="s">
        <v>56</v>
      </c>
    </row>
    <row r="2009" spans="1:22" x14ac:dyDescent="0.3">
      <c r="A2009" s="9">
        <v>45358.96875</v>
      </c>
      <c r="B2009" s="10">
        <v>45358</v>
      </c>
      <c r="C2009" s="11">
        <v>2024</v>
      </c>
      <c r="D2009" s="11">
        <v>3</v>
      </c>
      <c r="E2009" s="11">
        <v>7</v>
      </c>
      <c r="F2009" s="11">
        <v>23</v>
      </c>
      <c r="G2009" s="11" t="s">
        <v>70</v>
      </c>
      <c r="H2009" s="11" t="s">
        <v>53</v>
      </c>
      <c r="I2009" s="11">
        <v>40.800125283698002</v>
      </c>
      <c r="J2009" s="11">
        <v>-73.940245315597295</v>
      </c>
      <c r="K2009" s="11">
        <v>235</v>
      </c>
      <c r="L2009" s="11">
        <v>7.6396638123993004</v>
      </c>
      <c r="M2009" s="11">
        <v>98.009798918046101</v>
      </c>
      <c r="N2009" s="11" t="s">
        <v>57</v>
      </c>
      <c r="O2009" s="11" t="s">
        <v>58</v>
      </c>
      <c r="P2009" s="11">
        <v>0</v>
      </c>
      <c r="Q2009" s="11">
        <v>-0.65136038924615502</v>
      </c>
      <c r="R2009" s="11">
        <v>75</v>
      </c>
      <c r="S2009" s="11">
        <v>13</v>
      </c>
      <c r="T2009" s="11">
        <v>246.76132034981001</v>
      </c>
      <c r="U2009" s="11">
        <v>8.1601751064710495</v>
      </c>
      <c r="V2009" s="11" t="s">
        <v>56</v>
      </c>
    </row>
    <row r="2010" spans="1:22" x14ac:dyDescent="0.3">
      <c r="A2010" s="9">
        <v>45358.972222222197</v>
      </c>
      <c r="B2010" s="10">
        <v>45358</v>
      </c>
      <c r="C2010" s="11">
        <v>2024</v>
      </c>
      <c r="D2010" s="11">
        <v>3</v>
      </c>
      <c r="E2010" s="11">
        <v>7</v>
      </c>
      <c r="F2010" s="11">
        <v>23</v>
      </c>
      <c r="G2010" s="11" t="s">
        <v>70</v>
      </c>
      <c r="H2010" s="11" t="s">
        <v>53</v>
      </c>
      <c r="I2010" s="11">
        <v>40.614271234944603</v>
      </c>
      <c r="J2010" s="11">
        <v>-73.999191768587906</v>
      </c>
      <c r="K2010" s="11">
        <v>147</v>
      </c>
      <c r="L2010" s="11">
        <v>8.6643311184371097</v>
      </c>
      <c r="M2010" s="11">
        <v>66.506708399737505</v>
      </c>
      <c r="N2010" s="11" t="s">
        <v>57</v>
      </c>
      <c r="O2010" s="11" t="s">
        <v>61</v>
      </c>
      <c r="P2010" s="11">
        <v>0</v>
      </c>
      <c r="Q2010" s="11">
        <v>-0.23463238728493499</v>
      </c>
      <c r="R2010" s="11">
        <v>63</v>
      </c>
      <c r="S2010" s="11">
        <v>45</v>
      </c>
      <c r="T2010" s="11">
        <v>114.077925553925</v>
      </c>
      <c r="U2010" s="11">
        <v>17.593511274213199</v>
      </c>
      <c r="V2010" s="11" t="s">
        <v>56</v>
      </c>
    </row>
    <row r="2011" spans="1:22" x14ac:dyDescent="0.3">
      <c r="A2011" s="9">
        <v>45358.975694444503</v>
      </c>
      <c r="B2011" s="10">
        <v>45358</v>
      </c>
      <c r="C2011" s="11">
        <v>2024</v>
      </c>
      <c r="D2011" s="11">
        <v>3</v>
      </c>
      <c r="E2011" s="11">
        <v>7</v>
      </c>
      <c r="F2011" s="11">
        <v>23</v>
      </c>
      <c r="G2011" s="11" t="s">
        <v>70</v>
      </c>
      <c r="H2011" s="11" t="s">
        <v>53</v>
      </c>
      <c r="I2011" s="11">
        <v>40.856419105560697</v>
      </c>
      <c r="J2011" s="11">
        <v>-73.989072285760599</v>
      </c>
      <c r="K2011" s="11">
        <v>242</v>
      </c>
      <c r="L2011" s="11">
        <v>6.5444633473768299</v>
      </c>
      <c r="M2011" s="11">
        <v>99.897024455193204</v>
      </c>
      <c r="N2011" s="11" t="s">
        <v>59</v>
      </c>
      <c r="O2011" s="11" t="s">
        <v>61</v>
      </c>
      <c r="P2011" s="11">
        <v>0</v>
      </c>
      <c r="Q2011" s="11">
        <v>-0.144632728786038</v>
      </c>
      <c r="R2011" s="11">
        <v>22</v>
      </c>
      <c r="S2011" s="11">
        <v>4</v>
      </c>
      <c r="T2011" s="11">
        <v>261.33642588895799</v>
      </c>
      <c r="U2011" s="11">
        <v>9.7666051436785892</v>
      </c>
      <c r="V2011" s="11" t="s">
        <v>56</v>
      </c>
    </row>
    <row r="2012" spans="1:22" x14ac:dyDescent="0.3">
      <c r="A2012" s="9">
        <v>45358.979166666701</v>
      </c>
      <c r="B2012" s="10">
        <v>45358</v>
      </c>
      <c r="C2012" s="11">
        <v>2024</v>
      </c>
      <c r="D2012" s="11">
        <v>3</v>
      </c>
      <c r="E2012" s="11">
        <v>7</v>
      </c>
      <c r="F2012" s="11">
        <v>23</v>
      </c>
      <c r="G2012" s="11" t="s">
        <v>70</v>
      </c>
      <c r="H2012" s="11" t="s">
        <v>53</v>
      </c>
      <c r="I2012" s="11">
        <v>40.683602840953</v>
      </c>
      <c r="J2012" s="11">
        <v>-73.892666799478803</v>
      </c>
      <c r="K2012" s="11">
        <v>102</v>
      </c>
      <c r="L2012" s="11">
        <v>68.535962966037701</v>
      </c>
      <c r="M2012" s="11">
        <v>28.452292336422499</v>
      </c>
      <c r="N2012" s="11" t="s">
        <v>57</v>
      </c>
      <c r="O2012" s="11" t="s">
        <v>55</v>
      </c>
      <c r="P2012" s="11">
        <v>0</v>
      </c>
      <c r="Q2012" s="11">
        <v>-0.82122567744574404</v>
      </c>
      <c r="R2012" s="11">
        <v>93</v>
      </c>
      <c r="S2012" s="11">
        <v>5</v>
      </c>
      <c r="T2012" s="11">
        <v>253.59149473188899</v>
      </c>
      <c r="U2012" s="11">
        <v>19.566785067583599</v>
      </c>
      <c r="V2012" s="11" t="s">
        <v>63</v>
      </c>
    </row>
    <row r="2013" spans="1:22" x14ac:dyDescent="0.3">
      <c r="A2013" s="9">
        <v>45358.982638888898</v>
      </c>
      <c r="B2013" s="10">
        <v>45358</v>
      </c>
      <c r="C2013" s="11">
        <v>2024</v>
      </c>
      <c r="D2013" s="11">
        <v>3</v>
      </c>
      <c r="E2013" s="11">
        <v>7</v>
      </c>
      <c r="F2013" s="11">
        <v>23</v>
      </c>
      <c r="G2013" s="11" t="s">
        <v>70</v>
      </c>
      <c r="H2013" s="11" t="s">
        <v>53</v>
      </c>
      <c r="I2013" s="11">
        <v>40.865410382809202</v>
      </c>
      <c r="J2013" s="11">
        <v>-73.9525341638101</v>
      </c>
      <c r="K2013" s="11">
        <v>64</v>
      </c>
      <c r="L2013" s="11">
        <v>40.080163404215</v>
      </c>
      <c r="M2013" s="11">
        <v>75.036093274601996</v>
      </c>
      <c r="N2013" s="11" t="s">
        <v>59</v>
      </c>
      <c r="O2013" s="11" t="s">
        <v>61</v>
      </c>
      <c r="P2013" s="11">
        <v>0</v>
      </c>
      <c r="Q2013" s="11">
        <v>0.30538829625734198</v>
      </c>
      <c r="R2013" s="11">
        <v>96</v>
      </c>
      <c r="S2013" s="11">
        <v>31</v>
      </c>
      <c r="T2013" s="11">
        <v>53.8868635602783</v>
      </c>
      <c r="U2013" s="11">
        <v>17.558689964085801</v>
      </c>
      <c r="V2013" s="11" t="s">
        <v>63</v>
      </c>
    </row>
    <row r="2014" spans="1:22" x14ac:dyDescent="0.3">
      <c r="A2014" s="9">
        <v>45358.986111111102</v>
      </c>
      <c r="B2014" s="10">
        <v>45358</v>
      </c>
      <c r="C2014" s="11">
        <v>2024</v>
      </c>
      <c r="D2014" s="11">
        <v>3</v>
      </c>
      <c r="E2014" s="11">
        <v>7</v>
      </c>
      <c r="F2014" s="11">
        <v>23</v>
      </c>
      <c r="G2014" s="11" t="s">
        <v>70</v>
      </c>
      <c r="H2014" s="11" t="s">
        <v>53</v>
      </c>
      <c r="I2014" s="11">
        <v>40.7404063215211</v>
      </c>
      <c r="J2014" s="11">
        <v>-73.896931001643395</v>
      </c>
      <c r="K2014" s="11">
        <v>19</v>
      </c>
      <c r="L2014" s="11">
        <v>29.306557680725</v>
      </c>
      <c r="M2014" s="11">
        <v>60.614461090041097</v>
      </c>
      <c r="N2014" s="11" t="s">
        <v>54</v>
      </c>
      <c r="O2014" s="11" t="s">
        <v>55</v>
      </c>
      <c r="P2014" s="11">
        <v>0</v>
      </c>
      <c r="Q2014" s="11">
        <v>-7.4014797362083204E-2</v>
      </c>
      <c r="R2014" s="11">
        <v>54</v>
      </c>
      <c r="S2014" s="11">
        <v>2</v>
      </c>
      <c r="T2014" s="11">
        <v>129.09829625856199</v>
      </c>
      <c r="U2014" s="11">
        <v>18.876309709019601</v>
      </c>
      <c r="V2014" s="11" t="s">
        <v>63</v>
      </c>
    </row>
    <row r="2015" spans="1:22" x14ac:dyDescent="0.3">
      <c r="A2015" s="9">
        <v>45358.989583333299</v>
      </c>
      <c r="B2015" s="10">
        <v>45358</v>
      </c>
      <c r="C2015" s="11">
        <v>2024</v>
      </c>
      <c r="D2015" s="11">
        <v>3</v>
      </c>
      <c r="E2015" s="11">
        <v>7</v>
      </c>
      <c r="F2015" s="11">
        <v>23</v>
      </c>
      <c r="G2015" s="11" t="s">
        <v>70</v>
      </c>
      <c r="H2015" s="11" t="s">
        <v>53</v>
      </c>
      <c r="I2015" s="11">
        <v>40.681694178413302</v>
      </c>
      <c r="J2015" s="11">
        <v>-73.821291029414695</v>
      </c>
      <c r="K2015" s="11">
        <v>270</v>
      </c>
      <c r="L2015" s="11">
        <v>41.991067091845999</v>
      </c>
      <c r="M2015" s="11">
        <v>45.882161271655598</v>
      </c>
      <c r="N2015" s="11" t="s">
        <v>54</v>
      </c>
      <c r="O2015" s="11" t="s">
        <v>60</v>
      </c>
      <c r="P2015" s="11">
        <v>0</v>
      </c>
      <c r="Q2015" s="11">
        <v>-0.275954737515405</v>
      </c>
      <c r="R2015" s="11">
        <v>91</v>
      </c>
      <c r="S2015" s="11">
        <v>26</v>
      </c>
      <c r="T2015" s="11">
        <v>351.18485617761701</v>
      </c>
      <c r="U2015" s="11">
        <v>6.0335134772010699</v>
      </c>
      <c r="V2015" s="11" t="s">
        <v>56</v>
      </c>
    </row>
    <row r="2016" spans="1:22" x14ac:dyDescent="0.3">
      <c r="A2016" s="9">
        <v>45358.993055555598</v>
      </c>
      <c r="B2016" s="10">
        <v>45358</v>
      </c>
      <c r="C2016" s="11">
        <v>2024</v>
      </c>
      <c r="D2016" s="11">
        <v>3</v>
      </c>
      <c r="E2016" s="11">
        <v>7</v>
      </c>
      <c r="F2016" s="11">
        <v>23</v>
      </c>
      <c r="G2016" s="11" t="s">
        <v>70</v>
      </c>
      <c r="H2016" s="11" t="s">
        <v>53</v>
      </c>
      <c r="I2016" s="11">
        <v>40.712009517682098</v>
      </c>
      <c r="J2016" s="11">
        <v>-73.924560115188001</v>
      </c>
      <c r="K2016" s="11">
        <v>164</v>
      </c>
      <c r="L2016" s="11">
        <v>58.949475235592899</v>
      </c>
      <c r="M2016" s="11">
        <v>53.118228426893801</v>
      </c>
      <c r="N2016" s="11" t="s">
        <v>57</v>
      </c>
      <c r="O2016" s="11" t="s">
        <v>55</v>
      </c>
      <c r="P2016" s="11">
        <v>1</v>
      </c>
      <c r="Q2016" s="11">
        <v>0.62266943207946002</v>
      </c>
      <c r="R2016" s="11">
        <v>14</v>
      </c>
      <c r="S2016" s="11">
        <v>12</v>
      </c>
      <c r="T2016" s="11">
        <v>61.009489056755498</v>
      </c>
      <c r="U2016" s="11">
        <v>16.715903765516</v>
      </c>
      <c r="V2016" s="11" t="s">
        <v>56</v>
      </c>
    </row>
    <row r="2017" spans="1:22" x14ac:dyDescent="0.3">
      <c r="A2017" s="9">
        <v>45358.996527777803</v>
      </c>
      <c r="B2017" s="10">
        <v>45358</v>
      </c>
      <c r="C2017" s="11">
        <v>2024</v>
      </c>
      <c r="D2017" s="11">
        <v>3</v>
      </c>
      <c r="E2017" s="11">
        <v>7</v>
      </c>
      <c r="F2017" s="11">
        <v>23</v>
      </c>
      <c r="G2017" s="11" t="s">
        <v>70</v>
      </c>
      <c r="H2017" s="11" t="s">
        <v>53</v>
      </c>
      <c r="I2017" s="11">
        <v>40.891968024870103</v>
      </c>
      <c r="J2017" s="11">
        <v>-73.921369512282695</v>
      </c>
      <c r="K2017" s="11">
        <v>84</v>
      </c>
      <c r="L2017" s="11">
        <v>47.6018126429218</v>
      </c>
      <c r="M2017" s="11">
        <v>78.136027164760705</v>
      </c>
      <c r="N2017" s="11" t="s">
        <v>59</v>
      </c>
      <c r="O2017" s="11" t="s">
        <v>58</v>
      </c>
      <c r="P2017" s="11">
        <v>0</v>
      </c>
      <c r="Q2017" s="11">
        <v>-0.69231105842476204</v>
      </c>
      <c r="R2017" s="11">
        <v>40</v>
      </c>
      <c r="S2017" s="11">
        <v>49</v>
      </c>
      <c r="T2017" s="11">
        <v>339.34240005114799</v>
      </c>
      <c r="U2017" s="11">
        <v>5.1005325189168396</v>
      </c>
      <c r="V2017" s="11" t="s">
        <v>63</v>
      </c>
    </row>
    <row r="2018" spans="1:22" x14ac:dyDescent="0.3">
      <c r="A2018" s="9">
        <v>45359</v>
      </c>
      <c r="B2018" s="10">
        <v>45359</v>
      </c>
      <c r="C2018" s="11">
        <v>2024</v>
      </c>
      <c r="D2018" s="11">
        <v>3</v>
      </c>
      <c r="E2018" s="11">
        <v>8</v>
      </c>
      <c r="F2018" s="11">
        <v>0</v>
      </c>
      <c r="G2018" s="11" t="s">
        <v>52</v>
      </c>
      <c r="H2018" s="11" t="s">
        <v>53</v>
      </c>
      <c r="I2018" s="11">
        <v>40.658773413375997</v>
      </c>
      <c r="J2018" s="11">
        <v>-73.873309375153596</v>
      </c>
      <c r="K2018" s="11">
        <v>277</v>
      </c>
      <c r="L2018" s="11">
        <v>23.957151621444101</v>
      </c>
      <c r="M2018" s="11">
        <v>34.405734274928399</v>
      </c>
      <c r="N2018" s="11" t="s">
        <v>57</v>
      </c>
      <c r="O2018" s="11" t="s">
        <v>58</v>
      </c>
      <c r="P2018" s="11">
        <v>1</v>
      </c>
      <c r="Q2018" s="11">
        <v>-0.49981586832633002</v>
      </c>
      <c r="R2018" s="11">
        <v>30</v>
      </c>
      <c r="S2018" s="11">
        <v>12</v>
      </c>
      <c r="T2018" s="11">
        <v>168.25921421378101</v>
      </c>
      <c r="U2018" s="11">
        <v>25.590300807674399</v>
      </c>
      <c r="V2018" s="11" t="s">
        <v>56</v>
      </c>
    </row>
    <row r="2019" spans="1:22" x14ac:dyDescent="0.3">
      <c r="A2019" s="9">
        <v>45359.003472222197</v>
      </c>
      <c r="B2019" s="10">
        <v>45359</v>
      </c>
      <c r="C2019" s="11">
        <v>2024</v>
      </c>
      <c r="D2019" s="11">
        <v>3</v>
      </c>
      <c r="E2019" s="11">
        <v>8</v>
      </c>
      <c r="F2019" s="11">
        <v>0</v>
      </c>
      <c r="G2019" s="11" t="s">
        <v>52</v>
      </c>
      <c r="H2019" s="11" t="s">
        <v>53</v>
      </c>
      <c r="I2019" s="11">
        <v>40.813177659727899</v>
      </c>
      <c r="J2019" s="11">
        <v>-73.7818846228067</v>
      </c>
      <c r="K2019" s="11">
        <v>206</v>
      </c>
      <c r="L2019" s="11">
        <v>52.942524148859697</v>
      </c>
      <c r="M2019" s="11">
        <v>50.896120632935499</v>
      </c>
      <c r="N2019" s="11" t="s">
        <v>59</v>
      </c>
      <c r="O2019" s="11" t="s">
        <v>60</v>
      </c>
      <c r="P2019" s="11">
        <v>0</v>
      </c>
      <c r="Q2019" s="11">
        <v>-0.54245747742274897</v>
      </c>
      <c r="R2019" s="11">
        <v>2</v>
      </c>
      <c r="S2019" s="11">
        <v>46</v>
      </c>
      <c r="T2019" s="11">
        <v>462.58541980645998</v>
      </c>
      <c r="U2019" s="11">
        <v>20.0713403594144</v>
      </c>
      <c r="V2019" s="11" t="s">
        <v>56</v>
      </c>
    </row>
    <row r="2020" spans="1:22" x14ac:dyDescent="0.3">
      <c r="A2020" s="9">
        <v>45359.006944444503</v>
      </c>
      <c r="B2020" s="10">
        <v>45359</v>
      </c>
      <c r="C2020" s="11">
        <v>2024</v>
      </c>
      <c r="D2020" s="11">
        <v>3</v>
      </c>
      <c r="E2020" s="11">
        <v>8</v>
      </c>
      <c r="F2020" s="11">
        <v>0</v>
      </c>
      <c r="G2020" s="11" t="s">
        <v>52</v>
      </c>
      <c r="H2020" s="11" t="s">
        <v>53</v>
      </c>
      <c r="I2020" s="11">
        <v>40.830316241466399</v>
      </c>
      <c r="J2020" s="11">
        <v>-73.947560574900393</v>
      </c>
      <c r="K2020" s="11">
        <v>174</v>
      </c>
      <c r="L2020" s="11">
        <v>9.0905218419357698</v>
      </c>
      <c r="M2020" s="11">
        <v>63.736305416473897</v>
      </c>
      <c r="N2020" s="11" t="s">
        <v>57</v>
      </c>
      <c r="O2020" s="11" t="s">
        <v>55</v>
      </c>
      <c r="P2020" s="11">
        <v>1</v>
      </c>
      <c r="Q2020" s="11">
        <v>0.36848248814560097</v>
      </c>
      <c r="R2020" s="11">
        <v>33</v>
      </c>
      <c r="S2020" s="11">
        <v>23</v>
      </c>
      <c r="T2020" s="11">
        <v>268.54240292193901</v>
      </c>
      <c r="U2020" s="11">
        <v>18.383160738537502</v>
      </c>
      <c r="V2020" s="11" t="s">
        <v>56</v>
      </c>
    </row>
    <row r="2021" spans="1:22" x14ac:dyDescent="0.3">
      <c r="A2021" s="9">
        <v>45359.010416666701</v>
      </c>
      <c r="B2021" s="10">
        <v>45359</v>
      </c>
      <c r="C2021" s="11">
        <v>2024</v>
      </c>
      <c r="D2021" s="11">
        <v>3</v>
      </c>
      <c r="E2021" s="11">
        <v>8</v>
      </c>
      <c r="F2021" s="11">
        <v>0</v>
      </c>
      <c r="G2021" s="11" t="s">
        <v>52</v>
      </c>
      <c r="H2021" s="11" t="s">
        <v>53</v>
      </c>
      <c r="I2021" s="11">
        <v>40.620950203970601</v>
      </c>
      <c r="J2021" s="11">
        <v>-73.991502668517597</v>
      </c>
      <c r="K2021" s="11">
        <v>263</v>
      </c>
      <c r="L2021" s="11">
        <v>32.310970756240401</v>
      </c>
      <c r="M2021" s="11">
        <v>62.297847485685899</v>
      </c>
      <c r="N2021" s="11" t="s">
        <v>59</v>
      </c>
      <c r="O2021" s="11" t="s">
        <v>58</v>
      </c>
      <c r="P2021" s="11">
        <v>0</v>
      </c>
      <c r="Q2021" s="11">
        <v>-0.23012791789833101</v>
      </c>
      <c r="R2021" s="11">
        <v>81</v>
      </c>
      <c r="S2021" s="11">
        <v>0</v>
      </c>
      <c r="T2021" s="11">
        <v>425.22764909476899</v>
      </c>
      <c r="U2021" s="11">
        <v>20.342133968871099</v>
      </c>
      <c r="V2021" s="11" t="s">
        <v>56</v>
      </c>
    </row>
    <row r="2022" spans="1:22" x14ac:dyDescent="0.3">
      <c r="A2022" s="9">
        <v>45359.013888888898</v>
      </c>
      <c r="B2022" s="10">
        <v>45359</v>
      </c>
      <c r="C2022" s="11">
        <v>2024</v>
      </c>
      <c r="D2022" s="11">
        <v>3</v>
      </c>
      <c r="E2022" s="11">
        <v>8</v>
      </c>
      <c r="F2022" s="11">
        <v>0</v>
      </c>
      <c r="G2022" s="11" t="s">
        <v>52</v>
      </c>
      <c r="H2022" s="11" t="s">
        <v>53</v>
      </c>
      <c r="I2022" s="11">
        <v>40.708484767124901</v>
      </c>
      <c r="J2022" s="11">
        <v>-73.935753679193894</v>
      </c>
      <c r="K2022" s="11">
        <v>17</v>
      </c>
      <c r="L2022" s="11">
        <v>10.8049694410263</v>
      </c>
      <c r="M2022" s="11">
        <v>41.819051196753001</v>
      </c>
      <c r="N2022" s="11" t="s">
        <v>59</v>
      </c>
      <c r="O2022" s="11" t="s">
        <v>60</v>
      </c>
      <c r="P2022" s="11">
        <v>0</v>
      </c>
      <c r="Q2022" s="11">
        <v>-0.51497652809519801</v>
      </c>
      <c r="R2022" s="11">
        <v>53</v>
      </c>
      <c r="S2022" s="11">
        <v>17</v>
      </c>
      <c r="T2022" s="11">
        <v>256.25428847814402</v>
      </c>
      <c r="U2022" s="11">
        <v>26.020427463927302</v>
      </c>
      <c r="V2022" s="11" t="s">
        <v>56</v>
      </c>
    </row>
    <row r="2023" spans="1:22" x14ac:dyDescent="0.3">
      <c r="A2023" s="9">
        <v>45359.017361111102</v>
      </c>
      <c r="B2023" s="10">
        <v>45359</v>
      </c>
      <c r="C2023" s="11">
        <v>2024</v>
      </c>
      <c r="D2023" s="11">
        <v>3</v>
      </c>
      <c r="E2023" s="11">
        <v>8</v>
      </c>
      <c r="F2023" s="11">
        <v>0</v>
      </c>
      <c r="G2023" s="11" t="s">
        <v>52</v>
      </c>
      <c r="H2023" s="11" t="s">
        <v>53</v>
      </c>
      <c r="I2023" s="11">
        <v>40.687432869408497</v>
      </c>
      <c r="J2023" s="11">
        <v>-73.8153188413566</v>
      </c>
      <c r="K2023" s="11">
        <v>86</v>
      </c>
      <c r="L2023" s="11">
        <v>48.489117553454797</v>
      </c>
      <c r="M2023" s="11">
        <v>21.944151271145302</v>
      </c>
      <c r="N2023" s="11" t="s">
        <v>57</v>
      </c>
      <c r="O2023" s="11" t="s">
        <v>58</v>
      </c>
      <c r="P2023" s="11">
        <v>0</v>
      </c>
      <c r="Q2023" s="11">
        <v>-0.72924895662405897</v>
      </c>
      <c r="R2023" s="11">
        <v>30</v>
      </c>
      <c r="S2023" s="11">
        <v>2</v>
      </c>
      <c r="T2023" s="11">
        <v>142.69760308618601</v>
      </c>
      <c r="U2023" s="11">
        <v>11.629514293604799</v>
      </c>
      <c r="V2023" s="11" t="s">
        <v>62</v>
      </c>
    </row>
    <row r="2024" spans="1:22" x14ac:dyDescent="0.3">
      <c r="A2024" s="9">
        <v>45359.020833333299</v>
      </c>
      <c r="B2024" s="10">
        <v>45359</v>
      </c>
      <c r="C2024" s="11">
        <v>2024</v>
      </c>
      <c r="D2024" s="11">
        <v>3</v>
      </c>
      <c r="E2024" s="11">
        <v>8</v>
      </c>
      <c r="F2024" s="11">
        <v>0</v>
      </c>
      <c r="G2024" s="11" t="s">
        <v>52</v>
      </c>
      <c r="H2024" s="11" t="s">
        <v>53</v>
      </c>
      <c r="I2024" s="11">
        <v>40.738273622412599</v>
      </c>
      <c r="J2024" s="11">
        <v>-73.993613808685893</v>
      </c>
      <c r="K2024" s="11">
        <v>22</v>
      </c>
      <c r="L2024" s="11">
        <v>48.125785878025098</v>
      </c>
      <c r="M2024" s="11">
        <v>57.131713633059498</v>
      </c>
      <c r="N2024" s="11" t="s">
        <v>57</v>
      </c>
      <c r="O2024" s="11" t="s">
        <v>61</v>
      </c>
      <c r="P2024" s="11">
        <v>1</v>
      </c>
      <c r="Q2024" s="11">
        <v>3.3531243788488201E-2</v>
      </c>
      <c r="R2024" s="11">
        <v>13</v>
      </c>
      <c r="S2024" s="11">
        <v>16</v>
      </c>
      <c r="T2024" s="11">
        <v>164.00035219066999</v>
      </c>
      <c r="U2024" s="11">
        <v>5.0965343437518698</v>
      </c>
      <c r="V2024" s="11" t="s">
        <v>56</v>
      </c>
    </row>
    <row r="2025" spans="1:22" x14ac:dyDescent="0.3">
      <c r="A2025" s="9">
        <v>45359.024305555598</v>
      </c>
      <c r="B2025" s="10">
        <v>45359</v>
      </c>
      <c r="C2025" s="11">
        <v>2024</v>
      </c>
      <c r="D2025" s="11">
        <v>3</v>
      </c>
      <c r="E2025" s="11">
        <v>8</v>
      </c>
      <c r="F2025" s="11">
        <v>0</v>
      </c>
      <c r="G2025" s="11" t="s">
        <v>52</v>
      </c>
      <c r="H2025" s="11" t="s">
        <v>53</v>
      </c>
      <c r="I2025" s="11">
        <v>40.8557623723879</v>
      </c>
      <c r="J2025" s="11">
        <v>-73.718923305228302</v>
      </c>
      <c r="K2025" s="11">
        <v>116</v>
      </c>
      <c r="L2025" s="11">
        <v>61.623462973425298</v>
      </c>
      <c r="M2025" s="11">
        <v>33.606831596982701</v>
      </c>
      <c r="N2025" s="11" t="s">
        <v>54</v>
      </c>
      <c r="O2025" s="11" t="s">
        <v>60</v>
      </c>
      <c r="P2025" s="11">
        <v>0</v>
      </c>
      <c r="Q2025" s="11">
        <v>-0.69958742180286604</v>
      </c>
      <c r="R2025" s="11">
        <v>25</v>
      </c>
      <c r="S2025" s="11">
        <v>30</v>
      </c>
      <c r="T2025" s="11">
        <v>56.178723753532402</v>
      </c>
      <c r="U2025" s="11">
        <v>7.0709604491234304</v>
      </c>
      <c r="V2025" s="11" t="s">
        <v>63</v>
      </c>
    </row>
    <row r="2026" spans="1:22" x14ac:dyDescent="0.3">
      <c r="A2026" s="9">
        <v>45359.027777777803</v>
      </c>
      <c r="B2026" s="10">
        <v>45359</v>
      </c>
      <c r="C2026" s="11">
        <v>2024</v>
      </c>
      <c r="D2026" s="11">
        <v>3</v>
      </c>
      <c r="E2026" s="11">
        <v>8</v>
      </c>
      <c r="F2026" s="11">
        <v>0</v>
      </c>
      <c r="G2026" s="11" t="s">
        <v>52</v>
      </c>
      <c r="H2026" s="11" t="s">
        <v>53</v>
      </c>
      <c r="I2026" s="11">
        <v>40.611232901179598</v>
      </c>
      <c r="J2026" s="11">
        <v>-73.904016506960801</v>
      </c>
      <c r="K2026" s="11">
        <v>68</v>
      </c>
      <c r="L2026" s="11">
        <v>35.368711848330598</v>
      </c>
      <c r="M2026" s="11">
        <v>93.208062377156097</v>
      </c>
      <c r="N2026" s="11" t="s">
        <v>59</v>
      </c>
      <c r="O2026" s="11" t="s">
        <v>58</v>
      </c>
      <c r="P2026" s="11">
        <v>0</v>
      </c>
      <c r="Q2026" s="11">
        <v>-0.34054409644655098</v>
      </c>
      <c r="R2026" s="11">
        <v>35</v>
      </c>
      <c r="S2026" s="11">
        <v>18</v>
      </c>
      <c r="T2026" s="11">
        <v>313.75287811768601</v>
      </c>
      <c r="U2026" s="11">
        <v>22.003293909640298</v>
      </c>
      <c r="V2026" s="11" t="s">
        <v>56</v>
      </c>
    </row>
    <row r="2027" spans="1:22" x14ac:dyDescent="0.3">
      <c r="A2027" s="9">
        <v>45359.03125</v>
      </c>
      <c r="B2027" s="10">
        <v>45359</v>
      </c>
      <c r="C2027" s="11">
        <v>2024</v>
      </c>
      <c r="D2027" s="11">
        <v>3</v>
      </c>
      <c r="E2027" s="11">
        <v>8</v>
      </c>
      <c r="F2027" s="11">
        <v>0</v>
      </c>
      <c r="G2027" s="11" t="s">
        <v>52</v>
      </c>
      <c r="H2027" s="11" t="s">
        <v>53</v>
      </c>
      <c r="I2027" s="11">
        <v>40.8849100430511</v>
      </c>
      <c r="J2027" s="11">
        <v>-73.785605227663595</v>
      </c>
      <c r="K2027" s="11">
        <v>68</v>
      </c>
      <c r="L2027" s="11">
        <v>9.7911804161932299</v>
      </c>
      <c r="M2027" s="11">
        <v>40.1899398581726</v>
      </c>
      <c r="N2027" s="11" t="s">
        <v>57</v>
      </c>
      <c r="O2027" s="11" t="s">
        <v>58</v>
      </c>
      <c r="P2027" s="11">
        <v>0</v>
      </c>
      <c r="Q2027" s="11">
        <v>-0.76000035738890204</v>
      </c>
      <c r="R2027" s="11">
        <v>80</v>
      </c>
      <c r="S2027" s="11">
        <v>25</v>
      </c>
      <c r="T2027" s="11">
        <v>85.199687557680306</v>
      </c>
      <c r="U2027" s="11">
        <v>20.7638467668815</v>
      </c>
      <c r="V2027" s="11" t="s">
        <v>56</v>
      </c>
    </row>
    <row r="2028" spans="1:22" x14ac:dyDescent="0.3">
      <c r="A2028" s="9">
        <v>45359.034722222197</v>
      </c>
      <c r="B2028" s="10">
        <v>45359</v>
      </c>
      <c r="C2028" s="11">
        <v>2024</v>
      </c>
      <c r="D2028" s="11">
        <v>3</v>
      </c>
      <c r="E2028" s="11">
        <v>8</v>
      </c>
      <c r="F2028" s="11">
        <v>0</v>
      </c>
      <c r="G2028" s="11" t="s">
        <v>52</v>
      </c>
      <c r="H2028" s="11" t="s">
        <v>53</v>
      </c>
      <c r="I2028" s="11">
        <v>40.857986522081603</v>
      </c>
      <c r="J2028" s="11">
        <v>-73.849687415768102</v>
      </c>
      <c r="K2028" s="11">
        <v>179</v>
      </c>
      <c r="L2028" s="11">
        <v>63.261615799311798</v>
      </c>
      <c r="M2028" s="11">
        <v>85.821725681760498</v>
      </c>
      <c r="N2028" s="11" t="s">
        <v>59</v>
      </c>
      <c r="O2028" s="11" t="s">
        <v>61</v>
      </c>
      <c r="P2028" s="11">
        <v>0</v>
      </c>
      <c r="Q2028" s="11">
        <v>0.99361957779816701</v>
      </c>
      <c r="R2028" s="11">
        <v>87</v>
      </c>
      <c r="S2028" s="11">
        <v>5</v>
      </c>
      <c r="T2028" s="11">
        <v>85.881236504788305</v>
      </c>
      <c r="U2028" s="11">
        <v>14.876987260748001</v>
      </c>
      <c r="V2028" s="11" t="s">
        <v>56</v>
      </c>
    </row>
    <row r="2029" spans="1:22" x14ac:dyDescent="0.3">
      <c r="A2029" s="9">
        <v>45359.038194444503</v>
      </c>
      <c r="B2029" s="10">
        <v>45359</v>
      </c>
      <c r="C2029" s="11">
        <v>2024</v>
      </c>
      <c r="D2029" s="11">
        <v>3</v>
      </c>
      <c r="E2029" s="11">
        <v>8</v>
      </c>
      <c r="F2029" s="11">
        <v>0</v>
      </c>
      <c r="G2029" s="11" t="s">
        <v>52</v>
      </c>
      <c r="H2029" s="11" t="s">
        <v>53</v>
      </c>
      <c r="I2029" s="11">
        <v>40.766074351438299</v>
      </c>
      <c r="J2029" s="11">
        <v>-73.862584732894007</v>
      </c>
      <c r="K2029" s="11">
        <v>172</v>
      </c>
      <c r="L2029" s="11">
        <v>20.1109930314195</v>
      </c>
      <c r="M2029" s="11">
        <v>42.993753816546203</v>
      </c>
      <c r="N2029" s="11" t="s">
        <v>59</v>
      </c>
      <c r="O2029" s="11" t="s">
        <v>58</v>
      </c>
      <c r="P2029" s="11">
        <v>0</v>
      </c>
      <c r="Q2029" s="11">
        <v>0.26889272277378301</v>
      </c>
      <c r="R2029" s="11">
        <v>85</v>
      </c>
      <c r="S2029" s="11">
        <v>38</v>
      </c>
      <c r="T2029" s="11">
        <v>221.63099327596601</v>
      </c>
      <c r="U2029" s="11">
        <v>18.0321865253037</v>
      </c>
      <c r="V2029" s="11" t="s">
        <v>63</v>
      </c>
    </row>
    <row r="2030" spans="1:22" x14ac:dyDescent="0.3">
      <c r="A2030" s="9">
        <v>45359.041666666701</v>
      </c>
      <c r="B2030" s="10">
        <v>45359</v>
      </c>
      <c r="C2030" s="11">
        <v>2024</v>
      </c>
      <c r="D2030" s="11">
        <v>3</v>
      </c>
      <c r="E2030" s="11">
        <v>8</v>
      </c>
      <c r="F2030" s="11">
        <v>1</v>
      </c>
      <c r="G2030" s="11" t="s">
        <v>52</v>
      </c>
      <c r="H2030" s="11" t="s">
        <v>53</v>
      </c>
      <c r="I2030" s="11">
        <v>40.704176304558899</v>
      </c>
      <c r="J2030" s="11">
        <v>-73.716417154532195</v>
      </c>
      <c r="K2030" s="11">
        <v>143</v>
      </c>
      <c r="L2030" s="11">
        <v>50.106111816799498</v>
      </c>
      <c r="M2030" s="11">
        <v>60.823385734507198</v>
      </c>
      <c r="N2030" s="11" t="s">
        <v>54</v>
      </c>
      <c r="O2030" s="11" t="s">
        <v>58</v>
      </c>
      <c r="P2030" s="11">
        <v>0</v>
      </c>
      <c r="Q2030" s="11">
        <v>-0.99571382478769699</v>
      </c>
      <c r="R2030" s="11">
        <v>24</v>
      </c>
      <c r="S2030" s="11">
        <v>19</v>
      </c>
      <c r="T2030" s="11">
        <v>443.22191302510402</v>
      </c>
      <c r="U2030" s="11">
        <v>12.853680351664099</v>
      </c>
      <c r="V2030" s="11" t="s">
        <v>63</v>
      </c>
    </row>
    <row r="2031" spans="1:22" x14ac:dyDescent="0.3">
      <c r="A2031" s="9">
        <v>45359.045138888898</v>
      </c>
      <c r="B2031" s="10">
        <v>45359</v>
      </c>
      <c r="C2031" s="11">
        <v>2024</v>
      </c>
      <c r="D2031" s="11">
        <v>3</v>
      </c>
      <c r="E2031" s="11">
        <v>8</v>
      </c>
      <c r="F2031" s="11">
        <v>1</v>
      </c>
      <c r="G2031" s="11" t="s">
        <v>52</v>
      </c>
      <c r="H2031" s="11" t="s">
        <v>53</v>
      </c>
      <c r="I2031" s="11">
        <v>40.734388036147003</v>
      </c>
      <c r="J2031" s="11">
        <v>-73.985347695776994</v>
      </c>
      <c r="K2031" s="11">
        <v>84</v>
      </c>
      <c r="L2031" s="11">
        <v>11.9502203473909</v>
      </c>
      <c r="M2031" s="11">
        <v>61.5268662409106</v>
      </c>
      <c r="N2031" s="11" t="s">
        <v>57</v>
      </c>
      <c r="O2031" s="11" t="s">
        <v>61</v>
      </c>
      <c r="P2031" s="11">
        <v>0</v>
      </c>
      <c r="Q2031" s="11">
        <v>-0.88169042606709602</v>
      </c>
      <c r="R2031" s="11">
        <v>81</v>
      </c>
      <c r="S2031" s="11">
        <v>49</v>
      </c>
      <c r="T2031" s="11">
        <v>468.467614181427</v>
      </c>
      <c r="U2031" s="11">
        <v>9.2101091451155597</v>
      </c>
      <c r="V2031" s="11" t="s">
        <v>56</v>
      </c>
    </row>
    <row r="2032" spans="1:22" x14ac:dyDescent="0.3">
      <c r="A2032" s="9">
        <v>45359.048611111102</v>
      </c>
      <c r="B2032" s="10">
        <v>45359</v>
      </c>
      <c r="C2032" s="11">
        <v>2024</v>
      </c>
      <c r="D2032" s="11">
        <v>3</v>
      </c>
      <c r="E2032" s="11">
        <v>8</v>
      </c>
      <c r="F2032" s="11">
        <v>1</v>
      </c>
      <c r="G2032" s="11" t="s">
        <v>52</v>
      </c>
      <c r="H2032" s="11" t="s">
        <v>53</v>
      </c>
      <c r="I2032" s="11">
        <v>40.619744856108198</v>
      </c>
      <c r="J2032" s="11">
        <v>-73.756037866967205</v>
      </c>
      <c r="K2032" s="11">
        <v>155</v>
      </c>
      <c r="L2032" s="11">
        <v>69.4328416331103</v>
      </c>
      <c r="M2032" s="11">
        <v>46.850070302862697</v>
      </c>
      <c r="N2032" s="11" t="s">
        <v>59</v>
      </c>
      <c r="O2032" s="11" t="s">
        <v>58</v>
      </c>
      <c r="P2032" s="11">
        <v>0</v>
      </c>
      <c r="Q2032" s="11">
        <v>0.73184592426323702</v>
      </c>
      <c r="R2032" s="11">
        <v>36</v>
      </c>
      <c r="S2032" s="11">
        <v>21</v>
      </c>
      <c r="T2032" s="11">
        <v>244.786585828227</v>
      </c>
      <c r="U2032" s="11">
        <v>25.322060231559501</v>
      </c>
      <c r="V2032" s="11" t="s">
        <v>63</v>
      </c>
    </row>
    <row r="2033" spans="1:22" x14ac:dyDescent="0.3">
      <c r="A2033" s="9">
        <v>45359.052083333299</v>
      </c>
      <c r="B2033" s="10">
        <v>45359</v>
      </c>
      <c r="C2033" s="11">
        <v>2024</v>
      </c>
      <c r="D2033" s="11">
        <v>3</v>
      </c>
      <c r="E2033" s="11">
        <v>8</v>
      </c>
      <c r="F2033" s="11">
        <v>1</v>
      </c>
      <c r="G2033" s="11" t="s">
        <v>52</v>
      </c>
      <c r="H2033" s="11" t="s">
        <v>53</v>
      </c>
      <c r="I2033" s="11">
        <v>40.747798275081699</v>
      </c>
      <c r="J2033" s="11">
        <v>-73.907293039924397</v>
      </c>
      <c r="K2033" s="11">
        <v>257</v>
      </c>
      <c r="L2033" s="11">
        <v>40.505080276788497</v>
      </c>
      <c r="M2033" s="11">
        <v>60.137598381545601</v>
      </c>
      <c r="N2033" s="11" t="s">
        <v>54</v>
      </c>
      <c r="O2033" s="11" t="s">
        <v>60</v>
      </c>
      <c r="P2033" s="11">
        <v>0</v>
      </c>
      <c r="Q2033" s="11">
        <v>-0.67136806491109402</v>
      </c>
      <c r="R2033" s="11">
        <v>17</v>
      </c>
      <c r="S2033" s="11">
        <v>44</v>
      </c>
      <c r="T2033" s="11">
        <v>389.86598597894999</v>
      </c>
      <c r="U2033" s="11">
        <v>14.4744499308736</v>
      </c>
      <c r="V2033" s="11" t="s">
        <v>56</v>
      </c>
    </row>
    <row r="2034" spans="1:22" x14ac:dyDescent="0.3">
      <c r="A2034" s="9">
        <v>45359.055555555598</v>
      </c>
      <c r="B2034" s="10">
        <v>45359</v>
      </c>
      <c r="C2034" s="11">
        <v>2024</v>
      </c>
      <c r="D2034" s="11">
        <v>3</v>
      </c>
      <c r="E2034" s="11">
        <v>8</v>
      </c>
      <c r="F2034" s="11">
        <v>1</v>
      </c>
      <c r="G2034" s="11" t="s">
        <v>52</v>
      </c>
      <c r="H2034" s="11" t="s">
        <v>53</v>
      </c>
      <c r="I2034" s="11">
        <v>40.750536891989498</v>
      </c>
      <c r="J2034" s="11">
        <v>-73.734706610926196</v>
      </c>
      <c r="K2034" s="11">
        <v>48</v>
      </c>
      <c r="L2034" s="11">
        <v>68.867231464136793</v>
      </c>
      <c r="M2034" s="11">
        <v>69.818260052917594</v>
      </c>
      <c r="N2034" s="11" t="s">
        <v>57</v>
      </c>
      <c r="O2034" s="11" t="s">
        <v>55</v>
      </c>
      <c r="P2034" s="11">
        <v>0</v>
      </c>
      <c r="Q2034" s="11">
        <v>-0.75881978363650704</v>
      </c>
      <c r="R2034" s="11">
        <v>36</v>
      </c>
      <c r="S2034" s="11">
        <v>1</v>
      </c>
      <c r="T2034" s="11">
        <v>249.62334231157001</v>
      </c>
      <c r="U2034" s="11">
        <v>29.4396775058961</v>
      </c>
      <c r="V2034" s="11" t="s">
        <v>63</v>
      </c>
    </row>
    <row r="2035" spans="1:22" x14ac:dyDescent="0.3">
      <c r="A2035" s="9">
        <v>45359.059027777803</v>
      </c>
      <c r="B2035" s="10">
        <v>45359</v>
      </c>
      <c r="C2035" s="11">
        <v>2024</v>
      </c>
      <c r="D2035" s="11">
        <v>3</v>
      </c>
      <c r="E2035" s="11">
        <v>8</v>
      </c>
      <c r="F2035" s="11">
        <v>1</v>
      </c>
      <c r="G2035" s="11" t="s">
        <v>52</v>
      </c>
      <c r="H2035" s="11" t="s">
        <v>53</v>
      </c>
      <c r="I2035" s="11">
        <v>40.743557039868399</v>
      </c>
      <c r="J2035" s="11">
        <v>-73.767416003673603</v>
      </c>
      <c r="K2035" s="11">
        <v>32</v>
      </c>
      <c r="L2035" s="11">
        <v>20.3278580070263</v>
      </c>
      <c r="M2035" s="11">
        <v>52.0865683541167</v>
      </c>
      <c r="N2035" s="11" t="s">
        <v>57</v>
      </c>
      <c r="O2035" s="11" t="s">
        <v>55</v>
      </c>
      <c r="P2035" s="11">
        <v>0</v>
      </c>
      <c r="Q2035" s="11">
        <v>9.1353298075723899E-2</v>
      </c>
      <c r="R2035" s="11">
        <v>20</v>
      </c>
      <c r="S2035" s="11">
        <v>14</v>
      </c>
      <c r="T2035" s="11">
        <v>257.00414136528798</v>
      </c>
      <c r="U2035" s="11">
        <v>20.449707478169302</v>
      </c>
      <c r="V2035" s="11" t="s">
        <v>63</v>
      </c>
    </row>
    <row r="2036" spans="1:22" x14ac:dyDescent="0.3">
      <c r="A2036" s="9">
        <v>45359.0625</v>
      </c>
      <c r="B2036" s="10">
        <v>45359</v>
      </c>
      <c r="C2036" s="11">
        <v>2024</v>
      </c>
      <c r="D2036" s="11">
        <v>3</v>
      </c>
      <c r="E2036" s="11">
        <v>8</v>
      </c>
      <c r="F2036" s="11">
        <v>1</v>
      </c>
      <c r="G2036" s="11" t="s">
        <v>52</v>
      </c>
      <c r="H2036" s="11" t="s">
        <v>53</v>
      </c>
      <c r="I2036" s="11">
        <v>40.822471758366</v>
      </c>
      <c r="J2036" s="11">
        <v>-73.851575450289701</v>
      </c>
      <c r="K2036" s="11">
        <v>205</v>
      </c>
      <c r="L2036" s="11">
        <v>77.141456196959595</v>
      </c>
      <c r="M2036" s="11">
        <v>56.151515165075402</v>
      </c>
      <c r="N2036" s="11" t="s">
        <v>57</v>
      </c>
      <c r="O2036" s="11" t="s">
        <v>58</v>
      </c>
      <c r="P2036" s="11">
        <v>0</v>
      </c>
      <c r="Q2036" s="11">
        <v>0.11522904754013399</v>
      </c>
      <c r="R2036" s="11">
        <v>30</v>
      </c>
      <c r="S2036" s="11">
        <v>5</v>
      </c>
      <c r="T2036" s="11">
        <v>246.65008685114401</v>
      </c>
      <c r="U2036" s="11">
        <v>21.4367642708057</v>
      </c>
      <c r="V2036" s="11" t="s">
        <v>56</v>
      </c>
    </row>
    <row r="2037" spans="1:22" x14ac:dyDescent="0.3">
      <c r="A2037" s="9">
        <v>45359.065972222197</v>
      </c>
      <c r="B2037" s="10">
        <v>45359</v>
      </c>
      <c r="C2037" s="11">
        <v>2024</v>
      </c>
      <c r="D2037" s="11">
        <v>3</v>
      </c>
      <c r="E2037" s="11">
        <v>8</v>
      </c>
      <c r="F2037" s="11">
        <v>1</v>
      </c>
      <c r="G2037" s="11" t="s">
        <v>52</v>
      </c>
      <c r="H2037" s="11" t="s">
        <v>53</v>
      </c>
      <c r="I2037" s="11">
        <v>40.608047735888597</v>
      </c>
      <c r="J2037" s="11">
        <v>-73.993231065106698</v>
      </c>
      <c r="K2037" s="11">
        <v>138</v>
      </c>
      <c r="L2037" s="11">
        <v>7.5366406051407004</v>
      </c>
      <c r="M2037" s="11">
        <v>13.9073511999799</v>
      </c>
      <c r="N2037" s="11" t="s">
        <v>57</v>
      </c>
      <c r="O2037" s="11" t="s">
        <v>61</v>
      </c>
      <c r="P2037" s="11">
        <v>0</v>
      </c>
      <c r="Q2037" s="11">
        <v>1.03025024442551E-2</v>
      </c>
      <c r="R2037" s="11">
        <v>7</v>
      </c>
      <c r="S2037" s="11">
        <v>30</v>
      </c>
      <c r="T2037" s="11">
        <v>263.73636705077899</v>
      </c>
      <c r="U2037" s="11">
        <v>15.8329850815594</v>
      </c>
      <c r="V2037" s="11" t="s">
        <v>56</v>
      </c>
    </row>
    <row r="2038" spans="1:22" x14ac:dyDescent="0.3">
      <c r="A2038" s="9">
        <v>45359.069444444503</v>
      </c>
      <c r="B2038" s="10">
        <v>45359</v>
      </c>
      <c r="C2038" s="11">
        <v>2024</v>
      </c>
      <c r="D2038" s="11">
        <v>3</v>
      </c>
      <c r="E2038" s="11">
        <v>8</v>
      </c>
      <c r="F2038" s="11">
        <v>1</v>
      </c>
      <c r="G2038" s="11" t="s">
        <v>52</v>
      </c>
      <c r="H2038" s="11" t="s">
        <v>53</v>
      </c>
      <c r="I2038" s="11">
        <v>40.740112661462</v>
      </c>
      <c r="J2038" s="11">
        <v>-73.744705474624794</v>
      </c>
      <c r="K2038" s="11">
        <v>107</v>
      </c>
      <c r="L2038" s="11">
        <v>26.431623627223502</v>
      </c>
      <c r="M2038" s="11">
        <v>45.1446344200344</v>
      </c>
      <c r="N2038" s="11" t="s">
        <v>54</v>
      </c>
      <c r="O2038" s="11" t="s">
        <v>58</v>
      </c>
      <c r="P2038" s="11">
        <v>0</v>
      </c>
      <c r="Q2038" s="11">
        <v>-0.16519850580963699</v>
      </c>
      <c r="R2038" s="11">
        <v>59</v>
      </c>
      <c r="S2038" s="11">
        <v>27</v>
      </c>
      <c r="T2038" s="11">
        <v>94.417391826536104</v>
      </c>
      <c r="U2038" s="11">
        <v>6.5041725227481102</v>
      </c>
      <c r="V2038" s="11" t="s">
        <v>63</v>
      </c>
    </row>
    <row r="2039" spans="1:22" x14ac:dyDescent="0.3">
      <c r="A2039" s="9">
        <v>45359.072916666701</v>
      </c>
      <c r="B2039" s="10">
        <v>45359</v>
      </c>
      <c r="C2039" s="11">
        <v>2024</v>
      </c>
      <c r="D2039" s="11">
        <v>3</v>
      </c>
      <c r="E2039" s="11">
        <v>8</v>
      </c>
      <c r="F2039" s="11">
        <v>1</v>
      </c>
      <c r="G2039" s="11" t="s">
        <v>52</v>
      </c>
      <c r="H2039" s="11" t="s">
        <v>53</v>
      </c>
      <c r="I2039" s="11">
        <v>40.630328093485197</v>
      </c>
      <c r="J2039" s="11">
        <v>-73.768777468933095</v>
      </c>
      <c r="K2039" s="11">
        <v>90</v>
      </c>
      <c r="L2039" s="11">
        <v>34.902784901159499</v>
      </c>
      <c r="M2039" s="11">
        <v>13.910038794984899</v>
      </c>
      <c r="N2039" s="11" t="s">
        <v>57</v>
      </c>
      <c r="O2039" s="11" t="s">
        <v>55</v>
      </c>
      <c r="P2039" s="11">
        <v>0</v>
      </c>
      <c r="Q2039" s="11">
        <v>0.29147640838801597</v>
      </c>
      <c r="R2039" s="11">
        <v>75</v>
      </c>
      <c r="S2039" s="11">
        <v>24</v>
      </c>
      <c r="T2039" s="11">
        <v>366.18698486038301</v>
      </c>
      <c r="U2039" s="11">
        <v>20.399853573596399</v>
      </c>
      <c r="V2039" s="11" t="s">
        <v>63</v>
      </c>
    </row>
    <row r="2040" spans="1:22" x14ac:dyDescent="0.3">
      <c r="A2040" s="9">
        <v>45359.076388888898</v>
      </c>
      <c r="B2040" s="10">
        <v>45359</v>
      </c>
      <c r="C2040" s="11">
        <v>2024</v>
      </c>
      <c r="D2040" s="11">
        <v>3</v>
      </c>
      <c r="E2040" s="11">
        <v>8</v>
      </c>
      <c r="F2040" s="11">
        <v>1</v>
      </c>
      <c r="G2040" s="11" t="s">
        <v>52</v>
      </c>
      <c r="H2040" s="11" t="s">
        <v>53</v>
      </c>
      <c r="I2040" s="11">
        <v>40.676059714885803</v>
      </c>
      <c r="J2040" s="11">
        <v>-73.731007639616095</v>
      </c>
      <c r="K2040" s="11">
        <v>28</v>
      </c>
      <c r="L2040" s="11">
        <v>47.902543553055501</v>
      </c>
      <c r="M2040" s="11">
        <v>47.0294131338432</v>
      </c>
      <c r="N2040" s="11" t="s">
        <v>59</v>
      </c>
      <c r="O2040" s="11" t="s">
        <v>58</v>
      </c>
      <c r="P2040" s="11">
        <v>0</v>
      </c>
      <c r="Q2040" s="11">
        <v>-0.50461160952671102</v>
      </c>
      <c r="R2040" s="11">
        <v>38</v>
      </c>
      <c r="S2040" s="11">
        <v>46</v>
      </c>
      <c r="T2040" s="11">
        <v>269.48468284918903</v>
      </c>
      <c r="U2040" s="11">
        <v>27.7303782370285</v>
      </c>
      <c r="V2040" s="11" t="s">
        <v>62</v>
      </c>
    </row>
    <row r="2041" spans="1:22" x14ac:dyDescent="0.3">
      <c r="A2041" s="9">
        <v>45359.079861111102</v>
      </c>
      <c r="B2041" s="10">
        <v>45359</v>
      </c>
      <c r="C2041" s="11">
        <v>2024</v>
      </c>
      <c r="D2041" s="11">
        <v>3</v>
      </c>
      <c r="E2041" s="11">
        <v>8</v>
      </c>
      <c r="F2041" s="11">
        <v>1</v>
      </c>
      <c r="G2041" s="11" t="s">
        <v>52</v>
      </c>
      <c r="H2041" s="11" t="s">
        <v>53</v>
      </c>
      <c r="I2041" s="11">
        <v>40.875091786766802</v>
      </c>
      <c r="J2041" s="11">
        <v>-73.794545420519199</v>
      </c>
      <c r="K2041" s="11">
        <v>45</v>
      </c>
      <c r="L2041" s="11">
        <v>13.993908594351099</v>
      </c>
      <c r="M2041" s="11">
        <v>56.6636793685553</v>
      </c>
      <c r="N2041" s="11" t="s">
        <v>54</v>
      </c>
      <c r="O2041" s="11" t="s">
        <v>61</v>
      </c>
      <c r="P2041" s="11">
        <v>0</v>
      </c>
      <c r="Q2041" s="11">
        <v>-0.58574497954735705</v>
      </c>
      <c r="R2041" s="11">
        <v>96</v>
      </c>
      <c r="S2041" s="11">
        <v>33</v>
      </c>
      <c r="T2041" s="11">
        <v>205.05034839287401</v>
      </c>
      <c r="U2041" s="11">
        <v>29.938635778225699</v>
      </c>
      <c r="V2041" s="11" t="s">
        <v>56</v>
      </c>
    </row>
    <row r="2042" spans="1:22" x14ac:dyDescent="0.3">
      <c r="A2042" s="9">
        <v>45359.083333333299</v>
      </c>
      <c r="B2042" s="10">
        <v>45359</v>
      </c>
      <c r="C2042" s="11">
        <v>2024</v>
      </c>
      <c r="D2042" s="11">
        <v>3</v>
      </c>
      <c r="E2042" s="11">
        <v>8</v>
      </c>
      <c r="F2042" s="11">
        <v>2</v>
      </c>
      <c r="G2042" s="11" t="s">
        <v>52</v>
      </c>
      <c r="H2042" s="11" t="s">
        <v>53</v>
      </c>
      <c r="I2042" s="11">
        <v>40.7412660968469</v>
      </c>
      <c r="J2042" s="11">
        <v>-73.794356317987194</v>
      </c>
      <c r="K2042" s="11">
        <v>293</v>
      </c>
      <c r="L2042" s="11">
        <v>28.729614105606</v>
      </c>
      <c r="M2042" s="11">
        <v>20.040221703485798</v>
      </c>
      <c r="N2042" s="11" t="s">
        <v>59</v>
      </c>
      <c r="O2042" s="11" t="s">
        <v>60</v>
      </c>
      <c r="P2042" s="11">
        <v>0</v>
      </c>
      <c r="Q2042" s="11">
        <v>-0.45398150859519099</v>
      </c>
      <c r="R2042" s="11">
        <v>34</v>
      </c>
      <c r="S2042" s="11">
        <v>0</v>
      </c>
      <c r="T2042" s="11">
        <v>180.21454765656</v>
      </c>
      <c r="U2042" s="11">
        <v>9.08515648686401</v>
      </c>
      <c r="V2042" s="11" t="s">
        <v>56</v>
      </c>
    </row>
    <row r="2043" spans="1:22" x14ac:dyDescent="0.3">
      <c r="A2043" s="9">
        <v>45359.086805555598</v>
      </c>
      <c r="B2043" s="10">
        <v>45359</v>
      </c>
      <c r="C2043" s="11">
        <v>2024</v>
      </c>
      <c r="D2043" s="11">
        <v>3</v>
      </c>
      <c r="E2043" s="11">
        <v>8</v>
      </c>
      <c r="F2043" s="11">
        <v>2</v>
      </c>
      <c r="G2043" s="11" t="s">
        <v>52</v>
      </c>
      <c r="H2043" s="11" t="s">
        <v>53</v>
      </c>
      <c r="I2043" s="11">
        <v>40.801899108832501</v>
      </c>
      <c r="J2043" s="11">
        <v>-73.930391370263095</v>
      </c>
      <c r="K2043" s="11">
        <v>234</v>
      </c>
      <c r="L2043" s="11">
        <v>28.0797128984361</v>
      </c>
      <c r="M2043" s="11">
        <v>49.830721072303</v>
      </c>
      <c r="N2043" s="11" t="s">
        <v>54</v>
      </c>
      <c r="O2043" s="11" t="s">
        <v>61</v>
      </c>
      <c r="P2043" s="11">
        <v>0</v>
      </c>
      <c r="Q2043" s="11">
        <v>0.94763696426394395</v>
      </c>
      <c r="R2043" s="11">
        <v>40</v>
      </c>
      <c r="S2043" s="11">
        <v>18</v>
      </c>
      <c r="T2043" s="11">
        <v>187.58892834269901</v>
      </c>
      <c r="U2043" s="11">
        <v>7.4065338411625401</v>
      </c>
      <c r="V2043" s="11" t="s">
        <v>56</v>
      </c>
    </row>
    <row r="2044" spans="1:22" x14ac:dyDescent="0.3">
      <c r="A2044" s="9">
        <v>45359.090277777803</v>
      </c>
      <c r="B2044" s="10">
        <v>45359</v>
      </c>
      <c r="C2044" s="11">
        <v>2024</v>
      </c>
      <c r="D2044" s="11">
        <v>3</v>
      </c>
      <c r="E2044" s="11">
        <v>8</v>
      </c>
      <c r="F2044" s="11">
        <v>2</v>
      </c>
      <c r="G2044" s="11" t="s">
        <v>52</v>
      </c>
      <c r="H2044" s="11" t="s">
        <v>53</v>
      </c>
      <c r="I2044" s="11">
        <v>40.826772927961201</v>
      </c>
      <c r="J2044" s="11">
        <v>-73.750831788888505</v>
      </c>
      <c r="K2044" s="11">
        <v>188</v>
      </c>
      <c r="L2044" s="11">
        <v>7.3925968799938202</v>
      </c>
      <c r="M2044" s="11">
        <v>53.146508933941497</v>
      </c>
      <c r="N2044" s="11" t="s">
        <v>57</v>
      </c>
      <c r="O2044" s="11" t="s">
        <v>55</v>
      </c>
      <c r="P2044" s="11">
        <v>0</v>
      </c>
      <c r="Q2044" s="11">
        <v>0.525164187992744</v>
      </c>
      <c r="R2044" s="11">
        <v>87</v>
      </c>
      <c r="S2044" s="11">
        <v>22</v>
      </c>
      <c r="T2044" s="11">
        <v>264.490975131082</v>
      </c>
      <c r="U2044" s="11">
        <v>9.7496532695542797</v>
      </c>
      <c r="V2044" s="11" t="s">
        <v>56</v>
      </c>
    </row>
    <row r="2045" spans="1:22" x14ac:dyDescent="0.3">
      <c r="A2045" s="9">
        <v>45359.09375</v>
      </c>
      <c r="B2045" s="10">
        <v>45359</v>
      </c>
      <c r="C2045" s="11">
        <v>2024</v>
      </c>
      <c r="D2045" s="11">
        <v>3</v>
      </c>
      <c r="E2045" s="11">
        <v>8</v>
      </c>
      <c r="F2045" s="11">
        <v>2</v>
      </c>
      <c r="G2045" s="11" t="s">
        <v>52</v>
      </c>
      <c r="H2045" s="11" t="s">
        <v>53</v>
      </c>
      <c r="I2045" s="11">
        <v>40.624556753350603</v>
      </c>
      <c r="J2045" s="11">
        <v>-73.897791146469004</v>
      </c>
      <c r="K2045" s="11">
        <v>69</v>
      </c>
      <c r="L2045" s="11">
        <v>13.5937995060043</v>
      </c>
      <c r="M2045" s="11">
        <v>39.463897654397002</v>
      </c>
      <c r="N2045" s="11" t="s">
        <v>57</v>
      </c>
      <c r="O2045" s="11" t="s">
        <v>58</v>
      </c>
      <c r="P2045" s="11">
        <v>0</v>
      </c>
      <c r="Q2045" s="11">
        <v>-0.50455920126091702</v>
      </c>
      <c r="R2045" s="11">
        <v>14</v>
      </c>
      <c r="S2045" s="11">
        <v>26</v>
      </c>
      <c r="T2045" s="11">
        <v>209.68065716085201</v>
      </c>
      <c r="U2045" s="11">
        <v>10.6624241862069</v>
      </c>
      <c r="V2045" s="11" t="s">
        <v>56</v>
      </c>
    </row>
    <row r="2046" spans="1:22" x14ac:dyDescent="0.3">
      <c r="A2046" s="9">
        <v>45359.097222222197</v>
      </c>
      <c r="B2046" s="10">
        <v>45359</v>
      </c>
      <c r="C2046" s="11">
        <v>2024</v>
      </c>
      <c r="D2046" s="11">
        <v>3</v>
      </c>
      <c r="E2046" s="11">
        <v>8</v>
      </c>
      <c r="F2046" s="11">
        <v>2</v>
      </c>
      <c r="G2046" s="11" t="s">
        <v>52</v>
      </c>
      <c r="H2046" s="11" t="s">
        <v>53</v>
      </c>
      <c r="I2046" s="11">
        <v>40.6287996873765</v>
      </c>
      <c r="J2046" s="11">
        <v>-73.917335109429004</v>
      </c>
      <c r="K2046" s="11">
        <v>108</v>
      </c>
      <c r="L2046" s="11">
        <v>79.336592710621204</v>
      </c>
      <c r="M2046" s="11">
        <v>71.230686899715806</v>
      </c>
      <c r="N2046" s="11" t="s">
        <v>59</v>
      </c>
      <c r="O2046" s="11" t="s">
        <v>60</v>
      </c>
      <c r="P2046" s="11">
        <v>0</v>
      </c>
      <c r="Q2046" s="11">
        <v>-0.88290509303341302</v>
      </c>
      <c r="R2046" s="11">
        <v>49</v>
      </c>
      <c r="S2046" s="11">
        <v>35</v>
      </c>
      <c r="T2046" s="11">
        <v>148.423072327711</v>
      </c>
      <c r="U2046" s="11">
        <v>8.6456639495953294</v>
      </c>
      <c r="V2046" s="11" t="s">
        <v>63</v>
      </c>
    </row>
    <row r="2047" spans="1:22" x14ac:dyDescent="0.3">
      <c r="A2047" s="9">
        <v>45359.100694444503</v>
      </c>
      <c r="B2047" s="10">
        <v>45359</v>
      </c>
      <c r="C2047" s="11">
        <v>2024</v>
      </c>
      <c r="D2047" s="11">
        <v>3</v>
      </c>
      <c r="E2047" s="11">
        <v>8</v>
      </c>
      <c r="F2047" s="11">
        <v>2</v>
      </c>
      <c r="G2047" s="11" t="s">
        <v>52</v>
      </c>
      <c r="H2047" s="11" t="s">
        <v>53</v>
      </c>
      <c r="I2047" s="11">
        <v>40.630438619879001</v>
      </c>
      <c r="J2047" s="11">
        <v>-73.914843273459397</v>
      </c>
      <c r="K2047" s="11">
        <v>105</v>
      </c>
      <c r="L2047" s="11">
        <v>28.5724894939849</v>
      </c>
      <c r="M2047" s="11">
        <v>38.026296352500502</v>
      </c>
      <c r="N2047" s="11" t="s">
        <v>54</v>
      </c>
      <c r="O2047" s="11" t="s">
        <v>60</v>
      </c>
      <c r="P2047" s="11">
        <v>0</v>
      </c>
      <c r="Q2047" s="11">
        <v>-0.88335261156771006</v>
      </c>
      <c r="R2047" s="11">
        <v>80</v>
      </c>
      <c r="S2047" s="11">
        <v>48</v>
      </c>
      <c r="T2047" s="11">
        <v>225.737912776537</v>
      </c>
      <c r="U2047" s="11">
        <v>17.550937434328201</v>
      </c>
      <c r="V2047" s="11" t="s">
        <v>63</v>
      </c>
    </row>
    <row r="2048" spans="1:22" x14ac:dyDescent="0.3">
      <c r="A2048" s="9">
        <v>45359.104166666701</v>
      </c>
      <c r="B2048" s="10">
        <v>45359</v>
      </c>
      <c r="C2048" s="11">
        <v>2024</v>
      </c>
      <c r="D2048" s="11">
        <v>3</v>
      </c>
      <c r="E2048" s="11">
        <v>8</v>
      </c>
      <c r="F2048" s="11">
        <v>2</v>
      </c>
      <c r="G2048" s="11" t="s">
        <v>52</v>
      </c>
      <c r="H2048" s="11" t="s">
        <v>53</v>
      </c>
      <c r="I2048" s="11">
        <v>40.646541517478703</v>
      </c>
      <c r="J2048" s="11">
        <v>-73.919046158678697</v>
      </c>
      <c r="K2048" s="11">
        <v>203</v>
      </c>
      <c r="L2048" s="11">
        <v>42.889070771271498</v>
      </c>
      <c r="M2048" s="11">
        <v>49.817373459347003</v>
      </c>
      <c r="N2048" s="11" t="s">
        <v>57</v>
      </c>
      <c r="O2048" s="11" t="s">
        <v>55</v>
      </c>
      <c r="P2048" s="11">
        <v>1</v>
      </c>
      <c r="Q2048" s="11">
        <v>-0.13987370921551801</v>
      </c>
      <c r="R2048" s="11">
        <v>41</v>
      </c>
      <c r="S2048" s="11">
        <v>42</v>
      </c>
      <c r="T2048" s="11">
        <v>354.57589143995699</v>
      </c>
      <c r="U2048" s="11">
        <v>6.3441065861790698</v>
      </c>
      <c r="V2048" s="11" t="s">
        <v>56</v>
      </c>
    </row>
    <row r="2049" spans="1:22" x14ac:dyDescent="0.3">
      <c r="A2049" s="9">
        <v>45359.107638888898</v>
      </c>
      <c r="B2049" s="10">
        <v>45359</v>
      </c>
      <c r="C2049" s="11">
        <v>2024</v>
      </c>
      <c r="D2049" s="11">
        <v>3</v>
      </c>
      <c r="E2049" s="11">
        <v>8</v>
      </c>
      <c r="F2049" s="11">
        <v>2</v>
      </c>
      <c r="G2049" s="11" t="s">
        <v>52</v>
      </c>
      <c r="H2049" s="11" t="s">
        <v>53</v>
      </c>
      <c r="I2049" s="11">
        <v>40.890079031422403</v>
      </c>
      <c r="J2049" s="11">
        <v>-73.702702532534403</v>
      </c>
      <c r="K2049" s="11">
        <v>246</v>
      </c>
      <c r="L2049" s="11">
        <v>38.472170235209198</v>
      </c>
      <c r="M2049" s="11">
        <v>97.116873741275199</v>
      </c>
      <c r="N2049" s="11" t="s">
        <v>57</v>
      </c>
      <c r="O2049" s="11" t="s">
        <v>58</v>
      </c>
      <c r="P2049" s="11">
        <v>0</v>
      </c>
      <c r="Q2049" s="11">
        <v>-0.79903524875708998</v>
      </c>
      <c r="R2049" s="11">
        <v>76</v>
      </c>
      <c r="S2049" s="11">
        <v>49</v>
      </c>
      <c r="T2049" s="11">
        <v>459.44088962907102</v>
      </c>
      <c r="U2049" s="11">
        <v>24.335633976213401</v>
      </c>
      <c r="V2049" s="11" t="s">
        <v>56</v>
      </c>
    </row>
    <row r="2050" spans="1:22" x14ac:dyDescent="0.3">
      <c r="A2050" s="9">
        <v>45359.111111111102</v>
      </c>
      <c r="B2050" s="10">
        <v>45359</v>
      </c>
      <c r="C2050" s="11">
        <v>2024</v>
      </c>
      <c r="D2050" s="11">
        <v>3</v>
      </c>
      <c r="E2050" s="11">
        <v>8</v>
      </c>
      <c r="F2050" s="11">
        <v>2</v>
      </c>
      <c r="G2050" s="11" t="s">
        <v>52</v>
      </c>
      <c r="H2050" s="11" t="s">
        <v>53</v>
      </c>
      <c r="I2050" s="11">
        <v>40.800477694719099</v>
      </c>
      <c r="J2050" s="11">
        <v>-73.999440236195895</v>
      </c>
      <c r="K2050" s="11">
        <v>175</v>
      </c>
      <c r="L2050" s="11">
        <v>36.860726795216998</v>
      </c>
      <c r="M2050" s="11">
        <v>28.2620357064947</v>
      </c>
      <c r="N2050" s="11" t="s">
        <v>57</v>
      </c>
      <c r="O2050" s="11" t="s">
        <v>55</v>
      </c>
      <c r="P2050" s="11">
        <v>0</v>
      </c>
      <c r="Q2050" s="11">
        <v>0.81410690170284505</v>
      </c>
      <c r="R2050" s="11">
        <v>13</v>
      </c>
      <c r="S2050" s="11">
        <v>26</v>
      </c>
      <c r="T2050" s="11">
        <v>95.203010231013295</v>
      </c>
      <c r="U2050" s="11">
        <v>20.7223521355162</v>
      </c>
      <c r="V2050" s="11" t="s">
        <v>63</v>
      </c>
    </row>
    <row r="2051" spans="1:22" x14ac:dyDescent="0.3">
      <c r="A2051" s="9">
        <v>45359.114583333299</v>
      </c>
      <c r="B2051" s="10">
        <v>45359</v>
      </c>
      <c r="C2051" s="11">
        <v>2024</v>
      </c>
      <c r="D2051" s="11">
        <v>3</v>
      </c>
      <c r="E2051" s="11">
        <v>8</v>
      </c>
      <c r="F2051" s="11">
        <v>2</v>
      </c>
      <c r="G2051" s="11" t="s">
        <v>52</v>
      </c>
      <c r="H2051" s="11" t="s">
        <v>53</v>
      </c>
      <c r="I2051" s="11">
        <v>40.855182613647003</v>
      </c>
      <c r="J2051" s="11">
        <v>-73.768139289152799</v>
      </c>
      <c r="K2051" s="11">
        <v>215</v>
      </c>
      <c r="L2051" s="11">
        <v>21.439843084648899</v>
      </c>
      <c r="M2051" s="11">
        <v>67.766303493992098</v>
      </c>
      <c r="N2051" s="11" t="s">
        <v>59</v>
      </c>
      <c r="O2051" s="11" t="s">
        <v>60</v>
      </c>
      <c r="P2051" s="11">
        <v>0</v>
      </c>
      <c r="Q2051" s="11">
        <v>-0.92675150010596896</v>
      </c>
      <c r="R2051" s="11">
        <v>31</v>
      </c>
      <c r="S2051" s="11">
        <v>27</v>
      </c>
      <c r="T2051" s="11">
        <v>366.79725089452199</v>
      </c>
      <c r="U2051" s="11">
        <v>20.159799338370899</v>
      </c>
      <c r="V2051" s="11" t="s">
        <v>56</v>
      </c>
    </row>
    <row r="2052" spans="1:22" x14ac:dyDescent="0.3">
      <c r="A2052" s="9">
        <v>45359.118055555598</v>
      </c>
      <c r="B2052" s="10">
        <v>45359</v>
      </c>
      <c r="C2052" s="11">
        <v>2024</v>
      </c>
      <c r="D2052" s="11">
        <v>3</v>
      </c>
      <c r="E2052" s="11">
        <v>8</v>
      </c>
      <c r="F2052" s="11">
        <v>2</v>
      </c>
      <c r="G2052" s="11" t="s">
        <v>52</v>
      </c>
      <c r="H2052" s="11" t="s">
        <v>53</v>
      </c>
      <c r="I2052" s="11">
        <v>40.652056470357302</v>
      </c>
      <c r="J2052" s="11">
        <v>-73.890523080921099</v>
      </c>
      <c r="K2052" s="11">
        <v>92</v>
      </c>
      <c r="L2052" s="11">
        <v>66.616294459772803</v>
      </c>
      <c r="M2052" s="11">
        <v>41.082718367869198</v>
      </c>
      <c r="N2052" s="11" t="s">
        <v>57</v>
      </c>
      <c r="O2052" s="11" t="s">
        <v>60</v>
      </c>
      <c r="P2052" s="11">
        <v>0</v>
      </c>
      <c r="Q2052" s="11">
        <v>-0.87780671804088295</v>
      </c>
      <c r="R2052" s="11">
        <v>29</v>
      </c>
      <c r="S2052" s="11">
        <v>20</v>
      </c>
      <c r="T2052" s="11">
        <v>339.000570383884</v>
      </c>
      <c r="U2052" s="11">
        <v>27.055440024392301</v>
      </c>
      <c r="V2052" s="11" t="s">
        <v>62</v>
      </c>
    </row>
    <row r="2053" spans="1:22" x14ac:dyDescent="0.3">
      <c r="A2053" s="9">
        <v>45359.121527777803</v>
      </c>
      <c r="B2053" s="10">
        <v>45359</v>
      </c>
      <c r="C2053" s="11">
        <v>2024</v>
      </c>
      <c r="D2053" s="11">
        <v>3</v>
      </c>
      <c r="E2053" s="11">
        <v>8</v>
      </c>
      <c r="F2053" s="11">
        <v>2</v>
      </c>
      <c r="G2053" s="11" t="s">
        <v>52</v>
      </c>
      <c r="H2053" s="11" t="s">
        <v>53</v>
      </c>
      <c r="I2053" s="11">
        <v>40.782291759081097</v>
      </c>
      <c r="J2053" s="11">
        <v>-73.879385469776494</v>
      </c>
      <c r="K2053" s="11">
        <v>80</v>
      </c>
      <c r="L2053" s="11">
        <v>31.273604279847198</v>
      </c>
      <c r="M2053" s="11">
        <v>39.814406316654797</v>
      </c>
      <c r="N2053" s="11" t="s">
        <v>57</v>
      </c>
      <c r="O2053" s="11" t="s">
        <v>58</v>
      </c>
      <c r="P2053" s="11">
        <v>0</v>
      </c>
      <c r="Q2053" s="11">
        <v>-0.80816906266767796</v>
      </c>
      <c r="R2053" s="11">
        <v>63</v>
      </c>
      <c r="S2053" s="11">
        <v>36</v>
      </c>
      <c r="T2053" s="11">
        <v>399.509473080134</v>
      </c>
      <c r="U2053" s="11">
        <v>10.662902511810699</v>
      </c>
      <c r="V2053" s="11" t="s">
        <v>63</v>
      </c>
    </row>
    <row r="2054" spans="1:22" x14ac:dyDescent="0.3">
      <c r="A2054" s="9">
        <v>45359.125</v>
      </c>
      <c r="B2054" s="10">
        <v>45359</v>
      </c>
      <c r="C2054" s="11">
        <v>2024</v>
      </c>
      <c r="D2054" s="11">
        <v>3</v>
      </c>
      <c r="E2054" s="11">
        <v>8</v>
      </c>
      <c r="F2054" s="11">
        <v>3</v>
      </c>
      <c r="G2054" s="11" t="s">
        <v>52</v>
      </c>
      <c r="H2054" s="11" t="s">
        <v>53</v>
      </c>
      <c r="I2054" s="11">
        <v>40.842188861289003</v>
      </c>
      <c r="J2054" s="11">
        <v>-73.927102221221205</v>
      </c>
      <c r="K2054" s="11">
        <v>163</v>
      </c>
      <c r="L2054" s="11">
        <v>71.231752117795693</v>
      </c>
      <c r="M2054" s="11">
        <v>84.2500794072769</v>
      </c>
      <c r="N2054" s="11" t="s">
        <v>59</v>
      </c>
      <c r="O2054" s="11" t="s">
        <v>55</v>
      </c>
      <c r="P2054" s="11">
        <v>0</v>
      </c>
      <c r="Q2054" s="11">
        <v>0.16666999097926699</v>
      </c>
      <c r="R2054" s="11">
        <v>53</v>
      </c>
      <c r="S2054" s="11">
        <v>29</v>
      </c>
      <c r="T2054" s="11">
        <v>325.81401670933701</v>
      </c>
      <c r="U2054" s="11">
        <v>19.443274691425</v>
      </c>
      <c r="V2054" s="11" t="s">
        <v>56</v>
      </c>
    </row>
    <row r="2055" spans="1:22" x14ac:dyDescent="0.3">
      <c r="A2055" s="9">
        <v>45359.128472222197</v>
      </c>
      <c r="B2055" s="10">
        <v>45359</v>
      </c>
      <c r="C2055" s="11">
        <v>2024</v>
      </c>
      <c r="D2055" s="11">
        <v>3</v>
      </c>
      <c r="E2055" s="11">
        <v>8</v>
      </c>
      <c r="F2055" s="11">
        <v>3</v>
      </c>
      <c r="G2055" s="11" t="s">
        <v>52</v>
      </c>
      <c r="H2055" s="11" t="s">
        <v>53</v>
      </c>
      <c r="I2055" s="11">
        <v>40.815681851468099</v>
      </c>
      <c r="J2055" s="11">
        <v>-73.809754602812504</v>
      </c>
      <c r="K2055" s="11">
        <v>16</v>
      </c>
      <c r="L2055" s="11">
        <v>50.985953188008402</v>
      </c>
      <c r="M2055" s="11">
        <v>13.490226490442</v>
      </c>
      <c r="N2055" s="11" t="s">
        <v>59</v>
      </c>
      <c r="O2055" s="11" t="s">
        <v>60</v>
      </c>
      <c r="P2055" s="11">
        <v>0</v>
      </c>
      <c r="Q2055" s="11">
        <v>-0.76576087883517197</v>
      </c>
      <c r="R2055" s="11">
        <v>49</v>
      </c>
      <c r="S2055" s="11">
        <v>23</v>
      </c>
      <c r="T2055" s="11">
        <v>290.74860972642</v>
      </c>
      <c r="U2055" s="11">
        <v>23.7515170603026</v>
      </c>
      <c r="V2055" s="11" t="s">
        <v>62</v>
      </c>
    </row>
    <row r="2056" spans="1:22" x14ac:dyDescent="0.3">
      <c r="A2056" s="9">
        <v>45359.131944444503</v>
      </c>
      <c r="B2056" s="10">
        <v>45359</v>
      </c>
      <c r="C2056" s="11">
        <v>2024</v>
      </c>
      <c r="D2056" s="11">
        <v>3</v>
      </c>
      <c r="E2056" s="11">
        <v>8</v>
      </c>
      <c r="F2056" s="11">
        <v>3</v>
      </c>
      <c r="G2056" s="11" t="s">
        <v>52</v>
      </c>
      <c r="H2056" s="11" t="s">
        <v>53</v>
      </c>
      <c r="I2056" s="11">
        <v>40.790962312314903</v>
      </c>
      <c r="J2056" s="11">
        <v>-73.966328766542901</v>
      </c>
      <c r="K2056" s="11">
        <v>195</v>
      </c>
      <c r="L2056" s="11">
        <v>56.283389287719402</v>
      </c>
      <c r="M2056" s="11">
        <v>94.140807459975903</v>
      </c>
      <c r="N2056" s="11" t="s">
        <v>57</v>
      </c>
      <c r="O2056" s="11" t="s">
        <v>55</v>
      </c>
      <c r="P2056" s="11">
        <v>0</v>
      </c>
      <c r="Q2056" s="11">
        <v>-0.66728208066336303</v>
      </c>
      <c r="R2056" s="11">
        <v>8</v>
      </c>
      <c r="S2056" s="11">
        <v>33</v>
      </c>
      <c r="T2056" s="11">
        <v>491.97354369962602</v>
      </c>
      <c r="U2056" s="11">
        <v>18.796737381667</v>
      </c>
      <c r="V2056" s="11" t="s">
        <v>56</v>
      </c>
    </row>
    <row r="2057" spans="1:22" x14ac:dyDescent="0.3">
      <c r="A2057" s="9">
        <v>45359.135416666701</v>
      </c>
      <c r="B2057" s="10">
        <v>45359</v>
      </c>
      <c r="C2057" s="11">
        <v>2024</v>
      </c>
      <c r="D2057" s="11">
        <v>3</v>
      </c>
      <c r="E2057" s="11">
        <v>8</v>
      </c>
      <c r="F2057" s="11">
        <v>3</v>
      </c>
      <c r="G2057" s="11" t="s">
        <v>52</v>
      </c>
      <c r="H2057" s="11" t="s">
        <v>53</v>
      </c>
      <c r="I2057" s="11">
        <v>40.832400459352897</v>
      </c>
      <c r="J2057" s="11">
        <v>-73.775148200503807</v>
      </c>
      <c r="K2057" s="11">
        <v>238</v>
      </c>
      <c r="L2057" s="11">
        <v>7.1444232086972601</v>
      </c>
      <c r="M2057" s="11">
        <v>24.775992097017699</v>
      </c>
      <c r="N2057" s="11" t="s">
        <v>54</v>
      </c>
      <c r="O2057" s="11" t="s">
        <v>58</v>
      </c>
      <c r="P2057" s="11">
        <v>0</v>
      </c>
      <c r="Q2057" s="11">
        <v>7.8349208448247304E-2</v>
      </c>
      <c r="R2057" s="11">
        <v>80</v>
      </c>
      <c r="S2057" s="11">
        <v>34</v>
      </c>
      <c r="T2057" s="11">
        <v>443.00068979169799</v>
      </c>
      <c r="U2057" s="11">
        <v>28.276386453763799</v>
      </c>
      <c r="V2057" s="11" t="s">
        <v>56</v>
      </c>
    </row>
    <row r="2058" spans="1:22" x14ac:dyDescent="0.3">
      <c r="A2058" s="9">
        <v>45359.138888888898</v>
      </c>
      <c r="B2058" s="10">
        <v>45359</v>
      </c>
      <c r="C2058" s="11">
        <v>2024</v>
      </c>
      <c r="D2058" s="11">
        <v>3</v>
      </c>
      <c r="E2058" s="11">
        <v>8</v>
      </c>
      <c r="F2058" s="11">
        <v>3</v>
      </c>
      <c r="G2058" s="11" t="s">
        <v>52</v>
      </c>
      <c r="H2058" s="11" t="s">
        <v>53</v>
      </c>
      <c r="I2058" s="11">
        <v>40.750155728065501</v>
      </c>
      <c r="J2058" s="11">
        <v>-73.862300762417206</v>
      </c>
      <c r="K2058" s="11">
        <v>275</v>
      </c>
      <c r="L2058" s="11">
        <v>26.5659532199663</v>
      </c>
      <c r="M2058" s="11">
        <v>25.8709289358349</v>
      </c>
      <c r="N2058" s="11" t="s">
        <v>54</v>
      </c>
      <c r="O2058" s="11" t="s">
        <v>55</v>
      </c>
      <c r="P2058" s="11">
        <v>0</v>
      </c>
      <c r="Q2058" s="11">
        <v>-0.95252126947656102</v>
      </c>
      <c r="R2058" s="11">
        <v>43</v>
      </c>
      <c r="S2058" s="11">
        <v>8</v>
      </c>
      <c r="T2058" s="11">
        <v>123.41889843019599</v>
      </c>
      <c r="U2058" s="11">
        <v>8.0129840566983894</v>
      </c>
      <c r="V2058" s="11" t="s">
        <v>56</v>
      </c>
    </row>
    <row r="2059" spans="1:22" x14ac:dyDescent="0.3">
      <c r="A2059" s="9">
        <v>45359.142361111102</v>
      </c>
      <c r="B2059" s="10">
        <v>45359</v>
      </c>
      <c r="C2059" s="11">
        <v>2024</v>
      </c>
      <c r="D2059" s="11">
        <v>3</v>
      </c>
      <c r="E2059" s="11">
        <v>8</v>
      </c>
      <c r="F2059" s="11">
        <v>3</v>
      </c>
      <c r="G2059" s="11" t="s">
        <v>52</v>
      </c>
      <c r="H2059" s="11" t="s">
        <v>53</v>
      </c>
      <c r="I2059" s="11">
        <v>40.753299720660898</v>
      </c>
      <c r="J2059" s="11">
        <v>-73.892948394841</v>
      </c>
      <c r="K2059" s="11">
        <v>257</v>
      </c>
      <c r="L2059" s="11">
        <v>33.326272660281901</v>
      </c>
      <c r="M2059" s="11">
        <v>94.108429337481795</v>
      </c>
      <c r="N2059" s="11" t="s">
        <v>59</v>
      </c>
      <c r="O2059" s="11" t="s">
        <v>61</v>
      </c>
      <c r="P2059" s="11">
        <v>0</v>
      </c>
      <c r="Q2059" s="11">
        <v>0.56239273883653396</v>
      </c>
      <c r="R2059" s="11">
        <v>57</v>
      </c>
      <c r="S2059" s="11">
        <v>49</v>
      </c>
      <c r="T2059" s="11">
        <v>179.97784357413499</v>
      </c>
      <c r="U2059" s="11">
        <v>12.981126078122699</v>
      </c>
      <c r="V2059" s="11" t="s">
        <v>56</v>
      </c>
    </row>
    <row r="2060" spans="1:22" x14ac:dyDescent="0.3">
      <c r="A2060" s="9">
        <v>45359.145833333299</v>
      </c>
      <c r="B2060" s="10">
        <v>45359</v>
      </c>
      <c r="C2060" s="11">
        <v>2024</v>
      </c>
      <c r="D2060" s="11">
        <v>3</v>
      </c>
      <c r="E2060" s="11">
        <v>8</v>
      </c>
      <c r="F2060" s="11">
        <v>3</v>
      </c>
      <c r="G2060" s="11" t="s">
        <v>52</v>
      </c>
      <c r="H2060" s="11" t="s">
        <v>53</v>
      </c>
      <c r="I2060" s="11">
        <v>40.817289326217299</v>
      </c>
      <c r="J2060" s="11">
        <v>-73.954552355605202</v>
      </c>
      <c r="K2060" s="11">
        <v>34</v>
      </c>
      <c r="L2060" s="11">
        <v>61.0759066094083</v>
      </c>
      <c r="M2060" s="11">
        <v>38.004829796234901</v>
      </c>
      <c r="N2060" s="11" t="s">
        <v>54</v>
      </c>
      <c r="O2060" s="11" t="s">
        <v>61</v>
      </c>
      <c r="P2060" s="11">
        <v>1</v>
      </c>
      <c r="Q2060" s="11">
        <v>0.622648631789393</v>
      </c>
      <c r="R2060" s="11">
        <v>69</v>
      </c>
      <c r="S2060" s="11">
        <v>14</v>
      </c>
      <c r="T2060" s="11">
        <v>342.47710749851598</v>
      </c>
      <c r="U2060" s="11">
        <v>8.4773284464507501</v>
      </c>
      <c r="V2060" s="11" t="s">
        <v>56</v>
      </c>
    </row>
    <row r="2061" spans="1:22" x14ac:dyDescent="0.3">
      <c r="A2061" s="9">
        <v>45359.149305555598</v>
      </c>
      <c r="B2061" s="10">
        <v>45359</v>
      </c>
      <c r="C2061" s="11">
        <v>2024</v>
      </c>
      <c r="D2061" s="11">
        <v>3</v>
      </c>
      <c r="E2061" s="11">
        <v>8</v>
      </c>
      <c r="F2061" s="11">
        <v>3</v>
      </c>
      <c r="G2061" s="11" t="s">
        <v>52</v>
      </c>
      <c r="H2061" s="11" t="s">
        <v>53</v>
      </c>
      <c r="I2061" s="11">
        <v>40.625780428858697</v>
      </c>
      <c r="J2061" s="11">
        <v>-73.710994501910093</v>
      </c>
      <c r="K2061" s="11">
        <v>228</v>
      </c>
      <c r="L2061" s="11">
        <v>74.785656910437993</v>
      </c>
      <c r="M2061" s="11">
        <v>84.569768141687007</v>
      </c>
      <c r="N2061" s="11" t="s">
        <v>54</v>
      </c>
      <c r="O2061" s="11" t="s">
        <v>60</v>
      </c>
      <c r="P2061" s="11">
        <v>0</v>
      </c>
      <c r="Q2061" s="11">
        <v>-0.41357531697658001</v>
      </c>
      <c r="R2061" s="11">
        <v>56</v>
      </c>
      <c r="S2061" s="11">
        <v>30</v>
      </c>
      <c r="T2061" s="11">
        <v>329.13290259872798</v>
      </c>
      <c r="U2061" s="11">
        <v>15.259693632701801</v>
      </c>
      <c r="V2061" s="11" t="s">
        <v>56</v>
      </c>
    </row>
    <row r="2062" spans="1:22" x14ac:dyDescent="0.3">
      <c r="A2062" s="9">
        <v>45359.152777777803</v>
      </c>
      <c r="B2062" s="10">
        <v>45359</v>
      </c>
      <c r="C2062" s="11">
        <v>2024</v>
      </c>
      <c r="D2062" s="11">
        <v>3</v>
      </c>
      <c r="E2062" s="11">
        <v>8</v>
      </c>
      <c r="F2062" s="11">
        <v>3</v>
      </c>
      <c r="G2062" s="11" t="s">
        <v>52</v>
      </c>
      <c r="H2062" s="11" t="s">
        <v>53</v>
      </c>
      <c r="I2062" s="11">
        <v>40.697149109157898</v>
      </c>
      <c r="J2062" s="11">
        <v>-73.970344083271101</v>
      </c>
      <c r="K2062" s="11">
        <v>234</v>
      </c>
      <c r="L2062" s="11">
        <v>52.293171547196501</v>
      </c>
      <c r="M2062" s="11">
        <v>41.997247497852797</v>
      </c>
      <c r="N2062" s="11" t="s">
        <v>54</v>
      </c>
      <c r="O2062" s="11" t="s">
        <v>58</v>
      </c>
      <c r="P2062" s="11">
        <v>0</v>
      </c>
      <c r="Q2062" s="11">
        <v>0.26589493308872097</v>
      </c>
      <c r="R2062" s="11">
        <v>96</v>
      </c>
      <c r="S2062" s="11">
        <v>23</v>
      </c>
      <c r="T2062" s="11">
        <v>474.03437646790201</v>
      </c>
      <c r="U2062" s="11">
        <v>8.2551564185904596</v>
      </c>
      <c r="V2062" s="11" t="s">
        <v>56</v>
      </c>
    </row>
    <row r="2063" spans="1:22" x14ac:dyDescent="0.3">
      <c r="A2063" s="9">
        <v>45359.15625</v>
      </c>
      <c r="B2063" s="10">
        <v>45359</v>
      </c>
      <c r="C2063" s="11">
        <v>2024</v>
      </c>
      <c r="D2063" s="11">
        <v>3</v>
      </c>
      <c r="E2063" s="11">
        <v>8</v>
      </c>
      <c r="F2063" s="11">
        <v>3</v>
      </c>
      <c r="G2063" s="11" t="s">
        <v>52</v>
      </c>
      <c r="H2063" s="11" t="s">
        <v>53</v>
      </c>
      <c r="I2063" s="11">
        <v>40.7919177493985</v>
      </c>
      <c r="J2063" s="11">
        <v>-73.905599472621901</v>
      </c>
      <c r="K2063" s="11">
        <v>220</v>
      </c>
      <c r="L2063" s="11">
        <v>70.698683332861805</v>
      </c>
      <c r="M2063" s="11">
        <v>34.955368711401697</v>
      </c>
      <c r="N2063" s="11" t="s">
        <v>59</v>
      </c>
      <c r="O2063" s="11" t="s">
        <v>60</v>
      </c>
      <c r="P2063" s="11">
        <v>0</v>
      </c>
      <c r="Q2063" s="11">
        <v>0.58375292232051001</v>
      </c>
      <c r="R2063" s="11">
        <v>46</v>
      </c>
      <c r="S2063" s="11">
        <v>33</v>
      </c>
      <c r="T2063" s="11">
        <v>354.83309351014401</v>
      </c>
      <c r="U2063" s="11">
        <v>6.7528529633279097</v>
      </c>
      <c r="V2063" s="11" t="s">
        <v>56</v>
      </c>
    </row>
    <row r="2064" spans="1:22" x14ac:dyDescent="0.3">
      <c r="A2064" s="9">
        <v>45359.159722222197</v>
      </c>
      <c r="B2064" s="10">
        <v>45359</v>
      </c>
      <c r="C2064" s="11">
        <v>2024</v>
      </c>
      <c r="D2064" s="11">
        <v>3</v>
      </c>
      <c r="E2064" s="11">
        <v>8</v>
      </c>
      <c r="F2064" s="11">
        <v>3</v>
      </c>
      <c r="G2064" s="11" t="s">
        <v>52</v>
      </c>
      <c r="H2064" s="11" t="s">
        <v>53</v>
      </c>
      <c r="I2064" s="11">
        <v>40.821358450214099</v>
      </c>
      <c r="J2064" s="11">
        <v>-73.927714025425004</v>
      </c>
      <c r="K2064" s="11">
        <v>189</v>
      </c>
      <c r="L2064" s="11">
        <v>40.580515350315103</v>
      </c>
      <c r="M2064" s="11">
        <v>68.883716607764399</v>
      </c>
      <c r="N2064" s="11" t="s">
        <v>59</v>
      </c>
      <c r="O2064" s="11" t="s">
        <v>55</v>
      </c>
      <c r="P2064" s="11">
        <v>0</v>
      </c>
      <c r="Q2064" s="11">
        <v>0.46980078497632</v>
      </c>
      <c r="R2064" s="11">
        <v>91</v>
      </c>
      <c r="S2064" s="11">
        <v>17</v>
      </c>
      <c r="T2064" s="11">
        <v>410.52883115744697</v>
      </c>
      <c r="U2064" s="11">
        <v>23.199379995197098</v>
      </c>
      <c r="V2064" s="11" t="s">
        <v>63</v>
      </c>
    </row>
    <row r="2065" spans="1:22" x14ac:dyDescent="0.3">
      <c r="A2065" s="9">
        <v>45359.163194444503</v>
      </c>
      <c r="B2065" s="10">
        <v>45359</v>
      </c>
      <c r="C2065" s="11">
        <v>2024</v>
      </c>
      <c r="D2065" s="11">
        <v>3</v>
      </c>
      <c r="E2065" s="11">
        <v>8</v>
      </c>
      <c r="F2065" s="11">
        <v>3</v>
      </c>
      <c r="G2065" s="11" t="s">
        <v>52</v>
      </c>
      <c r="H2065" s="11" t="s">
        <v>53</v>
      </c>
      <c r="I2065" s="11">
        <v>40.857823613448097</v>
      </c>
      <c r="J2065" s="11">
        <v>-73.967624675412694</v>
      </c>
      <c r="K2065" s="11">
        <v>41</v>
      </c>
      <c r="L2065" s="11">
        <v>44.9055053758253</v>
      </c>
      <c r="M2065" s="11">
        <v>46.6510154089734</v>
      </c>
      <c r="N2065" s="11" t="s">
        <v>54</v>
      </c>
      <c r="O2065" s="11" t="s">
        <v>61</v>
      </c>
      <c r="P2065" s="11">
        <v>0</v>
      </c>
      <c r="Q2065" s="11">
        <v>-0.15796787685785499</v>
      </c>
      <c r="R2065" s="11">
        <v>86</v>
      </c>
      <c r="S2065" s="11">
        <v>2</v>
      </c>
      <c r="T2065" s="11">
        <v>201.11706598074201</v>
      </c>
      <c r="U2065" s="11">
        <v>28.078158759082399</v>
      </c>
      <c r="V2065" s="11" t="s">
        <v>62</v>
      </c>
    </row>
    <row r="2066" spans="1:22" x14ac:dyDescent="0.3">
      <c r="A2066" s="9">
        <v>45359.166666666701</v>
      </c>
      <c r="B2066" s="10">
        <v>45359</v>
      </c>
      <c r="C2066" s="11">
        <v>2024</v>
      </c>
      <c r="D2066" s="11">
        <v>3</v>
      </c>
      <c r="E2066" s="11">
        <v>8</v>
      </c>
      <c r="F2066" s="11">
        <v>4</v>
      </c>
      <c r="G2066" s="11" t="s">
        <v>52</v>
      </c>
      <c r="H2066" s="11" t="s">
        <v>53</v>
      </c>
      <c r="I2066" s="11">
        <v>40.6388744140516</v>
      </c>
      <c r="J2066" s="11">
        <v>-73.7413882288796</v>
      </c>
      <c r="K2066" s="11">
        <v>103</v>
      </c>
      <c r="L2066" s="11">
        <v>5.8564989325518697</v>
      </c>
      <c r="M2066" s="11">
        <v>13.138567692453099</v>
      </c>
      <c r="N2066" s="11" t="s">
        <v>59</v>
      </c>
      <c r="O2066" s="11" t="s">
        <v>55</v>
      </c>
      <c r="P2066" s="11">
        <v>0</v>
      </c>
      <c r="Q2066" s="11">
        <v>-0.421782816000915</v>
      </c>
      <c r="R2066" s="11">
        <v>69</v>
      </c>
      <c r="S2066" s="11">
        <v>21</v>
      </c>
      <c r="T2066" s="11">
        <v>443.93961062971999</v>
      </c>
      <c r="U2066" s="11">
        <v>9.4048376284419497</v>
      </c>
      <c r="V2066" s="11" t="s">
        <v>56</v>
      </c>
    </row>
    <row r="2067" spans="1:22" x14ac:dyDescent="0.3">
      <c r="A2067" s="9">
        <v>45359.170138888898</v>
      </c>
      <c r="B2067" s="10">
        <v>45359</v>
      </c>
      <c r="C2067" s="11">
        <v>2024</v>
      </c>
      <c r="D2067" s="11">
        <v>3</v>
      </c>
      <c r="E2067" s="11">
        <v>8</v>
      </c>
      <c r="F2067" s="11">
        <v>4</v>
      </c>
      <c r="G2067" s="11" t="s">
        <v>52</v>
      </c>
      <c r="H2067" s="11" t="s">
        <v>53</v>
      </c>
      <c r="I2067" s="11">
        <v>40.622699285614999</v>
      </c>
      <c r="J2067" s="11">
        <v>-73.792638430917506</v>
      </c>
      <c r="K2067" s="11">
        <v>177</v>
      </c>
      <c r="L2067" s="11">
        <v>10.021907839996</v>
      </c>
      <c r="M2067" s="11">
        <v>47.480133604734498</v>
      </c>
      <c r="N2067" s="11" t="s">
        <v>57</v>
      </c>
      <c r="O2067" s="11" t="s">
        <v>60</v>
      </c>
      <c r="P2067" s="11">
        <v>0</v>
      </c>
      <c r="Q2067" s="11">
        <v>0.57505356024695098</v>
      </c>
      <c r="R2067" s="11">
        <v>17</v>
      </c>
      <c r="S2067" s="11">
        <v>40</v>
      </c>
      <c r="T2067" s="11">
        <v>407.903943101538</v>
      </c>
      <c r="U2067" s="11">
        <v>6.8786498745950597</v>
      </c>
      <c r="V2067" s="11" t="s">
        <v>56</v>
      </c>
    </row>
    <row r="2068" spans="1:22" x14ac:dyDescent="0.3">
      <c r="A2068" s="9">
        <v>45359.173611111102</v>
      </c>
      <c r="B2068" s="10">
        <v>45359</v>
      </c>
      <c r="C2068" s="11">
        <v>2024</v>
      </c>
      <c r="D2068" s="11">
        <v>3</v>
      </c>
      <c r="E2068" s="11">
        <v>8</v>
      </c>
      <c r="F2068" s="11">
        <v>4</v>
      </c>
      <c r="G2068" s="11" t="s">
        <v>52</v>
      </c>
      <c r="H2068" s="11" t="s">
        <v>53</v>
      </c>
      <c r="I2068" s="11">
        <v>40.704263955023201</v>
      </c>
      <c r="J2068" s="11">
        <v>-73.863456394139604</v>
      </c>
      <c r="K2068" s="11">
        <v>145</v>
      </c>
      <c r="L2068" s="11">
        <v>67.718339218152707</v>
      </c>
      <c r="M2068" s="11">
        <v>99.480906407781404</v>
      </c>
      <c r="N2068" s="11" t="s">
        <v>54</v>
      </c>
      <c r="O2068" s="11" t="s">
        <v>61</v>
      </c>
      <c r="P2068" s="11">
        <v>1</v>
      </c>
      <c r="Q2068" s="11">
        <v>-0.91329017296486703</v>
      </c>
      <c r="R2068" s="11">
        <v>67</v>
      </c>
      <c r="S2068" s="11">
        <v>31</v>
      </c>
      <c r="T2068" s="11">
        <v>270.99862196010201</v>
      </c>
      <c r="U2068" s="11">
        <v>10.9343482788794</v>
      </c>
      <c r="V2068" s="11" t="s">
        <v>56</v>
      </c>
    </row>
    <row r="2069" spans="1:22" x14ac:dyDescent="0.3">
      <c r="A2069" s="9">
        <v>45359.177083333299</v>
      </c>
      <c r="B2069" s="10">
        <v>45359</v>
      </c>
      <c r="C2069" s="11">
        <v>2024</v>
      </c>
      <c r="D2069" s="11">
        <v>3</v>
      </c>
      <c r="E2069" s="11">
        <v>8</v>
      </c>
      <c r="F2069" s="11">
        <v>4</v>
      </c>
      <c r="G2069" s="11" t="s">
        <v>52</v>
      </c>
      <c r="H2069" s="11" t="s">
        <v>53</v>
      </c>
      <c r="I2069" s="11">
        <v>40.816522665749098</v>
      </c>
      <c r="J2069" s="11">
        <v>-73.811564905724595</v>
      </c>
      <c r="K2069" s="11">
        <v>193</v>
      </c>
      <c r="L2069" s="11">
        <v>47.269064978257802</v>
      </c>
      <c r="M2069" s="11">
        <v>71.137670231534301</v>
      </c>
      <c r="N2069" s="11" t="s">
        <v>59</v>
      </c>
      <c r="O2069" s="11" t="s">
        <v>60</v>
      </c>
      <c r="P2069" s="11">
        <v>0</v>
      </c>
      <c r="Q2069" s="11">
        <v>0.53198742329135895</v>
      </c>
      <c r="R2069" s="11">
        <v>31</v>
      </c>
      <c r="S2069" s="11">
        <v>41</v>
      </c>
      <c r="T2069" s="11">
        <v>233.661110482304</v>
      </c>
      <c r="U2069" s="11">
        <v>19.141462526963299</v>
      </c>
      <c r="V2069" s="11" t="s">
        <v>63</v>
      </c>
    </row>
    <row r="2070" spans="1:22" x14ac:dyDescent="0.3">
      <c r="A2070" s="9">
        <v>45359.180555555598</v>
      </c>
      <c r="B2070" s="10">
        <v>45359</v>
      </c>
      <c r="C2070" s="11">
        <v>2024</v>
      </c>
      <c r="D2070" s="11">
        <v>3</v>
      </c>
      <c r="E2070" s="11">
        <v>8</v>
      </c>
      <c r="F2070" s="11">
        <v>4</v>
      </c>
      <c r="G2070" s="11" t="s">
        <v>52</v>
      </c>
      <c r="H2070" s="11" t="s">
        <v>53</v>
      </c>
      <c r="I2070" s="11">
        <v>40.713267394004902</v>
      </c>
      <c r="J2070" s="11">
        <v>-73.784973838927002</v>
      </c>
      <c r="K2070" s="11">
        <v>245</v>
      </c>
      <c r="L2070" s="11">
        <v>35.955749094657499</v>
      </c>
      <c r="M2070" s="11">
        <v>23.863982889549199</v>
      </c>
      <c r="N2070" s="11" t="s">
        <v>54</v>
      </c>
      <c r="O2070" s="11" t="s">
        <v>61</v>
      </c>
      <c r="P2070" s="11">
        <v>0</v>
      </c>
      <c r="Q2070" s="11">
        <v>-0.88429426588062998</v>
      </c>
      <c r="R2070" s="11">
        <v>34</v>
      </c>
      <c r="S2070" s="11">
        <v>32</v>
      </c>
      <c r="T2070" s="11">
        <v>172.79415845724799</v>
      </c>
      <c r="U2070" s="11">
        <v>22.438678160988498</v>
      </c>
      <c r="V2070" s="11" t="s">
        <v>56</v>
      </c>
    </row>
    <row r="2071" spans="1:22" x14ac:dyDescent="0.3">
      <c r="A2071" s="9">
        <v>45359.184027777803</v>
      </c>
      <c r="B2071" s="10">
        <v>45359</v>
      </c>
      <c r="C2071" s="11">
        <v>2024</v>
      </c>
      <c r="D2071" s="11">
        <v>3</v>
      </c>
      <c r="E2071" s="11">
        <v>8</v>
      </c>
      <c r="F2071" s="11">
        <v>4</v>
      </c>
      <c r="G2071" s="11" t="s">
        <v>52</v>
      </c>
      <c r="H2071" s="11" t="s">
        <v>53</v>
      </c>
      <c r="I2071" s="11">
        <v>40.814499265986797</v>
      </c>
      <c r="J2071" s="11">
        <v>-73.727927402979503</v>
      </c>
      <c r="K2071" s="11">
        <v>277</v>
      </c>
      <c r="L2071" s="11">
        <v>36.233589894473901</v>
      </c>
      <c r="M2071" s="11">
        <v>36.137383662109102</v>
      </c>
      <c r="N2071" s="11" t="s">
        <v>57</v>
      </c>
      <c r="O2071" s="11" t="s">
        <v>58</v>
      </c>
      <c r="P2071" s="11">
        <v>0</v>
      </c>
      <c r="Q2071" s="11">
        <v>-0.90671099383937803</v>
      </c>
      <c r="R2071" s="11">
        <v>70</v>
      </c>
      <c r="S2071" s="11">
        <v>7</v>
      </c>
      <c r="T2071" s="11">
        <v>165.05908597622499</v>
      </c>
      <c r="U2071" s="11">
        <v>8.3804905953070801</v>
      </c>
      <c r="V2071" s="11" t="s">
        <v>56</v>
      </c>
    </row>
    <row r="2072" spans="1:22" x14ac:dyDescent="0.3">
      <c r="A2072" s="9">
        <v>45359.1875</v>
      </c>
      <c r="B2072" s="10">
        <v>45359</v>
      </c>
      <c r="C2072" s="11">
        <v>2024</v>
      </c>
      <c r="D2072" s="11">
        <v>3</v>
      </c>
      <c r="E2072" s="11">
        <v>8</v>
      </c>
      <c r="F2072" s="11">
        <v>4</v>
      </c>
      <c r="G2072" s="11" t="s">
        <v>52</v>
      </c>
      <c r="H2072" s="11" t="s">
        <v>53</v>
      </c>
      <c r="I2072" s="11">
        <v>40.702939586585302</v>
      </c>
      <c r="J2072" s="11">
        <v>-73.971160533024104</v>
      </c>
      <c r="K2072" s="11">
        <v>226</v>
      </c>
      <c r="L2072" s="11">
        <v>36.100731732274397</v>
      </c>
      <c r="M2072" s="11">
        <v>61.881135040184503</v>
      </c>
      <c r="N2072" s="11" t="s">
        <v>59</v>
      </c>
      <c r="O2072" s="11" t="s">
        <v>61</v>
      </c>
      <c r="P2072" s="11">
        <v>0</v>
      </c>
      <c r="Q2072" s="11">
        <v>-0.64205444424716396</v>
      </c>
      <c r="R2072" s="11">
        <v>22</v>
      </c>
      <c r="S2072" s="11">
        <v>44</v>
      </c>
      <c r="T2072" s="11">
        <v>333.77657906651098</v>
      </c>
      <c r="U2072" s="11">
        <v>5.4740407592329596</v>
      </c>
      <c r="V2072" s="11" t="s">
        <v>56</v>
      </c>
    </row>
    <row r="2073" spans="1:22" x14ac:dyDescent="0.3">
      <c r="A2073" s="9">
        <v>45359.190972222197</v>
      </c>
      <c r="B2073" s="10">
        <v>45359</v>
      </c>
      <c r="C2073" s="11">
        <v>2024</v>
      </c>
      <c r="D2073" s="11">
        <v>3</v>
      </c>
      <c r="E2073" s="11">
        <v>8</v>
      </c>
      <c r="F2073" s="11">
        <v>4</v>
      </c>
      <c r="G2073" s="11" t="s">
        <v>52</v>
      </c>
      <c r="H2073" s="11" t="s">
        <v>53</v>
      </c>
      <c r="I2073" s="11">
        <v>40.746756068799201</v>
      </c>
      <c r="J2073" s="11">
        <v>-73.837740220946301</v>
      </c>
      <c r="K2073" s="11">
        <v>284</v>
      </c>
      <c r="L2073" s="11">
        <v>63.491310654674997</v>
      </c>
      <c r="M2073" s="11">
        <v>50.394905649394801</v>
      </c>
      <c r="N2073" s="11" t="s">
        <v>54</v>
      </c>
      <c r="O2073" s="11" t="s">
        <v>55</v>
      </c>
      <c r="P2073" s="11">
        <v>0</v>
      </c>
      <c r="Q2073" s="11">
        <v>0.24255557276574</v>
      </c>
      <c r="R2073" s="11">
        <v>63</v>
      </c>
      <c r="S2073" s="11">
        <v>32</v>
      </c>
      <c r="T2073" s="11">
        <v>467.18786442880298</v>
      </c>
      <c r="U2073" s="11">
        <v>8.1307488389275893</v>
      </c>
      <c r="V2073" s="11" t="s">
        <v>56</v>
      </c>
    </row>
    <row r="2074" spans="1:22" x14ac:dyDescent="0.3">
      <c r="A2074" s="9">
        <v>45359.194444444503</v>
      </c>
      <c r="B2074" s="10">
        <v>45359</v>
      </c>
      <c r="C2074" s="11">
        <v>2024</v>
      </c>
      <c r="D2074" s="11">
        <v>3</v>
      </c>
      <c r="E2074" s="11">
        <v>8</v>
      </c>
      <c r="F2074" s="11">
        <v>4</v>
      </c>
      <c r="G2074" s="11" t="s">
        <v>52</v>
      </c>
      <c r="H2074" s="11" t="s">
        <v>53</v>
      </c>
      <c r="I2074" s="11">
        <v>40.880289263869301</v>
      </c>
      <c r="J2074" s="11">
        <v>-73.702250751722701</v>
      </c>
      <c r="K2074" s="11">
        <v>134</v>
      </c>
      <c r="L2074" s="11">
        <v>79.039312378383002</v>
      </c>
      <c r="M2074" s="11">
        <v>76.942551584781796</v>
      </c>
      <c r="N2074" s="11" t="s">
        <v>59</v>
      </c>
      <c r="O2074" s="11" t="s">
        <v>58</v>
      </c>
      <c r="P2074" s="11">
        <v>0</v>
      </c>
      <c r="Q2074" s="11">
        <v>-0.25742211683978</v>
      </c>
      <c r="R2074" s="11">
        <v>8</v>
      </c>
      <c r="S2074" s="11">
        <v>31</v>
      </c>
      <c r="T2074" s="11">
        <v>315.89598824151301</v>
      </c>
      <c r="U2074" s="11">
        <v>18.425495765004602</v>
      </c>
      <c r="V2074" s="11" t="s">
        <v>63</v>
      </c>
    </row>
    <row r="2075" spans="1:22" x14ac:dyDescent="0.3">
      <c r="A2075" s="9">
        <v>45359.197916666701</v>
      </c>
      <c r="B2075" s="10">
        <v>45359</v>
      </c>
      <c r="C2075" s="11">
        <v>2024</v>
      </c>
      <c r="D2075" s="11">
        <v>3</v>
      </c>
      <c r="E2075" s="11">
        <v>8</v>
      </c>
      <c r="F2075" s="11">
        <v>4</v>
      </c>
      <c r="G2075" s="11" t="s">
        <v>52</v>
      </c>
      <c r="H2075" s="11" t="s">
        <v>53</v>
      </c>
      <c r="I2075" s="11">
        <v>40.738874700858197</v>
      </c>
      <c r="J2075" s="11">
        <v>-73.796492760244703</v>
      </c>
      <c r="K2075" s="11">
        <v>107</v>
      </c>
      <c r="L2075" s="11">
        <v>41.1581500067824</v>
      </c>
      <c r="M2075" s="11">
        <v>41.681533073297999</v>
      </c>
      <c r="N2075" s="11" t="s">
        <v>59</v>
      </c>
      <c r="O2075" s="11" t="s">
        <v>60</v>
      </c>
      <c r="P2075" s="11">
        <v>0</v>
      </c>
      <c r="Q2075" s="11">
        <v>3.7418503053434598E-3</v>
      </c>
      <c r="R2075" s="11">
        <v>8</v>
      </c>
      <c r="S2075" s="11">
        <v>3</v>
      </c>
      <c r="T2075" s="11">
        <v>66.081324796997507</v>
      </c>
      <c r="U2075" s="11">
        <v>27.1069856810843</v>
      </c>
      <c r="V2075" s="11" t="s">
        <v>63</v>
      </c>
    </row>
    <row r="2076" spans="1:22" x14ac:dyDescent="0.3">
      <c r="A2076" s="9">
        <v>45359.201388888898</v>
      </c>
      <c r="B2076" s="10">
        <v>45359</v>
      </c>
      <c r="C2076" s="11">
        <v>2024</v>
      </c>
      <c r="D2076" s="11">
        <v>3</v>
      </c>
      <c r="E2076" s="11">
        <v>8</v>
      </c>
      <c r="F2076" s="11">
        <v>4</v>
      </c>
      <c r="G2076" s="11" t="s">
        <v>52</v>
      </c>
      <c r="H2076" s="11" t="s">
        <v>53</v>
      </c>
      <c r="I2076" s="11">
        <v>40.824523593198698</v>
      </c>
      <c r="J2076" s="11">
        <v>-73.943712077717507</v>
      </c>
      <c r="K2076" s="11">
        <v>77</v>
      </c>
      <c r="L2076" s="11">
        <v>32.379927695200799</v>
      </c>
      <c r="M2076" s="11">
        <v>57.389223045143503</v>
      </c>
      <c r="N2076" s="11" t="s">
        <v>57</v>
      </c>
      <c r="O2076" s="11" t="s">
        <v>61</v>
      </c>
      <c r="P2076" s="11">
        <v>0</v>
      </c>
      <c r="Q2076" s="11">
        <v>7.0209037368813704E-2</v>
      </c>
      <c r="R2076" s="11">
        <v>45</v>
      </c>
      <c r="S2076" s="11">
        <v>48</v>
      </c>
      <c r="T2076" s="11">
        <v>86.974015921860399</v>
      </c>
      <c r="U2076" s="11">
        <v>26.3516456786768</v>
      </c>
      <c r="V2076" s="11" t="s">
        <v>63</v>
      </c>
    </row>
    <row r="2077" spans="1:22" x14ac:dyDescent="0.3">
      <c r="A2077" s="9">
        <v>45359.204861111102</v>
      </c>
      <c r="B2077" s="10">
        <v>45359</v>
      </c>
      <c r="C2077" s="11">
        <v>2024</v>
      </c>
      <c r="D2077" s="11">
        <v>3</v>
      </c>
      <c r="E2077" s="11">
        <v>8</v>
      </c>
      <c r="F2077" s="11">
        <v>4</v>
      </c>
      <c r="G2077" s="11" t="s">
        <v>52</v>
      </c>
      <c r="H2077" s="11" t="s">
        <v>53</v>
      </c>
      <c r="I2077" s="11">
        <v>40.731197564385802</v>
      </c>
      <c r="J2077" s="11">
        <v>-73.812269747336401</v>
      </c>
      <c r="K2077" s="11">
        <v>110</v>
      </c>
      <c r="L2077" s="11">
        <v>12.644995396769</v>
      </c>
      <c r="M2077" s="11">
        <v>35.395498970162699</v>
      </c>
      <c r="N2077" s="11" t="s">
        <v>57</v>
      </c>
      <c r="O2077" s="11" t="s">
        <v>58</v>
      </c>
      <c r="P2077" s="11">
        <v>0</v>
      </c>
      <c r="Q2077" s="11">
        <v>0.27171554575191498</v>
      </c>
      <c r="R2077" s="11">
        <v>48</v>
      </c>
      <c r="S2077" s="11">
        <v>47</v>
      </c>
      <c r="T2077" s="11">
        <v>301.10413086429202</v>
      </c>
      <c r="U2077" s="11">
        <v>13.166086977799701</v>
      </c>
      <c r="V2077" s="11" t="s">
        <v>56</v>
      </c>
    </row>
    <row r="2078" spans="1:22" x14ac:dyDescent="0.3">
      <c r="A2078" s="9">
        <v>45359.208333333299</v>
      </c>
      <c r="B2078" s="10">
        <v>45359</v>
      </c>
      <c r="C2078" s="11">
        <v>2024</v>
      </c>
      <c r="D2078" s="11">
        <v>3</v>
      </c>
      <c r="E2078" s="11">
        <v>8</v>
      </c>
      <c r="F2078" s="11">
        <v>5</v>
      </c>
      <c r="G2078" s="11" t="s">
        <v>52</v>
      </c>
      <c r="H2078" s="11" t="s">
        <v>53</v>
      </c>
      <c r="I2078" s="11">
        <v>40.723414610103497</v>
      </c>
      <c r="J2078" s="11">
        <v>-73.781685623029006</v>
      </c>
      <c r="K2078" s="11">
        <v>80</v>
      </c>
      <c r="L2078" s="11">
        <v>79.968767580999796</v>
      </c>
      <c r="M2078" s="11">
        <v>29.060718066107601</v>
      </c>
      <c r="N2078" s="11" t="s">
        <v>54</v>
      </c>
      <c r="O2078" s="11" t="s">
        <v>58</v>
      </c>
      <c r="P2078" s="11">
        <v>0</v>
      </c>
      <c r="Q2078" s="11">
        <v>-0.76634549260736395</v>
      </c>
      <c r="R2078" s="11">
        <v>70</v>
      </c>
      <c r="S2078" s="11">
        <v>26</v>
      </c>
      <c r="T2078" s="11">
        <v>184.59606510651</v>
      </c>
      <c r="U2078" s="11">
        <v>5.6502747710523602</v>
      </c>
      <c r="V2078" s="11" t="s">
        <v>62</v>
      </c>
    </row>
    <row r="2079" spans="1:22" x14ac:dyDescent="0.3">
      <c r="A2079" s="9">
        <v>45359.211805555598</v>
      </c>
      <c r="B2079" s="10">
        <v>45359</v>
      </c>
      <c r="C2079" s="11">
        <v>2024</v>
      </c>
      <c r="D2079" s="11">
        <v>3</v>
      </c>
      <c r="E2079" s="11">
        <v>8</v>
      </c>
      <c r="F2079" s="11">
        <v>5</v>
      </c>
      <c r="G2079" s="11" t="s">
        <v>52</v>
      </c>
      <c r="H2079" s="11" t="s">
        <v>53</v>
      </c>
      <c r="I2079" s="11">
        <v>40.749279654624601</v>
      </c>
      <c r="J2079" s="11">
        <v>-73.845440543807896</v>
      </c>
      <c r="K2079" s="11">
        <v>18</v>
      </c>
      <c r="L2079" s="11">
        <v>33.158256182605498</v>
      </c>
      <c r="M2079" s="11">
        <v>30.743869486002499</v>
      </c>
      <c r="N2079" s="11" t="s">
        <v>57</v>
      </c>
      <c r="O2079" s="11" t="s">
        <v>58</v>
      </c>
      <c r="P2079" s="11">
        <v>0</v>
      </c>
      <c r="Q2079" s="11">
        <v>0.27227711581185099</v>
      </c>
      <c r="R2079" s="11">
        <v>3</v>
      </c>
      <c r="S2079" s="11">
        <v>0</v>
      </c>
      <c r="T2079" s="11">
        <v>388.74507360778802</v>
      </c>
      <c r="U2079" s="11">
        <v>26.029868218119599</v>
      </c>
      <c r="V2079" s="11" t="s">
        <v>63</v>
      </c>
    </row>
    <row r="2080" spans="1:22" x14ac:dyDescent="0.3">
      <c r="A2080" s="9">
        <v>45359.215277777803</v>
      </c>
      <c r="B2080" s="10">
        <v>45359</v>
      </c>
      <c r="C2080" s="11">
        <v>2024</v>
      </c>
      <c r="D2080" s="11">
        <v>3</v>
      </c>
      <c r="E2080" s="11">
        <v>8</v>
      </c>
      <c r="F2080" s="11">
        <v>5</v>
      </c>
      <c r="G2080" s="11" t="s">
        <v>52</v>
      </c>
      <c r="H2080" s="11" t="s">
        <v>53</v>
      </c>
      <c r="I2080" s="11">
        <v>40.792824314758498</v>
      </c>
      <c r="J2080" s="11">
        <v>-73.957416494261096</v>
      </c>
      <c r="K2080" s="11">
        <v>241</v>
      </c>
      <c r="L2080" s="11">
        <v>13.847200194900701</v>
      </c>
      <c r="M2080" s="11">
        <v>77.581121102694397</v>
      </c>
      <c r="N2080" s="11" t="s">
        <v>57</v>
      </c>
      <c r="O2080" s="11" t="s">
        <v>55</v>
      </c>
      <c r="P2080" s="11">
        <v>0</v>
      </c>
      <c r="Q2080" s="11">
        <v>-0.16288518605767699</v>
      </c>
      <c r="R2080" s="11">
        <v>99</v>
      </c>
      <c r="S2080" s="11">
        <v>31</v>
      </c>
      <c r="T2080" s="11">
        <v>252.25596224527101</v>
      </c>
      <c r="U2080" s="11">
        <v>8.1902591436133498</v>
      </c>
      <c r="V2080" s="11" t="s">
        <v>56</v>
      </c>
    </row>
    <row r="2081" spans="1:22" x14ac:dyDescent="0.3">
      <c r="A2081" s="9">
        <v>45359.21875</v>
      </c>
      <c r="B2081" s="10">
        <v>45359</v>
      </c>
      <c r="C2081" s="11">
        <v>2024</v>
      </c>
      <c r="D2081" s="11">
        <v>3</v>
      </c>
      <c r="E2081" s="11">
        <v>8</v>
      </c>
      <c r="F2081" s="11">
        <v>5</v>
      </c>
      <c r="G2081" s="11" t="s">
        <v>52</v>
      </c>
      <c r="H2081" s="11" t="s">
        <v>53</v>
      </c>
      <c r="I2081" s="11">
        <v>40.625827056492803</v>
      </c>
      <c r="J2081" s="11">
        <v>-73.779999681747995</v>
      </c>
      <c r="K2081" s="11">
        <v>78</v>
      </c>
      <c r="L2081" s="11">
        <v>40.994753944453102</v>
      </c>
      <c r="M2081" s="11">
        <v>81.623700762466498</v>
      </c>
      <c r="N2081" s="11" t="s">
        <v>54</v>
      </c>
      <c r="O2081" s="11" t="s">
        <v>55</v>
      </c>
      <c r="P2081" s="11">
        <v>0</v>
      </c>
      <c r="Q2081" s="11">
        <v>-0.846114001023614</v>
      </c>
      <c r="R2081" s="11">
        <v>25</v>
      </c>
      <c r="S2081" s="11">
        <v>4</v>
      </c>
      <c r="T2081" s="11">
        <v>361.77453312272797</v>
      </c>
      <c r="U2081" s="11">
        <v>9.5143470034085098</v>
      </c>
      <c r="V2081" s="11" t="s">
        <v>56</v>
      </c>
    </row>
    <row r="2082" spans="1:22" x14ac:dyDescent="0.3">
      <c r="A2082" s="9">
        <v>45359.222222222197</v>
      </c>
      <c r="B2082" s="10">
        <v>45359</v>
      </c>
      <c r="C2082" s="11">
        <v>2024</v>
      </c>
      <c r="D2082" s="11">
        <v>3</v>
      </c>
      <c r="E2082" s="11">
        <v>8</v>
      </c>
      <c r="F2082" s="11">
        <v>5</v>
      </c>
      <c r="G2082" s="11" t="s">
        <v>52</v>
      </c>
      <c r="H2082" s="11" t="s">
        <v>53</v>
      </c>
      <c r="I2082" s="11">
        <v>40.692825730486803</v>
      </c>
      <c r="J2082" s="11">
        <v>-73.719793335872396</v>
      </c>
      <c r="K2082" s="11">
        <v>91</v>
      </c>
      <c r="L2082" s="11">
        <v>77.908300303410897</v>
      </c>
      <c r="M2082" s="11">
        <v>19.963769137314401</v>
      </c>
      <c r="N2082" s="11" t="s">
        <v>57</v>
      </c>
      <c r="O2082" s="11" t="s">
        <v>55</v>
      </c>
      <c r="P2082" s="11">
        <v>0</v>
      </c>
      <c r="Q2082" s="11">
        <v>-0.16472274039110299</v>
      </c>
      <c r="R2082" s="11">
        <v>84</v>
      </c>
      <c r="S2082" s="11">
        <v>15</v>
      </c>
      <c r="T2082" s="11">
        <v>187.648601437444</v>
      </c>
      <c r="U2082" s="11">
        <v>17.803363574226399</v>
      </c>
      <c r="V2082" s="11" t="s">
        <v>62</v>
      </c>
    </row>
    <row r="2083" spans="1:22" x14ac:dyDescent="0.3">
      <c r="A2083" s="9">
        <v>45359.225694444503</v>
      </c>
      <c r="B2083" s="10">
        <v>45359</v>
      </c>
      <c r="C2083" s="11">
        <v>2024</v>
      </c>
      <c r="D2083" s="11">
        <v>3</v>
      </c>
      <c r="E2083" s="11">
        <v>8</v>
      </c>
      <c r="F2083" s="11">
        <v>5</v>
      </c>
      <c r="G2083" s="11" t="s">
        <v>52</v>
      </c>
      <c r="H2083" s="11" t="s">
        <v>53</v>
      </c>
      <c r="I2083" s="11">
        <v>40.618366851843703</v>
      </c>
      <c r="J2083" s="11">
        <v>-73.841266413706293</v>
      </c>
      <c r="K2083" s="11">
        <v>193</v>
      </c>
      <c r="L2083" s="11">
        <v>5.0274748747827003</v>
      </c>
      <c r="M2083" s="11">
        <v>30.060872603115499</v>
      </c>
      <c r="N2083" s="11" t="s">
        <v>54</v>
      </c>
      <c r="O2083" s="11" t="s">
        <v>55</v>
      </c>
      <c r="P2083" s="11">
        <v>1</v>
      </c>
      <c r="Q2083" s="11">
        <v>-0.58620320290094197</v>
      </c>
      <c r="R2083" s="11">
        <v>98</v>
      </c>
      <c r="S2083" s="11">
        <v>45</v>
      </c>
      <c r="T2083" s="11">
        <v>272.67037494970998</v>
      </c>
      <c r="U2083" s="11">
        <v>18.0691434022098</v>
      </c>
      <c r="V2083" s="11" t="s">
        <v>56</v>
      </c>
    </row>
    <row r="2084" spans="1:22" x14ac:dyDescent="0.3">
      <c r="A2084" s="9">
        <v>45359.229166666701</v>
      </c>
      <c r="B2084" s="10">
        <v>45359</v>
      </c>
      <c r="C2084" s="11">
        <v>2024</v>
      </c>
      <c r="D2084" s="11">
        <v>3</v>
      </c>
      <c r="E2084" s="11">
        <v>8</v>
      </c>
      <c r="F2084" s="11">
        <v>5</v>
      </c>
      <c r="G2084" s="11" t="s">
        <v>52</v>
      </c>
      <c r="H2084" s="11" t="s">
        <v>53</v>
      </c>
      <c r="I2084" s="11">
        <v>40.619599493368902</v>
      </c>
      <c r="J2084" s="11">
        <v>-73.757942533233702</v>
      </c>
      <c r="K2084" s="11">
        <v>72</v>
      </c>
      <c r="L2084" s="11">
        <v>25.443903239951801</v>
      </c>
      <c r="M2084" s="11">
        <v>10.8471013051168</v>
      </c>
      <c r="N2084" s="11" t="s">
        <v>59</v>
      </c>
      <c r="O2084" s="11" t="s">
        <v>55</v>
      </c>
      <c r="P2084" s="11">
        <v>0</v>
      </c>
      <c r="Q2084" s="11">
        <v>-0.67844395654886103</v>
      </c>
      <c r="R2084" s="11">
        <v>7</v>
      </c>
      <c r="S2084" s="11">
        <v>0</v>
      </c>
      <c r="T2084" s="11">
        <v>235.740236323262</v>
      </c>
      <c r="U2084" s="11">
        <v>21.945370239068499</v>
      </c>
      <c r="V2084" s="11" t="s">
        <v>63</v>
      </c>
    </row>
    <row r="2085" spans="1:22" x14ac:dyDescent="0.3">
      <c r="A2085" s="9">
        <v>45359.232638888898</v>
      </c>
      <c r="B2085" s="10">
        <v>45359</v>
      </c>
      <c r="C2085" s="11">
        <v>2024</v>
      </c>
      <c r="D2085" s="11">
        <v>3</v>
      </c>
      <c r="E2085" s="11">
        <v>8</v>
      </c>
      <c r="F2085" s="11">
        <v>5</v>
      </c>
      <c r="G2085" s="11" t="s">
        <v>52</v>
      </c>
      <c r="H2085" s="11" t="s">
        <v>53</v>
      </c>
      <c r="I2085" s="11">
        <v>40.626001218313</v>
      </c>
      <c r="J2085" s="11">
        <v>-73.822737478253401</v>
      </c>
      <c r="K2085" s="11">
        <v>243</v>
      </c>
      <c r="L2085" s="11">
        <v>51.450383591422998</v>
      </c>
      <c r="M2085" s="11">
        <v>70.689168722036399</v>
      </c>
      <c r="N2085" s="11" t="s">
        <v>59</v>
      </c>
      <c r="O2085" s="11" t="s">
        <v>61</v>
      </c>
      <c r="P2085" s="11">
        <v>1</v>
      </c>
      <c r="Q2085" s="11">
        <v>0.56865380803496901</v>
      </c>
      <c r="R2085" s="11">
        <v>2</v>
      </c>
      <c r="S2085" s="11">
        <v>31</v>
      </c>
      <c r="T2085" s="11">
        <v>81.7982997881508</v>
      </c>
      <c r="U2085" s="11">
        <v>18.997545184906802</v>
      </c>
      <c r="V2085" s="11" t="s">
        <v>56</v>
      </c>
    </row>
    <row r="2086" spans="1:22" x14ac:dyDescent="0.3">
      <c r="A2086" s="9">
        <v>45359.236111111102</v>
      </c>
      <c r="B2086" s="10">
        <v>45359</v>
      </c>
      <c r="C2086" s="11">
        <v>2024</v>
      </c>
      <c r="D2086" s="11">
        <v>3</v>
      </c>
      <c r="E2086" s="11">
        <v>8</v>
      </c>
      <c r="F2086" s="11">
        <v>5</v>
      </c>
      <c r="G2086" s="11" t="s">
        <v>52</v>
      </c>
      <c r="H2086" s="11" t="s">
        <v>53</v>
      </c>
      <c r="I2086" s="11">
        <v>40.820302476245601</v>
      </c>
      <c r="J2086" s="11">
        <v>-73.875239499024502</v>
      </c>
      <c r="K2086" s="11">
        <v>123</v>
      </c>
      <c r="L2086" s="11">
        <v>46.081141991513597</v>
      </c>
      <c r="M2086" s="11">
        <v>16.344457330283301</v>
      </c>
      <c r="N2086" s="11" t="s">
        <v>59</v>
      </c>
      <c r="O2086" s="11" t="s">
        <v>60</v>
      </c>
      <c r="P2086" s="11">
        <v>0</v>
      </c>
      <c r="Q2086" s="11">
        <v>-0.129687129758807</v>
      </c>
      <c r="R2086" s="11">
        <v>97</v>
      </c>
      <c r="S2086" s="11">
        <v>35</v>
      </c>
      <c r="T2086" s="11">
        <v>291.88411605653403</v>
      </c>
      <c r="U2086" s="11">
        <v>12.9890845347833</v>
      </c>
      <c r="V2086" s="11" t="s">
        <v>63</v>
      </c>
    </row>
    <row r="2087" spans="1:22" x14ac:dyDescent="0.3">
      <c r="A2087" s="9">
        <v>45359.239583333299</v>
      </c>
      <c r="B2087" s="10">
        <v>45359</v>
      </c>
      <c r="C2087" s="11">
        <v>2024</v>
      </c>
      <c r="D2087" s="11">
        <v>3</v>
      </c>
      <c r="E2087" s="11">
        <v>8</v>
      </c>
      <c r="F2087" s="11">
        <v>5</v>
      </c>
      <c r="G2087" s="11" t="s">
        <v>52</v>
      </c>
      <c r="H2087" s="11" t="s">
        <v>53</v>
      </c>
      <c r="I2087" s="11">
        <v>40.818438316886002</v>
      </c>
      <c r="J2087" s="11">
        <v>-73.901467830855296</v>
      </c>
      <c r="K2087" s="11">
        <v>205</v>
      </c>
      <c r="L2087" s="11">
        <v>51.319219218994398</v>
      </c>
      <c r="M2087" s="11">
        <v>39.911462583139397</v>
      </c>
      <c r="N2087" s="11" t="s">
        <v>54</v>
      </c>
      <c r="O2087" s="11" t="s">
        <v>61</v>
      </c>
      <c r="P2087" s="11">
        <v>0</v>
      </c>
      <c r="Q2087" s="11">
        <v>-0.27705717840330701</v>
      </c>
      <c r="R2087" s="11">
        <v>3</v>
      </c>
      <c r="S2087" s="11">
        <v>7</v>
      </c>
      <c r="T2087" s="11">
        <v>336.92688941290203</v>
      </c>
      <c r="U2087" s="11">
        <v>25.696784007221201</v>
      </c>
      <c r="V2087" s="11" t="s">
        <v>56</v>
      </c>
    </row>
    <row r="2088" spans="1:22" x14ac:dyDescent="0.3">
      <c r="A2088" s="9">
        <v>45359.243055555598</v>
      </c>
      <c r="B2088" s="10">
        <v>45359</v>
      </c>
      <c r="C2088" s="11">
        <v>2024</v>
      </c>
      <c r="D2088" s="11">
        <v>3</v>
      </c>
      <c r="E2088" s="11">
        <v>8</v>
      </c>
      <c r="F2088" s="11">
        <v>5</v>
      </c>
      <c r="G2088" s="11" t="s">
        <v>52</v>
      </c>
      <c r="H2088" s="11" t="s">
        <v>53</v>
      </c>
      <c r="I2088" s="11">
        <v>40.877133153284603</v>
      </c>
      <c r="J2088" s="11">
        <v>-73.743818040827904</v>
      </c>
      <c r="K2088" s="11">
        <v>91</v>
      </c>
      <c r="L2088" s="11">
        <v>38.8557344326207</v>
      </c>
      <c r="M2088" s="11">
        <v>62.626232579432902</v>
      </c>
      <c r="N2088" s="11" t="s">
        <v>54</v>
      </c>
      <c r="O2088" s="11" t="s">
        <v>55</v>
      </c>
      <c r="P2088" s="11">
        <v>0</v>
      </c>
      <c r="Q2088" s="11">
        <v>-0.102787497956872</v>
      </c>
      <c r="R2088" s="11">
        <v>39</v>
      </c>
      <c r="S2088" s="11">
        <v>28</v>
      </c>
      <c r="T2088" s="11">
        <v>411.389669078167</v>
      </c>
      <c r="U2088" s="11">
        <v>5.6427703478758602</v>
      </c>
      <c r="V2088" s="11" t="s">
        <v>63</v>
      </c>
    </row>
    <row r="2089" spans="1:22" x14ac:dyDescent="0.3">
      <c r="A2089" s="9">
        <v>45359.246527777803</v>
      </c>
      <c r="B2089" s="10">
        <v>45359</v>
      </c>
      <c r="C2089" s="11">
        <v>2024</v>
      </c>
      <c r="D2089" s="11">
        <v>3</v>
      </c>
      <c r="E2089" s="11">
        <v>8</v>
      </c>
      <c r="F2089" s="11">
        <v>5</v>
      </c>
      <c r="G2089" s="11" t="s">
        <v>52</v>
      </c>
      <c r="H2089" s="11" t="s">
        <v>53</v>
      </c>
      <c r="I2089" s="11">
        <v>40.626098387032798</v>
      </c>
      <c r="J2089" s="11">
        <v>-73.965285420502397</v>
      </c>
      <c r="K2089" s="11">
        <v>82</v>
      </c>
      <c r="L2089" s="11">
        <v>42.394853299473503</v>
      </c>
      <c r="M2089" s="11">
        <v>24.261391137373302</v>
      </c>
      <c r="N2089" s="11" t="s">
        <v>57</v>
      </c>
      <c r="O2089" s="11" t="s">
        <v>61</v>
      </c>
      <c r="P2089" s="11">
        <v>0</v>
      </c>
      <c r="Q2089" s="11">
        <v>-0.44391807982097697</v>
      </c>
      <c r="R2089" s="11">
        <v>71</v>
      </c>
      <c r="S2089" s="11">
        <v>19</v>
      </c>
      <c r="T2089" s="11">
        <v>175.56168879061099</v>
      </c>
      <c r="U2089" s="11">
        <v>16.9238717795571</v>
      </c>
      <c r="V2089" s="11" t="s">
        <v>62</v>
      </c>
    </row>
    <row r="2090" spans="1:22" x14ac:dyDescent="0.3">
      <c r="A2090" s="9">
        <v>45359.25</v>
      </c>
      <c r="B2090" s="10">
        <v>45359</v>
      </c>
      <c r="C2090" s="11">
        <v>2024</v>
      </c>
      <c r="D2090" s="11">
        <v>3</v>
      </c>
      <c r="E2090" s="11">
        <v>8</v>
      </c>
      <c r="F2090" s="11">
        <v>6</v>
      </c>
      <c r="G2090" s="11" t="s">
        <v>52</v>
      </c>
      <c r="H2090" s="11" t="s">
        <v>53</v>
      </c>
      <c r="I2090" s="11">
        <v>40.843239668764802</v>
      </c>
      <c r="J2090" s="11">
        <v>-73.765461932965096</v>
      </c>
      <c r="K2090" s="11">
        <v>73</v>
      </c>
      <c r="L2090" s="11">
        <v>39.459791942118898</v>
      </c>
      <c r="M2090" s="11">
        <v>62.647152409483297</v>
      </c>
      <c r="N2090" s="11" t="s">
        <v>59</v>
      </c>
      <c r="O2090" s="11" t="s">
        <v>55</v>
      </c>
      <c r="P2090" s="11">
        <v>0</v>
      </c>
      <c r="Q2090" s="11">
        <v>-0.72122921458656297</v>
      </c>
      <c r="R2090" s="11">
        <v>97</v>
      </c>
      <c r="S2090" s="11">
        <v>8</v>
      </c>
      <c r="T2090" s="11">
        <v>294.49124387579502</v>
      </c>
      <c r="U2090" s="11">
        <v>10.824979085204401</v>
      </c>
      <c r="V2090" s="11" t="s">
        <v>63</v>
      </c>
    </row>
    <row r="2091" spans="1:22" x14ac:dyDescent="0.3">
      <c r="A2091" s="9">
        <v>45359.253472222197</v>
      </c>
      <c r="B2091" s="10">
        <v>45359</v>
      </c>
      <c r="C2091" s="11">
        <v>2024</v>
      </c>
      <c r="D2091" s="11">
        <v>3</v>
      </c>
      <c r="E2091" s="11">
        <v>8</v>
      </c>
      <c r="F2091" s="11">
        <v>6</v>
      </c>
      <c r="G2091" s="11" t="s">
        <v>52</v>
      </c>
      <c r="H2091" s="11" t="s">
        <v>53</v>
      </c>
      <c r="I2091" s="11">
        <v>40.733568233358902</v>
      </c>
      <c r="J2091" s="11">
        <v>-73.992576483140596</v>
      </c>
      <c r="K2091" s="11">
        <v>214</v>
      </c>
      <c r="L2091" s="11">
        <v>17.763430733806199</v>
      </c>
      <c r="M2091" s="11">
        <v>41.656771299834197</v>
      </c>
      <c r="N2091" s="11" t="s">
        <v>54</v>
      </c>
      <c r="O2091" s="11" t="s">
        <v>55</v>
      </c>
      <c r="P2091" s="11">
        <v>0</v>
      </c>
      <c r="Q2091" s="11">
        <v>-0.13722683265504099</v>
      </c>
      <c r="R2091" s="11">
        <v>2</v>
      </c>
      <c r="S2091" s="11">
        <v>19</v>
      </c>
      <c r="T2091" s="11">
        <v>261.62028758098501</v>
      </c>
      <c r="U2091" s="11">
        <v>27.382853188608799</v>
      </c>
      <c r="V2091" s="11" t="s">
        <v>56</v>
      </c>
    </row>
    <row r="2092" spans="1:22" x14ac:dyDescent="0.3">
      <c r="A2092" s="9">
        <v>45359.256944444503</v>
      </c>
      <c r="B2092" s="10">
        <v>45359</v>
      </c>
      <c r="C2092" s="11">
        <v>2024</v>
      </c>
      <c r="D2092" s="11">
        <v>3</v>
      </c>
      <c r="E2092" s="11">
        <v>8</v>
      </c>
      <c r="F2092" s="11">
        <v>6</v>
      </c>
      <c r="G2092" s="11" t="s">
        <v>52</v>
      </c>
      <c r="H2092" s="11" t="s">
        <v>53</v>
      </c>
      <c r="I2092" s="11">
        <v>40.7354736622095</v>
      </c>
      <c r="J2092" s="11">
        <v>-73.863123170565302</v>
      </c>
      <c r="K2092" s="11">
        <v>83</v>
      </c>
      <c r="L2092" s="11">
        <v>7.0213188612890898</v>
      </c>
      <c r="M2092" s="11">
        <v>92.042499199874797</v>
      </c>
      <c r="N2092" s="11" t="s">
        <v>59</v>
      </c>
      <c r="O2092" s="11" t="s">
        <v>60</v>
      </c>
      <c r="P2092" s="11">
        <v>0</v>
      </c>
      <c r="Q2092" s="11">
        <v>0.82695697678353697</v>
      </c>
      <c r="R2092" s="11">
        <v>53</v>
      </c>
      <c r="S2092" s="11">
        <v>30</v>
      </c>
      <c r="T2092" s="11">
        <v>336.92287763520898</v>
      </c>
      <c r="U2092" s="11">
        <v>28.594878756531902</v>
      </c>
      <c r="V2092" s="11" t="s">
        <v>56</v>
      </c>
    </row>
    <row r="2093" spans="1:22" x14ac:dyDescent="0.3">
      <c r="A2093" s="9">
        <v>45359.260416666701</v>
      </c>
      <c r="B2093" s="10">
        <v>45359</v>
      </c>
      <c r="C2093" s="11">
        <v>2024</v>
      </c>
      <c r="D2093" s="11">
        <v>3</v>
      </c>
      <c r="E2093" s="11">
        <v>8</v>
      </c>
      <c r="F2093" s="11">
        <v>6</v>
      </c>
      <c r="G2093" s="11" t="s">
        <v>52</v>
      </c>
      <c r="H2093" s="11" t="s">
        <v>53</v>
      </c>
      <c r="I2093" s="11">
        <v>40.831568847664599</v>
      </c>
      <c r="J2093" s="11">
        <v>-73.842787810914999</v>
      </c>
      <c r="K2093" s="11">
        <v>223</v>
      </c>
      <c r="L2093" s="11">
        <v>42.5704386915762</v>
      </c>
      <c r="M2093" s="11">
        <v>10.2861124044455</v>
      </c>
      <c r="N2093" s="11" t="s">
        <v>57</v>
      </c>
      <c r="O2093" s="11" t="s">
        <v>60</v>
      </c>
      <c r="P2093" s="11">
        <v>0</v>
      </c>
      <c r="Q2093" s="11">
        <v>0.247167269826535</v>
      </c>
      <c r="R2093" s="11">
        <v>37</v>
      </c>
      <c r="S2093" s="11">
        <v>48</v>
      </c>
      <c r="T2093" s="11">
        <v>121.778757433881</v>
      </c>
      <c r="U2093" s="11">
        <v>5.8476938988207401</v>
      </c>
      <c r="V2093" s="11" t="s">
        <v>56</v>
      </c>
    </row>
    <row r="2094" spans="1:22" x14ac:dyDescent="0.3">
      <c r="A2094" s="9">
        <v>45359.263888888898</v>
      </c>
      <c r="B2094" s="10">
        <v>45359</v>
      </c>
      <c r="C2094" s="11">
        <v>2024</v>
      </c>
      <c r="D2094" s="11">
        <v>3</v>
      </c>
      <c r="E2094" s="11">
        <v>8</v>
      </c>
      <c r="F2094" s="11">
        <v>6</v>
      </c>
      <c r="G2094" s="11" t="s">
        <v>52</v>
      </c>
      <c r="H2094" s="11" t="s">
        <v>53</v>
      </c>
      <c r="I2094" s="11">
        <v>40.666504789513098</v>
      </c>
      <c r="J2094" s="11">
        <v>-73.8956113399081</v>
      </c>
      <c r="K2094" s="11">
        <v>137</v>
      </c>
      <c r="L2094" s="11">
        <v>25.689594200837099</v>
      </c>
      <c r="M2094" s="11">
        <v>53.685027424266501</v>
      </c>
      <c r="N2094" s="11" t="s">
        <v>59</v>
      </c>
      <c r="O2094" s="11" t="s">
        <v>61</v>
      </c>
      <c r="P2094" s="11">
        <v>0</v>
      </c>
      <c r="Q2094" s="11">
        <v>0.613994169974033</v>
      </c>
      <c r="R2094" s="11">
        <v>88</v>
      </c>
      <c r="S2094" s="11">
        <v>21</v>
      </c>
      <c r="T2094" s="11">
        <v>53.025403948537097</v>
      </c>
      <c r="U2094" s="11">
        <v>24.919266096418301</v>
      </c>
      <c r="V2094" s="11" t="s">
        <v>63</v>
      </c>
    </row>
    <row r="2095" spans="1:22" x14ac:dyDescent="0.3">
      <c r="A2095" s="9">
        <v>45359.267361111102</v>
      </c>
      <c r="B2095" s="10">
        <v>45359</v>
      </c>
      <c r="C2095" s="11">
        <v>2024</v>
      </c>
      <c r="D2095" s="11">
        <v>3</v>
      </c>
      <c r="E2095" s="11">
        <v>8</v>
      </c>
      <c r="F2095" s="11">
        <v>6</v>
      </c>
      <c r="G2095" s="11" t="s">
        <v>52</v>
      </c>
      <c r="H2095" s="11" t="s">
        <v>53</v>
      </c>
      <c r="I2095" s="11">
        <v>40.877758551278497</v>
      </c>
      <c r="J2095" s="11">
        <v>-73.901426373492896</v>
      </c>
      <c r="K2095" s="11">
        <v>223</v>
      </c>
      <c r="L2095" s="11">
        <v>22.807955352601301</v>
      </c>
      <c r="M2095" s="11">
        <v>16.5122037828997</v>
      </c>
      <c r="N2095" s="11" t="s">
        <v>54</v>
      </c>
      <c r="O2095" s="11" t="s">
        <v>55</v>
      </c>
      <c r="P2095" s="11">
        <v>0</v>
      </c>
      <c r="Q2095" s="11">
        <v>-0.20949900880241601</v>
      </c>
      <c r="R2095" s="11">
        <v>68</v>
      </c>
      <c r="S2095" s="11">
        <v>16</v>
      </c>
      <c r="T2095" s="11">
        <v>121.429555827364</v>
      </c>
      <c r="U2095" s="11">
        <v>13.8602057954402</v>
      </c>
      <c r="V2095" s="11" t="s">
        <v>56</v>
      </c>
    </row>
    <row r="2096" spans="1:22" x14ac:dyDescent="0.3">
      <c r="A2096" s="9">
        <v>45359.270833333299</v>
      </c>
      <c r="B2096" s="10">
        <v>45359</v>
      </c>
      <c r="C2096" s="11">
        <v>2024</v>
      </c>
      <c r="D2096" s="11">
        <v>3</v>
      </c>
      <c r="E2096" s="11">
        <v>8</v>
      </c>
      <c r="F2096" s="11">
        <v>6</v>
      </c>
      <c r="G2096" s="11" t="s">
        <v>52</v>
      </c>
      <c r="H2096" s="11" t="s">
        <v>53</v>
      </c>
      <c r="I2096" s="11">
        <v>40.729647844273799</v>
      </c>
      <c r="J2096" s="11">
        <v>-73.767932527755903</v>
      </c>
      <c r="K2096" s="11">
        <v>238</v>
      </c>
      <c r="L2096" s="11">
        <v>26.430846798647099</v>
      </c>
      <c r="M2096" s="11">
        <v>79.838228335844505</v>
      </c>
      <c r="N2096" s="11" t="s">
        <v>54</v>
      </c>
      <c r="O2096" s="11" t="s">
        <v>55</v>
      </c>
      <c r="P2096" s="11">
        <v>0</v>
      </c>
      <c r="Q2096" s="11">
        <v>-0.85517327217760397</v>
      </c>
      <c r="R2096" s="11">
        <v>65</v>
      </c>
      <c r="S2096" s="11">
        <v>22</v>
      </c>
      <c r="T2096" s="11">
        <v>172.48298273975399</v>
      </c>
      <c r="U2096" s="11">
        <v>24.3268376453203</v>
      </c>
      <c r="V2096" s="11" t="s">
        <v>56</v>
      </c>
    </row>
    <row r="2097" spans="1:22" x14ac:dyDescent="0.3">
      <c r="A2097" s="9">
        <v>45359.274305555598</v>
      </c>
      <c r="B2097" s="10">
        <v>45359</v>
      </c>
      <c r="C2097" s="11">
        <v>2024</v>
      </c>
      <c r="D2097" s="11">
        <v>3</v>
      </c>
      <c r="E2097" s="11">
        <v>8</v>
      </c>
      <c r="F2097" s="11">
        <v>6</v>
      </c>
      <c r="G2097" s="11" t="s">
        <v>52</v>
      </c>
      <c r="H2097" s="11" t="s">
        <v>53</v>
      </c>
      <c r="I2097" s="11">
        <v>40.884643774090002</v>
      </c>
      <c r="J2097" s="11">
        <v>-73.998970051193794</v>
      </c>
      <c r="K2097" s="11">
        <v>51</v>
      </c>
      <c r="L2097" s="11">
        <v>16.0204074034319</v>
      </c>
      <c r="M2097" s="11">
        <v>82.485446305513804</v>
      </c>
      <c r="N2097" s="11" t="s">
        <v>54</v>
      </c>
      <c r="O2097" s="11" t="s">
        <v>55</v>
      </c>
      <c r="P2097" s="11">
        <v>0</v>
      </c>
      <c r="Q2097" s="11">
        <v>0.24152331835781199</v>
      </c>
      <c r="R2097" s="11">
        <v>15</v>
      </c>
      <c r="S2097" s="11">
        <v>28</v>
      </c>
      <c r="T2097" s="11">
        <v>150.57875085753901</v>
      </c>
      <c r="U2097" s="11">
        <v>13.9870208258257</v>
      </c>
      <c r="V2097" s="11" t="s">
        <v>56</v>
      </c>
    </row>
    <row r="2098" spans="1:22" x14ac:dyDescent="0.3">
      <c r="A2098" s="9">
        <v>45359.277777777803</v>
      </c>
      <c r="B2098" s="10">
        <v>45359</v>
      </c>
      <c r="C2098" s="11">
        <v>2024</v>
      </c>
      <c r="D2098" s="11">
        <v>3</v>
      </c>
      <c r="E2098" s="11">
        <v>8</v>
      </c>
      <c r="F2098" s="11">
        <v>6</v>
      </c>
      <c r="G2098" s="11" t="s">
        <v>52</v>
      </c>
      <c r="H2098" s="11" t="s">
        <v>53</v>
      </c>
      <c r="I2098" s="11">
        <v>40.604731993814902</v>
      </c>
      <c r="J2098" s="11">
        <v>-73.864289394009703</v>
      </c>
      <c r="K2098" s="11">
        <v>234</v>
      </c>
      <c r="L2098" s="11">
        <v>58.0457376517612</v>
      </c>
      <c r="M2098" s="11">
        <v>67.402582068437994</v>
      </c>
      <c r="N2098" s="11" t="s">
        <v>57</v>
      </c>
      <c r="O2098" s="11" t="s">
        <v>55</v>
      </c>
      <c r="P2098" s="11">
        <v>0</v>
      </c>
      <c r="Q2098" s="11">
        <v>-0.13233361006363401</v>
      </c>
      <c r="R2098" s="11">
        <v>46</v>
      </c>
      <c r="S2098" s="11">
        <v>8</v>
      </c>
      <c r="T2098" s="11">
        <v>79.431787040341305</v>
      </c>
      <c r="U2098" s="11">
        <v>28.661422454301999</v>
      </c>
      <c r="V2098" s="11" t="s">
        <v>56</v>
      </c>
    </row>
    <row r="2099" spans="1:22" x14ac:dyDescent="0.3">
      <c r="A2099" s="9">
        <v>45359.28125</v>
      </c>
      <c r="B2099" s="10">
        <v>45359</v>
      </c>
      <c r="C2099" s="11">
        <v>2024</v>
      </c>
      <c r="D2099" s="11">
        <v>3</v>
      </c>
      <c r="E2099" s="11">
        <v>8</v>
      </c>
      <c r="F2099" s="11">
        <v>6</v>
      </c>
      <c r="G2099" s="11" t="s">
        <v>52</v>
      </c>
      <c r="H2099" s="11" t="s">
        <v>53</v>
      </c>
      <c r="I2099" s="11">
        <v>40.835862436427298</v>
      </c>
      <c r="J2099" s="11">
        <v>-73.887783551038893</v>
      </c>
      <c r="K2099" s="11">
        <v>71</v>
      </c>
      <c r="L2099" s="11">
        <v>18.268968527966301</v>
      </c>
      <c r="M2099" s="11">
        <v>95.535412336413103</v>
      </c>
      <c r="N2099" s="11" t="s">
        <v>59</v>
      </c>
      <c r="O2099" s="11" t="s">
        <v>55</v>
      </c>
      <c r="P2099" s="11">
        <v>0</v>
      </c>
      <c r="Q2099" s="11">
        <v>-0.760259929184252</v>
      </c>
      <c r="R2099" s="11">
        <v>65</v>
      </c>
      <c r="S2099" s="11">
        <v>42</v>
      </c>
      <c r="T2099" s="11">
        <v>489.89221524731101</v>
      </c>
      <c r="U2099" s="11">
        <v>21.697104512075899</v>
      </c>
      <c r="V2099" s="11" t="s">
        <v>56</v>
      </c>
    </row>
    <row r="2100" spans="1:22" x14ac:dyDescent="0.3">
      <c r="A2100" s="9">
        <v>45359.284722222197</v>
      </c>
      <c r="B2100" s="10">
        <v>45359</v>
      </c>
      <c r="C2100" s="11">
        <v>2024</v>
      </c>
      <c r="D2100" s="11">
        <v>3</v>
      </c>
      <c r="E2100" s="11">
        <v>8</v>
      </c>
      <c r="F2100" s="11">
        <v>6</v>
      </c>
      <c r="G2100" s="11" t="s">
        <v>52</v>
      </c>
      <c r="H2100" s="11" t="s">
        <v>53</v>
      </c>
      <c r="I2100" s="11">
        <v>40.783934694587899</v>
      </c>
      <c r="J2100" s="11">
        <v>-73.895089886660202</v>
      </c>
      <c r="K2100" s="11">
        <v>98</v>
      </c>
      <c r="L2100" s="11">
        <v>78.116729451443803</v>
      </c>
      <c r="M2100" s="11">
        <v>28.195819667579801</v>
      </c>
      <c r="N2100" s="11" t="s">
        <v>54</v>
      </c>
      <c r="O2100" s="11" t="s">
        <v>58</v>
      </c>
      <c r="P2100" s="11">
        <v>0</v>
      </c>
      <c r="Q2100" s="11">
        <v>-0.16761546605066999</v>
      </c>
      <c r="R2100" s="11">
        <v>71</v>
      </c>
      <c r="S2100" s="11">
        <v>30</v>
      </c>
      <c r="T2100" s="11">
        <v>105.847466031748</v>
      </c>
      <c r="U2100" s="11">
        <v>28.909403455662499</v>
      </c>
      <c r="V2100" s="11" t="s">
        <v>62</v>
      </c>
    </row>
    <row r="2101" spans="1:22" x14ac:dyDescent="0.3">
      <c r="A2101" s="9">
        <v>45359.288194444503</v>
      </c>
      <c r="B2101" s="10">
        <v>45359</v>
      </c>
      <c r="C2101" s="11">
        <v>2024</v>
      </c>
      <c r="D2101" s="11">
        <v>3</v>
      </c>
      <c r="E2101" s="11">
        <v>8</v>
      </c>
      <c r="F2101" s="11">
        <v>6</v>
      </c>
      <c r="G2101" s="11" t="s">
        <v>52</v>
      </c>
      <c r="H2101" s="11" t="s">
        <v>53</v>
      </c>
      <c r="I2101" s="11">
        <v>40.663451083898003</v>
      </c>
      <c r="J2101" s="11">
        <v>-73.833280036662401</v>
      </c>
      <c r="K2101" s="11">
        <v>32</v>
      </c>
      <c r="L2101" s="11">
        <v>57.336390811425503</v>
      </c>
      <c r="M2101" s="11">
        <v>27.6967568164178</v>
      </c>
      <c r="N2101" s="11" t="s">
        <v>54</v>
      </c>
      <c r="O2101" s="11" t="s">
        <v>58</v>
      </c>
      <c r="P2101" s="11">
        <v>0</v>
      </c>
      <c r="Q2101" s="11">
        <v>-0.29641339107390302</v>
      </c>
      <c r="R2101" s="11">
        <v>49</v>
      </c>
      <c r="S2101" s="11">
        <v>26</v>
      </c>
      <c r="T2101" s="11">
        <v>88.270681155723807</v>
      </c>
      <c r="U2101" s="11">
        <v>28.873480554560999</v>
      </c>
      <c r="V2101" s="11" t="s">
        <v>62</v>
      </c>
    </row>
    <row r="2102" spans="1:22" x14ac:dyDescent="0.3">
      <c r="A2102" s="9">
        <v>45359.291666666701</v>
      </c>
      <c r="B2102" s="10">
        <v>45359</v>
      </c>
      <c r="C2102" s="11">
        <v>2024</v>
      </c>
      <c r="D2102" s="11">
        <v>3</v>
      </c>
      <c r="E2102" s="11">
        <v>8</v>
      </c>
      <c r="F2102" s="11">
        <v>7</v>
      </c>
      <c r="G2102" s="11" t="s">
        <v>52</v>
      </c>
      <c r="H2102" s="11" t="s">
        <v>53</v>
      </c>
      <c r="I2102" s="11">
        <v>40.607401822371997</v>
      </c>
      <c r="J2102" s="11">
        <v>-73.997708171272507</v>
      </c>
      <c r="K2102" s="11">
        <v>219</v>
      </c>
      <c r="L2102" s="11">
        <v>34.387800996710197</v>
      </c>
      <c r="M2102" s="11">
        <v>70.885815100502995</v>
      </c>
      <c r="N2102" s="11" t="s">
        <v>59</v>
      </c>
      <c r="O2102" s="11" t="s">
        <v>61</v>
      </c>
      <c r="P2102" s="11">
        <v>0</v>
      </c>
      <c r="Q2102" s="11">
        <v>-0.57628437839393498</v>
      </c>
      <c r="R2102" s="11">
        <v>31</v>
      </c>
      <c r="S2102" s="11">
        <v>2</v>
      </c>
      <c r="T2102" s="11">
        <v>64.137921926331998</v>
      </c>
      <c r="U2102" s="11">
        <v>16.792732577532401</v>
      </c>
      <c r="V2102" s="11" t="s">
        <v>56</v>
      </c>
    </row>
    <row r="2103" spans="1:22" x14ac:dyDescent="0.3">
      <c r="A2103" s="9">
        <v>45359.295138888898</v>
      </c>
      <c r="B2103" s="10">
        <v>45359</v>
      </c>
      <c r="C2103" s="11">
        <v>2024</v>
      </c>
      <c r="D2103" s="11">
        <v>3</v>
      </c>
      <c r="E2103" s="11">
        <v>8</v>
      </c>
      <c r="F2103" s="11">
        <v>7</v>
      </c>
      <c r="G2103" s="11" t="s">
        <v>52</v>
      </c>
      <c r="H2103" s="11" t="s">
        <v>53</v>
      </c>
      <c r="I2103" s="11">
        <v>40.725510247491798</v>
      </c>
      <c r="J2103" s="11">
        <v>-73.949831571307101</v>
      </c>
      <c r="K2103" s="11">
        <v>232</v>
      </c>
      <c r="L2103" s="11">
        <v>24.9232573931668</v>
      </c>
      <c r="M2103" s="11">
        <v>53.902415510547399</v>
      </c>
      <c r="N2103" s="11" t="s">
        <v>59</v>
      </c>
      <c r="O2103" s="11" t="s">
        <v>61</v>
      </c>
      <c r="P2103" s="11">
        <v>0</v>
      </c>
      <c r="Q2103" s="11">
        <v>-0.58373761238375199</v>
      </c>
      <c r="R2103" s="11">
        <v>96</v>
      </c>
      <c r="S2103" s="11">
        <v>17</v>
      </c>
      <c r="T2103" s="11">
        <v>465.73020841734098</v>
      </c>
      <c r="U2103" s="11">
        <v>29.438953184988002</v>
      </c>
      <c r="V2103" s="11" t="s">
        <v>56</v>
      </c>
    </row>
    <row r="2104" spans="1:22" x14ac:dyDescent="0.3">
      <c r="A2104" s="9">
        <v>45359.298611111102</v>
      </c>
      <c r="B2104" s="10">
        <v>45359</v>
      </c>
      <c r="C2104" s="11">
        <v>2024</v>
      </c>
      <c r="D2104" s="11">
        <v>3</v>
      </c>
      <c r="E2104" s="11">
        <v>8</v>
      </c>
      <c r="F2104" s="11">
        <v>7</v>
      </c>
      <c r="G2104" s="11" t="s">
        <v>52</v>
      </c>
      <c r="H2104" s="11" t="s">
        <v>53</v>
      </c>
      <c r="I2104" s="11">
        <v>40.623060557301201</v>
      </c>
      <c r="J2104" s="11">
        <v>-73.890488956172803</v>
      </c>
      <c r="K2104" s="11">
        <v>121</v>
      </c>
      <c r="L2104" s="11">
        <v>54.077310915380501</v>
      </c>
      <c r="M2104" s="11">
        <v>53.0902802489286</v>
      </c>
      <c r="N2104" s="11" t="s">
        <v>57</v>
      </c>
      <c r="O2104" s="11" t="s">
        <v>61</v>
      </c>
      <c r="P2104" s="11">
        <v>0</v>
      </c>
      <c r="Q2104" s="11">
        <v>0.77805199816175596</v>
      </c>
      <c r="R2104" s="11">
        <v>13</v>
      </c>
      <c r="S2104" s="11">
        <v>48</v>
      </c>
      <c r="T2104" s="11">
        <v>179.27156490926799</v>
      </c>
      <c r="U2104" s="11">
        <v>16.428200152017101</v>
      </c>
      <c r="V2104" s="11" t="s">
        <v>63</v>
      </c>
    </row>
    <row r="2105" spans="1:22" x14ac:dyDescent="0.3">
      <c r="A2105" s="9">
        <v>45359.302083333299</v>
      </c>
      <c r="B2105" s="10">
        <v>45359</v>
      </c>
      <c r="C2105" s="11">
        <v>2024</v>
      </c>
      <c r="D2105" s="11">
        <v>3</v>
      </c>
      <c r="E2105" s="11">
        <v>8</v>
      </c>
      <c r="F2105" s="11">
        <v>7</v>
      </c>
      <c r="G2105" s="11" t="s">
        <v>52</v>
      </c>
      <c r="H2105" s="11" t="s">
        <v>53</v>
      </c>
      <c r="I2105" s="11">
        <v>40.615578058972901</v>
      </c>
      <c r="J2105" s="11">
        <v>-73.806452120976203</v>
      </c>
      <c r="K2105" s="11">
        <v>149</v>
      </c>
      <c r="L2105" s="11">
        <v>10.667392732151599</v>
      </c>
      <c r="M2105" s="11">
        <v>89.720690571600699</v>
      </c>
      <c r="N2105" s="11" t="s">
        <v>57</v>
      </c>
      <c r="O2105" s="11" t="s">
        <v>60</v>
      </c>
      <c r="P2105" s="11">
        <v>0</v>
      </c>
      <c r="Q2105" s="11">
        <v>0.68320642199913795</v>
      </c>
      <c r="R2105" s="11">
        <v>18</v>
      </c>
      <c r="S2105" s="11">
        <v>33</v>
      </c>
      <c r="T2105" s="11">
        <v>242.588762068102</v>
      </c>
      <c r="U2105" s="11">
        <v>29.143660267282801</v>
      </c>
      <c r="V2105" s="11" t="s">
        <v>56</v>
      </c>
    </row>
    <row r="2106" spans="1:22" x14ac:dyDescent="0.3">
      <c r="A2106" s="9">
        <v>45359.305555555598</v>
      </c>
      <c r="B2106" s="10">
        <v>45359</v>
      </c>
      <c r="C2106" s="11">
        <v>2024</v>
      </c>
      <c r="D2106" s="11">
        <v>3</v>
      </c>
      <c r="E2106" s="11">
        <v>8</v>
      </c>
      <c r="F2106" s="11">
        <v>7</v>
      </c>
      <c r="G2106" s="11" t="s">
        <v>52</v>
      </c>
      <c r="H2106" s="11" t="s">
        <v>53</v>
      </c>
      <c r="I2106" s="11">
        <v>40.651940037439601</v>
      </c>
      <c r="J2106" s="11">
        <v>-73.711060177781803</v>
      </c>
      <c r="K2106" s="11">
        <v>275</v>
      </c>
      <c r="L2106" s="11">
        <v>28.497830746582</v>
      </c>
      <c r="M2106" s="11">
        <v>80.691593632829296</v>
      </c>
      <c r="N2106" s="11" t="s">
        <v>54</v>
      </c>
      <c r="O2106" s="11" t="s">
        <v>55</v>
      </c>
      <c r="P2106" s="11">
        <v>0</v>
      </c>
      <c r="Q2106" s="11">
        <v>0.92120800712249296</v>
      </c>
      <c r="R2106" s="11">
        <v>82</v>
      </c>
      <c r="S2106" s="11">
        <v>23</v>
      </c>
      <c r="T2106" s="11">
        <v>76.366405024216405</v>
      </c>
      <c r="U2106" s="11">
        <v>16.5586408966474</v>
      </c>
      <c r="V2106" s="11" t="s">
        <v>56</v>
      </c>
    </row>
    <row r="2107" spans="1:22" x14ac:dyDescent="0.3">
      <c r="A2107" s="9">
        <v>45359.309027777803</v>
      </c>
      <c r="B2107" s="10">
        <v>45359</v>
      </c>
      <c r="C2107" s="11">
        <v>2024</v>
      </c>
      <c r="D2107" s="11">
        <v>3</v>
      </c>
      <c r="E2107" s="11">
        <v>8</v>
      </c>
      <c r="F2107" s="11">
        <v>7</v>
      </c>
      <c r="G2107" s="11" t="s">
        <v>52</v>
      </c>
      <c r="H2107" s="11" t="s">
        <v>53</v>
      </c>
      <c r="I2107" s="11">
        <v>40.817378108895703</v>
      </c>
      <c r="J2107" s="11">
        <v>-73.884158810481097</v>
      </c>
      <c r="K2107" s="11">
        <v>99</v>
      </c>
      <c r="L2107" s="11">
        <v>76.432262541756799</v>
      </c>
      <c r="M2107" s="11">
        <v>41.450110558346999</v>
      </c>
      <c r="N2107" s="11" t="s">
        <v>59</v>
      </c>
      <c r="O2107" s="11" t="s">
        <v>58</v>
      </c>
      <c r="P2107" s="11">
        <v>0</v>
      </c>
      <c r="Q2107" s="11">
        <v>1.5480348863718201E-2</v>
      </c>
      <c r="R2107" s="11">
        <v>66</v>
      </c>
      <c r="S2107" s="11">
        <v>17</v>
      </c>
      <c r="T2107" s="11">
        <v>386.43029188047899</v>
      </c>
      <c r="U2107" s="11">
        <v>7.9909360937746001</v>
      </c>
      <c r="V2107" s="11" t="s">
        <v>62</v>
      </c>
    </row>
    <row r="2108" spans="1:22" x14ac:dyDescent="0.3">
      <c r="A2108" s="9">
        <v>45359.3125</v>
      </c>
      <c r="B2108" s="10">
        <v>45359</v>
      </c>
      <c r="C2108" s="11">
        <v>2024</v>
      </c>
      <c r="D2108" s="11">
        <v>3</v>
      </c>
      <c r="E2108" s="11">
        <v>8</v>
      </c>
      <c r="F2108" s="11">
        <v>7</v>
      </c>
      <c r="G2108" s="11" t="s">
        <v>52</v>
      </c>
      <c r="H2108" s="11" t="s">
        <v>53</v>
      </c>
      <c r="I2108" s="11">
        <v>40.844985144775102</v>
      </c>
      <c r="J2108" s="11">
        <v>-73.888783257623402</v>
      </c>
      <c r="K2108" s="11">
        <v>267</v>
      </c>
      <c r="L2108" s="11">
        <v>51.933673362986397</v>
      </c>
      <c r="M2108" s="11">
        <v>39.8374347459376</v>
      </c>
      <c r="N2108" s="11" t="s">
        <v>54</v>
      </c>
      <c r="O2108" s="11" t="s">
        <v>61</v>
      </c>
      <c r="P2108" s="11">
        <v>0</v>
      </c>
      <c r="Q2108" s="11">
        <v>-5.9005047738157998E-2</v>
      </c>
      <c r="R2108" s="11">
        <v>96</v>
      </c>
      <c r="S2108" s="11">
        <v>0</v>
      </c>
      <c r="T2108" s="11">
        <v>368.00251048099898</v>
      </c>
      <c r="U2108" s="11">
        <v>12.6142280343288</v>
      </c>
      <c r="V2108" s="11" t="s">
        <v>56</v>
      </c>
    </row>
    <row r="2109" spans="1:22" x14ac:dyDescent="0.3">
      <c r="A2109" s="9">
        <v>45359.315972222197</v>
      </c>
      <c r="B2109" s="10">
        <v>45359</v>
      </c>
      <c r="C2109" s="11">
        <v>2024</v>
      </c>
      <c r="D2109" s="11">
        <v>3</v>
      </c>
      <c r="E2109" s="11">
        <v>8</v>
      </c>
      <c r="F2109" s="11">
        <v>7</v>
      </c>
      <c r="G2109" s="11" t="s">
        <v>52</v>
      </c>
      <c r="H2109" s="11" t="s">
        <v>53</v>
      </c>
      <c r="I2109" s="11">
        <v>40.8184091913771</v>
      </c>
      <c r="J2109" s="11">
        <v>-73.826361389338999</v>
      </c>
      <c r="K2109" s="11">
        <v>29</v>
      </c>
      <c r="L2109" s="11">
        <v>47.991137632930403</v>
      </c>
      <c r="M2109" s="11">
        <v>72.940542078227693</v>
      </c>
      <c r="N2109" s="11" t="s">
        <v>59</v>
      </c>
      <c r="O2109" s="11" t="s">
        <v>58</v>
      </c>
      <c r="P2109" s="11">
        <v>0</v>
      </c>
      <c r="Q2109" s="11">
        <v>0.89518900508473498</v>
      </c>
      <c r="R2109" s="11">
        <v>16</v>
      </c>
      <c r="S2109" s="11">
        <v>37</v>
      </c>
      <c r="T2109" s="11">
        <v>243.35573183006599</v>
      </c>
      <c r="U2109" s="11">
        <v>9.4972335691680598</v>
      </c>
      <c r="V2109" s="11" t="s">
        <v>63</v>
      </c>
    </row>
    <row r="2110" spans="1:22" x14ac:dyDescent="0.3">
      <c r="A2110" s="9">
        <v>45359.319444444503</v>
      </c>
      <c r="B2110" s="10">
        <v>45359</v>
      </c>
      <c r="C2110" s="11">
        <v>2024</v>
      </c>
      <c r="D2110" s="11">
        <v>3</v>
      </c>
      <c r="E2110" s="11">
        <v>8</v>
      </c>
      <c r="F2110" s="11">
        <v>7</v>
      </c>
      <c r="G2110" s="11" t="s">
        <v>52</v>
      </c>
      <c r="H2110" s="11" t="s">
        <v>53</v>
      </c>
      <c r="I2110" s="11">
        <v>40.835674061100697</v>
      </c>
      <c r="J2110" s="11">
        <v>-73.928407438232199</v>
      </c>
      <c r="K2110" s="11">
        <v>279</v>
      </c>
      <c r="L2110" s="11">
        <v>42.624643318455298</v>
      </c>
      <c r="M2110" s="11">
        <v>82.136814319747799</v>
      </c>
      <c r="N2110" s="11" t="s">
        <v>57</v>
      </c>
      <c r="O2110" s="11" t="s">
        <v>61</v>
      </c>
      <c r="P2110" s="11">
        <v>0</v>
      </c>
      <c r="Q2110" s="11">
        <v>0.13496381284591999</v>
      </c>
      <c r="R2110" s="11">
        <v>89</v>
      </c>
      <c r="S2110" s="11">
        <v>19</v>
      </c>
      <c r="T2110" s="11">
        <v>153.566974843389</v>
      </c>
      <c r="U2110" s="11">
        <v>27.240104555762699</v>
      </c>
      <c r="V2110" s="11" t="s">
        <v>56</v>
      </c>
    </row>
    <row r="2111" spans="1:22" x14ac:dyDescent="0.3">
      <c r="A2111" s="9">
        <v>45359.322916666701</v>
      </c>
      <c r="B2111" s="10">
        <v>45359</v>
      </c>
      <c r="C2111" s="11">
        <v>2024</v>
      </c>
      <c r="D2111" s="11">
        <v>3</v>
      </c>
      <c r="E2111" s="11">
        <v>8</v>
      </c>
      <c r="F2111" s="11">
        <v>7</v>
      </c>
      <c r="G2111" s="11" t="s">
        <v>52</v>
      </c>
      <c r="H2111" s="11" t="s">
        <v>53</v>
      </c>
      <c r="I2111" s="11">
        <v>40.713934106411401</v>
      </c>
      <c r="J2111" s="11">
        <v>-73.747413067438202</v>
      </c>
      <c r="K2111" s="11">
        <v>281</v>
      </c>
      <c r="L2111" s="11">
        <v>50.496037001172802</v>
      </c>
      <c r="M2111" s="11">
        <v>57.494403373841898</v>
      </c>
      <c r="N2111" s="11" t="s">
        <v>57</v>
      </c>
      <c r="O2111" s="11" t="s">
        <v>55</v>
      </c>
      <c r="P2111" s="11">
        <v>0</v>
      </c>
      <c r="Q2111" s="11">
        <v>-0.57188961624559798</v>
      </c>
      <c r="R2111" s="11">
        <v>85</v>
      </c>
      <c r="S2111" s="11">
        <v>49</v>
      </c>
      <c r="T2111" s="11">
        <v>266.72595687029099</v>
      </c>
      <c r="U2111" s="11">
        <v>8.1888788979595795</v>
      </c>
      <c r="V2111" s="11" t="s">
        <v>56</v>
      </c>
    </row>
    <row r="2112" spans="1:22" x14ac:dyDescent="0.3">
      <c r="A2112" s="9">
        <v>45359.326388888898</v>
      </c>
      <c r="B2112" s="10">
        <v>45359</v>
      </c>
      <c r="C2112" s="11">
        <v>2024</v>
      </c>
      <c r="D2112" s="11">
        <v>3</v>
      </c>
      <c r="E2112" s="11">
        <v>8</v>
      </c>
      <c r="F2112" s="11">
        <v>7</v>
      </c>
      <c r="G2112" s="11" t="s">
        <v>52</v>
      </c>
      <c r="H2112" s="11" t="s">
        <v>53</v>
      </c>
      <c r="I2112" s="11">
        <v>40.878427971496698</v>
      </c>
      <c r="J2112" s="11">
        <v>-73.750561430456301</v>
      </c>
      <c r="K2112" s="11">
        <v>164</v>
      </c>
      <c r="L2112" s="11">
        <v>53.711508391188303</v>
      </c>
      <c r="M2112" s="11">
        <v>77.049201022578202</v>
      </c>
      <c r="N2112" s="11" t="s">
        <v>59</v>
      </c>
      <c r="O2112" s="11" t="s">
        <v>55</v>
      </c>
      <c r="P2112" s="11">
        <v>0</v>
      </c>
      <c r="Q2112" s="11">
        <v>-0.96158371567966205</v>
      </c>
      <c r="R2112" s="11">
        <v>4</v>
      </c>
      <c r="S2112" s="11">
        <v>11</v>
      </c>
      <c r="T2112" s="11">
        <v>50.606921261181</v>
      </c>
      <c r="U2112" s="11">
        <v>26.123484101534999</v>
      </c>
      <c r="V2112" s="11" t="s">
        <v>63</v>
      </c>
    </row>
    <row r="2113" spans="1:22" x14ac:dyDescent="0.3">
      <c r="A2113" s="9">
        <v>45359.329861111102</v>
      </c>
      <c r="B2113" s="10">
        <v>45359</v>
      </c>
      <c r="C2113" s="11">
        <v>2024</v>
      </c>
      <c r="D2113" s="11">
        <v>3</v>
      </c>
      <c r="E2113" s="11">
        <v>8</v>
      </c>
      <c r="F2113" s="11">
        <v>7</v>
      </c>
      <c r="G2113" s="11" t="s">
        <v>52</v>
      </c>
      <c r="H2113" s="11" t="s">
        <v>53</v>
      </c>
      <c r="I2113" s="11">
        <v>40.743649362663398</v>
      </c>
      <c r="J2113" s="11">
        <v>-73.9586277182418</v>
      </c>
      <c r="K2113" s="11">
        <v>147</v>
      </c>
      <c r="L2113" s="11">
        <v>52.0149253292876</v>
      </c>
      <c r="M2113" s="11">
        <v>60.368025796499403</v>
      </c>
      <c r="N2113" s="11" t="s">
        <v>57</v>
      </c>
      <c r="O2113" s="11" t="s">
        <v>61</v>
      </c>
      <c r="P2113" s="11">
        <v>0</v>
      </c>
      <c r="Q2113" s="11">
        <v>0.132789714932533</v>
      </c>
      <c r="R2113" s="11">
        <v>19</v>
      </c>
      <c r="S2113" s="11">
        <v>12</v>
      </c>
      <c r="T2113" s="11">
        <v>307.34495688094</v>
      </c>
      <c r="U2113" s="11">
        <v>11.8795938945613</v>
      </c>
      <c r="V2113" s="11" t="s">
        <v>63</v>
      </c>
    </row>
    <row r="2114" spans="1:22" x14ac:dyDescent="0.3">
      <c r="A2114" s="9">
        <v>45359.333333333299</v>
      </c>
      <c r="B2114" s="10">
        <v>45359</v>
      </c>
      <c r="C2114" s="11">
        <v>2024</v>
      </c>
      <c r="D2114" s="11">
        <v>3</v>
      </c>
      <c r="E2114" s="11">
        <v>8</v>
      </c>
      <c r="F2114" s="11">
        <v>8</v>
      </c>
      <c r="G2114" s="11" t="s">
        <v>52</v>
      </c>
      <c r="H2114" s="11" t="s">
        <v>53</v>
      </c>
      <c r="I2114" s="11">
        <v>40.730695158913697</v>
      </c>
      <c r="J2114" s="11">
        <v>-73.834567210046899</v>
      </c>
      <c r="K2114" s="11">
        <v>145</v>
      </c>
      <c r="L2114" s="11">
        <v>68.279409529008703</v>
      </c>
      <c r="M2114" s="11">
        <v>32.373630257296597</v>
      </c>
      <c r="N2114" s="11" t="s">
        <v>54</v>
      </c>
      <c r="O2114" s="11" t="s">
        <v>61</v>
      </c>
      <c r="P2114" s="11">
        <v>0</v>
      </c>
      <c r="Q2114" s="11">
        <v>-1.8733915342257601E-2</v>
      </c>
      <c r="R2114" s="11">
        <v>85</v>
      </c>
      <c r="S2114" s="11">
        <v>31</v>
      </c>
      <c r="T2114" s="11">
        <v>338.31351050567997</v>
      </c>
      <c r="U2114" s="11">
        <v>17.915666242975501</v>
      </c>
      <c r="V2114" s="11" t="s">
        <v>63</v>
      </c>
    </row>
    <row r="2115" spans="1:22" x14ac:dyDescent="0.3">
      <c r="A2115" s="9">
        <v>45359.336805555598</v>
      </c>
      <c r="B2115" s="10">
        <v>45359</v>
      </c>
      <c r="C2115" s="11">
        <v>2024</v>
      </c>
      <c r="D2115" s="11">
        <v>3</v>
      </c>
      <c r="E2115" s="11">
        <v>8</v>
      </c>
      <c r="F2115" s="11">
        <v>8</v>
      </c>
      <c r="G2115" s="11" t="s">
        <v>52</v>
      </c>
      <c r="H2115" s="11" t="s">
        <v>53</v>
      </c>
      <c r="I2115" s="11">
        <v>40.691305638387199</v>
      </c>
      <c r="J2115" s="11">
        <v>-73.780135819510804</v>
      </c>
      <c r="K2115" s="11">
        <v>197</v>
      </c>
      <c r="L2115" s="11">
        <v>40.550873137850701</v>
      </c>
      <c r="M2115" s="11">
        <v>16.082063696528301</v>
      </c>
      <c r="N2115" s="11" t="s">
        <v>59</v>
      </c>
      <c r="O2115" s="11" t="s">
        <v>61</v>
      </c>
      <c r="P2115" s="11">
        <v>0</v>
      </c>
      <c r="Q2115" s="11">
        <v>-0.21902912637150901</v>
      </c>
      <c r="R2115" s="11">
        <v>55</v>
      </c>
      <c r="S2115" s="11">
        <v>33</v>
      </c>
      <c r="T2115" s="11">
        <v>398.42414622582697</v>
      </c>
      <c r="U2115" s="11">
        <v>29.545078293868599</v>
      </c>
      <c r="V2115" s="11" t="s">
        <v>63</v>
      </c>
    </row>
    <row r="2116" spans="1:22" x14ac:dyDescent="0.3">
      <c r="A2116" s="9">
        <v>45359.340277777803</v>
      </c>
      <c r="B2116" s="10">
        <v>45359</v>
      </c>
      <c r="C2116" s="11">
        <v>2024</v>
      </c>
      <c r="D2116" s="11">
        <v>3</v>
      </c>
      <c r="E2116" s="11">
        <v>8</v>
      </c>
      <c r="F2116" s="11">
        <v>8</v>
      </c>
      <c r="G2116" s="11" t="s">
        <v>52</v>
      </c>
      <c r="H2116" s="11" t="s">
        <v>53</v>
      </c>
      <c r="I2116" s="11">
        <v>40.855989473365902</v>
      </c>
      <c r="J2116" s="11">
        <v>-73.726739562018594</v>
      </c>
      <c r="K2116" s="11">
        <v>45</v>
      </c>
      <c r="L2116" s="11">
        <v>41.957644650704502</v>
      </c>
      <c r="M2116" s="11">
        <v>85.051439294527299</v>
      </c>
      <c r="N2116" s="11" t="s">
        <v>57</v>
      </c>
      <c r="O2116" s="11" t="s">
        <v>58</v>
      </c>
      <c r="P2116" s="11">
        <v>0</v>
      </c>
      <c r="Q2116" s="11">
        <v>0.77681581943392497</v>
      </c>
      <c r="R2116" s="11">
        <v>41</v>
      </c>
      <c r="S2116" s="11">
        <v>48</v>
      </c>
      <c r="T2116" s="11">
        <v>472.87237156140702</v>
      </c>
      <c r="U2116" s="11">
        <v>26.7047063416674</v>
      </c>
      <c r="V2116" s="11" t="s">
        <v>56</v>
      </c>
    </row>
    <row r="2117" spans="1:22" x14ac:dyDescent="0.3">
      <c r="A2117" s="9">
        <v>45359.34375</v>
      </c>
      <c r="B2117" s="10">
        <v>45359</v>
      </c>
      <c r="C2117" s="11">
        <v>2024</v>
      </c>
      <c r="D2117" s="11">
        <v>3</v>
      </c>
      <c r="E2117" s="11">
        <v>8</v>
      </c>
      <c r="F2117" s="11">
        <v>8</v>
      </c>
      <c r="G2117" s="11" t="s">
        <v>52</v>
      </c>
      <c r="H2117" s="11" t="s">
        <v>53</v>
      </c>
      <c r="I2117" s="11">
        <v>40.644057303855398</v>
      </c>
      <c r="J2117" s="11">
        <v>-73.848427182372504</v>
      </c>
      <c r="K2117" s="11">
        <v>161</v>
      </c>
      <c r="L2117" s="11">
        <v>20.952140629576</v>
      </c>
      <c r="M2117" s="11">
        <v>37.021160851615399</v>
      </c>
      <c r="N2117" s="11" t="s">
        <v>57</v>
      </c>
      <c r="O2117" s="11" t="s">
        <v>61</v>
      </c>
      <c r="P2117" s="11">
        <v>0</v>
      </c>
      <c r="Q2117" s="11">
        <v>-0.39896362736624702</v>
      </c>
      <c r="R2117" s="11">
        <v>17</v>
      </c>
      <c r="S2117" s="11">
        <v>16</v>
      </c>
      <c r="T2117" s="11">
        <v>173.153402245281</v>
      </c>
      <c r="U2117" s="11">
        <v>23.090432627382</v>
      </c>
      <c r="V2117" s="11" t="s">
        <v>63</v>
      </c>
    </row>
    <row r="2118" spans="1:22" x14ac:dyDescent="0.3">
      <c r="A2118" s="9">
        <v>45359.347222222197</v>
      </c>
      <c r="B2118" s="10">
        <v>45359</v>
      </c>
      <c r="C2118" s="11">
        <v>2024</v>
      </c>
      <c r="D2118" s="11">
        <v>3</v>
      </c>
      <c r="E2118" s="11">
        <v>8</v>
      </c>
      <c r="F2118" s="11">
        <v>8</v>
      </c>
      <c r="G2118" s="11" t="s">
        <v>52</v>
      </c>
      <c r="H2118" s="11" t="s">
        <v>53</v>
      </c>
      <c r="I2118" s="11">
        <v>40.8579152662059</v>
      </c>
      <c r="J2118" s="11">
        <v>-73.7937940644603</v>
      </c>
      <c r="K2118" s="11">
        <v>81</v>
      </c>
      <c r="L2118" s="11">
        <v>16.246141562020799</v>
      </c>
      <c r="M2118" s="11">
        <v>66.266805229676606</v>
      </c>
      <c r="N2118" s="11" t="s">
        <v>59</v>
      </c>
      <c r="O2118" s="11" t="s">
        <v>60</v>
      </c>
      <c r="P2118" s="11">
        <v>0</v>
      </c>
      <c r="Q2118" s="11">
        <v>-0.594590375297669</v>
      </c>
      <c r="R2118" s="11">
        <v>18</v>
      </c>
      <c r="S2118" s="11">
        <v>2</v>
      </c>
      <c r="T2118" s="11">
        <v>136.10256965459499</v>
      </c>
      <c r="U2118" s="11">
        <v>29.117603292257499</v>
      </c>
      <c r="V2118" s="11" t="s">
        <v>56</v>
      </c>
    </row>
    <row r="2119" spans="1:22" x14ac:dyDescent="0.3">
      <c r="A2119" s="9">
        <v>45359.350694444503</v>
      </c>
      <c r="B2119" s="10">
        <v>45359</v>
      </c>
      <c r="C2119" s="11">
        <v>2024</v>
      </c>
      <c r="D2119" s="11">
        <v>3</v>
      </c>
      <c r="E2119" s="11">
        <v>8</v>
      </c>
      <c r="F2119" s="11">
        <v>8</v>
      </c>
      <c r="G2119" s="11" t="s">
        <v>52</v>
      </c>
      <c r="H2119" s="11" t="s">
        <v>53</v>
      </c>
      <c r="I2119" s="11">
        <v>40.706340878390698</v>
      </c>
      <c r="J2119" s="11">
        <v>-73.7577259858258</v>
      </c>
      <c r="K2119" s="11">
        <v>66</v>
      </c>
      <c r="L2119" s="11">
        <v>27.1812758269078</v>
      </c>
      <c r="M2119" s="11">
        <v>67.476961755549993</v>
      </c>
      <c r="N2119" s="11" t="s">
        <v>54</v>
      </c>
      <c r="O2119" s="11" t="s">
        <v>58</v>
      </c>
      <c r="P2119" s="11">
        <v>1</v>
      </c>
      <c r="Q2119" s="11">
        <v>-0.72590580536952998</v>
      </c>
      <c r="R2119" s="11">
        <v>49</v>
      </c>
      <c r="S2119" s="11">
        <v>14</v>
      </c>
      <c r="T2119" s="11">
        <v>306.17000413171502</v>
      </c>
      <c r="U2119" s="11">
        <v>10.604073363593001</v>
      </c>
      <c r="V2119" s="11" t="s">
        <v>56</v>
      </c>
    </row>
    <row r="2120" spans="1:22" x14ac:dyDescent="0.3">
      <c r="A2120" s="9">
        <v>45359.354166666701</v>
      </c>
      <c r="B2120" s="10">
        <v>45359</v>
      </c>
      <c r="C2120" s="11">
        <v>2024</v>
      </c>
      <c r="D2120" s="11">
        <v>3</v>
      </c>
      <c r="E2120" s="11">
        <v>8</v>
      </c>
      <c r="F2120" s="11">
        <v>8</v>
      </c>
      <c r="G2120" s="11" t="s">
        <v>52</v>
      </c>
      <c r="H2120" s="11" t="s">
        <v>53</v>
      </c>
      <c r="I2120" s="11">
        <v>40.692443544008498</v>
      </c>
      <c r="J2120" s="11">
        <v>-73.970565119449205</v>
      </c>
      <c r="K2120" s="11">
        <v>98</v>
      </c>
      <c r="L2120" s="11">
        <v>66.815826570963097</v>
      </c>
      <c r="M2120" s="11">
        <v>91.961655747069102</v>
      </c>
      <c r="N2120" s="11" t="s">
        <v>54</v>
      </c>
      <c r="O2120" s="11" t="s">
        <v>61</v>
      </c>
      <c r="P2120" s="11">
        <v>0</v>
      </c>
      <c r="Q2120" s="11">
        <v>0.822610863068303</v>
      </c>
      <c r="R2120" s="11">
        <v>46</v>
      </c>
      <c r="S2120" s="11">
        <v>28</v>
      </c>
      <c r="T2120" s="11">
        <v>408.233635982777</v>
      </c>
      <c r="U2120" s="11">
        <v>27.4746187251931</v>
      </c>
      <c r="V2120" s="11" t="s">
        <v>56</v>
      </c>
    </row>
    <row r="2121" spans="1:22" x14ac:dyDescent="0.3">
      <c r="A2121" s="9">
        <v>45359.357638888898</v>
      </c>
      <c r="B2121" s="10">
        <v>45359</v>
      </c>
      <c r="C2121" s="11">
        <v>2024</v>
      </c>
      <c r="D2121" s="11">
        <v>3</v>
      </c>
      <c r="E2121" s="11">
        <v>8</v>
      </c>
      <c r="F2121" s="11">
        <v>8</v>
      </c>
      <c r="G2121" s="11" t="s">
        <v>52</v>
      </c>
      <c r="H2121" s="11" t="s">
        <v>53</v>
      </c>
      <c r="I2121" s="11">
        <v>40.778608875597101</v>
      </c>
      <c r="J2121" s="11">
        <v>-73.721036429971704</v>
      </c>
      <c r="K2121" s="11">
        <v>211</v>
      </c>
      <c r="L2121" s="11">
        <v>52.581139056545197</v>
      </c>
      <c r="M2121" s="11">
        <v>51.690353639478303</v>
      </c>
      <c r="N2121" s="11" t="s">
        <v>54</v>
      </c>
      <c r="O2121" s="11" t="s">
        <v>61</v>
      </c>
      <c r="P2121" s="11">
        <v>0</v>
      </c>
      <c r="Q2121" s="11">
        <v>-0.95361962784725096</v>
      </c>
      <c r="R2121" s="11">
        <v>8</v>
      </c>
      <c r="S2121" s="11">
        <v>2</v>
      </c>
      <c r="T2121" s="11">
        <v>409.91827074141497</v>
      </c>
      <c r="U2121" s="11">
        <v>8.6243845092407305</v>
      </c>
      <c r="V2121" s="11" t="s">
        <v>56</v>
      </c>
    </row>
    <row r="2122" spans="1:22" x14ac:dyDescent="0.3">
      <c r="A2122" s="9">
        <v>45359.361111111102</v>
      </c>
      <c r="B2122" s="10">
        <v>45359</v>
      </c>
      <c r="C2122" s="11">
        <v>2024</v>
      </c>
      <c r="D2122" s="11">
        <v>3</v>
      </c>
      <c r="E2122" s="11">
        <v>8</v>
      </c>
      <c r="F2122" s="11">
        <v>8</v>
      </c>
      <c r="G2122" s="11" t="s">
        <v>52</v>
      </c>
      <c r="H2122" s="11" t="s">
        <v>53</v>
      </c>
      <c r="I2122" s="11">
        <v>40.852996558142799</v>
      </c>
      <c r="J2122" s="11">
        <v>-73.76689299345</v>
      </c>
      <c r="K2122" s="11">
        <v>109</v>
      </c>
      <c r="L2122" s="11">
        <v>6.7938966992208396</v>
      </c>
      <c r="M2122" s="11">
        <v>43.994563547954201</v>
      </c>
      <c r="N2122" s="11" t="s">
        <v>59</v>
      </c>
      <c r="O2122" s="11" t="s">
        <v>55</v>
      </c>
      <c r="P2122" s="11">
        <v>0</v>
      </c>
      <c r="Q2122" s="11">
        <v>-1.6561006467388801E-2</v>
      </c>
      <c r="R2122" s="11">
        <v>27</v>
      </c>
      <c r="S2122" s="11">
        <v>45</v>
      </c>
      <c r="T2122" s="11">
        <v>392.25790459982301</v>
      </c>
      <c r="U2122" s="11">
        <v>16.009866808244499</v>
      </c>
      <c r="V2122" s="11" t="s">
        <v>56</v>
      </c>
    </row>
    <row r="2123" spans="1:22" x14ac:dyDescent="0.3">
      <c r="A2123" s="9">
        <v>45359.364583333299</v>
      </c>
      <c r="B2123" s="10">
        <v>45359</v>
      </c>
      <c r="C2123" s="11">
        <v>2024</v>
      </c>
      <c r="D2123" s="11">
        <v>3</v>
      </c>
      <c r="E2123" s="11">
        <v>8</v>
      </c>
      <c r="F2123" s="11">
        <v>8</v>
      </c>
      <c r="G2123" s="11" t="s">
        <v>52</v>
      </c>
      <c r="H2123" s="11" t="s">
        <v>53</v>
      </c>
      <c r="I2123" s="11">
        <v>40.704103722366803</v>
      </c>
      <c r="J2123" s="11">
        <v>-73.883545781594705</v>
      </c>
      <c r="K2123" s="11">
        <v>65</v>
      </c>
      <c r="L2123" s="11">
        <v>70.020522436247404</v>
      </c>
      <c r="M2123" s="11">
        <v>37.166083606234302</v>
      </c>
      <c r="N2123" s="11" t="s">
        <v>54</v>
      </c>
      <c r="O2123" s="11" t="s">
        <v>58</v>
      </c>
      <c r="P2123" s="11">
        <v>0</v>
      </c>
      <c r="Q2123" s="11">
        <v>0.29043014002598599</v>
      </c>
      <c r="R2123" s="11">
        <v>77</v>
      </c>
      <c r="S2123" s="11">
        <v>34</v>
      </c>
      <c r="T2123" s="11">
        <v>96.022983118998397</v>
      </c>
      <c r="U2123" s="11">
        <v>9.8767828256785499</v>
      </c>
      <c r="V2123" s="11" t="s">
        <v>62</v>
      </c>
    </row>
    <row r="2124" spans="1:22" x14ac:dyDescent="0.3">
      <c r="A2124" s="9">
        <v>45359.368055555598</v>
      </c>
      <c r="B2124" s="10">
        <v>45359</v>
      </c>
      <c r="C2124" s="11">
        <v>2024</v>
      </c>
      <c r="D2124" s="11">
        <v>3</v>
      </c>
      <c r="E2124" s="11">
        <v>8</v>
      </c>
      <c r="F2124" s="11">
        <v>8</v>
      </c>
      <c r="G2124" s="11" t="s">
        <v>52</v>
      </c>
      <c r="H2124" s="11" t="s">
        <v>53</v>
      </c>
      <c r="I2124" s="11">
        <v>40.844025086877501</v>
      </c>
      <c r="J2124" s="11">
        <v>-73.905835204304694</v>
      </c>
      <c r="K2124" s="11">
        <v>156</v>
      </c>
      <c r="L2124" s="11">
        <v>49.306536931654499</v>
      </c>
      <c r="M2124" s="11">
        <v>42.064109585413902</v>
      </c>
      <c r="N2124" s="11" t="s">
        <v>59</v>
      </c>
      <c r="O2124" s="11" t="s">
        <v>55</v>
      </c>
      <c r="P2124" s="11">
        <v>0</v>
      </c>
      <c r="Q2124" s="11">
        <v>5.1350899504644998E-2</v>
      </c>
      <c r="R2124" s="11">
        <v>33</v>
      </c>
      <c r="S2124" s="11">
        <v>8</v>
      </c>
      <c r="T2124" s="11">
        <v>257.853134780483</v>
      </c>
      <c r="U2124" s="11">
        <v>18.026159921045299</v>
      </c>
      <c r="V2124" s="11" t="s">
        <v>63</v>
      </c>
    </row>
    <row r="2125" spans="1:22" x14ac:dyDescent="0.3">
      <c r="A2125" s="9">
        <v>45359.371527777803</v>
      </c>
      <c r="B2125" s="10">
        <v>45359</v>
      </c>
      <c r="C2125" s="11">
        <v>2024</v>
      </c>
      <c r="D2125" s="11">
        <v>3</v>
      </c>
      <c r="E2125" s="11">
        <v>8</v>
      </c>
      <c r="F2125" s="11">
        <v>8</v>
      </c>
      <c r="G2125" s="11" t="s">
        <v>52</v>
      </c>
      <c r="H2125" s="11" t="s">
        <v>53</v>
      </c>
      <c r="I2125" s="11">
        <v>40.677762982396203</v>
      </c>
      <c r="J2125" s="11">
        <v>-73.776977255649399</v>
      </c>
      <c r="K2125" s="11">
        <v>133</v>
      </c>
      <c r="L2125" s="11">
        <v>68.297424103107105</v>
      </c>
      <c r="M2125" s="11">
        <v>73.5992705690675</v>
      </c>
      <c r="N2125" s="11" t="s">
        <v>57</v>
      </c>
      <c r="O2125" s="11" t="s">
        <v>58</v>
      </c>
      <c r="P2125" s="11">
        <v>0</v>
      </c>
      <c r="Q2125" s="11">
        <v>-0.250397347744165</v>
      </c>
      <c r="R2125" s="11">
        <v>32</v>
      </c>
      <c r="S2125" s="11">
        <v>1</v>
      </c>
      <c r="T2125" s="11">
        <v>84.6669395640602</v>
      </c>
      <c r="U2125" s="11">
        <v>18.2453078046853</v>
      </c>
      <c r="V2125" s="11" t="s">
        <v>63</v>
      </c>
    </row>
    <row r="2126" spans="1:22" x14ac:dyDescent="0.3">
      <c r="A2126" s="9">
        <v>45359.375</v>
      </c>
      <c r="B2126" s="10">
        <v>45359</v>
      </c>
      <c r="C2126" s="11">
        <v>2024</v>
      </c>
      <c r="D2126" s="11">
        <v>3</v>
      </c>
      <c r="E2126" s="11">
        <v>8</v>
      </c>
      <c r="F2126" s="11">
        <v>9</v>
      </c>
      <c r="G2126" s="11" t="s">
        <v>52</v>
      </c>
      <c r="H2126" s="11" t="s">
        <v>53</v>
      </c>
      <c r="I2126" s="11">
        <v>40.730880764342302</v>
      </c>
      <c r="J2126" s="11">
        <v>-73.989035316818303</v>
      </c>
      <c r="K2126" s="11">
        <v>73</v>
      </c>
      <c r="L2126" s="11">
        <v>52.574319372373999</v>
      </c>
      <c r="M2126" s="11">
        <v>51.315112881288698</v>
      </c>
      <c r="N2126" s="11" t="s">
        <v>54</v>
      </c>
      <c r="O2126" s="11" t="s">
        <v>58</v>
      </c>
      <c r="P2126" s="11">
        <v>0</v>
      </c>
      <c r="Q2126" s="11">
        <v>-0.93332005130433704</v>
      </c>
      <c r="R2126" s="11">
        <v>92</v>
      </c>
      <c r="S2126" s="11">
        <v>31</v>
      </c>
      <c r="T2126" s="11">
        <v>121.261218924342</v>
      </c>
      <c r="U2126" s="11">
        <v>28.252408996422599</v>
      </c>
      <c r="V2126" s="11" t="s">
        <v>63</v>
      </c>
    </row>
    <row r="2127" spans="1:22" x14ac:dyDescent="0.3">
      <c r="A2127" s="9">
        <v>45359.378472222197</v>
      </c>
      <c r="B2127" s="10">
        <v>45359</v>
      </c>
      <c r="C2127" s="11">
        <v>2024</v>
      </c>
      <c r="D2127" s="11">
        <v>3</v>
      </c>
      <c r="E2127" s="11">
        <v>8</v>
      </c>
      <c r="F2127" s="11">
        <v>9</v>
      </c>
      <c r="G2127" s="11" t="s">
        <v>52</v>
      </c>
      <c r="H2127" s="11" t="s">
        <v>53</v>
      </c>
      <c r="I2127" s="11">
        <v>40.727248736573301</v>
      </c>
      <c r="J2127" s="11">
        <v>-73.723767291814994</v>
      </c>
      <c r="K2127" s="11">
        <v>30</v>
      </c>
      <c r="L2127" s="11">
        <v>71.712039799622502</v>
      </c>
      <c r="M2127" s="11">
        <v>41.969707822821</v>
      </c>
      <c r="N2127" s="11" t="s">
        <v>54</v>
      </c>
      <c r="O2127" s="11" t="s">
        <v>58</v>
      </c>
      <c r="P2127" s="11">
        <v>0</v>
      </c>
      <c r="Q2127" s="11">
        <v>-0.93508180290968801</v>
      </c>
      <c r="R2127" s="11">
        <v>58</v>
      </c>
      <c r="S2127" s="11">
        <v>9</v>
      </c>
      <c r="T2127" s="11">
        <v>311.82601557124201</v>
      </c>
      <c r="U2127" s="11">
        <v>15.2675433930682</v>
      </c>
      <c r="V2127" s="11" t="s">
        <v>62</v>
      </c>
    </row>
    <row r="2128" spans="1:22" x14ac:dyDescent="0.3">
      <c r="A2128" s="9">
        <v>45359.381944444503</v>
      </c>
      <c r="B2128" s="10">
        <v>45359</v>
      </c>
      <c r="C2128" s="11">
        <v>2024</v>
      </c>
      <c r="D2128" s="11">
        <v>3</v>
      </c>
      <c r="E2128" s="11">
        <v>8</v>
      </c>
      <c r="F2128" s="11">
        <v>9</v>
      </c>
      <c r="G2128" s="11" t="s">
        <v>52</v>
      </c>
      <c r="H2128" s="11" t="s">
        <v>53</v>
      </c>
      <c r="I2128" s="11">
        <v>40.747560173238398</v>
      </c>
      <c r="J2128" s="11">
        <v>-73.776370273978102</v>
      </c>
      <c r="K2128" s="11">
        <v>187</v>
      </c>
      <c r="L2128" s="11">
        <v>16.0542806023529</v>
      </c>
      <c r="M2128" s="11">
        <v>22.892760014876799</v>
      </c>
      <c r="N2128" s="11" t="s">
        <v>54</v>
      </c>
      <c r="O2128" s="11" t="s">
        <v>61</v>
      </c>
      <c r="P2128" s="11">
        <v>0</v>
      </c>
      <c r="Q2128" s="11">
        <v>-0.24382006537932399</v>
      </c>
      <c r="R2128" s="11">
        <v>23</v>
      </c>
      <c r="S2128" s="11">
        <v>38</v>
      </c>
      <c r="T2128" s="11">
        <v>476.62922805740698</v>
      </c>
      <c r="U2128" s="11">
        <v>10.798038183271601</v>
      </c>
      <c r="V2128" s="11" t="s">
        <v>56</v>
      </c>
    </row>
    <row r="2129" spans="1:22" x14ac:dyDescent="0.3">
      <c r="A2129" s="9">
        <v>45359.385416666701</v>
      </c>
      <c r="B2129" s="10">
        <v>45359</v>
      </c>
      <c r="C2129" s="11">
        <v>2024</v>
      </c>
      <c r="D2129" s="11">
        <v>3</v>
      </c>
      <c r="E2129" s="11">
        <v>8</v>
      </c>
      <c r="F2129" s="11">
        <v>9</v>
      </c>
      <c r="G2129" s="11" t="s">
        <v>52</v>
      </c>
      <c r="H2129" s="11" t="s">
        <v>53</v>
      </c>
      <c r="I2129" s="11">
        <v>40.792485051814197</v>
      </c>
      <c r="J2129" s="11">
        <v>-73.8951563799681</v>
      </c>
      <c r="K2129" s="11">
        <v>118</v>
      </c>
      <c r="L2129" s="11">
        <v>33.757465128026801</v>
      </c>
      <c r="M2129" s="11">
        <v>10.108951742311101</v>
      </c>
      <c r="N2129" s="11" t="s">
        <v>57</v>
      </c>
      <c r="O2129" s="11" t="s">
        <v>60</v>
      </c>
      <c r="P2129" s="11">
        <v>0</v>
      </c>
      <c r="Q2129" s="11">
        <v>-0.77268309811290203</v>
      </c>
      <c r="R2129" s="11">
        <v>62</v>
      </c>
      <c r="S2129" s="11">
        <v>4</v>
      </c>
      <c r="T2129" s="11">
        <v>131.637323932383</v>
      </c>
      <c r="U2129" s="11">
        <v>17.569429907195701</v>
      </c>
      <c r="V2129" s="11" t="s">
        <v>63</v>
      </c>
    </row>
    <row r="2130" spans="1:22" x14ac:dyDescent="0.3">
      <c r="A2130" s="9">
        <v>45359.388888888898</v>
      </c>
      <c r="B2130" s="10">
        <v>45359</v>
      </c>
      <c r="C2130" s="11">
        <v>2024</v>
      </c>
      <c r="D2130" s="11">
        <v>3</v>
      </c>
      <c r="E2130" s="11">
        <v>8</v>
      </c>
      <c r="F2130" s="11">
        <v>9</v>
      </c>
      <c r="G2130" s="11" t="s">
        <v>52</v>
      </c>
      <c r="H2130" s="11" t="s">
        <v>53</v>
      </c>
      <c r="I2130" s="11">
        <v>40.612347332118198</v>
      </c>
      <c r="J2130" s="11">
        <v>-73.8731695827084</v>
      </c>
      <c r="K2130" s="11">
        <v>79</v>
      </c>
      <c r="L2130" s="11">
        <v>77.284738476920694</v>
      </c>
      <c r="M2130" s="11">
        <v>41.439790684262903</v>
      </c>
      <c r="N2130" s="11" t="s">
        <v>57</v>
      </c>
      <c r="O2130" s="11" t="s">
        <v>61</v>
      </c>
      <c r="P2130" s="11">
        <v>1</v>
      </c>
      <c r="Q2130" s="11">
        <v>-0.27223192359211901</v>
      </c>
      <c r="R2130" s="11">
        <v>31</v>
      </c>
      <c r="S2130" s="11">
        <v>22</v>
      </c>
      <c r="T2130" s="11">
        <v>468.10294235587901</v>
      </c>
      <c r="U2130" s="11">
        <v>26.978679827821701</v>
      </c>
      <c r="V2130" s="11" t="s">
        <v>56</v>
      </c>
    </row>
    <row r="2131" spans="1:22" x14ac:dyDescent="0.3">
      <c r="A2131" s="9">
        <v>45359.392361111102</v>
      </c>
      <c r="B2131" s="10">
        <v>45359</v>
      </c>
      <c r="C2131" s="11">
        <v>2024</v>
      </c>
      <c r="D2131" s="11">
        <v>3</v>
      </c>
      <c r="E2131" s="11">
        <v>8</v>
      </c>
      <c r="F2131" s="11">
        <v>9</v>
      </c>
      <c r="G2131" s="11" t="s">
        <v>52</v>
      </c>
      <c r="H2131" s="11" t="s">
        <v>53</v>
      </c>
      <c r="I2131" s="11">
        <v>40.847664999337198</v>
      </c>
      <c r="J2131" s="11">
        <v>-73.814930298042796</v>
      </c>
      <c r="K2131" s="11">
        <v>156</v>
      </c>
      <c r="L2131" s="11">
        <v>26.833125193276299</v>
      </c>
      <c r="M2131" s="11">
        <v>40.122411678079601</v>
      </c>
      <c r="N2131" s="11" t="s">
        <v>54</v>
      </c>
      <c r="O2131" s="11" t="s">
        <v>60</v>
      </c>
      <c r="P2131" s="11">
        <v>0</v>
      </c>
      <c r="Q2131" s="11">
        <v>-0.35421962858557698</v>
      </c>
      <c r="R2131" s="11">
        <v>44</v>
      </c>
      <c r="S2131" s="11">
        <v>16</v>
      </c>
      <c r="T2131" s="11">
        <v>289.53277085193702</v>
      </c>
      <c r="U2131" s="11">
        <v>29.7032616914668</v>
      </c>
      <c r="V2131" s="11" t="s">
        <v>63</v>
      </c>
    </row>
    <row r="2132" spans="1:22" x14ac:dyDescent="0.3">
      <c r="A2132" s="9">
        <v>45359.395833333299</v>
      </c>
      <c r="B2132" s="10">
        <v>45359</v>
      </c>
      <c r="C2132" s="11">
        <v>2024</v>
      </c>
      <c r="D2132" s="11">
        <v>3</v>
      </c>
      <c r="E2132" s="11">
        <v>8</v>
      </c>
      <c r="F2132" s="11">
        <v>9</v>
      </c>
      <c r="G2132" s="11" t="s">
        <v>52</v>
      </c>
      <c r="H2132" s="11" t="s">
        <v>53</v>
      </c>
      <c r="I2132" s="11">
        <v>40.6697393119832</v>
      </c>
      <c r="J2132" s="11">
        <v>-73.836857964712294</v>
      </c>
      <c r="K2132" s="11">
        <v>257</v>
      </c>
      <c r="L2132" s="11">
        <v>60.7505876693345</v>
      </c>
      <c r="M2132" s="11">
        <v>38.944076917955698</v>
      </c>
      <c r="N2132" s="11" t="s">
        <v>59</v>
      </c>
      <c r="O2132" s="11" t="s">
        <v>58</v>
      </c>
      <c r="P2132" s="11">
        <v>0</v>
      </c>
      <c r="Q2132" s="11">
        <v>-0.26004637972107802</v>
      </c>
      <c r="R2132" s="11">
        <v>34</v>
      </c>
      <c r="S2132" s="11">
        <v>43</v>
      </c>
      <c r="T2132" s="11">
        <v>369.98869151327398</v>
      </c>
      <c r="U2132" s="11">
        <v>18.879207970801801</v>
      </c>
      <c r="V2132" s="11" t="s">
        <v>56</v>
      </c>
    </row>
    <row r="2133" spans="1:22" x14ac:dyDescent="0.3">
      <c r="A2133" s="9">
        <v>45359.399305555598</v>
      </c>
      <c r="B2133" s="10">
        <v>45359</v>
      </c>
      <c r="C2133" s="11">
        <v>2024</v>
      </c>
      <c r="D2133" s="11">
        <v>3</v>
      </c>
      <c r="E2133" s="11">
        <v>8</v>
      </c>
      <c r="F2133" s="11">
        <v>9</v>
      </c>
      <c r="G2133" s="11" t="s">
        <v>52</v>
      </c>
      <c r="H2133" s="11" t="s">
        <v>53</v>
      </c>
      <c r="I2133" s="11">
        <v>40.675300200358997</v>
      </c>
      <c r="J2133" s="11">
        <v>-73.996776115947597</v>
      </c>
      <c r="K2133" s="11">
        <v>140</v>
      </c>
      <c r="L2133" s="11">
        <v>52.761192506875801</v>
      </c>
      <c r="M2133" s="11">
        <v>30.475028252320499</v>
      </c>
      <c r="N2133" s="11" t="s">
        <v>59</v>
      </c>
      <c r="O2133" s="11" t="s">
        <v>55</v>
      </c>
      <c r="P2133" s="11">
        <v>1</v>
      </c>
      <c r="Q2133" s="11">
        <v>0.74603451390327702</v>
      </c>
      <c r="R2133" s="11">
        <v>37</v>
      </c>
      <c r="S2133" s="11">
        <v>2</v>
      </c>
      <c r="T2133" s="11">
        <v>485.34563124524101</v>
      </c>
      <c r="U2133" s="11">
        <v>29.719836680854002</v>
      </c>
      <c r="V2133" s="11" t="s">
        <v>56</v>
      </c>
    </row>
    <row r="2134" spans="1:22" x14ac:dyDescent="0.3">
      <c r="A2134" s="9">
        <v>45359.402777777803</v>
      </c>
      <c r="B2134" s="10">
        <v>45359</v>
      </c>
      <c r="C2134" s="11">
        <v>2024</v>
      </c>
      <c r="D2134" s="11">
        <v>3</v>
      </c>
      <c r="E2134" s="11">
        <v>8</v>
      </c>
      <c r="F2134" s="11">
        <v>9</v>
      </c>
      <c r="G2134" s="11" t="s">
        <v>52</v>
      </c>
      <c r="H2134" s="11" t="s">
        <v>53</v>
      </c>
      <c r="I2134" s="11">
        <v>40.879498077207302</v>
      </c>
      <c r="J2134" s="11">
        <v>-73.861514708770599</v>
      </c>
      <c r="K2134" s="11">
        <v>209</v>
      </c>
      <c r="L2134" s="11">
        <v>39.451591461536097</v>
      </c>
      <c r="M2134" s="11">
        <v>44.099472214116702</v>
      </c>
      <c r="N2134" s="11" t="s">
        <v>54</v>
      </c>
      <c r="O2134" s="11" t="s">
        <v>58</v>
      </c>
      <c r="P2134" s="11">
        <v>0</v>
      </c>
      <c r="Q2134" s="11">
        <v>0.781188692995196</v>
      </c>
      <c r="R2134" s="11">
        <v>70</v>
      </c>
      <c r="S2134" s="11">
        <v>29</v>
      </c>
      <c r="T2134" s="11">
        <v>347.50712571445098</v>
      </c>
      <c r="U2134" s="11">
        <v>25.418599800174601</v>
      </c>
      <c r="V2134" s="11" t="s">
        <v>56</v>
      </c>
    </row>
    <row r="2135" spans="1:22" x14ac:dyDescent="0.3">
      <c r="A2135" s="9">
        <v>45359.40625</v>
      </c>
      <c r="B2135" s="10">
        <v>45359</v>
      </c>
      <c r="C2135" s="11">
        <v>2024</v>
      </c>
      <c r="D2135" s="11">
        <v>3</v>
      </c>
      <c r="E2135" s="11">
        <v>8</v>
      </c>
      <c r="F2135" s="11">
        <v>9</v>
      </c>
      <c r="G2135" s="11" t="s">
        <v>52</v>
      </c>
      <c r="H2135" s="11" t="s">
        <v>53</v>
      </c>
      <c r="I2135" s="11">
        <v>40.679654592476297</v>
      </c>
      <c r="J2135" s="11">
        <v>-73.769312968453093</v>
      </c>
      <c r="K2135" s="11">
        <v>37</v>
      </c>
      <c r="L2135" s="11">
        <v>70.554776965612106</v>
      </c>
      <c r="M2135" s="11">
        <v>25.181576901917399</v>
      </c>
      <c r="N2135" s="11" t="s">
        <v>59</v>
      </c>
      <c r="O2135" s="11" t="s">
        <v>61</v>
      </c>
      <c r="P2135" s="11">
        <v>0</v>
      </c>
      <c r="Q2135" s="11">
        <v>0.35562778532773998</v>
      </c>
      <c r="R2135" s="11">
        <v>24</v>
      </c>
      <c r="S2135" s="11">
        <v>10</v>
      </c>
      <c r="T2135" s="11">
        <v>313.04601851314999</v>
      </c>
      <c r="U2135" s="11">
        <v>26.9303633946707</v>
      </c>
      <c r="V2135" s="11" t="s">
        <v>62</v>
      </c>
    </row>
    <row r="2136" spans="1:22" x14ac:dyDescent="0.3">
      <c r="A2136" s="9">
        <v>45359.409722222197</v>
      </c>
      <c r="B2136" s="10">
        <v>45359</v>
      </c>
      <c r="C2136" s="11">
        <v>2024</v>
      </c>
      <c r="D2136" s="11">
        <v>3</v>
      </c>
      <c r="E2136" s="11">
        <v>8</v>
      </c>
      <c r="F2136" s="11">
        <v>9</v>
      </c>
      <c r="G2136" s="11" t="s">
        <v>52</v>
      </c>
      <c r="H2136" s="11" t="s">
        <v>53</v>
      </c>
      <c r="I2136" s="11">
        <v>40.614715162574797</v>
      </c>
      <c r="J2136" s="11">
        <v>-73.9903310969313</v>
      </c>
      <c r="K2136" s="11">
        <v>140</v>
      </c>
      <c r="L2136" s="11">
        <v>36.5594118085098</v>
      </c>
      <c r="M2136" s="11">
        <v>90.5969577852713</v>
      </c>
      <c r="N2136" s="11" t="s">
        <v>59</v>
      </c>
      <c r="O2136" s="11" t="s">
        <v>58</v>
      </c>
      <c r="P2136" s="11">
        <v>0</v>
      </c>
      <c r="Q2136" s="11">
        <v>-0.70389874985131695</v>
      </c>
      <c r="R2136" s="11">
        <v>57</v>
      </c>
      <c r="S2136" s="11">
        <v>1</v>
      </c>
      <c r="T2136" s="11">
        <v>202.90683090185999</v>
      </c>
      <c r="U2136" s="11">
        <v>18.703725006402198</v>
      </c>
      <c r="V2136" s="11" t="s">
        <v>56</v>
      </c>
    </row>
    <row r="2137" spans="1:22" x14ac:dyDescent="0.3">
      <c r="A2137" s="9">
        <v>45359.413194444503</v>
      </c>
      <c r="B2137" s="10">
        <v>45359</v>
      </c>
      <c r="C2137" s="11">
        <v>2024</v>
      </c>
      <c r="D2137" s="11">
        <v>3</v>
      </c>
      <c r="E2137" s="11">
        <v>8</v>
      </c>
      <c r="F2137" s="11">
        <v>9</v>
      </c>
      <c r="G2137" s="11" t="s">
        <v>52</v>
      </c>
      <c r="H2137" s="11" t="s">
        <v>53</v>
      </c>
      <c r="I2137" s="11">
        <v>40.613959949776699</v>
      </c>
      <c r="J2137" s="11">
        <v>-73.7927011220076</v>
      </c>
      <c r="K2137" s="11">
        <v>143</v>
      </c>
      <c r="L2137" s="11">
        <v>48.753448011993498</v>
      </c>
      <c r="M2137" s="11">
        <v>28.734319426777599</v>
      </c>
      <c r="N2137" s="11" t="s">
        <v>54</v>
      </c>
      <c r="O2137" s="11" t="s">
        <v>60</v>
      </c>
      <c r="P2137" s="11">
        <v>0</v>
      </c>
      <c r="Q2137" s="11">
        <v>0.70833036098408897</v>
      </c>
      <c r="R2137" s="11">
        <v>31</v>
      </c>
      <c r="S2137" s="11">
        <v>46</v>
      </c>
      <c r="T2137" s="11">
        <v>464.707366163448</v>
      </c>
      <c r="U2137" s="11">
        <v>24.772618108192901</v>
      </c>
      <c r="V2137" s="11" t="s">
        <v>63</v>
      </c>
    </row>
    <row r="2138" spans="1:22" x14ac:dyDescent="0.3">
      <c r="A2138" s="9">
        <v>45359.416666666701</v>
      </c>
      <c r="B2138" s="10">
        <v>45359</v>
      </c>
      <c r="C2138" s="11">
        <v>2024</v>
      </c>
      <c r="D2138" s="11">
        <v>3</v>
      </c>
      <c r="E2138" s="11">
        <v>8</v>
      </c>
      <c r="F2138" s="11">
        <v>10</v>
      </c>
      <c r="G2138" s="11" t="s">
        <v>52</v>
      </c>
      <c r="H2138" s="11" t="s">
        <v>53</v>
      </c>
      <c r="I2138" s="11">
        <v>40.813350263506898</v>
      </c>
      <c r="J2138" s="11">
        <v>-73.7237675636581</v>
      </c>
      <c r="K2138" s="11">
        <v>245</v>
      </c>
      <c r="L2138" s="11">
        <v>73.940329072393794</v>
      </c>
      <c r="M2138" s="11">
        <v>50.211414718606498</v>
      </c>
      <c r="N2138" s="11" t="s">
        <v>59</v>
      </c>
      <c r="O2138" s="11" t="s">
        <v>58</v>
      </c>
      <c r="P2138" s="11">
        <v>0</v>
      </c>
      <c r="Q2138" s="11">
        <v>0.76800370090493997</v>
      </c>
      <c r="R2138" s="11">
        <v>5</v>
      </c>
      <c r="S2138" s="11">
        <v>44</v>
      </c>
      <c r="T2138" s="11">
        <v>323.74420417533202</v>
      </c>
      <c r="U2138" s="11">
        <v>24.700451960529499</v>
      </c>
      <c r="V2138" s="11" t="s">
        <v>56</v>
      </c>
    </row>
    <row r="2139" spans="1:22" x14ac:dyDescent="0.3">
      <c r="A2139" s="9">
        <v>45359.420138888898</v>
      </c>
      <c r="B2139" s="10">
        <v>45359</v>
      </c>
      <c r="C2139" s="11">
        <v>2024</v>
      </c>
      <c r="D2139" s="11">
        <v>3</v>
      </c>
      <c r="E2139" s="11">
        <v>8</v>
      </c>
      <c r="F2139" s="11">
        <v>10</v>
      </c>
      <c r="G2139" s="11" t="s">
        <v>52</v>
      </c>
      <c r="H2139" s="11" t="s">
        <v>53</v>
      </c>
      <c r="I2139" s="11">
        <v>40.764700811395599</v>
      </c>
      <c r="J2139" s="11">
        <v>-73.814610333948195</v>
      </c>
      <c r="K2139" s="11">
        <v>129</v>
      </c>
      <c r="L2139" s="11">
        <v>14.3785488267572</v>
      </c>
      <c r="M2139" s="11">
        <v>86.077264277910601</v>
      </c>
      <c r="N2139" s="11" t="s">
        <v>54</v>
      </c>
      <c r="O2139" s="11" t="s">
        <v>58</v>
      </c>
      <c r="P2139" s="11">
        <v>0</v>
      </c>
      <c r="Q2139" s="11">
        <v>-0.38801410157863497</v>
      </c>
      <c r="R2139" s="11">
        <v>33</v>
      </c>
      <c r="S2139" s="11">
        <v>28</v>
      </c>
      <c r="T2139" s="11">
        <v>170.818396273877</v>
      </c>
      <c r="U2139" s="11">
        <v>15.5713531457566</v>
      </c>
      <c r="V2139" s="11" t="s">
        <v>56</v>
      </c>
    </row>
    <row r="2140" spans="1:22" x14ac:dyDescent="0.3">
      <c r="A2140" s="9">
        <v>45359.423611111102</v>
      </c>
      <c r="B2140" s="10">
        <v>45359</v>
      </c>
      <c r="C2140" s="11">
        <v>2024</v>
      </c>
      <c r="D2140" s="11">
        <v>3</v>
      </c>
      <c r="E2140" s="11">
        <v>8</v>
      </c>
      <c r="F2140" s="11">
        <v>10</v>
      </c>
      <c r="G2140" s="11" t="s">
        <v>52</v>
      </c>
      <c r="H2140" s="11" t="s">
        <v>53</v>
      </c>
      <c r="I2140" s="11">
        <v>40.741619028585902</v>
      </c>
      <c r="J2140" s="11">
        <v>-73.918705988126405</v>
      </c>
      <c r="K2140" s="11">
        <v>136</v>
      </c>
      <c r="L2140" s="11">
        <v>33.341862711134397</v>
      </c>
      <c r="M2140" s="11">
        <v>21.331495864605699</v>
      </c>
      <c r="N2140" s="11" t="s">
        <v>59</v>
      </c>
      <c r="O2140" s="11" t="s">
        <v>61</v>
      </c>
      <c r="P2140" s="11">
        <v>0</v>
      </c>
      <c r="Q2140" s="11">
        <v>-0.77667937852327196</v>
      </c>
      <c r="R2140" s="11">
        <v>53</v>
      </c>
      <c r="S2140" s="11">
        <v>41</v>
      </c>
      <c r="T2140" s="11">
        <v>147.99981770178101</v>
      </c>
      <c r="U2140" s="11">
        <v>29.405159448812402</v>
      </c>
      <c r="V2140" s="11" t="s">
        <v>63</v>
      </c>
    </row>
    <row r="2141" spans="1:22" x14ac:dyDescent="0.3">
      <c r="A2141" s="9">
        <v>45359.427083333299</v>
      </c>
      <c r="B2141" s="10">
        <v>45359</v>
      </c>
      <c r="C2141" s="11">
        <v>2024</v>
      </c>
      <c r="D2141" s="11">
        <v>3</v>
      </c>
      <c r="E2141" s="11">
        <v>8</v>
      </c>
      <c r="F2141" s="11">
        <v>10</v>
      </c>
      <c r="G2141" s="11" t="s">
        <v>52</v>
      </c>
      <c r="H2141" s="11" t="s">
        <v>53</v>
      </c>
      <c r="I2141" s="11">
        <v>40.801863724220802</v>
      </c>
      <c r="J2141" s="11">
        <v>-73.862579565892801</v>
      </c>
      <c r="K2141" s="11">
        <v>93</v>
      </c>
      <c r="L2141" s="11">
        <v>53.618760873123499</v>
      </c>
      <c r="M2141" s="11">
        <v>34.069636616675503</v>
      </c>
      <c r="N2141" s="11" t="s">
        <v>59</v>
      </c>
      <c r="O2141" s="11" t="s">
        <v>61</v>
      </c>
      <c r="P2141" s="11">
        <v>0</v>
      </c>
      <c r="Q2141" s="11">
        <v>-0.85475191942888396</v>
      </c>
      <c r="R2141" s="11">
        <v>22</v>
      </c>
      <c r="S2141" s="11">
        <v>26</v>
      </c>
      <c r="T2141" s="11">
        <v>337.88297445071902</v>
      </c>
      <c r="U2141" s="11">
        <v>15.397794632248599</v>
      </c>
      <c r="V2141" s="11" t="s">
        <v>62</v>
      </c>
    </row>
    <row r="2142" spans="1:22" x14ac:dyDescent="0.3">
      <c r="A2142" s="9">
        <v>45359.430555555598</v>
      </c>
      <c r="B2142" s="10">
        <v>45359</v>
      </c>
      <c r="C2142" s="11">
        <v>2024</v>
      </c>
      <c r="D2142" s="11">
        <v>3</v>
      </c>
      <c r="E2142" s="11">
        <v>8</v>
      </c>
      <c r="F2142" s="11">
        <v>10</v>
      </c>
      <c r="G2142" s="11" t="s">
        <v>52</v>
      </c>
      <c r="H2142" s="11" t="s">
        <v>53</v>
      </c>
      <c r="I2142" s="11">
        <v>40.609762838723498</v>
      </c>
      <c r="J2142" s="11">
        <v>-73.761144096462701</v>
      </c>
      <c r="K2142" s="11">
        <v>41</v>
      </c>
      <c r="L2142" s="11">
        <v>67.989582287285501</v>
      </c>
      <c r="M2142" s="11">
        <v>55.518084054105998</v>
      </c>
      <c r="N2142" s="11" t="s">
        <v>57</v>
      </c>
      <c r="O2142" s="11" t="s">
        <v>60</v>
      </c>
      <c r="P2142" s="11">
        <v>0</v>
      </c>
      <c r="Q2142" s="11">
        <v>-0.65605901330293104</v>
      </c>
      <c r="R2142" s="11">
        <v>24</v>
      </c>
      <c r="S2142" s="11">
        <v>33</v>
      </c>
      <c r="T2142" s="11">
        <v>342.09200870613103</v>
      </c>
      <c r="U2142" s="11">
        <v>9.6460975474733797</v>
      </c>
      <c r="V2142" s="11" t="s">
        <v>63</v>
      </c>
    </row>
    <row r="2143" spans="1:22" x14ac:dyDescent="0.3">
      <c r="A2143" s="9">
        <v>45359.434027777803</v>
      </c>
      <c r="B2143" s="10">
        <v>45359</v>
      </c>
      <c r="C2143" s="11">
        <v>2024</v>
      </c>
      <c r="D2143" s="11">
        <v>3</v>
      </c>
      <c r="E2143" s="11">
        <v>8</v>
      </c>
      <c r="F2143" s="11">
        <v>10</v>
      </c>
      <c r="G2143" s="11" t="s">
        <v>52</v>
      </c>
      <c r="H2143" s="11" t="s">
        <v>53</v>
      </c>
      <c r="I2143" s="11">
        <v>40.7981256932297</v>
      </c>
      <c r="J2143" s="11">
        <v>-73.724175880323202</v>
      </c>
      <c r="K2143" s="11">
        <v>229</v>
      </c>
      <c r="L2143" s="11">
        <v>17.483465967179299</v>
      </c>
      <c r="M2143" s="11">
        <v>36.258150398597898</v>
      </c>
      <c r="N2143" s="11" t="s">
        <v>54</v>
      </c>
      <c r="O2143" s="11" t="s">
        <v>55</v>
      </c>
      <c r="P2143" s="11">
        <v>0</v>
      </c>
      <c r="Q2143" s="11">
        <v>-0.27378948274196602</v>
      </c>
      <c r="R2143" s="11">
        <v>48</v>
      </c>
      <c r="S2143" s="11">
        <v>35</v>
      </c>
      <c r="T2143" s="11">
        <v>343.97916962570503</v>
      </c>
      <c r="U2143" s="11">
        <v>28.630723773711399</v>
      </c>
      <c r="V2143" s="11" t="s">
        <v>56</v>
      </c>
    </row>
    <row r="2144" spans="1:22" x14ac:dyDescent="0.3">
      <c r="A2144" s="9">
        <v>45359.4375</v>
      </c>
      <c r="B2144" s="10">
        <v>45359</v>
      </c>
      <c r="C2144" s="11">
        <v>2024</v>
      </c>
      <c r="D2144" s="11">
        <v>3</v>
      </c>
      <c r="E2144" s="11">
        <v>8</v>
      </c>
      <c r="F2144" s="11">
        <v>10</v>
      </c>
      <c r="G2144" s="11" t="s">
        <v>52</v>
      </c>
      <c r="H2144" s="11" t="s">
        <v>53</v>
      </c>
      <c r="I2144" s="11">
        <v>40.683216329962399</v>
      </c>
      <c r="J2144" s="11">
        <v>-73.917874153732896</v>
      </c>
      <c r="K2144" s="11">
        <v>67</v>
      </c>
      <c r="L2144" s="11">
        <v>41.843897553005597</v>
      </c>
      <c r="M2144" s="11">
        <v>81.405645122443502</v>
      </c>
      <c r="N2144" s="11" t="s">
        <v>57</v>
      </c>
      <c r="O2144" s="11" t="s">
        <v>61</v>
      </c>
      <c r="P2144" s="11">
        <v>0</v>
      </c>
      <c r="Q2144" s="11">
        <v>0.26486498835658001</v>
      </c>
      <c r="R2144" s="11">
        <v>14</v>
      </c>
      <c r="S2144" s="11">
        <v>26</v>
      </c>
      <c r="T2144" s="11">
        <v>485.805491545525</v>
      </c>
      <c r="U2144" s="11">
        <v>22.518071412727501</v>
      </c>
      <c r="V2144" s="11" t="s">
        <v>56</v>
      </c>
    </row>
    <row r="2145" spans="1:22" x14ac:dyDescent="0.3">
      <c r="A2145" s="9">
        <v>45359.440972222197</v>
      </c>
      <c r="B2145" s="10">
        <v>45359</v>
      </c>
      <c r="C2145" s="11">
        <v>2024</v>
      </c>
      <c r="D2145" s="11">
        <v>3</v>
      </c>
      <c r="E2145" s="11">
        <v>8</v>
      </c>
      <c r="F2145" s="11">
        <v>10</v>
      </c>
      <c r="G2145" s="11" t="s">
        <v>52</v>
      </c>
      <c r="H2145" s="11" t="s">
        <v>53</v>
      </c>
      <c r="I2145" s="11">
        <v>40.8760443966612</v>
      </c>
      <c r="J2145" s="11">
        <v>-73.979457934092693</v>
      </c>
      <c r="K2145" s="11">
        <v>24</v>
      </c>
      <c r="L2145" s="11">
        <v>52.283989273892303</v>
      </c>
      <c r="M2145" s="11">
        <v>36.313661197899798</v>
      </c>
      <c r="N2145" s="11" t="s">
        <v>54</v>
      </c>
      <c r="O2145" s="11" t="s">
        <v>60</v>
      </c>
      <c r="P2145" s="11">
        <v>0</v>
      </c>
      <c r="Q2145" s="11">
        <v>0.43210218051091398</v>
      </c>
      <c r="R2145" s="11">
        <v>71</v>
      </c>
      <c r="S2145" s="11">
        <v>32</v>
      </c>
      <c r="T2145" s="11">
        <v>163.85267982238199</v>
      </c>
      <c r="U2145" s="11">
        <v>15.8646678457924</v>
      </c>
      <c r="V2145" s="11" t="s">
        <v>62</v>
      </c>
    </row>
    <row r="2146" spans="1:22" x14ac:dyDescent="0.3">
      <c r="A2146" s="9">
        <v>45359.444444444503</v>
      </c>
      <c r="B2146" s="10">
        <v>45359</v>
      </c>
      <c r="C2146" s="11">
        <v>2024</v>
      </c>
      <c r="D2146" s="11">
        <v>3</v>
      </c>
      <c r="E2146" s="11">
        <v>8</v>
      </c>
      <c r="F2146" s="11">
        <v>10</v>
      </c>
      <c r="G2146" s="11" t="s">
        <v>52</v>
      </c>
      <c r="H2146" s="11" t="s">
        <v>53</v>
      </c>
      <c r="I2146" s="11">
        <v>40.637585611070101</v>
      </c>
      <c r="J2146" s="11">
        <v>-73.771339141558101</v>
      </c>
      <c r="K2146" s="11">
        <v>194</v>
      </c>
      <c r="L2146" s="11">
        <v>21.537583607696501</v>
      </c>
      <c r="M2146" s="11">
        <v>45.4372175976346</v>
      </c>
      <c r="N2146" s="11" t="s">
        <v>59</v>
      </c>
      <c r="O2146" s="11" t="s">
        <v>61</v>
      </c>
      <c r="P2146" s="11">
        <v>0</v>
      </c>
      <c r="Q2146" s="11">
        <v>-0.84208684430493996</v>
      </c>
      <c r="R2146" s="11">
        <v>11</v>
      </c>
      <c r="S2146" s="11">
        <v>45</v>
      </c>
      <c r="T2146" s="11">
        <v>181.68001464384</v>
      </c>
      <c r="U2146" s="11">
        <v>26.7550892027953</v>
      </c>
      <c r="V2146" s="11" t="s">
        <v>63</v>
      </c>
    </row>
    <row r="2147" spans="1:22" x14ac:dyDescent="0.3">
      <c r="A2147" s="9">
        <v>45359.447916666701</v>
      </c>
      <c r="B2147" s="10">
        <v>45359</v>
      </c>
      <c r="C2147" s="11">
        <v>2024</v>
      </c>
      <c r="D2147" s="11">
        <v>3</v>
      </c>
      <c r="E2147" s="11">
        <v>8</v>
      </c>
      <c r="F2147" s="11">
        <v>10</v>
      </c>
      <c r="G2147" s="11" t="s">
        <v>52</v>
      </c>
      <c r="H2147" s="11" t="s">
        <v>53</v>
      </c>
      <c r="I2147" s="11">
        <v>40.850356705628599</v>
      </c>
      <c r="J2147" s="11">
        <v>-73.828249544533406</v>
      </c>
      <c r="K2147" s="11">
        <v>291</v>
      </c>
      <c r="L2147" s="11">
        <v>74.577263525424797</v>
      </c>
      <c r="M2147" s="11">
        <v>35.023884904226598</v>
      </c>
      <c r="N2147" s="11" t="s">
        <v>54</v>
      </c>
      <c r="O2147" s="11" t="s">
        <v>61</v>
      </c>
      <c r="P2147" s="11">
        <v>0</v>
      </c>
      <c r="Q2147" s="11">
        <v>-0.89391206762335595</v>
      </c>
      <c r="R2147" s="11">
        <v>44</v>
      </c>
      <c r="S2147" s="11">
        <v>26</v>
      </c>
      <c r="T2147" s="11">
        <v>127.559242391678</v>
      </c>
      <c r="U2147" s="11">
        <v>28.730648262565399</v>
      </c>
      <c r="V2147" s="11" t="s">
        <v>56</v>
      </c>
    </row>
    <row r="2148" spans="1:22" x14ac:dyDescent="0.3">
      <c r="A2148" s="9">
        <v>45359.451388888898</v>
      </c>
      <c r="B2148" s="10">
        <v>45359</v>
      </c>
      <c r="C2148" s="11">
        <v>2024</v>
      </c>
      <c r="D2148" s="11">
        <v>3</v>
      </c>
      <c r="E2148" s="11">
        <v>8</v>
      </c>
      <c r="F2148" s="11">
        <v>10</v>
      </c>
      <c r="G2148" s="11" t="s">
        <v>52</v>
      </c>
      <c r="H2148" s="11" t="s">
        <v>53</v>
      </c>
      <c r="I2148" s="11">
        <v>40.8485038472922</v>
      </c>
      <c r="J2148" s="11">
        <v>-73.787535773600496</v>
      </c>
      <c r="K2148" s="11">
        <v>52</v>
      </c>
      <c r="L2148" s="11">
        <v>77.781627125053603</v>
      </c>
      <c r="M2148" s="11">
        <v>38.464836090134703</v>
      </c>
      <c r="N2148" s="11" t="s">
        <v>59</v>
      </c>
      <c r="O2148" s="11" t="s">
        <v>58</v>
      </c>
      <c r="P2148" s="11">
        <v>0</v>
      </c>
      <c r="Q2148" s="11">
        <v>-5.4028043288499597E-2</v>
      </c>
      <c r="R2148" s="11">
        <v>97</v>
      </c>
      <c r="S2148" s="11">
        <v>41</v>
      </c>
      <c r="T2148" s="11">
        <v>217.242788601109</v>
      </c>
      <c r="U2148" s="11">
        <v>13.7570174866517</v>
      </c>
      <c r="V2148" s="11" t="s">
        <v>62</v>
      </c>
    </row>
    <row r="2149" spans="1:22" x14ac:dyDescent="0.3">
      <c r="A2149" s="9">
        <v>45359.454861111102</v>
      </c>
      <c r="B2149" s="10">
        <v>45359</v>
      </c>
      <c r="C2149" s="11">
        <v>2024</v>
      </c>
      <c r="D2149" s="11">
        <v>3</v>
      </c>
      <c r="E2149" s="11">
        <v>8</v>
      </c>
      <c r="F2149" s="11">
        <v>10</v>
      </c>
      <c r="G2149" s="11" t="s">
        <v>52</v>
      </c>
      <c r="H2149" s="11" t="s">
        <v>53</v>
      </c>
      <c r="I2149" s="11">
        <v>40.603046716417801</v>
      </c>
      <c r="J2149" s="11">
        <v>-73.848732326824006</v>
      </c>
      <c r="K2149" s="11">
        <v>290</v>
      </c>
      <c r="L2149" s="11">
        <v>9.7741074703616597</v>
      </c>
      <c r="M2149" s="11">
        <v>10.5478448230424</v>
      </c>
      <c r="N2149" s="11" t="s">
        <v>57</v>
      </c>
      <c r="O2149" s="11" t="s">
        <v>58</v>
      </c>
      <c r="P2149" s="11">
        <v>1</v>
      </c>
      <c r="Q2149" s="11">
        <v>-0.43354561567327499</v>
      </c>
      <c r="R2149" s="11">
        <v>85</v>
      </c>
      <c r="S2149" s="11">
        <v>31</v>
      </c>
      <c r="T2149" s="11">
        <v>413.81527287509198</v>
      </c>
      <c r="U2149" s="11">
        <v>11.986382550076801</v>
      </c>
      <c r="V2149" s="11" t="s">
        <v>56</v>
      </c>
    </row>
    <row r="2150" spans="1:22" x14ac:dyDescent="0.3">
      <c r="A2150" s="9">
        <v>45359.458333333299</v>
      </c>
      <c r="B2150" s="10">
        <v>45359</v>
      </c>
      <c r="C2150" s="11">
        <v>2024</v>
      </c>
      <c r="D2150" s="11">
        <v>3</v>
      </c>
      <c r="E2150" s="11">
        <v>8</v>
      </c>
      <c r="F2150" s="11">
        <v>11</v>
      </c>
      <c r="G2150" s="11" t="s">
        <v>52</v>
      </c>
      <c r="H2150" s="11" t="s">
        <v>53</v>
      </c>
      <c r="I2150" s="11">
        <v>40.621002941000903</v>
      </c>
      <c r="J2150" s="11">
        <v>-73.716126824503405</v>
      </c>
      <c r="K2150" s="11">
        <v>121</v>
      </c>
      <c r="L2150" s="11">
        <v>13.661878436763899</v>
      </c>
      <c r="M2150" s="11">
        <v>88.2176716610348</v>
      </c>
      <c r="N2150" s="11" t="s">
        <v>59</v>
      </c>
      <c r="O2150" s="11" t="s">
        <v>58</v>
      </c>
      <c r="P2150" s="11">
        <v>0</v>
      </c>
      <c r="Q2150" s="11">
        <v>-0.15711251738045501</v>
      </c>
      <c r="R2150" s="11">
        <v>11</v>
      </c>
      <c r="S2150" s="11">
        <v>18</v>
      </c>
      <c r="T2150" s="11">
        <v>412.31099701619002</v>
      </c>
      <c r="U2150" s="11">
        <v>28.949622697834599</v>
      </c>
      <c r="V2150" s="11" t="s">
        <v>56</v>
      </c>
    </row>
    <row r="2151" spans="1:22" x14ac:dyDescent="0.3">
      <c r="A2151" s="9">
        <v>45359.461805555598</v>
      </c>
      <c r="B2151" s="10">
        <v>45359</v>
      </c>
      <c r="C2151" s="11">
        <v>2024</v>
      </c>
      <c r="D2151" s="11">
        <v>3</v>
      </c>
      <c r="E2151" s="11">
        <v>8</v>
      </c>
      <c r="F2151" s="11">
        <v>11</v>
      </c>
      <c r="G2151" s="11" t="s">
        <v>52</v>
      </c>
      <c r="H2151" s="11" t="s">
        <v>53</v>
      </c>
      <c r="I2151" s="11">
        <v>40.613206764265598</v>
      </c>
      <c r="J2151" s="11">
        <v>-73.710022592170901</v>
      </c>
      <c r="K2151" s="11">
        <v>124</v>
      </c>
      <c r="L2151" s="11">
        <v>21.117606969478501</v>
      </c>
      <c r="M2151" s="11">
        <v>50.083774492854502</v>
      </c>
      <c r="N2151" s="11" t="s">
        <v>54</v>
      </c>
      <c r="O2151" s="11" t="s">
        <v>58</v>
      </c>
      <c r="P2151" s="11">
        <v>0</v>
      </c>
      <c r="Q2151" s="11">
        <v>0.46416884926768798</v>
      </c>
      <c r="R2151" s="11">
        <v>8</v>
      </c>
      <c r="S2151" s="11">
        <v>25</v>
      </c>
      <c r="T2151" s="11">
        <v>136.06861756420301</v>
      </c>
      <c r="U2151" s="11">
        <v>29.008796626822001</v>
      </c>
      <c r="V2151" s="11" t="s">
        <v>63</v>
      </c>
    </row>
    <row r="2152" spans="1:22" x14ac:dyDescent="0.3">
      <c r="A2152" s="9">
        <v>45359.465277777803</v>
      </c>
      <c r="B2152" s="10">
        <v>45359</v>
      </c>
      <c r="C2152" s="11">
        <v>2024</v>
      </c>
      <c r="D2152" s="11">
        <v>3</v>
      </c>
      <c r="E2152" s="11">
        <v>8</v>
      </c>
      <c r="F2152" s="11">
        <v>11</v>
      </c>
      <c r="G2152" s="11" t="s">
        <v>52</v>
      </c>
      <c r="H2152" s="11" t="s">
        <v>53</v>
      </c>
      <c r="I2152" s="11">
        <v>40.824107980205497</v>
      </c>
      <c r="J2152" s="11">
        <v>-73.723760001873302</v>
      </c>
      <c r="K2152" s="11">
        <v>242</v>
      </c>
      <c r="L2152" s="11">
        <v>13.468849665867999</v>
      </c>
      <c r="M2152" s="11">
        <v>53.9052280257973</v>
      </c>
      <c r="N2152" s="11" t="s">
        <v>57</v>
      </c>
      <c r="O2152" s="11" t="s">
        <v>60</v>
      </c>
      <c r="P2152" s="11">
        <v>0</v>
      </c>
      <c r="Q2152" s="11">
        <v>-0.67952800136056202</v>
      </c>
      <c r="R2152" s="11">
        <v>77</v>
      </c>
      <c r="S2152" s="11">
        <v>49</v>
      </c>
      <c r="T2152" s="11">
        <v>456.100225090224</v>
      </c>
      <c r="U2152" s="11">
        <v>26.749463128289801</v>
      </c>
      <c r="V2152" s="11" t="s">
        <v>56</v>
      </c>
    </row>
    <row r="2153" spans="1:22" x14ac:dyDescent="0.3">
      <c r="A2153" s="9">
        <v>45359.46875</v>
      </c>
      <c r="B2153" s="10">
        <v>45359</v>
      </c>
      <c r="C2153" s="11">
        <v>2024</v>
      </c>
      <c r="D2153" s="11">
        <v>3</v>
      </c>
      <c r="E2153" s="11">
        <v>8</v>
      </c>
      <c r="F2153" s="11">
        <v>11</v>
      </c>
      <c r="G2153" s="11" t="s">
        <v>52</v>
      </c>
      <c r="H2153" s="11" t="s">
        <v>53</v>
      </c>
      <c r="I2153" s="11">
        <v>40.608586496886304</v>
      </c>
      <c r="J2153" s="11">
        <v>-73.865550306032603</v>
      </c>
      <c r="K2153" s="11">
        <v>208</v>
      </c>
      <c r="L2153" s="11">
        <v>49.170483611546601</v>
      </c>
      <c r="M2153" s="11">
        <v>91.785803188206202</v>
      </c>
      <c r="N2153" s="11" t="s">
        <v>59</v>
      </c>
      <c r="O2153" s="11" t="s">
        <v>55</v>
      </c>
      <c r="P2153" s="11">
        <v>1</v>
      </c>
      <c r="Q2153" s="11">
        <v>-0.35863662702465998</v>
      </c>
      <c r="R2153" s="11">
        <v>30</v>
      </c>
      <c r="S2153" s="11">
        <v>45</v>
      </c>
      <c r="T2153" s="11">
        <v>409.62243191412898</v>
      </c>
      <c r="U2153" s="11">
        <v>21.166194423541199</v>
      </c>
      <c r="V2153" s="11" t="s">
        <v>56</v>
      </c>
    </row>
    <row r="2154" spans="1:22" x14ac:dyDescent="0.3">
      <c r="A2154" s="9">
        <v>45359.472222222197</v>
      </c>
      <c r="B2154" s="10">
        <v>45359</v>
      </c>
      <c r="C2154" s="11">
        <v>2024</v>
      </c>
      <c r="D2154" s="11">
        <v>3</v>
      </c>
      <c r="E2154" s="11">
        <v>8</v>
      </c>
      <c r="F2154" s="11">
        <v>11</v>
      </c>
      <c r="G2154" s="11" t="s">
        <v>52</v>
      </c>
      <c r="H2154" s="11" t="s">
        <v>53</v>
      </c>
      <c r="I2154" s="11">
        <v>40.723884955164003</v>
      </c>
      <c r="J2154" s="11">
        <v>-73.950559374192494</v>
      </c>
      <c r="K2154" s="11">
        <v>129</v>
      </c>
      <c r="L2154" s="11">
        <v>16.228364874869701</v>
      </c>
      <c r="M2154" s="11">
        <v>68.371854358662105</v>
      </c>
      <c r="N2154" s="11" t="s">
        <v>59</v>
      </c>
      <c r="O2154" s="11" t="s">
        <v>61</v>
      </c>
      <c r="P2154" s="11">
        <v>0</v>
      </c>
      <c r="Q2154" s="11">
        <v>-0.41685218834455301</v>
      </c>
      <c r="R2154" s="11">
        <v>35</v>
      </c>
      <c r="S2154" s="11">
        <v>8</v>
      </c>
      <c r="T2154" s="11">
        <v>171.998048279714</v>
      </c>
      <c r="U2154" s="11">
        <v>8.7422921185888995</v>
      </c>
      <c r="V2154" s="11" t="s">
        <v>56</v>
      </c>
    </row>
    <row r="2155" spans="1:22" x14ac:dyDescent="0.3">
      <c r="A2155" s="9">
        <v>45359.475694444503</v>
      </c>
      <c r="B2155" s="10">
        <v>45359</v>
      </c>
      <c r="C2155" s="11">
        <v>2024</v>
      </c>
      <c r="D2155" s="11">
        <v>3</v>
      </c>
      <c r="E2155" s="11">
        <v>8</v>
      </c>
      <c r="F2155" s="11">
        <v>11</v>
      </c>
      <c r="G2155" s="11" t="s">
        <v>52</v>
      </c>
      <c r="H2155" s="11" t="s">
        <v>53</v>
      </c>
      <c r="I2155" s="11">
        <v>40.657716706337602</v>
      </c>
      <c r="J2155" s="11">
        <v>-73.788367373360302</v>
      </c>
      <c r="K2155" s="11">
        <v>12</v>
      </c>
      <c r="L2155" s="11">
        <v>25.7266439747943</v>
      </c>
      <c r="M2155" s="11">
        <v>84.420485321178006</v>
      </c>
      <c r="N2155" s="11" t="s">
        <v>59</v>
      </c>
      <c r="O2155" s="11" t="s">
        <v>55</v>
      </c>
      <c r="P2155" s="11">
        <v>0</v>
      </c>
      <c r="Q2155" s="11">
        <v>0.63970252772899905</v>
      </c>
      <c r="R2155" s="11">
        <v>20</v>
      </c>
      <c r="S2155" s="11">
        <v>26</v>
      </c>
      <c r="T2155" s="11">
        <v>256.30360217087298</v>
      </c>
      <c r="U2155" s="11">
        <v>15.3853986595796</v>
      </c>
      <c r="V2155" s="11" t="s">
        <v>56</v>
      </c>
    </row>
    <row r="2156" spans="1:22" x14ac:dyDescent="0.3">
      <c r="A2156" s="9">
        <v>45359.479166666701</v>
      </c>
      <c r="B2156" s="10">
        <v>45359</v>
      </c>
      <c r="C2156" s="11">
        <v>2024</v>
      </c>
      <c r="D2156" s="11">
        <v>3</v>
      </c>
      <c r="E2156" s="11">
        <v>8</v>
      </c>
      <c r="F2156" s="11">
        <v>11</v>
      </c>
      <c r="G2156" s="11" t="s">
        <v>52</v>
      </c>
      <c r="H2156" s="11" t="s">
        <v>53</v>
      </c>
      <c r="I2156" s="11">
        <v>40.734780508452403</v>
      </c>
      <c r="J2156" s="11">
        <v>-73.712815606136701</v>
      </c>
      <c r="K2156" s="11">
        <v>245</v>
      </c>
      <c r="L2156" s="11">
        <v>47.004576442745197</v>
      </c>
      <c r="M2156" s="11">
        <v>67.819550377431995</v>
      </c>
      <c r="N2156" s="11" t="s">
        <v>54</v>
      </c>
      <c r="O2156" s="11" t="s">
        <v>55</v>
      </c>
      <c r="P2156" s="11">
        <v>0</v>
      </c>
      <c r="Q2156" s="11">
        <v>-0.81643256011351895</v>
      </c>
      <c r="R2156" s="11">
        <v>79</v>
      </c>
      <c r="S2156" s="11">
        <v>9</v>
      </c>
      <c r="T2156" s="11">
        <v>427.26042863876802</v>
      </c>
      <c r="U2156" s="11">
        <v>18.604452525004199</v>
      </c>
      <c r="V2156" s="11" t="s">
        <v>56</v>
      </c>
    </row>
    <row r="2157" spans="1:22" x14ac:dyDescent="0.3">
      <c r="A2157" s="9">
        <v>45359.482638888898</v>
      </c>
      <c r="B2157" s="10">
        <v>45359</v>
      </c>
      <c r="C2157" s="11">
        <v>2024</v>
      </c>
      <c r="D2157" s="11">
        <v>3</v>
      </c>
      <c r="E2157" s="11">
        <v>8</v>
      </c>
      <c r="F2157" s="11">
        <v>11</v>
      </c>
      <c r="G2157" s="11" t="s">
        <v>52</v>
      </c>
      <c r="H2157" s="11" t="s">
        <v>53</v>
      </c>
      <c r="I2157" s="11">
        <v>40.700091852617902</v>
      </c>
      <c r="J2157" s="11">
        <v>-73.767700695856803</v>
      </c>
      <c r="K2157" s="11">
        <v>93</v>
      </c>
      <c r="L2157" s="11">
        <v>19.4912306472635</v>
      </c>
      <c r="M2157" s="11">
        <v>97.953371211176801</v>
      </c>
      <c r="N2157" s="11" t="s">
        <v>59</v>
      </c>
      <c r="O2157" s="11" t="s">
        <v>58</v>
      </c>
      <c r="P2157" s="11">
        <v>0</v>
      </c>
      <c r="Q2157" s="11">
        <v>9.3046735687761506E-2</v>
      </c>
      <c r="R2157" s="11">
        <v>22</v>
      </c>
      <c r="S2157" s="11">
        <v>9</v>
      </c>
      <c r="T2157" s="11">
        <v>91.037593562207704</v>
      </c>
      <c r="U2157" s="11">
        <v>26.651743359081902</v>
      </c>
      <c r="V2157" s="11" t="s">
        <v>56</v>
      </c>
    </row>
    <row r="2158" spans="1:22" x14ac:dyDescent="0.3">
      <c r="A2158" s="9">
        <v>45359.486111111102</v>
      </c>
      <c r="B2158" s="10">
        <v>45359</v>
      </c>
      <c r="C2158" s="11">
        <v>2024</v>
      </c>
      <c r="D2158" s="11">
        <v>3</v>
      </c>
      <c r="E2158" s="11">
        <v>8</v>
      </c>
      <c r="F2158" s="11">
        <v>11</v>
      </c>
      <c r="G2158" s="11" t="s">
        <v>52</v>
      </c>
      <c r="H2158" s="11" t="s">
        <v>53</v>
      </c>
      <c r="I2158" s="11">
        <v>40.791775979181899</v>
      </c>
      <c r="J2158" s="11">
        <v>-73.912086587674693</v>
      </c>
      <c r="K2158" s="11">
        <v>109</v>
      </c>
      <c r="L2158" s="11">
        <v>15.511648000668901</v>
      </c>
      <c r="M2158" s="11">
        <v>76.917723106608193</v>
      </c>
      <c r="N2158" s="11" t="s">
        <v>57</v>
      </c>
      <c r="O2158" s="11" t="s">
        <v>58</v>
      </c>
      <c r="P2158" s="11">
        <v>0</v>
      </c>
      <c r="Q2158" s="11">
        <v>0.19575474600270301</v>
      </c>
      <c r="R2158" s="11">
        <v>58</v>
      </c>
      <c r="S2158" s="11">
        <v>27</v>
      </c>
      <c r="T2158" s="11">
        <v>186.383710970636</v>
      </c>
      <c r="U2158" s="11">
        <v>7.2770816836068404</v>
      </c>
      <c r="V2158" s="11" t="s">
        <v>56</v>
      </c>
    </row>
    <row r="2159" spans="1:22" x14ac:dyDescent="0.3">
      <c r="A2159" s="9">
        <v>45359.489583333299</v>
      </c>
      <c r="B2159" s="10">
        <v>45359</v>
      </c>
      <c r="C2159" s="11">
        <v>2024</v>
      </c>
      <c r="D2159" s="11">
        <v>3</v>
      </c>
      <c r="E2159" s="11">
        <v>8</v>
      </c>
      <c r="F2159" s="11">
        <v>11</v>
      </c>
      <c r="G2159" s="11" t="s">
        <v>52</v>
      </c>
      <c r="H2159" s="11" t="s">
        <v>53</v>
      </c>
      <c r="I2159" s="11">
        <v>40.701936627505098</v>
      </c>
      <c r="J2159" s="11">
        <v>-73.907738101935493</v>
      </c>
      <c r="K2159" s="11">
        <v>36</v>
      </c>
      <c r="L2159" s="11">
        <v>79.192830610292006</v>
      </c>
      <c r="M2159" s="11">
        <v>53.637462532476597</v>
      </c>
      <c r="N2159" s="11" t="s">
        <v>59</v>
      </c>
      <c r="O2159" s="11" t="s">
        <v>55</v>
      </c>
      <c r="P2159" s="11">
        <v>0</v>
      </c>
      <c r="Q2159" s="11">
        <v>0.83920613384060205</v>
      </c>
      <c r="R2159" s="11">
        <v>4</v>
      </c>
      <c r="S2159" s="11">
        <v>32</v>
      </c>
      <c r="T2159" s="11">
        <v>166.94322943958699</v>
      </c>
      <c r="U2159" s="11">
        <v>13.9230588311174</v>
      </c>
      <c r="V2159" s="11" t="s">
        <v>63</v>
      </c>
    </row>
    <row r="2160" spans="1:22" x14ac:dyDescent="0.3">
      <c r="A2160" s="9">
        <v>45359.493055555598</v>
      </c>
      <c r="B2160" s="10">
        <v>45359</v>
      </c>
      <c r="C2160" s="11">
        <v>2024</v>
      </c>
      <c r="D2160" s="11">
        <v>3</v>
      </c>
      <c r="E2160" s="11">
        <v>8</v>
      </c>
      <c r="F2160" s="11">
        <v>11</v>
      </c>
      <c r="G2160" s="11" t="s">
        <v>52</v>
      </c>
      <c r="H2160" s="11" t="s">
        <v>53</v>
      </c>
      <c r="I2160" s="11">
        <v>40.785520033749698</v>
      </c>
      <c r="J2160" s="11">
        <v>-73.885554795180894</v>
      </c>
      <c r="K2160" s="11">
        <v>17</v>
      </c>
      <c r="L2160" s="11">
        <v>8.2935966096567295</v>
      </c>
      <c r="M2160" s="11">
        <v>74.566259805371502</v>
      </c>
      <c r="N2160" s="11" t="s">
        <v>57</v>
      </c>
      <c r="O2160" s="11" t="s">
        <v>61</v>
      </c>
      <c r="P2160" s="11">
        <v>0</v>
      </c>
      <c r="Q2160" s="11">
        <v>0.57836107077278598</v>
      </c>
      <c r="R2160" s="11">
        <v>82</v>
      </c>
      <c r="S2160" s="11">
        <v>15</v>
      </c>
      <c r="T2160" s="11">
        <v>431.63332980132299</v>
      </c>
      <c r="U2160" s="11">
        <v>25.664225440039299</v>
      </c>
      <c r="V2160" s="11" t="s">
        <v>56</v>
      </c>
    </row>
    <row r="2161" spans="1:22" x14ac:dyDescent="0.3">
      <c r="A2161" s="9">
        <v>45359.496527777803</v>
      </c>
      <c r="B2161" s="10">
        <v>45359</v>
      </c>
      <c r="C2161" s="11">
        <v>2024</v>
      </c>
      <c r="D2161" s="11">
        <v>3</v>
      </c>
      <c r="E2161" s="11">
        <v>8</v>
      </c>
      <c r="F2161" s="11">
        <v>11</v>
      </c>
      <c r="G2161" s="11" t="s">
        <v>52</v>
      </c>
      <c r="H2161" s="11" t="s">
        <v>53</v>
      </c>
      <c r="I2161" s="11">
        <v>40.7065032637652</v>
      </c>
      <c r="J2161" s="11">
        <v>-73.9288766830187</v>
      </c>
      <c r="K2161" s="11">
        <v>272</v>
      </c>
      <c r="L2161" s="11">
        <v>29.7409212111206</v>
      </c>
      <c r="M2161" s="11">
        <v>30.6550662976097</v>
      </c>
      <c r="N2161" s="11" t="s">
        <v>57</v>
      </c>
      <c r="O2161" s="11" t="s">
        <v>55</v>
      </c>
      <c r="P2161" s="11">
        <v>0</v>
      </c>
      <c r="Q2161" s="11">
        <v>0.59136234665210696</v>
      </c>
      <c r="R2161" s="11">
        <v>68</v>
      </c>
      <c r="S2161" s="11">
        <v>0</v>
      </c>
      <c r="T2161" s="11">
        <v>102.932293189207</v>
      </c>
      <c r="U2161" s="11">
        <v>11.043520395162201</v>
      </c>
      <c r="V2161" s="11" t="s">
        <v>56</v>
      </c>
    </row>
    <row r="2162" spans="1:22" x14ac:dyDescent="0.3">
      <c r="A2162" s="9">
        <v>45359.5</v>
      </c>
      <c r="B2162" s="10">
        <v>45359</v>
      </c>
      <c r="C2162" s="11">
        <v>2024</v>
      </c>
      <c r="D2162" s="11">
        <v>3</v>
      </c>
      <c r="E2162" s="11">
        <v>8</v>
      </c>
      <c r="F2162" s="11">
        <v>12</v>
      </c>
      <c r="G2162" s="11" t="s">
        <v>52</v>
      </c>
      <c r="H2162" s="11" t="s">
        <v>53</v>
      </c>
      <c r="I2162" s="11">
        <v>40.701847955465702</v>
      </c>
      <c r="J2162" s="11">
        <v>-73.721787217815404</v>
      </c>
      <c r="K2162" s="11">
        <v>72</v>
      </c>
      <c r="L2162" s="11">
        <v>32.376598463813004</v>
      </c>
      <c r="M2162" s="11">
        <v>62.280484671302503</v>
      </c>
      <c r="N2162" s="11" t="s">
        <v>59</v>
      </c>
      <c r="O2162" s="11" t="s">
        <v>55</v>
      </c>
      <c r="P2162" s="11">
        <v>0</v>
      </c>
      <c r="Q2162" s="11">
        <v>-0.91731893447580104</v>
      </c>
      <c r="R2162" s="11">
        <v>71</v>
      </c>
      <c r="S2162" s="11">
        <v>47</v>
      </c>
      <c r="T2162" s="11">
        <v>416.84346319743997</v>
      </c>
      <c r="U2162" s="11">
        <v>18.3572681417319</v>
      </c>
      <c r="V2162" s="11" t="s">
        <v>63</v>
      </c>
    </row>
    <row r="2163" spans="1:22" x14ac:dyDescent="0.3">
      <c r="A2163" s="9">
        <v>45359.503472222197</v>
      </c>
      <c r="B2163" s="10">
        <v>45359</v>
      </c>
      <c r="C2163" s="11">
        <v>2024</v>
      </c>
      <c r="D2163" s="11">
        <v>3</v>
      </c>
      <c r="E2163" s="11">
        <v>8</v>
      </c>
      <c r="F2163" s="11">
        <v>12</v>
      </c>
      <c r="G2163" s="11" t="s">
        <v>52</v>
      </c>
      <c r="H2163" s="11" t="s">
        <v>53</v>
      </c>
      <c r="I2163" s="11">
        <v>40.636452627229097</v>
      </c>
      <c r="J2163" s="11">
        <v>-73.784901317199598</v>
      </c>
      <c r="K2163" s="11">
        <v>121</v>
      </c>
      <c r="L2163" s="11">
        <v>59.969248975093201</v>
      </c>
      <c r="M2163" s="11">
        <v>87.606625953885299</v>
      </c>
      <c r="N2163" s="11" t="s">
        <v>57</v>
      </c>
      <c r="O2163" s="11" t="s">
        <v>60</v>
      </c>
      <c r="P2163" s="11">
        <v>0</v>
      </c>
      <c r="Q2163" s="11">
        <v>0.461172653270432</v>
      </c>
      <c r="R2163" s="11">
        <v>49</v>
      </c>
      <c r="S2163" s="11">
        <v>17</v>
      </c>
      <c r="T2163" s="11">
        <v>60.212322077281399</v>
      </c>
      <c r="U2163" s="11">
        <v>20.4153340171572</v>
      </c>
      <c r="V2163" s="11" t="s">
        <v>56</v>
      </c>
    </row>
    <row r="2164" spans="1:22" x14ac:dyDescent="0.3">
      <c r="A2164" s="9">
        <v>45359.506944444503</v>
      </c>
      <c r="B2164" s="10">
        <v>45359</v>
      </c>
      <c r="C2164" s="11">
        <v>2024</v>
      </c>
      <c r="D2164" s="11">
        <v>3</v>
      </c>
      <c r="E2164" s="11">
        <v>8</v>
      </c>
      <c r="F2164" s="11">
        <v>12</v>
      </c>
      <c r="G2164" s="11" t="s">
        <v>52</v>
      </c>
      <c r="H2164" s="11" t="s">
        <v>53</v>
      </c>
      <c r="I2164" s="11">
        <v>40.640212134535197</v>
      </c>
      <c r="J2164" s="11">
        <v>-73.869958383312493</v>
      </c>
      <c r="K2164" s="11">
        <v>54</v>
      </c>
      <c r="L2164" s="11">
        <v>23.082023999488602</v>
      </c>
      <c r="M2164" s="11">
        <v>91.478897084580197</v>
      </c>
      <c r="N2164" s="11" t="s">
        <v>54</v>
      </c>
      <c r="O2164" s="11" t="s">
        <v>61</v>
      </c>
      <c r="P2164" s="11">
        <v>0</v>
      </c>
      <c r="Q2164" s="11">
        <v>0.469730167816236</v>
      </c>
      <c r="R2164" s="11">
        <v>40</v>
      </c>
      <c r="S2164" s="11">
        <v>10</v>
      </c>
      <c r="T2164" s="11">
        <v>139.42394233691701</v>
      </c>
      <c r="U2164" s="11">
        <v>18.386243339872301</v>
      </c>
      <c r="V2164" s="11" t="s">
        <v>56</v>
      </c>
    </row>
    <row r="2165" spans="1:22" x14ac:dyDescent="0.3">
      <c r="A2165" s="9">
        <v>45359.510416666701</v>
      </c>
      <c r="B2165" s="10">
        <v>45359</v>
      </c>
      <c r="C2165" s="11">
        <v>2024</v>
      </c>
      <c r="D2165" s="11">
        <v>3</v>
      </c>
      <c r="E2165" s="11">
        <v>8</v>
      </c>
      <c r="F2165" s="11">
        <v>12</v>
      </c>
      <c r="G2165" s="11" t="s">
        <v>52</v>
      </c>
      <c r="H2165" s="11" t="s">
        <v>53</v>
      </c>
      <c r="I2165" s="11">
        <v>40.835947209724097</v>
      </c>
      <c r="J2165" s="11">
        <v>-73.766890878639799</v>
      </c>
      <c r="K2165" s="11">
        <v>131</v>
      </c>
      <c r="L2165" s="11">
        <v>21.7935938208898</v>
      </c>
      <c r="M2165" s="11">
        <v>60.705489965647701</v>
      </c>
      <c r="N2165" s="11" t="s">
        <v>54</v>
      </c>
      <c r="O2165" s="11" t="s">
        <v>58</v>
      </c>
      <c r="P2165" s="11">
        <v>0</v>
      </c>
      <c r="Q2165" s="11">
        <v>-0.83042053059300502</v>
      </c>
      <c r="R2165" s="11">
        <v>57</v>
      </c>
      <c r="S2165" s="11">
        <v>0</v>
      </c>
      <c r="T2165" s="11">
        <v>393.85000045253003</v>
      </c>
      <c r="U2165" s="11">
        <v>12.334398988360901</v>
      </c>
      <c r="V2165" s="11" t="s">
        <v>63</v>
      </c>
    </row>
    <row r="2166" spans="1:22" x14ac:dyDescent="0.3">
      <c r="A2166" s="9">
        <v>45359.513888888898</v>
      </c>
      <c r="B2166" s="10">
        <v>45359</v>
      </c>
      <c r="C2166" s="11">
        <v>2024</v>
      </c>
      <c r="D2166" s="11">
        <v>3</v>
      </c>
      <c r="E2166" s="11">
        <v>8</v>
      </c>
      <c r="F2166" s="11">
        <v>12</v>
      </c>
      <c r="G2166" s="11" t="s">
        <v>52</v>
      </c>
      <c r="H2166" s="11" t="s">
        <v>53</v>
      </c>
      <c r="I2166" s="11">
        <v>40.740707527440499</v>
      </c>
      <c r="J2166" s="11">
        <v>-73.985147979203106</v>
      </c>
      <c r="K2166" s="11">
        <v>219</v>
      </c>
      <c r="L2166" s="11">
        <v>7.9671078325131797</v>
      </c>
      <c r="M2166" s="11">
        <v>62.007262821550299</v>
      </c>
      <c r="N2166" s="11" t="s">
        <v>59</v>
      </c>
      <c r="O2166" s="11" t="s">
        <v>58</v>
      </c>
      <c r="P2166" s="11">
        <v>0</v>
      </c>
      <c r="Q2166" s="11">
        <v>0.17201786236334199</v>
      </c>
      <c r="R2166" s="11">
        <v>49</v>
      </c>
      <c r="S2166" s="11">
        <v>45</v>
      </c>
      <c r="T2166" s="11">
        <v>331.338768512451</v>
      </c>
      <c r="U2166" s="11">
        <v>6.7729646268608796</v>
      </c>
      <c r="V2166" s="11" t="s">
        <v>56</v>
      </c>
    </row>
    <row r="2167" spans="1:22" x14ac:dyDescent="0.3">
      <c r="A2167" s="9">
        <v>45359.517361111102</v>
      </c>
      <c r="B2167" s="10">
        <v>45359</v>
      </c>
      <c r="C2167" s="11">
        <v>2024</v>
      </c>
      <c r="D2167" s="11">
        <v>3</v>
      </c>
      <c r="E2167" s="11">
        <v>8</v>
      </c>
      <c r="F2167" s="11">
        <v>12</v>
      </c>
      <c r="G2167" s="11" t="s">
        <v>52</v>
      </c>
      <c r="H2167" s="11" t="s">
        <v>53</v>
      </c>
      <c r="I2167" s="11">
        <v>40.671513302889103</v>
      </c>
      <c r="J2167" s="11">
        <v>-73.999548227515106</v>
      </c>
      <c r="K2167" s="11">
        <v>150</v>
      </c>
      <c r="L2167" s="11">
        <v>72.192890388330397</v>
      </c>
      <c r="M2167" s="11">
        <v>35.446979442182403</v>
      </c>
      <c r="N2167" s="11" t="s">
        <v>57</v>
      </c>
      <c r="O2167" s="11" t="s">
        <v>61</v>
      </c>
      <c r="P2167" s="11">
        <v>0</v>
      </c>
      <c r="Q2167" s="11">
        <v>0.260577514261353</v>
      </c>
      <c r="R2167" s="11">
        <v>73</v>
      </c>
      <c r="S2167" s="11">
        <v>26</v>
      </c>
      <c r="T2167" s="11">
        <v>335.92160838297599</v>
      </c>
      <c r="U2167" s="11">
        <v>26.289257751430199</v>
      </c>
      <c r="V2167" s="11" t="s">
        <v>63</v>
      </c>
    </row>
    <row r="2168" spans="1:22" x14ac:dyDescent="0.3">
      <c r="A2168" s="9">
        <v>45359.520833333299</v>
      </c>
      <c r="B2168" s="10">
        <v>45359</v>
      </c>
      <c r="C2168" s="11">
        <v>2024</v>
      </c>
      <c r="D2168" s="11">
        <v>3</v>
      </c>
      <c r="E2168" s="11">
        <v>8</v>
      </c>
      <c r="F2168" s="11">
        <v>12</v>
      </c>
      <c r="G2168" s="11" t="s">
        <v>52</v>
      </c>
      <c r="H2168" s="11" t="s">
        <v>53</v>
      </c>
      <c r="I2168" s="11">
        <v>40.626814446555699</v>
      </c>
      <c r="J2168" s="11">
        <v>-73.714958415181897</v>
      </c>
      <c r="K2168" s="11">
        <v>182</v>
      </c>
      <c r="L2168" s="11">
        <v>58.031507727611</v>
      </c>
      <c r="M2168" s="11">
        <v>55.454831746461203</v>
      </c>
      <c r="N2168" s="11" t="s">
        <v>54</v>
      </c>
      <c r="O2168" s="11" t="s">
        <v>60</v>
      </c>
      <c r="P2168" s="11">
        <v>0</v>
      </c>
      <c r="Q2168" s="11">
        <v>-0.50595572008608003</v>
      </c>
      <c r="R2168" s="11">
        <v>58</v>
      </c>
      <c r="S2168" s="11">
        <v>42</v>
      </c>
      <c r="T2168" s="11">
        <v>318.23002368261399</v>
      </c>
      <c r="U2168" s="11">
        <v>28.9655531304889</v>
      </c>
      <c r="V2168" s="11" t="s">
        <v>63</v>
      </c>
    </row>
    <row r="2169" spans="1:22" x14ac:dyDescent="0.3">
      <c r="A2169" s="9">
        <v>45359.524305555598</v>
      </c>
      <c r="B2169" s="10">
        <v>45359</v>
      </c>
      <c r="C2169" s="11">
        <v>2024</v>
      </c>
      <c r="D2169" s="11">
        <v>3</v>
      </c>
      <c r="E2169" s="11">
        <v>8</v>
      </c>
      <c r="F2169" s="11">
        <v>12</v>
      </c>
      <c r="G2169" s="11" t="s">
        <v>52</v>
      </c>
      <c r="H2169" s="11" t="s">
        <v>53</v>
      </c>
      <c r="I2169" s="11">
        <v>40.846156481528503</v>
      </c>
      <c r="J2169" s="11">
        <v>-73.924140855679596</v>
      </c>
      <c r="K2169" s="11">
        <v>92</v>
      </c>
      <c r="L2169" s="11">
        <v>5.0470256446128801</v>
      </c>
      <c r="M2169" s="11">
        <v>87.925425489424299</v>
      </c>
      <c r="N2169" s="11" t="s">
        <v>57</v>
      </c>
      <c r="O2169" s="11" t="s">
        <v>61</v>
      </c>
      <c r="P2169" s="11">
        <v>0</v>
      </c>
      <c r="Q2169" s="11">
        <v>0.973798680178808</v>
      </c>
      <c r="R2169" s="11">
        <v>5</v>
      </c>
      <c r="S2169" s="11">
        <v>24</v>
      </c>
      <c r="T2169" s="11">
        <v>479.34804233851997</v>
      </c>
      <c r="U2169" s="11">
        <v>5.0540642611378601</v>
      </c>
      <c r="V2169" s="11" t="s">
        <v>56</v>
      </c>
    </row>
    <row r="2170" spans="1:22" x14ac:dyDescent="0.3">
      <c r="A2170" s="9">
        <v>45359.527777777803</v>
      </c>
      <c r="B2170" s="10">
        <v>45359</v>
      </c>
      <c r="C2170" s="11">
        <v>2024</v>
      </c>
      <c r="D2170" s="11">
        <v>3</v>
      </c>
      <c r="E2170" s="11">
        <v>8</v>
      </c>
      <c r="F2170" s="11">
        <v>12</v>
      </c>
      <c r="G2170" s="11" t="s">
        <v>52</v>
      </c>
      <c r="H2170" s="11" t="s">
        <v>53</v>
      </c>
      <c r="I2170" s="11">
        <v>40.656488091136502</v>
      </c>
      <c r="J2170" s="11">
        <v>-73.747479707611902</v>
      </c>
      <c r="K2170" s="11">
        <v>164</v>
      </c>
      <c r="L2170" s="11">
        <v>10.9295698620327</v>
      </c>
      <c r="M2170" s="11">
        <v>79.971525824286303</v>
      </c>
      <c r="N2170" s="11" t="s">
        <v>59</v>
      </c>
      <c r="O2170" s="11" t="s">
        <v>58</v>
      </c>
      <c r="P2170" s="11">
        <v>0</v>
      </c>
      <c r="Q2170" s="11">
        <v>0.95516060594169905</v>
      </c>
      <c r="R2170" s="11">
        <v>12</v>
      </c>
      <c r="S2170" s="11">
        <v>49</v>
      </c>
      <c r="T2170" s="11">
        <v>219.82543762239899</v>
      </c>
      <c r="U2170" s="11">
        <v>9.8844768859002006</v>
      </c>
      <c r="V2170" s="11" t="s">
        <v>56</v>
      </c>
    </row>
    <row r="2171" spans="1:22" x14ac:dyDescent="0.3">
      <c r="A2171" s="9">
        <v>45359.53125</v>
      </c>
      <c r="B2171" s="10">
        <v>45359</v>
      </c>
      <c r="C2171" s="11">
        <v>2024</v>
      </c>
      <c r="D2171" s="11">
        <v>3</v>
      </c>
      <c r="E2171" s="11">
        <v>8</v>
      </c>
      <c r="F2171" s="11">
        <v>12</v>
      </c>
      <c r="G2171" s="11" t="s">
        <v>52</v>
      </c>
      <c r="H2171" s="11" t="s">
        <v>53</v>
      </c>
      <c r="I2171" s="11">
        <v>40.651493525087901</v>
      </c>
      <c r="J2171" s="11">
        <v>-73.8203454901751</v>
      </c>
      <c r="K2171" s="11">
        <v>121</v>
      </c>
      <c r="L2171" s="11">
        <v>33.931094524958297</v>
      </c>
      <c r="M2171" s="11">
        <v>67.915213086159397</v>
      </c>
      <c r="N2171" s="11" t="s">
        <v>57</v>
      </c>
      <c r="O2171" s="11" t="s">
        <v>61</v>
      </c>
      <c r="P2171" s="11">
        <v>0</v>
      </c>
      <c r="Q2171" s="11">
        <v>-0.44060312147503</v>
      </c>
      <c r="R2171" s="11">
        <v>12</v>
      </c>
      <c r="S2171" s="11">
        <v>30</v>
      </c>
      <c r="T2171" s="11">
        <v>368.51859323181299</v>
      </c>
      <c r="U2171" s="11">
        <v>29.271197236765101</v>
      </c>
      <c r="V2171" s="11" t="s">
        <v>63</v>
      </c>
    </row>
    <row r="2172" spans="1:22" x14ac:dyDescent="0.3">
      <c r="A2172" s="9">
        <v>45359.534722222197</v>
      </c>
      <c r="B2172" s="10">
        <v>45359</v>
      </c>
      <c r="C2172" s="11">
        <v>2024</v>
      </c>
      <c r="D2172" s="11">
        <v>3</v>
      </c>
      <c r="E2172" s="11">
        <v>8</v>
      </c>
      <c r="F2172" s="11">
        <v>12</v>
      </c>
      <c r="G2172" s="11" t="s">
        <v>52</v>
      </c>
      <c r="H2172" s="11" t="s">
        <v>53</v>
      </c>
      <c r="I2172" s="11">
        <v>40.8695105982409</v>
      </c>
      <c r="J2172" s="11">
        <v>-73.914449510846296</v>
      </c>
      <c r="K2172" s="11">
        <v>250</v>
      </c>
      <c r="L2172" s="11">
        <v>30.667154757282098</v>
      </c>
      <c r="M2172" s="11">
        <v>21.501817343365701</v>
      </c>
      <c r="N2172" s="11" t="s">
        <v>59</v>
      </c>
      <c r="O2172" s="11" t="s">
        <v>61</v>
      </c>
      <c r="P2172" s="11">
        <v>0</v>
      </c>
      <c r="Q2172" s="11">
        <v>0.55614755635644797</v>
      </c>
      <c r="R2172" s="11">
        <v>39</v>
      </c>
      <c r="S2172" s="11">
        <v>37</v>
      </c>
      <c r="T2172" s="11">
        <v>480.239399373921</v>
      </c>
      <c r="U2172" s="11">
        <v>28.683058975415801</v>
      </c>
      <c r="V2172" s="11" t="s">
        <v>56</v>
      </c>
    </row>
    <row r="2173" spans="1:22" x14ac:dyDescent="0.3">
      <c r="A2173" s="9">
        <v>45359.538194444503</v>
      </c>
      <c r="B2173" s="10">
        <v>45359</v>
      </c>
      <c r="C2173" s="11">
        <v>2024</v>
      </c>
      <c r="D2173" s="11">
        <v>3</v>
      </c>
      <c r="E2173" s="11">
        <v>8</v>
      </c>
      <c r="F2173" s="11">
        <v>12</v>
      </c>
      <c r="G2173" s="11" t="s">
        <v>52</v>
      </c>
      <c r="H2173" s="11" t="s">
        <v>53</v>
      </c>
      <c r="I2173" s="11">
        <v>40.675431528054503</v>
      </c>
      <c r="J2173" s="11">
        <v>-73.999217819289498</v>
      </c>
      <c r="K2173" s="11">
        <v>264</v>
      </c>
      <c r="L2173" s="11">
        <v>64.068004738955096</v>
      </c>
      <c r="M2173" s="11">
        <v>18.9640855927987</v>
      </c>
      <c r="N2173" s="11" t="s">
        <v>57</v>
      </c>
      <c r="O2173" s="11" t="s">
        <v>60</v>
      </c>
      <c r="P2173" s="11">
        <v>0</v>
      </c>
      <c r="Q2173" s="11">
        <v>-0.92823416349343602</v>
      </c>
      <c r="R2173" s="11">
        <v>64</v>
      </c>
      <c r="S2173" s="11">
        <v>27</v>
      </c>
      <c r="T2173" s="11">
        <v>302.933350420762</v>
      </c>
      <c r="U2173" s="11">
        <v>20.09910061882</v>
      </c>
      <c r="V2173" s="11" t="s">
        <v>56</v>
      </c>
    </row>
    <row r="2174" spans="1:22" x14ac:dyDescent="0.3">
      <c r="A2174" s="9">
        <v>45359.541666666701</v>
      </c>
      <c r="B2174" s="10">
        <v>45359</v>
      </c>
      <c r="C2174" s="11">
        <v>2024</v>
      </c>
      <c r="D2174" s="11">
        <v>3</v>
      </c>
      <c r="E2174" s="11">
        <v>8</v>
      </c>
      <c r="F2174" s="11">
        <v>13</v>
      </c>
      <c r="G2174" s="11" t="s">
        <v>52</v>
      </c>
      <c r="H2174" s="11" t="s">
        <v>53</v>
      </c>
      <c r="I2174" s="11">
        <v>40.846237958118699</v>
      </c>
      <c r="J2174" s="11">
        <v>-73.992741478813997</v>
      </c>
      <c r="K2174" s="11">
        <v>205</v>
      </c>
      <c r="L2174" s="11">
        <v>74.185741617371505</v>
      </c>
      <c r="M2174" s="11">
        <v>40.371317952129701</v>
      </c>
      <c r="N2174" s="11" t="s">
        <v>57</v>
      </c>
      <c r="O2174" s="11" t="s">
        <v>61</v>
      </c>
      <c r="P2174" s="11">
        <v>0</v>
      </c>
      <c r="Q2174" s="11">
        <v>0.38139141727186099</v>
      </c>
      <c r="R2174" s="11">
        <v>81</v>
      </c>
      <c r="S2174" s="11">
        <v>19</v>
      </c>
      <c r="T2174" s="11">
        <v>292.17980916227202</v>
      </c>
      <c r="U2174" s="11">
        <v>14.4620193508218</v>
      </c>
      <c r="V2174" s="11" t="s">
        <v>56</v>
      </c>
    </row>
    <row r="2175" spans="1:22" x14ac:dyDescent="0.3">
      <c r="A2175" s="9">
        <v>45359.545138888898</v>
      </c>
      <c r="B2175" s="10">
        <v>45359</v>
      </c>
      <c r="C2175" s="11">
        <v>2024</v>
      </c>
      <c r="D2175" s="11">
        <v>3</v>
      </c>
      <c r="E2175" s="11">
        <v>8</v>
      </c>
      <c r="F2175" s="11">
        <v>13</v>
      </c>
      <c r="G2175" s="11" t="s">
        <v>52</v>
      </c>
      <c r="H2175" s="11" t="s">
        <v>53</v>
      </c>
      <c r="I2175" s="11">
        <v>40.822430006403998</v>
      </c>
      <c r="J2175" s="11">
        <v>-73.992416257890994</v>
      </c>
      <c r="K2175" s="11">
        <v>232</v>
      </c>
      <c r="L2175" s="11">
        <v>69.296010257244802</v>
      </c>
      <c r="M2175" s="11">
        <v>89.292970868442396</v>
      </c>
      <c r="N2175" s="11" t="s">
        <v>54</v>
      </c>
      <c r="O2175" s="11" t="s">
        <v>55</v>
      </c>
      <c r="P2175" s="11">
        <v>0</v>
      </c>
      <c r="Q2175" s="11">
        <v>5.7876880628017199E-2</v>
      </c>
      <c r="R2175" s="11">
        <v>76</v>
      </c>
      <c r="S2175" s="11">
        <v>4</v>
      </c>
      <c r="T2175" s="11">
        <v>108.73966777675599</v>
      </c>
      <c r="U2175" s="11">
        <v>24.879974442875799</v>
      </c>
      <c r="V2175" s="11" t="s">
        <v>56</v>
      </c>
    </row>
    <row r="2176" spans="1:22" x14ac:dyDescent="0.3">
      <c r="A2176" s="9">
        <v>45359.548611111102</v>
      </c>
      <c r="B2176" s="10">
        <v>45359</v>
      </c>
      <c r="C2176" s="11">
        <v>2024</v>
      </c>
      <c r="D2176" s="11">
        <v>3</v>
      </c>
      <c r="E2176" s="11">
        <v>8</v>
      </c>
      <c r="F2176" s="11">
        <v>13</v>
      </c>
      <c r="G2176" s="11" t="s">
        <v>52</v>
      </c>
      <c r="H2176" s="11" t="s">
        <v>53</v>
      </c>
      <c r="I2176" s="11">
        <v>40.724093216292303</v>
      </c>
      <c r="J2176" s="11">
        <v>-73.947344866064896</v>
      </c>
      <c r="K2176" s="11">
        <v>140</v>
      </c>
      <c r="L2176" s="11">
        <v>36.023315863853497</v>
      </c>
      <c r="M2176" s="11">
        <v>59.992538079201701</v>
      </c>
      <c r="N2176" s="11" t="s">
        <v>59</v>
      </c>
      <c r="O2176" s="11" t="s">
        <v>55</v>
      </c>
      <c r="P2176" s="11">
        <v>0</v>
      </c>
      <c r="Q2176" s="11">
        <v>-0.90488520155749896</v>
      </c>
      <c r="R2176" s="11">
        <v>87</v>
      </c>
      <c r="S2176" s="11">
        <v>10</v>
      </c>
      <c r="T2176" s="11">
        <v>209.443733083616</v>
      </c>
      <c r="U2176" s="11">
        <v>10.9980846899102</v>
      </c>
      <c r="V2176" s="11" t="s">
        <v>63</v>
      </c>
    </row>
    <row r="2177" spans="1:22" x14ac:dyDescent="0.3">
      <c r="A2177" s="9">
        <v>45359.552083333299</v>
      </c>
      <c r="B2177" s="10">
        <v>45359</v>
      </c>
      <c r="C2177" s="11">
        <v>2024</v>
      </c>
      <c r="D2177" s="11">
        <v>3</v>
      </c>
      <c r="E2177" s="11">
        <v>8</v>
      </c>
      <c r="F2177" s="11">
        <v>13</v>
      </c>
      <c r="G2177" s="11" t="s">
        <v>52</v>
      </c>
      <c r="H2177" s="11" t="s">
        <v>53</v>
      </c>
      <c r="I2177" s="11">
        <v>40.675655337177503</v>
      </c>
      <c r="J2177" s="11">
        <v>-73.882145631044395</v>
      </c>
      <c r="K2177" s="11">
        <v>65</v>
      </c>
      <c r="L2177" s="11">
        <v>55.547920791915502</v>
      </c>
      <c r="M2177" s="11">
        <v>15.062427818240399</v>
      </c>
      <c r="N2177" s="11" t="s">
        <v>54</v>
      </c>
      <c r="O2177" s="11" t="s">
        <v>55</v>
      </c>
      <c r="P2177" s="11">
        <v>0</v>
      </c>
      <c r="Q2177" s="11">
        <v>-0.66518013474923798</v>
      </c>
      <c r="R2177" s="11">
        <v>63</v>
      </c>
      <c r="S2177" s="11">
        <v>19</v>
      </c>
      <c r="T2177" s="11">
        <v>493.889220379601</v>
      </c>
      <c r="U2177" s="11">
        <v>8.7013311694805804</v>
      </c>
      <c r="V2177" s="11" t="s">
        <v>62</v>
      </c>
    </row>
    <row r="2178" spans="1:22" x14ac:dyDescent="0.3">
      <c r="A2178" s="9">
        <v>45359.555555555598</v>
      </c>
      <c r="B2178" s="10">
        <v>45359</v>
      </c>
      <c r="C2178" s="11">
        <v>2024</v>
      </c>
      <c r="D2178" s="11">
        <v>3</v>
      </c>
      <c r="E2178" s="11">
        <v>8</v>
      </c>
      <c r="F2178" s="11">
        <v>13</v>
      </c>
      <c r="G2178" s="11" t="s">
        <v>52</v>
      </c>
      <c r="H2178" s="11" t="s">
        <v>53</v>
      </c>
      <c r="I2178" s="11">
        <v>40.681323360780603</v>
      </c>
      <c r="J2178" s="11">
        <v>-73.985443485531903</v>
      </c>
      <c r="K2178" s="11">
        <v>252</v>
      </c>
      <c r="L2178" s="11">
        <v>58.3711929458903</v>
      </c>
      <c r="M2178" s="11">
        <v>77.942331819738499</v>
      </c>
      <c r="N2178" s="11" t="s">
        <v>54</v>
      </c>
      <c r="O2178" s="11" t="s">
        <v>55</v>
      </c>
      <c r="P2178" s="11">
        <v>0</v>
      </c>
      <c r="Q2178" s="11">
        <v>7.12192061744234E-2</v>
      </c>
      <c r="R2178" s="11">
        <v>51</v>
      </c>
      <c r="S2178" s="11">
        <v>18</v>
      </c>
      <c r="T2178" s="11">
        <v>293.39258718148199</v>
      </c>
      <c r="U2178" s="11">
        <v>19.002691788889901</v>
      </c>
      <c r="V2178" s="11" t="s">
        <v>56</v>
      </c>
    </row>
    <row r="2179" spans="1:22" x14ac:dyDescent="0.3">
      <c r="A2179" s="9">
        <v>45359.559027777803</v>
      </c>
      <c r="B2179" s="10">
        <v>45359</v>
      </c>
      <c r="C2179" s="11">
        <v>2024</v>
      </c>
      <c r="D2179" s="11">
        <v>3</v>
      </c>
      <c r="E2179" s="11">
        <v>8</v>
      </c>
      <c r="F2179" s="11">
        <v>13</v>
      </c>
      <c r="G2179" s="11" t="s">
        <v>52</v>
      </c>
      <c r="H2179" s="11" t="s">
        <v>53</v>
      </c>
      <c r="I2179" s="11">
        <v>40.6705612489584</v>
      </c>
      <c r="J2179" s="11">
        <v>-73.784990507776897</v>
      </c>
      <c r="K2179" s="11">
        <v>251</v>
      </c>
      <c r="L2179" s="11">
        <v>34.365763663505099</v>
      </c>
      <c r="M2179" s="11">
        <v>40.197755180827897</v>
      </c>
      <c r="N2179" s="11" t="s">
        <v>59</v>
      </c>
      <c r="O2179" s="11" t="s">
        <v>58</v>
      </c>
      <c r="P2179" s="11">
        <v>0</v>
      </c>
      <c r="Q2179" s="11">
        <v>-0.19402405992551899</v>
      </c>
      <c r="R2179" s="11">
        <v>82</v>
      </c>
      <c r="S2179" s="11">
        <v>35</v>
      </c>
      <c r="T2179" s="11">
        <v>415.87104814935498</v>
      </c>
      <c r="U2179" s="11">
        <v>11.5144452323516</v>
      </c>
      <c r="V2179" s="11" t="s">
        <v>56</v>
      </c>
    </row>
    <row r="2180" spans="1:22" x14ac:dyDescent="0.3">
      <c r="A2180" s="9">
        <v>45359.5625</v>
      </c>
      <c r="B2180" s="10">
        <v>45359</v>
      </c>
      <c r="C2180" s="11">
        <v>2024</v>
      </c>
      <c r="D2180" s="11">
        <v>3</v>
      </c>
      <c r="E2180" s="11">
        <v>8</v>
      </c>
      <c r="F2180" s="11">
        <v>13</v>
      </c>
      <c r="G2180" s="11" t="s">
        <v>52</v>
      </c>
      <c r="H2180" s="11" t="s">
        <v>53</v>
      </c>
      <c r="I2180" s="11">
        <v>40.765663818811497</v>
      </c>
      <c r="J2180" s="11">
        <v>-73.8364271950215</v>
      </c>
      <c r="K2180" s="11">
        <v>211</v>
      </c>
      <c r="L2180" s="11">
        <v>57.454243880686803</v>
      </c>
      <c r="M2180" s="11">
        <v>52.700741713269899</v>
      </c>
      <c r="N2180" s="11" t="s">
        <v>57</v>
      </c>
      <c r="O2180" s="11" t="s">
        <v>58</v>
      </c>
      <c r="P2180" s="11">
        <v>0</v>
      </c>
      <c r="Q2180" s="11">
        <v>-1.88395826921046E-2</v>
      </c>
      <c r="R2180" s="11">
        <v>65</v>
      </c>
      <c r="S2180" s="11">
        <v>9</v>
      </c>
      <c r="T2180" s="11">
        <v>372.00080661014999</v>
      </c>
      <c r="U2180" s="11">
        <v>22.919643828757</v>
      </c>
      <c r="V2180" s="11" t="s">
        <v>56</v>
      </c>
    </row>
    <row r="2181" spans="1:22" x14ac:dyDescent="0.3">
      <c r="A2181" s="9">
        <v>45359.565972222197</v>
      </c>
      <c r="B2181" s="10">
        <v>45359</v>
      </c>
      <c r="C2181" s="11">
        <v>2024</v>
      </c>
      <c r="D2181" s="11">
        <v>3</v>
      </c>
      <c r="E2181" s="11">
        <v>8</v>
      </c>
      <c r="F2181" s="11">
        <v>13</v>
      </c>
      <c r="G2181" s="11" t="s">
        <v>52</v>
      </c>
      <c r="H2181" s="11" t="s">
        <v>53</v>
      </c>
      <c r="I2181" s="11">
        <v>40.734104988176099</v>
      </c>
      <c r="J2181" s="11">
        <v>-73.766513864610999</v>
      </c>
      <c r="K2181" s="11">
        <v>83</v>
      </c>
      <c r="L2181" s="11">
        <v>65.852468067217401</v>
      </c>
      <c r="M2181" s="11">
        <v>40.941491529446097</v>
      </c>
      <c r="N2181" s="11" t="s">
        <v>59</v>
      </c>
      <c r="O2181" s="11" t="s">
        <v>55</v>
      </c>
      <c r="P2181" s="11">
        <v>0</v>
      </c>
      <c r="Q2181" s="11">
        <v>-0.44778064116461402</v>
      </c>
      <c r="R2181" s="11">
        <v>46</v>
      </c>
      <c r="S2181" s="11">
        <v>15</v>
      </c>
      <c r="T2181" s="11">
        <v>449.98213071069398</v>
      </c>
      <c r="U2181" s="11">
        <v>7.2784697664214804</v>
      </c>
      <c r="V2181" s="11" t="s">
        <v>62</v>
      </c>
    </row>
    <row r="2182" spans="1:22" x14ac:dyDescent="0.3">
      <c r="A2182" s="9">
        <v>45359.569444444503</v>
      </c>
      <c r="B2182" s="10">
        <v>45359</v>
      </c>
      <c r="C2182" s="11">
        <v>2024</v>
      </c>
      <c r="D2182" s="11">
        <v>3</v>
      </c>
      <c r="E2182" s="11">
        <v>8</v>
      </c>
      <c r="F2182" s="11">
        <v>13</v>
      </c>
      <c r="G2182" s="11" t="s">
        <v>52</v>
      </c>
      <c r="H2182" s="11" t="s">
        <v>53</v>
      </c>
      <c r="I2182" s="11">
        <v>40.891840048267198</v>
      </c>
      <c r="J2182" s="11">
        <v>-73.807221325914995</v>
      </c>
      <c r="K2182" s="11">
        <v>224</v>
      </c>
      <c r="L2182" s="11">
        <v>69.612333693505306</v>
      </c>
      <c r="M2182" s="11">
        <v>84.605502490960504</v>
      </c>
      <c r="N2182" s="11" t="s">
        <v>57</v>
      </c>
      <c r="O2182" s="11" t="s">
        <v>61</v>
      </c>
      <c r="P2182" s="11">
        <v>0</v>
      </c>
      <c r="Q2182" s="11">
        <v>0.65746799449825499</v>
      </c>
      <c r="R2182" s="11">
        <v>87</v>
      </c>
      <c r="S2182" s="11">
        <v>10</v>
      </c>
      <c r="T2182" s="11">
        <v>309.02695464392002</v>
      </c>
      <c r="U2182" s="11">
        <v>20.696543356738101</v>
      </c>
      <c r="V2182" s="11" t="s">
        <v>56</v>
      </c>
    </row>
    <row r="2183" spans="1:22" x14ac:dyDescent="0.3">
      <c r="A2183" s="9">
        <v>45359.572916666701</v>
      </c>
      <c r="B2183" s="10">
        <v>45359</v>
      </c>
      <c r="C2183" s="11">
        <v>2024</v>
      </c>
      <c r="D2183" s="11">
        <v>3</v>
      </c>
      <c r="E2183" s="11">
        <v>8</v>
      </c>
      <c r="F2183" s="11">
        <v>13</v>
      </c>
      <c r="G2183" s="11" t="s">
        <v>52</v>
      </c>
      <c r="H2183" s="11" t="s">
        <v>53</v>
      </c>
      <c r="I2183" s="11">
        <v>40.897517114470297</v>
      </c>
      <c r="J2183" s="11">
        <v>-73.835314231338899</v>
      </c>
      <c r="K2183" s="11">
        <v>245</v>
      </c>
      <c r="L2183" s="11">
        <v>14.0700163523539</v>
      </c>
      <c r="M2183" s="11">
        <v>26.8031507184022</v>
      </c>
      <c r="N2183" s="11" t="s">
        <v>54</v>
      </c>
      <c r="O2183" s="11" t="s">
        <v>58</v>
      </c>
      <c r="P2183" s="11">
        <v>0</v>
      </c>
      <c r="Q2183" s="11">
        <v>0.37280467213330498</v>
      </c>
      <c r="R2183" s="11">
        <v>16</v>
      </c>
      <c r="S2183" s="11">
        <v>38</v>
      </c>
      <c r="T2183" s="11">
        <v>81.620438523830103</v>
      </c>
      <c r="U2183" s="11">
        <v>10.4608667057511</v>
      </c>
      <c r="V2183" s="11" t="s">
        <v>56</v>
      </c>
    </row>
    <row r="2184" spans="1:22" x14ac:dyDescent="0.3">
      <c r="A2184" s="9">
        <v>45359.576388888898</v>
      </c>
      <c r="B2184" s="10">
        <v>45359</v>
      </c>
      <c r="C2184" s="11">
        <v>2024</v>
      </c>
      <c r="D2184" s="11">
        <v>3</v>
      </c>
      <c r="E2184" s="11">
        <v>8</v>
      </c>
      <c r="F2184" s="11">
        <v>13</v>
      </c>
      <c r="G2184" s="11" t="s">
        <v>52</v>
      </c>
      <c r="H2184" s="11" t="s">
        <v>53</v>
      </c>
      <c r="I2184" s="11">
        <v>40.821347259250999</v>
      </c>
      <c r="J2184" s="11">
        <v>-73.969779985106499</v>
      </c>
      <c r="K2184" s="11">
        <v>95</v>
      </c>
      <c r="L2184" s="11">
        <v>9.6043528322826894</v>
      </c>
      <c r="M2184" s="11">
        <v>89.452121422510601</v>
      </c>
      <c r="N2184" s="11" t="s">
        <v>57</v>
      </c>
      <c r="O2184" s="11" t="s">
        <v>61</v>
      </c>
      <c r="P2184" s="11">
        <v>0</v>
      </c>
      <c r="Q2184" s="11">
        <v>0.35538059357749602</v>
      </c>
      <c r="R2184" s="11">
        <v>84</v>
      </c>
      <c r="S2184" s="11">
        <v>44</v>
      </c>
      <c r="T2184" s="11">
        <v>302.84338653034501</v>
      </c>
      <c r="U2184" s="11">
        <v>15.899167081094699</v>
      </c>
      <c r="V2184" s="11" t="s">
        <v>56</v>
      </c>
    </row>
    <row r="2185" spans="1:22" x14ac:dyDescent="0.3">
      <c r="A2185" s="9">
        <v>45359.579861111102</v>
      </c>
      <c r="B2185" s="10">
        <v>45359</v>
      </c>
      <c r="C2185" s="11">
        <v>2024</v>
      </c>
      <c r="D2185" s="11">
        <v>3</v>
      </c>
      <c r="E2185" s="11">
        <v>8</v>
      </c>
      <c r="F2185" s="11">
        <v>13</v>
      </c>
      <c r="G2185" s="11" t="s">
        <v>52</v>
      </c>
      <c r="H2185" s="11" t="s">
        <v>53</v>
      </c>
      <c r="I2185" s="11">
        <v>40.620799984268302</v>
      </c>
      <c r="J2185" s="11">
        <v>-73.754063101781</v>
      </c>
      <c r="K2185" s="11">
        <v>170</v>
      </c>
      <c r="L2185" s="11">
        <v>21.561163076662702</v>
      </c>
      <c r="M2185" s="11">
        <v>62.0056585612502</v>
      </c>
      <c r="N2185" s="11" t="s">
        <v>54</v>
      </c>
      <c r="O2185" s="11" t="s">
        <v>61</v>
      </c>
      <c r="P2185" s="11">
        <v>0</v>
      </c>
      <c r="Q2185" s="11">
        <v>-0.70847657659999796</v>
      </c>
      <c r="R2185" s="11">
        <v>43</v>
      </c>
      <c r="S2185" s="11">
        <v>1</v>
      </c>
      <c r="T2185" s="11">
        <v>101.880817475234</v>
      </c>
      <c r="U2185" s="11">
        <v>7.4100394456788603</v>
      </c>
      <c r="V2185" s="11" t="s">
        <v>63</v>
      </c>
    </row>
    <row r="2186" spans="1:22" x14ac:dyDescent="0.3">
      <c r="A2186" s="9">
        <v>45359.583333333299</v>
      </c>
      <c r="B2186" s="10">
        <v>45359</v>
      </c>
      <c r="C2186" s="11">
        <v>2024</v>
      </c>
      <c r="D2186" s="11">
        <v>3</v>
      </c>
      <c r="E2186" s="11">
        <v>8</v>
      </c>
      <c r="F2186" s="11">
        <v>14</v>
      </c>
      <c r="G2186" s="11" t="s">
        <v>52</v>
      </c>
      <c r="H2186" s="11" t="s">
        <v>53</v>
      </c>
      <c r="I2186" s="11">
        <v>40.852173735741701</v>
      </c>
      <c r="J2186" s="11">
        <v>-73.819327052151493</v>
      </c>
      <c r="K2186" s="11">
        <v>252</v>
      </c>
      <c r="L2186" s="11">
        <v>24.5305395118028</v>
      </c>
      <c r="M2186" s="11">
        <v>78.053082213187693</v>
      </c>
      <c r="N2186" s="11" t="s">
        <v>54</v>
      </c>
      <c r="O2186" s="11" t="s">
        <v>60</v>
      </c>
      <c r="P2186" s="11">
        <v>0</v>
      </c>
      <c r="Q2186" s="11">
        <v>-0.31064048118077597</v>
      </c>
      <c r="R2186" s="11">
        <v>66</v>
      </c>
      <c r="S2186" s="11">
        <v>46</v>
      </c>
      <c r="T2186" s="11">
        <v>415.78582782973803</v>
      </c>
      <c r="U2186" s="11">
        <v>11.1362046205693</v>
      </c>
      <c r="V2186" s="11" t="s">
        <v>56</v>
      </c>
    </row>
    <row r="2187" spans="1:22" x14ac:dyDescent="0.3">
      <c r="A2187" s="9">
        <v>45359.586805555598</v>
      </c>
      <c r="B2187" s="10">
        <v>45359</v>
      </c>
      <c r="C2187" s="11">
        <v>2024</v>
      </c>
      <c r="D2187" s="11">
        <v>3</v>
      </c>
      <c r="E2187" s="11">
        <v>8</v>
      </c>
      <c r="F2187" s="11">
        <v>14</v>
      </c>
      <c r="G2187" s="11" t="s">
        <v>52</v>
      </c>
      <c r="H2187" s="11" t="s">
        <v>53</v>
      </c>
      <c r="I2187" s="11">
        <v>40.716759049839503</v>
      </c>
      <c r="J2187" s="11">
        <v>-73.903833086763996</v>
      </c>
      <c r="K2187" s="11">
        <v>260</v>
      </c>
      <c r="L2187" s="11">
        <v>45.0992539274541</v>
      </c>
      <c r="M2187" s="11">
        <v>82.716630903352097</v>
      </c>
      <c r="N2187" s="11" t="s">
        <v>57</v>
      </c>
      <c r="O2187" s="11" t="s">
        <v>60</v>
      </c>
      <c r="P2187" s="11">
        <v>1</v>
      </c>
      <c r="Q2187" s="11">
        <v>0.27787449635087602</v>
      </c>
      <c r="R2187" s="11">
        <v>23</v>
      </c>
      <c r="S2187" s="11">
        <v>33</v>
      </c>
      <c r="T2187" s="11">
        <v>300.49885444583703</v>
      </c>
      <c r="U2187" s="11">
        <v>26.2477520747697</v>
      </c>
      <c r="V2187" s="11" t="s">
        <v>56</v>
      </c>
    </row>
    <row r="2188" spans="1:22" x14ac:dyDescent="0.3">
      <c r="A2188" s="9">
        <v>45359.590277777803</v>
      </c>
      <c r="B2188" s="10">
        <v>45359</v>
      </c>
      <c r="C2188" s="11">
        <v>2024</v>
      </c>
      <c r="D2188" s="11">
        <v>3</v>
      </c>
      <c r="E2188" s="11">
        <v>8</v>
      </c>
      <c r="F2188" s="11">
        <v>14</v>
      </c>
      <c r="G2188" s="11" t="s">
        <v>52</v>
      </c>
      <c r="H2188" s="11" t="s">
        <v>53</v>
      </c>
      <c r="I2188" s="11">
        <v>40.722534655483997</v>
      </c>
      <c r="J2188" s="11">
        <v>-73.939409929548503</v>
      </c>
      <c r="K2188" s="11">
        <v>139</v>
      </c>
      <c r="L2188" s="11">
        <v>44.968681179237201</v>
      </c>
      <c r="M2188" s="11">
        <v>30.6475133498272</v>
      </c>
      <c r="N2188" s="11" t="s">
        <v>59</v>
      </c>
      <c r="O2188" s="11" t="s">
        <v>61</v>
      </c>
      <c r="P2188" s="11">
        <v>0</v>
      </c>
      <c r="Q2188" s="11">
        <v>-0.73702543199646797</v>
      </c>
      <c r="R2188" s="11">
        <v>95</v>
      </c>
      <c r="S2188" s="11">
        <v>40</v>
      </c>
      <c r="T2188" s="11">
        <v>115.784931914829</v>
      </c>
      <c r="U2188" s="11">
        <v>7.8651894069461301</v>
      </c>
      <c r="V2188" s="11" t="s">
        <v>63</v>
      </c>
    </row>
    <row r="2189" spans="1:22" x14ac:dyDescent="0.3">
      <c r="A2189" s="9">
        <v>45359.59375</v>
      </c>
      <c r="B2189" s="10">
        <v>45359</v>
      </c>
      <c r="C2189" s="11">
        <v>2024</v>
      </c>
      <c r="D2189" s="11">
        <v>3</v>
      </c>
      <c r="E2189" s="11">
        <v>8</v>
      </c>
      <c r="F2189" s="11">
        <v>14</v>
      </c>
      <c r="G2189" s="11" t="s">
        <v>52</v>
      </c>
      <c r="H2189" s="11" t="s">
        <v>53</v>
      </c>
      <c r="I2189" s="11">
        <v>40.690485563881701</v>
      </c>
      <c r="J2189" s="11">
        <v>-73.929710393377306</v>
      </c>
      <c r="K2189" s="11">
        <v>282</v>
      </c>
      <c r="L2189" s="11">
        <v>65.4317989840536</v>
      </c>
      <c r="M2189" s="11">
        <v>10.796490236673</v>
      </c>
      <c r="N2189" s="11" t="s">
        <v>57</v>
      </c>
      <c r="O2189" s="11" t="s">
        <v>55</v>
      </c>
      <c r="P2189" s="11">
        <v>0</v>
      </c>
      <c r="Q2189" s="11">
        <v>-0.31539586482825099</v>
      </c>
      <c r="R2189" s="11">
        <v>94</v>
      </c>
      <c r="S2189" s="11">
        <v>10</v>
      </c>
      <c r="T2189" s="11">
        <v>374.75537914709599</v>
      </c>
      <c r="U2189" s="11">
        <v>15.8675214373767</v>
      </c>
      <c r="V2189" s="11" t="s">
        <v>56</v>
      </c>
    </row>
    <row r="2190" spans="1:22" x14ac:dyDescent="0.3">
      <c r="A2190" s="9">
        <v>45359.597222222197</v>
      </c>
      <c r="B2190" s="10">
        <v>45359</v>
      </c>
      <c r="C2190" s="11">
        <v>2024</v>
      </c>
      <c r="D2190" s="11">
        <v>3</v>
      </c>
      <c r="E2190" s="11">
        <v>8</v>
      </c>
      <c r="F2190" s="11">
        <v>14</v>
      </c>
      <c r="G2190" s="11" t="s">
        <v>52</v>
      </c>
      <c r="H2190" s="11" t="s">
        <v>53</v>
      </c>
      <c r="I2190" s="11">
        <v>40.835677409393597</v>
      </c>
      <c r="J2190" s="11">
        <v>-73.927314541190995</v>
      </c>
      <c r="K2190" s="11">
        <v>58</v>
      </c>
      <c r="L2190" s="11">
        <v>52.405267925118601</v>
      </c>
      <c r="M2190" s="11">
        <v>88.872312854566502</v>
      </c>
      <c r="N2190" s="11" t="s">
        <v>54</v>
      </c>
      <c r="O2190" s="11" t="s">
        <v>55</v>
      </c>
      <c r="P2190" s="11">
        <v>0</v>
      </c>
      <c r="Q2190" s="11">
        <v>0.86739605502678196</v>
      </c>
      <c r="R2190" s="11">
        <v>70</v>
      </c>
      <c r="S2190" s="11">
        <v>3</v>
      </c>
      <c r="T2190" s="11">
        <v>487.351814749607</v>
      </c>
      <c r="U2190" s="11">
        <v>24.690766396090901</v>
      </c>
      <c r="V2190" s="11" t="s">
        <v>56</v>
      </c>
    </row>
    <row r="2191" spans="1:22" x14ac:dyDescent="0.3">
      <c r="A2191" s="9">
        <v>45359.600694444503</v>
      </c>
      <c r="B2191" s="10">
        <v>45359</v>
      </c>
      <c r="C2191" s="11">
        <v>2024</v>
      </c>
      <c r="D2191" s="11">
        <v>3</v>
      </c>
      <c r="E2191" s="11">
        <v>8</v>
      </c>
      <c r="F2191" s="11">
        <v>14</v>
      </c>
      <c r="G2191" s="11" t="s">
        <v>52</v>
      </c>
      <c r="H2191" s="11" t="s">
        <v>53</v>
      </c>
      <c r="I2191" s="11">
        <v>40.755231217540498</v>
      </c>
      <c r="J2191" s="11">
        <v>-73.955512526477804</v>
      </c>
      <c r="K2191" s="11">
        <v>124</v>
      </c>
      <c r="L2191" s="11">
        <v>11.2372446473489</v>
      </c>
      <c r="M2191" s="11">
        <v>45.675772100507501</v>
      </c>
      <c r="N2191" s="11" t="s">
        <v>59</v>
      </c>
      <c r="O2191" s="11" t="s">
        <v>61</v>
      </c>
      <c r="P2191" s="11">
        <v>0</v>
      </c>
      <c r="Q2191" s="11">
        <v>-0.59366236088164004</v>
      </c>
      <c r="R2191" s="11">
        <v>20</v>
      </c>
      <c r="S2191" s="11">
        <v>29</v>
      </c>
      <c r="T2191" s="11">
        <v>272.46879169411301</v>
      </c>
      <c r="U2191" s="11">
        <v>5.8129524954754599</v>
      </c>
      <c r="V2191" s="11" t="s">
        <v>56</v>
      </c>
    </row>
    <row r="2192" spans="1:22" x14ac:dyDescent="0.3">
      <c r="A2192" s="9">
        <v>45359.604166666701</v>
      </c>
      <c r="B2192" s="10">
        <v>45359</v>
      </c>
      <c r="C2192" s="11">
        <v>2024</v>
      </c>
      <c r="D2192" s="11">
        <v>3</v>
      </c>
      <c r="E2192" s="11">
        <v>8</v>
      </c>
      <c r="F2192" s="11">
        <v>14</v>
      </c>
      <c r="G2192" s="11" t="s">
        <v>52</v>
      </c>
      <c r="H2192" s="11" t="s">
        <v>53</v>
      </c>
      <c r="I2192" s="11">
        <v>40.645628401565602</v>
      </c>
      <c r="J2192" s="11">
        <v>-73.766287863222701</v>
      </c>
      <c r="K2192" s="11">
        <v>54</v>
      </c>
      <c r="L2192" s="11">
        <v>78.221755982315202</v>
      </c>
      <c r="M2192" s="11">
        <v>50.1205159785126</v>
      </c>
      <c r="N2192" s="11" t="s">
        <v>57</v>
      </c>
      <c r="O2192" s="11" t="s">
        <v>60</v>
      </c>
      <c r="P2192" s="11">
        <v>0</v>
      </c>
      <c r="Q2192" s="11">
        <v>0.21429223578079601</v>
      </c>
      <c r="R2192" s="11">
        <v>17</v>
      </c>
      <c r="S2192" s="11">
        <v>8</v>
      </c>
      <c r="T2192" s="11">
        <v>314.17860272281399</v>
      </c>
      <c r="U2192" s="11">
        <v>15.219895060038199</v>
      </c>
      <c r="V2192" s="11" t="s">
        <v>63</v>
      </c>
    </row>
    <row r="2193" spans="1:22" x14ac:dyDescent="0.3">
      <c r="A2193" s="9">
        <v>45359.607638888898</v>
      </c>
      <c r="B2193" s="10">
        <v>45359</v>
      </c>
      <c r="C2193" s="11">
        <v>2024</v>
      </c>
      <c r="D2193" s="11">
        <v>3</v>
      </c>
      <c r="E2193" s="11">
        <v>8</v>
      </c>
      <c r="F2193" s="11">
        <v>14</v>
      </c>
      <c r="G2193" s="11" t="s">
        <v>52</v>
      </c>
      <c r="H2193" s="11" t="s">
        <v>53</v>
      </c>
      <c r="I2193" s="11">
        <v>40.687432701184598</v>
      </c>
      <c r="J2193" s="11">
        <v>-73.738534806557894</v>
      </c>
      <c r="K2193" s="11">
        <v>262</v>
      </c>
      <c r="L2193" s="11">
        <v>74.518528026203995</v>
      </c>
      <c r="M2193" s="11">
        <v>75.493129014223499</v>
      </c>
      <c r="N2193" s="11" t="s">
        <v>57</v>
      </c>
      <c r="O2193" s="11" t="s">
        <v>61</v>
      </c>
      <c r="P2193" s="11">
        <v>0</v>
      </c>
      <c r="Q2193" s="11">
        <v>-0.35399705172357199</v>
      </c>
      <c r="R2193" s="11">
        <v>10</v>
      </c>
      <c r="S2193" s="11">
        <v>23</v>
      </c>
      <c r="T2193" s="11">
        <v>355.61813476505603</v>
      </c>
      <c r="U2193" s="11">
        <v>24.085950161643499</v>
      </c>
      <c r="V2193" s="11" t="s">
        <v>56</v>
      </c>
    </row>
    <row r="2194" spans="1:22" x14ac:dyDescent="0.3">
      <c r="A2194" s="9">
        <v>45359.611111111102</v>
      </c>
      <c r="B2194" s="10">
        <v>45359</v>
      </c>
      <c r="C2194" s="11">
        <v>2024</v>
      </c>
      <c r="D2194" s="11">
        <v>3</v>
      </c>
      <c r="E2194" s="11">
        <v>8</v>
      </c>
      <c r="F2194" s="11">
        <v>14</v>
      </c>
      <c r="G2194" s="11" t="s">
        <v>52</v>
      </c>
      <c r="H2194" s="11" t="s">
        <v>53</v>
      </c>
      <c r="I2194" s="11">
        <v>40.642759655403403</v>
      </c>
      <c r="J2194" s="11">
        <v>-73.863125935863394</v>
      </c>
      <c r="K2194" s="11">
        <v>275</v>
      </c>
      <c r="L2194" s="11">
        <v>24.432364887797899</v>
      </c>
      <c r="M2194" s="11">
        <v>74.898806809317307</v>
      </c>
      <c r="N2194" s="11" t="s">
        <v>54</v>
      </c>
      <c r="O2194" s="11" t="s">
        <v>55</v>
      </c>
      <c r="P2194" s="11">
        <v>0</v>
      </c>
      <c r="Q2194" s="11">
        <v>0.90798898858201205</v>
      </c>
      <c r="R2194" s="11">
        <v>68</v>
      </c>
      <c r="S2194" s="11">
        <v>3</v>
      </c>
      <c r="T2194" s="11">
        <v>357.90119257461902</v>
      </c>
      <c r="U2194" s="11">
        <v>5.1295642445027401</v>
      </c>
      <c r="V2194" s="11" t="s">
        <v>56</v>
      </c>
    </row>
    <row r="2195" spans="1:22" x14ac:dyDescent="0.3">
      <c r="A2195" s="9">
        <v>45359.614583333299</v>
      </c>
      <c r="B2195" s="10">
        <v>45359</v>
      </c>
      <c r="C2195" s="11">
        <v>2024</v>
      </c>
      <c r="D2195" s="11">
        <v>3</v>
      </c>
      <c r="E2195" s="11">
        <v>8</v>
      </c>
      <c r="F2195" s="11">
        <v>14</v>
      </c>
      <c r="G2195" s="11" t="s">
        <v>52</v>
      </c>
      <c r="H2195" s="11" t="s">
        <v>53</v>
      </c>
      <c r="I2195" s="11">
        <v>40.735257085566701</v>
      </c>
      <c r="J2195" s="11">
        <v>-73.824005877571807</v>
      </c>
      <c r="K2195" s="11">
        <v>51</v>
      </c>
      <c r="L2195" s="11">
        <v>55.434698792665102</v>
      </c>
      <c r="M2195" s="11">
        <v>39.263362741151802</v>
      </c>
      <c r="N2195" s="11" t="s">
        <v>59</v>
      </c>
      <c r="O2195" s="11" t="s">
        <v>58</v>
      </c>
      <c r="P2195" s="11">
        <v>0</v>
      </c>
      <c r="Q2195" s="11">
        <v>-0.73637702852189502</v>
      </c>
      <c r="R2195" s="11">
        <v>75</v>
      </c>
      <c r="S2195" s="11">
        <v>30</v>
      </c>
      <c r="T2195" s="11">
        <v>310.16418019922099</v>
      </c>
      <c r="U2195" s="11">
        <v>12.4143849686271</v>
      </c>
      <c r="V2195" s="11" t="s">
        <v>62</v>
      </c>
    </row>
    <row r="2196" spans="1:22" x14ac:dyDescent="0.3">
      <c r="A2196" s="9">
        <v>45359.618055555598</v>
      </c>
      <c r="B2196" s="10">
        <v>45359</v>
      </c>
      <c r="C2196" s="11">
        <v>2024</v>
      </c>
      <c r="D2196" s="11">
        <v>3</v>
      </c>
      <c r="E2196" s="11">
        <v>8</v>
      </c>
      <c r="F2196" s="11">
        <v>14</v>
      </c>
      <c r="G2196" s="11" t="s">
        <v>52</v>
      </c>
      <c r="H2196" s="11" t="s">
        <v>53</v>
      </c>
      <c r="I2196" s="11">
        <v>40.614183384030902</v>
      </c>
      <c r="J2196" s="11">
        <v>-73.953214738196493</v>
      </c>
      <c r="K2196" s="11">
        <v>237</v>
      </c>
      <c r="L2196" s="11">
        <v>76.960375054037002</v>
      </c>
      <c r="M2196" s="11">
        <v>54.542663587223601</v>
      </c>
      <c r="N2196" s="11" t="s">
        <v>57</v>
      </c>
      <c r="O2196" s="11" t="s">
        <v>61</v>
      </c>
      <c r="P2196" s="11">
        <v>0</v>
      </c>
      <c r="Q2196" s="11">
        <v>0.80072560546306004</v>
      </c>
      <c r="R2196" s="11">
        <v>12</v>
      </c>
      <c r="S2196" s="11">
        <v>4</v>
      </c>
      <c r="T2196" s="11">
        <v>422.47515510928503</v>
      </c>
      <c r="U2196" s="11">
        <v>29.308544473186501</v>
      </c>
      <c r="V2196" s="11" t="s">
        <v>56</v>
      </c>
    </row>
    <row r="2197" spans="1:22" x14ac:dyDescent="0.3">
      <c r="A2197" s="9">
        <v>45359.621527777803</v>
      </c>
      <c r="B2197" s="10">
        <v>45359</v>
      </c>
      <c r="C2197" s="11">
        <v>2024</v>
      </c>
      <c r="D2197" s="11">
        <v>3</v>
      </c>
      <c r="E2197" s="11">
        <v>8</v>
      </c>
      <c r="F2197" s="11">
        <v>14</v>
      </c>
      <c r="G2197" s="11" t="s">
        <v>52</v>
      </c>
      <c r="H2197" s="11" t="s">
        <v>53</v>
      </c>
      <c r="I2197" s="11">
        <v>40.656649910410799</v>
      </c>
      <c r="J2197" s="11">
        <v>-73.715918182739699</v>
      </c>
      <c r="K2197" s="11">
        <v>138</v>
      </c>
      <c r="L2197" s="11">
        <v>27.495168732278199</v>
      </c>
      <c r="M2197" s="11">
        <v>58.705240336884003</v>
      </c>
      <c r="N2197" s="11" t="s">
        <v>54</v>
      </c>
      <c r="O2197" s="11" t="s">
        <v>55</v>
      </c>
      <c r="P2197" s="11">
        <v>0</v>
      </c>
      <c r="Q2197" s="11">
        <v>-0.19337780634486301</v>
      </c>
      <c r="R2197" s="11">
        <v>5</v>
      </c>
      <c r="S2197" s="11">
        <v>15</v>
      </c>
      <c r="T2197" s="11">
        <v>66.713230674480997</v>
      </c>
      <c r="U2197" s="11">
        <v>22.491817678565599</v>
      </c>
      <c r="V2197" s="11" t="s">
        <v>63</v>
      </c>
    </row>
    <row r="2198" spans="1:22" x14ac:dyDescent="0.3">
      <c r="A2198" s="9">
        <v>45359.625</v>
      </c>
      <c r="B2198" s="10">
        <v>45359</v>
      </c>
      <c r="C2198" s="11">
        <v>2024</v>
      </c>
      <c r="D2198" s="11">
        <v>3</v>
      </c>
      <c r="E2198" s="11">
        <v>8</v>
      </c>
      <c r="F2198" s="11">
        <v>15</v>
      </c>
      <c r="G2198" s="11" t="s">
        <v>52</v>
      </c>
      <c r="H2198" s="11" t="s">
        <v>53</v>
      </c>
      <c r="I2198" s="11">
        <v>40.766862908345203</v>
      </c>
      <c r="J2198" s="11">
        <v>-73.864491907704306</v>
      </c>
      <c r="K2198" s="11">
        <v>34</v>
      </c>
      <c r="L2198" s="11">
        <v>64.474604898425497</v>
      </c>
      <c r="M2198" s="11">
        <v>77.211402246611399</v>
      </c>
      <c r="N2198" s="11" t="s">
        <v>57</v>
      </c>
      <c r="O2198" s="11" t="s">
        <v>61</v>
      </c>
      <c r="P2198" s="11">
        <v>0</v>
      </c>
      <c r="Q2198" s="11">
        <v>0.402262760591718</v>
      </c>
      <c r="R2198" s="11">
        <v>44</v>
      </c>
      <c r="S2198" s="11">
        <v>5</v>
      </c>
      <c r="T2198" s="11">
        <v>229.01464734742501</v>
      </c>
      <c r="U2198" s="11">
        <v>15.0283524484034</v>
      </c>
      <c r="V2198" s="11" t="s">
        <v>63</v>
      </c>
    </row>
    <row r="2199" spans="1:22" x14ac:dyDescent="0.3">
      <c r="A2199" s="9">
        <v>45359.628472222197</v>
      </c>
      <c r="B2199" s="10">
        <v>45359</v>
      </c>
      <c r="C2199" s="11">
        <v>2024</v>
      </c>
      <c r="D2199" s="11">
        <v>3</v>
      </c>
      <c r="E2199" s="11">
        <v>8</v>
      </c>
      <c r="F2199" s="11">
        <v>15</v>
      </c>
      <c r="G2199" s="11" t="s">
        <v>52</v>
      </c>
      <c r="H2199" s="11" t="s">
        <v>53</v>
      </c>
      <c r="I2199" s="11">
        <v>40.832609003986803</v>
      </c>
      <c r="J2199" s="11">
        <v>-73.850085706098497</v>
      </c>
      <c r="K2199" s="11">
        <v>260</v>
      </c>
      <c r="L2199" s="11">
        <v>73.212171594961802</v>
      </c>
      <c r="M2199" s="11">
        <v>99.773250302454798</v>
      </c>
      <c r="N2199" s="11" t="s">
        <v>57</v>
      </c>
      <c r="O2199" s="11" t="s">
        <v>58</v>
      </c>
      <c r="P2199" s="11">
        <v>0</v>
      </c>
      <c r="Q2199" s="11">
        <v>0.68158188753134996</v>
      </c>
      <c r="R2199" s="11">
        <v>29</v>
      </c>
      <c r="S2199" s="11">
        <v>43</v>
      </c>
      <c r="T2199" s="11">
        <v>221.64957614871599</v>
      </c>
      <c r="U2199" s="11">
        <v>23.9830196567131</v>
      </c>
      <c r="V2199" s="11" t="s">
        <v>56</v>
      </c>
    </row>
    <row r="2200" spans="1:22" x14ac:dyDescent="0.3">
      <c r="A2200" s="9">
        <v>45359.631944444503</v>
      </c>
      <c r="B2200" s="10">
        <v>45359</v>
      </c>
      <c r="C2200" s="11">
        <v>2024</v>
      </c>
      <c r="D2200" s="11">
        <v>3</v>
      </c>
      <c r="E2200" s="11">
        <v>8</v>
      </c>
      <c r="F2200" s="11">
        <v>15</v>
      </c>
      <c r="G2200" s="11" t="s">
        <v>52</v>
      </c>
      <c r="H2200" s="11" t="s">
        <v>53</v>
      </c>
      <c r="I2200" s="11">
        <v>40.667478122615798</v>
      </c>
      <c r="J2200" s="11">
        <v>-73.862906042197395</v>
      </c>
      <c r="K2200" s="11">
        <v>78</v>
      </c>
      <c r="L2200" s="11">
        <v>33.207144685249602</v>
      </c>
      <c r="M2200" s="11">
        <v>61.999529240733096</v>
      </c>
      <c r="N2200" s="11" t="s">
        <v>59</v>
      </c>
      <c r="O2200" s="11" t="s">
        <v>55</v>
      </c>
      <c r="P2200" s="11">
        <v>0</v>
      </c>
      <c r="Q2200" s="11">
        <v>0.45873539833520199</v>
      </c>
      <c r="R2200" s="11">
        <v>99</v>
      </c>
      <c r="S2200" s="11">
        <v>23</v>
      </c>
      <c r="T2200" s="11">
        <v>254.60353980654</v>
      </c>
      <c r="U2200" s="11">
        <v>11.1311158552562</v>
      </c>
      <c r="V2200" s="11" t="s">
        <v>63</v>
      </c>
    </row>
    <row r="2201" spans="1:22" x14ac:dyDescent="0.3">
      <c r="A2201" s="9">
        <v>45359.635416666701</v>
      </c>
      <c r="B2201" s="10">
        <v>45359</v>
      </c>
      <c r="C2201" s="11">
        <v>2024</v>
      </c>
      <c r="D2201" s="11">
        <v>3</v>
      </c>
      <c r="E2201" s="11">
        <v>8</v>
      </c>
      <c r="F2201" s="11">
        <v>15</v>
      </c>
      <c r="G2201" s="11" t="s">
        <v>52</v>
      </c>
      <c r="H2201" s="11" t="s">
        <v>53</v>
      </c>
      <c r="I2201" s="11">
        <v>40.693180393645903</v>
      </c>
      <c r="J2201" s="11">
        <v>-73.912234846554497</v>
      </c>
      <c r="K2201" s="11">
        <v>207</v>
      </c>
      <c r="L2201" s="11">
        <v>55.371565893814797</v>
      </c>
      <c r="M2201" s="11">
        <v>82.241168522696</v>
      </c>
      <c r="N2201" s="11" t="s">
        <v>54</v>
      </c>
      <c r="O2201" s="11" t="s">
        <v>61</v>
      </c>
      <c r="P2201" s="11">
        <v>0</v>
      </c>
      <c r="Q2201" s="11">
        <v>-0.464503193632891</v>
      </c>
      <c r="R2201" s="11">
        <v>62</v>
      </c>
      <c r="S2201" s="11">
        <v>45</v>
      </c>
      <c r="T2201" s="11">
        <v>373.03886863487003</v>
      </c>
      <c r="U2201" s="11">
        <v>20.042965234046498</v>
      </c>
      <c r="V2201" s="11" t="s">
        <v>56</v>
      </c>
    </row>
    <row r="2202" spans="1:22" x14ac:dyDescent="0.3">
      <c r="A2202" s="9">
        <v>45359.638888888898</v>
      </c>
      <c r="B2202" s="10">
        <v>45359</v>
      </c>
      <c r="C2202" s="11">
        <v>2024</v>
      </c>
      <c r="D2202" s="11">
        <v>3</v>
      </c>
      <c r="E2202" s="11">
        <v>8</v>
      </c>
      <c r="F2202" s="11">
        <v>15</v>
      </c>
      <c r="G2202" s="11" t="s">
        <v>52</v>
      </c>
      <c r="H2202" s="11" t="s">
        <v>53</v>
      </c>
      <c r="I2202" s="11">
        <v>40.822860951837299</v>
      </c>
      <c r="J2202" s="11">
        <v>-73.747644217408293</v>
      </c>
      <c r="K2202" s="11">
        <v>44</v>
      </c>
      <c r="L2202" s="11">
        <v>11.775248100853799</v>
      </c>
      <c r="M2202" s="11">
        <v>34.307811657498902</v>
      </c>
      <c r="N2202" s="11" t="s">
        <v>54</v>
      </c>
      <c r="O2202" s="11" t="s">
        <v>58</v>
      </c>
      <c r="P2202" s="11">
        <v>1</v>
      </c>
      <c r="Q2202" s="11">
        <v>-0.55310520681788999</v>
      </c>
      <c r="R2202" s="11">
        <v>90</v>
      </c>
      <c r="S2202" s="11">
        <v>35</v>
      </c>
      <c r="T2202" s="11">
        <v>166.07241670195799</v>
      </c>
      <c r="U2202" s="11">
        <v>27.714153868254801</v>
      </c>
      <c r="V2202" s="11" t="s">
        <v>56</v>
      </c>
    </row>
    <row r="2203" spans="1:22" x14ac:dyDescent="0.3">
      <c r="A2203" s="9">
        <v>45359.642361111102</v>
      </c>
      <c r="B2203" s="10">
        <v>45359</v>
      </c>
      <c r="C2203" s="11">
        <v>2024</v>
      </c>
      <c r="D2203" s="11">
        <v>3</v>
      </c>
      <c r="E2203" s="11">
        <v>8</v>
      </c>
      <c r="F2203" s="11">
        <v>15</v>
      </c>
      <c r="G2203" s="11" t="s">
        <v>52</v>
      </c>
      <c r="H2203" s="11" t="s">
        <v>53</v>
      </c>
      <c r="I2203" s="11">
        <v>40.864666683707597</v>
      </c>
      <c r="J2203" s="11">
        <v>-73.794850649405504</v>
      </c>
      <c r="K2203" s="11">
        <v>40</v>
      </c>
      <c r="L2203" s="11">
        <v>27.510276931874699</v>
      </c>
      <c r="M2203" s="11">
        <v>83.544275522242401</v>
      </c>
      <c r="N2203" s="11" t="s">
        <v>54</v>
      </c>
      <c r="O2203" s="11" t="s">
        <v>58</v>
      </c>
      <c r="P2203" s="11">
        <v>1</v>
      </c>
      <c r="Q2203" s="11">
        <v>0.43449801586507703</v>
      </c>
      <c r="R2203" s="11">
        <v>35</v>
      </c>
      <c r="S2203" s="11">
        <v>22</v>
      </c>
      <c r="T2203" s="11">
        <v>453.10592350886998</v>
      </c>
      <c r="U2203" s="11">
        <v>22.863274603457999</v>
      </c>
      <c r="V2203" s="11" t="s">
        <v>56</v>
      </c>
    </row>
    <row r="2204" spans="1:22" x14ac:dyDescent="0.3">
      <c r="A2204" s="9">
        <v>45359.645833333299</v>
      </c>
      <c r="B2204" s="10">
        <v>45359</v>
      </c>
      <c r="C2204" s="11">
        <v>2024</v>
      </c>
      <c r="D2204" s="11">
        <v>3</v>
      </c>
      <c r="E2204" s="11">
        <v>8</v>
      </c>
      <c r="F2204" s="11">
        <v>15</v>
      </c>
      <c r="G2204" s="11" t="s">
        <v>52</v>
      </c>
      <c r="H2204" s="11" t="s">
        <v>53</v>
      </c>
      <c r="I2204" s="11">
        <v>40.722132630144003</v>
      </c>
      <c r="J2204" s="11">
        <v>-73.713074941908104</v>
      </c>
      <c r="K2204" s="11">
        <v>278</v>
      </c>
      <c r="L2204" s="11">
        <v>62.186295829146999</v>
      </c>
      <c r="M2204" s="11">
        <v>49.316495206751398</v>
      </c>
      <c r="N2204" s="11" t="s">
        <v>59</v>
      </c>
      <c r="O2204" s="11" t="s">
        <v>60</v>
      </c>
      <c r="P2204" s="11">
        <v>0</v>
      </c>
      <c r="Q2204" s="11">
        <v>0.69698944090408599</v>
      </c>
      <c r="R2204" s="11">
        <v>26</v>
      </c>
      <c r="S2204" s="11">
        <v>3</v>
      </c>
      <c r="T2204" s="11">
        <v>52.369719746130698</v>
      </c>
      <c r="U2204" s="11">
        <v>28.445366904558799</v>
      </c>
      <c r="V2204" s="11" t="s">
        <v>56</v>
      </c>
    </row>
    <row r="2205" spans="1:22" x14ac:dyDescent="0.3">
      <c r="A2205" s="9">
        <v>45359.649305555598</v>
      </c>
      <c r="B2205" s="10">
        <v>45359</v>
      </c>
      <c r="C2205" s="11">
        <v>2024</v>
      </c>
      <c r="D2205" s="11">
        <v>3</v>
      </c>
      <c r="E2205" s="11">
        <v>8</v>
      </c>
      <c r="F2205" s="11">
        <v>15</v>
      </c>
      <c r="G2205" s="11" t="s">
        <v>52</v>
      </c>
      <c r="H2205" s="11" t="s">
        <v>53</v>
      </c>
      <c r="I2205" s="11">
        <v>40.630412599560302</v>
      </c>
      <c r="J2205" s="11">
        <v>-73.800312924428994</v>
      </c>
      <c r="K2205" s="11">
        <v>159</v>
      </c>
      <c r="L2205" s="11">
        <v>45.068398013718799</v>
      </c>
      <c r="M2205" s="11">
        <v>65.6334672638136</v>
      </c>
      <c r="N2205" s="11" t="s">
        <v>59</v>
      </c>
      <c r="O2205" s="11" t="s">
        <v>55</v>
      </c>
      <c r="P2205" s="11">
        <v>0</v>
      </c>
      <c r="Q2205" s="11">
        <v>-0.75894729782540504</v>
      </c>
      <c r="R2205" s="11">
        <v>75</v>
      </c>
      <c r="S2205" s="11">
        <v>25</v>
      </c>
      <c r="T2205" s="11">
        <v>255.095880562644</v>
      </c>
      <c r="U2205" s="11">
        <v>28.709640438407</v>
      </c>
      <c r="V2205" s="11" t="s">
        <v>63</v>
      </c>
    </row>
    <row r="2206" spans="1:22" x14ac:dyDescent="0.3">
      <c r="A2206" s="9">
        <v>45359.652777777803</v>
      </c>
      <c r="B2206" s="10">
        <v>45359</v>
      </c>
      <c r="C2206" s="11">
        <v>2024</v>
      </c>
      <c r="D2206" s="11">
        <v>3</v>
      </c>
      <c r="E2206" s="11">
        <v>8</v>
      </c>
      <c r="F2206" s="11">
        <v>15</v>
      </c>
      <c r="G2206" s="11" t="s">
        <v>52</v>
      </c>
      <c r="H2206" s="11" t="s">
        <v>53</v>
      </c>
      <c r="I2206" s="11">
        <v>40.859518461708802</v>
      </c>
      <c r="J2206" s="11">
        <v>-73.950355300996193</v>
      </c>
      <c r="K2206" s="11">
        <v>168</v>
      </c>
      <c r="L2206" s="11">
        <v>34.587985935366802</v>
      </c>
      <c r="M2206" s="11">
        <v>61.590220033947801</v>
      </c>
      <c r="N2206" s="11" t="s">
        <v>54</v>
      </c>
      <c r="O2206" s="11" t="s">
        <v>61</v>
      </c>
      <c r="P2206" s="11">
        <v>0</v>
      </c>
      <c r="Q2206" s="11">
        <v>0.59567585103121201</v>
      </c>
      <c r="R2206" s="11">
        <v>27</v>
      </c>
      <c r="S2206" s="11">
        <v>9</v>
      </c>
      <c r="T2206" s="11">
        <v>217.49584816302001</v>
      </c>
      <c r="U2206" s="11">
        <v>23.8466602764701</v>
      </c>
      <c r="V2206" s="11" t="s">
        <v>63</v>
      </c>
    </row>
    <row r="2207" spans="1:22" x14ac:dyDescent="0.3">
      <c r="A2207" s="9">
        <v>45359.65625</v>
      </c>
      <c r="B2207" s="10">
        <v>45359</v>
      </c>
      <c r="C2207" s="11">
        <v>2024</v>
      </c>
      <c r="D2207" s="11">
        <v>3</v>
      </c>
      <c r="E2207" s="11">
        <v>8</v>
      </c>
      <c r="F2207" s="11">
        <v>15</v>
      </c>
      <c r="G2207" s="11" t="s">
        <v>52</v>
      </c>
      <c r="H2207" s="11" t="s">
        <v>53</v>
      </c>
      <c r="I2207" s="11">
        <v>40.817301112458203</v>
      </c>
      <c r="J2207" s="11">
        <v>-73.878794349812495</v>
      </c>
      <c r="K2207" s="11">
        <v>255</v>
      </c>
      <c r="L2207" s="11">
        <v>77.114722322638201</v>
      </c>
      <c r="M2207" s="11">
        <v>14.100249282611999</v>
      </c>
      <c r="N2207" s="11" t="s">
        <v>54</v>
      </c>
      <c r="O2207" s="11" t="s">
        <v>61</v>
      </c>
      <c r="P2207" s="11">
        <v>0</v>
      </c>
      <c r="Q2207" s="11">
        <v>0.72081618130889502</v>
      </c>
      <c r="R2207" s="11">
        <v>92</v>
      </c>
      <c r="S2207" s="11">
        <v>47</v>
      </c>
      <c r="T2207" s="11">
        <v>71.745546601239198</v>
      </c>
      <c r="U2207" s="11">
        <v>19.625699743539801</v>
      </c>
      <c r="V2207" s="11" t="s">
        <v>56</v>
      </c>
    </row>
    <row r="2208" spans="1:22" x14ac:dyDescent="0.3">
      <c r="A2208" s="9">
        <v>45359.659722222197</v>
      </c>
      <c r="B2208" s="10">
        <v>45359</v>
      </c>
      <c r="C2208" s="11">
        <v>2024</v>
      </c>
      <c r="D2208" s="11">
        <v>3</v>
      </c>
      <c r="E2208" s="11">
        <v>8</v>
      </c>
      <c r="F2208" s="11">
        <v>15</v>
      </c>
      <c r="G2208" s="11" t="s">
        <v>52</v>
      </c>
      <c r="H2208" s="11" t="s">
        <v>53</v>
      </c>
      <c r="I2208" s="11">
        <v>40.722486987388898</v>
      </c>
      <c r="J2208" s="11">
        <v>-73.911418375757705</v>
      </c>
      <c r="K2208" s="11">
        <v>210</v>
      </c>
      <c r="L2208" s="11">
        <v>5.0589042733385003</v>
      </c>
      <c r="M2208" s="11">
        <v>47.207311652114001</v>
      </c>
      <c r="N2208" s="11" t="s">
        <v>57</v>
      </c>
      <c r="O2208" s="11" t="s">
        <v>60</v>
      </c>
      <c r="P2208" s="11">
        <v>0</v>
      </c>
      <c r="Q2208" s="11">
        <v>-0.50048656829152205</v>
      </c>
      <c r="R2208" s="11">
        <v>77</v>
      </c>
      <c r="S2208" s="11">
        <v>47</v>
      </c>
      <c r="T2208" s="11">
        <v>297.80754216868502</v>
      </c>
      <c r="U2208" s="11">
        <v>21.112289948227701</v>
      </c>
      <c r="V2208" s="11" t="s">
        <v>56</v>
      </c>
    </row>
    <row r="2209" spans="1:22" x14ac:dyDescent="0.3">
      <c r="A2209" s="9">
        <v>45359.663194444503</v>
      </c>
      <c r="B2209" s="10">
        <v>45359</v>
      </c>
      <c r="C2209" s="11">
        <v>2024</v>
      </c>
      <c r="D2209" s="11">
        <v>3</v>
      </c>
      <c r="E2209" s="11">
        <v>8</v>
      </c>
      <c r="F2209" s="11">
        <v>15</v>
      </c>
      <c r="G2209" s="11" t="s">
        <v>52</v>
      </c>
      <c r="H2209" s="11" t="s">
        <v>53</v>
      </c>
      <c r="I2209" s="11">
        <v>40.672910546436697</v>
      </c>
      <c r="J2209" s="11">
        <v>-73.983745080610305</v>
      </c>
      <c r="K2209" s="11">
        <v>218</v>
      </c>
      <c r="L2209" s="11">
        <v>50.359324095404098</v>
      </c>
      <c r="M2209" s="11">
        <v>30.075649259991</v>
      </c>
      <c r="N2209" s="11" t="s">
        <v>59</v>
      </c>
      <c r="O2209" s="11" t="s">
        <v>61</v>
      </c>
      <c r="P2209" s="11">
        <v>0</v>
      </c>
      <c r="Q2209" s="11">
        <v>0.82396640618856798</v>
      </c>
      <c r="R2209" s="11">
        <v>10</v>
      </c>
      <c r="S2209" s="11">
        <v>33</v>
      </c>
      <c r="T2209" s="11">
        <v>126.53464731230299</v>
      </c>
      <c r="U2209" s="11">
        <v>28.277526830814001</v>
      </c>
      <c r="V2209" s="11" t="s">
        <v>56</v>
      </c>
    </row>
    <row r="2210" spans="1:22" x14ac:dyDescent="0.3">
      <c r="A2210" s="9">
        <v>45359.666666666701</v>
      </c>
      <c r="B2210" s="10">
        <v>45359</v>
      </c>
      <c r="C2210" s="11">
        <v>2024</v>
      </c>
      <c r="D2210" s="11">
        <v>3</v>
      </c>
      <c r="E2210" s="11">
        <v>8</v>
      </c>
      <c r="F2210" s="11">
        <v>16</v>
      </c>
      <c r="G2210" s="11" t="s">
        <v>52</v>
      </c>
      <c r="H2210" s="11" t="s">
        <v>53</v>
      </c>
      <c r="I2210" s="11">
        <v>40.674581586778899</v>
      </c>
      <c r="J2210" s="11">
        <v>-73.917011416912004</v>
      </c>
      <c r="K2210" s="11">
        <v>222</v>
      </c>
      <c r="L2210" s="11">
        <v>48.372143515740802</v>
      </c>
      <c r="M2210" s="11">
        <v>40.844473990676299</v>
      </c>
      <c r="N2210" s="11" t="s">
        <v>57</v>
      </c>
      <c r="O2210" s="11" t="s">
        <v>58</v>
      </c>
      <c r="P2210" s="11">
        <v>0</v>
      </c>
      <c r="Q2210" s="11">
        <v>-2.70349036332606E-3</v>
      </c>
      <c r="R2210" s="11">
        <v>12</v>
      </c>
      <c r="S2210" s="11">
        <v>22</v>
      </c>
      <c r="T2210" s="11">
        <v>417.34366681506299</v>
      </c>
      <c r="U2210" s="11">
        <v>23.272108009860101</v>
      </c>
      <c r="V2210" s="11" t="s">
        <v>56</v>
      </c>
    </row>
    <row r="2211" spans="1:22" x14ac:dyDescent="0.3">
      <c r="A2211" s="9">
        <v>45359.670138888898</v>
      </c>
      <c r="B2211" s="10">
        <v>45359</v>
      </c>
      <c r="C2211" s="11">
        <v>2024</v>
      </c>
      <c r="D2211" s="11">
        <v>3</v>
      </c>
      <c r="E2211" s="11">
        <v>8</v>
      </c>
      <c r="F2211" s="11">
        <v>16</v>
      </c>
      <c r="G2211" s="11" t="s">
        <v>52</v>
      </c>
      <c r="H2211" s="11" t="s">
        <v>53</v>
      </c>
      <c r="I2211" s="11">
        <v>40.703011762113803</v>
      </c>
      <c r="J2211" s="11">
        <v>-73.856868644511906</v>
      </c>
      <c r="K2211" s="11">
        <v>24</v>
      </c>
      <c r="L2211" s="11">
        <v>72.548025848963803</v>
      </c>
      <c r="M2211" s="11">
        <v>31.163792803834699</v>
      </c>
      <c r="N2211" s="11" t="s">
        <v>57</v>
      </c>
      <c r="O2211" s="11" t="s">
        <v>55</v>
      </c>
      <c r="P2211" s="11">
        <v>0</v>
      </c>
      <c r="Q2211" s="11">
        <v>0.30574211103711002</v>
      </c>
      <c r="R2211" s="11">
        <v>79</v>
      </c>
      <c r="S2211" s="11">
        <v>36</v>
      </c>
      <c r="T2211" s="11">
        <v>358.72844421693799</v>
      </c>
      <c r="U2211" s="11">
        <v>19.032563586879402</v>
      </c>
      <c r="V2211" s="11" t="s">
        <v>62</v>
      </c>
    </row>
    <row r="2212" spans="1:22" x14ac:dyDescent="0.3">
      <c r="A2212" s="9">
        <v>45359.673611111102</v>
      </c>
      <c r="B2212" s="10">
        <v>45359</v>
      </c>
      <c r="C2212" s="11">
        <v>2024</v>
      </c>
      <c r="D2212" s="11">
        <v>3</v>
      </c>
      <c r="E2212" s="11">
        <v>8</v>
      </c>
      <c r="F2212" s="11">
        <v>16</v>
      </c>
      <c r="G2212" s="11" t="s">
        <v>52</v>
      </c>
      <c r="H2212" s="11" t="s">
        <v>53</v>
      </c>
      <c r="I2212" s="11">
        <v>40.667703955211699</v>
      </c>
      <c r="J2212" s="11">
        <v>-73.909363983451598</v>
      </c>
      <c r="K2212" s="11">
        <v>17</v>
      </c>
      <c r="L2212" s="11">
        <v>42.605597417658899</v>
      </c>
      <c r="M2212" s="11">
        <v>36.953830860029598</v>
      </c>
      <c r="N2212" s="11" t="s">
        <v>57</v>
      </c>
      <c r="O2212" s="11" t="s">
        <v>60</v>
      </c>
      <c r="P2212" s="11">
        <v>0</v>
      </c>
      <c r="Q2212" s="11">
        <v>-0.99083484292885204</v>
      </c>
      <c r="R2212" s="11">
        <v>65</v>
      </c>
      <c r="S2212" s="11">
        <v>30</v>
      </c>
      <c r="T2212" s="11">
        <v>488.83825773627899</v>
      </c>
      <c r="U2212" s="11">
        <v>15.5000424999911</v>
      </c>
      <c r="V2212" s="11" t="s">
        <v>62</v>
      </c>
    </row>
    <row r="2213" spans="1:22" x14ac:dyDescent="0.3">
      <c r="A2213" s="9">
        <v>45359.677083333299</v>
      </c>
      <c r="B2213" s="10">
        <v>45359</v>
      </c>
      <c r="C2213" s="11">
        <v>2024</v>
      </c>
      <c r="D2213" s="11">
        <v>3</v>
      </c>
      <c r="E2213" s="11">
        <v>8</v>
      </c>
      <c r="F2213" s="11">
        <v>16</v>
      </c>
      <c r="G2213" s="11" t="s">
        <v>52</v>
      </c>
      <c r="H2213" s="11" t="s">
        <v>53</v>
      </c>
      <c r="I2213" s="11">
        <v>40.821466207431399</v>
      </c>
      <c r="J2213" s="11">
        <v>-73.859021006574096</v>
      </c>
      <c r="K2213" s="11">
        <v>195</v>
      </c>
      <c r="L2213" s="11">
        <v>48.5590482799443</v>
      </c>
      <c r="M2213" s="11">
        <v>44.740784650688099</v>
      </c>
      <c r="N2213" s="11" t="s">
        <v>54</v>
      </c>
      <c r="O2213" s="11" t="s">
        <v>60</v>
      </c>
      <c r="P2213" s="11">
        <v>0</v>
      </c>
      <c r="Q2213" s="11">
        <v>-0.89737331096034501</v>
      </c>
      <c r="R2213" s="11">
        <v>89</v>
      </c>
      <c r="S2213" s="11">
        <v>4</v>
      </c>
      <c r="T2213" s="11">
        <v>218.86596320382799</v>
      </c>
      <c r="U2213" s="11">
        <v>20.943985521410099</v>
      </c>
      <c r="V2213" s="11" t="s">
        <v>63</v>
      </c>
    </row>
    <row r="2214" spans="1:22" x14ac:dyDescent="0.3">
      <c r="A2214" s="9">
        <v>45359.680555555598</v>
      </c>
      <c r="B2214" s="10">
        <v>45359</v>
      </c>
      <c r="C2214" s="11">
        <v>2024</v>
      </c>
      <c r="D2214" s="11">
        <v>3</v>
      </c>
      <c r="E2214" s="11">
        <v>8</v>
      </c>
      <c r="F2214" s="11">
        <v>16</v>
      </c>
      <c r="G2214" s="11" t="s">
        <v>52</v>
      </c>
      <c r="H2214" s="11" t="s">
        <v>53</v>
      </c>
      <c r="I2214" s="11">
        <v>40.8166784633068</v>
      </c>
      <c r="J2214" s="11">
        <v>-73.959488252270006</v>
      </c>
      <c r="K2214" s="11">
        <v>170</v>
      </c>
      <c r="L2214" s="11">
        <v>40.652448682546698</v>
      </c>
      <c r="M2214" s="11">
        <v>92.421551532206493</v>
      </c>
      <c r="N2214" s="11" t="s">
        <v>59</v>
      </c>
      <c r="O2214" s="11" t="s">
        <v>61</v>
      </c>
      <c r="P2214" s="11">
        <v>0</v>
      </c>
      <c r="Q2214" s="11">
        <v>0.78088925230428896</v>
      </c>
      <c r="R2214" s="11">
        <v>41</v>
      </c>
      <c r="S2214" s="11">
        <v>24</v>
      </c>
      <c r="T2214" s="11">
        <v>97.599685609756193</v>
      </c>
      <c r="U2214" s="11">
        <v>12.4508946588698</v>
      </c>
      <c r="V2214" s="11" t="s">
        <v>56</v>
      </c>
    </row>
    <row r="2215" spans="1:22" x14ac:dyDescent="0.3">
      <c r="A2215" s="9">
        <v>45359.684027777803</v>
      </c>
      <c r="B2215" s="10">
        <v>45359</v>
      </c>
      <c r="C2215" s="11">
        <v>2024</v>
      </c>
      <c r="D2215" s="11">
        <v>3</v>
      </c>
      <c r="E2215" s="11">
        <v>8</v>
      </c>
      <c r="F2215" s="11">
        <v>16</v>
      </c>
      <c r="G2215" s="11" t="s">
        <v>52</v>
      </c>
      <c r="H2215" s="11" t="s">
        <v>53</v>
      </c>
      <c r="I2215" s="11">
        <v>40.849882228624502</v>
      </c>
      <c r="J2215" s="11">
        <v>-73.704726949799195</v>
      </c>
      <c r="K2215" s="11">
        <v>193</v>
      </c>
      <c r="L2215" s="11">
        <v>38.737970854430799</v>
      </c>
      <c r="M2215" s="11">
        <v>60.931459901206402</v>
      </c>
      <c r="N2215" s="11" t="s">
        <v>57</v>
      </c>
      <c r="O2215" s="11" t="s">
        <v>60</v>
      </c>
      <c r="P2215" s="11">
        <v>0</v>
      </c>
      <c r="Q2215" s="11">
        <v>-0.78246463182007397</v>
      </c>
      <c r="R2215" s="11">
        <v>93</v>
      </c>
      <c r="S2215" s="11">
        <v>36</v>
      </c>
      <c r="T2215" s="11">
        <v>382.43283494691701</v>
      </c>
      <c r="U2215" s="11">
        <v>28.024402663706599</v>
      </c>
      <c r="V2215" s="11" t="s">
        <v>63</v>
      </c>
    </row>
    <row r="2216" spans="1:22" x14ac:dyDescent="0.3">
      <c r="A2216" s="9">
        <v>45359.6875</v>
      </c>
      <c r="B2216" s="10">
        <v>45359</v>
      </c>
      <c r="C2216" s="11">
        <v>2024</v>
      </c>
      <c r="D2216" s="11">
        <v>3</v>
      </c>
      <c r="E2216" s="11">
        <v>8</v>
      </c>
      <c r="F2216" s="11">
        <v>16</v>
      </c>
      <c r="G2216" s="11" t="s">
        <v>52</v>
      </c>
      <c r="H2216" s="11" t="s">
        <v>53</v>
      </c>
      <c r="I2216" s="11">
        <v>40.752450571761401</v>
      </c>
      <c r="J2216" s="11">
        <v>-73.866955185907401</v>
      </c>
      <c r="K2216" s="11">
        <v>244</v>
      </c>
      <c r="L2216" s="11">
        <v>37.951703219885303</v>
      </c>
      <c r="M2216" s="11">
        <v>20.508984517237401</v>
      </c>
      <c r="N2216" s="11" t="s">
        <v>54</v>
      </c>
      <c r="O2216" s="11" t="s">
        <v>60</v>
      </c>
      <c r="P2216" s="11">
        <v>0</v>
      </c>
      <c r="Q2216" s="11">
        <v>0.787611348550742</v>
      </c>
      <c r="R2216" s="11">
        <v>51</v>
      </c>
      <c r="S2216" s="11">
        <v>46</v>
      </c>
      <c r="T2216" s="11">
        <v>240.44517046845201</v>
      </c>
      <c r="U2216" s="11">
        <v>18.281333371908602</v>
      </c>
      <c r="V2216" s="11" t="s">
        <v>56</v>
      </c>
    </row>
    <row r="2217" spans="1:22" x14ac:dyDescent="0.3">
      <c r="A2217" s="9">
        <v>45359.690972222197</v>
      </c>
      <c r="B2217" s="10">
        <v>45359</v>
      </c>
      <c r="C2217" s="11">
        <v>2024</v>
      </c>
      <c r="D2217" s="11">
        <v>3</v>
      </c>
      <c r="E2217" s="11">
        <v>8</v>
      </c>
      <c r="F2217" s="11">
        <v>16</v>
      </c>
      <c r="G2217" s="11" t="s">
        <v>52</v>
      </c>
      <c r="H2217" s="11" t="s">
        <v>53</v>
      </c>
      <c r="I2217" s="11">
        <v>40.600396683877598</v>
      </c>
      <c r="J2217" s="11">
        <v>-73.873816152588006</v>
      </c>
      <c r="K2217" s="11">
        <v>202</v>
      </c>
      <c r="L2217" s="11">
        <v>20.694120234955399</v>
      </c>
      <c r="M2217" s="11">
        <v>44.294080758971901</v>
      </c>
      <c r="N2217" s="11" t="s">
        <v>59</v>
      </c>
      <c r="O2217" s="11" t="s">
        <v>55</v>
      </c>
      <c r="P2217" s="11">
        <v>0</v>
      </c>
      <c r="Q2217" s="11">
        <v>-0.86147590098351201</v>
      </c>
      <c r="R2217" s="11">
        <v>60</v>
      </c>
      <c r="S2217" s="11">
        <v>44</v>
      </c>
      <c r="T2217" s="11">
        <v>195.77171144689001</v>
      </c>
      <c r="U2217" s="11">
        <v>26.3354177700032</v>
      </c>
      <c r="V2217" s="11" t="s">
        <v>56</v>
      </c>
    </row>
    <row r="2218" spans="1:22" x14ac:dyDescent="0.3">
      <c r="A2218" s="9">
        <v>45359.694444444503</v>
      </c>
      <c r="B2218" s="10">
        <v>45359</v>
      </c>
      <c r="C2218" s="11">
        <v>2024</v>
      </c>
      <c r="D2218" s="11">
        <v>3</v>
      </c>
      <c r="E2218" s="11">
        <v>8</v>
      </c>
      <c r="F2218" s="11">
        <v>16</v>
      </c>
      <c r="G2218" s="11" t="s">
        <v>52</v>
      </c>
      <c r="H2218" s="11" t="s">
        <v>53</v>
      </c>
      <c r="I2218" s="11">
        <v>40.867509579902702</v>
      </c>
      <c r="J2218" s="11">
        <v>-73.925820480455101</v>
      </c>
      <c r="K2218" s="11">
        <v>85</v>
      </c>
      <c r="L2218" s="11">
        <v>77.123552011562793</v>
      </c>
      <c r="M2218" s="11">
        <v>29.469985553845099</v>
      </c>
      <c r="N2218" s="11" t="s">
        <v>59</v>
      </c>
      <c r="O2218" s="11" t="s">
        <v>60</v>
      </c>
      <c r="P2218" s="11">
        <v>0</v>
      </c>
      <c r="Q2218" s="11">
        <v>0.88291203717262401</v>
      </c>
      <c r="R2218" s="11">
        <v>56</v>
      </c>
      <c r="S2218" s="11">
        <v>32</v>
      </c>
      <c r="T2218" s="11">
        <v>265.10713239678603</v>
      </c>
      <c r="U2218" s="11">
        <v>25.181133481033701</v>
      </c>
      <c r="V2218" s="11" t="s">
        <v>62</v>
      </c>
    </row>
    <row r="2219" spans="1:22" x14ac:dyDescent="0.3">
      <c r="A2219" s="9">
        <v>45359.697916666701</v>
      </c>
      <c r="B2219" s="10">
        <v>45359</v>
      </c>
      <c r="C2219" s="11">
        <v>2024</v>
      </c>
      <c r="D2219" s="11">
        <v>3</v>
      </c>
      <c r="E2219" s="11">
        <v>8</v>
      </c>
      <c r="F2219" s="11">
        <v>16</v>
      </c>
      <c r="G2219" s="11" t="s">
        <v>52</v>
      </c>
      <c r="H2219" s="11" t="s">
        <v>53</v>
      </c>
      <c r="I2219" s="11">
        <v>40.691528783901902</v>
      </c>
      <c r="J2219" s="11">
        <v>-73.941500309556901</v>
      </c>
      <c r="K2219" s="11">
        <v>190</v>
      </c>
      <c r="L2219" s="11">
        <v>67.496842835531098</v>
      </c>
      <c r="M2219" s="11">
        <v>78.958043187811498</v>
      </c>
      <c r="N2219" s="11" t="s">
        <v>54</v>
      </c>
      <c r="O2219" s="11" t="s">
        <v>60</v>
      </c>
      <c r="P2219" s="11">
        <v>0</v>
      </c>
      <c r="Q2219" s="11">
        <v>0.70134808976749397</v>
      </c>
      <c r="R2219" s="11">
        <v>1</v>
      </c>
      <c r="S2219" s="11">
        <v>44</v>
      </c>
      <c r="T2219" s="11">
        <v>62.713085847381102</v>
      </c>
      <c r="U2219" s="11">
        <v>8.7238590568203804</v>
      </c>
      <c r="V2219" s="11" t="s">
        <v>63</v>
      </c>
    </row>
    <row r="2220" spans="1:22" x14ac:dyDescent="0.3">
      <c r="A2220" s="9">
        <v>45359.701388888898</v>
      </c>
      <c r="B2220" s="10">
        <v>45359</v>
      </c>
      <c r="C2220" s="11">
        <v>2024</v>
      </c>
      <c r="D2220" s="11">
        <v>3</v>
      </c>
      <c r="E2220" s="11">
        <v>8</v>
      </c>
      <c r="F2220" s="11">
        <v>16</v>
      </c>
      <c r="G2220" s="11" t="s">
        <v>52</v>
      </c>
      <c r="H2220" s="11" t="s">
        <v>53</v>
      </c>
      <c r="I2220" s="11">
        <v>40.803259767805102</v>
      </c>
      <c r="J2220" s="11">
        <v>-73.766037551579601</v>
      </c>
      <c r="K2220" s="11">
        <v>78</v>
      </c>
      <c r="L2220" s="11">
        <v>64.783854651945902</v>
      </c>
      <c r="M2220" s="11">
        <v>26.314780142395101</v>
      </c>
      <c r="N2220" s="11" t="s">
        <v>54</v>
      </c>
      <c r="O2220" s="11" t="s">
        <v>61</v>
      </c>
      <c r="P2220" s="11">
        <v>0</v>
      </c>
      <c r="Q2220" s="11">
        <v>0.275765234668921</v>
      </c>
      <c r="R2220" s="11">
        <v>23</v>
      </c>
      <c r="S2220" s="11">
        <v>17</v>
      </c>
      <c r="T2220" s="11">
        <v>318.31647584183901</v>
      </c>
      <c r="U2220" s="11">
        <v>24.8536638229535</v>
      </c>
      <c r="V2220" s="11" t="s">
        <v>62</v>
      </c>
    </row>
    <row r="2221" spans="1:22" x14ac:dyDescent="0.3">
      <c r="A2221" s="9">
        <v>45359.704861111102</v>
      </c>
      <c r="B2221" s="10">
        <v>45359</v>
      </c>
      <c r="C2221" s="11">
        <v>2024</v>
      </c>
      <c r="D2221" s="11">
        <v>3</v>
      </c>
      <c r="E2221" s="11">
        <v>8</v>
      </c>
      <c r="F2221" s="11">
        <v>16</v>
      </c>
      <c r="G2221" s="11" t="s">
        <v>52</v>
      </c>
      <c r="H2221" s="11" t="s">
        <v>53</v>
      </c>
      <c r="I2221" s="11">
        <v>40.808660226769</v>
      </c>
      <c r="J2221" s="11">
        <v>-73.715459131375994</v>
      </c>
      <c r="K2221" s="11">
        <v>229</v>
      </c>
      <c r="L2221" s="11">
        <v>77.870588150022499</v>
      </c>
      <c r="M2221" s="11">
        <v>25.489335660882201</v>
      </c>
      <c r="N2221" s="11" t="s">
        <v>54</v>
      </c>
      <c r="O2221" s="11" t="s">
        <v>61</v>
      </c>
      <c r="P2221" s="11">
        <v>1</v>
      </c>
      <c r="Q2221" s="11">
        <v>0.56212844573107801</v>
      </c>
      <c r="R2221" s="11">
        <v>19</v>
      </c>
      <c r="S2221" s="11">
        <v>1</v>
      </c>
      <c r="T2221" s="11">
        <v>454.95995196216302</v>
      </c>
      <c r="U2221" s="11">
        <v>5.9315030443268597</v>
      </c>
      <c r="V2221" s="11" t="s">
        <v>56</v>
      </c>
    </row>
    <row r="2222" spans="1:22" x14ac:dyDescent="0.3">
      <c r="A2222" s="9">
        <v>45359.708333333299</v>
      </c>
      <c r="B2222" s="10">
        <v>45359</v>
      </c>
      <c r="C2222" s="11">
        <v>2024</v>
      </c>
      <c r="D2222" s="11">
        <v>3</v>
      </c>
      <c r="E2222" s="11">
        <v>8</v>
      </c>
      <c r="F2222" s="11">
        <v>17</v>
      </c>
      <c r="G2222" s="11" t="s">
        <v>52</v>
      </c>
      <c r="H2222" s="11" t="s">
        <v>53</v>
      </c>
      <c r="I2222" s="11">
        <v>40.839720835633898</v>
      </c>
      <c r="J2222" s="11">
        <v>-73.892491514464893</v>
      </c>
      <c r="K2222" s="11">
        <v>73</v>
      </c>
      <c r="L2222" s="11">
        <v>16.558446646337199</v>
      </c>
      <c r="M2222" s="11">
        <v>31.841097015423699</v>
      </c>
      <c r="N2222" s="11" t="s">
        <v>59</v>
      </c>
      <c r="O2222" s="11" t="s">
        <v>58</v>
      </c>
      <c r="P2222" s="11">
        <v>0</v>
      </c>
      <c r="Q2222" s="11">
        <v>0.97059255427108704</v>
      </c>
      <c r="R2222" s="11">
        <v>44</v>
      </c>
      <c r="S2222" s="11">
        <v>13</v>
      </c>
      <c r="T2222" s="11">
        <v>383.12117197938397</v>
      </c>
      <c r="U2222" s="11">
        <v>27.0223841938219</v>
      </c>
      <c r="V2222" s="11" t="s">
        <v>56</v>
      </c>
    </row>
    <row r="2223" spans="1:22" x14ac:dyDescent="0.3">
      <c r="A2223" s="9">
        <v>45359.711805555598</v>
      </c>
      <c r="B2223" s="10">
        <v>45359</v>
      </c>
      <c r="C2223" s="11">
        <v>2024</v>
      </c>
      <c r="D2223" s="11">
        <v>3</v>
      </c>
      <c r="E2223" s="11">
        <v>8</v>
      </c>
      <c r="F2223" s="11">
        <v>17</v>
      </c>
      <c r="G2223" s="11" t="s">
        <v>52</v>
      </c>
      <c r="H2223" s="11" t="s">
        <v>53</v>
      </c>
      <c r="I2223" s="11">
        <v>40.802999025494998</v>
      </c>
      <c r="J2223" s="11">
        <v>-73.937516822550606</v>
      </c>
      <c r="K2223" s="11">
        <v>261</v>
      </c>
      <c r="L2223" s="11">
        <v>29.316655613250202</v>
      </c>
      <c r="M2223" s="11">
        <v>12.8535351137044</v>
      </c>
      <c r="N2223" s="11" t="s">
        <v>54</v>
      </c>
      <c r="O2223" s="11" t="s">
        <v>60</v>
      </c>
      <c r="P2223" s="11">
        <v>0</v>
      </c>
      <c r="Q2223" s="11">
        <v>0.60638030847570301</v>
      </c>
      <c r="R2223" s="11">
        <v>72</v>
      </c>
      <c r="S2223" s="11">
        <v>49</v>
      </c>
      <c r="T2223" s="11">
        <v>425.116063057274</v>
      </c>
      <c r="U2223" s="11">
        <v>8.44538138039829</v>
      </c>
      <c r="V2223" s="11" t="s">
        <v>56</v>
      </c>
    </row>
    <row r="2224" spans="1:22" x14ac:dyDescent="0.3">
      <c r="A2224" s="9">
        <v>45359.715277777803</v>
      </c>
      <c r="B2224" s="10">
        <v>45359</v>
      </c>
      <c r="C2224" s="11">
        <v>2024</v>
      </c>
      <c r="D2224" s="11">
        <v>3</v>
      </c>
      <c r="E2224" s="11">
        <v>8</v>
      </c>
      <c r="F2224" s="11">
        <v>17</v>
      </c>
      <c r="G2224" s="11" t="s">
        <v>52</v>
      </c>
      <c r="H2224" s="11" t="s">
        <v>53</v>
      </c>
      <c r="I2224" s="11">
        <v>40.816494966512501</v>
      </c>
      <c r="J2224" s="11">
        <v>-73.773684424230098</v>
      </c>
      <c r="K2224" s="11">
        <v>44</v>
      </c>
      <c r="L2224" s="11">
        <v>29.962963607233</v>
      </c>
      <c r="M2224" s="11">
        <v>84.782528966225797</v>
      </c>
      <c r="N2224" s="11" t="s">
        <v>54</v>
      </c>
      <c r="O2224" s="11" t="s">
        <v>61</v>
      </c>
      <c r="P2224" s="11">
        <v>0</v>
      </c>
      <c r="Q2224" s="11">
        <v>0.840540482066644</v>
      </c>
      <c r="R2224" s="11">
        <v>40</v>
      </c>
      <c r="S2224" s="11">
        <v>23</v>
      </c>
      <c r="T2224" s="11">
        <v>326.64727049713298</v>
      </c>
      <c r="U2224" s="11">
        <v>20.872576855066399</v>
      </c>
      <c r="V2224" s="11" t="s">
        <v>56</v>
      </c>
    </row>
    <row r="2225" spans="1:22" x14ac:dyDescent="0.3">
      <c r="A2225" s="9">
        <v>45359.71875</v>
      </c>
      <c r="B2225" s="10">
        <v>45359</v>
      </c>
      <c r="C2225" s="11">
        <v>2024</v>
      </c>
      <c r="D2225" s="11">
        <v>3</v>
      </c>
      <c r="E2225" s="11">
        <v>8</v>
      </c>
      <c r="F2225" s="11">
        <v>17</v>
      </c>
      <c r="G2225" s="11" t="s">
        <v>52</v>
      </c>
      <c r="H2225" s="11" t="s">
        <v>53</v>
      </c>
      <c r="I2225" s="11">
        <v>40.662607830790797</v>
      </c>
      <c r="J2225" s="11">
        <v>-73.9672035500638</v>
      </c>
      <c r="K2225" s="11">
        <v>81</v>
      </c>
      <c r="L2225" s="11">
        <v>64.969200761699398</v>
      </c>
      <c r="M2225" s="11">
        <v>67.679531101893701</v>
      </c>
      <c r="N2225" s="11" t="s">
        <v>54</v>
      </c>
      <c r="O2225" s="11" t="s">
        <v>61</v>
      </c>
      <c r="P2225" s="11">
        <v>0</v>
      </c>
      <c r="Q2225" s="11">
        <v>-0.50153638887495799</v>
      </c>
      <c r="R2225" s="11">
        <v>38</v>
      </c>
      <c r="S2225" s="11">
        <v>30</v>
      </c>
      <c r="T2225" s="11">
        <v>466.31522769521501</v>
      </c>
      <c r="U2225" s="11">
        <v>17.365433819020101</v>
      </c>
      <c r="V2225" s="11" t="s">
        <v>63</v>
      </c>
    </row>
    <row r="2226" spans="1:22" x14ac:dyDescent="0.3">
      <c r="A2226" s="9">
        <v>45359.722222222197</v>
      </c>
      <c r="B2226" s="10">
        <v>45359</v>
      </c>
      <c r="C2226" s="11">
        <v>2024</v>
      </c>
      <c r="D2226" s="11">
        <v>3</v>
      </c>
      <c r="E2226" s="11">
        <v>8</v>
      </c>
      <c r="F2226" s="11">
        <v>17</v>
      </c>
      <c r="G2226" s="11" t="s">
        <v>52</v>
      </c>
      <c r="H2226" s="11" t="s">
        <v>53</v>
      </c>
      <c r="I2226" s="11">
        <v>40.849986834493698</v>
      </c>
      <c r="J2226" s="11">
        <v>-73.746123076679396</v>
      </c>
      <c r="K2226" s="11">
        <v>249</v>
      </c>
      <c r="L2226" s="11">
        <v>75.613936086527303</v>
      </c>
      <c r="M2226" s="11">
        <v>90.830396182219602</v>
      </c>
      <c r="N2226" s="11" t="s">
        <v>57</v>
      </c>
      <c r="O2226" s="11" t="s">
        <v>60</v>
      </c>
      <c r="P2226" s="11">
        <v>0</v>
      </c>
      <c r="Q2226" s="11">
        <v>-0.53323872532614502</v>
      </c>
      <c r="R2226" s="11">
        <v>31</v>
      </c>
      <c r="S2226" s="11">
        <v>38</v>
      </c>
      <c r="T2226" s="11">
        <v>488.51022419173597</v>
      </c>
      <c r="U2226" s="11">
        <v>23.851802789043401</v>
      </c>
      <c r="V2226" s="11" t="s">
        <v>56</v>
      </c>
    </row>
    <row r="2227" spans="1:22" x14ac:dyDescent="0.3">
      <c r="A2227" s="9">
        <v>45359.725694444503</v>
      </c>
      <c r="B2227" s="10">
        <v>45359</v>
      </c>
      <c r="C2227" s="11">
        <v>2024</v>
      </c>
      <c r="D2227" s="11">
        <v>3</v>
      </c>
      <c r="E2227" s="11">
        <v>8</v>
      </c>
      <c r="F2227" s="11">
        <v>17</v>
      </c>
      <c r="G2227" s="11" t="s">
        <v>52</v>
      </c>
      <c r="H2227" s="11" t="s">
        <v>53</v>
      </c>
      <c r="I2227" s="11">
        <v>40.655411331008203</v>
      </c>
      <c r="J2227" s="11">
        <v>-73.779028321669699</v>
      </c>
      <c r="K2227" s="11">
        <v>73</v>
      </c>
      <c r="L2227" s="11">
        <v>61.756854856466902</v>
      </c>
      <c r="M2227" s="11">
        <v>90.7896974581042</v>
      </c>
      <c r="N2227" s="11" t="s">
        <v>54</v>
      </c>
      <c r="O2227" s="11" t="s">
        <v>55</v>
      </c>
      <c r="P2227" s="11">
        <v>0</v>
      </c>
      <c r="Q2227" s="11">
        <v>-0.81254472445340598</v>
      </c>
      <c r="R2227" s="11">
        <v>62</v>
      </c>
      <c r="S2227" s="11">
        <v>19</v>
      </c>
      <c r="T2227" s="11">
        <v>261.86934620714499</v>
      </c>
      <c r="U2227" s="11">
        <v>18.447753583763699</v>
      </c>
      <c r="V2227" s="11" t="s">
        <v>56</v>
      </c>
    </row>
    <row r="2228" spans="1:22" x14ac:dyDescent="0.3">
      <c r="A2228" s="9">
        <v>45359.729166666701</v>
      </c>
      <c r="B2228" s="10">
        <v>45359</v>
      </c>
      <c r="C2228" s="11">
        <v>2024</v>
      </c>
      <c r="D2228" s="11">
        <v>3</v>
      </c>
      <c r="E2228" s="11">
        <v>8</v>
      </c>
      <c r="F2228" s="11">
        <v>17</v>
      </c>
      <c r="G2228" s="11" t="s">
        <v>52</v>
      </c>
      <c r="H2228" s="11" t="s">
        <v>53</v>
      </c>
      <c r="I2228" s="11">
        <v>40.731281286077703</v>
      </c>
      <c r="J2228" s="11">
        <v>-73.841551871982006</v>
      </c>
      <c r="K2228" s="11">
        <v>180</v>
      </c>
      <c r="L2228" s="11">
        <v>51.972748640526802</v>
      </c>
      <c r="M2228" s="11">
        <v>20.370529686177299</v>
      </c>
      <c r="N2228" s="11" t="s">
        <v>54</v>
      </c>
      <c r="O2228" s="11" t="s">
        <v>60</v>
      </c>
      <c r="P2228" s="11">
        <v>0</v>
      </c>
      <c r="Q2228" s="11">
        <v>-0.12777932295946201</v>
      </c>
      <c r="R2228" s="11">
        <v>9</v>
      </c>
      <c r="S2228" s="11">
        <v>18</v>
      </c>
      <c r="T2228" s="11">
        <v>100.337047019389</v>
      </c>
      <c r="U2228" s="11">
        <v>7.1144318831498499</v>
      </c>
      <c r="V2228" s="11" t="s">
        <v>63</v>
      </c>
    </row>
    <row r="2229" spans="1:22" x14ac:dyDescent="0.3">
      <c r="A2229" s="9">
        <v>45359.732638888898</v>
      </c>
      <c r="B2229" s="10">
        <v>45359</v>
      </c>
      <c r="C2229" s="11">
        <v>2024</v>
      </c>
      <c r="D2229" s="11">
        <v>3</v>
      </c>
      <c r="E2229" s="11">
        <v>8</v>
      </c>
      <c r="F2229" s="11">
        <v>17</v>
      </c>
      <c r="G2229" s="11" t="s">
        <v>52</v>
      </c>
      <c r="H2229" s="11" t="s">
        <v>53</v>
      </c>
      <c r="I2229" s="11">
        <v>40.813036544558798</v>
      </c>
      <c r="J2229" s="11">
        <v>-73.912380020570893</v>
      </c>
      <c r="K2229" s="11">
        <v>154</v>
      </c>
      <c r="L2229" s="11">
        <v>77.754321875659102</v>
      </c>
      <c r="M2229" s="11">
        <v>72.918426502399399</v>
      </c>
      <c r="N2229" s="11" t="s">
        <v>54</v>
      </c>
      <c r="O2229" s="11" t="s">
        <v>58</v>
      </c>
      <c r="P2229" s="11">
        <v>0</v>
      </c>
      <c r="Q2229" s="11">
        <v>0.779054999222901</v>
      </c>
      <c r="R2229" s="11">
        <v>98</v>
      </c>
      <c r="S2229" s="11">
        <v>8</v>
      </c>
      <c r="T2229" s="11">
        <v>103.66811048211299</v>
      </c>
      <c r="U2229" s="11">
        <v>14.875816953955001</v>
      </c>
      <c r="V2229" s="11" t="s">
        <v>63</v>
      </c>
    </row>
    <row r="2230" spans="1:22" x14ac:dyDescent="0.3">
      <c r="A2230" s="9">
        <v>45359.736111111102</v>
      </c>
      <c r="B2230" s="10">
        <v>45359</v>
      </c>
      <c r="C2230" s="11">
        <v>2024</v>
      </c>
      <c r="D2230" s="11">
        <v>3</v>
      </c>
      <c r="E2230" s="11">
        <v>8</v>
      </c>
      <c r="F2230" s="11">
        <v>17</v>
      </c>
      <c r="G2230" s="11" t="s">
        <v>52</v>
      </c>
      <c r="H2230" s="11" t="s">
        <v>53</v>
      </c>
      <c r="I2230" s="11">
        <v>40.764486091397401</v>
      </c>
      <c r="J2230" s="11">
        <v>-73.727804748636601</v>
      </c>
      <c r="K2230" s="11">
        <v>172</v>
      </c>
      <c r="L2230" s="11">
        <v>62.903288655068003</v>
      </c>
      <c r="M2230" s="11">
        <v>25.180173169781401</v>
      </c>
      <c r="N2230" s="11" t="s">
        <v>59</v>
      </c>
      <c r="O2230" s="11" t="s">
        <v>58</v>
      </c>
      <c r="P2230" s="11">
        <v>0</v>
      </c>
      <c r="Q2230" s="11">
        <v>0.904803070050201</v>
      </c>
      <c r="R2230" s="11">
        <v>88</v>
      </c>
      <c r="S2230" s="11">
        <v>12</v>
      </c>
      <c r="T2230" s="11">
        <v>338.59641102845399</v>
      </c>
      <c r="U2230" s="11">
        <v>22.933345034172699</v>
      </c>
      <c r="V2230" s="11" t="s">
        <v>63</v>
      </c>
    </row>
    <row r="2231" spans="1:22" x14ac:dyDescent="0.3">
      <c r="A2231" s="9">
        <v>45359.739583333299</v>
      </c>
      <c r="B2231" s="10">
        <v>45359</v>
      </c>
      <c r="C2231" s="11">
        <v>2024</v>
      </c>
      <c r="D2231" s="11">
        <v>3</v>
      </c>
      <c r="E2231" s="11">
        <v>8</v>
      </c>
      <c r="F2231" s="11">
        <v>17</v>
      </c>
      <c r="G2231" s="11" t="s">
        <v>52</v>
      </c>
      <c r="H2231" s="11" t="s">
        <v>53</v>
      </c>
      <c r="I2231" s="11">
        <v>40.626933209276103</v>
      </c>
      <c r="J2231" s="11">
        <v>-73.7754844501398</v>
      </c>
      <c r="K2231" s="11">
        <v>21</v>
      </c>
      <c r="L2231" s="11">
        <v>58.740775891935499</v>
      </c>
      <c r="M2231" s="11">
        <v>21.726042343539302</v>
      </c>
      <c r="N2231" s="11" t="s">
        <v>54</v>
      </c>
      <c r="O2231" s="11" t="s">
        <v>58</v>
      </c>
      <c r="P2231" s="11">
        <v>1</v>
      </c>
      <c r="Q2231" s="11">
        <v>5.6137514298919097E-2</v>
      </c>
      <c r="R2231" s="11">
        <v>30</v>
      </c>
      <c r="S2231" s="11">
        <v>38</v>
      </c>
      <c r="T2231" s="11">
        <v>287.98526501892002</v>
      </c>
      <c r="U2231" s="11">
        <v>7.6953372746044799</v>
      </c>
      <c r="V2231" s="11" t="s">
        <v>56</v>
      </c>
    </row>
    <row r="2232" spans="1:22" x14ac:dyDescent="0.3">
      <c r="A2232" s="9">
        <v>45359.743055555598</v>
      </c>
      <c r="B2232" s="10">
        <v>45359</v>
      </c>
      <c r="C2232" s="11">
        <v>2024</v>
      </c>
      <c r="D2232" s="11">
        <v>3</v>
      </c>
      <c r="E2232" s="11">
        <v>8</v>
      </c>
      <c r="F2232" s="11">
        <v>17</v>
      </c>
      <c r="G2232" s="11" t="s">
        <v>52</v>
      </c>
      <c r="H2232" s="11" t="s">
        <v>53</v>
      </c>
      <c r="I2232" s="11">
        <v>40.671015924835999</v>
      </c>
      <c r="J2232" s="11">
        <v>-73.891693178578393</v>
      </c>
      <c r="K2232" s="11">
        <v>19</v>
      </c>
      <c r="L2232" s="11">
        <v>53.169631329057196</v>
      </c>
      <c r="M2232" s="11">
        <v>24.025579054434999</v>
      </c>
      <c r="N2232" s="11" t="s">
        <v>54</v>
      </c>
      <c r="O2232" s="11" t="s">
        <v>55</v>
      </c>
      <c r="P2232" s="11">
        <v>0</v>
      </c>
      <c r="Q2232" s="11">
        <v>0.243907897486937</v>
      </c>
      <c r="R2232" s="11">
        <v>58</v>
      </c>
      <c r="S2232" s="11">
        <v>39</v>
      </c>
      <c r="T2232" s="11">
        <v>301.67669521320198</v>
      </c>
      <c r="U2232" s="11">
        <v>22.1030305504664</v>
      </c>
      <c r="V2232" s="11" t="s">
        <v>62</v>
      </c>
    </row>
    <row r="2233" spans="1:22" x14ac:dyDescent="0.3">
      <c r="A2233" s="9">
        <v>45359.746527777803</v>
      </c>
      <c r="B2233" s="10">
        <v>45359</v>
      </c>
      <c r="C2233" s="11">
        <v>2024</v>
      </c>
      <c r="D2233" s="11">
        <v>3</v>
      </c>
      <c r="E2233" s="11">
        <v>8</v>
      </c>
      <c r="F2233" s="11">
        <v>17</v>
      </c>
      <c r="G2233" s="11" t="s">
        <v>52</v>
      </c>
      <c r="H2233" s="11" t="s">
        <v>53</v>
      </c>
      <c r="I2233" s="11">
        <v>40.780096578434303</v>
      </c>
      <c r="J2233" s="11">
        <v>-73.869298596155502</v>
      </c>
      <c r="K2233" s="11">
        <v>77</v>
      </c>
      <c r="L2233" s="11">
        <v>75.347333121087303</v>
      </c>
      <c r="M2233" s="11">
        <v>84.912828736945897</v>
      </c>
      <c r="N2233" s="11" t="s">
        <v>57</v>
      </c>
      <c r="O2233" s="11" t="s">
        <v>60</v>
      </c>
      <c r="P2233" s="11">
        <v>0</v>
      </c>
      <c r="Q2233" s="11">
        <v>-0.44184570037344101</v>
      </c>
      <c r="R2233" s="11">
        <v>63</v>
      </c>
      <c r="S2233" s="11">
        <v>11</v>
      </c>
      <c r="T2233" s="11">
        <v>297.64024530207098</v>
      </c>
      <c r="U2233" s="11">
        <v>17.789719167907101</v>
      </c>
      <c r="V2233" s="11" t="s">
        <v>56</v>
      </c>
    </row>
    <row r="2234" spans="1:22" x14ac:dyDescent="0.3">
      <c r="A2234" s="9">
        <v>45359.75</v>
      </c>
      <c r="B2234" s="10">
        <v>45359</v>
      </c>
      <c r="C2234" s="11">
        <v>2024</v>
      </c>
      <c r="D2234" s="11">
        <v>3</v>
      </c>
      <c r="E2234" s="11">
        <v>8</v>
      </c>
      <c r="F2234" s="11">
        <v>18</v>
      </c>
      <c r="G2234" s="11" t="s">
        <v>52</v>
      </c>
      <c r="H2234" s="11" t="s">
        <v>53</v>
      </c>
      <c r="I2234" s="11">
        <v>40.642837425010299</v>
      </c>
      <c r="J2234" s="11">
        <v>-73.979947649241396</v>
      </c>
      <c r="K2234" s="11">
        <v>240</v>
      </c>
      <c r="L2234" s="11">
        <v>22.801698978604399</v>
      </c>
      <c r="M2234" s="11">
        <v>35.752563090016402</v>
      </c>
      <c r="N2234" s="11" t="s">
        <v>57</v>
      </c>
      <c r="O2234" s="11" t="s">
        <v>55</v>
      </c>
      <c r="P2234" s="11">
        <v>0</v>
      </c>
      <c r="Q2234" s="11">
        <v>0.54610570306810202</v>
      </c>
      <c r="R2234" s="11">
        <v>23</v>
      </c>
      <c r="S2234" s="11">
        <v>5</v>
      </c>
      <c r="T2234" s="11">
        <v>94.382143549183795</v>
      </c>
      <c r="U2234" s="11">
        <v>20.292482259309899</v>
      </c>
      <c r="V2234" s="11" t="s">
        <v>56</v>
      </c>
    </row>
    <row r="2235" spans="1:22" x14ac:dyDescent="0.3">
      <c r="A2235" s="9">
        <v>45359.753472222197</v>
      </c>
      <c r="B2235" s="10">
        <v>45359</v>
      </c>
      <c r="C2235" s="11">
        <v>2024</v>
      </c>
      <c r="D2235" s="11">
        <v>3</v>
      </c>
      <c r="E2235" s="11">
        <v>8</v>
      </c>
      <c r="F2235" s="11">
        <v>18</v>
      </c>
      <c r="G2235" s="11" t="s">
        <v>52</v>
      </c>
      <c r="H2235" s="11" t="s">
        <v>53</v>
      </c>
      <c r="I2235" s="11">
        <v>40.7458974609197</v>
      </c>
      <c r="J2235" s="11">
        <v>-73.756794999742397</v>
      </c>
      <c r="K2235" s="11">
        <v>258</v>
      </c>
      <c r="L2235" s="11">
        <v>23.074322446978901</v>
      </c>
      <c r="M2235" s="11">
        <v>72.515923761384499</v>
      </c>
      <c r="N2235" s="11" t="s">
        <v>57</v>
      </c>
      <c r="O2235" s="11" t="s">
        <v>61</v>
      </c>
      <c r="P2235" s="11">
        <v>0</v>
      </c>
      <c r="Q2235" s="11">
        <v>-5.6841686113301801E-2</v>
      </c>
      <c r="R2235" s="11">
        <v>2</v>
      </c>
      <c r="S2235" s="11">
        <v>16</v>
      </c>
      <c r="T2235" s="11">
        <v>385.297158015864</v>
      </c>
      <c r="U2235" s="11">
        <v>19.445606315825799</v>
      </c>
      <c r="V2235" s="11" t="s">
        <v>56</v>
      </c>
    </row>
    <row r="2236" spans="1:22" x14ac:dyDescent="0.3">
      <c r="A2236" s="9">
        <v>45359.756944444503</v>
      </c>
      <c r="B2236" s="10">
        <v>45359</v>
      </c>
      <c r="C2236" s="11">
        <v>2024</v>
      </c>
      <c r="D2236" s="11">
        <v>3</v>
      </c>
      <c r="E2236" s="11">
        <v>8</v>
      </c>
      <c r="F2236" s="11">
        <v>18</v>
      </c>
      <c r="G2236" s="11" t="s">
        <v>52</v>
      </c>
      <c r="H2236" s="11" t="s">
        <v>53</v>
      </c>
      <c r="I2236" s="11">
        <v>40.728272121330001</v>
      </c>
      <c r="J2236" s="11">
        <v>-73.999290690038904</v>
      </c>
      <c r="K2236" s="11">
        <v>90</v>
      </c>
      <c r="L2236" s="11">
        <v>8.6505521518535105</v>
      </c>
      <c r="M2236" s="11">
        <v>83.091191997020104</v>
      </c>
      <c r="N2236" s="11" t="s">
        <v>54</v>
      </c>
      <c r="O2236" s="11" t="s">
        <v>55</v>
      </c>
      <c r="P2236" s="11">
        <v>0</v>
      </c>
      <c r="Q2236" s="11">
        <v>-0.46593463932139301</v>
      </c>
      <c r="R2236" s="11">
        <v>5</v>
      </c>
      <c r="S2236" s="11">
        <v>47</v>
      </c>
      <c r="T2236" s="11">
        <v>114.40598592476699</v>
      </c>
      <c r="U2236" s="11">
        <v>11.6647209186073</v>
      </c>
      <c r="V2236" s="11" t="s">
        <v>56</v>
      </c>
    </row>
    <row r="2237" spans="1:22" x14ac:dyDescent="0.3">
      <c r="A2237" s="9">
        <v>45359.760416666701</v>
      </c>
      <c r="B2237" s="10">
        <v>45359</v>
      </c>
      <c r="C2237" s="11">
        <v>2024</v>
      </c>
      <c r="D2237" s="11">
        <v>3</v>
      </c>
      <c r="E2237" s="11">
        <v>8</v>
      </c>
      <c r="F2237" s="11">
        <v>18</v>
      </c>
      <c r="G2237" s="11" t="s">
        <v>52</v>
      </c>
      <c r="H2237" s="11" t="s">
        <v>53</v>
      </c>
      <c r="I2237" s="11">
        <v>40.7845485882956</v>
      </c>
      <c r="J2237" s="11">
        <v>-73.765780110157095</v>
      </c>
      <c r="K2237" s="11">
        <v>12</v>
      </c>
      <c r="L2237" s="11">
        <v>47.779220074617797</v>
      </c>
      <c r="M2237" s="11">
        <v>43.338709153701899</v>
      </c>
      <c r="N2237" s="11" t="s">
        <v>57</v>
      </c>
      <c r="O2237" s="11" t="s">
        <v>60</v>
      </c>
      <c r="P2237" s="11">
        <v>0</v>
      </c>
      <c r="Q2237" s="11">
        <v>0.84826783225547497</v>
      </c>
      <c r="R2237" s="11">
        <v>55</v>
      </c>
      <c r="S2237" s="11">
        <v>2</v>
      </c>
      <c r="T2237" s="11">
        <v>101.359886409358</v>
      </c>
      <c r="U2237" s="11">
        <v>14.9636340763431</v>
      </c>
      <c r="V2237" s="11" t="s">
        <v>62</v>
      </c>
    </row>
    <row r="2238" spans="1:22" x14ac:dyDescent="0.3">
      <c r="A2238" s="9">
        <v>45359.763888888898</v>
      </c>
      <c r="B2238" s="10">
        <v>45359</v>
      </c>
      <c r="C2238" s="11">
        <v>2024</v>
      </c>
      <c r="D2238" s="11">
        <v>3</v>
      </c>
      <c r="E2238" s="11">
        <v>8</v>
      </c>
      <c r="F2238" s="11">
        <v>18</v>
      </c>
      <c r="G2238" s="11" t="s">
        <v>52</v>
      </c>
      <c r="H2238" s="11" t="s">
        <v>53</v>
      </c>
      <c r="I2238" s="11">
        <v>40.795023341424098</v>
      </c>
      <c r="J2238" s="11">
        <v>-73.9440210704999</v>
      </c>
      <c r="K2238" s="11">
        <v>46</v>
      </c>
      <c r="L2238" s="11">
        <v>38.551851406763099</v>
      </c>
      <c r="M2238" s="11">
        <v>42.588142845354398</v>
      </c>
      <c r="N2238" s="11" t="s">
        <v>59</v>
      </c>
      <c r="O2238" s="11" t="s">
        <v>61</v>
      </c>
      <c r="P2238" s="11">
        <v>0</v>
      </c>
      <c r="Q2238" s="11">
        <v>0.41366106231088801</v>
      </c>
      <c r="R2238" s="11">
        <v>6</v>
      </c>
      <c r="S2238" s="11">
        <v>4</v>
      </c>
      <c r="T2238" s="11">
        <v>445.77128472677902</v>
      </c>
      <c r="U2238" s="11">
        <v>14.9086294627204</v>
      </c>
      <c r="V2238" s="11" t="s">
        <v>63</v>
      </c>
    </row>
    <row r="2239" spans="1:22" x14ac:dyDescent="0.3">
      <c r="A2239" s="9">
        <v>45359.767361111102</v>
      </c>
      <c r="B2239" s="10">
        <v>45359</v>
      </c>
      <c r="C2239" s="11">
        <v>2024</v>
      </c>
      <c r="D2239" s="11">
        <v>3</v>
      </c>
      <c r="E2239" s="11">
        <v>8</v>
      </c>
      <c r="F2239" s="11">
        <v>18</v>
      </c>
      <c r="G2239" s="11" t="s">
        <v>52</v>
      </c>
      <c r="H2239" s="11" t="s">
        <v>53</v>
      </c>
      <c r="I2239" s="11">
        <v>40.7228574935232</v>
      </c>
      <c r="J2239" s="11">
        <v>-73.773195803732904</v>
      </c>
      <c r="K2239" s="11">
        <v>73</v>
      </c>
      <c r="L2239" s="11">
        <v>42.012644078453</v>
      </c>
      <c r="M2239" s="11">
        <v>22.302831033096101</v>
      </c>
      <c r="N2239" s="11" t="s">
        <v>57</v>
      </c>
      <c r="O2239" s="11" t="s">
        <v>55</v>
      </c>
      <c r="P2239" s="11">
        <v>0</v>
      </c>
      <c r="Q2239" s="11">
        <v>0.38448166163398401</v>
      </c>
      <c r="R2239" s="11">
        <v>88</v>
      </c>
      <c r="S2239" s="11">
        <v>41</v>
      </c>
      <c r="T2239" s="11">
        <v>70.145245399086903</v>
      </c>
      <c r="U2239" s="11">
        <v>16.763538363181301</v>
      </c>
      <c r="V2239" s="11" t="s">
        <v>62</v>
      </c>
    </row>
    <row r="2240" spans="1:22" x14ac:dyDescent="0.3">
      <c r="A2240" s="9">
        <v>45359.770833333299</v>
      </c>
      <c r="B2240" s="10">
        <v>45359</v>
      </c>
      <c r="C2240" s="11">
        <v>2024</v>
      </c>
      <c r="D2240" s="11">
        <v>3</v>
      </c>
      <c r="E2240" s="11">
        <v>8</v>
      </c>
      <c r="F2240" s="11">
        <v>18</v>
      </c>
      <c r="G2240" s="11" t="s">
        <v>52</v>
      </c>
      <c r="H2240" s="11" t="s">
        <v>53</v>
      </c>
      <c r="I2240" s="11">
        <v>40.833416700040303</v>
      </c>
      <c r="J2240" s="11">
        <v>-73.969086019626801</v>
      </c>
      <c r="K2240" s="11">
        <v>115</v>
      </c>
      <c r="L2240" s="11">
        <v>25.155541921964002</v>
      </c>
      <c r="M2240" s="11">
        <v>88.347813869114603</v>
      </c>
      <c r="N2240" s="11" t="s">
        <v>54</v>
      </c>
      <c r="O2240" s="11" t="s">
        <v>55</v>
      </c>
      <c r="P2240" s="11">
        <v>0</v>
      </c>
      <c r="Q2240" s="11">
        <v>0.23931007980354199</v>
      </c>
      <c r="R2240" s="11">
        <v>42</v>
      </c>
      <c r="S2240" s="11">
        <v>31</v>
      </c>
      <c r="T2240" s="11">
        <v>138.313761948131</v>
      </c>
      <c r="U2240" s="11">
        <v>28.8695441805889</v>
      </c>
      <c r="V2240" s="11" t="s">
        <v>56</v>
      </c>
    </row>
    <row r="2241" spans="1:22" x14ac:dyDescent="0.3">
      <c r="A2241" s="9">
        <v>45359.774305555598</v>
      </c>
      <c r="B2241" s="10">
        <v>45359</v>
      </c>
      <c r="C2241" s="11">
        <v>2024</v>
      </c>
      <c r="D2241" s="11">
        <v>3</v>
      </c>
      <c r="E2241" s="11">
        <v>8</v>
      </c>
      <c r="F2241" s="11">
        <v>18</v>
      </c>
      <c r="G2241" s="11" t="s">
        <v>52</v>
      </c>
      <c r="H2241" s="11" t="s">
        <v>53</v>
      </c>
      <c r="I2241" s="11">
        <v>40.6630122274737</v>
      </c>
      <c r="J2241" s="11">
        <v>-73.860262471892199</v>
      </c>
      <c r="K2241" s="11">
        <v>289</v>
      </c>
      <c r="L2241" s="11">
        <v>62.853982850095299</v>
      </c>
      <c r="M2241" s="11">
        <v>79.249203386881305</v>
      </c>
      <c r="N2241" s="11" t="s">
        <v>59</v>
      </c>
      <c r="O2241" s="11" t="s">
        <v>58</v>
      </c>
      <c r="P2241" s="11">
        <v>0</v>
      </c>
      <c r="Q2241" s="11">
        <v>0.44496378166109202</v>
      </c>
      <c r="R2241" s="11">
        <v>52</v>
      </c>
      <c r="S2241" s="11">
        <v>43</v>
      </c>
      <c r="T2241" s="11">
        <v>92.372402969768899</v>
      </c>
      <c r="U2241" s="11">
        <v>12.897485385029</v>
      </c>
      <c r="V2241" s="11" t="s">
        <v>56</v>
      </c>
    </row>
    <row r="2242" spans="1:22" x14ac:dyDescent="0.3">
      <c r="A2242" s="9">
        <v>45359.777777777803</v>
      </c>
      <c r="B2242" s="10">
        <v>45359</v>
      </c>
      <c r="C2242" s="11">
        <v>2024</v>
      </c>
      <c r="D2242" s="11">
        <v>3</v>
      </c>
      <c r="E2242" s="11">
        <v>8</v>
      </c>
      <c r="F2242" s="11">
        <v>18</v>
      </c>
      <c r="G2242" s="11" t="s">
        <v>52</v>
      </c>
      <c r="H2242" s="11" t="s">
        <v>53</v>
      </c>
      <c r="I2242" s="11">
        <v>40.886498076692703</v>
      </c>
      <c r="J2242" s="11">
        <v>-73.929648597935596</v>
      </c>
      <c r="K2242" s="11">
        <v>194</v>
      </c>
      <c r="L2242" s="11">
        <v>8.5412000298885609</v>
      </c>
      <c r="M2242" s="11">
        <v>43.951168456106899</v>
      </c>
      <c r="N2242" s="11" t="s">
        <v>54</v>
      </c>
      <c r="O2242" s="11" t="s">
        <v>55</v>
      </c>
      <c r="P2242" s="11">
        <v>0</v>
      </c>
      <c r="Q2242" s="11">
        <v>-0.39156115394061503</v>
      </c>
      <c r="R2242" s="11">
        <v>48</v>
      </c>
      <c r="S2242" s="11">
        <v>23</v>
      </c>
      <c r="T2242" s="11">
        <v>270.4658409104</v>
      </c>
      <c r="U2242" s="11">
        <v>15.7792160086577</v>
      </c>
      <c r="V2242" s="11" t="s">
        <v>56</v>
      </c>
    </row>
    <row r="2243" spans="1:22" x14ac:dyDescent="0.3">
      <c r="A2243" s="9">
        <v>45359.78125</v>
      </c>
      <c r="B2243" s="10">
        <v>45359</v>
      </c>
      <c r="C2243" s="11">
        <v>2024</v>
      </c>
      <c r="D2243" s="11">
        <v>3</v>
      </c>
      <c r="E2243" s="11">
        <v>8</v>
      </c>
      <c r="F2243" s="11">
        <v>18</v>
      </c>
      <c r="G2243" s="11" t="s">
        <v>52</v>
      </c>
      <c r="H2243" s="11" t="s">
        <v>53</v>
      </c>
      <c r="I2243" s="11">
        <v>40.769476766565603</v>
      </c>
      <c r="J2243" s="11">
        <v>-73.881100379106499</v>
      </c>
      <c r="K2243" s="11">
        <v>289</v>
      </c>
      <c r="L2243" s="11">
        <v>60.403734053695402</v>
      </c>
      <c r="M2243" s="11">
        <v>75.948419979060304</v>
      </c>
      <c r="N2243" s="11" t="s">
        <v>54</v>
      </c>
      <c r="O2243" s="11" t="s">
        <v>55</v>
      </c>
      <c r="P2243" s="11">
        <v>0</v>
      </c>
      <c r="Q2243" s="11">
        <v>-0.398786622393908</v>
      </c>
      <c r="R2243" s="11">
        <v>84</v>
      </c>
      <c r="S2243" s="11">
        <v>28</v>
      </c>
      <c r="T2243" s="11">
        <v>448.23535220657499</v>
      </c>
      <c r="U2243" s="11">
        <v>5.2543355816213904</v>
      </c>
      <c r="V2243" s="11" t="s">
        <v>56</v>
      </c>
    </row>
    <row r="2244" spans="1:22" x14ac:dyDescent="0.3">
      <c r="A2244" s="9">
        <v>45359.784722222197</v>
      </c>
      <c r="B2244" s="10">
        <v>45359</v>
      </c>
      <c r="C2244" s="11">
        <v>2024</v>
      </c>
      <c r="D2244" s="11">
        <v>3</v>
      </c>
      <c r="E2244" s="11">
        <v>8</v>
      </c>
      <c r="F2244" s="11">
        <v>18</v>
      </c>
      <c r="G2244" s="11" t="s">
        <v>52</v>
      </c>
      <c r="H2244" s="11" t="s">
        <v>53</v>
      </c>
      <c r="I2244" s="11">
        <v>40.899682872930399</v>
      </c>
      <c r="J2244" s="11">
        <v>-73.866128624471997</v>
      </c>
      <c r="K2244" s="11">
        <v>160</v>
      </c>
      <c r="L2244" s="11">
        <v>6.0979946309231599</v>
      </c>
      <c r="M2244" s="11">
        <v>74.870289186828401</v>
      </c>
      <c r="N2244" s="11" t="s">
        <v>59</v>
      </c>
      <c r="O2244" s="11" t="s">
        <v>55</v>
      </c>
      <c r="P2244" s="11">
        <v>0</v>
      </c>
      <c r="Q2244" s="11">
        <v>-0.243676245385056</v>
      </c>
      <c r="R2244" s="11">
        <v>46</v>
      </c>
      <c r="S2244" s="11">
        <v>7</v>
      </c>
      <c r="T2244" s="11">
        <v>101.313821836996</v>
      </c>
      <c r="U2244" s="11">
        <v>18.666432802250501</v>
      </c>
      <c r="V2244" s="11" t="s">
        <v>56</v>
      </c>
    </row>
    <row r="2245" spans="1:22" x14ac:dyDescent="0.3">
      <c r="A2245" s="9">
        <v>45359.788194444503</v>
      </c>
      <c r="B2245" s="10">
        <v>45359</v>
      </c>
      <c r="C2245" s="11">
        <v>2024</v>
      </c>
      <c r="D2245" s="11">
        <v>3</v>
      </c>
      <c r="E2245" s="11">
        <v>8</v>
      </c>
      <c r="F2245" s="11">
        <v>18</v>
      </c>
      <c r="G2245" s="11" t="s">
        <v>52</v>
      </c>
      <c r="H2245" s="11" t="s">
        <v>53</v>
      </c>
      <c r="I2245" s="11">
        <v>40.869446976714698</v>
      </c>
      <c r="J2245" s="11">
        <v>-73.761301888815197</v>
      </c>
      <c r="K2245" s="11">
        <v>296</v>
      </c>
      <c r="L2245" s="11">
        <v>22.2095972323457</v>
      </c>
      <c r="M2245" s="11">
        <v>28.016543888291601</v>
      </c>
      <c r="N2245" s="11" t="s">
        <v>54</v>
      </c>
      <c r="O2245" s="11" t="s">
        <v>58</v>
      </c>
      <c r="P2245" s="11">
        <v>0</v>
      </c>
      <c r="Q2245" s="11">
        <v>-0.72263741853332497</v>
      </c>
      <c r="R2245" s="11">
        <v>54</v>
      </c>
      <c r="S2245" s="11">
        <v>16</v>
      </c>
      <c r="T2245" s="11">
        <v>140.61442131186001</v>
      </c>
      <c r="U2245" s="11">
        <v>18.932674245138799</v>
      </c>
      <c r="V2245" s="11" t="s">
        <v>56</v>
      </c>
    </row>
    <row r="2246" spans="1:22" x14ac:dyDescent="0.3">
      <c r="A2246" s="9">
        <v>45359.791666666701</v>
      </c>
      <c r="B2246" s="10">
        <v>45359</v>
      </c>
      <c r="C2246" s="11">
        <v>2024</v>
      </c>
      <c r="D2246" s="11">
        <v>3</v>
      </c>
      <c r="E2246" s="11">
        <v>8</v>
      </c>
      <c r="F2246" s="11">
        <v>19</v>
      </c>
      <c r="G2246" s="11" t="s">
        <v>52</v>
      </c>
      <c r="H2246" s="11" t="s">
        <v>53</v>
      </c>
      <c r="I2246" s="11">
        <v>40.780751665873403</v>
      </c>
      <c r="J2246" s="11">
        <v>-73.884530888463601</v>
      </c>
      <c r="K2246" s="11">
        <v>285</v>
      </c>
      <c r="L2246" s="11">
        <v>45.151272024612801</v>
      </c>
      <c r="M2246" s="11">
        <v>18.8362762260283</v>
      </c>
      <c r="N2246" s="11" t="s">
        <v>54</v>
      </c>
      <c r="O2246" s="11" t="s">
        <v>61</v>
      </c>
      <c r="P2246" s="11">
        <v>0</v>
      </c>
      <c r="Q2246" s="11">
        <v>0.20881319338750401</v>
      </c>
      <c r="R2246" s="11">
        <v>93</v>
      </c>
      <c r="S2246" s="11">
        <v>29</v>
      </c>
      <c r="T2246" s="11">
        <v>132.146969209524</v>
      </c>
      <c r="U2246" s="11">
        <v>22.854724407421401</v>
      </c>
      <c r="V2246" s="11" t="s">
        <v>56</v>
      </c>
    </row>
    <row r="2247" spans="1:22" x14ac:dyDescent="0.3">
      <c r="A2247" s="9">
        <v>45359.795138888898</v>
      </c>
      <c r="B2247" s="10">
        <v>45359</v>
      </c>
      <c r="C2247" s="11">
        <v>2024</v>
      </c>
      <c r="D2247" s="11">
        <v>3</v>
      </c>
      <c r="E2247" s="11">
        <v>8</v>
      </c>
      <c r="F2247" s="11">
        <v>19</v>
      </c>
      <c r="G2247" s="11" t="s">
        <v>52</v>
      </c>
      <c r="H2247" s="11" t="s">
        <v>53</v>
      </c>
      <c r="I2247" s="11">
        <v>40.6101302558572</v>
      </c>
      <c r="J2247" s="11">
        <v>-73.937096024242095</v>
      </c>
      <c r="K2247" s="11">
        <v>166</v>
      </c>
      <c r="L2247" s="11">
        <v>36.357549506440797</v>
      </c>
      <c r="M2247" s="11">
        <v>35.4206414599673</v>
      </c>
      <c r="N2247" s="11" t="s">
        <v>59</v>
      </c>
      <c r="O2247" s="11" t="s">
        <v>60</v>
      </c>
      <c r="P2247" s="11">
        <v>0</v>
      </c>
      <c r="Q2247" s="11">
        <v>0.413149167026159</v>
      </c>
      <c r="R2247" s="11">
        <v>77</v>
      </c>
      <c r="S2247" s="11">
        <v>25</v>
      </c>
      <c r="T2247" s="11">
        <v>415.54959023315303</v>
      </c>
      <c r="U2247" s="11">
        <v>28.492885236824101</v>
      </c>
      <c r="V2247" s="11" t="s">
        <v>63</v>
      </c>
    </row>
    <row r="2248" spans="1:22" x14ac:dyDescent="0.3">
      <c r="A2248" s="9">
        <v>45359.798611111102</v>
      </c>
      <c r="B2248" s="10">
        <v>45359</v>
      </c>
      <c r="C2248" s="11">
        <v>2024</v>
      </c>
      <c r="D2248" s="11">
        <v>3</v>
      </c>
      <c r="E2248" s="11">
        <v>8</v>
      </c>
      <c r="F2248" s="11">
        <v>19</v>
      </c>
      <c r="G2248" s="11" t="s">
        <v>52</v>
      </c>
      <c r="H2248" s="11" t="s">
        <v>53</v>
      </c>
      <c r="I2248" s="11">
        <v>40.653074438243202</v>
      </c>
      <c r="J2248" s="11">
        <v>-73.740727277193599</v>
      </c>
      <c r="K2248" s="11">
        <v>108</v>
      </c>
      <c r="L2248" s="11">
        <v>45.310577844474203</v>
      </c>
      <c r="M2248" s="11">
        <v>35.548620614904401</v>
      </c>
      <c r="N2248" s="11" t="s">
        <v>54</v>
      </c>
      <c r="O2248" s="11" t="s">
        <v>60</v>
      </c>
      <c r="P2248" s="11">
        <v>0</v>
      </c>
      <c r="Q2248" s="11">
        <v>-0.36304135796604198</v>
      </c>
      <c r="R2248" s="11">
        <v>36</v>
      </c>
      <c r="S2248" s="11">
        <v>10</v>
      </c>
      <c r="T2248" s="11">
        <v>313.573703631672</v>
      </c>
      <c r="U2248" s="11">
        <v>5.9413023948980896</v>
      </c>
      <c r="V2248" s="11" t="s">
        <v>63</v>
      </c>
    </row>
    <row r="2249" spans="1:22" x14ac:dyDescent="0.3">
      <c r="A2249" s="9">
        <v>45359.802083333299</v>
      </c>
      <c r="B2249" s="10">
        <v>45359</v>
      </c>
      <c r="C2249" s="11">
        <v>2024</v>
      </c>
      <c r="D2249" s="11">
        <v>3</v>
      </c>
      <c r="E2249" s="11">
        <v>8</v>
      </c>
      <c r="F2249" s="11">
        <v>19</v>
      </c>
      <c r="G2249" s="11" t="s">
        <v>52</v>
      </c>
      <c r="H2249" s="11" t="s">
        <v>53</v>
      </c>
      <c r="I2249" s="11">
        <v>40.849903279211503</v>
      </c>
      <c r="J2249" s="11">
        <v>-73.817031701538198</v>
      </c>
      <c r="K2249" s="11">
        <v>45</v>
      </c>
      <c r="L2249" s="11">
        <v>35.938131774603697</v>
      </c>
      <c r="M2249" s="11">
        <v>17.2151876711326</v>
      </c>
      <c r="N2249" s="11" t="s">
        <v>57</v>
      </c>
      <c r="O2249" s="11" t="s">
        <v>61</v>
      </c>
      <c r="P2249" s="11">
        <v>0</v>
      </c>
      <c r="Q2249" s="11">
        <v>6.7074857701170301E-3</v>
      </c>
      <c r="R2249" s="11">
        <v>88</v>
      </c>
      <c r="S2249" s="11">
        <v>7</v>
      </c>
      <c r="T2249" s="11">
        <v>349.37591706284297</v>
      </c>
      <c r="U2249" s="11">
        <v>27.434685006216</v>
      </c>
      <c r="V2249" s="11" t="s">
        <v>63</v>
      </c>
    </row>
    <row r="2250" spans="1:22" x14ac:dyDescent="0.3">
      <c r="A2250" s="9">
        <v>45359.805555555598</v>
      </c>
      <c r="B2250" s="10">
        <v>45359</v>
      </c>
      <c r="C2250" s="11">
        <v>2024</v>
      </c>
      <c r="D2250" s="11">
        <v>3</v>
      </c>
      <c r="E2250" s="11">
        <v>8</v>
      </c>
      <c r="F2250" s="11">
        <v>19</v>
      </c>
      <c r="G2250" s="11" t="s">
        <v>52</v>
      </c>
      <c r="H2250" s="11" t="s">
        <v>53</v>
      </c>
      <c r="I2250" s="11">
        <v>40.806280448664701</v>
      </c>
      <c r="J2250" s="11">
        <v>-73.968016859357803</v>
      </c>
      <c r="K2250" s="11">
        <v>102</v>
      </c>
      <c r="L2250" s="11">
        <v>21.902640255976699</v>
      </c>
      <c r="M2250" s="11">
        <v>13.2037409596157</v>
      </c>
      <c r="N2250" s="11" t="s">
        <v>57</v>
      </c>
      <c r="O2250" s="11" t="s">
        <v>55</v>
      </c>
      <c r="P2250" s="11">
        <v>0</v>
      </c>
      <c r="Q2250" s="11">
        <v>0.30678949671971401</v>
      </c>
      <c r="R2250" s="11">
        <v>61</v>
      </c>
      <c r="S2250" s="11">
        <v>34</v>
      </c>
      <c r="T2250" s="11">
        <v>205.792825826278</v>
      </c>
      <c r="U2250" s="11">
        <v>23.045078140734699</v>
      </c>
      <c r="V2250" s="11" t="s">
        <v>63</v>
      </c>
    </row>
    <row r="2251" spans="1:22" x14ac:dyDescent="0.3">
      <c r="A2251" s="9">
        <v>45359.809027777803</v>
      </c>
      <c r="B2251" s="10">
        <v>45359</v>
      </c>
      <c r="C2251" s="11">
        <v>2024</v>
      </c>
      <c r="D2251" s="11">
        <v>3</v>
      </c>
      <c r="E2251" s="11">
        <v>8</v>
      </c>
      <c r="F2251" s="11">
        <v>19</v>
      </c>
      <c r="G2251" s="11" t="s">
        <v>52</v>
      </c>
      <c r="H2251" s="11" t="s">
        <v>53</v>
      </c>
      <c r="I2251" s="11">
        <v>40.6816344568239</v>
      </c>
      <c r="J2251" s="11">
        <v>-73.731264896892995</v>
      </c>
      <c r="K2251" s="11">
        <v>230</v>
      </c>
      <c r="L2251" s="11">
        <v>58.179055973092098</v>
      </c>
      <c r="M2251" s="11">
        <v>87.155275908177202</v>
      </c>
      <c r="N2251" s="11" t="s">
        <v>54</v>
      </c>
      <c r="O2251" s="11" t="s">
        <v>55</v>
      </c>
      <c r="P2251" s="11">
        <v>0</v>
      </c>
      <c r="Q2251" s="11">
        <v>0.32050146809621899</v>
      </c>
      <c r="R2251" s="11">
        <v>93</v>
      </c>
      <c r="S2251" s="11">
        <v>47</v>
      </c>
      <c r="T2251" s="11">
        <v>256.93864967824902</v>
      </c>
      <c r="U2251" s="11">
        <v>6.3131760342588796</v>
      </c>
      <c r="V2251" s="11" t="s">
        <v>56</v>
      </c>
    </row>
    <row r="2252" spans="1:22" x14ac:dyDescent="0.3">
      <c r="A2252" s="9">
        <v>45359.8125</v>
      </c>
      <c r="B2252" s="10">
        <v>45359</v>
      </c>
      <c r="C2252" s="11">
        <v>2024</v>
      </c>
      <c r="D2252" s="11">
        <v>3</v>
      </c>
      <c r="E2252" s="11">
        <v>8</v>
      </c>
      <c r="F2252" s="11">
        <v>19</v>
      </c>
      <c r="G2252" s="11" t="s">
        <v>52</v>
      </c>
      <c r="H2252" s="11" t="s">
        <v>53</v>
      </c>
      <c r="I2252" s="11">
        <v>40.876651044166103</v>
      </c>
      <c r="J2252" s="11">
        <v>-73.963046756881695</v>
      </c>
      <c r="K2252" s="11">
        <v>115</v>
      </c>
      <c r="L2252" s="11">
        <v>18.351562850126001</v>
      </c>
      <c r="M2252" s="11">
        <v>10.553331132746701</v>
      </c>
      <c r="N2252" s="11" t="s">
        <v>54</v>
      </c>
      <c r="O2252" s="11" t="s">
        <v>61</v>
      </c>
      <c r="P2252" s="11">
        <v>0</v>
      </c>
      <c r="Q2252" s="11">
        <v>-8.2096051006153206E-2</v>
      </c>
      <c r="R2252" s="11">
        <v>98</v>
      </c>
      <c r="S2252" s="11">
        <v>23</v>
      </c>
      <c r="T2252" s="11">
        <v>193.240403414539</v>
      </c>
      <c r="U2252" s="11">
        <v>28.893406033084101</v>
      </c>
      <c r="V2252" s="11" t="s">
        <v>56</v>
      </c>
    </row>
    <row r="2253" spans="1:22" x14ac:dyDescent="0.3">
      <c r="A2253" s="9">
        <v>45359.815972222197</v>
      </c>
      <c r="B2253" s="10">
        <v>45359</v>
      </c>
      <c r="C2253" s="11">
        <v>2024</v>
      </c>
      <c r="D2253" s="11">
        <v>3</v>
      </c>
      <c r="E2253" s="11">
        <v>8</v>
      </c>
      <c r="F2253" s="11">
        <v>19</v>
      </c>
      <c r="G2253" s="11" t="s">
        <v>52</v>
      </c>
      <c r="H2253" s="11" t="s">
        <v>53</v>
      </c>
      <c r="I2253" s="11">
        <v>40.815932645577902</v>
      </c>
      <c r="J2253" s="11">
        <v>-73.911705858128997</v>
      </c>
      <c r="K2253" s="11">
        <v>283</v>
      </c>
      <c r="L2253" s="11">
        <v>69.188566282110699</v>
      </c>
      <c r="M2253" s="11">
        <v>46.056987018510902</v>
      </c>
      <c r="N2253" s="11" t="s">
        <v>54</v>
      </c>
      <c r="O2253" s="11" t="s">
        <v>55</v>
      </c>
      <c r="P2253" s="11">
        <v>0</v>
      </c>
      <c r="Q2253" s="11">
        <v>2.1052590573367998E-2</v>
      </c>
      <c r="R2253" s="11">
        <v>14</v>
      </c>
      <c r="S2253" s="11">
        <v>6</v>
      </c>
      <c r="T2253" s="11">
        <v>490.08499420635599</v>
      </c>
      <c r="U2253" s="11">
        <v>25.658120021037</v>
      </c>
      <c r="V2253" s="11" t="s">
        <v>56</v>
      </c>
    </row>
    <row r="2254" spans="1:22" x14ac:dyDescent="0.3">
      <c r="A2254" s="9">
        <v>45359.819444444503</v>
      </c>
      <c r="B2254" s="10">
        <v>45359</v>
      </c>
      <c r="C2254" s="11">
        <v>2024</v>
      </c>
      <c r="D2254" s="11">
        <v>3</v>
      </c>
      <c r="E2254" s="11">
        <v>8</v>
      </c>
      <c r="F2254" s="11">
        <v>19</v>
      </c>
      <c r="G2254" s="11" t="s">
        <v>52</v>
      </c>
      <c r="H2254" s="11" t="s">
        <v>53</v>
      </c>
      <c r="I2254" s="11">
        <v>40.6750537627697</v>
      </c>
      <c r="J2254" s="11">
        <v>-73.859733852510203</v>
      </c>
      <c r="K2254" s="11">
        <v>213</v>
      </c>
      <c r="L2254" s="11">
        <v>18.8741288760767</v>
      </c>
      <c r="M2254" s="11">
        <v>43.890672101944197</v>
      </c>
      <c r="N2254" s="11" t="s">
        <v>54</v>
      </c>
      <c r="O2254" s="11" t="s">
        <v>60</v>
      </c>
      <c r="P2254" s="11">
        <v>0</v>
      </c>
      <c r="Q2254" s="11">
        <v>-4.2677694103793802E-2</v>
      </c>
      <c r="R2254" s="11">
        <v>19</v>
      </c>
      <c r="S2254" s="11">
        <v>25</v>
      </c>
      <c r="T2254" s="11">
        <v>234.74123308989999</v>
      </c>
      <c r="U2254" s="11">
        <v>7.59550890322536</v>
      </c>
      <c r="V2254" s="11" t="s">
        <v>56</v>
      </c>
    </row>
    <row r="2255" spans="1:22" x14ac:dyDescent="0.3">
      <c r="A2255" s="9">
        <v>45359.822916666701</v>
      </c>
      <c r="B2255" s="10">
        <v>45359</v>
      </c>
      <c r="C2255" s="11">
        <v>2024</v>
      </c>
      <c r="D2255" s="11">
        <v>3</v>
      </c>
      <c r="E2255" s="11">
        <v>8</v>
      </c>
      <c r="F2255" s="11">
        <v>19</v>
      </c>
      <c r="G2255" s="11" t="s">
        <v>52</v>
      </c>
      <c r="H2255" s="11" t="s">
        <v>53</v>
      </c>
      <c r="I2255" s="11">
        <v>40.898258057184101</v>
      </c>
      <c r="J2255" s="11">
        <v>-73.924063897456506</v>
      </c>
      <c r="K2255" s="11">
        <v>272</v>
      </c>
      <c r="L2255" s="11">
        <v>9.9573440621665394</v>
      </c>
      <c r="M2255" s="11">
        <v>98.984584316741206</v>
      </c>
      <c r="N2255" s="11" t="s">
        <v>54</v>
      </c>
      <c r="O2255" s="11" t="s">
        <v>58</v>
      </c>
      <c r="P2255" s="11">
        <v>0</v>
      </c>
      <c r="Q2255" s="11">
        <v>0.30072503830825698</v>
      </c>
      <c r="R2255" s="11">
        <v>73</v>
      </c>
      <c r="S2255" s="11">
        <v>7</v>
      </c>
      <c r="T2255" s="11">
        <v>130.11304750526801</v>
      </c>
      <c r="U2255" s="11">
        <v>20.4351957034613</v>
      </c>
      <c r="V2255" s="11" t="s">
        <v>56</v>
      </c>
    </row>
    <row r="2256" spans="1:22" x14ac:dyDescent="0.3">
      <c r="A2256" s="9">
        <v>45359.826388888898</v>
      </c>
      <c r="B2256" s="10">
        <v>45359</v>
      </c>
      <c r="C2256" s="11">
        <v>2024</v>
      </c>
      <c r="D2256" s="11">
        <v>3</v>
      </c>
      <c r="E2256" s="11">
        <v>8</v>
      </c>
      <c r="F2256" s="11">
        <v>19</v>
      </c>
      <c r="G2256" s="11" t="s">
        <v>52</v>
      </c>
      <c r="H2256" s="11" t="s">
        <v>53</v>
      </c>
      <c r="I2256" s="11">
        <v>40.7566084127834</v>
      </c>
      <c r="J2256" s="11">
        <v>-73.855562139533603</v>
      </c>
      <c r="K2256" s="11">
        <v>287</v>
      </c>
      <c r="L2256" s="11">
        <v>19.953633272855701</v>
      </c>
      <c r="M2256" s="11">
        <v>62.876625605661197</v>
      </c>
      <c r="N2256" s="11" t="s">
        <v>57</v>
      </c>
      <c r="O2256" s="11" t="s">
        <v>60</v>
      </c>
      <c r="P2256" s="11">
        <v>0</v>
      </c>
      <c r="Q2256" s="11">
        <v>-8.6163852626433002E-2</v>
      </c>
      <c r="R2256" s="11">
        <v>10</v>
      </c>
      <c r="S2256" s="11">
        <v>14</v>
      </c>
      <c r="T2256" s="11">
        <v>123.58501127221101</v>
      </c>
      <c r="U2256" s="11">
        <v>8.5397384329238797</v>
      </c>
      <c r="V2256" s="11" t="s">
        <v>56</v>
      </c>
    </row>
    <row r="2257" spans="1:22" x14ac:dyDescent="0.3">
      <c r="A2257" s="9">
        <v>45359.829861111102</v>
      </c>
      <c r="B2257" s="10">
        <v>45359</v>
      </c>
      <c r="C2257" s="11">
        <v>2024</v>
      </c>
      <c r="D2257" s="11">
        <v>3</v>
      </c>
      <c r="E2257" s="11">
        <v>8</v>
      </c>
      <c r="F2257" s="11">
        <v>19</v>
      </c>
      <c r="G2257" s="11" t="s">
        <v>52</v>
      </c>
      <c r="H2257" s="11" t="s">
        <v>53</v>
      </c>
      <c r="I2257" s="11">
        <v>40.618863456461497</v>
      </c>
      <c r="J2257" s="11">
        <v>-73.979376247346295</v>
      </c>
      <c r="K2257" s="11">
        <v>242</v>
      </c>
      <c r="L2257" s="11">
        <v>14.952665927037</v>
      </c>
      <c r="M2257" s="11">
        <v>25.209700900624799</v>
      </c>
      <c r="N2257" s="11" t="s">
        <v>57</v>
      </c>
      <c r="O2257" s="11" t="s">
        <v>60</v>
      </c>
      <c r="P2257" s="11">
        <v>0</v>
      </c>
      <c r="Q2257" s="11">
        <v>0.83752885265738897</v>
      </c>
      <c r="R2257" s="11">
        <v>41</v>
      </c>
      <c r="S2257" s="11">
        <v>0</v>
      </c>
      <c r="T2257" s="11">
        <v>65.0152257353717</v>
      </c>
      <c r="U2257" s="11">
        <v>29.177314206551799</v>
      </c>
      <c r="V2257" s="11" t="s">
        <v>56</v>
      </c>
    </row>
    <row r="2258" spans="1:22" x14ac:dyDescent="0.3">
      <c r="A2258" s="9">
        <v>45359.833333333299</v>
      </c>
      <c r="B2258" s="10">
        <v>45359</v>
      </c>
      <c r="C2258" s="11">
        <v>2024</v>
      </c>
      <c r="D2258" s="11">
        <v>3</v>
      </c>
      <c r="E2258" s="11">
        <v>8</v>
      </c>
      <c r="F2258" s="11">
        <v>20</v>
      </c>
      <c r="G2258" s="11" t="s">
        <v>52</v>
      </c>
      <c r="H2258" s="11" t="s">
        <v>53</v>
      </c>
      <c r="I2258" s="11">
        <v>40.662038796493903</v>
      </c>
      <c r="J2258" s="11">
        <v>-73.892922907857198</v>
      </c>
      <c r="K2258" s="11">
        <v>175</v>
      </c>
      <c r="L2258" s="11">
        <v>28.464916916841101</v>
      </c>
      <c r="M2258" s="11">
        <v>15.807686928852201</v>
      </c>
      <c r="N2258" s="11" t="s">
        <v>59</v>
      </c>
      <c r="O2258" s="11" t="s">
        <v>58</v>
      </c>
      <c r="P2258" s="11">
        <v>0</v>
      </c>
      <c r="Q2258" s="11">
        <v>0.38107186382342401</v>
      </c>
      <c r="R2258" s="11">
        <v>48</v>
      </c>
      <c r="S2258" s="11">
        <v>14</v>
      </c>
      <c r="T2258" s="11">
        <v>136.33891620721599</v>
      </c>
      <c r="U2258" s="11">
        <v>23.356783944899998</v>
      </c>
      <c r="V2258" s="11" t="s">
        <v>63</v>
      </c>
    </row>
    <row r="2259" spans="1:22" x14ac:dyDescent="0.3">
      <c r="A2259" s="9">
        <v>45359.836805555598</v>
      </c>
      <c r="B2259" s="10">
        <v>45359</v>
      </c>
      <c r="C2259" s="11">
        <v>2024</v>
      </c>
      <c r="D2259" s="11">
        <v>3</v>
      </c>
      <c r="E2259" s="11">
        <v>8</v>
      </c>
      <c r="F2259" s="11">
        <v>20</v>
      </c>
      <c r="G2259" s="11" t="s">
        <v>52</v>
      </c>
      <c r="H2259" s="11" t="s">
        <v>53</v>
      </c>
      <c r="I2259" s="11">
        <v>40.779075396828901</v>
      </c>
      <c r="J2259" s="11">
        <v>-73.964585050057593</v>
      </c>
      <c r="K2259" s="11">
        <v>213</v>
      </c>
      <c r="L2259" s="11">
        <v>30.418835103304801</v>
      </c>
      <c r="M2259" s="11">
        <v>88.204311762735401</v>
      </c>
      <c r="N2259" s="11" t="s">
        <v>54</v>
      </c>
      <c r="O2259" s="11" t="s">
        <v>58</v>
      </c>
      <c r="P2259" s="11">
        <v>0</v>
      </c>
      <c r="Q2259" s="11">
        <v>5.3476881160807503E-2</v>
      </c>
      <c r="R2259" s="11">
        <v>56</v>
      </c>
      <c r="S2259" s="11">
        <v>16</v>
      </c>
      <c r="T2259" s="11">
        <v>176.243930051641</v>
      </c>
      <c r="U2259" s="11">
        <v>12.005625631474</v>
      </c>
      <c r="V2259" s="11" t="s">
        <v>56</v>
      </c>
    </row>
    <row r="2260" spans="1:22" x14ac:dyDescent="0.3">
      <c r="A2260" s="9">
        <v>45359.840277777803</v>
      </c>
      <c r="B2260" s="10">
        <v>45359</v>
      </c>
      <c r="C2260" s="11">
        <v>2024</v>
      </c>
      <c r="D2260" s="11">
        <v>3</v>
      </c>
      <c r="E2260" s="11">
        <v>8</v>
      </c>
      <c r="F2260" s="11">
        <v>20</v>
      </c>
      <c r="G2260" s="11" t="s">
        <v>52</v>
      </c>
      <c r="H2260" s="11" t="s">
        <v>53</v>
      </c>
      <c r="I2260" s="11">
        <v>40.809323107368897</v>
      </c>
      <c r="J2260" s="11">
        <v>-73.769631298088697</v>
      </c>
      <c r="K2260" s="11">
        <v>295</v>
      </c>
      <c r="L2260" s="11">
        <v>43.219781251005699</v>
      </c>
      <c r="M2260" s="11">
        <v>86.660594048857504</v>
      </c>
      <c r="N2260" s="11" t="s">
        <v>59</v>
      </c>
      <c r="O2260" s="11" t="s">
        <v>55</v>
      </c>
      <c r="P2260" s="11">
        <v>0</v>
      </c>
      <c r="Q2260" s="11">
        <v>-0.27433298341960599</v>
      </c>
      <c r="R2260" s="11">
        <v>21</v>
      </c>
      <c r="S2260" s="11">
        <v>31</v>
      </c>
      <c r="T2260" s="11">
        <v>428.611776900672</v>
      </c>
      <c r="U2260" s="11">
        <v>11.904484617448899</v>
      </c>
      <c r="V2260" s="11" t="s">
        <v>56</v>
      </c>
    </row>
    <row r="2261" spans="1:22" x14ac:dyDescent="0.3">
      <c r="A2261" s="9">
        <v>45359.84375</v>
      </c>
      <c r="B2261" s="10">
        <v>45359</v>
      </c>
      <c r="C2261" s="11">
        <v>2024</v>
      </c>
      <c r="D2261" s="11">
        <v>3</v>
      </c>
      <c r="E2261" s="11">
        <v>8</v>
      </c>
      <c r="F2261" s="11">
        <v>20</v>
      </c>
      <c r="G2261" s="11" t="s">
        <v>52</v>
      </c>
      <c r="H2261" s="11" t="s">
        <v>53</v>
      </c>
      <c r="I2261" s="11">
        <v>40.7066733327175</v>
      </c>
      <c r="J2261" s="11">
        <v>-73.884456230372706</v>
      </c>
      <c r="K2261" s="11">
        <v>30</v>
      </c>
      <c r="L2261" s="11">
        <v>24.287307064823899</v>
      </c>
      <c r="M2261" s="11">
        <v>93.964571261211603</v>
      </c>
      <c r="N2261" s="11" t="s">
        <v>59</v>
      </c>
      <c r="O2261" s="11" t="s">
        <v>60</v>
      </c>
      <c r="P2261" s="11">
        <v>0</v>
      </c>
      <c r="Q2261" s="11">
        <v>-8.5593459512599696E-2</v>
      </c>
      <c r="R2261" s="11">
        <v>33</v>
      </c>
      <c r="S2261" s="11">
        <v>35</v>
      </c>
      <c r="T2261" s="11">
        <v>464.89577099032499</v>
      </c>
      <c r="U2261" s="11">
        <v>18.4171364769979</v>
      </c>
      <c r="V2261" s="11" t="s">
        <v>56</v>
      </c>
    </row>
    <row r="2262" spans="1:22" x14ac:dyDescent="0.3">
      <c r="A2262" s="9">
        <v>45359.847222222197</v>
      </c>
      <c r="B2262" s="10">
        <v>45359</v>
      </c>
      <c r="C2262" s="11">
        <v>2024</v>
      </c>
      <c r="D2262" s="11">
        <v>3</v>
      </c>
      <c r="E2262" s="11">
        <v>8</v>
      </c>
      <c r="F2262" s="11">
        <v>20</v>
      </c>
      <c r="G2262" s="11" t="s">
        <v>52</v>
      </c>
      <c r="H2262" s="11" t="s">
        <v>53</v>
      </c>
      <c r="I2262" s="11">
        <v>40.809130793250397</v>
      </c>
      <c r="J2262" s="11">
        <v>-73.808385812890194</v>
      </c>
      <c r="K2262" s="11">
        <v>166</v>
      </c>
      <c r="L2262" s="11">
        <v>46.631934873906602</v>
      </c>
      <c r="M2262" s="11">
        <v>26.6576710450395</v>
      </c>
      <c r="N2262" s="11" t="s">
        <v>54</v>
      </c>
      <c r="O2262" s="11" t="s">
        <v>61</v>
      </c>
      <c r="P2262" s="11">
        <v>0</v>
      </c>
      <c r="Q2262" s="11">
        <v>-0.24423061353675499</v>
      </c>
      <c r="R2262" s="11">
        <v>43</v>
      </c>
      <c r="S2262" s="11">
        <v>46</v>
      </c>
      <c r="T2262" s="11">
        <v>89.694678214130093</v>
      </c>
      <c r="U2262" s="11">
        <v>15.059935221322499</v>
      </c>
      <c r="V2262" s="11" t="s">
        <v>63</v>
      </c>
    </row>
    <row r="2263" spans="1:22" x14ac:dyDescent="0.3">
      <c r="A2263" s="9">
        <v>45359.850694444503</v>
      </c>
      <c r="B2263" s="10">
        <v>45359</v>
      </c>
      <c r="C2263" s="11">
        <v>2024</v>
      </c>
      <c r="D2263" s="11">
        <v>3</v>
      </c>
      <c r="E2263" s="11">
        <v>8</v>
      </c>
      <c r="F2263" s="11">
        <v>20</v>
      </c>
      <c r="G2263" s="11" t="s">
        <v>52</v>
      </c>
      <c r="H2263" s="11" t="s">
        <v>53</v>
      </c>
      <c r="I2263" s="11">
        <v>40.713908857234202</v>
      </c>
      <c r="J2263" s="11">
        <v>-73.951586468061194</v>
      </c>
      <c r="K2263" s="11">
        <v>256</v>
      </c>
      <c r="L2263" s="11">
        <v>54.315586965919401</v>
      </c>
      <c r="M2263" s="11">
        <v>95.287420871246695</v>
      </c>
      <c r="N2263" s="11" t="s">
        <v>54</v>
      </c>
      <c r="O2263" s="11" t="s">
        <v>58</v>
      </c>
      <c r="P2263" s="11">
        <v>0</v>
      </c>
      <c r="Q2263" s="11">
        <v>-0.93308818930660398</v>
      </c>
      <c r="R2263" s="11">
        <v>57</v>
      </c>
      <c r="S2263" s="11">
        <v>21</v>
      </c>
      <c r="T2263" s="11">
        <v>340.80097596320098</v>
      </c>
      <c r="U2263" s="11">
        <v>17.3363202981404</v>
      </c>
      <c r="V2263" s="11" t="s">
        <v>56</v>
      </c>
    </row>
    <row r="2264" spans="1:22" x14ac:dyDescent="0.3">
      <c r="A2264" s="9">
        <v>45359.854166666701</v>
      </c>
      <c r="B2264" s="10">
        <v>45359</v>
      </c>
      <c r="C2264" s="11">
        <v>2024</v>
      </c>
      <c r="D2264" s="11">
        <v>3</v>
      </c>
      <c r="E2264" s="11">
        <v>8</v>
      </c>
      <c r="F2264" s="11">
        <v>20</v>
      </c>
      <c r="G2264" s="11" t="s">
        <v>52</v>
      </c>
      <c r="H2264" s="11" t="s">
        <v>53</v>
      </c>
      <c r="I2264" s="11">
        <v>40.8657567814776</v>
      </c>
      <c r="J2264" s="11">
        <v>-73.738333462766903</v>
      </c>
      <c r="K2264" s="11">
        <v>225</v>
      </c>
      <c r="L2264" s="11">
        <v>19.739057966296102</v>
      </c>
      <c r="M2264" s="11">
        <v>95.786130155024296</v>
      </c>
      <c r="N2264" s="11" t="s">
        <v>54</v>
      </c>
      <c r="O2264" s="11" t="s">
        <v>60</v>
      </c>
      <c r="P2264" s="11">
        <v>0</v>
      </c>
      <c r="Q2264" s="11">
        <v>0.78560551567552706</v>
      </c>
      <c r="R2264" s="11">
        <v>94</v>
      </c>
      <c r="S2264" s="11">
        <v>42</v>
      </c>
      <c r="T2264" s="11">
        <v>62.294988049286403</v>
      </c>
      <c r="U2264" s="11">
        <v>5.6086842191247097</v>
      </c>
      <c r="V2264" s="11" t="s">
        <v>56</v>
      </c>
    </row>
    <row r="2265" spans="1:22" x14ac:dyDescent="0.3">
      <c r="A2265" s="9">
        <v>45359.857638888898</v>
      </c>
      <c r="B2265" s="10">
        <v>45359</v>
      </c>
      <c r="C2265" s="11">
        <v>2024</v>
      </c>
      <c r="D2265" s="11">
        <v>3</v>
      </c>
      <c r="E2265" s="11">
        <v>8</v>
      </c>
      <c r="F2265" s="11">
        <v>20</v>
      </c>
      <c r="G2265" s="11" t="s">
        <v>52</v>
      </c>
      <c r="H2265" s="11" t="s">
        <v>53</v>
      </c>
      <c r="I2265" s="11">
        <v>40.739516667344901</v>
      </c>
      <c r="J2265" s="11">
        <v>-73.965896066182694</v>
      </c>
      <c r="K2265" s="11">
        <v>92</v>
      </c>
      <c r="L2265" s="11">
        <v>66.304810413625802</v>
      </c>
      <c r="M2265" s="11">
        <v>46.077636288747001</v>
      </c>
      <c r="N2265" s="11" t="s">
        <v>54</v>
      </c>
      <c r="O2265" s="11" t="s">
        <v>61</v>
      </c>
      <c r="P2265" s="11">
        <v>0</v>
      </c>
      <c r="Q2265" s="11">
        <v>-0.25697153622146002</v>
      </c>
      <c r="R2265" s="11">
        <v>7</v>
      </c>
      <c r="S2265" s="11">
        <v>38</v>
      </c>
      <c r="T2265" s="11">
        <v>405.82537791522401</v>
      </c>
      <c r="U2265" s="11">
        <v>25.260295138582901</v>
      </c>
      <c r="V2265" s="11" t="s">
        <v>62</v>
      </c>
    </row>
    <row r="2266" spans="1:22" x14ac:dyDescent="0.3">
      <c r="A2266" s="9">
        <v>45359.861111111102</v>
      </c>
      <c r="B2266" s="10">
        <v>45359</v>
      </c>
      <c r="C2266" s="11">
        <v>2024</v>
      </c>
      <c r="D2266" s="11">
        <v>3</v>
      </c>
      <c r="E2266" s="11">
        <v>8</v>
      </c>
      <c r="F2266" s="11">
        <v>20</v>
      </c>
      <c r="G2266" s="11" t="s">
        <v>52</v>
      </c>
      <c r="H2266" s="11" t="s">
        <v>53</v>
      </c>
      <c r="I2266" s="11">
        <v>40.866222585137997</v>
      </c>
      <c r="J2266" s="11">
        <v>-73.849631435539195</v>
      </c>
      <c r="K2266" s="11">
        <v>191</v>
      </c>
      <c r="L2266" s="11">
        <v>7.9896856850886699</v>
      </c>
      <c r="M2266" s="11">
        <v>65.033693139839798</v>
      </c>
      <c r="N2266" s="11" t="s">
        <v>57</v>
      </c>
      <c r="O2266" s="11" t="s">
        <v>58</v>
      </c>
      <c r="P2266" s="11">
        <v>0</v>
      </c>
      <c r="Q2266" s="11">
        <v>-0.51499248704883505</v>
      </c>
      <c r="R2266" s="11">
        <v>97</v>
      </c>
      <c r="S2266" s="11">
        <v>24</v>
      </c>
      <c r="T2266" s="11">
        <v>285.02503764956998</v>
      </c>
      <c r="U2266" s="11">
        <v>19.8699238749195</v>
      </c>
      <c r="V2266" s="11" t="s">
        <v>56</v>
      </c>
    </row>
    <row r="2267" spans="1:22" x14ac:dyDescent="0.3">
      <c r="A2267" s="9">
        <v>45359.864583333299</v>
      </c>
      <c r="B2267" s="10">
        <v>45359</v>
      </c>
      <c r="C2267" s="11">
        <v>2024</v>
      </c>
      <c r="D2267" s="11">
        <v>3</v>
      </c>
      <c r="E2267" s="11">
        <v>8</v>
      </c>
      <c r="F2267" s="11">
        <v>20</v>
      </c>
      <c r="G2267" s="11" t="s">
        <v>52</v>
      </c>
      <c r="H2267" s="11" t="s">
        <v>53</v>
      </c>
      <c r="I2267" s="11">
        <v>40.628071267534203</v>
      </c>
      <c r="J2267" s="11">
        <v>-73.781871134202206</v>
      </c>
      <c r="K2267" s="11">
        <v>299</v>
      </c>
      <c r="L2267" s="11">
        <v>38.513737460040602</v>
      </c>
      <c r="M2267" s="11">
        <v>56.927502755664499</v>
      </c>
      <c r="N2267" s="11" t="s">
        <v>54</v>
      </c>
      <c r="O2267" s="11" t="s">
        <v>60</v>
      </c>
      <c r="P2267" s="11">
        <v>0</v>
      </c>
      <c r="Q2267" s="11">
        <v>0.27446026527664202</v>
      </c>
      <c r="R2267" s="11">
        <v>66</v>
      </c>
      <c r="S2267" s="11">
        <v>9</v>
      </c>
      <c r="T2267" s="11">
        <v>210.57777158227799</v>
      </c>
      <c r="U2267" s="11">
        <v>7.8559079170490103</v>
      </c>
      <c r="V2267" s="11" t="s">
        <v>56</v>
      </c>
    </row>
    <row r="2268" spans="1:22" x14ac:dyDescent="0.3">
      <c r="A2268" s="9">
        <v>45359.868055555598</v>
      </c>
      <c r="B2268" s="10">
        <v>45359</v>
      </c>
      <c r="C2268" s="11">
        <v>2024</v>
      </c>
      <c r="D2268" s="11">
        <v>3</v>
      </c>
      <c r="E2268" s="11">
        <v>8</v>
      </c>
      <c r="F2268" s="11">
        <v>20</v>
      </c>
      <c r="G2268" s="11" t="s">
        <v>52</v>
      </c>
      <c r="H2268" s="11" t="s">
        <v>53</v>
      </c>
      <c r="I2268" s="11">
        <v>40.641174594116301</v>
      </c>
      <c r="J2268" s="11">
        <v>-73.755467759753799</v>
      </c>
      <c r="K2268" s="11">
        <v>188</v>
      </c>
      <c r="L2268" s="11">
        <v>12.995456789753799</v>
      </c>
      <c r="M2268" s="11">
        <v>68.207031877279505</v>
      </c>
      <c r="N2268" s="11" t="s">
        <v>54</v>
      </c>
      <c r="O2268" s="11" t="s">
        <v>58</v>
      </c>
      <c r="P2268" s="11">
        <v>0</v>
      </c>
      <c r="Q2268" s="11">
        <v>0.470055426942599</v>
      </c>
      <c r="R2268" s="11">
        <v>89</v>
      </c>
      <c r="S2268" s="11">
        <v>0</v>
      </c>
      <c r="T2268" s="11">
        <v>112.417219800518</v>
      </c>
      <c r="U2268" s="11">
        <v>29.947904323406199</v>
      </c>
      <c r="V2268" s="11" t="s">
        <v>56</v>
      </c>
    </row>
    <row r="2269" spans="1:22" x14ac:dyDescent="0.3">
      <c r="A2269" s="9">
        <v>45359.871527777803</v>
      </c>
      <c r="B2269" s="10">
        <v>45359</v>
      </c>
      <c r="C2269" s="11">
        <v>2024</v>
      </c>
      <c r="D2269" s="11">
        <v>3</v>
      </c>
      <c r="E2269" s="11">
        <v>8</v>
      </c>
      <c r="F2269" s="11">
        <v>20</v>
      </c>
      <c r="G2269" s="11" t="s">
        <v>52</v>
      </c>
      <c r="H2269" s="11" t="s">
        <v>53</v>
      </c>
      <c r="I2269" s="11">
        <v>40.693221100664502</v>
      </c>
      <c r="J2269" s="11">
        <v>-73.863806865345396</v>
      </c>
      <c r="K2269" s="11">
        <v>213</v>
      </c>
      <c r="L2269" s="11">
        <v>38.371369214071599</v>
      </c>
      <c r="M2269" s="11">
        <v>22.700029132689401</v>
      </c>
      <c r="N2269" s="11" t="s">
        <v>54</v>
      </c>
      <c r="O2269" s="11" t="s">
        <v>61</v>
      </c>
      <c r="P2269" s="11">
        <v>1</v>
      </c>
      <c r="Q2269" s="11">
        <v>-3.5685550694563001E-2</v>
      </c>
      <c r="R2269" s="11">
        <v>18</v>
      </c>
      <c r="S2269" s="11">
        <v>42</v>
      </c>
      <c r="T2269" s="11">
        <v>420.44827964559101</v>
      </c>
      <c r="U2269" s="11">
        <v>14.5208225844586</v>
      </c>
      <c r="V2269" s="11" t="s">
        <v>56</v>
      </c>
    </row>
    <row r="2270" spans="1:22" x14ac:dyDescent="0.3">
      <c r="A2270" s="9">
        <v>45359.875</v>
      </c>
      <c r="B2270" s="10">
        <v>45359</v>
      </c>
      <c r="C2270" s="11">
        <v>2024</v>
      </c>
      <c r="D2270" s="11">
        <v>3</v>
      </c>
      <c r="E2270" s="11">
        <v>8</v>
      </c>
      <c r="F2270" s="11">
        <v>21</v>
      </c>
      <c r="G2270" s="11" t="s">
        <v>52</v>
      </c>
      <c r="H2270" s="11" t="s">
        <v>53</v>
      </c>
      <c r="I2270" s="11">
        <v>40.711971980173502</v>
      </c>
      <c r="J2270" s="11">
        <v>-73.828316565316896</v>
      </c>
      <c r="K2270" s="11">
        <v>22</v>
      </c>
      <c r="L2270" s="11">
        <v>55.401558193437701</v>
      </c>
      <c r="M2270" s="11">
        <v>72.026406547466905</v>
      </c>
      <c r="N2270" s="11" t="s">
        <v>54</v>
      </c>
      <c r="O2270" s="11" t="s">
        <v>60</v>
      </c>
      <c r="P2270" s="11">
        <v>0</v>
      </c>
      <c r="Q2270" s="11">
        <v>0.793538388516566</v>
      </c>
      <c r="R2270" s="11">
        <v>29</v>
      </c>
      <c r="S2270" s="11">
        <v>25</v>
      </c>
      <c r="T2270" s="11">
        <v>130.714068635877</v>
      </c>
      <c r="U2270" s="11">
        <v>10.806099947422799</v>
      </c>
      <c r="V2270" s="11" t="s">
        <v>63</v>
      </c>
    </row>
    <row r="2271" spans="1:22" x14ac:dyDescent="0.3">
      <c r="A2271" s="9">
        <v>45359.878472222197</v>
      </c>
      <c r="B2271" s="10">
        <v>45359</v>
      </c>
      <c r="C2271" s="11">
        <v>2024</v>
      </c>
      <c r="D2271" s="11">
        <v>3</v>
      </c>
      <c r="E2271" s="11">
        <v>8</v>
      </c>
      <c r="F2271" s="11">
        <v>21</v>
      </c>
      <c r="G2271" s="11" t="s">
        <v>52</v>
      </c>
      <c r="H2271" s="11" t="s">
        <v>53</v>
      </c>
      <c r="I2271" s="11">
        <v>40.782837125545399</v>
      </c>
      <c r="J2271" s="11">
        <v>-73.854937770505899</v>
      </c>
      <c r="K2271" s="11">
        <v>160</v>
      </c>
      <c r="L2271" s="11">
        <v>25.838388575262201</v>
      </c>
      <c r="M2271" s="11">
        <v>12.357420842807301</v>
      </c>
      <c r="N2271" s="11" t="s">
        <v>54</v>
      </c>
      <c r="O2271" s="11" t="s">
        <v>55</v>
      </c>
      <c r="P2271" s="11">
        <v>0</v>
      </c>
      <c r="Q2271" s="11">
        <v>0.85547930622905699</v>
      </c>
      <c r="R2271" s="11">
        <v>20</v>
      </c>
      <c r="S2271" s="11">
        <v>44</v>
      </c>
      <c r="T2271" s="11">
        <v>329.64581745314001</v>
      </c>
      <c r="U2271" s="11">
        <v>27.2773936031817</v>
      </c>
      <c r="V2271" s="11" t="s">
        <v>63</v>
      </c>
    </row>
    <row r="2272" spans="1:22" x14ac:dyDescent="0.3">
      <c r="A2272" s="9">
        <v>45359.881944444503</v>
      </c>
      <c r="B2272" s="10">
        <v>45359</v>
      </c>
      <c r="C2272" s="11">
        <v>2024</v>
      </c>
      <c r="D2272" s="11">
        <v>3</v>
      </c>
      <c r="E2272" s="11">
        <v>8</v>
      </c>
      <c r="F2272" s="11">
        <v>21</v>
      </c>
      <c r="G2272" s="11" t="s">
        <v>52</v>
      </c>
      <c r="H2272" s="11" t="s">
        <v>53</v>
      </c>
      <c r="I2272" s="11">
        <v>40.681129300760603</v>
      </c>
      <c r="J2272" s="11">
        <v>-73.970761360258805</v>
      </c>
      <c r="K2272" s="11">
        <v>255</v>
      </c>
      <c r="L2272" s="11">
        <v>20.2261353979729</v>
      </c>
      <c r="M2272" s="11">
        <v>59.6278493557705</v>
      </c>
      <c r="N2272" s="11" t="s">
        <v>57</v>
      </c>
      <c r="O2272" s="11" t="s">
        <v>60</v>
      </c>
      <c r="P2272" s="11">
        <v>0</v>
      </c>
      <c r="Q2272" s="11">
        <v>-0.60129889534422698</v>
      </c>
      <c r="R2272" s="11">
        <v>82</v>
      </c>
      <c r="S2272" s="11">
        <v>35</v>
      </c>
      <c r="T2272" s="11">
        <v>494.64550347341299</v>
      </c>
      <c r="U2272" s="11">
        <v>12.1108024048192</v>
      </c>
      <c r="V2272" s="11" t="s">
        <v>56</v>
      </c>
    </row>
    <row r="2273" spans="1:22" x14ac:dyDescent="0.3">
      <c r="A2273" s="9">
        <v>45359.885416666701</v>
      </c>
      <c r="B2273" s="10">
        <v>45359</v>
      </c>
      <c r="C2273" s="11">
        <v>2024</v>
      </c>
      <c r="D2273" s="11">
        <v>3</v>
      </c>
      <c r="E2273" s="11">
        <v>8</v>
      </c>
      <c r="F2273" s="11">
        <v>21</v>
      </c>
      <c r="G2273" s="11" t="s">
        <v>52</v>
      </c>
      <c r="H2273" s="11" t="s">
        <v>53</v>
      </c>
      <c r="I2273" s="11">
        <v>40.796085841840203</v>
      </c>
      <c r="J2273" s="11">
        <v>-73.836019097636196</v>
      </c>
      <c r="K2273" s="11">
        <v>47</v>
      </c>
      <c r="L2273" s="11">
        <v>17.244491434013099</v>
      </c>
      <c r="M2273" s="11">
        <v>62.676419412098397</v>
      </c>
      <c r="N2273" s="11" t="s">
        <v>54</v>
      </c>
      <c r="O2273" s="11" t="s">
        <v>60</v>
      </c>
      <c r="P2273" s="11">
        <v>0</v>
      </c>
      <c r="Q2273" s="11">
        <v>-0.15808969671829801</v>
      </c>
      <c r="R2273" s="11">
        <v>36</v>
      </c>
      <c r="S2273" s="11">
        <v>0</v>
      </c>
      <c r="T2273" s="11">
        <v>384.91748341267402</v>
      </c>
      <c r="U2273" s="11">
        <v>21.9154251663827</v>
      </c>
      <c r="V2273" s="11" t="s">
        <v>56</v>
      </c>
    </row>
    <row r="2274" spans="1:22" x14ac:dyDescent="0.3">
      <c r="A2274" s="9">
        <v>45359.888888888898</v>
      </c>
      <c r="B2274" s="10">
        <v>45359</v>
      </c>
      <c r="C2274" s="11">
        <v>2024</v>
      </c>
      <c r="D2274" s="11">
        <v>3</v>
      </c>
      <c r="E2274" s="11">
        <v>8</v>
      </c>
      <c r="F2274" s="11">
        <v>21</v>
      </c>
      <c r="G2274" s="11" t="s">
        <v>52</v>
      </c>
      <c r="H2274" s="11" t="s">
        <v>53</v>
      </c>
      <c r="I2274" s="11">
        <v>40.6211214953831</v>
      </c>
      <c r="J2274" s="11">
        <v>-73.932404357687901</v>
      </c>
      <c r="K2274" s="11">
        <v>230</v>
      </c>
      <c r="L2274" s="11">
        <v>49.127337145478599</v>
      </c>
      <c r="M2274" s="11">
        <v>66.792941575404598</v>
      </c>
      <c r="N2274" s="11" t="s">
        <v>57</v>
      </c>
      <c r="O2274" s="11" t="s">
        <v>61</v>
      </c>
      <c r="P2274" s="11">
        <v>0</v>
      </c>
      <c r="Q2274" s="11">
        <v>0.57652451779598202</v>
      </c>
      <c r="R2274" s="11">
        <v>10</v>
      </c>
      <c r="S2274" s="11">
        <v>40</v>
      </c>
      <c r="T2274" s="11">
        <v>399.37234715841498</v>
      </c>
      <c r="U2274" s="11">
        <v>6.8385773409570296</v>
      </c>
      <c r="V2274" s="11" t="s">
        <v>56</v>
      </c>
    </row>
    <row r="2275" spans="1:22" x14ac:dyDescent="0.3">
      <c r="A2275" s="9">
        <v>45359.892361111102</v>
      </c>
      <c r="B2275" s="10">
        <v>45359</v>
      </c>
      <c r="C2275" s="11">
        <v>2024</v>
      </c>
      <c r="D2275" s="11">
        <v>3</v>
      </c>
      <c r="E2275" s="11">
        <v>8</v>
      </c>
      <c r="F2275" s="11">
        <v>21</v>
      </c>
      <c r="G2275" s="11" t="s">
        <v>52</v>
      </c>
      <c r="H2275" s="11" t="s">
        <v>53</v>
      </c>
      <c r="I2275" s="11">
        <v>40.6411338464005</v>
      </c>
      <c r="J2275" s="11">
        <v>-73.811836337551895</v>
      </c>
      <c r="K2275" s="11">
        <v>270</v>
      </c>
      <c r="L2275" s="11">
        <v>59.458955660875603</v>
      </c>
      <c r="M2275" s="11">
        <v>53.198058475871797</v>
      </c>
      <c r="N2275" s="11" t="s">
        <v>59</v>
      </c>
      <c r="O2275" s="11" t="s">
        <v>55</v>
      </c>
      <c r="P2275" s="11">
        <v>0</v>
      </c>
      <c r="Q2275" s="11">
        <v>-0.45450681240954099</v>
      </c>
      <c r="R2275" s="11">
        <v>73</v>
      </c>
      <c r="S2275" s="11">
        <v>25</v>
      </c>
      <c r="T2275" s="11">
        <v>172.570595215053</v>
      </c>
      <c r="U2275" s="11">
        <v>11.772091153937801</v>
      </c>
      <c r="V2275" s="11" t="s">
        <v>56</v>
      </c>
    </row>
    <row r="2276" spans="1:22" x14ac:dyDescent="0.3">
      <c r="A2276" s="9">
        <v>45359.895833333299</v>
      </c>
      <c r="B2276" s="10">
        <v>45359</v>
      </c>
      <c r="C2276" s="11">
        <v>2024</v>
      </c>
      <c r="D2276" s="11">
        <v>3</v>
      </c>
      <c r="E2276" s="11">
        <v>8</v>
      </c>
      <c r="F2276" s="11">
        <v>21</v>
      </c>
      <c r="G2276" s="11" t="s">
        <v>52</v>
      </c>
      <c r="H2276" s="11" t="s">
        <v>53</v>
      </c>
      <c r="I2276" s="11">
        <v>40.730431602885702</v>
      </c>
      <c r="J2276" s="11">
        <v>-73.910397249395899</v>
      </c>
      <c r="K2276" s="11">
        <v>229</v>
      </c>
      <c r="L2276" s="11">
        <v>64.764175922833203</v>
      </c>
      <c r="M2276" s="11">
        <v>70.770470846586704</v>
      </c>
      <c r="N2276" s="11" t="s">
        <v>57</v>
      </c>
      <c r="O2276" s="11" t="s">
        <v>61</v>
      </c>
      <c r="P2276" s="11">
        <v>0</v>
      </c>
      <c r="Q2276" s="11">
        <v>0.20475765739930701</v>
      </c>
      <c r="R2276" s="11">
        <v>90</v>
      </c>
      <c r="S2276" s="11">
        <v>28</v>
      </c>
      <c r="T2276" s="11">
        <v>251.14906525877799</v>
      </c>
      <c r="U2276" s="11">
        <v>14.7978529817404</v>
      </c>
      <c r="V2276" s="11" t="s">
        <v>56</v>
      </c>
    </row>
    <row r="2277" spans="1:22" x14ac:dyDescent="0.3">
      <c r="A2277" s="9">
        <v>45359.899305555598</v>
      </c>
      <c r="B2277" s="10">
        <v>45359</v>
      </c>
      <c r="C2277" s="11">
        <v>2024</v>
      </c>
      <c r="D2277" s="11">
        <v>3</v>
      </c>
      <c r="E2277" s="11">
        <v>8</v>
      </c>
      <c r="F2277" s="11">
        <v>21</v>
      </c>
      <c r="G2277" s="11" t="s">
        <v>52</v>
      </c>
      <c r="H2277" s="11" t="s">
        <v>53</v>
      </c>
      <c r="I2277" s="11">
        <v>40.795856453183099</v>
      </c>
      <c r="J2277" s="11">
        <v>-73.870766856274301</v>
      </c>
      <c r="K2277" s="11">
        <v>232</v>
      </c>
      <c r="L2277" s="11">
        <v>73.4278242254925</v>
      </c>
      <c r="M2277" s="11">
        <v>52.515197623211797</v>
      </c>
      <c r="N2277" s="11" t="s">
        <v>57</v>
      </c>
      <c r="O2277" s="11" t="s">
        <v>58</v>
      </c>
      <c r="P2277" s="11">
        <v>0</v>
      </c>
      <c r="Q2277" s="11">
        <v>0.66867752570678596</v>
      </c>
      <c r="R2277" s="11">
        <v>64</v>
      </c>
      <c r="S2277" s="11">
        <v>27</v>
      </c>
      <c r="T2277" s="11">
        <v>315.18122624203301</v>
      </c>
      <c r="U2277" s="11">
        <v>11.542215585692</v>
      </c>
      <c r="V2277" s="11" t="s">
        <v>56</v>
      </c>
    </row>
    <row r="2278" spans="1:22" x14ac:dyDescent="0.3">
      <c r="A2278" s="9">
        <v>45359.902777777803</v>
      </c>
      <c r="B2278" s="10">
        <v>45359</v>
      </c>
      <c r="C2278" s="11">
        <v>2024</v>
      </c>
      <c r="D2278" s="11">
        <v>3</v>
      </c>
      <c r="E2278" s="11">
        <v>8</v>
      </c>
      <c r="F2278" s="11">
        <v>21</v>
      </c>
      <c r="G2278" s="11" t="s">
        <v>52</v>
      </c>
      <c r="H2278" s="11" t="s">
        <v>53</v>
      </c>
      <c r="I2278" s="11">
        <v>40.657396591272501</v>
      </c>
      <c r="J2278" s="11">
        <v>-73.963733785098299</v>
      </c>
      <c r="K2278" s="11">
        <v>123</v>
      </c>
      <c r="L2278" s="11">
        <v>78.373752677034702</v>
      </c>
      <c r="M2278" s="11">
        <v>22.212404073239298</v>
      </c>
      <c r="N2278" s="11" t="s">
        <v>57</v>
      </c>
      <c r="O2278" s="11" t="s">
        <v>60</v>
      </c>
      <c r="P2278" s="11">
        <v>0</v>
      </c>
      <c r="Q2278" s="11">
        <v>-0.18218396222803901</v>
      </c>
      <c r="R2278" s="11">
        <v>91</v>
      </c>
      <c r="S2278" s="11">
        <v>34</v>
      </c>
      <c r="T2278" s="11">
        <v>155.891319503376</v>
      </c>
      <c r="U2278" s="11">
        <v>5.4129970230409503</v>
      </c>
      <c r="V2278" s="11" t="s">
        <v>63</v>
      </c>
    </row>
    <row r="2279" spans="1:22" x14ac:dyDescent="0.3">
      <c r="A2279" s="9">
        <v>45359.90625</v>
      </c>
      <c r="B2279" s="10">
        <v>45359</v>
      </c>
      <c r="C2279" s="11">
        <v>2024</v>
      </c>
      <c r="D2279" s="11">
        <v>3</v>
      </c>
      <c r="E2279" s="11">
        <v>8</v>
      </c>
      <c r="F2279" s="11">
        <v>21</v>
      </c>
      <c r="G2279" s="11" t="s">
        <v>52</v>
      </c>
      <c r="H2279" s="11" t="s">
        <v>53</v>
      </c>
      <c r="I2279" s="11">
        <v>40.740106524133701</v>
      </c>
      <c r="J2279" s="11">
        <v>-73.903916268797502</v>
      </c>
      <c r="K2279" s="11">
        <v>76</v>
      </c>
      <c r="L2279" s="11">
        <v>68.358910534914401</v>
      </c>
      <c r="M2279" s="11">
        <v>27.156288963757198</v>
      </c>
      <c r="N2279" s="11" t="s">
        <v>54</v>
      </c>
      <c r="O2279" s="11" t="s">
        <v>55</v>
      </c>
      <c r="P2279" s="11">
        <v>0</v>
      </c>
      <c r="Q2279" s="11">
        <v>-0.75980212857963103</v>
      </c>
      <c r="R2279" s="11">
        <v>97</v>
      </c>
      <c r="S2279" s="11">
        <v>24</v>
      </c>
      <c r="T2279" s="11">
        <v>461.436132648691</v>
      </c>
      <c r="U2279" s="11">
        <v>22.620754683131299</v>
      </c>
      <c r="V2279" s="11" t="s">
        <v>62</v>
      </c>
    </row>
    <row r="2280" spans="1:22" x14ac:dyDescent="0.3">
      <c r="A2280" s="9">
        <v>45359.909722222197</v>
      </c>
      <c r="B2280" s="10">
        <v>45359</v>
      </c>
      <c r="C2280" s="11">
        <v>2024</v>
      </c>
      <c r="D2280" s="11">
        <v>3</v>
      </c>
      <c r="E2280" s="11">
        <v>8</v>
      </c>
      <c r="F2280" s="11">
        <v>21</v>
      </c>
      <c r="G2280" s="11" t="s">
        <v>52</v>
      </c>
      <c r="H2280" s="11" t="s">
        <v>53</v>
      </c>
      <c r="I2280" s="11">
        <v>40.688307341779002</v>
      </c>
      <c r="J2280" s="11">
        <v>-73.860063478172293</v>
      </c>
      <c r="K2280" s="11">
        <v>216</v>
      </c>
      <c r="L2280" s="11">
        <v>39.172278050009098</v>
      </c>
      <c r="M2280" s="11">
        <v>24.870648309812101</v>
      </c>
      <c r="N2280" s="11" t="s">
        <v>54</v>
      </c>
      <c r="O2280" s="11" t="s">
        <v>61</v>
      </c>
      <c r="P2280" s="11">
        <v>1</v>
      </c>
      <c r="Q2280" s="11">
        <v>-0.54447725615206799</v>
      </c>
      <c r="R2280" s="11">
        <v>76</v>
      </c>
      <c r="S2280" s="11">
        <v>41</v>
      </c>
      <c r="T2280" s="11">
        <v>450.49687431107901</v>
      </c>
      <c r="U2280" s="11">
        <v>8.1929405373980604</v>
      </c>
      <c r="V2280" s="11" t="s">
        <v>56</v>
      </c>
    </row>
    <row r="2281" spans="1:22" x14ac:dyDescent="0.3">
      <c r="A2281" s="9">
        <v>45359.913194444503</v>
      </c>
      <c r="B2281" s="10">
        <v>45359</v>
      </c>
      <c r="C2281" s="11">
        <v>2024</v>
      </c>
      <c r="D2281" s="11">
        <v>3</v>
      </c>
      <c r="E2281" s="11">
        <v>8</v>
      </c>
      <c r="F2281" s="11">
        <v>21</v>
      </c>
      <c r="G2281" s="11" t="s">
        <v>52</v>
      </c>
      <c r="H2281" s="11" t="s">
        <v>53</v>
      </c>
      <c r="I2281" s="11">
        <v>40.627276245532798</v>
      </c>
      <c r="J2281" s="11">
        <v>-73.725490259883301</v>
      </c>
      <c r="K2281" s="11">
        <v>76</v>
      </c>
      <c r="L2281" s="11">
        <v>17.640563930136199</v>
      </c>
      <c r="M2281" s="11">
        <v>71.396898301893401</v>
      </c>
      <c r="N2281" s="11" t="s">
        <v>57</v>
      </c>
      <c r="O2281" s="11" t="s">
        <v>55</v>
      </c>
      <c r="P2281" s="11">
        <v>0</v>
      </c>
      <c r="Q2281" s="11">
        <v>0.90830703858971895</v>
      </c>
      <c r="R2281" s="11">
        <v>42</v>
      </c>
      <c r="S2281" s="11">
        <v>27</v>
      </c>
      <c r="T2281" s="11">
        <v>396.70484159539802</v>
      </c>
      <c r="U2281" s="11">
        <v>17.196396190514399</v>
      </c>
      <c r="V2281" s="11" t="s">
        <v>56</v>
      </c>
    </row>
    <row r="2282" spans="1:22" x14ac:dyDescent="0.3">
      <c r="A2282" s="9">
        <v>45359.916666666701</v>
      </c>
      <c r="B2282" s="10">
        <v>45359</v>
      </c>
      <c r="C2282" s="11">
        <v>2024</v>
      </c>
      <c r="D2282" s="11">
        <v>3</v>
      </c>
      <c r="E2282" s="11">
        <v>8</v>
      </c>
      <c r="F2282" s="11">
        <v>22</v>
      </c>
      <c r="G2282" s="11" t="s">
        <v>52</v>
      </c>
      <c r="H2282" s="11" t="s">
        <v>53</v>
      </c>
      <c r="I2282" s="11">
        <v>40.785709497372203</v>
      </c>
      <c r="J2282" s="11">
        <v>-73.790750532352206</v>
      </c>
      <c r="K2282" s="11">
        <v>254</v>
      </c>
      <c r="L2282" s="11">
        <v>49.493983244461702</v>
      </c>
      <c r="M2282" s="11">
        <v>80.028269059106506</v>
      </c>
      <c r="N2282" s="11" t="s">
        <v>59</v>
      </c>
      <c r="O2282" s="11" t="s">
        <v>61</v>
      </c>
      <c r="P2282" s="11">
        <v>0</v>
      </c>
      <c r="Q2282" s="11">
        <v>0.79977867486379794</v>
      </c>
      <c r="R2282" s="11">
        <v>64</v>
      </c>
      <c r="S2282" s="11">
        <v>18</v>
      </c>
      <c r="T2282" s="11">
        <v>258.62760915034602</v>
      </c>
      <c r="U2282" s="11">
        <v>12.1783284997687</v>
      </c>
      <c r="V2282" s="11" t="s">
        <v>56</v>
      </c>
    </row>
    <row r="2283" spans="1:22" x14ac:dyDescent="0.3">
      <c r="A2283" s="9">
        <v>45359.920138888898</v>
      </c>
      <c r="B2283" s="10">
        <v>45359</v>
      </c>
      <c r="C2283" s="11">
        <v>2024</v>
      </c>
      <c r="D2283" s="11">
        <v>3</v>
      </c>
      <c r="E2283" s="11">
        <v>8</v>
      </c>
      <c r="F2283" s="11">
        <v>22</v>
      </c>
      <c r="G2283" s="11" t="s">
        <v>52</v>
      </c>
      <c r="H2283" s="11" t="s">
        <v>53</v>
      </c>
      <c r="I2283" s="11">
        <v>40.769767470330002</v>
      </c>
      <c r="J2283" s="11">
        <v>-73.973868193359394</v>
      </c>
      <c r="K2283" s="11">
        <v>266</v>
      </c>
      <c r="L2283" s="11">
        <v>68.350207984129597</v>
      </c>
      <c r="M2283" s="11">
        <v>81.311315406255304</v>
      </c>
      <c r="N2283" s="11" t="s">
        <v>54</v>
      </c>
      <c r="O2283" s="11" t="s">
        <v>58</v>
      </c>
      <c r="P2283" s="11">
        <v>0</v>
      </c>
      <c r="Q2283" s="11">
        <v>-0.78237197308381601</v>
      </c>
      <c r="R2283" s="11">
        <v>9</v>
      </c>
      <c r="S2283" s="11">
        <v>12</v>
      </c>
      <c r="T2283" s="11">
        <v>437.04699983140898</v>
      </c>
      <c r="U2283" s="11">
        <v>5.3765600715760904</v>
      </c>
      <c r="V2283" s="11" t="s">
        <v>56</v>
      </c>
    </row>
    <row r="2284" spans="1:22" x14ac:dyDescent="0.3">
      <c r="A2284" s="9">
        <v>45359.923611111102</v>
      </c>
      <c r="B2284" s="10">
        <v>45359</v>
      </c>
      <c r="C2284" s="11">
        <v>2024</v>
      </c>
      <c r="D2284" s="11">
        <v>3</v>
      </c>
      <c r="E2284" s="11">
        <v>8</v>
      </c>
      <c r="F2284" s="11">
        <v>22</v>
      </c>
      <c r="G2284" s="11" t="s">
        <v>52</v>
      </c>
      <c r="H2284" s="11" t="s">
        <v>53</v>
      </c>
      <c r="I2284" s="11">
        <v>40.861307635081097</v>
      </c>
      <c r="J2284" s="11">
        <v>-73.732142494901098</v>
      </c>
      <c r="K2284" s="11">
        <v>87</v>
      </c>
      <c r="L2284" s="11">
        <v>20.794304737325</v>
      </c>
      <c r="M2284" s="11">
        <v>16.629146070997098</v>
      </c>
      <c r="N2284" s="11" t="s">
        <v>54</v>
      </c>
      <c r="O2284" s="11" t="s">
        <v>60</v>
      </c>
      <c r="P2284" s="11">
        <v>0</v>
      </c>
      <c r="Q2284" s="11">
        <v>-0.139061998465249</v>
      </c>
      <c r="R2284" s="11">
        <v>27</v>
      </c>
      <c r="S2284" s="11">
        <v>12</v>
      </c>
      <c r="T2284" s="11">
        <v>398.161814047988</v>
      </c>
      <c r="U2284" s="11">
        <v>7.78736637551697</v>
      </c>
      <c r="V2284" s="11" t="s">
        <v>63</v>
      </c>
    </row>
    <row r="2285" spans="1:22" x14ac:dyDescent="0.3">
      <c r="A2285" s="9">
        <v>45359.927083333299</v>
      </c>
      <c r="B2285" s="10">
        <v>45359</v>
      </c>
      <c r="C2285" s="11">
        <v>2024</v>
      </c>
      <c r="D2285" s="11">
        <v>3</v>
      </c>
      <c r="E2285" s="11">
        <v>8</v>
      </c>
      <c r="F2285" s="11">
        <v>22</v>
      </c>
      <c r="G2285" s="11" t="s">
        <v>52</v>
      </c>
      <c r="H2285" s="11" t="s">
        <v>53</v>
      </c>
      <c r="I2285" s="11">
        <v>40.864779123836797</v>
      </c>
      <c r="J2285" s="11">
        <v>-73.980472041845402</v>
      </c>
      <c r="K2285" s="11">
        <v>210</v>
      </c>
      <c r="L2285" s="11">
        <v>13.6597251124906</v>
      </c>
      <c r="M2285" s="11">
        <v>66.530249126039394</v>
      </c>
      <c r="N2285" s="11" t="s">
        <v>54</v>
      </c>
      <c r="O2285" s="11" t="s">
        <v>58</v>
      </c>
      <c r="P2285" s="11">
        <v>1</v>
      </c>
      <c r="Q2285" s="11">
        <v>0.238285511204225</v>
      </c>
      <c r="R2285" s="11">
        <v>38</v>
      </c>
      <c r="S2285" s="11">
        <v>17</v>
      </c>
      <c r="T2285" s="11">
        <v>106.321783836286</v>
      </c>
      <c r="U2285" s="11">
        <v>20.116101232653399</v>
      </c>
      <c r="V2285" s="11" t="s">
        <v>56</v>
      </c>
    </row>
    <row r="2286" spans="1:22" x14ac:dyDescent="0.3">
      <c r="A2286" s="9">
        <v>45359.930555555598</v>
      </c>
      <c r="B2286" s="10">
        <v>45359</v>
      </c>
      <c r="C2286" s="11">
        <v>2024</v>
      </c>
      <c r="D2286" s="11">
        <v>3</v>
      </c>
      <c r="E2286" s="11">
        <v>8</v>
      </c>
      <c r="F2286" s="11">
        <v>22</v>
      </c>
      <c r="G2286" s="11" t="s">
        <v>52</v>
      </c>
      <c r="H2286" s="11" t="s">
        <v>53</v>
      </c>
      <c r="I2286" s="11">
        <v>40.785356024733197</v>
      </c>
      <c r="J2286" s="11">
        <v>-73.924818008707703</v>
      </c>
      <c r="K2286" s="11">
        <v>48</v>
      </c>
      <c r="L2286" s="11">
        <v>55.4439250311042</v>
      </c>
      <c r="M2286" s="11">
        <v>54.7831788198257</v>
      </c>
      <c r="N2286" s="11" t="s">
        <v>57</v>
      </c>
      <c r="O2286" s="11" t="s">
        <v>60</v>
      </c>
      <c r="P2286" s="11">
        <v>0</v>
      </c>
      <c r="Q2286" s="11">
        <v>0.77261407904952495</v>
      </c>
      <c r="R2286" s="11">
        <v>88</v>
      </c>
      <c r="S2286" s="11">
        <v>25</v>
      </c>
      <c r="T2286" s="11">
        <v>492.500033399551</v>
      </c>
      <c r="U2286" s="11">
        <v>12.7607571733326</v>
      </c>
      <c r="V2286" s="11" t="s">
        <v>63</v>
      </c>
    </row>
    <row r="2287" spans="1:22" x14ac:dyDescent="0.3">
      <c r="A2287" s="9">
        <v>45359.934027777803</v>
      </c>
      <c r="B2287" s="10">
        <v>45359</v>
      </c>
      <c r="C2287" s="11">
        <v>2024</v>
      </c>
      <c r="D2287" s="11">
        <v>3</v>
      </c>
      <c r="E2287" s="11">
        <v>8</v>
      </c>
      <c r="F2287" s="11">
        <v>22</v>
      </c>
      <c r="G2287" s="11" t="s">
        <v>52</v>
      </c>
      <c r="H2287" s="11" t="s">
        <v>53</v>
      </c>
      <c r="I2287" s="11">
        <v>40.648424753944497</v>
      </c>
      <c r="J2287" s="11">
        <v>-73.965767431333902</v>
      </c>
      <c r="K2287" s="11">
        <v>185</v>
      </c>
      <c r="L2287" s="11">
        <v>25.5874207679263</v>
      </c>
      <c r="M2287" s="11">
        <v>98.6106704290724</v>
      </c>
      <c r="N2287" s="11" t="s">
        <v>59</v>
      </c>
      <c r="O2287" s="11" t="s">
        <v>58</v>
      </c>
      <c r="P2287" s="11">
        <v>0</v>
      </c>
      <c r="Q2287" s="11">
        <v>0.35523666624366801</v>
      </c>
      <c r="R2287" s="11">
        <v>21</v>
      </c>
      <c r="S2287" s="11">
        <v>0</v>
      </c>
      <c r="T2287" s="11">
        <v>240.953788492228</v>
      </c>
      <c r="U2287" s="11">
        <v>20.5489698130161</v>
      </c>
      <c r="V2287" s="11" t="s">
        <v>56</v>
      </c>
    </row>
    <row r="2288" spans="1:22" x14ac:dyDescent="0.3">
      <c r="A2288" s="9">
        <v>45359.9375</v>
      </c>
      <c r="B2288" s="10">
        <v>45359</v>
      </c>
      <c r="C2288" s="11">
        <v>2024</v>
      </c>
      <c r="D2288" s="11">
        <v>3</v>
      </c>
      <c r="E2288" s="11">
        <v>8</v>
      </c>
      <c r="F2288" s="11">
        <v>22</v>
      </c>
      <c r="G2288" s="11" t="s">
        <v>52</v>
      </c>
      <c r="H2288" s="11" t="s">
        <v>53</v>
      </c>
      <c r="I2288" s="11">
        <v>40.641966109371701</v>
      </c>
      <c r="J2288" s="11">
        <v>-73.973582016750797</v>
      </c>
      <c r="K2288" s="11">
        <v>38</v>
      </c>
      <c r="L2288" s="11">
        <v>62.217153729528903</v>
      </c>
      <c r="M2288" s="11">
        <v>19.225417387201102</v>
      </c>
      <c r="N2288" s="11" t="s">
        <v>54</v>
      </c>
      <c r="O2288" s="11" t="s">
        <v>61</v>
      </c>
      <c r="P2288" s="11">
        <v>0</v>
      </c>
      <c r="Q2288" s="11">
        <v>-0.14990463674457499</v>
      </c>
      <c r="R2288" s="11">
        <v>9</v>
      </c>
      <c r="S2288" s="11">
        <v>13</v>
      </c>
      <c r="T2288" s="11">
        <v>442.05309327340399</v>
      </c>
      <c r="U2288" s="11">
        <v>9.6322424740050998</v>
      </c>
      <c r="V2288" s="11" t="s">
        <v>62</v>
      </c>
    </row>
    <row r="2289" spans="1:22" x14ac:dyDescent="0.3">
      <c r="A2289" s="9">
        <v>45359.940972222197</v>
      </c>
      <c r="B2289" s="10">
        <v>45359</v>
      </c>
      <c r="C2289" s="11">
        <v>2024</v>
      </c>
      <c r="D2289" s="11">
        <v>3</v>
      </c>
      <c r="E2289" s="11">
        <v>8</v>
      </c>
      <c r="F2289" s="11">
        <v>22</v>
      </c>
      <c r="G2289" s="11" t="s">
        <v>52</v>
      </c>
      <c r="H2289" s="11" t="s">
        <v>53</v>
      </c>
      <c r="I2289" s="11">
        <v>40.766724427268798</v>
      </c>
      <c r="J2289" s="11">
        <v>-73.813541294269498</v>
      </c>
      <c r="K2289" s="11">
        <v>250</v>
      </c>
      <c r="L2289" s="11">
        <v>10.8114491903996</v>
      </c>
      <c r="M2289" s="11">
        <v>48.003567612010201</v>
      </c>
      <c r="N2289" s="11" t="s">
        <v>54</v>
      </c>
      <c r="O2289" s="11" t="s">
        <v>55</v>
      </c>
      <c r="P2289" s="11">
        <v>0</v>
      </c>
      <c r="Q2289" s="11">
        <v>0.25907170744715402</v>
      </c>
      <c r="R2289" s="11">
        <v>30</v>
      </c>
      <c r="S2289" s="11">
        <v>38</v>
      </c>
      <c r="T2289" s="11">
        <v>131.57701326741301</v>
      </c>
      <c r="U2289" s="11">
        <v>10.379158455160001</v>
      </c>
      <c r="V2289" s="11" t="s">
        <v>56</v>
      </c>
    </row>
    <row r="2290" spans="1:22" x14ac:dyDescent="0.3">
      <c r="A2290" s="9">
        <v>45359.944444444503</v>
      </c>
      <c r="B2290" s="10">
        <v>45359</v>
      </c>
      <c r="C2290" s="11">
        <v>2024</v>
      </c>
      <c r="D2290" s="11">
        <v>3</v>
      </c>
      <c r="E2290" s="11">
        <v>8</v>
      </c>
      <c r="F2290" s="11">
        <v>22</v>
      </c>
      <c r="G2290" s="11" t="s">
        <v>52</v>
      </c>
      <c r="H2290" s="11" t="s">
        <v>53</v>
      </c>
      <c r="I2290" s="11">
        <v>40.787456249181503</v>
      </c>
      <c r="J2290" s="11">
        <v>-73.886956428506807</v>
      </c>
      <c r="K2290" s="11">
        <v>140</v>
      </c>
      <c r="L2290" s="11">
        <v>53.251301463105797</v>
      </c>
      <c r="M2290" s="11">
        <v>27.8163054099753</v>
      </c>
      <c r="N2290" s="11" t="s">
        <v>59</v>
      </c>
      <c r="O2290" s="11" t="s">
        <v>61</v>
      </c>
      <c r="P2290" s="11">
        <v>0</v>
      </c>
      <c r="Q2290" s="11">
        <v>-0.57987405079197696</v>
      </c>
      <c r="R2290" s="11">
        <v>82</v>
      </c>
      <c r="S2290" s="11">
        <v>18</v>
      </c>
      <c r="T2290" s="11">
        <v>165.212879430942</v>
      </c>
      <c r="U2290" s="11">
        <v>21.716105766092301</v>
      </c>
      <c r="V2290" s="11" t="s">
        <v>63</v>
      </c>
    </row>
    <row r="2291" spans="1:22" x14ac:dyDescent="0.3">
      <c r="A2291" s="9">
        <v>45359.947916666701</v>
      </c>
      <c r="B2291" s="10">
        <v>45359</v>
      </c>
      <c r="C2291" s="11">
        <v>2024</v>
      </c>
      <c r="D2291" s="11">
        <v>3</v>
      </c>
      <c r="E2291" s="11">
        <v>8</v>
      </c>
      <c r="F2291" s="11">
        <v>22</v>
      </c>
      <c r="G2291" s="11" t="s">
        <v>52</v>
      </c>
      <c r="H2291" s="11" t="s">
        <v>53</v>
      </c>
      <c r="I2291" s="11">
        <v>40.765945711383502</v>
      </c>
      <c r="J2291" s="11">
        <v>-73.755180331046304</v>
      </c>
      <c r="K2291" s="11">
        <v>186</v>
      </c>
      <c r="L2291" s="11">
        <v>77.925663380611198</v>
      </c>
      <c r="M2291" s="11">
        <v>45.630547733324697</v>
      </c>
      <c r="N2291" s="11" t="s">
        <v>59</v>
      </c>
      <c r="O2291" s="11" t="s">
        <v>60</v>
      </c>
      <c r="P2291" s="11">
        <v>0</v>
      </c>
      <c r="Q2291" s="11">
        <v>-4.7592247840003703E-2</v>
      </c>
      <c r="R2291" s="11">
        <v>27</v>
      </c>
      <c r="S2291" s="11">
        <v>41</v>
      </c>
      <c r="T2291" s="11">
        <v>125.7988858018</v>
      </c>
      <c r="U2291" s="11">
        <v>6.8155624351103397</v>
      </c>
      <c r="V2291" s="11" t="s">
        <v>63</v>
      </c>
    </row>
    <row r="2292" spans="1:22" x14ac:dyDescent="0.3">
      <c r="A2292" s="9">
        <v>45359.951388888898</v>
      </c>
      <c r="B2292" s="10">
        <v>45359</v>
      </c>
      <c r="C2292" s="11">
        <v>2024</v>
      </c>
      <c r="D2292" s="11">
        <v>3</v>
      </c>
      <c r="E2292" s="11">
        <v>8</v>
      </c>
      <c r="F2292" s="11">
        <v>22</v>
      </c>
      <c r="G2292" s="11" t="s">
        <v>52</v>
      </c>
      <c r="H2292" s="11" t="s">
        <v>53</v>
      </c>
      <c r="I2292" s="11">
        <v>40.6522705500225</v>
      </c>
      <c r="J2292" s="11">
        <v>-73.834778845512901</v>
      </c>
      <c r="K2292" s="11">
        <v>267</v>
      </c>
      <c r="L2292" s="11">
        <v>19.109558610428799</v>
      </c>
      <c r="M2292" s="11">
        <v>73.9437840618575</v>
      </c>
      <c r="N2292" s="11" t="s">
        <v>59</v>
      </c>
      <c r="O2292" s="11" t="s">
        <v>61</v>
      </c>
      <c r="P2292" s="11">
        <v>0</v>
      </c>
      <c r="Q2292" s="11">
        <v>-0.89269013316092705</v>
      </c>
      <c r="R2292" s="11">
        <v>24</v>
      </c>
      <c r="S2292" s="11">
        <v>1</v>
      </c>
      <c r="T2292" s="11">
        <v>257.80726769504702</v>
      </c>
      <c r="U2292" s="11">
        <v>11.607570669085201</v>
      </c>
      <c r="V2292" s="11" t="s">
        <v>56</v>
      </c>
    </row>
    <row r="2293" spans="1:22" x14ac:dyDescent="0.3">
      <c r="A2293" s="9">
        <v>45359.954861111102</v>
      </c>
      <c r="B2293" s="10">
        <v>45359</v>
      </c>
      <c r="C2293" s="11">
        <v>2024</v>
      </c>
      <c r="D2293" s="11">
        <v>3</v>
      </c>
      <c r="E2293" s="11">
        <v>8</v>
      </c>
      <c r="F2293" s="11">
        <v>22</v>
      </c>
      <c r="G2293" s="11" t="s">
        <v>52</v>
      </c>
      <c r="H2293" s="11" t="s">
        <v>53</v>
      </c>
      <c r="I2293" s="11">
        <v>40.897069061110699</v>
      </c>
      <c r="J2293" s="11">
        <v>-73.990606248208294</v>
      </c>
      <c r="K2293" s="11">
        <v>53</v>
      </c>
      <c r="L2293" s="11">
        <v>46.671713911898003</v>
      </c>
      <c r="M2293" s="11">
        <v>36.8037859252902</v>
      </c>
      <c r="N2293" s="11" t="s">
        <v>59</v>
      </c>
      <c r="O2293" s="11" t="s">
        <v>61</v>
      </c>
      <c r="P2293" s="11">
        <v>0</v>
      </c>
      <c r="Q2293" s="11">
        <v>0.96887513459744701</v>
      </c>
      <c r="R2293" s="11">
        <v>72</v>
      </c>
      <c r="S2293" s="11">
        <v>23</v>
      </c>
      <c r="T2293" s="11">
        <v>130.113412027138</v>
      </c>
      <c r="U2293" s="11">
        <v>18.639351700447602</v>
      </c>
      <c r="V2293" s="11" t="s">
        <v>62</v>
      </c>
    </row>
    <row r="2294" spans="1:22" x14ac:dyDescent="0.3">
      <c r="A2294" s="9">
        <v>45359.958333333299</v>
      </c>
      <c r="B2294" s="10">
        <v>45359</v>
      </c>
      <c r="C2294" s="11">
        <v>2024</v>
      </c>
      <c r="D2294" s="11">
        <v>3</v>
      </c>
      <c r="E2294" s="11">
        <v>8</v>
      </c>
      <c r="F2294" s="11">
        <v>23</v>
      </c>
      <c r="G2294" s="11" t="s">
        <v>52</v>
      </c>
      <c r="H2294" s="11" t="s">
        <v>53</v>
      </c>
      <c r="I2294" s="11">
        <v>40.648372197055501</v>
      </c>
      <c r="J2294" s="11">
        <v>-73.942879413888406</v>
      </c>
      <c r="K2294" s="11">
        <v>137</v>
      </c>
      <c r="L2294" s="11">
        <v>47.1048718126696</v>
      </c>
      <c r="M2294" s="11">
        <v>47.417725852013803</v>
      </c>
      <c r="N2294" s="11" t="s">
        <v>54</v>
      </c>
      <c r="O2294" s="11" t="s">
        <v>55</v>
      </c>
      <c r="P2294" s="11">
        <v>0</v>
      </c>
      <c r="Q2294" s="11">
        <v>-0.48779843528174299</v>
      </c>
      <c r="R2294" s="11">
        <v>85</v>
      </c>
      <c r="S2294" s="11">
        <v>27</v>
      </c>
      <c r="T2294" s="11">
        <v>437.79810295754299</v>
      </c>
      <c r="U2294" s="11">
        <v>18.750023107518</v>
      </c>
      <c r="V2294" s="11" t="s">
        <v>63</v>
      </c>
    </row>
    <row r="2295" spans="1:22" x14ac:dyDescent="0.3">
      <c r="A2295" s="9">
        <v>45359.961805555598</v>
      </c>
      <c r="B2295" s="10">
        <v>45359</v>
      </c>
      <c r="C2295" s="11">
        <v>2024</v>
      </c>
      <c r="D2295" s="11">
        <v>3</v>
      </c>
      <c r="E2295" s="11">
        <v>8</v>
      </c>
      <c r="F2295" s="11">
        <v>23</v>
      </c>
      <c r="G2295" s="11" t="s">
        <v>52</v>
      </c>
      <c r="H2295" s="11" t="s">
        <v>53</v>
      </c>
      <c r="I2295" s="11">
        <v>40.840568158460201</v>
      </c>
      <c r="J2295" s="11">
        <v>-73.943383484957593</v>
      </c>
      <c r="K2295" s="11">
        <v>211</v>
      </c>
      <c r="L2295" s="11">
        <v>39.965054597579702</v>
      </c>
      <c r="M2295" s="11">
        <v>39.671809090275303</v>
      </c>
      <c r="N2295" s="11" t="s">
        <v>57</v>
      </c>
      <c r="O2295" s="11" t="s">
        <v>58</v>
      </c>
      <c r="P2295" s="11">
        <v>0</v>
      </c>
      <c r="Q2295" s="11">
        <v>0.28570174007871302</v>
      </c>
      <c r="R2295" s="11">
        <v>50</v>
      </c>
      <c r="S2295" s="11">
        <v>7</v>
      </c>
      <c r="T2295" s="11">
        <v>264.66341285642</v>
      </c>
      <c r="U2295" s="11">
        <v>12.872281480724601</v>
      </c>
      <c r="V2295" s="11" t="s">
        <v>56</v>
      </c>
    </row>
    <row r="2296" spans="1:22" x14ac:dyDescent="0.3">
      <c r="A2296" s="9">
        <v>45359.965277777803</v>
      </c>
      <c r="B2296" s="10">
        <v>45359</v>
      </c>
      <c r="C2296" s="11">
        <v>2024</v>
      </c>
      <c r="D2296" s="11">
        <v>3</v>
      </c>
      <c r="E2296" s="11">
        <v>8</v>
      </c>
      <c r="F2296" s="11">
        <v>23</v>
      </c>
      <c r="G2296" s="11" t="s">
        <v>52</v>
      </c>
      <c r="H2296" s="11" t="s">
        <v>53</v>
      </c>
      <c r="I2296" s="11">
        <v>40.897249969756501</v>
      </c>
      <c r="J2296" s="11">
        <v>-73.712754376509494</v>
      </c>
      <c r="K2296" s="11">
        <v>130</v>
      </c>
      <c r="L2296" s="11">
        <v>35.764694385589202</v>
      </c>
      <c r="M2296" s="11">
        <v>79.054374456526801</v>
      </c>
      <c r="N2296" s="11" t="s">
        <v>57</v>
      </c>
      <c r="O2296" s="11" t="s">
        <v>60</v>
      </c>
      <c r="P2296" s="11">
        <v>0</v>
      </c>
      <c r="Q2296" s="11">
        <v>-0.95790442246112895</v>
      </c>
      <c r="R2296" s="11">
        <v>37</v>
      </c>
      <c r="S2296" s="11">
        <v>49</v>
      </c>
      <c r="T2296" s="11">
        <v>81.633133418758007</v>
      </c>
      <c r="U2296" s="11">
        <v>26.096842766846301</v>
      </c>
      <c r="V2296" s="11" t="s">
        <v>63</v>
      </c>
    </row>
    <row r="2297" spans="1:22" x14ac:dyDescent="0.3">
      <c r="A2297" s="9">
        <v>45359.96875</v>
      </c>
      <c r="B2297" s="10">
        <v>45359</v>
      </c>
      <c r="C2297" s="11">
        <v>2024</v>
      </c>
      <c r="D2297" s="11">
        <v>3</v>
      </c>
      <c r="E2297" s="11">
        <v>8</v>
      </c>
      <c r="F2297" s="11">
        <v>23</v>
      </c>
      <c r="G2297" s="11" t="s">
        <v>52</v>
      </c>
      <c r="H2297" s="11" t="s">
        <v>53</v>
      </c>
      <c r="I2297" s="11">
        <v>40.698239327913001</v>
      </c>
      <c r="J2297" s="11">
        <v>-73.8386508115601</v>
      </c>
      <c r="K2297" s="11">
        <v>163</v>
      </c>
      <c r="L2297" s="11">
        <v>72.186694246543695</v>
      </c>
      <c r="M2297" s="11">
        <v>39.046522346413099</v>
      </c>
      <c r="N2297" s="11" t="s">
        <v>54</v>
      </c>
      <c r="O2297" s="11" t="s">
        <v>61</v>
      </c>
      <c r="P2297" s="11">
        <v>0</v>
      </c>
      <c r="Q2297" s="11">
        <v>-4.3082683397047197E-2</v>
      </c>
      <c r="R2297" s="11">
        <v>23</v>
      </c>
      <c r="S2297" s="11">
        <v>48</v>
      </c>
      <c r="T2297" s="11">
        <v>341.02999903864901</v>
      </c>
      <c r="U2297" s="11">
        <v>26.816426127601002</v>
      </c>
      <c r="V2297" s="11" t="s">
        <v>63</v>
      </c>
    </row>
    <row r="2298" spans="1:22" x14ac:dyDescent="0.3">
      <c r="A2298" s="9">
        <v>45359.972222222197</v>
      </c>
      <c r="B2298" s="10">
        <v>45359</v>
      </c>
      <c r="C2298" s="11">
        <v>2024</v>
      </c>
      <c r="D2298" s="11">
        <v>3</v>
      </c>
      <c r="E2298" s="11">
        <v>8</v>
      </c>
      <c r="F2298" s="11">
        <v>23</v>
      </c>
      <c r="G2298" s="11" t="s">
        <v>52</v>
      </c>
      <c r="H2298" s="11" t="s">
        <v>53</v>
      </c>
      <c r="I2298" s="11">
        <v>40.6493900574375</v>
      </c>
      <c r="J2298" s="11">
        <v>-73.740418489448601</v>
      </c>
      <c r="K2298" s="11">
        <v>150</v>
      </c>
      <c r="L2298" s="11">
        <v>67.814265570447503</v>
      </c>
      <c r="M2298" s="11">
        <v>66.681457754648093</v>
      </c>
      <c r="N2298" s="11" t="s">
        <v>57</v>
      </c>
      <c r="O2298" s="11" t="s">
        <v>61</v>
      </c>
      <c r="P2298" s="11">
        <v>0</v>
      </c>
      <c r="Q2298" s="11">
        <v>-0.333552598721086</v>
      </c>
      <c r="R2298" s="11">
        <v>14</v>
      </c>
      <c r="S2298" s="11">
        <v>38</v>
      </c>
      <c r="T2298" s="11">
        <v>334.381785206823</v>
      </c>
      <c r="U2298" s="11">
        <v>16.4278716617927</v>
      </c>
      <c r="V2298" s="11" t="s">
        <v>63</v>
      </c>
    </row>
    <row r="2299" spans="1:22" x14ac:dyDescent="0.3">
      <c r="A2299" s="9">
        <v>45359.975694444503</v>
      </c>
      <c r="B2299" s="10">
        <v>45359</v>
      </c>
      <c r="C2299" s="11">
        <v>2024</v>
      </c>
      <c r="D2299" s="11">
        <v>3</v>
      </c>
      <c r="E2299" s="11">
        <v>8</v>
      </c>
      <c r="F2299" s="11">
        <v>23</v>
      </c>
      <c r="G2299" s="11" t="s">
        <v>52</v>
      </c>
      <c r="H2299" s="11" t="s">
        <v>53</v>
      </c>
      <c r="I2299" s="11">
        <v>40.607856144688803</v>
      </c>
      <c r="J2299" s="11">
        <v>-73.705096176698603</v>
      </c>
      <c r="K2299" s="11">
        <v>59</v>
      </c>
      <c r="L2299" s="11">
        <v>25.216672416891601</v>
      </c>
      <c r="M2299" s="11">
        <v>33.927094175150998</v>
      </c>
      <c r="N2299" s="11" t="s">
        <v>59</v>
      </c>
      <c r="O2299" s="11" t="s">
        <v>61</v>
      </c>
      <c r="P2299" s="11">
        <v>0</v>
      </c>
      <c r="Q2299" s="11">
        <v>0.388295004784248</v>
      </c>
      <c r="R2299" s="11">
        <v>56</v>
      </c>
      <c r="S2299" s="11">
        <v>30</v>
      </c>
      <c r="T2299" s="11">
        <v>488.55293390538401</v>
      </c>
      <c r="U2299" s="11">
        <v>10.473495757866401</v>
      </c>
      <c r="V2299" s="11" t="s">
        <v>63</v>
      </c>
    </row>
    <row r="2300" spans="1:22" x14ac:dyDescent="0.3">
      <c r="A2300" s="9">
        <v>45359.979166666701</v>
      </c>
      <c r="B2300" s="10">
        <v>45359</v>
      </c>
      <c r="C2300" s="11">
        <v>2024</v>
      </c>
      <c r="D2300" s="11">
        <v>3</v>
      </c>
      <c r="E2300" s="11">
        <v>8</v>
      </c>
      <c r="F2300" s="11">
        <v>23</v>
      </c>
      <c r="G2300" s="11" t="s">
        <v>52</v>
      </c>
      <c r="H2300" s="11" t="s">
        <v>53</v>
      </c>
      <c r="I2300" s="11">
        <v>40.670419430528099</v>
      </c>
      <c r="J2300" s="11">
        <v>-73.773696929318604</v>
      </c>
      <c r="K2300" s="11">
        <v>225</v>
      </c>
      <c r="L2300" s="11">
        <v>73.906035153427297</v>
      </c>
      <c r="M2300" s="11">
        <v>56.846366905304301</v>
      </c>
      <c r="N2300" s="11" t="s">
        <v>59</v>
      </c>
      <c r="O2300" s="11" t="s">
        <v>55</v>
      </c>
      <c r="P2300" s="11">
        <v>0</v>
      </c>
      <c r="Q2300" s="11">
        <v>0.112363978512076</v>
      </c>
      <c r="R2300" s="11">
        <v>44</v>
      </c>
      <c r="S2300" s="11">
        <v>42</v>
      </c>
      <c r="T2300" s="11">
        <v>236.36105526850901</v>
      </c>
      <c r="U2300" s="11">
        <v>28.940883166074901</v>
      </c>
      <c r="V2300" s="11" t="s">
        <v>56</v>
      </c>
    </row>
    <row r="2301" spans="1:22" x14ac:dyDescent="0.3">
      <c r="A2301" s="9">
        <v>45359.982638888898</v>
      </c>
      <c r="B2301" s="10">
        <v>45359</v>
      </c>
      <c r="C2301" s="11">
        <v>2024</v>
      </c>
      <c r="D2301" s="11">
        <v>3</v>
      </c>
      <c r="E2301" s="11">
        <v>8</v>
      </c>
      <c r="F2301" s="11">
        <v>23</v>
      </c>
      <c r="G2301" s="11" t="s">
        <v>52</v>
      </c>
      <c r="H2301" s="11" t="s">
        <v>53</v>
      </c>
      <c r="I2301" s="11">
        <v>40.805869762420301</v>
      </c>
      <c r="J2301" s="11">
        <v>-73.752011044122497</v>
      </c>
      <c r="K2301" s="11">
        <v>244</v>
      </c>
      <c r="L2301" s="11">
        <v>53.822937831736397</v>
      </c>
      <c r="M2301" s="11">
        <v>26.627128873143199</v>
      </c>
      <c r="N2301" s="11" t="s">
        <v>54</v>
      </c>
      <c r="O2301" s="11" t="s">
        <v>55</v>
      </c>
      <c r="P2301" s="11">
        <v>0</v>
      </c>
      <c r="Q2301" s="11">
        <v>0.60087765245999702</v>
      </c>
      <c r="R2301" s="11">
        <v>97</v>
      </c>
      <c r="S2301" s="11">
        <v>9</v>
      </c>
      <c r="T2301" s="11">
        <v>235.15238373483899</v>
      </c>
      <c r="U2301" s="11">
        <v>24.069055513812501</v>
      </c>
      <c r="V2301" s="11" t="s">
        <v>56</v>
      </c>
    </row>
    <row r="2302" spans="1:22" x14ac:dyDescent="0.3">
      <c r="A2302" s="9">
        <v>45359.986111111102</v>
      </c>
      <c r="B2302" s="10">
        <v>45359</v>
      </c>
      <c r="C2302" s="11">
        <v>2024</v>
      </c>
      <c r="D2302" s="11">
        <v>3</v>
      </c>
      <c r="E2302" s="11">
        <v>8</v>
      </c>
      <c r="F2302" s="11">
        <v>23</v>
      </c>
      <c r="G2302" s="11" t="s">
        <v>52</v>
      </c>
      <c r="H2302" s="11" t="s">
        <v>53</v>
      </c>
      <c r="I2302" s="11">
        <v>40.704629065885797</v>
      </c>
      <c r="J2302" s="11">
        <v>-73.929929289366896</v>
      </c>
      <c r="K2302" s="11">
        <v>130</v>
      </c>
      <c r="L2302" s="11">
        <v>46.817990364913697</v>
      </c>
      <c r="M2302" s="11">
        <v>73.476437606890002</v>
      </c>
      <c r="N2302" s="11" t="s">
        <v>59</v>
      </c>
      <c r="O2302" s="11" t="s">
        <v>61</v>
      </c>
      <c r="P2302" s="11">
        <v>0</v>
      </c>
      <c r="Q2302" s="11">
        <v>-0.85717030319006704</v>
      </c>
      <c r="R2302" s="11">
        <v>33</v>
      </c>
      <c r="S2302" s="11">
        <v>33</v>
      </c>
      <c r="T2302" s="11">
        <v>288.49011375484201</v>
      </c>
      <c r="U2302" s="11">
        <v>27.830475336319601</v>
      </c>
      <c r="V2302" s="11" t="s">
        <v>63</v>
      </c>
    </row>
    <row r="2303" spans="1:22" x14ac:dyDescent="0.3">
      <c r="A2303" s="9">
        <v>45359.989583333299</v>
      </c>
      <c r="B2303" s="10">
        <v>45359</v>
      </c>
      <c r="C2303" s="11">
        <v>2024</v>
      </c>
      <c r="D2303" s="11">
        <v>3</v>
      </c>
      <c r="E2303" s="11">
        <v>8</v>
      </c>
      <c r="F2303" s="11">
        <v>23</v>
      </c>
      <c r="G2303" s="11" t="s">
        <v>52</v>
      </c>
      <c r="H2303" s="11" t="s">
        <v>53</v>
      </c>
      <c r="I2303" s="11">
        <v>40.803307132803297</v>
      </c>
      <c r="J2303" s="11">
        <v>-73.717210935515098</v>
      </c>
      <c r="K2303" s="11">
        <v>254</v>
      </c>
      <c r="L2303" s="11">
        <v>35.824773397361</v>
      </c>
      <c r="M2303" s="11">
        <v>60.8175666110156</v>
      </c>
      <c r="N2303" s="11" t="s">
        <v>57</v>
      </c>
      <c r="O2303" s="11" t="s">
        <v>58</v>
      </c>
      <c r="P2303" s="11">
        <v>1</v>
      </c>
      <c r="Q2303" s="11">
        <v>0.51759588457058903</v>
      </c>
      <c r="R2303" s="11">
        <v>74</v>
      </c>
      <c r="S2303" s="11">
        <v>39</v>
      </c>
      <c r="T2303" s="11">
        <v>262.08643206331601</v>
      </c>
      <c r="U2303" s="11">
        <v>28.555441412021999</v>
      </c>
      <c r="V2303" s="11" t="s">
        <v>56</v>
      </c>
    </row>
    <row r="2304" spans="1:22" x14ac:dyDescent="0.3">
      <c r="A2304" s="9">
        <v>45359.993055555598</v>
      </c>
      <c r="B2304" s="10">
        <v>45359</v>
      </c>
      <c r="C2304" s="11">
        <v>2024</v>
      </c>
      <c r="D2304" s="11">
        <v>3</v>
      </c>
      <c r="E2304" s="11">
        <v>8</v>
      </c>
      <c r="F2304" s="11">
        <v>23</v>
      </c>
      <c r="G2304" s="11" t="s">
        <v>52</v>
      </c>
      <c r="H2304" s="11" t="s">
        <v>53</v>
      </c>
      <c r="I2304" s="11">
        <v>40.7867539400727</v>
      </c>
      <c r="J2304" s="11">
        <v>-73.998430702401294</v>
      </c>
      <c r="K2304" s="11">
        <v>208</v>
      </c>
      <c r="L2304" s="11">
        <v>33.759363454093403</v>
      </c>
      <c r="M2304" s="11">
        <v>33.738442555329499</v>
      </c>
      <c r="N2304" s="11" t="s">
        <v>59</v>
      </c>
      <c r="O2304" s="11" t="s">
        <v>58</v>
      </c>
      <c r="P2304" s="11">
        <v>0</v>
      </c>
      <c r="Q2304" s="11">
        <v>0.96642264966579905</v>
      </c>
      <c r="R2304" s="11">
        <v>86</v>
      </c>
      <c r="S2304" s="11">
        <v>22</v>
      </c>
      <c r="T2304" s="11">
        <v>94.231893115072694</v>
      </c>
      <c r="U2304" s="11">
        <v>19.764564974068598</v>
      </c>
      <c r="V2304" s="11" t="s">
        <v>56</v>
      </c>
    </row>
    <row r="2305" spans="1:22" x14ac:dyDescent="0.3">
      <c r="A2305" s="9">
        <v>45359.996527777803</v>
      </c>
      <c r="B2305" s="10">
        <v>45359</v>
      </c>
      <c r="C2305" s="11">
        <v>2024</v>
      </c>
      <c r="D2305" s="11">
        <v>3</v>
      </c>
      <c r="E2305" s="11">
        <v>8</v>
      </c>
      <c r="F2305" s="11">
        <v>23</v>
      </c>
      <c r="G2305" s="11" t="s">
        <v>52</v>
      </c>
      <c r="H2305" s="11" t="s">
        <v>53</v>
      </c>
      <c r="I2305" s="11">
        <v>40.788639084859597</v>
      </c>
      <c r="J2305" s="11">
        <v>-73.999499249949395</v>
      </c>
      <c r="K2305" s="11">
        <v>204</v>
      </c>
      <c r="L2305" s="11">
        <v>8.1039846607473596</v>
      </c>
      <c r="M2305" s="11">
        <v>47.656155781153203</v>
      </c>
      <c r="N2305" s="11" t="s">
        <v>54</v>
      </c>
      <c r="O2305" s="11" t="s">
        <v>61</v>
      </c>
      <c r="P2305" s="11">
        <v>0</v>
      </c>
      <c r="Q2305" s="11">
        <v>-0.13412794142057499</v>
      </c>
      <c r="R2305" s="11">
        <v>51</v>
      </c>
      <c r="S2305" s="11">
        <v>2</v>
      </c>
      <c r="T2305" s="11">
        <v>82.780032097334598</v>
      </c>
      <c r="U2305" s="11">
        <v>12.863537358683701</v>
      </c>
      <c r="V2305" s="11" t="s">
        <v>56</v>
      </c>
    </row>
    <row r="2306" spans="1:22" x14ac:dyDescent="0.3">
      <c r="A2306" s="9">
        <v>45360</v>
      </c>
      <c r="B2306" s="10">
        <v>45360</v>
      </c>
      <c r="C2306" s="11">
        <v>2024</v>
      </c>
      <c r="D2306" s="11">
        <v>3</v>
      </c>
      <c r="E2306" s="11">
        <v>9</v>
      </c>
      <c r="F2306" s="11">
        <v>0</v>
      </c>
      <c r="G2306" s="11" t="s">
        <v>64</v>
      </c>
      <c r="H2306" s="11" t="s">
        <v>65</v>
      </c>
      <c r="I2306" s="11">
        <v>40.765576450990203</v>
      </c>
      <c r="J2306" s="11">
        <v>-73.753464665132995</v>
      </c>
      <c r="K2306" s="11">
        <v>156</v>
      </c>
      <c r="L2306" s="11">
        <v>64.768590777769404</v>
      </c>
      <c r="M2306" s="11">
        <v>50.755619969138898</v>
      </c>
      <c r="N2306" s="11" t="s">
        <v>54</v>
      </c>
      <c r="O2306" s="11" t="s">
        <v>58</v>
      </c>
      <c r="P2306" s="11">
        <v>0</v>
      </c>
      <c r="Q2306" s="11">
        <v>-0.61245665643457503</v>
      </c>
      <c r="R2306" s="11">
        <v>21</v>
      </c>
      <c r="S2306" s="11">
        <v>47</v>
      </c>
      <c r="T2306" s="11">
        <v>475.115521266678</v>
      </c>
      <c r="U2306" s="11">
        <v>9.3052714596271997</v>
      </c>
      <c r="V2306" s="11" t="s">
        <v>63</v>
      </c>
    </row>
    <row r="2307" spans="1:22" x14ac:dyDescent="0.3">
      <c r="A2307" s="9">
        <v>45360.003472222197</v>
      </c>
      <c r="B2307" s="10">
        <v>45360</v>
      </c>
      <c r="C2307" s="11">
        <v>2024</v>
      </c>
      <c r="D2307" s="11">
        <v>3</v>
      </c>
      <c r="E2307" s="11">
        <v>9</v>
      </c>
      <c r="F2307" s="11">
        <v>0</v>
      </c>
      <c r="G2307" s="11" t="s">
        <v>64</v>
      </c>
      <c r="H2307" s="11" t="s">
        <v>65</v>
      </c>
      <c r="I2307" s="11">
        <v>40.780517687745899</v>
      </c>
      <c r="J2307" s="11">
        <v>-73.828335090934502</v>
      </c>
      <c r="K2307" s="11">
        <v>92</v>
      </c>
      <c r="L2307" s="11">
        <v>78.904334403378698</v>
      </c>
      <c r="M2307" s="11">
        <v>23.817556486333299</v>
      </c>
      <c r="N2307" s="11" t="s">
        <v>57</v>
      </c>
      <c r="O2307" s="11" t="s">
        <v>61</v>
      </c>
      <c r="P2307" s="11">
        <v>0</v>
      </c>
      <c r="Q2307" s="11">
        <v>0.205870148191067</v>
      </c>
      <c r="R2307" s="11">
        <v>47</v>
      </c>
      <c r="S2307" s="11">
        <v>16</v>
      </c>
      <c r="T2307" s="11">
        <v>367.86270754659103</v>
      </c>
      <c r="U2307" s="11">
        <v>24.6115034974945</v>
      </c>
      <c r="V2307" s="11" t="s">
        <v>62</v>
      </c>
    </row>
    <row r="2308" spans="1:22" x14ac:dyDescent="0.3">
      <c r="A2308" s="9">
        <v>45360.006944444503</v>
      </c>
      <c r="B2308" s="10">
        <v>45360</v>
      </c>
      <c r="C2308" s="11">
        <v>2024</v>
      </c>
      <c r="D2308" s="11">
        <v>3</v>
      </c>
      <c r="E2308" s="11">
        <v>9</v>
      </c>
      <c r="F2308" s="11">
        <v>0</v>
      </c>
      <c r="G2308" s="11" t="s">
        <v>64</v>
      </c>
      <c r="H2308" s="11" t="s">
        <v>65</v>
      </c>
      <c r="I2308" s="11">
        <v>40.730732604016701</v>
      </c>
      <c r="J2308" s="11">
        <v>-73.908848496073603</v>
      </c>
      <c r="K2308" s="11">
        <v>60</v>
      </c>
      <c r="L2308" s="11">
        <v>47.236144235145197</v>
      </c>
      <c r="M2308" s="11">
        <v>19.908215622158099</v>
      </c>
      <c r="N2308" s="11" t="s">
        <v>57</v>
      </c>
      <c r="O2308" s="11" t="s">
        <v>55</v>
      </c>
      <c r="P2308" s="11">
        <v>0</v>
      </c>
      <c r="Q2308" s="11">
        <v>-0.93741386600893395</v>
      </c>
      <c r="R2308" s="11">
        <v>53</v>
      </c>
      <c r="S2308" s="11">
        <v>40</v>
      </c>
      <c r="T2308" s="11">
        <v>118.431292779271</v>
      </c>
      <c r="U2308" s="11">
        <v>23.701258157659399</v>
      </c>
      <c r="V2308" s="11" t="s">
        <v>62</v>
      </c>
    </row>
    <row r="2309" spans="1:22" x14ac:dyDescent="0.3">
      <c r="A2309" s="9">
        <v>45360.010416666701</v>
      </c>
      <c r="B2309" s="10">
        <v>45360</v>
      </c>
      <c r="C2309" s="11">
        <v>2024</v>
      </c>
      <c r="D2309" s="11">
        <v>3</v>
      </c>
      <c r="E2309" s="11">
        <v>9</v>
      </c>
      <c r="F2309" s="11">
        <v>0</v>
      </c>
      <c r="G2309" s="11" t="s">
        <v>64</v>
      </c>
      <c r="H2309" s="11" t="s">
        <v>65</v>
      </c>
      <c r="I2309" s="11">
        <v>40.683015339688097</v>
      </c>
      <c r="J2309" s="11">
        <v>-73.951137551590406</v>
      </c>
      <c r="K2309" s="11">
        <v>170</v>
      </c>
      <c r="L2309" s="11">
        <v>52.862728771501899</v>
      </c>
      <c r="M2309" s="11">
        <v>12.3600280236135</v>
      </c>
      <c r="N2309" s="11" t="s">
        <v>59</v>
      </c>
      <c r="O2309" s="11" t="s">
        <v>58</v>
      </c>
      <c r="P2309" s="11">
        <v>1</v>
      </c>
      <c r="Q2309" s="11">
        <v>-0.24183623802722501</v>
      </c>
      <c r="R2309" s="11">
        <v>42</v>
      </c>
      <c r="S2309" s="11">
        <v>8</v>
      </c>
      <c r="T2309" s="11">
        <v>124.043309623543</v>
      </c>
      <c r="U2309" s="11">
        <v>21.895801872818499</v>
      </c>
      <c r="V2309" s="11" t="s">
        <v>56</v>
      </c>
    </row>
    <row r="2310" spans="1:22" x14ac:dyDescent="0.3">
      <c r="A2310" s="9">
        <v>45360.013888888898</v>
      </c>
      <c r="B2310" s="10">
        <v>45360</v>
      </c>
      <c r="C2310" s="11">
        <v>2024</v>
      </c>
      <c r="D2310" s="11">
        <v>3</v>
      </c>
      <c r="E2310" s="11">
        <v>9</v>
      </c>
      <c r="F2310" s="11">
        <v>0</v>
      </c>
      <c r="G2310" s="11" t="s">
        <v>64</v>
      </c>
      <c r="H2310" s="11" t="s">
        <v>65</v>
      </c>
      <c r="I2310" s="11">
        <v>40.8402201684451</v>
      </c>
      <c r="J2310" s="11">
        <v>-73.935559248223498</v>
      </c>
      <c r="K2310" s="11">
        <v>54</v>
      </c>
      <c r="L2310" s="11">
        <v>21.1392739520909</v>
      </c>
      <c r="M2310" s="11">
        <v>63.309071722592499</v>
      </c>
      <c r="N2310" s="11" t="s">
        <v>59</v>
      </c>
      <c r="O2310" s="11" t="s">
        <v>60</v>
      </c>
      <c r="P2310" s="11">
        <v>0</v>
      </c>
      <c r="Q2310" s="11">
        <v>0.81554745357107605</v>
      </c>
      <c r="R2310" s="11">
        <v>59</v>
      </c>
      <c r="S2310" s="11">
        <v>12</v>
      </c>
      <c r="T2310" s="11">
        <v>297.11621261606098</v>
      </c>
      <c r="U2310" s="11">
        <v>28.246509079637502</v>
      </c>
      <c r="V2310" s="11" t="s">
        <v>63</v>
      </c>
    </row>
    <row r="2311" spans="1:22" x14ac:dyDescent="0.3">
      <c r="A2311" s="9">
        <v>45360.017361111102</v>
      </c>
      <c r="B2311" s="10">
        <v>45360</v>
      </c>
      <c r="C2311" s="11">
        <v>2024</v>
      </c>
      <c r="D2311" s="11">
        <v>3</v>
      </c>
      <c r="E2311" s="11">
        <v>9</v>
      </c>
      <c r="F2311" s="11">
        <v>0</v>
      </c>
      <c r="G2311" s="11" t="s">
        <v>64</v>
      </c>
      <c r="H2311" s="11" t="s">
        <v>65</v>
      </c>
      <c r="I2311" s="11">
        <v>40.815741012556202</v>
      </c>
      <c r="J2311" s="11">
        <v>-73.871124392508705</v>
      </c>
      <c r="K2311" s="11">
        <v>36</v>
      </c>
      <c r="L2311" s="11">
        <v>26.609249639238602</v>
      </c>
      <c r="M2311" s="11">
        <v>79.133283973143904</v>
      </c>
      <c r="N2311" s="11" t="s">
        <v>57</v>
      </c>
      <c r="O2311" s="11" t="s">
        <v>58</v>
      </c>
      <c r="P2311" s="11">
        <v>0</v>
      </c>
      <c r="Q2311" s="11">
        <v>0.96636362922301999</v>
      </c>
      <c r="R2311" s="11">
        <v>29</v>
      </c>
      <c r="S2311" s="11">
        <v>37</v>
      </c>
      <c r="T2311" s="11">
        <v>449.554436589445</v>
      </c>
      <c r="U2311" s="11">
        <v>18.876063394967002</v>
      </c>
      <c r="V2311" s="11" t="s">
        <v>63</v>
      </c>
    </row>
    <row r="2312" spans="1:22" x14ac:dyDescent="0.3">
      <c r="A2312" s="9">
        <v>45360.020833333299</v>
      </c>
      <c r="B2312" s="10">
        <v>45360</v>
      </c>
      <c r="C2312" s="11">
        <v>2024</v>
      </c>
      <c r="D2312" s="11">
        <v>3</v>
      </c>
      <c r="E2312" s="11">
        <v>9</v>
      </c>
      <c r="F2312" s="11">
        <v>0</v>
      </c>
      <c r="G2312" s="11" t="s">
        <v>64</v>
      </c>
      <c r="H2312" s="11" t="s">
        <v>65</v>
      </c>
      <c r="I2312" s="11">
        <v>40.804553086954598</v>
      </c>
      <c r="J2312" s="11">
        <v>-73.728960621275803</v>
      </c>
      <c r="K2312" s="11">
        <v>82</v>
      </c>
      <c r="L2312" s="11">
        <v>18.260390788346101</v>
      </c>
      <c r="M2312" s="11">
        <v>39.418420880177599</v>
      </c>
      <c r="N2312" s="11" t="s">
        <v>59</v>
      </c>
      <c r="O2312" s="11" t="s">
        <v>61</v>
      </c>
      <c r="P2312" s="11">
        <v>0</v>
      </c>
      <c r="Q2312" s="11">
        <v>0.11808627893989999</v>
      </c>
      <c r="R2312" s="11">
        <v>56</v>
      </c>
      <c r="S2312" s="11">
        <v>6</v>
      </c>
      <c r="T2312" s="11">
        <v>373.31665598908103</v>
      </c>
      <c r="U2312" s="11">
        <v>24.155301512735299</v>
      </c>
      <c r="V2312" s="11" t="s">
        <v>56</v>
      </c>
    </row>
    <row r="2313" spans="1:22" x14ac:dyDescent="0.3">
      <c r="A2313" s="9">
        <v>45360.024305555598</v>
      </c>
      <c r="B2313" s="10">
        <v>45360</v>
      </c>
      <c r="C2313" s="11">
        <v>2024</v>
      </c>
      <c r="D2313" s="11">
        <v>3</v>
      </c>
      <c r="E2313" s="11">
        <v>9</v>
      </c>
      <c r="F2313" s="11">
        <v>0</v>
      </c>
      <c r="G2313" s="11" t="s">
        <v>64</v>
      </c>
      <c r="H2313" s="11" t="s">
        <v>65</v>
      </c>
      <c r="I2313" s="11">
        <v>40.6817471389313</v>
      </c>
      <c r="J2313" s="11">
        <v>-73.846882771082804</v>
      </c>
      <c r="K2313" s="11">
        <v>211</v>
      </c>
      <c r="L2313" s="11">
        <v>58.607168226717</v>
      </c>
      <c r="M2313" s="11">
        <v>73.989025756951193</v>
      </c>
      <c r="N2313" s="11" t="s">
        <v>54</v>
      </c>
      <c r="O2313" s="11" t="s">
        <v>55</v>
      </c>
      <c r="P2313" s="11">
        <v>0</v>
      </c>
      <c r="Q2313" s="11">
        <v>-0.40238109003787498</v>
      </c>
      <c r="R2313" s="11">
        <v>4</v>
      </c>
      <c r="S2313" s="11">
        <v>49</v>
      </c>
      <c r="T2313" s="11">
        <v>467.35122694821303</v>
      </c>
      <c r="U2313" s="11">
        <v>8.3241653246928706</v>
      </c>
      <c r="V2313" s="11" t="s">
        <v>56</v>
      </c>
    </row>
    <row r="2314" spans="1:22" x14ac:dyDescent="0.3">
      <c r="A2314" s="9">
        <v>45360.027777777803</v>
      </c>
      <c r="B2314" s="10">
        <v>45360</v>
      </c>
      <c r="C2314" s="11">
        <v>2024</v>
      </c>
      <c r="D2314" s="11">
        <v>3</v>
      </c>
      <c r="E2314" s="11">
        <v>9</v>
      </c>
      <c r="F2314" s="11">
        <v>0</v>
      </c>
      <c r="G2314" s="11" t="s">
        <v>64</v>
      </c>
      <c r="H2314" s="11" t="s">
        <v>65</v>
      </c>
      <c r="I2314" s="11">
        <v>40.700861279904302</v>
      </c>
      <c r="J2314" s="11">
        <v>-73.975821076505895</v>
      </c>
      <c r="K2314" s="11">
        <v>185</v>
      </c>
      <c r="L2314" s="11">
        <v>67.431646085088801</v>
      </c>
      <c r="M2314" s="11">
        <v>57.446771273779298</v>
      </c>
      <c r="N2314" s="11" t="s">
        <v>54</v>
      </c>
      <c r="O2314" s="11" t="s">
        <v>55</v>
      </c>
      <c r="P2314" s="11">
        <v>0</v>
      </c>
      <c r="Q2314" s="11">
        <v>0.50327071046136096</v>
      </c>
      <c r="R2314" s="11">
        <v>45</v>
      </c>
      <c r="S2314" s="11">
        <v>9</v>
      </c>
      <c r="T2314" s="11">
        <v>63.882314630414001</v>
      </c>
      <c r="U2314" s="11">
        <v>21.624458088041301</v>
      </c>
      <c r="V2314" s="11" t="s">
        <v>63</v>
      </c>
    </row>
    <row r="2315" spans="1:22" x14ac:dyDescent="0.3">
      <c r="A2315" s="9">
        <v>45360.03125</v>
      </c>
      <c r="B2315" s="10">
        <v>45360</v>
      </c>
      <c r="C2315" s="11">
        <v>2024</v>
      </c>
      <c r="D2315" s="11">
        <v>3</v>
      </c>
      <c r="E2315" s="11">
        <v>9</v>
      </c>
      <c r="F2315" s="11">
        <v>0</v>
      </c>
      <c r="G2315" s="11" t="s">
        <v>64</v>
      </c>
      <c r="H2315" s="11" t="s">
        <v>65</v>
      </c>
      <c r="I2315" s="11">
        <v>40.721129314469501</v>
      </c>
      <c r="J2315" s="11">
        <v>-73.745420712733903</v>
      </c>
      <c r="K2315" s="11">
        <v>133</v>
      </c>
      <c r="L2315" s="11">
        <v>16.536720733613901</v>
      </c>
      <c r="M2315" s="11">
        <v>37.210380872487903</v>
      </c>
      <c r="N2315" s="11" t="s">
        <v>54</v>
      </c>
      <c r="O2315" s="11" t="s">
        <v>60</v>
      </c>
      <c r="P2315" s="11">
        <v>1</v>
      </c>
      <c r="Q2315" s="11">
        <v>0.17533832837666199</v>
      </c>
      <c r="R2315" s="11">
        <v>87</v>
      </c>
      <c r="S2315" s="11">
        <v>2</v>
      </c>
      <c r="T2315" s="11">
        <v>463.43490007746601</v>
      </c>
      <c r="U2315" s="11">
        <v>12.188655437550301</v>
      </c>
      <c r="V2315" s="11" t="s">
        <v>56</v>
      </c>
    </row>
    <row r="2316" spans="1:22" x14ac:dyDescent="0.3">
      <c r="A2316" s="9">
        <v>45360.034722222197</v>
      </c>
      <c r="B2316" s="10">
        <v>45360</v>
      </c>
      <c r="C2316" s="11">
        <v>2024</v>
      </c>
      <c r="D2316" s="11">
        <v>3</v>
      </c>
      <c r="E2316" s="11">
        <v>9</v>
      </c>
      <c r="F2316" s="11">
        <v>0</v>
      </c>
      <c r="G2316" s="11" t="s">
        <v>64</v>
      </c>
      <c r="H2316" s="11" t="s">
        <v>65</v>
      </c>
      <c r="I2316" s="11">
        <v>40.720127466672203</v>
      </c>
      <c r="J2316" s="11">
        <v>-73.886774024487394</v>
      </c>
      <c r="K2316" s="11">
        <v>219</v>
      </c>
      <c r="L2316" s="11">
        <v>75.257111516145997</v>
      </c>
      <c r="M2316" s="11">
        <v>61.983899092033703</v>
      </c>
      <c r="N2316" s="11" t="s">
        <v>59</v>
      </c>
      <c r="O2316" s="11" t="s">
        <v>61</v>
      </c>
      <c r="P2316" s="11">
        <v>0</v>
      </c>
      <c r="Q2316" s="11">
        <v>0.38211440941191099</v>
      </c>
      <c r="R2316" s="11">
        <v>89</v>
      </c>
      <c r="S2316" s="11">
        <v>13</v>
      </c>
      <c r="T2316" s="11">
        <v>158.555755850362</v>
      </c>
      <c r="U2316" s="11">
        <v>17.290931603418102</v>
      </c>
      <c r="V2316" s="11" t="s">
        <v>56</v>
      </c>
    </row>
    <row r="2317" spans="1:22" x14ac:dyDescent="0.3">
      <c r="A2317" s="9">
        <v>45360.038194444503</v>
      </c>
      <c r="B2317" s="10">
        <v>45360</v>
      </c>
      <c r="C2317" s="11">
        <v>2024</v>
      </c>
      <c r="D2317" s="11">
        <v>3</v>
      </c>
      <c r="E2317" s="11">
        <v>9</v>
      </c>
      <c r="F2317" s="11">
        <v>0</v>
      </c>
      <c r="G2317" s="11" t="s">
        <v>64</v>
      </c>
      <c r="H2317" s="11" t="s">
        <v>65</v>
      </c>
      <c r="I2317" s="11">
        <v>40.855665761586401</v>
      </c>
      <c r="J2317" s="11">
        <v>-73.999155841173803</v>
      </c>
      <c r="K2317" s="11">
        <v>231</v>
      </c>
      <c r="L2317" s="11">
        <v>73.597192662862895</v>
      </c>
      <c r="M2317" s="11">
        <v>61.853714689539501</v>
      </c>
      <c r="N2317" s="11" t="s">
        <v>59</v>
      </c>
      <c r="O2317" s="11" t="s">
        <v>55</v>
      </c>
      <c r="P2317" s="11">
        <v>0</v>
      </c>
      <c r="Q2317" s="11">
        <v>-0.76179458612436501</v>
      </c>
      <c r="R2317" s="11">
        <v>89</v>
      </c>
      <c r="S2317" s="11">
        <v>23</v>
      </c>
      <c r="T2317" s="11">
        <v>401.774883198819</v>
      </c>
      <c r="U2317" s="11">
        <v>27.7386403261916</v>
      </c>
      <c r="V2317" s="11" t="s">
        <v>56</v>
      </c>
    </row>
    <row r="2318" spans="1:22" x14ac:dyDescent="0.3">
      <c r="A2318" s="9">
        <v>45360.041666666701</v>
      </c>
      <c r="B2318" s="10">
        <v>45360</v>
      </c>
      <c r="C2318" s="11">
        <v>2024</v>
      </c>
      <c r="D2318" s="11">
        <v>3</v>
      </c>
      <c r="E2318" s="11">
        <v>9</v>
      </c>
      <c r="F2318" s="11">
        <v>1</v>
      </c>
      <c r="G2318" s="11" t="s">
        <v>64</v>
      </c>
      <c r="H2318" s="11" t="s">
        <v>65</v>
      </c>
      <c r="I2318" s="11">
        <v>40.8028313747485</v>
      </c>
      <c r="J2318" s="11">
        <v>-73.902299175958206</v>
      </c>
      <c r="K2318" s="11">
        <v>71</v>
      </c>
      <c r="L2318" s="11">
        <v>78.813686504184503</v>
      </c>
      <c r="M2318" s="11">
        <v>56.734245657850501</v>
      </c>
      <c r="N2318" s="11" t="s">
        <v>59</v>
      </c>
      <c r="O2318" s="11" t="s">
        <v>55</v>
      </c>
      <c r="P2318" s="11">
        <v>0</v>
      </c>
      <c r="Q2318" s="11">
        <v>0.86407975538560799</v>
      </c>
      <c r="R2318" s="11">
        <v>24</v>
      </c>
      <c r="S2318" s="11">
        <v>26</v>
      </c>
      <c r="T2318" s="11">
        <v>106.25807348377801</v>
      </c>
      <c r="U2318" s="11">
        <v>21.714373278654399</v>
      </c>
      <c r="V2318" s="11" t="s">
        <v>63</v>
      </c>
    </row>
    <row r="2319" spans="1:22" x14ac:dyDescent="0.3">
      <c r="A2319" s="9">
        <v>45360.045138888898</v>
      </c>
      <c r="B2319" s="10">
        <v>45360</v>
      </c>
      <c r="C2319" s="11">
        <v>2024</v>
      </c>
      <c r="D2319" s="11">
        <v>3</v>
      </c>
      <c r="E2319" s="11">
        <v>9</v>
      </c>
      <c r="F2319" s="11">
        <v>1</v>
      </c>
      <c r="G2319" s="11" t="s">
        <v>64</v>
      </c>
      <c r="H2319" s="11" t="s">
        <v>65</v>
      </c>
      <c r="I2319" s="11">
        <v>40.861984762810103</v>
      </c>
      <c r="J2319" s="11">
        <v>-73.782088130686802</v>
      </c>
      <c r="K2319" s="11">
        <v>46</v>
      </c>
      <c r="L2319" s="11">
        <v>29.977330183501198</v>
      </c>
      <c r="M2319" s="11">
        <v>59.130948407228601</v>
      </c>
      <c r="N2319" s="11" t="s">
        <v>54</v>
      </c>
      <c r="O2319" s="11" t="s">
        <v>60</v>
      </c>
      <c r="P2319" s="11">
        <v>0</v>
      </c>
      <c r="Q2319" s="11">
        <v>-0.851114555907166</v>
      </c>
      <c r="R2319" s="11">
        <v>49</v>
      </c>
      <c r="S2319" s="11">
        <v>12</v>
      </c>
      <c r="T2319" s="11">
        <v>413.94569481282798</v>
      </c>
      <c r="U2319" s="11">
        <v>20.360394527711598</v>
      </c>
      <c r="V2319" s="11" t="s">
        <v>63</v>
      </c>
    </row>
    <row r="2320" spans="1:22" x14ac:dyDescent="0.3">
      <c r="A2320" s="9">
        <v>45360.048611111102</v>
      </c>
      <c r="B2320" s="10">
        <v>45360</v>
      </c>
      <c r="C2320" s="11">
        <v>2024</v>
      </c>
      <c r="D2320" s="11">
        <v>3</v>
      </c>
      <c r="E2320" s="11">
        <v>9</v>
      </c>
      <c r="F2320" s="11">
        <v>1</v>
      </c>
      <c r="G2320" s="11" t="s">
        <v>64</v>
      </c>
      <c r="H2320" s="11" t="s">
        <v>65</v>
      </c>
      <c r="I2320" s="11">
        <v>40.631072029050799</v>
      </c>
      <c r="J2320" s="11">
        <v>-73.705209235425897</v>
      </c>
      <c r="K2320" s="11">
        <v>112</v>
      </c>
      <c r="L2320" s="11">
        <v>14.8864925789747</v>
      </c>
      <c r="M2320" s="11">
        <v>18.313396967990201</v>
      </c>
      <c r="N2320" s="11" t="s">
        <v>57</v>
      </c>
      <c r="O2320" s="11" t="s">
        <v>61</v>
      </c>
      <c r="P2320" s="11">
        <v>0</v>
      </c>
      <c r="Q2320" s="11">
        <v>0.19170029825555099</v>
      </c>
      <c r="R2320" s="11">
        <v>32</v>
      </c>
      <c r="S2320" s="11">
        <v>30</v>
      </c>
      <c r="T2320" s="11">
        <v>413.54428212183302</v>
      </c>
      <c r="U2320" s="11">
        <v>23.625733133418901</v>
      </c>
      <c r="V2320" s="11" t="s">
        <v>56</v>
      </c>
    </row>
    <row r="2321" spans="1:22" x14ac:dyDescent="0.3">
      <c r="A2321" s="9">
        <v>45360.052083333299</v>
      </c>
      <c r="B2321" s="10">
        <v>45360</v>
      </c>
      <c r="C2321" s="11">
        <v>2024</v>
      </c>
      <c r="D2321" s="11">
        <v>3</v>
      </c>
      <c r="E2321" s="11">
        <v>9</v>
      </c>
      <c r="F2321" s="11">
        <v>1</v>
      </c>
      <c r="G2321" s="11" t="s">
        <v>64</v>
      </c>
      <c r="H2321" s="11" t="s">
        <v>65</v>
      </c>
      <c r="I2321" s="11">
        <v>40.776930536540597</v>
      </c>
      <c r="J2321" s="11">
        <v>-73.846581492821798</v>
      </c>
      <c r="K2321" s="11">
        <v>27</v>
      </c>
      <c r="L2321" s="11">
        <v>6.1725830637588803</v>
      </c>
      <c r="M2321" s="11">
        <v>69.4734106900939</v>
      </c>
      <c r="N2321" s="11" t="s">
        <v>54</v>
      </c>
      <c r="O2321" s="11" t="s">
        <v>60</v>
      </c>
      <c r="P2321" s="11">
        <v>1</v>
      </c>
      <c r="Q2321" s="11">
        <v>0.57966959414057895</v>
      </c>
      <c r="R2321" s="11">
        <v>79</v>
      </c>
      <c r="S2321" s="11">
        <v>49</v>
      </c>
      <c r="T2321" s="11">
        <v>223.88246333519001</v>
      </c>
      <c r="U2321" s="11">
        <v>7.5133756930472702</v>
      </c>
      <c r="V2321" s="11" t="s">
        <v>56</v>
      </c>
    </row>
    <row r="2322" spans="1:22" x14ac:dyDescent="0.3">
      <c r="A2322" s="9">
        <v>45360.055555555598</v>
      </c>
      <c r="B2322" s="10">
        <v>45360</v>
      </c>
      <c r="C2322" s="11">
        <v>2024</v>
      </c>
      <c r="D2322" s="11">
        <v>3</v>
      </c>
      <c r="E2322" s="11">
        <v>9</v>
      </c>
      <c r="F2322" s="11">
        <v>1</v>
      </c>
      <c r="G2322" s="11" t="s">
        <v>64</v>
      </c>
      <c r="H2322" s="11" t="s">
        <v>65</v>
      </c>
      <c r="I2322" s="11">
        <v>40.616851375846103</v>
      </c>
      <c r="J2322" s="11">
        <v>-73.875924376854101</v>
      </c>
      <c r="K2322" s="11">
        <v>110</v>
      </c>
      <c r="L2322" s="11">
        <v>71.514985619110007</v>
      </c>
      <c r="M2322" s="11">
        <v>82.153087517484394</v>
      </c>
      <c r="N2322" s="11" t="s">
        <v>59</v>
      </c>
      <c r="O2322" s="11" t="s">
        <v>55</v>
      </c>
      <c r="P2322" s="11">
        <v>0</v>
      </c>
      <c r="Q2322" s="11">
        <v>-0.40974872894928899</v>
      </c>
      <c r="R2322" s="11">
        <v>38</v>
      </c>
      <c r="S2322" s="11">
        <v>31</v>
      </c>
      <c r="T2322" s="11">
        <v>352.453097664231</v>
      </c>
      <c r="U2322" s="11">
        <v>7.8700916799465501</v>
      </c>
      <c r="V2322" s="11" t="s">
        <v>56</v>
      </c>
    </row>
    <row r="2323" spans="1:22" x14ac:dyDescent="0.3">
      <c r="A2323" s="9">
        <v>45360.059027777803</v>
      </c>
      <c r="B2323" s="10">
        <v>45360</v>
      </c>
      <c r="C2323" s="11">
        <v>2024</v>
      </c>
      <c r="D2323" s="11">
        <v>3</v>
      </c>
      <c r="E2323" s="11">
        <v>9</v>
      </c>
      <c r="F2323" s="11">
        <v>1</v>
      </c>
      <c r="G2323" s="11" t="s">
        <v>64</v>
      </c>
      <c r="H2323" s="11" t="s">
        <v>65</v>
      </c>
      <c r="I2323" s="11">
        <v>40.863538083266903</v>
      </c>
      <c r="J2323" s="11">
        <v>-73.789008115572102</v>
      </c>
      <c r="K2323" s="11">
        <v>231</v>
      </c>
      <c r="L2323" s="11">
        <v>38.624608672308497</v>
      </c>
      <c r="M2323" s="11">
        <v>12.866801263546099</v>
      </c>
      <c r="N2323" s="11" t="s">
        <v>54</v>
      </c>
      <c r="O2323" s="11" t="s">
        <v>61</v>
      </c>
      <c r="P2323" s="11">
        <v>0</v>
      </c>
      <c r="Q2323" s="11">
        <v>-0.45742293653671601</v>
      </c>
      <c r="R2323" s="11">
        <v>46</v>
      </c>
      <c r="S2323" s="11">
        <v>28</v>
      </c>
      <c r="T2323" s="11">
        <v>123.67132744425</v>
      </c>
      <c r="U2323" s="11">
        <v>16.538703516317199</v>
      </c>
      <c r="V2323" s="11" t="s">
        <v>56</v>
      </c>
    </row>
    <row r="2324" spans="1:22" x14ac:dyDescent="0.3">
      <c r="A2324" s="9">
        <v>45360.0625</v>
      </c>
      <c r="B2324" s="10">
        <v>45360</v>
      </c>
      <c r="C2324" s="11">
        <v>2024</v>
      </c>
      <c r="D2324" s="11">
        <v>3</v>
      </c>
      <c r="E2324" s="11">
        <v>9</v>
      </c>
      <c r="F2324" s="11">
        <v>1</v>
      </c>
      <c r="G2324" s="11" t="s">
        <v>64</v>
      </c>
      <c r="H2324" s="11" t="s">
        <v>65</v>
      </c>
      <c r="I2324" s="11">
        <v>40.658777266283401</v>
      </c>
      <c r="J2324" s="11">
        <v>-73.845211013779604</v>
      </c>
      <c r="K2324" s="11">
        <v>223</v>
      </c>
      <c r="L2324" s="11">
        <v>26.444112947889899</v>
      </c>
      <c r="M2324" s="11">
        <v>98.673407173723703</v>
      </c>
      <c r="N2324" s="11" t="s">
        <v>59</v>
      </c>
      <c r="O2324" s="11" t="s">
        <v>58</v>
      </c>
      <c r="P2324" s="11">
        <v>0</v>
      </c>
      <c r="Q2324" s="11">
        <v>-0.21597780944862499</v>
      </c>
      <c r="R2324" s="11">
        <v>34</v>
      </c>
      <c r="S2324" s="11">
        <v>38</v>
      </c>
      <c r="T2324" s="11">
        <v>491.01199506788902</v>
      </c>
      <c r="U2324" s="11">
        <v>17.257023045323699</v>
      </c>
      <c r="V2324" s="11" t="s">
        <v>56</v>
      </c>
    </row>
    <row r="2325" spans="1:22" x14ac:dyDescent="0.3">
      <c r="A2325" s="9">
        <v>45360.065972222197</v>
      </c>
      <c r="B2325" s="10">
        <v>45360</v>
      </c>
      <c r="C2325" s="11">
        <v>2024</v>
      </c>
      <c r="D2325" s="11">
        <v>3</v>
      </c>
      <c r="E2325" s="11">
        <v>9</v>
      </c>
      <c r="F2325" s="11">
        <v>1</v>
      </c>
      <c r="G2325" s="11" t="s">
        <v>64</v>
      </c>
      <c r="H2325" s="11" t="s">
        <v>65</v>
      </c>
      <c r="I2325" s="11">
        <v>40.879863120692399</v>
      </c>
      <c r="J2325" s="11">
        <v>-73.986856680448398</v>
      </c>
      <c r="K2325" s="11">
        <v>187</v>
      </c>
      <c r="L2325" s="11">
        <v>71.252792342858797</v>
      </c>
      <c r="M2325" s="11">
        <v>66.490363523784296</v>
      </c>
      <c r="N2325" s="11" t="s">
        <v>57</v>
      </c>
      <c r="O2325" s="11" t="s">
        <v>58</v>
      </c>
      <c r="P2325" s="11">
        <v>0</v>
      </c>
      <c r="Q2325" s="11">
        <v>0.82037369367220103</v>
      </c>
      <c r="R2325" s="11">
        <v>75</v>
      </c>
      <c r="S2325" s="11">
        <v>48</v>
      </c>
      <c r="T2325" s="11">
        <v>90.472095372237803</v>
      </c>
      <c r="U2325" s="11">
        <v>23.498335212228099</v>
      </c>
      <c r="V2325" s="11" t="s">
        <v>63</v>
      </c>
    </row>
    <row r="2326" spans="1:22" x14ac:dyDescent="0.3">
      <c r="A2326" s="9">
        <v>45360.069444444503</v>
      </c>
      <c r="B2326" s="10">
        <v>45360</v>
      </c>
      <c r="C2326" s="11">
        <v>2024</v>
      </c>
      <c r="D2326" s="11">
        <v>3</v>
      </c>
      <c r="E2326" s="11">
        <v>9</v>
      </c>
      <c r="F2326" s="11">
        <v>1</v>
      </c>
      <c r="G2326" s="11" t="s">
        <v>64</v>
      </c>
      <c r="H2326" s="11" t="s">
        <v>65</v>
      </c>
      <c r="I2326" s="11">
        <v>40.622051888909702</v>
      </c>
      <c r="J2326" s="11">
        <v>-73.981634121745898</v>
      </c>
      <c r="K2326" s="11">
        <v>232</v>
      </c>
      <c r="L2326" s="11">
        <v>69.560145595420195</v>
      </c>
      <c r="M2326" s="11">
        <v>98.872210175271903</v>
      </c>
      <c r="N2326" s="11" t="s">
        <v>54</v>
      </c>
      <c r="O2326" s="11" t="s">
        <v>55</v>
      </c>
      <c r="P2326" s="11">
        <v>0</v>
      </c>
      <c r="Q2326" s="11">
        <v>-0.72745364548039804</v>
      </c>
      <c r="R2326" s="11">
        <v>25</v>
      </c>
      <c r="S2326" s="11">
        <v>49</v>
      </c>
      <c r="T2326" s="11">
        <v>420.45090733433699</v>
      </c>
      <c r="U2326" s="11">
        <v>29.775147953488101</v>
      </c>
      <c r="V2326" s="11" t="s">
        <v>56</v>
      </c>
    </row>
    <row r="2327" spans="1:22" x14ac:dyDescent="0.3">
      <c r="A2327" s="9">
        <v>45360.072916666701</v>
      </c>
      <c r="B2327" s="10">
        <v>45360</v>
      </c>
      <c r="C2327" s="11">
        <v>2024</v>
      </c>
      <c r="D2327" s="11">
        <v>3</v>
      </c>
      <c r="E2327" s="11">
        <v>9</v>
      </c>
      <c r="F2327" s="11">
        <v>1</v>
      </c>
      <c r="G2327" s="11" t="s">
        <v>64</v>
      </c>
      <c r="H2327" s="11" t="s">
        <v>65</v>
      </c>
      <c r="I2327" s="11">
        <v>40.706494551346097</v>
      </c>
      <c r="J2327" s="11">
        <v>-73.941464618057793</v>
      </c>
      <c r="K2327" s="11">
        <v>55</v>
      </c>
      <c r="L2327" s="11">
        <v>49.963731289452703</v>
      </c>
      <c r="M2327" s="11">
        <v>42.688349809270797</v>
      </c>
      <c r="N2327" s="11" t="s">
        <v>57</v>
      </c>
      <c r="O2327" s="11" t="s">
        <v>61</v>
      </c>
      <c r="P2327" s="11">
        <v>0</v>
      </c>
      <c r="Q2327" s="11">
        <v>0.81236535331318405</v>
      </c>
      <c r="R2327" s="11">
        <v>3</v>
      </c>
      <c r="S2327" s="11">
        <v>2</v>
      </c>
      <c r="T2327" s="11">
        <v>86.332756224961599</v>
      </c>
      <c r="U2327" s="11">
        <v>15.267272146346899</v>
      </c>
      <c r="V2327" s="11" t="s">
        <v>62</v>
      </c>
    </row>
    <row r="2328" spans="1:22" x14ac:dyDescent="0.3">
      <c r="A2328" s="9">
        <v>45360.076388888898</v>
      </c>
      <c r="B2328" s="10">
        <v>45360</v>
      </c>
      <c r="C2328" s="11">
        <v>2024</v>
      </c>
      <c r="D2328" s="11">
        <v>3</v>
      </c>
      <c r="E2328" s="11">
        <v>9</v>
      </c>
      <c r="F2328" s="11">
        <v>1</v>
      </c>
      <c r="G2328" s="11" t="s">
        <v>64</v>
      </c>
      <c r="H2328" s="11" t="s">
        <v>65</v>
      </c>
      <c r="I2328" s="11">
        <v>40.715133679230703</v>
      </c>
      <c r="J2328" s="11">
        <v>-73.865091250736</v>
      </c>
      <c r="K2328" s="11">
        <v>50</v>
      </c>
      <c r="L2328" s="11">
        <v>6.3470772619702398</v>
      </c>
      <c r="M2328" s="11">
        <v>60.768376766914898</v>
      </c>
      <c r="N2328" s="11" t="s">
        <v>57</v>
      </c>
      <c r="O2328" s="11" t="s">
        <v>60</v>
      </c>
      <c r="P2328" s="11">
        <v>0</v>
      </c>
      <c r="Q2328" s="11">
        <v>-2.0114533101129199E-2</v>
      </c>
      <c r="R2328" s="11">
        <v>33</v>
      </c>
      <c r="S2328" s="11">
        <v>16</v>
      </c>
      <c r="T2328" s="11">
        <v>342.34798879831999</v>
      </c>
      <c r="U2328" s="11">
        <v>7.9347079143600698</v>
      </c>
      <c r="V2328" s="11" t="s">
        <v>56</v>
      </c>
    </row>
    <row r="2329" spans="1:22" x14ac:dyDescent="0.3">
      <c r="A2329" s="9">
        <v>45360.079861111102</v>
      </c>
      <c r="B2329" s="10">
        <v>45360</v>
      </c>
      <c r="C2329" s="11">
        <v>2024</v>
      </c>
      <c r="D2329" s="11">
        <v>3</v>
      </c>
      <c r="E2329" s="11">
        <v>9</v>
      </c>
      <c r="F2329" s="11">
        <v>1</v>
      </c>
      <c r="G2329" s="11" t="s">
        <v>64</v>
      </c>
      <c r="H2329" s="11" t="s">
        <v>65</v>
      </c>
      <c r="I2329" s="11">
        <v>40.807938833259101</v>
      </c>
      <c r="J2329" s="11">
        <v>-73.942454496752305</v>
      </c>
      <c r="K2329" s="11">
        <v>13</v>
      </c>
      <c r="L2329" s="11">
        <v>70.599177617470403</v>
      </c>
      <c r="M2329" s="11">
        <v>82.751592178631299</v>
      </c>
      <c r="N2329" s="11" t="s">
        <v>57</v>
      </c>
      <c r="O2329" s="11" t="s">
        <v>61</v>
      </c>
      <c r="P2329" s="11">
        <v>0</v>
      </c>
      <c r="Q2329" s="11">
        <v>0.93907476489647201</v>
      </c>
      <c r="R2329" s="11">
        <v>12</v>
      </c>
      <c r="S2329" s="11">
        <v>14</v>
      </c>
      <c r="T2329" s="11">
        <v>382.58173337118598</v>
      </c>
      <c r="U2329" s="11">
        <v>17.610778125002199</v>
      </c>
      <c r="V2329" s="11" t="s">
        <v>56</v>
      </c>
    </row>
    <row r="2330" spans="1:22" x14ac:dyDescent="0.3">
      <c r="A2330" s="9">
        <v>45360.083333333299</v>
      </c>
      <c r="B2330" s="10">
        <v>45360</v>
      </c>
      <c r="C2330" s="11">
        <v>2024</v>
      </c>
      <c r="D2330" s="11">
        <v>3</v>
      </c>
      <c r="E2330" s="11">
        <v>9</v>
      </c>
      <c r="F2330" s="11">
        <v>2</v>
      </c>
      <c r="G2330" s="11" t="s">
        <v>64</v>
      </c>
      <c r="H2330" s="11" t="s">
        <v>65</v>
      </c>
      <c r="I2330" s="11">
        <v>40.724753345804501</v>
      </c>
      <c r="J2330" s="11">
        <v>-73.979326904594998</v>
      </c>
      <c r="K2330" s="11">
        <v>81</v>
      </c>
      <c r="L2330" s="11">
        <v>63.929767214848603</v>
      </c>
      <c r="M2330" s="11">
        <v>93.191970947810503</v>
      </c>
      <c r="N2330" s="11" t="s">
        <v>54</v>
      </c>
      <c r="O2330" s="11" t="s">
        <v>55</v>
      </c>
      <c r="P2330" s="11">
        <v>0</v>
      </c>
      <c r="Q2330" s="11">
        <v>-0.65955221176650702</v>
      </c>
      <c r="R2330" s="11">
        <v>43</v>
      </c>
      <c r="S2330" s="11">
        <v>37</v>
      </c>
      <c r="T2330" s="11">
        <v>397.69086513314397</v>
      </c>
      <c r="U2330" s="11">
        <v>19.065314468164299</v>
      </c>
      <c r="V2330" s="11" t="s">
        <v>56</v>
      </c>
    </row>
    <row r="2331" spans="1:22" x14ac:dyDescent="0.3">
      <c r="A2331" s="9">
        <v>45360.086805555598</v>
      </c>
      <c r="B2331" s="10">
        <v>45360</v>
      </c>
      <c r="C2331" s="11">
        <v>2024</v>
      </c>
      <c r="D2331" s="11">
        <v>3</v>
      </c>
      <c r="E2331" s="11">
        <v>9</v>
      </c>
      <c r="F2331" s="11">
        <v>2</v>
      </c>
      <c r="G2331" s="11" t="s">
        <v>64</v>
      </c>
      <c r="H2331" s="11" t="s">
        <v>65</v>
      </c>
      <c r="I2331" s="11">
        <v>40.624913946027398</v>
      </c>
      <c r="J2331" s="11">
        <v>-73.8223330300642</v>
      </c>
      <c r="K2331" s="11">
        <v>178</v>
      </c>
      <c r="L2331" s="11">
        <v>8.35767381696858</v>
      </c>
      <c r="M2331" s="11">
        <v>95.425943008358701</v>
      </c>
      <c r="N2331" s="11" t="s">
        <v>57</v>
      </c>
      <c r="O2331" s="11" t="s">
        <v>61</v>
      </c>
      <c r="P2331" s="11">
        <v>0</v>
      </c>
      <c r="Q2331" s="11">
        <v>0.80489696695546897</v>
      </c>
      <c r="R2331" s="11">
        <v>51</v>
      </c>
      <c r="S2331" s="11">
        <v>5</v>
      </c>
      <c r="T2331" s="11">
        <v>149.952631768912</v>
      </c>
      <c r="U2331" s="11">
        <v>8.8099533679295696</v>
      </c>
      <c r="V2331" s="11" t="s">
        <v>56</v>
      </c>
    </row>
    <row r="2332" spans="1:22" x14ac:dyDescent="0.3">
      <c r="A2332" s="9">
        <v>45360.090277777803</v>
      </c>
      <c r="B2332" s="10">
        <v>45360</v>
      </c>
      <c r="C2332" s="11">
        <v>2024</v>
      </c>
      <c r="D2332" s="11">
        <v>3</v>
      </c>
      <c r="E2332" s="11">
        <v>9</v>
      </c>
      <c r="F2332" s="11">
        <v>2</v>
      </c>
      <c r="G2332" s="11" t="s">
        <v>64</v>
      </c>
      <c r="H2332" s="11" t="s">
        <v>65</v>
      </c>
      <c r="I2332" s="11">
        <v>40.8839549935607</v>
      </c>
      <c r="J2332" s="11">
        <v>-73.973249863072795</v>
      </c>
      <c r="K2332" s="11">
        <v>170</v>
      </c>
      <c r="L2332" s="11">
        <v>45.548008235125998</v>
      </c>
      <c r="M2332" s="11">
        <v>51.515814902233302</v>
      </c>
      <c r="N2332" s="11" t="s">
        <v>59</v>
      </c>
      <c r="O2332" s="11" t="s">
        <v>61</v>
      </c>
      <c r="P2332" s="11">
        <v>0</v>
      </c>
      <c r="Q2332" s="11">
        <v>-9.3873987824466099E-2</v>
      </c>
      <c r="R2332" s="11">
        <v>95</v>
      </c>
      <c r="S2332" s="11">
        <v>17</v>
      </c>
      <c r="T2332" s="11">
        <v>207.16703601033899</v>
      </c>
      <c r="U2332" s="11">
        <v>8.4842776269219904</v>
      </c>
      <c r="V2332" s="11" t="s">
        <v>63</v>
      </c>
    </row>
    <row r="2333" spans="1:22" x14ac:dyDescent="0.3">
      <c r="A2333" s="9">
        <v>45360.09375</v>
      </c>
      <c r="B2333" s="10">
        <v>45360</v>
      </c>
      <c r="C2333" s="11">
        <v>2024</v>
      </c>
      <c r="D2333" s="11">
        <v>3</v>
      </c>
      <c r="E2333" s="11">
        <v>9</v>
      </c>
      <c r="F2333" s="11">
        <v>2</v>
      </c>
      <c r="G2333" s="11" t="s">
        <v>64</v>
      </c>
      <c r="H2333" s="11" t="s">
        <v>65</v>
      </c>
      <c r="I2333" s="11">
        <v>40.664272572023599</v>
      </c>
      <c r="J2333" s="11">
        <v>-73.774726048618803</v>
      </c>
      <c r="K2333" s="11">
        <v>108</v>
      </c>
      <c r="L2333" s="11">
        <v>66.722143572434106</v>
      </c>
      <c r="M2333" s="11">
        <v>59.046292625530498</v>
      </c>
      <c r="N2333" s="11" t="s">
        <v>54</v>
      </c>
      <c r="O2333" s="11" t="s">
        <v>58</v>
      </c>
      <c r="P2333" s="11">
        <v>0</v>
      </c>
      <c r="Q2333" s="11">
        <v>0.25458006198667499</v>
      </c>
      <c r="R2333" s="11">
        <v>57</v>
      </c>
      <c r="S2333" s="11">
        <v>29</v>
      </c>
      <c r="T2333" s="11">
        <v>442.710596592618</v>
      </c>
      <c r="U2333" s="11">
        <v>6.8631387087842803</v>
      </c>
      <c r="V2333" s="11" t="s">
        <v>63</v>
      </c>
    </row>
    <row r="2334" spans="1:22" x14ac:dyDescent="0.3">
      <c r="A2334" s="9">
        <v>45360.097222222197</v>
      </c>
      <c r="B2334" s="10">
        <v>45360</v>
      </c>
      <c r="C2334" s="11">
        <v>2024</v>
      </c>
      <c r="D2334" s="11">
        <v>3</v>
      </c>
      <c r="E2334" s="11">
        <v>9</v>
      </c>
      <c r="F2334" s="11">
        <v>2</v>
      </c>
      <c r="G2334" s="11" t="s">
        <v>64</v>
      </c>
      <c r="H2334" s="11" t="s">
        <v>65</v>
      </c>
      <c r="I2334" s="11">
        <v>40.613144850997202</v>
      </c>
      <c r="J2334" s="11">
        <v>-73.901728880866003</v>
      </c>
      <c r="K2334" s="11">
        <v>173</v>
      </c>
      <c r="L2334" s="11">
        <v>54.354322796529097</v>
      </c>
      <c r="M2334" s="11">
        <v>56.811144454210698</v>
      </c>
      <c r="N2334" s="11" t="s">
        <v>57</v>
      </c>
      <c r="O2334" s="11" t="s">
        <v>58</v>
      </c>
      <c r="P2334" s="11">
        <v>0</v>
      </c>
      <c r="Q2334" s="11">
        <v>-0.50726956778177401</v>
      </c>
      <c r="R2334" s="11">
        <v>51</v>
      </c>
      <c r="S2334" s="11">
        <v>38</v>
      </c>
      <c r="T2334" s="11">
        <v>151.69946938293299</v>
      </c>
      <c r="U2334" s="11">
        <v>23.641138212126499</v>
      </c>
      <c r="V2334" s="11" t="s">
        <v>63</v>
      </c>
    </row>
    <row r="2335" spans="1:22" x14ac:dyDescent="0.3">
      <c r="A2335" s="9">
        <v>45360.100694444503</v>
      </c>
      <c r="B2335" s="10">
        <v>45360</v>
      </c>
      <c r="C2335" s="11">
        <v>2024</v>
      </c>
      <c r="D2335" s="11">
        <v>3</v>
      </c>
      <c r="E2335" s="11">
        <v>9</v>
      </c>
      <c r="F2335" s="11">
        <v>2</v>
      </c>
      <c r="G2335" s="11" t="s">
        <v>64</v>
      </c>
      <c r="H2335" s="11" t="s">
        <v>65</v>
      </c>
      <c r="I2335" s="11">
        <v>40.858398575973297</v>
      </c>
      <c r="J2335" s="11">
        <v>-73.762260127638996</v>
      </c>
      <c r="K2335" s="11">
        <v>161</v>
      </c>
      <c r="L2335" s="11">
        <v>55.245802343483703</v>
      </c>
      <c r="M2335" s="11">
        <v>80.835021521448297</v>
      </c>
      <c r="N2335" s="11" t="s">
        <v>57</v>
      </c>
      <c r="O2335" s="11" t="s">
        <v>60</v>
      </c>
      <c r="P2335" s="11">
        <v>0</v>
      </c>
      <c r="Q2335" s="11">
        <v>0.86690442086514896</v>
      </c>
      <c r="R2335" s="11">
        <v>2</v>
      </c>
      <c r="S2335" s="11">
        <v>10</v>
      </c>
      <c r="T2335" s="11">
        <v>447.594844116395</v>
      </c>
      <c r="U2335" s="11">
        <v>11.687161714758799</v>
      </c>
      <c r="V2335" s="11" t="s">
        <v>56</v>
      </c>
    </row>
    <row r="2336" spans="1:22" x14ac:dyDescent="0.3">
      <c r="A2336" s="9">
        <v>45360.104166666701</v>
      </c>
      <c r="B2336" s="10">
        <v>45360</v>
      </c>
      <c r="C2336" s="11">
        <v>2024</v>
      </c>
      <c r="D2336" s="11">
        <v>3</v>
      </c>
      <c r="E2336" s="11">
        <v>9</v>
      </c>
      <c r="F2336" s="11">
        <v>2</v>
      </c>
      <c r="G2336" s="11" t="s">
        <v>64</v>
      </c>
      <c r="H2336" s="11" t="s">
        <v>65</v>
      </c>
      <c r="I2336" s="11">
        <v>40.643187883079797</v>
      </c>
      <c r="J2336" s="11">
        <v>-73.723924229673102</v>
      </c>
      <c r="K2336" s="11">
        <v>266</v>
      </c>
      <c r="L2336" s="11">
        <v>6.2180159694297101</v>
      </c>
      <c r="M2336" s="11">
        <v>39.724767431176502</v>
      </c>
      <c r="N2336" s="11" t="s">
        <v>54</v>
      </c>
      <c r="O2336" s="11" t="s">
        <v>60</v>
      </c>
      <c r="P2336" s="11">
        <v>0</v>
      </c>
      <c r="Q2336" s="11">
        <v>9.9710690959868398E-2</v>
      </c>
      <c r="R2336" s="11">
        <v>77</v>
      </c>
      <c r="S2336" s="11">
        <v>12</v>
      </c>
      <c r="T2336" s="11">
        <v>225.73332086119399</v>
      </c>
      <c r="U2336" s="11">
        <v>25.556285577824699</v>
      </c>
      <c r="V2336" s="11" t="s">
        <v>56</v>
      </c>
    </row>
    <row r="2337" spans="1:22" x14ac:dyDescent="0.3">
      <c r="A2337" s="9">
        <v>45360.107638888898</v>
      </c>
      <c r="B2337" s="10">
        <v>45360</v>
      </c>
      <c r="C2337" s="11">
        <v>2024</v>
      </c>
      <c r="D2337" s="11">
        <v>3</v>
      </c>
      <c r="E2337" s="11">
        <v>9</v>
      </c>
      <c r="F2337" s="11">
        <v>2</v>
      </c>
      <c r="G2337" s="11" t="s">
        <v>64</v>
      </c>
      <c r="H2337" s="11" t="s">
        <v>65</v>
      </c>
      <c r="I2337" s="11">
        <v>40.718090898826503</v>
      </c>
      <c r="J2337" s="11">
        <v>-73.892496493447197</v>
      </c>
      <c r="K2337" s="11">
        <v>213</v>
      </c>
      <c r="L2337" s="11">
        <v>78.531005194569801</v>
      </c>
      <c r="M2337" s="11">
        <v>34.7693102794494</v>
      </c>
      <c r="N2337" s="11" t="s">
        <v>59</v>
      </c>
      <c r="O2337" s="11" t="s">
        <v>60</v>
      </c>
      <c r="P2337" s="11">
        <v>0</v>
      </c>
      <c r="Q2337" s="11">
        <v>-0.67430914330644998</v>
      </c>
      <c r="R2337" s="11">
        <v>8</v>
      </c>
      <c r="S2337" s="11">
        <v>49</v>
      </c>
      <c r="T2337" s="11">
        <v>452.86661299632902</v>
      </c>
      <c r="U2337" s="11">
        <v>18.207860733867498</v>
      </c>
      <c r="V2337" s="11" t="s">
        <v>56</v>
      </c>
    </row>
    <row r="2338" spans="1:22" x14ac:dyDescent="0.3">
      <c r="A2338" s="9">
        <v>45360.111111111102</v>
      </c>
      <c r="B2338" s="10">
        <v>45360</v>
      </c>
      <c r="C2338" s="11">
        <v>2024</v>
      </c>
      <c r="D2338" s="11">
        <v>3</v>
      </c>
      <c r="E2338" s="11">
        <v>9</v>
      </c>
      <c r="F2338" s="11">
        <v>2</v>
      </c>
      <c r="G2338" s="11" t="s">
        <v>64</v>
      </c>
      <c r="H2338" s="11" t="s">
        <v>65</v>
      </c>
      <c r="I2338" s="11">
        <v>40.877103890680601</v>
      </c>
      <c r="J2338" s="11">
        <v>-73.942769785406995</v>
      </c>
      <c r="K2338" s="11">
        <v>84</v>
      </c>
      <c r="L2338" s="11">
        <v>14.412392337584601</v>
      </c>
      <c r="M2338" s="11">
        <v>13.077646538294401</v>
      </c>
      <c r="N2338" s="11" t="s">
        <v>54</v>
      </c>
      <c r="O2338" s="11" t="s">
        <v>60</v>
      </c>
      <c r="P2338" s="11">
        <v>0</v>
      </c>
      <c r="Q2338" s="11">
        <v>0.53229282508887299</v>
      </c>
      <c r="R2338" s="11">
        <v>93</v>
      </c>
      <c r="S2338" s="11">
        <v>23</v>
      </c>
      <c r="T2338" s="11">
        <v>492.18759676922099</v>
      </c>
      <c r="U2338" s="11">
        <v>13.137027576446799</v>
      </c>
      <c r="V2338" s="11" t="s">
        <v>56</v>
      </c>
    </row>
    <row r="2339" spans="1:22" x14ac:dyDescent="0.3">
      <c r="A2339" s="9">
        <v>45360.114583333299</v>
      </c>
      <c r="B2339" s="10">
        <v>45360</v>
      </c>
      <c r="C2339" s="11">
        <v>2024</v>
      </c>
      <c r="D2339" s="11">
        <v>3</v>
      </c>
      <c r="E2339" s="11">
        <v>9</v>
      </c>
      <c r="F2339" s="11">
        <v>2</v>
      </c>
      <c r="G2339" s="11" t="s">
        <v>64</v>
      </c>
      <c r="H2339" s="11" t="s">
        <v>65</v>
      </c>
      <c r="I2339" s="11">
        <v>40.886740069839497</v>
      </c>
      <c r="J2339" s="11">
        <v>-73.872498227945101</v>
      </c>
      <c r="K2339" s="11">
        <v>44</v>
      </c>
      <c r="L2339" s="11">
        <v>25.2107681544313</v>
      </c>
      <c r="M2339" s="11">
        <v>42.936163440543197</v>
      </c>
      <c r="N2339" s="11" t="s">
        <v>59</v>
      </c>
      <c r="O2339" s="11" t="s">
        <v>61</v>
      </c>
      <c r="P2339" s="11">
        <v>0</v>
      </c>
      <c r="Q2339" s="11">
        <v>-0.55462822254192801</v>
      </c>
      <c r="R2339" s="11">
        <v>33</v>
      </c>
      <c r="S2339" s="11">
        <v>20</v>
      </c>
      <c r="T2339" s="11">
        <v>177.47267525397501</v>
      </c>
      <c r="U2339" s="11">
        <v>18.698888659047299</v>
      </c>
      <c r="V2339" s="11" t="s">
        <v>63</v>
      </c>
    </row>
    <row r="2340" spans="1:22" x14ac:dyDescent="0.3">
      <c r="A2340" s="9">
        <v>45360.118055555598</v>
      </c>
      <c r="B2340" s="10">
        <v>45360</v>
      </c>
      <c r="C2340" s="11">
        <v>2024</v>
      </c>
      <c r="D2340" s="11">
        <v>3</v>
      </c>
      <c r="E2340" s="11">
        <v>9</v>
      </c>
      <c r="F2340" s="11">
        <v>2</v>
      </c>
      <c r="G2340" s="11" t="s">
        <v>64</v>
      </c>
      <c r="H2340" s="11" t="s">
        <v>65</v>
      </c>
      <c r="I2340" s="11">
        <v>40.642084793613201</v>
      </c>
      <c r="J2340" s="11">
        <v>-73.809679796297303</v>
      </c>
      <c r="K2340" s="11">
        <v>131</v>
      </c>
      <c r="L2340" s="11">
        <v>78.365397320043101</v>
      </c>
      <c r="M2340" s="11">
        <v>27.362544097044999</v>
      </c>
      <c r="N2340" s="11" t="s">
        <v>54</v>
      </c>
      <c r="O2340" s="11" t="s">
        <v>58</v>
      </c>
      <c r="P2340" s="11">
        <v>0</v>
      </c>
      <c r="Q2340" s="11">
        <v>-0.75627249484832904</v>
      </c>
      <c r="R2340" s="11">
        <v>30</v>
      </c>
      <c r="S2340" s="11">
        <v>12</v>
      </c>
      <c r="T2340" s="11">
        <v>396.23786283852502</v>
      </c>
      <c r="U2340" s="11">
        <v>27.258058523790002</v>
      </c>
      <c r="V2340" s="11" t="s">
        <v>63</v>
      </c>
    </row>
    <row r="2341" spans="1:22" x14ac:dyDescent="0.3">
      <c r="A2341" s="9">
        <v>45360.121527777803</v>
      </c>
      <c r="B2341" s="10">
        <v>45360</v>
      </c>
      <c r="C2341" s="11">
        <v>2024</v>
      </c>
      <c r="D2341" s="11">
        <v>3</v>
      </c>
      <c r="E2341" s="11">
        <v>9</v>
      </c>
      <c r="F2341" s="11">
        <v>2</v>
      </c>
      <c r="G2341" s="11" t="s">
        <v>64</v>
      </c>
      <c r="H2341" s="11" t="s">
        <v>65</v>
      </c>
      <c r="I2341" s="11">
        <v>40.748122524938502</v>
      </c>
      <c r="J2341" s="11">
        <v>-73.822104210572803</v>
      </c>
      <c r="K2341" s="11">
        <v>276</v>
      </c>
      <c r="L2341" s="11">
        <v>22.283992639236502</v>
      </c>
      <c r="M2341" s="11">
        <v>52.662060876473298</v>
      </c>
      <c r="N2341" s="11" t="s">
        <v>54</v>
      </c>
      <c r="O2341" s="11" t="s">
        <v>55</v>
      </c>
      <c r="P2341" s="11">
        <v>0</v>
      </c>
      <c r="Q2341" s="11">
        <v>0.28681560727719302</v>
      </c>
      <c r="R2341" s="11">
        <v>77</v>
      </c>
      <c r="S2341" s="11">
        <v>33</v>
      </c>
      <c r="T2341" s="11">
        <v>212.01570131029999</v>
      </c>
      <c r="U2341" s="11">
        <v>27.6511820180055</v>
      </c>
      <c r="V2341" s="11" t="s">
        <v>56</v>
      </c>
    </row>
    <row r="2342" spans="1:22" x14ac:dyDescent="0.3">
      <c r="A2342" s="9">
        <v>45360.125</v>
      </c>
      <c r="B2342" s="10">
        <v>45360</v>
      </c>
      <c r="C2342" s="11">
        <v>2024</v>
      </c>
      <c r="D2342" s="11">
        <v>3</v>
      </c>
      <c r="E2342" s="11">
        <v>9</v>
      </c>
      <c r="F2342" s="11">
        <v>3</v>
      </c>
      <c r="G2342" s="11" t="s">
        <v>64</v>
      </c>
      <c r="H2342" s="11" t="s">
        <v>65</v>
      </c>
      <c r="I2342" s="11">
        <v>40.824520766169599</v>
      </c>
      <c r="J2342" s="11">
        <v>-73.701534214586204</v>
      </c>
      <c r="K2342" s="11">
        <v>43</v>
      </c>
      <c r="L2342" s="11">
        <v>61.2380363672454</v>
      </c>
      <c r="M2342" s="11">
        <v>39.087480085901703</v>
      </c>
      <c r="N2342" s="11" t="s">
        <v>57</v>
      </c>
      <c r="O2342" s="11" t="s">
        <v>58</v>
      </c>
      <c r="P2342" s="11">
        <v>0</v>
      </c>
      <c r="Q2342" s="11">
        <v>-9.7815780253975596E-2</v>
      </c>
      <c r="R2342" s="11">
        <v>36</v>
      </c>
      <c r="S2342" s="11">
        <v>15</v>
      </c>
      <c r="T2342" s="11">
        <v>409.24434106241</v>
      </c>
      <c r="U2342" s="11">
        <v>26.889752959522198</v>
      </c>
      <c r="V2342" s="11" t="s">
        <v>62</v>
      </c>
    </row>
    <row r="2343" spans="1:22" x14ac:dyDescent="0.3">
      <c r="A2343" s="9">
        <v>45360.128472222197</v>
      </c>
      <c r="B2343" s="10">
        <v>45360</v>
      </c>
      <c r="C2343" s="11">
        <v>2024</v>
      </c>
      <c r="D2343" s="11">
        <v>3</v>
      </c>
      <c r="E2343" s="11">
        <v>9</v>
      </c>
      <c r="F2343" s="11">
        <v>3</v>
      </c>
      <c r="G2343" s="11" t="s">
        <v>64</v>
      </c>
      <c r="H2343" s="11" t="s">
        <v>65</v>
      </c>
      <c r="I2343" s="11">
        <v>40.692065965439099</v>
      </c>
      <c r="J2343" s="11">
        <v>-73.760047273223407</v>
      </c>
      <c r="K2343" s="11">
        <v>279</v>
      </c>
      <c r="L2343" s="11">
        <v>57.189779798012999</v>
      </c>
      <c r="M2343" s="11">
        <v>86.738677196019907</v>
      </c>
      <c r="N2343" s="11" t="s">
        <v>59</v>
      </c>
      <c r="O2343" s="11" t="s">
        <v>61</v>
      </c>
      <c r="P2343" s="11">
        <v>0</v>
      </c>
      <c r="Q2343" s="11">
        <v>-0.78191224646198099</v>
      </c>
      <c r="R2343" s="11">
        <v>26</v>
      </c>
      <c r="S2343" s="11">
        <v>41</v>
      </c>
      <c r="T2343" s="11">
        <v>315.51918586775201</v>
      </c>
      <c r="U2343" s="11">
        <v>12.998657583714699</v>
      </c>
      <c r="V2343" s="11" t="s">
        <v>56</v>
      </c>
    </row>
    <row r="2344" spans="1:22" x14ac:dyDescent="0.3">
      <c r="A2344" s="9">
        <v>45360.131944444503</v>
      </c>
      <c r="B2344" s="10">
        <v>45360</v>
      </c>
      <c r="C2344" s="11">
        <v>2024</v>
      </c>
      <c r="D2344" s="11">
        <v>3</v>
      </c>
      <c r="E2344" s="11">
        <v>9</v>
      </c>
      <c r="F2344" s="11">
        <v>3</v>
      </c>
      <c r="G2344" s="11" t="s">
        <v>64</v>
      </c>
      <c r="H2344" s="11" t="s">
        <v>65</v>
      </c>
      <c r="I2344" s="11">
        <v>40.756615474713698</v>
      </c>
      <c r="J2344" s="11">
        <v>-73.7821955463656</v>
      </c>
      <c r="K2344" s="11">
        <v>31</v>
      </c>
      <c r="L2344" s="11">
        <v>60.577000561483601</v>
      </c>
      <c r="M2344" s="11">
        <v>74.224240658031405</v>
      </c>
      <c r="N2344" s="11" t="s">
        <v>59</v>
      </c>
      <c r="O2344" s="11" t="s">
        <v>61</v>
      </c>
      <c r="P2344" s="11">
        <v>0</v>
      </c>
      <c r="Q2344" s="11">
        <v>0.37759741347238401</v>
      </c>
      <c r="R2344" s="11">
        <v>50</v>
      </c>
      <c r="S2344" s="11">
        <v>30</v>
      </c>
      <c r="T2344" s="11">
        <v>102.397344569532</v>
      </c>
      <c r="U2344" s="11">
        <v>17.1250815025926</v>
      </c>
      <c r="V2344" s="11" t="s">
        <v>63</v>
      </c>
    </row>
    <row r="2345" spans="1:22" x14ac:dyDescent="0.3">
      <c r="A2345" s="9">
        <v>45360.135416666701</v>
      </c>
      <c r="B2345" s="10">
        <v>45360</v>
      </c>
      <c r="C2345" s="11">
        <v>2024</v>
      </c>
      <c r="D2345" s="11">
        <v>3</v>
      </c>
      <c r="E2345" s="11">
        <v>9</v>
      </c>
      <c r="F2345" s="11">
        <v>3</v>
      </c>
      <c r="G2345" s="11" t="s">
        <v>64</v>
      </c>
      <c r="H2345" s="11" t="s">
        <v>65</v>
      </c>
      <c r="I2345" s="11">
        <v>40.828314455034302</v>
      </c>
      <c r="J2345" s="11">
        <v>-73.883305656196498</v>
      </c>
      <c r="K2345" s="11">
        <v>20</v>
      </c>
      <c r="L2345" s="11">
        <v>50.602112779202798</v>
      </c>
      <c r="M2345" s="11">
        <v>11.0622877106497</v>
      </c>
      <c r="N2345" s="11" t="s">
        <v>54</v>
      </c>
      <c r="O2345" s="11" t="s">
        <v>61</v>
      </c>
      <c r="P2345" s="11">
        <v>0</v>
      </c>
      <c r="Q2345" s="11">
        <v>0.57359664354778706</v>
      </c>
      <c r="R2345" s="11">
        <v>17</v>
      </c>
      <c r="S2345" s="11">
        <v>5</v>
      </c>
      <c r="T2345" s="11">
        <v>425.00859881258299</v>
      </c>
      <c r="U2345" s="11">
        <v>11.7042433358737</v>
      </c>
      <c r="V2345" s="11" t="s">
        <v>62</v>
      </c>
    </row>
    <row r="2346" spans="1:22" x14ac:dyDescent="0.3">
      <c r="A2346" s="9">
        <v>45360.138888888898</v>
      </c>
      <c r="B2346" s="10">
        <v>45360</v>
      </c>
      <c r="C2346" s="11">
        <v>2024</v>
      </c>
      <c r="D2346" s="11">
        <v>3</v>
      </c>
      <c r="E2346" s="11">
        <v>9</v>
      </c>
      <c r="F2346" s="11">
        <v>3</v>
      </c>
      <c r="G2346" s="11" t="s">
        <v>64</v>
      </c>
      <c r="H2346" s="11" t="s">
        <v>65</v>
      </c>
      <c r="I2346" s="11">
        <v>40.636983313789301</v>
      </c>
      <c r="J2346" s="11">
        <v>-73.766444011046502</v>
      </c>
      <c r="K2346" s="11">
        <v>42</v>
      </c>
      <c r="L2346" s="11">
        <v>71.561653466702495</v>
      </c>
      <c r="M2346" s="11">
        <v>89.560880038024393</v>
      </c>
      <c r="N2346" s="11" t="s">
        <v>59</v>
      </c>
      <c r="O2346" s="11" t="s">
        <v>60</v>
      </c>
      <c r="P2346" s="11">
        <v>0</v>
      </c>
      <c r="Q2346" s="11">
        <v>0.598494096299934</v>
      </c>
      <c r="R2346" s="11">
        <v>89</v>
      </c>
      <c r="S2346" s="11">
        <v>45</v>
      </c>
      <c r="T2346" s="11">
        <v>356.51114505504398</v>
      </c>
      <c r="U2346" s="11">
        <v>8.3221281033567696</v>
      </c>
      <c r="V2346" s="11" t="s">
        <v>56</v>
      </c>
    </row>
    <row r="2347" spans="1:22" x14ac:dyDescent="0.3">
      <c r="A2347" s="9">
        <v>45360.142361111102</v>
      </c>
      <c r="B2347" s="10">
        <v>45360</v>
      </c>
      <c r="C2347" s="11">
        <v>2024</v>
      </c>
      <c r="D2347" s="11">
        <v>3</v>
      </c>
      <c r="E2347" s="11">
        <v>9</v>
      </c>
      <c r="F2347" s="11">
        <v>3</v>
      </c>
      <c r="G2347" s="11" t="s">
        <v>64</v>
      </c>
      <c r="H2347" s="11" t="s">
        <v>65</v>
      </c>
      <c r="I2347" s="11">
        <v>40.710015031060301</v>
      </c>
      <c r="J2347" s="11">
        <v>-73.8812474540198</v>
      </c>
      <c r="K2347" s="11">
        <v>283</v>
      </c>
      <c r="L2347" s="11">
        <v>20.453527337373899</v>
      </c>
      <c r="M2347" s="11">
        <v>43.132226939354801</v>
      </c>
      <c r="N2347" s="11" t="s">
        <v>54</v>
      </c>
      <c r="O2347" s="11" t="s">
        <v>61</v>
      </c>
      <c r="P2347" s="11">
        <v>0</v>
      </c>
      <c r="Q2347" s="11">
        <v>0.92557134478896397</v>
      </c>
      <c r="R2347" s="11">
        <v>33</v>
      </c>
      <c r="S2347" s="11">
        <v>23</v>
      </c>
      <c r="T2347" s="11">
        <v>375.21190817082299</v>
      </c>
      <c r="U2347" s="11">
        <v>24.333842757986901</v>
      </c>
      <c r="V2347" s="11" t="s">
        <v>56</v>
      </c>
    </row>
    <row r="2348" spans="1:22" x14ac:dyDescent="0.3">
      <c r="A2348" s="9">
        <v>45360.145833333299</v>
      </c>
      <c r="B2348" s="10">
        <v>45360</v>
      </c>
      <c r="C2348" s="11">
        <v>2024</v>
      </c>
      <c r="D2348" s="11">
        <v>3</v>
      </c>
      <c r="E2348" s="11">
        <v>9</v>
      </c>
      <c r="F2348" s="11">
        <v>3</v>
      </c>
      <c r="G2348" s="11" t="s">
        <v>64</v>
      </c>
      <c r="H2348" s="11" t="s">
        <v>65</v>
      </c>
      <c r="I2348" s="11">
        <v>40.827269518459602</v>
      </c>
      <c r="J2348" s="11">
        <v>-73.930689339252893</v>
      </c>
      <c r="K2348" s="11">
        <v>283</v>
      </c>
      <c r="L2348" s="11">
        <v>29.949396323482699</v>
      </c>
      <c r="M2348" s="11">
        <v>97.391023854243599</v>
      </c>
      <c r="N2348" s="11" t="s">
        <v>59</v>
      </c>
      <c r="O2348" s="11" t="s">
        <v>55</v>
      </c>
      <c r="P2348" s="11">
        <v>1</v>
      </c>
      <c r="Q2348" s="11">
        <v>0.78110913773778301</v>
      </c>
      <c r="R2348" s="11">
        <v>79</v>
      </c>
      <c r="S2348" s="11">
        <v>4</v>
      </c>
      <c r="T2348" s="11">
        <v>60.171907727087401</v>
      </c>
      <c r="U2348" s="11">
        <v>12.043937192596101</v>
      </c>
      <c r="V2348" s="11" t="s">
        <v>56</v>
      </c>
    </row>
    <row r="2349" spans="1:22" x14ac:dyDescent="0.3">
      <c r="A2349" s="9">
        <v>45360.149305555598</v>
      </c>
      <c r="B2349" s="10">
        <v>45360</v>
      </c>
      <c r="C2349" s="11">
        <v>2024</v>
      </c>
      <c r="D2349" s="11">
        <v>3</v>
      </c>
      <c r="E2349" s="11">
        <v>9</v>
      </c>
      <c r="F2349" s="11">
        <v>3</v>
      </c>
      <c r="G2349" s="11" t="s">
        <v>64</v>
      </c>
      <c r="H2349" s="11" t="s">
        <v>65</v>
      </c>
      <c r="I2349" s="11">
        <v>40.752628122666302</v>
      </c>
      <c r="J2349" s="11">
        <v>-73.787804005973896</v>
      </c>
      <c r="K2349" s="11">
        <v>163</v>
      </c>
      <c r="L2349" s="11">
        <v>52.5684953097497</v>
      </c>
      <c r="M2349" s="11">
        <v>83.502470893758101</v>
      </c>
      <c r="N2349" s="11" t="s">
        <v>57</v>
      </c>
      <c r="O2349" s="11" t="s">
        <v>60</v>
      </c>
      <c r="P2349" s="11">
        <v>0</v>
      </c>
      <c r="Q2349" s="11">
        <v>6.3322865834833E-2</v>
      </c>
      <c r="R2349" s="11">
        <v>66</v>
      </c>
      <c r="S2349" s="11">
        <v>42</v>
      </c>
      <c r="T2349" s="11">
        <v>266.42772895449002</v>
      </c>
      <c r="U2349" s="11">
        <v>25.473063745278701</v>
      </c>
      <c r="V2349" s="11" t="s">
        <v>56</v>
      </c>
    </row>
    <row r="2350" spans="1:22" x14ac:dyDescent="0.3">
      <c r="A2350" s="9">
        <v>45360.152777777803</v>
      </c>
      <c r="B2350" s="10">
        <v>45360</v>
      </c>
      <c r="C2350" s="11">
        <v>2024</v>
      </c>
      <c r="D2350" s="11">
        <v>3</v>
      </c>
      <c r="E2350" s="11">
        <v>9</v>
      </c>
      <c r="F2350" s="11">
        <v>3</v>
      </c>
      <c r="G2350" s="11" t="s">
        <v>64</v>
      </c>
      <c r="H2350" s="11" t="s">
        <v>65</v>
      </c>
      <c r="I2350" s="11">
        <v>40.798596216806502</v>
      </c>
      <c r="J2350" s="11">
        <v>-73.996397758894801</v>
      </c>
      <c r="K2350" s="11">
        <v>167</v>
      </c>
      <c r="L2350" s="11">
        <v>76.312864109870205</v>
      </c>
      <c r="M2350" s="11">
        <v>45.003185592818902</v>
      </c>
      <c r="N2350" s="11" t="s">
        <v>59</v>
      </c>
      <c r="O2350" s="11" t="s">
        <v>61</v>
      </c>
      <c r="P2350" s="11">
        <v>0</v>
      </c>
      <c r="Q2350" s="11">
        <v>0.90578685469069697</v>
      </c>
      <c r="R2350" s="11">
        <v>42</v>
      </c>
      <c r="S2350" s="11">
        <v>28</v>
      </c>
      <c r="T2350" s="11">
        <v>457.66167233985999</v>
      </c>
      <c r="U2350" s="11">
        <v>20.887001348041199</v>
      </c>
      <c r="V2350" s="11" t="s">
        <v>63</v>
      </c>
    </row>
    <row r="2351" spans="1:22" x14ac:dyDescent="0.3">
      <c r="A2351" s="9">
        <v>45360.15625</v>
      </c>
      <c r="B2351" s="10">
        <v>45360</v>
      </c>
      <c r="C2351" s="11">
        <v>2024</v>
      </c>
      <c r="D2351" s="11">
        <v>3</v>
      </c>
      <c r="E2351" s="11">
        <v>9</v>
      </c>
      <c r="F2351" s="11">
        <v>3</v>
      </c>
      <c r="G2351" s="11" t="s">
        <v>64</v>
      </c>
      <c r="H2351" s="11" t="s">
        <v>65</v>
      </c>
      <c r="I2351" s="11">
        <v>40.757077477266797</v>
      </c>
      <c r="J2351" s="11">
        <v>-73.968062746813203</v>
      </c>
      <c r="K2351" s="11">
        <v>14</v>
      </c>
      <c r="L2351" s="11">
        <v>8.4400977460397009</v>
      </c>
      <c r="M2351" s="11">
        <v>91.840526743571104</v>
      </c>
      <c r="N2351" s="11" t="s">
        <v>59</v>
      </c>
      <c r="O2351" s="11" t="s">
        <v>58</v>
      </c>
      <c r="P2351" s="11">
        <v>0</v>
      </c>
      <c r="Q2351" s="11">
        <v>-0.56974029930535397</v>
      </c>
      <c r="R2351" s="11">
        <v>25</v>
      </c>
      <c r="S2351" s="11">
        <v>43</v>
      </c>
      <c r="T2351" s="11">
        <v>118.64374683529</v>
      </c>
      <c r="U2351" s="11">
        <v>18.805055606948802</v>
      </c>
      <c r="V2351" s="11" t="s">
        <v>56</v>
      </c>
    </row>
    <row r="2352" spans="1:22" x14ac:dyDescent="0.3">
      <c r="A2352" s="9">
        <v>45360.159722222197</v>
      </c>
      <c r="B2352" s="10">
        <v>45360</v>
      </c>
      <c r="C2352" s="11">
        <v>2024</v>
      </c>
      <c r="D2352" s="11">
        <v>3</v>
      </c>
      <c r="E2352" s="11">
        <v>9</v>
      </c>
      <c r="F2352" s="11">
        <v>3</v>
      </c>
      <c r="G2352" s="11" t="s">
        <v>64</v>
      </c>
      <c r="H2352" s="11" t="s">
        <v>65</v>
      </c>
      <c r="I2352" s="11">
        <v>40.701450449313697</v>
      </c>
      <c r="J2352" s="11">
        <v>-73.962353951189399</v>
      </c>
      <c r="K2352" s="11">
        <v>110</v>
      </c>
      <c r="L2352" s="11">
        <v>42.247837957955298</v>
      </c>
      <c r="M2352" s="11">
        <v>16.588300033293699</v>
      </c>
      <c r="N2352" s="11" t="s">
        <v>57</v>
      </c>
      <c r="O2352" s="11" t="s">
        <v>61</v>
      </c>
      <c r="P2352" s="11">
        <v>0</v>
      </c>
      <c r="Q2352" s="11">
        <v>-1.51385427711381E-3</v>
      </c>
      <c r="R2352" s="11">
        <v>83</v>
      </c>
      <c r="S2352" s="11">
        <v>36</v>
      </c>
      <c r="T2352" s="11">
        <v>70.534690335066003</v>
      </c>
      <c r="U2352" s="11">
        <v>6.9754013588623298</v>
      </c>
      <c r="V2352" s="11" t="s">
        <v>63</v>
      </c>
    </row>
    <row r="2353" spans="1:22" x14ac:dyDescent="0.3">
      <c r="A2353" s="9">
        <v>45360.163194444503</v>
      </c>
      <c r="B2353" s="10">
        <v>45360</v>
      </c>
      <c r="C2353" s="11">
        <v>2024</v>
      </c>
      <c r="D2353" s="11">
        <v>3</v>
      </c>
      <c r="E2353" s="11">
        <v>9</v>
      </c>
      <c r="F2353" s="11">
        <v>3</v>
      </c>
      <c r="G2353" s="11" t="s">
        <v>64</v>
      </c>
      <c r="H2353" s="11" t="s">
        <v>65</v>
      </c>
      <c r="I2353" s="11">
        <v>40.830201357437303</v>
      </c>
      <c r="J2353" s="11">
        <v>-73.8204772446161</v>
      </c>
      <c r="K2353" s="11">
        <v>90</v>
      </c>
      <c r="L2353" s="11">
        <v>34.236572205967597</v>
      </c>
      <c r="M2353" s="11">
        <v>37.453470694600199</v>
      </c>
      <c r="N2353" s="11" t="s">
        <v>59</v>
      </c>
      <c r="O2353" s="11" t="s">
        <v>61</v>
      </c>
      <c r="P2353" s="11">
        <v>0</v>
      </c>
      <c r="Q2353" s="11">
        <v>-0.52407013644474099</v>
      </c>
      <c r="R2353" s="11">
        <v>99</v>
      </c>
      <c r="S2353" s="11">
        <v>47</v>
      </c>
      <c r="T2353" s="11">
        <v>180.223852149229</v>
      </c>
      <c r="U2353" s="11">
        <v>9.6026683651910201</v>
      </c>
      <c r="V2353" s="11" t="s">
        <v>63</v>
      </c>
    </row>
    <row r="2354" spans="1:22" x14ac:dyDescent="0.3">
      <c r="A2354" s="9">
        <v>45360.166666666701</v>
      </c>
      <c r="B2354" s="10">
        <v>45360</v>
      </c>
      <c r="C2354" s="11">
        <v>2024</v>
      </c>
      <c r="D2354" s="11">
        <v>3</v>
      </c>
      <c r="E2354" s="11">
        <v>9</v>
      </c>
      <c r="F2354" s="11">
        <v>4</v>
      </c>
      <c r="G2354" s="11" t="s">
        <v>64</v>
      </c>
      <c r="H2354" s="11" t="s">
        <v>65</v>
      </c>
      <c r="I2354" s="11">
        <v>40.738996368386999</v>
      </c>
      <c r="J2354" s="11">
        <v>-73.978194324640796</v>
      </c>
      <c r="K2354" s="11">
        <v>229</v>
      </c>
      <c r="L2354" s="11">
        <v>53.095705805065002</v>
      </c>
      <c r="M2354" s="11">
        <v>33.926353222988098</v>
      </c>
      <c r="N2354" s="11" t="s">
        <v>59</v>
      </c>
      <c r="O2354" s="11" t="s">
        <v>60</v>
      </c>
      <c r="P2354" s="11">
        <v>0</v>
      </c>
      <c r="Q2354" s="11">
        <v>0.132912825402834</v>
      </c>
      <c r="R2354" s="11">
        <v>42</v>
      </c>
      <c r="S2354" s="11">
        <v>24</v>
      </c>
      <c r="T2354" s="11">
        <v>436.10764243925098</v>
      </c>
      <c r="U2354" s="11">
        <v>21.549495624559999</v>
      </c>
      <c r="V2354" s="11" t="s">
        <v>56</v>
      </c>
    </row>
    <row r="2355" spans="1:22" x14ac:dyDescent="0.3">
      <c r="A2355" s="9">
        <v>45360.170138888898</v>
      </c>
      <c r="B2355" s="10">
        <v>45360</v>
      </c>
      <c r="C2355" s="11">
        <v>2024</v>
      </c>
      <c r="D2355" s="11">
        <v>3</v>
      </c>
      <c r="E2355" s="11">
        <v>9</v>
      </c>
      <c r="F2355" s="11">
        <v>4</v>
      </c>
      <c r="G2355" s="11" t="s">
        <v>64</v>
      </c>
      <c r="H2355" s="11" t="s">
        <v>65</v>
      </c>
      <c r="I2355" s="11">
        <v>40.8156685363099</v>
      </c>
      <c r="J2355" s="11">
        <v>-73.987410306008599</v>
      </c>
      <c r="K2355" s="11">
        <v>182</v>
      </c>
      <c r="L2355" s="11">
        <v>77.0855927795334</v>
      </c>
      <c r="M2355" s="11">
        <v>57.187765501780397</v>
      </c>
      <c r="N2355" s="11" t="s">
        <v>54</v>
      </c>
      <c r="O2355" s="11" t="s">
        <v>61</v>
      </c>
      <c r="P2355" s="11">
        <v>1</v>
      </c>
      <c r="Q2355" s="11">
        <v>-0.161725816644994</v>
      </c>
      <c r="R2355" s="11">
        <v>56</v>
      </c>
      <c r="S2355" s="11">
        <v>29</v>
      </c>
      <c r="T2355" s="11">
        <v>283.56085948830298</v>
      </c>
      <c r="U2355" s="11">
        <v>19.991900115843301</v>
      </c>
      <c r="V2355" s="11" t="s">
        <v>56</v>
      </c>
    </row>
    <row r="2356" spans="1:22" x14ac:dyDescent="0.3">
      <c r="A2356" s="9">
        <v>45360.173611111102</v>
      </c>
      <c r="B2356" s="10">
        <v>45360</v>
      </c>
      <c r="C2356" s="11">
        <v>2024</v>
      </c>
      <c r="D2356" s="11">
        <v>3</v>
      </c>
      <c r="E2356" s="11">
        <v>9</v>
      </c>
      <c r="F2356" s="11">
        <v>4</v>
      </c>
      <c r="G2356" s="11" t="s">
        <v>64</v>
      </c>
      <c r="H2356" s="11" t="s">
        <v>65</v>
      </c>
      <c r="I2356" s="11">
        <v>40.6525471349334</v>
      </c>
      <c r="J2356" s="11">
        <v>-73.980854603354999</v>
      </c>
      <c r="K2356" s="11">
        <v>47</v>
      </c>
      <c r="L2356" s="11">
        <v>51.210312349999697</v>
      </c>
      <c r="M2356" s="11">
        <v>15.0126862726128</v>
      </c>
      <c r="N2356" s="11" t="s">
        <v>57</v>
      </c>
      <c r="O2356" s="11" t="s">
        <v>60</v>
      </c>
      <c r="P2356" s="11">
        <v>0</v>
      </c>
      <c r="Q2356" s="11">
        <v>0.151434036724968</v>
      </c>
      <c r="R2356" s="11">
        <v>42</v>
      </c>
      <c r="S2356" s="11">
        <v>23</v>
      </c>
      <c r="T2356" s="11">
        <v>126.10441755949201</v>
      </c>
      <c r="U2356" s="11">
        <v>13.5897413312561</v>
      </c>
      <c r="V2356" s="11" t="s">
        <v>62</v>
      </c>
    </row>
    <row r="2357" spans="1:22" x14ac:dyDescent="0.3">
      <c r="A2357" s="9">
        <v>45360.177083333299</v>
      </c>
      <c r="B2357" s="10">
        <v>45360</v>
      </c>
      <c r="C2357" s="11">
        <v>2024</v>
      </c>
      <c r="D2357" s="11">
        <v>3</v>
      </c>
      <c r="E2357" s="11">
        <v>9</v>
      </c>
      <c r="F2357" s="11">
        <v>4</v>
      </c>
      <c r="G2357" s="11" t="s">
        <v>64</v>
      </c>
      <c r="H2357" s="11" t="s">
        <v>65</v>
      </c>
      <c r="I2357" s="11">
        <v>40.768575243510703</v>
      </c>
      <c r="J2357" s="11">
        <v>-73.814929528245202</v>
      </c>
      <c r="K2357" s="11">
        <v>267</v>
      </c>
      <c r="L2357" s="11">
        <v>47.6313214819737</v>
      </c>
      <c r="M2357" s="11">
        <v>66.550082297493603</v>
      </c>
      <c r="N2357" s="11" t="s">
        <v>54</v>
      </c>
      <c r="O2357" s="11" t="s">
        <v>55</v>
      </c>
      <c r="P2357" s="11">
        <v>0</v>
      </c>
      <c r="Q2357" s="11">
        <v>-0.85090604747831899</v>
      </c>
      <c r="R2357" s="11">
        <v>6</v>
      </c>
      <c r="S2357" s="11">
        <v>33</v>
      </c>
      <c r="T2357" s="11">
        <v>443.50527514294401</v>
      </c>
      <c r="U2357" s="11">
        <v>6.88830602713145</v>
      </c>
      <c r="V2357" s="11" t="s">
        <v>56</v>
      </c>
    </row>
    <row r="2358" spans="1:22" x14ac:dyDescent="0.3">
      <c r="A2358" s="9">
        <v>45360.180555555598</v>
      </c>
      <c r="B2358" s="10">
        <v>45360</v>
      </c>
      <c r="C2358" s="11">
        <v>2024</v>
      </c>
      <c r="D2358" s="11">
        <v>3</v>
      </c>
      <c r="E2358" s="11">
        <v>9</v>
      </c>
      <c r="F2358" s="11">
        <v>4</v>
      </c>
      <c r="G2358" s="11" t="s">
        <v>64</v>
      </c>
      <c r="H2358" s="11" t="s">
        <v>65</v>
      </c>
      <c r="I2358" s="11">
        <v>40.607042763258001</v>
      </c>
      <c r="J2358" s="11">
        <v>-73.721790089859198</v>
      </c>
      <c r="K2358" s="11">
        <v>297</v>
      </c>
      <c r="L2358" s="11">
        <v>18.8673109193921</v>
      </c>
      <c r="M2358" s="11">
        <v>98.146765277316604</v>
      </c>
      <c r="N2358" s="11" t="s">
        <v>54</v>
      </c>
      <c r="O2358" s="11" t="s">
        <v>58</v>
      </c>
      <c r="P2358" s="11">
        <v>0</v>
      </c>
      <c r="Q2358" s="11">
        <v>0.879772572912215</v>
      </c>
      <c r="R2358" s="11">
        <v>80</v>
      </c>
      <c r="S2358" s="11">
        <v>18</v>
      </c>
      <c r="T2358" s="11">
        <v>444.34099142831298</v>
      </c>
      <c r="U2358" s="11">
        <v>23.312405830241399</v>
      </c>
      <c r="V2358" s="11" t="s">
        <v>56</v>
      </c>
    </row>
    <row r="2359" spans="1:22" x14ac:dyDescent="0.3">
      <c r="A2359" s="9">
        <v>45360.184027777803</v>
      </c>
      <c r="B2359" s="10">
        <v>45360</v>
      </c>
      <c r="C2359" s="11">
        <v>2024</v>
      </c>
      <c r="D2359" s="11">
        <v>3</v>
      </c>
      <c r="E2359" s="11">
        <v>9</v>
      </c>
      <c r="F2359" s="11">
        <v>4</v>
      </c>
      <c r="G2359" s="11" t="s">
        <v>64</v>
      </c>
      <c r="H2359" s="11" t="s">
        <v>65</v>
      </c>
      <c r="I2359" s="11">
        <v>40.8001669604824</v>
      </c>
      <c r="J2359" s="11">
        <v>-73.7233182903461</v>
      </c>
      <c r="K2359" s="11">
        <v>175</v>
      </c>
      <c r="L2359" s="11">
        <v>19.162216680183199</v>
      </c>
      <c r="M2359" s="11">
        <v>80.036216189622905</v>
      </c>
      <c r="N2359" s="11" t="s">
        <v>59</v>
      </c>
      <c r="O2359" s="11" t="s">
        <v>61</v>
      </c>
      <c r="P2359" s="11">
        <v>0</v>
      </c>
      <c r="Q2359" s="11">
        <v>0.39320930340648802</v>
      </c>
      <c r="R2359" s="11">
        <v>30</v>
      </c>
      <c r="S2359" s="11">
        <v>34</v>
      </c>
      <c r="T2359" s="11">
        <v>206.14910944731599</v>
      </c>
      <c r="U2359" s="11">
        <v>15.7850643306084</v>
      </c>
      <c r="V2359" s="11" t="s">
        <v>56</v>
      </c>
    </row>
    <row r="2360" spans="1:22" x14ac:dyDescent="0.3">
      <c r="A2360" s="9">
        <v>45360.1875</v>
      </c>
      <c r="B2360" s="10">
        <v>45360</v>
      </c>
      <c r="C2360" s="11">
        <v>2024</v>
      </c>
      <c r="D2360" s="11">
        <v>3</v>
      </c>
      <c r="E2360" s="11">
        <v>9</v>
      </c>
      <c r="F2360" s="11">
        <v>4</v>
      </c>
      <c r="G2360" s="11" t="s">
        <v>64</v>
      </c>
      <c r="H2360" s="11" t="s">
        <v>65</v>
      </c>
      <c r="I2360" s="11">
        <v>40.7440981335914</v>
      </c>
      <c r="J2360" s="11">
        <v>-73.762984287597604</v>
      </c>
      <c r="K2360" s="11">
        <v>262</v>
      </c>
      <c r="L2360" s="11">
        <v>21.502596757668702</v>
      </c>
      <c r="M2360" s="11">
        <v>25.423171129627299</v>
      </c>
      <c r="N2360" s="11" t="s">
        <v>54</v>
      </c>
      <c r="O2360" s="11" t="s">
        <v>58</v>
      </c>
      <c r="P2360" s="11">
        <v>0</v>
      </c>
      <c r="Q2360" s="11">
        <v>-0.225510558601759</v>
      </c>
      <c r="R2360" s="11">
        <v>51</v>
      </c>
      <c r="S2360" s="11">
        <v>42</v>
      </c>
      <c r="T2360" s="11">
        <v>103.302166144803</v>
      </c>
      <c r="U2360" s="11">
        <v>6.4925042916729296</v>
      </c>
      <c r="V2360" s="11" t="s">
        <v>56</v>
      </c>
    </row>
    <row r="2361" spans="1:22" x14ac:dyDescent="0.3">
      <c r="A2361" s="9">
        <v>45360.190972222197</v>
      </c>
      <c r="B2361" s="10">
        <v>45360</v>
      </c>
      <c r="C2361" s="11">
        <v>2024</v>
      </c>
      <c r="D2361" s="11">
        <v>3</v>
      </c>
      <c r="E2361" s="11">
        <v>9</v>
      </c>
      <c r="F2361" s="11">
        <v>4</v>
      </c>
      <c r="G2361" s="11" t="s">
        <v>64</v>
      </c>
      <c r="H2361" s="11" t="s">
        <v>65</v>
      </c>
      <c r="I2361" s="11">
        <v>40.837834841170597</v>
      </c>
      <c r="J2361" s="11">
        <v>-73.824376199787295</v>
      </c>
      <c r="K2361" s="11">
        <v>26</v>
      </c>
      <c r="L2361" s="11">
        <v>76.7990156616071</v>
      </c>
      <c r="M2361" s="11">
        <v>84.500658643881707</v>
      </c>
      <c r="N2361" s="11" t="s">
        <v>59</v>
      </c>
      <c r="O2361" s="11" t="s">
        <v>61</v>
      </c>
      <c r="P2361" s="11">
        <v>0</v>
      </c>
      <c r="Q2361" s="11">
        <v>0.58572654677847502</v>
      </c>
      <c r="R2361" s="11">
        <v>19</v>
      </c>
      <c r="S2361" s="11">
        <v>12</v>
      </c>
      <c r="T2361" s="11">
        <v>62.369397740009902</v>
      </c>
      <c r="U2361" s="11">
        <v>11.033025922584001</v>
      </c>
      <c r="V2361" s="11" t="s">
        <v>56</v>
      </c>
    </row>
    <row r="2362" spans="1:22" x14ac:dyDescent="0.3">
      <c r="A2362" s="9">
        <v>45360.194444444503</v>
      </c>
      <c r="B2362" s="10">
        <v>45360</v>
      </c>
      <c r="C2362" s="11">
        <v>2024</v>
      </c>
      <c r="D2362" s="11">
        <v>3</v>
      </c>
      <c r="E2362" s="11">
        <v>9</v>
      </c>
      <c r="F2362" s="11">
        <v>4</v>
      </c>
      <c r="G2362" s="11" t="s">
        <v>64</v>
      </c>
      <c r="H2362" s="11" t="s">
        <v>65</v>
      </c>
      <c r="I2362" s="11">
        <v>40.614657840781398</v>
      </c>
      <c r="J2362" s="11">
        <v>-73.904778375045794</v>
      </c>
      <c r="K2362" s="11">
        <v>57</v>
      </c>
      <c r="L2362" s="11">
        <v>44.256534510007803</v>
      </c>
      <c r="M2362" s="11">
        <v>94.2706046595153</v>
      </c>
      <c r="N2362" s="11" t="s">
        <v>57</v>
      </c>
      <c r="O2362" s="11" t="s">
        <v>61</v>
      </c>
      <c r="P2362" s="11">
        <v>0</v>
      </c>
      <c r="Q2362" s="11">
        <v>1.51681244437873E-3</v>
      </c>
      <c r="R2362" s="11">
        <v>62</v>
      </c>
      <c r="S2362" s="11">
        <v>5</v>
      </c>
      <c r="T2362" s="11">
        <v>344.37150210871698</v>
      </c>
      <c r="U2362" s="11">
        <v>5.9776605497793502</v>
      </c>
      <c r="V2362" s="11" t="s">
        <v>56</v>
      </c>
    </row>
    <row r="2363" spans="1:22" x14ac:dyDescent="0.3">
      <c r="A2363" s="9">
        <v>45360.197916666701</v>
      </c>
      <c r="B2363" s="10">
        <v>45360</v>
      </c>
      <c r="C2363" s="11">
        <v>2024</v>
      </c>
      <c r="D2363" s="11">
        <v>3</v>
      </c>
      <c r="E2363" s="11">
        <v>9</v>
      </c>
      <c r="F2363" s="11">
        <v>4</v>
      </c>
      <c r="G2363" s="11" t="s">
        <v>64</v>
      </c>
      <c r="H2363" s="11" t="s">
        <v>65</v>
      </c>
      <c r="I2363" s="11">
        <v>40.790098988055597</v>
      </c>
      <c r="J2363" s="11">
        <v>-73.902424230216795</v>
      </c>
      <c r="K2363" s="11">
        <v>15</v>
      </c>
      <c r="L2363" s="11">
        <v>44.460326449025303</v>
      </c>
      <c r="M2363" s="11">
        <v>23.186795744754399</v>
      </c>
      <c r="N2363" s="11" t="s">
        <v>57</v>
      </c>
      <c r="O2363" s="11" t="s">
        <v>61</v>
      </c>
      <c r="P2363" s="11">
        <v>0</v>
      </c>
      <c r="Q2363" s="11">
        <v>-0.31736939282018001</v>
      </c>
      <c r="R2363" s="11">
        <v>26</v>
      </c>
      <c r="S2363" s="11">
        <v>15</v>
      </c>
      <c r="T2363" s="11">
        <v>495.19989486690997</v>
      </c>
      <c r="U2363" s="11">
        <v>25.685220777624899</v>
      </c>
      <c r="V2363" s="11" t="s">
        <v>62</v>
      </c>
    </row>
    <row r="2364" spans="1:22" x14ac:dyDescent="0.3">
      <c r="A2364" s="9">
        <v>45360.201388888898</v>
      </c>
      <c r="B2364" s="10">
        <v>45360</v>
      </c>
      <c r="C2364" s="11">
        <v>2024</v>
      </c>
      <c r="D2364" s="11">
        <v>3</v>
      </c>
      <c r="E2364" s="11">
        <v>9</v>
      </c>
      <c r="F2364" s="11">
        <v>4</v>
      </c>
      <c r="G2364" s="11" t="s">
        <v>64</v>
      </c>
      <c r="H2364" s="11" t="s">
        <v>65</v>
      </c>
      <c r="I2364" s="11">
        <v>40.785803418582397</v>
      </c>
      <c r="J2364" s="11">
        <v>-73.811216204649995</v>
      </c>
      <c r="K2364" s="11">
        <v>32</v>
      </c>
      <c r="L2364" s="11">
        <v>40.811143262783297</v>
      </c>
      <c r="M2364" s="11">
        <v>40.476280946692498</v>
      </c>
      <c r="N2364" s="11" t="s">
        <v>54</v>
      </c>
      <c r="O2364" s="11" t="s">
        <v>60</v>
      </c>
      <c r="P2364" s="11">
        <v>0</v>
      </c>
      <c r="Q2364" s="11">
        <v>-0.94960415112682395</v>
      </c>
      <c r="R2364" s="11">
        <v>12</v>
      </c>
      <c r="S2364" s="11">
        <v>39</v>
      </c>
      <c r="T2364" s="11">
        <v>465.53145563525698</v>
      </c>
      <c r="U2364" s="11">
        <v>18.436948900439099</v>
      </c>
      <c r="V2364" s="11" t="s">
        <v>62</v>
      </c>
    </row>
    <row r="2365" spans="1:22" x14ac:dyDescent="0.3">
      <c r="A2365" s="9">
        <v>45360.204861111102</v>
      </c>
      <c r="B2365" s="10">
        <v>45360</v>
      </c>
      <c r="C2365" s="11">
        <v>2024</v>
      </c>
      <c r="D2365" s="11">
        <v>3</v>
      </c>
      <c r="E2365" s="11">
        <v>9</v>
      </c>
      <c r="F2365" s="11">
        <v>4</v>
      </c>
      <c r="G2365" s="11" t="s">
        <v>64</v>
      </c>
      <c r="H2365" s="11" t="s">
        <v>65</v>
      </c>
      <c r="I2365" s="11">
        <v>40.662621613887097</v>
      </c>
      <c r="J2365" s="11">
        <v>-73.758880010312595</v>
      </c>
      <c r="K2365" s="11">
        <v>128</v>
      </c>
      <c r="L2365" s="11">
        <v>8.3009826470741093</v>
      </c>
      <c r="M2365" s="11">
        <v>15.3627086669914</v>
      </c>
      <c r="N2365" s="11" t="s">
        <v>59</v>
      </c>
      <c r="O2365" s="11" t="s">
        <v>60</v>
      </c>
      <c r="P2365" s="11">
        <v>0</v>
      </c>
      <c r="Q2365" s="11">
        <v>0.219222470352025</v>
      </c>
      <c r="R2365" s="11">
        <v>57</v>
      </c>
      <c r="S2365" s="11">
        <v>4</v>
      </c>
      <c r="T2365" s="11">
        <v>266.05455621010998</v>
      </c>
      <c r="U2365" s="11">
        <v>5.7120872401040899</v>
      </c>
      <c r="V2365" s="11" t="s">
        <v>56</v>
      </c>
    </row>
    <row r="2366" spans="1:22" x14ac:dyDescent="0.3">
      <c r="A2366" s="9">
        <v>45360.208333333299</v>
      </c>
      <c r="B2366" s="10">
        <v>45360</v>
      </c>
      <c r="C2366" s="11">
        <v>2024</v>
      </c>
      <c r="D2366" s="11">
        <v>3</v>
      </c>
      <c r="E2366" s="11">
        <v>9</v>
      </c>
      <c r="F2366" s="11">
        <v>5</v>
      </c>
      <c r="G2366" s="11" t="s">
        <v>64</v>
      </c>
      <c r="H2366" s="11" t="s">
        <v>65</v>
      </c>
      <c r="I2366" s="11">
        <v>40.629850219418103</v>
      </c>
      <c r="J2366" s="11">
        <v>-73.738224459262895</v>
      </c>
      <c r="K2366" s="11">
        <v>44</v>
      </c>
      <c r="L2366" s="11">
        <v>60.466207483802599</v>
      </c>
      <c r="M2366" s="11">
        <v>32.6660571272296</v>
      </c>
      <c r="N2366" s="11" t="s">
        <v>54</v>
      </c>
      <c r="O2366" s="11" t="s">
        <v>58</v>
      </c>
      <c r="P2366" s="11">
        <v>1</v>
      </c>
      <c r="Q2366" s="11">
        <v>0.26287148970745999</v>
      </c>
      <c r="R2366" s="11">
        <v>70</v>
      </c>
      <c r="S2366" s="11">
        <v>1</v>
      </c>
      <c r="T2366" s="11">
        <v>122.090544091534</v>
      </c>
      <c r="U2366" s="11">
        <v>23.5590418707962</v>
      </c>
      <c r="V2366" s="11" t="s">
        <v>56</v>
      </c>
    </row>
    <row r="2367" spans="1:22" x14ac:dyDescent="0.3">
      <c r="A2367" s="9">
        <v>45360.211805555598</v>
      </c>
      <c r="B2367" s="10">
        <v>45360</v>
      </c>
      <c r="C2367" s="11">
        <v>2024</v>
      </c>
      <c r="D2367" s="11">
        <v>3</v>
      </c>
      <c r="E2367" s="11">
        <v>9</v>
      </c>
      <c r="F2367" s="11">
        <v>5</v>
      </c>
      <c r="G2367" s="11" t="s">
        <v>64</v>
      </c>
      <c r="H2367" s="11" t="s">
        <v>65</v>
      </c>
      <c r="I2367" s="11">
        <v>40.760437235539499</v>
      </c>
      <c r="J2367" s="11">
        <v>-73.782482385495001</v>
      </c>
      <c r="K2367" s="11">
        <v>40</v>
      </c>
      <c r="L2367" s="11">
        <v>65.609583297324704</v>
      </c>
      <c r="M2367" s="11">
        <v>25.947492979163101</v>
      </c>
      <c r="N2367" s="11" t="s">
        <v>54</v>
      </c>
      <c r="O2367" s="11" t="s">
        <v>61</v>
      </c>
      <c r="P2367" s="11">
        <v>1</v>
      </c>
      <c r="Q2367" s="11">
        <v>-0.77548697984688097</v>
      </c>
      <c r="R2367" s="11">
        <v>40</v>
      </c>
      <c r="S2367" s="11">
        <v>15</v>
      </c>
      <c r="T2367" s="11">
        <v>389.93519486224801</v>
      </c>
      <c r="U2367" s="11">
        <v>21.576415804123101</v>
      </c>
      <c r="V2367" s="11" t="s">
        <v>56</v>
      </c>
    </row>
    <row r="2368" spans="1:22" x14ac:dyDescent="0.3">
      <c r="A2368" s="9">
        <v>45360.215277777803</v>
      </c>
      <c r="B2368" s="10">
        <v>45360</v>
      </c>
      <c r="C2368" s="11">
        <v>2024</v>
      </c>
      <c r="D2368" s="11">
        <v>3</v>
      </c>
      <c r="E2368" s="11">
        <v>9</v>
      </c>
      <c r="F2368" s="11">
        <v>5</v>
      </c>
      <c r="G2368" s="11" t="s">
        <v>64</v>
      </c>
      <c r="H2368" s="11" t="s">
        <v>65</v>
      </c>
      <c r="I2368" s="11">
        <v>40.7504497594092</v>
      </c>
      <c r="J2368" s="11">
        <v>-73.949600201710794</v>
      </c>
      <c r="K2368" s="11">
        <v>66</v>
      </c>
      <c r="L2368" s="11">
        <v>57.697693007115902</v>
      </c>
      <c r="M2368" s="11">
        <v>80.161490066076098</v>
      </c>
      <c r="N2368" s="11" t="s">
        <v>54</v>
      </c>
      <c r="O2368" s="11" t="s">
        <v>55</v>
      </c>
      <c r="P2368" s="11">
        <v>0</v>
      </c>
      <c r="Q2368" s="11">
        <v>-0.94895905940362502</v>
      </c>
      <c r="R2368" s="11">
        <v>95</v>
      </c>
      <c r="S2368" s="11">
        <v>34</v>
      </c>
      <c r="T2368" s="11">
        <v>241.707027233292</v>
      </c>
      <c r="U2368" s="11">
        <v>17.515261741660002</v>
      </c>
      <c r="V2368" s="11" t="s">
        <v>56</v>
      </c>
    </row>
    <row r="2369" spans="1:22" x14ac:dyDescent="0.3">
      <c r="A2369" s="9">
        <v>45360.21875</v>
      </c>
      <c r="B2369" s="10">
        <v>45360</v>
      </c>
      <c r="C2369" s="11">
        <v>2024</v>
      </c>
      <c r="D2369" s="11">
        <v>3</v>
      </c>
      <c r="E2369" s="11">
        <v>9</v>
      </c>
      <c r="F2369" s="11">
        <v>5</v>
      </c>
      <c r="G2369" s="11" t="s">
        <v>64</v>
      </c>
      <c r="H2369" s="11" t="s">
        <v>65</v>
      </c>
      <c r="I2369" s="11">
        <v>40.633979258313801</v>
      </c>
      <c r="J2369" s="11">
        <v>-73.781786024148303</v>
      </c>
      <c r="K2369" s="11">
        <v>248</v>
      </c>
      <c r="L2369" s="11">
        <v>41.696667440786499</v>
      </c>
      <c r="M2369" s="11">
        <v>35.821490432710299</v>
      </c>
      <c r="N2369" s="11" t="s">
        <v>59</v>
      </c>
      <c r="O2369" s="11" t="s">
        <v>61</v>
      </c>
      <c r="P2369" s="11">
        <v>1</v>
      </c>
      <c r="Q2369" s="11">
        <v>-0.17381333389626</v>
      </c>
      <c r="R2369" s="11">
        <v>71</v>
      </c>
      <c r="S2369" s="11">
        <v>13</v>
      </c>
      <c r="T2369" s="11">
        <v>256.78425235317201</v>
      </c>
      <c r="U2369" s="11">
        <v>24.034333052641902</v>
      </c>
      <c r="V2369" s="11" t="s">
        <v>56</v>
      </c>
    </row>
    <row r="2370" spans="1:22" x14ac:dyDescent="0.3">
      <c r="A2370" s="9">
        <v>45360.222222222197</v>
      </c>
      <c r="B2370" s="10">
        <v>45360</v>
      </c>
      <c r="C2370" s="11">
        <v>2024</v>
      </c>
      <c r="D2370" s="11">
        <v>3</v>
      </c>
      <c r="E2370" s="11">
        <v>9</v>
      </c>
      <c r="F2370" s="11">
        <v>5</v>
      </c>
      <c r="G2370" s="11" t="s">
        <v>64</v>
      </c>
      <c r="H2370" s="11" t="s">
        <v>65</v>
      </c>
      <c r="I2370" s="11">
        <v>40.871225811421702</v>
      </c>
      <c r="J2370" s="11">
        <v>-73.771487107881498</v>
      </c>
      <c r="K2370" s="11">
        <v>177</v>
      </c>
      <c r="L2370" s="11">
        <v>29.055132280718201</v>
      </c>
      <c r="M2370" s="11">
        <v>23.098695647005801</v>
      </c>
      <c r="N2370" s="11" t="s">
        <v>59</v>
      </c>
      <c r="O2370" s="11" t="s">
        <v>55</v>
      </c>
      <c r="P2370" s="11">
        <v>0</v>
      </c>
      <c r="Q2370" s="11">
        <v>0.51850586433800905</v>
      </c>
      <c r="R2370" s="11">
        <v>45</v>
      </c>
      <c r="S2370" s="11">
        <v>4</v>
      </c>
      <c r="T2370" s="11">
        <v>341.21314098328799</v>
      </c>
      <c r="U2370" s="11">
        <v>29.442484685895302</v>
      </c>
      <c r="V2370" s="11" t="s">
        <v>63</v>
      </c>
    </row>
    <row r="2371" spans="1:22" x14ac:dyDescent="0.3">
      <c r="A2371" s="9">
        <v>45360.225694444503</v>
      </c>
      <c r="B2371" s="10">
        <v>45360</v>
      </c>
      <c r="C2371" s="11">
        <v>2024</v>
      </c>
      <c r="D2371" s="11">
        <v>3</v>
      </c>
      <c r="E2371" s="11">
        <v>9</v>
      </c>
      <c r="F2371" s="11">
        <v>5</v>
      </c>
      <c r="G2371" s="11" t="s">
        <v>64</v>
      </c>
      <c r="H2371" s="11" t="s">
        <v>65</v>
      </c>
      <c r="I2371" s="11">
        <v>40.724281775787297</v>
      </c>
      <c r="J2371" s="11">
        <v>-73.947170262246402</v>
      </c>
      <c r="K2371" s="11">
        <v>294</v>
      </c>
      <c r="L2371" s="11">
        <v>15.963575166306301</v>
      </c>
      <c r="M2371" s="11">
        <v>30.698450910920101</v>
      </c>
      <c r="N2371" s="11" t="s">
        <v>59</v>
      </c>
      <c r="O2371" s="11" t="s">
        <v>58</v>
      </c>
      <c r="P2371" s="11">
        <v>0</v>
      </c>
      <c r="Q2371" s="11">
        <v>-0.46300812944438102</v>
      </c>
      <c r="R2371" s="11">
        <v>42</v>
      </c>
      <c r="S2371" s="11">
        <v>45</v>
      </c>
      <c r="T2371" s="11">
        <v>86.722285097475506</v>
      </c>
      <c r="U2371" s="11">
        <v>14.2274975983647</v>
      </c>
      <c r="V2371" s="11" t="s">
        <v>56</v>
      </c>
    </row>
    <row r="2372" spans="1:22" x14ac:dyDescent="0.3">
      <c r="A2372" s="9">
        <v>45360.229166666701</v>
      </c>
      <c r="B2372" s="10">
        <v>45360</v>
      </c>
      <c r="C2372" s="11">
        <v>2024</v>
      </c>
      <c r="D2372" s="11">
        <v>3</v>
      </c>
      <c r="E2372" s="11">
        <v>9</v>
      </c>
      <c r="F2372" s="11">
        <v>5</v>
      </c>
      <c r="G2372" s="11" t="s">
        <v>64</v>
      </c>
      <c r="H2372" s="11" t="s">
        <v>65</v>
      </c>
      <c r="I2372" s="11">
        <v>40.661021601278101</v>
      </c>
      <c r="J2372" s="11">
        <v>-73.861393997744102</v>
      </c>
      <c r="K2372" s="11">
        <v>162</v>
      </c>
      <c r="L2372" s="11">
        <v>70.173443378491797</v>
      </c>
      <c r="M2372" s="11">
        <v>79.666359429324302</v>
      </c>
      <c r="N2372" s="11" t="s">
        <v>59</v>
      </c>
      <c r="O2372" s="11" t="s">
        <v>61</v>
      </c>
      <c r="P2372" s="11">
        <v>0</v>
      </c>
      <c r="Q2372" s="11">
        <v>7.2409778521144802E-2</v>
      </c>
      <c r="R2372" s="11">
        <v>2</v>
      </c>
      <c r="S2372" s="11">
        <v>9</v>
      </c>
      <c r="T2372" s="11">
        <v>498.323740272441</v>
      </c>
      <c r="U2372" s="11">
        <v>24.8115206231505</v>
      </c>
      <c r="V2372" s="11" t="s">
        <v>63</v>
      </c>
    </row>
    <row r="2373" spans="1:22" x14ac:dyDescent="0.3">
      <c r="A2373" s="9">
        <v>45360.232638888898</v>
      </c>
      <c r="B2373" s="10">
        <v>45360</v>
      </c>
      <c r="C2373" s="11">
        <v>2024</v>
      </c>
      <c r="D2373" s="11">
        <v>3</v>
      </c>
      <c r="E2373" s="11">
        <v>9</v>
      </c>
      <c r="F2373" s="11">
        <v>5</v>
      </c>
      <c r="G2373" s="11" t="s">
        <v>64</v>
      </c>
      <c r="H2373" s="11" t="s">
        <v>65</v>
      </c>
      <c r="I2373" s="11">
        <v>40.701757272610401</v>
      </c>
      <c r="J2373" s="11">
        <v>-73.833128051292604</v>
      </c>
      <c r="K2373" s="11">
        <v>192</v>
      </c>
      <c r="L2373" s="11">
        <v>8.8166729444259193</v>
      </c>
      <c r="M2373" s="11">
        <v>65.190917734785302</v>
      </c>
      <c r="N2373" s="11" t="s">
        <v>59</v>
      </c>
      <c r="O2373" s="11" t="s">
        <v>58</v>
      </c>
      <c r="P2373" s="11">
        <v>0</v>
      </c>
      <c r="Q2373" s="11">
        <v>-0.15375200234327699</v>
      </c>
      <c r="R2373" s="11">
        <v>38</v>
      </c>
      <c r="S2373" s="11">
        <v>44</v>
      </c>
      <c r="T2373" s="11">
        <v>220.26234729908899</v>
      </c>
      <c r="U2373" s="11">
        <v>7.6057317962886701</v>
      </c>
      <c r="V2373" s="11" t="s">
        <v>56</v>
      </c>
    </row>
    <row r="2374" spans="1:22" x14ac:dyDescent="0.3">
      <c r="A2374" s="9">
        <v>45360.236111111102</v>
      </c>
      <c r="B2374" s="10">
        <v>45360</v>
      </c>
      <c r="C2374" s="11">
        <v>2024</v>
      </c>
      <c r="D2374" s="11">
        <v>3</v>
      </c>
      <c r="E2374" s="11">
        <v>9</v>
      </c>
      <c r="F2374" s="11">
        <v>5</v>
      </c>
      <c r="G2374" s="11" t="s">
        <v>64</v>
      </c>
      <c r="H2374" s="11" t="s">
        <v>65</v>
      </c>
      <c r="I2374" s="11">
        <v>40.888432386903602</v>
      </c>
      <c r="J2374" s="11">
        <v>-73.840133551226799</v>
      </c>
      <c r="K2374" s="11">
        <v>258</v>
      </c>
      <c r="L2374" s="11">
        <v>19.066103730644901</v>
      </c>
      <c r="M2374" s="11">
        <v>43.118595629358403</v>
      </c>
      <c r="N2374" s="11" t="s">
        <v>57</v>
      </c>
      <c r="O2374" s="11" t="s">
        <v>58</v>
      </c>
      <c r="P2374" s="11">
        <v>1</v>
      </c>
      <c r="Q2374" s="11">
        <v>0.34946060390091799</v>
      </c>
      <c r="R2374" s="11">
        <v>20</v>
      </c>
      <c r="S2374" s="11">
        <v>6</v>
      </c>
      <c r="T2374" s="11">
        <v>479.14039045666101</v>
      </c>
      <c r="U2374" s="11">
        <v>22.213014846336701</v>
      </c>
      <c r="V2374" s="11" t="s">
        <v>56</v>
      </c>
    </row>
    <row r="2375" spans="1:22" x14ac:dyDescent="0.3">
      <c r="A2375" s="9">
        <v>45360.239583333299</v>
      </c>
      <c r="B2375" s="10">
        <v>45360</v>
      </c>
      <c r="C2375" s="11">
        <v>2024</v>
      </c>
      <c r="D2375" s="11">
        <v>3</v>
      </c>
      <c r="E2375" s="11">
        <v>9</v>
      </c>
      <c r="F2375" s="11">
        <v>5</v>
      </c>
      <c r="G2375" s="11" t="s">
        <v>64</v>
      </c>
      <c r="H2375" s="11" t="s">
        <v>65</v>
      </c>
      <c r="I2375" s="11">
        <v>40.611715503522099</v>
      </c>
      <c r="J2375" s="11">
        <v>-73.935080178513701</v>
      </c>
      <c r="K2375" s="11">
        <v>107</v>
      </c>
      <c r="L2375" s="11">
        <v>36.915450456405303</v>
      </c>
      <c r="M2375" s="11">
        <v>58.848780677061498</v>
      </c>
      <c r="N2375" s="11" t="s">
        <v>59</v>
      </c>
      <c r="O2375" s="11" t="s">
        <v>58</v>
      </c>
      <c r="P2375" s="11">
        <v>1</v>
      </c>
      <c r="Q2375" s="11">
        <v>-3.1428294469089103E-2</v>
      </c>
      <c r="R2375" s="11">
        <v>24</v>
      </c>
      <c r="S2375" s="11">
        <v>27</v>
      </c>
      <c r="T2375" s="11">
        <v>201.01927863705899</v>
      </c>
      <c r="U2375" s="11">
        <v>23.2137606348298</v>
      </c>
      <c r="V2375" s="11" t="s">
        <v>56</v>
      </c>
    </row>
    <row r="2376" spans="1:22" x14ac:dyDescent="0.3">
      <c r="A2376" s="9">
        <v>45360.243055555598</v>
      </c>
      <c r="B2376" s="10">
        <v>45360</v>
      </c>
      <c r="C2376" s="11">
        <v>2024</v>
      </c>
      <c r="D2376" s="11">
        <v>3</v>
      </c>
      <c r="E2376" s="11">
        <v>9</v>
      </c>
      <c r="F2376" s="11">
        <v>5</v>
      </c>
      <c r="G2376" s="11" t="s">
        <v>64</v>
      </c>
      <c r="H2376" s="11" t="s">
        <v>65</v>
      </c>
      <c r="I2376" s="11">
        <v>40.6973753676656</v>
      </c>
      <c r="J2376" s="11">
        <v>-73.766241020838706</v>
      </c>
      <c r="K2376" s="11">
        <v>208</v>
      </c>
      <c r="L2376" s="11">
        <v>45.882293120494801</v>
      </c>
      <c r="M2376" s="11">
        <v>92.667749980288207</v>
      </c>
      <c r="N2376" s="11" t="s">
        <v>54</v>
      </c>
      <c r="O2376" s="11" t="s">
        <v>58</v>
      </c>
      <c r="P2376" s="11">
        <v>0</v>
      </c>
      <c r="Q2376" s="11">
        <v>0.72582456595955702</v>
      </c>
      <c r="R2376" s="11">
        <v>92</v>
      </c>
      <c r="S2376" s="11">
        <v>26</v>
      </c>
      <c r="T2376" s="11">
        <v>186.22348629640601</v>
      </c>
      <c r="U2376" s="11">
        <v>22.844779237527501</v>
      </c>
      <c r="V2376" s="11" t="s">
        <v>56</v>
      </c>
    </row>
    <row r="2377" spans="1:22" x14ac:dyDescent="0.3">
      <c r="A2377" s="9">
        <v>45360.246527777803</v>
      </c>
      <c r="B2377" s="10">
        <v>45360</v>
      </c>
      <c r="C2377" s="11">
        <v>2024</v>
      </c>
      <c r="D2377" s="11">
        <v>3</v>
      </c>
      <c r="E2377" s="11">
        <v>9</v>
      </c>
      <c r="F2377" s="11">
        <v>5</v>
      </c>
      <c r="G2377" s="11" t="s">
        <v>64</v>
      </c>
      <c r="H2377" s="11" t="s">
        <v>65</v>
      </c>
      <c r="I2377" s="11">
        <v>40.716359511766399</v>
      </c>
      <c r="J2377" s="11">
        <v>-73.973069695956795</v>
      </c>
      <c r="K2377" s="11">
        <v>34</v>
      </c>
      <c r="L2377" s="11">
        <v>75.915114757517202</v>
      </c>
      <c r="M2377" s="11">
        <v>20.860858788871798</v>
      </c>
      <c r="N2377" s="11" t="s">
        <v>54</v>
      </c>
      <c r="O2377" s="11" t="s">
        <v>58</v>
      </c>
      <c r="P2377" s="11">
        <v>0</v>
      </c>
      <c r="Q2377" s="11">
        <v>-0.31662711917796399</v>
      </c>
      <c r="R2377" s="11">
        <v>40</v>
      </c>
      <c r="S2377" s="11">
        <v>18</v>
      </c>
      <c r="T2377" s="11">
        <v>109.233682096693</v>
      </c>
      <c r="U2377" s="11">
        <v>28.6052134912184</v>
      </c>
      <c r="V2377" s="11" t="s">
        <v>62</v>
      </c>
    </row>
    <row r="2378" spans="1:22" x14ac:dyDescent="0.3">
      <c r="A2378" s="9">
        <v>45360.25</v>
      </c>
      <c r="B2378" s="10">
        <v>45360</v>
      </c>
      <c r="C2378" s="11">
        <v>2024</v>
      </c>
      <c r="D2378" s="11">
        <v>3</v>
      </c>
      <c r="E2378" s="11">
        <v>9</v>
      </c>
      <c r="F2378" s="11">
        <v>6</v>
      </c>
      <c r="G2378" s="11" t="s">
        <v>64</v>
      </c>
      <c r="H2378" s="11" t="s">
        <v>65</v>
      </c>
      <c r="I2378" s="11">
        <v>40.647180703638803</v>
      </c>
      <c r="J2378" s="11">
        <v>-73.837678515412094</v>
      </c>
      <c r="K2378" s="11">
        <v>52</v>
      </c>
      <c r="L2378" s="11">
        <v>54.248623877208701</v>
      </c>
      <c r="M2378" s="11">
        <v>90.186399128497499</v>
      </c>
      <c r="N2378" s="11" t="s">
        <v>54</v>
      </c>
      <c r="O2378" s="11" t="s">
        <v>60</v>
      </c>
      <c r="P2378" s="11">
        <v>0</v>
      </c>
      <c r="Q2378" s="11">
        <v>-0.27541929029395401</v>
      </c>
      <c r="R2378" s="11">
        <v>56</v>
      </c>
      <c r="S2378" s="11">
        <v>45</v>
      </c>
      <c r="T2378" s="11">
        <v>458.62855547489301</v>
      </c>
      <c r="U2378" s="11">
        <v>13.8419986632979</v>
      </c>
      <c r="V2378" s="11" t="s">
        <v>56</v>
      </c>
    </row>
    <row r="2379" spans="1:22" x14ac:dyDescent="0.3">
      <c r="A2379" s="9">
        <v>45360.253472222197</v>
      </c>
      <c r="B2379" s="10">
        <v>45360</v>
      </c>
      <c r="C2379" s="11">
        <v>2024</v>
      </c>
      <c r="D2379" s="11">
        <v>3</v>
      </c>
      <c r="E2379" s="11">
        <v>9</v>
      </c>
      <c r="F2379" s="11">
        <v>6</v>
      </c>
      <c r="G2379" s="11" t="s">
        <v>64</v>
      </c>
      <c r="H2379" s="11" t="s">
        <v>65</v>
      </c>
      <c r="I2379" s="11">
        <v>40.607875153802098</v>
      </c>
      <c r="J2379" s="11">
        <v>-73.950485272753696</v>
      </c>
      <c r="K2379" s="11">
        <v>23</v>
      </c>
      <c r="L2379" s="11">
        <v>24.2546890744302</v>
      </c>
      <c r="M2379" s="11">
        <v>69.155789976838605</v>
      </c>
      <c r="N2379" s="11" t="s">
        <v>59</v>
      </c>
      <c r="O2379" s="11" t="s">
        <v>55</v>
      </c>
      <c r="P2379" s="11">
        <v>0</v>
      </c>
      <c r="Q2379" s="11">
        <v>-0.47052991188999599</v>
      </c>
      <c r="R2379" s="11">
        <v>52</v>
      </c>
      <c r="S2379" s="11">
        <v>5</v>
      </c>
      <c r="T2379" s="11">
        <v>216.261214333965</v>
      </c>
      <c r="U2379" s="11">
        <v>28.049356840393699</v>
      </c>
      <c r="V2379" s="11" t="s">
        <v>63</v>
      </c>
    </row>
    <row r="2380" spans="1:22" x14ac:dyDescent="0.3">
      <c r="A2380" s="9">
        <v>45360.256944444503</v>
      </c>
      <c r="B2380" s="10">
        <v>45360</v>
      </c>
      <c r="C2380" s="11">
        <v>2024</v>
      </c>
      <c r="D2380" s="11">
        <v>3</v>
      </c>
      <c r="E2380" s="11">
        <v>9</v>
      </c>
      <c r="F2380" s="11">
        <v>6</v>
      </c>
      <c r="G2380" s="11" t="s">
        <v>64</v>
      </c>
      <c r="H2380" s="11" t="s">
        <v>65</v>
      </c>
      <c r="I2380" s="11">
        <v>40.754188728227298</v>
      </c>
      <c r="J2380" s="11">
        <v>-73.988198734486502</v>
      </c>
      <c r="K2380" s="11">
        <v>168</v>
      </c>
      <c r="L2380" s="11">
        <v>6.7930773787085599</v>
      </c>
      <c r="M2380" s="11">
        <v>17.009234519774498</v>
      </c>
      <c r="N2380" s="11" t="s">
        <v>57</v>
      </c>
      <c r="O2380" s="11" t="s">
        <v>55</v>
      </c>
      <c r="P2380" s="11">
        <v>0</v>
      </c>
      <c r="Q2380" s="11">
        <v>0.86007207424601595</v>
      </c>
      <c r="R2380" s="11">
        <v>92</v>
      </c>
      <c r="S2380" s="11">
        <v>33</v>
      </c>
      <c r="T2380" s="11">
        <v>224.35328235358301</v>
      </c>
      <c r="U2380" s="11">
        <v>19.460610078845299</v>
      </c>
      <c r="V2380" s="11" t="s">
        <v>56</v>
      </c>
    </row>
    <row r="2381" spans="1:22" x14ac:dyDescent="0.3">
      <c r="A2381" s="9">
        <v>45360.260416666701</v>
      </c>
      <c r="B2381" s="10">
        <v>45360</v>
      </c>
      <c r="C2381" s="11">
        <v>2024</v>
      </c>
      <c r="D2381" s="11">
        <v>3</v>
      </c>
      <c r="E2381" s="11">
        <v>9</v>
      </c>
      <c r="F2381" s="11">
        <v>6</v>
      </c>
      <c r="G2381" s="11" t="s">
        <v>64</v>
      </c>
      <c r="H2381" s="11" t="s">
        <v>65</v>
      </c>
      <c r="I2381" s="11">
        <v>40.775487431612298</v>
      </c>
      <c r="J2381" s="11">
        <v>-73.807076150518895</v>
      </c>
      <c r="K2381" s="11">
        <v>176</v>
      </c>
      <c r="L2381" s="11">
        <v>31.413993498583299</v>
      </c>
      <c r="M2381" s="11">
        <v>25.798785458447099</v>
      </c>
      <c r="N2381" s="11" t="s">
        <v>57</v>
      </c>
      <c r="O2381" s="11" t="s">
        <v>55</v>
      </c>
      <c r="P2381" s="11">
        <v>0</v>
      </c>
      <c r="Q2381" s="11">
        <v>-0.74630343569816404</v>
      </c>
      <c r="R2381" s="11">
        <v>52</v>
      </c>
      <c r="S2381" s="11">
        <v>49</v>
      </c>
      <c r="T2381" s="11">
        <v>77.2954750937174</v>
      </c>
      <c r="U2381" s="11">
        <v>20.800005476161001</v>
      </c>
      <c r="V2381" s="11" t="s">
        <v>63</v>
      </c>
    </row>
    <row r="2382" spans="1:22" x14ac:dyDescent="0.3">
      <c r="A2382" s="9">
        <v>45360.263888888898</v>
      </c>
      <c r="B2382" s="10">
        <v>45360</v>
      </c>
      <c r="C2382" s="11">
        <v>2024</v>
      </c>
      <c r="D2382" s="11">
        <v>3</v>
      </c>
      <c r="E2382" s="11">
        <v>9</v>
      </c>
      <c r="F2382" s="11">
        <v>6</v>
      </c>
      <c r="G2382" s="11" t="s">
        <v>64</v>
      </c>
      <c r="H2382" s="11" t="s">
        <v>65</v>
      </c>
      <c r="I2382" s="11">
        <v>40.675809820510601</v>
      </c>
      <c r="J2382" s="11">
        <v>-73.92935289655</v>
      </c>
      <c r="K2382" s="11">
        <v>178</v>
      </c>
      <c r="L2382" s="11">
        <v>26.4850328723868</v>
      </c>
      <c r="M2382" s="11">
        <v>42.657020714323203</v>
      </c>
      <c r="N2382" s="11" t="s">
        <v>59</v>
      </c>
      <c r="O2382" s="11" t="s">
        <v>58</v>
      </c>
      <c r="P2382" s="11">
        <v>0</v>
      </c>
      <c r="Q2382" s="11">
        <v>-0.53505917696862704</v>
      </c>
      <c r="R2382" s="11">
        <v>54</v>
      </c>
      <c r="S2382" s="11">
        <v>23</v>
      </c>
      <c r="T2382" s="11">
        <v>174.93169620403901</v>
      </c>
      <c r="U2382" s="11">
        <v>13.601205904847999</v>
      </c>
      <c r="V2382" s="11" t="s">
        <v>63</v>
      </c>
    </row>
    <row r="2383" spans="1:22" x14ac:dyDescent="0.3">
      <c r="A2383" s="9">
        <v>45360.267361111102</v>
      </c>
      <c r="B2383" s="10">
        <v>45360</v>
      </c>
      <c r="C2383" s="11">
        <v>2024</v>
      </c>
      <c r="D2383" s="11">
        <v>3</v>
      </c>
      <c r="E2383" s="11">
        <v>9</v>
      </c>
      <c r="F2383" s="11">
        <v>6</v>
      </c>
      <c r="G2383" s="11" t="s">
        <v>64</v>
      </c>
      <c r="H2383" s="11" t="s">
        <v>65</v>
      </c>
      <c r="I2383" s="11">
        <v>40.707852180265299</v>
      </c>
      <c r="J2383" s="11">
        <v>-73.743905212070402</v>
      </c>
      <c r="K2383" s="11">
        <v>272</v>
      </c>
      <c r="L2383" s="11">
        <v>18.337172140204601</v>
      </c>
      <c r="M2383" s="11">
        <v>24.9831330096643</v>
      </c>
      <c r="N2383" s="11" t="s">
        <v>54</v>
      </c>
      <c r="O2383" s="11" t="s">
        <v>55</v>
      </c>
      <c r="P2383" s="11">
        <v>0</v>
      </c>
      <c r="Q2383" s="11">
        <v>-1.24713457331377E-2</v>
      </c>
      <c r="R2383" s="11">
        <v>55</v>
      </c>
      <c r="S2383" s="11">
        <v>44</v>
      </c>
      <c r="T2383" s="11">
        <v>470.50145343487799</v>
      </c>
      <c r="U2383" s="11">
        <v>23.997777381239299</v>
      </c>
      <c r="V2383" s="11" t="s">
        <v>56</v>
      </c>
    </row>
    <row r="2384" spans="1:22" x14ac:dyDescent="0.3">
      <c r="A2384" s="9">
        <v>45360.270833333299</v>
      </c>
      <c r="B2384" s="10">
        <v>45360</v>
      </c>
      <c r="C2384" s="11">
        <v>2024</v>
      </c>
      <c r="D2384" s="11">
        <v>3</v>
      </c>
      <c r="E2384" s="11">
        <v>9</v>
      </c>
      <c r="F2384" s="11">
        <v>6</v>
      </c>
      <c r="G2384" s="11" t="s">
        <v>64</v>
      </c>
      <c r="H2384" s="11" t="s">
        <v>65</v>
      </c>
      <c r="I2384" s="11">
        <v>40.689976214377602</v>
      </c>
      <c r="J2384" s="11">
        <v>-73.727850691242097</v>
      </c>
      <c r="K2384" s="11">
        <v>156</v>
      </c>
      <c r="L2384" s="11">
        <v>23.1627759443505</v>
      </c>
      <c r="M2384" s="11">
        <v>62.366858083184603</v>
      </c>
      <c r="N2384" s="11" t="s">
        <v>54</v>
      </c>
      <c r="O2384" s="11" t="s">
        <v>61</v>
      </c>
      <c r="P2384" s="11">
        <v>0</v>
      </c>
      <c r="Q2384" s="11">
        <v>0.82015924707835497</v>
      </c>
      <c r="R2384" s="11">
        <v>24</v>
      </c>
      <c r="S2384" s="11">
        <v>32</v>
      </c>
      <c r="T2384" s="11">
        <v>377.024332205071</v>
      </c>
      <c r="U2384" s="11">
        <v>26.512687662021701</v>
      </c>
      <c r="V2384" s="11" t="s">
        <v>63</v>
      </c>
    </row>
    <row r="2385" spans="1:22" x14ac:dyDescent="0.3">
      <c r="A2385" s="9">
        <v>45360.274305555598</v>
      </c>
      <c r="B2385" s="10">
        <v>45360</v>
      </c>
      <c r="C2385" s="11">
        <v>2024</v>
      </c>
      <c r="D2385" s="11">
        <v>3</v>
      </c>
      <c r="E2385" s="11">
        <v>9</v>
      </c>
      <c r="F2385" s="11">
        <v>6</v>
      </c>
      <c r="G2385" s="11" t="s">
        <v>64</v>
      </c>
      <c r="H2385" s="11" t="s">
        <v>65</v>
      </c>
      <c r="I2385" s="11">
        <v>40.735321136116298</v>
      </c>
      <c r="J2385" s="11">
        <v>-73.777518803079303</v>
      </c>
      <c r="K2385" s="11">
        <v>190</v>
      </c>
      <c r="L2385" s="11">
        <v>51.508263312871399</v>
      </c>
      <c r="M2385" s="11">
        <v>97.897754808527793</v>
      </c>
      <c r="N2385" s="11" t="s">
        <v>54</v>
      </c>
      <c r="O2385" s="11" t="s">
        <v>55</v>
      </c>
      <c r="P2385" s="11">
        <v>0</v>
      </c>
      <c r="Q2385" s="11">
        <v>-0.34582786901331902</v>
      </c>
      <c r="R2385" s="11">
        <v>35</v>
      </c>
      <c r="S2385" s="11">
        <v>12</v>
      </c>
      <c r="T2385" s="11">
        <v>370.96926060953399</v>
      </c>
      <c r="U2385" s="11">
        <v>28.5722850768841</v>
      </c>
      <c r="V2385" s="11" t="s">
        <v>56</v>
      </c>
    </row>
    <row r="2386" spans="1:22" x14ac:dyDescent="0.3">
      <c r="A2386" s="9">
        <v>45360.277777777803</v>
      </c>
      <c r="B2386" s="10">
        <v>45360</v>
      </c>
      <c r="C2386" s="11">
        <v>2024</v>
      </c>
      <c r="D2386" s="11">
        <v>3</v>
      </c>
      <c r="E2386" s="11">
        <v>9</v>
      </c>
      <c r="F2386" s="11">
        <v>6</v>
      </c>
      <c r="G2386" s="11" t="s">
        <v>64</v>
      </c>
      <c r="H2386" s="11" t="s">
        <v>65</v>
      </c>
      <c r="I2386" s="11">
        <v>40.744696539304698</v>
      </c>
      <c r="J2386" s="11">
        <v>-73.743890995191805</v>
      </c>
      <c r="K2386" s="11">
        <v>268</v>
      </c>
      <c r="L2386" s="11">
        <v>29.2891617858022</v>
      </c>
      <c r="M2386" s="11">
        <v>85.967489274756701</v>
      </c>
      <c r="N2386" s="11" t="s">
        <v>57</v>
      </c>
      <c r="O2386" s="11" t="s">
        <v>60</v>
      </c>
      <c r="P2386" s="11">
        <v>0</v>
      </c>
      <c r="Q2386" s="11">
        <v>0.63371505084725799</v>
      </c>
      <c r="R2386" s="11">
        <v>63</v>
      </c>
      <c r="S2386" s="11">
        <v>21</v>
      </c>
      <c r="T2386" s="11">
        <v>253.92021318142301</v>
      </c>
      <c r="U2386" s="11">
        <v>12.3975147159647</v>
      </c>
      <c r="V2386" s="11" t="s">
        <v>56</v>
      </c>
    </row>
    <row r="2387" spans="1:22" x14ac:dyDescent="0.3">
      <c r="A2387" s="9">
        <v>45360.28125</v>
      </c>
      <c r="B2387" s="10">
        <v>45360</v>
      </c>
      <c r="C2387" s="11">
        <v>2024</v>
      </c>
      <c r="D2387" s="11">
        <v>3</v>
      </c>
      <c r="E2387" s="11">
        <v>9</v>
      </c>
      <c r="F2387" s="11">
        <v>6</v>
      </c>
      <c r="G2387" s="11" t="s">
        <v>64</v>
      </c>
      <c r="H2387" s="11" t="s">
        <v>65</v>
      </c>
      <c r="I2387" s="11">
        <v>40.718674739768197</v>
      </c>
      <c r="J2387" s="11">
        <v>-73.710414991543502</v>
      </c>
      <c r="K2387" s="11">
        <v>95</v>
      </c>
      <c r="L2387" s="11">
        <v>15.746344380355501</v>
      </c>
      <c r="M2387" s="11">
        <v>65.819839857359</v>
      </c>
      <c r="N2387" s="11" t="s">
        <v>59</v>
      </c>
      <c r="O2387" s="11" t="s">
        <v>60</v>
      </c>
      <c r="P2387" s="11">
        <v>0</v>
      </c>
      <c r="Q2387" s="11">
        <v>0.14895186073160099</v>
      </c>
      <c r="R2387" s="11">
        <v>4</v>
      </c>
      <c r="S2387" s="11">
        <v>35</v>
      </c>
      <c r="T2387" s="11">
        <v>394.76959512632402</v>
      </c>
      <c r="U2387" s="11">
        <v>7.5679888630139303</v>
      </c>
      <c r="V2387" s="11" t="s">
        <v>56</v>
      </c>
    </row>
    <row r="2388" spans="1:22" x14ac:dyDescent="0.3">
      <c r="A2388" s="9">
        <v>45360.284722222197</v>
      </c>
      <c r="B2388" s="10">
        <v>45360</v>
      </c>
      <c r="C2388" s="11">
        <v>2024</v>
      </c>
      <c r="D2388" s="11">
        <v>3</v>
      </c>
      <c r="E2388" s="11">
        <v>9</v>
      </c>
      <c r="F2388" s="11">
        <v>6</v>
      </c>
      <c r="G2388" s="11" t="s">
        <v>64</v>
      </c>
      <c r="H2388" s="11" t="s">
        <v>65</v>
      </c>
      <c r="I2388" s="11">
        <v>40.895278396708598</v>
      </c>
      <c r="J2388" s="11">
        <v>-73.770292652234204</v>
      </c>
      <c r="K2388" s="11">
        <v>247</v>
      </c>
      <c r="L2388" s="11">
        <v>6.2090279869237497</v>
      </c>
      <c r="M2388" s="11">
        <v>15.851373926640701</v>
      </c>
      <c r="N2388" s="11" t="s">
        <v>59</v>
      </c>
      <c r="O2388" s="11" t="s">
        <v>55</v>
      </c>
      <c r="P2388" s="11">
        <v>0</v>
      </c>
      <c r="Q2388" s="11">
        <v>0.85420012062016204</v>
      </c>
      <c r="R2388" s="11">
        <v>72</v>
      </c>
      <c r="S2388" s="11">
        <v>15</v>
      </c>
      <c r="T2388" s="11">
        <v>244.797036407885</v>
      </c>
      <c r="U2388" s="11">
        <v>27.667865795379001</v>
      </c>
      <c r="V2388" s="11" t="s">
        <v>56</v>
      </c>
    </row>
    <row r="2389" spans="1:22" x14ac:dyDescent="0.3">
      <c r="A2389" s="9">
        <v>45360.288194444503</v>
      </c>
      <c r="B2389" s="10">
        <v>45360</v>
      </c>
      <c r="C2389" s="11">
        <v>2024</v>
      </c>
      <c r="D2389" s="11">
        <v>3</v>
      </c>
      <c r="E2389" s="11">
        <v>9</v>
      </c>
      <c r="F2389" s="11">
        <v>6</v>
      </c>
      <c r="G2389" s="11" t="s">
        <v>64</v>
      </c>
      <c r="H2389" s="11" t="s">
        <v>65</v>
      </c>
      <c r="I2389" s="11">
        <v>40.697483575266801</v>
      </c>
      <c r="J2389" s="11">
        <v>-73.892101215069403</v>
      </c>
      <c r="K2389" s="11">
        <v>282</v>
      </c>
      <c r="L2389" s="11">
        <v>68.497150754143604</v>
      </c>
      <c r="M2389" s="11">
        <v>19.696672020344199</v>
      </c>
      <c r="N2389" s="11" t="s">
        <v>59</v>
      </c>
      <c r="O2389" s="11" t="s">
        <v>60</v>
      </c>
      <c r="P2389" s="11">
        <v>0</v>
      </c>
      <c r="Q2389" s="11">
        <v>-8.6782186639787706E-2</v>
      </c>
      <c r="R2389" s="11">
        <v>22</v>
      </c>
      <c r="S2389" s="11">
        <v>48</v>
      </c>
      <c r="T2389" s="11">
        <v>181.32811671720299</v>
      </c>
      <c r="U2389" s="11">
        <v>9.9785443342082196</v>
      </c>
      <c r="V2389" s="11" t="s">
        <v>56</v>
      </c>
    </row>
    <row r="2390" spans="1:22" x14ac:dyDescent="0.3">
      <c r="A2390" s="9">
        <v>45360.291666666701</v>
      </c>
      <c r="B2390" s="10">
        <v>45360</v>
      </c>
      <c r="C2390" s="11">
        <v>2024</v>
      </c>
      <c r="D2390" s="11">
        <v>3</v>
      </c>
      <c r="E2390" s="11">
        <v>9</v>
      </c>
      <c r="F2390" s="11">
        <v>7</v>
      </c>
      <c r="G2390" s="11" t="s">
        <v>64</v>
      </c>
      <c r="H2390" s="11" t="s">
        <v>65</v>
      </c>
      <c r="I2390" s="11">
        <v>40.709148557314897</v>
      </c>
      <c r="J2390" s="11">
        <v>-73.709521781102694</v>
      </c>
      <c r="K2390" s="11">
        <v>32</v>
      </c>
      <c r="L2390" s="11">
        <v>38.952593315028501</v>
      </c>
      <c r="M2390" s="11">
        <v>21.9320121539001</v>
      </c>
      <c r="N2390" s="11" t="s">
        <v>59</v>
      </c>
      <c r="O2390" s="11" t="s">
        <v>60</v>
      </c>
      <c r="P2390" s="11">
        <v>0</v>
      </c>
      <c r="Q2390" s="11">
        <v>0.97488371537991303</v>
      </c>
      <c r="R2390" s="11">
        <v>83</v>
      </c>
      <c r="S2390" s="11">
        <v>4</v>
      </c>
      <c r="T2390" s="11">
        <v>248.71298245672099</v>
      </c>
      <c r="U2390" s="11">
        <v>21.208908514969998</v>
      </c>
      <c r="V2390" s="11" t="s">
        <v>63</v>
      </c>
    </row>
    <row r="2391" spans="1:22" x14ac:dyDescent="0.3">
      <c r="A2391" s="9">
        <v>45360.295138888898</v>
      </c>
      <c r="B2391" s="10">
        <v>45360</v>
      </c>
      <c r="C2391" s="11">
        <v>2024</v>
      </c>
      <c r="D2391" s="11">
        <v>3</v>
      </c>
      <c r="E2391" s="11">
        <v>9</v>
      </c>
      <c r="F2391" s="11">
        <v>7</v>
      </c>
      <c r="G2391" s="11" t="s">
        <v>64</v>
      </c>
      <c r="H2391" s="11" t="s">
        <v>65</v>
      </c>
      <c r="I2391" s="11">
        <v>40.646228240350197</v>
      </c>
      <c r="J2391" s="11">
        <v>-73.873604469731404</v>
      </c>
      <c r="K2391" s="11">
        <v>163</v>
      </c>
      <c r="L2391" s="11">
        <v>15.730034971101</v>
      </c>
      <c r="M2391" s="11">
        <v>90.176991152071196</v>
      </c>
      <c r="N2391" s="11" t="s">
        <v>57</v>
      </c>
      <c r="O2391" s="11" t="s">
        <v>55</v>
      </c>
      <c r="P2391" s="11">
        <v>0</v>
      </c>
      <c r="Q2391" s="11">
        <v>0.685946621403554</v>
      </c>
      <c r="R2391" s="11">
        <v>24</v>
      </c>
      <c r="S2391" s="11">
        <v>23</v>
      </c>
      <c r="T2391" s="11">
        <v>397.52017563197097</v>
      </c>
      <c r="U2391" s="11">
        <v>7.7859839569682698</v>
      </c>
      <c r="V2391" s="11" t="s">
        <v>56</v>
      </c>
    </row>
    <row r="2392" spans="1:22" x14ac:dyDescent="0.3">
      <c r="A2392" s="9">
        <v>45360.298611111102</v>
      </c>
      <c r="B2392" s="10">
        <v>45360</v>
      </c>
      <c r="C2392" s="11">
        <v>2024</v>
      </c>
      <c r="D2392" s="11">
        <v>3</v>
      </c>
      <c r="E2392" s="11">
        <v>9</v>
      </c>
      <c r="F2392" s="11">
        <v>7</v>
      </c>
      <c r="G2392" s="11" t="s">
        <v>64</v>
      </c>
      <c r="H2392" s="11" t="s">
        <v>65</v>
      </c>
      <c r="I2392" s="11">
        <v>40.702851723743798</v>
      </c>
      <c r="J2392" s="11">
        <v>-73.811770004984396</v>
      </c>
      <c r="K2392" s="11">
        <v>247</v>
      </c>
      <c r="L2392" s="11">
        <v>56.490078452503198</v>
      </c>
      <c r="M2392" s="11">
        <v>83.426472510461394</v>
      </c>
      <c r="N2392" s="11" t="s">
        <v>54</v>
      </c>
      <c r="O2392" s="11" t="s">
        <v>58</v>
      </c>
      <c r="P2392" s="11">
        <v>0</v>
      </c>
      <c r="Q2392" s="11">
        <v>-0.94031571083197996</v>
      </c>
      <c r="R2392" s="11">
        <v>81</v>
      </c>
      <c r="S2392" s="11">
        <v>13</v>
      </c>
      <c r="T2392" s="11">
        <v>436.81792084033498</v>
      </c>
      <c r="U2392" s="11">
        <v>25.543462725718399</v>
      </c>
      <c r="V2392" s="11" t="s">
        <v>56</v>
      </c>
    </row>
    <row r="2393" spans="1:22" x14ac:dyDescent="0.3">
      <c r="A2393" s="9">
        <v>45360.302083333299</v>
      </c>
      <c r="B2393" s="10">
        <v>45360</v>
      </c>
      <c r="C2393" s="11">
        <v>2024</v>
      </c>
      <c r="D2393" s="11">
        <v>3</v>
      </c>
      <c r="E2393" s="11">
        <v>9</v>
      </c>
      <c r="F2393" s="11">
        <v>7</v>
      </c>
      <c r="G2393" s="11" t="s">
        <v>64</v>
      </c>
      <c r="H2393" s="11" t="s">
        <v>65</v>
      </c>
      <c r="I2393" s="11">
        <v>40.749065707911903</v>
      </c>
      <c r="J2393" s="11">
        <v>-73.927785608721393</v>
      </c>
      <c r="K2393" s="11">
        <v>100</v>
      </c>
      <c r="L2393" s="11">
        <v>48.714725342916999</v>
      </c>
      <c r="M2393" s="11">
        <v>75.561769339008507</v>
      </c>
      <c r="N2393" s="11" t="s">
        <v>59</v>
      </c>
      <c r="O2393" s="11" t="s">
        <v>55</v>
      </c>
      <c r="P2393" s="11">
        <v>0</v>
      </c>
      <c r="Q2393" s="11">
        <v>0.24315589767960399</v>
      </c>
      <c r="R2393" s="11">
        <v>44</v>
      </c>
      <c r="S2393" s="11">
        <v>39</v>
      </c>
      <c r="T2393" s="11">
        <v>87.418769262503702</v>
      </c>
      <c r="U2393" s="11">
        <v>7.1253041493019902</v>
      </c>
      <c r="V2393" s="11" t="s">
        <v>63</v>
      </c>
    </row>
    <row r="2394" spans="1:22" x14ac:dyDescent="0.3">
      <c r="A2394" s="9">
        <v>45360.305555555598</v>
      </c>
      <c r="B2394" s="10">
        <v>45360</v>
      </c>
      <c r="C2394" s="11">
        <v>2024</v>
      </c>
      <c r="D2394" s="11">
        <v>3</v>
      </c>
      <c r="E2394" s="11">
        <v>9</v>
      </c>
      <c r="F2394" s="11">
        <v>7</v>
      </c>
      <c r="G2394" s="11" t="s">
        <v>64</v>
      </c>
      <c r="H2394" s="11" t="s">
        <v>65</v>
      </c>
      <c r="I2394" s="11">
        <v>40.848690577365701</v>
      </c>
      <c r="J2394" s="11">
        <v>-73.977524695779493</v>
      </c>
      <c r="K2394" s="11">
        <v>145</v>
      </c>
      <c r="L2394" s="11">
        <v>34.6156487369106</v>
      </c>
      <c r="M2394" s="11">
        <v>47.777461850366997</v>
      </c>
      <c r="N2394" s="11" t="s">
        <v>59</v>
      </c>
      <c r="O2394" s="11" t="s">
        <v>60</v>
      </c>
      <c r="P2394" s="11">
        <v>0</v>
      </c>
      <c r="Q2394" s="11">
        <v>-0.80238394320005102</v>
      </c>
      <c r="R2394" s="11">
        <v>70</v>
      </c>
      <c r="S2394" s="11">
        <v>46</v>
      </c>
      <c r="T2394" s="11">
        <v>302.68180237026002</v>
      </c>
      <c r="U2394" s="11">
        <v>24.376606792574101</v>
      </c>
      <c r="V2394" s="11" t="s">
        <v>63</v>
      </c>
    </row>
    <row r="2395" spans="1:22" x14ac:dyDescent="0.3">
      <c r="A2395" s="9">
        <v>45360.309027777803</v>
      </c>
      <c r="B2395" s="10">
        <v>45360</v>
      </c>
      <c r="C2395" s="11">
        <v>2024</v>
      </c>
      <c r="D2395" s="11">
        <v>3</v>
      </c>
      <c r="E2395" s="11">
        <v>9</v>
      </c>
      <c r="F2395" s="11">
        <v>7</v>
      </c>
      <c r="G2395" s="11" t="s">
        <v>64</v>
      </c>
      <c r="H2395" s="11" t="s">
        <v>65</v>
      </c>
      <c r="I2395" s="11">
        <v>40.722029023711698</v>
      </c>
      <c r="J2395" s="11">
        <v>-73.848545814504803</v>
      </c>
      <c r="K2395" s="11">
        <v>167</v>
      </c>
      <c r="L2395" s="11">
        <v>65.075812437255394</v>
      </c>
      <c r="M2395" s="11">
        <v>93.161891378401293</v>
      </c>
      <c r="N2395" s="11" t="s">
        <v>57</v>
      </c>
      <c r="O2395" s="11" t="s">
        <v>58</v>
      </c>
      <c r="P2395" s="11">
        <v>0</v>
      </c>
      <c r="Q2395" s="11">
        <v>0.94512259174689095</v>
      </c>
      <c r="R2395" s="11">
        <v>66</v>
      </c>
      <c r="S2395" s="11">
        <v>31</v>
      </c>
      <c r="T2395" s="11">
        <v>384.35027661801001</v>
      </c>
      <c r="U2395" s="11">
        <v>13.1826303649339</v>
      </c>
      <c r="V2395" s="11" t="s">
        <v>56</v>
      </c>
    </row>
    <row r="2396" spans="1:22" x14ac:dyDescent="0.3">
      <c r="A2396" s="9">
        <v>45360.3125</v>
      </c>
      <c r="B2396" s="10">
        <v>45360</v>
      </c>
      <c r="C2396" s="11">
        <v>2024</v>
      </c>
      <c r="D2396" s="11">
        <v>3</v>
      </c>
      <c r="E2396" s="11">
        <v>9</v>
      </c>
      <c r="F2396" s="11">
        <v>7</v>
      </c>
      <c r="G2396" s="11" t="s">
        <v>64</v>
      </c>
      <c r="H2396" s="11" t="s">
        <v>65</v>
      </c>
      <c r="I2396" s="11">
        <v>40.624584310082597</v>
      </c>
      <c r="J2396" s="11">
        <v>-73.891909971101001</v>
      </c>
      <c r="K2396" s="11">
        <v>45</v>
      </c>
      <c r="L2396" s="11">
        <v>31.9952617172885</v>
      </c>
      <c r="M2396" s="11">
        <v>28.761048291522599</v>
      </c>
      <c r="N2396" s="11" t="s">
        <v>57</v>
      </c>
      <c r="O2396" s="11" t="s">
        <v>60</v>
      </c>
      <c r="P2396" s="11">
        <v>0</v>
      </c>
      <c r="Q2396" s="11">
        <v>0.64630855127628695</v>
      </c>
      <c r="R2396" s="11">
        <v>40</v>
      </c>
      <c r="S2396" s="11">
        <v>33</v>
      </c>
      <c r="T2396" s="11">
        <v>59.1356774703657</v>
      </c>
      <c r="U2396" s="11">
        <v>19.294664264594001</v>
      </c>
      <c r="V2396" s="11" t="s">
        <v>63</v>
      </c>
    </row>
    <row r="2397" spans="1:22" x14ac:dyDescent="0.3">
      <c r="A2397" s="9">
        <v>45360.315972222197</v>
      </c>
      <c r="B2397" s="10">
        <v>45360</v>
      </c>
      <c r="C2397" s="11">
        <v>2024</v>
      </c>
      <c r="D2397" s="11">
        <v>3</v>
      </c>
      <c r="E2397" s="11">
        <v>9</v>
      </c>
      <c r="F2397" s="11">
        <v>7</v>
      </c>
      <c r="G2397" s="11" t="s">
        <v>64</v>
      </c>
      <c r="H2397" s="11" t="s">
        <v>65</v>
      </c>
      <c r="I2397" s="11">
        <v>40.789001373232203</v>
      </c>
      <c r="J2397" s="11">
        <v>-73.872998514271501</v>
      </c>
      <c r="K2397" s="11">
        <v>165</v>
      </c>
      <c r="L2397" s="11">
        <v>43.407247331520999</v>
      </c>
      <c r="M2397" s="11">
        <v>76.713890974530699</v>
      </c>
      <c r="N2397" s="11" t="s">
        <v>59</v>
      </c>
      <c r="O2397" s="11" t="s">
        <v>61</v>
      </c>
      <c r="P2397" s="11">
        <v>0</v>
      </c>
      <c r="Q2397" s="11">
        <v>-0.18293330215694201</v>
      </c>
      <c r="R2397" s="11">
        <v>96</v>
      </c>
      <c r="S2397" s="11">
        <v>19</v>
      </c>
      <c r="T2397" s="11">
        <v>214.95159545566301</v>
      </c>
      <c r="U2397" s="11">
        <v>18.757626514527601</v>
      </c>
      <c r="V2397" s="11" t="s">
        <v>63</v>
      </c>
    </row>
    <row r="2398" spans="1:22" x14ac:dyDescent="0.3">
      <c r="A2398" s="9">
        <v>45360.319444444503</v>
      </c>
      <c r="B2398" s="10">
        <v>45360</v>
      </c>
      <c r="C2398" s="11">
        <v>2024</v>
      </c>
      <c r="D2398" s="11">
        <v>3</v>
      </c>
      <c r="E2398" s="11">
        <v>9</v>
      </c>
      <c r="F2398" s="11">
        <v>7</v>
      </c>
      <c r="G2398" s="11" t="s">
        <v>64</v>
      </c>
      <c r="H2398" s="11" t="s">
        <v>65</v>
      </c>
      <c r="I2398" s="11">
        <v>40.895147251215498</v>
      </c>
      <c r="J2398" s="11">
        <v>-73.968747208212505</v>
      </c>
      <c r="K2398" s="11">
        <v>63</v>
      </c>
      <c r="L2398" s="11">
        <v>53.155571648140899</v>
      </c>
      <c r="M2398" s="11">
        <v>47.785062381716202</v>
      </c>
      <c r="N2398" s="11" t="s">
        <v>59</v>
      </c>
      <c r="O2398" s="11" t="s">
        <v>58</v>
      </c>
      <c r="P2398" s="11">
        <v>0</v>
      </c>
      <c r="Q2398" s="11">
        <v>0.87778159549305201</v>
      </c>
      <c r="R2398" s="11">
        <v>93</v>
      </c>
      <c r="S2398" s="11">
        <v>29</v>
      </c>
      <c r="T2398" s="11">
        <v>253.747121087029</v>
      </c>
      <c r="U2398" s="11">
        <v>14.2848120775576</v>
      </c>
      <c r="V2398" s="11" t="s">
        <v>62</v>
      </c>
    </row>
    <row r="2399" spans="1:22" x14ac:dyDescent="0.3">
      <c r="A2399" s="9">
        <v>45360.322916666701</v>
      </c>
      <c r="B2399" s="10">
        <v>45360</v>
      </c>
      <c r="C2399" s="11">
        <v>2024</v>
      </c>
      <c r="D2399" s="11">
        <v>3</v>
      </c>
      <c r="E2399" s="11">
        <v>9</v>
      </c>
      <c r="F2399" s="11">
        <v>7</v>
      </c>
      <c r="G2399" s="11" t="s">
        <v>64</v>
      </c>
      <c r="H2399" s="11" t="s">
        <v>65</v>
      </c>
      <c r="I2399" s="11">
        <v>40.647520690460702</v>
      </c>
      <c r="J2399" s="11">
        <v>-73.850950726128502</v>
      </c>
      <c r="K2399" s="11">
        <v>22</v>
      </c>
      <c r="L2399" s="11">
        <v>39.708162409910003</v>
      </c>
      <c r="M2399" s="11">
        <v>81.913531450273894</v>
      </c>
      <c r="N2399" s="11" t="s">
        <v>54</v>
      </c>
      <c r="O2399" s="11" t="s">
        <v>55</v>
      </c>
      <c r="P2399" s="11">
        <v>0</v>
      </c>
      <c r="Q2399" s="11">
        <v>8.7428093516871197E-2</v>
      </c>
      <c r="R2399" s="11">
        <v>85</v>
      </c>
      <c r="S2399" s="11">
        <v>38</v>
      </c>
      <c r="T2399" s="11">
        <v>68.317748751108994</v>
      </c>
      <c r="U2399" s="11">
        <v>12.672971830527899</v>
      </c>
      <c r="V2399" s="11" t="s">
        <v>56</v>
      </c>
    </row>
    <row r="2400" spans="1:22" x14ac:dyDescent="0.3">
      <c r="A2400" s="9">
        <v>45360.326388888898</v>
      </c>
      <c r="B2400" s="10">
        <v>45360</v>
      </c>
      <c r="C2400" s="11">
        <v>2024</v>
      </c>
      <c r="D2400" s="11">
        <v>3</v>
      </c>
      <c r="E2400" s="11">
        <v>9</v>
      </c>
      <c r="F2400" s="11">
        <v>7</v>
      </c>
      <c r="G2400" s="11" t="s">
        <v>64</v>
      </c>
      <c r="H2400" s="11" t="s">
        <v>65</v>
      </c>
      <c r="I2400" s="11">
        <v>40.768866678586797</v>
      </c>
      <c r="J2400" s="11">
        <v>-73.997411992379099</v>
      </c>
      <c r="K2400" s="11">
        <v>258</v>
      </c>
      <c r="L2400" s="11">
        <v>45.792076916629</v>
      </c>
      <c r="M2400" s="11">
        <v>51.602459598394603</v>
      </c>
      <c r="N2400" s="11" t="s">
        <v>59</v>
      </c>
      <c r="O2400" s="11" t="s">
        <v>58</v>
      </c>
      <c r="P2400" s="11">
        <v>1</v>
      </c>
      <c r="Q2400" s="11">
        <v>-0.99398833717448098</v>
      </c>
      <c r="R2400" s="11">
        <v>26</v>
      </c>
      <c r="S2400" s="11">
        <v>40</v>
      </c>
      <c r="T2400" s="11">
        <v>458.76386292693002</v>
      </c>
      <c r="U2400" s="11">
        <v>10.132406878515299</v>
      </c>
      <c r="V2400" s="11" t="s">
        <v>56</v>
      </c>
    </row>
    <row r="2401" spans="1:22" x14ac:dyDescent="0.3">
      <c r="A2401" s="9">
        <v>45360.329861111102</v>
      </c>
      <c r="B2401" s="10">
        <v>45360</v>
      </c>
      <c r="C2401" s="11">
        <v>2024</v>
      </c>
      <c r="D2401" s="11">
        <v>3</v>
      </c>
      <c r="E2401" s="11">
        <v>9</v>
      </c>
      <c r="F2401" s="11">
        <v>7</v>
      </c>
      <c r="G2401" s="11" t="s">
        <v>64</v>
      </c>
      <c r="H2401" s="11" t="s">
        <v>65</v>
      </c>
      <c r="I2401" s="11">
        <v>40.601697686947901</v>
      </c>
      <c r="J2401" s="11">
        <v>-73.826978927655702</v>
      </c>
      <c r="K2401" s="11">
        <v>92</v>
      </c>
      <c r="L2401" s="11">
        <v>65.934270490326497</v>
      </c>
      <c r="M2401" s="11">
        <v>60.180596579017198</v>
      </c>
      <c r="N2401" s="11" t="s">
        <v>54</v>
      </c>
      <c r="O2401" s="11" t="s">
        <v>61</v>
      </c>
      <c r="P2401" s="11">
        <v>0</v>
      </c>
      <c r="Q2401" s="11">
        <v>0.73469286507712095</v>
      </c>
      <c r="R2401" s="11">
        <v>61</v>
      </c>
      <c r="S2401" s="11">
        <v>6</v>
      </c>
      <c r="T2401" s="11">
        <v>414.33883366651298</v>
      </c>
      <c r="U2401" s="11">
        <v>10.021025737725701</v>
      </c>
      <c r="V2401" s="11" t="s">
        <v>63</v>
      </c>
    </row>
    <row r="2402" spans="1:22" x14ac:dyDescent="0.3">
      <c r="A2402" s="9">
        <v>45360.333333333299</v>
      </c>
      <c r="B2402" s="10">
        <v>45360</v>
      </c>
      <c r="C2402" s="11">
        <v>2024</v>
      </c>
      <c r="D2402" s="11">
        <v>3</v>
      </c>
      <c r="E2402" s="11">
        <v>9</v>
      </c>
      <c r="F2402" s="11">
        <v>8</v>
      </c>
      <c r="G2402" s="11" t="s">
        <v>64</v>
      </c>
      <c r="H2402" s="11" t="s">
        <v>65</v>
      </c>
      <c r="I2402" s="11">
        <v>40.617510050377597</v>
      </c>
      <c r="J2402" s="11">
        <v>-73.900058655447495</v>
      </c>
      <c r="K2402" s="11">
        <v>47</v>
      </c>
      <c r="L2402" s="11">
        <v>52.554792646637303</v>
      </c>
      <c r="M2402" s="11">
        <v>10.2337804999796</v>
      </c>
      <c r="N2402" s="11" t="s">
        <v>54</v>
      </c>
      <c r="O2402" s="11" t="s">
        <v>61</v>
      </c>
      <c r="P2402" s="11">
        <v>0</v>
      </c>
      <c r="Q2402" s="11">
        <v>0.28942789654590201</v>
      </c>
      <c r="R2402" s="11">
        <v>78</v>
      </c>
      <c r="S2402" s="11">
        <v>36</v>
      </c>
      <c r="T2402" s="11">
        <v>168.30878177527299</v>
      </c>
      <c r="U2402" s="11">
        <v>21.405974673179401</v>
      </c>
      <c r="V2402" s="11" t="s">
        <v>62</v>
      </c>
    </row>
    <row r="2403" spans="1:22" x14ac:dyDescent="0.3">
      <c r="A2403" s="9">
        <v>45360.336805555598</v>
      </c>
      <c r="B2403" s="10">
        <v>45360</v>
      </c>
      <c r="C2403" s="11">
        <v>2024</v>
      </c>
      <c r="D2403" s="11">
        <v>3</v>
      </c>
      <c r="E2403" s="11">
        <v>9</v>
      </c>
      <c r="F2403" s="11">
        <v>8</v>
      </c>
      <c r="G2403" s="11" t="s">
        <v>64</v>
      </c>
      <c r="H2403" s="11" t="s">
        <v>65</v>
      </c>
      <c r="I2403" s="11">
        <v>40.806176554442096</v>
      </c>
      <c r="J2403" s="11">
        <v>-73.815469841783298</v>
      </c>
      <c r="K2403" s="11">
        <v>299</v>
      </c>
      <c r="L2403" s="11">
        <v>75.723433150891097</v>
      </c>
      <c r="M2403" s="11">
        <v>31.175540867662601</v>
      </c>
      <c r="N2403" s="11" t="s">
        <v>57</v>
      </c>
      <c r="O2403" s="11" t="s">
        <v>55</v>
      </c>
      <c r="P2403" s="11">
        <v>0</v>
      </c>
      <c r="Q2403" s="11">
        <v>0.98644508566688804</v>
      </c>
      <c r="R2403" s="11">
        <v>90</v>
      </c>
      <c r="S2403" s="11">
        <v>39</v>
      </c>
      <c r="T2403" s="11">
        <v>126.36551672660499</v>
      </c>
      <c r="U2403" s="11">
        <v>6.7318550413913298</v>
      </c>
      <c r="V2403" s="11" t="s">
        <v>56</v>
      </c>
    </row>
    <row r="2404" spans="1:22" x14ac:dyDescent="0.3">
      <c r="A2404" s="9">
        <v>45360.340277777803</v>
      </c>
      <c r="B2404" s="10">
        <v>45360</v>
      </c>
      <c r="C2404" s="11">
        <v>2024</v>
      </c>
      <c r="D2404" s="11">
        <v>3</v>
      </c>
      <c r="E2404" s="11">
        <v>9</v>
      </c>
      <c r="F2404" s="11">
        <v>8</v>
      </c>
      <c r="G2404" s="11" t="s">
        <v>64</v>
      </c>
      <c r="H2404" s="11" t="s">
        <v>65</v>
      </c>
      <c r="I2404" s="11">
        <v>40.854510005020501</v>
      </c>
      <c r="J2404" s="11">
        <v>-73.905263993573399</v>
      </c>
      <c r="K2404" s="11">
        <v>98</v>
      </c>
      <c r="L2404" s="11">
        <v>66.311041989333205</v>
      </c>
      <c r="M2404" s="11">
        <v>90.661071074545106</v>
      </c>
      <c r="N2404" s="11" t="s">
        <v>57</v>
      </c>
      <c r="O2404" s="11" t="s">
        <v>61</v>
      </c>
      <c r="P2404" s="11">
        <v>0</v>
      </c>
      <c r="Q2404" s="11">
        <v>-0.95885112657384597</v>
      </c>
      <c r="R2404" s="11">
        <v>29</v>
      </c>
      <c r="S2404" s="11">
        <v>25</v>
      </c>
      <c r="T2404" s="11">
        <v>286.86147875207001</v>
      </c>
      <c r="U2404" s="11">
        <v>23.405434971435099</v>
      </c>
      <c r="V2404" s="11" t="s">
        <v>56</v>
      </c>
    </row>
    <row r="2405" spans="1:22" x14ac:dyDescent="0.3">
      <c r="A2405" s="9">
        <v>45360.34375</v>
      </c>
      <c r="B2405" s="10">
        <v>45360</v>
      </c>
      <c r="C2405" s="11">
        <v>2024</v>
      </c>
      <c r="D2405" s="11">
        <v>3</v>
      </c>
      <c r="E2405" s="11">
        <v>9</v>
      </c>
      <c r="F2405" s="11">
        <v>8</v>
      </c>
      <c r="G2405" s="11" t="s">
        <v>64</v>
      </c>
      <c r="H2405" s="11" t="s">
        <v>65</v>
      </c>
      <c r="I2405" s="11">
        <v>40.846545867095301</v>
      </c>
      <c r="J2405" s="11">
        <v>-73.759249528784594</v>
      </c>
      <c r="K2405" s="11">
        <v>224</v>
      </c>
      <c r="L2405" s="11">
        <v>38.979459262837899</v>
      </c>
      <c r="M2405" s="11">
        <v>10.596325669363001</v>
      </c>
      <c r="N2405" s="11" t="s">
        <v>57</v>
      </c>
      <c r="O2405" s="11" t="s">
        <v>61</v>
      </c>
      <c r="P2405" s="11">
        <v>0</v>
      </c>
      <c r="Q2405" s="11">
        <v>0.58112940648163802</v>
      </c>
      <c r="R2405" s="11">
        <v>14</v>
      </c>
      <c r="S2405" s="11">
        <v>39</v>
      </c>
      <c r="T2405" s="11">
        <v>446.14454753109499</v>
      </c>
      <c r="U2405" s="11">
        <v>14.7770159496158</v>
      </c>
      <c r="V2405" s="11" t="s">
        <v>56</v>
      </c>
    </row>
    <row r="2406" spans="1:22" x14ac:dyDescent="0.3">
      <c r="A2406" s="9">
        <v>45360.347222222197</v>
      </c>
      <c r="B2406" s="10">
        <v>45360</v>
      </c>
      <c r="C2406" s="11">
        <v>2024</v>
      </c>
      <c r="D2406" s="11">
        <v>3</v>
      </c>
      <c r="E2406" s="11">
        <v>9</v>
      </c>
      <c r="F2406" s="11">
        <v>8</v>
      </c>
      <c r="G2406" s="11" t="s">
        <v>64</v>
      </c>
      <c r="H2406" s="11" t="s">
        <v>65</v>
      </c>
      <c r="I2406" s="11">
        <v>40.806072464615099</v>
      </c>
      <c r="J2406" s="11">
        <v>-73.774401858186394</v>
      </c>
      <c r="K2406" s="11">
        <v>39</v>
      </c>
      <c r="L2406" s="11">
        <v>13.699055361144101</v>
      </c>
      <c r="M2406" s="11">
        <v>18.866236390126499</v>
      </c>
      <c r="N2406" s="11" t="s">
        <v>57</v>
      </c>
      <c r="O2406" s="11" t="s">
        <v>55</v>
      </c>
      <c r="P2406" s="11">
        <v>0</v>
      </c>
      <c r="Q2406" s="11">
        <v>0.87799854136414901</v>
      </c>
      <c r="R2406" s="11">
        <v>66</v>
      </c>
      <c r="S2406" s="11">
        <v>24</v>
      </c>
      <c r="T2406" s="11">
        <v>337.47005753501702</v>
      </c>
      <c r="U2406" s="11">
        <v>8.6020080550377696</v>
      </c>
      <c r="V2406" s="11" t="s">
        <v>56</v>
      </c>
    </row>
    <row r="2407" spans="1:22" x14ac:dyDescent="0.3">
      <c r="A2407" s="9">
        <v>45360.350694444503</v>
      </c>
      <c r="B2407" s="10">
        <v>45360</v>
      </c>
      <c r="C2407" s="11">
        <v>2024</v>
      </c>
      <c r="D2407" s="11">
        <v>3</v>
      </c>
      <c r="E2407" s="11">
        <v>9</v>
      </c>
      <c r="F2407" s="11">
        <v>8</v>
      </c>
      <c r="G2407" s="11" t="s">
        <v>64</v>
      </c>
      <c r="H2407" s="11" t="s">
        <v>65</v>
      </c>
      <c r="I2407" s="11">
        <v>40.855064414687902</v>
      </c>
      <c r="J2407" s="11">
        <v>-73.916564849379995</v>
      </c>
      <c r="K2407" s="11">
        <v>65</v>
      </c>
      <c r="L2407" s="11">
        <v>25.075531042890699</v>
      </c>
      <c r="M2407" s="11">
        <v>27.900949933325101</v>
      </c>
      <c r="N2407" s="11" t="s">
        <v>57</v>
      </c>
      <c r="O2407" s="11" t="s">
        <v>58</v>
      </c>
      <c r="P2407" s="11">
        <v>0</v>
      </c>
      <c r="Q2407" s="11">
        <v>-0.60511904998566202</v>
      </c>
      <c r="R2407" s="11">
        <v>62</v>
      </c>
      <c r="S2407" s="11">
        <v>0</v>
      </c>
      <c r="T2407" s="11">
        <v>486.00485227643401</v>
      </c>
      <c r="U2407" s="11">
        <v>13.5533922919603</v>
      </c>
      <c r="V2407" s="11" t="s">
        <v>63</v>
      </c>
    </row>
    <row r="2408" spans="1:22" x14ac:dyDescent="0.3">
      <c r="A2408" s="9">
        <v>45360.354166666701</v>
      </c>
      <c r="B2408" s="10">
        <v>45360</v>
      </c>
      <c r="C2408" s="11">
        <v>2024</v>
      </c>
      <c r="D2408" s="11">
        <v>3</v>
      </c>
      <c r="E2408" s="11">
        <v>9</v>
      </c>
      <c r="F2408" s="11">
        <v>8</v>
      </c>
      <c r="G2408" s="11" t="s">
        <v>64</v>
      </c>
      <c r="H2408" s="11" t="s">
        <v>65</v>
      </c>
      <c r="I2408" s="11">
        <v>40.697626895501301</v>
      </c>
      <c r="J2408" s="11">
        <v>-73.773247617513405</v>
      </c>
      <c r="K2408" s="11">
        <v>147</v>
      </c>
      <c r="L2408" s="11">
        <v>42.043061686822703</v>
      </c>
      <c r="M2408" s="11">
        <v>55.234724266339697</v>
      </c>
      <c r="N2408" s="11" t="s">
        <v>54</v>
      </c>
      <c r="O2408" s="11" t="s">
        <v>60</v>
      </c>
      <c r="P2408" s="11">
        <v>0</v>
      </c>
      <c r="Q2408" s="11">
        <v>0.14754210764688599</v>
      </c>
      <c r="R2408" s="11">
        <v>67</v>
      </c>
      <c r="S2408" s="11">
        <v>31</v>
      </c>
      <c r="T2408" s="11">
        <v>405.11656932621401</v>
      </c>
      <c r="U2408" s="11">
        <v>21.048616117273699</v>
      </c>
      <c r="V2408" s="11" t="s">
        <v>63</v>
      </c>
    </row>
    <row r="2409" spans="1:22" x14ac:dyDescent="0.3">
      <c r="A2409" s="9">
        <v>45360.357638888898</v>
      </c>
      <c r="B2409" s="10">
        <v>45360</v>
      </c>
      <c r="C2409" s="11">
        <v>2024</v>
      </c>
      <c r="D2409" s="11">
        <v>3</v>
      </c>
      <c r="E2409" s="11">
        <v>9</v>
      </c>
      <c r="F2409" s="11">
        <v>8</v>
      </c>
      <c r="G2409" s="11" t="s">
        <v>64</v>
      </c>
      <c r="H2409" s="11" t="s">
        <v>65</v>
      </c>
      <c r="I2409" s="11">
        <v>40.747027359418503</v>
      </c>
      <c r="J2409" s="11">
        <v>-73.966546900221203</v>
      </c>
      <c r="K2409" s="11">
        <v>203</v>
      </c>
      <c r="L2409" s="11">
        <v>57.770147280337298</v>
      </c>
      <c r="M2409" s="11">
        <v>91.524278774341099</v>
      </c>
      <c r="N2409" s="11" t="s">
        <v>59</v>
      </c>
      <c r="O2409" s="11" t="s">
        <v>60</v>
      </c>
      <c r="P2409" s="11">
        <v>1</v>
      </c>
      <c r="Q2409" s="11">
        <v>0.281813973312942</v>
      </c>
      <c r="R2409" s="11">
        <v>53</v>
      </c>
      <c r="S2409" s="11">
        <v>1</v>
      </c>
      <c r="T2409" s="11">
        <v>277.145280732169</v>
      </c>
      <c r="U2409" s="11">
        <v>24.153471980859798</v>
      </c>
      <c r="V2409" s="11" t="s">
        <v>56</v>
      </c>
    </row>
    <row r="2410" spans="1:22" x14ac:dyDescent="0.3">
      <c r="A2410" s="9">
        <v>45360.361111111102</v>
      </c>
      <c r="B2410" s="10">
        <v>45360</v>
      </c>
      <c r="C2410" s="11">
        <v>2024</v>
      </c>
      <c r="D2410" s="11">
        <v>3</v>
      </c>
      <c r="E2410" s="11">
        <v>9</v>
      </c>
      <c r="F2410" s="11">
        <v>8</v>
      </c>
      <c r="G2410" s="11" t="s">
        <v>64</v>
      </c>
      <c r="H2410" s="11" t="s">
        <v>65</v>
      </c>
      <c r="I2410" s="11">
        <v>40.880326523630799</v>
      </c>
      <c r="J2410" s="11">
        <v>-73.891088388041197</v>
      </c>
      <c r="K2410" s="11">
        <v>194</v>
      </c>
      <c r="L2410" s="11">
        <v>12.884634359577801</v>
      </c>
      <c r="M2410" s="11">
        <v>53.954546915643</v>
      </c>
      <c r="N2410" s="11" t="s">
        <v>59</v>
      </c>
      <c r="O2410" s="11" t="s">
        <v>60</v>
      </c>
      <c r="P2410" s="11">
        <v>0</v>
      </c>
      <c r="Q2410" s="11">
        <v>-0.86580153556643302</v>
      </c>
      <c r="R2410" s="11">
        <v>94</v>
      </c>
      <c r="S2410" s="11">
        <v>3</v>
      </c>
      <c r="T2410" s="11">
        <v>471.80966193597101</v>
      </c>
      <c r="U2410" s="11">
        <v>12.1627901897496</v>
      </c>
      <c r="V2410" s="11" t="s">
        <v>56</v>
      </c>
    </row>
    <row r="2411" spans="1:22" x14ac:dyDescent="0.3">
      <c r="A2411" s="9">
        <v>45360.364583333299</v>
      </c>
      <c r="B2411" s="10">
        <v>45360</v>
      </c>
      <c r="C2411" s="11">
        <v>2024</v>
      </c>
      <c r="D2411" s="11">
        <v>3</v>
      </c>
      <c r="E2411" s="11">
        <v>9</v>
      </c>
      <c r="F2411" s="11">
        <v>8</v>
      </c>
      <c r="G2411" s="11" t="s">
        <v>64</v>
      </c>
      <c r="H2411" s="11" t="s">
        <v>65</v>
      </c>
      <c r="I2411" s="11">
        <v>40.615224243790401</v>
      </c>
      <c r="J2411" s="11">
        <v>-73.706510901943702</v>
      </c>
      <c r="K2411" s="11">
        <v>69</v>
      </c>
      <c r="L2411" s="11">
        <v>19.785778367490799</v>
      </c>
      <c r="M2411" s="11">
        <v>10.575721710804499</v>
      </c>
      <c r="N2411" s="11" t="s">
        <v>54</v>
      </c>
      <c r="O2411" s="11" t="s">
        <v>60</v>
      </c>
      <c r="P2411" s="11">
        <v>0</v>
      </c>
      <c r="Q2411" s="11">
        <v>-0.86064407990774205</v>
      </c>
      <c r="R2411" s="11">
        <v>9</v>
      </c>
      <c r="S2411" s="11">
        <v>8</v>
      </c>
      <c r="T2411" s="11">
        <v>237.318454963368</v>
      </c>
      <c r="U2411" s="11">
        <v>16.674218171645698</v>
      </c>
      <c r="V2411" s="11" t="s">
        <v>56</v>
      </c>
    </row>
    <row r="2412" spans="1:22" x14ac:dyDescent="0.3">
      <c r="A2412" s="9">
        <v>45360.368055555598</v>
      </c>
      <c r="B2412" s="10">
        <v>45360</v>
      </c>
      <c r="C2412" s="11">
        <v>2024</v>
      </c>
      <c r="D2412" s="11">
        <v>3</v>
      </c>
      <c r="E2412" s="11">
        <v>9</v>
      </c>
      <c r="F2412" s="11">
        <v>8</v>
      </c>
      <c r="G2412" s="11" t="s">
        <v>64</v>
      </c>
      <c r="H2412" s="11" t="s">
        <v>65</v>
      </c>
      <c r="I2412" s="11">
        <v>40.792099674566302</v>
      </c>
      <c r="J2412" s="11">
        <v>-73.848855787663993</v>
      </c>
      <c r="K2412" s="11">
        <v>231</v>
      </c>
      <c r="L2412" s="11">
        <v>66.503643357342895</v>
      </c>
      <c r="M2412" s="11">
        <v>19.187050974579801</v>
      </c>
      <c r="N2412" s="11" t="s">
        <v>54</v>
      </c>
      <c r="O2412" s="11" t="s">
        <v>61</v>
      </c>
      <c r="P2412" s="11">
        <v>0</v>
      </c>
      <c r="Q2412" s="11">
        <v>-4.7260370870622903E-2</v>
      </c>
      <c r="R2412" s="11">
        <v>37</v>
      </c>
      <c r="S2412" s="11">
        <v>33</v>
      </c>
      <c r="T2412" s="11">
        <v>248.84101971334101</v>
      </c>
      <c r="U2412" s="11">
        <v>10.834509352204099</v>
      </c>
      <c r="V2412" s="11" t="s">
        <v>56</v>
      </c>
    </row>
    <row r="2413" spans="1:22" x14ac:dyDescent="0.3">
      <c r="A2413" s="9">
        <v>45360.371527777803</v>
      </c>
      <c r="B2413" s="10">
        <v>45360</v>
      </c>
      <c r="C2413" s="11">
        <v>2024</v>
      </c>
      <c r="D2413" s="11">
        <v>3</v>
      </c>
      <c r="E2413" s="11">
        <v>9</v>
      </c>
      <c r="F2413" s="11">
        <v>8</v>
      </c>
      <c r="G2413" s="11" t="s">
        <v>64</v>
      </c>
      <c r="H2413" s="11" t="s">
        <v>65</v>
      </c>
      <c r="I2413" s="11">
        <v>40.824768394618303</v>
      </c>
      <c r="J2413" s="11">
        <v>-73.880469657146506</v>
      </c>
      <c r="K2413" s="11">
        <v>138</v>
      </c>
      <c r="L2413" s="11">
        <v>76.6156696554321</v>
      </c>
      <c r="M2413" s="11">
        <v>50.950163902429303</v>
      </c>
      <c r="N2413" s="11" t="s">
        <v>57</v>
      </c>
      <c r="O2413" s="11" t="s">
        <v>55</v>
      </c>
      <c r="P2413" s="11">
        <v>1</v>
      </c>
      <c r="Q2413" s="11">
        <v>-0.48578324191553901</v>
      </c>
      <c r="R2413" s="11">
        <v>38</v>
      </c>
      <c r="S2413" s="11">
        <v>27</v>
      </c>
      <c r="T2413" s="11">
        <v>171.01915578824301</v>
      </c>
      <c r="U2413" s="11">
        <v>24.0123051664151</v>
      </c>
      <c r="V2413" s="11" t="s">
        <v>56</v>
      </c>
    </row>
    <row r="2414" spans="1:22" x14ac:dyDescent="0.3">
      <c r="A2414" s="9">
        <v>45360.375</v>
      </c>
      <c r="B2414" s="10">
        <v>45360</v>
      </c>
      <c r="C2414" s="11">
        <v>2024</v>
      </c>
      <c r="D2414" s="11">
        <v>3</v>
      </c>
      <c r="E2414" s="11">
        <v>9</v>
      </c>
      <c r="F2414" s="11">
        <v>9</v>
      </c>
      <c r="G2414" s="11" t="s">
        <v>64</v>
      </c>
      <c r="H2414" s="11" t="s">
        <v>65</v>
      </c>
      <c r="I2414" s="11">
        <v>40.851524712047997</v>
      </c>
      <c r="J2414" s="11">
        <v>-73.776430512274302</v>
      </c>
      <c r="K2414" s="11">
        <v>15</v>
      </c>
      <c r="L2414" s="11">
        <v>45.5783013208261</v>
      </c>
      <c r="M2414" s="11">
        <v>21.598690603942099</v>
      </c>
      <c r="N2414" s="11" t="s">
        <v>57</v>
      </c>
      <c r="O2414" s="11" t="s">
        <v>55</v>
      </c>
      <c r="P2414" s="11">
        <v>0</v>
      </c>
      <c r="Q2414" s="11">
        <v>-0.28020107863233901</v>
      </c>
      <c r="R2414" s="11">
        <v>14</v>
      </c>
      <c r="S2414" s="11">
        <v>49</v>
      </c>
      <c r="T2414" s="11">
        <v>75.284662134485103</v>
      </c>
      <c r="U2414" s="11">
        <v>7.0528012917130001</v>
      </c>
      <c r="V2414" s="11" t="s">
        <v>62</v>
      </c>
    </row>
    <row r="2415" spans="1:22" x14ac:dyDescent="0.3">
      <c r="A2415" s="9">
        <v>45360.378472222197</v>
      </c>
      <c r="B2415" s="10">
        <v>45360</v>
      </c>
      <c r="C2415" s="11">
        <v>2024</v>
      </c>
      <c r="D2415" s="11">
        <v>3</v>
      </c>
      <c r="E2415" s="11">
        <v>9</v>
      </c>
      <c r="F2415" s="11">
        <v>9</v>
      </c>
      <c r="G2415" s="11" t="s">
        <v>64</v>
      </c>
      <c r="H2415" s="11" t="s">
        <v>65</v>
      </c>
      <c r="I2415" s="11">
        <v>40.878990518305699</v>
      </c>
      <c r="J2415" s="11">
        <v>-73.988497361118306</v>
      </c>
      <c r="K2415" s="11">
        <v>258</v>
      </c>
      <c r="L2415" s="11">
        <v>45.7222749293446</v>
      </c>
      <c r="M2415" s="11">
        <v>67.249181825741999</v>
      </c>
      <c r="N2415" s="11" t="s">
        <v>57</v>
      </c>
      <c r="O2415" s="11" t="s">
        <v>55</v>
      </c>
      <c r="P2415" s="11">
        <v>0</v>
      </c>
      <c r="Q2415" s="11">
        <v>0.74202428912048901</v>
      </c>
      <c r="R2415" s="11">
        <v>46</v>
      </c>
      <c r="S2415" s="11">
        <v>5</v>
      </c>
      <c r="T2415" s="11">
        <v>427.654354453422</v>
      </c>
      <c r="U2415" s="11">
        <v>10.855928591380099</v>
      </c>
      <c r="V2415" s="11" t="s">
        <v>56</v>
      </c>
    </row>
    <row r="2416" spans="1:22" x14ac:dyDescent="0.3">
      <c r="A2416" s="9">
        <v>45360.381944444503</v>
      </c>
      <c r="B2416" s="10">
        <v>45360</v>
      </c>
      <c r="C2416" s="11">
        <v>2024</v>
      </c>
      <c r="D2416" s="11">
        <v>3</v>
      </c>
      <c r="E2416" s="11">
        <v>9</v>
      </c>
      <c r="F2416" s="11">
        <v>9</v>
      </c>
      <c r="G2416" s="11" t="s">
        <v>64</v>
      </c>
      <c r="H2416" s="11" t="s">
        <v>65</v>
      </c>
      <c r="I2416" s="11">
        <v>40.8879189493383</v>
      </c>
      <c r="J2416" s="11">
        <v>-73.963542330558894</v>
      </c>
      <c r="K2416" s="11">
        <v>89</v>
      </c>
      <c r="L2416" s="11">
        <v>31.5706308626952</v>
      </c>
      <c r="M2416" s="11">
        <v>28.346328585503201</v>
      </c>
      <c r="N2416" s="11" t="s">
        <v>59</v>
      </c>
      <c r="O2416" s="11" t="s">
        <v>60</v>
      </c>
      <c r="P2416" s="11">
        <v>0</v>
      </c>
      <c r="Q2416" s="11">
        <v>-0.222454201113964</v>
      </c>
      <c r="R2416" s="11">
        <v>49</v>
      </c>
      <c r="S2416" s="11">
        <v>49</v>
      </c>
      <c r="T2416" s="11">
        <v>178.46343717435801</v>
      </c>
      <c r="U2416" s="11">
        <v>5.5389029244219197</v>
      </c>
      <c r="V2416" s="11" t="s">
        <v>63</v>
      </c>
    </row>
    <row r="2417" spans="1:22" x14ac:dyDescent="0.3">
      <c r="A2417" s="9">
        <v>45360.385416666701</v>
      </c>
      <c r="B2417" s="10">
        <v>45360</v>
      </c>
      <c r="C2417" s="11">
        <v>2024</v>
      </c>
      <c r="D2417" s="11">
        <v>3</v>
      </c>
      <c r="E2417" s="11">
        <v>9</v>
      </c>
      <c r="F2417" s="11">
        <v>9</v>
      </c>
      <c r="G2417" s="11" t="s">
        <v>64</v>
      </c>
      <c r="H2417" s="11" t="s">
        <v>65</v>
      </c>
      <c r="I2417" s="11">
        <v>40.860925353767897</v>
      </c>
      <c r="J2417" s="11">
        <v>-73.834923203842806</v>
      </c>
      <c r="K2417" s="11">
        <v>91</v>
      </c>
      <c r="L2417" s="11">
        <v>58.6279887070014</v>
      </c>
      <c r="M2417" s="11">
        <v>32.281537360699701</v>
      </c>
      <c r="N2417" s="11" t="s">
        <v>59</v>
      </c>
      <c r="O2417" s="11" t="s">
        <v>61</v>
      </c>
      <c r="P2417" s="11">
        <v>0</v>
      </c>
      <c r="Q2417" s="11">
        <v>0.41802528352991197</v>
      </c>
      <c r="R2417" s="11">
        <v>26</v>
      </c>
      <c r="S2417" s="11">
        <v>21</v>
      </c>
      <c r="T2417" s="11">
        <v>77.355176770853603</v>
      </c>
      <c r="U2417" s="11">
        <v>19.088178715150399</v>
      </c>
      <c r="V2417" s="11" t="s">
        <v>62</v>
      </c>
    </row>
    <row r="2418" spans="1:22" x14ac:dyDescent="0.3">
      <c r="A2418" s="9">
        <v>45360.388888888898</v>
      </c>
      <c r="B2418" s="10">
        <v>45360</v>
      </c>
      <c r="C2418" s="11">
        <v>2024</v>
      </c>
      <c r="D2418" s="11">
        <v>3</v>
      </c>
      <c r="E2418" s="11">
        <v>9</v>
      </c>
      <c r="F2418" s="11">
        <v>9</v>
      </c>
      <c r="G2418" s="11" t="s">
        <v>64</v>
      </c>
      <c r="H2418" s="11" t="s">
        <v>65</v>
      </c>
      <c r="I2418" s="11">
        <v>40.888014968304297</v>
      </c>
      <c r="J2418" s="11">
        <v>-73.791630607378394</v>
      </c>
      <c r="K2418" s="11">
        <v>268</v>
      </c>
      <c r="L2418" s="11">
        <v>34.868377617226002</v>
      </c>
      <c r="M2418" s="11">
        <v>64.737889931506103</v>
      </c>
      <c r="N2418" s="11" t="s">
        <v>57</v>
      </c>
      <c r="O2418" s="11" t="s">
        <v>61</v>
      </c>
      <c r="P2418" s="11">
        <v>1</v>
      </c>
      <c r="Q2418" s="11">
        <v>-0.54208800581969596</v>
      </c>
      <c r="R2418" s="11">
        <v>25</v>
      </c>
      <c r="S2418" s="11">
        <v>49</v>
      </c>
      <c r="T2418" s="11">
        <v>188.800733528347</v>
      </c>
      <c r="U2418" s="11">
        <v>16.7379682990085</v>
      </c>
      <c r="V2418" s="11" t="s">
        <v>56</v>
      </c>
    </row>
    <row r="2419" spans="1:22" x14ac:dyDescent="0.3">
      <c r="A2419" s="9">
        <v>45360.392361111102</v>
      </c>
      <c r="B2419" s="10">
        <v>45360</v>
      </c>
      <c r="C2419" s="11">
        <v>2024</v>
      </c>
      <c r="D2419" s="11">
        <v>3</v>
      </c>
      <c r="E2419" s="11">
        <v>9</v>
      </c>
      <c r="F2419" s="11">
        <v>9</v>
      </c>
      <c r="G2419" s="11" t="s">
        <v>64</v>
      </c>
      <c r="H2419" s="11" t="s">
        <v>65</v>
      </c>
      <c r="I2419" s="11">
        <v>40.668587056733301</v>
      </c>
      <c r="J2419" s="11">
        <v>-73.849729262745498</v>
      </c>
      <c r="K2419" s="11">
        <v>73</v>
      </c>
      <c r="L2419" s="11">
        <v>78.674291156438898</v>
      </c>
      <c r="M2419" s="11">
        <v>72.448323393665305</v>
      </c>
      <c r="N2419" s="11" t="s">
        <v>59</v>
      </c>
      <c r="O2419" s="11" t="s">
        <v>55</v>
      </c>
      <c r="P2419" s="11">
        <v>0</v>
      </c>
      <c r="Q2419" s="11">
        <v>0.53587884238457895</v>
      </c>
      <c r="R2419" s="11">
        <v>18</v>
      </c>
      <c r="S2419" s="11">
        <v>27</v>
      </c>
      <c r="T2419" s="11">
        <v>388.14912279242702</v>
      </c>
      <c r="U2419" s="11">
        <v>10.748978810182701</v>
      </c>
      <c r="V2419" s="11" t="s">
        <v>63</v>
      </c>
    </row>
    <row r="2420" spans="1:22" x14ac:dyDescent="0.3">
      <c r="A2420" s="9">
        <v>45360.395833333299</v>
      </c>
      <c r="B2420" s="10">
        <v>45360</v>
      </c>
      <c r="C2420" s="11">
        <v>2024</v>
      </c>
      <c r="D2420" s="11">
        <v>3</v>
      </c>
      <c r="E2420" s="11">
        <v>9</v>
      </c>
      <c r="F2420" s="11">
        <v>9</v>
      </c>
      <c r="G2420" s="11" t="s">
        <v>64</v>
      </c>
      <c r="H2420" s="11" t="s">
        <v>65</v>
      </c>
      <c r="I2420" s="11">
        <v>40.826491240806398</v>
      </c>
      <c r="J2420" s="11">
        <v>-73.7878966578605</v>
      </c>
      <c r="K2420" s="11">
        <v>22</v>
      </c>
      <c r="L2420" s="11">
        <v>45.293366634444098</v>
      </c>
      <c r="M2420" s="11">
        <v>16.680546405567998</v>
      </c>
      <c r="N2420" s="11" t="s">
        <v>59</v>
      </c>
      <c r="O2420" s="11" t="s">
        <v>61</v>
      </c>
      <c r="P2420" s="11">
        <v>0</v>
      </c>
      <c r="Q2420" s="11">
        <v>4.9572210102398699E-2</v>
      </c>
      <c r="R2420" s="11">
        <v>2</v>
      </c>
      <c r="S2420" s="11">
        <v>14</v>
      </c>
      <c r="T2420" s="11">
        <v>327.76148329781898</v>
      </c>
      <c r="U2420" s="11">
        <v>27.0889684125397</v>
      </c>
      <c r="V2420" s="11" t="s">
        <v>62</v>
      </c>
    </row>
    <row r="2421" spans="1:22" x14ac:dyDescent="0.3">
      <c r="A2421" s="9">
        <v>45360.399305555598</v>
      </c>
      <c r="B2421" s="10">
        <v>45360</v>
      </c>
      <c r="C2421" s="11">
        <v>2024</v>
      </c>
      <c r="D2421" s="11">
        <v>3</v>
      </c>
      <c r="E2421" s="11">
        <v>9</v>
      </c>
      <c r="F2421" s="11">
        <v>9</v>
      </c>
      <c r="G2421" s="11" t="s">
        <v>64</v>
      </c>
      <c r="H2421" s="11" t="s">
        <v>65</v>
      </c>
      <c r="I2421" s="11">
        <v>40.838271950792198</v>
      </c>
      <c r="J2421" s="11">
        <v>-73.968620976343701</v>
      </c>
      <c r="K2421" s="11">
        <v>274</v>
      </c>
      <c r="L2421" s="11">
        <v>16.8954239431432</v>
      </c>
      <c r="M2421" s="11">
        <v>45.385335216976202</v>
      </c>
      <c r="N2421" s="11" t="s">
        <v>57</v>
      </c>
      <c r="O2421" s="11" t="s">
        <v>60</v>
      </c>
      <c r="P2421" s="11">
        <v>0</v>
      </c>
      <c r="Q2421" s="11">
        <v>-0.61350774246443596</v>
      </c>
      <c r="R2421" s="11">
        <v>73</v>
      </c>
      <c r="S2421" s="11">
        <v>38</v>
      </c>
      <c r="T2421" s="11">
        <v>464.71848686749502</v>
      </c>
      <c r="U2421" s="11">
        <v>8.5085487943998697</v>
      </c>
      <c r="V2421" s="11" t="s">
        <v>56</v>
      </c>
    </row>
    <row r="2422" spans="1:22" x14ac:dyDescent="0.3">
      <c r="A2422" s="9">
        <v>45360.402777777803</v>
      </c>
      <c r="B2422" s="10">
        <v>45360</v>
      </c>
      <c r="C2422" s="11">
        <v>2024</v>
      </c>
      <c r="D2422" s="11">
        <v>3</v>
      </c>
      <c r="E2422" s="11">
        <v>9</v>
      </c>
      <c r="F2422" s="11">
        <v>9</v>
      </c>
      <c r="G2422" s="11" t="s">
        <v>64</v>
      </c>
      <c r="H2422" s="11" t="s">
        <v>65</v>
      </c>
      <c r="I2422" s="11">
        <v>40.844604470898901</v>
      </c>
      <c r="J2422" s="11">
        <v>-73.783390372163097</v>
      </c>
      <c r="K2422" s="11">
        <v>35</v>
      </c>
      <c r="L2422" s="11">
        <v>60.103290427356001</v>
      </c>
      <c r="M2422" s="11">
        <v>37.332149346106199</v>
      </c>
      <c r="N2422" s="11" t="s">
        <v>54</v>
      </c>
      <c r="O2422" s="11" t="s">
        <v>58</v>
      </c>
      <c r="P2422" s="11">
        <v>0</v>
      </c>
      <c r="Q2422" s="11">
        <v>0.204889807318303</v>
      </c>
      <c r="R2422" s="11">
        <v>22</v>
      </c>
      <c r="S2422" s="11">
        <v>20</v>
      </c>
      <c r="T2422" s="11">
        <v>189.128244246299</v>
      </c>
      <c r="U2422" s="11">
        <v>5.9665707761572602</v>
      </c>
      <c r="V2422" s="11" t="s">
        <v>62</v>
      </c>
    </row>
    <row r="2423" spans="1:22" x14ac:dyDescent="0.3">
      <c r="A2423" s="9">
        <v>45360.40625</v>
      </c>
      <c r="B2423" s="10">
        <v>45360</v>
      </c>
      <c r="C2423" s="11">
        <v>2024</v>
      </c>
      <c r="D2423" s="11">
        <v>3</v>
      </c>
      <c r="E2423" s="11">
        <v>9</v>
      </c>
      <c r="F2423" s="11">
        <v>9</v>
      </c>
      <c r="G2423" s="11" t="s">
        <v>64</v>
      </c>
      <c r="H2423" s="11" t="s">
        <v>65</v>
      </c>
      <c r="I2423" s="11">
        <v>40.7207180854763</v>
      </c>
      <c r="J2423" s="11">
        <v>-73.908564299503595</v>
      </c>
      <c r="K2423" s="11">
        <v>276</v>
      </c>
      <c r="L2423" s="11">
        <v>46.2458345856164</v>
      </c>
      <c r="M2423" s="11">
        <v>44.935164815776503</v>
      </c>
      <c r="N2423" s="11" t="s">
        <v>54</v>
      </c>
      <c r="O2423" s="11" t="s">
        <v>55</v>
      </c>
      <c r="P2423" s="11">
        <v>0</v>
      </c>
      <c r="Q2423" s="11">
        <v>0.98216871805097705</v>
      </c>
      <c r="R2423" s="11">
        <v>18</v>
      </c>
      <c r="S2423" s="11">
        <v>45</v>
      </c>
      <c r="T2423" s="11">
        <v>220.33612746794299</v>
      </c>
      <c r="U2423" s="11">
        <v>6.4237996672980797</v>
      </c>
      <c r="V2423" s="11" t="s">
        <v>56</v>
      </c>
    </row>
    <row r="2424" spans="1:22" x14ac:dyDescent="0.3">
      <c r="A2424" s="9">
        <v>45360.409722222197</v>
      </c>
      <c r="B2424" s="10">
        <v>45360</v>
      </c>
      <c r="C2424" s="11">
        <v>2024</v>
      </c>
      <c r="D2424" s="11">
        <v>3</v>
      </c>
      <c r="E2424" s="11">
        <v>9</v>
      </c>
      <c r="F2424" s="11">
        <v>9</v>
      </c>
      <c r="G2424" s="11" t="s">
        <v>64</v>
      </c>
      <c r="H2424" s="11" t="s">
        <v>65</v>
      </c>
      <c r="I2424" s="11">
        <v>40.830471332443601</v>
      </c>
      <c r="J2424" s="11">
        <v>-73.759463382815696</v>
      </c>
      <c r="K2424" s="11">
        <v>205</v>
      </c>
      <c r="L2424" s="11">
        <v>61.772816845941698</v>
      </c>
      <c r="M2424" s="11">
        <v>62.1989158479604</v>
      </c>
      <c r="N2424" s="11" t="s">
        <v>54</v>
      </c>
      <c r="O2424" s="11" t="s">
        <v>58</v>
      </c>
      <c r="P2424" s="11">
        <v>0</v>
      </c>
      <c r="Q2424" s="11">
        <v>-0.222980314942646</v>
      </c>
      <c r="R2424" s="11">
        <v>62</v>
      </c>
      <c r="S2424" s="11">
        <v>27</v>
      </c>
      <c r="T2424" s="11">
        <v>90.069566778966902</v>
      </c>
      <c r="U2424" s="11">
        <v>15.412861913614099</v>
      </c>
      <c r="V2424" s="11" t="s">
        <v>56</v>
      </c>
    </row>
    <row r="2425" spans="1:22" x14ac:dyDescent="0.3">
      <c r="A2425" s="9">
        <v>45360.413194444503</v>
      </c>
      <c r="B2425" s="10">
        <v>45360</v>
      </c>
      <c r="C2425" s="11">
        <v>2024</v>
      </c>
      <c r="D2425" s="11">
        <v>3</v>
      </c>
      <c r="E2425" s="11">
        <v>9</v>
      </c>
      <c r="F2425" s="11">
        <v>9</v>
      </c>
      <c r="G2425" s="11" t="s">
        <v>64</v>
      </c>
      <c r="H2425" s="11" t="s">
        <v>65</v>
      </c>
      <c r="I2425" s="11">
        <v>40.873058453960503</v>
      </c>
      <c r="J2425" s="11">
        <v>-73.972010604284094</v>
      </c>
      <c r="K2425" s="11">
        <v>28</v>
      </c>
      <c r="L2425" s="11">
        <v>73.618931413369097</v>
      </c>
      <c r="M2425" s="11">
        <v>11.2189865806796</v>
      </c>
      <c r="N2425" s="11" t="s">
        <v>54</v>
      </c>
      <c r="O2425" s="11" t="s">
        <v>60</v>
      </c>
      <c r="P2425" s="11">
        <v>0</v>
      </c>
      <c r="Q2425" s="11">
        <v>0.84215743871373006</v>
      </c>
      <c r="R2425" s="11">
        <v>5</v>
      </c>
      <c r="S2425" s="11">
        <v>27</v>
      </c>
      <c r="T2425" s="11">
        <v>298.76327264026799</v>
      </c>
      <c r="U2425" s="11">
        <v>16.711251796691801</v>
      </c>
      <c r="V2425" s="11" t="s">
        <v>62</v>
      </c>
    </row>
    <row r="2426" spans="1:22" x14ac:dyDescent="0.3">
      <c r="A2426" s="9">
        <v>45360.416666666701</v>
      </c>
      <c r="B2426" s="10">
        <v>45360</v>
      </c>
      <c r="C2426" s="11">
        <v>2024</v>
      </c>
      <c r="D2426" s="11">
        <v>3</v>
      </c>
      <c r="E2426" s="11">
        <v>9</v>
      </c>
      <c r="F2426" s="11">
        <v>10</v>
      </c>
      <c r="G2426" s="11" t="s">
        <v>64</v>
      </c>
      <c r="H2426" s="11" t="s">
        <v>65</v>
      </c>
      <c r="I2426" s="11">
        <v>40.624642174575897</v>
      </c>
      <c r="J2426" s="11">
        <v>-73.836583350681707</v>
      </c>
      <c r="K2426" s="11">
        <v>199</v>
      </c>
      <c r="L2426" s="11">
        <v>27.698011731626298</v>
      </c>
      <c r="M2426" s="11">
        <v>59.537328585098201</v>
      </c>
      <c r="N2426" s="11" t="s">
        <v>59</v>
      </c>
      <c r="O2426" s="11" t="s">
        <v>58</v>
      </c>
      <c r="P2426" s="11">
        <v>0</v>
      </c>
      <c r="Q2426" s="11">
        <v>-0.52460201898575498</v>
      </c>
      <c r="R2426" s="11">
        <v>20</v>
      </c>
      <c r="S2426" s="11">
        <v>47</v>
      </c>
      <c r="T2426" s="11">
        <v>324.47472113714502</v>
      </c>
      <c r="U2426" s="11">
        <v>21.982036664978999</v>
      </c>
      <c r="V2426" s="11" t="s">
        <v>63</v>
      </c>
    </row>
    <row r="2427" spans="1:22" x14ac:dyDescent="0.3">
      <c r="A2427" s="9">
        <v>45360.420138888898</v>
      </c>
      <c r="B2427" s="10">
        <v>45360</v>
      </c>
      <c r="C2427" s="11">
        <v>2024</v>
      </c>
      <c r="D2427" s="11">
        <v>3</v>
      </c>
      <c r="E2427" s="11">
        <v>9</v>
      </c>
      <c r="F2427" s="11">
        <v>10</v>
      </c>
      <c r="G2427" s="11" t="s">
        <v>64</v>
      </c>
      <c r="H2427" s="11" t="s">
        <v>65</v>
      </c>
      <c r="I2427" s="11">
        <v>40.628834520239103</v>
      </c>
      <c r="J2427" s="11">
        <v>-73.851346567774797</v>
      </c>
      <c r="K2427" s="11">
        <v>34</v>
      </c>
      <c r="L2427" s="11">
        <v>62.255630716537503</v>
      </c>
      <c r="M2427" s="11">
        <v>20.187560598255001</v>
      </c>
      <c r="N2427" s="11" t="s">
        <v>59</v>
      </c>
      <c r="O2427" s="11" t="s">
        <v>60</v>
      </c>
      <c r="P2427" s="11">
        <v>1</v>
      </c>
      <c r="Q2427" s="11">
        <v>-0.59053541234902596</v>
      </c>
      <c r="R2427" s="11">
        <v>19</v>
      </c>
      <c r="S2427" s="11">
        <v>40</v>
      </c>
      <c r="T2427" s="11">
        <v>86.230612887567204</v>
      </c>
      <c r="U2427" s="11">
        <v>8.9805164243432003</v>
      </c>
      <c r="V2427" s="11" t="s">
        <v>56</v>
      </c>
    </row>
    <row r="2428" spans="1:22" x14ac:dyDescent="0.3">
      <c r="A2428" s="9">
        <v>45360.423611111102</v>
      </c>
      <c r="B2428" s="10">
        <v>45360</v>
      </c>
      <c r="C2428" s="11">
        <v>2024</v>
      </c>
      <c r="D2428" s="11">
        <v>3</v>
      </c>
      <c r="E2428" s="11">
        <v>9</v>
      </c>
      <c r="F2428" s="11">
        <v>10</v>
      </c>
      <c r="G2428" s="11" t="s">
        <v>64</v>
      </c>
      <c r="H2428" s="11" t="s">
        <v>65</v>
      </c>
      <c r="I2428" s="11">
        <v>40.694206706727996</v>
      </c>
      <c r="J2428" s="11">
        <v>-73.965661282213901</v>
      </c>
      <c r="K2428" s="11">
        <v>103</v>
      </c>
      <c r="L2428" s="11">
        <v>49.2802113112214</v>
      </c>
      <c r="M2428" s="11">
        <v>70.8525769718308</v>
      </c>
      <c r="N2428" s="11" t="s">
        <v>57</v>
      </c>
      <c r="O2428" s="11" t="s">
        <v>61</v>
      </c>
      <c r="P2428" s="11">
        <v>0</v>
      </c>
      <c r="Q2428" s="11">
        <v>-0.73444501698926701</v>
      </c>
      <c r="R2428" s="11">
        <v>5</v>
      </c>
      <c r="S2428" s="11">
        <v>9</v>
      </c>
      <c r="T2428" s="11">
        <v>207.47072782426801</v>
      </c>
      <c r="U2428" s="11">
        <v>12.577307418692699</v>
      </c>
      <c r="V2428" s="11" t="s">
        <v>63</v>
      </c>
    </row>
    <row r="2429" spans="1:22" x14ac:dyDescent="0.3">
      <c r="A2429" s="9">
        <v>45360.427083333299</v>
      </c>
      <c r="B2429" s="10">
        <v>45360</v>
      </c>
      <c r="C2429" s="11">
        <v>2024</v>
      </c>
      <c r="D2429" s="11">
        <v>3</v>
      </c>
      <c r="E2429" s="11">
        <v>9</v>
      </c>
      <c r="F2429" s="11">
        <v>10</v>
      </c>
      <c r="G2429" s="11" t="s">
        <v>64</v>
      </c>
      <c r="H2429" s="11" t="s">
        <v>65</v>
      </c>
      <c r="I2429" s="11">
        <v>40.813423507962597</v>
      </c>
      <c r="J2429" s="11">
        <v>-73.900520963690994</v>
      </c>
      <c r="K2429" s="11">
        <v>231</v>
      </c>
      <c r="L2429" s="11">
        <v>45.358778868881799</v>
      </c>
      <c r="M2429" s="11">
        <v>25.245478450335</v>
      </c>
      <c r="N2429" s="11" t="s">
        <v>54</v>
      </c>
      <c r="O2429" s="11" t="s">
        <v>55</v>
      </c>
      <c r="P2429" s="11">
        <v>0</v>
      </c>
      <c r="Q2429" s="11">
        <v>0.34538562503535503</v>
      </c>
      <c r="R2429" s="11">
        <v>88</v>
      </c>
      <c r="S2429" s="11">
        <v>47</v>
      </c>
      <c r="T2429" s="11">
        <v>146.80634226826101</v>
      </c>
      <c r="U2429" s="11">
        <v>10.0721772413888</v>
      </c>
      <c r="V2429" s="11" t="s">
        <v>56</v>
      </c>
    </row>
    <row r="2430" spans="1:22" x14ac:dyDescent="0.3">
      <c r="A2430" s="9">
        <v>45360.430555555598</v>
      </c>
      <c r="B2430" s="10">
        <v>45360</v>
      </c>
      <c r="C2430" s="11">
        <v>2024</v>
      </c>
      <c r="D2430" s="11">
        <v>3</v>
      </c>
      <c r="E2430" s="11">
        <v>9</v>
      </c>
      <c r="F2430" s="11">
        <v>10</v>
      </c>
      <c r="G2430" s="11" t="s">
        <v>64</v>
      </c>
      <c r="H2430" s="11" t="s">
        <v>65</v>
      </c>
      <c r="I2430" s="11">
        <v>40.684778780824402</v>
      </c>
      <c r="J2430" s="11">
        <v>-73.956553024079597</v>
      </c>
      <c r="K2430" s="11">
        <v>197</v>
      </c>
      <c r="L2430" s="11">
        <v>7.0997327232718099</v>
      </c>
      <c r="M2430" s="11">
        <v>63.364076785951703</v>
      </c>
      <c r="N2430" s="11" t="s">
        <v>59</v>
      </c>
      <c r="O2430" s="11" t="s">
        <v>55</v>
      </c>
      <c r="P2430" s="11">
        <v>0</v>
      </c>
      <c r="Q2430" s="11">
        <v>0.17763272591572599</v>
      </c>
      <c r="R2430" s="11">
        <v>30</v>
      </c>
      <c r="S2430" s="11">
        <v>3</v>
      </c>
      <c r="T2430" s="11">
        <v>395.93289314330099</v>
      </c>
      <c r="U2430" s="11">
        <v>23.177504485342201</v>
      </c>
      <c r="V2430" s="11" t="s">
        <v>56</v>
      </c>
    </row>
    <row r="2431" spans="1:22" x14ac:dyDescent="0.3">
      <c r="A2431" s="9">
        <v>45360.434027777803</v>
      </c>
      <c r="B2431" s="10">
        <v>45360</v>
      </c>
      <c r="C2431" s="11">
        <v>2024</v>
      </c>
      <c r="D2431" s="11">
        <v>3</v>
      </c>
      <c r="E2431" s="11">
        <v>9</v>
      </c>
      <c r="F2431" s="11">
        <v>10</v>
      </c>
      <c r="G2431" s="11" t="s">
        <v>64</v>
      </c>
      <c r="H2431" s="11" t="s">
        <v>65</v>
      </c>
      <c r="I2431" s="11">
        <v>40.768905357709002</v>
      </c>
      <c r="J2431" s="11">
        <v>-73.916060245093306</v>
      </c>
      <c r="K2431" s="11">
        <v>138</v>
      </c>
      <c r="L2431" s="11">
        <v>27.969391768971999</v>
      </c>
      <c r="M2431" s="11">
        <v>60.837862637999798</v>
      </c>
      <c r="N2431" s="11" t="s">
        <v>57</v>
      </c>
      <c r="O2431" s="11" t="s">
        <v>61</v>
      </c>
      <c r="P2431" s="11">
        <v>0</v>
      </c>
      <c r="Q2431" s="11">
        <v>-0.439187454253326</v>
      </c>
      <c r="R2431" s="11">
        <v>65</v>
      </c>
      <c r="S2431" s="11">
        <v>12</v>
      </c>
      <c r="T2431" s="11">
        <v>150.454996508644</v>
      </c>
      <c r="U2431" s="11">
        <v>6.4944253303205599</v>
      </c>
      <c r="V2431" s="11" t="s">
        <v>63</v>
      </c>
    </row>
    <row r="2432" spans="1:22" x14ac:dyDescent="0.3">
      <c r="A2432" s="9">
        <v>45360.4375</v>
      </c>
      <c r="B2432" s="10">
        <v>45360</v>
      </c>
      <c r="C2432" s="11">
        <v>2024</v>
      </c>
      <c r="D2432" s="11">
        <v>3</v>
      </c>
      <c r="E2432" s="11">
        <v>9</v>
      </c>
      <c r="F2432" s="11">
        <v>10</v>
      </c>
      <c r="G2432" s="11" t="s">
        <v>64</v>
      </c>
      <c r="H2432" s="11" t="s">
        <v>65</v>
      </c>
      <c r="I2432" s="11">
        <v>40.796188329990898</v>
      </c>
      <c r="J2432" s="11">
        <v>-73.948245052122701</v>
      </c>
      <c r="K2432" s="11">
        <v>261</v>
      </c>
      <c r="L2432" s="11">
        <v>34.694273254948598</v>
      </c>
      <c r="M2432" s="11">
        <v>11.550597620295299</v>
      </c>
      <c r="N2432" s="11" t="s">
        <v>54</v>
      </c>
      <c r="O2432" s="11" t="s">
        <v>60</v>
      </c>
      <c r="P2432" s="11">
        <v>0</v>
      </c>
      <c r="Q2432" s="11">
        <v>0.74633805994401103</v>
      </c>
      <c r="R2432" s="11">
        <v>69</v>
      </c>
      <c r="S2432" s="11">
        <v>49</v>
      </c>
      <c r="T2432" s="11">
        <v>215.933040944765</v>
      </c>
      <c r="U2432" s="11">
        <v>13.270864925754699</v>
      </c>
      <c r="V2432" s="11" t="s">
        <v>56</v>
      </c>
    </row>
    <row r="2433" spans="1:22" x14ac:dyDescent="0.3">
      <c r="A2433" s="9">
        <v>45360.440972222197</v>
      </c>
      <c r="B2433" s="10">
        <v>45360</v>
      </c>
      <c r="C2433" s="11">
        <v>2024</v>
      </c>
      <c r="D2433" s="11">
        <v>3</v>
      </c>
      <c r="E2433" s="11">
        <v>9</v>
      </c>
      <c r="F2433" s="11">
        <v>10</v>
      </c>
      <c r="G2433" s="11" t="s">
        <v>64</v>
      </c>
      <c r="H2433" s="11" t="s">
        <v>65</v>
      </c>
      <c r="I2433" s="11">
        <v>40.6956144377776</v>
      </c>
      <c r="J2433" s="11">
        <v>-73.866945422394096</v>
      </c>
      <c r="K2433" s="11">
        <v>58</v>
      </c>
      <c r="L2433" s="11">
        <v>31.994947720229298</v>
      </c>
      <c r="M2433" s="11">
        <v>21.7638769476285</v>
      </c>
      <c r="N2433" s="11" t="s">
        <v>54</v>
      </c>
      <c r="O2433" s="11" t="s">
        <v>60</v>
      </c>
      <c r="P2433" s="11">
        <v>0</v>
      </c>
      <c r="Q2433" s="11">
        <v>0.18754701263281601</v>
      </c>
      <c r="R2433" s="11">
        <v>94</v>
      </c>
      <c r="S2433" s="11">
        <v>31</v>
      </c>
      <c r="T2433" s="11">
        <v>377.44300323738003</v>
      </c>
      <c r="U2433" s="11">
        <v>23.392780770917799</v>
      </c>
      <c r="V2433" s="11" t="s">
        <v>63</v>
      </c>
    </row>
    <row r="2434" spans="1:22" x14ac:dyDescent="0.3">
      <c r="A2434" s="9">
        <v>45360.444444444503</v>
      </c>
      <c r="B2434" s="10">
        <v>45360</v>
      </c>
      <c r="C2434" s="11">
        <v>2024</v>
      </c>
      <c r="D2434" s="11">
        <v>3</v>
      </c>
      <c r="E2434" s="11">
        <v>9</v>
      </c>
      <c r="F2434" s="11">
        <v>10</v>
      </c>
      <c r="G2434" s="11" t="s">
        <v>64</v>
      </c>
      <c r="H2434" s="11" t="s">
        <v>65</v>
      </c>
      <c r="I2434" s="11">
        <v>40.666991189370897</v>
      </c>
      <c r="J2434" s="11">
        <v>-73.874728481120101</v>
      </c>
      <c r="K2434" s="11">
        <v>283</v>
      </c>
      <c r="L2434" s="11">
        <v>41.872062946665203</v>
      </c>
      <c r="M2434" s="11">
        <v>53.233685327445698</v>
      </c>
      <c r="N2434" s="11" t="s">
        <v>57</v>
      </c>
      <c r="O2434" s="11" t="s">
        <v>60</v>
      </c>
      <c r="P2434" s="11">
        <v>0</v>
      </c>
      <c r="Q2434" s="11">
        <v>-1.52705159177148E-2</v>
      </c>
      <c r="R2434" s="11">
        <v>28</v>
      </c>
      <c r="S2434" s="11">
        <v>38</v>
      </c>
      <c r="T2434" s="11">
        <v>492.55617144350202</v>
      </c>
      <c r="U2434" s="11">
        <v>12.6971004072558</v>
      </c>
      <c r="V2434" s="11" t="s">
        <v>56</v>
      </c>
    </row>
    <row r="2435" spans="1:22" x14ac:dyDescent="0.3">
      <c r="A2435" s="9">
        <v>45360.447916666701</v>
      </c>
      <c r="B2435" s="10">
        <v>45360</v>
      </c>
      <c r="C2435" s="11">
        <v>2024</v>
      </c>
      <c r="D2435" s="11">
        <v>3</v>
      </c>
      <c r="E2435" s="11">
        <v>9</v>
      </c>
      <c r="F2435" s="11">
        <v>10</v>
      </c>
      <c r="G2435" s="11" t="s">
        <v>64</v>
      </c>
      <c r="H2435" s="11" t="s">
        <v>65</v>
      </c>
      <c r="I2435" s="11">
        <v>40.757539000717202</v>
      </c>
      <c r="J2435" s="11">
        <v>-73.943020841392993</v>
      </c>
      <c r="K2435" s="11">
        <v>129</v>
      </c>
      <c r="L2435" s="11">
        <v>51.300547097677502</v>
      </c>
      <c r="M2435" s="11">
        <v>26.9594353072596</v>
      </c>
      <c r="N2435" s="11" t="s">
        <v>57</v>
      </c>
      <c r="O2435" s="11" t="s">
        <v>55</v>
      </c>
      <c r="P2435" s="11">
        <v>0</v>
      </c>
      <c r="Q2435" s="11">
        <v>0.230491826921776</v>
      </c>
      <c r="R2435" s="11">
        <v>65</v>
      </c>
      <c r="S2435" s="11">
        <v>35</v>
      </c>
      <c r="T2435" s="11">
        <v>424.540669899016</v>
      </c>
      <c r="U2435" s="11">
        <v>11.5508316261445</v>
      </c>
      <c r="V2435" s="11" t="s">
        <v>63</v>
      </c>
    </row>
    <row r="2436" spans="1:22" x14ac:dyDescent="0.3">
      <c r="A2436" s="9">
        <v>45360.451388888898</v>
      </c>
      <c r="B2436" s="10">
        <v>45360</v>
      </c>
      <c r="C2436" s="11">
        <v>2024</v>
      </c>
      <c r="D2436" s="11">
        <v>3</v>
      </c>
      <c r="E2436" s="11">
        <v>9</v>
      </c>
      <c r="F2436" s="11">
        <v>10</v>
      </c>
      <c r="G2436" s="11" t="s">
        <v>64</v>
      </c>
      <c r="H2436" s="11" t="s">
        <v>65</v>
      </c>
      <c r="I2436" s="11">
        <v>40.779169742539104</v>
      </c>
      <c r="J2436" s="11">
        <v>-73.891103981418198</v>
      </c>
      <c r="K2436" s="11">
        <v>84</v>
      </c>
      <c r="L2436" s="11">
        <v>74.791289174942307</v>
      </c>
      <c r="M2436" s="11">
        <v>32.874120036129099</v>
      </c>
      <c r="N2436" s="11" t="s">
        <v>54</v>
      </c>
      <c r="O2436" s="11" t="s">
        <v>58</v>
      </c>
      <c r="P2436" s="11">
        <v>0</v>
      </c>
      <c r="Q2436" s="11">
        <v>-0.188018660803876</v>
      </c>
      <c r="R2436" s="11">
        <v>44</v>
      </c>
      <c r="S2436" s="11">
        <v>36</v>
      </c>
      <c r="T2436" s="11">
        <v>347.42606752096299</v>
      </c>
      <c r="U2436" s="11">
        <v>17.412607978177</v>
      </c>
      <c r="V2436" s="11" t="s">
        <v>62</v>
      </c>
    </row>
    <row r="2437" spans="1:22" x14ac:dyDescent="0.3">
      <c r="A2437" s="9">
        <v>45360.454861111102</v>
      </c>
      <c r="B2437" s="10">
        <v>45360</v>
      </c>
      <c r="C2437" s="11">
        <v>2024</v>
      </c>
      <c r="D2437" s="11">
        <v>3</v>
      </c>
      <c r="E2437" s="11">
        <v>9</v>
      </c>
      <c r="F2437" s="11">
        <v>10</v>
      </c>
      <c r="G2437" s="11" t="s">
        <v>64</v>
      </c>
      <c r="H2437" s="11" t="s">
        <v>65</v>
      </c>
      <c r="I2437" s="11">
        <v>40.866020536161699</v>
      </c>
      <c r="J2437" s="11">
        <v>-73.874070812515697</v>
      </c>
      <c r="K2437" s="11">
        <v>141</v>
      </c>
      <c r="L2437" s="11">
        <v>78.457884072233099</v>
      </c>
      <c r="M2437" s="11">
        <v>82.970532110797393</v>
      </c>
      <c r="N2437" s="11" t="s">
        <v>59</v>
      </c>
      <c r="O2437" s="11" t="s">
        <v>55</v>
      </c>
      <c r="P2437" s="11">
        <v>0</v>
      </c>
      <c r="Q2437" s="11">
        <v>-0.80161084222984802</v>
      </c>
      <c r="R2437" s="11">
        <v>33</v>
      </c>
      <c r="S2437" s="11">
        <v>33</v>
      </c>
      <c r="T2437" s="11">
        <v>434.13086672298903</v>
      </c>
      <c r="U2437" s="11">
        <v>8.0735021302394401</v>
      </c>
      <c r="V2437" s="11" t="s">
        <v>56</v>
      </c>
    </row>
    <row r="2438" spans="1:22" x14ac:dyDescent="0.3">
      <c r="A2438" s="9">
        <v>45360.458333333299</v>
      </c>
      <c r="B2438" s="10">
        <v>45360</v>
      </c>
      <c r="C2438" s="11">
        <v>2024</v>
      </c>
      <c r="D2438" s="11">
        <v>3</v>
      </c>
      <c r="E2438" s="11">
        <v>9</v>
      </c>
      <c r="F2438" s="11">
        <v>11</v>
      </c>
      <c r="G2438" s="11" t="s">
        <v>64</v>
      </c>
      <c r="H2438" s="11" t="s">
        <v>65</v>
      </c>
      <c r="I2438" s="11">
        <v>40.760229977576401</v>
      </c>
      <c r="J2438" s="11">
        <v>-73.955210142325001</v>
      </c>
      <c r="K2438" s="11">
        <v>255</v>
      </c>
      <c r="L2438" s="11">
        <v>58.0800780912028</v>
      </c>
      <c r="M2438" s="11">
        <v>10.0151881323573</v>
      </c>
      <c r="N2438" s="11" t="s">
        <v>57</v>
      </c>
      <c r="O2438" s="11" t="s">
        <v>61</v>
      </c>
      <c r="P2438" s="11">
        <v>0</v>
      </c>
      <c r="Q2438" s="11">
        <v>-0.46842175194549202</v>
      </c>
      <c r="R2438" s="11">
        <v>76</v>
      </c>
      <c r="S2438" s="11">
        <v>7</v>
      </c>
      <c r="T2438" s="11">
        <v>497.89198988938301</v>
      </c>
      <c r="U2438" s="11">
        <v>14.216994610125299</v>
      </c>
      <c r="V2438" s="11" t="s">
        <v>56</v>
      </c>
    </row>
    <row r="2439" spans="1:22" x14ac:dyDescent="0.3">
      <c r="A2439" s="9">
        <v>45360.461805555598</v>
      </c>
      <c r="B2439" s="10">
        <v>45360</v>
      </c>
      <c r="C2439" s="11">
        <v>2024</v>
      </c>
      <c r="D2439" s="11">
        <v>3</v>
      </c>
      <c r="E2439" s="11">
        <v>9</v>
      </c>
      <c r="F2439" s="11">
        <v>11</v>
      </c>
      <c r="G2439" s="11" t="s">
        <v>64</v>
      </c>
      <c r="H2439" s="11" t="s">
        <v>65</v>
      </c>
      <c r="I2439" s="11">
        <v>40.680756950238901</v>
      </c>
      <c r="J2439" s="11">
        <v>-73.953490987117107</v>
      </c>
      <c r="K2439" s="11">
        <v>44</v>
      </c>
      <c r="L2439" s="11">
        <v>36.330929794743099</v>
      </c>
      <c r="M2439" s="11">
        <v>61.804392403057101</v>
      </c>
      <c r="N2439" s="11" t="s">
        <v>57</v>
      </c>
      <c r="O2439" s="11" t="s">
        <v>61</v>
      </c>
      <c r="P2439" s="11">
        <v>0</v>
      </c>
      <c r="Q2439" s="11">
        <v>-0.70392295928399695</v>
      </c>
      <c r="R2439" s="11">
        <v>73</v>
      </c>
      <c r="S2439" s="11">
        <v>30</v>
      </c>
      <c r="T2439" s="11">
        <v>68.476503642171096</v>
      </c>
      <c r="U2439" s="11">
        <v>6.9770726396861198</v>
      </c>
      <c r="V2439" s="11" t="s">
        <v>63</v>
      </c>
    </row>
    <row r="2440" spans="1:22" x14ac:dyDescent="0.3">
      <c r="A2440" s="9">
        <v>45360.465277777803</v>
      </c>
      <c r="B2440" s="10">
        <v>45360</v>
      </c>
      <c r="C2440" s="11">
        <v>2024</v>
      </c>
      <c r="D2440" s="11">
        <v>3</v>
      </c>
      <c r="E2440" s="11">
        <v>9</v>
      </c>
      <c r="F2440" s="11">
        <v>11</v>
      </c>
      <c r="G2440" s="11" t="s">
        <v>64</v>
      </c>
      <c r="H2440" s="11" t="s">
        <v>65</v>
      </c>
      <c r="I2440" s="11">
        <v>40.719153341815499</v>
      </c>
      <c r="J2440" s="11">
        <v>-73.794634838111406</v>
      </c>
      <c r="K2440" s="11">
        <v>294</v>
      </c>
      <c r="L2440" s="11">
        <v>45.635895064698701</v>
      </c>
      <c r="M2440" s="11">
        <v>45.866240542509502</v>
      </c>
      <c r="N2440" s="11" t="s">
        <v>57</v>
      </c>
      <c r="O2440" s="11" t="s">
        <v>55</v>
      </c>
      <c r="P2440" s="11">
        <v>0</v>
      </c>
      <c r="Q2440" s="11">
        <v>0.66557810074468804</v>
      </c>
      <c r="R2440" s="11">
        <v>30</v>
      </c>
      <c r="S2440" s="11">
        <v>34</v>
      </c>
      <c r="T2440" s="11">
        <v>424.40807180971802</v>
      </c>
      <c r="U2440" s="11">
        <v>16.235836549962201</v>
      </c>
      <c r="V2440" s="11" t="s">
        <v>56</v>
      </c>
    </row>
    <row r="2441" spans="1:22" x14ac:dyDescent="0.3">
      <c r="A2441" s="9">
        <v>45360.46875</v>
      </c>
      <c r="B2441" s="10">
        <v>45360</v>
      </c>
      <c r="C2441" s="11">
        <v>2024</v>
      </c>
      <c r="D2441" s="11">
        <v>3</v>
      </c>
      <c r="E2441" s="11">
        <v>9</v>
      </c>
      <c r="F2441" s="11">
        <v>11</v>
      </c>
      <c r="G2441" s="11" t="s">
        <v>64</v>
      </c>
      <c r="H2441" s="11" t="s">
        <v>65</v>
      </c>
      <c r="I2441" s="11">
        <v>40.893958158814101</v>
      </c>
      <c r="J2441" s="11">
        <v>-73.734475044404505</v>
      </c>
      <c r="K2441" s="11">
        <v>283</v>
      </c>
      <c r="L2441" s="11">
        <v>49.343997797904301</v>
      </c>
      <c r="M2441" s="11">
        <v>61.5515212994043</v>
      </c>
      <c r="N2441" s="11" t="s">
        <v>59</v>
      </c>
      <c r="O2441" s="11" t="s">
        <v>60</v>
      </c>
      <c r="P2441" s="11">
        <v>0</v>
      </c>
      <c r="Q2441" s="11">
        <v>0.98824652453686301</v>
      </c>
      <c r="R2441" s="11">
        <v>67</v>
      </c>
      <c r="S2441" s="11">
        <v>7</v>
      </c>
      <c r="T2441" s="11">
        <v>480.01599896242101</v>
      </c>
      <c r="U2441" s="11">
        <v>11.030964578314901</v>
      </c>
      <c r="V2441" s="11" t="s">
        <v>56</v>
      </c>
    </row>
    <row r="2442" spans="1:22" x14ac:dyDescent="0.3">
      <c r="A2442" s="9">
        <v>45360.472222222197</v>
      </c>
      <c r="B2442" s="10">
        <v>45360</v>
      </c>
      <c r="C2442" s="11">
        <v>2024</v>
      </c>
      <c r="D2442" s="11">
        <v>3</v>
      </c>
      <c r="E2442" s="11">
        <v>9</v>
      </c>
      <c r="F2442" s="11">
        <v>11</v>
      </c>
      <c r="G2442" s="11" t="s">
        <v>64</v>
      </c>
      <c r="H2442" s="11" t="s">
        <v>65</v>
      </c>
      <c r="I2442" s="11">
        <v>40.622753552348101</v>
      </c>
      <c r="J2442" s="11">
        <v>-73.944580408664194</v>
      </c>
      <c r="K2442" s="11">
        <v>155</v>
      </c>
      <c r="L2442" s="11">
        <v>16.145830840922301</v>
      </c>
      <c r="M2442" s="11">
        <v>19.189706554249501</v>
      </c>
      <c r="N2442" s="11" t="s">
        <v>59</v>
      </c>
      <c r="O2442" s="11" t="s">
        <v>58</v>
      </c>
      <c r="P2442" s="11">
        <v>0</v>
      </c>
      <c r="Q2442" s="11">
        <v>0.45168723060808902</v>
      </c>
      <c r="R2442" s="11">
        <v>88</v>
      </c>
      <c r="S2442" s="11">
        <v>38</v>
      </c>
      <c r="T2442" s="11">
        <v>360.26441503047101</v>
      </c>
      <c r="U2442" s="11">
        <v>24.817741273292299</v>
      </c>
      <c r="V2442" s="11" t="s">
        <v>56</v>
      </c>
    </row>
    <row r="2443" spans="1:22" x14ac:dyDescent="0.3">
      <c r="A2443" s="9">
        <v>45360.475694444503</v>
      </c>
      <c r="B2443" s="10">
        <v>45360</v>
      </c>
      <c r="C2443" s="11">
        <v>2024</v>
      </c>
      <c r="D2443" s="11">
        <v>3</v>
      </c>
      <c r="E2443" s="11">
        <v>9</v>
      </c>
      <c r="F2443" s="11">
        <v>11</v>
      </c>
      <c r="G2443" s="11" t="s">
        <v>64</v>
      </c>
      <c r="H2443" s="11" t="s">
        <v>65</v>
      </c>
      <c r="I2443" s="11">
        <v>40.766236772094899</v>
      </c>
      <c r="J2443" s="11">
        <v>-73.990900126200401</v>
      </c>
      <c r="K2443" s="11">
        <v>28</v>
      </c>
      <c r="L2443" s="11">
        <v>68.266019894453095</v>
      </c>
      <c r="M2443" s="11">
        <v>43.312799614870997</v>
      </c>
      <c r="N2443" s="11" t="s">
        <v>54</v>
      </c>
      <c r="O2443" s="11" t="s">
        <v>60</v>
      </c>
      <c r="P2443" s="11">
        <v>1</v>
      </c>
      <c r="Q2443" s="11">
        <v>0.82049049765438398</v>
      </c>
      <c r="R2443" s="11">
        <v>48</v>
      </c>
      <c r="S2443" s="11">
        <v>2</v>
      </c>
      <c r="T2443" s="11">
        <v>305.59889621465601</v>
      </c>
      <c r="U2443" s="11">
        <v>9.1990560094948695</v>
      </c>
      <c r="V2443" s="11" t="s">
        <v>56</v>
      </c>
    </row>
    <row r="2444" spans="1:22" x14ac:dyDescent="0.3">
      <c r="A2444" s="9">
        <v>45360.479166666701</v>
      </c>
      <c r="B2444" s="10">
        <v>45360</v>
      </c>
      <c r="C2444" s="11">
        <v>2024</v>
      </c>
      <c r="D2444" s="11">
        <v>3</v>
      </c>
      <c r="E2444" s="11">
        <v>9</v>
      </c>
      <c r="F2444" s="11">
        <v>11</v>
      </c>
      <c r="G2444" s="11" t="s">
        <v>64</v>
      </c>
      <c r="H2444" s="11" t="s">
        <v>65</v>
      </c>
      <c r="I2444" s="11">
        <v>40.686302151385597</v>
      </c>
      <c r="J2444" s="11">
        <v>-73.736371349185006</v>
      </c>
      <c r="K2444" s="11">
        <v>67</v>
      </c>
      <c r="L2444" s="11">
        <v>19.448930110612199</v>
      </c>
      <c r="M2444" s="11">
        <v>10.320982064487501</v>
      </c>
      <c r="N2444" s="11" t="s">
        <v>54</v>
      </c>
      <c r="O2444" s="11" t="s">
        <v>60</v>
      </c>
      <c r="P2444" s="11">
        <v>0</v>
      </c>
      <c r="Q2444" s="11">
        <v>-0.67398537979900697</v>
      </c>
      <c r="R2444" s="11">
        <v>86</v>
      </c>
      <c r="S2444" s="11">
        <v>7</v>
      </c>
      <c r="T2444" s="11">
        <v>355.39262092584897</v>
      </c>
      <c r="U2444" s="11">
        <v>5.3310951502537698</v>
      </c>
      <c r="V2444" s="11" t="s">
        <v>56</v>
      </c>
    </row>
    <row r="2445" spans="1:22" x14ac:dyDescent="0.3">
      <c r="A2445" s="9">
        <v>45360.482638888898</v>
      </c>
      <c r="B2445" s="10">
        <v>45360</v>
      </c>
      <c r="C2445" s="11">
        <v>2024</v>
      </c>
      <c r="D2445" s="11">
        <v>3</v>
      </c>
      <c r="E2445" s="11">
        <v>9</v>
      </c>
      <c r="F2445" s="11">
        <v>11</v>
      </c>
      <c r="G2445" s="11" t="s">
        <v>64</v>
      </c>
      <c r="H2445" s="11" t="s">
        <v>65</v>
      </c>
      <c r="I2445" s="11">
        <v>40.801683878284699</v>
      </c>
      <c r="J2445" s="11">
        <v>-73.928870873475901</v>
      </c>
      <c r="K2445" s="11">
        <v>17</v>
      </c>
      <c r="L2445" s="11">
        <v>65.5631253142178</v>
      </c>
      <c r="M2445" s="11">
        <v>78.576291532394904</v>
      </c>
      <c r="N2445" s="11" t="s">
        <v>54</v>
      </c>
      <c r="O2445" s="11" t="s">
        <v>58</v>
      </c>
      <c r="P2445" s="11">
        <v>0</v>
      </c>
      <c r="Q2445" s="11">
        <v>-4.4345719030976102E-2</v>
      </c>
      <c r="R2445" s="11">
        <v>33</v>
      </c>
      <c r="S2445" s="11">
        <v>42</v>
      </c>
      <c r="T2445" s="11">
        <v>264.88683826260097</v>
      </c>
      <c r="U2445" s="11">
        <v>17.643303407761401</v>
      </c>
      <c r="V2445" s="11" t="s">
        <v>63</v>
      </c>
    </row>
    <row r="2446" spans="1:22" x14ac:dyDescent="0.3">
      <c r="A2446" s="9">
        <v>45360.486111111102</v>
      </c>
      <c r="B2446" s="10">
        <v>45360</v>
      </c>
      <c r="C2446" s="11">
        <v>2024</v>
      </c>
      <c r="D2446" s="11">
        <v>3</v>
      </c>
      <c r="E2446" s="11">
        <v>9</v>
      </c>
      <c r="F2446" s="11">
        <v>11</v>
      </c>
      <c r="G2446" s="11" t="s">
        <v>64</v>
      </c>
      <c r="H2446" s="11" t="s">
        <v>65</v>
      </c>
      <c r="I2446" s="11">
        <v>40.607291963561202</v>
      </c>
      <c r="J2446" s="11">
        <v>-73.966500689727198</v>
      </c>
      <c r="K2446" s="11">
        <v>161</v>
      </c>
      <c r="L2446" s="11">
        <v>52.218307116674097</v>
      </c>
      <c r="M2446" s="11">
        <v>37.471183051144401</v>
      </c>
      <c r="N2446" s="11" t="s">
        <v>59</v>
      </c>
      <c r="O2446" s="11" t="s">
        <v>58</v>
      </c>
      <c r="P2446" s="11">
        <v>0</v>
      </c>
      <c r="Q2446" s="11">
        <v>0.53872170469819802</v>
      </c>
      <c r="R2446" s="11">
        <v>58</v>
      </c>
      <c r="S2446" s="11">
        <v>3</v>
      </c>
      <c r="T2446" s="11">
        <v>234.02525967800801</v>
      </c>
      <c r="U2446" s="11">
        <v>7.2846641818776297</v>
      </c>
      <c r="V2446" s="11" t="s">
        <v>63</v>
      </c>
    </row>
    <row r="2447" spans="1:22" x14ac:dyDescent="0.3">
      <c r="A2447" s="9">
        <v>45360.489583333299</v>
      </c>
      <c r="B2447" s="10">
        <v>45360</v>
      </c>
      <c r="C2447" s="11">
        <v>2024</v>
      </c>
      <c r="D2447" s="11">
        <v>3</v>
      </c>
      <c r="E2447" s="11">
        <v>9</v>
      </c>
      <c r="F2447" s="11">
        <v>11</v>
      </c>
      <c r="G2447" s="11" t="s">
        <v>64</v>
      </c>
      <c r="H2447" s="11" t="s">
        <v>65</v>
      </c>
      <c r="I2447" s="11">
        <v>40.883734881459901</v>
      </c>
      <c r="J2447" s="11">
        <v>-73.739863892220697</v>
      </c>
      <c r="K2447" s="11">
        <v>254</v>
      </c>
      <c r="L2447" s="11">
        <v>66.760745163132597</v>
      </c>
      <c r="M2447" s="11">
        <v>20.038204047339999</v>
      </c>
      <c r="N2447" s="11" t="s">
        <v>59</v>
      </c>
      <c r="O2447" s="11" t="s">
        <v>60</v>
      </c>
      <c r="P2447" s="11">
        <v>0</v>
      </c>
      <c r="Q2447" s="11">
        <v>-0.41783920979594902</v>
      </c>
      <c r="R2447" s="11">
        <v>32</v>
      </c>
      <c r="S2447" s="11">
        <v>25</v>
      </c>
      <c r="T2447" s="11">
        <v>316.17491581565298</v>
      </c>
      <c r="U2447" s="11">
        <v>21.164708537560699</v>
      </c>
      <c r="V2447" s="11" t="s">
        <v>56</v>
      </c>
    </row>
    <row r="2448" spans="1:22" x14ac:dyDescent="0.3">
      <c r="A2448" s="9">
        <v>45360.493055555598</v>
      </c>
      <c r="B2448" s="10">
        <v>45360</v>
      </c>
      <c r="C2448" s="11">
        <v>2024</v>
      </c>
      <c r="D2448" s="11">
        <v>3</v>
      </c>
      <c r="E2448" s="11">
        <v>9</v>
      </c>
      <c r="F2448" s="11">
        <v>11</v>
      </c>
      <c r="G2448" s="11" t="s">
        <v>64</v>
      </c>
      <c r="H2448" s="11" t="s">
        <v>65</v>
      </c>
      <c r="I2448" s="11">
        <v>40.896165121043303</v>
      </c>
      <c r="J2448" s="11">
        <v>-73.853099377542307</v>
      </c>
      <c r="K2448" s="11">
        <v>120</v>
      </c>
      <c r="L2448" s="11">
        <v>53.304144618847602</v>
      </c>
      <c r="M2448" s="11">
        <v>52.6232977578928</v>
      </c>
      <c r="N2448" s="11" t="s">
        <v>57</v>
      </c>
      <c r="O2448" s="11" t="s">
        <v>61</v>
      </c>
      <c r="P2448" s="11">
        <v>0</v>
      </c>
      <c r="Q2448" s="11">
        <v>0.49571870146944003</v>
      </c>
      <c r="R2448" s="11">
        <v>31</v>
      </c>
      <c r="S2448" s="11">
        <v>11</v>
      </c>
      <c r="T2448" s="11">
        <v>121.956428377169</v>
      </c>
      <c r="U2448" s="11">
        <v>14.8671162115686</v>
      </c>
      <c r="V2448" s="11" t="s">
        <v>63</v>
      </c>
    </row>
    <row r="2449" spans="1:22" x14ac:dyDescent="0.3">
      <c r="A2449" s="9">
        <v>45360.496527777803</v>
      </c>
      <c r="B2449" s="10">
        <v>45360</v>
      </c>
      <c r="C2449" s="11">
        <v>2024</v>
      </c>
      <c r="D2449" s="11">
        <v>3</v>
      </c>
      <c r="E2449" s="11">
        <v>9</v>
      </c>
      <c r="F2449" s="11">
        <v>11</v>
      </c>
      <c r="G2449" s="11" t="s">
        <v>64</v>
      </c>
      <c r="H2449" s="11" t="s">
        <v>65</v>
      </c>
      <c r="I2449" s="11">
        <v>40.839876947291003</v>
      </c>
      <c r="J2449" s="11">
        <v>-73.941005675831704</v>
      </c>
      <c r="K2449" s="11">
        <v>258</v>
      </c>
      <c r="L2449" s="11">
        <v>10.3365303130497</v>
      </c>
      <c r="M2449" s="11">
        <v>67.780280566513596</v>
      </c>
      <c r="N2449" s="11" t="s">
        <v>57</v>
      </c>
      <c r="O2449" s="11" t="s">
        <v>55</v>
      </c>
      <c r="P2449" s="11">
        <v>0</v>
      </c>
      <c r="Q2449" s="11">
        <v>-0.169072979242371</v>
      </c>
      <c r="R2449" s="11">
        <v>51</v>
      </c>
      <c r="S2449" s="11">
        <v>1</v>
      </c>
      <c r="T2449" s="11">
        <v>115.00530663919299</v>
      </c>
      <c r="U2449" s="11">
        <v>27.714964388943098</v>
      </c>
      <c r="V2449" s="11" t="s">
        <v>56</v>
      </c>
    </row>
    <row r="2450" spans="1:22" x14ac:dyDescent="0.3">
      <c r="A2450" s="9">
        <v>45360.5</v>
      </c>
      <c r="B2450" s="10">
        <v>45360</v>
      </c>
      <c r="C2450" s="11">
        <v>2024</v>
      </c>
      <c r="D2450" s="11">
        <v>3</v>
      </c>
      <c r="E2450" s="11">
        <v>9</v>
      </c>
      <c r="F2450" s="11">
        <v>12</v>
      </c>
      <c r="G2450" s="11" t="s">
        <v>64</v>
      </c>
      <c r="H2450" s="11" t="s">
        <v>65</v>
      </c>
      <c r="I2450" s="11">
        <v>40.675130441324697</v>
      </c>
      <c r="J2450" s="11">
        <v>-73.721465100718007</v>
      </c>
      <c r="K2450" s="11">
        <v>146</v>
      </c>
      <c r="L2450" s="11">
        <v>70.509648765587798</v>
      </c>
      <c r="M2450" s="11">
        <v>59.107405057052901</v>
      </c>
      <c r="N2450" s="11" t="s">
        <v>54</v>
      </c>
      <c r="O2450" s="11" t="s">
        <v>61</v>
      </c>
      <c r="P2450" s="11">
        <v>0</v>
      </c>
      <c r="Q2450" s="11">
        <v>-2.6868570155527101E-3</v>
      </c>
      <c r="R2450" s="11">
        <v>64</v>
      </c>
      <c r="S2450" s="11">
        <v>44</v>
      </c>
      <c r="T2450" s="11">
        <v>378.21916188533203</v>
      </c>
      <c r="U2450" s="11">
        <v>12.617696360318</v>
      </c>
      <c r="V2450" s="11" t="s">
        <v>63</v>
      </c>
    </row>
    <row r="2451" spans="1:22" x14ac:dyDescent="0.3">
      <c r="A2451" s="9">
        <v>45360.503472222197</v>
      </c>
      <c r="B2451" s="10">
        <v>45360</v>
      </c>
      <c r="C2451" s="11">
        <v>2024</v>
      </c>
      <c r="D2451" s="11">
        <v>3</v>
      </c>
      <c r="E2451" s="11">
        <v>9</v>
      </c>
      <c r="F2451" s="11">
        <v>12</v>
      </c>
      <c r="G2451" s="11" t="s">
        <v>64</v>
      </c>
      <c r="H2451" s="11" t="s">
        <v>65</v>
      </c>
      <c r="I2451" s="11">
        <v>40.7370763730774</v>
      </c>
      <c r="J2451" s="11">
        <v>-73.968316908594304</v>
      </c>
      <c r="K2451" s="11">
        <v>224</v>
      </c>
      <c r="L2451" s="11">
        <v>22.2130645598013</v>
      </c>
      <c r="M2451" s="11">
        <v>69.236471223725104</v>
      </c>
      <c r="N2451" s="11" t="s">
        <v>59</v>
      </c>
      <c r="O2451" s="11" t="s">
        <v>60</v>
      </c>
      <c r="P2451" s="11">
        <v>1</v>
      </c>
      <c r="Q2451" s="11">
        <v>6.3823184441179404E-2</v>
      </c>
      <c r="R2451" s="11">
        <v>45</v>
      </c>
      <c r="S2451" s="11">
        <v>19</v>
      </c>
      <c r="T2451" s="11">
        <v>490.39640389467098</v>
      </c>
      <c r="U2451" s="11">
        <v>20.5179403506515</v>
      </c>
      <c r="V2451" s="11" t="s">
        <v>56</v>
      </c>
    </row>
    <row r="2452" spans="1:22" x14ac:dyDescent="0.3">
      <c r="A2452" s="9">
        <v>45360.506944444503</v>
      </c>
      <c r="B2452" s="10">
        <v>45360</v>
      </c>
      <c r="C2452" s="11">
        <v>2024</v>
      </c>
      <c r="D2452" s="11">
        <v>3</v>
      </c>
      <c r="E2452" s="11">
        <v>9</v>
      </c>
      <c r="F2452" s="11">
        <v>12</v>
      </c>
      <c r="G2452" s="11" t="s">
        <v>64</v>
      </c>
      <c r="H2452" s="11" t="s">
        <v>65</v>
      </c>
      <c r="I2452" s="11">
        <v>40.829519077966701</v>
      </c>
      <c r="J2452" s="11">
        <v>-73.748079161490793</v>
      </c>
      <c r="K2452" s="11">
        <v>25</v>
      </c>
      <c r="L2452" s="11">
        <v>32.869419150563999</v>
      </c>
      <c r="M2452" s="11">
        <v>51.3161649630472</v>
      </c>
      <c r="N2452" s="11" t="s">
        <v>59</v>
      </c>
      <c r="O2452" s="11" t="s">
        <v>60</v>
      </c>
      <c r="P2452" s="11">
        <v>0</v>
      </c>
      <c r="Q2452" s="11">
        <v>0.66451277801570496</v>
      </c>
      <c r="R2452" s="11">
        <v>87</v>
      </c>
      <c r="S2452" s="11">
        <v>48</v>
      </c>
      <c r="T2452" s="11">
        <v>364.92368283768701</v>
      </c>
      <c r="U2452" s="11">
        <v>26.300993823015801</v>
      </c>
      <c r="V2452" s="11" t="s">
        <v>63</v>
      </c>
    </row>
    <row r="2453" spans="1:22" x14ac:dyDescent="0.3">
      <c r="A2453" s="9">
        <v>45360.510416666701</v>
      </c>
      <c r="B2453" s="10">
        <v>45360</v>
      </c>
      <c r="C2453" s="11">
        <v>2024</v>
      </c>
      <c r="D2453" s="11">
        <v>3</v>
      </c>
      <c r="E2453" s="11">
        <v>9</v>
      </c>
      <c r="F2453" s="11">
        <v>12</v>
      </c>
      <c r="G2453" s="11" t="s">
        <v>64</v>
      </c>
      <c r="H2453" s="11" t="s">
        <v>65</v>
      </c>
      <c r="I2453" s="11">
        <v>40.796968923008102</v>
      </c>
      <c r="J2453" s="11">
        <v>-73.746872939435093</v>
      </c>
      <c r="K2453" s="11">
        <v>233</v>
      </c>
      <c r="L2453" s="11">
        <v>45.020327051073799</v>
      </c>
      <c r="M2453" s="11">
        <v>44.351262222951704</v>
      </c>
      <c r="N2453" s="11" t="s">
        <v>54</v>
      </c>
      <c r="O2453" s="11" t="s">
        <v>60</v>
      </c>
      <c r="P2453" s="11">
        <v>0</v>
      </c>
      <c r="Q2453" s="11">
        <v>0.47661639774395698</v>
      </c>
      <c r="R2453" s="11">
        <v>93</v>
      </c>
      <c r="S2453" s="11">
        <v>36</v>
      </c>
      <c r="T2453" s="11">
        <v>131.283247450023</v>
      </c>
      <c r="U2453" s="11">
        <v>15.5505279685947</v>
      </c>
      <c r="V2453" s="11" t="s">
        <v>56</v>
      </c>
    </row>
    <row r="2454" spans="1:22" x14ac:dyDescent="0.3">
      <c r="A2454" s="9">
        <v>45360.513888888898</v>
      </c>
      <c r="B2454" s="10">
        <v>45360</v>
      </c>
      <c r="C2454" s="11">
        <v>2024</v>
      </c>
      <c r="D2454" s="11">
        <v>3</v>
      </c>
      <c r="E2454" s="11">
        <v>9</v>
      </c>
      <c r="F2454" s="11">
        <v>12</v>
      </c>
      <c r="G2454" s="11" t="s">
        <v>64</v>
      </c>
      <c r="H2454" s="11" t="s">
        <v>65</v>
      </c>
      <c r="I2454" s="11">
        <v>40.6262030265191</v>
      </c>
      <c r="J2454" s="11">
        <v>-73.830723095820503</v>
      </c>
      <c r="K2454" s="11">
        <v>63</v>
      </c>
      <c r="L2454" s="11">
        <v>69.890596616051496</v>
      </c>
      <c r="M2454" s="11">
        <v>72.329139185526799</v>
      </c>
      <c r="N2454" s="11" t="s">
        <v>57</v>
      </c>
      <c r="O2454" s="11" t="s">
        <v>55</v>
      </c>
      <c r="P2454" s="11">
        <v>0</v>
      </c>
      <c r="Q2454" s="11">
        <v>0.24274408500339101</v>
      </c>
      <c r="R2454" s="11">
        <v>59</v>
      </c>
      <c r="S2454" s="11">
        <v>43</v>
      </c>
      <c r="T2454" s="11">
        <v>314.211575148316</v>
      </c>
      <c r="U2454" s="11">
        <v>18.089580555165899</v>
      </c>
      <c r="V2454" s="11" t="s">
        <v>63</v>
      </c>
    </row>
    <row r="2455" spans="1:22" x14ac:dyDescent="0.3">
      <c r="A2455" s="9">
        <v>45360.517361111102</v>
      </c>
      <c r="B2455" s="10">
        <v>45360</v>
      </c>
      <c r="C2455" s="11">
        <v>2024</v>
      </c>
      <c r="D2455" s="11">
        <v>3</v>
      </c>
      <c r="E2455" s="11">
        <v>9</v>
      </c>
      <c r="F2455" s="11">
        <v>12</v>
      </c>
      <c r="G2455" s="11" t="s">
        <v>64</v>
      </c>
      <c r="H2455" s="11" t="s">
        <v>65</v>
      </c>
      <c r="I2455" s="11">
        <v>40.719378689232002</v>
      </c>
      <c r="J2455" s="11">
        <v>-73.710817108995101</v>
      </c>
      <c r="K2455" s="11">
        <v>60</v>
      </c>
      <c r="L2455" s="11">
        <v>29.373826065645499</v>
      </c>
      <c r="M2455" s="11">
        <v>88.1095729756846</v>
      </c>
      <c r="N2455" s="11" t="s">
        <v>57</v>
      </c>
      <c r="O2455" s="11" t="s">
        <v>61</v>
      </c>
      <c r="P2455" s="11">
        <v>0</v>
      </c>
      <c r="Q2455" s="11">
        <v>-0.95890466681238296</v>
      </c>
      <c r="R2455" s="11">
        <v>84</v>
      </c>
      <c r="S2455" s="11">
        <v>27</v>
      </c>
      <c r="T2455" s="11">
        <v>169.62818098647799</v>
      </c>
      <c r="U2455" s="11">
        <v>21.6194052300789</v>
      </c>
      <c r="V2455" s="11" t="s">
        <v>56</v>
      </c>
    </row>
    <row r="2456" spans="1:22" x14ac:dyDescent="0.3">
      <c r="A2456" s="9">
        <v>45360.520833333299</v>
      </c>
      <c r="B2456" s="10">
        <v>45360</v>
      </c>
      <c r="C2456" s="11">
        <v>2024</v>
      </c>
      <c r="D2456" s="11">
        <v>3</v>
      </c>
      <c r="E2456" s="11">
        <v>9</v>
      </c>
      <c r="F2456" s="11">
        <v>12</v>
      </c>
      <c r="G2456" s="11" t="s">
        <v>64</v>
      </c>
      <c r="H2456" s="11" t="s">
        <v>65</v>
      </c>
      <c r="I2456" s="11">
        <v>40.858180971163101</v>
      </c>
      <c r="J2456" s="11">
        <v>-73.955844010305</v>
      </c>
      <c r="K2456" s="11">
        <v>102</v>
      </c>
      <c r="L2456" s="11">
        <v>36.212475984708199</v>
      </c>
      <c r="M2456" s="11">
        <v>43.1886221843626</v>
      </c>
      <c r="N2456" s="11" t="s">
        <v>59</v>
      </c>
      <c r="O2456" s="11" t="s">
        <v>55</v>
      </c>
      <c r="P2456" s="11">
        <v>0</v>
      </c>
      <c r="Q2456" s="11">
        <v>-0.74067021690483603</v>
      </c>
      <c r="R2456" s="11">
        <v>81</v>
      </c>
      <c r="S2456" s="11">
        <v>19</v>
      </c>
      <c r="T2456" s="11">
        <v>172.65415842017001</v>
      </c>
      <c r="U2456" s="11">
        <v>21.525201376263698</v>
      </c>
      <c r="V2456" s="11" t="s">
        <v>63</v>
      </c>
    </row>
    <row r="2457" spans="1:22" x14ac:dyDescent="0.3">
      <c r="A2457" s="9">
        <v>45360.524305555598</v>
      </c>
      <c r="B2457" s="10">
        <v>45360</v>
      </c>
      <c r="C2457" s="11">
        <v>2024</v>
      </c>
      <c r="D2457" s="11">
        <v>3</v>
      </c>
      <c r="E2457" s="11">
        <v>9</v>
      </c>
      <c r="F2457" s="11">
        <v>12</v>
      </c>
      <c r="G2457" s="11" t="s">
        <v>64</v>
      </c>
      <c r="H2457" s="11" t="s">
        <v>65</v>
      </c>
      <c r="I2457" s="11">
        <v>40.767890133334198</v>
      </c>
      <c r="J2457" s="11">
        <v>-73.826729796131602</v>
      </c>
      <c r="K2457" s="11">
        <v>62</v>
      </c>
      <c r="L2457" s="11">
        <v>54.552542943234201</v>
      </c>
      <c r="M2457" s="11">
        <v>20.492745377066498</v>
      </c>
      <c r="N2457" s="11" t="s">
        <v>57</v>
      </c>
      <c r="O2457" s="11" t="s">
        <v>60</v>
      </c>
      <c r="P2457" s="11">
        <v>0</v>
      </c>
      <c r="Q2457" s="11">
        <v>-0.11855790456024599</v>
      </c>
      <c r="R2457" s="11">
        <v>82</v>
      </c>
      <c r="S2457" s="11">
        <v>32</v>
      </c>
      <c r="T2457" s="11">
        <v>218.808365855929</v>
      </c>
      <c r="U2457" s="11">
        <v>27.976954622574699</v>
      </c>
      <c r="V2457" s="11" t="s">
        <v>62</v>
      </c>
    </row>
    <row r="2458" spans="1:22" x14ac:dyDescent="0.3">
      <c r="A2458" s="9">
        <v>45360.527777777803</v>
      </c>
      <c r="B2458" s="10">
        <v>45360</v>
      </c>
      <c r="C2458" s="11">
        <v>2024</v>
      </c>
      <c r="D2458" s="11">
        <v>3</v>
      </c>
      <c r="E2458" s="11">
        <v>9</v>
      </c>
      <c r="F2458" s="11">
        <v>12</v>
      </c>
      <c r="G2458" s="11" t="s">
        <v>64</v>
      </c>
      <c r="H2458" s="11" t="s">
        <v>65</v>
      </c>
      <c r="I2458" s="11">
        <v>40.660143448998802</v>
      </c>
      <c r="J2458" s="11">
        <v>-73.914424354736994</v>
      </c>
      <c r="K2458" s="11">
        <v>96</v>
      </c>
      <c r="L2458" s="11">
        <v>53.216182980036997</v>
      </c>
      <c r="M2458" s="11">
        <v>94.698408332402195</v>
      </c>
      <c r="N2458" s="11" t="s">
        <v>59</v>
      </c>
      <c r="O2458" s="11" t="s">
        <v>58</v>
      </c>
      <c r="P2458" s="11">
        <v>0</v>
      </c>
      <c r="Q2458" s="11">
        <v>0.73753675867374102</v>
      </c>
      <c r="R2458" s="11">
        <v>28</v>
      </c>
      <c r="S2458" s="11">
        <v>27</v>
      </c>
      <c r="T2458" s="11">
        <v>416.31328338554499</v>
      </c>
      <c r="U2458" s="11">
        <v>12.802477426832301</v>
      </c>
      <c r="V2458" s="11" t="s">
        <v>56</v>
      </c>
    </row>
    <row r="2459" spans="1:22" x14ac:dyDescent="0.3">
      <c r="A2459" s="9">
        <v>45360.53125</v>
      </c>
      <c r="B2459" s="10">
        <v>45360</v>
      </c>
      <c r="C2459" s="11">
        <v>2024</v>
      </c>
      <c r="D2459" s="11">
        <v>3</v>
      </c>
      <c r="E2459" s="11">
        <v>9</v>
      </c>
      <c r="F2459" s="11">
        <v>12</v>
      </c>
      <c r="G2459" s="11" t="s">
        <v>64</v>
      </c>
      <c r="H2459" s="11" t="s">
        <v>65</v>
      </c>
      <c r="I2459" s="11">
        <v>40.683089633957202</v>
      </c>
      <c r="J2459" s="11">
        <v>-73.768473388599304</v>
      </c>
      <c r="K2459" s="11">
        <v>19</v>
      </c>
      <c r="L2459" s="11">
        <v>32.518053086640499</v>
      </c>
      <c r="M2459" s="11">
        <v>80.234674203738805</v>
      </c>
      <c r="N2459" s="11" t="s">
        <v>57</v>
      </c>
      <c r="O2459" s="11" t="s">
        <v>58</v>
      </c>
      <c r="P2459" s="11">
        <v>0</v>
      </c>
      <c r="Q2459" s="11">
        <v>0.97535193345489601</v>
      </c>
      <c r="R2459" s="11">
        <v>55</v>
      </c>
      <c r="S2459" s="11">
        <v>36</v>
      </c>
      <c r="T2459" s="11">
        <v>437.42122649570899</v>
      </c>
      <c r="U2459" s="11">
        <v>21.424089438314599</v>
      </c>
      <c r="V2459" s="11" t="s">
        <v>56</v>
      </c>
    </row>
    <row r="2460" spans="1:22" x14ac:dyDescent="0.3">
      <c r="A2460" s="9">
        <v>45360.534722222197</v>
      </c>
      <c r="B2460" s="10">
        <v>45360</v>
      </c>
      <c r="C2460" s="11">
        <v>2024</v>
      </c>
      <c r="D2460" s="11">
        <v>3</v>
      </c>
      <c r="E2460" s="11">
        <v>9</v>
      </c>
      <c r="F2460" s="11">
        <v>12</v>
      </c>
      <c r="G2460" s="11" t="s">
        <v>64</v>
      </c>
      <c r="H2460" s="11" t="s">
        <v>65</v>
      </c>
      <c r="I2460" s="11">
        <v>40.853932203835903</v>
      </c>
      <c r="J2460" s="11">
        <v>-73.859653960173901</v>
      </c>
      <c r="K2460" s="11">
        <v>43</v>
      </c>
      <c r="L2460" s="11">
        <v>47.301852994428799</v>
      </c>
      <c r="M2460" s="11">
        <v>46.2441053567278</v>
      </c>
      <c r="N2460" s="11" t="s">
        <v>59</v>
      </c>
      <c r="O2460" s="11" t="s">
        <v>55</v>
      </c>
      <c r="P2460" s="11">
        <v>1</v>
      </c>
      <c r="Q2460" s="11">
        <v>0.83078419285826199</v>
      </c>
      <c r="R2460" s="11">
        <v>93</v>
      </c>
      <c r="S2460" s="11">
        <v>5</v>
      </c>
      <c r="T2460" s="11">
        <v>96.033512474903304</v>
      </c>
      <c r="U2460" s="11">
        <v>29.230739756721299</v>
      </c>
      <c r="V2460" s="11" t="s">
        <v>56</v>
      </c>
    </row>
    <row r="2461" spans="1:22" x14ac:dyDescent="0.3">
      <c r="A2461" s="9">
        <v>45360.538194444503</v>
      </c>
      <c r="B2461" s="10">
        <v>45360</v>
      </c>
      <c r="C2461" s="11">
        <v>2024</v>
      </c>
      <c r="D2461" s="11">
        <v>3</v>
      </c>
      <c r="E2461" s="11">
        <v>9</v>
      </c>
      <c r="F2461" s="11">
        <v>12</v>
      </c>
      <c r="G2461" s="11" t="s">
        <v>64</v>
      </c>
      <c r="H2461" s="11" t="s">
        <v>65</v>
      </c>
      <c r="I2461" s="11">
        <v>40.610592183296703</v>
      </c>
      <c r="J2461" s="11">
        <v>-73.890009333263805</v>
      </c>
      <c r="K2461" s="11">
        <v>76</v>
      </c>
      <c r="L2461" s="11">
        <v>31.685953766005198</v>
      </c>
      <c r="M2461" s="11">
        <v>96.725098538222397</v>
      </c>
      <c r="N2461" s="11" t="s">
        <v>54</v>
      </c>
      <c r="O2461" s="11" t="s">
        <v>61</v>
      </c>
      <c r="P2461" s="11">
        <v>0</v>
      </c>
      <c r="Q2461" s="11">
        <v>0.100443098298515</v>
      </c>
      <c r="R2461" s="11">
        <v>82</v>
      </c>
      <c r="S2461" s="11">
        <v>17</v>
      </c>
      <c r="T2461" s="11">
        <v>278.81241957232498</v>
      </c>
      <c r="U2461" s="11">
        <v>23.5016337329462</v>
      </c>
      <c r="V2461" s="11" t="s">
        <v>56</v>
      </c>
    </row>
    <row r="2462" spans="1:22" x14ac:dyDescent="0.3">
      <c r="A2462" s="9">
        <v>45360.541666666701</v>
      </c>
      <c r="B2462" s="10">
        <v>45360</v>
      </c>
      <c r="C2462" s="11">
        <v>2024</v>
      </c>
      <c r="D2462" s="11">
        <v>3</v>
      </c>
      <c r="E2462" s="11">
        <v>9</v>
      </c>
      <c r="F2462" s="11">
        <v>13</v>
      </c>
      <c r="G2462" s="11" t="s">
        <v>64</v>
      </c>
      <c r="H2462" s="11" t="s">
        <v>65</v>
      </c>
      <c r="I2462" s="11">
        <v>40.825349643366799</v>
      </c>
      <c r="J2462" s="11">
        <v>-73.985570877066095</v>
      </c>
      <c r="K2462" s="11">
        <v>244</v>
      </c>
      <c r="L2462" s="11">
        <v>17.0088404901168</v>
      </c>
      <c r="M2462" s="11">
        <v>30.295822930009599</v>
      </c>
      <c r="N2462" s="11" t="s">
        <v>54</v>
      </c>
      <c r="O2462" s="11" t="s">
        <v>60</v>
      </c>
      <c r="P2462" s="11">
        <v>0</v>
      </c>
      <c r="Q2462" s="11">
        <v>-0.99462310742277305</v>
      </c>
      <c r="R2462" s="11">
        <v>13</v>
      </c>
      <c r="S2462" s="11">
        <v>41</v>
      </c>
      <c r="T2462" s="11">
        <v>366.51118834226003</v>
      </c>
      <c r="U2462" s="11">
        <v>21.807154388770499</v>
      </c>
      <c r="V2462" s="11" t="s">
        <v>56</v>
      </c>
    </row>
    <row r="2463" spans="1:22" x14ac:dyDescent="0.3">
      <c r="A2463" s="9">
        <v>45360.545138888898</v>
      </c>
      <c r="B2463" s="10">
        <v>45360</v>
      </c>
      <c r="C2463" s="11">
        <v>2024</v>
      </c>
      <c r="D2463" s="11">
        <v>3</v>
      </c>
      <c r="E2463" s="11">
        <v>9</v>
      </c>
      <c r="F2463" s="11">
        <v>13</v>
      </c>
      <c r="G2463" s="11" t="s">
        <v>64</v>
      </c>
      <c r="H2463" s="11" t="s">
        <v>65</v>
      </c>
      <c r="I2463" s="11">
        <v>40.684790717550499</v>
      </c>
      <c r="J2463" s="11">
        <v>-73.7299200508658</v>
      </c>
      <c r="K2463" s="11">
        <v>79</v>
      </c>
      <c r="L2463" s="11">
        <v>28.1237347897898</v>
      </c>
      <c r="M2463" s="11">
        <v>34.559340602585401</v>
      </c>
      <c r="N2463" s="11" t="s">
        <v>57</v>
      </c>
      <c r="O2463" s="11" t="s">
        <v>58</v>
      </c>
      <c r="P2463" s="11">
        <v>0</v>
      </c>
      <c r="Q2463" s="11">
        <v>-0.81933270948755099</v>
      </c>
      <c r="R2463" s="11">
        <v>18</v>
      </c>
      <c r="S2463" s="11">
        <v>49</v>
      </c>
      <c r="T2463" s="11">
        <v>269.76462415741798</v>
      </c>
      <c r="U2463" s="11">
        <v>10.7625419688252</v>
      </c>
      <c r="V2463" s="11" t="s">
        <v>63</v>
      </c>
    </row>
    <row r="2464" spans="1:22" x14ac:dyDescent="0.3">
      <c r="A2464" s="9">
        <v>45360.548611111102</v>
      </c>
      <c r="B2464" s="10">
        <v>45360</v>
      </c>
      <c r="C2464" s="11">
        <v>2024</v>
      </c>
      <c r="D2464" s="11">
        <v>3</v>
      </c>
      <c r="E2464" s="11">
        <v>9</v>
      </c>
      <c r="F2464" s="11">
        <v>13</v>
      </c>
      <c r="G2464" s="11" t="s">
        <v>64</v>
      </c>
      <c r="H2464" s="11" t="s">
        <v>65</v>
      </c>
      <c r="I2464" s="11">
        <v>40.696180889230597</v>
      </c>
      <c r="J2464" s="11">
        <v>-73.725590358481796</v>
      </c>
      <c r="K2464" s="11">
        <v>221</v>
      </c>
      <c r="L2464" s="11">
        <v>77.613333682138901</v>
      </c>
      <c r="M2464" s="11">
        <v>84.165131335266096</v>
      </c>
      <c r="N2464" s="11" t="s">
        <v>54</v>
      </c>
      <c r="O2464" s="11" t="s">
        <v>60</v>
      </c>
      <c r="P2464" s="11">
        <v>0</v>
      </c>
      <c r="Q2464" s="11">
        <v>-0.58817550500224602</v>
      </c>
      <c r="R2464" s="11">
        <v>87</v>
      </c>
      <c r="S2464" s="11">
        <v>37</v>
      </c>
      <c r="T2464" s="11">
        <v>439.75887971391001</v>
      </c>
      <c r="U2464" s="11">
        <v>23.381742453059498</v>
      </c>
      <c r="V2464" s="11" t="s">
        <v>56</v>
      </c>
    </row>
    <row r="2465" spans="1:22" x14ac:dyDescent="0.3">
      <c r="A2465" s="9">
        <v>45360.552083333299</v>
      </c>
      <c r="B2465" s="10">
        <v>45360</v>
      </c>
      <c r="C2465" s="11">
        <v>2024</v>
      </c>
      <c r="D2465" s="11">
        <v>3</v>
      </c>
      <c r="E2465" s="11">
        <v>9</v>
      </c>
      <c r="F2465" s="11">
        <v>13</v>
      </c>
      <c r="G2465" s="11" t="s">
        <v>64</v>
      </c>
      <c r="H2465" s="11" t="s">
        <v>65</v>
      </c>
      <c r="I2465" s="11">
        <v>40.6774612158002</v>
      </c>
      <c r="J2465" s="11">
        <v>-73.823260189419997</v>
      </c>
      <c r="K2465" s="11">
        <v>272</v>
      </c>
      <c r="L2465" s="11">
        <v>46.197401502797</v>
      </c>
      <c r="M2465" s="11">
        <v>65.994149087141196</v>
      </c>
      <c r="N2465" s="11" t="s">
        <v>59</v>
      </c>
      <c r="O2465" s="11" t="s">
        <v>58</v>
      </c>
      <c r="P2465" s="11">
        <v>0</v>
      </c>
      <c r="Q2465" s="11">
        <v>0.173068017033113</v>
      </c>
      <c r="R2465" s="11">
        <v>50</v>
      </c>
      <c r="S2465" s="11">
        <v>8</v>
      </c>
      <c r="T2465" s="11">
        <v>499.57709326849903</v>
      </c>
      <c r="U2465" s="11">
        <v>22.835086418624101</v>
      </c>
      <c r="V2465" s="11" t="s">
        <v>56</v>
      </c>
    </row>
    <row r="2466" spans="1:22" x14ac:dyDescent="0.3">
      <c r="A2466" s="9">
        <v>45360.555555555598</v>
      </c>
      <c r="B2466" s="10">
        <v>45360</v>
      </c>
      <c r="C2466" s="11">
        <v>2024</v>
      </c>
      <c r="D2466" s="11">
        <v>3</v>
      </c>
      <c r="E2466" s="11">
        <v>9</v>
      </c>
      <c r="F2466" s="11">
        <v>13</v>
      </c>
      <c r="G2466" s="11" t="s">
        <v>64</v>
      </c>
      <c r="H2466" s="11" t="s">
        <v>65</v>
      </c>
      <c r="I2466" s="11">
        <v>40.8772537228201</v>
      </c>
      <c r="J2466" s="11">
        <v>-73.764484788379093</v>
      </c>
      <c r="K2466" s="11">
        <v>262</v>
      </c>
      <c r="L2466" s="11">
        <v>77.983777886515398</v>
      </c>
      <c r="M2466" s="11">
        <v>14.7177789138417</v>
      </c>
      <c r="N2466" s="11" t="s">
        <v>57</v>
      </c>
      <c r="O2466" s="11" t="s">
        <v>61</v>
      </c>
      <c r="P2466" s="11">
        <v>0</v>
      </c>
      <c r="Q2466" s="11">
        <v>0.56223502899710798</v>
      </c>
      <c r="R2466" s="11">
        <v>89</v>
      </c>
      <c r="S2466" s="11">
        <v>19</v>
      </c>
      <c r="T2466" s="11">
        <v>124.508504289816</v>
      </c>
      <c r="U2466" s="11">
        <v>23.535980357800302</v>
      </c>
      <c r="V2466" s="11" t="s">
        <v>56</v>
      </c>
    </row>
    <row r="2467" spans="1:22" x14ac:dyDescent="0.3">
      <c r="A2467" s="9">
        <v>45360.559027777803</v>
      </c>
      <c r="B2467" s="10">
        <v>45360</v>
      </c>
      <c r="C2467" s="11">
        <v>2024</v>
      </c>
      <c r="D2467" s="11">
        <v>3</v>
      </c>
      <c r="E2467" s="11">
        <v>9</v>
      </c>
      <c r="F2467" s="11">
        <v>13</v>
      </c>
      <c r="G2467" s="11" t="s">
        <v>64</v>
      </c>
      <c r="H2467" s="11" t="s">
        <v>65</v>
      </c>
      <c r="I2467" s="11">
        <v>40.778767429420803</v>
      </c>
      <c r="J2467" s="11">
        <v>-73.707459438337594</v>
      </c>
      <c r="K2467" s="11">
        <v>143</v>
      </c>
      <c r="L2467" s="11">
        <v>73.197385619938103</v>
      </c>
      <c r="M2467" s="11">
        <v>57.793633947053799</v>
      </c>
      <c r="N2467" s="11" t="s">
        <v>57</v>
      </c>
      <c r="O2467" s="11" t="s">
        <v>60</v>
      </c>
      <c r="P2467" s="11">
        <v>0</v>
      </c>
      <c r="Q2467" s="11">
        <v>-0.42428468417758303</v>
      </c>
      <c r="R2467" s="11">
        <v>24</v>
      </c>
      <c r="S2467" s="11">
        <v>11</v>
      </c>
      <c r="T2467" s="11">
        <v>489.65898520966903</v>
      </c>
      <c r="U2467" s="11">
        <v>10.2452498476631</v>
      </c>
      <c r="V2467" s="11" t="s">
        <v>63</v>
      </c>
    </row>
    <row r="2468" spans="1:22" x14ac:dyDescent="0.3">
      <c r="A2468" s="9">
        <v>45360.5625</v>
      </c>
      <c r="B2468" s="10">
        <v>45360</v>
      </c>
      <c r="C2468" s="11">
        <v>2024</v>
      </c>
      <c r="D2468" s="11">
        <v>3</v>
      </c>
      <c r="E2468" s="11">
        <v>9</v>
      </c>
      <c r="F2468" s="11">
        <v>13</v>
      </c>
      <c r="G2468" s="11" t="s">
        <v>64</v>
      </c>
      <c r="H2468" s="11" t="s">
        <v>65</v>
      </c>
      <c r="I2468" s="11">
        <v>40.695261185705697</v>
      </c>
      <c r="J2468" s="11">
        <v>-73.789044823098195</v>
      </c>
      <c r="K2468" s="11">
        <v>75</v>
      </c>
      <c r="L2468" s="11">
        <v>23.280604026820601</v>
      </c>
      <c r="M2468" s="11">
        <v>60.048430994217</v>
      </c>
      <c r="N2468" s="11" t="s">
        <v>59</v>
      </c>
      <c r="O2468" s="11" t="s">
        <v>61</v>
      </c>
      <c r="P2468" s="11">
        <v>0</v>
      </c>
      <c r="Q2468" s="11">
        <v>0.39716134433227501</v>
      </c>
      <c r="R2468" s="11">
        <v>85</v>
      </c>
      <c r="S2468" s="11">
        <v>42</v>
      </c>
      <c r="T2468" s="11">
        <v>487.09677055755498</v>
      </c>
      <c r="U2468" s="11">
        <v>12.9649052161922</v>
      </c>
      <c r="V2468" s="11" t="s">
        <v>63</v>
      </c>
    </row>
    <row r="2469" spans="1:22" x14ac:dyDescent="0.3">
      <c r="A2469" s="9">
        <v>45360.565972222197</v>
      </c>
      <c r="B2469" s="10">
        <v>45360</v>
      </c>
      <c r="C2469" s="11">
        <v>2024</v>
      </c>
      <c r="D2469" s="11">
        <v>3</v>
      </c>
      <c r="E2469" s="11">
        <v>9</v>
      </c>
      <c r="F2469" s="11">
        <v>13</v>
      </c>
      <c r="G2469" s="11" t="s">
        <v>64</v>
      </c>
      <c r="H2469" s="11" t="s">
        <v>65</v>
      </c>
      <c r="I2469" s="11">
        <v>40.703452845450798</v>
      </c>
      <c r="J2469" s="11">
        <v>-73.995397978134903</v>
      </c>
      <c r="K2469" s="11">
        <v>290</v>
      </c>
      <c r="L2469" s="11">
        <v>51.3004946116288</v>
      </c>
      <c r="M2469" s="11">
        <v>48.640572844291697</v>
      </c>
      <c r="N2469" s="11" t="s">
        <v>57</v>
      </c>
      <c r="O2469" s="11" t="s">
        <v>61</v>
      </c>
      <c r="P2469" s="11">
        <v>0</v>
      </c>
      <c r="Q2469" s="11">
        <v>-0.61571695323563103</v>
      </c>
      <c r="R2469" s="11">
        <v>24</v>
      </c>
      <c r="S2469" s="11">
        <v>14</v>
      </c>
      <c r="T2469" s="11">
        <v>269.92185209340698</v>
      </c>
      <c r="U2469" s="11">
        <v>13.380970321828899</v>
      </c>
      <c r="V2469" s="11" t="s">
        <v>56</v>
      </c>
    </row>
    <row r="2470" spans="1:22" x14ac:dyDescent="0.3">
      <c r="A2470" s="9">
        <v>45360.569444444503</v>
      </c>
      <c r="B2470" s="10">
        <v>45360</v>
      </c>
      <c r="C2470" s="11">
        <v>2024</v>
      </c>
      <c r="D2470" s="11">
        <v>3</v>
      </c>
      <c r="E2470" s="11">
        <v>9</v>
      </c>
      <c r="F2470" s="11">
        <v>13</v>
      </c>
      <c r="G2470" s="11" t="s">
        <v>64</v>
      </c>
      <c r="H2470" s="11" t="s">
        <v>65</v>
      </c>
      <c r="I2470" s="11">
        <v>40.657487794656902</v>
      </c>
      <c r="J2470" s="11">
        <v>-73.786634479436898</v>
      </c>
      <c r="K2470" s="11">
        <v>113</v>
      </c>
      <c r="L2470" s="11">
        <v>17.956040118173501</v>
      </c>
      <c r="M2470" s="11">
        <v>79.374023233691304</v>
      </c>
      <c r="N2470" s="11" t="s">
        <v>54</v>
      </c>
      <c r="O2470" s="11" t="s">
        <v>61</v>
      </c>
      <c r="P2470" s="11">
        <v>0</v>
      </c>
      <c r="Q2470" s="11">
        <v>0.877885020548687</v>
      </c>
      <c r="R2470" s="11">
        <v>24</v>
      </c>
      <c r="S2470" s="11">
        <v>36</v>
      </c>
      <c r="T2470" s="11">
        <v>311.47259399306</v>
      </c>
      <c r="U2470" s="11">
        <v>12.327929797867</v>
      </c>
      <c r="V2470" s="11" t="s">
        <v>56</v>
      </c>
    </row>
    <row r="2471" spans="1:22" x14ac:dyDescent="0.3">
      <c r="A2471" s="9">
        <v>45360.572916666701</v>
      </c>
      <c r="B2471" s="10">
        <v>45360</v>
      </c>
      <c r="C2471" s="11">
        <v>2024</v>
      </c>
      <c r="D2471" s="11">
        <v>3</v>
      </c>
      <c r="E2471" s="11">
        <v>9</v>
      </c>
      <c r="F2471" s="11">
        <v>13</v>
      </c>
      <c r="G2471" s="11" t="s">
        <v>64</v>
      </c>
      <c r="H2471" s="11" t="s">
        <v>65</v>
      </c>
      <c r="I2471" s="11">
        <v>40.610974268702101</v>
      </c>
      <c r="J2471" s="11">
        <v>-73.830187795553002</v>
      </c>
      <c r="K2471" s="11">
        <v>25</v>
      </c>
      <c r="L2471" s="11">
        <v>55.333468972103397</v>
      </c>
      <c r="M2471" s="11">
        <v>72.617068487000694</v>
      </c>
      <c r="N2471" s="11" t="s">
        <v>54</v>
      </c>
      <c r="O2471" s="11" t="s">
        <v>58</v>
      </c>
      <c r="P2471" s="11">
        <v>1</v>
      </c>
      <c r="Q2471" s="11">
        <v>-0.38286953738003598</v>
      </c>
      <c r="R2471" s="11">
        <v>94</v>
      </c>
      <c r="S2471" s="11">
        <v>44</v>
      </c>
      <c r="T2471" s="11">
        <v>66.808420920558603</v>
      </c>
      <c r="U2471" s="11">
        <v>16.4143478862552</v>
      </c>
      <c r="V2471" s="11" t="s">
        <v>56</v>
      </c>
    </row>
    <row r="2472" spans="1:22" x14ac:dyDescent="0.3">
      <c r="A2472" s="9">
        <v>45360.576388888898</v>
      </c>
      <c r="B2472" s="10">
        <v>45360</v>
      </c>
      <c r="C2472" s="11">
        <v>2024</v>
      </c>
      <c r="D2472" s="11">
        <v>3</v>
      </c>
      <c r="E2472" s="11">
        <v>9</v>
      </c>
      <c r="F2472" s="11">
        <v>13</v>
      </c>
      <c r="G2472" s="11" t="s">
        <v>64</v>
      </c>
      <c r="H2472" s="11" t="s">
        <v>65</v>
      </c>
      <c r="I2472" s="11">
        <v>40.867634929111901</v>
      </c>
      <c r="J2472" s="11">
        <v>-73.881006723769602</v>
      </c>
      <c r="K2472" s="11">
        <v>166</v>
      </c>
      <c r="L2472" s="11">
        <v>26.134279025801199</v>
      </c>
      <c r="M2472" s="11">
        <v>68.448913981375796</v>
      </c>
      <c r="N2472" s="11" t="s">
        <v>54</v>
      </c>
      <c r="O2472" s="11" t="s">
        <v>58</v>
      </c>
      <c r="P2472" s="11">
        <v>0</v>
      </c>
      <c r="Q2472" s="11">
        <v>-0.92702158603092499</v>
      </c>
      <c r="R2472" s="11">
        <v>33</v>
      </c>
      <c r="S2472" s="11">
        <v>14</v>
      </c>
      <c r="T2472" s="11">
        <v>224.85182655224401</v>
      </c>
      <c r="U2472" s="11">
        <v>27.201856504446699</v>
      </c>
      <c r="V2472" s="11" t="s">
        <v>63</v>
      </c>
    </row>
    <row r="2473" spans="1:22" x14ac:dyDescent="0.3">
      <c r="A2473" s="9">
        <v>45360.579861111102</v>
      </c>
      <c r="B2473" s="10">
        <v>45360</v>
      </c>
      <c r="C2473" s="11">
        <v>2024</v>
      </c>
      <c r="D2473" s="11">
        <v>3</v>
      </c>
      <c r="E2473" s="11">
        <v>9</v>
      </c>
      <c r="F2473" s="11">
        <v>13</v>
      </c>
      <c r="G2473" s="11" t="s">
        <v>64</v>
      </c>
      <c r="H2473" s="11" t="s">
        <v>65</v>
      </c>
      <c r="I2473" s="11">
        <v>40.890783569944098</v>
      </c>
      <c r="J2473" s="11">
        <v>-73.859744088149199</v>
      </c>
      <c r="K2473" s="11">
        <v>282</v>
      </c>
      <c r="L2473" s="11">
        <v>74.331957602269199</v>
      </c>
      <c r="M2473" s="11">
        <v>51.397563116461697</v>
      </c>
      <c r="N2473" s="11" t="s">
        <v>54</v>
      </c>
      <c r="O2473" s="11" t="s">
        <v>58</v>
      </c>
      <c r="P2473" s="11">
        <v>0</v>
      </c>
      <c r="Q2473" s="11">
        <v>0.145014397421906</v>
      </c>
      <c r="R2473" s="11">
        <v>18</v>
      </c>
      <c r="S2473" s="11">
        <v>5</v>
      </c>
      <c r="T2473" s="11">
        <v>151.283683934203</v>
      </c>
      <c r="U2473" s="11">
        <v>27.589133706077199</v>
      </c>
      <c r="V2473" s="11" t="s">
        <v>56</v>
      </c>
    </row>
    <row r="2474" spans="1:22" x14ac:dyDescent="0.3">
      <c r="A2474" s="9">
        <v>45360.583333333299</v>
      </c>
      <c r="B2474" s="10">
        <v>45360</v>
      </c>
      <c r="C2474" s="11">
        <v>2024</v>
      </c>
      <c r="D2474" s="11">
        <v>3</v>
      </c>
      <c r="E2474" s="11">
        <v>9</v>
      </c>
      <c r="F2474" s="11">
        <v>14</v>
      </c>
      <c r="G2474" s="11" t="s">
        <v>64</v>
      </c>
      <c r="H2474" s="11" t="s">
        <v>65</v>
      </c>
      <c r="I2474" s="11">
        <v>40.772117619335397</v>
      </c>
      <c r="J2474" s="11">
        <v>-73.822618651888305</v>
      </c>
      <c r="K2474" s="11">
        <v>228</v>
      </c>
      <c r="L2474" s="11">
        <v>65.197017914363897</v>
      </c>
      <c r="M2474" s="11">
        <v>84.875721091941003</v>
      </c>
      <c r="N2474" s="11" t="s">
        <v>59</v>
      </c>
      <c r="O2474" s="11" t="s">
        <v>60</v>
      </c>
      <c r="P2474" s="11">
        <v>0</v>
      </c>
      <c r="Q2474" s="11">
        <v>-0.19987579596563701</v>
      </c>
      <c r="R2474" s="11">
        <v>51</v>
      </c>
      <c r="S2474" s="11">
        <v>13</v>
      </c>
      <c r="T2474" s="11">
        <v>202.26264126619901</v>
      </c>
      <c r="U2474" s="11">
        <v>12.0387463831711</v>
      </c>
      <c r="V2474" s="11" t="s">
        <v>56</v>
      </c>
    </row>
    <row r="2475" spans="1:22" x14ac:dyDescent="0.3">
      <c r="A2475" s="9">
        <v>45360.586805555598</v>
      </c>
      <c r="B2475" s="10">
        <v>45360</v>
      </c>
      <c r="C2475" s="11">
        <v>2024</v>
      </c>
      <c r="D2475" s="11">
        <v>3</v>
      </c>
      <c r="E2475" s="11">
        <v>9</v>
      </c>
      <c r="F2475" s="11">
        <v>14</v>
      </c>
      <c r="G2475" s="11" t="s">
        <v>64</v>
      </c>
      <c r="H2475" s="11" t="s">
        <v>65</v>
      </c>
      <c r="I2475" s="11">
        <v>40.7582193321402</v>
      </c>
      <c r="J2475" s="11">
        <v>-73.805087265675795</v>
      </c>
      <c r="K2475" s="11">
        <v>25</v>
      </c>
      <c r="L2475" s="11">
        <v>9.0343639957825008</v>
      </c>
      <c r="M2475" s="11">
        <v>33.753277373824197</v>
      </c>
      <c r="N2475" s="11" t="s">
        <v>54</v>
      </c>
      <c r="O2475" s="11" t="s">
        <v>55</v>
      </c>
      <c r="P2475" s="11">
        <v>0</v>
      </c>
      <c r="Q2475" s="11">
        <v>-0.44383989561651899</v>
      </c>
      <c r="R2475" s="11">
        <v>85</v>
      </c>
      <c r="S2475" s="11">
        <v>34</v>
      </c>
      <c r="T2475" s="11">
        <v>150.735454317304</v>
      </c>
      <c r="U2475" s="11">
        <v>26.277316660402299</v>
      </c>
      <c r="V2475" s="11" t="s">
        <v>56</v>
      </c>
    </row>
    <row r="2476" spans="1:22" x14ac:dyDescent="0.3">
      <c r="A2476" s="9">
        <v>45360.590277777803</v>
      </c>
      <c r="B2476" s="10">
        <v>45360</v>
      </c>
      <c r="C2476" s="11">
        <v>2024</v>
      </c>
      <c r="D2476" s="11">
        <v>3</v>
      </c>
      <c r="E2476" s="11">
        <v>9</v>
      </c>
      <c r="F2476" s="11">
        <v>14</v>
      </c>
      <c r="G2476" s="11" t="s">
        <v>64</v>
      </c>
      <c r="H2476" s="11" t="s">
        <v>65</v>
      </c>
      <c r="I2476" s="11">
        <v>40.738467015344199</v>
      </c>
      <c r="J2476" s="11">
        <v>-73.736590776137803</v>
      </c>
      <c r="K2476" s="11">
        <v>166</v>
      </c>
      <c r="L2476" s="11">
        <v>66.741791363883493</v>
      </c>
      <c r="M2476" s="11">
        <v>76.094145233297695</v>
      </c>
      <c r="N2476" s="11" t="s">
        <v>54</v>
      </c>
      <c r="O2476" s="11" t="s">
        <v>61</v>
      </c>
      <c r="P2476" s="11">
        <v>0</v>
      </c>
      <c r="Q2476" s="11">
        <v>8.5979191897431698E-3</v>
      </c>
      <c r="R2476" s="11">
        <v>17</v>
      </c>
      <c r="S2476" s="11">
        <v>30</v>
      </c>
      <c r="T2476" s="11">
        <v>141.607044361194</v>
      </c>
      <c r="U2476" s="11">
        <v>28.113228266734399</v>
      </c>
      <c r="V2476" s="11" t="s">
        <v>63</v>
      </c>
    </row>
    <row r="2477" spans="1:22" x14ac:dyDescent="0.3">
      <c r="A2477" s="9">
        <v>45360.59375</v>
      </c>
      <c r="B2477" s="10">
        <v>45360</v>
      </c>
      <c r="C2477" s="11">
        <v>2024</v>
      </c>
      <c r="D2477" s="11">
        <v>3</v>
      </c>
      <c r="E2477" s="11">
        <v>9</v>
      </c>
      <c r="F2477" s="11">
        <v>14</v>
      </c>
      <c r="G2477" s="11" t="s">
        <v>64</v>
      </c>
      <c r="H2477" s="11" t="s">
        <v>65</v>
      </c>
      <c r="I2477" s="11">
        <v>40.6111758911264</v>
      </c>
      <c r="J2477" s="11">
        <v>-73.817211037568995</v>
      </c>
      <c r="K2477" s="11">
        <v>53</v>
      </c>
      <c r="L2477" s="11">
        <v>15.849191938766801</v>
      </c>
      <c r="M2477" s="11">
        <v>63.759710537369102</v>
      </c>
      <c r="N2477" s="11" t="s">
        <v>57</v>
      </c>
      <c r="O2477" s="11" t="s">
        <v>55</v>
      </c>
      <c r="P2477" s="11">
        <v>0</v>
      </c>
      <c r="Q2477" s="11">
        <v>-0.56607662198544595</v>
      </c>
      <c r="R2477" s="11">
        <v>15</v>
      </c>
      <c r="S2477" s="11">
        <v>48</v>
      </c>
      <c r="T2477" s="11">
        <v>388.67422462566799</v>
      </c>
      <c r="U2477" s="11">
        <v>7.6022526738024103</v>
      </c>
      <c r="V2477" s="11" t="s">
        <v>56</v>
      </c>
    </row>
    <row r="2478" spans="1:22" x14ac:dyDescent="0.3">
      <c r="A2478" s="9">
        <v>45360.597222222197</v>
      </c>
      <c r="B2478" s="10">
        <v>45360</v>
      </c>
      <c r="C2478" s="11">
        <v>2024</v>
      </c>
      <c r="D2478" s="11">
        <v>3</v>
      </c>
      <c r="E2478" s="11">
        <v>9</v>
      </c>
      <c r="F2478" s="11">
        <v>14</v>
      </c>
      <c r="G2478" s="11" t="s">
        <v>64</v>
      </c>
      <c r="H2478" s="11" t="s">
        <v>65</v>
      </c>
      <c r="I2478" s="11">
        <v>40.6040659328876</v>
      </c>
      <c r="J2478" s="11">
        <v>-73.755657454865201</v>
      </c>
      <c r="K2478" s="11">
        <v>111</v>
      </c>
      <c r="L2478" s="11">
        <v>37.784520598739398</v>
      </c>
      <c r="M2478" s="11">
        <v>58.486411565739402</v>
      </c>
      <c r="N2478" s="11" t="s">
        <v>57</v>
      </c>
      <c r="O2478" s="11" t="s">
        <v>61</v>
      </c>
      <c r="P2478" s="11">
        <v>0</v>
      </c>
      <c r="Q2478" s="11">
        <v>8.3086225363513802E-2</v>
      </c>
      <c r="R2478" s="11">
        <v>56</v>
      </c>
      <c r="S2478" s="11">
        <v>30</v>
      </c>
      <c r="T2478" s="11">
        <v>209.59701833750199</v>
      </c>
      <c r="U2478" s="11">
        <v>6.2580017217338204</v>
      </c>
      <c r="V2478" s="11" t="s">
        <v>63</v>
      </c>
    </row>
    <row r="2479" spans="1:22" x14ac:dyDescent="0.3">
      <c r="A2479" s="9">
        <v>45360.600694444503</v>
      </c>
      <c r="B2479" s="10">
        <v>45360</v>
      </c>
      <c r="C2479" s="11">
        <v>2024</v>
      </c>
      <c r="D2479" s="11">
        <v>3</v>
      </c>
      <c r="E2479" s="11">
        <v>9</v>
      </c>
      <c r="F2479" s="11">
        <v>14</v>
      </c>
      <c r="G2479" s="11" t="s">
        <v>64</v>
      </c>
      <c r="H2479" s="11" t="s">
        <v>65</v>
      </c>
      <c r="I2479" s="11">
        <v>40.836600884976299</v>
      </c>
      <c r="J2479" s="11">
        <v>-73.877411027255604</v>
      </c>
      <c r="K2479" s="11">
        <v>62</v>
      </c>
      <c r="L2479" s="11">
        <v>12.3615582435276</v>
      </c>
      <c r="M2479" s="11">
        <v>23.592759877456501</v>
      </c>
      <c r="N2479" s="11" t="s">
        <v>54</v>
      </c>
      <c r="O2479" s="11" t="s">
        <v>58</v>
      </c>
      <c r="P2479" s="11">
        <v>0</v>
      </c>
      <c r="Q2479" s="11">
        <v>-0.88612977908231405</v>
      </c>
      <c r="R2479" s="11">
        <v>48</v>
      </c>
      <c r="S2479" s="11">
        <v>45</v>
      </c>
      <c r="T2479" s="11">
        <v>311.728665701333</v>
      </c>
      <c r="U2479" s="11">
        <v>15.4586895229174</v>
      </c>
      <c r="V2479" s="11" t="s">
        <v>56</v>
      </c>
    </row>
    <row r="2480" spans="1:22" x14ac:dyDescent="0.3">
      <c r="A2480" s="9">
        <v>45360.604166666701</v>
      </c>
      <c r="B2480" s="10">
        <v>45360</v>
      </c>
      <c r="C2480" s="11">
        <v>2024</v>
      </c>
      <c r="D2480" s="11">
        <v>3</v>
      </c>
      <c r="E2480" s="11">
        <v>9</v>
      </c>
      <c r="F2480" s="11">
        <v>14</v>
      </c>
      <c r="G2480" s="11" t="s">
        <v>64</v>
      </c>
      <c r="H2480" s="11" t="s">
        <v>65</v>
      </c>
      <c r="I2480" s="11">
        <v>40.840010083174299</v>
      </c>
      <c r="J2480" s="11">
        <v>-73.839886260838597</v>
      </c>
      <c r="K2480" s="11">
        <v>237</v>
      </c>
      <c r="L2480" s="11">
        <v>60.782414350011301</v>
      </c>
      <c r="M2480" s="11">
        <v>62.379300224912498</v>
      </c>
      <c r="N2480" s="11" t="s">
        <v>54</v>
      </c>
      <c r="O2480" s="11" t="s">
        <v>55</v>
      </c>
      <c r="P2480" s="11">
        <v>0</v>
      </c>
      <c r="Q2480" s="11">
        <v>-0.99910564000436997</v>
      </c>
      <c r="R2480" s="11">
        <v>60</v>
      </c>
      <c r="S2480" s="11">
        <v>1</v>
      </c>
      <c r="T2480" s="11">
        <v>285.09837878201398</v>
      </c>
      <c r="U2480" s="11">
        <v>8.4294468529955697</v>
      </c>
      <c r="V2480" s="11" t="s">
        <v>56</v>
      </c>
    </row>
    <row r="2481" spans="1:22" x14ac:dyDescent="0.3">
      <c r="A2481" s="9">
        <v>45360.607638888898</v>
      </c>
      <c r="B2481" s="10">
        <v>45360</v>
      </c>
      <c r="C2481" s="11">
        <v>2024</v>
      </c>
      <c r="D2481" s="11">
        <v>3</v>
      </c>
      <c r="E2481" s="11">
        <v>9</v>
      </c>
      <c r="F2481" s="11">
        <v>14</v>
      </c>
      <c r="G2481" s="11" t="s">
        <v>64</v>
      </c>
      <c r="H2481" s="11" t="s">
        <v>65</v>
      </c>
      <c r="I2481" s="11">
        <v>40.694278807058303</v>
      </c>
      <c r="J2481" s="11">
        <v>-73.8873074994506</v>
      </c>
      <c r="K2481" s="11">
        <v>240</v>
      </c>
      <c r="L2481" s="11">
        <v>58.686039812268596</v>
      </c>
      <c r="M2481" s="11">
        <v>13.673992252174701</v>
      </c>
      <c r="N2481" s="11" t="s">
        <v>59</v>
      </c>
      <c r="O2481" s="11" t="s">
        <v>60</v>
      </c>
      <c r="P2481" s="11">
        <v>0</v>
      </c>
      <c r="Q2481" s="11">
        <v>-0.38372164255805502</v>
      </c>
      <c r="R2481" s="11">
        <v>99</v>
      </c>
      <c r="S2481" s="11">
        <v>15</v>
      </c>
      <c r="T2481" s="11">
        <v>438.88546535490798</v>
      </c>
      <c r="U2481" s="11">
        <v>24.8806355259592</v>
      </c>
      <c r="V2481" s="11" t="s">
        <v>56</v>
      </c>
    </row>
    <row r="2482" spans="1:22" x14ac:dyDescent="0.3">
      <c r="A2482" s="9">
        <v>45360.611111111102</v>
      </c>
      <c r="B2482" s="10">
        <v>45360</v>
      </c>
      <c r="C2482" s="11">
        <v>2024</v>
      </c>
      <c r="D2482" s="11">
        <v>3</v>
      </c>
      <c r="E2482" s="11">
        <v>9</v>
      </c>
      <c r="F2482" s="11">
        <v>14</v>
      </c>
      <c r="G2482" s="11" t="s">
        <v>64</v>
      </c>
      <c r="H2482" s="11" t="s">
        <v>65</v>
      </c>
      <c r="I2482" s="11">
        <v>40.827018358851497</v>
      </c>
      <c r="J2482" s="11">
        <v>-73.918926974452802</v>
      </c>
      <c r="K2482" s="11">
        <v>38</v>
      </c>
      <c r="L2482" s="11">
        <v>55.471898081218697</v>
      </c>
      <c r="M2482" s="11">
        <v>17.670714752158901</v>
      </c>
      <c r="N2482" s="11" t="s">
        <v>54</v>
      </c>
      <c r="O2482" s="11" t="s">
        <v>61</v>
      </c>
      <c r="P2482" s="11">
        <v>0</v>
      </c>
      <c r="Q2482" s="11">
        <v>-0.11944897433901799</v>
      </c>
      <c r="R2482" s="11">
        <v>64</v>
      </c>
      <c r="S2482" s="11">
        <v>26</v>
      </c>
      <c r="T2482" s="11">
        <v>63.470382258853803</v>
      </c>
      <c r="U2482" s="11">
        <v>28.286293679736801</v>
      </c>
      <c r="V2482" s="11" t="s">
        <v>62</v>
      </c>
    </row>
    <row r="2483" spans="1:22" x14ac:dyDescent="0.3">
      <c r="A2483" s="9">
        <v>45360.614583333299</v>
      </c>
      <c r="B2483" s="10">
        <v>45360</v>
      </c>
      <c r="C2483" s="11">
        <v>2024</v>
      </c>
      <c r="D2483" s="11">
        <v>3</v>
      </c>
      <c r="E2483" s="11">
        <v>9</v>
      </c>
      <c r="F2483" s="11">
        <v>14</v>
      </c>
      <c r="G2483" s="11" t="s">
        <v>64</v>
      </c>
      <c r="H2483" s="11" t="s">
        <v>65</v>
      </c>
      <c r="I2483" s="11">
        <v>40.808058751329803</v>
      </c>
      <c r="J2483" s="11">
        <v>-73.888526961362103</v>
      </c>
      <c r="K2483" s="11">
        <v>30</v>
      </c>
      <c r="L2483" s="11">
        <v>75.251206062084606</v>
      </c>
      <c r="M2483" s="11">
        <v>93.167592640827294</v>
      </c>
      <c r="N2483" s="11" t="s">
        <v>54</v>
      </c>
      <c r="O2483" s="11" t="s">
        <v>55</v>
      </c>
      <c r="P2483" s="11">
        <v>0</v>
      </c>
      <c r="Q2483" s="11">
        <v>-0.36139729217592198</v>
      </c>
      <c r="R2483" s="11">
        <v>39</v>
      </c>
      <c r="S2483" s="11">
        <v>18</v>
      </c>
      <c r="T2483" s="11">
        <v>81.696610226576894</v>
      </c>
      <c r="U2483" s="11">
        <v>17.167785519315299</v>
      </c>
      <c r="V2483" s="11" t="s">
        <v>56</v>
      </c>
    </row>
    <row r="2484" spans="1:22" x14ac:dyDescent="0.3">
      <c r="A2484" s="9">
        <v>45360.618055555598</v>
      </c>
      <c r="B2484" s="10">
        <v>45360</v>
      </c>
      <c r="C2484" s="11">
        <v>2024</v>
      </c>
      <c r="D2484" s="11">
        <v>3</v>
      </c>
      <c r="E2484" s="11">
        <v>9</v>
      </c>
      <c r="F2484" s="11">
        <v>14</v>
      </c>
      <c r="G2484" s="11" t="s">
        <v>64</v>
      </c>
      <c r="H2484" s="11" t="s">
        <v>65</v>
      </c>
      <c r="I2484" s="11">
        <v>40.736011772766602</v>
      </c>
      <c r="J2484" s="11">
        <v>-73.9218584552235</v>
      </c>
      <c r="K2484" s="11">
        <v>192</v>
      </c>
      <c r="L2484" s="11">
        <v>64.421438220384402</v>
      </c>
      <c r="M2484" s="11">
        <v>88.753460991894599</v>
      </c>
      <c r="N2484" s="11" t="s">
        <v>54</v>
      </c>
      <c r="O2484" s="11" t="s">
        <v>60</v>
      </c>
      <c r="P2484" s="11">
        <v>0</v>
      </c>
      <c r="Q2484" s="11">
        <v>0.92548858220778796</v>
      </c>
      <c r="R2484" s="11">
        <v>95</v>
      </c>
      <c r="S2484" s="11">
        <v>30</v>
      </c>
      <c r="T2484" s="11">
        <v>88.076652338203303</v>
      </c>
      <c r="U2484" s="11">
        <v>28.7599913112034</v>
      </c>
      <c r="V2484" s="11" t="s">
        <v>56</v>
      </c>
    </row>
    <row r="2485" spans="1:22" x14ac:dyDescent="0.3">
      <c r="A2485" s="9">
        <v>45360.621527777803</v>
      </c>
      <c r="B2485" s="10">
        <v>45360</v>
      </c>
      <c r="C2485" s="11">
        <v>2024</v>
      </c>
      <c r="D2485" s="11">
        <v>3</v>
      </c>
      <c r="E2485" s="11">
        <v>9</v>
      </c>
      <c r="F2485" s="11">
        <v>14</v>
      </c>
      <c r="G2485" s="11" t="s">
        <v>64</v>
      </c>
      <c r="H2485" s="11" t="s">
        <v>65</v>
      </c>
      <c r="I2485" s="11">
        <v>40.685651617678097</v>
      </c>
      <c r="J2485" s="11">
        <v>-73.747401615874793</v>
      </c>
      <c r="K2485" s="11">
        <v>117</v>
      </c>
      <c r="L2485" s="11">
        <v>17.641635079250999</v>
      </c>
      <c r="M2485" s="11">
        <v>94.4308690899353</v>
      </c>
      <c r="N2485" s="11" t="s">
        <v>57</v>
      </c>
      <c r="O2485" s="11" t="s">
        <v>61</v>
      </c>
      <c r="P2485" s="11">
        <v>0</v>
      </c>
      <c r="Q2485" s="11">
        <v>-0.58068494790436798</v>
      </c>
      <c r="R2485" s="11">
        <v>9</v>
      </c>
      <c r="S2485" s="11">
        <v>19</v>
      </c>
      <c r="T2485" s="11">
        <v>170.83812862271401</v>
      </c>
      <c r="U2485" s="11">
        <v>20.406760265503099</v>
      </c>
      <c r="V2485" s="11" t="s">
        <v>56</v>
      </c>
    </row>
    <row r="2486" spans="1:22" x14ac:dyDescent="0.3">
      <c r="A2486" s="9">
        <v>45360.625</v>
      </c>
      <c r="B2486" s="10">
        <v>45360</v>
      </c>
      <c r="C2486" s="11">
        <v>2024</v>
      </c>
      <c r="D2486" s="11">
        <v>3</v>
      </c>
      <c r="E2486" s="11">
        <v>9</v>
      </c>
      <c r="F2486" s="11">
        <v>15</v>
      </c>
      <c r="G2486" s="11" t="s">
        <v>64</v>
      </c>
      <c r="H2486" s="11" t="s">
        <v>65</v>
      </c>
      <c r="I2486" s="11">
        <v>40.641190348438897</v>
      </c>
      <c r="J2486" s="11">
        <v>-73.911762909963301</v>
      </c>
      <c r="K2486" s="11">
        <v>132</v>
      </c>
      <c r="L2486" s="11">
        <v>42.737126317118801</v>
      </c>
      <c r="M2486" s="11">
        <v>42.8032626411648</v>
      </c>
      <c r="N2486" s="11" t="s">
        <v>57</v>
      </c>
      <c r="O2486" s="11" t="s">
        <v>55</v>
      </c>
      <c r="P2486" s="11">
        <v>1</v>
      </c>
      <c r="Q2486" s="11">
        <v>-0.46029975981560101</v>
      </c>
      <c r="R2486" s="11">
        <v>68</v>
      </c>
      <c r="S2486" s="11">
        <v>13</v>
      </c>
      <c r="T2486" s="11">
        <v>306.79641237724701</v>
      </c>
      <c r="U2486" s="11">
        <v>19.209413157975899</v>
      </c>
      <c r="V2486" s="11" t="s">
        <v>56</v>
      </c>
    </row>
    <row r="2487" spans="1:22" x14ac:dyDescent="0.3">
      <c r="A2487" s="9">
        <v>45360.628472222197</v>
      </c>
      <c r="B2487" s="10">
        <v>45360</v>
      </c>
      <c r="C2487" s="11">
        <v>2024</v>
      </c>
      <c r="D2487" s="11">
        <v>3</v>
      </c>
      <c r="E2487" s="11">
        <v>9</v>
      </c>
      <c r="F2487" s="11">
        <v>15</v>
      </c>
      <c r="G2487" s="11" t="s">
        <v>64</v>
      </c>
      <c r="H2487" s="11" t="s">
        <v>65</v>
      </c>
      <c r="I2487" s="11">
        <v>40.826518191067599</v>
      </c>
      <c r="J2487" s="11">
        <v>-73.708586408332394</v>
      </c>
      <c r="K2487" s="11">
        <v>54</v>
      </c>
      <c r="L2487" s="11">
        <v>39.207466718322202</v>
      </c>
      <c r="M2487" s="11">
        <v>18.326345679680799</v>
      </c>
      <c r="N2487" s="11" t="s">
        <v>54</v>
      </c>
      <c r="O2487" s="11" t="s">
        <v>58</v>
      </c>
      <c r="P2487" s="11">
        <v>0</v>
      </c>
      <c r="Q2487" s="11">
        <v>-0.28598882040003998</v>
      </c>
      <c r="R2487" s="11">
        <v>88</v>
      </c>
      <c r="S2487" s="11">
        <v>8</v>
      </c>
      <c r="T2487" s="11">
        <v>259.59579241656797</v>
      </c>
      <c r="U2487" s="11">
        <v>26.3899942840996</v>
      </c>
      <c r="V2487" s="11" t="s">
        <v>63</v>
      </c>
    </row>
    <row r="2488" spans="1:22" x14ac:dyDescent="0.3">
      <c r="A2488" s="9">
        <v>45360.631944444503</v>
      </c>
      <c r="B2488" s="10">
        <v>45360</v>
      </c>
      <c r="C2488" s="11">
        <v>2024</v>
      </c>
      <c r="D2488" s="11">
        <v>3</v>
      </c>
      <c r="E2488" s="11">
        <v>9</v>
      </c>
      <c r="F2488" s="11">
        <v>15</v>
      </c>
      <c r="G2488" s="11" t="s">
        <v>64</v>
      </c>
      <c r="H2488" s="11" t="s">
        <v>65</v>
      </c>
      <c r="I2488" s="11">
        <v>40.732378174595802</v>
      </c>
      <c r="J2488" s="11">
        <v>-73.745728232008204</v>
      </c>
      <c r="K2488" s="11">
        <v>186</v>
      </c>
      <c r="L2488" s="11">
        <v>21.454499318351999</v>
      </c>
      <c r="M2488" s="11">
        <v>71.941664893524404</v>
      </c>
      <c r="N2488" s="11" t="s">
        <v>59</v>
      </c>
      <c r="O2488" s="11" t="s">
        <v>55</v>
      </c>
      <c r="P2488" s="11">
        <v>0</v>
      </c>
      <c r="Q2488" s="11">
        <v>-0.87416291088368803</v>
      </c>
      <c r="R2488" s="11">
        <v>91</v>
      </c>
      <c r="S2488" s="11">
        <v>33</v>
      </c>
      <c r="T2488" s="11">
        <v>57.805182247729398</v>
      </c>
      <c r="U2488" s="11">
        <v>18.730335037343401</v>
      </c>
      <c r="V2488" s="11" t="s">
        <v>63</v>
      </c>
    </row>
    <row r="2489" spans="1:22" x14ac:dyDescent="0.3">
      <c r="A2489" s="9">
        <v>45360.635416666701</v>
      </c>
      <c r="B2489" s="10">
        <v>45360</v>
      </c>
      <c r="C2489" s="11">
        <v>2024</v>
      </c>
      <c r="D2489" s="11">
        <v>3</v>
      </c>
      <c r="E2489" s="11">
        <v>9</v>
      </c>
      <c r="F2489" s="11">
        <v>15</v>
      </c>
      <c r="G2489" s="11" t="s">
        <v>64</v>
      </c>
      <c r="H2489" s="11" t="s">
        <v>65</v>
      </c>
      <c r="I2489" s="11">
        <v>40.854333628264598</v>
      </c>
      <c r="J2489" s="11">
        <v>-73.712712281500004</v>
      </c>
      <c r="K2489" s="11">
        <v>60</v>
      </c>
      <c r="L2489" s="11">
        <v>66.3918029582901</v>
      </c>
      <c r="M2489" s="11">
        <v>16.726209108800202</v>
      </c>
      <c r="N2489" s="11" t="s">
        <v>54</v>
      </c>
      <c r="O2489" s="11" t="s">
        <v>55</v>
      </c>
      <c r="P2489" s="11">
        <v>0</v>
      </c>
      <c r="Q2489" s="11">
        <v>-0.49181520701591203</v>
      </c>
      <c r="R2489" s="11">
        <v>25</v>
      </c>
      <c r="S2489" s="11">
        <v>11</v>
      </c>
      <c r="T2489" s="11">
        <v>199.12890818360799</v>
      </c>
      <c r="U2489" s="11">
        <v>5.1283856641532797</v>
      </c>
      <c r="V2489" s="11" t="s">
        <v>62</v>
      </c>
    </row>
    <row r="2490" spans="1:22" x14ac:dyDescent="0.3">
      <c r="A2490" s="9">
        <v>45360.638888888898</v>
      </c>
      <c r="B2490" s="10">
        <v>45360</v>
      </c>
      <c r="C2490" s="11">
        <v>2024</v>
      </c>
      <c r="D2490" s="11">
        <v>3</v>
      </c>
      <c r="E2490" s="11">
        <v>9</v>
      </c>
      <c r="F2490" s="11">
        <v>15</v>
      </c>
      <c r="G2490" s="11" t="s">
        <v>64</v>
      </c>
      <c r="H2490" s="11" t="s">
        <v>65</v>
      </c>
      <c r="I2490" s="11">
        <v>40.603819431922702</v>
      </c>
      <c r="J2490" s="11">
        <v>-73.952342465244101</v>
      </c>
      <c r="K2490" s="11">
        <v>180</v>
      </c>
      <c r="L2490" s="11">
        <v>62.051992838613103</v>
      </c>
      <c r="M2490" s="11">
        <v>41.145666788372402</v>
      </c>
      <c r="N2490" s="11" t="s">
        <v>57</v>
      </c>
      <c r="O2490" s="11" t="s">
        <v>58</v>
      </c>
      <c r="P2490" s="11">
        <v>0</v>
      </c>
      <c r="Q2490" s="11">
        <v>-0.62239668241767199</v>
      </c>
      <c r="R2490" s="11">
        <v>14</v>
      </c>
      <c r="S2490" s="11">
        <v>14</v>
      </c>
      <c r="T2490" s="11">
        <v>248.09630873120301</v>
      </c>
      <c r="U2490" s="11">
        <v>11.1258453043537</v>
      </c>
      <c r="V2490" s="11" t="s">
        <v>63</v>
      </c>
    </row>
    <row r="2491" spans="1:22" x14ac:dyDescent="0.3">
      <c r="A2491" s="9">
        <v>45360.642361111102</v>
      </c>
      <c r="B2491" s="10">
        <v>45360</v>
      </c>
      <c r="C2491" s="11">
        <v>2024</v>
      </c>
      <c r="D2491" s="11">
        <v>3</v>
      </c>
      <c r="E2491" s="11">
        <v>9</v>
      </c>
      <c r="F2491" s="11">
        <v>15</v>
      </c>
      <c r="G2491" s="11" t="s">
        <v>64</v>
      </c>
      <c r="H2491" s="11" t="s">
        <v>65</v>
      </c>
      <c r="I2491" s="11">
        <v>40.746389660509301</v>
      </c>
      <c r="J2491" s="11">
        <v>-73.776375675229204</v>
      </c>
      <c r="K2491" s="11">
        <v>293</v>
      </c>
      <c r="L2491" s="11">
        <v>55.512710295534603</v>
      </c>
      <c r="M2491" s="11">
        <v>22.533044690322999</v>
      </c>
      <c r="N2491" s="11" t="s">
        <v>57</v>
      </c>
      <c r="O2491" s="11" t="s">
        <v>58</v>
      </c>
      <c r="P2491" s="11">
        <v>0</v>
      </c>
      <c r="Q2491" s="11">
        <v>-0.30076385639585401</v>
      </c>
      <c r="R2491" s="11">
        <v>94</v>
      </c>
      <c r="S2491" s="11">
        <v>43</v>
      </c>
      <c r="T2491" s="11">
        <v>354.84879100503201</v>
      </c>
      <c r="U2491" s="11">
        <v>15.337686887062199</v>
      </c>
      <c r="V2491" s="11" t="s">
        <v>56</v>
      </c>
    </row>
    <row r="2492" spans="1:22" x14ac:dyDescent="0.3">
      <c r="A2492" s="9">
        <v>45360.645833333299</v>
      </c>
      <c r="B2492" s="10">
        <v>45360</v>
      </c>
      <c r="C2492" s="11">
        <v>2024</v>
      </c>
      <c r="D2492" s="11">
        <v>3</v>
      </c>
      <c r="E2492" s="11">
        <v>9</v>
      </c>
      <c r="F2492" s="11">
        <v>15</v>
      </c>
      <c r="G2492" s="11" t="s">
        <v>64</v>
      </c>
      <c r="H2492" s="11" t="s">
        <v>65</v>
      </c>
      <c r="I2492" s="11">
        <v>40.892586090749397</v>
      </c>
      <c r="J2492" s="11">
        <v>-73.788793126728194</v>
      </c>
      <c r="K2492" s="11">
        <v>115</v>
      </c>
      <c r="L2492" s="11">
        <v>50.281683919742697</v>
      </c>
      <c r="M2492" s="11">
        <v>27.965892380125801</v>
      </c>
      <c r="N2492" s="11" t="s">
        <v>59</v>
      </c>
      <c r="O2492" s="11" t="s">
        <v>58</v>
      </c>
      <c r="P2492" s="11">
        <v>0</v>
      </c>
      <c r="Q2492" s="11">
        <v>0.90617746286623202</v>
      </c>
      <c r="R2492" s="11">
        <v>98</v>
      </c>
      <c r="S2492" s="11">
        <v>6</v>
      </c>
      <c r="T2492" s="11">
        <v>136.56071396694</v>
      </c>
      <c r="U2492" s="11">
        <v>14.3157560526345</v>
      </c>
      <c r="V2492" s="11" t="s">
        <v>63</v>
      </c>
    </row>
    <row r="2493" spans="1:22" x14ac:dyDescent="0.3">
      <c r="A2493" s="9">
        <v>45360.649305555598</v>
      </c>
      <c r="B2493" s="10">
        <v>45360</v>
      </c>
      <c r="C2493" s="11">
        <v>2024</v>
      </c>
      <c r="D2493" s="11">
        <v>3</v>
      </c>
      <c r="E2493" s="11">
        <v>9</v>
      </c>
      <c r="F2493" s="11">
        <v>15</v>
      </c>
      <c r="G2493" s="11" t="s">
        <v>64</v>
      </c>
      <c r="H2493" s="11" t="s">
        <v>65</v>
      </c>
      <c r="I2493" s="11">
        <v>40.792898356742597</v>
      </c>
      <c r="J2493" s="11">
        <v>-73.940947105224893</v>
      </c>
      <c r="K2493" s="11">
        <v>123</v>
      </c>
      <c r="L2493" s="11">
        <v>44.305184063993302</v>
      </c>
      <c r="M2493" s="11">
        <v>27.901482990633799</v>
      </c>
      <c r="N2493" s="11" t="s">
        <v>59</v>
      </c>
      <c r="O2493" s="11" t="s">
        <v>60</v>
      </c>
      <c r="P2493" s="11">
        <v>0</v>
      </c>
      <c r="Q2493" s="11">
        <v>0.25365691469980201</v>
      </c>
      <c r="R2493" s="11">
        <v>39</v>
      </c>
      <c r="S2493" s="11">
        <v>21</v>
      </c>
      <c r="T2493" s="11">
        <v>59.501335509158999</v>
      </c>
      <c r="U2493" s="11">
        <v>20.858261187913001</v>
      </c>
      <c r="V2493" s="11" t="s">
        <v>63</v>
      </c>
    </row>
    <row r="2494" spans="1:22" x14ac:dyDescent="0.3">
      <c r="A2494" s="9">
        <v>45360.652777777803</v>
      </c>
      <c r="B2494" s="10">
        <v>45360</v>
      </c>
      <c r="C2494" s="11">
        <v>2024</v>
      </c>
      <c r="D2494" s="11">
        <v>3</v>
      </c>
      <c r="E2494" s="11">
        <v>9</v>
      </c>
      <c r="F2494" s="11">
        <v>15</v>
      </c>
      <c r="G2494" s="11" t="s">
        <v>64</v>
      </c>
      <c r="H2494" s="11" t="s">
        <v>65</v>
      </c>
      <c r="I2494" s="11">
        <v>40.7615259405868</v>
      </c>
      <c r="J2494" s="11">
        <v>-73.934317442127394</v>
      </c>
      <c r="K2494" s="11">
        <v>45</v>
      </c>
      <c r="L2494" s="11">
        <v>25.031280770780398</v>
      </c>
      <c r="M2494" s="11">
        <v>30.5318861008578</v>
      </c>
      <c r="N2494" s="11" t="s">
        <v>59</v>
      </c>
      <c r="O2494" s="11" t="s">
        <v>58</v>
      </c>
      <c r="P2494" s="11">
        <v>0</v>
      </c>
      <c r="Q2494" s="11">
        <v>0.25425913483593698</v>
      </c>
      <c r="R2494" s="11">
        <v>68</v>
      </c>
      <c r="S2494" s="11">
        <v>36</v>
      </c>
      <c r="T2494" s="11">
        <v>307.16215051200498</v>
      </c>
      <c r="U2494" s="11">
        <v>17.7255642875032</v>
      </c>
      <c r="V2494" s="11" t="s">
        <v>63</v>
      </c>
    </row>
    <row r="2495" spans="1:22" x14ac:dyDescent="0.3">
      <c r="A2495" s="9">
        <v>45360.65625</v>
      </c>
      <c r="B2495" s="10">
        <v>45360</v>
      </c>
      <c r="C2495" s="11">
        <v>2024</v>
      </c>
      <c r="D2495" s="11">
        <v>3</v>
      </c>
      <c r="E2495" s="11">
        <v>9</v>
      </c>
      <c r="F2495" s="11">
        <v>15</v>
      </c>
      <c r="G2495" s="11" t="s">
        <v>64</v>
      </c>
      <c r="H2495" s="11" t="s">
        <v>65</v>
      </c>
      <c r="I2495" s="11">
        <v>40.8349564545654</v>
      </c>
      <c r="J2495" s="11">
        <v>-73.830892200737594</v>
      </c>
      <c r="K2495" s="11">
        <v>247</v>
      </c>
      <c r="L2495" s="11">
        <v>5.4585611175583004</v>
      </c>
      <c r="M2495" s="11">
        <v>85.728873556965397</v>
      </c>
      <c r="N2495" s="11" t="s">
        <v>57</v>
      </c>
      <c r="O2495" s="11" t="s">
        <v>60</v>
      </c>
      <c r="P2495" s="11">
        <v>0</v>
      </c>
      <c r="Q2495" s="11">
        <v>-0.70767654738167396</v>
      </c>
      <c r="R2495" s="11">
        <v>45</v>
      </c>
      <c r="S2495" s="11">
        <v>35</v>
      </c>
      <c r="T2495" s="11">
        <v>271.77139791551002</v>
      </c>
      <c r="U2495" s="11">
        <v>26.250807855725899</v>
      </c>
      <c r="V2495" s="11" t="s">
        <v>56</v>
      </c>
    </row>
    <row r="2496" spans="1:22" x14ac:dyDescent="0.3">
      <c r="A2496" s="9">
        <v>45360.659722222197</v>
      </c>
      <c r="B2496" s="10">
        <v>45360</v>
      </c>
      <c r="C2496" s="11">
        <v>2024</v>
      </c>
      <c r="D2496" s="11">
        <v>3</v>
      </c>
      <c r="E2496" s="11">
        <v>9</v>
      </c>
      <c r="F2496" s="11">
        <v>15</v>
      </c>
      <c r="G2496" s="11" t="s">
        <v>64</v>
      </c>
      <c r="H2496" s="11" t="s">
        <v>65</v>
      </c>
      <c r="I2496" s="11">
        <v>40.677286196165099</v>
      </c>
      <c r="J2496" s="11">
        <v>-73.964383903867798</v>
      </c>
      <c r="K2496" s="11">
        <v>68</v>
      </c>
      <c r="L2496" s="11">
        <v>38.733672945967101</v>
      </c>
      <c r="M2496" s="11">
        <v>14.4128064021778</v>
      </c>
      <c r="N2496" s="11" t="s">
        <v>59</v>
      </c>
      <c r="O2496" s="11" t="s">
        <v>58</v>
      </c>
      <c r="P2496" s="11">
        <v>1</v>
      </c>
      <c r="Q2496" s="11">
        <v>-0.185824868412727</v>
      </c>
      <c r="R2496" s="11">
        <v>72</v>
      </c>
      <c r="S2496" s="11">
        <v>26</v>
      </c>
      <c r="T2496" s="11">
        <v>382.28830476262601</v>
      </c>
      <c r="U2496" s="11">
        <v>21.152735727255902</v>
      </c>
      <c r="V2496" s="11" t="s">
        <v>56</v>
      </c>
    </row>
    <row r="2497" spans="1:22" x14ac:dyDescent="0.3">
      <c r="A2497" s="9">
        <v>45360.663194444503</v>
      </c>
      <c r="B2497" s="10">
        <v>45360</v>
      </c>
      <c r="C2497" s="11">
        <v>2024</v>
      </c>
      <c r="D2497" s="11">
        <v>3</v>
      </c>
      <c r="E2497" s="11">
        <v>9</v>
      </c>
      <c r="F2497" s="11">
        <v>15</v>
      </c>
      <c r="G2497" s="11" t="s">
        <v>64</v>
      </c>
      <c r="H2497" s="11" t="s">
        <v>65</v>
      </c>
      <c r="I2497" s="11">
        <v>40.623743431221101</v>
      </c>
      <c r="J2497" s="11">
        <v>-73.717309131971703</v>
      </c>
      <c r="K2497" s="11">
        <v>189</v>
      </c>
      <c r="L2497" s="11">
        <v>36.768704396342599</v>
      </c>
      <c r="M2497" s="11">
        <v>83.671742496409607</v>
      </c>
      <c r="N2497" s="11" t="s">
        <v>54</v>
      </c>
      <c r="O2497" s="11" t="s">
        <v>58</v>
      </c>
      <c r="P2497" s="11">
        <v>0</v>
      </c>
      <c r="Q2497" s="11">
        <v>0.109603889439917</v>
      </c>
      <c r="R2497" s="11">
        <v>9</v>
      </c>
      <c r="S2497" s="11">
        <v>12</v>
      </c>
      <c r="T2497" s="11">
        <v>68.166526283503899</v>
      </c>
      <c r="U2497" s="11">
        <v>27.1352927919149</v>
      </c>
      <c r="V2497" s="11" t="s">
        <v>56</v>
      </c>
    </row>
    <row r="2498" spans="1:22" x14ac:dyDescent="0.3">
      <c r="A2498" s="9">
        <v>45360.666666666701</v>
      </c>
      <c r="B2498" s="10">
        <v>45360</v>
      </c>
      <c r="C2498" s="11">
        <v>2024</v>
      </c>
      <c r="D2498" s="11">
        <v>3</v>
      </c>
      <c r="E2498" s="11">
        <v>9</v>
      </c>
      <c r="F2498" s="11">
        <v>16</v>
      </c>
      <c r="G2498" s="11" t="s">
        <v>64</v>
      </c>
      <c r="H2498" s="11" t="s">
        <v>65</v>
      </c>
      <c r="I2498" s="11">
        <v>40.623548321793699</v>
      </c>
      <c r="J2498" s="11">
        <v>-73.994566782560398</v>
      </c>
      <c r="K2498" s="11">
        <v>242</v>
      </c>
      <c r="L2498" s="11">
        <v>32.498973822932498</v>
      </c>
      <c r="M2498" s="11">
        <v>67.657374146711504</v>
      </c>
      <c r="N2498" s="11" t="s">
        <v>59</v>
      </c>
      <c r="O2498" s="11" t="s">
        <v>61</v>
      </c>
      <c r="P2498" s="11">
        <v>1</v>
      </c>
      <c r="Q2498" s="11">
        <v>-0.36322996820228498</v>
      </c>
      <c r="R2498" s="11">
        <v>58</v>
      </c>
      <c r="S2498" s="11">
        <v>49</v>
      </c>
      <c r="T2498" s="11">
        <v>423.31164421425802</v>
      </c>
      <c r="U2498" s="11">
        <v>27.5548880999125</v>
      </c>
      <c r="V2498" s="11" t="s">
        <v>56</v>
      </c>
    </row>
    <row r="2499" spans="1:22" x14ac:dyDescent="0.3">
      <c r="A2499" s="9">
        <v>45360.670138888898</v>
      </c>
      <c r="B2499" s="10">
        <v>45360</v>
      </c>
      <c r="C2499" s="11">
        <v>2024</v>
      </c>
      <c r="D2499" s="11">
        <v>3</v>
      </c>
      <c r="E2499" s="11">
        <v>9</v>
      </c>
      <c r="F2499" s="11">
        <v>16</v>
      </c>
      <c r="G2499" s="11" t="s">
        <v>64</v>
      </c>
      <c r="H2499" s="11" t="s">
        <v>65</v>
      </c>
      <c r="I2499" s="11">
        <v>40.863872083747403</v>
      </c>
      <c r="J2499" s="11">
        <v>-73.908059772642503</v>
      </c>
      <c r="K2499" s="11">
        <v>227</v>
      </c>
      <c r="L2499" s="11">
        <v>45.940930273849801</v>
      </c>
      <c r="M2499" s="11">
        <v>83.708147930100296</v>
      </c>
      <c r="N2499" s="11" t="s">
        <v>59</v>
      </c>
      <c r="O2499" s="11" t="s">
        <v>55</v>
      </c>
      <c r="P2499" s="11">
        <v>1</v>
      </c>
      <c r="Q2499" s="11">
        <v>-0.67694016304794202</v>
      </c>
      <c r="R2499" s="11">
        <v>54</v>
      </c>
      <c r="S2499" s="11">
        <v>15</v>
      </c>
      <c r="T2499" s="11">
        <v>339.41985162130197</v>
      </c>
      <c r="U2499" s="11">
        <v>9.7425682855411999</v>
      </c>
      <c r="V2499" s="11" t="s">
        <v>56</v>
      </c>
    </row>
    <row r="2500" spans="1:22" x14ac:dyDescent="0.3">
      <c r="A2500" s="9">
        <v>45360.673611111102</v>
      </c>
      <c r="B2500" s="10">
        <v>45360</v>
      </c>
      <c r="C2500" s="11">
        <v>2024</v>
      </c>
      <c r="D2500" s="11">
        <v>3</v>
      </c>
      <c r="E2500" s="11">
        <v>9</v>
      </c>
      <c r="F2500" s="11">
        <v>16</v>
      </c>
      <c r="G2500" s="11" t="s">
        <v>64</v>
      </c>
      <c r="H2500" s="11" t="s">
        <v>65</v>
      </c>
      <c r="I2500" s="11">
        <v>40.626630118170503</v>
      </c>
      <c r="J2500" s="11">
        <v>-73.935223820885895</v>
      </c>
      <c r="K2500" s="11">
        <v>205</v>
      </c>
      <c r="L2500" s="11">
        <v>77.458068829352897</v>
      </c>
      <c r="M2500" s="11">
        <v>37.6904552666537</v>
      </c>
      <c r="N2500" s="11" t="s">
        <v>57</v>
      </c>
      <c r="O2500" s="11" t="s">
        <v>58</v>
      </c>
      <c r="P2500" s="11">
        <v>0</v>
      </c>
      <c r="Q2500" s="11">
        <v>0.51054944926468504</v>
      </c>
      <c r="R2500" s="11">
        <v>37</v>
      </c>
      <c r="S2500" s="11">
        <v>5</v>
      </c>
      <c r="T2500" s="11">
        <v>137.56904141932699</v>
      </c>
      <c r="U2500" s="11">
        <v>15.2694150533237</v>
      </c>
      <c r="V2500" s="11" t="s">
        <v>56</v>
      </c>
    </row>
    <row r="2501" spans="1:22" x14ac:dyDescent="0.3">
      <c r="A2501" s="9">
        <v>45360.677083333299</v>
      </c>
      <c r="B2501" s="10">
        <v>45360</v>
      </c>
      <c r="C2501" s="11">
        <v>2024</v>
      </c>
      <c r="D2501" s="11">
        <v>3</v>
      </c>
      <c r="E2501" s="11">
        <v>9</v>
      </c>
      <c r="F2501" s="11">
        <v>16</v>
      </c>
      <c r="G2501" s="11" t="s">
        <v>64</v>
      </c>
      <c r="H2501" s="11" t="s">
        <v>65</v>
      </c>
      <c r="I2501" s="11">
        <v>40.820489908294299</v>
      </c>
      <c r="J2501" s="11">
        <v>-73.922797449029204</v>
      </c>
      <c r="K2501" s="11">
        <v>297</v>
      </c>
      <c r="L2501" s="11">
        <v>77.360854946371703</v>
      </c>
      <c r="M2501" s="11">
        <v>87.672539140629496</v>
      </c>
      <c r="N2501" s="11" t="s">
        <v>54</v>
      </c>
      <c r="O2501" s="11" t="s">
        <v>55</v>
      </c>
      <c r="P2501" s="11">
        <v>0</v>
      </c>
      <c r="Q2501" s="11">
        <v>-0.71406802800942804</v>
      </c>
      <c r="R2501" s="11">
        <v>62</v>
      </c>
      <c r="S2501" s="11">
        <v>14</v>
      </c>
      <c r="T2501" s="11">
        <v>194.606538985827</v>
      </c>
      <c r="U2501" s="11">
        <v>8.1873646586862403</v>
      </c>
      <c r="V2501" s="11" t="s">
        <v>56</v>
      </c>
    </row>
    <row r="2502" spans="1:22" x14ac:dyDescent="0.3">
      <c r="A2502" s="9">
        <v>45360.680555555598</v>
      </c>
      <c r="B2502" s="10">
        <v>45360</v>
      </c>
      <c r="C2502" s="11">
        <v>2024</v>
      </c>
      <c r="D2502" s="11">
        <v>3</v>
      </c>
      <c r="E2502" s="11">
        <v>9</v>
      </c>
      <c r="F2502" s="11">
        <v>16</v>
      </c>
      <c r="G2502" s="11" t="s">
        <v>64</v>
      </c>
      <c r="H2502" s="11" t="s">
        <v>65</v>
      </c>
      <c r="I2502" s="11">
        <v>40.720466627712703</v>
      </c>
      <c r="J2502" s="11">
        <v>-73.819548309595305</v>
      </c>
      <c r="K2502" s="11">
        <v>136</v>
      </c>
      <c r="L2502" s="11">
        <v>16.937952750944799</v>
      </c>
      <c r="M2502" s="11">
        <v>28.439960336731499</v>
      </c>
      <c r="N2502" s="11" t="s">
        <v>54</v>
      </c>
      <c r="O2502" s="11" t="s">
        <v>60</v>
      </c>
      <c r="P2502" s="11">
        <v>0</v>
      </c>
      <c r="Q2502" s="11">
        <v>0.93091031519566503</v>
      </c>
      <c r="R2502" s="11">
        <v>38</v>
      </c>
      <c r="S2502" s="11">
        <v>38</v>
      </c>
      <c r="T2502" s="11">
        <v>227.80686649514899</v>
      </c>
      <c r="U2502" s="11">
        <v>11.6355692741813</v>
      </c>
      <c r="V2502" s="11" t="s">
        <v>56</v>
      </c>
    </row>
    <row r="2503" spans="1:22" x14ac:dyDescent="0.3">
      <c r="A2503" s="9">
        <v>45360.684027777803</v>
      </c>
      <c r="B2503" s="10">
        <v>45360</v>
      </c>
      <c r="C2503" s="11">
        <v>2024</v>
      </c>
      <c r="D2503" s="11">
        <v>3</v>
      </c>
      <c r="E2503" s="11">
        <v>9</v>
      </c>
      <c r="F2503" s="11">
        <v>16</v>
      </c>
      <c r="G2503" s="11" t="s">
        <v>64</v>
      </c>
      <c r="H2503" s="11" t="s">
        <v>65</v>
      </c>
      <c r="I2503" s="11">
        <v>40.693410807869803</v>
      </c>
      <c r="J2503" s="11">
        <v>-73.786926188656693</v>
      </c>
      <c r="K2503" s="11">
        <v>206</v>
      </c>
      <c r="L2503" s="11">
        <v>17.670807290214501</v>
      </c>
      <c r="M2503" s="11">
        <v>24.375634047217002</v>
      </c>
      <c r="N2503" s="11" t="s">
        <v>54</v>
      </c>
      <c r="O2503" s="11" t="s">
        <v>58</v>
      </c>
      <c r="P2503" s="11">
        <v>0</v>
      </c>
      <c r="Q2503" s="11">
        <v>0.186153562290305</v>
      </c>
      <c r="R2503" s="11">
        <v>59</v>
      </c>
      <c r="S2503" s="11">
        <v>11</v>
      </c>
      <c r="T2503" s="11">
        <v>169.55378635715499</v>
      </c>
      <c r="U2503" s="11">
        <v>5.9359037669479999</v>
      </c>
      <c r="V2503" s="11" t="s">
        <v>56</v>
      </c>
    </row>
    <row r="2504" spans="1:22" x14ac:dyDescent="0.3">
      <c r="A2504" s="9">
        <v>45360.6875</v>
      </c>
      <c r="B2504" s="10">
        <v>45360</v>
      </c>
      <c r="C2504" s="11">
        <v>2024</v>
      </c>
      <c r="D2504" s="11">
        <v>3</v>
      </c>
      <c r="E2504" s="11">
        <v>9</v>
      </c>
      <c r="F2504" s="11">
        <v>16</v>
      </c>
      <c r="G2504" s="11" t="s">
        <v>64</v>
      </c>
      <c r="H2504" s="11" t="s">
        <v>65</v>
      </c>
      <c r="I2504" s="11">
        <v>40.744737688434498</v>
      </c>
      <c r="J2504" s="11">
        <v>-73.804230290326402</v>
      </c>
      <c r="K2504" s="11">
        <v>177</v>
      </c>
      <c r="L2504" s="11">
        <v>55.266329913999101</v>
      </c>
      <c r="M2504" s="11">
        <v>16.867146919555999</v>
      </c>
      <c r="N2504" s="11" t="s">
        <v>57</v>
      </c>
      <c r="O2504" s="11" t="s">
        <v>61</v>
      </c>
      <c r="P2504" s="11">
        <v>0</v>
      </c>
      <c r="Q2504" s="11">
        <v>0.33931296635400698</v>
      </c>
      <c r="R2504" s="11">
        <v>3</v>
      </c>
      <c r="S2504" s="11">
        <v>39</v>
      </c>
      <c r="T2504" s="11">
        <v>283.046253874765</v>
      </c>
      <c r="U2504" s="11">
        <v>8.4523847090551403</v>
      </c>
      <c r="V2504" s="11" t="s">
        <v>63</v>
      </c>
    </row>
    <row r="2505" spans="1:22" x14ac:dyDescent="0.3">
      <c r="A2505" s="9">
        <v>45360.690972222197</v>
      </c>
      <c r="B2505" s="10">
        <v>45360</v>
      </c>
      <c r="C2505" s="11">
        <v>2024</v>
      </c>
      <c r="D2505" s="11">
        <v>3</v>
      </c>
      <c r="E2505" s="11">
        <v>9</v>
      </c>
      <c r="F2505" s="11">
        <v>16</v>
      </c>
      <c r="G2505" s="11" t="s">
        <v>64</v>
      </c>
      <c r="H2505" s="11" t="s">
        <v>65</v>
      </c>
      <c r="I2505" s="11">
        <v>40.889551292611003</v>
      </c>
      <c r="J2505" s="11">
        <v>-73.783544188249905</v>
      </c>
      <c r="K2505" s="11">
        <v>174</v>
      </c>
      <c r="L2505" s="11">
        <v>28.5432124727912</v>
      </c>
      <c r="M2505" s="11">
        <v>55.885531560800601</v>
      </c>
      <c r="N2505" s="11" t="s">
        <v>59</v>
      </c>
      <c r="O2505" s="11" t="s">
        <v>58</v>
      </c>
      <c r="P2505" s="11">
        <v>0</v>
      </c>
      <c r="Q2505" s="11">
        <v>0.55325568136508796</v>
      </c>
      <c r="R2505" s="11">
        <v>53</v>
      </c>
      <c r="S2505" s="11">
        <v>48</v>
      </c>
      <c r="T2505" s="11">
        <v>216.87392594699</v>
      </c>
      <c r="U2505" s="11">
        <v>23.625882948267598</v>
      </c>
      <c r="V2505" s="11" t="s">
        <v>63</v>
      </c>
    </row>
    <row r="2506" spans="1:22" x14ac:dyDescent="0.3">
      <c r="A2506" s="9">
        <v>45360.694444444503</v>
      </c>
      <c r="B2506" s="10">
        <v>45360</v>
      </c>
      <c r="C2506" s="11">
        <v>2024</v>
      </c>
      <c r="D2506" s="11">
        <v>3</v>
      </c>
      <c r="E2506" s="11">
        <v>9</v>
      </c>
      <c r="F2506" s="11">
        <v>16</v>
      </c>
      <c r="G2506" s="11" t="s">
        <v>64</v>
      </c>
      <c r="H2506" s="11" t="s">
        <v>65</v>
      </c>
      <c r="I2506" s="11">
        <v>40.865325272295301</v>
      </c>
      <c r="J2506" s="11">
        <v>-73.767267063730799</v>
      </c>
      <c r="K2506" s="11">
        <v>166</v>
      </c>
      <c r="L2506" s="11">
        <v>40.461407820797199</v>
      </c>
      <c r="M2506" s="11">
        <v>76.536308671579704</v>
      </c>
      <c r="N2506" s="11" t="s">
        <v>57</v>
      </c>
      <c r="O2506" s="11" t="s">
        <v>61</v>
      </c>
      <c r="P2506" s="11">
        <v>0</v>
      </c>
      <c r="Q2506" s="11">
        <v>0.98889314572055098</v>
      </c>
      <c r="R2506" s="11">
        <v>62</v>
      </c>
      <c r="S2506" s="11">
        <v>43</v>
      </c>
      <c r="T2506" s="11">
        <v>194.486848012374</v>
      </c>
      <c r="U2506" s="11">
        <v>25.989709509837098</v>
      </c>
      <c r="V2506" s="11" t="s">
        <v>63</v>
      </c>
    </row>
    <row r="2507" spans="1:22" x14ac:dyDescent="0.3">
      <c r="A2507" s="9">
        <v>45360.697916666701</v>
      </c>
      <c r="B2507" s="10">
        <v>45360</v>
      </c>
      <c r="C2507" s="11">
        <v>2024</v>
      </c>
      <c r="D2507" s="11">
        <v>3</v>
      </c>
      <c r="E2507" s="11">
        <v>9</v>
      </c>
      <c r="F2507" s="11">
        <v>16</v>
      </c>
      <c r="G2507" s="11" t="s">
        <v>64</v>
      </c>
      <c r="H2507" s="11" t="s">
        <v>65</v>
      </c>
      <c r="I2507" s="11">
        <v>40.804405370248098</v>
      </c>
      <c r="J2507" s="11">
        <v>-73.908273820887402</v>
      </c>
      <c r="K2507" s="11">
        <v>83</v>
      </c>
      <c r="L2507" s="11">
        <v>9.4953125665743894</v>
      </c>
      <c r="M2507" s="11">
        <v>98.827062925439904</v>
      </c>
      <c r="N2507" s="11" t="s">
        <v>59</v>
      </c>
      <c r="O2507" s="11" t="s">
        <v>58</v>
      </c>
      <c r="P2507" s="11">
        <v>0</v>
      </c>
      <c r="Q2507" s="11">
        <v>2.0662301221487399E-2</v>
      </c>
      <c r="R2507" s="11">
        <v>82</v>
      </c>
      <c r="S2507" s="11">
        <v>17</v>
      </c>
      <c r="T2507" s="11">
        <v>294.698141716745</v>
      </c>
      <c r="U2507" s="11">
        <v>10.603302321298701</v>
      </c>
      <c r="V2507" s="11" t="s">
        <v>56</v>
      </c>
    </row>
    <row r="2508" spans="1:22" x14ac:dyDescent="0.3">
      <c r="A2508" s="9">
        <v>45360.701388888898</v>
      </c>
      <c r="B2508" s="10">
        <v>45360</v>
      </c>
      <c r="C2508" s="11">
        <v>2024</v>
      </c>
      <c r="D2508" s="11">
        <v>3</v>
      </c>
      <c r="E2508" s="11">
        <v>9</v>
      </c>
      <c r="F2508" s="11">
        <v>16</v>
      </c>
      <c r="G2508" s="11" t="s">
        <v>64</v>
      </c>
      <c r="H2508" s="11" t="s">
        <v>65</v>
      </c>
      <c r="I2508" s="11">
        <v>40.636452585380198</v>
      </c>
      <c r="J2508" s="11">
        <v>-73.923936640131004</v>
      </c>
      <c r="K2508" s="11">
        <v>296</v>
      </c>
      <c r="L2508" s="11">
        <v>30.172803798606001</v>
      </c>
      <c r="M2508" s="11">
        <v>56.0589120257576</v>
      </c>
      <c r="N2508" s="11" t="s">
        <v>57</v>
      </c>
      <c r="O2508" s="11" t="s">
        <v>60</v>
      </c>
      <c r="P2508" s="11">
        <v>1</v>
      </c>
      <c r="Q2508" s="11">
        <v>0.25077918538649602</v>
      </c>
      <c r="R2508" s="11">
        <v>53</v>
      </c>
      <c r="S2508" s="11">
        <v>47</v>
      </c>
      <c r="T2508" s="11">
        <v>105.025427502973</v>
      </c>
      <c r="U2508" s="11">
        <v>26.2445536244777</v>
      </c>
      <c r="V2508" s="11" t="s">
        <v>56</v>
      </c>
    </row>
    <row r="2509" spans="1:22" x14ac:dyDescent="0.3">
      <c r="A2509" s="9">
        <v>45360.704861111102</v>
      </c>
      <c r="B2509" s="10">
        <v>45360</v>
      </c>
      <c r="C2509" s="11">
        <v>2024</v>
      </c>
      <c r="D2509" s="11">
        <v>3</v>
      </c>
      <c r="E2509" s="11">
        <v>9</v>
      </c>
      <c r="F2509" s="11">
        <v>16</v>
      </c>
      <c r="G2509" s="11" t="s">
        <v>64</v>
      </c>
      <c r="H2509" s="11" t="s">
        <v>65</v>
      </c>
      <c r="I2509" s="11">
        <v>40.784430837456597</v>
      </c>
      <c r="J2509" s="11">
        <v>-73.711223463446501</v>
      </c>
      <c r="K2509" s="11">
        <v>255</v>
      </c>
      <c r="L2509" s="11">
        <v>71.778248511108302</v>
      </c>
      <c r="M2509" s="11">
        <v>55.1085926589856</v>
      </c>
      <c r="N2509" s="11" t="s">
        <v>57</v>
      </c>
      <c r="O2509" s="11" t="s">
        <v>58</v>
      </c>
      <c r="P2509" s="11">
        <v>0</v>
      </c>
      <c r="Q2509" s="11">
        <v>0.88702389651951197</v>
      </c>
      <c r="R2509" s="11">
        <v>10</v>
      </c>
      <c r="S2509" s="11">
        <v>25</v>
      </c>
      <c r="T2509" s="11">
        <v>384.44118981693202</v>
      </c>
      <c r="U2509" s="11">
        <v>7.9532946760526704</v>
      </c>
      <c r="V2509" s="11" t="s">
        <v>56</v>
      </c>
    </row>
    <row r="2510" spans="1:22" x14ac:dyDescent="0.3">
      <c r="A2510" s="9">
        <v>45360.708333333299</v>
      </c>
      <c r="B2510" s="10">
        <v>45360</v>
      </c>
      <c r="C2510" s="11">
        <v>2024</v>
      </c>
      <c r="D2510" s="11">
        <v>3</v>
      </c>
      <c r="E2510" s="11">
        <v>9</v>
      </c>
      <c r="F2510" s="11">
        <v>17</v>
      </c>
      <c r="G2510" s="11" t="s">
        <v>64</v>
      </c>
      <c r="H2510" s="11" t="s">
        <v>65</v>
      </c>
      <c r="I2510" s="11">
        <v>40.817172078191703</v>
      </c>
      <c r="J2510" s="11">
        <v>-73.717876133382603</v>
      </c>
      <c r="K2510" s="11">
        <v>161</v>
      </c>
      <c r="L2510" s="11">
        <v>12.41016040401</v>
      </c>
      <c r="M2510" s="11">
        <v>28.183607283690101</v>
      </c>
      <c r="N2510" s="11" t="s">
        <v>57</v>
      </c>
      <c r="O2510" s="11" t="s">
        <v>61</v>
      </c>
      <c r="P2510" s="11">
        <v>0</v>
      </c>
      <c r="Q2510" s="11">
        <v>-5.6075142266223302E-2</v>
      </c>
      <c r="R2510" s="11">
        <v>29</v>
      </c>
      <c r="S2510" s="11">
        <v>21</v>
      </c>
      <c r="T2510" s="11">
        <v>338.22055313724002</v>
      </c>
      <c r="U2510" s="11">
        <v>14.715190284758901</v>
      </c>
      <c r="V2510" s="11" t="s">
        <v>56</v>
      </c>
    </row>
    <row r="2511" spans="1:22" x14ac:dyDescent="0.3">
      <c r="A2511" s="9">
        <v>45360.711805555598</v>
      </c>
      <c r="B2511" s="10">
        <v>45360</v>
      </c>
      <c r="C2511" s="11">
        <v>2024</v>
      </c>
      <c r="D2511" s="11">
        <v>3</v>
      </c>
      <c r="E2511" s="11">
        <v>9</v>
      </c>
      <c r="F2511" s="11">
        <v>17</v>
      </c>
      <c r="G2511" s="11" t="s">
        <v>64</v>
      </c>
      <c r="H2511" s="11" t="s">
        <v>65</v>
      </c>
      <c r="I2511" s="11">
        <v>40.722718273098501</v>
      </c>
      <c r="J2511" s="11">
        <v>-73.891529173884194</v>
      </c>
      <c r="K2511" s="11">
        <v>162</v>
      </c>
      <c r="L2511" s="11">
        <v>30.665785080944602</v>
      </c>
      <c r="M2511" s="11">
        <v>79.382475625532507</v>
      </c>
      <c r="N2511" s="11" t="s">
        <v>59</v>
      </c>
      <c r="O2511" s="11" t="s">
        <v>60</v>
      </c>
      <c r="P2511" s="11">
        <v>0</v>
      </c>
      <c r="Q2511" s="11">
        <v>0.82705869977113</v>
      </c>
      <c r="R2511" s="11">
        <v>46</v>
      </c>
      <c r="S2511" s="11">
        <v>10</v>
      </c>
      <c r="T2511" s="11">
        <v>388.33499481823799</v>
      </c>
      <c r="U2511" s="11">
        <v>10.7407321007191</v>
      </c>
      <c r="V2511" s="11" t="s">
        <v>63</v>
      </c>
    </row>
    <row r="2512" spans="1:22" x14ac:dyDescent="0.3">
      <c r="A2512" s="9">
        <v>45360.715277777803</v>
      </c>
      <c r="B2512" s="10">
        <v>45360</v>
      </c>
      <c r="C2512" s="11">
        <v>2024</v>
      </c>
      <c r="D2512" s="11">
        <v>3</v>
      </c>
      <c r="E2512" s="11">
        <v>9</v>
      </c>
      <c r="F2512" s="11">
        <v>17</v>
      </c>
      <c r="G2512" s="11" t="s">
        <v>64</v>
      </c>
      <c r="H2512" s="11" t="s">
        <v>65</v>
      </c>
      <c r="I2512" s="11">
        <v>40.754954836063</v>
      </c>
      <c r="J2512" s="11">
        <v>-73.727701142203799</v>
      </c>
      <c r="K2512" s="11">
        <v>67</v>
      </c>
      <c r="L2512" s="11">
        <v>38.437274406103199</v>
      </c>
      <c r="M2512" s="11">
        <v>74.962195934194398</v>
      </c>
      <c r="N2512" s="11" t="s">
        <v>54</v>
      </c>
      <c r="O2512" s="11" t="s">
        <v>61</v>
      </c>
      <c r="P2512" s="11">
        <v>1</v>
      </c>
      <c r="Q2512" s="11">
        <v>-5.20669646052953E-2</v>
      </c>
      <c r="R2512" s="11">
        <v>34</v>
      </c>
      <c r="S2512" s="11">
        <v>44</v>
      </c>
      <c r="T2512" s="11">
        <v>302.95453496918202</v>
      </c>
      <c r="U2512" s="11">
        <v>12.924200137448301</v>
      </c>
      <c r="V2512" s="11" t="s">
        <v>56</v>
      </c>
    </row>
    <row r="2513" spans="1:22" x14ac:dyDescent="0.3">
      <c r="A2513" s="9">
        <v>45360.71875</v>
      </c>
      <c r="B2513" s="10">
        <v>45360</v>
      </c>
      <c r="C2513" s="11">
        <v>2024</v>
      </c>
      <c r="D2513" s="11">
        <v>3</v>
      </c>
      <c r="E2513" s="11">
        <v>9</v>
      </c>
      <c r="F2513" s="11">
        <v>17</v>
      </c>
      <c r="G2513" s="11" t="s">
        <v>64</v>
      </c>
      <c r="H2513" s="11" t="s">
        <v>65</v>
      </c>
      <c r="I2513" s="11">
        <v>40.798504103845097</v>
      </c>
      <c r="J2513" s="11">
        <v>-73.978526555222899</v>
      </c>
      <c r="K2513" s="11">
        <v>162</v>
      </c>
      <c r="L2513" s="11">
        <v>16.318916465335299</v>
      </c>
      <c r="M2513" s="11">
        <v>84.814700859890806</v>
      </c>
      <c r="N2513" s="11" t="s">
        <v>59</v>
      </c>
      <c r="O2513" s="11" t="s">
        <v>58</v>
      </c>
      <c r="P2513" s="11">
        <v>0</v>
      </c>
      <c r="Q2513" s="11">
        <v>-0.89009063897909402</v>
      </c>
      <c r="R2513" s="11">
        <v>6</v>
      </c>
      <c r="S2513" s="11">
        <v>44</v>
      </c>
      <c r="T2513" s="11">
        <v>369.87676737879701</v>
      </c>
      <c r="U2513" s="11">
        <v>29.773295074255199</v>
      </c>
      <c r="V2513" s="11" t="s">
        <v>56</v>
      </c>
    </row>
    <row r="2514" spans="1:22" x14ac:dyDescent="0.3">
      <c r="A2514" s="9">
        <v>45360.722222222197</v>
      </c>
      <c r="B2514" s="10">
        <v>45360</v>
      </c>
      <c r="C2514" s="11">
        <v>2024</v>
      </c>
      <c r="D2514" s="11">
        <v>3</v>
      </c>
      <c r="E2514" s="11">
        <v>9</v>
      </c>
      <c r="F2514" s="11">
        <v>17</v>
      </c>
      <c r="G2514" s="11" t="s">
        <v>64</v>
      </c>
      <c r="H2514" s="11" t="s">
        <v>65</v>
      </c>
      <c r="I2514" s="11">
        <v>40.662256023600598</v>
      </c>
      <c r="J2514" s="11">
        <v>-73.942818382901805</v>
      </c>
      <c r="K2514" s="11">
        <v>30</v>
      </c>
      <c r="L2514" s="11">
        <v>26.508435711850701</v>
      </c>
      <c r="M2514" s="11">
        <v>98.578752500419498</v>
      </c>
      <c r="N2514" s="11" t="s">
        <v>57</v>
      </c>
      <c r="O2514" s="11" t="s">
        <v>61</v>
      </c>
      <c r="P2514" s="11">
        <v>0</v>
      </c>
      <c r="Q2514" s="11">
        <v>-4.4578775126037501E-2</v>
      </c>
      <c r="R2514" s="11">
        <v>95</v>
      </c>
      <c r="S2514" s="11">
        <v>45</v>
      </c>
      <c r="T2514" s="11">
        <v>130.997242908728</v>
      </c>
      <c r="U2514" s="11">
        <v>14.555311716559901</v>
      </c>
      <c r="V2514" s="11" t="s">
        <v>56</v>
      </c>
    </row>
    <row r="2515" spans="1:22" x14ac:dyDescent="0.3">
      <c r="A2515" s="9">
        <v>45360.725694444503</v>
      </c>
      <c r="B2515" s="10">
        <v>45360</v>
      </c>
      <c r="C2515" s="11">
        <v>2024</v>
      </c>
      <c r="D2515" s="11">
        <v>3</v>
      </c>
      <c r="E2515" s="11">
        <v>9</v>
      </c>
      <c r="F2515" s="11">
        <v>17</v>
      </c>
      <c r="G2515" s="11" t="s">
        <v>64</v>
      </c>
      <c r="H2515" s="11" t="s">
        <v>65</v>
      </c>
      <c r="I2515" s="11">
        <v>40.829271276230699</v>
      </c>
      <c r="J2515" s="11">
        <v>-73.795519619457394</v>
      </c>
      <c r="K2515" s="11">
        <v>256</v>
      </c>
      <c r="L2515" s="11">
        <v>66.265234732736204</v>
      </c>
      <c r="M2515" s="11">
        <v>46.562491630061103</v>
      </c>
      <c r="N2515" s="11" t="s">
        <v>54</v>
      </c>
      <c r="O2515" s="11" t="s">
        <v>61</v>
      </c>
      <c r="P2515" s="11">
        <v>0</v>
      </c>
      <c r="Q2515" s="11">
        <v>-0.54466660264572098</v>
      </c>
      <c r="R2515" s="11">
        <v>61</v>
      </c>
      <c r="S2515" s="11">
        <v>14</v>
      </c>
      <c r="T2515" s="11">
        <v>209.01040683363399</v>
      </c>
      <c r="U2515" s="11">
        <v>20.6642467744851</v>
      </c>
      <c r="V2515" s="11" t="s">
        <v>56</v>
      </c>
    </row>
    <row r="2516" spans="1:22" x14ac:dyDescent="0.3">
      <c r="A2516" s="9">
        <v>45360.729166666701</v>
      </c>
      <c r="B2516" s="10">
        <v>45360</v>
      </c>
      <c r="C2516" s="11">
        <v>2024</v>
      </c>
      <c r="D2516" s="11">
        <v>3</v>
      </c>
      <c r="E2516" s="11">
        <v>9</v>
      </c>
      <c r="F2516" s="11">
        <v>17</v>
      </c>
      <c r="G2516" s="11" t="s">
        <v>64</v>
      </c>
      <c r="H2516" s="11" t="s">
        <v>65</v>
      </c>
      <c r="I2516" s="11">
        <v>40.672617213919203</v>
      </c>
      <c r="J2516" s="11">
        <v>-73.919391598166797</v>
      </c>
      <c r="K2516" s="11">
        <v>111</v>
      </c>
      <c r="L2516" s="11">
        <v>69.142270878354097</v>
      </c>
      <c r="M2516" s="11">
        <v>65.5307415526065</v>
      </c>
      <c r="N2516" s="11" t="s">
        <v>57</v>
      </c>
      <c r="O2516" s="11" t="s">
        <v>55</v>
      </c>
      <c r="P2516" s="11">
        <v>0</v>
      </c>
      <c r="Q2516" s="11">
        <v>0.67081232999317797</v>
      </c>
      <c r="R2516" s="11">
        <v>69</v>
      </c>
      <c r="S2516" s="11">
        <v>37</v>
      </c>
      <c r="T2516" s="11">
        <v>352.06261865619098</v>
      </c>
      <c r="U2516" s="11">
        <v>22.3103610580558</v>
      </c>
      <c r="V2516" s="11" t="s">
        <v>63</v>
      </c>
    </row>
    <row r="2517" spans="1:22" x14ac:dyDescent="0.3">
      <c r="A2517" s="9">
        <v>45360.732638888898</v>
      </c>
      <c r="B2517" s="10">
        <v>45360</v>
      </c>
      <c r="C2517" s="11">
        <v>2024</v>
      </c>
      <c r="D2517" s="11">
        <v>3</v>
      </c>
      <c r="E2517" s="11">
        <v>9</v>
      </c>
      <c r="F2517" s="11">
        <v>17</v>
      </c>
      <c r="G2517" s="11" t="s">
        <v>64</v>
      </c>
      <c r="H2517" s="11" t="s">
        <v>65</v>
      </c>
      <c r="I2517" s="11">
        <v>40.690791279278997</v>
      </c>
      <c r="J2517" s="11">
        <v>-73.752969826310306</v>
      </c>
      <c r="K2517" s="11">
        <v>153</v>
      </c>
      <c r="L2517" s="11">
        <v>24.7331424838628</v>
      </c>
      <c r="M2517" s="11">
        <v>27.1845846814028</v>
      </c>
      <c r="N2517" s="11" t="s">
        <v>59</v>
      </c>
      <c r="O2517" s="11" t="s">
        <v>55</v>
      </c>
      <c r="P2517" s="11">
        <v>1</v>
      </c>
      <c r="Q2517" s="11">
        <v>0.35025380426892599</v>
      </c>
      <c r="R2517" s="11">
        <v>82</v>
      </c>
      <c r="S2517" s="11">
        <v>16</v>
      </c>
      <c r="T2517" s="11">
        <v>358.48150058527801</v>
      </c>
      <c r="U2517" s="11">
        <v>11.519655387005701</v>
      </c>
      <c r="V2517" s="11" t="s">
        <v>56</v>
      </c>
    </row>
    <row r="2518" spans="1:22" x14ac:dyDescent="0.3">
      <c r="A2518" s="9">
        <v>45360.736111111102</v>
      </c>
      <c r="B2518" s="10">
        <v>45360</v>
      </c>
      <c r="C2518" s="11">
        <v>2024</v>
      </c>
      <c r="D2518" s="11">
        <v>3</v>
      </c>
      <c r="E2518" s="11">
        <v>9</v>
      </c>
      <c r="F2518" s="11">
        <v>17</v>
      </c>
      <c r="G2518" s="11" t="s">
        <v>64</v>
      </c>
      <c r="H2518" s="11" t="s">
        <v>65</v>
      </c>
      <c r="I2518" s="11">
        <v>40.879009370224303</v>
      </c>
      <c r="J2518" s="11">
        <v>-73.702882019277396</v>
      </c>
      <c r="K2518" s="11">
        <v>225</v>
      </c>
      <c r="L2518" s="11">
        <v>11.1772362321044</v>
      </c>
      <c r="M2518" s="11">
        <v>68.105581141066594</v>
      </c>
      <c r="N2518" s="11" t="s">
        <v>57</v>
      </c>
      <c r="O2518" s="11" t="s">
        <v>60</v>
      </c>
      <c r="P2518" s="11">
        <v>0</v>
      </c>
      <c r="Q2518" s="11">
        <v>0.64058992429363504</v>
      </c>
      <c r="R2518" s="11">
        <v>73</v>
      </c>
      <c r="S2518" s="11">
        <v>10</v>
      </c>
      <c r="T2518" s="11">
        <v>335.31979904233799</v>
      </c>
      <c r="U2518" s="11">
        <v>8.4245585348695595</v>
      </c>
      <c r="V2518" s="11" t="s">
        <v>56</v>
      </c>
    </row>
    <row r="2519" spans="1:22" x14ac:dyDescent="0.3">
      <c r="A2519" s="9">
        <v>45360.739583333299</v>
      </c>
      <c r="B2519" s="10">
        <v>45360</v>
      </c>
      <c r="C2519" s="11">
        <v>2024</v>
      </c>
      <c r="D2519" s="11">
        <v>3</v>
      </c>
      <c r="E2519" s="11">
        <v>9</v>
      </c>
      <c r="F2519" s="11">
        <v>17</v>
      </c>
      <c r="G2519" s="11" t="s">
        <v>64</v>
      </c>
      <c r="H2519" s="11" t="s">
        <v>65</v>
      </c>
      <c r="I2519" s="11">
        <v>40.750986590887301</v>
      </c>
      <c r="J2519" s="11">
        <v>-73.940267332513699</v>
      </c>
      <c r="K2519" s="11">
        <v>57</v>
      </c>
      <c r="L2519" s="11">
        <v>36.158007636386003</v>
      </c>
      <c r="M2519" s="11">
        <v>33.312574039742103</v>
      </c>
      <c r="N2519" s="11" t="s">
        <v>57</v>
      </c>
      <c r="O2519" s="11" t="s">
        <v>55</v>
      </c>
      <c r="P2519" s="11">
        <v>0</v>
      </c>
      <c r="Q2519" s="11">
        <v>-0.348482896507952</v>
      </c>
      <c r="R2519" s="11">
        <v>26</v>
      </c>
      <c r="S2519" s="11">
        <v>31</v>
      </c>
      <c r="T2519" s="11">
        <v>97.007826940263001</v>
      </c>
      <c r="U2519" s="11">
        <v>9.3611260647012706</v>
      </c>
      <c r="V2519" s="11" t="s">
        <v>63</v>
      </c>
    </row>
    <row r="2520" spans="1:22" x14ac:dyDescent="0.3">
      <c r="A2520" s="9">
        <v>45360.743055555598</v>
      </c>
      <c r="B2520" s="10">
        <v>45360</v>
      </c>
      <c r="C2520" s="11">
        <v>2024</v>
      </c>
      <c r="D2520" s="11">
        <v>3</v>
      </c>
      <c r="E2520" s="11">
        <v>9</v>
      </c>
      <c r="F2520" s="11">
        <v>17</v>
      </c>
      <c r="G2520" s="11" t="s">
        <v>64</v>
      </c>
      <c r="H2520" s="11" t="s">
        <v>65</v>
      </c>
      <c r="I2520" s="11">
        <v>40.836470886770101</v>
      </c>
      <c r="J2520" s="11">
        <v>-73.998672241703403</v>
      </c>
      <c r="K2520" s="11">
        <v>244</v>
      </c>
      <c r="L2520" s="11">
        <v>37.135317602400598</v>
      </c>
      <c r="M2520" s="11">
        <v>37.573536223731701</v>
      </c>
      <c r="N2520" s="11" t="s">
        <v>54</v>
      </c>
      <c r="O2520" s="11" t="s">
        <v>60</v>
      </c>
      <c r="P2520" s="11">
        <v>0</v>
      </c>
      <c r="Q2520" s="11">
        <v>0.30218589634791998</v>
      </c>
      <c r="R2520" s="11">
        <v>25</v>
      </c>
      <c r="S2520" s="11">
        <v>26</v>
      </c>
      <c r="T2520" s="11">
        <v>335.92047170330801</v>
      </c>
      <c r="U2520" s="11">
        <v>29.227542386019799</v>
      </c>
      <c r="V2520" s="11" t="s">
        <v>56</v>
      </c>
    </row>
    <row r="2521" spans="1:22" x14ac:dyDescent="0.3">
      <c r="A2521" s="9">
        <v>45360.746527777803</v>
      </c>
      <c r="B2521" s="10">
        <v>45360</v>
      </c>
      <c r="C2521" s="11">
        <v>2024</v>
      </c>
      <c r="D2521" s="11">
        <v>3</v>
      </c>
      <c r="E2521" s="11">
        <v>9</v>
      </c>
      <c r="F2521" s="11">
        <v>17</v>
      </c>
      <c r="G2521" s="11" t="s">
        <v>64</v>
      </c>
      <c r="H2521" s="11" t="s">
        <v>65</v>
      </c>
      <c r="I2521" s="11">
        <v>40.611335909121699</v>
      </c>
      <c r="J2521" s="11">
        <v>-73.901357572054096</v>
      </c>
      <c r="K2521" s="11">
        <v>197</v>
      </c>
      <c r="L2521" s="11">
        <v>73.769177959898201</v>
      </c>
      <c r="M2521" s="11">
        <v>85.248276436562705</v>
      </c>
      <c r="N2521" s="11" t="s">
        <v>59</v>
      </c>
      <c r="O2521" s="11" t="s">
        <v>60</v>
      </c>
      <c r="P2521" s="11">
        <v>0</v>
      </c>
      <c r="Q2521" s="11">
        <v>-0.89023751925261296</v>
      </c>
      <c r="R2521" s="11">
        <v>44</v>
      </c>
      <c r="S2521" s="11">
        <v>44</v>
      </c>
      <c r="T2521" s="11">
        <v>290.28526293443798</v>
      </c>
      <c r="U2521" s="11">
        <v>6.4986649440936004</v>
      </c>
      <c r="V2521" s="11" t="s">
        <v>56</v>
      </c>
    </row>
    <row r="2522" spans="1:22" x14ac:dyDescent="0.3">
      <c r="A2522" s="9">
        <v>45360.75</v>
      </c>
      <c r="B2522" s="10">
        <v>45360</v>
      </c>
      <c r="C2522" s="11">
        <v>2024</v>
      </c>
      <c r="D2522" s="11">
        <v>3</v>
      </c>
      <c r="E2522" s="11">
        <v>9</v>
      </c>
      <c r="F2522" s="11">
        <v>18</v>
      </c>
      <c r="G2522" s="11" t="s">
        <v>64</v>
      </c>
      <c r="H2522" s="11" t="s">
        <v>65</v>
      </c>
      <c r="I2522" s="11">
        <v>40.72343492633</v>
      </c>
      <c r="J2522" s="11">
        <v>-73.756285438674098</v>
      </c>
      <c r="K2522" s="11">
        <v>205</v>
      </c>
      <c r="L2522" s="11">
        <v>34.1604614129431</v>
      </c>
      <c r="M2522" s="11">
        <v>18.875721979409501</v>
      </c>
      <c r="N2522" s="11" t="s">
        <v>54</v>
      </c>
      <c r="O2522" s="11" t="s">
        <v>55</v>
      </c>
      <c r="P2522" s="11">
        <v>0</v>
      </c>
      <c r="Q2522" s="11">
        <v>0.56953720635841998</v>
      </c>
      <c r="R2522" s="11">
        <v>89</v>
      </c>
      <c r="S2522" s="11">
        <v>12</v>
      </c>
      <c r="T2522" s="11">
        <v>352.485351711482</v>
      </c>
      <c r="U2522" s="11">
        <v>25.454171171510701</v>
      </c>
      <c r="V2522" s="11" t="s">
        <v>56</v>
      </c>
    </row>
    <row r="2523" spans="1:22" x14ac:dyDescent="0.3">
      <c r="A2523" s="9">
        <v>45360.753472222197</v>
      </c>
      <c r="B2523" s="10">
        <v>45360</v>
      </c>
      <c r="C2523" s="11">
        <v>2024</v>
      </c>
      <c r="D2523" s="11">
        <v>3</v>
      </c>
      <c r="E2523" s="11">
        <v>9</v>
      </c>
      <c r="F2523" s="11">
        <v>18</v>
      </c>
      <c r="G2523" s="11" t="s">
        <v>64</v>
      </c>
      <c r="H2523" s="11" t="s">
        <v>65</v>
      </c>
      <c r="I2523" s="11">
        <v>40.624571281319</v>
      </c>
      <c r="J2523" s="11">
        <v>-73.827177791722093</v>
      </c>
      <c r="K2523" s="11">
        <v>124</v>
      </c>
      <c r="L2523" s="11">
        <v>71.002349872768207</v>
      </c>
      <c r="M2523" s="11">
        <v>84.217951412581101</v>
      </c>
      <c r="N2523" s="11" t="s">
        <v>54</v>
      </c>
      <c r="O2523" s="11" t="s">
        <v>61</v>
      </c>
      <c r="P2523" s="11">
        <v>0</v>
      </c>
      <c r="Q2523" s="11">
        <v>-0.19819610469711901</v>
      </c>
      <c r="R2523" s="11">
        <v>42</v>
      </c>
      <c r="S2523" s="11">
        <v>41</v>
      </c>
      <c r="T2523" s="11">
        <v>475.71237841116698</v>
      </c>
      <c r="U2523" s="11">
        <v>13.5280498869735</v>
      </c>
      <c r="V2523" s="11" t="s">
        <v>56</v>
      </c>
    </row>
    <row r="2524" spans="1:22" x14ac:dyDescent="0.3">
      <c r="A2524" s="9">
        <v>45360.756944444503</v>
      </c>
      <c r="B2524" s="10">
        <v>45360</v>
      </c>
      <c r="C2524" s="11">
        <v>2024</v>
      </c>
      <c r="D2524" s="11">
        <v>3</v>
      </c>
      <c r="E2524" s="11">
        <v>9</v>
      </c>
      <c r="F2524" s="11">
        <v>18</v>
      </c>
      <c r="G2524" s="11" t="s">
        <v>64</v>
      </c>
      <c r="H2524" s="11" t="s">
        <v>65</v>
      </c>
      <c r="I2524" s="11">
        <v>40.718177084090001</v>
      </c>
      <c r="J2524" s="11">
        <v>-73.741522498649601</v>
      </c>
      <c r="K2524" s="11">
        <v>201</v>
      </c>
      <c r="L2524" s="11">
        <v>16.135721544598098</v>
      </c>
      <c r="M2524" s="11">
        <v>65.1512512621551</v>
      </c>
      <c r="N2524" s="11" t="s">
        <v>59</v>
      </c>
      <c r="O2524" s="11" t="s">
        <v>61</v>
      </c>
      <c r="P2524" s="11">
        <v>0</v>
      </c>
      <c r="Q2524" s="11">
        <v>0.24449551787617199</v>
      </c>
      <c r="R2524" s="11">
        <v>77</v>
      </c>
      <c r="S2524" s="11">
        <v>27</v>
      </c>
      <c r="T2524" s="11">
        <v>273.129344238643</v>
      </c>
      <c r="U2524" s="11">
        <v>22.432402143589499</v>
      </c>
      <c r="V2524" s="11" t="s">
        <v>56</v>
      </c>
    </row>
    <row r="2525" spans="1:22" x14ac:dyDescent="0.3">
      <c r="A2525" s="9">
        <v>45360.760416666701</v>
      </c>
      <c r="B2525" s="10">
        <v>45360</v>
      </c>
      <c r="C2525" s="11">
        <v>2024</v>
      </c>
      <c r="D2525" s="11">
        <v>3</v>
      </c>
      <c r="E2525" s="11">
        <v>9</v>
      </c>
      <c r="F2525" s="11">
        <v>18</v>
      </c>
      <c r="G2525" s="11" t="s">
        <v>64</v>
      </c>
      <c r="H2525" s="11" t="s">
        <v>65</v>
      </c>
      <c r="I2525" s="11">
        <v>40.7578540710672</v>
      </c>
      <c r="J2525" s="11">
        <v>-73.812699041729104</v>
      </c>
      <c r="K2525" s="11">
        <v>85</v>
      </c>
      <c r="L2525" s="11">
        <v>51.039783495599401</v>
      </c>
      <c r="M2525" s="11">
        <v>82.626242910641196</v>
      </c>
      <c r="N2525" s="11" t="s">
        <v>59</v>
      </c>
      <c r="O2525" s="11" t="s">
        <v>60</v>
      </c>
      <c r="P2525" s="11">
        <v>0</v>
      </c>
      <c r="Q2525" s="11">
        <v>0.481027144476952</v>
      </c>
      <c r="R2525" s="11">
        <v>29</v>
      </c>
      <c r="S2525" s="11">
        <v>7</v>
      </c>
      <c r="T2525" s="11">
        <v>330.89301458146298</v>
      </c>
      <c r="U2525" s="11">
        <v>5.6467821917814698</v>
      </c>
      <c r="V2525" s="11" t="s">
        <v>56</v>
      </c>
    </row>
    <row r="2526" spans="1:22" x14ac:dyDescent="0.3">
      <c r="A2526" s="9">
        <v>45360.763888888898</v>
      </c>
      <c r="B2526" s="10">
        <v>45360</v>
      </c>
      <c r="C2526" s="11">
        <v>2024</v>
      </c>
      <c r="D2526" s="11">
        <v>3</v>
      </c>
      <c r="E2526" s="11">
        <v>9</v>
      </c>
      <c r="F2526" s="11">
        <v>18</v>
      </c>
      <c r="G2526" s="11" t="s">
        <v>64</v>
      </c>
      <c r="H2526" s="11" t="s">
        <v>65</v>
      </c>
      <c r="I2526" s="11">
        <v>40.804151571944701</v>
      </c>
      <c r="J2526" s="11">
        <v>-73.919016873958597</v>
      </c>
      <c r="K2526" s="11">
        <v>31</v>
      </c>
      <c r="L2526" s="11">
        <v>14.547076464418501</v>
      </c>
      <c r="M2526" s="11">
        <v>27.035151097599002</v>
      </c>
      <c r="N2526" s="11" t="s">
        <v>59</v>
      </c>
      <c r="O2526" s="11" t="s">
        <v>55</v>
      </c>
      <c r="P2526" s="11">
        <v>0</v>
      </c>
      <c r="Q2526" s="11">
        <v>-0.30782394359158199</v>
      </c>
      <c r="R2526" s="11">
        <v>29</v>
      </c>
      <c r="S2526" s="11">
        <v>14</v>
      </c>
      <c r="T2526" s="11">
        <v>254.60724717350701</v>
      </c>
      <c r="U2526" s="11">
        <v>12.690354189190099</v>
      </c>
      <c r="V2526" s="11" t="s">
        <v>56</v>
      </c>
    </row>
    <row r="2527" spans="1:22" x14ac:dyDescent="0.3">
      <c r="A2527" s="9">
        <v>45360.767361111102</v>
      </c>
      <c r="B2527" s="10">
        <v>45360</v>
      </c>
      <c r="C2527" s="11">
        <v>2024</v>
      </c>
      <c r="D2527" s="11">
        <v>3</v>
      </c>
      <c r="E2527" s="11">
        <v>9</v>
      </c>
      <c r="F2527" s="11">
        <v>18</v>
      </c>
      <c r="G2527" s="11" t="s">
        <v>64</v>
      </c>
      <c r="H2527" s="11" t="s">
        <v>65</v>
      </c>
      <c r="I2527" s="11">
        <v>40.710309690011897</v>
      </c>
      <c r="J2527" s="11">
        <v>-73.892443241617897</v>
      </c>
      <c r="K2527" s="11">
        <v>112</v>
      </c>
      <c r="L2527" s="11">
        <v>41.867854066699202</v>
      </c>
      <c r="M2527" s="11">
        <v>57.006201212130499</v>
      </c>
      <c r="N2527" s="11" t="s">
        <v>57</v>
      </c>
      <c r="O2527" s="11" t="s">
        <v>60</v>
      </c>
      <c r="P2527" s="11">
        <v>0</v>
      </c>
      <c r="Q2527" s="11">
        <v>-7.0862437395557504E-2</v>
      </c>
      <c r="R2527" s="11">
        <v>29</v>
      </c>
      <c r="S2527" s="11">
        <v>17</v>
      </c>
      <c r="T2527" s="11">
        <v>259.51690689984599</v>
      </c>
      <c r="U2527" s="11">
        <v>17.822686542767901</v>
      </c>
      <c r="V2527" s="11" t="s">
        <v>63</v>
      </c>
    </row>
    <row r="2528" spans="1:22" x14ac:dyDescent="0.3">
      <c r="A2528" s="9">
        <v>45360.770833333299</v>
      </c>
      <c r="B2528" s="10">
        <v>45360</v>
      </c>
      <c r="C2528" s="11">
        <v>2024</v>
      </c>
      <c r="D2528" s="11">
        <v>3</v>
      </c>
      <c r="E2528" s="11">
        <v>9</v>
      </c>
      <c r="F2528" s="11">
        <v>18</v>
      </c>
      <c r="G2528" s="11" t="s">
        <v>64</v>
      </c>
      <c r="H2528" s="11" t="s">
        <v>65</v>
      </c>
      <c r="I2528" s="11">
        <v>40.6459944100231</v>
      </c>
      <c r="J2528" s="11">
        <v>-73.701249420550695</v>
      </c>
      <c r="K2528" s="11">
        <v>179</v>
      </c>
      <c r="L2528" s="11">
        <v>26.094173501324299</v>
      </c>
      <c r="M2528" s="11">
        <v>24.119023074011402</v>
      </c>
      <c r="N2528" s="11" t="s">
        <v>54</v>
      </c>
      <c r="O2528" s="11" t="s">
        <v>61</v>
      </c>
      <c r="P2528" s="11">
        <v>0</v>
      </c>
      <c r="Q2528" s="11">
        <v>0.39757727639249002</v>
      </c>
      <c r="R2528" s="11">
        <v>62</v>
      </c>
      <c r="S2528" s="11">
        <v>28</v>
      </c>
      <c r="T2528" s="11">
        <v>174.877519816779</v>
      </c>
      <c r="U2528" s="11">
        <v>16.2106550312797</v>
      </c>
      <c r="V2528" s="11" t="s">
        <v>63</v>
      </c>
    </row>
    <row r="2529" spans="1:22" x14ac:dyDescent="0.3">
      <c r="A2529" s="9">
        <v>45360.774305555598</v>
      </c>
      <c r="B2529" s="10">
        <v>45360</v>
      </c>
      <c r="C2529" s="11">
        <v>2024</v>
      </c>
      <c r="D2529" s="11">
        <v>3</v>
      </c>
      <c r="E2529" s="11">
        <v>9</v>
      </c>
      <c r="F2529" s="11">
        <v>18</v>
      </c>
      <c r="G2529" s="11" t="s">
        <v>64</v>
      </c>
      <c r="H2529" s="11" t="s">
        <v>65</v>
      </c>
      <c r="I2529" s="11">
        <v>40.653163132413702</v>
      </c>
      <c r="J2529" s="11">
        <v>-73.859372170425203</v>
      </c>
      <c r="K2529" s="11">
        <v>128</v>
      </c>
      <c r="L2529" s="11">
        <v>61.185007679393998</v>
      </c>
      <c r="M2529" s="11">
        <v>47.257526610896399</v>
      </c>
      <c r="N2529" s="11" t="s">
        <v>57</v>
      </c>
      <c r="O2529" s="11" t="s">
        <v>55</v>
      </c>
      <c r="P2529" s="11">
        <v>0</v>
      </c>
      <c r="Q2529" s="11">
        <v>-9.24285736728096E-2</v>
      </c>
      <c r="R2529" s="11">
        <v>62</v>
      </c>
      <c r="S2529" s="11">
        <v>29</v>
      </c>
      <c r="T2529" s="11">
        <v>428.602859485387</v>
      </c>
      <c r="U2529" s="11">
        <v>14.096042812318499</v>
      </c>
      <c r="V2529" s="11" t="s">
        <v>63</v>
      </c>
    </row>
    <row r="2530" spans="1:22" x14ac:dyDescent="0.3">
      <c r="A2530" s="9">
        <v>45360.777777777803</v>
      </c>
      <c r="B2530" s="10">
        <v>45360</v>
      </c>
      <c r="C2530" s="11">
        <v>2024</v>
      </c>
      <c r="D2530" s="11">
        <v>3</v>
      </c>
      <c r="E2530" s="11">
        <v>9</v>
      </c>
      <c r="F2530" s="11">
        <v>18</v>
      </c>
      <c r="G2530" s="11" t="s">
        <v>64</v>
      </c>
      <c r="H2530" s="11" t="s">
        <v>65</v>
      </c>
      <c r="I2530" s="11">
        <v>40.681792740230499</v>
      </c>
      <c r="J2530" s="11">
        <v>-73.730281333582198</v>
      </c>
      <c r="K2530" s="11">
        <v>153</v>
      </c>
      <c r="L2530" s="11">
        <v>77.856083949593895</v>
      </c>
      <c r="M2530" s="11">
        <v>99.275495360632604</v>
      </c>
      <c r="N2530" s="11" t="s">
        <v>54</v>
      </c>
      <c r="O2530" s="11" t="s">
        <v>55</v>
      </c>
      <c r="P2530" s="11">
        <v>0</v>
      </c>
      <c r="Q2530" s="11">
        <v>0.254258414383492</v>
      </c>
      <c r="R2530" s="11">
        <v>74</v>
      </c>
      <c r="S2530" s="11">
        <v>47</v>
      </c>
      <c r="T2530" s="11">
        <v>54.139473543962801</v>
      </c>
      <c r="U2530" s="11">
        <v>29.191820960662799</v>
      </c>
      <c r="V2530" s="11" t="s">
        <v>56</v>
      </c>
    </row>
    <row r="2531" spans="1:22" x14ac:dyDescent="0.3">
      <c r="A2531" s="9">
        <v>45360.78125</v>
      </c>
      <c r="B2531" s="10">
        <v>45360</v>
      </c>
      <c r="C2531" s="11">
        <v>2024</v>
      </c>
      <c r="D2531" s="11">
        <v>3</v>
      </c>
      <c r="E2531" s="11">
        <v>9</v>
      </c>
      <c r="F2531" s="11">
        <v>18</v>
      </c>
      <c r="G2531" s="11" t="s">
        <v>64</v>
      </c>
      <c r="H2531" s="11" t="s">
        <v>65</v>
      </c>
      <c r="I2531" s="11">
        <v>40.8030021499887</v>
      </c>
      <c r="J2531" s="11">
        <v>-73.880392478721006</v>
      </c>
      <c r="K2531" s="11">
        <v>230</v>
      </c>
      <c r="L2531" s="11">
        <v>28.788064270095699</v>
      </c>
      <c r="M2531" s="11">
        <v>46.160809355708302</v>
      </c>
      <c r="N2531" s="11" t="s">
        <v>54</v>
      </c>
      <c r="O2531" s="11" t="s">
        <v>61</v>
      </c>
      <c r="P2531" s="11">
        <v>0</v>
      </c>
      <c r="Q2531" s="11">
        <v>-0.18259105378475099</v>
      </c>
      <c r="R2531" s="11">
        <v>91</v>
      </c>
      <c r="S2531" s="11">
        <v>9</v>
      </c>
      <c r="T2531" s="11">
        <v>408.04550306781499</v>
      </c>
      <c r="U2531" s="11">
        <v>19.593938995049001</v>
      </c>
      <c r="V2531" s="11" t="s">
        <v>56</v>
      </c>
    </row>
    <row r="2532" spans="1:22" x14ac:dyDescent="0.3">
      <c r="A2532" s="9">
        <v>45360.784722222197</v>
      </c>
      <c r="B2532" s="10">
        <v>45360</v>
      </c>
      <c r="C2532" s="11">
        <v>2024</v>
      </c>
      <c r="D2532" s="11">
        <v>3</v>
      </c>
      <c r="E2532" s="11">
        <v>9</v>
      </c>
      <c r="F2532" s="11">
        <v>18</v>
      </c>
      <c r="G2532" s="11" t="s">
        <v>64</v>
      </c>
      <c r="H2532" s="11" t="s">
        <v>65</v>
      </c>
      <c r="I2532" s="11">
        <v>40.605843989259</v>
      </c>
      <c r="J2532" s="11">
        <v>-73.734782184072102</v>
      </c>
      <c r="K2532" s="11">
        <v>66</v>
      </c>
      <c r="L2532" s="11">
        <v>12.1142459629051</v>
      </c>
      <c r="M2532" s="11">
        <v>94.604125987125798</v>
      </c>
      <c r="N2532" s="11" t="s">
        <v>59</v>
      </c>
      <c r="O2532" s="11" t="s">
        <v>60</v>
      </c>
      <c r="P2532" s="11">
        <v>0</v>
      </c>
      <c r="Q2532" s="11">
        <v>0.22536452569641999</v>
      </c>
      <c r="R2532" s="11">
        <v>50</v>
      </c>
      <c r="S2532" s="11">
        <v>15</v>
      </c>
      <c r="T2532" s="11">
        <v>214.366972255734</v>
      </c>
      <c r="U2532" s="11">
        <v>7.5653310524852202</v>
      </c>
      <c r="V2532" s="11" t="s">
        <v>56</v>
      </c>
    </row>
    <row r="2533" spans="1:22" x14ac:dyDescent="0.3">
      <c r="A2533" s="9">
        <v>45360.788194444503</v>
      </c>
      <c r="B2533" s="10">
        <v>45360</v>
      </c>
      <c r="C2533" s="11">
        <v>2024</v>
      </c>
      <c r="D2533" s="11">
        <v>3</v>
      </c>
      <c r="E2533" s="11">
        <v>9</v>
      </c>
      <c r="F2533" s="11">
        <v>18</v>
      </c>
      <c r="G2533" s="11" t="s">
        <v>64</v>
      </c>
      <c r="H2533" s="11" t="s">
        <v>65</v>
      </c>
      <c r="I2533" s="11">
        <v>40.844735657540802</v>
      </c>
      <c r="J2533" s="11">
        <v>-73.815556857246506</v>
      </c>
      <c r="K2533" s="11">
        <v>269</v>
      </c>
      <c r="L2533" s="11">
        <v>42.416967485671201</v>
      </c>
      <c r="M2533" s="11">
        <v>40.534246489888801</v>
      </c>
      <c r="N2533" s="11" t="s">
        <v>57</v>
      </c>
      <c r="O2533" s="11" t="s">
        <v>58</v>
      </c>
      <c r="P2533" s="11">
        <v>0</v>
      </c>
      <c r="Q2533" s="11">
        <v>0.22423741963916</v>
      </c>
      <c r="R2533" s="11">
        <v>72</v>
      </c>
      <c r="S2533" s="11">
        <v>24</v>
      </c>
      <c r="T2533" s="11">
        <v>296.47050447038902</v>
      </c>
      <c r="U2533" s="11">
        <v>15.2886035629307</v>
      </c>
      <c r="V2533" s="11" t="s">
        <v>56</v>
      </c>
    </row>
    <row r="2534" spans="1:22" x14ac:dyDescent="0.3">
      <c r="A2534" s="9">
        <v>45360.791666666701</v>
      </c>
      <c r="B2534" s="10">
        <v>45360</v>
      </c>
      <c r="C2534" s="11">
        <v>2024</v>
      </c>
      <c r="D2534" s="11">
        <v>3</v>
      </c>
      <c r="E2534" s="11">
        <v>9</v>
      </c>
      <c r="F2534" s="11">
        <v>19</v>
      </c>
      <c r="G2534" s="11" t="s">
        <v>64</v>
      </c>
      <c r="H2534" s="11" t="s">
        <v>65</v>
      </c>
      <c r="I2534" s="11">
        <v>40.740177668140703</v>
      </c>
      <c r="J2534" s="11">
        <v>-73.726298940149803</v>
      </c>
      <c r="K2534" s="11">
        <v>58</v>
      </c>
      <c r="L2534" s="11">
        <v>31.357817690476899</v>
      </c>
      <c r="M2534" s="11">
        <v>91.788174745023795</v>
      </c>
      <c r="N2534" s="11" t="s">
        <v>57</v>
      </c>
      <c r="O2534" s="11" t="s">
        <v>61</v>
      </c>
      <c r="P2534" s="11">
        <v>0</v>
      </c>
      <c r="Q2534" s="11">
        <v>0.14804877637313699</v>
      </c>
      <c r="R2534" s="11">
        <v>91</v>
      </c>
      <c r="S2534" s="11">
        <v>35</v>
      </c>
      <c r="T2534" s="11">
        <v>332.00489358418298</v>
      </c>
      <c r="U2534" s="11">
        <v>24.945187007066501</v>
      </c>
      <c r="V2534" s="11" t="s">
        <v>56</v>
      </c>
    </row>
    <row r="2535" spans="1:22" x14ac:dyDescent="0.3">
      <c r="A2535" s="9">
        <v>45360.795138888898</v>
      </c>
      <c r="B2535" s="10">
        <v>45360</v>
      </c>
      <c r="C2535" s="11">
        <v>2024</v>
      </c>
      <c r="D2535" s="11">
        <v>3</v>
      </c>
      <c r="E2535" s="11">
        <v>9</v>
      </c>
      <c r="F2535" s="11">
        <v>19</v>
      </c>
      <c r="G2535" s="11" t="s">
        <v>64</v>
      </c>
      <c r="H2535" s="11" t="s">
        <v>65</v>
      </c>
      <c r="I2535" s="11">
        <v>40.865517930538502</v>
      </c>
      <c r="J2535" s="11">
        <v>-73.749403616089495</v>
      </c>
      <c r="K2535" s="11">
        <v>222</v>
      </c>
      <c r="L2535" s="11">
        <v>15.744174614733</v>
      </c>
      <c r="M2535" s="11">
        <v>25.278721296159901</v>
      </c>
      <c r="N2535" s="11" t="s">
        <v>54</v>
      </c>
      <c r="O2535" s="11" t="s">
        <v>58</v>
      </c>
      <c r="P2535" s="11">
        <v>0</v>
      </c>
      <c r="Q2535" s="11">
        <v>0.40458669163270899</v>
      </c>
      <c r="R2535" s="11">
        <v>65</v>
      </c>
      <c r="S2535" s="11">
        <v>8</v>
      </c>
      <c r="T2535" s="11">
        <v>423.43208906254102</v>
      </c>
      <c r="U2535" s="11">
        <v>24.995727807010301</v>
      </c>
      <c r="V2535" s="11" t="s">
        <v>56</v>
      </c>
    </row>
    <row r="2536" spans="1:22" x14ac:dyDescent="0.3">
      <c r="A2536" s="9">
        <v>45360.798611111102</v>
      </c>
      <c r="B2536" s="10">
        <v>45360</v>
      </c>
      <c r="C2536" s="11">
        <v>2024</v>
      </c>
      <c r="D2536" s="11">
        <v>3</v>
      </c>
      <c r="E2536" s="11">
        <v>9</v>
      </c>
      <c r="F2536" s="11">
        <v>19</v>
      </c>
      <c r="G2536" s="11" t="s">
        <v>64</v>
      </c>
      <c r="H2536" s="11" t="s">
        <v>65</v>
      </c>
      <c r="I2536" s="11">
        <v>40.793698273625203</v>
      </c>
      <c r="J2536" s="11">
        <v>-73.870080854793002</v>
      </c>
      <c r="K2536" s="11">
        <v>182</v>
      </c>
      <c r="L2536" s="11">
        <v>72.848767386048394</v>
      </c>
      <c r="M2536" s="11">
        <v>98.308599487853996</v>
      </c>
      <c r="N2536" s="11" t="s">
        <v>57</v>
      </c>
      <c r="O2536" s="11" t="s">
        <v>58</v>
      </c>
      <c r="P2536" s="11">
        <v>0</v>
      </c>
      <c r="Q2536" s="11">
        <v>-6.5331320747256102E-2</v>
      </c>
      <c r="R2536" s="11">
        <v>47</v>
      </c>
      <c r="S2536" s="11">
        <v>1</v>
      </c>
      <c r="T2536" s="11">
        <v>130.678976096377</v>
      </c>
      <c r="U2536" s="11">
        <v>15.537710360723599</v>
      </c>
      <c r="V2536" s="11" t="s">
        <v>56</v>
      </c>
    </row>
    <row r="2537" spans="1:22" x14ac:dyDescent="0.3">
      <c r="A2537" s="9">
        <v>45360.802083333299</v>
      </c>
      <c r="B2537" s="10">
        <v>45360</v>
      </c>
      <c r="C2537" s="11">
        <v>2024</v>
      </c>
      <c r="D2537" s="11">
        <v>3</v>
      </c>
      <c r="E2537" s="11">
        <v>9</v>
      </c>
      <c r="F2537" s="11">
        <v>19</v>
      </c>
      <c r="G2537" s="11" t="s">
        <v>64</v>
      </c>
      <c r="H2537" s="11" t="s">
        <v>65</v>
      </c>
      <c r="I2537" s="11">
        <v>40.745319328228099</v>
      </c>
      <c r="J2537" s="11">
        <v>-73.864631305809695</v>
      </c>
      <c r="K2537" s="11">
        <v>234</v>
      </c>
      <c r="L2537" s="11">
        <v>5.3067999527073297</v>
      </c>
      <c r="M2537" s="11">
        <v>57.862906452337299</v>
      </c>
      <c r="N2537" s="11" t="s">
        <v>59</v>
      </c>
      <c r="O2537" s="11" t="s">
        <v>58</v>
      </c>
      <c r="P2537" s="11">
        <v>0</v>
      </c>
      <c r="Q2537" s="11">
        <v>0.64068880141158602</v>
      </c>
      <c r="R2537" s="11">
        <v>69</v>
      </c>
      <c r="S2537" s="11">
        <v>3</v>
      </c>
      <c r="T2537" s="11">
        <v>407.74091078794601</v>
      </c>
      <c r="U2537" s="11">
        <v>25.534472598001098</v>
      </c>
      <c r="V2537" s="11" t="s">
        <v>56</v>
      </c>
    </row>
    <row r="2538" spans="1:22" x14ac:dyDescent="0.3">
      <c r="A2538" s="9">
        <v>45360.805555555598</v>
      </c>
      <c r="B2538" s="10">
        <v>45360</v>
      </c>
      <c r="C2538" s="11">
        <v>2024</v>
      </c>
      <c r="D2538" s="11">
        <v>3</v>
      </c>
      <c r="E2538" s="11">
        <v>9</v>
      </c>
      <c r="F2538" s="11">
        <v>19</v>
      </c>
      <c r="G2538" s="11" t="s">
        <v>64</v>
      </c>
      <c r="H2538" s="11" t="s">
        <v>65</v>
      </c>
      <c r="I2538" s="11">
        <v>40.606164184010197</v>
      </c>
      <c r="J2538" s="11">
        <v>-73.794798402328396</v>
      </c>
      <c r="K2538" s="11">
        <v>292</v>
      </c>
      <c r="L2538" s="11">
        <v>33.448911454109897</v>
      </c>
      <c r="M2538" s="11">
        <v>47.050548512519498</v>
      </c>
      <c r="N2538" s="11" t="s">
        <v>54</v>
      </c>
      <c r="O2538" s="11" t="s">
        <v>60</v>
      </c>
      <c r="P2538" s="11">
        <v>0</v>
      </c>
      <c r="Q2538" s="11">
        <v>-3.8468801689295701E-2</v>
      </c>
      <c r="R2538" s="11">
        <v>78</v>
      </c>
      <c r="S2538" s="11">
        <v>16</v>
      </c>
      <c r="T2538" s="11">
        <v>275.93892254055902</v>
      </c>
      <c r="U2538" s="11">
        <v>18.1455726038085</v>
      </c>
      <c r="V2538" s="11" t="s">
        <v>56</v>
      </c>
    </row>
    <row r="2539" spans="1:22" x14ac:dyDescent="0.3">
      <c r="A2539" s="9">
        <v>45360.809027777803</v>
      </c>
      <c r="B2539" s="10">
        <v>45360</v>
      </c>
      <c r="C2539" s="11">
        <v>2024</v>
      </c>
      <c r="D2539" s="11">
        <v>3</v>
      </c>
      <c r="E2539" s="11">
        <v>9</v>
      </c>
      <c r="F2539" s="11">
        <v>19</v>
      </c>
      <c r="G2539" s="11" t="s">
        <v>64</v>
      </c>
      <c r="H2539" s="11" t="s">
        <v>65</v>
      </c>
      <c r="I2539" s="11">
        <v>40.648265917125599</v>
      </c>
      <c r="J2539" s="11">
        <v>-73.873695393746104</v>
      </c>
      <c r="K2539" s="11">
        <v>202</v>
      </c>
      <c r="L2539" s="11">
        <v>28.574073828425</v>
      </c>
      <c r="M2539" s="11">
        <v>67.155400838970195</v>
      </c>
      <c r="N2539" s="11" t="s">
        <v>54</v>
      </c>
      <c r="O2539" s="11" t="s">
        <v>55</v>
      </c>
      <c r="P2539" s="11">
        <v>1</v>
      </c>
      <c r="Q2539" s="11">
        <v>-0.302599240291683</v>
      </c>
      <c r="R2539" s="11">
        <v>82</v>
      </c>
      <c r="S2539" s="11">
        <v>24</v>
      </c>
      <c r="T2539" s="11">
        <v>286.71895928901</v>
      </c>
      <c r="U2539" s="11">
        <v>26.6968589508575</v>
      </c>
      <c r="V2539" s="11" t="s">
        <v>56</v>
      </c>
    </row>
    <row r="2540" spans="1:22" x14ac:dyDescent="0.3">
      <c r="A2540" s="9">
        <v>45360.8125</v>
      </c>
      <c r="B2540" s="10">
        <v>45360</v>
      </c>
      <c r="C2540" s="11">
        <v>2024</v>
      </c>
      <c r="D2540" s="11">
        <v>3</v>
      </c>
      <c r="E2540" s="11">
        <v>9</v>
      </c>
      <c r="F2540" s="11">
        <v>19</v>
      </c>
      <c r="G2540" s="11" t="s">
        <v>64</v>
      </c>
      <c r="H2540" s="11" t="s">
        <v>65</v>
      </c>
      <c r="I2540" s="11">
        <v>40.710191694119999</v>
      </c>
      <c r="J2540" s="11">
        <v>-73.703745777438797</v>
      </c>
      <c r="K2540" s="11">
        <v>287</v>
      </c>
      <c r="L2540" s="11">
        <v>49.921366475507199</v>
      </c>
      <c r="M2540" s="11">
        <v>39.035570213701199</v>
      </c>
      <c r="N2540" s="11" t="s">
        <v>54</v>
      </c>
      <c r="O2540" s="11" t="s">
        <v>55</v>
      </c>
      <c r="P2540" s="11">
        <v>0</v>
      </c>
      <c r="Q2540" s="11">
        <v>0.68908439154022005</v>
      </c>
      <c r="R2540" s="11">
        <v>56</v>
      </c>
      <c r="S2540" s="11">
        <v>31</v>
      </c>
      <c r="T2540" s="11">
        <v>52.1719558114455</v>
      </c>
      <c r="U2540" s="11">
        <v>15.676182939854201</v>
      </c>
      <c r="V2540" s="11" t="s">
        <v>56</v>
      </c>
    </row>
    <row r="2541" spans="1:22" x14ac:dyDescent="0.3">
      <c r="A2541" s="9">
        <v>45360.815972222197</v>
      </c>
      <c r="B2541" s="10">
        <v>45360</v>
      </c>
      <c r="C2541" s="11">
        <v>2024</v>
      </c>
      <c r="D2541" s="11">
        <v>3</v>
      </c>
      <c r="E2541" s="11">
        <v>9</v>
      </c>
      <c r="F2541" s="11">
        <v>19</v>
      </c>
      <c r="G2541" s="11" t="s">
        <v>64</v>
      </c>
      <c r="H2541" s="11" t="s">
        <v>65</v>
      </c>
      <c r="I2541" s="11">
        <v>40.867371363088303</v>
      </c>
      <c r="J2541" s="11">
        <v>-73.879711797289502</v>
      </c>
      <c r="K2541" s="11">
        <v>146</v>
      </c>
      <c r="L2541" s="11">
        <v>73.904796846268795</v>
      </c>
      <c r="M2541" s="11">
        <v>64.633656518809701</v>
      </c>
      <c r="N2541" s="11" t="s">
        <v>59</v>
      </c>
      <c r="O2541" s="11" t="s">
        <v>60</v>
      </c>
      <c r="P2541" s="11">
        <v>0</v>
      </c>
      <c r="Q2541" s="11">
        <v>0.19304947679367501</v>
      </c>
      <c r="R2541" s="11">
        <v>26</v>
      </c>
      <c r="S2541" s="11">
        <v>27</v>
      </c>
      <c r="T2541" s="11">
        <v>308.98331498722001</v>
      </c>
      <c r="U2541" s="11">
        <v>14.3335670094901</v>
      </c>
      <c r="V2541" s="11" t="s">
        <v>63</v>
      </c>
    </row>
    <row r="2542" spans="1:22" x14ac:dyDescent="0.3">
      <c r="A2542" s="9">
        <v>45360.819444444503</v>
      </c>
      <c r="B2542" s="10">
        <v>45360</v>
      </c>
      <c r="C2542" s="11">
        <v>2024</v>
      </c>
      <c r="D2542" s="11">
        <v>3</v>
      </c>
      <c r="E2542" s="11">
        <v>9</v>
      </c>
      <c r="F2542" s="11">
        <v>19</v>
      </c>
      <c r="G2542" s="11" t="s">
        <v>64</v>
      </c>
      <c r="H2542" s="11" t="s">
        <v>65</v>
      </c>
      <c r="I2542" s="11">
        <v>40.641156326062401</v>
      </c>
      <c r="J2542" s="11">
        <v>-73.754765054794802</v>
      </c>
      <c r="K2542" s="11">
        <v>289</v>
      </c>
      <c r="L2542" s="11">
        <v>17.865854141315001</v>
      </c>
      <c r="M2542" s="11">
        <v>89.261079665501697</v>
      </c>
      <c r="N2542" s="11" t="s">
        <v>57</v>
      </c>
      <c r="O2542" s="11" t="s">
        <v>60</v>
      </c>
      <c r="P2542" s="11">
        <v>0</v>
      </c>
      <c r="Q2542" s="11">
        <v>0.19164797898053401</v>
      </c>
      <c r="R2542" s="11">
        <v>75</v>
      </c>
      <c r="S2542" s="11">
        <v>20</v>
      </c>
      <c r="T2542" s="11">
        <v>294.552201238664</v>
      </c>
      <c r="U2542" s="11">
        <v>10.784295791742499</v>
      </c>
      <c r="V2542" s="11" t="s">
        <v>56</v>
      </c>
    </row>
    <row r="2543" spans="1:22" x14ac:dyDescent="0.3">
      <c r="A2543" s="9">
        <v>45360.822916666701</v>
      </c>
      <c r="B2543" s="10">
        <v>45360</v>
      </c>
      <c r="C2543" s="11">
        <v>2024</v>
      </c>
      <c r="D2543" s="11">
        <v>3</v>
      </c>
      <c r="E2543" s="11">
        <v>9</v>
      </c>
      <c r="F2543" s="11">
        <v>19</v>
      </c>
      <c r="G2543" s="11" t="s">
        <v>64</v>
      </c>
      <c r="H2543" s="11" t="s">
        <v>65</v>
      </c>
      <c r="I2543" s="11">
        <v>40.673160933788502</v>
      </c>
      <c r="J2543" s="11">
        <v>-73.860901896299097</v>
      </c>
      <c r="K2543" s="11">
        <v>49</v>
      </c>
      <c r="L2543" s="11">
        <v>54.239963352763901</v>
      </c>
      <c r="M2543" s="11">
        <v>36.429747013682302</v>
      </c>
      <c r="N2543" s="11" t="s">
        <v>57</v>
      </c>
      <c r="O2543" s="11" t="s">
        <v>55</v>
      </c>
      <c r="P2543" s="11">
        <v>0</v>
      </c>
      <c r="Q2543" s="11">
        <v>0.267757822360775</v>
      </c>
      <c r="R2543" s="11">
        <v>98</v>
      </c>
      <c r="S2543" s="11">
        <v>41</v>
      </c>
      <c r="T2543" s="11">
        <v>138.405213040082</v>
      </c>
      <c r="U2543" s="11">
        <v>10.9709519734031</v>
      </c>
      <c r="V2543" s="11" t="s">
        <v>62</v>
      </c>
    </row>
    <row r="2544" spans="1:22" x14ac:dyDescent="0.3">
      <c r="A2544" s="9">
        <v>45360.826388888898</v>
      </c>
      <c r="B2544" s="10">
        <v>45360</v>
      </c>
      <c r="C2544" s="11">
        <v>2024</v>
      </c>
      <c r="D2544" s="11">
        <v>3</v>
      </c>
      <c r="E2544" s="11">
        <v>9</v>
      </c>
      <c r="F2544" s="11">
        <v>19</v>
      </c>
      <c r="G2544" s="11" t="s">
        <v>64</v>
      </c>
      <c r="H2544" s="11" t="s">
        <v>65</v>
      </c>
      <c r="I2544" s="11">
        <v>40.607612750615502</v>
      </c>
      <c r="J2544" s="11">
        <v>-73.739637730562293</v>
      </c>
      <c r="K2544" s="11">
        <v>148</v>
      </c>
      <c r="L2544" s="11">
        <v>36.549977439989298</v>
      </c>
      <c r="M2544" s="11">
        <v>82.771246571343795</v>
      </c>
      <c r="N2544" s="11" t="s">
        <v>54</v>
      </c>
      <c r="O2544" s="11" t="s">
        <v>61</v>
      </c>
      <c r="P2544" s="11">
        <v>0</v>
      </c>
      <c r="Q2544" s="11">
        <v>-0.13937561980414201</v>
      </c>
      <c r="R2544" s="11">
        <v>3</v>
      </c>
      <c r="S2544" s="11">
        <v>40</v>
      </c>
      <c r="T2544" s="11">
        <v>238.736247411482</v>
      </c>
      <c r="U2544" s="11">
        <v>26.376079503924501</v>
      </c>
      <c r="V2544" s="11" t="s">
        <v>56</v>
      </c>
    </row>
    <row r="2545" spans="1:22" x14ac:dyDescent="0.3">
      <c r="A2545" s="9">
        <v>45360.829861111102</v>
      </c>
      <c r="B2545" s="10">
        <v>45360</v>
      </c>
      <c r="C2545" s="11">
        <v>2024</v>
      </c>
      <c r="D2545" s="11">
        <v>3</v>
      </c>
      <c r="E2545" s="11">
        <v>9</v>
      </c>
      <c r="F2545" s="11">
        <v>19</v>
      </c>
      <c r="G2545" s="11" t="s">
        <v>64</v>
      </c>
      <c r="H2545" s="11" t="s">
        <v>65</v>
      </c>
      <c r="I2545" s="11">
        <v>40.714754395549299</v>
      </c>
      <c r="J2545" s="11">
        <v>-73.764898848300206</v>
      </c>
      <c r="K2545" s="11">
        <v>91</v>
      </c>
      <c r="L2545" s="11">
        <v>5.1916421344762096</v>
      </c>
      <c r="M2545" s="11">
        <v>80.561806742522293</v>
      </c>
      <c r="N2545" s="11" t="s">
        <v>54</v>
      </c>
      <c r="O2545" s="11" t="s">
        <v>58</v>
      </c>
      <c r="P2545" s="11">
        <v>0</v>
      </c>
      <c r="Q2545" s="11">
        <v>-0.91928800636745001</v>
      </c>
      <c r="R2545" s="11">
        <v>42</v>
      </c>
      <c r="S2545" s="11">
        <v>23</v>
      </c>
      <c r="T2545" s="11">
        <v>396.986352616126</v>
      </c>
      <c r="U2545" s="11">
        <v>7.2989570573583196</v>
      </c>
      <c r="V2545" s="11" t="s">
        <v>56</v>
      </c>
    </row>
    <row r="2546" spans="1:22" x14ac:dyDescent="0.3">
      <c r="A2546" s="9">
        <v>45360.833333333299</v>
      </c>
      <c r="B2546" s="10">
        <v>45360</v>
      </c>
      <c r="C2546" s="11">
        <v>2024</v>
      </c>
      <c r="D2546" s="11">
        <v>3</v>
      </c>
      <c r="E2546" s="11">
        <v>9</v>
      </c>
      <c r="F2546" s="11">
        <v>20</v>
      </c>
      <c r="G2546" s="11" t="s">
        <v>64</v>
      </c>
      <c r="H2546" s="11" t="s">
        <v>65</v>
      </c>
      <c r="I2546" s="11">
        <v>40.654418672379002</v>
      </c>
      <c r="J2546" s="11">
        <v>-73.801508506797006</v>
      </c>
      <c r="K2546" s="11">
        <v>86</v>
      </c>
      <c r="L2546" s="11">
        <v>62.404692222956001</v>
      </c>
      <c r="M2546" s="11">
        <v>19.7232698671938</v>
      </c>
      <c r="N2546" s="11" t="s">
        <v>59</v>
      </c>
      <c r="O2546" s="11" t="s">
        <v>55</v>
      </c>
      <c r="P2546" s="11">
        <v>0</v>
      </c>
      <c r="Q2546" s="11">
        <v>0.73161281740187001</v>
      </c>
      <c r="R2546" s="11">
        <v>25</v>
      </c>
      <c r="S2546" s="11">
        <v>46</v>
      </c>
      <c r="T2546" s="11">
        <v>236.49236901030301</v>
      </c>
      <c r="U2546" s="11">
        <v>12.853713924911601</v>
      </c>
      <c r="V2546" s="11" t="s">
        <v>62</v>
      </c>
    </row>
    <row r="2547" spans="1:22" x14ac:dyDescent="0.3">
      <c r="A2547" s="9">
        <v>45360.836805555598</v>
      </c>
      <c r="B2547" s="10">
        <v>45360</v>
      </c>
      <c r="C2547" s="11">
        <v>2024</v>
      </c>
      <c r="D2547" s="11">
        <v>3</v>
      </c>
      <c r="E2547" s="11">
        <v>9</v>
      </c>
      <c r="F2547" s="11">
        <v>20</v>
      </c>
      <c r="G2547" s="11" t="s">
        <v>64</v>
      </c>
      <c r="H2547" s="11" t="s">
        <v>65</v>
      </c>
      <c r="I2547" s="11">
        <v>40.714101674285203</v>
      </c>
      <c r="J2547" s="11">
        <v>-73.951220700035293</v>
      </c>
      <c r="K2547" s="11">
        <v>272</v>
      </c>
      <c r="L2547" s="11">
        <v>66.511575159198003</v>
      </c>
      <c r="M2547" s="11">
        <v>28.280624330888699</v>
      </c>
      <c r="N2547" s="11" t="s">
        <v>57</v>
      </c>
      <c r="O2547" s="11" t="s">
        <v>60</v>
      </c>
      <c r="P2547" s="11">
        <v>0</v>
      </c>
      <c r="Q2547" s="11">
        <v>-0.99836986346008305</v>
      </c>
      <c r="R2547" s="11">
        <v>83</v>
      </c>
      <c r="S2547" s="11">
        <v>29</v>
      </c>
      <c r="T2547" s="11">
        <v>171.60522783739401</v>
      </c>
      <c r="U2547" s="11">
        <v>5.6360736134054301</v>
      </c>
      <c r="V2547" s="11" t="s">
        <v>56</v>
      </c>
    </row>
    <row r="2548" spans="1:22" x14ac:dyDescent="0.3">
      <c r="A2548" s="9">
        <v>45360.840277777803</v>
      </c>
      <c r="B2548" s="10">
        <v>45360</v>
      </c>
      <c r="C2548" s="11">
        <v>2024</v>
      </c>
      <c r="D2548" s="11">
        <v>3</v>
      </c>
      <c r="E2548" s="11">
        <v>9</v>
      </c>
      <c r="F2548" s="11">
        <v>20</v>
      </c>
      <c r="G2548" s="11" t="s">
        <v>64</v>
      </c>
      <c r="H2548" s="11" t="s">
        <v>65</v>
      </c>
      <c r="I2548" s="11">
        <v>40.820686457393002</v>
      </c>
      <c r="J2548" s="11">
        <v>-73.860234036040595</v>
      </c>
      <c r="K2548" s="11">
        <v>252</v>
      </c>
      <c r="L2548" s="11">
        <v>25.017682661467202</v>
      </c>
      <c r="M2548" s="11">
        <v>39.310156032624697</v>
      </c>
      <c r="N2548" s="11" t="s">
        <v>59</v>
      </c>
      <c r="O2548" s="11" t="s">
        <v>61</v>
      </c>
      <c r="P2548" s="11">
        <v>0</v>
      </c>
      <c r="Q2548" s="11">
        <v>0.78306585972670595</v>
      </c>
      <c r="R2548" s="11">
        <v>45</v>
      </c>
      <c r="S2548" s="11">
        <v>16</v>
      </c>
      <c r="T2548" s="11">
        <v>476.36600799284298</v>
      </c>
      <c r="U2548" s="11">
        <v>12.6156400964726</v>
      </c>
      <c r="V2548" s="11" t="s">
        <v>56</v>
      </c>
    </row>
    <row r="2549" spans="1:22" x14ac:dyDescent="0.3">
      <c r="A2549" s="9">
        <v>45360.84375</v>
      </c>
      <c r="B2549" s="10">
        <v>45360</v>
      </c>
      <c r="C2549" s="11">
        <v>2024</v>
      </c>
      <c r="D2549" s="11">
        <v>3</v>
      </c>
      <c r="E2549" s="11">
        <v>9</v>
      </c>
      <c r="F2549" s="11">
        <v>20</v>
      </c>
      <c r="G2549" s="11" t="s">
        <v>64</v>
      </c>
      <c r="H2549" s="11" t="s">
        <v>65</v>
      </c>
      <c r="I2549" s="11">
        <v>40.785530176279302</v>
      </c>
      <c r="J2549" s="11">
        <v>-73.901698147991596</v>
      </c>
      <c r="K2549" s="11">
        <v>92</v>
      </c>
      <c r="L2549" s="11">
        <v>61.048595869299</v>
      </c>
      <c r="M2549" s="11">
        <v>95.898917618773993</v>
      </c>
      <c r="N2549" s="11" t="s">
        <v>57</v>
      </c>
      <c r="O2549" s="11" t="s">
        <v>60</v>
      </c>
      <c r="P2549" s="11">
        <v>0</v>
      </c>
      <c r="Q2549" s="11">
        <v>0.11686667236772399</v>
      </c>
      <c r="R2549" s="11">
        <v>69</v>
      </c>
      <c r="S2549" s="11">
        <v>5</v>
      </c>
      <c r="T2549" s="11">
        <v>475.26951341863401</v>
      </c>
      <c r="U2549" s="11">
        <v>7.4148186199226096</v>
      </c>
      <c r="V2549" s="11" t="s">
        <v>56</v>
      </c>
    </row>
    <row r="2550" spans="1:22" x14ac:dyDescent="0.3">
      <c r="A2550" s="9">
        <v>45360.847222222197</v>
      </c>
      <c r="B2550" s="10">
        <v>45360</v>
      </c>
      <c r="C2550" s="11">
        <v>2024</v>
      </c>
      <c r="D2550" s="11">
        <v>3</v>
      </c>
      <c r="E2550" s="11">
        <v>9</v>
      </c>
      <c r="F2550" s="11">
        <v>20</v>
      </c>
      <c r="G2550" s="11" t="s">
        <v>64</v>
      </c>
      <c r="H2550" s="11" t="s">
        <v>65</v>
      </c>
      <c r="I2550" s="11">
        <v>40.638577596654301</v>
      </c>
      <c r="J2550" s="11">
        <v>-73.785655447535007</v>
      </c>
      <c r="K2550" s="11">
        <v>207</v>
      </c>
      <c r="L2550" s="11">
        <v>36.909283785465703</v>
      </c>
      <c r="M2550" s="11">
        <v>79.527827677781104</v>
      </c>
      <c r="N2550" s="11" t="s">
        <v>57</v>
      </c>
      <c r="O2550" s="11" t="s">
        <v>55</v>
      </c>
      <c r="P2550" s="11">
        <v>0</v>
      </c>
      <c r="Q2550" s="11">
        <v>-0.91461174276519097</v>
      </c>
      <c r="R2550" s="11">
        <v>61</v>
      </c>
      <c r="S2550" s="11">
        <v>46</v>
      </c>
      <c r="T2550" s="11">
        <v>54.242613097455802</v>
      </c>
      <c r="U2550" s="11">
        <v>11.8639221709456</v>
      </c>
      <c r="V2550" s="11" t="s">
        <v>56</v>
      </c>
    </row>
    <row r="2551" spans="1:22" x14ac:dyDescent="0.3">
      <c r="A2551" s="9">
        <v>45360.850694444503</v>
      </c>
      <c r="B2551" s="10">
        <v>45360</v>
      </c>
      <c r="C2551" s="11">
        <v>2024</v>
      </c>
      <c r="D2551" s="11">
        <v>3</v>
      </c>
      <c r="E2551" s="11">
        <v>9</v>
      </c>
      <c r="F2551" s="11">
        <v>20</v>
      </c>
      <c r="G2551" s="11" t="s">
        <v>64</v>
      </c>
      <c r="H2551" s="11" t="s">
        <v>65</v>
      </c>
      <c r="I2551" s="11">
        <v>40.699033889004603</v>
      </c>
      <c r="J2551" s="11">
        <v>-73.867677555303302</v>
      </c>
      <c r="K2551" s="11">
        <v>104</v>
      </c>
      <c r="L2551" s="11">
        <v>69.391585404714704</v>
      </c>
      <c r="M2551" s="11">
        <v>37.157640808897398</v>
      </c>
      <c r="N2551" s="11" t="s">
        <v>54</v>
      </c>
      <c r="O2551" s="11" t="s">
        <v>60</v>
      </c>
      <c r="P2551" s="11">
        <v>0</v>
      </c>
      <c r="Q2551" s="11">
        <v>0.95957373735185003</v>
      </c>
      <c r="R2551" s="11">
        <v>81</v>
      </c>
      <c r="S2551" s="11">
        <v>42</v>
      </c>
      <c r="T2551" s="11">
        <v>397.512260503802</v>
      </c>
      <c r="U2551" s="11">
        <v>26.195357080885401</v>
      </c>
      <c r="V2551" s="11" t="s">
        <v>63</v>
      </c>
    </row>
    <row r="2552" spans="1:22" x14ac:dyDescent="0.3">
      <c r="A2552" s="9">
        <v>45360.854166666701</v>
      </c>
      <c r="B2552" s="10">
        <v>45360</v>
      </c>
      <c r="C2552" s="11">
        <v>2024</v>
      </c>
      <c r="D2552" s="11">
        <v>3</v>
      </c>
      <c r="E2552" s="11">
        <v>9</v>
      </c>
      <c r="F2552" s="11">
        <v>20</v>
      </c>
      <c r="G2552" s="11" t="s">
        <v>64</v>
      </c>
      <c r="H2552" s="11" t="s">
        <v>65</v>
      </c>
      <c r="I2552" s="11">
        <v>40.618248437433898</v>
      </c>
      <c r="J2552" s="11">
        <v>-73.844095098280704</v>
      </c>
      <c r="K2552" s="11">
        <v>282</v>
      </c>
      <c r="L2552" s="11">
        <v>77.209382328726406</v>
      </c>
      <c r="M2552" s="11">
        <v>50.482545865905401</v>
      </c>
      <c r="N2552" s="11" t="s">
        <v>59</v>
      </c>
      <c r="O2552" s="11" t="s">
        <v>61</v>
      </c>
      <c r="P2552" s="11">
        <v>0</v>
      </c>
      <c r="Q2552" s="11">
        <v>-7.0974823985917104E-2</v>
      </c>
      <c r="R2552" s="11">
        <v>20</v>
      </c>
      <c r="S2552" s="11">
        <v>10</v>
      </c>
      <c r="T2552" s="11">
        <v>352.04633263512801</v>
      </c>
      <c r="U2552" s="11">
        <v>21.5712530097484</v>
      </c>
      <c r="V2552" s="11" t="s">
        <v>56</v>
      </c>
    </row>
    <row r="2553" spans="1:22" x14ac:dyDescent="0.3">
      <c r="A2553" s="9">
        <v>45360.857638888898</v>
      </c>
      <c r="B2553" s="10">
        <v>45360</v>
      </c>
      <c r="C2553" s="11">
        <v>2024</v>
      </c>
      <c r="D2553" s="11">
        <v>3</v>
      </c>
      <c r="E2553" s="11">
        <v>9</v>
      </c>
      <c r="F2553" s="11">
        <v>20</v>
      </c>
      <c r="G2553" s="11" t="s">
        <v>64</v>
      </c>
      <c r="H2553" s="11" t="s">
        <v>65</v>
      </c>
      <c r="I2553" s="11">
        <v>40.6213581363373</v>
      </c>
      <c r="J2553" s="11">
        <v>-73.925218967681502</v>
      </c>
      <c r="K2553" s="11">
        <v>28</v>
      </c>
      <c r="L2553" s="11">
        <v>19.745815020184398</v>
      </c>
      <c r="M2553" s="11">
        <v>73.001354356142798</v>
      </c>
      <c r="N2553" s="11" t="s">
        <v>59</v>
      </c>
      <c r="O2553" s="11" t="s">
        <v>55</v>
      </c>
      <c r="P2553" s="11">
        <v>0</v>
      </c>
      <c r="Q2553" s="11">
        <v>-0.27858668592407998</v>
      </c>
      <c r="R2553" s="11">
        <v>94</v>
      </c>
      <c r="S2553" s="11">
        <v>5</v>
      </c>
      <c r="T2553" s="11">
        <v>133.187957645392</v>
      </c>
      <c r="U2553" s="11">
        <v>5.9963889201387497</v>
      </c>
      <c r="V2553" s="11" t="s">
        <v>56</v>
      </c>
    </row>
    <row r="2554" spans="1:22" x14ac:dyDescent="0.3">
      <c r="A2554" s="9">
        <v>45360.861111111102</v>
      </c>
      <c r="B2554" s="10">
        <v>45360</v>
      </c>
      <c r="C2554" s="11">
        <v>2024</v>
      </c>
      <c r="D2554" s="11">
        <v>3</v>
      </c>
      <c r="E2554" s="11">
        <v>9</v>
      </c>
      <c r="F2554" s="11">
        <v>20</v>
      </c>
      <c r="G2554" s="11" t="s">
        <v>64</v>
      </c>
      <c r="H2554" s="11" t="s">
        <v>65</v>
      </c>
      <c r="I2554" s="11">
        <v>40.610545828168298</v>
      </c>
      <c r="J2554" s="11">
        <v>-73.7180569054686</v>
      </c>
      <c r="K2554" s="11">
        <v>231</v>
      </c>
      <c r="L2554" s="11">
        <v>70.220835304613303</v>
      </c>
      <c r="M2554" s="11">
        <v>76.654546276228203</v>
      </c>
      <c r="N2554" s="11" t="s">
        <v>57</v>
      </c>
      <c r="O2554" s="11" t="s">
        <v>58</v>
      </c>
      <c r="P2554" s="11">
        <v>0</v>
      </c>
      <c r="Q2554" s="11">
        <v>-0.876688838198451</v>
      </c>
      <c r="R2554" s="11">
        <v>18</v>
      </c>
      <c r="S2554" s="11">
        <v>29</v>
      </c>
      <c r="T2554" s="11">
        <v>469.64700774581001</v>
      </c>
      <c r="U2554" s="11">
        <v>12.605609919445801</v>
      </c>
      <c r="V2554" s="11" t="s">
        <v>56</v>
      </c>
    </row>
    <row r="2555" spans="1:22" x14ac:dyDescent="0.3">
      <c r="A2555" s="9">
        <v>45360.864583333299</v>
      </c>
      <c r="B2555" s="10">
        <v>45360</v>
      </c>
      <c r="C2555" s="11">
        <v>2024</v>
      </c>
      <c r="D2555" s="11">
        <v>3</v>
      </c>
      <c r="E2555" s="11">
        <v>9</v>
      </c>
      <c r="F2555" s="11">
        <v>20</v>
      </c>
      <c r="G2555" s="11" t="s">
        <v>64</v>
      </c>
      <c r="H2555" s="11" t="s">
        <v>65</v>
      </c>
      <c r="I2555" s="11">
        <v>40.6328910573408</v>
      </c>
      <c r="J2555" s="11">
        <v>-73.8798793523748</v>
      </c>
      <c r="K2555" s="11">
        <v>22</v>
      </c>
      <c r="L2555" s="11">
        <v>44.802942142669302</v>
      </c>
      <c r="M2555" s="11">
        <v>12.850478747470699</v>
      </c>
      <c r="N2555" s="11" t="s">
        <v>57</v>
      </c>
      <c r="O2555" s="11" t="s">
        <v>58</v>
      </c>
      <c r="P2555" s="11">
        <v>0</v>
      </c>
      <c r="Q2555" s="11">
        <v>0.280772440469234</v>
      </c>
      <c r="R2555" s="11">
        <v>22</v>
      </c>
      <c r="S2555" s="11">
        <v>23</v>
      </c>
      <c r="T2555" s="11">
        <v>478.50710319317</v>
      </c>
      <c r="U2555" s="11">
        <v>5.7547623956112997</v>
      </c>
      <c r="V2555" s="11" t="s">
        <v>62</v>
      </c>
    </row>
    <row r="2556" spans="1:22" x14ac:dyDescent="0.3">
      <c r="A2556" s="9">
        <v>45360.868055555598</v>
      </c>
      <c r="B2556" s="10">
        <v>45360</v>
      </c>
      <c r="C2556" s="11">
        <v>2024</v>
      </c>
      <c r="D2556" s="11">
        <v>3</v>
      </c>
      <c r="E2556" s="11">
        <v>9</v>
      </c>
      <c r="F2556" s="11">
        <v>20</v>
      </c>
      <c r="G2556" s="11" t="s">
        <v>64</v>
      </c>
      <c r="H2556" s="11" t="s">
        <v>65</v>
      </c>
      <c r="I2556" s="11">
        <v>40.629282795249701</v>
      </c>
      <c r="J2556" s="11">
        <v>-73.8137450287295</v>
      </c>
      <c r="K2556" s="11">
        <v>48</v>
      </c>
      <c r="L2556" s="11">
        <v>72.412680400366995</v>
      </c>
      <c r="M2556" s="11">
        <v>13.576304574509701</v>
      </c>
      <c r="N2556" s="11" t="s">
        <v>54</v>
      </c>
      <c r="O2556" s="11" t="s">
        <v>60</v>
      </c>
      <c r="P2556" s="11">
        <v>0</v>
      </c>
      <c r="Q2556" s="11">
        <v>0.52191270709844495</v>
      </c>
      <c r="R2556" s="11">
        <v>30</v>
      </c>
      <c r="S2556" s="11">
        <v>0</v>
      </c>
      <c r="T2556" s="11">
        <v>253.75562160331501</v>
      </c>
      <c r="U2556" s="11">
        <v>15.621499789703099</v>
      </c>
      <c r="V2556" s="11" t="s">
        <v>62</v>
      </c>
    </row>
    <row r="2557" spans="1:22" x14ac:dyDescent="0.3">
      <c r="A2557" s="9">
        <v>45360.871527777803</v>
      </c>
      <c r="B2557" s="10">
        <v>45360</v>
      </c>
      <c r="C2557" s="11">
        <v>2024</v>
      </c>
      <c r="D2557" s="11">
        <v>3</v>
      </c>
      <c r="E2557" s="11">
        <v>9</v>
      </c>
      <c r="F2557" s="11">
        <v>20</v>
      </c>
      <c r="G2557" s="11" t="s">
        <v>64</v>
      </c>
      <c r="H2557" s="11" t="s">
        <v>65</v>
      </c>
      <c r="I2557" s="11">
        <v>40.855120194243398</v>
      </c>
      <c r="J2557" s="11">
        <v>-73.714747459294898</v>
      </c>
      <c r="K2557" s="11">
        <v>201</v>
      </c>
      <c r="L2557" s="11">
        <v>24.717461175630401</v>
      </c>
      <c r="M2557" s="11">
        <v>74.002208202077</v>
      </c>
      <c r="N2557" s="11" t="s">
        <v>54</v>
      </c>
      <c r="O2557" s="11" t="s">
        <v>61</v>
      </c>
      <c r="P2557" s="11">
        <v>0</v>
      </c>
      <c r="Q2557" s="11">
        <v>-0.97897977905177802</v>
      </c>
      <c r="R2557" s="11">
        <v>52</v>
      </c>
      <c r="S2557" s="11">
        <v>6</v>
      </c>
      <c r="T2557" s="11">
        <v>357.77731516313298</v>
      </c>
      <c r="U2557" s="11">
        <v>6.0834591649110603</v>
      </c>
      <c r="V2557" s="11" t="s">
        <v>56</v>
      </c>
    </row>
    <row r="2558" spans="1:22" x14ac:dyDescent="0.3">
      <c r="A2558" s="9">
        <v>45360.875</v>
      </c>
      <c r="B2558" s="10">
        <v>45360</v>
      </c>
      <c r="C2558" s="11">
        <v>2024</v>
      </c>
      <c r="D2558" s="11">
        <v>3</v>
      </c>
      <c r="E2558" s="11">
        <v>9</v>
      </c>
      <c r="F2558" s="11">
        <v>21</v>
      </c>
      <c r="G2558" s="11" t="s">
        <v>64</v>
      </c>
      <c r="H2558" s="11" t="s">
        <v>65</v>
      </c>
      <c r="I2558" s="11">
        <v>40.7480191672012</v>
      </c>
      <c r="J2558" s="11">
        <v>-73.908727179533898</v>
      </c>
      <c r="K2558" s="11">
        <v>181</v>
      </c>
      <c r="L2558" s="11">
        <v>10.3856836503185</v>
      </c>
      <c r="M2558" s="11">
        <v>67.923848386097106</v>
      </c>
      <c r="N2558" s="11" t="s">
        <v>57</v>
      </c>
      <c r="O2558" s="11" t="s">
        <v>61</v>
      </c>
      <c r="P2558" s="11">
        <v>0</v>
      </c>
      <c r="Q2558" s="11">
        <v>0.397481485062256</v>
      </c>
      <c r="R2558" s="11">
        <v>33</v>
      </c>
      <c r="S2558" s="11">
        <v>39</v>
      </c>
      <c r="T2558" s="11">
        <v>117.676170718623</v>
      </c>
      <c r="U2558" s="11">
        <v>28.161327967079799</v>
      </c>
      <c r="V2558" s="11" t="s">
        <v>56</v>
      </c>
    </row>
    <row r="2559" spans="1:22" x14ac:dyDescent="0.3">
      <c r="A2559" s="9">
        <v>45360.878472222197</v>
      </c>
      <c r="B2559" s="10">
        <v>45360</v>
      </c>
      <c r="C2559" s="11">
        <v>2024</v>
      </c>
      <c r="D2559" s="11">
        <v>3</v>
      </c>
      <c r="E2559" s="11">
        <v>9</v>
      </c>
      <c r="F2559" s="11">
        <v>21</v>
      </c>
      <c r="G2559" s="11" t="s">
        <v>64</v>
      </c>
      <c r="H2559" s="11" t="s">
        <v>65</v>
      </c>
      <c r="I2559" s="11">
        <v>40.772495945639498</v>
      </c>
      <c r="J2559" s="11">
        <v>-73.767471738290894</v>
      </c>
      <c r="K2559" s="11">
        <v>152</v>
      </c>
      <c r="L2559" s="11">
        <v>60.865187542221697</v>
      </c>
      <c r="M2559" s="11">
        <v>42.825454766069697</v>
      </c>
      <c r="N2559" s="11" t="s">
        <v>54</v>
      </c>
      <c r="O2559" s="11" t="s">
        <v>60</v>
      </c>
      <c r="P2559" s="11">
        <v>0</v>
      </c>
      <c r="Q2559" s="11">
        <v>0.73474857914361502</v>
      </c>
      <c r="R2559" s="11">
        <v>92</v>
      </c>
      <c r="S2559" s="11">
        <v>43</v>
      </c>
      <c r="T2559" s="11">
        <v>226.892784559733</v>
      </c>
      <c r="U2559" s="11">
        <v>7.1009835786478099</v>
      </c>
      <c r="V2559" s="11" t="s">
        <v>63</v>
      </c>
    </row>
    <row r="2560" spans="1:22" x14ac:dyDescent="0.3">
      <c r="A2560" s="9">
        <v>45360.881944444503</v>
      </c>
      <c r="B2560" s="10">
        <v>45360</v>
      </c>
      <c r="C2560" s="11">
        <v>2024</v>
      </c>
      <c r="D2560" s="11">
        <v>3</v>
      </c>
      <c r="E2560" s="11">
        <v>9</v>
      </c>
      <c r="F2560" s="11">
        <v>21</v>
      </c>
      <c r="G2560" s="11" t="s">
        <v>64</v>
      </c>
      <c r="H2560" s="11" t="s">
        <v>65</v>
      </c>
      <c r="I2560" s="11">
        <v>40.677235253112102</v>
      </c>
      <c r="J2560" s="11">
        <v>-73.903387252931793</v>
      </c>
      <c r="K2560" s="11">
        <v>128</v>
      </c>
      <c r="L2560" s="11">
        <v>34.412340454347998</v>
      </c>
      <c r="M2560" s="11">
        <v>94.408064030444393</v>
      </c>
      <c r="N2560" s="11" t="s">
        <v>57</v>
      </c>
      <c r="O2560" s="11" t="s">
        <v>58</v>
      </c>
      <c r="P2560" s="11">
        <v>1</v>
      </c>
      <c r="Q2560" s="11">
        <v>-0.37390799122928597</v>
      </c>
      <c r="R2560" s="11">
        <v>51</v>
      </c>
      <c r="S2560" s="11">
        <v>45</v>
      </c>
      <c r="T2560" s="11">
        <v>219.37616169902299</v>
      </c>
      <c r="U2560" s="11">
        <v>9.8777857832329694</v>
      </c>
      <c r="V2560" s="11" t="s">
        <v>56</v>
      </c>
    </row>
    <row r="2561" spans="1:22" x14ac:dyDescent="0.3">
      <c r="A2561" s="9">
        <v>45360.885416666701</v>
      </c>
      <c r="B2561" s="10">
        <v>45360</v>
      </c>
      <c r="C2561" s="11">
        <v>2024</v>
      </c>
      <c r="D2561" s="11">
        <v>3</v>
      </c>
      <c r="E2561" s="11">
        <v>9</v>
      </c>
      <c r="F2561" s="11">
        <v>21</v>
      </c>
      <c r="G2561" s="11" t="s">
        <v>64</v>
      </c>
      <c r="H2561" s="11" t="s">
        <v>65</v>
      </c>
      <c r="I2561" s="11">
        <v>40.8181021155211</v>
      </c>
      <c r="J2561" s="11">
        <v>-73.777286931984904</v>
      </c>
      <c r="K2561" s="11">
        <v>120</v>
      </c>
      <c r="L2561" s="11">
        <v>35.644426620045003</v>
      </c>
      <c r="M2561" s="11">
        <v>90.596162615510295</v>
      </c>
      <c r="N2561" s="11" t="s">
        <v>57</v>
      </c>
      <c r="O2561" s="11" t="s">
        <v>61</v>
      </c>
      <c r="P2561" s="11">
        <v>0</v>
      </c>
      <c r="Q2561" s="11">
        <v>-0.97671904111294106</v>
      </c>
      <c r="R2561" s="11">
        <v>4</v>
      </c>
      <c r="S2561" s="11">
        <v>36</v>
      </c>
      <c r="T2561" s="11">
        <v>218.899732405744</v>
      </c>
      <c r="U2561" s="11">
        <v>20.6919115210485</v>
      </c>
      <c r="V2561" s="11" t="s">
        <v>56</v>
      </c>
    </row>
    <row r="2562" spans="1:22" x14ac:dyDescent="0.3">
      <c r="A2562" s="9">
        <v>45360.888888888898</v>
      </c>
      <c r="B2562" s="10">
        <v>45360</v>
      </c>
      <c r="C2562" s="11">
        <v>2024</v>
      </c>
      <c r="D2562" s="11">
        <v>3</v>
      </c>
      <c r="E2562" s="11">
        <v>9</v>
      </c>
      <c r="F2562" s="11">
        <v>21</v>
      </c>
      <c r="G2562" s="11" t="s">
        <v>64</v>
      </c>
      <c r="H2562" s="11" t="s">
        <v>65</v>
      </c>
      <c r="I2562" s="11">
        <v>40.807358069428503</v>
      </c>
      <c r="J2562" s="11">
        <v>-73.709201939823103</v>
      </c>
      <c r="K2562" s="11">
        <v>121</v>
      </c>
      <c r="L2562" s="11">
        <v>56.1400504136165</v>
      </c>
      <c r="M2562" s="11">
        <v>67.139117347118002</v>
      </c>
      <c r="N2562" s="11" t="s">
        <v>54</v>
      </c>
      <c r="O2562" s="11" t="s">
        <v>55</v>
      </c>
      <c r="P2562" s="11">
        <v>0</v>
      </c>
      <c r="Q2562" s="11">
        <v>-0.29528913517365002</v>
      </c>
      <c r="R2562" s="11">
        <v>17</v>
      </c>
      <c r="S2562" s="11">
        <v>1</v>
      </c>
      <c r="T2562" s="11">
        <v>236.74050621917601</v>
      </c>
      <c r="U2562" s="11">
        <v>10.5190791331112</v>
      </c>
      <c r="V2562" s="11" t="s">
        <v>63</v>
      </c>
    </row>
    <row r="2563" spans="1:22" x14ac:dyDescent="0.3">
      <c r="A2563" s="9">
        <v>45360.892361111102</v>
      </c>
      <c r="B2563" s="10">
        <v>45360</v>
      </c>
      <c r="C2563" s="11">
        <v>2024</v>
      </c>
      <c r="D2563" s="11">
        <v>3</v>
      </c>
      <c r="E2563" s="11">
        <v>9</v>
      </c>
      <c r="F2563" s="11">
        <v>21</v>
      </c>
      <c r="G2563" s="11" t="s">
        <v>64</v>
      </c>
      <c r="H2563" s="11" t="s">
        <v>65</v>
      </c>
      <c r="I2563" s="11">
        <v>40.677265921247802</v>
      </c>
      <c r="J2563" s="11">
        <v>-73.804934700973305</v>
      </c>
      <c r="K2563" s="11">
        <v>173</v>
      </c>
      <c r="L2563" s="11">
        <v>64.987516909756593</v>
      </c>
      <c r="M2563" s="11">
        <v>69.506502363088799</v>
      </c>
      <c r="N2563" s="11" t="s">
        <v>54</v>
      </c>
      <c r="O2563" s="11" t="s">
        <v>61</v>
      </c>
      <c r="P2563" s="11">
        <v>0</v>
      </c>
      <c r="Q2563" s="11">
        <v>-8.6354863878491894E-2</v>
      </c>
      <c r="R2563" s="11">
        <v>74</v>
      </c>
      <c r="S2563" s="11">
        <v>49</v>
      </c>
      <c r="T2563" s="11">
        <v>463.78722959639498</v>
      </c>
      <c r="U2563" s="11">
        <v>5.9606194200699196</v>
      </c>
      <c r="V2563" s="11" t="s">
        <v>63</v>
      </c>
    </row>
    <row r="2564" spans="1:22" x14ac:dyDescent="0.3">
      <c r="A2564" s="9">
        <v>45360.895833333299</v>
      </c>
      <c r="B2564" s="10">
        <v>45360</v>
      </c>
      <c r="C2564" s="11">
        <v>2024</v>
      </c>
      <c r="D2564" s="11">
        <v>3</v>
      </c>
      <c r="E2564" s="11">
        <v>9</v>
      </c>
      <c r="F2564" s="11">
        <v>21</v>
      </c>
      <c r="G2564" s="11" t="s">
        <v>64</v>
      </c>
      <c r="H2564" s="11" t="s">
        <v>65</v>
      </c>
      <c r="I2564" s="11">
        <v>40.633636180943597</v>
      </c>
      <c r="J2564" s="11">
        <v>-73.802306122021307</v>
      </c>
      <c r="K2564" s="11">
        <v>18</v>
      </c>
      <c r="L2564" s="11">
        <v>70.214697760975696</v>
      </c>
      <c r="M2564" s="11">
        <v>25.826085103827602</v>
      </c>
      <c r="N2564" s="11" t="s">
        <v>57</v>
      </c>
      <c r="O2564" s="11" t="s">
        <v>55</v>
      </c>
      <c r="P2564" s="11">
        <v>0</v>
      </c>
      <c r="Q2564" s="11">
        <v>0.43396526578521999</v>
      </c>
      <c r="R2564" s="11">
        <v>99</v>
      </c>
      <c r="S2564" s="11">
        <v>11</v>
      </c>
      <c r="T2564" s="11">
        <v>76.058487171979905</v>
      </c>
      <c r="U2564" s="11">
        <v>22.915574401118</v>
      </c>
      <c r="V2564" s="11" t="s">
        <v>62</v>
      </c>
    </row>
    <row r="2565" spans="1:22" x14ac:dyDescent="0.3">
      <c r="A2565" s="9">
        <v>45360.899305555598</v>
      </c>
      <c r="B2565" s="10">
        <v>45360</v>
      </c>
      <c r="C2565" s="11">
        <v>2024</v>
      </c>
      <c r="D2565" s="11">
        <v>3</v>
      </c>
      <c r="E2565" s="11">
        <v>9</v>
      </c>
      <c r="F2565" s="11">
        <v>21</v>
      </c>
      <c r="G2565" s="11" t="s">
        <v>64</v>
      </c>
      <c r="H2565" s="11" t="s">
        <v>65</v>
      </c>
      <c r="I2565" s="11">
        <v>40.800087494519801</v>
      </c>
      <c r="J2565" s="11">
        <v>-73.868827076964394</v>
      </c>
      <c r="K2565" s="11">
        <v>198</v>
      </c>
      <c r="L2565" s="11">
        <v>51.172195846628902</v>
      </c>
      <c r="M2565" s="11">
        <v>10.860568939044001</v>
      </c>
      <c r="N2565" s="11" t="s">
        <v>57</v>
      </c>
      <c r="O2565" s="11" t="s">
        <v>58</v>
      </c>
      <c r="P2565" s="11">
        <v>0</v>
      </c>
      <c r="Q2565" s="11">
        <v>-0.300782048089417</v>
      </c>
      <c r="R2565" s="11">
        <v>82</v>
      </c>
      <c r="S2565" s="11">
        <v>13</v>
      </c>
      <c r="T2565" s="11">
        <v>261.95945975281501</v>
      </c>
      <c r="U2565" s="11">
        <v>19.957361243067101</v>
      </c>
      <c r="V2565" s="11" t="s">
        <v>63</v>
      </c>
    </row>
    <row r="2566" spans="1:22" x14ac:dyDescent="0.3">
      <c r="A2566" s="9">
        <v>45360.902777777803</v>
      </c>
      <c r="B2566" s="10">
        <v>45360</v>
      </c>
      <c r="C2566" s="11">
        <v>2024</v>
      </c>
      <c r="D2566" s="11">
        <v>3</v>
      </c>
      <c r="E2566" s="11">
        <v>9</v>
      </c>
      <c r="F2566" s="11">
        <v>21</v>
      </c>
      <c r="G2566" s="11" t="s">
        <v>64</v>
      </c>
      <c r="H2566" s="11" t="s">
        <v>65</v>
      </c>
      <c r="I2566" s="11">
        <v>40.760658269611199</v>
      </c>
      <c r="J2566" s="11">
        <v>-73.833755236581595</v>
      </c>
      <c r="K2566" s="11">
        <v>20</v>
      </c>
      <c r="L2566" s="11">
        <v>44.129911167440603</v>
      </c>
      <c r="M2566" s="11">
        <v>43.194465963307998</v>
      </c>
      <c r="N2566" s="11" t="s">
        <v>54</v>
      </c>
      <c r="O2566" s="11" t="s">
        <v>55</v>
      </c>
      <c r="P2566" s="11">
        <v>0</v>
      </c>
      <c r="Q2566" s="11">
        <v>0.281702496012596</v>
      </c>
      <c r="R2566" s="11">
        <v>5</v>
      </c>
      <c r="S2566" s="11">
        <v>45</v>
      </c>
      <c r="T2566" s="11">
        <v>311.81744728547</v>
      </c>
      <c r="U2566" s="11">
        <v>10.399128179283601</v>
      </c>
      <c r="V2566" s="11" t="s">
        <v>62</v>
      </c>
    </row>
    <row r="2567" spans="1:22" x14ac:dyDescent="0.3">
      <c r="A2567" s="9">
        <v>45360.90625</v>
      </c>
      <c r="B2567" s="10">
        <v>45360</v>
      </c>
      <c r="C2567" s="11">
        <v>2024</v>
      </c>
      <c r="D2567" s="11">
        <v>3</v>
      </c>
      <c r="E2567" s="11">
        <v>9</v>
      </c>
      <c r="F2567" s="11">
        <v>21</v>
      </c>
      <c r="G2567" s="11" t="s">
        <v>64</v>
      </c>
      <c r="H2567" s="11" t="s">
        <v>65</v>
      </c>
      <c r="I2567" s="11">
        <v>40.689882599704802</v>
      </c>
      <c r="J2567" s="11">
        <v>-73.930087695490599</v>
      </c>
      <c r="K2567" s="11">
        <v>117</v>
      </c>
      <c r="L2567" s="11">
        <v>32.083950282752099</v>
      </c>
      <c r="M2567" s="11">
        <v>42.012682243175099</v>
      </c>
      <c r="N2567" s="11" t="s">
        <v>54</v>
      </c>
      <c r="O2567" s="11" t="s">
        <v>60</v>
      </c>
      <c r="P2567" s="11">
        <v>0</v>
      </c>
      <c r="Q2567" s="11">
        <v>0.51944772991002497</v>
      </c>
      <c r="R2567" s="11">
        <v>22</v>
      </c>
      <c r="S2567" s="11">
        <v>29</v>
      </c>
      <c r="T2567" s="11">
        <v>172.891808531837</v>
      </c>
      <c r="U2567" s="11">
        <v>13.432415028645799</v>
      </c>
      <c r="V2567" s="11" t="s">
        <v>63</v>
      </c>
    </row>
    <row r="2568" spans="1:22" x14ac:dyDescent="0.3">
      <c r="A2568" s="9">
        <v>45360.909722222197</v>
      </c>
      <c r="B2568" s="10">
        <v>45360</v>
      </c>
      <c r="C2568" s="11">
        <v>2024</v>
      </c>
      <c r="D2568" s="11">
        <v>3</v>
      </c>
      <c r="E2568" s="11">
        <v>9</v>
      </c>
      <c r="F2568" s="11">
        <v>21</v>
      </c>
      <c r="G2568" s="11" t="s">
        <v>64</v>
      </c>
      <c r="H2568" s="11" t="s">
        <v>65</v>
      </c>
      <c r="I2568" s="11">
        <v>40.841666070805402</v>
      </c>
      <c r="J2568" s="11">
        <v>-73.770106008807701</v>
      </c>
      <c r="K2568" s="11">
        <v>13</v>
      </c>
      <c r="L2568" s="11">
        <v>49.550606903841697</v>
      </c>
      <c r="M2568" s="11">
        <v>62.3404775940799</v>
      </c>
      <c r="N2568" s="11" t="s">
        <v>59</v>
      </c>
      <c r="O2568" s="11" t="s">
        <v>60</v>
      </c>
      <c r="P2568" s="11">
        <v>0</v>
      </c>
      <c r="Q2568" s="11">
        <v>-0.70985057634878201</v>
      </c>
      <c r="R2568" s="11">
        <v>68</v>
      </c>
      <c r="S2568" s="11">
        <v>49</v>
      </c>
      <c r="T2568" s="11">
        <v>207.42024795848701</v>
      </c>
      <c r="U2568" s="11">
        <v>21.2290996656487</v>
      </c>
      <c r="V2568" s="11" t="s">
        <v>63</v>
      </c>
    </row>
    <row r="2569" spans="1:22" x14ac:dyDescent="0.3">
      <c r="A2569" s="9">
        <v>45360.913194444503</v>
      </c>
      <c r="B2569" s="10">
        <v>45360</v>
      </c>
      <c r="C2569" s="11">
        <v>2024</v>
      </c>
      <c r="D2569" s="11">
        <v>3</v>
      </c>
      <c r="E2569" s="11">
        <v>9</v>
      </c>
      <c r="F2569" s="11">
        <v>21</v>
      </c>
      <c r="G2569" s="11" t="s">
        <v>64</v>
      </c>
      <c r="H2569" s="11" t="s">
        <v>65</v>
      </c>
      <c r="I2569" s="11">
        <v>40.722607235597103</v>
      </c>
      <c r="J2569" s="11">
        <v>-73.832867105622697</v>
      </c>
      <c r="K2569" s="11">
        <v>13</v>
      </c>
      <c r="L2569" s="11">
        <v>43.201357286646001</v>
      </c>
      <c r="M2569" s="11">
        <v>45.738712487545001</v>
      </c>
      <c r="N2569" s="11" t="s">
        <v>57</v>
      </c>
      <c r="O2569" s="11" t="s">
        <v>60</v>
      </c>
      <c r="P2569" s="11">
        <v>0</v>
      </c>
      <c r="Q2569" s="11">
        <v>-0.60542570750520097</v>
      </c>
      <c r="R2569" s="11">
        <v>34</v>
      </c>
      <c r="S2569" s="11">
        <v>23</v>
      </c>
      <c r="T2569" s="11">
        <v>337.471211373247</v>
      </c>
      <c r="U2569" s="11">
        <v>22.409156935832499</v>
      </c>
      <c r="V2569" s="11" t="s">
        <v>62</v>
      </c>
    </row>
    <row r="2570" spans="1:22" x14ac:dyDescent="0.3">
      <c r="A2570" s="9">
        <v>45360.916666666701</v>
      </c>
      <c r="B2570" s="10">
        <v>45360</v>
      </c>
      <c r="C2570" s="11">
        <v>2024</v>
      </c>
      <c r="D2570" s="11">
        <v>3</v>
      </c>
      <c r="E2570" s="11">
        <v>9</v>
      </c>
      <c r="F2570" s="11">
        <v>22</v>
      </c>
      <c r="G2570" s="11" t="s">
        <v>64</v>
      </c>
      <c r="H2570" s="11" t="s">
        <v>65</v>
      </c>
      <c r="I2570" s="11">
        <v>40.727232097574998</v>
      </c>
      <c r="J2570" s="11">
        <v>-73.771607255619898</v>
      </c>
      <c r="K2570" s="11">
        <v>171</v>
      </c>
      <c r="L2570" s="11">
        <v>38.205935677476099</v>
      </c>
      <c r="M2570" s="11">
        <v>20.470909400302801</v>
      </c>
      <c r="N2570" s="11" t="s">
        <v>57</v>
      </c>
      <c r="O2570" s="11" t="s">
        <v>58</v>
      </c>
      <c r="P2570" s="11">
        <v>0</v>
      </c>
      <c r="Q2570" s="11">
        <v>4.15433814745629E-2</v>
      </c>
      <c r="R2570" s="11">
        <v>9</v>
      </c>
      <c r="S2570" s="11">
        <v>33</v>
      </c>
      <c r="T2570" s="11">
        <v>338.65873219915198</v>
      </c>
      <c r="U2570" s="11">
        <v>7.8306490080811999</v>
      </c>
      <c r="V2570" s="11" t="s">
        <v>63</v>
      </c>
    </row>
    <row r="2571" spans="1:22" x14ac:dyDescent="0.3">
      <c r="A2571" s="9">
        <v>45360.920138888898</v>
      </c>
      <c r="B2571" s="10">
        <v>45360</v>
      </c>
      <c r="C2571" s="11">
        <v>2024</v>
      </c>
      <c r="D2571" s="11">
        <v>3</v>
      </c>
      <c r="E2571" s="11">
        <v>9</v>
      </c>
      <c r="F2571" s="11">
        <v>22</v>
      </c>
      <c r="G2571" s="11" t="s">
        <v>64</v>
      </c>
      <c r="H2571" s="11" t="s">
        <v>65</v>
      </c>
      <c r="I2571" s="11">
        <v>40.698136202910803</v>
      </c>
      <c r="J2571" s="11">
        <v>-73.766561253297198</v>
      </c>
      <c r="K2571" s="11">
        <v>25</v>
      </c>
      <c r="L2571" s="11">
        <v>64.259558794274298</v>
      </c>
      <c r="M2571" s="11">
        <v>56.316579609760304</v>
      </c>
      <c r="N2571" s="11" t="s">
        <v>57</v>
      </c>
      <c r="O2571" s="11" t="s">
        <v>58</v>
      </c>
      <c r="P2571" s="11">
        <v>1</v>
      </c>
      <c r="Q2571" s="11">
        <v>-0.43936444158603999</v>
      </c>
      <c r="R2571" s="11">
        <v>30</v>
      </c>
      <c r="S2571" s="11">
        <v>34</v>
      </c>
      <c r="T2571" s="11">
        <v>390.76534039841101</v>
      </c>
      <c r="U2571" s="11">
        <v>24.679414192229299</v>
      </c>
      <c r="V2571" s="11" t="s">
        <v>56</v>
      </c>
    </row>
    <row r="2572" spans="1:22" x14ac:dyDescent="0.3">
      <c r="A2572" s="9">
        <v>45360.923611111102</v>
      </c>
      <c r="B2572" s="10">
        <v>45360</v>
      </c>
      <c r="C2572" s="11">
        <v>2024</v>
      </c>
      <c r="D2572" s="11">
        <v>3</v>
      </c>
      <c r="E2572" s="11">
        <v>9</v>
      </c>
      <c r="F2572" s="11">
        <v>22</v>
      </c>
      <c r="G2572" s="11" t="s">
        <v>64</v>
      </c>
      <c r="H2572" s="11" t="s">
        <v>65</v>
      </c>
      <c r="I2572" s="11">
        <v>40.8434884408192</v>
      </c>
      <c r="J2572" s="11">
        <v>-73.876746671419994</v>
      </c>
      <c r="K2572" s="11">
        <v>217</v>
      </c>
      <c r="L2572" s="11">
        <v>78.690487544450605</v>
      </c>
      <c r="M2572" s="11">
        <v>58.4606633323259</v>
      </c>
      <c r="N2572" s="11" t="s">
        <v>59</v>
      </c>
      <c r="O2572" s="11" t="s">
        <v>61</v>
      </c>
      <c r="P2572" s="11">
        <v>0</v>
      </c>
      <c r="Q2572" s="11">
        <v>0.69179982348971802</v>
      </c>
      <c r="R2572" s="11">
        <v>8</v>
      </c>
      <c r="S2572" s="11">
        <v>16</v>
      </c>
      <c r="T2572" s="11">
        <v>96.670828556982897</v>
      </c>
      <c r="U2572" s="11">
        <v>27.807476383714</v>
      </c>
      <c r="V2572" s="11" t="s">
        <v>56</v>
      </c>
    </row>
    <row r="2573" spans="1:22" x14ac:dyDescent="0.3">
      <c r="A2573" s="9">
        <v>45360.927083333299</v>
      </c>
      <c r="B2573" s="10">
        <v>45360</v>
      </c>
      <c r="C2573" s="11">
        <v>2024</v>
      </c>
      <c r="D2573" s="11">
        <v>3</v>
      </c>
      <c r="E2573" s="11">
        <v>9</v>
      </c>
      <c r="F2573" s="11">
        <v>22</v>
      </c>
      <c r="G2573" s="11" t="s">
        <v>64</v>
      </c>
      <c r="H2573" s="11" t="s">
        <v>65</v>
      </c>
      <c r="I2573" s="11">
        <v>40.781658888792499</v>
      </c>
      <c r="J2573" s="11">
        <v>-73.805042959123497</v>
      </c>
      <c r="K2573" s="11">
        <v>124</v>
      </c>
      <c r="L2573" s="11">
        <v>28.869330851328399</v>
      </c>
      <c r="M2573" s="11">
        <v>89.662417640651697</v>
      </c>
      <c r="N2573" s="11" t="s">
        <v>59</v>
      </c>
      <c r="O2573" s="11" t="s">
        <v>60</v>
      </c>
      <c r="P2573" s="11">
        <v>0</v>
      </c>
      <c r="Q2573" s="11">
        <v>-0.317002628156625</v>
      </c>
      <c r="R2573" s="11">
        <v>2</v>
      </c>
      <c r="S2573" s="11">
        <v>6</v>
      </c>
      <c r="T2573" s="11">
        <v>262.430772465909</v>
      </c>
      <c r="U2573" s="11">
        <v>9.9080375931252203</v>
      </c>
      <c r="V2573" s="11" t="s">
        <v>56</v>
      </c>
    </row>
    <row r="2574" spans="1:22" x14ac:dyDescent="0.3">
      <c r="A2574" s="9">
        <v>45360.930555555598</v>
      </c>
      <c r="B2574" s="10">
        <v>45360</v>
      </c>
      <c r="C2574" s="11">
        <v>2024</v>
      </c>
      <c r="D2574" s="11">
        <v>3</v>
      </c>
      <c r="E2574" s="11">
        <v>9</v>
      </c>
      <c r="F2574" s="11">
        <v>22</v>
      </c>
      <c r="G2574" s="11" t="s">
        <v>64</v>
      </c>
      <c r="H2574" s="11" t="s">
        <v>65</v>
      </c>
      <c r="I2574" s="11">
        <v>40.842395954447198</v>
      </c>
      <c r="J2574" s="11">
        <v>-73.853805357119001</v>
      </c>
      <c r="K2574" s="11">
        <v>285</v>
      </c>
      <c r="L2574" s="11">
        <v>61.250468033835801</v>
      </c>
      <c r="M2574" s="11">
        <v>14.1460510608322</v>
      </c>
      <c r="N2574" s="11" t="s">
        <v>59</v>
      </c>
      <c r="O2574" s="11" t="s">
        <v>60</v>
      </c>
      <c r="P2574" s="11">
        <v>0</v>
      </c>
      <c r="Q2574" s="11">
        <v>-0.44617410498314197</v>
      </c>
      <c r="R2574" s="11">
        <v>65</v>
      </c>
      <c r="S2574" s="11">
        <v>7</v>
      </c>
      <c r="T2574" s="11">
        <v>332.79071862980402</v>
      </c>
      <c r="U2574" s="11">
        <v>13.2895256666978</v>
      </c>
      <c r="V2574" s="11" t="s">
        <v>56</v>
      </c>
    </row>
    <row r="2575" spans="1:22" x14ac:dyDescent="0.3">
      <c r="A2575" s="9">
        <v>45360.934027777803</v>
      </c>
      <c r="B2575" s="10">
        <v>45360</v>
      </c>
      <c r="C2575" s="11">
        <v>2024</v>
      </c>
      <c r="D2575" s="11">
        <v>3</v>
      </c>
      <c r="E2575" s="11">
        <v>9</v>
      </c>
      <c r="F2575" s="11">
        <v>22</v>
      </c>
      <c r="G2575" s="11" t="s">
        <v>64</v>
      </c>
      <c r="H2575" s="11" t="s">
        <v>65</v>
      </c>
      <c r="I2575" s="11">
        <v>40.8370444783761</v>
      </c>
      <c r="J2575" s="11">
        <v>-73.786877055543897</v>
      </c>
      <c r="K2575" s="11">
        <v>115</v>
      </c>
      <c r="L2575" s="11">
        <v>71.5101079228738</v>
      </c>
      <c r="M2575" s="11">
        <v>53.989276651463399</v>
      </c>
      <c r="N2575" s="11" t="s">
        <v>54</v>
      </c>
      <c r="O2575" s="11" t="s">
        <v>58</v>
      </c>
      <c r="P2575" s="11">
        <v>0</v>
      </c>
      <c r="Q2575" s="11">
        <v>0.66231872477437903</v>
      </c>
      <c r="R2575" s="11">
        <v>11</v>
      </c>
      <c r="S2575" s="11">
        <v>30</v>
      </c>
      <c r="T2575" s="11">
        <v>246.29919723006299</v>
      </c>
      <c r="U2575" s="11">
        <v>20.730475640194101</v>
      </c>
      <c r="V2575" s="11" t="s">
        <v>63</v>
      </c>
    </row>
    <row r="2576" spans="1:22" x14ac:dyDescent="0.3">
      <c r="A2576" s="9">
        <v>45360.9375</v>
      </c>
      <c r="B2576" s="10">
        <v>45360</v>
      </c>
      <c r="C2576" s="11">
        <v>2024</v>
      </c>
      <c r="D2576" s="11">
        <v>3</v>
      </c>
      <c r="E2576" s="11">
        <v>9</v>
      </c>
      <c r="F2576" s="11">
        <v>22</v>
      </c>
      <c r="G2576" s="11" t="s">
        <v>64</v>
      </c>
      <c r="H2576" s="11" t="s">
        <v>65</v>
      </c>
      <c r="I2576" s="11">
        <v>40.816007228994401</v>
      </c>
      <c r="J2576" s="11">
        <v>-73.853605781279697</v>
      </c>
      <c r="K2576" s="11">
        <v>246</v>
      </c>
      <c r="L2576" s="11">
        <v>17.225403590327002</v>
      </c>
      <c r="M2576" s="11">
        <v>40.937575772183699</v>
      </c>
      <c r="N2576" s="11" t="s">
        <v>59</v>
      </c>
      <c r="O2576" s="11" t="s">
        <v>58</v>
      </c>
      <c r="P2576" s="11">
        <v>0</v>
      </c>
      <c r="Q2576" s="11">
        <v>-0.77670767288753195</v>
      </c>
      <c r="R2576" s="11">
        <v>64</v>
      </c>
      <c r="S2576" s="11">
        <v>41</v>
      </c>
      <c r="T2576" s="11">
        <v>241.59646443488001</v>
      </c>
      <c r="U2576" s="11">
        <v>17.974226066142101</v>
      </c>
      <c r="V2576" s="11" t="s">
        <v>56</v>
      </c>
    </row>
    <row r="2577" spans="1:22" x14ac:dyDescent="0.3">
      <c r="A2577" s="9">
        <v>45360.940972222197</v>
      </c>
      <c r="B2577" s="10">
        <v>45360</v>
      </c>
      <c r="C2577" s="11">
        <v>2024</v>
      </c>
      <c r="D2577" s="11">
        <v>3</v>
      </c>
      <c r="E2577" s="11">
        <v>9</v>
      </c>
      <c r="F2577" s="11">
        <v>22</v>
      </c>
      <c r="G2577" s="11" t="s">
        <v>64</v>
      </c>
      <c r="H2577" s="11" t="s">
        <v>65</v>
      </c>
      <c r="I2577" s="11">
        <v>40.894660637696397</v>
      </c>
      <c r="J2577" s="11">
        <v>-73.908739735336695</v>
      </c>
      <c r="K2577" s="11">
        <v>144</v>
      </c>
      <c r="L2577" s="11">
        <v>19.468022798283801</v>
      </c>
      <c r="M2577" s="11">
        <v>64.146828215560305</v>
      </c>
      <c r="N2577" s="11" t="s">
        <v>59</v>
      </c>
      <c r="O2577" s="11" t="s">
        <v>55</v>
      </c>
      <c r="P2577" s="11">
        <v>0</v>
      </c>
      <c r="Q2577" s="11">
        <v>0.28213082903425801</v>
      </c>
      <c r="R2577" s="11">
        <v>43</v>
      </c>
      <c r="S2577" s="11">
        <v>14</v>
      </c>
      <c r="T2577" s="11">
        <v>200.61183124282499</v>
      </c>
      <c r="U2577" s="11">
        <v>20.044436097790499</v>
      </c>
      <c r="V2577" s="11" t="s">
        <v>56</v>
      </c>
    </row>
    <row r="2578" spans="1:22" x14ac:dyDescent="0.3">
      <c r="A2578" s="9">
        <v>45360.944444444503</v>
      </c>
      <c r="B2578" s="10">
        <v>45360</v>
      </c>
      <c r="C2578" s="11">
        <v>2024</v>
      </c>
      <c r="D2578" s="11">
        <v>3</v>
      </c>
      <c r="E2578" s="11">
        <v>9</v>
      </c>
      <c r="F2578" s="11">
        <v>22</v>
      </c>
      <c r="G2578" s="11" t="s">
        <v>64</v>
      </c>
      <c r="H2578" s="11" t="s">
        <v>65</v>
      </c>
      <c r="I2578" s="11">
        <v>40.637898598465398</v>
      </c>
      <c r="J2578" s="11">
        <v>-73.816651124648899</v>
      </c>
      <c r="K2578" s="11">
        <v>37</v>
      </c>
      <c r="L2578" s="11">
        <v>48.796465461210197</v>
      </c>
      <c r="M2578" s="11">
        <v>91.684968667367698</v>
      </c>
      <c r="N2578" s="11" t="s">
        <v>54</v>
      </c>
      <c r="O2578" s="11" t="s">
        <v>55</v>
      </c>
      <c r="P2578" s="11">
        <v>0</v>
      </c>
      <c r="Q2578" s="11">
        <v>-0.871594512453713</v>
      </c>
      <c r="R2578" s="11">
        <v>93</v>
      </c>
      <c r="S2578" s="11">
        <v>6</v>
      </c>
      <c r="T2578" s="11">
        <v>186.70785784023201</v>
      </c>
      <c r="U2578" s="11">
        <v>19.341644715094699</v>
      </c>
      <c r="V2578" s="11" t="s">
        <v>56</v>
      </c>
    </row>
    <row r="2579" spans="1:22" x14ac:dyDescent="0.3">
      <c r="A2579" s="9">
        <v>45360.947916666701</v>
      </c>
      <c r="B2579" s="10">
        <v>45360</v>
      </c>
      <c r="C2579" s="11">
        <v>2024</v>
      </c>
      <c r="D2579" s="11">
        <v>3</v>
      </c>
      <c r="E2579" s="11">
        <v>9</v>
      </c>
      <c r="F2579" s="11">
        <v>22</v>
      </c>
      <c r="G2579" s="11" t="s">
        <v>64</v>
      </c>
      <c r="H2579" s="11" t="s">
        <v>65</v>
      </c>
      <c r="I2579" s="11">
        <v>40.780650133983002</v>
      </c>
      <c r="J2579" s="11">
        <v>-73.960171917555101</v>
      </c>
      <c r="K2579" s="11">
        <v>25</v>
      </c>
      <c r="L2579" s="11">
        <v>51.849150953185102</v>
      </c>
      <c r="M2579" s="11">
        <v>59.146570492166603</v>
      </c>
      <c r="N2579" s="11" t="s">
        <v>54</v>
      </c>
      <c r="O2579" s="11" t="s">
        <v>60</v>
      </c>
      <c r="P2579" s="11">
        <v>0</v>
      </c>
      <c r="Q2579" s="11">
        <v>0.76225442891239803</v>
      </c>
      <c r="R2579" s="11">
        <v>26</v>
      </c>
      <c r="S2579" s="11">
        <v>47</v>
      </c>
      <c r="T2579" s="11">
        <v>217.07225740986101</v>
      </c>
      <c r="U2579" s="11">
        <v>28.144400466530499</v>
      </c>
      <c r="V2579" s="11" t="s">
        <v>63</v>
      </c>
    </row>
    <row r="2580" spans="1:22" x14ac:dyDescent="0.3">
      <c r="A2580" s="9">
        <v>45360.951388888898</v>
      </c>
      <c r="B2580" s="10">
        <v>45360</v>
      </c>
      <c r="C2580" s="11">
        <v>2024</v>
      </c>
      <c r="D2580" s="11">
        <v>3</v>
      </c>
      <c r="E2580" s="11">
        <v>9</v>
      </c>
      <c r="F2580" s="11">
        <v>22</v>
      </c>
      <c r="G2580" s="11" t="s">
        <v>64</v>
      </c>
      <c r="H2580" s="11" t="s">
        <v>65</v>
      </c>
      <c r="I2580" s="11">
        <v>40.718045314278399</v>
      </c>
      <c r="J2580" s="11">
        <v>-73.879544136234301</v>
      </c>
      <c r="K2580" s="11">
        <v>287</v>
      </c>
      <c r="L2580" s="11">
        <v>68.212050280218406</v>
      </c>
      <c r="M2580" s="11">
        <v>61.728518086456603</v>
      </c>
      <c r="N2580" s="11" t="s">
        <v>54</v>
      </c>
      <c r="O2580" s="11" t="s">
        <v>60</v>
      </c>
      <c r="P2580" s="11">
        <v>0</v>
      </c>
      <c r="Q2580" s="11">
        <v>-0.42487842900024603</v>
      </c>
      <c r="R2580" s="11">
        <v>81</v>
      </c>
      <c r="S2580" s="11">
        <v>30</v>
      </c>
      <c r="T2580" s="11">
        <v>472.12941489995302</v>
      </c>
      <c r="U2580" s="11">
        <v>21.4497029148847</v>
      </c>
      <c r="V2580" s="11" t="s">
        <v>56</v>
      </c>
    </row>
    <row r="2581" spans="1:22" x14ac:dyDescent="0.3">
      <c r="A2581" s="9">
        <v>45360.954861111102</v>
      </c>
      <c r="B2581" s="10">
        <v>45360</v>
      </c>
      <c r="C2581" s="11">
        <v>2024</v>
      </c>
      <c r="D2581" s="11">
        <v>3</v>
      </c>
      <c r="E2581" s="11">
        <v>9</v>
      </c>
      <c r="F2581" s="11">
        <v>22</v>
      </c>
      <c r="G2581" s="11" t="s">
        <v>64</v>
      </c>
      <c r="H2581" s="11" t="s">
        <v>65</v>
      </c>
      <c r="I2581" s="11">
        <v>40.884525697080903</v>
      </c>
      <c r="J2581" s="11">
        <v>-73.748162420122597</v>
      </c>
      <c r="K2581" s="11">
        <v>185</v>
      </c>
      <c r="L2581" s="11">
        <v>46.588333363334499</v>
      </c>
      <c r="M2581" s="11">
        <v>33.241412601048502</v>
      </c>
      <c r="N2581" s="11" t="s">
        <v>59</v>
      </c>
      <c r="O2581" s="11" t="s">
        <v>60</v>
      </c>
      <c r="P2581" s="11">
        <v>0</v>
      </c>
      <c r="Q2581" s="11">
        <v>-0.75896856774014299</v>
      </c>
      <c r="R2581" s="11">
        <v>83</v>
      </c>
      <c r="S2581" s="11">
        <v>44</v>
      </c>
      <c r="T2581" s="11">
        <v>419.683030786355</v>
      </c>
      <c r="U2581" s="11">
        <v>23.231635235781599</v>
      </c>
      <c r="V2581" s="11" t="s">
        <v>63</v>
      </c>
    </row>
    <row r="2582" spans="1:22" x14ac:dyDescent="0.3">
      <c r="A2582" s="9">
        <v>45360.958333333299</v>
      </c>
      <c r="B2582" s="10">
        <v>45360</v>
      </c>
      <c r="C2582" s="11">
        <v>2024</v>
      </c>
      <c r="D2582" s="11">
        <v>3</v>
      </c>
      <c r="E2582" s="11">
        <v>9</v>
      </c>
      <c r="F2582" s="11">
        <v>23</v>
      </c>
      <c r="G2582" s="11" t="s">
        <v>64</v>
      </c>
      <c r="H2582" s="11" t="s">
        <v>65</v>
      </c>
      <c r="I2582" s="11">
        <v>40.695486062568499</v>
      </c>
      <c r="J2582" s="11">
        <v>-73.865528006798996</v>
      </c>
      <c r="K2582" s="11">
        <v>204</v>
      </c>
      <c r="L2582" s="11">
        <v>18.232603284061099</v>
      </c>
      <c r="M2582" s="11">
        <v>15.9894800045415</v>
      </c>
      <c r="N2582" s="11" t="s">
        <v>59</v>
      </c>
      <c r="O2582" s="11" t="s">
        <v>61</v>
      </c>
      <c r="P2582" s="11">
        <v>1</v>
      </c>
      <c r="Q2582" s="11">
        <v>-3.51844485391241E-2</v>
      </c>
      <c r="R2582" s="11">
        <v>46</v>
      </c>
      <c r="S2582" s="11">
        <v>31</v>
      </c>
      <c r="T2582" s="11">
        <v>480.64748770022902</v>
      </c>
      <c r="U2582" s="11">
        <v>11.4049689799854</v>
      </c>
      <c r="V2582" s="11" t="s">
        <v>56</v>
      </c>
    </row>
    <row r="2583" spans="1:22" x14ac:dyDescent="0.3">
      <c r="A2583" s="9">
        <v>45360.961805555598</v>
      </c>
      <c r="B2583" s="10">
        <v>45360</v>
      </c>
      <c r="C2583" s="11">
        <v>2024</v>
      </c>
      <c r="D2583" s="11">
        <v>3</v>
      </c>
      <c r="E2583" s="11">
        <v>9</v>
      </c>
      <c r="F2583" s="11">
        <v>23</v>
      </c>
      <c r="G2583" s="11" t="s">
        <v>64</v>
      </c>
      <c r="H2583" s="11" t="s">
        <v>65</v>
      </c>
      <c r="I2583" s="11">
        <v>40.866789113092103</v>
      </c>
      <c r="J2583" s="11">
        <v>-73.988313279160394</v>
      </c>
      <c r="K2583" s="11">
        <v>248</v>
      </c>
      <c r="L2583" s="11">
        <v>79.3990100210885</v>
      </c>
      <c r="M2583" s="11">
        <v>98.324490723080601</v>
      </c>
      <c r="N2583" s="11" t="s">
        <v>54</v>
      </c>
      <c r="O2583" s="11" t="s">
        <v>60</v>
      </c>
      <c r="P2583" s="11">
        <v>0</v>
      </c>
      <c r="Q2583" s="11">
        <v>-0.89281132715279599</v>
      </c>
      <c r="R2583" s="11">
        <v>36</v>
      </c>
      <c r="S2583" s="11">
        <v>49</v>
      </c>
      <c r="T2583" s="11">
        <v>152.15745115019601</v>
      </c>
      <c r="U2583" s="11">
        <v>18.093147693439199</v>
      </c>
      <c r="V2583" s="11" t="s">
        <v>56</v>
      </c>
    </row>
    <row r="2584" spans="1:22" x14ac:dyDescent="0.3">
      <c r="A2584" s="9">
        <v>45360.965277777803</v>
      </c>
      <c r="B2584" s="10">
        <v>45360</v>
      </c>
      <c r="C2584" s="11">
        <v>2024</v>
      </c>
      <c r="D2584" s="11">
        <v>3</v>
      </c>
      <c r="E2584" s="11">
        <v>9</v>
      </c>
      <c r="F2584" s="11">
        <v>23</v>
      </c>
      <c r="G2584" s="11" t="s">
        <v>64</v>
      </c>
      <c r="H2584" s="11" t="s">
        <v>65</v>
      </c>
      <c r="I2584" s="11">
        <v>40.653543269237602</v>
      </c>
      <c r="J2584" s="11">
        <v>-73.887069823268106</v>
      </c>
      <c r="K2584" s="11">
        <v>251</v>
      </c>
      <c r="L2584" s="11">
        <v>60.876203001326303</v>
      </c>
      <c r="M2584" s="11">
        <v>44.534045278214897</v>
      </c>
      <c r="N2584" s="11" t="s">
        <v>57</v>
      </c>
      <c r="O2584" s="11" t="s">
        <v>58</v>
      </c>
      <c r="P2584" s="11">
        <v>0</v>
      </c>
      <c r="Q2584" s="11">
        <v>0.52765282903952504</v>
      </c>
      <c r="R2584" s="11">
        <v>90</v>
      </c>
      <c r="S2584" s="11">
        <v>32</v>
      </c>
      <c r="T2584" s="11">
        <v>264.31943973304698</v>
      </c>
      <c r="U2584" s="11">
        <v>15.177702159828801</v>
      </c>
      <c r="V2584" s="11" t="s">
        <v>56</v>
      </c>
    </row>
    <row r="2585" spans="1:22" x14ac:dyDescent="0.3">
      <c r="A2585" s="9">
        <v>45360.96875</v>
      </c>
      <c r="B2585" s="10">
        <v>45360</v>
      </c>
      <c r="C2585" s="11">
        <v>2024</v>
      </c>
      <c r="D2585" s="11">
        <v>3</v>
      </c>
      <c r="E2585" s="11">
        <v>9</v>
      </c>
      <c r="F2585" s="11">
        <v>23</v>
      </c>
      <c r="G2585" s="11" t="s">
        <v>64</v>
      </c>
      <c r="H2585" s="11" t="s">
        <v>65</v>
      </c>
      <c r="I2585" s="11">
        <v>40.674515174087396</v>
      </c>
      <c r="J2585" s="11">
        <v>-73.810676443461404</v>
      </c>
      <c r="K2585" s="11">
        <v>51</v>
      </c>
      <c r="L2585" s="11">
        <v>22.284326430294399</v>
      </c>
      <c r="M2585" s="11">
        <v>29.654748948347098</v>
      </c>
      <c r="N2585" s="11" t="s">
        <v>57</v>
      </c>
      <c r="O2585" s="11" t="s">
        <v>55</v>
      </c>
      <c r="P2585" s="11">
        <v>0</v>
      </c>
      <c r="Q2585" s="11">
        <v>-0.56298252907745305</v>
      </c>
      <c r="R2585" s="11">
        <v>27</v>
      </c>
      <c r="S2585" s="11">
        <v>15</v>
      </c>
      <c r="T2585" s="11">
        <v>419.16930768586599</v>
      </c>
      <c r="U2585" s="11">
        <v>10.159686630173599</v>
      </c>
      <c r="V2585" s="11" t="s">
        <v>63</v>
      </c>
    </row>
    <row r="2586" spans="1:22" x14ac:dyDescent="0.3">
      <c r="A2586" s="9">
        <v>45360.972222222197</v>
      </c>
      <c r="B2586" s="10">
        <v>45360</v>
      </c>
      <c r="C2586" s="11">
        <v>2024</v>
      </c>
      <c r="D2586" s="11">
        <v>3</v>
      </c>
      <c r="E2586" s="11">
        <v>9</v>
      </c>
      <c r="F2586" s="11">
        <v>23</v>
      </c>
      <c r="G2586" s="11" t="s">
        <v>64</v>
      </c>
      <c r="H2586" s="11" t="s">
        <v>65</v>
      </c>
      <c r="I2586" s="11">
        <v>40.841010188768699</v>
      </c>
      <c r="J2586" s="11">
        <v>-73.848081246302399</v>
      </c>
      <c r="K2586" s="11">
        <v>37</v>
      </c>
      <c r="L2586" s="11">
        <v>9.7781469440098405</v>
      </c>
      <c r="M2586" s="11">
        <v>39.445669827093099</v>
      </c>
      <c r="N2586" s="11" t="s">
        <v>59</v>
      </c>
      <c r="O2586" s="11" t="s">
        <v>58</v>
      </c>
      <c r="P2586" s="11">
        <v>1</v>
      </c>
      <c r="Q2586" s="11">
        <v>0.82593004544764204</v>
      </c>
      <c r="R2586" s="11">
        <v>69</v>
      </c>
      <c r="S2586" s="11">
        <v>10</v>
      </c>
      <c r="T2586" s="11">
        <v>74.864552322851296</v>
      </c>
      <c r="U2586" s="11">
        <v>16.699615998467301</v>
      </c>
      <c r="V2586" s="11" t="s">
        <v>56</v>
      </c>
    </row>
    <row r="2587" spans="1:22" x14ac:dyDescent="0.3">
      <c r="A2587" s="9">
        <v>45360.975694444503</v>
      </c>
      <c r="B2587" s="10">
        <v>45360</v>
      </c>
      <c r="C2587" s="11">
        <v>2024</v>
      </c>
      <c r="D2587" s="11">
        <v>3</v>
      </c>
      <c r="E2587" s="11">
        <v>9</v>
      </c>
      <c r="F2587" s="11">
        <v>23</v>
      </c>
      <c r="G2587" s="11" t="s">
        <v>64</v>
      </c>
      <c r="H2587" s="11" t="s">
        <v>65</v>
      </c>
      <c r="I2587" s="11">
        <v>40.8014686986144</v>
      </c>
      <c r="J2587" s="11">
        <v>-73.944413493791899</v>
      </c>
      <c r="K2587" s="11">
        <v>29</v>
      </c>
      <c r="L2587" s="11">
        <v>43.049827788923501</v>
      </c>
      <c r="M2587" s="11">
        <v>75.820897811035195</v>
      </c>
      <c r="N2587" s="11" t="s">
        <v>57</v>
      </c>
      <c r="O2587" s="11" t="s">
        <v>55</v>
      </c>
      <c r="P2587" s="11">
        <v>0</v>
      </c>
      <c r="Q2587" s="11">
        <v>0.77320808726374202</v>
      </c>
      <c r="R2587" s="11">
        <v>10</v>
      </c>
      <c r="S2587" s="11">
        <v>18</v>
      </c>
      <c r="T2587" s="11">
        <v>237.718164233442</v>
      </c>
      <c r="U2587" s="11">
        <v>9.9861250136656796</v>
      </c>
      <c r="V2587" s="11" t="s">
        <v>63</v>
      </c>
    </row>
    <row r="2588" spans="1:22" x14ac:dyDescent="0.3">
      <c r="A2588" s="9">
        <v>45360.979166666701</v>
      </c>
      <c r="B2588" s="10">
        <v>45360</v>
      </c>
      <c r="C2588" s="11">
        <v>2024</v>
      </c>
      <c r="D2588" s="11">
        <v>3</v>
      </c>
      <c r="E2588" s="11">
        <v>9</v>
      </c>
      <c r="F2588" s="11">
        <v>23</v>
      </c>
      <c r="G2588" s="11" t="s">
        <v>64</v>
      </c>
      <c r="H2588" s="11" t="s">
        <v>65</v>
      </c>
      <c r="I2588" s="11">
        <v>40.8124141272217</v>
      </c>
      <c r="J2588" s="11">
        <v>-73.807110194404999</v>
      </c>
      <c r="K2588" s="11">
        <v>24</v>
      </c>
      <c r="L2588" s="11">
        <v>11.5636846278971</v>
      </c>
      <c r="M2588" s="11">
        <v>81.368637077093496</v>
      </c>
      <c r="N2588" s="11" t="s">
        <v>57</v>
      </c>
      <c r="O2588" s="11" t="s">
        <v>60</v>
      </c>
      <c r="P2588" s="11">
        <v>0</v>
      </c>
      <c r="Q2588" s="11">
        <v>0.105479662118118</v>
      </c>
      <c r="R2588" s="11">
        <v>80</v>
      </c>
      <c r="S2588" s="11">
        <v>17</v>
      </c>
      <c r="T2588" s="11">
        <v>309.50134290651198</v>
      </c>
      <c r="U2588" s="11">
        <v>17.208014854192701</v>
      </c>
      <c r="V2588" s="11" t="s">
        <v>56</v>
      </c>
    </row>
    <row r="2589" spans="1:22" x14ac:dyDescent="0.3">
      <c r="A2589" s="9">
        <v>45360.982638888898</v>
      </c>
      <c r="B2589" s="10">
        <v>45360</v>
      </c>
      <c r="C2589" s="11">
        <v>2024</v>
      </c>
      <c r="D2589" s="11">
        <v>3</v>
      </c>
      <c r="E2589" s="11">
        <v>9</v>
      </c>
      <c r="F2589" s="11">
        <v>23</v>
      </c>
      <c r="G2589" s="11" t="s">
        <v>64</v>
      </c>
      <c r="H2589" s="11" t="s">
        <v>65</v>
      </c>
      <c r="I2589" s="11">
        <v>40.8113221239648</v>
      </c>
      <c r="J2589" s="11">
        <v>-73.985226889223696</v>
      </c>
      <c r="K2589" s="11">
        <v>40</v>
      </c>
      <c r="L2589" s="11">
        <v>34.339868399566697</v>
      </c>
      <c r="M2589" s="11">
        <v>74.065974698358104</v>
      </c>
      <c r="N2589" s="11" t="s">
        <v>59</v>
      </c>
      <c r="O2589" s="11" t="s">
        <v>58</v>
      </c>
      <c r="P2589" s="11">
        <v>0</v>
      </c>
      <c r="Q2589" s="11">
        <v>0.41441049791081302</v>
      </c>
      <c r="R2589" s="11">
        <v>68</v>
      </c>
      <c r="S2589" s="11">
        <v>4</v>
      </c>
      <c r="T2589" s="11">
        <v>192.081295709979</v>
      </c>
      <c r="U2589" s="11">
        <v>11.079235759891301</v>
      </c>
      <c r="V2589" s="11" t="s">
        <v>63</v>
      </c>
    </row>
    <row r="2590" spans="1:22" x14ac:dyDescent="0.3">
      <c r="A2590" s="9">
        <v>45360.986111111102</v>
      </c>
      <c r="B2590" s="10">
        <v>45360</v>
      </c>
      <c r="C2590" s="11">
        <v>2024</v>
      </c>
      <c r="D2590" s="11">
        <v>3</v>
      </c>
      <c r="E2590" s="11">
        <v>9</v>
      </c>
      <c r="F2590" s="11">
        <v>23</v>
      </c>
      <c r="G2590" s="11" t="s">
        <v>64</v>
      </c>
      <c r="H2590" s="11" t="s">
        <v>65</v>
      </c>
      <c r="I2590" s="11">
        <v>40.779499225171101</v>
      </c>
      <c r="J2590" s="11">
        <v>-73.8747834426308</v>
      </c>
      <c r="K2590" s="11">
        <v>127</v>
      </c>
      <c r="L2590" s="11">
        <v>39.632952310938798</v>
      </c>
      <c r="M2590" s="11">
        <v>67.416090189760894</v>
      </c>
      <c r="N2590" s="11" t="s">
        <v>54</v>
      </c>
      <c r="O2590" s="11" t="s">
        <v>61</v>
      </c>
      <c r="P2590" s="11">
        <v>1</v>
      </c>
      <c r="Q2590" s="11">
        <v>0.220951317297165</v>
      </c>
      <c r="R2590" s="11">
        <v>71</v>
      </c>
      <c r="S2590" s="11">
        <v>2</v>
      </c>
      <c r="T2590" s="11">
        <v>180.41561729289501</v>
      </c>
      <c r="U2590" s="11">
        <v>15.510603226703401</v>
      </c>
      <c r="V2590" s="11" t="s">
        <v>56</v>
      </c>
    </row>
    <row r="2591" spans="1:22" x14ac:dyDescent="0.3">
      <c r="A2591" s="9">
        <v>45360.989583333299</v>
      </c>
      <c r="B2591" s="10">
        <v>45360</v>
      </c>
      <c r="C2591" s="11">
        <v>2024</v>
      </c>
      <c r="D2591" s="11">
        <v>3</v>
      </c>
      <c r="E2591" s="11">
        <v>9</v>
      </c>
      <c r="F2591" s="11">
        <v>23</v>
      </c>
      <c r="G2591" s="11" t="s">
        <v>64</v>
      </c>
      <c r="H2591" s="11" t="s">
        <v>65</v>
      </c>
      <c r="I2591" s="11">
        <v>40.728222373547503</v>
      </c>
      <c r="J2591" s="11">
        <v>-73.970742338818894</v>
      </c>
      <c r="K2591" s="11">
        <v>250</v>
      </c>
      <c r="L2591" s="11">
        <v>60.834170927290202</v>
      </c>
      <c r="M2591" s="11">
        <v>44.691860389065297</v>
      </c>
      <c r="N2591" s="11" t="s">
        <v>54</v>
      </c>
      <c r="O2591" s="11" t="s">
        <v>55</v>
      </c>
      <c r="P2591" s="11">
        <v>0</v>
      </c>
      <c r="Q2591" s="11">
        <v>0.367320054903849</v>
      </c>
      <c r="R2591" s="11">
        <v>23</v>
      </c>
      <c r="S2591" s="11">
        <v>14</v>
      </c>
      <c r="T2591" s="11">
        <v>274.77886147348198</v>
      </c>
      <c r="U2591" s="11">
        <v>14.6810569339086</v>
      </c>
      <c r="V2591" s="11" t="s">
        <v>56</v>
      </c>
    </row>
    <row r="2592" spans="1:22" x14ac:dyDescent="0.3">
      <c r="A2592" s="9">
        <v>45360.993055555598</v>
      </c>
      <c r="B2592" s="10">
        <v>45360</v>
      </c>
      <c r="C2592" s="11">
        <v>2024</v>
      </c>
      <c r="D2592" s="11">
        <v>3</v>
      </c>
      <c r="E2592" s="11">
        <v>9</v>
      </c>
      <c r="F2592" s="11">
        <v>23</v>
      </c>
      <c r="G2592" s="11" t="s">
        <v>64</v>
      </c>
      <c r="H2592" s="11" t="s">
        <v>65</v>
      </c>
      <c r="I2592" s="11">
        <v>40.805762159467399</v>
      </c>
      <c r="J2592" s="11">
        <v>-73.892031029793799</v>
      </c>
      <c r="K2592" s="11">
        <v>202</v>
      </c>
      <c r="L2592" s="11">
        <v>40.167643537993399</v>
      </c>
      <c r="M2592" s="11">
        <v>15.288368210138501</v>
      </c>
      <c r="N2592" s="11" t="s">
        <v>59</v>
      </c>
      <c r="O2592" s="11" t="s">
        <v>55</v>
      </c>
      <c r="P2592" s="11">
        <v>0</v>
      </c>
      <c r="Q2592" s="11">
        <v>0.97272741589453604</v>
      </c>
      <c r="R2592" s="11">
        <v>77</v>
      </c>
      <c r="S2592" s="11">
        <v>35</v>
      </c>
      <c r="T2592" s="11">
        <v>462.66685911209998</v>
      </c>
      <c r="U2592" s="11">
        <v>14.0424992110215</v>
      </c>
      <c r="V2592" s="11" t="s">
        <v>56</v>
      </c>
    </row>
    <row r="2593" spans="1:22" x14ac:dyDescent="0.3">
      <c r="A2593" s="9">
        <v>45360.996527777803</v>
      </c>
      <c r="B2593" s="10">
        <v>45360</v>
      </c>
      <c r="C2593" s="11">
        <v>2024</v>
      </c>
      <c r="D2593" s="11">
        <v>3</v>
      </c>
      <c r="E2593" s="11">
        <v>9</v>
      </c>
      <c r="F2593" s="11">
        <v>23</v>
      </c>
      <c r="G2593" s="11" t="s">
        <v>64</v>
      </c>
      <c r="H2593" s="11" t="s">
        <v>65</v>
      </c>
      <c r="I2593" s="11">
        <v>40.6022609944092</v>
      </c>
      <c r="J2593" s="11">
        <v>-73.812224031905899</v>
      </c>
      <c r="K2593" s="11">
        <v>249</v>
      </c>
      <c r="L2593" s="11">
        <v>45.329043889527803</v>
      </c>
      <c r="M2593" s="11">
        <v>32.235743864827697</v>
      </c>
      <c r="N2593" s="11" t="s">
        <v>59</v>
      </c>
      <c r="O2593" s="11" t="s">
        <v>60</v>
      </c>
      <c r="P2593" s="11">
        <v>0</v>
      </c>
      <c r="Q2593" s="11">
        <v>-0.45557682316736597</v>
      </c>
      <c r="R2593" s="11">
        <v>92</v>
      </c>
      <c r="S2593" s="11">
        <v>15</v>
      </c>
      <c r="T2593" s="11">
        <v>397.43117171606502</v>
      </c>
      <c r="U2593" s="11">
        <v>17.358170163352099</v>
      </c>
      <c r="V2593" s="11" t="s">
        <v>56</v>
      </c>
    </row>
    <row r="2594" spans="1:22" x14ac:dyDescent="0.3">
      <c r="A2594" s="9">
        <v>45361</v>
      </c>
      <c r="B2594" s="10">
        <v>45361</v>
      </c>
      <c r="C2594" s="11">
        <v>2024</v>
      </c>
      <c r="D2594" s="11">
        <v>3</v>
      </c>
      <c r="E2594" s="11">
        <v>10</v>
      </c>
      <c r="F2594" s="11">
        <v>0</v>
      </c>
      <c r="G2594" s="11" t="s">
        <v>66</v>
      </c>
      <c r="H2594" s="11" t="s">
        <v>65</v>
      </c>
      <c r="I2594" s="11">
        <v>40.809728099643898</v>
      </c>
      <c r="J2594" s="11">
        <v>-73.824369969295006</v>
      </c>
      <c r="K2594" s="11">
        <v>212</v>
      </c>
      <c r="L2594" s="11">
        <v>12.5439872413475</v>
      </c>
      <c r="M2594" s="11">
        <v>40.404937435704497</v>
      </c>
      <c r="N2594" s="11" t="s">
        <v>57</v>
      </c>
      <c r="O2594" s="11" t="s">
        <v>55</v>
      </c>
      <c r="P2594" s="11">
        <v>0</v>
      </c>
      <c r="Q2594" s="11">
        <v>-0.71435039879649698</v>
      </c>
      <c r="R2594" s="11">
        <v>20</v>
      </c>
      <c r="S2594" s="11">
        <v>29</v>
      </c>
      <c r="T2594" s="11">
        <v>109.114092755188</v>
      </c>
      <c r="U2594" s="11">
        <v>16.008631331649099</v>
      </c>
      <c r="V2594" s="11" t="s">
        <v>56</v>
      </c>
    </row>
    <row r="2595" spans="1:22" x14ac:dyDescent="0.3">
      <c r="A2595" s="9">
        <v>45361.003472222197</v>
      </c>
      <c r="B2595" s="10">
        <v>45361</v>
      </c>
      <c r="C2595" s="11">
        <v>2024</v>
      </c>
      <c r="D2595" s="11">
        <v>3</v>
      </c>
      <c r="E2595" s="11">
        <v>10</v>
      </c>
      <c r="F2595" s="11">
        <v>0</v>
      </c>
      <c r="G2595" s="11" t="s">
        <v>66</v>
      </c>
      <c r="H2595" s="11" t="s">
        <v>65</v>
      </c>
      <c r="I2595" s="11">
        <v>40.776087741574202</v>
      </c>
      <c r="J2595" s="11">
        <v>-73.954859334503695</v>
      </c>
      <c r="K2595" s="11">
        <v>36</v>
      </c>
      <c r="L2595" s="11">
        <v>63.572066659173899</v>
      </c>
      <c r="M2595" s="11">
        <v>56.762802500449403</v>
      </c>
      <c r="N2595" s="11" t="s">
        <v>57</v>
      </c>
      <c r="O2595" s="11" t="s">
        <v>58</v>
      </c>
      <c r="P2595" s="11">
        <v>0</v>
      </c>
      <c r="Q2595" s="11">
        <v>0.99395307041907899</v>
      </c>
      <c r="R2595" s="11">
        <v>26</v>
      </c>
      <c r="S2595" s="11">
        <v>43</v>
      </c>
      <c r="T2595" s="11">
        <v>347.03059303135802</v>
      </c>
      <c r="U2595" s="11">
        <v>16.830156643901901</v>
      </c>
      <c r="V2595" s="11" t="s">
        <v>63</v>
      </c>
    </row>
    <row r="2596" spans="1:22" x14ac:dyDescent="0.3">
      <c r="A2596" s="9">
        <v>45361.006944444503</v>
      </c>
      <c r="B2596" s="10">
        <v>45361</v>
      </c>
      <c r="C2596" s="11">
        <v>2024</v>
      </c>
      <c r="D2596" s="11">
        <v>3</v>
      </c>
      <c r="E2596" s="11">
        <v>10</v>
      </c>
      <c r="F2596" s="11">
        <v>0</v>
      </c>
      <c r="G2596" s="11" t="s">
        <v>66</v>
      </c>
      <c r="H2596" s="11" t="s">
        <v>65</v>
      </c>
      <c r="I2596" s="11">
        <v>40.794924066326303</v>
      </c>
      <c r="J2596" s="11">
        <v>-73.778119910533107</v>
      </c>
      <c r="K2596" s="11">
        <v>70</v>
      </c>
      <c r="L2596" s="11">
        <v>50.644003325780602</v>
      </c>
      <c r="M2596" s="11">
        <v>17.750904011535798</v>
      </c>
      <c r="N2596" s="11" t="s">
        <v>59</v>
      </c>
      <c r="O2596" s="11" t="s">
        <v>55</v>
      </c>
      <c r="P2596" s="11">
        <v>0</v>
      </c>
      <c r="Q2596" s="11">
        <v>0.40277713359554901</v>
      </c>
      <c r="R2596" s="11">
        <v>23</v>
      </c>
      <c r="S2596" s="11">
        <v>42</v>
      </c>
      <c r="T2596" s="11">
        <v>216.20947505245999</v>
      </c>
      <c r="U2596" s="11">
        <v>27.572667262695301</v>
      </c>
      <c r="V2596" s="11" t="s">
        <v>62</v>
      </c>
    </row>
    <row r="2597" spans="1:22" x14ac:dyDescent="0.3">
      <c r="A2597" s="9">
        <v>45361.010416666701</v>
      </c>
      <c r="B2597" s="10">
        <v>45361</v>
      </c>
      <c r="C2597" s="11">
        <v>2024</v>
      </c>
      <c r="D2597" s="11">
        <v>3</v>
      </c>
      <c r="E2597" s="11">
        <v>10</v>
      </c>
      <c r="F2597" s="11">
        <v>0</v>
      </c>
      <c r="G2597" s="11" t="s">
        <v>66</v>
      </c>
      <c r="H2597" s="11" t="s">
        <v>65</v>
      </c>
      <c r="I2597" s="11">
        <v>40.872699158935298</v>
      </c>
      <c r="J2597" s="11">
        <v>-73.7759854636966</v>
      </c>
      <c r="K2597" s="11">
        <v>134</v>
      </c>
      <c r="L2597" s="11">
        <v>77.702224219822497</v>
      </c>
      <c r="M2597" s="11">
        <v>19.431062292682601</v>
      </c>
      <c r="N2597" s="11" t="s">
        <v>59</v>
      </c>
      <c r="O2597" s="11" t="s">
        <v>55</v>
      </c>
      <c r="P2597" s="11">
        <v>0</v>
      </c>
      <c r="Q2597" s="11">
        <v>0.90579069602519502</v>
      </c>
      <c r="R2597" s="11">
        <v>19</v>
      </c>
      <c r="S2597" s="11">
        <v>46</v>
      </c>
      <c r="T2597" s="11">
        <v>484.37912422679</v>
      </c>
      <c r="U2597" s="11">
        <v>13.4216613179726</v>
      </c>
      <c r="V2597" s="11" t="s">
        <v>63</v>
      </c>
    </row>
    <row r="2598" spans="1:22" x14ac:dyDescent="0.3">
      <c r="A2598" s="9">
        <v>45361.013888888898</v>
      </c>
      <c r="B2598" s="10">
        <v>45361</v>
      </c>
      <c r="C2598" s="11">
        <v>2024</v>
      </c>
      <c r="D2598" s="11">
        <v>3</v>
      </c>
      <c r="E2598" s="11">
        <v>10</v>
      </c>
      <c r="F2598" s="11">
        <v>0</v>
      </c>
      <c r="G2598" s="11" t="s">
        <v>66</v>
      </c>
      <c r="H2598" s="11" t="s">
        <v>65</v>
      </c>
      <c r="I2598" s="11">
        <v>40.777815869972798</v>
      </c>
      <c r="J2598" s="11">
        <v>-73.830461461835796</v>
      </c>
      <c r="K2598" s="11">
        <v>172</v>
      </c>
      <c r="L2598" s="11">
        <v>37.625026961826798</v>
      </c>
      <c r="M2598" s="11">
        <v>95.099313244075702</v>
      </c>
      <c r="N2598" s="11" t="s">
        <v>57</v>
      </c>
      <c r="O2598" s="11" t="s">
        <v>58</v>
      </c>
      <c r="P2598" s="11">
        <v>0</v>
      </c>
      <c r="Q2598" s="11">
        <v>0.30419837545541401</v>
      </c>
      <c r="R2598" s="11">
        <v>2</v>
      </c>
      <c r="S2598" s="11">
        <v>22</v>
      </c>
      <c r="T2598" s="11">
        <v>406.38385777822702</v>
      </c>
      <c r="U2598" s="11">
        <v>20.776613500462599</v>
      </c>
      <c r="V2598" s="11" t="s">
        <v>56</v>
      </c>
    </row>
    <row r="2599" spans="1:22" x14ac:dyDescent="0.3">
      <c r="A2599" s="9">
        <v>45361.017361111102</v>
      </c>
      <c r="B2599" s="10">
        <v>45361</v>
      </c>
      <c r="C2599" s="11">
        <v>2024</v>
      </c>
      <c r="D2599" s="11">
        <v>3</v>
      </c>
      <c r="E2599" s="11">
        <v>10</v>
      </c>
      <c r="F2599" s="11">
        <v>0</v>
      </c>
      <c r="G2599" s="11" t="s">
        <v>66</v>
      </c>
      <c r="H2599" s="11" t="s">
        <v>65</v>
      </c>
      <c r="I2599" s="11">
        <v>40.607895440604501</v>
      </c>
      <c r="J2599" s="11">
        <v>-73.767112131535001</v>
      </c>
      <c r="K2599" s="11">
        <v>38</v>
      </c>
      <c r="L2599" s="11">
        <v>27.533429905115199</v>
      </c>
      <c r="M2599" s="11">
        <v>83.720829439515995</v>
      </c>
      <c r="N2599" s="11" t="s">
        <v>59</v>
      </c>
      <c r="O2599" s="11" t="s">
        <v>60</v>
      </c>
      <c r="P2599" s="11">
        <v>0</v>
      </c>
      <c r="Q2599" s="11">
        <v>-0.49351279800196701</v>
      </c>
      <c r="R2599" s="11">
        <v>49</v>
      </c>
      <c r="S2599" s="11">
        <v>18</v>
      </c>
      <c r="T2599" s="11">
        <v>312.61735461140199</v>
      </c>
      <c r="U2599" s="11">
        <v>23.135365600299501</v>
      </c>
      <c r="V2599" s="11" t="s">
        <v>56</v>
      </c>
    </row>
    <row r="2600" spans="1:22" x14ac:dyDescent="0.3">
      <c r="A2600" s="9">
        <v>45361.020833333299</v>
      </c>
      <c r="B2600" s="10">
        <v>45361</v>
      </c>
      <c r="C2600" s="11">
        <v>2024</v>
      </c>
      <c r="D2600" s="11">
        <v>3</v>
      </c>
      <c r="E2600" s="11">
        <v>10</v>
      </c>
      <c r="F2600" s="11">
        <v>0</v>
      </c>
      <c r="G2600" s="11" t="s">
        <v>66</v>
      </c>
      <c r="H2600" s="11" t="s">
        <v>65</v>
      </c>
      <c r="I2600" s="11">
        <v>40.823519754071597</v>
      </c>
      <c r="J2600" s="11">
        <v>-73.766625408227</v>
      </c>
      <c r="K2600" s="11">
        <v>58</v>
      </c>
      <c r="L2600" s="11">
        <v>23.4421520736955</v>
      </c>
      <c r="M2600" s="11">
        <v>14.2518257389243</v>
      </c>
      <c r="N2600" s="11" t="s">
        <v>57</v>
      </c>
      <c r="O2600" s="11" t="s">
        <v>55</v>
      </c>
      <c r="P2600" s="11">
        <v>0</v>
      </c>
      <c r="Q2600" s="11">
        <v>-0.83075694011748902</v>
      </c>
      <c r="R2600" s="11">
        <v>20</v>
      </c>
      <c r="S2600" s="11">
        <v>14</v>
      </c>
      <c r="T2600" s="11">
        <v>323.10096173641</v>
      </c>
      <c r="U2600" s="11">
        <v>27.926466126590199</v>
      </c>
      <c r="V2600" s="11" t="s">
        <v>63</v>
      </c>
    </row>
    <row r="2601" spans="1:22" x14ac:dyDescent="0.3">
      <c r="A2601" s="9">
        <v>45361.024305555598</v>
      </c>
      <c r="B2601" s="10">
        <v>45361</v>
      </c>
      <c r="C2601" s="11">
        <v>2024</v>
      </c>
      <c r="D2601" s="11">
        <v>3</v>
      </c>
      <c r="E2601" s="11">
        <v>10</v>
      </c>
      <c r="F2601" s="11">
        <v>0</v>
      </c>
      <c r="G2601" s="11" t="s">
        <v>66</v>
      </c>
      <c r="H2601" s="11" t="s">
        <v>65</v>
      </c>
      <c r="I2601" s="11">
        <v>40.654906248344702</v>
      </c>
      <c r="J2601" s="11">
        <v>-73.884579385404905</v>
      </c>
      <c r="K2601" s="11">
        <v>198</v>
      </c>
      <c r="L2601" s="11">
        <v>42.704165220498801</v>
      </c>
      <c r="M2601" s="11">
        <v>17.624965607360899</v>
      </c>
      <c r="N2601" s="11" t="s">
        <v>59</v>
      </c>
      <c r="O2601" s="11" t="s">
        <v>60</v>
      </c>
      <c r="P2601" s="11">
        <v>0</v>
      </c>
      <c r="Q2601" s="11">
        <v>0.363047246191186</v>
      </c>
      <c r="R2601" s="11">
        <v>56</v>
      </c>
      <c r="S2601" s="11">
        <v>10</v>
      </c>
      <c r="T2601" s="11">
        <v>484.624017163448</v>
      </c>
      <c r="U2601" s="11">
        <v>29.867853111951199</v>
      </c>
      <c r="V2601" s="11" t="s">
        <v>63</v>
      </c>
    </row>
    <row r="2602" spans="1:22" x14ac:dyDescent="0.3">
      <c r="A2602" s="9">
        <v>45361.027777777803</v>
      </c>
      <c r="B2602" s="10">
        <v>45361</v>
      </c>
      <c r="C2602" s="11">
        <v>2024</v>
      </c>
      <c r="D2602" s="11">
        <v>3</v>
      </c>
      <c r="E2602" s="11">
        <v>10</v>
      </c>
      <c r="F2602" s="11">
        <v>0</v>
      </c>
      <c r="G2602" s="11" t="s">
        <v>66</v>
      </c>
      <c r="H2602" s="11" t="s">
        <v>65</v>
      </c>
      <c r="I2602" s="11">
        <v>40.690960053937197</v>
      </c>
      <c r="J2602" s="11">
        <v>-73.890831377842005</v>
      </c>
      <c r="K2602" s="11">
        <v>295</v>
      </c>
      <c r="L2602" s="11">
        <v>70.378986779310793</v>
      </c>
      <c r="M2602" s="11">
        <v>30.6373095885513</v>
      </c>
      <c r="N2602" s="11" t="s">
        <v>57</v>
      </c>
      <c r="O2602" s="11" t="s">
        <v>55</v>
      </c>
      <c r="P2602" s="11">
        <v>0</v>
      </c>
      <c r="Q2602" s="11">
        <v>0.47153515129967</v>
      </c>
      <c r="R2602" s="11">
        <v>23</v>
      </c>
      <c r="S2602" s="11">
        <v>5</v>
      </c>
      <c r="T2602" s="11">
        <v>233.304403828978</v>
      </c>
      <c r="U2602" s="11">
        <v>8.3695872575936594</v>
      </c>
      <c r="V2602" s="11" t="s">
        <v>56</v>
      </c>
    </row>
    <row r="2603" spans="1:22" x14ac:dyDescent="0.3">
      <c r="A2603" s="9">
        <v>45361.03125</v>
      </c>
      <c r="B2603" s="10">
        <v>45361</v>
      </c>
      <c r="C2603" s="11">
        <v>2024</v>
      </c>
      <c r="D2603" s="11">
        <v>3</v>
      </c>
      <c r="E2603" s="11">
        <v>10</v>
      </c>
      <c r="F2603" s="11">
        <v>0</v>
      </c>
      <c r="G2603" s="11" t="s">
        <v>66</v>
      </c>
      <c r="H2603" s="11" t="s">
        <v>65</v>
      </c>
      <c r="I2603" s="11">
        <v>40.792314180490699</v>
      </c>
      <c r="J2603" s="11">
        <v>-73.756688582483307</v>
      </c>
      <c r="K2603" s="11">
        <v>243</v>
      </c>
      <c r="L2603" s="11">
        <v>55.050202797263303</v>
      </c>
      <c r="M2603" s="11">
        <v>90.997756370195702</v>
      </c>
      <c r="N2603" s="11" t="s">
        <v>54</v>
      </c>
      <c r="O2603" s="11" t="s">
        <v>55</v>
      </c>
      <c r="P2603" s="11">
        <v>0</v>
      </c>
      <c r="Q2603" s="11">
        <v>0.59657583774676304</v>
      </c>
      <c r="R2603" s="11">
        <v>85</v>
      </c>
      <c r="S2603" s="11">
        <v>38</v>
      </c>
      <c r="T2603" s="11">
        <v>110.212792771105</v>
      </c>
      <c r="U2603" s="11">
        <v>21.649440654454001</v>
      </c>
      <c r="V2603" s="11" t="s">
        <v>56</v>
      </c>
    </row>
    <row r="2604" spans="1:22" x14ac:dyDescent="0.3">
      <c r="A2604" s="9">
        <v>45361.034722222197</v>
      </c>
      <c r="B2604" s="10">
        <v>45361</v>
      </c>
      <c r="C2604" s="11">
        <v>2024</v>
      </c>
      <c r="D2604" s="11">
        <v>3</v>
      </c>
      <c r="E2604" s="11">
        <v>10</v>
      </c>
      <c r="F2604" s="11">
        <v>0</v>
      </c>
      <c r="G2604" s="11" t="s">
        <v>66</v>
      </c>
      <c r="H2604" s="11" t="s">
        <v>65</v>
      </c>
      <c r="I2604" s="11">
        <v>40.658932069318098</v>
      </c>
      <c r="J2604" s="11">
        <v>-73.7032901173543</v>
      </c>
      <c r="K2604" s="11">
        <v>59</v>
      </c>
      <c r="L2604" s="11">
        <v>5.3535160266873696</v>
      </c>
      <c r="M2604" s="11">
        <v>90.953425496103705</v>
      </c>
      <c r="N2604" s="11" t="s">
        <v>54</v>
      </c>
      <c r="O2604" s="11" t="s">
        <v>58</v>
      </c>
      <c r="P2604" s="11">
        <v>0</v>
      </c>
      <c r="Q2604" s="11">
        <v>-0.56770370569311701</v>
      </c>
      <c r="R2604" s="11">
        <v>87</v>
      </c>
      <c r="S2604" s="11">
        <v>10</v>
      </c>
      <c r="T2604" s="11">
        <v>74.227346457193704</v>
      </c>
      <c r="U2604" s="11">
        <v>6.7625588557980603</v>
      </c>
      <c r="V2604" s="11" t="s">
        <v>56</v>
      </c>
    </row>
    <row r="2605" spans="1:22" x14ac:dyDescent="0.3">
      <c r="A2605" s="9">
        <v>45361.038194444503</v>
      </c>
      <c r="B2605" s="10">
        <v>45361</v>
      </c>
      <c r="C2605" s="11">
        <v>2024</v>
      </c>
      <c r="D2605" s="11">
        <v>3</v>
      </c>
      <c r="E2605" s="11">
        <v>10</v>
      </c>
      <c r="F2605" s="11">
        <v>0</v>
      </c>
      <c r="G2605" s="11" t="s">
        <v>66</v>
      </c>
      <c r="H2605" s="11" t="s">
        <v>65</v>
      </c>
      <c r="I2605" s="11">
        <v>40.7657117436665</v>
      </c>
      <c r="J2605" s="11">
        <v>-73.772050760429295</v>
      </c>
      <c r="K2605" s="11">
        <v>95</v>
      </c>
      <c r="L2605" s="11">
        <v>16.367992054584899</v>
      </c>
      <c r="M2605" s="11">
        <v>43.749763534249503</v>
      </c>
      <c r="N2605" s="11" t="s">
        <v>59</v>
      </c>
      <c r="O2605" s="11" t="s">
        <v>58</v>
      </c>
      <c r="P2605" s="11">
        <v>0</v>
      </c>
      <c r="Q2605" s="11">
        <v>-0.753100287792975</v>
      </c>
      <c r="R2605" s="11">
        <v>20</v>
      </c>
      <c r="S2605" s="11">
        <v>43</v>
      </c>
      <c r="T2605" s="11">
        <v>236.34371403600599</v>
      </c>
      <c r="U2605" s="11">
        <v>26.376152805687301</v>
      </c>
      <c r="V2605" s="11" t="s">
        <v>56</v>
      </c>
    </row>
    <row r="2606" spans="1:22" x14ac:dyDescent="0.3">
      <c r="A2606" s="9">
        <v>45361.041666666701</v>
      </c>
      <c r="B2606" s="10">
        <v>45361</v>
      </c>
      <c r="C2606" s="11">
        <v>2024</v>
      </c>
      <c r="D2606" s="11">
        <v>3</v>
      </c>
      <c r="E2606" s="11">
        <v>10</v>
      </c>
      <c r="F2606" s="11">
        <v>1</v>
      </c>
      <c r="G2606" s="11" t="s">
        <v>66</v>
      </c>
      <c r="H2606" s="11" t="s">
        <v>65</v>
      </c>
      <c r="I2606" s="11">
        <v>40.679837627083799</v>
      </c>
      <c r="J2606" s="11">
        <v>-73.970687556107805</v>
      </c>
      <c r="K2606" s="11">
        <v>26</v>
      </c>
      <c r="L2606" s="11">
        <v>62.895909074000201</v>
      </c>
      <c r="M2606" s="11">
        <v>67.221903785403299</v>
      </c>
      <c r="N2606" s="11" t="s">
        <v>57</v>
      </c>
      <c r="O2606" s="11" t="s">
        <v>55</v>
      </c>
      <c r="P2606" s="11">
        <v>0</v>
      </c>
      <c r="Q2606" s="11">
        <v>0.92390577201986801</v>
      </c>
      <c r="R2606" s="11">
        <v>37</v>
      </c>
      <c r="S2606" s="11">
        <v>14</v>
      </c>
      <c r="T2606" s="11">
        <v>480.34123973917599</v>
      </c>
      <c r="U2606" s="11">
        <v>16.5399683233675</v>
      </c>
      <c r="V2606" s="11" t="s">
        <v>63</v>
      </c>
    </row>
    <row r="2607" spans="1:22" x14ac:dyDescent="0.3">
      <c r="A2607" s="9">
        <v>45361.045138888898</v>
      </c>
      <c r="B2607" s="10">
        <v>45361</v>
      </c>
      <c r="C2607" s="11">
        <v>2024</v>
      </c>
      <c r="D2607" s="11">
        <v>3</v>
      </c>
      <c r="E2607" s="11">
        <v>10</v>
      </c>
      <c r="F2607" s="11">
        <v>1</v>
      </c>
      <c r="G2607" s="11" t="s">
        <v>66</v>
      </c>
      <c r="H2607" s="11" t="s">
        <v>65</v>
      </c>
      <c r="I2607" s="11">
        <v>40.797824597003803</v>
      </c>
      <c r="J2607" s="11">
        <v>-73.834582374798899</v>
      </c>
      <c r="K2607" s="11">
        <v>219</v>
      </c>
      <c r="L2607" s="11">
        <v>41.304318134855897</v>
      </c>
      <c r="M2607" s="11">
        <v>86.033862865773301</v>
      </c>
      <c r="N2607" s="11" t="s">
        <v>57</v>
      </c>
      <c r="O2607" s="11" t="s">
        <v>60</v>
      </c>
      <c r="P2607" s="11">
        <v>0</v>
      </c>
      <c r="Q2607" s="11">
        <v>0.56394532428950295</v>
      </c>
      <c r="R2607" s="11">
        <v>44</v>
      </c>
      <c r="S2607" s="11">
        <v>6</v>
      </c>
      <c r="T2607" s="11">
        <v>283.44490761150303</v>
      </c>
      <c r="U2607" s="11">
        <v>17.953643533352999</v>
      </c>
      <c r="V2607" s="11" t="s">
        <v>56</v>
      </c>
    </row>
    <row r="2608" spans="1:22" x14ac:dyDescent="0.3">
      <c r="A2608" s="9">
        <v>45361.048611111102</v>
      </c>
      <c r="B2608" s="10">
        <v>45361</v>
      </c>
      <c r="C2608" s="11">
        <v>2024</v>
      </c>
      <c r="D2608" s="11">
        <v>3</v>
      </c>
      <c r="E2608" s="11">
        <v>10</v>
      </c>
      <c r="F2608" s="11">
        <v>1</v>
      </c>
      <c r="G2608" s="11" t="s">
        <v>66</v>
      </c>
      <c r="H2608" s="11" t="s">
        <v>65</v>
      </c>
      <c r="I2608" s="11">
        <v>40.724281904923203</v>
      </c>
      <c r="J2608" s="11">
        <v>-73.815730608271593</v>
      </c>
      <c r="K2608" s="11">
        <v>220</v>
      </c>
      <c r="L2608" s="11">
        <v>37.822340592937501</v>
      </c>
      <c r="M2608" s="11">
        <v>51.594951706495401</v>
      </c>
      <c r="N2608" s="11" t="s">
        <v>57</v>
      </c>
      <c r="O2608" s="11" t="s">
        <v>60</v>
      </c>
      <c r="P2608" s="11">
        <v>0</v>
      </c>
      <c r="Q2608" s="11">
        <v>0.27487753332569198</v>
      </c>
      <c r="R2608" s="11">
        <v>23</v>
      </c>
      <c r="S2608" s="11">
        <v>3</v>
      </c>
      <c r="T2608" s="11">
        <v>66.589773784792399</v>
      </c>
      <c r="U2608" s="11">
        <v>20.9324092829888</v>
      </c>
      <c r="V2608" s="11" t="s">
        <v>56</v>
      </c>
    </row>
    <row r="2609" spans="1:22" x14ac:dyDescent="0.3">
      <c r="A2609" s="9">
        <v>45361.052083333299</v>
      </c>
      <c r="B2609" s="10">
        <v>45361</v>
      </c>
      <c r="C2609" s="11">
        <v>2024</v>
      </c>
      <c r="D2609" s="11">
        <v>3</v>
      </c>
      <c r="E2609" s="11">
        <v>10</v>
      </c>
      <c r="F2609" s="11">
        <v>1</v>
      </c>
      <c r="G2609" s="11" t="s">
        <v>66</v>
      </c>
      <c r="H2609" s="11" t="s">
        <v>65</v>
      </c>
      <c r="I2609" s="11">
        <v>40.624668429158099</v>
      </c>
      <c r="J2609" s="11">
        <v>-73.756131039108098</v>
      </c>
      <c r="K2609" s="11">
        <v>229</v>
      </c>
      <c r="L2609" s="11">
        <v>8.8137955511098394</v>
      </c>
      <c r="M2609" s="11">
        <v>62.5452646065159</v>
      </c>
      <c r="N2609" s="11" t="s">
        <v>59</v>
      </c>
      <c r="O2609" s="11" t="s">
        <v>60</v>
      </c>
      <c r="P2609" s="11">
        <v>0</v>
      </c>
      <c r="Q2609" s="11">
        <v>0.196386336641281</v>
      </c>
      <c r="R2609" s="11">
        <v>61</v>
      </c>
      <c r="S2609" s="11">
        <v>20</v>
      </c>
      <c r="T2609" s="11">
        <v>268.487817214176</v>
      </c>
      <c r="U2609" s="11">
        <v>29.448069100669599</v>
      </c>
      <c r="V2609" s="11" t="s">
        <v>56</v>
      </c>
    </row>
    <row r="2610" spans="1:22" x14ac:dyDescent="0.3">
      <c r="A2610" s="9">
        <v>45361.055555555598</v>
      </c>
      <c r="B2610" s="10">
        <v>45361</v>
      </c>
      <c r="C2610" s="11">
        <v>2024</v>
      </c>
      <c r="D2610" s="11">
        <v>3</v>
      </c>
      <c r="E2610" s="11">
        <v>10</v>
      </c>
      <c r="F2610" s="11">
        <v>1</v>
      </c>
      <c r="G2610" s="11" t="s">
        <v>66</v>
      </c>
      <c r="H2610" s="11" t="s">
        <v>65</v>
      </c>
      <c r="I2610" s="11">
        <v>40.869326673486803</v>
      </c>
      <c r="J2610" s="11">
        <v>-73.744238461088202</v>
      </c>
      <c r="K2610" s="11">
        <v>261</v>
      </c>
      <c r="L2610" s="11">
        <v>72.382732867758193</v>
      </c>
      <c r="M2610" s="11">
        <v>80.803880753700099</v>
      </c>
      <c r="N2610" s="11" t="s">
        <v>57</v>
      </c>
      <c r="O2610" s="11" t="s">
        <v>58</v>
      </c>
      <c r="P2610" s="11">
        <v>0</v>
      </c>
      <c r="Q2610" s="11">
        <v>0.134429395681846</v>
      </c>
      <c r="R2610" s="11">
        <v>31</v>
      </c>
      <c r="S2610" s="11">
        <v>2</v>
      </c>
      <c r="T2610" s="11">
        <v>485.062042197057</v>
      </c>
      <c r="U2610" s="11">
        <v>29.287216692771398</v>
      </c>
      <c r="V2610" s="11" t="s">
        <v>56</v>
      </c>
    </row>
    <row r="2611" spans="1:22" x14ac:dyDescent="0.3">
      <c r="A2611" s="9">
        <v>45361.059027777803</v>
      </c>
      <c r="B2611" s="10">
        <v>45361</v>
      </c>
      <c r="C2611" s="11">
        <v>2024</v>
      </c>
      <c r="D2611" s="11">
        <v>3</v>
      </c>
      <c r="E2611" s="11">
        <v>10</v>
      </c>
      <c r="F2611" s="11">
        <v>1</v>
      </c>
      <c r="G2611" s="11" t="s">
        <v>66</v>
      </c>
      <c r="H2611" s="11" t="s">
        <v>65</v>
      </c>
      <c r="I2611" s="11">
        <v>40.825848569858103</v>
      </c>
      <c r="J2611" s="11">
        <v>-73.893554731347294</v>
      </c>
      <c r="K2611" s="11">
        <v>232</v>
      </c>
      <c r="L2611" s="11">
        <v>6.6752234426834702</v>
      </c>
      <c r="M2611" s="11">
        <v>73.735961019872207</v>
      </c>
      <c r="N2611" s="11" t="s">
        <v>57</v>
      </c>
      <c r="O2611" s="11" t="s">
        <v>61</v>
      </c>
      <c r="P2611" s="11">
        <v>0</v>
      </c>
      <c r="Q2611" s="11">
        <v>0.100191868346551</v>
      </c>
      <c r="R2611" s="11">
        <v>41</v>
      </c>
      <c r="S2611" s="11">
        <v>20</v>
      </c>
      <c r="T2611" s="11">
        <v>317.872568301108</v>
      </c>
      <c r="U2611" s="11">
        <v>23.100215058606601</v>
      </c>
      <c r="V2611" s="11" t="s">
        <v>56</v>
      </c>
    </row>
    <row r="2612" spans="1:22" x14ac:dyDescent="0.3">
      <c r="A2612" s="9">
        <v>45361.0625</v>
      </c>
      <c r="B2612" s="10">
        <v>45361</v>
      </c>
      <c r="C2612" s="11">
        <v>2024</v>
      </c>
      <c r="D2612" s="11">
        <v>3</v>
      </c>
      <c r="E2612" s="11">
        <v>10</v>
      </c>
      <c r="F2612" s="11">
        <v>1</v>
      </c>
      <c r="G2612" s="11" t="s">
        <v>66</v>
      </c>
      <c r="H2612" s="11" t="s">
        <v>65</v>
      </c>
      <c r="I2612" s="11">
        <v>40.820071492156799</v>
      </c>
      <c r="J2612" s="11">
        <v>-73.9312780678233</v>
      </c>
      <c r="K2612" s="11">
        <v>256</v>
      </c>
      <c r="L2612" s="11">
        <v>7.6282225027785699</v>
      </c>
      <c r="M2612" s="11">
        <v>89.633281456193203</v>
      </c>
      <c r="N2612" s="11" t="s">
        <v>54</v>
      </c>
      <c r="O2612" s="11" t="s">
        <v>61</v>
      </c>
      <c r="P2612" s="11">
        <v>0</v>
      </c>
      <c r="Q2612" s="11">
        <v>-0.28434989129779498</v>
      </c>
      <c r="R2612" s="11">
        <v>61</v>
      </c>
      <c r="S2612" s="11">
        <v>17</v>
      </c>
      <c r="T2612" s="11">
        <v>478.18626466028599</v>
      </c>
      <c r="U2612" s="11">
        <v>26.864301268562901</v>
      </c>
      <c r="V2612" s="11" t="s">
        <v>56</v>
      </c>
    </row>
    <row r="2613" spans="1:22" x14ac:dyDescent="0.3">
      <c r="A2613" s="9">
        <v>45361.065972222197</v>
      </c>
      <c r="B2613" s="10">
        <v>45361</v>
      </c>
      <c r="C2613" s="11">
        <v>2024</v>
      </c>
      <c r="D2613" s="11">
        <v>3</v>
      </c>
      <c r="E2613" s="11">
        <v>10</v>
      </c>
      <c r="F2613" s="11">
        <v>1</v>
      </c>
      <c r="G2613" s="11" t="s">
        <v>66</v>
      </c>
      <c r="H2613" s="11" t="s">
        <v>65</v>
      </c>
      <c r="I2613" s="11">
        <v>40.660288317767503</v>
      </c>
      <c r="J2613" s="11">
        <v>-73.907094499490597</v>
      </c>
      <c r="K2613" s="11">
        <v>190</v>
      </c>
      <c r="L2613" s="11">
        <v>17.774012635410699</v>
      </c>
      <c r="M2613" s="11">
        <v>45.628278377881699</v>
      </c>
      <c r="N2613" s="11" t="s">
        <v>54</v>
      </c>
      <c r="O2613" s="11" t="s">
        <v>58</v>
      </c>
      <c r="P2613" s="11">
        <v>0</v>
      </c>
      <c r="Q2613" s="11">
        <v>0.34185756417505903</v>
      </c>
      <c r="R2613" s="11">
        <v>10</v>
      </c>
      <c r="S2613" s="11">
        <v>2</v>
      </c>
      <c r="T2613" s="11">
        <v>135.51033310223201</v>
      </c>
      <c r="U2613" s="11">
        <v>6.1269379708045202</v>
      </c>
      <c r="V2613" s="11" t="s">
        <v>56</v>
      </c>
    </row>
    <row r="2614" spans="1:22" x14ac:dyDescent="0.3">
      <c r="A2614" s="9">
        <v>45361.069444444503</v>
      </c>
      <c r="B2614" s="10">
        <v>45361</v>
      </c>
      <c r="C2614" s="11">
        <v>2024</v>
      </c>
      <c r="D2614" s="11">
        <v>3</v>
      </c>
      <c r="E2614" s="11">
        <v>10</v>
      </c>
      <c r="F2614" s="11">
        <v>1</v>
      </c>
      <c r="G2614" s="11" t="s">
        <v>66</v>
      </c>
      <c r="H2614" s="11" t="s">
        <v>65</v>
      </c>
      <c r="I2614" s="11">
        <v>40.8354277905134</v>
      </c>
      <c r="J2614" s="11">
        <v>-73.790730297098904</v>
      </c>
      <c r="K2614" s="11">
        <v>192</v>
      </c>
      <c r="L2614" s="11">
        <v>14.782425921318</v>
      </c>
      <c r="M2614" s="11">
        <v>55.193853492933997</v>
      </c>
      <c r="N2614" s="11" t="s">
        <v>54</v>
      </c>
      <c r="O2614" s="11" t="s">
        <v>58</v>
      </c>
      <c r="P2614" s="11">
        <v>0</v>
      </c>
      <c r="Q2614" s="11">
        <v>0.19579733425208201</v>
      </c>
      <c r="R2614" s="11">
        <v>91</v>
      </c>
      <c r="S2614" s="11">
        <v>44</v>
      </c>
      <c r="T2614" s="11">
        <v>102.051294067634</v>
      </c>
      <c r="U2614" s="11">
        <v>24.782070993439302</v>
      </c>
      <c r="V2614" s="11" t="s">
        <v>56</v>
      </c>
    </row>
    <row r="2615" spans="1:22" x14ac:dyDescent="0.3">
      <c r="A2615" s="9">
        <v>45361.072916666701</v>
      </c>
      <c r="B2615" s="10">
        <v>45361</v>
      </c>
      <c r="C2615" s="11">
        <v>2024</v>
      </c>
      <c r="D2615" s="11">
        <v>3</v>
      </c>
      <c r="E2615" s="11">
        <v>10</v>
      </c>
      <c r="F2615" s="11">
        <v>1</v>
      </c>
      <c r="G2615" s="11" t="s">
        <v>66</v>
      </c>
      <c r="H2615" s="11" t="s">
        <v>65</v>
      </c>
      <c r="I2615" s="11">
        <v>40.735533929502203</v>
      </c>
      <c r="J2615" s="11">
        <v>-73.7436966404278</v>
      </c>
      <c r="K2615" s="11">
        <v>272</v>
      </c>
      <c r="L2615" s="11">
        <v>44.608108687204798</v>
      </c>
      <c r="M2615" s="11">
        <v>88.1350864409699</v>
      </c>
      <c r="N2615" s="11" t="s">
        <v>57</v>
      </c>
      <c r="O2615" s="11" t="s">
        <v>55</v>
      </c>
      <c r="P2615" s="11">
        <v>0</v>
      </c>
      <c r="Q2615" s="11">
        <v>0.99208796308496205</v>
      </c>
      <c r="R2615" s="11">
        <v>8</v>
      </c>
      <c r="S2615" s="11">
        <v>19</v>
      </c>
      <c r="T2615" s="11">
        <v>392.17382835247503</v>
      </c>
      <c r="U2615" s="11">
        <v>22.100292238079</v>
      </c>
      <c r="V2615" s="11" t="s">
        <v>56</v>
      </c>
    </row>
    <row r="2616" spans="1:22" x14ac:dyDescent="0.3">
      <c r="A2616" s="9">
        <v>45361.076388888898</v>
      </c>
      <c r="B2616" s="10">
        <v>45361</v>
      </c>
      <c r="C2616" s="11">
        <v>2024</v>
      </c>
      <c r="D2616" s="11">
        <v>3</v>
      </c>
      <c r="E2616" s="11">
        <v>10</v>
      </c>
      <c r="F2616" s="11">
        <v>1</v>
      </c>
      <c r="G2616" s="11" t="s">
        <v>66</v>
      </c>
      <c r="H2616" s="11" t="s">
        <v>65</v>
      </c>
      <c r="I2616" s="11">
        <v>40.607684532016599</v>
      </c>
      <c r="J2616" s="11">
        <v>-73.722732475266</v>
      </c>
      <c r="K2616" s="11">
        <v>260</v>
      </c>
      <c r="L2616" s="11">
        <v>12.2261762490399</v>
      </c>
      <c r="M2616" s="11">
        <v>39.448406888412897</v>
      </c>
      <c r="N2616" s="11" t="s">
        <v>54</v>
      </c>
      <c r="O2616" s="11" t="s">
        <v>58</v>
      </c>
      <c r="P2616" s="11">
        <v>0</v>
      </c>
      <c r="Q2616" s="11">
        <v>0.30105498751224002</v>
      </c>
      <c r="R2616" s="11">
        <v>90</v>
      </c>
      <c r="S2616" s="11">
        <v>2</v>
      </c>
      <c r="T2616" s="11">
        <v>327.750257839227</v>
      </c>
      <c r="U2616" s="11">
        <v>7.2523347485342704</v>
      </c>
      <c r="V2616" s="11" t="s">
        <v>56</v>
      </c>
    </row>
    <row r="2617" spans="1:22" x14ac:dyDescent="0.3">
      <c r="A2617" s="9">
        <v>45361.079861111102</v>
      </c>
      <c r="B2617" s="10">
        <v>45361</v>
      </c>
      <c r="C2617" s="11">
        <v>2024</v>
      </c>
      <c r="D2617" s="11">
        <v>3</v>
      </c>
      <c r="E2617" s="11">
        <v>10</v>
      </c>
      <c r="F2617" s="11">
        <v>1</v>
      </c>
      <c r="G2617" s="11" t="s">
        <v>66</v>
      </c>
      <c r="H2617" s="11" t="s">
        <v>65</v>
      </c>
      <c r="I2617" s="11">
        <v>40.863872057662697</v>
      </c>
      <c r="J2617" s="11">
        <v>-73.902644366187602</v>
      </c>
      <c r="K2617" s="11">
        <v>25</v>
      </c>
      <c r="L2617" s="11">
        <v>36.2788032798112</v>
      </c>
      <c r="M2617" s="11">
        <v>10.9741977832229</v>
      </c>
      <c r="N2617" s="11" t="s">
        <v>54</v>
      </c>
      <c r="O2617" s="11" t="s">
        <v>55</v>
      </c>
      <c r="P2617" s="11">
        <v>0</v>
      </c>
      <c r="Q2617" s="11">
        <v>-0.51054602285156203</v>
      </c>
      <c r="R2617" s="11">
        <v>68</v>
      </c>
      <c r="S2617" s="11">
        <v>37</v>
      </c>
      <c r="T2617" s="11">
        <v>208.87641268584301</v>
      </c>
      <c r="U2617" s="11">
        <v>5.3021630854550903</v>
      </c>
      <c r="V2617" s="11" t="s">
        <v>63</v>
      </c>
    </row>
    <row r="2618" spans="1:22" x14ac:dyDescent="0.3">
      <c r="A2618" s="9">
        <v>45361.083333333299</v>
      </c>
      <c r="B2618" s="10">
        <v>45361</v>
      </c>
      <c r="C2618" s="11">
        <v>2024</v>
      </c>
      <c r="D2618" s="11">
        <v>3</v>
      </c>
      <c r="E2618" s="11">
        <v>10</v>
      </c>
      <c r="F2618" s="11">
        <v>2</v>
      </c>
      <c r="G2618" s="11" t="s">
        <v>66</v>
      </c>
      <c r="H2618" s="11" t="s">
        <v>65</v>
      </c>
      <c r="I2618" s="11">
        <v>40.8020247948212</v>
      </c>
      <c r="J2618" s="11">
        <v>-73.890296927985901</v>
      </c>
      <c r="K2618" s="11">
        <v>298</v>
      </c>
      <c r="L2618" s="11">
        <v>56.481826379419999</v>
      </c>
      <c r="M2618" s="11">
        <v>30.414823506354701</v>
      </c>
      <c r="N2618" s="11" t="s">
        <v>57</v>
      </c>
      <c r="O2618" s="11" t="s">
        <v>55</v>
      </c>
      <c r="P2618" s="11">
        <v>0</v>
      </c>
      <c r="Q2618" s="11">
        <v>0.243375105817348</v>
      </c>
      <c r="R2618" s="11">
        <v>42</v>
      </c>
      <c r="S2618" s="11">
        <v>20</v>
      </c>
      <c r="T2618" s="11">
        <v>271.903300300122</v>
      </c>
      <c r="U2618" s="11">
        <v>20.6946091856862</v>
      </c>
      <c r="V2618" s="11" t="s">
        <v>56</v>
      </c>
    </row>
    <row r="2619" spans="1:22" x14ac:dyDescent="0.3">
      <c r="A2619" s="9">
        <v>45361.086805555598</v>
      </c>
      <c r="B2619" s="10">
        <v>45361</v>
      </c>
      <c r="C2619" s="11">
        <v>2024</v>
      </c>
      <c r="D2619" s="11">
        <v>3</v>
      </c>
      <c r="E2619" s="11">
        <v>10</v>
      </c>
      <c r="F2619" s="11">
        <v>2</v>
      </c>
      <c r="G2619" s="11" t="s">
        <v>66</v>
      </c>
      <c r="H2619" s="11" t="s">
        <v>65</v>
      </c>
      <c r="I2619" s="11">
        <v>40.712528708197297</v>
      </c>
      <c r="J2619" s="11">
        <v>-73.8563105493714</v>
      </c>
      <c r="K2619" s="11">
        <v>230</v>
      </c>
      <c r="L2619" s="11">
        <v>28.797522408381202</v>
      </c>
      <c r="M2619" s="11">
        <v>31.678059246731301</v>
      </c>
      <c r="N2619" s="11" t="s">
        <v>54</v>
      </c>
      <c r="O2619" s="11" t="s">
        <v>58</v>
      </c>
      <c r="P2619" s="11">
        <v>0</v>
      </c>
      <c r="Q2619" s="11">
        <v>0.41181977832667399</v>
      </c>
      <c r="R2619" s="11">
        <v>23</v>
      </c>
      <c r="S2619" s="11">
        <v>10</v>
      </c>
      <c r="T2619" s="11">
        <v>219.45643045995701</v>
      </c>
      <c r="U2619" s="11">
        <v>15.2209612358913</v>
      </c>
      <c r="V2619" s="11" t="s">
        <v>56</v>
      </c>
    </row>
    <row r="2620" spans="1:22" x14ac:dyDescent="0.3">
      <c r="A2620" s="9">
        <v>45361.090277777803</v>
      </c>
      <c r="B2620" s="10">
        <v>45361</v>
      </c>
      <c r="C2620" s="11">
        <v>2024</v>
      </c>
      <c r="D2620" s="11">
        <v>3</v>
      </c>
      <c r="E2620" s="11">
        <v>10</v>
      </c>
      <c r="F2620" s="11">
        <v>2</v>
      </c>
      <c r="G2620" s="11" t="s">
        <v>66</v>
      </c>
      <c r="H2620" s="11" t="s">
        <v>65</v>
      </c>
      <c r="I2620" s="11">
        <v>40.772246252215702</v>
      </c>
      <c r="J2620" s="11">
        <v>-73.774804860584197</v>
      </c>
      <c r="K2620" s="11">
        <v>194</v>
      </c>
      <c r="L2620" s="11">
        <v>11.277023865201301</v>
      </c>
      <c r="M2620" s="11">
        <v>87.125310116457499</v>
      </c>
      <c r="N2620" s="11" t="s">
        <v>57</v>
      </c>
      <c r="O2620" s="11" t="s">
        <v>58</v>
      </c>
      <c r="P2620" s="11">
        <v>0</v>
      </c>
      <c r="Q2620" s="11">
        <v>-0.78027188676147996</v>
      </c>
      <c r="R2620" s="11">
        <v>72</v>
      </c>
      <c r="S2620" s="11">
        <v>44</v>
      </c>
      <c r="T2620" s="11">
        <v>423.38644100699003</v>
      </c>
      <c r="U2620" s="11">
        <v>6.1571209494214196</v>
      </c>
      <c r="V2620" s="11" t="s">
        <v>56</v>
      </c>
    </row>
    <row r="2621" spans="1:22" x14ac:dyDescent="0.3">
      <c r="A2621" s="9">
        <v>45361.09375</v>
      </c>
      <c r="B2621" s="10">
        <v>45361</v>
      </c>
      <c r="C2621" s="11">
        <v>2024</v>
      </c>
      <c r="D2621" s="11">
        <v>3</v>
      </c>
      <c r="E2621" s="11">
        <v>10</v>
      </c>
      <c r="F2621" s="11">
        <v>2</v>
      </c>
      <c r="G2621" s="11" t="s">
        <v>66</v>
      </c>
      <c r="H2621" s="11" t="s">
        <v>65</v>
      </c>
      <c r="I2621" s="11">
        <v>40.673590830327797</v>
      </c>
      <c r="J2621" s="11">
        <v>-73.860139299538801</v>
      </c>
      <c r="K2621" s="11">
        <v>15</v>
      </c>
      <c r="L2621" s="11">
        <v>5.0101232636402404</v>
      </c>
      <c r="M2621" s="11">
        <v>63.348085203750898</v>
      </c>
      <c r="N2621" s="11" t="s">
        <v>57</v>
      </c>
      <c r="O2621" s="11" t="s">
        <v>60</v>
      </c>
      <c r="P2621" s="11">
        <v>0</v>
      </c>
      <c r="Q2621" s="11">
        <v>0.49314405623049201</v>
      </c>
      <c r="R2621" s="11">
        <v>43</v>
      </c>
      <c r="S2621" s="11">
        <v>2</v>
      </c>
      <c r="T2621" s="11">
        <v>218.52784414472401</v>
      </c>
      <c r="U2621" s="11">
        <v>14.781118058104299</v>
      </c>
      <c r="V2621" s="11" t="s">
        <v>56</v>
      </c>
    </row>
    <row r="2622" spans="1:22" x14ac:dyDescent="0.3">
      <c r="A2622" s="9">
        <v>45361.097222222197</v>
      </c>
      <c r="B2622" s="10">
        <v>45361</v>
      </c>
      <c r="C2622" s="11">
        <v>2024</v>
      </c>
      <c r="D2622" s="11">
        <v>3</v>
      </c>
      <c r="E2622" s="11">
        <v>10</v>
      </c>
      <c r="F2622" s="11">
        <v>2</v>
      </c>
      <c r="G2622" s="11" t="s">
        <v>66</v>
      </c>
      <c r="H2622" s="11" t="s">
        <v>65</v>
      </c>
      <c r="I2622" s="11">
        <v>40.7983424239752</v>
      </c>
      <c r="J2622" s="11">
        <v>-73.956353950281397</v>
      </c>
      <c r="K2622" s="11">
        <v>166</v>
      </c>
      <c r="L2622" s="11">
        <v>22.420727843384899</v>
      </c>
      <c r="M2622" s="11">
        <v>21.043156010936499</v>
      </c>
      <c r="N2622" s="11" t="s">
        <v>57</v>
      </c>
      <c r="O2622" s="11" t="s">
        <v>61</v>
      </c>
      <c r="P2622" s="11">
        <v>0</v>
      </c>
      <c r="Q2622" s="11">
        <v>0.96998628995324898</v>
      </c>
      <c r="R2622" s="11">
        <v>93</v>
      </c>
      <c r="S2622" s="11">
        <v>7</v>
      </c>
      <c r="T2622" s="11">
        <v>82.3730968030833</v>
      </c>
      <c r="U2622" s="11">
        <v>27.068404615248099</v>
      </c>
      <c r="V2622" s="11" t="s">
        <v>63</v>
      </c>
    </row>
    <row r="2623" spans="1:22" x14ac:dyDescent="0.3">
      <c r="A2623" s="9">
        <v>45361.100694444503</v>
      </c>
      <c r="B2623" s="10">
        <v>45361</v>
      </c>
      <c r="C2623" s="11">
        <v>2024</v>
      </c>
      <c r="D2623" s="11">
        <v>3</v>
      </c>
      <c r="E2623" s="11">
        <v>10</v>
      </c>
      <c r="F2623" s="11">
        <v>2</v>
      </c>
      <c r="G2623" s="11" t="s">
        <v>66</v>
      </c>
      <c r="H2623" s="11" t="s">
        <v>65</v>
      </c>
      <c r="I2623" s="11">
        <v>40.893102156792303</v>
      </c>
      <c r="J2623" s="11">
        <v>-73.815483198338001</v>
      </c>
      <c r="K2623" s="11">
        <v>129</v>
      </c>
      <c r="L2623" s="11">
        <v>40.274966068360897</v>
      </c>
      <c r="M2623" s="11">
        <v>27.718398873618</v>
      </c>
      <c r="N2623" s="11" t="s">
        <v>59</v>
      </c>
      <c r="O2623" s="11" t="s">
        <v>61</v>
      </c>
      <c r="P2623" s="11">
        <v>0</v>
      </c>
      <c r="Q2623" s="11">
        <v>-0.45666546175106398</v>
      </c>
      <c r="R2623" s="11">
        <v>99</v>
      </c>
      <c r="S2623" s="11">
        <v>33</v>
      </c>
      <c r="T2623" s="11">
        <v>210.76844864458701</v>
      </c>
      <c r="U2623" s="11">
        <v>16.390622997461598</v>
      </c>
      <c r="V2623" s="11" t="s">
        <v>63</v>
      </c>
    </row>
    <row r="2624" spans="1:22" x14ac:dyDescent="0.3">
      <c r="A2624" s="9">
        <v>45361.104166666701</v>
      </c>
      <c r="B2624" s="10">
        <v>45361</v>
      </c>
      <c r="C2624" s="11">
        <v>2024</v>
      </c>
      <c r="D2624" s="11">
        <v>3</v>
      </c>
      <c r="E2624" s="11">
        <v>10</v>
      </c>
      <c r="F2624" s="11">
        <v>2</v>
      </c>
      <c r="G2624" s="11" t="s">
        <v>66</v>
      </c>
      <c r="H2624" s="11" t="s">
        <v>65</v>
      </c>
      <c r="I2624" s="11">
        <v>40.851191827470203</v>
      </c>
      <c r="J2624" s="11">
        <v>-73.8041158893529</v>
      </c>
      <c r="K2624" s="11">
        <v>206</v>
      </c>
      <c r="L2624" s="11">
        <v>17.959367633704101</v>
      </c>
      <c r="M2624" s="11">
        <v>63.865459765350302</v>
      </c>
      <c r="N2624" s="11" t="s">
        <v>59</v>
      </c>
      <c r="O2624" s="11" t="s">
        <v>55</v>
      </c>
      <c r="P2624" s="11">
        <v>0</v>
      </c>
      <c r="Q2624" s="11">
        <v>-2.5830502919735199E-2</v>
      </c>
      <c r="R2624" s="11">
        <v>40</v>
      </c>
      <c r="S2624" s="11">
        <v>25</v>
      </c>
      <c r="T2624" s="11">
        <v>462.474215214411</v>
      </c>
      <c r="U2624" s="11">
        <v>18.612612761999301</v>
      </c>
      <c r="V2624" s="11" t="s">
        <v>56</v>
      </c>
    </row>
    <row r="2625" spans="1:22" x14ac:dyDescent="0.3">
      <c r="A2625" s="9">
        <v>45361.107638888898</v>
      </c>
      <c r="B2625" s="10">
        <v>45361</v>
      </c>
      <c r="C2625" s="11">
        <v>2024</v>
      </c>
      <c r="D2625" s="11">
        <v>3</v>
      </c>
      <c r="E2625" s="11">
        <v>10</v>
      </c>
      <c r="F2625" s="11">
        <v>2</v>
      </c>
      <c r="G2625" s="11" t="s">
        <v>66</v>
      </c>
      <c r="H2625" s="11" t="s">
        <v>65</v>
      </c>
      <c r="I2625" s="11">
        <v>40.862415583702997</v>
      </c>
      <c r="J2625" s="11">
        <v>-73.880882210749505</v>
      </c>
      <c r="K2625" s="11">
        <v>156</v>
      </c>
      <c r="L2625" s="11">
        <v>72.726364002243002</v>
      </c>
      <c r="M2625" s="11">
        <v>43.005275763092499</v>
      </c>
      <c r="N2625" s="11" t="s">
        <v>54</v>
      </c>
      <c r="O2625" s="11" t="s">
        <v>60</v>
      </c>
      <c r="P2625" s="11">
        <v>1</v>
      </c>
      <c r="Q2625" s="11">
        <v>0.40202496013132899</v>
      </c>
      <c r="R2625" s="11">
        <v>42</v>
      </c>
      <c r="S2625" s="11">
        <v>44</v>
      </c>
      <c r="T2625" s="11">
        <v>213.070280895255</v>
      </c>
      <c r="U2625" s="11">
        <v>28.491870100681801</v>
      </c>
      <c r="V2625" s="11" t="s">
        <v>56</v>
      </c>
    </row>
    <row r="2626" spans="1:22" x14ac:dyDescent="0.3">
      <c r="A2626" s="9">
        <v>45361.111111111102</v>
      </c>
      <c r="B2626" s="10">
        <v>45361</v>
      </c>
      <c r="C2626" s="11">
        <v>2024</v>
      </c>
      <c r="D2626" s="11">
        <v>3</v>
      </c>
      <c r="E2626" s="11">
        <v>10</v>
      </c>
      <c r="F2626" s="11">
        <v>2</v>
      </c>
      <c r="G2626" s="11" t="s">
        <v>66</v>
      </c>
      <c r="H2626" s="11" t="s">
        <v>65</v>
      </c>
      <c r="I2626" s="11">
        <v>40.631310719527299</v>
      </c>
      <c r="J2626" s="11">
        <v>-73.988319753105699</v>
      </c>
      <c r="K2626" s="11">
        <v>139</v>
      </c>
      <c r="L2626" s="11">
        <v>31.681162375278401</v>
      </c>
      <c r="M2626" s="11">
        <v>57.031254489454902</v>
      </c>
      <c r="N2626" s="11" t="s">
        <v>57</v>
      </c>
      <c r="O2626" s="11" t="s">
        <v>58</v>
      </c>
      <c r="P2626" s="11">
        <v>0</v>
      </c>
      <c r="Q2626" s="11">
        <v>0.52471036275904703</v>
      </c>
      <c r="R2626" s="11">
        <v>39</v>
      </c>
      <c r="S2626" s="11">
        <v>5</v>
      </c>
      <c r="T2626" s="11">
        <v>254.35732275277101</v>
      </c>
      <c r="U2626" s="11">
        <v>12.048908942145999</v>
      </c>
      <c r="V2626" s="11" t="s">
        <v>63</v>
      </c>
    </row>
    <row r="2627" spans="1:22" x14ac:dyDescent="0.3">
      <c r="A2627" s="9">
        <v>45361.114583333299</v>
      </c>
      <c r="B2627" s="10">
        <v>45361</v>
      </c>
      <c r="C2627" s="11">
        <v>2024</v>
      </c>
      <c r="D2627" s="11">
        <v>3</v>
      </c>
      <c r="E2627" s="11">
        <v>10</v>
      </c>
      <c r="F2627" s="11">
        <v>2</v>
      </c>
      <c r="G2627" s="11" t="s">
        <v>66</v>
      </c>
      <c r="H2627" s="11" t="s">
        <v>65</v>
      </c>
      <c r="I2627" s="11">
        <v>40.787496669268698</v>
      </c>
      <c r="J2627" s="11">
        <v>-73.730438807423795</v>
      </c>
      <c r="K2627" s="11">
        <v>54</v>
      </c>
      <c r="L2627" s="11">
        <v>9.5786945710966105</v>
      </c>
      <c r="M2627" s="11">
        <v>85.669087934928001</v>
      </c>
      <c r="N2627" s="11" t="s">
        <v>54</v>
      </c>
      <c r="O2627" s="11" t="s">
        <v>60</v>
      </c>
      <c r="P2627" s="11">
        <v>0</v>
      </c>
      <c r="Q2627" s="11">
        <v>-0.19422260664511501</v>
      </c>
      <c r="R2627" s="11">
        <v>25</v>
      </c>
      <c r="S2627" s="11">
        <v>16</v>
      </c>
      <c r="T2627" s="11">
        <v>399.03694049421699</v>
      </c>
      <c r="U2627" s="11">
        <v>21.774066803836298</v>
      </c>
      <c r="V2627" s="11" t="s">
        <v>56</v>
      </c>
    </row>
    <row r="2628" spans="1:22" x14ac:dyDescent="0.3">
      <c r="A2628" s="9">
        <v>45361.118055555598</v>
      </c>
      <c r="B2628" s="10">
        <v>45361</v>
      </c>
      <c r="C2628" s="11">
        <v>2024</v>
      </c>
      <c r="D2628" s="11">
        <v>3</v>
      </c>
      <c r="E2628" s="11">
        <v>10</v>
      </c>
      <c r="F2628" s="11">
        <v>2</v>
      </c>
      <c r="G2628" s="11" t="s">
        <v>66</v>
      </c>
      <c r="H2628" s="11" t="s">
        <v>65</v>
      </c>
      <c r="I2628" s="11">
        <v>40.663134432583398</v>
      </c>
      <c r="J2628" s="11">
        <v>-73.968303083076407</v>
      </c>
      <c r="K2628" s="11">
        <v>181</v>
      </c>
      <c r="L2628" s="11">
        <v>49.622158845301598</v>
      </c>
      <c r="M2628" s="11">
        <v>62.3604385300834</v>
      </c>
      <c r="N2628" s="11" t="s">
        <v>57</v>
      </c>
      <c r="O2628" s="11" t="s">
        <v>55</v>
      </c>
      <c r="P2628" s="11">
        <v>0</v>
      </c>
      <c r="Q2628" s="11">
        <v>-0.29714596540693899</v>
      </c>
      <c r="R2628" s="11">
        <v>59</v>
      </c>
      <c r="S2628" s="11">
        <v>8</v>
      </c>
      <c r="T2628" s="11">
        <v>72.780067074070601</v>
      </c>
      <c r="U2628" s="11">
        <v>16.963878469308899</v>
      </c>
      <c r="V2628" s="11" t="s">
        <v>63</v>
      </c>
    </row>
    <row r="2629" spans="1:22" x14ac:dyDescent="0.3">
      <c r="A2629" s="9">
        <v>45361.121527777803</v>
      </c>
      <c r="B2629" s="10">
        <v>45361</v>
      </c>
      <c r="C2629" s="11">
        <v>2024</v>
      </c>
      <c r="D2629" s="11">
        <v>3</v>
      </c>
      <c r="E2629" s="11">
        <v>10</v>
      </c>
      <c r="F2629" s="11">
        <v>2</v>
      </c>
      <c r="G2629" s="11" t="s">
        <v>66</v>
      </c>
      <c r="H2629" s="11" t="s">
        <v>65</v>
      </c>
      <c r="I2629" s="11">
        <v>40.753899163966402</v>
      </c>
      <c r="J2629" s="11">
        <v>-73.861005379293005</v>
      </c>
      <c r="K2629" s="11">
        <v>154</v>
      </c>
      <c r="L2629" s="11">
        <v>62.336188904776598</v>
      </c>
      <c r="M2629" s="11">
        <v>49.487642665492501</v>
      </c>
      <c r="N2629" s="11" t="s">
        <v>57</v>
      </c>
      <c r="O2629" s="11" t="s">
        <v>55</v>
      </c>
      <c r="P2629" s="11">
        <v>0</v>
      </c>
      <c r="Q2629" s="11">
        <v>-0.48473194761059202</v>
      </c>
      <c r="R2629" s="11">
        <v>73</v>
      </c>
      <c r="S2629" s="11">
        <v>41</v>
      </c>
      <c r="T2629" s="11">
        <v>96.993846173299602</v>
      </c>
      <c r="U2629" s="11">
        <v>28.245924612356699</v>
      </c>
      <c r="V2629" s="11" t="s">
        <v>63</v>
      </c>
    </row>
    <row r="2630" spans="1:22" x14ac:dyDescent="0.3">
      <c r="A2630" s="9">
        <v>45361.125</v>
      </c>
      <c r="B2630" s="10">
        <v>45361</v>
      </c>
      <c r="C2630" s="11">
        <v>2024</v>
      </c>
      <c r="D2630" s="11">
        <v>3</v>
      </c>
      <c r="E2630" s="11">
        <v>10</v>
      </c>
      <c r="F2630" s="11">
        <v>3</v>
      </c>
      <c r="G2630" s="11" t="s">
        <v>66</v>
      </c>
      <c r="H2630" s="11" t="s">
        <v>65</v>
      </c>
      <c r="I2630" s="11">
        <v>40.8879262502305</v>
      </c>
      <c r="J2630" s="11">
        <v>-73.794729279513504</v>
      </c>
      <c r="K2630" s="11">
        <v>290</v>
      </c>
      <c r="L2630" s="11">
        <v>50.469612398851098</v>
      </c>
      <c r="M2630" s="11">
        <v>34.972967444713902</v>
      </c>
      <c r="N2630" s="11" t="s">
        <v>54</v>
      </c>
      <c r="O2630" s="11" t="s">
        <v>55</v>
      </c>
      <c r="P2630" s="11">
        <v>0</v>
      </c>
      <c r="Q2630" s="11">
        <v>0.50175839335956496</v>
      </c>
      <c r="R2630" s="11">
        <v>26</v>
      </c>
      <c r="S2630" s="11">
        <v>2</v>
      </c>
      <c r="T2630" s="11">
        <v>234.87848148913301</v>
      </c>
      <c r="U2630" s="11">
        <v>8.5559352687286392</v>
      </c>
      <c r="V2630" s="11" t="s">
        <v>56</v>
      </c>
    </row>
    <row r="2631" spans="1:22" x14ac:dyDescent="0.3">
      <c r="A2631" s="9">
        <v>45361.128472222197</v>
      </c>
      <c r="B2631" s="10">
        <v>45361</v>
      </c>
      <c r="C2631" s="11">
        <v>2024</v>
      </c>
      <c r="D2631" s="11">
        <v>3</v>
      </c>
      <c r="E2631" s="11">
        <v>10</v>
      </c>
      <c r="F2631" s="11">
        <v>3</v>
      </c>
      <c r="G2631" s="11" t="s">
        <v>66</v>
      </c>
      <c r="H2631" s="11" t="s">
        <v>65</v>
      </c>
      <c r="I2631" s="11">
        <v>40.6169758408371</v>
      </c>
      <c r="J2631" s="11">
        <v>-73.747408759310304</v>
      </c>
      <c r="K2631" s="11">
        <v>264</v>
      </c>
      <c r="L2631" s="11">
        <v>11.7793816011743</v>
      </c>
      <c r="M2631" s="11">
        <v>41.952181740211003</v>
      </c>
      <c r="N2631" s="11" t="s">
        <v>57</v>
      </c>
      <c r="O2631" s="11" t="s">
        <v>60</v>
      </c>
      <c r="P2631" s="11">
        <v>0</v>
      </c>
      <c r="Q2631" s="11">
        <v>0.82131170425799604</v>
      </c>
      <c r="R2631" s="11">
        <v>36</v>
      </c>
      <c r="S2631" s="11">
        <v>13</v>
      </c>
      <c r="T2631" s="11">
        <v>107.568071304938</v>
      </c>
      <c r="U2631" s="11">
        <v>25.250302143561999</v>
      </c>
      <c r="V2631" s="11" t="s">
        <v>56</v>
      </c>
    </row>
    <row r="2632" spans="1:22" x14ac:dyDescent="0.3">
      <c r="A2632" s="9">
        <v>45361.131944444503</v>
      </c>
      <c r="B2632" s="10">
        <v>45361</v>
      </c>
      <c r="C2632" s="11">
        <v>2024</v>
      </c>
      <c r="D2632" s="11">
        <v>3</v>
      </c>
      <c r="E2632" s="11">
        <v>10</v>
      </c>
      <c r="F2632" s="11">
        <v>3</v>
      </c>
      <c r="G2632" s="11" t="s">
        <v>66</v>
      </c>
      <c r="H2632" s="11" t="s">
        <v>65</v>
      </c>
      <c r="I2632" s="11">
        <v>40.602721196110203</v>
      </c>
      <c r="J2632" s="11">
        <v>-73.966247332179293</v>
      </c>
      <c r="K2632" s="11">
        <v>105</v>
      </c>
      <c r="L2632" s="11">
        <v>29.046713080702801</v>
      </c>
      <c r="M2632" s="11">
        <v>92.433424137500694</v>
      </c>
      <c r="N2632" s="11" t="s">
        <v>54</v>
      </c>
      <c r="O2632" s="11" t="s">
        <v>60</v>
      </c>
      <c r="P2632" s="11">
        <v>0</v>
      </c>
      <c r="Q2632" s="11">
        <v>0.88792901911376998</v>
      </c>
      <c r="R2632" s="11">
        <v>6</v>
      </c>
      <c r="S2632" s="11">
        <v>10</v>
      </c>
      <c r="T2632" s="11">
        <v>93.204044010718107</v>
      </c>
      <c r="U2632" s="11">
        <v>8.0832635492733598</v>
      </c>
      <c r="V2632" s="11" t="s">
        <v>56</v>
      </c>
    </row>
    <row r="2633" spans="1:22" x14ac:dyDescent="0.3">
      <c r="A2633" s="9">
        <v>45361.135416666701</v>
      </c>
      <c r="B2633" s="10">
        <v>45361</v>
      </c>
      <c r="C2633" s="11">
        <v>2024</v>
      </c>
      <c r="D2633" s="11">
        <v>3</v>
      </c>
      <c r="E2633" s="11">
        <v>10</v>
      </c>
      <c r="F2633" s="11">
        <v>3</v>
      </c>
      <c r="G2633" s="11" t="s">
        <v>66</v>
      </c>
      <c r="H2633" s="11" t="s">
        <v>65</v>
      </c>
      <c r="I2633" s="11">
        <v>40.742211119896901</v>
      </c>
      <c r="J2633" s="11">
        <v>-73.769969802789205</v>
      </c>
      <c r="K2633" s="11">
        <v>248</v>
      </c>
      <c r="L2633" s="11">
        <v>72.394661695180901</v>
      </c>
      <c r="M2633" s="11">
        <v>73.742877557711694</v>
      </c>
      <c r="N2633" s="11" t="s">
        <v>54</v>
      </c>
      <c r="O2633" s="11" t="s">
        <v>61</v>
      </c>
      <c r="P2633" s="11">
        <v>0</v>
      </c>
      <c r="Q2633" s="11">
        <v>-8.3067258592241594E-2</v>
      </c>
      <c r="R2633" s="11">
        <v>51</v>
      </c>
      <c r="S2633" s="11">
        <v>12</v>
      </c>
      <c r="T2633" s="11">
        <v>356.304425078154</v>
      </c>
      <c r="U2633" s="11">
        <v>29.914118997843801</v>
      </c>
      <c r="V2633" s="11" t="s">
        <v>56</v>
      </c>
    </row>
    <row r="2634" spans="1:22" x14ac:dyDescent="0.3">
      <c r="A2634" s="9">
        <v>45361.138888888898</v>
      </c>
      <c r="B2634" s="10">
        <v>45361</v>
      </c>
      <c r="C2634" s="11">
        <v>2024</v>
      </c>
      <c r="D2634" s="11">
        <v>3</v>
      </c>
      <c r="E2634" s="11">
        <v>10</v>
      </c>
      <c r="F2634" s="11">
        <v>3</v>
      </c>
      <c r="G2634" s="11" t="s">
        <v>66</v>
      </c>
      <c r="H2634" s="11" t="s">
        <v>65</v>
      </c>
      <c r="I2634" s="11">
        <v>40.839362685699598</v>
      </c>
      <c r="J2634" s="11">
        <v>-73.826049362323602</v>
      </c>
      <c r="K2634" s="11">
        <v>96</v>
      </c>
      <c r="L2634" s="11">
        <v>33.178730697672798</v>
      </c>
      <c r="M2634" s="11">
        <v>79.334311190480506</v>
      </c>
      <c r="N2634" s="11" t="s">
        <v>59</v>
      </c>
      <c r="O2634" s="11" t="s">
        <v>55</v>
      </c>
      <c r="P2634" s="11">
        <v>0</v>
      </c>
      <c r="Q2634" s="11">
        <v>-0.41945309680964099</v>
      </c>
      <c r="R2634" s="11">
        <v>83</v>
      </c>
      <c r="S2634" s="11">
        <v>33</v>
      </c>
      <c r="T2634" s="11">
        <v>133.46812517734301</v>
      </c>
      <c r="U2634" s="11">
        <v>13.3768666928305</v>
      </c>
      <c r="V2634" s="11" t="s">
        <v>63</v>
      </c>
    </row>
    <row r="2635" spans="1:22" x14ac:dyDescent="0.3">
      <c r="A2635" s="9">
        <v>45361.142361111102</v>
      </c>
      <c r="B2635" s="10">
        <v>45361</v>
      </c>
      <c r="C2635" s="11">
        <v>2024</v>
      </c>
      <c r="D2635" s="11">
        <v>3</v>
      </c>
      <c r="E2635" s="11">
        <v>10</v>
      </c>
      <c r="F2635" s="11">
        <v>3</v>
      </c>
      <c r="G2635" s="11" t="s">
        <v>66</v>
      </c>
      <c r="H2635" s="11" t="s">
        <v>65</v>
      </c>
      <c r="I2635" s="11">
        <v>40.696268533341801</v>
      </c>
      <c r="J2635" s="11">
        <v>-73.870922617579694</v>
      </c>
      <c r="K2635" s="11">
        <v>93</v>
      </c>
      <c r="L2635" s="11">
        <v>43.206920134777398</v>
      </c>
      <c r="M2635" s="11">
        <v>69.867259657548601</v>
      </c>
      <c r="N2635" s="11" t="s">
        <v>54</v>
      </c>
      <c r="O2635" s="11" t="s">
        <v>55</v>
      </c>
      <c r="P2635" s="11">
        <v>1</v>
      </c>
      <c r="Q2635" s="11">
        <v>-0.88281815535027597</v>
      </c>
      <c r="R2635" s="11">
        <v>73</v>
      </c>
      <c r="S2635" s="11">
        <v>16</v>
      </c>
      <c r="T2635" s="11">
        <v>79.897454085517595</v>
      </c>
      <c r="U2635" s="11">
        <v>27.100854504118299</v>
      </c>
      <c r="V2635" s="11" t="s">
        <v>56</v>
      </c>
    </row>
    <row r="2636" spans="1:22" x14ac:dyDescent="0.3">
      <c r="A2636" s="9">
        <v>45361.145833333299</v>
      </c>
      <c r="B2636" s="10">
        <v>45361</v>
      </c>
      <c r="C2636" s="11">
        <v>2024</v>
      </c>
      <c r="D2636" s="11">
        <v>3</v>
      </c>
      <c r="E2636" s="11">
        <v>10</v>
      </c>
      <c r="F2636" s="11">
        <v>3</v>
      </c>
      <c r="G2636" s="11" t="s">
        <v>66</v>
      </c>
      <c r="H2636" s="11" t="s">
        <v>65</v>
      </c>
      <c r="I2636" s="11">
        <v>40.847260223822801</v>
      </c>
      <c r="J2636" s="11">
        <v>-73.886266757045107</v>
      </c>
      <c r="K2636" s="11">
        <v>46</v>
      </c>
      <c r="L2636" s="11">
        <v>19.189288667697902</v>
      </c>
      <c r="M2636" s="11">
        <v>53.902255208415198</v>
      </c>
      <c r="N2636" s="11" t="s">
        <v>57</v>
      </c>
      <c r="O2636" s="11" t="s">
        <v>55</v>
      </c>
      <c r="P2636" s="11">
        <v>0</v>
      </c>
      <c r="Q2636" s="11">
        <v>0.63191299176766502</v>
      </c>
      <c r="R2636" s="11">
        <v>97</v>
      </c>
      <c r="S2636" s="11">
        <v>42</v>
      </c>
      <c r="T2636" s="11">
        <v>229.49114213543999</v>
      </c>
      <c r="U2636" s="11">
        <v>19.976804046351798</v>
      </c>
      <c r="V2636" s="11" t="s">
        <v>56</v>
      </c>
    </row>
    <row r="2637" spans="1:22" x14ac:dyDescent="0.3">
      <c r="A2637" s="9">
        <v>45361.149305555598</v>
      </c>
      <c r="B2637" s="10">
        <v>45361</v>
      </c>
      <c r="C2637" s="11">
        <v>2024</v>
      </c>
      <c r="D2637" s="11">
        <v>3</v>
      </c>
      <c r="E2637" s="11">
        <v>10</v>
      </c>
      <c r="F2637" s="11">
        <v>3</v>
      </c>
      <c r="G2637" s="11" t="s">
        <v>66</v>
      </c>
      <c r="H2637" s="11" t="s">
        <v>65</v>
      </c>
      <c r="I2637" s="11">
        <v>40.742016244240503</v>
      </c>
      <c r="J2637" s="11">
        <v>-73.956454135107194</v>
      </c>
      <c r="K2637" s="11">
        <v>116</v>
      </c>
      <c r="L2637" s="11">
        <v>19.484384767958399</v>
      </c>
      <c r="M2637" s="11">
        <v>40.6679516385474</v>
      </c>
      <c r="N2637" s="11" t="s">
        <v>54</v>
      </c>
      <c r="O2637" s="11" t="s">
        <v>58</v>
      </c>
      <c r="P2637" s="11">
        <v>0</v>
      </c>
      <c r="Q2637" s="11">
        <v>-0.80428715863123901</v>
      </c>
      <c r="R2637" s="11">
        <v>49</v>
      </c>
      <c r="S2637" s="11">
        <v>18</v>
      </c>
      <c r="T2637" s="11">
        <v>116.275944705236</v>
      </c>
      <c r="U2637" s="11">
        <v>14.6567142479448</v>
      </c>
      <c r="V2637" s="11" t="s">
        <v>56</v>
      </c>
    </row>
    <row r="2638" spans="1:22" x14ac:dyDescent="0.3">
      <c r="A2638" s="9">
        <v>45361.152777777803</v>
      </c>
      <c r="B2638" s="10">
        <v>45361</v>
      </c>
      <c r="C2638" s="11">
        <v>2024</v>
      </c>
      <c r="D2638" s="11">
        <v>3</v>
      </c>
      <c r="E2638" s="11">
        <v>10</v>
      </c>
      <c r="F2638" s="11">
        <v>3</v>
      </c>
      <c r="G2638" s="11" t="s">
        <v>66</v>
      </c>
      <c r="H2638" s="11" t="s">
        <v>65</v>
      </c>
      <c r="I2638" s="11">
        <v>40.644533896021102</v>
      </c>
      <c r="J2638" s="11">
        <v>-73.927965297532396</v>
      </c>
      <c r="K2638" s="11">
        <v>284</v>
      </c>
      <c r="L2638" s="11">
        <v>61.513430822012097</v>
      </c>
      <c r="M2638" s="11">
        <v>36.458943496917499</v>
      </c>
      <c r="N2638" s="11" t="s">
        <v>54</v>
      </c>
      <c r="O2638" s="11" t="s">
        <v>55</v>
      </c>
      <c r="P2638" s="11">
        <v>0</v>
      </c>
      <c r="Q2638" s="11">
        <v>-0.86233216855767403</v>
      </c>
      <c r="R2638" s="11">
        <v>61</v>
      </c>
      <c r="S2638" s="11">
        <v>45</v>
      </c>
      <c r="T2638" s="11">
        <v>252.92529806716101</v>
      </c>
      <c r="U2638" s="11">
        <v>5.47687707312679</v>
      </c>
      <c r="V2638" s="11" t="s">
        <v>56</v>
      </c>
    </row>
    <row r="2639" spans="1:22" x14ac:dyDescent="0.3">
      <c r="A2639" s="9">
        <v>45361.15625</v>
      </c>
      <c r="B2639" s="10">
        <v>45361</v>
      </c>
      <c r="C2639" s="11">
        <v>2024</v>
      </c>
      <c r="D2639" s="11">
        <v>3</v>
      </c>
      <c r="E2639" s="11">
        <v>10</v>
      </c>
      <c r="F2639" s="11">
        <v>3</v>
      </c>
      <c r="G2639" s="11" t="s">
        <v>66</v>
      </c>
      <c r="H2639" s="11" t="s">
        <v>65</v>
      </c>
      <c r="I2639" s="11">
        <v>40.7677003602479</v>
      </c>
      <c r="J2639" s="11">
        <v>-73.990960285512898</v>
      </c>
      <c r="K2639" s="11">
        <v>44</v>
      </c>
      <c r="L2639" s="11">
        <v>40.963057482998799</v>
      </c>
      <c r="M2639" s="11">
        <v>85.601532581575796</v>
      </c>
      <c r="N2639" s="11" t="s">
        <v>59</v>
      </c>
      <c r="O2639" s="11" t="s">
        <v>61</v>
      </c>
      <c r="P2639" s="11">
        <v>0</v>
      </c>
      <c r="Q2639" s="11">
        <v>0.43114830737584098</v>
      </c>
      <c r="R2639" s="11">
        <v>45</v>
      </c>
      <c r="S2639" s="11">
        <v>31</v>
      </c>
      <c r="T2639" s="11">
        <v>335.33203469648203</v>
      </c>
      <c r="U2639" s="11">
        <v>6.9240160200281702</v>
      </c>
      <c r="V2639" s="11" t="s">
        <v>56</v>
      </c>
    </row>
    <row r="2640" spans="1:22" x14ac:dyDescent="0.3">
      <c r="A2640" s="9">
        <v>45361.159722222197</v>
      </c>
      <c r="B2640" s="10">
        <v>45361</v>
      </c>
      <c r="C2640" s="11">
        <v>2024</v>
      </c>
      <c r="D2640" s="11">
        <v>3</v>
      </c>
      <c r="E2640" s="11">
        <v>10</v>
      </c>
      <c r="F2640" s="11">
        <v>3</v>
      </c>
      <c r="G2640" s="11" t="s">
        <v>66</v>
      </c>
      <c r="H2640" s="11" t="s">
        <v>65</v>
      </c>
      <c r="I2640" s="11">
        <v>40.800659444327501</v>
      </c>
      <c r="J2640" s="11">
        <v>-73.809899911365306</v>
      </c>
      <c r="K2640" s="11">
        <v>52</v>
      </c>
      <c r="L2640" s="11">
        <v>43.446688381097701</v>
      </c>
      <c r="M2640" s="11">
        <v>44.623301252540799</v>
      </c>
      <c r="N2640" s="11" t="s">
        <v>59</v>
      </c>
      <c r="O2640" s="11" t="s">
        <v>60</v>
      </c>
      <c r="P2640" s="11">
        <v>0</v>
      </c>
      <c r="Q2640" s="11">
        <v>-0.29228621757192902</v>
      </c>
      <c r="R2640" s="11">
        <v>91</v>
      </c>
      <c r="S2640" s="11">
        <v>17</v>
      </c>
      <c r="T2640" s="11">
        <v>185.568253011769</v>
      </c>
      <c r="U2640" s="11">
        <v>21.4642131630196</v>
      </c>
      <c r="V2640" s="11" t="s">
        <v>62</v>
      </c>
    </row>
    <row r="2641" spans="1:22" x14ac:dyDescent="0.3">
      <c r="A2641" s="9">
        <v>45361.163194444503</v>
      </c>
      <c r="B2641" s="10">
        <v>45361</v>
      </c>
      <c r="C2641" s="11">
        <v>2024</v>
      </c>
      <c r="D2641" s="11">
        <v>3</v>
      </c>
      <c r="E2641" s="11">
        <v>10</v>
      </c>
      <c r="F2641" s="11">
        <v>3</v>
      </c>
      <c r="G2641" s="11" t="s">
        <v>66</v>
      </c>
      <c r="H2641" s="11" t="s">
        <v>65</v>
      </c>
      <c r="I2641" s="11">
        <v>40.806542544930501</v>
      </c>
      <c r="J2641" s="11">
        <v>-73.948216816063194</v>
      </c>
      <c r="K2641" s="11">
        <v>48</v>
      </c>
      <c r="L2641" s="11">
        <v>69.7502050256129</v>
      </c>
      <c r="M2641" s="11">
        <v>62.414338586541703</v>
      </c>
      <c r="N2641" s="11" t="s">
        <v>57</v>
      </c>
      <c r="O2641" s="11" t="s">
        <v>55</v>
      </c>
      <c r="P2641" s="11">
        <v>0</v>
      </c>
      <c r="Q2641" s="11">
        <v>4.8054674102138099E-3</v>
      </c>
      <c r="R2641" s="11">
        <v>10</v>
      </c>
      <c r="S2641" s="11">
        <v>1</v>
      </c>
      <c r="T2641" s="11">
        <v>59.6078612589505</v>
      </c>
      <c r="U2641" s="11">
        <v>11.377053551103799</v>
      </c>
      <c r="V2641" s="11" t="s">
        <v>63</v>
      </c>
    </row>
    <row r="2642" spans="1:22" x14ac:dyDescent="0.3">
      <c r="A2642" s="9">
        <v>45361.166666666701</v>
      </c>
      <c r="B2642" s="10">
        <v>45361</v>
      </c>
      <c r="C2642" s="11">
        <v>2024</v>
      </c>
      <c r="D2642" s="11">
        <v>3</v>
      </c>
      <c r="E2642" s="11">
        <v>10</v>
      </c>
      <c r="F2642" s="11">
        <v>4</v>
      </c>
      <c r="G2642" s="11" t="s">
        <v>66</v>
      </c>
      <c r="H2642" s="11" t="s">
        <v>65</v>
      </c>
      <c r="I2642" s="11">
        <v>40.8336249800197</v>
      </c>
      <c r="J2642" s="11">
        <v>-73.913698868857793</v>
      </c>
      <c r="K2642" s="11">
        <v>166</v>
      </c>
      <c r="L2642" s="11">
        <v>60.014048670365398</v>
      </c>
      <c r="M2642" s="11">
        <v>43.335322138734902</v>
      </c>
      <c r="N2642" s="11" t="s">
        <v>59</v>
      </c>
      <c r="O2642" s="11" t="s">
        <v>61</v>
      </c>
      <c r="P2642" s="11">
        <v>0</v>
      </c>
      <c r="Q2642" s="11">
        <v>-0.34875628681128101</v>
      </c>
      <c r="R2642" s="11">
        <v>80</v>
      </c>
      <c r="S2642" s="11">
        <v>3</v>
      </c>
      <c r="T2642" s="11">
        <v>207.88222101798601</v>
      </c>
      <c r="U2642" s="11">
        <v>23.257098644602902</v>
      </c>
      <c r="V2642" s="11" t="s">
        <v>63</v>
      </c>
    </row>
    <row r="2643" spans="1:22" x14ac:dyDescent="0.3">
      <c r="A2643" s="9">
        <v>45361.170138888898</v>
      </c>
      <c r="B2643" s="10">
        <v>45361</v>
      </c>
      <c r="C2643" s="11">
        <v>2024</v>
      </c>
      <c r="D2643" s="11">
        <v>3</v>
      </c>
      <c r="E2643" s="11">
        <v>10</v>
      </c>
      <c r="F2643" s="11">
        <v>4</v>
      </c>
      <c r="G2643" s="11" t="s">
        <v>66</v>
      </c>
      <c r="H2643" s="11" t="s">
        <v>65</v>
      </c>
      <c r="I2643" s="11">
        <v>40.8287735894462</v>
      </c>
      <c r="J2643" s="11">
        <v>-73.827745501705493</v>
      </c>
      <c r="K2643" s="11">
        <v>43</v>
      </c>
      <c r="L2643" s="11">
        <v>10.3240908286026</v>
      </c>
      <c r="M2643" s="11">
        <v>58.278915667854399</v>
      </c>
      <c r="N2643" s="11" t="s">
        <v>59</v>
      </c>
      <c r="O2643" s="11" t="s">
        <v>61</v>
      </c>
      <c r="P2643" s="11">
        <v>0</v>
      </c>
      <c r="Q2643" s="11">
        <v>0.45424509337299401</v>
      </c>
      <c r="R2643" s="11">
        <v>90</v>
      </c>
      <c r="S2643" s="11">
        <v>10</v>
      </c>
      <c r="T2643" s="11">
        <v>363.888388195684</v>
      </c>
      <c r="U2643" s="11">
        <v>10.347723010646201</v>
      </c>
      <c r="V2643" s="11" t="s">
        <v>56</v>
      </c>
    </row>
    <row r="2644" spans="1:22" x14ac:dyDescent="0.3">
      <c r="A2644" s="9">
        <v>45361.173611111102</v>
      </c>
      <c r="B2644" s="10">
        <v>45361</v>
      </c>
      <c r="C2644" s="11">
        <v>2024</v>
      </c>
      <c r="D2644" s="11">
        <v>3</v>
      </c>
      <c r="E2644" s="11">
        <v>10</v>
      </c>
      <c r="F2644" s="11">
        <v>4</v>
      </c>
      <c r="G2644" s="11" t="s">
        <v>66</v>
      </c>
      <c r="H2644" s="11" t="s">
        <v>65</v>
      </c>
      <c r="I2644" s="11">
        <v>40.7771986722938</v>
      </c>
      <c r="J2644" s="11">
        <v>-73.897146776134406</v>
      </c>
      <c r="K2644" s="11">
        <v>233</v>
      </c>
      <c r="L2644" s="11">
        <v>36.456228068286798</v>
      </c>
      <c r="M2644" s="11">
        <v>97.381896180843299</v>
      </c>
      <c r="N2644" s="11" t="s">
        <v>59</v>
      </c>
      <c r="O2644" s="11" t="s">
        <v>58</v>
      </c>
      <c r="P2644" s="11">
        <v>0</v>
      </c>
      <c r="Q2644" s="11">
        <v>-0.79554994430580706</v>
      </c>
      <c r="R2644" s="11">
        <v>83</v>
      </c>
      <c r="S2644" s="11">
        <v>23</v>
      </c>
      <c r="T2644" s="11">
        <v>64.508218795508199</v>
      </c>
      <c r="U2644" s="11">
        <v>7.3898100296870002</v>
      </c>
      <c r="V2644" s="11" t="s">
        <v>56</v>
      </c>
    </row>
    <row r="2645" spans="1:22" x14ac:dyDescent="0.3">
      <c r="A2645" s="9">
        <v>45361.177083333299</v>
      </c>
      <c r="B2645" s="10">
        <v>45361</v>
      </c>
      <c r="C2645" s="11">
        <v>2024</v>
      </c>
      <c r="D2645" s="11">
        <v>3</v>
      </c>
      <c r="E2645" s="11">
        <v>10</v>
      </c>
      <c r="F2645" s="11">
        <v>4</v>
      </c>
      <c r="G2645" s="11" t="s">
        <v>66</v>
      </c>
      <c r="H2645" s="11" t="s">
        <v>65</v>
      </c>
      <c r="I2645" s="11">
        <v>40.610034211972703</v>
      </c>
      <c r="J2645" s="11">
        <v>-73.953130907847594</v>
      </c>
      <c r="K2645" s="11">
        <v>24</v>
      </c>
      <c r="L2645" s="11">
        <v>10.148621005280599</v>
      </c>
      <c r="M2645" s="11">
        <v>60.627512553131297</v>
      </c>
      <c r="N2645" s="11" t="s">
        <v>59</v>
      </c>
      <c r="O2645" s="11" t="s">
        <v>55</v>
      </c>
      <c r="P2645" s="11">
        <v>0</v>
      </c>
      <c r="Q2645" s="11">
        <v>-0.57165409046565796</v>
      </c>
      <c r="R2645" s="11">
        <v>2</v>
      </c>
      <c r="S2645" s="11">
        <v>38</v>
      </c>
      <c r="T2645" s="11">
        <v>346.481788081579</v>
      </c>
      <c r="U2645" s="11">
        <v>7.8300549170920997</v>
      </c>
      <c r="V2645" s="11" t="s">
        <v>56</v>
      </c>
    </row>
    <row r="2646" spans="1:22" x14ac:dyDescent="0.3">
      <c r="A2646" s="9">
        <v>45361.180555555598</v>
      </c>
      <c r="B2646" s="10">
        <v>45361</v>
      </c>
      <c r="C2646" s="11">
        <v>2024</v>
      </c>
      <c r="D2646" s="11">
        <v>3</v>
      </c>
      <c r="E2646" s="11">
        <v>10</v>
      </c>
      <c r="F2646" s="11">
        <v>4</v>
      </c>
      <c r="G2646" s="11" t="s">
        <v>66</v>
      </c>
      <c r="H2646" s="11" t="s">
        <v>65</v>
      </c>
      <c r="I2646" s="11">
        <v>40.803184790209002</v>
      </c>
      <c r="J2646" s="11">
        <v>-73.747367211877602</v>
      </c>
      <c r="K2646" s="11">
        <v>196</v>
      </c>
      <c r="L2646" s="11">
        <v>26.486257578323599</v>
      </c>
      <c r="M2646" s="11">
        <v>24.080813048463501</v>
      </c>
      <c r="N2646" s="11" t="s">
        <v>54</v>
      </c>
      <c r="O2646" s="11" t="s">
        <v>61</v>
      </c>
      <c r="P2646" s="11">
        <v>1</v>
      </c>
      <c r="Q2646" s="11">
        <v>0.79508528275604995</v>
      </c>
      <c r="R2646" s="11">
        <v>45</v>
      </c>
      <c r="S2646" s="11">
        <v>13</v>
      </c>
      <c r="T2646" s="11">
        <v>440.78933488467601</v>
      </c>
      <c r="U2646" s="11">
        <v>7.28623330230735</v>
      </c>
      <c r="V2646" s="11" t="s">
        <v>56</v>
      </c>
    </row>
    <row r="2647" spans="1:22" x14ac:dyDescent="0.3">
      <c r="A2647" s="9">
        <v>45361.184027777803</v>
      </c>
      <c r="B2647" s="10">
        <v>45361</v>
      </c>
      <c r="C2647" s="11">
        <v>2024</v>
      </c>
      <c r="D2647" s="11">
        <v>3</v>
      </c>
      <c r="E2647" s="11">
        <v>10</v>
      </c>
      <c r="F2647" s="11">
        <v>4</v>
      </c>
      <c r="G2647" s="11" t="s">
        <v>66</v>
      </c>
      <c r="H2647" s="11" t="s">
        <v>65</v>
      </c>
      <c r="I2647" s="11">
        <v>40.871566519206901</v>
      </c>
      <c r="J2647" s="11">
        <v>-73.988424131313096</v>
      </c>
      <c r="K2647" s="11">
        <v>27</v>
      </c>
      <c r="L2647" s="11">
        <v>70.191407990325004</v>
      </c>
      <c r="M2647" s="11">
        <v>16.636672706458</v>
      </c>
      <c r="N2647" s="11" t="s">
        <v>54</v>
      </c>
      <c r="O2647" s="11" t="s">
        <v>60</v>
      </c>
      <c r="P2647" s="11">
        <v>1</v>
      </c>
      <c r="Q2647" s="11">
        <v>-0.13847441599135199</v>
      </c>
      <c r="R2647" s="11">
        <v>89</v>
      </c>
      <c r="S2647" s="11">
        <v>36</v>
      </c>
      <c r="T2647" s="11">
        <v>360.02981601274399</v>
      </c>
      <c r="U2647" s="11">
        <v>15.1595975690282</v>
      </c>
      <c r="V2647" s="11" t="s">
        <v>56</v>
      </c>
    </row>
    <row r="2648" spans="1:22" x14ac:dyDescent="0.3">
      <c r="A2648" s="9">
        <v>45361.1875</v>
      </c>
      <c r="B2648" s="10">
        <v>45361</v>
      </c>
      <c r="C2648" s="11">
        <v>2024</v>
      </c>
      <c r="D2648" s="11">
        <v>3</v>
      </c>
      <c r="E2648" s="11">
        <v>10</v>
      </c>
      <c r="F2648" s="11">
        <v>4</v>
      </c>
      <c r="G2648" s="11" t="s">
        <v>66</v>
      </c>
      <c r="H2648" s="11" t="s">
        <v>65</v>
      </c>
      <c r="I2648" s="11">
        <v>40.661541533475102</v>
      </c>
      <c r="J2648" s="11">
        <v>-73.777386223877102</v>
      </c>
      <c r="K2648" s="11">
        <v>275</v>
      </c>
      <c r="L2648" s="11">
        <v>29.626142250773999</v>
      </c>
      <c r="M2648" s="11">
        <v>57.892195272051502</v>
      </c>
      <c r="N2648" s="11" t="s">
        <v>57</v>
      </c>
      <c r="O2648" s="11" t="s">
        <v>58</v>
      </c>
      <c r="P2648" s="11">
        <v>0</v>
      </c>
      <c r="Q2648" s="11">
        <v>-0.88715413990091196</v>
      </c>
      <c r="R2648" s="11">
        <v>90</v>
      </c>
      <c r="S2648" s="11">
        <v>32</v>
      </c>
      <c r="T2648" s="11">
        <v>433.531956104095</v>
      </c>
      <c r="U2648" s="11">
        <v>29.5457329021642</v>
      </c>
      <c r="V2648" s="11" t="s">
        <v>56</v>
      </c>
    </row>
    <row r="2649" spans="1:22" x14ac:dyDescent="0.3">
      <c r="A2649" s="9">
        <v>45361.190972222197</v>
      </c>
      <c r="B2649" s="10">
        <v>45361</v>
      </c>
      <c r="C2649" s="11">
        <v>2024</v>
      </c>
      <c r="D2649" s="11">
        <v>3</v>
      </c>
      <c r="E2649" s="11">
        <v>10</v>
      </c>
      <c r="F2649" s="11">
        <v>4</v>
      </c>
      <c r="G2649" s="11" t="s">
        <v>66</v>
      </c>
      <c r="H2649" s="11" t="s">
        <v>65</v>
      </c>
      <c r="I2649" s="11">
        <v>40.711981207385797</v>
      </c>
      <c r="J2649" s="11">
        <v>-73.896451429683395</v>
      </c>
      <c r="K2649" s="11">
        <v>122</v>
      </c>
      <c r="L2649" s="11">
        <v>51.400077365290102</v>
      </c>
      <c r="M2649" s="11">
        <v>65.420941466878702</v>
      </c>
      <c r="N2649" s="11" t="s">
        <v>54</v>
      </c>
      <c r="O2649" s="11" t="s">
        <v>60</v>
      </c>
      <c r="P2649" s="11">
        <v>0</v>
      </c>
      <c r="Q2649" s="11">
        <v>-0.80117808602240304</v>
      </c>
      <c r="R2649" s="11">
        <v>60</v>
      </c>
      <c r="S2649" s="11">
        <v>31</v>
      </c>
      <c r="T2649" s="11">
        <v>62.208047496173101</v>
      </c>
      <c r="U2649" s="11">
        <v>28.150718232982701</v>
      </c>
      <c r="V2649" s="11" t="s">
        <v>63</v>
      </c>
    </row>
    <row r="2650" spans="1:22" x14ac:dyDescent="0.3">
      <c r="A2650" s="9">
        <v>45361.194444444503</v>
      </c>
      <c r="B2650" s="10">
        <v>45361</v>
      </c>
      <c r="C2650" s="11">
        <v>2024</v>
      </c>
      <c r="D2650" s="11">
        <v>3</v>
      </c>
      <c r="E2650" s="11">
        <v>10</v>
      </c>
      <c r="F2650" s="11">
        <v>4</v>
      </c>
      <c r="G2650" s="11" t="s">
        <v>66</v>
      </c>
      <c r="H2650" s="11" t="s">
        <v>65</v>
      </c>
      <c r="I2650" s="11">
        <v>40.856820636642702</v>
      </c>
      <c r="J2650" s="11">
        <v>-73.984330790235106</v>
      </c>
      <c r="K2650" s="11">
        <v>212</v>
      </c>
      <c r="L2650" s="11">
        <v>70.447617280980495</v>
      </c>
      <c r="M2650" s="11">
        <v>88.721282715122598</v>
      </c>
      <c r="N2650" s="11" t="s">
        <v>54</v>
      </c>
      <c r="O2650" s="11" t="s">
        <v>55</v>
      </c>
      <c r="P2650" s="11">
        <v>0</v>
      </c>
      <c r="Q2650" s="11">
        <v>-0.77570731137997495</v>
      </c>
      <c r="R2650" s="11">
        <v>3</v>
      </c>
      <c r="S2650" s="11">
        <v>20</v>
      </c>
      <c r="T2650" s="11">
        <v>58.138079709254797</v>
      </c>
      <c r="U2650" s="11">
        <v>11.2980019317445</v>
      </c>
      <c r="V2650" s="11" t="s">
        <v>56</v>
      </c>
    </row>
    <row r="2651" spans="1:22" x14ac:dyDescent="0.3">
      <c r="A2651" s="9">
        <v>45361.197916666701</v>
      </c>
      <c r="B2651" s="10">
        <v>45361</v>
      </c>
      <c r="C2651" s="11">
        <v>2024</v>
      </c>
      <c r="D2651" s="11">
        <v>3</v>
      </c>
      <c r="E2651" s="11">
        <v>10</v>
      </c>
      <c r="F2651" s="11">
        <v>4</v>
      </c>
      <c r="G2651" s="11" t="s">
        <v>66</v>
      </c>
      <c r="H2651" s="11" t="s">
        <v>65</v>
      </c>
      <c r="I2651" s="11">
        <v>40.720274053366097</v>
      </c>
      <c r="J2651" s="11">
        <v>-73.910133441732896</v>
      </c>
      <c r="K2651" s="11">
        <v>129</v>
      </c>
      <c r="L2651" s="11">
        <v>20.277634469525299</v>
      </c>
      <c r="M2651" s="11">
        <v>66.996620846620402</v>
      </c>
      <c r="N2651" s="11" t="s">
        <v>54</v>
      </c>
      <c r="O2651" s="11" t="s">
        <v>58</v>
      </c>
      <c r="P2651" s="11">
        <v>0</v>
      </c>
      <c r="Q2651" s="11">
        <v>0.49183537657903498</v>
      </c>
      <c r="R2651" s="11">
        <v>75</v>
      </c>
      <c r="S2651" s="11">
        <v>46</v>
      </c>
      <c r="T2651" s="11">
        <v>86.073956012653696</v>
      </c>
      <c r="U2651" s="11">
        <v>28.999976883765001</v>
      </c>
      <c r="V2651" s="11" t="s">
        <v>63</v>
      </c>
    </row>
    <row r="2652" spans="1:22" x14ac:dyDescent="0.3">
      <c r="A2652" s="9">
        <v>45361.201388888898</v>
      </c>
      <c r="B2652" s="10">
        <v>45361</v>
      </c>
      <c r="C2652" s="11">
        <v>2024</v>
      </c>
      <c r="D2652" s="11">
        <v>3</v>
      </c>
      <c r="E2652" s="11">
        <v>10</v>
      </c>
      <c r="F2652" s="11">
        <v>4</v>
      </c>
      <c r="G2652" s="11" t="s">
        <v>66</v>
      </c>
      <c r="H2652" s="11" t="s">
        <v>65</v>
      </c>
      <c r="I2652" s="11">
        <v>40.7140880317599</v>
      </c>
      <c r="J2652" s="11">
        <v>-73.866438191947594</v>
      </c>
      <c r="K2652" s="11">
        <v>280</v>
      </c>
      <c r="L2652" s="11">
        <v>42.823777756602297</v>
      </c>
      <c r="M2652" s="11">
        <v>26.174453729083599</v>
      </c>
      <c r="N2652" s="11" t="s">
        <v>54</v>
      </c>
      <c r="O2652" s="11" t="s">
        <v>61</v>
      </c>
      <c r="P2652" s="11">
        <v>0</v>
      </c>
      <c r="Q2652" s="11">
        <v>-0.26297938111163899</v>
      </c>
      <c r="R2652" s="11">
        <v>42</v>
      </c>
      <c r="S2652" s="11">
        <v>3</v>
      </c>
      <c r="T2652" s="11">
        <v>113.79508792428101</v>
      </c>
      <c r="U2652" s="11">
        <v>21.903773156429299</v>
      </c>
      <c r="V2652" s="11" t="s">
        <v>56</v>
      </c>
    </row>
    <row r="2653" spans="1:22" x14ac:dyDescent="0.3">
      <c r="A2653" s="9">
        <v>45361.204861111102</v>
      </c>
      <c r="B2653" s="10">
        <v>45361</v>
      </c>
      <c r="C2653" s="11">
        <v>2024</v>
      </c>
      <c r="D2653" s="11">
        <v>3</v>
      </c>
      <c r="E2653" s="11">
        <v>10</v>
      </c>
      <c r="F2653" s="11">
        <v>4</v>
      </c>
      <c r="G2653" s="11" t="s">
        <v>66</v>
      </c>
      <c r="H2653" s="11" t="s">
        <v>65</v>
      </c>
      <c r="I2653" s="11">
        <v>40.755424333676203</v>
      </c>
      <c r="J2653" s="11">
        <v>-73.878426271340402</v>
      </c>
      <c r="K2653" s="11">
        <v>113</v>
      </c>
      <c r="L2653" s="11">
        <v>11.232847659502699</v>
      </c>
      <c r="M2653" s="11">
        <v>18.580490636562601</v>
      </c>
      <c r="N2653" s="11" t="s">
        <v>54</v>
      </c>
      <c r="O2653" s="11" t="s">
        <v>61</v>
      </c>
      <c r="P2653" s="11">
        <v>0</v>
      </c>
      <c r="Q2653" s="11">
        <v>-0.77666430577251799</v>
      </c>
      <c r="R2653" s="11">
        <v>61</v>
      </c>
      <c r="S2653" s="11">
        <v>6</v>
      </c>
      <c r="T2653" s="11">
        <v>79.358775685557106</v>
      </c>
      <c r="U2653" s="11">
        <v>11.843731543672099</v>
      </c>
      <c r="V2653" s="11" t="s">
        <v>56</v>
      </c>
    </row>
    <row r="2654" spans="1:22" x14ac:dyDescent="0.3">
      <c r="A2654" s="9">
        <v>45361.208333333299</v>
      </c>
      <c r="B2654" s="10">
        <v>45361</v>
      </c>
      <c r="C2654" s="11">
        <v>2024</v>
      </c>
      <c r="D2654" s="11">
        <v>3</v>
      </c>
      <c r="E2654" s="11">
        <v>10</v>
      </c>
      <c r="F2654" s="11">
        <v>5</v>
      </c>
      <c r="G2654" s="11" t="s">
        <v>66</v>
      </c>
      <c r="H2654" s="11" t="s">
        <v>65</v>
      </c>
      <c r="I2654" s="11">
        <v>40.65741765264</v>
      </c>
      <c r="J2654" s="11">
        <v>-73.976653082063393</v>
      </c>
      <c r="K2654" s="11">
        <v>276</v>
      </c>
      <c r="L2654" s="11">
        <v>37.5067011408509</v>
      </c>
      <c r="M2654" s="11">
        <v>46.630034723104401</v>
      </c>
      <c r="N2654" s="11" t="s">
        <v>57</v>
      </c>
      <c r="O2654" s="11" t="s">
        <v>55</v>
      </c>
      <c r="P2654" s="11">
        <v>1</v>
      </c>
      <c r="Q2654" s="11">
        <v>0.68575630180502101</v>
      </c>
      <c r="R2654" s="11">
        <v>67</v>
      </c>
      <c r="S2654" s="11">
        <v>41</v>
      </c>
      <c r="T2654" s="11">
        <v>148.02446923058699</v>
      </c>
      <c r="U2654" s="11">
        <v>7.4118812590911602</v>
      </c>
      <c r="V2654" s="11" t="s">
        <v>56</v>
      </c>
    </row>
    <row r="2655" spans="1:22" x14ac:dyDescent="0.3">
      <c r="A2655" s="9">
        <v>45361.211805555598</v>
      </c>
      <c r="B2655" s="10">
        <v>45361</v>
      </c>
      <c r="C2655" s="11">
        <v>2024</v>
      </c>
      <c r="D2655" s="11">
        <v>3</v>
      </c>
      <c r="E2655" s="11">
        <v>10</v>
      </c>
      <c r="F2655" s="11">
        <v>5</v>
      </c>
      <c r="G2655" s="11" t="s">
        <v>66</v>
      </c>
      <c r="H2655" s="11" t="s">
        <v>65</v>
      </c>
      <c r="I2655" s="11">
        <v>40.842390150661402</v>
      </c>
      <c r="J2655" s="11">
        <v>-73.840654693393205</v>
      </c>
      <c r="K2655" s="11">
        <v>34</v>
      </c>
      <c r="L2655" s="11">
        <v>35.326663524251998</v>
      </c>
      <c r="M2655" s="11">
        <v>32.962598376565303</v>
      </c>
      <c r="N2655" s="11" t="s">
        <v>54</v>
      </c>
      <c r="O2655" s="11" t="s">
        <v>61</v>
      </c>
      <c r="P2655" s="11">
        <v>0</v>
      </c>
      <c r="Q2655" s="11">
        <v>-0.71010124402016495</v>
      </c>
      <c r="R2655" s="11">
        <v>21</v>
      </c>
      <c r="S2655" s="11">
        <v>14</v>
      </c>
      <c r="T2655" s="11">
        <v>485.90699589596102</v>
      </c>
      <c r="U2655" s="11">
        <v>29.718289751502301</v>
      </c>
      <c r="V2655" s="11" t="s">
        <v>63</v>
      </c>
    </row>
    <row r="2656" spans="1:22" x14ac:dyDescent="0.3">
      <c r="A2656" s="9">
        <v>45361.215277777803</v>
      </c>
      <c r="B2656" s="10">
        <v>45361</v>
      </c>
      <c r="C2656" s="11">
        <v>2024</v>
      </c>
      <c r="D2656" s="11">
        <v>3</v>
      </c>
      <c r="E2656" s="11">
        <v>10</v>
      </c>
      <c r="F2656" s="11">
        <v>5</v>
      </c>
      <c r="G2656" s="11" t="s">
        <v>66</v>
      </c>
      <c r="H2656" s="11" t="s">
        <v>65</v>
      </c>
      <c r="I2656" s="11">
        <v>40.713984107780099</v>
      </c>
      <c r="J2656" s="11">
        <v>-73.869969740465194</v>
      </c>
      <c r="K2656" s="11">
        <v>255</v>
      </c>
      <c r="L2656" s="11">
        <v>79.951293170904705</v>
      </c>
      <c r="M2656" s="11">
        <v>75.641738904244804</v>
      </c>
      <c r="N2656" s="11" t="s">
        <v>54</v>
      </c>
      <c r="O2656" s="11" t="s">
        <v>58</v>
      </c>
      <c r="P2656" s="11">
        <v>0</v>
      </c>
      <c r="Q2656" s="11">
        <v>-0.20024072033391299</v>
      </c>
      <c r="R2656" s="11">
        <v>70</v>
      </c>
      <c r="S2656" s="11">
        <v>20</v>
      </c>
      <c r="T2656" s="11">
        <v>374.11305937933901</v>
      </c>
      <c r="U2656" s="11">
        <v>15.1465443383231</v>
      </c>
      <c r="V2656" s="11" t="s">
        <v>56</v>
      </c>
    </row>
    <row r="2657" spans="1:22" x14ac:dyDescent="0.3">
      <c r="A2657" s="9">
        <v>45361.21875</v>
      </c>
      <c r="B2657" s="10">
        <v>45361</v>
      </c>
      <c r="C2657" s="11">
        <v>2024</v>
      </c>
      <c r="D2657" s="11">
        <v>3</v>
      </c>
      <c r="E2657" s="11">
        <v>10</v>
      </c>
      <c r="F2657" s="11">
        <v>5</v>
      </c>
      <c r="G2657" s="11" t="s">
        <v>66</v>
      </c>
      <c r="H2657" s="11" t="s">
        <v>65</v>
      </c>
      <c r="I2657" s="11">
        <v>40.622597423520503</v>
      </c>
      <c r="J2657" s="11">
        <v>-73.9565846504467</v>
      </c>
      <c r="K2657" s="11">
        <v>44</v>
      </c>
      <c r="L2657" s="11">
        <v>51.787032526757301</v>
      </c>
      <c r="M2657" s="11">
        <v>38.909072365530697</v>
      </c>
      <c r="N2657" s="11" t="s">
        <v>59</v>
      </c>
      <c r="O2657" s="11" t="s">
        <v>61</v>
      </c>
      <c r="P2657" s="11">
        <v>0</v>
      </c>
      <c r="Q2657" s="11">
        <v>0.69284269669059695</v>
      </c>
      <c r="R2657" s="11">
        <v>82</v>
      </c>
      <c r="S2657" s="11">
        <v>2</v>
      </c>
      <c r="T2657" s="11">
        <v>296.18261316701199</v>
      </c>
      <c r="U2657" s="11">
        <v>7.7416396928983398</v>
      </c>
      <c r="V2657" s="11" t="s">
        <v>62</v>
      </c>
    </row>
    <row r="2658" spans="1:22" x14ac:dyDescent="0.3">
      <c r="A2658" s="9">
        <v>45361.222222222197</v>
      </c>
      <c r="B2658" s="10">
        <v>45361</v>
      </c>
      <c r="C2658" s="11">
        <v>2024</v>
      </c>
      <c r="D2658" s="11">
        <v>3</v>
      </c>
      <c r="E2658" s="11">
        <v>10</v>
      </c>
      <c r="F2658" s="11">
        <v>5</v>
      </c>
      <c r="G2658" s="11" t="s">
        <v>66</v>
      </c>
      <c r="H2658" s="11" t="s">
        <v>65</v>
      </c>
      <c r="I2658" s="11">
        <v>40.793039194552399</v>
      </c>
      <c r="J2658" s="11">
        <v>-73.972736391569796</v>
      </c>
      <c r="K2658" s="11">
        <v>230</v>
      </c>
      <c r="L2658" s="11">
        <v>55.189424775913103</v>
      </c>
      <c r="M2658" s="11">
        <v>78.168791550253303</v>
      </c>
      <c r="N2658" s="11" t="s">
        <v>54</v>
      </c>
      <c r="O2658" s="11" t="s">
        <v>58</v>
      </c>
      <c r="P2658" s="11">
        <v>0</v>
      </c>
      <c r="Q2658" s="11">
        <v>-0.37204141519950801</v>
      </c>
      <c r="R2658" s="11">
        <v>14</v>
      </c>
      <c r="S2658" s="11">
        <v>2</v>
      </c>
      <c r="T2658" s="11">
        <v>357.98752821330402</v>
      </c>
      <c r="U2658" s="11">
        <v>29.333548447646901</v>
      </c>
      <c r="V2658" s="11" t="s">
        <v>56</v>
      </c>
    </row>
    <row r="2659" spans="1:22" x14ac:dyDescent="0.3">
      <c r="A2659" s="9">
        <v>45361.225694444503</v>
      </c>
      <c r="B2659" s="10">
        <v>45361</v>
      </c>
      <c r="C2659" s="11">
        <v>2024</v>
      </c>
      <c r="D2659" s="11">
        <v>3</v>
      </c>
      <c r="E2659" s="11">
        <v>10</v>
      </c>
      <c r="F2659" s="11">
        <v>5</v>
      </c>
      <c r="G2659" s="11" t="s">
        <v>66</v>
      </c>
      <c r="H2659" s="11" t="s">
        <v>65</v>
      </c>
      <c r="I2659" s="11">
        <v>40.622547992583002</v>
      </c>
      <c r="J2659" s="11">
        <v>-73.758331209789205</v>
      </c>
      <c r="K2659" s="11">
        <v>127</v>
      </c>
      <c r="L2659" s="11">
        <v>9.3880909715053402</v>
      </c>
      <c r="M2659" s="11">
        <v>92.081376967941907</v>
      </c>
      <c r="N2659" s="11" t="s">
        <v>59</v>
      </c>
      <c r="O2659" s="11" t="s">
        <v>58</v>
      </c>
      <c r="P2659" s="11">
        <v>0</v>
      </c>
      <c r="Q2659" s="11">
        <v>-0.42823513951565101</v>
      </c>
      <c r="R2659" s="11">
        <v>16</v>
      </c>
      <c r="S2659" s="11">
        <v>44</v>
      </c>
      <c r="T2659" s="11">
        <v>304.54583967242399</v>
      </c>
      <c r="U2659" s="11">
        <v>26.9630716105811</v>
      </c>
      <c r="V2659" s="11" t="s">
        <v>56</v>
      </c>
    </row>
    <row r="2660" spans="1:22" x14ac:dyDescent="0.3">
      <c r="A2660" s="9">
        <v>45361.229166666701</v>
      </c>
      <c r="B2660" s="10">
        <v>45361</v>
      </c>
      <c r="C2660" s="11">
        <v>2024</v>
      </c>
      <c r="D2660" s="11">
        <v>3</v>
      </c>
      <c r="E2660" s="11">
        <v>10</v>
      </c>
      <c r="F2660" s="11">
        <v>5</v>
      </c>
      <c r="G2660" s="11" t="s">
        <v>66</v>
      </c>
      <c r="H2660" s="11" t="s">
        <v>65</v>
      </c>
      <c r="I2660" s="11">
        <v>40.846763960978997</v>
      </c>
      <c r="J2660" s="11">
        <v>-73.791072117602695</v>
      </c>
      <c r="K2660" s="11">
        <v>35</v>
      </c>
      <c r="L2660" s="11">
        <v>74.473987619348705</v>
      </c>
      <c r="M2660" s="11">
        <v>90.047213160503404</v>
      </c>
      <c r="N2660" s="11" t="s">
        <v>54</v>
      </c>
      <c r="O2660" s="11" t="s">
        <v>60</v>
      </c>
      <c r="P2660" s="11">
        <v>0</v>
      </c>
      <c r="Q2660" s="11">
        <v>0.50363876283130304</v>
      </c>
      <c r="R2660" s="11">
        <v>53</v>
      </c>
      <c r="S2660" s="11">
        <v>26</v>
      </c>
      <c r="T2660" s="11">
        <v>477.46535327184199</v>
      </c>
      <c r="U2660" s="11">
        <v>27.830601429338898</v>
      </c>
      <c r="V2660" s="11" t="s">
        <v>56</v>
      </c>
    </row>
    <row r="2661" spans="1:22" x14ac:dyDescent="0.3">
      <c r="A2661" s="9">
        <v>45361.232638888898</v>
      </c>
      <c r="B2661" s="10">
        <v>45361</v>
      </c>
      <c r="C2661" s="11">
        <v>2024</v>
      </c>
      <c r="D2661" s="11">
        <v>3</v>
      </c>
      <c r="E2661" s="11">
        <v>10</v>
      </c>
      <c r="F2661" s="11">
        <v>5</v>
      </c>
      <c r="G2661" s="11" t="s">
        <v>66</v>
      </c>
      <c r="H2661" s="11" t="s">
        <v>65</v>
      </c>
      <c r="I2661" s="11">
        <v>40.836716512229501</v>
      </c>
      <c r="J2661" s="11">
        <v>-73.818725751801907</v>
      </c>
      <c r="K2661" s="11">
        <v>108</v>
      </c>
      <c r="L2661" s="11">
        <v>52.149085584674197</v>
      </c>
      <c r="M2661" s="11">
        <v>46.6156239468595</v>
      </c>
      <c r="N2661" s="11" t="s">
        <v>54</v>
      </c>
      <c r="O2661" s="11" t="s">
        <v>61</v>
      </c>
      <c r="P2661" s="11">
        <v>1</v>
      </c>
      <c r="Q2661" s="11">
        <v>-0.47056603305355199</v>
      </c>
      <c r="R2661" s="11">
        <v>17</v>
      </c>
      <c r="S2661" s="11">
        <v>40</v>
      </c>
      <c r="T2661" s="11">
        <v>497.63854526681303</v>
      </c>
      <c r="U2661" s="11">
        <v>10.3612522620069</v>
      </c>
      <c r="V2661" s="11" t="s">
        <v>56</v>
      </c>
    </row>
    <row r="2662" spans="1:22" x14ac:dyDescent="0.3">
      <c r="A2662" s="9">
        <v>45361.236111111102</v>
      </c>
      <c r="B2662" s="10">
        <v>45361</v>
      </c>
      <c r="C2662" s="11">
        <v>2024</v>
      </c>
      <c r="D2662" s="11">
        <v>3</v>
      </c>
      <c r="E2662" s="11">
        <v>10</v>
      </c>
      <c r="F2662" s="11">
        <v>5</v>
      </c>
      <c r="G2662" s="11" t="s">
        <v>66</v>
      </c>
      <c r="H2662" s="11" t="s">
        <v>65</v>
      </c>
      <c r="I2662" s="11">
        <v>40.856020945802797</v>
      </c>
      <c r="J2662" s="11">
        <v>-73.765160699367101</v>
      </c>
      <c r="K2662" s="11">
        <v>154</v>
      </c>
      <c r="L2662" s="11">
        <v>42.096756702813103</v>
      </c>
      <c r="M2662" s="11">
        <v>42.357377979259098</v>
      </c>
      <c r="N2662" s="11" t="s">
        <v>57</v>
      </c>
      <c r="O2662" s="11" t="s">
        <v>61</v>
      </c>
      <c r="P2662" s="11">
        <v>0</v>
      </c>
      <c r="Q2662" s="11">
        <v>0.98338489457545297</v>
      </c>
      <c r="R2662" s="11">
        <v>42</v>
      </c>
      <c r="S2662" s="11">
        <v>14</v>
      </c>
      <c r="T2662" s="11">
        <v>447.32328172122402</v>
      </c>
      <c r="U2662" s="11">
        <v>14.7892676132681</v>
      </c>
      <c r="V2662" s="11" t="s">
        <v>63</v>
      </c>
    </row>
    <row r="2663" spans="1:22" x14ac:dyDescent="0.3">
      <c r="A2663" s="9">
        <v>45361.239583333299</v>
      </c>
      <c r="B2663" s="10">
        <v>45361</v>
      </c>
      <c r="C2663" s="11">
        <v>2024</v>
      </c>
      <c r="D2663" s="11">
        <v>3</v>
      </c>
      <c r="E2663" s="11">
        <v>10</v>
      </c>
      <c r="F2663" s="11">
        <v>5</v>
      </c>
      <c r="G2663" s="11" t="s">
        <v>66</v>
      </c>
      <c r="H2663" s="11" t="s">
        <v>65</v>
      </c>
      <c r="I2663" s="11">
        <v>40.622390727721097</v>
      </c>
      <c r="J2663" s="11">
        <v>-73.907440643651597</v>
      </c>
      <c r="K2663" s="11">
        <v>133</v>
      </c>
      <c r="L2663" s="11">
        <v>75.730741279983306</v>
      </c>
      <c r="M2663" s="11">
        <v>13.1161502080415</v>
      </c>
      <c r="N2663" s="11" t="s">
        <v>59</v>
      </c>
      <c r="O2663" s="11" t="s">
        <v>55</v>
      </c>
      <c r="P2663" s="11">
        <v>0</v>
      </c>
      <c r="Q2663" s="11">
        <v>-0.98281967441435902</v>
      </c>
      <c r="R2663" s="11">
        <v>14</v>
      </c>
      <c r="S2663" s="11">
        <v>17</v>
      </c>
      <c r="T2663" s="11">
        <v>422.13569293973399</v>
      </c>
      <c r="U2663" s="11">
        <v>16.408296339357801</v>
      </c>
      <c r="V2663" s="11" t="s">
        <v>63</v>
      </c>
    </row>
    <row r="2664" spans="1:22" x14ac:dyDescent="0.3">
      <c r="A2664" s="9">
        <v>45361.243055555598</v>
      </c>
      <c r="B2664" s="10">
        <v>45361</v>
      </c>
      <c r="C2664" s="11">
        <v>2024</v>
      </c>
      <c r="D2664" s="11">
        <v>3</v>
      </c>
      <c r="E2664" s="11">
        <v>10</v>
      </c>
      <c r="F2664" s="11">
        <v>5</v>
      </c>
      <c r="G2664" s="11" t="s">
        <v>66</v>
      </c>
      <c r="H2664" s="11" t="s">
        <v>65</v>
      </c>
      <c r="I2664" s="11">
        <v>40.842892762153603</v>
      </c>
      <c r="J2664" s="11">
        <v>-73.781709274988998</v>
      </c>
      <c r="K2664" s="11">
        <v>177</v>
      </c>
      <c r="L2664" s="11">
        <v>19.730783824264901</v>
      </c>
      <c r="M2664" s="11">
        <v>50.540848723429399</v>
      </c>
      <c r="N2664" s="11" t="s">
        <v>57</v>
      </c>
      <c r="O2664" s="11" t="s">
        <v>60</v>
      </c>
      <c r="P2664" s="11">
        <v>0</v>
      </c>
      <c r="Q2664" s="11">
        <v>-0.82298859040223704</v>
      </c>
      <c r="R2664" s="11">
        <v>88</v>
      </c>
      <c r="S2664" s="11">
        <v>31</v>
      </c>
      <c r="T2664" s="11">
        <v>392.47612098266899</v>
      </c>
      <c r="U2664" s="11">
        <v>15.0647364689392</v>
      </c>
      <c r="V2664" s="11" t="s">
        <v>56</v>
      </c>
    </row>
    <row r="2665" spans="1:22" x14ac:dyDescent="0.3">
      <c r="A2665" s="9">
        <v>45361.246527777803</v>
      </c>
      <c r="B2665" s="10">
        <v>45361</v>
      </c>
      <c r="C2665" s="11">
        <v>2024</v>
      </c>
      <c r="D2665" s="11">
        <v>3</v>
      </c>
      <c r="E2665" s="11">
        <v>10</v>
      </c>
      <c r="F2665" s="11">
        <v>5</v>
      </c>
      <c r="G2665" s="11" t="s">
        <v>66</v>
      </c>
      <c r="H2665" s="11" t="s">
        <v>65</v>
      </c>
      <c r="I2665" s="11">
        <v>40.695633149365499</v>
      </c>
      <c r="J2665" s="11">
        <v>-73.869367894571695</v>
      </c>
      <c r="K2665" s="11">
        <v>79</v>
      </c>
      <c r="L2665" s="11">
        <v>30.685374063886201</v>
      </c>
      <c r="M2665" s="11">
        <v>15.7765386346972</v>
      </c>
      <c r="N2665" s="11" t="s">
        <v>54</v>
      </c>
      <c r="O2665" s="11" t="s">
        <v>58</v>
      </c>
      <c r="P2665" s="11">
        <v>0</v>
      </c>
      <c r="Q2665" s="11">
        <v>-4.8135703077989603E-2</v>
      </c>
      <c r="R2665" s="11">
        <v>73</v>
      </c>
      <c r="S2665" s="11">
        <v>1</v>
      </c>
      <c r="T2665" s="11">
        <v>458.97197323171798</v>
      </c>
      <c r="U2665" s="11">
        <v>7.6188394535196897</v>
      </c>
      <c r="V2665" s="11" t="s">
        <v>63</v>
      </c>
    </row>
    <row r="2666" spans="1:22" x14ac:dyDescent="0.3">
      <c r="A2666" s="9">
        <v>45361.25</v>
      </c>
      <c r="B2666" s="10">
        <v>45361</v>
      </c>
      <c r="C2666" s="11">
        <v>2024</v>
      </c>
      <c r="D2666" s="11">
        <v>3</v>
      </c>
      <c r="E2666" s="11">
        <v>10</v>
      </c>
      <c r="F2666" s="11">
        <v>6</v>
      </c>
      <c r="G2666" s="11" t="s">
        <v>66</v>
      </c>
      <c r="H2666" s="11" t="s">
        <v>65</v>
      </c>
      <c r="I2666" s="11">
        <v>40.737977677984198</v>
      </c>
      <c r="J2666" s="11">
        <v>-73.818215706780094</v>
      </c>
      <c r="K2666" s="11">
        <v>296</v>
      </c>
      <c r="L2666" s="11">
        <v>63.191293832500101</v>
      </c>
      <c r="M2666" s="11">
        <v>88.944223827889701</v>
      </c>
      <c r="N2666" s="11" t="s">
        <v>57</v>
      </c>
      <c r="O2666" s="11" t="s">
        <v>58</v>
      </c>
      <c r="P2666" s="11">
        <v>0</v>
      </c>
      <c r="Q2666" s="11">
        <v>0.52978978556930401</v>
      </c>
      <c r="R2666" s="11">
        <v>82</v>
      </c>
      <c r="S2666" s="11">
        <v>23</v>
      </c>
      <c r="T2666" s="11">
        <v>183.661949426966</v>
      </c>
      <c r="U2666" s="11">
        <v>12.767078341650199</v>
      </c>
      <c r="V2666" s="11" t="s">
        <v>56</v>
      </c>
    </row>
    <row r="2667" spans="1:22" x14ac:dyDescent="0.3">
      <c r="A2667" s="9">
        <v>45361.253472222197</v>
      </c>
      <c r="B2667" s="10">
        <v>45361</v>
      </c>
      <c r="C2667" s="11">
        <v>2024</v>
      </c>
      <c r="D2667" s="11">
        <v>3</v>
      </c>
      <c r="E2667" s="11">
        <v>10</v>
      </c>
      <c r="F2667" s="11">
        <v>6</v>
      </c>
      <c r="G2667" s="11" t="s">
        <v>66</v>
      </c>
      <c r="H2667" s="11" t="s">
        <v>65</v>
      </c>
      <c r="I2667" s="11">
        <v>40.763142851672903</v>
      </c>
      <c r="J2667" s="11">
        <v>-73.759094809432398</v>
      </c>
      <c r="K2667" s="11">
        <v>220</v>
      </c>
      <c r="L2667" s="11">
        <v>75.113458004559007</v>
      </c>
      <c r="M2667" s="11">
        <v>29.781862534085899</v>
      </c>
      <c r="N2667" s="11" t="s">
        <v>59</v>
      </c>
      <c r="O2667" s="11" t="s">
        <v>58</v>
      </c>
      <c r="P2667" s="11">
        <v>0</v>
      </c>
      <c r="Q2667" s="11">
        <v>-0.56275266885327901</v>
      </c>
      <c r="R2667" s="11">
        <v>98</v>
      </c>
      <c r="S2667" s="11">
        <v>28</v>
      </c>
      <c r="T2667" s="11">
        <v>335.745881029759</v>
      </c>
      <c r="U2667" s="11">
        <v>8.3184694263098002</v>
      </c>
      <c r="V2667" s="11" t="s">
        <v>56</v>
      </c>
    </row>
    <row r="2668" spans="1:22" x14ac:dyDescent="0.3">
      <c r="A2668" s="9">
        <v>45361.256944444503</v>
      </c>
      <c r="B2668" s="10">
        <v>45361</v>
      </c>
      <c r="C2668" s="11">
        <v>2024</v>
      </c>
      <c r="D2668" s="11">
        <v>3</v>
      </c>
      <c r="E2668" s="11">
        <v>10</v>
      </c>
      <c r="F2668" s="11">
        <v>6</v>
      </c>
      <c r="G2668" s="11" t="s">
        <v>66</v>
      </c>
      <c r="H2668" s="11" t="s">
        <v>65</v>
      </c>
      <c r="I2668" s="11">
        <v>40.808361613085403</v>
      </c>
      <c r="J2668" s="11">
        <v>-73.727514355051795</v>
      </c>
      <c r="K2668" s="11">
        <v>125</v>
      </c>
      <c r="L2668" s="11">
        <v>10.8840384655515</v>
      </c>
      <c r="M2668" s="11">
        <v>36.390707064276</v>
      </c>
      <c r="N2668" s="11" t="s">
        <v>59</v>
      </c>
      <c r="O2668" s="11" t="s">
        <v>61</v>
      </c>
      <c r="P2668" s="11">
        <v>0</v>
      </c>
      <c r="Q2668" s="11">
        <v>0.52827107726320099</v>
      </c>
      <c r="R2668" s="11">
        <v>9</v>
      </c>
      <c r="S2668" s="11">
        <v>22</v>
      </c>
      <c r="T2668" s="11">
        <v>193.757068831906</v>
      </c>
      <c r="U2668" s="11">
        <v>19.135849539007101</v>
      </c>
      <c r="V2668" s="11" t="s">
        <v>56</v>
      </c>
    </row>
    <row r="2669" spans="1:22" x14ac:dyDescent="0.3">
      <c r="A2669" s="9">
        <v>45361.260416666701</v>
      </c>
      <c r="B2669" s="10">
        <v>45361</v>
      </c>
      <c r="C2669" s="11">
        <v>2024</v>
      </c>
      <c r="D2669" s="11">
        <v>3</v>
      </c>
      <c r="E2669" s="11">
        <v>10</v>
      </c>
      <c r="F2669" s="11">
        <v>6</v>
      </c>
      <c r="G2669" s="11" t="s">
        <v>66</v>
      </c>
      <c r="H2669" s="11" t="s">
        <v>65</v>
      </c>
      <c r="I2669" s="11">
        <v>40.889767670620301</v>
      </c>
      <c r="J2669" s="11">
        <v>-73.716900657694794</v>
      </c>
      <c r="K2669" s="11">
        <v>38</v>
      </c>
      <c r="L2669" s="11">
        <v>31.927070775981399</v>
      </c>
      <c r="M2669" s="11">
        <v>70.722706631473699</v>
      </c>
      <c r="N2669" s="11" t="s">
        <v>59</v>
      </c>
      <c r="O2669" s="11" t="s">
        <v>58</v>
      </c>
      <c r="P2669" s="11">
        <v>0</v>
      </c>
      <c r="Q2669" s="11">
        <v>-0.20295282510037199</v>
      </c>
      <c r="R2669" s="11">
        <v>68</v>
      </c>
      <c r="S2669" s="11">
        <v>32</v>
      </c>
      <c r="T2669" s="11">
        <v>425.28911174694298</v>
      </c>
      <c r="U2669" s="11">
        <v>25.817746875552199</v>
      </c>
      <c r="V2669" s="11" t="s">
        <v>63</v>
      </c>
    </row>
    <row r="2670" spans="1:22" x14ac:dyDescent="0.3">
      <c r="A2670" s="9">
        <v>45361.263888888898</v>
      </c>
      <c r="B2670" s="10">
        <v>45361</v>
      </c>
      <c r="C2670" s="11">
        <v>2024</v>
      </c>
      <c r="D2670" s="11">
        <v>3</v>
      </c>
      <c r="E2670" s="11">
        <v>10</v>
      </c>
      <c r="F2670" s="11">
        <v>6</v>
      </c>
      <c r="G2670" s="11" t="s">
        <v>66</v>
      </c>
      <c r="H2670" s="11" t="s">
        <v>65</v>
      </c>
      <c r="I2670" s="11">
        <v>40.711734846106197</v>
      </c>
      <c r="J2670" s="11">
        <v>-73.818826848266198</v>
      </c>
      <c r="K2670" s="11">
        <v>87</v>
      </c>
      <c r="L2670" s="11">
        <v>20.5550263884911</v>
      </c>
      <c r="M2670" s="11">
        <v>98.921329417192197</v>
      </c>
      <c r="N2670" s="11" t="s">
        <v>54</v>
      </c>
      <c r="O2670" s="11" t="s">
        <v>58</v>
      </c>
      <c r="P2670" s="11">
        <v>0</v>
      </c>
      <c r="Q2670" s="11">
        <v>0.53506001760989197</v>
      </c>
      <c r="R2670" s="11">
        <v>70</v>
      </c>
      <c r="S2670" s="11">
        <v>31</v>
      </c>
      <c r="T2670" s="11">
        <v>80.666198796433505</v>
      </c>
      <c r="U2670" s="11">
        <v>25.5343309339681</v>
      </c>
      <c r="V2670" s="11" t="s">
        <v>56</v>
      </c>
    </row>
    <row r="2671" spans="1:22" x14ac:dyDescent="0.3">
      <c r="A2671" s="9">
        <v>45361.267361111102</v>
      </c>
      <c r="B2671" s="10">
        <v>45361</v>
      </c>
      <c r="C2671" s="11">
        <v>2024</v>
      </c>
      <c r="D2671" s="11">
        <v>3</v>
      </c>
      <c r="E2671" s="11">
        <v>10</v>
      </c>
      <c r="F2671" s="11">
        <v>6</v>
      </c>
      <c r="G2671" s="11" t="s">
        <v>66</v>
      </c>
      <c r="H2671" s="11" t="s">
        <v>65</v>
      </c>
      <c r="I2671" s="11">
        <v>40.774621185724598</v>
      </c>
      <c r="J2671" s="11">
        <v>-73.962399201187495</v>
      </c>
      <c r="K2671" s="11">
        <v>69</v>
      </c>
      <c r="L2671" s="11">
        <v>27.266007828208199</v>
      </c>
      <c r="M2671" s="11">
        <v>27.134511606180801</v>
      </c>
      <c r="N2671" s="11" t="s">
        <v>59</v>
      </c>
      <c r="O2671" s="11" t="s">
        <v>61</v>
      </c>
      <c r="P2671" s="11">
        <v>0</v>
      </c>
      <c r="Q2671" s="11">
        <v>2.1099067543752102E-2</v>
      </c>
      <c r="R2671" s="11">
        <v>76</v>
      </c>
      <c r="S2671" s="11">
        <v>21</v>
      </c>
      <c r="T2671" s="11">
        <v>275.58745778659102</v>
      </c>
      <c r="U2671" s="11">
        <v>7.9534931912997697</v>
      </c>
      <c r="V2671" s="11" t="s">
        <v>63</v>
      </c>
    </row>
    <row r="2672" spans="1:22" x14ac:dyDescent="0.3">
      <c r="A2672" s="9">
        <v>45361.270833333299</v>
      </c>
      <c r="B2672" s="10">
        <v>45361</v>
      </c>
      <c r="C2672" s="11">
        <v>2024</v>
      </c>
      <c r="D2672" s="11">
        <v>3</v>
      </c>
      <c r="E2672" s="11">
        <v>10</v>
      </c>
      <c r="F2672" s="11">
        <v>6</v>
      </c>
      <c r="G2672" s="11" t="s">
        <v>66</v>
      </c>
      <c r="H2672" s="11" t="s">
        <v>65</v>
      </c>
      <c r="I2672" s="11">
        <v>40.828172007489101</v>
      </c>
      <c r="J2672" s="11">
        <v>-73.768414309334503</v>
      </c>
      <c r="K2672" s="11">
        <v>227</v>
      </c>
      <c r="L2672" s="11">
        <v>75.711720123370498</v>
      </c>
      <c r="M2672" s="11">
        <v>72.429608342790999</v>
      </c>
      <c r="N2672" s="11" t="s">
        <v>59</v>
      </c>
      <c r="O2672" s="11" t="s">
        <v>55</v>
      </c>
      <c r="P2672" s="11">
        <v>1</v>
      </c>
      <c r="Q2672" s="11">
        <v>0.29787491679946898</v>
      </c>
      <c r="R2672" s="11">
        <v>37</v>
      </c>
      <c r="S2672" s="11">
        <v>14</v>
      </c>
      <c r="T2672" s="11">
        <v>143.37791781998899</v>
      </c>
      <c r="U2672" s="11">
        <v>17.506288549894801</v>
      </c>
      <c r="V2672" s="11" t="s">
        <v>56</v>
      </c>
    </row>
    <row r="2673" spans="1:22" x14ac:dyDescent="0.3">
      <c r="A2673" s="9">
        <v>45361.274305555598</v>
      </c>
      <c r="B2673" s="10">
        <v>45361</v>
      </c>
      <c r="C2673" s="11">
        <v>2024</v>
      </c>
      <c r="D2673" s="11">
        <v>3</v>
      </c>
      <c r="E2673" s="11">
        <v>10</v>
      </c>
      <c r="F2673" s="11">
        <v>6</v>
      </c>
      <c r="G2673" s="11" t="s">
        <v>66</v>
      </c>
      <c r="H2673" s="11" t="s">
        <v>65</v>
      </c>
      <c r="I2673" s="11">
        <v>40.764203580610904</v>
      </c>
      <c r="J2673" s="11">
        <v>-73.8600577291853</v>
      </c>
      <c r="K2673" s="11">
        <v>220</v>
      </c>
      <c r="L2673" s="11">
        <v>56.490608534335003</v>
      </c>
      <c r="M2673" s="11">
        <v>58.545496750984299</v>
      </c>
      <c r="N2673" s="11" t="s">
        <v>57</v>
      </c>
      <c r="O2673" s="11" t="s">
        <v>60</v>
      </c>
      <c r="P2673" s="11">
        <v>0</v>
      </c>
      <c r="Q2673" s="11">
        <v>-0.62730323028869495</v>
      </c>
      <c r="R2673" s="11">
        <v>21</v>
      </c>
      <c r="S2673" s="11">
        <v>40</v>
      </c>
      <c r="T2673" s="11">
        <v>375.61681355212198</v>
      </c>
      <c r="U2673" s="11">
        <v>11.540204605554599</v>
      </c>
      <c r="V2673" s="11" t="s">
        <v>56</v>
      </c>
    </row>
    <row r="2674" spans="1:22" x14ac:dyDescent="0.3">
      <c r="A2674" s="9">
        <v>45361.277777777803</v>
      </c>
      <c r="B2674" s="10">
        <v>45361</v>
      </c>
      <c r="C2674" s="11">
        <v>2024</v>
      </c>
      <c r="D2674" s="11">
        <v>3</v>
      </c>
      <c r="E2674" s="11">
        <v>10</v>
      </c>
      <c r="F2674" s="11">
        <v>6</v>
      </c>
      <c r="G2674" s="11" t="s">
        <v>66</v>
      </c>
      <c r="H2674" s="11" t="s">
        <v>65</v>
      </c>
      <c r="I2674" s="11">
        <v>40.754524091723503</v>
      </c>
      <c r="J2674" s="11">
        <v>-73.813097776331105</v>
      </c>
      <c r="K2674" s="11">
        <v>98</v>
      </c>
      <c r="L2674" s="11">
        <v>67.983743138586505</v>
      </c>
      <c r="M2674" s="11">
        <v>88.815123824494904</v>
      </c>
      <c r="N2674" s="11" t="s">
        <v>54</v>
      </c>
      <c r="O2674" s="11" t="s">
        <v>61</v>
      </c>
      <c r="P2674" s="11">
        <v>0</v>
      </c>
      <c r="Q2674" s="11">
        <v>0.57042133121461402</v>
      </c>
      <c r="R2674" s="11">
        <v>46</v>
      </c>
      <c r="S2674" s="11">
        <v>30</v>
      </c>
      <c r="T2674" s="11">
        <v>217.688147569476</v>
      </c>
      <c r="U2674" s="11">
        <v>29.0378307392089</v>
      </c>
      <c r="V2674" s="11" t="s">
        <v>56</v>
      </c>
    </row>
    <row r="2675" spans="1:22" x14ac:dyDescent="0.3">
      <c r="A2675" s="9">
        <v>45361.28125</v>
      </c>
      <c r="B2675" s="10">
        <v>45361</v>
      </c>
      <c r="C2675" s="11">
        <v>2024</v>
      </c>
      <c r="D2675" s="11">
        <v>3</v>
      </c>
      <c r="E2675" s="11">
        <v>10</v>
      </c>
      <c r="F2675" s="11">
        <v>6</v>
      </c>
      <c r="G2675" s="11" t="s">
        <v>66</v>
      </c>
      <c r="H2675" s="11" t="s">
        <v>65</v>
      </c>
      <c r="I2675" s="11">
        <v>40.684584436170198</v>
      </c>
      <c r="J2675" s="11">
        <v>-73.789197592397798</v>
      </c>
      <c r="K2675" s="11">
        <v>155</v>
      </c>
      <c r="L2675" s="11">
        <v>20.5303485519993</v>
      </c>
      <c r="M2675" s="11">
        <v>11.761888523423</v>
      </c>
      <c r="N2675" s="11" t="s">
        <v>59</v>
      </c>
      <c r="O2675" s="11" t="s">
        <v>60</v>
      </c>
      <c r="P2675" s="11">
        <v>0</v>
      </c>
      <c r="Q2675" s="11">
        <v>-0.17422930586332899</v>
      </c>
      <c r="R2675" s="11">
        <v>88</v>
      </c>
      <c r="S2675" s="11">
        <v>30</v>
      </c>
      <c r="T2675" s="11">
        <v>239.965707927816</v>
      </c>
      <c r="U2675" s="11">
        <v>6.8290962670210096</v>
      </c>
      <c r="V2675" s="11" t="s">
        <v>63</v>
      </c>
    </row>
    <row r="2676" spans="1:22" x14ac:dyDescent="0.3">
      <c r="A2676" s="9">
        <v>45361.284722222197</v>
      </c>
      <c r="B2676" s="10">
        <v>45361</v>
      </c>
      <c r="C2676" s="11">
        <v>2024</v>
      </c>
      <c r="D2676" s="11">
        <v>3</v>
      </c>
      <c r="E2676" s="11">
        <v>10</v>
      </c>
      <c r="F2676" s="11">
        <v>6</v>
      </c>
      <c r="G2676" s="11" t="s">
        <v>66</v>
      </c>
      <c r="H2676" s="11" t="s">
        <v>65</v>
      </c>
      <c r="I2676" s="11">
        <v>40.850833529516002</v>
      </c>
      <c r="J2676" s="11">
        <v>-73.7583176133504</v>
      </c>
      <c r="K2676" s="11">
        <v>97</v>
      </c>
      <c r="L2676" s="11">
        <v>57.278713118290099</v>
      </c>
      <c r="M2676" s="11">
        <v>65.475586807046</v>
      </c>
      <c r="N2676" s="11" t="s">
        <v>54</v>
      </c>
      <c r="O2676" s="11" t="s">
        <v>61</v>
      </c>
      <c r="P2676" s="11">
        <v>1</v>
      </c>
      <c r="Q2676" s="11">
        <v>-0.75102614815450597</v>
      </c>
      <c r="R2676" s="11">
        <v>8</v>
      </c>
      <c r="S2676" s="11">
        <v>16</v>
      </c>
      <c r="T2676" s="11">
        <v>312.99364101688298</v>
      </c>
      <c r="U2676" s="11">
        <v>12.857851289215301</v>
      </c>
      <c r="V2676" s="11" t="s">
        <v>56</v>
      </c>
    </row>
    <row r="2677" spans="1:22" x14ac:dyDescent="0.3">
      <c r="A2677" s="9">
        <v>45361.288194444503</v>
      </c>
      <c r="B2677" s="10">
        <v>45361</v>
      </c>
      <c r="C2677" s="11">
        <v>2024</v>
      </c>
      <c r="D2677" s="11">
        <v>3</v>
      </c>
      <c r="E2677" s="11">
        <v>10</v>
      </c>
      <c r="F2677" s="11">
        <v>6</v>
      </c>
      <c r="G2677" s="11" t="s">
        <v>66</v>
      </c>
      <c r="H2677" s="11" t="s">
        <v>65</v>
      </c>
      <c r="I2677" s="11">
        <v>40.865679115049801</v>
      </c>
      <c r="J2677" s="11">
        <v>-73.805321889035099</v>
      </c>
      <c r="K2677" s="11">
        <v>115</v>
      </c>
      <c r="L2677" s="11">
        <v>30.2142055112324</v>
      </c>
      <c r="M2677" s="11">
        <v>62.288287641868699</v>
      </c>
      <c r="N2677" s="11" t="s">
        <v>59</v>
      </c>
      <c r="O2677" s="11" t="s">
        <v>55</v>
      </c>
      <c r="P2677" s="11">
        <v>0</v>
      </c>
      <c r="Q2677" s="11">
        <v>-0.118449695881627</v>
      </c>
      <c r="R2677" s="11">
        <v>26</v>
      </c>
      <c r="S2677" s="11">
        <v>9</v>
      </c>
      <c r="T2677" s="11">
        <v>403.21718738131699</v>
      </c>
      <c r="U2677" s="11">
        <v>27.106261749119501</v>
      </c>
      <c r="V2677" s="11" t="s">
        <v>63</v>
      </c>
    </row>
    <row r="2678" spans="1:22" x14ac:dyDescent="0.3">
      <c r="A2678" s="9">
        <v>45361.291666666701</v>
      </c>
      <c r="B2678" s="10">
        <v>45361</v>
      </c>
      <c r="C2678" s="11">
        <v>2024</v>
      </c>
      <c r="D2678" s="11">
        <v>3</v>
      </c>
      <c r="E2678" s="11">
        <v>10</v>
      </c>
      <c r="F2678" s="11">
        <v>7</v>
      </c>
      <c r="G2678" s="11" t="s">
        <v>66</v>
      </c>
      <c r="H2678" s="11" t="s">
        <v>65</v>
      </c>
      <c r="I2678" s="11">
        <v>40.804304157670998</v>
      </c>
      <c r="J2678" s="11">
        <v>-73.703999273082104</v>
      </c>
      <c r="K2678" s="11">
        <v>65</v>
      </c>
      <c r="L2678" s="11">
        <v>7.9727037119746003</v>
      </c>
      <c r="M2678" s="11">
        <v>47.998164325718797</v>
      </c>
      <c r="N2678" s="11" t="s">
        <v>57</v>
      </c>
      <c r="O2678" s="11" t="s">
        <v>55</v>
      </c>
      <c r="P2678" s="11">
        <v>0</v>
      </c>
      <c r="Q2678" s="11">
        <v>7.9237756347700403E-2</v>
      </c>
      <c r="R2678" s="11">
        <v>13</v>
      </c>
      <c r="S2678" s="11">
        <v>19</v>
      </c>
      <c r="T2678" s="11">
        <v>377.25857695252898</v>
      </c>
      <c r="U2678" s="11">
        <v>5.1187365082982703</v>
      </c>
      <c r="V2678" s="11" t="s">
        <v>56</v>
      </c>
    </row>
    <row r="2679" spans="1:22" x14ac:dyDescent="0.3">
      <c r="A2679" s="9">
        <v>45361.295138888898</v>
      </c>
      <c r="B2679" s="10">
        <v>45361</v>
      </c>
      <c r="C2679" s="11">
        <v>2024</v>
      </c>
      <c r="D2679" s="11">
        <v>3</v>
      </c>
      <c r="E2679" s="11">
        <v>10</v>
      </c>
      <c r="F2679" s="11">
        <v>7</v>
      </c>
      <c r="G2679" s="11" t="s">
        <v>66</v>
      </c>
      <c r="H2679" s="11" t="s">
        <v>65</v>
      </c>
      <c r="I2679" s="11">
        <v>40.616525652909701</v>
      </c>
      <c r="J2679" s="11">
        <v>-73.994766803247501</v>
      </c>
      <c r="K2679" s="11">
        <v>238</v>
      </c>
      <c r="L2679" s="11">
        <v>76.684993026641294</v>
      </c>
      <c r="M2679" s="11">
        <v>69.382338323033807</v>
      </c>
      <c r="N2679" s="11" t="s">
        <v>57</v>
      </c>
      <c r="O2679" s="11" t="s">
        <v>61</v>
      </c>
      <c r="P2679" s="11">
        <v>0</v>
      </c>
      <c r="Q2679" s="11">
        <v>-0.38555679647651803</v>
      </c>
      <c r="R2679" s="11">
        <v>95</v>
      </c>
      <c r="S2679" s="11">
        <v>20</v>
      </c>
      <c r="T2679" s="11">
        <v>64.757151536903905</v>
      </c>
      <c r="U2679" s="11">
        <v>29.325006265823198</v>
      </c>
      <c r="V2679" s="11" t="s">
        <v>56</v>
      </c>
    </row>
    <row r="2680" spans="1:22" x14ac:dyDescent="0.3">
      <c r="A2680" s="9">
        <v>45361.298611111102</v>
      </c>
      <c r="B2680" s="10">
        <v>45361</v>
      </c>
      <c r="C2680" s="11">
        <v>2024</v>
      </c>
      <c r="D2680" s="11">
        <v>3</v>
      </c>
      <c r="E2680" s="11">
        <v>10</v>
      </c>
      <c r="F2680" s="11">
        <v>7</v>
      </c>
      <c r="G2680" s="11" t="s">
        <v>66</v>
      </c>
      <c r="H2680" s="11" t="s">
        <v>65</v>
      </c>
      <c r="I2680" s="11">
        <v>40.8170688508418</v>
      </c>
      <c r="J2680" s="11">
        <v>-73.737652840064897</v>
      </c>
      <c r="K2680" s="11">
        <v>288</v>
      </c>
      <c r="L2680" s="11">
        <v>53.3929161969576</v>
      </c>
      <c r="M2680" s="11">
        <v>44.2930061641419</v>
      </c>
      <c r="N2680" s="11" t="s">
        <v>57</v>
      </c>
      <c r="O2680" s="11" t="s">
        <v>55</v>
      </c>
      <c r="P2680" s="11">
        <v>0</v>
      </c>
      <c r="Q2680" s="11">
        <v>0.70901783134318996</v>
      </c>
      <c r="R2680" s="11">
        <v>42</v>
      </c>
      <c r="S2680" s="11">
        <v>6</v>
      </c>
      <c r="T2680" s="11">
        <v>275.96808520163398</v>
      </c>
      <c r="U2680" s="11">
        <v>19.901272997996401</v>
      </c>
      <c r="V2680" s="11" t="s">
        <v>56</v>
      </c>
    </row>
    <row r="2681" spans="1:22" x14ac:dyDescent="0.3">
      <c r="A2681" s="9">
        <v>45361.302083333299</v>
      </c>
      <c r="B2681" s="10">
        <v>45361</v>
      </c>
      <c r="C2681" s="11">
        <v>2024</v>
      </c>
      <c r="D2681" s="11">
        <v>3</v>
      </c>
      <c r="E2681" s="11">
        <v>10</v>
      </c>
      <c r="F2681" s="11">
        <v>7</v>
      </c>
      <c r="G2681" s="11" t="s">
        <v>66</v>
      </c>
      <c r="H2681" s="11" t="s">
        <v>65</v>
      </c>
      <c r="I2681" s="11">
        <v>40.823867073406497</v>
      </c>
      <c r="J2681" s="11">
        <v>-73.811987360748304</v>
      </c>
      <c r="K2681" s="11">
        <v>243</v>
      </c>
      <c r="L2681" s="11">
        <v>64.165929765812194</v>
      </c>
      <c r="M2681" s="11">
        <v>91.428706576285094</v>
      </c>
      <c r="N2681" s="11" t="s">
        <v>54</v>
      </c>
      <c r="O2681" s="11" t="s">
        <v>60</v>
      </c>
      <c r="P2681" s="11">
        <v>0</v>
      </c>
      <c r="Q2681" s="11">
        <v>0.36413081549913301</v>
      </c>
      <c r="R2681" s="11">
        <v>11</v>
      </c>
      <c r="S2681" s="11">
        <v>34</v>
      </c>
      <c r="T2681" s="11">
        <v>185.60365350676801</v>
      </c>
      <c r="U2681" s="11">
        <v>28.117862951692</v>
      </c>
      <c r="V2681" s="11" t="s">
        <v>56</v>
      </c>
    </row>
    <row r="2682" spans="1:22" x14ac:dyDescent="0.3">
      <c r="A2682" s="9">
        <v>45361.305555555598</v>
      </c>
      <c r="B2682" s="10">
        <v>45361</v>
      </c>
      <c r="C2682" s="11">
        <v>2024</v>
      </c>
      <c r="D2682" s="11">
        <v>3</v>
      </c>
      <c r="E2682" s="11">
        <v>10</v>
      </c>
      <c r="F2682" s="11">
        <v>7</v>
      </c>
      <c r="G2682" s="11" t="s">
        <v>66</v>
      </c>
      <c r="H2682" s="11" t="s">
        <v>65</v>
      </c>
      <c r="I2682" s="11">
        <v>40.8186160135024</v>
      </c>
      <c r="J2682" s="11">
        <v>-73.949241046280903</v>
      </c>
      <c r="K2682" s="11">
        <v>197</v>
      </c>
      <c r="L2682" s="11">
        <v>77.330017152785402</v>
      </c>
      <c r="M2682" s="11">
        <v>37.025184274573498</v>
      </c>
      <c r="N2682" s="11" t="s">
        <v>59</v>
      </c>
      <c r="O2682" s="11" t="s">
        <v>60</v>
      </c>
      <c r="P2682" s="11">
        <v>0</v>
      </c>
      <c r="Q2682" s="11">
        <v>0.57605592084979196</v>
      </c>
      <c r="R2682" s="11">
        <v>47</v>
      </c>
      <c r="S2682" s="11">
        <v>46</v>
      </c>
      <c r="T2682" s="11">
        <v>488.50677158717701</v>
      </c>
      <c r="U2682" s="11">
        <v>10.996665645023199</v>
      </c>
      <c r="V2682" s="11" t="s">
        <v>63</v>
      </c>
    </row>
    <row r="2683" spans="1:22" x14ac:dyDescent="0.3">
      <c r="A2683" s="9">
        <v>45361.309027777803</v>
      </c>
      <c r="B2683" s="10">
        <v>45361</v>
      </c>
      <c r="C2683" s="11">
        <v>2024</v>
      </c>
      <c r="D2683" s="11">
        <v>3</v>
      </c>
      <c r="E2683" s="11">
        <v>10</v>
      </c>
      <c r="F2683" s="11">
        <v>7</v>
      </c>
      <c r="G2683" s="11" t="s">
        <v>66</v>
      </c>
      <c r="H2683" s="11" t="s">
        <v>65</v>
      </c>
      <c r="I2683" s="11">
        <v>40.835882225031902</v>
      </c>
      <c r="J2683" s="11">
        <v>-73.859839314796005</v>
      </c>
      <c r="K2683" s="11">
        <v>63</v>
      </c>
      <c r="L2683" s="11">
        <v>16.5061868096697</v>
      </c>
      <c r="M2683" s="11">
        <v>70.8657232686447</v>
      </c>
      <c r="N2683" s="11" t="s">
        <v>59</v>
      </c>
      <c r="O2683" s="11" t="s">
        <v>61</v>
      </c>
      <c r="P2683" s="11">
        <v>0</v>
      </c>
      <c r="Q2683" s="11">
        <v>-0.97701233605981996</v>
      </c>
      <c r="R2683" s="11">
        <v>71</v>
      </c>
      <c r="S2683" s="11">
        <v>36</v>
      </c>
      <c r="T2683" s="11">
        <v>470.41687189028499</v>
      </c>
      <c r="U2683" s="11">
        <v>27.6610915813833</v>
      </c>
      <c r="V2683" s="11" t="s">
        <v>56</v>
      </c>
    </row>
    <row r="2684" spans="1:22" x14ac:dyDescent="0.3">
      <c r="A2684" s="9">
        <v>45361.3125</v>
      </c>
      <c r="B2684" s="10">
        <v>45361</v>
      </c>
      <c r="C2684" s="11">
        <v>2024</v>
      </c>
      <c r="D2684" s="11">
        <v>3</v>
      </c>
      <c r="E2684" s="11">
        <v>10</v>
      </c>
      <c r="F2684" s="11">
        <v>7</v>
      </c>
      <c r="G2684" s="11" t="s">
        <v>66</v>
      </c>
      <c r="H2684" s="11" t="s">
        <v>65</v>
      </c>
      <c r="I2684" s="11">
        <v>40.737188204663497</v>
      </c>
      <c r="J2684" s="11">
        <v>-73.764507037740401</v>
      </c>
      <c r="K2684" s="11">
        <v>218</v>
      </c>
      <c r="L2684" s="11">
        <v>40.021692403271501</v>
      </c>
      <c r="M2684" s="11">
        <v>10.5885122025934</v>
      </c>
      <c r="N2684" s="11" t="s">
        <v>57</v>
      </c>
      <c r="O2684" s="11" t="s">
        <v>58</v>
      </c>
      <c r="P2684" s="11">
        <v>0</v>
      </c>
      <c r="Q2684" s="11">
        <v>0.60674586191711699</v>
      </c>
      <c r="R2684" s="11">
        <v>63</v>
      </c>
      <c r="S2684" s="11">
        <v>12</v>
      </c>
      <c r="T2684" s="11">
        <v>491.77647706242698</v>
      </c>
      <c r="U2684" s="11">
        <v>12.5415748870093</v>
      </c>
      <c r="V2684" s="11" t="s">
        <v>56</v>
      </c>
    </row>
    <row r="2685" spans="1:22" x14ac:dyDescent="0.3">
      <c r="A2685" s="9">
        <v>45361.315972222197</v>
      </c>
      <c r="B2685" s="10">
        <v>45361</v>
      </c>
      <c r="C2685" s="11">
        <v>2024</v>
      </c>
      <c r="D2685" s="11">
        <v>3</v>
      </c>
      <c r="E2685" s="11">
        <v>10</v>
      </c>
      <c r="F2685" s="11">
        <v>7</v>
      </c>
      <c r="G2685" s="11" t="s">
        <v>66</v>
      </c>
      <c r="H2685" s="11" t="s">
        <v>65</v>
      </c>
      <c r="I2685" s="11">
        <v>40.7806295066422</v>
      </c>
      <c r="J2685" s="11">
        <v>-73.940140140347694</v>
      </c>
      <c r="K2685" s="11">
        <v>86</v>
      </c>
      <c r="L2685" s="11">
        <v>75.720687187953203</v>
      </c>
      <c r="M2685" s="11">
        <v>92.525639967524199</v>
      </c>
      <c r="N2685" s="11" t="s">
        <v>59</v>
      </c>
      <c r="O2685" s="11" t="s">
        <v>58</v>
      </c>
      <c r="P2685" s="11">
        <v>0</v>
      </c>
      <c r="Q2685" s="11">
        <v>0.88212504731313701</v>
      </c>
      <c r="R2685" s="11">
        <v>96</v>
      </c>
      <c r="S2685" s="11">
        <v>11</v>
      </c>
      <c r="T2685" s="11">
        <v>170.76392414027001</v>
      </c>
      <c r="U2685" s="11">
        <v>6.2804610439815498</v>
      </c>
      <c r="V2685" s="11" t="s">
        <v>56</v>
      </c>
    </row>
    <row r="2686" spans="1:22" x14ac:dyDescent="0.3">
      <c r="A2686" s="9">
        <v>45361.319444444503</v>
      </c>
      <c r="B2686" s="10">
        <v>45361</v>
      </c>
      <c r="C2686" s="11">
        <v>2024</v>
      </c>
      <c r="D2686" s="11">
        <v>3</v>
      </c>
      <c r="E2686" s="11">
        <v>10</v>
      </c>
      <c r="F2686" s="11">
        <v>7</v>
      </c>
      <c r="G2686" s="11" t="s">
        <v>66</v>
      </c>
      <c r="H2686" s="11" t="s">
        <v>65</v>
      </c>
      <c r="I2686" s="11">
        <v>40.642443694336201</v>
      </c>
      <c r="J2686" s="11">
        <v>-73.893303665015793</v>
      </c>
      <c r="K2686" s="11">
        <v>217</v>
      </c>
      <c r="L2686" s="11">
        <v>59.926053360267098</v>
      </c>
      <c r="M2686" s="11">
        <v>55.707808977185699</v>
      </c>
      <c r="N2686" s="11" t="s">
        <v>54</v>
      </c>
      <c r="O2686" s="11" t="s">
        <v>58</v>
      </c>
      <c r="P2686" s="11">
        <v>0</v>
      </c>
      <c r="Q2686" s="11">
        <v>0.58657852398216503</v>
      </c>
      <c r="R2686" s="11">
        <v>63</v>
      </c>
      <c r="S2686" s="11">
        <v>37</v>
      </c>
      <c r="T2686" s="11">
        <v>294.07441923168102</v>
      </c>
      <c r="U2686" s="11">
        <v>20.806749348142599</v>
      </c>
      <c r="V2686" s="11" t="s">
        <v>56</v>
      </c>
    </row>
    <row r="2687" spans="1:22" x14ac:dyDescent="0.3">
      <c r="A2687" s="9">
        <v>45361.322916666701</v>
      </c>
      <c r="B2687" s="10">
        <v>45361</v>
      </c>
      <c r="C2687" s="11">
        <v>2024</v>
      </c>
      <c r="D2687" s="11">
        <v>3</v>
      </c>
      <c r="E2687" s="11">
        <v>10</v>
      </c>
      <c r="F2687" s="11">
        <v>7</v>
      </c>
      <c r="G2687" s="11" t="s">
        <v>66</v>
      </c>
      <c r="H2687" s="11" t="s">
        <v>65</v>
      </c>
      <c r="I2687" s="11">
        <v>40.709143148826101</v>
      </c>
      <c r="J2687" s="11">
        <v>-73.758240533973293</v>
      </c>
      <c r="K2687" s="11">
        <v>246</v>
      </c>
      <c r="L2687" s="11">
        <v>15.130476840264301</v>
      </c>
      <c r="M2687" s="11">
        <v>29.2516116616349</v>
      </c>
      <c r="N2687" s="11" t="s">
        <v>57</v>
      </c>
      <c r="O2687" s="11" t="s">
        <v>55</v>
      </c>
      <c r="P2687" s="11">
        <v>0</v>
      </c>
      <c r="Q2687" s="11">
        <v>-0.529860827847216</v>
      </c>
      <c r="R2687" s="11">
        <v>34</v>
      </c>
      <c r="S2687" s="11">
        <v>30</v>
      </c>
      <c r="T2687" s="11">
        <v>114.040989288755</v>
      </c>
      <c r="U2687" s="11">
        <v>19.520686655614099</v>
      </c>
      <c r="V2687" s="11" t="s">
        <v>56</v>
      </c>
    </row>
    <row r="2688" spans="1:22" x14ac:dyDescent="0.3">
      <c r="A2688" s="9">
        <v>45361.326388888898</v>
      </c>
      <c r="B2688" s="10">
        <v>45361</v>
      </c>
      <c r="C2688" s="11">
        <v>2024</v>
      </c>
      <c r="D2688" s="11">
        <v>3</v>
      </c>
      <c r="E2688" s="11">
        <v>10</v>
      </c>
      <c r="F2688" s="11">
        <v>7</v>
      </c>
      <c r="G2688" s="11" t="s">
        <v>66</v>
      </c>
      <c r="H2688" s="11" t="s">
        <v>65</v>
      </c>
      <c r="I2688" s="11">
        <v>40.684412611897898</v>
      </c>
      <c r="J2688" s="11">
        <v>-73.940602650446294</v>
      </c>
      <c r="K2688" s="11">
        <v>58</v>
      </c>
      <c r="L2688" s="11">
        <v>73.588484831968401</v>
      </c>
      <c r="M2688" s="11">
        <v>86.645550561051607</v>
      </c>
      <c r="N2688" s="11" t="s">
        <v>59</v>
      </c>
      <c r="O2688" s="11" t="s">
        <v>60</v>
      </c>
      <c r="P2688" s="11">
        <v>0</v>
      </c>
      <c r="Q2688" s="11">
        <v>0.44240978962435501</v>
      </c>
      <c r="R2688" s="11">
        <v>12</v>
      </c>
      <c r="S2688" s="11">
        <v>33</v>
      </c>
      <c r="T2688" s="11">
        <v>349.16547977524601</v>
      </c>
      <c r="U2688" s="11">
        <v>29.698225875955899</v>
      </c>
      <c r="V2688" s="11" t="s">
        <v>56</v>
      </c>
    </row>
    <row r="2689" spans="1:22" x14ac:dyDescent="0.3">
      <c r="A2689" s="9">
        <v>45361.329861111102</v>
      </c>
      <c r="B2689" s="10">
        <v>45361</v>
      </c>
      <c r="C2689" s="11">
        <v>2024</v>
      </c>
      <c r="D2689" s="11">
        <v>3</v>
      </c>
      <c r="E2689" s="11">
        <v>10</v>
      </c>
      <c r="F2689" s="11">
        <v>7</v>
      </c>
      <c r="G2689" s="11" t="s">
        <v>66</v>
      </c>
      <c r="H2689" s="11" t="s">
        <v>65</v>
      </c>
      <c r="I2689" s="11">
        <v>40.711536492052097</v>
      </c>
      <c r="J2689" s="11">
        <v>-73.761714310179599</v>
      </c>
      <c r="K2689" s="11">
        <v>47</v>
      </c>
      <c r="L2689" s="11">
        <v>52.222643845619999</v>
      </c>
      <c r="M2689" s="11">
        <v>51.756957780118199</v>
      </c>
      <c r="N2689" s="11" t="s">
        <v>54</v>
      </c>
      <c r="O2689" s="11" t="s">
        <v>55</v>
      </c>
      <c r="P2689" s="11">
        <v>0</v>
      </c>
      <c r="Q2689" s="11">
        <v>0.66572836601345098</v>
      </c>
      <c r="R2689" s="11">
        <v>20</v>
      </c>
      <c r="S2689" s="11">
        <v>27</v>
      </c>
      <c r="T2689" s="11">
        <v>126.521649407512</v>
      </c>
      <c r="U2689" s="11">
        <v>6.9888365283938603</v>
      </c>
      <c r="V2689" s="11" t="s">
        <v>63</v>
      </c>
    </row>
    <row r="2690" spans="1:22" x14ac:dyDescent="0.3">
      <c r="A2690" s="9">
        <v>45361.333333333299</v>
      </c>
      <c r="B2690" s="10">
        <v>45361</v>
      </c>
      <c r="C2690" s="11">
        <v>2024</v>
      </c>
      <c r="D2690" s="11">
        <v>3</v>
      </c>
      <c r="E2690" s="11">
        <v>10</v>
      </c>
      <c r="F2690" s="11">
        <v>8</v>
      </c>
      <c r="G2690" s="11" t="s">
        <v>66</v>
      </c>
      <c r="H2690" s="11" t="s">
        <v>65</v>
      </c>
      <c r="I2690" s="11">
        <v>40.717542854582298</v>
      </c>
      <c r="J2690" s="11">
        <v>-73.870553214657903</v>
      </c>
      <c r="K2690" s="11">
        <v>270</v>
      </c>
      <c r="L2690" s="11">
        <v>46.104863490351697</v>
      </c>
      <c r="M2690" s="11">
        <v>94.830544619898006</v>
      </c>
      <c r="N2690" s="11" t="s">
        <v>54</v>
      </c>
      <c r="O2690" s="11" t="s">
        <v>61</v>
      </c>
      <c r="P2690" s="11">
        <v>0</v>
      </c>
      <c r="Q2690" s="11">
        <v>0.46348427761303401</v>
      </c>
      <c r="R2690" s="11">
        <v>37</v>
      </c>
      <c r="S2690" s="11">
        <v>39</v>
      </c>
      <c r="T2690" s="11">
        <v>106.0727609735</v>
      </c>
      <c r="U2690" s="11">
        <v>18.380798596754499</v>
      </c>
      <c r="V2690" s="11" t="s">
        <v>56</v>
      </c>
    </row>
    <row r="2691" spans="1:22" x14ac:dyDescent="0.3">
      <c r="A2691" s="9">
        <v>45361.336805555598</v>
      </c>
      <c r="B2691" s="10">
        <v>45361</v>
      </c>
      <c r="C2691" s="11">
        <v>2024</v>
      </c>
      <c r="D2691" s="11">
        <v>3</v>
      </c>
      <c r="E2691" s="11">
        <v>10</v>
      </c>
      <c r="F2691" s="11">
        <v>8</v>
      </c>
      <c r="G2691" s="11" t="s">
        <v>66</v>
      </c>
      <c r="H2691" s="11" t="s">
        <v>65</v>
      </c>
      <c r="I2691" s="11">
        <v>40.677740339458303</v>
      </c>
      <c r="J2691" s="11">
        <v>-73.7556539743819</v>
      </c>
      <c r="K2691" s="11">
        <v>42</v>
      </c>
      <c r="L2691" s="11">
        <v>73.750556456722407</v>
      </c>
      <c r="M2691" s="11">
        <v>80.1808407247064</v>
      </c>
      <c r="N2691" s="11" t="s">
        <v>59</v>
      </c>
      <c r="O2691" s="11" t="s">
        <v>58</v>
      </c>
      <c r="P2691" s="11">
        <v>0</v>
      </c>
      <c r="Q2691" s="11">
        <v>0.115600904663495</v>
      </c>
      <c r="R2691" s="11">
        <v>84</v>
      </c>
      <c r="S2691" s="11">
        <v>10</v>
      </c>
      <c r="T2691" s="11">
        <v>269.79793722605098</v>
      </c>
      <c r="U2691" s="11">
        <v>29.128654475623499</v>
      </c>
      <c r="V2691" s="11" t="s">
        <v>56</v>
      </c>
    </row>
    <row r="2692" spans="1:22" x14ac:dyDescent="0.3">
      <c r="A2692" s="9">
        <v>45361.340277777803</v>
      </c>
      <c r="B2692" s="10">
        <v>45361</v>
      </c>
      <c r="C2692" s="11">
        <v>2024</v>
      </c>
      <c r="D2692" s="11">
        <v>3</v>
      </c>
      <c r="E2692" s="11">
        <v>10</v>
      </c>
      <c r="F2692" s="11">
        <v>8</v>
      </c>
      <c r="G2692" s="11" t="s">
        <v>66</v>
      </c>
      <c r="H2692" s="11" t="s">
        <v>65</v>
      </c>
      <c r="I2692" s="11">
        <v>40.8688095353234</v>
      </c>
      <c r="J2692" s="11">
        <v>-73.965332121049201</v>
      </c>
      <c r="K2692" s="11">
        <v>178</v>
      </c>
      <c r="L2692" s="11">
        <v>69.8837107435142</v>
      </c>
      <c r="M2692" s="11">
        <v>19.385173308645999</v>
      </c>
      <c r="N2692" s="11" t="s">
        <v>57</v>
      </c>
      <c r="O2692" s="11" t="s">
        <v>61</v>
      </c>
      <c r="P2692" s="11">
        <v>0</v>
      </c>
      <c r="Q2692" s="11">
        <v>-0.82294004496895201</v>
      </c>
      <c r="R2692" s="11">
        <v>42</v>
      </c>
      <c r="S2692" s="11">
        <v>22</v>
      </c>
      <c r="T2692" s="11">
        <v>330.561912620052</v>
      </c>
      <c r="U2692" s="11">
        <v>12.4402321618523</v>
      </c>
      <c r="V2692" s="11" t="s">
        <v>63</v>
      </c>
    </row>
    <row r="2693" spans="1:22" x14ac:dyDescent="0.3">
      <c r="A2693" s="9">
        <v>45361.34375</v>
      </c>
      <c r="B2693" s="10">
        <v>45361</v>
      </c>
      <c r="C2693" s="11">
        <v>2024</v>
      </c>
      <c r="D2693" s="11">
        <v>3</v>
      </c>
      <c r="E2693" s="11">
        <v>10</v>
      </c>
      <c r="F2693" s="11">
        <v>8</v>
      </c>
      <c r="G2693" s="11" t="s">
        <v>66</v>
      </c>
      <c r="H2693" s="11" t="s">
        <v>65</v>
      </c>
      <c r="I2693" s="11">
        <v>40.878179879505701</v>
      </c>
      <c r="J2693" s="11">
        <v>-73.951184211693601</v>
      </c>
      <c r="K2693" s="11">
        <v>248</v>
      </c>
      <c r="L2693" s="11">
        <v>34.652096702177403</v>
      </c>
      <c r="M2693" s="11">
        <v>14.384784973948699</v>
      </c>
      <c r="N2693" s="11" t="s">
        <v>54</v>
      </c>
      <c r="O2693" s="11" t="s">
        <v>58</v>
      </c>
      <c r="P2693" s="11">
        <v>0</v>
      </c>
      <c r="Q2693" s="11">
        <v>-0.23857888298632399</v>
      </c>
      <c r="R2693" s="11">
        <v>49</v>
      </c>
      <c r="S2693" s="11">
        <v>28</v>
      </c>
      <c r="T2693" s="11">
        <v>349.53668468939901</v>
      </c>
      <c r="U2693" s="11">
        <v>5.7454127014464103</v>
      </c>
      <c r="V2693" s="11" t="s">
        <v>56</v>
      </c>
    </row>
    <row r="2694" spans="1:22" x14ac:dyDescent="0.3">
      <c r="A2694" s="9">
        <v>45361.347222222197</v>
      </c>
      <c r="B2694" s="10">
        <v>45361</v>
      </c>
      <c r="C2694" s="11">
        <v>2024</v>
      </c>
      <c r="D2694" s="11">
        <v>3</v>
      </c>
      <c r="E2694" s="11">
        <v>10</v>
      </c>
      <c r="F2694" s="11">
        <v>8</v>
      </c>
      <c r="G2694" s="11" t="s">
        <v>66</v>
      </c>
      <c r="H2694" s="11" t="s">
        <v>65</v>
      </c>
      <c r="I2694" s="11">
        <v>40.839434858408197</v>
      </c>
      <c r="J2694" s="11">
        <v>-73.954854126577402</v>
      </c>
      <c r="K2694" s="11">
        <v>223</v>
      </c>
      <c r="L2694" s="11">
        <v>26.781711801181999</v>
      </c>
      <c r="M2694" s="11">
        <v>39.2096906278029</v>
      </c>
      <c r="N2694" s="11" t="s">
        <v>54</v>
      </c>
      <c r="O2694" s="11" t="s">
        <v>55</v>
      </c>
      <c r="P2694" s="11">
        <v>1</v>
      </c>
      <c r="Q2694" s="11">
        <v>0.78742550615904405</v>
      </c>
      <c r="R2694" s="11">
        <v>81</v>
      </c>
      <c r="S2694" s="11">
        <v>28</v>
      </c>
      <c r="T2694" s="11">
        <v>309.07219253270898</v>
      </c>
      <c r="U2694" s="11">
        <v>8.66740400536378</v>
      </c>
      <c r="V2694" s="11" t="s">
        <v>56</v>
      </c>
    </row>
    <row r="2695" spans="1:22" x14ac:dyDescent="0.3">
      <c r="A2695" s="9">
        <v>45361.350694444503</v>
      </c>
      <c r="B2695" s="10">
        <v>45361</v>
      </c>
      <c r="C2695" s="11">
        <v>2024</v>
      </c>
      <c r="D2695" s="11">
        <v>3</v>
      </c>
      <c r="E2695" s="11">
        <v>10</v>
      </c>
      <c r="F2695" s="11">
        <v>8</v>
      </c>
      <c r="G2695" s="11" t="s">
        <v>66</v>
      </c>
      <c r="H2695" s="11" t="s">
        <v>65</v>
      </c>
      <c r="I2695" s="11">
        <v>40.695520595110402</v>
      </c>
      <c r="J2695" s="11">
        <v>-73.953972232970798</v>
      </c>
      <c r="K2695" s="11">
        <v>148</v>
      </c>
      <c r="L2695" s="11">
        <v>56.650615645792101</v>
      </c>
      <c r="M2695" s="11">
        <v>25.6303436990896</v>
      </c>
      <c r="N2695" s="11" t="s">
        <v>54</v>
      </c>
      <c r="O2695" s="11" t="s">
        <v>61</v>
      </c>
      <c r="P2695" s="11">
        <v>0</v>
      </c>
      <c r="Q2695" s="11">
        <v>-0.73631865547720199</v>
      </c>
      <c r="R2695" s="11">
        <v>32</v>
      </c>
      <c r="S2695" s="11">
        <v>6</v>
      </c>
      <c r="T2695" s="11">
        <v>473.43287737441602</v>
      </c>
      <c r="U2695" s="11">
        <v>17.054977299136301</v>
      </c>
      <c r="V2695" s="11" t="s">
        <v>63</v>
      </c>
    </row>
    <row r="2696" spans="1:22" x14ac:dyDescent="0.3">
      <c r="A2696" s="9">
        <v>45361.354166666701</v>
      </c>
      <c r="B2696" s="10">
        <v>45361</v>
      </c>
      <c r="C2696" s="11">
        <v>2024</v>
      </c>
      <c r="D2696" s="11">
        <v>3</v>
      </c>
      <c r="E2696" s="11">
        <v>10</v>
      </c>
      <c r="F2696" s="11">
        <v>8</v>
      </c>
      <c r="G2696" s="11" t="s">
        <v>66</v>
      </c>
      <c r="H2696" s="11" t="s">
        <v>65</v>
      </c>
      <c r="I2696" s="11">
        <v>40.766955372965299</v>
      </c>
      <c r="J2696" s="11">
        <v>-73.869343731535906</v>
      </c>
      <c r="K2696" s="11">
        <v>96</v>
      </c>
      <c r="L2696" s="11">
        <v>54.964194274710501</v>
      </c>
      <c r="M2696" s="11">
        <v>73.857979897406196</v>
      </c>
      <c r="N2696" s="11" t="s">
        <v>54</v>
      </c>
      <c r="O2696" s="11" t="s">
        <v>60</v>
      </c>
      <c r="P2696" s="11">
        <v>0</v>
      </c>
      <c r="Q2696" s="11">
        <v>-0.598953283184533</v>
      </c>
      <c r="R2696" s="11">
        <v>10</v>
      </c>
      <c r="S2696" s="11">
        <v>27</v>
      </c>
      <c r="T2696" s="11">
        <v>300.73093717761901</v>
      </c>
      <c r="U2696" s="11">
        <v>17.081321501728699</v>
      </c>
      <c r="V2696" s="11" t="s">
        <v>63</v>
      </c>
    </row>
    <row r="2697" spans="1:22" x14ac:dyDescent="0.3">
      <c r="A2697" s="9">
        <v>45361.357638888898</v>
      </c>
      <c r="B2697" s="10">
        <v>45361</v>
      </c>
      <c r="C2697" s="11">
        <v>2024</v>
      </c>
      <c r="D2697" s="11">
        <v>3</v>
      </c>
      <c r="E2697" s="11">
        <v>10</v>
      </c>
      <c r="F2697" s="11">
        <v>8</v>
      </c>
      <c r="G2697" s="11" t="s">
        <v>66</v>
      </c>
      <c r="H2697" s="11" t="s">
        <v>65</v>
      </c>
      <c r="I2697" s="11">
        <v>40.617317781758999</v>
      </c>
      <c r="J2697" s="11">
        <v>-73.998383885140399</v>
      </c>
      <c r="K2697" s="11">
        <v>16</v>
      </c>
      <c r="L2697" s="11">
        <v>63.589400021038003</v>
      </c>
      <c r="M2697" s="11">
        <v>53.494166043244299</v>
      </c>
      <c r="N2697" s="11" t="s">
        <v>57</v>
      </c>
      <c r="O2697" s="11" t="s">
        <v>61</v>
      </c>
      <c r="P2697" s="11">
        <v>0</v>
      </c>
      <c r="Q2697" s="11">
        <v>0.94369358520781599</v>
      </c>
      <c r="R2697" s="11">
        <v>77</v>
      </c>
      <c r="S2697" s="11">
        <v>5</v>
      </c>
      <c r="T2697" s="11">
        <v>375.69541393043102</v>
      </c>
      <c r="U2697" s="11">
        <v>17.3089493182502</v>
      </c>
      <c r="V2697" s="11" t="s">
        <v>63</v>
      </c>
    </row>
    <row r="2698" spans="1:22" x14ac:dyDescent="0.3">
      <c r="A2698" s="9">
        <v>45361.361111111102</v>
      </c>
      <c r="B2698" s="10">
        <v>45361</v>
      </c>
      <c r="C2698" s="11">
        <v>2024</v>
      </c>
      <c r="D2698" s="11">
        <v>3</v>
      </c>
      <c r="E2698" s="11">
        <v>10</v>
      </c>
      <c r="F2698" s="11">
        <v>8</v>
      </c>
      <c r="G2698" s="11" t="s">
        <v>66</v>
      </c>
      <c r="H2698" s="11" t="s">
        <v>65</v>
      </c>
      <c r="I2698" s="11">
        <v>40.835590813794603</v>
      </c>
      <c r="J2698" s="11">
        <v>-73.716139762291803</v>
      </c>
      <c r="K2698" s="11">
        <v>55</v>
      </c>
      <c r="L2698" s="11">
        <v>14.822982567812801</v>
      </c>
      <c r="M2698" s="11">
        <v>87.834321805795497</v>
      </c>
      <c r="N2698" s="11" t="s">
        <v>54</v>
      </c>
      <c r="O2698" s="11" t="s">
        <v>61</v>
      </c>
      <c r="P2698" s="11">
        <v>0</v>
      </c>
      <c r="Q2698" s="11">
        <v>-2.94033042538774E-2</v>
      </c>
      <c r="R2698" s="11">
        <v>87</v>
      </c>
      <c r="S2698" s="11">
        <v>7</v>
      </c>
      <c r="T2698" s="11">
        <v>272.90489996174</v>
      </c>
      <c r="U2698" s="11">
        <v>20.480124514934801</v>
      </c>
      <c r="V2698" s="11" t="s">
        <v>56</v>
      </c>
    </row>
    <row r="2699" spans="1:22" x14ac:dyDescent="0.3">
      <c r="A2699" s="9">
        <v>45361.364583333299</v>
      </c>
      <c r="B2699" s="10">
        <v>45361</v>
      </c>
      <c r="C2699" s="11">
        <v>2024</v>
      </c>
      <c r="D2699" s="11">
        <v>3</v>
      </c>
      <c r="E2699" s="11">
        <v>10</v>
      </c>
      <c r="F2699" s="11">
        <v>8</v>
      </c>
      <c r="G2699" s="11" t="s">
        <v>66</v>
      </c>
      <c r="H2699" s="11" t="s">
        <v>65</v>
      </c>
      <c r="I2699" s="11">
        <v>40.675255857990699</v>
      </c>
      <c r="J2699" s="11">
        <v>-73.814200523005297</v>
      </c>
      <c r="K2699" s="11">
        <v>252</v>
      </c>
      <c r="L2699" s="11">
        <v>46.684767170797002</v>
      </c>
      <c r="M2699" s="11">
        <v>22.047071839957201</v>
      </c>
      <c r="N2699" s="11" t="s">
        <v>57</v>
      </c>
      <c r="O2699" s="11" t="s">
        <v>55</v>
      </c>
      <c r="P2699" s="11">
        <v>0</v>
      </c>
      <c r="Q2699" s="11">
        <v>-0.95857452170659796</v>
      </c>
      <c r="R2699" s="11">
        <v>37</v>
      </c>
      <c r="S2699" s="11">
        <v>31</v>
      </c>
      <c r="T2699" s="11">
        <v>71.158052785959001</v>
      </c>
      <c r="U2699" s="11">
        <v>17.466014883472798</v>
      </c>
      <c r="V2699" s="11" t="s">
        <v>56</v>
      </c>
    </row>
    <row r="2700" spans="1:22" x14ac:dyDescent="0.3">
      <c r="A2700" s="9">
        <v>45361.368055555598</v>
      </c>
      <c r="B2700" s="10">
        <v>45361</v>
      </c>
      <c r="C2700" s="11">
        <v>2024</v>
      </c>
      <c r="D2700" s="11">
        <v>3</v>
      </c>
      <c r="E2700" s="11">
        <v>10</v>
      </c>
      <c r="F2700" s="11">
        <v>8</v>
      </c>
      <c r="G2700" s="11" t="s">
        <v>66</v>
      </c>
      <c r="H2700" s="11" t="s">
        <v>65</v>
      </c>
      <c r="I2700" s="11">
        <v>40.621253750565103</v>
      </c>
      <c r="J2700" s="11">
        <v>-73.863500488690093</v>
      </c>
      <c r="K2700" s="11">
        <v>60</v>
      </c>
      <c r="L2700" s="11">
        <v>7.71768760616298</v>
      </c>
      <c r="M2700" s="11">
        <v>11.4976537242789</v>
      </c>
      <c r="N2700" s="11" t="s">
        <v>54</v>
      </c>
      <c r="O2700" s="11" t="s">
        <v>58</v>
      </c>
      <c r="P2700" s="11">
        <v>0</v>
      </c>
      <c r="Q2700" s="11">
        <v>0.63456685006261504</v>
      </c>
      <c r="R2700" s="11">
        <v>82</v>
      </c>
      <c r="S2700" s="11">
        <v>42</v>
      </c>
      <c r="T2700" s="11">
        <v>161.57094911745401</v>
      </c>
      <c r="U2700" s="11">
        <v>23.977820709754202</v>
      </c>
      <c r="V2700" s="11" t="s">
        <v>56</v>
      </c>
    </row>
    <row r="2701" spans="1:22" x14ac:dyDescent="0.3">
      <c r="A2701" s="9">
        <v>45361.371527777803</v>
      </c>
      <c r="B2701" s="10">
        <v>45361</v>
      </c>
      <c r="C2701" s="11">
        <v>2024</v>
      </c>
      <c r="D2701" s="11">
        <v>3</v>
      </c>
      <c r="E2701" s="11">
        <v>10</v>
      </c>
      <c r="F2701" s="11">
        <v>8</v>
      </c>
      <c r="G2701" s="11" t="s">
        <v>66</v>
      </c>
      <c r="H2701" s="11" t="s">
        <v>65</v>
      </c>
      <c r="I2701" s="11">
        <v>40.652581510144302</v>
      </c>
      <c r="J2701" s="11">
        <v>-73.744112436567406</v>
      </c>
      <c r="K2701" s="11">
        <v>72</v>
      </c>
      <c r="L2701" s="11">
        <v>46.455435762279201</v>
      </c>
      <c r="M2701" s="11">
        <v>89.896340111311105</v>
      </c>
      <c r="N2701" s="11" t="s">
        <v>54</v>
      </c>
      <c r="O2701" s="11" t="s">
        <v>55</v>
      </c>
      <c r="P2701" s="11">
        <v>0</v>
      </c>
      <c r="Q2701" s="11">
        <v>0.64264705433990699</v>
      </c>
      <c r="R2701" s="11">
        <v>92</v>
      </c>
      <c r="S2701" s="11">
        <v>23</v>
      </c>
      <c r="T2701" s="11">
        <v>437.21887146373501</v>
      </c>
      <c r="U2701" s="11">
        <v>19.0444418641199</v>
      </c>
      <c r="V2701" s="11" t="s">
        <v>56</v>
      </c>
    </row>
    <row r="2702" spans="1:22" x14ac:dyDescent="0.3">
      <c r="A2702" s="9">
        <v>45361.375</v>
      </c>
      <c r="B2702" s="10">
        <v>45361</v>
      </c>
      <c r="C2702" s="11">
        <v>2024</v>
      </c>
      <c r="D2702" s="11">
        <v>3</v>
      </c>
      <c r="E2702" s="11">
        <v>10</v>
      </c>
      <c r="F2702" s="11">
        <v>9</v>
      </c>
      <c r="G2702" s="11" t="s">
        <v>66</v>
      </c>
      <c r="H2702" s="11" t="s">
        <v>65</v>
      </c>
      <c r="I2702" s="11">
        <v>40.766327218567604</v>
      </c>
      <c r="J2702" s="11">
        <v>-73.808131691839705</v>
      </c>
      <c r="K2702" s="11">
        <v>77</v>
      </c>
      <c r="L2702" s="11">
        <v>34.092421761882903</v>
      </c>
      <c r="M2702" s="11">
        <v>68.499627643185804</v>
      </c>
      <c r="N2702" s="11" t="s">
        <v>57</v>
      </c>
      <c r="O2702" s="11" t="s">
        <v>60</v>
      </c>
      <c r="P2702" s="11">
        <v>0</v>
      </c>
      <c r="Q2702" s="11">
        <v>-0.63390429949323801</v>
      </c>
      <c r="R2702" s="11">
        <v>86</v>
      </c>
      <c r="S2702" s="11">
        <v>15</v>
      </c>
      <c r="T2702" s="11">
        <v>488.36364903376398</v>
      </c>
      <c r="U2702" s="11">
        <v>5.9701637500551197</v>
      </c>
      <c r="V2702" s="11" t="s">
        <v>63</v>
      </c>
    </row>
    <row r="2703" spans="1:22" x14ac:dyDescent="0.3">
      <c r="A2703" s="9">
        <v>45361.378472222197</v>
      </c>
      <c r="B2703" s="10">
        <v>45361</v>
      </c>
      <c r="C2703" s="11">
        <v>2024</v>
      </c>
      <c r="D2703" s="11">
        <v>3</v>
      </c>
      <c r="E2703" s="11">
        <v>10</v>
      </c>
      <c r="F2703" s="11">
        <v>9</v>
      </c>
      <c r="G2703" s="11" t="s">
        <v>66</v>
      </c>
      <c r="H2703" s="11" t="s">
        <v>65</v>
      </c>
      <c r="I2703" s="11">
        <v>40.838694996352402</v>
      </c>
      <c r="J2703" s="11">
        <v>-73.954466964223997</v>
      </c>
      <c r="K2703" s="11">
        <v>207</v>
      </c>
      <c r="L2703" s="11">
        <v>38.055795791510697</v>
      </c>
      <c r="M2703" s="11">
        <v>51.169531756495203</v>
      </c>
      <c r="N2703" s="11" t="s">
        <v>57</v>
      </c>
      <c r="O2703" s="11" t="s">
        <v>55</v>
      </c>
      <c r="P2703" s="11">
        <v>0</v>
      </c>
      <c r="Q2703" s="11">
        <v>-5.7686918586171698E-2</v>
      </c>
      <c r="R2703" s="11">
        <v>59</v>
      </c>
      <c r="S2703" s="11">
        <v>4</v>
      </c>
      <c r="T2703" s="11">
        <v>94.3288533726015</v>
      </c>
      <c r="U2703" s="11">
        <v>8.41836691526591</v>
      </c>
      <c r="V2703" s="11" t="s">
        <v>56</v>
      </c>
    </row>
    <row r="2704" spans="1:22" x14ac:dyDescent="0.3">
      <c r="A2704" s="9">
        <v>45361.381944444503</v>
      </c>
      <c r="B2704" s="10">
        <v>45361</v>
      </c>
      <c r="C2704" s="11">
        <v>2024</v>
      </c>
      <c r="D2704" s="11">
        <v>3</v>
      </c>
      <c r="E2704" s="11">
        <v>10</v>
      </c>
      <c r="F2704" s="11">
        <v>9</v>
      </c>
      <c r="G2704" s="11" t="s">
        <v>66</v>
      </c>
      <c r="H2704" s="11" t="s">
        <v>65</v>
      </c>
      <c r="I2704" s="11">
        <v>40.696948382034201</v>
      </c>
      <c r="J2704" s="11">
        <v>-73.920516984666094</v>
      </c>
      <c r="K2704" s="11">
        <v>235</v>
      </c>
      <c r="L2704" s="11">
        <v>51.0137918532604</v>
      </c>
      <c r="M2704" s="11">
        <v>18.936674840343599</v>
      </c>
      <c r="N2704" s="11" t="s">
        <v>59</v>
      </c>
      <c r="O2704" s="11" t="s">
        <v>55</v>
      </c>
      <c r="P2704" s="11">
        <v>0</v>
      </c>
      <c r="Q2704" s="11">
        <v>0.43077895669503302</v>
      </c>
      <c r="R2704" s="11">
        <v>91</v>
      </c>
      <c r="S2704" s="11">
        <v>33</v>
      </c>
      <c r="T2704" s="11">
        <v>346.03078154960599</v>
      </c>
      <c r="U2704" s="11">
        <v>20.009041190112001</v>
      </c>
      <c r="V2704" s="11" t="s">
        <v>56</v>
      </c>
    </row>
    <row r="2705" spans="1:22" x14ac:dyDescent="0.3">
      <c r="A2705" s="9">
        <v>45361.385416666701</v>
      </c>
      <c r="B2705" s="10">
        <v>45361</v>
      </c>
      <c r="C2705" s="11">
        <v>2024</v>
      </c>
      <c r="D2705" s="11">
        <v>3</v>
      </c>
      <c r="E2705" s="11">
        <v>10</v>
      </c>
      <c r="F2705" s="11">
        <v>9</v>
      </c>
      <c r="G2705" s="11" t="s">
        <v>66</v>
      </c>
      <c r="H2705" s="11" t="s">
        <v>65</v>
      </c>
      <c r="I2705" s="11">
        <v>40.786688822622999</v>
      </c>
      <c r="J2705" s="11">
        <v>-73.754942444023101</v>
      </c>
      <c r="K2705" s="11">
        <v>145</v>
      </c>
      <c r="L2705" s="11">
        <v>61.950362816872598</v>
      </c>
      <c r="M2705" s="11">
        <v>76.817443127421399</v>
      </c>
      <c r="N2705" s="11" t="s">
        <v>59</v>
      </c>
      <c r="O2705" s="11" t="s">
        <v>58</v>
      </c>
      <c r="P2705" s="11">
        <v>0</v>
      </c>
      <c r="Q2705" s="11">
        <v>0.273621302497698</v>
      </c>
      <c r="R2705" s="11">
        <v>37</v>
      </c>
      <c r="S2705" s="11">
        <v>38</v>
      </c>
      <c r="T2705" s="11">
        <v>417.36300426051901</v>
      </c>
      <c r="U2705" s="11">
        <v>20.719507732181501</v>
      </c>
      <c r="V2705" s="11" t="s">
        <v>63</v>
      </c>
    </row>
    <row r="2706" spans="1:22" x14ac:dyDescent="0.3">
      <c r="A2706" s="9">
        <v>45361.388888888898</v>
      </c>
      <c r="B2706" s="10">
        <v>45361</v>
      </c>
      <c r="C2706" s="11">
        <v>2024</v>
      </c>
      <c r="D2706" s="11">
        <v>3</v>
      </c>
      <c r="E2706" s="11">
        <v>10</v>
      </c>
      <c r="F2706" s="11">
        <v>9</v>
      </c>
      <c r="G2706" s="11" t="s">
        <v>66</v>
      </c>
      <c r="H2706" s="11" t="s">
        <v>65</v>
      </c>
      <c r="I2706" s="11">
        <v>40.849005131889598</v>
      </c>
      <c r="J2706" s="11">
        <v>-73.710349178674704</v>
      </c>
      <c r="K2706" s="11">
        <v>233</v>
      </c>
      <c r="L2706" s="11">
        <v>6.4186823426200004</v>
      </c>
      <c r="M2706" s="11">
        <v>56.711081094661402</v>
      </c>
      <c r="N2706" s="11" t="s">
        <v>59</v>
      </c>
      <c r="O2706" s="11" t="s">
        <v>61</v>
      </c>
      <c r="P2706" s="11">
        <v>0</v>
      </c>
      <c r="Q2706" s="11">
        <v>0.45045198014133703</v>
      </c>
      <c r="R2706" s="11">
        <v>4</v>
      </c>
      <c r="S2706" s="11">
        <v>19</v>
      </c>
      <c r="T2706" s="11">
        <v>230.357149901263</v>
      </c>
      <c r="U2706" s="11">
        <v>29.186152271264501</v>
      </c>
      <c r="V2706" s="11" t="s">
        <v>56</v>
      </c>
    </row>
    <row r="2707" spans="1:22" x14ac:dyDescent="0.3">
      <c r="A2707" s="9">
        <v>45361.392361111102</v>
      </c>
      <c r="B2707" s="10">
        <v>45361</v>
      </c>
      <c r="C2707" s="11">
        <v>2024</v>
      </c>
      <c r="D2707" s="11">
        <v>3</v>
      </c>
      <c r="E2707" s="11">
        <v>10</v>
      </c>
      <c r="F2707" s="11">
        <v>9</v>
      </c>
      <c r="G2707" s="11" t="s">
        <v>66</v>
      </c>
      <c r="H2707" s="11" t="s">
        <v>65</v>
      </c>
      <c r="I2707" s="11">
        <v>40.894444793078897</v>
      </c>
      <c r="J2707" s="11">
        <v>-73.819171288659604</v>
      </c>
      <c r="K2707" s="11">
        <v>194</v>
      </c>
      <c r="L2707" s="11">
        <v>72.006012719576802</v>
      </c>
      <c r="M2707" s="11">
        <v>48.734314510796104</v>
      </c>
      <c r="N2707" s="11" t="s">
        <v>54</v>
      </c>
      <c r="O2707" s="11" t="s">
        <v>61</v>
      </c>
      <c r="P2707" s="11">
        <v>0</v>
      </c>
      <c r="Q2707" s="11">
        <v>-0.47414681691170701</v>
      </c>
      <c r="R2707" s="11">
        <v>88</v>
      </c>
      <c r="S2707" s="11">
        <v>43</v>
      </c>
      <c r="T2707" s="11">
        <v>201.88962991649601</v>
      </c>
      <c r="U2707" s="11">
        <v>23.122066293585501</v>
      </c>
      <c r="V2707" s="11" t="s">
        <v>63</v>
      </c>
    </row>
    <row r="2708" spans="1:22" x14ac:dyDescent="0.3">
      <c r="A2708" s="9">
        <v>45361.395833333299</v>
      </c>
      <c r="B2708" s="10">
        <v>45361</v>
      </c>
      <c r="C2708" s="11">
        <v>2024</v>
      </c>
      <c r="D2708" s="11">
        <v>3</v>
      </c>
      <c r="E2708" s="11">
        <v>10</v>
      </c>
      <c r="F2708" s="11">
        <v>9</v>
      </c>
      <c r="G2708" s="11" t="s">
        <v>66</v>
      </c>
      <c r="H2708" s="11" t="s">
        <v>65</v>
      </c>
      <c r="I2708" s="11">
        <v>40.726869320523001</v>
      </c>
      <c r="J2708" s="11">
        <v>-73.873336930034299</v>
      </c>
      <c r="K2708" s="11">
        <v>239</v>
      </c>
      <c r="L2708" s="11">
        <v>53.287463295686599</v>
      </c>
      <c r="M2708" s="11">
        <v>90.718964690942997</v>
      </c>
      <c r="N2708" s="11" t="s">
        <v>54</v>
      </c>
      <c r="O2708" s="11" t="s">
        <v>61</v>
      </c>
      <c r="P2708" s="11">
        <v>0</v>
      </c>
      <c r="Q2708" s="11">
        <v>-0.85191214861516995</v>
      </c>
      <c r="R2708" s="11">
        <v>78</v>
      </c>
      <c r="S2708" s="11">
        <v>4</v>
      </c>
      <c r="T2708" s="11">
        <v>357.35772755935301</v>
      </c>
      <c r="U2708" s="11">
        <v>18.3417582959874</v>
      </c>
      <c r="V2708" s="11" t="s">
        <v>56</v>
      </c>
    </row>
    <row r="2709" spans="1:22" x14ac:dyDescent="0.3">
      <c r="A2709" s="9">
        <v>45361.399305555598</v>
      </c>
      <c r="B2709" s="10">
        <v>45361</v>
      </c>
      <c r="C2709" s="11">
        <v>2024</v>
      </c>
      <c r="D2709" s="11">
        <v>3</v>
      </c>
      <c r="E2709" s="11">
        <v>10</v>
      </c>
      <c r="F2709" s="11">
        <v>9</v>
      </c>
      <c r="G2709" s="11" t="s">
        <v>66</v>
      </c>
      <c r="H2709" s="11" t="s">
        <v>65</v>
      </c>
      <c r="I2709" s="11">
        <v>40.608066618246298</v>
      </c>
      <c r="J2709" s="11">
        <v>-73.7618034681376</v>
      </c>
      <c r="K2709" s="11">
        <v>122</v>
      </c>
      <c r="L2709" s="11">
        <v>32.691489675583298</v>
      </c>
      <c r="M2709" s="11">
        <v>45.758104407292301</v>
      </c>
      <c r="N2709" s="11" t="s">
        <v>59</v>
      </c>
      <c r="O2709" s="11" t="s">
        <v>60</v>
      </c>
      <c r="P2709" s="11">
        <v>0</v>
      </c>
      <c r="Q2709" s="11">
        <v>0.27546941005898801</v>
      </c>
      <c r="R2709" s="11">
        <v>75</v>
      </c>
      <c r="S2709" s="11">
        <v>47</v>
      </c>
      <c r="T2709" s="11">
        <v>120.751391140226</v>
      </c>
      <c r="U2709" s="11">
        <v>19.530161016247199</v>
      </c>
      <c r="V2709" s="11" t="s">
        <v>63</v>
      </c>
    </row>
    <row r="2710" spans="1:22" x14ac:dyDescent="0.3">
      <c r="A2710" s="9">
        <v>45361.402777777803</v>
      </c>
      <c r="B2710" s="10">
        <v>45361</v>
      </c>
      <c r="C2710" s="11">
        <v>2024</v>
      </c>
      <c r="D2710" s="11">
        <v>3</v>
      </c>
      <c r="E2710" s="11">
        <v>10</v>
      </c>
      <c r="F2710" s="11">
        <v>9</v>
      </c>
      <c r="G2710" s="11" t="s">
        <v>66</v>
      </c>
      <c r="H2710" s="11" t="s">
        <v>65</v>
      </c>
      <c r="I2710" s="11">
        <v>40.767915752958601</v>
      </c>
      <c r="J2710" s="11">
        <v>-73.908892415432803</v>
      </c>
      <c r="K2710" s="11">
        <v>136</v>
      </c>
      <c r="L2710" s="11">
        <v>10.265276507013599</v>
      </c>
      <c r="M2710" s="11">
        <v>69.670855028237099</v>
      </c>
      <c r="N2710" s="11" t="s">
        <v>54</v>
      </c>
      <c r="O2710" s="11" t="s">
        <v>58</v>
      </c>
      <c r="P2710" s="11">
        <v>0</v>
      </c>
      <c r="Q2710" s="11">
        <v>-0.45724622594512698</v>
      </c>
      <c r="R2710" s="11">
        <v>30</v>
      </c>
      <c r="S2710" s="11">
        <v>47</v>
      </c>
      <c r="T2710" s="11">
        <v>117.40704106262299</v>
      </c>
      <c r="U2710" s="11">
        <v>9.1745462096588</v>
      </c>
      <c r="V2710" s="11" t="s">
        <v>56</v>
      </c>
    </row>
    <row r="2711" spans="1:22" x14ac:dyDescent="0.3">
      <c r="A2711" s="9">
        <v>45361.40625</v>
      </c>
      <c r="B2711" s="10">
        <v>45361</v>
      </c>
      <c r="C2711" s="11">
        <v>2024</v>
      </c>
      <c r="D2711" s="11">
        <v>3</v>
      </c>
      <c r="E2711" s="11">
        <v>10</v>
      </c>
      <c r="F2711" s="11">
        <v>9</v>
      </c>
      <c r="G2711" s="11" t="s">
        <v>66</v>
      </c>
      <c r="H2711" s="11" t="s">
        <v>65</v>
      </c>
      <c r="I2711" s="11">
        <v>40.766933465206598</v>
      </c>
      <c r="J2711" s="11">
        <v>-73.969749964382302</v>
      </c>
      <c r="K2711" s="11">
        <v>240</v>
      </c>
      <c r="L2711" s="11">
        <v>63.179507733758903</v>
      </c>
      <c r="M2711" s="11">
        <v>49.2286123072588</v>
      </c>
      <c r="N2711" s="11" t="s">
        <v>57</v>
      </c>
      <c r="O2711" s="11" t="s">
        <v>61</v>
      </c>
      <c r="P2711" s="11">
        <v>0</v>
      </c>
      <c r="Q2711" s="11">
        <v>0.61872407821465303</v>
      </c>
      <c r="R2711" s="11">
        <v>61</v>
      </c>
      <c r="S2711" s="11">
        <v>26</v>
      </c>
      <c r="T2711" s="11">
        <v>76.9362312209104</v>
      </c>
      <c r="U2711" s="11">
        <v>13.3897372638327</v>
      </c>
      <c r="V2711" s="11" t="s">
        <v>56</v>
      </c>
    </row>
    <row r="2712" spans="1:22" x14ac:dyDescent="0.3">
      <c r="A2712" s="9">
        <v>45361.409722222197</v>
      </c>
      <c r="B2712" s="10">
        <v>45361</v>
      </c>
      <c r="C2712" s="11">
        <v>2024</v>
      </c>
      <c r="D2712" s="11">
        <v>3</v>
      </c>
      <c r="E2712" s="11">
        <v>10</v>
      </c>
      <c r="F2712" s="11">
        <v>9</v>
      </c>
      <c r="G2712" s="11" t="s">
        <v>66</v>
      </c>
      <c r="H2712" s="11" t="s">
        <v>65</v>
      </c>
      <c r="I2712" s="11">
        <v>40.826521095205301</v>
      </c>
      <c r="J2712" s="11">
        <v>-73.811296681334198</v>
      </c>
      <c r="K2712" s="11">
        <v>232</v>
      </c>
      <c r="L2712" s="11">
        <v>30.234500521819001</v>
      </c>
      <c r="M2712" s="11">
        <v>32.213653692107698</v>
      </c>
      <c r="N2712" s="11" t="s">
        <v>59</v>
      </c>
      <c r="O2712" s="11" t="s">
        <v>60</v>
      </c>
      <c r="P2712" s="11">
        <v>0</v>
      </c>
      <c r="Q2712" s="11">
        <v>-0.47615070281968502</v>
      </c>
      <c r="R2712" s="11">
        <v>45</v>
      </c>
      <c r="S2712" s="11">
        <v>48</v>
      </c>
      <c r="T2712" s="11">
        <v>367.27416637487897</v>
      </c>
      <c r="U2712" s="11">
        <v>25.128948349868701</v>
      </c>
      <c r="V2712" s="11" t="s">
        <v>56</v>
      </c>
    </row>
    <row r="2713" spans="1:22" x14ac:dyDescent="0.3">
      <c r="A2713" s="9">
        <v>45361.413194444503</v>
      </c>
      <c r="B2713" s="10">
        <v>45361</v>
      </c>
      <c r="C2713" s="11">
        <v>2024</v>
      </c>
      <c r="D2713" s="11">
        <v>3</v>
      </c>
      <c r="E2713" s="11">
        <v>10</v>
      </c>
      <c r="F2713" s="11">
        <v>9</v>
      </c>
      <c r="G2713" s="11" t="s">
        <v>66</v>
      </c>
      <c r="H2713" s="11" t="s">
        <v>65</v>
      </c>
      <c r="I2713" s="11">
        <v>40.8758263270798</v>
      </c>
      <c r="J2713" s="11">
        <v>-73.777768866833597</v>
      </c>
      <c r="K2713" s="11">
        <v>72</v>
      </c>
      <c r="L2713" s="11">
        <v>54.695924482646298</v>
      </c>
      <c r="M2713" s="11">
        <v>55.8596332377018</v>
      </c>
      <c r="N2713" s="11" t="s">
        <v>54</v>
      </c>
      <c r="O2713" s="11" t="s">
        <v>55</v>
      </c>
      <c r="P2713" s="11">
        <v>0</v>
      </c>
      <c r="Q2713" s="11">
        <v>0.32680387227812602</v>
      </c>
      <c r="R2713" s="11">
        <v>23</v>
      </c>
      <c r="S2713" s="11">
        <v>41</v>
      </c>
      <c r="T2713" s="11">
        <v>356.54282349526198</v>
      </c>
      <c r="U2713" s="11">
        <v>14.7005073741622</v>
      </c>
      <c r="V2713" s="11" t="s">
        <v>63</v>
      </c>
    </row>
    <row r="2714" spans="1:22" x14ac:dyDescent="0.3">
      <c r="A2714" s="9">
        <v>45361.416666666701</v>
      </c>
      <c r="B2714" s="10">
        <v>45361</v>
      </c>
      <c r="C2714" s="11">
        <v>2024</v>
      </c>
      <c r="D2714" s="11">
        <v>3</v>
      </c>
      <c r="E2714" s="11">
        <v>10</v>
      </c>
      <c r="F2714" s="11">
        <v>10</v>
      </c>
      <c r="G2714" s="11" t="s">
        <v>66</v>
      </c>
      <c r="H2714" s="11" t="s">
        <v>65</v>
      </c>
      <c r="I2714" s="11">
        <v>40.697510642358203</v>
      </c>
      <c r="J2714" s="11">
        <v>-73.981339047917999</v>
      </c>
      <c r="K2714" s="11">
        <v>294</v>
      </c>
      <c r="L2714" s="11">
        <v>33.269590861189897</v>
      </c>
      <c r="M2714" s="11">
        <v>67.749363856141201</v>
      </c>
      <c r="N2714" s="11" t="s">
        <v>54</v>
      </c>
      <c r="O2714" s="11" t="s">
        <v>58</v>
      </c>
      <c r="P2714" s="11">
        <v>0</v>
      </c>
      <c r="Q2714" s="11">
        <v>0.82308302012379897</v>
      </c>
      <c r="R2714" s="11">
        <v>86</v>
      </c>
      <c r="S2714" s="11">
        <v>47</v>
      </c>
      <c r="T2714" s="11">
        <v>451.01291389262298</v>
      </c>
      <c r="U2714" s="11">
        <v>24.475655890358802</v>
      </c>
      <c r="V2714" s="11" t="s">
        <v>56</v>
      </c>
    </row>
    <row r="2715" spans="1:22" x14ac:dyDescent="0.3">
      <c r="A2715" s="9">
        <v>45361.420138888898</v>
      </c>
      <c r="B2715" s="10">
        <v>45361</v>
      </c>
      <c r="C2715" s="11">
        <v>2024</v>
      </c>
      <c r="D2715" s="11">
        <v>3</v>
      </c>
      <c r="E2715" s="11">
        <v>10</v>
      </c>
      <c r="F2715" s="11">
        <v>10</v>
      </c>
      <c r="G2715" s="11" t="s">
        <v>66</v>
      </c>
      <c r="H2715" s="11" t="s">
        <v>65</v>
      </c>
      <c r="I2715" s="11">
        <v>40.742646398782597</v>
      </c>
      <c r="J2715" s="11">
        <v>-73.8908535465565</v>
      </c>
      <c r="K2715" s="11">
        <v>80</v>
      </c>
      <c r="L2715" s="11">
        <v>29.310881732542899</v>
      </c>
      <c r="M2715" s="11">
        <v>83.033961908801103</v>
      </c>
      <c r="N2715" s="11" t="s">
        <v>59</v>
      </c>
      <c r="O2715" s="11" t="s">
        <v>58</v>
      </c>
      <c r="P2715" s="11">
        <v>1</v>
      </c>
      <c r="Q2715" s="11">
        <v>0.97910100103910902</v>
      </c>
      <c r="R2715" s="11">
        <v>18</v>
      </c>
      <c r="S2715" s="11">
        <v>23</v>
      </c>
      <c r="T2715" s="11">
        <v>95.681841482240898</v>
      </c>
      <c r="U2715" s="11">
        <v>16.746876636819799</v>
      </c>
      <c r="V2715" s="11" t="s">
        <v>56</v>
      </c>
    </row>
    <row r="2716" spans="1:22" x14ac:dyDescent="0.3">
      <c r="A2716" s="9">
        <v>45361.423611111102</v>
      </c>
      <c r="B2716" s="10">
        <v>45361</v>
      </c>
      <c r="C2716" s="11">
        <v>2024</v>
      </c>
      <c r="D2716" s="11">
        <v>3</v>
      </c>
      <c r="E2716" s="11">
        <v>10</v>
      </c>
      <c r="F2716" s="11">
        <v>10</v>
      </c>
      <c r="G2716" s="11" t="s">
        <v>66</v>
      </c>
      <c r="H2716" s="11" t="s">
        <v>65</v>
      </c>
      <c r="I2716" s="11">
        <v>40.610571306184099</v>
      </c>
      <c r="J2716" s="11">
        <v>-73.868700111833604</v>
      </c>
      <c r="K2716" s="11">
        <v>296</v>
      </c>
      <c r="L2716" s="11">
        <v>76.683850534376504</v>
      </c>
      <c r="M2716" s="11">
        <v>53.8473649431808</v>
      </c>
      <c r="N2716" s="11" t="s">
        <v>54</v>
      </c>
      <c r="O2716" s="11" t="s">
        <v>61</v>
      </c>
      <c r="P2716" s="11">
        <v>0</v>
      </c>
      <c r="Q2716" s="11">
        <v>0.24281372331659201</v>
      </c>
      <c r="R2716" s="11">
        <v>30</v>
      </c>
      <c r="S2716" s="11">
        <v>7</v>
      </c>
      <c r="T2716" s="11">
        <v>88.064705271999799</v>
      </c>
      <c r="U2716" s="11">
        <v>18.9564468238346</v>
      </c>
      <c r="V2716" s="11" t="s">
        <v>56</v>
      </c>
    </row>
    <row r="2717" spans="1:22" x14ac:dyDescent="0.3">
      <c r="A2717" s="9">
        <v>45361.427083333299</v>
      </c>
      <c r="B2717" s="10">
        <v>45361</v>
      </c>
      <c r="C2717" s="11">
        <v>2024</v>
      </c>
      <c r="D2717" s="11">
        <v>3</v>
      </c>
      <c r="E2717" s="11">
        <v>10</v>
      </c>
      <c r="F2717" s="11">
        <v>10</v>
      </c>
      <c r="G2717" s="11" t="s">
        <v>66</v>
      </c>
      <c r="H2717" s="11" t="s">
        <v>65</v>
      </c>
      <c r="I2717" s="11">
        <v>40.831285672987001</v>
      </c>
      <c r="J2717" s="11">
        <v>-73.875428054945303</v>
      </c>
      <c r="K2717" s="11">
        <v>212</v>
      </c>
      <c r="L2717" s="11">
        <v>17.4186231371106</v>
      </c>
      <c r="M2717" s="11">
        <v>49.126455544475199</v>
      </c>
      <c r="N2717" s="11" t="s">
        <v>54</v>
      </c>
      <c r="O2717" s="11" t="s">
        <v>55</v>
      </c>
      <c r="P2717" s="11">
        <v>0</v>
      </c>
      <c r="Q2717" s="11">
        <v>-0.89156785919617798</v>
      </c>
      <c r="R2717" s="11">
        <v>69</v>
      </c>
      <c r="S2717" s="11">
        <v>2</v>
      </c>
      <c r="T2717" s="11">
        <v>149.554936963855</v>
      </c>
      <c r="U2717" s="11">
        <v>22.183282040994602</v>
      </c>
      <c r="V2717" s="11" t="s">
        <v>56</v>
      </c>
    </row>
    <row r="2718" spans="1:22" x14ac:dyDescent="0.3">
      <c r="A2718" s="9">
        <v>45361.430555555598</v>
      </c>
      <c r="B2718" s="10">
        <v>45361</v>
      </c>
      <c r="C2718" s="11">
        <v>2024</v>
      </c>
      <c r="D2718" s="11">
        <v>3</v>
      </c>
      <c r="E2718" s="11">
        <v>10</v>
      </c>
      <c r="F2718" s="11">
        <v>10</v>
      </c>
      <c r="G2718" s="11" t="s">
        <v>66</v>
      </c>
      <c r="H2718" s="11" t="s">
        <v>65</v>
      </c>
      <c r="I2718" s="11">
        <v>40.726988673015697</v>
      </c>
      <c r="J2718" s="11">
        <v>-73.735380428071906</v>
      </c>
      <c r="K2718" s="11">
        <v>196</v>
      </c>
      <c r="L2718" s="11">
        <v>62.6943410573111</v>
      </c>
      <c r="M2718" s="11">
        <v>18.086314586120899</v>
      </c>
      <c r="N2718" s="11" t="s">
        <v>57</v>
      </c>
      <c r="O2718" s="11" t="s">
        <v>58</v>
      </c>
      <c r="P2718" s="11">
        <v>0</v>
      </c>
      <c r="Q2718" s="11">
        <v>0.44405833087459201</v>
      </c>
      <c r="R2718" s="11">
        <v>3</v>
      </c>
      <c r="S2718" s="11">
        <v>5</v>
      </c>
      <c r="T2718" s="11">
        <v>300.69042196047502</v>
      </c>
      <c r="U2718" s="11">
        <v>6.4592842097293897</v>
      </c>
      <c r="V2718" s="11" t="s">
        <v>63</v>
      </c>
    </row>
    <row r="2719" spans="1:22" x14ac:dyDescent="0.3">
      <c r="A2719" s="9">
        <v>45361.434027777803</v>
      </c>
      <c r="B2719" s="10">
        <v>45361</v>
      </c>
      <c r="C2719" s="11">
        <v>2024</v>
      </c>
      <c r="D2719" s="11">
        <v>3</v>
      </c>
      <c r="E2719" s="11">
        <v>10</v>
      </c>
      <c r="F2719" s="11">
        <v>10</v>
      </c>
      <c r="G2719" s="11" t="s">
        <v>66</v>
      </c>
      <c r="H2719" s="11" t="s">
        <v>65</v>
      </c>
      <c r="I2719" s="11">
        <v>40.629279777133199</v>
      </c>
      <c r="J2719" s="11">
        <v>-73.875712324570202</v>
      </c>
      <c r="K2719" s="11">
        <v>278</v>
      </c>
      <c r="L2719" s="11">
        <v>48.319712243131498</v>
      </c>
      <c r="M2719" s="11">
        <v>14.044931480926399</v>
      </c>
      <c r="N2719" s="11" t="s">
        <v>59</v>
      </c>
      <c r="O2719" s="11" t="s">
        <v>58</v>
      </c>
      <c r="P2719" s="11">
        <v>0</v>
      </c>
      <c r="Q2719" s="11">
        <v>-0.82553583218416904</v>
      </c>
      <c r="R2719" s="11">
        <v>4</v>
      </c>
      <c r="S2719" s="11">
        <v>24</v>
      </c>
      <c r="T2719" s="11">
        <v>430.21684101183399</v>
      </c>
      <c r="U2719" s="11">
        <v>9.0563550358676199</v>
      </c>
      <c r="V2719" s="11" t="s">
        <v>56</v>
      </c>
    </row>
    <row r="2720" spans="1:22" x14ac:dyDescent="0.3">
      <c r="A2720" s="9">
        <v>45361.4375</v>
      </c>
      <c r="B2720" s="10">
        <v>45361</v>
      </c>
      <c r="C2720" s="11">
        <v>2024</v>
      </c>
      <c r="D2720" s="11">
        <v>3</v>
      </c>
      <c r="E2720" s="11">
        <v>10</v>
      </c>
      <c r="F2720" s="11">
        <v>10</v>
      </c>
      <c r="G2720" s="11" t="s">
        <v>66</v>
      </c>
      <c r="H2720" s="11" t="s">
        <v>65</v>
      </c>
      <c r="I2720" s="11">
        <v>40.801098225616499</v>
      </c>
      <c r="J2720" s="11">
        <v>-73.753581047571799</v>
      </c>
      <c r="K2720" s="11">
        <v>31</v>
      </c>
      <c r="L2720" s="11">
        <v>10.3046136230572</v>
      </c>
      <c r="M2720" s="11">
        <v>70.364739227454194</v>
      </c>
      <c r="N2720" s="11" t="s">
        <v>59</v>
      </c>
      <c r="O2720" s="11" t="s">
        <v>61</v>
      </c>
      <c r="P2720" s="11">
        <v>0</v>
      </c>
      <c r="Q2720" s="11">
        <v>-0.30632364683948898</v>
      </c>
      <c r="R2720" s="11">
        <v>81</v>
      </c>
      <c r="S2720" s="11">
        <v>30</v>
      </c>
      <c r="T2720" s="11">
        <v>441.16964486927901</v>
      </c>
      <c r="U2720" s="11">
        <v>12.052606841554001</v>
      </c>
      <c r="V2720" s="11" t="s">
        <v>56</v>
      </c>
    </row>
    <row r="2721" spans="1:22" x14ac:dyDescent="0.3">
      <c r="A2721" s="9">
        <v>45361.440972222197</v>
      </c>
      <c r="B2721" s="10">
        <v>45361</v>
      </c>
      <c r="C2721" s="11">
        <v>2024</v>
      </c>
      <c r="D2721" s="11">
        <v>3</v>
      </c>
      <c r="E2721" s="11">
        <v>10</v>
      </c>
      <c r="F2721" s="11">
        <v>10</v>
      </c>
      <c r="G2721" s="11" t="s">
        <v>66</v>
      </c>
      <c r="H2721" s="11" t="s">
        <v>65</v>
      </c>
      <c r="I2721" s="11">
        <v>40.6603731624894</v>
      </c>
      <c r="J2721" s="11">
        <v>-73.969136071452695</v>
      </c>
      <c r="K2721" s="11">
        <v>191</v>
      </c>
      <c r="L2721" s="11">
        <v>77.084765365984296</v>
      </c>
      <c r="M2721" s="11">
        <v>41.720984326395801</v>
      </c>
      <c r="N2721" s="11" t="s">
        <v>57</v>
      </c>
      <c r="O2721" s="11" t="s">
        <v>61</v>
      </c>
      <c r="P2721" s="11">
        <v>1</v>
      </c>
      <c r="Q2721" s="11">
        <v>-0.29845328710810498</v>
      </c>
      <c r="R2721" s="11">
        <v>80</v>
      </c>
      <c r="S2721" s="11">
        <v>20</v>
      </c>
      <c r="T2721" s="11">
        <v>475.84519152056799</v>
      </c>
      <c r="U2721" s="11">
        <v>13.5570633256162</v>
      </c>
      <c r="V2721" s="11" t="s">
        <v>56</v>
      </c>
    </row>
    <row r="2722" spans="1:22" x14ac:dyDescent="0.3">
      <c r="A2722" s="9">
        <v>45361.444444444503</v>
      </c>
      <c r="B2722" s="10">
        <v>45361</v>
      </c>
      <c r="C2722" s="11">
        <v>2024</v>
      </c>
      <c r="D2722" s="11">
        <v>3</v>
      </c>
      <c r="E2722" s="11">
        <v>10</v>
      </c>
      <c r="F2722" s="11">
        <v>10</v>
      </c>
      <c r="G2722" s="11" t="s">
        <v>66</v>
      </c>
      <c r="H2722" s="11" t="s">
        <v>65</v>
      </c>
      <c r="I2722" s="11">
        <v>40.7649079258886</v>
      </c>
      <c r="J2722" s="11">
        <v>-73.867530008609606</v>
      </c>
      <c r="K2722" s="11">
        <v>194</v>
      </c>
      <c r="L2722" s="11">
        <v>15.3727714131004</v>
      </c>
      <c r="M2722" s="11">
        <v>96.7778662432423</v>
      </c>
      <c r="N2722" s="11" t="s">
        <v>57</v>
      </c>
      <c r="O2722" s="11" t="s">
        <v>61</v>
      </c>
      <c r="P2722" s="11">
        <v>0</v>
      </c>
      <c r="Q2722" s="11">
        <v>-0.59253770224656899</v>
      </c>
      <c r="R2722" s="11">
        <v>30</v>
      </c>
      <c r="S2722" s="11">
        <v>41</v>
      </c>
      <c r="T2722" s="11">
        <v>50.759944199033399</v>
      </c>
      <c r="U2722" s="11">
        <v>25.750511956793201</v>
      </c>
      <c r="V2722" s="11" t="s">
        <v>56</v>
      </c>
    </row>
    <row r="2723" spans="1:22" x14ac:dyDescent="0.3">
      <c r="A2723" s="9">
        <v>45361.447916666701</v>
      </c>
      <c r="B2723" s="10">
        <v>45361</v>
      </c>
      <c r="C2723" s="11">
        <v>2024</v>
      </c>
      <c r="D2723" s="11">
        <v>3</v>
      </c>
      <c r="E2723" s="11">
        <v>10</v>
      </c>
      <c r="F2723" s="11">
        <v>10</v>
      </c>
      <c r="G2723" s="11" t="s">
        <v>66</v>
      </c>
      <c r="H2723" s="11" t="s">
        <v>65</v>
      </c>
      <c r="I2723" s="11">
        <v>40.730988679272897</v>
      </c>
      <c r="J2723" s="11">
        <v>-73.995224036834898</v>
      </c>
      <c r="K2723" s="11">
        <v>236</v>
      </c>
      <c r="L2723" s="11">
        <v>43.141195100485199</v>
      </c>
      <c r="M2723" s="11">
        <v>70.6728022148626</v>
      </c>
      <c r="N2723" s="11" t="s">
        <v>57</v>
      </c>
      <c r="O2723" s="11" t="s">
        <v>60</v>
      </c>
      <c r="P2723" s="11">
        <v>0</v>
      </c>
      <c r="Q2723" s="11">
        <v>0.26923897399747299</v>
      </c>
      <c r="R2723" s="11">
        <v>70</v>
      </c>
      <c r="S2723" s="11">
        <v>2</v>
      </c>
      <c r="T2723" s="11">
        <v>321.61947829139399</v>
      </c>
      <c r="U2723" s="11">
        <v>23.450530375250601</v>
      </c>
      <c r="V2723" s="11" t="s">
        <v>56</v>
      </c>
    </row>
    <row r="2724" spans="1:22" x14ac:dyDescent="0.3">
      <c r="A2724" s="9">
        <v>45361.451388888898</v>
      </c>
      <c r="B2724" s="10">
        <v>45361</v>
      </c>
      <c r="C2724" s="11">
        <v>2024</v>
      </c>
      <c r="D2724" s="11">
        <v>3</v>
      </c>
      <c r="E2724" s="11">
        <v>10</v>
      </c>
      <c r="F2724" s="11">
        <v>10</v>
      </c>
      <c r="G2724" s="11" t="s">
        <v>66</v>
      </c>
      <c r="H2724" s="11" t="s">
        <v>65</v>
      </c>
      <c r="I2724" s="11">
        <v>40.821079143313298</v>
      </c>
      <c r="J2724" s="11">
        <v>-73.714134838991399</v>
      </c>
      <c r="K2724" s="11">
        <v>191</v>
      </c>
      <c r="L2724" s="11">
        <v>79.152035942688997</v>
      </c>
      <c r="M2724" s="11">
        <v>38.905375537480701</v>
      </c>
      <c r="N2724" s="11" t="s">
        <v>57</v>
      </c>
      <c r="O2724" s="11" t="s">
        <v>58</v>
      </c>
      <c r="P2724" s="11">
        <v>0</v>
      </c>
      <c r="Q2724" s="11">
        <v>8.8119775224677399E-2</v>
      </c>
      <c r="R2724" s="11">
        <v>21</v>
      </c>
      <c r="S2724" s="11">
        <v>30</v>
      </c>
      <c r="T2724" s="11">
        <v>354.29512443751901</v>
      </c>
      <c r="U2724" s="11">
        <v>27.795823776406898</v>
      </c>
      <c r="V2724" s="11" t="s">
        <v>63</v>
      </c>
    </row>
    <row r="2725" spans="1:22" x14ac:dyDescent="0.3">
      <c r="A2725" s="9">
        <v>45361.454861111102</v>
      </c>
      <c r="B2725" s="10">
        <v>45361</v>
      </c>
      <c r="C2725" s="11">
        <v>2024</v>
      </c>
      <c r="D2725" s="11">
        <v>3</v>
      </c>
      <c r="E2725" s="11">
        <v>10</v>
      </c>
      <c r="F2725" s="11">
        <v>10</v>
      </c>
      <c r="G2725" s="11" t="s">
        <v>66</v>
      </c>
      <c r="H2725" s="11" t="s">
        <v>65</v>
      </c>
      <c r="I2725" s="11">
        <v>40.849302504299899</v>
      </c>
      <c r="J2725" s="11">
        <v>-73.718568106161399</v>
      </c>
      <c r="K2725" s="11">
        <v>52</v>
      </c>
      <c r="L2725" s="11">
        <v>23.5430986153345</v>
      </c>
      <c r="M2725" s="11">
        <v>57.583156268241503</v>
      </c>
      <c r="N2725" s="11" t="s">
        <v>59</v>
      </c>
      <c r="O2725" s="11" t="s">
        <v>61</v>
      </c>
      <c r="P2725" s="11">
        <v>1</v>
      </c>
      <c r="Q2725" s="11">
        <v>-0.52820701005543502</v>
      </c>
      <c r="R2725" s="11">
        <v>55</v>
      </c>
      <c r="S2725" s="11">
        <v>4</v>
      </c>
      <c r="T2725" s="11">
        <v>103.176615363056</v>
      </c>
      <c r="U2725" s="11">
        <v>17.1906487918957</v>
      </c>
      <c r="V2725" s="11" t="s">
        <v>56</v>
      </c>
    </row>
    <row r="2726" spans="1:22" x14ac:dyDescent="0.3">
      <c r="A2726" s="9">
        <v>45361.458333333299</v>
      </c>
      <c r="B2726" s="10">
        <v>45361</v>
      </c>
      <c r="C2726" s="11">
        <v>2024</v>
      </c>
      <c r="D2726" s="11">
        <v>3</v>
      </c>
      <c r="E2726" s="11">
        <v>10</v>
      </c>
      <c r="F2726" s="11">
        <v>11</v>
      </c>
      <c r="G2726" s="11" t="s">
        <v>66</v>
      </c>
      <c r="H2726" s="11" t="s">
        <v>65</v>
      </c>
      <c r="I2726" s="11">
        <v>40.660319707783501</v>
      </c>
      <c r="J2726" s="11">
        <v>-73.902307903782997</v>
      </c>
      <c r="K2726" s="11">
        <v>285</v>
      </c>
      <c r="L2726" s="11">
        <v>14.461750324624701</v>
      </c>
      <c r="M2726" s="11">
        <v>19.943590286834802</v>
      </c>
      <c r="N2726" s="11" t="s">
        <v>54</v>
      </c>
      <c r="O2726" s="11" t="s">
        <v>61</v>
      </c>
      <c r="P2726" s="11">
        <v>0</v>
      </c>
      <c r="Q2726" s="11">
        <v>-0.75666780804730605</v>
      </c>
      <c r="R2726" s="11">
        <v>77</v>
      </c>
      <c r="S2726" s="11">
        <v>21</v>
      </c>
      <c r="T2726" s="11">
        <v>437.64773960321997</v>
      </c>
      <c r="U2726" s="11">
        <v>13.1092852922157</v>
      </c>
      <c r="V2726" s="11" t="s">
        <v>56</v>
      </c>
    </row>
    <row r="2727" spans="1:22" x14ac:dyDescent="0.3">
      <c r="A2727" s="9">
        <v>45361.461805555598</v>
      </c>
      <c r="B2727" s="10">
        <v>45361</v>
      </c>
      <c r="C2727" s="11">
        <v>2024</v>
      </c>
      <c r="D2727" s="11">
        <v>3</v>
      </c>
      <c r="E2727" s="11">
        <v>10</v>
      </c>
      <c r="F2727" s="11">
        <v>11</v>
      </c>
      <c r="G2727" s="11" t="s">
        <v>66</v>
      </c>
      <c r="H2727" s="11" t="s">
        <v>65</v>
      </c>
      <c r="I2727" s="11">
        <v>40.628889892408701</v>
      </c>
      <c r="J2727" s="11">
        <v>-73.7885595254306</v>
      </c>
      <c r="K2727" s="11">
        <v>37</v>
      </c>
      <c r="L2727" s="11">
        <v>53.464127267419698</v>
      </c>
      <c r="M2727" s="11">
        <v>85.026174619100104</v>
      </c>
      <c r="N2727" s="11" t="s">
        <v>54</v>
      </c>
      <c r="O2727" s="11" t="s">
        <v>61</v>
      </c>
      <c r="P2727" s="11">
        <v>0</v>
      </c>
      <c r="Q2727" s="11">
        <v>-0.89272175465054004</v>
      </c>
      <c r="R2727" s="11">
        <v>97</v>
      </c>
      <c r="S2727" s="11">
        <v>19</v>
      </c>
      <c r="T2727" s="11">
        <v>291.97857199423902</v>
      </c>
      <c r="U2727" s="11">
        <v>16.035979839175099</v>
      </c>
      <c r="V2727" s="11" t="s">
        <v>56</v>
      </c>
    </row>
    <row r="2728" spans="1:22" x14ac:dyDescent="0.3">
      <c r="A2728" s="9">
        <v>45361.465277777803</v>
      </c>
      <c r="B2728" s="10">
        <v>45361</v>
      </c>
      <c r="C2728" s="11">
        <v>2024</v>
      </c>
      <c r="D2728" s="11">
        <v>3</v>
      </c>
      <c r="E2728" s="11">
        <v>10</v>
      </c>
      <c r="F2728" s="11">
        <v>11</v>
      </c>
      <c r="G2728" s="11" t="s">
        <v>66</v>
      </c>
      <c r="H2728" s="11" t="s">
        <v>65</v>
      </c>
      <c r="I2728" s="11">
        <v>40.892099433660597</v>
      </c>
      <c r="J2728" s="11">
        <v>-73.807147030173795</v>
      </c>
      <c r="K2728" s="11">
        <v>68</v>
      </c>
      <c r="L2728" s="11">
        <v>66.033915504572093</v>
      </c>
      <c r="M2728" s="11">
        <v>22.3052105512756</v>
      </c>
      <c r="N2728" s="11" t="s">
        <v>57</v>
      </c>
      <c r="O2728" s="11" t="s">
        <v>61</v>
      </c>
      <c r="P2728" s="11">
        <v>0</v>
      </c>
      <c r="Q2728" s="11">
        <v>0.36538939419616301</v>
      </c>
      <c r="R2728" s="11">
        <v>49</v>
      </c>
      <c r="S2728" s="11">
        <v>26</v>
      </c>
      <c r="T2728" s="11">
        <v>232.851169017975</v>
      </c>
      <c r="U2728" s="11">
        <v>11.8466113437128</v>
      </c>
      <c r="V2728" s="11" t="s">
        <v>62</v>
      </c>
    </row>
    <row r="2729" spans="1:22" x14ac:dyDescent="0.3">
      <c r="A2729" s="9">
        <v>45361.46875</v>
      </c>
      <c r="B2729" s="10">
        <v>45361</v>
      </c>
      <c r="C2729" s="11">
        <v>2024</v>
      </c>
      <c r="D2729" s="11">
        <v>3</v>
      </c>
      <c r="E2729" s="11">
        <v>10</v>
      </c>
      <c r="F2729" s="11">
        <v>11</v>
      </c>
      <c r="G2729" s="11" t="s">
        <v>66</v>
      </c>
      <c r="H2729" s="11" t="s">
        <v>65</v>
      </c>
      <c r="I2729" s="11">
        <v>40.816376639176703</v>
      </c>
      <c r="J2729" s="11">
        <v>-73.734920818269103</v>
      </c>
      <c r="K2729" s="11">
        <v>186</v>
      </c>
      <c r="L2729" s="11">
        <v>7.7046900724222596</v>
      </c>
      <c r="M2729" s="11">
        <v>34.162729618159901</v>
      </c>
      <c r="N2729" s="11" t="s">
        <v>59</v>
      </c>
      <c r="O2729" s="11" t="s">
        <v>58</v>
      </c>
      <c r="P2729" s="11">
        <v>0</v>
      </c>
      <c r="Q2729" s="11">
        <v>-0.58640451730036003</v>
      </c>
      <c r="R2729" s="11">
        <v>75</v>
      </c>
      <c r="S2729" s="11">
        <v>15</v>
      </c>
      <c r="T2729" s="11">
        <v>111.333872353312</v>
      </c>
      <c r="U2729" s="11">
        <v>29.887204573502501</v>
      </c>
      <c r="V2729" s="11" t="s">
        <v>56</v>
      </c>
    </row>
    <row r="2730" spans="1:22" x14ac:dyDescent="0.3">
      <c r="A2730" s="9">
        <v>45361.472222222197</v>
      </c>
      <c r="B2730" s="10">
        <v>45361</v>
      </c>
      <c r="C2730" s="11">
        <v>2024</v>
      </c>
      <c r="D2730" s="11">
        <v>3</v>
      </c>
      <c r="E2730" s="11">
        <v>10</v>
      </c>
      <c r="F2730" s="11">
        <v>11</v>
      </c>
      <c r="G2730" s="11" t="s">
        <v>66</v>
      </c>
      <c r="H2730" s="11" t="s">
        <v>65</v>
      </c>
      <c r="I2730" s="11">
        <v>40.660490400486999</v>
      </c>
      <c r="J2730" s="11">
        <v>-73.9714667839676</v>
      </c>
      <c r="K2730" s="11">
        <v>238</v>
      </c>
      <c r="L2730" s="11">
        <v>8.7818933799705405</v>
      </c>
      <c r="M2730" s="11">
        <v>18.288587863327201</v>
      </c>
      <c r="N2730" s="11" t="s">
        <v>54</v>
      </c>
      <c r="O2730" s="11" t="s">
        <v>58</v>
      </c>
      <c r="P2730" s="11">
        <v>1</v>
      </c>
      <c r="Q2730" s="11">
        <v>0.49071191713746298</v>
      </c>
      <c r="R2730" s="11">
        <v>54</v>
      </c>
      <c r="S2730" s="11">
        <v>8</v>
      </c>
      <c r="T2730" s="11">
        <v>217.924774802782</v>
      </c>
      <c r="U2730" s="11">
        <v>14.1633137658407</v>
      </c>
      <c r="V2730" s="11" t="s">
        <v>56</v>
      </c>
    </row>
    <row r="2731" spans="1:22" x14ac:dyDescent="0.3">
      <c r="A2731" s="9">
        <v>45361.475694444503</v>
      </c>
      <c r="B2731" s="10">
        <v>45361</v>
      </c>
      <c r="C2731" s="11">
        <v>2024</v>
      </c>
      <c r="D2731" s="11">
        <v>3</v>
      </c>
      <c r="E2731" s="11">
        <v>10</v>
      </c>
      <c r="F2731" s="11">
        <v>11</v>
      </c>
      <c r="G2731" s="11" t="s">
        <v>66</v>
      </c>
      <c r="H2731" s="11" t="s">
        <v>65</v>
      </c>
      <c r="I2731" s="11">
        <v>40.899032824402703</v>
      </c>
      <c r="J2731" s="11">
        <v>-73.825798293088596</v>
      </c>
      <c r="K2731" s="11">
        <v>210</v>
      </c>
      <c r="L2731" s="11">
        <v>30.048683544575599</v>
      </c>
      <c r="M2731" s="11">
        <v>92.951632240516105</v>
      </c>
      <c r="N2731" s="11" t="s">
        <v>54</v>
      </c>
      <c r="O2731" s="11" t="s">
        <v>55</v>
      </c>
      <c r="P2731" s="11">
        <v>0</v>
      </c>
      <c r="Q2731" s="11">
        <v>-0.17605582153011601</v>
      </c>
      <c r="R2731" s="11">
        <v>17</v>
      </c>
      <c r="S2731" s="11">
        <v>7</v>
      </c>
      <c r="T2731" s="11">
        <v>186.612761509531</v>
      </c>
      <c r="U2731" s="11">
        <v>26.143629883814</v>
      </c>
      <c r="V2731" s="11" t="s">
        <v>56</v>
      </c>
    </row>
    <row r="2732" spans="1:22" x14ac:dyDescent="0.3">
      <c r="A2732" s="9">
        <v>45361.479166666701</v>
      </c>
      <c r="B2732" s="10">
        <v>45361</v>
      </c>
      <c r="C2732" s="11">
        <v>2024</v>
      </c>
      <c r="D2732" s="11">
        <v>3</v>
      </c>
      <c r="E2732" s="11">
        <v>10</v>
      </c>
      <c r="F2732" s="11">
        <v>11</v>
      </c>
      <c r="G2732" s="11" t="s">
        <v>66</v>
      </c>
      <c r="H2732" s="11" t="s">
        <v>65</v>
      </c>
      <c r="I2732" s="11">
        <v>40.647867696132998</v>
      </c>
      <c r="J2732" s="11">
        <v>-73.724335628486799</v>
      </c>
      <c r="K2732" s="11">
        <v>89</v>
      </c>
      <c r="L2732" s="11">
        <v>68.720940772607605</v>
      </c>
      <c r="M2732" s="11">
        <v>23.694201797837099</v>
      </c>
      <c r="N2732" s="11" t="s">
        <v>54</v>
      </c>
      <c r="O2732" s="11" t="s">
        <v>60</v>
      </c>
      <c r="P2732" s="11">
        <v>0</v>
      </c>
      <c r="Q2732" s="11">
        <v>-0.182745686810871</v>
      </c>
      <c r="R2732" s="11">
        <v>1</v>
      </c>
      <c r="S2732" s="11">
        <v>15</v>
      </c>
      <c r="T2732" s="11">
        <v>189.718698339604</v>
      </c>
      <c r="U2732" s="11">
        <v>18.3956488799647</v>
      </c>
      <c r="V2732" s="11" t="s">
        <v>62</v>
      </c>
    </row>
    <row r="2733" spans="1:22" x14ac:dyDescent="0.3">
      <c r="A2733" s="9">
        <v>45361.482638888898</v>
      </c>
      <c r="B2733" s="10">
        <v>45361</v>
      </c>
      <c r="C2733" s="11">
        <v>2024</v>
      </c>
      <c r="D2733" s="11">
        <v>3</v>
      </c>
      <c r="E2733" s="11">
        <v>10</v>
      </c>
      <c r="F2733" s="11">
        <v>11</v>
      </c>
      <c r="G2733" s="11" t="s">
        <v>66</v>
      </c>
      <c r="H2733" s="11" t="s">
        <v>65</v>
      </c>
      <c r="I2733" s="11">
        <v>40.849612050139903</v>
      </c>
      <c r="J2733" s="11">
        <v>-73.987159539469701</v>
      </c>
      <c r="K2733" s="11">
        <v>150</v>
      </c>
      <c r="L2733" s="11">
        <v>42.138092282627198</v>
      </c>
      <c r="M2733" s="11">
        <v>92.635807967660199</v>
      </c>
      <c r="N2733" s="11" t="s">
        <v>54</v>
      </c>
      <c r="O2733" s="11" t="s">
        <v>61</v>
      </c>
      <c r="P2733" s="11">
        <v>0</v>
      </c>
      <c r="Q2733" s="11">
        <v>0.29500901576333799</v>
      </c>
      <c r="R2733" s="11">
        <v>24</v>
      </c>
      <c r="S2733" s="11">
        <v>22</v>
      </c>
      <c r="T2733" s="11">
        <v>159.55756536756499</v>
      </c>
      <c r="U2733" s="11">
        <v>5.90369906735725</v>
      </c>
      <c r="V2733" s="11" t="s">
        <v>56</v>
      </c>
    </row>
    <row r="2734" spans="1:22" x14ac:dyDescent="0.3">
      <c r="A2734" s="9">
        <v>45361.486111111102</v>
      </c>
      <c r="B2734" s="10">
        <v>45361</v>
      </c>
      <c r="C2734" s="11">
        <v>2024</v>
      </c>
      <c r="D2734" s="11">
        <v>3</v>
      </c>
      <c r="E2734" s="11">
        <v>10</v>
      </c>
      <c r="F2734" s="11">
        <v>11</v>
      </c>
      <c r="G2734" s="11" t="s">
        <v>66</v>
      </c>
      <c r="H2734" s="11" t="s">
        <v>65</v>
      </c>
      <c r="I2734" s="11">
        <v>40.818514880608902</v>
      </c>
      <c r="J2734" s="11">
        <v>-73.783305687404805</v>
      </c>
      <c r="K2734" s="11">
        <v>42</v>
      </c>
      <c r="L2734" s="11">
        <v>41.579634805385602</v>
      </c>
      <c r="M2734" s="11">
        <v>20.122979186593501</v>
      </c>
      <c r="N2734" s="11" t="s">
        <v>54</v>
      </c>
      <c r="O2734" s="11" t="s">
        <v>58</v>
      </c>
      <c r="P2734" s="11">
        <v>0</v>
      </c>
      <c r="Q2734" s="11">
        <v>-0.87877993134676202</v>
      </c>
      <c r="R2734" s="11">
        <v>83</v>
      </c>
      <c r="S2734" s="11">
        <v>4</v>
      </c>
      <c r="T2734" s="11">
        <v>57.847309591548402</v>
      </c>
      <c r="U2734" s="11">
        <v>13.9218895354847</v>
      </c>
      <c r="V2734" s="11" t="s">
        <v>62</v>
      </c>
    </row>
    <row r="2735" spans="1:22" x14ac:dyDescent="0.3">
      <c r="A2735" s="9">
        <v>45361.489583333299</v>
      </c>
      <c r="B2735" s="10">
        <v>45361</v>
      </c>
      <c r="C2735" s="11">
        <v>2024</v>
      </c>
      <c r="D2735" s="11">
        <v>3</v>
      </c>
      <c r="E2735" s="11">
        <v>10</v>
      </c>
      <c r="F2735" s="11">
        <v>11</v>
      </c>
      <c r="G2735" s="11" t="s">
        <v>66</v>
      </c>
      <c r="H2735" s="11" t="s">
        <v>65</v>
      </c>
      <c r="I2735" s="11">
        <v>40.748535712120798</v>
      </c>
      <c r="J2735" s="11">
        <v>-73.947598765667706</v>
      </c>
      <c r="K2735" s="11">
        <v>99</v>
      </c>
      <c r="L2735" s="11">
        <v>42.371157382075999</v>
      </c>
      <c r="M2735" s="11">
        <v>21.942534266381202</v>
      </c>
      <c r="N2735" s="11" t="s">
        <v>59</v>
      </c>
      <c r="O2735" s="11" t="s">
        <v>60</v>
      </c>
      <c r="P2735" s="11">
        <v>0</v>
      </c>
      <c r="Q2735" s="11">
        <v>-0.68629111250297004</v>
      </c>
      <c r="R2735" s="11">
        <v>89</v>
      </c>
      <c r="S2735" s="11">
        <v>35</v>
      </c>
      <c r="T2735" s="11">
        <v>140.46680869162199</v>
      </c>
      <c r="U2735" s="11">
        <v>26.0186497508267</v>
      </c>
      <c r="V2735" s="11" t="s">
        <v>62</v>
      </c>
    </row>
    <row r="2736" spans="1:22" x14ac:dyDescent="0.3">
      <c r="A2736" s="9">
        <v>45361.493055555598</v>
      </c>
      <c r="B2736" s="10">
        <v>45361</v>
      </c>
      <c r="C2736" s="11">
        <v>2024</v>
      </c>
      <c r="D2736" s="11">
        <v>3</v>
      </c>
      <c r="E2736" s="11">
        <v>10</v>
      </c>
      <c r="F2736" s="11">
        <v>11</v>
      </c>
      <c r="G2736" s="11" t="s">
        <v>66</v>
      </c>
      <c r="H2736" s="11" t="s">
        <v>65</v>
      </c>
      <c r="I2736" s="11">
        <v>40.787697954320201</v>
      </c>
      <c r="J2736" s="11">
        <v>-73.835724606518397</v>
      </c>
      <c r="K2736" s="11">
        <v>169</v>
      </c>
      <c r="L2736" s="11">
        <v>46.019502609829402</v>
      </c>
      <c r="M2736" s="11">
        <v>49.0939529436383</v>
      </c>
      <c r="N2736" s="11" t="s">
        <v>59</v>
      </c>
      <c r="O2736" s="11" t="s">
        <v>58</v>
      </c>
      <c r="P2736" s="11">
        <v>0</v>
      </c>
      <c r="Q2736" s="11">
        <v>0.52446586343715595</v>
      </c>
      <c r="R2736" s="11">
        <v>35</v>
      </c>
      <c r="S2736" s="11">
        <v>14</v>
      </c>
      <c r="T2736" s="11">
        <v>266.01598378061999</v>
      </c>
      <c r="U2736" s="11">
        <v>6.3154975954895196</v>
      </c>
      <c r="V2736" s="11" t="s">
        <v>63</v>
      </c>
    </row>
    <row r="2737" spans="1:22" x14ac:dyDescent="0.3">
      <c r="A2737" s="9">
        <v>45361.496527777803</v>
      </c>
      <c r="B2737" s="10">
        <v>45361</v>
      </c>
      <c r="C2737" s="11">
        <v>2024</v>
      </c>
      <c r="D2737" s="11">
        <v>3</v>
      </c>
      <c r="E2737" s="11">
        <v>10</v>
      </c>
      <c r="F2737" s="11">
        <v>11</v>
      </c>
      <c r="G2737" s="11" t="s">
        <v>66</v>
      </c>
      <c r="H2737" s="11" t="s">
        <v>65</v>
      </c>
      <c r="I2737" s="11">
        <v>40.699835658926297</v>
      </c>
      <c r="J2737" s="11">
        <v>-73.853176465071996</v>
      </c>
      <c r="K2737" s="11">
        <v>201</v>
      </c>
      <c r="L2737" s="11">
        <v>26.990230199326501</v>
      </c>
      <c r="M2737" s="11">
        <v>80.907816334590805</v>
      </c>
      <c r="N2737" s="11" t="s">
        <v>54</v>
      </c>
      <c r="O2737" s="11" t="s">
        <v>58</v>
      </c>
      <c r="P2737" s="11">
        <v>0</v>
      </c>
      <c r="Q2737" s="11">
        <v>0.812704010511487</v>
      </c>
      <c r="R2737" s="11">
        <v>83</v>
      </c>
      <c r="S2737" s="11">
        <v>47</v>
      </c>
      <c r="T2737" s="11">
        <v>225.148788665317</v>
      </c>
      <c r="U2737" s="11">
        <v>8.8405931441269701</v>
      </c>
      <c r="V2737" s="11" t="s">
        <v>56</v>
      </c>
    </row>
    <row r="2738" spans="1:22" x14ac:dyDescent="0.3">
      <c r="A2738" s="9">
        <v>45361.5</v>
      </c>
      <c r="B2738" s="10">
        <v>45361</v>
      </c>
      <c r="C2738" s="11">
        <v>2024</v>
      </c>
      <c r="D2738" s="11">
        <v>3</v>
      </c>
      <c r="E2738" s="11">
        <v>10</v>
      </c>
      <c r="F2738" s="11">
        <v>12</v>
      </c>
      <c r="G2738" s="11" t="s">
        <v>66</v>
      </c>
      <c r="H2738" s="11" t="s">
        <v>65</v>
      </c>
      <c r="I2738" s="11">
        <v>40.665887787544897</v>
      </c>
      <c r="J2738" s="11">
        <v>-73.765390489099701</v>
      </c>
      <c r="K2738" s="11">
        <v>201</v>
      </c>
      <c r="L2738" s="11">
        <v>64.618065753830393</v>
      </c>
      <c r="M2738" s="11">
        <v>51.290776055254803</v>
      </c>
      <c r="N2738" s="11" t="s">
        <v>59</v>
      </c>
      <c r="O2738" s="11" t="s">
        <v>60</v>
      </c>
      <c r="P2738" s="11">
        <v>0</v>
      </c>
      <c r="Q2738" s="11">
        <v>0.73757748729007</v>
      </c>
      <c r="R2738" s="11">
        <v>45</v>
      </c>
      <c r="S2738" s="11">
        <v>5</v>
      </c>
      <c r="T2738" s="11">
        <v>225.71779411916</v>
      </c>
      <c r="U2738" s="11">
        <v>27.8268937828819</v>
      </c>
      <c r="V2738" s="11" t="s">
        <v>56</v>
      </c>
    </row>
    <row r="2739" spans="1:22" x14ac:dyDescent="0.3">
      <c r="A2739" s="9">
        <v>45361.503472222197</v>
      </c>
      <c r="B2739" s="10">
        <v>45361</v>
      </c>
      <c r="C2739" s="11">
        <v>2024</v>
      </c>
      <c r="D2739" s="11">
        <v>3</v>
      </c>
      <c r="E2739" s="11">
        <v>10</v>
      </c>
      <c r="F2739" s="11">
        <v>12</v>
      </c>
      <c r="G2739" s="11" t="s">
        <v>66</v>
      </c>
      <c r="H2739" s="11" t="s">
        <v>65</v>
      </c>
      <c r="I2739" s="11">
        <v>40.658984636512201</v>
      </c>
      <c r="J2739" s="11">
        <v>-73.865001693721297</v>
      </c>
      <c r="K2739" s="11">
        <v>19</v>
      </c>
      <c r="L2739" s="11">
        <v>14.689287895072001</v>
      </c>
      <c r="M2739" s="11">
        <v>52.513133734078103</v>
      </c>
      <c r="N2739" s="11" t="s">
        <v>54</v>
      </c>
      <c r="O2739" s="11" t="s">
        <v>60</v>
      </c>
      <c r="P2739" s="11">
        <v>0</v>
      </c>
      <c r="Q2739" s="11">
        <v>0.75585461894581596</v>
      </c>
      <c r="R2739" s="11">
        <v>2</v>
      </c>
      <c r="S2739" s="11">
        <v>0</v>
      </c>
      <c r="T2739" s="11">
        <v>121.621216199741</v>
      </c>
      <c r="U2739" s="11">
        <v>17.578904907852699</v>
      </c>
      <c r="V2739" s="11" t="s">
        <v>56</v>
      </c>
    </row>
    <row r="2740" spans="1:22" x14ac:dyDescent="0.3">
      <c r="A2740" s="9">
        <v>45361.506944444503</v>
      </c>
      <c r="B2740" s="10">
        <v>45361</v>
      </c>
      <c r="C2740" s="11">
        <v>2024</v>
      </c>
      <c r="D2740" s="11">
        <v>3</v>
      </c>
      <c r="E2740" s="11">
        <v>10</v>
      </c>
      <c r="F2740" s="11">
        <v>12</v>
      </c>
      <c r="G2740" s="11" t="s">
        <v>66</v>
      </c>
      <c r="H2740" s="11" t="s">
        <v>65</v>
      </c>
      <c r="I2740" s="11">
        <v>40.878140549644002</v>
      </c>
      <c r="J2740" s="11">
        <v>-73.764834640439901</v>
      </c>
      <c r="K2740" s="11">
        <v>62</v>
      </c>
      <c r="L2740" s="11">
        <v>40.138838475096101</v>
      </c>
      <c r="M2740" s="11">
        <v>63.828399806803397</v>
      </c>
      <c r="N2740" s="11" t="s">
        <v>59</v>
      </c>
      <c r="O2740" s="11" t="s">
        <v>55</v>
      </c>
      <c r="P2740" s="11">
        <v>0</v>
      </c>
      <c r="Q2740" s="11">
        <v>-0.398636269472258</v>
      </c>
      <c r="R2740" s="11">
        <v>37</v>
      </c>
      <c r="S2740" s="11">
        <v>10</v>
      </c>
      <c r="T2740" s="11">
        <v>461.869111414977</v>
      </c>
      <c r="U2740" s="11">
        <v>23.0744432485765</v>
      </c>
      <c r="V2740" s="11" t="s">
        <v>63</v>
      </c>
    </row>
    <row r="2741" spans="1:22" x14ac:dyDescent="0.3">
      <c r="A2741" s="9">
        <v>45361.510416666701</v>
      </c>
      <c r="B2741" s="10">
        <v>45361</v>
      </c>
      <c r="C2741" s="11">
        <v>2024</v>
      </c>
      <c r="D2741" s="11">
        <v>3</v>
      </c>
      <c r="E2741" s="11">
        <v>10</v>
      </c>
      <c r="F2741" s="11">
        <v>12</v>
      </c>
      <c r="G2741" s="11" t="s">
        <v>66</v>
      </c>
      <c r="H2741" s="11" t="s">
        <v>65</v>
      </c>
      <c r="I2741" s="11">
        <v>40.895148367055697</v>
      </c>
      <c r="J2741" s="11">
        <v>-73.773567726512198</v>
      </c>
      <c r="K2741" s="11">
        <v>229</v>
      </c>
      <c r="L2741" s="11">
        <v>79.912426438282296</v>
      </c>
      <c r="M2741" s="11">
        <v>66.219832253261501</v>
      </c>
      <c r="N2741" s="11" t="s">
        <v>57</v>
      </c>
      <c r="O2741" s="11" t="s">
        <v>61</v>
      </c>
      <c r="P2741" s="11">
        <v>0</v>
      </c>
      <c r="Q2741" s="11">
        <v>2.6569124891068399E-2</v>
      </c>
      <c r="R2741" s="11">
        <v>82</v>
      </c>
      <c r="S2741" s="11">
        <v>0</v>
      </c>
      <c r="T2741" s="11">
        <v>251.20375433041201</v>
      </c>
      <c r="U2741" s="11">
        <v>28.7570456393676</v>
      </c>
      <c r="V2741" s="11" t="s">
        <v>56</v>
      </c>
    </row>
    <row r="2742" spans="1:22" x14ac:dyDescent="0.3">
      <c r="A2742" s="9">
        <v>45361.513888888898</v>
      </c>
      <c r="B2742" s="10">
        <v>45361</v>
      </c>
      <c r="C2742" s="11">
        <v>2024</v>
      </c>
      <c r="D2742" s="11">
        <v>3</v>
      </c>
      <c r="E2742" s="11">
        <v>10</v>
      </c>
      <c r="F2742" s="11">
        <v>12</v>
      </c>
      <c r="G2742" s="11" t="s">
        <v>66</v>
      </c>
      <c r="H2742" s="11" t="s">
        <v>65</v>
      </c>
      <c r="I2742" s="11">
        <v>40.648169780843297</v>
      </c>
      <c r="J2742" s="11">
        <v>-73.868776699988999</v>
      </c>
      <c r="K2742" s="11">
        <v>263</v>
      </c>
      <c r="L2742" s="11">
        <v>63.852864184456699</v>
      </c>
      <c r="M2742" s="11">
        <v>93.5246512237605</v>
      </c>
      <c r="N2742" s="11" t="s">
        <v>54</v>
      </c>
      <c r="O2742" s="11" t="s">
        <v>61</v>
      </c>
      <c r="P2742" s="11">
        <v>1</v>
      </c>
      <c r="Q2742" s="11">
        <v>4.2811806002993596E-3</v>
      </c>
      <c r="R2742" s="11">
        <v>55</v>
      </c>
      <c r="S2742" s="11">
        <v>5</v>
      </c>
      <c r="T2742" s="11">
        <v>191.31933649861099</v>
      </c>
      <c r="U2742" s="11">
        <v>19.585432316213101</v>
      </c>
      <c r="V2742" s="11" t="s">
        <v>56</v>
      </c>
    </row>
    <row r="2743" spans="1:22" x14ac:dyDescent="0.3">
      <c r="A2743" s="9">
        <v>45361.517361111102</v>
      </c>
      <c r="B2743" s="10">
        <v>45361</v>
      </c>
      <c r="C2743" s="11">
        <v>2024</v>
      </c>
      <c r="D2743" s="11">
        <v>3</v>
      </c>
      <c r="E2743" s="11">
        <v>10</v>
      </c>
      <c r="F2743" s="11">
        <v>12</v>
      </c>
      <c r="G2743" s="11" t="s">
        <v>66</v>
      </c>
      <c r="H2743" s="11" t="s">
        <v>65</v>
      </c>
      <c r="I2743" s="11">
        <v>40.7794360119332</v>
      </c>
      <c r="J2743" s="11">
        <v>-73.895763147051298</v>
      </c>
      <c r="K2743" s="11">
        <v>12</v>
      </c>
      <c r="L2743" s="11">
        <v>16.4309196584578</v>
      </c>
      <c r="M2743" s="11">
        <v>14.747196323079599</v>
      </c>
      <c r="N2743" s="11" t="s">
        <v>57</v>
      </c>
      <c r="O2743" s="11" t="s">
        <v>60</v>
      </c>
      <c r="P2743" s="11">
        <v>0</v>
      </c>
      <c r="Q2743" s="11">
        <v>0.52488559773172105</v>
      </c>
      <c r="R2743" s="11">
        <v>91</v>
      </c>
      <c r="S2743" s="11">
        <v>14</v>
      </c>
      <c r="T2743" s="11">
        <v>453.02602072093401</v>
      </c>
      <c r="U2743" s="11">
        <v>22.711425435187401</v>
      </c>
      <c r="V2743" s="11" t="s">
        <v>56</v>
      </c>
    </row>
    <row r="2744" spans="1:22" x14ac:dyDescent="0.3">
      <c r="A2744" s="9">
        <v>45361.520833333299</v>
      </c>
      <c r="B2744" s="10">
        <v>45361</v>
      </c>
      <c r="C2744" s="11">
        <v>2024</v>
      </c>
      <c r="D2744" s="11">
        <v>3</v>
      </c>
      <c r="E2744" s="11">
        <v>10</v>
      </c>
      <c r="F2744" s="11">
        <v>12</v>
      </c>
      <c r="G2744" s="11" t="s">
        <v>66</v>
      </c>
      <c r="H2744" s="11" t="s">
        <v>65</v>
      </c>
      <c r="I2744" s="11">
        <v>40.658608935514401</v>
      </c>
      <c r="J2744" s="11">
        <v>-73.996496862319205</v>
      </c>
      <c r="K2744" s="11">
        <v>148</v>
      </c>
      <c r="L2744" s="11">
        <v>63.381053810356804</v>
      </c>
      <c r="M2744" s="11">
        <v>23.395813857791602</v>
      </c>
      <c r="N2744" s="11" t="s">
        <v>54</v>
      </c>
      <c r="O2744" s="11" t="s">
        <v>61</v>
      </c>
      <c r="P2744" s="11">
        <v>0</v>
      </c>
      <c r="Q2744" s="11">
        <v>0.69986481046873705</v>
      </c>
      <c r="R2744" s="11">
        <v>44</v>
      </c>
      <c r="S2744" s="11">
        <v>8</v>
      </c>
      <c r="T2744" s="11">
        <v>287.795373813357</v>
      </c>
      <c r="U2744" s="11">
        <v>28.644358676661501</v>
      </c>
      <c r="V2744" s="11" t="s">
        <v>63</v>
      </c>
    </row>
    <row r="2745" spans="1:22" x14ac:dyDescent="0.3">
      <c r="A2745" s="9">
        <v>45361.524305555598</v>
      </c>
      <c r="B2745" s="10">
        <v>45361</v>
      </c>
      <c r="C2745" s="11">
        <v>2024</v>
      </c>
      <c r="D2745" s="11">
        <v>3</v>
      </c>
      <c r="E2745" s="11">
        <v>10</v>
      </c>
      <c r="F2745" s="11">
        <v>12</v>
      </c>
      <c r="G2745" s="11" t="s">
        <v>66</v>
      </c>
      <c r="H2745" s="11" t="s">
        <v>65</v>
      </c>
      <c r="I2745" s="11">
        <v>40.756931126340902</v>
      </c>
      <c r="J2745" s="11">
        <v>-73.8557916484652</v>
      </c>
      <c r="K2745" s="11">
        <v>205</v>
      </c>
      <c r="L2745" s="11">
        <v>72.812387338340002</v>
      </c>
      <c r="M2745" s="11">
        <v>50.371005702954598</v>
      </c>
      <c r="N2745" s="11" t="s">
        <v>59</v>
      </c>
      <c r="O2745" s="11" t="s">
        <v>55</v>
      </c>
      <c r="P2745" s="11">
        <v>0</v>
      </c>
      <c r="Q2745" s="11">
        <v>0.43909811317518899</v>
      </c>
      <c r="R2745" s="11">
        <v>58</v>
      </c>
      <c r="S2745" s="11">
        <v>5</v>
      </c>
      <c r="T2745" s="11">
        <v>435.19147674176401</v>
      </c>
      <c r="U2745" s="11">
        <v>13.252791395644101</v>
      </c>
      <c r="V2745" s="11" t="s">
        <v>56</v>
      </c>
    </row>
    <row r="2746" spans="1:22" x14ac:dyDescent="0.3">
      <c r="A2746" s="9">
        <v>45361.527777777803</v>
      </c>
      <c r="B2746" s="10">
        <v>45361</v>
      </c>
      <c r="C2746" s="11">
        <v>2024</v>
      </c>
      <c r="D2746" s="11">
        <v>3</v>
      </c>
      <c r="E2746" s="11">
        <v>10</v>
      </c>
      <c r="F2746" s="11">
        <v>12</v>
      </c>
      <c r="G2746" s="11" t="s">
        <v>66</v>
      </c>
      <c r="H2746" s="11" t="s">
        <v>65</v>
      </c>
      <c r="I2746" s="11">
        <v>40.741703461755499</v>
      </c>
      <c r="J2746" s="11">
        <v>-73.780043194451906</v>
      </c>
      <c r="K2746" s="11">
        <v>291</v>
      </c>
      <c r="L2746" s="11">
        <v>74.721798816064407</v>
      </c>
      <c r="M2746" s="11">
        <v>95.356881304708395</v>
      </c>
      <c r="N2746" s="11" t="s">
        <v>57</v>
      </c>
      <c r="O2746" s="11" t="s">
        <v>55</v>
      </c>
      <c r="P2746" s="11">
        <v>0</v>
      </c>
      <c r="Q2746" s="11">
        <v>-0.176373612119822</v>
      </c>
      <c r="R2746" s="11">
        <v>3</v>
      </c>
      <c r="S2746" s="11">
        <v>13</v>
      </c>
      <c r="T2746" s="11">
        <v>369.27876243006</v>
      </c>
      <c r="U2746" s="11">
        <v>24.448316967749001</v>
      </c>
      <c r="V2746" s="11" t="s">
        <v>56</v>
      </c>
    </row>
    <row r="2747" spans="1:22" x14ac:dyDescent="0.3">
      <c r="A2747" s="9">
        <v>45361.53125</v>
      </c>
      <c r="B2747" s="10">
        <v>45361</v>
      </c>
      <c r="C2747" s="11">
        <v>2024</v>
      </c>
      <c r="D2747" s="11">
        <v>3</v>
      </c>
      <c r="E2747" s="11">
        <v>10</v>
      </c>
      <c r="F2747" s="11">
        <v>12</v>
      </c>
      <c r="G2747" s="11" t="s">
        <v>66</v>
      </c>
      <c r="H2747" s="11" t="s">
        <v>65</v>
      </c>
      <c r="I2747" s="11">
        <v>40.721565888655803</v>
      </c>
      <c r="J2747" s="11">
        <v>-73.744261116100603</v>
      </c>
      <c r="K2747" s="11">
        <v>125</v>
      </c>
      <c r="L2747" s="11">
        <v>20.613162116041099</v>
      </c>
      <c r="M2747" s="11">
        <v>44.657009819711803</v>
      </c>
      <c r="N2747" s="11" t="s">
        <v>54</v>
      </c>
      <c r="O2747" s="11" t="s">
        <v>55</v>
      </c>
      <c r="P2747" s="11">
        <v>0</v>
      </c>
      <c r="Q2747" s="11">
        <v>0.36889503444399002</v>
      </c>
      <c r="R2747" s="11">
        <v>11</v>
      </c>
      <c r="S2747" s="11">
        <v>16</v>
      </c>
      <c r="T2747" s="11">
        <v>380.49017375106899</v>
      </c>
      <c r="U2747" s="11">
        <v>27.4856837124142</v>
      </c>
      <c r="V2747" s="11" t="s">
        <v>63</v>
      </c>
    </row>
    <row r="2748" spans="1:22" x14ac:dyDescent="0.3">
      <c r="A2748" s="9">
        <v>45361.534722222197</v>
      </c>
      <c r="B2748" s="10">
        <v>45361</v>
      </c>
      <c r="C2748" s="11">
        <v>2024</v>
      </c>
      <c r="D2748" s="11">
        <v>3</v>
      </c>
      <c r="E2748" s="11">
        <v>10</v>
      </c>
      <c r="F2748" s="11">
        <v>12</v>
      </c>
      <c r="G2748" s="11" t="s">
        <v>66</v>
      </c>
      <c r="H2748" s="11" t="s">
        <v>65</v>
      </c>
      <c r="I2748" s="11">
        <v>40.818771326398299</v>
      </c>
      <c r="J2748" s="11">
        <v>-73.981160601886501</v>
      </c>
      <c r="K2748" s="11">
        <v>246</v>
      </c>
      <c r="L2748" s="11">
        <v>35.325150918758801</v>
      </c>
      <c r="M2748" s="11">
        <v>50.426613757287299</v>
      </c>
      <c r="N2748" s="11" t="s">
        <v>54</v>
      </c>
      <c r="O2748" s="11" t="s">
        <v>58</v>
      </c>
      <c r="P2748" s="11">
        <v>0</v>
      </c>
      <c r="Q2748" s="11">
        <v>0.68951940423070801</v>
      </c>
      <c r="R2748" s="11">
        <v>12</v>
      </c>
      <c r="S2748" s="11">
        <v>1</v>
      </c>
      <c r="T2748" s="11">
        <v>370.16869587887697</v>
      </c>
      <c r="U2748" s="11">
        <v>9.5770063882457901</v>
      </c>
      <c r="V2748" s="11" t="s">
        <v>56</v>
      </c>
    </row>
    <row r="2749" spans="1:22" x14ac:dyDescent="0.3">
      <c r="A2749" s="9">
        <v>45361.538194444503</v>
      </c>
      <c r="B2749" s="10">
        <v>45361</v>
      </c>
      <c r="C2749" s="11">
        <v>2024</v>
      </c>
      <c r="D2749" s="11">
        <v>3</v>
      </c>
      <c r="E2749" s="11">
        <v>10</v>
      </c>
      <c r="F2749" s="11">
        <v>12</v>
      </c>
      <c r="G2749" s="11" t="s">
        <v>66</v>
      </c>
      <c r="H2749" s="11" t="s">
        <v>65</v>
      </c>
      <c r="I2749" s="11">
        <v>40.802922922432401</v>
      </c>
      <c r="J2749" s="11">
        <v>-73.885410490595007</v>
      </c>
      <c r="K2749" s="11">
        <v>276</v>
      </c>
      <c r="L2749" s="11">
        <v>61.382632726532499</v>
      </c>
      <c r="M2749" s="11">
        <v>43.326631289399202</v>
      </c>
      <c r="N2749" s="11" t="s">
        <v>59</v>
      </c>
      <c r="O2749" s="11" t="s">
        <v>61</v>
      </c>
      <c r="P2749" s="11">
        <v>0</v>
      </c>
      <c r="Q2749" s="11">
        <v>-0.17847893442381499</v>
      </c>
      <c r="R2749" s="11">
        <v>29</v>
      </c>
      <c r="S2749" s="11">
        <v>9</v>
      </c>
      <c r="T2749" s="11">
        <v>275.42593598802301</v>
      </c>
      <c r="U2749" s="11">
        <v>23.004750405798099</v>
      </c>
      <c r="V2749" s="11" t="s">
        <v>56</v>
      </c>
    </row>
    <row r="2750" spans="1:22" x14ac:dyDescent="0.3">
      <c r="A2750" s="9">
        <v>45361.541666666701</v>
      </c>
      <c r="B2750" s="10">
        <v>45361</v>
      </c>
      <c r="C2750" s="11">
        <v>2024</v>
      </c>
      <c r="D2750" s="11">
        <v>3</v>
      </c>
      <c r="E2750" s="11">
        <v>10</v>
      </c>
      <c r="F2750" s="11">
        <v>13</v>
      </c>
      <c r="G2750" s="11" t="s">
        <v>66</v>
      </c>
      <c r="H2750" s="11" t="s">
        <v>65</v>
      </c>
      <c r="I2750" s="11">
        <v>40.6644706731567</v>
      </c>
      <c r="J2750" s="11">
        <v>-73.793693288386294</v>
      </c>
      <c r="K2750" s="11">
        <v>166</v>
      </c>
      <c r="L2750" s="11">
        <v>50.425738252700697</v>
      </c>
      <c r="M2750" s="11">
        <v>37.732926522848899</v>
      </c>
      <c r="N2750" s="11" t="s">
        <v>54</v>
      </c>
      <c r="O2750" s="11" t="s">
        <v>60</v>
      </c>
      <c r="P2750" s="11">
        <v>0</v>
      </c>
      <c r="Q2750" s="11">
        <v>-0.521641643623588</v>
      </c>
      <c r="R2750" s="11">
        <v>9</v>
      </c>
      <c r="S2750" s="11">
        <v>40</v>
      </c>
      <c r="T2750" s="11">
        <v>308.42107574087902</v>
      </c>
      <c r="U2750" s="11">
        <v>14.441654566704599</v>
      </c>
      <c r="V2750" s="11" t="s">
        <v>63</v>
      </c>
    </row>
    <row r="2751" spans="1:22" x14ac:dyDescent="0.3">
      <c r="A2751" s="9">
        <v>45361.545138888898</v>
      </c>
      <c r="B2751" s="10">
        <v>45361</v>
      </c>
      <c r="C2751" s="11">
        <v>2024</v>
      </c>
      <c r="D2751" s="11">
        <v>3</v>
      </c>
      <c r="E2751" s="11">
        <v>10</v>
      </c>
      <c r="F2751" s="11">
        <v>13</v>
      </c>
      <c r="G2751" s="11" t="s">
        <v>66</v>
      </c>
      <c r="H2751" s="11" t="s">
        <v>65</v>
      </c>
      <c r="I2751" s="11">
        <v>40.894805898022902</v>
      </c>
      <c r="J2751" s="11">
        <v>-73.824141493166906</v>
      </c>
      <c r="K2751" s="11">
        <v>236</v>
      </c>
      <c r="L2751" s="11">
        <v>22.0666830240941</v>
      </c>
      <c r="M2751" s="11">
        <v>76.684907143893099</v>
      </c>
      <c r="N2751" s="11" t="s">
        <v>59</v>
      </c>
      <c r="O2751" s="11" t="s">
        <v>61</v>
      </c>
      <c r="P2751" s="11">
        <v>0</v>
      </c>
      <c r="Q2751" s="11">
        <v>0.99021219215276002</v>
      </c>
      <c r="R2751" s="11">
        <v>8</v>
      </c>
      <c r="S2751" s="11">
        <v>3</v>
      </c>
      <c r="T2751" s="11">
        <v>207.23896220812199</v>
      </c>
      <c r="U2751" s="11">
        <v>5.6092149137517504</v>
      </c>
      <c r="V2751" s="11" t="s">
        <v>56</v>
      </c>
    </row>
    <row r="2752" spans="1:22" x14ac:dyDescent="0.3">
      <c r="A2752" s="9">
        <v>45361.548611111102</v>
      </c>
      <c r="B2752" s="10">
        <v>45361</v>
      </c>
      <c r="C2752" s="11">
        <v>2024</v>
      </c>
      <c r="D2752" s="11">
        <v>3</v>
      </c>
      <c r="E2752" s="11">
        <v>10</v>
      </c>
      <c r="F2752" s="11">
        <v>13</v>
      </c>
      <c r="G2752" s="11" t="s">
        <v>66</v>
      </c>
      <c r="H2752" s="11" t="s">
        <v>65</v>
      </c>
      <c r="I2752" s="11">
        <v>40.698300178632003</v>
      </c>
      <c r="J2752" s="11">
        <v>-73.729528743061195</v>
      </c>
      <c r="K2752" s="11">
        <v>253</v>
      </c>
      <c r="L2752" s="11">
        <v>33.7926930627697</v>
      </c>
      <c r="M2752" s="11">
        <v>18.9885279542878</v>
      </c>
      <c r="N2752" s="11" t="s">
        <v>54</v>
      </c>
      <c r="O2752" s="11" t="s">
        <v>60</v>
      </c>
      <c r="P2752" s="11">
        <v>0</v>
      </c>
      <c r="Q2752" s="11">
        <v>0.52171916313524203</v>
      </c>
      <c r="R2752" s="11">
        <v>10</v>
      </c>
      <c r="S2752" s="11">
        <v>46</v>
      </c>
      <c r="T2752" s="11">
        <v>450.44520850280298</v>
      </c>
      <c r="U2752" s="11">
        <v>10.052296284593201</v>
      </c>
      <c r="V2752" s="11" t="s">
        <v>56</v>
      </c>
    </row>
    <row r="2753" spans="1:22" x14ac:dyDescent="0.3">
      <c r="A2753" s="9">
        <v>45361.552083333299</v>
      </c>
      <c r="B2753" s="10">
        <v>45361</v>
      </c>
      <c r="C2753" s="11">
        <v>2024</v>
      </c>
      <c r="D2753" s="11">
        <v>3</v>
      </c>
      <c r="E2753" s="11">
        <v>10</v>
      </c>
      <c r="F2753" s="11">
        <v>13</v>
      </c>
      <c r="G2753" s="11" t="s">
        <v>66</v>
      </c>
      <c r="H2753" s="11" t="s">
        <v>65</v>
      </c>
      <c r="I2753" s="11">
        <v>40.791321436595602</v>
      </c>
      <c r="J2753" s="11">
        <v>-73.902875584595094</v>
      </c>
      <c r="K2753" s="11">
        <v>47</v>
      </c>
      <c r="L2753" s="11">
        <v>55.494089944216803</v>
      </c>
      <c r="M2753" s="11">
        <v>63.547085585455903</v>
      </c>
      <c r="N2753" s="11" t="s">
        <v>59</v>
      </c>
      <c r="O2753" s="11" t="s">
        <v>55</v>
      </c>
      <c r="P2753" s="11">
        <v>0</v>
      </c>
      <c r="Q2753" s="11">
        <v>-0.53517842538379001</v>
      </c>
      <c r="R2753" s="11">
        <v>52</v>
      </c>
      <c r="S2753" s="11">
        <v>17</v>
      </c>
      <c r="T2753" s="11">
        <v>211.282265306764</v>
      </c>
      <c r="U2753" s="11">
        <v>20.988184910441198</v>
      </c>
      <c r="V2753" s="11" t="s">
        <v>63</v>
      </c>
    </row>
    <row r="2754" spans="1:22" x14ac:dyDescent="0.3">
      <c r="A2754" s="9">
        <v>45361.555555555598</v>
      </c>
      <c r="B2754" s="10">
        <v>45361</v>
      </c>
      <c r="C2754" s="11">
        <v>2024</v>
      </c>
      <c r="D2754" s="11">
        <v>3</v>
      </c>
      <c r="E2754" s="11">
        <v>10</v>
      </c>
      <c r="F2754" s="11">
        <v>13</v>
      </c>
      <c r="G2754" s="11" t="s">
        <v>66</v>
      </c>
      <c r="H2754" s="11" t="s">
        <v>65</v>
      </c>
      <c r="I2754" s="11">
        <v>40.677150409382101</v>
      </c>
      <c r="J2754" s="11">
        <v>-73.798399427418204</v>
      </c>
      <c r="K2754" s="11">
        <v>118</v>
      </c>
      <c r="L2754" s="11">
        <v>32.5360385874258</v>
      </c>
      <c r="M2754" s="11">
        <v>53.606296481333104</v>
      </c>
      <c r="N2754" s="11" t="s">
        <v>54</v>
      </c>
      <c r="O2754" s="11" t="s">
        <v>58</v>
      </c>
      <c r="P2754" s="11">
        <v>0</v>
      </c>
      <c r="Q2754" s="11">
        <v>0.161619242643816</v>
      </c>
      <c r="R2754" s="11">
        <v>67</v>
      </c>
      <c r="S2754" s="11">
        <v>46</v>
      </c>
      <c r="T2754" s="11">
        <v>413.97641958124598</v>
      </c>
      <c r="U2754" s="11">
        <v>6.2705250995141197</v>
      </c>
      <c r="V2754" s="11" t="s">
        <v>63</v>
      </c>
    </row>
    <row r="2755" spans="1:22" x14ac:dyDescent="0.3">
      <c r="A2755" s="9">
        <v>45361.559027777803</v>
      </c>
      <c r="B2755" s="10">
        <v>45361</v>
      </c>
      <c r="C2755" s="11">
        <v>2024</v>
      </c>
      <c r="D2755" s="11">
        <v>3</v>
      </c>
      <c r="E2755" s="11">
        <v>10</v>
      </c>
      <c r="F2755" s="11">
        <v>13</v>
      </c>
      <c r="G2755" s="11" t="s">
        <v>66</v>
      </c>
      <c r="H2755" s="11" t="s">
        <v>65</v>
      </c>
      <c r="I2755" s="11">
        <v>40.6939619812158</v>
      </c>
      <c r="J2755" s="11">
        <v>-73.961681637259801</v>
      </c>
      <c r="K2755" s="11">
        <v>284</v>
      </c>
      <c r="L2755" s="11">
        <v>11.7534294859719</v>
      </c>
      <c r="M2755" s="11">
        <v>60.063019093383801</v>
      </c>
      <c r="N2755" s="11" t="s">
        <v>57</v>
      </c>
      <c r="O2755" s="11" t="s">
        <v>60</v>
      </c>
      <c r="P2755" s="11">
        <v>0</v>
      </c>
      <c r="Q2755" s="11">
        <v>0.68100362257005898</v>
      </c>
      <c r="R2755" s="11">
        <v>18</v>
      </c>
      <c r="S2755" s="11">
        <v>4</v>
      </c>
      <c r="T2755" s="11">
        <v>84.259557941857096</v>
      </c>
      <c r="U2755" s="11">
        <v>22.4214550130474</v>
      </c>
      <c r="V2755" s="11" t="s">
        <v>56</v>
      </c>
    </row>
    <row r="2756" spans="1:22" x14ac:dyDescent="0.3">
      <c r="A2756" s="9">
        <v>45361.5625</v>
      </c>
      <c r="B2756" s="10">
        <v>45361</v>
      </c>
      <c r="C2756" s="11">
        <v>2024</v>
      </c>
      <c r="D2756" s="11">
        <v>3</v>
      </c>
      <c r="E2756" s="11">
        <v>10</v>
      </c>
      <c r="F2756" s="11">
        <v>13</v>
      </c>
      <c r="G2756" s="11" t="s">
        <v>66</v>
      </c>
      <c r="H2756" s="11" t="s">
        <v>65</v>
      </c>
      <c r="I2756" s="11">
        <v>40.7452760224649</v>
      </c>
      <c r="J2756" s="11">
        <v>-73.845030098745994</v>
      </c>
      <c r="K2756" s="11">
        <v>261</v>
      </c>
      <c r="L2756" s="11">
        <v>68.827406501007999</v>
      </c>
      <c r="M2756" s="11">
        <v>60.187885667722597</v>
      </c>
      <c r="N2756" s="11" t="s">
        <v>59</v>
      </c>
      <c r="O2756" s="11" t="s">
        <v>55</v>
      </c>
      <c r="P2756" s="11">
        <v>0</v>
      </c>
      <c r="Q2756" s="11">
        <v>-0.75991653653188695</v>
      </c>
      <c r="R2756" s="11">
        <v>72</v>
      </c>
      <c r="S2756" s="11">
        <v>14</v>
      </c>
      <c r="T2756" s="11">
        <v>462.68004101827</v>
      </c>
      <c r="U2756" s="11">
        <v>17.3888393369893</v>
      </c>
      <c r="V2756" s="11" t="s">
        <v>56</v>
      </c>
    </row>
    <row r="2757" spans="1:22" x14ac:dyDescent="0.3">
      <c r="A2757" s="9">
        <v>45361.565972222197</v>
      </c>
      <c r="B2757" s="10">
        <v>45361</v>
      </c>
      <c r="C2757" s="11">
        <v>2024</v>
      </c>
      <c r="D2757" s="11">
        <v>3</v>
      </c>
      <c r="E2757" s="11">
        <v>10</v>
      </c>
      <c r="F2757" s="11">
        <v>13</v>
      </c>
      <c r="G2757" s="11" t="s">
        <v>66</v>
      </c>
      <c r="H2757" s="11" t="s">
        <v>65</v>
      </c>
      <c r="I2757" s="11">
        <v>40.709175218025798</v>
      </c>
      <c r="J2757" s="11">
        <v>-73.851426097301896</v>
      </c>
      <c r="K2757" s="11">
        <v>77</v>
      </c>
      <c r="L2757" s="11">
        <v>17.689950473617301</v>
      </c>
      <c r="M2757" s="11">
        <v>32.793279090660697</v>
      </c>
      <c r="N2757" s="11" t="s">
        <v>54</v>
      </c>
      <c r="O2757" s="11" t="s">
        <v>60</v>
      </c>
      <c r="P2757" s="11">
        <v>0</v>
      </c>
      <c r="Q2757" s="11">
        <v>-0.44550278100720297</v>
      </c>
      <c r="R2757" s="11">
        <v>86</v>
      </c>
      <c r="S2757" s="11">
        <v>35</v>
      </c>
      <c r="T2757" s="11">
        <v>493.80487795399699</v>
      </c>
      <c r="U2757" s="11">
        <v>8.1469751599996698</v>
      </c>
      <c r="V2757" s="11" t="s">
        <v>56</v>
      </c>
    </row>
    <row r="2758" spans="1:22" x14ac:dyDescent="0.3">
      <c r="A2758" s="9">
        <v>45361.569444444503</v>
      </c>
      <c r="B2758" s="10">
        <v>45361</v>
      </c>
      <c r="C2758" s="11">
        <v>2024</v>
      </c>
      <c r="D2758" s="11">
        <v>3</v>
      </c>
      <c r="E2758" s="11">
        <v>10</v>
      </c>
      <c r="F2758" s="11">
        <v>13</v>
      </c>
      <c r="G2758" s="11" t="s">
        <v>66</v>
      </c>
      <c r="H2758" s="11" t="s">
        <v>65</v>
      </c>
      <c r="I2758" s="11">
        <v>40.703522021337797</v>
      </c>
      <c r="J2758" s="11">
        <v>-73.955775978137396</v>
      </c>
      <c r="K2758" s="11">
        <v>240</v>
      </c>
      <c r="L2758" s="11">
        <v>30.819552240777998</v>
      </c>
      <c r="M2758" s="11">
        <v>44.155157981659002</v>
      </c>
      <c r="N2758" s="11" t="s">
        <v>54</v>
      </c>
      <c r="O2758" s="11" t="s">
        <v>55</v>
      </c>
      <c r="P2758" s="11">
        <v>1</v>
      </c>
      <c r="Q2758" s="11">
        <v>1.5728706670397701E-2</v>
      </c>
      <c r="R2758" s="11">
        <v>42</v>
      </c>
      <c r="S2758" s="11">
        <v>44</v>
      </c>
      <c r="T2758" s="11">
        <v>154.97882360951499</v>
      </c>
      <c r="U2758" s="11">
        <v>8.8475299165497496</v>
      </c>
      <c r="V2758" s="11" t="s">
        <v>56</v>
      </c>
    </row>
    <row r="2759" spans="1:22" x14ac:dyDescent="0.3">
      <c r="A2759" s="9">
        <v>45361.572916666701</v>
      </c>
      <c r="B2759" s="10">
        <v>45361</v>
      </c>
      <c r="C2759" s="11">
        <v>2024</v>
      </c>
      <c r="D2759" s="11">
        <v>3</v>
      </c>
      <c r="E2759" s="11">
        <v>10</v>
      </c>
      <c r="F2759" s="11">
        <v>13</v>
      </c>
      <c r="G2759" s="11" t="s">
        <v>66</v>
      </c>
      <c r="H2759" s="11" t="s">
        <v>65</v>
      </c>
      <c r="I2759" s="11">
        <v>40.875251719906203</v>
      </c>
      <c r="J2759" s="11">
        <v>-73.827953179432399</v>
      </c>
      <c r="K2759" s="11">
        <v>148</v>
      </c>
      <c r="L2759" s="11">
        <v>36.600051258350497</v>
      </c>
      <c r="M2759" s="11">
        <v>23.691796516484601</v>
      </c>
      <c r="N2759" s="11" t="s">
        <v>54</v>
      </c>
      <c r="O2759" s="11" t="s">
        <v>60</v>
      </c>
      <c r="P2759" s="11">
        <v>0</v>
      </c>
      <c r="Q2759" s="11">
        <v>-0.93894208488534103</v>
      </c>
      <c r="R2759" s="11">
        <v>11</v>
      </c>
      <c r="S2759" s="11">
        <v>46</v>
      </c>
      <c r="T2759" s="11">
        <v>454.70836773810203</v>
      </c>
      <c r="U2759" s="11">
        <v>15.1534075520391</v>
      </c>
      <c r="V2759" s="11" t="s">
        <v>63</v>
      </c>
    </row>
    <row r="2760" spans="1:22" x14ac:dyDescent="0.3">
      <c r="A2760" s="9">
        <v>45361.576388888898</v>
      </c>
      <c r="B2760" s="10">
        <v>45361</v>
      </c>
      <c r="C2760" s="11">
        <v>2024</v>
      </c>
      <c r="D2760" s="11">
        <v>3</v>
      </c>
      <c r="E2760" s="11">
        <v>10</v>
      </c>
      <c r="F2760" s="11">
        <v>13</v>
      </c>
      <c r="G2760" s="11" t="s">
        <v>66</v>
      </c>
      <c r="H2760" s="11" t="s">
        <v>65</v>
      </c>
      <c r="I2760" s="11">
        <v>40.637065667838399</v>
      </c>
      <c r="J2760" s="11">
        <v>-73.937288374357195</v>
      </c>
      <c r="K2760" s="11">
        <v>184</v>
      </c>
      <c r="L2760" s="11">
        <v>55.447570828576701</v>
      </c>
      <c r="M2760" s="11">
        <v>95.525203684481099</v>
      </c>
      <c r="N2760" s="11" t="s">
        <v>57</v>
      </c>
      <c r="O2760" s="11" t="s">
        <v>60</v>
      </c>
      <c r="P2760" s="11">
        <v>0</v>
      </c>
      <c r="Q2760" s="11">
        <v>0.76294494545301605</v>
      </c>
      <c r="R2760" s="11">
        <v>17</v>
      </c>
      <c r="S2760" s="11">
        <v>21</v>
      </c>
      <c r="T2760" s="11">
        <v>428.34891601116601</v>
      </c>
      <c r="U2760" s="11">
        <v>5.6725714788327704</v>
      </c>
      <c r="V2760" s="11" t="s">
        <v>56</v>
      </c>
    </row>
    <row r="2761" spans="1:22" x14ac:dyDescent="0.3">
      <c r="A2761" s="9">
        <v>45361.579861111102</v>
      </c>
      <c r="B2761" s="10">
        <v>45361</v>
      </c>
      <c r="C2761" s="11">
        <v>2024</v>
      </c>
      <c r="D2761" s="11">
        <v>3</v>
      </c>
      <c r="E2761" s="11">
        <v>10</v>
      </c>
      <c r="F2761" s="11">
        <v>13</v>
      </c>
      <c r="G2761" s="11" t="s">
        <v>66</v>
      </c>
      <c r="H2761" s="11" t="s">
        <v>65</v>
      </c>
      <c r="I2761" s="11">
        <v>40.707027868744397</v>
      </c>
      <c r="J2761" s="11">
        <v>-73.743509918111599</v>
      </c>
      <c r="K2761" s="11">
        <v>66</v>
      </c>
      <c r="L2761" s="11">
        <v>78.140089888171701</v>
      </c>
      <c r="M2761" s="11">
        <v>10.3960672083799</v>
      </c>
      <c r="N2761" s="11" t="s">
        <v>54</v>
      </c>
      <c r="O2761" s="11" t="s">
        <v>61</v>
      </c>
      <c r="P2761" s="11">
        <v>0</v>
      </c>
      <c r="Q2761" s="11">
        <v>-0.19295217891876601</v>
      </c>
      <c r="R2761" s="11">
        <v>60</v>
      </c>
      <c r="S2761" s="11">
        <v>49</v>
      </c>
      <c r="T2761" s="11">
        <v>188.60602110711599</v>
      </c>
      <c r="U2761" s="11">
        <v>11.0977019537877</v>
      </c>
      <c r="V2761" s="11" t="s">
        <v>62</v>
      </c>
    </row>
    <row r="2762" spans="1:22" x14ac:dyDescent="0.3">
      <c r="A2762" s="9">
        <v>45361.583333333299</v>
      </c>
      <c r="B2762" s="10">
        <v>45361</v>
      </c>
      <c r="C2762" s="11">
        <v>2024</v>
      </c>
      <c r="D2762" s="11">
        <v>3</v>
      </c>
      <c r="E2762" s="11">
        <v>10</v>
      </c>
      <c r="F2762" s="11">
        <v>14</v>
      </c>
      <c r="G2762" s="11" t="s">
        <v>66</v>
      </c>
      <c r="H2762" s="11" t="s">
        <v>65</v>
      </c>
      <c r="I2762" s="11">
        <v>40.775884274646501</v>
      </c>
      <c r="J2762" s="11">
        <v>-73.955653783341006</v>
      </c>
      <c r="K2762" s="11">
        <v>71</v>
      </c>
      <c r="L2762" s="11">
        <v>73.711316875274207</v>
      </c>
      <c r="M2762" s="11">
        <v>63.916658567748698</v>
      </c>
      <c r="N2762" s="11" t="s">
        <v>59</v>
      </c>
      <c r="O2762" s="11" t="s">
        <v>55</v>
      </c>
      <c r="P2762" s="11">
        <v>0</v>
      </c>
      <c r="Q2762" s="11">
        <v>0.74951943699967705</v>
      </c>
      <c r="R2762" s="11">
        <v>54</v>
      </c>
      <c r="S2762" s="11">
        <v>43</v>
      </c>
      <c r="T2762" s="11">
        <v>166.63885565989801</v>
      </c>
      <c r="U2762" s="11">
        <v>11.0885105813761</v>
      </c>
      <c r="V2762" s="11" t="s">
        <v>63</v>
      </c>
    </row>
    <row r="2763" spans="1:22" x14ac:dyDescent="0.3">
      <c r="A2763" s="9">
        <v>45361.586805555598</v>
      </c>
      <c r="B2763" s="10">
        <v>45361</v>
      </c>
      <c r="C2763" s="11">
        <v>2024</v>
      </c>
      <c r="D2763" s="11">
        <v>3</v>
      </c>
      <c r="E2763" s="11">
        <v>10</v>
      </c>
      <c r="F2763" s="11">
        <v>14</v>
      </c>
      <c r="G2763" s="11" t="s">
        <v>66</v>
      </c>
      <c r="H2763" s="11" t="s">
        <v>65</v>
      </c>
      <c r="I2763" s="11">
        <v>40.7174801303238</v>
      </c>
      <c r="J2763" s="11">
        <v>-73.858521373304498</v>
      </c>
      <c r="K2763" s="11">
        <v>57</v>
      </c>
      <c r="L2763" s="11">
        <v>40.662177741534499</v>
      </c>
      <c r="M2763" s="11">
        <v>84.073723077666003</v>
      </c>
      <c r="N2763" s="11" t="s">
        <v>59</v>
      </c>
      <c r="O2763" s="11" t="s">
        <v>58</v>
      </c>
      <c r="P2763" s="11">
        <v>0</v>
      </c>
      <c r="Q2763" s="11">
        <v>-0.93089724141195096</v>
      </c>
      <c r="R2763" s="11">
        <v>84</v>
      </c>
      <c r="S2763" s="11">
        <v>32</v>
      </c>
      <c r="T2763" s="11">
        <v>271.62472480049098</v>
      </c>
      <c r="U2763" s="11">
        <v>24.982883796849499</v>
      </c>
      <c r="V2763" s="11" t="s">
        <v>56</v>
      </c>
    </row>
    <row r="2764" spans="1:22" x14ac:dyDescent="0.3">
      <c r="A2764" s="9">
        <v>45361.590277777803</v>
      </c>
      <c r="B2764" s="10">
        <v>45361</v>
      </c>
      <c r="C2764" s="11">
        <v>2024</v>
      </c>
      <c r="D2764" s="11">
        <v>3</v>
      </c>
      <c r="E2764" s="11">
        <v>10</v>
      </c>
      <c r="F2764" s="11">
        <v>14</v>
      </c>
      <c r="G2764" s="11" t="s">
        <v>66</v>
      </c>
      <c r="H2764" s="11" t="s">
        <v>65</v>
      </c>
      <c r="I2764" s="11">
        <v>40.757654382651097</v>
      </c>
      <c r="J2764" s="11">
        <v>-73.739636898950906</v>
      </c>
      <c r="K2764" s="11">
        <v>215</v>
      </c>
      <c r="L2764" s="11">
        <v>22.0681771963588</v>
      </c>
      <c r="M2764" s="11">
        <v>97.378885424328203</v>
      </c>
      <c r="N2764" s="11" t="s">
        <v>59</v>
      </c>
      <c r="O2764" s="11" t="s">
        <v>55</v>
      </c>
      <c r="P2764" s="11">
        <v>0</v>
      </c>
      <c r="Q2764" s="11">
        <v>0.4812709587913</v>
      </c>
      <c r="R2764" s="11">
        <v>30</v>
      </c>
      <c r="S2764" s="11">
        <v>10</v>
      </c>
      <c r="T2764" s="11">
        <v>354.694922815805</v>
      </c>
      <c r="U2764" s="11">
        <v>6.3209464402941098</v>
      </c>
      <c r="V2764" s="11" t="s">
        <v>56</v>
      </c>
    </row>
    <row r="2765" spans="1:22" x14ac:dyDescent="0.3">
      <c r="A2765" s="9">
        <v>45361.59375</v>
      </c>
      <c r="B2765" s="10">
        <v>45361</v>
      </c>
      <c r="C2765" s="11">
        <v>2024</v>
      </c>
      <c r="D2765" s="11">
        <v>3</v>
      </c>
      <c r="E2765" s="11">
        <v>10</v>
      </c>
      <c r="F2765" s="11">
        <v>14</v>
      </c>
      <c r="G2765" s="11" t="s">
        <v>66</v>
      </c>
      <c r="H2765" s="11" t="s">
        <v>65</v>
      </c>
      <c r="I2765" s="11">
        <v>40.749223731099697</v>
      </c>
      <c r="J2765" s="11">
        <v>-73.848507599423698</v>
      </c>
      <c r="K2765" s="11">
        <v>205</v>
      </c>
      <c r="L2765" s="11">
        <v>15.5029022071959</v>
      </c>
      <c r="M2765" s="11">
        <v>30.9186061731892</v>
      </c>
      <c r="N2765" s="11" t="s">
        <v>57</v>
      </c>
      <c r="O2765" s="11" t="s">
        <v>58</v>
      </c>
      <c r="P2765" s="11">
        <v>0</v>
      </c>
      <c r="Q2765" s="11">
        <v>-0.49940667972096198</v>
      </c>
      <c r="R2765" s="11">
        <v>50</v>
      </c>
      <c r="S2765" s="11">
        <v>40</v>
      </c>
      <c r="T2765" s="11">
        <v>302.05918341446301</v>
      </c>
      <c r="U2765" s="11">
        <v>13.5210787222641</v>
      </c>
      <c r="V2765" s="11" t="s">
        <v>56</v>
      </c>
    </row>
    <row r="2766" spans="1:22" x14ac:dyDescent="0.3">
      <c r="A2766" s="9">
        <v>45361.597222222197</v>
      </c>
      <c r="B2766" s="10">
        <v>45361</v>
      </c>
      <c r="C2766" s="11">
        <v>2024</v>
      </c>
      <c r="D2766" s="11">
        <v>3</v>
      </c>
      <c r="E2766" s="11">
        <v>10</v>
      </c>
      <c r="F2766" s="11">
        <v>14</v>
      </c>
      <c r="G2766" s="11" t="s">
        <v>66</v>
      </c>
      <c r="H2766" s="11" t="s">
        <v>65</v>
      </c>
      <c r="I2766" s="11">
        <v>40.629294902399302</v>
      </c>
      <c r="J2766" s="11">
        <v>-73.711979795409405</v>
      </c>
      <c r="K2766" s="11">
        <v>264</v>
      </c>
      <c r="L2766" s="11">
        <v>22.528733085888099</v>
      </c>
      <c r="M2766" s="11">
        <v>42.100406229130598</v>
      </c>
      <c r="N2766" s="11" t="s">
        <v>57</v>
      </c>
      <c r="O2766" s="11" t="s">
        <v>61</v>
      </c>
      <c r="P2766" s="11">
        <v>0</v>
      </c>
      <c r="Q2766" s="11">
        <v>-0.883523340774512</v>
      </c>
      <c r="R2766" s="11">
        <v>51</v>
      </c>
      <c r="S2766" s="11">
        <v>41</v>
      </c>
      <c r="T2766" s="11">
        <v>95.2905637777137</v>
      </c>
      <c r="U2766" s="11">
        <v>15.5781578699064</v>
      </c>
      <c r="V2766" s="11" t="s">
        <v>56</v>
      </c>
    </row>
    <row r="2767" spans="1:22" x14ac:dyDescent="0.3">
      <c r="A2767" s="9">
        <v>45361.600694444503</v>
      </c>
      <c r="B2767" s="10">
        <v>45361</v>
      </c>
      <c r="C2767" s="11">
        <v>2024</v>
      </c>
      <c r="D2767" s="11">
        <v>3</v>
      </c>
      <c r="E2767" s="11">
        <v>10</v>
      </c>
      <c r="F2767" s="11">
        <v>14</v>
      </c>
      <c r="G2767" s="11" t="s">
        <v>66</v>
      </c>
      <c r="H2767" s="11" t="s">
        <v>65</v>
      </c>
      <c r="I2767" s="11">
        <v>40.645083425290402</v>
      </c>
      <c r="J2767" s="11">
        <v>-73.709075866794194</v>
      </c>
      <c r="K2767" s="11">
        <v>58</v>
      </c>
      <c r="L2767" s="11">
        <v>51.416450812516103</v>
      </c>
      <c r="M2767" s="11">
        <v>10.293681848146001</v>
      </c>
      <c r="N2767" s="11" t="s">
        <v>57</v>
      </c>
      <c r="O2767" s="11" t="s">
        <v>61</v>
      </c>
      <c r="P2767" s="11">
        <v>1</v>
      </c>
      <c r="Q2767" s="11">
        <v>0.999121710602907</v>
      </c>
      <c r="R2767" s="11">
        <v>58</v>
      </c>
      <c r="S2767" s="11">
        <v>44</v>
      </c>
      <c r="T2767" s="11">
        <v>372.79262473210702</v>
      </c>
      <c r="U2767" s="11">
        <v>14.752561853132001</v>
      </c>
      <c r="V2767" s="11" t="s">
        <v>56</v>
      </c>
    </row>
    <row r="2768" spans="1:22" x14ac:dyDescent="0.3">
      <c r="A2768" s="9">
        <v>45361.604166666701</v>
      </c>
      <c r="B2768" s="10">
        <v>45361</v>
      </c>
      <c r="C2768" s="11">
        <v>2024</v>
      </c>
      <c r="D2768" s="11">
        <v>3</v>
      </c>
      <c r="E2768" s="11">
        <v>10</v>
      </c>
      <c r="F2768" s="11">
        <v>14</v>
      </c>
      <c r="G2768" s="11" t="s">
        <v>66</v>
      </c>
      <c r="H2768" s="11" t="s">
        <v>65</v>
      </c>
      <c r="I2768" s="11">
        <v>40.620582812119103</v>
      </c>
      <c r="J2768" s="11">
        <v>-73.870709101523602</v>
      </c>
      <c r="K2768" s="11">
        <v>214</v>
      </c>
      <c r="L2768" s="11">
        <v>59.941012836338501</v>
      </c>
      <c r="M2768" s="11">
        <v>53.734775684359199</v>
      </c>
      <c r="N2768" s="11" t="s">
        <v>59</v>
      </c>
      <c r="O2768" s="11" t="s">
        <v>61</v>
      </c>
      <c r="P2768" s="11">
        <v>0</v>
      </c>
      <c r="Q2768" s="11">
        <v>5.6361998511662702E-2</v>
      </c>
      <c r="R2768" s="11">
        <v>96</v>
      </c>
      <c r="S2768" s="11">
        <v>29</v>
      </c>
      <c r="T2768" s="11">
        <v>345.55345118180702</v>
      </c>
      <c r="U2768" s="11">
        <v>26.436046601569402</v>
      </c>
      <c r="V2768" s="11" t="s">
        <v>56</v>
      </c>
    </row>
    <row r="2769" spans="1:22" x14ac:dyDescent="0.3">
      <c r="A2769" s="9">
        <v>45361.607638888898</v>
      </c>
      <c r="B2769" s="10">
        <v>45361</v>
      </c>
      <c r="C2769" s="11">
        <v>2024</v>
      </c>
      <c r="D2769" s="11">
        <v>3</v>
      </c>
      <c r="E2769" s="11">
        <v>10</v>
      </c>
      <c r="F2769" s="11">
        <v>14</v>
      </c>
      <c r="G2769" s="11" t="s">
        <v>66</v>
      </c>
      <c r="H2769" s="11" t="s">
        <v>65</v>
      </c>
      <c r="I2769" s="11">
        <v>40.680169470297997</v>
      </c>
      <c r="J2769" s="11">
        <v>-73.730760462659603</v>
      </c>
      <c r="K2769" s="11">
        <v>85</v>
      </c>
      <c r="L2769" s="11">
        <v>27.7750483850254</v>
      </c>
      <c r="M2769" s="11">
        <v>10.005030776733699</v>
      </c>
      <c r="N2769" s="11" t="s">
        <v>54</v>
      </c>
      <c r="O2769" s="11" t="s">
        <v>61</v>
      </c>
      <c r="P2769" s="11">
        <v>1</v>
      </c>
      <c r="Q2769" s="11">
        <v>0.85199705926103197</v>
      </c>
      <c r="R2769" s="11">
        <v>62</v>
      </c>
      <c r="S2769" s="11">
        <v>9</v>
      </c>
      <c r="T2769" s="11">
        <v>162.43327623719301</v>
      </c>
      <c r="U2769" s="11">
        <v>13.4358314244902</v>
      </c>
      <c r="V2769" s="11" t="s">
        <v>56</v>
      </c>
    </row>
    <row r="2770" spans="1:22" x14ac:dyDescent="0.3">
      <c r="A2770" s="9">
        <v>45361.611111111102</v>
      </c>
      <c r="B2770" s="10">
        <v>45361</v>
      </c>
      <c r="C2770" s="11">
        <v>2024</v>
      </c>
      <c r="D2770" s="11">
        <v>3</v>
      </c>
      <c r="E2770" s="11">
        <v>10</v>
      </c>
      <c r="F2770" s="11">
        <v>14</v>
      </c>
      <c r="G2770" s="11" t="s">
        <v>66</v>
      </c>
      <c r="H2770" s="11" t="s">
        <v>65</v>
      </c>
      <c r="I2770" s="11">
        <v>40.878065605459497</v>
      </c>
      <c r="J2770" s="11">
        <v>-73.715155287019101</v>
      </c>
      <c r="K2770" s="11">
        <v>202</v>
      </c>
      <c r="L2770" s="11">
        <v>79.318399303132693</v>
      </c>
      <c r="M2770" s="11">
        <v>18.392100103739899</v>
      </c>
      <c r="N2770" s="11" t="s">
        <v>59</v>
      </c>
      <c r="O2770" s="11" t="s">
        <v>58</v>
      </c>
      <c r="P2770" s="11">
        <v>0</v>
      </c>
      <c r="Q2770" s="11">
        <v>0.70302241182526204</v>
      </c>
      <c r="R2770" s="11">
        <v>25</v>
      </c>
      <c r="S2770" s="11">
        <v>28</v>
      </c>
      <c r="T2770" s="11">
        <v>131.578409719473</v>
      </c>
      <c r="U2770" s="11">
        <v>9.31886963998749</v>
      </c>
      <c r="V2770" s="11" t="s">
        <v>56</v>
      </c>
    </row>
    <row r="2771" spans="1:22" x14ac:dyDescent="0.3">
      <c r="A2771" s="9">
        <v>45361.614583333299</v>
      </c>
      <c r="B2771" s="10">
        <v>45361</v>
      </c>
      <c r="C2771" s="11">
        <v>2024</v>
      </c>
      <c r="D2771" s="11">
        <v>3</v>
      </c>
      <c r="E2771" s="11">
        <v>10</v>
      </c>
      <c r="F2771" s="11">
        <v>14</v>
      </c>
      <c r="G2771" s="11" t="s">
        <v>66</v>
      </c>
      <c r="H2771" s="11" t="s">
        <v>65</v>
      </c>
      <c r="I2771" s="11">
        <v>40.740804764854197</v>
      </c>
      <c r="J2771" s="11">
        <v>-73.860793570468402</v>
      </c>
      <c r="K2771" s="11">
        <v>252</v>
      </c>
      <c r="L2771" s="11">
        <v>30.774262044674099</v>
      </c>
      <c r="M2771" s="11">
        <v>34.3980537286619</v>
      </c>
      <c r="N2771" s="11" t="s">
        <v>59</v>
      </c>
      <c r="O2771" s="11" t="s">
        <v>58</v>
      </c>
      <c r="P2771" s="11">
        <v>0</v>
      </c>
      <c r="Q2771" s="11">
        <v>-0.50422577568581695</v>
      </c>
      <c r="R2771" s="11">
        <v>9</v>
      </c>
      <c r="S2771" s="11">
        <v>20</v>
      </c>
      <c r="T2771" s="11">
        <v>70.837144798580894</v>
      </c>
      <c r="U2771" s="11">
        <v>26.719435261347598</v>
      </c>
      <c r="V2771" s="11" t="s">
        <v>56</v>
      </c>
    </row>
    <row r="2772" spans="1:22" x14ac:dyDescent="0.3">
      <c r="A2772" s="9">
        <v>45361.618055555598</v>
      </c>
      <c r="B2772" s="10">
        <v>45361</v>
      </c>
      <c r="C2772" s="11">
        <v>2024</v>
      </c>
      <c r="D2772" s="11">
        <v>3</v>
      </c>
      <c r="E2772" s="11">
        <v>10</v>
      </c>
      <c r="F2772" s="11">
        <v>14</v>
      </c>
      <c r="G2772" s="11" t="s">
        <v>66</v>
      </c>
      <c r="H2772" s="11" t="s">
        <v>65</v>
      </c>
      <c r="I2772" s="11">
        <v>40.703512364688599</v>
      </c>
      <c r="J2772" s="11">
        <v>-73.749600924690597</v>
      </c>
      <c r="K2772" s="11">
        <v>57</v>
      </c>
      <c r="L2772" s="11">
        <v>6.2608806683541101</v>
      </c>
      <c r="M2772" s="11">
        <v>26.609783166950599</v>
      </c>
      <c r="N2772" s="11" t="s">
        <v>57</v>
      </c>
      <c r="O2772" s="11" t="s">
        <v>58</v>
      </c>
      <c r="P2772" s="11">
        <v>0</v>
      </c>
      <c r="Q2772" s="11">
        <v>-0.71339610407307696</v>
      </c>
      <c r="R2772" s="11">
        <v>95</v>
      </c>
      <c r="S2772" s="11">
        <v>4</v>
      </c>
      <c r="T2772" s="11">
        <v>302.62956521293802</v>
      </c>
      <c r="U2772" s="11">
        <v>18.781223990151201</v>
      </c>
      <c r="V2772" s="11" t="s">
        <v>56</v>
      </c>
    </row>
    <row r="2773" spans="1:22" x14ac:dyDescent="0.3">
      <c r="A2773" s="9">
        <v>45361.621527777803</v>
      </c>
      <c r="B2773" s="10">
        <v>45361</v>
      </c>
      <c r="C2773" s="11">
        <v>2024</v>
      </c>
      <c r="D2773" s="11">
        <v>3</v>
      </c>
      <c r="E2773" s="11">
        <v>10</v>
      </c>
      <c r="F2773" s="11">
        <v>14</v>
      </c>
      <c r="G2773" s="11" t="s">
        <v>66</v>
      </c>
      <c r="H2773" s="11" t="s">
        <v>65</v>
      </c>
      <c r="I2773" s="11">
        <v>40.880377108939697</v>
      </c>
      <c r="J2773" s="11">
        <v>-73.760526026449696</v>
      </c>
      <c r="K2773" s="11">
        <v>289</v>
      </c>
      <c r="L2773" s="11">
        <v>15.0329383060336</v>
      </c>
      <c r="M2773" s="11">
        <v>35.594535213403702</v>
      </c>
      <c r="N2773" s="11" t="s">
        <v>57</v>
      </c>
      <c r="O2773" s="11" t="s">
        <v>61</v>
      </c>
      <c r="P2773" s="11">
        <v>0</v>
      </c>
      <c r="Q2773" s="11">
        <v>7.8967412761363501E-2</v>
      </c>
      <c r="R2773" s="11">
        <v>90</v>
      </c>
      <c r="S2773" s="11">
        <v>3</v>
      </c>
      <c r="T2773" s="11">
        <v>259.40602788828301</v>
      </c>
      <c r="U2773" s="11">
        <v>13.618675497297</v>
      </c>
      <c r="V2773" s="11" t="s">
        <v>56</v>
      </c>
    </row>
    <row r="2774" spans="1:22" x14ac:dyDescent="0.3">
      <c r="A2774" s="9">
        <v>45361.625</v>
      </c>
      <c r="B2774" s="10">
        <v>45361</v>
      </c>
      <c r="C2774" s="11">
        <v>2024</v>
      </c>
      <c r="D2774" s="11">
        <v>3</v>
      </c>
      <c r="E2774" s="11">
        <v>10</v>
      </c>
      <c r="F2774" s="11">
        <v>15</v>
      </c>
      <c r="G2774" s="11" t="s">
        <v>66</v>
      </c>
      <c r="H2774" s="11" t="s">
        <v>65</v>
      </c>
      <c r="I2774" s="11">
        <v>40.864491468149403</v>
      </c>
      <c r="J2774" s="11">
        <v>-73.822306011500103</v>
      </c>
      <c r="K2774" s="11">
        <v>164</v>
      </c>
      <c r="L2774" s="11">
        <v>7.5221688394450297</v>
      </c>
      <c r="M2774" s="11">
        <v>85.823746458302693</v>
      </c>
      <c r="N2774" s="11" t="s">
        <v>54</v>
      </c>
      <c r="O2774" s="11" t="s">
        <v>60</v>
      </c>
      <c r="P2774" s="11">
        <v>0</v>
      </c>
      <c r="Q2774" s="11">
        <v>-0.93562805174445396</v>
      </c>
      <c r="R2774" s="11">
        <v>96</v>
      </c>
      <c r="S2774" s="11">
        <v>48</v>
      </c>
      <c r="T2774" s="11">
        <v>468.60873765741502</v>
      </c>
      <c r="U2774" s="11">
        <v>21.5209528464691</v>
      </c>
      <c r="V2774" s="11" t="s">
        <v>56</v>
      </c>
    </row>
    <row r="2775" spans="1:22" x14ac:dyDescent="0.3">
      <c r="A2775" s="9">
        <v>45361.628472222197</v>
      </c>
      <c r="B2775" s="10">
        <v>45361</v>
      </c>
      <c r="C2775" s="11">
        <v>2024</v>
      </c>
      <c r="D2775" s="11">
        <v>3</v>
      </c>
      <c r="E2775" s="11">
        <v>10</v>
      </c>
      <c r="F2775" s="11">
        <v>15</v>
      </c>
      <c r="G2775" s="11" t="s">
        <v>66</v>
      </c>
      <c r="H2775" s="11" t="s">
        <v>65</v>
      </c>
      <c r="I2775" s="11">
        <v>40.681100073075797</v>
      </c>
      <c r="J2775" s="11">
        <v>-73.852425189194093</v>
      </c>
      <c r="K2775" s="11">
        <v>107</v>
      </c>
      <c r="L2775" s="11">
        <v>64.985739636298007</v>
      </c>
      <c r="M2775" s="11">
        <v>69.763267651271093</v>
      </c>
      <c r="N2775" s="11" t="s">
        <v>59</v>
      </c>
      <c r="O2775" s="11" t="s">
        <v>61</v>
      </c>
      <c r="P2775" s="11">
        <v>0</v>
      </c>
      <c r="Q2775" s="11">
        <v>0.43572264140750999</v>
      </c>
      <c r="R2775" s="11">
        <v>31</v>
      </c>
      <c r="S2775" s="11">
        <v>28</v>
      </c>
      <c r="T2775" s="11">
        <v>445.19005358678902</v>
      </c>
      <c r="U2775" s="11">
        <v>20.2702126751898</v>
      </c>
      <c r="V2775" s="11" t="s">
        <v>63</v>
      </c>
    </row>
    <row r="2776" spans="1:22" x14ac:dyDescent="0.3">
      <c r="A2776" s="9">
        <v>45361.631944444503</v>
      </c>
      <c r="B2776" s="10">
        <v>45361</v>
      </c>
      <c r="C2776" s="11">
        <v>2024</v>
      </c>
      <c r="D2776" s="11">
        <v>3</v>
      </c>
      <c r="E2776" s="11">
        <v>10</v>
      </c>
      <c r="F2776" s="11">
        <v>15</v>
      </c>
      <c r="G2776" s="11" t="s">
        <v>66</v>
      </c>
      <c r="H2776" s="11" t="s">
        <v>65</v>
      </c>
      <c r="I2776" s="11">
        <v>40.6736113903494</v>
      </c>
      <c r="J2776" s="11">
        <v>-73.770523942117507</v>
      </c>
      <c r="K2776" s="11">
        <v>145</v>
      </c>
      <c r="L2776" s="11">
        <v>35.600191717708</v>
      </c>
      <c r="M2776" s="11">
        <v>42.954842931677803</v>
      </c>
      <c r="N2776" s="11" t="s">
        <v>54</v>
      </c>
      <c r="O2776" s="11" t="s">
        <v>58</v>
      </c>
      <c r="P2776" s="11">
        <v>0</v>
      </c>
      <c r="Q2776" s="11">
        <v>-0.42992821777110002</v>
      </c>
      <c r="R2776" s="11">
        <v>37</v>
      </c>
      <c r="S2776" s="11">
        <v>36</v>
      </c>
      <c r="T2776" s="11">
        <v>351.44414529943703</v>
      </c>
      <c r="U2776" s="11">
        <v>28.319914505327102</v>
      </c>
      <c r="V2776" s="11" t="s">
        <v>63</v>
      </c>
    </row>
    <row r="2777" spans="1:22" x14ac:dyDescent="0.3">
      <c r="A2777" s="9">
        <v>45361.635416666701</v>
      </c>
      <c r="B2777" s="10">
        <v>45361</v>
      </c>
      <c r="C2777" s="11">
        <v>2024</v>
      </c>
      <c r="D2777" s="11">
        <v>3</v>
      </c>
      <c r="E2777" s="11">
        <v>10</v>
      </c>
      <c r="F2777" s="11">
        <v>15</v>
      </c>
      <c r="G2777" s="11" t="s">
        <v>66</v>
      </c>
      <c r="H2777" s="11" t="s">
        <v>65</v>
      </c>
      <c r="I2777" s="11">
        <v>40.677159065307102</v>
      </c>
      <c r="J2777" s="11">
        <v>-73.801455217391407</v>
      </c>
      <c r="K2777" s="11">
        <v>292</v>
      </c>
      <c r="L2777" s="11">
        <v>59.815126490143101</v>
      </c>
      <c r="M2777" s="11">
        <v>92.892260522978006</v>
      </c>
      <c r="N2777" s="11" t="s">
        <v>59</v>
      </c>
      <c r="O2777" s="11" t="s">
        <v>55</v>
      </c>
      <c r="P2777" s="11">
        <v>0</v>
      </c>
      <c r="Q2777" s="11">
        <v>8.8374101977030106E-2</v>
      </c>
      <c r="R2777" s="11">
        <v>63</v>
      </c>
      <c r="S2777" s="11">
        <v>20</v>
      </c>
      <c r="T2777" s="11">
        <v>437.74392416707798</v>
      </c>
      <c r="U2777" s="11">
        <v>24.196678075540099</v>
      </c>
      <c r="V2777" s="11" t="s">
        <v>56</v>
      </c>
    </row>
    <row r="2778" spans="1:22" x14ac:dyDescent="0.3">
      <c r="A2778" s="9">
        <v>45361.638888888898</v>
      </c>
      <c r="B2778" s="10">
        <v>45361</v>
      </c>
      <c r="C2778" s="11">
        <v>2024</v>
      </c>
      <c r="D2778" s="11">
        <v>3</v>
      </c>
      <c r="E2778" s="11">
        <v>10</v>
      </c>
      <c r="F2778" s="11">
        <v>15</v>
      </c>
      <c r="G2778" s="11" t="s">
        <v>66</v>
      </c>
      <c r="H2778" s="11" t="s">
        <v>65</v>
      </c>
      <c r="I2778" s="11">
        <v>40.6164763923721</v>
      </c>
      <c r="J2778" s="11">
        <v>-73.824838745872597</v>
      </c>
      <c r="K2778" s="11">
        <v>118</v>
      </c>
      <c r="L2778" s="11">
        <v>40.646924911951402</v>
      </c>
      <c r="M2778" s="11">
        <v>46.134136806624703</v>
      </c>
      <c r="N2778" s="11" t="s">
        <v>54</v>
      </c>
      <c r="O2778" s="11" t="s">
        <v>60</v>
      </c>
      <c r="P2778" s="11">
        <v>0</v>
      </c>
      <c r="Q2778" s="11">
        <v>-0.488233232356164</v>
      </c>
      <c r="R2778" s="11">
        <v>5</v>
      </c>
      <c r="S2778" s="11">
        <v>25</v>
      </c>
      <c r="T2778" s="11">
        <v>386.95537429655002</v>
      </c>
      <c r="U2778" s="11">
        <v>20.627368558961599</v>
      </c>
      <c r="V2778" s="11" t="s">
        <v>63</v>
      </c>
    </row>
    <row r="2779" spans="1:22" x14ac:dyDescent="0.3">
      <c r="A2779" s="9">
        <v>45361.642361111102</v>
      </c>
      <c r="B2779" s="10">
        <v>45361</v>
      </c>
      <c r="C2779" s="11">
        <v>2024</v>
      </c>
      <c r="D2779" s="11">
        <v>3</v>
      </c>
      <c r="E2779" s="11">
        <v>10</v>
      </c>
      <c r="F2779" s="11">
        <v>15</v>
      </c>
      <c r="G2779" s="11" t="s">
        <v>66</v>
      </c>
      <c r="H2779" s="11" t="s">
        <v>65</v>
      </c>
      <c r="I2779" s="11">
        <v>40.718307665995397</v>
      </c>
      <c r="J2779" s="11">
        <v>-73.732262317862705</v>
      </c>
      <c r="K2779" s="11">
        <v>58</v>
      </c>
      <c r="L2779" s="11">
        <v>30.553957196501401</v>
      </c>
      <c r="M2779" s="11">
        <v>45.8024845301901</v>
      </c>
      <c r="N2779" s="11" t="s">
        <v>54</v>
      </c>
      <c r="O2779" s="11" t="s">
        <v>58</v>
      </c>
      <c r="P2779" s="11">
        <v>0</v>
      </c>
      <c r="Q2779" s="11">
        <v>0.66422049303536301</v>
      </c>
      <c r="R2779" s="11">
        <v>94</v>
      </c>
      <c r="S2779" s="11">
        <v>22</v>
      </c>
      <c r="T2779" s="11">
        <v>165.379629608919</v>
      </c>
      <c r="U2779" s="11">
        <v>21.413731495713701</v>
      </c>
      <c r="V2779" s="11" t="s">
        <v>63</v>
      </c>
    </row>
    <row r="2780" spans="1:22" x14ac:dyDescent="0.3">
      <c r="A2780" s="9">
        <v>45361.645833333299</v>
      </c>
      <c r="B2780" s="10">
        <v>45361</v>
      </c>
      <c r="C2780" s="11">
        <v>2024</v>
      </c>
      <c r="D2780" s="11">
        <v>3</v>
      </c>
      <c r="E2780" s="11">
        <v>10</v>
      </c>
      <c r="F2780" s="11">
        <v>15</v>
      </c>
      <c r="G2780" s="11" t="s">
        <v>66</v>
      </c>
      <c r="H2780" s="11" t="s">
        <v>65</v>
      </c>
      <c r="I2780" s="11">
        <v>40.7934680441019</v>
      </c>
      <c r="J2780" s="11">
        <v>-73.866236829726503</v>
      </c>
      <c r="K2780" s="11">
        <v>97</v>
      </c>
      <c r="L2780" s="11">
        <v>45.8953067343136</v>
      </c>
      <c r="M2780" s="11">
        <v>76.485215821979594</v>
      </c>
      <c r="N2780" s="11" t="s">
        <v>59</v>
      </c>
      <c r="O2780" s="11" t="s">
        <v>60</v>
      </c>
      <c r="P2780" s="11">
        <v>0</v>
      </c>
      <c r="Q2780" s="11">
        <v>-0.43377297643474899</v>
      </c>
      <c r="R2780" s="11">
        <v>63</v>
      </c>
      <c r="S2780" s="11">
        <v>31</v>
      </c>
      <c r="T2780" s="11">
        <v>185.74399670950601</v>
      </c>
      <c r="U2780" s="11">
        <v>29.827286090064199</v>
      </c>
      <c r="V2780" s="11" t="s">
        <v>63</v>
      </c>
    </row>
    <row r="2781" spans="1:22" x14ac:dyDescent="0.3">
      <c r="A2781" s="9">
        <v>45361.649305555598</v>
      </c>
      <c r="B2781" s="10">
        <v>45361</v>
      </c>
      <c r="C2781" s="11">
        <v>2024</v>
      </c>
      <c r="D2781" s="11">
        <v>3</v>
      </c>
      <c r="E2781" s="11">
        <v>10</v>
      </c>
      <c r="F2781" s="11">
        <v>15</v>
      </c>
      <c r="G2781" s="11" t="s">
        <v>66</v>
      </c>
      <c r="H2781" s="11" t="s">
        <v>65</v>
      </c>
      <c r="I2781" s="11">
        <v>40.866265044244997</v>
      </c>
      <c r="J2781" s="11">
        <v>-73.779924332801698</v>
      </c>
      <c r="K2781" s="11">
        <v>17</v>
      </c>
      <c r="L2781" s="11">
        <v>41.260218889228497</v>
      </c>
      <c r="M2781" s="11">
        <v>85.670592412012894</v>
      </c>
      <c r="N2781" s="11" t="s">
        <v>57</v>
      </c>
      <c r="O2781" s="11" t="s">
        <v>61</v>
      </c>
      <c r="P2781" s="11">
        <v>1</v>
      </c>
      <c r="Q2781" s="11">
        <v>-0.67085645065352995</v>
      </c>
      <c r="R2781" s="11">
        <v>63</v>
      </c>
      <c r="S2781" s="11">
        <v>2</v>
      </c>
      <c r="T2781" s="11">
        <v>71.017962954601302</v>
      </c>
      <c r="U2781" s="11">
        <v>16.794927607191202</v>
      </c>
      <c r="V2781" s="11" t="s">
        <v>56</v>
      </c>
    </row>
    <row r="2782" spans="1:22" x14ac:dyDescent="0.3">
      <c r="A2782" s="9">
        <v>45361.652777777803</v>
      </c>
      <c r="B2782" s="10">
        <v>45361</v>
      </c>
      <c r="C2782" s="11">
        <v>2024</v>
      </c>
      <c r="D2782" s="11">
        <v>3</v>
      </c>
      <c r="E2782" s="11">
        <v>10</v>
      </c>
      <c r="F2782" s="11">
        <v>15</v>
      </c>
      <c r="G2782" s="11" t="s">
        <v>66</v>
      </c>
      <c r="H2782" s="11" t="s">
        <v>65</v>
      </c>
      <c r="I2782" s="11">
        <v>40.782161720748299</v>
      </c>
      <c r="J2782" s="11">
        <v>-73.736904609369503</v>
      </c>
      <c r="K2782" s="11">
        <v>205</v>
      </c>
      <c r="L2782" s="11">
        <v>8.2479197339355999</v>
      </c>
      <c r="M2782" s="11">
        <v>75.178283528498397</v>
      </c>
      <c r="N2782" s="11" t="s">
        <v>59</v>
      </c>
      <c r="O2782" s="11" t="s">
        <v>60</v>
      </c>
      <c r="P2782" s="11">
        <v>0</v>
      </c>
      <c r="Q2782" s="11">
        <v>-0.93490974052778997</v>
      </c>
      <c r="R2782" s="11">
        <v>62</v>
      </c>
      <c r="S2782" s="11">
        <v>4</v>
      </c>
      <c r="T2782" s="11">
        <v>223.624376223643</v>
      </c>
      <c r="U2782" s="11">
        <v>29.379992115489301</v>
      </c>
      <c r="V2782" s="11" t="s">
        <v>56</v>
      </c>
    </row>
    <row r="2783" spans="1:22" x14ac:dyDescent="0.3">
      <c r="A2783" s="9">
        <v>45361.65625</v>
      </c>
      <c r="B2783" s="10">
        <v>45361</v>
      </c>
      <c r="C2783" s="11">
        <v>2024</v>
      </c>
      <c r="D2783" s="11">
        <v>3</v>
      </c>
      <c r="E2783" s="11">
        <v>10</v>
      </c>
      <c r="F2783" s="11">
        <v>15</v>
      </c>
      <c r="G2783" s="11" t="s">
        <v>66</v>
      </c>
      <c r="H2783" s="11" t="s">
        <v>65</v>
      </c>
      <c r="I2783" s="11">
        <v>40.880926267668798</v>
      </c>
      <c r="J2783" s="11">
        <v>-73.882521482711596</v>
      </c>
      <c r="K2783" s="11">
        <v>169</v>
      </c>
      <c r="L2783" s="11">
        <v>73.926794661173105</v>
      </c>
      <c r="M2783" s="11">
        <v>96.020718373612894</v>
      </c>
      <c r="N2783" s="11" t="s">
        <v>57</v>
      </c>
      <c r="O2783" s="11" t="s">
        <v>55</v>
      </c>
      <c r="P2783" s="11">
        <v>0</v>
      </c>
      <c r="Q2783" s="11">
        <v>0.14567326921743101</v>
      </c>
      <c r="R2783" s="11">
        <v>81</v>
      </c>
      <c r="S2783" s="11">
        <v>37</v>
      </c>
      <c r="T2783" s="11">
        <v>116.358223891159</v>
      </c>
      <c r="U2783" s="11">
        <v>28.629241105903599</v>
      </c>
      <c r="V2783" s="11" t="s">
        <v>56</v>
      </c>
    </row>
    <row r="2784" spans="1:22" x14ac:dyDescent="0.3">
      <c r="A2784" s="9">
        <v>45361.659722222197</v>
      </c>
      <c r="B2784" s="10">
        <v>45361</v>
      </c>
      <c r="C2784" s="11">
        <v>2024</v>
      </c>
      <c r="D2784" s="11">
        <v>3</v>
      </c>
      <c r="E2784" s="11">
        <v>10</v>
      </c>
      <c r="F2784" s="11">
        <v>15</v>
      </c>
      <c r="G2784" s="11" t="s">
        <v>66</v>
      </c>
      <c r="H2784" s="11" t="s">
        <v>65</v>
      </c>
      <c r="I2784" s="11">
        <v>40.624092612949603</v>
      </c>
      <c r="J2784" s="11">
        <v>-73.961202393274704</v>
      </c>
      <c r="K2784" s="11">
        <v>123</v>
      </c>
      <c r="L2784" s="11">
        <v>33.795468677546502</v>
      </c>
      <c r="M2784" s="11">
        <v>97.050310705873798</v>
      </c>
      <c r="N2784" s="11" t="s">
        <v>54</v>
      </c>
      <c r="O2784" s="11" t="s">
        <v>58</v>
      </c>
      <c r="P2784" s="11">
        <v>0</v>
      </c>
      <c r="Q2784" s="11">
        <v>9.5706028631103293E-2</v>
      </c>
      <c r="R2784" s="11">
        <v>17</v>
      </c>
      <c r="S2784" s="11">
        <v>13</v>
      </c>
      <c r="T2784" s="11">
        <v>132.59328310356</v>
      </c>
      <c r="U2784" s="11">
        <v>21.087339056421801</v>
      </c>
      <c r="V2784" s="11" t="s">
        <v>56</v>
      </c>
    </row>
    <row r="2785" spans="1:22" x14ac:dyDescent="0.3">
      <c r="A2785" s="9">
        <v>45361.663194444503</v>
      </c>
      <c r="B2785" s="10">
        <v>45361</v>
      </c>
      <c r="C2785" s="11">
        <v>2024</v>
      </c>
      <c r="D2785" s="11">
        <v>3</v>
      </c>
      <c r="E2785" s="11">
        <v>10</v>
      </c>
      <c r="F2785" s="11">
        <v>15</v>
      </c>
      <c r="G2785" s="11" t="s">
        <v>66</v>
      </c>
      <c r="H2785" s="11" t="s">
        <v>65</v>
      </c>
      <c r="I2785" s="11">
        <v>40.838931722027802</v>
      </c>
      <c r="J2785" s="11">
        <v>-73.736309667304099</v>
      </c>
      <c r="K2785" s="11">
        <v>159</v>
      </c>
      <c r="L2785" s="11">
        <v>75.165934375511597</v>
      </c>
      <c r="M2785" s="11">
        <v>73.2946780040634</v>
      </c>
      <c r="N2785" s="11" t="s">
        <v>57</v>
      </c>
      <c r="O2785" s="11" t="s">
        <v>58</v>
      </c>
      <c r="P2785" s="11">
        <v>0</v>
      </c>
      <c r="Q2785" s="11">
        <v>-0.244826538765127</v>
      </c>
      <c r="R2785" s="11">
        <v>85</v>
      </c>
      <c r="S2785" s="11">
        <v>13</v>
      </c>
      <c r="T2785" s="11">
        <v>205.31642825929001</v>
      </c>
      <c r="U2785" s="11">
        <v>23.2413549625313</v>
      </c>
      <c r="V2785" s="11" t="s">
        <v>63</v>
      </c>
    </row>
    <row r="2786" spans="1:22" x14ac:dyDescent="0.3">
      <c r="A2786" s="9">
        <v>45361.666666666701</v>
      </c>
      <c r="B2786" s="10">
        <v>45361</v>
      </c>
      <c r="C2786" s="11">
        <v>2024</v>
      </c>
      <c r="D2786" s="11">
        <v>3</v>
      </c>
      <c r="E2786" s="11">
        <v>10</v>
      </c>
      <c r="F2786" s="11">
        <v>16</v>
      </c>
      <c r="G2786" s="11" t="s">
        <v>66</v>
      </c>
      <c r="H2786" s="11" t="s">
        <v>65</v>
      </c>
      <c r="I2786" s="11">
        <v>40.891404693142</v>
      </c>
      <c r="J2786" s="11">
        <v>-73.804896065631297</v>
      </c>
      <c r="K2786" s="11">
        <v>220</v>
      </c>
      <c r="L2786" s="11">
        <v>17.475142848291</v>
      </c>
      <c r="M2786" s="11">
        <v>83.0202506596587</v>
      </c>
      <c r="N2786" s="11" t="s">
        <v>54</v>
      </c>
      <c r="O2786" s="11" t="s">
        <v>58</v>
      </c>
      <c r="P2786" s="11">
        <v>0</v>
      </c>
      <c r="Q2786" s="11">
        <v>3.7172805450250201E-2</v>
      </c>
      <c r="R2786" s="11">
        <v>86</v>
      </c>
      <c r="S2786" s="11">
        <v>14</v>
      </c>
      <c r="T2786" s="11">
        <v>98.047866178095205</v>
      </c>
      <c r="U2786" s="11">
        <v>26.799423968650999</v>
      </c>
      <c r="V2786" s="11" t="s">
        <v>56</v>
      </c>
    </row>
    <row r="2787" spans="1:22" x14ac:dyDescent="0.3">
      <c r="A2787" s="9">
        <v>45361.670138888898</v>
      </c>
      <c r="B2787" s="10">
        <v>45361</v>
      </c>
      <c r="C2787" s="11">
        <v>2024</v>
      </c>
      <c r="D2787" s="11">
        <v>3</v>
      </c>
      <c r="E2787" s="11">
        <v>10</v>
      </c>
      <c r="F2787" s="11">
        <v>16</v>
      </c>
      <c r="G2787" s="11" t="s">
        <v>66</v>
      </c>
      <c r="H2787" s="11" t="s">
        <v>65</v>
      </c>
      <c r="I2787" s="11">
        <v>40.810161244872504</v>
      </c>
      <c r="J2787" s="11">
        <v>-73.826215311279398</v>
      </c>
      <c r="K2787" s="11">
        <v>78</v>
      </c>
      <c r="L2787" s="11">
        <v>48.019208122177901</v>
      </c>
      <c r="M2787" s="11">
        <v>46.3509461057183</v>
      </c>
      <c r="N2787" s="11" t="s">
        <v>54</v>
      </c>
      <c r="O2787" s="11" t="s">
        <v>61</v>
      </c>
      <c r="P2787" s="11">
        <v>1</v>
      </c>
      <c r="Q2787" s="11">
        <v>-0.15885710081062801</v>
      </c>
      <c r="R2787" s="11">
        <v>2</v>
      </c>
      <c r="S2787" s="11">
        <v>32</v>
      </c>
      <c r="T2787" s="11">
        <v>445.789749857321</v>
      </c>
      <c r="U2787" s="11">
        <v>25.073583848162599</v>
      </c>
      <c r="V2787" s="11" t="s">
        <v>56</v>
      </c>
    </row>
    <row r="2788" spans="1:22" x14ac:dyDescent="0.3">
      <c r="A2788" s="9">
        <v>45361.673611111102</v>
      </c>
      <c r="B2788" s="10">
        <v>45361</v>
      </c>
      <c r="C2788" s="11">
        <v>2024</v>
      </c>
      <c r="D2788" s="11">
        <v>3</v>
      </c>
      <c r="E2788" s="11">
        <v>10</v>
      </c>
      <c r="F2788" s="11">
        <v>16</v>
      </c>
      <c r="G2788" s="11" t="s">
        <v>66</v>
      </c>
      <c r="H2788" s="11" t="s">
        <v>65</v>
      </c>
      <c r="I2788" s="11">
        <v>40.790930738134598</v>
      </c>
      <c r="J2788" s="11">
        <v>-73.765684956528801</v>
      </c>
      <c r="K2788" s="11">
        <v>94</v>
      </c>
      <c r="L2788" s="11">
        <v>15.0179951503679</v>
      </c>
      <c r="M2788" s="11">
        <v>28.027266723046601</v>
      </c>
      <c r="N2788" s="11" t="s">
        <v>59</v>
      </c>
      <c r="O2788" s="11" t="s">
        <v>61</v>
      </c>
      <c r="P2788" s="11">
        <v>0</v>
      </c>
      <c r="Q2788" s="11">
        <v>-0.15022375428078999</v>
      </c>
      <c r="R2788" s="11">
        <v>37</v>
      </c>
      <c r="S2788" s="11">
        <v>49</v>
      </c>
      <c r="T2788" s="11">
        <v>424.381894573436</v>
      </c>
      <c r="U2788" s="11">
        <v>18.498043739401002</v>
      </c>
      <c r="V2788" s="11" t="s">
        <v>56</v>
      </c>
    </row>
    <row r="2789" spans="1:22" x14ac:dyDescent="0.3">
      <c r="A2789" s="9">
        <v>45361.677083333299</v>
      </c>
      <c r="B2789" s="10">
        <v>45361</v>
      </c>
      <c r="C2789" s="11">
        <v>2024</v>
      </c>
      <c r="D2789" s="11">
        <v>3</v>
      </c>
      <c r="E2789" s="11">
        <v>10</v>
      </c>
      <c r="F2789" s="11">
        <v>16</v>
      </c>
      <c r="G2789" s="11" t="s">
        <v>66</v>
      </c>
      <c r="H2789" s="11" t="s">
        <v>65</v>
      </c>
      <c r="I2789" s="11">
        <v>40.745979598322599</v>
      </c>
      <c r="J2789" s="11">
        <v>-73.912372602532898</v>
      </c>
      <c r="K2789" s="11">
        <v>193</v>
      </c>
      <c r="L2789" s="11">
        <v>60.308375349926898</v>
      </c>
      <c r="M2789" s="11">
        <v>67.413691153800102</v>
      </c>
      <c r="N2789" s="11" t="s">
        <v>59</v>
      </c>
      <c r="O2789" s="11" t="s">
        <v>61</v>
      </c>
      <c r="P2789" s="11">
        <v>0</v>
      </c>
      <c r="Q2789" s="11">
        <v>0.85642771451457</v>
      </c>
      <c r="R2789" s="11">
        <v>37</v>
      </c>
      <c r="S2789" s="11">
        <v>12</v>
      </c>
      <c r="T2789" s="11">
        <v>180.40380462379099</v>
      </c>
      <c r="U2789" s="11">
        <v>17.358232471920601</v>
      </c>
      <c r="V2789" s="11" t="s">
        <v>63</v>
      </c>
    </row>
    <row r="2790" spans="1:22" x14ac:dyDescent="0.3">
      <c r="A2790" s="9">
        <v>45361.680555555598</v>
      </c>
      <c r="B2790" s="10">
        <v>45361</v>
      </c>
      <c r="C2790" s="11">
        <v>2024</v>
      </c>
      <c r="D2790" s="11">
        <v>3</v>
      </c>
      <c r="E2790" s="11">
        <v>10</v>
      </c>
      <c r="F2790" s="11">
        <v>16</v>
      </c>
      <c r="G2790" s="11" t="s">
        <v>66</v>
      </c>
      <c r="H2790" s="11" t="s">
        <v>65</v>
      </c>
      <c r="I2790" s="11">
        <v>40.753023550672502</v>
      </c>
      <c r="J2790" s="11">
        <v>-73.824125698462396</v>
      </c>
      <c r="K2790" s="11">
        <v>77</v>
      </c>
      <c r="L2790" s="11">
        <v>14.4651429322128</v>
      </c>
      <c r="M2790" s="11">
        <v>71.805257083757596</v>
      </c>
      <c r="N2790" s="11" t="s">
        <v>54</v>
      </c>
      <c r="O2790" s="11" t="s">
        <v>58</v>
      </c>
      <c r="P2790" s="11">
        <v>0</v>
      </c>
      <c r="Q2790" s="11">
        <v>8.8435586357181503E-2</v>
      </c>
      <c r="R2790" s="11">
        <v>57</v>
      </c>
      <c r="S2790" s="11">
        <v>21</v>
      </c>
      <c r="T2790" s="11">
        <v>106.796610404912</v>
      </c>
      <c r="U2790" s="11">
        <v>25.0649215715884</v>
      </c>
      <c r="V2790" s="11" t="s">
        <v>56</v>
      </c>
    </row>
    <row r="2791" spans="1:22" x14ac:dyDescent="0.3">
      <c r="A2791" s="9">
        <v>45361.684027777803</v>
      </c>
      <c r="B2791" s="10">
        <v>45361</v>
      </c>
      <c r="C2791" s="11">
        <v>2024</v>
      </c>
      <c r="D2791" s="11">
        <v>3</v>
      </c>
      <c r="E2791" s="11">
        <v>10</v>
      </c>
      <c r="F2791" s="11">
        <v>16</v>
      </c>
      <c r="G2791" s="11" t="s">
        <v>66</v>
      </c>
      <c r="H2791" s="11" t="s">
        <v>65</v>
      </c>
      <c r="I2791" s="11">
        <v>40.860687199155201</v>
      </c>
      <c r="J2791" s="11">
        <v>-73.861188739357502</v>
      </c>
      <c r="K2791" s="11">
        <v>56</v>
      </c>
      <c r="L2791" s="11">
        <v>12.3622700787318</v>
      </c>
      <c r="M2791" s="11">
        <v>27.9988853701207</v>
      </c>
      <c r="N2791" s="11" t="s">
        <v>54</v>
      </c>
      <c r="O2791" s="11" t="s">
        <v>55</v>
      </c>
      <c r="P2791" s="11">
        <v>0</v>
      </c>
      <c r="Q2791" s="11">
        <v>-0.13436341562783599</v>
      </c>
      <c r="R2791" s="11">
        <v>36</v>
      </c>
      <c r="S2791" s="11">
        <v>15</v>
      </c>
      <c r="T2791" s="11">
        <v>417.19603202134402</v>
      </c>
      <c r="U2791" s="11">
        <v>13.487851930236101</v>
      </c>
      <c r="V2791" s="11" t="s">
        <v>56</v>
      </c>
    </row>
    <row r="2792" spans="1:22" x14ac:dyDescent="0.3">
      <c r="A2792" s="9">
        <v>45361.6875</v>
      </c>
      <c r="B2792" s="10">
        <v>45361</v>
      </c>
      <c r="C2792" s="11">
        <v>2024</v>
      </c>
      <c r="D2792" s="11">
        <v>3</v>
      </c>
      <c r="E2792" s="11">
        <v>10</v>
      </c>
      <c r="F2792" s="11">
        <v>16</v>
      </c>
      <c r="G2792" s="11" t="s">
        <v>66</v>
      </c>
      <c r="H2792" s="11" t="s">
        <v>65</v>
      </c>
      <c r="I2792" s="11">
        <v>40.816796584076698</v>
      </c>
      <c r="J2792" s="11">
        <v>-73.874098640213006</v>
      </c>
      <c r="K2792" s="11">
        <v>230</v>
      </c>
      <c r="L2792" s="11">
        <v>7.5966816771070302</v>
      </c>
      <c r="M2792" s="11">
        <v>65.869114738655</v>
      </c>
      <c r="N2792" s="11" t="s">
        <v>57</v>
      </c>
      <c r="O2792" s="11" t="s">
        <v>58</v>
      </c>
      <c r="P2792" s="11">
        <v>0</v>
      </c>
      <c r="Q2792" s="11">
        <v>-0.39131173795295199</v>
      </c>
      <c r="R2792" s="11">
        <v>23</v>
      </c>
      <c r="S2792" s="11">
        <v>14</v>
      </c>
      <c r="T2792" s="11">
        <v>296.40209968605802</v>
      </c>
      <c r="U2792" s="11">
        <v>23.9043678340695</v>
      </c>
      <c r="V2792" s="11" t="s">
        <v>56</v>
      </c>
    </row>
    <row r="2793" spans="1:22" x14ac:dyDescent="0.3">
      <c r="A2793" s="9">
        <v>45361.690972222197</v>
      </c>
      <c r="B2793" s="10">
        <v>45361</v>
      </c>
      <c r="C2793" s="11">
        <v>2024</v>
      </c>
      <c r="D2793" s="11">
        <v>3</v>
      </c>
      <c r="E2793" s="11">
        <v>10</v>
      </c>
      <c r="F2793" s="11">
        <v>16</v>
      </c>
      <c r="G2793" s="11" t="s">
        <v>66</v>
      </c>
      <c r="H2793" s="11" t="s">
        <v>65</v>
      </c>
      <c r="I2793" s="11">
        <v>40.627046539336497</v>
      </c>
      <c r="J2793" s="11">
        <v>-73.806770887327801</v>
      </c>
      <c r="K2793" s="11">
        <v>11</v>
      </c>
      <c r="L2793" s="11">
        <v>57.323701692436103</v>
      </c>
      <c r="M2793" s="11">
        <v>44.442286529167703</v>
      </c>
      <c r="N2793" s="11" t="s">
        <v>59</v>
      </c>
      <c r="O2793" s="11" t="s">
        <v>60</v>
      </c>
      <c r="P2793" s="11">
        <v>0</v>
      </c>
      <c r="Q2793" s="11">
        <v>-7.3673498920843405E-2</v>
      </c>
      <c r="R2793" s="11">
        <v>64</v>
      </c>
      <c r="S2793" s="11">
        <v>49</v>
      </c>
      <c r="T2793" s="11">
        <v>275.91164723772101</v>
      </c>
      <c r="U2793" s="11">
        <v>8.1577036988842497</v>
      </c>
      <c r="V2793" s="11" t="s">
        <v>62</v>
      </c>
    </row>
    <row r="2794" spans="1:22" x14ac:dyDescent="0.3">
      <c r="A2794" s="9">
        <v>45361.694444444503</v>
      </c>
      <c r="B2794" s="10">
        <v>45361</v>
      </c>
      <c r="C2794" s="11">
        <v>2024</v>
      </c>
      <c r="D2794" s="11">
        <v>3</v>
      </c>
      <c r="E2794" s="11">
        <v>10</v>
      </c>
      <c r="F2794" s="11">
        <v>16</v>
      </c>
      <c r="G2794" s="11" t="s">
        <v>66</v>
      </c>
      <c r="H2794" s="11" t="s">
        <v>65</v>
      </c>
      <c r="I2794" s="11">
        <v>40.778118816955903</v>
      </c>
      <c r="J2794" s="11">
        <v>-73.949414760611205</v>
      </c>
      <c r="K2794" s="11">
        <v>248</v>
      </c>
      <c r="L2794" s="11">
        <v>36.2899658996825</v>
      </c>
      <c r="M2794" s="11">
        <v>77.455608910422399</v>
      </c>
      <c r="N2794" s="11" t="s">
        <v>54</v>
      </c>
      <c r="O2794" s="11" t="s">
        <v>55</v>
      </c>
      <c r="P2794" s="11">
        <v>0</v>
      </c>
      <c r="Q2794" s="11">
        <v>-0.32537446883504401</v>
      </c>
      <c r="R2794" s="11">
        <v>58</v>
      </c>
      <c r="S2794" s="11">
        <v>24</v>
      </c>
      <c r="T2794" s="11">
        <v>66.541831869470698</v>
      </c>
      <c r="U2794" s="11">
        <v>9.8373633352490408</v>
      </c>
      <c r="V2794" s="11" t="s">
        <v>56</v>
      </c>
    </row>
    <row r="2795" spans="1:22" x14ac:dyDescent="0.3">
      <c r="A2795" s="9">
        <v>45361.697916666701</v>
      </c>
      <c r="B2795" s="10">
        <v>45361</v>
      </c>
      <c r="C2795" s="11">
        <v>2024</v>
      </c>
      <c r="D2795" s="11">
        <v>3</v>
      </c>
      <c r="E2795" s="11">
        <v>10</v>
      </c>
      <c r="F2795" s="11">
        <v>16</v>
      </c>
      <c r="G2795" s="11" t="s">
        <v>66</v>
      </c>
      <c r="H2795" s="11" t="s">
        <v>65</v>
      </c>
      <c r="I2795" s="11">
        <v>40.627093472463201</v>
      </c>
      <c r="J2795" s="11">
        <v>-73.965931721131099</v>
      </c>
      <c r="K2795" s="11">
        <v>76</v>
      </c>
      <c r="L2795" s="11">
        <v>10.4704034077731</v>
      </c>
      <c r="M2795" s="11">
        <v>36.152005158608901</v>
      </c>
      <c r="N2795" s="11" t="s">
        <v>54</v>
      </c>
      <c r="O2795" s="11" t="s">
        <v>55</v>
      </c>
      <c r="P2795" s="11">
        <v>0</v>
      </c>
      <c r="Q2795" s="11">
        <v>0.49781959307603402</v>
      </c>
      <c r="R2795" s="11">
        <v>41</v>
      </c>
      <c r="S2795" s="11">
        <v>17</v>
      </c>
      <c r="T2795" s="11">
        <v>382.84007181292799</v>
      </c>
      <c r="U2795" s="11">
        <v>9.8524215036746199</v>
      </c>
      <c r="V2795" s="11" t="s">
        <v>56</v>
      </c>
    </row>
    <row r="2796" spans="1:22" x14ac:dyDescent="0.3">
      <c r="A2796" s="9">
        <v>45361.701388888898</v>
      </c>
      <c r="B2796" s="10">
        <v>45361</v>
      </c>
      <c r="C2796" s="11">
        <v>2024</v>
      </c>
      <c r="D2796" s="11">
        <v>3</v>
      </c>
      <c r="E2796" s="11">
        <v>10</v>
      </c>
      <c r="F2796" s="11">
        <v>16</v>
      </c>
      <c r="G2796" s="11" t="s">
        <v>66</v>
      </c>
      <c r="H2796" s="11" t="s">
        <v>65</v>
      </c>
      <c r="I2796" s="11">
        <v>40.630887550214801</v>
      </c>
      <c r="J2796" s="11">
        <v>-73.932805296926503</v>
      </c>
      <c r="K2796" s="11">
        <v>13</v>
      </c>
      <c r="L2796" s="11">
        <v>46.854541444321796</v>
      </c>
      <c r="M2796" s="11">
        <v>76.838236696238894</v>
      </c>
      <c r="N2796" s="11" t="s">
        <v>57</v>
      </c>
      <c r="O2796" s="11" t="s">
        <v>61</v>
      </c>
      <c r="P2796" s="11">
        <v>0</v>
      </c>
      <c r="Q2796" s="11">
        <v>-0.40956801196248399</v>
      </c>
      <c r="R2796" s="11">
        <v>70</v>
      </c>
      <c r="S2796" s="11">
        <v>27</v>
      </c>
      <c r="T2796" s="11">
        <v>242.59704918379401</v>
      </c>
      <c r="U2796" s="11">
        <v>23.541925810965498</v>
      </c>
      <c r="V2796" s="11" t="s">
        <v>63</v>
      </c>
    </row>
    <row r="2797" spans="1:22" x14ac:dyDescent="0.3">
      <c r="A2797" s="9">
        <v>45361.704861111102</v>
      </c>
      <c r="B2797" s="10">
        <v>45361</v>
      </c>
      <c r="C2797" s="11">
        <v>2024</v>
      </c>
      <c r="D2797" s="11">
        <v>3</v>
      </c>
      <c r="E2797" s="11">
        <v>10</v>
      </c>
      <c r="F2797" s="11">
        <v>16</v>
      </c>
      <c r="G2797" s="11" t="s">
        <v>66</v>
      </c>
      <c r="H2797" s="11" t="s">
        <v>65</v>
      </c>
      <c r="I2797" s="11">
        <v>40.613162716831702</v>
      </c>
      <c r="J2797" s="11">
        <v>-73.756900884655394</v>
      </c>
      <c r="K2797" s="11">
        <v>123</v>
      </c>
      <c r="L2797" s="11">
        <v>71.177988342193899</v>
      </c>
      <c r="M2797" s="11">
        <v>16.878221767799801</v>
      </c>
      <c r="N2797" s="11" t="s">
        <v>54</v>
      </c>
      <c r="O2797" s="11" t="s">
        <v>58</v>
      </c>
      <c r="P2797" s="11">
        <v>0</v>
      </c>
      <c r="Q2797" s="11">
        <v>-2.8689140324888701E-2</v>
      </c>
      <c r="R2797" s="11">
        <v>47</v>
      </c>
      <c r="S2797" s="11">
        <v>34</v>
      </c>
      <c r="T2797" s="11">
        <v>204.16158294137</v>
      </c>
      <c r="U2797" s="11">
        <v>29.597761828084099</v>
      </c>
      <c r="V2797" s="11" t="s">
        <v>63</v>
      </c>
    </row>
    <row r="2798" spans="1:22" x14ac:dyDescent="0.3">
      <c r="A2798" s="9">
        <v>45361.708333333299</v>
      </c>
      <c r="B2798" s="10">
        <v>45361</v>
      </c>
      <c r="C2798" s="11">
        <v>2024</v>
      </c>
      <c r="D2798" s="11">
        <v>3</v>
      </c>
      <c r="E2798" s="11">
        <v>10</v>
      </c>
      <c r="F2798" s="11">
        <v>17</v>
      </c>
      <c r="G2798" s="11" t="s">
        <v>66</v>
      </c>
      <c r="H2798" s="11" t="s">
        <v>65</v>
      </c>
      <c r="I2798" s="11">
        <v>40.608687684417703</v>
      </c>
      <c r="J2798" s="11">
        <v>-73.809623657066197</v>
      </c>
      <c r="K2798" s="11">
        <v>42</v>
      </c>
      <c r="L2798" s="11">
        <v>9.6669028608293992</v>
      </c>
      <c r="M2798" s="11">
        <v>21.913339091257399</v>
      </c>
      <c r="N2798" s="11" t="s">
        <v>59</v>
      </c>
      <c r="O2798" s="11" t="s">
        <v>58</v>
      </c>
      <c r="P2798" s="11">
        <v>0</v>
      </c>
      <c r="Q2798" s="11">
        <v>-0.188315862430637</v>
      </c>
      <c r="R2798" s="11">
        <v>13</v>
      </c>
      <c r="S2798" s="11">
        <v>49</v>
      </c>
      <c r="T2798" s="11">
        <v>185.978556697957</v>
      </c>
      <c r="U2798" s="11">
        <v>28.937103932876902</v>
      </c>
      <c r="V2798" s="11" t="s">
        <v>56</v>
      </c>
    </row>
    <row r="2799" spans="1:22" x14ac:dyDescent="0.3">
      <c r="A2799" s="9">
        <v>45361.711805555598</v>
      </c>
      <c r="B2799" s="10">
        <v>45361</v>
      </c>
      <c r="C2799" s="11">
        <v>2024</v>
      </c>
      <c r="D2799" s="11">
        <v>3</v>
      </c>
      <c r="E2799" s="11">
        <v>10</v>
      </c>
      <c r="F2799" s="11">
        <v>17</v>
      </c>
      <c r="G2799" s="11" t="s">
        <v>66</v>
      </c>
      <c r="H2799" s="11" t="s">
        <v>65</v>
      </c>
      <c r="I2799" s="11">
        <v>40.745151272571697</v>
      </c>
      <c r="J2799" s="11">
        <v>-73.749039779765795</v>
      </c>
      <c r="K2799" s="11">
        <v>78</v>
      </c>
      <c r="L2799" s="11">
        <v>77.527890908635598</v>
      </c>
      <c r="M2799" s="11">
        <v>65.221966139275807</v>
      </c>
      <c r="N2799" s="11" t="s">
        <v>57</v>
      </c>
      <c r="O2799" s="11" t="s">
        <v>55</v>
      </c>
      <c r="P2799" s="11">
        <v>0</v>
      </c>
      <c r="Q2799" s="11">
        <v>0.647280002322416</v>
      </c>
      <c r="R2799" s="11">
        <v>80</v>
      </c>
      <c r="S2799" s="11">
        <v>15</v>
      </c>
      <c r="T2799" s="11">
        <v>429.01244588005699</v>
      </c>
      <c r="U2799" s="11">
        <v>24.896259060541698</v>
      </c>
      <c r="V2799" s="11" t="s">
        <v>63</v>
      </c>
    </row>
    <row r="2800" spans="1:22" x14ac:dyDescent="0.3">
      <c r="A2800" s="9">
        <v>45361.715277777803</v>
      </c>
      <c r="B2800" s="10">
        <v>45361</v>
      </c>
      <c r="C2800" s="11">
        <v>2024</v>
      </c>
      <c r="D2800" s="11">
        <v>3</v>
      </c>
      <c r="E2800" s="11">
        <v>10</v>
      </c>
      <c r="F2800" s="11">
        <v>17</v>
      </c>
      <c r="G2800" s="11" t="s">
        <v>66</v>
      </c>
      <c r="H2800" s="11" t="s">
        <v>65</v>
      </c>
      <c r="I2800" s="11">
        <v>40.799709652697203</v>
      </c>
      <c r="J2800" s="11">
        <v>-73.714637140354995</v>
      </c>
      <c r="K2800" s="11">
        <v>275</v>
      </c>
      <c r="L2800" s="11">
        <v>52.168160235731101</v>
      </c>
      <c r="M2800" s="11">
        <v>99.089120609084802</v>
      </c>
      <c r="N2800" s="11" t="s">
        <v>59</v>
      </c>
      <c r="O2800" s="11" t="s">
        <v>55</v>
      </c>
      <c r="P2800" s="11">
        <v>0</v>
      </c>
      <c r="Q2800" s="11">
        <v>-0.55854847318918899</v>
      </c>
      <c r="R2800" s="11">
        <v>74</v>
      </c>
      <c r="S2800" s="11">
        <v>2</v>
      </c>
      <c r="T2800" s="11">
        <v>58.5480184027858</v>
      </c>
      <c r="U2800" s="11">
        <v>22.455085309997902</v>
      </c>
      <c r="V2800" s="11" t="s">
        <v>56</v>
      </c>
    </row>
    <row r="2801" spans="1:22" x14ac:dyDescent="0.3">
      <c r="A2801" s="9">
        <v>45361.71875</v>
      </c>
      <c r="B2801" s="10">
        <v>45361</v>
      </c>
      <c r="C2801" s="11">
        <v>2024</v>
      </c>
      <c r="D2801" s="11">
        <v>3</v>
      </c>
      <c r="E2801" s="11">
        <v>10</v>
      </c>
      <c r="F2801" s="11">
        <v>17</v>
      </c>
      <c r="G2801" s="11" t="s">
        <v>66</v>
      </c>
      <c r="H2801" s="11" t="s">
        <v>65</v>
      </c>
      <c r="I2801" s="11">
        <v>40.7109619278366</v>
      </c>
      <c r="J2801" s="11">
        <v>-73.8037717167322</v>
      </c>
      <c r="K2801" s="11">
        <v>65</v>
      </c>
      <c r="L2801" s="11">
        <v>8.6066708494409507</v>
      </c>
      <c r="M2801" s="11">
        <v>79.552223271927602</v>
      </c>
      <c r="N2801" s="11" t="s">
        <v>59</v>
      </c>
      <c r="O2801" s="11" t="s">
        <v>61</v>
      </c>
      <c r="P2801" s="11">
        <v>0</v>
      </c>
      <c r="Q2801" s="11">
        <v>0.92684418181654205</v>
      </c>
      <c r="R2801" s="11">
        <v>29</v>
      </c>
      <c r="S2801" s="11">
        <v>26</v>
      </c>
      <c r="T2801" s="11">
        <v>330.086682223021</v>
      </c>
      <c r="U2801" s="11">
        <v>18.812256289166498</v>
      </c>
      <c r="V2801" s="11" t="s">
        <v>56</v>
      </c>
    </row>
    <row r="2802" spans="1:22" x14ac:dyDescent="0.3">
      <c r="A2802" s="9">
        <v>45361.722222222197</v>
      </c>
      <c r="B2802" s="10">
        <v>45361</v>
      </c>
      <c r="C2802" s="11">
        <v>2024</v>
      </c>
      <c r="D2802" s="11">
        <v>3</v>
      </c>
      <c r="E2802" s="11">
        <v>10</v>
      </c>
      <c r="F2802" s="11">
        <v>17</v>
      </c>
      <c r="G2802" s="11" t="s">
        <v>66</v>
      </c>
      <c r="H2802" s="11" t="s">
        <v>65</v>
      </c>
      <c r="I2802" s="11">
        <v>40.758847074556201</v>
      </c>
      <c r="J2802" s="11">
        <v>-73.807602877452993</v>
      </c>
      <c r="K2802" s="11">
        <v>66</v>
      </c>
      <c r="L2802" s="11">
        <v>9.0449178906805692</v>
      </c>
      <c r="M2802" s="11">
        <v>11.2606948613938</v>
      </c>
      <c r="N2802" s="11" t="s">
        <v>54</v>
      </c>
      <c r="O2802" s="11" t="s">
        <v>55</v>
      </c>
      <c r="P2802" s="11">
        <v>0</v>
      </c>
      <c r="Q2802" s="11">
        <v>-0.84310918758356701</v>
      </c>
      <c r="R2802" s="11">
        <v>31</v>
      </c>
      <c r="S2802" s="11">
        <v>47</v>
      </c>
      <c r="T2802" s="11">
        <v>162.06443791699999</v>
      </c>
      <c r="U2802" s="11">
        <v>25.242952916562398</v>
      </c>
      <c r="V2802" s="11" t="s">
        <v>56</v>
      </c>
    </row>
    <row r="2803" spans="1:22" x14ac:dyDescent="0.3">
      <c r="A2803" s="9">
        <v>45361.725694444503</v>
      </c>
      <c r="B2803" s="10">
        <v>45361</v>
      </c>
      <c r="C2803" s="11">
        <v>2024</v>
      </c>
      <c r="D2803" s="11">
        <v>3</v>
      </c>
      <c r="E2803" s="11">
        <v>10</v>
      </c>
      <c r="F2803" s="11">
        <v>17</v>
      </c>
      <c r="G2803" s="11" t="s">
        <v>66</v>
      </c>
      <c r="H2803" s="11" t="s">
        <v>65</v>
      </c>
      <c r="I2803" s="11">
        <v>40.732624018532299</v>
      </c>
      <c r="J2803" s="11">
        <v>-73.817305776427702</v>
      </c>
      <c r="K2803" s="11">
        <v>102</v>
      </c>
      <c r="L2803" s="11">
        <v>75.408143772398404</v>
      </c>
      <c r="M2803" s="11">
        <v>40.601659947737502</v>
      </c>
      <c r="N2803" s="11" t="s">
        <v>59</v>
      </c>
      <c r="O2803" s="11" t="s">
        <v>58</v>
      </c>
      <c r="P2803" s="11">
        <v>0</v>
      </c>
      <c r="Q2803" s="11">
        <v>-0.140298675143847</v>
      </c>
      <c r="R2803" s="11">
        <v>15</v>
      </c>
      <c r="S2803" s="11">
        <v>8</v>
      </c>
      <c r="T2803" s="11">
        <v>476.83288301883999</v>
      </c>
      <c r="U2803" s="11">
        <v>9.56088208113969</v>
      </c>
      <c r="V2803" s="11" t="s">
        <v>63</v>
      </c>
    </row>
    <row r="2804" spans="1:22" x14ac:dyDescent="0.3">
      <c r="A2804" s="9">
        <v>45361.729166666701</v>
      </c>
      <c r="B2804" s="10">
        <v>45361</v>
      </c>
      <c r="C2804" s="11">
        <v>2024</v>
      </c>
      <c r="D2804" s="11">
        <v>3</v>
      </c>
      <c r="E2804" s="11">
        <v>10</v>
      </c>
      <c r="F2804" s="11">
        <v>17</v>
      </c>
      <c r="G2804" s="11" t="s">
        <v>66</v>
      </c>
      <c r="H2804" s="11" t="s">
        <v>65</v>
      </c>
      <c r="I2804" s="11">
        <v>40.8684871070203</v>
      </c>
      <c r="J2804" s="11">
        <v>-73.954781091437894</v>
      </c>
      <c r="K2804" s="11">
        <v>220</v>
      </c>
      <c r="L2804" s="11">
        <v>39.139052642581198</v>
      </c>
      <c r="M2804" s="11">
        <v>97.846989852373895</v>
      </c>
      <c r="N2804" s="11" t="s">
        <v>54</v>
      </c>
      <c r="O2804" s="11" t="s">
        <v>61</v>
      </c>
      <c r="P2804" s="11">
        <v>0</v>
      </c>
      <c r="Q2804" s="11">
        <v>-0.96322861491283995</v>
      </c>
      <c r="R2804" s="11">
        <v>42</v>
      </c>
      <c r="S2804" s="11">
        <v>10</v>
      </c>
      <c r="T2804" s="11">
        <v>186.26842922521899</v>
      </c>
      <c r="U2804" s="11">
        <v>9.4247813391344195</v>
      </c>
      <c r="V2804" s="11" t="s">
        <v>56</v>
      </c>
    </row>
    <row r="2805" spans="1:22" x14ac:dyDescent="0.3">
      <c r="A2805" s="9">
        <v>45361.732638888898</v>
      </c>
      <c r="B2805" s="10">
        <v>45361</v>
      </c>
      <c r="C2805" s="11">
        <v>2024</v>
      </c>
      <c r="D2805" s="11">
        <v>3</v>
      </c>
      <c r="E2805" s="11">
        <v>10</v>
      </c>
      <c r="F2805" s="11">
        <v>17</v>
      </c>
      <c r="G2805" s="11" t="s">
        <v>66</v>
      </c>
      <c r="H2805" s="11" t="s">
        <v>65</v>
      </c>
      <c r="I2805" s="11">
        <v>40.862663139818302</v>
      </c>
      <c r="J2805" s="11">
        <v>-73.709043332878196</v>
      </c>
      <c r="K2805" s="11">
        <v>158</v>
      </c>
      <c r="L2805" s="11">
        <v>58.957336302008002</v>
      </c>
      <c r="M2805" s="11">
        <v>61.860592905181299</v>
      </c>
      <c r="N2805" s="11" t="s">
        <v>54</v>
      </c>
      <c r="O2805" s="11" t="s">
        <v>58</v>
      </c>
      <c r="P2805" s="11">
        <v>0</v>
      </c>
      <c r="Q2805" s="11">
        <v>-0.117831882752874</v>
      </c>
      <c r="R2805" s="11">
        <v>89</v>
      </c>
      <c r="S2805" s="11">
        <v>16</v>
      </c>
      <c r="T2805" s="11">
        <v>476.24380213809098</v>
      </c>
      <c r="U2805" s="11">
        <v>10.7340923935412</v>
      </c>
      <c r="V2805" s="11" t="s">
        <v>63</v>
      </c>
    </row>
    <row r="2806" spans="1:22" x14ac:dyDescent="0.3">
      <c r="A2806" s="9">
        <v>45361.736111111102</v>
      </c>
      <c r="B2806" s="10">
        <v>45361</v>
      </c>
      <c r="C2806" s="11">
        <v>2024</v>
      </c>
      <c r="D2806" s="11">
        <v>3</v>
      </c>
      <c r="E2806" s="11">
        <v>10</v>
      </c>
      <c r="F2806" s="11">
        <v>17</v>
      </c>
      <c r="G2806" s="11" t="s">
        <v>66</v>
      </c>
      <c r="H2806" s="11" t="s">
        <v>65</v>
      </c>
      <c r="I2806" s="11">
        <v>40.662141937622202</v>
      </c>
      <c r="J2806" s="11">
        <v>-73.845176620363603</v>
      </c>
      <c r="K2806" s="11">
        <v>57</v>
      </c>
      <c r="L2806" s="11">
        <v>55.3598672316391</v>
      </c>
      <c r="M2806" s="11">
        <v>37.577725327117101</v>
      </c>
      <c r="N2806" s="11" t="s">
        <v>57</v>
      </c>
      <c r="O2806" s="11" t="s">
        <v>61</v>
      </c>
      <c r="P2806" s="11">
        <v>0</v>
      </c>
      <c r="Q2806" s="11">
        <v>1.0757516982708701E-2</v>
      </c>
      <c r="R2806" s="11">
        <v>26</v>
      </c>
      <c r="S2806" s="11">
        <v>33</v>
      </c>
      <c r="T2806" s="11">
        <v>406.45141824546999</v>
      </c>
      <c r="U2806" s="11">
        <v>20.336983775617998</v>
      </c>
      <c r="V2806" s="11" t="s">
        <v>62</v>
      </c>
    </row>
    <row r="2807" spans="1:22" x14ac:dyDescent="0.3">
      <c r="A2807" s="9">
        <v>45361.739583333299</v>
      </c>
      <c r="B2807" s="10">
        <v>45361</v>
      </c>
      <c r="C2807" s="11">
        <v>2024</v>
      </c>
      <c r="D2807" s="11">
        <v>3</v>
      </c>
      <c r="E2807" s="11">
        <v>10</v>
      </c>
      <c r="F2807" s="11">
        <v>17</v>
      </c>
      <c r="G2807" s="11" t="s">
        <v>66</v>
      </c>
      <c r="H2807" s="11" t="s">
        <v>65</v>
      </c>
      <c r="I2807" s="11">
        <v>40.676465726663103</v>
      </c>
      <c r="J2807" s="11">
        <v>-73.871014334011505</v>
      </c>
      <c r="K2807" s="11">
        <v>182</v>
      </c>
      <c r="L2807" s="11">
        <v>16.0672087915551</v>
      </c>
      <c r="M2807" s="11">
        <v>41.077068718476298</v>
      </c>
      <c r="N2807" s="11" t="s">
        <v>57</v>
      </c>
      <c r="O2807" s="11" t="s">
        <v>55</v>
      </c>
      <c r="P2807" s="11">
        <v>0</v>
      </c>
      <c r="Q2807" s="11">
        <v>-0.810194264271061</v>
      </c>
      <c r="R2807" s="11">
        <v>53</v>
      </c>
      <c r="S2807" s="11">
        <v>1</v>
      </c>
      <c r="T2807" s="11">
        <v>140.83714371376601</v>
      </c>
      <c r="U2807" s="11">
        <v>26.501089625926799</v>
      </c>
      <c r="V2807" s="11" t="s">
        <v>56</v>
      </c>
    </row>
    <row r="2808" spans="1:22" x14ac:dyDescent="0.3">
      <c r="A2808" s="9">
        <v>45361.743055555598</v>
      </c>
      <c r="B2808" s="10">
        <v>45361</v>
      </c>
      <c r="C2808" s="11">
        <v>2024</v>
      </c>
      <c r="D2808" s="11">
        <v>3</v>
      </c>
      <c r="E2808" s="11">
        <v>10</v>
      </c>
      <c r="F2808" s="11">
        <v>17</v>
      </c>
      <c r="G2808" s="11" t="s">
        <v>66</v>
      </c>
      <c r="H2808" s="11" t="s">
        <v>65</v>
      </c>
      <c r="I2808" s="11">
        <v>40.631129433651303</v>
      </c>
      <c r="J2808" s="11">
        <v>-73.753125951063396</v>
      </c>
      <c r="K2808" s="11">
        <v>55</v>
      </c>
      <c r="L2808" s="11">
        <v>6.0097937530221897</v>
      </c>
      <c r="M2808" s="11">
        <v>44.915824858022198</v>
      </c>
      <c r="N2808" s="11" t="s">
        <v>59</v>
      </c>
      <c r="O2808" s="11" t="s">
        <v>60</v>
      </c>
      <c r="P2808" s="11">
        <v>0</v>
      </c>
      <c r="Q2808" s="11">
        <v>-0.46425244353301398</v>
      </c>
      <c r="R2808" s="11">
        <v>82</v>
      </c>
      <c r="S2808" s="11">
        <v>18</v>
      </c>
      <c r="T2808" s="11">
        <v>192.704968758858</v>
      </c>
      <c r="U2808" s="11">
        <v>8.8713966562935997</v>
      </c>
      <c r="V2808" s="11" t="s">
        <v>56</v>
      </c>
    </row>
    <row r="2809" spans="1:22" x14ac:dyDescent="0.3">
      <c r="A2809" s="9">
        <v>45361.746527777803</v>
      </c>
      <c r="B2809" s="10">
        <v>45361</v>
      </c>
      <c r="C2809" s="11">
        <v>2024</v>
      </c>
      <c r="D2809" s="11">
        <v>3</v>
      </c>
      <c r="E2809" s="11">
        <v>10</v>
      </c>
      <c r="F2809" s="11">
        <v>17</v>
      </c>
      <c r="G2809" s="11" t="s">
        <v>66</v>
      </c>
      <c r="H2809" s="11" t="s">
        <v>65</v>
      </c>
      <c r="I2809" s="11">
        <v>40.737831354945101</v>
      </c>
      <c r="J2809" s="11">
        <v>-73.720628563103105</v>
      </c>
      <c r="K2809" s="11">
        <v>143</v>
      </c>
      <c r="L2809" s="11">
        <v>35.429316585919203</v>
      </c>
      <c r="M2809" s="11">
        <v>89.287203428327004</v>
      </c>
      <c r="N2809" s="11" t="s">
        <v>59</v>
      </c>
      <c r="O2809" s="11" t="s">
        <v>58</v>
      </c>
      <c r="P2809" s="11">
        <v>0</v>
      </c>
      <c r="Q2809" s="11">
        <v>0.175081742559691</v>
      </c>
      <c r="R2809" s="11">
        <v>57</v>
      </c>
      <c r="S2809" s="11">
        <v>17</v>
      </c>
      <c r="T2809" s="11">
        <v>287.02736602093802</v>
      </c>
      <c r="U2809" s="11">
        <v>24.957329459346798</v>
      </c>
      <c r="V2809" s="11" t="s">
        <v>56</v>
      </c>
    </row>
    <row r="2810" spans="1:22" x14ac:dyDescent="0.3">
      <c r="A2810" s="9">
        <v>45361.75</v>
      </c>
      <c r="B2810" s="10">
        <v>45361</v>
      </c>
      <c r="C2810" s="11">
        <v>2024</v>
      </c>
      <c r="D2810" s="11">
        <v>3</v>
      </c>
      <c r="E2810" s="11">
        <v>10</v>
      </c>
      <c r="F2810" s="11">
        <v>18</v>
      </c>
      <c r="G2810" s="11" t="s">
        <v>66</v>
      </c>
      <c r="H2810" s="11" t="s">
        <v>65</v>
      </c>
      <c r="I2810" s="11">
        <v>40.846237674028401</v>
      </c>
      <c r="J2810" s="11">
        <v>-73.734542570530394</v>
      </c>
      <c r="K2810" s="11">
        <v>246</v>
      </c>
      <c r="L2810" s="11">
        <v>56.112008896199796</v>
      </c>
      <c r="M2810" s="11">
        <v>88.804038827506602</v>
      </c>
      <c r="N2810" s="11" t="s">
        <v>59</v>
      </c>
      <c r="O2810" s="11" t="s">
        <v>61</v>
      </c>
      <c r="P2810" s="11">
        <v>0</v>
      </c>
      <c r="Q2810" s="11">
        <v>0.29549197872398197</v>
      </c>
      <c r="R2810" s="11">
        <v>92</v>
      </c>
      <c r="S2810" s="11">
        <v>42</v>
      </c>
      <c r="T2810" s="11">
        <v>323.963358199852</v>
      </c>
      <c r="U2810" s="11">
        <v>14.687228689649499</v>
      </c>
      <c r="V2810" s="11" t="s">
        <v>56</v>
      </c>
    </row>
    <row r="2811" spans="1:22" x14ac:dyDescent="0.3">
      <c r="A2811" s="9">
        <v>45361.753472222197</v>
      </c>
      <c r="B2811" s="10">
        <v>45361</v>
      </c>
      <c r="C2811" s="11">
        <v>2024</v>
      </c>
      <c r="D2811" s="11">
        <v>3</v>
      </c>
      <c r="E2811" s="11">
        <v>10</v>
      </c>
      <c r="F2811" s="11">
        <v>18</v>
      </c>
      <c r="G2811" s="11" t="s">
        <v>66</v>
      </c>
      <c r="H2811" s="11" t="s">
        <v>65</v>
      </c>
      <c r="I2811" s="11">
        <v>40.740011283944398</v>
      </c>
      <c r="J2811" s="11">
        <v>-73.935239248092401</v>
      </c>
      <c r="K2811" s="11">
        <v>239</v>
      </c>
      <c r="L2811" s="11">
        <v>21.950983256628099</v>
      </c>
      <c r="M2811" s="11">
        <v>18.818102446154398</v>
      </c>
      <c r="N2811" s="11" t="s">
        <v>57</v>
      </c>
      <c r="O2811" s="11" t="s">
        <v>61</v>
      </c>
      <c r="P2811" s="11">
        <v>0</v>
      </c>
      <c r="Q2811" s="11">
        <v>-0.42858062451818602</v>
      </c>
      <c r="R2811" s="11">
        <v>95</v>
      </c>
      <c r="S2811" s="11">
        <v>32</v>
      </c>
      <c r="T2811" s="11">
        <v>229.606909938168</v>
      </c>
      <c r="U2811" s="11">
        <v>27.3280897533248</v>
      </c>
      <c r="V2811" s="11" t="s">
        <v>56</v>
      </c>
    </row>
    <row r="2812" spans="1:22" x14ac:dyDescent="0.3">
      <c r="A2812" s="9">
        <v>45361.756944444503</v>
      </c>
      <c r="B2812" s="10">
        <v>45361</v>
      </c>
      <c r="C2812" s="11">
        <v>2024</v>
      </c>
      <c r="D2812" s="11">
        <v>3</v>
      </c>
      <c r="E2812" s="11">
        <v>10</v>
      </c>
      <c r="F2812" s="11">
        <v>18</v>
      </c>
      <c r="G2812" s="11" t="s">
        <v>66</v>
      </c>
      <c r="H2812" s="11" t="s">
        <v>65</v>
      </c>
      <c r="I2812" s="11">
        <v>40.7983172164029</v>
      </c>
      <c r="J2812" s="11">
        <v>-73.937013487627894</v>
      </c>
      <c r="K2812" s="11">
        <v>80</v>
      </c>
      <c r="L2812" s="11">
        <v>45.901705233753198</v>
      </c>
      <c r="M2812" s="11">
        <v>61.116283782460201</v>
      </c>
      <c r="N2812" s="11" t="s">
        <v>54</v>
      </c>
      <c r="O2812" s="11" t="s">
        <v>60</v>
      </c>
      <c r="P2812" s="11">
        <v>0</v>
      </c>
      <c r="Q2812" s="11">
        <v>0.68027687735484399</v>
      </c>
      <c r="R2812" s="11">
        <v>23</v>
      </c>
      <c r="S2812" s="11">
        <v>1</v>
      </c>
      <c r="T2812" s="11">
        <v>153.95461167874601</v>
      </c>
      <c r="U2812" s="11">
        <v>15.952444522196499</v>
      </c>
      <c r="V2812" s="11" t="s">
        <v>63</v>
      </c>
    </row>
    <row r="2813" spans="1:22" x14ac:dyDescent="0.3">
      <c r="A2813" s="9">
        <v>45361.760416666701</v>
      </c>
      <c r="B2813" s="10">
        <v>45361</v>
      </c>
      <c r="C2813" s="11">
        <v>2024</v>
      </c>
      <c r="D2813" s="11">
        <v>3</v>
      </c>
      <c r="E2813" s="11">
        <v>10</v>
      </c>
      <c r="F2813" s="11">
        <v>18</v>
      </c>
      <c r="G2813" s="11" t="s">
        <v>66</v>
      </c>
      <c r="H2813" s="11" t="s">
        <v>65</v>
      </c>
      <c r="I2813" s="11">
        <v>40.734567489457902</v>
      </c>
      <c r="J2813" s="11">
        <v>-73.819911719648999</v>
      </c>
      <c r="K2813" s="11">
        <v>137</v>
      </c>
      <c r="L2813" s="11">
        <v>77.1986193272311</v>
      </c>
      <c r="M2813" s="11">
        <v>59.7983815267675</v>
      </c>
      <c r="N2813" s="11" t="s">
        <v>57</v>
      </c>
      <c r="O2813" s="11" t="s">
        <v>61</v>
      </c>
      <c r="P2813" s="11">
        <v>0</v>
      </c>
      <c r="Q2813" s="11">
        <v>0.67150695001912797</v>
      </c>
      <c r="R2813" s="11">
        <v>48</v>
      </c>
      <c r="S2813" s="11">
        <v>5</v>
      </c>
      <c r="T2813" s="11">
        <v>73.679060284782693</v>
      </c>
      <c r="U2813" s="11">
        <v>5.89104045338786</v>
      </c>
      <c r="V2813" s="11" t="s">
        <v>63</v>
      </c>
    </row>
    <row r="2814" spans="1:22" x14ac:dyDescent="0.3">
      <c r="A2814" s="9">
        <v>45361.763888888898</v>
      </c>
      <c r="B2814" s="10">
        <v>45361</v>
      </c>
      <c r="C2814" s="11">
        <v>2024</v>
      </c>
      <c r="D2814" s="11">
        <v>3</v>
      </c>
      <c r="E2814" s="11">
        <v>10</v>
      </c>
      <c r="F2814" s="11">
        <v>18</v>
      </c>
      <c r="G2814" s="11" t="s">
        <v>66</v>
      </c>
      <c r="H2814" s="11" t="s">
        <v>65</v>
      </c>
      <c r="I2814" s="11">
        <v>40.801881703662403</v>
      </c>
      <c r="J2814" s="11">
        <v>-73.829902399763796</v>
      </c>
      <c r="K2814" s="11">
        <v>266</v>
      </c>
      <c r="L2814" s="11">
        <v>77.786398502817093</v>
      </c>
      <c r="M2814" s="11">
        <v>88.776835730964393</v>
      </c>
      <c r="N2814" s="11" t="s">
        <v>54</v>
      </c>
      <c r="O2814" s="11" t="s">
        <v>58</v>
      </c>
      <c r="P2814" s="11">
        <v>1</v>
      </c>
      <c r="Q2814" s="11">
        <v>-0.96373357298571605</v>
      </c>
      <c r="R2814" s="11">
        <v>54</v>
      </c>
      <c r="S2814" s="11">
        <v>31</v>
      </c>
      <c r="T2814" s="11">
        <v>53.077758775707899</v>
      </c>
      <c r="U2814" s="11">
        <v>25.8542725395769</v>
      </c>
      <c r="V2814" s="11" t="s">
        <v>56</v>
      </c>
    </row>
    <row r="2815" spans="1:22" x14ac:dyDescent="0.3">
      <c r="A2815" s="9">
        <v>45361.767361111102</v>
      </c>
      <c r="B2815" s="10">
        <v>45361</v>
      </c>
      <c r="C2815" s="11">
        <v>2024</v>
      </c>
      <c r="D2815" s="11">
        <v>3</v>
      </c>
      <c r="E2815" s="11">
        <v>10</v>
      </c>
      <c r="F2815" s="11">
        <v>18</v>
      </c>
      <c r="G2815" s="11" t="s">
        <v>66</v>
      </c>
      <c r="H2815" s="11" t="s">
        <v>65</v>
      </c>
      <c r="I2815" s="11">
        <v>40.896789552342</v>
      </c>
      <c r="J2815" s="11">
        <v>-73.818783196505805</v>
      </c>
      <c r="K2815" s="11">
        <v>110</v>
      </c>
      <c r="L2815" s="11">
        <v>55.942821536776997</v>
      </c>
      <c r="M2815" s="11">
        <v>14.685401836429</v>
      </c>
      <c r="N2815" s="11" t="s">
        <v>57</v>
      </c>
      <c r="O2815" s="11" t="s">
        <v>60</v>
      </c>
      <c r="P2815" s="11">
        <v>0</v>
      </c>
      <c r="Q2815" s="11">
        <v>0.97114985201712301</v>
      </c>
      <c r="R2815" s="11">
        <v>88</v>
      </c>
      <c r="S2815" s="11">
        <v>37</v>
      </c>
      <c r="T2815" s="11">
        <v>137.90148039435701</v>
      </c>
      <c r="U2815" s="11">
        <v>19.2702212791758</v>
      </c>
      <c r="V2815" s="11" t="s">
        <v>63</v>
      </c>
    </row>
    <row r="2816" spans="1:22" x14ac:dyDescent="0.3">
      <c r="A2816" s="9">
        <v>45361.770833333299</v>
      </c>
      <c r="B2816" s="10">
        <v>45361</v>
      </c>
      <c r="C2816" s="11">
        <v>2024</v>
      </c>
      <c r="D2816" s="11">
        <v>3</v>
      </c>
      <c r="E2816" s="11">
        <v>10</v>
      </c>
      <c r="F2816" s="11">
        <v>18</v>
      </c>
      <c r="G2816" s="11" t="s">
        <v>66</v>
      </c>
      <c r="H2816" s="11" t="s">
        <v>65</v>
      </c>
      <c r="I2816" s="11">
        <v>40.608427563084</v>
      </c>
      <c r="J2816" s="11">
        <v>-73.818562388276007</v>
      </c>
      <c r="K2816" s="11">
        <v>217</v>
      </c>
      <c r="L2816" s="11">
        <v>18.384818779760501</v>
      </c>
      <c r="M2816" s="11">
        <v>84.490431884640202</v>
      </c>
      <c r="N2816" s="11" t="s">
        <v>59</v>
      </c>
      <c r="O2816" s="11" t="s">
        <v>61</v>
      </c>
      <c r="P2816" s="11">
        <v>0</v>
      </c>
      <c r="Q2816" s="11">
        <v>0.12274876110560901</v>
      </c>
      <c r="R2816" s="11">
        <v>95</v>
      </c>
      <c r="S2816" s="11">
        <v>46</v>
      </c>
      <c r="T2816" s="11">
        <v>382.78126131778799</v>
      </c>
      <c r="U2816" s="11">
        <v>14.691960878825499</v>
      </c>
      <c r="V2816" s="11" t="s">
        <v>56</v>
      </c>
    </row>
    <row r="2817" spans="1:22" x14ac:dyDescent="0.3">
      <c r="A2817" s="9">
        <v>45361.774305555598</v>
      </c>
      <c r="B2817" s="10">
        <v>45361</v>
      </c>
      <c r="C2817" s="11">
        <v>2024</v>
      </c>
      <c r="D2817" s="11">
        <v>3</v>
      </c>
      <c r="E2817" s="11">
        <v>10</v>
      </c>
      <c r="F2817" s="11">
        <v>18</v>
      </c>
      <c r="G2817" s="11" t="s">
        <v>66</v>
      </c>
      <c r="H2817" s="11" t="s">
        <v>65</v>
      </c>
      <c r="I2817" s="11">
        <v>40.800237795993901</v>
      </c>
      <c r="J2817" s="11">
        <v>-73.755522712468704</v>
      </c>
      <c r="K2817" s="11">
        <v>61</v>
      </c>
      <c r="L2817" s="11">
        <v>6.3025766913638099</v>
      </c>
      <c r="M2817" s="11">
        <v>28.8608421585933</v>
      </c>
      <c r="N2817" s="11" t="s">
        <v>59</v>
      </c>
      <c r="O2817" s="11" t="s">
        <v>60</v>
      </c>
      <c r="P2817" s="11">
        <v>1</v>
      </c>
      <c r="Q2817" s="11">
        <v>0.95861280973907403</v>
      </c>
      <c r="R2817" s="11">
        <v>38</v>
      </c>
      <c r="S2817" s="11">
        <v>6</v>
      </c>
      <c r="T2817" s="11">
        <v>261.85535846166601</v>
      </c>
      <c r="U2817" s="11">
        <v>23.8709865761206</v>
      </c>
      <c r="V2817" s="11" t="s">
        <v>56</v>
      </c>
    </row>
    <row r="2818" spans="1:22" x14ac:dyDescent="0.3">
      <c r="A2818" s="9">
        <v>45361.777777777803</v>
      </c>
      <c r="B2818" s="10">
        <v>45361</v>
      </c>
      <c r="C2818" s="11">
        <v>2024</v>
      </c>
      <c r="D2818" s="11">
        <v>3</v>
      </c>
      <c r="E2818" s="11">
        <v>10</v>
      </c>
      <c r="F2818" s="11">
        <v>18</v>
      </c>
      <c r="G2818" s="11" t="s">
        <v>66</v>
      </c>
      <c r="H2818" s="11" t="s">
        <v>65</v>
      </c>
      <c r="I2818" s="11">
        <v>40.657293813440198</v>
      </c>
      <c r="J2818" s="11">
        <v>-73.845578185613107</v>
      </c>
      <c r="K2818" s="11">
        <v>296</v>
      </c>
      <c r="L2818" s="11">
        <v>71.063601576445606</v>
      </c>
      <c r="M2818" s="11">
        <v>63.396661931923703</v>
      </c>
      <c r="N2818" s="11" t="s">
        <v>59</v>
      </c>
      <c r="O2818" s="11" t="s">
        <v>60</v>
      </c>
      <c r="P2818" s="11">
        <v>0</v>
      </c>
      <c r="Q2818" s="11">
        <v>-0.35924844773967801</v>
      </c>
      <c r="R2818" s="11">
        <v>95</v>
      </c>
      <c r="S2818" s="11">
        <v>9</v>
      </c>
      <c r="T2818" s="11">
        <v>90.222448154217204</v>
      </c>
      <c r="U2818" s="11">
        <v>20.8821981395668</v>
      </c>
      <c r="V2818" s="11" t="s">
        <v>56</v>
      </c>
    </row>
    <row r="2819" spans="1:22" x14ac:dyDescent="0.3">
      <c r="A2819" s="9">
        <v>45361.78125</v>
      </c>
      <c r="B2819" s="10">
        <v>45361</v>
      </c>
      <c r="C2819" s="11">
        <v>2024</v>
      </c>
      <c r="D2819" s="11">
        <v>3</v>
      </c>
      <c r="E2819" s="11">
        <v>10</v>
      </c>
      <c r="F2819" s="11">
        <v>18</v>
      </c>
      <c r="G2819" s="11" t="s">
        <v>66</v>
      </c>
      <c r="H2819" s="11" t="s">
        <v>65</v>
      </c>
      <c r="I2819" s="11">
        <v>40.718376741528999</v>
      </c>
      <c r="J2819" s="11">
        <v>-73.769713664444396</v>
      </c>
      <c r="K2819" s="11">
        <v>252</v>
      </c>
      <c r="L2819" s="11">
        <v>41.456364712951199</v>
      </c>
      <c r="M2819" s="11">
        <v>71.201482652870695</v>
      </c>
      <c r="N2819" s="11" t="s">
        <v>59</v>
      </c>
      <c r="O2819" s="11" t="s">
        <v>55</v>
      </c>
      <c r="P2819" s="11">
        <v>0</v>
      </c>
      <c r="Q2819" s="11">
        <v>-0.69208539377595701</v>
      </c>
      <c r="R2819" s="11">
        <v>95</v>
      </c>
      <c r="S2819" s="11">
        <v>30</v>
      </c>
      <c r="T2819" s="11">
        <v>171.64072390018401</v>
      </c>
      <c r="U2819" s="11">
        <v>11.783390163280201</v>
      </c>
      <c r="V2819" s="11" t="s">
        <v>56</v>
      </c>
    </row>
    <row r="2820" spans="1:22" x14ac:dyDescent="0.3">
      <c r="A2820" s="9">
        <v>45361.784722222197</v>
      </c>
      <c r="B2820" s="10">
        <v>45361</v>
      </c>
      <c r="C2820" s="11">
        <v>2024</v>
      </c>
      <c r="D2820" s="11">
        <v>3</v>
      </c>
      <c r="E2820" s="11">
        <v>10</v>
      </c>
      <c r="F2820" s="11">
        <v>18</v>
      </c>
      <c r="G2820" s="11" t="s">
        <v>66</v>
      </c>
      <c r="H2820" s="11" t="s">
        <v>65</v>
      </c>
      <c r="I2820" s="11">
        <v>40.8485467547345</v>
      </c>
      <c r="J2820" s="11">
        <v>-73.810566455944397</v>
      </c>
      <c r="K2820" s="11">
        <v>26</v>
      </c>
      <c r="L2820" s="11">
        <v>63.364292066154903</v>
      </c>
      <c r="M2820" s="11">
        <v>48.043685769789299</v>
      </c>
      <c r="N2820" s="11" t="s">
        <v>54</v>
      </c>
      <c r="O2820" s="11" t="s">
        <v>55</v>
      </c>
      <c r="P2820" s="11">
        <v>0</v>
      </c>
      <c r="Q2820" s="11">
        <v>-6.4510120087200903E-2</v>
      </c>
      <c r="R2820" s="11">
        <v>57</v>
      </c>
      <c r="S2820" s="11">
        <v>44</v>
      </c>
      <c r="T2820" s="11">
        <v>234.90294349220599</v>
      </c>
      <c r="U2820" s="11">
        <v>22.786572582703499</v>
      </c>
      <c r="V2820" s="11" t="s">
        <v>62</v>
      </c>
    </row>
    <row r="2821" spans="1:22" x14ac:dyDescent="0.3">
      <c r="A2821" s="9">
        <v>45361.788194444503</v>
      </c>
      <c r="B2821" s="10">
        <v>45361</v>
      </c>
      <c r="C2821" s="11">
        <v>2024</v>
      </c>
      <c r="D2821" s="11">
        <v>3</v>
      </c>
      <c r="E2821" s="11">
        <v>10</v>
      </c>
      <c r="F2821" s="11">
        <v>18</v>
      </c>
      <c r="G2821" s="11" t="s">
        <v>66</v>
      </c>
      <c r="H2821" s="11" t="s">
        <v>65</v>
      </c>
      <c r="I2821" s="11">
        <v>40.7680321360628</v>
      </c>
      <c r="J2821" s="11">
        <v>-73.876688289779096</v>
      </c>
      <c r="K2821" s="11">
        <v>185</v>
      </c>
      <c r="L2821" s="11">
        <v>74.7361058978057</v>
      </c>
      <c r="M2821" s="11">
        <v>19.564378799565201</v>
      </c>
      <c r="N2821" s="11" t="s">
        <v>54</v>
      </c>
      <c r="O2821" s="11" t="s">
        <v>61</v>
      </c>
      <c r="P2821" s="11">
        <v>0</v>
      </c>
      <c r="Q2821" s="11">
        <v>-0.190104912249214</v>
      </c>
      <c r="R2821" s="11">
        <v>21</v>
      </c>
      <c r="S2821" s="11">
        <v>12</v>
      </c>
      <c r="T2821" s="11">
        <v>227.09442738256701</v>
      </c>
      <c r="U2821" s="11">
        <v>8.3848064749715192</v>
      </c>
      <c r="V2821" s="11" t="s">
        <v>63</v>
      </c>
    </row>
    <row r="2822" spans="1:22" x14ac:dyDescent="0.3">
      <c r="A2822" s="9">
        <v>45361.791666666701</v>
      </c>
      <c r="B2822" s="10">
        <v>45361</v>
      </c>
      <c r="C2822" s="11">
        <v>2024</v>
      </c>
      <c r="D2822" s="11">
        <v>3</v>
      </c>
      <c r="E2822" s="11">
        <v>10</v>
      </c>
      <c r="F2822" s="11">
        <v>19</v>
      </c>
      <c r="G2822" s="11" t="s">
        <v>66</v>
      </c>
      <c r="H2822" s="11" t="s">
        <v>65</v>
      </c>
      <c r="I2822" s="11">
        <v>40.6136213176502</v>
      </c>
      <c r="J2822" s="11">
        <v>-73.794289724444596</v>
      </c>
      <c r="K2822" s="11">
        <v>164</v>
      </c>
      <c r="L2822" s="11">
        <v>55.427507089282301</v>
      </c>
      <c r="M2822" s="11">
        <v>38.084067129331999</v>
      </c>
      <c r="N2822" s="11" t="s">
        <v>54</v>
      </c>
      <c r="O2822" s="11" t="s">
        <v>55</v>
      </c>
      <c r="P2822" s="11">
        <v>0</v>
      </c>
      <c r="Q2822" s="11">
        <v>-0.95701714018982398</v>
      </c>
      <c r="R2822" s="11">
        <v>97</v>
      </c>
      <c r="S2822" s="11">
        <v>45</v>
      </c>
      <c r="T2822" s="11">
        <v>496.51623397227701</v>
      </c>
      <c r="U2822" s="11">
        <v>12.317130281391799</v>
      </c>
      <c r="V2822" s="11" t="s">
        <v>63</v>
      </c>
    </row>
    <row r="2823" spans="1:22" x14ac:dyDescent="0.3">
      <c r="A2823" s="9">
        <v>45361.795138888898</v>
      </c>
      <c r="B2823" s="10">
        <v>45361</v>
      </c>
      <c r="C2823" s="11">
        <v>2024</v>
      </c>
      <c r="D2823" s="11">
        <v>3</v>
      </c>
      <c r="E2823" s="11">
        <v>10</v>
      </c>
      <c r="F2823" s="11">
        <v>19</v>
      </c>
      <c r="G2823" s="11" t="s">
        <v>66</v>
      </c>
      <c r="H2823" s="11" t="s">
        <v>65</v>
      </c>
      <c r="I2823" s="11">
        <v>40.663165870165997</v>
      </c>
      <c r="J2823" s="11">
        <v>-73.767246183308401</v>
      </c>
      <c r="K2823" s="11">
        <v>166</v>
      </c>
      <c r="L2823" s="11">
        <v>37.467023146274002</v>
      </c>
      <c r="M2823" s="11">
        <v>53.492989495896197</v>
      </c>
      <c r="N2823" s="11" t="s">
        <v>57</v>
      </c>
      <c r="O2823" s="11" t="s">
        <v>55</v>
      </c>
      <c r="P2823" s="11">
        <v>0</v>
      </c>
      <c r="Q2823" s="11">
        <v>-0.30538552859324902</v>
      </c>
      <c r="R2823" s="11">
        <v>79</v>
      </c>
      <c r="S2823" s="11">
        <v>44</v>
      </c>
      <c r="T2823" s="11">
        <v>111.96783292764501</v>
      </c>
      <c r="U2823" s="11">
        <v>24.949871126641799</v>
      </c>
      <c r="V2823" s="11" t="s">
        <v>63</v>
      </c>
    </row>
    <row r="2824" spans="1:22" x14ac:dyDescent="0.3">
      <c r="A2824" s="9">
        <v>45361.798611111102</v>
      </c>
      <c r="B2824" s="10">
        <v>45361</v>
      </c>
      <c r="C2824" s="11">
        <v>2024</v>
      </c>
      <c r="D2824" s="11">
        <v>3</v>
      </c>
      <c r="E2824" s="11">
        <v>10</v>
      </c>
      <c r="F2824" s="11">
        <v>19</v>
      </c>
      <c r="G2824" s="11" t="s">
        <v>66</v>
      </c>
      <c r="H2824" s="11" t="s">
        <v>65</v>
      </c>
      <c r="I2824" s="11">
        <v>40.877808299633202</v>
      </c>
      <c r="J2824" s="11">
        <v>-73.958595524088096</v>
      </c>
      <c r="K2824" s="11">
        <v>14</v>
      </c>
      <c r="L2824" s="11">
        <v>37.8172137152673</v>
      </c>
      <c r="M2824" s="11">
        <v>49.687417998396</v>
      </c>
      <c r="N2824" s="11" t="s">
        <v>57</v>
      </c>
      <c r="O2824" s="11" t="s">
        <v>55</v>
      </c>
      <c r="P2824" s="11">
        <v>0</v>
      </c>
      <c r="Q2824" s="11">
        <v>-0.37351691459050901</v>
      </c>
      <c r="R2824" s="11">
        <v>93</v>
      </c>
      <c r="S2824" s="11">
        <v>11</v>
      </c>
      <c r="T2824" s="11">
        <v>184.64619863268601</v>
      </c>
      <c r="U2824" s="11">
        <v>8.9951804848280403</v>
      </c>
      <c r="V2824" s="11" t="s">
        <v>63</v>
      </c>
    </row>
    <row r="2825" spans="1:22" x14ac:dyDescent="0.3">
      <c r="A2825" s="9">
        <v>45361.802083333299</v>
      </c>
      <c r="B2825" s="10">
        <v>45361</v>
      </c>
      <c r="C2825" s="11">
        <v>2024</v>
      </c>
      <c r="D2825" s="11">
        <v>3</v>
      </c>
      <c r="E2825" s="11">
        <v>10</v>
      </c>
      <c r="F2825" s="11">
        <v>19</v>
      </c>
      <c r="G2825" s="11" t="s">
        <v>66</v>
      </c>
      <c r="H2825" s="11" t="s">
        <v>65</v>
      </c>
      <c r="I2825" s="11">
        <v>40.627837477095298</v>
      </c>
      <c r="J2825" s="11">
        <v>-73.858789656297603</v>
      </c>
      <c r="K2825" s="11">
        <v>266</v>
      </c>
      <c r="L2825" s="11">
        <v>68.464093935666398</v>
      </c>
      <c r="M2825" s="11">
        <v>56.947513553526399</v>
      </c>
      <c r="N2825" s="11" t="s">
        <v>54</v>
      </c>
      <c r="O2825" s="11" t="s">
        <v>55</v>
      </c>
      <c r="P2825" s="11">
        <v>0</v>
      </c>
      <c r="Q2825" s="11">
        <v>-0.63823797500685797</v>
      </c>
      <c r="R2825" s="11">
        <v>42</v>
      </c>
      <c r="S2825" s="11">
        <v>46</v>
      </c>
      <c r="T2825" s="11">
        <v>54.942544804704802</v>
      </c>
      <c r="U2825" s="11">
        <v>25.478075454605399</v>
      </c>
      <c r="V2825" s="11" t="s">
        <v>56</v>
      </c>
    </row>
    <row r="2826" spans="1:22" x14ac:dyDescent="0.3">
      <c r="A2826" s="9">
        <v>45361.805555555598</v>
      </c>
      <c r="B2826" s="10">
        <v>45361</v>
      </c>
      <c r="C2826" s="11">
        <v>2024</v>
      </c>
      <c r="D2826" s="11">
        <v>3</v>
      </c>
      <c r="E2826" s="11">
        <v>10</v>
      </c>
      <c r="F2826" s="11">
        <v>19</v>
      </c>
      <c r="G2826" s="11" t="s">
        <v>66</v>
      </c>
      <c r="H2826" s="11" t="s">
        <v>65</v>
      </c>
      <c r="I2826" s="11">
        <v>40.603983056853799</v>
      </c>
      <c r="J2826" s="11">
        <v>-73.942973235789196</v>
      </c>
      <c r="K2826" s="11">
        <v>194</v>
      </c>
      <c r="L2826" s="11">
        <v>6.8178322324053102</v>
      </c>
      <c r="M2826" s="11">
        <v>58.5723383321196</v>
      </c>
      <c r="N2826" s="11" t="s">
        <v>57</v>
      </c>
      <c r="O2826" s="11" t="s">
        <v>61</v>
      </c>
      <c r="P2826" s="11">
        <v>0</v>
      </c>
      <c r="Q2826" s="11">
        <v>0.115936420338161</v>
      </c>
      <c r="R2826" s="11">
        <v>82</v>
      </c>
      <c r="S2826" s="11">
        <v>35</v>
      </c>
      <c r="T2826" s="11">
        <v>393.56176818297399</v>
      </c>
      <c r="U2826" s="11">
        <v>16.6921716257398</v>
      </c>
      <c r="V2826" s="11" t="s">
        <v>56</v>
      </c>
    </row>
    <row r="2827" spans="1:22" x14ac:dyDescent="0.3">
      <c r="A2827" s="9">
        <v>45361.809027777803</v>
      </c>
      <c r="B2827" s="10">
        <v>45361</v>
      </c>
      <c r="C2827" s="11">
        <v>2024</v>
      </c>
      <c r="D2827" s="11">
        <v>3</v>
      </c>
      <c r="E2827" s="11">
        <v>10</v>
      </c>
      <c r="F2827" s="11">
        <v>19</v>
      </c>
      <c r="G2827" s="11" t="s">
        <v>66</v>
      </c>
      <c r="H2827" s="11" t="s">
        <v>65</v>
      </c>
      <c r="I2827" s="11">
        <v>40.823997201844897</v>
      </c>
      <c r="J2827" s="11">
        <v>-73.811383838452301</v>
      </c>
      <c r="K2827" s="11">
        <v>229</v>
      </c>
      <c r="L2827" s="11">
        <v>41.872188918822502</v>
      </c>
      <c r="M2827" s="11">
        <v>59.799244306561199</v>
      </c>
      <c r="N2827" s="11" t="s">
        <v>54</v>
      </c>
      <c r="O2827" s="11" t="s">
        <v>61</v>
      </c>
      <c r="P2827" s="11">
        <v>0</v>
      </c>
      <c r="Q2827" s="11">
        <v>0.20700425374513701</v>
      </c>
      <c r="R2827" s="11">
        <v>21</v>
      </c>
      <c r="S2827" s="11">
        <v>39</v>
      </c>
      <c r="T2827" s="11">
        <v>372.19075092515101</v>
      </c>
      <c r="U2827" s="11">
        <v>6.9814808190021003</v>
      </c>
      <c r="V2827" s="11" t="s">
        <v>56</v>
      </c>
    </row>
    <row r="2828" spans="1:22" x14ac:dyDescent="0.3">
      <c r="A2828" s="9">
        <v>45361.8125</v>
      </c>
      <c r="B2828" s="10">
        <v>45361</v>
      </c>
      <c r="C2828" s="11">
        <v>2024</v>
      </c>
      <c r="D2828" s="11">
        <v>3</v>
      </c>
      <c r="E2828" s="11">
        <v>10</v>
      </c>
      <c r="F2828" s="11">
        <v>19</v>
      </c>
      <c r="G2828" s="11" t="s">
        <v>66</v>
      </c>
      <c r="H2828" s="11" t="s">
        <v>65</v>
      </c>
      <c r="I2828" s="11">
        <v>40.899362203448298</v>
      </c>
      <c r="J2828" s="11">
        <v>-73.918099957140896</v>
      </c>
      <c r="K2828" s="11">
        <v>128</v>
      </c>
      <c r="L2828" s="11">
        <v>10.5238927211904</v>
      </c>
      <c r="M2828" s="11">
        <v>96.124222712980895</v>
      </c>
      <c r="N2828" s="11" t="s">
        <v>54</v>
      </c>
      <c r="O2828" s="11" t="s">
        <v>58</v>
      </c>
      <c r="P2828" s="11">
        <v>0</v>
      </c>
      <c r="Q2828" s="11">
        <v>0.82089968878481201</v>
      </c>
      <c r="R2828" s="11">
        <v>6</v>
      </c>
      <c r="S2828" s="11">
        <v>33</v>
      </c>
      <c r="T2828" s="11">
        <v>232.06653156823299</v>
      </c>
      <c r="U2828" s="11">
        <v>13.523634851763999</v>
      </c>
      <c r="V2828" s="11" t="s">
        <v>56</v>
      </c>
    </row>
    <row r="2829" spans="1:22" x14ac:dyDescent="0.3">
      <c r="A2829" s="9">
        <v>45361.815972222197</v>
      </c>
      <c r="B2829" s="10">
        <v>45361</v>
      </c>
      <c r="C2829" s="11">
        <v>2024</v>
      </c>
      <c r="D2829" s="11">
        <v>3</v>
      </c>
      <c r="E2829" s="11">
        <v>10</v>
      </c>
      <c r="F2829" s="11">
        <v>19</v>
      </c>
      <c r="G2829" s="11" t="s">
        <v>66</v>
      </c>
      <c r="H2829" s="11" t="s">
        <v>65</v>
      </c>
      <c r="I2829" s="11">
        <v>40.812021798950397</v>
      </c>
      <c r="J2829" s="11">
        <v>-73.746486541164799</v>
      </c>
      <c r="K2829" s="11">
        <v>31</v>
      </c>
      <c r="L2829" s="11">
        <v>10.8370496319257</v>
      </c>
      <c r="M2829" s="11">
        <v>36.130415663085302</v>
      </c>
      <c r="N2829" s="11" t="s">
        <v>59</v>
      </c>
      <c r="O2829" s="11" t="s">
        <v>61</v>
      </c>
      <c r="P2829" s="11">
        <v>0</v>
      </c>
      <c r="Q2829" s="11">
        <v>-0.42423369664226501</v>
      </c>
      <c r="R2829" s="11">
        <v>90</v>
      </c>
      <c r="S2829" s="11">
        <v>49</v>
      </c>
      <c r="T2829" s="11">
        <v>130.713172495561</v>
      </c>
      <c r="U2829" s="11">
        <v>25.4382322452472</v>
      </c>
      <c r="V2829" s="11" t="s">
        <v>56</v>
      </c>
    </row>
    <row r="2830" spans="1:22" x14ac:dyDescent="0.3">
      <c r="A2830" s="9">
        <v>45361.819444444503</v>
      </c>
      <c r="B2830" s="10">
        <v>45361</v>
      </c>
      <c r="C2830" s="11">
        <v>2024</v>
      </c>
      <c r="D2830" s="11">
        <v>3</v>
      </c>
      <c r="E2830" s="11">
        <v>10</v>
      </c>
      <c r="F2830" s="11">
        <v>19</v>
      </c>
      <c r="G2830" s="11" t="s">
        <v>66</v>
      </c>
      <c r="H2830" s="11" t="s">
        <v>65</v>
      </c>
      <c r="I2830" s="11">
        <v>40.626550356953203</v>
      </c>
      <c r="J2830" s="11">
        <v>-73.991755835531194</v>
      </c>
      <c r="K2830" s="11">
        <v>22</v>
      </c>
      <c r="L2830" s="11">
        <v>42.742829757050401</v>
      </c>
      <c r="M2830" s="11">
        <v>38.3210603422324</v>
      </c>
      <c r="N2830" s="11" t="s">
        <v>54</v>
      </c>
      <c r="O2830" s="11" t="s">
        <v>61</v>
      </c>
      <c r="P2830" s="11">
        <v>0</v>
      </c>
      <c r="Q2830" s="11">
        <v>-0.84731879464293702</v>
      </c>
      <c r="R2830" s="11">
        <v>80</v>
      </c>
      <c r="S2830" s="11">
        <v>21</v>
      </c>
      <c r="T2830" s="11">
        <v>148.77536616069801</v>
      </c>
      <c r="U2830" s="11">
        <v>19.1886968613059</v>
      </c>
      <c r="V2830" s="11" t="s">
        <v>62</v>
      </c>
    </row>
    <row r="2831" spans="1:22" x14ac:dyDescent="0.3">
      <c r="A2831" s="9">
        <v>45361.822916666701</v>
      </c>
      <c r="B2831" s="10">
        <v>45361</v>
      </c>
      <c r="C2831" s="11">
        <v>2024</v>
      </c>
      <c r="D2831" s="11">
        <v>3</v>
      </c>
      <c r="E2831" s="11">
        <v>10</v>
      </c>
      <c r="F2831" s="11">
        <v>19</v>
      </c>
      <c r="G2831" s="11" t="s">
        <v>66</v>
      </c>
      <c r="H2831" s="11" t="s">
        <v>65</v>
      </c>
      <c r="I2831" s="11">
        <v>40.751850177174703</v>
      </c>
      <c r="J2831" s="11">
        <v>-73.867714981703699</v>
      </c>
      <c r="K2831" s="11">
        <v>65</v>
      </c>
      <c r="L2831" s="11">
        <v>8.0111853411914495</v>
      </c>
      <c r="M2831" s="11">
        <v>37.428974804451599</v>
      </c>
      <c r="N2831" s="11" t="s">
        <v>54</v>
      </c>
      <c r="O2831" s="11" t="s">
        <v>61</v>
      </c>
      <c r="P2831" s="11">
        <v>1</v>
      </c>
      <c r="Q2831" s="11">
        <v>0.95687387202454899</v>
      </c>
      <c r="R2831" s="11">
        <v>85</v>
      </c>
      <c r="S2831" s="11">
        <v>29</v>
      </c>
      <c r="T2831" s="11">
        <v>380.79740037993599</v>
      </c>
      <c r="U2831" s="11">
        <v>5.6803283403849596</v>
      </c>
      <c r="V2831" s="11" t="s">
        <v>56</v>
      </c>
    </row>
    <row r="2832" spans="1:22" x14ac:dyDescent="0.3">
      <c r="A2832" s="9">
        <v>45361.826388888898</v>
      </c>
      <c r="B2832" s="10">
        <v>45361</v>
      </c>
      <c r="C2832" s="11">
        <v>2024</v>
      </c>
      <c r="D2832" s="11">
        <v>3</v>
      </c>
      <c r="E2832" s="11">
        <v>10</v>
      </c>
      <c r="F2832" s="11">
        <v>19</v>
      </c>
      <c r="G2832" s="11" t="s">
        <v>66</v>
      </c>
      <c r="H2832" s="11" t="s">
        <v>65</v>
      </c>
      <c r="I2832" s="11">
        <v>40.740720355340102</v>
      </c>
      <c r="J2832" s="11">
        <v>-73.909185000457398</v>
      </c>
      <c r="K2832" s="11">
        <v>89</v>
      </c>
      <c r="L2832" s="11">
        <v>46.297238764634301</v>
      </c>
      <c r="M2832" s="11">
        <v>69.008075609177894</v>
      </c>
      <c r="N2832" s="11" t="s">
        <v>59</v>
      </c>
      <c r="O2832" s="11" t="s">
        <v>55</v>
      </c>
      <c r="P2832" s="11">
        <v>0</v>
      </c>
      <c r="Q2832" s="11">
        <v>0.36915274931265701</v>
      </c>
      <c r="R2832" s="11">
        <v>5</v>
      </c>
      <c r="S2832" s="11">
        <v>18</v>
      </c>
      <c r="T2832" s="11">
        <v>93.018788900358402</v>
      </c>
      <c r="U2832" s="11">
        <v>14.451978450781001</v>
      </c>
      <c r="V2832" s="11" t="s">
        <v>63</v>
      </c>
    </row>
    <row r="2833" spans="1:22" x14ac:dyDescent="0.3">
      <c r="A2833" s="9">
        <v>45361.829861111102</v>
      </c>
      <c r="B2833" s="10">
        <v>45361</v>
      </c>
      <c r="C2833" s="11">
        <v>2024</v>
      </c>
      <c r="D2833" s="11">
        <v>3</v>
      </c>
      <c r="E2833" s="11">
        <v>10</v>
      </c>
      <c r="F2833" s="11">
        <v>19</v>
      </c>
      <c r="G2833" s="11" t="s">
        <v>66</v>
      </c>
      <c r="H2833" s="11" t="s">
        <v>65</v>
      </c>
      <c r="I2833" s="11">
        <v>40.862093888898599</v>
      </c>
      <c r="J2833" s="11">
        <v>-73.864505632229395</v>
      </c>
      <c r="K2833" s="11">
        <v>243</v>
      </c>
      <c r="L2833" s="11">
        <v>56.463659779635599</v>
      </c>
      <c r="M2833" s="11">
        <v>16.249932993897701</v>
      </c>
      <c r="N2833" s="11" t="s">
        <v>54</v>
      </c>
      <c r="O2833" s="11" t="s">
        <v>58</v>
      </c>
      <c r="P2833" s="11">
        <v>0</v>
      </c>
      <c r="Q2833" s="11">
        <v>-0.58694023163889797</v>
      </c>
      <c r="R2833" s="11">
        <v>72</v>
      </c>
      <c r="S2833" s="11">
        <v>10</v>
      </c>
      <c r="T2833" s="11">
        <v>251.42815858911101</v>
      </c>
      <c r="U2833" s="11">
        <v>10.450825825489099</v>
      </c>
      <c r="V2833" s="11" t="s">
        <v>56</v>
      </c>
    </row>
    <row r="2834" spans="1:22" x14ac:dyDescent="0.3">
      <c r="A2834" s="9">
        <v>45361.833333333299</v>
      </c>
      <c r="B2834" s="10">
        <v>45361</v>
      </c>
      <c r="C2834" s="11">
        <v>2024</v>
      </c>
      <c r="D2834" s="11">
        <v>3</v>
      </c>
      <c r="E2834" s="11">
        <v>10</v>
      </c>
      <c r="F2834" s="11">
        <v>20</v>
      </c>
      <c r="G2834" s="11" t="s">
        <v>66</v>
      </c>
      <c r="H2834" s="11" t="s">
        <v>65</v>
      </c>
      <c r="I2834" s="11">
        <v>40.8838260252707</v>
      </c>
      <c r="J2834" s="11">
        <v>-73.984805235872997</v>
      </c>
      <c r="K2834" s="11">
        <v>97</v>
      </c>
      <c r="L2834" s="11">
        <v>20.282017081041801</v>
      </c>
      <c r="M2834" s="11">
        <v>91.988205067350194</v>
      </c>
      <c r="N2834" s="11" t="s">
        <v>59</v>
      </c>
      <c r="O2834" s="11" t="s">
        <v>58</v>
      </c>
      <c r="P2834" s="11">
        <v>0</v>
      </c>
      <c r="Q2834" s="11">
        <v>-0.78555895833866196</v>
      </c>
      <c r="R2834" s="11">
        <v>48</v>
      </c>
      <c r="S2834" s="11">
        <v>32</v>
      </c>
      <c r="T2834" s="11">
        <v>444.400843061697</v>
      </c>
      <c r="U2834" s="11">
        <v>10.928395068585701</v>
      </c>
      <c r="V2834" s="11" t="s">
        <v>56</v>
      </c>
    </row>
    <row r="2835" spans="1:22" x14ac:dyDescent="0.3">
      <c r="A2835" s="9">
        <v>45361.836805555598</v>
      </c>
      <c r="B2835" s="10">
        <v>45361</v>
      </c>
      <c r="C2835" s="11">
        <v>2024</v>
      </c>
      <c r="D2835" s="11">
        <v>3</v>
      </c>
      <c r="E2835" s="11">
        <v>10</v>
      </c>
      <c r="F2835" s="11">
        <v>20</v>
      </c>
      <c r="G2835" s="11" t="s">
        <v>66</v>
      </c>
      <c r="H2835" s="11" t="s">
        <v>65</v>
      </c>
      <c r="I2835" s="11">
        <v>40.679848074460601</v>
      </c>
      <c r="J2835" s="11">
        <v>-73.906209453746598</v>
      </c>
      <c r="K2835" s="11">
        <v>101</v>
      </c>
      <c r="L2835" s="11">
        <v>58.974227881372997</v>
      </c>
      <c r="M2835" s="11">
        <v>45.356868276355698</v>
      </c>
      <c r="N2835" s="11" t="s">
        <v>57</v>
      </c>
      <c r="O2835" s="11" t="s">
        <v>55</v>
      </c>
      <c r="P2835" s="11">
        <v>0</v>
      </c>
      <c r="Q2835" s="11">
        <v>0.36128928586926501</v>
      </c>
      <c r="R2835" s="11">
        <v>84</v>
      </c>
      <c r="S2835" s="11">
        <v>7</v>
      </c>
      <c r="T2835" s="11">
        <v>344.869140095462</v>
      </c>
      <c r="U2835" s="11">
        <v>25.231540721126201</v>
      </c>
      <c r="V2835" s="11" t="s">
        <v>63</v>
      </c>
    </row>
    <row r="2836" spans="1:22" x14ac:dyDescent="0.3">
      <c r="A2836" s="9">
        <v>45361.840277777803</v>
      </c>
      <c r="B2836" s="10">
        <v>45361</v>
      </c>
      <c r="C2836" s="11">
        <v>2024</v>
      </c>
      <c r="D2836" s="11">
        <v>3</v>
      </c>
      <c r="E2836" s="11">
        <v>10</v>
      </c>
      <c r="F2836" s="11">
        <v>20</v>
      </c>
      <c r="G2836" s="11" t="s">
        <v>66</v>
      </c>
      <c r="H2836" s="11" t="s">
        <v>65</v>
      </c>
      <c r="I2836" s="11">
        <v>40.696759544006703</v>
      </c>
      <c r="J2836" s="11">
        <v>-73.862739253551695</v>
      </c>
      <c r="K2836" s="11">
        <v>51</v>
      </c>
      <c r="L2836" s="11">
        <v>74.326005164463297</v>
      </c>
      <c r="M2836" s="11">
        <v>87.639804866452906</v>
      </c>
      <c r="N2836" s="11" t="s">
        <v>59</v>
      </c>
      <c r="O2836" s="11" t="s">
        <v>60</v>
      </c>
      <c r="P2836" s="11">
        <v>0</v>
      </c>
      <c r="Q2836" s="11">
        <v>-0.83901320107410104</v>
      </c>
      <c r="R2836" s="11">
        <v>17</v>
      </c>
      <c r="S2836" s="11">
        <v>42</v>
      </c>
      <c r="T2836" s="11">
        <v>431.34303028602801</v>
      </c>
      <c r="U2836" s="11">
        <v>9.2391134521504501</v>
      </c>
      <c r="V2836" s="11" t="s">
        <v>56</v>
      </c>
    </row>
    <row r="2837" spans="1:22" x14ac:dyDescent="0.3">
      <c r="A2837" s="9">
        <v>45361.84375</v>
      </c>
      <c r="B2837" s="10">
        <v>45361</v>
      </c>
      <c r="C2837" s="11">
        <v>2024</v>
      </c>
      <c r="D2837" s="11">
        <v>3</v>
      </c>
      <c r="E2837" s="11">
        <v>10</v>
      </c>
      <c r="F2837" s="11">
        <v>20</v>
      </c>
      <c r="G2837" s="11" t="s">
        <v>66</v>
      </c>
      <c r="H2837" s="11" t="s">
        <v>65</v>
      </c>
      <c r="I2837" s="11">
        <v>40.879129779673598</v>
      </c>
      <c r="J2837" s="11">
        <v>-73.823241213187799</v>
      </c>
      <c r="K2837" s="11">
        <v>181</v>
      </c>
      <c r="L2837" s="11">
        <v>23.904386190298101</v>
      </c>
      <c r="M2837" s="11">
        <v>37.4160644361218</v>
      </c>
      <c r="N2837" s="11" t="s">
        <v>54</v>
      </c>
      <c r="O2837" s="11" t="s">
        <v>61</v>
      </c>
      <c r="P2837" s="11">
        <v>0</v>
      </c>
      <c r="Q2837" s="11">
        <v>0.80764417527674204</v>
      </c>
      <c r="R2837" s="11">
        <v>38</v>
      </c>
      <c r="S2837" s="11">
        <v>19</v>
      </c>
      <c r="T2837" s="11">
        <v>201.66557408849499</v>
      </c>
      <c r="U2837" s="11">
        <v>8.6630993668943699</v>
      </c>
      <c r="V2837" s="11" t="s">
        <v>63</v>
      </c>
    </row>
    <row r="2838" spans="1:22" x14ac:dyDescent="0.3">
      <c r="A2838" s="9">
        <v>45361.847222222197</v>
      </c>
      <c r="B2838" s="10">
        <v>45361</v>
      </c>
      <c r="C2838" s="11">
        <v>2024</v>
      </c>
      <c r="D2838" s="11">
        <v>3</v>
      </c>
      <c r="E2838" s="11">
        <v>10</v>
      </c>
      <c r="F2838" s="11">
        <v>20</v>
      </c>
      <c r="G2838" s="11" t="s">
        <v>66</v>
      </c>
      <c r="H2838" s="11" t="s">
        <v>65</v>
      </c>
      <c r="I2838" s="11">
        <v>40.6087861641995</v>
      </c>
      <c r="J2838" s="11">
        <v>-73.7573693123244</v>
      </c>
      <c r="K2838" s="11">
        <v>270</v>
      </c>
      <c r="L2838" s="11">
        <v>24.306102492457502</v>
      </c>
      <c r="M2838" s="11">
        <v>25.242461704367699</v>
      </c>
      <c r="N2838" s="11" t="s">
        <v>57</v>
      </c>
      <c r="O2838" s="11" t="s">
        <v>60</v>
      </c>
      <c r="P2838" s="11">
        <v>0</v>
      </c>
      <c r="Q2838" s="11">
        <v>8.1697297906193095E-2</v>
      </c>
      <c r="R2838" s="11">
        <v>77</v>
      </c>
      <c r="S2838" s="11">
        <v>48</v>
      </c>
      <c r="T2838" s="11">
        <v>51.111951957073899</v>
      </c>
      <c r="U2838" s="11">
        <v>5.5972369175638299</v>
      </c>
      <c r="V2838" s="11" t="s">
        <v>56</v>
      </c>
    </row>
    <row r="2839" spans="1:22" x14ac:dyDescent="0.3">
      <c r="A2839" s="9">
        <v>45361.850694444503</v>
      </c>
      <c r="B2839" s="10">
        <v>45361</v>
      </c>
      <c r="C2839" s="11">
        <v>2024</v>
      </c>
      <c r="D2839" s="11">
        <v>3</v>
      </c>
      <c r="E2839" s="11">
        <v>10</v>
      </c>
      <c r="F2839" s="11">
        <v>20</v>
      </c>
      <c r="G2839" s="11" t="s">
        <v>66</v>
      </c>
      <c r="H2839" s="11" t="s">
        <v>65</v>
      </c>
      <c r="I2839" s="11">
        <v>40.815430786667797</v>
      </c>
      <c r="J2839" s="11">
        <v>-73.704400547929794</v>
      </c>
      <c r="K2839" s="11">
        <v>105</v>
      </c>
      <c r="L2839" s="11">
        <v>6.2321475983709096</v>
      </c>
      <c r="M2839" s="11">
        <v>43.088482544575797</v>
      </c>
      <c r="N2839" s="11" t="s">
        <v>59</v>
      </c>
      <c r="O2839" s="11" t="s">
        <v>55</v>
      </c>
      <c r="P2839" s="11">
        <v>0</v>
      </c>
      <c r="Q2839" s="11">
        <v>0.71108359631009099</v>
      </c>
      <c r="R2839" s="11">
        <v>98</v>
      </c>
      <c r="S2839" s="11">
        <v>47</v>
      </c>
      <c r="T2839" s="11">
        <v>407.83184902630802</v>
      </c>
      <c r="U2839" s="11">
        <v>26.934981096335001</v>
      </c>
      <c r="V2839" s="11" t="s">
        <v>56</v>
      </c>
    </row>
    <row r="2840" spans="1:22" x14ac:dyDescent="0.3">
      <c r="A2840" s="9">
        <v>45361.854166666701</v>
      </c>
      <c r="B2840" s="10">
        <v>45361</v>
      </c>
      <c r="C2840" s="11">
        <v>2024</v>
      </c>
      <c r="D2840" s="11">
        <v>3</v>
      </c>
      <c r="E2840" s="11">
        <v>10</v>
      </c>
      <c r="F2840" s="11">
        <v>20</v>
      </c>
      <c r="G2840" s="11" t="s">
        <v>66</v>
      </c>
      <c r="H2840" s="11" t="s">
        <v>65</v>
      </c>
      <c r="I2840" s="11">
        <v>40.847218313121203</v>
      </c>
      <c r="J2840" s="11">
        <v>-73.721539066680606</v>
      </c>
      <c r="K2840" s="11">
        <v>291</v>
      </c>
      <c r="L2840" s="11">
        <v>24.1135988405346</v>
      </c>
      <c r="M2840" s="11">
        <v>85.376557692458107</v>
      </c>
      <c r="N2840" s="11" t="s">
        <v>57</v>
      </c>
      <c r="O2840" s="11" t="s">
        <v>61</v>
      </c>
      <c r="P2840" s="11">
        <v>0</v>
      </c>
      <c r="Q2840" s="11">
        <v>0.80951516560736803</v>
      </c>
      <c r="R2840" s="11">
        <v>4</v>
      </c>
      <c r="S2840" s="11">
        <v>22</v>
      </c>
      <c r="T2840" s="11">
        <v>198.20317099340099</v>
      </c>
      <c r="U2840" s="11">
        <v>22.296881669560801</v>
      </c>
      <c r="V2840" s="11" t="s">
        <v>56</v>
      </c>
    </row>
    <row r="2841" spans="1:22" x14ac:dyDescent="0.3">
      <c r="A2841" s="9">
        <v>45361.857638888898</v>
      </c>
      <c r="B2841" s="10">
        <v>45361</v>
      </c>
      <c r="C2841" s="11">
        <v>2024</v>
      </c>
      <c r="D2841" s="11">
        <v>3</v>
      </c>
      <c r="E2841" s="11">
        <v>10</v>
      </c>
      <c r="F2841" s="11">
        <v>20</v>
      </c>
      <c r="G2841" s="11" t="s">
        <v>66</v>
      </c>
      <c r="H2841" s="11" t="s">
        <v>65</v>
      </c>
      <c r="I2841" s="11">
        <v>40.733766647305302</v>
      </c>
      <c r="J2841" s="11">
        <v>-73.952282048004307</v>
      </c>
      <c r="K2841" s="11">
        <v>291</v>
      </c>
      <c r="L2841" s="11">
        <v>14.520826327758</v>
      </c>
      <c r="M2841" s="11">
        <v>46.843281774956402</v>
      </c>
      <c r="N2841" s="11" t="s">
        <v>59</v>
      </c>
      <c r="O2841" s="11" t="s">
        <v>58</v>
      </c>
      <c r="P2841" s="11">
        <v>0</v>
      </c>
      <c r="Q2841" s="11">
        <v>0.82123487510744297</v>
      </c>
      <c r="R2841" s="11">
        <v>25</v>
      </c>
      <c r="S2841" s="11">
        <v>14</v>
      </c>
      <c r="T2841" s="11">
        <v>305.46945644308198</v>
      </c>
      <c r="U2841" s="11">
        <v>16.464812855385301</v>
      </c>
      <c r="V2841" s="11" t="s">
        <v>56</v>
      </c>
    </row>
    <row r="2842" spans="1:22" x14ac:dyDescent="0.3">
      <c r="A2842" s="9">
        <v>45361.861111111102</v>
      </c>
      <c r="B2842" s="10">
        <v>45361</v>
      </c>
      <c r="C2842" s="11">
        <v>2024</v>
      </c>
      <c r="D2842" s="11">
        <v>3</v>
      </c>
      <c r="E2842" s="11">
        <v>10</v>
      </c>
      <c r="F2842" s="11">
        <v>20</v>
      </c>
      <c r="G2842" s="11" t="s">
        <v>66</v>
      </c>
      <c r="H2842" s="11" t="s">
        <v>65</v>
      </c>
      <c r="I2842" s="11">
        <v>40.757085575449302</v>
      </c>
      <c r="J2842" s="11">
        <v>-73.940701454336704</v>
      </c>
      <c r="K2842" s="11">
        <v>54</v>
      </c>
      <c r="L2842" s="11">
        <v>19.7034016992685</v>
      </c>
      <c r="M2842" s="11">
        <v>20.241185395349799</v>
      </c>
      <c r="N2842" s="11" t="s">
        <v>54</v>
      </c>
      <c r="O2842" s="11" t="s">
        <v>61</v>
      </c>
      <c r="P2842" s="11">
        <v>0</v>
      </c>
      <c r="Q2842" s="11">
        <v>-0.76205679089787004</v>
      </c>
      <c r="R2842" s="11">
        <v>34</v>
      </c>
      <c r="S2842" s="11">
        <v>33</v>
      </c>
      <c r="T2842" s="11">
        <v>392.81291759244698</v>
      </c>
      <c r="U2842" s="11">
        <v>10.3903389913573</v>
      </c>
      <c r="V2842" s="11" t="s">
        <v>56</v>
      </c>
    </row>
    <row r="2843" spans="1:22" x14ac:dyDescent="0.3">
      <c r="A2843" s="9">
        <v>45361.864583333299</v>
      </c>
      <c r="B2843" s="10">
        <v>45361</v>
      </c>
      <c r="C2843" s="11">
        <v>2024</v>
      </c>
      <c r="D2843" s="11">
        <v>3</v>
      </c>
      <c r="E2843" s="11">
        <v>10</v>
      </c>
      <c r="F2843" s="11">
        <v>20</v>
      </c>
      <c r="G2843" s="11" t="s">
        <v>66</v>
      </c>
      <c r="H2843" s="11" t="s">
        <v>65</v>
      </c>
      <c r="I2843" s="11">
        <v>40.865673275644497</v>
      </c>
      <c r="J2843" s="11">
        <v>-73.960846240391405</v>
      </c>
      <c r="K2843" s="11">
        <v>12</v>
      </c>
      <c r="L2843" s="11">
        <v>66.814737182405395</v>
      </c>
      <c r="M2843" s="11">
        <v>19.0254702468429</v>
      </c>
      <c r="N2843" s="11" t="s">
        <v>57</v>
      </c>
      <c r="O2843" s="11" t="s">
        <v>58</v>
      </c>
      <c r="P2843" s="11">
        <v>0</v>
      </c>
      <c r="Q2843" s="11">
        <v>-0.115696703539615</v>
      </c>
      <c r="R2843" s="11">
        <v>59</v>
      </c>
      <c r="S2843" s="11">
        <v>7</v>
      </c>
      <c r="T2843" s="11">
        <v>456.25068504340902</v>
      </c>
      <c r="U2843" s="11">
        <v>29.810088023915998</v>
      </c>
      <c r="V2843" s="11" t="s">
        <v>62</v>
      </c>
    </row>
    <row r="2844" spans="1:22" x14ac:dyDescent="0.3">
      <c r="A2844" s="9">
        <v>45361.868055555598</v>
      </c>
      <c r="B2844" s="10">
        <v>45361</v>
      </c>
      <c r="C2844" s="11">
        <v>2024</v>
      </c>
      <c r="D2844" s="11">
        <v>3</v>
      </c>
      <c r="E2844" s="11">
        <v>10</v>
      </c>
      <c r="F2844" s="11">
        <v>20</v>
      </c>
      <c r="G2844" s="11" t="s">
        <v>66</v>
      </c>
      <c r="H2844" s="11" t="s">
        <v>65</v>
      </c>
      <c r="I2844" s="11">
        <v>40.685024900627297</v>
      </c>
      <c r="J2844" s="11">
        <v>-73.741477049628699</v>
      </c>
      <c r="K2844" s="11">
        <v>110</v>
      </c>
      <c r="L2844" s="11">
        <v>36.306210777625502</v>
      </c>
      <c r="M2844" s="11">
        <v>97.822480671733103</v>
      </c>
      <c r="N2844" s="11" t="s">
        <v>59</v>
      </c>
      <c r="O2844" s="11" t="s">
        <v>61</v>
      </c>
      <c r="P2844" s="11">
        <v>0</v>
      </c>
      <c r="Q2844" s="11">
        <v>-0.31355239259440298</v>
      </c>
      <c r="R2844" s="11">
        <v>34</v>
      </c>
      <c r="S2844" s="11">
        <v>5</v>
      </c>
      <c r="T2844" s="11">
        <v>184.16143782246499</v>
      </c>
      <c r="U2844" s="11">
        <v>10.209527531206</v>
      </c>
      <c r="V2844" s="11" t="s">
        <v>56</v>
      </c>
    </row>
    <row r="2845" spans="1:22" x14ac:dyDescent="0.3">
      <c r="A2845" s="9">
        <v>45361.871527777803</v>
      </c>
      <c r="B2845" s="10">
        <v>45361</v>
      </c>
      <c r="C2845" s="11">
        <v>2024</v>
      </c>
      <c r="D2845" s="11">
        <v>3</v>
      </c>
      <c r="E2845" s="11">
        <v>10</v>
      </c>
      <c r="F2845" s="11">
        <v>20</v>
      </c>
      <c r="G2845" s="11" t="s">
        <v>66</v>
      </c>
      <c r="H2845" s="11" t="s">
        <v>65</v>
      </c>
      <c r="I2845" s="11">
        <v>40.683179768394297</v>
      </c>
      <c r="J2845" s="11">
        <v>-73.774550876200195</v>
      </c>
      <c r="K2845" s="11">
        <v>87</v>
      </c>
      <c r="L2845" s="11">
        <v>40.108186498065599</v>
      </c>
      <c r="M2845" s="11">
        <v>50.031793416747803</v>
      </c>
      <c r="N2845" s="11" t="s">
        <v>59</v>
      </c>
      <c r="O2845" s="11" t="s">
        <v>61</v>
      </c>
      <c r="P2845" s="11">
        <v>0</v>
      </c>
      <c r="Q2845" s="11">
        <v>0.31809196845571702</v>
      </c>
      <c r="R2845" s="11">
        <v>40</v>
      </c>
      <c r="S2845" s="11">
        <v>10</v>
      </c>
      <c r="T2845" s="11">
        <v>277.537080247277</v>
      </c>
      <c r="U2845" s="11">
        <v>10.2498335425691</v>
      </c>
      <c r="V2845" s="11" t="s">
        <v>63</v>
      </c>
    </row>
    <row r="2846" spans="1:22" x14ac:dyDescent="0.3">
      <c r="A2846" s="9">
        <v>45361.875</v>
      </c>
      <c r="B2846" s="10">
        <v>45361</v>
      </c>
      <c r="C2846" s="11">
        <v>2024</v>
      </c>
      <c r="D2846" s="11">
        <v>3</v>
      </c>
      <c r="E2846" s="11">
        <v>10</v>
      </c>
      <c r="F2846" s="11">
        <v>21</v>
      </c>
      <c r="G2846" s="11" t="s">
        <v>66</v>
      </c>
      <c r="H2846" s="11" t="s">
        <v>65</v>
      </c>
      <c r="I2846" s="11">
        <v>40.765435094117201</v>
      </c>
      <c r="J2846" s="11">
        <v>-73.862668558423294</v>
      </c>
      <c r="K2846" s="11">
        <v>20</v>
      </c>
      <c r="L2846" s="11">
        <v>29.811103217199499</v>
      </c>
      <c r="M2846" s="11">
        <v>41.085265908815103</v>
      </c>
      <c r="N2846" s="11" t="s">
        <v>59</v>
      </c>
      <c r="O2846" s="11" t="s">
        <v>61</v>
      </c>
      <c r="P2846" s="11">
        <v>0</v>
      </c>
      <c r="Q2846" s="11">
        <v>-0.698584187656905</v>
      </c>
      <c r="R2846" s="11">
        <v>83</v>
      </c>
      <c r="S2846" s="11">
        <v>12</v>
      </c>
      <c r="T2846" s="11">
        <v>289.41103249084102</v>
      </c>
      <c r="U2846" s="11">
        <v>22.7496486473554</v>
      </c>
      <c r="V2846" s="11" t="s">
        <v>63</v>
      </c>
    </row>
    <row r="2847" spans="1:22" x14ac:dyDescent="0.3">
      <c r="A2847" s="9">
        <v>45361.878472222197</v>
      </c>
      <c r="B2847" s="10">
        <v>45361</v>
      </c>
      <c r="C2847" s="11">
        <v>2024</v>
      </c>
      <c r="D2847" s="11">
        <v>3</v>
      </c>
      <c r="E2847" s="11">
        <v>10</v>
      </c>
      <c r="F2847" s="11">
        <v>21</v>
      </c>
      <c r="G2847" s="11" t="s">
        <v>66</v>
      </c>
      <c r="H2847" s="11" t="s">
        <v>65</v>
      </c>
      <c r="I2847" s="11">
        <v>40.8040298863014</v>
      </c>
      <c r="J2847" s="11">
        <v>-73.725971635712995</v>
      </c>
      <c r="K2847" s="11">
        <v>119</v>
      </c>
      <c r="L2847" s="11">
        <v>68.304344369553903</v>
      </c>
      <c r="M2847" s="11">
        <v>30.495601033565698</v>
      </c>
      <c r="N2847" s="11" t="s">
        <v>57</v>
      </c>
      <c r="O2847" s="11" t="s">
        <v>58</v>
      </c>
      <c r="P2847" s="11">
        <v>0</v>
      </c>
      <c r="Q2847" s="11">
        <v>-0.50224472784807395</v>
      </c>
      <c r="R2847" s="11">
        <v>40</v>
      </c>
      <c r="S2847" s="11">
        <v>1</v>
      </c>
      <c r="T2847" s="11">
        <v>391.89762535362001</v>
      </c>
      <c r="U2847" s="11">
        <v>8.2448279288010902</v>
      </c>
      <c r="V2847" s="11" t="s">
        <v>63</v>
      </c>
    </row>
    <row r="2848" spans="1:22" x14ac:dyDescent="0.3">
      <c r="A2848" s="9">
        <v>45361.881944444503</v>
      </c>
      <c r="B2848" s="10">
        <v>45361</v>
      </c>
      <c r="C2848" s="11">
        <v>2024</v>
      </c>
      <c r="D2848" s="11">
        <v>3</v>
      </c>
      <c r="E2848" s="11">
        <v>10</v>
      </c>
      <c r="F2848" s="11">
        <v>21</v>
      </c>
      <c r="G2848" s="11" t="s">
        <v>66</v>
      </c>
      <c r="H2848" s="11" t="s">
        <v>65</v>
      </c>
      <c r="I2848" s="11">
        <v>40.854405570996299</v>
      </c>
      <c r="J2848" s="11">
        <v>-73.997535787003699</v>
      </c>
      <c r="K2848" s="11">
        <v>62</v>
      </c>
      <c r="L2848" s="11">
        <v>67.266850547020496</v>
      </c>
      <c r="M2848" s="11">
        <v>88.201468360013706</v>
      </c>
      <c r="N2848" s="11" t="s">
        <v>54</v>
      </c>
      <c r="O2848" s="11" t="s">
        <v>55</v>
      </c>
      <c r="P2848" s="11">
        <v>0</v>
      </c>
      <c r="Q2848" s="11">
        <v>-0.48057532348230902</v>
      </c>
      <c r="R2848" s="11">
        <v>24</v>
      </c>
      <c r="S2848" s="11">
        <v>45</v>
      </c>
      <c r="T2848" s="11">
        <v>168.430810308975</v>
      </c>
      <c r="U2848" s="11">
        <v>19.2287995710732</v>
      </c>
      <c r="V2848" s="11" t="s">
        <v>56</v>
      </c>
    </row>
    <row r="2849" spans="1:22" x14ac:dyDescent="0.3">
      <c r="A2849" s="9">
        <v>45361.885416666701</v>
      </c>
      <c r="B2849" s="10">
        <v>45361</v>
      </c>
      <c r="C2849" s="11">
        <v>2024</v>
      </c>
      <c r="D2849" s="11">
        <v>3</v>
      </c>
      <c r="E2849" s="11">
        <v>10</v>
      </c>
      <c r="F2849" s="11">
        <v>21</v>
      </c>
      <c r="G2849" s="11" t="s">
        <v>66</v>
      </c>
      <c r="H2849" s="11" t="s">
        <v>65</v>
      </c>
      <c r="I2849" s="11">
        <v>40.652771983776503</v>
      </c>
      <c r="J2849" s="11">
        <v>-73.870067407365596</v>
      </c>
      <c r="K2849" s="11">
        <v>281</v>
      </c>
      <c r="L2849" s="11">
        <v>31.0821430305771</v>
      </c>
      <c r="M2849" s="11">
        <v>80.1020198664323</v>
      </c>
      <c r="N2849" s="11" t="s">
        <v>57</v>
      </c>
      <c r="O2849" s="11" t="s">
        <v>61</v>
      </c>
      <c r="P2849" s="11">
        <v>0</v>
      </c>
      <c r="Q2849" s="11">
        <v>0.108305399000972</v>
      </c>
      <c r="R2849" s="11">
        <v>97</v>
      </c>
      <c r="S2849" s="11">
        <v>41</v>
      </c>
      <c r="T2849" s="11">
        <v>409.98558999965798</v>
      </c>
      <c r="U2849" s="11">
        <v>16.278137457912901</v>
      </c>
      <c r="V2849" s="11" t="s">
        <v>56</v>
      </c>
    </row>
    <row r="2850" spans="1:22" x14ac:dyDescent="0.3">
      <c r="A2850" s="9">
        <v>45361.888888888898</v>
      </c>
      <c r="B2850" s="10">
        <v>45361</v>
      </c>
      <c r="C2850" s="11">
        <v>2024</v>
      </c>
      <c r="D2850" s="11">
        <v>3</v>
      </c>
      <c r="E2850" s="11">
        <v>10</v>
      </c>
      <c r="F2850" s="11">
        <v>21</v>
      </c>
      <c r="G2850" s="11" t="s">
        <v>66</v>
      </c>
      <c r="H2850" s="11" t="s">
        <v>65</v>
      </c>
      <c r="I2850" s="11">
        <v>40.726304958057497</v>
      </c>
      <c r="J2850" s="11">
        <v>-73.893923240765105</v>
      </c>
      <c r="K2850" s="11">
        <v>241</v>
      </c>
      <c r="L2850" s="11">
        <v>8.7147587532530508</v>
      </c>
      <c r="M2850" s="11">
        <v>58.478555839095598</v>
      </c>
      <c r="N2850" s="11" t="s">
        <v>59</v>
      </c>
      <c r="O2850" s="11" t="s">
        <v>61</v>
      </c>
      <c r="P2850" s="11">
        <v>0</v>
      </c>
      <c r="Q2850" s="11">
        <v>0.79415818014720196</v>
      </c>
      <c r="R2850" s="11">
        <v>86</v>
      </c>
      <c r="S2850" s="11">
        <v>37</v>
      </c>
      <c r="T2850" s="11">
        <v>100.639307722976</v>
      </c>
      <c r="U2850" s="11">
        <v>19.758571891457901</v>
      </c>
      <c r="V2850" s="11" t="s">
        <v>56</v>
      </c>
    </row>
    <row r="2851" spans="1:22" x14ac:dyDescent="0.3">
      <c r="A2851" s="9">
        <v>45361.892361111102</v>
      </c>
      <c r="B2851" s="10">
        <v>45361</v>
      </c>
      <c r="C2851" s="11">
        <v>2024</v>
      </c>
      <c r="D2851" s="11">
        <v>3</v>
      </c>
      <c r="E2851" s="11">
        <v>10</v>
      </c>
      <c r="F2851" s="11">
        <v>21</v>
      </c>
      <c r="G2851" s="11" t="s">
        <v>66</v>
      </c>
      <c r="H2851" s="11" t="s">
        <v>65</v>
      </c>
      <c r="I2851" s="11">
        <v>40.709840230820902</v>
      </c>
      <c r="J2851" s="11">
        <v>-73.761436800786598</v>
      </c>
      <c r="K2851" s="11">
        <v>276</v>
      </c>
      <c r="L2851" s="11">
        <v>75.676104996856594</v>
      </c>
      <c r="M2851" s="11">
        <v>12.728966540722899</v>
      </c>
      <c r="N2851" s="11" t="s">
        <v>54</v>
      </c>
      <c r="O2851" s="11" t="s">
        <v>61</v>
      </c>
      <c r="P2851" s="11">
        <v>0</v>
      </c>
      <c r="Q2851" s="11">
        <v>0.86448165798740495</v>
      </c>
      <c r="R2851" s="11">
        <v>7</v>
      </c>
      <c r="S2851" s="11">
        <v>48</v>
      </c>
      <c r="T2851" s="11">
        <v>259.30451268750699</v>
      </c>
      <c r="U2851" s="11">
        <v>15.8795891246422</v>
      </c>
      <c r="V2851" s="11" t="s">
        <v>56</v>
      </c>
    </row>
    <row r="2852" spans="1:22" x14ac:dyDescent="0.3">
      <c r="A2852" s="9">
        <v>45361.895833333299</v>
      </c>
      <c r="B2852" s="10">
        <v>45361</v>
      </c>
      <c r="C2852" s="11">
        <v>2024</v>
      </c>
      <c r="D2852" s="11">
        <v>3</v>
      </c>
      <c r="E2852" s="11">
        <v>10</v>
      </c>
      <c r="F2852" s="11">
        <v>21</v>
      </c>
      <c r="G2852" s="11" t="s">
        <v>66</v>
      </c>
      <c r="H2852" s="11" t="s">
        <v>65</v>
      </c>
      <c r="I2852" s="11">
        <v>40.643248758816497</v>
      </c>
      <c r="J2852" s="11">
        <v>-73.936678556244701</v>
      </c>
      <c r="K2852" s="11">
        <v>151</v>
      </c>
      <c r="L2852" s="11">
        <v>52.7167235078375</v>
      </c>
      <c r="M2852" s="11">
        <v>55.284553698063199</v>
      </c>
      <c r="N2852" s="11" t="s">
        <v>57</v>
      </c>
      <c r="O2852" s="11" t="s">
        <v>58</v>
      </c>
      <c r="P2852" s="11">
        <v>0</v>
      </c>
      <c r="Q2852" s="11">
        <v>0.77482222405110601</v>
      </c>
      <c r="R2852" s="11">
        <v>17</v>
      </c>
      <c r="S2852" s="11">
        <v>45</v>
      </c>
      <c r="T2852" s="11">
        <v>119.56524357987</v>
      </c>
      <c r="U2852" s="11">
        <v>13.976854274311201</v>
      </c>
      <c r="V2852" s="11" t="s">
        <v>63</v>
      </c>
    </row>
    <row r="2853" spans="1:22" x14ac:dyDescent="0.3">
      <c r="A2853" s="9">
        <v>45361.899305555598</v>
      </c>
      <c r="B2853" s="10">
        <v>45361</v>
      </c>
      <c r="C2853" s="11">
        <v>2024</v>
      </c>
      <c r="D2853" s="11">
        <v>3</v>
      </c>
      <c r="E2853" s="11">
        <v>10</v>
      </c>
      <c r="F2853" s="11">
        <v>21</v>
      </c>
      <c r="G2853" s="11" t="s">
        <v>66</v>
      </c>
      <c r="H2853" s="11" t="s">
        <v>65</v>
      </c>
      <c r="I2853" s="11">
        <v>40.8675293285267</v>
      </c>
      <c r="J2853" s="11">
        <v>-73.747040737399104</v>
      </c>
      <c r="K2853" s="11">
        <v>267</v>
      </c>
      <c r="L2853" s="11">
        <v>13.088608837595</v>
      </c>
      <c r="M2853" s="11">
        <v>31.315581298908999</v>
      </c>
      <c r="N2853" s="11" t="s">
        <v>59</v>
      </c>
      <c r="O2853" s="11" t="s">
        <v>55</v>
      </c>
      <c r="P2853" s="11">
        <v>0</v>
      </c>
      <c r="Q2853" s="11">
        <v>0.26622963807202299</v>
      </c>
      <c r="R2853" s="11">
        <v>20</v>
      </c>
      <c r="S2853" s="11">
        <v>30</v>
      </c>
      <c r="T2853" s="11">
        <v>400.58154985471901</v>
      </c>
      <c r="U2853" s="11">
        <v>28.091980942007599</v>
      </c>
      <c r="V2853" s="11" t="s">
        <v>56</v>
      </c>
    </row>
    <row r="2854" spans="1:22" x14ac:dyDescent="0.3">
      <c r="A2854" s="9">
        <v>45361.902777777803</v>
      </c>
      <c r="B2854" s="10">
        <v>45361</v>
      </c>
      <c r="C2854" s="11">
        <v>2024</v>
      </c>
      <c r="D2854" s="11">
        <v>3</v>
      </c>
      <c r="E2854" s="11">
        <v>10</v>
      </c>
      <c r="F2854" s="11">
        <v>21</v>
      </c>
      <c r="G2854" s="11" t="s">
        <v>66</v>
      </c>
      <c r="H2854" s="11" t="s">
        <v>65</v>
      </c>
      <c r="I2854" s="11">
        <v>40.647592571842601</v>
      </c>
      <c r="J2854" s="11">
        <v>-73.773396418236501</v>
      </c>
      <c r="K2854" s="11">
        <v>265</v>
      </c>
      <c r="L2854" s="11">
        <v>48.1551034338394</v>
      </c>
      <c r="M2854" s="11">
        <v>13.0680374763686</v>
      </c>
      <c r="N2854" s="11" t="s">
        <v>59</v>
      </c>
      <c r="O2854" s="11" t="s">
        <v>61</v>
      </c>
      <c r="P2854" s="11">
        <v>0</v>
      </c>
      <c r="Q2854" s="11">
        <v>-0.90334872288119505</v>
      </c>
      <c r="R2854" s="11">
        <v>41</v>
      </c>
      <c r="S2854" s="11">
        <v>26</v>
      </c>
      <c r="T2854" s="11">
        <v>311.00762808982802</v>
      </c>
      <c r="U2854" s="11">
        <v>10.9941152798697</v>
      </c>
      <c r="V2854" s="11" t="s">
        <v>56</v>
      </c>
    </row>
    <row r="2855" spans="1:22" x14ac:dyDescent="0.3">
      <c r="A2855" s="9">
        <v>45361.90625</v>
      </c>
      <c r="B2855" s="10">
        <v>45361</v>
      </c>
      <c r="C2855" s="11">
        <v>2024</v>
      </c>
      <c r="D2855" s="11">
        <v>3</v>
      </c>
      <c r="E2855" s="11">
        <v>10</v>
      </c>
      <c r="F2855" s="11">
        <v>21</v>
      </c>
      <c r="G2855" s="11" t="s">
        <v>66</v>
      </c>
      <c r="H2855" s="11" t="s">
        <v>65</v>
      </c>
      <c r="I2855" s="11">
        <v>40.766395521244597</v>
      </c>
      <c r="J2855" s="11">
        <v>-73.930214326231507</v>
      </c>
      <c r="K2855" s="11">
        <v>267</v>
      </c>
      <c r="L2855" s="11">
        <v>20.942552901439399</v>
      </c>
      <c r="M2855" s="11">
        <v>29.421149295348599</v>
      </c>
      <c r="N2855" s="11" t="s">
        <v>54</v>
      </c>
      <c r="O2855" s="11" t="s">
        <v>58</v>
      </c>
      <c r="P2855" s="11">
        <v>0</v>
      </c>
      <c r="Q2855" s="11">
        <v>0.48215423073034902</v>
      </c>
      <c r="R2855" s="11">
        <v>79</v>
      </c>
      <c r="S2855" s="11">
        <v>28</v>
      </c>
      <c r="T2855" s="11">
        <v>431.12924665436401</v>
      </c>
      <c r="U2855" s="11">
        <v>17.588065945814499</v>
      </c>
      <c r="V2855" s="11" t="s">
        <v>56</v>
      </c>
    </row>
    <row r="2856" spans="1:22" x14ac:dyDescent="0.3">
      <c r="A2856" s="9">
        <v>45361.909722222197</v>
      </c>
      <c r="B2856" s="10">
        <v>45361</v>
      </c>
      <c r="C2856" s="11">
        <v>2024</v>
      </c>
      <c r="D2856" s="11">
        <v>3</v>
      </c>
      <c r="E2856" s="11">
        <v>10</v>
      </c>
      <c r="F2856" s="11">
        <v>21</v>
      </c>
      <c r="G2856" s="11" t="s">
        <v>66</v>
      </c>
      <c r="H2856" s="11" t="s">
        <v>65</v>
      </c>
      <c r="I2856" s="11">
        <v>40.648349558482998</v>
      </c>
      <c r="J2856" s="11">
        <v>-73.806903019004693</v>
      </c>
      <c r="K2856" s="11">
        <v>31</v>
      </c>
      <c r="L2856" s="11">
        <v>5.5891454282053399</v>
      </c>
      <c r="M2856" s="11">
        <v>96.658601500932306</v>
      </c>
      <c r="N2856" s="11" t="s">
        <v>57</v>
      </c>
      <c r="O2856" s="11" t="s">
        <v>60</v>
      </c>
      <c r="P2856" s="11">
        <v>0</v>
      </c>
      <c r="Q2856" s="11">
        <v>-0.13473828092932599</v>
      </c>
      <c r="R2856" s="11">
        <v>50</v>
      </c>
      <c r="S2856" s="11">
        <v>28</v>
      </c>
      <c r="T2856" s="11">
        <v>257.69104781983799</v>
      </c>
      <c r="U2856" s="11">
        <v>29.194069351471601</v>
      </c>
      <c r="V2856" s="11" t="s">
        <v>56</v>
      </c>
    </row>
    <row r="2857" spans="1:22" x14ac:dyDescent="0.3">
      <c r="A2857" s="9">
        <v>45361.913194444503</v>
      </c>
      <c r="B2857" s="10">
        <v>45361</v>
      </c>
      <c r="C2857" s="11">
        <v>2024</v>
      </c>
      <c r="D2857" s="11">
        <v>3</v>
      </c>
      <c r="E2857" s="11">
        <v>10</v>
      </c>
      <c r="F2857" s="11">
        <v>21</v>
      </c>
      <c r="G2857" s="11" t="s">
        <v>66</v>
      </c>
      <c r="H2857" s="11" t="s">
        <v>65</v>
      </c>
      <c r="I2857" s="11">
        <v>40.8108599697401</v>
      </c>
      <c r="J2857" s="11">
        <v>-73.869566854645996</v>
      </c>
      <c r="K2857" s="11">
        <v>295</v>
      </c>
      <c r="L2857" s="11">
        <v>45.548604191954503</v>
      </c>
      <c r="M2857" s="11">
        <v>20.853132485944101</v>
      </c>
      <c r="N2857" s="11" t="s">
        <v>54</v>
      </c>
      <c r="O2857" s="11" t="s">
        <v>61</v>
      </c>
      <c r="P2857" s="11">
        <v>0</v>
      </c>
      <c r="Q2857" s="11">
        <v>0.95724111922265098</v>
      </c>
      <c r="R2857" s="11">
        <v>62</v>
      </c>
      <c r="S2857" s="11">
        <v>17</v>
      </c>
      <c r="T2857" s="11">
        <v>62.6931110460132</v>
      </c>
      <c r="U2857" s="11">
        <v>25.4982093143553</v>
      </c>
      <c r="V2857" s="11" t="s">
        <v>56</v>
      </c>
    </row>
    <row r="2858" spans="1:22" x14ac:dyDescent="0.3">
      <c r="A2858" s="9">
        <v>45361.916666666701</v>
      </c>
      <c r="B2858" s="10">
        <v>45361</v>
      </c>
      <c r="C2858" s="11">
        <v>2024</v>
      </c>
      <c r="D2858" s="11">
        <v>3</v>
      </c>
      <c r="E2858" s="11">
        <v>10</v>
      </c>
      <c r="F2858" s="11">
        <v>22</v>
      </c>
      <c r="G2858" s="11" t="s">
        <v>66</v>
      </c>
      <c r="H2858" s="11" t="s">
        <v>65</v>
      </c>
      <c r="I2858" s="11">
        <v>40.738083620816397</v>
      </c>
      <c r="J2858" s="11">
        <v>-73.952007336610905</v>
      </c>
      <c r="K2858" s="11">
        <v>110</v>
      </c>
      <c r="L2858" s="11">
        <v>50.348022682693802</v>
      </c>
      <c r="M2858" s="11">
        <v>13.7643726874806</v>
      </c>
      <c r="N2858" s="11" t="s">
        <v>54</v>
      </c>
      <c r="O2858" s="11" t="s">
        <v>55</v>
      </c>
      <c r="P2858" s="11">
        <v>0</v>
      </c>
      <c r="Q2858" s="11">
        <v>-0.159566185855918</v>
      </c>
      <c r="R2858" s="11">
        <v>82</v>
      </c>
      <c r="S2858" s="11">
        <v>11</v>
      </c>
      <c r="T2858" s="11">
        <v>329.89775937352198</v>
      </c>
      <c r="U2858" s="11">
        <v>5.0503843610413997</v>
      </c>
      <c r="V2858" s="11" t="s">
        <v>63</v>
      </c>
    </row>
    <row r="2859" spans="1:22" x14ac:dyDescent="0.3">
      <c r="A2859" s="9">
        <v>45361.920138888898</v>
      </c>
      <c r="B2859" s="10">
        <v>45361</v>
      </c>
      <c r="C2859" s="11">
        <v>2024</v>
      </c>
      <c r="D2859" s="11">
        <v>3</v>
      </c>
      <c r="E2859" s="11">
        <v>10</v>
      </c>
      <c r="F2859" s="11">
        <v>22</v>
      </c>
      <c r="G2859" s="11" t="s">
        <v>66</v>
      </c>
      <c r="H2859" s="11" t="s">
        <v>65</v>
      </c>
      <c r="I2859" s="11">
        <v>40.770266847206599</v>
      </c>
      <c r="J2859" s="11">
        <v>-73.712318816824606</v>
      </c>
      <c r="K2859" s="11">
        <v>220</v>
      </c>
      <c r="L2859" s="11">
        <v>44.857264264180898</v>
      </c>
      <c r="M2859" s="11">
        <v>44.284379554422102</v>
      </c>
      <c r="N2859" s="11" t="s">
        <v>57</v>
      </c>
      <c r="O2859" s="11" t="s">
        <v>58</v>
      </c>
      <c r="P2859" s="11">
        <v>1</v>
      </c>
      <c r="Q2859" s="11">
        <v>-6.3048569330425394E-2</v>
      </c>
      <c r="R2859" s="11">
        <v>94</v>
      </c>
      <c r="S2859" s="11">
        <v>1</v>
      </c>
      <c r="T2859" s="11">
        <v>359.03175783537301</v>
      </c>
      <c r="U2859" s="11">
        <v>11.949331554171399</v>
      </c>
      <c r="V2859" s="11" t="s">
        <v>56</v>
      </c>
    </row>
    <row r="2860" spans="1:22" x14ac:dyDescent="0.3">
      <c r="A2860" s="9">
        <v>45361.923611111102</v>
      </c>
      <c r="B2860" s="10">
        <v>45361</v>
      </c>
      <c r="C2860" s="11">
        <v>2024</v>
      </c>
      <c r="D2860" s="11">
        <v>3</v>
      </c>
      <c r="E2860" s="11">
        <v>10</v>
      </c>
      <c r="F2860" s="11">
        <v>22</v>
      </c>
      <c r="G2860" s="11" t="s">
        <v>66</v>
      </c>
      <c r="H2860" s="11" t="s">
        <v>65</v>
      </c>
      <c r="I2860" s="11">
        <v>40.850541317765199</v>
      </c>
      <c r="J2860" s="11">
        <v>-73.718794114358204</v>
      </c>
      <c r="K2860" s="11">
        <v>148</v>
      </c>
      <c r="L2860" s="11">
        <v>54.543567523428401</v>
      </c>
      <c r="M2860" s="11">
        <v>35.3629600286935</v>
      </c>
      <c r="N2860" s="11" t="s">
        <v>54</v>
      </c>
      <c r="O2860" s="11" t="s">
        <v>60</v>
      </c>
      <c r="P2860" s="11">
        <v>0</v>
      </c>
      <c r="Q2860" s="11">
        <v>0.15241049312094401</v>
      </c>
      <c r="R2860" s="11">
        <v>39</v>
      </c>
      <c r="S2860" s="11">
        <v>26</v>
      </c>
      <c r="T2860" s="11">
        <v>106.62809561100499</v>
      </c>
      <c r="U2860" s="11">
        <v>14.7618955795683</v>
      </c>
      <c r="V2860" s="11" t="s">
        <v>63</v>
      </c>
    </row>
    <row r="2861" spans="1:22" x14ac:dyDescent="0.3">
      <c r="A2861" s="9">
        <v>45361.927083333299</v>
      </c>
      <c r="B2861" s="10">
        <v>45361</v>
      </c>
      <c r="C2861" s="11">
        <v>2024</v>
      </c>
      <c r="D2861" s="11">
        <v>3</v>
      </c>
      <c r="E2861" s="11">
        <v>10</v>
      </c>
      <c r="F2861" s="11">
        <v>22</v>
      </c>
      <c r="G2861" s="11" t="s">
        <v>66</v>
      </c>
      <c r="H2861" s="11" t="s">
        <v>65</v>
      </c>
      <c r="I2861" s="11">
        <v>40.6227606648389</v>
      </c>
      <c r="J2861" s="11">
        <v>-73.891765984629998</v>
      </c>
      <c r="K2861" s="11">
        <v>66</v>
      </c>
      <c r="L2861" s="11">
        <v>12.921879159338999</v>
      </c>
      <c r="M2861" s="11">
        <v>53.035756023509897</v>
      </c>
      <c r="N2861" s="11" t="s">
        <v>54</v>
      </c>
      <c r="O2861" s="11" t="s">
        <v>58</v>
      </c>
      <c r="P2861" s="11">
        <v>0</v>
      </c>
      <c r="Q2861" s="11">
        <v>0.31063260591603198</v>
      </c>
      <c r="R2861" s="11">
        <v>63</v>
      </c>
      <c r="S2861" s="11">
        <v>45</v>
      </c>
      <c r="T2861" s="11">
        <v>271.80630735791601</v>
      </c>
      <c r="U2861" s="11">
        <v>15.9274965261828</v>
      </c>
      <c r="V2861" s="11" t="s">
        <v>56</v>
      </c>
    </row>
    <row r="2862" spans="1:22" x14ac:dyDescent="0.3">
      <c r="A2862" s="9">
        <v>45361.930555555598</v>
      </c>
      <c r="B2862" s="10">
        <v>45361</v>
      </c>
      <c r="C2862" s="11">
        <v>2024</v>
      </c>
      <c r="D2862" s="11">
        <v>3</v>
      </c>
      <c r="E2862" s="11">
        <v>10</v>
      </c>
      <c r="F2862" s="11">
        <v>22</v>
      </c>
      <c r="G2862" s="11" t="s">
        <v>66</v>
      </c>
      <c r="H2862" s="11" t="s">
        <v>65</v>
      </c>
      <c r="I2862" s="11">
        <v>40.660467199774601</v>
      </c>
      <c r="J2862" s="11">
        <v>-73.826571184846699</v>
      </c>
      <c r="K2862" s="11">
        <v>224</v>
      </c>
      <c r="L2862" s="11">
        <v>20.740033759542499</v>
      </c>
      <c r="M2862" s="11">
        <v>65.173667932953506</v>
      </c>
      <c r="N2862" s="11" t="s">
        <v>57</v>
      </c>
      <c r="O2862" s="11" t="s">
        <v>60</v>
      </c>
      <c r="P2862" s="11">
        <v>0</v>
      </c>
      <c r="Q2862" s="11">
        <v>0.59800808828875496</v>
      </c>
      <c r="R2862" s="11">
        <v>93</v>
      </c>
      <c r="S2862" s="11">
        <v>48</v>
      </c>
      <c r="T2862" s="11">
        <v>424.00307618339599</v>
      </c>
      <c r="U2862" s="11">
        <v>8.5460261492207099</v>
      </c>
      <c r="V2862" s="11" t="s">
        <v>56</v>
      </c>
    </row>
    <row r="2863" spans="1:22" x14ac:dyDescent="0.3">
      <c r="A2863" s="9">
        <v>45361.934027777803</v>
      </c>
      <c r="B2863" s="10">
        <v>45361</v>
      </c>
      <c r="C2863" s="11">
        <v>2024</v>
      </c>
      <c r="D2863" s="11">
        <v>3</v>
      </c>
      <c r="E2863" s="11">
        <v>10</v>
      </c>
      <c r="F2863" s="11">
        <v>22</v>
      </c>
      <c r="G2863" s="11" t="s">
        <v>66</v>
      </c>
      <c r="H2863" s="11" t="s">
        <v>65</v>
      </c>
      <c r="I2863" s="11">
        <v>40.664717717615702</v>
      </c>
      <c r="J2863" s="11">
        <v>-73.901664853576307</v>
      </c>
      <c r="K2863" s="11">
        <v>191</v>
      </c>
      <c r="L2863" s="11">
        <v>17.032436356793198</v>
      </c>
      <c r="M2863" s="11">
        <v>78.902613755962193</v>
      </c>
      <c r="N2863" s="11" t="s">
        <v>57</v>
      </c>
      <c r="O2863" s="11" t="s">
        <v>55</v>
      </c>
      <c r="P2863" s="11">
        <v>0</v>
      </c>
      <c r="Q2863" s="11">
        <v>-0.159635796596058</v>
      </c>
      <c r="R2863" s="11">
        <v>73</v>
      </c>
      <c r="S2863" s="11">
        <v>37</v>
      </c>
      <c r="T2863" s="11">
        <v>196.857735804154</v>
      </c>
      <c r="U2863" s="11">
        <v>18.517060688859001</v>
      </c>
      <c r="V2863" s="11" t="s">
        <v>56</v>
      </c>
    </row>
    <row r="2864" spans="1:22" x14ac:dyDescent="0.3">
      <c r="A2864" s="9">
        <v>45361.9375</v>
      </c>
      <c r="B2864" s="10">
        <v>45361</v>
      </c>
      <c r="C2864" s="11">
        <v>2024</v>
      </c>
      <c r="D2864" s="11">
        <v>3</v>
      </c>
      <c r="E2864" s="11">
        <v>10</v>
      </c>
      <c r="F2864" s="11">
        <v>22</v>
      </c>
      <c r="G2864" s="11" t="s">
        <v>66</v>
      </c>
      <c r="H2864" s="11" t="s">
        <v>65</v>
      </c>
      <c r="I2864" s="11">
        <v>40.801949547217902</v>
      </c>
      <c r="J2864" s="11">
        <v>-73.7246890537116</v>
      </c>
      <c r="K2864" s="11">
        <v>60</v>
      </c>
      <c r="L2864" s="11">
        <v>69.856968153747403</v>
      </c>
      <c r="M2864" s="11">
        <v>74.291900514200293</v>
      </c>
      <c r="N2864" s="11" t="s">
        <v>59</v>
      </c>
      <c r="O2864" s="11" t="s">
        <v>58</v>
      </c>
      <c r="P2864" s="11">
        <v>0</v>
      </c>
      <c r="Q2864" s="11">
        <v>0.88198186598968398</v>
      </c>
      <c r="R2864" s="11">
        <v>87</v>
      </c>
      <c r="S2864" s="11">
        <v>28</v>
      </c>
      <c r="T2864" s="11">
        <v>121.957022314314</v>
      </c>
      <c r="U2864" s="11">
        <v>15.942002546964</v>
      </c>
      <c r="V2864" s="11" t="s">
        <v>63</v>
      </c>
    </row>
    <row r="2865" spans="1:22" x14ac:dyDescent="0.3">
      <c r="A2865" s="9">
        <v>45361.940972222197</v>
      </c>
      <c r="B2865" s="10">
        <v>45361</v>
      </c>
      <c r="C2865" s="11">
        <v>2024</v>
      </c>
      <c r="D2865" s="11">
        <v>3</v>
      </c>
      <c r="E2865" s="11">
        <v>10</v>
      </c>
      <c r="F2865" s="11">
        <v>22</v>
      </c>
      <c r="G2865" s="11" t="s">
        <v>66</v>
      </c>
      <c r="H2865" s="11" t="s">
        <v>65</v>
      </c>
      <c r="I2865" s="11">
        <v>40.640650814394498</v>
      </c>
      <c r="J2865" s="11">
        <v>-73.706718602501894</v>
      </c>
      <c r="K2865" s="11">
        <v>260</v>
      </c>
      <c r="L2865" s="11">
        <v>69.011343720027099</v>
      </c>
      <c r="M2865" s="11">
        <v>29.576971504806501</v>
      </c>
      <c r="N2865" s="11" t="s">
        <v>54</v>
      </c>
      <c r="O2865" s="11" t="s">
        <v>61</v>
      </c>
      <c r="P2865" s="11">
        <v>0</v>
      </c>
      <c r="Q2865" s="11">
        <v>0.974792458207561</v>
      </c>
      <c r="R2865" s="11">
        <v>79</v>
      </c>
      <c r="S2865" s="11">
        <v>10</v>
      </c>
      <c r="T2865" s="11">
        <v>441.080264583504</v>
      </c>
      <c r="U2865" s="11">
        <v>20.090556222055</v>
      </c>
      <c r="V2865" s="11" t="s">
        <v>56</v>
      </c>
    </row>
    <row r="2866" spans="1:22" x14ac:dyDescent="0.3">
      <c r="A2866" s="9">
        <v>45361.944444444503</v>
      </c>
      <c r="B2866" s="10">
        <v>45361</v>
      </c>
      <c r="C2866" s="11">
        <v>2024</v>
      </c>
      <c r="D2866" s="11">
        <v>3</v>
      </c>
      <c r="E2866" s="11">
        <v>10</v>
      </c>
      <c r="F2866" s="11">
        <v>22</v>
      </c>
      <c r="G2866" s="11" t="s">
        <v>66</v>
      </c>
      <c r="H2866" s="11" t="s">
        <v>65</v>
      </c>
      <c r="I2866" s="11">
        <v>40.619785530233401</v>
      </c>
      <c r="J2866" s="11">
        <v>-73.714889115344903</v>
      </c>
      <c r="K2866" s="11">
        <v>50</v>
      </c>
      <c r="L2866" s="11">
        <v>17.692928429566798</v>
      </c>
      <c r="M2866" s="11">
        <v>15.412722882136899</v>
      </c>
      <c r="N2866" s="11" t="s">
        <v>59</v>
      </c>
      <c r="O2866" s="11" t="s">
        <v>61</v>
      </c>
      <c r="P2866" s="11">
        <v>0</v>
      </c>
      <c r="Q2866" s="11">
        <v>-0.38322835412345602</v>
      </c>
      <c r="R2866" s="11">
        <v>72</v>
      </c>
      <c r="S2866" s="11">
        <v>42</v>
      </c>
      <c r="T2866" s="11">
        <v>55.102101829137297</v>
      </c>
      <c r="U2866" s="11">
        <v>20.720058916781198</v>
      </c>
      <c r="V2866" s="11" t="s">
        <v>56</v>
      </c>
    </row>
    <row r="2867" spans="1:22" x14ac:dyDescent="0.3">
      <c r="A2867" s="9">
        <v>45361.947916666701</v>
      </c>
      <c r="B2867" s="10">
        <v>45361</v>
      </c>
      <c r="C2867" s="11">
        <v>2024</v>
      </c>
      <c r="D2867" s="11">
        <v>3</v>
      </c>
      <c r="E2867" s="11">
        <v>10</v>
      </c>
      <c r="F2867" s="11">
        <v>22</v>
      </c>
      <c r="G2867" s="11" t="s">
        <v>66</v>
      </c>
      <c r="H2867" s="11" t="s">
        <v>65</v>
      </c>
      <c r="I2867" s="11">
        <v>40.629324246778801</v>
      </c>
      <c r="J2867" s="11">
        <v>-73.734114610404006</v>
      </c>
      <c r="K2867" s="11">
        <v>139</v>
      </c>
      <c r="L2867" s="11">
        <v>30.699274859455901</v>
      </c>
      <c r="M2867" s="11">
        <v>46.097911082737802</v>
      </c>
      <c r="N2867" s="11" t="s">
        <v>59</v>
      </c>
      <c r="O2867" s="11" t="s">
        <v>61</v>
      </c>
      <c r="P2867" s="11">
        <v>0</v>
      </c>
      <c r="Q2867" s="11">
        <v>-0.82921470520260998</v>
      </c>
      <c r="R2867" s="11">
        <v>46</v>
      </c>
      <c r="S2867" s="11">
        <v>26</v>
      </c>
      <c r="T2867" s="11">
        <v>58.430366476097298</v>
      </c>
      <c r="U2867" s="11">
        <v>9.6508721652476304</v>
      </c>
      <c r="V2867" s="11" t="s">
        <v>63</v>
      </c>
    </row>
    <row r="2868" spans="1:22" x14ac:dyDescent="0.3">
      <c r="A2868" s="9">
        <v>45361.951388888898</v>
      </c>
      <c r="B2868" s="10">
        <v>45361</v>
      </c>
      <c r="C2868" s="11">
        <v>2024</v>
      </c>
      <c r="D2868" s="11">
        <v>3</v>
      </c>
      <c r="E2868" s="11">
        <v>10</v>
      </c>
      <c r="F2868" s="11">
        <v>22</v>
      </c>
      <c r="G2868" s="11" t="s">
        <v>66</v>
      </c>
      <c r="H2868" s="11" t="s">
        <v>65</v>
      </c>
      <c r="I2868" s="11">
        <v>40.819239268235997</v>
      </c>
      <c r="J2868" s="11">
        <v>-73.853233115796499</v>
      </c>
      <c r="K2868" s="11">
        <v>109</v>
      </c>
      <c r="L2868" s="11">
        <v>22.2099370695171</v>
      </c>
      <c r="M2868" s="11">
        <v>57.737980527321497</v>
      </c>
      <c r="N2868" s="11" t="s">
        <v>59</v>
      </c>
      <c r="O2868" s="11" t="s">
        <v>61</v>
      </c>
      <c r="P2868" s="11">
        <v>0</v>
      </c>
      <c r="Q2868" s="11">
        <v>-0.269981523626799</v>
      </c>
      <c r="R2868" s="11">
        <v>80</v>
      </c>
      <c r="S2868" s="11">
        <v>46</v>
      </c>
      <c r="T2868" s="11">
        <v>160.03191556473001</v>
      </c>
      <c r="U2868" s="11">
        <v>28.5761889666516</v>
      </c>
      <c r="V2868" s="11" t="s">
        <v>63</v>
      </c>
    </row>
    <row r="2869" spans="1:22" x14ac:dyDescent="0.3">
      <c r="A2869" s="9">
        <v>45361.954861111102</v>
      </c>
      <c r="B2869" s="10">
        <v>45361</v>
      </c>
      <c r="C2869" s="11">
        <v>2024</v>
      </c>
      <c r="D2869" s="11">
        <v>3</v>
      </c>
      <c r="E2869" s="11">
        <v>10</v>
      </c>
      <c r="F2869" s="11">
        <v>22</v>
      </c>
      <c r="G2869" s="11" t="s">
        <v>66</v>
      </c>
      <c r="H2869" s="11" t="s">
        <v>65</v>
      </c>
      <c r="I2869" s="11">
        <v>40.629743876439498</v>
      </c>
      <c r="J2869" s="11">
        <v>-73.757488047772497</v>
      </c>
      <c r="K2869" s="11">
        <v>259</v>
      </c>
      <c r="L2869" s="11">
        <v>18.706936622156999</v>
      </c>
      <c r="M2869" s="11">
        <v>69.089229924391006</v>
      </c>
      <c r="N2869" s="11" t="s">
        <v>54</v>
      </c>
      <c r="O2869" s="11" t="s">
        <v>58</v>
      </c>
      <c r="P2869" s="11">
        <v>0</v>
      </c>
      <c r="Q2869" s="11">
        <v>0.62655105870254801</v>
      </c>
      <c r="R2869" s="11">
        <v>98</v>
      </c>
      <c r="S2869" s="11">
        <v>23</v>
      </c>
      <c r="T2869" s="11">
        <v>341.50349287948302</v>
      </c>
      <c r="U2869" s="11">
        <v>16.7337327621619</v>
      </c>
      <c r="V2869" s="11" t="s">
        <v>56</v>
      </c>
    </row>
    <row r="2870" spans="1:22" x14ac:dyDescent="0.3">
      <c r="A2870" s="9">
        <v>45361.958333333299</v>
      </c>
      <c r="B2870" s="10">
        <v>45361</v>
      </c>
      <c r="C2870" s="11">
        <v>2024</v>
      </c>
      <c r="D2870" s="11">
        <v>3</v>
      </c>
      <c r="E2870" s="11">
        <v>10</v>
      </c>
      <c r="F2870" s="11">
        <v>23</v>
      </c>
      <c r="G2870" s="11" t="s">
        <v>66</v>
      </c>
      <c r="H2870" s="11" t="s">
        <v>65</v>
      </c>
      <c r="I2870" s="11">
        <v>40.8390814562459</v>
      </c>
      <c r="J2870" s="11">
        <v>-73.701830202732197</v>
      </c>
      <c r="K2870" s="11">
        <v>56</v>
      </c>
      <c r="L2870" s="11">
        <v>22.151490521752098</v>
      </c>
      <c r="M2870" s="11">
        <v>57.836568660072302</v>
      </c>
      <c r="N2870" s="11" t="s">
        <v>54</v>
      </c>
      <c r="O2870" s="11" t="s">
        <v>55</v>
      </c>
      <c r="P2870" s="11">
        <v>0</v>
      </c>
      <c r="Q2870" s="11">
        <v>-0.464415194675179</v>
      </c>
      <c r="R2870" s="11">
        <v>6</v>
      </c>
      <c r="S2870" s="11">
        <v>46</v>
      </c>
      <c r="T2870" s="11">
        <v>134.24724440111899</v>
      </c>
      <c r="U2870" s="11">
        <v>21.2173486324123</v>
      </c>
      <c r="V2870" s="11" t="s">
        <v>63</v>
      </c>
    </row>
    <row r="2871" spans="1:22" x14ac:dyDescent="0.3">
      <c r="A2871" s="9">
        <v>45361.961805555598</v>
      </c>
      <c r="B2871" s="10">
        <v>45361</v>
      </c>
      <c r="C2871" s="11">
        <v>2024</v>
      </c>
      <c r="D2871" s="11">
        <v>3</v>
      </c>
      <c r="E2871" s="11">
        <v>10</v>
      </c>
      <c r="F2871" s="11">
        <v>23</v>
      </c>
      <c r="G2871" s="11" t="s">
        <v>66</v>
      </c>
      <c r="H2871" s="11" t="s">
        <v>65</v>
      </c>
      <c r="I2871" s="11">
        <v>40.745408921493699</v>
      </c>
      <c r="J2871" s="11">
        <v>-73.925943789229393</v>
      </c>
      <c r="K2871" s="11">
        <v>237</v>
      </c>
      <c r="L2871" s="11">
        <v>16.847978744525399</v>
      </c>
      <c r="M2871" s="11">
        <v>58.710514539146502</v>
      </c>
      <c r="N2871" s="11" t="s">
        <v>54</v>
      </c>
      <c r="O2871" s="11" t="s">
        <v>61</v>
      </c>
      <c r="P2871" s="11">
        <v>0</v>
      </c>
      <c r="Q2871" s="11">
        <v>0.388439751446994</v>
      </c>
      <c r="R2871" s="11">
        <v>11</v>
      </c>
      <c r="S2871" s="11">
        <v>13</v>
      </c>
      <c r="T2871" s="11">
        <v>471.73372872374603</v>
      </c>
      <c r="U2871" s="11">
        <v>15.382089183441201</v>
      </c>
      <c r="V2871" s="11" t="s">
        <v>56</v>
      </c>
    </row>
    <row r="2872" spans="1:22" x14ac:dyDescent="0.3">
      <c r="A2872" s="9">
        <v>45361.965277777803</v>
      </c>
      <c r="B2872" s="10">
        <v>45361</v>
      </c>
      <c r="C2872" s="11">
        <v>2024</v>
      </c>
      <c r="D2872" s="11">
        <v>3</v>
      </c>
      <c r="E2872" s="11">
        <v>10</v>
      </c>
      <c r="F2872" s="11">
        <v>23</v>
      </c>
      <c r="G2872" s="11" t="s">
        <v>66</v>
      </c>
      <c r="H2872" s="11" t="s">
        <v>65</v>
      </c>
      <c r="I2872" s="11">
        <v>40.782310837132599</v>
      </c>
      <c r="J2872" s="11">
        <v>-73.857104738631705</v>
      </c>
      <c r="K2872" s="11">
        <v>57</v>
      </c>
      <c r="L2872" s="11">
        <v>75.732038075359696</v>
      </c>
      <c r="M2872" s="11">
        <v>99.5432406105583</v>
      </c>
      <c r="N2872" s="11" t="s">
        <v>54</v>
      </c>
      <c r="O2872" s="11" t="s">
        <v>58</v>
      </c>
      <c r="P2872" s="11">
        <v>0</v>
      </c>
      <c r="Q2872" s="11">
        <v>-0.55163069352693195</v>
      </c>
      <c r="R2872" s="11">
        <v>72</v>
      </c>
      <c r="S2872" s="11">
        <v>27</v>
      </c>
      <c r="T2872" s="11">
        <v>94.591258105563995</v>
      </c>
      <c r="U2872" s="11">
        <v>23.4258281420753</v>
      </c>
      <c r="V2872" s="11" t="s">
        <v>56</v>
      </c>
    </row>
    <row r="2873" spans="1:22" x14ac:dyDescent="0.3">
      <c r="A2873" s="9">
        <v>45361.96875</v>
      </c>
      <c r="B2873" s="10">
        <v>45361</v>
      </c>
      <c r="C2873" s="11">
        <v>2024</v>
      </c>
      <c r="D2873" s="11">
        <v>3</v>
      </c>
      <c r="E2873" s="11">
        <v>10</v>
      </c>
      <c r="F2873" s="11">
        <v>23</v>
      </c>
      <c r="G2873" s="11" t="s">
        <v>66</v>
      </c>
      <c r="H2873" s="11" t="s">
        <v>65</v>
      </c>
      <c r="I2873" s="11">
        <v>40.721145464493702</v>
      </c>
      <c r="J2873" s="11">
        <v>-73.990002577597906</v>
      </c>
      <c r="K2873" s="11">
        <v>188</v>
      </c>
      <c r="L2873" s="11">
        <v>21.395498457030602</v>
      </c>
      <c r="M2873" s="11">
        <v>25.131236214622199</v>
      </c>
      <c r="N2873" s="11" t="s">
        <v>59</v>
      </c>
      <c r="O2873" s="11" t="s">
        <v>55</v>
      </c>
      <c r="P2873" s="11">
        <v>0</v>
      </c>
      <c r="Q2873" s="11">
        <v>0.955295914794421</v>
      </c>
      <c r="R2873" s="11">
        <v>85</v>
      </c>
      <c r="S2873" s="11">
        <v>11</v>
      </c>
      <c r="T2873" s="11">
        <v>248.668869308219</v>
      </c>
      <c r="U2873" s="11">
        <v>12.056479122435499</v>
      </c>
      <c r="V2873" s="11" t="s">
        <v>63</v>
      </c>
    </row>
    <row r="2874" spans="1:22" x14ac:dyDescent="0.3">
      <c r="A2874" s="9">
        <v>45361.972222222197</v>
      </c>
      <c r="B2874" s="10">
        <v>45361</v>
      </c>
      <c r="C2874" s="11">
        <v>2024</v>
      </c>
      <c r="D2874" s="11">
        <v>3</v>
      </c>
      <c r="E2874" s="11">
        <v>10</v>
      </c>
      <c r="F2874" s="11">
        <v>23</v>
      </c>
      <c r="G2874" s="11" t="s">
        <v>66</v>
      </c>
      <c r="H2874" s="11" t="s">
        <v>65</v>
      </c>
      <c r="I2874" s="11">
        <v>40.650727750069699</v>
      </c>
      <c r="J2874" s="11">
        <v>-73.8679943693339</v>
      </c>
      <c r="K2874" s="11">
        <v>211</v>
      </c>
      <c r="L2874" s="11">
        <v>46.082232472154402</v>
      </c>
      <c r="M2874" s="11">
        <v>15.8038997681093</v>
      </c>
      <c r="N2874" s="11" t="s">
        <v>57</v>
      </c>
      <c r="O2874" s="11" t="s">
        <v>58</v>
      </c>
      <c r="P2874" s="11">
        <v>0</v>
      </c>
      <c r="Q2874" s="11">
        <v>-0.88301229678881998</v>
      </c>
      <c r="R2874" s="11">
        <v>43</v>
      </c>
      <c r="S2874" s="11">
        <v>8</v>
      </c>
      <c r="T2874" s="11">
        <v>165.87215632847</v>
      </c>
      <c r="U2874" s="11">
        <v>16.1880510672</v>
      </c>
      <c r="V2874" s="11" t="s">
        <v>56</v>
      </c>
    </row>
    <row r="2875" spans="1:22" x14ac:dyDescent="0.3">
      <c r="A2875" s="9">
        <v>45361.975694444503</v>
      </c>
      <c r="B2875" s="10">
        <v>45361</v>
      </c>
      <c r="C2875" s="11">
        <v>2024</v>
      </c>
      <c r="D2875" s="11">
        <v>3</v>
      </c>
      <c r="E2875" s="11">
        <v>10</v>
      </c>
      <c r="F2875" s="11">
        <v>23</v>
      </c>
      <c r="G2875" s="11" t="s">
        <v>66</v>
      </c>
      <c r="H2875" s="11" t="s">
        <v>65</v>
      </c>
      <c r="I2875" s="11">
        <v>40.674737364953998</v>
      </c>
      <c r="J2875" s="11">
        <v>-73.910248787482004</v>
      </c>
      <c r="K2875" s="11">
        <v>149</v>
      </c>
      <c r="L2875" s="11">
        <v>39.995250398987203</v>
      </c>
      <c r="M2875" s="11">
        <v>50.010288033161203</v>
      </c>
      <c r="N2875" s="11" t="s">
        <v>54</v>
      </c>
      <c r="O2875" s="11" t="s">
        <v>55</v>
      </c>
      <c r="P2875" s="11">
        <v>0</v>
      </c>
      <c r="Q2875" s="11">
        <v>-0.71884597947085105</v>
      </c>
      <c r="R2875" s="11">
        <v>99</v>
      </c>
      <c r="S2875" s="11">
        <v>11</v>
      </c>
      <c r="T2875" s="11">
        <v>283.758611019434</v>
      </c>
      <c r="U2875" s="11">
        <v>9.4491042762993196</v>
      </c>
      <c r="V2875" s="11" t="s">
        <v>63</v>
      </c>
    </row>
    <row r="2876" spans="1:22" x14ac:dyDescent="0.3">
      <c r="A2876" s="9">
        <v>45361.979166666701</v>
      </c>
      <c r="B2876" s="10">
        <v>45361</v>
      </c>
      <c r="C2876" s="11">
        <v>2024</v>
      </c>
      <c r="D2876" s="11">
        <v>3</v>
      </c>
      <c r="E2876" s="11">
        <v>10</v>
      </c>
      <c r="F2876" s="11">
        <v>23</v>
      </c>
      <c r="G2876" s="11" t="s">
        <v>66</v>
      </c>
      <c r="H2876" s="11" t="s">
        <v>65</v>
      </c>
      <c r="I2876" s="11">
        <v>40.800178323784699</v>
      </c>
      <c r="J2876" s="11">
        <v>-73.9356619443287</v>
      </c>
      <c r="K2876" s="11">
        <v>61</v>
      </c>
      <c r="L2876" s="11">
        <v>12.148363547925101</v>
      </c>
      <c r="M2876" s="11">
        <v>66.784418030345094</v>
      </c>
      <c r="N2876" s="11" t="s">
        <v>54</v>
      </c>
      <c r="O2876" s="11" t="s">
        <v>61</v>
      </c>
      <c r="P2876" s="11">
        <v>1</v>
      </c>
      <c r="Q2876" s="11">
        <v>0.41312093727648502</v>
      </c>
      <c r="R2876" s="11">
        <v>28</v>
      </c>
      <c r="S2876" s="11">
        <v>43</v>
      </c>
      <c r="T2876" s="11">
        <v>454.52356946084097</v>
      </c>
      <c r="U2876" s="11">
        <v>18.151599689613899</v>
      </c>
      <c r="V2876" s="11" t="s">
        <v>56</v>
      </c>
    </row>
    <row r="2877" spans="1:22" x14ac:dyDescent="0.3">
      <c r="A2877" s="9">
        <v>45361.982638888898</v>
      </c>
      <c r="B2877" s="10">
        <v>45361</v>
      </c>
      <c r="C2877" s="11">
        <v>2024</v>
      </c>
      <c r="D2877" s="11">
        <v>3</v>
      </c>
      <c r="E2877" s="11">
        <v>10</v>
      </c>
      <c r="F2877" s="11">
        <v>23</v>
      </c>
      <c r="G2877" s="11" t="s">
        <v>66</v>
      </c>
      <c r="H2877" s="11" t="s">
        <v>65</v>
      </c>
      <c r="I2877" s="11">
        <v>40.776151610754397</v>
      </c>
      <c r="J2877" s="11">
        <v>-73.875870325092805</v>
      </c>
      <c r="K2877" s="11">
        <v>134</v>
      </c>
      <c r="L2877" s="11">
        <v>59.190165340637698</v>
      </c>
      <c r="M2877" s="11">
        <v>99.332238210523897</v>
      </c>
      <c r="N2877" s="11" t="s">
        <v>57</v>
      </c>
      <c r="O2877" s="11" t="s">
        <v>60</v>
      </c>
      <c r="P2877" s="11">
        <v>0</v>
      </c>
      <c r="Q2877" s="11">
        <v>0.82372383651774295</v>
      </c>
      <c r="R2877" s="11">
        <v>94</v>
      </c>
      <c r="S2877" s="11">
        <v>29</v>
      </c>
      <c r="T2877" s="11">
        <v>411.947969732621</v>
      </c>
      <c r="U2877" s="11">
        <v>14.4577726288938</v>
      </c>
      <c r="V2877" s="11" t="s">
        <v>56</v>
      </c>
    </row>
    <row r="2878" spans="1:22" x14ac:dyDescent="0.3">
      <c r="A2878" s="9">
        <v>45361.986111111102</v>
      </c>
      <c r="B2878" s="10">
        <v>45361</v>
      </c>
      <c r="C2878" s="11">
        <v>2024</v>
      </c>
      <c r="D2878" s="11">
        <v>3</v>
      </c>
      <c r="E2878" s="11">
        <v>10</v>
      </c>
      <c r="F2878" s="11">
        <v>23</v>
      </c>
      <c r="G2878" s="11" t="s">
        <v>66</v>
      </c>
      <c r="H2878" s="11" t="s">
        <v>65</v>
      </c>
      <c r="I2878" s="11">
        <v>40.6745632243234</v>
      </c>
      <c r="J2878" s="11">
        <v>-73.785418342611493</v>
      </c>
      <c r="K2878" s="11">
        <v>26</v>
      </c>
      <c r="L2878" s="11">
        <v>21.2010146575136</v>
      </c>
      <c r="M2878" s="11">
        <v>37.194529547516403</v>
      </c>
      <c r="N2878" s="11" t="s">
        <v>54</v>
      </c>
      <c r="O2878" s="11" t="s">
        <v>60</v>
      </c>
      <c r="P2878" s="11">
        <v>0</v>
      </c>
      <c r="Q2878" s="11">
        <v>0.29288976018156598</v>
      </c>
      <c r="R2878" s="11">
        <v>29</v>
      </c>
      <c r="S2878" s="11">
        <v>23</v>
      </c>
      <c r="T2878" s="11">
        <v>187.17074181624901</v>
      </c>
      <c r="U2878" s="11">
        <v>28.400483066296999</v>
      </c>
      <c r="V2878" s="11" t="s">
        <v>63</v>
      </c>
    </row>
    <row r="2879" spans="1:22" x14ac:dyDescent="0.3">
      <c r="A2879" s="9">
        <v>45361.989583333299</v>
      </c>
      <c r="B2879" s="10">
        <v>45361</v>
      </c>
      <c r="C2879" s="11">
        <v>2024</v>
      </c>
      <c r="D2879" s="11">
        <v>3</v>
      </c>
      <c r="E2879" s="11">
        <v>10</v>
      </c>
      <c r="F2879" s="11">
        <v>23</v>
      </c>
      <c r="G2879" s="11" t="s">
        <v>66</v>
      </c>
      <c r="H2879" s="11" t="s">
        <v>65</v>
      </c>
      <c r="I2879" s="11">
        <v>40.8627503519998</v>
      </c>
      <c r="J2879" s="11">
        <v>-73.9779690582467</v>
      </c>
      <c r="K2879" s="11">
        <v>202</v>
      </c>
      <c r="L2879" s="11">
        <v>70.821952315991098</v>
      </c>
      <c r="M2879" s="11">
        <v>19.456501814923701</v>
      </c>
      <c r="N2879" s="11" t="s">
        <v>59</v>
      </c>
      <c r="O2879" s="11" t="s">
        <v>61</v>
      </c>
      <c r="P2879" s="11">
        <v>0</v>
      </c>
      <c r="Q2879" s="11">
        <v>-0.67928801762347901</v>
      </c>
      <c r="R2879" s="11">
        <v>67</v>
      </c>
      <c r="S2879" s="11">
        <v>35</v>
      </c>
      <c r="T2879" s="11">
        <v>59.199216344359897</v>
      </c>
      <c r="U2879" s="11">
        <v>28.146324644251202</v>
      </c>
      <c r="V2879" s="11" t="s">
        <v>56</v>
      </c>
    </row>
    <row r="2880" spans="1:22" x14ac:dyDescent="0.3">
      <c r="A2880" s="9">
        <v>45361.993055555598</v>
      </c>
      <c r="B2880" s="10">
        <v>45361</v>
      </c>
      <c r="C2880" s="11">
        <v>2024</v>
      </c>
      <c r="D2880" s="11">
        <v>3</v>
      </c>
      <c r="E2880" s="11">
        <v>10</v>
      </c>
      <c r="F2880" s="11">
        <v>23</v>
      </c>
      <c r="G2880" s="11" t="s">
        <v>66</v>
      </c>
      <c r="H2880" s="11" t="s">
        <v>65</v>
      </c>
      <c r="I2880" s="11">
        <v>40.710269187175903</v>
      </c>
      <c r="J2880" s="11">
        <v>-73.940146360753801</v>
      </c>
      <c r="K2880" s="11">
        <v>265</v>
      </c>
      <c r="L2880" s="11">
        <v>11.066396060699001</v>
      </c>
      <c r="M2880" s="11">
        <v>60.984664415368101</v>
      </c>
      <c r="N2880" s="11" t="s">
        <v>59</v>
      </c>
      <c r="O2880" s="11" t="s">
        <v>61</v>
      </c>
      <c r="P2880" s="11">
        <v>0</v>
      </c>
      <c r="Q2880" s="11">
        <v>0.52632857204840799</v>
      </c>
      <c r="R2880" s="11">
        <v>56</v>
      </c>
      <c r="S2880" s="11">
        <v>12</v>
      </c>
      <c r="T2880" s="11">
        <v>145.52843727067801</v>
      </c>
      <c r="U2880" s="11">
        <v>17.809892118314899</v>
      </c>
      <c r="V2880" s="11" t="s">
        <v>56</v>
      </c>
    </row>
    <row r="2881" spans="1:22" x14ac:dyDescent="0.3">
      <c r="A2881" s="9">
        <v>45361.996527777803</v>
      </c>
      <c r="B2881" s="10">
        <v>45361</v>
      </c>
      <c r="C2881" s="11">
        <v>2024</v>
      </c>
      <c r="D2881" s="11">
        <v>3</v>
      </c>
      <c r="E2881" s="11">
        <v>10</v>
      </c>
      <c r="F2881" s="11">
        <v>23</v>
      </c>
      <c r="G2881" s="11" t="s">
        <v>66</v>
      </c>
      <c r="H2881" s="11" t="s">
        <v>65</v>
      </c>
      <c r="I2881" s="11">
        <v>40.882878793729603</v>
      </c>
      <c r="J2881" s="11">
        <v>-73.903757620896698</v>
      </c>
      <c r="K2881" s="11">
        <v>44</v>
      </c>
      <c r="L2881" s="11">
        <v>24.6342900583867</v>
      </c>
      <c r="M2881" s="11">
        <v>85.467225681407498</v>
      </c>
      <c r="N2881" s="11" t="s">
        <v>57</v>
      </c>
      <c r="O2881" s="11" t="s">
        <v>58</v>
      </c>
      <c r="P2881" s="11">
        <v>0</v>
      </c>
      <c r="Q2881" s="11">
        <v>-0.40608189216881002</v>
      </c>
      <c r="R2881" s="11">
        <v>46</v>
      </c>
      <c r="S2881" s="11">
        <v>16</v>
      </c>
      <c r="T2881" s="11">
        <v>342.37816341867301</v>
      </c>
      <c r="U2881" s="11">
        <v>9.1051927871706297</v>
      </c>
      <c r="V2881" s="11" t="s">
        <v>56</v>
      </c>
    </row>
    <row r="2882" spans="1:22" x14ac:dyDescent="0.3">
      <c r="A2882" s="9">
        <v>45362</v>
      </c>
      <c r="B2882" s="10">
        <v>45362</v>
      </c>
      <c r="C2882" s="11">
        <v>2024</v>
      </c>
      <c r="D2882" s="11">
        <v>3</v>
      </c>
      <c r="E2882" s="11">
        <v>11</v>
      </c>
      <c r="F2882" s="11">
        <v>0</v>
      </c>
      <c r="G2882" s="11" t="s">
        <v>67</v>
      </c>
      <c r="H2882" s="11" t="s">
        <v>53</v>
      </c>
      <c r="I2882" s="11">
        <v>40.669659941422701</v>
      </c>
      <c r="J2882" s="11">
        <v>-73.8645750935042</v>
      </c>
      <c r="K2882" s="11">
        <v>276</v>
      </c>
      <c r="L2882" s="11">
        <v>77.984941541421804</v>
      </c>
      <c r="M2882" s="11">
        <v>38.045962102432199</v>
      </c>
      <c r="N2882" s="11" t="s">
        <v>59</v>
      </c>
      <c r="O2882" s="11" t="s">
        <v>61</v>
      </c>
      <c r="P2882" s="11">
        <v>0</v>
      </c>
      <c r="Q2882" s="11">
        <v>-8.0264836315254204E-2</v>
      </c>
      <c r="R2882" s="11">
        <v>88</v>
      </c>
      <c r="S2882" s="11">
        <v>41</v>
      </c>
      <c r="T2882" s="11">
        <v>158.65043709797499</v>
      </c>
      <c r="U2882" s="11">
        <v>19.138181645281101</v>
      </c>
      <c r="V2882" s="11" t="s">
        <v>56</v>
      </c>
    </row>
    <row r="2883" spans="1:22" x14ac:dyDescent="0.3">
      <c r="A2883" s="9">
        <v>45362.003472222197</v>
      </c>
      <c r="B2883" s="10">
        <v>45362</v>
      </c>
      <c r="C2883" s="11">
        <v>2024</v>
      </c>
      <c r="D2883" s="11">
        <v>3</v>
      </c>
      <c r="E2883" s="11">
        <v>11</v>
      </c>
      <c r="F2883" s="11">
        <v>0</v>
      </c>
      <c r="G2883" s="11" t="s">
        <v>67</v>
      </c>
      <c r="H2883" s="11" t="s">
        <v>53</v>
      </c>
      <c r="I2883" s="11">
        <v>40.673572895119499</v>
      </c>
      <c r="J2883" s="11">
        <v>-73.907780307466794</v>
      </c>
      <c r="K2883" s="11">
        <v>269</v>
      </c>
      <c r="L2883" s="11">
        <v>58.618159095683701</v>
      </c>
      <c r="M2883" s="11">
        <v>22.362730626200701</v>
      </c>
      <c r="N2883" s="11" t="s">
        <v>54</v>
      </c>
      <c r="O2883" s="11" t="s">
        <v>61</v>
      </c>
      <c r="P2883" s="11">
        <v>0</v>
      </c>
      <c r="Q2883" s="11">
        <v>-0.324426739436669</v>
      </c>
      <c r="R2883" s="11">
        <v>31</v>
      </c>
      <c r="S2883" s="11">
        <v>20</v>
      </c>
      <c r="T2883" s="11">
        <v>157.703881799941</v>
      </c>
      <c r="U2883" s="11">
        <v>17.807669944892201</v>
      </c>
      <c r="V2883" s="11" t="s">
        <v>56</v>
      </c>
    </row>
    <row r="2884" spans="1:22" x14ac:dyDescent="0.3">
      <c r="A2884" s="9">
        <v>45362.006944444503</v>
      </c>
      <c r="B2884" s="10">
        <v>45362</v>
      </c>
      <c r="C2884" s="11">
        <v>2024</v>
      </c>
      <c r="D2884" s="11">
        <v>3</v>
      </c>
      <c r="E2884" s="11">
        <v>11</v>
      </c>
      <c r="F2884" s="11">
        <v>0</v>
      </c>
      <c r="G2884" s="11" t="s">
        <v>67</v>
      </c>
      <c r="H2884" s="11" t="s">
        <v>53</v>
      </c>
      <c r="I2884" s="11">
        <v>40.822608277165003</v>
      </c>
      <c r="J2884" s="11">
        <v>-73.873672868434198</v>
      </c>
      <c r="K2884" s="11">
        <v>242</v>
      </c>
      <c r="L2884" s="11">
        <v>40.735491996833701</v>
      </c>
      <c r="M2884" s="11">
        <v>68.760131442220896</v>
      </c>
      <c r="N2884" s="11" t="s">
        <v>59</v>
      </c>
      <c r="O2884" s="11" t="s">
        <v>55</v>
      </c>
      <c r="P2884" s="11">
        <v>0</v>
      </c>
      <c r="Q2884" s="11">
        <v>0.87505624410651295</v>
      </c>
      <c r="R2884" s="11">
        <v>17</v>
      </c>
      <c r="S2884" s="11">
        <v>28</v>
      </c>
      <c r="T2884" s="11">
        <v>213.67147819335199</v>
      </c>
      <c r="U2884" s="11">
        <v>12.840944308844501</v>
      </c>
      <c r="V2884" s="11" t="s">
        <v>56</v>
      </c>
    </row>
    <row r="2885" spans="1:22" x14ac:dyDescent="0.3">
      <c r="A2885" s="9">
        <v>45362.010416666701</v>
      </c>
      <c r="B2885" s="10">
        <v>45362</v>
      </c>
      <c r="C2885" s="11">
        <v>2024</v>
      </c>
      <c r="D2885" s="11">
        <v>3</v>
      </c>
      <c r="E2885" s="11">
        <v>11</v>
      </c>
      <c r="F2885" s="11">
        <v>0</v>
      </c>
      <c r="G2885" s="11" t="s">
        <v>67</v>
      </c>
      <c r="H2885" s="11" t="s">
        <v>53</v>
      </c>
      <c r="I2885" s="11">
        <v>40.809526662163996</v>
      </c>
      <c r="J2885" s="11">
        <v>-73.759150737657706</v>
      </c>
      <c r="K2885" s="11">
        <v>100</v>
      </c>
      <c r="L2885" s="11">
        <v>16.690690125695301</v>
      </c>
      <c r="M2885" s="11">
        <v>23.881789115970101</v>
      </c>
      <c r="N2885" s="11" t="s">
        <v>54</v>
      </c>
      <c r="O2885" s="11" t="s">
        <v>55</v>
      </c>
      <c r="P2885" s="11">
        <v>0</v>
      </c>
      <c r="Q2885" s="11">
        <v>0.91102735658087197</v>
      </c>
      <c r="R2885" s="11">
        <v>35</v>
      </c>
      <c r="S2885" s="11">
        <v>13</v>
      </c>
      <c r="T2885" s="11">
        <v>99.367426971816798</v>
      </c>
      <c r="U2885" s="11">
        <v>22.4929816478253</v>
      </c>
      <c r="V2885" s="11" t="s">
        <v>56</v>
      </c>
    </row>
    <row r="2886" spans="1:22" x14ac:dyDescent="0.3">
      <c r="A2886" s="9">
        <v>45362.013888888898</v>
      </c>
      <c r="B2886" s="10">
        <v>45362</v>
      </c>
      <c r="C2886" s="11">
        <v>2024</v>
      </c>
      <c r="D2886" s="11">
        <v>3</v>
      </c>
      <c r="E2886" s="11">
        <v>11</v>
      </c>
      <c r="F2886" s="11">
        <v>0</v>
      </c>
      <c r="G2886" s="11" t="s">
        <v>67</v>
      </c>
      <c r="H2886" s="11" t="s">
        <v>53</v>
      </c>
      <c r="I2886" s="11">
        <v>40.803020330406497</v>
      </c>
      <c r="J2886" s="11">
        <v>-73.766214967297799</v>
      </c>
      <c r="K2886" s="11">
        <v>254</v>
      </c>
      <c r="L2886" s="11">
        <v>22.259404355465499</v>
      </c>
      <c r="M2886" s="11">
        <v>85.401313114664603</v>
      </c>
      <c r="N2886" s="11" t="s">
        <v>54</v>
      </c>
      <c r="O2886" s="11" t="s">
        <v>60</v>
      </c>
      <c r="P2886" s="11">
        <v>1</v>
      </c>
      <c r="Q2886" s="11">
        <v>-0.28410387487080302</v>
      </c>
      <c r="R2886" s="11">
        <v>35</v>
      </c>
      <c r="S2886" s="11">
        <v>49</v>
      </c>
      <c r="T2886" s="11">
        <v>246.230864560279</v>
      </c>
      <c r="U2886" s="11">
        <v>11.491953162873701</v>
      </c>
      <c r="V2886" s="11" t="s">
        <v>56</v>
      </c>
    </row>
    <row r="2887" spans="1:22" x14ac:dyDescent="0.3">
      <c r="A2887" s="9">
        <v>45362.017361111102</v>
      </c>
      <c r="B2887" s="10">
        <v>45362</v>
      </c>
      <c r="C2887" s="11">
        <v>2024</v>
      </c>
      <c r="D2887" s="11">
        <v>3</v>
      </c>
      <c r="E2887" s="11">
        <v>11</v>
      </c>
      <c r="F2887" s="11">
        <v>0</v>
      </c>
      <c r="G2887" s="11" t="s">
        <v>67</v>
      </c>
      <c r="H2887" s="11" t="s">
        <v>53</v>
      </c>
      <c r="I2887" s="11">
        <v>40.637849385159399</v>
      </c>
      <c r="J2887" s="11">
        <v>-73.718944220292798</v>
      </c>
      <c r="K2887" s="11">
        <v>131</v>
      </c>
      <c r="L2887" s="11">
        <v>57.850918419903302</v>
      </c>
      <c r="M2887" s="11">
        <v>57.482460718469802</v>
      </c>
      <c r="N2887" s="11" t="s">
        <v>57</v>
      </c>
      <c r="O2887" s="11" t="s">
        <v>55</v>
      </c>
      <c r="P2887" s="11">
        <v>0</v>
      </c>
      <c r="Q2887" s="11">
        <v>0.76370392692590705</v>
      </c>
      <c r="R2887" s="11">
        <v>64</v>
      </c>
      <c r="S2887" s="11">
        <v>26</v>
      </c>
      <c r="T2887" s="11">
        <v>50.4576545278493</v>
      </c>
      <c r="U2887" s="11">
        <v>8.9812469265514103</v>
      </c>
      <c r="V2887" s="11" t="s">
        <v>63</v>
      </c>
    </row>
    <row r="2888" spans="1:22" x14ac:dyDescent="0.3">
      <c r="A2888" s="9">
        <v>45362.020833333299</v>
      </c>
      <c r="B2888" s="10">
        <v>45362</v>
      </c>
      <c r="C2888" s="11">
        <v>2024</v>
      </c>
      <c r="D2888" s="11">
        <v>3</v>
      </c>
      <c r="E2888" s="11">
        <v>11</v>
      </c>
      <c r="F2888" s="11">
        <v>0</v>
      </c>
      <c r="G2888" s="11" t="s">
        <v>67</v>
      </c>
      <c r="H2888" s="11" t="s">
        <v>53</v>
      </c>
      <c r="I2888" s="11">
        <v>40.675872173604702</v>
      </c>
      <c r="J2888" s="11">
        <v>-73.904641686302398</v>
      </c>
      <c r="K2888" s="11">
        <v>167</v>
      </c>
      <c r="L2888" s="11">
        <v>17.882769815098001</v>
      </c>
      <c r="M2888" s="11">
        <v>33.304762313563799</v>
      </c>
      <c r="N2888" s="11" t="s">
        <v>57</v>
      </c>
      <c r="O2888" s="11" t="s">
        <v>58</v>
      </c>
      <c r="P2888" s="11">
        <v>0</v>
      </c>
      <c r="Q2888" s="11">
        <v>0.566016081769668</v>
      </c>
      <c r="R2888" s="11">
        <v>64</v>
      </c>
      <c r="S2888" s="11">
        <v>2</v>
      </c>
      <c r="T2888" s="11">
        <v>396.93370620691098</v>
      </c>
      <c r="U2888" s="11">
        <v>6.5927928401230202</v>
      </c>
      <c r="V2888" s="11" t="s">
        <v>56</v>
      </c>
    </row>
    <row r="2889" spans="1:22" x14ac:dyDescent="0.3">
      <c r="A2889" s="9">
        <v>45362.024305555598</v>
      </c>
      <c r="B2889" s="10">
        <v>45362</v>
      </c>
      <c r="C2889" s="11">
        <v>2024</v>
      </c>
      <c r="D2889" s="11">
        <v>3</v>
      </c>
      <c r="E2889" s="11">
        <v>11</v>
      </c>
      <c r="F2889" s="11">
        <v>0</v>
      </c>
      <c r="G2889" s="11" t="s">
        <v>67</v>
      </c>
      <c r="H2889" s="11" t="s">
        <v>53</v>
      </c>
      <c r="I2889" s="11">
        <v>40.619159795945301</v>
      </c>
      <c r="J2889" s="11">
        <v>-73.866899556940993</v>
      </c>
      <c r="K2889" s="11">
        <v>131</v>
      </c>
      <c r="L2889" s="11">
        <v>52.869538731818601</v>
      </c>
      <c r="M2889" s="11">
        <v>42.701125007737502</v>
      </c>
      <c r="N2889" s="11" t="s">
        <v>54</v>
      </c>
      <c r="O2889" s="11" t="s">
        <v>61</v>
      </c>
      <c r="P2889" s="11">
        <v>0</v>
      </c>
      <c r="Q2889" s="11">
        <v>-0.212043199778324</v>
      </c>
      <c r="R2889" s="11">
        <v>81</v>
      </c>
      <c r="S2889" s="11">
        <v>48</v>
      </c>
      <c r="T2889" s="11">
        <v>57.955418496394401</v>
      </c>
      <c r="U2889" s="11">
        <v>21.822784095172</v>
      </c>
      <c r="V2889" s="11" t="s">
        <v>63</v>
      </c>
    </row>
    <row r="2890" spans="1:22" x14ac:dyDescent="0.3">
      <c r="A2890" s="9">
        <v>45362.027777777803</v>
      </c>
      <c r="B2890" s="10">
        <v>45362</v>
      </c>
      <c r="C2890" s="11">
        <v>2024</v>
      </c>
      <c r="D2890" s="11">
        <v>3</v>
      </c>
      <c r="E2890" s="11">
        <v>11</v>
      </c>
      <c r="F2890" s="11">
        <v>0</v>
      </c>
      <c r="G2890" s="11" t="s">
        <v>67</v>
      </c>
      <c r="H2890" s="11" t="s">
        <v>53</v>
      </c>
      <c r="I2890" s="11">
        <v>40.667983684008398</v>
      </c>
      <c r="J2890" s="11">
        <v>-73.704479219979603</v>
      </c>
      <c r="K2890" s="11">
        <v>77</v>
      </c>
      <c r="L2890" s="11">
        <v>35.427452070458301</v>
      </c>
      <c r="M2890" s="11">
        <v>47.351383375376898</v>
      </c>
      <c r="N2890" s="11" t="s">
        <v>54</v>
      </c>
      <c r="O2890" s="11" t="s">
        <v>55</v>
      </c>
      <c r="P2890" s="11">
        <v>0</v>
      </c>
      <c r="Q2890" s="11">
        <v>0.40918411736569799</v>
      </c>
      <c r="R2890" s="11">
        <v>67</v>
      </c>
      <c r="S2890" s="11">
        <v>33</v>
      </c>
      <c r="T2890" s="11">
        <v>287.418312072373</v>
      </c>
      <c r="U2890" s="11">
        <v>26.897962638157299</v>
      </c>
      <c r="V2890" s="11" t="s">
        <v>63</v>
      </c>
    </row>
    <row r="2891" spans="1:22" x14ac:dyDescent="0.3">
      <c r="A2891" s="9">
        <v>45362.03125</v>
      </c>
      <c r="B2891" s="10">
        <v>45362</v>
      </c>
      <c r="C2891" s="11">
        <v>2024</v>
      </c>
      <c r="D2891" s="11">
        <v>3</v>
      </c>
      <c r="E2891" s="11">
        <v>11</v>
      </c>
      <c r="F2891" s="11">
        <v>0</v>
      </c>
      <c r="G2891" s="11" t="s">
        <v>67</v>
      </c>
      <c r="H2891" s="11" t="s">
        <v>53</v>
      </c>
      <c r="I2891" s="11">
        <v>40.680190952187303</v>
      </c>
      <c r="J2891" s="11">
        <v>-73.874159229130498</v>
      </c>
      <c r="K2891" s="11">
        <v>89</v>
      </c>
      <c r="L2891" s="11">
        <v>67.227463018854607</v>
      </c>
      <c r="M2891" s="11">
        <v>69.274717441082799</v>
      </c>
      <c r="N2891" s="11" t="s">
        <v>54</v>
      </c>
      <c r="O2891" s="11" t="s">
        <v>58</v>
      </c>
      <c r="P2891" s="11">
        <v>0</v>
      </c>
      <c r="Q2891" s="11">
        <v>0.88859047344453601</v>
      </c>
      <c r="R2891" s="11">
        <v>34</v>
      </c>
      <c r="S2891" s="11">
        <v>40</v>
      </c>
      <c r="T2891" s="11">
        <v>499.24421173283798</v>
      </c>
      <c r="U2891" s="11">
        <v>8.2856130179201006</v>
      </c>
      <c r="V2891" s="11" t="s">
        <v>63</v>
      </c>
    </row>
    <row r="2892" spans="1:22" x14ac:dyDescent="0.3">
      <c r="A2892" s="9">
        <v>45362.034722222197</v>
      </c>
      <c r="B2892" s="10">
        <v>45362</v>
      </c>
      <c r="C2892" s="11">
        <v>2024</v>
      </c>
      <c r="D2892" s="11">
        <v>3</v>
      </c>
      <c r="E2892" s="11">
        <v>11</v>
      </c>
      <c r="F2892" s="11">
        <v>0</v>
      </c>
      <c r="G2892" s="11" t="s">
        <v>67</v>
      </c>
      <c r="H2892" s="11" t="s">
        <v>53</v>
      </c>
      <c r="I2892" s="11">
        <v>40.8107239695684</v>
      </c>
      <c r="J2892" s="11">
        <v>-73.911029412112597</v>
      </c>
      <c r="K2892" s="11">
        <v>135</v>
      </c>
      <c r="L2892" s="11">
        <v>71.170669110358006</v>
      </c>
      <c r="M2892" s="11">
        <v>40.128969974610399</v>
      </c>
      <c r="N2892" s="11" t="s">
        <v>59</v>
      </c>
      <c r="O2892" s="11" t="s">
        <v>58</v>
      </c>
      <c r="P2892" s="11">
        <v>0</v>
      </c>
      <c r="Q2892" s="11">
        <v>0.14025705648475101</v>
      </c>
      <c r="R2892" s="11">
        <v>81</v>
      </c>
      <c r="S2892" s="11">
        <v>40</v>
      </c>
      <c r="T2892" s="11">
        <v>144.91470280956901</v>
      </c>
      <c r="U2892" s="11">
        <v>15.7962239137051</v>
      </c>
      <c r="V2892" s="11" t="s">
        <v>63</v>
      </c>
    </row>
    <row r="2893" spans="1:22" x14ac:dyDescent="0.3">
      <c r="A2893" s="9">
        <v>45362.038194444503</v>
      </c>
      <c r="B2893" s="10">
        <v>45362</v>
      </c>
      <c r="C2893" s="11">
        <v>2024</v>
      </c>
      <c r="D2893" s="11">
        <v>3</v>
      </c>
      <c r="E2893" s="11">
        <v>11</v>
      </c>
      <c r="F2893" s="11">
        <v>0</v>
      </c>
      <c r="G2893" s="11" t="s">
        <v>67</v>
      </c>
      <c r="H2893" s="11" t="s">
        <v>53</v>
      </c>
      <c r="I2893" s="11">
        <v>40.885605080598602</v>
      </c>
      <c r="J2893" s="11">
        <v>-73.7987348635058</v>
      </c>
      <c r="K2893" s="11">
        <v>51</v>
      </c>
      <c r="L2893" s="11">
        <v>64.527527115613793</v>
      </c>
      <c r="M2893" s="11">
        <v>43.314737240283598</v>
      </c>
      <c r="N2893" s="11" t="s">
        <v>54</v>
      </c>
      <c r="O2893" s="11" t="s">
        <v>58</v>
      </c>
      <c r="P2893" s="11">
        <v>0</v>
      </c>
      <c r="Q2893" s="11">
        <v>-0.107982287741168</v>
      </c>
      <c r="R2893" s="11">
        <v>41</v>
      </c>
      <c r="S2893" s="11">
        <v>15</v>
      </c>
      <c r="T2893" s="11">
        <v>194.22550255714</v>
      </c>
      <c r="U2893" s="11">
        <v>24.240795751120299</v>
      </c>
      <c r="V2893" s="11" t="s">
        <v>62</v>
      </c>
    </row>
    <row r="2894" spans="1:22" x14ac:dyDescent="0.3">
      <c r="A2894" s="9">
        <v>45362.041666666701</v>
      </c>
      <c r="B2894" s="10">
        <v>45362</v>
      </c>
      <c r="C2894" s="11">
        <v>2024</v>
      </c>
      <c r="D2894" s="11">
        <v>3</v>
      </c>
      <c r="E2894" s="11">
        <v>11</v>
      </c>
      <c r="F2894" s="11">
        <v>1</v>
      </c>
      <c r="G2894" s="11" t="s">
        <v>67</v>
      </c>
      <c r="H2894" s="11" t="s">
        <v>53</v>
      </c>
      <c r="I2894" s="11">
        <v>40.728259270376398</v>
      </c>
      <c r="J2894" s="11">
        <v>-73.7756602290535</v>
      </c>
      <c r="K2894" s="11">
        <v>177</v>
      </c>
      <c r="L2894" s="11">
        <v>70.360027516436105</v>
      </c>
      <c r="M2894" s="11">
        <v>59.630618163705599</v>
      </c>
      <c r="N2894" s="11" t="s">
        <v>59</v>
      </c>
      <c r="O2894" s="11" t="s">
        <v>55</v>
      </c>
      <c r="P2894" s="11">
        <v>0</v>
      </c>
      <c r="Q2894" s="11">
        <v>-0.28918651255065497</v>
      </c>
      <c r="R2894" s="11">
        <v>89</v>
      </c>
      <c r="S2894" s="11">
        <v>16</v>
      </c>
      <c r="T2894" s="11">
        <v>102.253721692212</v>
      </c>
      <c r="U2894" s="11">
        <v>24.0324484266892</v>
      </c>
      <c r="V2894" s="11" t="s">
        <v>63</v>
      </c>
    </row>
    <row r="2895" spans="1:22" x14ac:dyDescent="0.3">
      <c r="A2895" s="9">
        <v>45362.045138888898</v>
      </c>
      <c r="B2895" s="10">
        <v>45362</v>
      </c>
      <c r="C2895" s="11">
        <v>2024</v>
      </c>
      <c r="D2895" s="11">
        <v>3</v>
      </c>
      <c r="E2895" s="11">
        <v>11</v>
      </c>
      <c r="F2895" s="11">
        <v>1</v>
      </c>
      <c r="G2895" s="11" t="s">
        <v>67</v>
      </c>
      <c r="H2895" s="11" t="s">
        <v>53</v>
      </c>
      <c r="I2895" s="11">
        <v>40.885558615622202</v>
      </c>
      <c r="J2895" s="11">
        <v>-73.855510907496793</v>
      </c>
      <c r="K2895" s="11">
        <v>291</v>
      </c>
      <c r="L2895" s="11">
        <v>30.712540805110802</v>
      </c>
      <c r="M2895" s="11">
        <v>94.475801561312593</v>
      </c>
      <c r="N2895" s="11" t="s">
        <v>59</v>
      </c>
      <c r="O2895" s="11" t="s">
        <v>61</v>
      </c>
      <c r="P2895" s="11">
        <v>0</v>
      </c>
      <c r="Q2895" s="11">
        <v>0.27083806133809002</v>
      </c>
      <c r="R2895" s="11">
        <v>23</v>
      </c>
      <c r="S2895" s="11">
        <v>8</v>
      </c>
      <c r="T2895" s="11">
        <v>225.26269106204001</v>
      </c>
      <c r="U2895" s="11">
        <v>11.828822603132499</v>
      </c>
      <c r="V2895" s="11" t="s">
        <v>56</v>
      </c>
    </row>
    <row r="2896" spans="1:22" x14ac:dyDescent="0.3">
      <c r="A2896" s="9">
        <v>45362.048611111102</v>
      </c>
      <c r="B2896" s="10">
        <v>45362</v>
      </c>
      <c r="C2896" s="11">
        <v>2024</v>
      </c>
      <c r="D2896" s="11">
        <v>3</v>
      </c>
      <c r="E2896" s="11">
        <v>11</v>
      </c>
      <c r="F2896" s="11">
        <v>1</v>
      </c>
      <c r="G2896" s="11" t="s">
        <v>67</v>
      </c>
      <c r="H2896" s="11" t="s">
        <v>53</v>
      </c>
      <c r="I2896" s="11">
        <v>40.761445781297297</v>
      </c>
      <c r="J2896" s="11">
        <v>-73.761624368542599</v>
      </c>
      <c r="K2896" s="11">
        <v>247</v>
      </c>
      <c r="L2896" s="11">
        <v>68.029295248023899</v>
      </c>
      <c r="M2896" s="11">
        <v>69.105763145661001</v>
      </c>
      <c r="N2896" s="11" t="s">
        <v>59</v>
      </c>
      <c r="O2896" s="11" t="s">
        <v>61</v>
      </c>
      <c r="P2896" s="11">
        <v>0</v>
      </c>
      <c r="Q2896" s="11">
        <v>-0.79657404689492295</v>
      </c>
      <c r="R2896" s="11">
        <v>85</v>
      </c>
      <c r="S2896" s="11">
        <v>33</v>
      </c>
      <c r="T2896" s="11">
        <v>356.65773044627298</v>
      </c>
      <c r="U2896" s="11">
        <v>14.292015448749</v>
      </c>
      <c r="V2896" s="11" t="s">
        <v>56</v>
      </c>
    </row>
    <row r="2897" spans="1:22" x14ac:dyDescent="0.3">
      <c r="A2897" s="9">
        <v>45362.052083333299</v>
      </c>
      <c r="B2897" s="10">
        <v>45362</v>
      </c>
      <c r="C2897" s="11">
        <v>2024</v>
      </c>
      <c r="D2897" s="11">
        <v>3</v>
      </c>
      <c r="E2897" s="11">
        <v>11</v>
      </c>
      <c r="F2897" s="11">
        <v>1</v>
      </c>
      <c r="G2897" s="11" t="s">
        <v>67</v>
      </c>
      <c r="H2897" s="11" t="s">
        <v>53</v>
      </c>
      <c r="I2897" s="11">
        <v>40.763161555785601</v>
      </c>
      <c r="J2897" s="11">
        <v>-73.731646874238194</v>
      </c>
      <c r="K2897" s="11">
        <v>82</v>
      </c>
      <c r="L2897" s="11">
        <v>41.073399726517401</v>
      </c>
      <c r="M2897" s="11">
        <v>42.458059686039498</v>
      </c>
      <c r="N2897" s="11" t="s">
        <v>54</v>
      </c>
      <c r="O2897" s="11" t="s">
        <v>60</v>
      </c>
      <c r="P2897" s="11">
        <v>0</v>
      </c>
      <c r="Q2897" s="11">
        <v>-0.74357579780723704</v>
      </c>
      <c r="R2897" s="11">
        <v>15</v>
      </c>
      <c r="S2897" s="11">
        <v>44</v>
      </c>
      <c r="T2897" s="11">
        <v>239.444045169367</v>
      </c>
      <c r="U2897" s="11">
        <v>12.8390281098249</v>
      </c>
      <c r="V2897" s="11" t="s">
        <v>62</v>
      </c>
    </row>
    <row r="2898" spans="1:22" x14ac:dyDescent="0.3">
      <c r="A2898" s="9">
        <v>45362.055555555598</v>
      </c>
      <c r="B2898" s="10">
        <v>45362</v>
      </c>
      <c r="C2898" s="11">
        <v>2024</v>
      </c>
      <c r="D2898" s="11">
        <v>3</v>
      </c>
      <c r="E2898" s="11">
        <v>11</v>
      </c>
      <c r="F2898" s="11">
        <v>1</v>
      </c>
      <c r="G2898" s="11" t="s">
        <v>67</v>
      </c>
      <c r="H2898" s="11" t="s">
        <v>53</v>
      </c>
      <c r="I2898" s="11">
        <v>40.722905300485003</v>
      </c>
      <c r="J2898" s="11">
        <v>-73.815649105493307</v>
      </c>
      <c r="K2898" s="11">
        <v>245</v>
      </c>
      <c r="L2898" s="11">
        <v>9.8390985447113302</v>
      </c>
      <c r="M2898" s="11">
        <v>83.177064009735204</v>
      </c>
      <c r="N2898" s="11" t="s">
        <v>57</v>
      </c>
      <c r="O2898" s="11" t="s">
        <v>58</v>
      </c>
      <c r="P2898" s="11">
        <v>0</v>
      </c>
      <c r="Q2898" s="11">
        <v>-6.4964637363125102E-3</v>
      </c>
      <c r="R2898" s="11">
        <v>31</v>
      </c>
      <c r="S2898" s="11">
        <v>39</v>
      </c>
      <c r="T2898" s="11">
        <v>186.89320578322</v>
      </c>
      <c r="U2898" s="11">
        <v>9.5136717905746693</v>
      </c>
      <c r="V2898" s="11" t="s">
        <v>56</v>
      </c>
    </row>
    <row r="2899" spans="1:22" x14ac:dyDescent="0.3">
      <c r="A2899" s="9">
        <v>45362.059027777803</v>
      </c>
      <c r="B2899" s="10">
        <v>45362</v>
      </c>
      <c r="C2899" s="11">
        <v>2024</v>
      </c>
      <c r="D2899" s="11">
        <v>3</v>
      </c>
      <c r="E2899" s="11">
        <v>11</v>
      </c>
      <c r="F2899" s="11">
        <v>1</v>
      </c>
      <c r="G2899" s="11" t="s">
        <v>67</v>
      </c>
      <c r="H2899" s="11" t="s">
        <v>53</v>
      </c>
      <c r="I2899" s="11">
        <v>40.842992181441097</v>
      </c>
      <c r="J2899" s="11">
        <v>-73.734777674063295</v>
      </c>
      <c r="K2899" s="11">
        <v>204</v>
      </c>
      <c r="L2899" s="11">
        <v>40.342519941965897</v>
      </c>
      <c r="M2899" s="11">
        <v>93.533094508424995</v>
      </c>
      <c r="N2899" s="11" t="s">
        <v>54</v>
      </c>
      <c r="O2899" s="11" t="s">
        <v>58</v>
      </c>
      <c r="P2899" s="11">
        <v>0</v>
      </c>
      <c r="Q2899" s="11">
        <v>-0.82127455958626905</v>
      </c>
      <c r="R2899" s="11">
        <v>47</v>
      </c>
      <c r="S2899" s="11">
        <v>8</v>
      </c>
      <c r="T2899" s="11">
        <v>106.970135121551</v>
      </c>
      <c r="U2899" s="11">
        <v>20.6636760657527</v>
      </c>
      <c r="V2899" s="11" t="s">
        <v>56</v>
      </c>
    </row>
    <row r="2900" spans="1:22" x14ac:dyDescent="0.3">
      <c r="A2900" s="9">
        <v>45362.0625</v>
      </c>
      <c r="B2900" s="10">
        <v>45362</v>
      </c>
      <c r="C2900" s="11">
        <v>2024</v>
      </c>
      <c r="D2900" s="11">
        <v>3</v>
      </c>
      <c r="E2900" s="11">
        <v>11</v>
      </c>
      <c r="F2900" s="11">
        <v>1</v>
      </c>
      <c r="G2900" s="11" t="s">
        <v>67</v>
      </c>
      <c r="H2900" s="11" t="s">
        <v>53</v>
      </c>
      <c r="I2900" s="11">
        <v>40.773957505197501</v>
      </c>
      <c r="J2900" s="11">
        <v>-73.973078591059902</v>
      </c>
      <c r="K2900" s="11">
        <v>260</v>
      </c>
      <c r="L2900" s="11">
        <v>57.237363390070499</v>
      </c>
      <c r="M2900" s="11">
        <v>37.177879107043204</v>
      </c>
      <c r="N2900" s="11" t="s">
        <v>54</v>
      </c>
      <c r="O2900" s="11" t="s">
        <v>58</v>
      </c>
      <c r="P2900" s="11">
        <v>1</v>
      </c>
      <c r="Q2900" s="11">
        <v>-0.24596998717430399</v>
      </c>
      <c r="R2900" s="11">
        <v>58</v>
      </c>
      <c r="S2900" s="11">
        <v>12</v>
      </c>
      <c r="T2900" s="11">
        <v>336.62199097400497</v>
      </c>
      <c r="U2900" s="11">
        <v>9.3258176911250708</v>
      </c>
      <c r="V2900" s="11" t="s">
        <v>56</v>
      </c>
    </row>
    <row r="2901" spans="1:22" x14ac:dyDescent="0.3">
      <c r="A2901" s="9">
        <v>45362.065972222197</v>
      </c>
      <c r="B2901" s="10">
        <v>45362</v>
      </c>
      <c r="C2901" s="11">
        <v>2024</v>
      </c>
      <c r="D2901" s="11">
        <v>3</v>
      </c>
      <c r="E2901" s="11">
        <v>11</v>
      </c>
      <c r="F2901" s="11">
        <v>1</v>
      </c>
      <c r="G2901" s="11" t="s">
        <v>67</v>
      </c>
      <c r="H2901" s="11" t="s">
        <v>53</v>
      </c>
      <c r="I2901" s="11">
        <v>40.700553449719699</v>
      </c>
      <c r="J2901" s="11">
        <v>-73.992660596010694</v>
      </c>
      <c r="K2901" s="11">
        <v>99</v>
      </c>
      <c r="L2901" s="11">
        <v>57.625229396018703</v>
      </c>
      <c r="M2901" s="11">
        <v>82.206647675388396</v>
      </c>
      <c r="N2901" s="11" t="s">
        <v>54</v>
      </c>
      <c r="O2901" s="11" t="s">
        <v>60</v>
      </c>
      <c r="P2901" s="11">
        <v>0</v>
      </c>
      <c r="Q2901" s="11">
        <v>-0.19003481289211999</v>
      </c>
      <c r="R2901" s="11">
        <v>98</v>
      </c>
      <c r="S2901" s="11">
        <v>24</v>
      </c>
      <c r="T2901" s="11">
        <v>496.860803012399</v>
      </c>
      <c r="U2901" s="11">
        <v>22.789871144441399</v>
      </c>
      <c r="V2901" s="11" t="s">
        <v>56</v>
      </c>
    </row>
    <row r="2902" spans="1:22" x14ac:dyDescent="0.3">
      <c r="A2902" s="9">
        <v>45362.069444444503</v>
      </c>
      <c r="B2902" s="10">
        <v>45362</v>
      </c>
      <c r="C2902" s="11">
        <v>2024</v>
      </c>
      <c r="D2902" s="11">
        <v>3</v>
      </c>
      <c r="E2902" s="11">
        <v>11</v>
      </c>
      <c r="F2902" s="11">
        <v>1</v>
      </c>
      <c r="G2902" s="11" t="s">
        <v>67</v>
      </c>
      <c r="H2902" s="11" t="s">
        <v>53</v>
      </c>
      <c r="I2902" s="11">
        <v>40.604989070426903</v>
      </c>
      <c r="J2902" s="11">
        <v>-73.869985048123596</v>
      </c>
      <c r="K2902" s="11">
        <v>114</v>
      </c>
      <c r="L2902" s="11">
        <v>70.815224641970005</v>
      </c>
      <c r="M2902" s="11">
        <v>99.8289602982465</v>
      </c>
      <c r="N2902" s="11" t="s">
        <v>54</v>
      </c>
      <c r="O2902" s="11" t="s">
        <v>61</v>
      </c>
      <c r="P2902" s="11">
        <v>0</v>
      </c>
      <c r="Q2902" s="11">
        <v>-7.0122489582366401E-2</v>
      </c>
      <c r="R2902" s="11">
        <v>63</v>
      </c>
      <c r="S2902" s="11">
        <v>13</v>
      </c>
      <c r="T2902" s="11">
        <v>100.845526070011</v>
      </c>
      <c r="U2902" s="11">
        <v>28.815963634035899</v>
      </c>
      <c r="V2902" s="11" t="s">
        <v>56</v>
      </c>
    </row>
    <row r="2903" spans="1:22" x14ac:dyDescent="0.3">
      <c r="A2903" s="9">
        <v>45362.072916666701</v>
      </c>
      <c r="B2903" s="10">
        <v>45362</v>
      </c>
      <c r="C2903" s="11">
        <v>2024</v>
      </c>
      <c r="D2903" s="11">
        <v>3</v>
      </c>
      <c r="E2903" s="11">
        <v>11</v>
      </c>
      <c r="F2903" s="11">
        <v>1</v>
      </c>
      <c r="G2903" s="11" t="s">
        <v>67</v>
      </c>
      <c r="H2903" s="11" t="s">
        <v>53</v>
      </c>
      <c r="I2903" s="11">
        <v>40.6419233493029</v>
      </c>
      <c r="J2903" s="11">
        <v>-73.756640633270393</v>
      </c>
      <c r="K2903" s="11">
        <v>292</v>
      </c>
      <c r="L2903" s="11">
        <v>42.611428410774401</v>
      </c>
      <c r="M2903" s="11">
        <v>85.161357681139805</v>
      </c>
      <c r="N2903" s="11" t="s">
        <v>54</v>
      </c>
      <c r="O2903" s="11" t="s">
        <v>58</v>
      </c>
      <c r="P2903" s="11">
        <v>0</v>
      </c>
      <c r="Q2903" s="11">
        <v>-0.20041392474643799</v>
      </c>
      <c r="R2903" s="11">
        <v>16</v>
      </c>
      <c r="S2903" s="11">
        <v>6</v>
      </c>
      <c r="T2903" s="11">
        <v>88.697199084524698</v>
      </c>
      <c r="U2903" s="11">
        <v>6.6734032685902198</v>
      </c>
      <c r="V2903" s="11" t="s">
        <v>56</v>
      </c>
    </row>
    <row r="2904" spans="1:22" x14ac:dyDescent="0.3">
      <c r="A2904" s="9">
        <v>45362.076388888898</v>
      </c>
      <c r="B2904" s="10">
        <v>45362</v>
      </c>
      <c r="C2904" s="11">
        <v>2024</v>
      </c>
      <c r="D2904" s="11">
        <v>3</v>
      </c>
      <c r="E2904" s="11">
        <v>11</v>
      </c>
      <c r="F2904" s="11">
        <v>1</v>
      </c>
      <c r="G2904" s="11" t="s">
        <v>67</v>
      </c>
      <c r="H2904" s="11" t="s">
        <v>53</v>
      </c>
      <c r="I2904" s="11">
        <v>40.821672100786401</v>
      </c>
      <c r="J2904" s="11">
        <v>-73.721629859737803</v>
      </c>
      <c r="K2904" s="11">
        <v>182</v>
      </c>
      <c r="L2904" s="11">
        <v>39.175598436767899</v>
      </c>
      <c r="M2904" s="11">
        <v>59.335989224964401</v>
      </c>
      <c r="N2904" s="11" t="s">
        <v>59</v>
      </c>
      <c r="O2904" s="11" t="s">
        <v>58</v>
      </c>
      <c r="P2904" s="11">
        <v>0</v>
      </c>
      <c r="Q2904" s="11">
        <v>0.82505165771306799</v>
      </c>
      <c r="R2904" s="11">
        <v>85</v>
      </c>
      <c r="S2904" s="11">
        <v>13</v>
      </c>
      <c r="T2904" s="11">
        <v>360.338170773716</v>
      </c>
      <c r="U2904" s="11">
        <v>7.7895956017933301</v>
      </c>
      <c r="V2904" s="11" t="s">
        <v>63</v>
      </c>
    </row>
    <row r="2905" spans="1:22" x14ac:dyDescent="0.3">
      <c r="A2905" s="9">
        <v>45362.079861111102</v>
      </c>
      <c r="B2905" s="10">
        <v>45362</v>
      </c>
      <c r="C2905" s="11">
        <v>2024</v>
      </c>
      <c r="D2905" s="11">
        <v>3</v>
      </c>
      <c r="E2905" s="11">
        <v>11</v>
      </c>
      <c r="F2905" s="11">
        <v>1</v>
      </c>
      <c r="G2905" s="11" t="s">
        <v>67</v>
      </c>
      <c r="H2905" s="11" t="s">
        <v>53</v>
      </c>
      <c r="I2905" s="11">
        <v>40.665386782798102</v>
      </c>
      <c r="J2905" s="11">
        <v>-73.903787748742602</v>
      </c>
      <c r="K2905" s="11">
        <v>214</v>
      </c>
      <c r="L2905" s="11">
        <v>18.747910298754299</v>
      </c>
      <c r="M2905" s="11">
        <v>87.160128159009901</v>
      </c>
      <c r="N2905" s="11" t="s">
        <v>54</v>
      </c>
      <c r="O2905" s="11" t="s">
        <v>61</v>
      </c>
      <c r="P2905" s="11">
        <v>0</v>
      </c>
      <c r="Q2905" s="11">
        <v>6.06201122461624E-2</v>
      </c>
      <c r="R2905" s="11">
        <v>24</v>
      </c>
      <c r="S2905" s="11">
        <v>46</v>
      </c>
      <c r="T2905" s="11">
        <v>69.946451143497796</v>
      </c>
      <c r="U2905" s="11">
        <v>29.9435812775226</v>
      </c>
      <c r="V2905" s="11" t="s">
        <v>56</v>
      </c>
    </row>
    <row r="2906" spans="1:22" x14ac:dyDescent="0.3">
      <c r="A2906" s="9">
        <v>45362.083333333299</v>
      </c>
      <c r="B2906" s="10">
        <v>45362</v>
      </c>
      <c r="C2906" s="11">
        <v>2024</v>
      </c>
      <c r="D2906" s="11">
        <v>3</v>
      </c>
      <c r="E2906" s="11">
        <v>11</v>
      </c>
      <c r="F2906" s="11">
        <v>2</v>
      </c>
      <c r="G2906" s="11" t="s">
        <v>67</v>
      </c>
      <c r="H2906" s="11" t="s">
        <v>53</v>
      </c>
      <c r="I2906" s="11">
        <v>40.785255765232201</v>
      </c>
      <c r="J2906" s="11">
        <v>-73.872374057418398</v>
      </c>
      <c r="K2906" s="11">
        <v>161</v>
      </c>
      <c r="L2906" s="11">
        <v>72.582626610367996</v>
      </c>
      <c r="M2906" s="11">
        <v>55.247823334127602</v>
      </c>
      <c r="N2906" s="11" t="s">
        <v>57</v>
      </c>
      <c r="O2906" s="11" t="s">
        <v>55</v>
      </c>
      <c r="P2906" s="11">
        <v>1</v>
      </c>
      <c r="Q2906" s="11">
        <v>0.76227485794485395</v>
      </c>
      <c r="R2906" s="11">
        <v>51</v>
      </c>
      <c r="S2906" s="11">
        <v>21</v>
      </c>
      <c r="T2906" s="11">
        <v>152.497381656762</v>
      </c>
      <c r="U2906" s="11">
        <v>26.820657997469699</v>
      </c>
      <c r="V2906" s="11" t="s">
        <v>56</v>
      </c>
    </row>
    <row r="2907" spans="1:22" x14ac:dyDescent="0.3">
      <c r="A2907" s="9">
        <v>45362.086805555598</v>
      </c>
      <c r="B2907" s="10">
        <v>45362</v>
      </c>
      <c r="C2907" s="11">
        <v>2024</v>
      </c>
      <c r="D2907" s="11">
        <v>3</v>
      </c>
      <c r="E2907" s="11">
        <v>11</v>
      </c>
      <c r="F2907" s="11">
        <v>2</v>
      </c>
      <c r="G2907" s="11" t="s">
        <v>67</v>
      </c>
      <c r="H2907" s="11" t="s">
        <v>53</v>
      </c>
      <c r="I2907" s="11">
        <v>40.817489381075099</v>
      </c>
      <c r="J2907" s="11">
        <v>-73.787369414446601</v>
      </c>
      <c r="K2907" s="11">
        <v>147</v>
      </c>
      <c r="L2907" s="11">
        <v>53.4084055681923</v>
      </c>
      <c r="M2907" s="11">
        <v>62.0018007880158</v>
      </c>
      <c r="N2907" s="11" t="s">
        <v>59</v>
      </c>
      <c r="O2907" s="11" t="s">
        <v>58</v>
      </c>
      <c r="P2907" s="11">
        <v>0</v>
      </c>
      <c r="Q2907" s="11">
        <v>0.13502657391185799</v>
      </c>
      <c r="R2907" s="11">
        <v>99</v>
      </c>
      <c r="S2907" s="11">
        <v>8</v>
      </c>
      <c r="T2907" s="11">
        <v>188.10456558034801</v>
      </c>
      <c r="U2907" s="11">
        <v>24.6158098960519</v>
      </c>
      <c r="V2907" s="11" t="s">
        <v>63</v>
      </c>
    </row>
    <row r="2908" spans="1:22" x14ac:dyDescent="0.3">
      <c r="A2908" s="9">
        <v>45362.090277777803</v>
      </c>
      <c r="B2908" s="10">
        <v>45362</v>
      </c>
      <c r="C2908" s="11">
        <v>2024</v>
      </c>
      <c r="D2908" s="11">
        <v>3</v>
      </c>
      <c r="E2908" s="11">
        <v>11</v>
      </c>
      <c r="F2908" s="11">
        <v>2</v>
      </c>
      <c r="G2908" s="11" t="s">
        <v>67</v>
      </c>
      <c r="H2908" s="11" t="s">
        <v>53</v>
      </c>
      <c r="I2908" s="11">
        <v>40.620564014510201</v>
      </c>
      <c r="J2908" s="11">
        <v>-73.721246940669005</v>
      </c>
      <c r="K2908" s="11">
        <v>265</v>
      </c>
      <c r="L2908" s="11">
        <v>15.0370349095883</v>
      </c>
      <c r="M2908" s="11">
        <v>39.370109628489999</v>
      </c>
      <c r="N2908" s="11" t="s">
        <v>57</v>
      </c>
      <c r="O2908" s="11" t="s">
        <v>60</v>
      </c>
      <c r="P2908" s="11">
        <v>0</v>
      </c>
      <c r="Q2908" s="11">
        <v>-0.30977037503421001</v>
      </c>
      <c r="R2908" s="11">
        <v>22</v>
      </c>
      <c r="S2908" s="11">
        <v>1</v>
      </c>
      <c r="T2908" s="11">
        <v>266.39916480966502</v>
      </c>
      <c r="U2908" s="11">
        <v>12.5547641730686</v>
      </c>
      <c r="V2908" s="11" t="s">
        <v>56</v>
      </c>
    </row>
    <row r="2909" spans="1:22" x14ac:dyDescent="0.3">
      <c r="A2909" s="9">
        <v>45362.09375</v>
      </c>
      <c r="B2909" s="10">
        <v>45362</v>
      </c>
      <c r="C2909" s="11">
        <v>2024</v>
      </c>
      <c r="D2909" s="11">
        <v>3</v>
      </c>
      <c r="E2909" s="11">
        <v>11</v>
      </c>
      <c r="F2909" s="11">
        <v>2</v>
      </c>
      <c r="G2909" s="11" t="s">
        <v>67</v>
      </c>
      <c r="H2909" s="11" t="s">
        <v>53</v>
      </c>
      <c r="I2909" s="11">
        <v>40.850728720583803</v>
      </c>
      <c r="J2909" s="11">
        <v>-73.711409912955006</v>
      </c>
      <c r="K2909" s="11">
        <v>239</v>
      </c>
      <c r="L2909" s="11">
        <v>64.949071619060106</v>
      </c>
      <c r="M2909" s="11">
        <v>42.220833764972603</v>
      </c>
      <c r="N2909" s="11" t="s">
        <v>59</v>
      </c>
      <c r="O2909" s="11" t="s">
        <v>60</v>
      </c>
      <c r="P2909" s="11">
        <v>0</v>
      </c>
      <c r="Q2909" s="11">
        <v>-0.67544215265551899</v>
      </c>
      <c r="R2909" s="11">
        <v>70</v>
      </c>
      <c r="S2909" s="11">
        <v>10</v>
      </c>
      <c r="T2909" s="11">
        <v>211.349057019019</v>
      </c>
      <c r="U2909" s="11">
        <v>17.581733715026299</v>
      </c>
      <c r="V2909" s="11" t="s">
        <v>56</v>
      </c>
    </row>
    <row r="2910" spans="1:22" x14ac:dyDescent="0.3">
      <c r="A2910" s="9">
        <v>45362.097222222197</v>
      </c>
      <c r="B2910" s="10">
        <v>45362</v>
      </c>
      <c r="C2910" s="11">
        <v>2024</v>
      </c>
      <c r="D2910" s="11">
        <v>3</v>
      </c>
      <c r="E2910" s="11">
        <v>11</v>
      </c>
      <c r="F2910" s="11">
        <v>2</v>
      </c>
      <c r="G2910" s="11" t="s">
        <v>67</v>
      </c>
      <c r="H2910" s="11" t="s">
        <v>53</v>
      </c>
      <c r="I2910" s="11">
        <v>40.882465033501703</v>
      </c>
      <c r="J2910" s="11">
        <v>-73.964243937489002</v>
      </c>
      <c r="K2910" s="11">
        <v>83</v>
      </c>
      <c r="L2910" s="11">
        <v>18.439900799112699</v>
      </c>
      <c r="M2910" s="11">
        <v>33.390153904987599</v>
      </c>
      <c r="N2910" s="11" t="s">
        <v>59</v>
      </c>
      <c r="O2910" s="11" t="s">
        <v>60</v>
      </c>
      <c r="P2910" s="11">
        <v>0</v>
      </c>
      <c r="Q2910" s="11">
        <v>0.30392384669849298</v>
      </c>
      <c r="R2910" s="11">
        <v>56</v>
      </c>
      <c r="S2910" s="11">
        <v>8</v>
      </c>
      <c r="T2910" s="11">
        <v>188.77590401609399</v>
      </c>
      <c r="U2910" s="11">
        <v>25.1465762154562</v>
      </c>
      <c r="V2910" s="11" t="s">
        <v>56</v>
      </c>
    </row>
    <row r="2911" spans="1:22" x14ac:dyDescent="0.3">
      <c r="A2911" s="9">
        <v>45362.100694444503</v>
      </c>
      <c r="B2911" s="10">
        <v>45362</v>
      </c>
      <c r="C2911" s="11">
        <v>2024</v>
      </c>
      <c r="D2911" s="11">
        <v>3</v>
      </c>
      <c r="E2911" s="11">
        <v>11</v>
      </c>
      <c r="F2911" s="11">
        <v>2</v>
      </c>
      <c r="G2911" s="11" t="s">
        <v>67</v>
      </c>
      <c r="H2911" s="11" t="s">
        <v>53</v>
      </c>
      <c r="I2911" s="11">
        <v>40.807600316716702</v>
      </c>
      <c r="J2911" s="11">
        <v>-73.726089398832201</v>
      </c>
      <c r="K2911" s="11">
        <v>181</v>
      </c>
      <c r="L2911" s="11">
        <v>48.449316521353303</v>
      </c>
      <c r="M2911" s="11">
        <v>76.751612889346305</v>
      </c>
      <c r="N2911" s="11" t="s">
        <v>54</v>
      </c>
      <c r="O2911" s="11" t="s">
        <v>60</v>
      </c>
      <c r="P2911" s="11">
        <v>1</v>
      </c>
      <c r="Q2911" s="11">
        <v>-5.8094287035441901E-2</v>
      </c>
      <c r="R2911" s="11">
        <v>3</v>
      </c>
      <c r="S2911" s="11">
        <v>0</v>
      </c>
      <c r="T2911" s="11">
        <v>315.69519867847902</v>
      </c>
      <c r="U2911" s="11">
        <v>18.1835602743976</v>
      </c>
      <c r="V2911" s="11" t="s">
        <v>56</v>
      </c>
    </row>
    <row r="2912" spans="1:22" x14ac:dyDescent="0.3">
      <c r="A2912" s="9">
        <v>45362.104166666701</v>
      </c>
      <c r="B2912" s="10">
        <v>45362</v>
      </c>
      <c r="C2912" s="11">
        <v>2024</v>
      </c>
      <c r="D2912" s="11">
        <v>3</v>
      </c>
      <c r="E2912" s="11">
        <v>11</v>
      </c>
      <c r="F2912" s="11">
        <v>2</v>
      </c>
      <c r="G2912" s="11" t="s">
        <v>67</v>
      </c>
      <c r="H2912" s="11" t="s">
        <v>53</v>
      </c>
      <c r="I2912" s="11">
        <v>40.827025491189701</v>
      </c>
      <c r="J2912" s="11">
        <v>-73.752070075769694</v>
      </c>
      <c r="K2912" s="11">
        <v>144</v>
      </c>
      <c r="L2912" s="11">
        <v>54.386060881383997</v>
      </c>
      <c r="M2912" s="11">
        <v>86.3369541611426</v>
      </c>
      <c r="N2912" s="11" t="s">
        <v>57</v>
      </c>
      <c r="O2912" s="11" t="s">
        <v>58</v>
      </c>
      <c r="P2912" s="11">
        <v>0</v>
      </c>
      <c r="Q2912" s="11">
        <v>-0.13153708516102799</v>
      </c>
      <c r="R2912" s="11">
        <v>69</v>
      </c>
      <c r="S2912" s="11">
        <v>9</v>
      </c>
      <c r="T2912" s="11">
        <v>275.31757517626102</v>
      </c>
      <c r="U2912" s="11">
        <v>10.774491982719599</v>
      </c>
      <c r="V2912" s="11" t="s">
        <v>56</v>
      </c>
    </row>
    <row r="2913" spans="1:22" x14ac:dyDescent="0.3">
      <c r="A2913" s="9">
        <v>45362.107638888898</v>
      </c>
      <c r="B2913" s="10">
        <v>45362</v>
      </c>
      <c r="C2913" s="11">
        <v>2024</v>
      </c>
      <c r="D2913" s="11">
        <v>3</v>
      </c>
      <c r="E2913" s="11">
        <v>11</v>
      </c>
      <c r="F2913" s="11">
        <v>2</v>
      </c>
      <c r="G2913" s="11" t="s">
        <v>67</v>
      </c>
      <c r="H2913" s="11" t="s">
        <v>53</v>
      </c>
      <c r="I2913" s="11">
        <v>40.688499119302598</v>
      </c>
      <c r="J2913" s="11">
        <v>-73.788034193545201</v>
      </c>
      <c r="K2913" s="11">
        <v>89</v>
      </c>
      <c r="L2913" s="11">
        <v>18.776752125515898</v>
      </c>
      <c r="M2913" s="11">
        <v>36.733602781237302</v>
      </c>
      <c r="N2913" s="11" t="s">
        <v>54</v>
      </c>
      <c r="O2913" s="11" t="s">
        <v>58</v>
      </c>
      <c r="P2913" s="11">
        <v>0</v>
      </c>
      <c r="Q2913" s="11">
        <v>0.77704262375869404</v>
      </c>
      <c r="R2913" s="11">
        <v>51</v>
      </c>
      <c r="S2913" s="11">
        <v>24</v>
      </c>
      <c r="T2913" s="11">
        <v>209.707038291186</v>
      </c>
      <c r="U2913" s="11">
        <v>7.0549105855009602</v>
      </c>
      <c r="V2913" s="11" t="s">
        <v>56</v>
      </c>
    </row>
    <row r="2914" spans="1:22" x14ac:dyDescent="0.3">
      <c r="A2914" s="9">
        <v>45362.111111111102</v>
      </c>
      <c r="B2914" s="10">
        <v>45362</v>
      </c>
      <c r="C2914" s="11">
        <v>2024</v>
      </c>
      <c r="D2914" s="11">
        <v>3</v>
      </c>
      <c r="E2914" s="11">
        <v>11</v>
      </c>
      <c r="F2914" s="11">
        <v>2</v>
      </c>
      <c r="G2914" s="11" t="s">
        <v>67</v>
      </c>
      <c r="H2914" s="11" t="s">
        <v>53</v>
      </c>
      <c r="I2914" s="11">
        <v>40.650250720166603</v>
      </c>
      <c r="J2914" s="11">
        <v>-73.753538746713303</v>
      </c>
      <c r="K2914" s="11">
        <v>183</v>
      </c>
      <c r="L2914" s="11">
        <v>11.747339602444701</v>
      </c>
      <c r="M2914" s="11">
        <v>50.3202447898028</v>
      </c>
      <c r="N2914" s="11" t="s">
        <v>59</v>
      </c>
      <c r="O2914" s="11" t="s">
        <v>61</v>
      </c>
      <c r="P2914" s="11">
        <v>0</v>
      </c>
      <c r="Q2914" s="11">
        <v>-0.36409565735059402</v>
      </c>
      <c r="R2914" s="11">
        <v>58</v>
      </c>
      <c r="S2914" s="11">
        <v>7</v>
      </c>
      <c r="T2914" s="11">
        <v>351.09260852050699</v>
      </c>
      <c r="U2914" s="11">
        <v>14.266627374424701</v>
      </c>
      <c r="V2914" s="11" t="s">
        <v>56</v>
      </c>
    </row>
    <row r="2915" spans="1:22" x14ac:dyDescent="0.3">
      <c r="A2915" s="9">
        <v>45362.114583333299</v>
      </c>
      <c r="B2915" s="10">
        <v>45362</v>
      </c>
      <c r="C2915" s="11">
        <v>2024</v>
      </c>
      <c r="D2915" s="11">
        <v>3</v>
      </c>
      <c r="E2915" s="11">
        <v>11</v>
      </c>
      <c r="F2915" s="11">
        <v>2</v>
      </c>
      <c r="G2915" s="11" t="s">
        <v>67</v>
      </c>
      <c r="H2915" s="11" t="s">
        <v>53</v>
      </c>
      <c r="I2915" s="11">
        <v>40.868416245118397</v>
      </c>
      <c r="J2915" s="11">
        <v>-73.903258061190101</v>
      </c>
      <c r="K2915" s="11">
        <v>62</v>
      </c>
      <c r="L2915" s="11">
        <v>55.115713176502901</v>
      </c>
      <c r="M2915" s="11">
        <v>14.9990702782412</v>
      </c>
      <c r="N2915" s="11" t="s">
        <v>54</v>
      </c>
      <c r="O2915" s="11" t="s">
        <v>61</v>
      </c>
      <c r="P2915" s="11">
        <v>0</v>
      </c>
      <c r="Q2915" s="11">
        <v>-2.0491611089287601E-2</v>
      </c>
      <c r="R2915" s="11">
        <v>97</v>
      </c>
      <c r="S2915" s="11">
        <v>28</v>
      </c>
      <c r="T2915" s="11">
        <v>476.86129263923601</v>
      </c>
      <c r="U2915" s="11">
        <v>16.582302145299298</v>
      </c>
      <c r="V2915" s="11" t="s">
        <v>62</v>
      </c>
    </row>
    <row r="2916" spans="1:22" x14ac:dyDescent="0.3">
      <c r="A2916" s="9">
        <v>45362.118055555598</v>
      </c>
      <c r="B2916" s="10">
        <v>45362</v>
      </c>
      <c r="C2916" s="11">
        <v>2024</v>
      </c>
      <c r="D2916" s="11">
        <v>3</v>
      </c>
      <c r="E2916" s="11">
        <v>11</v>
      </c>
      <c r="F2916" s="11">
        <v>2</v>
      </c>
      <c r="G2916" s="11" t="s">
        <v>67</v>
      </c>
      <c r="H2916" s="11" t="s">
        <v>53</v>
      </c>
      <c r="I2916" s="11">
        <v>40.661821908437098</v>
      </c>
      <c r="J2916" s="11">
        <v>-73.969411497491095</v>
      </c>
      <c r="K2916" s="11">
        <v>194</v>
      </c>
      <c r="L2916" s="11">
        <v>36.550474220998098</v>
      </c>
      <c r="M2916" s="11">
        <v>20.876610851556499</v>
      </c>
      <c r="N2916" s="11" t="s">
        <v>59</v>
      </c>
      <c r="O2916" s="11" t="s">
        <v>60</v>
      </c>
      <c r="P2916" s="11">
        <v>0</v>
      </c>
      <c r="Q2916" s="11">
        <v>-0.70003853915768599</v>
      </c>
      <c r="R2916" s="11">
        <v>26</v>
      </c>
      <c r="S2916" s="11">
        <v>39</v>
      </c>
      <c r="T2916" s="11">
        <v>285.79391698645702</v>
      </c>
      <c r="U2916" s="11">
        <v>26.513219495478499</v>
      </c>
      <c r="V2916" s="11" t="s">
        <v>63</v>
      </c>
    </row>
    <row r="2917" spans="1:22" x14ac:dyDescent="0.3">
      <c r="A2917" s="9">
        <v>45362.121527777803</v>
      </c>
      <c r="B2917" s="10">
        <v>45362</v>
      </c>
      <c r="C2917" s="11">
        <v>2024</v>
      </c>
      <c r="D2917" s="11">
        <v>3</v>
      </c>
      <c r="E2917" s="11">
        <v>11</v>
      </c>
      <c r="F2917" s="11">
        <v>2</v>
      </c>
      <c r="G2917" s="11" t="s">
        <v>67</v>
      </c>
      <c r="H2917" s="11" t="s">
        <v>53</v>
      </c>
      <c r="I2917" s="11">
        <v>40.6650272077148</v>
      </c>
      <c r="J2917" s="11">
        <v>-73.992863139286698</v>
      </c>
      <c r="K2917" s="11">
        <v>134</v>
      </c>
      <c r="L2917" s="11">
        <v>38.238792107659798</v>
      </c>
      <c r="M2917" s="11">
        <v>42.350469878976</v>
      </c>
      <c r="N2917" s="11" t="s">
        <v>57</v>
      </c>
      <c r="O2917" s="11" t="s">
        <v>61</v>
      </c>
      <c r="P2917" s="11">
        <v>0</v>
      </c>
      <c r="Q2917" s="11">
        <v>-0.35987981792810603</v>
      </c>
      <c r="R2917" s="11">
        <v>58</v>
      </c>
      <c r="S2917" s="11">
        <v>5</v>
      </c>
      <c r="T2917" s="11">
        <v>170.34798883716201</v>
      </c>
      <c r="U2917" s="11">
        <v>21.961308611695902</v>
      </c>
      <c r="V2917" s="11" t="s">
        <v>63</v>
      </c>
    </row>
    <row r="2918" spans="1:22" x14ac:dyDescent="0.3">
      <c r="A2918" s="9">
        <v>45362.125</v>
      </c>
      <c r="B2918" s="10">
        <v>45362</v>
      </c>
      <c r="C2918" s="11">
        <v>2024</v>
      </c>
      <c r="D2918" s="11">
        <v>3</v>
      </c>
      <c r="E2918" s="11">
        <v>11</v>
      </c>
      <c r="F2918" s="11">
        <v>3</v>
      </c>
      <c r="G2918" s="11" t="s">
        <v>67</v>
      </c>
      <c r="H2918" s="11" t="s">
        <v>53</v>
      </c>
      <c r="I2918" s="11">
        <v>40.874417465057398</v>
      </c>
      <c r="J2918" s="11">
        <v>-73.771050978332497</v>
      </c>
      <c r="K2918" s="11">
        <v>137</v>
      </c>
      <c r="L2918" s="11">
        <v>36.445717653816502</v>
      </c>
      <c r="M2918" s="11">
        <v>71.7241695151898</v>
      </c>
      <c r="N2918" s="11" t="s">
        <v>57</v>
      </c>
      <c r="O2918" s="11" t="s">
        <v>58</v>
      </c>
      <c r="P2918" s="11">
        <v>1</v>
      </c>
      <c r="Q2918" s="11">
        <v>-0.35054722041254199</v>
      </c>
      <c r="R2918" s="11">
        <v>50</v>
      </c>
      <c r="S2918" s="11">
        <v>21</v>
      </c>
      <c r="T2918" s="11">
        <v>213.88239393302899</v>
      </c>
      <c r="U2918" s="11">
        <v>21.822130183323299</v>
      </c>
      <c r="V2918" s="11" t="s">
        <v>56</v>
      </c>
    </row>
    <row r="2919" spans="1:22" x14ac:dyDescent="0.3">
      <c r="A2919" s="9">
        <v>45362.128472222197</v>
      </c>
      <c r="B2919" s="10">
        <v>45362</v>
      </c>
      <c r="C2919" s="11">
        <v>2024</v>
      </c>
      <c r="D2919" s="11">
        <v>3</v>
      </c>
      <c r="E2919" s="11">
        <v>11</v>
      </c>
      <c r="F2919" s="11">
        <v>3</v>
      </c>
      <c r="G2919" s="11" t="s">
        <v>67</v>
      </c>
      <c r="H2919" s="11" t="s">
        <v>53</v>
      </c>
      <c r="I2919" s="11">
        <v>40.617002289906303</v>
      </c>
      <c r="J2919" s="11">
        <v>-73.735813005276</v>
      </c>
      <c r="K2919" s="11">
        <v>186</v>
      </c>
      <c r="L2919" s="11">
        <v>56.2442402651103</v>
      </c>
      <c r="M2919" s="11">
        <v>86.544219908002802</v>
      </c>
      <c r="N2919" s="11" t="s">
        <v>54</v>
      </c>
      <c r="O2919" s="11" t="s">
        <v>60</v>
      </c>
      <c r="P2919" s="11">
        <v>0</v>
      </c>
      <c r="Q2919" s="11">
        <v>4.4184624477188801E-2</v>
      </c>
      <c r="R2919" s="11">
        <v>92</v>
      </c>
      <c r="S2919" s="11">
        <v>1</v>
      </c>
      <c r="T2919" s="11">
        <v>374.75229153389398</v>
      </c>
      <c r="U2919" s="11">
        <v>10.537613560877499</v>
      </c>
      <c r="V2919" s="11" t="s">
        <v>56</v>
      </c>
    </row>
    <row r="2920" spans="1:22" x14ac:dyDescent="0.3">
      <c r="A2920" s="9">
        <v>45362.131944444503</v>
      </c>
      <c r="B2920" s="10">
        <v>45362</v>
      </c>
      <c r="C2920" s="11">
        <v>2024</v>
      </c>
      <c r="D2920" s="11">
        <v>3</v>
      </c>
      <c r="E2920" s="11">
        <v>11</v>
      </c>
      <c r="F2920" s="11">
        <v>3</v>
      </c>
      <c r="G2920" s="11" t="s">
        <v>67</v>
      </c>
      <c r="H2920" s="11" t="s">
        <v>53</v>
      </c>
      <c r="I2920" s="11">
        <v>40.8874007946308</v>
      </c>
      <c r="J2920" s="11">
        <v>-73.877633368533495</v>
      </c>
      <c r="K2920" s="11">
        <v>249</v>
      </c>
      <c r="L2920" s="11">
        <v>63.122733844752503</v>
      </c>
      <c r="M2920" s="11">
        <v>63.769930035981403</v>
      </c>
      <c r="N2920" s="11" t="s">
        <v>59</v>
      </c>
      <c r="O2920" s="11" t="s">
        <v>61</v>
      </c>
      <c r="P2920" s="11">
        <v>0</v>
      </c>
      <c r="Q2920" s="11">
        <v>0.48225771792265099</v>
      </c>
      <c r="R2920" s="11">
        <v>55</v>
      </c>
      <c r="S2920" s="11">
        <v>22</v>
      </c>
      <c r="T2920" s="11">
        <v>140.308405960111</v>
      </c>
      <c r="U2920" s="11">
        <v>23.946504882024101</v>
      </c>
      <c r="V2920" s="11" t="s">
        <v>56</v>
      </c>
    </row>
    <row r="2921" spans="1:22" x14ac:dyDescent="0.3">
      <c r="A2921" s="9">
        <v>45362.135416666701</v>
      </c>
      <c r="B2921" s="10">
        <v>45362</v>
      </c>
      <c r="C2921" s="11">
        <v>2024</v>
      </c>
      <c r="D2921" s="11">
        <v>3</v>
      </c>
      <c r="E2921" s="11">
        <v>11</v>
      </c>
      <c r="F2921" s="11">
        <v>3</v>
      </c>
      <c r="G2921" s="11" t="s">
        <v>67</v>
      </c>
      <c r="H2921" s="11" t="s">
        <v>53</v>
      </c>
      <c r="I2921" s="11">
        <v>40.694124898729498</v>
      </c>
      <c r="J2921" s="11">
        <v>-73.912991699420502</v>
      </c>
      <c r="K2921" s="11">
        <v>71</v>
      </c>
      <c r="L2921" s="11">
        <v>27.147245352350399</v>
      </c>
      <c r="M2921" s="11">
        <v>10.5909229799581</v>
      </c>
      <c r="N2921" s="11" t="s">
        <v>54</v>
      </c>
      <c r="O2921" s="11" t="s">
        <v>60</v>
      </c>
      <c r="P2921" s="11">
        <v>0</v>
      </c>
      <c r="Q2921" s="11">
        <v>0.56987357662286497</v>
      </c>
      <c r="R2921" s="11">
        <v>57</v>
      </c>
      <c r="S2921" s="11">
        <v>11</v>
      </c>
      <c r="T2921" s="11">
        <v>370.25211851919101</v>
      </c>
      <c r="U2921" s="11">
        <v>7.7010812559825803</v>
      </c>
      <c r="V2921" s="11" t="s">
        <v>63</v>
      </c>
    </row>
    <row r="2922" spans="1:22" x14ac:dyDescent="0.3">
      <c r="A2922" s="9">
        <v>45362.138888888898</v>
      </c>
      <c r="B2922" s="10">
        <v>45362</v>
      </c>
      <c r="C2922" s="11">
        <v>2024</v>
      </c>
      <c r="D2922" s="11">
        <v>3</v>
      </c>
      <c r="E2922" s="11">
        <v>11</v>
      </c>
      <c r="F2922" s="11">
        <v>3</v>
      </c>
      <c r="G2922" s="11" t="s">
        <v>67</v>
      </c>
      <c r="H2922" s="11" t="s">
        <v>53</v>
      </c>
      <c r="I2922" s="11">
        <v>40.732342253972803</v>
      </c>
      <c r="J2922" s="11">
        <v>-73.769480913055105</v>
      </c>
      <c r="K2922" s="11">
        <v>159</v>
      </c>
      <c r="L2922" s="11">
        <v>19.366790321292299</v>
      </c>
      <c r="M2922" s="11">
        <v>58.6900443563379</v>
      </c>
      <c r="N2922" s="11" t="s">
        <v>59</v>
      </c>
      <c r="O2922" s="11" t="s">
        <v>60</v>
      </c>
      <c r="P2922" s="11">
        <v>0</v>
      </c>
      <c r="Q2922" s="11">
        <v>-0.44253666534060598</v>
      </c>
      <c r="R2922" s="11">
        <v>7</v>
      </c>
      <c r="S2922" s="11">
        <v>5</v>
      </c>
      <c r="T2922" s="11">
        <v>192.982912765728</v>
      </c>
      <c r="U2922" s="11">
        <v>17.2606762482759</v>
      </c>
      <c r="V2922" s="11" t="s">
        <v>56</v>
      </c>
    </row>
    <row r="2923" spans="1:22" x14ac:dyDescent="0.3">
      <c r="A2923" s="9">
        <v>45362.142361111102</v>
      </c>
      <c r="B2923" s="10">
        <v>45362</v>
      </c>
      <c r="C2923" s="11">
        <v>2024</v>
      </c>
      <c r="D2923" s="11">
        <v>3</v>
      </c>
      <c r="E2923" s="11">
        <v>11</v>
      </c>
      <c r="F2923" s="11">
        <v>3</v>
      </c>
      <c r="G2923" s="11" t="s">
        <v>67</v>
      </c>
      <c r="H2923" s="11" t="s">
        <v>53</v>
      </c>
      <c r="I2923" s="11">
        <v>40.8805845559394</v>
      </c>
      <c r="J2923" s="11">
        <v>-73.969416938282393</v>
      </c>
      <c r="K2923" s="11">
        <v>48</v>
      </c>
      <c r="L2923" s="11">
        <v>19.505810719074599</v>
      </c>
      <c r="M2923" s="11">
        <v>14.112456597845799</v>
      </c>
      <c r="N2923" s="11" t="s">
        <v>57</v>
      </c>
      <c r="O2923" s="11" t="s">
        <v>58</v>
      </c>
      <c r="P2923" s="11">
        <v>0</v>
      </c>
      <c r="Q2923" s="11">
        <v>0.71112817835602504</v>
      </c>
      <c r="R2923" s="11">
        <v>9</v>
      </c>
      <c r="S2923" s="11">
        <v>45</v>
      </c>
      <c r="T2923" s="11">
        <v>469.85239349900797</v>
      </c>
      <c r="U2923" s="11">
        <v>10.222266204555</v>
      </c>
      <c r="V2923" s="11" t="s">
        <v>56</v>
      </c>
    </row>
    <row r="2924" spans="1:22" x14ac:dyDescent="0.3">
      <c r="A2924" s="9">
        <v>45362.145833333299</v>
      </c>
      <c r="B2924" s="10">
        <v>45362</v>
      </c>
      <c r="C2924" s="11">
        <v>2024</v>
      </c>
      <c r="D2924" s="11">
        <v>3</v>
      </c>
      <c r="E2924" s="11">
        <v>11</v>
      </c>
      <c r="F2924" s="11">
        <v>3</v>
      </c>
      <c r="G2924" s="11" t="s">
        <v>67</v>
      </c>
      <c r="H2924" s="11" t="s">
        <v>53</v>
      </c>
      <c r="I2924" s="11">
        <v>40.744419158340001</v>
      </c>
      <c r="J2924" s="11">
        <v>-73.839187887501893</v>
      </c>
      <c r="K2924" s="11">
        <v>110</v>
      </c>
      <c r="L2924" s="11">
        <v>69.702294939420895</v>
      </c>
      <c r="M2924" s="11">
        <v>78.948743292522195</v>
      </c>
      <c r="N2924" s="11" t="s">
        <v>59</v>
      </c>
      <c r="O2924" s="11" t="s">
        <v>61</v>
      </c>
      <c r="P2924" s="11">
        <v>1</v>
      </c>
      <c r="Q2924" s="11">
        <v>0.98288841337648802</v>
      </c>
      <c r="R2924" s="11">
        <v>36</v>
      </c>
      <c r="S2924" s="11">
        <v>16</v>
      </c>
      <c r="T2924" s="11">
        <v>485.16324804045098</v>
      </c>
      <c r="U2924" s="11">
        <v>24.371544918837099</v>
      </c>
      <c r="V2924" s="11" t="s">
        <v>56</v>
      </c>
    </row>
    <row r="2925" spans="1:22" x14ac:dyDescent="0.3">
      <c r="A2925" s="9">
        <v>45362.149305555598</v>
      </c>
      <c r="B2925" s="10">
        <v>45362</v>
      </c>
      <c r="C2925" s="11">
        <v>2024</v>
      </c>
      <c r="D2925" s="11">
        <v>3</v>
      </c>
      <c r="E2925" s="11">
        <v>11</v>
      </c>
      <c r="F2925" s="11">
        <v>3</v>
      </c>
      <c r="G2925" s="11" t="s">
        <v>67</v>
      </c>
      <c r="H2925" s="11" t="s">
        <v>53</v>
      </c>
      <c r="I2925" s="11">
        <v>40.701929596484497</v>
      </c>
      <c r="J2925" s="11">
        <v>-73.859904542931503</v>
      </c>
      <c r="K2925" s="11">
        <v>215</v>
      </c>
      <c r="L2925" s="11">
        <v>47.895906445552299</v>
      </c>
      <c r="M2925" s="11">
        <v>14.5594475662681</v>
      </c>
      <c r="N2925" s="11" t="s">
        <v>57</v>
      </c>
      <c r="O2925" s="11" t="s">
        <v>60</v>
      </c>
      <c r="P2925" s="11">
        <v>0</v>
      </c>
      <c r="Q2925" s="11">
        <v>0.47241934215021297</v>
      </c>
      <c r="R2925" s="11">
        <v>77</v>
      </c>
      <c r="S2925" s="11">
        <v>8</v>
      </c>
      <c r="T2925" s="11">
        <v>105.81057458630499</v>
      </c>
      <c r="U2925" s="11">
        <v>18.014619273174802</v>
      </c>
      <c r="V2925" s="11" t="s">
        <v>56</v>
      </c>
    </row>
    <row r="2926" spans="1:22" x14ac:dyDescent="0.3">
      <c r="A2926" s="9">
        <v>45362.152777777803</v>
      </c>
      <c r="B2926" s="10">
        <v>45362</v>
      </c>
      <c r="C2926" s="11">
        <v>2024</v>
      </c>
      <c r="D2926" s="11">
        <v>3</v>
      </c>
      <c r="E2926" s="11">
        <v>11</v>
      </c>
      <c r="F2926" s="11">
        <v>3</v>
      </c>
      <c r="G2926" s="11" t="s">
        <v>67</v>
      </c>
      <c r="H2926" s="11" t="s">
        <v>53</v>
      </c>
      <c r="I2926" s="11">
        <v>40.828710700211801</v>
      </c>
      <c r="J2926" s="11">
        <v>-73.850168525736095</v>
      </c>
      <c r="K2926" s="11">
        <v>164</v>
      </c>
      <c r="L2926" s="11">
        <v>79.114962258805306</v>
      </c>
      <c r="M2926" s="11">
        <v>20.364140636550001</v>
      </c>
      <c r="N2926" s="11" t="s">
        <v>59</v>
      </c>
      <c r="O2926" s="11" t="s">
        <v>61</v>
      </c>
      <c r="P2926" s="11">
        <v>0</v>
      </c>
      <c r="Q2926" s="11">
        <v>-0.18564526098778</v>
      </c>
      <c r="R2926" s="11">
        <v>8</v>
      </c>
      <c r="S2926" s="11">
        <v>9</v>
      </c>
      <c r="T2926" s="11">
        <v>145.470154216119</v>
      </c>
      <c r="U2926" s="11">
        <v>16.440442648272001</v>
      </c>
      <c r="V2926" s="11" t="s">
        <v>63</v>
      </c>
    </row>
    <row r="2927" spans="1:22" x14ac:dyDescent="0.3">
      <c r="A2927" s="9">
        <v>45362.15625</v>
      </c>
      <c r="B2927" s="10">
        <v>45362</v>
      </c>
      <c r="C2927" s="11">
        <v>2024</v>
      </c>
      <c r="D2927" s="11">
        <v>3</v>
      </c>
      <c r="E2927" s="11">
        <v>11</v>
      </c>
      <c r="F2927" s="11">
        <v>3</v>
      </c>
      <c r="G2927" s="11" t="s">
        <v>67</v>
      </c>
      <c r="H2927" s="11" t="s">
        <v>53</v>
      </c>
      <c r="I2927" s="11">
        <v>40.772135173711</v>
      </c>
      <c r="J2927" s="11">
        <v>-73.926271510232596</v>
      </c>
      <c r="K2927" s="11">
        <v>165</v>
      </c>
      <c r="L2927" s="11">
        <v>46.964336897566398</v>
      </c>
      <c r="M2927" s="11">
        <v>64.917604907004304</v>
      </c>
      <c r="N2927" s="11" t="s">
        <v>57</v>
      </c>
      <c r="O2927" s="11" t="s">
        <v>61</v>
      </c>
      <c r="P2927" s="11">
        <v>0</v>
      </c>
      <c r="Q2927" s="11">
        <v>-0.845531326095317</v>
      </c>
      <c r="R2927" s="11">
        <v>51</v>
      </c>
      <c r="S2927" s="11">
        <v>11</v>
      </c>
      <c r="T2927" s="11">
        <v>260.80538575455898</v>
      </c>
      <c r="U2927" s="11">
        <v>5.5831903812053403</v>
      </c>
      <c r="V2927" s="11" t="s">
        <v>63</v>
      </c>
    </row>
    <row r="2928" spans="1:22" x14ac:dyDescent="0.3">
      <c r="A2928" s="9">
        <v>45362.159722222197</v>
      </c>
      <c r="B2928" s="10">
        <v>45362</v>
      </c>
      <c r="C2928" s="11">
        <v>2024</v>
      </c>
      <c r="D2928" s="11">
        <v>3</v>
      </c>
      <c r="E2928" s="11">
        <v>11</v>
      </c>
      <c r="F2928" s="11">
        <v>3</v>
      </c>
      <c r="G2928" s="11" t="s">
        <v>67</v>
      </c>
      <c r="H2928" s="11" t="s">
        <v>53</v>
      </c>
      <c r="I2928" s="11">
        <v>40.725983120234503</v>
      </c>
      <c r="J2928" s="11">
        <v>-73.798450589550299</v>
      </c>
      <c r="K2928" s="11">
        <v>159</v>
      </c>
      <c r="L2928" s="11">
        <v>18.044157975356502</v>
      </c>
      <c r="M2928" s="11">
        <v>91.871053846801502</v>
      </c>
      <c r="N2928" s="11" t="s">
        <v>57</v>
      </c>
      <c r="O2928" s="11" t="s">
        <v>55</v>
      </c>
      <c r="P2928" s="11">
        <v>0</v>
      </c>
      <c r="Q2928" s="11">
        <v>-0.59194713845372404</v>
      </c>
      <c r="R2928" s="11">
        <v>44</v>
      </c>
      <c r="S2928" s="11">
        <v>16</v>
      </c>
      <c r="T2928" s="11">
        <v>189.62257000276799</v>
      </c>
      <c r="U2928" s="11">
        <v>15.226786934681799</v>
      </c>
      <c r="V2928" s="11" t="s">
        <v>56</v>
      </c>
    </row>
    <row r="2929" spans="1:22" x14ac:dyDescent="0.3">
      <c r="A2929" s="9">
        <v>45362.163194444503</v>
      </c>
      <c r="B2929" s="10">
        <v>45362</v>
      </c>
      <c r="C2929" s="11">
        <v>2024</v>
      </c>
      <c r="D2929" s="11">
        <v>3</v>
      </c>
      <c r="E2929" s="11">
        <v>11</v>
      </c>
      <c r="F2929" s="11">
        <v>3</v>
      </c>
      <c r="G2929" s="11" t="s">
        <v>67</v>
      </c>
      <c r="H2929" s="11" t="s">
        <v>53</v>
      </c>
      <c r="I2929" s="11">
        <v>40.8204789146168</v>
      </c>
      <c r="J2929" s="11">
        <v>-73.734298531340499</v>
      </c>
      <c r="K2929" s="11">
        <v>53</v>
      </c>
      <c r="L2929" s="11">
        <v>23.7545475934844</v>
      </c>
      <c r="M2929" s="11">
        <v>26.261871849955799</v>
      </c>
      <c r="N2929" s="11" t="s">
        <v>59</v>
      </c>
      <c r="O2929" s="11" t="s">
        <v>55</v>
      </c>
      <c r="P2929" s="11">
        <v>0</v>
      </c>
      <c r="Q2929" s="11">
        <v>-0.95835363633998905</v>
      </c>
      <c r="R2929" s="11">
        <v>90</v>
      </c>
      <c r="S2929" s="11">
        <v>0</v>
      </c>
      <c r="T2929" s="11">
        <v>228.48545017979799</v>
      </c>
      <c r="U2929" s="11">
        <v>7.9014191349022704</v>
      </c>
      <c r="V2929" s="11" t="s">
        <v>63</v>
      </c>
    </row>
    <row r="2930" spans="1:22" x14ac:dyDescent="0.3">
      <c r="A2930" s="9">
        <v>45362.166666666701</v>
      </c>
      <c r="B2930" s="10">
        <v>45362</v>
      </c>
      <c r="C2930" s="11">
        <v>2024</v>
      </c>
      <c r="D2930" s="11">
        <v>3</v>
      </c>
      <c r="E2930" s="11">
        <v>11</v>
      </c>
      <c r="F2930" s="11">
        <v>4</v>
      </c>
      <c r="G2930" s="11" t="s">
        <v>67</v>
      </c>
      <c r="H2930" s="11" t="s">
        <v>53</v>
      </c>
      <c r="I2930" s="11">
        <v>40.866572028295103</v>
      </c>
      <c r="J2930" s="11">
        <v>-73.759023649299706</v>
      </c>
      <c r="K2930" s="11">
        <v>273</v>
      </c>
      <c r="L2930" s="11">
        <v>62.870247958413401</v>
      </c>
      <c r="M2930" s="11">
        <v>91.694217751053898</v>
      </c>
      <c r="N2930" s="11" t="s">
        <v>54</v>
      </c>
      <c r="O2930" s="11" t="s">
        <v>55</v>
      </c>
      <c r="P2930" s="11">
        <v>0</v>
      </c>
      <c r="Q2930" s="11">
        <v>-0.62100775343580095</v>
      </c>
      <c r="R2930" s="11">
        <v>46</v>
      </c>
      <c r="S2930" s="11">
        <v>12</v>
      </c>
      <c r="T2930" s="11">
        <v>240.77262265599799</v>
      </c>
      <c r="U2930" s="11">
        <v>5.5615282106983202</v>
      </c>
      <c r="V2930" s="11" t="s">
        <v>56</v>
      </c>
    </row>
    <row r="2931" spans="1:22" x14ac:dyDescent="0.3">
      <c r="A2931" s="9">
        <v>45362.170138888898</v>
      </c>
      <c r="B2931" s="10">
        <v>45362</v>
      </c>
      <c r="C2931" s="11">
        <v>2024</v>
      </c>
      <c r="D2931" s="11">
        <v>3</v>
      </c>
      <c r="E2931" s="11">
        <v>11</v>
      </c>
      <c r="F2931" s="11">
        <v>4</v>
      </c>
      <c r="G2931" s="11" t="s">
        <v>67</v>
      </c>
      <c r="H2931" s="11" t="s">
        <v>53</v>
      </c>
      <c r="I2931" s="11">
        <v>40.7869903977032</v>
      </c>
      <c r="J2931" s="11">
        <v>-73.969195436245002</v>
      </c>
      <c r="K2931" s="11">
        <v>75</v>
      </c>
      <c r="L2931" s="11">
        <v>39.375460634135599</v>
      </c>
      <c r="M2931" s="11">
        <v>72.179739248320502</v>
      </c>
      <c r="N2931" s="11" t="s">
        <v>59</v>
      </c>
      <c r="O2931" s="11" t="s">
        <v>58</v>
      </c>
      <c r="P2931" s="11">
        <v>0</v>
      </c>
      <c r="Q2931" s="11">
        <v>-0.32490231268414999</v>
      </c>
      <c r="R2931" s="11">
        <v>94</v>
      </c>
      <c r="S2931" s="11">
        <v>37</v>
      </c>
      <c r="T2931" s="11">
        <v>110.269805657643</v>
      </c>
      <c r="U2931" s="11">
        <v>13.765768788559001</v>
      </c>
      <c r="V2931" s="11" t="s">
        <v>63</v>
      </c>
    </row>
    <row r="2932" spans="1:22" x14ac:dyDescent="0.3">
      <c r="A2932" s="9">
        <v>45362.173611111102</v>
      </c>
      <c r="B2932" s="10">
        <v>45362</v>
      </c>
      <c r="C2932" s="11">
        <v>2024</v>
      </c>
      <c r="D2932" s="11">
        <v>3</v>
      </c>
      <c r="E2932" s="11">
        <v>11</v>
      </c>
      <c r="F2932" s="11">
        <v>4</v>
      </c>
      <c r="G2932" s="11" t="s">
        <v>67</v>
      </c>
      <c r="H2932" s="11" t="s">
        <v>53</v>
      </c>
      <c r="I2932" s="11">
        <v>40.645385310271898</v>
      </c>
      <c r="J2932" s="11">
        <v>-73.835830366961204</v>
      </c>
      <c r="K2932" s="11">
        <v>10</v>
      </c>
      <c r="L2932" s="11">
        <v>50.924269232062898</v>
      </c>
      <c r="M2932" s="11">
        <v>38.693505239841102</v>
      </c>
      <c r="N2932" s="11" t="s">
        <v>59</v>
      </c>
      <c r="O2932" s="11" t="s">
        <v>58</v>
      </c>
      <c r="P2932" s="11">
        <v>1</v>
      </c>
      <c r="Q2932" s="11">
        <v>0.93796470211794503</v>
      </c>
      <c r="R2932" s="11">
        <v>97</v>
      </c>
      <c r="S2932" s="11">
        <v>38</v>
      </c>
      <c r="T2932" s="11">
        <v>326.754267802752</v>
      </c>
      <c r="U2932" s="11">
        <v>9.4647572913364399</v>
      </c>
      <c r="V2932" s="11" t="s">
        <v>56</v>
      </c>
    </row>
    <row r="2933" spans="1:22" x14ac:dyDescent="0.3">
      <c r="A2933" s="9">
        <v>45362.177083333299</v>
      </c>
      <c r="B2933" s="10">
        <v>45362</v>
      </c>
      <c r="C2933" s="11">
        <v>2024</v>
      </c>
      <c r="D2933" s="11">
        <v>3</v>
      </c>
      <c r="E2933" s="11">
        <v>11</v>
      </c>
      <c r="F2933" s="11">
        <v>4</v>
      </c>
      <c r="G2933" s="11" t="s">
        <v>67</v>
      </c>
      <c r="H2933" s="11" t="s">
        <v>53</v>
      </c>
      <c r="I2933" s="11">
        <v>40.755349590162197</v>
      </c>
      <c r="J2933" s="11">
        <v>-73.996047964119398</v>
      </c>
      <c r="K2933" s="11">
        <v>277</v>
      </c>
      <c r="L2933" s="11">
        <v>69.703749395240393</v>
      </c>
      <c r="M2933" s="11">
        <v>53.788133726675198</v>
      </c>
      <c r="N2933" s="11" t="s">
        <v>54</v>
      </c>
      <c r="O2933" s="11" t="s">
        <v>55</v>
      </c>
      <c r="P2933" s="11">
        <v>0</v>
      </c>
      <c r="Q2933" s="11">
        <v>0.448769096284444</v>
      </c>
      <c r="R2933" s="11">
        <v>3</v>
      </c>
      <c r="S2933" s="11">
        <v>0</v>
      </c>
      <c r="T2933" s="11">
        <v>408.64800847778503</v>
      </c>
      <c r="U2933" s="11">
        <v>12.9214656233474</v>
      </c>
      <c r="V2933" s="11" t="s">
        <v>56</v>
      </c>
    </row>
    <row r="2934" spans="1:22" x14ac:dyDescent="0.3">
      <c r="A2934" s="9">
        <v>45362.180555555598</v>
      </c>
      <c r="B2934" s="10">
        <v>45362</v>
      </c>
      <c r="C2934" s="11">
        <v>2024</v>
      </c>
      <c r="D2934" s="11">
        <v>3</v>
      </c>
      <c r="E2934" s="11">
        <v>11</v>
      </c>
      <c r="F2934" s="11">
        <v>4</v>
      </c>
      <c r="G2934" s="11" t="s">
        <v>67</v>
      </c>
      <c r="H2934" s="11" t="s">
        <v>53</v>
      </c>
      <c r="I2934" s="11">
        <v>40.850371178136903</v>
      </c>
      <c r="J2934" s="11">
        <v>-73.900970658092106</v>
      </c>
      <c r="K2934" s="11">
        <v>270</v>
      </c>
      <c r="L2934" s="11">
        <v>51.373325358975997</v>
      </c>
      <c r="M2934" s="11">
        <v>32.209049339063398</v>
      </c>
      <c r="N2934" s="11" t="s">
        <v>57</v>
      </c>
      <c r="O2934" s="11" t="s">
        <v>55</v>
      </c>
      <c r="P2934" s="11">
        <v>0</v>
      </c>
      <c r="Q2934" s="11">
        <v>-0.58537221692608998</v>
      </c>
      <c r="R2934" s="11">
        <v>64</v>
      </c>
      <c r="S2934" s="11">
        <v>40</v>
      </c>
      <c r="T2934" s="11">
        <v>153.56008330403401</v>
      </c>
      <c r="U2934" s="11">
        <v>27.776411354754401</v>
      </c>
      <c r="V2934" s="11" t="s">
        <v>56</v>
      </c>
    </row>
    <row r="2935" spans="1:22" x14ac:dyDescent="0.3">
      <c r="A2935" s="9">
        <v>45362.184027777803</v>
      </c>
      <c r="B2935" s="10">
        <v>45362</v>
      </c>
      <c r="C2935" s="11">
        <v>2024</v>
      </c>
      <c r="D2935" s="11">
        <v>3</v>
      </c>
      <c r="E2935" s="11">
        <v>11</v>
      </c>
      <c r="F2935" s="11">
        <v>4</v>
      </c>
      <c r="G2935" s="11" t="s">
        <v>67</v>
      </c>
      <c r="H2935" s="11" t="s">
        <v>53</v>
      </c>
      <c r="I2935" s="11">
        <v>40.739498203730101</v>
      </c>
      <c r="J2935" s="11">
        <v>-73.760028817655595</v>
      </c>
      <c r="K2935" s="11">
        <v>166</v>
      </c>
      <c r="L2935" s="11">
        <v>32.202959479096499</v>
      </c>
      <c r="M2935" s="11">
        <v>95.2078754402703</v>
      </c>
      <c r="N2935" s="11" t="s">
        <v>59</v>
      </c>
      <c r="O2935" s="11" t="s">
        <v>60</v>
      </c>
      <c r="P2935" s="11">
        <v>0</v>
      </c>
      <c r="Q2935" s="11">
        <v>0.60553698759094998</v>
      </c>
      <c r="R2935" s="11">
        <v>59</v>
      </c>
      <c r="S2935" s="11">
        <v>28</v>
      </c>
      <c r="T2935" s="11">
        <v>250.123020624302</v>
      </c>
      <c r="U2935" s="11">
        <v>16.800459536170901</v>
      </c>
      <c r="V2935" s="11" t="s">
        <v>56</v>
      </c>
    </row>
    <row r="2936" spans="1:22" x14ac:dyDescent="0.3">
      <c r="A2936" s="9">
        <v>45362.1875</v>
      </c>
      <c r="B2936" s="10">
        <v>45362</v>
      </c>
      <c r="C2936" s="11">
        <v>2024</v>
      </c>
      <c r="D2936" s="11">
        <v>3</v>
      </c>
      <c r="E2936" s="11">
        <v>11</v>
      </c>
      <c r="F2936" s="11">
        <v>4</v>
      </c>
      <c r="G2936" s="11" t="s">
        <v>67</v>
      </c>
      <c r="H2936" s="11" t="s">
        <v>53</v>
      </c>
      <c r="I2936" s="11">
        <v>40.706003301699901</v>
      </c>
      <c r="J2936" s="11">
        <v>-73.733412479666896</v>
      </c>
      <c r="K2936" s="11">
        <v>227</v>
      </c>
      <c r="L2936" s="11">
        <v>54.614348460265902</v>
      </c>
      <c r="M2936" s="11">
        <v>52.2112565223335</v>
      </c>
      <c r="N2936" s="11" t="s">
        <v>59</v>
      </c>
      <c r="O2936" s="11" t="s">
        <v>58</v>
      </c>
      <c r="P2936" s="11">
        <v>0</v>
      </c>
      <c r="Q2936" s="11">
        <v>0.31498512658628502</v>
      </c>
      <c r="R2936" s="11">
        <v>51</v>
      </c>
      <c r="S2936" s="11">
        <v>33</v>
      </c>
      <c r="T2936" s="11">
        <v>314.72249952134899</v>
      </c>
      <c r="U2936" s="11">
        <v>15.709489771018299</v>
      </c>
      <c r="V2936" s="11" t="s">
        <v>56</v>
      </c>
    </row>
    <row r="2937" spans="1:22" x14ac:dyDescent="0.3">
      <c r="A2937" s="9">
        <v>45362.190972222197</v>
      </c>
      <c r="B2937" s="10">
        <v>45362</v>
      </c>
      <c r="C2937" s="11">
        <v>2024</v>
      </c>
      <c r="D2937" s="11">
        <v>3</v>
      </c>
      <c r="E2937" s="11">
        <v>11</v>
      </c>
      <c r="F2937" s="11">
        <v>4</v>
      </c>
      <c r="G2937" s="11" t="s">
        <v>67</v>
      </c>
      <c r="H2937" s="11" t="s">
        <v>53</v>
      </c>
      <c r="I2937" s="11">
        <v>40.8664427698154</v>
      </c>
      <c r="J2937" s="11">
        <v>-73.897422224551903</v>
      </c>
      <c r="K2937" s="11">
        <v>26</v>
      </c>
      <c r="L2937" s="11">
        <v>75.704474231282703</v>
      </c>
      <c r="M2937" s="11">
        <v>72.284318056232095</v>
      </c>
      <c r="N2937" s="11" t="s">
        <v>57</v>
      </c>
      <c r="O2937" s="11" t="s">
        <v>58</v>
      </c>
      <c r="P2937" s="11">
        <v>0</v>
      </c>
      <c r="Q2937" s="11">
        <v>-0.83135526839668294</v>
      </c>
      <c r="R2937" s="11">
        <v>63</v>
      </c>
      <c r="S2937" s="11">
        <v>35</v>
      </c>
      <c r="T2937" s="11">
        <v>465.36947109479502</v>
      </c>
      <c r="U2937" s="11">
        <v>5.6538676939037504</v>
      </c>
      <c r="V2937" s="11" t="s">
        <v>63</v>
      </c>
    </row>
    <row r="2938" spans="1:22" x14ac:dyDescent="0.3">
      <c r="A2938" s="9">
        <v>45362.194444444503</v>
      </c>
      <c r="B2938" s="10">
        <v>45362</v>
      </c>
      <c r="C2938" s="11">
        <v>2024</v>
      </c>
      <c r="D2938" s="11">
        <v>3</v>
      </c>
      <c r="E2938" s="11">
        <v>11</v>
      </c>
      <c r="F2938" s="11">
        <v>4</v>
      </c>
      <c r="G2938" s="11" t="s">
        <v>67</v>
      </c>
      <c r="H2938" s="11" t="s">
        <v>53</v>
      </c>
      <c r="I2938" s="11">
        <v>40.869323821601199</v>
      </c>
      <c r="J2938" s="11">
        <v>-73.781018881204304</v>
      </c>
      <c r="K2938" s="11">
        <v>243</v>
      </c>
      <c r="L2938" s="11">
        <v>13.598530566602999</v>
      </c>
      <c r="M2938" s="11">
        <v>12.2148781318002</v>
      </c>
      <c r="N2938" s="11" t="s">
        <v>54</v>
      </c>
      <c r="O2938" s="11" t="s">
        <v>58</v>
      </c>
      <c r="P2938" s="11">
        <v>1</v>
      </c>
      <c r="Q2938" s="11">
        <v>-0.66923590044424097</v>
      </c>
      <c r="R2938" s="11">
        <v>83</v>
      </c>
      <c r="S2938" s="11">
        <v>27</v>
      </c>
      <c r="T2938" s="11">
        <v>368.99338434948402</v>
      </c>
      <c r="U2938" s="11">
        <v>19.465878812781799</v>
      </c>
      <c r="V2938" s="11" t="s">
        <v>56</v>
      </c>
    </row>
    <row r="2939" spans="1:22" x14ac:dyDescent="0.3">
      <c r="A2939" s="9">
        <v>45362.197916666701</v>
      </c>
      <c r="B2939" s="10">
        <v>45362</v>
      </c>
      <c r="C2939" s="11">
        <v>2024</v>
      </c>
      <c r="D2939" s="11">
        <v>3</v>
      </c>
      <c r="E2939" s="11">
        <v>11</v>
      </c>
      <c r="F2939" s="11">
        <v>4</v>
      </c>
      <c r="G2939" s="11" t="s">
        <v>67</v>
      </c>
      <c r="H2939" s="11" t="s">
        <v>53</v>
      </c>
      <c r="I2939" s="11">
        <v>40.7163046957671</v>
      </c>
      <c r="J2939" s="11">
        <v>-73.982516634167695</v>
      </c>
      <c r="K2939" s="11">
        <v>213</v>
      </c>
      <c r="L2939" s="11">
        <v>42.064066127632799</v>
      </c>
      <c r="M2939" s="11">
        <v>72.662542604757903</v>
      </c>
      <c r="N2939" s="11" t="s">
        <v>54</v>
      </c>
      <c r="O2939" s="11" t="s">
        <v>55</v>
      </c>
      <c r="P2939" s="11">
        <v>0</v>
      </c>
      <c r="Q2939" s="11">
        <v>0.86653458485794599</v>
      </c>
      <c r="R2939" s="11">
        <v>52</v>
      </c>
      <c r="S2939" s="11">
        <v>19</v>
      </c>
      <c r="T2939" s="11">
        <v>153.013781959542</v>
      </c>
      <c r="U2939" s="11">
        <v>27.1391312279675</v>
      </c>
      <c r="V2939" s="11" t="s">
        <v>56</v>
      </c>
    </row>
    <row r="2940" spans="1:22" x14ac:dyDescent="0.3">
      <c r="A2940" s="9">
        <v>45362.201388888898</v>
      </c>
      <c r="B2940" s="10">
        <v>45362</v>
      </c>
      <c r="C2940" s="11">
        <v>2024</v>
      </c>
      <c r="D2940" s="11">
        <v>3</v>
      </c>
      <c r="E2940" s="11">
        <v>11</v>
      </c>
      <c r="F2940" s="11">
        <v>4</v>
      </c>
      <c r="G2940" s="11" t="s">
        <v>67</v>
      </c>
      <c r="H2940" s="11" t="s">
        <v>53</v>
      </c>
      <c r="I2940" s="11">
        <v>40.697159199301602</v>
      </c>
      <c r="J2940" s="11">
        <v>-73.9717119846472</v>
      </c>
      <c r="K2940" s="11">
        <v>53</v>
      </c>
      <c r="L2940" s="11">
        <v>59.670672323217303</v>
      </c>
      <c r="M2940" s="11">
        <v>64.591756562724797</v>
      </c>
      <c r="N2940" s="11" t="s">
        <v>54</v>
      </c>
      <c r="O2940" s="11" t="s">
        <v>61</v>
      </c>
      <c r="P2940" s="11">
        <v>0</v>
      </c>
      <c r="Q2940" s="11">
        <v>0.62178083926720296</v>
      </c>
      <c r="R2940" s="11">
        <v>26</v>
      </c>
      <c r="S2940" s="11">
        <v>15</v>
      </c>
      <c r="T2940" s="11">
        <v>86.900436940303194</v>
      </c>
      <c r="U2940" s="11">
        <v>22.990250333756599</v>
      </c>
      <c r="V2940" s="11" t="s">
        <v>63</v>
      </c>
    </row>
    <row r="2941" spans="1:22" x14ac:dyDescent="0.3">
      <c r="A2941" s="9">
        <v>45362.204861111102</v>
      </c>
      <c r="B2941" s="10">
        <v>45362</v>
      </c>
      <c r="C2941" s="11">
        <v>2024</v>
      </c>
      <c r="D2941" s="11">
        <v>3</v>
      </c>
      <c r="E2941" s="11">
        <v>11</v>
      </c>
      <c r="F2941" s="11">
        <v>4</v>
      </c>
      <c r="G2941" s="11" t="s">
        <v>67</v>
      </c>
      <c r="H2941" s="11" t="s">
        <v>53</v>
      </c>
      <c r="I2941" s="11">
        <v>40.891051434630199</v>
      </c>
      <c r="J2941" s="11">
        <v>-73.895359372604503</v>
      </c>
      <c r="K2941" s="11">
        <v>168</v>
      </c>
      <c r="L2941" s="11">
        <v>7.6665445357980699</v>
      </c>
      <c r="M2941" s="11">
        <v>73.461448558916501</v>
      </c>
      <c r="N2941" s="11" t="s">
        <v>54</v>
      </c>
      <c r="O2941" s="11" t="s">
        <v>55</v>
      </c>
      <c r="P2941" s="11">
        <v>0</v>
      </c>
      <c r="Q2941" s="11">
        <v>0.27883358743337799</v>
      </c>
      <c r="R2941" s="11">
        <v>61</v>
      </c>
      <c r="S2941" s="11">
        <v>7</v>
      </c>
      <c r="T2941" s="11">
        <v>232.73535654688399</v>
      </c>
      <c r="U2941" s="11">
        <v>13.210087759029999</v>
      </c>
      <c r="V2941" s="11" t="s">
        <v>56</v>
      </c>
    </row>
    <row r="2942" spans="1:22" x14ac:dyDescent="0.3">
      <c r="A2942" s="9">
        <v>45362.208333333299</v>
      </c>
      <c r="B2942" s="10">
        <v>45362</v>
      </c>
      <c r="C2942" s="11">
        <v>2024</v>
      </c>
      <c r="D2942" s="11">
        <v>3</v>
      </c>
      <c r="E2942" s="11">
        <v>11</v>
      </c>
      <c r="F2942" s="11">
        <v>5</v>
      </c>
      <c r="G2942" s="11" t="s">
        <v>67</v>
      </c>
      <c r="H2942" s="11" t="s">
        <v>53</v>
      </c>
      <c r="I2942" s="11">
        <v>40.792790576929399</v>
      </c>
      <c r="J2942" s="11">
        <v>-73.935381788716001</v>
      </c>
      <c r="K2942" s="11">
        <v>174</v>
      </c>
      <c r="L2942" s="11">
        <v>64.696635786600098</v>
      </c>
      <c r="M2942" s="11">
        <v>71.934726754448207</v>
      </c>
      <c r="N2942" s="11" t="s">
        <v>54</v>
      </c>
      <c r="O2942" s="11" t="s">
        <v>61</v>
      </c>
      <c r="P2942" s="11">
        <v>0</v>
      </c>
      <c r="Q2942" s="11">
        <v>-0.77375049800782902</v>
      </c>
      <c r="R2942" s="11">
        <v>54</v>
      </c>
      <c r="S2942" s="11">
        <v>35</v>
      </c>
      <c r="T2942" s="11">
        <v>215.61806405154499</v>
      </c>
      <c r="U2942" s="11">
        <v>29.637047485896701</v>
      </c>
      <c r="V2942" s="11" t="s">
        <v>63</v>
      </c>
    </row>
    <row r="2943" spans="1:22" x14ac:dyDescent="0.3">
      <c r="A2943" s="9">
        <v>45362.211805555598</v>
      </c>
      <c r="B2943" s="10">
        <v>45362</v>
      </c>
      <c r="C2943" s="11">
        <v>2024</v>
      </c>
      <c r="D2943" s="11">
        <v>3</v>
      </c>
      <c r="E2943" s="11">
        <v>11</v>
      </c>
      <c r="F2943" s="11">
        <v>5</v>
      </c>
      <c r="G2943" s="11" t="s">
        <v>67</v>
      </c>
      <c r="H2943" s="11" t="s">
        <v>53</v>
      </c>
      <c r="I2943" s="11">
        <v>40.673843877930302</v>
      </c>
      <c r="J2943" s="11">
        <v>-73.7647276315341</v>
      </c>
      <c r="K2943" s="11">
        <v>261</v>
      </c>
      <c r="L2943" s="11">
        <v>77.143461496724001</v>
      </c>
      <c r="M2943" s="11">
        <v>44.637904325382202</v>
      </c>
      <c r="N2943" s="11" t="s">
        <v>57</v>
      </c>
      <c r="O2943" s="11" t="s">
        <v>60</v>
      </c>
      <c r="P2943" s="11">
        <v>0</v>
      </c>
      <c r="Q2943" s="11">
        <v>0.872725070465595</v>
      </c>
      <c r="R2943" s="11">
        <v>46</v>
      </c>
      <c r="S2943" s="11">
        <v>28</v>
      </c>
      <c r="T2943" s="11">
        <v>443.82459148953598</v>
      </c>
      <c r="U2943" s="11">
        <v>10.0176841176047</v>
      </c>
      <c r="V2943" s="11" t="s">
        <v>56</v>
      </c>
    </row>
    <row r="2944" spans="1:22" x14ac:dyDescent="0.3">
      <c r="A2944" s="9">
        <v>45362.215277777803</v>
      </c>
      <c r="B2944" s="10">
        <v>45362</v>
      </c>
      <c r="C2944" s="11">
        <v>2024</v>
      </c>
      <c r="D2944" s="11">
        <v>3</v>
      </c>
      <c r="E2944" s="11">
        <v>11</v>
      </c>
      <c r="F2944" s="11">
        <v>5</v>
      </c>
      <c r="G2944" s="11" t="s">
        <v>67</v>
      </c>
      <c r="H2944" s="11" t="s">
        <v>53</v>
      </c>
      <c r="I2944" s="11">
        <v>40.650739892642399</v>
      </c>
      <c r="J2944" s="11">
        <v>-73.741694637672296</v>
      </c>
      <c r="K2944" s="11">
        <v>73</v>
      </c>
      <c r="L2944" s="11">
        <v>36.207153905276598</v>
      </c>
      <c r="M2944" s="11">
        <v>26.6497845542014</v>
      </c>
      <c r="N2944" s="11" t="s">
        <v>57</v>
      </c>
      <c r="O2944" s="11" t="s">
        <v>58</v>
      </c>
      <c r="P2944" s="11">
        <v>1</v>
      </c>
      <c r="Q2944" s="11">
        <v>0.18055274237194199</v>
      </c>
      <c r="R2944" s="11">
        <v>95</v>
      </c>
      <c r="S2944" s="11">
        <v>32</v>
      </c>
      <c r="T2944" s="11">
        <v>360.74228025725603</v>
      </c>
      <c r="U2944" s="11">
        <v>25.100712101983301</v>
      </c>
      <c r="V2944" s="11" t="s">
        <v>56</v>
      </c>
    </row>
    <row r="2945" spans="1:22" x14ac:dyDescent="0.3">
      <c r="A2945" s="9">
        <v>45362.21875</v>
      </c>
      <c r="B2945" s="10">
        <v>45362</v>
      </c>
      <c r="C2945" s="11">
        <v>2024</v>
      </c>
      <c r="D2945" s="11">
        <v>3</v>
      </c>
      <c r="E2945" s="11">
        <v>11</v>
      </c>
      <c r="F2945" s="11">
        <v>5</v>
      </c>
      <c r="G2945" s="11" t="s">
        <v>67</v>
      </c>
      <c r="H2945" s="11" t="s">
        <v>53</v>
      </c>
      <c r="I2945" s="11">
        <v>40.737288006022702</v>
      </c>
      <c r="J2945" s="11">
        <v>-73.899513722400997</v>
      </c>
      <c r="K2945" s="11">
        <v>108</v>
      </c>
      <c r="L2945" s="11">
        <v>6.6051569733732096</v>
      </c>
      <c r="M2945" s="11">
        <v>93.446537654843496</v>
      </c>
      <c r="N2945" s="11" t="s">
        <v>57</v>
      </c>
      <c r="O2945" s="11" t="s">
        <v>60</v>
      </c>
      <c r="P2945" s="11">
        <v>0</v>
      </c>
      <c r="Q2945" s="11">
        <v>-0.71567155672147298</v>
      </c>
      <c r="R2945" s="11">
        <v>85</v>
      </c>
      <c r="S2945" s="11">
        <v>10</v>
      </c>
      <c r="T2945" s="11">
        <v>315.57953272201598</v>
      </c>
      <c r="U2945" s="11">
        <v>19.952935774574001</v>
      </c>
      <c r="V2945" s="11" t="s">
        <v>56</v>
      </c>
    </row>
    <row r="2946" spans="1:22" x14ac:dyDescent="0.3">
      <c r="A2946" s="9">
        <v>45362.222222222197</v>
      </c>
      <c r="B2946" s="10">
        <v>45362</v>
      </c>
      <c r="C2946" s="11">
        <v>2024</v>
      </c>
      <c r="D2946" s="11">
        <v>3</v>
      </c>
      <c r="E2946" s="11">
        <v>11</v>
      </c>
      <c r="F2946" s="11">
        <v>5</v>
      </c>
      <c r="G2946" s="11" t="s">
        <v>67</v>
      </c>
      <c r="H2946" s="11" t="s">
        <v>53</v>
      </c>
      <c r="I2946" s="11">
        <v>40.656148844963198</v>
      </c>
      <c r="J2946" s="11">
        <v>-73.898571438782795</v>
      </c>
      <c r="K2946" s="11">
        <v>26</v>
      </c>
      <c r="L2946" s="11">
        <v>37.185988501807401</v>
      </c>
      <c r="M2946" s="11">
        <v>12.803362251641399</v>
      </c>
      <c r="N2946" s="11" t="s">
        <v>59</v>
      </c>
      <c r="O2946" s="11" t="s">
        <v>55</v>
      </c>
      <c r="P2946" s="11">
        <v>1</v>
      </c>
      <c r="Q2946" s="11">
        <v>0.20064954577553001</v>
      </c>
      <c r="R2946" s="11">
        <v>32</v>
      </c>
      <c r="S2946" s="11">
        <v>15</v>
      </c>
      <c r="T2946" s="11">
        <v>313.33100070449098</v>
      </c>
      <c r="U2946" s="11">
        <v>8.5772234187498597</v>
      </c>
      <c r="V2946" s="11" t="s">
        <v>56</v>
      </c>
    </row>
    <row r="2947" spans="1:22" x14ac:dyDescent="0.3">
      <c r="A2947" s="9">
        <v>45362.225694444503</v>
      </c>
      <c r="B2947" s="10">
        <v>45362</v>
      </c>
      <c r="C2947" s="11">
        <v>2024</v>
      </c>
      <c r="D2947" s="11">
        <v>3</v>
      </c>
      <c r="E2947" s="11">
        <v>11</v>
      </c>
      <c r="F2947" s="11">
        <v>5</v>
      </c>
      <c r="G2947" s="11" t="s">
        <v>67</v>
      </c>
      <c r="H2947" s="11" t="s">
        <v>53</v>
      </c>
      <c r="I2947" s="11">
        <v>40.866733281846301</v>
      </c>
      <c r="J2947" s="11">
        <v>-73.703370217262005</v>
      </c>
      <c r="K2947" s="11">
        <v>151</v>
      </c>
      <c r="L2947" s="11">
        <v>11.4002795682567</v>
      </c>
      <c r="M2947" s="11">
        <v>82.267869848734307</v>
      </c>
      <c r="N2947" s="11" t="s">
        <v>57</v>
      </c>
      <c r="O2947" s="11" t="s">
        <v>58</v>
      </c>
      <c r="P2947" s="11">
        <v>0</v>
      </c>
      <c r="Q2947" s="11">
        <v>0.525640355320391</v>
      </c>
      <c r="R2947" s="11">
        <v>33</v>
      </c>
      <c r="S2947" s="11">
        <v>26</v>
      </c>
      <c r="T2947" s="11">
        <v>376.239917471014</v>
      </c>
      <c r="U2947" s="11">
        <v>21.0861212463059</v>
      </c>
      <c r="V2947" s="11" t="s">
        <v>56</v>
      </c>
    </row>
    <row r="2948" spans="1:22" x14ac:dyDescent="0.3">
      <c r="A2948" s="9">
        <v>45362.229166666701</v>
      </c>
      <c r="B2948" s="10">
        <v>45362</v>
      </c>
      <c r="C2948" s="11">
        <v>2024</v>
      </c>
      <c r="D2948" s="11">
        <v>3</v>
      </c>
      <c r="E2948" s="11">
        <v>11</v>
      </c>
      <c r="F2948" s="11">
        <v>5</v>
      </c>
      <c r="G2948" s="11" t="s">
        <v>67</v>
      </c>
      <c r="H2948" s="11" t="s">
        <v>53</v>
      </c>
      <c r="I2948" s="11">
        <v>40.662976511748603</v>
      </c>
      <c r="J2948" s="11">
        <v>-73.837164837577703</v>
      </c>
      <c r="K2948" s="11">
        <v>298</v>
      </c>
      <c r="L2948" s="11">
        <v>78.2851761632446</v>
      </c>
      <c r="M2948" s="11">
        <v>24.6439037229779</v>
      </c>
      <c r="N2948" s="11" t="s">
        <v>54</v>
      </c>
      <c r="O2948" s="11" t="s">
        <v>61</v>
      </c>
      <c r="P2948" s="11">
        <v>0</v>
      </c>
      <c r="Q2948" s="11">
        <v>-0.93655820371759402</v>
      </c>
      <c r="R2948" s="11">
        <v>4</v>
      </c>
      <c r="S2948" s="11">
        <v>38</v>
      </c>
      <c r="T2948" s="11">
        <v>102.90778944172099</v>
      </c>
      <c r="U2948" s="11">
        <v>22.5678833811203</v>
      </c>
      <c r="V2948" s="11" t="s">
        <v>56</v>
      </c>
    </row>
    <row r="2949" spans="1:22" x14ac:dyDescent="0.3">
      <c r="A2949" s="9">
        <v>45362.232638888898</v>
      </c>
      <c r="B2949" s="10">
        <v>45362</v>
      </c>
      <c r="C2949" s="11">
        <v>2024</v>
      </c>
      <c r="D2949" s="11">
        <v>3</v>
      </c>
      <c r="E2949" s="11">
        <v>11</v>
      </c>
      <c r="F2949" s="11">
        <v>5</v>
      </c>
      <c r="G2949" s="11" t="s">
        <v>67</v>
      </c>
      <c r="H2949" s="11" t="s">
        <v>53</v>
      </c>
      <c r="I2949" s="11">
        <v>40.654451204336098</v>
      </c>
      <c r="J2949" s="11">
        <v>-73.700460514165599</v>
      </c>
      <c r="K2949" s="11">
        <v>169</v>
      </c>
      <c r="L2949" s="11">
        <v>72.349730282969702</v>
      </c>
      <c r="M2949" s="11">
        <v>78.210775304129697</v>
      </c>
      <c r="N2949" s="11" t="s">
        <v>54</v>
      </c>
      <c r="O2949" s="11" t="s">
        <v>55</v>
      </c>
      <c r="P2949" s="11">
        <v>0</v>
      </c>
      <c r="Q2949" s="11">
        <v>-0.34007924442839199</v>
      </c>
      <c r="R2949" s="11">
        <v>94</v>
      </c>
      <c r="S2949" s="11">
        <v>37</v>
      </c>
      <c r="T2949" s="11">
        <v>84.0630719551813</v>
      </c>
      <c r="U2949" s="11">
        <v>14.7413812723861</v>
      </c>
      <c r="V2949" s="11" t="s">
        <v>63</v>
      </c>
    </row>
    <row r="2950" spans="1:22" x14ac:dyDescent="0.3">
      <c r="A2950" s="9">
        <v>45362.236111111102</v>
      </c>
      <c r="B2950" s="10">
        <v>45362</v>
      </c>
      <c r="C2950" s="11">
        <v>2024</v>
      </c>
      <c r="D2950" s="11">
        <v>3</v>
      </c>
      <c r="E2950" s="11">
        <v>11</v>
      </c>
      <c r="F2950" s="11">
        <v>5</v>
      </c>
      <c r="G2950" s="11" t="s">
        <v>67</v>
      </c>
      <c r="H2950" s="11" t="s">
        <v>53</v>
      </c>
      <c r="I2950" s="11">
        <v>40.8690520914205</v>
      </c>
      <c r="J2950" s="11">
        <v>-73.837591660382898</v>
      </c>
      <c r="K2950" s="11">
        <v>183</v>
      </c>
      <c r="L2950" s="11">
        <v>62.4441851864675</v>
      </c>
      <c r="M2950" s="11">
        <v>64.486234916157002</v>
      </c>
      <c r="N2950" s="11" t="s">
        <v>54</v>
      </c>
      <c r="O2950" s="11" t="s">
        <v>55</v>
      </c>
      <c r="P2950" s="11">
        <v>0</v>
      </c>
      <c r="Q2950" s="11">
        <v>-3.3272253063452099E-2</v>
      </c>
      <c r="R2950" s="11">
        <v>7</v>
      </c>
      <c r="S2950" s="11">
        <v>3</v>
      </c>
      <c r="T2950" s="11">
        <v>300.80066297796998</v>
      </c>
      <c r="U2950" s="11">
        <v>8.5313649911271501</v>
      </c>
      <c r="V2950" s="11" t="s">
        <v>63</v>
      </c>
    </row>
    <row r="2951" spans="1:22" x14ac:dyDescent="0.3">
      <c r="A2951" s="9">
        <v>45362.239583333299</v>
      </c>
      <c r="B2951" s="10">
        <v>45362</v>
      </c>
      <c r="C2951" s="11">
        <v>2024</v>
      </c>
      <c r="D2951" s="11">
        <v>3</v>
      </c>
      <c r="E2951" s="11">
        <v>11</v>
      </c>
      <c r="F2951" s="11">
        <v>5</v>
      </c>
      <c r="G2951" s="11" t="s">
        <v>67</v>
      </c>
      <c r="H2951" s="11" t="s">
        <v>53</v>
      </c>
      <c r="I2951" s="11">
        <v>40.7380068687349</v>
      </c>
      <c r="J2951" s="11">
        <v>-73.850885592081497</v>
      </c>
      <c r="K2951" s="11">
        <v>55</v>
      </c>
      <c r="L2951" s="11">
        <v>42.384654791267302</v>
      </c>
      <c r="M2951" s="11">
        <v>15.8307662308203</v>
      </c>
      <c r="N2951" s="11" t="s">
        <v>59</v>
      </c>
      <c r="O2951" s="11" t="s">
        <v>58</v>
      </c>
      <c r="P2951" s="11">
        <v>0</v>
      </c>
      <c r="Q2951" s="11">
        <v>9.7386044031807006E-2</v>
      </c>
      <c r="R2951" s="11">
        <v>13</v>
      </c>
      <c r="S2951" s="11">
        <v>11</v>
      </c>
      <c r="T2951" s="11">
        <v>120.228907884959</v>
      </c>
      <c r="U2951" s="11">
        <v>29.391644735943501</v>
      </c>
      <c r="V2951" s="11" t="s">
        <v>62</v>
      </c>
    </row>
    <row r="2952" spans="1:22" x14ac:dyDescent="0.3">
      <c r="A2952" s="9">
        <v>45362.243055555598</v>
      </c>
      <c r="B2952" s="10">
        <v>45362</v>
      </c>
      <c r="C2952" s="11">
        <v>2024</v>
      </c>
      <c r="D2952" s="11">
        <v>3</v>
      </c>
      <c r="E2952" s="11">
        <v>11</v>
      </c>
      <c r="F2952" s="11">
        <v>5</v>
      </c>
      <c r="G2952" s="11" t="s">
        <v>67</v>
      </c>
      <c r="H2952" s="11" t="s">
        <v>53</v>
      </c>
      <c r="I2952" s="11">
        <v>40.641602138524199</v>
      </c>
      <c r="J2952" s="11">
        <v>-73.995905276702004</v>
      </c>
      <c r="K2952" s="11">
        <v>46</v>
      </c>
      <c r="L2952" s="11">
        <v>76.951662035735097</v>
      </c>
      <c r="M2952" s="11">
        <v>83.561646491875095</v>
      </c>
      <c r="N2952" s="11" t="s">
        <v>59</v>
      </c>
      <c r="O2952" s="11" t="s">
        <v>60</v>
      </c>
      <c r="P2952" s="11">
        <v>1</v>
      </c>
      <c r="Q2952" s="11">
        <v>0.37457907813178298</v>
      </c>
      <c r="R2952" s="11">
        <v>89</v>
      </c>
      <c r="S2952" s="11">
        <v>4</v>
      </c>
      <c r="T2952" s="11">
        <v>310.89929430423302</v>
      </c>
      <c r="U2952" s="11">
        <v>27.320228041017799</v>
      </c>
      <c r="V2952" s="11" t="s">
        <v>56</v>
      </c>
    </row>
    <row r="2953" spans="1:22" x14ac:dyDescent="0.3">
      <c r="A2953" s="9">
        <v>45362.246527777803</v>
      </c>
      <c r="B2953" s="10">
        <v>45362</v>
      </c>
      <c r="C2953" s="11">
        <v>2024</v>
      </c>
      <c r="D2953" s="11">
        <v>3</v>
      </c>
      <c r="E2953" s="11">
        <v>11</v>
      </c>
      <c r="F2953" s="11">
        <v>5</v>
      </c>
      <c r="G2953" s="11" t="s">
        <v>67</v>
      </c>
      <c r="H2953" s="11" t="s">
        <v>53</v>
      </c>
      <c r="I2953" s="11">
        <v>40.872017022731697</v>
      </c>
      <c r="J2953" s="11">
        <v>-73.909112221430803</v>
      </c>
      <c r="K2953" s="11">
        <v>68</v>
      </c>
      <c r="L2953" s="11">
        <v>42.4867475583859</v>
      </c>
      <c r="M2953" s="11">
        <v>42.505937025449001</v>
      </c>
      <c r="N2953" s="11" t="s">
        <v>54</v>
      </c>
      <c r="O2953" s="11" t="s">
        <v>61</v>
      </c>
      <c r="P2953" s="11">
        <v>0</v>
      </c>
      <c r="Q2953" s="11">
        <v>0.88967946015987998</v>
      </c>
      <c r="R2953" s="11">
        <v>3</v>
      </c>
      <c r="S2953" s="11">
        <v>4</v>
      </c>
      <c r="T2953" s="11">
        <v>314.97875045466401</v>
      </c>
      <c r="U2953" s="11">
        <v>14.9138514911456</v>
      </c>
      <c r="V2953" s="11" t="s">
        <v>62</v>
      </c>
    </row>
    <row r="2954" spans="1:22" x14ac:dyDescent="0.3">
      <c r="A2954" s="9">
        <v>45362.25</v>
      </c>
      <c r="B2954" s="10">
        <v>45362</v>
      </c>
      <c r="C2954" s="11">
        <v>2024</v>
      </c>
      <c r="D2954" s="11">
        <v>3</v>
      </c>
      <c r="E2954" s="11">
        <v>11</v>
      </c>
      <c r="F2954" s="11">
        <v>6</v>
      </c>
      <c r="G2954" s="11" t="s">
        <v>67</v>
      </c>
      <c r="H2954" s="11" t="s">
        <v>53</v>
      </c>
      <c r="I2954" s="11">
        <v>40.677892718527403</v>
      </c>
      <c r="J2954" s="11">
        <v>-73.8105910475347</v>
      </c>
      <c r="K2954" s="11">
        <v>131</v>
      </c>
      <c r="L2954" s="11">
        <v>24.565715245150699</v>
      </c>
      <c r="M2954" s="11">
        <v>22.6457712579701</v>
      </c>
      <c r="N2954" s="11" t="s">
        <v>57</v>
      </c>
      <c r="O2954" s="11" t="s">
        <v>55</v>
      </c>
      <c r="P2954" s="11">
        <v>0</v>
      </c>
      <c r="Q2954" s="11">
        <v>-0.42432020021932398</v>
      </c>
      <c r="R2954" s="11">
        <v>76</v>
      </c>
      <c r="S2954" s="11">
        <v>46</v>
      </c>
      <c r="T2954" s="11">
        <v>129.91500586873201</v>
      </c>
      <c r="U2954" s="11">
        <v>19.536749900884899</v>
      </c>
      <c r="V2954" s="11" t="s">
        <v>63</v>
      </c>
    </row>
    <row r="2955" spans="1:22" x14ac:dyDescent="0.3">
      <c r="A2955" s="9">
        <v>45362.253472222197</v>
      </c>
      <c r="B2955" s="10">
        <v>45362</v>
      </c>
      <c r="C2955" s="11">
        <v>2024</v>
      </c>
      <c r="D2955" s="11">
        <v>3</v>
      </c>
      <c r="E2955" s="11">
        <v>11</v>
      </c>
      <c r="F2955" s="11">
        <v>6</v>
      </c>
      <c r="G2955" s="11" t="s">
        <v>67</v>
      </c>
      <c r="H2955" s="11" t="s">
        <v>53</v>
      </c>
      <c r="I2955" s="11">
        <v>40.613415299850601</v>
      </c>
      <c r="J2955" s="11">
        <v>-73.946634584176394</v>
      </c>
      <c r="K2955" s="11">
        <v>291</v>
      </c>
      <c r="L2955" s="11">
        <v>29.969007546716799</v>
      </c>
      <c r="M2955" s="11">
        <v>18.485652300436001</v>
      </c>
      <c r="N2955" s="11" t="s">
        <v>59</v>
      </c>
      <c r="O2955" s="11" t="s">
        <v>58</v>
      </c>
      <c r="P2955" s="11">
        <v>0</v>
      </c>
      <c r="Q2955" s="11">
        <v>0.345623985808937</v>
      </c>
      <c r="R2955" s="11">
        <v>13</v>
      </c>
      <c r="S2955" s="11">
        <v>7</v>
      </c>
      <c r="T2955" s="11">
        <v>312.288772164406</v>
      </c>
      <c r="U2955" s="11">
        <v>12.5676328360037</v>
      </c>
      <c r="V2955" s="11" t="s">
        <v>56</v>
      </c>
    </row>
    <row r="2956" spans="1:22" x14ac:dyDescent="0.3">
      <c r="A2956" s="9">
        <v>45362.256944444503</v>
      </c>
      <c r="B2956" s="10">
        <v>45362</v>
      </c>
      <c r="C2956" s="11">
        <v>2024</v>
      </c>
      <c r="D2956" s="11">
        <v>3</v>
      </c>
      <c r="E2956" s="11">
        <v>11</v>
      </c>
      <c r="F2956" s="11">
        <v>6</v>
      </c>
      <c r="G2956" s="11" t="s">
        <v>67</v>
      </c>
      <c r="H2956" s="11" t="s">
        <v>53</v>
      </c>
      <c r="I2956" s="11">
        <v>40.657143762109001</v>
      </c>
      <c r="J2956" s="11">
        <v>-73.851583864828399</v>
      </c>
      <c r="K2956" s="11">
        <v>74</v>
      </c>
      <c r="L2956" s="11">
        <v>74.531984895807497</v>
      </c>
      <c r="M2956" s="11">
        <v>79.776495549321993</v>
      </c>
      <c r="N2956" s="11" t="s">
        <v>57</v>
      </c>
      <c r="O2956" s="11" t="s">
        <v>60</v>
      </c>
      <c r="P2956" s="11">
        <v>0</v>
      </c>
      <c r="Q2956" s="11">
        <v>0.38903932927108498</v>
      </c>
      <c r="R2956" s="11">
        <v>91</v>
      </c>
      <c r="S2956" s="11">
        <v>2</v>
      </c>
      <c r="T2956" s="11">
        <v>132.73280887152899</v>
      </c>
      <c r="U2956" s="11">
        <v>20.598238610219202</v>
      </c>
      <c r="V2956" s="11" t="s">
        <v>63</v>
      </c>
    </row>
    <row r="2957" spans="1:22" x14ac:dyDescent="0.3">
      <c r="A2957" s="9">
        <v>45362.260416666701</v>
      </c>
      <c r="B2957" s="10">
        <v>45362</v>
      </c>
      <c r="C2957" s="11">
        <v>2024</v>
      </c>
      <c r="D2957" s="11">
        <v>3</v>
      </c>
      <c r="E2957" s="11">
        <v>11</v>
      </c>
      <c r="F2957" s="11">
        <v>6</v>
      </c>
      <c r="G2957" s="11" t="s">
        <v>67</v>
      </c>
      <c r="H2957" s="11" t="s">
        <v>53</v>
      </c>
      <c r="I2957" s="11">
        <v>40.894153298283797</v>
      </c>
      <c r="J2957" s="11">
        <v>-73.843192319177604</v>
      </c>
      <c r="K2957" s="11">
        <v>217</v>
      </c>
      <c r="L2957" s="11">
        <v>52.4629515420338</v>
      </c>
      <c r="M2957" s="11">
        <v>49.4077947165745</v>
      </c>
      <c r="N2957" s="11" t="s">
        <v>54</v>
      </c>
      <c r="O2957" s="11" t="s">
        <v>58</v>
      </c>
      <c r="P2957" s="11">
        <v>0</v>
      </c>
      <c r="Q2957" s="11">
        <v>0.48691065041166698</v>
      </c>
      <c r="R2957" s="11">
        <v>37</v>
      </c>
      <c r="S2957" s="11">
        <v>19</v>
      </c>
      <c r="T2957" s="11">
        <v>228.42875487392701</v>
      </c>
      <c r="U2957" s="11">
        <v>26.635066395731702</v>
      </c>
      <c r="V2957" s="11" t="s">
        <v>56</v>
      </c>
    </row>
    <row r="2958" spans="1:22" x14ac:dyDescent="0.3">
      <c r="A2958" s="9">
        <v>45362.263888888898</v>
      </c>
      <c r="B2958" s="10">
        <v>45362</v>
      </c>
      <c r="C2958" s="11">
        <v>2024</v>
      </c>
      <c r="D2958" s="11">
        <v>3</v>
      </c>
      <c r="E2958" s="11">
        <v>11</v>
      </c>
      <c r="F2958" s="11">
        <v>6</v>
      </c>
      <c r="G2958" s="11" t="s">
        <v>67</v>
      </c>
      <c r="H2958" s="11" t="s">
        <v>53</v>
      </c>
      <c r="I2958" s="11">
        <v>40.696025280885401</v>
      </c>
      <c r="J2958" s="11">
        <v>-73.998673490833795</v>
      </c>
      <c r="K2958" s="11">
        <v>52</v>
      </c>
      <c r="L2958" s="11">
        <v>41.982556356120703</v>
      </c>
      <c r="M2958" s="11">
        <v>18.946534739566498</v>
      </c>
      <c r="N2958" s="11" t="s">
        <v>54</v>
      </c>
      <c r="O2958" s="11" t="s">
        <v>58</v>
      </c>
      <c r="P2958" s="11">
        <v>0</v>
      </c>
      <c r="Q2958" s="11">
        <v>-0.41108250507666499</v>
      </c>
      <c r="R2958" s="11">
        <v>81</v>
      </c>
      <c r="S2958" s="11">
        <v>37</v>
      </c>
      <c r="T2958" s="11">
        <v>258.45205121233499</v>
      </c>
      <c r="U2958" s="11">
        <v>29.770925572037601</v>
      </c>
      <c r="V2958" s="11" t="s">
        <v>62</v>
      </c>
    </row>
    <row r="2959" spans="1:22" x14ac:dyDescent="0.3">
      <c r="A2959" s="9">
        <v>45362.267361111102</v>
      </c>
      <c r="B2959" s="10">
        <v>45362</v>
      </c>
      <c r="C2959" s="11">
        <v>2024</v>
      </c>
      <c r="D2959" s="11">
        <v>3</v>
      </c>
      <c r="E2959" s="11">
        <v>11</v>
      </c>
      <c r="F2959" s="11">
        <v>6</v>
      </c>
      <c r="G2959" s="11" t="s">
        <v>67</v>
      </c>
      <c r="H2959" s="11" t="s">
        <v>53</v>
      </c>
      <c r="I2959" s="11">
        <v>40.620893342790303</v>
      </c>
      <c r="J2959" s="11">
        <v>-73.956813056952299</v>
      </c>
      <c r="K2959" s="11">
        <v>98</v>
      </c>
      <c r="L2959" s="11">
        <v>45.506508312654198</v>
      </c>
      <c r="M2959" s="11">
        <v>56.314617947943397</v>
      </c>
      <c r="N2959" s="11" t="s">
        <v>59</v>
      </c>
      <c r="O2959" s="11" t="s">
        <v>60</v>
      </c>
      <c r="P2959" s="11">
        <v>0</v>
      </c>
      <c r="Q2959" s="11">
        <v>-0.28170732402832599</v>
      </c>
      <c r="R2959" s="11">
        <v>65</v>
      </c>
      <c r="S2959" s="11">
        <v>32</v>
      </c>
      <c r="T2959" s="11">
        <v>193.00431781606099</v>
      </c>
      <c r="U2959" s="11">
        <v>13.6848387185142</v>
      </c>
      <c r="V2959" s="11" t="s">
        <v>63</v>
      </c>
    </row>
    <row r="2960" spans="1:22" x14ac:dyDescent="0.3">
      <c r="A2960" s="9">
        <v>45362.270833333299</v>
      </c>
      <c r="B2960" s="10">
        <v>45362</v>
      </c>
      <c r="C2960" s="11">
        <v>2024</v>
      </c>
      <c r="D2960" s="11">
        <v>3</v>
      </c>
      <c r="E2960" s="11">
        <v>11</v>
      </c>
      <c r="F2960" s="11">
        <v>6</v>
      </c>
      <c r="G2960" s="11" t="s">
        <v>67</v>
      </c>
      <c r="H2960" s="11" t="s">
        <v>53</v>
      </c>
      <c r="I2960" s="11">
        <v>40.704041239078897</v>
      </c>
      <c r="J2960" s="11">
        <v>-73.742773891406998</v>
      </c>
      <c r="K2960" s="11">
        <v>124</v>
      </c>
      <c r="L2960" s="11">
        <v>62.279068440286999</v>
      </c>
      <c r="M2960" s="11">
        <v>36.765431964870103</v>
      </c>
      <c r="N2960" s="11" t="s">
        <v>57</v>
      </c>
      <c r="O2960" s="11" t="s">
        <v>60</v>
      </c>
      <c r="P2960" s="11">
        <v>0</v>
      </c>
      <c r="Q2960" s="11">
        <v>-0.38548326966985003</v>
      </c>
      <c r="R2960" s="11">
        <v>22</v>
      </c>
      <c r="S2960" s="11">
        <v>17</v>
      </c>
      <c r="T2960" s="11">
        <v>341.25386295100401</v>
      </c>
      <c r="U2960" s="11">
        <v>12.5099291332455</v>
      </c>
      <c r="V2960" s="11" t="s">
        <v>63</v>
      </c>
    </row>
    <row r="2961" spans="1:22" x14ac:dyDescent="0.3">
      <c r="A2961" s="9">
        <v>45362.274305555598</v>
      </c>
      <c r="B2961" s="10">
        <v>45362</v>
      </c>
      <c r="C2961" s="11">
        <v>2024</v>
      </c>
      <c r="D2961" s="11">
        <v>3</v>
      </c>
      <c r="E2961" s="11">
        <v>11</v>
      </c>
      <c r="F2961" s="11">
        <v>6</v>
      </c>
      <c r="G2961" s="11" t="s">
        <v>67</v>
      </c>
      <c r="H2961" s="11" t="s">
        <v>53</v>
      </c>
      <c r="I2961" s="11">
        <v>40.885883009047397</v>
      </c>
      <c r="J2961" s="11">
        <v>-73.796553341318003</v>
      </c>
      <c r="K2961" s="11">
        <v>274</v>
      </c>
      <c r="L2961" s="11">
        <v>19.865529967115801</v>
      </c>
      <c r="M2961" s="11">
        <v>24.815778458431499</v>
      </c>
      <c r="N2961" s="11" t="s">
        <v>57</v>
      </c>
      <c r="O2961" s="11" t="s">
        <v>60</v>
      </c>
      <c r="P2961" s="11">
        <v>0</v>
      </c>
      <c r="Q2961" s="11">
        <v>-0.92336430430657102</v>
      </c>
      <c r="R2961" s="11">
        <v>83</v>
      </c>
      <c r="S2961" s="11">
        <v>4</v>
      </c>
      <c r="T2961" s="11">
        <v>335.01735653914301</v>
      </c>
      <c r="U2961" s="11">
        <v>12.2837041236436</v>
      </c>
      <c r="V2961" s="11" t="s">
        <v>56</v>
      </c>
    </row>
    <row r="2962" spans="1:22" x14ac:dyDescent="0.3">
      <c r="A2962" s="9">
        <v>45362.277777777803</v>
      </c>
      <c r="B2962" s="10">
        <v>45362</v>
      </c>
      <c r="C2962" s="11">
        <v>2024</v>
      </c>
      <c r="D2962" s="11">
        <v>3</v>
      </c>
      <c r="E2962" s="11">
        <v>11</v>
      </c>
      <c r="F2962" s="11">
        <v>6</v>
      </c>
      <c r="G2962" s="11" t="s">
        <v>67</v>
      </c>
      <c r="H2962" s="11" t="s">
        <v>53</v>
      </c>
      <c r="I2962" s="11">
        <v>40.850492353356302</v>
      </c>
      <c r="J2962" s="11">
        <v>-73.730206573285599</v>
      </c>
      <c r="K2962" s="11">
        <v>59</v>
      </c>
      <c r="L2962" s="11">
        <v>60.665883003611199</v>
      </c>
      <c r="M2962" s="11">
        <v>95.071550890341996</v>
      </c>
      <c r="N2962" s="11" t="s">
        <v>57</v>
      </c>
      <c r="O2962" s="11" t="s">
        <v>61</v>
      </c>
      <c r="P2962" s="11">
        <v>0</v>
      </c>
      <c r="Q2962" s="11">
        <v>-0.94893832362906905</v>
      </c>
      <c r="R2962" s="11">
        <v>57</v>
      </c>
      <c r="S2962" s="11">
        <v>31</v>
      </c>
      <c r="T2962" s="11">
        <v>486.16903339023497</v>
      </c>
      <c r="U2962" s="11">
        <v>12.743903461772801</v>
      </c>
      <c r="V2962" s="11" t="s">
        <v>56</v>
      </c>
    </row>
    <row r="2963" spans="1:22" x14ac:dyDescent="0.3">
      <c r="A2963" s="9">
        <v>45362.28125</v>
      </c>
      <c r="B2963" s="10">
        <v>45362</v>
      </c>
      <c r="C2963" s="11">
        <v>2024</v>
      </c>
      <c r="D2963" s="11">
        <v>3</v>
      </c>
      <c r="E2963" s="11">
        <v>11</v>
      </c>
      <c r="F2963" s="11">
        <v>6</v>
      </c>
      <c r="G2963" s="11" t="s">
        <v>67</v>
      </c>
      <c r="H2963" s="11" t="s">
        <v>53</v>
      </c>
      <c r="I2963" s="11">
        <v>40.797929471302297</v>
      </c>
      <c r="J2963" s="11">
        <v>-73.751523132544506</v>
      </c>
      <c r="K2963" s="11">
        <v>293</v>
      </c>
      <c r="L2963" s="11">
        <v>61.803154111194303</v>
      </c>
      <c r="M2963" s="11">
        <v>53.956705594154798</v>
      </c>
      <c r="N2963" s="11" t="s">
        <v>54</v>
      </c>
      <c r="O2963" s="11" t="s">
        <v>55</v>
      </c>
      <c r="P2963" s="11">
        <v>0</v>
      </c>
      <c r="Q2963" s="11">
        <v>-0.79109938407107205</v>
      </c>
      <c r="R2963" s="11">
        <v>72</v>
      </c>
      <c r="S2963" s="11">
        <v>25</v>
      </c>
      <c r="T2963" s="11">
        <v>58.975636147931503</v>
      </c>
      <c r="U2963" s="11">
        <v>8.2702089621379091</v>
      </c>
      <c r="V2963" s="11" t="s">
        <v>56</v>
      </c>
    </row>
    <row r="2964" spans="1:22" x14ac:dyDescent="0.3">
      <c r="A2964" s="9">
        <v>45362.284722222197</v>
      </c>
      <c r="B2964" s="10">
        <v>45362</v>
      </c>
      <c r="C2964" s="11">
        <v>2024</v>
      </c>
      <c r="D2964" s="11">
        <v>3</v>
      </c>
      <c r="E2964" s="11">
        <v>11</v>
      </c>
      <c r="F2964" s="11">
        <v>6</v>
      </c>
      <c r="G2964" s="11" t="s">
        <v>67</v>
      </c>
      <c r="H2964" s="11" t="s">
        <v>53</v>
      </c>
      <c r="I2964" s="11">
        <v>40.835202219534096</v>
      </c>
      <c r="J2964" s="11">
        <v>-73.979085993255893</v>
      </c>
      <c r="K2964" s="11">
        <v>219</v>
      </c>
      <c r="L2964" s="11">
        <v>34.705864315231103</v>
      </c>
      <c r="M2964" s="11">
        <v>56.829006078496697</v>
      </c>
      <c r="N2964" s="11" t="s">
        <v>57</v>
      </c>
      <c r="O2964" s="11" t="s">
        <v>61</v>
      </c>
      <c r="P2964" s="11">
        <v>0</v>
      </c>
      <c r="Q2964" s="11">
        <v>0.70953805944493598</v>
      </c>
      <c r="R2964" s="11">
        <v>99</v>
      </c>
      <c r="S2964" s="11">
        <v>28</v>
      </c>
      <c r="T2964" s="11">
        <v>360.79020806132399</v>
      </c>
      <c r="U2964" s="11">
        <v>8.2474565663655302</v>
      </c>
      <c r="V2964" s="11" t="s">
        <v>56</v>
      </c>
    </row>
    <row r="2965" spans="1:22" x14ac:dyDescent="0.3">
      <c r="A2965" s="9">
        <v>45362.288194444503</v>
      </c>
      <c r="B2965" s="10">
        <v>45362</v>
      </c>
      <c r="C2965" s="11">
        <v>2024</v>
      </c>
      <c r="D2965" s="11">
        <v>3</v>
      </c>
      <c r="E2965" s="11">
        <v>11</v>
      </c>
      <c r="F2965" s="11">
        <v>6</v>
      </c>
      <c r="G2965" s="11" t="s">
        <v>67</v>
      </c>
      <c r="H2965" s="11" t="s">
        <v>53</v>
      </c>
      <c r="I2965" s="11">
        <v>40.841288614273303</v>
      </c>
      <c r="J2965" s="11">
        <v>-73.769197805714299</v>
      </c>
      <c r="K2965" s="11">
        <v>118</v>
      </c>
      <c r="L2965" s="11">
        <v>28.4129199991268</v>
      </c>
      <c r="M2965" s="11">
        <v>11.929110052886999</v>
      </c>
      <c r="N2965" s="11" t="s">
        <v>54</v>
      </c>
      <c r="O2965" s="11" t="s">
        <v>60</v>
      </c>
      <c r="P2965" s="11">
        <v>0</v>
      </c>
      <c r="Q2965" s="11">
        <v>-0.14470861667366999</v>
      </c>
      <c r="R2965" s="11">
        <v>22</v>
      </c>
      <c r="S2965" s="11">
        <v>44</v>
      </c>
      <c r="T2965" s="11">
        <v>224.817427857452</v>
      </c>
      <c r="U2965" s="11">
        <v>22.83014585566</v>
      </c>
      <c r="V2965" s="11" t="s">
        <v>63</v>
      </c>
    </row>
    <row r="2966" spans="1:22" x14ac:dyDescent="0.3">
      <c r="A2966" s="9">
        <v>45362.291666666701</v>
      </c>
      <c r="B2966" s="10">
        <v>45362</v>
      </c>
      <c r="C2966" s="11">
        <v>2024</v>
      </c>
      <c r="D2966" s="11">
        <v>3</v>
      </c>
      <c r="E2966" s="11">
        <v>11</v>
      </c>
      <c r="F2966" s="11">
        <v>7</v>
      </c>
      <c r="G2966" s="11" t="s">
        <v>67</v>
      </c>
      <c r="H2966" s="11" t="s">
        <v>53</v>
      </c>
      <c r="I2966" s="11">
        <v>40.798974047543098</v>
      </c>
      <c r="J2966" s="11">
        <v>-73.928443108336396</v>
      </c>
      <c r="K2966" s="11">
        <v>144</v>
      </c>
      <c r="L2966" s="11">
        <v>61.397165390888297</v>
      </c>
      <c r="M2966" s="11">
        <v>72.223409044274106</v>
      </c>
      <c r="N2966" s="11" t="s">
        <v>59</v>
      </c>
      <c r="O2966" s="11" t="s">
        <v>61</v>
      </c>
      <c r="P2966" s="11">
        <v>0</v>
      </c>
      <c r="Q2966" s="11">
        <v>0.79679170785666298</v>
      </c>
      <c r="R2966" s="11">
        <v>82</v>
      </c>
      <c r="S2966" s="11">
        <v>2</v>
      </c>
      <c r="T2966" s="11">
        <v>110.248802139093</v>
      </c>
      <c r="U2966" s="11">
        <v>18.836998234557502</v>
      </c>
      <c r="V2966" s="11" t="s">
        <v>63</v>
      </c>
    </row>
    <row r="2967" spans="1:22" x14ac:dyDescent="0.3">
      <c r="A2967" s="9">
        <v>45362.295138888898</v>
      </c>
      <c r="B2967" s="10">
        <v>45362</v>
      </c>
      <c r="C2967" s="11">
        <v>2024</v>
      </c>
      <c r="D2967" s="11">
        <v>3</v>
      </c>
      <c r="E2967" s="11">
        <v>11</v>
      </c>
      <c r="F2967" s="11">
        <v>7</v>
      </c>
      <c r="G2967" s="11" t="s">
        <v>67</v>
      </c>
      <c r="H2967" s="11" t="s">
        <v>53</v>
      </c>
      <c r="I2967" s="11">
        <v>40.621713071179499</v>
      </c>
      <c r="J2967" s="11">
        <v>-73.775620558560306</v>
      </c>
      <c r="K2967" s="11">
        <v>232</v>
      </c>
      <c r="L2967" s="11">
        <v>44.552528818683101</v>
      </c>
      <c r="M2967" s="11">
        <v>91.970034997995697</v>
      </c>
      <c r="N2967" s="11" t="s">
        <v>57</v>
      </c>
      <c r="O2967" s="11" t="s">
        <v>55</v>
      </c>
      <c r="P2967" s="11">
        <v>0</v>
      </c>
      <c r="Q2967" s="11">
        <v>0.77113376973846703</v>
      </c>
      <c r="R2967" s="11">
        <v>46</v>
      </c>
      <c r="S2967" s="11">
        <v>42</v>
      </c>
      <c r="T2967" s="11">
        <v>213.263844449152</v>
      </c>
      <c r="U2967" s="11">
        <v>28.681483051683301</v>
      </c>
      <c r="V2967" s="11" t="s">
        <v>56</v>
      </c>
    </row>
    <row r="2968" spans="1:22" x14ac:dyDescent="0.3">
      <c r="A2968" s="9">
        <v>45362.298611111102</v>
      </c>
      <c r="B2968" s="10">
        <v>45362</v>
      </c>
      <c r="C2968" s="11">
        <v>2024</v>
      </c>
      <c r="D2968" s="11">
        <v>3</v>
      </c>
      <c r="E2968" s="11">
        <v>11</v>
      </c>
      <c r="F2968" s="11">
        <v>7</v>
      </c>
      <c r="G2968" s="11" t="s">
        <v>67</v>
      </c>
      <c r="H2968" s="11" t="s">
        <v>53</v>
      </c>
      <c r="I2968" s="11">
        <v>40.675158489746799</v>
      </c>
      <c r="J2968" s="11">
        <v>-73.912870040566403</v>
      </c>
      <c r="K2968" s="11">
        <v>179</v>
      </c>
      <c r="L2968" s="11">
        <v>26.670711583105302</v>
      </c>
      <c r="M2968" s="11">
        <v>83.102891490310896</v>
      </c>
      <c r="N2968" s="11" t="s">
        <v>57</v>
      </c>
      <c r="O2968" s="11" t="s">
        <v>60</v>
      </c>
      <c r="P2968" s="11">
        <v>0</v>
      </c>
      <c r="Q2968" s="11">
        <v>0.448950847583372</v>
      </c>
      <c r="R2968" s="11">
        <v>59</v>
      </c>
      <c r="S2968" s="11">
        <v>6</v>
      </c>
      <c r="T2968" s="11">
        <v>473.78029612549102</v>
      </c>
      <c r="U2968" s="11">
        <v>19.160361048884099</v>
      </c>
      <c r="V2968" s="11" t="s">
        <v>56</v>
      </c>
    </row>
    <row r="2969" spans="1:22" x14ac:dyDescent="0.3">
      <c r="A2969" s="9">
        <v>45362.302083333299</v>
      </c>
      <c r="B2969" s="10">
        <v>45362</v>
      </c>
      <c r="C2969" s="11">
        <v>2024</v>
      </c>
      <c r="D2969" s="11">
        <v>3</v>
      </c>
      <c r="E2969" s="11">
        <v>11</v>
      </c>
      <c r="F2969" s="11">
        <v>7</v>
      </c>
      <c r="G2969" s="11" t="s">
        <v>67</v>
      </c>
      <c r="H2969" s="11" t="s">
        <v>53</v>
      </c>
      <c r="I2969" s="11">
        <v>40.699524037906201</v>
      </c>
      <c r="J2969" s="11">
        <v>-73.753718185843994</v>
      </c>
      <c r="K2969" s="11">
        <v>180</v>
      </c>
      <c r="L2969" s="11">
        <v>24.530790868027299</v>
      </c>
      <c r="M2969" s="11">
        <v>86.570699407795104</v>
      </c>
      <c r="N2969" s="11" t="s">
        <v>57</v>
      </c>
      <c r="O2969" s="11" t="s">
        <v>58</v>
      </c>
      <c r="P2969" s="11">
        <v>0</v>
      </c>
      <c r="Q2969" s="11">
        <v>-0.41539312560978298</v>
      </c>
      <c r="R2969" s="11">
        <v>61</v>
      </c>
      <c r="S2969" s="11">
        <v>19</v>
      </c>
      <c r="T2969" s="11">
        <v>154.88081528010201</v>
      </c>
      <c r="U2969" s="11">
        <v>11.184137689116</v>
      </c>
      <c r="V2969" s="11" t="s">
        <v>56</v>
      </c>
    </row>
    <row r="2970" spans="1:22" x14ac:dyDescent="0.3">
      <c r="A2970" s="9">
        <v>45362.305555555598</v>
      </c>
      <c r="B2970" s="10">
        <v>45362</v>
      </c>
      <c r="C2970" s="11">
        <v>2024</v>
      </c>
      <c r="D2970" s="11">
        <v>3</v>
      </c>
      <c r="E2970" s="11">
        <v>11</v>
      </c>
      <c r="F2970" s="11">
        <v>7</v>
      </c>
      <c r="G2970" s="11" t="s">
        <v>67</v>
      </c>
      <c r="H2970" s="11" t="s">
        <v>53</v>
      </c>
      <c r="I2970" s="11">
        <v>40.827513116306299</v>
      </c>
      <c r="J2970" s="11">
        <v>-73.909142836929902</v>
      </c>
      <c r="K2970" s="11">
        <v>169</v>
      </c>
      <c r="L2970" s="11">
        <v>26.872762166269499</v>
      </c>
      <c r="M2970" s="11">
        <v>74.185066514467707</v>
      </c>
      <c r="N2970" s="11" t="s">
        <v>54</v>
      </c>
      <c r="O2970" s="11" t="s">
        <v>60</v>
      </c>
      <c r="P2970" s="11">
        <v>0</v>
      </c>
      <c r="Q2970" s="11">
        <v>0.97976475546453101</v>
      </c>
      <c r="R2970" s="11">
        <v>72</v>
      </c>
      <c r="S2970" s="11">
        <v>13</v>
      </c>
      <c r="T2970" s="11">
        <v>263.01161487617702</v>
      </c>
      <c r="U2970" s="11">
        <v>8.1478707990550294</v>
      </c>
      <c r="V2970" s="11" t="s">
        <v>63</v>
      </c>
    </row>
    <row r="2971" spans="1:22" x14ac:dyDescent="0.3">
      <c r="A2971" s="9">
        <v>45362.309027777803</v>
      </c>
      <c r="B2971" s="10">
        <v>45362</v>
      </c>
      <c r="C2971" s="11">
        <v>2024</v>
      </c>
      <c r="D2971" s="11">
        <v>3</v>
      </c>
      <c r="E2971" s="11">
        <v>11</v>
      </c>
      <c r="F2971" s="11">
        <v>7</v>
      </c>
      <c r="G2971" s="11" t="s">
        <v>67</v>
      </c>
      <c r="H2971" s="11" t="s">
        <v>53</v>
      </c>
      <c r="I2971" s="11">
        <v>40.671267970465699</v>
      </c>
      <c r="J2971" s="11">
        <v>-73.826060481895297</v>
      </c>
      <c r="K2971" s="11">
        <v>179</v>
      </c>
      <c r="L2971" s="11">
        <v>20.860773007248302</v>
      </c>
      <c r="M2971" s="11">
        <v>74.653454323943095</v>
      </c>
      <c r="N2971" s="11" t="s">
        <v>57</v>
      </c>
      <c r="O2971" s="11" t="s">
        <v>60</v>
      </c>
      <c r="P2971" s="11">
        <v>0</v>
      </c>
      <c r="Q2971" s="11">
        <v>-0.64511707961057396</v>
      </c>
      <c r="R2971" s="11">
        <v>57</v>
      </c>
      <c r="S2971" s="11">
        <v>1</v>
      </c>
      <c r="T2971" s="11">
        <v>480.67598264490999</v>
      </c>
      <c r="U2971" s="11">
        <v>17.476917209991999</v>
      </c>
      <c r="V2971" s="11" t="s">
        <v>63</v>
      </c>
    </row>
    <row r="2972" spans="1:22" x14ac:dyDescent="0.3">
      <c r="A2972" s="9">
        <v>45362.3125</v>
      </c>
      <c r="B2972" s="10">
        <v>45362</v>
      </c>
      <c r="C2972" s="11">
        <v>2024</v>
      </c>
      <c r="D2972" s="11">
        <v>3</v>
      </c>
      <c r="E2972" s="11">
        <v>11</v>
      </c>
      <c r="F2972" s="11">
        <v>7</v>
      </c>
      <c r="G2972" s="11" t="s">
        <v>67</v>
      </c>
      <c r="H2972" s="11" t="s">
        <v>53</v>
      </c>
      <c r="I2972" s="11">
        <v>40.632016151084201</v>
      </c>
      <c r="J2972" s="11">
        <v>-73.792117870963196</v>
      </c>
      <c r="K2972" s="11">
        <v>166</v>
      </c>
      <c r="L2972" s="11">
        <v>15.5155102819035</v>
      </c>
      <c r="M2972" s="11">
        <v>18.157266823464202</v>
      </c>
      <c r="N2972" s="11" t="s">
        <v>54</v>
      </c>
      <c r="O2972" s="11" t="s">
        <v>60</v>
      </c>
      <c r="P2972" s="11">
        <v>0</v>
      </c>
      <c r="Q2972" s="11">
        <v>-0.708600464787423</v>
      </c>
      <c r="R2972" s="11">
        <v>67</v>
      </c>
      <c r="S2972" s="11">
        <v>43</v>
      </c>
      <c r="T2972" s="11">
        <v>129.49126142766099</v>
      </c>
      <c r="U2972" s="11">
        <v>21.465239810678501</v>
      </c>
      <c r="V2972" s="11" t="s">
        <v>56</v>
      </c>
    </row>
    <row r="2973" spans="1:22" x14ac:dyDescent="0.3">
      <c r="A2973" s="9">
        <v>45362.315972222197</v>
      </c>
      <c r="B2973" s="10">
        <v>45362</v>
      </c>
      <c r="C2973" s="11">
        <v>2024</v>
      </c>
      <c r="D2973" s="11">
        <v>3</v>
      </c>
      <c r="E2973" s="11">
        <v>11</v>
      </c>
      <c r="F2973" s="11">
        <v>7</v>
      </c>
      <c r="G2973" s="11" t="s">
        <v>67</v>
      </c>
      <c r="H2973" s="11" t="s">
        <v>53</v>
      </c>
      <c r="I2973" s="11">
        <v>40.702584850882701</v>
      </c>
      <c r="J2973" s="11">
        <v>-73.842050095023794</v>
      </c>
      <c r="K2973" s="11">
        <v>83</v>
      </c>
      <c r="L2973" s="11">
        <v>76.369093139779693</v>
      </c>
      <c r="M2973" s="11">
        <v>28.084490399746699</v>
      </c>
      <c r="N2973" s="11" t="s">
        <v>54</v>
      </c>
      <c r="O2973" s="11" t="s">
        <v>58</v>
      </c>
      <c r="P2973" s="11">
        <v>0</v>
      </c>
      <c r="Q2973" s="11">
        <v>0.25621906186990601</v>
      </c>
      <c r="R2973" s="11">
        <v>27</v>
      </c>
      <c r="S2973" s="11">
        <v>40</v>
      </c>
      <c r="T2973" s="11">
        <v>264.67448306979401</v>
      </c>
      <c r="U2973" s="11">
        <v>11.614254162461901</v>
      </c>
      <c r="V2973" s="11" t="s">
        <v>62</v>
      </c>
    </row>
    <row r="2974" spans="1:22" x14ac:dyDescent="0.3">
      <c r="A2974" s="9">
        <v>45362.319444444503</v>
      </c>
      <c r="B2974" s="10">
        <v>45362</v>
      </c>
      <c r="C2974" s="11">
        <v>2024</v>
      </c>
      <c r="D2974" s="11">
        <v>3</v>
      </c>
      <c r="E2974" s="11">
        <v>11</v>
      </c>
      <c r="F2974" s="11">
        <v>7</v>
      </c>
      <c r="G2974" s="11" t="s">
        <v>67</v>
      </c>
      <c r="H2974" s="11" t="s">
        <v>53</v>
      </c>
      <c r="I2974" s="11">
        <v>40.6622543598926</v>
      </c>
      <c r="J2974" s="11">
        <v>-73.768648731240702</v>
      </c>
      <c r="K2974" s="11">
        <v>112</v>
      </c>
      <c r="L2974" s="11">
        <v>71.077691469612901</v>
      </c>
      <c r="M2974" s="11">
        <v>12.5085911318935</v>
      </c>
      <c r="N2974" s="11" t="s">
        <v>54</v>
      </c>
      <c r="O2974" s="11" t="s">
        <v>58</v>
      </c>
      <c r="P2974" s="11">
        <v>0</v>
      </c>
      <c r="Q2974" s="11">
        <v>0.58808240589977401</v>
      </c>
      <c r="R2974" s="11">
        <v>64</v>
      </c>
      <c r="S2974" s="11">
        <v>23</v>
      </c>
      <c r="T2974" s="11">
        <v>325.515889053058</v>
      </c>
      <c r="U2974" s="11">
        <v>15.1007248573907</v>
      </c>
      <c r="V2974" s="11" t="s">
        <v>63</v>
      </c>
    </row>
    <row r="2975" spans="1:22" x14ac:dyDescent="0.3">
      <c r="A2975" s="9">
        <v>45362.322916666701</v>
      </c>
      <c r="B2975" s="10">
        <v>45362</v>
      </c>
      <c r="C2975" s="11">
        <v>2024</v>
      </c>
      <c r="D2975" s="11">
        <v>3</v>
      </c>
      <c r="E2975" s="11">
        <v>11</v>
      </c>
      <c r="F2975" s="11">
        <v>7</v>
      </c>
      <c r="G2975" s="11" t="s">
        <v>67</v>
      </c>
      <c r="H2975" s="11" t="s">
        <v>53</v>
      </c>
      <c r="I2975" s="11">
        <v>40.829776163277202</v>
      </c>
      <c r="J2975" s="11">
        <v>-73.876265526950803</v>
      </c>
      <c r="K2975" s="11">
        <v>20</v>
      </c>
      <c r="L2975" s="11">
        <v>36.071851472746701</v>
      </c>
      <c r="M2975" s="11">
        <v>95.600539989009903</v>
      </c>
      <c r="N2975" s="11" t="s">
        <v>59</v>
      </c>
      <c r="O2975" s="11" t="s">
        <v>58</v>
      </c>
      <c r="P2975" s="11">
        <v>0</v>
      </c>
      <c r="Q2975" s="11">
        <v>0.13609075243507601</v>
      </c>
      <c r="R2975" s="11">
        <v>37</v>
      </c>
      <c r="S2975" s="11">
        <v>45</v>
      </c>
      <c r="T2975" s="11">
        <v>359.39622183275998</v>
      </c>
      <c r="U2975" s="11">
        <v>22.530900119993799</v>
      </c>
      <c r="V2975" s="11" t="s">
        <v>56</v>
      </c>
    </row>
    <row r="2976" spans="1:22" x14ac:dyDescent="0.3">
      <c r="A2976" s="9">
        <v>45362.326388888898</v>
      </c>
      <c r="B2976" s="10">
        <v>45362</v>
      </c>
      <c r="C2976" s="11">
        <v>2024</v>
      </c>
      <c r="D2976" s="11">
        <v>3</v>
      </c>
      <c r="E2976" s="11">
        <v>11</v>
      </c>
      <c r="F2976" s="11">
        <v>7</v>
      </c>
      <c r="G2976" s="11" t="s">
        <v>67</v>
      </c>
      <c r="H2976" s="11" t="s">
        <v>53</v>
      </c>
      <c r="I2976" s="11">
        <v>40.618895755458503</v>
      </c>
      <c r="J2976" s="11">
        <v>-73.849548797325397</v>
      </c>
      <c r="K2976" s="11">
        <v>270</v>
      </c>
      <c r="L2976" s="11">
        <v>10.688372211662699</v>
      </c>
      <c r="M2976" s="11">
        <v>16.321538943071801</v>
      </c>
      <c r="N2976" s="11" t="s">
        <v>59</v>
      </c>
      <c r="O2976" s="11" t="s">
        <v>60</v>
      </c>
      <c r="P2976" s="11">
        <v>0</v>
      </c>
      <c r="Q2976" s="11">
        <v>0.20369501834564599</v>
      </c>
      <c r="R2976" s="11">
        <v>73</v>
      </c>
      <c r="S2976" s="11">
        <v>29</v>
      </c>
      <c r="T2976" s="11">
        <v>185.01274741487001</v>
      </c>
      <c r="U2976" s="11">
        <v>26.9113281694747</v>
      </c>
      <c r="V2976" s="11" t="s">
        <v>56</v>
      </c>
    </row>
    <row r="2977" spans="1:22" x14ac:dyDescent="0.3">
      <c r="A2977" s="9">
        <v>45362.329861111102</v>
      </c>
      <c r="B2977" s="10">
        <v>45362</v>
      </c>
      <c r="C2977" s="11">
        <v>2024</v>
      </c>
      <c r="D2977" s="11">
        <v>3</v>
      </c>
      <c r="E2977" s="11">
        <v>11</v>
      </c>
      <c r="F2977" s="11">
        <v>7</v>
      </c>
      <c r="G2977" s="11" t="s">
        <v>67</v>
      </c>
      <c r="H2977" s="11" t="s">
        <v>53</v>
      </c>
      <c r="I2977" s="11">
        <v>40.639679449258402</v>
      </c>
      <c r="J2977" s="11">
        <v>-73.741060030657906</v>
      </c>
      <c r="K2977" s="11">
        <v>272</v>
      </c>
      <c r="L2977" s="11">
        <v>68.720569892136794</v>
      </c>
      <c r="M2977" s="11">
        <v>63.495941523777397</v>
      </c>
      <c r="N2977" s="11" t="s">
        <v>59</v>
      </c>
      <c r="O2977" s="11" t="s">
        <v>60</v>
      </c>
      <c r="P2977" s="11">
        <v>0</v>
      </c>
      <c r="Q2977" s="11">
        <v>0.71766555290880496</v>
      </c>
      <c r="R2977" s="11">
        <v>87</v>
      </c>
      <c r="S2977" s="11">
        <v>36</v>
      </c>
      <c r="T2977" s="11">
        <v>223.15943552002199</v>
      </c>
      <c r="U2977" s="11">
        <v>8.8314081366538293</v>
      </c>
      <c r="V2977" s="11" t="s">
        <v>56</v>
      </c>
    </row>
    <row r="2978" spans="1:22" x14ac:dyDescent="0.3">
      <c r="A2978" s="9">
        <v>45362.333333333299</v>
      </c>
      <c r="B2978" s="10">
        <v>45362</v>
      </c>
      <c r="C2978" s="11">
        <v>2024</v>
      </c>
      <c r="D2978" s="11">
        <v>3</v>
      </c>
      <c r="E2978" s="11">
        <v>11</v>
      </c>
      <c r="F2978" s="11">
        <v>8</v>
      </c>
      <c r="G2978" s="11" t="s">
        <v>67</v>
      </c>
      <c r="H2978" s="11" t="s">
        <v>53</v>
      </c>
      <c r="I2978" s="11">
        <v>40.889253769773099</v>
      </c>
      <c r="J2978" s="11">
        <v>-73.932842245864293</v>
      </c>
      <c r="K2978" s="11">
        <v>46</v>
      </c>
      <c r="L2978" s="11">
        <v>23.3457492846041</v>
      </c>
      <c r="M2978" s="11">
        <v>36.768935633228601</v>
      </c>
      <c r="N2978" s="11" t="s">
        <v>54</v>
      </c>
      <c r="O2978" s="11" t="s">
        <v>55</v>
      </c>
      <c r="P2978" s="11">
        <v>0</v>
      </c>
      <c r="Q2978" s="11">
        <v>0.14452190645754301</v>
      </c>
      <c r="R2978" s="11">
        <v>59</v>
      </c>
      <c r="S2978" s="11">
        <v>39</v>
      </c>
      <c r="T2978" s="11">
        <v>172.88992363175501</v>
      </c>
      <c r="U2978" s="11">
        <v>6.3481198758289104</v>
      </c>
      <c r="V2978" s="11" t="s">
        <v>63</v>
      </c>
    </row>
    <row r="2979" spans="1:22" x14ac:dyDescent="0.3">
      <c r="A2979" s="9">
        <v>45362.336805555598</v>
      </c>
      <c r="B2979" s="10">
        <v>45362</v>
      </c>
      <c r="C2979" s="11">
        <v>2024</v>
      </c>
      <c r="D2979" s="11">
        <v>3</v>
      </c>
      <c r="E2979" s="11">
        <v>11</v>
      </c>
      <c r="F2979" s="11">
        <v>8</v>
      </c>
      <c r="G2979" s="11" t="s">
        <v>67</v>
      </c>
      <c r="H2979" s="11" t="s">
        <v>53</v>
      </c>
      <c r="I2979" s="11">
        <v>40.606994032019799</v>
      </c>
      <c r="J2979" s="11">
        <v>-73.822303829611599</v>
      </c>
      <c r="K2979" s="11">
        <v>293</v>
      </c>
      <c r="L2979" s="11">
        <v>78.525780327733202</v>
      </c>
      <c r="M2979" s="11">
        <v>84.855442868584305</v>
      </c>
      <c r="N2979" s="11" t="s">
        <v>59</v>
      </c>
      <c r="O2979" s="11" t="s">
        <v>55</v>
      </c>
      <c r="P2979" s="11">
        <v>0</v>
      </c>
      <c r="Q2979" s="11">
        <v>-0.58283915774395101</v>
      </c>
      <c r="R2979" s="11">
        <v>56</v>
      </c>
      <c r="S2979" s="11">
        <v>47</v>
      </c>
      <c r="T2979" s="11">
        <v>230.14902200742901</v>
      </c>
      <c r="U2979" s="11">
        <v>11.011024091312899</v>
      </c>
      <c r="V2979" s="11" t="s">
        <v>56</v>
      </c>
    </row>
    <row r="2980" spans="1:22" x14ac:dyDescent="0.3">
      <c r="A2980" s="9">
        <v>45362.340277777803</v>
      </c>
      <c r="B2980" s="10">
        <v>45362</v>
      </c>
      <c r="C2980" s="11">
        <v>2024</v>
      </c>
      <c r="D2980" s="11">
        <v>3</v>
      </c>
      <c r="E2980" s="11">
        <v>11</v>
      </c>
      <c r="F2980" s="11">
        <v>8</v>
      </c>
      <c r="G2980" s="11" t="s">
        <v>67</v>
      </c>
      <c r="H2980" s="11" t="s">
        <v>53</v>
      </c>
      <c r="I2980" s="11">
        <v>40.754895475981399</v>
      </c>
      <c r="J2980" s="11">
        <v>-73.945819411219802</v>
      </c>
      <c r="K2980" s="11">
        <v>207</v>
      </c>
      <c r="L2980" s="11">
        <v>72.642960501370993</v>
      </c>
      <c r="M2980" s="11">
        <v>26.8898953876073</v>
      </c>
      <c r="N2980" s="11" t="s">
        <v>57</v>
      </c>
      <c r="O2980" s="11" t="s">
        <v>55</v>
      </c>
      <c r="P2980" s="11">
        <v>0</v>
      </c>
      <c r="Q2980" s="11">
        <v>-0.64378716303193995</v>
      </c>
      <c r="R2980" s="11">
        <v>99</v>
      </c>
      <c r="S2980" s="11">
        <v>3</v>
      </c>
      <c r="T2980" s="11">
        <v>89.737842612259897</v>
      </c>
      <c r="U2980" s="11">
        <v>10.0031259965294</v>
      </c>
      <c r="V2980" s="11" t="s">
        <v>56</v>
      </c>
    </row>
    <row r="2981" spans="1:22" x14ac:dyDescent="0.3">
      <c r="A2981" s="9">
        <v>45362.34375</v>
      </c>
      <c r="B2981" s="10">
        <v>45362</v>
      </c>
      <c r="C2981" s="11">
        <v>2024</v>
      </c>
      <c r="D2981" s="11">
        <v>3</v>
      </c>
      <c r="E2981" s="11">
        <v>11</v>
      </c>
      <c r="F2981" s="11">
        <v>8</v>
      </c>
      <c r="G2981" s="11" t="s">
        <v>67</v>
      </c>
      <c r="H2981" s="11" t="s">
        <v>53</v>
      </c>
      <c r="I2981" s="11">
        <v>40.800453851945299</v>
      </c>
      <c r="J2981" s="11">
        <v>-73.896349483870793</v>
      </c>
      <c r="K2981" s="11">
        <v>114</v>
      </c>
      <c r="L2981" s="11">
        <v>76.357203747458001</v>
      </c>
      <c r="M2981" s="11">
        <v>61.50490595374</v>
      </c>
      <c r="N2981" s="11" t="s">
        <v>54</v>
      </c>
      <c r="O2981" s="11" t="s">
        <v>58</v>
      </c>
      <c r="P2981" s="11">
        <v>0</v>
      </c>
      <c r="Q2981" s="11">
        <v>-0.33895563725219902</v>
      </c>
      <c r="R2981" s="11">
        <v>8</v>
      </c>
      <c r="S2981" s="11">
        <v>45</v>
      </c>
      <c r="T2981" s="11">
        <v>443.50909839729701</v>
      </c>
      <c r="U2981" s="11">
        <v>28.7112453053401</v>
      </c>
      <c r="V2981" s="11" t="s">
        <v>63</v>
      </c>
    </row>
    <row r="2982" spans="1:22" x14ac:dyDescent="0.3">
      <c r="A2982" s="9">
        <v>45362.347222222197</v>
      </c>
      <c r="B2982" s="10">
        <v>45362</v>
      </c>
      <c r="C2982" s="11">
        <v>2024</v>
      </c>
      <c r="D2982" s="11">
        <v>3</v>
      </c>
      <c r="E2982" s="11">
        <v>11</v>
      </c>
      <c r="F2982" s="11">
        <v>8</v>
      </c>
      <c r="G2982" s="11" t="s">
        <v>67</v>
      </c>
      <c r="H2982" s="11" t="s">
        <v>53</v>
      </c>
      <c r="I2982" s="11">
        <v>40.877498482299103</v>
      </c>
      <c r="J2982" s="11">
        <v>-73.998928374736906</v>
      </c>
      <c r="K2982" s="11">
        <v>57</v>
      </c>
      <c r="L2982" s="11">
        <v>17.4276311814282</v>
      </c>
      <c r="M2982" s="11">
        <v>78.3636442436148</v>
      </c>
      <c r="N2982" s="11" t="s">
        <v>57</v>
      </c>
      <c r="O2982" s="11" t="s">
        <v>60</v>
      </c>
      <c r="P2982" s="11">
        <v>0</v>
      </c>
      <c r="Q2982" s="11">
        <v>-0.49129514610674702</v>
      </c>
      <c r="R2982" s="11">
        <v>74</v>
      </c>
      <c r="S2982" s="11">
        <v>48</v>
      </c>
      <c r="T2982" s="11">
        <v>493.00458098685903</v>
      </c>
      <c r="U2982" s="11">
        <v>11.6972615353011</v>
      </c>
      <c r="V2982" s="11" t="s">
        <v>56</v>
      </c>
    </row>
    <row r="2983" spans="1:22" x14ac:dyDescent="0.3">
      <c r="A2983" s="9">
        <v>45362.350694444503</v>
      </c>
      <c r="B2983" s="10">
        <v>45362</v>
      </c>
      <c r="C2983" s="11">
        <v>2024</v>
      </c>
      <c r="D2983" s="11">
        <v>3</v>
      </c>
      <c r="E2983" s="11">
        <v>11</v>
      </c>
      <c r="F2983" s="11">
        <v>8</v>
      </c>
      <c r="G2983" s="11" t="s">
        <v>67</v>
      </c>
      <c r="H2983" s="11" t="s">
        <v>53</v>
      </c>
      <c r="I2983" s="11">
        <v>40.6322351916535</v>
      </c>
      <c r="J2983" s="11">
        <v>-73.947943457448403</v>
      </c>
      <c r="K2983" s="11">
        <v>20</v>
      </c>
      <c r="L2983" s="11">
        <v>35.062820584900798</v>
      </c>
      <c r="M2983" s="11">
        <v>70.856169129637607</v>
      </c>
      <c r="N2983" s="11" t="s">
        <v>59</v>
      </c>
      <c r="O2983" s="11" t="s">
        <v>55</v>
      </c>
      <c r="P2983" s="11">
        <v>0</v>
      </c>
      <c r="Q2983" s="11">
        <v>0.38949433321059901</v>
      </c>
      <c r="R2983" s="11">
        <v>13</v>
      </c>
      <c r="S2983" s="11">
        <v>27</v>
      </c>
      <c r="T2983" s="11">
        <v>223.926876151633</v>
      </c>
      <c r="U2983" s="11">
        <v>15.448329839788901</v>
      </c>
      <c r="V2983" s="11" t="s">
        <v>63</v>
      </c>
    </row>
    <row r="2984" spans="1:22" x14ac:dyDescent="0.3">
      <c r="A2984" s="9">
        <v>45362.354166666701</v>
      </c>
      <c r="B2984" s="10">
        <v>45362</v>
      </c>
      <c r="C2984" s="11">
        <v>2024</v>
      </c>
      <c r="D2984" s="11">
        <v>3</v>
      </c>
      <c r="E2984" s="11">
        <v>11</v>
      </c>
      <c r="F2984" s="11">
        <v>8</v>
      </c>
      <c r="G2984" s="11" t="s">
        <v>67</v>
      </c>
      <c r="H2984" s="11" t="s">
        <v>53</v>
      </c>
      <c r="I2984" s="11">
        <v>40.766039971985897</v>
      </c>
      <c r="J2984" s="11">
        <v>-73.978633496453199</v>
      </c>
      <c r="K2984" s="11">
        <v>18</v>
      </c>
      <c r="L2984" s="11">
        <v>39.8630426907567</v>
      </c>
      <c r="M2984" s="11">
        <v>86.920124062208501</v>
      </c>
      <c r="N2984" s="11" t="s">
        <v>57</v>
      </c>
      <c r="O2984" s="11" t="s">
        <v>61</v>
      </c>
      <c r="P2984" s="11">
        <v>0</v>
      </c>
      <c r="Q2984" s="11">
        <v>-0.19067091144277101</v>
      </c>
      <c r="R2984" s="11">
        <v>35</v>
      </c>
      <c r="S2984" s="11">
        <v>2</v>
      </c>
      <c r="T2984" s="11">
        <v>66.694984276018403</v>
      </c>
      <c r="U2984" s="11">
        <v>16.696947363396099</v>
      </c>
      <c r="V2984" s="11" t="s">
        <v>56</v>
      </c>
    </row>
    <row r="2985" spans="1:22" x14ac:dyDescent="0.3">
      <c r="A2985" s="9">
        <v>45362.357638888898</v>
      </c>
      <c r="B2985" s="10">
        <v>45362</v>
      </c>
      <c r="C2985" s="11">
        <v>2024</v>
      </c>
      <c r="D2985" s="11">
        <v>3</v>
      </c>
      <c r="E2985" s="11">
        <v>11</v>
      </c>
      <c r="F2985" s="11">
        <v>8</v>
      </c>
      <c r="G2985" s="11" t="s">
        <v>67</v>
      </c>
      <c r="H2985" s="11" t="s">
        <v>53</v>
      </c>
      <c r="I2985" s="11">
        <v>40.859674833782002</v>
      </c>
      <c r="J2985" s="11">
        <v>-73.840014854548102</v>
      </c>
      <c r="K2985" s="11">
        <v>203</v>
      </c>
      <c r="L2985" s="11">
        <v>13.291058478423601</v>
      </c>
      <c r="M2985" s="11">
        <v>14.050370383276</v>
      </c>
      <c r="N2985" s="11" t="s">
        <v>54</v>
      </c>
      <c r="O2985" s="11" t="s">
        <v>58</v>
      </c>
      <c r="P2985" s="11">
        <v>0</v>
      </c>
      <c r="Q2985" s="11">
        <v>0.89358719066715497</v>
      </c>
      <c r="R2985" s="11">
        <v>94</v>
      </c>
      <c r="S2985" s="11">
        <v>10</v>
      </c>
      <c r="T2985" s="11">
        <v>58.124897637129997</v>
      </c>
      <c r="U2985" s="11">
        <v>6.9591316745898002</v>
      </c>
      <c r="V2985" s="11" t="s">
        <v>56</v>
      </c>
    </row>
    <row r="2986" spans="1:22" x14ac:dyDescent="0.3">
      <c r="A2986" s="9">
        <v>45362.361111111102</v>
      </c>
      <c r="B2986" s="10">
        <v>45362</v>
      </c>
      <c r="C2986" s="11">
        <v>2024</v>
      </c>
      <c r="D2986" s="11">
        <v>3</v>
      </c>
      <c r="E2986" s="11">
        <v>11</v>
      </c>
      <c r="F2986" s="11">
        <v>8</v>
      </c>
      <c r="G2986" s="11" t="s">
        <v>67</v>
      </c>
      <c r="H2986" s="11" t="s">
        <v>53</v>
      </c>
      <c r="I2986" s="11">
        <v>40.632787157039701</v>
      </c>
      <c r="J2986" s="11">
        <v>-73.781081024167193</v>
      </c>
      <c r="K2986" s="11">
        <v>76</v>
      </c>
      <c r="L2986" s="11">
        <v>54.274031275726799</v>
      </c>
      <c r="M2986" s="11">
        <v>10.9884824317132</v>
      </c>
      <c r="N2986" s="11" t="s">
        <v>54</v>
      </c>
      <c r="O2986" s="11" t="s">
        <v>61</v>
      </c>
      <c r="P2986" s="11">
        <v>1</v>
      </c>
      <c r="Q2986" s="11">
        <v>-0.65699964396376898</v>
      </c>
      <c r="R2986" s="11">
        <v>3</v>
      </c>
      <c r="S2986" s="11">
        <v>21</v>
      </c>
      <c r="T2986" s="11">
        <v>390.66909975008599</v>
      </c>
      <c r="U2986" s="11">
        <v>28.826582880778201</v>
      </c>
      <c r="V2986" s="11" t="s">
        <v>56</v>
      </c>
    </row>
    <row r="2987" spans="1:22" x14ac:dyDescent="0.3">
      <c r="A2987" s="9">
        <v>45362.364583333299</v>
      </c>
      <c r="B2987" s="10">
        <v>45362</v>
      </c>
      <c r="C2987" s="11">
        <v>2024</v>
      </c>
      <c r="D2987" s="11">
        <v>3</v>
      </c>
      <c r="E2987" s="11">
        <v>11</v>
      </c>
      <c r="F2987" s="11">
        <v>8</v>
      </c>
      <c r="G2987" s="11" t="s">
        <v>67</v>
      </c>
      <c r="H2987" s="11" t="s">
        <v>53</v>
      </c>
      <c r="I2987" s="11">
        <v>40.775761650478103</v>
      </c>
      <c r="J2987" s="11">
        <v>-73.905287258335207</v>
      </c>
      <c r="K2987" s="11">
        <v>144</v>
      </c>
      <c r="L2987" s="11">
        <v>58.606263945467397</v>
      </c>
      <c r="M2987" s="11">
        <v>19.741723836440599</v>
      </c>
      <c r="N2987" s="11" t="s">
        <v>54</v>
      </c>
      <c r="O2987" s="11" t="s">
        <v>60</v>
      </c>
      <c r="P2987" s="11">
        <v>0</v>
      </c>
      <c r="Q2987" s="11">
        <v>5.6067936891147099E-2</v>
      </c>
      <c r="R2987" s="11">
        <v>62</v>
      </c>
      <c r="S2987" s="11">
        <v>46</v>
      </c>
      <c r="T2987" s="11">
        <v>128.16740638941499</v>
      </c>
      <c r="U2987" s="11">
        <v>12.972660474229899</v>
      </c>
      <c r="V2987" s="11" t="s">
        <v>63</v>
      </c>
    </row>
    <row r="2988" spans="1:22" x14ac:dyDescent="0.3">
      <c r="A2988" s="9">
        <v>45362.368055555598</v>
      </c>
      <c r="B2988" s="10">
        <v>45362</v>
      </c>
      <c r="C2988" s="11">
        <v>2024</v>
      </c>
      <c r="D2988" s="11">
        <v>3</v>
      </c>
      <c r="E2988" s="11">
        <v>11</v>
      </c>
      <c r="F2988" s="11">
        <v>8</v>
      </c>
      <c r="G2988" s="11" t="s">
        <v>67</v>
      </c>
      <c r="H2988" s="11" t="s">
        <v>53</v>
      </c>
      <c r="I2988" s="11">
        <v>40.8643361160455</v>
      </c>
      <c r="J2988" s="11">
        <v>-73.788915776511701</v>
      </c>
      <c r="K2988" s="11">
        <v>76</v>
      </c>
      <c r="L2988" s="11">
        <v>76.627538940236207</v>
      </c>
      <c r="M2988" s="11">
        <v>53.753025974445301</v>
      </c>
      <c r="N2988" s="11" t="s">
        <v>54</v>
      </c>
      <c r="O2988" s="11" t="s">
        <v>60</v>
      </c>
      <c r="P2988" s="11">
        <v>0</v>
      </c>
      <c r="Q2988" s="11">
        <v>0.79318172489503103</v>
      </c>
      <c r="R2988" s="11">
        <v>97</v>
      </c>
      <c r="S2988" s="11">
        <v>33</v>
      </c>
      <c r="T2988" s="11">
        <v>373.95663147646098</v>
      </c>
      <c r="U2988" s="11">
        <v>26.5900822070505</v>
      </c>
      <c r="V2988" s="11" t="s">
        <v>63</v>
      </c>
    </row>
    <row r="2989" spans="1:22" x14ac:dyDescent="0.3">
      <c r="A2989" s="9">
        <v>45362.371527777803</v>
      </c>
      <c r="B2989" s="10">
        <v>45362</v>
      </c>
      <c r="C2989" s="11">
        <v>2024</v>
      </c>
      <c r="D2989" s="11">
        <v>3</v>
      </c>
      <c r="E2989" s="11">
        <v>11</v>
      </c>
      <c r="F2989" s="11">
        <v>8</v>
      </c>
      <c r="G2989" s="11" t="s">
        <v>67</v>
      </c>
      <c r="H2989" s="11" t="s">
        <v>53</v>
      </c>
      <c r="I2989" s="11">
        <v>40.642727674313001</v>
      </c>
      <c r="J2989" s="11">
        <v>-73.730364043864199</v>
      </c>
      <c r="K2989" s="11">
        <v>225</v>
      </c>
      <c r="L2989" s="11">
        <v>10.320597073505301</v>
      </c>
      <c r="M2989" s="11">
        <v>97.653061711181394</v>
      </c>
      <c r="N2989" s="11" t="s">
        <v>59</v>
      </c>
      <c r="O2989" s="11" t="s">
        <v>61</v>
      </c>
      <c r="P2989" s="11">
        <v>0</v>
      </c>
      <c r="Q2989" s="11">
        <v>-0.83012332388853305</v>
      </c>
      <c r="R2989" s="11">
        <v>84</v>
      </c>
      <c r="S2989" s="11">
        <v>41</v>
      </c>
      <c r="T2989" s="11">
        <v>118.354920754472</v>
      </c>
      <c r="U2989" s="11">
        <v>15.162135388999401</v>
      </c>
      <c r="V2989" s="11" t="s">
        <v>56</v>
      </c>
    </row>
    <row r="2990" spans="1:22" x14ac:dyDescent="0.3">
      <c r="A2990" s="9">
        <v>45362.375</v>
      </c>
      <c r="B2990" s="10">
        <v>45362</v>
      </c>
      <c r="C2990" s="11">
        <v>2024</v>
      </c>
      <c r="D2990" s="11">
        <v>3</v>
      </c>
      <c r="E2990" s="11">
        <v>11</v>
      </c>
      <c r="F2990" s="11">
        <v>9</v>
      </c>
      <c r="G2990" s="11" t="s">
        <v>67</v>
      </c>
      <c r="H2990" s="11" t="s">
        <v>53</v>
      </c>
      <c r="I2990" s="11">
        <v>40.852966094873103</v>
      </c>
      <c r="J2990" s="11">
        <v>-73.839735638407106</v>
      </c>
      <c r="K2990" s="11">
        <v>257</v>
      </c>
      <c r="L2990" s="11">
        <v>18.799646904666002</v>
      </c>
      <c r="M2990" s="11">
        <v>39.495258670534803</v>
      </c>
      <c r="N2990" s="11" t="s">
        <v>57</v>
      </c>
      <c r="O2990" s="11" t="s">
        <v>60</v>
      </c>
      <c r="P2990" s="11">
        <v>0</v>
      </c>
      <c r="Q2990" s="11">
        <v>0.20472288696944799</v>
      </c>
      <c r="R2990" s="11">
        <v>86</v>
      </c>
      <c r="S2990" s="11">
        <v>9</v>
      </c>
      <c r="T2990" s="11">
        <v>228.00956848190199</v>
      </c>
      <c r="U2990" s="11">
        <v>28.304744398934101</v>
      </c>
      <c r="V2990" s="11" t="s">
        <v>56</v>
      </c>
    </row>
    <row r="2991" spans="1:22" x14ac:dyDescent="0.3">
      <c r="A2991" s="9">
        <v>45362.378472222197</v>
      </c>
      <c r="B2991" s="10">
        <v>45362</v>
      </c>
      <c r="C2991" s="11">
        <v>2024</v>
      </c>
      <c r="D2991" s="11">
        <v>3</v>
      </c>
      <c r="E2991" s="11">
        <v>11</v>
      </c>
      <c r="F2991" s="11">
        <v>9</v>
      </c>
      <c r="G2991" s="11" t="s">
        <v>67</v>
      </c>
      <c r="H2991" s="11" t="s">
        <v>53</v>
      </c>
      <c r="I2991" s="11">
        <v>40.807032636807399</v>
      </c>
      <c r="J2991" s="11">
        <v>-73.903689911246801</v>
      </c>
      <c r="K2991" s="11">
        <v>225</v>
      </c>
      <c r="L2991" s="11">
        <v>36.111378446593903</v>
      </c>
      <c r="M2991" s="11">
        <v>33.108592987103002</v>
      </c>
      <c r="N2991" s="11" t="s">
        <v>57</v>
      </c>
      <c r="O2991" s="11" t="s">
        <v>61</v>
      </c>
      <c r="P2991" s="11">
        <v>0</v>
      </c>
      <c r="Q2991" s="11">
        <v>-0.71358213468466403</v>
      </c>
      <c r="R2991" s="11">
        <v>8</v>
      </c>
      <c r="S2991" s="11">
        <v>16</v>
      </c>
      <c r="T2991" s="11">
        <v>318.74259457408198</v>
      </c>
      <c r="U2991" s="11">
        <v>19.582631900694601</v>
      </c>
      <c r="V2991" s="11" t="s">
        <v>56</v>
      </c>
    </row>
    <row r="2992" spans="1:22" x14ac:dyDescent="0.3">
      <c r="A2992" s="9">
        <v>45362.381944444503</v>
      </c>
      <c r="B2992" s="10">
        <v>45362</v>
      </c>
      <c r="C2992" s="11">
        <v>2024</v>
      </c>
      <c r="D2992" s="11">
        <v>3</v>
      </c>
      <c r="E2992" s="11">
        <v>11</v>
      </c>
      <c r="F2992" s="11">
        <v>9</v>
      </c>
      <c r="G2992" s="11" t="s">
        <v>67</v>
      </c>
      <c r="H2992" s="11" t="s">
        <v>53</v>
      </c>
      <c r="I2992" s="11">
        <v>40.668367483408304</v>
      </c>
      <c r="J2992" s="11">
        <v>-73.788371337414901</v>
      </c>
      <c r="K2992" s="11">
        <v>203</v>
      </c>
      <c r="L2992" s="11">
        <v>40.652760847701899</v>
      </c>
      <c r="M2992" s="11">
        <v>65.650132347435004</v>
      </c>
      <c r="N2992" s="11" t="s">
        <v>54</v>
      </c>
      <c r="O2992" s="11" t="s">
        <v>61</v>
      </c>
      <c r="P2992" s="11">
        <v>0</v>
      </c>
      <c r="Q2992" s="11">
        <v>-0.96929222757618105</v>
      </c>
      <c r="R2992" s="11">
        <v>75</v>
      </c>
      <c r="S2992" s="11">
        <v>17</v>
      </c>
      <c r="T2992" s="11">
        <v>356.29540976788797</v>
      </c>
      <c r="U2992" s="11">
        <v>23.6356012882686</v>
      </c>
      <c r="V2992" s="11" t="s">
        <v>56</v>
      </c>
    </row>
    <row r="2993" spans="1:22" x14ac:dyDescent="0.3">
      <c r="A2993" s="9">
        <v>45362.385416666701</v>
      </c>
      <c r="B2993" s="10">
        <v>45362</v>
      </c>
      <c r="C2993" s="11">
        <v>2024</v>
      </c>
      <c r="D2993" s="11">
        <v>3</v>
      </c>
      <c r="E2993" s="11">
        <v>11</v>
      </c>
      <c r="F2993" s="11">
        <v>9</v>
      </c>
      <c r="G2993" s="11" t="s">
        <v>67</v>
      </c>
      <c r="H2993" s="11" t="s">
        <v>53</v>
      </c>
      <c r="I2993" s="11">
        <v>40.714828989366701</v>
      </c>
      <c r="J2993" s="11">
        <v>-73.741207162104004</v>
      </c>
      <c r="K2993" s="11">
        <v>148</v>
      </c>
      <c r="L2993" s="11">
        <v>19.579652242567299</v>
      </c>
      <c r="M2993" s="11">
        <v>74.440979604129794</v>
      </c>
      <c r="N2993" s="11" t="s">
        <v>59</v>
      </c>
      <c r="O2993" s="11" t="s">
        <v>60</v>
      </c>
      <c r="P2993" s="11">
        <v>0</v>
      </c>
      <c r="Q2993" s="11">
        <v>0.53009384153412598</v>
      </c>
      <c r="R2993" s="11">
        <v>80</v>
      </c>
      <c r="S2993" s="11">
        <v>5</v>
      </c>
      <c r="T2993" s="11">
        <v>316.15031399623899</v>
      </c>
      <c r="U2993" s="11">
        <v>11.8343913605698</v>
      </c>
      <c r="V2993" s="11" t="s">
        <v>56</v>
      </c>
    </row>
    <row r="2994" spans="1:22" x14ac:dyDescent="0.3">
      <c r="A2994" s="9">
        <v>45362.388888888898</v>
      </c>
      <c r="B2994" s="10">
        <v>45362</v>
      </c>
      <c r="C2994" s="11">
        <v>2024</v>
      </c>
      <c r="D2994" s="11">
        <v>3</v>
      </c>
      <c r="E2994" s="11">
        <v>11</v>
      </c>
      <c r="F2994" s="11">
        <v>9</v>
      </c>
      <c r="G2994" s="11" t="s">
        <v>67</v>
      </c>
      <c r="H2994" s="11" t="s">
        <v>53</v>
      </c>
      <c r="I2994" s="11">
        <v>40.851969205229601</v>
      </c>
      <c r="J2994" s="11">
        <v>-73.735584515184698</v>
      </c>
      <c r="K2994" s="11">
        <v>125</v>
      </c>
      <c r="L2994" s="11">
        <v>8.0746492189612695</v>
      </c>
      <c r="M2994" s="11">
        <v>16.4720897201239</v>
      </c>
      <c r="N2994" s="11" t="s">
        <v>57</v>
      </c>
      <c r="O2994" s="11" t="s">
        <v>61</v>
      </c>
      <c r="P2994" s="11">
        <v>0</v>
      </c>
      <c r="Q2994" s="11">
        <v>6.37714160975619E-2</v>
      </c>
      <c r="R2994" s="11">
        <v>47</v>
      </c>
      <c r="S2994" s="11">
        <v>6</v>
      </c>
      <c r="T2994" s="11">
        <v>451.97301430042199</v>
      </c>
      <c r="U2994" s="11">
        <v>12.980185184887301</v>
      </c>
      <c r="V2994" s="11" t="s">
        <v>56</v>
      </c>
    </row>
    <row r="2995" spans="1:22" x14ac:dyDescent="0.3">
      <c r="A2995" s="9">
        <v>45362.392361111102</v>
      </c>
      <c r="B2995" s="10">
        <v>45362</v>
      </c>
      <c r="C2995" s="11">
        <v>2024</v>
      </c>
      <c r="D2995" s="11">
        <v>3</v>
      </c>
      <c r="E2995" s="11">
        <v>11</v>
      </c>
      <c r="F2995" s="11">
        <v>9</v>
      </c>
      <c r="G2995" s="11" t="s">
        <v>67</v>
      </c>
      <c r="H2995" s="11" t="s">
        <v>53</v>
      </c>
      <c r="I2995" s="11">
        <v>40.893257514554897</v>
      </c>
      <c r="J2995" s="11">
        <v>-73.777746483899506</v>
      </c>
      <c r="K2995" s="11">
        <v>80</v>
      </c>
      <c r="L2995" s="11">
        <v>42.6309151863354</v>
      </c>
      <c r="M2995" s="11">
        <v>35.070975914659797</v>
      </c>
      <c r="N2995" s="11" t="s">
        <v>57</v>
      </c>
      <c r="O2995" s="11" t="s">
        <v>61</v>
      </c>
      <c r="P2995" s="11">
        <v>0</v>
      </c>
      <c r="Q2995" s="11">
        <v>0.59866908552198195</v>
      </c>
      <c r="R2995" s="11">
        <v>69</v>
      </c>
      <c r="S2995" s="11">
        <v>0</v>
      </c>
      <c r="T2995" s="11">
        <v>138.85787666547699</v>
      </c>
      <c r="U2995" s="11">
        <v>25.421077807613699</v>
      </c>
      <c r="V2995" s="11" t="s">
        <v>62</v>
      </c>
    </row>
    <row r="2996" spans="1:22" x14ac:dyDescent="0.3">
      <c r="A2996" s="9">
        <v>45362.395833333299</v>
      </c>
      <c r="B2996" s="10">
        <v>45362</v>
      </c>
      <c r="C2996" s="11">
        <v>2024</v>
      </c>
      <c r="D2996" s="11">
        <v>3</v>
      </c>
      <c r="E2996" s="11">
        <v>11</v>
      </c>
      <c r="F2996" s="11">
        <v>9</v>
      </c>
      <c r="G2996" s="11" t="s">
        <v>67</v>
      </c>
      <c r="H2996" s="11" t="s">
        <v>53</v>
      </c>
      <c r="I2996" s="11">
        <v>40.7901693747922</v>
      </c>
      <c r="J2996" s="11">
        <v>-73.956466561295102</v>
      </c>
      <c r="K2996" s="11">
        <v>247</v>
      </c>
      <c r="L2996" s="11">
        <v>20.384494365017702</v>
      </c>
      <c r="M2996" s="11">
        <v>71.521668365351104</v>
      </c>
      <c r="N2996" s="11" t="s">
        <v>57</v>
      </c>
      <c r="O2996" s="11" t="s">
        <v>55</v>
      </c>
      <c r="P2996" s="11">
        <v>0</v>
      </c>
      <c r="Q2996" s="11">
        <v>-0.41517810978640601</v>
      </c>
      <c r="R2996" s="11">
        <v>12</v>
      </c>
      <c r="S2996" s="11">
        <v>16</v>
      </c>
      <c r="T2996" s="11">
        <v>99.694834032227206</v>
      </c>
      <c r="U2996" s="11">
        <v>15.567846713212999</v>
      </c>
      <c r="V2996" s="11" t="s">
        <v>56</v>
      </c>
    </row>
    <row r="2997" spans="1:22" x14ac:dyDescent="0.3">
      <c r="A2997" s="9">
        <v>45362.399305555598</v>
      </c>
      <c r="B2997" s="10">
        <v>45362</v>
      </c>
      <c r="C2997" s="11">
        <v>2024</v>
      </c>
      <c r="D2997" s="11">
        <v>3</v>
      </c>
      <c r="E2997" s="11">
        <v>11</v>
      </c>
      <c r="F2997" s="11">
        <v>9</v>
      </c>
      <c r="G2997" s="11" t="s">
        <v>67</v>
      </c>
      <c r="H2997" s="11" t="s">
        <v>53</v>
      </c>
      <c r="I2997" s="11">
        <v>40.771399867670802</v>
      </c>
      <c r="J2997" s="11">
        <v>-73.737103489850199</v>
      </c>
      <c r="K2997" s="11">
        <v>289</v>
      </c>
      <c r="L2997" s="11">
        <v>36.5960822546119</v>
      </c>
      <c r="M2997" s="11">
        <v>90.887221841451293</v>
      </c>
      <c r="N2997" s="11" t="s">
        <v>54</v>
      </c>
      <c r="O2997" s="11" t="s">
        <v>61</v>
      </c>
      <c r="P2997" s="11">
        <v>0</v>
      </c>
      <c r="Q2997" s="11">
        <v>-0.35963150585957299</v>
      </c>
      <c r="R2997" s="11">
        <v>68</v>
      </c>
      <c r="S2997" s="11">
        <v>1</v>
      </c>
      <c r="T2997" s="11">
        <v>348.291098861058</v>
      </c>
      <c r="U2997" s="11">
        <v>25.359189539389099</v>
      </c>
      <c r="V2997" s="11" t="s">
        <v>56</v>
      </c>
    </row>
    <row r="2998" spans="1:22" x14ac:dyDescent="0.3">
      <c r="A2998" s="9">
        <v>45362.402777777803</v>
      </c>
      <c r="B2998" s="10">
        <v>45362</v>
      </c>
      <c r="C2998" s="11">
        <v>2024</v>
      </c>
      <c r="D2998" s="11">
        <v>3</v>
      </c>
      <c r="E2998" s="11">
        <v>11</v>
      </c>
      <c r="F2998" s="11">
        <v>9</v>
      </c>
      <c r="G2998" s="11" t="s">
        <v>67</v>
      </c>
      <c r="H2998" s="11" t="s">
        <v>53</v>
      </c>
      <c r="I2998" s="11">
        <v>40.751899495920597</v>
      </c>
      <c r="J2998" s="11">
        <v>-73.734594282738698</v>
      </c>
      <c r="K2998" s="11">
        <v>181</v>
      </c>
      <c r="L2998" s="11">
        <v>27.7265156861713</v>
      </c>
      <c r="M2998" s="11">
        <v>74.659354938824407</v>
      </c>
      <c r="N2998" s="11" t="s">
        <v>57</v>
      </c>
      <c r="O2998" s="11" t="s">
        <v>55</v>
      </c>
      <c r="P2998" s="11">
        <v>0</v>
      </c>
      <c r="Q2998" s="11">
        <v>-0.42931331557618102</v>
      </c>
      <c r="R2998" s="11">
        <v>34</v>
      </c>
      <c r="S2998" s="11">
        <v>48</v>
      </c>
      <c r="T2998" s="11">
        <v>144.347137647132</v>
      </c>
      <c r="U2998" s="11">
        <v>22.680704841611199</v>
      </c>
      <c r="V2998" s="11" t="s">
        <v>63</v>
      </c>
    </row>
    <row r="2999" spans="1:22" x14ac:dyDescent="0.3">
      <c r="A2999" s="9">
        <v>45362.40625</v>
      </c>
      <c r="B2999" s="10">
        <v>45362</v>
      </c>
      <c r="C2999" s="11">
        <v>2024</v>
      </c>
      <c r="D2999" s="11">
        <v>3</v>
      </c>
      <c r="E2999" s="11">
        <v>11</v>
      </c>
      <c r="F2999" s="11">
        <v>9</v>
      </c>
      <c r="G2999" s="11" t="s">
        <v>67</v>
      </c>
      <c r="H2999" s="11" t="s">
        <v>53</v>
      </c>
      <c r="I2999" s="11">
        <v>40.860104939729602</v>
      </c>
      <c r="J2999" s="11">
        <v>-73.718793478858998</v>
      </c>
      <c r="K2999" s="11">
        <v>206</v>
      </c>
      <c r="L2999" s="11">
        <v>13.187448396207801</v>
      </c>
      <c r="M2999" s="11">
        <v>73.534065068125599</v>
      </c>
      <c r="N2999" s="11" t="s">
        <v>57</v>
      </c>
      <c r="O2999" s="11" t="s">
        <v>61</v>
      </c>
      <c r="P2999" s="11">
        <v>0</v>
      </c>
      <c r="Q2999" s="11">
        <v>-0.57015106983729802</v>
      </c>
      <c r="R2999" s="11">
        <v>91</v>
      </c>
      <c r="S2999" s="11">
        <v>44</v>
      </c>
      <c r="T2999" s="11">
        <v>369.37068180782597</v>
      </c>
      <c r="U2999" s="11">
        <v>13.608360078731399</v>
      </c>
      <c r="V2999" s="11" t="s">
        <v>56</v>
      </c>
    </row>
    <row r="3000" spans="1:22" x14ac:dyDescent="0.3">
      <c r="A3000" s="9">
        <v>45362.409722222197</v>
      </c>
      <c r="B3000" s="10">
        <v>45362</v>
      </c>
      <c r="C3000" s="11">
        <v>2024</v>
      </c>
      <c r="D3000" s="11">
        <v>3</v>
      </c>
      <c r="E3000" s="11">
        <v>11</v>
      </c>
      <c r="F3000" s="11">
        <v>9</v>
      </c>
      <c r="G3000" s="11" t="s">
        <v>67</v>
      </c>
      <c r="H3000" s="11" t="s">
        <v>53</v>
      </c>
      <c r="I3000" s="11">
        <v>40.687734894029802</v>
      </c>
      <c r="J3000" s="11">
        <v>-73.871442668679407</v>
      </c>
      <c r="K3000" s="11">
        <v>240</v>
      </c>
      <c r="L3000" s="11">
        <v>76.645136771051497</v>
      </c>
      <c r="M3000" s="11">
        <v>24.2540369820046</v>
      </c>
      <c r="N3000" s="11" t="s">
        <v>57</v>
      </c>
      <c r="O3000" s="11" t="s">
        <v>55</v>
      </c>
      <c r="P3000" s="11">
        <v>0</v>
      </c>
      <c r="Q3000" s="11">
        <v>0.59836539045271897</v>
      </c>
      <c r="R3000" s="11">
        <v>98</v>
      </c>
      <c r="S3000" s="11">
        <v>9</v>
      </c>
      <c r="T3000" s="11">
        <v>108.595571234926</v>
      </c>
      <c r="U3000" s="11">
        <v>6.1314965578361598</v>
      </c>
      <c r="V3000" s="11" t="s">
        <v>56</v>
      </c>
    </row>
    <row r="3001" spans="1:22" x14ac:dyDescent="0.3">
      <c r="A3001" s="9">
        <v>45362.413194444503</v>
      </c>
      <c r="B3001" s="10">
        <v>45362</v>
      </c>
      <c r="C3001" s="11">
        <v>2024</v>
      </c>
      <c r="D3001" s="11">
        <v>3</v>
      </c>
      <c r="E3001" s="11">
        <v>11</v>
      </c>
      <c r="F3001" s="11">
        <v>9</v>
      </c>
      <c r="G3001" s="11" t="s">
        <v>67</v>
      </c>
      <c r="H3001" s="11" t="s">
        <v>53</v>
      </c>
      <c r="I3001" s="11">
        <v>40.627600254674398</v>
      </c>
      <c r="J3001" s="11">
        <v>-73.7471038972581</v>
      </c>
      <c r="K3001" s="11">
        <v>183</v>
      </c>
      <c r="L3001" s="11">
        <v>74.666269798246802</v>
      </c>
      <c r="M3001" s="11">
        <v>72.971991758715703</v>
      </c>
      <c r="N3001" s="11" t="s">
        <v>54</v>
      </c>
      <c r="O3001" s="11" t="s">
        <v>58</v>
      </c>
      <c r="P3001" s="11">
        <v>0</v>
      </c>
      <c r="Q3001" s="11">
        <v>4.0144252665626601E-2</v>
      </c>
      <c r="R3001" s="11">
        <v>54</v>
      </c>
      <c r="S3001" s="11">
        <v>9</v>
      </c>
      <c r="T3001" s="11">
        <v>175.27058326159599</v>
      </c>
      <c r="U3001" s="11">
        <v>24.281692531568499</v>
      </c>
      <c r="V3001" s="11" t="s">
        <v>63</v>
      </c>
    </row>
    <row r="3002" spans="1:22" x14ac:dyDescent="0.3">
      <c r="A3002" s="9">
        <v>45362.416666666701</v>
      </c>
      <c r="B3002" s="10">
        <v>45362</v>
      </c>
      <c r="C3002" s="11">
        <v>2024</v>
      </c>
      <c r="D3002" s="11">
        <v>3</v>
      </c>
      <c r="E3002" s="11">
        <v>11</v>
      </c>
      <c r="F3002" s="11">
        <v>10</v>
      </c>
      <c r="G3002" s="11" t="s">
        <v>67</v>
      </c>
      <c r="H3002" s="11" t="s">
        <v>53</v>
      </c>
      <c r="I3002" s="11">
        <v>40.608053405505103</v>
      </c>
      <c r="J3002" s="11">
        <v>-73.970030057371105</v>
      </c>
      <c r="K3002" s="11">
        <v>151</v>
      </c>
      <c r="L3002" s="11">
        <v>42.108889577495098</v>
      </c>
      <c r="M3002" s="11">
        <v>51.645160611560499</v>
      </c>
      <c r="N3002" s="11" t="s">
        <v>54</v>
      </c>
      <c r="O3002" s="11" t="s">
        <v>60</v>
      </c>
      <c r="P3002" s="11">
        <v>0</v>
      </c>
      <c r="Q3002" s="11">
        <v>-0.57583349748567103</v>
      </c>
      <c r="R3002" s="11">
        <v>8</v>
      </c>
      <c r="S3002" s="11">
        <v>17</v>
      </c>
      <c r="T3002" s="11">
        <v>375.70193673055599</v>
      </c>
      <c r="U3002" s="11">
        <v>8.5277913724023993</v>
      </c>
      <c r="V3002" s="11" t="s">
        <v>63</v>
      </c>
    </row>
    <row r="3003" spans="1:22" x14ac:dyDescent="0.3">
      <c r="A3003" s="9">
        <v>45362.420138888898</v>
      </c>
      <c r="B3003" s="10">
        <v>45362</v>
      </c>
      <c r="C3003" s="11">
        <v>2024</v>
      </c>
      <c r="D3003" s="11">
        <v>3</v>
      </c>
      <c r="E3003" s="11">
        <v>11</v>
      </c>
      <c r="F3003" s="11">
        <v>10</v>
      </c>
      <c r="G3003" s="11" t="s">
        <v>67</v>
      </c>
      <c r="H3003" s="11" t="s">
        <v>53</v>
      </c>
      <c r="I3003" s="11">
        <v>40.664918327966802</v>
      </c>
      <c r="J3003" s="11">
        <v>-73.878580935266598</v>
      </c>
      <c r="K3003" s="11">
        <v>223</v>
      </c>
      <c r="L3003" s="11">
        <v>47.002783033697497</v>
      </c>
      <c r="M3003" s="11">
        <v>89.6783258942706</v>
      </c>
      <c r="N3003" s="11" t="s">
        <v>54</v>
      </c>
      <c r="O3003" s="11" t="s">
        <v>61</v>
      </c>
      <c r="P3003" s="11">
        <v>0</v>
      </c>
      <c r="Q3003" s="11">
        <v>6.5561972618884495E-2</v>
      </c>
      <c r="R3003" s="11">
        <v>59</v>
      </c>
      <c r="S3003" s="11">
        <v>24</v>
      </c>
      <c r="T3003" s="11">
        <v>389.82868156326799</v>
      </c>
      <c r="U3003" s="11">
        <v>5.6540348364042297</v>
      </c>
      <c r="V3003" s="11" t="s">
        <v>56</v>
      </c>
    </row>
    <row r="3004" spans="1:22" x14ac:dyDescent="0.3">
      <c r="A3004" s="9">
        <v>45362.423611111102</v>
      </c>
      <c r="B3004" s="10">
        <v>45362</v>
      </c>
      <c r="C3004" s="11">
        <v>2024</v>
      </c>
      <c r="D3004" s="11">
        <v>3</v>
      </c>
      <c r="E3004" s="11">
        <v>11</v>
      </c>
      <c r="F3004" s="11">
        <v>10</v>
      </c>
      <c r="G3004" s="11" t="s">
        <v>67</v>
      </c>
      <c r="H3004" s="11" t="s">
        <v>53</v>
      </c>
      <c r="I3004" s="11">
        <v>40.775872656635997</v>
      </c>
      <c r="J3004" s="11">
        <v>-73.727691665669298</v>
      </c>
      <c r="K3004" s="11">
        <v>203</v>
      </c>
      <c r="L3004" s="11">
        <v>45.897555348946</v>
      </c>
      <c r="M3004" s="11">
        <v>42.332019597275803</v>
      </c>
      <c r="N3004" s="11" t="s">
        <v>59</v>
      </c>
      <c r="O3004" s="11" t="s">
        <v>60</v>
      </c>
      <c r="P3004" s="11">
        <v>0</v>
      </c>
      <c r="Q3004" s="11">
        <v>-0.56072486223388196</v>
      </c>
      <c r="R3004" s="11">
        <v>49</v>
      </c>
      <c r="S3004" s="11">
        <v>1</v>
      </c>
      <c r="T3004" s="11">
        <v>63.935035707876203</v>
      </c>
      <c r="U3004" s="11">
        <v>26.901265514083299</v>
      </c>
      <c r="V3004" s="11" t="s">
        <v>56</v>
      </c>
    </row>
    <row r="3005" spans="1:22" x14ac:dyDescent="0.3">
      <c r="A3005" s="9">
        <v>45362.427083333299</v>
      </c>
      <c r="B3005" s="10">
        <v>45362</v>
      </c>
      <c r="C3005" s="11">
        <v>2024</v>
      </c>
      <c r="D3005" s="11">
        <v>3</v>
      </c>
      <c r="E3005" s="11">
        <v>11</v>
      </c>
      <c r="F3005" s="11">
        <v>10</v>
      </c>
      <c r="G3005" s="11" t="s">
        <v>67</v>
      </c>
      <c r="H3005" s="11" t="s">
        <v>53</v>
      </c>
      <c r="I3005" s="11">
        <v>40.640702968284401</v>
      </c>
      <c r="J3005" s="11">
        <v>-73.729000222706802</v>
      </c>
      <c r="K3005" s="11">
        <v>59</v>
      </c>
      <c r="L3005" s="11">
        <v>47.719393492038002</v>
      </c>
      <c r="M3005" s="11">
        <v>99.674847653892698</v>
      </c>
      <c r="N3005" s="11" t="s">
        <v>54</v>
      </c>
      <c r="O3005" s="11" t="s">
        <v>60</v>
      </c>
      <c r="P3005" s="11">
        <v>0</v>
      </c>
      <c r="Q3005" s="11">
        <v>-7.2386052971781897E-2</v>
      </c>
      <c r="R3005" s="11">
        <v>8</v>
      </c>
      <c r="S3005" s="11">
        <v>18</v>
      </c>
      <c r="T3005" s="11">
        <v>327.85756155067997</v>
      </c>
      <c r="U3005" s="11">
        <v>14.015628543515501</v>
      </c>
      <c r="V3005" s="11" t="s">
        <v>56</v>
      </c>
    </row>
    <row r="3006" spans="1:22" x14ac:dyDescent="0.3">
      <c r="A3006" s="9">
        <v>45362.430555555598</v>
      </c>
      <c r="B3006" s="10">
        <v>45362</v>
      </c>
      <c r="C3006" s="11">
        <v>2024</v>
      </c>
      <c r="D3006" s="11">
        <v>3</v>
      </c>
      <c r="E3006" s="11">
        <v>11</v>
      </c>
      <c r="F3006" s="11">
        <v>10</v>
      </c>
      <c r="G3006" s="11" t="s">
        <v>67</v>
      </c>
      <c r="H3006" s="11" t="s">
        <v>53</v>
      </c>
      <c r="I3006" s="11">
        <v>40.860080165013599</v>
      </c>
      <c r="J3006" s="11">
        <v>-73.989559629603605</v>
      </c>
      <c r="K3006" s="11">
        <v>103</v>
      </c>
      <c r="L3006" s="11">
        <v>64.277569521650904</v>
      </c>
      <c r="M3006" s="11">
        <v>92.918495739026298</v>
      </c>
      <c r="N3006" s="11" t="s">
        <v>54</v>
      </c>
      <c r="O3006" s="11" t="s">
        <v>60</v>
      </c>
      <c r="P3006" s="11">
        <v>0</v>
      </c>
      <c r="Q3006" s="11">
        <v>-0.84782167851405399</v>
      </c>
      <c r="R3006" s="11">
        <v>72</v>
      </c>
      <c r="S3006" s="11">
        <v>1</v>
      </c>
      <c r="T3006" s="11">
        <v>470.401684615904</v>
      </c>
      <c r="U3006" s="11">
        <v>7.7896398923988004</v>
      </c>
      <c r="V3006" s="11" t="s">
        <v>56</v>
      </c>
    </row>
    <row r="3007" spans="1:22" x14ac:dyDescent="0.3">
      <c r="A3007" s="9">
        <v>45362.434027777803</v>
      </c>
      <c r="B3007" s="10">
        <v>45362</v>
      </c>
      <c r="C3007" s="11">
        <v>2024</v>
      </c>
      <c r="D3007" s="11">
        <v>3</v>
      </c>
      <c r="E3007" s="11">
        <v>11</v>
      </c>
      <c r="F3007" s="11">
        <v>10</v>
      </c>
      <c r="G3007" s="11" t="s">
        <v>67</v>
      </c>
      <c r="H3007" s="11" t="s">
        <v>53</v>
      </c>
      <c r="I3007" s="11">
        <v>40.641599220000401</v>
      </c>
      <c r="J3007" s="11">
        <v>-73.731058739216394</v>
      </c>
      <c r="K3007" s="11">
        <v>57</v>
      </c>
      <c r="L3007" s="11">
        <v>61.568017838882803</v>
      </c>
      <c r="M3007" s="11">
        <v>51.316334649363498</v>
      </c>
      <c r="N3007" s="11" t="s">
        <v>59</v>
      </c>
      <c r="O3007" s="11" t="s">
        <v>58</v>
      </c>
      <c r="P3007" s="11">
        <v>0</v>
      </c>
      <c r="Q3007" s="11">
        <v>-5.5633029152904502E-2</v>
      </c>
      <c r="R3007" s="11">
        <v>91</v>
      </c>
      <c r="S3007" s="11">
        <v>18</v>
      </c>
      <c r="T3007" s="11">
        <v>373.49781763473902</v>
      </c>
      <c r="U3007" s="11">
        <v>27.956442034921398</v>
      </c>
      <c r="V3007" s="11" t="s">
        <v>63</v>
      </c>
    </row>
    <row r="3008" spans="1:22" x14ac:dyDescent="0.3">
      <c r="A3008" s="9">
        <v>45362.4375</v>
      </c>
      <c r="B3008" s="10">
        <v>45362</v>
      </c>
      <c r="C3008" s="11">
        <v>2024</v>
      </c>
      <c r="D3008" s="11">
        <v>3</v>
      </c>
      <c r="E3008" s="11">
        <v>11</v>
      </c>
      <c r="F3008" s="11">
        <v>10</v>
      </c>
      <c r="G3008" s="11" t="s">
        <v>67</v>
      </c>
      <c r="H3008" s="11" t="s">
        <v>53</v>
      </c>
      <c r="I3008" s="11">
        <v>40.670576860852499</v>
      </c>
      <c r="J3008" s="11">
        <v>-73.787558940395797</v>
      </c>
      <c r="K3008" s="11">
        <v>158</v>
      </c>
      <c r="L3008" s="11">
        <v>72.408259821346306</v>
      </c>
      <c r="M3008" s="11">
        <v>60.353627202131896</v>
      </c>
      <c r="N3008" s="11" t="s">
        <v>54</v>
      </c>
      <c r="O3008" s="11" t="s">
        <v>58</v>
      </c>
      <c r="P3008" s="11">
        <v>0</v>
      </c>
      <c r="Q3008" s="11">
        <v>-0.82735382518922096</v>
      </c>
      <c r="R3008" s="11">
        <v>77</v>
      </c>
      <c r="S3008" s="11">
        <v>5</v>
      </c>
      <c r="T3008" s="11">
        <v>147.68066655514301</v>
      </c>
      <c r="U3008" s="11">
        <v>16.935135867161101</v>
      </c>
      <c r="V3008" s="11" t="s">
        <v>63</v>
      </c>
    </row>
    <row r="3009" spans="1:22" x14ac:dyDescent="0.3">
      <c r="A3009" s="9">
        <v>45362.440972222197</v>
      </c>
      <c r="B3009" s="10">
        <v>45362</v>
      </c>
      <c r="C3009" s="11">
        <v>2024</v>
      </c>
      <c r="D3009" s="11">
        <v>3</v>
      </c>
      <c r="E3009" s="11">
        <v>11</v>
      </c>
      <c r="F3009" s="11">
        <v>10</v>
      </c>
      <c r="G3009" s="11" t="s">
        <v>67</v>
      </c>
      <c r="H3009" s="11" t="s">
        <v>53</v>
      </c>
      <c r="I3009" s="11">
        <v>40.807075318623099</v>
      </c>
      <c r="J3009" s="11">
        <v>-73.770888275897804</v>
      </c>
      <c r="K3009" s="11">
        <v>156</v>
      </c>
      <c r="L3009" s="11">
        <v>18.140131247379699</v>
      </c>
      <c r="M3009" s="11">
        <v>78.283172583681704</v>
      </c>
      <c r="N3009" s="11" t="s">
        <v>54</v>
      </c>
      <c r="O3009" s="11" t="s">
        <v>55</v>
      </c>
      <c r="P3009" s="11">
        <v>0</v>
      </c>
      <c r="Q3009" s="11">
        <v>-0.99480344905860696</v>
      </c>
      <c r="R3009" s="11">
        <v>25</v>
      </c>
      <c r="S3009" s="11">
        <v>8</v>
      </c>
      <c r="T3009" s="11">
        <v>261.84338100560001</v>
      </c>
      <c r="U3009" s="11">
        <v>26.718097122667999</v>
      </c>
      <c r="V3009" s="11" t="s">
        <v>56</v>
      </c>
    </row>
    <row r="3010" spans="1:22" x14ac:dyDescent="0.3">
      <c r="A3010" s="9">
        <v>45362.444444444503</v>
      </c>
      <c r="B3010" s="10">
        <v>45362</v>
      </c>
      <c r="C3010" s="11">
        <v>2024</v>
      </c>
      <c r="D3010" s="11">
        <v>3</v>
      </c>
      <c r="E3010" s="11">
        <v>11</v>
      </c>
      <c r="F3010" s="11">
        <v>10</v>
      </c>
      <c r="G3010" s="11" t="s">
        <v>67</v>
      </c>
      <c r="H3010" s="11" t="s">
        <v>53</v>
      </c>
      <c r="I3010" s="11">
        <v>40.636631535579603</v>
      </c>
      <c r="J3010" s="11">
        <v>-73.803527284048002</v>
      </c>
      <c r="K3010" s="11">
        <v>251</v>
      </c>
      <c r="L3010" s="11">
        <v>17.484962139183398</v>
      </c>
      <c r="M3010" s="11">
        <v>42.722773996316697</v>
      </c>
      <c r="N3010" s="11" t="s">
        <v>59</v>
      </c>
      <c r="O3010" s="11" t="s">
        <v>60</v>
      </c>
      <c r="P3010" s="11">
        <v>1</v>
      </c>
      <c r="Q3010" s="11">
        <v>0.96664730861956705</v>
      </c>
      <c r="R3010" s="11">
        <v>87</v>
      </c>
      <c r="S3010" s="11">
        <v>33</v>
      </c>
      <c r="T3010" s="11">
        <v>192.177715059766</v>
      </c>
      <c r="U3010" s="11">
        <v>8.3565059638174599</v>
      </c>
      <c r="V3010" s="11" t="s">
        <v>56</v>
      </c>
    </row>
    <row r="3011" spans="1:22" x14ac:dyDescent="0.3">
      <c r="A3011" s="9">
        <v>45362.447916666701</v>
      </c>
      <c r="B3011" s="10">
        <v>45362</v>
      </c>
      <c r="C3011" s="11">
        <v>2024</v>
      </c>
      <c r="D3011" s="11">
        <v>3</v>
      </c>
      <c r="E3011" s="11">
        <v>11</v>
      </c>
      <c r="F3011" s="11">
        <v>10</v>
      </c>
      <c r="G3011" s="11" t="s">
        <v>67</v>
      </c>
      <c r="H3011" s="11" t="s">
        <v>53</v>
      </c>
      <c r="I3011" s="11">
        <v>40.819311384881502</v>
      </c>
      <c r="J3011" s="11">
        <v>-73.782880214937293</v>
      </c>
      <c r="K3011" s="11">
        <v>199</v>
      </c>
      <c r="L3011" s="11">
        <v>13.1628124773998</v>
      </c>
      <c r="M3011" s="11">
        <v>53.690371048401197</v>
      </c>
      <c r="N3011" s="11" t="s">
        <v>59</v>
      </c>
      <c r="O3011" s="11" t="s">
        <v>58</v>
      </c>
      <c r="P3011" s="11">
        <v>0</v>
      </c>
      <c r="Q3011" s="11">
        <v>0.61221447375115801</v>
      </c>
      <c r="R3011" s="11">
        <v>4</v>
      </c>
      <c r="S3011" s="11">
        <v>48</v>
      </c>
      <c r="T3011" s="11">
        <v>418.03103697920602</v>
      </c>
      <c r="U3011" s="11">
        <v>21.449820910058399</v>
      </c>
      <c r="V3011" s="11" t="s">
        <v>56</v>
      </c>
    </row>
    <row r="3012" spans="1:22" x14ac:dyDescent="0.3">
      <c r="A3012" s="9">
        <v>45362.451388888898</v>
      </c>
      <c r="B3012" s="10">
        <v>45362</v>
      </c>
      <c r="C3012" s="11">
        <v>2024</v>
      </c>
      <c r="D3012" s="11">
        <v>3</v>
      </c>
      <c r="E3012" s="11">
        <v>11</v>
      </c>
      <c r="F3012" s="11">
        <v>10</v>
      </c>
      <c r="G3012" s="11" t="s">
        <v>67</v>
      </c>
      <c r="H3012" s="11" t="s">
        <v>53</v>
      </c>
      <c r="I3012" s="11">
        <v>40.730130291651598</v>
      </c>
      <c r="J3012" s="11">
        <v>-73.812448862389203</v>
      </c>
      <c r="K3012" s="11">
        <v>97</v>
      </c>
      <c r="L3012" s="11">
        <v>23.566601608798301</v>
      </c>
      <c r="M3012" s="11">
        <v>15.5595876340044</v>
      </c>
      <c r="N3012" s="11" t="s">
        <v>59</v>
      </c>
      <c r="O3012" s="11" t="s">
        <v>58</v>
      </c>
      <c r="P3012" s="11">
        <v>0</v>
      </c>
      <c r="Q3012" s="11">
        <v>-0.139221070135954</v>
      </c>
      <c r="R3012" s="11">
        <v>36</v>
      </c>
      <c r="S3012" s="11">
        <v>25</v>
      </c>
      <c r="T3012" s="11">
        <v>114.01321442517001</v>
      </c>
      <c r="U3012" s="11">
        <v>23.5159608967382</v>
      </c>
      <c r="V3012" s="11" t="s">
        <v>63</v>
      </c>
    </row>
    <row r="3013" spans="1:22" x14ac:dyDescent="0.3">
      <c r="A3013" s="9">
        <v>45362.454861111102</v>
      </c>
      <c r="B3013" s="10">
        <v>45362</v>
      </c>
      <c r="C3013" s="11">
        <v>2024</v>
      </c>
      <c r="D3013" s="11">
        <v>3</v>
      </c>
      <c r="E3013" s="11">
        <v>11</v>
      </c>
      <c r="F3013" s="11">
        <v>10</v>
      </c>
      <c r="G3013" s="11" t="s">
        <v>67</v>
      </c>
      <c r="H3013" s="11" t="s">
        <v>53</v>
      </c>
      <c r="I3013" s="11">
        <v>40.884471376253899</v>
      </c>
      <c r="J3013" s="11">
        <v>-73.778703539812597</v>
      </c>
      <c r="K3013" s="11">
        <v>148</v>
      </c>
      <c r="L3013" s="11">
        <v>45.666344647825198</v>
      </c>
      <c r="M3013" s="11">
        <v>92.978838719885701</v>
      </c>
      <c r="N3013" s="11" t="s">
        <v>54</v>
      </c>
      <c r="O3013" s="11" t="s">
        <v>55</v>
      </c>
      <c r="P3013" s="11">
        <v>0</v>
      </c>
      <c r="Q3013" s="11">
        <v>0.67459617496070601</v>
      </c>
      <c r="R3013" s="11">
        <v>21</v>
      </c>
      <c r="S3013" s="11">
        <v>32</v>
      </c>
      <c r="T3013" s="11">
        <v>211.32646869917301</v>
      </c>
      <c r="U3013" s="11">
        <v>6.1860683093711604</v>
      </c>
      <c r="V3013" s="11" t="s">
        <v>56</v>
      </c>
    </row>
    <row r="3014" spans="1:22" x14ac:dyDescent="0.3">
      <c r="A3014" s="9">
        <v>45362.458333333299</v>
      </c>
      <c r="B3014" s="10">
        <v>45362</v>
      </c>
      <c r="C3014" s="11">
        <v>2024</v>
      </c>
      <c r="D3014" s="11">
        <v>3</v>
      </c>
      <c r="E3014" s="11">
        <v>11</v>
      </c>
      <c r="F3014" s="11">
        <v>11</v>
      </c>
      <c r="G3014" s="11" t="s">
        <v>67</v>
      </c>
      <c r="H3014" s="11" t="s">
        <v>53</v>
      </c>
      <c r="I3014" s="11">
        <v>40.845521547354501</v>
      </c>
      <c r="J3014" s="11">
        <v>-73.802236078149903</v>
      </c>
      <c r="K3014" s="11">
        <v>187</v>
      </c>
      <c r="L3014" s="11">
        <v>42.189437955497397</v>
      </c>
      <c r="M3014" s="11">
        <v>60.596861426260098</v>
      </c>
      <c r="N3014" s="11" t="s">
        <v>57</v>
      </c>
      <c r="O3014" s="11" t="s">
        <v>61</v>
      </c>
      <c r="P3014" s="11">
        <v>0</v>
      </c>
      <c r="Q3014" s="11">
        <v>-0.83996358810155103</v>
      </c>
      <c r="R3014" s="11">
        <v>44</v>
      </c>
      <c r="S3014" s="11">
        <v>16</v>
      </c>
      <c r="T3014" s="11">
        <v>495.59518416807401</v>
      </c>
      <c r="U3014" s="11">
        <v>15.9458961753454</v>
      </c>
      <c r="V3014" s="11" t="s">
        <v>63</v>
      </c>
    </row>
    <row r="3015" spans="1:22" x14ac:dyDescent="0.3">
      <c r="A3015" s="9">
        <v>45362.461805555598</v>
      </c>
      <c r="B3015" s="10">
        <v>45362</v>
      </c>
      <c r="C3015" s="11">
        <v>2024</v>
      </c>
      <c r="D3015" s="11">
        <v>3</v>
      </c>
      <c r="E3015" s="11">
        <v>11</v>
      </c>
      <c r="F3015" s="11">
        <v>11</v>
      </c>
      <c r="G3015" s="11" t="s">
        <v>67</v>
      </c>
      <c r="H3015" s="11" t="s">
        <v>53</v>
      </c>
      <c r="I3015" s="11">
        <v>40.753816223489203</v>
      </c>
      <c r="J3015" s="11">
        <v>-73.703700305389404</v>
      </c>
      <c r="K3015" s="11">
        <v>153</v>
      </c>
      <c r="L3015" s="11">
        <v>40.812730039283799</v>
      </c>
      <c r="M3015" s="11">
        <v>64.667653147792905</v>
      </c>
      <c r="N3015" s="11" t="s">
        <v>59</v>
      </c>
      <c r="O3015" s="11" t="s">
        <v>55</v>
      </c>
      <c r="P3015" s="11">
        <v>0</v>
      </c>
      <c r="Q3015" s="11">
        <v>-0.336316391186752</v>
      </c>
      <c r="R3015" s="11">
        <v>48</v>
      </c>
      <c r="S3015" s="11">
        <v>32</v>
      </c>
      <c r="T3015" s="11">
        <v>447.91853578255399</v>
      </c>
      <c r="U3015" s="11">
        <v>16.786452765730399</v>
      </c>
      <c r="V3015" s="11" t="s">
        <v>63</v>
      </c>
    </row>
    <row r="3016" spans="1:22" x14ac:dyDescent="0.3">
      <c r="A3016" s="9">
        <v>45362.465277777803</v>
      </c>
      <c r="B3016" s="10">
        <v>45362</v>
      </c>
      <c r="C3016" s="11">
        <v>2024</v>
      </c>
      <c r="D3016" s="11">
        <v>3</v>
      </c>
      <c r="E3016" s="11">
        <v>11</v>
      </c>
      <c r="F3016" s="11">
        <v>11</v>
      </c>
      <c r="G3016" s="11" t="s">
        <v>67</v>
      </c>
      <c r="H3016" s="11" t="s">
        <v>53</v>
      </c>
      <c r="I3016" s="11">
        <v>40.830702192706802</v>
      </c>
      <c r="J3016" s="11">
        <v>-73.839031855733595</v>
      </c>
      <c r="K3016" s="11">
        <v>88</v>
      </c>
      <c r="L3016" s="11">
        <v>45.359141690912097</v>
      </c>
      <c r="M3016" s="11">
        <v>52.725875785872802</v>
      </c>
      <c r="N3016" s="11" t="s">
        <v>54</v>
      </c>
      <c r="O3016" s="11" t="s">
        <v>61</v>
      </c>
      <c r="P3016" s="11">
        <v>0</v>
      </c>
      <c r="Q3016" s="11">
        <v>0.274637064053952</v>
      </c>
      <c r="R3016" s="11">
        <v>21</v>
      </c>
      <c r="S3016" s="11">
        <v>42</v>
      </c>
      <c r="T3016" s="11">
        <v>68.258689639416204</v>
      </c>
      <c r="U3016" s="11">
        <v>22.9834214438762</v>
      </c>
      <c r="V3016" s="11" t="s">
        <v>63</v>
      </c>
    </row>
    <row r="3017" spans="1:22" x14ac:dyDescent="0.3">
      <c r="A3017" s="9">
        <v>45362.46875</v>
      </c>
      <c r="B3017" s="10">
        <v>45362</v>
      </c>
      <c r="C3017" s="11">
        <v>2024</v>
      </c>
      <c r="D3017" s="11">
        <v>3</v>
      </c>
      <c r="E3017" s="11">
        <v>11</v>
      </c>
      <c r="F3017" s="11">
        <v>11</v>
      </c>
      <c r="G3017" s="11" t="s">
        <v>67</v>
      </c>
      <c r="H3017" s="11" t="s">
        <v>53</v>
      </c>
      <c r="I3017" s="11">
        <v>40.700300348110801</v>
      </c>
      <c r="J3017" s="11">
        <v>-73.942176327680997</v>
      </c>
      <c r="K3017" s="11">
        <v>46</v>
      </c>
      <c r="L3017" s="11">
        <v>13.863688837776699</v>
      </c>
      <c r="M3017" s="11">
        <v>73.105484833246507</v>
      </c>
      <c r="N3017" s="11" t="s">
        <v>54</v>
      </c>
      <c r="O3017" s="11" t="s">
        <v>55</v>
      </c>
      <c r="P3017" s="11">
        <v>0</v>
      </c>
      <c r="Q3017" s="11">
        <v>0.70175380680989696</v>
      </c>
      <c r="R3017" s="11">
        <v>83</v>
      </c>
      <c r="S3017" s="11">
        <v>15</v>
      </c>
      <c r="T3017" s="11">
        <v>202.06700667390501</v>
      </c>
      <c r="U3017" s="11">
        <v>9.7406804882737692</v>
      </c>
      <c r="V3017" s="11" t="s">
        <v>56</v>
      </c>
    </row>
    <row r="3018" spans="1:22" x14ac:dyDescent="0.3">
      <c r="A3018" s="9">
        <v>45362.472222222197</v>
      </c>
      <c r="B3018" s="10">
        <v>45362</v>
      </c>
      <c r="C3018" s="11">
        <v>2024</v>
      </c>
      <c r="D3018" s="11">
        <v>3</v>
      </c>
      <c r="E3018" s="11">
        <v>11</v>
      </c>
      <c r="F3018" s="11">
        <v>11</v>
      </c>
      <c r="G3018" s="11" t="s">
        <v>67</v>
      </c>
      <c r="H3018" s="11" t="s">
        <v>53</v>
      </c>
      <c r="I3018" s="11">
        <v>40.759422483191699</v>
      </c>
      <c r="J3018" s="11">
        <v>-73.783048138424704</v>
      </c>
      <c r="K3018" s="11">
        <v>11</v>
      </c>
      <c r="L3018" s="11">
        <v>60.605481560096202</v>
      </c>
      <c r="M3018" s="11">
        <v>76.749829028737494</v>
      </c>
      <c r="N3018" s="11" t="s">
        <v>59</v>
      </c>
      <c r="O3018" s="11" t="s">
        <v>61</v>
      </c>
      <c r="P3018" s="11">
        <v>0</v>
      </c>
      <c r="Q3018" s="11">
        <v>9.4711066820352102E-2</v>
      </c>
      <c r="R3018" s="11">
        <v>57</v>
      </c>
      <c r="S3018" s="11">
        <v>22</v>
      </c>
      <c r="T3018" s="11">
        <v>214.35695901419601</v>
      </c>
      <c r="U3018" s="11">
        <v>18.411069031630799</v>
      </c>
      <c r="V3018" s="11" t="s">
        <v>63</v>
      </c>
    </row>
    <row r="3019" spans="1:22" x14ac:dyDescent="0.3">
      <c r="A3019" s="9">
        <v>45362.475694444503</v>
      </c>
      <c r="B3019" s="10">
        <v>45362</v>
      </c>
      <c r="C3019" s="11">
        <v>2024</v>
      </c>
      <c r="D3019" s="11">
        <v>3</v>
      </c>
      <c r="E3019" s="11">
        <v>11</v>
      </c>
      <c r="F3019" s="11">
        <v>11</v>
      </c>
      <c r="G3019" s="11" t="s">
        <v>67</v>
      </c>
      <c r="H3019" s="11" t="s">
        <v>53</v>
      </c>
      <c r="I3019" s="11">
        <v>40.869532433067199</v>
      </c>
      <c r="J3019" s="11">
        <v>-73.873269489390694</v>
      </c>
      <c r="K3019" s="11">
        <v>148</v>
      </c>
      <c r="L3019" s="11">
        <v>34.269629526060001</v>
      </c>
      <c r="M3019" s="11">
        <v>44.112000007137702</v>
      </c>
      <c r="N3019" s="11" t="s">
        <v>54</v>
      </c>
      <c r="O3019" s="11" t="s">
        <v>60</v>
      </c>
      <c r="P3019" s="11">
        <v>0</v>
      </c>
      <c r="Q3019" s="11">
        <v>-0.90329034313541301</v>
      </c>
      <c r="R3019" s="11">
        <v>13</v>
      </c>
      <c r="S3019" s="11">
        <v>26</v>
      </c>
      <c r="T3019" s="11">
        <v>372.973177347817</v>
      </c>
      <c r="U3019" s="11">
        <v>24.433037448502599</v>
      </c>
      <c r="V3019" s="11" t="s">
        <v>63</v>
      </c>
    </row>
    <row r="3020" spans="1:22" x14ac:dyDescent="0.3">
      <c r="A3020" s="9">
        <v>45362.479166666701</v>
      </c>
      <c r="B3020" s="10">
        <v>45362</v>
      </c>
      <c r="C3020" s="11">
        <v>2024</v>
      </c>
      <c r="D3020" s="11">
        <v>3</v>
      </c>
      <c r="E3020" s="11">
        <v>11</v>
      </c>
      <c r="F3020" s="11">
        <v>11</v>
      </c>
      <c r="G3020" s="11" t="s">
        <v>67</v>
      </c>
      <c r="H3020" s="11" t="s">
        <v>53</v>
      </c>
      <c r="I3020" s="11">
        <v>40.649926157282501</v>
      </c>
      <c r="J3020" s="11">
        <v>-73.833981002978604</v>
      </c>
      <c r="K3020" s="11">
        <v>174</v>
      </c>
      <c r="L3020" s="11">
        <v>37.523133734885803</v>
      </c>
      <c r="M3020" s="11">
        <v>90.255132067667006</v>
      </c>
      <c r="N3020" s="11" t="s">
        <v>54</v>
      </c>
      <c r="O3020" s="11" t="s">
        <v>58</v>
      </c>
      <c r="P3020" s="11">
        <v>0</v>
      </c>
      <c r="Q3020" s="11">
        <v>-0.40851893863510003</v>
      </c>
      <c r="R3020" s="11">
        <v>57</v>
      </c>
      <c r="S3020" s="11">
        <v>40</v>
      </c>
      <c r="T3020" s="11">
        <v>207.27450366843499</v>
      </c>
      <c r="U3020" s="11">
        <v>28.823519769736201</v>
      </c>
      <c r="V3020" s="11" t="s">
        <v>56</v>
      </c>
    </row>
    <row r="3021" spans="1:22" x14ac:dyDescent="0.3">
      <c r="A3021" s="9">
        <v>45362.482638888898</v>
      </c>
      <c r="B3021" s="10">
        <v>45362</v>
      </c>
      <c r="C3021" s="11">
        <v>2024</v>
      </c>
      <c r="D3021" s="11">
        <v>3</v>
      </c>
      <c r="E3021" s="11">
        <v>11</v>
      </c>
      <c r="F3021" s="11">
        <v>11</v>
      </c>
      <c r="G3021" s="11" t="s">
        <v>67</v>
      </c>
      <c r="H3021" s="11" t="s">
        <v>53</v>
      </c>
      <c r="I3021" s="11">
        <v>40.646019657150603</v>
      </c>
      <c r="J3021" s="11">
        <v>-73.990934904896406</v>
      </c>
      <c r="K3021" s="11">
        <v>65</v>
      </c>
      <c r="L3021" s="11">
        <v>72.393783608018097</v>
      </c>
      <c r="M3021" s="11">
        <v>90.9385564472543</v>
      </c>
      <c r="N3021" s="11" t="s">
        <v>54</v>
      </c>
      <c r="O3021" s="11" t="s">
        <v>60</v>
      </c>
      <c r="P3021" s="11">
        <v>0</v>
      </c>
      <c r="Q3021" s="11">
        <v>0.26584031003007202</v>
      </c>
      <c r="R3021" s="11">
        <v>90</v>
      </c>
      <c r="S3021" s="11">
        <v>33</v>
      </c>
      <c r="T3021" s="11">
        <v>446.455493249325</v>
      </c>
      <c r="U3021" s="11">
        <v>19.532296413772901</v>
      </c>
      <c r="V3021" s="11" t="s">
        <v>56</v>
      </c>
    </row>
    <row r="3022" spans="1:22" x14ac:dyDescent="0.3">
      <c r="A3022" s="9">
        <v>45362.486111111102</v>
      </c>
      <c r="B3022" s="10">
        <v>45362</v>
      </c>
      <c r="C3022" s="11">
        <v>2024</v>
      </c>
      <c r="D3022" s="11">
        <v>3</v>
      </c>
      <c r="E3022" s="11">
        <v>11</v>
      </c>
      <c r="F3022" s="11">
        <v>11</v>
      </c>
      <c r="G3022" s="11" t="s">
        <v>67</v>
      </c>
      <c r="H3022" s="11" t="s">
        <v>53</v>
      </c>
      <c r="I3022" s="11">
        <v>40.844366875586097</v>
      </c>
      <c r="J3022" s="11">
        <v>-73.880659363483801</v>
      </c>
      <c r="K3022" s="11">
        <v>274</v>
      </c>
      <c r="L3022" s="11">
        <v>29.974794327126201</v>
      </c>
      <c r="M3022" s="11">
        <v>25.3916868654056</v>
      </c>
      <c r="N3022" s="11" t="s">
        <v>54</v>
      </c>
      <c r="O3022" s="11" t="s">
        <v>58</v>
      </c>
      <c r="P3022" s="11">
        <v>0</v>
      </c>
      <c r="Q3022" s="11">
        <v>0.734016192472427</v>
      </c>
      <c r="R3022" s="11">
        <v>40</v>
      </c>
      <c r="S3022" s="11">
        <v>9</v>
      </c>
      <c r="T3022" s="11">
        <v>435.08916396851401</v>
      </c>
      <c r="U3022" s="11">
        <v>27.7719951308014</v>
      </c>
      <c r="V3022" s="11" t="s">
        <v>56</v>
      </c>
    </row>
    <row r="3023" spans="1:22" x14ac:dyDescent="0.3">
      <c r="A3023" s="9">
        <v>45362.489583333299</v>
      </c>
      <c r="B3023" s="10">
        <v>45362</v>
      </c>
      <c r="C3023" s="11">
        <v>2024</v>
      </c>
      <c r="D3023" s="11">
        <v>3</v>
      </c>
      <c r="E3023" s="11">
        <v>11</v>
      </c>
      <c r="F3023" s="11">
        <v>11</v>
      </c>
      <c r="G3023" s="11" t="s">
        <v>67</v>
      </c>
      <c r="H3023" s="11" t="s">
        <v>53</v>
      </c>
      <c r="I3023" s="11">
        <v>40.8780024068773</v>
      </c>
      <c r="J3023" s="11">
        <v>-73.717987766129497</v>
      </c>
      <c r="K3023" s="11">
        <v>12</v>
      </c>
      <c r="L3023" s="11">
        <v>6.8005073925163098</v>
      </c>
      <c r="M3023" s="11">
        <v>58.477099023737701</v>
      </c>
      <c r="N3023" s="11" t="s">
        <v>57</v>
      </c>
      <c r="O3023" s="11" t="s">
        <v>55</v>
      </c>
      <c r="P3023" s="11">
        <v>0</v>
      </c>
      <c r="Q3023" s="11">
        <v>0.32087954948822001</v>
      </c>
      <c r="R3023" s="11">
        <v>29</v>
      </c>
      <c r="S3023" s="11">
        <v>13</v>
      </c>
      <c r="T3023" s="11">
        <v>271.31008849713203</v>
      </c>
      <c r="U3023" s="11">
        <v>25.625529701785702</v>
      </c>
      <c r="V3023" s="11" t="s">
        <v>56</v>
      </c>
    </row>
    <row r="3024" spans="1:22" x14ac:dyDescent="0.3">
      <c r="A3024" s="9">
        <v>45362.493055555598</v>
      </c>
      <c r="B3024" s="10">
        <v>45362</v>
      </c>
      <c r="C3024" s="11">
        <v>2024</v>
      </c>
      <c r="D3024" s="11">
        <v>3</v>
      </c>
      <c r="E3024" s="11">
        <v>11</v>
      </c>
      <c r="F3024" s="11">
        <v>11</v>
      </c>
      <c r="G3024" s="11" t="s">
        <v>67</v>
      </c>
      <c r="H3024" s="11" t="s">
        <v>53</v>
      </c>
      <c r="I3024" s="11">
        <v>40.873124688758097</v>
      </c>
      <c r="J3024" s="11">
        <v>-73.874819154628199</v>
      </c>
      <c r="K3024" s="11">
        <v>202</v>
      </c>
      <c r="L3024" s="11">
        <v>65.341239976636103</v>
      </c>
      <c r="M3024" s="11">
        <v>15.537609443717701</v>
      </c>
      <c r="N3024" s="11" t="s">
        <v>57</v>
      </c>
      <c r="O3024" s="11" t="s">
        <v>58</v>
      </c>
      <c r="P3024" s="11">
        <v>0</v>
      </c>
      <c r="Q3024" s="11">
        <v>0.57309302357052205</v>
      </c>
      <c r="R3024" s="11">
        <v>3</v>
      </c>
      <c r="S3024" s="11">
        <v>36</v>
      </c>
      <c r="T3024" s="11">
        <v>97.293336119626204</v>
      </c>
      <c r="U3024" s="11">
        <v>29.7139157999876</v>
      </c>
      <c r="V3024" s="11" t="s">
        <v>56</v>
      </c>
    </row>
    <row r="3025" spans="1:22" x14ac:dyDescent="0.3">
      <c r="A3025" s="9">
        <v>45362.496527777803</v>
      </c>
      <c r="B3025" s="10">
        <v>45362</v>
      </c>
      <c r="C3025" s="11">
        <v>2024</v>
      </c>
      <c r="D3025" s="11">
        <v>3</v>
      </c>
      <c r="E3025" s="11">
        <v>11</v>
      </c>
      <c r="F3025" s="11">
        <v>11</v>
      </c>
      <c r="G3025" s="11" t="s">
        <v>67</v>
      </c>
      <c r="H3025" s="11" t="s">
        <v>53</v>
      </c>
      <c r="I3025" s="11">
        <v>40.694962227777097</v>
      </c>
      <c r="J3025" s="11">
        <v>-73.976285423847798</v>
      </c>
      <c r="K3025" s="11">
        <v>216</v>
      </c>
      <c r="L3025" s="11">
        <v>65.933736711397302</v>
      </c>
      <c r="M3025" s="11">
        <v>91.856900388508294</v>
      </c>
      <c r="N3025" s="11" t="s">
        <v>59</v>
      </c>
      <c r="O3025" s="11" t="s">
        <v>60</v>
      </c>
      <c r="P3025" s="11">
        <v>0</v>
      </c>
      <c r="Q3025" s="11">
        <v>0.49427856505134299</v>
      </c>
      <c r="R3025" s="11">
        <v>88</v>
      </c>
      <c r="S3025" s="11">
        <v>18</v>
      </c>
      <c r="T3025" s="11">
        <v>400.53961128510798</v>
      </c>
      <c r="U3025" s="11">
        <v>9.8384940720621898</v>
      </c>
      <c r="V3025" s="11" t="s">
        <v>56</v>
      </c>
    </row>
    <row r="3026" spans="1:22" x14ac:dyDescent="0.3">
      <c r="A3026" s="9">
        <v>45362.5</v>
      </c>
      <c r="B3026" s="10">
        <v>45362</v>
      </c>
      <c r="C3026" s="11">
        <v>2024</v>
      </c>
      <c r="D3026" s="11">
        <v>3</v>
      </c>
      <c r="E3026" s="11">
        <v>11</v>
      </c>
      <c r="F3026" s="11">
        <v>12</v>
      </c>
      <c r="G3026" s="11" t="s">
        <v>67</v>
      </c>
      <c r="H3026" s="11" t="s">
        <v>53</v>
      </c>
      <c r="I3026" s="11">
        <v>40.877482843825398</v>
      </c>
      <c r="J3026" s="11">
        <v>-73.982639545008098</v>
      </c>
      <c r="K3026" s="11">
        <v>156</v>
      </c>
      <c r="L3026" s="11">
        <v>62.054608381141598</v>
      </c>
      <c r="M3026" s="11">
        <v>45.894577835886302</v>
      </c>
      <c r="N3026" s="11" t="s">
        <v>59</v>
      </c>
      <c r="O3026" s="11" t="s">
        <v>58</v>
      </c>
      <c r="P3026" s="11">
        <v>0</v>
      </c>
      <c r="Q3026" s="11">
        <v>0.47140989721875498</v>
      </c>
      <c r="R3026" s="11">
        <v>88</v>
      </c>
      <c r="S3026" s="11">
        <v>6</v>
      </c>
      <c r="T3026" s="11">
        <v>95.637633353248205</v>
      </c>
      <c r="U3026" s="11">
        <v>29.084848840227401</v>
      </c>
      <c r="V3026" s="11" t="s">
        <v>63</v>
      </c>
    </row>
    <row r="3027" spans="1:22" x14ac:dyDescent="0.3">
      <c r="A3027" s="9">
        <v>45362.503472222197</v>
      </c>
      <c r="B3027" s="10">
        <v>45362</v>
      </c>
      <c r="C3027" s="11">
        <v>2024</v>
      </c>
      <c r="D3027" s="11">
        <v>3</v>
      </c>
      <c r="E3027" s="11">
        <v>11</v>
      </c>
      <c r="F3027" s="11">
        <v>12</v>
      </c>
      <c r="G3027" s="11" t="s">
        <v>67</v>
      </c>
      <c r="H3027" s="11" t="s">
        <v>53</v>
      </c>
      <c r="I3027" s="11">
        <v>40.6331775441434</v>
      </c>
      <c r="J3027" s="11">
        <v>-73.939876907641604</v>
      </c>
      <c r="K3027" s="11">
        <v>81</v>
      </c>
      <c r="L3027" s="11">
        <v>5.0177993394725897</v>
      </c>
      <c r="M3027" s="11">
        <v>44.692359407520399</v>
      </c>
      <c r="N3027" s="11" t="s">
        <v>54</v>
      </c>
      <c r="O3027" s="11" t="s">
        <v>60</v>
      </c>
      <c r="P3027" s="11">
        <v>0</v>
      </c>
      <c r="Q3027" s="11">
        <v>5.13712307542291E-2</v>
      </c>
      <c r="R3027" s="11">
        <v>8</v>
      </c>
      <c r="S3027" s="11">
        <v>27</v>
      </c>
      <c r="T3027" s="11">
        <v>315.11785861373698</v>
      </c>
      <c r="U3027" s="11">
        <v>6.8477958264260597</v>
      </c>
      <c r="V3027" s="11" t="s">
        <v>56</v>
      </c>
    </row>
    <row r="3028" spans="1:22" x14ac:dyDescent="0.3">
      <c r="A3028" s="9">
        <v>45362.506944444503</v>
      </c>
      <c r="B3028" s="10">
        <v>45362</v>
      </c>
      <c r="C3028" s="11">
        <v>2024</v>
      </c>
      <c r="D3028" s="11">
        <v>3</v>
      </c>
      <c r="E3028" s="11">
        <v>11</v>
      </c>
      <c r="F3028" s="11">
        <v>12</v>
      </c>
      <c r="G3028" s="11" t="s">
        <v>67</v>
      </c>
      <c r="H3028" s="11" t="s">
        <v>53</v>
      </c>
      <c r="I3028" s="11">
        <v>40.711595890617602</v>
      </c>
      <c r="J3028" s="11">
        <v>-73.998980777169393</v>
      </c>
      <c r="K3028" s="11">
        <v>26</v>
      </c>
      <c r="L3028" s="11">
        <v>66.536678728596897</v>
      </c>
      <c r="M3028" s="11">
        <v>54.224554828397203</v>
      </c>
      <c r="N3028" s="11" t="s">
        <v>57</v>
      </c>
      <c r="O3028" s="11" t="s">
        <v>55</v>
      </c>
      <c r="P3028" s="11">
        <v>0</v>
      </c>
      <c r="Q3028" s="11">
        <v>0.149850315078917</v>
      </c>
      <c r="R3028" s="11">
        <v>95</v>
      </c>
      <c r="S3028" s="11">
        <v>49</v>
      </c>
      <c r="T3028" s="11">
        <v>292.23764115294898</v>
      </c>
      <c r="U3028" s="11">
        <v>18.848495052997301</v>
      </c>
      <c r="V3028" s="11" t="s">
        <v>63</v>
      </c>
    </row>
    <row r="3029" spans="1:22" x14ac:dyDescent="0.3">
      <c r="A3029" s="9">
        <v>45362.510416666701</v>
      </c>
      <c r="B3029" s="10">
        <v>45362</v>
      </c>
      <c r="C3029" s="11">
        <v>2024</v>
      </c>
      <c r="D3029" s="11">
        <v>3</v>
      </c>
      <c r="E3029" s="11">
        <v>11</v>
      </c>
      <c r="F3029" s="11">
        <v>12</v>
      </c>
      <c r="G3029" s="11" t="s">
        <v>67</v>
      </c>
      <c r="H3029" s="11" t="s">
        <v>53</v>
      </c>
      <c r="I3029" s="11">
        <v>40.765560526364098</v>
      </c>
      <c r="J3029" s="11">
        <v>-73.9911876931249</v>
      </c>
      <c r="K3029" s="11">
        <v>256</v>
      </c>
      <c r="L3029" s="11">
        <v>47.506447496741004</v>
      </c>
      <c r="M3029" s="11">
        <v>33.413055430699401</v>
      </c>
      <c r="N3029" s="11" t="s">
        <v>57</v>
      </c>
      <c r="O3029" s="11" t="s">
        <v>55</v>
      </c>
      <c r="P3029" s="11">
        <v>0</v>
      </c>
      <c r="Q3029" s="11">
        <v>0.77389747889510496</v>
      </c>
      <c r="R3029" s="11">
        <v>7</v>
      </c>
      <c r="S3029" s="11">
        <v>9</v>
      </c>
      <c r="T3029" s="11">
        <v>315.96543588860902</v>
      </c>
      <c r="U3029" s="11">
        <v>11.6290982082252</v>
      </c>
      <c r="V3029" s="11" t="s">
        <v>56</v>
      </c>
    </row>
    <row r="3030" spans="1:22" x14ac:dyDescent="0.3">
      <c r="A3030" s="9">
        <v>45362.513888888898</v>
      </c>
      <c r="B3030" s="10">
        <v>45362</v>
      </c>
      <c r="C3030" s="11">
        <v>2024</v>
      </c>
      <c r="D3030" s="11">
        <v>3</v>
      </c>
      <c r="E3030" s="11">
        <v>11</v>
      </c>
      <c r="F3030" s="11">
        <v>12</v>
      </c>
      <c r="G3030" s="11" t="s">
        <v>67</v>
      </c>
      <c r="H3030" s="11" t="s">
        <v>53</v>
      </c>
      <c r="I3030" s="11">
        <v>40.823324571012201</v>
      </c>
      <c r="J3030" s="11">
        <v>-73.845911771519994</v>
      </c>
      <c r="K3030" s="11">
        <v>31</v>
      </c>
      <c r="L3030" s="11">
        <v>13.1089261633778</v>
      </c>
      <c r="M3030" s="11">
        <v>78.586366653035</v>
      </c>
      <c r="N3030" s="11" t="s">
        <v>59</v>
      </c>
      <c r="O3030" s="11" t="s">
        <v>61</v>
      </c>
      <c r="P3030" s="11">
        <v>0</v>
      </c>
      <c r="Q3030" s="11">
        <v>-0.36774575902902401</v>
      </c>
      <c r="R3030" s="11">
        <v>86</v>
      </c>
      <c r="S3030" s="11">
        <v>36</v>
      </c>
      <c r="T3030" s="11">
        <v>485.29360342945802</v>
      </c>
      <c r="U3030" s="11">
        <v>9.5279797971296691</v>
      </c>
      <c r="V3030" s="11" t="s">
        <v>56</v>
      </c>
    </row>
    <row r="3031" spans="1:22" x14ac:dyDescent="0.3">
      <c r="A3031" s="9">
        <v>45362.517361111102</v>
      </c>
      <c r="B3031" s="10">
        <v>45362</v>
      </c>
      <c r="C3031" s="11">
        <v>2024</v>
      </c>
      <c r="D3031" s="11">
        <v>3</v>
      </c>
      <c r="E3031" s="11">
        <v>11</v>
      </c>
      <c r="F3031" s="11">
        <v>12</v>
      </c>
      <c r="G3031" s="11" t="s">
        <v>67</v>
      </c>
      <c r="H3031" s="11" t="s">
        <v>53</v>
      </c>
      <c r="I3031" s="11">
        <v>40.6788035217388</v>
      </c>
      <c r="J3031" s="11">
        <v>-73.798434582626598</v>
      </c>
      <c r="K3031" s="11">
        <v>59</v>
      </c>
      <c r="L3031" s="11">
        <v>14.396814459723201</v>
      </c>
      <c r="M3031" s="11">
        <v>79.153133528773694</v>
      </c>
      <c r="N3031" s="11" t="s">
        <v>54</v>
      </c>
      <c r="O3031" s="11" t="s">
        <v>58</v>
      </c>
      <c r="P3031" s="11">
        <v>0</v>
      </c>
      <c r="Q3031" s="11">
        <v>-0.34796644857492898</v>
      </c>
      <c r="R3031" s="11">
        <v>72</v>
      </c>
      <c r="S3031" s="11">
        <v>3</v>
      </c>
      <c r="T3031" s="11">
        <v>195.396776182569</v>
      </c>
      <c r="U3031" s="11">
        <v>8.8497947823736691</v>
      </c>
      <c r="V3031" s="11" t="s">
        <v>56</v>
      </c>
    </row>
    <row r="3032" spans="1:22" x14ac:dyDescent="0.3">
      <c r="A3032" s="9">
        <v>45362.520833333299</v>
      </c>
      <c r="B3032" s="10">
        <v>45362</v>
      </c>
      <c r="C3032" s="11">
        <v>2024</v>
      </c>
      <c r="D3032" s="11">
        <v>3</v>
      </c>
      <c r="E3032" s="11">
        <v>11</v>
      </c>
      <c r="F3032" s="11">
        <v>12</v>
      </c>
      <c r="G3032" s="11" t="s">
        <v>67</v>
      </c>
      <c r="H3032" s="11" t="s">
        <v>53</v>
      </c>
      <c r="I3032" s="11">
        <v>40.815129947410099</v>
      </c>
      <c r="J3032" s="11">
        <v>-73.953928806090403</v>
      </c>
      <c r="K3032" s="11">
        <v>267</v>
      </c>
      <c r="L3032" s="11">
        <v>12.0884991035715</v>
      </c>
      <c r="M3032" s="11">
        <v>65.948212173832204</v>
      </c>
      <c r="N3032" s="11" t="s">
        <v>57</v>
      </c>
      <c r="O3032" s="11" t="s">
        <v>55</v>
      </c>
      <c r="P3032" s="11">
        <v>0</v>
      </c>
      <c r="Q3032" s="11">
        <v>-0.27204302565405097</v>
      </c>
      <c r="R3032" s="11">
        <v>99</v>
      </c>
      <c r="S3032" s="11">
        <v>31</v>
      </c>
      <c r="T3032" s="11">
        <v>314.91315883316901</v>
      </c>
      <c r="U3032" s="11">
        <v>20.607491366451299</v>
      </c>
      <c r="V3032" s="11" t="s">
        <v>56</v>
      </c>
    </row>
    <row r="3033" spans="1:22" x14ac:dyDescent="0.3">
      <c r="A3033" s="9">
        <v>45362.524305555598</v>
      </c>
      <c r="B3033" s="10">
        <v>45362</v>
      </c>
      <c r="C3033" s="11">
        <v>2024</v>
      </c>
      <c r="D3033" s="11">
        <v>3</v>
      </c>
      <c r="E3033" s="11">
        <v>11</v>
      </c>
      <c r="F3033" s="11">
        <v>12</v>
      </c>
      <c r="G3033" s="11" t="s">
        <v>67</v>
      </c>
      <c r="H3033" s="11" t="s">
        <v>53</v>
      </c>
      <c r="I3033" s="11">
        <v>40.789240591384299</v>
      </c>
      <c r="J3033" s="11">
        <v>-73.874701632975899</v>
      </c>
      <c r="K3033" s="11">
        <v>142</v>
      </c>
      <c r="L3033" s="11">
        <v>50.376582265611297</v>
      </c>
      <c r="M3033" s="11">
        <v>19.714087941803601</v>
      </c>
      <c r="N3033" s="11" t="s">
        <v>57</v>
      </c>
      <c r="O3033" s="11" t="s">
        <v>61</v>
      </c>
      <c r="P3033" s="11">
        <v>1</v>
      </c>
      <c r="Q3033" s="11">
        <v>-0.75116994381632596</v>
      </c>
      <c r="R3033" s="11">
        <v>17</v>
      </c>
      <c r="S3033" s="11">
        <v>19</v>
      </c>
      <c r="T3033" s="11">
        <v>290.80872300126703</v>
      </c>
      <c r="U3033" s="11">
        <v>14.5664825307701</v>
      </c>
      <c r="V3033" s="11" t="s">
        <v>56</v>
      </c>
    </row>
    <row r="3034" spans="1:22" x14ac:dyDescent="0.3">
      <c r="A3034" s="9">
        <v>45362.527777777803</v>
      </c>
      <c r="B3034" s="10">
        <v>45362</v>
      </c>
      <c r="C3034" s="11">
        <v>2024</v>
      </c>
      <c r="D3034" s="11">
        <v>3</v>
      </c>
      <c r="E3034" s="11">
        <v>11</v>
      </c>
      <c r="F3034" s="11">
        <v>12</v>
      </c>
      <c r="G3034" s="11" t="s">
        <v>67</v>
      </c>
      <c r="H3034" s="11" t="s">
        <v>53</v>
      </c>
      <c r="I3034" s="11">
        <v>40.653838766918298</v>
      </c>
      <c r="J3034" s="11">
        <v>-73.926586403947596</v>
      </c>
      <c r="K3034" s="11">
        <v>256</v>
      </c>
      <c r="L3034" s="11">
        <v>15.104798255838199</v>
      </c>
      <c r="M3034" s="11">
        <v>93.201887596097095</v>
      </c>
      <c r="N3034" s="11" t="s">
        <v>57</v>
      </c>
      <c r="O3034" s="11" t="s">
        <v>58</v>
      </c>
      <c r="P3034" s="11">
        <v>0</v>
      </c>
      <c r="Q3034" s="11">
        <v>4.9412754081363801E-2</v>
      </c>
      <c r="R3034" s="11">
        <v>35</v>
      </c>
      <c r="S3034" s="11">
        <v>33</v>
      </c>
      <c r="T3034" s="11">
        <v>364.584405728874</v>
      </c>
      <c r="U3034" s="11">
        <v>14.755129932570901</v>
      </c>
      <c r="V3034" s="11" t="s">
        <v>56</v>
      </c>
    </row>
    <row r="3035" spans="1:22" x14ac:dyDescent="0.3">
      <c r="A3035" s="9">
        <v>45362.53125</v>
      </c>
      <c r="B3035" s="10">
        <v>45362</v>
      </c>
      <c r="C3035" s="11">
        <v>2024</v>
      </c>
      <c r="D3035" s="11">
        <v>3</v>
      </c>
      <c r="E3035" s="11">
        <v>11</v>
      </c>
      <c r="F3035" s="11">
        <v>12</v>
      </c>
      <c r="G3035" s="11" t="s">
        <v>67</v>
      </c>
      <c r="H3035" s="11" t="s">
        <v>53</v>
      </c>
      <c r="I3035" s="11">
        <v>40.813684528774097</v>
      </c>
      <c r="J3035" s="11">
        <v>-73.986545728566696</v>
      </c>
      <c r="K3035" s="11">
        <v>106</v>
      </c>
      <c r="L3035" s="11">
        <v>50.635426546365601</v>
      </c>
      <c r="M3035" s="11">
        <v>31.464629236268198</v>
      </c>
      <c r="N3035" s="11" t="s">
        <v>59</v>
      </c>
      <c r="O3035" s="11" t="s">
        <v>61</v>
      </c>
      <c r="P3035" s="11">
        <v>0</v>
      </c>
      <c r="Q3035" s="11">
        <v>-0.88009879655687295</v>
      </c>
      <c r="R3035" s="11">
        <v>72</v>
      </c>
      <c r="S3035" s="11">
        <v>8</v>
      </c>
      <c r="T3035" s="11">
        <v>318.78814509579797</v>
      </c>
      <c r="U3035" s="11">
        <v>18.603494836756301</v>
      </c>
      <c r="V3035" s="11" t="s">
        <v>63</v>
      </c>
    </row>
    <row r="3036" spans="1:22" x14ac:dyDescent="0.3">
      <c r="A3036" s="9">
        <v>45362.534722222197</v>
      </c>
      <c r="B3036" s="10">
        <v>45362</v>
      </c>
      <c r="C3036" s="11">
        <v>2024</v>
      </c>
      <c r="D3036" s="11">
        <v>3</v>
      </c>
      <c r="E3036" s="11">
        <v>11</v>
      </c>
      <c r="F3036" s="11">
        <v>12</v>
      </c>
      <c r="G3036" s="11" t="s">
        <v>67</v>
      </c>
      <c r="H3036" s="11" t="s">
        <v>53</v>
      </c>
      <c r="I3036" s="11">
        <v>40.783368074111799</v>
      </c>
      <c r="J3036" s="11">
        <v>-73.955144460047606</v>
      </c>
      <c r="K3036" s="11">
        <v>174</v>
      </c>
      <c r="L3036" s="11">
        <v>55.273714450700197</v>
      </c>
      <c r="M3036" s="11">
        <v>93.938071108161694</v>
      </c>
      <c r="N3036" s="11" t="s">
        <v>57</v>
      </c>
      <c r="O3036" s="11" t="s">
        <v>61</v>
      </c>
      <c r="P3036" s="11">
        <v>0</v>
      </c>
      <c r="Q3036" s="11">
        <v>-0.99784531768286</v>
      </c>
      <c r="R3036" s="11">
        <v>4</v>
      </c>
      <c r="S3036" s="11">
        <v>41</v>
      </c>
      <c r="T3036" s="11">
        <v>262.695841826822</v>
      </c>
      <c r="U3036" s="11">
        <v>28.831685867774802</v>
      </c>
      <c r="V3036" s="11" t="s">
        <v>56</v>
      </c>
    </row>
    <row r="3037" spans="1:22" x14ac:dyDescent="0.3">
      <c r="A3037" s="9">
        <v>45362.538194444503</v>
      </c>
      <c r="B3037" s="10">
        <v>45362</v>
      </c>
      <c r="C3037" s="11">
        <v>2024</v>
      </c>
      <c r="D3037" s="11">
        <v>3</v>
      </c>
      <c r="E3037" s="11">
        <v>11</v>
      </c>
      <c r="F3037" s="11">
        <v>12</v>
      </c>
      <c r="G3037" s="11" t="s">
        <v>67</v>
      </c>
      <c r="H3037" s="11" t="s">
        <v>53</v>
      </c>
      <c r="I3037" s="11">
        <v>40.676717015560598</v>
      </c>
      <c r="J3037" s="11">
        <v>-73.988272252071994</v>
      </c>
      <c r="K3037" s="11">
        <v>128</v>
      </c>
      <c r="L3037" s="11">
        <v>31.436197247051901</v>
      </c>
      <c r="M3037" s="11">
        <v>94.043316678131603</v>
      </c>
      <c r="N3037" s="11" t="s">
        <v>57</v>
      </c>
      <c r="O3037" s="11" t="s">
        <v>58</v>
      </c>
      <c r="P3037" s="11">
        <v>0</v>
      </c>
      <c r="Q3037" s="11">
        <v>-0.41265813625957898</v>
      </c>
      <c r="R3037" s="11">
        <v>39</v>
      </c>
      <c r="S3037" s="11">
        <v>6</v>
      </c>
      <c r="T3037" s="11">
        <v>273.14746774817502</v>
      </c>
      <c r="U3037" s="11">
        <v>25.2416531890327</v>
      </c>
      <c r="V3037" s="11" t="s">
        <v>56</v>
      </c>
    </row>
    <row r="3038" spans="1:22" x14ac:dyDescent="0.3">
      <c r="A3038" s="9">
        <v>45362.541666666701</v>
      </c>
      <c r="B3038" s="10">
        <v>45362</v>
      </c>
      <c r="C3038" s="11">
        <v>2024</v>
      </c>
      <c r="D3038" s="11">
        <v>3</v>
      </c>
      <c r="E3038" s="11">
        <v>11</v>
      </c>
      <c r="F3038" s="11">
        <v>13</v>
      </c>
      <c r="G3038" s="11" t="s">
        <v>67</v>
      </c>
      <c r="H3038" s="11" t="s">
        <v>53</v>
      </c>
      <c r="I3038" s="11">
        <v>40.604719326400698</v>
      </c>
      <c r="J3038" s="11">
        <v>-73.817335373552694</v>
      </c>
      <c r="K3038" s="11">
        <v>223</v>
      </c>
      <c r="L3038" s="11">
        <v>57.117136148732101</v>
      </c>
      <c r="M3038" s="11">
        <v>30.667689246548001</v>
      </c>
      <c r="N3038" s="11" t="s">
        <v>54</v>
      </c>
      <c r="O3038" s="11" t="s">
        <v>61</v>
      </c>
      <c r="P3038" s="11">
        <v>0</v>
      </c>
      <c r="Q3038" s="11">
        <v>-0.75484806132466398</v>
      </c>
      <c r="R3038" s="11">
        <v>10</v>
      </c>
      <c r="S3038" s="11">
        <v>24</v>
      </c>
      <c r="T3038" s="11">
        <v>145.88705271071501</v>
      </c>
      <c r="U3038" s="11">
        <v>17.296635504313599</v>
      </c>
      <c r="V3038" s="11" t="s">
        <v>56</v>
      </c>
    </row>
    <row r="3039" spans="1:22" x14ac:dyDescent="0.3">
      <c r="A3039" s="9">
        <v>45362.545138888898</v>
      </c>
      <c r="B3039" s="10">
        <v>45362</v>
      </c>
      <c r="C3039" s="11">
        <v>2024</v>
      </c>
      <c r="D3039" s="11">
        <v>3</v>
      </c>
      <c r="E3039" s="11">
        <v>11</v>
      </c>
      <c r="F3039" s="11">
        <v>13</v>
      </c>
      <c r="G3039" s="11" t="s">
        <v>67</v>
      </c>
      <c r="H3039" s="11" t="s">
        <v>53</v>
      </c>
      <c r="I3039" s="11">
        <v>40.729397319769497</v>
      </c>
      <c r="J3039" s="11">
        <v>-73.700246437850893</v>
      </c>
      <c r="K3039" s="11">
        <v>48</v>
      </c>
      <c r="L3039" s="11">
        <v>76.862112579574003</v>
      </c>
      <c r="M3039" s="11">
        <v>94.301092720642401</v>
      </c>
      <c r="N3039" s="11" t="s">
        <v>57</v>
      </c>
      <c r="O3039" s="11" t="s">
        <v>58</v>
      </c>
      <c r="P3039" s="11">
        <v>0</v>
      </c>
      <c r="Q3039" s="11">
        <v>0.16532758821080901</v>
      </c>
      <c r="R3039" s="11">
        <v>12</v>
      </c>
      <c r="S3039" s="11">
        <v>43</v>
      </c>
      <c r="T3039" s="11">
        <v>396.87776468127498</v>
      </c>
      <c r="U3039" s="11">
        <v>10.5539380496514</v>
      </c>
      <c r="V3039" s="11" t="s">
        <v>56</v>
      </c>
    </row>
    <row r="3040" spans="1:22" x14ac:dyDescent="0.3">
      <c r="A3040" s="9">
        <v>45362.548611111102</v>
      </c>
      <c r="B3040" s="10">
        <v>45362</v>
      </c>
      <c r="C3040" s="11">
        <v>2024</v>
      </c>
      <c r="D3040" s="11">
        <v>3</v>
      </c>
      <c r="E3040" s="11">
        <v>11</v>
      </c>
      <c r="F3040" s="11">
        <v>13</v>
      </c>
      <c r="G3040" s="11" t="s">
        <v>67</v>
      </c>
      <c r="H3040" s="11" t="s">
        <v>53</v>
      </c>
      <c r="I3040" s="11">
        <v>40.672390486932301</v>
      </c>
      <c r="J3040" s="11">
        <v>-73.957977585540107</v>
      </c>
      <c r="K3040" s="11">
        <v>105</v>
      </c>
      <c r="L3040" s="11">
        <v>18.3279070856929</v>
      </c>
      <c r="M3040" s="11">
        <v>43.482018925282802</v>
      </c>
      <c r="N3040" s="11" t="s">
        <v>54</v>
      </c>
      <c r="O3040" s="11" t="s">
        <v>60</v>
      </c>
      <c r="P3040" s="11">
        <v>0</v>
      </c>
      <c r="Q3040" s="11">
        <v>7.6156802060436596E-2</v>
      </c>
      <c r="R3040" s="11">
        <v>24</v>
      </c>
      <c r="S3040" s="11">
        <v>42</v>
      </c>
      <c r="T3040" s="11">
        <v>271.61244396064802</v>
      </c>
      <c r="U3040" s="11">
        <v>7.27569359133616</v>
      </c>
      <c r="V3040" s="11" t="s">
        <v>56</v>
      </c>
    </row>
    <row r="3041" spans="1:22" x14ac:dyDescent="0.3">
      <c r="A3041" s="9">
        <v>45362.552083333299</v>
      </c>
      <c r="B3041" s="10">
        <v>45362</v>
      </c>
      <c r="C3041" s="11">
        <v>2024</v>
      </c>
      <c r="D3041" s="11">
        <v>3</v>
      </c>
      <c r="E3041" s="11">
        <v>11</v>
      </c>
      <c r="F3041" s="11">
        <v>13</v>
      </c>
      <c r="G3041" s="11" t="s">
        <v>67</v>
      </c>
      <c r="H3041" s="11" t="s">
        <v>53</v>
      </c>
      <c r="I3041" s="11">
        <v>40.8100748148685</v>
      </c>
      <c r="J3041" s="11">
        <v>-73.930117068300206</v>
      </c>
      <c r="K3041" s="11">
        <v>169</v>
      </c>
      <c r="L3041" s="11">
        <v>25.724758954074499</v>
      </c>
      <c r="M3041" s="11">
        <v>40.5232468888399</v>
      </c>
      <c r="N3041" s="11" t="s">
        <v>59</v>
      </c>
      <c r="O3041" s="11" t="s">
        <v>60</v>
      </c>
      <c r="P3041" s="11">
        <v>0</v>
      </c>
      <c r="Q3041" s="11">
        <v>-0.24350591062285101</v>
      </c>
      <c r="R3041" s="11">
        <v>30</v>
      </c>
      <c r="S3041" s="11">
        <v>25</v>
      </c>
      <c r="T3041" s="11">
        <v>474.83309058900301</v>
      </c>
      <c r="U3041" s="11">
        <v>24.1251495821591</v>
      </c>
      <c r="V3041" s="11" t="s">
        <v>63</v>
      </c>
    </row>
    <row r="3042" spans="1:22" x14ac:dyDescent="0.3">
      <c r="A3042" s="9">
        <v>45362.555555555598</v>
      </c>
      <c r="B3042" s="10">
        <v>45362</v>
      </c>
      <c r="C3042" s="11">
        <v>2024</v>
      </c>
      <c r="D3042" s="11">
        <v>3</v>
      </c>
      <c r="E3042" s="11">
        <v>11</v>
      </c>
      <c r="F3042" s="11">
        <v>13</v>
      </c>
      <c r="G3042" s="11" t="s">
        <v>67</v>
      </c>
      <c r="H3042" s="11" t="s">
        <v>53</v>
      </c>
      <c r="I3042" s="11">
        <v>40.807041663610498</v>
      </c>
      <c r="J3042" s="11">
        <v>-73.943611516247998</v>
      </c>
      <c r="K3042" s="11">
        <v>64</v>
      </c>
      <c r="L3042" s="11">
        <v>69.850713012347896</v>
      </c>
      <c r="M3042" s="11">
        <v>78.0179504685171</v>
      </c>
      <c r="N3042" s="11" t="s">
        <v>54</v>
      </c>
      <c r="O3042" s="11" t="s">
        <v>61</v>
      </c>
      <c r="P3042" s="11">
        <v>0</v>
      </c>
      <c r="Q3042" s="11">
        <v>0.468948617405886</v>
      </c>
      <c r="R3042" s="11">
        <v>75</v>
      </c>
      <c r="S3042" s="11">
        <v>33</v>
      </c>
      <c r="T3042" s="11">
        <v>202.59106696432599</v>
      </c>
      <c r="U3042" s="11">
        <v>23.917645851905501</v>
      </c>
      <c r="V3042" s="11" t="s">
        <v>63</v>
      </c>
    </row>
    <row r="3043" spans="1:22" x14ac:dyDescent="0.3">
      <c r="A3043" s="9">
        <v>45362.559027777803</v>
      </c>
      <c r="B3043" s="10">
        <v>45362</v>
      </c>
      <c r="C3043" s="11">
        <v>2024</v>
      </c>
      <c r="D3043" s="11">
        <v>3</v>
      </c>
      <c r="E3043" s="11">
        <v>11</v>
      </c>
      <c r="F3043" s="11">
        <v>13</v>
      </c>
      <c r="G3043" s="11" t="s">
        <v>67</v>
      </c>
      <c r="H3043" s="11" t="s">
        <v>53</v>
      </c>
      <c r="I3043" s="11">
        <v>40.732115910334997</v>
      </c>
      <c r="J3043" s="11">
        <v>-73.925853827853999</v>
      </c>
      <c r="K3043" s="11">
        <v>210</v>
      </c>
      <c r="L3043" s="11">
        <v>54.558147244624799</v>
      </c>
      <c r="M3043" s="11">
        <v>81.082120182580496</v>
      </c>
      <c r="N3043" s="11" t="s">
        <v>54</v>
      </c>
      <c r="O3043" s="11" t="s">
        <v>61</v>
      </c>
      <c r="P3043" s="11">
        <v>0</v>
      </c>
      <c r="Q3043" s="11">
        <v>-0.453861886056797</v>
      </c>
      <c r="R3043" s="11">
        <v>41</v>
      </c>
      <c r="S3043" s="11">
        <v>5</v>
      </c>
      <c r="T3043" s="11">
        <v>97.137034917461193</v>
      </c>
      <c r="U3043" s="11">
        <v>13.7100109305718</v>
      </c>
      <c r="V3043" s="11" t="s">
        <v>56</v>
      </c>
    </row>
    <row r="3044" spans="1:22" x14ac:dyDescent="0.3">
      <c r="A3044" s="9">
        <v>45362.5625</v>
      </c>
      <c r="B3044" s="10">
        <v>45362</v>
      </c>
      <c r="C3044" s="11">
        <v>2024</v>
      </c>
      <c r="D3044" s="11">
        <v>3</v>
      </c>
      <c r="E3044" s="11">
        <v>11</v>
      </c>
      <c r="F3044" s="11">
        <v>13</v>
      </c>
      <c r="G3044" s="11" t="s">
        <v>67</v>
      </c>
      <c r="H3044" s="11" t="s">
        <v>53</v>
      </c>
      <c r="I3044" s="11">
        <v>40.619116068668703</v>
      </c>
      <c r="J3044" s="11">
        <v>-73.723409651849394</v>
      </c>
      <c r="K3044" s="11">
        <v>193</v>
      </c>
      <c r="L3044" s="11">
        <v>27.370214702102999</v>
      </c>
      <c r="M3044" s="11">
        <v>48.813978738295702</v>
      </c>
      <c r="N3044" s="11" t="s">
        <v>59</v>
      </c>
      <c r="O3044" s="11" t="s">
        <v>58</v>
      </c>
      <c r="P3044" s="11">
        <v>1</v>
      </c>
      <c r="Q3044" s="11">
        <v>0.85768641527116996</v>
      </c>
      <c r="R3044" s="11">
        <v>51</v>
      </c>
      <c r="S3044" s="11">
        <v>5</v>
      </c>
      <c r="T3044" s="11">
        <v>340.96547650329597</v>
      </c>
      <c r="U3044" s="11">
        <v>28.632880971208401</v>
      </c>
      <c r="V3044" s="11" t="s">
        <v>56</v>
      </c>
    </row>
    <row r="3045" spans="1:22" x14ac:dyDescent="0.3">
      <c r="A3045" s="9">
        <v>45362.565972222197</v>
      </c>
      <c r="B3045" s="10">
        <v>45362</v>
      </c>
      <c r="C3045" s="11">
        <v>2024</v>
      </c>
      <c r="D3045" s="11">
        <v>3</v>
      </c>
      <c r="E3045" s="11">
        <v>11</v>
      </c>
      <c r="F3045" s="11">
        <v>13</v>
      </c>
      <c r="G3045" s="11" t="s">
        <v>67</v>
      </c>
      <c r="H3045" s="11" t="s">
        <v>53</v>
      </c>
      <c r="I3045" s="11">
        <v>40.771260985978898</v>
      </c>
      <c r="J3045" s="11">
        <v>-73.784839819546207</v>
      </c>
      <c r="K3045" s="11">
        <v>76</v>
      </c>
      <c r="L3045" s="11">
        <v>51.065839146060199</v>
      </c>
      <c r="M3045" s="11">
        <v>51.198535358997297</v>
      </c>
      <c r="N3045" s="11" t="s">
        <v>59</v>
      </c>
      <c r="O3045" s="11" t="s">
        <v>60</v>
      </c>
      <c r="P3045" s="11">
        <v>0</v>
      </c>
      <c r="Q3045" s="11">
        <v>0.88298789387342902</v>
      </c>
      <c r="R3045" s="11">
        <v>83</v>
      </c>
      <c r="S3045" s="11">
        <v>42</v>
      </c>
      <c r="T3045" s="11">
        <v>302.62714462016902</v>
      </c>
      <c r="U3045" s="11">
        <v>14.5263998628156</v>
      </c>
      <c r="V3045" s="11" t="s">
        <v>63</v>
      </c>
    </row>
    <row r="3046" spans="1:22" x14ac:dyDescent="0.3">
      <c r="A3046" s="9">
        <v>45362.569444444503</v>
      </c>
      <c r="B3046" s="10">
        <v>45362</v>
      </c>
      <c r="C3046" s="11">
        <v>2024</v>
      </c>
      <c r="D3046" s="11">
        <v>3</v>
      </c>
      <c r="E3046" s="11">
        <v>11</v>
      </c>
      <c r="F3046" s="11">
        <v>13</v>
      </c>
      <c r="G3046" s="11" t="s">
        <v>67</v>
      </c>
      <c r="H3046" s="11" t="s">
        <v>53</v>
      </c>
      <c r="I3046" s="11">
        <v>40.697356150159202</v>
      </c>
      <c r="J3046" s="11">
        <v>-73.735152309800398</v>
      </c>
      <c r="K3046" s="11">
        <v>159</v>
      </c>
      <c r="L3046" s="11">
        <v>69.597259757691205</v>
      </c>
      <c r="M3046" s="11">
        <v>87.916536860446897</v>
      </c>
      <c r="N3046" s="11" t="s">
        <v>59</v>
      </c>
      <c r="O3046" s="11" t="s">
        <v>58</v>
      </c>
      <c r="P3046" s="11">
        <v>0</v>
      </c>
      <c r="Q3046" s="11">
        <v>-0.87572324732114204</v>
      </c>
      <c r="R3046" s="11">
        <v>17</v>
      </c>
      <c r="S3046" s="11">
        <v>14</v>
      </c>
      <c r="T3046" s="11">
        <v>98.271521374646298</v>
      </c>
      <c r="U3046" s="11">
        <v>13.3109350168427</v>
      </c>
      <c r="V3046" s="11" t="s">
        <v>56</v>
      </c>
    </row>
    <row r="3047" spans="1:22" x14ac:dyDescent="0.3">
      <c r="A3047" s="9">
        <v>45362.572916666701</v>
      </c>
      <c r="B3047" s="10">
        <v>45362</v>
      </c>
      <c r="C3047" s="11">
        <v>2024</v>
      </c>
      <c r="D3047" s="11">
        <v>3</v>
      </c>
      <c r="E3047" s="11">
        <v>11</v>
      </c>
      <c r="F3047" s="11">
        <v>13</v>
      </c>
      <c r="G3047" s="11" t="s">
        <v>67</v>
      </c>
      <c r="H3047" s="11" t="s">
        <v>53</v>
      </c>
      <c r="I3047" s="11">
        <v>40.698697934187301</v>
      </c>
      <c r="J3047" s="11">
        <v>-73.853382613666795</v>
      </c>
      <c r="K3047" s="11">
        <v>139</v>
      </c>
      <c r="L3047" s="11">
        <v>53.328199895659502</v>
      </c>
      <c r="M3047" s="11">
        <v>23.461110857904799</v>
      </c>
      <c r="N3047" s="11" t="s">
        <v>57</v>
      </c>
      <c r="O3047" s="11" t="s">
        <v>55</v>
      </c>
      <c r="P3047" s="11">
        <v>0</v>
      </c>
      <c r="Q3047" s="11">
        <v>-0.63815613990807496</v>
      </c>
      <c r="R3047" s="11">
        <v>11</v>
      </c>
      <c r="S3047" s="11">
        <v>43</v>
      </c>
      <c r="T3047" s="11">
        <v>50.954886718039901</v>
      </c>
      <c r="U3047" s="11">
        <v>15.426137758881801</v>
      </c>
      <c r="V3047" s="11" t="s">
        <v>63</v>
      </c>
    </row>
    <row r="3048" spans="1:22" x14ac:dyDescent="0.3">
      <c r="A3048" s="9">
        <v>45362.576388888898</v>
      </c>
      <c r="B3048" s="10">
        <v>45362</v>
      </c>
      <c r="C3048" s="11">
        <v>2024</v>
      </c>
      <c r="D3048" s="11">
        <v>3</v>
      </c>
      <c r="E3048" s="11">
        <v>11</v>
      </c>
      <c r="F3048" s="11">
        <v>13</v>
      </c>
      <c r="G3048" s="11" t="s">
        <v>67</v>
      </c>
      <c r="H3048" s="11" t="s">
        <v>53</v>
      </c>
      <c r="I3048" s="11">
        <v>40.602531103362502</v>
      </c>
      <c r="J3048" s="11">
        <v>-73.973768829755798</v>
      </c>
      <c r="K3048" s="11">
        <v>22</v>
      </c>
      <c r="L3048" s="11">
        <v>57.9667419923978</v>
      </c>
      <c r="M3048" s="11">
        <v>48.7390998248096</v>
      </c>
      <c r="N3048" s="11" t="s">
        <v>59</v>
      </c>
      <c r="O3048" s="11" t="s">
        <v>61</v>
      </c>
      <c r="P3048" s="11">
        <v>0</v>
      </c>
      <c r="Q3048" s="11">
        <v>-0.339163663673132</v>
      </c>
      <c r="R3048" s="11">
        <v>1</v>
      </c>
      <c r="S3048" s="11">
        <v>34</v>
      </c>
      <c r="T3048" s="11">
        <v>325.598468210075</v>
      </c>
      <c r="U3048" s="11">
        <v>7.5569148048039301</v>
      </c>
      <c r="V3048" s="11" t="s">
        <v>62</v>
      </c>
    </row>
    <row r="3049" spans="1:22" x14ac:dyDescent="0.3">
      <c r="A3049" s="9">
        <v>45362.579861111102</v>
      </c>
      <c r="B3049" s="10">
        <v>45362</v>
      </c>
      <c r="C3049" s="11">
        <v>2024</v>
      </c>
      <c r="D3049" s="11">
        <v>3</v>
      </c>
      <c r="E3049" s="11">
        <v>11</v>
      </c>
      <c r="F3049" s="11">
        <v>13</v>
      </c>
      <c r="G3049" s="11" t="s">
        <v>67</v>
      </c>
      <c r="H3049" s="11" t="s">
        <v>53</v>
      </c>
      <c r="I3049" s="11">
        <v>40.786402270509797</v>
      </c>
      <c r="J3049" s="11">
        <v>-73.712020132272002</v>
      </c>
      <c r="K3049" s="11">
        <v>181</v>
      </c>
      <c r="L3049" s="11">
        <v>51.893933057368102</v>
      </c>
      <c r="M3049" s="11">
        <v>77.925586997031104</v>
      </c>
      <c r="N3049" s="11" t="s">
        <v>54</v>
      </c>
      <c r="O3049" s="11" t="s">
        <v>55</v>
      </c>
      <c r="P3049" s="11">
        <v>0</v>
      </c>
      <c r="Q3049" s="11">
        <v>0.23633430903525099</v>
      </c>
      <c r="R3049" s="11">
        <v>76</v>
      </c>
      <c r="S3049" s="11">
        <v>48</v>
      </c>
      <c r="T3049" s="11">
        <v>391.631762861639</v>
      </c>
      <c r="U3049" s="11">
        <v>28.371262833059699</v>
      </c>
      <c r="V3049" s="11" t="s">
        <v>63</v>
      </c>
    </row>
    <row r="3050" spans="1:22" x14ac:dyDescent="0.3">
      <c r="A3050" s="9">
        <v>45362.583333333299</v>
      </c>
      <c r="B3050" s="10">
        <v>45362</v>
      </c>
      <c r="C3050" s="11">
        <v>2024</v>
      </c>
      <c r="D3050" s="11">
        <v>3</v>
      </c>
      <c r="E3050" s="11">
        <v>11</v>
      </c>
      <c r="F3050" s="11">
        <v>14</v>
      </c>
      <c r="G3050" s="11" t="s">
        <v>67</v>
      </c>
      <c r="H3050" s="11" t="s">
        <v>53</v>
      </c>
      <c r="I3050" s="11">
        <v>40.600794117472603</v>
      </c>
      <c r="J3050" s="11">
        <v>-73.751073972127699</v>
      </c>
      <c r="K3050" s="11">
        <v>275</v>
      </c>
      <c r="L3050" s="11">
        <v>77.268420024960804</v>
      </c>
      <c r="M3050" s="11">
        <v>11.495024540967201</v>
      </c>
      <c r="N3050" s="11" t="s">
        <v>57</v>
      </c>
      <c r="O3050" s="11" t="s">
        <v>55</v>
      </c>
      <c r="P3050" s="11">
        <v>1</v>
      </c>
      <c r="Q3050" s="11">
        <v>0.62639790757245695</v>
      </c>
      <c r="R3050" s="11">
        <v>65</v>
      </c>
      <c r="S3050" s="11">
        <v>31</v>
      </c>
      <c r="T3050" s="11">
        <v>357.08726196454001</v>
      </c>
      <c r="U3050" s="11">
        <v>8.2238596976687095</v>
      </c>
      <c r="V3050" s="11" t="s">
        <v>56</v>
      </c>
    </row>
    <row r="3051" spans="1:22" x14ac:dyDescent="0.3">
      <c r="A3051" s="9">
        <v>45362.586805555598</v>
      </c>
      <c r="B3051" s="10">
        <v>45362</v>
      </c>
      <c r="C3051" s="11">
        <v>2024</v>
      </c>
      <c r="D3051" s="11">
        <v>3</v>
      </c>
      <c r="E3051" s="11">
        <v>11</v>
      </c>
      <c r="F3051" s="11">
        <v>14</v>
      </c>
      <c r="G3051" s="11" t="s">
        <v>67</v>
      </c>
      <c r="H3051" s="11" t="s">
        <v>53</v>
      </c>
      <c r="I3051" s="11">
        <v>40.703047929940404</v>
      </c>
      <c r="J3051" s="11">
        <v>-73.846217471406405</v>
      </c>
      <c r="K3051" s="11">
        <v>227</v>
      </c>
      <c r="L3051" s="11">
        <v>52.246122593452903</v>
      </c>
      <c r="M3051" s="11">
        <v>53.302247785938803</v>
      </c>
      <c r="N3051" s="11" t="s">
        <v>54</v>
      </c>
      <c r="O3051" s="11" t="s">
        <v>58</v>
      </c>
      <c r="P3051" s="11">
        <v>0</v>
      </c>
      <c r="Q3051" s="11">
        <v>-0.49463183890804602</v>
      </c>
      <c r="R3051" s="11">
        <v>93</v>
      </c>
      <c r="S3051" s="11">
        <v>17</v>
      </c>
      <c r="T3051" s="11">
        <v>240.85221099982101</v>
      </c>
      <c r="U3051" s="11">
        <v>19.205097130861802</v>
      </c>
      <c r="V3051" s="11" t="s">
        <v>56</v>
      </c>
    </row>
    <row r="3052" spans="1:22" x14ac:dyDescent="0.3">
      <c r="A3052" s="9">
        <v>45362.590277777803</v>
      </c>
      <c r="B3052" s="10">
        <v>45362</v>
      </c>
      <c r="C3052" s="11">
        <v>2024</v>
      </c>
      <c r="D3052" s="11">
        <v>3</v>
      </c>
      <c r="E3052" s="11">
        <v>11</v>
      </c>
      <c r="F3052" s="11">
        <v>14</v>
      </c>
      <c r="G3052" s="11" t="s">
        <v>67</v>
      </c>
      <c r="H3052" s="11" t="s">
        <v>53</v>
      </c>
      <c r="I3052" s="11">
        <v>40.859011096411102</v>
      </c>
      <c r="J3052" s="11">
        <v>-73.703723478064802</v>
      </c>
      <c r="K3052" s="11">
        <v>225</v>
      </c>
      <c r="L3052" s="11">
        <v>16.3301555046835</v>
      </c>
      <c r="M3052" s="11">
        <v>35.128176036465199</v>
      </c>
      <c r="N3052" s="11" t="s">
        <v>57</v>
      </c>
      <c r="O3052" s="11" t="s">
        <v>61</v>
      </c>
      <c r="P3052" s="11">
        <v>0</v>
      </c>
      <c r="Q3052" s="11">
        <v>-0.36285189057832401</v>
      </c>
      <c r="R3052" s="11">
        <v>56</v>
      </c>
      <c r="S3052" s="11">
        <v>28</v>
      </c>
      <c r="T3052" s="11">
        <v>475.34377579496203</v>
      </c>
      <c r="U3052" s="11">
        <v>17.132439199964299</v>
      </c>
      <c r="V3052" s="11" t="s">
        <v>56</v>
      </c>
    </row>
    <row r="3053" spans="1:22" x14ac:dyDescent="0.3">
      <c r="A3053" s="9">
        <v>45362.59375</v>
      </c>
      <c r="B3053" s="10">
        <v>45362</v>
      </c>
      <c r="C3053" s="11">
        <v>2024</v>
      </c>
      <c r="D3053" s="11">
        <v>3</v>
      </c>
      <c r="E3053" s="11">
        <v>11</v>
      </c>
      <c r="F3053" s="11">
        <v>14</v>
      </c>
      <c r="G3053" s="11" t="s">
        <v>67</v>
      </c>
      <c r="H3053" s="11" t="s">
        <v>53</v>
      </c>
      <c r="I3053" s="11">
        <v>40.6568419256025</v>
      </c>
      <c r="J3053" s="11">
        <v>-73.778198429347597</v>
      </c>
      <c r="K3053" s="11">
        <v>190</v>
      </c>
      <c r="L3053" s="11">
        <v>75.0697489074213</v>
      </c>
      <c r="M3053" s="11">
        <v>51.955762314267403</v>
      </c>
      <c r="N3053" s="11" t="s">
        <v>57</v>
      </c>
      <c r="O3053" s="11" t="s">
        <v>60</v>
      </c>
      <c r="P3053" s="11">
        <v>0</v>
      </c>
      <c r="Q3053" s="11">
        <v>0.48631202873733698</v>
      </c>
      <c r="R3053" s="11">
        <v>96</v>
      </c>
      <c r="S3053" s="11">
        <v>6</v>
      </c>
      <c r="T3053" s="11">
        <v>462.89779636722898</v>
      </c>
      <c r="U3053" s="11">
        <v>26.1145031888659</v>
      </c>
      <c r="V3053" s="11" t="s">
        <v>63</v>
      </c>
    </row>
    <row r="3054" spans="1:22" x14ac:dyDescent="0.3">
      <c r="A3054" s="9">
        <v>45362.597222222197</v>
      </c>
      <c r="B3054" s="10">
        <v>45362</v>
      </c>
      <c r="C3054" s="11">
        <v>2024</v>
      </c>
      <c r="D3054" s="11">
        <v>3</v>
      </c>
      <c r="E3054" s="11">
        <v>11</v>
      </c>
      <c r="F3054" s="11">
        <v>14</v>
      </c>
      <c r="G3054" s="11" t="s">
        <v>67</v>
      </c>
      <c r="H3054" s="11" t="s">
        <v>53</v>
      </c>
      <c r="I3054" s="11">
        <v>40.799432843240503</v>
      </c>
      <c r="J3054" s="11">
        <v>-73.991576887078196</v>
      </c>
      <c r="K3054" s="11">
        <v>124</v>
      </c>
      <c r="L3054" s="11">
        <v>9.04847231362867</v>
      </c>
      <c r="M3054" s="11">
        <v>76.845911332653301</v>
      </c>
      <c r="N3054" s="11" t="s">
        <v>57</v>
      </c>
      <c r="O3054" s="11" t="s">
        <v>61</v>
      </c>
      <c r="P3054" s="11">
        <v>0</v>
      </c>
      <c r="Q3054" s="11">
        <v>0.89863472057777605</v>
      </c>
      <c r="R3054" s="11">
        <v>30</v>
      </c>
      <c r="S3054" s="11">
        <v>23</v>
      </c>
      <c r="T3054" s="11">
        <v>360.373018476803</v>
      </c>
      <c r="U3054" s="11">
        <v>22.737882429115999</v>
      </c>
      <c r="V3054" s="11" t="s">
        <v>56</v>
      </c>
    </row>
    <row r="3055" spans="1:22" x14ac:dyDescent="0.3">
      <c r="A3055" s="9">
        <v>45362.600694444503</v>
      </c>
      <c r="B3055" s="10">
        <v>45362</v>
      </c>
      <c r="C3055" s="11">
        <v>2024</v>
      </c>
      <c r="D3055" s="11">
        <v>3</v>
      </c>
      <c r="E3055" s="11">
        <v>11</v>
      </c>
      <c r="F3055" s="11">
        <v>14</v>
      </c>
      <c r="G3055" s="11" t="s">
        <v>67</v>
      </c>
      <c r="H3055" s="11" t="s">
        <v>53</v>
      </c>
      <c r="I3055" s="11">
        <v>40.71153735939</v>
      </c>
      <c r="J3055" s="11">
        <v>-73.850823480440496</v>
      </c>
      <c r="K3055" s="11">
        <v>192</v>
      </c>
      <c r="L3055" s="11">
        <v>19.517722040345401</v>
      </c>
      <c r="M3055" s="11">
        <v>29.193838909576101</v>
      </c>
      <c r="N3055" s="11" t="s">
        <v>57</v>
      </c>
      <c r="O3055" s="11" t="s">
        <v>58</v>
      </c>
      <c r="P3055" s="11">
        <v>0</v>
      </c>
      <c r="Q3055" s="11">
        <v>0.44721835023998002</v>
      </c>
      <c r="R3055" s="11">
        <v>56</v>
      </c>
      <c r="S3055" s="11">
        <v>17</v>
      </c>
      <c r="T3055" s="11">
        <v>360.91044094547902</v>
      </c>
      <c r="U3055" s="11">
        <v>26.688134992332099</v>
      </c>
      <c r="V3055" s="11" t="s">
        <v>56</v>
      </c>
    </row>
    <row r="3056" spans="1:22" x14ac:dyDescent="0.3">
      <c r="A3056" s="9">
        <v>45362.604166666701</v>
      </c>
      <c r="B3056" s="10">
        <v>45362</v>
      </c>
      <c r="C3056" s="11">
        <v>2024</v>
      </c>
      <c r="D3056" s="11">
        <v>3</v>
      </c>
      <c r="E3056" s="11">
        <v>11</v>
      </c>
      <c r="F3056" s="11">
        <v>14</v>
      </c>
      <c r="G3056" s="11" t="s">
        <v>67</v>
      </c>
      <c r="H3056" s="11" t="s">
        <v>53</v>
      </c>
      <c r="I3056" s="11">
        <v>40.638834307696399</v>
      </c>
      <c r="J3056" s="11">
        <v>-73.810947992699496</v>
      </c>
      <c r="K3056" s="11">
        <v>172</v>
      </c>
      <c r="L3056" s="11">
        <v>12.0675891887829</v>
      </c>
      <c r="M3056" s="11">
        <v>94.666731252560098</v>
      </c>
      <c r="N3056" s="11" t="s">
        <v>59</v>
      </c>
      <c r="O3056" s="11" t="s">
        <v>60</v>
      </c>
      <c r="P3056" s="11">
        <v>0</v>
      </c>
      <c r="Q3056" s="11">
        <v>0.28143916783099099</v>
      </c>
      <c r="R3056" s="11">
        <v>51</v>
      </c>
      <c r="S3056" s="11">
        <v>32</v>
      </c>
      <c r="T3056" s="11">
        <v>60.142986307997397</v>
      </c>
      <c r="U3056" s="11">
        <v>25.3605408023979</v>
      </c>
      <c r="V3056" s="11" t="s">
        <v>56</v>
      </c>
    </row>
    <row r="3057" spans="1:22" x14ac:dyDescent="0.3">
      <c r="A3057" s="9">
        <v>45362.607638888898</v>
      </c>
      <c r="B3057" s="10">
        <v>45362</v>
      </c>
      <c r="C3057" s="11">
        <v>2024</v>
      </c>
      <c r="D3057" s="11">
        <v>3</v>
      </c>
      <c r="E3057" s="11">
        <v>11</v>
      </c>
      <c r="F3057" s="11">
        <v>14</v>
      </c>
      <c r="G3057" s="11" t="s">
        <v>67</v>
      </c>
      <c r="H3057" s="11" t="s">
        <v>53</v>
      </c>
      <c r="I3057" s="11">
        <v>40.736605225314896</v>
      </c>
      <c r="J3057" s="11">
        <v>-73.7850126119218</v>
      </c>
      <c r="K3057" s="11">
        <v>32</v>
      </c>
      <c r="L3057" s="11">
        <v>7.1029250445935901</v>
      </c>
      <c r="M3057" s="11">
        <v>46.072498988967503</v>
      </c>
      <c r="N3057" s="11" t="s">
        <v>54</v>
      </c>
      <c r="O3057" s="11" t="s">
        <v>55</v>
      </c>
      <c r="P3057" s="11">
        <v>0</v>
      </c>
      <c r="Q3057" s="11">
        <v>-0.27408640690921698</v>
      </c>
      <c r="R3057" s="11">
        <v>2</v>
      </c>
      <c r="S3057" s="11">
        <v>14</v>
      </c>
      <c r="T3057" s="11">
        <v>59.411158101796502</v>
      </c>
      <c r="U3057" s="11">
        <v>22.897912198890801</v>
      </c>
      <c r="V3057" s="11" t="s">
        <v>56</v>
      </c>
    </row>
    <row r="3058" spans="1:22" x14ac:dyDescent="0.3">
      <c r="A3058" s="9">
        <v>45362.611111111102</v>
      </c>
      <c r="B3058" s="10">
        <v>45362</v>
      </c>
      <c r="C3058" s="11">
        <v>2024</v>
      </c>
      <c r="D3058" s="11">
        <v>3</v>
      </c>
      <c r="E3058" s="11">
        <v>11</v>
      </c>
      <c r="F3058" s="11">
        <v>14</v>
      </c>
      <c r="G3058" s="11" t="s">
        <v>67</v>
      </c>
      <c r="H3058" s="11" t="s">
        <v>53</v>
      </c>
      <c r="I3058" s="11">
        <v>40.612468082650899</v>
      </c>
      <c r="J3058" s="11">
        <v>-73.865102609278097</v>
      </c>
      <c r="K3058" s="11">
        <v>255</v>
      </c>
      <c r="L3058" s="11">
        <v>23.647564264201002</v>
      </c>
      <c r="M3058" s="11">
        <v>41.400220915850298</v>
      </c>
      <c r="N3058" s="11" t="s">
        <v>59</v>
      </c>
      <c r="O3058" s="11" t="s">
        <v>60</v>
      </c>
      <c r="P3058" s="11">
        <v>0</v>
      </c>
      <c r="Q3058" s="11">
        <v>0.38599077439562801</v>
      </c>
      <c r="R3058" s="11">
        <v>47</v>
      </c>
      <c r="S3058" s="11">
        <v>3</v>
      </c>
      <c r="T3058" s="11">
        <v>334.466065121881</v>
      </c>
      <c r="U3058" s="11">
        <v>7.9342055876185897</v>
      </c>
      <c r="V3058" s="11" t="s">
        <v>56</v>
      </c>
    </row>
    <row r="3059" spans="1:22" x14ac:dyDescent="0.3">
      <c r="A3059" s="9">
        <v>45362.614583333299</v>
      </c>
      <c r="B3059" s="10">
        <v>45362</v>
      </c>
      <c r="C3059" s="11">
        <v>2024</v>
      </c>
      <c r="D3059" s="11">
        <v>3</v>
      </c>
      <c r="E3059" s="11">
        <v>11</v>
      </c>
      <c r="F3059" s="11">
        <v>14</v>
      </c>
      <c r="G3059" s="11" t="s">
        <v>67</v>
      </c>
      <c r="H3059" s="11" t="s">
        <v>53</v>
      </c>
      <c r="I3059" s="11">
        <v>40.759143660223899</v>
      </c>
      <c r="J3059" s="11">
        <v>-73.761248257743304</v>
      </c>
      <c r="K3059" s="11">
        <v>73</v>
      </c>
      <c r="L3059" s="11">
        <v>35.778448440002002</v>
      </c>
      <c r="M3059" s="11">
        <v>34.149983364108898</v>
      </c>
      <c r="N3059" s="11" t="s">
        <v>57</v>
      </c>
      <c r="O3059" s="11" t="s">
        <v>58</v>
      </c>
      <c r="P3059" s="11">
        <v>0</v>
      </c>
      <c r="Q3059" s="11">
        <v>0.70009330080315002</v>
      </c>
      <c r="R3059" s="11">
        <v>78</v>
      </c>
      <c r="S3059" s="11">
        <v>7</v>
      </c>
      <c r="T3059" s="11">
        <v>326.89887555668201</v>
      </c>
      <c r="U3059" s="11">
        <v>6.9598729732418896</v>
      </c>
      <c r="V3059" s="11" t="s">
        <v>63</v>
      </c>
    </row>
    <row r="3060" spans="1:22" x14ac:dyDescent="0.3">
      <c r="A3060" s="9">
        <v>45362.618055555598</v>
      </c>
      <c r="B3060" s="10">
        <v>45362</v>
      </c>
      <c r="C3060" s="11">
        <v>2024</v>
      </c>
      <c r="D3060" s="11">
        <v>3</v>
      </c>
      <c r="E3060" s="11">
        <v>11</v>
      </c>
      <c r="F3060" s="11">
        <v>14</v>
      </c>
      <c r="G3060" s="11" t="s">
        <v>67</v>
      </c>
      <c r="H3060" s="11" t="s">
        <v>53</v>
      </c>
      <c r="I3060" s="11">
        <v>40.828401749978902</v>
      </c>
      <c r="J3060" s="11">
        <v>-73.977234177735497</v>
      </c>
      <c r="K3060" s="11">
        <v>290</v>
      </c>
      <c r="L3060" s="11">
        <v>71.729796781180596</v>
      </c>
      <c r="M3060" s="11">
        <v>93.788076852522295</v>
      </c>
      <c r="N3060" s="11" t="s">
        <v>57</v>
      </c>
      <c r="O3060" s="11" t="s">
        <v>61</v>
      </c>
      <c r="P3060" s="11">
        <v>0</v>
      </c>
      <c r="Q3060" s="11">
        <v>0.27893636753652201</v>
      </c>
      <c r="R3060" s="11">
        <v>46</v>
      </c>
      <c r="S3060" s="11">
        <v>6</v>
      </c>
      <c r="T3060" s="11">
        <v>468.80837246820198</v>
      </c>
      <c r="U3060" s="11">
        <v>5.3163640675338799</v>
      </c>
      <c r="V3060" s="11" t="s">
        <v>56</v>
      </c>
    </row>
    <row r="3061" spans="1:22" x14ac:dyDescent="0.3">
      <c r="A3061" s="9">
        <v>45362.621527777803</v>
      </c>
      <c r="B3061" s="10">
        <v>45362</v>
      </c>
      <c r="C3061" s="11">
        <v>2024</v>
      </c>
      <c r="D3061" s="11">
        <v>3</v>
      </c>
      <c r="E3061" s="11">
        <v>11</v>
      </c>
      <c r="F3061" s="11">
        <v>14</v>
      </c>
      <c r="G3061" s="11" t="s">
        <v>67</v>
      </c>
      <c r="H3061" s="11" t="s">
        <v>53</v>
      </c>
      <c r="I3061" s="11">
        <v>40.726440647104603</v>
      </c>
      <c r="J3061" s="11">
        <v>-73.924774091069295</v>
      </c>
      <c r="K3061" s="11">
        <v>64</v>
      </c>
      <c r="L3061" s="11">
        <v>30.372556549292899</v>
      </c>
      <c r="M3061" s="11">
        <v>52.254236660739203</v>
      </c>
      <c r="N3061" s="11" t="s">
        <v>57</v>
      </c>
      <c r="O3061" s="11" t="s">
        <v>58</v>
      </c>
      <c r="P3061" s="11">
        <v>0</v>
      </c>
      <c r="Q3061" s="11">
        <v>-0.65082914428331695</v>
      </c>
      <c r="R3061" s="11">
        <v>38</v>
      </c>
      <c r="S3061" s="11">
        <v>7</v>
      </c>
      <c r="T3061" s="11">
        <v>130.336616070877</v>
      </c>
      <c r="U3061" s="11">
        <v>22.0240032328878</v>
      </c>
      <c r="V3061" s="11" t="s">
        <v>63</v>
      </c>
    </row>
    <row r="3062" spans="1:22" x14ac:dyDescent="0.3">
      <c r="A3062" s="9">
        <v>45362.625</v>
      </c>
      <c r="B3062" s="10">
        <v>45362</v>
      </c>
      <c r="C3062" s="11">
        <v>2024</v>
      </c>
      <c r="D3062" s="11">
        <v>3</v>
      </c>
      <c r="E3062" s="11">
        <v>11</v>
      </c>
      <c r="F3062" s="11">
        <v>15</v>
      </c>
      <c r="G3062" s="11" t="s">
        <v>67</v>
      </c>
      <c r="H3062" s="11" t="s">
        <v>53</v>
      </c>
      <c r="I3062" s="11">
        <v>40.843253864662401</v>
      </c>
      <c r="J3062" s="11">
        <v>-73.854967591905705</v>
      </c>
      <c r="K3062" s="11">
        <v>227</v>
      </c>
      <c r="L3062" s="11">
        <v>9.8292077859486593</v>
      </c>
      <c r="M3062" s="11">
        <v>66.580377854525295</v>
      </c>
      <c r="N3062" s="11" t="s">
        <v>57</v>
      </c>
      <c r="O3062" s="11" t="s">
        <v>60</v>
      </c>
      <c r="P3062" s="11">
        <v>0</v>
      </c>
      <c r="Q3062" s="11">
        <v>0.21521791486476599</v>
      </c>
      <c r="R3062" s="11">
        <v>80</v>
      </c>
      <c r="S3062" s="11">
        <v>18</v>
      </c>
      <c r="T3062" s="11">
        <v>302.51058071521499</v>
      </c>
      <c r="U3062" s="11">
        <v>14.3657006585806</v>
      </c>
      <c r="V3062" s="11" t="s">
        <v>56</v>
      </c>
    </row>
    <row r="3063" spans="1:22" x14ac:dyDescent="0.3">
      <c r="A3063" s="9">
        <v>45362.628472222197</v>
      </c>
      <c r="B3063" s="10">
        <v>45362</v>
      </c>
      <c r="C3063" s="11">
        <v>2024</v>
      </c>
      <c r="D3063" s="11">
        <v>3</v>
      </c>
      <c r="E3063" s="11">
        <v>11</v>
      </c>
      <c r="F3063" s="11">
        <v>15</v>
      </c>
      <c r="G3063" s="11" t="s">
        <v>67</v>
      </c>
      <c r="H3063" s="11" t="s">
        <v>53</v>
      </c>
      <c r="I3063" s="11">
        <v>40.878113486132399</v>
      </c>
      <c r="J3063" s="11">
        <v>-73.907678578821802</v>
      </c>
      <c r="K3063" s="11">
        <v>108</v>
      </c>
      <c r="L3063" s="11">
        <v>16.909650166159501</v>
      </c>
      <c r="M3063" s="11">
        <v>60.012768548289102</v>
      </c>
      <c r="N3063" s="11" t="s">
        <v>57</v>
      </c>
      <c r="O3063" s="11" t="s">
        <v>60</v>
      </c>
      <c r="P3063" s="11">
        <v>0</v>
      </c>
      <c r="Q3063" s="11">
        <v>-0.75351582943877904</v>
      </c>
      <c r="R3063" s="11">
        <v>85</v>
      </c>
      <c r="S3063" s="11">
        <v>44</v>
      </c>
      <c r="T3063" s="11">
        <v>462.33624222282498</v>
      </c>
      <c r="U3063" s="11">
        <v>7.6322739489144196</v>
      </c>
      <c r="V3063" s="11" t="s">
        <v>56</v>
      </c>
    </row>
    <row r="3064" spans="1:22" x14ac:dyDescent="0.3">
      <c r="A3064" s="9">
        <v>45362.631944444503</v>
      </c>
      <c r="B3064" s="10">
        <v>45362</v>
      </c>
      <c r="C3064" s="11">
        <v>2024</v>
      </c>
      <c r="D3064" s="11">
        <v>3</v>
      </c>
      <c r="E3064" s="11">
        <v>11</v>
      </c>
      <c r="F3064" s="11">
        <v>15</v>
      </c>
      <c r="G3064" s="11" t="s">
        <v>67</v>
      </c>
      <c r="H3064" s="11" t="s">
        <v>53</v>
      </c>
      <c r="I3064" s="11">
        <v>40.898014720653102</v>
      </c>
      <c r="J3064" s="11">
        <v>-73.770689335275904</v>
      </c>
      <c r="K3064" s="11">
        <v>147</v>
      </c>
      <c r="L3064" s="11">
        <v>48.044382860724603</v>
      </c>
      <c r="M3064" s="11">
        <v>88.885732119854296</v>
      </c>
      <c r="N3064" s="11" t="s">
        <v>54</v>
      </c>
      <c r="O3064" s="11" t="s">
        <v>58</v>
      </c>
      <c r="P3064" s="11">
        <v>0</v>
      </c>
      <c r="Q3064" s="11">
        <v>-0.32444214367909802</v>
      </c>
      <c r="R3064" s="11">
        <v>73</v>
      </c>
      <c r="S3064" s="11">
        <v>7</v>
      </c>
      <c r="T3064" s="11">
        <v>379.39731242954599</v>
      </c>
      <c r="U3064" s="11">
        <v>6.6595493675887001</v>
      </c>
      <c r="V3064" s="11" t="s">
        <v>56</v>
      </c>
    </row>
    <row r="3065" spans="1:22" x14ac:dyDescent="0.3">
      <c r="A3065" s="9">
        <v>45362.635416666701</v>
      </c>
      <c r="B3065" s="10">
        <v>45362</v>
      </c>
      <c r="C3065" s="11">
        <v>2024</v>
      </c>
      <c r="D3065" s="11">
        <v>3</v>
      </c>
      <c r="E3065" s="11">
        <v>11</v>
      </c>
      <c r="F3065" s="11">
        <v>15</v>
      </c>
      <c r="G3065" s="11" t="s">
        <v>67</v>
      </c>
      <c r="H3065" s="11" t="s">
        <v>53</v>
      </c>
      <c r="I3065" s="11">
        <v>40.863511928196303</v>
      </c>
      <c r="J3065" s="11">
        <v>-73.994072117370195</v>
      </c>
      <c r="K3065" s="11">
        <v>240</v>
      </c>
      <c r="L3065" s="11">
        <v>73.889751425224105</v>
      </c>
      <c r="M3065" s="11">
        <v>45.7910833798366</v>
      </c>
      <c r="N3065" s="11" t="s">
        <v>57</v>
      </c>
      <c r="O3065" s="11" t="s">
        <v>60</v>
      </c>
      <c r="P3065" s="11">
        <v>0</v>
      </c>
      <c r="Q3065" s="11">
        <v>0.70750250503312695</v>
      </c>
      <c r="R3065" s="11">
        <v>85</v>
      </c>
      <c r="S3065" s="11">
        <v>25</v>
      </c>
      <c r="T3065" s="11">
        <v>413.23816648795002</v>
      </c>
      <c r="U3065" s="11">
        <v>19.0044779342895</v>
      </c>
      <c r="V3065" s="11" t="s">
        <v>56</v>
      </c>
    </row>
    <row r="3066" spans="1:22" x14ac:dyDescent="0.3">
      <c r="A3066" s="9">
        <v>45362.638888888898</v>
      </c>
      <c r="B3066" s="10">
        <v>45362</v>
      </c>
      <c r="C3066" s="11">
        <v>2024</v>
      </c>
      <c r="D3066" s="11">
        <v>3</v>
      </c>
      <c r="E3066" s="11">
        <v>11</v>
      </c>
      <c r="F3066" s="11">
        <v>15</v>
      </c>
      <c r="G3066" s="11" t="s">
        <v>67</v>
      </c>
      <c r="H3066" s="11" t="s">
        <v>53</v>
      </c>
      <c r="I3066" s="11">
        <v>40.6247517722732</v>
      </c>
      <c r="J3066" s="11">
        <v>-73.868238616651794</v>
      </c>
      <c r="K3066" s="11">
        <v>163</v>
      </c>
      <c r="L3066" s="11">
        <v>48.964966350867499</v>
      </c>
      <c r="M3066" s="11">
        <v>78.921380856546094</v>
      </c>
      <c r="N3066" s="11" t="s">
        <v>54</v>
      </c>
      <c r="O3066" s="11" t="s">
        <v>58</v>
      </c>
      <c r="P3066" s="11">
        <v>0</v>
      </c>
      <c r="Q3066" s="11">
        <v>0.28912900494879901</v>
      </c>
      <c r="R3066" s="11">
        <v>63</v>
      </c>
      <c r="S3066" s="11">
        <v>30</v>
      </c>
      <c r="T3066" s="11">
        <v>104.410816581406</v>
      </c>
      <c r="U3066" s="11">
        <v>20.548531348184401</v>
      </c>
      <c r="V3066" s="11" t="s">
        <v>63</v>
      </c>
    </row>
    <row r="3067" spans="1:22" x14ac:dyDescent="0.3">
      <c r="A3067" s="9">
        <v>45362.642361111102</v>
      </c>
      <c r="B3067" s="10">
        <v>45362</v>
      </c>
      <c r="C3067" s="11">
        <v>2024</v>
      </c>
      <c r="D3067" s="11">
        <v>3</v>
      </c>
      <c r="E3067" s="11">
        <v>11</v>
      </c>
      <c r="F3067" s="11">
        <v>15</v>
      </c>
      <c r="G3067" s="11" t="s">
        <v>67</v>
      </c>
      <c r="H3067" s="11" t="s">
        <v>53</v>
      </c>
      <c r="I3067" s="11">
        <v>40.864793504526297</v>
      </c>
      <c r="J3067" s="11">
        <v>-73.801001955882199</v>
      </c>
      <c r="K3067" s="11">
        <v>106</v>
      </c>
      <c r="L3067" s="11">
        <v>79.470326545999299</v>
      </c>
      <c r="M3067" s="11">
        <v>92.788776622099505</v>
      </c>
      <c r="N3067" s="11" t="s">
        <v>59</v>
      </c>
      <c r="O3067" s="11" t="s">
        <v>55</v>
      </c>
      <c r="P3067" s="11">
        <v>1</v>
      </c>
      <c r="Q3067" s="11">
        <v>0.27579641426630702</v>
      </c>
      <c r="R3067" s="11">
        <v>45</v>
      </c>
      <c r="S3067" s="11">
        <v>6</v>
      </c>
      <c r="T3067" s="11">
        <v>439.00741409817101</v>
      </c>
      <c r="U3067" s="11">
        <v>11.097109543167401</v>
      </c>
      <c r="V3067" s="11" t="s">
        <v>56</v>
      </c>
    </row>
    <row r="3068" spans="1:22" x14ac:dyDescent="0.3">
      <c r="A3068" s="9">
        <v>45362.645833333299</v>
      </c>
      <c r="B3068" s="10">
        <v>45362</v>
      </c>
      <c r="C3068" s="11">
        <v>2024</v>
      </c>
      <c r="D3068" s="11">
        <v>3</v>
      </c>
      <c r="E3068" s="11">
        <v>11</v>
      </c>
      <c r="F3068" s="11">
        <v>15</v>
      </c>
      <c r="G3068" s="11" t="s">
        <v>67</v>
      </c>
      <c r="H3068" s="11" t="s">
        <v>53</v>
      </c>
      <c r="I3068" s="11">
        <v>40.608016171523097</v>
      </c>
      <c r="J3068" s="11">
        <v>-73.794480945462197</v>
      </c>
      <c r="K3068" s="11">
        <v>153</v>
      </c>
      <c r="L3068" s="11">
        <v>56.503995724813997</v>
      </c>
      <c r="M3068" s="11">
        <v>83.057933574704094</v>
      </c>
      <c r="N3068" s="11" t="s">
        <v>54</v>
      </c>
      <c r="O3068" s="11" t="s">
        <v>55</v>
      </c>
      <c r="P3068" s="11">
        <v>0</v>
      </c>
      <c r="Q3068" s="11">
        <v>9.2805180823580496E-2</v>
      </c>
      <c r="R3068" s="11">
        <v>20</v>
      </c>
      <c r="S3068" s="11">
        <v>29</v>
      </c>
      <c r="T3068" s="11">
        <v>451.26976694527298</v>
      </c>
      <c r="U3068" s="11">
        <v>23.778254286384001</v>
      </c>
      <c r="V3068" s="11" t="s">
        <v>56</v>
      </c>
    </row>
    <row r="3069" spans="1:22" x14ac:dyDescent="0.3">
      <c r="A3069" s="9">
        <v>45362.649305555598</v>
      </c>
      <c r="B3069" s="10">
        <v>45362</v>
      </c>
      <c r="C3069" s="11">
        <v>2024</v>
      </c>
      <c r="D3069" s="11">
        <v>3</v>
      </c>
      <c r="E3069" s="11">
        <v>11</v>
      </c>
      <c r="F3069" s="11">
        <v>15</v>
      </c>
      <c r="G3069" s="11" t="s">
        <v>67</v>
      </c>
      <c r="H3069" s="11" t="s">
        <v>53</v>
      </c>
      <c r="I3069" s="11">
        <v>40.609625694610898</v>
      </c>
      <c r="J3069" s="11">
        <v>-73.966431449051299</v>
      </c>
      <c r="K3069" s="11">
        <v>188</v>
      </c>
      <c r="L3069" s="11">
        <v>21.505690871445601</v>
      </c>
      <c r="M3069" s="11">
        <v>65.862578799129096</v>
      </c>
      <c r="N3069" s="11" t="s">
        <v>59</v>
      </c>
      <c r="O3069" s="11" t="s">
        <v>60</v>
      </c>
      <c r="P3069" s="11">
        <v>0</v>
      </c>
      <c r="Q3069" s="11">
        <v>-0.49191252592592499</v>
      </c>
      <c r="R3069" s="11">
        <v>51</v>
      </c>
      <c r="S3069" s="11">
        <v>3</v>
      </c>
      <c r="T3069" s="11">
        <v>477.57123364967998</v>
      </c>
      <c r="U3069" s="11">
        <v>23.473435641723899</v>
      </c>
      <c r="V3069" s="11" t="s">
        <v>63</v>
      </c>
    </row>
    <row r="3070" spans="1:22" x14ac:dyDescent="0.3">
      <c r="A3070" s="9">
        <v>45362.652777777803</v>
      </c>
      <c r="B3070" s="10">
        <v>45362</v>
      </c>
      <c r="C3070" s="11">
        <v>2024</v>
      </c>
      <c r="D3070" s="11">
        <v>3</v>
      </c>
      <c r="E3070" s="11">
        <v>11</v>
      </c>
      <c r="F3070" s="11">
        <v>15</v>
      </c>
      <c r="G3070" s="11" t="s">
        <v>67</v>
      </c>
      <c r="H3070" s="11" t="s">
        <v>53</v>
      </c>
      <c r="I3070" s="11">
        <v>40.890332165843702</v>
      </c>
      <c r="J3070" s="11">
        <v>-73.788730264238396</v>
      </c>
      <c r="K3070" s="11">
        <v>31</v>
      </c>
      <c r="L3070" s="11">
        <v>23.531346403162999</v>
      </c>
      <c r="M3070" s="11">
        <v>52.206465070185097</v>
      </c>
      <c r="N3070" s="11" t="s">
        <v>54</v>
      </c>
      <c r="O3070" s="11" t="s">
        <v>60</v>
      </c>
      <c r="P3070" s="11">
        <v>1</v>
      </c>
      <c r="Q3070" s="11">
        <v>-0.81685402584385003</v>
      </c>
      <c r="R3070" s="11">
        <v>32</v>
      </c>
      <c r="S3070" s="11">
        <v>6</v>
      </c>
      <c r="T3070" s="11">
        <v>399.69934044268302</v>
      </c>
      <c r="U3070" s="11">
        <v>29.7162861357968</v>
      </c>
      <c r="V3070" s="11" t="s">
        <v>56</v>
      </c>
    </row>
    <row r="3071" spans="1:22" x14ac:dyDescent="0.3">
      <c r="A3071" s="9">
        <v>45362.65625</v>
      </c>
      <c r="B3071" s="10">
        <v>45362</v>
      </c>
      <c r="C3071" s="11">
        <v>2024</v>
      </c>
      <c r="D3071" s="11">
        <v>3</v>
      </c>
      <c r="E3071" s="11">
        <v>11</v>
      </c>
      <c r="F3071" s="11">
        <v>15</v>
      </c>
      <c r="G3071" s="11" t="s">
        <v>67</v>
      </c>
      <c r="H3071" s="11" t="s">
        <v>53</v>
      </c>
      <c r="I3071" s="11">
        <v>40.807748480179797</v>
      </c>
      <c r="J3071" s="11">
        <v>-73.759842136648203</v>
      </c>
      <c r="K3071" s="11">
        <v>215</v>
      </c>
      <c r="L3071" s="11">
        <v>41.047120156623997</v>
      </c>
      <c r="M3071" s="11">
        <v>91.868300053439498</v>
      </c>
      <c r="N3071" s="11" t="s">
        <v>54</v>
      </c>
      <c r="O3071" s="11" t="s">
        <v>61</v>
      </c>
      <c r="P3071" s="11">
        <v>0</v>
      </c>
      <c r="Q3071" s="11">
        <v>-0.94492594985112899</v>
      </c>
      <c r="R3071" s="11">
        <v>12</v>
      </c>
      <c r="S3071" s="11">
        <v>6</v>
      </c>
      <c r="T3071" s="11">
        <v>218.11943924471601</v>
      </c>
      <c r="U3071" s="11">
        <v>16.973555480455101</v>
      </c>
      <c r="V3071" s="11" t="s">
        <v>56</v>
      </c>
    </row>
    <row r="3072" spans="1:22" x14ac:dyDescent="0.3">
      <c r="A3072" s="9">
        <v>45362.659722222197</v>
      </c>
      <c r="B3072" s="10">
        <v>45362</v>
      </c>
      <c r="C3072" s="11">
        <v>2024</v>
      </c>
      <c r="D3072" s="11">
        <v>3</v>
      </c>
      <c r="E3072" s="11">
        <v>11</v>
      </c>
      <c r="F3072" s="11">
        <v>15</v>
      </c>
      <c r="G3072" s="11" t="s">
        <v>67</v>
      </c>
      <c r="H3072" s="11" t="s">
        <v>53</v>
      </c>
      <c r="I3072" s="11">
        <v>40.801767314702403</v>
      </c>
      <c r="J3072" s="11">
        <v>-73.845320841970505</v>
      </c>
      <c r="K3072" s="11">
        <v>234</v>
      </c>
      <c r="L3072" s="11">
        <v>52.300028848349797</v>
      </c>
      <c r="M3072" s="11">
        <v>13.808620894820899</v>
      </c>
      <c r="N3072" s="11" t="s">
        <v>59</v>
      </c>
      <c r="O3072" s="11" t="s">
        <v>61</v>
      </c>
      <c r="P3072" s="11">
        <v>1</v>
      </c>
      <c r="Q3072" s="11">
        <v>-0.87450481344383801</v>
      </c>
      <c r="R3072" s="11">
        <v>97</v>
      </c>
      <c r="S3072" s="11">
        <v>38</v>
      </c>
      <c r="T3072" s="11">
        <v>297.15949417553998</v>
      </c>
      <c r="U3072" s="11">
        <v>27.335344759750399</v>
      </c>
      <c r="V3072" s="11" t="s">
        <v>56</v>
      </c>
    </row>
    <row r="3073" spans="1:22" x14ac:dyDescent="0.3">
      <c r="A3073" s="9">
        <v>45362.663194444503</v>
      </c>
      <c r="B3073" s="10">
        <v>45362</v>
      </c>
      <c r="C3073" s="11">
        <v>2024</v>
      </c>
      <c r="D3073" s="11">
        <v>3</v>
      </c>
      <c r="E3073" s="11">
        <v>11</v>
      </c>
      <c r="F3073" s="11">
        <v>15</v>
      </c>
      <c r="G3073" s="11" t="s">
        <v>67</v>
      </c>
      <c r="H3073" s="11" t="s">
        <v>53</v>
      </c>
      <c r="I3073" s="11">
        <v>40.648660976501397</v>
      </c>
      <c r="J3073" s="11">
        <v>-73.726685236698799</v>
      </c>
      <c r="K3073" s="11">
        <v>199</v>
      </c>
      <c r="L3073" s="11">
        <v>44.887997191688001</v>
      </c>
      <c r="M3073" s="11">
        <v>17.4517340435156</v>
      </c>
      <c r="N3073" s="11" t="s">
        <v>59</v>
      </c>
      <c r="O3073" s="11" t="s">
        <v>60</v>
      </c>
      <c r="P3073" s="11">
        <v>0</v>
      </c>
      <c r="Q3073" s="11">
        <v>-0.37836471609808298</v>
      </c>
      <c r="R3073" s="11">
        <v>41</v>
      </c>
      <c r="S3073" s="11">
        <v>12</v>
      </c>
      <c r="T3073" s="11">
        <v>120.766574192235</v>
      </c>
      <c r="U3073" s="11">
        <v>6.0476542075360697</v>
      </c>
      <c r="V3073" s="11" t="s">
        <v>63</v>
      </c>
    </row>
    <row r="3074" spans="1:22" x14ac:dyDescent="0.3">
      <c r="A3074" s="9">
        <v>45362.666666666701</v>
      </c>
      <c r="B3074" s="10">
        <v>45362</v>
      </c>
      <c r="C3074" s="11">
        <v>2024</v>
      </c>
      <c r="D3074" s="11">
        <v>3</v>
      </c>
      <c r="E3074" s="11">
        <v>11</v>
      </c>
      <c r="F3074" s="11">
        <v>16</v>
      </c>
      <c r="G3074" s="11" t="s">
        <v>67</v>
      </c>
      <c r="H3074" s="11" t="s">
        <v>53</v>
      </c>
      <c r="I3074" s="11">
        <v>40.652065121125901</v>
      </c>
      <c r="J3074" s="11">
        <v>-73.866674859242593</v>
      </c>
      <c r="K3074" s="11">
        <v>90</v>
      </c>
      <c r="L3074" s="11">
        <v>66.954790366322001</v>
      </c>
      <c r="M3074" s="11">
        <v>99.2350306873698</v>
      </c>
      <c r="N3074" s="11" t="s">
        <v>57</v>
      </c>
      <c r="O3074" s="11" t="s">
        <v>60</v>
      </c>
      <c r="P3074" s="11">
        <v>1</v>
      </c>
      <c r="Q3074" s="11">
        <v>0.51494029110937201</v>
      </c>
      <c r="R3074" s="11">
        <v>69</v>
      </c>
      <c r="S3074" s="11">
        <v>42</v>
      </c>
      <c r="T3074" s="11">
        <v>60.882000575475999</v>
      </c>
      <c r="U3074" s="11">
        <v>25.5875002153069</v>
      </c>
      <c r="V3074" s="11" t="s">
        <v>56</v>
      </c>
    </row>
    <row r="3075" spans="1:22" x14ac:dyDescent="0.3">
      <c r="A3075" s="9">
        <v>45362.670138888898</v>
      </c>
      <c r="B3075" s="10">
        <v>45362</v>
      </c>
      <c r="C3075" s="11">
        <v>2024</v>
      </c>
      <c r="D3075" s="11">
        <v>3</v>
      </c>
      <c r="E3075" s="11">
        <v>11</v>
      </c>
      <c r="F3075" s="11">
        <v>16</v>
      </c>
      <c r="G3075" s="11" t="s">
        <v>67</v>
      </c>
      <c r="H3075" s="11" t="s">
        <v>53</v>
      </c>
      <c r="I3075" s="11">
        <v>40.732317804401198</v>
      </c>
      <c r="J3075" s="11">
        <v>-73.814798806855194</v>
      </c>
      <c r="K3075" s="11">
        <v>154</v>
      </c>
      <c r="L3075" s="11">
        <v>36.896171856522201</v>
      </c>
      <c r="M3075" s="11">
        <v>20.245187651456899</v>
      </c>
      <c r="N3075" s="11" t="s">
        <v>59</v>
      </c>
      <c r="O3075" s="11" t="s">
        <v>61</v>
      </c>
      <c r="P3075" s="11">
        <v>0</v>
      </c>
      <c r="Q3075" s="11">
        <v>0.69632130850363805</v>
      </c>
      <c r="R3075" s="11">
        <v>60</v>
      </c>
      <c r="S3075" s="11">
        <v>2</v>
      </c>
      <c r="T3075" s="11">
        <v>264.808451383109</v>
      </c>
      <c r="U3075" s="11">
        <v>11.428946190780101</v>
      </c>
      <c r="V3075" s="11" t="s">
        <v>63</v>
      </c>
    </row>
    <row r="3076" spans="1:22" x14ac:dyDescent="0.3">
      <c r="A3076" s="9">
        <v>45362.673611111102</v>
      </c>
      <c r="B3076" s="10">
        <v>45362</v>
      </c>
      <c r="C3076" s="11">
        <v>2024</v>
      </c>
      <c r="D3076" s="11">
        <v>3</v>
      </c>
      <c r="E3076" s="11">
        <v>11</v>
      </c>
      <c r="F3076" s="11">
        <v>16</v>
      </c>
      <c r="G3076" s="11" t="s">
        <v>67</v>
      </c>
      <c r="H3076" s="11" t="s">
        <v>53</v>
      </c>
      <c r="I3076" s="11">
        <v>40.790012850183899</v>
      </c>
      <c r="J3076" s="11">
        <v>-73.915299187292803</v>
      </c>
      <c r="K3076" s="11">
        <v>28</v>
      </c>
      <c r="L3076" s="11">
        <v>64.402299504911298</v>
      </c>
      <c r="M3076" s="11">
        <v>40.265249083618698</v>
      </c>
      <c r="N3076" s="11" t="s">
        <v>57</v>
      </c>
      <c r="O3076" s="11" t="s">
        <v>58</v>
      </c>
      <c r="P3076" s="11">
        <v>0</v>
      </c>
      <c r="Q3076" s="11">
        <v>0.72478597201899198</v>
      </c>
      <c r="R3076" s="11">
        <v>53</v>
      </c>
      <c r="S3076" s="11">
        <v>19</v>
      </c>
      <c r="T3076" s="11">
        <v>449.77188661941801</v>
      </c>
      <c r="U3076" s="11">
        <v>29.6281352593709</v>
      </c>
      <c r="V3076" s="11" t="s">
        <v>62</v>
      </c>
    </row>
    <row r="3077" spans="1:22" x14ac:dyDescent="0.3">
      <c r="A3077" s="9">
        <v>45362.677083333299</v>
      </c>
      <c r="B3077" s="10">
        <v>45362</v>
      </c>
      <c r="C3077" s="11">
        <v>2024</v>
      </c>
      <c r="D3077" s="11">
        <v>3</v>
      </c>
      <c r="E3077" s="11">
        <v>11</v>
      </c>
      <c r="F3077" s="11">
        <v>16</v>
      </c>
      <c r="G3077" s="11" t="s">
        <v>67</v>
      </c>
      <c r="H3077" s="11" t="s">
        <v>53</v>
      </c>
      <c r="I3077" s="11">
        <v>40.697696726665903</v>
      </c>
      <c r="J3077" s="11">
        <v>-73.929529474721306</v>
      </c>
      <c r="K3077" s="11">
        <v>85</v>
      </c>
      <c r="L3077" s="11">
        <v>8.5958708298839301</v>
      </c>
      <c r="M3077" s="11">
        <v>42.196154817468503</v>
      </c>
      <c r="N3077" s="11" t="s">
        <v>57</v>
      </c>
      <c r="O3077" s="11" t="s">
        <v>60</v>
      </c>
      <c r="P3077" s="11">
        <v>0</v>
      </c>
      <c r="Q3077" s="11">
        <v>0.91144988578015695</v>
      </c>
      <c r="R3077" s="11">
        <v>17</v>
      </c>
      <c r="S3077" s="11">
        <v>19</v>
      </c>
      <c r="T3077" s="11">
        <v>345.54756271774801</v>
      </c>
      <c r="U3077" s="11">
        <v>10.3154822581036</v>
      </c>
      <c r="V3077" s="11" t="s">
        <v>56</v>
      </c>
    </row>
    <row r="3078" spans="1:22" x14ac:dyDescent="0.3">
      <c r="A3078" s="9">
        <v>45362.680555555598</v>
      </c>
      <c r="B3078" s="10">
        <v>45362</v>
      </c>
      <c r="C3078" s="11">
        <v>2024</v>
      </c>
      <c r="D3078" s="11">
        <v>3</v>
      </c>
      <c r="E3078" s="11">
        <v>11</v>
      </c>
      <c r="F3078" s="11">
        <v>16</v>
      </c>
      <c r="G3078" s="11" t="s">
        <v>67</v>
      </c>
      <c r="H3078" s="11" t="s">
        <v>53</v>
      </c>
      <c r="I3078" s="11">
        <v>40.714656550265502</v>
      </c>
      <c r="J3078" s="11">
        <v>-73.946186709988396</v>
      </c>
      <c r="K3078" s="11">
        <v>236</v>
      </c>
      <c r="L3078" s="11">
        <v>62.261633705809402</v>
      </c>
      <c r="M3078" s="11">
        <v>11.982408131379</v>
      </c>
      <c r="N3078" s="11" t="s">
        <v>54</v>
      </c>
      <c r="O3078" s="11" t="s">
        <v>61</v>
      </c>
      <c r="P3078" s="11">
        <v>0</v>
      </c>
      <c r="Q3078" s="11">
        <v>0.87657114211221798</v>
      </c>
      <c r="R3078" s="11">
        <v>37</v>
      </c>
      <c r="S3078" s="11">
        <v>25</v>
      </c>
      <c r="T3078" s="11">
        <v>305.218220626613</v>
      </c>
      <c r="U3078" s="11">
        <v>15.1089540511677</v>
      </c>
      <c r="V3078" s="11" t="s">
        <v>56</v>
      </c>
    </row>
    <row r="3079" spans="1:22" x14ac:dyDescent="0.3">
      <c r="A3079" s="9">
        <v>45362.684027777803</v>
      </c>
      <c r="B3079" s="10">
        <v>45362</v>
      </c>
      <c r="C3079" s="11">
        <v>2024</v>
      </c>
      <c r="D3079" s="11">
        <v>3</v>
      </c>
      <c r="E3079" s="11">
        <v>11</v>
      </c>
      <c r="F3079" s="11">
        <v>16</v>
      </c>
      <c r="G3079" s="11" t="s">
        <v>67</v>
      </c>
      <c r="H3079" s="11" t="s">
        <v>53</v>
      </c>
      <c r="I3079" s="11">
        <v>40.797404831773797</v>
      </c>
      <c r="J3079" s="11">
        <v>-73.965077162625505</v>
      </c>
      <c r="K3079" s="11">
        <v>191</v>
      </c>
      <c r="L3079" s="11">
        <v>43.100387994632499</v>
      </c>
      <c r="M3079" s="11">
        <v>32.052049862491799</v>
      </c>
      <c r="N3079" s="11" t="s">
        <v>57</v>
      </c>
      <c r="O3079" s="11" t="s">
        <v>61</v>
      </c>
      <c r="P3079" s="11">
        <v>0</v>
      </c>
      <c r="Q3079" s="11">
        <v>-0.70539847860014404</v>
      </c>
      <c r="R3079" s="11">
        <v>19</v>
      </c>
      <c r="S3079" s="11">
        <v>21</v>
      </c>
      <c r="T3079" s="11">
        <v>199.60676354757399</v>
      </c>
      <c r="U3079" s="11">
        <v>9.5241007693169006</v>
      </c>
      <c r="V3079" s="11" t="s">
        <v>63</v>
      </c>
    </row>
    <row r="3080" spans="1:22" x14ac:dyDescent="0.3">
      <c r="A3080" s="9">
        <v>45362.6875</v>
      </c>
      <c r="B3080" s="10">
        <v>45362</v>
      </c>
      <c r="C3080" s="11">
        <v>2024</v>
      </c>
      <c r="D3080" s="11">
        <v>3</v>
      </c>
      <c r="E3080" s="11">
        <v>11</v>
      </c>
      <c r="F3080" s="11">
        <v>16</v>
      </c>
      <c r="G3080" s="11" t="s">
        <v>67</v>
      </c>
      <c r="H3080" s="11" t="s">
        <v>53</v>
      </c>
      <c r="I3080" s="11">
        <v>40.860873719389502</v>
      </c>
      <c r="J3080" s="11">
        <v>-73.7377253023636</v>
      </c>
      <c r="K3080" s="11">
        <v>230</v>
      </c>
      <c r="L3080" s="11">
        <v>23.501174947564401</v>
      </c>
      <c r="M3080" s="11">
        <v>68.434245254482306</v>
      </c>
      <c r="N3080" s="11" t="s">
        <v>54</v>
      </c>
      <c r="O3080" s="11" t="s">
        <v>58</v>
      </c>
      <c r="P3080" s="11">
        <v>0</v>
      </c>
      <c r="Q3080" s="11">
        <v>-0.963664972312398</v>
      </c>
      <c r="R3080" s="11">
        <v>91</v>
      </c>
      <c r="S3080" s="11">
        <v>22</v>
      </c>
      <c r="T3080" s="11">
        <v>356.01398406239099</v>
      </c>
      <c r="U3080" s="11">
        <v>28.197764081351401</v>
      </c>
      <c r="V3080" s="11" t="s">
        <v>56</v>
      </c>
    </row>
    <row r="3081" spans="1:22" x14ac:dyDescent="0.3">
      <c r="A3081" s="9">
        <v>45362.690972222197</v>
      </c>
      <c r="B3081" s="10">
        <v>45362</v>
      </c>
      <c r="C3081" s="11">
        <v>2024</v>
      </c>
      <c r="D3081" s="11">
        <v>3</v>
      </c>
      <c r="E3081" s="11">
        <v>11</v>
      </c>
      <c r="F3081" s="11">
        <v>16</v>
      </c>
      <c r="G3081" s="11" t="s">
        <v>67</v>
      </c>
      <c r="H3081" s="11" t="s">
        <v>53</v>
      </c>
      <c r="I3081" s="11">
        <v>40.791254806748903</v>
      </c>
      <c r="J3081" s="11">
        <v>-73.850700696514593</v>
      </c>
      <c r="K3081" s="11">
        <v>41</v>
      </c>
      <c r="L3081" s="11">
        <v>29.706108116361399</v>
      </c>
      <c r="M3081" s="11">
        <v>48.780792679862301</v>
      </c>
      <c r="N3081" s="11" t="s">
        <v>57</v>
      </c>
      <c r="O3081" s="11" t="s">
        <v>60</v>
      </c>
      <c r="P3081" s="11">
        <v>0</v>
      </c>
      <c r="Q3081" s="11">
        <v>0.67286953105826397</v>
      </c>
      <c r="R3081" s="11">
        <v>15</v>
      </c>
      <c r="S3081" s="11">
        <v>13</v>
      </c>
      <c r="T3081" s="11">
        <v>374.99393381907601</v>
      </c>
      <c r="U3081" s="11">
        <v>11.6405319366703</v>
      </c>
      <c r="V3081" s="11" t="s">
        <v>63</v>
      </c>
    </row>
    <row r="3082" spans="1:22" x14ac:dyDescent="0.3">
      <c r="A3082" s="9">
        <v>45362.694444444503</v>
      </c>
      <c r="B3082" s="10">
        <v>45362</v>
      </c>
      <c r="C3082" s="11">
        <v>2024</v>
      </c>
      <c r="D3082" s="11">
        <v>3</v>
      </c>
      <c r="E3082" s="11">
        <v>11</v>
      </c>
      <c r="F3082" s="11">
        <v>16</v>
      </c>
      <c r="G3082" s="11" t="s">
        <v>67</v>
      </c>
      <c r="H3082" s="11" t="s">
        <v>53</v>
      </c>
      <c r="I3082" s="11">
        <v>40.7765214455574</v>
      </c>
      <c r="J3082" s="11">
        <v>-73.937471555086503</v>
      </c>
      <c r="K3082" s="11">
        <v>200</v>
      </c>
      <c r="L3082" s="11">
        <v>59.3057900234325</v>
      </c>
      <c r="M3082" s="11">
        <v>23.567866897888699</v>
      </c>
      <c r="N3082" s="11" t="s">
        <v>54</v>
      </c>
      <c r="O3082" s="11" t="s">
        <v>55</v>
      </c>
      <c r="P3082" s="11">
        <v>0</v>
      </c>
      <c r="Q3082" s="11">
        <v>-0.43865102482831603</v>
      </c>
      <c r="R3082" s="11">
        <v>42</v>
      </c>
      <c r="S3082" s="11">
        <v>29</v>
      </c>
      <c r="T3082" s="11">
        <v>64.178284635166705</v>
      </c>
      <c r="U3082" s="11">
        <v>20.889059282992601</v>
      </c>
      <c r="V3082" s="11" t="s">
        <v>63</v>
      </c>
    </row>
    <row r="3083" spans="1:22" x14ac:dyDescent="0.3">
      <c r="A3083" s="9">
        <v>45362.697916666701</v>
      </c>
      <c r="B3083" s="10">
        <v>45362</v>
      </c>
      <c r="C3083" s="11">
        <v>2024</v>
      </c>
      <c r="D3083" s="11">
        <v>3</v>
      </c>
      <c r="E3083" s="11">
        <v>11</v>
      </c>
      <c r="F3083" s="11">
        <v>16</v>
      </c>
      <c r="G3083" s="11" t="s">
        <v>67</v>
      </c>
      <c r="H3083" s="11" t="s">
        <v>53</v>
      </c>
      <c r="I3083" s="11">
        <v>40.802737801257102</v>
      </c>
      <c r="J3083" s="11">
        <v>-73.9473419844701</v>
      </c>
      <c r="K3083" s="11">
        <v>266</v>
      </c>
      <c r="L3083" s="11">
        <v>23.490983861030799</v>
      </c>
      <c r="M3083" s="11">
        <v>86.544172558699799</v>
      </c>
      <c r="N3083" s="11" t="s">
        <v>54</v>
      </c>
      <c r="O3083" s="11" t="s">
        <v>60</v>
      </c>
      <c r="P3083" s="11">
        <v>1</v>
      </c>
      <c r="Q3083" s="11">
        <v>0.79223916093191404</v>
      </c>
      <c r="R3083" s="11">
        <v>39</v>
      </c>
      <c r="S3083" s="11">
        <v>12</v>
      </c>
      <c r="T3083" s="11">
        <v>456.53240913827801</v>
      </c>
      <c r="U3083" s="11">
        <v>9.8245015717437507</v>
      </c>
      <c r="V3083" s="11" t="s">
        <v>56</v>
      </c>
    </row>
    <row r="3084" spans="1:22" x14ac:dyDescent="0.3">
      <c r="A3084" s="9">
        <v>45362.701388888898</v>
      </c>
      <c r="B3084" s="10">
        <v>45362</v>
      </c>
      <c r="C3084" s="11">
        <v>2024</v>
      </c>
      <c r="D3084" s="11">
        <v>3</v>
      </c>
      <c r="E3084" s="11">
        <v>11</v>
      </c>
      <c r="F3084" s="11">
        <v>16</v>
      </c>
      <c r="G3084" s="11" t="s">
        <v>67</v>
      </c>
      <c r="H3084" s="11" t="s">
        <v>53</v>
      </c>
      <c r="I3084" s="11">
        <v>40.816021855861003</v>
      </c>
      <c r="J3084" s="11">
        <v>-73.850872162795895</v>
      </c>
      <c r="K3084" s="11">
        <v>10</v>
      </c>
      <c r="L3084" s="11">
        <v>67.360949228251599</v>
      </c>
      <c r="M3084" s="11">
        <v>50.061054623790703</v>
      </c>
      <c r="N3084" s="11" t="s">
        <v>59</v>
      </c>
      <c r="O3084" s="11" t="s">
        <v>55</v>
      </c>
      <c r="P3084" s="11">
        <v>0</v>
      </c>
      <c r="Q3084" s="11">
        <v>0.58442523525948697</v>
      </c>
      <c r="R3084" s="11">
        <v>94</v>
      </c>
      <c r="S3084" s="11">
        <v>23</v>
      </c>
      <c r="T3084" s="11">
        <v>274.595332532339</v>
      </c>
      <c r="U3084" s="11">
        <v>28.9482646920275</v>
      </c>
      <c r="V3084" s="11" t="s">
        <v>63</v>
      </c>
    </row>
    <row r="3085" spans="1:22" x14ac:dyDescent="0.3">
      <c r="A3085" s="9">
        <v>45362.704861111102</v>
      </c>
      <c r="B3085" s="10">
        <v>45362</v>
      </c>
      <c r="C3085" s="11">
        <v>2024</v>
      </c>
      <c r="D3085" s="11">
        <v>3</v>
      </c>
      <c r="E3085" s="11">
        <v>11</v>
      </c>
      <c r="F3085" s="11">
        <v>16</v>
      </c>
      <c r="G3085" s="11" t="s">
        <v>67</v>
      </c>
      <c r="H3085" s="11" t="s">
        <v>53</v>
      </c>
      <c r="I3085" s="11">
        <v>40.827429093498203</v>
      </c>
      <c r="J3085" s="11">
        <v>-73.817783365325297</v>
      </c>
      <c r="K3085" s="11">
        <v>65</v>
      </c>
      <c r="L3085" s="11">
        <v>66.305342082571897</v>
      </c>
      <c r="M3085" s="11">
        <v>86.831438774233604</v>
      </c>
      <c r="N3085" s="11" t="s">
        <v>59</v>
      </c>
      <c r="O3085" s="11" t="s">
        <v>58</v>
      </c>
      <c r="P3085" s="11">
        <v>1</v>
      </c>
      <c r="Q3085" s="11">
        <v>-0.37186954791571802</v>
      </c>
      <c r="R3085" s="11">
        <v>38</v>
      </c>
      <c r="S3085" s="11">
        <v>38</v>
      </c>
      <c r="T3085" s="11">
        <v>112.991047854486</v>
      </c>
      <c r="U3085" s="11">
        <v>16.579871513122601</v>
      </c>
      <c r="V3085" s="11" t="s">
        <v>56</v>
      </c>
    </row>
    <row r="3086" spans="1:22" x14ac:dyDescent="0.3">
      <c r="A3086" s="9">
        <v>45362.708333333299</v>
      </c>
      <c r="B3086" s="10">
        <v>45362</v>
      </c>
      <c r="C3086" s="11">
        <v>2024</v>
      </c>
      <c r="D3086" s="11">
        <v>3</v>
      </c>
      <c r="E3086" s="11">
        <v>11</v>
      </c>
      <c r="F3086" s="11">
        <v>17</v>
      </c>
      <c r="G3086" s="11" t="s">
        <v>67</v>
      </c>
      <c r="H3086" s="11" t="s">
        <v>53</v>
      </c>
      <c r="I3086" s="11">
        <v>40.698890794502901</v>
      </c>
      <c r="J3086" s="11">
        <v>-73.806338149559906</v>
      </c>
      <c r="K3086" s="11">
        <v>148</v>
      </c>
      <c r="L3086" s="11">
        <v>11.731429810460099</v>
      </c>
      <c r="M3086" s="11">
        <v>33.520651083349698</v>
      </c>
      <c r="N3086" s="11" t="s">
        <v>54</v>
      </c>
      <c r="O3086" s="11" t="s">
        <v>58</v>
      </c>
      <c r="P3086" s="11">
        <v>1</v>
      </c>
      <c r="Q3086" s="11">
        <v>0.70863100179018701</v>
      </c>
      <c r="R3086" s="11">
        <v>54</v>
      </c>
      <c r="S3086" s="11">
        <v>31</v>
      </c>
      <c r="T3086" s="11">
        <v>226.889024220431</v>
      </c>
      <c r="U3086" s="11">
        <v>17.343814806619498</v>
      </c>
      <c r="V3086" s="11" t="s">
        <v>56</v>
      </c>
    </row>
    <row r="3087" spans="1:22" x14ac:dyDescent="0.3">
      <c r="A3087" s="9">
        <v>45362.711805555598</v>
      </c>
      <c r="B3087" s="10">
        <v>45362</v>
      </c>
      <c r="C3087" s="11">
        <v>2024</v>
      </c>
      <c r="D3087" s="11">
        <v>3</v>
      </c>
      <c r="E3087" s="11">
        <v>11</v>
      </c>
      <c r="F3087" s="11">
        <v>17</v>
      </c>
      <c r="G3087" s="11" t="s">
        <v>67</v>
      </c>
      <c r="H3087" s="11" t="s">
        <v>53</v>
      </c>
      <c r="I3087" s="11">
        <v>40.719137322714403</v>
      </c>
      <c r="J3087" s="11">
        <v>-73.857587365030298</v>
      </c>
      <c r="K3087" s="11">
        <v>298</v>
      </c>
      <c r="L3087" s="11">
        <v>8.0801325825641097</v>
      </c>
      <c r="M3087" s="11">
        <v>97.865310042100006</v>
      </c>
      <c r="N3087" s="11" t="s">
        <v>54</v>
      </c>
      <c r="O3087" s="11" t="s">
        <v>61</v>
      </c>
      <c r="P3087" s="11">
        <v>0</v>
      </c>
      <c r="Q3087" s="11">
        <v>0.93153591357196597</v>
      </c>
      <c r="R3087" s="11">
        <v>47</v>
      </c>
      <c r="S3087" s="11">
        <v>9</v>
      </c>
      <c r="T3087" s="11">
        <v>115.40933861934499</v>
      </c>
      <c r="U3087" s="11">
        <v>23.3664216910934</v>
      </c>
      <c r="V3087" s="11" t="s">
        <v>56</v>
      </c>
    </row>
    <row r="3088" spans="1:22" x14ac:dyDescent="0.3">
      <c r="A3088" s="9">
        <v>45362.715277777803</v>
      </c>
      <c r="B3088" s="10">
        <v>45362</v>
      </c>
      <c r="C3088" s="11">
        <v>2024</v>
      </c>
      <c r="D3088" s="11">
        <v>3</v>
      </c>
      <c r="E3088" s="11">
        <v>11</v>
      </c>
      <c r="F3088" s="11">
        <v>17</v>
      </c>
      <c r="G3088" s="11" t="s">
        <v>67</v>
      </c>
      <c r="H3088" s="11" t="s">
        <v>53</v>
      </c>
      <c r="I3088" s="11">
        <v>40.734099682848701</v>
      </c>
      <c r="J3088" s="11">
        <v>-73.898482813624597</v>
      </c>
      <c r="K3088" s="11">
        <v>132</v>
      </c>
      <c r="L3088" s="11">
        <v>40.467019030435303</v>
      </c>
      <c r="M3088" s="11">
        <v>53.171622092633299</v>
      </c>
      <c r="N3088" s="11" t="s">
        <v>59</v>
      </c>
      <c r="O3088" s="11" t="s">
        <v>61</v>
      </c>
      <c r="P3088" s="11">
        <v>0</v>
      </c>
      <c r="Q3088" s="11">
        <v>0.77950387540638999</v>
      </c>
      <c r="R3088" s="11">
        <v>67</v>
      </c>
      <c r="S3088" s="11">
        <v>42</v>
      </c>
      <c r="T3088" s="11">
        <v>410.49756587314198</v>
      </c>
      <c r="U3088" s="11">
        <v>24.104008851590098</v>
      </c>
      <c r="V3088" s="11" t="s">
        <v>63</v>
      </c>
    </row>
    <row r="3089" spans="1:22" x14ac:dyDescent="0.3">
      <c r="A3089" s="9">
        <v>45362.71875</v>
      </c>
      <c r="B3089" s="10">
        <v>45362</v>
      </c>
      <c r="C3089" s="11">
        <v>2024</v>
      </c>
      <c r="D3089" s="11">
        <v>3</v>
      </c>
      <c r="E3089" s="11">
        <v>11</v>
      </c>
      <c r="F3089" s="11">
        <v>17</v>
      </c>
      <c r="G3089" s="11" t="s">
        <v>67</v>
      </c>
      <c r="H3089" s="11" t="s">
        <v>53</v>
      </c>
      <c r="I3089" s="11">
        <v>40.6676249832609</v>
      </c>
      <c r="J3089" s="11">
        <v>-73.974815012518405</v>
      </c>
      <c r="K3089" s="11">
        <v>247</v>
      </c>
      <c r="L3089" s="11">
        <v>70.3245494051382</v>
      </c>
      <c r="M3089" s="11">
        <v>65.706176709938504</v>
      </c>
      <c r="N3089" s="11" t="s">
        <v>59</v>
      </c>
      <c r="O3089" s="11" t="s">
        <v>55</v>
      </c>
      <c r="P3089" s="11">
        <v>0</v>
      </c>
      <c r="Q3089" s="11">
        <v>-0.160982203968318</v>
      </c>
      <c r="R3089" s="11">
        <v>66</v>
      </c>
      <c r="S3089" s="11">
        <v>11</v>
      </c>
      <c r="T3089" s="11">
        <v>282.40982187176502</v>
      </c>
      <c r="U3089" s="11">
        <v>19.4995645189836</v>
      </c>
      <c r="V3089" s="11" t="s">
        <v>56</v>
      </c>
    </row>
    <row r="3090" spans="1:22" x14ac:dyDescent="0.3">
      <c r="A3090" s="9">
        <v>45362.722222222197</v>
      </c>
      <c r="B3090" s="10">
        <v>45362</v>
      </c>
      <c r="C3090" s="11">
        <v>2024</v>
      </c>
      <c r="D3090" s="11">
        <v>3</v>
      </c>
      <c r="E3090" s="11">
        <v>11</v>
      </c>
      <c r="F3090" s="11">
        <v>17</v>
      </c>
      <c r="G3090" s="11" t="s">
        <v>67</v>
      </c>
      <c r="H3090" s="11" t="s">
        <v>53</v>
      </c>
      <c r="I3090" s="11">
        <v>40.805834046734802</v>
      </c>
      <c r="J3090" s="11">
        <v>-73.773402163765994</v>
      </c>
      <c r="K3090" s="11">
        <v>148</v>
      </c>
      <c r="L3090" s="11">
        <v>68.226999529461395</v>
      </c>
      <c r="M3090" s="11">
        <v>60.668035836065698</v>
      </c>
      <c r="N3090" s="11" t="s">
        <v>54</v>
      </c>
      <c r="O3090" s="11" t="s">
        <v>58</v>
      </c>
      <c r="P3090" s="11">
        <v>0</v>
      </c>
      <c r="Q3090" s="11">
        <v>-0.82877041685829</v>
      </c>
      <c r="R3090" s="11">
        <v>90</v>
      </c>
      <c r="S3090" s="11">
        <v>14</v>
      </c>
      <c r="T3090" s="11">
        <v>157.93086567228301</v>
      </c>
      <c r="U3090" s="11">
        <v>17.720954434328402</v>
      </c>
      <c r="V3090" s="11" t="s">
        <v>63</v>
      </c>
    </row>
    <row r="3091" spans="1:22" x14ac:dyDescent="0.3">
      <c r="A3091" s="9">
        <v>45362.725694444503</v>
      </c>
      <c r="B3091" s="10">
        <v>45362</v>
      </c>
      <c r="C3091" s="11">
        <v>2024</v>
      </c>
      <c r="D3091" s="11">
        <v>3</v>
      </c>
      <c r="E3091" s="11">
        <v>11</v>
      </c>
      <c r="F3091" s="11">
        <v>17</v>
      </c>
      <c r="G3091" s="11" t="s">
        <v>67</v>
      </c>
      <c r="H3091" s="11" t="s">
        <v>53</v>
      </c>
      <c r="I3091" s="11">
        <v>40.615070707537697</v>
      </c>
      <c r="J3091" s="11">
        <v>-73.756743439315102</v>
      </c>
      <c r="K3091" s="11">
        <v>127</v>
      </c>
      <c r="L3091" s="11">
        <v>67.599866326003607</v>
      </c>
      <c r="M3091" s="11">
        <v>32.117662399639997</v>
      </c>
      <c r="N3091" s="11" t="s">
        <v>57</v>
      </c>
      <c r="O3091" s="11" t="s">
        <v>61</v>
      </c>
      <c r="P3091" s="11">
        <v>0</v>
      </c>
      <c r="Q3091" s="11">
        <v>0.227893405081314</v>
      </c>
      <c r="R3091" s="11">
        <v>53</v>
      </c>
      <c r="S3091" s="11">
        <v>33</v>
      </c>
      <c r="T3091" s="11">
        <v>284.67332277196903</v>
      </c>
      <c r="U3091" s="11">
        <v>22.678933394457399</v>
      </c>
      <c r="V3091" s="11" t="s">
        <v>63</v>
      </c>
    </row>
    <row r="3092" spans="1:22" x14ac:dyDescent="0.3">
      <c r="A3092" s="9">
        <v>45362.729166666701</v>
      </c>
      <c r="B3092" s="10">
        <v>45362</v>
      </c>
      <c r="C3092" s="11">
        <v>2024</v>
      </c>
      <c r="D3092" s="11">
        <v>3</v>
      </c>
      <c r="E3092" s="11">
        <v>11</v>
      </c>
      <c r="F3092" s="11">
        <v>17</v>
      </c>
      <c r="G3092" s="11" t="s">
        <v>67</v>
      </c>
      <c r="H3092" s="11" t="s">
        <v>53</v>
      </c>
      <c r="I3092" s="11">
        <v>40.884855164756601</v>
      </c>
      <c r="J3092" s="11">
        <v>-73.9031867816187</v>
      </c>
      <c r="K3092" s="11">
        <v>18</v>
      </c>
      <c r="L3092" s="11">
        <v>42.1937597311952</v>
      </c>
      <c r="M3092" s="11">
        <v>39.222979761057204</v>
      </c>
      <c r="N3092" s="11" t="s">
        <v>57</v>
      </c>
      <c r="O3092" s="11" t="s">
        <v>55</v>
      </c>
      <c r="P3092" s="11">
        <v>0</v>
      </c>
      <c r="Q3092" s="11">
        <v>-0.86583385140105795</v>
      </c>
      <c r="R3092" s="11">
        <v>4</v>
      </c>
      <c r="S3092" s="11">
        <v>35</v>
      </c>
      <c r="T3092" s="11">
        <v>377.20826171821699</v>
      </c>
      <c r="U3092" s="11">
        <v>20.867396464929399</v>
      </c>
      <c r="V3092" s="11" t="s">
        <v>62</v>
      </c>
    </row>
    <row r="3093" spans="1:22" x14ac:dyDescent="0.3">
      <c r="A3093" s="9">
        <v>45362.732638888898</v>
      </c>
      <c r="B3093" s="10">
        <v>45362</v>
      </c>
      <c r="C3093" s="11">
        <v>2024</v>
      </c>
      <c r="D3093" s="11">
        <v>3</v>
      </c>
      <c r="E3093" s="11">
        <v>11</v>
      </c>
      <c r="F3093" s="11">
        <v>17</v>
      </c>
      <c r="G3093" s="11" t="s">
        <v>67</v>
      </c>
      <c r="H3093" s="11" t="s">
        <v>53</v>
      </c>
      <c r="I3093" s="11">
        <v>40.6449222906448</v>
      </c>
      <c r="J3093" s="11">
        <v>-73.839013089655595</v>
      </c>
      <c r="K3093" s="11">
        <v>97</v>
      </c>
      <c r="L3093" s="11">
        <v>33.8406617505075</v>
      </c>
      <c r="M3093" s="11">
        <v>75.929838060021694</v>
      </c>
      <c r="N3093" s="11" t="s">
        <v>57</v>
      </c>
      <c r="O3093" s="11" t="s">
        <v>58</v>
      </c>
      <c r="P3093" s="11">
        <v>0</v>
      </c>
      <c r="Q3093" s="11">
        <v>0.52891138120027203</v>
      </c>
      <c r="R3093" s="11">
        <v>31</v>
      </c>
      <c r="S3093" s="11">
        <v>36</v>
      </c>
      <c r="T3093" s="11">
        <v>494.031922228192</v>
      </c>
      <c r="U3093" s="11">
        <v>18.968782403678201</v>
      </c>
      <c r="V3093" s="11" t="s">
        <v>63</v>
      </c>
    </row>
    <row r="3094" spans="1:22" x14ac:dyDescent="0.3">
      <c r="A3094" s="9">
        <v>45362.736111111102</v>
      </c>
      <c r="B3094" s="10">
        <v>45362</v>
      </c>
      <c r="C3094" s="11">
        <v>2024</v>
      </c>
      <c r="D3094" s="11">
        <v>3</v>
      </c>
      <c r="E3094" s="11">
        <v>11</v>
      </c>
      <c r="F3094" s="11">
        <v>17</v>
      </c>
      <c r="G3094" s="11" t="s">
        <v>67</v>
      </c>
      <c r="H3094" s="11" t="s">
        <v>53</v>
      </c>
      <c r="I3094" s="11">
        <v>40.852351569812797</v>
      </c>
      <c r="J3094" s="11">
        <v>-73.796101270433894</v>
      </c>
      <c r="K3094" s="11">
        <v>59</v>
      </c>
      <c r="L3094" s="11">
        <v>7.3732303129353198</v>
      </c>
      <c r="M3094" s="11">
        <v>89.970177020019406</v>
      </c>
      <c r="N3094" s="11" t="s">
        <v>54</v>
      </c>
      <c r="O3094" s="11" t="s">
        <v>58</v>
      </c>
      <c r="P3094" s="11">
        <v>0</v>
      </c>
      <c r="Q3094" s="11">
        <v>-0.94762137019660098</v>
      </c>
      <c r="R3094" s="11">
        <v>76</v>
      </c>
      <c r="S3094" s="11">
        <v>37</v>
      </c>
      <c r="T3094" s="11">
        <v>259.219106589435</v>
      </c>
      <c r="U3094" s="11">
        <v>22.0201380270261</v>
      </c>
      <c r="V3094" s="11" t="s">
        <v>56</v>
      </c>
    </row>
    <row r="3095" spans="1:22" x14ac:dyDescent="0.3">
      <c r="A3095" s="9">
        <v>45362.739583333299</v>
      </c>
      <c r="B3095" s="10">
        <v>45362</v>
      </c>
      <c r="C3095" s="11">
        <v>2024</v>
      </c>
      <c r="D3095" s="11">
        <v>3</v>
      </c>
      <c r="E3095" s="11">
        <v>11</v>
      </c>
      <c r="F3095" s="11">
        <v>17</v>
      </c>
      <c r="G3095" s="11" t="s">
        <v>67</v>
      </c>
      <c r="H3095" s="11" t="s">
        <v>53</v>
      </c>
      <c r="I3095" s="11">
        <v>40.850325230499003</v>
      </c>
      <c r="J3095" s="11">
        <v>-73.993175115966693</v>
      </c>
      <c r="K3095" s="11">
        <v>251</v>
      </c>
      <c r="L3095" s="11">
        <v>30.4665973293612</v>
      </c>
      <c r="M3095" s="11">
        <v>60.379030057147702</v>
      </c>
      <c r="N3095" s="11" t="s">
        <v>54</v>
      </c>
      <c r="O3095" s="11" t="s">
        <v>55</v>
      </c>
      <c r="P3095" s="11">
        <v>0</v>
      </c>
      <c r="Q3095" s="11">
        <v>-0.54627241475267196</v>
      </c>
      <c r="R3095" s="11">
        <v>87</v>
      </c>
      <c r="S3095" s="11">
        <v>22</v>
      </c>
      <c r="T3095" s="11">
        <v>399.49085538004601</v>
      </c>
      <c r="U3095" s="11">
        <v>7.7724714183535299</v>
      </c>
      <c r="V3095" s="11" t="s">
        <v>56</v>
      </c>
    </row>
    <row r="3096" spans="1:22" x14ac:dyDescent="0.3">
      <c r="A3096" s="9">
        <v>45362.743055555598</v>
      </c>
      <c r="B3096" s="10">
        <v>45362</v>
      </c>
      <c r="C3096" s="11">
        <v>2024</v>
      </c>
      <c r="D3096" s="11">
        <v>3</v>
      </c>
      <c r="E3096" s="11">
        <v>11</v>
      </c>
      <c r="F3096" s="11">
        <v>17</v>
      </c>
      <c r="G3096" s="11" t="s">
        <v>67</v>
      </c>
      <c r="H3096" s="11" t="s">
        <v>53</v>
      </c>
      <c r="I3096" s="11">
        <v>40.762973697658303</v>
      </c>
      <c r="J3096" s="11">
        <v>-73.861884803539695</v>
      </c>
      <c r="K3096" s="11">
        <v>264</v>
      </c>
      <c r="L3096" s="11">
        <v>47.002873681947897</v>
      </c>
      <c r="M3096" s="11">
        <v>99.124947361996703</v>
      </c>
      <c r="N3096" s="11" t="s">
        <v>59</v>
      </c>
      <c r="O3096" s="11" t="s">
        <v>55</v>
      </c>
      <c r="P3096" s="11">
        <v>0</v>
      </c>
      <c r="Q3096" s="11">
        <v>0.62033076961145595</v>
      </c>
      <c r="R3096" s="11">
        <v>36</v>
      </c>
      <c r="S3096" s="11">
        <v>38</v>
      </c>
      <c r="T3096" s="11">
        <v>173.09176714074999</v>
      </c>
      <c r="U3096" s="11">
        <v>16.787839323565201</v>
      </c>
      <c r="V3096" s="11" t="s">
        <v>56</v>
      </c>
    </row>
    <row r="3097" spans="1:22" x14ac:dyDescent="0.3">
      <c r="A3097" s="9">
        <v>45362.746527777803</v>
      </c>
      <c r="B3097" s="10">
        <v>45362</v>
      </c>
      <c r="C3097" s="11">
        <v>2024</v>
      </c>
      <c r="D3097" s="11">
        <v>3</v>
      </c>
      <c r="E3097" s="11">
        <v>11</v>
      </c>
      <c r="F3097" s="11">
        <v>17</v>
      </c>
      <c r="G3097" s="11" t="s">
        <v>67</v>
      </c>
      <c r="H3097" s="11" t="s">
        <v>53</v>
      </c>
      <c r="I3097" s="11">
        <v>40.757882922080903</v>
      </c>
      <c r="J3097" s="11">
        <v>-73.920298021219594</v>
      </c>
      <c r="K3097" s="11">
        <v>149</v>
      </c>
      <c r="L3097" s="11">
        <v>26.685143238675199</v>
      </c>
      <c r="M3097" s="11">
        <v>97.872679395185003</v>
      </c>
      <c r="N3097" s="11" t="s">
        <v>59</v>
      </c>
      <c r="O3097" s="11" t="s">
        <v>61</v>
      </c>
      <c r="P3097" s="11">
        <v>0</v>
      </c>
      <c r="Q3097" s="11">
        <v>0.82425320734264496</v>
      </c>
      <c r="R3097" s="11">
        <v>92</v>
      </c>
      <c r="S3097" s="11">
        <v>34</v>
      </c>
      <c r="T3097" s="11">
        <v>346.07786709043501</v>
      </c>
      <c r="U3097" s="11">
        <v>15.5358406977249</v>
      </c>
      <c r="V3097" s="11" t="s">
        <v>56</v>
      </c>
    </row>
    <row r="3098" spans="1:22" x14ac:dyDescent="0.3">
      <c r="A3098" s="9">
        <v>45362.75</v>
      </c>
      <c r="B3098" s="10">
        <v>45362</v>
      </c>
      <c r="C3098" s="11">
        <v>2024</v>
      </c>
      <c r="D3098" s="11">
        <v>3</v>
      </c>
      <c r="E3098" s="11">
        <v>11</v>
      </c>
      <c r="F3098" s="11">
        <v>18</v>
      </c>
      <c r="G3098" s="11" t="s">
        <v>67</v>
      </c>
      <c r="H3098" s="11" t="s">
        <v>53</v>
      </c>
      <c r="I3098" s="11">
        <v>40.737319377913003</v>
      </c>
      <c r="J3098" s="11">
        <v>-73.963370712281801</v>
      </c>
      <c r="K3098" s="11">
        <v>235</v>
      </c>
      <c r="L3098" s="11">
        <v>31.499242739192901</v>
      </c>
      <c r="M3098" s="11">
        <v>52.009272808280002</v>
      </c>
      <c r="N3098" s="11" t="s">
        <v>54</v>
      </c>
      <c r="O3098" s="11" t="s">
        <v>60</v>
      </c>
      <c r="P3098" s="11">
        <v>0</v>
      </c>
      <c r="Q3098" s="11">
        <v>0.12783684390507799</v>
      </c>
      <c r="R3098" s="11">
        <v>67</v>
      </c>
      <c r="S3098" s="11">
        <v>45</v>
      </c>
      <c r="T3098" s="11">
        <v>52.6813367734851</v>
      </c>
      <c r="U3098" s="11">
        <v>14.0557251383297</v>
      </c>
      <c r="V3098" s="11" t="s">
        <v>56</v>
      </c>
    </row>
    <row r="3099" spans="1:22" x14ac:dyDescent="0.3">
      <c r="A3099" s="9">
        <v>45362.753472222197</v>
      </c>
      <c r="B3099" s="10">
        <v>45362</v>
      </c>
      <c r="C3099" s="11">
        <v>2024</v>
      </c>
      <c r="D3099" s="11">
        <v>3</v>
      </c>
      <c r="E3099" s="11">
        <v>11</v>
      </c>
      <c r="F3099" s="11">
        <v>18</v>
      </c>
      <c r="G3099" s="11" t="s">
        <v>67</v>
      </c>
      <c r="H3099" s="11" t="s">
        <v>53</v>
      </c>
      <c r="I3099" s="11">
        <v>40.866268945694102</v>
      </c>
      <c r="J3099" s="11">
        <v>-73.815145252056794</v>
      </c>
      <c r="K3099" s="11">
        <v>176</v>
      </c>
      <c r="L3099" s="11">
        <v>5.7325375143552897</v>
      </c>
      <c r="M3099" s="11">
        <v>31.234940522813499</v>
      </c>
      <c r="N3099" s="11" t="s">
        <v>59</v>
      </c>
      <c r="O3099" s="11" t="s">
        <v>58</v>
      </c>
      <c r="P3099" s="11">
        <v>0</v>
      </c>
      <c r="Q3099" s="11">
        <v>-0.19357262458861699</v>
      </c>
      <c r="R3099" s="11">
        <v>17</v>
      </c>
      <c r="S3099" s="11">
        <v>3</v>
      </c>
      <c r="T3099" s="11">
        <v>269.60671156687602</v>
      </c>
      <c r="U3099" s="11">
        <v>5.44440230879938</v>
      </c>
      <c r="V3099" s="11" t="s">
        <v>56</v>
      </c>
    </row>
    <row r="3100" spans="1:22" x14ac:dyDescent="0.3">
      <c r="A3100" s="9">
        <v>45362.756944444503</v>
      </c>
      <c r="B3100" s="10">
        <v>45362</v>
      </c>
      <c r="C3100" s="11">
        <v>2024</v>
      </c>
      <c r="D3100" s="11">
        <v>3</v>
      </c>
      <c r="E3100" s="11">
        <v>11</v>
      </c>
      <c r="F3100" s="11">
        <v>18</v>
      </c>
      <c r="G3100" s="11" t="s">
        <v>67</v>
      </c>
      <c r="H3100" s="11" t="s">
        <v>53</v>
      </c>
      <c r="I3100" s="11">
        <v>40.674634382158096</v>
      </c>
      <c r="J3100" s="11">
        <v>-73.750445969481703</v>
      </c>
      <c r="K3100" s="11">
        <v>295</v>
      </c>
      <c r="L3100" s="11">
        <v>61.816454243794198</v>
      </c>
      <c r="M3100" s="11">
        <v>44.312110958015502</v>
      </c>
      <c r="N3100" s="11" t="s">
        <v>57</v>
      </c>
      <c r="O3100" s="11" t="s">
        <v>55</v>
      </c>
      <c r="P3100" s="11">
        <v>0</v>
      </c>
      <c r="Q3100" s="11">
        <v>-1.11951713782332E-2</v>
      </c>
      <c r="R3100" s="11">
        <v>69</v>
      </c>
      <c r="S3100" s="11">
        <v>6</v>
      </c>
      <c r="T3100" s="11">
        <v>183.31971374096099</v>
      </c>
      <c r="U3100" s="11">
        <v>18.168134329575999</v>
      </c>
      <c r="V3100" s="11" t="s">
        <v>56</v>
      </c>
    </row>
    <row r="3101" spans="1:22" x14ac:dyDescent="0.3">
      <c r="A3101" s="9">
        <v>45362.760416666701</v>
      </c>
      <c r="B3101" s="10">
        <v>45362</v>
      </c>
      <c r="C3101" s="11">
        <v>2024</v>
      </c>
      <c r="D3101" s="11">
        <v>3</v>
      </c>
      <c r="E3101" s="11">
        <v>11</v>
      </c>
      <c r="F3101" s="11">
        <v>18</v>
      </c>
      <c r="G3101" s="11" t="s">
        <v>67</v>
      </c>
      <c r="H3101" s="11" t="s">
        <v>53</v>
      </c>
      <c r="I3101" s="11">
        <v>40.741993660584697</v>
      </c>
      <c r="J3101" s="11">
        <v>-73.913900017031594</v>
      </c>
      <c r="K3101" s="11">
        <v>113</v>
      </c>
      <c r="L3101" s="11">
        <v>65.256944397357898</v>
      </c>
      <c r="M3101" s="11">
        <v>44.3256306233598</v>
      </c>
      <c r="N3101" s="11" t="s">
        <v>54</v>
      </c>
      <c r="O3101" s="11" t="s">
        <v>60</v>
      </c>
      <c r="P3101" s="11">
        <v>0</v>
      </c>
      <c r="Q3101" s="11">
        <v>0.94991972812505299</v>
      </c>
      <c r="R3101" s="11">
        <v>63</v>
      </c>
      <c r="S3101" s="11">
        <v>48</v>
      </c>
      <c r="T3101" s="11">
        <v>376.07220325391199</v>
      </c>
      <c r="U3101" s="11">
        <v>11.6861899947866</v>
      </c>
      <c r="V3101" s="11" t="s">
        <v>63</v>
      </c>
    </row>
    <row r="3102" spans="1:22" x14ac:dyDescent="0.3">
      <c r="A3102" s="9">
        <v>45362.763888888898</v>
      </c>
      <c r="B3102" s="10">
        <v>45362</v>
      </c>
      <c r="C3102" s="11">
        <v>2024</v>
      </c>
      <c r="D3102" s="11">
        <v>3</v>
      </c>
      <c r="E3102" s="11">
        <v>11</v>
      </c>
      <c r="F3102" s="11">
        <v>18</v>
      </c>
      <c r="G3102" s="11" t="s">
        <v>67</v>
      </c>
      <c r="H3102" s="11" t="s">
        <v>53</v>
      </c>
      <c r="I3102" s="11">
        <v>40.719650915345099</v>
      </c>
      <c r="J3102" s="11">
        <v>-73.976447555954607</v>
      </c>
      <c r="K3102" s="11">
        <v>61</v>
      </c>
      <c r="L3102" s="11">
        <v>76.041552988524799</v>
      </c>
      <c r="M3102" s="11">
        <v>32.8889163182697</v>
      </c>
      <c r="N3102" s="11" t="s">
        <v>59</v>
      </c>
      <c r="O3102" s="11" t="s">
        <v>61</v>
      </c>
      <c r="P3102" s="11">
        <v>0</v>
      </c>
      <c r="Q3102" s="11">
        <v>-0.68975604622237296</v>
      </c>
      <c r="R3102" s="11">
        <v>21</v>
      </c>
      <c r="S3102" s="11">
        <v>16</v>
      </c>
      <c r="T3102" s="11">
        <v>107.922544124745</v>
      </c>
      <c r="U3102" s="11">
        <v>10.2163051208983</v>
      </c>
      <c r="V3102" s="11" t="s">
        <v>62</v>
      </c>
    </row>
    <row r="3103" spans="1:22" x14ac:dyDescent="0.3">
      <c r="A3103" s="9">
        <v>45362.767361111102</v>
      </c>
      <c r="B3103" s="10">
        <v>45362</v>
      </c>
      <c r="C3103" s="11">
        <v>2024</v>
      </c>
      <c r="D3103" s="11">
        <v>3</v>
      </c>
      <c r="E3103" s="11">
        <v>11</v>
      </c>
      <c r="F3103" s="11">
        <v>18</v>
      </c>
      <c r="G3103" s="11" t="s">
        <v>67</v>
      </c>
      <c r="H3103" s="11" t="s">
        <v>53</v>
      </c>
      <c r="I3103" s="11">
        <v>40.608693746783402</v>
      </c>
      <c r="J3103" s="11">
        <v>-73.717703361287604</v>
      </c>
      <c r="K3103" s="11">
        <v>39</v>
      </c>
      <c r="L3103" s="11">
        <v>56.864777838017297</v>
      </c>
      <c r="M3103" s="11">
        <v>88.571423217988297</v>
      </c>
      <c r="N3103" s="11" t="s">
        <v>57</v>
      </c>
      <c r="O3103" s="11" t="s">
        <v>55</v>
      </c>
      <c r="P3103" s="11">
        <v>1</v>
      </c>
      <c r="Q3103" s="11">
        <v>-0.84717202913610501</v>
      </c>
      <c r="R3103" s="11">
        <v>19</v>
      </c>
      <c r="S3103" s="11">
        <v>9</v>
      </c>
      <c r="T3103" s="11">
        <v>449.34758687552898</v>
      </c>
      <c r="U3103" s="11">
        <v>16.1811874816804</v>
      </c>
      <c r="V3103" s="11" t="s">
        <v>56</v>
      </c>
    </row>
    <row r="3104" spans="1:22" x14ac:dyDescent="0.3">
      <c r="A3104" s="9">
        <v>45362.770833333299</v>
      </c>
      <c r="B3104" s="10">
        <v>45362</v>
      </c>
      <c r="C3104" s="11">
        <v>2024</v>
      </c>
      <c r="D3104" s="11">
        <v>3</v>
      </c>
      <c r="E3104" s="11">
        <v>11</v>
      </c>
      <c r="F3104" s="11">
        <v>18</v>
      </c>
      <c r="G3104" s="11" t="s">
        <v>67</v>
      </c>
      <c r="H3104" s="11" t="s">
        <v>53</v>
      </c>
      <c r="I3104" s="11">
        <v>40.697352232164903</v>
      </c>
      <c r="J3104" s="11">
        <v>-73.813733716440296</v>
      </c>
      <c r="K3104" s="11">
        <v>218</v>
      </c>
      <c r="L3104" s="11">
        <v>52.813587010708197</v>
      </c>
      <c r="M3104" s="11">
        <v>12.426879730498801</v>
      </c>
      <c r="N3104" s="11" t="s">
        <v>59</v>
      </c>
      <c r="O3104" s="11" t="s">
        <v>60</v>
      </c>
      <c r="P3104" s="11">
        <v>1</v>
      </c>
      <c r="Q3104" s="11">
        <v>0.47398674887261399</v>
      </c>
      <c r="R3104" s="11">
        <v>88</v>
      </c>
      <c r="S3104" s="11">
        <v>23</v>
      </c>
      <c r="T3104" s="11">
        <v>253.58462659124501</v>
      </c>
      <c r="U3104" s="11">
        <v>28.459988362472401</v>
      </c>
      <c r="V3104" s="11" t="s">
        <v>56</v>
      </c>
    </row>
    <row r="3105" spans="1:22" x14ac:dyDescent="0.3">
      <c r="A3105" s="9">
        <v>45362.774305555598</v>
      </c>
      <c r="B3105" s="10">
        <v>45362</v>
      </c>
      <c r="C3105" s="11">
        <v>2024</v>
      </c>
      <c r="D3105" s="11">
        <v>3</v>
      </c>
      <c r="E3105" s="11">
        <v>11</v>
      </c>
      <c r="F3105" s="11">
        <v>18</v>
      </c>
      <c r="G3105" s="11" t="s">
        <v>67</v>
      </c>
      <c r="H3105" s="11" t="s">
        <v>53</v>
      </c>
      <c r="I3105" s="11">
        <v>40.786067718496298</v>
      </c>
      <c r="J3105" s="11">
        <v>-73.929521312459897</v>
      </c>
      <c r="K3105" s="11">
        <v>133</v>
      </c>
      <c r="L3105" s="11">
        <v>25.200709664763998</v>
      </c>
      <c r="M3105" s="11">
        <v>86.9729570313973</v>
      </c>
      <c r="N3105" s="11" t="s">
        <v>54</v>
      </c>
      <c r="O3105" s="11" t="s">
        <v>61</v>
      </c>
      <c r="P3105" s="11">
        <v>0</v>
      </c>
      <c r="Q3105" s="11">
        <v>-0.66611693259871596</v>
      </c>
      <c r="R3105" s="11">
        <v>81</v>
      </c>
      <c r="S3105" s="11">
        <v>19</v>
      </c>
      <c r="T3105" s="11">
        <v>233.07000360134199</v>
      </c>
      <c r="U3105" s="11">
        <v>23.9654649781153</v>
      </c>
      <c r="V3105" s="11" t="s">
        <v>56</v>
      </c>
    </row>
    <row r="3106" spans="1:22" x14ac:dyDescent="0.3">
      <c r="A3106" s="9">
        <v>45362.777777777803</v>
      </c>
      <c r="B3106" s="10">
        <v>45362</v>
      </c>
      <c r="C3106" s="11">
        <v>2024</v>
      </c>
      <c r="D3106" s="11">
        <v>3</v>
      </c>
      <c r="E3106" s="11">
        <v>11</v>
      </c>
      <c r="F3106" s="11">
        <v>18</v>
      </c>
      <c r="G3106" s="11" t="s">
        <v>67</v>
      </c>
      <c r="H3106" s="11" t="s">
        <v>53</v>
      </c>
      <c r="I3106" s="11">
        <v>40.7243096696347</v>
      </c>
      <c r="J3106" s="11">
        <v>-73.724030520936793</v>
      </c>
      <c r="K3106" s="11">
        <v>169</v>
      </c>
      <c r="L3106" s="11">
        <v>66.809558518914699</v>
      </c>
      <c r="M3106" s="11">
        <v>19.397419626937499</v>
      </c>
      <c r="N3106" s="11" t="s">
        <v>54</v>
      </c>
      <c r="O3106" s="11" t="s">
        <v>55</v>
      </c>
      <c r="P3106" s="11">
        <v>0</v>
      </c>
      <c r="Q3106" s="11">
        <v>-0.55625271756105299</v>
      </c>
      <c r="R3106" s="11">
        <v>93</v>
      </c>
      <c r="S3106" s="11">
        <v>27</v>
      </c>
      <c r="T3106" s="11">
        <v>343.01449134143297</v>
      </c>
      <c r="U3106" s="11">
        <v>21.321645702200499</v>
      </c>
      <c r="V3106" s="11" t="s">
        <v>63</v>
      </c>
    </row>
    <row r="3107" spans="1:22" x14ac:dyDescent="0.3">
      <c r="A3107" s="9">
        <v>45362.78125</v>
      </c>
      <c r="B3107" s="10">
        <v>45362</v>
      </c>
      <c r="C3107" s="11">
        <v>2024</v>
      </c>
      <c r="D3107" s="11">
        <v>3</v>
      </c>
      <c r="E3107" s="11">
        <v>11</v>
      </c>
      <c r="F3107" s="11">
        <v>18</v>
      </c>
      <c r="G3107" s="11" t="s">
        <v>67</v>
      </c>
      <c r="H3107" s="11" t="s">
        <v>53</v>
      </c>
      <c r="I3107" s="11">
        <v>40.621378679084501</v>
      </c>
      <c r="J3107" s="11">
        <v>-73.816262487131993</v>
      </c>
      <c r="K3107" s="11">
        <v>192</v>
      </c>
      <c r="L3107" s="11">
        <v>25.9034814025411</v>
      </c>
      <c r="M3107" s="11">
        <v>39.431583650451699</v>
      </c>
      <c r="N3107" s="11" t="s">
        <v>54</v>
      </c>
      <c r="O3107" s="11" t="s">
        <v>60</v>
      </c>
      <c r="P3107" s="11">
        <v>0</v>
      </c>
      <c r="Q3107" s="11">
        <v>-0.96758727621208096</v>
      </c>
      <c r="R3107" s="11">
        <v>8</v>
      </c>
      <c r="S3107" s="11">
        <v>45</v>
      </c>
      <c r="T3107" s="11">
        <v>67.000314610154405</v>
      </c>
      <c r="U3107" s="11">
        <v>13.961577901575801</v>
      </c>
      <c r="V3107" s="11" t="s">
        <v>63</v>
      </c>
    </row>
    <row r="3108" spans="1:22" x14ac:dyDescent="0.3">
      <c r="A3108" s="9">
        <v>45362.784722222197</v>
      </c>
      <c r="B3108" s="10">
        <v>45362</v>
      </c>
      <c r="C3108" s="11">
        <v>2024</v>
      </c>
      <c r="D3108" s="11">
        <v>3</v>
      </c>
      <c r="E3108" s="11">
        <v>11</v>
      </c>
      <c r="F3108" s="11">
        <v>18</v>
      </c>
      <c r="G3108" s="11" t="s">
        <v>67</v>
      </c>
      <c r="H3108" s="11" t="s">
        <v>53</v>
      </c>
      <c r="I3108" s="11">
        <v>40.696399645992003</v>
      </c>
      <c r="J3108" s="11">
        <v>-73.804293519080801</v>
      </c>
      <c r="K3108" s="11">
        <v>41</v>
      </c>
      <c r="L3108" s="11">
        <v>21.923428776224402</v>
      </c>
      <c r="M3108" s="11">
        <v>69.386434406971006</v>
      </c>
      <c r="N3108" s="11" t="s">
        <v>57</v>
      </c>
      <c r="O3108" s="11" t="s">
        <v>60</v>
      </c>
      <c r="P3108" s="11">
        <v>0</v>
      </c>
      <c r="Q3108" s="11">
        <v>0.71936726399470197</v>
      </c>
      <c r="R3108" s="11">
        <v>67</v>
      </c>
      <c r="S3108" s="11">
        <v>42</v>
      </c>
      <c r="T3108" s="11">
        <v>138.10912007732199</v>
      </c>
      <c r="U3108" s="11">
        <v>19.415287509722301</v>
      </c>
      <c r="V3108" s="11" t="s">
        <v>63</v>
      </c>
    </row>
    <row r="3109" spans="1:22" x14ac:dyDescent="0.3">
      <c r="A3109" s="9">
        <v>45362.788194444503</v>
      </c>
      <c r="B3109" s="10">
        <v>45362</v>
      </c>
      <c r="C3109" s="11">
        <v>2024</v>
      </c>
      <c r="D3109" s="11">
        <v>3</v>
      </c>
      <c r="E3109" s="11">
        <v>11</v>
      </c>
      <c r="F3109" s="11">
        <v>18</v>
      </c>
      <c r="G3109" s="11" t="s">
        <v>67</v>
      </c>
      <c r="H3109" s="11" t="s">
        <v>53</v>
      </c>
      <c r="I3109" s="11">
        <v>40.725987696365401</v>
      </c>
      <c r="J3109" s="11">
        <v>-73.984002631393693</v>
      </c>
      <c r="K3109" s="11">
        <v>208</v>
      </c>
      <c r="L3109" s="11">
        <v>79.514939211754296</v>
      </c>
      <c r="M3109" s="11">
        <v>78.102064872909907</v>
      </c>
      <c r="N3109" s="11" t="s">
        <v>57</v>
      </c>
      <c r="O3109" s="11" t="s">
        <v>61</v>
      </c>
      <c r="P3109" s="11">
        <v>0</v>
      </c>
      <c r="Q3109" s="11">
        <v>-0.957181018159318</v>
      </c>
      <c r="R3109" s="11">
        <v>78</v>
      </c>
      <c r="S3109" s="11">
        <v>12</v>
      </c>
      <c r="T3109" s="11">
        <v>485.97955146334499</v>
      </c>
      <c r="U3109" s="11">
        <v>10.5725504940407</v>
      </c>
      <c r="V3109" s="11" t="s">
        <v>56</v>
      </c>
    </row>
    <row r="3110" spans="1:22" x14ac:dyDescent="0.3">
      <c r="A3110" s="9">
        <v>45362.791666666701</v>
      </c>
      <c r="B3110" s="10">
        <v>45362</v>
      </c>
      <c r="C3110" s="11">
        <v>2024</v>
      </c>
      <c r="D3110" s="11">
        <v>3</v>
      </c>
      <c r="E3110" s="11">
        <v>11</v>
      </c>
      <c r="F3110" s="11">
        <v>19</v>
      </c>
      <c r="G3110" s="11" t="s">
        <v>67</v>
      </c>
      <c r="H3110" s="11" t="s">
        <v>53</v>
      </c>
      <c r="I3110" s="11">
        <v>40.645964189391599</v>
      </c>
      <c r="J3110" s="11">
        <v>-73.757992927570498</v>
      </c>
      <c r="K3110" s="11">
        <v>100</v>
      </c>
      <c r="L3110" s="11">
        <v>42.427657957919699</v>
      </c>
      <c r="M3110" s="11">
        <v>43.641314878337198</v>
      </c>
      <c r="N3110" s="11" t="s">
        <v>54</v>
      </c>
      <c r="O3110" s="11" t="s">
        <v>55</v>
      </c>
      <c r="P3110" s="11">
        <v>0</v>
      </c>
      <c r="Q3110" s="11">
        <v>0.39117186219058298</v>
      </c>
      <c r="R3110" s="11">
        <v>2</v>
      </c>
      <c r="S3110" s="11">
        <v>39</v>
      </c>
      <c r="T3110" s="11">
        <v>364.09120696613797</v>
      </c>
      <c r="U3110" s="11">
        <v>27.821991867338699</v>
      </c>
      <c r="V3110" s="11" t="s">
        <v>62</v>
      </c>
    </row>
    <row r="3111" spans="1:22" x14ac:dyDescent="0.3">
      <c r="A3111" s="9">
        <v>45362.795138888898</v>
      </c>
      <c r="B3111" s="10">
        <v>45362</v>
      </c>
      <c r="C3111" s="11">
        <v>2024</v>
      </c>
      <c r="D3111" s="11">
        <v>3</v>
      </c>
      <c r="E3111" s="11">
        <v>11</v>
      </c>
      <c r="F3111" s="11">
        <v>19</v>
      </c>
      <c r="G3111" s="11" t="s">
        <v>67</v>
      </c>
      <c r="H3111" s="11" t="s">
        <v>53</v>
      </c>
      <c r="I3111" s="11">
        <v>40.705765828642399</v>
      </c>
      <c r="J3111" s="11">
        <v>-73.762825579215601</v>
      </c>
      <c r="K3111" s="11">
        <v>190</v>
      </c>
      <c r="L3111" s="11">
        <v>40.429335595962201</v>
      </c>
      <c r="M3111" s="11">
        <v>73.274309078497296</v>
      </c>
      <c r="N3111" s="11" t="s">
        <v>54</v>
      </c>
      <c r="O3111" s="11" t="s">
        <v>58</v>
      </c>
      <c r="P3111" s="11">
        <v>0</v>
      </c>
      <c r="Q3111" s="11">
        <v>-0.82779154993530002</v>
      </c>
      <c r="R3111" s="11">
        <v>65</v>
      </c>
      <c r="S3111" s="11">
        <v>49</v>
      </c>
      <c r="T3111" s="11">
        <v>421.814853675319</v>
      </c>
      <c r="U3111" s="11">
        <v>15.288181665031701</v>
      </c>
      <c r="V3111" s="11" t="s">
        <v>63</v>
      </c>
    </row>
    <row r="3112" spans="1:22" x14ac:dyDescent="0.3">
      <c r="A3112" s="9">
        <v>45362.798611111102</v>
      </c>
      <c r="B3112" s="10">
        <v>45362</v>
      </c>
      <c r="C3112" s="11">
        <v>2024</v>
      </c>
      <c r="D3112" s="11">
        <v>3</v>
      </c>
      <c r="E3112" s="11">
        <v>11</v>
      </c>
      <c r="F3112" s="11">
        <v>19</v>
      </c>
      <c r="G3112" s="11" t="s">
        <v>67</v>
      </c>
      <c r="H3112" s="11" t="s">
        <v>53</v>
      </c>
      <c r="I3112" s="11">
        <v>40.699049190329298</v>
      </c>
      <c r="J3112" s="11">
        <v>-73.908929722287695</v>
      </c>
      <c r="K3112" s="11">
        <v>152</v>
      </c>
      <c r="L3112" s="11">
        <v>47.388575986136203</v>
      </c>
      <c r="M3112" s="11">
        <v>98.260244642726704</v>
      </c>
      <c r="N3112" s="11" t="s">
        <v>59</v>
      </c>
      <c r="O3112" s="11" t="s">
        <v>58</v>
      </c>
      <c r="P3112" s="11">
        <v>0</v>
      </c>
      <c r="Q3112" s="11">
        <v>-0.41106472606808298</v>
      </c>
      <c r="R3112" s="11">
        <v>30</v>
      </c>
      <c r="S3112" s="11">
        <v>37</v>
      </c>
      <c r="T3112" s="11">
        <v>141.71850751329899</v>
      </c>
      <c r="U3112" s="11">
        <v>21.856461604408299</v>
      </c>
      <c r="V3112" s="11" t="s">
        <v>56</v>
      </c>
    </row>
    <row r="3113" spans="1:22" x14ac:dyDescent="0.3">
      <c r="A3113" s="9">
        <v>45362.802083333299</v>
      </c>
      <c r="B3113" s="10">
        <v>45362</v>
      </c>
      <c r="C3113" s="11">
        <v>2024</v>
      </c>
      <c r="D3113" s="11">
        <v>3</v>
      </c>
      <c r="E3113" s="11">
        <v>11</v>
      </c>
      <c r="F3113" s="11">
        <v>19</v>
      </c>
      <c r="G3113" s="11" t="s">
        <v>67</v>
      </c>
      <c r="H3113" s="11" t="s">
        <v>53</v>
      </c>
      <c r="I3113" s="11">
        <v>40.685340933346502</v>
      </c>
      <c r="J3113" s="11">
        <v>-73.881435457017702</v>
      </c>
      <c r="K3113" s="11">
        <v>260</v>
      </c>
      <c r="L3113" s="11">
        <v>16.768660139472601</v>
      </c>
      <c r="M3113" s="11">
        <v>61.762631194544198</v>
      </c>
      <c r="N3113" s="11" t="s">
        <v>59</v>
      </c>
      <c r="O3113" s="11" t="s">
        <v>60</v>
      </c>
      <c r="P3113" s="11">
        <v>0</v>
      </c>
      <c r="Q3113" s="11">
        <v>0.29920238187278803</v>
      </c>
      <c r="R3113" s="11">
        <v>20</v>
      </c>
      <c r="S3113" s="11">
        <v>24</v>
      </c>
      <c r="T3113" s="11">
        <v>251.314639126115</v>
      </c>
      <c r="U3113" s="11">
        <v>14.6370554924586</v>
      </c>
      <c r="V3113" s="11" t="s">
        <v>56</v>
      </c>
    </row>
    <row r="3114" spans="1:22" x14ac:dyDescent="0.3">
      <c r="A3114" s="9">
        <v>45362.805555555598</v>
      </c>
      <c r="B3114" s="10">
        <v>45362</v>
      </c>
      <c r="C3114" s="11">
        <v>2024</v>
      </c>
      <c r="D3114" s="11">
        <v>3</v>
      </c>
      <c r="E3114" s="11">
        <v>11</v>
      </c>
      <c r="F3114" s="11">
        <v>19</v>
      </c>
      <c r="G3114" s="11" t="s">
        <v>67</v>
      </c>
      <c r="H3114" s="11" t="s">
        <v>53</v>
      </c>
      <c r="I3114" s="11">
        <v>40.704029339724997</v>
      </c>
      <c r="J3114" s="11">
        <v>-73.874888635713106</v>
      </c>
      <c r="K3114" s="11">
        <v>192</v>
      </c>
      <c r="L3114" s="11">
        <v>57.468259176401801</v>
      </c>
      <c r="M3114" s="11">
        <v>90.7700295163406</v>
      </c>
      <c r="N3114" s="11" t="s">
        <v>57</v>
      </c>
      <c r="O3114" s="11" t="s">
        <v>55</v>
      </c>
      <c r="P3114" s="11">
        <v>1</v>
      </c>
      <c r="Q3114" s="11">
        <v>0.13781697444094801</v>
      </c>
      <c r="R3114" s="11">
        <v>59</v>
      </c>
      <c r="S3114" s="11">
        <v>32</v>
      </c>
      <c r="T3114" s="11">
        <v>125.416461702386</v>
      </c>
      <c r="U3114" s="11">
        <v>5.2700475254507397</v>
      </c>
      <c r="V3114" s="11" t="s">
        <v>56</v>
      </c>
    </row>
    <row r="3115" spans="1:22" x14ac:dyDescent="0.3">
      <c r="A3115" s="9">
        <v>45362.809027777803</v>
      </c>
      <c r="B3115" s="10">
        <v>45362</v>
      </c>
      <c r="C3115" s="11">
        <v>2024</v>
      </c>
      <c r="D3115" s="11">
        <v>3</v>
      </c>
      <c r="E3115" s="11">
        <v>11</v>
      </c>
      <c r="F3115" s="11">
        <v>19</v>
      </c>
      <c r="G3115" s="11" t="s">
        <v>67</v>
      </c>
      <c r="H3115" s="11" t="s">
        <v>53</v>
      </c>
      <c r="I3115" s="11">
        <v>40.837594969360701</v>
      </c>
      <c r="J3115" s="11">
        <v>-73.700298644716597</v>
      </c>
      <c r="K3115" s="11">
        <v>165</v>
      </c>
      <c r="L3115" s="11">
        <v>64.286877906454293</v>
      </c>
      <c r="M3115" s="11">
        <v>84.967184447802296</v>
      </c>
      <c r="N3115" s="11" t="s">
        <v>57</v>
      </c>
      <c r="O3115" s="11" t="s">
        <v>61</v>
      </c>
      <c r="P3115" s="11">
        <v>0</v>
      </c>
      <c r="Q3115" s="11">
        <v>0.87651413125282296</v>
      </c>
      <c r="R3115" s="11">
        <v>96</v>
      </c>
      <c r="S3115" s="11">
        <v>3</v>
      </c>
      <c r="T3115" s="11">
        <v>452.35136953067502</v>
      </c>
      <c r="U3115" s="11">
        <v>13.6784809689331</v>
      </c>
      <c r="V3115" s="11" t="s">
        <v>56</v>
      </c>
    </row>
    <row r="3116" spans="1:22" x14ac:dyDescent="0.3">
      <c r="A3116" s="9">
        <v>45362.8125</v>
      </c>
      <c r="B3116" s="10">
        <v>45362</v>
      </c>
      <c r="C3116" s="11">
        <v>2024</v>
      </c>
      <c r="D3116" s="11">
        <v>3</v>
      </c>
      <c r="E3116" s="11">
        <v>11</v>
      </c>
      <c r="F3116" s="11">
        <v>19</v>
      </c>
      <c r="G3116" s="11" t="s">
        <v>67</v>
      </c>
      <c r="H3116" s="11" t="s">
        <v>53</v>
      </c>
      <c r="I3116" s="11">
        <v>40.855287832057797</v>
      </c>
      <c r="J3116" s="11">
        <v>-73.838619652911504</v>
      </c>
      <c r="K3116" s="11">
        <v>161</v>
      </c>
      <c r="L3116" s="11">
        <v>18.213593372426601</v>
      </c>
      <c r="M3116" s="11">
        <v>78.120052747272695</v>
      </c>
      <c r="N3116" s="11" t="s">
        <v>54</v>
      </c>
      <c r="O3116" s="11" t="s">
        <v>60</v>
      </c>
      <c r="P3116" s="11">
        <v>1</v>
      </c>
      <c r="Q3116" s="11">
        <v>0.68387754508922605</v>
      </c>
      <c r="R3116" s="11">
        <v>9</v>
      </c>
      <c r="S3116" s="11">
        <v>17</v>
      </c>
      <c r="T3116" s="11">
        <v>151.91854145050101</v>
      </c>
      <c r="U3116" s="11">
        <v>22.547485653231501</v>
      </c>
      <c r="V3116" s="11" t="s">
        <v>56</v>
      </c>
    </row>
    <row r="3117" spans="1:22" x14ac:dyDescent="0.3">
      <c r="A3117" s="9">
        <v>45362.815972222197</v>
      </c>
      <c r="B3117" s="10">
        <v>45362</v>
      </c>
      <c r="C3117" s="11">
        <v>2024</v>
      </c>
      <c r="D3117" s="11">
        <v>3</v>
      </c>
      <c r="E3117" s="11">
        <v>11</v>
      </c>
      <c r="F3117" s="11">
        <v>19</v>
      </c>
      <c r="G3117" s="11" t="s">
        <v>67</v>
      </c>
      <c r="H3117" s="11" t="s">
        <v>53</v>
      </c>
      <c r="I3117" s="11">
        <v>40.6415396135287</v>
      </c>
      <c r="J3117" s="11">
        <v>-73.949024881832301</v>
      </c>
      <c r="K3117" s="11">
        <v>67</v>
      </c>
      <c r="L3117" s="11">
        <v>33.334471955414301</v>
      </c>
      <c r="M3117" s="11">
        <v>11.0805385193744</v>
      </c>
      <c r="N3117" s="11" t="s">
        <v>54</v>
      </c>
      <c r="O3117" s="11" t="s">
        <v>60</v>
      </c>
      <c r="P3117" s="11">
        <v>0</v>
      </c>
      <c r="Q3117" s="11">
        <v>0.197368096494626</v>
      </c>
      <c r="R3117" s="11">
        <v>22</v>
      </c>
      <c r="S3117" s="11">
        <v>0</v>
      </c>
      <c r="T3117" s="11">
        <v>124.712628897122</v>
      </c>
      <c r="U3117" s="11">
        <v>11.9041598834152</v>
      </c>
      <c r="V3117" s="11" t="s">
        <v>63</v>
      </c>
    </row>
    <row r="3118" spans="1:22" x14ac:dyDescent="0.3">
      <c r="A3118" s="9">
        <v>45362.819444444503</v>
      </c>
      <c r="B3118" s="10">
        <v>45362</v>
      </c>
      <c r="C3118" s="11">
        <v>2024</v>
      </c>
      <c r="D3118" s="11">
        <v>3</v>
      </c>
      <c r="E3118" s="11">
        <v>11</v>
      </c>
      <c r="F3118" s="11">
        <v>19</v>
      </c>
      <c r="G3118" s="11" t="s">
        <v>67</v>
      </c>
      <c r="H3118" s="11" t="s">
        <v>53</v>
      </c>
      <c r="I3118" s="11">
        <v>40.734524007650698</v>
      </c>
      <c r="J3118" s="11">
        <v>-73.731815110205503</v>
      </c>
      <c r="K3118" s="11">
        <v>254</v>
      </c>
      <c r="L3118" s="11">
        <v>74.712846271531404</v>
      </c>
      <c r="M3118" s="11">
        <v>42.869574033198802</v>
      </c>
      <c r="N3118" s="11" t="s">
        <v>57</v>
      </c>
      <c r="O3118" s="11" t="s">
        <v>60</v>
      </c>
      <c r="P3118" s="11">
        <v>1</v>
      </c>
      <c r="Q3118" s="11">
        <v>-2.5456028677641698E-2</v>
      </c>
      <c r="R3118" s="11">
        <v>80</v>
      </c>
      <c r="S3118" s="11">
        <v>36</v>
      </c>
      <c r="T3118" s="11">
        <v>440.74096008921902</v>
      </c>
      <c r="U3118" s="11">
        <v>25.963805295717499</v>
      </c>
      <c r="V3118" s="11" t="s">
        <v>56</v>
      </c>
    </row>
    <row r="3119" spans="1:22" x14ac:dyDescent="0.3">
      <c r="A3119" s="9">
        <v>45362.822916666701</v>
      </c>
      <c r="B3119" s="10">
        <v>45362</v>
      </c>
      <c r="C3119" s="11">
        <v>2024</v>
      </c>
      <c r="D3119" s="11">
        <v>3</v>
      </c>
      <c r="E3119" s="11">
        <v>11</v>
      </c>
      <c r="F3119" s="11">
        <v>19</v>
      </c>
      <c r="G3119" s="11" t="s">
        <v>67</v>
      </c>
      <c r="H3119" s="11" t="s">
        <v>53</v>
      </c>
      <c r="I3119" s="11">
        <v>40.722055534818303</v>
      </c>
      <c r="J3119" s="11">
        <v>-73.729784231685798</v>
      </c>
      <c r="K3119" s="11">
        <v>190</v>
      </c>
      <c r="L3119" s="11">
        <v>18.249711911000499</v>
      </c>
      <c r="M3119" s="11">
        <v>64.683578715592404</v>
      </c>
      <c r="N3119" s="11" t="s">
        <v>59</v>
      </c>
      <c r="O3119" s="11" t="s">
        <v>58</v>
      </c>
      <c r="P3119" s="11">
        <v>0</v>
      </c>
      <c r="Q3119" s="11">
        <v>0.70281563649260603</v>
      </c>
      <c r="R3119" s="11">
        <v>64</v>
      </c>
      <c r="S3119" s="11">
        <v>39</v>
      </c>
      <c r="T3119" s="11">
        <v>169.18809754914699</v>
      </c>
      <c r="U3119" s="11">
        <v>28.335486796401401</v>
      </c>
      <c r="V3119" s="11" t="s">
        <v>56</v>
      </c>
    </row>
    <row r="3120" spans="1:22" x14ac:dyDescent="0.3">
      <c r="A3120" s="9">
        <v>45362.826388888898</v>
      </c>
      <c r="B3120" s="10">
        <v>45362</v>
      </c>
      <c r="C3120" s="11">
        <v>2024</v>
      </c>
      <c r="D3120" s="11">
        <v>3</v>
      </c>
      <c r="E3120" s="11">
        <v>11</v>
      </c>
      <c r="F3120" s="11">
        <v>19</v>
      </c>
      <c r="G3120" s="11" t="s">
        <v>67</v>
      </c>
      <c r="H3120" s="11" t="s">
        <v>53</v>
      </c>
      <c r="I3120" s="11">
        <v>40.735926887374198</v>
      </c>
      <c r="J3120" s="11">
        <v>-73.719447366766801</v>
      </c>
      <c r="K3120" s="11">
        <v>182</v>
      </c>
      <c r="L3120" s="11">
        <v>75.842765582939606</v>
      </c>
      <c r="M3120" s="11">
        <v>66.945409093739698</v>
      </c>
      <c r="N3120" s="11" t="s">
        <v>59</v>
      </c>
      <c r="O3120" s="11" t="s">
        <v>61</v>
      </c>
      <c r="P3120" s="11">
        <v>0</v>
      </c>
      <c r="Q3120" s="11">
        <v>0.195973417047311</v>
      </c>
      <c r="R3120" s="11">
        <v>51</v>
      </c>
      <c r="S3120" s="11">
        <v>33</v>
      </c>
      <c r="T3120" s="11">
        <v>233.46082349304001</v>
      </c>
      <c r="U3120" s="11">
        <v>14.0225935974123</v>
      </c>
      <c r="V3120" s="11" t="s">
        <v>63</v>
      </c>
    </row>
    <row r="3121" spans="1:22" x14ac:dyDescent="0.3">
      <c r="A3121" s="9">
        <v>45362.829861111102</v>
      </c>
      <c r="B3121" s="10">
        <v>45362</v>
      </c>
      <c r="C3121" s="11">
        <v>2024</v>
      </c>
      <c r="D3121" s="11">
        <v>3</v>
      </c>
      <c r="E3121" s="11">
        <v>11</v>
      </c>
      <c r="F3121" s="11">
        <v>19</v>
      </c>
      <c r="G3121" s="11" t="s">
        <v>67</v>
      </c>
      <c r="H3121" s="11" t="s">
        <v>53</v>
      </c>
      <c r="I3121" s="11">
        <v>40.865037255253199</v>
      </c>
      <c r="J3121" s="11">
        <v>-73.984012050633694</v>
      </c>
      <c r="K3121" s="11">
        <v>262</v>
      </c>
      <c r="L3121" s="11">
        <v>57.226356331960098</v>
      </c>
      <c r="M3121" s="11">
        <v>34.800829013664</v>
      </c>
      <c r="N3121" s="11" t="s">
        <v>54</v>
      </c>
      <c r="O3121" s="11" t="s">
        <v>55</v>
      </c>
      <c r="P3121" s="11">
        <v>0</v>
      </c>
      <c r="Q3121" s="11">
        <v>-0.13705287415029499</v>
      </c>
      <c r="R3121" s="11">
        <v>72</v>
      </c>
      <c r="S3121" s="11">
        <v>27</v>
      </c>
      <c r="T3121" s="11">
        <v>161.29999107611101</v>
      </c>
      <c r="U3121" s="11">
        <v>9.9299305627506893</v>
      </c>
      <c r="V3121" s="11" t="s">
        <v>56</v>
      </c>
    </row>
    <row r="3122" spans="1:22" x14ac:dyDescent="0.3">
      <c r="A3122" s="9">
        <v>45362.833333333299</v>
      </c>
      <c r="B3122" s="10">
        <v>45362</v>
      </c>
      <c r="C3122" s="11">
        <v>2024</v>
      </c>
      <c r="D3122" s="11">
        <v>3</v>
      </c>
      <c r="E3122" s="11">
        <v>11</v>
      </c>
      <c r="F3122" s="11">
        <v>20</v>
      </c>
      <c r="G3122" s="11" t="s">
        <v>67</v>
      </c>
      <c r="H3122" s="11" t="s">
        <v>53</v>
      </c>
      <c r="I3122" s="11">
        <v>40.713070780071497</v>
      </c>
      <c r="J3122" s="11">
        <v>-73.832244262546794</v>
      </c>
      <c r="K3122" s="11">
        <v>175</v>
      </c>
      <c r="L3122" s="11">
        <v>47.183202831732999</v>
      </c>
      <c r="M3122" s="11">
        <v>24.3154667478499</v>
      </c>
      <c r="N3122" s="11" t="s">
        <v>57</v>
      </c>
      <c r="O3122" s="11" t="s">
        <v>58</v>
      </c>
      <c r="P3122" s="11">
        <v>0</v>
      </c>
      <c r="Q3122" s="11">
        <v>-0.80654306901032402</v>
      </c>
      <c r="R3122" s="11">
        <v>34</v>
      </c>
      <c r="S3122" s="11">
        <v>16</v>
      </c>
      <c r="T3122" s="11">
        <v>208.99842620937901</v>
      </c>
      <c r="U3122" s="11">
        <v>26.5496965971893</v>
      </c>
      <c r="V3122" s="11" t="s">
        <v>63</v>
      </c>
    </row>
    <row r="3123" spans="1:22" x14ac:dyDescent="0.3">
      <c r="A3123" s="9">
        <v>45362.836805555598</v>
      </c>
      <c r="B3123" s="10">
        <v>45362</v>
      </c>
      <c r="C3123" s="11">
        <v>2024</v>
      </c>
      <c r="D3123" s="11">
        <v>3</v>
      </c>
      <c r="E3123" s="11">
        <v>11</v>
      </c>
      <c r="F3123" s="11">
        <v>20</v>
      </c>
      <c r="G3123" s="11" t="s">
        <v>67</v>
      </c>
      <c r="H3123" s="11" t="s">
        <v>53</v>
      </c>
      <c r="I3123" s="11">
        <v>40.822112668740701</v>
      </c>
      <c r="J3123" s="11">
        <v>-73.853293765043404</v>
      </c>
      <c r="K3123" s="11">
        <v>12</v>
      </c>
      <c r="L3123" s="11">
        <v>29.8549405673309</v>
      </c>
      <c r="M3123" s="11">
        <v>78.352090569763405</v>
      </c>
      <c r="N3123" s="11" t="s">
        <v>57</v>
      </c>
      <c r="O3123" s="11" t="s">
        <v>58</v>
      </c>
      <c r="P3123" s="11">
        <v>0</v>
      </c>
      <c r="Q3123" s="11">
        <v>0.75091621575456902</v>
      </c>
      <c r="R3123" s="11">
        <v>78</v>
      </c>
      <c r="S3123" s="11">
        <v>26</v>
      </c>
      <c r="T3123" s="11">
        <v>382.24079131986298</v>
      </c>
      <c r="U3123" s="11">
        <v>28.8039598873339</v>
      </c>
      <c r="V3123" s="11" t="s">
        <v>63</v>
      </c>
    </row>
    <row r="3124" spans="1:22" x14ac:dyDescent="0.3">
      <c r="A3124" s="9">
        <v>45362.840277777803</v>
      </c>
      <c r="B3124" s="10">
        <v>45362</v>
      </c>
      <c r="C3124" s="11">
        <v>2024</v>
      </c>
      <c r="D3124" s="11">
        <v>3</v>
      </c>
      <c r="E3124" s="11">
        <v>11</v>
      </c>
      <c r="F3124" s="11">
        <v>20</v>
      </c>
      <c r="G3124" s="11" t="s">
        <v>67</v>
      </c>
      <c r="H3124" s="11" t="s">
        <v>53</v>
      </c>
      <c r="I3124" s="11">
        <v>40.612935179067797</v>
      </c>
      <c r="J3124" s="11">
        <v>-73.908275308702898</v>
      </c>
      <c r="K3124" s="11">
        <v>181</v>
      </c>
      <c r="L3124" s="11">
        <v>14.854548906132999</v>
      </c>
      <c r="M3124" s="11">
        <v>84.764875762631405</v>
      </c>
      <c r="N3124" s="11" t="s">
        <v>57</v>
      </c>
      <c r="O3124" s="11" t="s">
        <v>58</v>
      </c>
      <c r="P3124" s="11">
        <v>1</v>
      </c>
      <c r="Q3124" s="11">
        <v>-0.48516663010274902</v>
      </c>
      <c r="R3124" s="11">
        <v>4</v>
      </c>
      <c r="S3124" s="11">
        <v>4</v>
      </c>
      <c r="T3124" s="11">
        <v>286.80521245195303</v>
      </c>
      <c r="U3124" s="11">
        <v>13.5899723383355</v>
      </c>
      <c r="V3124" s="11" t="s">
        <v>56</v>
      </c>
    </row>
    <row r="3125" spans="1:22" x14ac:dyDescent="0.3">
      <c r="A3125" s="9">
        <v>45362.84375</v>
      </c>
      <c r="B3125" s="10">
        <v>45362</v>
      </c>
      <c r="C3125" s="11">
        <v>2024</v>
      </c>
      <c r="D3125" s="11">
        <v>3</v>
      </c>
      <c r="E3125" s="11">
        <v>11</v>
      </c>
      <c r="F3125" s="11">
        <v>20</v>
      </c>
      <c r="G3125" s="11" t="s">
        <v>67</v>
      </c>
      <c r="H3125" s="11" t="s">
        <v>53</v>
      </c>
      <c r="I3125" s="11">
        <v>40.763596530253501</v>
      </c>
      <c r="J3125" s="11">
        <v>-73.969738788954004</v>
      </c>
      <c r="K3125" s="11">
        <v>98</v>
      </c>
      <c r="L3125" s="11">
        <v>28.1543690356092</v>
      </c>
      <c r="M3125" s="11">
        <v>94.543281538528902</v>
      </c>
      <c r="N3125" s="11" t="s">
        <v>57</v>
      </c>
      <c r="O3125" s="11" t="s">
        <v>60</v>
      </c>
      <c r="P3125" s="11">
        <v>0</v>
      </c>
      <c r="Q3125" s="11">
        <v>0.98323770557331502</v>
      </c>
      <c r="R3125" s="11">
        <v>54</v>
      </c>
      <c r="S3125" s="11">
        <v>8</v>
      </c>
      <c r="T3125" s="11">
        <v>445.96923768803902</v>
      </c>
      <c r="U3125" s="11">
        <v>9.3677251193050495</v>
      </c>
      <c r="V3125" s="11" t="s">
        <v>56</v>
      </c>
    </row>
    <row r="3126" spans="1:22" x14ac:dyDescent="0.3">
      <c r="A3126" s="9">
        <v>45362.847222222197</v>
      </c>
      <c r="B3126" s="10">
        <v>45362</v>
      </c>
      <c r="C3126" s="11">
        <v>2024</v>
      </c>
      <c r="D3126" s="11">
        <v>3</v>
      </c>
      <c r="E3126" s="11">
        <v>11</v>
      </c>
      <c r="F3126" s="11">
        <v>20</v>
      </c>
      <c r="G3126" s="11" t="s">
        <v>67</v>
      </c>
      <c r="H3126" s="11" t="s">
        <v>53</v>
      </c>
      <c r="I3126" s="11">
        <v>40.765910869063099</v>
      </c>
      <c r="J3126" s="11">
        <v>-73.743543274093994</v>
      </c>
      <c r="K3126" s="11">
        <v>66</v>
      </c>
      <c r="L3126" s="11">
        <v>36.377057117496797</v>
      </c>
      <c r="M3126" s="11">
        <v>64.514115060485693</v>
      </c>
      <c r="N3126" s="11" t="s">
        <v>57</v>
      </c>
      <c r="O3126" s="11" t="s">
        <v>61</v>
      </c>
      <c r="P3126" s="11">
        <v>0</v>
      </c>
      <c r="Q3126" s="11">
        <v>0.66843039251936398</v>
      </c>
      <c r="R3126" s="11">
        <v>27</v>
      </c>
      <c r="S3126" s="11">
        <v>37</v>
      </c>
      <c r="T3126" s="11">
        <v>211.21742674384001</v>
      </c>
      <c r="U3126" s="11">
        <v>13.3281035895</v>
      </c>
      <c r="V3126" s="11" t="s">
        <v>63</v>
      </c>
    </row>
    <row r="3127" spans="1:22" x14ac:dyDescent="0.3">
      <c r="A3127" s="9">
        <v>45362.850694444503</v>
      </c>
      <c r="B3127" s="10">
        <v>45362</v>
      </c>
      <c r="C3127" s="11">
        <v>2024</v>
      </c>
      <c r="D3127" s="11">
        <v>3</v>
      </c>
      <c r="E3127" s="11">
        <v>11</v>
      </c>
      <c r="F3127" s="11">
        <v>20</v>
      </c>
      <c r="G3127" s="11" t="s">
        <v>67</v>
      </c>
      <c r="H3127" s="11" t="s">
        <v>53</v>
      </c>
      <c r="I3127" s="11">
        <v>40.6161106554353</v>
      </c>
      <c r="J3127" s="11">
        <v>-73.9505147463463</v>
      </c>
      <c r="K3127" s="11">
        <v>214</v>
      </c>
      <c r="L3127" s="11">
        <v>14.1588118552419</v>
      </c>
      <c r="M3127" s="11">
        <v>74.597679418512001</v>
      </c>
      <c r="N3127" s="11" t="s">
        <v>57</v>
      </c>
      <c r="O3127" s="11" t="s">
        <v>55</v>
      </c>
      <c r="P3127" s="11">
        <v>1</v>
      </c>
      <c r="Q3127" s="11">
        <v>0.12245494423310101</v>
      </c>
      <c r="R3127" s="11">
        <v>6</v>
      </c>
      <c r="S3127" s="11">
        <v>5</v>
      </c>
      <c r="T3127" s="11">
        <v>416.55461731876699</v>
      </c>
      <c r="U3127" s="11">
        <v>14.709969466830399</v>
      </c>
      <c r="V3127" s="11" t="s">
        <v>56</v>
      </c>
    </row>
    <row r="3128" spans="1:22" x14ac:dyDescent="0.3">
      <c r="A3128" s="9">
        <v>45362.854166666701</v>
      </c>
      <c r="B3128" s="10">
        <v>45362</v>
      </c>
      <c r="C3128" s="11">
        <v>2024</v>
      </c>
      <c r="D3128" s="11">
        <v>3</v>
      </c>
      <c r="E3128" s="11">
        <v>11</v>
      </c>
      <c r="F3128" s="11">
        <v>20</v>
      </c>
      <c r="G3128" s="11" t="s">
        <v>67</v>
      </c>
      <c r="H3128" s="11" t="s">
        <v>53</v>
      </c>
      <c r="I3128" s="11">
        <v>40.661796419837501</v>
      </c>
      <c r="J3128" s="11">
        <v>-73.700877879462197</v>
      </c>
      <c r="K3128" s="11">
        <v>214</v>
      </c>
      <c r="L3128" s="11">
        <v>24.4871082856511</v>
      </c>
      <c r="M3128" s="11">
        <v>17.731694747125399</v>
      </c>
      <c r="N3128" s="11" t="s">
        <v>57</v>
      </c>
      <c r="O3128" s="11" t="s">
        <v>61</v>
      </c>
      <c r="P3128" s="11">
        <v>0</v>
      </c>
      <c r="Q3128" s="11">
        <v>0.99901793151637697</v>
      </c>
      <c r="R3128" s="11">
        <v>5</v>
      </c>
      <c r="S3128" s="11">
        <v>22</v>
      </c>
      <c r="T3128" s="11">
        <v>244.20109127886801</v>
      </c>
      <c r="U3128" s="11">
        <v>11.586282513916601</v>
      </c>
      <c r="V3128" s="11" t="s">
        <v>56</v>
      </c>
    </row>
    <row r="3129" spans="1:22" x14ac:dyDescent="0.3">
      <c r="A3129" s="9">
        <v>45362.857638888898</v>
      </c>
      <c r="B3129" s="10">
        <v>45362</v>
      </c>
      <c r="C3129" s="11">
        <v>2024</v>
      </c>
      <c r="D3129" s="11">
        <v>3</v>
      </c>
      <c r="E3129" s="11">
        <v>11</v>
      </c>
      <c r="F3129" s="11">
        <v>20</v>
      </c>
      <c r="G3129" s="11" t="s">
        <v>67</v>
      </c>
      <c r="H3129" s="11" t="s">
        <v>53</v>
      </c>
      <c r="I3129" s="11">
        <v>40.887399415731998</v>
      </c>
      <c r="J3129" s="11">
        <v>-73.814314902955701</v>
      </c>
      <c r="K3129" s="11">
        <v>35</v>
      </c>
      <c r="L3129" s="11">
        <v>68.657574380888704</v>
      </c>
      <c r="M3129" s="11">
        <v>11.4527238736156</v>
      </c>
      <c r="N3129" s="11" t="s">
        <v>59</v>
      </c>
      <c r="O3129" s="11" t="s">
        <v>61</v>
      </c>
      <c r="P3129" s="11">
        <v>0</v>
      </c>
      <c r="Q3129" s="11">
        <v>-0.36461115783341602</v>
      </c>
      <c r="R3129" s="11">
        <v>93</v>
      </c>
      <c r="S3129" s="11">
        <v>7</v>
      </c>
      <c r="T3129" s="11">
        <v>111.709706074602</v>
      </c>
      <c r="U3129" s="11">
        <v>23.647124306507699</v>
      </c>
      <c r="V3129" s="11" t="s">
        <v>62</v>
      </c>
    </row>
    <row r="3130" spans="1:22" x14ac:dyDescent="0.3">
      <c r="A3130" s="9">
        <v>45362.861111111102</v>
      </c>
      <c r="B3130" s="10">
        <v>45362</v>
      </c>
      <c r="C3130" s="11">
        <v>2024</v>
      </c>
      <c r="D3130" s="11">
        <v>3</v>
      </c>
      <c r="E3130" s="11">
        <v>11</v>
      </c>
      <c r="F3130" s="11">
        <v>20</v>
      </c>
      <c r="G3130" s="11" t="s">
        <v>67</v>
      </c>
      <c r="H3130" s="11" t="s">
        <v>53</v>
      </c>
      <c r="I3130" s="11">
        <v>40.8745833398131</v>
      </c>
      <c r="J3130" s="11">
        <v>-73.843913469328299</v>
      </c>
      <c r="K3130" s="11">
        <v>51</v>
      </c>
      <c r="L3130" s="11">
        <v>17.371916942462299</v>
      </c>
      <c r="M3130" s="11">
        <v>84.296036502822602</v>
      </c>
      <c r="N3130" s="11" t="s">
        <v>57</v>
      </c>
      <c r="O3130" s="11" t="s">
        <v>61</v>
      </c>
      <c r="P3130" s="11">
        <v>0</v>
      </c>
      <c r="Q3130" s="11">
        <v>-0.69940795658811505</v>
      </c>
      <c r="R3130" s="11">
        <v>66</v>
      </c>
      <c r="S3130" s="11">
        <v>37</v>
      </c>
      <c r="T3130" s="11">
        <v>483.62649518960097</v>
      </c>
      <c r="U3130" s="11">
        <v>19.573241868103199</v>
      </c>
      <c r="V3130" s="11" t="s">
        <v>56</v>
      </c>
    </row>
    <row r="3131" spans="1:22" x14ac:dyDescent="0.3">
      <c r="A3131" s="9">
        <v>45362.864583333299</v>
      </c>
      <c r="B3131" s="10">
        <v>45362</v>
      </c>
      <c r="C3131" s="11">
        <v>2024</v>
      </c>
      <c r="D3131" s="11">
        <v>3</v>
      </c>
      <c r="E3131" s="11">
        <v>11</v>
      </c>
      <c r="F3131" s="11">
        <v>20</v>
      </c>
      <c r="G3131" s="11" t="s">
        <v>67</v>
      </c>
      <c r="H3131" s="11" t="s">
        <v>53</v>
      </c>
      <c r="I3131" s="11">
        <v>40.605847390810197</v>
      </c>
      <c r="J3131" s="11">
        <v>-73.716573559548706</v>
      </c>
      <c r="K3131" s="11">
        <v>160</v>
      </c>
      <c r="L3131" s="11">
        <v>14.388198185537499</v>
      </c>
      <c r="M3131" s="11">
        <v>42.9111136789613</v>
      </c>
      <c r="N3131" s="11" t="s">
        <v>57</v>
      </c>
      <c r="O3131" s="11" t="s">
        <v>61</v>
      </c>
      <c r="P3131" s="11">
        <v>0</v>
      </c>
      <c r="Q3131" s="11">
        <v>-0.42251221478399897</v>
      </c>
      <c r="R3131" s="11">
        <v>7</v>
      </c>
      <c r="S3131" s="11">
        <v>49</v>
      </c>
      <c r="T3131" s="11">
        <v>379.31809934988303</v>
      </c>
      <c r="U3131" s="11">
        <v>24.946146464360702</v>
      </c>
      <c r="V3131" s="11" t="s">
        <v>56</v>
      </c>
    </row>
    <row r="3132" spans="1:22" x14ac:dyDescent="0.3">
      <c r="A3132" s="9">
        <v>45362.868055555598</v>
      </c>
      <c r="B3132" s="10">
        <v>45362</v>
      </c>
      <c r="C3132" s="11">
        <v>2024</v>
      </c>
      <c r="D3132" s="11">
        <v>3</v>
      </c>
      <c r="E3132" s="11">
        <v>11</v>
      </c>
      <c r="F3132" s="11">
        <v>20</v>
      </c>
      <c r="G3132" s="11" t="s">
        <v>67</v>
      </c>
      <c r="H3132" s="11" t="s">
        <v>53</v>
      </c>
      <c r="I3132" s="11">
        <v>40.606626474007797</v>
      </c>
      <c r="J3132" s="11">
        <v>-73.739757471914999</v>
      </c>
      <c r="K3132" s="11">
        <v>255</v>
      </c>
      <c r="L3132" s="11">
        <v>16.322077204384101</v>
      </c>
      <c r="M3132" s="11">
        <v>56.187985316939397</v>
      </c>
      <c r="N3132" s="11" t="s">
        <v>54</v>
      </c>
      <c r="O3132" s="11" t="s">
        <v>61</v>
      </c>
      <c r="P3132" s="11">
        <v>0</v>
      </c>
      <c r="Q3132" s="11">
        <v>2.9002140955775399E-2</v>
      </c>
      <c r="R3132" s="11">
        <v>72</v>
      </c>
      <c r="S3132" s="11">
        <v>42</v>
      </c>
      <c r="T3132" s="11">
        <v>369.17638841772299</v>
      </c>
      <c r="U3132" s="11">
        <v>16.968940473586301</v>
      </c>
      <c r="V3132" s="11" t="s">
        <v>56</v>
      </c>
    </row>
    <row r="3133" spans="1:22" x14ac:dyDescent="0.3">
      <c r="A3133" s="9">
        <v>45362.871527777803</v>
      </c>
      <c r="B3133" s="10">
        <v>45362</v>
      </c>
      <c r="C3133" s="11">
        <v>2024</v>
      </c>
      <c r="D3133" s="11">
        <v>3</v>
      </c>
      <c r="E3133" s="11">
        <v>11</v>
      </c>
      <c r="F3133" s="11">
        <v>20</v>
      </c>
      <c r="G3133" s="11" t="s">
        <v>67</v>
      </c>
      <c r="H3133" s="11" t="s">
        <v>53</v>
      </c>
      <c r="I3133" s="11">
        <v>40.708725585730399</v>
      </c>
      <c r="J3133" s="11">
        <v>-73.764624287072806</v>
      </c>
      <c r="K3133" s="11">
        <v>202</v>
      </c>
      <c r="L3133" s="11">
        <v>25.2519480186598</v>
      </c>
      <c r="M3133" s="11">
        <v>87.475308880045901</v>
      </c>
      <c r="N3133" s="11" t="s">
        <v>57</v>
      </c>
      <c r="O3133" s="11" t="s">
        <v>61</v>
      </c>
      <c r="P3133" s="11">
        <v>0</v>
      </c>
      <c r="Q3133" s="11">
        <v>0.14464046731174399</v>
      </c>
      <c r="R3133" s="11">
        <v>92</v>
      </c>
      <c r="S3133" s="11">
        <v>18</v>
      </c>
      <c r="T3133" s="11">
        <v>135.254559819772</v>
      </c>
      <c r="U3133" s="11">
        <v>18.4300048295678</v>
      </c>
      <c r="V3133" s="11" t="s">
        <v>56</v>
      </c>
    </row>
    <row r="3134" spans="1:22" x14ac:dyDescent="0.3">
      <c r="A3134" s="9">
        <v>45362.875</v>
      </c>
      <c r="B3134" s="10">
        <v>45362</v>
      </c>
      <c r="C3134" s="11">
        <v>2024</v>
      </c>
      <c r="D3134" s="11">
        <v>3</v>
      </c>
      <c r="E3134" s="11">
        <v>11</v>
      </c>
      <c r="F3134" s="11">
        <v>21</v>
      </c>
      <c r="G3134" s="11" t="s">
        <v>67</v>
      </c>
      <c r="H3134" s="11" t="s">
        <v>53</v>
      </c>
      <c r="I3134" s="11">
        <v>40.718207054077602</v>
      </c>
      <c r="J3134" s="11">
        <v>-73.789855890567395</v>
      </c>
      <c r="K3134" s="11">
        <v>148</v>
      </c>
      <c r="L3134" s="11">
        <v>10.6711393608518</v>
      </c>
      <c r="M3134" s="11">
        <v>88.685063097296194</v>
      </c>
      <c r="N3134" s="11" t="s">
        <v>59</v>
      </c>
      <c r="O3134" s="11" t="s">
        <v>60</v>
      </c>
      <c r="P3134" s="11">
        <v>0</v>
      </c>
      <c r="Q3134" s="11">
        <v>0.991357467998908</v>
      </c>
      <c r="R3134" s="11">
        <v>67</v>
      </c>
      <c r="S3134" s="11">
        <v>19</v>
      </c>
      <c r="T3134" s="11">
        <v>297.35689446500902</v>
      </c>
      <c r="U3134" s="11">
        <v>27.166007819955801</v>
      </c>
      <c r="V3134" s="11" t="s">
        <v>56</v>
      </c>
    </row>
    <row r="3135" spans="1:22" x14ac:dyDescent="0.3">
      <c r="A3135" s="9">
        <v>45362.878472222197</v>
      </c>
      <c r="B3135" s="10">
        <v>45362</v>
      </c>
      <c r="C3135" s="11">
        <v>2024</v>
      </c>
      <c r="D3135" s="11">
        <v>3</v>
      </c>
      <c r="E3135" s="11">
        <v>11</v>
      </c>
      <c r="F3135" s="11">
        <v>21</v>
      </c>
      <c r="G3135" s="11" t="s">
        <v>67</v>
      </c>
      <c r="H3135" s="11" t="s">
        <v>53</v>
      </c>
      <c r="I3135" s="11">
        <v>40.687828828103498</v>
      </c>
      <c r="J3135" s="11">
        <v>-73.983093428287503</v>
      </c>
      <c r="K3135" s="11">
        <v>36</v>
      </c>
      <c r="L3135" s="11">
        <v>41.191466783997399</v>
      </c>
      <c r="M3135" s="11">
        <v>95.891509907275505</v>
      </c>
      <c r="N3135" s="11" t="s">
        <v>54</v>
      </c>
      <c r="O3135" s="11" t="s">
        <v>61</v>
      </c>
      <c r="P3135" s="11">
        <v>0</v>
      </c>
      <c r="Q3135" s="11">
        <v>-0.382612740148498</v>
      </c>
      <c r="R3135" s="11">
        <v>45</v>
      </c>
      <c r="S3135" s="11">
        <v>46</v>
      </c>
      <c r="T3135" s="11">
        <v>369.77842779693299</v>
      </c>
      <c r="U3135" s="11">
        <v>14.7937184670227</v>
      </c>
      <c r="V3135" s="11" t="s">
        <v>56</v>
      </c>
    </row>
    <row r="3136" spans="1:22" x14ac:dyDescent="0.3">
      <c r="A3136" s="9">
        <v>45362.881944444503</v>
      </c>
      <c r="B3136" s="10">
        <v>45362</v>
      </c>
      <c r="C3136" s="11">
        <v>2024</v>
      </c>
      <c r="D3136" s="11">
        <v>3</v>
      </c>
      <c r="E3136" s="11">
        <v>11</v>
      </c>
      <c r="F3136" s="11">
        <v>21</v>
      </c>
      <c r="G3136" s="11" t="s">
        <v>67</v>
      </c>
      <c r="H3136" s="11" t="s">
        <v>53</v>
      </c>
      <c r="I3136" s="11">
        <v>40.8553022933704</v>
      </c>
      <c r="J3136" s="11">
        <v>-73.886703657874804</v>
      </c>
      <c r="K3136" s="11">
        <v>51</v>
      </c>
      <c r="L3136" s="11">
        <v>76.938987425210897</v>
      </c>
      <c r="M3136" s="11">
        <v>40.654878821237901</v>
      </c>
      <c r="N3136" s="11" t="s">
        <v>54</v>
      </c>
      <c r="O3136" s="11" t="s">
        <v>60</v>
      </c>
      <c r="P3136" s="11">
        <v>0</v>
      </c>
      <c r="Q3136" s="11">
        <v>-0.40227072796649599</v>
      </c>
      <c r="R3136" s="11">
        <v>13</v>
      </c>
      <c r="S3136" s="11">
        <v>22</v>
      </c>
      <c r="T3136" s="11">
        <v>374.52479206951699</v>
      </c>
      <c r="U3136" s="11">
        <v>10.5511503022749</v>
      </c>
      <c r="V3136" s="11" t="s">
        <v>62</v>
      </c>
    </row>
    <row r="3137" spans="1:22" x14ac:dyDescent="0.3">
      <c r="A3137" s="9">
        <v>45362.885416666701</v>
      </c>
      <c r="B3137" s="10">
        <v>45362</v>
      </c>
      <c r="C3137" s="11">
        <v>2024</v>
      </c>
      <c r="D3137" s="11">
        <v>3</v>
      </c>
      <c r="E3137" s="11">
        <v>11</v>
      </c>
      <c r="F3137" s="11">
        <v>21</v>
      </c>
      <c r="G3137" s="11" t="s">
        <v>67</v>
      </c>
      <c r="H3137" s="11" t="s">
        <v>53</v>
      </c>
      <c r="I3137" s="11">
        <v>40.604645706594603</v>
      </c>
      <c r="J3137" s="11">
        <v>-73.740779811958404</v>
      </c>
      <c r="K3137" s="11">
        <v>263</v>
      </c>
      <c r="L3137" s="11">
        <v>67.339210774729395</v>
      </c>
      <c r="M3137" s="11">
        <v>47.749600132725298</v>
      </c>
      <c r="N3137" s="11" t="s">
        <v>59</v>
      </c>
      <c r="O3137" s="11" t="s">
        <v>58</v>
      </c>
      <c r="P3137" s="11">
        <v>0</v>
      </c>
      <c r="Q3137" s="11">
        <v>0.47951305991188498</v>
      </c>
      <c r="R3137" s="11">
        <v>32</v>
      </c>
      <c r="S3137" s="11">
        <v>4</v>
      </c>
      <c r="T3137" s="11">
        <v>60.105198788744502</v>
      </c>
      <c r="U3137" s="11">
        <v>22.888532277549199</v>
      </c>
      <c r="V3137" s="11" t="s">
        <v>56</v>
      </c>
    </row>
    <row r="3138" spans="1:22" x14ac:dyDescent="0.3">
      <c r="A3138" s="9">
        <v>45362.888888888898</v>
      </c>
      <c r="B3138" s="10">
        <v>45362</v>
      </c>
      <c r="C3138" s="11">
        <v>2024</v>
      </c>
      <c r="D3138" s="11">
        <v>3</v>
      </c>
      <c r="E3138" s="11">
        <v>11</v>
      </c>
      <c r="F3138" s="11">
        <v>21</v>
      </c>
      <c r="G3138" s="11" t="s">
        <v>67</v>
      </c>
      <c r="H3138" s="11" t="s">
        <v>53</v>
      </c>
      <c r="I3138" s="11">
        <v>40.815364755745399</v>
      </c>
      <c r="J3138" s="11">
        <v>-73.913835927978198</v>
      </c>
      <c r="K3138" s="11">
        <v>163</v>
      </c>
      <c r="L3138" s="11">
        <v>30.531697668042</v>
      </c>
      <c r="M3138" s="11">
        <v>63.431636506554803</v>
      </c>
      <c r="N3138" s="11" t="s">
        <v>59</v>
      </c>
      <c r="O3138" s="11" t="s">
        <v>61</v>
      </c>
      <c r="P3138" s="11">
        <v>0</v>
      </c>
      <c r="Q3138" s="11">
        <v>-0.27705231611951697</v>
      </c>
      <c r="R3138" s="11">
        <v>15</v>
      </c>
      <c r="S3138" s="11">
        <v>25</v>
      </c>
      <c r="T3138" s="11">
        <v>362.03272683476899</v>
      </c>
      <c r="U3138" s="11">
        <v>9.4903390201659104</v>
      </c>
      <c r="V3138" s="11" t="s">
        <v>63</v>
      </c>
    </row>
    <row r="3139" spans="1:22" x14ac:dyDescent="0.3">
      <c r="A3139" s="9">
        <v>45362.892361111102</v>
      </c>
      <c r="B3139" s="10">
        <v>45362</v>
      </c>
      <c r="C3139" s="11">
        <v>2024</v>
      </c>
      <c r="D3139" s="11">
        <v>3</v>
      </c>
      <c r="E3139" s="11">
        <v>11</v>
      </c>
      <c r="F3139" s="11">
        <v>21</v>
      </c>
      <c r="G3139" s="11" t="s">
        <v>67</v>
      </c>
      <c r="H3139" s="11" t="s">
        <v>53</v>
      </c>
      <c r="I3139" s="11">
        <v>40.872260366358397</v>
      </c>
      <c r="J3139" s="11">
        <v>-73.895395328541696</v>
      </c>
      <c r="K3139" s="11">
        <v>114</v>
      </c>
      <c r="L3139" s="11">
        <v>50.983207349045799</v>
      </c>
      <c r="M3139" s="11">
        <v>99.168195850167905</v>
      </c>
      <c r="N3139" s="11" t="s">
        <v>59</v>
      </c>
      <c r="O3139" s="11" t="s">
        <v>55</v>
      </c>
      <c r="P3139" s="11">
        <v>0</v>
      </c>
      <c r="Q3139" s="11">
        <v>0.39620004314659102</v>
      </c>
      <c r="R3139" s="11">
        <v>47</v>
      </c>
      <c r="S3139" s="11">
        <v>34</v>
      </c>
      <c r="T3139" s="11">
        <v>239.51406281164401</v>
      </c>
      <c r="U3139" s="11">
        <v>15.5792734436203</v>
      </c>
      <c r="V3139" s="11" t="s">
        <v>56</v>
      </c>
    </row>
    <row r="3140" spans="1:22" x14ac:dyDescent="0.3">
      <c r="A3140" s="9">
        <v>45362.895833333299</v>
      </c>
      <c r="B3140" s="10">
        <v>45362</v>
      </c>
      <c r="C3140" s="11">
        <v>2024</v>
      </c>
      <c r="D3140" s="11">
        <v>3</v>
      </c>
      <c r="E3140" s="11">
        <v>11</v>
      </c>
      <c r="F3140" s="11">
        <v>21</v>
      </c>
      <c r="G3140" s="11" t="s">
        <v>67</v>
      </c>
      <c r="H3140" s="11" t="s">
        <v>53</v>
      </c>
      <c r="I3140" s="11">
        <v>40.733685531561299</v>
      </c>
      <c r="J3140" s="11">
        <v>-73.709903472476597</v>
      </c>
      <c r="K3140" s="11">
        <v>14</v>
      </c>
      <c r="L3140" s="11">
        <v>55.613126863923497</v>
      </c>
      <c r="M3140" s="11">
        <v>51.362993366264199</v>
      </c>
      <c r="N3140" s="11" t="s">
        <v>59</v>
      </c>
      <c r="O3140" s="11" t="s">
        <v>55</v>
      </c>
      <c r="P3140" s="11">
        <v>0</v>
      </c>
      <c r="Q3140" s="11">
        <v>-0.76115275325412002</v>
      </c>
      <c r="R3140" s="11">
        <v>59</v>
      </c>
      <c r="S3140" s="11">
        <v>39</v>
      </c>
      <c r="T3140" s="11">
        <v>188.03739386270701</v>
      </c>
      <c r="U3140" s="11">
        <v>10.4014854591017</v>
      </c>
      <c r="V3140" s="11" t="s">
        <v>63</v>
      </c>
    </row>
    <row r="3141" spans="1:22" x14ac:dyDescent="0.3">
      <c r="A3141" s="9">
        <v>45362.899305555598</v>
      </c>
      <c r="B3141" s="10">
        <v>45362</v>
      </c>
      <c r="C3141" s="11">
        <v>2024</v>
      </c>
      <c r="D3141" s="11">
        <v>3</v>
      </c>
      <c r="E3141" s="11">
        <v>11</v>
      </c>
      <c r="F3141" s="11">
        <v>21</v>
      </c>
      <c r="G3141" s="11" t="s">
        <v>67</v>
      </c>
      <c r="H3141" s="11" t="s">
        <v>53</v>
      </c>
      <c r="I3141" s="11">
        <v>40.874176350048103</v>
      </c>
      <c r="J3141" s="11">
        <v>-73.907734626097493</v>
      </c>
      <c r="K3141" s="11">
        <v>140</v>
      </c>
      <c r="L3141" s="11">
        <v>19.175559715100199</v>
      </c>
      <c r="M3141" s="11">
        <v>50.6937468184884</v>
      </c>
      <c r="N3141" s="11" t="s">
        <v>57</v>
      </c>
      <c r="O3141" s="11" t="s">
        <v>60</v>
      </c>
      <c r="P3141" s="11">
        <v>0</v>
      </c>
      <c r="Q3141" s="11">
        <v>-0.85208214615835598</v>
      </c>
      <c r="R3141" s="11">
        <v>32</v>
      </c>
      <c r="S3141" s="11">
        <v>28</v>
      </c>
      <c r="T3141" s="11">
        <v>172.874112115277</v>
      </c>
      <c r="U3141" s="11">
        <v>27.514725787595701</v>
      </c>
      <c r="V3141" s="11" t="s">
        <v>56</v>
      </c>
    </row>
    <row r="3142" spans="1:22" x14ac:dyDescent="0.3">
      <c r="A3142" s="9">
        <v>45362.902777777803</v>
      </c>
      <c r="B3142" s="10">
        <v>45362</v>
      </c>
      <c r="C3142" s="11">
        <v>2024</v>
      </c>
      <c r="D3142" s="11">
        <v>3</v>
      </c>
      <c r="E3142" s="11">
        <v>11</v>
      </c>
      <c r="F3142" s="11">
        <v>21</v>
      </c>
      <c r="G3142" s="11" t="s">
        <v>67</v>
      </c>
      <c r="H3142" s="11" t="s">
        <v>53</v>
      </c>
      <c r="I3142" s="11">
        <v>40.700100975147699</v>
      </c>
      <c r="J3142" s="11">
        <v>-73.712645675335594</v>
      </c>
      <c r="K3142" s="11">
        <v>161</v>
      </c>
      <c r="L3142" s="11">
        <v>54.6822675627552</v>
      </c>
      <c r="M3142" s="11">
        <v>45.086941521706599</v>
      </c>
      <c r="N3142" s="11" t="s">
        <v>57</v>
      </c>
      <c r="O3142" s="11" t="s">
        <v>58</v>
      </c>
      <c r="P3142" s="11">
        <v>0</v>
      </c>
      <c r="Q3142" s="11">
        <v>-0.78380817174638595</v>
      </c>
      <c r="R3142" s="11">
        <v>10</v>
      </c>
      <c r="S3142" s="11">
        <v>23</v>
      </c>
      <c r="T3142" s="11">
        <v>430.64991576032901</v>
      </c>
      <c r="U3142" s="11">
        <v>29.239801275740501</v>
      </c>
      <c r="V3142" s="11" t="s">
        <v>63</v>
      </c>
    </row>
    <row r="3143" spans="1:22" x14ac:dyDescent="0.3">
      <c r="A3143" s="9">
        <v>45362.90625</v>
      </c>
      <c r="B3143" s="10">
        <v>45362</v>
      </c>
      <c r="C3143" s="11">
        <v>2024</v>
      </c>
      <c r="D3143" s="11">
        <v>3</v>
      </c>
      <c r="E3143" s="11">
        <v>11</v>
      </c>
      <c r="F3143" s="11">
        <v>21</v>
      </c>
      <c r="G3143" s="11" t="s">
        <v>67</v>
      </c>
      <c r="H3143" s="11" t="s">
        <v>53</v>
      </c>
      <c r="I3143" s="11">
        <v>40.699625514069297</v>
      </c>
      <c r="J3143" s="11">
        <v>-73.808529934324795</v>
      </c>
      <c r="K3143" s="11">
        <v>216</v>
      </c>
      <c r="L3143" s="11">
        <v>6.6040437728524699</v>
      </c>
      <c r="M3143" s="11">
        <v>21.158424725691901</v>
      </c>
      <c r="N3143" s="11" t="s">
        <v>54</v>
      </c>
      <c r="O3143" s="11" t="s">
        <v>58</v>
      </c>
      <c r="P3143" s="11">
        <v>0</v>
      </c>
      <c r="Q3143" s="11">
        <v>-6.28236501439947E-2</v>
      </c>
      <c r="R3143" s="11">
        <v>59</v>
      </c>
      <c r="S3143" s="11">
        <v>30</v>
      </c>
      <c r="T3143" s="11">
        <v>74.683228805728305</v>
      </c>
      <c r="U3143" s="11">
        <v>29.484940373873702</v>
      </c>
      <c r="V3143" s="11" t="s">
        <v>56</v>
      </c>
    </row>
    <row r="3144" spans="1:22" x14ac:dyDescent="0.3">
      <c r="A3144" s="9">
        <v>45362.909722222197</v>
      </c>
      <c r="B3144" s="10">
        <v>45362</v>
      </c>
      <c r="C3144" s="11">
        <v>2024</v>
      </c>
      <c r="D3144" s="11">
        <v>3</v>
      </c>
      <c r="E3144" s="11">
        <v>11</v>
      </c>
      <c r="F3144" s="11">
        <v>21</v>
      </c>
      <c r="G3144" s="11" t="s">
        <v>67</v>
      </c>
      <c r="H3144" s="11" t="s">
        <v>53</v>
      </c>
      <c r="I3144" s="11">
        <v>40.641979061889202</v>
      </c>
      <c r="J3144" s="11">
        <v>-73.840622524040796</v>
      </c>
      <c r="K3144" s="11">
        <v>271</v>
      </c>
      <c r="L3144" s="11">
        <v>63.354652273651197</v>
      </c>
      <c r="M3144" s="11">
        <v>52.979807154323403</v>
      </c>
      <c r="N3144" s="11" t="s">
        <v>59</v>
      </c>
      <c r="O3144" s="11" t="s">
        <v>60</v>
      </c>
      <c r="P3144" s="11">
        <v>0</v>
      </c>
      <c r="Q3144" s="11">
        <v>0.73719727973280902</v>
      </c>
      <c r="R3144" s="11">
        <v>64</v>
      </c>
      <c r="S3144" s="11">
        <v>12</v>
      </c>
      <c r="T3144" s="11">
        <v>475.954490799913</v>
      </c>
      <c r="U3144" s="11">
        <v>23.008569534818498</v>
      </c>
      <c r="V3144" s="11" t="s">
        <v>56</v>
      </c>
    </row>
    <row r="3145" spans="1:22" x14ac:dyDescent="0.3">
      <c r="A3145" s="9">
        <v>45362.913194444503</v>
      </c>
      <c r="B3145" s="10">
        <v>45362</v>
      </c>
      <c r="C3145" s="11">
        <v>2024</v>
      </c>
      <c r="D3145" s="11">
        <v>3</v>
      </c>
      <c r="E3145" s="11">
        <v>11</v>
      </c>
      <c r="F3145" s="11">
        <v>21</v>
      </c>
      <c r="G3145" s="11" t="s">
        <v>67</v>
      </c>
      <c r="H3145" s="11" t="s">
        <v>53</v>
      </c>
      <c r="I3145" s="11">
        <v>40.718428802014699</v>
      </c>
      <c r="J3145" s="11">
        <v>-73.785028620594801</v>
      </c>
      <c r="K3145" s="11">
        <v>216</v>
      </c>
      <c r="L3145" s="11">
        <v>74.660145542563001</v>
      </c>
      <c r="M3145" s="11">
        <v>62.6220589623736</v>
      </c>
      <c r="N3145" s="11" t="s">
        <v>54</v>
      </c>
      <c r="O3145" s="11" t="s">
        <v>61</v>
      </c>
      <c r="P3145" s="11">
        <v>0</v>
      </c>
      <c r="Q3145" s="11">
        <v>0.17877408067092801</v>
      </c>
      <c r="R3145" s="11">
        <v>33</v>
      </c>
      <c r="S3145" s="11">
        <v>45</v>
      </c>
      <c r="T3145" s="11">
        <v>265.357407274823</v>
      </c>
      <c r="U3145" s="11">
        <v>12.9906600187993</v>
      </c>
      <c r="V3145" s="11" t="s">
        <v>56</v>
      </c>
    </row>
    <row r="3146" spans="1:22" x14ac:dyDescent="0.3">
      <c r="A3146" s="9">
        <v>45362.916666666701</v>
      </c>
      <c r="B3146" s="10">
        <v>45362</v>
      </c>
      <c r="C3146" s="11">
        <v>2024</v>
      </c>
      <c r="D3146" s="11">
        <v>3</v>
      </c>
      <c r="E3146" s="11">
        <v>11</v>
      </c>
      <c r="F3146" s="11">
        <v>22</v>
      </c>
      <c r="G3146" s="11" t="s">
        <v>67</v>
      </c>
      <c r="H3146" s="11" t="s">
        <v>53</v>
      </c>
      <c r="I3146" s="11">
        <v>40.696821015579602</v>
      </c>
      <c r="J3146" s="11">
        <v>-73.827170476665302</v>
      </c>
      <c r="K3146" s="11">
        <v>267</v>
      </c>
      <c r="L3146" s="11">
        <v>35.503633464036099</v>
      </c>
      <c r="M3146" s="11">
        <v>90.174016137421603</v>
      </c>
      <c r="N3146" s="11" t="s">
        <v>54</v>
      </c>
      <c r="O3146" s="11" t="s">
        <v>55</v>
      </c>
      <c r="P3146" s="11">
        <v>0</v>
      </c>
      <c r="Q3146" s="11">
        <v>9.8988897825322095E-2</v>
      </c>
      <c r="R3146" s="11">
        <v>54</v>
      </c>
      <c r="S3146" s="11">
        <v>35</v>
      </c>
      <c r="T3146" s="11">
        <v>272.610425899463</v>
      </c>
      <c r="U3146" s="11">
        <v>23.7745479863189</v>
      </c>
      <c r="V3146" s="11" t="s">
        <v>56</v>
      </c>
    </row>
    <row r="3147" spans="1:22" x14ac:dyDescent="0.3">
      <c r="A3147" s="9">
        <v>45362.920138888898</v>
      </c>
      <c r="B3147" s="10">
        <v>45362</v>
      </c>
      <c r="C3147" s="11">
        <v>2024</v>
      </c>
      <c r="D3147" s="11">
        <v>3</v>
      </c>
      <c r="E3147" s="11">
        <v>11</v>
      </c>
      <c r="F3147" s="11">
        <v>22</v>
      </c>
      <c r="G3147" s="11" t="s">
        <v>67</v>
      </c>
      <c r="H3147" s="11" t="s">
        <v>53</v>
      </c>
      <c r="I3147" s="11">
        <v>40.750475870906499</v>
      </c>
      <c r="J3147" s="11">
        <v>-73.955530961099598</v>
      </c>
      <c r="K3147" s="11">
        <v>131</v>
      </c>
      <c r="L3147" s="11">
        <v>48.576886911408401</v>
      </c>
      <c r="M3147" s="11">
        <v>19.388231671120799</v>
      </c>
      <c r="N3147" s="11" t="s">
        <v>59</v>
      </c>
      <c r="O3147" s="11" t="s">
        <v>58</v>
      </c>
      <c r="P3147" s="11">
        <v>0</v>
      </c>
      <c r="Q3147" s="11">
        <v>0.57984869521542703</v>
      </c>
      <c r="R3147" s="11">
        <v>71</v>
      </c>
      <c r="S3147" s="11">
        <v>15</v>
      </c>
      <c r="T3147" s="11">
        <v>187.11937231411301</v>
      </c>
      <c r="U3147" s="11">
        <v>28.2115883645581</v>
      </c>
      <c r="V3147" s="11" t="s">
        <v>63</v>
      </c>
    </row>
    <row r="3148" spans="1:22" x14ac:dyDescent="0.3">
      <c r="A3148" s="9">
        <v>45362.923611111102</v>
      </c>
      <c r="B3148" s="10">
        <v>45362</v>
      </c>
      <c r="C3148" s="11">
        <v>2024</v>
      </c>
      <c r="D3148" s="11">
        <v>3</v>
      </c>
      <c r="E3148" s="11">
        <v>11</v>
      </c>
      <c r="F3148" s="11">
        <v>22</v>
      </c>
      <c r="G3148" s="11" t="s">
        <v>67</v>
      </c>
      <c r="H3148" s="11" t="s">
        <v>53</v>
      </c>
      <c r="I3148" s="11">
        <v>40.606867658686099</v>
      </c>
      <c r="J3148" s="11">
        <v>-73.789443190029203</v>
      </c>
      <c r="K3148" s="11">
        <v>152</v>
      </c>
      <c r="L3148" s="11">
        <v>39.990372732842097</v>
      </c>
      <c r="M3148" s="11">
        <v>20.925543290655501</v>
      </c>
      <c r="N3148" s="11" t="s">
        <v>54</v>
      </c>
      <c r="O3148" s="11" t="s">
        <v>58</v>
      </c>
      <c r="P3148" s="11">
        <v>0</v>
      </c>
      <c r="Q3148" s="11">
        <v>-0.735804877363327</v>
      </c>
      <c r="R3148" s="11">
        <v>70</v>
      </c>
      <c r="S3148" s="11">
        <v>25</v>
      </c>
      <c r="T3148" s="11">
        <v>439.61499260593399</v>
      </c>
      <c r="U3148" s="11">
        <v>8.1854978276373203</v>
      </c>
      <c r="V3148" s="11" t="s">
        <v>63</v>
      </c>
    </row>
    <row r="3149" spans="1:22" x14ac:dyDescent="0.3">
      <c r="A3149" s="9">
        <v>45362.927083333299</v>
      </c>
      <c r="B3149" s="10">
        <v>45362</v>
      </c>
      <c r="C3149" s="11">
        <v>2024</v>
      </c>
      <c r="D3149" s="11">
        <v>3</v>
      </c>
      <c r="E3149" s="11">
        <v>11</v>
      </c>
      <c r="F3149" s="11">
        <v>22</v>
      </c>
      <c r="G3149" s="11" t="s">
        <v>67</v>
      </c>
      <c r="H3149" s="11" t="s">
        <v>53</v>
      </c>
      <c r="I3149" s="11">
        <v>40.713810062729998</v>
      </c>
      <c r="J3149" s="11">
        <v>-73.863645693916993</v>
      </c>
      <c r="K3149" s="11">
        <v>13</v>
      </c>
      <c r="L3149" s="11">
        <v>71.609320862507104</v>
      </c>
      <c r="M3149" s="11">
        <v>74.705288166469899</v>
      </c>
      <c r="N3149" s="11" t="s">
        <v>54</v>
      </c>
      <c r="O3149" s="11" t="s">
        <v>55</v>
      </c>
      <c r="P3149" s="11">
        <v>0</v>
      </c>
      <c r="Q3149" s="11">
        <v>-0.53601437652967898</v>
      </c>
      <c r="R3149" s="11">
        <v>31</v>
      </c>
      <c r="S3149" s="11">
        <v>13</v>
      </c>
      <c r="T3149" s="11">
        <v>266.64445776050201</v>
      </c>
      <c r="U3149" s="11">
        <v>26.7950584115837</v>
      </c>
      <c r="V3149" s="11" t="s">
        <v>63</v>
      </c>
    </row>
    <row r="3150" spans="1:22" x14ac:dyDescent="0.3">
      <c r="A3150" s="9">
        <v>45362.930555555598</v>
      </c>
      <c r="B3150" s="10">
        <v>45362</v>
      </c>
      <c r="C3150" s="11">
        <v>2024</v>
      </c>
      <c r="D3150" s="11">
        <v>3</v>
      </c>
      <c r="E3150" s="11">
        <v>11</v>
      </c>
      <c r="F3150" s="11">
        <v>22</v>
      </c>
      <c r="G3150" s="11" t="s">
        <v>67</v>
      </c>
      <c r="H3150" s="11" t="s">
        <v>53</v>
      </c>
      <c r="I3150" s="11">
        <v>40.715981048276397</v>
      </c>
      <c r="J3150" s="11">
        <v>-73.807787972638295</v>
      </c>
      <c r="K3150" s="11">
        <v>238</v>
      </c>
      <c r="L3150" s="11">
        <v>61.223476546668699</v>
      </c>
      <c r="M3150" s="11">
        <v>59.742820015362398</v>
      </c>
      <c r="N3150" s="11" t="s">
        <v>57</v>
      </c>
      <c r="O3150" s="11" t="s">
        <v>55</v>
      </c>
      <c r="P3150" s="11">
        <v>0</v>
      </c>
      <c r="Q3150" s="11">
        <v>-0.54410852247362895</v>
      </c>
      <c r="R3150" s="11">
        <v>31</v>
      </c>
      <c r="S3150" s="11">
        <v>13</v>
      </c>
      <c r="T3150" s="11">
        <v>130.07741125892599</v>
      </c>
      <c r="U3150" s="11">
        <v>19.476682554510099</v>
      </c>
      <c r="V3150" s="11" t="s">
        <v>56</v>
      </c>
    </row>
    <row r="3151" spans="1:22" x14ac:dyDescent="0.3">
      <c r="A3151" s="9">
        <v>45362.934027777803</v>
      </c>
      <c r="B3151" s="10">
        <v>45362</v>
      </c>
      <c r="C3151" s="11">
        <v>2024</v>
      </c>
      <c r="D3151" s="11">
        <v>3</v>
      </c>
      <c r="E3151" s="11">
        <v>11</v>
      </c>
      <c r="F3151" s="11">
        <v>22</v>
      </c>
      <c r="G3151" s="11" t="s">
        <v>67</v>
      </c>
      <c r="H3151" s="11" t="s">
        <v>53</v>
      </c>
      <c r="I3151" s="11">
        <v>40.824481975294098</v>
      </c>
      <c r="J3151" s="11">
        <v>-73.804886392090197</v>
      </c>
      <c r="K3151" s="11">
        <v>110</v>
      </c>
      <c r="L3151" s="11">
        <v>71.505504483490498</v>
      </c>
      <c r="M3151" s="11">
        <v>11.325670974277401</v>
      </c>
      <c r="N3151" s="11" t="s">
        <v>54</v>
      </c>
      <c r="O3151" s="11" t="s">
        <v>58</v>
      </c>
      <c r="P3151" s="11">
        <v>0</v>
      </c>
      <c r="Q3151" s="11">
        <v>-0.81603151892528503</v>
      </c>
      <c r="R3151" s="11">
        <v>98</v>
      </c>
      <c r="S3151" s="11">
        <v>17</v>
      </c>
      <c r="T3151" s="11">
        <v>215.881246576211</v>
      </c>
      <c r="U3151" s="11">
        <v>10.722398301377099</v>
      </c>
      <c r="V3151" s="11" t="s">
        <v>63</v>
      </c>
    </row>
    <row r="3152" spans="1:22" x14ac:dyDescent="0.3">
      <c r="A3152" s="9">
        <v>45362.9375</v>
      </c>
      <c r="B3152" s="10">
        <v>45362</v>
      </c>
      <c r="C3152" s="11">
        <v>2024</v>
      </c>
      <c r="D3152" s="11">
        <v>3</v>
      </c>
      <c r="E3152" s="11">
        <v>11</v>
      </c>
      <c r="F3152" s="11">
        <v>22</v>
      </c>
      <c r="G3152" s="11" t="s">
        <v>67</v>
      </c>
      <c r="H3152" s="11" t="s">
        <v>53</v>
      </c>
      <c r="I3152" s="11">
        <v>40.653992826559701</v>
      </c>
      <c r="J3152" s="11">
        <v>-73.771819345036306</v>
      </c>
      <c r="K3152" s="11">
        <v>205</v>
      </c>
      <c r="L3152" s="11">
        <v>49.300729195494696</v>
      </c>
      <c r="M3152" s="11">
        <v>24.6978072600212</v>
      </c>
      <c r="N3152" s="11" t="s">
        <v>54</v>
      </c>
      <c r="O3152" s="11" t="s">
        <v>60</v>
      </c>
      <c r="P3152" s="11">
        <v>0</v>
      </c>
      <c r="Q3152" s="11">
        <v>-0.27498507162706498</v>
      </c>
      <c r="R3152" s="11">
        <v>16</v>
      </c>
      <c r="S3152" s="11">
        <v>14</v>
      </c>
      <c r="T3152" s="11">
        <v>342.18981091721702</v>
      </c>
      <c r="U3152" s="11">
        <v>14.1629049057491</v>
      </c>
      <c r="V3152" s="11" t="s">
        <v>56</v>
      </c>
    </row>
    <row r="3153" spans="1:22" x14ac:dyDescent="0.3">
      <c r="A3153" s="9">
        <v>45362.940972222197</v>
      </c>
      <c r="B3153" s="10">
        <v>45362</v>
      </c>
      <c r="C3153" s="11">
        <v>2024</v>
      </c>
      <c r="D3153" s="11">
        <v>3</v>
      </c>
      <c r="E3153" s="11">
        <v>11</v>
      </c>
      <c r="F3153" s="11">
        <v>22</v>
      </c>
      <c r="G3153" s="11" t="s">
        <v>67</v>
      </c>
      <c r="H3153" s="11" t="s">
        <v>53</v>
      </c>
      <c r="I3153" s="11">
        <v>40.801667608863198</v>
      </c>
      <c r="J3153" s="11">
        <v>-73.810348552831897</v>
      </c>
      <c r="K3153" s="11">
        <v>117</v>
      </c>
      <c r="L3153" s="11">
        <v>13.365488639720301</v>
      </c>
      <c r="M3153" s="11">
        <v>55.069849790457098</v>
      </c>
      <c r="N3153" s="11" t="s">
        <v>54</v>
      </c>
      <c r="O3153" s="11" t="s">
        <v>55</v>
      </c>
      <c r="P3153" s="11">
        <v>0</v>
      </c>
      <c r="Q3153" s="11">
        <v>0.78982051910503503</v>
      </c>
      <c r="R3153" s="11">
        <v>88</v>
      </c>
      <c r="S3153" s="11">
        <v>2</v>
      </c>
      <c r="T3153" s="11">
        <v>67.032133693880496</v>
      </c>
      <c r="U3153" s="11">
        <v>7.7641137108315803</v>
      </c>
      <c r="V3153" s="11" t="s">
        <v>56</v>
      </c>
    </row>
    <row r="3154" spans="1:22" x14ac:dyDescent="0.3">
      <c r="A3154" s="9">
        <v>45362.944444444503</v>
      </c>
      <c r="B3154" s="10">
        <v>45362</v>
      </c>
      <c r="C3154" s="11">
        <v>2024</v>
      </c>
      <c r="D3154" s="11">
        <v>3</v>
      </c>
      <c r="E3154" s="11">
        <v>11</v>
      </c>
      <c r="F3154" s="11">
        <v>22</v>
      </c>
      <c r="G3154" s="11" t="s">
        <v>67</v>
      </c>
      <c r="H3154" s="11" t="s">
        <v>53</v>
      </c>
      <c r="I3154" s="11">
        <v>40.826540622588603</v>
      </c>
      <c r="J3154" s="11">
        <v>-73.890048171138005</v>
      </c>
      <c r="K3154" s="11">
        <v>157</v>
      </c>
      <c r="L3154" s="11">
        <v>61.402485787937799</v>
      </c>
      <c r="M3154" s="11">
        <v>46.670892035634999</v>
      </c>
      <c r="N3154" s="11" t="s">
        <v>57</v>
      </c>
      <c r="O3154" s="11" t="s">
        <v>60</v>
      </c>
      <c r="P3154" s="11">
        <v>0</v>
      </c>
      <c r="Q3154" s="11">
        <v>0.44753202886729698</v>
      </c>
      <c r="R3154" s="11">
        <v>60</v>
      </c>
      <c r="S3154" s="11">
        <v>40</v>
      </c>
      <c r="T3154" s="11">
        <v>494.26787088620199</v>
      </c>
      <c r="U3154" s="11">
        <v>13.4697146373937</v>
      </c>
      <c r="V3154" s="11" t="s">
        <v>63</v>
      </c>
    </row>
    <row r="3155" spans="1:22" x14ac:dyDescent="0.3">
      <c r="A3155" s="9">
        <v>45362.947916666701</v>
      </c>
      <c r="B3155" s="10">
        <v>45362</v>
      </c>
      <c r="C3155" s="11">
        <v>2024</v>
      </c>
      <c r="D3155" s="11">
        <v>3</v>
      </c>
      <c r="E3155" s="11">
        <v>11</v>
      </c>
      <c r="F3155" s="11">
        <v>22</v>
      </c>
      <c r="G3155" s="11" t="s">
        <v>67</v>
      </c>
      <c r="H3155" s="11" t="s">
        <v>53</v>
      </c>
      <c r="I3155" s="11">
        <v>40.701600023182401</v>
      </c>
      <c r="J3155" s="11">
        <v>-73.718462381515906</v>
      </c>
      <c r="K3155" s="11">
        <v>41</v>
      </c>
      <c r="L3155" s="11">
        <v>19.5325685231874</v>
      </c>
      <c r="M3155" s="11">
        <v>73.773715250588893</v>
      </c>
      <c r="N3155" s="11" t="s">
        <v>59</v>
      </c>
      <c r="O3155" s="11" t="s">
        <v>58</v>
      </c>
      <c r="P3155" s="11">
        <v>1</v>
      </c>
      <c r="Q3155" s="11">
        <v>0.78962239253916</v>
      </c>
      <c r="R3155" s="11">
        <v>93</v>
      </c>
      <c r="S3155" s="11">
        <v>25</v>
      </c>
      <c r="T3155" s="11">
        <v>208.74722054655101</v>
      </c>
      <c r="U3155" s="11">
        <v>25.9654578321903</v>
      </c>
      <c r="V3155" s="11" t="s">
        <v>56</v>
      </c>
    </row>
    <row r="3156" spans="1:22" x14ac:dyDescent="0.3">
      <c r="A3156" s="9">
        <v>45362.951388888898</v>
      </c>
      <c r="B3156" s="10">
        <v>45362</v>
      </c>
      <c r="C3156" s="11">
        <v>2024</v>
      </c>
      <c r="D3156" s="11">
        <v>3</v>
      </c>
      <c r="E3156" s="11">
        <v>11</v>
      </c>
      <c r="F3156" s="11">
        <v>22</v>
      </c>
      <c r="G3156" s="11" t="s">
        <v>67</v>
      </c>
      <c r="H3156" s="11" t="s">
        <v>53</v>
      </c>
      <c r="I3156" s="11">
        <v>40.7365199403772</v>
      </c>
      <c r="J3156" s="11">
        <v>-73.820806738458103</v>
      </c>
      <c r="K3156" s="11">
        <v>65</v>
      </c>
      <c r="L3156" s="11">
        <v>75.9972554141427</v>
      </c>
      <c r="M3156" s="11">
        <v>57.3521004303269</v>
      </c>
      <c r="N3156" s="11" t="s">
        <v>59</v>
      </c>
      <c r="O3156" s="11" t="s">
        <v>55</v>
      </c>
      <c r="P3156" s="11">
        <v>0</v>
      </c>
      <c r="Q3156" s="11">
        <v>0.428357198127643</v>
      </c>
      <c r="R3156" s="11">
        <v>41</v>
      </c>
      <c r="S3156" s="11">
        <v>41</v>
      </c>
      <c r="T3156" s="11">
        <v>442.76524020353202</v>
      </c>
      <c r="U3156" s="11">
        <v>24.742578675988199</v>
      </c>
      <c r="V3156" s="11" t="s">
        <v>63</v>
      </c>
    </row>
    <row r="3157" spans="1:22" x14ac:dyDescent="0.3">
      <c r="A3157" s="9">
        <v>45362.954861111102</v>
      </c>
      <c r="B3157" s="10">
        <v>45362</v>
      </c>
      <c r="C3157" s="11">
        <v>2024</v>
      </c>
      <c r="D3157" s="11">
        <v>3</v>
      </c>
      <c r="E3157" s="11">
        <v>11</v>
      </c>
      <c r="F3157" s="11">
        <v>22</v>
      </c>
      <c r="G3157" s="11" t="s">
        <v>67</v>
      </c>
      <c r="H3157" s="11" t="s">
        <v>53</v>
      </c>
      <c r="I3157" s="11">
        <v>40.863548347502601</v>
      </c>
      <c r="J3157" s="11">
        <v>-73.848512757257396</v>
      </c>
      <c r="K3157" s="11">
        <v>231</v>
      </c>
      <c r="L3157" s="11">
        <v>24.746887028968299</v>
      </c>
      <c r="M3157" s="11">
        <v>94.445896574548101</v>
      </c>
      <c r="N3157" s="11" t="s">
        <v>54</v>
      </c>
      <c r="O3157" s="11" t="s">
        <v>61</v>
      </c>
      <c r="P3157" s="11">
        <v>0</v>
      </c>
      <c r="Q3157" s="11">
        <v>-0.56835714369029999</v>
      </c>
      <c r="R3157" s="11">
        <v>7</v>
      </c>
      <c r="S3157" s="11">
        <v>43</v>
      </c>
      <c r="T3157" s="11">
        <v>156.991311754809</v>
      </c>
      <c r="U3157" s="11">
        <v>27.304309141975299</v>
      </c>
      <c r="V3157" s="11" t="s">
        <v>56</v>
      </c>
    </row>
    <row r="3158" spans="1:22" x14ac:dyDescent="0.3">
      <c r="A3158" s="9">
        <v>45362.958333333299</v>
      </c>
      <c r="B3158" s="10">
        <v>45362</v>
      </c>
      <c r="C3158" s="11">
        <v>2024</v>
      </c>
      <c r="D3158" s="11">
        <v>3</v>
      </c>
      <c r="E3158" s="11">
        <v>11</v>
      </c>
      <c r="F3158" s="11">
        <v>23</v>
      </c>
      <c r="G3158" s="11" t="s">
        <v>67</v>
      </c>
      <c r="H3158" s="11" t="s">
        <v>53</v>
      </c>
      <c r="I3158" s="11">
        <v>40.655397616299297</v>
      </c>
      <c r="J3158" s="11">
        <v>-73.946355910053398</v>
      </c>
      <c r="K3158" s="11">
        <v>279</v>
      </c>
      <c r="L3158" s="11">
        <v>55.8138586138816</v>
      </c>
      <c r="M3158" s="11">
        <v>14.2927477307919</v>
      </c>
      <c r="N3158" s="11" t="s">
        <v>59</v>
      </c>
      <c r="O3158" s="11" t="s">
        <v>60</v>
      </c>
      <c r="P3158" s="11">
        <v>0</v>
      </c>
      <c r="Q3158" s="11">
        <v>0.54177077206768498</v>
      </c>
      <c r="R3158" s="11">
        <v>29</v>
      </c>
      <c r="S3158" s="11">
        <v>26</v>
      </c>
      <c r="T3158" s="11">
        <v>427.12945968372998</v>
      </c>
      <c r="U3158" s="11">
        <v>6.4302392767446097</v>
      </c>
      <c r="V3158" s="11" t="s">
        <v>56</v>
      </c>
    </row>
    <row r="3159" spans="1:22" x14ac:dyDescent="0.3">
      <c r="A3159" s="9">
        <v>45362.961805555598</v>
      </c>
      <c r="B3159" s="10">
        <v>45362</v>
      </c>
      <c r="C3159" s="11">
        <v>2024</v>
      </c>
      <c r="D3159" s="11">
        <v>3</v>
      </c>
      <c r="E3159" s="11">
        <v>11</v>
      </c>
      <c r="F3159" s="11">
        <v>23</v>
      </c>
      <c r="G3159" s="11" t="s">
        <v>67</v>
      </c>
      <c r="H3159" s="11" t="s">
        <v>53</v>
      </c>
      <c r="I3159" s="11">
        <v>40.669115558888301</v>
      </c>
      <c r="J3159" s="11">
        <v>-73.773116808262998</v>
      </c>
      <c r="K3159" s="11">
        <v>55</v>
      </c>
      <c r="L3159" s="11">
        <v>66.275093270438802</v>
      </c>
      <c r="M3159" s="11">
        <v>89.061517681351305</v>
      </c>
      <c r="N3159" s="11" t="s">
        <v>57</v>
      </c>
      <c r="O3159" s="11" t="s">
        <v>60</v>
      </c>
      <c r="P3159" s="11">
        <v>0</v>
      </c>
      <c r="Q3159" s="11">
        <v>0.80567842602083395</v>
      </c>
      <c r="R3159" s="11">
        <v>87</v>
      </c>
      <c r="S3159" s="11">
        <v>26</v>
      </c>
      <c r="T3159" s="11">
        <v>77.030276817786699</v>
      </c>
      <c r="U3159" s="11">
        <v>10.233186902915399</v>
      </c>
      <c r="V3159" s="11" t="s">
        <v>56</v>
      </c>
    </row>
    <row r="3160" spans="1:22" x14ac:dyDescent="0.3">
      <c r="A3160" s="9">
        <v>45362.965277777803</v>
      </c>
      <c r="B3160" s="10">
        <v>45362</v>
      </c>
      <c r="C3160" s="11">
        <v>2024</v>
      </c>
      <c r="D3160" s="11">
        <v>3</v>
      </c>
      <c r="E3160" s="11">
        <v>11</v>
      </c>
      <c r="F3160" s="11">
        <v>23</v>
      </c>
      <c r="G3160" s="11" t="s">
        <v>67</v>
      </c>
      <c r="H3160" s="11" t="s">
        <v>53</v>
      </c>
      <c r="I3160" s="11">
        <v>40.771604101663698</v>
      </c>
      <c r="J3160" s="11">
        <v>-73.763321261298302</v>
      </c>
      <c r="K3160" s="11">
        <v>233</v>
      </c>
      <c r="L3160" s="11">
        <v>31.761532742938201</v>
      </c>
      <c r="M3160" s="11">
        <v>36.160481113794603</v>
      </c>
      <c r="N3160" s="11" t="s">
        <v>54</v>
      </c>
      <c r="O3160" s="11" t="s">
        <v>61</v>
      </c>
      <c r="P3160" s="11">
        <v>0</v>
      </c>
      <c r="Q3160" s="11">
        <v>-0.86897603505652798</v>
      </c>
      <c r="R3160" s="11">
        <v>62</v>
      </c>
      <c r="S3160" s="11">
        <v>45</v>
      </c>
      <c r="T3160" s="11">
        <v>67.601778393010903</v>
      </c>
      <c r="U3160" s="11">
        <v>21.051265832915998</v>
      </c>
      <c r="V3160" s="11" t="s">
        <v>56</v>
      </c>
    </row>
    <row r="3161" spans="1:22" x14ac:dyDescent="0.3">
      <c r="A3161" s="9">
        <v>45362.96875</v>
      </c>
      <c r="B3161" s="10">
        <v>45362</v>
      </c>
      <c r="C3161" s="11">
        <v>2024</v>
      </c>
      <c r="D3161" s="11">
        <v>3</v>
      </c>
      <c r="E3161" s="11">
        <v>11</v>
      </c>
      <c r="F3161" s="11">
        <v>23</v>
      </c>
      <c r="G3161" s="11" t="s">
        <v>67</v>
      </c>
      <c r="H3161" s="11" t="s">
        <v>53</v>
      </c>
      <c r="I3161" s="11">
        <v>40.634794173423998</v>
      </c>
      <c r="J3161" s="11">
        <v>-73.7056804033638</v>
      </c>
      <c r="K3161" s="11">
        <v>265</v>
      </c>
      <c r="L3161" s="11">
        <v>52.547619101441903</v>
      </c>
      <c r="M3161" s="11">
        <v>30.691262910591</v>
      </c>
      <c r="N3161" s="11" t="s">
        <v>57</v>
      </c>
      <c r="O3161" s="11" t="s">
        <v>55</v>
      </c>
      <c r="P3161" s="11">
        <v>0</v>
      </c>
      <c r="Q3161" s="11">
        <v>-0.235974821022882</v>
      </c>
      <c r="R3161" s="11">
        <v>74</v>
      </c>
      <c r="S3161" s="11">
        <v>30</v>
      </c>
      <c r="T3161" s="11">
        <v>383.169374043613</v>
      </c>
      <c r="U3161" s="11">
        <v>24.4984108539456</v>
      </c>
      <c r="V3161" s="11" t="s">
        <v>56</v>
      </c>
    </row>
    <row r="3162" spans="1:22" x14ac:dyDescent="0.3">
      <c r="A3162" s="9">
        <v>45362.972222222197</v>
      </c>
      <c r="B3162" s="10">
        <v>45362</v>
      </c>
      <c r="C3162" s="11">
        <v>2024</v>
      </c>
      <c r="D3162" s="11">
        <v>3</v>
      </c>
      <c r="E3162" s="11">
        <v>11</v>
      </c>
      <c r="F3162" s="11">
        <v>23</v>
      </c>
      <c r="G3162" s="11" t="s">
        <v>67</v>
      </c>
      <c r="H3162" s="11" t="s">
        <v>53</v>
      </c>
      <c r="I3162" s="11">
        <v>40.812802270876503</v>
      </c>
      <c r="J3162" s="11">
        <v>-73.723799579820707</v>
      </c>
      <c r="K3162" s="11">
        <v>41</v>
      </c>
      <c r="L3162" s="11">
        <v>36.700560381755302</v>
      </c>
      <c r="M3162" s="11">
        <v>69.400913230909197</v>
      </c>
      <c r="N3162" s="11" t="s">
        <v>54</v>
      </c>
      <c r="O3162" s="11" t="s">
        <v>61</v>
      </c>
      <c r="P3162" s="11">
        <v>0</v>
      </c>
      <c r="Q3162" s="11">
        <v>-0.882757801644241</v>
      </c>
      <c r="R3162" s="11">
        <v>6</v>
      </c>
      <c r="S3162" s="11">
        <v>30</v>
      </c>
      <c r="T3162" s="11">
        <v>458.25893374255003</v>
      </c>
      <c r="U3162" s="11">
        <v>12.6361431119043</v>
      </c>
      <c r="V3162" s="11" t="s">
        <v>63</v>
      </c>
    </row>
    <row r="3163" spans="1:22" x14ac:dyDescent="0.3">
      <c r="A3163" s="9">
        <v>45362.975694444503</v>
      </c>
      <c r="B3163" s="10">
        <v>45362</v>
      </c>
      <c r="C3163" s="11">
        <v>2024</v>
      </c>
      <c r="D3163" s="11">
        <v>3</v>
      </c>
      <c r="E3163" s="11">
        <v>11</v>
      </c>
      <c r="F3163" s="11">
        <v>23</v>
      </c>
      <c r="G3163" s="11" t="s">
        <v>67</v>
      </c>
      <c r="H3163" s="11" t="s">
        <v>53</v>
      </c>
      <c r="I3163" s="11">
        <v>40.869155952446803</v>
      </c>
      <c r="J3163" s="11">
        <v>-73.936709911396505</v>
      </c>
      <c r="K3163" s="11">
        <v>87</v>
      </c>
      <c r="L3163" s="11">
        <v>49.129867420856797</v>
      </c>
      <c r="M3163" s="11">
        <v>79.141987012821403</v>
      </c>
      <c r="N3163" s="11" t="s">
        <v>59</v>
      </c>
      <c r="O3163" s="11" t="s">
        <v>60</v>
      </c>
      <c r="P3163" s="11">
        <v>0</v>
      </c>
      <c r="Q3163" s="11">
        <v>0.70977137765639697</v>
      </c>
      <c r="R3163" s="11">
        <v>44</v>
      </c>
      <c r="S3163" s="11">
        <v>5</v>
      </c>
      <c r="T3163" s="11">
        <v>125.829481290399</v>
      </c>
      <c r="U3163" s="11">
        <v>22.4439725381885</v>
      </c>
      <c r="V3163" s="11" t="s">
        <v>63</v>
      </c>
    </row>
    <row r="3164" spans="1:22" x14ac:dyDescent="0.3">
      <c r="A3164" s="9">
        <v>45362.979166666701</v>
      </c>
      <c r="B3164" s="10">
        <v>45362</v>
      </c>
      <c r="C3164" s="11">
        <v>2024</v>
      </c>
      <c r="D3164" s="11">
        <v>3</v>
      </c>
      <c r="E3164" s="11">
        <v>11</v>
      </c>
      <c r="F3164" s="11">
        <v>23</v>
      </c>
      <c r="G3164" s="11" t="s">
        <v>67</v>
      </c>
      <c r="H3164" s="11" t="s">
        <v>53</v>
      </c>
      <c r="I3164" s="11">
        <v>40.616979317071902</v>
      </c>
      <c r="J3164" s="11">
        <v>-73.962623940495106</v>
      </c>
      <c r="K3164" s="11">
        <v>84</v>
      </c>
      <c r="L3164" s="11">
        <v>65.892528680823602</v>
      </c>
      <c r="M3164" s="11">
        <v>39.974407563717399</v>
      </c>
      <c r="N3164" s="11" t="s">
        <v>59</v>
      </c>
      <c r="O3164" s="11" t="s">
        <v>58</v>
      </c>
      <c r="P3164" s="11">
        <v>0</v>
      </c>
      <c r="Q3164" s="11">
        <v>0.41593668762221703</v>
      </c>
      <c r="R3164" s="11">
        <v>51</v>
      </c>
      <c r="S3164" s="11">
        <v>35</v>
      </c>
      <c r="T3164" s="11">
        <v>84.924077774271097</v>
      </c>
      <c r="U3164" s="11">
        <v>9.9536133327579499</v>
      </c>
      <c r="V3164" s="11" t="s">
        <v>62</v>
      </c>
    </row>
    <row r="3165" spans="1:22" x14ac:dyDescent="0.3">
      <c r="A3165" s="9">
        <v>45362.982638888898</v>
      </c>
      <c r="B3165" s="10">
        <v>45362</v>
      </c>
      <c r="C3165" s="11">
        <v>2024</v>
      </c>
      <c r="D3165" s="11">
        <v>3</v>
      </c>
      <c r="E3165" s="11">
        <v>11</v>
      </c>
      <c r="F3165" s="11">
        <v>23</v>
      </c>
      <c r="G3165" s="11" t="s">
        <v>67</v>
      </c>
      <c r="H3165" s="11" t="s">
        <v>53</v>
      </c>
      <c r="I3165" s="11">
        <v>40.600365887560201</v>
      </c>
      <c r="J3165" s="11">
        <v>-73.846009886012894</v>
      </c>
      <c r="K3165" s="11">
        <v>179</v>
      </c>
      <c r="L3165" s="11">
        <v>57.0954377796904</v>
      </c>
      <c r="M3165" s="11">
        <v>94.808536467259898</v>
      </c>
      <c r="N3165" s="11" t="s">
        <v>59</v>
      </c>
      <c r="O3165" s="11" t="s">
        <v>55</v>
      </c>
      <c r="P3165" s="11">
        <v>0</v>
      </c>
      <c r="Q3165" s="11">
        <v>-0.88773182902553005</v>
      </c>
      <c r="R3165" s="11">
        <v>70</v>
      </c>
      <c r="S3165" s="11">
        <v>30</v>
      </c>
      <c r="T3165" s="11">
        <v>245.59751024591401</v>
      </c>
      <c r="U3165" s="11">
        <v>29.951630499073001</v>
      </c>
      <c r="V3165" s="11" t="s">
        <v>56</v>
      </c>
    </row>
    <row r="3166" spans="1:22" x14ac:dyDescent="0.3">
      <c r="A3166" s="9">
        <v>45362.986111111102</v>
      </c>
      <c r="B3166" s="10">
        <v>45362</v>
      </c>
      <c r="C3166" s="11">
        <v>2024</v>
      </c>
      <c r="D3166" s="11">
        <v>3</v>
      </c>
      <c r="E3166" s="11">
        <v>11</v>
      </c>
      <c r="F3166" s="11">
        <v>23</v>
      </c>
      <c r="G3166" s="11" t="s">
        <v>67</v>
      </c>
      <c r="H3166" s="11" t="s">
        <v>53</v>
      </c>
      <c r="I3166" s="11">
        <v>40.706923070423898</v>
      </c>
      <c r="J3166" s="11">
        <v>-73.9998051647041</v>
      </c>
      <c r="K3166" s="11">
        <v>51</v>
      </c>
      <c r="L3166" s="11">
        <v>46.076073512548803</v>
      </c>
      <c r="M3166" s="11">
        <v>23.091206385254399</v>
      </c>
      <c r="N3166" s="11" t="s">
        <v>59</v>
      </c>
      <c r="O3166" s="11" t="s">
        <v>61</v>
      </c>
      <c r="P3166" s="11">
        <v>0</v>
      </c>
      <c r="Q3166" s="11">
        <v>-0.72749016155778701</v>
      </c>
      <c r="R3166" s="11">
        <v>93</v>
      </c>
      <c r="S3166" s="11">
        <v>12</v>
      </c>
      <c r="T3166" s="11">
        <v>345.36523983486398</v>
      </c>
      <c r="U3166" s="11">
        <v>27.563336848333499</v>
      </c>
      <c r="V3166" s="11" t="s">
        <v>62</v>
      </c>
    </row>
    <row r="3167" spans="1:22" x14ac:dyDescent="0.3">
      <c r="A3167" s="9">
        <v>45362.989583333299</v>
      </c>
      <c r="B3167" s="10">
        <v>45362</v>
      </c>
      <c r="C3167" s="11">
        <v>2024</v>
      </c>
      <c r="D3167" s="11">
        <v>3</v>
      </c>
      <c r="E3167" s="11">
        <v>11</v>
      </c>
      <c r="F3167" s="11">
        <v>23</v>
      </c>
      <c r="G3167" s="11" t="s">
        <v>67</v>
      </c>
      <c r="H3167" s="11" t="s">
        <v>53</v>
      </c>
      <c r="I3167" s="11">
        <v>40.796166349281698</v>
      </c>
      <c r="J3167" s="11">
        <v>-73.920911599615195</v>
      </c>
      <c r="K3167" s="11">
        <v>107</v>
      </c>
      <c r="L3167" s="11">
        <v>74.033145130357596</v>
      </c>
      <c r="M3167" s="11">
        <v>95.501169562235702</v>
      </c>
      <c r="N3167" s="11" t="s">
        <v>54</v>
      </c>
      <c r="O3167" s="11" t="s">
        <v>60</v>
      </c>
      <c r="P3167" s="11">
        <v>0</v>
      </c>
      <c r="Q3167" s="11">
        <v>0.869560121366456</v>
      </c>
      <c r="R3167" s="11">
        <v>75</v>
      </c>
      <c r="S3167" s="11">
        <v>21</v>
      </c>
      <c r="T3167" s="11">
        <v>373.28154584107102</v>
      </c>
      <c r="U3167" s="11">
        <v>5.0037869516752798</v>
      </c>
      <c r="V3167" s="11" t="s">
        <v>56</v>
      </c>
    </row>
    <row r="3168" spans="1:22" x14ac:dyDescent="0.3">
      <c r="A3168" s="9">
        <v>45362.993055555598</v>
      </c>
      <c r="B3168" s="10">
        <v>45362</v>
      </c>
      <c r="C3168" s="11">
        <v>2024</v>
      </c>
      <c r="D3168" s="11">
        <v>3</v>
      </c>
      <c r="E3168" s="11">
        <v>11</v>
      </c>
      <c r="F3168" s="11">
        <v>23</v>
      </c>
      <c r="G3168" s="11" t="s">
        <v>67</v>
      </c>
      <c r="H3168" s="11" t="s">
        <v>53</v>
      </c>
      <c r="I3168" s="11">
        <v>40.695918939810298</v>
      </c>
      <c r="J3168" s="11">
        <v>-73.8545104320729</v>
      </c>
      <c r="K3168" s="11">
        <v>86</v>
      </c>
      <c r="L3168" s="11">
        <v>61.023314922075897</v>
      </c>
      <c r="M3168" s="11">
        <v>55.1885928590372</v>
      </c>
      <c r="N3168" s="11" t="s">
        <v>57</v>
      </c>
      <c r="O3168" s="11" t="s">
        <v>61</v>
      </c>
      <c r="P3168" s="11">
        <v>0</v>
      </c>
      <c r="Q3168" s="11">
        <v>6.2261772782713699E-2</v>
      </c>
      <c r="R3168" s="11">
        <v>7</v>
      </c>
      <c r="S3168" s="11">
        <v>16</v>
      </c>
      <c r="T3168" s="11">
        <v>122.75460554488799</v>
      </c>
      <c r="U3168" s="11">
        <v>10.2120770517068</v>
      </c>
      <c r="V3168" s="11" t="s">
        <v>63</v>
      </c>
    </row>
    <row r="3169" spans="1:22" x14ac:dyDescent="0.3">
      <c r="A3169" s="9">
        <v>45362.996527777803</v>
      </c>
      <c r="B3169" s="10">
        <v>45362</v>
      </c>
      <c r="C3169" s="11">
        <v>2024</v>
      </c>
      <c r="D3169" s="11">
        <v>3</v>
      </c>
      <c r="E3169" s="11">
        <v>11</v>
      </c>
      <c r="F3169" s="11">
        <v>23</v>
      </c>
      <c r="G3169" s="11" t="s">
        <v>67</v>
      </c>
      <c r="H3169" s="11" t="s">
        <v>53</v>
      </c>
      <c r="I3169" s="11">
        <v>40.628130600347703</v>
      </c>
      <c r="J3169" s="11">
        <v>-73.840685897030596</v>
      </c>
      <c r="K3169" s="11">
        <v>144</v>
      </c>
      <c r="L3169" s="11">
        <v>22.913123577393598</v>
      </c>
      <c r="M3169" s="11">
        <v>74.762193202670005</v>
      </c>
      <c r="N3169" s="11" t="s">
        <v>57</v>
      </c>
      <c r="O3169" s="11" t="s">
        <v>60</v>
      </c>
      <c r="P3169" s="11">
        <v>0</v>
      </c>
      <c r="Q3169" s="11">
        <v>0.48688109404045898</v>
      </c>
      <c r="R3169" s="11">
        <v>97</v>
      </c>
      <c r="S3169" s="11">
        <v>6</v>
      </c>
      <c r="T3169" s="11">
        <v>80.760650454496997</v>
      </c>
      <c r="U3169" s="11">
        <v>23.878460648883699</v>
      </c>
      <c r="V3169" s="11" t="s">
        <v>63</v>
      </c>
    </row>
    <row r="3170" spans="1:22" x14ac:dyDescent="0.3">
      <c r="A3170" s="9">
        <v>45363</v>
      </c>
      <c r="B3170" s="10">
        <v>45363</v>
      </c>
      <c r="C3170" s="11">
        <v>2024</v>
      </c>
      <c r="D3170" s="11">
        <v>3</v>
      </c>
      <c r="E3170" s="11">
        <v>12</v>
      </c>
      <c r="F3170" s="11">
        <v>0</v>
      </c>
      <c r="G3170" s="11" t="s">
        <v>68</v>
      </c>
      <c r="H3170" s="11" t="s">
        <v>53</v>
      </c>
      <c r="I3170" s="11">
        <v>40.895885798770202</v>
      </c>
      <c r="J3170" s="11">
        <v>-73.948150706160902</v>
      </c>
      <c r="K3170" s="11">
        <v>182</v>
      </c>
      <c r="L3170" s="11">
        <v>27.722792981612798</v>
      </c>
      <c r="M3170" s="11">
        <v>54.226416832576497</v>
      </c>
      <c r="N3170" s="11" t="s">
        <v>57</v>
      </c>
      <c r="O3170" s="11" t="s">
        <v>55</v>
      </c>
      <c r="P3170" s="11">
        <v>0</v>
      </c>
      <c r="Q3170" s="11">
        <v>4.0044337554702297E-2</v>
      </c>
      <c r="R3170" s="11">
        <v>20</v>
      </c>
      <c r="S3170" s="11">
        <v>17</v>
      </c>
      <c r="T3170" s="11">
        <v>417.187458289956</v>
      </c>
      <c r="U3170" s="11">
        <v>27.560587867292</v>
      </c>
      <c r="V3170" s="11" t="s">
        <v>63</v>
      </c>
    </row>
    <row r="3171" spans="1:22" x14ac:dyDescent="0.3">
      <c r="A3171" s="9">
        <v>45363.003472222197</v>
      </c>
      <c r="B3171" s="10">
        <v>45363</v>
      </c>
      <c r="C3171" s="11">
        <v>2024</v>
      </c>
      <c r="D3171" s="11">
        <v>3</v>
      </c>
      <c r="E3171" s="11">
        <v>12</v>
      </c>
      <c r="F3171" s="11">
        <v>0</v>
      </c>
      <c r="G3171" s="11" t="s">
        <v>68</v>
      </c>
      <c r="H3171" s="11" t="s">
        <v>53</v>
      </c>
      <c r="I3171" s="11">
        <v>40.785729718384303</v>
      </c>
      <c r="J3171" s="11">
        <v>-73.9194186145304</v>
      </c>
      <c r="K3171" s="11">
        <v>284</v>
      </c>
      <c r="L3171" s="11">
        <v>49.493633670395504</v>
      </c>
      <c r="M3171" s="11">
        <v>16.378273741986</v>
      </c>
      <c r="N3171" s="11" t="s">
        <v>59</v>
      </c>
      <c r="O3171" s="11" t="s">
        <v>60</v>
      </c>
      <c r="P3171" s="11">
        <v>0</v>
      </c>
      <c r="Q3171" s="11">
        <v>0.98885290514967505</v>
      </c>
      <c r="R3171" s="11">
        <v>88</v>
      </c>
      <c r="S3171" s="11">
        <v>36</v>
      </c>
      <c r="T3171" s="11">
        <v>212.476871298058</v>
      </c>
      <c r="U3171" s="11">
        <v>16.778489366601701</v>
      </c>
      <c r="V3171" s="11" t="s">
        <v>56</v>
      </c>
    </row>
    <row r="3172" spans="1:22" x14ac:dyDescent="0.3">
      <c r="A3172" s="9">
        <v>45363.006944444503</v>
      </c>
      <c r="B3172" s="10">
        <v>45363</v>
      </c>
      <c r="C3172" s="11">
        <v>2024</v>
      </c>
      <c r="D3172" s="11">
        <v>3</v>
      </c>
      <c r="E3172" s="11">
        <v>12</v>
      </c>
      <c r="F3172" s="11">
        <v>0</v>
      </c>
      <c r="G3172" s="11" t="s">
        <v>68</v>
      </c>
      <c r="H3172" s="11" t="s">
        <v>53</v>
      </c>
      <c r="I3172" s="11">
        <v>40.631486853655304</v>
      </c>
      <c r="J3172" s="11">
        <v>-73.869153414927894</v>
      </c>
      <c r="K3172" s="11">
        <v>118</v>
      </c>
      <c r="L3172" s="11">
        <v>45.538005303932501</v>
      </c>
      <c r="M3172" s="11">
        <v>25.570603856314399</v>
      </c>
      <c r="N3172" s="11" t="s">
        <v>57</v>
      </c>
      <c r="O3172" s="11" t="s">
        <v>58</v>
      </c>
      <c r="P3172" s="11">
        <v>0</v>
      </c>
      <c r="Q3172" s="11">
        <v>0.85639123813487605</v>
      </c>
      <c r="R3172" s="11">
        <v>50</v>
      </c>
      <c r="S3172" s="11">
        <v>28</v>
      </c>
      <c r="T3172" s="11">
        <v>170.46468260531799</v>
      </c>
      <c r="U3172" s="11">
        <v>8.8623114073402292</v>
      </c>
      <c r="V3172" s="11" t="s">
        <v>63</v>
      </c>
    </row>
    <row r="3173" spans="1:22" x14ac:dyDescent="0.3">
      <c r="A3173" s="9">
        <v>45363.010416666701</v>
      </c>
      <c r="B3173" s="10">
        <v>45363</v>
      </c>
      <c r="C3173" s="11">
        <v>2024</v>
      </c>
      <c r="D3173" s="11">
        <v>3</v>
      </c>
      <c r="E3173" s="11">
        <v>12</v>
      </c>
      <c r="F3173" s="11">
        <v>0</v>
      </c>
      <c r="G3173" s="11" t="s">
        <v>68</v>
      </c>
      <c r="H3173" s="11" t="s">
        <v>53</v>
      </c>
      <c r="I3173" s="11">
        <v>40.641916272699</v>
      </c>
      <c r="J3173" s="11">
        <v>-73.805505345195101</v>
      </c>
      <c r="K3173" s="11">
        <v>232</v>
      </c>
      <c r="L3173" s="11">
        <v>11.763713765820899</v>
      </c>
      <c r="M3173" s="11">
        <v>83.243501025977395</v>
      </c>
      <c r="N3173" s="11" t="s">
        <v>57</v>
      </c>
      <c r="O3173" s="11" t="s">
        <v>60</v>
      </c>
      <c r="P3173" s="11">
        <v>0</v>
      </c>
      <c r="Q3173" s="11">
        <v>-0.55440918332307598</v>
      </c>
      <c r="R3173" s="11">
        <v>69</v>
      </c>
      <c r="S3173" s="11">
        <v>1</v>
      </c>
      <c r="T3173" s="11">
        <v>171.78555318577</v>
      </c>
      <c r="U3173" s="11">
        <v>23.565564774559999</v>
      </c>
      <c r="V3173" s="11" t="s">
        <v>56</v>
      </c>
    </row>
    <row r="3174" spans="1:22" x14ac:dyDescent="0.3">
      <c r="A3174" s="9">
        <v>45363.013888888898</v>
      </c>
      <c r="B3174" s="10">
        <v>45363</v>
      </c>
      <c r="C3174" s="11">
        <v>2024</v>
      </c>
      <c r="D3174" s="11">
        <v>3</v>
      </c>
      <c r="E3174" s="11">
        <v>12</v>
      </c>
      <c r="F3174" s="11">
        <v>0</v>
      </c>
      <c r="G3174" s="11" t="s">
        <v>68</v>
      </c>
      <c r="H3174" s="11" t="s">
        <v>53</v>
      </c>
      <c r="I3174" s="11">
        <v>40.621197538688399</v>
      </c>
      <c r="J3174" s="11">
        <v>-73.824117585637296</v>
      </c>
      <c r="K3174" s="11">
        <v>64</v>
      </c>
      <c r="L3174" s="11">
        <v>10.002717241723399</v>
      </c>
      <c r="M3174" s="11">
        <v>50.102292915940502</v>
      </c>
      <c r="N3174" s="11" t="s">
        <v>59</v>
      </c>
      <c r="O3174" s="11" t="s">
        <v>61</v>
      </c>
      <c r="P3174" s="11">
        <v>0</v>
      </c>
      <c r="Q3174" s="11">
        <v>-0.67467922305635697</v>
      </c>
      <c r="R3174" s="11">
        <v>75</v>
      </c>
      <c r="S3174" s="11">
        <v>33</v>
      </c>
      <c r="T3174" s="11">
        <v>86.964502454738195</v>
      </c>
      <c r="U3174" s="11">
        <v>23.070421292146101</v>
      </c>
      <c r="V3174" s="11" t="s">
        <v>56</v>
      </c>
    </row>
    <row r="3175" spans="1:22" x14ac:dyDescent="0.3">
      <c r="A3175" s="9">
        <v>45363.017361111102</v>
      </c>
      <c r="B3175" s="10">
        <v>45363</v>
      </c>
      <c r="C3175" s="11">
        <v>2024</v>
      </c>
      <c r="D3175" s="11">
        <v>3</v>
      </c>
      <c r="E3175" s="11">
        <v>12</v>
      </c>
      <c r="F3175" s="11">
        <v>0</v>
      </c>
      <c r="G3175" s="11" t="s">
        <v>68</v>
      </c>
      <c r="H3175" s="11" t="s">
        <v>53</v>
      </c>
      <c r="I3175" s="11">
        <v>40.616463288359903</v>
      </c>
      <c r="J3175" s="11">
        <v>-73.793539151560793</v>
      </c>
      <c r="K3175" s="11">
        <v>293</v>
      </c>
      <c r="L3175" s="11">
        <v>9.8080839715240202</v>
      </c>
      <c r="M3175" s="11">
        <v>56.456661994007</v>
      </c>
      <c r="N3175" s="11" t="s">
        <v>57</v>
      </c>
      <c r="O3175" s="11" t="s">
        <v>60</v>
      </c>
      <c r="P3175" s="11">
        <v>1</v>
      </c>
      <c r="Q3175" s="11">
        <v>0.33898692323892998</v>
      </c>
      <c r="R3175" s="11">
        <v>12</v>
      </c>
      <c r="S3175" s="11">
        <v>23</v>
      </c>
      <c r="T3175" s="11">
        <v>224.81409085492101</v>
      </c>
      <c r="U3175" s="11">
        <v>23.0470525763612</v>
      </c>
      <c r="V3175" s="11" t="s">
        <v>56</v>
      </c>
    </row>
    <row r="3176" spans="1:22" x14ac:dyDescent="0.3">
      <c r="A3176" s="9">
        <v>45363.020833333299</v>
      </c>
      <c r="B3176" s="10">
        <v>45363</v>
      </c>
      <c r="C3176" s="11">
        <v>2024</v>
      </c>
      <c r="D3176" s="11">
        <v>3</v>
      </c>
      <c r="E3176" s="11">
        <v>12</v>
      </c>
      <c r="F3176" s="11">
        <v>0</v>
      </c>
      <c r="G3176" s="11" t="s">
        <v>68</v>
      </c>
      <c r="H3176" s="11" t="s">
        <v>53</v>
      </c>
      <c r="I3176" s="11">
        <v>40.773171382862003</v>
      </c>
      <c r="J3176" s="11">
        <v>-73.785844890213198</v>
      </c>
      <c r="K3176" s="11">
        <v>162</v>
      </c>
      <c r="L3176" s="11">
        <v>25.542126080555899</v>
      </c>
      <c r="M3176" s="11">
        <v>22.473933992043602</v>
      </c>
      <c r="N3176" s="11" t="s">
        <v>59</v>
      </c>
      <c r="O3176" s="11" t="s">
        <v>61</v>
      </c>
      <c r="P3176" s="11">
        <v>0</v>
      </c>
      <c r="Q3176" s="11">
        <v>-6.9488443366536798E-2</v>
      </c>
      <c r="R3176" s="11">
        <v>74</v>
      </c>
      <c r="S3176" s="11">
        <v>37</v>
      </c>
      <c r="T3176" s="11">
        <v>421.70451334840601</v>
      </c>
      <c r="U3176" s="11">
        <v>18.618253642971901</v>
      </c>
      <c r="V3176" s="11" t="s">
        <v>63</v>
      </c>
    </row>
    <row r="3177" spans="1:22" x14ac:dyDescent="0.3">
      <c r="A3177" s="9">
        <v>45363.024305555598</v>
      </c>
      <c r="B3177" s="10">
        <v>45363</v>
      </c>
      <c r="C3177" s="11">
        <v>2024</v>
      </c>
      <c r="D3177" s="11">
        <v>3</v>
      </c>
      <c r="E3177" s="11">
        <v>12</v>
      </c>
      <c r="F3177" s="11">
        <v>0</v>
      </c>
      <c r="G3177" s="11" t="s">
        <v>68</v>
      </c>
      <c r="H3177" s="11" t="s">
        <v>53</v>
      </c>
      <c r="I3177" s="11">
        <v>40.795648853758401</v>
      </c>
      <c r="J3177" s="11">
        <v>-73.865141239355097</v>
      </c>
      <c r="K3177" s="11">
        <v>113</v>
      </c>
      <c r="L3177" s="11">
        <v>65.694391908427306</v>
      </c>
      <c r="M3177" s="11">
        <v>80.628293909038703</v>
      </c>
      <c r="N3177" s="11" t="s">
        <v>54</v>
      </c>
      <c r="O3177" s="11" t="s">
        <v>55</v>
      </c>
      <c r="P3177" s="11">
        <v>0</v>
      </c>
      <c r="Q3177" s="11">
        <v>0.96581176206350605</v>
      </c>
      <c r="R3177" s="11">
        <v>93</v>
      </c>
      <c r="S3177" s="11">
        <v>43</v>
      </c>
      <c r="T3177" s="11">
        <v>77.003661357884795</v>
      </c>
      <c r="U3177" s="11">
        <v>28.914559457734001</v>
      </c>
      <c r="V3177" s="11" t="s">
        <v>56</v>
      </c>
    </row>
    <row r="3178" spans="1:22" x14ac:dyDescent="0.3">
      <c r="A3178" s="9">
        <v>45363.027777777803</v>
      </c>
      <c r="B3178" s="10">
        <v>45363</v>
      </c>
      <c r="C3178" s="11">
        <v>2024</v>
      </c>
      <c r="D3178" s="11">
        <v>3</v>
      </c>
      <c r="E3178" s="11">
        <v>12</v>
      </c>
      <c r="F3178" s="11">
        <v>0</v>
      </c>
      <c r="G3178" s="11" t="s">
        <v>68</v>
      </c>
      <c r="H3178" s="11" t="s">
        <v>53</v>
      </c>
      <c r="I3178" s="11">
        <v>40.841978445278798</v>
      </c>
      <c r="J3178" s="11">
        <v>-73.916518051143498</v>
      </c>
      <c r="K3178" s="11">
        <v>99</v>
      </c>
      <c r="L3178" s="11">
        <v>68.188934038385597</v>
      </c>
      <c r="M3178" s="11">
        <v>23.398021179725301</v>
      </c>
      <c r="N3178" s="11" t="s">
        <v>57</v>
      </c>
      <c r="O3178" s="11" t="s">
        <v>60</v>
      </c>
      <c r="P3178" s="11">
        <v>0</v>
      </c>
      <c r="Q3178" s="11">
        <v>0.37655298555132999</v>
      </c>
      <c r="R3178" s="11">
        <v>97</v>
      </c>
      <c r="S3178" s="11">
        <v>29</v>
      </c>
      <c r="T3178" s="11">
        <v>426.83163543949797</v>
      </c>
      <c r="U3178" s="11">
        <v>27.552777766176401</v>
      </c>
      <c r="V3178" s="11" t="s">
        <v>62</v>
      </c>
    </row>
    <row r="3179" spans="1:22" x14ac:dyDescent="0.3">
      <c r="A3179" s="9">
        <v>45363.03125</v>
      </c>
      <c r="B3179" s="10">
        <v>45363</v>
      </c>
      <c r="C3179" s="11">
        <v>2024</v>
      </c>
      <c r="D3179" s="11">
        <v>3</v>
      </c>
      <c r="E3179" s="11">
        <v>12</v>
      </c>
      <c r="F3179" s="11">
        <v>0</v>
      </c>
      <c r="G3179" s="11" t="s">
        <v>68</v>
      </c>
      <c r="H3179" s="11" t="s">
        <v>53</v>
      </c>
      <c r="I3179" s="11">
        <v>40.7849833133183</v>
      </c>
      <c r="J3179" s="11">
        <v>-73.7626843902449</v>
      </c>
      <c r="K3179" s="11">
        <v>206</v>
      </c>
      <c r="L3179" s="11">
        <v>44.301726707434199</v>
      </c>
      <c r="M3179" s="11">
        <v>92.367518916491903</v>
      </c>
      <c r="N3179" s="11" t="s">
        <v>57</v>
      </c>
      <c r="O3179" s="11" t="s">
        <v>58</v>
      </c>
      <c r="P3179" s="11">
        <v>0</v>
      </c>
      <c r="Q3179" s="11">
        <v>-0.203991351542329</v>
      </c>
      <c r="R3179" s="11">
        <v>9</v>
      </c>
      <c r="S3179" s="11">
        <v>46</v>
      </c>
      <c r="T3179" s="11">
        <v>112.59154784771</v>
      </c>
      <c r="U3179" s="11">
        <v>10.678724052821501</v>
      </c>
      <c r="V3179" s="11" t="s">
        <v>56</v>
      </c>
    </row>
    <row r="3180" spans="1:22" x14ac:dyDescent="0.3">
      <c r="A3180" s="9">
        <v>45363.034722222197</v>
      </c>
      <c r="B3180" s="10">
        <v>45363</v>
      </c>
      <c r="C3180" s="11">
        <v>2024</v>
      </c>
      <c r="D3180" s="11">
        <v>3</v>
      </c>
      <c r="E3180" s="11">
        <v>12</v>
      </c>
      <c r="F3180" s="11">
        <v>0</v>
      </c>
      <c r="G3180" s="11" t="s">
        <v>68</v>
      </c>
      <c r="H3180" s="11" t="s">
        <v>53</v>
      </c>
      <c r="I3180" s="11">
        <v>40.810412886122997</v>
      </c>
      <c r="J3180" s="11">
        <v>-73.825225621163497</v>
      </c>
      <c r="K3180" s="11">
        <v>228</v>
      </c>
      <c r="L3180" s="11">
        <v>14.7883681487343</v>
      </c>
      <c r="M3180" s="11">
        <v>80.027240738606395</v>
      </c>
      <c r="N3180" s="11" t="s">
        <v>59</v>
      </c>
      <c r="O3180" s="11" t="s">
        <v>61</v>
      </c>
      <c r="P3180" s="11">
        <v>0</v>
      </c>
      <c r="Q3180" s="11">
        <v>-0.79114263220152403</v>
      </c>
      <c r="R3180" s="11">
        <v>37</v>
      </c>
      <c r="S3180" s="11">
        <v>2</v>
      </c>
      <c r="T3180" s="11">
        <v>161.97643005116799</v>
      </c>
      <c r="U3180" s="11">
        <v>10.623746111722401</v>
      </c>
      <c r="V3180" s="11" t="s">
        <v>56</v>
      </c>
    </row>
    <row r="3181" spans="1:22" x14ac:dyDescent="0.3">
      <c r="A3181" s="9">
        <v>45363.038194444503</v>
      </c>
      <c r="B3181" s="10">
        <v>45363</v>
      </c>
      <c r="C3181" s="11">
        <v>2024</v>
      </c>
      <c r="D3181" s="11">
        <v>3</v>
      </c>
      <c r="E3181" s="11">
        <v>12</v>
      </c>
      <c r="F3181" s="11">
        <v>0</v>
      </c>
      <c r="G3181" s="11" t="s">
        <v>68</v>
      </c>
      <c r="H3181" s="11" t="s">
        <v>53</v>
      </c>
      <c r="I3181" s="11">
        <v>40.8109558832235</v>
      </c>
      <c r="J3181" s="11">
        <v>-73.901079018944202</v>
      </c>
      <c r="K3181" s="11">
        <v>48</v>
      </c>
      <c r="L3181" s="11">
        <v>63.912903384900702</v>
      </c>
      <c r="M3181" s="11">
        <v>17.650228627615601</v>
      </c>
      <c r="N3181" s="11" t="s">
        <v>59</v>
      </c>
      <c r="O3181" s="11" t="s">
        <v>55</v>
      </c>
      <c r="P3181" s="11">
        <v>1</v>
      </c>
      <c r="Q3181" s="11">
        <v>-0.78448465193954098</v>
      </c>
      <c r="R3181" s="11">
        <v>71</v>
      </c>
      <c r="S3181" s="11">
        <v>2</v>
      </c>
      <c r="T3181" s="11">
        <v>226.99588710990301</v>
      </c>
      <c r="U3181" s="11">
        <v>7.5470764906253303</v>
      </c>
      <c r="V3181" s="11" t="s">
        <v>56</v>
      </c>
    </row>
    <row r="3182" spans="1:22" x14ac:dyDescent="0.3">
      <c r="A3182" s="9">
        <v>45363.041666666701</v>
      </c>
      <c r="B3182" s="10">
        <v>45363</v>
      </c>
      <c r="C3182" s="11">
        <v>2024</v>
      </c>
      <c r="D3182" s="11">
        <v>3</v>
      </c>
      <c r="E3182" s="11">
        <v>12</v>
      </c>
      <c r="F3182" s="11">
        <v>1</v>
      </c>
      <c r="G3182" s="11" t="s">
        <v>68</v>
      </c>
      <c r="H3182" s="11" t="s">
        <v>53</v>
      </c>
      <c r="I3182" s="11">
        <v>40.894532879891699</v>
      </c>
      <c r="J3182" s="11">
        <v>-73.724684509323794</v>
      </c>
      <c r="K3182" s="11">
        <v>292</v>
      </c>
      <c r="L3182" s="11">
        <v>37.9746887620121</v>
      </c>
      <c r="M3182" s="11">
        <v>88.243267266487905</v>
      </c>
      <c r="N3182" s="11" t="s">
        <v>59</v>
      </c>
      <c r="O3182" s="11" t="s">
        <v>60</v>
      </c>
      <c r="P3182" s="11">
        <v>0</v>
      </c>
      <c r="Q3182" s="11">
        <v>0.25008095228763899</v>
      </c>
      <c r="R3182" s="11">
        <v>89</v>
      </c>
      <c r="S3182" s="11">
        <v>14</v>
      </c>
      <c r="T3182" s="11">
        <v>129.660155530368</v>
      </c>
      <c r="U3182" s="11">
        <v>21.2637951222986</v>
      </c>
      <c r="V3182" s="11" t="s">
        <v>56</v>
      </c>
    </row>
    <row r="3183" spans="1:22" x14ac:dyDescent="0.3">
      <c r="A3183" s="9">
        <v>45363.045138888898</v>
      </c>
      <c r="B3183" s="10">
        <v>45363</v>
      </c>
      <c r="C3183" s="11">
        <v>2024</v>
      </c>
      <c r="D3183" s="11">
        <v>3</v>
      </c>
      <c r="E3183" s="11">
        <v>12</v>
      </c>
      <c r="F3183" s="11">
        <v>1</v>
      </c>
      <c r="G3183" s="11" t="s">
        <v>68</v>
      </c>
      <c r="H3183" s="11" t="s">
        <v>53</v>
      </c>
      <c r="I3183" s="11">
        <v>40.609275190940501</v>
      </c>
      <c r="J3183" s="11">
        <v>-73.948101217001096</v>
      </c>
      <c r="K3183" s="11">
        <v>54</v>
      </c>
      <c r="L3183" s="11">
        <v>66.946040466055194</v>
      </c>
      <c r="M3183" s="11">
        <v>78.078677642959093</v>
      </c>
      <c r="N3183" s="11" t="s">
        <v>54</v>
      </c>
      <c r="O3183" s="11" t="s">
        <v>60</v>
      </c>
      <c r="P3183" s="11">
        <v>0</v>
      </c>
      <c r="Q3183" s="11">
        <v>0.89005056139157601</v>
      </c>
      <c r="R3183" s="11">
        <v>65</v>
      </c>
      <c r="S3183" s="11">
        <v>21</v>
      </c>
      <c r="T3183" s="11">
        <v>64.947147079467697</v>
      </c>
      <c r="U3183" s="11">
        <v>25.144337511349999</v>
      </c>
      <c r="V3183" s="11" t="s">
        <v>63</v>
      </c>
    </row>
    <row r="3184" spans="1:22" x14ac:dyDescent="0.3">
      <c r="A3184" s="9">
        <v>45363.048611111102</v>
      </c>
      <c r="B3184" s="10">
        <v>45363</v>
      </c>
      <c r="C3184" s="11">
        <v>2024</v>
      </c>
      <c r="D3184" s="11">
        <v>3</v>
      </c>
      <c r="E3184" s="11">
        <v>12</v>
      </c>
      <c r="F3184" s="11">
        <v>1</v>
      </c>
      <c r="G3184" s="11" t="s">
        <v>68</v>
      </c>
      <c r="H3184" s="11" t="s">
        <v>53</v>
      </c>
      <c r="I3184" s="11">
        <v>40.748910491272902</v>
      </c>
      <c r="J3184" s="11">
        <v>-73.820231910322406</v>
      </c>
      <c r="K3184" s="11">
        <v>270</v>
      </c>
      <c r="L3184" s="11">
        <v>61.083167334909703</v>
      </c>
      <c r="M3184" s="11">
        <v>35.697301245643899</v>
      </c>
      <c r="N3184" s="11" t="s">
        <v>59</v>
      </c>
      <c r="O3184" s="11" t="s">
        <v>60</v>
      </c>
      <c r="P3184" s="11">
        <v>0</v>
      </c>
      <c r="Q3184" s="11">
        <v>-0.61209857665289802</v>
      </c>
      <c r="R3184" s="11">
        <v>89</v>
      </c>
      <c r="S3184" s="11">
        <v>16</v>
      </c>
      <c r="T3184" s="11">
        <v>237.06560574750901</v>
      </c>
      <c r="U3184" s="11">
        <v>24.450580068231901</v>
      </c>
      <c r="V3184" s="11" t="s">
        <v>56</v>
      </c>
    </row>
    <row r="3185" spans="1:22" x14ac:dyDescent="0.3">
      <c r="A3185" s="9">
        <v>45363.052083333299</v>
      </c>
      <c r="B3185" s="10">
        <v>45363</v>
      </c>
      <c r="C3185" s="11">
        <v>2024</v>
      </c>
      <c r="D3185" s="11">
        <v>3</v>
      </c>
      <c r="E3185" s="11">
        <v>12</v>
      </c>
      <c r="F3185" s="11">
        <v>1</v>
      </c>
      <c r="G3185" s="11" t="s">
        <v>68</v>
      </c>
      <c r="H3185" s="11" t="s">
        <v>53</v>
      </c>
      <c r="I3185" s="11">
        <v>40.826477050955198</v>
      </c>
      <c r="J3185" s="11">
        <v>-73.986460630807301</v>
      </c>
      <c r="K3185" s="11">
        <v>41</v>
      </c>
      <c r="L3185" s="11">
        <v>64.219769912130104</v>
      </c>
      <c r="M3185" s="11">
        <v>46.370797829884303</v>
      </c>
      <c r="N3185" s="11" t="s">
        <v>54</v>
      </c>
      <c r="O3185" s="11" t="s">
        <v>58</v>
      </c>
      <c r="P3185" s="11">
        <v>0</v>
      </c>
      <c r="Q3185" s="11">
        <v>0.396404525943437</v>
      </c>
      <c r="R3185" s="11">
        <v>26</v>
      </c>
      <c r="S3185" s="11">
        <v>34</v>
      </c>
      <c r="T3185" s="11">
        <v>367.98893630180601</v>
      </c>
      <c r="U3185" s="11">
        <v>29.359910537171501</v>
      </c>
      <c r="V3185" s="11" t="s">
        <v>62</v>
      </c>
    </row>
    <row r="3186" spans="1:22" x14ac:dyDescent="0.3">
      <c r="A3186" s="9">
        <v>45363.055555555598</v>
      </c>
      <c r="B3186" s="10">
        <v>45363</v>
      </c>
      <c r="C3186" s="11">
        <v>2024</v>
      </c>
      <c r="D3186" s="11">
        <v>3</v>
      </c>
      <c r="E3186" s="11">
        <v>12</v>
      </c>
      <c r="F3186" s="11">
        <v>1</v>
      </c>
      <c r="G3186" s="11" t="s">
        <v>68</v>
      </c>
      <c r="H3186" s="11" t="s">
        <v>53</v>
      </c>
      <c r="I3186" s="11">
        <v>40.801463521223603</v>
      </c>
      <c r="J3186" s="11">
        <v>-73.9109732845141</v>
      </c>
      <c r="K3186" s="11">
        <v>168</v>
      </c>
      <c r="L3186" s="11">
        <v>51.331433404180203</v>
      </c>
      <c r="M3186" s="11">
        <v>64.576401674640607</v>
      </c>
      <c r="N3186" s="11" t="s">
        <v>54</v>
      </c>
      <c r="O3186" s="11" t="s">
        <v>61</v>
      </c>
      <c r="P3186" s="11">
        <v>0</v>
      </c>
      <c r="Q3186" s="11">
        <v>0.537854960087087</v>
      </c>
      <c r="R3186" s="11">
        <v>1</v>
      </c>
      <c r="S3186" s="11">
        <v>3</v>
      </c>
      <c r="T3186" s="11">
        <v>463.42719915550498</v>
      </c>
      <c r="U3186" s="11">
        <v>28.2107933341265</v>
      </c>
      <c r="V3186" s="11" t="s">
        <v>63</v>
      </c>
    </row>
    <row r="3187" spans="1:22" x14ac:dyDescent="0.3">
      <c r="A3187" s="9">
        <v>45363.059027777803</v>
      </c>
      <c r="B3187" s="10">
        <v>45363</v>
      </c>
      <c r="C3187" s="11">
        <v>2024</v>
      </c>
      <c r="D3187" s="11">
        <v>3</v>
      </c>
      <c r="E3187" s="11">
        <v>12</v>
      </c>
      <c r="F3187" s="11">
        <v>1</v>
      </c>
      <c r="G3187" s="11" t="s">
        <v>68</v>
      </c>
      <c r="H3187" s="11" t="s">
        <v>53</v>
      </c>
      <c r="I3187" s="11">
        <v>40.619417440660598</v>
      </c>
      <c r="J3187" s="11">
        <v>-73.999139748460493</v>
      </c>
      <c r="K3187" s="11">
        <v>104</v>
      </c>
      <c r="L3187" s="11">
        <v>40.054447938558603</v>
      </c>
      <c r="M3187" s="11">
        <v>29.265451355164998</v>
      </c>
      <c r="N3187" s="11" t="s">
        <v>54</v>
      </c>
      <c r="O3187" s="11" t="s">
        <v>61</v>
      </c>
      <c r="P3187" s="11">
        <v>0</v>
      </c>
      <c r="Q3187" s="11">
        <v>0.200877574968926</v>
      </c>
      <c r="R3187" s="11">
        <v>35</v>
      </c>
      <c r="S3187" s="11">
        <v>44</v>
      </c>
      <c r="T3187" s="11">
        <v>123.47132062535201</v>
      </c>
      <c r="U3187" s="11">
        <v>11.002009153368</v>
      </c>
      <c r="V3187" s="11" t="s">
        <v>63</v>
      </c>
    </row>
    <row r="3188" spans="1:22" x14ac:dyDescent="0.3">
      <c r="A3188" s="9">
        <v>45363.0625</v>
      </c>
      <c r="B3188" s="10">
        <v>45363</v>
      </c>
      <c r="C3188" s="11">
        <v>2024</v>
      </c>
      <c r="D3188" s="11">
        <v>3</v>
      </c>
      <c r="E3188" s="11">
        <v>12</v>
      </c>
      <c r="F3188" s="11">
        <v>1</v>
      </c>
      <c r="G3188" s="11" t="s">
        <v>68</v>
      </c>
      <c r="H3188" s="11" t="s">
        <v>53</v>
      </c>
      <c r="I3188" s="11">
        <v>40.843010370695403</v>
      </c>
      <c r="J3188" s="11">
        <v>-73.9493028384029</v>
      </c>
      <c r="K3188" s="11">
        <v>80</v>
      </c>
      <c r="L3188" s="11">
        <v>29.408835147657001</v>
      </c>
      <c r="M3188" s="11">
        <v>98.437270564915295</v>
      </c>
      <c r="N3188" s="11" t="s">
        <v>57</v>
      </c>
      <c r="O3188" s="11" t="s">
        <v>58</v>
      </c>
      <c r="P3188" s="11">
        <v>0</v>
      </c>
      <c r="Q3188" s="11">
        <v>0.914809128646762</v>
      </c>
      <c r="R3188" s="11">
        <v>16</v>
      </c>
      <c r="S3188" s="11">
        <v>12</v>
      </c>
      <c r="T3188" s="11">
        <v>76.412979544010597</v>
      </c>
      <c r="U3188" s="11">
        <v>7.1776023844387398</v>
      </c>
      <c r="V3188" s="11" t="s">
        <v>56</v>
      </c>
    </row>
    <row r="3189" spans="1:22" x14ac:dyDescent="0.3">
      <c r="A3189" s="9">
        <v>45363.065972222197</v>
      </c>
      <c r="B3189" s="10">
        <v>45363</v>
      </c>
      <c r="C3189" s="11">
        <v>2024</v>
      </c>
      <c r="D3189" s="11">
        <v>3</v>
      </c>
      <c r="E3189" s="11">
        <v>12</v>
      </c>
      <c r="F3189" s="11">
        <v>1</v>
      </c>
      <c r="G3189" s="11" t="s">
        <v>68</v>
      </c>
      <c r="H3189" s="11" t="s">
        <v>53</v>
      </c>
      <c r="I3189" s="11">
        <v>40.760946015207097</v>
      </c>
      <c r="J3189" s="11">
        <v>-73.723864494009106</v>
      </c>
      <c r="K3189" s="11">
        <v>169</v>
      </c>
      <c r="L3189" s="11">
        <v>19.537942488725498</v>
      </c>
      <c r="M3189" s="11">
        <v>64.714254044622095</v>
      </c>
      <c r="N3189" s="11" t="s">
        <v>59</v>
      </c>
      <c r="O3189" s="11" t="s">
        <v>60</v>
      </c>
      <c r="P3189" s="11">
        <v>0</v>
      </c>
      <c r="Q3189" s="11">
        <v>7.0525228336406606E-2</v>
      </c>
      <c r="R3189" s="11">
        <v>34</v>
      </c>
      <c r="S3189" s="11">
        <v>21</v>
      </c>
      <c r="T3189" s="11">
        <v>219.35863819372199</v>
      </c>
      <c r="U3189" s="11">
        <v>25.391124474182099</v>
      </c>
      <c r="V3189" s="11" t="s">
        <v>56</v>
      </c>
    </row>
    <row r="3190" spans="1:22" x14ac:dyDescent="0.3">
      <c r="A3190" s="9">
        <v>45363.069444444503</v>
      </c>
      <c r="B3190" s="10">
        <v>45363</v>
      </c>
      <c r="C3190" s="11">
        <v>2024</v>
      </c>
      <c r="D3190" s="11">
        <v>3</v>
      </c>
      <c r="E3190" s="11">
        <v>12</v>
      </c>
      <c r="F3190" s="11">
        <v>1</v>
      </c>
      <c r="G3190" s="11" t="s">
        <v>68</v>
      </c>
      <c r="H3190" s="11" t="s">
        <v>53</v>
      </c>
      <c r="I3190" s="11">
        <v>40.764544823288396</v>
      </c>
      <c r="J3190" s="11">
        <v>-73.916657951003899</v>
      </c>
      <c r="K3190" s="11">
        <v>190</v>
      </c>
      <c r="L3190" s="11">
        <v>77.718641474621904</v>
      </c>
      <c r="M3190" s="11">
        <v>16.663494241223301</v>
      </c>
      <c r="N3190" s="11" t="s">
        <v>54</v>
      </c>
      <c r="O3190" s="11" t="s">
        <v>55</v>
      </c>
      <c r="P3190" s="11">
        <v>0</v>
      </c>
      <c r="Q3190" s="11">
        <v>0.98393718851580303</v>
      </c>
      <c r="R3190" s="11">
        <v>83</v>
      </c>
      <c r="S3190" s="11">
        <v>25</v>
      </c>
      <c r="T3190" s="11">
        <v>405.353284432848</v>
      </c>
      <c r="U3190" s="11">
        <v>14.786875474649699</v>
      </c>
      <c r="V3190" s="11" t="s">
        <v>63</v>
      </c>
    </row>
    <row r="3191" spans="1:22" x14ac:dyDescent="0.3">
      <c r="A3191" s="9">
        <v>45363.072916666701</v>
      </c>
      <c r="B3191" s="10">
        <v>45363</v>
      </c>
      <c r="C3191" s="11">
        <v>2024</v>
      </c>
      <c r="D3191" s="11">
        <v>3</v>
      </c>
      <c r="E3191" s="11">
        <v>12</v>
      </c>
      <c r="F3191" s="11">
        <v>1</v>
      </c>
      <c r="G3191" s="11" t="s">
        <v>68</v>
      </c>
      <c r="H3191" s="11" t="s">
        <v>53</v>
      </c>
      <c r="I3191" s="11">
        <v>40.699086044280399</v>
      </c>
      <c r="J3191" s="11">
        <v>-73.759179215048704</v>
      </c>
      <c r="K3191" s="11">
        <v>252</v>
      </c>
      <c r="L3191" s="11">
        <v>66.197835511428806</v>
      </c>
      <c r="M3191" s="11">
        <v>35.768970303469203</v>
      </c>
      <c r="N3191" s="11" t="s">
        <v>59</v>
      </c>
      <c r="O3191" s="11" t="s">
        <v>61</v>
      </c>
      <c r="P3191" s="11">
        <v>0</v>
      </c>
      <c r="Q3191" s="11">
        <v>-0.115478752640666</v>
      </c>
      <c r="R3191" s="11">
        <v>5</v>
      </c>
      <c r="S3191" s="11">
        <v>36</v>
      </c>
      <c r="T3191" s="11">
        <v>374.47407219868302</v>
      </c>
      <c r="U3191" s="11">
        <v>14.5159123176548</v>
      </c>
      <c r="V3191" s="11" t="s">
        <v>56</v>
      </c>
    </row>
    <row r="3192" spans="1:22" x14ac:dyDescent="0.3">
      <c r="A3192" s="9">
        <v>45363.076388888898</v>
      </c>
      <c r="B3192" s="10">
        <v>45363</v>
      </c>
      <c r="C3192" s="11">
        <v>2024</v>
      </c>
      <c r="D3192" s="11">
        <v>3</v>
      </c>
      <c r="E3192" s="11">
        <v>12</v>
      </c>
      <c r="F3192" s="11">
        <v>1</v>
      </c>
      <c r="G3192" s="11" t="s">
        <v>68</v>
      </c>
      <c r="H3192" s="11" t="s">
        <v>53</v>
      </c>
      <c r="I3192" s="11">
        <v>40.771163381877798</v>
      </c>
      <c r="J3192" s="11">
        <v>-73.830820074247697</v>
      </c>
      <c r="K3192" s="11">
        <v>46</v>
      </c>
      <c r="L3192" s="11">
        <v>30.707131766727201</v>
      </c>
      <c r="M3192" s="11">
        <v>39.724532160564102</v>
      </c>
      <c r="N3192" s="11" t="s">
        <v>59</v>
      </c>
      <c r="O3192" s="11" t="s">
        <v>58</v>
      </c>
      <c r="P3192" s="11">
        <v>0</v>
      </c>
      <c r="Q3192" s="11">
        <v>0.39723310014641799</v>
      </c>
      <c r="R3192" s="11">
        <v>31</v>
      </c>
      <c r="S3192" s="11">
        <v>33</v>
      </c>
      <c r="T3192" s="11">
        <v>183.33438258063299</v>
      </c>
      <c r="U3192" s="11">
        <v>12.875093290241599</v>
      </c>
      <c r="V3192" s="11" t="s">
        <v>63</v>
      </c>
    </row>
    <row r="3193" spans="1:22" x14ac:dyDescent="0.3">
      <c r="A3193" s="9">
        <v>45363.079861111102</v>
      </c>
      <c r="B3193" s="10">
        <v>45363</v>
      </c>
      <c r="C3193" s="11">
        <v>2024</v>
      </c>
      <c r="D3193" s="11">
        <v>3</v>
      </c>
      <c r="E3193" s="11">
        <v>12</v>
      </c>
      <c r="F3193" s="11">
        <v>1</v>
      </c>
      <c r="G3193" s="11" t="s">
        <v>68</v>
      </c>
      <c r="H3193" s="11" t="s">
        <v>53</v>
      </c>
      <c r="I3193" s="11">
        <v>40.816204088652</v>
      </c>
      <c r="J3193" s="11">
        <v>-73.955330260193904</v>
      </c>
      <c r="K3193" s="11">
        <v>226</v>
      </c>
      <c r="L3193" s="11">
        <v>13.512777330643599</v>
      </c>
      <c r="M3193" s="11">
        <v>74.915863960998195</v>
      </c>
      <c r="N3193" s="11" t="s">
        <v>54</v>
      </c>
      <c r="O3193" s="11" t="s">
        <v>60</v>
      </c>
      <c r="P3193" s="11">
        <v>0</v>
      </c>
      <c r="Q3193" s="11">
        <v>-0.124460232257321</v>
      </c>
      <c r="R3193" s="11">
        <v>23</v>
      </c>
      <c r="S3193" s="11">
        <v>41</v>
      </c>
      <c r="T3193" s="11">
        <v>366.76041927527302</v>
      </c>
      <c r="U3193" s="11">
        <v>29.947569242186301</v>
      </c>
      <c r="V3193" s="11" t="s">
        <v>56</v>
      </c>
    </row>
    <row r="3194" spans="1:22" x14ac:dyDescent="0.3">
      <c r="A3194" s="9">
        <v>45363.083333333299</v>
      </c>
      <c r="B3194" s="10">
        <v>45363</v>
      </c>
      <c r="C3194" s="11">
        <v>2024</v>
      </c>
      <c r="D3194" s="11">
        <v>3</v>
      </c>
      <c r="E3194" s="11">
        <v>12</v>
      </c>
      <c r="F3194" s="11">
        <v>2</v>
      </c>
      <c r="G3194" s="11" t="s">
        <v>68</v>
      </c>
      <c r="H3194" s="11" t="s">
        <v>53</v>
      </c>
      <c r="I3194" s="11">
        <v>40.703997466691902</v>
      </c>
      <c r="J3194" s="11">
        <v>-73.959844568409196</v>
      </c>
      <c r="K3194" s="11">
        <v>173</v>
      </c>
      <c r="L3194" s="11">
        <v>66.943402870285993</v>
      </c>
      <c r="M3194" s="11">
        <v>31.7572192390768</v>
      </c>
      <c r="N3194" s="11" t="s">
        <v>54</v>
      </c>
      <c r="O3194" s="11" t="s">
        <v>60</v>
      </c>
      <c r="P3194" s="11">
        <v>0</v>
      </c>
      <c r="Q3194" s="11">
        <v>-0.487624790566281</v>
      </c>
      <c r="R3194" s="11">
        <v>99</v>
      </c>
      <c r="S3194" s="11">
        <v>12</v>
      </c>
      <c r="T3194" s="11">
        <v>137.619360191173</v>
      </c>
      <c r="U3194" s="11">
        <v>17.012551521786001</v>
      </c>
      <c r="V3194" s="11" t="s">
        <v>63</v>
      </c>
    </row>
    <row r="3195" spans="1:22" x14ac:dyDescent="0.3">
      <c r="A3195" s="9">
        <v>45363.086805555598</v>
      </c>
      <c r="B3195" s="10">
        <v>45363</v>
      </c>
      <c r="C3195" s="11">
        <v>2024</v>
      </c>
      <c r="D3195" s="11">
        <v>3</v>
      </c>
      <c r="E3195" s="11">
        <v>12</v>
      </c>
      <c r="F3195" s="11">
        <v>2</v>
      </c>
      <c r="G3195" s="11" t="s">
        <v>68</v>
      </c>
      <c r="H3195" s="11" t="s">
        <v>53</v>
      </c>
      <c r="I3195" s="11">
        <v>40.768255876402101</v>
      </c>
      <c r="J3195" s="11">
        <v>-73.802665127299903</v>
      </c>
      <c r="K3195" s="11">
        <v>159</v>
      </c>
      <c r="L3195" s="11">
        <v>74.075254216029705</v>
      </c>
      <c r="M3195" s="11">
        <v>87.526890820326599</v>
      </c>
      <c r="N3195" s="11" t="s">
        <v>57</v>
      </c>
      <c r="O3195" s="11" t="s">
        <v>58</v>
      </c>
      <c r="P3195" s="11">
        <v>0</v>
      </c>
      <c r="Q3195" s="11">
        <v>0.67293044011289704</v>
      </c>
      <c r="R3195" s="11">
        <v>33</v>
      </c>
      <c r="S3195" s="11">
        <v>7</v>
      </c>
      <c r="T3195" s="11">
        <v>204.426168867618</v>
      </c>
      <c r="U3195" s="11">
        <v>20.4346531631817</v>
      </c>
      <c r="V3195" s="11" t="s">
        <v>56</v>
      </c>
    </row>
    <row r="3196" spans="1:22" x14ac:dyDescent="0.3">
      <c r="A3196" s="9">
        <v>45363.090277777803</v>
      </c>
      <c r="B3196" s="10">
        <v>45363</v>
      </c>
      <c r="C3196" s="11">
        <v>2024</v>
      </c>
      <c r="D3196" s="11">
        <v>3</v>
      </c>
      <c r="E3196" s="11">
        <v>12</v>
      </c>
      <c r="F3196" s="11">
        <v>2</v>
      </c>
      <c r="G3196" s="11" t="s">
        <v>68</v>
      </c>
      <c r="H3196" s="11" t="s">
        <v>53</v>
      </c>
      <c r="I3196" s="11">
        <v>40.6801921317725</v>
      </c>
      <c r="J3196" s="11">
        <v>-73.9074084664624</v>
      </c>
      <c r="K3196" s="11">
        <v>114</v>
      </c>
      <c r="L3196" s="11">
        <v>48.368136750807501</v>
      </c>
      <c r="M3196" s="11">
        <v>95.179847174890298</v>
      </c>
      <c r="N3196" s="11" t="s">
        <v>57</v>
      </c>
      <c r="O3196" s="11" t="s">
        <v>55</v>
      </c>
      <c r="P3196" s="11">
        <v>0</v>
      </c>
      <c r="Q3196" s="11">
        <v>-0.79309246920127396</v>
      </c>
      <c r="R3196" s="11">
        <v>50</v>
      </c>
      <c r="S3196" s="11">
        <v>26</v>
      </c>
      <c r="T3196" s="11">
        <v>124.01691694959401</v>
      </c>
      <c r="U3196" s="11">
        <v>8.9681821111485096</v>
      </c>
      <c r="V3196" s="11" t="s">
        <v>56</v>
      </c>
    </row>
    <row r="3197" spans="1:22" x14ac:dyDescent="0.3">
      <c r="A3197" s="9">
        <v>45363.09375</v>
      </c>
      <c r="B3197" s="10">
        <v>45363</v>
      </c>
      <c r="C3197" s="11">
        <v>2024</v>
      </c>
      <c r="D3197" s="11">
        <v>3</v>
      </c>
      <c r="E3197" s="11">
        <v>12</v>
      </c>
      <c r="F3197" s="11">
        <v>2</v>
      </c>
      <c r="G3197" s="11" t="s">
        <v>68</v>
      </c>
      <c r="H3197" s="11" t="s">
        <v>53</v>
      </c>
      <c r="I3197" s="11">
        <v>40.852435959694198</v>
      </c>
      <c r="J3197" s="11">
        <v>-73.849814598060107</v>
      </c>
      <c r="K3197" s="11">
        <v>175</v>
      </c>
      <c r="L3197" s="11">
        <v>17.2745690939086</v>
      </c>
      <c r="M3197" s="11">
        <v>97.462735233449393</v>
      </c>
      <c r="N3197" s="11" t="s">
        <v>57</v>
      </c>
      <c r="O3197" s="11" t="s">
        <v>58</v>
      </c>
      <c r="P3197" s="11">
        <v>0</v>
      </c>
      <c r="Q3197" s="11">
        <v>0.30547652993820201</v>
      </c>
      <c r="R3197" s="11">
        <v>48</v>
      </c>
      <c r="S3197" s="11">
        <v>32</v>
      </c>
      <c r="T3197" s="11">
        <v>404.57148051933399</v>
      </c>
      <c r="U3197" s="11">
        <v>9.5307089115790404</v>
      </c>
      <c r="V3197" s="11" t="s">
        <v>56</v>
      </c>
    </row>
    <row r="3198" spans="1:22" x14ac:dyDescent="0.3">
      <c r="A3198" s="9">
        <v>45363.097222222197</v>
      </c>
      <c r="B3198" s="10">
        <v>45363</v>
      </c>
      <c r="C3198" s="11">
        <v>2024</v>
      </c>
      <c r="D3198" s="11">
        <v>3</v>
      </c>
      <c r="E3198" s="11">
        <v>12</v>
      </c>
      <c r="F3198" s="11">
        <v>2</v>
      </c>
      <c r="G3198" s="11" t="s">
        <v>68</v>
      </c>
      <c r="H3198" s="11" t="s">
        <v>53</v>
      </c>
      <c r="I3198" s="11">
        <v>40.7247814225708</v>
      </c>
      <c r="J3198" s="11">
        <v>-73.817572589285206</v>
      </c>
      <c r="K3198" s="11">
        <v>242</v>
      </c>
      <c r="L3198" s="11">
        <v>19.859648785586</v>
      </c>
      <c r="M3198" s="11">
        <v>89.091818290929098</v>
      </c>
      <c r="N3198" s="11" t="s">
        <v>59</v>
      </c>
      <c r="O3198" s="11" t="s">
        <v>61</v>
      </c>
      <c r="P3198" s="11">
        <v>0</v>
      </c>
      <c r="Q3198" s="11">
        <v>-0.48953352761014601</v>
      </c>
      <c r="R3198" s="11">
        <v>11</v>
      </c>
      <c r="S3198" s="11">
        <v>9</v>
      </c>
      <c r="T3198" s="11">
        <v>237.973006725928</v>
      </c>
      <c r="U3198" s="11">
        <v>18.812954862197699</v>
      </c>
      <c r="V3198" s="11" t="s">
        <v>56</v>
      </c>
    </row>
    <row r="3199" spans="1:22" x14ac:dyDescent="0.3">
      <c r="A3199" s="9">
        <v>45363.100694444503</v>
      </c>
      <c r="B3199" s="10">
        <v>45363</v>
      </c>
      <c r="C3199" s="11">
        <v>2024</v>
      </c>
      <c r="D3199" s="11">
        <v>3</v>
      </c>
      <c r="E3199" s="11">
        <v>12</v>
      </c>
      <c r="F3199" s="11">
        <v>2</v>
      </c>
      <c r="G3199" s="11" t="s">
        <v>68</v>
      </c>
      <c r="H3199" s="11" t="s">
        <v>53</v>
      </c>
      <c r="I3199" s="11">
        <v>40.683888816311701</v>
      </c>
      <c r="J3199" s="11">
        <v>-73.809339807762697</v>
      </c>
      <c r="K3199" s="11">
        <v>179</v>
      </c>
      <c r="L3199" s="11">
        <v>28.083171614651899</v>
      </c>
      <c r="M3199" s="11">
        <v>45.419800801908799</v>
      </c>
      <c r="N3199" s="11" t="s">
        <v>57</v>
      </c>
      <c r="O3199" s="11" t="s">
        <v>61</v>
      </c>
      <c r="P3199" s="11">
        <v>0</v>
      </c>
      <c r="Q3199" s="11">
        <v>0.81726214720871904</v>
      </c>
      <c r="R3199" s="11">
        <v>73</v>
      </c>
      <c r="S3199" s="11">
        <v>37</v>
      </c>
      <c r="T3199" s="11">
        <v>104.796383787596</v>
      </c>
      <c r="U3199" s="11">
        <v>21.093813655679501</v>
      </c>
      <c r="V3199" s="11" t="s">
        <v>63</v>
      </c>
    </row>
    <row r="3200" spans="1:22" x14ac:dyDescent="0.3">
      <c r="A3200" s="9">
        <v>45363.104166666701</v>
      </c>
      <c r="B3200" s="10">
        <v>45363</v>
      </c>
      <c r="C3200" s="11">
        <v>2024</v>
      </c>
      <c r="D3200" s="11">
        <v>3</v>
      </c>
      <c r="E3200" s="11">
        <v>12</v>
      </c>
      <c r="F3200" s="11">
        <v>2</v>
      </c>
      <c r="G3200" s="11" t="s">
        <v>68</v>
      </c>
      <c r="H3200" s="11" t="s">
        <v>53</v>
      </c>
      <c r="I3200" s="11">
        <v>40.687377590647799</v>
      </c>
      <c r="J3200" s="11">
        <v>-73.775904230640094</v>
      </c>
      <c r="K3200" s="11">
        <v>116</v>
      </c>
      <c r="L3200" s="11">
        <v>47.063404639273799</v>
      </c>
      <c r="M3200" s="11">
        <v>92.091896824666307</v>
      </c>
      <c r="N3200" s="11" t="s">
        <v>57</v>
      </c>
      <c r="O3200" s="11" t="s">
        <v>60</v>
      </c>
      <c r="P3200" s="11">
        <v>0</v>
      </c>
      <c r="Q3200" s="11">
        <v>0.471714553309942</v>
      </c>
      <c r="R3200" s="11">
        <v>37</v>
      </c>
      <c r="S3200" s="11">
        <v>0</v>
      </c>
      <c r="T3200" s="11">
        <v>368.11260208196001</v>
      </c>
      <c r="U3200" s="11">
        <v>16.2392715895644</v>
      </c>
      <c r="V3200" s="11" t="s">
        <v>56</v>
      </c>
    </row>
    <row r="3201" spans="1:22" x14ac:dyDescent="0.3">
      <c r="A3201" s="9">
        <v>45363.107638888898</v>
      </c>
      <c r="B3201" s="10">
        <v>45363</v>
      </c>
      <c r="C3201" s="11">
        <v>2024</v>
      </c>
      <c r="D3201" s="11">
        <v>3</v>
      </c>
      <c r="E3201" s="11">
        <v>12</v>
      </c>
      <c r="F3201" s="11">
        <v>2</v>
      </c>
      <c r="G3201" s="11" t="s">
        <v>68</v>
      </c>
      <c r="H3201" s="11" t="s">
        <v>53</v>
      </c>
      <c r="I3201" s="11">
        <v>40.8335651604948</v>
      </c>
      <c r="J3201" s="11">
        <v>-73.917235115313304</v>
      </c>
      <c r="K3201" s="11">
        <v>99</v>
      </c>
      <c r="L3201" s="11">
        <v>34.4162866813571</v>
      </c>
      <c r="M3201" s="11">
        <v>70.401486956732398</v>
      </c>
      <c r="N3201" s="11" t="s">
        <v>59</v>
      </c>
      <c r="O3201" s="11" t="s">
        <v>55</v>
      </c>
      <c r="P3201" s="11">
        <v>0</v>
      </c>
      <c r="Q3201" s="11">
        <v>0.52004782223733703</v>
      </c>
      <c r="R3201" s="11">
        <v>58</v>
      </c>
      <c r="S3201" s="11">
        <v>14</v>
      </c>
      <c r="T3201" s="11">
        <v>203.015473820338</v>
      </c>
      <c r="U3201" s="11">
        <v>22.786853053995902</v>
      </c>
      <c r="V3201" s="11" t="s">
        <v>63</v>
      </c>
    </row>
    <row r="3202" spans="1:22" x14ac:dyDescent="0.3">
      <c r="A3202" s="9">
        <v>45363.111111111102</v>
      </c>
      <c r="B3202" s="10">
        <v>45363</v>
      </c>
      <c r="C3202" s="11">
        <v>2024</v>
      </c>
      <c r="D3202" s="11">
        <v>3</v>
      </c>
      <c r="E3202" s="11">
        <v>12</v>
      </c>
      <c r="F3202" s="11">
        <v>2</v>
      </c>
      <c r="G3202" s="11" t="s">
        <v>68</v>
      </c>
      <c r="H3202" s="11" t="s">
        <v>53</v>
      </c>
      <c r="I3202" s="11">
        <v>40.671360843809197</v>
      </c>
      <c r="J3202" s="11">
        <v>-73.714679658999501</v>
      </c>
      <c r="K3202" s="11">
        <v>122</v>
      </c>
      <c r="L3202" s="11">
        <v>55.991199834178197</v>
      </c>
      <c r="M3202" s="11">
        <v>74.421048346215898</v>
      </c>
      <c r="N3202" s="11" t="s">
        <v>59</v>
      </c>
      <c r="O3202" s="11" t="s">
        <v>60</v>
      </c>
      <c r="P3202" s="11">
        <v>0</v>
      </c>
      <c r="Q3202" s="11">
        <v>-0.57348104755719298</v>
      </c>
      <c r="R3202" s="11">
        <v>47</v>
      </c>
      <c r="S3202" s="11">
        <v>34</v>
      </c>
      <c r="T3202" s="11">
        <v>499.72670239823702</v>
      </c>
      <c r="U3202" s="11">
        <v>28.197101099897001</v>
      </c>
      <c r="V3202" s="11" t="s">
        <v>63</v>
      </c>
    </row>
    <row r="3203" spans="1:22" x14ac:dyDescent="0.3">
      <c r="A3203" s="9">
        <v>45363.114583333299</v>
      </c>
      <c r="B3203" s="10">
        <v>45363</v>
      </c>
      <c r="C3203" s="11">
        <v>2024</v>
      </c>
      <c r="D3203" s="11">
        <v>3</v>
      </c>
      <c r="E3203" s="11">
        <v>12</v>
      </c>
      <c r="F3203" s="11">
        <v>2</v>
      </c>
      <c r="G3203" s="11" t="s">
        <v>68</v>
      </c>
      <c r="H3203" s="11" t="s">
        <v>53</v>
      </c>
      <c r="I3203" s="11">
        <v>40.624075078835503</v>
      </c>
      <c r="J3203" s="11">
        <v>-73.973792551592595</v>
      </c>
      <c r="K3203" s="11">
        <v>76</v>
      </c>
      <c r="L3203" s="11">
        <v>76.421746173750194</v>
      </c>
      <c r="M3203" s="11">
        <v>64.2023563851982</v>
      </c>
      <c r="N3203" s="11" t="s">
        <v>59</v>
      </c>
      <c r="O3203" s="11" t="s">
        <v>60</v>
      </c>
      <c r="P3203" s="11">
        <v>1</v>
      </c>
      <c r="Q3203" s="11">
        <v>-0.495759215613506</v>
      </c>
      <c r="R3203" s="11">
        <v>53</v>
      </c>
      <c r="S3203" s="11">
        <v>48</v>
      </c>
      <c r="T3203" s="11">
        <v>284.05205117853097</v>
      </c>
      <c r="U3203" s="11">
        <v>7.9145933537274802</v>
      </c>
      <c r="V3203" s="11" t="s">
        <v>56</v>
      </c>
    </row>
    <row r="3204" spans="1:22" x14ac:dyDescent="0.3">
      <c r="A3204" s="9">
        <v>45363.118055555598</v>
      </c>
      <c r="B3204" s="10">
        <v>45363</v>
      </c>
      <c r="C3204" s="11">
        <v>2024</v>
      </c>
      <c r="D3204" s="11">
        <v>3</v>
      </c>
      <c r="E3204" s="11">
        <v>12</v>
      </c>
      <c r="F3204" s="11">
        <v>2</v>
      </c>
      <c r="G3204" s="11" t="s">
        <v>68</v>
      </c>
      <c r="H3204" s="11" t="s">
        <v>53</v>
      </c>
      <c r="I3204" s="11">
        <v>40.740769863347701</v>
      </c>
      <c r="J3204" s="11">
        <v>-73.884948955904605</v>
      </c>
      <c r="K3204" s="11">
        <v>107</v>
      </c>
      <c r="L3204" s="11">
        <v>53.025986153306903</v>
      </c>
      <c r="M3204" s="11">
        <v>31.4937857752337</v>
      </c>
      <c r="N3204" s="11" t="s">
        <v>59</v>
      </c>
      <c r="O3204" s="11" t="s">
        <v>58</v>
      </c>
      <c r="P3204" s="11">
        <v>0</v>
      </c>
      <c r="Q3204" s="11">
        <v>0.48904143856140098</v>
      </c>
      <c r="R3204" s="11">
        <v>62</v>
      </c>
      <c r="S3204" s="11">
        <v>32</v>
      </c>
      <c r="T3204" s="11">
        <v>318.44865238071498</v>
      </c>
      <c r="U3204" s="11">
        <v>23.028445144725001</v>
      </c>
      <c r="V3204" s="11" t="s">
        <v>63</v>
      </c>
    </row>
    <row r="3205" spans="1:22" x14ac:dyDescent="0.3">
      <c r="A3205" s="9">
        <v>45363.121527777803</v>
      </c>
      <c r="B3205" s="10">
        <v>45363</v>
      </c>
      <c r="C3205" s="11">
        <v>2024</v>
      </c>
      <c r="D3205" s="11">
        <v>3</v>
      </c>
      <c r="E3205" s="11">
        <v>12</v>
      </c>
      <c r="F3205" s="11">
        <v>2</v>
      </c>
      <c r="G3205" s="11" t="s">
        <v>68</v>
      </c>
      <c r="H3205" s="11" t="s">
        <v>53</v>
      </c>
      <c r="I3205" s="11">
        <v>40.846055624676403</v>
      </c>
      <c r="J3205" s="11">
        <v>-73.852784899476006</v>
      </c>
      <c r="K3205" s="11">
        <v>141</v>
      </c>
      <c r="L3205" s="11">
        <v>50.159330402476797</v>
      </c>
      <c r="M3205" s="11">
        <v>92.452342663937301</v>
      </c>
      <c r="N3205" s="11" t="s">
        <v>57</v>
      </c>
      <c r="O3205" s="11" t="s">
        <v>58</v>
      </c>
      <c r="P3205" s="11">
        <v>0</v>
      </c>
      <c r="Q3205" s="11">
        <v>0.49367458607053299</v>
      </c>
      <c r="R3205" s="11">
        <v>1</v>
      </c>
      <c r="S3205" s="11">
        <v>23</v>
      </c>
      <c r="T3205" s="11">
        <v>205.808568560835</v>
      </c>
      <c r="U3205" s="11">
        <v>6.2021536815812803</v>
      </c>
      <c r="V3205" s="11" t="s">
        <v>56</v>
      </c>
    </row>
    <row r="3206" spans="1:22" x14ac:dyDescent="0.3">
      <c r="A3206" s="9">
        <v>45363.125</v>
      </c>
      <c r="B3206" s="10">
        <v>45363</v>
      </c>
      <c r="C3206" s="11">
        <v>2024</v>
      </c>
      <c r="D3206" s="11">
        <v>3</v>
      </c>
      <c r="E3206" s="11">
        <v>12</v>
      </c>
      <c r="F3206" s="11">
        <v>3</v>
      </c>
      <c r="G3206" s="11" t="s">
        <v>68</v>
      </c>
      <c r="H3206" s="11" t="s">
        <v>53</v>
      </c>
      <c r="I3206" s="11">
        <v>40.829286161836698</v>
      </c>
      <c r="J3206" s="11">
        <v>-73.816203880955499</v>
      </c>
      <c r="K3206" s="11">
        <v>285</v>
      </c>
      <c r="L3206" s="11">
        <v>30.289470323587601</v>
      </c>
      <c r="M3206" s="11">
        <v>73.892919481113694</v>
      </c>
      <c r="N3206" s="11" t="s">
        <v>57</v>
      </c>
      <c r="O3206" s="11" t="s">
        <v>60</v>
      </c>
      <c r="P3206" s="11">
        <v>0</v>
      </c>
      <c r="Q3206" s="11">
        <v>7.6827629448165097E-2</v>
      </c>
      <c r="R3206" s="11">
        <v>93</v>
      </c>
      <c r="S3206" s="11">
        <v>38</v>
      </c>
      <c r="T3206" s="11">
        <v>422.74749083530702</v>
      </c>
      <c r="U3206" s="11">
        <v>23.6091426457327</v>
      </c>
      <c r="V3206" s="11" t="s">
        <v>56</v>
      </c>
    </row>
    <row r="3207" spans="1:22" x14ac:dyDescent="0.3">
      <c r="A3207" s="9">
        <v>45363.128472222197</v>
      </c>
      <c r="B3207" s="10">
        <v>45363</v>
      </c>
      <c r="C3207" s="11">
        <v>2024</v>
      </c>
      <c r="D3207" s="11">
        <v>3</v>
      </c>
      <c r="E3207" s="11">
        <v>12</v>
      </c>
      <c r="F3207" s="11">
        <v>3</v>
      </c>
      <c r="G3207" s="11" t="s">
        <v>68</v>
      </c>
      <c r="H3207" s="11" t="s">
        <v>53</v>
      </c>
      <c r="I3207" s="11">
        <v>40.838073849709403</v>
      </c>
      <c r="J3207" s="11">
        <v>-73.809916477034406</v>
      </c>
      <c r="K3207" s="11">
        <v>237</v>
      </c>
      <c r="L3207" s="11">
        <v>11.9545179677877</v>
      </c>
      <c r="M3207" s="11">
        <v>75.709393715484893</v>
      </c>
      <c r="N3207" s="11" t="s">
        <v>57</v>
      </c>
      <c r="O3207" s="11" t="s">
        <v>58</v>
      </c>
      <c r="P3207" s="11">
        <v>0</v>
      </c>
      <c r="Q3207" s="11">
        <v>0.56894759684299001</v>
      </c>
      <c r="R3207" s="11">
        <v>75</v>
      </c>
      <c r="S3207" s="11">
        <v>10</v>
      </c>
      <c r="T3207" s="11">
        <v>391.306640580936</v>
      </c>
      <c r="U3207" s="11">
        <v>12.863132541499001</v>
      </c>
      <c r="V3207" s="11" t="s">
        <v>56</v>
      </c>
    </row>
    <row r="3208" spans="1:22" x14ac:dyDescent="0.3">
      <c r="A3208" s="9">
        <v>45363.131944444503</v>
      </c>
      <c r="B3208" s="10">
        <v>45363</v>
      </c>
      <c r="C3208" s="11">
        <v>2024</v>
      </c>
      <c r="D3208" s="11">
        <v>3</v>
      </c>
      <c r="E3208" s="11">
        <v>12</v>
      </c>
      <c r="F3208" s="11">
        <v>3</v>
      </c>
      <c r="G3208" s="11" t="s">
        <v>68</v>
      </c>
      <c r="H3208" s="11" t="s">
        <v>53</v>
      </c>
      <c r="I3208" s="11">
        <v>40.629409927829599</v>
      </c>
      <c r="J3208" s="11">
        <v>-73.726598363031201</v>
      </c>
      <c r="K3208" s="11">
        <v>232</v>
      </c>
      <c r="L3208" s="11">
        <v>7.9512087030341796</v>
      </c>
      <c r="M3208" s="11">
        <v>50.159596751129101</v>
      </c>
      <c r="N3208" s="11" t="s">
        <v>59</v>
      </c>
      <c r="O3208" s="11" t="s">
        <v>55</v>
      </c>
      <c r="P3208" s="11">
        <v>1</v>
      </c>
      <c r="Q3208" s="11">
        <v>0.78444563595210204</v>
      </c>
      <c r="R3208" s="11">
        <v>71</v>
      </c>
      <c r="S3208" s="11">
        <v>40</v>
      </c>
      <c r="T3208" s="11">
        <v>178.013245974283</v>
      </c>
      <c r="U3208" s="11">
        <v>27.9667201729197</v>
      </c>
      <c r="V3208" s="11" t="s">
        <v>56</v>
      </c>
    </row>
    <row r="3209" spans="1:22" x14ac:dyDescent="0.3">
      <c r="A3209" s="9">
        <v>45363.135416666701</v>
      </c>
      <c r="B3209" s="10">
        <v>45363</v>
      </c>
      <c r="C3209" s="11">
        <v>2024</v>
      </c>
      <c r="D3209" s="11">
        <v>3</v>
      </c>
      <c r="E3209" s="11">
        <v>12</v>
      </c>
      <c r="F3209" s="11">
        <v>3</v>
      </c>
      <c r="G3209" s="11" t="s">
        <v>68</v>
      </c>
      <c r="H3209" s="11" t="s">
        <v>53</v>
      </c>
      <c r="I3209" s="11">
        <v>40.7020370194099</v>
      </c>
      <c r="J3209" s="11">
        <v>-73.986231344078803</v>
      </c>
      <c r="K3209" s="11">
        <v>295</v>
      </c>
      <c r="L3209" s="11">
        <v>54.483786125617698</v>
      </c>
      <c r="M3209" s="11">
        <v>88.154440352215104</v>
      </c>
      <c r="N3209" s="11" t="s">
        <v>57</v>
      </c>
      <c r="O3209" s="11" t="s">
        <v>61</v>
      </c>
      <c r="P3209" s="11">
        <v>0</v>
      </c>
      <c r="Q3209" s="11">
        <v>-2.3883551260804201E-2</v>
      </c>
      <c r="R3209" s="11">
        <v>5</v>
      </c>
      <c r="S3209" s="11">
        <v>38</v>
      </c>
      <c r="T3209" s="11">
        <v>333.80601880349599</v>
      </c>
      <c r="U3209" s="11">
        <v>8.4840106437832201</v>
      </c>
      <c r="V3209" s="11" t="s">
        <v>56</v>
      </c>
    </row>
    <row r="3210" spans="1:22" x14ac:dyDescent="0.3">
      <c r="A3210" s="9">
        <v>45363.138888888898</v>
      </c>
      <c r="B3210" s="10">
        <v>45363</v>
      </c>
      <c r="C3210" s="11">
        <v>2024</v>
      </c>
      <c r="D3210" s="11">
        <v>3</v>
      </c>
      <c r="E3210" s="11">
        <v>12</v>
      </c>
      <c r="F3210" s="11">
        <v>3</v>
      </c>
      <c r="G3210" s="11" t="s">
        <v>68</v>
      </c>
      <c r="H3210" s="11" t="s">
        <v>53</v>
      </c>
      <c r="I3210" s="11">
        <v>40.6922282801482</v>
      </c>
      <c r="J3210" s="11">
        <v>-73.888744204744896</v>
      </c>
      <c r="K3210" s="11">
        <v>179</v>
      </c>
      <c r="L3210" s="11">
        <v>33.184560492287098</v>
      </c>
      <c r="M3210" s="11">
        <v>10.6068698408911</v>
      </c>
      <c r="N3210" s="11" t="s">
        <v>54</v>
      </c>
      <c r="O3210" s="11" t="s">
        <v>60</v>
      </c>
      <c r="P3210" s="11">
        <v>0</v>
      </c>
      <c r="Q3210" s="11">
        <v>0.19026178238910199</v>
      </c>
      <c r="R3210" s="11">
        <v>25</v>
      </c>
      <c r="S3210" s="11">
        <v>10</v>
      </c>
      <c r="T3210" s="11">
        <v>459.95687952946503</v>
      </c>
      <c r="U3210" s="11">
        <v>17.8128009562942</v>
      </c>
      <c r="V3210" s="11" t="s">
        <v>63</v>
      </c>
    </row>
    <row r="3211" spans="1:22" x14ac:dyDescent="0.3">
      <c r="A3211" s="9">
        <v>45363.142361111102</v>
      </c>
      <c r="B3211" s="10">
        <v>45363</v>
      </c>
      <c r="C3211" s="11">
        <v>2024</v>
      </c>
      <c r="D3211" s="11">
        <v>3</v>
      </c>
      <c r="E3211" s="11">
        <v>12</v>
      </c>
      <c r="F3211" s="11">
        <v>3</v>
      </c>
      <c r="G3211" s="11" t="s">
        <v>68</v>
      </c>
      <c r="H3211" s="11" t="s">
        <v>53</v>
      </c>
      <c r="I3211" s="11">
        <v>40.6688325596702</v>
      </c>
      <c r="J3211" s="11">
        <v>-73.843814576741295</v>
      </c>
      <c r="K3211" s="11">
        <v>110</v>
      </c>
      <c r="L3211" s="11">
        <v>29.531562978371198</v>
      </c>
      <c r="M3211" s="11">
        <v>21.458306065429699</v>
      </c>
      <c r="N3211" s="11" t="s">
        <v>57</v>
      </c>
      <c r="O3211" s="11" t="s">
        <v>61</v>
      </c>
      <c r="P3211" s="11">
        <v>0</v>
      </c>
      <c r="Q3211" s="11">
        <v>2.1214881889375099E-2</v>
      </c>
      <c r="R3211" s="11">
        <v>85</v>
      </c>
      <c r="S3211" s="11">
        <v>38</v>
      </c>
      <c r="T3211" s="11">
        <v>361.37410033617698</v>
      </c>
      <c r="U3211" s="11">
        <v>16.1557701678942</v>
      </c>
      <c r="V3211" s="11" t="s">
        <v>63</v>
      </c>
    </row>
    <row r="3212" spans="1:22" x14ac:dyDescent="0.3">
      <c r="A3212" s="9">
        <v>45363.145833333299</v>
      </c>
      <c r="B3212" s="10">
        <v>45363</v>
      </c>
      <c r="C3212" s="11">
        <v>2024</v>
      </c>
      <c r="D3212" s="11">
        <v>3</v>
      </c>
      <c r="E3212" s="11">
        <v>12</v>
      </c>
      <c r="F3212" s="11">
        <v>3</v>
      </c>
      <c r="G3212" s="11" t="s">
        <v>68</v>
      </c>
      <c r="H3212" s="11" t="s">
        <v>53</v>
      </c>
      <c r="I3212" s="11">
        <v>40.697101913158399</v>
      </c>
      <c r="J3212" s="11">
        <v>-73.753678372988702</v>
      </c>
      <c r="K3212" s="11">
        <v>191</v>
      </c>
      <c r="L3212" s="11">
        <v>45.451280865937498</v>
      </c>
      <c r="M3212" s="11">
        <v>40.367849202606699</v>
      </c>
      <c r="N3212" s="11" t="s">
        <v>59</v>
      </c>
      <c r="O3212" s="11" t="s">
        <v>60</v>
      </c>
      <c r="P3212" s="11">
        <v>0</v>
      </c>
      <c r="Q3212" s="11">
        <v>-3.5858921830349701E-2</v>
      </c>
      <c r="R3212" s="11">
        <v>47</v>
      </c>
      <c r="S3212" s="11">
        <v>40</v>
      </c>
      <c r="T3212" s="11">
        <v>281.32048091285799</v>
      </c>
      <c r="U3212" s="11">
        <v>16.398846017189001</v>
      </c>
      <c r="V3212" s="11" t="s">
        <v>63</v>
      </c>
    </row>
    <row r="3213" spans="1:22" x14ac:dyDescent="0.3">
      <c r="A3213" s="9">
        <v>45363.149305555598</v>
      </c>
      <c r="B3213" s="10">
        <v>45363</v>
      </c>
      <c r="C3213" s="11">
        <v>2024</v>
      </c>
      <c r="D3213" s="11">
        <v>3</v>
      </c>
      <c r="E3213" s="11">
        <v>12</v>
      </c>
      <c r="F3213" s="11">
        <v>3</v>
      </c>
      <c r="G3213" s="11" t="s">
        <v>68</v>
      </c>
      <c r="H3213" s="11" t="s">
        <v>53</v>
      </c>
      <c r="I3213" s="11">
        <v>40.8661751498502</v>
      </c>
      <c r="J3213" s="11">
        <v>-73.838607565683205</v>
      </c>
      <c r="K3213" s="11">
        <v>10</v>
      </c>
      <c r="L3213" s="11">
        <v>15.9843686316293</v>
      </c>
      <c r="M3213" s="11">
        <v>55.332541751193901</v>
      </c>
      <c r="N3213" s="11" t="s">
        <v>54</v>
      </c>
      <c r="O3213" s="11" t="s">
        <v>61</v>
      </c>
      <c r="P3213" s="11">
        <v>0</v>
      </c>
      <c r="Q3213" s="11">
        <v>0.178514116360487</v>
      </c>
      <c r="R3213" s="11">
        <v>1</v>
      </c>
      <c r="S3213" s="11">
        <v>8</v>
      </c>
      <c r="T3213" s="11">
        <v>132.793667652724</v>
      </c>
      <c r="U3213" s="11">
        <v>17.651378817795202</v>
      </c>
      <c r="V3213" s="11" t="s">
        <v>56</v>
      </c>
    </row>
    <row r="3214" spans="1:22" x14ac:dyDescent="0.3">
      <c r="A3214" s="9">
        <v>45363.152777777803</v>
      </c>
      <c r="B3214" s="10">
        <v>45363</v>
      </c>
      <c r="C3214" s="11">
        <v>2024</v>
      </c>
      <c r="D3214" s="11">
        <v>3</v>
      </c>
      <c r="E3214" s="11">
        <v>12</v>
      </c>
      <c r="F3214" s="11">
        <v>3</v>
      </c>
      <c r="G3214" s="11" t="s">
        <v>68</v>
      </c>
      <c r="H3214" s="11" t="s">
        <v>53</v>
      </c>
      <c r="I3214" s="11">
        <v>40.876267596176298</v>
      </c>
      <c r="J3214" s="11">
        <v>-73.820648718802204</v>
      </c>
      <c r="K3214" s="11">
        <v>53</v>
      </c>
      <c r="L3214" s="11">
        <v>47.737246385375897</v>
      </c>
      <c r="M3214" s="11">
        <v>26.1482180875017</v>
      </c>
      <c r="N3214" s="11" t="s">
        <v>59</v>
      </c>
      <c r="O3214" s="11" t="s">
        <v>55</v>
      </c>
      <c r="P3214" s="11">
        <v>0</v>
      </c>
      <c r="Q3214" s="11">
        <v>0.81768788782461099</v>
      </c>
      <c r="R3214" s="11">
        <v>32</v>
      </c>
      <c r="S3214" s="11">
        <v>22</v>
      </c>
      <c r="T3214" s="11">
        <v>142.061081015025</v>
      </c>
      <c r="U3214" s="11">
        <v>6.5419226212277799</v>
      </c>
      <c r="V3214" s="11" t="s">
        <v>62</v>
      </c>
    </row>
    <row r="3215" spans="1:22" x14ac:dyDescent="0.3">
      <c r="A3215" s="9">
        <v>45363.15625</v>
      </c>
      <c r="B3215" s="10">
        <v>45363</v>
      </c>
      <c r="C3215" s="11">
        <v>2024</v>
      </c>
      <c r="D3215" s="11">
        <v>3</v>
      </c>
      <c r="E3215" s="11">
        <v>12</v>
      </c>
      <c r="F3215" s="11">
        <v>3</v>
      </c>
      <c r="G3215" s="11" t="s">
        <v>68</v>
      </c>
      <c r="H3215" s="11" t="s">
        <v>53</v>
      </c>
      <c r="I3215" s="11">
        <v>40.758645380682502</v>
      </c>
      <c r="J3215" s="11">
        <v>-73.903745435274402</v>
      </c>
      <c r="K3215" s="11">
        <v>68</v>
      </c>
      <c r="L3215" s="11">
        <v>18.100450813345301</v>
      </c>
      <c r="M3215" s="11">
        <v>10.7656987845362</v>
      </c>
      <c r="N3215" s="11" t="s">
        <v>54</v>
      </c>
      <c r="O3215" s="11" t="s">
        <v>55</v>
      </c>
      <c r="P3215" s="11">
        <v>0</v>
      </c>
      <c r="Q3215" s="11">
        <v>-0.17274320697117601</v>
      </c>
      <c r="R3215" s="11">
        <v>68</v>
      </c>
      <c r="S3215" s="11">
        <v>44</v>
      </c>
      <c r="T3215" s="11">
        <v>453.92718589983099</v>
      </c>
      <c r="U3215" s="11">
        <v>6.9452895877818497</v>
      </c>
      <c r="V3215" s="11" t="s">
        <v>56</v>
      </c>
    </row>
    <row r="3216" spans="1:22" x14ac:dyDescent="0.3">
      <c r="A3216" s="9">
        <v>45363.159722222197</v>
      </c>
      <c r="B3216" s="10">
        <v>45363</v>
      </c>
      <c r="C3216" s="11">
        <v>2024</v>
      </c>
      <c r="D3216" s="11">
        <v>3</v>
      </c>
      <c r="E3216" s="11">
        <v>12</v>
      </c>
      <c r="F3216" s="11">
        <v>3</v>
      </c>
      <c r="G3216" s="11" t="s">
        <v>68</v>
      </c>
      <c r="H3216" s="11" t="s">
        <v>53</v>
      </c>
      <c r="I3216" s="11">
        <v>40.844892684327903</v>
      </c>
      <c r="J3216" s="11">
        <v>-73.853588287033503</v>
      </c>
      <c r="K3216" s="11">
        <v>157</v>
      </c>
      <c r="L3216" s="11">
        <v>43.788900153187001</v>
      </c>
      <c r="M3216" s="11">
        <v>50.204873408395301</v>
      </c>
      <c r="N3216" s="11" t="s">
        <v>59</v>
      </c>
      <c r="O3216" s="11" t="s">
        <v>58</v>
      </c>
      <c r="P3216" s="11">
        <v>0</v>
      </c>
      <c r="Q3216" s="11">
        <v>-2.1127274709157699E-2</v>
      </c>
      <c r="R3216" s="11">
        <v>56</v>
      </c>
      <c r="S3216" s="11">
        <v>47</v>
      </c>
      <c r="T3216" s="11">
        <v>267.937156955999</v>
      </c>
      <c r="U3216" s="11">
        <v>7.8907631399779996</v>
      </c>
      <c r="V3216" s="11" t="s">
        <v>63</v>
      </c>
    </row>
    <row r="3217" spans="1:22" x14ac:dyDescent="0.3">
      <c r="A3217" s="9">
        <v>45363.163194444503</v>
      </c>
      <c r="B3217" s="10">
        <v>45363</v>
      </c>
      <c r="C3217" s="11">
        <v>2024</v>
      </c>
      <c r="D3217" s="11">
        <v>3</v>
      </c>
      <c r="E3217" s="11">
        <v>12</v>
      </c>
      <c r="F3217" s="11">
        <v>3</v>
      </c>
      <c r="G3217" s="11" t="s">
        <v>68</v>
      </c>
      <c r="H3217" s="11" t="s">
        <v>53</v>
      </c>
      <c r="I3217" s="11">
        <v>40.8106623511718</v>
      </c>
      <c r="J3217" s="11">
        <v>-73.782300225944397</v>
      </c>
      <c r="K3217" s="11">
        <v>174</v>
      </c>
      <c r="L3217" s="11">
        <v>14.795325955515301</v>
      </c>
      <c r="M3217" s="11">
        <v>45.516167347360799</v>
      </c>
      <c r="N3217" s="11" t="s">
        <v>54</v>
      </c>
      <c r="O3217" s="11" t="s">
        <v>58</v>
      </c>
      <c r="P3217" s="11">
        <v>0</v>
      </c>
      <c r="Q3217" s="11">
        <v>-0.19630749308082299</v>
      </c>
      <c r="R3217" s="11">
        <v>88</v>
      </c>
      <c r="S3217" s="11">
        <v>47</v>
      </c>
      <c r="T3217" s="11">
        <v>422.40653237634302</v>
      </c>
      <c r="U3217" s="11">
        <v>7.0416637494469896</v>
      </c>
      <c r="V3217" s="11" t="s">
        <v>56</v>
      </c>
    </row>
    <row r="3218" spans="1:22" x14ac:dyDescent="0.3">
      <c r="A3218" s="9">
        <v>45363.166666666701</v>
      </c>
      <c r="B3218" s="10">
        <v>45363</v>
      </c>
      <c r="C3218" s="11">
        <v>2024</v>
      </c>
      <c r="D3218" s="11">
        <v>3</v>
      </c>
      <c r="E3218" s="11">
        <v>12</v>
      </c>
      <c r="F3218" s="11">
        <v>4</v>
      </c>
      <c r="G3218" s="11" t="s">
        <v>68</v>
      </c>
      <c r="H3218" s="11" t="s">
        <v>53</v>
      </c>
      <c r="I3218" s="11">
        <v>40.619808552541301</v>
      </c>
      <c r="J3218" s="11">
        <v>-73.732562233191999</v>
      </c>
      <c r="K3218" s="11">
        <v>136</v>
      </c>
      <c r="L3218" s="11">
        <v>31.143880358443901</v>
      </c>
      <c r="M3218" s="11">
        <v>19.3206249568325</v>
      </c>
      <c r="N3218" s="11" t="s">
        <v>59</v>
      </c>
      <c r="O3218" s="11" t="s">
        <v>55</v>
      </c>
      <c r="P3218" s="11">
        <v>0</v>
      </c>
      <c r="Q3218" s="11">
        <v>0.27414727828610902</v>
      </c>
      <c r="R3218" s="11">
        <v>32</v>
      </c>
      <c r="S3218" s="11">
        <v>29</v>
      </c>
      <c r="T3218" s="11">
        <v>488.75100083315499</v>
      </c>
      <c r="U3218" s="11">
        <v>13.4968843660826</v>
      </c>
      <c r="V3218" s="11" t="s">
        <v>63</v>
      </c>
    </row>
    <row r="3219" spans="1:22" x14ac:dyDescent="0.3">
      <c r="A3219" s="9">
        <v>45363.170138888898</v>
      </c>
      <c r="B3219" s="10">
        <v>45363</v>
      </c>
      <c r="C3219" s="11">
        <v>2024</v>
      </c>
      <c r="D3219" s="11">
        <v>3</v>
      </c>
      <c r="E3219" s="11">
        <v>12</v>
      </c>
      <c r="F3219" s="11">
        <v>4</v>
      </c>
      <c r="G3219" s="11" t="s">
        <v>68</v>
      </c>
      <c r="H3219" s="11" t="s">
        <v>53</v>
      </c>
      <c r="I3219" s="11">
        <v>40.847048595443702</v>
      </c>
      <c r="J3219" s="11">
        <v>-73.917643720548497</v>
      </c>
      <c r="K3219" s="11">
        <v>242</v>
      </c>
      <c r="L3219" s="11">
        <v>35.337148226287297</v>
      </c>
      <c r="M3219" s="11">
        <v>14.237978462753301</v>
      </c>
      <c r="N3219" s="11" t="s">
        <v>54</v>
      </c>
      <c r="O3219" s="11" t="s">
        <v>58</v>
      </c>
      <c r="P3219" s="11">
        <v>0</v>
      </c>
      <c r="Q3219" s="11">
        <v>0.190736318167256</v>
      </c>
      <c r="R3219" s="11">
        <v>65</v>
      </c>
      <c r="S3219" s="11">
        <v>16</v>
      </c>
      <c r="T3219" s="11">
        <v>244.43382632835699</v>
      </c>
      <c r="U3219" s="11">
        <v>11.5620724303486</v>
      </c>
      <c r="V3219" s="11" t="s">
        <v>56</v>
      </c>
    </row>
    <row r="3220" spans="1:22" x14ac:dyDescent="0.3">
      <c r="A3220" s="9">
        <v>45363.173611111102</v>
      </c>
      <c r="B3220" s="10">
        <v>45363</v>
      </c>
      <c r="C3220" s="11">
        <v>2024</v>
      </c>
      <c r="D3220" s="11">
        <v>3</v>
      </c>
      <c r="E3220" s="11">
        <v>12</v>
      </c>
      <c r="F3220" s="11">
        <v>4</v>
      </c>
      <c r="G3220" s="11" t="s">
        <v>68</v>
      </c>
      <c r="H3220" s="11" t="s">
        <v>53</v>
      </c>
      <c r="I3220" s="11">
        <v>40.890548942029604</v>
      </c>
      <c r="J3220" s="11">
        <v>-73.8026659701341</v>
      </c>
      <c r="K3220" s="11">
        <v>132</v>
      </c>
      <c r="L3220" s="11">
        <v>10.1932124489086</v>
      </c>
      <c r="M3220" s="11">
        <v>57.854228727808497</v>
      </c>
      <c r="N3220" s="11" t="s">
        <v>57</v>
      </c>
      <c r="O3220" s="11" t="s">
        <v>55</v>
      </c>
      <c r="P3220" s="11">
        <v>0</v>
      </c>
      <c r="Q3220" s="11">
        <v>0.57015879894779697</v>
      </c>
      <c r="R3220" s="11">
        <v>77</v>
      </c>
      <c r="S3220" s="11">
        <v>24</v>
      </c>
      <c r="T3220" s="11">
        <v>71.371880907773004</v>
      </c>
      <c r="U3220" s="11">
        <v>9.1907634122679998</v>
      </c>
      <c r="V3220" s="11" t="s">
        <v>56</v>
      </c>
    </row>
    <row r="3221" spans="1:22" x14ac:dyDescent="0.3">
      <c r="A3221" s="9">
        <v>45363.177083333299</v>
      </c>
      <c r="B3221" s="10">
        <v>45363</v>
      </c>
      <c r="C3221" s="11">
        <v>2024</v>
      </c>
      <c r="D3221" s="11">
        <v>3</v>
      </c>
      <c r="E3221" s="11">
        <v>12</v>
      </c>
      <c r="F3221" s="11">
        <v>4</v>
      </c>
      <c r="G3221" s="11" t="s">
        <v>68</v>
      </c>
      <c r="H3221" s="11" t="s">
        <v>53</v>
      </c>
      <c r="I3221" s="11">
        <v>40.752955240586999</v>
      </c>
      <c r="J3221" s="11">
        <v>-73.830770803528594</v>
      </c>
      <c r="K3221" s="11">
        <v>221</v>
      </c>
      <c r="L3221" s="11">
        <v>26.978053129814501</v>
      </c>
      <c r="M3221" s="11">
        <v>31.9020361832827</v>
      </c>
      <c r="N3221" s="11" t="s">
        <v>59</v>
      </c>
      <c r="O3221" s="11" t="s">
        <v>60</v>
      </c>
      <c r="P3221" s="11">
        <v>0</v>
      </c>
      <c r="Q3221" s="11">
        <v>-0.30220313389618098</v>
      </c>
      <c r="R3221" s="11">
        <v>5</v>
      </c>
      <c r="S3221" s="11">
        <v>5</v>
      </c>
      <c r="T3221" s="11">
        <v>148.615819414871</v>
      </c>
      <c r="U3221" s="11">
        <v>15.3354736566528</v>
      </c>
      <c r="V3221" s="11" t="s">
        <v>56</v>
      </c>
    </row>
    <row r="3222" spans="1:22" x14ac:dyDescent="0.3">
      <c r="A3222" s="9">
        <v>45363.180555555598</v>
      </c>
      <c r="B3222" s="10">
        <v>45363</v>
      </c>
      <c r="C3222" s="11">
        <v>2024</v>
      </c>
      <c r="D3222" s="11">
        <v>3</v>
      </c>
      <c r="E3222" s="11">
        <v>12</v>
      </c>
      <c r="F3222" s="11">
        <v>4</v>
      </c>
      <c r="G3222" s="11" t="s">
        <v>68</v>
      </c>
      <c r="H3222" s="11" t="s">
        <v>53</v>
      </c>
      <c r="I3222" s="11">
        <v>40.694931262809398</v>
      </c>
      <c r="J3222" s="11">
        <v>-73.739521021208006</v>
      </c>
      <c r="K3222" s="11">
        <v>216</v>
      </c>
      <c r="L3222" s="11">
        <v>29.0561158854069</v>
      </c>
      <c r="M3222" s="11">
        <v>19.9478560863447</v>
      </c>
      <c r="N3222" s="11" t="s">
        <v>57</v>
      </c>
      <c r="O3222" s="11" t="s">
        <v>55</v>
      </c>
      <c r="P3222" s="11">
        <v>0</v>
      </c>
      <c r="Q3222" s="11">
        <v>-0.78877567984146302</v>
      </c>
      <c r="R3222" s="11">
        <v>18</v>
      </c>
      <c r="S3222" s="11">
        <v>9</v>
      </c>
      <c r="T3222" s="11">
        <v>150.56331632613799</v>
      </c>
      <c r="U3222" s="11">
        <v>10.737185203969799</v>
      </c>
      <c r="V3222" s="11" t="s">
        <v>56</v>
      </c>
    </row>
    <row r="3223" spans="1:22" x14ac:dyDescent="0.3">
      <c r="A3223" s="9">
        <v>45363.184027777803</v>
      </c>
      <c r="B3223" s="10">
        <v>45363</v>
      </c>
      <c r="C3223" s="11">
        <v>2024</v>
      </c>
      <c r="D3223" s="11">
        <v>3</v>
      </c>
      <c r="E3223" s="11">
        <v>12</v>
      </c>
      <c r="F3223" s="11">
        <v>4</v>
      </c>
      <c r="G3223" s="11" t="s">
        <v>68</v>
      </c>
      <c r="H3223" s="11" t="s">
        <v>53</v>
      </c>
      <c r="I3223" s="11">
        <v>40.785495230212199</v>
      </c>
      <c r="J3223" s="11">
        <v>-73.707816828270296</v>
      </c>
      <c r="K3223" s="11">
        <v>29</v>
      </c>
      <c r="L3223" s="11">
        <v>56.017340573516599</v>
      </c>
      <c r="M3223" s="11">
        <v>22.5272517208662</v>
      </c>
      <c r="N3223" s="11" t="s">
        <v>54</v>
      </c>
      <c r="O3223" s="11" t="s">
        <v>55</v>
      </c>
      <c r="P3223" s="11">
        <v>0</v>
      </c>
      <c r="Q3223" s="11">
        <v>0.76791115412048105</v>
      </c>
      <c r="R3223" s="11">
        <v>32</v>
      </c>
      <c r="S3223" s="11">
        <v>16</v>
      </c>
      <c r="T3223" s="11">
        <v>227.97223537467099</v>
      </c>
      <c r="U3223" s="11">
        <v>12.920160665669499</v>
      </c>
      <c r="V3223" s="11" t="s">
        <v>62</v>
      </c>
    </row>
    <row r="3224" spans="1:22" x14ac:dyDescent="0.3">
      <c r="A3224" s="9">
        <v>45363.1875</v>
      </c>
      <c r="B3224" s="10">
        <v>45363</v>
      </c>
      <c r="C3224" s="11">
        <v>2024</v>
      </c>
      <c r="D3224" s="11">
        <v>3</v>
      </c>
      <c r="E3224" s="11">
        <v>12</v>
      </c>
      <c r="F3224" s="11">
        <v>4</v>
      </c>
      <c r="G3224" s="11" t="s">
        <v>68</v>
      </c>
      <c r="H3224" s="11" t="s">
        <v>53</v>
      </c>
      <c r="I3224" s="11">
        <v>40.603210772569099</v>
      </c>
      <c r="J3224" s="11">
        <v>-73.859941509337801</v>
      </c>
      <c r="K3224" s="11">
        <v>84</v>
      </c>
      <c r="L3224" s="11">
        <v>57.860504013884402</v>
      </c>
      <c r="M3224" s="11">
        <v>27.6006989809839</v>
      </c>
      <c r="N3224" s="11" t="s">
        <v>57</v>
      </c>
      <c r="O3224" s="11" t="s">
        <v>60</v>
      </c>
      <c r="P3224" s="11">
        <v>0</v>
      </c>
      <c r="Q3224" s="11">
        <v>0.79896255695769802</v>
      </c>
      <c r="R3224" s="11">
        <v>37</v>
      </c>
      <c r="S3224" s="11">
        <v>48</v>
      </c>
      <c r="T3224" s="11">
        <v>194.950935462779</v>
      </c>
      <c r="U3224" s="11">
        <v>18.6302014361247</v>
      </c>
      <c r="V3224" s="11" t="s">
        <v>62</v>
      </c>
    </row>
    <row r="3225" spans="1:22" x14ac:dyDescent="0.3">
      <c r="A3225" s="9">
        <v>45363.190972222197</v>
      </c>
      <c r="B3225" s="10">
        <v>45363</v>
      </c>
      <c r="C3225" s="11">
        <v>2024</v>
      </c>
      <c r="D3225" s="11">
        <v>3</v>
      </c>
      <c r="E3225" s="11">
        <v>12</v>
      </c>
      <c r="F3225" s="11">
        <v>4</v>
      </c>
      <c r="G3225" s="11" t="s">
        <v>68</v>
      </c>
      <c r="H3225" s="11" t="s">
        <v>53</v>
      </c>
      <c r="I3225" s="11">
        <v>40.885459639023402</v>
      </c>
      <c r="J3225" s="11">
        <v>-73.966386592487396</v>
      </c>
      <c r="K3225" s="11">
        <v>183</v>
      </c>
      <c r="L3225" s="11">
        <v>5.27144664997404</v>
      </c>
      <c r="M3225" s="11">
        <v>18.798447528090701</v>
      </c>
      <c r="N3225" s="11" t="s">
        <v>57</v>
      </c>
      <c r="O3225" s="11" t="s">
        <v>55</v>
      </c>
      <c r="P3225" s="11">
        <v>0</v>
      </c>
      <c r="Q3225" s="11">
        <v>0.96542308303962998</v>
      </c>
      <c r="R3225" s="11">
        <v>75</v>
      </c>
      <c r="S3225" s="11">
        <v>6</v>
      </c>
      <c r="T3225" s="11">
        <v>132.429398608718</v>
      </c>
      <c r="U3225" s="11">
        <v>20.9738194764751</v>
      </c>
      <c r="V3225" s="11" t="s">
        <v>56</v>
      </c>
    </row>
    <row r="3226" spans="1:22" x14ac:dyDescent="0.3">
      <c r="A3226" s="9">
        <v>45363.194444444503</v>
      </c>
      <c r="B3226" s="10">
        <v>45363</v>
      </c>
      <c r="C3226" s="11">
        <v>2024</v>
      </c>
      <c r="D3226" s="11">
        <v>3</v>
      </c>
      <c r="E3226" s="11">
        <v>12</v>
      </c>
      <c r="F3226" s="11">
        <v>4</v>
      </c>
      <c r="G3226" s="11" t="s">
        <v>68</v>
      </c>
      <c r="H3226" s="11" t="s">
        <v>53</v>
      </c>
      <c r="I3226" s="11">
        <v>40.852502055919899</v>
      </c>
      <c r="J3226" s="11">
        <v>-73.8791219803324</v>
      </c>
      <c r="K3226" s="11">
        <v>47</v>
      </c>
      <c r="L3226" s="11">
        <v>69.103323769271597</v>
      </c>
      <c r="M3226" s="11">
        <v>70.991592282995896</v>
      </c>
      <c r="N3226" s="11" t="s">
        <v>57</v>
      </c>
      <c r="O3226" s="11" t="s">
        <v>55</v>
      </c>
      <c r="P3226" s="11">
        <v>1</v>
      </c>
      <c r="Q3226" s="11">
        <v>0.94810067306339996</v>
      </c>
      <c r="R3226" s="11">
        <v>1</v>
      </c>
      <c r="S3226" s="11">
        <v>36</v>
      </c>
      <c r="T3226" s="11">
        <v>284.83907180826702</v>
      </c>
      <c r="U3226" s="11">
        <v>11.097966029571101</v>
      </c>
      <c r="V3226" s="11" t="s">
        <v>56</v>
      </c>
    </row>
    <row r="3227" spans="1:22" x14ac:dyDescent="0.3">
      <c r="A3227" s="9">
        <v>45363.197916666701</v>
      </c>
      <c r="B3227" s="10">
        <v>45363</v>
      </c>
      <c r="C3227" s="11">
        <v>2024</v>
      </c>
      <c r="D3227" s="11">
        <v>3</v>
      </c>
      <c r="E3227" s="11">
        <v>12</v>
      </c>
      <c r="F3227" s="11">
        <v>4</v>
      </c>
      <c r="G3227" s="11" t="s">
        <v>68</v>
      </c>
      <c r="H3227" s="11" t="s">
        <v>53</v>
      </c>
      <c r="I3227" s="11">
        <v>40.797619689161699</v>
      </c>
      <c r="J3227" s="11">
        <v>-73.832395700322607</v>
      </c>
      <c r="K3227" s="11">
        <v>258</v>
      </c>
      <c r="L3227" s="11">
        <v>54.195919704575303</v>
      </c>
      <c r="M3227" s="11">
        <v>42.1023569307347</v>
      </c>
      <c r="N3227" s="11" t="s">
        <v>54</v>
      </c>
      <c r="O3227" s="11" t="s">
        <v>55</v>
      </c>
      <c r="P3227" s="11">
        <v>0</v>
      </c>
      <c r="Q3227" s="11">
        <v>-0.81470312262797095</v>
      </c>
      <c r="R3227" s="11">
        <v>23</v>
      </c>
      <c r="S3227" s="11">
        <v>9</v>
      </c>
      <c r="T3227" s="11">
        <v>398.46355372408101</v>
      </c>
      <c r="U3227" s="11">
        <v>9.4384580956976691</v>
      </c>
      <c r="V3227" s="11" t="s">
        <v>56</v>
      </c>
    </row>
    <row r="3228" spans="1:22" x14ac:dyDescent="0.3">
      <c r="A3228" s="9">
        <v>45363.201388888898</v>
      </c>
      <c r="B3228" s="10">
        <v>45363</v>
      </c>
      <c r="C3228" s="11">
        <v>2024</v>
      </c>
      <c r="D3228" s="11">
        <v>3</v>
      </c>
      <c r="E3228" s="11">
        <v>12</v>
      </c>
      <c r="F3228" s="11">
        <v>4</v>
      </c>
      <c r="G3228" s="11" t="s">
        <v>68</v>
      </c>
      <c r="H3228" s="11" t="s">
        <v>53</v>
      </c>
      <c r="I3228" s="11">
        <v>40.6961640104183</v>
      </c>
      <c r="J3228" s="11">
        <v>-73.862259489963606</v>
      </c>
      <c r="K3228" s="11">
        <v>162</v>
      </c>
      <c r="L3228" s="11">
        <v>31.239609794492399</v>
      </c>
      <c r="M3228" s="11">
        <v>82.427547484123295</v>
      </c>
      <c r="N3228" s="11" t="s">
        <v>59</v>
      </c>
      <c r="O3228" s="11" t="s">
        <v>58</v>
      </c>
      <c r="P3228" s="11">
        <v>0</v>
      </c>
      <c r="Q3228" s="11">
        <v>0.26217597429188799</v>
      </c>
      <c r="R3228" s="11">
        <v>89</v>
      </c>
      <c r="S3228" s="11">
        <v>14</v>
      </c>
      <c r="T3228" s="11">
        <v>489.727521081833</v>
      </c>
      <c r="U3228" s="11">
        <v>12.509383910775901</v>
      </c>
      <c r="V3228" s="11" t="s">
        <v>56</v>
      </c>
    </row>
    <row r="3229" spans="1:22" x14ac:dyDescent="0.3">
      <c r="A3229" s="9">
        <v>45363.204861111102</v>
      </c>
      <c r="B3229" s="10">
        <v>45363</v>
      </c>
      <c r="C3229" s="11">
        <v>2024</v>
      </c>
      <c r="D3229" s="11">
        <v>3</v>
      </c>
      <c r="E3229" s="11">
        <v>12</v>
      </c>
      <c r="F3229" s="11">
        <v>4</v>
      </c>
      <c r="G3229" s="11" t="s">
        <v>68</v>
      </c>
      <c r="H3229" s="11" t="s">
        <v>53</v>
      </c>
      <c r="I3229" s="11">
        <v>40.737243057834803</v>
      </c>
      <c r="J3229" s="11">
        <v>-73.748142406978602</v>
      </c>
      <c r="K3229" s="11">
        <v>233</v>
      </c>
      <c r="L3229" s="11">
        <v>74.043740749853896</v>
      </c>
      <c r="M3229" s="11">
        <v>31.532082256116599</v>
      </c>
      <c r="N3229" s="11" t="s">
        <v>54</v>
      </c>
      <c r="O3229" s="11" t="s">
        <v>58</v>
      </c>
      <c r="P3229" s="11">
        <v>0</v>
      </c>
      <c r="Q3229" s="11">
        <v>-0.493348977148796</v>
      </c>
      <c r="R3229" s="11">
        <v>17</v>
      </c>
      <c r="S3229" s="11">
        <v>20</v>
      </c>
      <c r="T3229" s="11">
        <v>450.82231893518002</v>
      </c>
      <c r="U3229" s="11">
        <v>18.257056355558198</v>
      </c>
      <c r="V3229" s="11" t="s">
        <v>56</v>
      </c>
    </row>
    <row r="3230" spans="1:22" x14ac:dyDescent="0.3">
      <c r="A3230" s="9">
        <v>45363.208333333299</v>
      </c>
      <c r="B3230" s="10">
        <v>45363</v>
      </c>
      <c r="C3230" s="11">
        <v>2024</v>
      </c>
      <c r="D3230" s="11">
        <v>3</v>
      </c>
      <c r="E3230" s="11">
        <v>12</v>
      </c>
      <c r="F3230" s="11">
        <v>5</v>
      </c>
      <c r="G3230" s="11" t="s">
        <v>68</v>
      </c>
      <c r="H3230" s="11" t="s">
        <v>53</v>
      </c>
      <c r="I3230" s="11">
        <v>40.804831073467597</v>
      </c>
      <c r="J3230" s="11">
        <v>-73.906802013148194</v>
      </c>
      <c r="K3230" s="11">
        <v>174</v>
      </c>
      <c r="L3230" s="11">
        <v>69.199088746278207</v>
      </c>
      <c r="M3230" s="11">
        <v>93.523189177993302</v>
      </c>
      <c r="N3230" s="11" t="s">
        <v>57</v>
      </c>
      <c r="O3230" s="11" t="s">
        <v>61</v>
      </c>
      <c r="P3230" s="11">
        <v>0</v>
      </c>
      <c r="Q3230" s="11">
        <v>0.98482745927447102</v>
      </c>
      <c r="R3230" s="11">
        <v>2</v>
      </c>
      <c r="S3230" s="11">
        <v>14</v>
      </c>
      <c r="T3230" s="11">
        <v>358.94774579391702</v>
      </c>
      <c r="U3230" s="11">
        <v>13.493545341809799</v>
      </c>
      <c r="V3230" s="11" t="s">
        <v>56</v>
      </c>
    </row>
    <row r="3231" spans="1:22" x14ac:dyDescent="0.3">
      <c r="A3231" s="9">
        <v>45363.211805555598</v>
      </c>
      <c r="B3231" s="10">
        <v>45363</v>
      </c>
      <c r="C3231" s="11">
        <v>2024</v>
      </c>
      <c r="D3231" s="11">
        <v>3</v>
      </c>
      <c r="E3231" s="11">
        <v>12</v>
      </c>
      <c r="F3231" s="11">
        <v>5</v>
      </c>
      <c r="G3231" s="11" t="s">
        <v>68</v>
      </c>
      <c r="H3231" s="11" t="s">
        <v>53</v>
      </c>
      <c r="I3231" s="11">
        <v>40.765923441277401</v>
      </c>
      <c r="J3231" s="11">
        <v>-73.721128486538703</v>
      </c>
      <c r="K3231" s="11">
        <v>157</v>
      </c>
      <c r="L3231" s="11">
        <v>35.922222227448003</v>
      </c>
      <c r="M3231" s="11">
        <v>39.387431532961003</v>
      </c>
      <c r="N3231" s="11" t="s">
        <v>57</v>
      </c>
      <c r="O3231" s="11" t="s">
        <v>55</v>
      </c>
      <c r="P3231" s="11">
        <v>0</v>
      </c>
      <c r="Q3231" s="11">
        <v>-0.99638697688941003</v>
      </c>
      <c r="R3231" s="11">
        <v>31</v>
      </c>
      <c r="S3231" s="11">
        <v>14</v>
      </c>
      <c r="T3231" s="11">
        <v>65.738793859273898</v>
      </c>
      <c r="U3231" s="11">
        <v>22.970526568611898</v>
      </c>
      <c r="V3231" s="11" t="s">
        <v>63</v>
      </c>
    </row>
    <row r="3232" spans="1:22" x14ac:dyDescent="0.3">
      <c r="A3232" s="9">
        <v>45363.215277777803</v>
      </c>
      <c r="B3232" s="10">
        <v>45363</v>
      </c>
      <c r="C3232" s="11">
        <v>2024</v>
      </c>
      <c r="D3232" s="11">
        <v>3</v>
      </c>
      <c r="E3232" s="11">
        <v>12</v>
      </c>
      <c r="F3232" s="11">
        <v>5</v>
      </c>
      <c r="G3232" s="11" t="s">
        <v>68</v>
      </c>
      <c r="H3232" s="11" t="s">
        <v>53</v>
      </c>
      <c r="I3232" s="11">
        <v>40.724269588960802</v>
      </c>
      <c r="J3232" s="11">
        <v>-73.833744853675896</v>
      </c>
      <c r="K3232" s="11">
        <v>21</v>
      </c>
      <c r="L3232" s="11">
        <v>75.890083506564096</v>
      </c>
      <c r="M3232" s="11">
        <v>25.0687818588939</v>
      </c>
      <c r="N3232" s="11" t="s">
        <v>57</v>
      </c>
      <c r="O3232" s="11" t="s">
        <v>55</v>
      </c>
      <c r="P3232" s="11">
        <v>0</v>
      </c>
      <c r="Q3232" s="11">
        <v>-0.85863183958688005</v>
      </c>
      <c r="R3232" s="11">
        <v>40</v>
      </c>
      <c r="S3232" s="11">
        <v>2</v>
      </c>
      <c r="T3232" s="11">
        <v>477.12625373192401</v>
      </c>
      <c r="U3232" s="11">
        <v>9.7917178954435293</v>
      </c>
      <c r="V3232" s="11" t="s">
        <v>62</v>
      </c>
    </row>
    <row r="3233" spans="1:22" x14ac:dyDescent="0.3">
      <c r="A3233" s="9">
        <v>45363.21875</v>
      </c>
      <c r="B3233" s="10">
        <v>45363</v>
      </c>
      <c r="C3233" s="11">
        <v>2024</v>
      </c>
      <c r="D3233" s="11">
        <v>3</v>
      </c>
      <c r="E3233" s="11">
        <v>12</v>
      </c>
      <c r="F3233" s="11">
        <v>5</v>
      </c>
      <c r="G3233" s="11" t="s">
        <v>68</v>
      </c>
      <c r="H3233" s="11" t="s">
        <v>53</v>
      </c>
      <c r="I3233" s="11">
        <v>40.6767925056728</v>
      </c>
      <c r="J3233" s="11">
        <v>-73.729160700667805</v>
      </c>
      <c r="K3233" s="11">
        <v>215</v>
      </c>
      <c r="L3233" s="11">
        <v>64.882576951180795</v>
      </c>
      <c r="M3233" s="11">
        <v>19.342394232633598</v>
      </c>
      <c r="N3233" s="11" t="s">
        <v>54</v>
      </c>
      <c r="O3233" s="11" t="s">
        <v>60</v>
      </c>
      <c r="P3233" s="11">
        <v>0</v>
      </c>
      <c r="Q3233" s="11">
        <v>-0.27812437160305298</v>
      </c>
      <c r="R3233" s="11">
        <v>28</v>
      </c>
      <c r="S3233" s="11">
        <v>44</v>
      </c>
      <c r="T3233" s="11">
        <v>156.47277687986301</v>
      </c>
      <c r="U3233" s="11">
        <v>14.8207610037206</v>
      </c>
      <c r="V3233" s="11" t="s">
        <v>56</v>
      </c>
    </row>
    <row r="3234" spans="1:22" x14ac:dyDescent="0.3">
      <c r="A3234" s="9">
        <v>45363.222222222197</v>
      </c>
      <c r="B3234" s="10">
        <v>45363</v>
      </c>
      <c r="C3234" s="11">
        <v>2024</v>
      </c>
      <c r="D3234" s="11">
        <v>3</v>
      </c>
      <c r="E3234" s="11">
        <v>12</v>
      </c>
      <c r="F3234" s="11">
        <v>5</v>
      </c>
      <c r="G3234" s="11" t="s">
        <v>68</v>
      </c>
      <c r="H3234" s="11" t="s">
        <v>53</v>
      </c>
      <c r="I3234" s="11">
        <v>40.7002947996179</v>
      </c>
      <c r="J3234" s="11">
        <v>-73.983858400607701</v>
      </c>
      <c r="K3234" s="11">
        <v>228</v>
      </c>
      <c r="L3234" s="11">
        <v>44.790842351027699</v>
      </c>
      <c r="M3234" s="11">
        <v>99.625092350328401</v>
      </c>
      <c r="N3234" s="11" t="s">
        <v>54</v>
      </c>
      <c r="O3234" s="11" t="s">
        <v>61</v>
      </c>
      <c r="P3234" s="11">
        <v>0</v>
      </c>
      <c r="Q3234" s="11">
        <v>-0.86351638798795904</v>
      </c>
      <c r="R3234" s="11">
        <v>94</v>
      </c>
      <c r="S3234" s="11">
        <v>4</v>
      </c>
      <c r="T3234" s="11">
        <v>81.795835971693407</v>
      </c>
      <c r="U3234" s="11">
        <v>15.7330826480491</v>
      </c>
      <c r="V3234" s="11" t="s">
        <v>56</v>
      </c>
    </row>
    <row r="3235" spans="1:22" x14ac:dyDescent="0.3">
      <c r="A3235" s="9">
        <v>45363.225694444503</v>
      </c>
      <c r="B3235" s="10">
        <v>45363</v>
      </c>
      <c r="C3235" s="11">
        <v>2024</v>
      </c>
      <c r="D3235" s="11">
        <v>3</v>
      </c>
      <c r="E3235" s="11">
        <v>12</v>
      </c>
      <c r="F3235" s="11">
        <v>5</v>
      </c>
      <c r="G3235" s="11" t="s">
        <v>68</v>
      </c>
      <c r="H3235" s="11" t="s">
        <v>53</v>
      </c>
      <c r="I3235" s="11">
        <v>40.7883695984859</v>
      </c>
      <c r="J3235" s="11">
        <v>-73.922433306010902</v>
      </c>
      <c r="K3235" s="11">
        <v>61</v>
      </c>
      <c r="L3235" s="11">
        <v>43.804970735644602</v>
      </c>
      <c r="M3235" s="11">
        <v>62.993219190836498</v>
      </c>
      <c r="N3235" s="11" t="s">
        <v>54</v>
      </c>
      <c r="O3235" s="11" t="s">
        <v>55</v>
      </c>
      <c r="P3235" s="11">
        <v>0</v>
      </c>
      <c r="Q3235" s="11">
        <v>-0.71219318425467704</v>
      </c>
      <c r="R3235" s="11">
        <v>87</v>
      </c>
      <c r="S3235" s="11">
        <v>32</v>
      </c>
      <c r="T3235" s="11">
        <v>273.159906124923</v>
      </c>
      <c r="U3235" s="11">
        <v>24.000039335334399</v>
      </c>
      <c r="V3235" s="11" t="s">
        <v>63</v>
      </c>
    </row>
    <row r="3236" spans="1:22" x14ac:dyDescent="0.3">
      <c r="A3236" s="9">
        <v>45363.229166666701</v>
      </c>
      <c r="B3236" s="10">
        <v>45363</v>
      </c>
      <c r="C3236" s="11">
        <v>2024</v>
      </c>
      <c r="D3236" s="11">
        <v>3</v>
      </c>
      <c r="E3236" s="11">
        <v>12</v>
      </c>
      <c r="F3236" s="11">
        <v>5</v>
      </c>
      <c r="G3236" s="11" t="s">
        <v>68</v>
      </c>
      <c r="H3236" s="11" t="s">
        <v>53</v>
      </c>
      <c r="I3236" s="11">
        <v>40.614040610707001</v>
      </c>
      <c r="J3236" s="11">
        <v>-73.873608572199103</v>
      </c>
      <c r="K3236" s="11">
        <v>192</v>
      </c>
      <c r="L3236" s="11">
        <v>62.198340770702401</v>
      </c>
      <c r="M3236" s="11">
        <v>47.344405937926098</v>
      </c>
      <c r="N3236" s="11" t="s">
        <v>54</v>
      </c>
      <c r="O3236" s="11" t="s">
        <v>58</v>
      </c>
      <c r="P3236" s="11">
        <v>0</v>
      </c>
      <c r="Q3236" s="11">
        <v>-0.71703450957409498</v>
      </c>
      <c r="R3236" s="11">
        <v>7</v>
      </c>
      <c r="S3236" s="11">
        <v>29</v>
      </c>
      <c r="T3236" s="11">
        <v>491.18920323903399</v>
      </c>
      <c r="U3236" s="11">
        <v>6.65636490268054</v>
      </c>
      <c r="V3236" s="11" t="s">
        <v>63</v>
      </c>
    </row>
    <row r="3237" spans="1:22" x14ac:dyDescent="0.3">
      <c r="A3237" s="9">
        <v>45363.232638888898</v>
      </c>
      <c r="B3237" s="10">
        <v>45363</v>
      </c>
      <c r="C3237" s="11">
        <v>2024</v>
      </c>
      <c r="D3237" s="11">
        <v>3</v>
      </c>
      <c r="E3237" s="11">
        <v>12</v>
      </c>
      <c r="F3237" s="11">
        <v>5</v>
      </c>
      <c r="G3237" s="11" t="s">
        <v>68</v>
      </c>
      <c r="H3237" s="11" t="s">
        <v>53</v>
      </c>
      <c r="I3237" s="11">
        <v>40.898266708068299</v>
      </c>
      <c r="J3237" s="11">
        <v>-73.773983832222001</v>
      </c>
      <c r="K3237" s="11">
        <v>235</v>
      </c>
      <c r="L3237" s="11">
        <v>10.8431042590425</v>
      </c>
      <c r="M3237" s="11">
        <v>22.7487825302663</v>
      </c>
      <c r="N3237" s="11" t="s">
        <v>59</v>
      </c>
      <c r="O3237" s="11" t="s">
        <v>55</v>
      </c>
      <c r="P3237" s="11">
        <v>0</v>
      </c>
      <c r="Q3237" s="11">
        <v>-0.73102460116404999</v>
      </c>
      <c r="R3237" s="11">
        <v>85</v>
      </c>
      <c r="S3237" s="11">
        <v>29</v>
      </c>
      <c r="T3237" s="11">
        <v>66.207163260801593</v>
      </c>
      <c r="U3237" s="11">
        <v>15.905593958878599</v>
      </c>
      <c r="V3237" s="11" t="s">
        <v>56</v>
      </c>
    </row>
    <row r="3238" spans="1:22" x14ac:dyDescent="0.3">
      <c r="A3238" s="9">
        <v>45363.236111111102</v>
      </c>
      <c r="B3238" s="10">
        <v>45363</v>
      </c>
      <c r="C3238" s="11">
        <v>2024</v>
      </c>
      <c r="D3238" s="11">
        <v>3</v>
      </c>
      <c r="E3238" s="11">
        <v>12</v>
      </c>
      <c r="F3238" s="11">
        <v>5</v>
      </c>
      <c r="G3238" s="11" t="s">
        <v>68</v>
      </c>
      <c r="H3238" s="11" t="s">
        <v>53</v>
      </c>
      <c r="I3238" s="11">
        <v>40.720188490978103</v>
      </c>
      <c r="J3238" s="11">
        <v>-73.7037921097116</v>
      </c>
      <c r="K3238" s="11">
        <v>180</v>
      </c>
      <c r="L3238" s="11">
        <v>25.781972005140801</v>
      </c>
      <c r="M3238" s="11">
        <v>52.334227017672298</v>
      </c>
      <c r="N3238" s="11" t="s">
        <v>59</v>
      </c>
      <c r="O3238" s="11" t="s">
        <v>60</v>
      </c>
      <c r="P3238" s="11">
        <v>0</v>
      </c>
      <c r="Q3238" s="11">
        <v>0.42964073903088401</v>
      </c>
      <c r="R3238" s="11">
        <v>39</v>
      </c>
      <c r="S3238" s="11">
        <v>2</v>
      </c>
      <c r="T3238" s="11">
        <v>217.21509020691599</v>
      </c>
      <c r="U3238" s="11">
        <v>20.191646628567302</v>
      </c>
      <c r="V3238" s="11" t="s">
        <v>63</v>
      </c>
    </row>
    <row r="3239" spans="1:22" x14ac:dyDescent="0.3">
      <c r="A3239" s="9">
        <v>45363.239583333299</v>
      </c>
      <c r="B3239" s="10">
        <v>45363</v>
      </c>
      <c r="C3239" s="11">
        <v>2024</v>
      </c>
      <c r="D3239" s="11">
        <v>3</v>
      </c>
      <c r="E3239" s="11">
        <v>12</v>
      </c>
      <c r="F3239" s="11">
        <v>5</v>
      </c>
      <c r="G3239" s="11" t="s">
        <v>68</v>
      </c>
      <c r="H3239" s="11" t="s">
        <v>53</v>
      </c>
      <c r="I3239" s="11">
        <v>40.702925955879898</v>
      </c>
      <c r="J3239" s="11">
        <v>-73.956936887295001</v>
      </c>
      <c r="K3239" s="11">
        <v>112</v>
      </c>
      <c r="L3239" s="11">
        <v>66.829980179547803</v>
      </c>
      <c r="M3239" s="11">
        <v>95.488860501865901</v>
      </c>
      <c r="N3239" s="11" t="s">
        <v>54</v>
      </c>
      <c r="O3239" s="11" t="s">
        <v>60</v>
      </c>
      <c r="P3239" s="11">
        <v>0</v>
      </c>
      <c r="Q3239" s="11">
        <v>-0.2427939588371</v>
      </c>
      <c r="R3239" s="11">
        <v>2</v>
      </c>
      <c r="S3239" s="11">
        <v>7</v>
      </c>
      <c r="T3239" s="11">
        <v>329.24952641091301</v>
      </c>
      <c r="U3239" s="11">
        <v>7.7946616223093699</v>
      </c>
      <c r="V3239" s="11" t="s">
        <v>56</v>
      </c>
    </row>
    <row r="3240" spans="1:22" x14ac:dyDescent="0.3">
      <c r="A3240" s="9">
        <v>45363.243055555598</v>
      </c>
      <c r="B3240" s="10">
        <v>45363</v>
      </c>
      <c r="C3240" s="11">
        <v>2024</v>
      </c>
      <c r="D3240" s="11">
        <v>3</v>
      </c>
      <c r="E3240" s="11">
        <v>12</v>
      </c>
      <c r="F3240" s="11">
        <v>5</v>
      </c>
      <c r="G3240" s="11" t="s">
        <v>68</v>
      </c>
      <c r="H3240" s="11" t="s">
        <v>53</v>
      </c>
      <c r="I3240" s="11">
        <v>40.775067532106902</v>
      </c>
      <c r="J3240" s="11">
        <v>-73.825321954753704</v>
      </c>
      <c r="K3240" s="11">
        <v>237</v>
      </c>
      <c r="L3240" s="11">
        <v>10.3916467631292</v>
      </c>
      <c r="M3240" s="11">
        <v>43.950815599073799</v>
      </c>
      <c r="N3240" s="11" t="s">
        <v>57</v>
      </c>
      <c r="O3240" s="11" t="s">
        <v>55</v>
      </c>
      <c r="P3240" s="11">
        <v>0</v>
      </c>
      <c r="Q3240" s="11">
        <v>0.35314722199978099</v>
      </c>
      <c r="R3240" s="11">
        <v>3</v>
      </c>
      <c r="S3240" s="11">
        <v>0</v>
      </c>
      <c r="T3240" s="11">
        <v>471.438818744728</v>
      </c>
      <c r="U3240" s="11">
        <v>16.7575557546024</v>
      </c>
      <c r="V3240" s="11" t="s">
        <v>56</v>
      </c>
    </row>
    <row r="3241" spans="1:22" x14ac:dyDescent="0.3">
      <c r="A3241" s="9">
        <v>45363.246527777803</v>
      </c>
      <c r="B3241" s="10">
        <v>45363</v>
      </c>
      <c r="C3241" s="11">
        <v>2024</v>
      </c>
      <c r="D3241" s="11">
        <v>3</v>
      </c>
      <c r="E3241" s="11">
        <v>12</v>
      </c>
      <c r="F3241" s="11">
        <v>5</v>
      </c>
      <c r="G3241" s="11" t="s">
        <v>68</v>
      </c>
      <c r="H3241" s="11" t="s">
        <v>53</v>
      </c>
      <c r="I3241" s="11">
        <v>40.634184791245097</v>
      </c>
      <c r="J3241" s="11">
        <v>-73.958471635629195</v>
      </c>
      <c r="K3241" s="11">
        <v>209</v>
      </c>
      <c r="L3241" s="11">
        <v>39.852176213647901</v>
      </c>
      <c r="M3241" s="11">
        <v>28.2136612812088</v>
      </c>
      <c r="N3241" s="11" t="s">
        <v>57</v>
      </c>
      <c r="O3241" s="11" t="s">
        <v>55</v>
      </c>
      <c r="P3241" s="11">
        <v>0</v>
      </c>
      <c r="Q3241" s="11">
        <v>-0.71226553399377801</v>
      </c>
      <c r="R3241" s="11">
        <v>3</v>
      </c>
      <c r="S3241" s="11">
        <v>31</v>
      </c>
      <c r="T3241" s="11">
        <v>305.01515785702202</v>
      </c>
      <c r="U3241" s="11">
        <v>27.809088116637302</v>
      </c>
      <c r="V3241" s="11" t="s">
        <v>56</v>
      </c>
    </row>
    <row r="3242" spans="1:22" x14ac:dyDescent="0.3">
      <c r="A3242" s="9">
        <v>45363.25</v>
      </c>
      <c r="B3242" s="10">
        <v>45363</v>
      </c>
      <c r="C3242" s="11">
        <v>2024</v>
      </c>
      <c r="D3242" s="11">
        <v>3</v>
      </c>
      <c r="E3242" s="11">
        <v>12</v>
      </c>
      <c r="F3242" s="11">
        <v>6</v>
      </c>
      <c r="G3242" s="11" t="s">
        <v>68</v>
      </c>
      <c r="H3242" s="11" t="s">
        <v>53</v>
      </c>
      <c r="I3242" s="11">
        <v>40.768202510045498</v>
      </c>
      <c r="J3242" s="11">
        <v>-73.787084015494301</v>
      </c>
      <c r="K3242" s="11">
        <v>53</v>
      </c>
      <c r="L3242" s="11">
        <v>60.8826153889</v>
      </c>
      <c r="M3242" s="11">
        <v>10.076555552325701</v>
      </c>
      <c r="N3242" s="11" t="s">
        <v>57</v>
      </c>
      <c r="O3242" s="11" t="s">
        <v>61</v>
      </c>
      <c r="P3242" s="11">
        <v>0</v>
      </c>
      <c r="Q3242" s="11">
        <v>-0.72045966425405505</v>
      </c>
      <c r="R3242" s="11">
        <v>60</v>
      </c>
      <c r="S3242" s="11">
        <v>35</v>
      </c>
      <c r="T3242" s="11">
        <v>154.322200199007</v>
      </c>
      <c r="U3242" s="11">
        <v>28.849443890902801</v>
      </c>
      <c r="V3242" s="11" t="s">
        <v>62</v>
      </c>
    </row>
    <row r="3243" spans="1:22" x14ac:dyDescent="0.3">
      <c r="A3243" s="9">
        <v>45363.253472222197</v>
      </c>
      <c r="B3243" s="10">
        <v>45363</v>
      </c>
      <c r="C3243" s="11">
        <v>2024</v>
      </c>
      <c r="D3243" s="11">
        <v>3</v>
      </c>
      <c r="E3243" s="11">
        <v>12</v>
      </c>
      <c r="F3243" s="11">
        <v>6</v>
      </c>
      <c r="G3243" s="11" t="s">
        <v>68</v>
      </c>
      <c r="H3243" s="11" t="s">
        <v>53</v>
      </c>
      <c r="I3243" s="11">
        <v>40.738263856152898</v>
      </c>
      <c r="J3243" s="11">
        <v>-73.968969195588102</v>
      </c>
      <c r="K3243" s="11">
        <v>15</v>
      </c>
      <c r="L3243" s="11">
        <v>59.532239562351499</v>
      </c>
      <c r="M3243" s="11">
        <v>42.671799107807502</v>
      </c>
      <c r="N3243" s="11" t="s">
        <v>54</v>
      </c>
      <c r="O3243" s="11" t="s">
        <v>61</v>
      </c>
      <c r="P3243" s="11">
        <v>0</v>
      </c>
      <c r="Q3243" s="11">
        <v>0.74863787884247002</v>
      </c>
      <c r="R3243" s="11">
        <v>84</v>
      </c>
      <c r="S3243" s="11">
        <v>29</v>
      </c>
      <c r="T3243" s="11">
        <v>253.45892632658399</v>
      </c>
      <c r="U3243" s="11">
        <v>13.7926237698923</v>
      </c>
      <c r="V3243" s="11" t="s">
        <v>62</v>
      </c>
    </row>
    <row r="3244" spans="1:22" x14ac:dyDescent="0.3">
      <c r="A3244" s="9">
        <v>45363.256944444503</v>
      </c>
      <c r="B3244" s="10">
        <v>45363</v>
      </c>
      <c r="C3244" s="11">
        <v>2024</v>
      </c>
      <c r="D3244" s="11">
        <v>3</v>
      </c>
      <c r="E3244" s="11">
        <v>12</v>
      </c>
      <c r="F3244" s="11">
        <v>6</v>
      </c>
      <c r="G3244" s="11" t="s">
        <v>68</v>
      </c>
      <c r="H3244" s="11" t="s">
        <v>53</v>
      </c>
      <c r="I3244" s="11">
        <v>40.897189887669299</v>
      </c>
      <c r="J3244" s="11">
        <v>-73.762567635087905</v>
      </c>
      <c r="K3244" s="11">
        <v>256</v>
      </c>
      <c r="L3244" s="11">
        <v>50.972846763090999</v>
      </c>
      <c r="M3244" s="11">
        <v>72.281418014148201</v>
      </c>
      <c r="N3244" s="11" t="s">
        <v>54</v>
      </c>
      <c r="O3244" s="11" t="s">
        <v>55</v>
      </c>
      <c r="P3244" s="11">
        <v>1</v>
      </c>
      <c r="Q3244" s="11">
        <v>-0.84789450223358298</v>
      </c>
      <c r="R3244" s="11">
        <v>52</v>
      </c>
      <c r="S3244" s="11">
        <v>1</v>
      </c>
      <c r="T3244" s="11">
        <v>455.64354023600902</v>
      </c>
      <c r="U3244" s="11">
        <v>24.0290020456506</v>
      </c>
      <c r="V3244" s="11" t="s">
        <v>56</v>
      </c>
    </row>
    <row r="3245" spans="1:22" x14ac:dyDescent="0.3">
      <c r="A3245" s="9">
        <v>45363.260416666701</v>
      </c>
      <c r="B3245" s="10">
        <v>45363</v>
      </c>
      <c r="C3245" s="11">
        <v>2024</v>
      </c>
      <c r="D3245" s="11">
        <v>3</v>
      </c>
      <c r="E3245" s="11">
        <v>12</v>
      </c>
      <c r="F3245" s="11">
        <v>6</v>
      </c>
      <c r="G3245" s="11" t="s">
        <v>68</v>
      </c>
      <c r="H3245" s="11" t="s">
        <v>53</v>
      </c>
      <c r="I3245" s="11">
        <v>40.747774347228102</v>
      </c>
      <c r="J3245" s="11">
        <v>-73.834819682173901</v>
      </c>
      <c r="K3245" s="11">
        <v>14</v>
      </c>
      <c r="L3245" s="11">
        <v>41.572326236423301</v>
      </c>
      <c r="M3245" s="11">
        <v>31.821408516698501</v>
      </c>
      <c r="N3245" s="11" t="s">
        <v>54</v>
      </c>
      <c r="O3245" s="11" t="s">
        <v>58</v>
      </c>
      <c r="P3245" s="11">
        <v>1</v>
      </c>
      <c r="Q3245" s="11">
        <v>-0.21501193859669099</v>
      </c>
      <c r="R3245" s="11">
        <v>11</v>
      </c>
      <c r="S3245" s="11">
        <v>25</v>
      </c>
      <c r="T3245" s="11">
        <v>220.20959811221201</v>
      </c>
      <c r="U3245" s="11">
        <v>8.8400805009710393</v>
      </c>
      <c r="V3245" s="11" t="s">
        <v>56</v>
      </c>
    </row>
    <row r="3246" spans="1:22" x14ac:dyDescent="0.3">
      <c r="A3246" s="9">
        <v>45363.263888888898</v>
      </c>
      <c r="B3246" s="10">
        <v>45363</v>
      </c>
      <c r="C3246" s="11">
        <v>2024</v>
      </c>
      <c r="D3246" s="11">
        <v>3</v>
      </c>
      <c r="E3246" s="11">
        <v>12</v>
      </c>
      <c r="F3246" s="11">
        <v>6</v>
      </c>
      <c r="G3246" s="11" t="s">
        <v>68</v>
      </c>
      <c r="H3246" s="11" t="s">
        <v>53</v>
      </c>
      <c r="I3246" s="11">
        <v>40.638073926977</v>
      </c>
      <c r="J3246" s="11">
        <v>-73.893872446801296</v>
      </c>
      <c r="K3246" s="11">
        <v>257</v>
      </c>
      <c r="L3246" s="11">
        <v>25.247536620237799</v>
      </c>
      <c r="M3246" s="11">
        <v>44.356363595601799</v>
      </c>
      <c r="N3246" s="11" t="s">
        <v>59</v>
      </c>
      <c r="O3246" s="11" t="s">
        <v>58</v>
      </c>
      <c r="P3246" s="11">
        <v>1</v>
      </c>
      <c r="Q3246" s="11">
        <v>0.396312848889883</v>
      </c>
      <c r="R3246" s="11">
        <v>51</v>
      </c>
      <c r="S3246" s="11">
        <v>25</v>
      </c>
      <c r="T3246" s="11">
        <v>354.32324634246498</v>
      </c>
      <c r="U3246" s="11">
        <v>15.350523914092401</v>
      </c>
      <c r="V3246" s="11" t="s">
        <v>56</v>
      </c>
    </row>
    <row r="3247" spans="1:22" x14ac:dyDescent="0.3">
      <c r="A3247" s="9">
        <v>45363.267361111102</v>
      </c>
      <c r="B3247" s="10">
        <v>45363</v>
      </c>
      <c r="C3247" s="11">
        <v>2024</v>
      </c>
      <c r="D3247" s="11">
        <v>3</v>
      </c>
      <c r="E3247" s="11">
        <v>12</v>
      </c>
      <c r="F3247" s="11">
        <v>6</v>
      </c>
      <c r="G3247" s="11" t="s">
        <v>68</v>
      </c>
      <c r="H3247" s="11" t="s">
        <v>53</v>
      </c>
      <c r="I3247" s="11">
        <v>40.649178300466701</v>
      </c>
      <c r="J3247" s="11">
        <v>-73.954149638386198</v>
      </c>
      <c r="K3247" s="11">
        <v>290</v>
      </c>
      <c r="L3247" s="11">
        <v>16.657748820068701</v>
      </c>
      <c r="M3247" s="11">
        <v>86.675960162687005</v>
      </c>
      <c r="N3247" s="11" t="s">
        <v>54</v>
      </c>
      <c r="O3247" s="11" t="s">
        <v>58</v>
      </c>
      <c r="P3247" s="11">
        <v>0</v>
      </c>
      <c r="Q3247" s="11">
        <v>0.71890879475625102</v>
      </c>
      <c r="R3247" s="11">
        <v>67</v>
      </c>
      <c r="S3247" s="11">
        <v>39</v>
      </c>
      <c r="T3247" s="11">
        <v>379.81681388211302</v>
      </c>
      <c r="U3247" s="11">
        <v>8.4487440799020099</v>
      </c>
      <c r="V3247" s="11" t="s">
        <v>56</v>
      </c>
    </row>
    <row r="3248" spans="1:22" x14ac:dyDescent="0.3">
      <c r="A3248" s="9">
        <v>45363.270833333299</v>
      </c>
      <c r="B3248" s="10">
        <v>45363</v>
      </c>
      <c r="C3248" s="11">
        <v>2024</v>
      </c>
      <c r="D3248" s="11">
        <v>3</v>
      </c>
      <c r="E3248" s="11">
        <v>12</v>
      </c>
      <c r="F3248" s="11">
        <v>6</v>
      </c>
      <c r="G3248" s="11" t="s">
        <v>68</v>
      </c>
      <c r="H3248" s="11" t="s">
        <v>53</v>
      </c>
      <c r="I3248" s="11">
        <v>40.612268281256299</v>
      </c>
      <c r="J3248" s="11">
        <v>-73.753755944250003</v>
      </c>
      <c r="K3248" s="11">
        <v>147</v>
      </c>
      <c r="L3248" s="11">
        <v>49.404260656557099</v>
      </c>
      <c r="M3248" s="11">
        <v>22.640311743030399</v>
      </c>
      <c r="N3248" s="11" t="s">
        <v>59</v>
      </c>
      <c r="O3248" s="11" t="s">
        <v>61</v>
      </c>
      <c r="P3248" s="11">
        <v>0</v>
      </c>
      <c r="Q3248" s="11">
        <v>0.70413838265310602</v>
      </c>
      <c r="R3248" s="11">
        <v>99</v>
      </c>
      <c r="S3248" s="11">
        <v>45</v>
      </c>
      <c r="T3248" s="11">
        <v>286.972878019169</v>
      </c>
      <c r="U3248" s="11">
        <v>17.815449423933199</v>
      </c>
      <c r="V3248" s="11" t="s">
        <v>63</v>
      </c>
    </row>
    <row r="3249" spans="1:22" x14ac:dyDescent="0.3">
      <c r="A3249" s="9">
        <v>45363.274305555598</v>
      </c>
      <c r="B3249" s="10">
        <v>45363</v>
      </c>
      <c r="C3249" s="11">
        <v>2024</v>
      </c>
      <c r="D3249" s="11">
        <v>3</v>
      </c>
      <c r="E3249" s="11">
        <v>12</v>
      </c>
      <c r="F3249" s="11">
        <v>6</v>
      </c>
      <c r="G3249" s="11" t="s">
        <v>68</v>
      </c>
      <c r="H3249" s="11" t="s">
        <v>53</v>
      </c>
      <c r="I3249" s="11">
        <v>40.820535568306099</v>
      </c>
      <c r="J3249" s="11">
        <v>-73.739241761207296</v>
      </c>
      <c r="K3249" s="11">
        <v>163</v>
      </c>
      <c r="L3249" s="11">
        <v>40.8172560627224</v>
      </c>
      <c r="M3249" s="11">
        <v>73.094919789760894</v>
      </c>
      <c r="N3249" s="11" t="s">
        <v>59</v>
      </c>
      <c r="O3249" s="11" t="s">
        <v>58</v>
      </c>
      <c r="P3249" s="11">
        <v>0</v>
      </c>
      <c r="Q3249" s="11">
        <v>0.93461616018709703</v>
      </c>
      <c r="R3249" s="11">
        <v>61</v>
      </c>
      <c r="S3249" s="11">
        <v>26</v>
      </c>
      <c r="T3249" s="11">
        <v>275.84986410304703</v>
      </c>
      <c r="U3249" s="11">
        <v>28.738626182913301</v>
      </c>
      <c r="V3249" s="11" t="s">
        <v>63</v>
      </c>
    </row>
    <row r="3250" spans="1:22" x14ac:dyDescent="0.3">
      <c r="A3250" s="9">
        <v>45363.277777777803</v>
      </c>
      <c r="B3250" s="10">
        <v>45363</v>
      </c>
      <c r="C3250" s="11">
        <v>2024</v>
      </c>
      <c r="D3250" s="11">
        <v>3</v>
      </c>
      <c r="E3250" s="11">
        <v>12</v>
      </c>
      <c r="F3250" s="11">
        <v>6</v>
      </c>
      <c r="G3250" s="11" t="s">
        <v>68</v>
      </c>
      <c r="H3250" s="11" t="s">
        <v>53</v>
      </c>
      <c r="I3250" s="11">
        <v>40.773584172383501</v>
      </c>
      <c r="J3250" s="11">
        <v>-73.796384541691594</v>
      </c>
      <c r="K3250" s="11">
        <v>202</v>
      </c>
      <c r="L3250" s="11">
        <v>65.899210338309899</v>
      </c>
      <c r="M3250" s="11">
        <v>59.718042613286997</v>
      </c>
      <c r="N3250" s="11" t="s">
        <v>54</v>
      </c>
      <c r="O3250" s="11" t="s">
        <v>61</v>
      </c>
      <c r="P3250" s="11">
        <v>0</v>
      </c>
      <c r="Q3250" s="11">
        <v>0.62127505229128099</v>
      </c>
      <c r="R3250" s="11">
        <v>29</v>
      </c>
      <c r="S3250" s="11">
        <v>43</v>
      </c>
      <c r="T3250" s="11">
        <v>376.52144997338797</v>
      </c>
      <c r="U3250" s="11">
        <v>7.0811917870166301</v>
      </c>
      <c r="V3250" s="11" t="s">
        <v>56</v>
      </c>
    </row>
    <row r="3251" spans="1:22" x14ac:dyDescent="0.3">
      <c r="A3251" s="9">
        <v>45363.28125</v>
      </c>
      <c r="B3251" s="10">
        <v>45363</v>
      </c>
      <c r="C3251" s="11">
        <v>2024</v>
      </c>
      <c r="D3251" s="11">
        <v>3</v>
      </c>
      <c r="E3251" s="11">
        <v>12</v>
      </c>
      <c r="F3251" s="11">
        <v>6</v>
      </c>
      <c r="G3251" s="11" t="s">
        <v>68</v>
      </c>
      <c r="H3251" s="11" t="s">
        <v>53</v>
      </c>
      <c r="I3251" s="11">
        <v>40.6630805485607</v>
      </c>
      <c r="J3251" s="11">
        <v>-73.706045633313394</v>
      </c>
      <c r="K3251" s="11">
        <v>68</v>
      </c>
      <c r="L3251" s="11">
        <v>22.493533284239</v>
      </c>
      <c r="M3251" s="11">
        <v>22.300801499092401</v>
      </c>
      <c r="N3251" s="11" t="s">
        <v>54</v>
      </c>
      <c r="O3251" s="11" t="s">
        <v>61</v>
      </c>
      <c r="P3251" s="11">
        <v>0</v>
      </c>
      <c r="Q3251" s="11">
        <v>0.68495435971542995</v>
      </c>
      <c r="R3251" s="11">
        <v>58</v>
      </c>
      <c r="S3251" s="11">
        <v>12</v>
      </c>
      <c r="T3251" s="11">
        <v>175.585679842735</v>
      </c>
      <c r="U3251" s="11">
        <v>26.244017310956998</v>
      </c>
      <c r="V3251" s="11" t="s">
        <v>63</v>
      </c>
    </row>
    <row r="3252" spans="1:22" x14ac:dyDescent="0.3">
      <c r="A3252" s="9">
        <v>45363.284722222197</v>
      </c>
      <c r="B3252" s="10">
        <v>45363</v>
      </c>
      <c r="C3252" s="11">
        <v>2024</v>
      </c>
      <c r="D3252" s="11">
        <v>3</v>
      </c>
      <c r="E3252" s="11">
        <v>12</v>
      </c>
      <c r="F3252" s="11">
        <v>6</v>
      </c>
      <c r="G3252" s="11" t="s">
        <v>68</v>
      </c>
      <c r="H3252" s="11" t="s">
        <v>53</v>
      </c>
      <c r="I3252" s="11">
        <v>40.765484167489497</v>
      </c>
      <c r="J3252" s="11">
        <v>-73.813730012620994</v>
      </c>
      <c r="K3252" s="11">
        <v>131</v>
      </c>
      <c r="L3252" s="11">
        <v>44.225919823921799</v>
      </c>
      <c r="M3252" s="11">
        <v>67.6979678596078</v>
      </c>
      <c r="N3252" s="11" t="s">
        <v>57</v>
      </c>
      <c r="O3252" s="11" t="s">
        <v>55</v>
      </c>
      <c r="P3252" s="11">
        <v>0</v>
      </c>
      <c r="Q3252" s="11">
        <v>0.14338868761916501</v>
      </c>
      <c r="R3252" s="11">
        <v>67</v>
      </c>
      <c r="S3252" s="11">
        <v>8</v>
      </c>
      <c r="T3252" s="11">
        <v>371.71844756226102</v>
      </c>
      <c r="U3252" s="11">
        <v>20.1123471353818</v>
      </c>
      <c r="V3252" s="11" t="s">
        <v>63</v>
      </c>
    </row>
    <row r="3253" spans="1:22" x14ac:dyDescent="0.3">
      <c r="A3253" s="9">
        <v>45363.288194444503</v>
      </c>
      <c r="B3253" s="10">
        <v>45363</v>
      </c>
      <c r="C3253" s="11">
        <v>2024</v>
      </c>
      <c r="D3253" s="11">
        <v>3</v>
      </c>
      <c r="E3253" s="11">
        <v>12</v>
      </c>
      <c r="F3253" s="11">
        <v>6</v>
      </c>
      <c r="G3253" s="11" t="s">
        <v>68</v>
      </c>
      <c r="H3253" s="11" t="s">
        <v>53</v>
      </c>
      <c r="I3253" s="11">
        <v>40.748803553938203</v>
      </c>
      <c r="J3253" s="11">
        <v>-73.762227907147505</v>
      </c>
      <c r="K3253" s="11">
        <v>273</v>
      </c>
      <c r="L3253" s="11">
        <v>69.323386596854903</v>
      </c>
      <c r="M3253" s="11">
        <v>17.7705112142411</v>
      </c>
      <c r="N3253" s="11" t="s">
        <v>57</v>
      </c>
      <c r="O3253" s="11" t="s">
        <v>61</v>
      </c>
      <c r="P3253" s="11">
        <v>0</v>
      </c>
      <c r="Q3253" s="11">
        <v>-0.74298273630533296</v>
      </c>
      <c r="R3253" s="11">
        <v>47</v>
      </c>
      <c r="S3253" s="11">
        <v>41</v>
      </c>
      <c r="T3253" s="11">
        <v>487.10993325824899</v>
      </c>
      <c r="U3253" s="11">
        <v>12.9167015142765</v>
      </c>
      <c r="V3253" s="11" t="s">
        <v>56</v>
      </c>
    </row>
    <row r="3254" spans="1:22" x14ac:dyDescent="0.3">
      <c r="A3254" s="9">
        <v>45363.291666666701</v>
      </c>
      <c r="B3254" s="10">
        <v>45363</v>
      </c>
      <c r="C3254" s="11">
        <v>2024</v>
      </c>
      <c r="D3254" s="11">
        <v>3</v>
      </c>
      <c r="E3254" s="11">
        <v>12</v>
      </c>
      <c r="F3254" s="11">
        <v>7</v>
      </c>
      <c r="G3254" s="11" t="s">
        <v>68</v>
      </c>
      <c r="H3254" s="11" t="s">
        <v>53</v>
      </c>
      <c r="I3254" s="11">
        <v>40.624886316880698</v>
      </c>
      <c r="J3254" s="11">
        <v>-73.974655409761098</v>
      </c>
      <c r="K3254" s="11">
        <v>88</v>
      </c>
      <c r="L3254" s="11">
        <v>38.252182200168797</v>
      </c>
      <c r="M3254" s="11">
        <v>61.169473694988497</v>
      </c>
      <c r="N3254" s="11" t="s">
        <v>57</v>
      </c>
      <c r="O3254" s="11" t="s">
        <v>58</v>
      </c>
      <c r="P3254" s="11">
        <v>0</v>
      </c>
      <c r="Q3254" s="11">
        <v>-0.62006076566722401</v>
      </c>
      <c r="R3254" s="11">
        <v>2</v>
      </c>
      <c r="S3254" s="11">
        <v>18</v>
      </c>
      <c r="T3254" s="11">
        <v>307.97372995930402</v>
      </c>
      <c r="U3254" s="11">
        <v>8.6424913773116696</v>
      </c>
      <c r="V3254" s="11" t="s">
        <v>63</v>
      </c>
    </row>
    <row r="3255" spans="1:22" x14ac:dyDescent="0.3">
      <c r="A3255" s="9">
        <v>45363.295138888898</v>
      </c>
      <c r="B3255" s="10">
        <v>45363</v>
      </c>
      <c r="C3255" s="11">
        <v>2024</v>
      </c>
      <c r="D3255" s="11">
        <v>3</v>
      </c>
      <c r="E3255" s="11">
        <v>12</v>
      </c>
      <c r="F3255" s="11">
        <v>7</v>
      </c>
      <c r="G3255" s="11" t="s">
        <v>68</v>
      </c>
      <c r="H3255" s="11" t="s">
        <v>53</v>
      </c>
      <c r="I3255" s="11">
        <v>40.791905136225303</v>
      </c>
      <c r="J3255" s="11">
        <v>-73.897677618709295</v>
      </c>
      <c r="K3255" s="11">
        <v>170</v>
      </c>
      <c r="L3255" s="11">
        <v>52.027055002545097</v>
      </c>
      <c r="M3255" s="11">
        <v>21.883441221302501</v>
      </c>
      <c r="N3255" s="11" t="s">
        <v>57</v>
      </c>
      <c r="O3255" s="11" t="s">
        <v>58</v>
      </c>
      <c r="P3255" s="11">
        <v>0</v>
      </c>
      <c r="Q3255" s="11">
        <v>-0.90988725516823898</v>
      </c>
      <c r="R3255" s="11">
        <v>72</v>
      </c>
      <c r="S3255" s="11">
        <v>0</v>
      </c>
      <c r="T3255" s="11">
        <v>436.37999750949302</v>
      </c>
      <c r="U3255" s="11">
        <v>17.6078655406805</v>
      </c>
      <c r="V3255" s="11" t="s">
        <v>63</v>
      </c>
    </row>
    <row r="3256" spans="1:22" x14ac:dyDescent="0.3">
      <c r="A3256" s="9">
        <v>45363.298611111102</v>
      </c>
      <c r="B3256" s="10">
        <v>45363</v>
      </c>
      <c r="C3256" s="11">
        <v>2024</v>
      </c>
      <c r="D3256" s="11">
        <v>3</v>
      </c>
      <c r="E3256" s="11">
        <v>12</v>
      </c>
      <c r="F3256" s="11">
        <v>7</v>
      </c>
      <c r="G3256" s="11" t="s">
        <v>68</v>
      </c>
      <c r="H3256" s="11" t="s">
        <v>53</v>
      </c>
      <c r="I3256" s="11">
        <v>40.892494887976397</v>
      </c>
      <c r="J3256" s="11">
        <v>-73.869205744522304</v>
      </c>
      <c r="K3256" s="11">
        <v>45</v>
      </c>
      <c r="L3256" s="11">
        <v>32.082844705987704</v>
      </c>
      <c r="M3256" s="11">
        <v>58.152682075720598</v>
      </c>
      <c r="N3256" s="11" t="s">
        <v>57</v>
      </c>
      <c r="O3256" s="11" t="s">
        <v>55</v>
      </c>
      <c r="P3256" s="11">
        <v>0</v>
      </c>
      <c r="Q3256" s="11">
        <v>0.41579734137080099</v>
      </c>
      <c r="R3256" s="11">
        <v>2</v>
      </c>
      <c r="S3256" s="11">
        <v>0</v>
      </c>
      <c r="T3256" s="11">
        <v>481.24241902128898</v>
      </c>
      <c r="U3256" s="11">
        <v>25.008801840158199</v>
      </c>
      <c r="V3256" s="11" t="s">
        <v>63</v>
      </c>
    </row>
    <row r="3257" spans="1:22" x14ac:dyDescent="0.3">
      <c r="A3257" s="9">
        <v>45363.302083333299</v>
      </c>
      <c r="B3257" s="10">
        <v>45363</v>
      </c>
      <c r="C3257" s="11">
        <v>2024</v>
      </c>
      <c r="D3257" s="11">
        <v>3</v>
      </c>
      <c r="E3257" s="11">
        <v>12</v>
      </c>
      <c r="F3257" s="11">
        <v>7</v>
      </c>
      <c r="G3257" s="11" t="s">
        <v>68</v>
      </c>
      <c r="H3257" s="11" t="s">
        <v>53</v>
      </c>
      <c r="I3257" s="11">
        <v>40.6416530209044</v>
      </c>
      <c r="J3257" s="11">
        <v>-73.711739948940703</v>
      </c>
      <c r="K3257" s="11">
        <v>292</v>
      </c>
      <c r="L3257" s="11">
        <v>21.939071412571298</v>
      </c>
      <c r="M3257" s="11">
        <v>85.129572095461398</v>
      </c>
      <c r="N3257" s="11" t="s">
        <v>59</v>
      </c>
      <c r="O3257" s="11" t="s">
        <v>61</v>
      </c>
      <c r="P3257" s="11">
        <v>0</v>
      </c>
      <c r="Q3257" s="11">
        <v>-0.76671941248404996</v>
      </c>
      <c r="R3257" s="11">
        <v>1</v>
      </c>
      <c r="S3257" s="11">
        <v>10</v>
      </c>
      <c r="T3257" s="11">
        <v>310.80547385802203</v>
      </c>
      <c r="U3257" s="11">
        <v>26.036609974948199</v>
      </c>
      <c r="V3257" s="11" t="s">
        <v>56</v>
      </c>
    </row>
    <row r="3258" spans="1:22" x14ac:dyDescent="0.3">
      <c r="A3258" s="9">
        <v>45363.305555555598</v>
      </c>
      <c r="B3258" s="10">
        <v>45363</v>
      </c>
      <c r="C3258" s="11">
        <v>2024</v>
      </c>
      <c r="D3258" s="11">
        <v>3</v>
      </c>
      <c r="E3258" s="11">
        <v>12</v>
      </c>
      <c r="F3258" s="11">
        <v>7</v>
      </c>
      <c r="G3258" s="11" t="s">
        <v>68</v>
      </c>
      <c r="H3258" s="11" t="s">
        <v>53</v>
      </c>
      <c r="I3258" s="11">
        <v>40.884846274338898</v>
      </c>
      <c r="J3258" s="11">
        <v>-73.795131302417303</v>
      </c>
      <c r="K3258" s="11">
        <v>196</v>
      </c>
      <c r="L3258" s="11">
        <v>16.084645694433199</v>
      </c>
      <c r="M3258" s="11">
        <v>15.359592946022801</v>
      </c>
      <c r="N3258" s="11" t="s">
        <v>59</v>
      </c>
      <c r="O3258" s="11" t="s">
        <v>55</v>
      </c>
      <c r="P3258" s="11">
        <v>0</v>
      </c>
      <c r="Q3258" s="11">
        <v>-0.34296539961085099</v>
      </c>
      <c r="R3258" s="11">
        <v>69</v>
      </c>
      <c r="S3258" s="11">
        <v>0</v>
      </c>
      <c r="T3258" s="11">
        <v>481.656437460897</v>
      </c>
      <c r="U3258" s="11">
        <v>14.9970180783105</v>
      </c>
      <c r="V3258" s="11" t="s">
        <v>56</v>
      </c>
    </row>
    <row r="3259" spans="1:22" x14ac:dyDescent="0.3">
      <c r="A3259" s="9">
        <v>45363.309027777803</v>
      </c>
      <c r="B3259" s="10">
        <v>45363</v>
      </c>
      <c r="C3259" s="11">
        <v>2024</v>
      </c>
      <c r="D3259" s="11">
        <v>3</v>
      </c>
      <c r="E3259" s="11">
        <v>12</v>
      </c>
      <c r="F3259" s="11">
        <v>7</v>
      </c>
      <c r="G3259" s="11" t="s">
        <v>68</v>
      </c>
      <c r="H3259" s="11" t="s">
        <v>53</v>
      </c>
      <c r="I3259" s="11">
        <v>40.859334447936199</v>
      </c>
      <c r="J3259" s="11">
        <v>-73.991454981185896</v>
      </c>
      <c r="K3259" s="11">
        <v>45</v>
      </c>
      <c r="L3259" s="11">
        <v>64.888947506105296</v>
      </c>
      <c r="M3259" s="11">
        <v>20.5793413699209</v>
      </c>
      <c r="N3259" s="11" t="s">
        <v>54</v>
      </c>
      <c r="O3259" s="11" t="s">
        <v>55</v>
      </c>
      <c r="P3259" s="11">
        <v>0</v>
      </c>
      <c r="Q3259" s="11">
        <v>-1.03116645013605E-2</v>
      </c>
      <c r="R3259" s="11">
        <v>48</v>
      </c>
      <c r="S3259" s="11">
        <v>0</v>
      </c>
      <c r="T3259" s="11">
        <v>374.30961522669401</v>
      </c>
      <c r="U3259" s="11">
        <v>18.840844771748898</v>
      </c>
      <c r="V3259" s="11" t="s">
        <v>62</v>
      </c>
    </row>
    <row r="3260" spans="1:22" x14ac:dyDescent="0.3">
      <c r="A3260" s="9">
        <v>45363.3125</v>
      </c>
      <c r="B3260" s="10">
        <v>45363</v>
      </c>
      <c r="C3260" s="11">
        <v>2024</v>
      </c>
      <c r="D3260" s="11">
        <v>3</v>
      </c>
      <c r="E3260" s="11">
        <v>12</v>
      </c>
      <c r="F3260" s="11">
        <v>7</v>
      </c>
      <c r="G3260" s="11" t="s">
        <v>68</v>
      </c>
      <c r="H3260" s="11" t="s">
        <v>53</v>
      </c>
      <c r="I3260" s="11">
        <v>40.618812842383903</v>
      </c>
      <c r="J3260" s="11">
        <v>-73.796269814184697</v>
      </c>
      <c r="K3260" s="11">
        <v>200</v>
      </c>
      <c r="L3260" s="11">
        <v>46.298324176013502</v>
      </c>
      <c r="M3260" s="11">
        <v>37.159491665727899</v>
      </c>
      <c r="N3260" s="11" t="s">
        <v>59</v>
      </c>
      <c r="O3260" s="11" t="s">
        <v>58</v>
      </c>
      <c r="P3260" s="11">
        <v>0</v>
      </c>
      <c r="Q3260" s="11">
        <v>0.44323017940020598</v>
      </c>
      <c r="R3260" s="11">
        <v>67</v>
      </c>
      <c r="S3260" s="11">
        <v>36</v>
      </c>
      <c r="T3260" s="11">
        <v>169.06582906349601</v>
      </c>
      <c r="U3260" s="11">
        <v>20.020958898451799</v>
      </c>
      <c r="V3260" s="11" t="s">
        <v>63</v>
      </c>
    </row>
    <row r="3261" spans="1:22" x14ac:dyDescent="0.3">
      <c r="A3261" s="9">
        <v>45363.315972222197</v>
      </c>
      <c r="B3261" s="10">
        <v>45363</v>
      </c>
      <c r="C3261" s="11">
        <v>2024</v>
      </c>
      <c r="D3261" s="11">
        <v>3</v>
      </c>
      <c r="E3261" s="11">
        <v>12</v>
      </c>
      <c r="F3261" s="11">
        <v>7</v>
      </c>
      <c r="G3261" s="11" t="s">
        <v>68</v>
      </c>
      <c r="H3261" s="11" t="s">
        <v>53</v>
      </c>
      <c r="I3261" s="11">
        <v>40.806380929114603</v>
      </c>
      <c r="J3261" s="11">
        <v>-73.819827213996405</v>
      </c>
      <c r="K3261" s="11">
        <v>247</v>
      </c>
      <c r="L3261" s="11">
        <v>64.179755411517704</v>
      </c>
      <c r="M3261" s="11">
        <v>57.193370637570503</v>
      </c>
      <c r="N3261" s="11" t="s">
        <v>54</v>
      </c>
      <c r="O3261" s="11" t="s">
        <v>58</v>
      </c>
      <c r="P3261" s="11">
        <v>0</v>
      </c>
      <c r="Q3261" s="11">
        <v>-0.96484949752563098</v>
      </c>
      <c r="R3261" s="11">
        <v>68</v>
      </c>
      <c r="S3261" s="11">
        <v>4</v>
      </c>
      <c r="T3261" s="11">
        <v>456.15922728537402</v>
      </c>
      <c r="U3261" s="11">
        <v>5.7088569225100896</v>
      </c>
      <c r="V3261" s="11" t="s">
        <v>56</v>
      </c>
    </row>
    <row r="3262" spans="1:22" x14ac:dyDescent="0.3">
      <c r="A3262" s="9">
        <v>45363.319444444503</v>
      </c>
      <c r="B3262" s="10">
        <v>45363</v>
      </c>
      <c r="C3262" s="11">
        <v>2024</v>
      </c>
      <c r="D3262" s="11">
        <v>3</v>
      </c>
      <c r="E3262" s="11">
        <v>12</v>
      </c>
      <c r="F3262" s="11">
        <v>7</v>
      </c>
      <c r="G3262" s="11" t="s">
        <v>68</v>
      </c>
      <c r="H3262" s="11" t="s">
        <v>53</v>
      </c>
      <c r="I3262" s="11">
        <v>40.703325449991503</v>
      </c>
      <c r="J3262" s="11">
        <v>-73.812339149721595</v>
      </c>
      <c r="K3262" s="11">
        <v>156</v>
      </c>
      <c r="L3262" s="11">
        <v>21.8303296499844</v>
      </c>
      <c r="M3262" s="11">
        <v>75.933275669834401</v>
      </c>
      <c r="N3262" s="11" t="s">
        <v>57</v>
      </c>
      <c r="O3262" s="11" t="s">
        <v>61</v>
      </c>
      <c r="P3262" s="11">
        <v>0</v>
      </c>
      <c r="Q3262" s="11">
        <v>0.87406003645507302</v>
      </c>
      <c r="R3262" s="11">
        <v>78</v>
      </c>
      <c r="S3262" s="11">
        <v>33</v>
      </c>
      <c r="T3262" s="11">
        <v>337.89857846156599</v>
      </c>
      <c r="U3262" s="11">
        <v>25.762204696425801</v>
      </c>
      <c r="V3262" s="11" t="s">
        <v>63</v>
      </c>
    </row>
    <row r="3263" spans="1:22" x14ac:dyDescent="0.3">
      <c r="A3263" s="9">
        <v>45363.322916666701</v>
      </c>
      <c r="B3263" s="10">
        <v>45363</v>
      </c>
      <c r="C3263" s="11">
        <v>2024</v>
      </c>
      <c r="D3263" s="11">
        <v>3</v>
      </c>
      <c r="E3263" s="11">
        <v>12</v>
      </c>
      <c r="F3263" s="11">
        <v>7</v>
      </c>
      <c r="G3263" s="11" t="s">
        <v>68</v>
      </c>
      <c r="H3263" s="11" t="s">
        <v>53</v>
      </c>
      <c r="I3263" s="11">
        <v>40.758343470744101</v>
      </c>
      <c r="J3263" s="11">
        <v>-73.7434643585662</v>
      </c>
      <c r="K3263" s="11">
        <v>124</v>
      </c>
      <c r="L3263" s="11">
        <v>27.812583003213199</v>
      </c>
      <c r="M3263" s="11">
        <v>26.338170848860699</v>
      </c>
      <c r="N3263" s="11" t="s">
        <v>57</v>
      </c>
      <c r="O3263" s="11" t="s">
        <v>55</v>
      </c>
      <c r="P3263" s="11">
        <v>0</v>
      </c>
      <c r="Q3263" s="11">
        <v>0.277426546294543</v>
      </c>
      <c r="R3263" s="11">
        <v>81</v>
      </c>
      <c r="S3263" s="11">
        <v>5</v>
      </c>
      <c r="T3263" s="11">
        <v>265.21341057639398</v>
      </c>
      <c r="U3263" s="11">
        <v>24.077861415586099</v>
      </c>
      <c r="V3263" s="11" t="s">
        <v>63</v>
      </c>
    </row>
    <row r="3264" spans="1:22" x14ac:dyDescent="0.3">
      <c r="A3264" s="9">
        <v>45363.326388888898</v>
      </c>
      <c r="B3264" s="10">
        <v>45363</v>
      </c>
      <c r="C3264" s="11">
        <v>2024</v>
      </c>
      <c r="D3264" s="11">
        <v>3</v>
      </c>
      <c r="E3264" s="11">
        <v>12</v>
      </c>
      <c r="F3264" s="11">
        <v>7</v>
      </c>
      <c r="G3264" s="11" t="s">
        <v>68</v>
      </c>
      <c r="H3264" s="11" t="s">
        <v>53</v>
      </c>
      <c r="I3264" s="11">
        <v>40.787032254130402</v>
      </c>
      <c r="J3264" s="11">
        <v>-73.982299534409506</v>
      </c>
      <c r="K3264" s="11">
        <v>203</v>
      </c>
      <c r="L3264" s="11">
        <v>17.6210325289832</v>
      </c>
      <c r="M3264" s="11">
        <v>77.296494023477607</v>
      </c>
      <c r="N3264" s="11" t="s">
        <v>59</v>
      </c>
      <c r="O3264" s="11" t="s">
        <v>55</v>
      </c>
      <c r="P3264" s="11">
        <v>0</v>
      </c>
      <c r="Q3264" s="11">
        <v>0.172849714550452</v>
      </c>
      <c r="R3264" s="11">
        <v>17</v>
      </c>
      <c r="S3264" s="11">
        <v>48</v>
      </c>
      <c r="T3264" s="11">
        <v>294.03596761395801</v>
      </c>
      <c r="U3264" s="11">
        <v>9.0168441327615891</v>
      </c>
      <c r="V3264" s="11" t="s">
        <v>56</v>
      </c>
    </row>
    <row r="3265" spans="1:22" x14ac:dyDescent="0.3">
      <c r="A3265" s="9">
        <v>45363.329861111102</v>
      </c>
      <c r="B3265" s="10">
        <v>45363</v>
      </c>
      <c r="C3265" s="11">
        <v>2024</v>
      </c>
      <c r="D3265" s="11">
        <v>3</v>
      </c>
      <c r="E3265" s="11">
        <v>12</v>
      </c>
      <c r="F3265" s="11">
        <v>7</v>
      </c>
      <c r="G3265" s="11" t="s">
        <v>68</v>
      </c>
      <c r="H3265" s="11" t="s">
        <v>53</v>
      </c>
      <c r="I3265" s="11">
        <v>40.894573366471903</v>
      </c>
      <c r="J3265" s="11">
        <v>-73.884081823895201</v>
      </c>
      <c r="K3265" s="11">
        <v>198</v>
      </c>
      <c r="L3265" s="11">
        <v>27.1927519405121</v>
      </c>
      <c r="M3265" s="11">
        <v>95.025083182476493</v>
      </c>
      <c r="N3265" s="11" t="s">
        <v>54</v>
      </c>
      <c r="O3265" s="11" t="s">
        <v>61</v>
      </c>
      <c r="P3265" s="11">
        <v>0</v>
      </c>
      <c r="Q3265" s="11">
        <v>-0.27418320382216199</v>
      </c>
      <c r="R3265" s="11">
        <v>44</v>
      </c>
      <c r="S3265" s="11">
        <v>2</v>
      </c>
      <c r="T3265" s="11">
        <v>454.96936354697198</v>
      </c>
      <c r="U3265" s="11">
        <v>8.5574354362345506</v>
      </c>
      <c r="V3265" s="11" t="s">
        <v>56</v>
      </c>
    </row>
    <row r="3266" spans="1:22" x14ac:dyDescent="0.3">
      <c r="A3266" s="9">
        <v>45363.333333333299</v>
      </c>
      <c r="B3266" s="10">
        <v>45363</v>
      </c>
      <c r="C3266" s="11">
        <v>2024</v>
      </c>
      <c r="D3266" s="11">
        <v>3</v>
      </c>
      <c r="E3266" s="11">
        <v>12</v>
      </c>
      <c r="F3266" s="11">
        <v>8</v>
      </c>
      <c r="G3266" s="11" t="s">
        <v>68</v>
      </c>
      <c r="H3266" s="11" t="s">
        <v>53</v>
      </c>
      <c r="I3266" s="11">
        <v>40.763381329254798</v>
      </c>
      <c r="J3266" s="11">
        <v>-73.893354154238295</v>
      </c>
      <c r="K3266" s="11">
        <v>129</v>
      </c>
      <c r="L3266" s="11">
        <v>26.967951343741198</v>
      </c>
      <c r="M3266" s="11">
        <v>74.508766347537701</v>
      </c>
      <c r="N3266" s="11" t="s">
        <v>57</v>
      </c>
      <c r="O3266" s="11" t="s">
        <v>61</v>
      </c>
      <c r="P3266" s="11">
        <v>0</v>
      </c>
      <c r="Q3266" s="11">
        <v>-0.81106866555138002</v>
      </c>
      <c r="R3266" s="11">
        <v>67</v>
      </c>
      <c r="S3266" s="11">
        <v>11</v>
      </c>
      <c r="T3266" s="11">
        <v>449.31472923018998</v>
      </c>
      <c r="U3266" s="11">
        <v>29.981248787455701</v>
      </c>
      <c r="V3266" s="11" t="s">
        <v>63</v>
      </c>
    </row>
    <row r="3267" spans="1:22" x14ac:dyDescent="0.3">
      <c r="A3267" s="9">
        <v>45363.336805555598</v>
      </c>
      <c r="B3267" s="10">
        <v>45363</v>
      </c>
      <c r="C3267" s="11">
        <v>2024</v>
      </c>
      <c r="D3267" s="11">
        <v>3</v>
      </c>
      <c r="E3267" s="11">
        <v>12</v>
      </c>
      <c r="F3267" s="11">
        <v>8</v>
      </c>
      <c r="G3267" s="11" t="s">
        <v>68</v>
      </c>
      <c r="H3267" s="11" t="s">
        <v>53</v>
      </c>
      <c r="I3267" s="11">
        <v>40.613668223403998</v>
      </c>
      <c r="J3267" s="11">
        <v>-73.935760323967102</v>
      </c>
      <c r="K3267" s="11">
        <v>117</v>
      </c>
      <c r="L3267" s="11">
        <v>28.113902063175001</v>
      </c>
      <c r="M3267" s="11">
        <v>98.567039455332406</v>
      </c>
      <c r="N3267" s="11" t="s">
        <v>59</v>
      </c>
      <c r="O3267" s="11" t="s">
        <v>58</v>
      </c>
      <c r="P3267" s="11">
        <v>0</v>
      </c>
      <c r="Q3267" s="11">
        <v>6.7293670158823995E-2</v>
      </c>
      <c r="R3267" s="11">
        <v>90</v>
      </c>
      <c r="S3267" s="11">
        <v>49</v>
      </c>
      <c r="T3267" s="11">
        <v>486.971905095598</v>
      </c>
      <c r="U3267" s="11">
        <v>15.3861501289699</v>
      </c>
      <c r="V3267" s="11" t="s">
        <v>56</v>
      </c>
    </row>
    <row r="3268" spans="1:22" x14ac:dyDescent="0.3">
      <c r="A3268" s="9">
        <v>45363.340277777803</v>
      </c>
      <c r="B3268" s="10">
        <v>45363</v>
      </c>
      <c r="C3268" s="11">
        <v>2024</v>
      </c>
      <c r="D3268" s="11">
        <v>3</v>
      </c>
      <c r="E3268" s="11">
        <v>12</v>
      </c>
      <c r="F3268" s="11">
        <v>8</v>
      </c>
      <c r="G3268" s="11" t="s">
        <v>68</v>
      </c>
      <c r="H3268" s="11" t="s">
        <v>53</v>
      </c>
      <c r="I3268" s="11">
        <v>40.604859907421499</v>
      </c>
      <c r="J3268" s="11">
        <v>-73.808782128968005</v>
      </c>
      <c r="K3268" s="11">
        <v>246</v>
      </c>
      <c r="L3268" s="11">
        <v>17.3930897568804</v>
      </c>
      <c r="M3268" s="11">
        <v>56.000148821993797</v>
      </c>
      <c r="N3268" s="11" t="s">
        <v>57</v>
      </c>
      <c r="O3268" s="11" t="s">
        <v>55</v>
      </c>
      <c r="P3268" s="11">
        <v>1</v>
      </c>
      <c r="Q3268" s="11">
        <v>-0.40243339176452497</v>
      </c>
      <c r="R3268" s="11">
        <v>50</v>
      </c>
      <c r="S3268" s="11">
        <v>33</v>
      </c>
      <c r="T3268" s="11">
        <v>86.671873314150204</v>
      </c>
      <c r="U3268" s="11">
        <v>27.089603955561401</v>
      </c>
      <c r="V3268" s="11" t="s">
        <v>56</v>
      </c>
    </row>
    <row r="3269" spans="1:22" x14ac:dyDescent="0.3">
      <c r="A3269" s="9">
        <v>45363.34375</v>
      </c>
      <c r="B3269" s="10">
        <v>45363</v>
      </c>
      <c r="C3269" s="11">
        <v>2024</v>
      </c>
      <c r="D3269" s="11">
        <v>3</v>
      </c>
      <c r="E3269" s="11">
        <v>12</v>
      </c>
      <c r="F3269" s="11">
        <v>8</v>
      </c>
      <c r="G3269" s="11" t="s">
        <v>68</v>
      </c>
      <c r="H3269" s="11" t="s">
        <v>53</v>
      </c>
      <c r="I3269" s="11">
        <v>40.660725132433498</v>
      </c>
      <c r="J3269" s="11">
        <v>-73.835054247430605</v>
      </c>
      <c r="K3269" s="11">
        <v>19</v>
      </c>
      <c r="L3269" s="11">
        <v>9.5764252930176799</v>
      </c>
      <c r="M3269" s="11">
        <v>25.641538084848101</v>
      </c>
      <c r="N3269" s="11" t="s">
        <v>57</v>
      </c>
      <c r="O3269" s="11" t="s">
        <v>58</v>
      </c>
      <c r="P3269" s="11">
        <v>0</v>
      </c>
      <c r="Q3269" s="11">
        <v>-0.95967237537986805</v>
      </c>
      <c r="R3269" s="11">
        <v>37</v>
      </c>
      <c r="S3269" s="11">
        <v>41</v>
      </c>
      <c r="T3269" s="11">
        <v>212.5170519687</v>
      </c>
      <c r="U3269" s="11">
        <v>26.326728689970999</v>
      </c>
      <c r="V3269" s="11" t="s">
        <v>56</v>
      </c>
    </row>
    <row r="3270" spans="1:22" x14ac:dyDescent="0.3">
      <c r="A3270" s="9">
        <v>45363.347222222197</v>
      </c>
      <c r="B3270" s="10">
        <v>45363</v>
      </c>
      <c r="C3270" s="11">
        <v>2024</v>
      </c>
      <c r="D3270" s="11">
        <v>3</v>
      </c>
      <c r="E3270" s="11">
        <v>12</v>
      </c>
      <c r="F3270" s="11">
        <v>8</v>
      </c>
      <c r="G3270" s="11" t="s">
        <v>68</v>
      </c>
      <c r="H3270" s="11" t="s">
        <v>53</v>
      </c>
      <c r="I3270" s="11">
        <v>40.830628847964597</v>
      </c>
      <c r="J3270" s="11">
        <v>-73.999602792030601</v>
      </c>
      <c r="K3270" s="11">
        <v>104</v>
      </c>
      <c r="L3270" s="11">
        <v>43.154387716590698</v>
      </c>
      <c r="M3270" s="11">
        <v>11.819124369287</v>
      </c>
      <c r="N3270" s="11" t="s">
        <v>57</v>
      </c>
      <c r="O3270" s="11" t="s">
        <v>61</v>
      </c>
      <c r="P3270" s="11">
        <v>1</v>
      </c>
      <c r="Q3270" s="11">
        <v>-0.87562439070390297</v>
      </c>
      <c r="R3270" s="11">
        <v>71</v>
      </c>
      <c r="S3270" s="11">
        <v>47</v>
      </c>
      <c r="T3270" s="11">
        <v>73.142294332418899</v>
      </c>
      <c r="U3270" s="11">
        <v>29.895514010692001</v>
      </c>
      <c r="V3270" s="11" t="s">
        <v>56</v>
      </c>
    </row>
    <row r="3271" spans="1:22" x14ac:dyDescent="0.3">
      <c r="A3271" s="9">
        <v>45363.350694444503</v>
      </c>
      <c r="B3271" s="10">
        <v>45363</v>
      </c>
      <c r="C3271" s="11">
        <v>2024</v>
      </c>
      <c r="D3271" s="11">
        <v>3</v>
      </c>
      <c r="E3271" s="11">
        <v>12</v>
      </c>
      <c r="F3271" s="11">
        <v>8</v>
      </c>
      <c r="G3271" s="11" t="s">
        <v>68</v>
      </c>
      <c r="H3271" s="11" t="s">
        <v>53</v>
      </c>
      <c r="I3271" s="11">
        <v>40.871931714452401</v>
      </c>
      <c r="J3271" s="11">
        <v>-73.900382063646802</v>
      </c>
      <c r="K3271" s="11">
        <v>30</v>
      </c>
      <c r="L3271" s="11">
        <v>39.366746263087002</v>
      </c>
      <c r="M3271" s="11">
        <v>47.901689455459604</v>
      </c>
      <c r="N3271" s="11" t="s">
        <v>57</v>
      </c>
      <c r="O3271" s="11" t="s">
        <v>55</v>
      </c>
      <c r="P3271" s="11">
        <v>0</v>
      </c>
      <c r="Q3271" s="11">
        <v>0.58429722028259901</v>
      </c>
      <c r="R3271" s="11">
        <v>59</v>
      </c>
      <c r="S3271" s="11">
        <v>28</v>
      </c>
      <c r="T3271" s="11">
        <v>404.14109073474799</v>
      </c>
      <c r="U3271" s="11">
        <v>23.0567475606789</v>
      </c>
      <c r="V3271" s="11" t="s">
        <v>63</v>
      </c>
    </row>
    <row r="3272" spans="1:22" x14ac:dyDescent="0.3">
      <c r="A3272" s="9">
        <v>45363.354166666701</v>
      </c>
      <c r="B3272" s="10">
        <v>45363</v>
      </c>
      <c r="C3272" s="11">
        <v>2024</v>
      </c>
      <c r="D3272" s="11">
        <v>3</v>
      </c>
      <c r="E3272" s="11">
        <v>12</v>
      </c>
      <c r="F3272" s="11">
        <v>8</v>
      </c>
      <c r="G3272" s="11" t="s">
        <v>68</v>
      </c>
      <c r="H3272" s="11" t="s">
        <v>53</v>
      </c>
      <c r="I3272" s="11">
        <v>40.722681857805597</v>
      </c>
      <c r="J3272" s="11">
        <v>-73.958107970339199</v>
      </c>
      <c r="K3272" s="11">
        <v>206</v>
      </c>
      <c r="L3272" s="11">
        <v>11.9288301008931</v>
      </c>
      <c r="M3272" s="11">
        <v>85.679246721381702</v>
      </c>
      <c r="N3272" s="11" t="s">
        <v>59</v>
      </c>
      <c r="O3272" s="11" t="s">
        <v>58</v>
      </c>
      <c r="P3272" s="11">
        <v>0</v>
      </c>
      <c r="Q3272" s="11">
        <v>0.97330768526922296</v>
      </c>
      <c r="R3272" s="11">
        <v>79</v>
      </c>
      <c r="S3272" s="11">
        <v>17</v>
      </c>
      <c r="T3272" s="11">
        <v>142.083961499027</v>
      </c>
      <c r="U3272" s="11">
        <v>12.060981923919501</v>
      </c>
      <c r="V3272" s="11" t="s">
        <v>56</v>
      </c>
    </row>
    <row r="3273" spans="1:22" x14ac:dyDescent="0.3">
      <c r="A3273" s="9">
        <v>45363.357638888898</v>
      </c>
      <c r="B3273" s="10">
        <v>45363</v>
      </c>
      <c r="C3273" s="11">
        <v>2024</v>
      </c>
      <c r="D3273" s="11">
        <v>3</v>
      </c>
      <c r="E3273" s="11">
        <v>12</v>
      </c>
      <c r="F3273" s="11">
        <v>8</v>
      </c>
      <c r="G3273" s="11" t="s">
        <v>68</v>
      </c>
      <c r="H3273" s="11" t="s">
        <v>53</v>
      </c>
      <c r="I3273" s="11">
        <v>40.780642603869097</v>
      </c>
      <c r="J3273" s="11">
        <v>-73.714579080993403</v>
      </c>
      <c r="K3273" s="11">
        <v>295</v>
      </c>
      <c r="L3273" s="11">
        <v>78.819213167956804</v>
      </c>
      <c r="M3273" s="11">
        <v>22.2471892476091</v>
      </c>
      <c r="N3273" s="11" t="s">
        <v>54</v>
      </c>
      <c r="O3273" s="11" t="s">
        <v>61</v>
      </c>
      <c r="P3273" s="11">
        <v>0</v>
      </c>
      <c r="Q3273" s="11">
        <v>-0.91969448474229298</v>
      </c>
      <c r="R3273" s="11">
        <v>38</v>
      </c>
      <c r="S3273" s="11">
        <v>18</v>
      </c>
      <c r="T3273" s="11">
        <v>214.73500540516901</v>
      </c>
      <c r="U3273" s="11">
        <v>10.8875611375547</v>
      </c>
      <c r="V3273" s="11" t="s">
        <v>56</v>
      </c>
    </row>
    <row r="3274" spans="1:22" x14ac:dyDescent="0.3">
      <c r="A3274" s="9">
        <v>45363.361111111102</v>
      </c>
      <c r="B3274" s="10">
        <v>45363</v>
      </c>
      <c r="C3274" s="11">
        <v>2024</v>
      </c>
      <c r="D3274" s="11">
        <v>3</v>
      </c>
      <c r="E3274" s="11">
        <v>12</v>
      </c>
      <c r="F3274" s="11">
        <v>8</v>
      </c>
      <c r="G3274" s="11" t="s">
        <v>68</v>
      </c>
      <c r="H3274" s="11" t="s">
        <v>53</v>
      </c>
      <c r="I3274" s="11">
        <v>40.626115095541302</v>
      </c>
      <c r="J3274" s="11">
        <v>-73.813996419568994</v>
      </c>
      <c r="K3274" s="11">
        <v>59</v>
      </c>
      <c r="L3274" s="11">
        <v>61.302039906132599</v>
      </c>
      <c r="M3274" s="11">
        <v>47.365416412581602</v>
      </c>
      <c r="N3274" s="11" t="s">
        <v>59</v>
      </c>
      <c r="O3274" s="11" t="s">
        <v>61</v>
      </c>
      <c r="P3274" s="11">
        <v>0</v>
      </c>
      <c r="Q3274" s="11">
        <v>0.73377245287307402</v>
      </c>
      <c r="R3274" s="11">
        <v>29</v>
      </c>
      <c r="S3274" s="11">
        <v>6</v>
      </c>
      <c r="T3274" s="11">
        <v>437.72352846132202</v>
      </c>
      <c r="U3274" s="11">
        <v>17.266502485282299</v>
      </c>
      <c r="V3274" s="11" t="s">
        <v>62</v>
      </c>
    </row>
    <row r="3275" spans="1:22" x14ac:dyDescent="0.3">
      <c r="A3275" s="9">
        <v>45363.364583333299</v>
      </c>
      <c r="B3275" s="10">
        <v>45363</v>
      </c>
      <c r="C3275" s="11">
        <v>2024</v>
      </c>
      <c r="D3275" s="11">
        <v>3</v>
      </c>
      <c r="E3275" s="11">
        <v>12</v>
      </c>
      <c r="F3275" s="11">
        <v>8</v>
      </c>
      <c r="G3275" s="11" t="s">
        <v>68</v>
      </c>
      <c r="H3275" s="11" t="s">
        <v>53</v>
      </c>
      <c r="I3275" s="11">
        <v>40.881628467513998</v>
      </c>
      <c r="J3275" s="11">
        <v>-73.865869029701997</v>
      </c>
      <c r="K3275" s="11">
        <v>110</v>
      </c>
      <c r="L3275" s="11">
        <v>59.585609219956901</v>
      </c>
      <c r="M3275" s="11">
        <v>90.632028153642196</v>
      </c>
      <c r="N3275" s="11" t="s">
        <v>59</v>
      </c>
      <c r="O3275" s="11" t="s">
        <v>60</v>
      </c>
      <c r="P3275" s="11">
        <v>1</v>
      </c>
      <c r="Q3275" s="11">
        <v>0.63948072033094805</v>
      </c>
      <c r="R3275" s="11">
        <v>24</v>
      </c>
      <c r="S3275" s="11">
        <v>34</v>
      </c>
      <c r="T3275" s="11">
        <v>403.90087508730602</v>
      </c>
      <c r="U3275" s="11">
        <v>5.2253714682318</v>
      </c>
      <c r="V3275" s="11" t="s">
        <v>56</v>
      </c>
    </row>
    <row r="3276" spans="1:22" x14ac:dyDescent="0.3">
      <c r="A3276" s="9">
        <v>45363.368055555598</v>
      </c>
      <c r="B3276" s="10">
        <v>45363</v>
      </c>
      <c r="C3276" s="11">
        <v>2024</v>
      </c>
      <c r="D3276" s="11">
        <v>3</v>
      </c>
      <c r="E3276" s="11">
        <v>12</v>
      </c>
      <c r="F3276" s="11">
        <v>8</v>
      </c>
      <c r="G3276" s="11" t="s">
        <v>68</v>
      </c>
      <c r="H3276" s="11" t="s">
        <v>53</v>
      </c>
      <c r="I3276" s="11">
        <v>40.783054150351703</v>
      </c>
      <c r="J3276" s="11">
        <v>-73.769125772411599</v>
      </c>
      <c r="K3276" s="11">
        <v>29</v>
      </c>
      <c r="L3276" s="11">
        <v>41.773817518051899</v>
      </c>
      <c r="M3276" s="11">
        <v>56.740982004978903</v>
      </c>
      <c r="N3276" s="11" t="s">
        <v>54</v>
      </c>
      <c r="O3276" s="11" t="s">
        <v>58</v>
      </c>
      <c r="P3276" s="11">
        <v>0</v>
      </c>
      <c r="Q3276" s="11">
        <v>0.56245298106832198</v>
      </c>
      <c r="R3276" s="11">
        <v>50</v>
      </c>
      <c r="S3276" s="11">
        <v>34</v>
      </c>
      <c r="T3276" s="11">
        <v>104.102183810445</v>
      </c>
      <c r="U3276" s="11">
        <v>29.971797211314701</v>
      </c>
      <c r="V3276" s="11" t="s">
        <v>63</v>
      </c>
    </row>
    <row r="3277" spans="1:22" x14ac:dyDescent="0.3">
      <c r="A3277" s="9">
        <v>45363.371527777803</v>
      </c>
      <c r="B3277" s="10">
        <v>45363</v>
      </c>
      <c r="C3277" s="11">
        <v>2024</v>
      </c>
      <c r="D3277" s="11">
        <v>3</v>
      </c>
      <c r="E3277" s="11">
        <v>12</v>
      </c>
      <c r="F3277" s="11">
        <v>8</v>
      </c>
      <c r="G3277" s="11" t="s">
        <v>68</v>
      </c>
      <c r="H3277" s="11" t="s">
        <v>53</v>
      </c>
      <c r="I3277" s="11">
        <v>40.732081629883403</v>
      </c>
      <c r="J3277" s="11">
        <v>-73.781210083181406</v>
      </c>
      <c r="K3277" s="11">
        <v>201</v>
      </c>
      <c r="L3277" s="11">
        <v>12.0757184178636</v>
      </c>
      <c r="M3277" s="11">
        <v>96.829206057312106</v>
      </c>
      <c r="N3277" s="11" t="s">
        <v>59</v>
      </c>
      <c r="O3277" s="11" t="s">
        <v>58</v>
      </c>
      <c r="P3277" s="11">
        <v>0</v>
      </c>
      <c r="Q3277" s="11">
        <v>0.77551894549540501</v>
      </c>
      <c r="R3277" s="11">
        <v>26</v>
      </c>
      <c r="S3277" s="11">
        <v>37</v>
      </c>
      <c r="T3277" s="11">
        <v>488.66859449551401</v>
      </c>
      <c r="U3277" s="11">
        <v>27.024214743781901</v>
      </c>
      <c r="V3277" s="11" t="s">
        <v>56</v>
      </c>
    </row>
    <row r="3278" spans="1:22" x14ac:dyDescent="0.3">
      <c r="A3278" s="9">
        <v>45363.375</v>
      </c>
      <c r="B3278" s="10">
        <v>45363</v>
      </c>
      <c r="C3278" s="11">
        <v>2024</v>
      </c>
      <c r="D3278" s="11">
        <v>3</v>
      </c>
      <c r="E3278" s="11">
        <v>12</v>
      </c>
      <c r="F3278" s="11">
        <v>9</v>
      </c>
      <c r="G3278" s="11" t="s">
        <v>68</v>
      </c>
      <c r="H3278" s="11" t="s">
        <v>53</v>
      </c>
      <c r="I3278" s="11">
        <v>40.650336148630103</v>
      </c>
      <c r="J3278" s="11">
        <v>-73.964496758551704</v>
      </c>
      <c r="K3278" s="11">
        <v>112</v>
      </c>
      <c r="L3278" s="11">
        <v>34.1070407384615</v>
      </c>
      <c r="M3278" s="11">
        <v>86.574358281285797</v>
      </c>
      <c r="N3278" s="11" t="s">
        <v>59</v>
      </c>
      <c r="O3278" s="11" t="s">
        <v>58</v>
      </c>
      <c r="P3278" s="11">
        <v>0</v>
      </c>
      <c r="Q3278" s="11">
        <v>0.87041663356643295</v>
      </c>
      <c r="R3278" s="11">
        <v>3</v>
      </c>
      <c r="S3278" s="11">
        <v>9</v>
      </c>
      <c r="T3278" s="11">
        <v>257.128119840583</v>
      </c>
      <c r="U3278" s="11">
        <v>14.5998897706323</v>
      </c>
      <c r="V3278" s="11" t="s">
        <v>56</v>
      </c>
    </row>
    <row r="3279" spans="1:22" x14ac:dyDescent="0.3">
      <c r="A3279" s="9">
        <v>45363.378472222197</v>
      </c>
      <c r="B3279" s="10">
        <v>45363</v>
      </c>
      <c r="C3279" s="11">
        <v>2024</v>
      </c>
      <c r="D3279" s="11">
        <v>3</v>
      </c>
      <c r="E3279" s="11">
        <v>12</v>
      </c>
      <c r="F3279" s="11">
        <v>9</v>
      </c>
      <c r="G3279" s="11" t="s">
        <v>68</v>
      </c>
      <c r="H3279" s="11" t="s">
        <v>53</v>
      </c>
      <c r="I3279" s="11">
        <v>40.715180158974398</v>
      </c>
      <c r="J3279" s="11">
        <v>-73.705059693946097</v>
      </c>
      <c r="K3279" s="11">
        <v>94</v>
      </c>
      <c r="L3279" s="11">
        <v>14.124323392156301</v>
      </c>
      <c r="M3279" s="11">
        <v>82.419537165794495</v>
      </c>
      <c r="N3279" s="11" t="s">
        <v>57</v>
      </c>
      <c r="O3279" s="11" t="s">
        <v>58</v>
      </c>
      <c r="P3279" s="11">
        <v>0</v>
      </c>
      <c r="Q3279" s="11">
        <v>0.74144127893194101</v>
      </c>
      <c r="R3279" s="11">
        <v>31</v>
      </c>
      <c r="S3279" s="11">
        <v>16</v>
      </c>
      <c r="T3279" s="11">
        <v>499.06264544205601</v>
      </c>
      <c r="U3279" s="11">
        <v>11.967475494617901</v>
      </c>
      <c r="V3279" s="11" t="s">
        <v>56</v>
      </c>
    </row>
    <row r="3280" spans="1:22" x14ac:dyDescent="0.3">
      <c r="A3280" s="9">
        <v>45363.381944444503</v>
      </c>
      <c r="B3280" s="10">
        <v>45363</v>
      </c>
      <c r="C3280" s="11">
        <v>2024</v>
      </c>
      <c r="D3280" s="11">
        <v>3</v>
      </c>
      <c r="E3280" s="11">
        <v>12</v>
      </c>
      <c r="F3280" s="11">
        <v>9</v>
      </c>
      <c r="G3280" s="11" t="s">
        <v>68</v>
      </c>
      <c r="H3280" s="11" t="s">
        <v>53</v>
      </c>
      <c r="I3280" s="11">
        <v>40.776401307706003</v>
      </c>
      <c r="J3280" s="11">
        <v>-73.706599336405105</v>
      </c>
      <c r="K3280" s="11">
        <v>21</v>
      </c>
      <c r="L3280" s="11">
        <v>43.5841883926403</v>
      </c>
      <c r="M3280" s="11">
        <v>45.858329336446801</v>
      </c>
      <c r="N3280" s="11" t="s">
        <v>57</v>
      </c>
      <c r="O3280" s="11" t="s">
        <v>61</v>
      </c>
      <c r="P3280" s="11">
        <v>1</v>
      </c>
      <c r="Q3280" s="11">
        <v>0.96654304970439697</v>
      </c>
      <c r="R3280" s="11">
        <v>81</v>
      </c>
      <c r="S3280" s="11">
        <v>36</v>
      </c>
      <c r="T3280" s="11">
        <v>381.86702133415099</v>
      </c>
      <c r="U3280" s="11">
        <v>13.629426417382399</v>
      </c>
      <c r="V3280" s="11" t="s">
        <v>56</v>
      </c>
    </row>
    <row r="3281" spans="1:22" x14ac:dyDescent="0.3">
      <c r="A3281" s="9">
        <v>45363.385416666701</v>
      </c>
      <c r="B3281" s="10">
        <v>45363</v>
      </c>
      <c r="C3281" s="11">
        <v>2024</v>
      </c>
      <c r="D3281" s="11">
        <v>3</v>
      </c>
      <c r="E3281" s="11">
        <v>12</v>
      </c>
      <c r="F3281" s="11">
        <v>9</v>
      </c>
      <c r="G3281" s="11" t="s">
        <v>68</v>
      </c>
      <c r="H3281" s="11" t="s">
        <v>53</v>
      </c>
      <c r="I3281" s="11">
        <v>40.6066005207283</v>
      </c>
      <c r="J3281" s="11">
        <v>-73.727491775014698</v>
      </c>
      <c r="K3281" s="11">
        <v>131</v>
      </c>
      <c r="L3281" s="11">
        <v>31.558617320932399</v>
      </c>
      <c r="M3281" s="11">
        <v>33.1982241897893</v>
      </c>
      <c r="N3281" s="11" t="s">
        <v>54</v>
      </c>
      <c r="O3281" s="11" t="s">
        <v>60</v>
      </c>
      <c r="P3281" s="11">
        <v>1</v>
      </c>
      <c r="Q3281" s="11">
        <v>-0.21544199955498999</v>
      </c>
      <c r="R3281" s="11">
        <v>57</v>
      </c>
      <c r="S3281" s="11">
        <v>18</v>
      </c>
      <c r="T3281" s="11">
        <v>219.95760438093799</v>
      </c>
      <c r="U3281" s="11">
        <v>29.368274903036401</v>
      </c>
      <c r="V3281" s="11" t="s">
        <v>56</v>
      </c>
    </row>
    <row r="3282" spans="1:22" x14ac:dyDescent="0.3">
      <c r="A3282" s="9">
        <v>45363.388888888898</v>
      </c>
      <c r="B3282" s="10">
        <v>45363</v>
      </c>
      <c r="C3282" s="11">
        <v>2024</v>
      </c>
      <c r="D3282" s="11">
        <v>3</v>
      </c>
      <c r="E3282" s="11">
        <v>12</v>
      </c>
      <c r="F3282" s="11">
        <v>9</v>
      </c>
      <c r="G3282" s="11" t="s">
        <v>68</v>
      </c>
      <c r="H3282" s="11" t="s">
        <v>53</v>
      </c>
      <c r="I3282" s="11">
        <v>40.692935596938703</v>
      </c>
      <c r="J3282" s="11">
        <v>-73.947551701360894</v>
      </c>
      <c r="K3282" s="11">
        <v>235</v>
      </c>
      <c r="L3282" s="11">
        <v>24.975148491513298</v>
      </c>
      <c r="M3282" s="11">
        <v>61.119525844666903</v>
      </c>
      <c r="N3282" s="11" t="s">
        <v>54</v>
      </c>
      <c r="O3282" s="11" t="s">
        <v>60</v>
      </c>
      <c r="P3282" s="11">
        <v>0</v>
      </c>
      <c r="Q3282" s="11">
        <v>0.11894603391565101</v>
      </c>
      <c r="R3282" s="11">
        <v>36</v>
      </c>
      <c r="S3282" s="11">
        <v>40</v>
      </c>
      <c r="T3282" s="11">
        <v>245.36995281857099</v>
      </c>
      <c r="U3282" s="11">
        <v>28.0878322578852</v>
      </c>
      <c r="V3282" s="11" t="s">
        <v>56</v>
      </c>
    </row>
    <row r="3283" spans="1:22" x14ac:dyDescent="0.3">
      <c r="A3283" s="9">
        <v>45363.392361111102</v>
      </c>
      <c r="B3283" s="10">
        <v>45363</v>
      </c>
      <c r="C3283" s="11">
        <v>2024</v>
      </c>
      <c r="D3283" s="11">
        <v>3</v>
      </c>
      <c r="E3283" s="11">
        <v>12</v>
      </c>
      <c r="F3283" s="11">
        <v>9</v>
      </c>
      <c r="G3283" s="11" t="s">
        <v>68</v>
      </c>
      <c r="H3283" s="11" t="s">
        <v>53</v>
      </c>
      <c r="I3283" s="11">
        <v>40.677395088328304</v>
      </c>
      <c r="J3283" s="11">
        <v>-73.766022502740896</v>
      </c>
      <c r="K3283" s="11">
        <v>35</v>
      </c>
      <c r="L3283" s="11">
        <v>9.6541336464263896</v>
      </c>
      <c r="M3283" s="11">
        <v>78.521448036556805</v>
      </c>
      <c r="N3283" s="11" t="s">
        <v>59</v>
      </c>
      <c r="O3283" s="11" t="s">
        <v>58</v>
      </c>
      <c r="P3283" s="11">
        <v>0</v>
      </c>
      <c r="Q3283" s="11">
        <v>0.50807655794167905</v>
      </c>
      <c r="R3283" s="11">
        <v>92</v>
      </c>
      <c r="S3283" s="11">
        <v>48</v>
      </c>
      <c r="T3283" s="11">
        <v>226.119033584611</v>
      </c>
      <c r="U3283" s="11">
        <v>10.902702757296099</v>
      </c>
      <c r="V3283" s="11" t="s">
        <v>56</v>
      </c>
    </row>
    <row r="3284" spans="1:22" x14ac:dyDescent="0.3">
      <c r="A3284" s="9">
        <v>45363.395833333299</v>
      </c>
      <c r="B3284" s="10">
        <v>45363</v>
      </c>
      <c r="C3284" s="11">
        <v>2024</v>
      </c>
      <c r="D3284" s="11">
        <v>3</v>
      </c>
      <c r="E3284" s="11">
        <v>12</v>
      </c>
      <c r="F3284" s="11">
        <v>9</v>
      </c>
      <c r="G3284" s="11" t="s">
        <v>68</v>
      </c>
      <c r="H3284" s="11" t="s">
        <v>53</v>
      </c>
      <c r="I3284" s="11">
        <v>40.825583722708501</v>
      </c>
      <c r="J3284" s="11">
        <v>-73.942579808607306</v>
      </c>
      <c r="K3284" s="11">
        <v>75</v>
      </c>
      <c r="L3284" s="11">
        <v>37.449850900668601</v>
      </c>
      <c r="M3284" s="11">
        <v>86.010900094350305</v>
      </c>
      <c r="N3284" s="11" t="s">
        <v>57</v>
      </c>
      <c r="O3284" s="11" t="s">
        <v>60</v>
      </c>
      <c r="P3284" s="11">
        <v>0</v>
      </c>
      <c r="Q3284" s="11">
        <v>0.73263600757171699</v>
      </c>
      <c r="R3284" s="11">
        <v>76</v>
      </c>
      <c r="S3284" s="11">
        <v>6</v>
      </c>
      <c r="T3284" s="11">
        <v>220.96350179331799</v>
      </c>
      <c r="U3284" s="11">
        <v>10.160116256707299</v>
      </c>
      <c r="V3284" s="11" t="s">
        <v>56</v>
      </c>
    </row>
    <row r="3285" spans="1:22" x14ac:dyDescent="0.3">
      <c r="A3285" s="9">
        <v>45363.399305555598</v>
      </c>
      <c r="B3285" s="10">
        <v>45363</v>
      </c>
      <c r="C3285" s="11">
        <v>2024</v>
      </c>
      <c r="D3285" s="11">
        <v>3</v>
      </c>
      <c r="E3285" s="11">
        <v>12</v>
      </c>
      <c r="F3285" s="11">
        <v>9</v>
      </c>
      <c r="G3285" s="11" t="s">
        <v>68</v>
      </c>
      <c r="H3285" s="11" t="s">
        <v>53</v>
      </c>
      <c r="I3285" s="11">
        <v>40.781505165385603</v>
      </c>
      <c r="J3285" s="11">
        <v>-73.945936825783505</v>
      </c>
      <c r="K3285" s="11">
        <v>116</v>
      </c>
      <c r="L3285" s="11">
        <v>24.227801779471498</v>
      </c>
      <c r="M3285" s="11">
        <v>95.963821223754607</v>
      </c>
      <c r="N3285" s="11" t="s">
        <v>59</v>
      </c>
      <c r="O3285" s="11" t="s">
        <v>60</v>
      </c>
      <c r="P3285" s="11">
        <v>0</v>
      </c>
      <c r="Q3285" s="11">
        <v>0.40983791660306101</v>
      </c>
      <c r="R3285" s="11">
        <v>66</v>
      </c>
      <c r="S3285" s="11">
        <v>1</v>
      </c>
      <c r="T3285" s="11">
        <v>253.097322090087</v>
      </c>
      <c r="U3285" s="11">
        <v>8.0097837719290901</v>
      </c>
      <c r="V3285" s="11" t="s">
        <v>56</v>
      </c>
    </row>
    <row r="3286" spans="1:22" x14ac:dyDescent="0.3">
      <c r="A3286" s="9">
        <v>45363.402777777803</v>
      </c>
      <c r="B3286" s="10">
        <v>45363</v>
      </c>
      <c r="C3286" s="11">
        <v>2024</v>
      </c>
      <c r="D3286" s="11">
        <v>3</v>
      </c>
      <c r="E3286" s="11">
        <v>12</v>
      </c>
      <c r="F3286" s="11">
        <v>9</v>
      </c>
      <c r="G3286" s="11" t="s">
        <v>68</v>
      </c>
      <c r="H3286" s="11" t="s">
        <v>53</v>
      </c>
      <c r="I3286" s="11">
        <v>40.883910473740499</v>
      </c>
      <c r="J3286" s="11">
        <v>-73.724765424738393</v>
      </c>
      <c r="K3286" s="11">
        <v>177</v>
      </c>
      <c r="L3286" s="11">
        <v>11.048563140849</v>
      </c>
      <c r="M3286" s="11">
        <v>15.596805851319999</v>
      </c>
      <c r="N3286" s="11" t="s">
        <v>59</v>
      </c>
      <c r="O3286" s="11" t="s">
        <v>58</v>
      </c>
      <c r="P3286" s="11">
        <v>0</v>
      </c>
      <c r="Q3286" s="11">
        <v>-0.90347487083276701</v>
      </c>
      <c r="R3286" s="11">
        <v>28</v>
      </c>
      <c r="S3286" s="11">
        <v>37</v>
      </c>
      <c r="T3286" s="11">
        <v>404.42117477921403</v>
      </c>
      <c r="U3286" s="11">
        <v>21.310717681008502</v>
      </c>
      <c r="V3286" s="11" t="s">
        <v>56</v>
      </c>
    </row>
    <row r="3287" spans="1:22" x14ac:dyDescent="0.3">
      <c r="A3287" s="9">
        <v>45363.40625</v>
      </c>
      <c r="B3287" s="10">
        <v>45363</v>
      </c>
      <c r="C3287" s="11">
        <v>2024</v>
      </c>
      <c r="D3287" s="11">
        <v>3</v>
      </c>
      <c r="E3287" s="11">
        <v>12</v>
      </c>
      <c r="F3287" s="11">
        <v>9</v>
      </c>
      <c r="G3287" s="11" t="s">
        <v>68</v>
      </c>
      <c r="H3287" s="11" t="s">
        <v>53</v>
      </c>
      <c r="I3287" s="11">
        <v>40.888735129134702</v>
      </c>
      <c r="J3287" s="11">
        <v>-73.766954197574293</v>
      </c>
      <c r="K3287" s="11">
        <v>144</v>
      </c>
      <c r="L3287" s="11">
        <v>27.451450104810998</v>
      </c>
      <c r="M3287" s="11">
        <v>10.902340282553199</v>
      </c>
      <c r="N3287" s="11" t="s">
        <v>59</v>
      </c>
      <c r="O3287" s="11" t="s">
        <v>60</v>
      </c>
      <c r="P3287" s="11">
        <v>0</v>
      </c>
      <c r="Q3287" s="11">
        <v>0.45900656657504002</v>
      </c>
      <c r="R3287" s="11">
        <v>42</v>
      </c>
      <c r="S3287" s="11">
        <v>13</v>
      </c>
      <c r="T3287" s="11">
        <v>401.87541889381998</v>
      </c>
      <c r="U3287" s="11">
        <v>20.50273654011</v>
      </c>
      <c r="V3287" s="11" t="s">
        <v>63</v>
      </c>
    </row>
    <row r="3288" spans="1:22" x14ac:dyDescent="0.3">
      <c r="A3288" s="9">
        <v>45363.409722222197</v>
      </c>
      <c r="B3288" s="10">
        <v>45363</v>
      </c>
      <c r="C3288" s="11">
        <v>2024</v>
      </c>
      <c r="D3288" s="11">
        <v>3</v>
      </c>
      <c r="E3288" s="11">
        <v>12</v>
      </c>
      <c r="F3288" s="11">
        <v>9</v>
      </c>
      <c r="G3288" s="11" t="s">
        <v>68</v>
      </c>
      <c r="H3288" s="11" t="s">
        <v>53</v>
      </c>
      <c r="I3288" s="11">
        <v>40.820940994728097</v>
      </c>
      <c r="J3288" s="11">
        <v>-73.888547899076599</v>
      </c>
      <c r="K3288" s="11">
        <v>48</v>
      </c>
      <c r="L3288" s="11">
        <v>71.282307845311607</v>
      </c>
      <c r="M3288" s="11">
        <v>98.987482396445301</v>
      </c>
      <c r="N3288" s="11" t="s">
        <v>54</v>
      </c>
      <c r="O3288" s="11" t="s">
        <v>58</v>
      </c>
      <c r="P3288" s="11">
        <v>0</v>
      </c>
      <c r="Q3288" s="11">
        <v>-0.27324419117801502</v>
      </c>
      <c r="R3288" s="11">
        <v>28</v>
      </c>
      <c r="S3288" s="11">
        <v>16</v>
      </c>
      <c r="T3288" s="11">
        <v>477.79605690862502</v>
      </c>
      <c r="U3288" s="11">
        <v>5.9883389271926504</v>
      </c>
      <c r="V3288" s="11" t="s">
        <v>56</v>
      </c>
    </row>
    <row r="3289" spans="1:22" x14ac:dyDescent="0.3">
      <c r="A3289" s="9">
        <v>45363.413194444503</v>
      </c>
      <c r="B3289" s="10">
        <v>45363</v>
      </c>
      <c r="C3289" s="11">
        <v>2024</v>
      </c>
      <c r="D3289" s="11">
        <v>3</v>
      </c>
      <c r="E3289" s="11">
        <v>12</v>
      </c>
      <c r="F3289" s="11">
        <v>9</v>
      </c>
      <c r="G3289" s="11" t="s">
        <v>68</v>
      </c>
      <c r="H3289" s="11" t="s">
        <v>53</v>
      </c>
      <c r="I3289" s="11">
        <v>40.805104409566702</v>
      </c>
      <c r="J3289" s="11">
        <v>-73.806673210161094</v>
      </c>
      <c r="K3289" s="11">
        <v>11</v>
      </c>
      <c r="L3289" s="11">
        <v>66.656394273364398</v>
      </c>
      <c r="M3289" s="11">
        <v>61.111923400001501</v>
      </c>
      <c r="N3289" s="11" t="s">
        <v>57</v>
      </c>
      <c r="O3289" s="11" t="s">
        <v>58</v>
      </c>
      <c r="P3289" s="11">
        <v>0</v>
      </c>
      <c r="Q3289" s="11">
        <v>-0.376472649145556</v>
      </c>
      <c r="R3289" s="11">
        <v>21</v>
      </c>
      <c r="S3289" s="11">
        <v>49</v>
      </c>
      <c r="T3289" s="11">
        <v>358.947461571426</v>
      </c>
      <c r="U3289" s="11">
        <v>12.739608770232801</v>
      </c>
      <c r="V3289" s="11" t="s">
        <v>63</v>
      </c>
    </row>
    <row r="3290" spans="1:22" x14ac:dyDescent="0.3">
      <c r="A3290" s="9">
        <v>45363.416666666701</v>
      </c>
      <c r="B3290" s="10">
        <v>45363</v>
      </c>
      <c r="C3290" s="11">
        <v>2024</v>
      </c>
      <c r="D3290" s="11">
        <v>3</v>
      </c>
      <c r="E3290" s="11">
        <v>12</v>
      </c>
      <c r="F3290" s="11">
        <v>10</v>
      </c>
      <c r="G3290" s="11" t="s">
        <v>68</v>
      </c>
      <c r="H3290" s="11" t="s">
        <v>53</v>
      </c>
      <c r="I3290" s="11">
        <v>40.795318655791803</v>
      </c>
      <c r="J3290" s="11">
        <v>-73.771255602949495</v>
      </c>
      <c r="K3290" s="11">
        <v>286</v>
      </c>
      <c r="L3290" s="11">
        <v>57.846100197708303</v>
      </c>
      <c r="M3290" s="11">
        <v>41.410202186418402</v>
      </c>
      <c r="N3290" s="11" t="s">
        <v>57</v>
      </c>
      <c r="O3290" s="11" t="s">
        <v>55</v>
      </c>
      <c r="P3290" s="11">
        <v>0</v>
      </c>
      <c r="Q3290" s="11">
        <v>0.76005579178563798</v>
      </c>
      <c r="R3290" s="11">
        <v>60</v>
      </c>
      <c r="S3290" s="11">
        <v>22</v>
      </c>
      <c r="T3290" s="11">
        <v>229.42436068361701</v>
      </c>
      <c r="U3290" s="11">
        <v>19.919640548494399</v>
      </c>
      <c r="V3290" s="11" t="s">
        <v>56</v>
      </c>
    </row>
    <row r="3291" spans="1:22" x14ac:dyDescent="0.3">
      <c r="A3291" s="9">
        <v>45363.420138888898</v>
      </c>
      <c r="B3291" s="10">
        <v>45363</v>
      </c>
      <c r="C3291" s="11">
        <v>2024</v>
      </c>
      <c r="D3291" s="11">
        <v>3</v>
      </c>
      <c r="E3291" s="11">
        <v>12</v>
      </c>
      <c r="F3291" s="11">
        <v>10</v>
      </c>
      <c r="G3291" s="11" t="s">
        <v>68</v>
      </c>
      <c r="H3291" s="11" t="s">
        <v>53</v>
      </c>
      <c r="I3291" s="11">
        <v>40.772444421935099</v>
      </c>
      <c r="J3291" s="11">
        <v>-73.949295425805204</v>
      </c>
      <c r="K3291" s="11">
        <v>255</v>
      </c>
      <c r="L3291" s="11">
        <v>78.494454211487493</v>
      </c>
      <c r="M3291" s="11">
        <v>41.5887334842351</v>
      </c>
      <c r="N3291" s="11" t="s">
        <v>57</v>
      </c>
      <c r="O3291" s="11" t="s">
        <v>60</v>
      </c>
      <c r="P3291" s="11">
        <v>0</v>
      </c>
      <c r="Q3291" s="11">
        <v>0.162881155750072</v>
      </c>
      <c r="R3291" s="11">
        <v>51</v>
      </c>
      <c r="S3291" s="11">
        <v>16</v>
      </c>
      <c r="T3291" s="11">
        <v>189.848178141403</v>
      </c>
      <c r="U3291" s="11">
        <v>16.2503615906631</v>
      </c>
      <c r="V3291" s="11" t="s">
        <v>56</v>
      </c>
    </row>
    <row r="3292" spans="1:22" x14ac:dyDescent="0.3">
      <c r="A3292" s="9">
        <v>45363.423611111102</v>
      </c>
      <c r="B3292" s="10">
        <v>45363</v>
      </c>
      <c r="C3292" s="11">
        <v>2024</v>
      </c>
      <c r="D3292" s="11">
        <v>3</v>
      </c>
      <c r="E3292" s="11">
        <v>12</v>
      </c>
      <c r="F3292" s="11">
        <v>10</v>
      </c>
      <c r="G3292" s="11" t="s">
        <v>68</v>
      </c>
      <c r="H3292" s="11" t="s">
        <v>53</v>
      </c>
      <c r="I3292" s="11">
        <v>40.8432598122291</v>
      </c>
      <c r="J3292" s="11">
        <v>-73.947226251853394</v>
      </c>
      <c r="K3292" s="11">
        <v>210</v>
      </c>
      <c r="L3292" s="11">
        <v>55.285189335627102</v>
      </c>
      <c r="M3292" s="11">
        <v>82.874769662085399</v>
      </c>
      <c r="N3292" s="11" t="s">
        <v>57</v>
      </c>
      <c r="O3292" s="11" t="s">
        <v>58</v>
      </c>
      <c r="P3292" s="11">
        <v>0</v>
      </c>
      <c r="Q3292" s="11">
        <v>-0.88006839249480495</v>
      </c>
      <c r="R3292" s="11">
        <v>73</v>
      </c>
      <c r="S3292" s="11">
        <v>46</v>
      </c>
      <c r="T3292" s="11">
        <v>497.454009857779</v>
      </c>
      <c r="U3292" s="11">
        <v>29.5412647453891</v>
      </c>
      <c r="V3292" s="11" t="s">
        <v>56</v>
      </c>
    </row>
    <row r="3293" spans="1:22" x14ac:dyDescent="0.3">
      <c r="A3293" s="9">
        <v>45363.427083333299</v>
      </c>
      <c r="B3293" s="10">
        <v>45363</v>
      </c>
      <c r="C3293" s="11">
        <v>2024</v>
      </c>
      <c r="D3293" s="11">
        <v>3</v>
      </c>
      <c r="E3293" s="11">
        <v>12</v>
      </c>
      <c r="F3293" s="11">
        <v>10</v>
      </c>
      <c r="G3293" s="11" t="s">
        <v>68</v>
      </c>
      <c r="H3293" s="11" t="s">
        <v>53</v>
      </c>
      <c r="I3293" s="11">
        <v>40.616449655712699</v>
      </c>
      <c r="J3293" s="11">
        <v>-73.752519777514294</v>
      </c>
      <c r="K3293" s="11">
        <v>158</v>
      </c>
      <c r="L3293" s="11">
        <v>72.238219679240103</v>
      </c>
      <c r="M3293" s="11">
        <v>84.309748710751293</v>
      </c>
      <c r="N3293" s="11" t="s">
        <v>59</v>
      </c>
      <c r="O3293" s="11" t="s">
        <v>61</v>
      </c>
      <c r="P3293" s="11">
        <v>1</v>
      </c>
      <c r="Q3293" s="11">
        <v>-0.67517923263905399</v>
      </c>
      <c r="R3293" s="11">
        <v>63</v>
      </c>
      <c r="S3293" s="11">
        <v>40</v>
      </c>
      <c r="T3293" s="11">
        <v>279.398189588013</v>
      </c>
      <c r="U3293" s="11">
        <v>24.181726380420798</v>
      </c>
      <c r="V3293" s="11" t="s">
        <v>56</v>
      </c>
    </row>
    <row r="3294" spans="1:22" x14ac:dyDescent="0.3">
      <c r="A3294" s="9">
        <v>45363.430555555598</v>
      </c>
      <c r="B3294" s="10">
        <v>45363</v>
      </c>
      <c r="C3294" s="11">
        <v>2024</v>
      </c>
      <c r="D3294" s="11">
        <v>3</v>
      </c>
      <c r="E3294" s="11">
        <v>12</v>
      </c>
      <c r="F3294" s="11">
        <v>10</v>
      </c>
      <c r="G3294" s="11" t="s">
        <v>68</v>
      </c>
      <c r="H3294" s="11" t="s">
        <v>53</v>
      </c>
      <c r="I3294" s="11">
        <v>40.721903775483803</v>
      </c>
      <c r="J3294" s="11">
        <v>-73.710222913992098</v>
      </c>
      <c r="K3294" s="11">
        <v>192</v>
      </c>
      <c r="L3294" s="11">
        <v>24.016178635880902</v>
      </c>
      <c r="M3294" s="11">
        <v>10.3751933330956</v>
      </c>
      <c r="N3294" s="11" t="s">
        <v>54</v>
      </c>
      <c r="O3294" s="11" t="s">
        <v>61</v>
      </c>
      <c r="P3294" s="11">
        <v>1</v>
      </c>
      <c r="Q3294" s="11">
        <v>0.75617513286423998</v>
      </c>
      <c r="R3294" s="11">
        <v>30</v>
      </c>
      <c r="S3294" s="11">
        <v>22</v>
      </c>
      <c r="T3294" s="11">
        <v>222.918367531694</v>
      </c>
      <c r="U3294" s="11">
        <v>20.633782598139</v>
      </c>
      <c r="V3294" s="11" t="s">
        <v>56</v>
      </c>
    </row>
    <row r="3295" spans="1:22" x14ac:dyDescent="0.3">
      <c r="A3295" s="9">
        <v>45363.434027777803</v>
      </c>
      <c r="B3295" s="10">
        <v>45363</v>
      </c>
      <c r="C3295" s="11">
        <v>2024</v>
      </c>
      <c r="D3295" s="11">
        <v>3</v>
      </c>
      <c r="E3295" s="11">
        <v>12</v>
      </c>
      <c r="F3295" s="11">
        <v>10</v>
      </c>
      <c r="G3295" s="11" t="s">
        <v>68</v>
      </c>
      <c r="H3295" s="11" t="s">
        <v>53</v>
      </c>
      <c r="I3295" s="11">
        <v>40.894505513861802</v>
      </c>
      <c r="J3295" s="11">
        <v>-73.963477071994106</v>
      </c>
      <c r="K3295" s="11">
        <v>293</v>
      </c>
      <c r="L3295" s="11">
        <v>27.661735252046899</v>
      </c>
      <c r="M3295" s="11">
        <v>88.069573560415506</v>
      </c>
      <c r="N3295" s="11" t="s">
        <v>59</v>
      </c>
      <c r="O3295" s="11" t="s">
        <v>55</v>
      </c>
      <c r="P3295" s="11">
        <v>0</v>
      </c>
      <c r="Q3295" s="11">
        <v>0.59436566572910499</v>
      </c>
      <c r="R3295" s="11">
        <v>13</v>
      </c>
      <c r="S3295" s="11">
        <v>41</v>
      </c>
      <c r="T3295" s="11">
        <v>78.466722054329097</v>
      </c>
      <c r="U3295" s="11">
        <v>20.824840229593299</v>
      </c>
      <c r="V3295" s="11" t="s">
        <v>56</v>
      </c>
    </row>
    <row r="3296" spans="1:22" x14ac:dyDescent="0.3">
      <c r="A3296" s="9">
        <v>45363.4375</v>
      </c>
      <c r="B3296" s="10">
        <v>45363</v>
      </c>
      <c r="C3296" s="11">
        <v>2024</v>
      </c>
      <c r="D3296" s="11">
        <v>3</v>
      </c>
      <c r="E3296" s="11">
        <v>12</v>
      </c>
      <c r="F3296" s="11">
        <v>10</v>
      </c>
      <c r="G3296" s="11" t="s">
        <v>68</v>
      </c>
      <c r="H3296" s="11" t="s">
        <v>53</v>
      </c>
      <c r="I3296" s="11">
        <v>40.842572861813998</v>
      </c>
      <c r="J3296" s="11">
        <v>-73.824626238013494</v>
      </c>
      <c r="K3296" s="11">
        <v>206</v>
      </c>
      <c r="L3296" s="11">
        <v>45.038726779440303</v>
      </c>
      <c r="M3296" s="11">
        <v>63.9405836624139</v>
      </c>
      <c r="N3296" s="11" t="s">
        <v>57</v>
      </c>
      <c r="O3296" s="11" t="s">
        <v>55</v>
      </c>
      <c r="P3296" s="11">
        <v>0</v>
      </c>
      <c r="Q3296" s="11">
        <v>-4.3671364454301802E-2</v>
      </c>
      <c r="R3296" s="11">
        <v>84</v>
      </c>
      <c r="S3296" s="11">
        <v>36</v>
      </c>
      <c r="T3296" s="11">
        <v>82.379690053897306</v>
      </c>
      <c r="U3296" s="11">
        <v>11.4177987058202</v>
      </c>
      <c r="V3296" s="11" t="s">
        <v>56</v>
      </c>
    </row>
    <row r="3297" spans="1:22" x14ac:dyDescent="0.3">
      <c r="A3297" s="9">
        <v>45363.440972222197</v>
      </c>
      <c r="B3297" s="10">
        <v>45363</v>
      </c>
      <c r="C3297" s="11">
        <v>2024</v>
      </c>
      <c r="D3297" s="11">
        <v>3</v>
      </c>
      <c r="E3297" s="11">
        <v>12</v>
      </c>
      <c r="F3297" s="11">
        <v>10</v>
      </c>
      <c r="G3297" s="11" t="s">
        <v>68</v>
      </c>
      <c r="H3297" s="11" t="s">
        <v>53</v>
      </c>
      <c r="I3297" s="11">
        <v>40.792110920234101</v>
      </c>
      <c r="J3297" s="11">
        <v>-73.880315906486302</v>
      </c>
      <c r="K3297" s="11">
        <v>71</v>
      </c>
      <c r="L3297" s="11">
        <v>34.655589270584997</v>
      </c>
      <c r="M3297" s="11">
        <v>75.021485530992294</v>
      </c>
      <c r="N3297" s="11" t="s">
        <v>57</v>
      </c>
      <c r="O3297" s="11" t="s">
        <v>58</v>
      </c>
      <c r="P3297" s="11">
        <v>0</v>
      </c>
      <c r="Q3297" s="11">
        <v>-2.70954701943046E-2</v>
      </c>
      <c r="R3297" s="11">
        <v>48</v>
      </c>
      <c r="S3297" s="11">
        <v>21</v>
      </c>
      <c r="T3297" s="11">
        <v>416.05514770014599</v>
      </c>
      <c r="U3297" s="11">
        <v>24.4787897595488</v>
      </c>
      <c r="V3297" s="11" t="s">
        <v>63</v>
      </c>
    </row>
    <row r="3298" spans="1:22" x14ac:dyDescent="0.3">
      <c r="A3298" s="9">
        <v>45363.444444444503</v>
      </c>
      <c r="B3298" s="10">
        <v>45363</v>
      </c>
      <c r="C3298" s="11">
        <v>2024</v>
      </c>
      <c r="D3298" s="11">
        <v>3</v>
      </c>
      <c r="E3298" s="11">
        <v>12</v>
      </c>
      <c r="F3298" s="11">
        <v>10</v>
      </c>
      <c r="G3298" s="11" t="s">
        <v>68</v>
      </c>
      <c r="H3298" s="11" t="s">
        <v>53</v>
      </c>
      <c r="I3298" s="11">
        <v>40.755472416740503</v>
      </c>
      <c r="J3298" s="11">
        <v>-73.705732931592294</v>
      </c>
      <c r="K3298" s="11">
        <v>283</v>
      </c>
      <c r="L3298" s="11">
        <v>35.5644086846645</v>
      </c>
      <c r="M3298" s="11">
        <v>84.771254496302504</v>
      </c>
      <c r="N3298" s="11" t="s">
        <v>57</v>
      </c>
      <c r="O3298" s="11" t="s">
        <v>55</v>
      </c>
      <c r="P3298" s="11">
        <v>0</v>
      </c>
      <c r="Q3298" s="11">
        <v>-0.92960875802985898</v>
      </c>
      <c r="R3298" s="11">
        <v>45</v>
      </c>
      <c r="S3298" s="11">
        <v>20</v>
      </c>
      <c r="T3298" s="11">
        <v>359.07275088490599</v>
      </c>
      <c r="U3298" s="11">
        <v>29.1863946056991</v>
      </c>
      <c r="V3298" s="11" t="s">
        <v>56</v>
      </c>
    </row>
    <row r="3299" spans="1:22" x14ac:dyDescent="0.3">
      <c r="A3299" s="9">
        <v>45363.447916666701</v>
      </c>
      <c r="B3299" s="10">
        <v>45363</v>
      </c>
      <c r="C3299" s="11">
        <v>2024</v>
      </c>
      <c r="D3299" s="11">
        <v>3</v>
      </c>
      <c r="E3299" s="11">
        <v>12</v>
      </c>
      <c r="F3299" s="11">
        <v>10</v>
      </c>
      <c r="G3299" s="11" t="s">
        <v>68</v>
      </c>
      <c r="H3299" s="11" t="s">
        <v>53</v>
      </c>
      <c r="I3299" s="11">
        <v>40.791680491513503</v>
      </c>
      <c r="J3299" s="11">
        <v>-73.958139659271396</v>
      </c>
      <c r="K3299" s="11">
        <v>281</v>
      </c>
      <c r="L3299" s="11">
        <v>72.028747096857302</v>
      </c>
      <c r="M3299" s="11">
        <v>63.222225289362399</v>
      </c>
      <c r="N3299" s="11" t="s">
        <v>57</v>
      </c>
      <c r="O3299" s="11" t="s">
        <v>61</v>
      </c>
      <c r="P3299" s="11">
        <v>0</v>
      </c>
      <c r="Q3299" s="11">
        <v>-0.11176660857692799</v>
      </c>
      <c r="R3299" s="11">
        <v>20</v>
      </c>
      <c r="S3299" s="11">
        <v>42</v>
      </c>
      <c r="T3299" s="11">
        <v>313.69052640501798</v>
      </c>
      <c r="U3299" s="11">
        <v>7.3961232939208896</v>
      </c>
      <c r="V3299" s="11" t="s">
        <v>56</v>
      </c>
    </row>
    <row r="3300" spans="1:22" x14ac:dyDescent="0.3">
      <c r="A3300" s="9">
        <v>45363.451388888898</v>
      </c>
      <c r="B3300" s="10">
        <v>45363</v>
      </c>
      <c r="C3300" s="11">
        <v>2024</v>
      </c>
      <c r="D3300" s="11">
        <v>3</v>
      </c>
      <c r="E3300" s="11">
        <v>12</v>
      </c>
      <c r="F3300" s="11">
        <v>10</v>
      </c>
      <c r="G3300" s="11" t="s">
        <v>68</v>
      </c>
      <c r="H3300" s="11" t="s">
        <v>53</v>
      </c>
      <c r="I3300" s="11">
        <v>40.857957928004303</v>
      </c>
      <c r="J3300" s="11">
        <v>-73.984444446487203</v>
      </c>
      <c r="K3300" s="11">
        <v>62</v>
      </c>
      <c r="L3300" s="11">
        <v>48.059903036636399</v>
      </c>
      <c r="M3300" s="11">
        <v>87.711544550557903</v>
      </c>
      <c r="N3300" s="11" t="s">
        <v>54</v>
      </c>
      <c r="O3300" s="11" t="s">
        <v>61</v>
      </c>
      <c r="P3300" s="11">
        <v>0</v>
      </c>
      <c r="Q3300" s="11">
        <v>0.99341414642883796</v>
      </c>
      <c r="R3300" s="11">
        <v>4</v>
      </c>
      <c r="S3300" s="11">
        <v>19</v>
      </c>
      <c r="T3300" s="11">
        <v>172.094686568795</v>
      </c>
      <c r="U3300" s="11">
        <v>20.733798331353299</v>
      </c>
      <c r="V3300" s="11" t="s">
        <v>56</v>
      </c>
    </row>
    <row r="3301" spans="1:22" x14ac:dyDescent="0.3">
      <c r="A3301" s="9">
        <v>45363.454861111102</v>
      </c>
      <c r="B3301" s="10">
        <v>45363</v>
      </c>
      <c r="C3301" s="11">
        <v>2024</v>
      </c>
      <c r="D3301" s="11">
        <v>3</v>
      </c>
      <c r="E3301" s="11">
        <v>12</v>
      </c>
      <c r="F3301" s="11">
        <v>10</v>
      </c>
      <c r="G3301" s="11" t="s">
        <v>68</v>
      </c>
      <c r="H3301" s="11" t="s">
        <v>53</v>
      </c>
      <c r="I3301" s="11">
        <v>40.814907868978104</v>
      </c>
      <c r="J3301" s="11">
        <v>-73.752323738964407</v>
      </c>
      <c r="K3301" s="11">
        <v>125</v>
      </c>
      <c r="L3301" s="11">
        <v>70.869366677630893</v>
      </c>
      <c r="M3301" s="11">
        <v>98.172359645271598</v>
      </c>
      <c r="N3301" s="11" t="s">
        <v>59</v>
      </c>
      <c r="O3301" s="11" t="s">
        <v>58</v>
      </c>
      <c r="P3301" s="11">
        <v>0</v>
      </c>
      <c r="Q3301" s="11">
        <v>-0.62997730379639005</v>
      </c>
      <c r="R3301" s="11">
        <v>92</v>
      </c>
      <c r="S3301" s="11">
        <v>29</v>
      </c>
      <c r="T3301" s="11">
        <v>169.78218252430301</v>
      </c>
      <c r="U3301" s="11">
        <v>10.8619833353206</v>
      </c>
      <c r="V3301" s="11" t="s">
        <v>56</v>
      </c>
    </row>
    <row r="3302" spans="1:22" x14ac:dyDescent="0.3">
      <c r="A3302" s="9">
        <v>45363.458333333299</v>
      </c>
      <c r="B3302" s="10">
        <v>45363</v>
      </c>
      <c r="C3302" s="11">
        <v>2024</v>
      </c>
      <c r="D3302" s="11">
        <v>3</v>
      </c>
      <c r="E3302" s="11">
        <v>12</v>
      </c>
      <c r="F3302" s="11">
        <v>11</v>
      </c>
      <c r="G3302" s="11" t="s">
        <v>68</v>
      </c>
      <c r="H3302" s="11" t="s">
        <v>53</v>
      </c>
      <c r="I3302" s="11">
        <v>40.719747928886797</v>
      </c>
      <c r="J3302" s="11">
        <v>-73.970524640604296</v>
      </c>
      <c r="K3302" s="11">
        <v>177</v>
      </c>
      <c r="L3302" s="11">
        <v>70.6544009799631</v>
      </c>
      <c r="M3302" s="11">
        <v>99.469573887009901</v>
      </c>
      <c r="N3302" s="11" t="s">
        <v>57</v>
      </c>
      <c r="O3302" s="11" t="s">
        <v>60</v>
      </c>
      <c r="P3302" s="11">
        <v>0</v>
      </c>
      <c r="Q3302" s="11">
        <v>-0.56875047526601596</v>
      </c>
      <c r="R3302" s="11">
        <v>62</v>
      </c>
      <c r="S3302" s="11">
        <v>48</v>
      </c>
      <c r="T3302" s="11">
        <v>295.62874775686203</v>
      </c>
      <c r="U3302" s="11">
        <v>23.468884305974601</v>
      </c>
      <c r="V3302" s="11" t="s">
        <v>56</v>
      </c>
    </row>
    <row r="3303" spans="1:22" x14ac:dyDescent="0.3">
      <c r="A3303" s="9">
        <v>45363.461805555598</v>
      </c>
      <c r="B3303" s="10">
        <v>45363</v>
      </c>
      <c r="C3303" s="11">
        <v>2024</v>
      </c>
      <c r="D3303" s="11">
        <v>3</v>
      </c>
      <c r="E3303" s="11">
        <v>12</v>
      </c>
      <c r="F3303" s="11">
        <v>11</v>
      </c>
      <c r="G3303" s="11" t="s">
        <v>68</v>
      </c>
      <c r="H3303" s="11" t="s">
        <v>53</v>
      </c>
      <c r="I3303" s="11">
        <v>40.722952013012197</v>
      </c>
      <c r="J3303" s="11">
        <v>-73.885507195269398</v>
      </c>
      <c r="K3303" s="11">
        <v>221</v>
      </c>
      <c r="L3303" s="11">
        <v>73.283835333551494</v>
      </c>
      <c r="M3303" s="11">
        <v>41.060638644368503</v>
      </c>
      <c r="N3303" s="11" t="s">
        <v>59</v>
      </c>
      <c r="O3303" s="11" t="s">
        <v>61</v>
      </c>
      <c r="P3303" s="11">
        <v>0</v>
      </c>
      <c r="Q3303" s="11">
        <v>7.2387908872273393E-2</v>
      </c>
      <c r="R3303" s="11">
        <v>64</v>
      </c>
      <c r="S3303" s="11">
        <v>7</v>
      </c>
      <c r="T3303" s="11">
        <v>349.03345576220698</v>
      </c>
      <c r="U3303" s="11">
        <v>27.692791207466598</v>
      </c>
      <c r="V3303" s="11" t="s">
        <v>56</v>
      </c>
    </row>
    <row r="3304" spans="1:22" x14ac:dyDescent="0.3">
      <c r="A3304" s="9">
        <v>45363.465277777803</v>
      </c>
      <c r="B3304" s="10">
        <v>45363</v>
      </c>
      <c r="C3304" s="11">
        <v>2024</v>
      </c>
      <c r="D3304" s="11">
        <v>3</v>
      </c>
      <c r="E3304" s="11">
        <v>12</v>
      </c>
      <c r="F3304" s="11">
        <v>11</v>
      </c>
      <c r="G3304" s="11" t="s">
        <v>68</v>
      </c>
      <c r="H3304" s="11" t="s">
        <v>53</v>
      </c>
      <c r="I3304" s="11">
        <v>40.807330311588601</v>
      </c>
      <c r="J3304" s="11">
        <v>-73.957030033931304</v>
      </c>
      <c r="K3304" s="11">
        <v>31</v>
      </c>
      <c r="L3304" s="11">
        <v>20.265429013987902</v>
      </c>
      <c r="M3304" s="11">
        <v>12.9180814567531</v>
      </c>
      <c r="N3304" s="11" t="s">
        <v>57</v>
      </c>
      <c r="O3304" s="11" t="s">
        <v>58</v>
      </c>
      <c r="P3304" s="11">
        <v>0</v>
      </c>
      <c r="Q3304" s="11">
        <v>-0.32424216321795601</v>
      </c>
      <c r="R3304" s="11">
        <v>86</v>
      </c>
      <c r="S3304" s="11">
        <v>4</v>
      </c>
      <c r="T3304" s="11">
        <v>257.85958077664299</v>
      </c>
      <c r="U3304" s="11">
        <v>14.386252225649599</v>
      </c>
      <c r="V3304" s="11" t="s">
        <v>63</v>
      </c>
    </row>
    <row r="3305" spans="1:22" x14ac:dyDescent="0.3">
      <c r="A3305" s="9">
        <v>45363.46875</v>
      </c>
      <c r="B3305" s="10">
        <v>45363</v>
      </c>
      <c r="C3305" s="11">
        <v>2024</v>
      </c>
      <c r="D3305" s="11">
        <v>3</v>
      </c>
      <c r="E3305" s="11">
        <v>12</v>
      </c>
      <c r="F3305" s="11">
        <v>11</v>
      </c>
      <c r="G3305" s="11" t="s">
        <v>68</v>
      </c>
      <c r="H3305" s="11" t="s">
        <v>53</v>
      </c>
      <c r="I3305" s="11">
        <v>40.811153413654601</v>
      </c>
      <c r="J3305" s="11">
        <v>-73.813819287627695</v>
      </c>
      <c r="K3305" s="11">
        <v>13</v>
      </c>
      <c r="L3305" s="11">
        <v>12.1347657751434</v>
      </c>
      <c r="M3305" s="11">
        <v>29.292845407812301</v>
      </c>
      <c r="N3305" s="11" t="s">
        <v>59</v>
      </c>
      <c r="O3305" s="11" t="s">
        <v>60</v>
      </c>
      <c r="P3305" s="11">
        <v>0</v>
      </c>
      <c r="Q3305" s="11">
        <v>-0.95738926696030402</v>
      </c>
      <c r="R3305" s="11">
        <v>66</v>
      </c>
      <c r="S3305" s="11">
        <v>1</v>
      </c>
      <c r="T3305" s="11">
        <v>357.287723073363</v>
      </c>
      <c r="U3305" s="11">
        <v>8.5278075896674892</v>
      </c>
      <c r="V3305" s="11" t="s">
        <v>56</v>
      </c>
    </row>
    <row r="3306" spans="1:22" x14ac:dyDescent="0.3">
      <c r="A3306" s="9">
        <v>45363.472222222197</v>
      </c>
      <c r="B3306" s="10">
        <v>45363</v>
      </c>
      <c r="C3306" s="11">
        <v>2024</v>
      </c>
      <c r="D3306" s="11">
        <v>3</v>
      </c>
      <c r="E3306" s="11">
        <v>12</v>
      </c>
      <c r="F3306" s="11">
        <v>11</v>
      </c>
      <c r="G3306" s="11" t="s">
        <v>68</v>
      </c>
      <c r="H3306" s="11" t="s">
        <v>53</v>
      </c>
      <c r="I3306" s="11">
        <v>40.841391187156702</v>
      </c>
      <c r="J3306" s="11">
        <v>-73.821062081571895</v>
      </c>
      <c r="K3306" s="11">
        <v>299</v>
      </c>
      <c r="L3306" s="11">
        <v>31.522968653556202</v>
      </c>
      <c r="M3306" s="11">
        <v>70.394847979214305</v>
      </c>
      <c r="N3306" s="11" t="s">
        <v>57</v>
      </c>
      <c r="O3306" s="11" t="s">
        <v>61</v>
      </c>
      <c r="P3306" s="11">
        <v>0</v>
      </c>
      <c r="Q3306" s="11">
        <v>1.1525798358297199E-2</v>
      </c>
      <c r="R3306" s="11">
        <v>60</v>
      </c>
      <c r="S3306" s="11">
        <v>16</v>
      </c>
      <c r="T3306" s="11">
        <v>121.127833944652</v>
      </c>
      <c r="U3306" s="11">
        <v>13.2725851864763</v>
      </c>
      <c r="V3306" s="11" t="s">
        <v>56</v>
      </c>
    </row>
    <row r="3307" spans="1:22" x14ac:dyDescent="0.3">
      <c r="A3307" s="9">
        <v>45363.475694444503</v>
      </c>
      <c r="B3307" s="10">
        <v>45363</v>
      </c>
      <c r="C3307" s="11">
        <v>2024</v>
      </c>
      <c r="D3307" s="11">
        <v>3</v>
      </c>
      <c r="E3307" s="11">
        <v>12</v>
      </c>
      <c r="F3307" s="11">
        <v>11</v>
      </c>
      <c r="G3307" s="11" t="s">
        <v>68</v>
      </c>
      <c r="H3307" s="11" t="s">
        <v>53</v>
      </c>
      <c r="I3307" s="11">
        <v>40.732656507967299</v>
      </c>
      <c r="J3307" s="11">
        <v>-73.743290365265295</v>
      </c>
      <c r="K3307" s="11">
        <v>19</v>
      </c>
      <c r="L3307" s="11">
        <v>26.191345951010799</v>
      </c>
      <c r="M3307" s="11">
        <v>47.575375081473098</v>
      </c>
      <c r="N3307" s="11" t="s">
        <v>57</v>
      </c>
      <c r="O3307" s="11" t="s">
        <v>58</v>
      </c>
      <c r="P3307" s="11">
        <v>0</v>
      </c>
      <c r="Q3307" s="11">
        <v>-0.84540475816258998</v>
      </c>
      <c r="R3307" s="11">
        <v>33</v>
      </c>
      <c r="S3307" s="11">
        <v>24</v>
      </c>
      <c r="T3307" s="11">
        <v>97.553281488550198</v>
      </c>
      <c r="U3307" s="11">
        <v>5.9199254129486096</v>
      </c>
      <c r="V3307" s="11" t="s">
        <v>63</v>
      </c>
    </row>
    <row r="3308" spans="1:22" x14ac:dyDescent="0.3">
      <c r="A3308" s="9">
        <v>45363.479166666701</v>
      </c>
      <c r="B3308" s="10">
        <v>45363</v>
      </c>
      <c r="C3308" s="11">
        <v>2024</v>
      </c>
      <c r="D3308" s="11">
        <v>3</v>
      </c>
      <c r="E3308" s="11">
        <v>12</v>
      </c>
      <c r="F3308" s="11">
        <v>11</v>
      </c>
      <c r="G3308" s="11" t="s">
        <v>68</v>
      </c>
      <c r="H3308" s="11" t="s">
        <v>53</v>
      </c>
      <c r="I3308" s="11">
        <v>40.776921310769602</v>
      </c>
      <c r="J3308" s="11">
        <v>-73.718014423659199</v>
      </c>
      <c r="K3308" s="11">
        <v>44</v>
      </c>
      <c r="L3308" s="11">
        <v>10.787267353085101</v>
      </c>
      <c r="M3308" s="11">
        <v>96.3628275923828</v>
      </c>
      <c r="N3308" s="11" t="s">
        <v>54</v>
      </c>
      <c r="O3308" s="11" t="s">
        <v>60</v>
      </c>
      <c r="P3308" s="11">
        <v>0</v>
      </c>
      <c r="Q3308" s="11">
        <v>-0.70157980275906995</v>
      </c>
      <c r="R3308" s="11">
        <v>94</v>
      </c>
      <c r="S3308" s="11">
        <v>31</v>
      </c>
      <c r="T3308" s="11">
        <v>135.154245954571</v>
      </c>
      <c r="U3308" s="11">
        <v>18.5377933417655</v>
      </c>
      <c r="V3308" s="11" t="s">
        <v>56</v>
      </c>
    </row>
    <row r="3309" spans="1:22" x14ac:dyDescent="0.3">
      <c r="A3309" s="9">
        <v>45363.482638888898</v>
      </c>
      <c r="B3309" s="10">
        <v>45363</v>
      </c>
      <c r="C3309" s="11">
        <v>2024</v>
      </c>
      <c r="D3309" s="11">
        <v>3</v>
      </c>
      <c r="E3309" s="11">
        <v>12</v>
      </c>
      <c r="F3309" s="11">
        <v>11</v>
      </c>
      <c r="G3309" s="11" t="s">
        <v>68</v>
      </c>
      <c r="H3309" s="11" t="s">
        <v>53</v>
      </c>
      <c r="I3309" s="11">
        <v>40.723395705041398</v>
      </c>
      <c r="J3309" s="11">
        <v>-73.939711309174001</v>
      </c>
      <c r="K3309" s="11">
        <v>186</v>
      </c>
      <c r="L3309" s="11">
        <v>39.496071405950602</v>
      </c>
      <c r="M3309" s="11">
        <v>86.701936194066207</v>
      </c>
      <c r="N3309" s="11" t="s">
        <v>57</v>
      </c>
      <c r="O3309" s="11" t="s">
        <v>55</v>
      </c>
      <c r="P3309" s="11">
        <v>0</v>
      </c>
      <c r="Q3309" s="11">
        <v>0.41890496423256801</v>
      </c>
      <c r="R3309" s="11">
        <v>59</v>
      </c>
      <c r="S3309" s="11">
        <v>3</v>
      </c>
      <c r="T3309" s="11">
        <v>243.71736429183699</v>
      </c>
      <c r="U3309" s="11">
        <v>13.158997812912</v>
      </c>
      <c r="V3309" s="11" t="s">
        <v>56</v>
      </c>
    </row>
    <row r="3310" spans="1:22" x14ac:dyDescent="0.3">
      <c r="A3310" s="9">
        <v>45363.486111111102</v>
      </c>
      <c r="B3310" s="10">
        <v>45363</v>
      </c>
      <c r="C3310" s="11">
        <v>2024</v>
      </c>
      <c r="D3310" s="11">
        <v>3</v>
      </c>
      <c r="E3310" s="11">
        <v>12</v>
      </c>
      <c r="F3310" s="11">
        <v>11</v>
      </c>
      <c r="G3310" s="11" t="s">
        <v>68</v>
      </c>
      <c r="H3310" s="11" t="s">
        <v>53</v>
      </c>
      <c r="I3310" s="11">
        <v>40.768868064812303</v>
      </c>
      <c r="J3310" s="11">
        <v>-73.999856764163795</v>
      </c>
      <c r="K3310" s="11">
        <v>114</v>
      </c>
      <c r="L3310" s="11">
        <v>43.1115096227987</v>
      </c>
      <c r="M3310" s="11">
        <v>61.932905496428702</v>
      </c>
      <c r="N3310" s="11" t="s">
        <v>59</v>
      </c>
      <c r="O3310" s="11" t="s">
        <v>61</v>
      </c>
      <c r="P3310" s="11">
        <v>0</v>
      </c>
      <c r="Q3310" s="11">
        <v>-0.213154607486811</v>
      </c>
      <c r="R3310" s="11">
        <v>98</v>
      </c>
      <c r="S3310" s="11">
        <v>36</v>
      </c>
      <c r="T3310" s="11">
        <v>404.01719895881399</v>
      </c>
      <c r="U3310" s="11">
        <v>15.824353569544099</v>
      </c>
      <c r="V3310" s="11" t="s">
        <v>63</v>
      </c>
    </row>
    <row r="3311" spans="1:22" x14ac:dyDescent="0.3">
      <c r="A3311" s="9">
        <v>45363.489583333299</v>
      </c>
      <c r="B3311" s="10">
        <v>45363</v>
      </c>
      <c r="C3311" s="11">
        <v>2024</v>
      </c>
      <c r="D3311" s="11">
        <v>3</v>
      </c>
      <c r="E3311" s="11">
        <v>12</v>
      </c>
      <c r="F3311" s="11">
        <v>11</v>
      </c>
      <c r="G3311" s="11" t="s">
        <v>68</v>
      </c>
      <c r="H3311" s="11" t="s">
        <v>53</v>
      </c>
      <c r="I3311" s="11">
        <v>40.755165358022303</v>
      </c>
      <c r="J3311" s="11">
        <v>-73.940042921846995</v>
      </c>
      <c r="K3311" s="11">
        <v>288</v>
      </c>
      <c r="L3311" s="11">
        <v>9.2435868681985802</v>
      </c>
      <c r="M3311" s="11">
        <v>32.802653893138903</v>
      </c>
      <c r="N3311" s="11" t="s">
        <v>54</v>
      </c>
      <c r="O3311" s="11" t="s">
        <v>60</v>
      </c>
      <c r="P3311" s="11">
        <v>0</v>
      </c>
      <c r="Q3311" s="11">
        <v>-0.71478613728525398</v>
      </c>
      <c r="R3311" s="11">
        <v>34</v>
      </c>
      <c r="S3311" s="11">
        <v>27</v>
      </c>
      <c r="T3311" s="11">
        <v>248.05171872011601</v>
      </c>
      <c r="U3311" s="11">
        <v>20.665727916618099</v>
      </c>
      <c r="V3311" s="11" t="s">
        <v>56</v>
      </c>
    </row>
    <row r="3312" spans="1:22" x14ac:dyDescent="0.3">
      <c r="A3312" s="9">
        <v>45363.493055555598</v>
      </c>
      <c r="B3312" s="10">
        <v>45363</v>
      </c>
      <c r="C3312" s="11">
        <v>2024</v>
      </c>
      <c r="D3312" s="11">
        <v>3</v>
      </c>
      <c r="E3312" s="11">
        <v>12</v>
      </c>
      <c r="F3312" s="11">
        <v>11</v>
      </c>
      <c r="G3312" s="11" t="s">
        <v>68</v>
      </c>
      <c r="H3312" s="11" t="s">
        <v>53</v>
      </c>
      <c r="I3312" s="11">
        <v>40.625311862623398</v>
      </c>
      <c r="J3312" s="11">
        <v>-73.840199984814205</v>
      </c>
      <c r="K3312" s="11">
        <v>246</v>
      </c>
      <c r="L3312" s="11">
        <v>70.079987569179707</v>
      </c>
      <c r="M3312" s="11">
        <v>24.5726930242189</v>
      </c>
      <c r="N3312" s="11" t="s">
        <v>57</v>
      </c>
      <c r="O3312" s="11" t="s">
        <v>58</v>
      </c>
      <c r="P3312" s="11">
        <v>0</v>
      </c>
      <c r="Q3312" s="11">
        <v>-0.31093771196282499</v>
      </c>
      <c r="R3312" s="11">
        <v>90</v>
      </c>
      <c r="S3312" s="11">
        <v>32</v>
      </c>
      <c r="T3312" s="11">
        <v>71.934882443158799</v>
      </c>
      <c r="U3312" s="11">
        <v>20.767816961418099</v>
      </c>
      <c r="V3312" s="11" t="s">
        <v>56</v>
      </c>
    </row>
    <row r="3313" spans="1:22" x14ac:dyDescent="0.3">
      <c r="A3313" s="9">
        <v>45363.496527777803</v>
      </c>
      <c r="B3313" s="10">
        <v>45363</v>
      </c>
      <c r="C3313" s="11">
        <v>2024</v>
      </c>
      <c r="D3313" s="11">
        <v>3</v>
      </c>
      <c r="E3313" s="11">
        <v>12</v>
      </c>
      <c r="F3313" s="11">
        <v>11</v>
      </c>
      <c r="G3313" s="11" t="s">
        <v>68</v>
      </c>
      <c r="H3313" s="11" t="s">
        <v>53</v>
      </c>
      <c r="I3313" s="11">
        <v>40.798645685698297</v>
      </c>
      <c r="J3313" s="11">
        <v>-73.926286837429103</v>
      </c>
      <c r="K3313" s="11">
        <v>219</v>
      </c>
      <c r="L3313" s="11">
        <v>13.7689989068523</v>
      </c>
      <c r="M3313" s="11">
        <v>67.778648846950006</v>
      </c>
      <c r="N3313" s="11" t="s">
        <v>59</v>
      </c>
      <c r="O3313" s="11" t="s">
        <v>58</v>
      </c>
      <c r="P3313" s="11">
        <v>0</v>
      </c>
      <c r="Q3313" s="11">
        <v>0.15806520976277799</v>
      </c>
      <c r="R3313" s="11">
        <v>93</v>
      </c>
      <c r="S3313" s="11">
        <v>15</v>
      </c>
      <c r="T3313" s="11">
        <v>231.549074347577</v>
      </c>
      <c r="U3313" s="11">
        <v>28.356365980596799</v>
      </c>
      <c r="V3313" s="11" t="s">
        <v>56</v>
      </c>
    </row>
    <row r="3314" spans="1:22" x14ac:dyDescent="0.3">
      <c r="A3314" s="9">
        <v>45363.5</v>
      </c>
      <c r="B3314" s="10">
        <v>45363</v>
      </c>
      <c r="C3314" s="11">
        <v>2024</v>
      </c>
      <c r="D3314" s="11">
        <v>3</v>
      </c>
      <c r="E3314" s="11">
        <v>12</v>
      </c>
      <c r="F3314" s="11">
        <v>12</v>
      </c>
      <c r="G3314" s="11" t="s">
        <v>68</v>
      </c>
      <c r="H3314" s="11" t="s">
        <v>53</v>
      </c>
      <c r="I3314" s="11">
        <v>40.726241489845798</v>
      </c>
      <c r="J3314" s="11">
        <v>-73.820501799746694</v>
      </c>
      <c r="K3314" s="11">
        <v>235</v>
      </c>
      <c r="L3314" s="11">
        <v>79.037901012257194</v>
      </c>
      <c r="M3314" s="11">
        <v>84.216860860239905</v>
      </c>
      <c r="N3314" s="11" t="s">
        <v>59</v>
      </c>
      <c r="O3314" s="11" t="s">
        <v>60</v>
      </c>
      <c r="P3314" s="11">
        <v>1</v>
      </c>
      <c r="Q3314" s="11">
        <v>-0.55617668504178996</v>
      </c>
      <c r="R3314" s="11">
        <v>73</v>
      </c>
      <c r="S3314" s="11">
        <v>24</v>
      </c>
      <c r="T3314" s="11">
        <v>442.14558505504499</v>
      </c>
      <c r="U3314" s="11">
        <v>7.1813207455026999</v>
      </c>
      <c r="V3314" s="11" t="s">
        <v>56</v>
      </c>
    </row>
    <row r="3315" spans="1:22" x14ac:dyDescent="0.3">
      <c r="A3315" s="9">
        <v>45363.503472222197</v>
      </c>
      <c r="B3315" s="10">
        <v>45363</v>
      </c>
      <c r="C3315" s="11">
        <v>2024</v>
      </c>
      <c r="D3315" s="11">
        <v>3</v>
      </c>
      <c r="E3315" s="11">
        <v>12</v>
      </c>
      <c r="F3315" s="11">
        <v>12</v>
      </c>
      <c r="G3315" s="11" t="s">
        <v>68</v>
      </c>
      <c r="H3315" s="11" t="s">
        <v>53</v>
      </c>
      <c r="I3315" s="11">
        <v>40.606998338006299</v>
      </c>
      <c r="J3315" s="11">
        <v>-73.796889203948197</v>
      </c>
      <c r="K3315" s="11">
        <v>233</v>
      </c>
      <c r="L3315" s="11">
        <v>10.007156513758</v>
      </c>
      <c r="M3315" s="11">
        <v>80.542831944730807</v>
      </c>
      <c r="N3315" s="11" t="s">
        <v>59</v>
      </c>
      <c r="O3315" s="11" t="s">
        <v>61</v>
      </c>
      <c r="P3315" s="11">
        <v>0</v>
      </c>
      <c r="Q3315" s="11">
        <v>0.60729746910142102</v>
      </c>
      <c r="R3315" s="11">
        <v>34</v>
      </c>
      <c r="S3315" s="11">
        <v>32</v>
      </c>
      <c r="T3315" s="11">
        <v>369.07724638896002</v>
      </c>
      <c r="U3315" s="11">
        <v>5.8755310227807298</v>
      </c>
      <c r="V3315" s="11" t="s">
        <v>56</v>
      </c>
    </row>
    <row r="3316" spans="1:22" x14ac:dyDescent="0.3">
      <c r="A3316" s="9">
        <v>45363.506944444503</v>
      </c>
      <c r="B3316" s="10">
        <v>45363</v>
      </c>
      <c r="C3316" s="11">
        <v>2024</v>
      </c>
      <c r="D3316" s="11">
        <v>3</v>
      </c>
      <c r="E3316" s="11">
        <v>12</v>
      </c>
      <c r="F3316" s="11">
        <v>12</v>
      </c>
      <c r="G3316" s="11" t="s">
        <v>68</v>
      </c>
      <c r="H3316" s="11" t="s">
        <v>53</v>
      </c>
      <c r="I3316" s="11">
        <v>40.819159061822198</v>
      </c>
      <c r="J3316" s="11">
        <v>-73.952840701863096</v>
      </c>
      <c r="K3316" s="11">
        <v>98</v>
      </c>
      <c r="L3316" s="11">
        <v>76.111244567078799</v>
      </c>
      <c r="M3316" s="11">
        <v>22.408630309836099</v>
      </c>
      <c r="N3316" s="11" t="s">
        <v>54</v>
      </c>
      <c r="O3316" s="11" t="s">
        <v>61</v>
      </c>
      <c r="P3316" s="11">
        <v>1</v>
      </c>
      <c r="Q3316" s="11">
        <v>-0.85521891760781399</v>
      </c>
      <c r="R3316" s="11">
        <v>57</v>
      </c>
      <c r="S3316" s="11">
        <v>2</v>
      </c>
      <c r="T3316" s="11">
        <v>341.149572448002</v>
      </c>
      <c r="U3316" s="11">
        <v>8.3066083403594302</v>
      </c>
      <c r="V3316" s="11" t="s">
        <v>56</v>
      </c>
    </row>
    <row r="3317" spans="1:22" x14ac:dyDescent="0.3">
      <c r="A3317" s="9">
        <v>45363.510416666701</v>
      </c>
      <c r="B3317" s="10">
        <v>45363</v>
      </c>
      <c r="C3317" s="11">
        <v>2024</v>
      </c>
      <c r="D3317" s="11">
        <v>3</v>
      </c>
      <c r="E3317" s="11">
        <v>12</v>
      </c>
      <c r="F3317" s="11">
        <v>12</v>
      </c>
      <c r="G3317" s="11" t="s">
        <v>68</v>
      </c>
      <c r="H3317" s="11" t="s">
        <v>53</v>
      </c>
      <c r="I3317" s="11">
        <v>40.893264854973403</v>
      </c>
      <c r="J3317" s="11">
        <v>-73.701614659123294</v>
      </c>
      <c r="K3317" s="11">
        <v>102</v>
      </c>
      <c r="L3317" s="11">
        <v>15.2750139491753</v>
      </c>
      <c r="M3317" s="11">
        <v>69.651971146074899</v>
      </c>
      <c r="N3317" s="11" t="s">
        <v>54</v>
      </c>
      <c r="O3317" s="11" t="s">
        <v>60</v>
      </c>
      <c r="P3317" s="11">
        <v>0</v>
      </c>
      <c r="Q3317" s="11">
        <v>0.52410549345638202</v>
      </c>
      <c r="R3317" s="11">
        <v>74</v>
      </c>
      <c r="S3317" s="11">
        <v>32</v>
      </c>
      <c r="T3317" s="11">
        <v>477.31651354026502</v>
      </c>
      <c r="U3317" s="11">
        <v>28.002757591765999</v>
      </c>
      <c r="V3317" s="11" t="s">
        <v>56</v>
      </c>
    </row>
    <row r="3318" spans="1:22" x14ac:dyDescent="0.3">
      <c r="A3318" s="9">
        <v>45363.513888888898</v>
      </c>
      <c r="B3318" s="10">
        <v>45363</v>
      </c>
      <c r="C3318" s="11">
        <v>2024</v>
      </c>
      <c r="D3318" s="11">
        <v>3</v>
      </c>
      <c r="E3318" s="11">
        <v>12</v>
      </c>
      <c r="F3318" s="11">
        <v>12</v>
      </c>
      <c r="G3318" s="11" t="s">
        <v>68</v>
      </c>
      <c r="H3318" s="11" t="s">
        <v>53</v>
      </c>
      <c r="I3318" s="11">
        <v>40.7618041083945</v>
      </c>
      <c r="J3318" s="11">
        <v>-73.711582528634906</v>
      </c>
      <c r="K3318" s="11">
        <v>230</v>
      </c>
      <c r="L3318" s="11">
        <v>10.883257999465201</v>
      </c>
      <c r="M3318" s="11">
        <v>16.121403250217998</v>
      </c>
      <c r="N3318" s="11" t="s">
        <v>57</v>
      </c>
      <c r="O3318" s="11" t="s">
        <v>60</v>
      </c>
      <c r="P3318" s="11">
        <v>0</v>
      </c>
      <c r="Q3318" s="11">
        <v>-0.26763192718182699</v>
      </c>
      <c r="R3318" s="11">
        <v>78</v>
      </c>
      <c r="S3318" s="11">
        <v>36</v>
      </c>
      <c r="T3318" s="11">
        <v>484.37519712976899</v>
      </c>
      <c r="U3318" s="11">
        <v>6.2577790538350397</v>
      </c>
      <c r="V3318" s="11" t="s">
        <v>56</v>
      </c>
    </row>
    <row r="3319" spans="1:22" x14ac:dyDescent="0.3">
      <c r="A3319" s="9">
        <v>45363.517361111102</v>
      </c>
      <c r="B3319" s="10">
        <v>45363</v>
      </c>
      <c r="C3319" s="11">
        <v>2024</v>
      </c>
      <c r="D3319" s="11">
        <v>3</v>
      </c>
      <c r="E3319" s="11">
        <v>12</v>
      </c>
      <c r="F3319" s="11">
        <v>12</v>
      </c>
      <c r="G3319" s="11" t="s">
        <v>68</v>
      </c>
      <c r="H3319" s="11" t="s">
        <v>53</v>
      </c>
      <c r="I3319" s="11">
        <v>40.833158344563103</v>
      </c>
      <c r="J3319" s="11">
        <v>-73.738532172010906</v>
      </c>
      <c r="K3319" s="11">
        <v>165</v>
      </c>
      <c r="L3319" s="11">
        <v>15.0933287595371</v>
      </c>
      <c r="M3319" s="11">
        <v>71.376962119599199</v>
      </c>
      <c r="N3319" s="11" t="s">
        <v>59</v>
      </c>
      <c r="O3319" s="11" t="s">
        <v>61</v>
      </c>
      <c r="P3319" s="11">
        <v>1</v>
      </c>
      <c r="Q3319" s="11">
        <v>-0.9815032710096</v>
      </c>
      <c r="R3319" s="11">
        <v>15</v>
      </c>
      <c r="S3319" s="11">
        <v>17</v>
      </c>
      <c r="T3319" s="11">
        <v>382.31040004733899</v>
      </c>
      <c r="U3319" s="11">
        <v>11.1885042316034</v>
      </c>
      <c r="V3319" s="11" t="s">
        <v>56</v>
      </c>
    </row>
    <row r="3320" spans="1:22" x14ac:dyDescent="0.3">
      <c r="A3320" s="9">
        <v>45363.520833333299</v>
      </c>
      <c r="B3320" s="10">
        <v>45363</v>
      </c>
      <c r="C3320" s="11">
        <v>2024</v>
      </c>
      <c r="D3320" s="11">
        <v>3</v>
      </c>
      <c r="E3320" s="11">
        <v>12</v>
      </c>
      <c r="F3320" s="11">
        <v>12</v>
      </c>
      <c r="G3320" s="11" t="s">
        <v>68</v>
      </c>
      <c r="H3320" s="11" t="s">
        <v>53</v>
      </c>
      <c r="I3320" s="11">
        <v>40.841324399389997</v>
      </c>
      <c r="J3320" s="11">
        <v>-73.821250206437</v>
      </c>
      <c r="K3320" s="11">
        <v>206</v>
      </c>
      <c r="L3320" s="11">
        <v>33.774798535335997</v>
      </c>
      <c r="M3320" s="11">
        <v>11.7684982065363</v>
      </c>
      <c r="N3320" s="11" t="s">
        <v>54</v>
      </c>
      <c r="O3320" s="11" t="s">
        <v>58</v>
      </c>
      <c r="P3320" s="11">
        <v>0</v>
      </c>
      <c r="Q3320" s="11">
        <v>0.436771893683918</v>
      </c>
      <c r="R3320" s="11">
        <v>54</v>
      </c>
      <c r="S3320" s="11">
        <v>11</v>
      </c>
      <c r="T3320" s="11">
        <v>443.93455215134497</v>
      </c>
      <c r="U3320" s="11">
        <v>18.682219586867699</v>
      </c>
      <c r="V3320" s="11" t="s">
        <v>56</v>
      </c>
    </row>
    <row r="3321" spans="1:22" x14ac:dyDescent="0.3">
      <c r="A3321" s="9">
        <v>45363.524305555598</v>
      </c>
      <c r="B3321" s="10">
        <v>45363</v>
      </c>
      <c r="C3321" s="11">
        <v>2024</v>
      </c>
      <c r="D3321" s="11">
        <v>3</v>
      </c>
      <c r="E3321" s="11">
        <v>12</v>
      </c>
      <c r="F3321" s="11">
        <v>12</v>
      </c>
      <c r="G3321" s="11" t="s">
        <v>68</v>
      </c>
      <c r="H3321" s="11" t="s">
        <v>53</v>
      </c>
      <c r="I3321" s="11">
        <v>40.781989223705402</v>
      </c>
      <c r="J3321" s="11">
        <v>-73.836065515411406</v>
      </c>
      <c r="K3321" s="11">
        <v>142</v>
      </c>
      <c r="L3321" s="11">
        <v>74.735647596015099</v>
      </c>
      <c r="M3321" s="11">
        <v>76.716313657442996</v>
      </c>
      <c r="N3321" s="11" t="s">
        <v>54</v>
      </c>
      <c r="O3321" s="11" t="s">
        <v>58</v>
      </c>
      <c r="P3321" s="11">
        <v>1</v>
      </c>
      <c r="Q3321" s="11">
        <v>0.911456370369367</v>
      </c>
      <c r="R3321" s="11">
        <v>26</v>
      </c>
      <c r="S3321" s="11">
        <v>10</v>
      </c>
      <c r="T3321" s="11">
        <v>241.824928218872</v>
      </c>
      <c r="U3321" s="11">
        <v>11.020602118840101</v>
      </c>
      <c r="V3321" s="11" t="s">
        <v>56</v>
      </c>
    </row>
    <row r="3322" spans="1:22" x14ac:dyDescent="0.3">
      <c r="A3322" s="9">
        <v>45363.527777777803</v>
      </c>
      <c r="B3322" s="10">
        <v>45363</v>
      </c>
      <c r="C3322" s="11">
        <v>2024</v>
      </c>
      <c r="D3322" s="11">
        <v>3</v>
      </c>
      <c r="E3322" s="11">
        <v>12</v>
      </c>
      <c r="F3322" s="11">
        <v>12</v>
      </c>
      <c r="G3322" s="11" t="s">
        <v>68</v>
      </c>
      <c r="H3322" s="11" t="s">
        <v>53</v>
      </c>
      <c r="I3322" s="11">
        <v>40.869334930738702</v>
      </c>
      <c r="J3322" s="11">
        <v>-73.933038986772601</v>
      </c>
      <c r="K3322" s="11">
        <v>18</v>
      </c>
      <c r="L3322" s="11">
        <v>15.4903725776309</v>
      </c>
      <c r="M3322" s="11">
        <v>24.887599069569799</v>
      </c>
      <c r="N3322" s="11" t="s">
        <v>59</v>
      </c>
      <c r="O3322" s="11" t="s">
        <v>55</v>
      </c>
      <c r="P3322" s="11">
        <v>0</v>
      </c>
      <c r="Q3322" s="11">
        <v>-0.68943363927537205</v>
      </c>
      <c r="R3322" s="11">
        <v>66</v>
      </c>
      <c r="S3322" s="11">
        <v>23</v>
      </c>
      <c r="T3322" s="11">
        <v>386.69702725387401</v>
      </c>
      <c r="U3322" s="11">
        <v>6.2784646154545802</v>
      </c>
      <c r="V3322" s="11" t="s">
        <v>56</v>
      </c>
    </row>
    <row r="3323" spans="1:22" x14ac:dyDescent="0.3">
      <c r="A3323" s="9">
        <v>45363.53125</v>
      </c>
      <c r="B3323" s="10">
        <v>45363</v>
      </c>
      <c r="C3323" s="11">
        <v>2024</v>
      </c>
      <c r="D3323" s="11">
        <v>3</v>
      </c>
      <c r="E3323" s="11">
        <v>12</v>
      </c>
      <c r="F3323" s="11">
        <v>12</v>
      </c>
      <c r="G3323" s="11" t="s">
        <v>68</v>
      </c>
      <c r="H3323" s="11" t="s">
        <v>53</v>
      </c>
      <c r="I3323" s="11">
        <v>40.813026514571099</v>
      </c>
      <c r="J3323" s="11">
        <v>-73.744010604051795</v>
      </c>
      <c r="K3323" s="11">
        <v>140</v>
      </c>
      <c r="L3323" s="11">
        <v>17.889475246310798</v>
      </c>
      <c r="M3323" s="11">
        <v>65.114868154477904</v>
      </c>
      <c r="N3323" s="11" t="s">
        <v>54</v>
      </c>
      <c r="O3323" s="11" t="s">
        <v>55</v>
      </c>
      <c r="P3323" s="11">
        <v>0</v>
      </c>
      <c r="Q3323" s="11">
        <v>0.381788425029852</v>
      </c>
      <c r="R3323" s="11">
        <v>97</v>
      </c>
      <c r="S3323" s="11">
        <v>22</v>
      </c>
      <c r="T3323" s="11">
        <v>479.677793288224</v>
      </c>
      <c r="U3323" s="11">
        <v>29.198016523348901</v>
      </c>
      <c r="V3323" s="11" t="s">
        <v>56</v>
      </c>
    </row>
    <row r="3324" spans="1:22" x14ac:dyDescent="0.3">
      <c r="A3324" s="9">
        <v>45363.534722222197</v>
      </c>
      <c r="B3324" s="10">
        <v>45363</v>
      </c>
      <c r="C3324" s="11">
        <v>2024</v>
      </c>
      <c r="D3324" s="11">
        <v>3</v>
      </c>
      <c r="E3324" s="11">
        <v>12</v>
      </c>
      <c r="F3324" s="11">
        <v>12</v>
      </c>
      <c r="G3324" s="11" t="s">
        <v>68</v>
      </c>
      <c r="H3324" s="11" t="s">
        <v>53</v>
      </c>
      <c r="I3324" s="11">
        <v>40.633044830997001</v>
      </c>
      <c r="J3324" s="11">
        <v>-73.859493016379304</v>
      </c>
      <c r="K3324" s="11">
        <v>89</v>
      </c>
      <c r="L3324" s="11">
        <v>8.96112350339377</v>
      </c>
      <c r="M3324" s="11">
        <v>75.542806336058803</v>
      </c>
      <c r="N3324" s="11" t="s">
        <v>54</v>
      </c>
      <c r="O3324" s="11" t="s">
        <v>61</v>
      </c>
      <c r="P3324" s="11">
        <v>0</v>
      </c>
      <c r="Q3324" s="11">
        <v>0.476842107852955</v>
      </c>
      <c r="R3324" s="11">
        <v>28</v>
      </c>
      <c r="S3324" s="11">
        <v>6</v>
      </c>
      <c r="T3324" s="11">
        <v>300.51996211974301</v>
      </c>
      <c r="U3324" s="11">
        <v>6.5172653311681596</v>
      </c>
      <c r="V3324" s="11" t="s">
        <v>56</v>
      </c>
    </row>
    <row r="3325" spans="1:22" x14ac:dyDescent="0.3">
      <c r="A3325" s="9">
        <v>45363.538194444503</v>
      </c>
      <c r="B3325" s="10">
        <v>45363</v>
      </c>
      <c r="C3325" s="11">
        <v>2024</v>
      </c>
      <c r="D3325" s="11">
        <v>3</v>
      </c>
      <c r="E3325" s="11">
        <v>12</v>
      </c>
      <c r="F3325" s="11">
        <v>12</v>
      </c>
      <c r="G3325" s="11" t="s">
        <v>68</v>
      </c>
      <c r="H3325" s="11" t="s">
        <v>53</v>
      </c>
      <c r="I3325" s="11">
        <v>40.736282148767302</v>
      </c>
      <c r="J3325" s="11">
        <v>-73.809413785333803</v>
      </c>
      <c r="K3325" s="11">
        <v>73</v>
      </c>
      <c r="L3325" s="11">
        <v>28.9464447390841</v>
      </c>
      <c r="M3325" s="11">
        <v>65.410011015827195</v>
      </c>
      <c r="N3325" s="11" t="s">
        <v>57</v>
      </c>
      <c r="O3325" s="11" t="s">
        <v>55</v>
      </c>
      <c r="P3325" s="11">
        <v>0</v>
      </c>
      <c r="Q3325" s="11">
        <v>-0.344440789098304</v>
      </c>
      <c r="R3325" s="11">
        <v>56</v>
      </c>
      <c r="S3325" s="11">
        <v>43</v>
      </c>
      <c r="T3325" s="11">
        <v>336.48971420157</v>
      </c>
      <c r="U3325" s="11">
        <v>10.7334018152842</v>
      </c>
      <c r="V3325" s="11" t="s">
        <v>63</v>
      </c>
    </row>
    <row r="3326" spans="1:22" x14ac:dyDescent="0.3">
      <c r="A3326" s="9">
        <v>45363.541666666701</v>
      </c>
      <c r="B3326" s="10">
        <v>45363</v>
      </c>
      <c r="C3326" s="11">
        <v>2024</v>
      </c>
      <c r="D3326" s="11">
        <v>3</v>
      </c>
      <c r="E3326" s="11">
        <v>12</v>
      </c>
      <c r="F3326" s="11">
        <v>13</v>
      </c>
      <c r="G3326" s="11" t="s">
        <v>68</v>
      </c>
      <c r="H3326" s="11" t="s">
        <v>53</v>
      </c>
      <c r="I3326" s="11">
        <v>40.638788719325298</v>
      </c>
      <c r="J3326" s="11">
        <v>-73.888169511196494</v>
      </c>
      <c r="K3326" s="11">
        <v>26</v>
      </c>
      <c r="L3326" s="11">
        <v>65.765967151016696</v>
      </c>
      <c r="M3326" s="11">
        <v>26.770606919173801</v>
      </c>
      <c r="N3326" s="11" t="s">
        <v>57</v>
      </c>
      <c r="O3326" s="11" t="s">
        <v>61</v>
      </c>
      <c r="P3326" s="11">
        <v>0</v>
      </c>
      <c r="Q3326" s="11">
        <v>0.87832678515304297</v>
      </c>
      <c r="R3326" s="11">
        <v>15</v>
      </c>
      <c r="S3326" s="11">
        <v>48</v>
      </c>
      <c r="T3326" s="11">
        <v>457.74759855825403</v>
      </c>
      <c r="U3326" s="11">
        <v>19.167831784019899</v>
      </c>
      <c r="V3326" s="11" t="s">
        <v>62</v>
      </c>
    </row>
    <row r="3327" spans="1:22" x14ac:dyDescent="0.3">
      <c r="A3327" s="9">
        <v>45363.545138888898</v>
      </c>
      <c r="B3327" s="10">
        <v>45363</v>
      </c>
      <c r="C3327" s="11">
        <v>2024</v>
      </c>
      <c r="D3327" s="11">
        <v>3</v>
      </c>
      <c r="E3327" s="11">
        <v>12</v>
      </c>
      <c r="F3327" s="11">
        <v>13</v>
      </c>
      <c r="G3327" s="11" t="s">
        <v>68</v>
      </c>
      <c r="H3327" s="11" t="s">
        <v>53</v>
      </c>
      <c r="I3327" s="11">
        <v>40.605314733915101</v>
      </c>
      <c r="J3327" s="11">
        <v>-73.9888385771266</v>
      </c>
      <c r="K3327" s="11">
        <v>111</v>
      </c>
      <c r="L3327" s="11">
        <v>5.4910037653235904</v>
      </c>
      <c r="M3327" s="11">
        <v>29.703075119703101</v>
      </c>
      <c r="N3327" s="11" t="s">
        <v>59</v>
      </c>
      <c r="O3327" s="11" t="s">
        <v>55</v>
      </c>
      <c r="P3327" s="11">
        <v>0</v>
      </c>
      <c r="Q3327" s="11">
        <v>1.82560993800071E-2</v>
      </c>
      <c r="R3327" s="11">
        <v>18</v>
      </c>
      <c r="S3327" s="11">
        <v>0</v>
      </c>
      <c r="T3327" s="11">
        <v>484.14370114842802</v>
      </c>
      <c r="U3327" s="11">
        <v>24.370238993143101</v>
      </c>
      <c r="V3327" s="11" t="s">
        <v>56</v>
      </c>
    </row>
    <row r="3328" spans="1:22" x14ac:dyDescent="0.3">
      <c r="A3328" s="9">
        <v>45363.548611111102</v>
      </c>
      <c r="B3328" s="10">
        <v>45363</v>
      </c>
      <c r="C3328" s="11">
        <v>2024</v>
      </c>
      <c r="D3328" s="11">
        <v>3</v>
      </c>
      <c r="E3328" s="11">
        <v>12</v>
      </c>
      <c r="F3328" s="11">
        <v>13</v>
      </c>
      <c r="G3328" s="11" t="s">
        <v>68</v>
      </c>
      <c r="H3328" s="11" t="s">
        <v>53</v>
      </c>
      <c r="I3328" s="11">
        <v>40.815652372155498</v>
      </c>
      <c r="J3328" s="11">
        <v>-73.786373891683994</v>
      </c>
      <c r="K3328" s="11">
        <v>185</v>
      </c>
      <c r="L3328" s="11">
        <v>14.0604083142715</v>
      </c>
      <c r="M3328" s="11">
        <v>12.7514239836309</v>
      </c>
      <c r="N3328" s="11" t="s">
        <v>57</v>
      </c>
      <c r="O3328" s="11" t="s">
        <v>60</v>
      </c>
      <c r="P3328" s="11">
        <v>0</v>
      </c>
      <c r="Q3328" s="11">
        <v>-1.32411513949128E-2</v>
      </c>
      <c r="R3328" s="11">
        <v>32</v>
      </c>
      <c r="S3328" s="11">
        <v>45</v>
      </c>
      <c r="T3328" s="11">
        <v>174.46657849300399</v>
      </c>
      <c r="U3328" s="11">
        <v>19.3814565532724</v>
      </c>
      <c r="V3328" s="11" t="s">
        <v>56</v>
      </c>
    </row>
    <row r="3329" spans="1:22" x14ac:dyDescent="0.3">
      <c r="A3329" s="9">
        <v>45363.552083333299</v>
      </c>
      <c r="B3329" s="10">
        <v>45363</v>
      </c>
      <c r="C3329" s="11">
        <v>2024</v>
      </c>
      <c r="D3329" s="11">
        <v>3</v>
      </c>
      <c r="E3329" s="11">
        <v>12</v>
      </c>
      <c r="F3329" s="11">
        <v>13</v>
      </c>
      <c r="G3329" s="11" t="s">
        <v>68</v>
      </c>
      <c r="H3329" s="11" t="s">
        <v>53</v>
      </c>
      <c r="I3329" s="11">
        <v>40.798843878043698</v>
      </c>
      <c r="J3329" s="11">
        <v>-73.898176795838594</v>
      </c>
      <c r="K3329" s="11">
        <v>267</v>
      </c>
      <c r="L3329" s="11">
        <v>57.100856263539903</v>
      </c>
      <c r="M3329" s="11">
        <v>59.804638284007801</v>
      </c>
      <c r="N3329" s="11" t="s">
        <v>57</v>
      </c>
      <c r="O3329" s="11" t="s">
        <v>61</v>
      </c>
      <c r="P3329" s="11">
        <v>0</v>
      </c>
      <c r="Q3329" s="11">
        <v>-0.346548744127049</v>
      </c>
      <c r="R3329" s="11">
        <v>5</v>
      </c>
      <c r="S3329" s="11">
        <v>14</v>
      </c>
      <c r="T3329" s="11">
        <v>312.63783219839002</v>
      </c>
      <c r="U3329" s="11">
        <v>9.6556586659363592</v>
      </c>
      <c r="V3329" s="11" t="s">
        <v>56</v>
      </c>
    </row>
    <row r="3330" spans="1:22" x14ac:dyDescent="0.3">
      <c r="A3330" s="9">
        <v>45363.555555555598</v>
      </c>
      <c r="B3330" s="10">
        <v>45363</v>
      </c>
      <c r="C3330" s="11">
        <v>2024</v>
      </c>
      <c r="D3330" s="11">
        <v>3</v>
      </c>
      <c r="E3330" s="11">
        <v>12</v>
      </c>
      <c r="F3330" s="11">
        <v>13</v>
      </c>
      <c r="G3330" s="11" t="s">
        <v>68</v>
      </c>
      <c r="H3330" s="11" t="s">
        <v>53</v>
      </c>
      <c r="I3330" s="11">
        <v>40.784458607576397</v>
      </c>
      <c r="J3330" s="11">
        <v>-73.803554946103702</v>
      </c>
      <c r="K3330" s="11">
        <v>126</v>
      </c>
      <c r="L3330" s="11">
        <v>36.169080210542099</v>
      </c>
      <c r="M3330" s="11">
        <v>11.7078331013523</v>
      </c>
      <c r="N3330" s="11" t="s">
        <v>57</v>
      </c>
      <c r="O3330" s="11" t="s">
        <v>60</v>
      </c>
      <c r="P3330" s="11">
        <v>0</v>
      </c>
      <c r="Q3330" s="11">
        <v>-0.77864461966238696</v>
      </c>
      <c r="R3330" s="11">
        <v>26</v>
      </c>
      <c r="S3330" s="11">
        <v>19</v>
      </c>
      <c r="T3330" s="11">
        <v>300.39589928913603</v>
      </c>
      <c r="U3330" s="11">
        <v>19.774460942646702</v>
      </c>
      <c r="V3330" s="11" t="s">
        <v>63</v>
      </c>
    </row>
    <row r="3331" spans="1:22" x14ac:dyDescent="0.3">
      <c r="A3331" s="9">
        <v>45363.559027777803</v>
      </c>
      <c r="B3331" s="10">
        <v>45363</v>
      </c>
      <c r="C3331" s="11">
        <v>2024</v>
      </c>
      <c r="D3331" s="11">
        <v>3</v>
      </c>
      <c r="E3331" s="11">
        <v>12</v>
      </c>
      <c r="F3331" s="11">
        <v>13</v>
      </c>
      <c r="G3331" s="11" t="s">
        <v>68</v>
      </c>
      <c r="H3331" s="11" t="s">
        <v>53</v>
      </c>
      <c r="I3331" s="11">
        <v>40.716666637473701</v>
      </c>
      <c r="J3331" s="11">
        <v>-73.884914895914093</v>
      </c>
      <c r="K3331" s="11">
        <v>281</v>
      </c>
      <c r="L3331" s="11">
        <v>8.8083448934516699</v>
      </c>
      <c r="M3331" s="11">
        <v>84.917322499295395</v>
      </c>
      <c r="N3331" s="11" t="s">
        <v>57</v>
      </c>
      <c r="O3331" s="11" t="s">
        <v>58</v>
      </c>
      <c r="P3331" s="11">
        <v>1</v>
      </c>
      <c r="Q3331" s="11">
        <v>-0.65412009935829096</v>
      </c>
      <c r="R3331" s="11">
        <v>32</v>
      </c>
      <c r="S3331" s="11">
        <v>14</v>
      </c>
      <c r="T3331" s="11">
        <v>148.10437857958499</v>
      </c>
      <c r="U3331" s="11">
        <v>15.852892437261101</v>
      </c>
      <c r="V3331" s="11" t="s">
        <v>56</v>
      </c>
    </row>
    <row r="3332" spans="1:22" x14ac:dyDescent="0.3">
      <c r="A3332" s="9">
        <v>45363.5625</v>
      </c>
      <c r="B3332" s="10">
        <v>45363</v>
      </c>
      <c r="C3332" s="11">
        <v>2024</v>
      </c>
      <c r="D3332" s="11">
        <v>3</v>
      </c>
      <c r="E3332" s="11">
        <v>12</v>
      </c>
      <c r="F3332" s="11">
        <v>13</v>
      </c>
      <c r="G3332" s="11" t="s">
        <v>68</v>
      </c>
      <c r="H3332" s="11" t="s">
        <v>53</v>
      </c>
      <c r="I3332" s="11">
        <v>40.720045843854898</v>
      </c>
      <c r="J3332" s="11">
        <v>-73.841669409856493</v>
      </c>
      <c r="K3332" s="11">
        <v>144</v>
      </c>
      <c r="L3332" s="11">
        <v>45.665178932214801</v>
      </c>
      <c r="M3332" s="11">
        <v>57.674366744117698</v>
      </c>
      <c r="N3332" s="11" t="s">
        <v>57</v>
      </c>
      <c r="O3332" s="11" t="s">
        <v>61</v>
      </c>
      <c r="P3332" s="11">
        <v>0</v>
      </c>
      <c r="Q3332" s="11">
        <v>0.54458400096482995</v>
      </c>
      <c r="R3332" s="11">
        <v>83</v>
      </c>
      <c r="S3332" s="11">
        <v>11</v>
      </c>
      <c r="T3332" s="11">
        <v>105.307249229449</v>
      </c>
      <c r="U3332" s="11">
        <v>27.264636015066699</v>
      </c>
      <c r="V3332" s="11" t="s">
        <v>63</v>
      </c>
    </row>
    <row r="3333" spans="1:22" x14ac:dyDescent="0.3">
      <c r="A3333" s="9">
        <v>45363.565972222197</v>
      </c>
      <c r="B3333" s="10">
        <v>45363</v>
      </c>
      <c r="C3333" s="11">
        <v>2024</v>
      </c>
      <c r="D3333" s="11">
        <v>3</v>
      </c>
      <c r="E3333" s="11">
        <v>12</v>
      </c>
      <c r="F3333" s="11">
        <v>13</v>
      </c>
      <c r="G3333" s="11" t="s">
        <v>68</v>
      </c>
      <c r="H3333" s="11" t="s">
        <v>53</v>
      </c>
      <c r="I3333" s="11">
        <v>40.766666216415103</v>
      </c>
      <c r="J3333" s="11">
        <v>-73.775910779172094</v>
      </c>
      <c r="K3333" s="11">
        <v>279</v>
      </c>
      <c r="L3333" s="11">
        <v>16.569982755409399</v>
      </c>
      <c r="M3333" s="11">
        <v>14.009748429411699</v>
      </c>
      <c r="N3333" s="11" t="s">
        <v>54</v>
      </c>
      <c r="O3333" s="11" t="s">
        <v>55</v>
      </c>
      <c r="P3333" s="11">
        <v>0</v>
      </c>
      <c r="Q3333" s="11">
        <v>-0.66171034250539096</v>
      </c>
      <c r="R3333" s="11">
        <v>48</v>
      </c>
      <c r="S3333" s="11">
        <v>48</v>
      </c>
      <c r="T3333" s="11">
        <v>498.85596520563001</v>
      </c>
      <c r="U3333" s="11">
        <v>5.1446216657371</v>
      </c>
      <c r="V3333" s="11" t="s">
        <v>56</v>
      </c>
    </row>
    <row r="3334" spans="1:22" x14ac:dyDescent="0.3">
      <c r="A3334" s="9">
        <v>45363.569444444503</v>
      </c>
      <c r="B3334" s="10">
        <v>45363</v>
      </c>
      <c r="C3334" s="11">
        <v>2024</v>
      </c>
      <c r="D3334" s="11">
        <v>3</v>
      </c>
      <c r="E3334" s="11">
        <v>12</v>
      </c>
      <c r="F3334" s="11">
        <v>13</v>
      </c>
      <c r="G3334" s="11" t="s">
        <v>68</v>
      </c>
      <c r="H3334" s="11" t="s">
        <v>53</v>
      </c>
      <c r="I3334" s="11">
        <v>40.7968730112513</v>
      </c>
      <c r="J3334" s="11">
        <v>-73.789065924838894</v>
      </c>
      <c r="K3334" s="11">
        <v>241</v>
      </c>
      <c r="L3334" s="11">
        <v>50.126109911221903</v>
      </c>
      <c r="M3334" s="11">
        <v>51.925721960551201</v>
      </c>
      <c r="N3334" s="11" t="s">
        <v>57</v>
      </c>
      <c r="O3334" s="11" t="s">
        <v>58</v>
      </c>
      <c r="P3334" s="11">
        <v>0</v>
      </c>
      <c r="Q3334" s="11">
        <v>0.38223792871872198</v>
      </c>
      <c r="R3334" s="11">
        <v>51</v>
      </c>
      <c r="S3334" s="11">
        <v>27</v>
      </c>
      <c r="T3334" s="11">
        <v>335.56428204602798</v>
      </c>
      <c r="U3334" s="11">
        <v>15.6740698208719</v>
      </c>
      <c r="V3334" s="11" t="s">
        <v>56</v>
      </c>
    </row>
    <row r="3335" spans="1:22" x14ac:dyDescent="0.3">
      <c r="A3335" s="9">
        <v>45363.572916666701</v>
      </c>
      <c r="B3335" s="10">
        <v>45363</v>
      </c>
      <c r="C3335" s="11">
        <v>2024</v>
      </c>
      <c r="D3335" s="11">
        <v>3</v>
      </c>
      <c r="E3335" s="11">
        <v>12</v>
      </c>
      <c r="F3335" s="11">
        <v>13</v>
      </c>
      <c r="G3335" s="11" t="s">
        <v>68</v>
      </c>
      <c r="H3335" s="11" t="s">
        <v>53</v>
      </c>
      <c r="I3335" s="11">
        <v>40.665483502196899</v>
      </c>
      <c r="J3335" s="11">
        <v>-73.919794342117299</v>
      </c>
      <c r="K3335" s="11">
        <v>209</v>
      </c>
      <c r="L3335" s="11">
        <v>75.528879945193097</v>
      </c>
      <c r="M3335" s="11">
        <v>94.278807079794404</v>
      </c>
      <c r="N3335" s="11" t="s">
        <v>54</v>
      </c>
      <c r="O3335" s="11" t="s">
        <v>60</v>
      </c>
      <c r="P3335" s="11">
        <v>0</v>
      </c>
      <c r="Q3335" s="11">
        <v>0.54040230416371005</v>
      </c>
      <c r="R3335" s="11">
        <v>87</v>
      </c>
      <c r="S3335" s="11">
        <v>37</v>
      </c>
      <c r="T3335" s="11">
        <v>491.34480771212799</v>
      </c>
      <c r="U3335" s="11">
        <v>7.37335132474887</v>
      </c>
      <c r="V3335" s="11" t="s">
        <v>56</v>
      </c>
    </row>
    <row r="3336" spans="1:22" x14ac:dyDescent="0.3">
      <c r="A3336" s="9">
        <v>45363.576388888898</v>
      </c>
      <c r="B3336" s="10">
        <v>45363</v>
      </c>
      <c r="C3336" s="11">
        <v>2024</v>
      </c>
      <c r="D3336" s="11">
        <v>3</v>
      </c>
      <c r="E3336" s="11">
        <v>12</v>
      </c>
      <c r="F3336" s="11">
        <v>13</v>
      </c>
      <c r="G3336" s="11" t="s">
        <v>68</v>
      </c>
      <c r="H3336" s="11" t="s">
        <v>53</v>
      </c>
      <c r="I3336" s="11">
        <v>40.621257255772797</v>
      </c>
      <c r="J3336" s="11">
        <v>-73.999559543162604</v>
      </c>
      <c r="K3336" s="11">
        <v>182</v>
      </c>
      <c r="L3336" s="11">
        <v>56.927581557915097</v>
      </c>
      <c r="M3336" s="11">
        <v>31.149657075622301</v>
      </c>
      <c r="N3336" s="11" t="s">
        <v>54</v>
      </c>
      <c r="O3336" s="11" t="s">
        <v>58</v>
      </c>
      <c r="P3336" s="11">
        <v>0</v>
      </c>
      <c r="Q3336" s="11">
        <v>4.7959201221897597E-2</v>
      </c>
      <c r="R3336" s="11">
        <v>9</v>
      </c>
      <c r="S3336" s="11">
        <v>12</v>
      </c>
      <c r="T3336" s="11">
        <v>267.65696546462698</v>
      </c>
      <c r="U3336" s="11">
        <v>11.0185835949205</v>
      </c>
      <c r="V3336" s="11" t="s">
        <v>63</v>
      </c>
    </row>
    <row r="3337" spans="1:22" x14ac:dyDescent="0.3">
      <c r="A3337" s="9">
        <v>45363.579861111102</v>
      </c>
      <c r="B3337" s="10">
        <v>45363</v>
      </c>
      <c r="C3337" s="11">
        <v>2024</v>
      </c>
      <c r="D3337" s="11">
        <v>3</v>
      </c>
      <c r="E3337" s="11">
        <v>12</v>
      </c>
      <c r="F3337" s="11">
        <v>13</v>
      </c>
      <c r="G3337" s="11" t="s">
        <v>68</v>
      </c>
      <c r="H3337" s="11" t="s">
        <v>53</v>
      </c>
      <c r="I3337" s="11">
        <v>40.885028174933097</v>
      </c>
      <c r="J3337" s="11">
        <v>-73.915695712380398</v>
      </c>
      <c r="K3337" s="11">
        <v>184</v>
      </c>
      <c r="L3337" s="11">
        <v>21.120854131413999</v>
      </c>
      <c r="M3337" s="11">
        <v>87.832022369598306</v>
      </c>
      <c r="N3337" s="11" t="s">
        <v>59</v>
      </c>
      <c r="O3337" s="11" t="s">
        <v>55</v>
      </c>
      <c r="P3337" s="11">
        <v>0</v>
      </c>
      <c r="Q3337" s="11">
        <v>0.75992075972712603</v>
      </c>
      <c r="R3337" s="11">
        <v>62</v>
      </c>
      <c r="S3337" s="11">
        <v>0</v>
      </c>
      <c r="T3337" s="11">
        <v>116.69263452204299</v>
      </c>
      <c r="U3337" s="11">
        <v>5.6962927290226597</v>
      </c>
      <c r="V3337" s="11" t="s">
        <v>56</v>
      </c>
    </row>
    <row r="3338" spans="1:22" x14ac:dyDescent="0.3">
      <c r="A3338" s="9">
        <v>45363.583333333299</v>
      </c>
      <c r="B3338" s="10">
        <v>45363</v>
      </c>
      <c r="C3338" s="11">
        <v>2024</v>
      </c>
      <c r="D3338" s="11">
        <v>3</v>
      </c>
      <c r="E3338" s="11">
        <v>12</v>
      </c>
      <c r="F3338" s="11">
        <v>14</v>
      </c>
      <c r="G3338" s="11" t="s">
        <v>68</v>
      </c>
      <c r="H3338" s="11" t="s">
        <v>53</v>
      </c>
      <c r="I3338" s="11">
        <v>40.616979807286803</v>
      </c>
      <c r="J3338" s="11">
        <v>-73.765558368491298</v>
      </c>
      <c r="K3338" s="11">
        <v>114</v>
      </c>
      <c r="L3338" s="11">
        <v>78.792138166820806</v>
      </c>
      <c r="M3338" s="11">
        <v>37.617848178195402</v>
      </c>
      <c r="N3338" s="11" t="s">
        <v>57</v>
      </c>
      <c r="O3338" s="11" t="s">
        <v>60</v>
      </c>
      <c r="P3338" s="11">
        <v>0</v>
      </c>
      <c r="Q3338" s="11">
        <v>0.31451612991338201</v>
      </c>
      <c r="R3338" s="11">
        <v>13</v>
      </c>
      <c r="S3338" s="11">
        <v>41</v>
      </c>
      <c r="T3338" s="11">
        <v>219.46212545647401</v>
      </c>
      <c r="U3338" s="11">
        <v>17.974686298737801</v>
      </c>
      <c r="V3338" s="11" t="s">
        <v>63</v>
      </c>
    </row>
    <row r="3339" spans="1:22" x14ac:dyDescent="0.3">
      <c r="A3339" s="9">
        <v>45363.586805555598</v>
      </c>
      <c r="B3339" s="10">
        <v>45363</v>
      </c>
      <c r="C3339" s="11">
        <v>2024</v>
      </c>
      <c r="D3339" s="11">
        <v>3</v>
      </c>
      <c r="E3339" s="11">
        <v>12</v>
      </c>
      <c r="F3339" s="11">
        <v>14</v>
      </c>
      <c r="G3339" s="11" t="s">
        <v>68</v>
      </c>
      <c r="H3339" s="11" t="s">
        <v>53</v>
      </c>
      <c r="I3339" s="11">
        <v>40.888756689517699</v>
      </c>
      <c r="J3339" s="11">
        <v>-73.707116765258405</v>
      </c>
      <c r="K3339" s="11">
        <v>127</v>
      </c>
      <c r="L3339" s="11">
        <v>28.145735213362101</v>
      </c>
      <c r="M3339" s="11">
        <v>41.507312111974599</v>
      </c>
      <c r="N3339" s="11" t="s">
        <v>57</v>
      </c>
      <c r="O3339" s="11" t="s">
        <v>61</v>
      </c>
      <c r="P3339" s="11">
        <v>1</v>
      </c>
      <c r="Q3339" s="11">
        <v>-0.906042221640048</v>
      </c>
      <c r="R3339" s="11">
        <v>94</v>
      </c>
      <c r="S3339" s="11">
        <v>26</v>
      </c>
      <c r="T3339" s="11">
        <v>306.45662954170302</v>
      </c>
      <c r="U3339" s="11">
        <v>25.5620787836245</v>
      </c>
      <c r="V3339" s="11" t="s">
        <v>56</v>
      </c>
    </row>
    <row r="3340" spans="1:22" x14ac:dyDescent="0.3">
      <c r="A3340" s="9">
        <v>45363.590277777803</v>
      </c>
      <c r="B3340" s="10">
        <v>45363</v>
      </c>
      <c r="C3340" s="11">
        <v>2024</v>
      </c>
      <c r="D3340" s="11">
        <v>3</v>
      </c>
      <c r="E3340" s="11">
        <v>12</v>
      </c>
      <c r="F3340" s="11">
        <v>14</v>
      </c>
      <c r="G3340" s="11" t="s">
        <v>68</v>
      </c>
      <c r="H3340" s="11" t="s">
        <v>53</v>
      </c>
      <c r="I3340" s="11">
        <v>40.859520806416398</v>
      </c>
      <c r="J3340" s="11">
        <v>-73.923579341818794</v>
      </c>
      <c r="K3340" s="11">
        <v>50</v>
      </c>
      <c r="L3340" s="11">
        <v>41.165849654326102</v>
      </c>
      <c r="M3340" s="11">
        <v>88.991564761858896</v>
      </c>
      <c r="N3340" s="11" t="s">
        <v>57</v>
      </c>
      <c r="O3340" s="11" t="s">
        <v>60</v>
      </c>
      <c r="P3340" s="11">
        <v>0</v>
      </c>
      <c r="Q3340" s="11">
        <v>-0.71482857147163503</v>
      </c>
      <c r="R3340" s="11">
        <v>36</v>
      </c>
      <c r="S3340" s="11">
        <v>17</v>
      </c>
      <c r="T3340" s="11">
        <v>253.37202492427599</v>
      </c>
      <c r="U3340" s="11">
        <v>15.4261427222637</v>
      </c>
      <c r="V3340" s="11" t="s">
        <v>56</v>
      </c>
    </row>
    <row r="3341" spans="1:22" x14ac:dyDescent="0.3">
      <c r="A3341" s="9">
        <v>45363.59375</v>
      </c>
      <c r="B3341" s="10">
        <v>45363</v>
      </c>
      <c r="C3341" s="11">
        <v>2024</v>
      </c>
      <c r="D3341" s="11">
        <v>3</v>
      </c>
      <c r="E3341" s="11">
        <v>12</v>
      </c>
      <c r="F3341" s="11">
        <v>14</v>
      </c>
      <c r="G3341" s="11" t="s">
        <v>68</v>
      </c>
      <c r="H3341" s="11" t="s">
        <v>53</v>
      </c>
      <c r="I3341" s="11">
        <v>40.658666326187202</v>
      </c>
      <c r="J3341" s="11">
        <v>-73.705276472890006</v>
      </c>
      <c r="K3341" s="11">
        <v>113</v>
      </c>
      <c r="L3341" s="11">
        <v>66.7307483570074</v>
      </c>
      <c r="M3341" s="11">
        <v>31.533998184910999</v>
      </c>
      <c r="N3341" s="11" t="s">
        <v>59</v>
      </c>
      <c r="O3341" s="11" t="s">
        <v>58</v>
      </c>
      <c r="P3341" s="11">
        <v>0</v>
      </c>
      <c r="Q3341" s="11">
        <v>0.54544091298457897</v>
      </c>
      <c r="R3341" s="11">
        <v>16</v>
      </c>
      <c r="S3341" s="11">
        <v>11</v>
      </c>
      <c r="T3341" s="11">
        <v>400.43980182264198</v>
      </c>
      <c r="U3341" s="11">
        <v>16.527319963163599</v>
      </c>
      <c r="V3341" s="11" t="s">
        <v>63</v>
      </c>
    </row>
    <row r="3342" spans="1:22" x14ac:dyDescent="0.3">
      <c r="A3342" s="9">
        <v>45363.597222222197</v>
      </c>
      <c r="B3342" s="10">
        <v>45363</v>
      </c>
      <c r="C3342" s="11">
        <v>2024</v>
      </c>
      <c r="D3342" s="11">
        <v>3</v>
      </c>
      <c r="E3342" s="11">
        <v>12</v>
      </c>
      <c r="F3342" s="11">
        <v>14</v>
      </c>
      <c r="G3342" s="11" t="s">
        <v>68</v>
      </c>
      <c r="H3342" s="11" t="s">
        <v>53</v>
      </c>
      <c r="I3342" s="11">
        <v>40.650071350237198</v>
      </c>
      <c r="J3342" s="11">
        <v>-73.811837041175707</v>
      </c>
      <c r="K3342" s="11">
        <v>33</v>
      </c>
      <c r="L3342" s="11">
        <v>61.736043361456701</v>
      </c>
      <c r="M3342" s="11">
        <v>14.6795359671837</v>
      </c>
      <c r="N3342" s="11" t="s">
        <v>54</v>
      </c>
      <c r="O3342" s="11" t="s">
        <v>60</v>
      </c>
      <c r="P3342" s="11">
        <v>0</v>
      </c>
      <c r="Q3342" s="11">
        <v>-0.61944392620095401</v>
      </c>
      <c r="R3342" s="11">
        <v>24</v>
      </c>
      <c r="S3342" s="11">
        <v>16</v>
      </c>
      <c r="T3342" s="11">
        <v>124.698891831574</v>
      </c>
      <c r="U3342" s="11">
        <v>20.088047748171999</v>
      </c>
      <c r="V3342" s="11" t="s">
        <v>62</v>
      </c>
    </row>
    <row r="3343" spans="1:22" x14ac:dyDescent="0.3">
      <c r="A3343" s="9">
        <v>45363.600694444503</v>
      </c>
      <c r="B3343" s="10">
        <v>45363</v>
      </c>
      <c r="C3343" s="11">
        <v>2024</v>
      </c>
      <c r="D3343" s="11">
        <v>3</v>
      </c>
      <c r="E3343" s="11">
        <v>12</v>
      </c>
      <c r="F3343" s="11">
        <v>14</v>
      </c>
      <c r="G3343" s="11" t="s">
        <v>68</v>
      </c>
      <c r="H3343" s="11" t="s">
        <v>53</v>
      </c>
      <c r="I3343" s="11">
        <v>40.826564730867801</v>
      </c>
      <c r="J3343" s="11">
        <v>-73.755345739972896</v>
      </c>
      <c r="K3343" s="11">
        <v>193</v>
      </c>
      <c r="L3343" s="11">
        <v>62.684290516756</v>
      </c>
      <c r="M3343" s="11">
        <v>35.0288184700889</v>
      </c>
      <c r="N3343" s="11" t="s">
        <v>59</v>
      </c>
      <c r="O3343" s="11" t="s">
        <v>58</v>
      </c>
      <c r="P3343" s="11">
        <v>0</v>
      </c>
      <c r="Q3343" s="11">
        <v>0.32184871675350901</v>
      </c>
      <c r="R3343" s="11">
        <v>67</v>
      </c>
      <c r="S3343" s="11">
        <v>25</v>
      </c>
      <c r="T3343" s="11">
        <v>373.10508385400101</v>
      </c>
      <c r="U3343" s="11">
        <v>9.3560571944629896</v>
      </c>
      <c r="V3343" s="11" t="s">
        <v>63</v>
      </c>
    </row>
    <row r="3344" spans="1:22" x14ac:dyDescent="0.3">
      <c r="A3344" s="9">
        <v>45363.604166666701</v>
      </c>
      <c r="B3344" s="10">
        <v>45363</v>
      </c>
      <c r="C3344" s="11">
        <v>2024</v>
      </c>
      <c r="D3344" s="11">
        <v>3</v>
      </c>
      <c r="E3344" s="11">
        <v>12</v>
      </c>
      <c r="F3344" s="11">
        <v>14</v>
      </c>
      <c r="G3344" s="11" t="s">
        <v>68</v>
      </c>
      <c r="H3344" s="11" t="s">
        <v>53</v>
      </c>
      <c r="I3344" s="11">
        <v>40.677261738419404</v>
      </c>
      <c r="J3344" s="11">
        <v>-73.873201088166198</v>
      </c>
      <c r="K3344" s="11">
        <v>62</v>
      </c>
      <c r="L3344" s="11">
        <v>31.5036125135994</v>
      </c>
      <c r="M3344" s="11">
        <v>15.1535258950131</v>
      </c>
      <c r="N3344" s="11" t="s">
        <v>59</v>
      </c>
      <c r="O3344" s="11" t="s">
        <v>61</v>
      </c>
      <c r="P3344" s="11">
        <v>0</v>
      </c>
      <c r="Q3344" s="11">
        <v>0.15117160358877399</v>
      </c>
      <c r="R3344" s="11">
        <v>53</v>
      </c>
      <c r="S3344" s="11">
        <v>31</v>
      </c>
      <c r="T3344" s="11">
        <v>230.65881103100099</v>
      </c>
      <c r="U3344" s="11">
        <v>25.442907474478002</v>
      </c>
      <c r="V3344" s="11" t="s">
        <v>63</v>
      </c>
    </row>
    <row r="3345" spans="1:22" x14ac:dyDescent="0.3">
      <c r="A3345" s="9">
        <v>45363.607638888898</v>
      </c>
      <c r="B3345" s="10">
        <v>45363</v>
      </c>
      <c r="C3345" s="11">
        <v>2024</v>
      </c>
      <c r="D3345" s="11">
        <v>3</v>
      </c>
      <c r="E3345" s="11">
        <v>12</v>
      </c>
      <c r="F3345" s="11">
        <v>14</v>
      </c>
      <c r="G3345" s="11" t="s">
        <v>68</v>
      </c>
      <c r="H3345" s="11" t="s">
        <v>53</v>
      </c>
      <c r="I3345" s="11">
        <v>40.893496140671701</v>
      </c>
      <c r="J3345" s="11">
        <v>-73.847737374522296</v>
      </c>
      <c r="K3345" s="11">
        <v>37</v>
      </c>
      <c r="L3345" s="11">
        <v>76.4414498447466</v>
      </c>
      <c r="M3345" s="11">
        <v>54.868620447991901</v>
      </c>
      <c r="N3345" s="11" t="s">
        <v>59</v>
      </c>
      <c r="O3345" s="11" t="s">
        <v>60</v>
      </c>
      <c r="P3345" s="11">
        <v>0</v>
      </c>
      <c r="Q3345" s="11">
        <v>0.74264668743768703</v>
      </c>
      <c r="R3345" s="11">
        <v>35</v>
      </c>
      <c r="S3345" s="11">
        <v>36</v>
      </c>
      <c r="T3345" s="11">
        <v>349.09701906926801</v>
      </c>
      <c r="U3345" s="11">
        <v>10.229711665142901</v>
      </c>
      <c r="V3345" s="11" t="s">
        <v>63</v>
      </c>
    </row>
    <row r="3346" spans="1:22" x14ac:dyDescent="0.3">
      <c r="A3346" s="9">
        <v>45363.611111111102</v>
      </c>
      <c r="B3346" s="10">
        <v>45363</v>
      </c>
      <c r="C3346" s="11">
        <v>2024</v>
      </c>
      <c r="D3346" s="11">
        <v>3</v>
      </c>
      <c r="E3346" s="11">
        <v>12</v>
      </c>
      <c r="F3346" s="11">
        <v>14</v>
      </c>
      <c r="G3346" s="11" t="s">
        <v>68</v>
      </c>
      <c r="H3346" s="11" t="s">
        <v>53</v>
      </c>
      <c r="I3346" s="11">
        <v>40.7897107732013</v>
      </c>
      <c r="J3346" s="11">
        <v>-73.923977187195604</v>
      </c>
      <c r="K3346" s="11">
        <v>234</v>
      </c>
      <c r="L3346" s="11">
        <v>75.233450789231796</v>
      </c>
      <c r="M3346" s="11">
        <v>40.971269985643701</v>
      </c>
      <c r="N3346" s="11" t="s">
        <v>57</v>
      </c>
      <c r="O3346" s="11" t="s">
        <v>55</v>
      </c>
      <c r="P3346" s="11">
        <v>0</v>
      </c>
      <c r="Q3346" s="11">
        <v>-0.56287485603488796</v>
      </c>
      <c r="R3346" s="11">
        <v>9</v>
      </c>
      <c r="S3346" s="11">
        <v>16</v>
      </c>
      <c r="T3346" s="11">
        <v>286.64843441505298</v>
      </c>
      <c r="U3346" s="11">
        <v>9.3703318939661902</v>
      </c>
      <c r="V3346" s="11" t="s">
        <v>56</v>
      </c>
    </row>
    <row r="3347" spans="1:22" x14ac:dyDescent="0.3">
      <c r="A3347" s="9">
        <v>45363.614583333299</v>
      </c>
      <c r="B3347" s="10">
        <v>45363</v>
      </c>
      <c r="C3347" s="11">
        <v>2024</v>
      </c>
      <c r="D3347" s="11">
        <v>3</v>
      </c>
      <c r="E3347" s="11">
        <v>12</v>
      </c>
      <c r="F3347" s="11">
        <v>14</v>
      </c>
      <c r="G3347" s="11" t="s">
        <v>68</v>
      </c>
      <c r="H3347" s="11" t="s">
        <v>53</v>
      </c>
      <c r="I3347" s="11">
        <v>40.638418798943</v>
      </c>
      <c r="J3347" s="11">
        <v>-73.840207555213496</v>
      </c>
      <c r="K3347" s="11">
        <v>143</v>
      </c>
      <c r="L3347" s="11">
        <v>23.7779097003428</v>
      </c>
      <c r="M3347" s="11">
        <v>93.032530322104805</v>
      </c>
      <c r="N3347" s="11" t="s">
        <v>54</v>
      </c>
      <c r="O3347" s="11" t="s">
        <v>60</v>
      </c>
      <c r="P3347" s="11">
        <v>0</v>
      </c>
      <c r="Q3347" s="11">
        <v>-0.110277356605104</v>
      </c>
      <c r="R3347" s="11">
        <v>45</v>
      </c>
      <c r="S3347" s="11">
        <v>20</v>
      </c>
      <c r="T3347" s="11">
        <v>376.81474590630899</v>
      </c>
      <c r="U3347" s="11">
        <v>17.9643998860201</v>
      </c>
      <c r="V3347" s="11" t="s">
        <v>56</v>
      </c>
    </row>
    <row r="3348" spans="1:22" x14ac:dyDescent="0.3">
      <c r="A3348" s="9">
        <v>45363.618055555598</v>
      </c>
      <c r="B3348" s="10">
        <v>45363</v>
      </c>
      <c r="C3348" s="11">
        <v>2024</v>
      </c>
      <c r="D3348" s="11">
        <v>3</v>
      </c>
      <c r="E3348" s="11">
        <v>12</v>
      </c>
      <c r="F3348" s="11">
        <v>14</v>
      </c>
      <c r="G3348" s="11" t="s">
        <v>68</v>
      </c>
      <c r="H3348" s="11" t="s">
        <v>53</v>
      </c>
      <c r="I3348" s="11">
        <v>40.7971549127382</v>
      </c>
      <c r="J3348" s="11">
        <v>-73.814281477047103</v>
      </c>
      <c r="K3348" s="11">
        <v>223</v>
      </c>
      <c r="L3348" s="11">
        <v>53.632547655871797</v>
      </c>
      <c r="M3348" s="11">
        <v>15.760014200985401</v>
      </c>
      <c r="N3348" s="11" t="s">
        <v>57</v>
      </c>
      <c r="O3348" s="11" t="s">
        <v>58</v>
      </c>
      <c r="P3348" s="11">
        <v>0</v>
      </c>
      <c r="Q3348" s="11">
        <v>0.18036850597443299</v>
      </c>
      <c r="R3348" s="11">
        <v>34</v>
      </c>
      <c r="S3348" s="11">
        <v>4</v>
      </c>
      <c r="T3348" s="11">
        <v>424.44747873551398</v>
      </c>
      <c r="U3348" s="11">
        <v>17.927429404863499</v>
      </c>
      <c r="V3348" s="11" t="s">
        <v>56</v>
      </c>
    </row>
    <row r="3349" spans="1:22" x14ac:dyDescent="0.3">
      <c r="A3349" s="9">
        <v>45363.621527777803</v>
      </c>
      <c r="B3349" s="10">
        <v>45363</v>
      </c>
      <c r="C3349" s="11">
        <v>2024</v>
      </c>
      <c r="D3349" s="11">
        <v>3</v>
      </c>
      <c r="E3349" s="11">
        <v>12</v>
      </c>
      <c r="F3349" s="11">
        <v>14</v>
      </c>
      <c r="G3349" s="11" t="s">
        <v>68</v>
      </c>
      <c r="H3349" s="11" t="s">
        <v>53</v>
      </c>
      <c r="I3349" s="11">
        <v>40.855408384525902</v>
      </c>
      <c r="J3349" s="11">
        <v>-73.843021371331304</v>
      </c>
      <c r="K3349" s="11">
        <v>162</v>
      </c>
      <c r="L3349" s="11">
        <v>25.8347075742683</v>
      </c>
      <c r="M3349" s="11">
        <v>21.0104271408911</v>
      </c>
      <c r="N3349" s="11" t="s">
        <v>54</v>
      </c>
      <c r="O3349" s="11" t="s">
        <v>58</v>
      </c>
      <c r="P3349" s="11">
        <v>1</v>
      </c>
      <c r="Q3349" s="11">
        <v>0.59983650935866895</v>
      </c>
      <c r="R3349" s="11">
        <v>77</v>
      </c>
      <c r="S3349" s="11">
        <v>38</v>
      </c>
      <c r="T3349" s="11">
        <v>280.38131630908299</v>
      </c>
      <c r="U3349" s="11">
        <v>12.623018691447101</v>
      </c>
      <c r="V3349" s="11" t="s">
        <v>56</v>
      </c>
    </row>
    <row r="3350" spans="1:22" x14ac:dyDescent="0.3">
      <c r="A3350" s="9">
        <v>45363.625</v>
      </c>
      <c r="B3350" s="10">
        <v>45363</v>
      </c>
      <c r="C3350" s="11">
        <v>2024</v>
      </c>
      <c r="D3350" s="11">
        <v>3</v>
      </c>
      <c r="E3350" s="11">
        <v>12</v>
      </c>
      <c r="F3350" s="11">
        <v>15</v>
      </c>
      <c r="G3350" s="11" t="s">
        <v>68</v>
      </c>
      <c r="H3350" s="11" t="s">
        <v>53</v>
      </c>
      <c r="I3350" s="11">
        <v>40.766261422077797</v>
      </c>
      <c r="J3350" s="11">
        <v>-73.728301593437095</v>
      </c>
      <c r="K3350" s="11">
        <v>240</v>
      </c>
      <c r="L3350" s="11">
        <v>30.719079427646498</v>
      </c>
      <c r="M3350" s="11">
        <v>34.830596780583797</v>
      </c>
      <c r="N3350" s="11" t="s">
        <v>59</v>
      </c>
      <c r="O3350" s="11" t="s">
        <v>60</v>
      </c>
      <c r="P3350" s="11">
        <v>0</v>
      </c>
      <c r="Q3350" s="11">
        <v>0.38432626587317997</v>
      </c>
      <c r="R3350" s="11">
        <v>27</v>
      </c>
      <c r="S3350" s="11">
        <v>35</v>
      </c>
      <c r="T3350" s="11">
        <v>305.055715661801</v>
      </c>
      <c r="U3350" s="11">
        <v>24.0997690227899</v>
      </c>
      <c r="V3350" s="11" t="s">
        <v>56</v>
      </c>
    </row>
    <row r="3351" spans="1:22" x14ac:dyDescent="0.3">
      <c r="A3351" s="9">
        <v>45363.628472222197</v>
      </c>
      <c r="B3351" s="10">
        <v>45363</v>
      </c>
      <c r="C3351" s="11">
        <v>2024</v>
      </c>
      <c r="D3351" s="11">
        <v>3</v>
      </c>
      <c r="E3351" s="11">
        <v>12</v>
      </c>
      <c r="F3351" s="11">
        <v>15</v>
      </c>
      <c r="G3351" s="11" t="s">
        <v>68</v>
      </c>
      <c r="H3351" s="11" t="s">
        <v>53</v>
      </c>
      <c r="I3351" s="11">
        <v>40.757656208516899</v>
      </c>
      <c r="J3351" s="11">
        <v>-73.954442900151093</v>
      </c>
      <c r="K3351" s="11">
        <v>197</v>
      </c>
      <c r="L3351" s="11">
        <v>71.368264069770206</v>
      </c>
      <c r="M3351" s="11">
        <v>27.7815880970441</v>
      </c>
      <c r="N3351" s="11" t="s">
        <v>57</v>
      </c>
      <c r="O3351" s="11" t="s">
        <v>58</v>
      </c>
      <c r="P3351" s="11">
        <v>0</v>
      </c>
      <c r="Q3351" s="11">
        <v>-0.166700053629732</v>
      </c>
      <c r="R3351" s="11">
        <v>75</v>
      </c>
      <c r="S3351" s="11">
        <v>40</v>
      </c>
      <c r="T3351" s="11">
        <v>198.638196649816</v>
      </c>
      <c r="U3351" s="11">
        <v>21.3896698018203</v>
      </c>
      <c r="V3351" s="11" t="s">
        <v>63</v>
      </c>
    </row>
    <row r="3352" spans="1:22" x14ac:dyDescent="0.3">
      <c r="A3352" s="9">
        <v>45363.631944444503</v>
      </c>
      <c r="B3352" s="10">
        <v>45363</v>
      </c>
      <c r="C3352" s="11">
        <v>2024</v>
      </c>
      <c r="D3352" s="11">
        <v>3</v>
      </c>
      <c r="E3352" s="11">
        <v>12</v>
      </c>
      <c r="F3352" s="11">
        <v>15</v>
      </c>
      <c r="G3352" s="11" t="s">
        <v>68</v>
      </c>
      <c r="H3352" s="11" t="s">
        <v>53</v>
      </c>
      <c r="I3352" s="11">
        <v>40.834366800122702</v>
      </c>
      <c r="J3352" s="11">
        <v>-73.763215676217897</v>
      </c>
      <c r="K3352" s="11">
        <v>178</v>
      </c>
      <c r="L3352" s="11">
        <v>41.660978053158203</v>
      </c>
      <c r="M3352" s="11">
        <v>86.036898234476894</v>
      </c>
      <c r="N3352" s="11" t="s">
        <v>54</v>
      </c>
      <c r="O3352" s="11" t="s">
        <v>55</v>
      </c>
      <c r="P3352" s="11">
        <v>0</v>
      </c>
      <c r="Q3352" s="11">
        <v>0.87563350975037901</v>
      </c>
      <c r="R3352" s="11">
        <v>66</v>
      </c>
      <c r="S3352" s="11">
        <v>20</v>
      </c>
      <c r="T3352" s="11">
        <v>438.988112516858</v>
      </c>
      <c r="U3352" s="11">
        <v>19.095433979444699</v>
      </c>
      <c r="V3352" s="11" t="s">
        <v>56</v>
      </c>
    </row>
    <row r="3353" spans="1:22" x14ac:dyDescent="0.3">
      <c r="A3353" s="9">
        <v>45363.635416666701</v>
      </c>
      <c r="B3353" s="10">
        <v>45363</v>
      </c>
      <c r="C3353" s="11">
        <v>2024</v>
      </c>
      <c r="D3353" s="11">
        <v>3</v>
      </c>
      <c r="E3353" s="11">
        <v>12</v>
      </c>
      <c r="F3353" s="11">
        <v>15</v>
      </c>
      <c r="G3353" s="11" t="s">
        <v>68</v>
      </c>
      <c r="H3353" s="11" t="s">
        <v>53</v>
      </c>
      <c r="I3353" s="11">
        <v>40.825872513617902</v>
      </c>
      <c r="J3353" s="11">
        <v>-73.879697711156894</v>
      </c>
      <c r="K3353" s="11">
        <v>188</v>
      </c>
      <c r="L3353" s="11">
        <v>70.862040191058597</v>
      </c>
      <c r="M3353" s="11">
        <v>84.309196944814701</v>
      </c>
      <c r="N3353" s="11" t="s">
        <v>57</v>
      </c>
      <c r="O3353" s="11" t="s">
        <v>55</v>
      </c>
      <c r="P3353" s="11">
        <v>0</v>
      </c>
      <c r="Q3353" s="11">
        <v>9.8098883814637494E-2</v>
      </c>
      <c r="R3353" s="11">
        <v>48</v>
      </c>
      <c r="S3353" s="11">
        <v>10</v>
      </c>
      <c r="T3353" s="11">
        <v>433.55827471285897</v>
      </c>
      <c r="U3353" s="11">
        <v>12.972534675339601</v>
      </c>
      <c r="V3353" s="11" t="s">
        <v>56</v>
      </c>
    </row>
    <row r="3354" spans="1:22" x14ac:dyDescent="0.3">
      <c r="A3354" s="9">
        <v>45363.638888888898</v>
      </c>
      <c r="B3354" s="10">
        <v>45363</v>
      </c>
      <c r="C3354" s="11">
        <v>2024</v>
      </c>
      <c r="D3354" s="11">
        <v>3</v>
      </c>
      <c r="E3354" s="11">
        <v>12</v>
      </c>
      <c r="F3354" s="11">
        <v>15</v>
      </c>
      <c r="G3354" s="11" t="s">
        <v>68</v>
      </c>
      <c r="H3354" s="11" t="s">
        <v>53</v>
      </c>
      <c r="I3354" s="11">
        <v>40.6292173228194</v>
      </c>
      <c r="J3354" s="11">
        <v>-73.916340247379594</v>
      </c>
      <c r="K3354" s="11">
        <v>80</v>
      </c>
      <c r="L3354" s="11">
        <v>12.080910475050899</v>
      </c>
      <c r="M3354" s="11">
        <v>99.424444455465704</v>
      </c>
      <c r="N3354" s="11" t="s">
        <v>54</v>
      </c>
      <c r="O3354" s="11" t="s">
        <v>61</v>
      </c>
      <c r="P3354" s="11">
        <v>0</v>
      </c>
      <c r="Q3354" s="11">
        <v>0.85241149745665501</v>
      </c>
      <c r="R3354" s="11">
        <v>39</v>
      </c>
      <c r="S3354" s="11">
        <v>4</v>
      </c>
      <c r="T3354" s="11">
        <v>393.09007070884201</v>
      </c>
      <c r="U3354" s="11">
        <v>18.862272130604801</v>
      </c>
      <c r="V3354" s="11" t="s">
        <v>56</v>
      </c>
    </row>
    <row r="3355" spans="1:22" x14ac:dyDescent="0.3">
      <c r="A3355" s="9">
        <v>45363.642361111102</v>
      </c>
      <c r="B3355" s="10">
        <v>45363</v>
      </c>
      <c r="C3355" s="11">
        <v>2024</v>
      </c>
      <c r="D3355" s="11">
        <v>3</v>
      </c>
      <c r="E3355" s="11">
        <v>12</v>
      </c>
      <c r="F3355" s="11">
        <v>15</v>
      </c>
      <c r="G3355" s="11" t="s">
        <v>68</v>
      </c>
      <c r="H3355" s="11" t="s">
        <v>53</v>
      </c>
      <c r="I3355" s="11">
        <v>40.614194120899498</v>
      </c>
      <c r="J3355" s="11">
        <v>-73.945841225599295</v>
      </c>
      <c r="K3355" s="11">
        <v>92</v>
      </c>
      <c r="L3355" s="11">
        <v>46.9282765026596</v>
      </c>
      <c r="M3355" s="11">
        <v>26.879329898396399</v>
      </c>
      <c r="N3355" s="11" t="s">
        <v>57</v>
      </c>
      <c r="O3355" s="11" t="s">
        <v>61</v>
      </c>
      <c r="P3355" s="11">
        <v>0</v>
      </c>
      <c r="Q3355" s="11">
        <v>-0.19544693172124</v>
      </c>
      <c r="R3355" s="11">
        <v>51</v>
      </c>
      <c r="S3355" s="11">
        <v>27</v>
      </c>
      <c r="T3355" s="11">
        <v>166.743492594971</v>
      </c>
      <c r="U3355" s="11">
        <v>27.758400835986901</v>
      </c>
      <c r="V3355" s="11" t="s">
        <v>62</v>
      </c>
    </row>
    <row r="3356" spans="1:22" x14ac:dyDescent="0.3">
      <c r="A3356" s="9">
        <v>45363.645833333299</v>
      </c>
      <c r="B3356" s="10">
        <v>45363</v>
      </c>
      <c r="C3356" s="11">
        <v>2024</v>
      </c>
      <c r="D3356" s="11">
        <v>3</v>
      </c>
      <c r="E3356" s="11">
        <v>12</v>
      </c>
      <c r="F3356" s="11">
        <v>15</v>
      </c>
      <c r="G3356" s="11" t="s">
        <v>68</v>
      </c>
      <c r="H3356" s="11" t="s">
        <v>53</v>
      </c>
      <c r="I3356" s="11">
        <v>40.677476859759501</v>
      </c>
      <c r="J3356" s="11">
        <v>-73.729676328256701</v>
      </c>
      <c r="K3356" s="11">
        <v>191</v>
      </c>
      <c r="L3356" s="11">
        <v>43.965668689556303</v>
      </c>
      <c r="M3356" s="11">
        <v>62.993061878047598</v>
      </c>
      <c r="N3356" s="11" t="s">
        <v>59</v>
      </c>
      <c r="O3356" s="11" t="s">
        <v>60</v>
      </c>
      <c r="P3356" s="11">
        <v>0</v>
      </c>
      <c r="Q3356" s="11">
        <v>0.81920532890874898</v>
      </c>
      <c r="R3356" s="11">
        <v>20</v>
      </c>
      <c r="S3356" s="11">
        <v>0</v>
      </c>
      <c r="T3356" s="11">
        <v>60.392268165288002</v>
      </c>
      <c r="U3356" s="11">
        <v>10.7855969906197</v>
      </c>
      <c r="V3356" s="11" t="s">
        <v>63</v>
      </c>
    </row>
    <row r="3357" spans="1:22" x14ac:dyDescent="0.3">
      <c r="A3357" s="9">
        <v>45363.649305555598</v>
      </c>
      <c r="B3357" s="10">
        <v>45363</v>
      </c>
      <c r="C3357" s="11">
        <v>2024</v>
      </c>
      <c r="D3357" s="11">
        <v>3</v>
      </c>
      <c r="E3357" s="11">
        <v>12</v>
      </c>
      <c r="F3357" s="11">
        <v>15</v>
      </c>
      <c r="G3357" s="11" t="s">
        <v>68</v>
      </c>
      <c r="H3357" s="11" t="s">
        <v>53</v>
      </c>
      <c r="I3357" s="11">
        <v>40.712024262603997</v>
      </c>
      <c r="J3357" s="11">
        <v>-73.929452701677107</v>
      </c>
      <c r="K3357" s="11">
        <v>215</v>
      </c>
      <c r="L3357" s="11">
        <v>30.3361705878518</v>
      </c>
      <c r="M3357" s="11">
        <v>80.090581660154299</v>
      </c>
      <c r="N3357" s="11" t="s">
        <v>54</v>
      </c>
      <c r="O3357" s="11" t="s">
        <v>60</v>
      </c>
      <c r="P3357" s="11">
        <v>1</v>
      </c>
      <c r="Q3357" s="11">
        <v>-0.37847769578511697</v>
      </c>
      <c r="R3357" s="11">
        <v>54</v>
      </c>
      <c r="S3357" s="11">
        <v>12</v>
      </c>
      <c r="T3357" s="11">
        <v>134.65272355018001</v>
      </c>
      <c r="U3357" s="11">
        <v>29.044382064245202</v>
      </c>
      <c r="V3357" s="11" t="s">
        <v>56</v>
      </c>
    </row>
    <row r="3358" spans="1:22" x14ac:dyDescent="0.3">
      <c r="A3358" s="9">
        <v>45363.652777777803</v>
      </c>
      <c r="B3358" s="10">
        <v>45363</v>
      </c>
      <c r="C3358" s="11">
        <v>2024</v>
      </c>
      <c r="D3358" s="11">
        <v>3</v>
      </c>
      <c r="E3358" s="11">
        <v>12</v>
      </c>
      <c r="F3358" s="11">
        <v>15</v>
      </c>
      <c r="G3358" s="11" t="s">
        <v>68</v>
      </c>
      <c r="H3358" s="11" t="s">
        <v>53</v>
      </c>
      <c r="I3358" s="11">
        <v>40.700094462541998</v>
      </c>
      <c r="J3358" s="11">
        <v>-73.823004795692995</v>
      </c>
      <c r="K3358" s="11">
        <v>272</v>
      </c>
      <c r="L3358" s="11">
        <v>66.847525278239104</v>
      </c>
      <c r="M3358" s="11">
        <v>62.983783787854101</v>
      </c>
      <c r="N3358" s="11" t="s">
        <v>54</v>
      </c>
      <c r="O3358" s="11" t="s">
        <v>58</v>
      </c>
      <c r="P3358" s="11">
        <v>1</v>
      </c>
      <c r="Q3358" s="11">
        <v>1.19740294343018E-2</v>
      </c>
      <c r="R3358" s="11">
        <v>10</v>
      </c>
      <c r="S3358" s="11">
        <v>23</v>
      </c>
      <c r="T3358" s="11">
        <v>153.11730423274099</v>
      </c>
      <c r="U3358" s="11">
        <v>12.588876247604301</v>
      </c>
      <c r="V3358" s="11" t="s">
        <v>56</v>
      </c>
    </row>
    <row r="3359" spans="1:22" x14ac:dyDescent="0.3">
      <c r="A3359" s="9">
        <v>45363.65625</v>
      </c>
      <c r="B3359" s="10">
        <v>45363</v>
      </c>
      <c r="C3359" s="11">
        <v>2024</v>
      </c>
      <c r="D3359" s="11">
        <v>3</v>
      </c>
      <c r="E3359" s="11">
        <v>12</v>
      </c>
      <c r="F3359" s="11">
        <v>15</v>
      </c>
      <c r="G3359" s="11" t="s">
        <v>68</v>
      </c>
      <c r="H3359" s="11" t="s">
        <v>53</v>
      </c>
      <c r="I3359" s="11">
        <v>40.884313535043198</v>
      </c>
      <c r="J3359" s="11">
        <v>-73.776646822823906</v>
      </c>
      <c r="K3359" s="11">
        <v>224</v>
      </c>
      <c r="L3359" s="11">
        <v>60.985082311711601</v>
      </c>
      <c r="M3359" s="11">
        <v>40.793944116905202</v>
      </c>
      <c r="N3359" s="11" t="s">
        <v>59</v>
      </c>
      <c r="O3359" s="11" t="s">
        <v>60</v>
      </c>
      <c r="P3359" s="11">
        <v>0</v>
      </c>
      <c r="Q3359" s="11">
        <v>0.30624103472364</v>
      </c>
      <c r="R3359" s="11">
        <v>53</v>
      </c>
      <c r="S3359" s="11">
        <v>18</v>
      </c>
      <c r="T3359" s="11">
        <v>81.745269886412203</v>
      </c>
      <c r="U3359" s="11">
        <v>13.078892869456601</v>
      </c>
      <c r="V3359" s="11" t="s">
        <v>56</v>
      </c>
    </row>
    <row r="3360" spans="1:22" x14ac:dyDescent="0.3">
      <c r="A3360" s="9">
        <v>45363.659722222197</v>
      </c>
      <c r="B3360" s="10">
        <v>45363</v>
      </c>
      <c r="C3360" s="11">
        <v>2024</v>
      </c>
      <c r="D3360" s="11">
        <v>3</v>
      </c>
      <c r="E3360" s="11">
        <v>12</v>
      </c>
      <c r="F3360" s="11">
        <v>15</v>
      </c>
      <c r="G3360" s="11" t="s">
        <v>68</v>
      </c>
      <c r="H3360" s="11" t="s">
        <v>53</v>
      </c>
      <c r="I3360" s="11">
        <v>40.840841369429398</v>
      </c>
      <c r="J3360" s="11">
        <v>-73.999271051932993</v>
      </c>
      <c r="K3360" s="11">
        <v>275</v>
      </c>
      <c r="L3360" s="11">
        <v>55.054304393457301</v>
      </c>
      <c r="M3360" s="11">
        <v>70.8000673362084</v>
      </c>
      <c r="N3360" s="11" t="s">
        <v>54</v>
      </c>
      <c r="O3360" s="11" t="s">
        <v>58</v>
      </c>
      <c r="P3360" s="11">
        <v>0</v>
      </c>
      <c r="Q3360" s="11">
        <v>0.100836634052932</v>
      </c>
      <c r="R3360" s="11">
        <v>33</v>
      </c>
      <c r="S3360" s="11">
        <v>24</v>
      </c>
      <c r="T3360" s="11">
        <v>452.961613714137</v>
      </c>
      <c r="U3360" s="11">
        <v>18.111320933939201</v>
      </c>
      <c r="V3360" s="11" t="s">
        <v>56</v>
      </c>
    </row>
    <row r="3361" spans="1:22" x14ac:dyDescent="0.3">
      <c r="A3361" s="9">
        <v>45363.663194444503</v>
      </c>
      <c r="B3361" s="10">
        <v>45363</v>
      </c>
      <c r="C3361" s="11">
        <v>2024</v>
      </c>
      <c r="D3361" s="11">
        <v>3</v>
      </c>
      <c r="E3361" s="11">
        <v>12</v>
      </c>
      <c r="F3361" s="11">
        <v>15</v>
      </c>
      <c r="G3361" s="11" t="s">
        <v>68</v>
      </c>
      <c r="H3361" s="11" t="s">
        <v>53</v>
      </c>
      <c r="I3361" s="11">
        <v>40.883601924886698</v>
      </c>
      <c r="J3361" s="11">
        <v>-73.861735760817197</v>
      </c>
      <c r="K3361" s="11">
        <v>10</v>
      </c>
      <c r="L3361" s="11">
        <v>32.653515202874402</v>
      </c>
      <c r="M3361" s="11">
        <v>83.388211538377604</v>
      </c>
      <c r="N3361" s="11" t="s">
        <v>59</v>
      </c>
      <c r="O3361" s="11" t="s">
        <v>61</v>
      </c>
      <c r="P3361" s="11">
        <v>0</v>
      </c>
      <c r="Q3361" s="11">
        <v>0.146054430346789</v>
      </c>
      <c r="R3361" s="11">
        <v>22</v>
      </c>
      <c r="S3361" s="11">
        <v>29</v>
      </c>
      <c r="T3361" s="11">
        <v>74.392578403004904</v>
      </c>
      <c r="U3361" s="11">
        <v>11.792629347376399</v>
      </c>
      <c r="V3361" s="11" t="s">
        <v>56</v>
      </c>
    </row>
    <row r="3362" spans="1:22" x14ac:dyDescent="0.3">
      <c r="A3362" s="9">
        <v>45363.666666666701</v>
      </c>
      <c r="B3362" s="10">
        <v>45363</v>
      </c>
      <c r="C3362" s="11">
        <v>2024</v>
      </c>
      <c r="D3362" s="11">
        <v>3</v>
      </c>
      <c r="E3362" s="11">
        <v>12</v>
      </c>
      <c r="F3362" s="11">
        <v>16</v>
      </c>
      <c r="G3362" s="11" t="s">
        <v>68</v>
      </c>
      <c r="H3362" s="11" t="s">
        <v>53</v>
      </c>
      <c r="I3362" s="11">
        <v>40.895940468928998</v>
      </c>
      <c r="J3362" s="11">
        <v>-73.940033420194496</v>
      </c>
      <c r="K3362" s="11">
        <v>282</v>
      </c>
      <c r="L3362" s="11">
        <v>73.878076143304</v>
      </c>
      <c r="M3362" s="11">
        <v>21.304166276375501</v>
      </c>
      <c r="N3362" s="11" t="s">
        <v>57</v>
      </c>
      <c r="O3362" s="11" t="s">
        <v>60</v>
      </c>
      <c r="P3362" s="11">
        <v>0</v>
      </c>
      <c r="Q3362" s="11">
        <v>8.8427422978880996E-2</v>
      </c>
      <c r="R3362" s="11">
        <v>47</v>
      </c>
      <c r="S3362" s="11">
        <v>36</v>
      </c>
      <c r="T3362" s="11">
        <v>432.21082921271699</v>
      </c>
      <c r="U3362" s="11">
        <v>16.674715980444901</v>
      </c>
      <c r="V3362" s="11" t="s">
        <v>56</v>
      </c>
    </row>
    <row r="3363" spans="1:22" x14ac:dyDescent="0.3">
      <c r="A3363" s="9">
        <v>45363.670138888898</v>
      </c>
      <c r="B3363" s="10">
        <v>45363</v>
      </c>
      <c r="C3363" s="11">
        <v>2024</v>
      </c>
      <c r="D3363" s="11">
        <v>3</v>
      </c>
      <c r="E3363" s="11">
        <v>12</v>
      </c>
      <c r="F3363" s="11">
        <v>16</v>
      </c>
      <c r="G3363" s="11" t="s">
        <v>68</v>
      </c>
      <c r="H3363" s="11" t="s">
        <v>53</v>
      </c>
      <c r="I3363" s="11">
        <v>40.789241187838599</v>
      </c>
      <c r="J3363" s="11">
        <v>-73.727849221801407</v>
      </c>
      <c r="K3363" s="11">
        <v>214</v>
      </c>
      <c r="L3363" s="11">
        <v>75.178132261944995</v>
      </c>
      <c r="M3363" s="11">
        <v>70.733424433093901</v>
      </c>
      <c r="N3363" s="11" t="s">
        <v>57</v>
      </c>
      <c r="O3363" s="11" t="s">
        <v>61</v>
      </c>
      <c r="P3363" s="11">
        <v>0</v>
      </c>
      <c r="Q3363" s="11">
        <v>0.73363053991520399</v>
      </c>
      <c r="R3363" s="11">
        <v>58</v>
      </c>
      <c r="S3363" s="11">
        <v>17</v>
      </c>
      <c r="T3363" s="11">
        <v>343.98985263518898</v>
      </c>
      <c r="U3363" s="11">
        <v>21.931798507073101</v>
      </c>
      <c r="V3363" s="11" t="s">
        <v>56</v>
      </c>
    </row>
    <row r="3364" spans="1:22" x14ac:dyDescent="0.3">
      <c r="A3364" s="9">
        <v>45363.673611111102</v>
      </c>
      <c r="B3364" s="10">
        <v>45363</v>
      </c>
      <c r="C3364" s="11">
        <v>2024</v>
      </c>
      <c r="D3364" s="11">
        <v>3</v>
      </c>
      <c r="E3364" s="11">
        <v>12</v>
      </c>
      <c r="F3364" s="11">
        <v>16</v>
      </c>
      <c r="G3364" s="11" t="s">
        <v>68</v>
      </c>
      <c r="H3364" s="11" t="s">
        <v>53</v>
      </c>
      <c r="I3364" s="11">
        <v>40.674050557453903</v>
      </c>
      <c r="J3364" s="11">
        <v>-73.860800805004502</v>
      </c>
      <c r="K3364" s="11">
        <v>234</v>
      </c>
      <c r="L3364" s="11">
        <v>6.4930674682472196</v>
      </c>
      <c r="M3364" s="11">
        <v>97.139483077322396</v>
      </c>
      <c r="N3364" s="11" t="s">
        <v>54</v>
      </c>
      <c r="O3364" s="11" t="s">
        <v>60</v>
      </c>
      <c r="P3364" s="11">
        <v>0</v>
      </c>
      <c r="Q3364" s="11">
        <v>0.66460744731752097</v>
      </c>
      <c r="R3364" s="11">
        <v>46</v>
      </c>
      <c r="S3364" s="11">
        <v>43</v>
      </c>
      <c r="T3364" s="11">
        <v>214.99886717676401</v>
      </c>
      <c r="U3364" s="11">
        <v>16.521327171267998</v>
      </c>
      <c r="V3364" s="11" t="s">
        <v>56</v>
      </c>
    </row>
    <row r="3365" spans="1:22" x14ac:dyDescent="0.3">
      <c r="A3365" s="9">
        <v>45363.677083333299</v>
      </c>
      <c r="B3365" s="10">
        <v>45363</v>
      </c>
      <c r="C3365" s="11">
        <v>2024</v>
      </c>
      <c r="D3365" s="11">
        <v>3</v>
      </c>
      <c r="E3365" s="11">
        <v>12</v>
      </c>
      <c r="F3365" s="11">
        <v>16</v>
      </c>
      <c r="G3365" s="11" t="s">
        <v>68</v>
      </c>
      <c r="H3365" s="11" t="s">
        <v>53</v>
      </c>
      <c r="I3365" s="11">
        <v>40.644090576572701</v>
      </c>
      <c r="J3365" s="11">
        <v>-73.728247500301194</v>
      </c>
      <c r="K3365" s="11">
        <v>79</v>
      </c>
      <c r="L3365" s="11">
        <v>17.668844315292599</v>
      </c>
      <c r="M3365" s="11">
        <v>71.885097790989704</v>
      </c>
      <c r="N3365" s="11" t="s">
        <v>54</v>
      </c>
      <c r="O3365" s="11" t="s">
        <v>61</v>
      </c>
      <c r="P3365" s="11">
        <v>0</v>
      </c>
      <c r="Q3365" s="11">
        <v>0.29871045180705602</v>
      </c>
      <c r="R3365" s="11">
        <v>48</v>
      </c>
      <c r="S3365" s="11">
        <v>18</v>
      </c>
      <c r="T3365" s="11">
        <v>332.84162222345299</v>
      </c>
      <c r="U3365" s="11">
        <v>17.893291215296699</v>
      </c>
      <c r="V3365" s="11" t="s">
        <v>56</v>
      </c>
    </row>
    <row r="3366" spans="1:22" x14ac:dyDescent="0.3">
      <c r="A3366" s="9">
        <v>45363.680555555598</v>
      </c>
      <c r="B3366" s="10">
        <v>45363</v>
      </c>
      <c r="C3366" s="11">
        <v>2024</v>
      </c>
      <c r="D3366" s="11">
        <v>3</v>
      </c>
      <c r="E3366" s="11">
        <v>12</v>
      </c>
      <c r="F3366" s="11">
        <v>16</v>
      </c>
      <c r="G3366" s="11" t="s">
        <v>68</v>
      </c>
      <c r="H3366" s="11" t="s">
        <v>53</v>
      </c>
      <c r="I3366" s="11">
        <v>40.6299942722097</v>
      </c>
      <c r="J3366" s="11">
        <v>-73.832518092378095</v>
      </c>
      <c r="K3366" s="11">
        <v>72</v>
      </c>
      <c r="L3366" s="11">
        <v>43.114728327131303</v>
      </c>
      <c r="M3366" s="11">
        <v>51.992877502383699</v>
      </c>
      <c r="N3366" s="11" t="s">
        <v>59</v>
      </c>
      <c r="O3366" s="11" t="s">
        <v>61</v>
      </c>
      <c r="P3366" s="11">
        <v>0</v>
      </c>
      <c r="Q3366" s="11">
        <v>-0.391232655240981</v>
      </c>
      <c r="R3366" s="11">
        <v>94</v>
      </c>
      <c r="S3366" s="11">
        <v>14</v>
      </c>
      <c r="T3366" s="11">
        <v>198.204342091168</v>
      </c>
      <c r="U3366" s="11">
        <v>11.721359503151101</v>
      </c>
      <c r="V3366" s="11" t="s">
        <v>63</v>
      </c>
    </row>
    <row r="3367" spans="1:22" x14ac:dyDescent="0.3">
      <c r="A3367" s="9">
        <v>45363.684027777803</v>
      </c>
      <c r="B3367" s="10">
        <v>45363</v>
      </c>
      <c r="C3367" s="11">
        <v>2024</v>
      </c>
      <c r="D3367" s="11">
        <v>3</v>
      </c>
      <c r="E3367" s="11">
        <v>12</v>
      </c>
      <c r="F3367" s="11">
        <v>16</v>
      </c>
      <c r="G3367" s="11" t="s">
        <v>68</v>
      </c>
      <c r="H3367" s="11" t="s">
        <v>53</v>
      </c>
      <c r="I3367" s="11">
        <v>40.6406372237985</v>
      </c>
      <c r="J3367" s="11">
        <v>-73.853877310866906</v>
      </c>
      <c r="K3367" s="11">
        <v>266</v>
      </c>
      <c r="L3367" s="11">
        <v>15.7483301116894</v>
      </c>
      <c r="M3367" s="11">
        <v>66.671977007525101</v>
      </c>
      <c r="N3367" s="11" t="s">
        <v>59</v>
      </c>
      <c r="O3367" s="11" t="s">
        <v>61</v>
      </c>
      <c r="P3367" s="11">
        <v>0</v>
      </c>
      <c r="Q3367" s="11">
        <v>5.1100178029259903E-2</v>
      </c>
      <c r="R3367" s="11">
        <v>20</v>
      </c>
      <c r="S3367" s="11">
        <v>17</v>
      </c>
      <c r="T3367" s="11">
        <v>171.24783578906101</v>
      </c>
      <c r="U3367" s="11">
        <v>19.838147204966901</v>
      </c>
      <c r="V3367" s="11" t="s">
        <v>56</v>
      </c>
    </row>
    <row r="3368" spans="1:22" x14ac:dyDescent="0.3">
      <c r="A3368" s="9">
        <v>45363.6875</v>
      </c>
      <c r="B3368" s="10">
        <v>45363</v>
      </c>
      <c r="C3368" s="11">
        <v>2024</v>
      </c>
      <c r="D3368" s="11">
        <v>3</v>
      </c>
      <c r="E3368" s="11">
        <v>12</v>
      </c>
      <c r="F3368" s="11">
        <v>16</v>
      </c>
      <c r="G3368" s="11" t="s">
        <v>68</v>
      </c>
      <c r="H3368" s="11" t="s">
        <v>53</v>
      </c>
      <c r="I3368" s="11">
        <v>40.836273277730498</v>
      </c>
      <c r="J3368" s="11">
        <v>-73.979377529450304</v>
      </c>
      <c r="K3368" s="11">
        <v>56</v>
      </c>
      <c r="L3368" s="11">
        <v>15.7197895693413</v>
      </c>
      <c r="M3368" s="11">
        <v>73.885108653764902</v>
      </c>
      <c r="N3368" s="11" t="s">
        <v>57</v>
      </c>
      <c r="O3368" s="11" t="s">
        <v>58</v>
      </c>
      <c r="P3368" s="11">
        <v>0</v>
      </c>
      <c r="Q3368" s="11">
        <v>-0.810166862750475</v>
      </c>
      <c r="R3368" s="11">
        <v>98</v>
      </c>
      <c r="S3368" s="11">
        <v>33</v>
      </c>
      <c r="T3368" s="11">
        <v>272.55499621626399</v>
      </c>
      <c r="U3368" s="11">
        <v>26.3827575296731</v>
      </c>
      <c r="V3368" s="11" t="s">
        <v>56</v>
      </c>
    </row>
    <row r="3369" spans="1:22" x14ac:dyDescent="0.3">
      <c r="A3369" s="9">
        <v>45363.690972222197</v>
      </c>
      <c r="B3369" s="10">
        <v>45363</v>
      </c>
      <c r="C3369" s="11">
        <v>2024</v>
      </c>
      <c r="D3369" s="11">
        <v>3</v>
      </c>
      <c r="E3369" s="11">
        <v>12</v>
      </c>
      <c r="F3369" s="11">
        <v>16</v>
      </c>
      <c r="G3369" s="11" t="s">
        <v>68</v>
      </c>
      <c r="H3369" s="11" t="s">
        <v>53</v>
      </c>
      <c r="I3369" s="11">
        <v>40.673587226513</v>
      </c>
      <c r="J3369" s="11">
        <v>-73.739467103554603</v>
      </c>
      <c r="K3369" s="11">
        <v>175</v>
      </c>
      <c r="L3369" s="11">
        <v>58.891290029921599</v>
      </c>
      <c r="M3369" s="11">
        <v>78.270446802580295</v>
      </c>
      <c r="N3369" s="11" t="s">
        <v>54</v>
      </c>
      <c r="O3369" s="11" t="s">
        <v>55</v>
      </c>
      <c r="P3369" s="11">
        <v>0</v>
      </c>
      <c r="Q3369" s="11">
        <v>0.410484256470522</v>
      </c>
      <c r="R3369" s="11">
        <v>41</v>
      </c>
      <c r="S3369" s="11">
        <v>11</v>
      </c>
      <c r="T3369" s="11">
        <v>321.08893791713899</v>
      </c>
      <c r="U3369" s="11">
        <v>25.115306344017899</v>
      </c>
      <c r="V3369" s="11" t="s">
        <v>63</v>
      </c>
    </row>
    <row r="3370" spans="1:22" x14ac:dyDescent="0.3">
      <c r="A3370" s="9">
        <v>45363.694444444503</v>
      </c>
      <c r="B3370" s="10">
        <v>45363</v>
      </c>
      <c r="C3370" s="11">
        <v>2024</v>
      </c>
      <c r="D3370" s="11">
        <v>3</v>
      </c>
      <c r="E3370" s="11">
        <v>12</v>
      </c>
      <c r="F3370" s="11">
        <v>16</v>
      </c>
      <c r="G3370" s="11" t="s">
        <v>68</v>
      </c>
      <c r="H3370" s="11" t="s">
        <v>53</v>
      </c>
      <c r="I3370" s="11">
        <v>40.872911364336296</v>
      </c>
      <c r="J3370" s="11">
        <v>-73.835826069629505</v>
      </c>
      <c r="K3370" s="11">
        <v>186</v>
      </c>
      <c r="L3370" s="11">
        <v>9.1576752647729105</v>
      </c>
      <c r="M3370" s="11">
        <v>47.928039995833899</v>
      </c>
      <c r="N3370" s="11" t="s">
        <v>57</v>
      </c>
      <c r="O3370" s="11" t="s">
        <v>61</v>
      </c>
      <c r="P3370" s="11">
        <v>0</v>
      </c>
      <c r="Q3370" s="11">
        <v>0.41624329532542798</v>
      </c>
      <c r="R3370" s="11">
        <v>33</v>
      </c>
      <c r="S3370" s="11">
        <v>10</v>
      </c>
      <c r="T3370" s="11">
        <v>102.26448086925301</v>
      </c>
      <c r="U3370" s="11">
        <v>16.1192750777528</v>
      </c>
      <c r="V3370" s="11" t="s">
        <v>56</v>
      </c>
    </row>
    <row r="3371" spans="1:22" x14ac:dyDescent="0.3">
      <c r="A3371" s="9">
        <v>45363.697916666701</v>
      </c>
      <c r="B3371" s="10">
        <v>45363</v>
      </c>
      <c r="C3371" s="11">
        <v>2024</v>
      </c>
      <c r="D3371" s="11">
        <v>3</v>
      </c>
      <c r="E3371" s="11">
        <v>12</v>
      </c>
      <c r="F3371" s="11">
        <v>16</v>
      </c>
      <c r="G3371" s="11" t="s">
        <v>68</v>
      </c>
      <c r="H3371" s="11" t="s">
        <v>53</v>
      </c>
      <c r="I3371" s="11">
        <v>40.717638322195498</v>
      </c>
      <c r="J3371" s="11">
        <v>-73.779475029646406</v>
      </c>
      <c r="K3371" s="11">
        <v>157</v>
      </c>
      <c r="L3371" s="11">
        <v>49.4568387119498</v>
      </c>
      <c r="M3371" s="11">
        <v>94.423261226824707</v>
      </c>
      <c r="N3371" s="11" t="s">
        <v>54</v>
      </c>
      <c r="O3371" s="11" t="s">
        <v>58</v>
      </c>
      <c r="P3371" s="11">
        <v>1</v>
      </c>
      <c r="Q3371" s="11">
        <v>0.47232498752624602</v>
      </c>
      <c r="R3371" s="11">
        <v>32</v>
      </c>
      <c r="S3371" s="11">
        <v>0</v>
      </c>
      <c r="T3371" s="11">
        <v>65.791792055213193</v>
      </c>
      <c r="U3371" s="11">
        <v>20.025769378163499</v>
      </c>
      <c r="V3371" s="11" t="s">
        <v>56</v>
      </c>
    </row>
    <row r="3372" spans="1:22" x14ac:dyDescent="0.3">
      <c r="A3372" s="9">
        <v>45363.701388888898</v>
      </c>
      <c r="B3372" s="10">
        <v>45363</v>
      </c>
      <c r="C3372" s="11">
        <v>2024</v>
      </c>
      <c r="D3372" s="11">
        <v>3</v>
      </c>
      <c r="E3372" s="11">
        <v>12</v>
      </c>
      <c r="F3372" s="11">
        <v>16</v>
      </c>
      <c r="G3372" s="11" t="s">
        <v>68</v>
      </c>
      <c r="H3372" s="11" t="s">
        <v>53</v>
      </c>
      <c r="I3372" s="11">
        <v>40.643054688519797</v>
      </c>
      <c r="J3372" s="11">
        <v>-73.751411953689299</v>
      </c>
      <c r="K3372" s="11">
        <v>132</v>
      </c>
      <c r="L3372" s="11">
        <v>39.678916359065497</v>
      </c>
      <c r="M3372" s="11">
        <v>85.514265563739002</v>
      </c>
      <c r="N3372" s="11" t="s">
        <v>59</v>
      </c>
      <c r="O3372" s="11" t="s">
        <v>55</v>
      </c>
      <c r="P3372" s="11">
        <v>0</v>
      </c>
      <c r="Q3372" s="11">
        <v>-0.53002121796977497</v>
      </c>
      <c r="R3372" s="11">
        <v>85</v>
      </c>
      <c r="S3372" s="11">
        <v>18</v>
      </c>
      <c r="T3372" s="11">
        <v>317.22015866280202</v>
      </c>
      <c r="U3372" s="11">
        <v>21.141201033052202</v>
      </c>
      <c r="V3372" s="11" t="s">
        <v>56</v>
      </c>
    </row>
    <row r="3373" spans="1:22" x14ac:dyDescent="0.3">
      <c r="A3373" s="9">
        <v>45363.704861111102</v>
      </c>
      <c r="B3373" s="10">
        <v>45363</v>
      </c>
      <c r="C3373" s="11">
        <v>2024</v>
      </c>
      <c r="D3373" s="11">
        <v>3</v>
      </c>
      <c r="E3373" s="11">
        <v>12</v>
      </c>
      <c r="F3373" s="11">
        <v>16</v>
      </c>
      <c r="G3373" s="11" t="s">
        <v>68</v>
      </c>
      <c r="H3373" s="11" t="s">
        <v>53</v>
      </c>
      <c r="I3373" s="11">
        <v>40.682543635152498</v>
      </c>
      <c r="J3373" s="11">
        <v>-73.740908134269503</v>
      </c>
      <c r="K3373" s="11">
        <v>34</v>
      </c>
      <c r="L3373" s="11">
        <v>65.371863144618501</v>
      </c>
      <c r="M3373" s="11">
        <v>80.146009180726196</v>
      </c>
      <c r="N3373" s="11" t="s">
        <v>59</v>
      </c>
      <c r="O3373" s="11" t="s">
        <v>58</v>
      </c>
      <c r="P3373" s="11">
        <v>0</v>
      </c>
      <c r="Q3373" s="11">
        <v>-0.57010966724693501</v>
      </c>
      <c r="R3373" s="11">
        <v>46</v>
      </c>
      <c r="S3373" s="11">
        <v>14</v>
      </c>
      <c r="T3373" s="11">
        <v>176.596778363086</v>
      </c>
      <c r="U3373" s="11">
        <v>6.1770278778456804</v>
      </c>
      <c r="V3373" s="11" t="s">
        <v>56</v>
      </c>
    </row>
    <row r="3374" spans="1:22" x14ac:dyDescent="0.3">
      <c r="A3374" s="9">
        <v>45363.708333333299</v>
      </c>
      <c r="B3374" s="10">
        <v>45363</v>
      </c>
      <c r="C3374" s="11">
        <v>2024</v>
      </c>
      <c r="D3374" s="11">
        <v>3</v>
      </c>
      <c r="E3374" s="11">
        <v>12</v>
      </c>
      <c r="F3374" s="11">
        <v>17</v>
      </c>
      <c r="G3374" s="11" t="s">
        <v>68</v>
      </c>
      <c r="H3374" s="11" t="s">
        <v>53</v>
      </c>
      <c r="I3374" s="11">
        <v>40.691016569253897</v>
      </c>
      <c r="J3374" s="11">
        <v>-73.896228056253506</v>
      </c>
      <c r="K3374" s="11">
        <v>227</v>
      </c>
      <c r="L3374" s="11">
        <v>25.229681247717501</v>
      </c>
      <c r="M3374" s="11">
        <v>93.034305773240405</v>
      </c>
      <c r="N3374" s="11" t="s">
        <v>57</v>
      </c>
      <c r="O3374" s="11" t="s">
        <v>61</v>
      </c>
      <c r="P3374" s="11">
        <v>0</v>
      </c>
      <c r="Q3374" s="11">
        <v>-0.476032339429939</v>
      </c>
      <c r="R3374" s="11">
        <v>8</v>
      </c>
      <c r="S3374" s="11">
        <v>49</v>
      </c>
      <c r="T3374" s="11">
        <v>372.26440922608998</v>
      </c>
      <c r="U3374" s="11">
        <v>21.3528459172216</v>
      </c>
      <c r="V3374" s="11" t="s">
        <v>56</v>
      </c>
    </row>
    <row r="3375" spans="1:22" x14ac:dyDescent="0.3">
      <c r="A3375" s="9">
        <v>45363.711805555598</v>
      </c>
      <c r="B3375" s="10">
        <v>45363</v>
      </c>
      <c r="C3375" s="11">
        <v>2024</v>
      </c>
      <c r="D3375" s="11">
        <v>3</v>
      </c>
      <c r="E3375" s="11">
        <v>12</v>
      </c>
      <c r="F3375" s="11">
        <v>17</v>
      </c>
      <c r="G3375" s="11" t="s">
        <v>68</v>
      </c>
      <c r="H3375" s="11" t="s">
        <v>53</v>
      </c>
      <c r="I3375" s="11">
        <v>40.826568672090701</v>
      </c>
      <c r="J3375" s="11">
        <v>-73.783291237013103</v>
      </c>
      <c r="K3375" s="11">
        <v>139</v>
      </c>
      <c r="L3375" s="11">
        <v>48.761036907807103</v>
      </c>
      <c r="M3375" s="11">
        <v>90.353332828854093</v>
      </c>
      <c r="N3375" s="11" t="s">
        <v>59</v>
      </c>
      <c r="O3375" s="11" t="s">
        <v>60</v>
      </c>
      <c r="P3375" s="11">
        <v>0</v>
      </c>
      <c r="Q3375" s="11">
        <v>0.31949286773284702</v>
      </c>
      <c r="R3375" s="11">
        <v>47</v>
      </c>
      <c r="S3375" s="11">
        <v>16</v>
      </c>
      <c r="T3375" s="11">
        <v>283.677768778771</v>
      </c>
      <c r="U3375" s="11">
        <v>8.5579972848387804</v>
      </c>
      <c r="V3375" s="11" t="s">
        <v>56</v>
      </c>
    </row>
    <row r="3376" spans="1:22" x14ac:dyDescent="0.3">
      <c r="A3376" s="9">
        <v>45363.715277777803</v>
      </c>
      <c r="B3376" s="10">
        <v>45363</v>
      </c>
      <c r="C3376" s="11">
        <v>2024</v>
      </c>
      <c r="D3376" s="11">
        <v>3</v>
      </c>
      <c r="E3376" s="11">
        <v>12</v>
      </c>
      <c r="F3376" s="11">
        <v>17</v>
      </c>
      <c r="G3376" s="11" t="s">
        <v>68</v>
      </c>
      <c r="H3376" s="11" t="s">
        <v>53</v>
      </c>
      <c r="I3376" s="11">
        <v>40.871740630909798</v>
      </c>
      <c r="J3376" s="11">
        <v>-73.7413032294359</v>
      </c>
      <c r="K3376" s="11">
        <v>128</v>
      </c>
      <c r="L3376" s="11">
        <v>79.622104879282702</v>
      </c>
      <c r="M3376" s="11">
        <v>79.809607756296401</v>
      </c>
      <c r="N3376" s="11" t="s">
        <v>59</v>
      </c>
      <c r="O3376" s="11" t="s">
        <v>55</v>
      </c>
      <c r="P3376" s="11">
        <v>0</v>
      </c>
      <c r="Q3376" s="11">
        <v>0.41800277572233402</v>
      </c>
      <c r="R3376" s="11">
        <v>15</v>
      </c>
      <c r="S3376" s="11">
        <v>10</v>
      </c>
      <c r="T3376" s="11">
        <v>136.22849513384901</v>
      </c>
      <c r="U3376" s="11">
        <v>10.6356547379718</v>
      </c>
      <c r="V3376" s="11" t="s">
        <v>63</v>
      </c>
    </row>
    <row r="3377" spans="1:22" x14ac:dyDescent="0.3">
      <c r="A3377" s="9">
        <v>45363.71875</v>
      </c>
      <c r="B3377" s="10">
        <v>45363</v>
      </c>
      <c r="C3377" s="11">
        <v>2024</v>
      </c>
      <c r="D3377" s="11">
        <v>3</v>
      </c>
      <c r="E3377" s="11">
        <v>12</v>
      </c>
      <c r="F3377" s="11">
        <v>17</v>
      </c>
      <c r="G3377" s="11" t="s">
        <v>68</v>
      </c>
      <c r="H3377" s="11" t="s">
        <v>53</v>
      </c>
      <c r="I3377" s="11">
        <v>40.893737456392202</v>
      </c>
      <c r="J3377" s="11">
        <v>-73.981470031708298</v>
      </c>
      <c r="K3377" s="11">
        <v>233</v>
      </c>
      <c r="L3377" s="11">
        <v>62.916586166944697</v>
      </c>
      <c r="M3377" s="11">
        <v>62.321487735096099</v>
      </c>
      <c r="N3377" s="11" t="s">
        <v>54</v>
      </c>
      <c r="O3377" s="11" t="s">
        <v>60</v>
      </c>
      <c r="P3377" s="11">
        <v>0</v>
      </c>
      <c r="Q3377" s="11">
        <v>0.63104719419511801</v>
      </c>
      <c r="R3377" s="11">
        <v>25</v>
      </c>
      <c r="S3377" s="11">
        <v>35</v>
      </c>
      <c r="T3377" s="11">
        <v>370.77394611965298</v>
      </c>
      <c r="U3377" s="11">
        <v>7.5520787507381497</v>
      </c>
      <c r="V3377" s="11" t="s">
        <v>56</v>
      </c>
    </row>
    <row r="3378" spans="1:22" x14ac:dyDescent="0.3">
      <c r="A3378" s="9">
        <v>45363.722222222197</v>
      </c>
      <c r="B3378" s="10">
        <v>45363</v>
      </c>
      <c r="C3378" s="11">
        <v>2024</v>
      </c>
      <c r="D3378" s="11">
        <v>3</v>
      </c>
      <c r="E3378" s="11">
        <v>12</v>
      </c>
      <c r="F3378" s="11">
        <v>17</v>
      </c>
      <c r="G3378" s="11" t="s">
        <v>68</v>
      </c>
      <c r="H3378" s="11" t="s">
        <v>53</v>
      </c>
      <c r="I3378" s="11">
        <v>40.757605027370097</v>
      </c>
      <c r="J3378" s="11">
        <v>-73.828905727683704</v>
      </c>
      <c r="K3378" s="11">
        <v>131</v>
      </c>
      <c r="L3378" s="11">
        <v>76.451705977327293</v>
      </c>
      <c r="M3378" s="11">
        <v>24.976021522273399</v>
      </c>
      <c r="N3378" s="11" t="s">
        <v>59</v>
      </c>
      <c r="O3378" s="11" t="s">
        <v>61</v>
      </c>
      <c r="P3378" s="11">
        <v>1</v>
      </c>
      <c r="Q3378" s="11">
        <v>0.96636628567167904</v>
      </c>
      <c r="R3378" s="11">
        <v>82</v>
      </c>
      <c r="S3378" s="11">
        <v>39</v>
      </c>
      <c r="T3378" s="11">
        <v>143.61676782898101</v>
      </c>
      <c r="U3378" s="11">
        <v>23.786536753278401</v>
      </c>
      <c r="V3378" s="11" t="s">
        <v>56</v>
      </c>
    </row>
    <row r="3379" spans="1:22" x14ac:dyDescent="0.3">
      <c r="A3379" s="9">
        <v>45363.725694444503</v>
      </c>
      <c r="B3379" s="10">
        <v>45363</v>
      </c>
      <c r="C3379" s="11">
        <v>2024</v>
      </c>
      <c r="D3379" s="11">
        <v>3</v>
      </c>
      <c r="E3379" s="11">
        <v>12</v>
      </c>
      <c r="F3379" s="11">
        <v>17</v>
      </c>
      <c r="G3379" s="11" t="s">
        <v>68</v>
      </c>
      <c r="H3379" s="11" t="s">
        <v>53</v>
      </c>
      <c r="I3379" s="11">
        <v>40.829220807959899</v>
      </c>
      <c r="J3379" s="11">
        <v>-73.868490192445407</v>
      </c>
      <c r="K3379" s="11">
        <v>87</v>
      </c>
      <c r="L3379" s="11">
        <v>67.237605974964595</v>
      </c>
      <c r="M3379" s="11">
        <v>76.285721046779599</v>
      </c>
      <c r="N3379" s="11" t="s">
        <v>57</v>
      </c>
      <c r="O3379" s="11" t="s">
        <v>55</v>
      </c>
      <c r="P3379" s="11">
        <v>0</v>
      </c>
      <c r="Q3379" s="11">
        <v>-0.90981850147392995</v>
      </c>
      <c r="R3379" s="11">
        <v>9</v>
      </c>
      <c r="S3379" s="11">
        <v>37</v>
      </c>
      <c r="T3379" s="11">
        <v>128.61526039076401</v>
      </c>
      <c r="U3379" s="11">
        <v>8.0540465586122494</v>
      </c>
      <c r="V3379" s="11" t="s">
        <v>63</v>
      </c>
    </row>
    <row r="3380" spans="1:22" x14ac:dyDescent="0.3">
      <c r="A3380" s="9">
        <v>45363.729166666701</v>
      </c>
      <c r="B3380" s="10">
        <v>45363</v>
      </c>
      <c r="C3380" s="11">
        <v>2024</v>
      </c>
      <c r="D3380" s="11">
        <v>3</v>
      </c>
      <c r="E3380" s="11">
        <v>12</v>
      </c>
      <c r="F3380" s="11">
        <v>17</v>
      </c>
      <c r="G3380" s="11" t="s">
        <v>68</v>
      </c>
      <c r="H3380" s="11" t="s">
        <v>53</v>
      </c>
      <c r="I3380" s="11">
        <v>40.700984857904402</v>
      </c>
      <c r="J3380" s="11">
        <v>-73.909251439965104</v>
      </c>
      <c r="K3380" s="11">
        <v>137</v>
      </c>
      <c r="L3380" s="11">
        <v>6.7701186440591803</v>
      </c>
      <c r="M3380" s="11">
        <v>71.625334508709997</v>
      </c>
      <c r="N3380" s="11" t="s">
        <v>54</v>
      </c>
      <c r="O3380" s="11" t="s">
        <v>58</v>
      </c>
      <c r="P3380" s="11">
        <v>0</v>
      </c>
      <c r="Q3380" s="11">
        <v>-0.53876226073917999</v>
      </c>
      <c r="R3380" s="11">
        <v>29</v>
      </c>
      <c r="S3380" s="11">
        <v>34</v>
      </c>
      <c r="T3380" s="11">
        <v>64.365422994974097</v>
      </c>
      <c r="U3380" s="11">
        <v>25.695007862353901</v>
      </c>
      <c r="V3380" s="11" t="s">
        <v>56</v>
      </c>
    </row>
    <row r="3381" spans="1:22" x14ac:dyDescent="0.3">
      <c r="A3381" s="9">
        <v>45363.732638888898</v>
      </c>
      <c r="B3381" s="10">
        <v>45363</v>
      </c>
      <c r="C3381" s="11">
        <v>2024</v>
      </c>
      <c r="D3381" s="11">
        <v>3</v>
      </c>
      <c r="E3381" s="11">
        <v>12</v>
      </c>
      <c r="F3381" s="11">
        <v>17</v>
      </c>
      <c r="G3381" s="11" t="s">
        <v>68</v>
      </c>
      <c r="H3381" s="11" t="s">
        <v>53</v>
      </c>
      <c r="I3381" s="11">
        <v>40.854039278582</v>
      </c>
      <c r="J3381" s="11">
        <v>-73.873815237748005</v>
      </c>
      <c r="K3381" s="11">
        <v>103</v>
      </c>
      <c r="L3381" s="11">
        <v>46.520170025415403</v>
      </c>
      <c r="M3381" s="11">
        <v>80.101825897220806</v>
      </c>
      <c r="N3381" s="11" t="s">
        <v>59</v>
      </c>
      <c r="O3381" s="11" t="s">
        <v>58</v>
      </c>
      <c r="P3381" s="11">
        <v>0</v>
      </c>
      <c r="Q3381" s="11">
        <v>0.35275916732240897</v>
      </c>
      <c r="R3381" s="11">
        <v>44</v>
      </c>
      <c r="S3381" s="11">
        <v>33</v>
      </c>
      <c r="T3381" s="11">
        <v>230.12566796141999</v>
      </c>
      <c r="U3381" s="11">
        <v>28.0820631703807</v>
      </c>
      <c r="V3381" s="11" t="s">
        <v>56</v>
      </c>
    </row>
    <row r="3382" spans="1:22" x14ac:dyDescent="0.3">
      <c r="A3382" s="9">
        <v>45363.736111111102</v>
      </c>
      <c r="B3382" s="10">
        <v>45363</v>
      </c>
      <c r="C3382" s="11">
        <v>2024</v>
      </c>
      <c r="D3382" s="11">
        <v>3</v>
      </c>
      <c r="E3382" s="11">
        <v>12</v>
      </c>
      <c r="F3382" s="11">
        <v>17</v>
      </c>
      <c r="G3382" s="11" t="s">
        <v>68</v>
      </c>
      <c r="H3382" s="11" t="s">
        <v>53</v>
      </c>
      <c r="I3382" s="11">
        <v>40.6237827344804</v>
      </c>
      <c r="J3382" s="11">
        <v>-73.780269574895101</v>
      </c>
      <c r="K3382" s="11">
        <v>262</v>
      </c>
      <c r="L3382" s="11">
        <v>8.3179199256964598</v>
      </c>
      <c r="M3382" s="11">
        <v>35.047786353059898</v>
      </c>
      <c r="N3382" s="11" t="s">
        <v>59</v>
      </c>
      <c r="O3382" s="11" t="s">
        <v>55</v>
      </c>
      <c r="P3382" s="11">
        <v>0</v>
      </c>
      <c r="Q3382" s="11">
        <v>0.79361355901717101</v>
      </c>
      <c r="R3382" s="11">
        <v>92</v>
      </c>
      <c r="S3382" s="11">
        <v>36</v>
      </c>
      <c r="T3382" s="11">
        <v>131.67482320001801</v>
      </c>
      <c r="U3382" s="11">
        <v>7.4839968305371798</v>
      </c>
      <c r="V3382" s="11" t="s">
        <v>56</v>
      </c>
    </row>
    <row r="3383" spans="1:22" x14ac:dyDescent="0.3">
      <c r="A3383" s="9">
        <v>45363.739583333299</v>
      </c>
      <c r="B3383" s="10">
        <v>45363</v>
      </c>
      <c r="C3383" s="11">
        <v>2024</v>
      </c>
      <c r="D3383" s="11">
        <v>3</v>
      </c>
      <c r="E3383" s="11">
        <v>12</v>
      </c>
      <c r="F3383" s="11">
        <v>17</v>
      </c>
      <c r="G3383" s="11" t="s">
        <v>68</v>
      </c>
      <c r="H3383" s="11" t="s">
        <v>53</v>
      </c>
      <c r="I3383" s="11">
        <v>40.862616879361902</v>
      </c>
      <c r="J3383" s="11">
        <v>-73.8120425562566</v>
      </c>
      <c r="K3383" s="11">
        <v>25</v>
      </c>
      <c r="L3383" s="11">
        <v>30.320417962349399</v>
      </c>
      <c r="M3383" s="11">
        <v>96.532521050451194</v>
      </c>
      <c r="N3383" s="11" t="s">
        <v>57</v>
      </c>
      <c r="O3383" s="11" t="s">
        <v>61</v>
      </c>
      <c r="P3383" s="11">
        <v>0</v>
      </c>
      <c r="Q3383" s="11">
        <v>0.23630216670103901</v>
      </c>
      <c r="R3383" s="11">
        <v>14</v>
      </c>
      <c r="S3383" s="11">
        <v>33</v>
      </c>
      <c r="T3383" s="11">
        <v>410.773985801489</v>
      </c>
      <c r="U3383" s="11">
        <v>14.846828773203599</v>
      </c>
      <c r="V3383" s="11" t="s">
        <v>56</v>
      </c>
    </row>
    <row r="3384" spans="1:22" x14ac:dyDescent="0.3">
      <c r="A3384" s="9">
        <v>45363.743055555598</v>
      </c>
      <c r="B3384" s="10">
        <v>45363</v>
      </c>
      <c r="C3384" s="11">
        <v>2024</v>
      </c>
      <c r="D3384" s="11">
        <v>3</v>
      </c>
      <c r="E3384" s="11">
        <v>12</v>
      </c>
      <c r="F3384" s="11">
        <v>17</v>
      </c>
      <c r="G3384" s="11" t="s">
        <v>68</v>
      </c>
      <c r="H3384" s="11" t="s">
        <v>53</v>
      </c>
      <c r="I3384" s="11">
        <v>40.792498363325898</v>
      </c>
      <c r="J3384" s="11">
        <v>-73.792257785300905</v>
      </c>
      <c r="K3384" s="11">
        <v>239</v>
      </c>
      <c r="L3384" s="11">
        <v>45.408917124892199</v>
      </c>
      <c r="M3384" s="11">
        <v>62.421568584594901</v>
      </c>
      <c r="N3384" s="11" t="s">
        <v>59</v>
      </c>
      <c r="O3384" s="11" t="s">
        <v>61</v>
      </c>
      <c r="P3384" s="11">
        <v>0</v>
      </c>
      <c r="Q3384" s="11">
        <v>0.52906013959411602</v>
      </c>
      <c r="R3384" s="11">
        <v>22</v>
      </c>
      <c r="S3384" s="11">
        <v>31</v>
      </c>
      <c r="T3384" s="11">
        <v>234.09169539827599</v>
      </c>
      <c r="U3384" s="11">
        <v>11.143525309708499</v>
      </c>
      <c r="V3384" s="11" t="s">
        <v>56</v>
      </c>
    </row>
    <row r="3385" spans="1:22" x14ac:dyDescent="0.3">
      <c r="A3385" s="9">
        <v>45363.746527777803</v>
      </c>
      <c r="B3385" s="10">
        <v>45363</v>
      </c>
      <c r="C3385" s="11">
        <v>2024</v>
      </c>
      <c r="D3385" s="11">
        <v>3</v>
      </c>
      <c r="E3385" s="11">
        <v>12</v>
      </c>
      <c r="F3385" s="11">
        <v>17</v>
      </c>
      <c r="G3385" s="11" t="s">
        <v>68</v>
      </c>
      <c r="H3385" s="11" t="s">
        <v>53</v>
      </c>
      <c r="I3385" s="11">
        <v>40.634875521164602</v>
      </c>
      <c r="J3385" s="11">
        <v>-73.856767869066601</v>
      </c>
      <c r="K3385" s="11">
        <v>242</v>
      </c>
      <c r="L3385" s="11">
        <v>18.6334231822328</v>
      </c>
      <c r="M3385" s="11">
        <v>80.3855913195341</v>
      </c>
      <c r="N3385" s="11" t="s">
        <v>57</v>
      </c>
      <c r="O3385" s="11" t="s">
        <v>61</v>
      </c>
      <c r="P3385" s="11">
        <v>0</v>
      </c>
      <c r="Q3385" s="11">
        <v>0.53084343595294103</v>
      </c>
      <c r="R3385" s="11">
        <v>28</v>
      </c>
      <c r="S3385" s="11">
        <v>44</v>
      </c>
      <c r="T3385" s="11">
        <v>145.60459979717001</v>
      </c>
      <c r="U3385" s="11">
        <v>10.5005964348597</v>
      </c>
      <c r="V3385" s="11" t="s">
        <v>56</v>
      </c>
    </row>
    <row r="3386" spans="1:22" x14ac:dyDescent="0.3">
      <c r="A3386" s="9">
        <v>45363.75</v>
      </c>
      <c r="B3386" s="10">
        <v>45363</v>
      </c>
      <c r="C3386" s="11">
        <v>2024</v>
      </c>
      <c r="D3386" s="11">
        <v>3</v>
      </c>
      <c r="E3386" s="11">
        <v>12</v>
      </c>
      <c r="F3386" s="11">
        <v>18</v>
      </c>
      <c r="G3386" s="11" t="s">
        <v>68</v>
      </c>
      <c r="H3386" s="11" t="s">
        <v>53</v>
      </c>
      <c r="I3386" s="11">
        <v>40.692193203691502</v>
      </c>
      <c r="J3386" s="11">
        <v>-73.985680959607294</v>
      </c>
      <c r="K3386" s="11">
        <v>69</v>
      </c>
      <c r="L3386" s="11">
        <v>25.753068213993199</v>
      </c>
      <c r="M3386" s="11">
        <v>93.537268347422398</v>
      </c>
      <c r="N3386" s="11" t="s">
        <v>59</v>
      </c>
      <c r="O3386" s="11" t="s">
        <v>58</v>
      </c>
      <c r="P3386" s="11">
        <v>1</v>
      </c>
      <c r="Q3386" s="11">
        <v>0.76903312042468097</v>
      </c>
      <c r="R3386" s="11">
        <v>10</v>
      </c>
      <c r="S3386" s="11">
        <v>11</v>
      </c>
      <c r="T3386" s="11">
        <v>174.147266133409</v>
      </c>
      <c r="U3386" s="11">
        <v>15.869245254479001</v>
      </c>
      <c r="V3386" s="11" t="s">
        <v>56</v>
      </c>
    </row>
    <row r="3387" spans="1:22" x14ac:dyDescent="0.3">
      <c r="A3387" s="9">
        <v>45363.753472222197</v>
      </c>
      <c r="B3387" s="10">
        <v>45363</v>
      </c>
      <c r="C3387" s="11">
        <v>2024</v>
      </c>
      <c r="D3387" s="11">
        <v>3</v>
      </c>
      <c r="E3387" s="11">
        <v>12</v>
      </c>
      <c r="F3387" s="11">
        <v>18</v>
      </c>
      <c r="G3387" s="11" t="s">
        <v>68</v>
      </c>
      <c r="H3387" s="11" t="s">
        <v>53</v>
      </c>
      <c r="I3387" s="11">
        <v>40.786432967293699</v>
      </c>
      <c r="J3387" s="11">
        <v>-73.930331173116898</v>
      </c>
      <c r="K3387" s="11">
        <v>66</v>
      </c>
      <c r="L3387" s="11">
        <v>78.835158249174796</v>
      </c>
      <c r="M3387" s="11">
        <v>27.937168174184102</v>
      </c>
      <c r="N3387" s="11" t="s">
        <v>54</v>
      </c>
      <c r="O3387" s="11" t="s">
        <v>55</v>
      </c>
      <c r="P3387" s="11">
        <v>0</v>
      </c>
      <c r="Q3387" s="11">
        <v>-0.31586058123580601</v>
      </c>
      <c r="R3387" s="11">
        <v>42</v>
      </c>
      <c r="S3387" s="11">
        <v>19</v>
      </c>
      <c r="T3387" s="11">
        <v>282.93280889415001</v>
      </c>
      <c r="U3387" s="11">
        <v>7.2194544500151201</v>
      </c>
      <c r="V3387" s="11" t="s">
        <v>62</v>
      </c>
    </row>
    <row r="3388" spans="1:22" x14ac:dyDescent="0.3">
      <c r="A3388" s="9">
        <v>45363.756944444503</v>
      </c>
      <c r="B3388" s="10">
        <v>45363</v>
      </c>
      <c r="C3388" s="11">
        <v>2024</v>
      </c>
      <c r="D3388" s="11">
        <v>3</v>
      </c>
      <c r="E3388" s="11">
        <v>12</v>
      </c>
      <c r="F3388" s="11">
        <v>18</v>
      </c>
      <c r="G3388" s="11" t="s">
        <v>68</v>
      </c>
      <c r="H3388" s="11" t="s">
        <v>53</v>
      </c>
      <c r="I3388" s="11">
        <v>40.659847990674898</v>
      </c>
      <c r="J3388" s="11">
        <v>-73.820979533616693</v>
      </c>
      <c r="K3388" s="11">
        <v>134</v>
      </c>
      <c r="L3388" s="11">
        <v>51.257401052827802</v>
      </c>
      <c r="M3388" s="11">
        <v>66.467723035735006</v>
      </c>
      <c r="N3388" s="11" t="s">
        <v>54</v>
      </c>
      <c r="O3388" s="11" t="s">
        <v>55</v>
      </c>
      <c r="P3388" s="11">
        <v>0</v>
      </c>
      <c r="Q3388" s="11">
        <v>-0.55096228613470399</v>
      </c>
      <c r="R3388" s="11">
        <v>68</v>
      </c>
      <c r="S3388" s="11">
        <v>3</v>
      </c>
      <c r="T3388" s="11">
        <v>406.23133359110398</v>
      </c>
      <c r="U3388" s="11">
        <v>6.2411337418250303</v>
      </c>
      <c r="V3388" s="11" t="s">
        <v>63</v>
      </c>
    </row>
    <row r="3389" spans="1:22" x14ac:dyDescent="0.3">
      <c r="A3389" s="9">
        <v>45363.760416666701</v>
      </c>
      <c r="B3389" s="10">
        <v>45363</v>
      </c>
      <c r="C3389" s="11">
        <v>2024</v>
      </c>
      <c r="D3389" s="11">
        <v>3</v>
      </c>
      <c r="E3389" s="11">
        <v>12</v>
      </c>
      <c r="F3389" s="11">
        <v>18</v>
      </c>
      <c r="G3389" s="11" t="s">
        <v>68</v>
      </c>
      <c r="H3389" s="11" t="s">
        <v>53</v>
      </c>
      <c r="I3389" s="11">
        <v>40.643160389592701</v>
      </c>
      <c r="J3389" s="11">
        <v>-73.9569614808278</v>
      </c>
      <c r="K3389" s="11">
        <v>117</v>
      </c>
      <c r="L3389" s="11">
        <v>36.620877846818701</v>
      </c>
      <c r="M3389" s="11">
        <v>77.173660896592395</v>
      </c>
      <c r="N3389" s="11" t="s">
        <v>57</v>
      </c>
      <c r="O3389" s="11" t="s">
        <v>61</v>
      </c>
      <c r="P3389" s="11">
        <v>0</v>
      </c>
      <c r="Q3389" s="11">
        <v>-0.56347955960618201</v>
      </c>
      <c r="R3389" s="11">
        <v>75</v>
      </c>
      <c r="S3389" s="11">
        <v>29</v>
      </c>
      <c r="T3389" s="11">
        <v>180.11996113943499</v>
      </c>
      <c r="U3389" s="11">
        <v>25.966177192174399</v>
      </c>
      <c r="V3389" s="11" t="s">
        <v>63</v>
      </c>
    </row>
    <row r="3390" spans="1:22" x14ac:dyDescent="0.3">
      <c r="A3390" s="9">
        <v>45363.763888888898</v>
      </c>
      <c r="B3390" s="10">
        <v>45363</v>
      </c>
      <c r="C3390" s="11">
        <v>2024</v>
      </c>
      <c r="D3390" s="11">
        <v>3</v>
      </c>
      <c r="E3390" s="11">
        <v>12</v>
      </c>
      <c r="F3390" s="11">
        <v>18</v>
      </c>
      <c r="G3390" s="11" t="s">
        <v>68</v>
      </c>
      <c r="H3390" s="11" t="s">
        <v>53</v>
      </c>
      <c r="I3390" s="11">
        <v>40.834825778162902</v>
      </c>
      <c r="J3390" s="11">
        <v>-73.914842630124895</v>
      </c>
      <c r="K3390" s="11">
        <v>173</v>
      </c>
      <c r="L3390" s="11">
        <v>70.918388621782796</v>
      </c>
      <c r="M3390" s="11">
        <v>51.0083920555806</v>
      </c>
      <c r="N3390" s="11" t="s">
        <v>54</v>
      </c>
      <c r="O3390" s="11" t="s">
        <v>58</v>
      </c>
      <c r="P3390" s="11">
        <v>0</v>
      </c>
      <c r="Q3390" s="11">
        <v>-0.50930790322143504</v>
      </c>
      <c r="R3390" s="11">
        <v>38</v>
      </c>
      <c r="S3390" s="11">
        <v>4</v>
      </c>
      <c r="T3390" s="11">
        <v>164.501083658857</v>
      </c>
      <c r="U3390" s="11">
        <v>10.8748721256806</v>
      </c>
      <c r="V3390" s="11" t="s">
        <v>63</v>
      </c>
    </row>
    <row r="3391" spans="1:22" x14ac:dyDescent="0.3">
      <c r="A3391" s="9">
        <v>45363.767361111102</v>
      </c>
      <c r="B3391" s="10">
        <v>45363</v>
      </c>
      <c r="C3391" s="11">
        <v>2024</v>
      </c>
      <c r="D3391" s="11">
        <v>3</v>
      </c>
      <c r="E3391" s="11">
        <v>12</v>
      </c>
      <c r="F3391" s="11">
        <v>18</v>
      </c>
      <c r="G3391" s="11" t="s">
        <v>68</v>
      </c>
      <c r="H3391" s="11" t="s">
        <v>53</v>
      </c>
      <c r="I3391" s="11">
        <v>40.779688521574002</v>
      </c>
      <c r="J3391" s="11">
        <v>-73.767958376617798</v>
      </c>
      <c r="K3391" s="11">
        <v>237</v>
      </c>
      <c r="L3391" s="11">
        <v>57.105472789724601</v>
      </c>
      <c r="M3391" s="11">
        <v>81.984364514363705</v>
      </c>
      <c r="N3391" s="11" t="s">
        <v>57</v>
      </c>
      <c r="O3391" s="11" t="s">
        <v>58</v>
      </c>
      <c r="P3391" s="11">
        <v>0</v>
      </c>
      <c r="Q3391" s="11">
        <v>-0.186090714379163</v>
      </c>
      <c r="R3391" s="11">
        <v>29</v>
      </c>
      <c r="S3391" s="11">
        <v>39</v>
      </c>
      <c r="T3391" s="11">
        <v>81.642119022070204</v>
      </c>
      <c r="U3391" s="11">
        <v>15.6700214015623</v>
      </c>
      <c r="V3391" s="11" t="s">
        <v>56</v>
      </c>
    </row>
    <row r="3392" spans="1:22" x14ac:dyDescent="0.3">
      <c r="A3392" s="9">
        <v>45363.770833333299</v>
      </c>
      <c r="B3392" s="10">
        <v>45363</v>
      </c>
      <c r="C3392" s="11">
        <v>2024</v>
      </c>
      <c r="D3392" s="11">
        <v>3</v>
      </c>
      <c r="E3392" s="11">
        <v>12</v>
      </c>
      <c r="F3392" s="11">
        <v>18</v>
      </c>
      <c r="G3392" s="11" t="s">
        <v>68</v>
      </c>
      <c r="H3392" s="11" t="s">
        <v>53</v>
      </c>
      <c r="I3392" s="11">
        <v>40.613303555107201</v>
      </c>
      <c r="J3392" s="11">
        <v>-73.972223495055403</v>
      </c>
      <c r="K3392" s="11">
        <v>276</v>
      </c>
      <c r="L3392" s="11">
        <v>60.960682908662001</v>
      </c>
      <c r="M3392" s="11">
        <v>56.137533564601</v>
      </c>
      <c r="N3392" s="11" t="s">
        <v>54</v>
      </c>
      <c r="O3392" s="11" t="s">
        <v>61</v>
      </c>
      <c r="P3392" s="11">
        <v>0</v>
      </c>
      <c r="Q3392" s="11">
        <v>0.63432720103141105</v>
      </c>
      <c r="R3392" s="11">
        <v>66</v>
      </c>
      <c r="S3392" s="11">
        <v>14</v>
      </c>
      <c r="T3392" s="11">
        <v>401.12332664384599</v>
      </c>
      <c r="U3392" s="11">
        <v>16.652968503788198</v>
      </c>
      <c r="V3392" s="11" t="s">
        <v>56</v>
      </c>
    </row>
    <row r="3393" spans="1:22" x14ac:dyDescent="0.3">
      <c r="A3393" s="9">
        <v>45363.774305555598</v>
      </c>
      <c r="B3393" s="10">
        <v>45363</v>
      </c>
      <c r="C3393" s="11">
        <v>2024</v>
      </c>
      <c r="D3393" s="11">
        <v>3</v>
      </c>
      <c r="E3393" s="11">
        <v>12</v>
      </c>
      <c r="F3393" s="11">
        <v>18</v>
      </c>
      <c r="G3393" s="11" t="s">
        <v>68</v>
      </c>
      <c r="H3393" s="11" t="s">
        <v>53</v>
      </c>
      <c r="I3393" s="11">
        <v>40.860481398506799</v>
      </c>
      <c r="J3393" s="11">
        <v>-73.9615418934698</v>
      </c>
      <c r="K3393" s="11">
        <v>261</v>
      </c>
      <c r="L3393" s="11">
        <v>52.1199146130012</v>
      </c>
      <c r="M3393" s="11">
        <v>68.298153003213301</v>
      </c>
      <c r="N3393" s="11" t="s">
        <v>59</v>
      </c>
      <c r="O3393" s="11" t="s">
        <v>60</v>
      </c>
      <c r="P3393" s="11">
        <v>0</v>
      </c>
      <c r="Q3393" s="11">
        <v>-0.34167689530277401</v>
      </c>
      <c r="R3393" s="11">
        <v>4</v>
      </c>
      <c r="S3393" s="11">
        <v>47</v>
      </c>
      <c r="T3393" s="11">
        <v>107.641884388685</v>
      </c>
      <c r="U3393" s="11">
        <v>25.2548354891378</v>
      </c>
      <c r="V3393" s="11" t="s">
        <v>56</v>
      </c>
    </row>
    <row r="3394" spans="1:22" x14ac:dyDescent="0.3">
      <c r="A3394" s="9">
        <v>45363.777777777803</v>
      </c>
      <c r="B3394" s="10">
        <v>45363</v>
      </c>
      <c r="C3394" s="11">
        <v>2024</v>
      </c>
      <c r="D3394" s="11">
        <v>3</v>
      </c>
      <c r="E3394" s="11">
        <v>12</v>
      </c>
      <c r="F3394" s="11">
        <v>18</v>
      </c>
      <c r="G3394" s="11" t="s">
        <v>68</v>
      </c>
      <c r="H3394" s="11" t="s">
        <v>53</v>
      </c>
      <c r="I3394" s="11">
        <v>40.835010838404202</v>
      </c>
      <c r="J3394" s="11">
        <v>-73.741199053049201</v>
      </c>
      <c r="K3394" s="11">
        <v>19</v>
      </c>
      <c r="L3394" s="11">
        <v>41.293523479736798</v>
      </c>
      <c r="M3394" s="11">
        <v>27.838569339263699</v>
      </c>
      <c r="N3394" s="11" t="s">
        <v>54</v>
      </c>
      <c r="O3394" s="11" t="s">
        <v>60</v>
      </c>
      <c r="P3394" s="11">
        <v>0</v>
      </c>
      <c r="Q3394" s="11">
        <v>0.53820065225261404</v>
      </c>
      <c r="R3394" s="11">
        <v>9</v>
      </c>
      <c r="S3394" s="11">
        <v>30</v>
      </c>
      <c r="T3394" s="11">
        <v>157.201374329305</v>
      </c>
      <c r="U3394" s="11">
        <v>21.321856955245899</v>
      </c>
      <c r="V3394" s="11" t="s">
        <v>62</v>
      </c>
    </row>
    <row r="3395" spans="1:22" x14ac:dyDescent="0.3">
      <c r="A3395" s="9">
        <v>45363.78125</v>
      </c>
      <c r="B3395" s="10">
        <v>45363</v>
      </c>
      <c r="C3395" s="11">
        <v>2024</v>
      </c>
      <c r="D3395" s="11">
        <v>3</v>
      </c>
      <c r="E3395" s="11">
        <v>12</v>
      </c>
      <c r="F3395" s="11">
        <v>18</v>
      </c>
      <c r="G3395" s="11" t="s">
        <v>68</v>
      </c>
      <c r="H3395" s="11" t="s">
        <v>53</v>
      </c>
      <c r="I3395" s="11">
        <v>40.840012666407098</v>
      </c>
      <c r="J3395" s="11">
        <v>-73.753033514002595</v>
      </c>
      <c r="K3395" s="11">
        <v>21</v>
      </c>
      <c r="L3395" s="11">
        <v>75.903659154252693</v>
      </c>
      <c r="M3395" s="11">
        <v>74.958275904877894</v>
      </c>
      <c r="N3395" s="11" t="s">
        <v>59</v>
      </c>
      <c r="O3395" s="11" t="s">
        <v>55</v>
      </c>
      <c r="P3395" s="11">
        <v>0</v>
      </c>
      <c r="Q3395" s="11">
        <v>0.60409404355989005</v>
      </c>
      <c r="R3395" s="11">
        <v>38</v>
      </c>
      <c r="S3395" s="11">
        <v>41</v>
      </c>
      <c r="T3395" s="11">
        <v>493.477803437246</v>
      </c>
      <c r="U3395" s="11">
        <v>13.753724183494199</v>
      </c>
      <c r="V3395" s="11" t="s">
        <v>63</v>
      </c>
    </row>
    <row r="3396" spans="1:22" x14ac:dyDescent="0.3">
      <c r="A3396" s="9">
        <v>45363.784722222197</v>
      </c>
      <c r="B3396" s="10">
        <v>45363</v>
      </c>
      <c r="C3396" s="11">
        <v>2024</v>
      </c>
      <c r="D3396" s="11">
        <v>3</v>
      </c>
      <c r="E3396" s="11">
        <v>12</v>
      </c>
      <c r="F3396" s="11">
        <v>18</v>
      </c>
      <c r="G3396" s="11" t="s">
        <v>68</v>
      </c>
      <c r="H3396" s="11" t="s">
        <v>53</v>
      </c>
      <c r="I3396" s="11">
        <v>40.8088023843681</v>
      </c>
      <c r="J3396" s="11">
        <v>-73.754698097894305</v>
      </c>
      <c r="K3396" s="11">
        <v>43</v>
      </c>
      <c r="L3396" s="11">
        <v>9.8420202779061992</v>
      </c>
      <c r="M3396" s="11">
        <v>45.122758532262999</v>
      </c>
      <c r="N3396" s="11" t="s">
        <v>59</v>
      </c>
      <c r="O3396" s="11" t="s">
        <v>55</v>
      </c>
      <c r="P3396" s="11">
        <v>0</v>
      </c>
      <c r="Q3396" s="11">
        <v>0.917143471177018</v>
      </c>
      <c r="R3396" s="11">
        <v>22</v>
      </c>
      <c r="S3396" s="11">
        <v>34</v>
      </c>
      <c r="T3396" s="11">
        <v>291.840167940443</v>
      </c>
      <c r="U3396" s="11">
        <v>13.2512777418457</v>
      </c>
      <c r="V3396" s="11" t="s">
        <v>56</v>
      </c>
    </row>
    <row r="3397" spans="1:22" x14ac:dyDescent="0.3">
      <c r="A3397" s="9">
        <v>45363.788194444503</v>
      </c>
      <c r="B3397" s="10">
        <v>45363</v>
      </c>
      <c r="C3397" s="11">
        <v>2024</v>
      </c>
      <c r="D3397" s="11">
        <v>3</v>
      </c>
      <c r="E3397" s="11">
        <v>12</v>
      </c>
      <c r="F3397" s="11">
        <v>18</v>
      </c>
      <c r="G3397" s="11" t="s">
        <v>68</v>
      </c>
      <c r="H3397" s="11" t="s">
        <v>53</v>
      </c>
      <c r="I3397" s="11">
        <v>40.672707049070397</v>
      </c>
      <c r="J3397" s="11">
        <v>-73.713452852540996</v>
      </c>
      <c r="K3397" s="11">
        <v>80</v>
      </c>
      <c r="L3397" s="11">
        <v>17.564809854238</v>
      </c>
      <c r="M3397" s="11">
        <v>35.542837768325903</v>
      </c>
      <c r="N3397" s="11" t="s">
        <v>59</v>
      </c>
      <c r="O3397" s="11" t="s">
        <v>58</v>
      </c>
      <c r="P3397" s="11">
        <v>0</v>
      </c>
      <c r="Q3397" s="11">
        <v>0.38967004079751799</v>
      </c>
      <c r="R3397" s="11">
        <v>65</v>
      </c>
      <c r="S3397" s="11">
        <v>7</v>
      </c>
      <c r="T3397" s="11">
        <v>107.083574468329</v>
      </c>
      <c r="U3397" s="11">
        <v>13.854346382430199</v>
      </c>
      <c r="V3397" s="11" t="s">
        <v>56</v>
      </c>
    </row>
    <row r="3398" spans="1:22" x14ac:dyDescent="0.3">
      <c r="A3398" s="9">
        <v>45363.791666666701</v>
      </c>
      <c r="B3398" s="10">
        <v>45363</v>
      </c>
      <c r="C3398" s="11">
        <v>2024</v>
      </c>
      <c r="D3398" s="11">
        <v>3</v>
      </c>
      <c r="E3398" s="11">
        <v>12</v>
      </c>
      <c r="F3398" s="11">
        <v>19</v>
      </c>
      <c r="G3398" s="11" t="s">
        <v>68</v>
      </c>
      <c r="H3398" s="11" t="s">
        <v>53</v>
      </c>
      <c r="I3398" s="11">
        <v>40.785287601970502</v>
      </c>
      <c r="J3398" s="11">
        <v>-73.873549563526495</v>
      </c>
      <c r="K3398" s="11">
        <v>12</v>
      </c>
      <c r="L3398" s="11">
        <v>51.485292604723298</v>
      </c>
      <c r="M3398" s="11">
        <v>94.500570475889205</v>
      </c>
      <c r="N3398" s="11" t="s">
        <v>59</v>
      </c>
      <c r="O3398" s="11" t="s">
        <v>61</v>
      </c>
      <c r="P3398" s="11">
        <v>0</v>
      </c>
      <c r="Q3398" s="11">
        <v>0.44837248375389399</v>
      </c>
      <c r="R3398" s="11">
        <v>35</v>
      </c>
      <c r="S3398" s="11">
        <v>27</v>
      </c>
      <c r="T3398" s="11">
        <v>329.89483252248601</v>
      </c>
      <c r="U3398" s="11">
        <v>10.2540724045133</v>
      </c>
      <c r="V3398" s="11" t="s">
        <v>56</v>
      </c>
    </row>
    <row r="3399" spans="1:22" x14ac:dyDescent="0.3">
      <c r="A3399" s="9">
        <v>45363.795138888898</v>
      </c>
      <c r="B3399" s="10">
        <v>45363</v>
      </c>
      <c r="C3399" s="11">
        <v>2024</v>
      </c>
      <c r="D3399" s="11">
        <v>3</v>
      </c>
      <c r="E3399" s="11">
        <v>12</v>
      </c>
      <c r="F3399" s="11">
        <v>19</v>
      </c>
      <c r="G3399" s="11" t="s">
        <v>68</v>
      </c>
      <c r="H3399" s="11" t="s">
        <v>53</v>
      </c>
      <c r="I3399" s="11">
        <v>40.809758391887797</v>
      </c>
      <c r="J3399" s="11">
        <v>-73.977601984027004</v>
      </c>
      <c r="K3399" s="11">
        <v>286</v>
      </c>
      <c r="L3399" s="11">
        <v>42.474717171974497</v>
      </c>
      <c r="M3399" s="11">
        <v>59.933841838519101</v>
      </c>
      <c r="N3399" s="11" t="s">
        <v>59</v>
      </c>
      <c r="O3399" s="11" t="s">
        <v>60</v>
      </c>
      <c r="P3399" s="11">
        <v>0</v>
      </c>
      <c r="Q3399" s="11">
        <v>0.34724933815286602</v>
      </c>
      <c r="R3399" s="11">
        <v>78</v>
      </c>
      <c r="S3399" s="11">
        <v>17</v>
      </c>
      <c r="T3399" s="11">
        <v>431.666593780862</v>
      </c>
      <c r="U3399" s="11">
        <v>25.822061180257801</v>
      </c>
      <c r="V3399" s="11" t="s">
        <v>56</v>
      </c>
    </row>
    <row r="3400" spans="1:22" x14ac:dyDescent="0.3">
      <c r="A3400" s="9">
        <v>45363.798611111102</v>
      </c>
      <c r="B3400" s="10">
        <v>45363</v>
      </c>
      <c r="C3400" s="11">
        <v>2024</v>
      </c>
      <c r="D3400" s="11">
        <v>3</v>
      </c>
      <c r="E3400" s="11">
        <v>12</v>
      </c>
      <c r="F3400" s="11">
        <v>19</v>
      </c>
      <c r="G3400" s="11" t="s">
        <v>68</v>
      </c>
      <c r="H3400" s="11" t="s">
        <v>53</v>
      </c>
      <c r="I3400" s="11">
        <v>40.632747418715901</v>
      </c>
      <c r="J3400" s="11">
        <v>-73.884837955258504</v>
      </c>
      <c r="K3400" s="11">
        <v>177</v>
      </c>
      <c r="L3400" s="11">
        <v>26.158301185709501</v>
      </c>
      <c r="M3400" s="11">
        <v>47.563593797984197</v>
      </c>
      <c r="N3400" s="11" t="s">
        <v>57</v>
      </c>
      <c r="O3400" s="11" t="s">
        <v>61</v>
      </c>
      <c r="P3400" s="11">
        <v>0</v>
      </c>
      <c r="Q3400" s="11">
        <v>0.65195484380699997</v>
      </c>
      <c r="R3400" s="11">
        <v>75</v>
      </c>
      <c r="S3400" s="11">
        <v>20</v>
      </c>
      <c r="T3400" s="11">
        <v>57.311748499785402</v>
      </c>
      <c r="U3400" s="11">
        <v>19.468625973775001</v>
      </c>
      <c r="V3400" s="11" t="s">
        <v>63</v>
      </c>
    </row>
    <row r="3401" spans="1:22" x14ac:dyDescent="0.3">
      <c r="A3401" s="9">
        <v>45363.802083333299</v>
      </c>
      <c r="B3401" s="10">
        <v>45363</v>
      </c>
      <c r="C3401" s="11">
        <v>2024</v>
      </c>
      <c r="D3401" s="11">
        <v>3</v>
      </c>
      <c r="E3401" s="11">
        <v>12</v>
      </c>
      <c r="F3401" s="11">
        <v>19</v>
      </c>
      <c r="G3401" s="11" t="s">
        <v>68</v>
      </c>
      <c r="H3401" s="11" t="s">
        <v>53</v>
      </c>
      <c r="I3401" s="11">
        <v>40.707148292662602</v>
      </c>
      <c r="J3401" s="11">
        <v>-73.797947006679394</v>
      </c>
      <c r="K3401" s="11">
        <v>279</v>
      </c>
      <c r="L3401" s="11">
        <v>57.996131578211802</v>
      </c>
      <c r="M3401" s="11">
        <v>77.0590585122942</v>
      </c>
      <c r="N3401" s="11" t="s">
        <v>54</v>
      </c>
      <c r="O3401" s="11" t="s">
        <v>60</v>
      </c>
      <c r="P3401" s="11">
        <v>0</v>
      </c>
      <c r="Q3401" s="11">
        <v>0.88051708072660895</v>
      </c>
      <c r="R3401" s="11">
        <v>70</v>
      </c>
      <c r="S3401" s="11">
        <v>40</v>
      </c>
      <c r="T3401" s="11">
        <v>90.611195541118505</v>
      </c>
      <c r="U3401" s="11">
        <v>18.3052100528074</v>
      </c>
      <c r="V3401" s="11" t="s">
        <v>56</v>
      </c>
    </row>
    <row r="3402" spans="1:22" x14ac:dyDescent="0.3">
      <c r="A3402" s="9">
        <v>45363.805555555598</v>
      </c>
      <c r="B3402" s="10">
        <v>45363</v>
      </c>
      <c r="C3402" s="11">
        <v>2024</v>
      </c>
      <c r="D3402" s="11">
        <v>3</v>
      </c>
      <c r="E3402" s="11">
        <v>12</v>
      </c>
      <c r="F3402" s="11">
        <v>19</v>
      </c>
      <c r="G3402" s="11" t="s">
        <v>68</v>
      </c>
      <c r="H3402" s="11" t="s">
        <v>53</v>
      </c>
      <c r="I3402" s="11">
        <v>40.658632800039797</v>
      </c>
      <c r="J3402" s="11">
        <v>-73.990551946374794</v>
      </c>
      <c r="K3402" s="11">
        <v>78</v>
      </c>
      <c r="L3402" s="11">
        <v>28.997251733521999</v>
      </c>
      <c r="M3402" s="11">
        <v>81.652641895251904</v>
      </c>
      <c r="N3402" s="11" t="s">
        <v>57</v>
      </c>
      <c r="O3402" s="11" t="s">
        <v>58</v>
      </c>
      <c r="P3402" s="11">
        <v>0</v>
      </c>
      <c r="Q3402" s="11">
        <v>-4.5599966286337702E-2</v>
      </c>
      <c r="R3402" s="11">
        <v>42</v>
      </c>
      <c r="S3402" s="11">
        <v>43</v>
      </c>
      <c r="T3402" s="11">
        <v>168.59702850460701</v>
      </c>
      <c r="U3402" s="11">
        <v>9.8867230667730102</v>
      </c>
      <c r="V3402" s="11" t="s">
        <v>56</v>
      </c>
    </row>
    <row r="3403" spans="1:22" x14ac:dyDescent="0.3">
      <c r="A3403" s="9">
        <v>45363.809027777803</v>
      </c>
      <c r="B3403" s="10">
        <v>45363</v>
      </c>
      <c r="C3403" s="11">
        <v>2024</v>
      </c>
      <c r="D3403" s="11">
        <v>3</v>
      </c>
      <c r="E3403" s="11">
        <v>12</v>
      </c>
      <c r="F3403" s="11">
        <v>19</v>
      </c>
      <c r="G3403" s="11" t="s">
        <v>68</v>
      </c>
      <c r="H3403" s="11" t="s">
        <v>53</v>
      </c>
      <c r="I3403" s="11">
        <v>40.852759932656802</v>
      </c>
      <c r="J3403" s="11">
        <v>-73.938620484209395</v>
      </c>
      <c r="K3403" s="11">
        <v>298</v>
      </c>
      <c r="L3403" s="11">
        <v>23.2745110289286</v>
      </c>
      <c r="M3403" s="11">
        <v>62.828794362323301</v>
      </c>
      <c r="N3403" s="11" t="s">
        <v>54</v>
      </c>
      <c r="O3403" s="11" t="s">
        <v>55</v>
      </c>
      <c r="P3403" s="11">
        <v>0</v>
      </c>
      <c r="Q3403" s="11">
        <v>0.231467502952698</v>
      </c>
      <c r="R3403" s="11">
        <v>27</v>
      </c>
      <c r="S3403" s="11">
        <v>37</v>
      </c>
      <c r="T3403" s="11">
        <v>399.09180609746397</v>
      </c>
      <c r="U3403" s="11">
        <v>18.696663484367601</v>
      </c>
      <c r="V3403" s="11" t="s">
        <v>56</v>
      </c>
    </row>
    <row r="3404" spans="1:22" x14ac:dyDescent="0.3">
      <c r="A3404" s="9">
        <v>45363.8125</v>
      </c>
      <c r="B3404" s="10">
        <v>45363</v>
      </c>
      <c r="C3404" s="11">
        <v>2024</v>
      </c>
      <c r="D3404" s="11">
        <v>3</v>
      </c>
      <c r="E3404" s="11">
        <v>12</v>
      </c>
      <c r="F3404" s="11">
        <v>19</v>
      </c>
      <c r="G3404" s="11" t="s">
        <v>68</v>
      </c>
      <c r="H3404" s="11" t="s">
        <v>53</v>
      </c>
      <c r="I3404" s="11">
        <v>40.677543316607697</v>
      </c>
      <c r="J3404" s="11">
        <v>-73.922319349783095</v>
      </c>
      <c r="K3404" s="11">
        <v>254</v>
      </c>
      <c r="L3404" s="11">
        <v>77.626666218234902</v>
      </c>
      <c r="M3404" s="11">
        <v>30.6209063638894</v>
      </c>
      <c r="N3404" s="11" t="s">
        <v>54</v>
      </c>
      <c r="O3404" s="11" t="s">
        <v>58</v>
      </c>
      <c r="P3404" s="11">
        <v>0</v>
      </c>
      <c r="Q3404" s="11">
        <v>0.97289966708261799</v>
      </c>
      <c r="R3404" s="11">
        <v>57</v>
      </c>
      <c r="S3404" s="11">
        <v>27</v>
      </c>
      <c r="T3404" s="11">
        <v>414.27051809984198</v>
      </c>
      <c r="U3404" s="11">
        <v>13.8555525614051</v>
      </c>
      <c r="V3404" s="11" t="s">
        <v>56</v>
      </c>
    </row>
    <row r="3405" spans="1:22" x14ac:dyDescent="0.3">
      <c r="A3405" s="9">
        <v>45363.815972222197</v>
      </c>
      <c r="B3405" s="10">
        <v>45363</v>
      </c>
      <c r="C3405" s="11">
        <v>2024</v>
      </c>
      <c r="D3405" s="11">
        <v>3</v>
      </c>
      <c r="E3405" s="11">
        <v>12</v>
      </c>
      <c r="F3405" s="11">
        <v>19</v>
      </c>
      <c r="G3405" s="11" t="s">
        <v>68</v>
      </c>
      <c r="H3405" s="11" t="s">
        <v>53</v>
      </c>
      <c r="I3405" s="11">
        <v>40.827706961514799</v>
      </c>
      <c r="J3405" s="11">
        <v>-73.928226343866299</v>
      </c>
      <c r="K3405" s="11">
        <v>49</v>
      </c>
      <c r="L3405" s="11">
        <v>56.011813196730003</v>
      </c>
      <c r="M3405" s="11">
        <v>16.787777281053401</v>
      </c>
      <c r="N3405" s="11" t="s">
        <v>59</v>
      </c>
      <c r="O3405" s="11" t="s">
        <v>58</v>
      </c>
      <c r="P3405" s="11">
        <v>0</v>
      </c>
      <c r="Q3405" s="11">
        <v>3.7030940778106599E-3</v>
      </c>
      <c r="R3405" s="11">
        <v>31</v>
      </c>
      <c r="S3405" s="11">
        <v>40</v>
      </c>
      <c r="T3405" s="11">
        <v>120.594694374054</v>
      </c>
      <c r="U3405" s="11">
        <v>8.6756849355437993</v>
      </c>
      <c r="V3405" s="11" t="s">
        <v>62</v>
      </c>
    </row>
    <row r="3406" spans="1:22" x14ac:dyDescent="0.3">
      <c r="A3406" s="9">
        <v>45363.819444444503</v>
      </c>
      <c r="B3406" s="10">
        <v>45363</v>
      </c>
      <c r="C3406" s="11">
        <v>2024</v>
      </c>
      <c r="D3406" s="11">
        <v>3</v>
      </c>
      <c r="E3406" s="11">
        <v>12</v>
      </c>
      <c r="F3406" s="11">
        <v>19</v>
      </c>
      <c r="G3406" s="11" t="s">
        <v>68</v>
      </c>
      <c r="H3406" s="11" t="s">
        <v>53</v>
      </c>
      <c r="I3406" s="11">
        <v>40.768041266112299</v>
      </c>
      <c r="J3406" s="11">
        <v>-73.884402553876996</v>
      </c>
      <c r="K3406" s="11">
        <v>232</v>
      </c>
      <c r="L3406" s="11">
        <v>47.219386567250901</v>
      </c>
      <c r="M3406" s="11">
        <v>84.199832292573603</v>
      </c>
      <c r="N3406" s="11" t="s">
        <v>57</v>
      </c>
      <c r="O3406" s="11" t="s">
        <v>61</v>
      </c>
      <c r="P3406" s="11">
        <v>0</v>
      </c>
      <c r="Q3406" s="11">
        <v>4.2112174472649803E-2</v>
      </c>
      <c r="R3406" s="11">
        <v>19</v>
      </c>
      <c r="S3406" s="11">
        <v>38</v>
      </c>
      <c r="T3406" s="11">
        <v>107.616597353671</v>
      </c>
      <c r="U3406" s="11">
        <v>21.247838284038899</v>
      </c>
      <c r="V3406" s="11" t="s">
        <v>56</v>
      </c>
    </row>
    <row r="3407" spans="1:22" x14ac:dyDescent="0.3">
      <c r="A3407" s="9">
        <v>45363.822916666701</v>
      </c>
      <c r="B3407" s="10">
        <v>45363</v>
      </c>
      <c r="C3407" s="11">
        <v>2024</v>
      </c>
      <c r="D3407" s="11">
        <v>3</v>
      </c>
      <c r="E3407" s="11">
        <v>12</v>
      </c>
      <c r="F3407" s="11">
        <v>19</v>
      </c>
      <c r="G3407" s="11" t="s">
        <v>68</v>
      </c>
      <c r="H3407" s="11" t="s">
        <v>53</v>
      </c>
      <c r="I3407" s="11">
        <v>40.669101737889498</v>
      </c>
      <c r="J3407" s="11">
        <v>-73.717878632912203</v>
      </c>
      <c r="K3407" s="11">
        <v>218</v>
      </c>
      <c r="L3407" s="11">
        <v>59.431795281124401</v>
      </c>
      <c r="M3407" s="11">
        <v>94.608137426541404</v>
      </c>
      <c r="N3407" s="11" t="s">
        <v>59</v>
      </c>
      <c r="O3407" s="11" t="s">
        <v>60</v>
      </c>
      <c r="P3407" s="11">
        <v>0</v>
      </c>
      <c r="Q3407" s="11">
        <v>0.45697008383510501</v>
      </c>
      <c r="R3407" s="11">
        <v>38</v>
      </c>
      <c r="S3407" s="11">
        <v>34</v>
      </c>
      <c r="T3407" s="11">
        <v>474.69285415802</v>
      </c>
      <c r="U3407" s="11">
        <v>29.661483238042599</v>
      </c>
      <c r="V3407" s="11" t="s">
        <v>56</v>
      </c>
    </row>
    <row r="3408" spans="1:22" x14ac:dyDescent="0.3">
      <c r="A3408" s="9">
        <v>45363.826388888898</v>
      </c>
      <c r="B3408" s="10">
        <v>45363</v>
      </c>
      <c r="C3408" s="11">
        <v>2024</v>
      </c>
      <c r="D3408" s="11">
        <v>3</v>
      </c>
      <c r="E3408" s="11">
        <v>12</v>
      </c>
      <c r="F3408" s="11">
        <v>19</v>
      </c>
      <c r="G3408" s="11" t="s">
        <v>68</v>
      </c>
      <c r="H3408" s="11" t="s">
        <v>53</v>
      </c>
      <c r="I3408" s="11">
        <v>40.7236175571853</v>
      </c>
      <c r="J3408" s="11">
        <v>-73.710121344003497</v>
      </c>
      <c r="K3408" s="11">
        <v>175</v>
      </c>
      <c r="L3408" s="11">
        <v>76.174590692536</v>
      </c>
      <c r="M3408" s="11">
        <v>50.5866591068934</v>
      </c>
      <c r="N3408" s="11" t="s">
        <v>54</v>
      </c>
      <c r="O3408" s="11" t="s">
        <v>61</v>
      </c>
      <c r="P3408" s="11">
        <v>0</v>
      </c>
      <c r="Q3408" s="11">
        <v>-0.97170634459782401</v>
      </c>
      <c r="R3408" s="11">
        <v>1</v>
      </c>
      <c r="S3408" s="11">
        <v>46</v>
      </c>
      <c r="T3408" s="11">
        <v>401.56714821380001</v>
      </c>
      <c r="U3408" s="11">
        <v>25.503852938861002</v>
      </c>
      <c r="V3408" s="11" t="s">
        <v>63</v>
      </c>
    </row>
    <row r="3409" spans="1:22" x14ac:dyDescent="0.3">
      <c r="A3409" s="9">
        <v>45363.829861111102</v>
      </c>
      <c r="B3409" s="10">
        <v>45363</v>
      </c>
      <c r="C3409" s="11">
        <v>2024</v>
      </c>
      <c r="D3409" s="11">
        <v>3</v>
      </c>
      <c r="E3409" s="11">
        <v>12</v>
      </c>
      <c r="F3409" s="11">
        <v>19</v>
      </c>
      <c r="G3409" s="11" t="s">
        <v>68</v>
      </c>
      <c r="H3409" s="11" t="s">
        <v>53</v>
      </c>
      <c r="I3409" s="11">
        <v>40.701630669803997</v>
      </c>
      <c r="J3409" s="11">
        <v>-73.959114844587006</v>
      </c>
      <c r="K3409" s="11">
        <v>109</v>
      </c>
      <c r="L3409" s="11">
        <v>48.646046041304899</v>
      </c>
      <c r="M3409" s="11">
        <v>31.685750228968001</v>
      </c>
      <c r="N3409" s="11" t="s">
        <v>57</v>
      </c>
      <c r="O3409" s="11" t="s">
        <v>60</v>
      </c>
      <c r="P3409" s="11">
        <v>0</v>
      </c>
      <c r="Q3409" s="11">
        <v>-0.67595458882441095</v>
      </c>
      <c r="R3409" s="11">
        <v>47</v>
      </c>
      <c r="S3409" s="11">
        <v>32</v>
      </c>
      <c r="T3409" s="11">
        <v>409.14747506711802</v>
      </c>
      <c r="U3409" s="11">
        <v>26.577233770926401</v>
      </c>
      <c r="V3409" s="11" t="s">
        <v>63</v>
      </c>
    </row>
    <row r="3410" spans="1:22" x14ac:dyDescent="0.3">
      <c r="A3410" s="9">
        <v>45363.833333333299</v>
      </c>
      <c r="B3410" s="10">
        <v>45363</v>
      </c>
      <c r="C3410" s="11">
        <v>2024</v>
      </c>
      <c r="D3410" s="11">
        <v>3</v>
      </c>
      <c r="E3410" s="11">
        <v>12</v>
      </c>
      <c r="F3410" s="11">
        <v>20</v>
      </c>
      <c r="G3410" s="11" t="s">
        <v>68</v>
      </c>
      <c r="H3410" s="11" t="s">
        <v>53</v>
      </c>
      <c r="I3410" s="11">
        <v>40.787271278011303</v>
      </c>
      <c r="J3410" s="11">
        <v>-73.999906158199494</v>
      </c>
      <c r="K3410" s="11">
        <v>71</v>
      </c>
      <c r="L3410" s="11">
        <v>73.050484898521205</v>
      </c>
      <c r="M3410" s="11">
        <v>39.260974024868901</v>
      </c>
      <c r="N3410" s="11" t="s">
        <v>54</v>
      </c>
      <c r="O3410" s="11" t="s">
        <v>61</v>
      </c>
      <c r="P3410" s="11">
        <v>0</v>
      </c>
      <c r="Q3410" s="11">
        <v>-0.94050742176941704</v>
      </c>
      <c r="R3410" s="11">
        <v>79</v>
      </c>
      <c r="S3410" s="11">
        <v>5</v>
      </c>
      <c r="T3410" s="11">
        <v>161.339607394643</v>
      </c>
      <c r="U3410" s="11">
        <v>12.569581905289199</v>
      </c>
      <c r="V3410" s="11" t="s">
        <v>62</v>
      </c>
    </row>
    <row r="3411" spans="1:22" x14ac:dyDescent="0.3">
      <c r="A3411" s="9">
        <v>45363.836805555598</v>
      </c>
      <c r="B3411" s="10">
        <v>45363</v>
      </c>
      <c r="C3411" s="11">
        <v>2024</v>
      </c>
      <c r="D3411" s="11">
        <v>3</v>
      </c>
      <c r="E3411" s="11">
        <v>12</v>
      </c>
      <c r="F3411" s="11">
        <v>20</v>
      </c>
      <c r="G3411" s="11" t="s">
        <v>68</v>
      </c>
      <c r="H3411" s="11" t="s">
        <v>53</v>
      </c>
      <c r="I3411" s="11">
        <v>40.7738335515565</v>
      </c>
      <c r="J3411" s="11">
        <v>-73.797510436204306</v>
      </c>
      <c r="K3411" s="11">
        <v>277</v>
      </c>
      <c r="L3411" s="11">
        <v>47.205372431441099</v>
      </c>
      <c r="M3411" s="11">
        <v>99.612126859422602</v>
      </c>
      <c r="N3411" s="11" t="s">
        <v>57</v>
      </c>
      <c r="O3411" s="11" t="s">
        <v>55</v>
      </c>
      <c r="P3411" s="11">
        <v>0</v>
      </c>
      <c r="Q3411" s="11">
        <v>-0.74635186719063795</v>
      </c>
      <c r="R3411" s="11">
        <v>34</v>
      </c>
      <c r="S3411" s="11">
        <v>2</v>
      </c>
      <c r="T3411" s="11">
        <v>263.14492826752502</v>
      </c>
      <c r="U3411" s="11">
        <v>10.3398065436037</v>
      </c>
      <c r="V3411" s="11" t="s">
        <v>56</v>
      </c>
    </row>
    <row r="3412" spans="1:22" x14ac:dyDescent="0.3">
      <c r="A3412" s="9">
        <v>45363.840277777803</v>
      </c>
      <c r="B3412" s="10">
        <v>45363</v>
      </c>
      <c r="C3412" s="11">
        <v>2024</v>
      </c>
      <c r="D3412" s="11">
        <v>3</v>
      </c>
      <c r="E3412" s="11">
        <v>12</v>
      </c>
      <c r="F3412" s="11">
        <v>20</v>
      </c>
      <c r="G3412" s="11" t="s">
        <v>68</v>
      </c>
      <c r="H3412" s="11" t="s">
        <v>53</v>
      </c>
      <c r="I3412" s="11">
        <v>40.855972601109698</v>
      </c>
      <c r="J3412" s="11">
        <v>-73.841691225509393</v>
      </c>
      <c r="K3412" s="11">
        <v>52</v>
      </c>
      <c r="L3412" s="11">
        <v>74.306902828486201</v>
      </c>
      <c r="M3412" s="11">
        <v>85.862656839921996</v>
      </c>
      <c r="N3412" s="11" t="s">
        <v>57</v>
      </c>
      <c r="O3412" s="11" t="s">
        <v>58</v>
      </c>
      <c r="P3412" s="11">
        <v>0</v>
      </c>
      <c r="Q3412" s="11">
        <v>0.371732792528775</v>
      </c>
      <c r="R3412" s="11">
        <v>97</v>
      </c>
      <c r="S3412" s="11">
        <v>25</v>
      </c>
      <c r="T3412" s="11">
        <v>311.999887199878</v>
      </c>
      <c r="U3412" s="11">
        <v>7.7279747036922304</v>
      </c>
      <c r="V3412" s="11" t="s">
        <v>56</v>
      </c>
    </row>
    <row r="3413" spans="1:22" x14ac:dyDescent="0.3">
      <c r="A3413" s="9">
        <v>45363.84375</v>
      </c>
      <c r="B3413" s="10">
        <v>45363</v>
      </c>
      <c r="C3413" s="11">
        <v>2024</v>
      </c>
      <c r="D3413" s="11">
        <v>3</v>
      </c>
      <c r="E3413" s="11">
        <v>12</v>
      </c>
      <c r="F3413" s="11">
        <v>20</v>
      </c>
      <c r="G3413" s="11" t="s">
        <v>68</v>
      </c>
      <c r="H3413" s="11" t="s">
        <v>53</v>
      </c>
      <c r="I3413" s="11">
        <v>40.688229322420099</v>
      </c>
      <c r="J3413" s="11">
        <v>-73.828883205652303</v>
      </c>
      <c r="K3413" s="11">
        <v>135</v>
      </c>
      <c r="L3413" s="11">
        <v>34.016573579049101</v>
      </c>
      <c r="M3413" s="11">
        <v>40.955203310440702</v>
      </c>
      <c r="N3413" s="11" t="s">
        <v>59</v>
      </c>
      <c r="O3413" s="11" t="s">
        <v>58</v>
      </c>
      <c r="P3413" s="11">
        <v>0</v>
      </c>
      <c r="Q3413" s="11">
        <v>-0.212372638990347</v>
      </c>
      <c r="R3413" s="11">
        <v>44</v>
      </c>
      <c r="S3413" s="11">
        <v>40</v>
      </c>
      <c r="T3413" s="11">
        <v>300.78905529623398</v>
      </c>
      <c r="U3413" s="11">
        <v>19.982902364678498</v>
      </c>
      <c r="V3413" s="11" t="s">
        <v>63</v>
      </c>
    </row>
    <row r="3414" spans="1:22" x14ac:dyDescent="0.3">
      <c r="A3414" s="9">
        <v>45363.847222222197</v>
      </c>
      <c r="B3414" s="10">
        <v>45363</v>
      </c>
      <c r="C3414" s="11">
        <v>2024</v>
      </c>
      <c r="D3414" s="11">
        <v>3</v>
      </c>
      <c r="E3414" s="11">
        <v>12</v>
      </c>
      <c r="F3414" s="11">
        <v>20</v>
      </c>
      <c r="G3414" s="11" t="s">
        <v>68</v>
      </c>
      <c r="H3414" s="11" t="s">
        <v>53</v>
      </c>
      <c r="I3414" s="11">
        <v>40.6913201462961</v>
      </c>
      <c r="J3414" s="11">
        <v>-73.931595000531701</v>
      </c>
      <c r="K3414" s="11">
        <v>296</v>
      </c>
      <c r="L3414" s="11">
        <v>10.546424903900601</v>
      </c>
      <c r="M3414" s="11">
        <v>43.726281429513797</v>
      </c>
      <c r="N3414" s="11" t="s">
        <v>59</v>
      </c>
      <c r="O3414" s="11" t="s">
        <v>61</v>
      </c>
      <c r="P3414" s="11">
        <v>0</v>
      </c>
      <c r="Q3414" s="11">
        <v>-0.28490486106794299</v>
      </c>
      <c r="R3414" s="11">
        <v>65</v>
      </c>
      <c r="S3414" s="11">
        <v>20</v>
      </c>
      <c r="T3414" s="11">
        <v>238.16435031228201</v>
      </c>
      <c r="U3414" s="11">
        <v>27.1100081070112</v>
      </c>
      <c r="V3414" s="11" t="s">
        <v>56</v>
      </c>
    </row>
    <row r="3415" spans="1:22" x14ac:dyDescent="0.3">
      <c r="A3415" s="9">
        <v>45363.850694444503</v>
      </c>
      <c r="B3415" s="10">
        <v>45363</v>
      </c>
      <c r="C3415" s="11">
        <v>2024</v>
      </c>
      <c r="D3415" s="11">
        <v>3</v>
      </c>
      <c r="E3415" s="11">
        <v>12</v>
      </c>
      <c r="F3415" s="11">
        <v>20</v>
      </c>
      <c r="G3415" s="11" t="s">
        <v>68</v>
      </c>
      <c r="H3415" s="11" t="s">
        <v>53</v>
      </c>
      <c r="I3415" s="11">
        <v>40.728496004724903</v>
      </c>
      <c r="J3415" s="11">
        <v>-73.700900853632504</v>
      </c>
      <c r="K3415" s="11">
        <v>228</v>
      </c>
      <c r="L3415" s="11">
        <v>21.402368533778699</v>
      </c>
      <c r="M3415" s="11">
        <v>49.543637827235202</v>
      </c>
      <c r="N3415" s="11" t="s">
        <v>59</v>
      </c>
      <c r="O3415" s="11" t="s">
        <v>58</v>
      </c>
      <c r="P3415" s="11">
        <v>0</v>
      </c>
      <c r="Q3415" s="11">
        <v>0.25175344752033502</v>
      </c>
      <c r="R3415" s="11">
        <v>6</v>
      </c>
      <c r="S3415" s="11">
        <v>26</v>
      </c>
      <c r="T3415" s="11">
        <v>458.065711665143</v>
      </c>
      <c r="U3415" s="11">
        <v>27.3448617620341</v>
      </c>
      <c r="V3415" s="11" t="s">
        <v>56</v>
      </c>
    </row>
    <row r="3416" spans="1:22" x14ac:dyDescent="0.3">
      <c r="A3416" s="9">
        <v>45363.854166666701</v>
      </c>
      <c r="B3416" s="10">
        <v>45363</v>
      </c>
      <c r="C3416" s="11">
        <v>2024</v>
      </c>
      <c r="D3416" s="11">
        <v>3</v>
      </c>
      <c r="E3416" s="11">
        <v>12</v>
      </c>
      <c r="F3416" s="11">
        <v>20</v>
      </c>
      <c r="G3416" s="11" t="s">
        <v>68</v>
      </c>
      <c r="H3416" s="11" t="s">
        <v>53</v>
      </c>
      <c r="I3416" s="11">
        <v>40.8728889296072</v>
      </c>
      <c r="J3416" s="11">
        <v>-73.7240734460987</v>
      </c>
      <c r="K3416" s="11">
        <v>236</v>
      </c>
      <c r="L3416" s="11">
        <v>60.989408309141403</v>
      </c>
      <c r="M3416" s="11">
        <v>19.2999478991091</v>
      </c>
      <c r="N3416" s="11" t="s">
        <v>54</v>
      </c>
      <c r="O3416" s="11" t="s">
        <v>55</v>
      </c>
      <c r="P3416" s="11">
        <v>0</v>
      </c>
      <c r="Q3416" s="11">
        <v>0.68168222127533595</v>
      </c>
      <c r="R3416" s="11">
        <v>67</v>
      </c>
      <c r="S3416" s="11">
        <v>49</v>
      </c>
      <c r="T3416" s="11">
        <v>241.44086105058901</v>
      </c>
      <c r="U3416" s="11">
        <v>6.1741956727419902</v>
      </c>
      <c r="V3416" s="11" t="s">
        <v>56</v>
      </c>
    </row>
    <row r="3417" spans="1:22" x14ac:dyDescent="0.3">
      <c r="A3417" s="9">
        <v>45363.857638888898</v>
      </c>
      <c r="B3417" s="10">
        <v>45363</v>
      </c>
      <c r="C3417" s="11">
        <v>2024</v>
      </c>
      <c r="D3417" s="11">
        <v>3</v>
      </c>
      <c r="E3417" s="11">
        <v>12</v>
      </c>
      <c r="F3417" s="11">
        <v>20</v>
      </c>
      <c r="G3417" s="11" t="s">
        <v>68</v>
      </c>
      <c r="H3417" s="11" t="s">
        <v>53</v>
      </c>
      <c r="I3417" s="11">
        <v>40.674920203014501</v>
      </c>
      <c r="J3417" s="11">
        <v>-73.977862684492493</v>
      </c>
      <c r="K3417" s="11">
        <v>163</v>
      </c>
      <c r="L3417" s="11">
        <v>9.4447129044942404</v>
      </c>
      <c r="M3417" s="11">
        <v>20.410249454433899</v>
      </c>
      <c r="N3417" s="11" t="s">
        <v>57</v>
      </c>
      <c r="O3417" s="11" t="s">
        <v>60</v>
      </c>
      <c r="P3417" s="11">
        <v>0</v>
      </c>
      <c r="Q3417" s="11">
        <v>-0.126447177189591</v>
      </c>
      <c r="R3417" s="11">
        <v>82</v>
      </c>
      <c r="S3417" s="11">
        <v>0</v>
      </c>
      <c r="T3417" s="11">
        <v>490.86628554673001</v>
      </c>
      <c r="U3417" s="11">
        <v>13.365652398020099</v>
      </c>
      <c r="V3417" s="11" t="s">
        <v>56</v>
      </c>
    </row>
    <row r="3418" spans="1:22" x14ac:dyDescent="0.3">
      <c r="A3418" s="9">
        <v>45363.861111111102</v>
      </c>
      <c r="B3418" s="10">
        <v>45363</v>
      </c>
      <c r="C3418" s="11">
        <v>2024</v>
      </c>
      <c r="D3418" s="11">
        <v>3</v>
      </c>
      <c r="E3418" s="11">
        <v>12</v>
      </c>
      <c r="F3418" s="11">
        <v>20</v>
      </c>
      <c r="G3418" s="11" t="s">
        <v>68</v>
      </c>
      <c r="H3418" s="11" t="s">
        <v>53</v>
      </c>
      <c r="I3418" s="11">
        <v>40.6980256290664</v>
      </c>
      <c r="J3418" s="11">
        <v>-73.9649434446345</v>
      </c>
      <c r="K3418" s="11">
        <v>273</v>
      </c>
      <c r="L3418" s="11">
        <v>25.191990814211302</v>
      </c>
      <c r="M3418" s="11">
        <v>49.505003481121697</v>
      </c>
      <c r="N3418" s="11" t="s">
        <v>57</v>
      </c>
      <c r="O3418" s="11" t="s">
        <v>61</v>
      </c>
      <c r="P3418" s="11">
        <v>0</v>
      </c>
      <c r="Q3418" s="11">
        <v>-0.88393054290769302</v>
      </c>
      <c r="R3418" s="11">
        <v>15</v>
      </c>
      <c r="S3418" s="11">
        <v>31</v>
      </c>
      <c r="T3418" s="11">
        <v>95.281537990755297</v>
      </c>
      <c r="U3418" s="11">
        <v>28.163169700872899</v>
      </c>
      <c r="V3418" s="11" t="s">
        <v>56</v>
      </c>
    </row>
    <row r="3419" spans="1:22" x14ac:dyDescent="0.3">
      <c r="A3419" s="9">
        <v>45363.864583333299</v>
      </c>
      <c r="B3419" s="10">
        <v>45363</v>
      </c>
      <c r="C3419" s="11">
        <v>2024</v>
      </c>
      <c r="D3419" s="11">
        <v>3</v>
      </c>
      <c r="E3419" s="11">
        <v>12</v>
      </c>
      <c r="F3419" s="11">
        <v>20</v>
      </c>
      <c r="G3419" s="11" t="s">
        <v>68</v>
      </c>
      <c r="H3419" s="11" t="s">
        <v>53</v>
      </c>
      <c r="I3419" s="11">
        <v>40.720872770421899</v>
      </c>
      <c r="J3419" s="11">
        <v>-73.813110562426104</v>
      </c>
      <c r="K3419" s="11">
        <v>68</v>
      </c>
      <c r="L3419" s="11">
        <v>66.883987507205205</v>
      </c>
      <c r="M3419" s="11">
        <v>10.198772811469899</v>
      </c>
      <c r="N3419" s="11" t="s">
        <v>54</v>
      </c>
      <c r="O3419" s="11" t="s">
        <v>61</v>
      </c>
      <c r="P3419" s="11">
        <v>0</v>
      </c>
      <c r="Q3419" s="11">
        <v>-4.3511606255746703E-2</v>
      </c>
      <c r="R3419" s="11">
        <v>47</v>
      </c>
      <c r="S3419" s="11">
        <v>35</v>
      </c>
      <c r="T3419" s="11">
        <v>223.05915468705999</v>
      </c>
      <c r="U3419" s="11">
        <v>24.4420996457272</v>
      </c>
      <c r="V3419" s="11" t="s">
        <v>62</v>
      </c>
    </row>
    <row r="3420" spans="1:22" x14ac:dyDescent="0.3">
      <c r="A3420" s="9">
        <v>45363.868055555598</v>
      </c>
      <c r="B3420" s="10">
        <v>45363</v>
      </c>
      <c r="C3420" s="11">
        <v>2024</v>
      </c>
      <c r="D3420" s="11">
        <v>3</v>
      </c>
      <c r="E3420" s="11">
        <v>12</v>
      </c>
      <c r="F3420" s="11">
        <v>20</v>
      </c>
      <c r="G3420" s="11" t="s">
        <v>68</v>
      </c>
      <c r="H3420" s="11" t="s">
        <v>53</v>
      </c>
      <c r="I3420" s="11">
        <v>40.736965011088401</v>
      </c>
      <c r="J3420" s="11">
        <v>-73.825869616600698</v>
      </c>
      <c r="K3420" s="11">
        <v>25</v>
      </c>
      <c r="L3420" s="11">
        <v>58.846961806705202</v>
      </c>
      <c r="M3420" s="11">
        <v>31.2019169194539</v>
      </c>
      <c r="N3420" s="11" t="s">
        <v>54</v>
      </c>
      <c r="O3420" s="11" t="s">
        <v>60</v>
      </c>
      <c r="P3420" s="11">
        <v>0</v>
      </c>
      <c r="Q3420" s="11">
        <v>-0.26208989869163402</v>
      </c>
      <c r="R3420" s="11">
        <v>9</v>
      </c>
      <c r="S3420" s="11">
        <v>45</v>
      </c>
      <c r="T3420" s="11">
        <v>423.67606335590301</v>
      </c>
      <c r="U3420" s="11">
        <v>27.829625190672498</v>
      </c>
      <c r="V3420" s="11" t="s">
        <v>62</v>
      </c>
    </row>
    <row r="3421" spans="1:22" x14ac:dyDescent="0.3">
      <c r="A3421" s="9">
        <v>45363.871527777803</v>
      </c>
      <c r="B3421" s="10">
        <v>45363</v>
      </c>
      <c r="C3421" s="11">
        <v>2024</v>
      </c>
      <c r="D3421" s="11">
        <v>3</v>
      </c>
      <c r="E3421" s="11">
        <v>12</v>
      </c>
      <c r="F3421" s="11">
        <v>20</v>
      </c>
      <c r="G3421" s="11" t="s">
        <v>68</v>
      </c>
      <c r="H3421" s="11" t="s">
        <v>53</v>
      </c>
      <c r="I3421" s="11">
        <v>40.812474508554899</v>
      </c>
      <c r="J3421" s="11">
        <v>-73.736976395833807</v>
      </c>
      <c r="K3421" s="11">
        <v>275</v>
      </c>
      <c r="L3421" s="11">
        <v>26.862022810298299</v>
      </c>
      <c r="M3421" s="11">
        <v>52.263158411648298</v>
      </c>
      <c r="N3421" s="11" t="s">
        <v>54</v>
      </c>
      <c r="O3421" s="11" t="s">
        <v>55</v>
      </c>
      <c r="P3421" s="11">
        <v>0</v>
      </c>
      <c r="Q3421" s="11">
        <v>6.0925791542511598E-2</v>
      </c>
      <c r="R3421" s="11">
        <v>27</v>
      </c>
      <c r="S3421" s="11">
        <v>41</v>
      </c>
      <c r="T3421" s="11">
        <v>336.68730881599498</v>
      </c>
      <c r="U3421" s="11">
        <v>18.824827558621902</v>
      </c>
      <c r="V3421" s="11" t="s">
        <v>56</v>
      </c>
    </row>
    <row r="3422" spans="1:22" x14ac:dyDescent="0.3">
      <c r="A3422" s="9">
        <v>45363.875</v>
      </c>
      <c r="B3422" s="10">
        <v>45363</v>
      </c>
      <c r="C3422" s="11">
        <v>2024</v>
      </c>
      <c r="D3422" s="11">
        <v>3</v>
      </c>
      <c r="E3422" s="11">
        <v>12</v>
      </c>
      <c r="F3422" s="11">
        <v>21</v>
      </c>
      <c r="G3422" s="11" t="s">
        <v>68</v>
      </c>
      <c r="H3422" s="11" t="s">
        <v>53</v>
      </c>
      <c r="I3422" s="11">
        <v>40.692474310408301</v>
      </c>
      <c r="J3422" s="11">
        <v>-73.823946839367906</v>
      </c>
      <c r="K3422" s="11">
        <v>92</v>
      </c>
      <c r="L3422" s="11">
        <v>31.256430889371</v>
      </c>
      <c r="M3422" s="11">
        <v>90.238115973676599</v>
      </c>
      <c r="N3422" s="11" t="s">
        <v>54</v>
      </c>
      <c r="O3422" s="11" t="s">
        <v>60</v>
      </c>
      <c r="P3422" s="11">
        <v>0</v>
      </c>
      <c r="Q3422" s="11">
        <v>-0.65856397835271796</v>
      </c>
      <c r="R3422" s="11">
        <v>46</v>
      </c>
      <c r="S3422" s="11">
        <v>42</v>
      </c>
      <c r="T3422" s="11">
        <v>117.847478718999</v>
      </c>
      <c r="U3422" s="11">
        <v>15.159430454720599</v>
      </c>
      <c r="V3422" s="11" t="s">
        <v>56</v>
      </c>
    </row>
    <row r="3423" spans="1:22" x14ac:dyDescent="0.3">
      <c r="A3423" s="9">
        <v>45363.878472222197</v>
      </c>
      <c r="B3423" s="10">
        <v>45363</v>
      </c>
      <c r="C3423" s="11">
        <v>2024</v>
      </c>
      <c r="D3423" s="11">
        <v>3</v>
      </c>
      <c r="E3423" s="11">
        <v>12</v>
      </c>
      <c r="F3423" s="11">
        <v>21</v>
      </c>
      <c r="G3423" s="11" t="s">
        <v>68</v>
      </c>
      <c r="H3423" s="11" t="s">
        <v>53</v>
      </c>
      <c r="I3423" s="11">
        <v>40.711211364378997</v>
      </c>
      <c r="J3423" s="11">
        <v>-73.827143715494202</v>
      </c>
      <c r="K3423" s="11">
        <v>14</v>
      </c>
      <c r="L3423" s="11">
        <v>65.403903463035803</v>
      </c>
      <c r="M3423" s="11">
        <v>42.920893280324798</v>
      </c>
      <c r="N3423" s="11" t="s">
        <v>54</v>
      </c>
      <c r="O3423" s="11" t="s">
        <v>58</v>
      </c>
      <c r="P3423" s="11">
        <v>0</v>
      </c>
      <c r="Q3423" s="11">
        <v>0.94184385064754494</v>
      </c>
      <c r="R3423" s="11">
        <v>71</v>
      </c>
      <c r="S3423" s="11">
        <v>35</v>
      </c>
      <c r="T3423" s="11">
        <v>283.87289603367299</v>
      </c>
      <c r="U3423" s="11">
        <v>16.512503563910901</v>
      </c>
      <c r="V3423" s="11" t="s">
        <v>62</v>
      </c>
    </row>
    <row r="3424" spans="1:22" x14ac:dyDescent="0.3">
      <c r="A3424" s="9">
        <v>45363.881944444503</v>
      </c>
      <c r="B3424" s="10">
        <v>45363</v>
      </c>
      <c r="C3424" s="11">
        <v>2024</v>
      </c>
      <c r="D3424" s="11">
        <v>3</v>
      </c>
      <c r="E3424" s="11">
        <v>12</v>
      </c>
      <c r="F3424" s="11">
        <v>21</v>
      </c>
      <c r="G3424" s="11" t="s">
        <v>68</v>
      </c>
      <c r="H3424" s="11" t="s">
        <v>53</v>
      </c>
      <c r="I3424" s="11">
        <v>40.8208569584598</v>
      </c>
      <c r="J3424" s="11">
        <v>-73.817160243793097</v>
      </c>
      <c r="K3424" s="11">
        <v>215</v>
      </c>
      <c r="L3424" s="11">
        <v>75.525002226119497</v>
      </c>
      <c r="M3424" s="11">
        <v>78.285753471067096</v>
      </c>
      <c r="N3424" s="11" t="s">
        <v>59</v>
      </c>
      <c r="O3424" s="11" t="s">
        <v>60</v>
      </c>
      <c r="P3424" s="11">
        <v>1</v>
      </c>
      <c r="Q3424" s="11">
        <v>-0.87287614319232798</v>
      </c>
      <c r="R3424" s="11">
        <v>15</v>
      </c>
      <c r="S3424" s="11">
        <v>21</v>
      </c>
      <c r="T3424" s="11">
        <v>235.39026320428201</v>
      </c>
      <c r="U3424" s="11">
        <v>18.2813638405006</v>
      </c>
      <c r="V3424" s="11" t="s">
        <v>56</v>
      </c>
    </row>
    <row r="3425" spans="1:22" x14ac:dyDescent="0.3">
      <c r="A3425" s="9">
        <v>45363.885416666701</v>
      </c>
      <c r="B3425" s="10">
        <v>45363</v>
      </c>
      <c r="C3425" s="11">
        <v>2024</v>
      </c>
      <c r="D3425" s="11">
        <v>3</v>
      </c>
      <c r="E3425" s="11">
        <v>12</v>
      </c>
      <c r="F3425" s="11">
        <v>21</v>
      </c>
      <c r="G3425" s="11" t="s">
        <v>68</v>
      </c>
      <c r="H3425" s="11" t="s">
        <v>53</v>
      </c>
      <c r="I3425" s="11">
        <v>40.8836565005994</v>
      </c>
      <c r="J3425" s="11">
        <v>-73.768047263711793</v>
      </c>
      <c r="K3425" s="11">
        <v>202</v>
      </c>
      <c r="L3425" s="11">
        <v>5.2517368180262904</v>
      </c>
      <c r="M3425" s="11">
        <v>59.2811576320548</v>
      </c>
      <c r="N3425" s="11" t="s">
        <v>59</v>
      </c>
      <c r="O3425" s="11" t="s">
        <v>61</v>
      </c>
      <c r="P3425" s="11">
        <v>0</v>
      </c>
      <c r="Q3425" s="11">
        <v>-3.99818844928043E-2</v>
      </c>
      <c r="R3425" s="11">
        <v>21</v>
      </c>
      <c r="S3425" s="11">
        <v>21</v>
      </c>
      <c r="T3425" s="11">
        <v>491.84850060220799</v>
      </c>
      <c r="U3425" s="11">
        <v>19.9248648025088</v>
      </c>
      <c r="V3425" s="11" t="s">
        <v>56</v>
      </c>
    </row>
    <row r="3426" spans="1:22" x14ac:dyDescent="0.3">
      <c r="A3426" s="9">
        <v>45363.888888888898</v>
      </c>
      <c r="B3426" s="10">
        <v>45363</v>
      </c>
      <c r="C3426" s="11">
        <v>2024</v>
      </c>
      <c r="D3426" s="11">
        <v>3</v>
      </c>
      <c r="E3426" s="11">
        <v>12</v>
      </c>
      <c r="F3426" s="11">
        <v>21</v>
      </c>
      <c r="G3426" s="11" t="s">
        <v>68</v>
      </c>
      <c r="H3426" s="11" t="s">
        <v>53</v>
      </c>
      <c r="I3426" s="11">
        <v>40.876961792114102</v>
      </c>
      <c r="J3426" s="11">
        <v>-73.796926859082205</v>
      </c>
      <c r="K3426" s="11">
        <v>216</v>
      </c>
      <c r="L3426" s="11">
        <v>43.323896925668201</v>
      </c>
      <c r="M3426" s="11">
        <v>20.726608457713301</v>
      </c>
      <c r="N3426" s="11" t="s">
        <v>59</v>
      </c>
      <c r="O3426" s="11" t="s">
        <v>61</v>
      </c>
      <c r="P3426" s="11">
        <v>0</v>
      </c>
      <c r="Q3426" s="11">
        <v>-0.88722191804638195</v>
      </c>
      <c r="R3426" s="11">
        <v>86</v>
      </c>
      <c r="S3426" s="11">
        <v>17</v>
      </c>
      <c r="T3426" s="11">
        <v>218.65571426346401</v>
      </c>
      <c r="U3426" s="11">
        <v>8.0685709455891494</v>
      </c>
      <c r="V3426" s="11" t="s">
        <v>56</v>
      </c>
    </row>
    <row r="3427" spans="1:22" x14ac:dyDescent="0.3">
      <c r="A3427" s="9">
        <v>45363.892361111102</v>
      </c>
      <c r="B3427" s="10">
        <v>45363</v>
      </c>
      <c r="C3427" s="11">
        <v>2024</v>
      </c>
      <c r="D3427" s="11">
        <v>3</v>
      </c>
      <c r="E3427" s="11">
        <v>12</v>
      </c>
      <c r="F3427" s="11">
        <v>21</v>
      </c>
      <c r="G3427" s="11" t="s">
        <v>68</v>
      </c>
      <c r="H3427" s="11" t="s">
        <v>53</v>
      </c>
      <c r="I3427" s="11">
        <v>40.706014808592201</v>
      </c>
      <c r="J3427" s="11">
        <v>-73.870436815560495</v>
      </c>
      <c r="K3427" s="11">
        <v>62</v>
      </c>
      <c r="L3427" s="11">
        <v>31.421732126572099</v>
      </c>
      <c r="M3427" s="11">
        <v>82.225123820214407</v>
      </c>
      <c r="N3427" s="11" t="s">
        <v>54</v>
      </c>
      <c r="O3427" s="11" t="s">
        <v>60</v>
      </c>
      <c r="P3427" s="11">
        <v>0</v>
      </c>
      <c r="Q3427" s="11">
        <v>-0.18895134882635201</v>
      </c>
      <c r="R3427" s="11">
        <v>82</v>
      </c>
      <c r="S3427" s="11">
        <v>8</v>
      </c>
      <c r="T3427" s="11">
        <v>60.756786127348803</v>
      </c>
      <c r="U3427" s="11">
        <v>11.3858358005808</v>
      </c>
      <c r="V3427" s="11" t="s">
        <v>56</v>
      </c>
    </row>
    <row r="3428" spans="1:22" x14ac:dyDescent="0.3">
      <c r="A3428" s="9">
        <v>45363.895833333299</v>
      </c>
      <c r="B3428" s="10">
        <v>45363</v>
      </c>
      <c r="C3428" s="11">
        <v>2024</v>
      </c>
      <c r="D3428" s="11">
        <v>3</v>
      </c>
      <c r="E3428" s="11">
        <v>12</v>
      </c>
      <c r="F3428" s="11">
        <v>21</v>
      </c>
      <c r="G3428" s="11" t="s">
        <v>68</v>
      </c>
      <c r="H3428" s="11" t="s">
        <v>53</v>
      </c>
      <c r="I3428" s="11">
        <v>40.606561280132198</v>
      </c>
      <c r="J3428" s="11">
        <v>-73.944162607786097</v>
      </c>
      <c r="K3428" s="11">
        <v>109</v>
      </c>
      <c r="L3428" s="11">
        <v>40.539222840572002</v>
      </c>
      <c r="M3428" s="11">
        <v>39.207181731976299</v>
      </c>
      <c r="N3428" s="11" t="s">
        <v>54</v>
      </c>
      <c r="O3428" s="11" t="s">
        <v>61</v>
      </c>
      <c r="P3428" s="11">
        <v>0</v>
      </c>
      <c r="Q3428" s="11">
        <v>-0.245081175939936</v>
      </c>
      <c r="R3428" s="11">
        <v>82</v>
      </c>
      <c r="S3428" s="11">
        <v>43</v>
      </c>
      <c r="T3428" s="11">
        <v>384.71966500285401</v>
      </c>
      <c r="U3428" s="11">
        <v>6.2609353066818603</v>
      </c>
      <c r="V3428" s="11" t="s">
        <v>63</v>
      </c>
    </row>
    <row r="3429" spans="1:22" x14ac:dyDescent="0.3">
      <c r="A3429" s="9">
        <v>45363.899305555598</v>
      </c>
      <c r="B3429" s="10">
        <v>45363</v>
      </c>
      <c r="C3429" s="11">
        <v>2024</v>
      </c>
      <c r="D3429" s="11">
        <v>3</v>
      </c>
      <c r="E3429" s="11">
        <v>12</v>
      </c>
      <c r="F3429" s="11">
        <v>21</v>
      </c>
      <c r="G3429" s="11" t="s">
        <v>68</v>
      </c>
      <c r="H3429" s="11" t="s">
        <v>53</v>
      </c>
      <c r="I3429" s="11">
        <v>40.876546476692504</v>
      </c>
      <c r="J3429" s="11">
        <v>-73.766535568540505</v>
      </c>
      <c r="K3429" s="11">
        <v>129</v>
      </c>
      <c r="L3429" s="11">
        <v>74.283205225060698</v>
      </c>
      <c r="M3429" s="11">
        <v>53.203828708873502</v>
      </c>
      <c r="N3429" s="11" t="s">
        <v>59</v>
      </c>
      <c r="O3429" s="11" t="s">
        <v>60</v>
      </c>
      <c r="P3429" s="11">
        <v>0</v>
      </c>
      <c r="Q3429" s="11">
        <v>0.47672102689830897</v>
      </c>
      <c r="R3429" s="11">
        <v>95</v>
      </c>
      <c r="S3429" s="11">
        <v>46</v>
      </c>
      <c r="T3429" s="11">
        <v>327.42705730871199</v>
      </c>
      <c r="U3429" s="11">
        <v>27.827600655749901</v>
      </c>
      <c r="V3429" s="11" t="s">
        <v>63</v>
      </c>
    </row>
    <row r="3430" spans="1:22" x14ac:dyDescent="0.3">
      <c r="A3430" s="9">
        <v>45363.902777777803</v>
      </c>
      <c r="B3430" s="10">
        <v>45363</v>
      </c>
      <c r="C3430" s="11">
        <v>2024</v>
      </c>
      <c r="D3430" s="11">
        <v>3</v>
      </c>
      <c r="E3430" s="11">
        <v>12</v>
      </c>
      <c r="F3430" s="11">
        <v>21</v>
      </c>
      <c r="G3430" s="11" t="s">
        <v>68</v>
      </c>
      <c r="H3430" s="11" t="s">
        <v>53</v>
      </c>
      <c r="I3430" s="11">
        <v>40.721181562741698</v>
      </c>
      <c r="J3430" s="11">
        <v>-73.892112715945103</v>
      </c>
      <c r="K3430" s="11">
        <v>103</v>
      </c>
      <c r="L3430" s="11">
        <v>26.7913832037116</v>
      </c>
      <c r="M3430" s="11">
        <v>22.822686190562202</v>
      </c>
      <c r="N3430" s="11" t="s">
        <v>57</v>
      </c>
      <c r="O3430" s="11" t="s">
        <v>60</v>
      </c>
      <c r="P3430" s="11">
        <v>0</v>
      </c>
      <c r="Q3430" s="11">
        <v>0.698078830506074</v>
      </c>
      <c r="R3430" s="11">
        <v>41</v>
      </c>
      <c r="S3430" s="11">
        <v>15</v>
      </c>
      <c r="T3430" s="11">
        <v>406.83656638186898</v>
      </c>
      <c r="U3430" s="11">
        <v>20.330020237665199</v>
      </c>
      <c r="V3430" s="11" t="s">
        <v>63</v>
      </c>
    </row>
    <row r="3431" spans="1:22" x14ac:dyDescent="0.3">
      <c r="A3431" s="9">
        <v>45363.90625</v>
      </c>
      <c r="B3431" s="10">
        <v>45363</v>
      </c>
      <c r="C3431" s="11">
        <v>2024</v>
      </c>
      <c r="D3431" s="11">
        <v>3</v>
      </c>
      <c r="E3431" s="11">
        <v>12</v>
      </c>
      <c r="F3431" s="11">
        <v>21</v>
      </c>
      <c r="G3431" s="11" t="s">
        <v>68</v>
      </c>
      <c r="H3431" s="11" t="s">
        <v>53</v>
      </c>
      <c r="I3431" s="11">
        <v>40.6431373461728</v>
      </c>
      <c r="J3431" s="11">
        <v>-73.957317610910394</v>
      </c>
      <c r="K3431" s="11">
        <v>181</v>
      </c>
      <c r="L3431" s="11">
        <v>26.824871205993201</v>
      </c>
      <c r="M3431" s="11">
        <v>36.434415077335103</v>
      </c>
      <c r="N3431" s="11" t="s">
        <v>54</v>
      </c>
      <c r="O3431" s="11" t="s">
        <v>61</v>
      </c>
      <c r="P3431" s="11">
        <v>0</v>
      </c>
      <c r="Q3431" s="11">
        <v>0.43593542819230002</v>
      </c>
      <c r="R3431" s="11">
        <v>40</v>
      </c>
      <c r="S3431" s="11">
        <v>35</v>
      </c>
      <c r="T3431" s="11">
        <v>248.07959643940001</v>
      </c>
      <c r="U3431" s="11">
        <v>25.6991195859196</v>
      </c>
      <c r="V3431" s="11" t="s">
        <v>63</v>
      </c>
    </row>
    <row r="3432" spans="1:22" x14ac:dyDescent="0.3">
      <c r="A3432" s="9">
        <v>45363.909722222197</v>
      </c>
      <c r="B3432" s="10">
        <v>45363</v>
      </c>
      <c r="C3432" s="11">
        <v>2024</v>
      </c>
      <c r="D3432" s="11">
        <v>3</v>
      </c>
      <c r="E3432" s="11">
        <v>12</v>
      </c>
      <c r="F3432" s="11">
        <v>21</v>
      </c>
      <c r="G3432" s="11" t="s">
        <v>68</v>
      </c>
      <c r="H3432" s="11" t="s">
        <v>53</v>
      </c>
      <c r="I3432" s="11">
        <v>40.672784286497198</v>
      </c>
      <c r="J3432" s="11">
        <v>-73.8970244837857</v>
      </c>
      <c r="K3432" s="11">
        <v>41</v>
      </c>
      <c r="L3432" s="11">
        <v>12.166922996807999</v>
      </c>
      <c r="M3432" s="11">
        <v>45.554200088483398</v>
      </c>
      <c r="N3432" s="11" t="s">
        <v>57</v>
      </c>
      <c r="O3432" s="11" t="s">
        <v>61</v>
      </c>
      <c r="P3432" s="11">
        <v>0</v>
      </c>
      <c r="Q3432" s="11">
        <v>0.38506268275448602</v>
      </c>
      <c r="R3432" s="11">
        <v>76</v>
      </c>
      <c r="S3432" s="11">
        <v>20</v>
      </c>
      <c r="T3432" s="11">
        <v>391.64432294168199</v>
      </c>
      <c r="U3432" s="11">
        <v>16.991080627865699</v>
      </c>
      <c r="V3432" s="11" t="s">
        <v>56</v>
      </c>
    </row>
    <row r="3433" spans="1:22" x14ac:dyDescent="0.3">
      <c r="A3433" s="9">
        <v>45363.913194444503</v>
      </c>
      <c r="B3433" s="10">
        <v>45363</v>
      </c>
      <c r="C3433" s="11">
        <v>2024</v>
      </c>
      <c r="D3433" s="11">
        <v>3</v>
      </c>
      <c r="E3433" s="11">
        <v>12</v>
      </c>
      <c r="F3433" s="11">
        <v>21</v>
      </c>
      <c r="G3433" s="11" t="s">
        <v>68</v>
      </c>
      <c r="H3433" s="11" t="s">
        <v>53</v>
      </c>
      <c r="I3433" s="11">
        <v>40.687737122348103</v>
      </c>
      <c r="J3433" s="11">
        <v>-73.915038378748903</v>
      </c>
      <c r="K3433" s="11">
        <v>163</v>
      </c>
      <c r="L3433" s="11">
        <v>7.1244092196190403</v>
      </c>
      <c r="M3433" s="11">
        <v>82.806295004525893</v>
      </c>
      <c r="N3433" s="11" t="s">
        <v>54</v>
      </c>
      <c r="O3433" s="11" t="s">
        <v>60</v>
      </c>
      <c r="P3433" s="11">
        <v>0</v>
      </c>
      <c r="Q3433" s="11">
        <v>-0.23458376801331299</v>
      </c>
      <c r="R3433" s="11">
        <v>91</v>
      </c>
      <c r="S3433" s="11">
        <v>34</v>
      </c>
      <c r="T3433" s="11">
        <v>182.25487511496701</v>
      </c>
      <c r="U3433" s="11">
        <v>11.875018948048499</v>
      </c>
      <c r="V3433" s="11" t="s">
        <v>56</v>
      </c>
    </row>
    <row r="3434" spans="1:22" x14ac:dyDescent="0.3">
      <c r="A3434" s="9">
        <v>45363.916666666701</v>
      </c>
      <c r="B3434" s="10">
        <v>45363</v>
      </c>
      <c r="C3434" s="11">
        <v>2024</v>
      </c>
      <c r="D3434" s="11">
        <v>3</v>
      </c>
      <c r="E3434" s="11">
        <v>12</v>
      </c>
      <c r="F3434" s="11">
        <v>22</v>
      </c>
      <c r="G3434" s="11" t="s">
        <v>68</v>
      </c>
      <c r="H3434" s="11" t="s">
        <v>53</v>
      </c>
      <c r="I3434" s="11">
        <v>40.640622313345098</v>
      </c>
      <c r="J3434" s="11">
        <v>-73.842773104267806</v>
      </c>
      <c r="K3434" s="11">
        <v>215</v>
      </c>
      <c r="L3434" s="11">
        <v>79.924707712190198</v>
      </c>
      <c r="M3434" s="11">
        <v>47.717055133190897</v>
      </c>
      <c r="N3434" s="11" t="s">
        <v>57</v>
      </c>
      <c r="O3434" s="11" t="s">
        <v>60</v>
      </c>
      <c r="P3434" s="11">
        <v>0</v>
      </c>
      <c r="Q3434" s="11">
        <v>0.88402685219467902</v>
      </c>
      <c r="R3434" s="11">
        <v>8</v>
      </c>
      <c r="S3434" s="11">
        <v>26</v>
      </c>
      <c r="T3434" s="11">
        <v>142.91762152205999</v>
      </c>
      <c r="U3434" s="11">
        <v>22.462524368256901</v>
      </c>
      <c r="V3434" s="11" t="s">
        <v>56</v>
      </c>
    </row>
    <row r="3435" spans="1:22" x14ac:dyDescent="0.3">
      <c r="A3435" s="9">
        <v>45363.920138888898</v>
      </c>
      <c r="B3435" s="10">
        <v>45363</v>
      </c>
      <c r="C3435" s="11">
        <v>2024</v>
      </c>
      <c r="D3435" s="11">
        <v>3</v>
      </c>
      <c r="E3435" s="11">
        <v>12</v>
      </c>
      <c r="F3435" s="11">
        <v>22</v>
      </c>
      <c r="G3435" s="11" t="s">
        <v>68</v>
      </c>
      <c r="H3435" s="11" t="s">
        <v>53</v>
      </c>
      <c r="I3435" s="11">
        <v>40.705393978382503</v>
      </c>
      <c r="J3435" s="11">
        <v>-73.7083986297352</v>
      </c>
      <c r="K3435" s="11">
        <v>43</v>
      </c>
      <c r="L3435" s="11">
        <v>16.029270753152598</v>
      </c>
      <c r="M3435" s="11">
        <v>29.540206683735899</v>
      </c>
      <c r="N3435" s="11" t="s">
        <v>54</v>
      </c>
      <c r="O3435" s="11" t="s">
        <v>60</v>
      </c>
      <c r="P3435" s="11">
        <v>0</v>
      </c>
      <c r="Q3435" s="11">
        <v>-0.88298522000040203</v>
      </c>
      <c r="R3435" s="11">
        <v>85</v>
      </c>
      <c r="S3435" s="11">
        <v>45</v>
      </c>
      <c r="T3435" s="11">
        <v>382.29291556279099</v>
      </c>
      <c r="U3435" s="11">
        <v>27.4901048305722</v>
      </c>
      <c r="V3435" s="11" t="s">
        <v>56</v>
      </c>
    </row>
    <row r="3436" spans="1:22" x14ac:dyDescent="0.3">
      <c r="A3436" s="9">
        <v>45363.923611111102</v>
      </c>
      <c r="B3436" s="10">
        <v>45363</v>
      </c>
      <c r="C3436" s="11">
        <v>2024</v>
      </c>
      <c r="D3436" s="11">
        <v>3</v>
      </c>
      <c r="E3436" s="11">
        <v>12</v>
      </c>
      <c r="F3436" s="11">
        <v>22</v>
      </c>
      <c r="G3436" s="11" t="s">
        <v>68</v>
      </c>
      <c r="H3436" s="11" t="s">
        <v>53</v>
      </c>
      <c r="I3436" s="11">
        <v>40.754105426464903</v>
      </c>
      <c r="J3436" s="11">
        <v>-73.923480551950504</v>
      </c>
      <c r="K3436" s="11">
        <v>293</v>
      </c>
      <c r="L3436" s="11">
        <v>69.3778910699628</v>
      </c>
      <c r="M3436" s="11">
        <v>73.273104650264798</v>
      </c>
      <c r="N3436" s="11" t="s">
        <v>59</v>
      </c>
      <c r="O3436" s="11" t="s">
        <v>58</v>
      </c>
      <c r="P3436" s="11">
        <v>0</v>
      </c>
      <c r="Q3436" s="11">
        <v>-0.25135469812495198</v>
      </c>
      <c r="R3436" s="11">
        <v>28</v>
      </c>
      <c r="S3436" s="11">
        <v>14</v>
      </c>
      <c r="T3436" s="11">
        <v>56.508556293669301</v>
      </c>
      <c r="U3436" s="11">
        <v>11.558593664206899</v>
      </c>
      <c r="V3436" s="11" t="s">
        <v>56</v>
      </c>
    </row>
    <row r="3437" spans="1:22" x14ac:dyDescent="0.3">
      <c r="A3437" s="9">
        <v>45363.927083333299</v>
      </c>
      <c r="B3437" s="10">
        <v>45363</v>
      </c>
      <c r="C3437" s="11">
        <v>2024</v>
      </c>
      <c r="D3437" s="11">
        <v>3</v>
      </c>
      <c r="E3437" s="11">
        <v>12</v>
      </c>
      <c r="F3437" s="11">
        <v>22</v>
      </c>
      <c r="G3437" s="11" t="s">
        <v>68</v>
      </c>
      <c r="H3437" s="11" t="s">
        <v>53</v>
      </c>
      <c r="I3437" s="11">
        <v>40.633692012855803</v>
      </c>
      <c r="J3437" s="11">
        <v>-73.980780828102596</v>
      </c>
      <c r="K3437" s="11">
        <v>214</v>
      </c>
      <c r="L3437" s="11">
        <v>34.273115902753801</v>
      </c>
      <c r="M3437" s="11">
        <v>18.606140182355301</v>
      </c>
      <c r="N3437" s="11" t="s">
        <v>54</v>
      </c>
      <c r="O3437" s="11" t="s">
        <v>60</v>
      </c>
      <c r="P3437" s="11">
        <v>0</v>
      </c>
      <c r="Q3437" s="11">
        <v>0.374966471116503</v>
      </c>
      <c r="R3437" s="11">
        <v>34</v>
      </c>
      <c r="S3437" s="11">
        <v>13</v>
      </c>
      <c r="T3437" s="11">
        <v>322.231364520537</v>
      </c>
      <c r="U3437" s="11">
        <v>26.646367355726898</v>
      </c>
      <c r="V3437" s="11" t="s">
        <v>56</v>
      </c>
    </row>
    <row r="3438" spans="1:22" x14ac:dyDescent="0.3">
      <c r="A3438" s="9">
        <v>45363.930555555598</v>
      </c>
      <c r="B3438" s="10">
        <v>45363</v>
      </c>
      <c r="C3438" s="11">
        <v>2024</v>
      </c>
      <c r="D3438" s="11">
        <v>3</v>
      </c>
      <c r="E3438" s="11">
        <v>12</v>
      </c>
      <c r="F3438" s="11">
        <v>22</v>
      </c>
      <c r="G3438" s="11" t="s">
        <v>68</v>
      </c>
      <c r="H3438" s="11" t="s">
        <v>53</v>
      </c>
      <c r="I3438" s="11">
        <v>40.745203978120998</v>
      </c>
      <c r="J3438" s="11">
        <v>-73.881302889826301</v>
      </c>
      <c r="K3438" s="11">
        <v>270</v>
      </c>
      <c r="L3438" s="11">
        <v>61.298992939522897</v>
      </c>
      <c r="M3438" s="11">
        <v>50.337372879815099</v>
      </c>
      <c r="N3438" s="11" t="s">
        <v>54</v>
      </c>
      <c r="O3438" s="11" t="s">
        <v>61</v>
      </c>
      <c r="P3438" s="11">
        <v>0</v>
      </c>
      <c r="Q3438" s="11">
        <v>0.28918807891215198</v>
      </c>
      <c r="R3438" s="11">
        <v>90</v>
      </c>
      <c r="S3438" s="11">
        <v>46</v>
      </c>
      <c r="T3438" s="11">
        <v>252.296928674757</v>
      </c>
      <c r="U3438" s="11">
        <v>8.6207272714586907</v>
      </c>
      <c r="V3438" s="11" t="s">
        <v>56</v>
      </c>
    </row>
    <row r="3439" spans="1:22" x14ac:dyDescent="0.3">
      <c r="A3439" s="9">
        <v>45363.934027777803</v>
      </c>
      <c r="B3439" s="10">
        <v>45363</v>
      </c>
      <c r="C3439" s="11">
        <v>2024</v>
      </c>
      <c r="D3439" s="11">
        <v>3</v>
      </c>
      <c r="E3439" s="11">
        <v>12</v>
      </c>
      <c r="F3439" s="11">
        <v>22</v>
      </c>
      <c r="G3439" s="11" t="s">
        <v>68</v>
      </c>
      <c r="H3439" s="11" t="s">
        <v>53</v>
      </c>
      <c r="I3439" s="11">
        <v>40.682408757250101</v>
      </c>
      <c r="J3439" s="11">
        <v>-73.742264612695394</v>
      </c>
      <c r="K3439" s="11">
        <v>296</v>
      </c>
      <c r="L3439" s="11">
        <v>6.4880635499881896</v>
      </c>
      <c r="M3439" s="11">
        <v>23.148572531389899</v>
      </c>
      <c r="N3439" s="11" t="s">
        <v>57</v>
      </c>
      <c r="O3439" s="11" t="s">
        <v>58</v>
      </c>
      <c r="P3439" s="11">
        <v>1</v>
      </c>
      <c r="Q3439" s="11">
        <v>0.28076390543608698</v>
      </c>
      <c r="R3439" s="11">
        <v>35</v>
      </c>
      <c r="S3439" s="11">
        <v>5</v>
      </c>
      <c r="T3439" s="11">
        <v>136.597353100454</v>
      </c>
      <c r="U3439" s="11">
        <v>14.239401545092401</v>
      </c>
      <c r="V3439" s="11" t="s">
        <v>56</v>
      </c>
    </row>
    <row r="3440" spans="1:22" x14ac:dyDescent="0.3">
      <c r="A3440" s="9">
        <v>45363.9375</v>
      </c>
      <c r="B3440" s="10">
        <v>45363</v>
      </c>
      <c r="C3440" s="11">
        <v>2024</v>
      </c>
      <c r="D3440" s="11">
        <v>3</v>
      </c>
      <c r="E3440" s="11">
        <v>12</v>
      </c>
      <c r="F3440" s="11">
        <v>22</v>
      </c>
      <c r="G3440" s="11" t="s">
        <v>68</v>
      </c>
      <c r="H3440" s="11" t="s">
        <v>53</v>
      </c>
      <c r="I3440" s="11">
        <v>40.857145231259103</v>
      </c>
      <c r="J3440" s="11">
        <v>-73.715648524286294</v>
      </c>
      <c r="K3440" s="11">
        <v>92</v>
      </c>
      <c r="L3440" s="11">
        <v>74.852690236643298</v>
      </c>
      <c r="M3440" s="11">
        <v>61.114897189327003</v>
      </c>
      <c r="N3440" s="11" t="s">
        <v>59</v>
      </c>
      <c r="O3440" s="11" t="s">
        <v>60</v>
      </c>
      <c r="P3440" s="11">
        <v>0</v>
      </c>
      <c r="Q3440" s="11">
        <v>0.56900555147253795</v>
      </c>
      <c r="R3440" s="11">
        <v>29</v>
      </c>
      <c r="S3440" s="11">
        <v>11</v>
      </c>
      <c r="T3440" s="11">
        <v>302.47428398999102</v>
      </c>
      <c r="U3440" s="11">
        <v>29.567445937006401</v>
      </c>
      <c r="V3440" s="11" t="s">
        <v>63</v>
      </c>
    </row>
    <row r="3441" spans="1:22" x14ac:dyDescent="0.3">
      <c r="A3441" s="9">
        <v>45363.940972222197</v>
      </c>
      <c r="B3441" s="10">
        <v>45363</v>
      </c>
      <c r="C3441" s="11">
        <v>2024</v>
      </c>
      <c r="D3441" s="11">
        <v>3</v>
      </c>
      <c r="E3441" s="11">
        <v>12</v>
      </c>
      <c r="F3441" s="11">
        <v>22</v>
      </c>
      <c r="G3441" s="11" t="s">
        <v>68</v>
      </c>
      <c r="H3441" s="11" t="s">
        <v>53</v>
      </c>
      <c r="I3441" s="11">
        <v>40.7140513670318</v>
      </c>
      <c r="J3441" s="11">
        <v>-73.885474793017707</v>
      </c>
      <c r="K3441" s="11">
        <v>293</v>
      </c>
      <c r="L3441" s="11">
        <v>43.697005320486497</v>
      </c>
      <c r="M3441" s="11">
        <v>46.561833127817899</v>
      </c>
      <c r="N3441" s="11" t="s">
        <v>59</v>
      </c>
      <c r="O3441" s="11" t="s">
        <v>55</v>
      </c>
      <c r="P3441" s="11">
        <v>0</v>
      </c>
      <c r="Q3441" s="11">
        <v>-0.57333162446653696</v>
      </c>
      <c r="R3441" s="11">
        <v>74</v>
      </c>
      <c r="S3441" s="11">
        <v>24</v>
      </c>
      <c r="T3441" s="11">
        <v>288.328225852027</v>
      </c>
      <c r="U3441" s="11">
        <v>18.804113117429701</v>
      </c>
      <c r="V3441" s="11" t="s">
        <v>56</v>
      </c>
    </row>
    <row r="3442" spans="1:22" x14ac:dyDescent="0.3">
      <c r="A3442" s="9">
        <v>45363.944444444503</v>
      </c>
      <c r="B3442" s="10">
        <v>45363</v>
      </c>
      <c r="C3442" s="11">
        <v>2024</v>
      </c>
      <c r="D3442" s="11">
        <v>3</v>
      </c>
      <c r="E3442" s="11">
        <v>12</v>
      </c>
      <c r="F3442" s="11">
        <v>22</v>
      </c>
      <c r="G3442" s="11" t="s">
        <v>68</v>
      </c>
      <c r="H3442" s="11" t="s">
        <v>53</v>
      </c>
      <c r="I3442" s="11">
        <v>40.843490096117897</v>
      </c>
      <c r="J3442" s="11">
        <v>-73.778533143281393</v>
      </c>
      <c r="K3442" s="11">
        <v>75</v>
      </c>
      <c r="L3442" s="11">
        <v>70.878684626751394</v>
      </c>
      <c r="M3442" s="11">
        <v>52.138259482745703</v>
      </c>
      <c r="N3442" s="11" t="s">
        <v>59</v>
      </c>
      <c r="O3442" s="11" t="s">
        <v>58</v>
      </c>
      <c r="P3442" s="11">
        <v>0</v>
      </c>
      <c r="Q3442" s="11">
        <v>0.68359375731684802</v>
      </c>
      <c r="R3442" s="11">
        <v>8</v>
      </c>
      <c r="S3442" s="11">
        <v>44</v>
      </c>
      <c r="T3442" s="11">
        <v>462.56567281645698</v>
      </c>
      <c r="U3442" s="11">
        <v>20.429153357834299</v>
      </c>
      <c r="V3442" s="11" t="s">
        <v>63</v>
      </c>
    </row>
    <row r="3443" spans="1:22" x14ac:dyDescent="0.3">
      <c r="A3443" s="9">
        <v>45363.947916666701</v>
      </c>
      <c r="B3443" s="10">
        <v>45363</v>
      </c>
      <c r="C3443" s="11">
        <v>2024</v>
      </c>
      <c r="D3443" s="11">
        <v>3</v>
      </c>
      <c r="E3443" s="11">
        <v>12</v>
      </c>
      <c r="F3443" s="11">
        <v>22</v>
      </c>
      <c r="G3443" s="11" t="s">
        <v>68</v>
      </c>
      <c r="H3443" s="11" t="s">
        <v>53</v>
      </c>
      <c r="I3443" s="11">
        <v>40.831138259623799</v>
      </c>
      <c r="J3443" s="11">
        <v>-73.958276363517498</v>
      </c>
      <c r="K3443" s="11">
        <v>104</v>
      </c>
      <c r="L3443" s="11">
        <v>22.238217916841101</v>
      </c>
      <c r="M3443" s="11">
        <v>90.693687522632302</v>
      </c>
      <c r="N3443" s="11" t="s">
        <v>54</v>
      </c>
      <c r="O3443" s="11" t="s">
        <v>60</v>
      </c>
      <c r="P3443" s="11">
        <v>0</v>
      </c>
      <c r="Q3443" s="11">
        <v>-9.4444620213611497E-2</v>
      </c>
      <c r="R3443" s="11">
        <v>99</v>
      </c>
      <c r="S3443" s="11">
        <v>32</v>
      </c>
      <c r="T3443" s="11">
        <v>411.33188530453799</v>
      </c>
      <c r="U3443" s="11">
        <v>27.289217881910499</v>
      </c>
      <c r="V3443" s="11" t="s">
        <v>56</v>
      </c>
    </row>
    <row r="3444" spans="1:22" x14ac:dyDescent="0.3">
      <c r="A3444" s="9">
        <v>45363.951388888898</v>
      </c>
      <c r="B3444" s="10">
        <v>45363</v>
      </c>
      <c r="C3444" s="11">
        <v>2024</v>
      </c>
      <c r="D3444" s="11">
        <v>3</v>
      </c>
      <c r="E3444" s="11">
        <v>12</v>
      </c>
      <c r="F3444" s="11">
        <v>22</v>
      </c>
      <c r="G3444" s="11" t="s">
        <v>68</v>
      </c>
      <c r="H3444" s="11" t="s">
        <v>53</v>
      </c>
      <c r="I3444" s="11">
        <v>40.786753750876102</v>
      </c>
      <c r="J3444" s="11">
        <v>-73.879246682168002</v>
      </c>
      <c r="K3444" s="11">
        <v>82</v>
      </c>
      <c r="L3444" s="11">
        <v>19.0056530124461</v>
      </c>
      <c r="M3444" s="11">
        <v>47.082219142619103</v>
      </c>
      <c r="N3444" s="11" t="s">
        <v>57</v>
      </c>
      <c r="O3444" s="11" t="s">
        <v>55</v>
      </c>
      <c r="P3444" s="11">
        <v>0</v>
      </c>
      <c r="Q3444" s="11">
        <v>0.80794378405148204</v>
      </c>
      <c r="R3444" s="11">
        <v>11</v>
      </c>
      <c r="S3444" s="11">
        <v>16</v>
      </c>
      <c r="T3444" s="11">
        <v>492.46718486784101</v>
      </c>
      <c r="U3444" s="11">
        <v>25.266912500845098</v>
      </c>
      <c r="V3444" s="11" t="s">
        <v>56</v>
      </c>
    </row>
    <row r="3445" spans="1:22" x14ac:dyDescent="0.3">
      <c r="A3445" s="9">
        <v>45363.954861111102</v>
      </c>
      <c r="B3445" s="10">
        <v>45363</v>
      </c>
      <c r="C3445" s="11">
        <v>2024</v>
      </c>
      <c r="D3445" s="11">
        <v>3</v>
      </c>
      <c r="E3445" s="11">
        <v>12</v>
      </c>
      <c r="F3445" s="11">
        <v>22</v>
      </c>
      <c r="G3445" s="11" t="s">
        <v>68</v>
      </c>
      <c r="H3445" s="11" t="s">
        <v>53</v>
      </c>
      <c r="I3445" s="11">
        <v>40.614637120029499</v>
      </c>
      <c r="J3445" s="11">
        <v>-73.9907228505744</v>
      </c>
      <c r="K3445" s="11">
        <v>37</v>
      </c>
      <c r="L3445" s="11">
        <v>41.588615255208502</v>
      </c>
      <c r="M3445" s="11">
        <v>13.5719767662035</v>
      </c>
      <c r="N3445" s="11" t="s">
        <v>57</v>
      </c>
      <c r="O3445" s="11" t="s">
        <v>58</v>
      </c>
      <c r="P3445" s="11">
        <v>0</v>
      </c>
      <c r="Q3445" s="11">
        <v>0.73089875427932605</v>
      </c>
      <c r="R3445" s="11">
        <v>27</v>
      </c>
      <c r="S3445" s="11">
        <v>20</v>
      </c>
      <c r="T3445" s="11">
        <v>235.117365891709</v>
      </c>
      <c r="U3445" s="11">
        <v>29.5329655788737</v>
      </c>
      <c r="V3445" s="11" t="s">
        <v>62</v>
      </c>
    </row>
    <row r="3446" spans="1:22" x14ac:dyDescent="0.3">
      <c r="A3446" s="9">
        <v>45363.958333333299</v>
      </c>
      <c r="B3446" s="10">
        <v>45363</v>
      </c>
      <c r="C3446" s="11">
        <v>2024</v>
      </c>
      <c r="D3446" s="11">
        <v>3</v>
      </c>
      <c r="E3446" s="11">
        <v>12</v>
      </c>
      <c r="F3446" s="11">
        <v>23</v>
      </c>
      <c r="G3446" s="11" t="s">
        <v>68</v>
      </c>
      <c r="H3446" s="11" t="s">
        <v>53</v>
      </c>
      <c r="I3446" s="11">
        <v>40.610666413082598</v>
      </c>
      <c r="J3446" s="11">
        <v>-73.811170154534196</v>
      </c>
      <c r="K3446" s="11">
        <v>112</v>
      </c>
      <c r="L3446" s="11">
        <v>69.237606987020399</v>
      </c>
      <c r="M3446" s="11">
        <v>61.0421994068898</v>
      </c>
      <c r="N3446" s="11" t="s">
        <v>59</v>
      </c>
      <c r="O3446" s="11" t="s">
        <v>61</v>
      </c>
      <c r="P3446" s="11">
        <v>0</v>
      </c>
      <c r="Q3446" s="11">
        <v>0.74839146790294997</v>
      </c>
      <c r="R3446" s="11">
        <v>7</v>
      </c>
      <c r="S3446" s="11">
        <v>14</v>
      </c>
      <c r="T3446" s="11">
        <v>408.869786768658</v>
      </c>
      <c r="U3446" s="11">
        <v>15.8779981573944</v>
      </c>
      <c r="V3446" s="11" t="s">
        <v>63</v>
      </c>
    </row>
    <row r="3447" spans="1:22" x14ac:dyDescent="0.3">
      <c r="A3447" s="9">
        <v>45363.961805555598</v>
      </c>
      <c r="B3447" s="10">
        <v>45363</v>
      </c>
      <c r="C3447" s="11">
        <v>2024</v>
      </c>
      <c r="D3447" s="11">
        <v>3</v>
      </c>
      <c r="E3447" s="11">
        <v>12</v>
      </c>
      <c r="F3447" s="11">
        <v>23</v>
      </c>
      <c r="G3447" s="11" t="s">
        <v>68</v>
      </c>
      <c r="H3447" s="11" t="s">
        <v>53</v>
      </c>
      <c r="I3447" s="11">
        <v>40.674764643850303</v>
      </c>
      <c r="J3447" s="11">
        <v>-73.897581018199702</v>
      </c>
      <c r="K3447" s="11">
        <v>264</v>
      </c>
      <c r="L3447" s="11">
        <v>54.311526722594003</v>
      </c>
      <c r="M3447" s="11">
        <v>88.451482134824303</v>
      </c>
      <c r="N3447" s="11" t="s">
        <v>54</v>
      </c>
      <c r="O3447" s="11" t="s">
        <v>60</v>
      </c>
      <c r="P3447" s="11">
        <v>0</v>
      </c>
      <c r="Q3447" s="11">
        <v>0.75493077911057305</v>
      </c>
      <c r="R3447" s="11">
        <v>38</v>
      </c>
      <c r="S3447" s="11">
        <v>27</v>
      </c>
      <c r="T3447" s="11">
        <v>169.08694885945701</v>
      </c>
      <c r="U3447" s="11">
        <v>10.9050970443485</v>
      </c>
      <c r="V3447" s="11" t="s">
        <v>56</v>
      </c>
    </row>
    <row r="3448" spans="1:22" x14ac:dyDescent="0.3">
      <c r="A3448" s="9">
        <v>45363.965277777803</v>
      </c>
      <c r="B3448" s="10">
        <v>45363</v>
      </c>
      <c r="C3448" s="11">
        <v>2024</v>
      </c>
      <c r="D3448" s="11">
        <v>3</v>
      </c>
      <c r="E3448" s="11">
        <v>12</v>
      </c>
      <c r="F3448" s="11">
        <v>23</v>
      </c>
      <c r="G3448" s="11" t="s">
        <v>68</v>
      </c>
      <c r="H3448" s="11" t="s">
        <v>53</v>
      </c>
      <c r="I3448" s="11">
        <v>40.769812220772103</v>
      </c>
      <c r="J3448" s="11">
        <v>-73.809909636008697</v>
      </c>
      <c r="K3448" s="11">
        <v>213</v>
      </c>
      <c r="L3448" s="11">
        <v>10.272044497511599</v>
      </c>
      <c r="M3448" s="11">
        <v>83.898095293637198</v>
      </c>
      <c r="N3448" s="11" t="s">
        <v>54</v>
      </c>
      <c r="O3448" s="11" t="s">
        <v>55</v>
      </c>
      <c r="P3448" s="11">
        <v>0</v>
      </c>
      <c r="Q3448" s="11">
        <v>-0.50366246710986795</v>
      </c>
      <c r="R3448" s="11">
        <v>1</v>
      </c>
      <c r="S3448" s="11">
        <v>22</v>
      </c>
      <c r="T3448" s="11">
        <v>123.154040523861</v>
      </c>
      <c r="U3448" s="11">
        <v>12.0861862218631</v>
      </c>
      <c r="V3448" s="11" t="s">
        <v>56</v>
      </c>
    </row>
    <row r="3449" spans="1:22" x14ac:dyDescent="0.3">
      <c r="A3449" s="9">
        <v>45363.96875</v>
      </c>
      <c r="B3449" s="10">
        <v>45363</v>
      </c>
      <c r="C3449" s="11">
        <v>2024</v>
      </c>
      <c r="D3449" s="11">
        <v>3</v>
      </c>
      <c r="E3449" s="11">
        <v>12</v>
      </c>
      <c r="F3449" s="11">
        <v>23</v>
      </c>
      <c r="G3449" s="11" t="s">
        <v>68</v>
      </c>
      <c r="H3449" s="11" t="s">
        <v>53</v>
      </c>
      <c r="I3449" s="11">
        <v>40.677671507344797</v>
      </c>
      <c r="J3449" s="11">
        <v>-73.981703075945603</v>
      </c>
      <c r="K3449" s="11">
        <v>163</v>
      </c>
      <c r="L3449" s="11">
        <v>77.434443887293895</v>
      </c>
      <c r="M3449" s="11">
        <v>51.828812723823802</v>
      </c>
      <c r="N3449" s="11" t="s">
        <v>57</v>
      </c>
      <c r="O3449" s="11" t="s">
        <v>61</v>
      </c>
      <c r="P3449" s="11">
        <v>0</v>
      </c>
      <c r="Q3449" s="11">
        <v>-0.60948425377500004</v>
      </c>
      <c r="R3449" s="11">
        <v>98</v>
      </c>
      <c r="S3449" s="11">
        <v>9</v>
      </c>
      <c r="T3449" s="11">
        <v>306.06900024452602</v>
      </c>
      <c r="U3449" s="11">
        <v>21.616379965114302</v>
      </c>
      <c r="V3449" s="11" t="s">
        <v>63</v>
      </c>
    </row>
    <row r="3450" spans="1:22" x14ac:dyDescent="0.3">
      <c r="A3450" s="9">
        <v>45363.972222222197</v>
      </c>
      <c r="B3450" s="10">
        <v>45363</v>
      </c>
      <c r="C3450" s="11">
        <v>2024</v>
      </c>
      <c r="D3450" s="11">
        <v>3</v>
      </c>
      <c r="E3450" s="11">
        <v>12</v>
      </c>
      <c r="F3450" s="11">
        <v>23</v>
      </c>
      <c r="G3450" s="11" t="s">
        <v>68</v>
      </c>
      <c r="H3450" s="11" t="s">
        <v>53</v>
      </c>
      <c r="I3450" s="11">
        <v>40.877992890635703</v>
      </c>
      <c r="J3450" s="11">
        <v>-73.8856211804667</v>
      </c>
      <c r="K3450" s="11">
        <v>44</v>
      </c>
      <c r="L3450" s="11">
        <v>37.434914056090498</v>
      </c>
      <c r="M3450" s="11">
        <v>69.366459416349002</v>
      </c>
      <c r="N3450" s="11" t="s">
        <v>57</v>
      </c>
      <c r="O3450" s="11" t="s">
        <v>60</v>
      </c>
      <c r="P3450" s="11">
        <v>0</v>
      </c>
      <c r="Q3450" s="11">
        <v>0.985210593309227</v>
      </c>
      <c r="R3450" s="11">
        <v>13</v>
      </c>
      <c r="S3450" s="11">
        <v>1</v>
      </c>
      <c r="T3450" s="11">
        <v>320.85565235962599</v>
      </c>
      <c r="U3450" s="11">
        <v>23.078631417410701</v>
      </c>
      <c r="V3450" s="11" t="s">
        <v>63</v>
      </c>
    </row>
    <row r="3451" spans="1:22" x14ac:dyDescent="0.3">
      <c r="A3451" s="9">
        <v>45363.975694444503</v>
      </c>
      <c r="B3451" s="10">
        <v>45363</v>
      </c>
      <c r="C3451" s="11">
        <v>2024</v>
      </c>
      <c r="D3451" s="11">
        <v>3</v>
      </c>
      <c r="E3451" s="11">
        <v>12</v>
      </c>
      <c r="F3451" s="11">
        <v>23</v>
      </c>
      <c r="G3451" s="11" t="s">
        <v>68</v>
      </c>
      <c r="H3451" s="11" t="s">
        <v>53</v>
      </c>
      <c r="I3451" s="11">
        <v>40.672499483893297</v>
      </c>
      <c r="J3451" s="11">
        <v>-73.756848484206003</v>
      </c>
      <c r="K3451" s="11">
        <v>286</v>
      </c>
      <c r="L3451" s="11">
        <v>8.0698027907610594</v>
      </c>
      <c r="M3451" s="11">
        <v>91.520533004138798</v>
      </c>
      <c r="N3451" s="11" t="s">
        <v>59</v>
      </c>
      <c r="O3451" s="11" t="s">
        <v>60</v>
      </c>
      <c r="P3451" s="11">
        <v>0</v>
      </c>
      <c r="Q3451" s="11">
        <v>0.225996528954887</v>
      </c>
      <c r="R3451" s="11">
        <v>73</v>
      </c>
      <c r="S3451" s="11">
        <v>49</v>
      </c>
      <c r="T3451" s="11">
        <v>441.041139479935</v>
      </c>
      <c r="U3451" s="11">
        <v>19.9749808592092</v>
      </c>
      <c r="V3451" s="11" t="s">
        <v>56</v>
      </c>
    </row>
    <row r="3452" spans="1:22" x14ac:dyDescent="0.3">
      <c r="A3452" s="9">
        <v>45363.979166666701</v>
      </c>
      <c r="B3452" s="10">
        <v>45363</v>
      </c>
      <c r="C3452" s="11">
        <v>2024</v>
      </c>
      <c r="D3452" s="11">
        <v>3</v>
      </c>
      <c r="E3452" s="11">
        <v>12</v>
      </c>
      <c r="F3452" s="11">
        <v>23</v>
      </c>
      <c r="G3452" s="11" t="s">
        <v>68</v>
      </c>
      <c r="H3452" s="11" t="s">
        <v>53</v>
      </c>
      <c r="I3452" s="11">
        <v>40.854966286166999</v>
      </c>
      <c r="J3452" s="11">
        <v>-73.724567103246002</v>
      </c>
      <c r="K3452" s="11">
        <v>83</v>
      </c>
      <c r="L3452" s="11">
        <v>44.868159193097597</v>
      </c>
      <c r="M3452" s="11">
        <v>36.692596787864701</v>
      </c>
      <c r="N3452" s="11" t="s">
        <v>59</v>
      </c>
      <c r="O3452" s="11" t="s">
        <v>61</v>
      </c>
      <c r="P3452" s="11">
        <v>0</v>
      </c>
      <c r="Q3452" s="11">
        <v>-0.679797016258748</v>
      </c>
      <c r="R3452" s="11">
        <v>17</v>
      </c>
      <c r="S3452" s="11">
        <v>30</v>
      </c>
      <c r="T3452" s="11">
        <v>292.12475787730602</v>
      </c>
      <c r="U3452" s="11">
        <v>14.494208877605701</v>
      </c>
      <c r="V3452" s="11" t="s">
        <v>62</v>
      </c>
    </row>
    <row r="3453" spans="1:22" x14ac:dyDescent="0.3">
      <c r="A3453" s="9">
        <v>45363.982638888898</v>
      </c>
      <c r="B3453" s="10">
        <v>45363</v>
      </c>
      <c r="C3453" s="11">
        <v>2024</v>
      </c>
      <c r="D3453" s="11">
        <v>3</v>
      </c>
      <c r="E3453" s="11">
        <v>12</v>
      </c>
      <c r="F3453" s="11">
        <v>23</v>
      </c>
      <c r="G3453" s="11" t="s">
        <v>68</v>
      </c>
      <c r="H3453" s="11" t="s">
        <v>53</v>
      </c>
      <c r="I3453" s="11">
        <v>40.628718024406197</v>
      </c>
      <c r="J3453" s="11">
        <v>-73.781194718291502</v>
      </c>
      <c r="K3453" s="11">
        <v>24</v>
      </c>
      <c r="L3453" s="11">
        <v>42.370915170698403</v>
      </c>
      <c r="M3453" s="11">
        <v>33.382856879054103</v>
      </c>
      <c r="N3453" s="11" t="s">
        <v>54</v>
      </c>
      <c r="O3453" s="11" t="s">
        <v>55</v>
      </c>
      <c r="P3453" s="11">
        <v>0</v>
      </c>
      <c r="Q3453" s="11">
        <v>-0.31928333152342703</v>
      </c>
      <c r="R3453" s="11">
        <v>86</v>
      </c>
      <c r="S3453" s="11">
        <v>37</v>
      </c>
      <c r="T3453" s="11">
        <v>453.02243416391701</v>
      </c>
      <c r="U3453" s="11">
        <v>18.459856012253798</v>
      </c>
      <c r="V3453" s="11" t="s">
        <v>62</v>
      </c>
    </row>
    <row r="3454" spans="1:22" x14ac:dyDescent="0.3">
      <c r="A3454" s="9">
        <v>45363.986111111102</v>
      </c>
      <c r="B3454" s="10">
        <v>45363</v>
      </c>
      <c r="C3454" s="11">
        <v>2024</v>
      </c>
      <c r="D3454" s="11">
        <v>3</v>
      </c>
      <c r="E3454" s="11">
        <v>12</v>
      </c>
      <c r="F3454" s="11">
        <v>23</v>
      </c>
      <c r="G3454" s="11" t="s">
        <v>68</v>
      </c>
      <c r="H3454" s="11" t="s">
        <v>53</v>
      </c>
      <c r="I3454" s="11">
        <v>40.7007183859929</v>
      </c>
      <c r="J3454" s="11">
        <v>-73.906758716211399</v>
      </c>
      <c r="K3454" s="11">
        <v>36</v>
      </c>
      <c r="L3454" s="11">
        <v>17.007681012795999</v>
      </c>
      <c r="M3454" s="11">
        <v>66.400080147426905</v>
      </c>
      <c r="N3454" s="11" t="s">
        <v>59</v>
      </c>
      <c r="O3454" s="11" t="s">
        <v>60</v>
      </c>
      <c r="P3454" s="11">
        <v>0</v>
      </c>
      <c r="Q3454" s="11">
        <v>5.6054291582390899E-2</v>
      </c>
      <c r="R3454" s="11">
        <v>82</v>
      </c>
      <c r="S3454" s="11">
        <v>5</v>
      </c>
      <c r="T3454" s="11">
        <v>171.56337047734701</v>
      </c>
      <c r="U3454" s="11">
        <v>11.499816884057701</v>
      </c>
      <c r="V3454" s="11" t="s">
        <v>56</v>
      </c>
    </row>
    <row r="3455" spans="1:22" x14ac:dyDescent="0.3">
      <c r="A3455" s="9">
        <v>45363.989583333299</v>
      </c>
      <c r="B3455" s="10">
        <v>45363</v>
      </c>
      <c r="C3455" s="11">
        <v>2024</v>
      </c>
      <c r="D3455" s="11">
        <v>3</v>
      </c>
      <c r="E3455" s="11">
        <v>12</v>
      </c>
      <c r="F3455" s="11">
        <v>23</v>
      </c>
      <c r="G3455" s="11" t="s">
        <v>68</v>
      </c>
      <c r="H3455" s="11" t="s">
        <v>53</v>
      </c>
      <c r="I3455" s="11">
        <v>40.836628413158202</v>
      </c>
      <c r="J3455" s="11">
        <v>-73.968403410431193</v>
      </c>
      <c r="K3455" s="11">
        <v>34</v>
      </c>
      <c r="L3455" s="11">
        <v>68.138652157300896</v>
      </c>
      <c r="M3455" s="11">
        <v>16.387203541575399</v>
      </c>
      <c r="N3455" s="11" t="s">
        <v>59</v>
      </c>
      <c r="O3455" s="11" t="s">
        <v>60</v>
      </c>
      <c r="P3455" s="11">
        <v>0</v>
      </c>
      <c r="Q3455" s="11">
        <v>-0.195777662867299</v>
      </c>
      <c r="R3455" s="11">
        <v>99</v>
      </c>
      <c r="S3455" s="11">
        <v>4</v>
      </c>
      <c r="T3455" s="11">
        <v>385.608142980217</v>
      </c>
      <c r="U3455" s="11">
        <v>24.590645711032199</v>
      </c>
      <c r="V3455" s="11" t="s">
        <v>62</v>
      </c>
    </row>
    <row r="3456" spans="1:22" x14ac:dyDescent="0.3">
      <c r="A3456" s="9">
        <v>45363.993055555598</v>
      </c>
      <c r="B3456" s="10">
        <v>45363</v>
      </c>
      <c r="C3456" s="11">
        <v>2024</v>
      </c>
      <c r="D3456" s="11">
        <v>3</v>
      </c>
      <c r="E3456" s="11">
        <v>12</v>
      </c>
      <c r="F3456" s="11">
        <v>23</v>
      </c>
      <c r="G3456" s="11" t="s">
        <v>68</v>
      </c>
      <c r="H3456" s="11" t="s">
        <v>53</v>
      </c>
      <c r="I3456" s="11">
        <v>40.859481453647902</v>
      </c>
      <c r="J3456" s="11">
        <v>-73.719894780836796</v>
      </c>
      <c r="K3456" s="11">
        <v>83</v>
      </c>
      <c r="L3456" s="11">
        <v>31.505150410098</v>
      </c>
      <c r="M3456" s="11">
        <v>33.774751848757901</v>
      </c>
      <c r="N3456" s="11" t="s">
        <v>54</v>
      </c>
      <c r="O3456" s="11" t="s">
        <v>55</v>
      </c>
      <c r="P3456" s="11">
        <v>0</v>
      </c>
      <c r="Q3456" s="11">
        <v>-0.98302731298680901</v>
      </c>
      <c r="R3456" s="11">
        <v>79</v>
      </c>
      <c r="S3456" s="11">
        <v>15</v>
      </c>
      <c r="T3456" s="11">
        <v>231.88554809624401</v>
      </c>
      <c r="U3456" s="11">
        <v>8.3784574867216399</v>
      </c>
      <c r="V3456" s="11" t="s">
        <v>63</v>
      </c>
    </row>
    <row r="3457" spans="1:22" x14ac:dyDescent="0.3">
      <c r="A3457" s="9">
        <v>45363.996527777803</v>
      </c>
      <c r="B3457" s="10">
        <v>45363</v>
      </c>
      <c r="C3457" s="11">
        <v>2024</v>
      </c>
      <c r="D3457" s="11">
        <v>3</v>
      </c>
      <c r="E3457" s="11">
        <v>12</v>
      </c>
      <c r="F3457" s="11">
        <v>23</v>
      </c>
      <c r="G3457" s="11" t="s">
        <v>68</v>
      </c>
      <c r="H3457" s="11" t="s">
        <v>53</v>
      </c>
      <c r="I3457" s="11">
        <v>40.799644096142003</v>
      </c>
      <c r="J3457" s="11">
        <v>-73.7584009427366</v>
      </c>
      <c r="K3457" s="11">
        <v>160</v>
      </c>
      <c r="L3457" s="11">
        <v>69.598619138665896</v>
      </c>
      <c r="M3457" s="11">
        <v>60.963943850573301</v>
      </c>
      <c r="N3457" s="11" t="s">
        <v>57</v>
      </c>
      <c r="O3457" s="11" t="s">
        <v>58</v>
      </c>
      <c r="P3457" s="11">
        <v>0</v>
      </c>
      <c r="Q3457" s="11">
        <v>0.15396788452822599</v>
      </c>
      <c r="R3457" s="11">
        <v>46</v>
      </c>
      <c r="S3457" s="11">
        <v>13</v>
      </c>
      <c r="T3457" s="11">
        <v>214.10738635969</v>
      </c>
      <c r="U3457" s="11">
        <v>10.8697666536537</v>
      </c>
      <c r="V3457" s="11" t="s">
        <v>63</v>
      </c>
    </row>
    <row r="3458" spans="1:22" x14ac:dyDescent="0.3">
      <c r="A3458" s="9">
        <v>45364</v>
      </c>
      <c r="B3458" s="10">
        <v>45364</v>
      </c>
      <c r="C3458" s="11">
        <v>2024</v>
      </c>
      <c r="D3458" s="11">
        <v>3</v>
      </c>
      <c r="E3458" s="11">
        <v>13</v>
      </c>
      <c r="F3458" s="11">
        <v>0</v>
      </c>
      <c r="G3458" s="11" t="s">
        <v>69</v>
      </c>
      <c r="H3458" s="11" t="s">
        <v>53</v>
      </c>
      <c r="I3458" s="11">
        <v>40.842535842943903</v>
      </c>
      <c r="J3458" s="11">
        <v>-73.724093966559494</v>
      </c>
      <c r="K3458" s="11">
        <v>205</v>
      </c>
      <c r="L3458" s="11">
        <v>61.626371196514697</v>
      </c>
      <c r="M3458" s="11">
        <v>38.135113655691299</v>
      </c>
      <c r="N3458" s="11" t="s">
        <v>54</v>
      </c>
      <c r="O3458" s="11" t="s">
        <v>61</v>
      </c>
      <c r="P3458" s="11">
        <v>0</v>
      </c>
      <c r="Q3458" s="11">
        <v>-0.28839064878693399</v>
      </c>
      <c r="R3458" s="11">
        <v>68</v>
      </c>
      <c r="S3458" s="11">
        <v>42</v>
      </c>
      <c r="T3458" s="11">
        <v>425.69666199446198</v>
      </c>
      <c r="U3458" s="11">
        <v>8.9107309850340393</v>
      </c>
      <c r="V3458" s="11" t="s">
        <v>56</v>
      </c>
    </row>
    <row r="3459" spans="1:22" x14ac:dyDescent="0.3">
      <c r="A3459" s="9">
        <v>45364.003472222197</v>
      </c>
      <c r="B3459" s="10">
        <v>45364</v>
      </c>
      <c r="C3459" s="11">
        <v>2024</v>
      </c>
      <c r="D3459" s="11">
        <v>3</v>
      </c>
      <c r="E3459" s="11">
        <v>13</v>
      </c>
      <c r="F3459" s="11">
        <v>0</v>
      </c>
      <c r="G3459" s="11" t="s">
        <v>69</v>
      </c>
      <c r="H3459" s="11" t="s">
        <v>53</v>
      </c>
      <c r="I3459" s="11">
        <v>40.6792104196605</v>
      </c>
      <c r="J3459" s="11">
        <v>-73.912357660535406</v>
      </c>
      <c r="K3459" s="11">
        <v>133</v>
      </c>
      <c r="L3459" s="11">
        <v>17.9837547999647</v>
      </c>
      <c r="M3459" s="11">
        <v>84.630262552501705</v>
      </c>
      <c r="N3459" s="11" t="s">
        <v>57</v>
      </c>
      <c r="O3459" s="11" t="s">
        <v>55</v>
      </c>
      <c r="P3459" s="11">
        <v>0</v>
      </c>
      <c r="Q3459" s="11">
        <v>-0.24232280808161299</v>
      </c>
      <c r="R3459" s="11">
        <v>50</v>
      </c>
      <c r="S3459" s="11">
        <v>4</v>
      </c>
      <c r="T3459" s="11">
        <v>411.48856147684199</v>
      </c>
      <c r="U3459" s="11">
        <v>15.0842483023273</v>
      </c>
      <c r="V3459" s="11" t="s">
        <v>56</v>
      </c>
    </row>
    <row r="3460" spans="1:22" x14ac:dyDescent="0.3">
      <c r="A3460" s="9">
        <v>45364.006944444503</v>
      </c>
      <c r="B3460" s="10">
        <v>45364</v>
      </c>
      <c r="C3460" s="11">
        <v>2024</v>
      </c>
      <c r="D3460" s="11">
        <v>3</v>
      </c>
      <c r="E3460" s="11">
        <v>13</v>
      </c>
      <c r="F3460" s="11">
        <v>0</v>
      </c>
      <c r="G3460" s="11" t="s">
        <v>69</v>
      </c>
      <c r="H3460" s="11" t="s">
        <v>53</v>
      </c>
      <c r="I3460" s="11">
        <v>40.829677629846998</v>
      </c>
      <c r="J3460" s="11">
        <v>-73.988711752536702</v>
      </c>
      <c r="K3460" s="11">
        <v>76</v>
      </c>
      <c r="L3460" s="11">
        <v>41.163293985552798</v>
      </c>
      <c r="M3460" s="11">
        <v>77.177495645248001</v>
      </c>
      <c r="N3460" s="11" t="s">
        <v>59</v>
      </c>
      <c r="O3460" s="11" t="s">
        <v>58</v>
      </c>
      <c r="P3460" s="11">
        <v>0</v>
      </c>
      <c r="Q3460" s="11">
        <v>-0.78830409119039002</v>
      </c>
      <c r="R3460" s="11">
        <v>66</v>
      </c>
      <c r="S3460" s="11">
        <v>5</v>
      </c>
      <c r="T3460" s="11">
        <v>88.751505764112807</v>
      </c>
      <c r="U3460" s="11">
        <v>23.513529232691202</v>
      </c>
      <c r="V3460" s="11" t="s">
        <v>63</v>
      </c>
    </row>
    <row r="3461" spans="1:22" x14ac:dyDescent="0.3">
      <c r="A3461" s="9">
        <v>45364.010416666701</v>
      </c>
      <c r="B3461" s="10">
        <v>45364</v>
      </c>
      <c r="C3461" s="11">
        <v>2024</v>
      </c>
      <c r="D3461" s="11">
        <v>3</v>
      </c>
      <c r="E3461" s="11">
        <v>13</v>
      </c>
      <c r="F3461" s="11">
        <v>0</v>
      </c>
      <c r="G3461" s="11" t="s">
        <v>69</v>
      </c>
      <c r="H3461" s="11" t="s">
        <v>53</v>
      </c>
      <c r="I3461" s="11">
        <v>40.642851192586598</v>
      </c>
      <c r="J3461" s="11">
        <v>-73.7439072514603</v>
      </c>
      <c r="K3461" s="11">
        <v>200</v>
      </c>
      <c r="L3461" s="11">
        <v>60.739835568222198</v>
      </c>
      <c r="M3461" s="11">
        <v>79.006963825222101</v>
      </c>
      <c r="N3461" s="11" t="s">
        <v>54</v>
      </c>
      <c r="O3461" s="11" t="s">
        <v>55</v>
      </c>
      <c r="P3461" s="11">
        <v>0</v>
      </c>
      <c r="Q3461" s="11">
        <v>-0.779083156645621</v>
      </c>
      <c r="R3461" s="11">
        <v>91</v>
      </c>
      <c r="S3461" s="11">
        <v>13</v>
      </c>
      <c r="T3461" s="11">
        <v>113.39281360283</v>
      </c>
      <c r="U3461" s="11">
        <v>18.515567562022699</v>
      </c>
      <c r="V3461" s="11" t="s">
        <v>63</v>
      </c>
    </row>
    <row r="3462" spans="1:22" x14ac:dyDescent="0.3">
      <c r="A3462" s="9">
        <v>45364.013888888898</v>
      </c>
      <c r="B3462" s="10">
        <v>45364</v>
      </c>
      <c r="C3462" s="11">
        <v>2024</v>
      </c>
      <c r="D3462" s="11">
        <v>3</v>
      </c>
      <c r="E3462" s="11">
        <v>13</v>
      </c>
      <c r="F3462" s="11">
        <v>0</v>
      </c>
      <c r="G3462" s="11" t="s">
        <v>69</v>
      </c>
      <c r="H3462" s="11" t="s">
        <v>53</v>
      </c>
      <c r="I3462" s="11">
        <v>40.776976395100199</v>
      </c>
      <c r="J3462" s="11">
        <v>-73.847039465845299</v>
      </c>
      <c r="K3462" s="11">
        <v>136</v>
      </c>
      <c r="L3462" s="11">
        <v>54.889581530087099</v>
      </c>
      <c r="M3462" s="11">
        <v>33.005470578285298</v>
      </c>
      <c r="N3462" s="11" t="s">
        <v>54</v>
      </c>
      <c r="O3462" s="11" t="s">
        <v>60</v>
      </c>
      <c r="P3462" s="11">
        <v>1</v>
      </c>
      <c r="Q3462" s="11">
        <v>-0.89806740400973994</v>
      </c>
      <c r="R3462" s="11">
        <v>33</v>
      </c>
      <c r="S3462" s="11">
        <v>33</v>
      </c>
      <c r="T3462" s="11">
        <v>184.19143632066601</v>
      </c>
      <c r="U3462" s="11">
        <v>17.584267725884299</v>
      </c>
      <c r="V3462" s="11" t="s">
        <v>56</v>
      </c>
    </row>
    <row r="3463" spans="1:22" x14ac:dyDescent="0.3">
      <c r="A3463" s="9">
        <v>45364.017361111102</v>
      </c>
      <c r="B3463" s="10">
        <v>45364</v>
      </c>
      <c r="C3463" s="11">
        <v>2024</v>
      </c>
      <c r="D3463" s="11">
        <v>3</v>
      </c>
      <c r="E3463" s="11">
        <v>13</v>
      </c>
      <c r="F3463" s="11">
        <v>0</v>
      </c>
      <c r="G3463" s="11" t="s">
        <v>69</v>
      </c>
      <c r="H3463" s="11" t="s">
        <v>53</v>
      </c>
      <c r="I3463" s="11">
        <v>40.709212219109098</v>
      </c>
      <c r="J3463" s="11">
        <v>-73.817149008832899</v>
      </c>
      <c r="K3463" s="11">
        <v>288</v>
      </c>
      <c r="L3463" s="11">
        <v>21.529529651462099</v>
      </c>
      <c r="M3463" s="11">
        <v>24.191828372254498</v>
      </c>
      <c r="N3463" s="11" t="s">
        <v>57</v>
      </c>
      <c r="O3463" s="11" t="s">
        <v>55</v>
      </c>
      <c r="P3463" s="11">
        <v>0</v>
      </c>
      <c r="Q3463" s="11">
        <v>0.23403446348684501</v>
      </c>
      <c r="R3463" s="11">
        <v>66</v>
      </c>
      <c r="S3463" s="11">
        <v>40</v>
      </c>
      <c r="T3463" s="11">
        <v>470.46386797245702</v>
      </c>
      <c r="U3463" s="11">
        <v>10.610070560509699</v>
      </c>
      <c r="V3463" s="11" t="s">
        <v>56</v>
      </c>
    </row>
    <row r="3464" spans="1:22" x14ac:dyDescent="0.3">
      <c r="A3464" s="9">
        <v>45364.020833333299</v>
      </c>
      <c r="B3464" s="10">
        <v>45364</v>
      </c>
      <c r="C3464" s="11">
        <v>2024</v>
      </c>
      <c r="D3464" s="11">
        <v>3</v>
      </c>
      <c r="E3464" s="11">
        <v>13</v>
      </c>
      <c r="F3464" s="11">
        <v>0</v>
      </c>
      <c r="G3464" s="11" t="s">
        <v>69</v>
      </c>
      <c r="H3464" s="11" t="s">
        <v>53</v>
      </c>
      <c r="I3464" s="11">
        <v>40.688586487498704</v>
      </c>
      <c r="J3464" s="11">
        <v>-73.865061182450006</v>
      </c>
      <c r="K3464" s="11">
        <v>295</v>
      </c>
      <c r="L3464" s="11">
        <v>35.3232319552639</v>
      </c>
      <c r="M3464" s="11">
        <v>32.031218956633602</v>
      </c>
      <c r="N3464" s="11" t="s">
        <v>59</v>
      </c>
      <c r="O3464" s="11" t="s">
        <v>58</v>
      </c>
      <c r="P3464" s="11">
        <v>0</v>
      </c>
      <c r="Q3464" s="11">
        <v>0.112441450074524</v>
      </c>
      <c r="R3464" s="11">
        <v>26</v>
      </c>
      <c r="S3464" s="11">
        <v>48</v>
      </c>
      <c r="T3464" s="11">
        <v>105.33165433436901</v>
      </c>
      <c r="U3464" s="11">
        <v>18.4393591287287</v>
      </c>
      <c r="V3464" s="11" t="s">
        <v>56</v>
      </c>
    </row>
    <row r="3465" spans="1:22" x14ac:dyDescent="0.3">
      <c r="A3465" s="9">
        <v>45364.024305555598</v>
      </c>
      <c r="B3465" s="10">
        <v>45364</v>
      </c>
      <c r="C3465" s="11">
        <v>2024</v>
      </c>
      <c r="D3465" s="11">
        <v>3</v>
      </c>
      <c r="E3465" s="11">
        <v>13</v>
      </c>
      <c r="F3465" s="11">
        <v>0</v>
      </c>
      <c r="G3465" s="11" t="s">
        <v>69</v>
      </c>
      <c r="H3465" s="11" t="s">
        <v>53</v>
      </c>
      <c r="I3465" s="11">
        <v>40.6198108577018</v>
      </c>
      <c r="J3465" s="11">
        <v>-73.7942299160635</v>
      </c>
      <c r="K3465" s="11">
        <v>17</v>
      </c>
      <c r="L3465" s="11">
        <v>29.6392286361373</v>
      </c>
      <c r="M3465" s="11">
        <v>30.656165309681001</v>
      </c>
      <c r="N3465" s="11" t="s">
        <v>57</v>
      </c>
      <c r="O3465" s="11" t="s">
        <v>55</v>
      </c>
      <c r="P3465" s="11">
        <v>0</v>
      </c>
      <c r="Q3465" s="11">
        <v>0.14235300299388601</v>
      </c>
      <c r="R3465" s="11">
        <v>72</v>
      </c>
      <c r="S3465" s="11">
        <v>39</v>
      </c>
      <c r="T3465" s="11">
        <v>310.59184134505199</v>
      </c>
      <c r="U3465" s="11">
        <v>29.753809992072298</v>
      </c>
      <c r="V3465" s="11" t="s">
        <v>63</v>
      </c>
    </row>
    <row r="3466" spans="1:22" x14ac:dyDescent="0.3">
      <c r="A3466" s="9">
        <v>45364.027777777803</v>
      </c>
      <c r="B3466" s="10">
        <v>45364</v>
      </c>
      <c r="C3466" s="11">
        <v>2024</v>
      </c>
      <c r="D3466" s="11">
        <v>3</v>
      </c>
      <c r="E3466" s="11">
        <v>13</v>
      </c>
      <c r="F3466" s="11">
        <v>0</v>
      </c>
      <c r="G3466" s="11" t="s">
        <v>69</v>
      </c>
      <c r="H3466" s="11" t="s">
        <v>53</v>
      </c>
      <c r="I3466" s="11">
        <v>40.879419642336799</v>
      </c>
      <c r="J3466" s="11">
        <v>-73.823734861859094</v>
      </c>
      <c r="K3466" s="11">
        <v>39</v>
      </c>
      <c r="L3466" s="11">
        <v>54.646957657683103</v>
      </c>
      <c r="M3466" s="11">
        <v>54.031475459227899</v>
      </c>
      <c r="N3466" s="11" t="s">
        <v>54</v>
      </c>
      <c r="O3466" s="11" t="s">
        <v>61</v>
      </c>
      <c r="P3466" s="11">
        <v>0</v>
      </c>
      <c r="Q3466" s="11">
        <v>0.429282860769441</v>
      </c>
      <c r="R3466" s="11">
        <v>19</v>
      </c>
      <c r="S3466" s="11">
        <v>20</v>
      </c>
      <c r="T3466" s="11">
        <v>206.32469719817999</v>
      </c>
      <c r="U3466" s="11">
        <v>27.0060326365032</v>
      </c>
      <c r="V3466" s="11" t="s">
        <v>63</v>
      </c>
    </row>
    <row r="3467" spans="1:22" x14ac:dyDescent="0.3">
      <c r="A3467" s="9">
        <v>45364.03125</v>
      </c>
      <c r="B3467" s="10">
        <v>45364</v>
      </c>
      <c r="C3467" s="11">
        <v>2024</v>
      </c>
      <c r="D3467" s="11">
        <v>3</v>
      </c>
      <c r="E3467" s="11">
        <v>13</v>
      </c>
      <c r="F3467" s="11">
        <v>0</v>
      </c>
      <c r="G3467" s="11" t="s">
        <v>69</v>
      </c>
      <c r="H3467" s="11" t="s">
        <v>53</v>
      </c>
      <c r="I3467" s="11">
        <v>40.647281656779199</v>
      </c>
      <c r="J3467" s="11">
        <v>-73.937588871575599</v>
      </c>
      <c r="K3467" s="11">
        <v>111</v>
      </c>
      <c r="L3467" s="11">
        <v>79.093420959264606</v>
      </c>
      <c r="M3467" s="11">
        <v>39.676761445695398</v>
      </c>
      <c r="N3467" s="11" t="s">
        <v>54</v>
      </c>
      <c r="O3467" s="11" t="s">
        <v>55</v>
      </c>
      <c r="P3467" s="11">
        <v>0</v>
      </c>
      <c r="Q3467" s="11">
        <v>-0.394801213145765</v>
      </c>
      <c r="R3467" s="11">
        <v>12</v>
      </c>
      <c r="S3467" s="11">
        <v>45</v>
      </c>
      <c r="T3467" s="11">
        <v>388.36883587476001</v>
      </c>
      <c r="U3467" s="11">
        <v>13.6037554130055</v>
      </c>
      <c r="V3467" s="11" t="s">
        <v>63</v>
      </c>
    </row>
    <row r="3468" spans="1:22" x14ac:dyDescent="0.3">
      <c r="A3468" s="9">
        <v>45364.034722222197</v>
      </c>
      <c r="B3468" s="10">
        <v>45364</v>
      </c>
      <c r="C3468" s="11">
        <v>2024</v>
      </c>
      <c r="D3468" s="11">
        <v>3</v>
      </c>
      <c r="E3468" s="11">
        <v>13</v>
      </c>
      <c r="F3468" s="11">
        <v>0</v>
      </c>
      <c r="G3468" s="11" t="s">
        <v>69</v>
      </c>
      <c r="H3468" s="11" t="s">
        <v>53</v>
      </c>
      <c r="I3468" s="11">
        <v>40.869809685409798</v>
      </c>
      <c r="J3468" s="11">
        <v>-73.909604143273597</v>
      </c>
      <c r="K3468" s="11">
        <v>269</v>
      </c>
      <c r="L3468" s="11">
        <v>38.555807645719398</v>
      </c>
      <c r="M3468" s="11">
        <v>88.992644898184295</v>
      </c>
      <c r="N3468" s="11" t="s">
        <v>57</v>
      </c>
      <c r="O3468" s="11" t="s">
        <v>58</v>
      </c>
      <c r="P3468" s="11">
        <v>0</v>
      </c>
      <c r="Q3468" s="11">
        <v>-0.87937232120856901</v>
      </c>
      <c r="R3468" s="11">
        <v>63</v>
      </c>
      <c r="S3468" s="11">
        <v>42</v>
      </c>
      <c r="T3468" s="11">
        <v>470.59823838956203</v>
      </c>
      <c r="U3468" s="11">
        <v>19.147527179875901</v>
      </c>
      <c r="V3468" s="11" t="s">
        <v>56</v>
      </c>
    </row>
    <row r="3469" spans="1:22" x14ac:dyDescent="0.3">
      <c r="A3469" s="9">
        <v>45364.038194444503</v>
      </c>
      <c r="B3469" s="10">
        <v>45364</v>
      </c>
      <c r="C3469" s="11">
        <v>2024</v>
      </c>
      <c r="D3469" s="11">
        <v>3</v>
      </c>
      <c r="E3469" s="11">
        <v>13</v>
      </c>
      <c r="F3469" s="11">
        <v>0</v>
      </c>
      <c r="G3469" s="11" t="s">
        <v>69</v>
      </c>
      <c r="H3469" s="11" t="s">
        <v>53</v>
      </c>
      <c r="I3469" s="11">
        <v>40.678055113654999</v>
      </c>
      <c r="J3469" s="11">
        <v>-73.890581924937194</v>
      </c>
      <c r="K3469" s="11">
        <v>192</v>
      </c>
      <c r="L3469" s="11">
        <v>73.991514551557302</v>
      </c>
      <c r="M3469" s="11">
        <v>50.6820450350097</v>
      </c>
      <c r="N3469" s="11" t="s">
        <v>59</v>
      </c>
      <c r="O3469" s="11" t="s">
        <v>60</v>
      </c>
      <c r="P3469" s="11">
        <v>1</v>
      </c>
      <c r="Q3469" s="11">
        <v>3.2970803117124303E-2</v>
      </c>
      <c r="R3469" s="11">
        <v>6</v>
      </c>
      <c r="S3469" s="11">
        <v>2</v>
      </c>
      <c r="T3469" s="11">
        <v>407.462543109043</v>
      </c>
      <c r="U3469" s="11">
        <v>29.728398124355099</v>
      </c>
      <c r="V3469" s="11" t="s">
        <v>56</v>
      </c>
    </row>
    <row r="3470" spans="1:22" x14ac:dyDescent="0.3">
      <c r="A3470" s="9">
        <v>45364.041666666701</v>
      </c>
      <c r="B3470" s="10">
        <v>45364</v>
      </c>
      <c r="C3470" s="11">
        <v>2024</v>
      </c>
      <c r="D3470" s="11">
        <v>3</v>
      </c>
      <c r="E3470" s="11">
        <v>13</v>
      </c>
      <c r="F3470" s="11">
        <v>1</v>
      </c>
      <c r="G3470" s="11" t="s">
        <v>69</v>
      </c>
      <c r="H3470" s="11" t="s">
        <v>53</v>
      </c>
      <c r="I3470" s="11">
        <v>40.748508524764397</v>
      </c>
      <c r="J3470" s="11">
        <v>-73.723395350278906</v>
      </c>
      <c r="K3470" s="11">
        <v>26</v>
      </c>
      <c r="L3470" s="11">
        <v>76.878789825386505</v>
      </c>
      <c r="M3470" s="11">
        <v>54.462656536261903</v>
      </c>
      <c r="N3470" s="11" t="s">
        <v>59</v>
      </c>
      <c r="O3470" s="11" t="s">
        <v>61</v>
      </c>
      <c r="P3470" s="11">
        <v>0</v>
      </c>
      <c r="Q3470" s="11">
        <v>0.518306339196141</v>
      </c>
      <c r="R3470" s="11">
        <v>34</v>
      </c>
      <c r="S3470" s="11">
        <v>25</v>
      </c>
      <c r="T3470" s="11">
        <v>481.53437603090799</v>
      </c>
      <c r="U3470" s="11">
        <v>26.902143179728998</v>
      </c>
      <c r="V3470" s="11" t="s">
        <v>63</v>
      </c>
    </row>
    <row r="3471" spans="1:22" x14ac:dyDescent="0.3">
      <c r="A3471" s="9">
        <v>45364.045138888898</v>
      </c>
      <c r="B3471" s="10">
        <v>45364</v>
      </c>
      <c r="C3471" s="11">
        <v>2024</v>
      </c>
      <c r="D3471" s="11">
        <v>3</v>
      </c>
      <c r="E3471" s="11">
        <v>13</v>
      </c>
      <c r="F3471" s="11">
        <v>1</v>
      </c>
      <c r="G3471" s="11" t="s">
        <v>69</v>
      </c>
      <c r="H3471" s="11" t="s">
        <v>53</v>
      </c>
      <c r="I3471" s="11">
        <v>40.770547864396399</v>
      </c>
      <c r="J3471" s="11">
        <v>-73.747700671632998</v>
      </c>
      <c r="K3471" s="11">
        <v>156</v>
      </c>
      <c r="L3471" s="11">
        <v>28.1857126639669</v>
      </c>
      <c r="M3471" s="11">
        <v>64.168129402507304</v>
      </c>
      <c r="N3471" s="11" t="s">
        <v>59</v>
      </c>
      <c r="O3471" s="11" t="s">
        <v>55</v>
      </c>
      <c r="P3471" s="11">
        <v>0</v>
      </c>
      <c r="Q3471" s="11">
        <v>0.84705925842145002</v>
      </c>
      <c r="R3471" s="11">
        <v>21</v>
      </c>
      <c r="S3471" s="11">
        <v>25</v>
      </c>
      <c r="T3471" s="11">
        <v>476.35015239833899</v>
      </c>
      <c r="U3471" s="11">
        <v>26.173013889613799</v>
      </c>
      <c r="V3471" s="11" t="s">
        <v>63</v>
      </c>
    </row>
    <row r="3472" spans="1:22" x14ac:dyDescent="0.3">
      <c r="A3472" s="9">
        <v>45364.048611111102</v>
      </c>
      <c r="B3472" s="10">
        <v>45364</v>
      </c>
      <c r="C3472" s="11">
        <v>2024</v>
      </c>
      <c r="D3472" s="11">
        <v>3</v>
      </c>
      <c r="E3472" s="11">
        <v>13</v>
      </c>
      <c r="F3472" s="11">
        <v>1</v>
      </c>
      <c r="G3472" s="11" t="s">
        <v>69</v>
      </c>
      <c r="H3472" s="11" t="s">
        <v>53</v>
      </c>
      <c r="I3472" s="11">
        <v>40.801149274050402</v>
      </c>
      <c r="J3472" s="11">
        <v>-73.932727701683902</v>
      </c>
      <c r="K3472" s="11">
        <v>74</v>
      </c>
      <c r="L3472" s="11">
        <v>58.546542634465901</v>
      </c>
      <c r="M3472" s="11">
        <v>16.333918381784201</v>
      </c>
      <c r="N3472" s="11" t="s">
        <v>54</v>
      </c>
      <c r="O3472" s="11" t="s">
        <v>55</v>
      </c>
      <c r="P3472" s="11">
        <v>1</v>
      </c>
      <c r="Q3472" s="11">
        <v>-0.54270816187667803</v>
      </c>
      <c r="R3472" s="11">
        <v>80</v>
      </c>
      <c r="S3472" s="11">
        <v>42</v>
      </c>
      <c r="T3472" s="11">
        <v>122.37218988265199</v>
      </c>
      <c r="U3472" s="11">
        <v>28.4194987667506</v>
      </c>
      <c r="V3472" s="11" t="s">
        <v>56</v>
      </c>
    </row>
    <row r="3473" spans="1:22" x14ac:dyDescent="0.3">
      <c r="A3473" s="9">
        <v>45364.052083333299</v>
      </c>
      <c r="B3473" s="10">
        <v>45364</v>
      </c>
      <c r="C3473" s="11">
        <v>2024</v>
      </c>
      <c r="D3473" s="11">
        <v>3</v>
      </c>
      <c r="E3473" s="11">
        <v>13</v>
      </c>
      <c r="F3473" s="11">
        <v>1</v>
      </c>
      <c r="G3473" s="11" t="s">
        <v>69</v>
      </c>
      <c r="H3473" s="11" t="s">
        <v>53</v>
      </c>
      <c r="I3473" s="11">
        <v>40.6919809387892</v>
      </c>
      <c r="J3473" s="11">
        <v>-73.887114110259105</v>
      </c>
      <c r="K3473" s="11">
        <v>231</v>
      </c>
      <c r="L3473" s="11">
        <v>57.185013208871801</v>
      </c>
      <c r="M3473" s="11">
        <v>78.287156174754003</v>
      </c>
      <c r="N3473" s="11" t="s">
        <v>57</v>
      </c>
      <c r="O3473" s="11" t="s">
        <v>58</v>
      </c>
      <c r="P3473" s="11">
        <v>0</v>
      </c>
      <c r="Q3473" s="11">
        <v>-0.31071792553036898</v>
      </c>
      <c r="R3473" s="11">
        <v>20</v>
      </c>
      <c r="S3473" s="11">
        <v>45</v>
      </c>
      <c r="T3473" s="11">
        <v>147.016708756398</v>
      </c>
      <c r="U3473" s="11">
        <v>13.678042327659</v>
      </c>
      <c r="V3473" s="11" t="s">
        <v>56</v>
      </c>
    </row>
    <row r="3474" spans="1:22" x14ac:dyDescent="0.3">
      <c r="A3474" s="9">
        <v>45364.055555555598</v>
      </c>
      <c r="B3474" s="10">
        <v>45364</v>
      </c>
      <c r="C3474" s="11">
        <v>2024</v>
      </c>
      <c r="D3474" s="11">
        <v>3</v>
      </c>
      <c r="E3474" s="11">
        <v>13</v>
      </c>
      <c r="F3474" s="11">
        <v>1</v>
      </c>
      <c r="G3474" s="11" t="s">
        <v>69</v>
      </c>
      <c r="H3474" s="11" t="s">
        <v>53</v>
      </c>
      <c r="I3474" s="11">
        <v>40.673824695430199</v>
      </c>
      <c r="J3474" s="11">
        <v>-73.720842325178296</v>
      </c>
      <c r="K3474" s="11">
        <v>62</v>
      </c>
      <c r="L3474" s="11">
        <v>68.684602685027599</v>
      </c>
      <c r="M3474" s="11">
        <v>21.156963718614001</v>
      </c>
      <c r="N3474" s="11" t="s">
        <v>54</v>
      </c>
      <c r="O3474" s="11" t="s">
        <v>55</v>
      </c>
      <c r="P3474" s="11">
        <v>0</v>
      </c>
      <c r="Q3474" s="11">
        <v>0.64887779758540698</v>
      </c>
      <c r="R3474" s="11">
        <v>25</v>
      </c>
      <c r="S3474" s="11">
        <v>1</v>
      </c>
      <c r="T3474" s="11">
        <v>453.04069968709899</v>
      </c>
      <c r="U3474" s="11">
        <v>26.4573119620132</v>
      </c>
      <c r="V3474" s="11" t="s">
        <v>62</v>
      </c>
    </row>
    <row r="3475" spans="1:22" x14ac:dyDescent="0.3">
      <c r="A3475" s="9">
        <v>45364.059027777803</v>
      </c>
      <c r="B3475" s="10">
        <v>45364</v>
      </c>
      <c r="C3475" s="11">
        <v>2024</v>
      </c>
      <c r="D3475" s="11">
        <v>3</v>
      </c>
      <c r="E3475" s="11">
        <v>13</v>
      </c>
      <c r="F3475" s="11">
        <v>1</v>
      </c>
      <c r="G3475" s="11" t="s">
        <v>69</v>
      </c>
      <c r="H3475" s="11" t="s">
        <v>53</v>
      </c>
      <c r="I3475" s="11">
        <v>40.869935724701101</v>
      </c>
      <c r="J3475" s="11">
        <v>-73.750704462705698</v>
      </c>
      <c r="K3475" s="11">
        <v>279</v>
      </c>
      <c r="L3475" s="11">
        <v>40.251931572943697</v>
      </c>
      <c r="M3475" s="11">
        <v>61.662261734343701</v>
      </c>
      <c r="N3475" s="11" t="s">
        <v>54</v>
      </c>
      <c r="O3475" s="11" t="s">
        <v>60</v>
      </c>
      <c r="P3475" s="11">
        <v>0</v>
      </c>
      <c r="Q3475" s="11">
        <v>-6.30487810429156E-2</v>
      </c>
      <c r="R3475" s="11">
        <v>95</v>
      </c>
      <c r="S3475" s="11">
        <v>30</v>
      </c>
      <c r="T3475" s="11">
        <v>274.43908166177999</v>
      </c>
      <c r="U3475" s="11">
        <v>10.465736528791201</v>
      </c>
      <c r="V3475" s="11" t="s">
        <v>56</v>
      </c>
    </row>
    <row r="3476" spans="1:22" x14ac:dyDescent="0.3">
      <c r="A3476" s="9">
        <v>45364.0625</v>
      </c>
      <c r="B3476" s="10">
        <v>45364</v>
      </c>
      <c r="C3476" s="11">
        <v>2024</v>
      </c>
      <c r="D3476" s="11">
        <v>3</v>
      </c>
      <c r="E3476" s="11">
        <v>13</v>
      </c>
      <c r="F3476" s="11">
        <v>1</v>
      </c>
      <c r="G3476" s="11" t="s">
        <v>69</v>
      </c>
      <c r="H3476" s="11" t="s">
        <v>53</v>
      </c>
      <c r="I3476" s="11">
        <v>40.686187242754897</v>
      </c>
      <c r="J3476" s="11">
        <v>-73.871360040925794</v>
      </c>
      <c r="K3476" s="11">
        <v>140</v>
      </c>
      <c r="L3476" s="11">
        <v>32.328373487818297</v>
      </c>
      <c r="M3476" s="11">
        <v>61.726678952362903</v>
      </c>
      <c r="N3476" s="11" t="s">
        <v>54</v>
      </c>
      <c r="O3476" s="11" t="s">
        <v>61</v>
      </c>
      <c r="P3476" s="11">
        <v>0</v>
      </c>
      <c r="Q3476" s="11">
        <v>0.246259918537404</v>
      </c>
      <c r="R3476" s="11">
        <v>50</v>
      </c>
      <c r="S3476" s="11">
        <v>17</v>
      </c>
      <c r="T3476" s="11">
        <v>271.77718702566</v>
      </c>
      <c r="U3476" s="11">
        <v>7.2114206736379698</v>
      </c>
      <c r="V3476" s="11" t="s">
        <v>63</v>
      </c>
    </row>
    <row r="3477" spans="1:22" x14ac:dyDescent="0.3">
      <c r="A3477" s="9">
        <v>45364.065972222197</v>
      </c>
      <c r="B3477" s="10">
        <v>45364</v>
      </c>
      <c r="C3477" s="11">
        <v>2024</v>
      </c>
      <c r="D3477" s="11">
        <v>3</v>
      </c>
      <c r="E3477" s="11">
        <v>13</v>
      </c>
      <c r="F3477" s="11">
        <v>1</v>
      </c>
      <c r="G3477" s="11" t="s">
        <v>69</v>
      </c>
      <c r="H3477" s="11" t="s">
        <v>53</v>
      </c>
      <c r="I3477" s="11">
        <v>40.601587419976298</v>
      </c>
      <c r="J3477" s="11">
        <v>-73.814497389779703</v>
      </c>
      <c r="K3477" s="11">
        <v>143</v>
      </c>
      <c r="L3477" s="11">
        <v>47.640833963193899</v>
      </c>
      <c r="M3477" s="11">
        <v>22.992705158232098</v>
      </c>
      <c r="N3477" s="11" t="s">
        <v>59</v>
      </c>
      <c r="O3477" s="11" t="s">
        <v>61</v>
      </c>
      <c r="P3477" s="11">
        <v>1</v>
      </c>
      <c r="Q3477" s="11">
        <v>8.6242627278545203E-2</v>
      </c>
      <c r="R3477" s="11">
        <v>86</v>
      </c>
      <c r="S3477" s="11">
        <v>36</v>
      </c>
      <c r="T3477" s="11">
        <v>369.61018718230503</v>
      </c>
      <c r="U3477" s="11">
        <v>22.103772061296699</v>
      </c>
      <c r="V3477" s="11" t="s">
        <v>56</v>
      </c>
    </row>
    <row r="3478" spans="1:22" x14ac:dyDescent="0.3">
      <c r="A3478" s="9">
        <v>45364.069444444503</v>
      </c>
      <c r="B3478" s="10">
        <v>45364</v>
      </c>
      <c r="C3478" s="11">
        <v>2024</v>
      </c>
      <c r="D3478" s="11">
        <v>3</v>
      </c>
      <c r="E3478" s="11">
        <v>13</v>
      </c>
      <c r="F3478" s="11">
        <v>1</v>
      </c>
      <c r="G3478" s="11" t="s">
        <v>69</v>
      </c>
      <c r="H3478" s="11" t="s">
        <v>53</v>
      </c>
      <c r="I3478" s="11">
        <v>40.889844425291798</v>
      </c>
      <c r="J3478" s="11">
        <v>-73.892728635781296</v>
      </c>
      <c r="K3478" s="11">
        <v>231</v>
      </c>
      <c r="L3478" s="11">
        <v>70.806397743506807</v>
      </c>
      <c r="M3478" s="11">
        <v>23.775348899470099</v>
      </c>
      <c r="N3478" s="11" t="s">
        <v>54</v>
      </c>
      <c r="O3478" s="11" t="s">
        <v>61</v>
      </c>
      <c r="P3478" s="11">
        <v>0</v>
      </c>
      <c r="Q3478" s="11">
        <v>0.85662291418215197</v>
      </c>
      <c r="R3478" s="11">
        <v>54</v>
      </c>
      <c r="S3478" s="11">
        <v>23</v>
      </c>
      <c r="T3478" s="11">
        <v>163.32637594699401</v>
      </c>
      <c r="U3478" s="11">
        <v>9.8575158317576097</v>
      </c>
      <c r="V3478" s="11" t="s">
        <v>56</v>
      </c>
    </row>
    <row r="3479" spans="1:22" x14ac:dyDescent="0.3">
      <c r="A3479" s="9">
        <v>45364.072916666701</v>
      </c>
      <c r="B3479" s="10">
        <v>45364</v>
      </c>
      <c r="C3479" s="11">
        <v>2024</v>
      </c>
      <c r="D3479" s="11">
        <v>3</v>
      </c>
      <c r="E3479" s="11">
        <v>13</v>
      </c>
      <c r="F3479" s="11">
        <v>1</v>
      </c>
      <c r="G3479" s="11" t="s">
        <v>69</v>
      </c>
      <c r="H3479" s="11" t="s">
        <v>53</v>
      </c>
      <c r="I3479" s="11">
        <v>40.8247155013959</v>
      </c>
      <c r="J3479" s="11">
        <v>-73.759696169373399</v>
      </c>
      <c r="K3479" s="11">
        <v>72</v>
      </c>
      <c r="L3479" s="11">
        <v>24.018047875905499</v>
      </c>
      <c r="M3479" s="11">
        <v>10.0964717493633</v>
      </c>
      <c r="N3479" s="11" t="s">
        <v>59</v>
      </c>
      <c r="O3479" s="11" t="s">
        <v>55</v>
      </c>
      <c r="P3479" s="11">
        <v>1</v>
      </c>
      <c r="Q3479" s="11">
        <v>0.350452965681113</v>
      </c>
      <c r="R3479" s="11">
        <v>34</v>
      </c>
      <c r="S3479" s="11">
        <v>47</v>
      </c>
      <c r="T3479" s="11">
        <v>156.574895018017</v>
      </c>
      <c r="U3479" s="11">
        <v>11.8404689633758</v>
      </c>
      <c r="V3479" s="11" t="s">
        <v>56</v>
      </c>
    </row>
    <row r="3480" spans="1:22" x14ac:dyDescent="0.3">
      <c r="A3480" s="9">
        <v>45364.076388888898</v>
      </c>
      <c r="B3480" s="10">
        <v>45364</v>
      </c>
      <c r="C3480" s="11">
        <v>2024</v>
      </c>
      <c r="D3480" s="11">
        <v>3</v>
      </c>
      <c r="E3480" s="11">
        <v>13</v>
      </c>
      <c r="F3480" s="11">
        <v>1</v>
      </c>
      <c r="G3480" s="11" t="s">
        <v>69</v>
      </c>
      <c r="H3480" s="11" t="s">
        <v>53</v>
      </c>
      <c r="I3480" s="11">
        <v>40.640557309842301</v>
      </c>
      <c r="J3480" s="11">
        <v>-73.713133614418297</v>
      </c>
      <c r="K3480" s="11">
        <v>64</v>
      </c>
      <c r="L3480" s="11">
        <v>35.127612203915703</v>
      </c>
      <c r="M3480" s="11">
        <v>55.075036932671502</v>
      </c>
      <c r="N3480" s="11" t="s">
        <v>54</v>
      </c>
      <c r="O3480" s="11" t="s">
        <v>55</v>
      </c>
      <c r="P3480" s="11">
        <v>0</v>
      </c>
      <c r="Q3480" s="11">
        <v>-0.75174588854173496</v>
      </c>
      <c r="R3480" s="11">
        <v>73</v>
      </c>
      <c r="S3480" s="11">
        <v>37</v>
      </c>
      <c r="T3480" s="11">
        <v>488.23150024592201</v>
      </c>
      <c r="U3480" s="11">
        <v>27.570097953726702</v>
      </c>
      <c r="V3480" s="11" t="s">
        <v>63</v>
      </c>
    </row>
    <row r="3481" spans="1:22" x14ac:dyDescent="0.3">
      <c r="A3481" s="9">
        <v>45364.079861111102</v>
      </c>
      <c r="B3481" s="10">
        <v>45364</v>
      </c>
      <c r="C3481" s="11">
        <v>2024</v>
      </c>
      <c r="D3481" s="11">
        <v>3</v>
      </c>
      <c r="E3481" s="11">
        <v>13</v>
      </c>
      <c r="F3481" s="11">
        <v>1</v>
      </c>
      <c r="G3481" s="11" t="s">
        <v>69</v>
      </c>
      <c r="H3481" s="11" t="s">
        <v>53</v>
      </c>
      <c r="I3481" s="11">
        <v>40.699361200471998</v>
      </c>
      <c r="J3481" s="11">
        <v>-73.844927050913299</v>
      </c>
      <c r="K3481" s="11">
        <v>69</v>
      </c>
      <c r="L3481" s="11">
        <v>51.531602866959801</v>
      </c>
      <c r="M3481" s="11">
        <v>13.676649704678599</v>
      </c>
      <c r="N3481" s="11" t="s">
        <v>57</v>
      </c>
      <c r="O3481" s="11" t="s">
        <v>60</v>
      </c>
      <c r="P3481" s="11">
        <v>0</v>
      </c>
      <c r="Q3481" s="11">
        <v>9.5160998042736505E-2</v>
      </c>
      <c r="R3481" s="11">
        <v>49</v>
      </c>
      <c r="S3481" s="11">
        <v>24</v>
      </c>
      <c r="T3481" s="11">
        <v>213.89430025723399</v>
      </c>
      <c r="U3481" s="11">
        <v>19.077557377165299</v>
      </c>
      <c r="V3481" s="11" t="s">
        <v>62</v>
      </c>
    </row>
    <row r="3482" spans="1:22" x14ac:dyDescent="0.3">
      <c r="A3482" s="9">
        <v>45364.083333333299</v>
      </c>
      <c r="B3482" s="10">
        <v>45364</v>
      </c>
      <c r="C3482" s="11">
        <v>2024</v>
      </c>
      <c r="D3482" s="11">
        <v>3</v>
      </c>
      <c r="E3482" s="11">
        <v>13</v>
      </c>
      <c r="F3482" s="11">
        <v>2</v>
      </c>
      <c r="G3482" s="11" t="s">
        <v>69</v>
      </c>
      <c r="H3482" s="11" t="s">
        <v>53</v>
      </c>
      <c r="I3482" s="11">
        <v>40.733370413382197</v>
      </c>
      <c r="J3482" s="11">
        <v>-73.778877307281704</v>
      </c>
      <c r="K3482" s="11">
        <v>58</v>
      </c>
      <c r="L3482" s="11">
        <v>50.735450943357698</v>
      </c>
      <c r="M3482" s="11">
        <v>62.187363505508102</v>
      </c>
      <c r="N3482" s="11" t="s">
        <v>57</v>
      </c>
      <c r="O3482" s="11" t="s">
        <v>60</v>
      </c>
      <c r="P3482" s="11">
        <v>0</v>
      </c>
      <c r="Q3482" s="11">
        <v>-0.32400501642924501</v>
      </c>
      <c r="R3482" s="11">
        <v>47</v>
      </c>
      <c r="S3482" s="11">
        <v>25</v>
      </c>
      <c r="T3482" s="11">
        <v>104.39446042512201</v>
      </c>
      <c r="U3482" s="11">
        <v>7.84860628094816</v>
      </c>
      <c r="V3482" s="11" t="s">
        <v>63</v>
      </c>
    </row>
    <row r="3483" spans="1:22" x14ac:dyDescent="0.3">
      <c r="A3483" s="9">
        <v>45364.086805555598</v>
      </c>
      <c r="B3483" s="10">
        <v>45364</v>
      </c>
      <c r="C3483" s="11">
        <v>2024</v>
      </c>
      <c r="D3483" s="11">
        <v>3</v>
      </c>
      <c r="E3483" s="11">
        <v>13</v>
      </c>
      <c r="F3483" s="11">
        <v>2</v>
      </c>
      <c r="G3483" s="11" t="s">
        <v>69</v>
      </c>
      <c r="H3483" s="11" t="s">
        <v>53</v>
      </c>
      <c r="I3483" s="11">
        <v>40.694667258581802</v>
      </c>
      <c r="J3483" s="11">
        <v>-73.768316416207099</v>
      </c>
      <c r="K3483" s="11">
        <v>223</v>
      </c>
      <c r="L3483" s="11">
        <v>31.525056050396898</v>
      </c>
      <c r="M3483" s="11">
        <v>27.282376661941701</v>
      </c>
      <c r="N3483" s="11" t="s">
        <v>59</v>
      </c>
      <c r="O3483" s="11" t="s">
        <v>60</v>
      </c>
      <c r="P3483" s="11">
        <v>0</v>
      </c>
      <c r="Q3483" s="11">
        <v>-0.38054179985035302</v>
      </c>
      <c r="R3483" s="11">
        <v>67</v>
      </c>
      <c r="S3483" s="11">
        <v>47</v>
      </c>
      <c r="T3483" s="11">
        <v>220.79657359782999</v>
      </c>
      <c r="U3483" s="11">
        <v>16.659424031182098</v>
      </c>
      <c r="V3483" s="11" t="s">
        <v>56</v>
      </c>
    </row>
    <row r="3484" spans="1:22" x14ac:dyDescent="0.3">
      <c r="A3484" s="9">
        <v>45364.090277777803</v>
      </c>
      <c r="B3484" s="10">
        <v>45364</v>
      </c>
      <c r="C3484" s="11">
        <v>2024</v>
      </c>
      <c r="D3484" s="11">
        <v>3</v>
      </c>
      <c r="E3484" s="11">
        <v>13</v>
      </c>
      <c r="F3484" s="11">
        <v>2</v>
      </c>
      <c r="G3484" s="11" t="s">
        <v>69</v>
      </c>
      <c r="H3484" s="11" t="s">
        <v>53</v>
      </c>
      <c r="I3484" s="11">
        <v>40.694387408075897</v>
      </c>
      <c r="J3484" s="11">
        <v>-73.800601472056201</v>
      </c>
      <c r="K3484" s="11">
        <v>17</v>
      </c>
      <c r="L3484" s="11">
        <v>20.946484611357501</v>
      </c>
      <c r="M3484" s="11">
        <v>32.955857791202902</v>
      </c>
      <c r="N3484" s="11" t="s">
        <v>54</v>
      </c>
      <c r="O3484" s="11" t="s">
        <v>55</v>
      </c>
      <c r="P3484" s="11">
        <v>0</v>
      </c>
      <c r="Q3484" s="11">
        <v>0.63570240125901101</v>
      </c>
      <c r="R3484" s="11">
        <v>4</v>
      </c>
      <c r="S3484" s="11">
        <v>4</v>
      </c>
      <c r="T3484" s="11">
        <v>136.364977543615</v>
      </c>
      <c r="U3484" s="11">
        <v>22.259983060212701</v>
      </c>
      <c r="V3484" s="11" t="s">
        <v>63</v>
      </c>
    </row>
    <row r="3485" spans="1:22" x14ac:dyDescent="0.3">
      <c r="A3485" s="9">
        <v>45364.09375</v>
      </c>
      <c r="B3485" s="10">
        <v>45364</v>
      </c>
      <c r="C3485" s="11">
        <v>2024</v>
      </c>
      <c r="D3485" s="11">
        <v>3</v>
      </c>
      <c r="E3485" s="11">
        <v>13</v>
      </c>
      <c r="F3485" s="11">
        <v>2</v>
      </c>
      <c r="G3485" s="11" t="s">
        <v>69</v>
      </c>
      <c r="H3485" s="11" t="s">
        <v>53</v>
      </c>
      <c r="I3485" s="11">
        <v>40.691364978595097</v>
      </c>
      <c r="J3485" s="11">
        <v>-73.9579177069987</v>
      </c>
      <c r="K3485" s="11">
        <v>55</v>
      </c>
      <c r="L3485" s="11">
        <v>12.3792842520386</v>
      </c>
      <c r="M3485" s="11">
        <v>85.825700090517202</v>
      </c>
      <c r="N3485" s="11" t="s">
        <v>57</v>
      </c>
      <c r="O3485" s="11" t="s">
        <v>58</v>
      </c>
      <c r="P3485" s="11">
        <v>0</v>
      </c>
      <c r="Q3485" s="11">
        <v>0.44737907257368398</v>
      </c>
      <c r="R3485" s="11">
        <v>53</v>
      </c>
      <c r="S3485" s="11">
        <v>7</v>
      </c>
      <c r="T3485" s="11">
        <v>494.57035154608502</v>
      </c>
      <c r="U3485" s="11">
        <v>27.4173890964849</v>
      </c>
      <c r="V3485" s="11" t="s">
        <v>56</v>
      </c>
    </row>
    <row r="3486" spans="1:22" x14ac:dyDescent="0.3">
      <c r="A3486" s="9">
        <v>45364.097222222197</v>
      </c>
      <c r="B3486" s="10">
        <v>45364</v>
      </c>
      <c r="C3486" s="11">
        <v>2024</v>
      </c>
      <c r="D3486" s="11">
        <v>3</v>
      </c>
      <c r="E3486" s="11">
        <v>13</v>
      </c>
      <c r="F3486" s="11">
        <v>2</v>
      </c>
      <c r="G3486" s="11" t="s">
        <v>69</v>
      </c>
      <c r="H3486" s="11" t="s">
        <v>53</v>
      </c>
      <c r="I3486" s="11">
        <v>40.6202855983585</v>
      </c>
      <c r="J3486" s="11">
        <v>-73.7631624384303</v>
      </c>
      <c r="K3486" s="11">
        <v>150</v>
      </c>
      <c r="L3486" s="11">
        <v>79.438129864002093</v>
      </c>
      <c r="M3486" s="11">
        <v>10.9769986876084</v>
      </c>
      <c r="N3486" s="11" t="s">
        <v>59</v>
      </c>
      <c r="O3486" s="11" t="s">
        <v>61</v>
      </c>
      <c r="P3486" s="11">
        <v>0</v>
      </c>
      <c r="Q3486" s="11">
        <v>-5.66611707776212E-2</v>
      </c>
      <c r="R3486" s="11">
        <v>12</v>
      </c>
      <c r="S3486" s="11">
        <v>13</v>
      </c>
      <c r="T3486" s="11">
        <v>463.85800481934598</v>
      </c>
      <c r="U3486" s="11">
        <v>5.81244164690973</v>
      </c>
      <c r="V3486" s="11" t="s">
        <v>63</v>
      </c>
    </row>
    <row r="3487" spans="1:22" x14ac:dyDescent="0.3">
      <c r="A3487" s="9">
        <v>45364.100694444503</v>
      </c>
      <c r="B3487" s="10">
        <v>45364</v>
      </c>
      <c r="C3487" s="11">
        <v>2024</v>
      </c>
      <c r="D3487" s="11">
        <v>3</v>
      </c>
      <c r="E3487" s="11">
        <v>13</v>
      </c>
      <c r="F3487" s="11">
        <v>2</v>
      </c>
      <c r="G3487" s="11" t="s">
        <v>69</v>
      </c>
      <c r="H3487" s="11" t="s">
        <v>53</v>
      </c>
      <c r="I3487" s="11">
        <v>40.639638304292397</v>
      </c>
      <c r="J3487" s="11">
        <v>-73.838504892814598</v>
      </c>
      <c r="K3487" s="11">
        <v>68</v>
      </c>
      <c r="L3487" s="11">
        <v>18.182826273114301</v>
      </c>
      <c r="M3487" s="11">
        <v>45.201052286859301</v>
      </c>
      <c r="N3487" s="11" t="s">
        <v>59</v>
      </c>
      <c r="O3487" s="11" t="s">
        <v>61</v>
      </c>
      <c r="P3487" s="11">
        <v>0</v>
      </c>
      <c r="Q3487" s="11">
        <v>0.39631534638565102</v>
      </c>
      <c r="R3487" s="11">
        <v>76</v>
      </c>
      <c r="S3487" s="11">
        <v>46</v>
      </c>
      <c r="T3487" s="11">
        <v>161.98239007664799</v>
      </c>
      <c r="U3487" s="11">
        <v>18.335598834384498</v>
      </c>
      <c r="V3487" s="11" t="s">
        <v>56</v>
      </c>
    </row>
    <row r="3488" spans="1:22" x14ac:dyDescent="0.3">
      <c r="A3488" s="9">
        <v>45364.104166666701</v>
      </c>
      <c r="B3488" s="10">
        <v>45364</v>
      </c>
      <c r="C3488" s="11">
        <v>2024</v>
      </c>
      <c r="D3488" s="11">
        <v>3</v>
      </c>
      <c r="E3488" s="11">
        <v>13</v>
      </c>
      <c r="F3488" s="11">
        <v>2</v>
      </c>
      <c r="G3488" s="11" t="s">
        <v>69</v>
      </c>
      <c r="H3488" s="11" t="s">
        <v>53</v>
      </c>
      <c r="I3488" s="11">
        <v>40.7586838725828</v>
      </c>
      <c r="J3488" s="11">
        <v>-73.787477449444793</v>
      </c>
      <c r="K3488" s="11">
        <v>259</v>
      </c>
      <c r="L3488" s="11">
        <v>33.032311273075997</v>
      </c>
      <c r="M3488" s="11">
        <v>58.631086077180697</v>
      </c>
      <c r="N3488" s="11" t="s">
        <v>57</v>
      </c>
      <c r="O3488" s="11" t="s">
        <v>55</v>
      </c>
      <c r="P3488" s="11">
        <v>0</v>
      </c>
      <c r="Q3488" s="11">
        <v>0.95392176486553604</v>
      </c>
      <c r="R3488" s="11">
        <v>84</v>
      </c>
      <c r="S3488" s="11">
        <v>41</v>
      </c>
      <c r="T3488" s="11">
        <v>242.15142048282399</v>
      </c>
      <c r="U3488" s="11">
        <v>23.259796970745601</v>
      </c>
      <c r="V3488" s="11" t="s">
        <v>56</v>
      </c>
    </row>
    <row r="3489" spans="1:22" x14ac:dyDescent="0.3">
      <c r="A3489" s="9">
        <v>45364.107638888898</v>
      </c>
      <c r="B3489" s="10">
        <v>45364</v>
      </c>
      <c r="C3489" s="11">
        <v>2024</v>
      </c>
      <c r="D3489" s="11">
        <v>3</v>
      </c>
      <c r="E3489" s="11">
        <v>13</v>
      </c>
      <c r="F3489" s="11">
        <v>2</v>
      </c>
      <c r="G3489" s="11" t="s">
        <v>69</v>
      </c>
      <c r="H3489" s="11" t="s">
        <v>53</v>
      </c>
      <c r="I3489" s="11">
        <v>40.8434876165378</v>
      </c>
      <c r="J3489" s="11">
        <v>-73.922286129751996</v>
      </c>
      <c r="K3489" s="11">
        <v>60</v>
      </c>
      <c r="L3489" s="11">
        <v>8.3795631692654595</v>
      </c>
      <c r="M3489" s="11">
        <v>79.459526573011004</v>
      </c>
      <c r="N3489" s="11" t="s">
        <v>57</v>
      </c>
      <c r="O3489" s="11" t="s">
        <v>60</v>
      </c>
      <c r="P3489" s="11">
        <v>0</v>
      </c>
      <c r="Q3489" s="11">
        <v>0.27601446701538601</v>
      </c>
      <c r="R3489" s="11">
        <v>98</v>
      </c>
      <c r="S3489" s="11">
        <v>8</v>
      </c>
      <c r="T3489" s="11">
        <v>201.68322483427701</v>
      </c>
      <c r="U3489" s="11">
        <v>13.316885434031599</v>
      </c>
      <c r="V3489" s="11" t="s">
        <v>56</v>
      </c>
    </row>
    <row r="3490" spans="1:22" x14ac:dyDescent="0.3">
      <c r="A3490" s="9">
        <v>45364.111111111102</v>
      </c>
      <c r="B3490" s="10">
        <v>45364</v>
      </c>
      <c r="C3490" s="11">
        <v>2024</v>
      </c>
      <c r="D3490" s="11">
        <v>3</v>
      </c>
      <c r="E3490" s="11">
        <v>13</v>
      </c>
      <c r="F3490" s="11">
        <v>2</v>
      </c>
      <c r="G3490" s="11" t="s">
        <v>69</v>
      </c>
      <c r="H3490" s="11" t="s">
        <v>53</v>
      </c>
      <c r="I3490" s="11">
        <v>40.746550479476397</v>
      </c>
      <c r="J3490" s="11">
        <v>-73.718016969693906</v>
      </c>
      <c r="K3490" s="11">
        <v>77</v>
      </c>
      <c r="L3490" s="11">
        <v>49.109630770526699</v>
      </c>
      <c r="M3490" s="11">
        <v>17.280481153244899</v>
      </c>
      <c r="N3490" s="11" t="s">
        <v>57</v>
      </c>
      <c r="O3490" s="11" t="s">
        <v>55</v>
      </c>
      <c r="P3490" s="11">
        <v>0</v>
      </c>
      <c r="Q3490" s="11">
        <v>0.292106416986739</v>
      </c>
      <c r="R3490" s="11">
        <v>39</v>
      </c>
      <c r="S3490" s="11">
        <v>40</v>
      </c>
      <c r="T3490" s="11">
        <v>422.84133923796799</v>
      </c>
      <c r="U3490" s="11">
        <v>16.7664907761067</v>
      </c>
      <c r="V3490" s="11" t="s">
        <v>62</v>
      </c>
    </row>
    <row r="3491" spans="1:22" x14ac:dyDescent="0.3">
      <c r="A3491" s="9">
        <v>45364.114583333299</v>
      </c>
      <c r="B3491" s="10">
        <v>45364</v>
      </c>
      <c r="C3491" s="11">
        <v>2024</v>
      </c>
      <c r="D3491" s="11">
        <v>3</v>
      </c>
      <c r="E3491" s="11">
        <v>13</v>
      </c>
      <c r="F3491" s="11">
        <v>2</v>
      </c>
      <c r="G3491" s="11" t="s">
        <v>69</v>
      </c>
      <c r="H3491" s="11" t="s">
        <v>53</v>
      </c>
      <c r="I3491" s="11">
        <v>40.7799363913023</v>
      </c>
      <c r="J3491" s="11">
        <v>-73.767730111535997</v>
      </c>
      <c r="K3491" s="11">
        <v>38</v>
      </c>
      <c r="L3491" s="11">
        <v>59.171845232069202</v>
      </c>
      <c r="M3491" s="11">
        <v>67.244861386050005</v>
      </c>
      <c r="N3491" s="11" t="s">
        <v>59</v>
      </c>
      <c r="O3491" s="11" t="s">
        <v>61</v>
      </c>
      <c r="P3491" s="11">
        <v>0</v>
      </c>
      <c r="Q3491" s="11">
        <v>0.92643369189137603</v>
      </c>
      <c r="R3491" s="11">
        <v>25</v>
      </c>
      <c r="S3491" s="11">
        <v>45</v>
      </c>
      <c r="T3491" s="11">
        <v>412.33348406943799</v>
      </c>
      <c r="U3491" s="11">
        <v>8.67559575957163</v>
      </c>
      <c r="V3491" s="11" t="s">
        <v>63</v>
      </c>
    </row>
    <row r="3492" spans="1:22" x14ac:dyDescent="0.3">
      <c r="A3492" s="9">
        <v>45364.118055555598</v>
      </c>
      <c r="B3492" s="10">
        <v>45364</v>
      </c>
      <c r="C3492" s="11">
        <v>2024</v>
      </c>
      <c r="D3492" s="11">
        <v>3</v>
      </c>
      <c r="E3492" s="11">
        <v>13</v>
      </c>
      <c r="F3492" s="11">
        <v>2</v>
      </c>
      <c r="G3492" s="11" t="s">
        <v>69</v>
      </c>
      <c r="H3492" s="11" t="s">
        <v>53</v>
      </c>
      <c r="I3492" s="11">
        <v>40.823467182446898</v>
      </c>
      <c r="J3492" s="11">
        <v>-73.801580491107103</v>
      </c>
      <c r="K3492" s="11">
        <v>40</v>
      </c>
      <c r="L3492" s="11">
        <v>63.051504988561803</v>
      </c>
      <c r="M3492" s="11">
        <v>84.533850418494694</v>
      </c>
      <c r="N3492" s="11" t="s">
        <v>59</v>
      </c>
      <c r="O3492" s="11" t="s">
        <v>60</v>
      </c>
      <c r="P3492" s="11">
        <v>0</v>
      </c>
      <c r="Q3492" s="11">
        <v>-0.17174078355226699</v>
      </c>
      <c r="R3492" s="11">
        <v>50</v>
      </c>
      <c r="S3492" s="11">
        <v>0</v>
      </c>
      <c r="T3492" s="11">
        <v>326.07216054013497</v>
      </c>
      <c r="U3492" s="11">
        <v>8.9342342442166505</v>
      </c>
      <c r="V3492" s="11" t="s">
        <v>56</v>
      </c>
    </row>
    <row r="3493" spans="1:22" x14ac:dyDescent="0.3">
      <c r="A3493" s="9">
        <v>45364.121527777803</v>
      </c>
      <c r="B3493" s="10">
        <v>45364</v>
      </c>
      <c r="C3493" s="11">
        <v>2024</v>
      </c>
      <c r="D3493" s="11">
        <v>3</v>
      </c>
      <c r="E3493" s="11">
        <v>13</v>
      </c>
      <c r="F3493" s="11">
        <v>2</v>
      </c>
      <c r="G3493" s="11" t="s">
        <v>69</v>
      </c>
      <c r="H3493" s="11" t="s">
        <v>53</v>
      </c>
      <c r="I3493" s="11">
        <v>40.726856867037498</v>
      </c>
      <c r="J3493" s="11">
        <v>-73.981987253889002</v>
      </c>
      <c r="K3493" s="11">
        <v>182</v>
      </c>
      <c r="L3493" s="11">
        <v>7.3922693071298999</v>
      </c>
      <c r="M3493" s="11">
        <v>15.278065313533</v>
      </c>
      <c r="N3493" s="11" t="s">
        <v>54</v>
      </c>
      <c r="O3493" s="11" t="s">
        <v>60</v>
      </c>
      <c r="P3493" s="11">
        <v>0</v>
      </c>
      <c r="Q3493" s="11">
        <v>0.24058714229336201</v>
      </c>
      <c r="R3493" s="11">
        <v>80</v>
      </c>
      <c r="S3493" s="11">
        <v>0</v>
      </c>
      <c r="T3493" s="11">
        <v>97.287668630038098</v>
      </c>
      <c r="U3493" s="11">
        <v>14.646240297292699</v>
      </c>
      <c r="V3493" s="11" t="s">
        <v>56</v>
      </c>
    </row>
    <row r="3494" spans="1:22" x14ac:dyDescent="0.3">
      <c r="A3494" s="9">
        <v>45364.125</v>
      </c>
      <c r="B3494" s="10">
        <v>45364</v>
      </c>
      <c r="C3494" s="11">
        <v>2024</v>
      </c>
      <c r="D3494" s="11">
        <v>3</v>
      </c>
      <c r="E3494" s="11">
        <v>13</v>
      </c>
      <c r="F3494" s="11">
        <v>3</v>
      </c>
      <c r="G3494" s="11" t="s">
        <v>69</v>
      </c>
      <c r="H3494" s="11" t="s">
        <v>53</v>
      </c>
      <c r="I3494" s="11">
        <v>40.890891436798199</v>
      </c>
      <c r="J3494" s="11">
        <v>-73.997017671661197</v>
      </c>
      <c r="K3494" s="11">
        <v>30</v>
      </c>
      <c r="L3494" s="11">
        <v>62.359099776931302</v>
      </c>
      <c r="M3494" s="11">
        <v>92.536786545980405</v>
      </c>
      <c r="N3494" s="11" t="s">
        <v>57</v>
      </c>
      <c r="O3494" s="11" t="s">
        <v>60</v>
      </c>
      <c r="P3494" s="11">
        <v>0</v>
      </c>
      <c r="Q3494" s="11">
        <v>0.78692738174909904</v>
      </c>
      <c r="R3494" s="11">
        <v>35</v>
      </c>
      <c r="S3494" s="11">
        <v>4</v>
      </c>
      <c r="T3494" s="11">
        <v>177.88803661537699</v>
      </c>
      <c r="U3494" s="11">
        <v>15.5647583359934</v>
      </c>
      <c r="V3494" s="11" t="s">
        <v>56</v>
      </c>
    </row>
    <row r="3495" spans="1:22" x14ac:dyDescent="0.3">
      <c r="A3495" s="9">
        <v>45364.128472222197</v>
      </c>
      <c r="B3495" s="10">
        <v>45364</v>
      </c>
      <c r="C3495" s="11">
        <v>2024</v>
      </c>
      <c r="D3495" s="11">
        <v>3</v>
      </c>
      <c r="E3495" s="11">
        <v>13</v>
      </c>
      <c r="F3495" s="11">
        <v>3</v>
      </c>
      <c r="G3495" s="11" t="s">
        <v>69</v>
      </c>
      <c r="H3495" s="11" t="s">
        <v>53</v>
      </c>
      <c r="I3495" s="11">
        <v>40.843774284116002</v>
      </c>
      <c r="J3495" s="11">
        <v>-73.712477042378296</v>
      </c>
      <c r="K3495" s="11">
        <v>36</v>
      </c>
      <c r="L3495" s="11">
        <v>33.544223384380899</v>
      </c>
      <c r="M3495" s="11">
        <v>83.267161347819993</v>
      </c>
      <c r="N3495" s="11" t="s">
        <v>57</v>
      </c>
      <c r="O3495" s="11" t="s">
        <v>61</v>
      </c>
      <c r="P3495" s="11">
        <v>0</v>
      </c>
      <c r="Q3495" s="11">
        <v>-0.16473941870057801</v>
      </c>
      <c r="R3495" s="11">
        <v>4</v>
      </c>
      <c r="S3495" s="11">
        <v>7</v>
      </c>
      <c r="T3495" s="11">
        <v>295.22209185014998</v>
      </c>
      <c r="U3495" s="11">
        <v>27.995225684457498</v>
      </c>
      <c r="V3495" s="11" t="s">
        <v>56</v>
      </c>
    </row>
    <row r="3496" spans="1:22" x14ac:dyDescent="0.3">
      <c r="A3496" s="9">
        <v>45364.131944444503</v>
      </c>
      <c r="B3496" s="10">
        <v>45364</v>
      </c>
      <c r="C3496" s="11">
        <v>2024</v>
      </c>
      <c r="D3496" s="11">
        <v>3</v>
      </c>
      <c r="E3496" s="11">
        <v>13</v>
      </c>
      <c r="F3496" s="11">
        <v>3</v>
      </c>
      <c r="G3496" s="11" t="s">
        <v>69</v>
      </c>
      <c r="H3496" s="11" t="s">
        <v>53</v>
      </c>
      <c r="I3496" s="11">
        <v>40.822787122160904</v>
      </c>
      <c r="J3496" s="11">
        <v>-73.986660935420801</v>
      </c>
      <c r="K3496" s="11">
        <v>137</v>
      </c>
      <c r="L3496" s="11">
        <v>49.901981653280501</v>
      </c>
      <c r="M3496" s="11">
        <v>63.490234048985201</v>
      </c>
      <c r="N3496" s="11" t="s">
        <v>57</v>
      </c>
      <c r="O3496" s="11" t="s">
        <v>55</v>
      </c>
      <c r="P3496" s="11">
        <v>0</v>
      </c>
      <c r="Q3496" s="11">
        <v>0.89831037460310104</v>
      </c>
      <c r="R3496" s="11">
        <v>22</v>
      </c>
      <c r="S3496" s="11">
        <v>44</v>
      </c>
      <c r="T3496" s="11">
        <v>52.312296560741302</v>
      </c>
      <c r="U3496" s="11">
        <v>27.672364052222498</v>
      </c>
      <c r="V3496" s="11" t="s">
        <v>63</v>
      </c>
    </row>
    <row r="3497" spans="1:22" x14ac:dyDescent="0.3">
      <c r="A3497" s="9">
        <v>45364.135416666701</v>
      </c>
      <c r="B3497" s="10">
        <v>45364</v>
      </c>
      <c r="C3497" s="11">
        <v>2024</v>
      </c>
      <c r="D3497" s="11">
        <v>3</v>
      </c>
      <c r="E3497" s="11">
        <v>13</v>
      </c>
      <c r="F3497" s="11">
        <v>3</v>
      </c>
      <c r="G3497" s="11" t="s">
        <v>69</v>
      </c>
      <c r="H3497" s="11" t="s">
        <v>53</v>
      </c>
      <c r="I3497" s="11">
        <v>40.879364501999603</v>
      </c>
      <c r="J3497" s="11">
        <v>-73.794545895681196</v>
      </c>
      <c r="K3497" s="11">
        <v>105</v>
      </c>
      <c r="L3497" s="11">
        <v>73.774507807423504</v>
      </c>
      <c r="M3497" s="11">
        <v>64.520163471287304</v>
      </c>
      <c r="N3497" s="11" t="s">
        <v>57</v>
      </c>
      <c r="O3497" s="11" t="s">
        <v>60</v>
      </c>
      <c r="P3497" s="11">
        <v>0</v>
      </c>
      <c r="Q3497" s="11">
        <v>-0.354908763558695</v>
      </c>
      <c r="R3497" s="11">
        <v>2</v>
      </c>
      <c r="S3497" s="11">
        <v>6</v>
      </c>
      <c r="T3497" s="11">
        <v>85.740375952397699</v>
      </c>
      <c r="U3497" s="11">
        <v>15.84910494585</v>
      </c>
      <c r="V3497" s="11" t="s">
        <v>63</v>
      </c>
    </row>
    <row r="3498" spans="1:22" x14ac:dyDescent="0.3">
      <c r="A3498" s="9">
        <v>45364.138888888898</v>
      </c>
      <c r="B3498" s="10">
        <v>45364</v>
      </c>
      <c r="C3498" s="11">
        <v>2024</v>
      </c>
      <c r="D3498" s="11">
        <v>3</v>
      </c>
      <c r="E3498" s="11">
        <v>13</v>
      </c>
      <c r="F3498" s="11">
        <v>3</v>
      </c>
      <c r="G3498" s="11" t="s">
        <v>69</v>
      </c>
      <c r="H3498" s="11" t="s">
        <v>53</v>
      </c>
      <c r="I3498" s="11">
        <v>40.771893924486001</v>
      </c>
      <c r="J3498" s="11">
        <v>-73.808477741452094</v>
      </c>
      <c r="K3498" s="11">
        <v>58</v>
      </c>
      <c r="L3498" s="11">
        <v>11.9526400405861</v>
      </c>
      <c r="M3498" s="11">
        <v>77.094386663248699</v>
      </c>
      <c r="N3498" s="11" t="s">
        <v>59</v>
      </c>
      <c r="O3498" s="11" t="s">
        <v>60</v>
      </c>
      <c r="P3498" s="11">
        <v>0</v>
      </c>
      <c r="Q3498" s="11">
        <v>0.93265316237712903</v>
      </c>
      <c r="R3498" s="11">
        <v>41</v>
      </c>
      <c r="S3498" s="11">
        <v>9</v>
      </c>
      <c r="T3498" s="11">
        <v>98.048506618407998</v>
      </c>
      <c r="U3498" s="11">
        <v>14.9764280925287</v>
      </c>
      <c r="V3498" s="11" t="s">
        <v>56</v>
      </c>
    </row>
    <row r="3499" spans="1:22" x14ac:dyDescent="0.3">
      <c r="A3499" s="9">
        <v>45364.142361111102</v>
      </c>
      <c r="B3499" s="10">
        <v>45364</v>
      </c>
      <c r="C3499" s="11">
        <v>2024</v>
      </c>
      <c r="D3499" s="11">
        <v>3</v>
      </c>
      <c r="E3499" s="11">
        <v>13</v>
      </c>
      <c r="F3499" s="11">
        <v>3</v>
      </c>
      <c r="G3499" s="11" t="s">
        <v>69</v>
      </c>
      <c r="H3499" s="11" t="s">
        <v>53</v>
      </c>
      <c r="I3499" s="11">
        <v>40.687187573744303</v>
      </c>
      <c r="J3499" s="11">
        <v>-73.827826263969698</v>
      </c>
      <c r="K3499" s="11">
        <v>48</v>
      </c>
      <c r="L3499" s="11">
        <v>78.671208109086706</v>
      </c>
      <c r="M3499" s="11">
        <v>87.882285757424398</v>
      </c>
      <c r="N3499" s="11" t="s">
        <v>57</v>
      </c>
      <c r="O3499" s="11" t="s">
        <v>55</v>
      </c>
      <c r="P3499" s="11">
        <v>0</v>
      </c>
      <c r="Q3499" s="11">
        <v>0.23861175364512199</v>
      </c>
      <c r="R3499" s="11">
        <v>49</v>
      </c>
      <c r="S3499" s="11">
        <v>47</v>
      </c>
      <c r="T3499" s="11">
        <v>204.46393496396601</v>
      </c>
      <c r="U3499" s="11">
        <v>28.0392641606485</v>
      </c>
      <c r="V3499" s="11" t="s">
        <v>56</v>
      </c>
    </row>
    <row r="3500" spans="1:22" x14ac:dyDescent="0.3">
      <c r="A3500" s="9">
        <v>45364.145833333299</v>
      </c>
      <c r="B3500" s="10">
        <v>45364</v>
      </c>
      <c r="C3500" s="11">
        <v>2024</v>
      </c>
      <c r="D3500" s="11">
        <v>3</v>
      </c>
      <c r="E3500" s="11">
        <v>13</v>
      </c>
      <c r="F3500" s="11">
        <v>3</v>
      </c>
      <c r="G3500" s="11" t="s">
        <v>69</v>
      </c>
      <c r="H3500" s="11" t="s">
        <v>53</v>
      </c>
      <c r="I3500" s="11">
        <v>40.705087106773803</v>
      </c>
      <c r="J3500" s="11">
        <v>-73.710894389691603</v>
      </c>
      <c r="K3500" s="11">
        <v>267</v>
      </c>
      <c r="L3500" s="11">
        <v>41.478113639531699</v>
      </c>
      <c r="M3500" s="11">
        <v>46.646631750354899</v>
      </c>
      <c r="N3500" s="11" t="s">
        <v>54</v>
      </c>
      <c r="O3500" s="11" t="s">
        <v>60</v>
      </c>
      <c r="P3500" s="11">
        <v>1</v>
      </c>
      <c r="Q3500" s="11">
        <v>0.85525370796415601</v>
      </c>
      <c r="R3500" s="11">
        <v>3</v>
      </c>
      <c r="S3500" s="11">
        <v>45</v>
      </c>
      <c r="T3500" s="11">
        <v>380.60011328102701</v>
      </c>
      <c r="U3500" s="11">
        <v>16.236301555574901</v>
      </c>
      <c r="V3500" s="11" t="s">
        <v>56</v>
      </c>
    </row>
    <row r="3501" spans="1:22" x14ac:dyDescent="0.3">
      <c r="A3501" s="9">
        <v>45364.149305555598</v>
      </c>
      <c r="B3501" s="10">
        <v>45364</v>
      </c>
      <c r="C3501" s="11">
        <v>2024</v>
      </c>
      <c r="D3501" s="11">
        <v>3</v>
      </c>
      <c r="E3501" s="11">
        <v>13</v>
      </c>
      <c r="F3501" s="11">
        <v>3</v>
      </c>
      <c r="G3501" s="11" t="s">
        <v>69</v>
      </c>
      <c r="H3501" s="11" t="s">
        <v>53</v>
      </c>
      <c r="I3501" s="11">
        <v>40.6417162119766</v>
      </c>
      <c r="J3501" s="11">
        <v>-73.989880363032199</v>
      </c>
      <c r="K3501" s="11">
        <v>279</v>
      </c>
      <c r="L3501" s="11">
        <v>28.157402771492102</v>
      </c>
      <c r="M3501" s="11">
        <v>86.731413947808804</v>
      </c>
      <c r="N3501" s="11" t="s">
        <v>57</v>
      </c>
      <c r="O3501" s="11" t="s">
        <v>60</v>
      </c>
      <c r="P3501" s="11">
        <v>1</v>
      </c>
      <c r="Q3501" s="11">
        <v>0.74778104092687103</v>
      </c>
      <c r="R3501" s="11">
        <v>69</v>
      </c>
      <c r="S3501" s="11">
        <v>0</v>
      </c>
      <c r="T3501" s="11">
        <v>153.64765616350499</v>
      </c>
      <c r="U3501" s="11">
        <v>8.3559182755087793</v>
      </c>
      <c r="V3501" s="11" t="s">
        <v>56</v>
      </c>
    </row>
    <row r="3502" spans="1:22" x14ac:dyDescent="0.3">
      <c r="A3502" s="9">
        <v>45364.152777777803</v>
      </c>
      <c r="B3502" s="10">
        <v>45364</v>
      </c>
      <c r="C3502" s="11">
        <v>2024</v>
      </c>
      <c r="D3502" s="11">
        <v>3</v>
      </c>
      <c r="E3502" s="11">
        <v>13</v>
      </c>
      <c r="F3502" s="11">
        <v>3</v>
      </c>
      <c r="G3502" s="11" t="s">
        <v>69</v>
      </c>
      <c r="H3502" s="11" t="s">
        <v>53</v>
      </c>
      <c r="I3502" s="11">
        <v>40.739020362854802</v>
      </c>
      <c r="J3502" s="11">
        <v>-73.751342619933496</v>
      </c>
      <c r="K3502" s="11">
        <v>145</v>
      </c>
      <c r="L3502" s="11">
        <v>12.5254032827032</v>
      </c>
      <c r="M3502" s="11">
        <v>48.910201261020902</v>
      </c>
      <c r="N3502" s="11" t="s">
        <v>57</v>
      </c>
      <c r="O3502" s="11" t="s">
        <v>55</v>
      </c>
      <c r="P3502" s="11">
        <v>0</v>
      </c>
      <c r="Q3502" s="11">
        <v>-0.133287133562868</v>
      </c>
      <c r="R3502" s="11">
        <v>73</v>
      </c>
      <c r="S3502" s="11">
        <v>24</v>
      </c>
      <c r="T3502" s="11">
        <v>236.320325605005</v>
      </c>
      <c r="U3502" s="11">
        <v>27.056233827965301</v>
      </c>
      <c r="V3502" s="11" t="s">
        <v>56</v>
      </c>
    </row>
    <row r="3503" spans="1:22" x14ac:dyDescent="0.3">
      <c r="A3503" s="9">
        <v>45364.15625</v>
      </c>
      <c r="B3503" s="10">
        <v>45364</v>
      </c>
      <c r="C3503" s="11">
        <v>2024</v>
      </c>
      <c r="D3503" s="11">
        <v>3</v>
      </c>
      <c r="E3503" s="11">
        <v>13</v>
      </c>
      <c r="F3503" s="11">
        <v>3</v>
      </c>
      <c r="G3503" s="11" t="s">
        <v>69</v>
      </c>
      <c r="H3503" s="11" t="s">
        <v>53</v>
      </c>
      <c r="I3503" s="11">
        <v>40.834273854618303</v>
      </c>
      <c r="J3503" s="11">
        <v>-73.740672416578704</v>
      </c>
      <c r="K3503" s="11">
        <v>255</v>
      </c>
      <c r="L3503" s="11">
        <v>54.411773501706797</v>
      </c>
      <c r="M3503" s="11">
        <v>94.843723912512601</v>
      </c>
      <c r="N3503" s="11" t="s">
        <v>57</v>
      </c>
      <c r="O3503" s="11" t="s">
        <v>61</v>
      </c>
      <c r="P3503" s="11">
        <v>0</v>
      </c>
      <c r="Q3503" s="11">
        <v>-0.71106180229558202</v>
      </c>
      <c r="R3503" s="11">
        <v>48</v>
      </c>
      <c r="S3503" s="11">
        <v>12</v>
      </c>
      <c r="T3503" s="11">
        <v>267.51152179053298</v>
      </c>
      <c r="U3503" s="11">
        <v>11.0030746940272</v>
      </c>
      <c r="V3503" s="11" t="s">
        <v>56</v>
      </c>
    </row>
    <row r="3504" spans="1:22" x14ac:dyDescent="0.3">
      <c r="A3504" s="9">
        <v>45364.159722222197</v>
      </c>
      <c r="B3504" s="10">
        <v>45364</v>
      </c>
      <c r="C3504" s="11">
        <v>2024</v>
      </c>
      <c r="D3504" s="11">
        <v>3</v>
      </c>
      <c r="E3504" s="11">
        <v>13</v>
      </c>
      <c r="F3504" s="11">
        <v>3</v>
      </c>
      <c r="G3504" s="11" t="s">
        <v>69</v>
      </c>
      <c r="H3504" s="11" t="s">
        <v>53</v>
      </c>
      <c r="I3504" s="11">
        <v>40.790432974372997</v>
      </c>
      <c r="J3504" s="11">
        <v>-73.732176334608297</v>
      </c>
      <c r="K3504" s="11">
        <v>256</v>
      </c>
      <c r="L3504" s="11">
        <v>47.660479949669202</v>
      </c>
      <c r="M3504" s="11">
        <v>29.541623168527501</v>
      </c>
      <c r="N3504" s="11" t="s">
        <v>57</v>
      </c>
      <c r="O3504" s="11" t="s">
        <v>58</v>
      </c>
      <c r="P3504" s="11">
        <v>0</v>
      </c>
      <c r="Q3504" s="11">
        <v>-0.110285012362449</v>
      </c>
      <c r="R3504" s="11">
        <v>94</v>
      </c>
      <c r="S3504" s="11">
        <v>43</v>
      </c>
      <c r="T3504" s="11">
        <v>313.89516998938302</v>
      </c>
      <c r="U3504" s="11">
        <v>13.1753349425954</v>
      </c>
      <c r="V3504" s="11" t="s">
        <v>56</v>
      </c>
    </row>
    <row r="3505" spans="1:22" x14ac:dyDescent="0.3">
      <c r="A3505" s="9">
        <v>45364.163194444503</v>
      </c>
      <c r="B3505" s="10">
        <v>45364</v>
      </c>
      <c r="C3505" s="11">
        <v>2024</v>
      </c>
      <c r="D3505" s="11">
        <v>3</v>
      </c>
      <c r="E3505" s="11">
        <v>13</v>
      </c>
      <c r="F3505" s="11">
        <v>3</v>
      </c>
      <c r="G3505" s="11" t="s">
        <v>69</v>
      </c>
      <c r="H3505" s="11" t="s">
        <v>53</v>
      </c>
      <c r="I3505" s="11">
        <v>40.640695704293002</v>
      </c>
      <c r="J3505" s="11">
        <v>-73.998774059972007</v>
      </c>
      <c r="K3505" s="11">
        <v>192</v>
      </c>
      <c r="L3505" s="11">
        <v>9.7021906109364995</v>
      </c>
      <c r="M3505" s="11">
        <v>85.131952273901405</v>
      </c>
      <c r="N3505" s="11" t="s">
        <v>57</v>
      </c>
      <c r="O3505" s="11" t="s">
        <v>61</v>
      </c>
      <c r="P3505" s="11">
        <v>0</v>
      </c>
      <c r="Q3505" s="11">
        <v>0.23011569460449699</v>
      </c>
      <c r="R3505" s="11">
        <v>99</v>
      </c>
      <c r="S3505" s="11">
        <v>24</v>
      </c>
      <c r="T3505" s="11">
        <v>255.48643218393201</v>
      </c>
      <c r="U3505" s="11">
        <v>21.682403762980702</v>
      </c>
      <c r="V3505" s="11" t="s">
        <v>56</v>
      </c>
    </row>
    <row r="3506" spans="1:22" x14ac:dyDescent="0.3">
      <c r="A3506" s="9">
        <v>45364.166666666701</v>
      </c>
      <c r="B3506" s="10">
        <v>45364</v>
      </c>
      <c r="C3506" s="11">
        <v>2024</v>
      </c>
      <c r="D3506" s="11">
        <v>3</v>
      </c>
      <c r="E3506" s="11">
        <v>13</v>
      </c>
      <c r="F3506" s="11">
        <v>4</v>
      </c>
      <c r="G3506" s="11" t="s">
        <v>69</v>
      </c>
      <c r="H3506" s="11" t="s">
        <v>53</v>
      </c>
      <c r="I3506" s="11">
        <v>40.718001949459101</v>
      </c>
      <c r="J3506" s="11">
        <v>-73.891530677972696</v>
      </c>
      <c r="K3506" s="11">
        <v>43</v>
      </c>
      <c r="L3506" s="11">
        <v>23.866075855244201</v>
      </c>
      <c r="M3506" s="11">
        <v>51.519728999224903</v>
      </c>
      <c r="N3506" s="11" t="s">
        <v>54</v>
      </c>
      <c r="O3506" s="11" t="s">
        <v>58</v>
      </c>
      <c r="P3506" s="11">
        <v>0</v>
      </c>
      <c r="Q3506" s="11">
        <v>-0.60661508456055502</v>
      </c>
      <c r="R3506" s="11">
        <v>15</v>
      </c>
      <c r="S3506" s="11">
        <v>23</v>
      </c>
      <c r="T3506" s="11">
        <v>114.561463006976</v>
      </c>
      <c r="U3506" s="11">
        <v>7.74714576917739</v>
      </c>
      <c r="V3506" s="11" t="s">
        <v>63</v>
      </c>
    </row>
    <row r="3507" spans="1:22" x14ac:dyDescent="0.3">
      <c r="A3507" s="9">
        <v>45364.170138888898</v>
      </c>
      <c r="B3507" s="10">
        <v>45364</v>
      </c>
      <c r="C3507" s="11">
        <v>2024</v>
      </c>
      <c r="D3507" s="11">
        <v>3</v>
      </c>
      <c r="E3507" s="11">
        <v>13</v>
      </c>
      <c r="F3507" s="11">
        <v>4</v>
      </c>
      <c r="G3507" s="11" t="s">
        <v>69</v>
      </c>
      <c r="H3507" s="11" t="s">
        <v>53</v>
      </c>
      <c r="I3507" s="11">
        <v>40.8482512467289</v>
      </c>
      <c r="J3507" s="11">
        <v>-73.756339344668305</v>
      </c>
      <c r="K3507" s="11">
        <v>147</v>
      </c>
      <c r="L3507" s="11">
        <v>16.471125061719501</v>
      </c>
      <c r="M3507" s="11">
        <v>66.690703232117599</v>
      </c>
      <c r="N3507" s="11" t="s">
        <v>59</v>
      </c>
      <c r="O3507" s="11" t="s">
        <v>61</v>
      </c>
      <c r="P3507" s="11">
        <v>0</v>
      </c>
      <c r="Q3507" s="11">
        <v>-0.116295563693013</v>
      </c>
      <c r="R3507" s="11">
        <v>30</v>
      </c>
      <c r="S3507" s="11">
        <v>21</v>
      </c>
      <c r="T3507" s="11">
        <v>87.990743751764597</v>
      </c>
      <c r="U3507" s="11">
        <v>10.5121048130146</v>
      </c>
      <c r="V3507" s="11" t="s">
        <v>56</v>
      </c>
    </row>
    <row r="3508" spans="1:22" x14ac:dyDescent="0.3">
      <c r="A3508" s="9">
        <v>45364.173611111102</v>
      </c>
      <c r="B3508" s="10">
        <v>45364</v>
      </c>
      <c r="C3508" s="11">
        <v>2024</v>
      </c>
      <c r="D3508" s="11">
        <v>3</v>
      </c>
      <c r="E3508" s="11">
        <v>13</v>
      </c>
      <c r="F3508" s="11">
        <v>4</v>
      </c>
      <c r="G3508" s="11" t="s">
        <v>69</v>
      </c>
      <c r="H3508" s="11" t="s">
        <v>53</v>
      </c>
      <c r="I3508" s="11">
        <v>40.735571704481998</v>
      </c>
      <c r="J3508" s="11">
        <v>-73.797837622121904</v>
      </c>
      <c r="K3508" s="11">
        <v>12</v>
      </c>
      <c r="L3508" s="11">
        <v>32.052209069542698</v>
      </c>
      <c r="M3508" s="11">
        <v>25.3759661496311</v>
      </c>
      <c r="N3508" s="11" t="s">
        <v>57</v>
      </c>
      <c r="O3508" s="11" t="s">
        <v>55</v>
      </c>
      <c r="P3508" s="11">
        <v>0</v>
      </c>
      <c r="Q3508" s="11">
        <v>0.74448093919648906</v>
      </c>
      <c r="R3508" s="11">
        <v>92</v>
      </c>
      <c r="S3508" s="11">
        <v>19</v>
      </c>
      <c r="T3508" s="11">
        <v>81.272695692532594</v>
      </c>
      <c r="U3508" s="11">
        <v>29.714411533799201</v>
      </c>
      <c r="V3508" s="11" t="s">
        <v>63</v>
      </c>
    </row>
    <row r="3509" spans="1:22" x14ac:dyDescent="0.3">
      <c r="A3509" s="9">
        <v>45364.177083333299</v>
      </c>
      <c r="B3509" s="10">
        <v>45364</v>
      </c>
      <c r="C3509" s="11">
        <v>2024</v>
      </c>
      <c r="D3509" s="11">
        <v>3</v>
      </c>
      <c r="E3509" s="11">
        <v>13</v>
      </c>
      <c r="F3509" s="11">
        <v>4</v>
      </c>
      <c r="G3509" s="11" t="s">
        <v>69</v>
      </c>
      <c r="H3509" s="11" t="s">
        <v>53</v>
      </c>
      <c r="I3509" s="11">
        <v>40.688462161824901</v>
      </c>
      <c r="J3509" s="11">
        <v>-73.958866335284597</v>
      </c>
      <c r="K3509" s="11">
        <v>135</v>
      </c>
      <c r="L3509" s="11">
        <v>10.1845115298796</v>
      </c>
      <c r="M3509" s="11">
        <v>19.433255085349501</v>
      </c>
      <c r="N3509" s="11" t="s">
        <v>59</v>
      </c>
      <c r="O3509" s="11" t="s">
        <v>58</v>
      </c>
      <c r="P3509" s="11">
        <v>0</v>
      </c>
      <c r="Q3509" s="11">
        <v>-0.47438104753814397</v>
      </c>
      <c r="R3509" s="11">
        <v>98</v>
      </c>
      <c r="S3509" s="11">
        <v>18</v>
      </c>
      <c r="T3509" s="11">
        <v>243.76321240455101</v>
      </c>
      <c r="U3509" s="11">
        <v>29.479600026189001</v>
      </c>
      <c r="V3509" s="11" t="s">
        <v>56</v>
      </c>
    </row>
    <row r="3510" spans="1:22" x14ac:dyDescent="0.3">
      <c r="A3510" s="9">
        <v>45364.180555555598</v>
      </c>
      <c r="B3510" s="10">
        <v>45364</v>
      </c>
      <c r="C3510" s="11">
        <v>2024</v>
      </c>
      <c r="D3510" s="11">
        <v>3</v>
      </c>
      <c r="E3510" s="11">
        <v>13</v>
      </c>
      <c r="F3510" s="11">
        <v>4</v>
      </c>
      <c r="G3510" s="11" t="s">
        <v>69</v>
      </c>
      <c r="H3510" s="11" t="s">
        <v>53</v>
      </c>
      <c r="I3510" s="11">
        <v>40.647920671131999</v>
      </c>
      <c r="J3510" s="11">
        <v>-73.987507990505904</v>
      </c>
      <c r="K3510" s="11">
        <v>197</v>
      </c>
      <c r="L3510" s="11">
        <v>7.9497120389546296</v>
      </c>
      <c r="M3510" s="11">
        <v>27.546202736063101</v>
      </c>
      <c r="N3510" s="11" t="s">
        <v>59</v>
      </c>
      <c r="O3510" s="11" t="s">
        <v>61</v>
      </c>
      <c r="P3510" s="11">
        <v>0</v>
      </c>
      <c r="Q3510" s="11">
        <v>0.89247625776718098</v>
      </c>
      <c r="R3510" s="11">
        <v>49</v>
      </c>
      <c r="S3510" s="11">
        <v>22</v>
      </c>
      <c r="T3510" s="11">
        <v>306.35736923718099</v>
      </c>
      <c r="U3510" s="11">
        <v>17.704572752282498</v>
      </c>
      <c r="V3510" s="11" t="s">
        <v>56</v>
      </c>
    </row>
    <row r="3511" spans="1:22" x14ac:dyDescent="0.3">
      <c r="A3511" s="9">
        <v>45364.184027777803</v>
      </c>
      <c r="B3511" s="10">
        <v>45364</v>
      </c>
      <c r="C3511" s="11">
        <v>2024</v>
      </c>
      <c r="D3511" s="11">
        <v>3</v>
      </c>
      <c r="E3511" s="11">
        <v>13</v>
      </c>
      <c r="F3511" s="11">
        <v>4</v>
      </c>
      <c r="G3511" s="11" t="s">
        <v>69</v>
      </c>
      <c r="H3511" s="11" t="s">
        <v>53</v>
      </c>
      <c r="I3511" s="11">
        <v>40.816401670355397</v>
      </c>
      <c r="J3511" s="11">
        <v>-73.810309118379607</v>
      </c>
      <c r="K3511" s="11">
        <v>140</v>
      </c>
      <c r="L3511" s="11">
        <v>40.808608568673101</v>
      </c>
      <c r="M3511" s="11">
        <v>43.552594755753802</v>
      </c>
      <c r="N3511" s="11" t="s">
        <v>54</v>
      </c>
      <c r="O3511" s="11" t="s">
        <v>55</v>
      </c>
      <c r="P3511" s="11">
        <v>0</v>
      </c>
      <c r="Q3511" s="11">
        <v>-0.91183784012778901</v>
      </c>
      <c r="R3511" s="11">
        <v>44</v>
      </c>
      <c r="S3511" s="11">
        <v>35</v>
      </c>
      <c r="T3511" s="11">
        <v>57.264641018224197</v>
      </c>
      <c r="U3511" s="11">
        <v>5.7993277651600197</v>
      </c>
      <c r="V3511" s="11" t="s">
        <v>63</v>
      </c>
    </row>
    <row r="3512" spans="1:22" x14ac:dyDescent="0.3">
      <c r="A3512" s="9">
        <v>45364.1875</v>
      </c>
      <c r="B3512" s="10">
        <v>45364</v>
      </c>
      <c r="C3512" s="11">
        <v>2024</v>
      </c>
      <c r="D3512" s="11">
        <v>3</v>
      </c>
      <c r="E3512" s="11">
        <v>13</v>
      </c>
      <c r="F3512" s="11">
        <v>4</v>
      </c>
      <c r="G3512" s="11" t="s">
        <v>69</v>
      </c>
      <c r="H3512" s="11" t="s">
        <v>53</v>
      </c>
      <c r="I3512" s="11">
        <v>40.875265897783102</v>
      </c>
      <c r="J3512" s="11">
        <v>-73.774064062352494</v>
      </c>
      <c r="K3512" s="11">
        <v>247</v>
      </c>
      <c r="L3512" s="11">
        <v>33.096398105216899</v>
      </c>
      <c r="M3512" s="11">
        <v>14.9480063931742</v>
      </c>
      <c r="N3512" s="11" t="s">
        <v>57</v>
      </c>
      <c r="O3512" s="11" t="s">
        <v>55</v>
      </c>
      <c r="P3512" s="11">
        <v>0</v>
      </c>
      <c r="Q3512" s="11">
        <v>-0.46750385097749497</v>
      </c>
      <c r="R3512" s="11">
        <v>6</v>
      </c>
      <c r="S3512" s="11">
        <v>21</v>
      </c>
      <c r="T3512" s="11">
        <v>364.30331635359101</v>
      </c>
      <c r="U3512" s="11">
        <v>24.718149742250301</v>
      </c>
      <c r="V3512" s="11" t="s">
        <v>56</v>
      </c>
    </row>
    <row r="3513" spans="1:22" x14ac:dyDescent="0.3">
      <c r="A3513" s="9">
        <v>45364.190972222197</v>
      </c>
      <c r="B3513" s="10">
        <v>45364</v>
      </c>
      <c r="C3513" s="11">
        <v>2024</v>
      </c>
      <c r="D3513" s="11">
        <v>3</v>
      </c>
      <c r="E3513" s="11">
        <v>13</v>
      </c>
      <c r="F3513" s="11">
        <v>4</v>
      </c>
      <c r="G3513" s="11" t="s">
        <v>69</v>
      </c>
      <c r="H3513" s="11" t="s">
        <v>53</v>
      </c>
      <c r="I3513" s="11">
        <v>40.706202399530703</v>
      </c>
      <c r="J3513" s="11">
        <v>-73.857571339199694</v>
      </c>
      <c r="K3513" s="11">
        <v>145</v>
      </c>
      <c r="L3513" s="11">
        <v>63.292032790657601</v>
      </c>
      <c r="M3513" s="11">
        <v>74.567750348331401</v>
      </c>
      <c r="N3513" s="11" t="s">
        <v>54</v>
      </c>
      <c r="O3513" s="11" t="s">
        <v>58</v>
      </c>
      <c r="P3513" s="11">
        <v>0</v>
      </c>
      <c r="Q3513" s="11">
        <v>-0.67658258233424196</v>
      </c>
      <c r="R3513" s="11">
        <v>67</v>
      </c>
      <c r="S3513" s="11">
        <v>21</v>
      </c>
      <c r="T3513" s="11">
        <v>279.38904276677101</v>
      </c>
      <c r="U3513" s="11">
        <v>7.5687992489717599</v>
      </c>
      <c r="V3513" s="11" t="s">
        <v>63</v>
      </c>
    </row>
    <row r="3514" spans="1:22" x14ac:dyDescent="0.3">
      <c r="A3514" s="9">
        <v>45364.194444444503</v>
      </c>
      <c r="B3514" s="10">
        <v>45364</v>
      </c>
      <c r="C3514" s="11">
        <v>2024</v>
      </c>
      <c r="D3514" s="11">
        <v>3</v>
      </c>
      <c r="E3514" s="11">
        <v>13</v>
      </c>
      <c r="F3514" s="11">
        <v>4</v>
      </c>
      <c r="G3514" s="11" t="s">
        <v>69</v>
      </c>
      <c r="H3514" s="11" t="s">
        <v>53</v>
      </c>
      <c r="I3514" s="11">
        <v>40.787280402266198</v>
      </c>
      <c r="J3514" s="11">
        <v>-73.742388989370298</v>
      </c>
      <c r="K3514" s="11">
        <v>169</v>
      </c>
      <c r="L3514" s="11">
        <v>7.11912694351909</v>
      </c>
      <c r="M3514" s="11">
        <v>96.417484720967906</v>
      </c>
      <c r="N3514" s="11" t="s">
        <v>59</v>
      </c>
      <c r="O3514" s="11" t="s">
        <v>60</v>
      </c>
      <c r="P3514" s="11">
        <v>0</v>
      </c>
      <c r="Q3514" s="11">
        <v>-0.210890117665789</v>
      </c>
      <c r="R3514" s="11">
        <v>68</v>
      </c>
      <c r="S3514" s="11">
        <v>28</v>
      </c>
      <c r="T3514" s="11">
        <v>178.44410827078701</v>
      </c>
      <c r="U3514" s="11">
        <v>5.00879286619542</v>
      </c>
      <c r="V3514" s="11" t="s">
        <v>56</v>
      </c>
    </row>
    <row r="3515" spans="1:22" x14ac:dyDescent="0.3">
      <c r="A3515" s="9">
        <v>45364.197916666701</v>
      </c>
      <c r="B3515" s="10">
        <v>45364</v>
      </c>
      <c r="C3515" s="11">
        <v>2024</v>
      </c>
      <c r="D3515" s="11">
        <v>3</v>
      </c>
      <c r="E3515" s="11">
        <v>13</v>
      </c>
      <c r="F3515" s="11">
        <v>4</v>
      </c>
      <c r="G3515" s="11" t="s">
        <v>69</v>
      </c>
      <c r="H3515" s="11" t="s">
        <v>53</v>
      </c>
      <c r="I3515" s="11">
        <v>40.845258821159398</v>
      </c>
      <c r="J3515" s="11">
        <v>-73.979461841273107</v>
      </c>
      <c r="K3515" s="11">
        <v>232</v>
      </c>
      <c r="L3515" s="11">
        <v>36.414078970816902</v>
      </c>
      <c r="M3515" s="11">
        <v>31.086308255749199</v>
      </c>
      <c r="N3515" s="11" t="s">
        <v>59</v>
      </c>
      <c r="O3515" s="11" t="s">
        <v>58</v>
      </c>
      <c r="P3515" s="11">
        <v>0</v>
      </c>
      <c r="Q3515" s="11">
        <v>-0.447520608296605</v>
      </c>
      <c r="R3515" s="11">
        <v>42</v>
      </c>
      <c r="S3515" s="11">
        <v>16</v>
      </c>
      <c r="T3515" s="11">
        <v>459.03090459506598</v>
      </c>
      <c r="U3515" s="11">
        <v>23.9557394348993</v>
      </c>
      <c r="V3515" s="11" t="s">
        <v>56</v>
      </c>
    </row>
    <row r="3516" spans="1:22" x14ac:dyDescent="0.3">
      <c r="A3516" s="9">
        <v>45364.201388888898</v>
      </c>
      <c r="B3516" s="10">
        <v>45364</v>
      </c>
      <c r="C3516" s="11">
        <v>2024</v>
      </c>
      <c r="D3516" s="11">
        <v>3</v>
      </c>
      <c r="E3516" s="11">
        <v>13</v>
      </c>
      <c r="F3516" s="11">
        <v>4</v>
      </c>
      <c r="G3516" s="11" t="s">
        <v>69</v>
      </c>
      <c r="H3516" s="11" t="s">
        <v>53</v>
      </c>
      <c r="I3516" s="11">
        <v>40.804165988105801</v>
      </c>
      <c r="J3516" s="11">
        <v>-73.761542248620202</v>
      </c>
      <c r="K3516" s="11">
        <v>73</v>
      </c>
      <c r="L3516" s="11">
        <v>12.5621711283019</v>
      </c>
      <c r="M3516" s="11">
        <v>46.719379754870801</v>
      </c>
      <c r="N3516" s="11" t="s">
        <v>57</v>
      </c>
      <c r="O3516" s="11" t="s">
        <v>61</v>
      </c>
      <c r="P3516" s="11">
        <v>0</v>
      </c>
      <c r="Q3516" s="11">
        <v>-0.233052215153671</v>
      </c>
      <c r="R3516" s="11">
        <v>33</v>
      </c>
      <c r="S3516" s="11">
        <v>35</v>
      </c>
      <c r="T3516" s="11">
        <v>348.70547024807701</v>
      </c>
      <c r="U3516" s="11">
        <v>16.506217557560198</v>
      </c>
      <c r="V3516" s="11" t="s">
        <v>56</v>
      </c>
    </row>
    <row r="3517" spans="1:22" x14ac:dyDescent="0.3">
      <c r="A3517" s="9">
        <v>45364.204861111102</v>
      </c>
      <c r="B3517" s="10">
        <v>45364</v>
      </c>
      <c r="C3517" s="11">
        <v>2024</v>
      </c>
      <c r="D3517" s="11">
        <v>3</v>
      </c>
      <c r="E3517" s="11">
        <v>13</v>
      </c>
      <c r="F3517" s="11">
        <v>4</v>
      </c>
      <c r="G3517" s="11" t="s">
        <v>69</v>
      </c>
      <c r="H3517" s="11" t="s">
        <v>53</v>
      </c>
      <c r="I3517" s="11">
        <v>40.846903568840197</v>
      </c>
      <c r="J3517" s="11">
        <v>-73.820591710200205</v>
      </c>
      <c r="K3517" s="11">
        <v>24</v>
      </c>
      <c r="L3517" s="11">
        <v>10.133362201612499</v>
      </c>
      <c r="M3517" s="11">
        <v>11.194163501621</v>
      </c>
      <c r="N3517" s="11" t="s">
        <v>59</v>
      </c>
      <c r="O3517" s="11" t="s">
        <v>55</v>
      </c>
      <c r="P3517" s="11">
        <v>0</v>
      </c>
      <c r="Q3517" s="11">
        <v>-9.9149192343812101E-2</v>
      </c>
      <c r="R3517" s="11">
        <v>71</v>
      </c>
      <c r="S3517" s="11">
        <v>28</v>
      </c>
      <c r="T3517" s="11">
        <v>126.95228860864199</v>
      </c>
      <c r="U3517" s="11">
        <v>10.8369994472123</v>
      </c>
      <c r="V3517" s="11" t="s">
        <v>56</v>
      </c>
    </row>
    <row r="3518" spans="1:22" x14ac:dyDescent="0.3">
      <c r="A3518" s="9">
        <v>45364.208333333299</v>
      </c>
      <c r="B3518" s="10">
        <v>45364</v>
      </c>
      <c r="C3518" s="11">
        <v>2024</v>
      </c>
      <c r="D3518" s="11">
        <v>3</v>
      </c>
      <c r="E3518" s="11">
        <v>13</v>
      </c>
      <c r="F3518" s="11">
        <v>5</v>
      </c>
      <c r="G3518" s="11" t="s">
        <v>69</v>
      </c>
      <c r="H3518" s="11" t="s">
        <v>53</v>
      </c>
      <c r="I3518" s="11">
        <v>40.679052962320696</v>
      </c>
      <c r="J3518" s="11">
        <v>-73.839621817951894</v>
      </c>
      <c r="K3518" s="11">
        <v>12</v>
      </c>
      <c r="L3518" s="11">
        <v>6.3687095089896104</v>
      </c>
      <c r="M3518" s="11">
        <v>45.454880184698098</v>
      </c>
      <c r="N3518" s="11" t="s">
        <v>57</v>
      </c>
      <c r="O3518" s="11" t="s">
        <v>58</v>
      </c>
      <c r="P3518" s="11">
        <v>0</v>
      </c>
      <c r="Q3518" s="11">
        <v>-0.41326750235068399</v>
      </c>
      <c r="R3518" s="11">
        <v>44</v>
      </c>
      <c r="S3518" s="11">
        <v>27</v>
      </c>
      <c r="T3518" s="11">
        <v>96.766532718990405</v>
      </c>
      <c r="U3518" s="11">
        <v>27.054239995816399</v>
      </c>
      <c r="V3518" s="11" t="s">
        <v>56</v>
      </c>
    </row>
    <row r="3519" spans="1:22" x14ac:dyDescent="0.3">
      <c r="A3519" s="9">
        <v>45364.211805555598</v>
      </c>
      <c r="B3519" s="10">
        <v>45364</v>
      </c>
      <c r="C3519" s="11">
        <v>2024</v>
      </c>
      <c r="D3519" s="11">
        <v>3</v>
      </c>
      <c r="E3519" s="11">
        <v>13</v>
      </c>
      <c r="F3519" s="11">
        <v>5</v>
      </c>
      <c r="G3519" s="11" t="s">
        <v>69</v>
      </c>
      <c r="H3519" s="11" t="s">
        <v>53</v>
      </c>
      <c r="I3519" s="11">
        <v>40.806196103681899</v>
      </c>
      <c r="J3519" s="11">
        <v>-73.747212333430795</v>
      </c>
      <c r="K3519" s="11">
        <v>101</v>
      </c>
      <c r="L3519" s="11">
        <v>22.226622247613602</v>
      </c>
      <c r="M3519" s="11">
        <v>54.854559233034898</v>
      </c>
      <c r="N3519" s="11" t="s">
        <v>54</v>
      </c>
      <c r="O3519" s="11" t="s">
        <v>55</v>
      </c>
      <c r="P3519" s="11">
        <v>0</v>
      </c>
      <c r="Q3519" s="11">
        <v>-0.18901702982363899</v>
      </c>
      <c r="R3519" s="11">
        <v>15</v>
      </c>
      <c r="S3519" s="11">
        <v>44</v>
      </c>
      <c r="T3519" s="11">
        <v>423.352810612307</v>
      </c>
      <c r="U3519" s="11">
        <v>10.1983284718064</v>
      </c>
      <c r="V3519" s="11" t="s">
        <v>63</v>
      </c>
    </row>
    <row r="3520" spans="1:22" x14ac:dyDescent="0.3">
      <c r="A3520" s="9">
        <v>45364.215277777803</v>
      </c>
      <c r="B3520" s="10">
        <v>45364</v>
      </c>
      <c r="C3520" s="11">
        <v>2024</v>
      </c>
      <c r="D3520" s="11">
        <v>3</v>
      </c>
      <c r="E3520" s="11">
        <v>13</v>
      </c>
      <c r="F3520" s="11">
        <v>5</v>
      </c>
      <c r="G3520" s="11" t="s">
        <v>69</v>
      </c>
      <c r="H3520" s="11" t="s">
        <v>53</v>
      </c>
      <c r="I3520" s="11">
        <v>40.672983355911498</v>
      </c>
      <c r="J3520" s="11">
        <v>-73.809003565429293</v>
      </c>
      <c r="K3520" s="11">
        <v>109</v>
      </c>
      <c r="L3520" s="11">
        <v>60.718059152957601</v>
      </c>
      <c r="M3520" s="11">
        <v>16.758416659691299</v>
      </c>
      <c r="N3520" s="11" t="s">
        <v>54</v>
      </c>
      <c r="O3520" s="11" t="s">
        <v>58</v>
      </c>
      <c r="P3520" s="11">
        <v>0</v>
      </c>
      <c r="Q3520" s="11">
        <v>-9.2121997610050396E-2</v>
      </c>
      <c r="R3520" s="11">
        <v>50</v>
      </c>
      <c r="S3520" s="11">
        <v>43</v>
      </c>
      <c r="T3520" s="11">
        <v>165.49590283389699</v>
      </c>
      <c r="U3520" s="11">
        <v>24.2039517146119</v>
      </c>
      <c r="V3520" s="11" t="s">
        <v>63</v>
      </c>
    </row>
    <row r="3521" spans="1:22" x14ac:dyDescent="0.3">
      <c r="A3521" s="9">
        <v>45364.21875</v>
      </c>
      <c r="B3521" s="10">
        <v>45364</v>
      </c>
      <c r="C3521" s="11">
        <v>2024</v>
      </c>
      <c r="D3521" s="11">
        <v>3</v>
      </c>
      <c r="E3521" s="11">
        <v>13</v>
      </c>
      <c r="F3521" s="11">
        <v>5</v>
      </c>
      <c r="G3521" s="11" t="s">
        <v>69</v>
      </c>
      <c r="H3521" s="11" t="s">
        <v>53</v>
      </c>
      <c r="I3521" s="11">
        <v>40.7154664614974</v>
      </c>
      <c r="J3521" s="11">
        <v>-73.843808704233098</v>
      </c>
      <c r="K3521" s="11">
        <v>131</v>
      </c>
      <c r="L3521" s="11">
        <v>27.883171953783101</v>
      </c>
      <c r="M3521" s="11">
        <v>36.601828796534498</v>
      </c>
      <c r="N3521" s="11" t="s">
        <v>57</v>
      </c>
      <c r="O3521" s="11" t="s">
        <v>58</v>
      </c>
      <c r="P3521" s="11">
        <v>0</v>
      </c>
      <c r="Q3521" s="11">
        <v>0.54375804193963095</v>
      </c>
      <c r="R3521" s="11">
        <v>2</v>
      </c>
      <c r="S3521" s="11">
        <v>33</v>
      </c>
      <c r="T3521" s="11">
        <v>332.695559287268</v>
      </c>
      <c r="U3521" s="11">
        <v>13.5497780274774</v>
      </c>
      <c r="V3521" s="11" t="s">
        <v>63</v>
      </c>
    </row>
    <row r="3522" spans="1:22" x14ac:dyDescent="0.3">
      <c r="A3522" s="9">
        <v>45364.222222222197</v>
      </c>
      <c r="B3522" s="10">
        <v>45364</v>
      </c>
      <c r="C3522" s="11">
        <v>2024</v>
      </c>
      <c r="D3522" s="11">
        <v>3</v>
      </c>
      <c r="E3522" s="11">
        <v>13</v>
      </c>
      <c r="F3522" s="11">
        <v>5</v>
      </c>
      <c r="G3522" s="11" t="s">
        <v>69</v>
      </c>
      <c r="H3522" s="11" t="s">
        <v>53</v>
      </c>
      <c r="I3522" s="11">
        <v>40.678220680683999</v>
      </c>
      <c r="J3522" s="11">
        <v>-73.859512413222603</v>
      </c>
      <c r="K3522" s="11">
        <v>262</v>
      </c>
      <c r="L3522" s="11">
        <v>75.452081915221996</v>
      </c>
      <c r="M3522" s="11">
        <v>79.721857142124705</v>
      </c>
      <c r="N3522" s="11" t="s">
        <v>54</v>
      </c>
      <c r="O3522" s="11" t="s">
        <v>58</v>
      </c>
      <c r="P3522" s="11">
        <v>1</v>
      </c>
      <c r="Q3522" s="11">
        <v>0.63878406858415504</v>
      </c>
      <c r="R3522" s="11">
        <v>57</v>
      </c>
      <c r="S3522" s="11">
        <v>19</v>
      </c>
      <c r="T3522" s="11">
        <v>241.350767162371</v>
      </c>
      <c r="U3522" s="11">
        <v>15.6472638094932</v>
      </c>
      <c r="V3522" s="11" t="s">
        <v>56</v>
      </c>
    </row>
    <row r="3523" spans="1:22" x14ac:dyDescent="0.3">
      <c r="A3523" s="9">
        <v>45364.225694444503</v>
      </c>
      <c r="B3523" s="10">
        <v>45364</v>
      </c>
      <c r="C3523" s="11">
        <v>2024</v>
      </c>
      <c r="D3523" s="11">
        <v>3</v>
      </c>
      <c r="E3523" s="11">
        <v>13</v>
      </c>
      <c r="F3523" s="11">
        <v>5</v>
      </c>
      <c r="G3523" s="11" t="s">
        <v>69</v>
      </c>
      <c r="H3523" s="11" t="s">
        <v>53</v>
      </c>
      <c r="I3523" s="11">
        <v>40.658905159896499</v>
      </c>
      <c r="J3523" s="11">
        <v>-73.946122950568693</v>
      </c>
      <c r="K3523" s="11">
        <v>252</v>
      </c>
      <c r="L3523" s="11">
        <v>48.700861468958998</v>
      </c>
      <c r="M3523" s="11">
        <v>38.637419437983098</v>
      </c>
      <c r="N3523" s="11" t="s">
        <v>57</v>
      </c>
      <c r="O3523" s="11" t="s">
        <v>60</v>
      </c>
      <c r="P3523" s="11">
        <v>0</v>
      </c>
      <c r="Q3523" s="11">
        <v>-0.40435795701244798</v>
      </c>
      <c r="R3523" s="11">
        <v>47</v>
      </c>
      <c r="S3523" s="11">
        <v>31</v>
      </c>
      <c r="T3523" s="11">
        <v>72.873651821425099</v>
      </c>
      <c r="U3523" s="11">
        <v>29.102412361281502</v>
      </c>
      <c r="V3523" s="11" t="s">
        <v>56</v>
      </c>
    </row>
    <row r="3524" spans="1:22" x14ac:dyDescent="0.3">
      <c r="A3524" s="9">
        <v>45364.229166666701</v>
      </c>
      <c r="B3524" s="10">
        <v>45364</v>
      </c>
      <c r="C3524" s="11">
        <v>2024</v>
      </c>
      <c r="D3524" s="11">
        <v>3</v>
      </c>
      <c r="E3524" s="11">
        <v>13</v>
      </c>
      <c r="F3524" s="11">
        <v>5</v>
      </c>
      <c r="G3524" s="11" t="s">
        <v>69</v>
      </c>
      <c r="H3524" s="11" t="s">
        <v>53</v>
      </c>
      <c r="I3524" s="11">
        <v>40.6006210270574</v>
      </c>
      <c r="J3524" s="11">
        <v>-73.958800158711298</v>
      </c>
      <c r="K3524" s="11">
        <v>133</v>
      </c>
      <c r="L3524" s="11">
        <v>17.038622057542899</v>
      </c>
      <c r="M3524" s="11">
        <v>55.145865975026901</v>
      </c>
      <c r="N3524" s="11" t="s">
        <v>57</v>
      </c>
      <c r="O3524" s="11" t="s">
        <v>58</v>
      </c>
      <c r="P3524" s="11">
        <v>0</v>
      </c>
      <c r="Q3524" s="11">
        <v>-0.80792966264130095</v>
      </c>
      <c r="R3524" s="11">
        <v>41</v>
      </c>
      <c r="S3524" s="11">
        <v>25</v>
      </c>
      <c r="T3524" s="11">
        <v>272.27904509343102</v>
      </c>
      <c r="U3524" s="11">
        <v>5.8174115857184496</v>
      </c>
      <c r="V3524" s="11" t="s">
        <v>56</v>
      </c>
    </row>
    <row r="3525" spans="1:22" x14ac:dyDescent="0.3">
      <c r="A3525" s="9">
        <v>45364.232638888898</v>
      </c>
      <c r="B3525" s="10">
        <v>45364</v>
      </c>
      <c r="C3525" s="11">
        <v>2024</v>
      </c>
      <c r="D3525" s="11">
        <v>3</v>
      </c>
      <c r="E3525" s="11">
        <v>13</v>
      </c>
      <c r="F3525" s="11">
        <v>5</v>
      </c>
      <c r="G3525" s="11" t="s">
        <v>69</v>
      </c>
      <c r="H3525" s="11" t="s">
        <v>53</v>
      </c>
      <c r="I3525" s="11">
        <v>40.709676631884598</v>
      </c>
      <c r="J3525" s="11">
        <v>-73.915296743932601</v>
      </c>
      <c r="K3525" s="11">
        <v>163</v>
      </c>
      <c r="L3525" s="11">
        <v>68.164194437720894</v>
      </c>
      <c r="M3525" s="11">
        <v>67.961494153613799</v>
      </c>
      <c r="N3525" s="11" t="s">
        <v>54</v>
      </c>
      <c r="O3525" s="11" t="s">
        <v>61</v>
      </c>
      <c r="P3525" s="11">
        <v>0</v>
      </c>
      <c r="Q3525" s="11">
        <v>-0.42105579262748999</v>
      </c>
      <c r="R3525" s="11">
        <v>36</v>
      </c>
      <c r="S3525" s="11">
        <v>25</v>
      </c>
      <c r="T3525" s="11">
        <v>455.40665935574202</v>
      </c>
      <c r="U3525" s="11">
        <v>9.4601858288375595</v>
      </c>
      <c r="V3525" s="11" t="s">
        <v>63</v>
      </c>
    </row>
    <row r="3526" spans="1:22" x14ac:dyDescent="0.3">
      <c r="A3526" s="9">
        <v>45364.236111111102</v>
      </c>
      <c r="B3526" s="10">
        <v>45364</v>
      </c>
      <c r="C3526" s="11">
        <v>2024</v>
      </c>
      <c r="D3526" s="11">
        <v>3</v>
      </c>
      <c r="E3526" s="11">
        <v>13</v>
      </c>
      <c r="F3526" s="11">
        <v>5</v>
      </c>
      <c r="G3526" s="11" t="s">
        <v>69</v>
      </c>
      <c r="H3526" s="11" t="s">
        <v>53</v>
      </c>
      <c r="I3526" s="11">
        <v>40.672166946308003</v>
      </c>
      <c r="J3526" s="11">
        <v>-73.989742883961796</v>
      </c>
      <c r="K3526" s="11">
        <v>226</v>
      </c>
      <c r="L3526" s="11">
        <v>38.630946806020297</v>
      </c>
      <c r="M3526" s="11">
        <v>74.511844570110995</v>
      </c>
      <c r="N3526" s="11" t="s">
        <v>54</v>
      </c>
      <c r="O3526" s="11" t="s">
        <v>58</v>
      </c>
      <c r="P3526" s="11">
        <v>0</v>
      </c>
      <c r="Q3526" s="11">
        <v>-0.33668235042142503</v>
      </c>
      <c r="R3526" s="11">
        <v>11</v>
      </c>
      <c r="S3526" s="11">
        <v>11</v>
      </c>
      <c r="T3526" s="11">
        <v>443.990570177932</v>
      </c>
      <c r="U3526" s="11">
        <v>28.445711413890599</v>
      </c>
      <c r="V3526" s="11" t="s">
        <v>56</v>
      </c>
    </row>
    <row r="3527" spans="1:22" x14ac:dyDescent="0.3">
      <c r="A3527" s="9">
        <v>45364.239583333299</v>
      </c>
      <c r="B3527" s="10">
        <v>45364</v>
      </c>
      <c r="C3527" s="11">
        <v>2024</v>
      </c>
      <c r="D3527" s="11">
        <v>3</v>
      </c>
      <c r="E3527" s="11">
        <v>13</v>
      </c>
      <c r="F3527" s="11">
        <v>5</v>
      </c>
      <c r="G3527" s="11" t="s">
        <v>69</v>
      </c>
      <c r="H3527" s="11" t="s">
        <v>53</v>
      </c>
      <c r="I3527" s="11">
        <v>40.816518818911597</v>
      </c>
      <c r="J3527" s="11">
        <v>-73.761384153874999</v>
      </c>
      <c r="K3527" s="11">
        <v>272</v>
      </c>
      <c r="L3527" s="11">
        <v>35.564468262756399</v>
      </c>
      <c r="M3527" s="11">
        <v>80.372678696981396</v>
      </c>
      <c r="N3527" s="11" t="s">
        <v>59</v>
      </c>
      <c r="O3527" s="11" t="s">
        <v>60</v>
      </c>
      <c r="P3527" s="11">
        <v>1</v>
      </c>
      <c r="Q3527" s="11">
        <v>0.98605151292095194</v>
      </c>
      <c r="R3527" s="11">
        <v>42</v>
      </c>
      <c r="S3527" s="11">
        <v>31</v>
      </c>
      <c r="T3527" s="11">
        <v>384.18502863416501</v>
      </c>
      <c r="U3527" s="11">
        <v>9.3126695911969701</v>
      </c>
      <c r="V3527" s="11" t="s">
        <v>56</v>
      </c>
    </row>
    <row r="3528" spans="1:22" x14ac:dyDescent="0.3">
      <c r="A3528" s="9">
        <v>45364.243055555598</v>
      </c>
      <c r="B3528" s="10">
        <v>45364</v>
      </c>
      <c r="C3528" s="11">
        <v>2024</v>
      </c>
      <c r="D3528" s="11">
        <v>3</v>
      </c>
      <c r="E3528" s="11">
        <v>13</v>
      </c>
      <c r="F3528" s="11">
        <v>5</v>
      </c>
      <c r="G3528" s="11" t="s">
        <v>69</v>
      </c>
      <c r="H3528" s="11" t="s">
        <v>53</v>
      </c>
      <c r="I3528" s="11">
        <v>40.727644173456703</v>
      </c>
      <c r="J3528" s="11">
        <v>-73.865874394790694</v>
      </c>
      <c r="K3528" s="11">
        <v>103</v>
      </c>
      <c r="L3528" s="11">
        <v>50.437752407309503</v>
      </c>
      <c r="M3528" s="11">
        <v>94.591550659744399</v>
      </c>
      <c r="N3528" s="11" t="s">
        <v>57</v>
      </c>
      <c r="O3528" s="11" t="s">
        <v>60</v>
      </c>
      <c r="P3528" s="11">
        <v>0</v>
      </c>
      <c r="Q3528" s="11">
        <v>8.9394263831789902E-2</v>
      </c>
      <c r="R3528" s="11">
        <v>14</v>
      </c>
      <c r="S3528" s="11">
        <v>29</v>
      </c>
      <c r="T3528" s="11">
        <v>297.602749691707</v>
      </c>
      <c r="U3528" s="11">
        <v>12.1770057143664</v>
      </c>
      <c r="V3528" s="11" t="s">
        <v>56</v>
      </c>
    </row>
    <row r="3529" spans="1:22" x14ac:dyDescent="0.3">
      <c r="A3529" s="9">
        <v>45364.246527777803</v>
      </c>
      <c r="B3529" s="10">
        <v>45364</v>
      </c>
      <c r="C3529" s="11">
        <v>2024</v>
      </c>
      <c r="D3529" s="11">
        <v>3</v>
      </c>
      <c r="E3529" s="11">
        <v>13</v>
      </c>
      <c r="F3529" s="11">
        <v>5</v>
      </c>
      <c r="G3529" s="11" t="s">
        <v>69</v>
      </c>
      <c r="H3529" s="11" t="s">
        <v>53</v>
      </c>
      <c r="I3529" s="11">
        <v>40.899953303452797</v>
      </c>
      <c r="J3529" s="11">
        <v>-73.981468864351598</v>
      </c>
      <c r="K3529" s="11">
        <v>46</v>
      </c>
      <c r="L3529" s="11">
        <v>24.5956025343351</v>
      </c>
      <c r="M3529" s="11">
        <v>13.678002613953</v>
      </c>
      <c r="N3529" s="11" t="s">
        <v>59</v>
      </c>
      <c r="O3529" s="11" t="s">
        <v>60</v>
      </c>
      <c r="P3529" s="11">
        <v>0</v>
      </c>
      <c r="Q3529" s="11">
        <v>9.1432157591742697E-2</v>
      </c>
      <c r="R3529" s="11">
        <v>3</v>
      </c>
      <c r="S3529" s="11">
        <v>16</v>
      </c>
      <c r="T3529" s="11">
        <v>470.80622772247699</v>
      </c>
      <c r="U3529" s="11">
        <v>16.026880230590098</v>
      </c>
      <c r="V3529" s="11" t="s">
        <v>63</v>
      </c>
    </row>
    <row r="3530" spans="1:22" x14ac:dyDescent="0.3">
      <c r="A3530" s="9">
        <v>45364.25</v>
      </c>
      <c r="B3530" s="10">
        <v>45364</v>
      </c>
      <c r="C3530" s="11">
        <v>2024</v>
      </c>
      <c r="D3530" s="11">
        <v>3</v>
      </c>
      <c r="E3530" s="11">
        <v>13</v>
      </c>
      <c r="F3530" s="11">
        <v>6</v>
      </c>
      <c r="G3530" s="11" t="s">
        <v>69</v>
      </c>
      <c r="H3530" s="11" t="s">
        <v>53</v>
      </c>
      <c r="I3530" s="11">
        <v>40.809497803072503</v>
      </c>
      <c r="J3530" s="11">
        <v>-73.857806560867601</v>
      </c>
      <c r="K3530" s="11">
        <v>125</v>
      </c>
      <c r="L3530" s="11">
        <v>29.312170949797999</v>
      </c>
      <c r="M3530" s="11">
        <v>65.239148873594502</v>
      </c>
      <c r="N3530" s="11" t="s">
        <v>54</v>
      </c>
      <c r="O3530" s="11" t="s">
        <v>55</v>
      </c>
      <c r="P3530" s="11">
        <v>0</v>
      </c>
      <c r="Q3530" s="11">
        <v>2.4413719505826399E-2</v>
      </c>
      <c r="R3530" s="11">
        <v>85</v>
      </c>
      <c r="S3530" s="11">
        <v>44</v>
      </c>
      <c r="T3530" s="11">
        <v>145.23763696591101</v>
      </c>
      <c r="U3530" s="11">
        <v>23.650980037176002</v>
      </c>
      <c r="V3530" s="11" t="s">
        <v>63</v>
      </c>
    </row>
    <row r="3531" spans="1:22" x14ac:dyDescent="0.3">
      <c r="A3531" s="9">
        <v>45364.253472222197</v>
      </c>
      <c r="B3531" s="10">
        <v>45364</v>
      </c>
      <c r="C3531" s="11">
        <v>2024</v>
      </c>
      <c r="D3531" s="11">
        <v>3</v>
      </c>
      <c r="E3531" s="11">
        <v>13</v>
      </c>
      <c r="F3531" s="11">
        <v>6</v>
      </c>
      <c r="G3531" s="11" t="s">
        <v>69</v>
      </c>
      <c r="H3531" s="11" t="s">
        <v>53</v>
      </c>
      <c r="I3531" s="11">
        <v>40.730007395087299</v>
      </c>
      <c r="J3531" s="11">
        <v>-73.940275260571198</v>
      </c>
      <c r="K3531" s="11">
        <v>115</v>
      </c>
      <c r="L3531" s="11">
        <v>18.7666176146415</v>
      </c>
      <c r="M3531" s="11">
        <v>11.8735923857245</v>
      </c>
      <c r="N3531" s="11" t="s">
        <v>57</v>
      </c>
      <c r="O3531" s="11" t="s">
        <v>61</v>
      </c>
      <c r="P3531" s="11">
        <v>0</v>
      </c>
      <c r="Q3531" s="11">
        <v>-0.93021004663432505</v>
      </c>
      <c r="R3531" s="11">
        <v>72</v>
      </c>
      <c r="S3531" s="11">
        <v>39</v>
      </c>
      <c r="T3531" s="11">
        <v>377.547308342132</v>
      </c>
      <c r="U3531" s="11">
        <v>12.061572584443899</v>
      </c>
      <c r="V3531" s="11" t="s">
        <v>56</v>
      </c>
    </row>
    <row r="3532" spans="1:22" x14ac:dyDescent="0.3">
      <c r="A3532" s="9">
        <v>45364.256944444503</v>
      </c>
      <c r="B3532" s="10">
        <v>45364</v>
      </c>
      <c r="C3532" s="11">
        <v>2024</v>
      </c>
      <c r="D3532" s="11">
        <v>3</v>
      </c>
      <c r="E3532" s="11">
        <v>13</v>
      </c>
      <c r="F3532" s="11">
        <v>6</v>
      </c>
      <c r="G3532" s="11" t="s">
        <v>69</v>
      </c>
      <c r="H3532" s="11" t="s">
        <v>53</v>
      </c>
      <c r="I3532" s="11">
        <v>40.7936926827538</v>
      </c>
      <c r="J3532" s="11">
        <v>-73.9696621053032</v>
      </c>
      <c r="K3532" s="11">
        <v>199</v>
      </c>
      <c r="L3532" s="11">
        <v>47.031108946550397</v>
      </c>
      <c r="M3532" s="11">
        <v>37.892640856967198</v>
      </c>
      <c r="N3532" s="11" t="s">
        <v>54</v>
      </c>
      <c r="O3532" s="11" t="s">
        <v>60</v>
      </c>
      <c r="P3532" s="11">
        <v>0</v>
      </c>
      <c r="Q3532" s="11">
        <v>0.67483424171712103</v>
      </c>
      <c r="R3532" s="11">
        <v>1</v>
      </c>
      <c r="S3532" s="11">
        <v>45</v>
      </c>
      <c r="T3532" s="11">
        <v>106.769738831656</v>
      </c>
      <c r="U3532" s="11">
        <v>27.743155549995599</v>
      </c>
      <c r="V3532" s="11" t="s">
        <v>63</v>
      </c>
    </row>
    <row r="3533" spans="1:22" x14ac:dyDescent="0.3">
      <c r="A3533" s="9">
        <v>45364.260416666701</v>
      </c>
      <c r="B3533" s="10">
        <v>45364</v>
      </c>
      <c r="C3533" s="11">
        <v>2024</v>
      </c>
      <c r="D3533" s="11">
        <v>3</v>
      </c>
      <c r="E3533" s="11">
        <v>13</v>
      </c>
      <c r="F3533" s="11">
        <v>6</v>
      </c>
      <c r="G3533" s="11" t="s">
        <v>69</v>
      </c>
      <c r="H3533" s="11" t="s">
        <v>53</v>
      </c>
      <c r="I3533" s="11">
        <v>40.684593648721403</v>
      </c>
      <c r="J3533" s="11">
        <v>-73.950364061699105</v>
      </c>
      <c r="K3533" s="11">
        <v>17</v>
      </c>
      <c r="L3533" s="11">
        <v>60.4340914545486</v>
      </c>
      <c r="M3533" s="11">
        <v>58.6964982875812</v>
      </c>
      <c r="N3533" s="11" t="s">
        <v>59</v>
      </c>
      <c r="O3533" s="11" t="s">
        <v>58</v>
      </c>
      <c r="P3533" s="11">
        <v>0</v>
      </c>
      <c r="Q3533" s="11">
        <v>-0.47516651578150998</v>
      </c>
      <c r="R3533" s="11">
        <v>58</v>
      </c>
      <c r="S3533" s="11">
        <v>18</v>
      </c>
      <c r="T3533" s="11">
        <v>215.39764522281899</v>
      </c>
      <c r="U3533" s="11">
        <v>10.0620475932896</v>
      </c>
      <c r="V3533" s="11" t="s">
        <v>63</v>
      </c>
    </row>
    <row r="3534" spans="1:22" x14ac:dyDescent="0.3">
      <c r="A3534" s="9">
        <v>45364.263888888898</v>
      </c>
      <c r="B3534" s="10">
        <v>45364</v>
      </c>
      <c r="C3534" s="11">
        <v>2024</v>
      </c>
      <c r="D3534" s="11">
        <v>3</v>
      </c>
      <c r="E3534" s="11">
        <v>13</v>
      </c>
      <c r="F3534" s="11">
        <v>6</v>
      </c>
      <c r="G3534" s="11" t="s">
        <v>69</v>
      </c>
      <c r="H3534" s="11" t="s">
        <v>53</v>
      </c>
      <c r="I3534" s="11">
        <v>40.890700891860298</v>
      </c>
      <c r="J3534" s="11">
        <v>-73.801685779199204</v>
      </c>
      <c r="K3534" s="11">
        <v>53</v>
      </c>
      <c r="L3534" s="11">
        <v>31.983650731706099</v>
      </c>
      <c r="M3534" s="11">
        <v>68.724276517554699</v>
      </c>
      <c r="N3534" s="11" t="s">
        <v>57</v>
      </c>
      <c r="O3534" s="11" t="s">
        <v>58</v>
      </c>
      <c r="P3534" s="11">
        <v>0</v>
      </c>
      <c r="Q3534" s="11">
        <v>-0.77825601865707095</v>
      </c>
      <c r="R3534" s="11">
        <v>3</v>
      </c>
      <c r="S3534" s="11">
        <v>17</v>
      </c>
      <c r="T3534" s="11">
        <v>171.495275728622</v>
      </c>
      <c r="U3534" s="11">
        <v>8.4026716627644191</v>
      </c>
      <c r="V3534" s="11" t="s">
        <v>63</v>
      </c>
    </row>
    <row r="3535" spans="1:22" x14ac:dyDescent="0.3">
      <c r="A3535" s="9">
        <v>45364.267361111102</v>
      </c>
      <c r="B3535" s="10">
        <v>45364</v>
      </c>
      <c r="C3535" s="11">
        <v>2024</v>
      </c>
      <c r="D3535" s="11">
        <v>3</v>
      </c>
      <c r="E3535" s="11">
        <v>13</v>
      </c>
      <c r="F3535" s="11">
        <v>6</v>
      </c>
      <c r="G3535" s="11" t="s">
        <v>69</v>
      </c>
      <c r="H3535" s="11" t="s">
        <v>53</v>
      </c>
      <c r="I3535" s="11">
        <v>40.777225666093997</v>
      </c>
      <c r="J3535" s="11">
        <v>-73.923337156250795</v>
      </c>
      <c r="K3535" s="11">
        <v>84</v>
      </c>
      <c r="L3535" s="11">
        <v>5.86487682682605</v>
      </c>
      <c r="M3535" s="11">
        <v>47.4673395645898</v>
      </c>
      <c r="N3535" s="11" t="s">
        <v>54</v>
      </c>
      <c r="O3535" s="11" t="s">
        <v>61</v>
      </c>
      <c r="P3535" s="11">
        <v>0</v>
      </c>
      <c r="Q3535" s="11">
        <v>-0.94616601060233596</v>
      </c>
      <c r="R3535" s="11">
        <v>41</v>
      </c>
      <c r="S3535" s="11">
        <v>34</v>
      </c>
      <c r="T3535" s="11">
        <v>182.34891635204499</v>
      </c>
      <c r="U3535" s="11">
        <v>9.1943122189689905</v>
      </c>
      <c r="V3535" s="11" t="s">
        <v>56</v>
      </c>
    </row>
    <row r="3536" spans="1:22" x14ac:dyDescent="0.3">
      <c r="A3536" s="9">
        <v>45364.270833333299</v>
      </c>
      <c r="B3536" s="10">
        <v>45364</v>
      </c>
      <c r="C3536" s="11">
        <v>2024</v>
      </c>
      <c r="D3536" s="11">
        <v>3</v>
      </c>
      <c r="E3536" s="11">
        <v>13</v>
      </c>
      <c r="F3536" s="11">
        <v>6</v>
      </c>
      <c r="G3536" s="11" t="s">
        <v>69</v>
      </c>
      <c r="H3536" s="11" t="s">
        <v>53</v>
      </c>
      <c r="I3536" s="11">
        <v>40.753604737582599</v>
      </c>
      <c r="J3536" s="11">
        <v>-73.936383989309803</v>
      </c>
      <c r="K3536" s="11">
        <v>135</v>
      </c>
      <c r="L3536" s="11">
        <v>18.245901100145201</v>
      </c>
      <c r="M3536" s="11">
        <v>21.130738525109599</v>
      </c>
      <c r="N3536" s="11" t="s">
        <v>57</v>
      </c>
      <c r="O3536" s="11" t="s">
        <v>55</v>
      </c>
      <c r="P3536" s="11">
        <v>0</v>
      </c>
      <c r="Q3536" s="11">
        <v>-0.81717640851443696</v>
      </c>
      <c r="R3536" s="11">
        <v>62</v>
      </c>
      <c r="S3536" s="11">
        <v>36</v>
      </c>
      <c r="T3536" s="11">
        <v>409.166131185106</v>
      </c>
      <c r="U3536" s="11">
        <v>10.5652385690125</v>
      </c>
      <c r="V3536" s="11" t="s">
        <v>56</v>
      </c>
    </row>
    <row r="3537" spans="1:22" x14ac:dyDescent="0.3">
      <c r="A3537" s="9">
        <v>45364.274305555598</v>
      </c>
      <c r="B3537" s="10">
        <v>45364</v>
      </c>
      <c r="C3537" s="11">
        <v>2024</v>
      </c>
      <c r="D3537" s="11">
        <v>3</v>
      </c>
      <c r="E3537" s="11">
        <v>13</v>
      </c>
      <c r="F3537" s="11">
        <v>6</v>
      </c>
      <c r="G3537" s="11" t="s">
        <v>69</v>
      </c>
      <c r="H3537" s="11" t="s">
        <v>53</v>
      </c>
      <c r="I3537" s="11">
        <v>40.773213355289002</v>
      </c>
      <c r="J3537" s="11">
        <v>-73.833848373749603</v>
      </c>
      <c r="K3537" s="11">
        <v>222</v>
      </c>
      <c r="L3537" s="11">
        <v>39.375526509930197</v>
      </c>
      <c r="M3537" s="11">
        <v>70.099973715380699</v>
      </c>
      <c r="N3537" s="11" t="s">
        <v>59</v>
      </c>
      <c r="O3537" s="11" t="s">
        <v>60</v>
      </c>
      <c r="P3537" s="11">
        <v>0</v>
      </c>
      <c r="Q3537" s="11">
        <v>-0.27326132662375002</v>
      </c>
      <c r="R3537" s="11">
        <v>25</v>
      </c>
      <c r="S3537" s="11">
        <v>17</v>
      </c>
      <c r="T3537" s="11">
        <v>408.99571238949801</v>
      </c>
      <c r="U3537" s="11">
        <v>13.062498107153299</v>
      </c>
      <c r="V3537" s="11" t="s">
        <v>56</v>
      </c>
    </row>
    <row r="3538" spans="1:22" x14ac:dyDescent="0.3">
      <c r="A3538" s="9">
        <v>45364.277777777803</v>
      </c>
      <c r="B3538" s="10">
        <v>45364</v>
      </c>
      <c r="C3538" s="11">
        <v>2024</v>
      </c>
      <c r="D3538" s="11">
        <v>3</v>
      </c>
      <c r="E3538" s="11">
        <v>13</v>
      </c>
      <c r="F3538" s="11">
        <v>6</v>
      </c>
      <c r="G3538" s="11" t="s">
        <v>69</v>
      </c>
      <c r="H3538" s="11" t="s">
        <v>53</v>
      </c>
      <c r="I3538" s="11">
        <v>40.847982993873501</v>
      </c>
      <c r="J3538" s="11">
        <v>-73.768098039784505</v>
      </c>
      <c r="K3538" s="11">
        <v>42</v>
      </c>
      <c r="L3538" s="11">
        <v>45.188234664669501</v>
      </c>
      <c r="M3538" s="11">
        <v>34.777906069857899</v>
      </c>
      <c r="N3538" s="11" t="s">
        <v>59</v>
      </c>
      <c r="O3538" s="11" t="s">
        <v>60</v>
      </c>
      <c r="P3538" s="11">
        <v>1</v>
      </c>
      <c r="Q3538" s="11">
        <v>-0.115612417729718</v>
      </c>
      <c r="R3538" s="11">
        <v>14</v>
      </c>
      <c r="S3538" s="11">
        <v>33</v>
      </c>
      <c r="T3538" s="11">
        <v>208.86768352170699</v>
      </c>
      <c r="U3538" s="11">
        <v>7.8099685243532004</v>
      </c>
      <c r="V3538" s="11" t="s">
        <v>56</v>
      </c>
    </row>
    <row r="3539" spans="1:22" x14ac:dyDescent="0.3">
      <c r="A3539" s="9">
        <v>45364.28125</v>
      </c>
      <c r="B3539" s="10">
        <v>45364</v>
      </c>
      <c r="C3539" s="11">
        <v>2024</v>
      </c>
      <c r="D3539" s="11">
        <v>3</v>
      </c>
      <c r="E3539" s="11">
        <v>13</v>
      </c>
      <c r="F3539" s="11">
        <v>6</v>
      </c>
      <c r="G3539" s="11" t="s">
        <v>69</v>
      </c>
      <c r="H3539" s="11" t="s">
        <v>53</v>
      </c>
      <c r="I3539" s="11">
        <v>40.8406626580622</v>
      </c>
      <c r="J3539" s="11">
        <v>-73.8993565437857</v>
      </c>
      <c r="K3539" s="11">
        <v>202</v>
      </c>
      <c r="L3539" s="11">
        <v>63.044812712525001</v>
      </c>
      <c r="M3539" s="11">
        <v>20.1854494350777</v>
      </c>
      <c r="N3539" s="11" t="s">
        <v>59</v>
      </c>
      <c r="O3539" s="11" t="s">
        <v>58</v>
      </c>
      <c r="P3539" s="11">
        <v>0</v>
      </c>
      <c r="Q3539" s="11">
        <v>-0.11762498439553</v>
      </c>
      <c r="R3539" s="11">
        <v>29</v>
      </c>
      <c r="S3539" s="11">
        <v>16</v>
      </c>
      <c r="T3539" s="11">
        <v>171.55583797086601</v>
      </c>
      <c r="U3539" s="11">
        <v>12.645874501478101</v>
      </c>
      <c r="V3539" s="11" t="s">
        <v>56</v>
      </c>
    </row>
    <row r="3540" spans="1:22" x14ac:dyDescent="0.3">
      <c r="A3540" s="9">
        <v>45364.284722222197</v>
      </c>
      <c r="B3540" s="10">
        <v>45364</v>
      </c>
      <c r="C3540" s="11">
        <v>2024</v>
      </c>
      <c r="D3540" s="11">
        <v>3</v>
      </c>
      <c r="E3540" s="11">
        <v>13</v>
      </c>
      <c r="F3540" s="11">
        <v>6</v>
      </c>
      <c r="G3540" s="11" t="s">
        <v>69</v>
      </c>
      <c r="H3540" s="11" t="s">
        <v>53</v>
      </c>
      <c r="I3540" s="11">
        <v>40.628505930159101</v>
      </c>
      <c r="J3540" s="11">
        <v>-73.704832802626996</v>
      </c>
      <c r="K3540" s="11">
        <v>143</v>
      </c>
      <c r="L3540" s="11">
        <v>63.912822507939701</v>
      </c>
      <c r="M3540" s="11">
        <v>34.465399275572899</v>
      </c>
      <c r="N3540" s="11" t="s">
        <v>57</v>
      </c>
      <c r="O3540" s="11" t="s">
        <v>60</v>
      </c>
      <c r="P3540" s="11">
        <v>0</v>
      </c>
      <c r="Q3540" s="11">
        <v>-0.82443827527562596</v>
      </c>
      <c r="R3540" s="11">
        <v>55</v>
      </c>
      <c r="S3540" s="11">
        <v>19</v>
      </c>
      <c r="T3540" s="11">
        <v>156.968822794169</v>
      </c>
      <c r="U3540" s="11">
        <v>18.110568635953399</v>
      </c>
      <c r="V3540" s="11" t="s">
        <v>63</v>
      </c>
    </row>
    <row r="3541" spans="1:22" x14ac:dyDescent="0.3">
      <c r="A3541" s="9">
        <v>45364.288194444503</v>
      </c>
      <c r="B3541" s="10">
        <v>45364</v>
      </c>
      <c r="C3541" s="11">
        <v>2024</v>
      </c>
      <c r="D3541" s="11">
        <v>3</v>
      </c>
      <c r="E3541" s="11">
        <v>13</v>
      </c>
      <c r="F3541" s="11">
        <v>6</v>
      </c>
      <c r="G3541" s="11" t="s">
        <v>69</v>
      </c>
      <c r="H3541" s="11" t="s">
        <v>53</v>
      </c>
      <c r="I3541" s="11">
        <v>40.612645798531197</v>
      </c>
      <c r="J3541" s="11">
        <v>-73.8700409733854</v>
      </c>
      <c r="K3541" s="11">
        <v>277</v>
      </c>
      <c r="L3541" s="11">
        <v>47.985357647331803</v>
      </c>
      <c r="M3541" s="11">
        <v>20.497338175192301</v>
      </c>
      <c r="N3541" s="11" t="s">
        <v>54</v>
      </c>
      <c r="O3541" s="11" t="s">
        <v>58</v>
      </c>
      <c r="P3541" s="11">
        <v>0</v>
      </c>
      <c r="Q3541" s="11">
        <v>-0.142489400121207</v>
      </c>
      <c r="R3541" s="11">
        <v>15</v>
      </c>
      <c r="S3541" s="11">
        <v>35</v>
      </c>
      <c r="T3541" s="11">
        <v>397.48458433344399</v>
      </c>
      <c r="U3541" s="11">
        <v>21.1526091713935</v>
      </c>
      <c r="V3541" s="11" t="s">
        <v>56</v>
      </c>
    </row>
    <row r="3542" spans="1:22" x14ac:dyDescent="0.3">
      <c r="A3542" s="9">
        <v>45364.291666666701</v>
      </c>
      <c r="B3542" s="10">
        <v>45364</v>
      </c>
      <c r="C3542" s="11">
        <v>2024</v>
      </c>
      <c r="D3542" s="11">
        <v>3</v>
      </c>
      <c r="E3542" s="11">
        <v>13</v>
      </c>
      <c r="F3542" s="11">
        <v>7</v>
      </c>
      <c r="G3542" s="11" t="s">
        <v>69</v>
      </c>
      <c r="H3542" s="11" t="s">
        <v>53</v>
      </c>
      <c r="I3542" s="11">
        <v>40.833147967908602</v>
      </c>
      <c r="J3542" s="11">
        <v>-73.877678927524499</v>
      </c>
      <c r="K3542" s="11">
        <v>268</v>
      </c>
      <c r="L3542" s="11">
        <v>25.5163229114854</v>
      </c>
      <c r="M3542" s="11">
        <v>84.598886885141098</v>
      </c>
      <c r="N3542" s="11" t="s">
        <v>57</v>
      </c>
      <c r="O3542" s="11" t="s">
        <v>61</v>
      </c>
      <c r="P3542" s="11">
        <v>0</v>
      </c>
      <c r="Q3542" s="11">
        <v>0.57383963754979295</v>
      </c>
      <c r="R3542" s="11">
        <v>93</v>
      </c>
      <c r="S3542" s="11">
        <v>8</v>
      </c>
      <c r="T3542" s="11">
        <v>160.37044557740001</v>
      </c>
      <c r="U3542" s="11">
        <v>23.485337084281898</v>
      </c>
      <c r="V3542" s="11" t="s">
        <v>56</v>
      </c>
    </row>
    <row r="3543" spans="1:22" x14ac:dyDescent="0.3">
      <c r="A3543" s="9">
        <v>45364.295138888898</v>
      </c>
      <c r="B3543" s="10">
        <v>45364</v>
      </c>
      <c r="C3543" s="11">
        <v>2024</v>
      </c>
      <c r="D3543" s="11">
        <v>3</v>
      </c>
      <c r="E3543" s="11">
        <v>13</v>
      </c>
      <c r="F3543" s="11">
        <v>7</v>
      </c>
      <c r="G3543" s="11" t="s">
        <v>69</v>
      </c>
      <c r="H3543" s="11" t="s">
        <v>53</v>
      </c>
      <c r="I3543" s="11">
        <v>40.619486032578401</v>
      </c>
      <c r="J3543" s="11">
        <v>-73.7730101423126</v>
      </c>
      <c r="K3543" s="11">
        <v>93</v>
      </c>
      <c r="L3543" s="11">
        <v>53.664767828619397</v>
      </c>
      <c r="M3543" s="11">
        <v>94.786669435144006</v>
      </c>
      <c r="N3543" s="11" t="s">
        <v>57</v>
      </c>
      <c r="O3543" s="11" t="s">
        <v>58</v>
      </c>
      <c r="P3543" s="11">
        <v>0</v>
      </c>
      <c r="Q3543" s="11">
        <v>-0.48267208678936702</v>
      </c>
      <c r="R3543" s="11">
        <v>27</v>
      </c>
      <c r="S3543" s="11">
        <v>43</v>
      </c>
      <c r="T3543" s="11">
        <v>319.69998708327</v>
      </c>
      <c r="U3543" s="11">
        <v>18.1580975693408</v>
      </c>
      <c r="V3543" s="11" t="s">
        <v>56</v>
      </c>
    </row>
    <row r="3544" spans="1:22" x14ac:dyDescent="0.3">
      <c r="A3544" s="9">
        <v>45364.298611111102</v>
      </c>
      <c r="B3544" s="10">
        <v>45364</v>
      </c>
      <c r="C3544" s="11">
        <v>2024</v>
      </c>
      <c r="D3544" s="11">
        <v>3</v>
      </c>
      <c r="E3544" s="11">
        <v>13</v>
      </c>
      <c r="F3544" s="11">
        <v>7</v>
      </c>
      <c r="G3544" s="11" t="s">
        <v>69</v>
      </c>
      <c r="H3544" s="11" t="s">
        <v>53</v>
      </c>
      <c r="I3544" s="11">
        <v>40.738358575428599</v>
      </c>
      <c r="J3544" s="11">
        <v>-73.749604189048299</v>
      </c>
      <c r="K3544" s="11">
        <v>281</v>
      </c>
      <c r="L3544" s="11">
        <v>46.0227232506072</v>
      </c>
      <c r="M3544" s="11">
        <v>11.361707140625599</v>
      </c>
      <c r="N3544" s="11" t="s">
        <v>59</v>
      </c>
      <c r="O3544" s="11" t="s">
        <v>60</v>
      </c>
      <c r="P3544" s="11">
        <v>0</v>
      </c>
      <c r="Q3544" s="11">
        <v>-0.28691309655536201</v>
      </c>
      <c r="R3544" s="11">
        <v>4</v>
      </c>
      <c r="S3544" s="11">
        <v>45</v>
      </c>
      <c r="T3544" s="11">
        <v>444.89294000801999</v>
      </c>
      <c r="U3544" s="11">
        <v>9.3755977224034108</v>
      </c>
      <c r="V3544" s="11" t="s">
        <v>56</v>
      </c>
    </row>
    <row r="3545" spans="1:22" x14ac:dyDescent="0.3">
      <c r="A3545" s="9">
        <v>45364.302083333299</v>
      </c>
      <c r="B3545" s="10">
        <v>45364</v>
      </c>
      <c r="C3545" s="11">
        <v>2024</v>
      </c>
      <c r="D3545" s="11">
        <v>3</v>
      </c>
      <c r="E3545" s="11">
        <v>13</v>
      </c>
      <c r="F3545" s="11">
        <v>7</v>
      </c>
      <c r="G3545" s="11" t="s">
        <v>69</v>
      </c>
      <c r="H3545" s="11" t="s">
        <v>53</v>
      </c>
      <c r="I3545" s="11">
        <v>40.729270125724099</v>
      </c>
      <c r="J3545" s="11">
        <v>-73.785699594220205</v>
      </c>
      <c r="K3545" s="11">
        <v>36</v>
      </c>
      <c r="L3545" s="11">
        <v>33.393616777742899</v>
      </c>
      <c r="M3545" s="11">
        <v>28.948843923096099</v>
      </c>
      <c r="N3545" s="11" t="s">
        <v>57</v>
      </c>
      <c r="O3545" s="11" t="s">
        <v>61</v>
      </c>
      <c r="P3545" s="11">
        <v>0</v>
      </c>
      <c r="Q3545" s="11">
        <v>7.5549187141810103E-6</v>
      </c>
      <c r="R3545" s="11">
        <v>70</v>
      </c>
      <c r="S3545" s="11">
        <v>33</v>
      </c>
      <c r="T3545" s="11">
        <v>207.34181140092701</v>
      </c>
      <c r="U3545" s="11">
        <v>9.1354383316985892</v>
      </c>
      <c r="V3545" s="11" t="s">
        <v>63</v>
      </c>
    </row>
    <row r="3546" spans="1:22" x14ac:dyDescent="0.3">
      <c r="A3546" s="9">
        <v>45364.305555555598</v>
      </c>
      <c r="B3546" s="10">
        <v>45364</v>
      </c>
      <c r="C3546" s="11">
        <v>2024</v>
      </c>
      <c r="D3546" s="11">
        <v>3</v>
      </c>
      <c r="E3546" s="11">
        <v>13</v>
      </c>
      <c r="F3546" s="11">
        <v>7</v>
      </c>
      <c r="G3546" s="11" t="s">
        <v>69</v>
      </c>
      <c r="H3546" s="11" t="s">
        <v>53</v>
      </c>
      <c r="I3546" s="11">
        <v>40.706036953875902</v>
      </c>
      <c r="J3546" s="11">
        <v>-73.713462117049602</v>
      </c>
      <c r="K3546" s="11">
        <v>145</v>
      </c>
      <c r="L3546" s="11">
        <v>10.8026430393249</v>
      </c>
      <c r="M3546" s="11">
        <v>27.581680350982399</v>
      </c>
      <c r="N3546" s="11" t="s">
        <v>59</v>
      </c>
      <c r="O3546" s="11" t="s">
        <v>55</v>
      </c>
      <c r="P3546" s="11">
        <v>0</v>
      </c>
      <c r="Q3546" s="11">
        <v>-0.73859972148126896</v>
      </c>
      <c r="R3546" s="11">
        <v>7</v>
      </c>
      <c r="S3546" s="11">
        <v>20</v>
      </c>
      <c r="T3546" s="11">
        <v>327.26883540012699</v>
      </c>
      <c r="U3546" s="11">
        <v>10.828537411247</v>
      </c>
      <c r="V3546" s="11" t="s">
        <v>56</v>
      </c>
    </row>
    <row r="3547" spans="1:22" x14ac:dyDescent="0.3">
      <c r="A3547" s="9">
        <v>45364.309027777803</v>
      </c>
      <c r="B3547" s="10">
        <v>45364</v>
      </c>
      <c r="C3547" s="11">
        <v>2024</v>
      </c>
      <c r="D3547" s="11">
        <v>3</v>
      </c>
      <c r="E3547" s="11">
        <v>13</v>
      </c>
      <c r="F3547" s="11">
        <v>7</v>
      </c>
      <c r="G3547" s="11" t="s">
        <v>69</v>
      </c>
      <c r="H3547" s="11" t="s">
        <v>53</v>
      </c>
      <c r="I3547" s="11">
        <v>40.819133284993498</v>
      </c>
      <c r="J3547" s="11">
        <v>-73.857595687179099</v>
      </c>
      <c r="K3547" s="11">
        <v>109</v>
      </c>
      <c r="L3547" s="11">
        <v>10.151448662345301</v>
      </c>
      <c r="M3547" s="11">
        <v>76.527830592909595</v>
      </c>
      <c r="N3547" s="11" t="s">
        <v>57</v>
      </c>
      <c r="O3547" s="11" t="s">
        <v>60</v>
      </c>
      <c r="P3547" s="11">
        <v>0</v>
      </c>
      <c r="Q3547" s="11">
        <v>0.97212724949699603</v>
      </c>
      <c r="R3547" s="11">
        <v>57</v>
      </c>
      <c r="S3547" s="11">
        <v>43</v>
      </c>
      <c r="T3547" s="11">
        <v>201.87406521674299</v>
      </c>
      <c r="U3547" s="11">
        <v>7.1857769961977498</v>
      </c>
      <c r="V3547" s="11" t="s">
        <v>56</v>
      </c>
    </row>
    <row r="3548" spans="1:22" x14ac:dyDescent="0.3">
      <c r="A3548" s="9">
        <v>45364.3125</v>
      </c>
      <c r="B3548" s="10">
        <v>45364</v>
      </c>
      <c r="C3548" s="11">
        <v>2024</v>
      </c>
      <c r="D3548" s="11">
        <v>3</v>
      </c>
      <c r="E3548" s="11">
        <v>13</v>
      </c>
      <c r="F3548" s="11">
        <v>7</v>
      </c>
      <c r="G3548" s="11" t="s">
        <v>69</v>
      </c>
      <c r="H3548" s="11" t="s">
        <v>53</v>
      </c>
      <c r="I3548" s="11">
        <v>40.895914686309197</v>
      </c>
      <c r="J3548" s="11">
        <v>-73.917062777185194</v>
      </c>
      <c r="K3548" s="11">
        <v>222</v>
      </c>
      <c r="L3548" s="11">
        <v>66.620103061107599</v>
      </c>
      <c r="M3548" s="11">
        <v>54.137064866436603</v>
      </c>
      <c r="N3548" s="11" t="s">
        <v>59</v>
      </c>
      <c r="O3548" s="11" t="s">
        <v>58</v>
      </c>
      <c r="P3548" s="11">
        <v>0</v>
      </c>
      <c r="Q3548" s="11">
        <v>0.65313759722763098</v>
      </c>
      <c r="R3548" s="11">
        <v>37</v>
      </c>
      <c r="S3548" s="11">
        <v>23</v>
      </c>
      <c r="T3548" s="11">
        <v>209.786329941753</v>
      </c>
      <c r="U3548" s="11">
        <v>15.9577724283922</v>
      </c>
      <c r="V3548" s="11" t="s">
        <v>56</v>
      </c>
    </row>
    <row r="3549" spans="1:22" x14ac:dyDescent="0.3">
      <c r="A3549" s="9">
        <v>45364.315972222197</v>
      </c>
      <c r="B3549" s="10">
        <v>45364</v>
      </c>
      <c r="C3549" s="11">
        <v>2024</v>
      </c>
      <c r="D3549" s="11">
        <v>3</v>
      </c>
      <c r="E3549" s="11">
        <v>13</v>
      </c>
      <c r="F3549" s="11">
        <v>7</v>
      </c>
      <c r="G3549" s="11" t="s">
        <v>69</v>
      </c>
      <c r="H3549" s="11" t="s">
        <v>53</v>
      </c>
      <c r="I3549" s="11">
        <v>40.820469894142001</v>
      </c>
      <c r="J3549" s="11">
        <v>-73.979183079674897</v>
      </c>
      <c r="K3549" s="11">
        <v>292</v>
      </c>
      <c r="L3549" s="11">
        <v>44.541584676187099</v>
      </c>
      <c r="M3549" s="11">
        <v>10.021239712025301</v>
      </c>
      <c r="N3549" s="11" t="s">
        <v>57</v>
      </c>
      <c r="O3549" s="11" t="s">
        <v>60</v>
      </c>
      <c r="P3549" s="11">
        <v>0</v>
      </c>
      <c r="Q3549" s="11">
        <v>0.96886323767618998</v>
      </c>
      <c r="R3549" s="11">
        <v>57</v>
      </c>
      <c r="S3549" s="11">
        <v>19</v>
      </c>
      <c r="T3549" s="11">
        <v>151.23614799507999</v>
      </c>
      <c r="U3549" s="11">
        <v>15.7938679723971</v>
      </c>
      <c r="V3549" s="11" t="s">
        <v>56</v>
      </c>
    </row>
    <row r="3550" spans="1:22" x14ac:dyDescent="0.3">
      <c r="A3550" s="9">
        <v>45364.319444444503</v>
      </c>
      <c r="B3550" s="10">
        <v>45364</v>
      </c>
      <c r="C3550" s="11">
        <v>2024</v>
      </c>
      <c r="D3550" s="11">
        <v>3</v>
      </c>
      <c r="E3550" s="11">
        <v>13</v>
      </c>
      <c r="F3550" s="11">
        <v>7</v>
      </c>
      <c r="G3550" s="11" t="s">
        <v>69</v>
      </c>
      <c r="H3550" s="11" t="s">
        <v>53</v>
      </c>
      <c r="I3550" s="11">
        <v>40.635087617390703</v>
      </c>
      <c r="J3550" s="11">
        <v>-73.898514850760407</v>
      </c>
      <c r="K3550" s="11">
        <v>98</v>
      </c>
      <c r="L3550" s="11">
        <v>26.531804181933701</v>
      </c>
      <c r="M3550" s="11">
        <v>99.522238825110605</v>
      </c>
      <c r="N3550" s="11" t="s">
        <v>57</v>
      </c>
      <c r="O3550" s="11" t="s">
        <v>55</v>
      </c>
      <c r="P3550" s="11">
        <v>0</v>
      </c>
      <c r="Q3550" s="11">
        <v>0.73854244019757598</v>
      </c>
      <c r="R3550" s="11">
        <v>63</v>
      </c>
      <c r="S3550" s="11">
        <v>37</v>
      </c>
      <c r="T3550" s="11">
        <v>281.60881654329802</v>
      </c>
      <c r="U3550" s="11">
        <v>18.341726923910901</v>
      </c>
      <c r="V3550" s="11" t="s">
        <v>56</v>
      </c>
    </row>
    <row r="3551" spans="1:22" x14ac:dyDescent="0.3">
      <c r="A3551" s="9">
        <v>45364.322916666701</v>
      </c>
      <c r="B3551" s="10">
        <v>45364</v>
      </c>
      <c r="C3551" s="11">
        <v>2024</v>
      </c>
      <c r="D3551" s="11">
        <v>3</v>
      </c>
      <c r="E3551" s="11">
        <v>13</v>
      </c>
      <c r="F3551" s="11">
        <v>7</v>
      </c>
      <c r="G3551" s="11" t="s">
        <v>69</v>
      </c>
      <c r="H3551" s="11" t="s">
        <v>53</v>
      </c>
      <c r="I3551" s="11">
        <v>40.7648071801095</v>
      </c>
      <c r="J3551" s="11">
        <v>-73.790732049382697</v>
      </c>
      <c r="K3551" s="11">
        <v>12</v>
      </c>
      <c r="L3551" s="11">
        <v>65.716820828250704</v>
      </c>
      <c r="M3551" s="11">
        <v>90.613386154629694</v>
      </c>
      <c r="N3551" s="11" t="s">
        <v>57</v>
      </c>
      <c r="O3551" s="11" t="s">
        <v>58</v>
      </c>
      <c r="P3551" s="11">
        <v>0</v>
      </c>
      <c r="Q3551" s="11">
        <v>0.84438991139493502</v>
      </c>
      <c r="R3551" s="11">
        <v>77</v>
      </c>
      <c r="S3551" s="11">
        <v>42</v>
      </c>
      <c r="T3551" s="11">
        <v>390.92495451173397</v>
      </c>
      <c r="U3551" s="11">
        <v>11.7400116044646</v>
      </c>
      <c r="V3551" s="11" t="s">
        <v>56</v>
      </c>
    </row>
    <row r="3552" spans="1:22" x14ac:dyDescent="0.3">
      <c r="A3552" s="9">
        <v>45364.326388888898</v>
      </c>
      <c r="B3552" s="10">
        <v>45364</v>
      </c>
      <c r="C3552" s="11">
        <v>2024</v>
      </c>
      <c r="D3552" s="11">
        <v>3</v>
      </c>
      <c r="E3552" s="11">
        <v>13</v>
      </c>
      <c r="F3552" s="11">
        <v>7</v>
      </c>
      <c r="G3552" s="11" t="s">
        <v>69</v>
      </c>
      <c r="H3552" s="11" t="s">
        <v>53</v>
      </c>
      <c r="I3552" s="11">
        <v>40.742396983632197</v>
      </c>
      <c r="J3552" s="11">
        <v>-73.8295608633249</v>
      </c>
      <c r="K3552" s="11">
        <v>262</v>
      </c>
      <c r="L3552" s="11">
        <v>24.286864980330598</v>
      </c>
      <c r="M3552" s="11">
        <v>75.880740499316204</v>
      </c>
      <c r="N3552" s="11" t="s">
        <v>54</v>
      </c>
      <c r="O3552" s="11" t="s">
        <v>55</v>
      </c>
      <c r="P3552" s="11">
        <v>0</v>
      </c>
      <c r="Q3552" s="11">
        <v>0.92195347968527797</v>
      </c>
      <c r="R3552" s="11">
        <v>47</v>
      </c>
      <c r="S3552" s="11">
        <v>20</v>
      </c>
      <c r="T3552" s="11">
        <v>346.33327057765302</v>
      </c>
      <c r="U3552" s="11">
        <v>11.1105349312543</v>
      </c>
      <c r="V3552" s="11" t="s">
        <v>56</v>
      </c>
    </row>
    <row r="3553" spans="1:22" x14ac:dyDescent="0.3">
      <c r="A3553" s="9">
        <v>45364.329861111102</v>
      </c>
      <c r="B3553" s="10">
        <v>45364</v>
      </c>
      <c r="C3553" s="11">
        <v>2024</v>
      </c>
      <c r="D3553" s="11">
        <v>3</v>
      </c>
      <c r="E3553" s="11">
        <v>13</v>
      </c>
      <c r="F3553" s="11">
        <v>7</v>
      </c>
      <c r="G3553" s="11" t="s">
        <v>69</v>
      </c>
      <c r="H3553" s="11" t="s">
        <v>53</v>
      </c>
      <c r="I3553" s="11">
        <v>40.658024459065103</v>
      </c>
      <c r="J3553" s="11">
        <v>-73.978348056937605</v>
      </c>
      <c r="K3553" s="11">
        <v>216</v>
      </c>
      <c r="L3553" s="11">
        <v>59.868575889346097</v>
      </c>
      <c r="M3553" s="11">
        <v>70.481287981248499</v>
      </c>
      <c r="N3553" s="11" t="s">
        <v>54</v>
      </c>
      <c r="O3553" s="11" t="s">
        <v>55</v>
      </c>
      <c r="P3553" s="11">
        <v>0</v>
      </c>
      <c r="Q3553" s="11">
        <v>-0.153990425548471</v>
      </c>
      <c r="R3553" s="11">
        <v>18</v>
      </c>
      <c r="S3553" s="11">
        <v>33</v>
      </c>
      <c r="T3553" s="11">
        <v>188.85508966683301</v>
      </c>
      <c r="U3553" s="11">
        <v>8.93225218741334</v>
      </c>
      <c r="V3553" s="11" t="s">
        <v>56</v>
      </c>
    </row>
    <row r="3554" spans="1:22" x14ac:dyDescent="0.3">
      <c r="A3554" s="9">
        <v>45364.333333333299</v>
      </c>
      <c r="B3554" s="10">
        <v>45364</v>
      </c>
      <c r="C3554" s="11">
        <v>2024</v>
      </c>
      <c r="D3554" s="11">
        <v>3</v>
      </c>
      <c r="E3554" s="11">
        <v>13</v>
      </c>
      <c r="F3554" s="11">
        <v>8</v>
      </c>
      <c r="G3554" s="11" t="s">
        <v>69</v>
      </c>
      <c r="H3554" s="11" t="s">
        <v>53</v>
      </c>
      <c r="I3554" s="11">
        <v>40.769253994286998</v>
      </c>
      <c r="J3554" s="11">
        <v>-73.949262476060596</v>
      </c>
      <c r="K3554" s="11">
        <v>217</v>
      </c>
      <c r="L3554" s="11">
        <v>77.310673600868896</v>
      </c>
      <c r="M3554" s="11">
        <v>56.188633993561503</v>
      </c>
      <c r="N3554" s="11" t="s">
        <v>54</v>
      </c>
      <c r="O3554" s="11" t="s">
        <v>60</v>
      </c>
      <c r="P3554" s="11">
        <v>0</v>
      </c>
      <c r="Q3554" s="11">
        <v>0.41265373482807799</v>
      </c>
      <c r="R3554" s="11">
        <v>41</v>
      </c>
      <c r="S3554" s="11">
        <v>16</v>
      </c>
      <c r="T3554" s="11">
        <v>191.97936101053801</v>
      </c>
      <c r="U3554" s="11">
        <v>11.7976817297838</v>
      </c>
      <c r="V3554" s="11" t="s">
        <v>56</v>
      </c>
    </row>
    <row r="3555" spans="1:22" x14ac:dyDescent="0.3">
      <c r="A3555" s="9">
        <v>45364.336805555598</v>
      </c>
      <c r="B3555" s="10">
        <v>45364</v>
      </c>
      <c r="C3555" s="11">
        <v>2024</v>
      </c>
      <c r="D3555" s="11">
        <v>3</v>
      </c>
      <c r="E3555" s="11">
        <v>13</v>
      </c>
      <c r="F3555" s="11">
        <v>8</v>
      </c>
      <c r="G3555" s="11" t="s">
        <v>69</v>
      </c>
      <c r="H3555" s="11" t="s">
        <v>53</v>
      </c>
      <c r="I3555" s="11">
        <v>40.817456198765001</v>
      </c>
      <c r="J3555" s="11">
        <v>-73.871582437001607</v>
      </c>
      <c r="K3555" s="11">
        <v>245</v>
      </c>
      <c r="L3555" s="11">
        <v>51.338464267620999</v>
      </c>
      <c r="M3555" s="11">
        <v>52.9430988754278</v>
      </c>
      <c r="N3555" s="11" t="s">
        <v>59</v>
      </c>
      <c r="O3555" s="11" t="s">
        <v>61</v>
      </c>
      <c r="P3555" s="11">
        <v>0</v>
      </c>
      <c r="Q3555" s="11">
        <v>-0.95397927900111601</v>
      </c>
      <c r="R3555" s="11">
        <v>32</v>
      </c>
      <c r="S3555" s="11">
        <v>7</v>
      </c>
      <c r="T3555" s="11">
        <v>458.40065361596999</v>
      </c>
      <c r="U3555" s="11">
        <v>20.976884596746199</v>
      </c>
      <c r="V3555" s="11" t="s">
        <v>56</v>
      </c>
    </row>
    <row r="3556" spans="1:22" x14ac:dyDescent="0.3">
      <c r="A3556" s="9">
        <v>45364.340277777803</v>
      </c>
      <c r="B3556" s="10">
        <v>45364</v>
      </c>
      <c r="C3556" s="11">
        <v>2024</v>
      </c>
      <c r="D3556" s="11">
        <v>3</v>
      </c>
      <c r="E3556" s="11">
        <v>13</v>
      </c>
      <c r="F3556" s="11">
        <v>8</v>
      </c>
      <c r="G3556" s="11" t="s">
        <v>69</v>
      </c>
      <c r="H3556" s="11" t="s">
        <v>53</v>
      </c>
      <c r="I3556" s="11">
        <v>40.798637192165899</v>
      </c>
      <c r="J3556" s="11">
        <v>-73.803001738439804</v>
      </c>
      <c r="K3556" s="11">
        <v>260</v>
      </c>
      <c r="L3556" s="11">
        <v>5.0328073590304401</v>
      </c>
      <c r="M3556" s="11">
        <v>56.558445888349397</v>
      </c>
      <c r="N3556" s="11" t="s">
        <v>54</v>
      </c>
      <c r="O3556" s="11" t="s">
        <v>60</v>
      </c>
      <c r="P3556" s="11">
        <v>0</v>
      </c>
      <c r="Q3556" s="11">
        <v>0.35482452389712399</v>
      </c>
      <c r="R3556" s="11">
        <v>44</v>
      </c>
      <c r="S3556" s="11">
        <v>48</v>
      </c>
      <c r="T3556" s="11">
        <v>292.72069331697003</v>
      </c>
      <c r="U3556" s="11">
        <v>22.674182599892699</v>
      </c>
      <c r="V3556" s="11" t="s">
        <v>56</v>
      </c>
    </row>
    <row r="3557" spans="1:22" x14ac:dyDescent="0.3">
      <c r="A3557" s="9">
        <v>45364.34375</v>
      </c>
      <c r="B3557" s="10">
        <v>45364</v>
      </c>
      <c r="C3557" s="11">
        <v>2024</v>
      </c>
      <c r="D3557" s="11">
        <v>3</v>
      </c>
      <c r="E3557" s="11">
        <v>13</v>
      </c>
      <c r="F3557" s="11">
        <v>8</v>
      </c>
      <c r="G3557" s="11" t="s">
        <v>69</v>
      </c>
      <c r="H3557" s="11" t="s">
        <v>53</v>
      </c>
      <c r="I3557" s="11">
        <v>40.603168401174997</v>
      </c>
      <c r="J3557" s="11">
        <v>-73.790667662153396</v>
      </c>
      <c r="K3557" s="11">
        <v>232</v>
      </c>
      <c r="L3557" s="11">
        <v>69.8204462377618</v>
      </c>
      <c r="M3557" s="11">
        <v>55.090631417652403</v>
      </c>
      <c r="N3557" s="11" t="s">
        <v>57</v>
      </c>
      <c r="O3557" s="11" t="s">
        <v>60</v>
      </c>
      <c r="P3557" s="11">
        <v>0</v>
      </c>
      <c r="Q3557" s="11">
        <v>0.115657092703669</v>
      </c>
      <c r="R3557" s="11">
        <v>77</v>
      </c>
      <c r="S3557" s="11">
        <v>38</v>
      </c>
      <c r="T3557" s="11">
        <v>204.668019701845</v>
      </c>
      <c r="U3557" s="11">
        <v>29.066421980121099</v>
      </c>
      <c r="V3557" s="11" t="s">
        <v>56</v>
      </c>
    </row>
    <row r="3558" spans="1:22" x14ac:dyDescent="0.3">
      <c r="A3558" s="9">
        <v>45364.347222222197</v>
      </c>
      <c r="B3558" s="10">
        <v>45364</v>
      </c>
      <c r="C3558" s="11">
        <v>2024</v>
      </c>
      <c r="D3558" s="11">
        <v>3</v>
      </c>
      <c r="E3558" s="11">
        <v>13</v>
      </c>
      <c r="F3558" s="11">
        <v>8</v>
      </c>
      <c r="G3558" s="11" t="s">
        <v>69</v>
      </c>
      <c r="H3558" s="11" t="s">
        <v>53</v>
      </c>
      <c r="I3558" s="11">
        <v>40.606533589671301</v>
      </c>
      <c r="J3558" s="11">
        <v>-73.891433321814105</v>
      </c>
      <c r="K3558" s="11">
        <v>216</v>
      </c>
      <c r="L3558" s="11">
        <v>42.586681868649798</v>
      </c>
      <c r="M3558" s="11">
        <v>67.674971943015294</v>
      </c>
      <c r="N3558" s="11" t="s">
        <v>57</v>
      </c>
      <c r="O3558" s="11" t="s">
        <v>60</v>
      </c>
      <c r="P3558" s="11">
        <v>0</v>
      </c>
      <c r="Q3558" s="11">
        <v>0.48446459797760699</v>
      </c>
      <c r="R3558" s="11">
        <v>68</v>
      </c>
      <c r="S3558" s="11">
        <v>6</v>
      </c>
      <c r="T3558" s="11">
        <v>225.482439660116</v>
      </c>
      <c r="U3558" s="11">
        <v>18.634216747724398</v>
      </c>
      <c r="V3558" s="11" t="s">
        <v>56</v>
      </c>
    </row>
    <row r="3559" spans="1:22" x14ac:dyDescent="0.3">
      <c r="A3559" s="9">
        <v>45364.350694444503</v>
      </c>
      <c r="B3559" s="10">
        <v>45364</v>
      </c>
      <c r="C3559" s="11">
        <v>2024</v>
      </c>
      <c r="D3559" s="11">
        <v>3</v>
      </c>
      <c r="E3559" s="11">
        <v>13</v>
      </c>
      <c r="F3559" s="11">
        <v>8</v>
      </c>
      <c r="G3559" s="11" t="s">
        <v>69</v>
      </c>
      <c r="H3559" s="11" t="s">
        <v>53</v>
      </c>
      <c r="I3559" s="11">
        <v>40.720226048729202</v>
      </c>
      <c r="J3559" s="11">
        <v>-73.736553750848003</v>
      </c>
      <c r="K3559" s="11">
        <v>26</v>
      </c>
      <c r="L3559" s="11">
        <v>6.8356560781261599</v>
      </c>
      <c r="M3559" s="11">
        <v>24.617098052371901</v>
      </c>
      <c r="N3559" s="11" t="s">
        <v>54</v>
      </c>
      <c r="O3559" s="11" t="s">
        <v>55</v>
      </c>
      <c r="P3559" s="11">
        <v>1</v>
      </c>
      <c r="Q3559" s="11">
        <v>0.57025576761683605</v>
      </c>
      <c r="R3559" s="11">
        <v>94</v>
      </c>
      <c r="S3559" s="11">
        <v>49</v>
      </c>
      <c r="T3559" s="11">
        <v>253.929468025761</v>
      </c>
      <c r="U3559" s="11">
        <v>24.8337438880781</v>
      </c>
      <c r="V3559" s="11" t="s">
        <v>56</v>
      </c>
    </row>
    <row r="3560" spans="1:22" x14ac:dyDescent="0.3">
      <c r="A3560" s="9">
        <v>45364.354166666701</v>
      </c>
      <c r="B3560" s="10">
        <v>45364</v>
      </c>
      <c r="C3560" s="11">
        <v>2024</v>
      </c>
      <c r="D3560" s="11">
        <v>3</v>
      </c>
      <c r="E3560" s="11">
        <v>13</v>
      </c>
      <c r="F3560" s="11">
        <v>8</v>
      </c>
      <c r="G3560" s="11" t="s">
        <v>69</v>
      </c>
      <c r="H3560" s="11" t="s">
        <v>53</v>
      </c>
      <c r="I3560" s="11">
        <v>40.890602678759301</v>
      </c>
      <c r="J3560" s="11">
        <v>-73.945679808152903</v>
      </c>
      <c r="K3560" s="11">
        <v>275</v>
      </c>
      <c r="L3560" s="11">
        <v>48.663797057066098</v>
      </c>
      <c r="M3560" s="11">
        <v>12.2426197036188</v>
      </c>
      <c r="N3560" s="11" t="s">
        <v>57</v>
      </c>
      <c r="O3560" s="11" t="s">
        <v>58</v>
      </c>
      <c r="P3560" s="11">
        <v>0</v>
      </c>
      <c r="Q3560" s="11">
        <v>0.49445067341985099</v>
      </c>
      <c r="R3560" s="11">
        <v>21</v>
      </c>
      <c r="S3560" s="11">
        <v>47</v>
      </c>
      <c r="T3560" s="11">
        <v>129.76929952988701</v>
      </c>
      <c r="U3560" s="11">
        <v>8.6701291803733795</v>
      </c>
      <c r="V3560" s="11" t="s">
        <v>56</v>
      </c>
    </row>
    <row r="3561" spans="1:22" x14ac:dyDescent="0.3">
      <c r="A3561" s="9">
        <v>45364.357638888898</v>
      </c>
      <c r="B3561" s="10">
        <v>45364</v>
      </c>
      <c r="C3561" s="11">
        <v>2024</v>
      </c>
      <c r="D3561" s="11">
        <v>3</v>
      </c>
      <c r="E3561" s="11">
        <v>13</v>
      </c>
      <c r="F3561" s="11">
        <v>8</v>
      </c>
      <c r="G3561" s="11" t="s">
        <v>69</v>
      </c>
      <c r="H3561" s="11" t="s">
        <v>53</v>
      </c>
      <c r="I3561" s="11">
        <v>40.633690305745901</v>
      </c>
      <c r="J3561" s="11">
        <v>-73.760102878500803</v>
      </c>
      <c r="K3561" s="11">
        <v>261</v>
      </c>
      <c r="L3561" s="11">
        <v>13.901001437290599</v>
      </c>
      <c r="M3561" s="11">
        <v>44.823675700570398</v>
      </c>
      <c r="N3561" s="11" t="s">
        <v>54</v>
      </c>
      <c r="O3561" s="11" t="s">
        <v>55</v>
      </c>
      <c r="P3561" s="11">
        <v>0</v>
      </c>
      <c r="Q3561" s="11">
        <v>-0.76619429994357202</v>
      </c>
      <c r="R3561" s="11">
        <v>66</v>
      </c>
      <c r="S3561" s="11">
        <v>3</v>
      </c>
      <c r="T3561" s="11">
        <v>412.29986579007101</v>
      </c>
      <c r="U3561" s="11">
        <v>28.403576378645599</v>
      </c>
      <c r="V3561" s="11" t="s">
        <v>56</v>
      </c>
    </row>
    <row r="3562" spans="1:22" x14ac:dyDescent="0.3">
      <c r="A3562" s="9">
        <v>45364.361111111102</v>
      </c>
      <c r="B3562" s="10">
        <v>45364</v>
      </c>
      <c r="C3562" s="11">
        <v>2024</v>
      </c>
      <c r="D3562" s="11">
        <v>3</v>
      </c>
      <c r="E3562" s="11">
        <v>13</v>
      </c>
      <c r="F3562" s="11">
        <v>8</v>
      </c>
      <c r="G3562" s="11" t="s">
        <v>69</v>
      </c>
      <c r="H3562" s="11" t="s">
        <v>53</v>
      </c>
      <c r="I3562" s="11">
        <v>40.710947282431398</v>
      </c>
      <c r="J3562" s="11">
        <v>-73.987381976502604</v>
      </c>
      <c r="K3562" s="11">
        <v>241</v>
      </c>
      <c r="L3562" s="11">
        <v>36.991830276977801</v>
      </c>
      <c r="M3562" s="11">
        <v>32.575280979170103</v>
      </c>
      <c r="N3562" s="11" t="s">
        <v>59</v>
      </c>
      <c r="O3562" s="11" t="s">
        <v>55</v>
      </c>
      <c r="P3562" s="11">
        <v>0</v>
      </c>
      <c r="Q3562" s="11">
        <v>-0.199450651414908</v>
      </c>
      <c r="R3562" s="11">
        <v>86</v>
      </c>
      <c r="S3562" s="11">
        <v>45</v>
      </c>
      <c r="T3562" s="11">
        <v>126.07212260284</v>
      </c>
      <c r="U3562" s="11">
        <v>15.5168489187689</v>
      </c>
      <c r="V3562" s="11" t="s">
        <v>56</v>
      </c>
    </row>
    <row r="3563" spans="1:22" x14ac:dyDescent="0.3">
      <c r="A3563" s="9">
        <v>45364.364583333299</v>
      </c>
      <c r="B3563" s="10">
        <v>45364</v>
      </c>
      <c r="C3563" s="11">
        <v>2024</v>
      </c>
      <c r="D3563" s="11">
        <v>3</v>
      </c>
      <c r="E3563" s="11">
        <v>13</v>
      </c>
      <c r="F3563" s="11">
        <v>8</v>
      </c>
      <c r="G3563" s="11" t="s">
        <v>69</v>
      </c>
      <c r="H3563" s="11" t="s">
        <v>53</v>
      </c>
      <c r="I3563" s="11">
        <v>40.671141140775802</v>
      </c>
      <c r="J3563" s="11">
        <v>-73.823156095044595</v>
      </c>
      <c r="K3563" s="11">
        <v>34</v>
      </c>
      <c r="L3563" s="11">
        <v>17.6999353625474</v>
      </c>
      <c r="M3563" s="11">
        <v>78.195469027893196</v>
      </c>
      <c r="N3563" s="11" t="s">
        <v>57</v>
      </c>
      <c r="O3563" s="11" t="s">
        <v>60</v>
      </c>
      <c r="P3563" s="11">
        <v>1</v>
      </c>
      <c r="Q3563" s="11">
        <v>-0.59567932917284105</v>
      </c>
      <c r="R3563" s="11">
        <v>62</v>
      </c>
      <c r="S3563" s="11">
        <v>41</v>
      </c>
      <c r="T3563" s="11">
        <v>247.80254760666099</v>
      </c>
      <c r="U3563" s="11">
        <v>11.560059598024001</v>
      </c>
      <c r="V3563" s="11" t="s">
        <v>56</v>
      </c>
    </row>
    <row r="3564" spans="1:22" x14ac:dyDescent="0.3">
      <c r="A3564" s="9">
        <v>45364.368055555598</v>
      </c>
      <c r="B3564" s="10">
        <v>45364</v>
      </c>
      <c r="C3564" s="11">
        <v>2024</v>
      </c>
      <c r="D3564" s="11">
        <v>3</v>
      </c>
      <c r="E3564" s="11">
        <v>13</v>
      </c>
      <c r="F3564" s="11">
        <v>8</v>
      </c>
      <c r="G3564" s="11" t="s">
        <v>69</v>
      </c>
      <c r="H3564" s="11" t="s">
        <v>53</v>
      </c>
      <c r="I3564" s="11">
        <v>40.8628632027729</v>
      </c>
      <c r="J3564" s="11">
        <v>-73.841132354421205</v>
      </c>
      <c r="K3564" s="11">
        <v>121</v>
      </c>
      <c r="L3564" s="11">
        <v>19.3618408183799</v>
      </c>
      <c r="M3564" s="11">
        <v>79.315566505826794</v>
      </c>
      <c r="N3564" s="11" t="s">
        <v>54</v>
      </c>
      <c r="O3564" s="11" t="s">
        <v>58</v>
      </c>
      <c r="P3564" s="11">
        <v>0</v>
      </c>
      <c r="Q3564" s="11">
        <v>-3.9899104994907099E-2</v>
      </c>
      <c r="R3564" s="11">
        <v>57</v>
      </c>
      <c r="S3564" s="11">
        <v>25</v>
      </c>
      <c r="T3564" s="11">
        <v>72.337489338131405</v>
      </c>
      <c r="U3564" s="11">
        <v>19.263889896589401</v>
      </c>
      <c r="V3564" s="11" t="s">
        <v>56</v>
      </c>
    </row>
    <row r="3565" spans="1:22" x14ac:dyDescent="0.3">
      <c r="A3565" s="9">
        <v>45364.371527777803</v>
      </c>
      <c r="B3565" s="10">
        <v>45364</v>
      </c>
      <c r="C3565" s="11">
        <v>2024</v>
      </c>
      <c r="D3565" s="11">
        <v>3</v>
      </c>
      <c r="E3565" s="11">
        <v>13</v>
      </c>
      <c r="F3565" s="11">
        <v>8</v>
      </c>
      <c r="G3565" s="11" t="s">
        <v>69</v>
      </c>
      <c r="H3565" s="11" t="s">
        <v>53</v>
      </c>
      <c r="I3565" s="11">
        <v>40.631067996435803</v>
      </c>
      <c r="J3565" s="11">
        <v>-73.916904507440904</v>
      </c>
      <c r="K3565" s="11">
        <v>152</v>
      </c>
      <c r="L3565" s="11">
        <v>25.643766509538601</v>
      </c>
      <c r="M3565" s="11">
        <v>68.055985853754294</v>
      </c>
      <c r="N3565" s="11" t="s">
        <v>54</v>
      </c>
      <c r="O3565" s="11" t="s">
        <v>61</v>
      </c>
      <c r="P3565" s="11">
        <v>0</v>
      </c>
      <c r="Q3565" s="11">
        <v>0.629882120402941</v>
      </c>
      <c r="R3565" s="11">
        <v>51</v>
      </c>
      <c r="S3565" s="11">
        <v>45</v>
      </c>
      <c r="T3565" s="11">
        <v>244.66994936193399</v>
      </c>
      <c r="U3565" s="11">
        <v>14.502321554539799</v>
      </c>
      <c r="V3565" s="11" t="s">
        <v>63</v>
      </c>
    </row>
    <row r="3566" spans="1:22" x14ac:dyDescent="0.3">
      <c r="A3566" s="9">
        <v>45364.375</v>
      </c>
      <c r="B3566" s="10">
        <v>45364</v>
      </c>
      <c r="C3566" s="11">
        <v>2024</v>
      </c>
      <c r="D3566" s="11">
        <v>3</v>
      </c>
      <c r="E3566" s="11">
        <v>13</v>
      </c>
      <c r="F3566" s="11">
        <v>9</v>
      </c>
      <c r="G3566" s="11" t="s">
        <v>69</v>
      </c>
      <c r="H3566" s="11" t="s">
        <v>53</v>
      </c>
      <c r="I3566" s="11">
        <v>40.660444252890798</v>
      </c>
      <c r="J3566" s="11">
        <v>-73.823514813216605</v>
      </c>
      <c r="K3566" s="11">
        <v>45</v>
      </c>
      <c r="L3566" s="11">
        <v>27.652303963787599</v>
      </c>
      <c r="M3566" s="11">
        <v>23.963767282344602</v>
      </c>
      <c r="N3566" s="11" t="s">
        <v>59</v>
      </c>
      <c r="O3566" s="11" t="s">
        <v>58</v>
      </c>
      <c r="P3566" s="11">
        <v>0</v>
      </c>
      <c r="Q3566" s="11">
        <v>-0.365064312980593</v>
      </c>
      <c r="R3566" s="11">
        <v>91</v>
      </c>
      <c r="S3566" s="11">
        <v>33</v>
      </c>
      <c r="T3566" s="11">
        <v>67.606593147000893</v>
      </c>
      <c r="U3566" s="11">
        <v>13.7537114591525</v>
      </c>
      <c r="V3566" s="11" t="s">
        <v>63</v>
      </c>
    </row>
    <row r="3567" spans="1:22" x14ac:dyDescent="0.3">
      <c r="A3567" s="9">
        <v>45364.378472222197</v>
      </c>
      <c r="B3567" s="10">
        <v>45364</v>
      </c>
      <c r="C3567" s="11">
        <v>2024</v>
      </c>
      <c r="D3567" s="11">
        <v>3</v>
      </c>
      <c r="E3567" s="11">
        <v>13</v>
      </c>
      <c r="F3567" s="11">
        <v>9</v>
      </c>
      <c r="G3567" s="11" t="s">
        <v>69</v>
      </c>
      <c r="H3567" s="11" t="s">
        <v>53</v>
      </c>
      <c r="I3567" s="11">
        <v>40.765744773714701</v>
      </c>
      <c r="J3567" s="11">
        <v>-73.840416257087</v>
      </c>
      <c r="K3567" s="11">
        <v>62</v>
      </c>
      <c r="L3567" s="11">
        <v>21.5303124194551</v>
      </c>
      <c r="M3567" s="11">
        <v>93.865084645100296</v>
      </c>
      <c r="N3567" s="11" t="s">
        <v>54</v>
      </c>
      <c r="O3567" s="11" t="s">
        <v>58</v>
      </c>
      <c r="P3567" s="11">
        <v>1</v>
      </c>
      <c r="Q3567" s="11">
        <v>-0.21340465982804099</v>
      </c>
      <c r="R3567" s="11">
        <v>75</v>
      </c>
      <c r="S3567" s="11">
        <v>49</v>
      </c>
      <c r="T3567" s="11">
        <v>172.63079875730199</v>
      </c>
      <c r="U3567" s="11">
        <v>23.679075457426901</v>
      </c>
      <c r="V3567" s="11" t="s">
        <v>56</v>
      </c>
    </row>
    <row r="3568" spans="1:22" x14ac:dyDescent="0.3">
      <c r="A3568" s="9">
        <v>45364.381944444503</v>
      </c>
      <c r="B3568" s="10">
        <v>45364</v>
      </c>
      <c r="C3568" s="11">
        <v>2024</v>
      </c>
      <c r="D3568" s="11">
        <v>3</v>
      </c>
      <c r="E3568" s="11">
        <v>13</v>
      </c>
      <c r="F3568" s="11">
        <v>9</v>
      </c>
      <c r="G3568" s="11" t="s">
        <v>69</v>
      </c>
      <c r="H3568" s="11" t="s">
        <v>53</v>
      </c>
      <c r="I3568" s="11">
        <v>40.816979594439601</v>
      </c>
      <c r="J3568" s="11">
        <v>-73.8852623010889</v>
      </c>
      <c r="K3568" s="11">
        <v>50</v>
      </c>
      <c r="L3568" s="11">
        <v>53.146757491980303</v>
      </c>
      <c r="M3568" s="11">
        <v>39.362918572573797</v>
      </c>
      <c r="N3568" s="11" t="s">
        <v>54</v>
      </c>
      <c r="O3568" s="11" t="s">
        <v>61</v>
      </c>
      <c r="P3568" s="11">
        <v>0</v>
      </c>
      <c r="Q3568" s="11">
        <v>-0.94920884015820794</v>
      </c>
      <c r="R3568" s="11">
        <v>59</v>
      </c>
      <c r="S3568" s="11">
        <v>29</v>
      </c>
      <c r="T3568" s="11">
        <v>283.74642154892302</v>
      </c>
      <c r="U3568" s="11">
        <v>24.338463672810601</v>
      </c>
      <c r="V3568" s="11" t="s">
        <v>62</v>
      </c>
    </row>
    <row r="3569" spans="1:22" x14ac:dyDescent="0.3">
      <c r="A3569" s="9">
        <v>45364.385416666701</v>
      </c>
      <c r="B3569" s="10">
        <v>45364</v>
      </c>
      <c r="C3569" s="11">
        <v>2024</v>
      </c>
      <c r="D3569" s="11">
        <v>3</v>
      </c>
      <c r="E3569" s="11">
        <v>13</v>
      </c>
      <c r="F3569" s="11">
        <v>9</v>
      </c>
      <c r="G3569" s="11" t="s">
        <v>69</v>
      </c>
      <c r="H3569" s="11" t="s">
        <v>53</v>
      </c>
      <c r="I3569" s="11">
        <v>40.856940641362598</v>
      </c>
      <c r="J3569" s="11">
        <v>-73.728485333848397</v>
      </c>
      <c r="K3569" s="11">
        <v>71</v>
      </c>
      <c r="L3569" s="11">
        <v>72.447861940235597</v>
      </c>
      <c r="M3569" s="11">
        <v>45.066682057334198</v>
      </c>
      <c r="N3569" s="11" t="s">
        <v>54</v>
      </c>
      <c r="O3569" s="11" t="s">
        <v>61</v>
      </c>
      <c r="P3569" s="11">
        <v>0</v>
      </c>
      <c r="Q3569" s="11">
        <v>-0.57052148040948902</v>
      </c>
      <c r="R3569" s="11">
        <v>72</v>
      </c>
      <c r="S3569" s="11">
        <v>18</v>
      </c>
      <c r="T3569" s="11">
        <v>298.721332328926</v>
      </c>
      <c r="U3569" s="11">
        <v>12.830633666875601</v>
      </c>
      <c r="V3569" s="11" t="s">
        <v>62</v>
      </c>
    </row>
    <row r="3570" spans="1:22" x14ac:dyDescent="0.3">
      <c r="A3570" s="9">
        <v>45364.388888888898</v>
      </c>
      <c r="B3570" s="10">
        <v>45364</v>
      </c>
      <c r="C3570" s="11">
        <v>2024</v>
      </c>
      <c r="D3570" s="11">
        <v>3</v>
      </c>
      <c r="E3570" s="11">
        <v>13</v>
      </c>
      <c r="F3570" s="11">
        <v>9</v>
      </c>
      <c r="G3570" s="11" t="s">
        <v>69</v>
      </c>
      <c r="H3570" s="11" t="s">
        <v>53</v>
      </c>
      <c r="I3570" s="11">
        <v>40.777846369823699</v>
      </c>
      <c r="J3570" s="11">
        <v>-73.837211405463904</v>
      </c>
      <c r="K3570" s="11">
        <v>135</v>
      </c>
      <c r="L3570" s="11">
        <v>61.328294129841098</v>
      </c>
      <c r="M3570" s="11">
        <v>59.059675654316699</v>
      </c>
      <c r="N3570" s="11" t="s">
        <v>59</v>
      </c>
      <c r="O3570" s="11" t="s">
        <v>60</v>
      </c>
      <c r="P3570" s="11">
        <v>0</v>
      </c>
      <c r="Q3570" s="11">
        <v>0.33980619219206498</v>
      </c>
      <c r="R3570" s="11">
        <v>97</v>
      </c>
      <c r="S3570" s="11">
        <v>24</v>
      </c>
      <c r="T3570" s="11">
        <v>477.75969876074299</v>
      </c>
      <c r="U3570" s="11">
        <v>21.343938243203599</v>
      </c>
      <c r="V3570" s="11" t="s">
        <v>63</v>
      </c>
    </row>
    <row r="3571" spans="1:22" x14ac:dyDescent="0.3">
      <c r="A3571" s="9">
        <v>45364.392361111102</v>
      </c>
      <c r="B3571" s="10">
        <v>45364</v>
      </c>
      <c r="C3571" s="11">
        <v>2024</v>
      </c>
      <c r="D3571" s="11">
        <v>3</v>
      </c>
      <c r="E3571" s="11">
        <v>13</v>
      </c>
      <c r="F3571" s="11">
        <v>9</v>
      </c>
      <c r="G3571" s="11" t="s">
        <v>69</v>
      </c>
      <c r="H3571" s="11" t="s">
        <v>53</v>
      </c>
      <c r="I3571" s="11">
        <v>40.760904810770803</v>
      </c>
      <c r="J3571" s="11">
        <v>-73.752954260351103</v>
      </c>
      <c r="K3571" s="11">
        <v>34</v>
      </c>
      <c r="L3571" s="11">
        <v>13.7562515859242</v>
      </c>
      <c r="M3571" s="11">
        <v>95.346004370496104</v>
      </c>
      <c r="N3571" s="11" t="s">
        <v>54</v>
      </c>
      <c r="O3571" s="11" t="s">
        <v>61</v>
      </c>
      <c r="P3571" s="11">
        <v>0</v>
      </c>
      <c r="Q3571" s="11">
        <v>-5.3471577984459798E-2</v>
      </c>
      <c r="R3571" s="11">
        <v>51</v>
      </c>
      <c r="S3571" s="11">
        <v>32</v>
      </c>
      <c r="T3571" s="11">
        <v>77.220861375133694</v>
      </c>
      <c r="U3571" s="11">
        <v>8.6900121887074206</v>
      </c>
      <c r="V3571" s="11" t="s">
        <v>56</v>
      </c>
    </row>
    <row r="3572" spans="1:22" x14ac:dyDescent="0.3">
      <c r="A3572" s="9">
        <v>45364.395833333299</v>
      </c>
      <c r="B3572" s="10">
        <v>45364</v>
      </c>
      <c r="C3572" s="11">
        <v>2024</v>
      </c>
      <c r="D3572" s="11">
        <v>3</v>
      </c>
      <c r="E3572" s="11">
        <v>13</v>
      </c>
      <c r="F3572" s="11">
        <v>9</v>
      </c>
      <c r="G3572" s="11" t="s">
        <v>69</v>
      </c>
      <c r="H3572" s="11" t="s">
        <v>53</v>
      </c>
      <c r="I3572" s="11">
        <v>40.665786717241602</v>
      </c>
      <c r="J3572" s="11">
        <v>-73.799864312494194</v>
      </c>
      <c r="K3572" s="11">
        <v>214</v>
      </c>
      <c r="L3572" s="11">
        <v>41.284450921929199</v>
      </c>
      <c r="M3572" s="11">
        <v>17.995627781276902</v>
      </c>
      <c r="N3572" s="11" t="s">
        <v>54</v>
      </c>
      <c r="O3572" s="11" t="s">
        <v>60</v>
      </c>
      <c r="P3572" s="11">
        <v>0</v>
      </c>
      <c r="Q3572" s="11">
        <v>-0.44970146177508202</v>
      </c>
      <c r="R3572" s="11">
        <v>13</v>
      </c>
      <c r="S3572" s="11">
        <v>18</v>
      </c>
      <c r="T3572" s="11">
        <v>425.66404470102799</v>
      </c>
      <c r="U3572" s="11">
        <v>29.744428316732499</v>
      </c>
      <c r="V3572" s="11" t="s">
        <v>56</v>
      </c>
    </row>
    <row r="3573" spans="1:22" x14ac:dyDescent="0.3">
      <c r="A3573" s="9">
        <v>45364.399305555598</v>
      </c>
      <c r="B3573" s="10">
        <v>45364</v>
      </c>
      <c r="C3573" s="11">
        <v>2024</v>
      </c>
      <c r="D3573" s="11">
        <v>3</v>
      </c>
      <c r="E3573" s="11">
        <v>13</v>
      </c>
      <c r="F3573" s="11">
        <v>9</v>
      </c>
      <c r="G3573" s="11" t="s">
        <v>69</v>
      </c>
      <c r="H3573" s="11" t="s">
        <v>53</v>
      </c>
      <c r="I3573" s="11">
        <v>40.603498477367097</v>
      </c>
      <c r="J3573" s="11">
        <v>-73.736921386175297</v>
      </c>
      <c r="K3573" s="11">
        <v>287</v>
      </c>
      <c r="L3573" s="11">
        <v>59.960418719515197</v>
      </c>
      <c r="M3573" s="11">
        <v>90.879024407885893</v>
      </c>
      <c r="N3573" s="11" t="s">
        <v>57</v>
      </c>
      <c r="O3573" s="11" t="s">
        <v>61</v>
      </c>
      <c r="P3573" s="11">
        <v>0</v>
      </c>
      <c r="Q3573" s="11">
        <v>0.97225132808746195</v>
      </c>
      <c r="R3573" s="11">
        <v>99</v>
      </c>
      <c r="S3573" s="11">
        <v>9</v>
      </c>
      <c r="T3573" s="11">
        <v>289.65977000087798</v>
      </c>
      <c r="U3573" s="11">
        <v>5.2970163465518203</v>
      </c>
      <c r="V3573" s="11" t="s">
        <v>56</v>
      </c>
    </row>
    <row r="3574" spans="1:22" x14ac:dyDescent="0.3">
      <c r="A3574" s="9">
        <v>45364.402777777803</v>
      </c>
      <c r="B3574" s="10">
        <v>45364</v>
      </c>
      <c r="C3574" s="11">
        <v>2024</v>
      </c>
      <c r="D3574" s="11">
        <v>3</v>
      </c>
      <c r="E3574" s="11">
        <v>13</v>
      </c>
      <c r="F3574" s="11">
        <v>9</v>
      </c>
      <c r="G3574" s="11" t="s">
        <v>69</v>
      </c>
      <c r="H3574" s="11" t="s">
        <v>53</v>
      </c>
      <c r="I3574" s="11">
        <v>40.788621812611503</v>
      </c>
      <c r="J3574" s="11">
        <v>-73.7449054699036</v>
      </c>
      <c r="K3574" s="11">
        <v>65</v>
      </c>
      <c r="L3574" s="11">
        <v>73.074039578045898</v>
      </c>
      <c r="M3574" s="11">
        <v>27.7098877070854</v>
      </c>
      <c r="N3574" s="11" t="s">
        <v>59</v>
      </c>
      <c r="O3574" s="11" t="s">
        <v>61</v>
      </c>
      <c r="P3574" s="11">
        <v>0</v>
      </c>
      <c r="Q3574" s="11">
        <v>0.79822620713065195</v>
      </c>
      <c r="R3574" s="11">
        <v>60</v>
      </c>
      <c r="S3574" s="11">
        <v>29</v>
      </c>
      <c r="T3574" s="11">
        <v>364.69626764945201</v>
      </c>
      <c r="U3574" s="11">
        <v>8.6942538883280793</v>
      </c>
      <c r="V3574" s="11" t="s">
        <v>62</v>
      </c>
    </row>
    <row r="3575" spans="1:22" x14ac:dyDescent="0.3">
      <c r="A3575" s="9">
        <v>45364.40625</v>
      </c>
      <c r="B3575" s="10">
        <v>45364</v>
      </c>
      <c r="C3575" s="11">
        <v>2024</v>
      </c>
      <c r="D3575" s="11">
        <v>3</v>
      </c>
      <c r="E3575" s="11">
        <v>13</v>
      </c>
      <c r="F3575" s="11">
        <v>9</v>
      </c>
      <c r="G3575" s="11" t="s">
        <v>69</v>
      </c>
      <c r="H3575" s="11" t="s">
        <v>53</v>
      </c>
      <c r="I3575" s="11">
        <v>40.7838767116491</v>
      </c>
      <c r="J3575" s="11">
        <v>-73.911871067306095</v>
      </c>
      <c r="K3575" s="11">
        <v>235</v>
      </c>
      <c r="L3575" s="11">
        <v>23.947348895713102</v>
      </c>
      <c r="M3575" s="11">
        <v>64.830833888399894</v>
      </c>
      <c r="N3575" s="11" t="s">
        <v>54</v>
      </c>
      <c r="O3575" s="11" t="s">
        <v>58</v>
      </c>
      <c r="P3575" s="11">
        <v>1</v>
      </c>
      <c r="Q3575" s="11">
        <v>-0.16530781358083901</v>
      </c>
      <c r="R3575" s="11">
        <v>72</v>
      </c>
      <c r="S3575" s="11">
        <v>49</v>
      </c>
      <c r="T3575" s="11">
        <v>208.57001468060099</v>
      </c>
      <c r="U3575" s="11">
        <v>22.907233497283102</v>
      </c>
      <c r="V3575" s="11" t="s">
        <v>56</v>
      </c>
    </row>
    <row r="3576" spans="1:22" x14ac:dyDescent="0.3">
      <c r="A3576" s="9">
        <v>45364.409722222197</v>
      </c>
      <c r="B3576" s="10">
        <v>45364</v>
      </c>
      <c r="C3576" s="11">
        <v>2024</v>
      </c>
      <c r="D3576" s="11">
        <v>3</v>
      </c>
      <c r="E3576" s="11">
        <v>13</v>
      </c>
      <c r="F3576" s="11">
        <v>9</v>
      </c>
      <c r="G3576" s="11" t="s">
        <v>69</v>
      </c>
      <c r="H3576" s="11" t="s">
        <v>53</v>
      </c>
      <c r="I3576" s="11">
        <v>40.7813664262356</v>
      </c>
      <c r="J3576" s="11">
        <v>-73.719858168430505</v>
      </c>
      <c r="K3576" s="11">
        <v>225</v>
      </c>
      <c r="L3576" s="11">
        <v>36.090359104299502</v>
      </c>
      <c r="M3576" s="11">
        <v>39.634640881442103</v>
      </c>
      <c r="N3576" s="11" t="s">
        <v>57</v>
      </c>
      <c r="O3576" s="11" t="s">
        <v>55</v>
      </c>
      <c r="P3576" s="11">
        <v>0</v>
      </c>
      <c r="Q3576" s="11">
        <v>-0.89963348475534499</v>
      </c>
      <c r="R3576" s="11">
        <v>47</v>
      </c>
      <c r="S3576" s="11">
        <v>18</v>
      </c>
      <c r="T3576" s="11">
        <v>79.009663239975794</v>
      </c>
      <c r="U3576" s="11">
        <v>16.2796734930245</v>
      </c>
      <c r="V3576" s="11" t="s">
        <v>56</v>
      </c>
    </row>
    <row r="3577" spans="1:22" x14ac:dyDescent="0.3">
      <c r="A3577" s="9">
        <v>45364.413194444503</v>
      </c>
      <c r="B3577" s="10">
        <v>45364</v>
      </c>
      <c r="C3577" s="11">
        <v>2024</v>
      </c>
      <c r="D3577" s="11">
        <v>3</v>
      </c>
      <c r="E3577" s="11">
        <v>13</v>
      </c>
      <c r="F3577" s="11">
        <v>9</v>
      </c>
      <c r="G3577" s="11" t="s">
        <v>69</v>
      </c>
      <c r="H3577" s="11" t="s">
        <v>53</v>
      </c>
      <c r="I3577" s="11">
        <v>40.753947641081297</v>
      </c>
      <c r="J3577" s="11">
        <v>-73.886864555752297</v>
      </c>
      <c r="K3577" s="11">
        <v>200</v>
      </c>
      <c r="L3577" s="11">
        <v>16.148963967571198</v>
      </c>
      <c r="M3577" s="11">
        <v>69.911138273004696</v>
      </c>
      <c r="N3577" s="11" t="s">
        <v>59</v>
      </c>
      <c r="O3577" s="11" t="s">
        <v>61</v>
      </c>
      <c r="P3577" s="11">
        <v>0</v>
      </c>
      <c r="Q3577" s="11">
        <v>0.73156458917539502</v>
      </c>
      <c r="R3577" s="11">
        <v>82</v>
      </c>
      <c r="S3577" s="11">
        <v>47</v>
      </c>
      <c r="T3577" s="11">
        <v>199.64654415574199</v>
      </c>
      <c r="U3577" s="11">
        <v>28.8363956475797</v>
      </c>
      <c r="V3577" s="11" t="s">
        <v>56</v>
      </c>
    </row>
    <row r="3578" spans="1:22" x14ac:dyDescent="0.3">
      <c r="A3578" s="9">
        <v>45364.416666666701</v>
      </c>
      <c r="B3578" s="10">
        <v>45364</v>
      </c>
      <c r="C3578" s="11">
        <v>2024</v>
      </c>
      <c r="D3578" s="11">
        <v>3</v>
      </c>
      <c r="E3578" s="11">
        <v>13</v>
      </c>
      <c r="F3578" s="11">
        <v>10</v>
      </c>
      <c r="G3578" s="11" t="s">
        <v>69</v>
      </c>
      <c r="H3578" s="11" t="s">
        <v>53</v>
      </c>
      <c r="I3578" s="11">
        <v>40.737899204164897</v>
      </c>
      <c r="J3578" s="11">
        <v>-73.772400575935706</v>
      </c>
      <c r="K3578" s="11">
        <v>149</v>
      </c>
      <c r="L3578" s="11">
        <v>33.134827883079602</v>
      </c>
      <c r="M3578" s="11">
        <v>60.319560342563499</v>
      </c>
      <c r="N3578" s="11" t="s">
        <v>54</v>
      </c>
      <c r="O3578" s="11" t="s">
        <v>61</v>
      </c>
      <c r="P3578" s="11">
        <v>1</v>
      </c>
      <c r="Q3578" s="11">
        <v>-0.141882175916586</v>
      </c>
      <c r="R3578" s="11">
        <v>33</v>
      </c>
      <c r="S3578" s="11">
        <v>25</v>
      </c>
      <c r="T3578" s="11">
        <v>401.940909463325</v>
      </c>
      <c r="U3578" s="11">
        <v>22.1443257140863</v>
      </c>
      <c r="V3578" s="11" t="s">
        <v>56</v>
      </c>
    </row>
    <row r="3579" spans="1:22" x14ac:dyDescent="0.3">
      <c r="A3579" s="9">
        <v>45364.420138888898</v>
      </c>
      <c r="B3579" s="10">
        <v>45364</v>
      </c>
      <c r="C3579" s="11">
        <v>2024</v>
      </c>
      <c r="D3579" s="11">
        <v>3</v>
      </c>
      <c r="E3579" s="11">
        <v>13</v>
      </c>
      <c r="F3579" s="11">
        <v>10</v>
      </c>
      <c r="G3579" s="11" t="s">
        <v>69</v>
      </c>
      <c r="H3579" s="11" t="s">
        <v>53</v>
      </c>
      <c r="I3579" s="11">
        <v>40.668358356627799</v>
      </c>
      <c r="J3579" s="11">
        <v>-73.937115626592302</v>
      </c>
      <c r="K3579" s="11">
        <v>102</v>
      </c>
      <c r="L3579" s="11">
        <v>47.571808243374697</v>
      </c>
      <c r="M3579" s="11">
        <v>97.097951573153594</v>
      </c>
      <c r="N3579" s="11" t="s">
        <v>57</v>
      </c>
      <c r="O3579" s="11" t="s">
        <v>61</v>
      </c>
      <c r="P3579" s="11">
        <v>0</v>
      </c>
      <c r="Q3579" s="11">
        <v>-0.99590504000036295</v>
      </c>
      <c r="R3579" s="11">
        <v>65</v>
      </c>
      <c r="S3579" s="11">
        <v>14</v>
      </c>
      <c r="T3579" s="11">
        <v>143.024665511271</v>
      </c>
      <c r="U3579" s="11">
        <v>17.000761274850898</v>
      </c>
      <c r="V3579" s="11" t="s">
        <v>56</v>
      </c>
    </row>
    <row r="3580" spans="1:22" x14ac:dyDescent="0.3">
      <c r="A3580" s="9">
        <v>45364.423611111102</v>
      </c>
      <c r="B3580" s="10">
        <v>45364</v>
      </c>
      <c r="C3580" s="11">
        <v>2024</v>
      </c>
      <c r="D3580" s="11">
        <v>3</v>
      </c>
      <c r="E3580" s="11">
        <v>13</v>
      </c>
      <c r="F3580" s="11">
        <v>10</v>
      </c>
      <c r="G3580" s="11" t="s">
        <v>69</v>
      </c>
      <c r="H3580" s="11" t="s">
        <v>53</v>
      </c>
      <c r="I3580" s="11">
        <v>40.687720654609002</v>
      </c>
      <c r="J3580" s="11">
        <v>-73.773759301330102</v>
      </c>
      <c r="K3580" s="11">
        <v>187</v>
      </c>
      <c r="L3580" s="11">
        <v>6.9242491709475198</v>
      </c>
      <c r="M3580" s="11">
        <v>91.9046485165006</v>
      </c>
      <c r="N3580" s="11" t="s">
        <v>59</v>
      </c>
      <c r="O3580" s="11" t="s">
        <v>58</v>
      </c>
      <c r="P3580" s="11">
        <v>0</v>
      </c>
      <c r="Q3580" s="11">
        <v>-0.22924110020748101</v>
      </c>
      <c r="R3580" s="11">
        <v>49</v>
      </c>
      <c r="S3580" s="11">
        <v>41</v>
      </c>
      <c r="T3580" s="11">
        <v>71.577670197396102</v>
      </c>
      <c r="U3580" s="11">
        <v>16.5880022061326</v>
      </c>
      <c r="V3580" s="11" t="s">
        <v>56</v>
      </c>
    </row>
    <row r="3581" spans="1:22" x14ac:dyDescent="0.3">
      <c r="A3581" s="9">
        <v>45364.427083333299</v>
      </c>
      <c r="B3581" s="10">
        <v>45364</v>
      </c>
      <c r="C3581" s="11">
        <v>2024</v>
      </c>
      <c r="D3581" s="11">
        <v>3</v>
      </c>
      <c r="E3581" s="11">
        <v>13</v>
      </c>
      <c r="F3581" s="11">
        <v>10</v>
      </c>
      <c r="G3581" s="11" t="s">
        <v>69</v>
      </c>
      <c r="H3581" s="11" t="s">
        <v>53</v>
      </c>
      <c r="I3581" s="11">
        <v>40.638024209738198</v>
      </c>
      <c r="J3581" s="11">
        <v>-73.938752885642302</v>
      </c>
      <c r="K3581" s="11">
        <v>152</v>
      </c>
      <c r="L3581" s="11">
        <v>74.832132142622797</v>
      </c>
      <c r="M3581" s="11">
        <v>69.977946202127498</v>
      </c>
      <c r="N3581" s="11" t="s">
        <v>59</v>
      </c>
      <c r="O3581" s="11" t="s">
        <v>58</v>
      </c>
      <c r="P3581" s="11">
        <v>0</v>
      </c>
      <c r="Q3581" s="11">
        <v>0.90724727683160999</v>
      </c>
      <c r="R3581" s="11">
        <v>33</v>
      </c>
      <c r="S3581" s="11">
        <v>6</v>
      </c>
      <c r="T3581" s="11">
        <v>235.268384293569</v>
      </c>
      <c r="U3581" s="11">
        <v>17.604465323234098</v>
      </c>
      <c r="V3581" s="11" t="s">
        <v>63</v>
      </c>
    </row>
    <row r="3582" spans="1:22" x14ac:dyDescent="0.3">
      <c r="A3582" s="9">
        <v>45364.430555555598</v>
      </c>
      <c r="B3582" s="10">
        <v>45364</v>
      </c>
      <c r="C3582" s="11">
        <v>2024</v>
      </c>
      <c r="D3582" s="11">
        <v>3</v>
      </c>
      <c r="E3582" s="11">
        <v>13</v>
      </c>
      <c r="F3582" s="11">
        <v>10</v>
      </c>
      <c r="G3582" s="11" t="s">
        <v>69</v>
      </c>
      <c r="H3582" s="11" t="s">
        <v>53</v>
      </c>
      <c r="I3582" s="11">
        <v>40.609635256049998</v>
      </c>
      <c r="J3582" s="11">
        <v>-73.780547707530403</v>
      </c>
      <c r="K3582" s="11">
        <v>66</v>
      </c>
      <c r="L3582" s="11">
        <v>52.389619682424602</v>
      </c>
      <c r="M3582" s="11">
        <v>57.735688656302102</v>
      </c>
      <c r="N3582" s="11" t="s">
        <v>59</v>
      </c>
      <c r="O3582" s="11" t="s">
        <v>60</v>
      </c>
      <c r="P3582" s="11">
        <v>0</v>
      </c>
      <c r="Q3582" s="11">
        <v>-0.99223230460749801</v>
      </c>
      <c r="R3582" s="11">
        <v>51</v>
      </c>
      <c r="S3582" s="11">
        <v>39</v>
      </c>
      <c r="T3582" s="11">
        <v>158.764483688973</v>
      </c>
      <c r="U3582" s="11">
        <v>7.60572457735221</v>
      </c>
      <c r="V3582" s="11" t="s">
        <v>63</v>
      </c>
    </row>
    <row r="3583" spans="1:22" x14ac:dyDescent="0.3">
      <c r="A3583" s="9">
        <v>45364.434027777803</v>
      </c>
      <c r="B3583" s="10">
        <v>45364</v>
      </c>
      <c r="C3583" s="11">
        <v>2024</v>
      </c>
      <c r="D3583" s="11">
        <v>3</v>
      </c>
      <c r="E3583" s="11">
        <v>13</v>
      </c>
      <c r="F3583" s="11">
        <v>10</v>
      </c>
      <c r="G3583" s="11" t="s">
        <v>69</v>
      </c>
      <c r="H3583" s="11" t="s">
        <v>53</v>
      </c>
      <c r="I3583" s="11">
        <v>40.737047810969202</v>
      </c>
      <c r="J3583" s="11">
        <v>-73.864034468069605</v>
      </c>
      <c r="K3583" s="11">
        <v>125</v>
      </c>
      <c r="L3583" s="11">
        <v>14.3876746403777</v>
      </c>
      <c r="M3583" s="11">
        <v>21.035868406652099</v>
      </c>
      <c r="N3583" s="11" t="s">
        <v>54</v>
      </c>
      <c r="O3583" s="11" t="s">
        <v>58</v>
      </c>
      <c r="P3583" s="11">
        <v>1</v>
      </c>
      <c r="Q3583" s="11">
        <v>-0.83070274697705804</v>
      </c>
      <c r="R3583" s="11">
        <v>15</v>
      </c>
      <c r="S3583" s="11">
        <v>15</v>
      </c>
      <c r="T3583" s="11">
        <v>144.47922568912199</v>
      </c>
      <c r="U3583" s="11">
        <v>22.764391253276699</v>
      </c>
      <c r="V3583" s="11" t="s">
        <v>56</v>
      </c>
    </row>
    <row r="3584" spans="1:22" x14ac:dyDescent="0.3">
      <c r="A3584" s="9">
        <v>45364.4375</v>
      </c>
      <c r="B3584" s="10">
        <v>45364</v>
      </c>
      <c r="C3584" s="11">
        <v>2024</v>
      </c>
      <c r="D3584" s="11">
        <v>3</v>
      </c>
      <c r="E3584" s="11">
        <v>13</v>
      </c>
      <c r="F3584" s="11">
        <v>10</v>
      </c>
      <c r="G3584" s="11" t="s">
        <v>69</v>
      </c>
      <c r="H3584" s="11" t="s">
        <v>53</v>
      </c>
      <c r="I3584" s="11">
        <v>40.859429466257701</v>
      </c>
      <c r="J3584" s="11">
        <v>-73.917428900367597</v>
      </c>
      <c r="K3584" s="11">
        <v>14</v>
      </c>
      <c r="L3584" s="11">
        <v>53.644588546762698</v>
      </c>
      <c r="M3584" s="11">
        <v>64.305101201943899</v>
      </c>
      <c r="N3584" s="11" t="s">
        <v>54</v>
      </c>
      <c r="O3584" s="11" t="s">
        <v>61</v>
      </c>
      <c r="P3584" s="11">
        <v>0</v>
      </c>
      <c r="Q3584" s="11">
        <v>-0.97096725374929904</v>
      </c>
      <c r="R3584" s="11">
        <v>75</v>
      </c>
      <c r="S3584" s="11">
        <v>35</v>
      </c>
      <c r="T3584" s="11">
        <v>77.953831875669195</v>
      </c>
      <c r="U3584" s="11">
        <v>13.878378848078199</v>
      </c>
      <c r="V3584" s="11" t="s">
        <v>63</v>
      </c>
    </row>
    <row r="3585" spans="1:22" x14ac:dyDescent="0.3">
      <c r="A3585" s="9">
        <v>45364.440972222197</v>
      </c>
      <c r="B3585" s="10">
        <v>45364</v>
      </c>
      <c r="C3585" s="11">
        <v>2024</v>
      </c>
      <c r="D3585" s="11">
        <v>3</v>
      </c>
      <c r="E3585" s="11">
        <v>13</v>
      </c>
      <c r="F3585" s="11">
        <v>10</v>
      </c>
      <c r="G3585" s="11" t="s">
        <v>69</v>
      </c>
      <c r="H3585" s="11" t="s">
        <v>53</v>
      </c>
      <c r="I3585" s="11">
        <v>40.7884450273949</v>
      </c>
      <c r="J3585" s="11">
        <v>-73.747374218447504</v>
      </c>
      <c r="K3585" s="11">
        <v>152</v>
      </c>
      <c r="L3585" s="11">
        <v>31.8329026045425</v>
      </c>
      <c r="M3585" s="11">
        <v>49.012740753436297</v>
      </c>
      <c r="N3585" s="11" t="s">
        <v>59</v>
      </c>
      <c r="O3585" s="11" t="s">
        <v>55</v>
      </c>
      <c r="P3585" s="11">
        <v>0</v>
      </c>
      <c r="Q3585" s="11">
        <v>0.81790285333398605</v>
      </c>
      <c r="R3585" s="11">
        <v>88</v>
      </c>
      <c r="S3585" s="11">
        <v>39</v>
      </c>
      <c r="T3585" s="11">
        <v>256.10681095858399</v>
      </c>
      <c r="U3585" s="11">
        <v>15.603624408024601</v>
      </c>
      <c r="V3585" s="11" t="s">
        <v>63</v>
      </c>
    </row>
    <row r="3586" spans="1:22" x14ac:dyDescent="0.3">
      <c r="A3586" s="9">
        <v>45364.444444444503</v>
      </c>
      <c r="B3586" s="10">
        <v>45364</v>
      </c>
      <c r="C3586" s="11">
        <v>2024</v>
      </c>
      <c r="D3586" s="11">
        <v>3</v>
      </c>
      <c r="E3586" s="11">
        <v>13</v>
      </c>
      <c r="F3586" s="11">
        <v>10</v>
      </c>
      <c r="G3586" s="11" t="s">
        <v>69</v>
      </c>
      <c r="H3586" s="11" t="s">
        <v>53</v>
      </c>
      <c r="I3586" s="11">
        <v>40.8945305378085</v>
      </c>
      <c r="J3586" s="11">
        <v>-73.947042505502594</v>
      </c>
      <c r="K3586" s="11">
        <v>52</v>
      </c>
      <c r="L3586" s="11">
        <v>55.706234906338501</v>
      </c>
      <c r="M3586" s="11">
        <v>53.062146038427201</v>
      </c>
      <c r="N3586" s="11" t="s">
        <v>54</v>
      </c>
      <c r="O3586" s="11" t="s">
        <v>55</v>
      </c>
      <c r="P3586" s="11">
        <v>0</v>
      </c>
      <c r="Q3586" s="11">
        <v>0.89037109874529996</v>
      </c>
      <c r="R3586" s="11">
        <v>58</v>
      </c>
      <c r="S3586" s="11">
        <v>46</v>
      </c>
      <c r="T3586" s="11">
        <v>167.41588264880301</v>
      </c>
      <c r="U3586" s="11">
        <v>10.853916762443401</v>
      </c>
      <c r="V3586" s="11" t="s">
        <v>63</v>
      </c>
    </row>
    <row r="3587" spans="1:22" x14ac:dyDescent="0.3">
      <c r="A3587" s="9">
        <v>45364.447916666701</v>
      </c>
      <c r="B3587" s="10">
        <v>45364</v>
      </c>
      <c r="C3587" s="11">
        <v>2024</v>
      </c>
      <c r="D3587" s="11">
        <v>3</v>
      </c>
      <c r="E3587" s="11">
        <v>13</v>
      </c>
      <c r="F3587" s="11">
        <v>10</v>
      </c>
      <c r="G3587" s="11" t="s">
        <v>69</v>
      </c>
      <c r="H3587" s="11" t="s">
        <v>53</v>
      </c>
      <c r="I3587" s="11">
        <v>40.759406654072102</v>
      </c>
      <c r="J3587" s="11">
        <v>-73.874556382822107</v>
      </c>
      <c r="K3587" s="11">
        <v>259</v>
      </c>
      <c r="L3587" s="11">
        <v>59.579013607708497</v>
      </c>
      <c r="M3587" s="11">
        <v>32.4801010384232</v>
      </c>
      <c r="N3587" s="11" t="s">
        <v>59</v>
      </c>
      <c r="O3587" s="11" t="s">
        <v>58</v>
      </c>
      <c r="P3587" s="11">
        <v>0</v>
      </c>
      <c r="Q3587" s="11">
        <v>-0.46612543284017499</v>
      </c>
      <c r="R3587" s="11">
        <v>1</v>
      </c>
      <c r="S3587" s="11">
        <v>19</v>
      </c>
      <c r="T3587" s="11">
        <v>391.74867793919901</v>
      </c>
      <c r="U3587" s="11">
        <v>19.450871897580399</v>
      </c>
      <c r="V3587" s="11" t="s">
        <v>56</v>
      </c>
    </row>
    <row r="3588" spans="1:22" x14ac:dyDescent="0.3">
      <c r="A3588" s="9">
        <v>45364.451388888898</v>
      </c>
      <c r="B3588" s="10">
        <v>45364</v>
      </c>
      <c r="C3588" s="11">
        <v>2024</v>
      </c>
      <c r="D3588" s="11">
        <v>3</v>
      </c>
      <c r="E3588" s="11">
        <v>13</v>
      </c>
      <c r="F3588" s="11">
        <v>10</v>
      </c>
      <c r="G3588" s="11" t="s">
        <v>69</v>
      </c>
      <c r="H3588" s="11" t="s">
        <v>53</v>
      </c>
      <c r="I3588" s="11">
        <v>40.890877167713903</v>
      </c>
      <c r="J3588" s="11">
        <v>-73.702271515680195</v>
      </c>
      <c r="K3588" s="11">
        <v>78</v>
      </c>
      <c r="L3588" s="11">
        <v>70.079731803425204</v>
      </c>
      <c r="M3588" s="11">
        <v>67.734306891613898</v>
      </c>
      <c r="N3588" s="11" t="s">
        <v>59</v>
      </c>
      <c r="O3588" s="11" t="s">
        <v>61</v>
      </c>
      <c r="P3588" s="11">
        <v>0</v>
      </c>
      <c r="Q3588" s="11">
        <v>0.43194341622571403</v>
      </c>
      <c r="R3588" s="11">
        <v>24</v>
      </c>
      <c r="S3588" s="11">
        <v>14</v>
      </c>
      <c r="T3588" s="11">
        <v>110.727235061754</v>
      </c>
      <c r="U3588" s="11">
        <v>13.490283974966101</v>
      </c>
      <c r="V3588" s="11" t="s">
        <v>63</v>
      </c>
    </row>
    <row r="3589" spans="1:22" x14ac:dyDescent="0.3">
      <c r="A3589" s="9">
        <v>45364.454861111102</v>
      </c>
      <c r="B3589" s="10">
        <v>45364</v>
      </c>
      <c r="C3589" s="11">
        <v>2024</v>
      </c>
      <c r="D3589" s="11">
        <v>3</v>
      </c>
      <c r="E3589" s="11">
        <v>13</v>
      </c>
      <c r="F3589" s="11">
        <v>10</v>
      </c>
      <c r="G3589" s="11" t="s">
        <v>69</v>
      </c>
      <c r="H3589" s="11" t="s">
        <v>53</v>
      </c>
      <c r="I3589" s="11">
        <v>40.736566651165703</v>
      </c>
      <c r="J3589" s="11">
        <v>-73.988857502066793</v>
      </c>
      <c r="K3589" s="11">
        <v>19</v>
      </c>
      <c r="L3589" s="11">
        <v>31.7529035598732</v>
      </c>
      <c r="M3589" s="11">
        <v>64.890335126193193</v>
      </c>
      <c r="N3589" s="11" t="s">
        <v>59</v>
      </c>
      <c r="O3589" s="11" t="s">
        <v>61</v>
      </c>
      <c r="P3589" s="11">
        <v>0</v>
      </c>
      <c r="Q3589" s="11">
        <v>0.81746027058817206</v>
      </c>
      <c r="R3589" s="11">
        <v>55</v>
      </c>
      <c r="S3589" s="11">
        <v>46</v>
      </c>
      <c r="T3589" s="11">
        <v>478.91978660138398</v>
      </c>
      <c r="U3589" s="11">
        <v>5.7137084363302399</v>
      </c>
      <c r="V3589" s="11" t="s">
        <v>63</v>
      </c>
    </row>
    <row r="3590" spans="1:22" x14ac:dyDescent="0.3">
      <c r="A3590" s="9">
        <v>45364.458333333299</v>
      </c>
      <c r="B3590" s="10">
        <v>45364</v>
      </c>
      <c r="C3590" s="11">
        <v>2024</v>
      </c>
      <c r="D3590" s="11">
        <v>3</v>
      </c>
      <c r="E3590" s="11">
        <v>13</v>
      </c>
      <c r="F3590" s="11">
        <v>11</v>
      </c>
      <c r="G3590" s="11" t="s">
        <v>69</v>
      </c>
      <c r="H3590" s="11" t="s">
        <v>53</v>
      </c>
      <c r="I3590" s="11">
        <v>40.649843034744997</v>
      </c>
      <c r="J3590" s="11">
        <v>-73.861151724461195</v>
      </c>
      <c r="K3590" s="11">
        <v>219</v>
      </c>
      <c r="L3590" s="11">
        <v>76.805593100107203</v>
      </c>
      <c r="M3590" s="11">
        <v>45.910093827635201</v>
      </c>
      <c r="N3590" s="11" t="s">
        <v>54</v>
      </c>
      <c r="O3590" s="11" t="s">
        <v>58</v>
      </c>
      <c r="P3590" s="11">
        <v>0</v>
      </c>
      <c r="Q3590" s="11">
        <v>-0.72228870484186702</v>
      </c>
      <c r="R3590" s="11">
        <v>76</v>
      </c>
      <c r="S3590" s="11">
        <v>42</v>
      </c>
      <c r="T3590" s="11">
        <v>346.42761393492799</v>
      </c>
      <c r="U3590" s="11">
        <v>5.1969158592238696</v>
      </c>
      <c r="V3590" s="11" t="s">
        <v>56</v>
      </c>
    </row>
    <row r="3591" spans="1:22" x14ac:dyDescent="0.3">
      <c r="A3591" s="9">
        <v>45364.461805555598</v>
      </c>
      <c r="B3591" s="10">
        <v>45364</v>
      </c>
      <c r="C3591" s="11">
        <v>2024</v>
      </c>
      <c r="D3591" s="11">
        <v>3</v>
      </c>
      <c r="E3591" s="11">
        <v>13</v>
      </c>
      <c r="F3591" s="11">
        <v>11</v>
      </c>
      <c r="G3591" s="11" t="s">
        <v>69</v>
      </c>
      <c r="H3591" s="11" t="s">
        <v>53</v>
      </c>
      <c r="I3591" s="11">
        <v>40.843820260182603</v>
      </c>
      <c r="J3591" s="11">
        <v>-73.977264344794307</v>
      </c>
      <c r="K3591" s="11">
        <v>227</v>
      </c>
      <c r="L3591" s="11">
        <v>16.980745832515399</v>
      </c>
      <c r="M3591" s="11">
        <v>57.587871210721403</v>
      </c>
      <c r="N3591" s="11" t="s">
        <v>57</v>
      </c>
      <c r="O3591" s="11" t="s">
        <v>61</v>
      </c>
      <c r="P3591" s="11">
        <v>0</v>
      </c>
      <c r="Q3591" s="11">
        <v>0.53049635989536503</v>
      </c>
      <c r="R3591" s="11">
        <v>67</v>
      </c>
      <c r="S3591" s="11">
        <v>12</v>
      </c>
      <c r="T3591" s="11">
        <v>418.60733150470003</v>
      </c>
      <c r="U3591" s="11">
        <v>9.1171159961939399</v>
      </c>
      <c r="V3591" s="11" t="s">
        <v>56</v>
      </c>
    </row>
    <row r="3592" spans="1:22" x14ac:dyDescent="0.3">
      <c r="A3592" s="9">
        <v>45364.465277777803</v>
      </c>
      <c r="B3592" s="10">
        <v>45364</v>
      </c>
      <c r="C3592" s="11">
        <v>2024</v>
      </c>
      <c r="D3592" s="11">
        <v>3</v>
      </c>
      <c r="E3592" s="11">
        <v>13</v>
      </c>
      <c r="F3592" s="11">
        <v>11</v>
      </c>
      <c r="G3592" s="11" t="s">
        <v>69</v>
      </c>
      <c r="H3592" s="11" t="s">
        <v>53</v>
      </c>
      <c r="I3592" s="11">
        <v>40.601856863217897</v>
      </c>
      <c r="J3592" s="11">
        <v>-73.799662495502005</v>
      </c>
      <c r="K3592" s="11">
        <v>57</v>
      </c>
      <c r="L3592" s="11">
        <v>41.017946068104202</v>
      </c>
      <c r="M3592" s="11">
        <v>58.291150379927203</v>
      </c>
      <c r="N3592" s="11" t="s">
        <v>54</v>
      </c>
      <c r="O3592" s="11" t="s">
        <v>61</v>
      </c>
      <c r="P3592" s="11">
        <v>0</v>
      </c>
      <c r="Q3592" s="11">
        <v>0.71710177489725302</v>
      </c>
      <c r="R3592" s="11">
        <v>38</v>
      </c>
      <c r="S3592" s="11">
        <v>30</v>
      </c>
      <c r="T3592" s="11">
        <v>411.32049292304299</v>
      </c>
      <c r="U3592" s="11">
        <v>12.6542209498933</v>
      </c>
      <c r="V3592" s="11" t="s">
        <v>63</v>
      </c>
    </row>
    <row r="3593" spans="1:22" x14ac:dyDescent="0.3">
      <c r="A3593" s="9">
        <v>45364.46875</v>
      </c>
      <c r="B3593" s="10">
        <v>45364</v>
      </c>
      <c r="C3593" s="11">
        <v>2024</v>
      </c>
      <c r="D3593" s="11">
        <v>3</v>
      </c>
      <c r="E3593" s="11">
        <v>13</v>
      </c>
      <c r="F3593" s="11">
        <v>11</v>
      </c>
      <c r="G3593" s="11" t="s">
        <v>69</v>
      </c>
      <c r="H3593" s="11" t="s">
        <v>53</v>
      </c>
      <c r="I3593" s="11">
        <v>40.663603666617597</v>
      </c>
      <c r="J3593" s="11">
        <v>-73.791602323335496</v>
      </c>
      <c r="K3593" s="11">
        <v>210</v>
      </c>
      <c r="L3593" s="11">
        <v>5.7166332893323899</v>
      </c>
      <c r="M3593" s="11">
        <v>85.286735853362003</v>
      </c>
      <c r="N3593" s="11" t="s">
        <v>59</v>
      </c>
      <c r="O3593" s="11" t="s">
        <v>55</v>
      </c>
      <c r="P3593" s="11">
        <v>0</v>
      </c>
      <c r="Q3593" s="11">
        <v>-0.53934776946610197</v>
      </c>
      <c r="R3593" s="11">
        <v>8</v>
      </c>
      <c r="S3593" s="11">
        <v>18</v>
      </c>
      <c r="T3593" s="11">
        <v>112.093734974087</v>
      </c>
      <c r="U3593" s="11">
        <v>11.337091885901</v>
      </c>
      <c r="V3593" s="11" t="s">
        <v>56</v>
      </c>
    </row>
    <row r="3594" spans="1:22" x14ac:dyDescent="0.3">
      <c r="A3594" s="9">
        <v>45364.472222222197</v>
      </c>
      <c r="B3594" s="10">
        <v>45364</v>
      </c>
      <c r="C3594" s="11">
        <v>2024</v>
      </c>
      <c r="D3594" s="11">
        <v>3</v>
      </c>
      <c r="E3594" s="11">
        <v>13</v>
      </c>
      <c r="F3594" s="11">
        <v>11</v>
      </c>
      <c r="G3594" s="11" t="s">
        <v>69</v>
      </c>
      <c r="H3594" s="11" t="s">
        <v>53</v>
      </c>
      <c r="I3594" s="11">
        <v>40.724707181288998</v>
      </c>
      <c r="J3594" s="11">
        <v>-73.767612858599904</v>
      </c>
      <c r="K3594" s="11">
        <v>88</v>
      </c>
      <c r="L3594" s="11">
        <v>68.825966331451895</v>
      </c>
      <c r="M3594" s="11">
        <v>97.347270974737796</v>
      </c>
      <c r="N3594" s="11" t="s">
        <v>59</v>
      </c>
      <c r="O3594" s="11" t="s">
        <v>58</v>
      </c>
      <c r="P3594" s="11">
        <v>0</v>
      </c>
      <c r="Q3594" s="11">
        <v>-0.52916916786896995</v>
      </c>
      <c r="R3594" s="11">
        <v>83</v>
      </c>
      <c r="S3594" s="11">
        <v>26</v>
      </c>
      <c r="T3594" s="11">
        <v>119.495713451681</v>
      </c>
      <c r="U3594" s="11">
        <v>19.927893386510899</v>
      </c>
      <c r="V3594" s="11" t="s">
        <v>56</v>
      </c>
    </row>
    <row r="3595" spans="1:22" x14ac:dyDescent="0.3">
      <c r="A3595" s="9">
        <v>45364.475694444503</v>
      </c>
      <c r="B3595" s="10">
        <v>45364</v>
      </c>
      <c r="C3595" s="11">
        <v>2024</v>
      </c>
      <c r="D3595" s="11">
        <v>3</v>
      </c>
      <c r="E3595" s="11">
        <v>13</v>
      </c>
      <c r="F3595" s="11">
        <v>11</v>
      </c>
      <c r="G3595" s="11" t="s">
        <v>69</v>
      </c>
      <c r="H3595" s="11" t="s">
        <v>53</v>
      </c>
      <c r="I3595" s="11">
        <v>40.792821300527002</v>
      </c>
      <c r="J3595" s="11">
        <v>-73.761238353898705</v>
      </c>
      <c r="K3595" s="11">
        <v>41</v>
      </c>
      <c r="L3595" s="11">
        <v>67.159560897490806</v>
      </c>
      <c r="M3595" s="11">
        <v>24.4303840440536</v>
      </c>
      <c r="N3595" s="11" t="s">
        <v>57</v>
      </c>
      <c r="O3595" s="11" t="s">
        <v>58</v>
      </c>
      <c r="P3595" s="11">
        <v>0</v>
      </c>
      <c r="Q3595" s="11">
        <v>-4.7010671291455003E-2</v>
      </c>
      <c r="R3595" s="11">
        <v>48</v>
      </c>
      <c r="S3595" s="11">
        <v>18</v>
      </c>
      <c r="T3595" s="11">
        <v>495.46270800918597</v>
      </c>
      <c r="U3595" s="11">
        <v>27.4729183540572</v>
      </c>
      <c r="V3595" s="11" t="s">
        <v>62</v>
      </c>
    </row>
    <row r="3596" spans="1:22" x14ac:dyDescent="0.3">
      <c r="A3596" s="9">
        <v>45364.479166666701</v>
      </c>
      <c r="B3596" s="10">
        <v>45364</v>
      </c>
      <c r="C3596" s="11">
        <v>2024</v>
      </c>
      <c r="D3596" s="11">
        <v>3</v>
      </c>
      <c r="E3596" s="11">
        <v>13</v>
      </c>
      <c r="F3596" s="11">
        <v>11</v>
      </c>
      <c r="G3596" s="11" t="s">
        <v>69</v>
      </c>
      <c r="H3596" s="11" t="s">
        <v>53</v>
      </c>
      <c r="I3596" s="11">
        <v>40.654789120568601</v>
      </c>
      <c r="J3596" s="11">
        <v>-73.921280171792901</v>
      </c>
      <c r="K3596" s="11">
        <v>128</v>
      </c>
      <c r="L3596" s="11">
        <v>19.912642360398898</v>
      </c>
      <c r="M3596" s="11">
        <v>35.9676040445258</v>
      </c>
      <c r="N3596" s="11" t="s">
        <v>57</v>
      </c>
      <c r="O3596" s="11" t="s">
        <v>58</v>
      </c>
      <c r="P3596" s="11">
        <v>0</v>
      </c>
      <c r="Q3596" s="11">
        <v>-0.505495601799963</v>
      </c>
      <c r="R3596" s="11">
        <v>80</v>
      </c>
      <c r="S3596" s="11">
        <v>39</v>
      </c>
      <c r="T3596" s="11">
        <v>378.124843528871</v>
      </c>
      <c r="U3596" s="11">
        <v>23.285522324133598</v>
      </c>
      <c r="V3596" s="11" t="s">
        <v>56</v>
      </c>
    </row>
    <row r="3597" spans="1:22" x14ac:dyDescent="0.3">
      <c r="A3597" s="9">
        <v>45364.482638888898</v>
      </c>
      <c r="B3597" s="10">
        <v>45364</v>
      </c>
      <c r="C3597" s="11">
        <v>2024</v>
      </c>
      <c r="D3597" s="11">
        <v>3</v>
      </c>
      <c r="E3597" s="11">
        <v>13</v>
      </c>
      <c r="F3597" s="11">
        <v>11</v>
      </c>
      <c r="G3597" s="11" t="s">
        <v>69</v>
      </c>
      <c r="H3597" s="11" t="s">
        <v>53</v>
      </c>
      <c r="I3597" s="11">
        <v>40.645915967573401</v>
      </c>
      <c r="J3597" s="11">
        <v>-73.833807616297605</v>
      </c>
      <c r="K3597" s="11">
        <v>236</v>
      </c>
      <c r="L3597" s="11">
        <v>49.769084617744902</v>
      </c>
      <c r="M3597" s="11">
        <v>93.198792869523203</v>
      </c>
      <c r="N3597" s="11" t="s">
        <v>54</v>
      </c>
      <c r="O3597" s="11" t="s">
        <v>55</v>
      </c>
      <c r="P3597" s="11">
        <v>0</v>
      </c>
      <c r="Q3597" s="11">
        <v>-0.389821221350026</v>
      </c>
      <c r="R3597" s="11">
        <v>22</v>
      </c>
      <c r="S3597" s="11">
        <v>34</v>
      </c>
      <c r="T3597" s="11">
        <v>450.85346295271398</v>
      </c>
      <c r="U3597" s="11">
        <v>17.552601750515901</v>
      </c>
      <c r="V3597" s="11" t="s">
        <v>56</v>
      </c>
    </row>
    <row r="3598" spans="1:22" x14ac:dyDescent="0.3">
      <c r="A3598" s="9">
        <v>45364.486111111102</v>
      </c>
      <c r="B3598" s="10">
        <v>45364</v>
      </c>
      <c r="C3598" s="11">
        <v>2024</v>
      </c>
      <c r="D3598" s="11">
        <v>3</v>
      </c>
      <c r="E3598" s="11">
        <v>13</v>
      </c>
      <c r="F3598" s="11">
        <v>11</v>
      </c>
      <c r="G3598" s="11" t="s">
        <v>69</v>
      </c>
      <c r="H3598" s="11" t="s">
        <v>53</v>
      </c>
      <c r="I3598" s="11">
        <v>40.607376350916098</v>
      </c>
      <c r="J3598" s="11">
        <v>-73.706947746359504</v>
      </c>
      <c r="K3598" s="11">
        <v>84</v>
      </c>
      <c r="L3598" s="11">
        <v>20.090749247971502</v>
      </c>
      <c r="M3598" s="11">
        <v>75.654486112924602</v>
      </c>
      <c r="N3598" s="11" t="s">
        <v>54</v>
      </c>
      <c r="O3598" s="11" t="s">
        <v>60</v>
      </c>
      <c r="P3598" s="11">
        <v>0</v>
      </c>
      <c r="Q3598" s="11">
        <v>6.4223753707433703E-2</v>
      </c>
      <c r="R3598" s="11">
        <v>39</v>
      </c>
      <c r="S3598" s="11">
        <v>29</v>
      </c>
      <c r="T3598" s="11">
        <v>407.081036532854</v>
      </c>
      <c r="U3598" s="11">
        <v>12.967501641539</v>
      </c>
      <c r="V3598" s="11" t="s">
        <v>63</v>
      </c>
    </row>
    <row r="3599" spans="1:22" x14ac:dyDescent="0.3">
      <c r="A3599" s="9">
        <v>45364.489583333299</v>
      </c>
      <c r="B3599" s="10">
        <v>45364</v>
      </c>
      <c r="C3599" s="11">
        <v>2024</v>
      </c>
      <c r="D3599" s="11">
        <v>3</v>
      </c>
      <c r="E3599" s="11">
        <v>13</v>
      </c>
      <c r="F3599" s="11">
        <v>11</v>
      </c>
      <c r="G3599" s="11" t="s">
        <v>69</v>
      </c>
      <c r="H3599" s="11" t="s">
        <v>53</v>
      </c>
      <c r="I3599" s="11">
        <v>40.859056267593701</v>
      </c>
      <c r="J3599" s="11">
        <v>-73.739893675448997</v>
      </c>
      <c r="K3599" s="11">
        <v>194</v>
      </c>
      <c r="L3599" s="11">
        <v>65.173008498517703</v>
      </c>
      <c r="M3599" s="11">
        <v>16.558150264139801</v>
      </c>
      <c r="N3599" s="11" t="s">
        <v>59</v>
      </c>
      <c r="O3599" s="11" t="s">
        <v>61</v>
      </c>
      <c r="P3599" s="11">
        <v>0</v>
      </c>
      <c r="Q3599" s="11">
        <v>6.1503594539642902E-2</v>
      </c>
      <c r="R3599" s="11">
        <v>33</v>
      </c>
      <c r="S3599" s="11">
        <v>34</v>
      </c>
      <c r="T3599" s="11">
        <v>258.22050404944298</v>
      </c>
      <c r="U3599" s="11">
        <v>10.582467916127101</v>
      </c>
      <c r="V3599" s="11" t="s">
        <v>63</v>
      </c>
    </row>
    <row r="3600" spans="1:22" x14ac:dyDescent="0.3">
      <c r="A3600" s="9">
        <v>45364.493055555598</v>
      </c>
      <c r="B3600" s="10">
        <v>45364</v>
      </c>
      <c r="C3600" s="11">
        <v>2024</v>
      </c>
      <c r="D3600" s="11">
        <v>3</v>
      </c>
      <c r="E3600" s="11">
        <v>13</v>
      </c>
      <c r="F3600" s="11">
        <v>11</v>
      </c>
      <c r="G3600" s="11" t="s">
        <v>69</v>
      </c>
      <c r="H3600" s="11" t="s">
        <v>53</v>
      </c>
      <c r="I3600" s="11">
        <v>40.627941619689899</v>
      </c>
      <c r="J3600" s="11">
        <v>-73.721558761875599</v>
      </c>
      <c r="K3600" s="11">
        <v>75</v>
      </c>
      <c r="L3600" s="11">
        <v>21.904795395150298</v>
      </c>
      <c r="M3600" s="11">
        <v>36.668789562401102</v>
      </c>
      <c r="N3600" s="11" t="s">
        <v>59</v>
      </c>
      <c r="O3600" s="11" t="s">
        <v>60</v>
      </c>
      <c r="P3600" s="11">
        <v>1</v>
      </c>
      <c r="Q3600" s="11">
        <v>0.75814202637135297</v>
      </c>
      <c r="R3600" s="11">
        <v>10</v>
      </c>
      <c r="S3600" s="11">
        <v>34</v>
      </c>
      <c r="T3600" s="11">
        <v>419.005349419016</v>
      </c>
      <c r="U3600" s="11">
        <v>6.67492629833185</v>
      </c>
      <c r="V3600" s="11" t="s">
        <v>56</v>
      </c>
    </row>
    <row r="3601" spans="1:22" x14ac:dyDescent="0.3">
      <c r="A3601" s="9">
        <v>45364.496527777803</v>
      </c>
      <c r="B3601" s="10">
        <v>45364</v>
      </c>
      <c r="C3601" s="11">
        <v>2024</v>
      </c>
      <c r="D3601" s="11">
        <v>3</v>
      </c>
      <c r="E3601" s="11">
        <v>13</v>
      </c>
      <c r="F3601" s="11">
        <v>11</v>
      </c>
      <c r="G3601" s="11" t="s">
        <v>69</v>
      </c>
      <c r="H3601" s="11" t="s">
        <v>53</v>
      </c>
      <c r="I3601" s="11">
        <v>40.795299987737899</v>
      </c>
      <c r="J3601" s="11">
        <v>-73.747098777028498</v>
      </c>
      <c r="K3601" s="11">
        <v>113</v>
      </c>
      <c r="L3601" s="11">
        <v>78.105615344007205</v>
      </c>
      <c r="M3601" s="11">
        <v>71.836953564897001</v>
      </c>
      <c r="N3601" s="11" t="s">
        <v>59</v>
      </c>
      <c r="O3601" s="11" t="s">
        <v>55</v>
      </c>
      <c r="P3601" s="11">
        <v>0</v>
      </c>
      <c r="Q3601" s="11">
        <v>0.59906029895389201</v>
      </c>
      <c r="R3601" s="11">
        <v>45</v>
      </c>
      <c r="S3601" s="11">
        <v>9</v>
      </c>
      <c r="T3601" s="11">
        <v>418.81238614922597</v>
      </c>
      <c r="U3601" s="11">
        <v>22.381618104045199</v>
      </c>
      <c r="V3601" s="11" t="s">
        <v>63</v>
      </c>
    </row>
    <row r="3602" spans="1:22" x14ac:dyDescent="0.3">
      <c r="A3602" s="9">
        <v>45364.5</v>
      </c>
      <c r="B3602" s="10">
        <v>45364</v>
      </c>
      <c r="C3602" s="11">
        <v>2024</v>
      </c>
      <c r="D3602" s="11">
        <v>3</v>
      </c>
      <c r="E3602" s="11">
        <v>13</v>
      </c>
      <c r="F3602" s="11">
        <v>12</v>
      </c>
      <c r="G3602" s="11" t="s">
        <v>69</v>
      </c>
      <c r="H3602" s="11" t="s">
        <v>53</v>
      </c>
      <c r="I3602" s="11">
        <v>40.814529210408999</v>
      </c>
      <c r="J3602" s="11">
        <v>-73.723677719674399</v>
      </c>
      <c r="K3602" s="11">
        <v>34</v>
      </c>
      <c r="L3602" s="11">
        <v>60.949321580939902</v>
      </c>
      <c r="M3602" s="11">
        <v>44.381989413851898</v>
      </c>
      <c r="N3602" s="11" t="s">
        <v>57</v>
      </c>
      <c r="O3602" s="11" t="s">
        <v>55</v>
      </c>
      <c r="P3602" s="11">
        <v>0</v>
      </c>
      <c r="Q3602" s="11">
        <v>0.50510010109551096</v>
      </c>
      <c r="R3602" s="11">
        <v>92</v>
      </c>
      <c r="S3602" s="11">
        <v>34</v>
      </c>
      <c r="T3602" s="11">
        <v>295.278586946865</v>
      </c>
      <c r="U3602" s="11">
        <v>5.2561112886819901</v>
      </c>
      <c r="V3602" s="11" t="s">
        <v>62</v>
      </c>
    </row>
    <row r="3603" spans="1:22" x14ac:dyDescent="0.3">
      <c r="A3603" s="9">
        <v>45364.503472222197</v>
      </c>
      <c r="B3603" s="10">
        <v>45364</v>
      </c>
      <c r="C3603" s="11">
        <v>2024</v>
      </c>
      <c r="D3603" s="11">
        <v>3</v>
      </c>
      <c r="E3603" s="11">
        <v>13</v>
      </c>
      <c r="F3603" s="11">
        <v>12</v>
      </c>
      <c r="G3603" s="11" t="s">
        <v>69</v>
      </c>
      <c r="H3603" s="11" t="s">
        <v>53</v>
      </c>
      <c r="I3603" s="11">
        <v>40.7821700995</v>
      </c>
      <c r="J3603" s="11">
        <v>-73.921173648239403</v>
      </c>
      <c r="K3603" s="11">
        <v>210</v>
      </c>
      <c r="L3603" s="11">
        <v>21.6348025412411</v>
      </c>
      <c r="M3603" s="11">
        <v>39.401847202333997</v>
      </c>
      <c r="N3603" s="11" t="s">
        <v>54</v>
      </c>
      <c r="O3603" s="11" t="s">
        <v>55</v>
      </c>
      <c r="P3603" s="11">
        <v>0</v>
      </c>
      <c r="Q3603" s="11">
        <v>0.492219445258962</v>
      </c>
      <c r="R3603" s="11">
        <v>80</v>
      </c>
      <c r="S3603" s="11">
        <v>36</v>
      </c>
      <c r="T3603" s="11">
        <v>436.48531334588398</v>
      </c>
      <c r="U3603" s="11">
        <v>19.5603105693279</v>
      </c>
      <c r="V3603" s="11" t="s">
        <v>56</v>
      </c>
    </row>
    <row r="3604" spans="1:22" x14ac:dyDescent="0.3">
      <c r="A3604" s="9">
        <v>45364.506944444503</v>
      </c>
      <c r="B3604" s="10">
        <v>45364</v>
      </c>
      <c r="C3604" s="11">
        <v>2024</v>
      </c>
      <c r="D3604" s="11">
        <v>3</v>
      </c>
      <c r="E3604" s="11">
        <v>13</v>
      </c>
      <c r="F3604" s="11">
        <v>12</v>
      </c>
      <c r="G3604" s="11" t="s">
        <v>69</v>
      </c>
      <c r="H3604" s="11" t="s">
        <v>53</v>
      </c>
      <c r="I3604" s="11">
        <v>40.612233662846499</v>
      </c>
      <c r="J3604" s="11">
        <v>-73.717441035657998</v>
      </c>
      <c r="K3604" s="11">
        <v>278</v>
      </c>
      <c r="L3604" s="11">
        <v>49.358673442686403</v>
      </c>
      <c r="M3604" s="11">
        <v>68.785294973064794</v>
      </c>
      <c r="N3604" s="11" t="s">
        <v>57</v>
      </c>
      <c r="O3604" s="11" t="s">
        <v>60</v>
      </c>
      <c r="P3604" s="11">
        <v>1</v>
      </c>
      <c r="Q3604" s="11">
        <v>0.28058537254203098</v>
      </c>
      <c r="R3604" s="11">
        <v>51</v>
      </c>
      <c r="S3604" s="11">
        <v>42</v>
      </c>
      <c r="T3604" s="11">
        <v>384.463098588604</v>
      </c>
      <c r="U3604" s="11">
        <v>10.314119462906101</v>
      </c>
      <c r="V3604" s="11" t="s">
        <v>56</v>
      </c>
    </row>
    <row r="3605" spans="1:22" x14ac:dyDescent="0.3">
      <c r="A3605" s="9">
        <v>45364.510416666701</v>
      </c>
      <c r="B3605" s="10">
        <v>45364</v>
      </c>
      <c r="C3605" s="11">
        <v>2024</v>
      </c>
      <c r="D3605" s="11">
        <v>3</v>
      </c>
      <c r="E3605" s="11">
        <v>13</v>
      </c>
      <c r="F3605" s="11">
        <v>12</v>
      </c>
      <c r="G3605" s="11" t="s">
        <v>69</v>
      </c>
      <c r="H3605" s="11" t="s">
        <v>53</v>
      </c>
      <c r="I3605" s="11">
        <v>40.697750785744198</v>
      </c>
      <c r="J3605" s="11">
        <v>-73.763917501323704</v>
      </c>
      <c r="K3605" s="11">
        <v>140</v>
      </c>
      <c r="L3605" s="11">
        <v>72.658503303135404</v>
      </c>
      <c r="M3605" s="11">
        <v>10.575497148026001</v>
      </c>
      <c r="N3605" s="11" t="s">
        <v>57</v>
      </c>
      <c r="O3605" s="11" t="s">
        <v>58</v>
      </c>
      <c r="P3605" s="11">
        <v>0</v>
      </c>
      <c r="Q3605" s="11">
        <v>0.38128299919838898</v>
      </c>
      <c r="R3605" s="11">
        <v>65</v>
      </c>
      <c r="S3605" s="11">
        <v>27</v>
      </c>
      <c r="T3605" s="11">
        <v>95.360917340982596</v>
      </c>
      <c r="U3605" s="11">
        <v>16.716711838537901</v>
      </c>
      <c r="V3605" s="11" t="s">
        <v>63</v>
      </c>
    </row>
    <row r="3606" spans="1:22" x14ac:dyDescent="0.3">
      <c r="A3606" s="9">
        <v>45364.513888888898</v>
      </c>
      <c r="B3606" s="10">
        <v>45364</v>
      </c>
      <c r="C3606" s="11">
        <v>2024</v>
      </c>
      <c r="D3606" s="11">
        <v>3</v>
      </c>
      <c r="E3606" s="11">
        <v>13</v>
      </c>
      <c r="F3606" s="11">
        <v>12</v>
      </c>
      <c r="G3606" s="11" t="s">
        <v>69</v>
      </c>
      <c r="H3606" s="11" t="s">
        <v>53</v>
      </c>
      <c r="I3606" s="11">
        <v>40.8646674431074</v>
      </c>
      <c r="J3606" s="11">
        <v>-73.818663766100499</v>
      </c>
      <c r="K3606" s="11">
        <v>106</v>
      </c>
      <c r="L3606" s="11">
        <v>36.778960021286601</v>
      </c>
      <c r="M3606" s="11">
        <v>79.180232244617102</v>
      </c>
      <c r="N3606" s="11" t="s">
        <v>57</v>
      </c>
      <c r="O3606" s="11" t="s">
        <v>61</v>
      </c>
      <c r="P3606" s="11">
        <v>0</v>
      </c>
      <c r="Q3606" s="11">
        <v>0.97347559345990697</v>
      </c>
      <c r="R3606" s="11">
        <v>15</v>
      </c>
      <c r="S3606" s="11">
        <v>25</v>
      </c>
      <c r="T3606" s="11">
        <v>303.54863043642899</v>
      </c>
      <c r="U3606" s="11">
        <v>10.3714771447546</v>
      </c>
      <c r="V3606" s="11" t="s">
        <v>63</v>
      </c>
    </row>
    <row r="3607" spans="1:22" x14ac:dyDescent="0.3">
      <c r="A3607" s="9">
        <v>45364.517361111102</v>
      </c>
      <c r="B3607" s="10">
        <v>45364</v>
      </c>
      <c r="C3607" s="11">
        <v>2024</v>
      </c>
      <c r="D3607" s="11">
        <v>3</v>
      </c>
      <c r="E3607" s="11">
        <v>13</v>
      </c>
      <c r="F3607" s="11">
        <v>12</v>
      </c>
      <c r="G3607" s="11" t="s">
        <v>69</v>
      </c>
      <c r="H3607" s="11" t="s">
        <v>53</v>
      </c>
      <c r="I3607" s="11">
        <v>40.6750494048121</v>
      </c>
      <c r="J3607" s="11">
        <v>-73.745891417809503</v>
      </c>
      <c r="K3607" s="11">
        <v>191</v>
      </c>
      <c r="L3607" s="11">
        <v>68.989162681414996</v>
      </c>
      <c r="M3607" s="11">
        <v>91.458481024615807</v>
      </c>
      <c r="N3607" s="11" t="s">
        <v>54</v>
      </c>
      <c r="O3607" s="11" t="s">
        <v>60</v>
      </c>
      <c r="P3607" s="11">
        <v>0</v>
      </c>
      <c r="Q3607" s="11">
        <v>-0.57392096889035704</v>
      </c>
      <c r="R3607" s="11">
        <v>99</v>
      </c>
      <c r="S3607" s="11">
        <v>1</v>
      </c>
      <c r="T3607" s="11">
        <v>378.96775147482498</v>
      </c>
      <c r="U3607" s="11">
        <v>13.863239532508601</v>
      </c>
      <c r="V3607" s="11" t="s">
        <v>56</v>
      </c>
    </row>
    <row r="3608" spans="1:22" x14ac:dyDescent="0.3">
      <c r="A3608" s="9">
        <v>45364.520833333299</v>
      </c>
      <c r="B3608" s="10">
        <v>45364</v>
      </c>
      <c r="C3608" s="11">
        <v>2024</v>
      </c>
      <c r="D3608" s="11">
        <v>3</v>
      </c>
      <c r="E3608" s="11">
        <v>13</v>
      </c>
      <c r="F3608" s="11">
        <v>12</v>
      </c>
      <c r="G3608" s="11" t="s">
        <v>69</v>
      </c>
      <c r="H3608" s="11" t="s">
        <v>53</v>
      </c>
      <c r="I3608" s="11">
        <v>40.802779133293399</v>
      </c>
      <c r="J3608" s="11">
        <v>-73.925140883850901</v>
      </c>
      <c r="K3608" s="11">
        <v>247</v>
      </c>
      <c r="L3608" s="11">
        <v>49.886442077145801</v>
      </c>
      <c r="M3608" s="11">
        <v>10.090964804085701</v>
      </c>
      <c r="N3608" s="11" t="s">
        <v>57</v>
      </c>
      <c r="O3608" s="11" t="s">
        <v>60</v>
      </c>
      <c r="P3608" s="11">
        <v>0</v>
      </c>
      <c r="Q3608" s="11">
        <v>-0.79820055042604399</v>
      </c>
      <c r="R3608" s="11">
        <v>54</v>
      </c>
      <c r="S3608" s="11">
        <v>29</v>
      </c>
      <c r="T3608" s="11">
        <v>98.862775548486098</v>
      </c>
      <c r="U3608" s="11">
        <v>14.722613794185101</v>
      </c>
      <c r="V3608" s="11" t="s">
        <v>56</v>
      </c>
    </row>
    <row r="3609" spans="1:22" x14ac:dyDescent="0.3">
      <c r="A3609" s="9">
        <v>45364.524305555598</v>
      </c>
      <c r="B3609" s="10">
        <v>45364</v>
      </c>
      <c r="C3609" s="11">
        <v>2024</v>
      </c>
      <c r="D3609" s="11">
        <v>3</v>
      </c>
      <c r="E3609" s="11">
        <v>13</v>
      </c>
      <c r="F3609" s="11">
        <v>12</v>
      </c>
      <c r="G3609" s="11" t="s">
        <v>69</v>
      </c>
      <c r="H3609" s="11" t="s">
        <v>53</v>
      </c>
      <c r="I3609" s="11">
        <v>40.626411746253702</v>
      </c>
      <c r="J3609" s="11">
        <v>-73.908518831991401</v>
      </c>
      <c r="K3609" s="11">
        <v>110</v>
      </c>
      <c r="L3609" s="11">
        <v>44.652652000314497</v>
      </c>
      <c r="M3609" s="11">
        <v>65.330477365387793</v>
      </c>
      <c r="N3609" s="11" t="s">
        <v>57</v>
      </c>
      <c r="O3609" s="11" t="s">
        <v>58</v>
      </c>
      <c r="P3609" s="11">
        <v>0</v>
      </c>
      <c r="Q3609" s="11">
        <v>-0.97132099920697201</v>
      </c>
      <c r="R3609" s="11">
        <v>13</v>
      </c>
      <c r="S3609" s="11">
        <v>27</v>
      </c>
      <c r="T3609" s="11">
        <v>283.59390330204599</v>
      </c>
      <c r="U3609" s="11">
        <v>27.7741789496542</v>
      </c>
      <c r="V3609" s="11" t="s">
        <v>63</v>
      </c>
    </row>
    <row r="3610" spans="1:22" x14ac:dyDescent="0.3">
      <c r="A3610" s="9">
        <v>45364.527777777803</v>
      </c>
      <c r="B3610" s="10">
        <v>45364</v>
      </c>
      <c r="C3610" s="11">
        <v>2024</v>
      </c>
      <c r="D3610" s="11">
        <v>3</v>
      </c>
      <c r="E3610" s="11">
        <v>13</v>
      </c>
      <c r="F3610" s="11">
        <v>12</v>
      </c>
      <c r="G3610" s="11" t="s">
        <v>69</v>
      </c>
      <c r="H3610" s="11" t="s">
        <v>53</v>
      </c>
      <c r="I3610" s="11">
        <v>40.792008919905903</v>
      </c>
      <c r="J3610" s="11">
        <v>-73.905206020806602</v>
      </c>
      <c r="K3610" s="11">
        <v>48</v>
      </c>
      <c r="L3610" s="11">
        <v>63.903364934563797</v>
      </c>
      <c r="M3610" s="11">
        <v>96.808663306076099</v>
      </c>
      <c r="N3610" s="11" t="s">
        <v>57</v>
      </c>
      <c r="O3610" s="11" t="s">
        <v>58</v>
      </c>
      <c r="P3610" s="11">
        <v>0</v>
      </c>
      <c r="Q3610" s="11">
        <v>0.75307292337380205</v>
      </c>
      <c r="R3610" s="11">
        <v>95</v>
      </c>
      <c r="S3610" s="11">
        <v>26</v>
      </c>
      <c r="T3610" s="11">
        <v>428.51815998806899</v>
      </c>
      <c r="U3610" s="11">
        <v>6.2713152324644303</v>
      </c>
      <c r="V3610" s="11" t="s">
        <v>56</v>
      </c>
    </row>
    <row r="3611" spans="1:22" x14ac:dyDescent="0.3">
      <c r="A3611" s="9">
        <v>45364.53125</v>
      </c>
      <c r="B3611" s="10">
        <v>45364</v>
      </c>
      <c r="C3611" s="11">
        <v>2024</v>
      </c>
      <c r="D3611" s="11">
        <v>3</v>
      </c>
      <c r="E3611" s="11">
        <v>13</v>
      </c>
      <c r="F3611" s="11">
        <v>12</v>
      </c>
      <c r="G3611" s="11" t="s">
        <v>69</v>
      </c>
      <c r="H3611" s="11" t="s">
        <v>53</v>
      </c>
      <c r="I3611" s="11">
        <v>40.606380624579103</v>
      </c>
      <c r="J3611" s="11">
        <v>-73.995965641596598</v>
      </c>
      <c r="K3611" s="11">
        <v>99</v>
      </c>
      <c r="L3611" s="11">
        <v>62.975822727820201</v>
      </c>
      <c r="M3611" s="11">
        <v>28.810586392974901</v>
      </c>
      <c r="N3611" s="11" t="s">
        <v>57</v>
      </c>
      <c r="O3611" s="11" t="s">
        <v>60</v>
      </c>
      <c r="P3611" s="11">
        <v>0</v>
      </c>
      <c r="Q3611" s="11">
        <v>0.94106547968980103</v>
      </c>
      <c r="R3611" s="11">
        <v>92</v>
      </c>
      <c r="S3611" s="11">
        <v>45</v>
      </c>
      <c r="T3611" s="11">
        <v>409.097431413393</v>
      </c>
      <c r="U3611" s="11">
        <v>25.9931634053201</v>
      </c>
      <c r="V3611" s="11" t="s">
        <v>62</v>
      </c>
    </row>
    <row r="3612" spans="1:22" x14ac:dyDescent="0.3">
      <c r="A3612" s="9">
        <v>45364.534722222197</v>
      </c>
      <c r="B3612" s="10">
        <v>45364</v>
      </c>
      <c r="C3612" s="11">
        <v>2024</v>
      </c>
      <c r="D3612" s="11">
        <v>3</v>
      </c>
      <c r="E3612" s="11">
        <v>13</v>
      </c>
      <c r="F3612" s="11">
        <v>12</v>
      </c>
      <c r="G3612" s="11" t="s">
        <v>69</v>
      </c>
      <c r="H3612" s="11" t="s">
        <v>53</v>
      </c>
      <c r="I3612" s="11">
        <v>40.892932156908401</v>
      </c>
      <c r="J3612" s="11">
        <v>-73.762925011225605</v>
      </c>
      <c r="K3612" s="11">
        <v>122</v>
      </c>
      <c r="L3612" s="11">
        <v>20.189283386436301</v>
      </c>
      <c r="M3612" s="11">
        <v>38.816165195779902</v>
      </c>
      <c r="N3612" s="11" t="s">
        <v>54</v>
      </c>
      <c r="O3612" s="11" t="s">
        <v>61</v>
      </c>
      <c r="P3612" s="11">
        <v>0</v>
      </c>
      <c r="Q3612" s="11">
        <v>-0.194628412458867</v>
      </c>
      <c r="R3612" s="11">
        <v>98</v>
      </c>
      <c r="S3612" s="11">
        <v>17</v>
      </c>
      <c r="T3612" s="11">
        <v>68.101703115311395</v>
      </c>
      <c r="U3612" s="11">
        <v>11.1414710606385</v>
      </c>
      <c r="V3612" s="11" t="s">
        <v>63</v>
      </c>
    </row>
    <row r="3613" spans="1:22" x14ac:dyDescent="0.3">
      <c r="A3613" s="9">
        <v>45364.538194444503</v>
      </c>
      <c r="B3613" s="10">
        <v>45364</v>
      </c>
      <c r="C3613" s="11">
        <v>2024</v>
      </c>
      <c r="D3613" s="11">
        <v>3</v>
      </c>
      <c r="E3613" s="11">
        <v>13</v>
      </c>
      <c r="F3613" s="11">
        <v>12</v>
      </c>
      <c r="G3613" s="11" t="s">
        <v>69</v>
      </c>
      <c r="H3613" s="11" t="s">
        <v>53</v>
      </c>
      <c r="I3613" s="11">
        <v>40.884320864495201</v>
      </c>
      <c r="J3613" s="11">
        <v>-73.701683748111705</v>
      </c>
      <c r="K3613" s="11">
        <v>159</v>
      </c>
      <c r="L3613" s="11">
        <v>53.465105189500697</v>
      </c>
      <c r="M3613" s="11">
        <v>25.022019214398998</v>
      </c>
      <c r="N3613" s="11" t="s">
        <v>59</v>
      </c>
      <c r="O3613" s="11" t="s">
        <v>60</v>
      </c>
      <c r="P3613" s="11">
        <v>0</v>
      </c>
      <c r="Q3613" s="11">
        <v>-0.343549399141308</v>
      </c>
      <c r="R3613" s="11">
        <v>96</v>
      </c>
      <c r="S3613" s="11">
        <v>11</v>
      </c>
      <c r="T3613" s="11">
        <v>188.44316570375699</v>
      </c>
      <c r="U3613" s="11">
        <v>14.0150584420038</v>
      </c>
      <c r="V3613" s="11" t="s">
        <v>63</v>
      </c>
    </row>
    <row r="3614" spans="1:22" x14ac:dyDescent="0.3">
      <c r="A3614" s="9">
        <v>45364.541666666701</v>
      </c>
      <c r="B3614" s="10">
        <v>45364</v>
      </c>
      <c r="C3614" s="11">
        <v>2024</v>
      </c>
      <c r="D3614" s="11">
        <v>3</v>
      </c>
      <c r="E3614" s="11">
        <v>13</v>
      </c>
      <c r="F3614" s="11">
        <v>13</v>
      </c>
      <c r="G3614" s="11" t="s">
        <v>69</v>
      </c>
      <c r="H3614" s="11" t="s">
        <v>53</v>
      </c>
      <c r="I3614" s="11">
        <v>40.727199369181697</v>
      </c>
      <c r="J3614" s="11">
        <v>-73.868384017979494</v>
      </c>
      <c r="K3614" s="11">
        <v>196</v>
      </c>
      <c r="L3614" s="11">
        <v>53.167678895170901</v>
      </c>
      <c r="M3614" s="11">
        <v>24.442747391943001</v>
      </c>
      <c r="N3614" s="11" t="s">
        <v>54</v>
      </c>
      <c r="O3614" s="11" t="s">
        <v>61</v>
      </c>
      <c r="P3614" s="11">
        <v>0</v>
      </c>
      <c r="Q3614" s="11">
        <v>-0.879044267719157</v>
      </c>
      <c r="R3614" s="11">
        <v>3</v>
      </c>
      <c r="S3614" s="11">
        <v>21</v>
      </c>
      <c r="T3614" s="11">
        <v>98.739769600769407</v>
      </c>
      <c r="U3614" s="11">
        <v>8.3070212545379096</v>
      </c>
      <c r="V3614" s="11" t="s">
        <v>63</v>
      </c>
    </row>
    <row r="3615" spans="1:22" x14ac:dyDescent="0.3">
      <c r="A3615" s="9">
        <v>45364.545138888898</v>
      </c>
      <c r="B3615" s="10">
        <v>45364</v>
      </c>
      <c r="C3615" s="11">
        <v>2024</v>
      </c>
      <c r="D3615" s="11">
        <v>3</v>
      </c>
      <c r="E3615" s="11">
        <v>13</v>
      </c>
      <c r="F3615" s="11">
        <v>13</v>
      </c>
      <c r="G3615" s="11" t="s">
        <v>69</v>
      </c>
      <c r="H3615" s="11" t="s">
        <v>53</v>
      </c>
      <c r="I3615" s="11">
        <v>40.798420257541302</v>
      </c>
      <c r="J3615" s="11">
        <v>-73.901508458115899</v>
      </c>
      <c r="K3615" s="11">
        <v>62</v>
      </c>
      <c r="L3615" s="11">
        <v>63.312117086110298</v>
      </c>
      <c r="M3615" s="11">
        <v>45.624425984695598</v>
      </c>
      <c r="N3615" s="11" t="s">
        <v>57</v>
      </c>
      <c r="O3615" s="11" t="s">
        <v>60</v>
      </c>
      <c r="P3615" s="11">
        <v>0</v>
      </c>
      <c r="Q3615" s="11">
        <v>0.48212417055266799</v>
      </c>
      <c r="R3615" s="11">
        <v>84</v>
      </c>
      <c r="S3615" s="11">
        <v>9</v>
      </c>
      <c r="T3615" s="11">
        <v>279.44132473448798</v>
      </c>
      <c r="U3615" s="11">
        <v>7.5775220878222402</v>
      </c>
      <c r="V3615" s="11" t="s">
        <v>62</v>
      </c>
    </row>
    <row r="3616" spans="1:22" x14ac:dyDescent="0.3">
      <c r="A3616" s="9">
        <v>45364.548611111102</v>
      </c>
      <c r="B3616" s="10">
        <v>45364</v>
      </c>
      <c r="C3616" s="11">
        <v>2024</v>
      </c>
      <c r="D3616" s="11">
        <v>3</v>
      </c>
      <c r="E3616" s="11">
        <v>13</v>
      </c>
      <c r="F3616" s="11">
        <v>13</v>
      </c>
      <c r="G3616" s="11" t="s">
        <v>69</v>
      </c>
      <c r="H3616" s="11" t="s">
        <v>53</v>
      </c>
      <c r="I3616" s="11">
        <v>40.782176718909099</v>
      </c>
      <c r="J3616" s="11">
        <v>-73.916684797368305</v>
      </c>
      <c r="K3616" s="11">
        <v>281</v>
      </c>
      <c r="L3616" s="11">
        <v>12.3145545183159</v>
      </c>
      <c r="M3616" s="11">
        <v>91.794680956735604</v>
      </c>
      <c r="N3616" s="11" t="s">
        <v>54</v>
      </c>
      <c r="O3616" s="11" t="s">
        <v>58</v>
      </c>
      <c r="P3616" s="11">
        <v>0</v>
      </c>
      <c r="Q3616" s="11">
        <v>0.24556854213812199</v>
      </c>
      <c r="R3616" s="11">
        <v>53</v>
      </c>
      <c r="S3616" s="11">
        <v>47</v>
      </c>
      <c r="T3616" s="11">
        <v>176.51017706728001</v>
      </c>
      <c r="U3616" s="11">
        <v>29.758579555352</v>
      </c>
      <c r="V3616" s="11" t="s">
        <v>56</v>
      </c>
    </row>
    <row r="3617" spans="1:22" x14ac:dyDescent="0.3">
      <c r="A3617" s="9">
        <v>45364.552083333299</v>
      </c>
      <c r="B3617" s="10">
        <v>45364</v>
      </c>
      <c r="C3617" s="11">
        <v>2024</v>
      </c>
      <c r="D3617" s="11">
        <v>3</v>
      </c>
      <c r="E3617" s="11">
        <v>13</v>
      </c>
      <c r="F3617" s="11">
        <v>13</v>
      </c>
      <c r="G3617" s="11" t="s">
        <v>69</v>
      </c>
      <c r="H3617" s="11" t="s">
        <v>53</v>
      </c>
      <c r="I3617" s="11">
        <v>40.718789646670601</v>
      </c>
      <c r="J3617" s="11">
        <v>-73.858404846838397</v>
      </c>
      <c r="K3617" s="11">
        <v>118</v>
      </c>
      <c r="L3617" s="11">
        <v>14.8511078233907</v>
      </c>
      <c r="M3617" s="11">
        <v>27.8418797639251</v>
      </c>
      <c r="N3617" s="11" t="s">
        <v>59</v>
      </c>
      <c r="O3617" s="11" t="s">
        <v>58</v>
      </c>
      <c r="P3617" s="11">
        <v>0</v>
      </c>
      <c r="Q3617" s="11">
        <v>-0.47701074939883997</v>
      </c>
      <c r="R3617" s="11">
        <v>80</v>
      </c>
      <c r="S3617" s="11">
        <v>46</v>
      </c>
      <c r="T3617" s="11">
        <v>260.41920548271298</v>
      </c>
      <c r="U3617" s="11">
        <v>16.558503861874101</v>
      </c>
      <c r="V3617" s="11" t="s">
        <v>56</v>
      </c>
    </row>
    <row r="3618" spans="1:22" x14ac:dyDescent="0.3">
      <c r="A3618" s="9">
        <v>45364.555555555598</v>
      </c>
      <c r="B3618" s="10">
        <v>45364</v>
      </c>
      <c r="C3618" s="11">
        <v>2024</v>
      </c>
      <c r="D3618" s="11">
        <v>3</v>
      </c>
      <c r="E3618" s="11">
        <v>13</v>
      </c>
      <c r="F3618" s="11">
        <v>13</v>
      </c>
      <c r="G3618" s="11" t="s">
        <v>69</v>
      </c>
      <c r="H3618" s="11" t="s">
        <v>53</v>
      </c>
      <c r="I3618" s="11">
        <v>40.754771494384002</v>
      </c>
      <c r="J3618" s="11">
        <v>-73.7468403281799</v>
      </c>
      <c r="K3618" s="11">
        <v>25</v>
      </c>
      <c r="L3618" s="11">
        <v>18.962659407870198</v>
      </c>
      <c r="M3618" s="11">
        <v>68.576558872851706</v>
      </c>
      <c r="N3618" s="11" t="s">
        <v>57</v>
      </c>
      <c r="O3618" s="11" t="s">
        <v>60</v>
      </c>
      <c r="P3618" s="11">
        <v>0</v>
      </c>
      <c r="Q3618" s="11">
        <v>-3.8935429358920498E-2</v>
      </c>
      <c r="R3618" s="11">
        <v>60</v>
      </c>
      <c r="S3618" s="11">
        <v>28</v>
      </c>
      <c r="T3618" s="11">
        <v>69.004788209393396</v>
      </c>
      <c r="U3618" s="11">
        <v>11.721001281473001</v>
      </c>
      <c r="V3618" s="11" t="s">
        <v>56</v>
      </c>
    </row>
    <row r="3619" spans="1:22" x14ac:dyDescent="0.3">
      <c r="A3619" s="9">
        <v>45364.559027777803</v>
      </c>
      <c r="B3619" s="10">
        <v>45364</v>
      </c>
      <c r="C3619" s="11">
        <v>2024</v>
      </c>
      <c r="D3619" s="11">
        <v>3</v>
      </c>
      <c r="E3619" s="11">
        <v>13</v>
      </c>
      <c r="F3619" s="11">
        <v>13</v>
      </c>
      <c r="G3619" s="11" t="s">
        <v>69</v>
      </c>
      <c r="H3619" s="11" t="s">
        <v>53</v>
      </c>
      <c r="I3619" s="11">
        <v>40.757839619498498</v>
      </c>
      <c r="J3619" s="11">
        <v>-73.7571634946042</v>
      </c>
      <c r="K3619" s="11">
        <v>175</v>
      </c>
      <c r="L3619" s="11">
        <v>24.353137387392199</v>
      </c>
      <c r="M3619" s="11">
        <v>32.324009237066903</v>
      </c>
      <c r="N3619" s="11" t="s">
        <v>54</v>
      </c>
      <c r="O3619" s="11" t="s">
        <v>58</v>
      </c>
      <c r="P3619" s="11">
        <v>0</v>
      </c>
      <c r="Q3619" s="11">
        <v>-0.90423410570207396</v>
      </c>
      <c r="R3619" s="11">
        <v>3</v>
      </c>
      <c r="S3619" s="11">
        <v>25</v>
      </c>
      <c r="T3619" s="11">
        <v>395.725103740951</v>
      </c>
      <c r="U3619" s="11">
        <v>28.166226284748099</v>
      </c>
      <c r="V3619" s="11" t="s">
        <v>63</v>
      </c>
    </row>
    <row r="3620" spans="1:22" x14ac:dyDescent="0.3">
      <c r="A3620" s="9">
        <v>45364.5625</v>
      </c>
      <c r="B3620" s="10">
        <v>45364</v>
      </c>
      <c r="C3620" s="11">
        <v>2024</v>
      </c>
      <c r="D3620" s="11">
        <v>3</v>
      </c>
      <c r="E3620" s="11">
        <v>13</v>
      </c>
      <c r="F3620" s="11">
        <v>13</v>
      </c>
      <c r="G3620" s="11" t="s">
        <v>69</v>
      </c>
      <c r="H3620" s="11" t="s">
        <v>53</v>
      </c>
      <c r="I3620" s="11">
        <v>40.8226824556344</v>
      </c>
      <c r="J3620" s="11">
        <v>-73.771148499961996</v>
      </c>
      <c r="K3620" s="11">
        <v>243</v>
      </c>
      <c r="L3620" s="11">
        <v>39.294718137192902</v>
      </c>
      <c r="M3620" s="11">
        <v>50.484075653100497</v>
      </c>
      <c r="N3620" s="11" t="s">
        <v>59</v>
      </c>
      <c r="O3620" s="11" t="s">
        <v>61</v>
      </c>
      <c r="P3620" s="11">
        <v>0</v>
      </c>
      <c r="Q3620" s="11">
        <v>-0.16309347823829301</v>
      </c>
      <c r="R3620" s="11">
        <v>62</v>
      </c>
      <c r="S3620" s="11">
        <v>43</v>
      </c>
      <c r="T3620" s="11">
        <v>73.981889814304907</v>
      </c>
      <c r="U3620" s="11">
        <v>16.793501682142299</v>
      </c>
      <c r="V3620" s="11" t="s">
        <v>56</v>
      </c>
    </row>
    <row r="3621" spans="1:22" x14ac:dyDescent="0.3">
      <c r="A3621" s="9">
        <v>45364.565972222197</v>
      </c>
      <c r="B3621" s="10">
        <v>45364</v>
      </c>
      <c r="C3621" s="11">
        <v>2024</v>
      </c>
      <c r="D3621" s="11">
        <v>3</v>
      </c>
      <c r="E3621" s="11">
        <v>13</v>
      </c>
      <c r="F3621" s="11">
        <v>13</v>
      </c>
      <c r="G3621" s="11" t="s">
        <v>69</v>
      </c>
      <c r="H3621" s="11" t="s">
        <v>53</v>
      </c>
      <c r="I3621" s="11">
        <v>40.809294359651503</v>
      </c>
      <c r="J3621" s="11">
        <v>-73.745980667826203</v>
      </c>
      <c r="K3621" s="11">
        <v>146</v>
      </c>
      <c r="L3621" s="11">
        <v>60.462141699948297</v>
      </c>
      <c r="M3621" s="11">
        <v>21.401575645902401</v>
      </c>
      <c r="N3621" s="11" t="s">
        <v>57</v>
      </c>
      <c r="O3621" s="11" t="s">
        <v>58</v>
      </c>
      <c r="P3621" s="11">
        <v>0</v>
      </c>
      <c r="Q3621" s="11">
        <v>0.99678078537652204</v>
      </c>
      <c r="R3621" s="11">
        <v>28</v>
      </c>
      <c r="S3621" s="11">
        <v>44</v>
      </c>
      <c r="T3621" s="11">
        <v>80.034494714245398</v>
      </c>
      <c r="U3621" s="11">
        <v>6.0629746369081996</v>
      </c>
      <c r="V3621" s="11" t="s">
        <v>63</v>
      </c>
    </row>
    <row r="3622" spans="1:22" x14ac:dyDescent="0.3">
      <c r="A3622" s="9">
        <v>45364.569444444503</v>
      </c>
      <c r="B3622" s="10">
        <v>45364</v>
      </c>
      <c r="C3622" s="11">
        <v>2024</v>
      </c>
      <c r="D3622" s="11">
        <v>3</v>
      </c>
      <c r="E3622" s="11">
        <v>13</v>
      </c>
      <c r="F3622" s="11">
        <v>13</v>
      </c>
      <c r="G3622" s="11" t="s">
        <v>69</v>
      </c>
      <c r="H3622" s="11" t="s">
        <v>53</v>
      </c>
      <c r="I3622" s="11">
        <v>40.761186584451004</v>
      </c>
      <c r="J3622" s="11">
        <v>-73.855730137052902</v>
      </c>
      <c r="K3622" s="11">
        <v>14</v>
      </c>
      <c r="L3622" s="11">
        <v>11.459594285473299</v>
      </c>
      <c r="M3622" s="11">
        <v>85.679643041766496</v>
      </c>
      <c r="N3622" s="11" t="s">
        <v>57</v>
      </c>
      <c r="O3622" s="11" t="s">
        <v>61</v>
      </c>
      <c r="P3622" s="11">
        <v>0</v>
      </c>
      <c r="Q3622" s="11">
        <v>0.972059414091208</v>
      </c>
      <c r="R3622" s="11">
        <v>49</v>
      </c>
      <c r="S3622" s="11">
        <v>42</v>
      </c>
      <c r="T3622" s="11">
        <v>208.62694054496501</v>
      </c>
      <c r="U3622" s="11">
        <v>14.701102996148</v>
      </c>
      <c r="V3622" s="11" t="s">
        <v>56</v>
      </c>
    </row>
    <row r="3623" spans="1:22" x14ac:dyDescent="0.3">
      <c r="A3623" s="9">
        <v>45364.572916666701</v>
      </c>
      <c r="B3623" s="10">
        <v>45364</v>
      </c>
      <c r="C3623" s="11">
        <v>2024</v>
      </c>
      <c r="D3623" s="11">
        <v>3</v>
      </c>
      <c r="E3623" s="11">
        <v>13</v>
      </c>
      <c r="F3623" s="11">
        <v>13</v>
      </c>
      <c r="G3623" s="11" t="s">
        <v>69</v>
      </c>
      <c r="H3623" s="11" t="s">
        <v>53</v>
      </c>
      <c r="I3623" s="11">
        <v>40.881237354878103</v>
      </c>
      <c r="J3623" s="11">
        <v>-73.710779491090904</v>
      </c>
      <c r="K3623" s="11">
        <v>107</v>
      </c>
      <c r="L3623" s="11">
        <v>11.3607236406292</v>
      </c>
      <c r="M3623" s="11">
        <v>46.9694773418503</v>
      </c>
      <c r="N3623" s="11" t="s">
        <v>54</v>
      </c>
      <c r="O3623" s="11" t="s">
        <v>60</v>
      </c>
      <c r="P3623" s="11">
        <v>0</v>
      </c>
      <c r="Q3623" s="11">
        <v>0.42220144316714397</v>
      </c>
      <c r="R3623" s="11">
        <v>67</v>
      </c>
      <c r="S3623" s="11">
        <v>38</v>
      </c>
      <c r="T3623" s="11">
        <v>305.50213270990002</v>
      </c>
      <c r="U3623" s="11">
        <v>15.669229313949099</v>
      </c>
      <c r="V3623" s="11" t="s">
        <v>56</v>
      </c>
    </row>
    <row r="3624" spans="1:22" x14ac:dyDescent="0.3">
      <c r="A3624" s="9">
        <v>45364.576388888898</v>
      </c>
      <c r="B3624" s="10">
        <v>45364</v>
      </c>
      <c r="C3624" s="11">
        <v>2024</v>
      </c>
      <c r="D3624" s="11">
        <v>3</v>
      </c>
      <c r="E3624" s="11">
        <v>13</v>
      </c>
      <c r="F3624" s="11">
        <v>13</v>
      </c>
      <c r="G3624" s="11" t="s">
        <v>69</v>
      </c>
      <c r="H3624" s="11" t="s">
        <v>53</v>
      </c>
      <c r="I3624" s="11">
        <v>40.809743581194397</v>
      </c>
      <c r="J3624" s="11">
        <v>-73.738012677702997</v>
      </c>
      <c r="K3624" s="11">
        <v>226</v>
      </c>
      <c r="L3624" s="11">
        <v>26.702404739997</v>
      </c>
      <c r="M3624" s="11">
        <v>43.9015604781018</v>
      </c>
      <c r="N3624" s="11" t="s">
        <v>59</v>
      </c>
      <c r="O3624" s="11" t="s">
        <v>61</v>
      </c>
      <c r="P3624" s="11">
        <v>0</v>
      </c>
      <c r="Q3624" s="11">
        <v>0.51023568081214599</v>
      </c>
      <c r="R3624" s="11">
        <v>42</v>
      </c>
      <c r="S3624" s="11">
        <v>22</v>
      </c>
      <c r="T3624" s="11">
        <v>185.60617076712001</v>
      </c>
      <c r="U3624" s="11">
        <v>19.768782555370301</v>
      </c>
      <c r="V3624" s="11" t="s">
        <v>56</v>
      </c>
    </row>
    <row r="3625" spans="1:22" x14ac:dyDescent="0.3">
      <c r="A3625" s="9">
        <v>45364.579861111102</v>
      </c>
      <c r="B3625" s="10">
        <v>45364</v>
      </c>
      <c r="C3625" s="11">
        <v>2024</v>
      </c>
      <c r="D3625" s="11">
        <v>3</v>
      </c>
      <c r="E3625" s="11">
        <v>13</v>
      </c>
      <c r="F3625" s="11">
        <v>13</v>
      </c>
      <c r="G3625" s="11" t="s">
        <v>69</v>
      </c>
      <c r="H3625" s="11" t="s">
        <v>53</v>
      </c>
      <c r="I3625" s="11">
        <v>40.621431769432597</v>
      </c>
      <c r="J3625" s="11">
        <v>-73.971920341144695</v>
      </c>
      <c r="K3625" s="11">
        <v>299</v>
      </c>
      <c r="L3625" s="11">
        <v>54.798909513374603</v>
      </c>
      <c r="M3625" s="11">
        <v>28.0368236264488</v>
      </c>
      <c r="N3625" s="11" t="s">
        <v>54</v>
      </c>
      <c r="O3625" s="11" t="s">
        <v>58</v>
      </c>
      <c r="P3625" s="11">
        <v>0</v>
      </c>
      <c r="Q3625" s="11">
        <v>-7.3868070035092395E-2</v>
      </c>
      <c r="R3625" s="11">
        <v>54</v>
      </c>
      <c r="S3625" s="11">
        <v>31</v>
      </c>
      <c r="T3625" s="11">
        <v>259.529382654134</v>
      </c>
      <c r="U3625" s="11">
        <v>9.3514568121048196</v>
      </c>
      <c r="V3625" s="11" t="s">
        <v>56</v>
      </c>
    </row>
    <row r="3626" spans="1:22" x14ac:dyDescent="0.3">
      <c r="A3626" s="9">
        <v>45364.583333333299</v>
      </c>
      <c r="B3626" s="10">
        <v>45364</v>
      </c>
      <c r="C3626" s="11">
        <v>2024</v>
      </c>
      <c r="D3626" s="11">
        <v>3</v>
      </c>
      <c r="E3626" s="11">
        <v>13</v>
      </c>
      <c r="F3626" s="11">
        <v>14</v>
      </c>
      <c r="G3626" s="11" t="s">
        <v>69</v>
      </c>
      <c r="H3626" s="11" t="s">
        <v>53</v>
      </c>
      <c r="I3626" s="11">
        <v>40.644408525178697</v>
      </c>
      <c r="J3626" s="11">
        <v>-73.892777286580298</v>
      </c>
      <c r="K3626" s="11">
        <v>280</v>
      </c>
      <c r="L3626" s="11">
        <v>34.979062694746098</v>
      </c>
      <c r="M3626" s="11">
        <v>67.895207367593898</v>
      </c>
      <c r="N3626" s="11" t="s">
        <v>54</v>
      </c>
      <c r="O3626" s="11" t="s">
        <v>55</v>
      </c>
      <c r="P3626" s="11">
        <v>1</v>
      </c>
      <c r="Q3626" s="11">
        <v>-0.26306772644805398</v>
      </c>
      <c r="R3626" s="11">
        <v>41</v>
      </c>
      <c r="S3626" s="11">
        <v>0</v>
      </c>
      <c r="T3626" s="11">
        <v>106.67800126673001</v>
      </c>
      <c r="U3626" s="11">
        <v>11.3936287724639</v>
      </c>
      <c r="V3626" s="11" t="s">
        <v>56</v>
      </c>
    </row>
    <row r="3627" spans="1:22" x14ac:dyDescent="0.3">
      <c r="A3627" s="9">
        <v>45364.586805555598</v>
      </c>
      <c r="B3627" s="10">
        <v>45364</v>
      </c>
      <c r="C3627" s="11">
        <v>2024</v>
      </c>
      <c r="D3627" s="11">
        <v>3</v>
      </c>
      <c r="E3627" s="11">
        <v>13</v>
      </c>
      <c r="F3627" s="11">
        <v>14</v>
      </c>
      <c r="G3627" s="11" t="s">
        <v>69</v>
      </c>
      <c r="H3627" s="11" t="s">
        <v>53</v>
      </c>
      <c r="I3627" s="11">
        <v>40.658601239956504</v>
      </c>
      <c r="J3627" s="11">
        <v>-73.843608418679096</v>
      </c>
      <c r="K3627" s="11">
        <v>261</v>
      </c>
      <c r="L3627" s="11">
        <v>50.406309219302798</v>
      </c>
      <c r="M3627" s="11">
        <v>10.1451369698147</v>
      </c>
      <c r="N3627" s="11" t="s">
        <v>54</v>
      </c>
      <c r="O3627" s="11" t="s">
        <v>61</v>
      </c>
      <c r="P3627" s="11">
        <v>0</v>
      </c>
      <c r="Q3627" s="11">
        <v>0.60233338158676897</v>
      </c>
      <c r="R3627" s="11">
        <v>51</v>
      </c>
      <c r="S3627" s="11">
        <v>9</v>
      </c>
      <c r="T3627" s="11">
        <v>215.212604918701</v>
      </c>
      <c r="U3627" s="11">
        <v>25.3488632334046</v>
      </c>
      <c r="V3627" s="11" t="s">
        <v>56</v>
      </c>
    </row>
    <row r="3628" spans="1:22" x14ac:dyDescent="0.3">
      <c r="A3628" s="9">
        <v>45364.590277777803</v>
      </c>
      <c r="B3628" s="10">
        <v>45364</v>
      </c>
      <c r="C3628" s="11">
        <v>2024</v>
      </c>
      <c r="D3628" s="11">
        <v>3</v>
      </c>
      <c r="E3628" s="11">
        <v>13</v>
      </c>
      <c r="F3628" s="11">
        <v>14</v>
      </c>
      <c r="G3628" s="11" t="s">
        <v>69</v>
      </c>
      <c r="H3628" s="11" t="s">
        <v>53</v>
      </c>
      <c r="I3628" s="11">
        <v>40.773438096802202</v>
      </c>
      <c r="J3628" s="11">
        <v>-73.972106313063506</v>
      </c>
      <c r="K3628" s="11">
        <v>91</v>
      </c>
      <c r="L3628" s="11">
        <v>54.348689223347101</v>
      </c>
      <c r="M3628" s="11">
        <v>15.961877438153399</v>
      </c>
      <c r="N3628" s="11" t="s">
        <v>59</v>
      </c>
      <c r="O3628" s="11" t="s">
        <v>55</v>
      </c>
      <c r="P3628" s="11">
        <v>0</v>
      </c>
      <c r="Q3628" s="11">
        <v>-0.99965968575269104</v>
      </c>
      <c r="R3628" s="11">
        <v>88</v>
      </c>
      <c r="S3628" s="11">
        <v>40</v>
      </c>
      <c r="T3628" s="11">
        <v>371.36862196370998</v>
      </c>
      <c r="U3628" s="11">
        <v>16.638360629058798</v>
      </c>
      <c r="V3628" s="11" t="s">
        <v>62</v>
      </c>
    </row>
    <row r="3629" spans="1:22" x14ac:dyDescent="0.3">
      <c r="A3629" s="9">
        <v>45364.59375</v>
      </c>
      <c r="B3629" s="10">
        <v>45364</v>
      </c>
      <c r="C3629" s="11">
        <v>2024</v>
      </c>
      <c r="D3629" s="11">
        <v>3</v>
      </c>
      <c r="E3629" s="11">
        <v>13</v>
      </c>
      <c r="F3629" s="11">
        <v>14</v>
      </c>
      <c r="G3629" s="11" t="s">
        <v>69</v>
      </c>
      <c r="H3629" s="11" t="s">
        <v>53</v>
      </c>
      <c r="I3629" s="11">
        <v>40.602960748519997</v>
      </c>
      <c r="J3629" s="11">
        <v>-73.739383850346698</v>
      </c>
      <c r="K3629" s="11">
        <v>122</v>
      </c>
      <c r="L3629" s="11">
        <v>45.124445155960899</v>
      </c>
      <c r="M3629" s="11">
        <v>11.603266416207299</v>
      </c>
      <c r="N3629" s="11" t="s">
        <v>54</v>
      </c>
      <c r="O3629" s="11" t="s">
        <v>60</v>
      </c>
      <c r="P3629" s="11">
        <v>0</v>
      </c>
      <c r="Q3629" s="11">
        <v>-0.67334213477221205</v>
      </c>
      <c r="R3629" s="11">
        <v>6</v>
      </c>
      <c r="S3629" s="11">
        <v>1</v>
      </c>
      <c r="T3629" s="11">
        <v>372.63472205301099</v>
      </c>
      <c r="U3629" s="11">
        <v>17.353383718782698</v>
      </c>
      <c r="V3629" s="11" t="s">
        <v>63</v>
      </c>
    </row>
    <row r="3630" spans="1:22" x14ac:dyDescent="0.3">
      <c r="A3630" s="9">
        <v>45364.597222222197</v>
      </c>
      <c r="B3630" s="10">
        <v>45364</v>
      </c>
      <c r="C3630" s="11">
        <v>2024</v>
      </c>
      <c r="D3630" s="11">
        <v>3</v>
      </c>
      <c r="E3630" s="11">
        <v>13</v>
      </c>
      <c r="F3630" s="11">
        <v>14</v>
      </c>
      <c r="G3630" s="11" t="s">
        <v>69</v>
      </c>
      <c r="H3630" s="11" t="s">
        <v>53</v>
      </c>
      <c r="I3630" s="11">
        <v>40.625663564485102</v>
      </c>
      <c r="J3630" s="11">
        <v>-73.7340111057933</v>
      </c>
      <c r="K3630" s="11">
        <v>231</v>
      </c>
      <c r="L3630" s="11">
        <v>27.5270312142138</v>
      </c>
      <c r="M3630" s="11">
        <v>73.364214340917201</v>
      </c>
      <c r="N3630" s="11" t="s">
        <v>57</v>
      </c>
      <c r="O3630" s="11" t="s">
        <v>55</v>
      </c>
      <c r="P3630" s="11">
        <v>0</v>
      </c>
      <c r="Q3630" s="11">
        <v>-0.96640535146217699</v>
      </c>
      <c r="R3630" s="11">
        <v>55</v>
      </c>
      <c r="S3630" s="11">
        <v>1</v>
      </c>
      <c r="T3630" s="11">
        <v>144.56939447914999</v>
      </c>
      <c r="U3630" s="11">
        <v>5.2227322651734998</v>
      </c>
      <c r="V3630" s="11" t="s">
        <v>56</v>
      </c>
    </row>
    <row r="3631" spans="1:22" x14ac:dyDescent="0.3">
      <c r="A3631" s="9">
        <v>45364.600694444503</v>
      </c>
      <c r="B3631" s="10">
        <v>45364</v>
      </c>
      <c r="C3631" s="11">
        <v>2024</v>
      </c>
      <c r="D3631" s="11">
        <v>3</v>
      </c>
      <c r="E3631" s="11">
        <v>13</v>
      </c>
      <c r="F3631" s="11">
        <v>14</v>
      </c>
      <c r="G3631" s="11" t="s">
        <v>69</v>
      </c>
      <c r="H3631" s="11" t="s">
        <v>53</v>
      </c>
      <c r="I3631" s="11">
        <v>40.7251582311589</v>
      </c>
      <c r="J3631" s="11">
        <v>-73.745924011539699</v>
      </c>
      <c r="K3631" s="11">
        <v>102</v>
      </c>
      <c r="L3631" s="11">
        <v>9.8260060056891998</v>
      </c>
      <c r="M3631" s="11">
        <v>78.243306766625594</v>
      </c>
      <c r="N3631" s="11" t="s">
        <v>59</v>
      </c>
      <c r="O3631" s="11" t="s">
        <v>61</v>
      </c>
      <c r="P3631" s="11">
        <v>0</v>
      </c>
      <c r="Q3631" s="11">
        <v>0.82065214184978097</v>
      </c>
      <c r="R3631" s="11">
        <v>86</v>
      </c>
      <c r="S3631" s="11">
        <v>22</v>
      </c>
      <c r="T3631" s="11">
        <v>204.218854122012</v>
      </c>
      <c r="U3631" s="11">
        <v>19.453749833075399</v>
      </c>
      <c r="V3631" s="11" t="s">
        <v>56</v>
      </c>
    </row>
    <row r="3632" spans="1:22" x14ac:dyDescent="0.3">
      <c r="A3632" s="9">
        <v>45364.604166666701</v>
      </c>
      <c r="B3632" s="10">
        <v>45364</v>
      </c>
      <c r="C3632" s="11">
        <v>2024</v>
      </c>
      <c r="D3632" s="11">
        <v>3</v>
      </c>
      <c r="E3632" s="11">
        <v>13</v>
      </c>
      <c r="F3632" s="11">
        <v>14</v>
      </c>
      <c r="G3632" s="11" t="s">
        <v>69</v>
      </c>
      <c r="H3632" s="11" t="s">
        <v>53</v>
      </c>
      <c r="I3632" s="11">
        <v>40.772975205727398</v>
      </c>
      <c r="J3632" s="11">
        <v>-73.979923054303597</v>
      </c>
      <c r="K3632" s="11">
        <v>292</v>
      </c>
      <c r="L3632" s="11">
        <v>55.576131108093499</v>
      </c>
      <c r="M3632" s="11">
        <v>84.755230341495604</v>
      </c>
      <c r="N3632" s="11" t="s">
        <v>54</v>
      </c>
      <c r="O3632" s="11" t="s">
        <v>60</v>
      </c>
      <c r="P3632" s="11">
        <v>0</v>
      </c>
      <c r="Q3632" s="11">
        <v>-0.43356550908645097</v>
      </c>
      <c r="R3632" s="11">
        <v>64</v>
      </c>
      <c r="S3632" s="11">
        <v>7</v>
      </c>
      <c r="T3632" s="11">
        <v>350.75950243524699</v>
      </c>
      <c r="U3632" s="11">
        <v>29.075225458726099</v>
      </c>
      <c r="V3632" s="11" t="s">
        <v>56</v>
      </c>
    </row>
    <row r="3633" spans="1:22" x14ac:dyDescent="0.3">
      <c r="A3633" s="9">
        <v>45364.607638888898</v>
      </c>
      <c r="B3633" s="10">
        <v>45364</v>
      </c>
      <c r="C3633" s="11">
        <v>2024</v>
      </c>
      <c r="D3633" s="11">
        <v>3</v>
      </c>
      <c r="E3633" s="11">
        <v>13</v>
      </c>
      <c r="F3633" s="11">
        <v>14</v>
      </c>
      <c r="G3633" s="11" t="s">
        <v>69</v>
      </c>
      <c r="H3633" s="11" t="s">
        <v>53</v>
      </c>
      <c r="I3633" s="11">
        <v>40.794375288226597</v>
      </c>
      <c r="J3633" s="11">
        <v>-73.986056747231302</v>
      </c>
      <c r="K3633" s="11">
        <v>119</v>
      </c>
      <c r="L3633" s="11">
        <v>59.268953252192198</v>
      </c>
      <c r="M3633" s="11">
        <v>91.682074115869597</v>
      </c>
      <c r="N3633" s="11" t="s">
        <v>59</v>
      </c>
      <c r="O3633" s="11" t="s">
        <v>61</v>
      </c>
      <c r="P3633" s="11">
        <v>0</v>
      </c>
      <c r="Q3633" s="11">
        <v>0.59110181128764405</v>
      </c>
      <c r="R3633" s="11">
        <v>32</v>
      </c>
      <c r="S3633" s="11">
        <v>46</v>
      </c>
      <c r="T3633" s="11">
        <v>487.24139741714498</v>
      </c>
      <c r="U3633" s="11">
        <v>24.580880349828</v>
      </c>
      <c r="V3633" s="11" t="s">
        <v>56</v>
      </c>
    </row>
    <row r="3634" spans="1:22" x14ac:dyDescent="0.3">
      <c r="A3634" s="9">
        <v>45364.611111111102</v>
      </c>
      <c r="B3634" s="10">
        <v>45364</v>
      </c>
      <c r="C3634" s="11">
        <v>2024</v>
      </c>
      <c r="D3634" s="11">
        <v>3</v>
      </c>
      <c r="E3634" s="11">
        <v>13</v>
      </c>
      <c r="F3634" s="11">
        <v>14</v>
      </c>
      <c r="G3634" s="11" t="s">
        <v>69</v>
      </c>
      <c r="H3634" s="11" t="s">
        <v>53</v>
      </c>
      <c r="I3634" s="11">
        <v>40.755229775314199</v>
      </c>
      <c r="J3634" s="11">
        <v>-73.728694104435206</v>
      </c>
      <c r="K3634" s="11">
        <v>190</v>
      </c>
      <c r="L3634" s="11">
        <v>26.0835959207967</v>
      </c>
      <c r="M3634" s="11">
        <v>89.963083948291498</v>
      </c>
      <c r="N3634" s="11" t="s">
        <v>59</v>
      </c>
      <c r="O3634" s="11" t="s">
        <v>61</v>
      </c>
      <c r="P3634" s="11">
        <v>0</v>
      </c>
      <c r="Q3634" s="11">
        <v>-0.88300250533832603</v>
      </c>
      <c r="R3634" s="11">
        <v>19</v>
      </c>
      <c r="S3634" s="11">
        <v>29</v>
      </c>
      <c r="T3634" s="11">
        <v>421.05565962036098</v>
      </c>
      <c r="U3634" s="11">
        <v>10.671076936424299</v>
      </c>
      <c r="V3634" s="11" t="s">
        <v>56</v>
      </c>
    </row>
    <row r="3635" spans="1:22" x14ac:dyDescent="0.3">
      <c r="A3635" s="9">
        <v>45364.614583333299</v>
      </c>
      <c r="B3635" s="10">
        <v>45364</v>
      </c>
      <c r="C3635" s="11">
        <v>2024</v>
      </c>
      <c r="D3635" s="11">
        <v>3</v>
      </c>
      <c r="E3635" s="11">
        <v>13</v>
      </c>
      <c r="F3635" s="11">
        <v>14</v>
      </c>
      <c r="G3635" s="11" t="s">
        <v>69</v>
      </c>
      <c r="H3635" s="11" t="s">
        <v>53</v>
      </c>
      <c r="I3635" s="11">
        <v>40.830526702617298</v>
      </c>
      <c r="J3635" s="11">
        <v>-73.916308203694001</v>
      </c>
      <c r="K3635" s="11">
        <v>120</v>
      </c>
      <c r="L3635" s="11">
        <v>42.020326861525</v>
      </c>
      <c r="M3635" s="11">
        <v>40.402703518319498</v>
      </c>
      <c r="N3635" s="11" t="s">
        <v>57</v>
      </c>
      <c r="O3635" s="11" t="s">
        <v>55</v>
      </c>
      <c r="P3635" s="11">
        <v>0</v>
      </c>
      <c r="Q3635" s="11">
        <v>9.0662422220234296E-2</v>
      </c>
      <c r="R3635" s="11">
        <v>57</v>
      </c>
      <c r="S3635" s="11">
        <v>41</v>
      </c>
      <c r="T3635" s="11">
        <v>86.948345172115694</v>
      </c>
      <c r="U3635" s="11">
        <v>13.044683519447901</v>
      </c>
      <c r="V3635" s="11" t="s">
        <v>63</v>
      </c>
    </row>
    <row r="3636" spans="1:22" x14ac:dyDescent="0.3">
      <c r="A3636" s="9">
        <v>45364.618055555598</v>
      </c>
      <c r="B3636" s="10">
        <v>45364</v>
      </c>
      <c r="C3636" s="11">
        <v>2024</v>
      </c>
      <c r="D3636" s="11">
        <v>3</v>
      </c>
      <c r="E3636" s="11">
        <v>13</v>
      </c>
      <c r="F3636" s="11">
        <v>14</v>
      </c>
      <c r="G3636" s="11" t="s">
        <v>69</v>
      </c>
      <c r="H3636" s="11" t="s">
        <v>53</v>
      </c>
      <c r="I3636" s="11">
        <v>40.863103580130499</v>
      </c>
      <c r="J3636" s="11">
        <v>-73.746550534531394</v>
      </c>
      <c r="K3636" s="11">
        <v>297</v>
      </c>
      <c r="L3636" s="11">
        <v>59.464549206327902</v>
      </c>
      <c r="M3636" s="11">
        <v>19.175113690234401</v>
      </c>
      <c r="N3636" s="11" t="s">
        <v>59</v>
      </c>
      <c r="O3636" s="11" t="s">
        <v>61</v>
      </c>
      <c r="P3636" s="11">
        <v>0</v>
      </c>
      <c r="Q3636" s="11">
        <v>-0.72653789661441703</v>
      </c>
      <c r="R3636" s="11">
        <v>34</v>
      </c>
      <c r="S3636" s="11">
        <v>5</v>
      </c>
      <c r="T3636" s="11">
        <v>147.659537058626</v>
      </c>
      <c r="U3636" s="11">
        <v>20.972482681536199</v>
      </c>
      <c r="V3636" s="11" t="s">
        <v>56</v>
      </c>
    </row>
    <row r="3637" spans="1:22" x14ac:dyDescent="0.3">
      <c r="A3637" s="9">
        <v>45364.621527777803</v>
      </c>
      <c r="B3637" s="10">
        <v>45364</v>
      </c>
      <c r="C3637" s="11">
        <v>2024</v>
      </c>
      <c r="D3637" s="11">
        <v>3</v>
      </c>
      <c r="E3637" s="11">
        <v>13</v>
      </c>
      <c r="F3637" s="11">
        <v>14</v>
      </c>
      <c r="G3637" s="11" t="s">
        <v>69</v>
      </c>
      <c r="H3637" s="11" t="s">
        <v>53</v>
      </c>
      <c r="I3637" s="11">
        <v>40.752161040892403</v>
      </c>
      <c r="J3637" s="11">
        <v>-73.902279752713696</v>
      </c>
      <c r="K3637" s="11">
        <v>235</v>
      </c>
      <c r="L3637" s="11">
        <v>32.863200912547903</v>
      </c>
      <c r="M3637" s="11">
        <v>97.137932598768998</v>
      </c>
      <c r="N3637" s="11" t="s">
        <v>59</v>
      </c>
      <c r="O3637" s="11" t="s">
        <v>60</v>
      </c>
      <c r="P3637" s="11">
        <v>0</v>
      </c>
      <c r="Q3637" s="11">
        <v>-0.38257853492475802</v>
      </c>
      <c r="R3637" s="11">
        <v>28</v>
      </c>
      <c r="S3637" s="11">
        <v>44</v>
      </c>
      <c r="T3637" s="11">
        <v>55.862086374230202</v>
      </c>
      <c r="U3637" s="11">
        <v>29.4224982599121</v>
      </c>
      <c r="V3637" s="11" t="s">
        <v>56</v>
      </c>
    </row>
    <row r="3638" spans="1:22" x14ac:dyDescent="0.3">
      <c r="A3638" s="9">
        <v>45364.625</v>
      </c>
      <c r="B3638" s="10">
        <v>45364</v>
      </c>
      <c r="C3638" s="11">
        <v>2024</v>
      </c>
      <c r="D3638" s="11">
        <v>3</v>
      </c>
      <c r="E3638" s="11">
        <v>13</v>
      </c>
      <c r="F3638" s="11">
        <v>15</v>
      </c>
      <c r="G3638" s="11" t="s">
        <v>69</v>
      </c>
      <c r="H3638" s="11" t="s">
        <v>53</v>
      </c>
      <c r="I3638" s="11">
        <v>40.722523891362499</v>
      </c>
      <c r="J3638" s="11">
        <v>-73.8377633312721</v>
      </c>
      <c r="K3638" s="11">
        <v>72</v>
      </c>
      <c r="L3638" s="11">
        <v>73.969798922771403</v>
      </c>
      <c r="M3638" s="11">
        <v>31.901750534431802</v>
      </c>
      <c r="N3638" s="11" t="s">
        <v>57</v>
      </c>
      <c r="O3638" s="11" t="s">
        <v>58</v>
      </c>
      <c r="P3638" s="11">
        <v>0</v>
      </c>
      <c r="Q3638" s="11">
        <v>0.90111636884363799</v>
      </c>
      <c r="R3638" s="11">
        <v>78</v>
      </c>
      <c r="S3638" s="11">
        <v>43</v>
      </c>
      <c r="T3638" s="11">
        <v>151.635036545665</v>
      </c>
      <c r="U3638" s="11">
        <v>15.685210149748199</v>
      </c>
      <c r="V3638" s="11" t="s">
        <v>62</v>
      </c>
    </row>
    <row r="3639" spans="1:22" x14ac:dyDescent="0.3">
      <c r="A3639" s="9">
        <v>45364.628472222197</v>
      </c>
      <c r="B3639" s="10">
        <v>45364</v>
      </c>
      <c r="C3639" s="11">
        <v>2024</v>
      </c>
      <c r="D3639" s="11">
        <v>3</v>
      </c>
      <c r="E3639" s="11">
        <v>13</v>
      </c>
      <c r="F3639" s="11">
        <v>15</v>
      </c>
      <c r="G3639" s="11" t="s">
        <v>69</v>
      </c>
      <c r="H3639" s="11" t="s">
        <v>53</v>
      </c>
      <c r="I3639" s="11">
        <v>40.873386235490997</v>
      </c>
      <c r="J3639" s="11">
        <v>-73.732443814325407</v>
      </c>
      <c r="K3639" s="11">
        <v>246</v>
      </c>
      <c r="L3639" s="11">
        <v>5.7403542126297999</v>
      </c>
      <c r="M3639" s="11">
        <v>27.222777704320301</v>
      </c>
      <c r="N3639" s="11" t="s">
        <v>59</v>
      </c>
      <c r="O3639" s="11" t="s">
        <v>60</v>
      </c>
      <c r="P3639" s="11">
        <v>0</v>
      </c>
      <c r="Q3639" s="11">
        <v>0.77426574275538995</v>
      </c>
      <c r="R3639" s="11">
        <v>55</v>
      </c>
      <c r="S3639" s="11">
        <v>26</v>
      </c>
      <c r="T3639" s="11">
        <v>232.645062245025</v>
      </c>
      <c r="U3639" s="11">
        <v>26.0014466305451</v>
      </c>
      <c r="V3639" s="11" t="s">
        <v>56</v>
      </c>
    </row>
    <row r="3640" spans="1:22" x14ac:dyDescent="0.3">
      <c r="A3640" s="9">
        <v>45364.631944444503</v>
      </c>
      <c r="B3640" s="10">
        <v>45364</v>
      </c>
      <c r="C3640" s="11">
        <v>2024</v>
      </c>
      <c r="D3640" s="11">
        <v>3</v>
      </c>
      <c r="E3640" s="11">
        <v>13</v>
      </c>
      <c r="F3640" s="11">
        <v>15</v>
      </c>
      <c r="G3640" s="11" t="s">
        <v>69</v>
      </c>
      <c r="H3640" s="11" t="s">
        <v>53</v>
      </c>
      <c r="I3640" s="11">
        <v>40.765257102468901</v>
      </c>
      <c r="J3640" s="11">
        <v>-73.8112094423618</v>
      </c>
      <c r="K3640" s="11">
        <v>29</v>
      </c>
      <c r="L3640" s="11">
        <v>30.318931303391501</v>
      </c>
      <c r="M3640" s="11">
        <v>90.206039992139097</v>
      </c>
      <c r="N3640" s="11" t="s">
        <v>57</v>
      </c>
      <c r="O3640" s="11" t="s">
        <v>60</v>
      </c>
      <c r="P3640" s="11">
        <v>0</v>
      </c>
      <c r="Q3640" s="11">
        <v>-0.841088748504493</v>
      </c>
      <c r="R3640" s="11">
        <v>86</v>
      </c>
      <c r="S3640" s="11">
        <v>31</v>
      </c>
      <c r="T3640" s="11">
        <v>108.119221780719</v>
      </c>
      <c r="U3640" s="11">
        <v>24.953370240565501</v>
      </c>
      <c r="V3640" s="11" t="s">
        <v>56</v>
      </c>
    </row>
    <row r="3641" spans="1:22" x14ac:dyDescent="0.3">
      <c r="A3641" s="9">
        <v>45364.635416666701</v>
      </c>
      <c r="B3641" s="10">
        <v>45364</v>
      </c>
      <c r="C3641" s="11">
        <v>2024</v>
      </c>
      <c r="D3641" s="11">
        <v>3</v>
      </c>
      <c r="E3641" s="11">
        <v>13</v>
      </c>
      <c r="F3641" s="11">
        <v>15</v>
      </c>
      <c r="G3641" s="11" t="s">
        <v>69</v>
      </c>
      <c r="H3641" s="11" t="s">
        <v>53</v>
      </c>
      <c r="I3641" s="11">
        <v>40.705823109565898</v>
      </c>
      <c r="J3641" s="11">
        <v>-73.8740993566078</v>
      </c>
      <c r="K3641" s="11">
        <v>24</v>
      </c>
      <c r="L3641" s="11">
        <v>24.428283622903901</v>
      </c>
      <c r="M3641" s="11">
        <v>93.494236918443704</v>
      </c>
      <c r="N3641" s="11" t="s">
        <v>59</v>
      </c>
      <c r="O3641" s="11" t="s">
        <v>55</v>
      </c>
      <c r="P3641" s="11">
        <v>0</v>
      </c>
      <c r="Q3641" s="11">
        <v>-0.383645153302969</v>
      </c>
      <c r="R3641" s="11">
        <v>56</v>
      </c>
      <c r="S3641" s="11">
        <v>9</v>
      </c>
      <c r="T3641" s="11">
        <v>442.926046866555</v>
      </c>
      <c r="U3641" s="11">
        <v>18.485360394996501</v>
      </c>
      <c r="V3641" s="11" t="s">
        <v>56</v>
      </c>
    </row>
    <row r="3642" spans="1:22" x14ac:dyDescent="0.3">
      <c r="A3642" s="9">
        <v>45364.638888888898</v>
      </c>
      <c r="B3642" s="10">
        <v>45364</v>
      </c>
      <c r="C3642" s="11">
        <v>2024</v>
      </c>
      <c r="D3642" s="11">
        <v>3</v>
      </c>
      <c r="E3642" s="11">
        <v>13</v>
      </c>
      <c r="F3642" s="11">
        <v>15</v>
      </c>
      <c r="G3642" s="11" t="s">
        <v>69</v>
      </c>
      <c r="H3642" s="11" t="s">
        <v>53</v>
      </c>
      <c r="I3642" s="11">
        <v>40.664016636364302</v>
      </c>
      <c r="J3642" s="11">
        <v>-73.847101967700198</v>
      </c>
      <c r="K3642" s="11">
        <v>129</v>
      </c>
      <c r="L3642" s="11">
        <v>29.652144258245801</v>
      </c>
      <c r="M3642" s="11">
        <v>77.363107484161702</v>
      </c>
      <c r="N3642" s="11" t="s">
        <v>59</v>
      </c>
      <c r="O3642" s="11" t="s">
        <v>61</v>
      </c>
      <c r="P3642" s="11">
        <v>0</v>
      </c>
      <c r="Q3642" s="11">
        <v>-0.241608722537131</v>
      </c>
      <c r="R3642" s="11">
        <v>41</v>
      </c>
      <c r="S3642" s="11">
        <v>3</v>
      </c>
      <c r="T3642" s="11">
        <v>206.634671239266</v>
      </c>
      <c r="U3642" s="11">
        <v>18.495290822121099</v>
      </c>
      <c r="V3642" s="11" t="s">
        <v>63</v>
      </c>
    </row>
    <row r="3643" spans="1:22" x14ac:dyDescent="0.3">
      <c r="A3643" s="9">
        <v>45364.642361111102</v>
      </c>
      <c r="B3643" s="10">
        <v>45364</v>
      </c>
      <c r="C3643" s="11">
        <v>2024</v>
      </c>
      <c r="D3643" s="11">
        <v>3</v>
      </c>
      <c r="E3643" s="11">
        <v>13</v>
      </c>
      <c r="F3643" s="11">
        <v>15</v>
      </c>
      <c r="G3643" s="11" t="s">
        <v>69</v>
      </c>
      <c r="H3643" s="11" t="s">
        <v>53</v>
      </c>
      <c r="I3643" s="11">
        <v>40.720383564327001</v>
      </c>
      <c r="J3643" s="11">
        <v>-73.847193687801493</v>
      </c>
      <c r="K3643" s="11">
        <v>119</v>
      </c>
      <c r="L3643" s="11">
        <v>71.130617548262407</v>
      </c>
      <c r="M3643" s="11">
        <v>47.009877247132302</v>
      </c>
      <c r="N3643" s="11" t="s">
        <v>59</v>
      </c>
      <c r="O3643" s="11" t="s">
        <v>60</v>
      </c>
      <c r="P3643" s="11">
        <v>0</v>
      </c>
      <c r="Q3643" s="11">
        <v>-0.71934258458772904</v>
      </c>
      <c r="R3643" s="11">
        <v>72</v>
      </c>
      <c r="S3643" s="11">
        <v>21</v>
      </c>
      <c r="T3643" s="11">
        <v>215.687067094611</v>
      </c>
      <c r="U3643" s="11">
        <v>11.972957890274801</v>
      </c>
      <c r="V3643" s="11" t="s">
        <v>63</v>
      </c>
    </row>
    <row r="3644" spans="1:22" x14ac:dyDescent="0.3">
      <c r="A3644" s="9">
        <v>45364.645833333299</v>
      </c>
      <c r="B3644" s="10">
        <v>45364</v>
      </c>
      <c r="C3644" s="11">
        <v>2024</v>
      </c>
      <c r="D3644" s="11">
        <v>3</v>
      </c>
      <c r="E3644" s="11">
        <v>13</v>
      </c>
      <c r="F3644" s="11">
        <v>15</v>
      </c>
      <c r="G3644" s="11" t="s">
        <v>69</v>
      </c>
      <c r="H3644" s="11" t="s">
        <v>53</v>
      </c>
      <c r="I3644" s="11">
        <v>40.706028845397398</v>
      </c>
      <c r="J3644" s="11">
        <v>-73.911569621029798</v>
      </c>
      <c r="K3644" s="11">
        <v>47</v>
      </c>
      <c r="L3644" s="11">
        <v>22.023833364308899</v>
      </c>
      <c r="M3644" s="11">
        <v>38.501464660171898</v>
      </c>
      <c r="N3644" s="11" t="s">
        <v>57</v>
      </c>
      <c r="O3644" s="11" t="s">
        <v>60</v>
      </c>
      <c r="P3644" s="11">
        <v>0</v>
      </c>
      <c r="Q3644" s="11">
        <v>0.36550035361892602</v>
      </c>
      <c r="R3644" s="11">
        <v>10</v>
      </c>
      <c r="S3644" s="11">
        <v>28</v>
      </c>
      <c r="T3644" s="11">
        <v>362.91668825691397</v>
      </c>
      <c r="U3644" s="11">
        <v>11.5216744010269</v>
      </c>
      <c r="V3644" s="11" t="s">
        <v>63</v>
      </c>
    </row>
    <row r="3645" spans="1:22" x14ac:dyDescent="0.3">
      <c r="A3645" s="9">
        <v>45364.649305555598</v>
      </c>
      <c r="B3645" s="10">
        <v>45364</v>
      </c>
      <c r="C3645" s="11">
        <v>2024</v>
      </c>
      <c r="D3645" s="11">
        <v>3</v>
      </c>
      <c r="E3645" s="11">
        <v>13</v>
      </c>
      <c r="F3645" s="11">
        <v>15</v>
      </c>
      <c r="G3645" s="11" t="s">
        <v>69</v>
      </c>
      <c r="H3645" s="11" t="s">
        <v>53</v>
      </c>
      <c r="I3645" s="11">
        <v>40.705010660480298</v>
      </c>
      <c r="J3645" s="11">
        <v>-73.716928720594197</v>
      </c>
      <c r="K3645" s="11">
        <v>147</v>
      </c>
      <c r="L3645" s="11">
        <v>67.626902027499</v>
      </c>
      <c r="M3645" s="11">
        <v>55.192904727741499</v>
      </c>
      <c r="N3645" s="11" t="s">
        <v>57</v>
      </c>
      <c r="O3645" s="11" t="s">
        <v>60</v>
      </c>
      <c r="P3645" s="11">
        <v>0</v>
      </c>
      <c r="Q3645" s="11">
        <v>-0.405743525841743</v>
      </c>
      <c r="R3645" s="11">
        <v>55</v>
      </c>
      <c r="S3645" s="11">
        <v>1</v>
      </c>
      <c r="T3645" s="11">
        <v>440.05642327715202</v>
      </c>
      <c r="U3645" s="11">
        <v>13.6604870607942</v>
      </c>
      <c r="V3645" s="11" t="s">
        <v>63</v>
      </c>
    </row>
    <row r="3646" spans="1:22" x14ac:dyDescent="0.3">
      <c r="A3646" s="9">
        <v>45364.652777777803</v>
      </c>
      <c r="B3646" s="10">
        <v>45364</v>
      </c>
      <c r="C3646" s="11">
        <v>2024</v>
      </c>
      <c r="D3646" s="11">
        <v>3</v>
      </c>
      <c r="E3646" s="11">
        <v>13</v>
      </c>
      <c r="F3646" s="11">
        <v>15</v>
      </c>
      <c r="G3646" s="11" t="s">
        <v>69</v>
      </c>
      <c r="H3646" s="11" t="s">
        <v>53</v>
      </c>
      <c r="I3646" s="11">
        <v>40.8049594224372</v>
      </c>
      <c r="J3646" s="11">
        <v>-73.828620426194306</v>
      </c>
      <c r="K3646" s="11">
        <v>41</v>
      </c>
      <c r="L3646" s="11">
        <v>71.229582691528805</v>
      </c>
      <c r="M3646" s="11">
        <v>14.0180026846002</v>
      </c>
      <c r="N3646" s="11" t="s">
        <v>59</v>
      </c>
      <c r="O3646" s="11" t="s">
        <v>55</v>
      </c>
      <c r="P3646" s="11">
        <v>1</v>
      </c>
      <c r="Q3646" s="11">
        <v>0.635177239718685</v>
      </c>
      <c r="R3646" s="11">
        <v>99</v>
      </c>
      <c r="S3646" s="11">
        <v>20</v>
      </c>
      <c r="T3646" s="11">
        <v>210.81867037414401</v>
      </c>
      <c r="U3646" s="11">
        <v>14.314939601673</v>
      </c>
      <c r="V3646" s="11" t="s">
        <v>56</v>
      </c>
    </row>
    <row r="3647" spans="1:22" x14ac:dyDescent="0.3">
      <c r="A3647" s="9">
        <v>45364.65625</v>
      </c>
      <c r="B3647" s="10">
        <v>45364</v>
      </c>
      <c r="C3647" s="11">
        <v>2024</v>
      </c>
      <c r="D3647" s="11">
        <v>3</v>
      </c>
      <c r="E3647" s="11">
        <v>13</v>
      </c>
      <c r="F3647" s="11">
        <v>15</v>
      </c>
      <c r="G3647" s="11" t="s">
        <v>69</v>
      </c>
      <c r="H3647" s="11" t="s">
        <v>53</v>
      </c>
      <c r="I3647" s="11">
        <v>40.869166045843698</v>
      </c>
      <c r="J3647" s="11">
        <v>-73.878551954141898</v>
      </c>
      <c r="K3647" s="11">
        <v>177</v>
      </c>
      <c r="L3647" s="11">
        <v>39.982200389280102</v>
      </c>
      <c r="M3647" s="11">
        <v>70.205300020864001</v>
      </c>
      <c r="N3647" s="11" t="s">
        <v>59</v>
      </c>
      <c r="O3647" s="11" t="s">
        <v>60</v>
      </c>
      <c r="P3647" s="11">
        <v>0</v>
      </c>
      <c r="Q3647" s="11">
        <v>-0.41355582740775398</v>
      </c>
      <c r="R3647" s="11">
        <v>24</v>
      </c>
      <c r="S3647" s="11">
        <v>49</v>
      </c>
      <c r="T3647" s="11">
        <v>212.48498774328499</v>
      </c>
      <c r="U3647" s="11">
        <v>8.3098263004815696</v>
      </c>
      <c r="V3647" s="11" t="s">
        <v>63</v>
      </c>
    </row>
    <row r="3648" spans="1:22" x14ac:dyDescent="0.3">
      <c r="A3648" s="9">
        <v>45364.659722222197</v>
      </c>
      <c r="B3648" s="10">
        <v>45364</v>
      </c>
      <c r="C3648" s="11">
        <v>2024</v>
      </c>
      <c r="D3648" s="11">
        <v>3</v>
      </c>
      <c r="E3648" s="11">
        <v>13</v>
      </c>
      <c r="F3648" s="11">
        <v>15</v>
      </c>
      <c r="G3648" s="11" t="s">
        <v>69</v>
      </c>
      <c r="H3648" s="11" t="s">
        <v>53</v>
      </c>
      <c r="I3648" s="11">
        <v>40.816943103580201</v>
      </c>
      <c r="J3648" s="11">
        <v>-73.877491316146504</v>
      </c>
      <c r="K3648" s="11">
        <v>144</v>
      </c>
      <c r="L3648" s="11">
        <v>48.433275244810403</v>
      </c>
      <c r="M3648" s="11">
        <v>42.494219848362803</v>
      </c>
      <c r="N3648" s="11" t="s">
        <v>57</v>
      </c>
      <c r="O3648" s="11" t="s">
        <v>60</v>
      </c>
      <c r="P3648" s="11">
        <v>0</v>
      </c>
      <c r="Q3648" s="11">
        <v>-0.98057783697509204</v>
      </c>
      <c r="R3648" s="11">
        <v>60</v>
      </c>
      <c r="S3648" s="11">
        <v>27</v>
      </c>
      <c r="T3648" s="11">
        <v>379.61081271982403</v>
      </c>
      <c r="U3648" s="11">
        <v>8.1703750555781305</v>
      </c>
      <c r="V3648" s="11" t="s">
        <v>63</v>
      </c>
    </row>
    <row r="3649" spans="1:22" x14ac:dyDescent="0.3">
      <c r="A3649" s="9">
        <v>45364.663194444503</v>
      </c>
      <c r="B3649" s="10">
        <v>45364</v>
      </c>
      <c r="C3649" s="11">
        <v>2024</v>
      </c>
      <c r="D3649" s="11">
        <v>3</v>
      </c>
      <c r="E3649" s="11">
        <v>13</v>
      </c>
      <c r="F3649" s="11">
        <v>15</v>
      </c>
      <c r="G3649" s="11" t="s">
        <v>69</v>
      </c>
      <c r="H3649" s="11" t="s">
        <v>53</v>
      </c>
      <c r="I3649" s="11">
        <v>40.7356530639832</v>
      </c>
      <c r="J3649" s="11">
        <v>-73.783052112928402</v>
      </c>
      <c r="K3649" s="11">
        <v>288</v>
      </c>
      <c r="L3649" s="11">
        <v>45.494087576263603</v>
      </c>
      <c r="M3649" s="11">
        <v>63.096870187047003</v>
      </c>
      <c r="N3649" s="11" t="s">
        <v>54</v>
      </c>
      <c r="O3649" s="11" t="s">
        <v>55</v>
      </c>
      <c r="P3649" s="11">
        <v>0</v>
      </c>
      <c r="Q3649" s="11">
        <v>-0.84472741840682197</v>
      </c>
      <c r="R3649" s="11">
        <v>50</v>
      </c>
      <c r="S3649" s="11">
        <v>8</v>
      </c>
      <c r="T3649" s="11">
        <v>165.03768704104701</v>
      </c>
      <c r="U3649" s="11">
        <v>8.9182500856733107</v>
      </c>
      <c r="V3649" s="11" t="s">
        <v>56</v>
      </c>
    </row>
    <row r="3650" spans="1:22" x14ac:dyDescent="0.3">
      <c r="A3650" s="9">
        <v>45364.666666666701</v>
      </c>
      <c r="B3650" s="10">
        <v>45364</v>
      </c>
      <c r="C3650" s="11">
        <v>2024</v>
      </c>
      <c r="D3650" s="11">
        <v>3</v>
      </c>
      <c r="E3650" s="11">
        <v>13</v>
      </c>
      <c r="F3650" s="11">
        <v>16</v>
      </c>
      <c r="G3650" s="11" t="s">
        <v>69</v>
      </c>
      <c r="H3650" s="11" t="s">
        <v>53</v>
      </c>
      <c r="I3650" s="11">
        <v>40.671510985310299</v>
      </c>
      <c r="J3650" s="11">
        <v>-73.757848264647194</v>
      </c>
      <c r="K3650" s="11">
        <v>15</v>
      </c>
      <c r="L3650" s="11">
        <v>6.8644786502792501</v>
      </c>
      <c r="M3650" s="11">
        <v>62.034297344926799</v>
      </c>
      <c r="N3650" s="11" t="s">
        <v>57</v>
      </c>
      <c r="O3650" s="11" t="s">
        <v>61</v>
      </c>
      <c r="P3650" s="11">
        <v>0</v>
      </c>
      <c r="Q3650" s="11">
        <v>-0.473918299304802</v>
      </c>
      <c r="R3650" s="11">
        <v>99</v>
      </c>
      <c r="S3650" s="11">
        <v>13</v>
      </c>
      <c r="T3650" s="11">
        <v>129.456845013167</v>
      </c>
      <c r="U3650" s="11">
        <v>29.7055273215326</v>
      </c>
      <c r="V3650" s="11" t="s">
        <v>56</v>
      </c>
    </row>
    <row r="3651" spans="1:22" x14ac:dyDescent="0.3">
      <c r="A3651" s="9">
        <v>45364.670138888898</v>
      </c>
      <c r="B3651" s="10">
        <v>45364</v>
      </c>
      <c r="C3651" s="11">
        <v>2024</v>
      </c>
      <c r="D3651" s="11">
        <v>3</v>
      </c>
      <c r="E3651" s="11">
        <v>13</v>
      </c>
      <c r="F3651" s="11">
        <v>16</v>
      </c>
      <c r="G3651" s="11" t="s">
        <v>69</v>
      </c>
      <c r="H3651" s="11" t="s">
        <v>53</v>
      </c>
      <c r="I3651" s="11">
        <v>40.7418911897038</v>
      </c>
      <c r="J3651" s="11">
        <v>-73.778791413980102</v>
      </c>
      <c r="K3651" s="11">
        <v>29</v>
      </c>
      <c r="L3651" s="11">
        <v>51.1798066385063</v>
      </c>
      <c r="M3651" s="11">
        <v>76.311963793814897</v>
      </c>
      <c r="N3651" s="11" t="s">
        <v>59</v>
      </c>
      <c r="O3651" s="11" t="s">
        <v>55</v>
      </c>
      <c r="P3651" s="11">
        <v>0</v>
      </c>
      <c r="Q3651" s="11">
        <v>0.54018277004896198</v>
      </c>
      <c r="R3651" s="11">
        <v>25</v>
      </c>
      <c r="S3651" s="11">
        <v>3</v>
      </c>
      <c r="T3651" s="11">
        <v>412.94410494234398</v>
      </c>
      <c r="U3651" s="11">
        <v>9.88119174900255</v>
      </c>
      <c r="V3651" s="11" t="s">
        <v>63</v>
      </c>
    </row>
    <row r="3652" spans="1:22" x14ac:dyDescent="0.3">
      <c r="A3652" s="9">
        <v>45364.673611111102</v>
      </c>
      <c r="B3652" s="10">
        <v>45364</v>
      </c>
      <c r="C3652" s="11">
        <v>2024</v>
      </c>
      <c r="D3652" s="11">
        <v>3</v>
      </c>
      <c r="E3652" s="11">
        <v>13</v>
      </c>
      <c r="F3652" s="11">
        <v>16</v>
      </c>
      <c r="G3652" s="11" t="s">
        <v>69</v>
      </c>
      <c r="H3652" s="11" t="s">
        <v>53</v>
      </c>
      <c r="I3652" s="11">
        <v>40.663010515517698</v>
      </c>
      <c r="J3652" s="11">
        <v>-73.976226329773894</v>
      </c>
      <c r="K3652" s="11">
        <v>76</v>
      </c>
      <c r="L3652" s="11">
        <v>25.755384955113598</v>
      </c>
      <c r="M3652" s="11">
        <v>14.940041784890701</v>
      </c>
      <c r="N3652" s="11" t="s">
        <v>54</v>
      </c>
      <c r="O3652" s="11" t="s">
        <v>61</v>
      </c>
      <c r="P3652" s="11">
        <v>1</v>
      </c>
      <c r="Q3652" s="11">
        <v>0.724493035961701</v>
      </c>
      <c r="R3652" s="11">
        <v>15</v>
      </c>
      <c r="S3652" s="11">
        <v>33</v>
      </c>
      <c r="T3652" s="11">
        <v>408.15335224201903</v>
      </c>
      <c r="U3652" s="11">
        <v>5.0537666775444201</v>
      </c>
      <c r="V3652" s="11" t="s">
        <v>56</v>
      </c>
    </row>
    <row r="3653" spans="1:22" x14ac:dyDescent="0.3">
      <c r="A3653" s="9">
        <v>45364.677083333299</v>
      </c>
      <c r="B3653" s="10">
        <v>45364</v>
      </c>
      <c r="C3653" s="11">
        <v>2024</v>
      </c>
      <c r="D3653" s="11">
        <v>3</v>
      </c>
      <c r="E3653" s="11">
        <v>13</v>
      </c>
      <c r="F3653" s="11">
        <v>16</v>
      </c>
      <c r="G3653" s="11" t="s">
        <v>69</v>
      </c>
      <c r="H3653" s="11" t="s">
        <v>53</v>
      </c>
      <c r="I3653" s="11">
        <v>40.8772196097703</v>
      </c>
      <c r="J3653" s="11">
        <v>-73.873565724455105</v>
      </c>
      <c r="K3653" s="11">
        <v>171</v>
      </c>
      <c r="L3653" s="11">
        <v>64.830326234273301</v>
      </c>
      <c r="M3653" s="11">
        <v>28.3656833701674</v>
      </c>
      <c r="N3653" s="11" t="s">
        <v>59</v>
      </c>
      <c r="O3653" s="11" t="s">
        <v>61</v>
      </c>
      <c r="P3653" s="11">
        <v>0</v>
      </c>
      <c r="Q3653" s="11">
        <v>-0.53765435132654105</v>
      </c>
      <c r="R3653" s="11">
        <v>52</v>
      </c>
      <c r="S3653" s="11">
        <v>17</v>
      </c>
      <c r="T3653" s="11">
        <v>366.40378428764302</v>
      </c>
      <c r="U3653" s="11">
        <v>18.999655860735199</v>
      </c>
      <c r="V3653" s="11" t="s">
        <v>63</v>
      </c>
    </row>
    <row r="3654" spans="1:22" x14ac:dyDescent="0.3">
      <c r="A3654" s="9">
        <v>45364.680555555598</v>
      </c>
      <c r="B3654" s="10">
        <v>45364</v>
      </c>
      <c r="C3654" s="11">
        <v>2024</v>
      </c>
      <c r="D3654" s="11">
        <v>3</v>
      </c>
      <c r="E3654" s="11">
        <v>13</v>
      </c>
      <c r="F3654" s="11">
        <v>16</v>
      </c>
      <c r="G3654" s="11" t="s">
        <v>69</v>
      </c>
      <c r="H3654" s="11" t="s">
        <v>53</v>
      </c>
      <c r="I3654" s="11">
        <v>40.6952408213373</v>
      </c>
      <c r="J3654" s="11">
        <v>-73.838165410150907</v>
      </c>
      <c r="K3654" s="11">
        <v>286</v>
      </c>
      <c r="L3654" s="11">
        <v>21.126425907878801</v>
      </c>
      <c r="M3654" s="11">
        <v>62.528889380131403</v>
      </c>
      <c r="N3654" s="11" t="s">
        <v>54</v>
      </c>
      <c r="O3654" s="11" t="s">
        <v>58</v>
      </c>
      <c r="P3654" s="11">
        <v>0</v>
      </c>
      <c r="Q3654" s="11">
        <v>-5.0536174301168003E-2</v>
      </c>
      <c r="R3654" s="11">
        <v>5</v>
      </c>
      <c r="S3654" s="11">
        <v>42</v>
      </c>
      <c r="T3654" s="11">
        <v>245.87866976799199</v>
      </c>
      <c r="U3654" s="11">
        <v>27.4567368475564</v>
      </c>
      <c r="V3654" s="11" t="s">
        <v>56</v>
      </c>
    </row>
    <row r="3655" spans="1:22" x14ac:dyDescent="0.3">
      <c r="A3655" s="9">
        <v>45364.684027777803</v>
      </c>
      <c r="B3655" s="10">
        <v>45364</v>
      </c>
      <c r="C3655" s="11">
        <v>2024</v>
      </c>
      <c r="D3655" s="11">
        <v>3</v>
      </c>
      <c r="E3655" s="11">
        <v>13</v>
      </c>
      <c r="F3655" s="11">
        <v>16</v>
      </c>
      <c r="G3655" s="11" t="s">
        <v>69</v>
      </c>
      <c r="H3655" s="11" t="s">
        <v>53</v>
      </c>
      <c r="I3655" s="11">
        <v>40.714018596227</v>
      </c>
      <c r="J3655" s="11">
        <v>-73.722266930177497</v>
      </c>
      <c r="K3655" s="11">
        <v>73</v>
      </c>
      <c r="L3655" s="11">
        <v>49.621514352097698</v>
      </c>
      <c r="M3655" s="11">
        <v>79.3834492129848</v>
      </c>
      <c r="N3655" s="11" t="s">
        <v>54</v>
      </c>
      <c r="O3655" s="11" t="s">
        <v>58</v>
      </c>
      <c r="P3655" s="11">
        <v>0</v>
      </c>
      <c r="Q3655" s="11">
        <v>0.86010446889960301</v>
      </c>
      <c r="R3655" s="11">
        <v>50</v>
      </c>
      <c r="S3655" s="11">
        <v>1</v>
      </c>
      <c r="T3655" s="11">
        <v>161.49471533514901</v>
      </c>
      <c r="U3655" s="11">
        <v>29.11616110472</v>
      </c>
      <c r="V3655" s="11" t="s">
        <v>63</v>
      </c>
    </row>
    <row r="3656" spans="1:22" x14ac:dyDescent="0.3">
      <c r="A3656" s="9">
        <v>45364.6875</v>
      </c>
      <c r="B3656" s="10">
        <v>45364</v>
      </c>
      <c r="C3656" s="11">
        <v>2024</v>
      </c>
      <c r="D3656" s="11">
        <v>3</v>
      </c>
      <c r="E3656" s="11">
        <v>13</v>
      </c>
      <c r="F3656" s="11">
        <v>16</v>
      </c>
      <c r="G3656" s="11" t="s">
        <v>69</v>
      </c>
      <c r="H3656" s="11" t="s">
        <v>53</v>
      </c>
      <c r="I3656" s="11">
        <v>40.831866035778603</v>
      </c>
      <c r="J3656" s="11">
        <v>-73.867081282450698</v>
      </c>
      <c r="K3656" s="11">
        <v>181</v>
      </c>
      <c r="L3656" s="11">
        <v>29.429245384631901</v>
      </c>
      <c r="M3656" s="11">
        <v>75.800607527941594</v>
      </c>
      <c r="N3656" s="11" t="s">
        <v>59</v>
      </c>
      <c r="O3656" s="11" t="s">
        <v>61</v>
      </c>
      <c r="P3656" s="11">
        <v>0</v>
      </c>
      <c r="Q3656" s="11">
        <v>-0.91015223942499501</v>
      </c>
      <c r="R3656" s="11">
        <v>9</v>
      </c>
      <c r="S3656" s="11">
        <v>43</v>
      </c>
      <c r="T3656" s="11">
        <v>118.653364372719</v>
      </c>
      <c r="U3656" s="11">
        <v>20.316401268847201</v>
      </c>
      <c r="V3656" s="11" t="s">
        <v>63</v>
      </c>
    </row>
    <row r="3657" spans="1:22" x14ac:dyDescent="0.3">
      <c r="A3657" s="9">
        <v>45364.690972222197</v>
      </c>
      <c r="B3657" s="10">
        <v>45364</v>
      </c>
      <c r="C3657" s="11">
        <v>2024</v>
      </c>
      <c r="D3657" s="11">
        <v>3</v>
      </c>
      <c r="E3657" s="11">
        <v>13</v>
      </c>
      <c r="F3657" s="11">
        <v>16</v>
      </c>
      <c r="G3657" s="11" t="s">
        <v>69</v>
      </c>
      <c r="H3657" s="11" t="s">
        <v>53</v>
      </c>
      <c r="I3657" s="11">
        <v>40.644929615564699</v>
      </c>
      <c r="J3657" s="11">
        <v>-73.959468099157405</v>
      </c>
      <c r="K3657" s="11">
        <v>73</v>
      </c>
      <c r="L3657" s="11">
        <v>31.397792232062098</v>
      </c>
      <c r="M3657" s="11">
        <v>18.324215029970599</v>
      </c>
      <c r="N3657" s="11" t="s">
        <v>54</v>
      </c>
      <c r="O3657" s="11" t="s">
        <v>55</v>
      </c>
      <c r="P3657" s="11">
        <v>0</v>
      </c>
      <c r="Q3657" s="11">
        <v>0.171180159388685</v>
      </c>
      <c r="R3657" s="11">
        <v>84</v>
      </c>
      <c r="S3657" s="11">
        <v>38</v>
      </c>
      <c r="T3657" s="11">
        <v>179.78839650330201</v>
      </c>
      <c r="U3657" s="11">
        <v>18.276259609677599</v>
      </c>
      <c r="V3657" s="11" t="s">
        <v>63</v>
      </c>
    </row>
    <row r="3658" spans="1:22" x14ac:dyDescent="0.3">
      <c r="A3658" s="9">
        <v>45364.694444444503</v>
      </c>
      <c r="B3658" s="10">
        <v>45364</v>
      </c>
      <c r="C3658" s="11">
        <v>2024</v>
      </c>
      <c r="D3658" s="11">
        <v>3</v>
      </c>
      <c r="E3658" s="11">
        <v>13</v>
      </c>
      <c r="F3658" s="11">
        <v>16</v>
      </c>
      <c r="G3658" s="11" t="s">
        <v>69</v>
      </c>
      <c r="H3658" s="11" t="s">
        <v>53</v>
      </c>
      <c r="I3658" s="11">
        <v>40.847202911634398</v>
      </c>
      <c r="J3658" s="11">
        <v>-73.867867227436193</v>
      </c>
      <c r="K3658" s="11">
        <v>28</v>
      </c>
      <c r="L3658" s="11">
        <v>66.711161796198496</v>
      </c>
      <c r="M3658" s="11">
        <v>41.134171150643098</v>
      </c>
      <c r="N3658" s="11" t="s">
        <v>54</v>
      </c>
      <c r="O3658" s="11" t="s">
        <v>58</v>
      </c>
      <c r="P3658" s="11">
        <v>0</v>
      </c>
      <c r="Q3658" s="11">
        <v>-0.90345336559670497</v>
      </c>
      <c r="R3658" s="11">
        <v>87</v>
      </c>
      <c r="S3658" s="11">
        <v>45</v>
      </c>
      <c r="T3658" s="11">
        <v>189.74386708383901</v>
      </c>
      <c r="U3658" s="11">
        <v>25.012813459644899</v>
      </c>
      <c r="V3658" s="11" t="s">
        <v>62</v>
      </c>
    </row>
    <row r="3659" spans="1:22" x14ac:dyDescent="0.3">
      <c r="A3659" s="9">
        <v>45364.697916666701</v>
      </c>
      <c r="B3659" s="10">
        <v>45364</v>
      </c>
      <c r="C3659" s="11">
        <v>2024</v>
      </c>
      <c r="D3659" s="11">
        <v>3</v>
      </c>
      <c r="E3659" s="11">
        <v>13</v>
      </c>
      <c r="F3659" s="11">
        <v>16</v>
      </c>
      <c r="G3659" s="11" t="s">
        <v>69</v>
      </c>
      <c r="H3659" s="11" t="s">
        <v>53</v>
      </c>
      <c r="I3659" s="11">
        <v>40.862304420710601</v>
      </c>
      <c r="J3659" s="11">
        <v>-73.953496197994298</v>
      </c>
      <c r="K3659" s="11">
        <v>217</v>
      </c>
      <c r="L3659" s="11">
        <v>22.400404899499701</v>
      </c>
      <c r="M3659" s="11">
        <v>67.465487750095804</v>
      </c>
      <c r="N3659" s="11" t="s">
        <v>57</v>
      </c>
      <c r="O3659" s="11" t="s">
        <v>55</v>
      </c>
      <c r="P3659" s="11">
        <v>0</v>
      </c>
      <c r="Q3659" s="11">
        <v>0.75827901952535404</v>
      </c>
      <c r="R3659" s="11">
        <v>51</v>
      </c>
      <c r="S3659" s="11">
        <v>44</v>
      </c>
      <c r="T3659" s="11">
        <v>323.73332040060802</v>
      </c>
      <c r="U3659" s="11">
        <v>18.632241306768801</v>
      </c>
      <c r="V3659" s="11" t="s">
        <v>56</v>
      </c>
    </row>
    <row r="3660" spans="1:22" x14ac:dyDescent="0.3">
      <c r="A3660" s="9">
        <v>45364.701388888898</v>
      </c>
      <c r="B3660" s="10">
        <v>45364</v>
      </c>
      <c r="C3660" s="11">
        <v>2024</v>
      </c>
      <c r="D3660" s="11">
        <v>3</v>
      </c>
      <c r="E3660" s="11">
        <v>13</v>
      </c>
      <c r="F3660" s="11">
        <v>16</v>
      </c>
      <c r="G3660" s="11" t="s">
        <v>69</v>
      </c>
      <c r="H3660" s="11" t="s">
        <v>53</v>
      </c>
      <c r="I3660" s="11">
        <v>40.7692112252508</v>
      </c>
      <c r="J3660" s="11">
        <v>-73.777575180674205</v>
      </c>
      <c r="K3660" s="11">
        <v>72</v>
      </c>
      <c r="L3660" s="11">
        <v>37.801174572340898</v>
      </c>
      <c r="M3660" s="11">
        <v>62.281804145094704</v>
      </c>
      <c r="N3660" s="11" t="s">
        <v>54</v>
      </c>
      <c r="O3660" s="11" t="s">
        <v>60</v>
      </c>
      <c r="P3660" s="11">
        <v>0</v>
      </c>
      <c r="Q3660" s="11">
        <v>-0.68413816862384402</v>
      </c>
      <c r="R3660" s="11">
        <v>11</v>
      </c>
      <c r="S3660" s="11">
        <v>1</v>
      </c>
      <c r="T3660" s="11">
        <v>443.92637381601497</v>
      </c>
      <c r="U3660" s="11">
        <v>29.705413811740499</v>
      </c>
      <c r="V3660" s="11" t="s">
        <v>63</v>
      </c>
    </row>
    <row r="3661" spans="1:22" x14ac:dyDescent="0.3">
      <c r="A3661" s="9">
        <v>45364.704861111102</v>
      </c>
      <c r="B3661" s="10">
        <v>45364</v>
      </c>
      <c r="C3661" s="11">
        <v>2024</v>
      </c>
      <c r="D3661" s="11">
        <v>3</v>
      </c>
      <c r="E3661" s="11">
        <v>13</v>
      </c>
      <c r="F3661" s="11">
        <v>16</v>
      </c>
      <c r="G3661" s="11" t="s">
        <v>69</v>
      </c>
      <c r="H3661" s="11" t="s">
        <v>53</v>
      </c>
      <c r="I3661" s="11">
        <v>40.6800010641036</v>
      </c>
      <c r="J3661" s="11">
        <v>-73.816455878247396</v>
      </c>
      <c r="K3661" s="11">
        <v>169</v>
      </c>
      <c r="L3661" s="11">
        <v>6.56524831406582</v>
      </c>
      <c r="M3661" s="11">
        <v>69.574584479133804</v>
      </c>
      <c r="N3661" s="11" t="s">
        <v>57</v>
      </c>
      <c r="O3661" s="11" t="s">
        <v>55</v>
      </c>
      <c r="P3661" s="11">
        <v>0</v>
      </c>
      <c r="Q3661" s="11">
        <v>0.73493305594632896</v>
      </c>
      <c r="R3661" s="11">
        <v>80</v>
      </c>
      <c r="S3661" s="11">
        <v>34</v>
      </c>
      <c r="T3661" s="11">
        <v>328.78512142916497</v>
      </c>
      <c r="U3661" s="11">
        <v>24.769519306755701</v>
      </c>
      <c r="V3661" s="11" t="s">
        <v>56</v>
      </c>
    </row>
    <row r="3662" spans="1:22" x14ac:dyDescent="0.3">
      <c r="A3662" s="9">
        <v>45364.708333333299</v>
      </c>
      <c r="B3662" s="10">
        <v>45364</v>
      </c>
      <c r="C3662" s="11">
        <v>2024</v>
      </c>
      <c r="D3662" s="11">
        <v>3</v>
      </c>
      <c r="E3662" s="11">
        <v>13</v>
      </c>
      <c r="F3662" s="11">
        <v>17</v>
      </c>
      <c r="G3662" s="11" t="s">
        <v>69</v>
      </c>
      <c r="H3662" s="11" t="s">
        <v>53</v>
      </c>
      <c r="I3662" s="11">
        <v>40.600631283099901</v>
      </c>
      <c r="J3662" s="11">
        <v>-73.732846512465002</v>
      </c>
      <c r="K3662" s="11">
        <v>285</v>
      </c>
      <c r="L3662" s="11">
        <v>32.593849633607498</v>
      </c>
      <c r="M3662" s="11">
        <v>79.310493802392202</v>
      </c>
      <c r="N3662" s="11" t="s">
        <v>59</v>
      </c>
      <c r="O3662" s="11" t="s">
        <v>58</v>
      </c>
      <c r="P3662" s="11">
        <v>1</v>
      </c>
      <c r="Q3662" s="11">
        <v>0.786344475324667</v>
      </c>
      <c r="R3662" s="11">
        <v>69</v>
      </c>
      <c r="S3662" s="11">
        <v>47</v>
      </c>
      <c r="T3662" s="11">
        <v>229.70472160174299</v>
      </c>
      <c r="U3662" s="11">
        <v>29.954186616374901</v>
      </c>
      <c r="V3662" s="11" t="s">
        <v>56</v>
      </c>
    </row>
    <row r="3663" spans="1:22" x14ac:dyDescent="0.3">
      <c r="A3663" s="9">
        <v>45364.711805555598</v>
      </c>
      <c r="B3663" s="10">
        <v>45364</v>
      </c>
      <c r="C3663" s="11">
        <v>2024</v>
      </c>
      <c r="D3663" s="11">
        <v>3</v>
      </c>
      <c r="E3663" s="11">
        <v>13</v>
      </c>
      <c r="F3663" s="11">
        <v>17</v>
      </c>
      <c r="G3663" s="11" t="s">
        <v>69</v>
      </c>
      <c r="H3663" s="11" t="s">
        <v>53</v>
      </c>
      <c r="I3663" s="11">
        <v>40.670084188113698</v>
      </c>
      <c r="J3663" s="11">
        <v>-73.915291538597202</v>
      </c>
      <c r="K3663" s="11">
        <v>126</v>
      </c>
      <c r="L3663" s="11">
        <v>27.900466735237799</v>
      </c>
      <c r="M3663" s="11">
        <v>54.229967998216097</v>
      </c>
      <c r="N3663" s="11" t="s">
        <v>57</v>
      </c>
      <c r="O3663" s="11" t="s">
        <v>58</v>
      </c>
      <c r="P3663" s="11">
        <v>0</v>
      </c>
      <c r="Q3663" s="11">
        <v>-0.77944319369683501</v>
      </c>
      <c r="R3663" s="11">
        <v>58</v>
      </c>
      <c r="S3663" s="11">
        <v>21</v>
      </c>
      <c r="T3663" s="11">
        <v>50.315952566823498</v>
      </c>
      <c r="U3663" s="11">
        <v>17.7340847668933</v>
      </c>
      <c r="V3663" s="11" t="s">
        <v>63</v>
      </c>
    </row>
    <row r="3664" spans="1:22" x14ac:dyDescent="0.3">
      <c r="A3664" s="9">
        <v>45364.715277777803</v>
      </c>
      <c r="B3664" s="10">
        <v>45364</v>
      </c>
      <c r="C3664" s="11">
        <v>2024</v>
      </c>
      <c r="D3664" s="11">
        <v>3</v>
      </c>
      <c r="E3664" s="11">
        <v>13</v>
      </c>
      <c r="F3664" s="11">
        <v>17</v>
      </c>
      <c r="G3664" s="11" t="s">
        <v>69</v>
      </c>
      <c r="H3664" s="11" t="s">
        <v>53</v>
      </c>
      <c r="I3664" s="11">
        <v>40.6252195123513</v>
      </c>
      <c r="J3664" s="11">
        <v>-73.713354807218394</v>
      </c>
      <c r="K3664" s="11">
        <v>262</v>
      </c>
      <c r="L3664" s="11">
        <v>19.694518245411899</v>
      </c>
      <c r="M3664" s="11">
        <v>16.557500750773901</v>
      </c>
      <c r="N3664" s="11" t="s">
        <v>57</v>
      </c>
      <c r="O3664" s="11" t="s">
        <v>55</v>
      </c>
      <c r="P3664" s="11">
        <v>1</v>
      </c>
      <c r="Q3664" s="11">
        <v>-0.97961633488278499</v>
      </c>
      <c r="R3664" s="11">
        <v>80</v>
      </c>
      <c r="S3664" s="11">
        <v>23</v>
      </c>
      <c r="T3664" s="11">
        <v>497.67689722708201</v>
      </c>
      <c r="U3664" s="11">
        <v>19.818243906276301</v>
      </c>
      <c r="V3664" s="11" t="s">
        <v>56</v>
      </c>
    </row>
    <row r="3665" spans="1:22" x14ac:dyDescent="0.3">
      <c r="A3665" s="9">
        <v>45364.71875</v>
      </c>
      <c r="B3665" s="10">
        <v>45364</v>
      </c>
      <c r="C3665" s="11">
        <v>2024</v>
      </c>
      <c r="D3665" s="11">
        <v>3</v>
      </c>
      <c r="E3665" s="11">
        <v>13</v>
      </c>
      <c r="F3665" s="11">
        <v>17</v>
      </c>
      <c r="G3665" s="11" t="s">
        <v>69</v>
      </c>
      <c r="H3665" s="11" t="s">
        <v>53</v>
      </c>
      <c r="I3665" s="11">
        <v>40.865034170690599</v>
      </c>
      <c r="J3665" s="11">
        <v>-73.997376607362398</v>
      </c>
      <c r="K3665" s="11">
        <v>186</v>
      </c>
      <c r="L3665" s="11">
        <v>5.2273894069674203</v>
      </c>
      <c r="M3665" s="11">
        <v>86.960810273677097</v>
      </c>
      <c r="N3665" s="11" t="s">
        <v>57</v>
      </c>
      <c r="O3665" s="11" t="s">
        <v>60</v>
      </c>
      <c r="P3665" s="11">
        <v>0</v>
      </c>
      <c r="Q3665" s="11">
        <v>-0.134708858312407</v>
      </c>
      <c r="R3665" s="11">
        <v>53</v>
      </c>
      <c r="S3665" s="11">
        <v>14</v>
      </c>
      <c r="T3665" s="11">
        <v>318.81914228965201</v>
      </c>
      <c r="U3665" s="11">
        <v>6.8142724609079099</v>
      </c>
      <c r="V3665" s="11" t="s">
        <v>56</v>
      </c>
    </row>
    <row r="3666" spans="1:22" x14ac:dyDescent="0.3">
      <c r="A3666" s="9">
        <v>45364.722222222197</v>
      </c>
      <c r="B3666" s="10">
        <v>45364</v>
      </c>
      <c r="C3666" s="11">
        <v>2024</v>
      </c>
      <c r="D3666" s="11">
        <v>3</v>
      </c>
      <c r="E3666" s="11">
        <v>13</v>
      </c>
      <c r="F3666" s="11">
        <v>17</v>
      </c>
      <c r="G3666" s="11" t="s">
        <v>69</v>
      </c>
      <c r="H3666" s="11" t="s">
        <v>53</v>
      </c>
      <c r="I3666" s="11">
        <v>40.746330675723399</v>
      </c>
      <c r="J3666" s="11">
        <v>-73.819164341150895</v>
      </c>
      <c r="K3666" s="11">
        <v>81</v>
      </c>
      <c r="L3666" s="11">
        <v>77.969059823687104</v>
      </c>
      <c r="M3666" s="11">
        <v>43.467423491190402</v>
      </c>
      <c r="N3666" s="11" t="s">
        <v>54</v>
      </c>
      <c r="O3666" s="11" t="s">
        <v>58</v>
      </c>
      <c r="P3666" s="11">
        <v>0</v>
      </c>
      <c r="Q3666" s="11">
        <v>-0.97869669953495397</v>
      </c>
      <c r="R3666" s="11">
        <v>92</v>
      </c>
      <c r="S3666" s="11">
        <v>44</v>
      </c>
      <c r="T3666" s="11">
        <v>294.69922024476</v>
      </c>
      <c r="U3666" s="11">
        <v>22.126314432056699</v>
      </c>
      <c r="V3666" s="11" t="s">
        <v>62</v>
      </c>
    </row>
    <row r="3667" spans="1:22" x14ac:dyDescent="0.3">
      <c r="A3667" s="9">
        <v>45364.725694444503</v>
      </c>
      <c r="B3667" s="10">
        <v>45364</v>
      </c>
      <c r="C3667" s="11">
        <v>2024</v>
      </c>
      <c r="D3667" s="11">
        <v>3</v>
      </c>
      <c r="E3667" s="11">
        <v>13</v>
      </c>
      <c r="F3667" s="11">
        <v>17</v>
      </c>
      <c r="G3667" s="11" t="s">
        <v>69</v>
      </c>
      <c r="H3667" s="11" t="s">
        <v>53</v>
      </c>
      <c r="I3667" s="11">
        <v>40.7956356235781</v>
      </c>
      <c r="J3667" s="11">
        <v>-73.714700623308005</v>
      </c>
      <c r="K3667" s="11">
        <v>189</v>
      </c>
      <c r="L3667" s="11">
        <v>22.700046886149501</v>
      </c>
      <c r="M3667" s="11">
        <v>66.464077469437697</v>
      </c>
      <c r="N3667" s="11" t="s">
        <v>57</v>
      </c>
      <c r="O3667" s="11" t="s">
        <v>60</v>
      </c>
      <c r="P3667" s="11">
        <v>0</v>
      </c>
      <c r="Q3667" s="11">
        <v>0.48868738719076799</v>
      </c>
      <c r="R3667" s="11">
        <v>82</v>
      </c>
      <c r="S3667" s="11">
        <v>21</v>
      </c>
      <c r="T3667" s="11">
        <v>55.382741014570897</v>
      </c>
      <c r="U3667" s="11">
        <v>28.050921911642</v>
      </c>
      <c r="V3667" s="11" t="s">
        <v>63</v>
      </c>
    </row>
    <row r="3668" spans="1:22" x14ac:dyDescent="0.3">
      <c r="A3668" s="9">
        <v>45364.729166666701</v>
      </c>
      <c r="B3668" s="10">
        <v>45364</v>
      </c>
      <c r="C3668" s="11">
        <v>2024</v>
      </c>
      <c r="D3668" s="11">
        <v>3</v>
      </c>
      <c r="E3668" s="11">
        <v>13</v>
      </c>
      <c r="F3668" s="11">
        <v>17</v>
      </c>
      <c r="G3668" s="11" t="s">
        <v>69</v>
      </c>
      <c r="H3668" s="11" t="s">
        <v>53</v>
      </c>
      <c r="I3668" s="11">
        <v>40.7686606588926</v>
      </c>
      <c r="J3668" s="11">
        <v>-73.798212032687601</v>
      </c>
      <c r="K3668" s="11">
        <v>89</v>
      </c>
      <c r="L3668" s="11">
        <v>72.820072234011704</v>
      </c>
      <c r="M3668" s="11">
        <v>89.850745357649302</v>
      </c>
      <c r="N3668" s="11" t="s">
        <v>54</v>
      </c>
      <c r="O3668" s="11" t="s">
        <v>58</v>
      </c>
      <c r="P3668" s="11">
        <v>0</v>
      </c>
      <c r="Q3668" s="11">
        <v>0.88684355122619996</v>
      </c>
      <c r="R3668" s="11">
        <v>33</v>
      </c>
      <c r="S3668" s="11">
        <v>8</v>
      </c>
      <c r="T3668" s="11">
        <v>456.27111041428998</v>
      </c>
      <c r="U3668" s="11">
        <v>29.6603481117948</v>
      </c>
      <c r="V3668" s="11" t="s">
        <v>56</v>
      </c>
    </row>
    <row r="3669" spans="1:22" x14ac:dyDescent="0.3">
      <c r="A3669" s="9">
        <v>45364.732638888898</v>
      </c>
      <c r="B3669" s="10">
        <v>45364</v>
      </c>
      <c r="C3669" s="11">
        <v>2024</v>
      </c>
      <c r="D3669" s="11">
        <v>3</v>
      </c>
      <c r="E3669" s="11">
        <v>13</v>
      </c>
      <c r="F3669" s="11">
        <v>17</v>
      </c>
      <c r="G3669" s="11" t="s">
        <v>69</v>
      </c>
      <c r="H3669" s="11" t="s">
        <v>53</v>
      </c>
      <c r="I3669" s="11">
        <v>40.609685844296102</v>
      </c>
      <c r="J3669" s="11">
        <v>-73.915652523365196</v>
      </c>
      <c r="K3669" s="11">
        <v>245</v>
      </c>
      <c r="L3669" s="11">
        <v>69.680648790815198</v>
      </c>
      <c r="M3669" s="11">
        <v>94.716718397198704</v>
      </c>
      <c r="N3669" s="11" t="s">
        <v>57</v>
      </c>
      <c r="O3669" s="11" t="s">
        <v>55</v>
      </c>
      <c r="P3669" s="11">
        <v>0</v>
      </c>
      <c r="Q3669" s="11">
        <v>-4.9289391774581498E-2</v>
      </c>
      <c r="R3669" s="11">
        <v>46</v>
      </c>
      <c r="S3669" s="11">
        <v>43</v>
      </c>
      <c r="T3669" s="11">
        <v>318.72327071349298</v>
      </c>
      <c r="U3669" s="11">
        <v>7.0784587189285801</v>
      </c>
      <c r="V3669" s="11" t="s">
        <v>56</v>
      </c>
    </row>
    <row r="3670" spans="1:22" x14ac:dyDescent="0.3">
      <c r="A3670" s="9">
        <v>45364.736111111102</v>
      </c>
      <c r="B3670" s="10">
        <v>45364</v>
      </c>
      <c r="C3670" s="11">
        <v>2024</v>
      </c>
      <c r="D3670" s="11">
        <v>3</v>
      </c>
      <c r="E3670" s="11">
        <v>13</v>
      </c>
      <c r="F3670" s="11">
        <v>17</v>
      </c>
      <c r="G3670" s="11" t="s">
        <v>69</v>
      </c>
      <c r="H3670" s="11" t="s">
        <v>53</v>
      </c>
      <c r="I3670" s="11">
        <v>40.711359963923897</v>
      </c>
      <c r="J3670" s="11">
        <v>-73.991871296814693</v>
      </c>
      <c r="K3670" s="11">
        <v>283</v>
      </c>
      <c r="L3670" s="11">
        <v>35.346019280377199</v>
      </c>
      <c r="M3670" s="11">
        <v>58.563440523995197</v>
      </c>
      <c r="N3670" s="11" t="s">
        <v>59</v>
      </c>
      <c r="O3670" s="11" t="s">
        <v>58</v>
      </c>
      <c r="P3670" s="11">
        <v>0</v>
      </c>
      <c r="Q3670" s="11">
        <v>0.50092303436838403</v>
      </c>
      <c r="R3670" s="11">
        <v>48</v>
      </c>
      <c r="S3670" s="11">
        <v>39</v>
      </c>
      <c r="T3670" s="11">
        <v>239.47974216673001</v>
      </c>
      <c r="U3670" s="11">
        <v>29.335506280553801</v>
      </c>
      <c r="V3670" s="11" t="s">
        <v>56</v>
      </c>
    </row>
    <row r="3671" spans="1:22" x14ac:dyDescent="0.3">
      <c r="A3671" s="9">
        <v>45364.739583333299</v>
      </c>
      <c r="B3671" s="10">
        <v>45364</v>
      </c>
      <c r="C3671" s="11">
        <v>2024</v>
      </c>
      <c r="D3671" s="11">
        <v>3</v>
      </c>
      <c r="E3671" s="11">
        <v>13</v>
      </c>
      <c r="F3671" s="11">
        <v>17</v>
      </c>
      <c r="G3671" s="11" t="s">
        <v>69</v>
      </c>
      <c r="H3671" s="11" t="s">
        <v>53</v>
      </c>
      <c r="I3671" s="11">
        <v>40.680582297118598</v>
      </c>
      <c r="J3671" s="11">
        <v>-73.959688537342302</v>
      </c>
      <c r="K3671" s="11">
        <v>224</v>
      </c>
      <c r="L3671" s="11">
        <v>74.605527628994395</v>
      </c>
      <c r="M3671" s="11">
        <v>21.373607013643799</v>
      </c>
      <c r="N3671" s="11" t="s">
        <v>57</v>
      </c>
      <c r="O3671" s="11" t="s">
        <v>60</v>
      </c>
      <c r="P3671" s="11">
        <v>1</v>
      </c>
      <c r="Q3671" s="11">
        <v>-0.20181837553929</v>
      </c>
      <c r="R3671" s="11">
        <v>79</v>
      </c>
      <c r="S3671" s="11">
        <v>30</v>
      </c>
      <c r="T3671" s="11">
        <v>270.974434977545</v>
      </c>
      <c r="U3671" s="11">
        <v>6.9752996586975904</v>
      </c>
      <c r="V3671" s="11" t="s">
        <v>56</v>
      </c>
    </row>
    <row r="3672" spans="1:22" x14ac:dyDescent="0.3">
      <c r="A3672" s="9">
        <v>45364.743055555598</v>
      </c>
      <c r="B3672" s="10">
        <v>45364</v>
      </c>
      <c r="C3672" s="11">
        <v>2024</v>
      </c>
      <c r="D3672" s="11">
        <v>3</v>
      </c>
      <c r="E3672" s="11">
        <v>13</v>
      </c>
      <c r="F3672" s="11">
        <v>17</v>
      </c>
      <c r="G3672" s="11" t="s">
        <v>69</v>
      </c>
      <c r="H3672" s="11" t="s">
        <v>53</v>
      </c>
      <c r="I3672" s="11">
        <v>40.828959602746203</v>
      </c>
      <c r="J3672" s="11">
        <v>-73.711626267740101</v>
      </c>
      <c r="K3672" s="11">
        <v>233</v>
      </c>
      <c r="L3672" s="11">
        <v>48.066471291984001</v>
      </c>
      <c r="M3672" s="11">
        <v>42.974703804670597</v>
      </c>
      <c r="N3672" s="11" t="s">
        <v>57</v>
      </c>
      <c r="O3672" s="11" t="s">
        <v>55</v>
      </c>
      <c r="P3672" s="11">
        <v>0</v>
      </c>
      <c r="Q3672" s="11">
        <v>0.654214302944783</v>
      </c>
      <c r="R3672" s="11">
        <v>7</v>
      </c>
      <c r="S3672" s="11">
        <v>44</v>
      </c>
      <c r="T3672" s="11">
        <v>95.998796780258104</v>
      </c>
      <c r="U3672" s="11">
        <v>8.2669356899289603</v>
      </c>
      <c r="V3672" s="11" t="s">
        <v>56</v>
      </c>
    </row>
    <row r="3673" spans="1:22" x14ac:dyDescent="0.3">
      <c r="A3673" s="9">
        <v>45364.746527777803</v>
      </c>
      <c r="B3673" s="10">
        <v>45364</v>
      </c>
      <c r="C3673" s="11">
        <v>2024</v>
      </c>
      <c r="D3673" s="11">
        <v>3</v>
      </c>
      <c r="E3673" s="11">
        <v>13</v>
      </c>
      <c r="F3673" s="11">
        <v>17</v>
      </c>
      <c r="G3673" s="11" t="s">
        <v>69</v>
      </c>
      <c r="H3673" s="11" t="s">
        <v>53</v>
      </c>
      <c r="I3673" s="11">
        <v>40.866783337543097</v>
      </c>
      <c r="J3673" s="11">
        <v>-73.955297995433497</v>
      </c>
      <c r="K3673" s="11">
        <v>211</v>
      </c>
      <c r="L3673" s="11">
        <v>36.858941410882402</v>
      </c>
      <c r="M3673" s="11">
        <v>49.187647438888</v>
      </c>
      <c r="N3673" s="11" t="s">
        <v>59</v>
      </c>
      <c r="O3673" s="11" t="s">
        <v>58</v>
      </c>
      <c r="P3673" s="11">
        <v>0</v>
      </c>
      <c r="Q3673" s="11">
        <v>-1.2622905860559501E-2</v>
      </c>
      <c r="R3673" s="11">
        <v>17</v>
      </c>
      <c r="S3673" s="11">
        <v>12</v>
      </c>
      <c r="T3673" s="11">
        <v>254.652121651637</v>
      </c>
      <c r="U3673" s="11">
        <v>16.9336252168189</v>
      </c>
      <c r="V3673" s="11" t="s">
        <v>56</v>
      </c>
    </row>
    <row r="3674" spans="1:22" x14ac:dyDescent="0.3">
      <c r="A3674" s="9">
        <v>45364.75</v>
      </c>
      <c r="B3674" s="10">
        <v>45364</v>
      </c>
      <c r="C3674" s="11">
        <v>2024</v>
      </c>
      <c r="D3674" s="11">
        <v>3</v>
      </c>
      <c r="E3674" s="11">
        <v>13</v>
      </c>
      <c r="F3674" s="11">
        <v>18</v>
      </c>
      <c r="G3674" s="11" t="s">
        <v>69</v>
      </c>
      <c r="H3674" s="11" t="s">
        <v>53</v>
      </c>
      <c r="I3674" s="11">
        <v>40.872476859759097</v>
      </c>
      <c r="J3674" s="11">
        <v>-73.858058707994701</v>
      </c>
      <c r="K3674" s="11">
        <v>188</v>
      </c>
      <c r="L3674" s="11">
        <v>79.533159184239906</v>
      </c>
      <c r="M3674" s="11">
        <v>12.2864037134844</v>
      </c>
      <c r="N3674" s="11" t="s">
        <v>59</v>
      </c>
      <c r="O3674" s="11" t="s">
        <v>60</v>
      </c>
      <c r="P3674" s="11">
        <v>0</v>
      </c>
      <c r="Q3674" s="11">
        <v>0.50211031937047101</v>
      </c>
      <c r="R3674" s="11">
        <v>92</v>
      </c>
      <c r="S3674" s="11">
        <v>26</v>
      </c>
      <c r="T3674" s="11">
        <v>143.45891541733701</v>
      </c>
      <c r="U3674" s="11">
        <v>15.726445531582099</v>
      </c>
      <c r="V3674" s="11" t="s">
        <v>63</v>
      </c>
    </row>
    <row r="3675" spans="1:22" x14ac:dyDescent="0.3">
      <c r="A3675" s="9">
        <v>45364.753472222197</v>
      </c>
      <c r="B3675" s="10">
        <v>45364</v>
      </c>
      <c r="C3675" s="11">
        <v>2024</v>
      </c>
      <c r="D3675" s="11">
        <v>3</v>
      </c>
      <c r="E3675" s="11">
        <v>13</v>
      </c>
      <c r="F3675" s="11">
        <v>18</v>
      </c>
      <c r="G3675" s="11" t="s">
        <v>69</v>
      </c>
      <c r="H3675" s="11" t="s">
        <v>53</v>
      </c>
      <c r="I3675" s="11">
        <v>40.891730494613199</v>
      </c>
      <c r="J3675" s="11">
        <v>-73.742080384174301</v>
      </c>
      <c r="K3675" s="11">
        <v>267</v>
      </c>
      <c r="L3675" s="11">
        <v>12.061351805348901</v>
      </c>
      <c r="M3675" s="11">
        <v>42.918456178612601</v>
      </c>
      <c r="N3675" s="11" t="s">
        <v>59</v>
      </c>
      <c r="O3675" s="11" t="s">
        <v>61</v>
      </c>
      <c r="P3675" s="11">
        <v>0</v>
      </c>
      <c r="Q3675" s="11">
        <v>-0.71908910062490605</v>
      </c>
      <c r="R3675" s="11">
        <v>70</v>
      </c>
      <c r="S3675" s="11">
        <v>21</v>
      </c>
      <c r="T3675" s="11">
        <v>227.73688970302601</v>
      </c>
      <c r="U3675" s="11">
        <v>5.5077526538783701</v>
      </c>
      <c r="V3675" s="11" t="s">
        <v>56</v>
      </c>
    </row>
    <row r="3676" spans="1:22" x14ac:dyDescent="0.3">
      <c r="A3676" s="9">
        <v>45364.756944444503</v>
      </c>
      <c r="B3676" s="10">
        <v>45364</v>
      </c>
      <c r="C3676" s="11">
        <v>2024</v>
      </c>
      <c r="D3676" s="11">
        <v>3</v>
      </c>
      <c r="E3676" s="11">
        <v>13</v>
      </c>
      <c r="F3676" s="11">
        <v>18</v>
      </c>
      <c r="G3676" s="11" t="s">
        <v>69</v>
      </c>
      <c r="H3676" s="11" t="s">
        <v>53</v>
      </c>
      <c r="I3676" s="11">
        <v>40.802336087736897</v>
      </c>
      <c r="J3676" s="11">
        <v>-73.948821559631199</v>
      </c>
      <c r="K3676" s="11">
        <v>143</v>
      </c>
      <c r="L3676" s="11">
        <v>57.887192048263401</v>
      </c>
      <c r="M3676" s="11">
        <v>16.127632193992099</v>
      </c>
      <c r="N3676" s="11" t="s">
        <v>57</v>
      </c>
      <c r="O3676" s="11" t="s">
        <v>58</v>
      </c>
      <c r="P3676" s="11">
        <v>0</v>
      </c>
      <c r="Q3676" s="11">
        <v>-0.649707579050676</v>
      </c>
      <c r="R3676" s="11">
        <v>9</v>
      </c>
      <c r="S3676" s="11">
        <v>9</v>
      </c>
      <c r="T3676" s="11">
        <v>289.74722919496401</v>
      </c>
      <c r="U3676" s="11">
        <v>15.8693850047058</v>
      </c>
      <c r="V3676" s="11" t="s">
        <v>63</v>
      </c>
    </row>
    <row r="3677" spans="1:22" x14ac:dyDescent="0.3">
      <c r="A3677" s="9">
        <v>45364.760416666701</v>
      </c>
      <c r="B3677" s="10">
        <v>45364</v>
      </c>
      <c r="C3677" s="11">
        <v>2024</v>
      </c>
      <c r="D3677" s="11">
        <v>3</v>
      </c>
      <c r="E3677" s="11">
        <v>13</v>
      </c>
      <c r="F3677" s="11">
        <v>18</v>
      </c>
      <c r="G3677" s="11" t="s">
        <v>69</v>
      </c>
      <c r="H3677" s="11" t="s">
        <v>53</v>
      </c>
      <c r="I3677" s="11">
        <v>40.771641319298901</v>
      </c>
      <c r="J3677" s="11">
        <v>-73.977053835021493</v>
      </c>
      <c r="K3677" s="11">
        <v>277</v>
      </c>
      <c r="L3677" s="11">
        <v>38.297134897649499</v>
      </c>
      <c r="M3677" s="11">
        <v>99.347553792010999</v>
      </c>
      <c r="N3677" s="11" t="s">
        <v>59</v>
      </c>
      <c r="O3677" s="11" t="s">
        <v>60</v>
      </c>
      <c r="P3677" s="11">
        <v>0</v>
      </c>
      <c r="Q3677" s="11">
        <v>-0.63769161385790096</v>
      </c>
      <c r="R3677" s="11">
        <v>44</v>
      </c>
      <c r="S3677" s="11">
        <v>25</v>
      </c>
      <c r="T3677" s="11">
        <v>372.46373587272501</v>
      </c>
      <c r="U3677" s="11">
        <v>6.1186937880278496</v>
      </c>
      <c r="V3677" s="11" t="s">
        <v>56</v>
      </c>
    </row>
    <row r="3678" spans="1:22" x14ac:dyDescent="0.3">
      <c r="A3678" s="9">
        <v>45364.763888888898</v>
      </c>
      <c r="B3678" s="10">
        <v>45364</v>
      </c>
      <c r="C3678" s="11">
        <v>2024</v>
      </c>
      <c r="D3678" s="11">
        <v>3</v>
      </c>
      <c r="E3678" s="11">
        <v>13</v>
      </c>
      <c r="F3678" s="11">
        <v>18</v>
      </c>
      <c r="G3678" s="11" t="s">
        <v>69</v>
      </c>
      <c r="H3678" s="11" t="s">
        <v>53</v>
      </c>
      <c r="I3678" s="11">
        <v>40.7732147850028</v>
      </c>
      <c r="J3678" s="11">
        <v>-73.890686086226594</v>
      </c>
      <c r="K3678" s="11">
        <v>177</v>
      </c>
      <c r="L3678" s="11">
        <v>45.081108803916898</v>
      </c>
      <c r="M3678" s="11">
        <v>57.618674432362504</v>
      </c>
      <c r="N3678" s="11" t="s">
        <v>57</v>
      </c>
      <c r="O3678" s="11" t="s">
        <v>58</v>
      </c>
      <c r="P3678" s="11">
        <v>0</v>
      </c>
      <c r="Q3678" s="11">
        <v>-0.998951332184288</v>
      </c>
      <c r="R3678" s="11">
        <v>81</v>
      </c>
      <c r="S3678" s="11">
        <v>39</v>
      </c>
      <c r="T3678" s="11">
        <v>308.12089169993698</v>
      </c>
      <c r="U3678" s="11">
        <v>5.0639806245801804</v>
      </c>
      <c r="V3678" s="11" t="s">
        <v>63</v>
      </c>
    </row>
    <row r="3679" spans="1:22" x14ac:dyDescent="0.3">
      <c r="A3679" s="9">
        <v>45364.767361111102</v>
      </c>
      <c r="B3679" s="10">
        <v>45364</v>
      </c>
      <c r="C3679" s="11">
        <v>2024</v>
      </c>
      <c r="D3679" s="11">
        <v>3</v>
      </c>
      <c r="E3679" s="11">
        <v>13</v>
      </c>
      <c r="F3679" s="11">
        <v>18</v>
      </c>
      <c r="G3679" s="11" t="s">
        <v>69</v>
      </c>
      <c r="H3679" s="11" t="s">
        <v>53</v>
      </c>
      <c r="I3679" s="11">
        <v>40.659031153353503</v>
      </c>
      <c r="J3679" s="11">
        <v>-73.919387718860307</v>
      </c>
      <c r="K3679" s="11">
        <v>289</v>
      </c>
      <c r="L3679" s="11">
        <v>18.839171436456802</v>
      </c>
      <c r="M3679" s="11">
        <v>19.447395263937199</v>
      </c>
      <c r="N3679" s="11" t="s">
        <v>59</v>
      </c>
      <c r="O3679" s="11" t="s">
        <v>60</v>
      </c>
      <c r="P3679" s="11">
        <v>0</v>
      </c>
      <c r="Q3679" s="11">
        <v>0.48165359976973499</v>
      </c>
      <c r="R3679" s="11">
        <v>34</v>
      </c>
      <c r="S3679" s="11">
        <v>34</v>
      </c>
      <c r="T3679" s="11">
        <v>376.20569953568003</v>
      </c>
      <c r="U3679" s="11">
        <v>13.4168534359943</v>
      </c>
      <c r="V3679" s="11" t="s">
        <v>56</v>
      </c>
    </row>
    <row r="3680" spans="1:22" x14ac:dyDescent="0.3">
      <c r="A3680" s="9">
        <v>45364.770833333299</v>
      </c>
      <c r="B3680" s="10">
        <v>45364</v>
      </c>
      <c r="C3680" s="11">
        <v>2024</v>
      </c>
      <c r="D3680" s="11">
        <v>3</v>
      </c>
      <c r="E3680" s="11">
        <v>13</v>
      </c>
      <c r="F3680" s="11">
        <v>18</v>
      </c>
      <c r="G3680" s="11" t="s">
        <v>69</v>
      </c>
      <c r="H3680" s="11" t="s">
        <v>53</v>
      </c>
      <c r="I3680" s="11">
        <v>40.850560867115099</v>
      </c>
      <c r="J3680" s="11">
        <v>-73.750271551266295</v>
      </c>
      <c r="K3680" s="11">
        <v>217</v>
      </c>
      <c r="L3680" s="11">
        <v>49.446495309855401</v>
      </c>
      <c r="M3680" s="11">
        <v>43.875146437007402</v>
      </c>
      <c r="N3680" s="11" t="s">
        <v>59</v>
      </c>
      <c r="O3680" s="11" t="s">
        <v>55</v>
      </c>
      <c r="P3680" s="11">
        <v>0</v>
      </c>
      <c r="Q3680" s="11">
        <v>0.32892242956874701</v>
      </c>
      <c r="R3680" s="11">
        <v>46</v>
      </c>
      <c r="S3680" s="11">
        <v>17</v>
      </c>
      <c r="T3680" s="11">
        <v>114.91888826623099</v>
      </c>
      <c r="U3680" s="11">
        <v>5.93014134912299</v>
      </c>
      <c r="V3680" s="11" t="s">
        <v>56</v>
      </c>
    </row>
    <row r="3681" spans="1:22" x14ac:dyDescent="0.3">
      <c r="A3681" s="9">
        <v>45364.774305555598</v>
      </c>
      <c r="B3681" s="10">
        <v>45364</v>
      </c>
      <c r="C3681" s="11">
        <v>2024</v>
      </c>
      <c r="D3681" s="11">
        <v>3</v>
      </c>
      <c r="E3681" s="11">
        <v>13</v>
      </c>
      <c r="F3681" s="11">
        <v>18</v>
      </c>
      <c r="G3681" s="11" t="s">
        <v>69</v>
      </c>
      <c r="H3681" s="11" t="s">
        <v>53</v>
      </c>
      <c r="I3681" s="11">
        <v>40.859030702858597</v>
      </c>
      <c r="J3681" s="11">
        <v>-73.882088619143801</v>
      </c>
      <c r="K3681" s="11">
        <v>293</v>
      </c>
      <c r="L3681" s="11">
        <v>26.473016354656099</v>
      </c>
      <c r="M3681" s="11">
        <v>52.667837096229498</v>
      </c>
      <c r="N3681" s="11" t="s">
        <v>59</v>
      </c>
      <c r="O3681" s="11" t="s">
        <v>55</v>
      </c>
      <c r="P3681" s="11">
        <v>0</v>
      </c>
      <c r="Q3681" s="11">
        <v>-0.90503997659267699</v>
      </c>
      <c r="R3681" s="11">
        <v>82</v>
      </c>
      <c r="S3681" s="11">
        <v>37</v>
      </c>
      <c r="T3681" s="11">
        <v>300.10907128965903</v>
      </c>
      <c r="U3681" s="11">
        <v>26.008775054372901</v>
      </c>
      <c r="V3681" s="11" t="s">
        <v>56</v>
      </c>
    </row>
    <row r="3682" spans="1:22" x14ac:dyDescent="0.3">
      <c r="A3682" s="9">
        <v>45364.777777777803</v>
      </c>
      <c r="B3682" s="10">
        <v>45364</v>
      </c>
      <c r="C3682" s="11">
        <v>2024</v>
      </c>
      <c r="D3682" s="11">
        <v>3</v>
      </c>
      <c r="E3682" s="11">
        <v>13</v>
      </c>
      <c r="F3682" s="11">
        <v>18</v>
      </c>
      <c r="G3682" s="11" t="s">
        <v>69</v>
      </c>
      <c r="H3682" s="11" t="s">
        <v>53</v>
      </c>
      <c r="I3682" s="11">
        <v>40.668286872344801</v>
      </c>
      <c r="J3682" s="11">
        <v>-73.891791702488007</v>
      </c>
      <c r="K3682" s="11">
        <v>112</v>
      </c>
      <c r="L3682" s="11">
        <v>41.446519260989703</v>
      </c>
      <c r="M3682" s="11">
        <v>94.746467864897497</v>
      </c>
      <c r="N3682" s="11" t="s">
        <v>57</v>
      </c>
      <c r="O3682" s="11" t="s">
        <v>61</v>
      </c>
      <c r="P3682" s="11">
        <v>0</v>
      </c>
      <c r="Q3682" s="11">
        <v>0.17283957835807101</v>
      </c>
      <c r="R3682" s="11">
        <v>2</v>
      </c>
      <c r="S3682" s="11">
        <v>11</v>
      </c>
      <c r="T3682" s="11">
        <v>148.89487750199501</v>
      </c>
      <c r="U3682" s="11">
        <v>28.965688770916401</v>
      </c>
      <c r="V3682" s="11" t="s">
        <v>56</v>
      </c>
    </row>
    <row r="3683" spans="1:22" x14ac:dyDescent="0.3">
      <c r="A3683" s="9">
        <v>45364.78125</v>
      </c>
      <c r="B3683" s="10">
        <v>45364</v>
      </c>
      <c r="C3683" s="11">
        <v>2024</v>
      </c>
      <c r="D3683" s="11">
        <v>3</v>
      </c>
      <c r="E3683" s="11">
        <v>13</v>
      </c>
      <c r="F3683" s="11">
        <v>18</v>
      </c>
      <c r="G3683" s="11" t="s">
        <v>69</v>
      </c>
      <c r="H3683" s="11" t="s">
        <v>53</v>
      </c>
      <c r="I3683" s="11">
        <v>40.632276784248702</v>
      </c>
      <c r="J3683" s="11">
        <v>-73.810518357635303</v>
      </c>
      <c r="K3683" s="11">
        <v>172</v>
      </c>
      <c r="L3683" s="11">
        <v>33.183653512837502</v>
      </c>
      <c r="M3683" s="11">
        <v>30.041500434815799</v>
      </c>
      <c r="N3683" s="11" t="s">
        <v>57</v>
      </c>
      <c r="O3683" s="11" t="s">
        <v>58</v>
      </c>
      <c r="P3683" s="11">
        <v>0</v>
      </c>
      <c r="Q3683" s="11">
        <v>-0.85260375929508003</v>
      </c>
      <c r="R3683" s="11">
        <v>68</v>
      </c>
      <c r="S3683" s="11">
        <v>6</v>
      </c>
      <c r="T3683" s="11">
        <v>257.28480935572099</v>
      </c>
      <c r="U3683" s="11">
        <v>12.5982935476259</v>
      </c>
      <c r="V3683" s="11" t="s">
        <v>63</v>
      </c>
    </row>
    <row r="3684" spans="1:22" x14ac:dyDescent="0.3">
      <c r="A3684" s="9">
        <v>45364.784722222197</v>
      </c>
      <c r="B3684" s="10">
        <v>45364</v>
      </c>
      <c r="C3684" s="11">
        <v>2024</v>
      </c>
      <c r="D3684" s="11">
        <v>3</v>
      </c>
      <c r="E3684" s="11">
        <v>13</v>
      </c>
      <c r="F3684" s="11">
        <v>18</v>
      </c>
      <c r="G3684" s="11" t="s">
        <v>69</v>
      </c>
      <c r="H3684" s="11" t="s">
        <v>53</v>
      </c>
      <c r="I3684" s="11">
        <v>40.800266486764002</v>
      </c>
      <c r="J3684" s="11">
        <v>-73.810456871604003</v>
      </c>
      <c r="K3684" s="11">
        <v>133</v>
      </c>
      <c r="L3684" s="11">
        <v>44.119360596571703</v>
      </c>
      <c r="M3684" s="11">
        <v>60.803827929544703</v>
      </c>
      <c r="N3684" s="11" t="s">
        <v>54</v>
      </c>
      <c r="O3684" s="11" t="s">
        <v>55</v>
      </c>
      <c r="P3684" s="11">
        <v>0</v>
      </c>
      <c r="Q3684" s="11">
        <v>0.24411233865239601</v>
      </c>
      <c r="R3684" s="11">
        <v>2</v>
      </c>
      <c r="S3684" s="11">
        <v>45</v>
      </c>
      <c r="T3684" s="11">
        <v>341.70135300772301</v>
      </c>
      <c r="U3684" s="11">
        <v>22.316277697069602</v>
      </c>
      <c r="V3684" s="11" t="s">
        <v>63</v>
      </c>
    </row>
    <row r="3685" spans="1:22" x14ac:dyDescent="0.3">
      <c r="A3685" s="9">
        <v>45364.788194444503</v>
      </c>
      <c r="B3685" s="10">
        <v>45364</v>
      </c>
      <c r="C3685" s="11">
        <v>2024</v>
      </c>
      <c r="D3685" s="11">
        <v>3</v>
      </c>
      <c r="E3685" s="11">
        <v>13</v>
      </c>
      <c r="F3685" s="11">
        <v>18</v>
      </c>
      <c r="G3685" s="11" t="s">
        <v>69</v>
      </c>
      <c r="H3685" s="11" t="s">
        <v>53</v>
      </c>
      <c r="I3685" s="11">
        <v>40.854586990629699</v>
      </c>
      <c r="J3685" s="11">
        <v>-73.712223943223506</v>
      </c>
      <c r="K3685" s="11">
        <v>284</v>
      </c>
      <c r="L3685" s="11">
        <v>55.348919275553399</v>
      </c>
      <c r="M3685" s="11">
        <v>21.178218347238001</v>
      </c>
      <c r="N3685" s="11" t="s">
        <v>57</v>
      </c>
      <c r="O3685" s="11" t="s">
        <v>58</v>
      </c>
      <c r="P3685" s="11">
        <v>0</v>
      </c>
      <c r="Q3685" s="11">
        <v>-0.179959767026032</v>
      </c>
      <c r="R3685" s="11">
        <v>38</v>
      </c>
      <c r="S3685" s="11">
        <v>45</v>
      </c>
      <c r="T3685" s="11">
        <v>229.68868995338099</v>
      </c>
      <c r="U3685" s="11">
        <v>23.740035745741999</v>
      </c>
      <c r="V3685" s="11" t="s">
        <v>56</v>
      </c>
    </row>
    <row r="3686" spans="1:22" x14ac:dyDescent="0.3">
      <c r="A3686" s="9">
        <v>45364.791666666701</v>
      </c>
      <c r="B3686" s="10">
        <v>45364</v>
      </c>
      <c r="C3686" s="11">
        <v>2024</v>
      </c>
      <c r="D3686" s="11">
        <v>3</v>
      </c>
      <c r="E3686" s="11">
        <v>13</v>
      </c>
      <c r="F3686" s="11">
        <v>19</v>
      </c>
      <c r="G3686" s="11" t="s">
        <v>69</v>
      </c>
      <c r="H3686" s="11" t="s">
        <v>53</v>
      </c>
      <c r="I3686" s="11">
        <v>40.778523801825003</v>
      </c>
      <c r="J3686" s="11">
        <v>-73.989132900584195</v>
      </c>
      <c r="K3686" s="11">
        <v>248</v>
      </c>
      <c r="L3686" s="11">
        <v>72.112971447047101</v>
      </c>
      <c r="M3686" s="11">
        <v>90.250326398356606</v>
      </c>
      <c r="N3686" s="11" t="s">
        <v>54</v>
      </c>
      <c r="O3686" s="11" t="s">
        <v>58</v>
      </c>
      <c r="P3686" s="11">
        <v>0</v>
      </c>
      <c r="Q3686" s="11">
        <v>-0.62319273926229801</v>
      </c>
      <c r="R3686" s="11">
        <v>29</v>
      </c>
      <c r="S3686" s="11">
        <v>42</v>
      </c>
      <c r="T3686" s="11">
        <v>129.31306575049999</v>
      </c>
      <c r="U3686" s="11">
        <v>11.535060829167399</v>
      </c>
      <c r="V3686" s="11" t="s">
        <v>56</v>
      </c>
    </row>
    <row r="3687" spans="1:22" x14ac:dyDescent="0.3">
      <c r="A3687" s="9">
        <v>45364.795138888898</v>
      </c>
      <c r="B3687" s="10">
        <v>45364</v>
      </c>
      <c r="C3687" s="11">
        <v>2024</v>
      </c>
      <c r="D3687" s="11">
        <v>3</v>
      </c>
      <c r="E3687" s="11">
        <v>13</v>
      </c>
      <c r="F3687" s="11">
        <v>19</v>
      </c>
      <c r="G3687" s="11" t="s">
        <v>69</v>
      </c>
      <c r="H3687" s="11" t="s">
        <v>53</v>
      </c>
      <c r="I3687" s="11">
        <v>40.666907334386302</v>
      </c>
      <c r="J3687" s="11">
        <v>-73.714424671428404</v>
      </c>
      <c r="K3687" s="11">
        <v>157</v>
      </c>
      <c r="L3687" s="11">
        <v>30.070038786520499</v>
      </c>
      <c r="M3687" s="11">
        <v>10.6038214148248</v>
      </c>
      <c r="N3687" s="11" t="s">
        <v>57</v>
      </c>
      <c r="O3687" s="11" t="s">
        <v>60</v>
      </c>
      <c r="P3687" s="11">
        <v>0</v>
      </c>
      <c r="Q3687" s="11">
        <v>-0.68589080557968896</v>
      </c>
      <c r="R3687" s="11">
        <v>31</v>
      </c>
      <c r="S3687" s="11">
        <v>26</v>
      </c>
      <c r="T3687" s="11">
        <v>188.42892569214899</v>
      </c>
      <c r="U3687" s="11">
        <v>12.2346315186851</v>
      </c>
      <c r="V3687" s="11" t="s">
        <v>63</v>
      </c>
    </row>
    <row r="3688" spans="1:22" x14ac:dyDescent="0.3">
      <c r="A3688" s="9">
        <v>45364.798611111102</v>
      </c>
      <c r="B3688" s="10">
        <v>45364</v>
      </c>
      <c r="C3688" s="11">
        <v>2024</v>
      </c>
      <c r="D3688" s="11">
        <v>3</v>
      </c>
      <c r="E3688" s="11">
        <v>13</v>
      </c>
      <c r="F3688" s="11">
        <v>19</v>
      </c>
      <c r="G3688" s="11" t="s">
        <v>69</v>
      </c>
      <c r="H3688" s="11" t="s">
        <v>53</v>
      </c>
      <c r="I3688" s="11">
        <v>40.761393962997097</v>
      </c>
      <c r="J3688" s="11">
        <v>-73.945298175278694</v>
      </c>
      <c r="K3688" s="11">
        <v>253</v>
      </c>
      <c r="L3688" s="11">
        <v>75.584586670059196</v>
      </c>
      <c r="M3688" s="11">
        <v>93.510276277266001</v>
      </c>
      <c r="N3688" s="11" t="s">
        <v>54</v>
      </c>
      <c r="O3688" s="11" t="s">
        <v>61</v>
      </c>
      <c r="P3688" s="11">
        <v>0</v>
      </c>
      <c r="Q3688" s="11">
        <v>-0.47886578552213899</v>
      </c>
      <c r="R3688" s="11">
        <v>69</v>
      </c>
      <c r="S3688" s="11">
        <v>46</v>
      </c>
      <c r="T3688" s="11">
        <v>339.32229028475803</v>
      </c>
      <c r="U3688" s="11">
        <v>28.208271377728799</v>
      </c>
      <c r="V3688" s="11" t="s">
        <v>56</v>
      </c>
    </row>
    <row r="3689" spans="1:22" x14ac:dyDescent="0.3">
      <c r="A3689" s="9">
        <v>45364.802083333299</v>
      </c>
      <c r="B3689" s="10">
        <v>45364</v>
      </c>
      <c r="C3689" s="11">
        <v>2024</v>
      </c>
      <c r="D3689" s="11">
        <v>3</v>
      </c>
      <c r="E3689" s="11">
        <v>13</v>
      </c>
      <c r="F3689" s="11">
        <v>19</v>
      </c>
      <c r="G3689" s="11" t="s">
        <v>69</v>
      </c>
      <c r="H3689" s="11" t="s">
        <v>53</v>
      </c>
      <c r="I3689" s="11">
        <v>40.691799519722402</v>
      </c>
      <c r="J3689" s="11">
        <v>-73.720911544975095</v>
      </c>
      <c r="K3689" s="11">
        <v>17</v>
      </c>
      <c r="L3689" s="11">
        <v>9.9993687932264699</v>
      </c>
      <c r="M3689" s="11">
        <v>70.513921410942601</v>
      </c>
      <c r="N3689" s="11" t="s">
        <v>59</v>
      </c>
      <c r="O3689" s="11" t="s">
        <v>55</v>
      </c>
      <c r="P3689" s="11">
        <v>0</v>
      </c>
      <c r="Q3689" s="11">
        <v>-9.9284131012730495E-2</v>
      </c>
      <c r="R3689" s="11">
        <v>36</v>
      </c>
      <c r="S3689" s="11">
        <v>32</v>
      </c>
      <c r="T3689" s="11">
        <v>364.515909834902</v>
      </c>
      <c r="U3689" s="11">
        <v>23.279384255772399</v>
      </c>
      <c r="V3689" s="11" t="s">
        <v>56</v>
      </c>
    </row>
    <row r="3690" spans="1:22" x14ac:dyDescent="0.3">
      <c r="A3690" s="9">
        <v>45364.805555555598</v>
      </c>
      <c r="B3690" s="10">
        <v>45364</v>
      </c>
      <c r="C3690" s="11">
        <v>2024</v>
      </c>
      <c r="D3690" s="11">
        <v>3</v>
      </c>
      <c r="E3690" s="11">
        <v>13</v>
      </c>
      <c r="F3690" s="11">
        <v>19</v>
      </c>
      <c r="G3690" s="11" t="s">
        <v>69</v>
      </c>
      <c r="H3690" s="11" t="s">
        <v>53</v>
      </c>
      <c r="I3690" s="11">
        <v>40.681584944145399</v>
      </c>
      <c r="J3690" s="11">
        <v>-73.937238515515901</v>
      </c>
      <c r="K3690" s="11">
        <v>280</v>
      </c>
      <c r="L3690" s="11">
        <v>25.706893265708601</v>
      </c>
      <c r="M3690" s="11">
        <v>28.139533497180899</v>
      </c>
      <c r="N3690" s="11" t="s">
        <v>54</v>
      </c>
      <c r="O3690" s="11" t="s">
        <v>60</v>
      </c>
      <c r="P3690" s="11">
        <v>1</v>
      </c>
      <c r="Q3690" s="11">
        <v>0.63632257050193197</v>
      </c>
      <c r="R3690" s="11">
        <v>74</v>
      </c>
      <c r="S3690" s="11">
        <v>43</v>
      </c>
      <c r="T3690" s="11">
        <v>95.436126925873197</v>
      </c>
      <c r="U3690" s="11">
        <v>12.328698142392501</v>
      </c>
      <c r="V3690" s="11" t="s">
        <v>56</v>
      </c>
    </row>
    <row r="3691" spans="1:22" x14ac:dyDescent="0.3">
      <c r="A3691" s="9">
        <v>45364.809027777803</v>
      </c>
      <c r="B3691" s="10">
        <v>45364</v>
      </c>
      <c r="C3691" s="11">
        <v>2024</v>
      </c>
      <c r="D3691" s="11">
        <v>3</v>
      </c>
      <c r="E3691" s="11">
        <v>13</v>
      </c>
      <c r="F3691" s="11">
        <v>19</v>
      </c>
      <c r="G3691" s="11" t="s">
        <v>69</v>
      </c>
      <c r="H3691" s="11" t="s">
        <v>53</v>
      </c>
      <c r="I3691" s="11">
        <v>40.606781777402901</v>
      </c>
      <c r="J3691" s="11">
        <v>-73.732391658401596</v>
      </c>
      <c r="K3691" s="11">
        <v>82</v>
      </c>
      <c r="L3691" s="11">
        <v>20.294062474627498</v>
      </c>
      <c r="M3691" s="11">
        <v>59.056035087411402</v>
      </c>
      <c r="N3691" s="11" t="s">
        <v>54</v>
      </c>
      <c r="O3691" s="11" t="s">
        <v>58</v>
      </c>
      <c r="P3691" s="11">
        <v>0</v>
      </c>
      <c r="Q3691" s="11">
        <v>1.62580846060436E-2</v>
      </c>
      <c r="R3691" s="11">
        <v>70</v>
      </c>
      <c r="S3691" s="11">
        <v>6</v>
      </c>
      <c r="T3691" s="11">
        <v>199.785588807019</v>
      </c>
      <c r="U3691" s="11">
        <v>23.800534093181199</v>
      </c>
      <c r="V3691" s="11" t="s">
        <v>63</v>
      </c>
    </row>
    <row r="3692" spans="1:22" x14ac:dyDescent="0.3">
      <c r="A3692" s="9">
        <v>45364.8125</v>
      </c>
      <c r="B3692" s="10">
        <v>45364</v>
      </c>
      <c r="C3692" s="11">
        <v>2024</v>
      </c>
      <c r="D3692" s="11">
        <v>3</v>
      </c>
      <c r="E3692" s="11">
        <v>13</v>
      </c>
      <c r="F3692" s="11">
        <v>19</v>
      </c>
      <c r="G3692" s="11" t="s">
        <v>69</v>
      </c>
      <c r="H3692" s="11" t="s">
        <v>53</v>
      </c>
      <c r="I3692" s="11">
        <v>40.853849360753003</v>
      </c>
      <c r="J3692" s="11">
        <v>-73.809235187960994</v>
      </c>
      <c r="K3692" s="11">
        <v>192</v>
      </c>
      <c r="L3692" s="11">
        <v>38.6655567150396</v>
      </c>
      <c r="M3692" s="11">
        <v>33.723251248902002</v>
      </c>
      <c r="N3692" s="11" t="s">
        <v>59</v>
      </c>
      <c r="O3692" s="11" t="s">
        <v>55</v>
      </c>
      <c r="P3692" s="11">
        <v>0</v>
      </c>
      <c r="Q3692" s="11">
        <v>0.86546387210572795</v>
      </c>
      <c r="R3692" s="11">
        <v>3</v>
      </c>
      <c r="S3692" s="11">
        <v>46</v>
      </c>
      <c r="T3692" s="11">
        <v>216.248278940913</v>
      </c>
      <c r="U3692" s="11">
        <v>24.756125325387099</v>
      </c>
      <c r="V3692" s="11" t="s">
        <v>63</v>
      </c>
    </row>
    <row r="3693" spans="1:22" x14ac:dyDescent="0.3">
      <c r="A3693" s="9">
        <v>45364.815972222197</v>
      </c>
      <c r="B3693" s="10">
        <v>45364</v>
      </c>
      <c r="C3693" s="11">
        <v>2024</v>
      </c>
      <c r="D3693" s="11">
        <v>3</v>
      </c>
      <c r="E3693" s="11">
        <v>13</v>
      </c>
      <c r="F3693" s="11">
        <v>19</v>
      </c>
      <c r="G3693" s="11" t="s">
        <v>69</v>
      </c>
      <c r="H3693" s="11" t="s">
        <v>53</v>
      </c>
      <c r="I3693" s="11">
        <v>40.837226790088799</v>
      </c>
      <c r="J3693" s="11">
        <v>-73.799453374597306</v>
      </c>
      <c r="K3693" s="11">
        <v>165</v>
      </c>
      <c r="L3693" s="11">
        <v>34.951730329616602</v>
      </c>
      <c r="M3693" s="11">
        <v>30.004470062660701</v>
      </c>
      <c r="N3693" s="11" t="s">
        <v>57</v>
      </c>
      <c r="O3693" s="11" t="s">
        <v>55</v>
      </c>
      <c r="P3693" s="11">
        <v>0</v>
      </c>
      <c r="Q3693" s="11">
        <v>-0.46899868760427899</v>
      </c>
      <c r="R3693" s="11">
        <v>41</v>
      </c>
      <c r="S3693" s="11">
        <v>24</v>
      </c>
      <c r="T3693" s="11">
        <v>273.30981409528101</v>
      </c>
      <c r="U3693" s="11">
        <v>16.9250457414763</v>
      </c>
      <c r="V3693" s="11" t="s">
        <v>63</v>
      </c>
    </row>
    <row r="3694" spans="1:22" x14ac:dyDescent="0.3">
      <c r="A3694" s="9">
        <v>45364.819444444503</v>
      </c>
      <c r="B3694" s="10">
        <v>45364</v>
      </c>
      <c r="C3694" s="11">
        <v>2024</v>
      </c>
      <c r="D3694" s="11">
        <v>3</v>
      </c>
      <c r="E3694" s="11">
        <v>13</v>
      </c>
      <c r="F3694" s="11">
        <v>19</v>
      </c>
      <c r="G3694" s="11" t="s">
        <v>69</v>
      </c>
      <c r="H3694" s="11" t="s">
        <v>53</v>
      </c>
      <c r="I3694" s="11">
        <v>40.866981169219102</v>
      </c>
      <c r="J3694" s="11">
        <v>-73.735573702051497</v>
      </c>
      <c r="K3694" s="11">
        <v>57</v>
      </c>
      <c r="L3694" s="11">
        <v>19.101608423853602</v>
      </c>
      <c r="M3694" s="11">
        <v>38.5425871085586</v>
      </c>
      <c r="N3694" s="11" t="s">
        <v>59</v>
      </c>
      <c r="O3694" s="11" t="s">
        <v>61</v>
      </c>
      <c r="P3694" s="11">
        <v>0</v>
      </c>
      <c r="Q3694" s="11">
        <v>-0.318226303391768</v>
      </c>
      <c r="R3694" s="11">
        <v>84</v>
      </c>
      <c r="S3694" s="11">
        <v>35</v>
      </c>
      <c r="T3694" s="11">
        <v>258.92009313669899</v>
      </c>
      <c r="U3694" s="11">
        <v>26.194545793321002</v>
      </c>
      <c r="V3694" s="11" t="s">
        <v>56</v>
      </c>
    </row>
    <row r="3695" spans="1:22" x14ac:dyDescent="0.3">
      <c r="A3695" s="9">
        <v>45364.822916666701</v>
      </c>
      <c r="B3695" s="10">
        <v>45364</v>
      </c>
      <c r="C3695" s="11">
        <v>2024</v>
      </c>
      <c r="D3695" s="11">
        <v>3</v>
      </c>
      <c r="E3695" s="11">
        <v>13</v>
      </c>
      <c r="F3695" s="11">
        <v>19</v>
      </c>
      <c r="G3695" s="11" t="s">
        <v>69</v>
      </c>
      <c r="H3695" s="11" t="s">
        <v>53</v>
      </c>
      <c r="I3695" s="11">
        <v>40.685391786722299</v>
      </c>
      <c r="J3695" s="11">
        <v>-73.725750513614102</v>
      </c>
      <c r="K3695" s="11">
        <v>265</v>
      </c>
      <c r="L3695" s="11">
        <v>42.063439234420201</v>
      </c>
      <c r="M3695" s="11">
        <v>15.4973417988228</v>
      </c>
      <c r="N3695" s="11" t="s">
        <v>54</v>
      </c>
      <c r="O3695" s="11" t="s">
        <v>58</v>
      </c>
      <c r="P3695" s="11">
        <v>0</v>
      </c>
      <c r="Q3695" s="11">
        <v>-0.411394063042401</v>
      </c>
      <c r="R3695" s="11">
        <v>25</v>
      </c>
      <c r="S3695" s="11">
        <v>44</v>
      </c>
      <c r="T3695" s="11">
        <v>363.74222430909299</v>
      </c>
      <c r="U3695" s="11">
        <v>17.920108156529501</v>
      </c>
      <c r="V3695" s="11" t="s">
        <v>56</v>
      </c>
    </row>
    <row r="3696" spans="1:22" x14ac:dyDescent="0.3">
      <c r="A3696" s="9">
        <v>45364.826388888898</v>
      </c>
      <c r="B3696" s="10">
        <v>45364</v>
      </c>
      <c r="C3696" s="11">
        <v>2024</v>
      </c>
      <c r="D3696" s="11">
        <v>3</v>
      </c>
      <c r="E3696" s="11">
        <v>13</v>
      </c>
      <c r="F3696" s="11">
        <v>19</v>
      </c>
      <c r="G3696" s="11" t="s">
        <v>69</v>
      </c>
      <c r="H3696" s="11" t="s">
        <v>53</v>
      </c>
      <c r="I3696" s="11">
        <v>40.616093346579298</v>
      </c>
      <c r="J3696" s="11">
        <v>-73.8925616268846</v>
      </c>
      <c r="K3696" s="11">
        <v>213</v>
      </c>
      <c r="L3696" s="11">
        <v>59.851316933099397</v>
      </c>
      <c r="M3696" s="11">
        <v>57.240490005851903</v>
      </c>
      <c r="N3696" s="11" t="s">
        <v>54</v>
      </c>
      <c r="O3696" s="11" t="s">
        <v>58</v>
      </c>
      <c r="P3696" s="11">
        <v>0</v>
      </c>
      <c r="Q3696" s="11">
        <v>-0.532114719193859</v>
      </c>
      <c r="R3696" s="11">
        <v>64</v>
      </c>
      <c r="S3696" s="11">
        <v>19</v>
      </c>
      <c r="T3696" s="11">
        <v>213.32157720475999</v>
      </c>
      <c r="U3696" s="11">
        <v>19.785865908863599</v>
      </c>
      <c r="V3696" s="11" t="s">
        <v>56</v>
      </c>
    </row>
    <row r="3697" spans="1:22" x14ac:dyDescent="0.3">
      <c r="A3697" s="9">
        <v>45364.829861111102</v>
      </c>
      <c r="B3697" s="10">
        <v>45364</v>
      </c>
      <c r="C3697" s="11">
        <v>2024</v>
      </c>
      <c r="D3697" s="11">
        <v>3</v>
      </c>
      <c r="E3697" s="11">
        <v>13</v>
      </c>
      <c r="F3697" s="11">
        <v>19</v>
      </c>
      <c r="G3697" s="11" t="s">
        <v>69</v>
      </c>
      <c r="H3697" s="11" t="s">
        <v>53</v>
      </c>
      <c r="I3697" s="11">
        <v>40.654382827426303</v>
      </c>
      <c r="J3697" s="11">
        <v>-73.763878843382599</v>
      </c>
      <c r="K3697" s="11">
        <v>100</v>
      </c>
      <c r="L3697" s="11">
        <v>74.366659874394102</v>
      </c>
      <c r="M3697" s="11">
        <v>62.425617809874801</v>
      </c>
      <c r="N3697" s="11" t="s">
        <v>54</v>
      </c>
      <c r="O3697" s="11" t="s">
        <v>60</v>
      </c>
      <c r="P3697" s="11">
        <v>0</v>
      </c>
      <c r="Q3697" s="11">
        <v>0.208037661714813</v>
      </c>
      <c r="R3697" s="11">
        <v>97</v>
      </c>
      <c r="S3697" s="11">
        <v>16</v>
      </c>
      <c r="T3697" s="11">
        <v>164.37427732802999</v>
      </c>
      <c r="U3697" s="11">
        <v>28.019996536394402</v>
      </c>
      <c r="V3697" s="11" t="s">
        <v>63</v>
      </c>
    </row>
    <row r="3698" spans="1:22" x14ac:dyDescent="0.3">
      <c r="A3698" s="9">
        <v>45364.833333333299</v>
      </c>
      <c r="B3698" s="10">
        <v>45364</v>
      </c>
      <c r="C3698" s="11">
        <v>2024</v>
      </c>
      <c r="D3698" s="11">
        <v>3</v>
      </c>
      <c r="E3698" s="11">
        <v>13</v>
      </c>
      <c r="F3698" s="11">
        <v>20</v>
      </c>
      <c r="G3698" s="11" t="s">
        <v>69</v>
      </c>
      <c r="H3698" s="11" t="s">
        <v>53</v>
      </c>
      <c r="I3698" s="11">
        <v>40.8738420620314</v>
      </c>
      <c r="J3698" s="11">
        <v>-73.797589448132697</v>
      </c>
      <c r="K3698" s="11">
        <v>281</v>
      </c>
      <c r="L3698" s="11">
        <v>77.070918470150005</v>
      </c>
      <c r="M3698" s="11">
        <v>63.514114452949897</v>
      </c>
      <c r="N3698" s="11" t="s">
        <v>57</v>
      </c>
      <c r="O3698" s="11" t="s">
        <v>60</v>
      </c>
      <c r="P3698" s="11">
        <v>0</v>
      </c>
      <c r="Q3698" s="11">
        <v>-0.54161604037335698</v>
      </c>
      <c r="R3698" s="11">
        <v>13</v>
      </c>
      <c r="S3698" s="11">
        <v>20</v>
      </c>
      <c r="T3698" s="11">
        <v>244.99472673459999</v>
      </c>
      <c r="U3698" s="11">
        <v>21.185420463876401</v>
      </c>
      <c r="V3698" s="11" t="s">
        <v>56</v>
      </c>
    </row>
    <row r="3699" spans="1:22" x14ac:dyDescent="0.3">
      <c r="A3699" s="9">
        <v>45364.836805555598</v>
      </c>
      <c r="B3699" s="10">
        <v>45364</v>
      </c>
      <c r="C3699" s="11">
        <v>2024</v>
      </c>
      <c r="D3699" s="11">
        <v>3</v>
      </c>
      <c r="E3699" s="11">
        <v>13</v>
      </c>
      <c r="F3699" s="11">
        <v>20</v>
      </c>
      <c r="G3699" s="11" t="s">
        <v>69</v>
      </c>
      <c r="H3699" s="11" t="s">
        <v>53</v>
      </c>
      <c r="I3699" s="11">
        <v>40.660401670938597</v>
      </c>
      <c r="J3699" s="11">
        <v>-73.986921667342799</v>
      </c>
      <c r="K3699" s="11">
        <v>227</v>
      </c>
      <c r="L3699" s="11">
        <v>48.849259002642697</v>
      </c>
      <c r="M3699" s="11">
        <v>39.501647443922401</v>
      </c>
      <c r="N3699" s="11" t="s">
        <v>57</v>
      </c>
      <c r="O3699" s="11" t="s">
        <v>60</v>
      </c>
      <c r="P3699" s="11">
        <v>0</v>
      </c>
      <c r="Q3699" s="11">
        <v>-0.78889712475867202</v>
      </c>
      <c r="R3699" s="11">
        <v>5</v>
      </c>
      <c r="S3699" s="11">
        <v>30</v>
      </c>
      <c r="T3699" s="11">
        <v>474.13105565066599</v>
      </c>
      <c r="U3699" s="11">
        <v>7.9693460502783697</v>
      </c>
      <c r="V3699" s="11" t="s">
        <v>56</v>
      </c>
    </row>
    <row r="3700" spans="1:22" x14ac:dyDescent="0.3">
      <c r="A3700" s="9">
        <v>45364.840277777803</v>
      </c>
      <c r="B3700" s="10">
        <v>45364</v>
      </c>
      <c r="C3700" s="11">
        <v>2024</v>
      </c>
      <c r="D3700" s="11">
        <v>3</v>
      </c>
      <c r="E3700" s="11">
        <v>13</v>
      </c>
      <c r="F3700" s="11">
        <v>20</v>
      </c>
      <c r="G3700" s="11" t="s">
        <v>69</v>
      </c>
      <c r="H3700" s="11" t="s">
        <v>53</v>
      </c>
      <c r="I3700" s="11">
        <v>40.624513571690599</v>
      </c>
      <c r="J3700" s="11">
        <v>-73.887429182532003</v>
      </c>
      <c r="K3700" s="11">
        <v>154</v>
      </c>
      <c r="L3700" s="11">
        <v>51.3759930890931</v>
      </c>
      <c r="M3700" s="11">
        <v>31.0143190586878</v>
      </c>
      <c r="N3700" s="11" t="s">
        <v>54</v>
      </c>
      <c r="O3700" s="11" t="s">
        <v>58</v>
      </c>
      <c r="P3700" s="11">
        <v>1</v>
      </c>
      <c r="Q3700" s="11">
        <v>-0.48079733253606999</v>
      </c>
      <c r="R3700" s="11">
        <v>53</v>
      </c>
      <c r="S3700" s="11">
        <v>49</v>
      </c>
      <c r="T3700" s="11">
        <v>387.755542279601</v>
      </c>
      <c r="U3700" s="11">
        <v>17.8539481327043</v>
      </c>
      <c r="V3700" s="11" t="s">
        <v>56</v>
      </c>
    </row>
    <row r="3701" spans="1:22" x14ac:dyDescent="0.3">
      <c r="A3701" s="9">
        <v>45364.84375</v>
      </c>
      <c r="B3701" s="10">
        <v>45364</v>
      </c>
      <c r="C3701" s="11">
        <v>2024</v>
      </c>
      <c r="D3701" s="11">
        <v>3</v>
      </c>
      <c r="E3701" s="11">
        <v>13</v>
      </c>
      <c r="F3701" s="11">
        <v>20</v>
      </c>
      <c r="G3701" s="11" t="s">
        <v>69</v>
      </c>
      <c r="H3701" s="11" t="s">
        <v>53</v>
      </c>
      <c r="I3701" s="11">
        <v>40.6222394165992</v>
      </c>
      <c r="J3701" s="11">
        <v>-73.934382420411794</v>
      </c>
      <c r="K3701" s="11">
        <v>193</v>
      </c>
      <c r="L3701" s="11">
        <v>10.822701390193499</v>
      </c>
      <c r="M3701" s="11">
        <v>50.221248052664798</v>
      </c>
      <c r="N3701" s="11" t="s">
        <v>59</v>
      </c>
      <c r="O3701" s="11" t="s">
        <v>60</v>
      </c>
      <c r="P3701" s="11">
        <v>1</v>
      </c>
      <c r="Q3701" s="11">
        <v>-0.88830211960786298</v>
      </c>
      <c r="R3701" s="11">
        <v>14</v>
      </c>
      <c r="S3701" s="11">
        <v>31</v>
      </c>
      <c r="T3701" s="11">
        <v>433.82788158586402</v>
      </c>
      <c r="U3701" s="11">
        <v>9.6269267918674402</v>
      </c>
      <c r="V3701" s="11" t="s">
        <v>56</v>
      </c>
    </row>
    <row r="3702" spans="1:22" x14ac:dyDescent="0.3">
      <c r="A3702" s="9">
        <v>45364.847222222197</v>
      </c>
      <c r="B3702" s="10">
        <v>45364</v>
      </c>
      <c r="C3702" s="11">
        <v>2024</v>
      </c>
      <c r="D3702" s="11">
        <v>3</v>
      </c>
      <c r="E3702" s="11">
        <v>13</v>
      </c>
      <c r="F3702" s="11">
        <v>20</v>
      </c>
      <c r="G3702" s="11" t="s">
        <v>69</v>
      </c>
      <c r="H3702" s="11" t="s">
        <v>53</v>
      </c>
      <c r="I3702" s="11">
        <v>40.660261327732798</v>
      </c>
      <c r="J3702" s="11">
        <v>-73.985590440548194</v>
      </c>
      <c r="K3702" s="11">
        <v>201</v>
      </c>
      <c r="L3702" s="11">
        <v>36.855949996559097</v>
      </c>
      <c r="M3702" s="11">
        <v>41.236349975737397</v>
      </c>
      <c r="N3702" s="11" t="s">
        <v>59</v>
      </c>
      <c r="O3702" s="11" t="s">
        <v>58</v>
      </c>
      <c r="P3702" s="11">
        <v>0</v>
      </c>
      <c r="Q3702" s="11">
        <v>-0.24221872801215699</v>
      </c>
      <c r="R3702" s="11">
        <v>42</v>
      </c>
      <c r="S3702" s="11">
        <v>6</v>
      </c>
      <c r="T3702" s="11">
        <v>380.92536277048299</v>
      </c>
      <c r="U3702" s="11">
        <v>12.1496855184306</v>
      </c>
      <c r="V3702" s="11" t="s">
        <v>56</v>
      </c>
    </row>
    <row r="3703" spans="1:22" x14ac:dyDescent="0.3">
      <c r="A3703" s="9">
        <v>45364.850694444503</v>
      </c>
      <c r="B3703" s="10">
        <v>45364</v>
      </c>
      <c r="C3703" s="11">
        <v>2024</v>
      </c>
      <c r="D3703" s="11">
        <v>3</v>
      </c>
      <c r="E3703" s="11">
        <v>13</v>
      </c>
      <c r="F3703" s="11">
        <v>20</v>
      </c>
      <c r="G3703" s="11" t="s">
        <v>69</v>
      </c>
      <c r="H3703" s="11" t="s">
        <v>53</v>
      </c>
      <c r="I3703" s="11">
        <v>40.829534950510002</v>
      </c>
      <c r="J3703" s="11">
        <v>-73.755139639176093</v>
      </c>
      <c r="K3703" s="11">
        <v>45</v>
      </c>
      <c r="L3703" s="11">
        <v>7.4431483574012898</v>
      </c>
      <c r="M3703" s="11">
        <v>29.830229344712901</v>
      </c>
      <c r="N3703" s="11" t="s">
        <v>57</v>
      </c>
      <c r="O3703" s="11" t="s">
        <v>55</v>
      </c>
      <c r="P3703" s="11">
        <v>0</v>
      </c>
      <c r="Q3703" s="11">
        <v>0.90716053502958505</v>
      </c>
      <c r="R3703" s="11">
        <v>98</v>
      </c>
      <c r="S3703" s="11">
        <v>12</v>
      </c>
      <c r="T3703" s="11">
        <v>171.80803515865199</v>
      </c>
      <c r="U3703" s="11">
        <v>17.4277617257526</v>
      </c>
      <c r="V3703" s="11" t="s">
        <v>56</v>
      </c>
    </row>
    <row r="3704" spans="1:22" x14ac:dyDescent="0.3">
      <c r="A3704" s="9">
        <v>45364.854166666701</v>
      </c>
      <c r="B3704" s="10">
        <v>45364</v>
      </c>
      <c r="C3704" s="11">
        <v>2024</v>
      </c>
      <c r="D3704" s="11">
        <v>3</v>
      </c>
      <c r="E3704" s="11">
        <v>13</v>
      </c>
      <c r="F3704" s="11">
        <v>20</v>
      </c>
      <c r="G3704" s="11" t="s">
        <v>69</v>
      </c>
      <c r="H3704" s="11" t="s">
        <v>53</v>
      </c>
      <c r="I3704" s="11">
        <v>40.891460081521302</v>
      </c>
      <c r="J3704" s="11">
        <v>-73.931482293242794</v>
      </c>
      <c r="K3704" s="11">
        <v>136</v>
      </c>
      <c r="L3704" s="11">
        <v>15.480439983671101</v>
      </c>
      <c r="M3704" s="11">
        <v>40.8090058054634</v>
      </c>
      <c r="N3704" s="11" t="s">
        <v>59</v>
      </c>
      <c r="O3704" s="11" t="s">
        <v>60</v>
      </c>
      <c r="P3704" s="11">
        <v>0</v>
      </c>
      <c r="Q3704" s="11">
        <v>-0.70743805103464497</v>
      </c>
      <c r="R3704" s="11">
        <v>95</v>
      </c>
      <c r="S3704" s="11">
        <v>26</v>
      </c>
      <c r="T3704" s="11">
        <v>197.053779833297</v>
      </c>
      <c r="U3704" s="11">
        <v>14.8748277882413</v>
      </c>
      <c r="V3704" s="11" t="s">
        <v>56</v>
      </c>
    </row>
    <row r="3705" spans="1:22" x14ac:dyDescent="0.3">
      <c r="A3705" s="9">
        <v>45364.857638888898</v>
      </c>
      <c r="B3705" s="10">
        <v>45364</v>
      </c>
      <c r="C3705" s="11">
        <v>2024</v>
      </c>
      <c r="D3705" s="11">
        <v>3</v>
      </c>
      <c r="E3705" s="11">
        <v>13</v>
      </c>
      <c r="F3705" s="11">
        <v>20</v>
      </c>
      <c r="G3705" s="11" t="s">
        <v>69</v>
      </c>
      <c r="H3705" s="11" t="s">
        <v>53</v>
      </c>
      <c r="I3705" s="11">
        <v>40.645055023685103</v>
      </c>
      <c r="J3705" s="11">
        <v>-73.821477443786904</v>
      </c>
      <c r="K3705" s="11">
        <v>122</v>
      </c>
      <c r="L3705" s="11">
        <v>71.620939771923204</v>
      </c>
      <c r="M3705" s="11">
        <v>82.037588882251796</v>
      </c>
      <c r="N3705" s="11" t="s">
        <v>54</v>
      </c>
      <c r="O3705" s="11" t="s">
        <v>60</v>
      </c>
      <c r="P3705" s="11">
        <v>0</v>
      </c>
      <c r="Q3705" s="11">
        <v>-0.65095108215692798</v>
      </c>
      <c r="R3705" s="11">
        <v>62</v>
      </c>
      <c r="S3705" s="11">
        <v>44</v>
      </c>
      <c r="T3705" s="11">
        <v>214.608945337161</v>
      </c>
      <c r="U3705" s="11">
        <v>29.175454740799101</v>
      </c>
      <c r="V3705" s="11" t="s">
        <v>56</v>
      </c>
    </row>
    <row r="3706" spans="1:22" x14ac:dyDescent="0.3">
      <c r="A3706" s="9">
        <v>45364.861111111102</v>
      </c>
      <c r="B3706" s="10">
        <v>45364</v>
      </c>
      <c r="C3706" s="11">
        <v>2024</v>
      </c>
      <c r="D3706" s="11">
        <v>3</v>
      </c>
      <c r="E3706" s="11">
        <v>13</v>
      </c>
      <c r="F3706" s="11">
        <v>20</v>
      </c>
      <c r="G3706" s="11" t="s">
        <v>69</v>
      </c>
      <c r="H3706" s="11" t="s">
        <v>53</v>
      </c>
      <c r="I3706" s="11">
        <v>40.877529104562399</v>
      </c>
      <c r="J3706" s="11">
        <v>-73.9102391325019</v>
      </c>
      <c r="K3706" s="11">
        <v>11</v>
      </c>
      <c r="L3706" s="11">
        <v>20.728857494259699</v>
      </c>
      <c r="M3706" s="11">
        <v>40.606326250501297</v>
      </c>
      <c r="N3706" s="11" t="s">
        <v>59</v>
      </c>
      <c r="O3706" s="11" t="s">
        <v>58</v>
      </c>
      <c r="P3706" s="11">
        <v>0</v>
      </c>
      <c r="Q3706" s="11">
        <v>-0.87977463445290405</v>
      </c>
      <c r="R3706" s="11">
        <v>98</v>
      </c>
      <c r="S3706" s="11">
        <v>21</v>
      </c>
      <c r="T3706" s="11">
        <v>194.205183958334</v>
      </c>
      <c r="U3706" s="11">
        <v>23.413771999507698</v>
      </c>
      <c r="V3706" s="11" t="s">
        <v>63</v>
      </c>
    </row>
    <row r="3707" spans="1:22" x14ac:dyDescent="0.3">
      <c r="A3707" s="9">
        <v>45364.864583333299</v>
      </c>
      <c r="B3707" s="10">
        <v>45364</v>
      </c>
      <c r="C3707" s="11">
        <v>2024</v>
      </c>
      <c r="D3707" s="11">
        <v>3</v>
      </c>
      <c r="E3707" s="11">
        <v>13</v>
      </c>
      <c r="F3707" s="11">
        <v>20</v>
      </c>
      <c r="G3707" s="11" t="s">
        <v>69</v>
      </c>
      <c r="H3707" s="11" t="s">
        <v>53</v>
      </c>
      <c r="I3707" s="11">
        <v>40.762087036008602</v>
      </c>
      <c r="J3707" s="11">
        <v>-73.981111454772801</v>
      </c>
      <c r="K3707" s="11">
        <v>131</v>
      </c>
      <c r="L3707" s="11">
        <v>38.6087404873617</v>
      </c>
      <c r="M3707" s="11">
        <v>73.896970233232295</v>
      </c>
      <c r="N3707" s="11" t="s">
        <v>59</v>
      </c>
      <c r="O3707" s="11" t="s">
        <v>60</v>
      </c>
      <c r="P3707" s="11">
        <v>0</v>
      </c>
      <c r="Q3707" s="11">
        <v>-0.48178067883245501</v>
      </c>
      <c r="R3707" s="11">
        <v>36</v>
      </c>
      <c r="S3707" s="11">
        <v>2</v>
      </c>
      <c r="T3707" s="11">
        <v>245.29169444546801</v>
      </c>
      <c r="U3707" s="11">
        <v>23.0247605007165</v>
      </c>
      <c r="V3707" s="11" t="s">
        <v>63</v>
      </c>
    </row>
    <row r="3708" spans="1:22" x14ac:dyDescent="0.3">
      <c r="A3708" s="9">
        <v>45364.868055555598</v>
      </c>
      <c r="B3708" s="10">
        <v>45364</v>
      </c>
      <c r="C3708" s="11">
        <v>2024</v>
      </c>
      <c r="D3708" s="11">
        <v>3</v>
      </c>
      <c r="E3708" s="11">
        <v>13</v>
      </c>
      <c r="F3708" s="11">
        <v>20</v>
      </c>
      <c r="G3708" s="11" t="s">
        <v>69</v>
      </c>
      <c r="H3708" s="11" t="s">
        <v>53</v>
      </c>
      <c r="I3708" s="11">
        <v>40.691216225698199</v>
      </c>
      <c r="J3708" s="11">
        <v>-73.817131110865603</v>
      </c>
      <c r="K3708" s="11">
        <v>124</v>
      </c>
      <c r="L3708" s="11">
        <v>57.955238225960898</v>
      </c>
      <c r="M3708" s="11">
        <v>28.5521294582385</v>
      </c>
      <c r="N3708" s="11" t="s">
        <v>57</v>
      </c>
      <c r="O3708" s="11" t="s">
        <v>58</v>
      </c>
      <c r="P3708" s="11">
        <v>0</v>
      </c>
      <c r="Q3708" s="11">
        <v>-0.95316349572824999</v>
      </c>
      <c r="R3708" s="11">
        <v>29</v>
      </c>
      <c r="S3708" s="11">
        <v>46</v>
      </c>
      <c r="T3708" s="11">
        <v>428.275392033034</v>
      </c>
      <c r="U3708" s="11">
        <v>22.403057033619699</v>
      </c>
      <c r="V3708" s="11" t="s">
        <v>63</v>
      </c>
    </row>
    <row r="3709" spans="1:22" x14ac:dyDescent="0.3">
      <c r="A3709" s="9">
        <v>45364.871527777803</v>
      </c>
      <c r="B3709" s="10">
        <v>45364</v>
      </c>
      <c r="C3709" s="11">
        <v>2024</v>
      </c>
      <c r="D3709" s="11">
        <v>3</v>
      </c>
      <c r="E3709" s="11">
        <v>13</v>
      </c>
      <c r="F3709" s="11">
        <v>20</v>
      </c>
      <c r="G3709" s="11" t="s">
        <v>69</v>
      </c>
      <c r="H3709" s="11" t="s">
        <v>53</v>
      </c>
      <c r="I3709" s="11">
        <v>40.828535242775899</v>
      </c>
      <c r="J3709" s="11">
        <v>-73.904267730505794</v>
      </c>
      <c r="K3709" s="11">
        <v>186</v>
      </c>
      <c r="L3709" s="11">
        <v>55.122169491232199</v>
      </c>
      <c r="M3709" s="11">
        <v>19.755955798088301</v>
      </c>
      <c r="N3709" s="11" t="s">
        <v>57</v>
      </c>
      <c r="O3709" s="11" t="s">
        <v>55</v>
      </c>
      <c r="P3709" s="11">
        <v>0</v>
      </c>
      <c r="Q3709" s="11">
        <v>0.52777693415587901</v>
      </c>
      <c r="R3709" s="11">
        <v>16</v>
      </c>
      <c r="S3709" s="11">
        <v>9</v>
      </c>
      <c r="T3709" s="11">
        <v>81.179533171633295</v>
      </c>
      <c r="U3709" s="11">
        <v>20.094436544504902</v>
      </c>
      <c r="V3709" s="11" t="s">
        <v>63</v>
      </c>
    </row>
    <row r="3710" spans="1:22" x14ac:dyDescent="0.3">
      <c r="A3710" s="9">
        <v>45364.875</v>
      </c>
      <c r="B3710" s="10">
        <v>45364</v>
      </c>
      <c r="C3710" s="11">
        <v>2024</v>
      </c>
      <c r="D3710" s="11">
        <v>3</v>
      </c>
      <c r="E3710" s="11">
        <v>13</v>
      </c>
      <c r="F3710" s="11">
        <v>21</v>
      </c>
      <c r="G3710" s="11" t="s">
        <v>69</v>
      </c>
      <c r="H3710" s="11" t="s">
        <v>53</v>
      </c>
      <c r="I3710" s="11">
        <v>40.787628849426703</v>
      </c>
      <c r="J3710" s="11">
        <v>-73.954377830721398</v>
      </c>
      <c r="K3710" s="11">
        <v>154</v>
      </c>
      <c r="L3710" s="11">
        <v>52.531055835012303</v>
      </c>
      <c r="M3710" s="11">
        <v>37.565485016648502</v>
      </c>
      <c r="N3710" s="11" t="s">
        <v>59</v>
      </c>
      <c r="O3710" s="11" t="s">
        <v>58</v>
      </c>
      <c r="P3710" s="11">
        <v>0</v>
      </c>
      <c r="Q3710" s="11">
        <v>0.70954729581429898</v>
      </c>
      <c r="R3710" s="11">
        <v>45</v>
      </c>
      <c r="S3710" s="11">
        <v>36</v>
      </c>
      <c r="T3710" s="11">
        <v>149.99424658403601</v>
      </c>
      <c r="U3710" s="11">
        <v>19.944557996638</v>
      </c>
      <c r="V3710" s="11" t="s">
        <v>63</v>
      </c>
    </row>
    <row r="3711" spans="1:22" x14ac:dyDescent="0.3">
      <c r="A3711" s="9">
        <v>45364.878472222197</v>
      </c>
      <c r="B3711" s="10">
        <v>45364</v>
      </c>
      <c r="C3711" s="11">
        <v>2024</v>
      </c>
      <c r="D3711" s="11">
        <v>3</v>
      </c>
      <c r="E3711" s="11">
        <v>13</v>
      </c>
      <c r="F3711" s="11">
        <v>21</v>
      </c>
      <c r="G3711" s="11" t="s">
        <v>69</v>
      </c>
      <c r="H3711" s="11" t="s">
        <v>53</v>
      </c>
      <c r="I3711" s="11">
        <v>40.756398092528102</v>
      </c>
      <c r="J3711" s="11">
        <v>-73.751020166771795</v>
      </c>
      <c r="K3711" s="11">
        <v>181</v>
      </c>
      <c r="L3711" s="11">
        <v>23.434373451196699</v>
      </c>
      <c r="M3711" s="11">
        <v>76.145780495972701</v>
      </c>
      <c r="N3711" s="11" t="s">
        <v>57</v>
      </c>
      <c r="O3711" s="11" t="s">
        <v>60</v>
      </c>
      <c r="P3711" s="11">
        <v>0</v>
      </c>
      <c r="Q3711" s="11">
        <v>-0.85112166362487796</v>
      </c>
      <c r="R3711" s="11">
        <v>37</v>
      </c>
      <c r="S3711" s="11">
        <v>49</v>
      </c>
      <c r="T3711" s="11">
        <v>385.51830371595099</v>
      </c>
      <c r="U3711" s="11">
        <v>10.038118469600899</v>
      </c>
      <c r="V3711" s="11" t="s">
        <v>63</v>
      </c>
    </row>
    <row r="3712" spans="1:22" x14ac:dyDescent="0.3">
      <c r="A3712" s="9">
        <v>45364.881944444503</v>
      </c>
      <c r="B3712" s="10">
        <v>45364</v>
      </c>
      <c r="C3712" s="11">
        <v>2024</v>
      </c>
      <c r="D3712" s="11">
        <v>3</v>
      </c>
      <c r="E3712" s="11">
        <v>13</v>
      </c>
      <c r="F3712" s="11">
        <v>21</v>
      </c>
      <c r="G3712" s="11" t="s">
        <v>69</v>
      </c>
      <c r="H3712" s="11" t="s">
        <v>53</v>
      </c>
      <c r="I3712" s="11">
        <v>40.623846288827899</v>
      </c>
      <c r="J3712" s="11">
        <v>-73.819262000789394</v>
      </c>
      <c r="K3712" s="11">
        <v>71</v>
      </c>
      <c r="L3712" s="11">
        <v>26.4134449493089</v>
      </c>
      <c r="M3712" s="11">
        <v>39.981121306860203</v>
      </c>
      <c r="N3712" s="11" t="s">
        <v>57</v>
      </c>
      <c r="O3712" s="11" t="s">
        <v>55</v>
      </c>
      <c r="P3712" s="11">
        <v>0</v>
      </c>
      <c r="Q3712" s="11">
        <v>0.94718355360234296</v>
      </c>
      <c r="R3712" s="11">
        <v>83</v>
      </c>
      <c r="S3712" s="11">
        <v>37</v>
      </c>
      <c r="T3712" s="11">
        <v>244.898487823453</v>
      </c>
      <c r="U3712" s="11">
        <v>7.618442714865</v>
      </c>
      <c r="V3712" s="11" t="s">
        <v>63</v>
      </c>
    </row>
    <row r="3713" spans="1:22" x14ac:dyDescent="0.3">
      <c r="A3713" s="9">
        <v>45364.885416666701</v>
      </c>
      <c r="B3713" s="10">
        <v>45364</v>
      </c>
      <c r="C3713" s="11">
        <v>2024</v>
      </c>
      <c r="D3713" s="11">
        <v>3</v>
      </c>
      <c r="E3713" s="11">
        <v>13</v>
      </c>
      <c r="F3713" s="11">
        <v>21</v>
      </c>
      <c r="G3713" s="11" t="s">
        <v>69</v>
      </c>
      <c r="H3713" s="11" t="s">
        <v>53</v>
      </c>
      <c r="I3713" s="11">
        <v>40.764375447607001</v>
      </c>
      <c r="J3713" s="11">
        <v>-73.997780649387806</v>
      </c>
      <c r="K3713" s="11">
        <v>217</v>
      </c>
      <c r="L3713" s="11">
        <v>72.767331893888993</v>
      </c>
      <c r="M3713" s="11">
        <v>23.248109532457001</v>
      </c>
      <c r="N3713" s="11" t="s">
        <v>59</v>
      </c>
      <c r="O3713" s="11" t="s">
        <v>55</v>
      </c>
      <c r="P3713" s="11">
        <v>0</v>
      </c>
      <c r="Q3713" s="11">
        <v>0.22722969433954501</v>
      </c>
      <c r="R3713" s="11">
        <v>17</v>
      </c>
      <c r="S3713" s="11">
        <v>12</v>
      </c>
      <c r="T3713" s="11">
        <v>196.76677889112301</v>
      </c>
      <c r="U3713" s="11">
        <v>15.595646961912299</v>
      </c>
      <c r="V3713" s="11" t="s">
        <v>56</v>
      </c>
    </row>
    <row r="3714" spans="1:22" x14ac:dyDescent="0.3">
      <c r="A3714" s="9">
        <v>45364.888888888898</v>
      </c>
      <c r="B3714" s="10">
        <v>45364</v>
      </c>
      <c r="C3714" s="11">
        <v>2024</v>
      </c>
      <c r="D3714" s="11">
        <v>3</v>
      </c>
      <c r="E3714" s="11">
        <v>13</v>
      </c>
      <c r="F3714" s="11">
        <v>21</v>
      </c>
      <c r="G3714" s="11" t="s">
        <v>69</v>
      </c>
      <c r="H3714" s="11" t="s">
        <v>53</v>
      </c>
      <c r="I3714" s="11">
        <v>40.859734762538501</v>
      </c>
      <c r="J3714" s="11">
        <v>-73.702913751635194</v>
      </c>
      <c r="K3714" s="11">
        <v>28</v>
      </c>
      <c r="L3714" s="11">
        <v>63.092867639478101</v>
      </c>
      <c r="M3714" s="11">
        <v>73.322809496194196</v>
      </c>
      <c r="N3714" s="11" t="s">
        <v>59</v>
      </c>
      <c r="O3714" s="11" t="s">
        <v>61</v>
      </c>
      <c r="P3714" s="11">
        <v>1</v>
      </c>
      <c r="Q3714" s="11">
        <v>-0.34098868170958802</v>
      </c>
      <c r="R3714" s="11">
        <v>61</v>
      </c>
      <c r="S3714" s="11">
        <v>48</v>
      </c>
      <c r="T3714" s="11">
        <v>371.99123780576701</v>
      </c>
      <c r="U3714" s="11">
        <v>5.1374630258780396</v>
      </c>
      <c r="V3714" s="11" t="s">
        <v>56</v>
      </c>
    </row>
    <row r="3715" spans="1:22" x14ac:dyDescent="0.3">
      <c r="A3715" s="9">
        <v>45364.892361111102</v>
      </c>
      <c r="B3715" s="10">
        <v>45364</v>
      </c>
      <c r="C3715" s="11">
        <v>2024</v>
      </c>
      <c r="D3715" s="11">
        <v>3</v>
      </c>
      <c r="E3715" s="11">
        <v>13</v>
      </c>
      <c r="F3715" s="11">
        <v>21</v>
      </c>
      <c r="G3715" s="11" t="s">
        <v>69</v>
      </c>
      <c r="H3715" s="11" t="s">
        <v>53</v>
      </c>
      <c r="I3715" s="11">
        <v>40.7639686390444</v>
      </c>
      <c r="J3715" s="11">
        <v>-73.803142002603096</v>
      </c>
      <c r="K3715" s="11">
        <v>84</v>
      </c>
      <c r="L3715" s="11">
        <v>7.80707986109765</v>
      </c>
      <c r="M3715" s="11">
        <v>90.605262800791195</v>
      </c>
      <c r="N3715" s="11" t="s">
        <v>54</v>
      </c>
      <c r="O3715" s="11" t="s">
        <v>61</v>
      </c>
      <c r="P3715" s="11">
        <v>0</v>
      </c>
      <c r="Q3715" s="11">
        <v>0.13491357050628899</v>
      </c>
      <c r="R3715" s="11">
        <v>16</v>
      </c>
      <c r="S3715" s="11">
        <v>49</v>
      </c>
      <c r="T3715" s="11">
        <v>79.163694602949704</v>
      </c>
      <c r="U3715" s="11">
        <v>19.813988140708702</v>
      </c>
      <c r="V3715" s="11" t="s">
        <v>56</v>
      </c>
    </row>
    <row r="3716" spans="1:22" x14ac:dyDescent="0.3">
      <c r="A3716" s="9">
        <v>45364.895833333299</v>
      </c>
      <c r="B3716" s="10">
        <v>45364</v>
      </c>
      <c r="C3716" s="11">
        <v>2024</v>
      </c>
      <c r="D3716" s="11">
        <v>3</v>
      </c>
      <c r="E3716" s="11">
        <v>13</v>
      </c>
      <c r="F3716" s="11">
        <v>21</v>
      </c>
      <c r="G3716" s="11" t="s">
        <v>69</v>
      </c>
      <c r="H3716" s="11" t="s">
        <v>53</v>
      </c>
      <c r="I3716" s="11">
        <v>40.646738879188398</v>
      </c>
      <c r="J3716" s="11">
        <v>-73.848859268241398</v>
      </c>
      <c r="K3716" s="11">
        <v>31</v>
      </c>
      <c r="L3716" s="11">
        <v>16.539170047221798</v>
      </c>
      <c r="M3716" s="11">
        <v>37.990733001755501</v>
      </c>
      <c r="N3716" s="11" t="s">
        <v>54</v>
      </c>
      <c r="O3716" s="11" t="s">
        <v>61</v>
      </c>
      <c r="P3716" s="11">
        <v>1</v>
      </c>
      <c r="Q3716" s="11">
        <v>0.15524899261635799</v>
      </c>
      <c r="R3716" s="11">
        <v>93</v>
      </c>
      <c r="S3716" s="11">
        <v>21</v>
      </c>
      <c r="T3716" s="11">
        <v>318.567632946088</v>
      </c>
      <c r="U3716" s="11">
        <v>11.422760923653801</v>
      </c>
      <c r="V3716" s="11" t="s">
        <v>56</v>
      </c>
    </row>
    <row r="3717" spans="1:22" x14ac:dyDescent="0.3">
      <c r="A3717" s="9">
        <v>45364.899305555598</v>
      </c>
      <c r="B3717" s="10">
        <v>45364</v>
      </c>
      <c r="C3717" s="11">
        <v>2024</v>
      </c>
      <c r="D3717" s="11">
        <v>3</v>
      </c>
      <c r="E3717" s="11">
        <v>13</v>
      </c>
      <c r="F3717" s="11">
        <v>21</v>
      </c>
      <c r="G3717" s="11" t="s">
        <v>69</v>
      </c>
      <c r="H3717" s="11" t="s">
        <v>53</v>
      </c>
      <c r="I3717" s="11">
        <v>40.834416325124998</v>
      </c>
      <c r="J3717" s="11">
        <v>-73.852029989289093</v>
      </c>
      <c r="K3717" s="11">
        <v>70</v>
      </c>
      <c r="L3717" s="11">
        <v>47.075029446824701</v>
      </c>
      <c r="M3717" s="11">
        <v>40.2066330998694</v>
      </c>
      <c r="N3717" s="11" t="s">
        <v>57</v>
      </c>
      <c r="O3717" s="11" t="s">
        <v>58</v>
      </c>
      <c r="P3717" s="11">
        <v>1</v>
      </c>
      <c r="Q3717" s="11">
        <v>0.109082946177637</v>
      </c>
      <c r="R3717" s="11">
        <v>19</v>
      </c>
      <c r="S3717" s="11">
        <v>10</v>
      </c>
      <c r="T3717" s="11">
        <v>391.321568472183</v>
      </c>
      <c r="U3717" s="11">
        <v>25.514613866305599</v>
      </c>
      <c r="V3717" s="11" t="s">
        <v>56</v>
      </c>
    </row>
    <row r="3718" spans="1:22" x14ac:dyDescent="0.3">
      <c r="A3718" s="9">
        <v>45364.902777777803</v>
      </c>
      <c r="B3718" s="10">
        <v>45364</v>
      </c>
      <c r="C3718" s="11">
        <v>2024</v>
      </c>
      <c r="D3718" s="11">
        <v>3</v>
      </c>
      <c r="E3718" s="11">
        <v>13</v>
      </c>
      <c r="F3718" s="11">
        <v>21</v>
      </c>
      <c r="G3718" s="11" t="s">
        <v>69</v>
      </c>
      <c r="H3718" s="11" t="s">
        <v>53</v>
      </c>
      <c r="I3718" s="11">
        <v>40.8839869163576</v>
      </c>
      <c r="J3718" s="11">
        <v>-73.985427335775896</v>
      </c>
      <c r="K3718" s="11">
        <v>129</v>
      </c>
      <c r="L3718" s="11">
        <v>31.018359137219001</v>
      </c>
      <c r="M3718" s="11">
        <v>63.447558879577002</v>
      </c>
      <c r="N3718" s="11" t="s">
        <v>57</v>
      </c>
      <c r="O3718" s="11" t="s">
        <v>60</v>
      </c>
      <c r="P3718" s="11">
        <v>0</v>
      </c>
      <c r="Q3718" s="11">
        <v>-0.62934190572873205</v>
      </c>
      <c r="R3718" s="11">
        <v>22</v>
      </c>
      <c r="S3718" s="11">
        <v>36</v>
      </c>
      <c r="T3718" s="11">
        <v>346.88662186497299</v>
      </c>
      <c r="U3718" s="11">
        <v>13.3530415310323</v>
      </c>
      <c r="V3718" s="11" t="s">
        <v>63</v>
      </c>
    </row>
    <row r="3719" spans="1:22" x14ac:dyDescent="0.3">
      <c r="A3719" s="9">
        <v>45364.90625</v>
      </c>
      <c r="B3719" s="10">
        <v>45364</v>
      </c>
      <c r="C3719" s="11">
        <v>2024</v>
      </c>
      <c r="D3719" s="11">
        <v>3</v>
      </c>
      <c r="E3719" s="11">
        <v>13</v>
      </c>
      <c r="F3719" s="11">
        <v>21</v>
      </c>
      <c r="G3719" s="11" t="s">
        <v>69</v>
      </c>
      <c r="H3719" s="11" t="s">
        <v>53</v>
      </c>
      <c r="I3719" s="11">
        <v>40.689054506778803</v>
      </c>
      <c r="J3719" s="11">
        <v>-73.941308245882396</v>
      </c>
      <c r="K3719" s="11">
        <v>157</v>
      </c>
      <c r="L3719" s="11">
        <v>22.241861498394901</v>
      </c>
      <c r="M3719" s="11">
        <v>68.264319568696706</v>
      </c>
      <c r="N3719" s="11" t="s">
        <v>54</v>
      </c>
      <c r="O3719" s="11" t="s">
        <v>61</v>
      </c>
      <c r="P3719" s="11">
        <v>0</v>
      </c>
      <c r="Q3719" s="11">
        <v>-0.99036920625409097</v>
      </c>
      <c r="R3719" s="11">
        <v>78</v>
      </c>
      <c r="S3719" s="11">
        <v>38</v>
      </c>
      <c r="T3719" s="11">
        <v>448.55030790856102</v>
      </c>
      <c r="U3719" s="11">
        <v>10.2125430811115</v>
      </c>
      <c r="V3719" s="11" t="s">
        <v>63</v>
      </c>
    </row>
    <row r="3720" spans="1:22" x14ac:dyDescent="0.3">
      <c r="A3720" s="9">
        <v>45364.909722222197</v>
      </c>
      <c r="B3720" s="10">
        <v>45364</v>
      </c>
      <c r="C3720" s="11">
        <v>2024</v>
      </c>
      <c r="D3720" s="11">
        <v>3</v>
      </c>
      <c r="E3720" s="11">
        <v>13</v>
      </c>
      <c r="F3720" s="11">
        <v>21</v>
      </c>
      <c r="G3720" s="11" t="s">
        <v>69</v>
      </c>
      <c r="H3720" s="11" t="s">
        <v>53</v>
      </c>
      <c r="I3720" s="11">
        <v>40.768046856103098</v>
      </c>
      <c r="J3720" s="11">
        <v>-73.898327517046994</v>
      </c>
      <c r="K3720" s="11">
        <v>226</v>
      </c>
      <c r="L3720" s="11">
        <v>72.878529199225596</v>
      </c>
      <c r="M3720" s="11">
        <v>59.253457078271801</v>
      </c>
      <c r="N3720" s="11" t="s">
        <v>54</v>
      </c>
      <c r="O3720" s="11" t="s">
        <v>60</v>
      </c>
      <c r="P3720" s="11">
        <v>0</v>
      </c>
      <c r="Q3720" s="11">
        <v>0.21870789950673</v>
      </c>
      <c r="R3720" s="11">
        <v>99</v>
      </c>
      <c r="S3720" s="11">
        <v>36</v>
      </c>
      <c r="T3720" s="11">
        <v>181.304071731508</v>
      </c>
      <c r="U3720" s="11">
        <v>23.953963622642899</v>
      </c>
      <c r="V3720" s="11" t="s">
        <v>56</v>
      </c>
    </row>
    <row r="3721" spans="1:22" x14ac:dyDescent="0.3">
      <c r="A3721" s="9">
        <v>45364.913194444503</v>
      </c>
      <c r="B3721" s="10">
        <v>45364</v>
      </c>
      <c r="C3721" s="11">
        <v>2024</v>
      </c>
      <c r="D3721" s="11">
        <v>3</v>
      </c>
      <c r="E3721" s="11">
        <v>13</v>
      </c>
      <c r="F3721" s="11">
        <v>21</v>
      </c>
      <c r="G3721" s="11" t="s">
        <v>69</v>
      </c>
      <c r="H3721" s="11" t="s">
        <v>53</v>
      </c>
      <c r="I3721" s="11">
        <v>40.830401014867498</v>
      </c>
      <c r="J3721" s="11">
        <v>-73.956292629653603</v>
      </c>
      <c r="K3721" s="11">
        <v>111</v>
      </c>
      <c r="L3721" s="11">
        <v>48.220852365541603</v>
      </c>
      <c r="M3721" s="11">
        <v>32.511394781854598</v>
      </c>
      <c r="N3721" s="11" t="s">
        <v>59</v>
      </c>
      <c r="O3721" s="11" t="s">
        <v>61</v>
      </c>
      <c r="P3721" s="11">
        <v>0</v>
      </c>
      <c r="Q3721" s="11">
        <v>0.161977373137698</v>
      </c>
      <c r="R3721" s="11">
        <v>26</v>
      </c>
      <c r="S3721" s="11">
        <v>7</v>
      </c>
      <c r="T3721" s="11">
        <v>204.02676131476201</v>
      </c>
      <c r="U3721" s="11">
        <v>5.60632697914963</v>
      </c>
      <c r="V3721" s="11" t="s">
        <v>63</v>
      </c>
    </row>
    <row r="3722" spans="1:22" x14ac:dyDescent="0.3">
      <c r="A3722" s="9">
        <v>45364.916666666701</v>
      </c>
      <c r="B3722" s="10">
        <v>45364</v>
      </c>
      <c r="C3722" s="11">
        <v>2024</v>
      </c>
      <c r="D3722" s="11">
        <v>3</v>
      </c>
      <c r="E3722" s="11">
        <v>13</v>
      </c>
      <c r="F3722" s="11">
        <v>22</v>
      </c>
      <c r="G3722" s="11" t="s">
        <v>69</v>
      </c>
      <c r="H3722" s="11" t="s">
        <v>53</v>
      </c>
      <c r="I3722" s="11">
        <v>40.693073394387604</v>
      </c>
      <c r="J3722" s="11">
        <v>-73.809730065486093</v>
      </c>
      <c r="K3722" s="11">
        <v>79</v>
      </c>
      <c r="L3722" s="11">
        <v>62.759175204778401</v>
      </c>
      <c r="M3722" s="11">
        <v>92.271642095366701</v>
      </c>
      <c r="N3722" s="11" t="s">
        <v>57</v>
      </c>
      <c r="O3722" s="11" t="s">
        <v>61</v>
      </c>
      <c r="P3722" s="11">
        <v>1</v>
      </c>
      <c r="Q3722" s="11">
        <v>-0.45108671669390998</v>
      </c>
      <c r="R3722" s="11">
        <v>12</v>
      </c>
      <c r="S3722" s="11">
        <v>22</v>
      </c>
      <c r="T3722" s="11">
        <v>302.60819983720899</v>
      </c>
      <c r="U3722" s="11">
        <v>22.7383388522492</v>
      </c>
      <c r="V3722" s="11" t="s">
        <v>56</v>
      </c>
    </row>
    <row r="3723" spans="1:22" x14ac:dyDescent="0.3">
      <c r="A3723" s="9">
        <v>45364.920138888898</v>
      </c>
      <c r="B3723" s="10">
        <v>45364</v>
      </c>
      <c r="C3723" s="11">
        <v>2024</v>
      </c>
      <c r="D3723" s="11">
        <v>3</v>
      </c>
      <c r="E3723" s="11">
        <v>13</v>
      </c>
      <c r="F3723" s="11">
        <v>22</v>
      </c>
      <c r="G3723" s="11" t="s">
        <v>69</v>
      </c>
      <c r="H3723" s="11" t="s">
        <v>53</v>
      </c>
      <c r="I3723" s="11">
        <v>40.807506883900302</v>
      </c>
      <c r="J3723" s="11">
        <v>-73.973686402878599</v>
      </c>
      <c r="K3723" s="11">
        <v>43</v>
      </c>
      <c r="L3723" s="11">
        <v>68.662700883715701</v>
      </c>
      <c r="M3723" s="11">
        <v>46.1866653572065</v>
      </c>
      <c r="N3723" s="11" t="s">
        <v>59</v>
      </c>
      <c r="O3723" s="11" t="s">
        <v>61</v>
      </c>
      <c r="P3723" s="11">
        <v>0</v>
      </c>
      <c r="Q3723" s="11">
        <v>-0.95111376489346999</v>
      </c>
      <c r="R3723" s="11">
        <v>89</v>
      </c>
      <c r="S3723" s="11">
        <v>23</v>
      </c>
      <c r="T3723" s="11">
        <v>76.819275898009394</v>
      </c>
      <c r="U3723" s="11">
        <v>11.055171339872601</v>
      </c>
      <c r="V3723" s="11" t="s">
        <v>62</v>
      </c>
    </row>
    <row r="3724" spans="1:22" x14ac:dyDescent="0.3">
      <c r="A3724" s="9">
        <v>45364.923611111102</v>
      </c>
      <c r="B3724" s="10">
        <v>45364</v>
      </c>
      <c r="C3724" s="11">
        <v>2024</v>
      </c>
      <c r="D3724" s="11">
        <v>3</v>
      </c>
      <c r="E3724" s="11">
        <v>13</v>
      </c>
      <c r="F3724" s="11">
        <v>22</v>
      </c>
      <c r="G3724" s="11" t="s">
        <v>69</v>
      </c>
      <c r="H3724" s="11" t="s">
        <v>53</v>
      </c>
      <c r="I3724" s="11">
        <v>40.806044662118197</v>
      </c>
      <c r="J3724" s="11">
        <v>-73.803668293167306</v>
      </c>
      <c r="K3724" s="11">
        <v>62</v>
      </c>
      <c r="L3724" s="11">
        <v>43.561848494734697</v>
      </c>
      <c r="M3724" s="11">
        <v>12.809010438712599</v>
      </c>
      <c r="N3724" s="11" t="s">
        <v>59</v>
      </c>
      <c r="O3724" s="11" t="s">
        <v>61</v>
      </c>
      <c r="P3724" s="11">
        <v>0</v>
      </c>
      <c r="Q3724" s="11">
        <v>-0.835625715176183</v>
      </c>
      <c r="R3724" s="11">
        <v>88</v>
      </c>
      <c r="S3724" s="11">
        <v>1</v>
      </c>
      <c r="T3724" s="11">
        <v>234.30210898033101</v>
      </c>
      <c r="U3724" s="11">
        <v>23.308790741697901</v>
      </c>
      <c r="V3724" s="11" t="s">
        <v>62</v>
      </c>
    </row>
    <row r="3725" spans="1:22" x14ac:dyDescent="0.3">
      <c r="A3725" s="9">
        <v>45364.927083333299</v>
      </c>
      <c r="B3725" s="10">
        <v>45364</v>
      </c>
      <c r="C3725" s="11">
        <v>2024</v>
      </c>
      <c r="D3725" s="11">
        <v>3</v>
      </c>
      <c r="E3725" s="11">
        <v>13</v>
      </c>
      <c r="F3725" s="11">
        <v>22</v>
      </c>
      <c r="G3725" s="11" t="s">
        <v>69</v>
      </c>
      <c r="H3725" s="11" t="s">
        <v>53</v>
      </c>
      <c r="I3725" s="11">
        <v>40.845168125200097</v>
      </c>
      <c r="J3725" s="11">
        <v>-73.714001141339295</v>
      </c>
      <c r="K3725" s="11">
        <v>158</v>
      </c>
      <c r="L3725" s="11">
        <v>49.435044186098402</v>
      </c>
      <c r="M3725" s="11">
        <v>78.299118779215704</v>
      </c>
      <c r="N3725" s="11" t="s">
        <v>54</v>
      </c>
      <c r="O3725" s="11" t="s">
        <v>61</v>
      </c>
      <c r="P3725" s="11">
        <v>0</v>
      </c>
      <c r="Q3725" s="11">
        <v>-2.6876442292713899E-2</v>
      </c>
      <c r="R3725" s="11">
        <v>33</v>
      </c>
      <c r="S3725" s="11">
        <v>28</v>
      </c>
      <c r="T3725" s="11">
        <v>417.590730414181</v>
      </c>
      <c r="U3725" s="11">
        <v>5.6420446226367904</v>
      </c>
      <c r="V3725" s="11" t="s">
        <v>63</v>
      </c>
    </row>
    <row r="3726" spans="1:22" x14ac:dyDescent="0.3">
      <c r="A3726" s="9">
        <v>45364.930555555598</v>
      </c>
      <c r="B3726" s="10">
        <v>45364</v>
      </c>
      <c r="C3726" s="11">
        <v>2024</v>
      </c>
      <c r="D3726" s="11">
        <v>3</v>
      </c>
      <c r="E3726" s="11">
        <v>13</v>
      </c>
      <c r="F3726" s="11">
        <v>22</v>
      </c>
      <c r="G3726" s="11" t="s">
        <v>69</v>
      </c>
      <c r="H3726" s="11" t="s">
        <v>53</v>
      </c>
      <c r="I3726" s="11">
        <v>40.817011198875797</v>
      </c>
      <c r="J3726" s="11">
        <v>-73.882968329454002</v>
      </c>
      <c r="K3726" s="11">
        <v>95</v>
      </c>
      <c r="L3726" s="11">
        <v>76.332615549912703</v>
      </c>
      <c r="M3726" s="11">
        <v>32.113946905859102</v>
      </c>
      <c r="N3726" s="11" t="s">
        <v>57</v>
      </c>
      <c r="O3726" s="11" t="s">
        <v>61</v>
      </c>
      <c r="P3726" s="11">
        <v>0</v>
      </c>
      <c r="Q3726" s="11">
        <v>-0.36661929330175902</v>
      </c>
      <c r="R3726" s="11">
        <v>16</v>
      </c>
      <c r="S3726" s="11">
        <v>8</v>
      </c>
      <c r="T3726" s="11">
        <v>403.90569079714498</v>
      </c>
      <c r="U3726" s="11">
        <v>20.341146615884899</v>
      </c>
      <c r="V3726" s="11" t="s">
        <v>62</v>
      </c>
    </row>
    <row r="3727" spans="1:22" x14ac:dyDescent="0.3">
      <c r="A3727" s="9">
        <v>45364.934027777803</v>
      </c>
      <c r="B3727" s="10">
        <v>45364</v>
      </c>
      <c r="C3727" s="11">
        <v>2024</v>
      </c>
      <c r="D3727" s="11">
        <v>3</v>
      </c>
      <c r="E3727" s="11">
        <v>13</v>
      </c>
      <c r="F3727" s="11">
        <v>22</v>
      </c>
      <c r="G3727" s="11" t="s">
        <v>69</v>
      </c>
      <c r="H3727" s="11" t="s">
        <v>53</v>
      </c>
      <c r="I3727" s="11">
        <v>40.671992701043997</v>
      </c>
      <c r="J3727" s="11">
        <v>-73.983431693025807</v>
      </c>
      <c r="K3727" s="11">
        <v>66</v>
      </c>
      <c r="L3727" s="11">
        <v>70.180098468747403</v>
      </c>
      <c r="M3727" s="11">
        <v>86.2792876069458</v>
      </c>
      <c r="N3727" s="11" t="s">
        <v>57</v>
      </c>
      <c r="O3727" s="11" t="s">
        <v>55</v>
      </c>
      <c r="P3727" s="11">
        <v>0</v>
      </c>
      <c r="Q3727" s="11">
        <v>0.43945327493032099</v>
      </c>
      <c r="R3727" s="11">
        <v>18</v>
      </c>
      <c r="S3727" s="11">
        <v>19</v>
      </c>
      <c r="T3727" s="11">
        <v>212.02263740979399</v>
      </c>
      <c r="U3727" s="11">
        <v>14.884065656905699</v>
      </c>
      <c r="V3727" s="11" t="s">
        <v>56</v>
      </c>
    </row>
    <row r="3728" spans="1:22" x14ac:dyDescent="0.3">
      <c r="A3728" s="9">
        <v>45364.9375</v>
      </c>
      <c r="B3728" s="10">
        <v>45364</v>
      </c>
      <c r="C3728" s="11">
        <v>2024</v>
      </c>
      <c r="D3728" s="11">
        <v>3</v>
      </c>
      <c r="E3728" s="11">
        <v>13</v>
      </c>
      <c r="F3728" s="11">
        <v>22</v>
      </c>
      <c r="G3728" s="11" t="s">
        <v>69</v>
      </c>
      <c r="H3728" s="11" t="s">
        <v>53</v>
      </c>
      <c r="I3728" s="11">
        <v>40.695359532076402</v>
      </c>
      <c r="J3728" s="11">
        <v>-73.8695168487139</v>
      </c>
      <c r="K3728" s="11">
        <v>233</v>
      </c>
      <c r="L3728" s="11">
        <v>16.018455401225701</v>
      </c>
      <c r="M3728" s="11">
        <v>54.797119658155097</v>
      </c>
      <c r="N3728" s="11" t="s">
        <v>59</v>
      </c>
      <c r="O3728" s="11" t="s">
        <v>61</v>
      </c>
      <c r="P3728" s="11">
        <v>0</v>
      </c>
      <c r="Q3728" s="11">
        <v>0.74526917789358904</v>
      </c>
      <c r="R3728" s="11">
        <v>55</v>
      </c>
      <c r="S3728" s="11">
        <v>34</v>
      </c>
      <c r="T3728" s="11">
        <v>136.968539990137</v>
      </c>
      <c r="U3728" s="11">
        <v>28.095935642364299</v>
      </c>
      <c r="V3728" s="11" t="s">
        <v>56</v>
      </c>
    </row>
    <row r="3729" spans="1:22" x14ac:dyDescent="0.3">
      <c r="A3729" s="9">
        <v>45364.940972222197</v>
      </c>
      <c r="B3729" s="10">
        <v>45364</v>
      </c>
      <c r="C3729" s="11">
        <v>2024</v>
      </c>
      <c r="D3729" s="11">
        <v>3</v>
      </c>
      <c r="E3729" s="11">
        <v>13</v>
      </c>
      <c r="F3729" s="11">
        <v>22</v>
      </c>
      <c r="G3729" s="11" t="s">
        <v>69</v>
      </c>
      <c r="H3729" s="11" t="s">
        <v>53</v>
      </c>
      <c r="I3729" s="11">
        <v>40.757015048280302</v>
      </c>
      <c r="J3729" s="11">
        <v>-73.717986496146395</v>
      </c>
      <c r="K3729" s="11">
        <v>160</v>
      </c>
      <c r="L3729" s="11">
        <v>62.884655631511997</v>
      </c>
      <c r="M3729" s="11">
        <v>87.320895557023405</v>
      </c>
      <c r="N3729" s="11" t="s">
        <v>57</v>
      </c>
      <c r="O3729" s="11" t="s">
        <v>58</v>
      </c>
      <c r="P3729" s="11">
        <v>0</v>
      </c>
      <c r="Q3729" s="11">
        <v>-0.35484991295387103</v>
      </c>
      <c r="R3729" s="11">
        <v>41</v>
      </c>
      <c r="S3729" s="11">
        <v>39</v>
      </c>
      <c r="T3729" s="11">
        <v>415.74667568056998</v>
      </c>
      <c r="U3729" s="11">
        <v>20.545845596278099</v>
      </c>
      <c r="V3729" s="11" t="s">
        <v>56</v>
      </c>
    </row>
    <row r="3730" spans="1:22" x14ac:dyDescent="0.3">
      <c r="A3730" s="9">
        <v>45364.944444444503</v>
      </c>
      <c r="B3730" s="10">
        <v>45364</v>
      </c>
      <c r="C3730" s="11">
        <v>2024</v>
      </c>
      <c r="D3730" s="11">
        <v>3</v>
      </c>
      <c r="E3730" s="11">
        <v>13</v>
      </c>
      <c r="F3730" s="11">
        <v>22</v>
      </c>
      <c r="G3730" s="11" t="s">
        <v>69</v>
      </c>
      <c r="H3730" s="11" t="s">
        <v>53</v>
      </c>
      <c r="I3730" s="11">
        <v>40.839436436325201</v>
      </c>
      <c r="J3730" s="11">
        <v>-73.722552052047405</v>
      </c>
      <c r="K3730" s="11">
        <v>49</v>
      </c>
      <c r="L3730" s="11">
        <v>30.906500397932</v>
      </c>
      <c r="M3730" s="11">
        <v>28.2728769917059</v>
      </c>
      <c r="N3730" s="11" t="s">
        <v>59</v>
      </c>
      <c r="O3730" s="11" t="s">
        <v>58</v>
      </c>
      <c r="P3730" s="11">
        <v>0</v>
      </c>
      <c r="Q3730" s="11">
        <v>0.34572834969265398</v>
      </c>
      <c r="R3730" s="11">
        <v>98</v>
      </c>
      <c r="S3730" s="11">
        <v>0</v>
      </c>
      <c r="T3730" s="11">
        <v>389.70542159855398</v>
      </c>
      <c r="U3730" s="11">
        <v>18.5704368933071</v>
      </c>
      <c r="V3730" s="11" t="s">
        <v>63</v>
      </c>
    </row>
    <row r="3731" spans="1:22" x14ac:dyDescent="0.3">
      <c r="A3731" s="9">
        <v>45364.947916666701</v>
      </c>
      <c r="B3731" s="10">
        <v>45364</v>
      </c>
      <c r="C3731" s="11">
        <v>2024</v>
      </c>
      <c r="D3731" s="11">
        <v>3</v>
      </c>
      <c r="E3731" s="11">
        <v>13</v>
      </c>
      <c r="F3731" s="11">
        <v>22</v>
      </c>
      <c r="G3731" s="11" t="s">
        <v>69</v>
      </c>
      <c r="H3731" s="11" t="s">
        <v>53</v>
      </c>
      <c r="I3731" s="11">
        <v>40.769801827102498</v>
      </c>
      <c r="J3731" s="11">
        <v>-73.733115460402601</v>
      </c>
      <c r="K3731" s="11">
        <v>19</v>
      </c>
      <c r="L3731" s="11">
        <v>15.8561990546432</v>
      </c>
      <c r="M3731" s="11">
        <v>46.807812424437302</v>
      </c>
      <c r="N3731" s="11" t="s">
        <v>54</v>
      </c>
      <c r="O3731" s="11" t="s">
        <v>55</v>
      </c>
      <c r="P3731" s="11">
        <v>0</v>
      </c>
      <c r="Q3731" s="11">
        <v>-0.82778255949359902</v>
      </c>
      <c r="R3731" s="11">
        <v>3</v>
      </c>
      <c r="S3731" s="11">
        <v>2</v>
      </c>
      <c r="T3731" s="11">
        <v>452.75829071146501</v>
      </c>
      <c r="U3731" s="11">
        <v>17.052731164284701</v>
      </c>
      <c r="V3731" s="11" t="s">
        <v>56</v>
      </c>
    </row>
    <row r="3732" spans="1:22" x14ac:dyDescent="0.3">
      <c r="A3732" s="9">
        <v>45364.951388888898</v>
      </c>
      <c r="B3732" s="10">
        <v>45364</v>
      </c>
      <c r="C3732" s="11">
        <v>2024</v>
      </c>
      <c r="D3732" s="11">
        <v>3</v>
      </c>
      <c r="E3732" s="11">
        <v>13</v>
      </c>
      <c r="F3732" s="11">
        <v>22</v>
      </c>
      <c r="G3732" s="11" t="s">
        <v>69</v>
      </c>
      <c r="H3732" s="11" t="s">
        <v>53</v>
      </c>
      <c r="I3732" s="11">
        <v>40.740208907315903</v>
      </c>
      <c r="J3732" s="11">
        <v>-73.870859147824405</v>
      </c>
      <c r="K3732" s="11">
        <v>48</v>
      </c>
      <c r="L3732" s="11">
        <v>23.609591068781899</v>
      </c>
      <c r="M3732" s="11">
        <v>80.126037023774103</v>
      </c>
      <c r="N3732" s="11" t="s">
        <v>57</v>
      </c>
      <c r="O3732" s="11" t="s">
        <v>55</v>
      </c>
      <c r="P3732" s="11">
        <v>0</v>
      </c>
      <c r="Q3732" s="11">
        <v>0.70478486839835996</v>
      </c>
      <c r="R3732" s="11">
        <v>19</v>
      </c>
      <c r="S3732" s="11">
        <v>46</v>
      </c>
      <c r="T3732" s="11">
        <v>466.44885712906699</v>
      </c>
      <c r="U3732" s="11">
        <v>21.8129832907169</v>
      </c>
      <c r="V3732" s="11" t="s">
        <v>56</v>
      </c>
    </row>
    <row r="3733" spans="1:22" x14ac:dyDescent="0.3">
      <c r="A3733" s="9">
        <v>45364.954861111102</v>
      </c>
      <c r="B3733" s="10">
        <v>45364</v>
      </c>
      <c r="C3733" s="11">
        <v>2024</v>
      </c>
      <c r="D3733" s="11">
        <v>3</v>
      </c>
      <c r="E3733" s="11">
        <v>13</v>
      </c>
      <c r="F3733" s="11">
        <v>22</v>
      </c>
      <c r="G3733" s="11" t="s">
        <v>69</v>
      </c>
      <c r="H3733" s="11" t="s">
        <v>53</v>
      </c>
      <c r="I3733" s="11">
        <v>40.880048669532599</v>
      </c>
      <c r="J3733" s="11">
        <v>-73.765841884783896</v>
      </c>
      <c r="K3733" s="11">
        <v>159</v>
      </c>
      <c r="L3733" s="11">
        <v>31.457441941076699</v>
      </c>
      <c r="M3733" s="11">
        <v>67.3808677901892</v>
      </c>
      <c r="N3733" s="11" t="s">
        <v>59</v>
      </c>
      <c r="O3733" s="11" t="s">
        <v>55</v>
      </c>
      <c r="P3733" s="11">
        <v>0</v>
      </c>
      <c r="Q3733" s="11">
        <v>-0.38906698001552398</v>
      </c>
      <c r="R3733" s="11">
        <v>52</v>
      </c>
      <c r="S3733" s="11">
        <v>0</v>
      </c>
      <c r="T3733" s="11">
        <v>428.66782301412098</v>
      </c>
      <c r="U3733" s="11">
        <v>23.835491206874799</v>
      </c>
      <c r="V3733" s="11" t="s">
        <v>63</v>
      </c>
    </row>
    <row r="3734" spans="1:22" x14ac:dyDescent="0.3">
      <c r="A3734" s="9">
        <v>45364.958333333299</v>
      </c>
      <c r="B3734" s="10">
        <v>45364</v>
      </c>
      <c r="C3734" s="11">
        <v>2024</v>
      </c>
      <c r="D3734" s="11">
        <v>3</v>
      </c>
      <c r="E3734" s="11">
        <v>13</v>
      </c>
      <c r="F3734" s="11">
        <v>23</v>
      </c>
      <c r="G3734" s="11" t="s">
        <v>69</v>
      </c>
      <c r="H3734" s="11" t="s">
        <v>53</v>
      </c>
      <c r="I3734" s="11">
        <v>40.8785262635012</v>
      </c>
      <c r="J3734" s="11">
        <v>-73.844876380615901</v>
      </c>
      <c r="K3734" s="11">
        <v>15</v>
      </c>
      <c r="L3734" s="11">
        <v>17.541171652871402</v>
      </c>
      <c r="M3734" s="11">
        <v>95.900068084611604</v>
      </c>
      <c r="N3734" s="11" t="s">
        <v>57</v>
      </c>
      <c r="O3734" s="11" t="s">
        <v>61</v>
      </c>
      <c r="P3734" s="11">
        <v>0</v>
      </c>
      <c r="Q3734" s="11">
        <v>0.85061627981242405</v>
      </c>
      <c r="R3734" s="11">
        <v>83</v>
      </c>
      <c r="S3734" s="11">
        <v>47</v>
      </c>
      <c r="T3734" s="11">
        <v>400.45866303061098</v>
      </c>
      <c r="U3734" s="11">
        <v>14.552041706270201</v>
      </c>
      <c r="V3734" s="11" t="s">
        <v>56</v>
      </c>
    </row>
    <row r="3735" spans="1:22" x14ac:dyDescent="0.3">
      <c r="A3735" s="9">
        <v>45364.961805555598</v>
      </c>
      <c r="B3735" s="10">
        <v>45364</v>
      </c>
      <c r="C3735" s="11">
        <v>2024</v>
      </c>
      <c r="D3735" s="11">
        <v>3</v>
      </c>
      <c r="E3735" s="11">
        <v>13</v>
      </c>
      <c r="F3735" s="11">
        <v>23</v>
      </c>
      <c r="G3735" s="11" t="s">
        <v>69</v>
      </c>
      <c r="H3735" s="11" t="s">
        <v>53</v>
      </c>
      <c r="I3735" s="11">
        <v>40.615394223448703</v>
      </c>
      <c r="J3735" s="11">
        <v>-73.9172861692618</v>
      </c>
      <c r="K3735" s="11">
        <v>126</v>
      </c>
      <c r="L3735" s="11">
        <v>25.366396892329298</v>
      </c>
      <c r="M3735" s="11">
        <v>20.122737967871501</v>
      </c>
      <c r="N3735" s="11" t="s">
        <v>54</v>
      </c>
      <c r="O3735" s="11" t="s">
        <v>60</v>
      </c>
      <c r="P3735" s="11">
        <v>0</v>
      </c>
      <c r="Q3735" s="11">
        <v>-0.47874096586437398</v>
      </c>
      <c r="R3735" s="11">
        <v>10</v>
      </c>
      <c r="S3735" s="11">
        <v>20</v>
      </c>
      <c r="T3735" s="11">
        <v>125.434368172601</v>
      </c>
      <c r="U3735" s="11">
        <v>18.711361112899102</v>
      </c>
      <c r="V3735" s="11" t="s">
        <v>63</v>
      </c>
    </row>
    <row r="3736" spans="1:22" x14ac:dyDescent="0.3">
      <c r="A3736" s="9">
        <v>45364.965277777803</v>
      </c>
      <c r="B3736" s="10">
        <v>45364</v>
      </c>
      <c r="C3736" s="11">
        <v>2024</v>
      </c>
      <c r="D3736" s="11">
        <v>3</v>
      </c>
      <c r="E3736" s="11">
        <v>13</v>
      </c>
      <c r="F3736" s="11">
        <v>23</v>
      </c>
      <c r="G3736" s="11" t="s">
        <v>69</v>
      </c>
      <c r="H3736" s="11" t="s">
        <v>53</v>
      </c>
      <c r="I3736" s="11">
        <v>40.805456893909103</v>
      </c>
      <c r="J3736" s="11">
        <v>-73.808519732725401</v>
      </c>
      <c r="K3736" s="11">
        <v>253</v>
      </c>
      <c r="L3736" s="11">
        <v>25.511500100310101</v>
      </c>
      <c r="M3736" s="11">
        <v>25.859195585815201</v>
      </c>
      <c r="N3736" s="11" t="s">
        <v>57</v>
      </c>
      <c r="O3736" s="11" t="s">
        <v>55</v>
      </c>
      <c r="P3736" s="11">
        <v>0</v>
      </c>
      <c r="Q3736" s="11">
        <v>-0.13356167564980001</v>
      </c>
      <c r="R3736" s="11">
        <v>7</v>
      </c>
      <c r="S3736" s="11">
        <v>35</v>
      </c>
      <c r="T3736" s="11">
        <v>213.99801150034901</v>
      </c>
      <c r="U3736" s="11">
        <v>6.5588065002485703</v>
      </c>
      <c r="V3736" s="11" t="s">
        <v>56</v>
      </c>
    </row>
    <row r="3737" spans="1:22" x14ac:dyDescent="0.3">
      <c r="A3737" s="9">
        <v>45364.96875</v>
      </c>
      <c r="B3737" s="10">
        <v>45364</v>
      </c>
      <c r="C3737" s="11">
        <v>2024</v>
      </c>
      <c r="D3737" s="11">
        <v>3</v>
      </c>
      <c r="E3737" s="11">
        <v>13</v>
      </c>
      <c r="F3737" s="11">
        <v>23</v>
      </c>
      <c r="G3737" s="11" t="s">
        <v>69</v>
      </c>
      <c r="H3737" s="11" t="s">
        <v>53</v>
      </c>
      <c r="I3737" s="11">
        <v>40.663798783786198</v>
      </c>
      <c r="J3737" s="11">
        <v>-73.858551764991404</v>
      </c>
      <c r="K3737" s="11">
        <v>251</v>
      </c>
      <c r="L3737" s="11">
        <v>22.322004751550601</v>
      </c>
      <c r="M3737" s="11">
        <v>61.706817314224601</v>
      </c>
      <c r="N3737" s="11" t="s">
        <v>59</v>
      </c>
      <c r="O3737" s="11" t="s">
        <v>60</v>
      </c>
      <c r="P3737" s="11">
        <v>0</v>
      </c>
      <c r="Q3737" s="11">
        <v>-0.98583446079844494</v>
      </c>
      <c r="R3737" s="11">
        <v>7</v>
      </c>
      <c r="S3737" s="11">
        <v>22</v>
      </c>
      <c r="T3737" s="11">
        <v>442.54589686581102</v>
      </c>
      <c r="U3737" s="11">
        <v>24.185055682619701</v>
      </c>
      <c r="V3737" s="11" t="s">
        <v>56</v>
      </c>
    </row>
    <row r="3738" spans="1:22" x14ac:dyDescent="0.3">
      <c r="A3738" s="9">
        <v>45364.972222222197</v>
      </c>
      <c r="B3738" s="10">
        <v>45364</v>
      </c>
      <c r="C3738" s="11">
        <v>2024</v>
      </c>
      <c r="D3738" s="11">
        <v>3</v>
      </c>
      <c r="E3738" s="11">
        <v>13</v>
      </c>
      <c r="F3738" s="11">
        <v>23</v>
      </c>
      <c r="G3738" s="11" t="s">
        <v>69</v>
      </c>
      <c r="H3738" s="11" t="s">
        <v>53</v>
      </c>
      <c r="I3738" s="11">
        <v>40.6588836301447</v>
      </c>
      <c r="J3738" s="11">
        <v>-73.952884133955706</v>
      </c>
      <c r="K3738" s="11">
        <v>215</v>
      </c>
      <c r="L3738" s="11">
        <v>33.422250193826898</v>
      </c>
      <c r="M3738" s="11">
        <v>87.508466824759196</v>
      </c>
      <c r="N3738" s="11" t="s">
        <v>57</v>
      </c>
      <c r="O3738" s="11" t="s">
        <v>61</v>
      </c>
      <c r="P3738" s="11">
        <v>0</v>
      </c>
      <c r="Q3738" s="11">
        <v>-7.8619608096531304E-2</v>
      </c>
      <c r="R3738" s="11">
        <v>62</v>
      </c>
      <c r="S3738" s="11">
        <v>39</v>
      </c>
      <c r="T3738" s="11">
        <v>283.32028282385301</v>
      </c>
      <c r="U3738" s="11">
        <v>13.6941459809614</v>
      </c>
      <c r="V3738" s="11" t="s">
        <v>56</v>
      </c>
    </row>
    <row r="3739" spans="1:22" x14ac:dyDescent="0.3">
      <c r="A3739" s="9">
        <v>45364.975694444503</v>
      </c>
      <c r="B3739" s="10">
        <v>45364</v>
      </c>
      <c r="C3739" s="11">
        <v>2024</v>
      </c>
      <c r="D3739" s="11">
        <v>3</v>
      </c>
      <c r="E3739" s="11">
        <v>13</v>
      </c>
      <c r="F3739" s="11">
        <v>23</v>
      </c>
      <c r="G3739" s="11" t="s">
        <v>69</v>
      </c>
      <c r="H3739" s="11" t="s">
        <v>53</v>
      </c>
      <c r="I3739" s="11">
        <v>40.677894807150501</v>
      </c>
      <c r="J3739" s="11">
        <v>-73.736548116884805</v>
      </c>
      <c r="K3739" s="11">
        <v>66</v>
      </c>
      <c r="L3739" s="11">
        <v>36.403845580437697</v>
      </c>
      <c r="M3739" s="11">
        <v>80.742457262367395</v>
      </c>
      <c r="N3739" s="11" t="s">
        <v>54</v>
      </c>
      <c r="O3739" s="11" t="s">
        <v>55</v>
      </c>
      <c r="P3739" s="11">
        <v>0</v>
      </c>
      <c r="Q3739" s="11">
        <v>0.86576747750301797</v>
      </c>
      <c r="R3739" s="11">
        <v>15</v>
      </c>
      <c r="S3739" s="11">
        <v>43</v>
      </c>
      <c r="T3739" s="11">
        <v>159.51634043500599</v>
      </c>
      <c r="U3739" s="11">
        <v>28.201660901065601</v>
      </c>
      <c r="V3739" s="11" t="s">
        <v>56</v>
      </c>
    </row>
    <row r="3740" spans="1:22" x14ac:dyDescent="0.3">
      <c r="A3740" s="9">
        <v>45364.979166666701</v>
      </c>
      <c r="B3740" s="10">
        <v>45364</v>
      </c>
      <c r="C3740" s="11">
        <v>2024</v>
      </c>
      <c r="D3740" s="11">
        <v>3</v>
      </c>
      <c r="E3740" s="11">
        <v>13</v>
      </c>
      <c r="F3740" s="11">
        <v>23</v>
      </c>
      <c r="G3740" s="11" t="s">
        <v>69</v>
      </c>
      <c r="H3740" s="11" t="s">
        <v>53</v>
      </c>
      <c r="I3740" s="11">
        <v>40.739328902088403</v>
      </c>
      <c r="J3740" s="11">
        <v>-73.826408901644001</v>
      </c>
      <c r="K3740" s="11">
        <v>57</v>
      </c>
      <c r="L3740" s="11">
        <v>29.178465125572</v>
      </c>
      <c r="M3740" s="11">
        <v>65.706378639736002</v>
      </c>
      <c r="N3740" s="11" t="s">
        <v>57</v>
      </c>
      <c r="O3740" s="11" t="s">
        <v>60</v>
      </c>
      <c r="P3740" s="11">
        <v>0</v>
      </c>
      <c r="Q3740" s="11">
        <v>0.75386127057736396</v>
      </c>
      <c r="R3740" s="11">
        <v>43</v>
      </c>
      <c r="S3740" s="11">
        <v>14</v>
      </c>
      <c r="T3740" s="11">
        <v>354.45746364648897</v>
      </c>
      <c r="U3740" s="11">
        <v>23.666455721277998</v>
      </c>
      <c r="V3740" s="11" t="s">
        <v>63</v>
      </c>
    </row>
    <row r="3741" spans="1:22" x14ac:dyDescent="0.3">
      <c r="A3741" s="9">
        <v>45364.982638888898</v>
      </c>
      <c r="B3741" s="10">
        <v>45364</v>
      </c>
      <c r="C3741" s="11">
        <v>2024</v>
      </c>
      <c r="D3741" s="11">
        <v>3</v>
      </c>
      <c r="E3741" s="11">
        <v>13</v>
      </c>
      <c r="F3741" s="11">
        <v>23</v>
      </c>
      <c r="G3741" s="11" t="s">
        <v>69</v>
      </c>
      <c r="H3741" s="11" t="s">
        <v>53</v>
      </c>
      <c r="I3741" s="11">
        <v>40.775047734135804</v>
      </c>
      <c r="J3741" s="11">
        <v>-73.808285771748501</v>
      </c>
      <c r="K3741" s="11">
        <v>29</v>
      </c>
      <c r="L3741" s="11">
        <v>56.305431110772403</v>
      </c>
      <c r="M3741" s="11">
        <v>19.740214375035698</v>
      </c>
      <c r="N3741" s="11" t="s">
        <v>54</v>
      </c>
      <c r="O3741" s="11" t="s">
        <v>55</v>
      </c>
      <c r="P3741" s="11">
        <v>0</v>
      </c>
      <c r="Q3741" s="11">
        <v>-0.94346863423179494</v>
      </c>
      <c r="R3741" s="11">
        <v>20</v>
      </c>
      <c r="S3741" s="11">
        <v>31</v>
      </c>
      <c r="T3741" s="11">
        <v>83.849438634787603</v>
      </c>
      <c r="U3741" s="11">
        <v>11.285673987413</v>
      </c>
      <c r="V3741" s="11" t="s">
        <v>62</v>
      </c>
    </row>
    <row r="3742" spans="1:22" x14ac:dyDescent="0.3">
      <c r="A3742" s="9">
        <v>45364.986111111102</v>
      </c>
      <c r="B3742" s="10">
        <v>45364</v>
      </c>
      <c r="C3742" s="11">
        <v>2024</v>
      </c>
      <c r="D3742" s="11">
        <v>3</v>
      </c>
      <c r="E3742" s="11">
        <v>13</v>
      </c>
      <c r="F3742" s="11">
        <v>23</v>
      </c>
      <c r="G3742" s="11" t="s">
        <v>69</v>
      </c>
      <c r="H3742" s="11" t="s">
        <v>53</v>
      </c>
      <c r="I3742" s="11">
        <v>40.845020515143602</v>
      </c>
      <c r="J3742" s="11">
        <v>-73.971555224262204</v>
      </c>
      <c r="K3742" s="11">
        <v>41</v>
      </c>
      <c r="L3742" s="11">
        <v>63.330290772746999</v>
      </c>
      <c r="M3742" s="11">
        <v>44.589873830982299</v>
      </c>
      <c r="N3742" s="11" t="s">
        <v>59</v>
      </c>
      <c r="O3742" s="11" t="s">
        <v>55</v>
      </c>
      <c r="P3742" s="11">
        <v>0</v>
      </c>
      <c r="Q3742" s="11">
        <v>-0.354949560644509</v>
      </c>
      <c r="R3742" s="11">
        <v>33</v>
      </c>
      <c r="S3742" s="11">
        <v>9</v>
      </c>
      <c r="T3742" s="11">
        <v>477.688430671481</v>
      </c>
      <c r="U3742" s="11">
        <v>18.898823766119701</v>
      </c>
      <c r="V3742" s="11" t="s">
        <v>62</v>
      </c>
    </row>
    <row r="3743" spans="1:22" x14ac:dyDescent="0.3">
      <c r="A3743" s="9">
        <v>45364.989583333299</v>
      </c>
      <c r="B3743" s="10">
        <v>45364</v>
      </c>
      <c r="C3743" s="11">
        <v>2024</v>
      </c>
      <c r="D3743" s="11">
        <v>3</v>
      </c>
      <c r="E3743" s="11">
        <v>13</v>
      </c>
      <c r="F3743" s="11">
        <v>23</v>
      </c>
      <c r="G3743" s="11" t="s">
        <v>69</v>
      </c>
      <c r="H3743" s="11" t="s">
        <v>53</v>
      </c>
      <c r="I3743" s="11">
        <v>40.848658634551903</v>
      </c>
      <c r="J3743" s="11">
        <v>-73.9807214394677</v>
      </c>
      <c r="K3743" s="11">
        <v>31</v>
      </c>
      <c r="L3743" s="11">
        <v>71.322825068877606</v>
      </c>
      <c r="M3743" s="11">
        <v>52.367263873379201</v>
      </c>
      <c r="N3743" s="11" t="s">
        <v>54</v>
      </c>
      <c r="O3743" s="11" t="s">
        <v>58</v>
      </c>
      <c r="P3743" s="11">
        <v>0</v>
      </c>
      <c r="Q3743" s="11">
        <v>0.57508162779785099</v>
      </c>
      <c r="R3743" s="11">
        <v>23</v>
      </c>
      <c r="S3743" s="11">
        <v>49</v>
      </c>
      <c r="T3743" s="11">
        <v>146.26466791772299</v>
      </c>
      <c r="U3743" s="11">
        <v>5.5567913209903397</v>
      </c>
      <c r="V3743" s="11" t="s">
        <v>63</v>
      </c>
    </row>
    <row r="3744" spans="1:22" x14ac:dyDescent="0.3">
      <c r="A3744" s="9">
        <v>45364.993055555598</v>
      </c>
      <c r="B3744" s="10">
        <v>45364</v>
      </c>
      <c r="C3744" s="11">
        <v>2024</v>
      </c>
      <c r="D3744" s="11">
        <v>3</v>
      </c>
      <c r="E3744" s="11">
        <v>13</v>
      </c>
      <c r="F3744" s="11">
        <v>23</v>
      </c>
      <c r="G3744" s="11" t="s">
        <v>69</v>
      </c>
      <c r="H3744" s="11" t="s">
        <v>53</v>
      </c>
      <c r="I3744" s="11">
        <v>40.867203213607397</v>
      </c>
      <c r="J3744" s="11">
        <v>-73.820712328994901</v>
      </c>
      <c r="K3744" s="11">
        <v>65</v>
      </c>
      <c r="L3744" s="11">
        <v>7.0331699469211397</v>
      </c>
      <c r="M3744" s="11">
        <v>86.049017314468898</v>
      </c>
      <c r="N3744" s="11" t="s">
        <v>54</v>
      </c>
      <c r="O3744" s="11" t="s">
        <v>60</v>
      </c>
      <c r="P3744" s="11">
        <v>0</v>
      </c>
      <c r="Q3744" s="11">
        <v>0.58115371874089305</v>
      </c>
      <c r="R3744" s="11">
        <v>12</v>
      </c>
      <c r="S3744" s="11">
        <v>36</v>
      </c>
      <c r="T3744" s="11">
        <v>363.15536051658501</v>
      </c>
      <c r="U3744" s="11">
        <v>13.836633233203001</v>
      </c>
      <c r="V3744" s="11" t="s">
        <v>56</v>
      </c>
    </row>
    <row r="3745" spans="1:22" x14ac:dyDescent="0.3">
      <c r="A3745" s="9">
        <v>45364.996527777803</v>
      </c>
      <c r="B3745" s="10">
        <v>45364</v>
      </c>
      <c r="C3745" s="11">
        <v>2024</v>
      </c>
      <c r="D3745" s="11">
        <v>3</v>
      </c>
      <c r="E3745" s="11">
        <v>13</v>
      </c>
      <c r="F3745" s="11">
        <v>23</v>
      </c>
      <c r="G3745" s="11" t="s">
        <v>69</v>
      </c>
      <c r="H3745" s="11" t="s">
        <v>53</v>
      </c>
      <c r="I3745" s="11">
        <v>40.744255272324203</v>
      </c>
      <c r="J3745" s="11">
        <v>-73.904341145158</v>
      </c>
      <c r="K3745" s="11">
        <v>286</v>
      </c>
      <c r="L3745" s="11">
        <v>26.200969505688899</v>
      </c>
      <c r="M3745" s="11">
        <v>20.146543706707298</v>
      </c>
      <c r="N3745" s="11" t="s">
        <v>57</v>
      </c>
      <c r="O3745" s="11" t="s">
        <v>58</v>
      </c>
      <c r="P3745" s="11">
        <v>0</v>
      </c>
      <c r="Q3745" s="11">
        <v>0.61717011838045199</v>
      </c>
      <c r="R3745" s="11">
        <v>74</v>
      </c>
      <c r="S3745" s="11">
        <v>2</v>
      </c>
      <c r="T3745" s="11">
        <v>139.491489783156</v>
      </c>
      <c r="U3745" s="11">
        <v>14.9427008641921</v>
      </c>
      <c r="V3745" s="11" t="s">
        <v>56</v>
      </c>
    </row>
    <row r="3746" spans="1:22" x14ac:dyDescent="0.3">
      <c r="A3746" s="9">
        <v>45365</v>
      </c>
      <c r="B3746" s="10">
        <v>45365</v>
      </c>
      <c r="C3746" s="11">
        <v>2024</v>
      </c>
      <c r="D3746" s="11">
        <v>3</v>
      </c>
      <c r="E3746" s="11">
        <v>14</v>
      </c>
      <c r="F3746" s="11">
        <v>0</v>
      </c>
      <c r="G3746" s="11" t="s">
        <v>70</v>
      </c>
      <c r="H3746" s="11" t="s">
        <v>53</v>
      </c>
      <c r="I3746" s="11">
        <v>40.777830377400399</v>
      </c>
      <c r="J3746" s="11">
        <v>-73.937123977169406</v>
      </c>
      <c r="K3746" s="11">
        <v>176</v>
      </c>
      <c r="L3746" s="11">
        <v>17.607577902428201</v>
      </c>
      <c r="M3746" s="11">
        <v>88.478332852664906</v>
      </c>
      <c r="N3746" s="11" t="s">
        <v>57</v>
      </c>
      <c r="O3746" s="11" t="s">
        <v>61</v>
      </c>
      <c r="P3746" s="11">
        <v>0</v>
      </c>
      <c r="Q3746" s="11">
        <v>0.25478164308874801</v>
      </c>
      <c r="R3746" s="11">
        <v>68</v>
      </c>
      <c r="S3746" s="11">
        <v>17</v>
      </c>
      <c r="T3746" s="11">
        <v>462.75598404796</v>
      </c>
      <c r="U3746" s="11">
        <v>29.7402537215659</v>
      </c>
      <c r="V3746" s="11" t="s">
        <v>56</v>
      </c>
    </row>
    <row r="3747" spans="1:22" x14ac:dyDescent="0.3">
      <c r="A3747" s="9">
        <v>45365.003472222197</v>
      </c>
      <c r="B3747" s="10">
        <v>45365</v>
      </c>
      <c r="C3747" s="11">
        <v>2024</v>
      </c>
      <c r="D3747" s="11">
        <v>3</v>
      </c>
      <c r="E3747" s="11">
        <v>14</v>
      </c>
      <c r="F3747" s="11">
        <v>0</v>
      </c>
      <c r="G3747" s="11" t="s">
        <v>70</v>
      </c>
      <c r="H3747" s="11" t="s">
        <v>53</v>
      </c>
      <c r="I3747" s="11">
        <v>40.677926414678701</v>
      </c>
      <c r="J3747" s="11">
        <v>-73.741725381576103</v>
      </c>
      <c r="K3747" s="11">
        <v>108</v>
      </c>
      <c r="L3747" s="11">
        <v>54.676782653136001</v>
      </c>
      <c r="M3747" s="11">
        <v>16.018886728307599</v>
      </c>
      <c r="N3747" s="11" t="s">
        <v>54</v>
      </c>
      <c r="O3747" s="11" t="s">
        <v>58</v>
      </c>
      <c r="P3747" s="11">
        <v>0</v>
      </c>
      <c r="Q3747" s="11">
        <v>0.93315625136852398</v>
      </c>
      <c r="R3747" s="11">
        <v>45</v>
      </c>
      <c r="S3747" s="11">
        <v>23</v>
      </c>
      <c r="T3747" s="11">
        <v>359.01062447509997</v>
      </c>
      <c r="U3747" s="11">
        <v>10.7712147605134</v>
      </c>
      <c r="V3747" s="11" t="s">
        <v>63</v>
      </c>
    </row>
    <row r="3748" spans="1:22" x14ac:dyDescent="0.3">
      <c r="A3748" s="9">
        <v>45365.006944444503</v>
      </c>
      <c r="B3748" s="10">
        <v>45365</v>
      </c>
      <c r="C3748" s="11">
        <v>2024</v>
      </c>
      <c r="D3748" s="11">
        <v>3</v>
      </c>
      <c r="E3748" s="11">
        <v>14</v>
      </c>
      <c r="F3748" s="11">
        <v>0</v>
      </c>
      <c r="G3748" s="11" t="s">
        <v>70</v>
      </c>
      <c r="H3748" s="11" t="s">
        <v>53</v>
      </c>
      <c r="I3748" s="11">
        <v>40.805610954090398</v>
      </c>
      <c r="J3748" s="11">
        <v>-73.718818670659104</v>
      </c>
      <c r="K3748" s="11">
        <v>260</v>
      </c>
      <c r="L3748" s="11">
        <v>79.117458136230596</v>
      </c>
      <c r="M3748" s="11">
        <v>96.407978793459407</v>
      </c>
      <c r="N3748" s="11" t="s">
        <v>59</v>
      </c>
      <c r="O3748" s="11" t="s">
        <v>55</v>
      </c>
      <c r="P3748" s="11">
        <v>0</v>
      </c>
      <c r="Q3748" s="11">
        <v>-0.72635519432669904</v>
      </c>
      <c r="R3748" s="11">
        <v>21</v>
      </c>
      <c r="S3748" s="11">
        <v>26</v>
      </c>
      <c r="T3748" s="11">
        <v>275.25117314009202</v>
      </c>
      <c r="U3748" s="11">
        <v>26.257071842822299</v>
      </c>
      <c r="V3748" s="11" t="s">
        <v>56</v>
      </c>
    </row>
    <row r="3749" spans="1:22" x14ac:dyDescent="0.3">
      <c r="A3749" s="9">
        <v>45365.010416666701</v>
      </c>
      <c r="B3749" s="10">
        <v>45365</v>
      </c>
      <c r="C3749" s="11">
        <v>2024</v>
      </c>
      <c r="D3749" s="11">
        <v>3</v>
      </c>
      <c r="E3749" s="11">
        <v>14</v>
      </c>
      <c r="F3749" s="11">
        <v>0</v>
      </c>
      <c r="G3749" s="11" t="s">
        <v>70</v>
      </c>
      <c r="H3749" s="11" t="s">
        <v>53</v>
      </c>
      <c r="I3749" s="11">
        <v>40.810140241589998</v>
      </c>
      <c r="J3749" s="11">
        <v>-73.923824194311194</v>
      </c>
      <c r="K3749" s="11">
        <v>263</v>
      </c>
      <c r="L3749" s="11">
        <v>34.240727390181497</v>
      </c>
      <c r="M3749" s="11">
        <v>97.950191189468597</v>
      </c>
      <c r="N3749" s="11" t="s">
        <v>59</v>
      </c>
      <c r="O3749" s="11" t="s">
        <v>60</v>
      </c>
      <c r="P3749" s="11">
        <v>0</v>
      </c>
      <c r="Q3749" s="11">
        <v>0.18291265529387599</v>
      </c>
      <c r="R3749" s="11">
        <v>23</v>
      </c>
      <c r="S3749" s="11">
        <v>23</v>
      </c>
      <c r="T3749" s="11">
        <v>215.64471072396299</v>
      </c>
      <c r="U3749" s="11">
        <v>13.4556716973376</v>
      </c>
      <c r="V3749" s="11" t="s">
        <v>56</v>
      </c>
    </row>
    <row r="3750" spans="1:22" x14ac:dyDescent="0.3">
      <c r="A3750" s="9">
        <v>45365.013888888898</v>
      </c>
      <c r="B3750" s="10">
        <v>45365</v>
      </c>
      <c r="C3750" s="11">
        <v>2024</v>
      </c>
      <c r="D3750" s="11">
        <v>3</v>
      </c>
      <c r="E3750" s="11">
        <v>14</v>
      </c>
      <c r="F3750" s="11">
        <v>0</v>
      </c>
      <c r="G3750" s="11" t="s">
        <v>70</v>
      </c>
      <c r="H3750" s="11" t="s">
        <v>53</v>
      </c>
      <c r="I3750" s="11">
        <v>40.629128666820698</v>
      </c>
      <c r="J3750" s="11">
        <v>-73.937033189813405</v>
      </c>
      <c r="K3750" s="11">
        <v>127</v>
      </c>
      <c r="L3750" s="11">
        <v>31.691705816206301</v>
      </c>
      <c r="M3750" s="11">
        <v>87.862129328205896</v>
      </c>
      <c r="N3750" s="11" t="s">
        <v>57</v>
      </c>
      <c r="O3750" s="11" t="s">
        <v>55</v>
      </c>
      <c r="P3750" s="11">
        <v>0</v>
      </c>
      <c r="Q3750" s="11">
        <v>5.3697291337495498E-3</v>
      </c>
      <c r="R3750" s="11">
        <v>46</v>
      </c>
      <c r="S3750" s="11">
        <v>1</v>
      </c>
      <c r="T3750" s="11">
        <v>276.22983933472398</v>
      </c>
      <c r="U3750" s="11">
        <v>28.389057590447901</v>
      </c>
      <c r="V3750" s="11" t="s">
        <v>56</v>
      </c>
    </row>
    <row r="3751" spans="1:22" x14ac:dyDescent="0.3">
      <c r="A3751" s="9">
        <v>45365.017361111102</v>
      </c>
      <c r="B3751" s="10">
        <v>45365</v>
      </c>
      <c r="C3751" s="11">
        <v>2024</v>
      </c>
      <c r="D3751" s="11">
        <v>3</v>
      </c>
      <c r="E3751" s="11">
        <v>14</v>
      </c>
      <c r="F3751" s="11">
        <v>0</v>
      </c>
      <c r="G3751" s="11" t="s">
        <v>70</v>
      </c>
      <c r="H3751" s="11" t="s">
        <v>53</v>
      </c>
      <c r="I3751" s="11">
        <v>40.748844263581802</v>
      </c>
      <c r="J3751" s="11">
        <v>-73.733546045724594</v>
      </c>
      <c r="K3751" s="11">
        <v>153</v>
      </c>
      <c r="L3751" s="11">
        <v>32.746538891367898</v>
      </c>
      <c r="M3751" s="11">
        <v>95.932990254570598</v>
      </c>
      <c r="N3751" s="11" t="s">
        <v>54</v>
      </c>
      <c r="O3751" s="11" t="s">
        <v>61</v>
      </c>
      <c r="P3751" s="11">
        <v>0</v>
      </c>
      <c r="Q3751" s="11">
        <v>-0.145202876384083</v>
      </c>
      <c r="R3751" s="11">
        <v>22</v>
      </c>
      <c r="S3751" s="11">
        <v>15</v>
      </c>
      <c r="T3751" s="11">
        <v>348.47194291144001</v>
      </c>
      <c r="U3751" s="11">
        <v>7.5470390042701698</v>
      </c>
      <c r="V3751" s="11" t="s">
        <v>56</v>
      </c>
    </row>
    <row r="3752" spans="1:22" x14ac:dyDescent="0.3">
      <c r="A3752" s="9">
        <v>45365.020833333299</v>
      </c>
      <c r="B3752" s="10">
        <v>45365</v>
      </c>
      <c r="C3752" s="11">
        <v>2024</v>
      </c>
      <c r="D3752" s="11">
        <v>3</v>
      </c>
      <c r="E3752" s="11">
        <v>14</v>
      </c>
      <c r="F3752" s="11">
        <v>0</v>
      </c>
      <c r="G3752" s="11" t="s">
        <v>70</v>
      </c>
      <c r="H3752" s="11" t="s">
        <v>53</v>
      </c>
      <c r="I3752" s="11">
        <v>40.658983911297597</v>
      </c>
      <c r="J3752" s="11">
        <v>-73.928209624556203</v>
      </c>
      <c r="K3752" s="11">
        <v>283</v>
      </c>
      <c r="L3752" s="11">
        <v>5.8416242418204902</v>
      </c>
      <c r="M3752" s="11">
        <v>26.676599770865799</v>
      </c>
      <c r="N3752" s="11" t="s">
        <v>59</v>
      </c>
      <c r="O3752" s="11" t="s">
        <v>55</v>
      </c>
      <c r="P3752" s="11">
        <v>0</v>
      </c>
      <c r="Q3752" s="11">
        <v>0.815398045104616</v>
      </c>
      <c r="R3752" s="11">
        <v>35</v>
      </c>
      <c r="S3752" s="11">
        <v>24</v>
      </c>
      <c r="T3752" s="11">
        <v>404.67721907566499</v>
      </c>
      <c r="U3752" s="11">
        <v>6.1551340078447403</v>
      </c>
      <c r="V3752" s="11" t="s">
        <v>56</v>
      </c>
    </row>
    <row r="3753" spans="1:22" x14ac:dyDescent="0.3">
      <c r="A3753" s="9">
        <v>45365.024305555598</v>
      </c>
      <c r="B3753" s="10">
        <v>45365</v>
      </c>
      <c r="C3753" s="11">
        <v>2024</v>
      </c>
      <c r="D3753" s="11">
        <v>3</v>
      </c>
      <c r="E3753" s="11">
        <v>14</v>
      </c>
      <c r="F3753" s="11">
        <v>0</v>
      </c>
      <c r="G3753" s="11" t="s">
        <v>70</v>
      </c>
      <c r="H3753" s="11" t="s">
        <v>53</v>
      </c>
      <c r="I3753" s="11">
        <v>40.758427654668402</v>
      </c>
      <c r="J3753" s="11">
        <v>-73.742746237076304</v>
      </c>
      <c r="K3753" s="11">
        <v>113</v>
      </c>
      <c r="L3753" s="11">
        <v>67.255726536474896</v>
      </c>
      <c r="M3753" s="11">
        <v>79.185640713537097</v>
      </c>
      <c r="N3753" s="11" t="s">
        <v>59</v>
      </c>
      <c r="O3753" s="11" t="s">
        <v>55</v>
      </c>
      <c r="P3753" s="11">
        <v>0</v>
      </c>
      <c r="Q3753" s="11">
        <v>0.56666747905416404</v>
      </c>
      <c r="R3753" s="11">
        <v>74</v>
      </c>
      <c r="S3753" s="11">
        <v>7</v>
      </c>
      <c r="T3753" s="11">
        <v>210.71211983700201</v>
      </c>
      <c r="U3753" s="11">
        <v>23.964148866976799</v>
      </c>
      <c r="V3753" s="11" t="s">
        <v>63</v>
      </c>
    </row>
    <row r="3754" spans="1:22" x14ac:dyDescent="0.3">
      <c r="A3754" s="9">
        <v>45365.027777777803</v>
      </c>
      <c r="B3754" s="10">
        <v>45365</v>
      </c>
      <c r="C3754" s="11">
        <v>2024</v>
      </c>
      <c r="D3754" s="11">
        <v>3</v>
      </c>
      <c r="E3754" s="11">
        <v>14</v>
      </c>
      <c r="F3754" s="11">
        <v>0</v>
      </c>
      <c r="G3754" s="11" t="s">
        <v>70</v>
      </c>
      <c r="H3754" s="11" t="s">
        <v>53</v>
      </c>
      <c r="I3754" s="11">
        <v>40.731689392862002</v>
      </c>
      <c r="J3754" s="11">
        <v>-73.779038752343496</v>
      </c>
      <c r="K3754" s="11">
        <v>254</v>
      </c>
      <c r="L3754" s="11">
        <v>75.169362254238806</v>
      </c>
      <c r="M3754" s="11">
        <v>91.119763248728702</v>
      </c>
      <c r="N3754" s="11" t="s">
        <v>54</v>
      </c>
      <c r="O3754" s="11" t="s">
        <v>55</v>
      </c>
      <c r="P3754" s="11">
        <v>0</v>
      </c>
      <c r="Q3754" s="11">
        <v>0.47449459785540199</v>
      </c>
      <c r="R3754" s="11">
        <v>32</v>
      </c>
      <c r="S3754" s="11">
        <v>29</v>
      </c>
      <c r="T3754" s="11">
        <v>217.44760200815199</v>
      </c>
      <c r="U3754" s="11">
        <v>8.82024661908439</v>
      </c>
      <c r="V3754" s="11" t="s">
        <v>56</v>
      </c>
    </row>
    <row r="3755" spans="1:22" x14ac:dyDescent="0.3">
      <c r="A3755" s="9">
        <v>45365.03125</v>
      </c>
      <c r="B3755" s="10">
        <v>45365</v>
      </c>
      <c r="C3755" s="11">
        <v>2024</v>
      </c>
      <c r="D3755" s="11">
        <v>3</v>
      </c>
      <c r="E3755" s="11">
        <v>14</v>
      </c>
      <c r="F3755" s="11">
        <v>0</v>
      </c>
      <c r="G3755" s="11" t="s">
        <v>70</v>
      </c>
      <c r="H3755" s="11" t="s">
        <v>53</v>
      </c>
      <c r="I3755" s="11">
        <v>40.611339778097197</v>
      </c>
      <c r="J3755" s="11">
        <v>-73.805653345104602</v>
      </c>
      <c r="K3755" s="11">
        <v>65</v>
      </c>
      <c r="L3755" s="11">
        <v>68.615243447566201</v>
      </c>
      <c r="M3755" s="11">
        <v>91.510876108783904</v>
      </c>
      <c r="N3755" s="11" t="s">
        <v>57</v>
      </c>
      <c r="O3755" s="11" t="s">
        <v>60</v>
      </c>
      <c r="P3755" s="11">
        <v>0</v>
      </c>
      <c r="Q3755" s="11">
        <v>0.92398183366806497</v>
      </c>
      <c r="R3755" s="11">
        <v>83</v>
      </c>
      <c r="S3755" s="11">
        <v>23</v>
      </c>
      <c r="T3755" s="11">
        <v>493.28697192700702</v>
      </c>
      <c r="U3755" s="11">
        <v>20.332803238343601</v>
      </c>
      <c r="V3755" s="11" t="s">
        <v>56</v>
      </c>
    </row>
    <row r="3756" spans="1:22" x14ac:dyDescent="0.3">
      <c r="A3756" s="9">
        <v>45365.034722222197</v>
      </c>
      <c r="B3756" s="10">
        <v>45365</v>
      </c>
      <c r="C3756" s="11">
        <v>2024</v>
      </c>
      <c r="D3756" s="11">
        <v>3</v>
      </c>
      <c r="E3756" s="11">
        <v>14</v>
      </c>
      <c r="F3756" s="11">
        <v>0</v>
      </c>
      <c r="G3756" s="11" t="s">
        <v>70</v>
      </c>
      <c r="H3756" s="11" t="s">
        <v>53</v>
      </c>
      <c r="I3756" s="11">
        <v>40.662288564879603</v>
      </c>
      <c r="J3756" s="11">
        <v>-73.716930644965302</v>
      </c>
      <c r="K3756" s="11">
        <v>258</v>
      </c>
      <c r="L3756" s="11">
        <v>44.342549204652599</v>
      </c>
      <c r="M3756" s="11">
        <v>74.217402680311295</v>
      </c>
      <c r="N3756" s="11" t="s">
        <v>57</v>
      </c>
      <c r="O3756" s="11" t="s">
        <v>61</v>
      </c>
      <c r="P3756" s="11">
        <v>0</v>
      </c>
      <c r="Q3756" s="11">
        <v>0.20000179032679599</v>
      </c>
      <c r="R3756" s="11">
        <v>39</v>
      </c>
      <c r="S3756" s="11">
        <v>35</v>
      </c>
      <c r="T3756" s="11">
        <v>410.72303151411802</v>
      </c>
      <c r="U3756" s="11">
        <v>16.514837350686001</v>
      </c>
      <c r="V3756" s="11" t="s">
        <v>56</v>
      </c>
    </row>
    <row r="3757" spans="1:22" x14ac:dyDescent="0.3">
      <c r="A3757" s="9">
        <v>45365.038194444503</v>
      </c>
      <c r="B3757" s="10">
        <v>45365</v>
      </c>
      <c r="C3757" s="11">
        <v>2024</v>
      </c>
      <c r="D3757" s="11">
        <v>3</v>
      </c>
      <c r="E3757" s="11">
        <v>14</v>
      </c>
      <c r="F3757" s="11">
        <v>0</v>
      </c>
      <c r="G3757" s="11" t="s">
        <v>70</v>
      </c>
      <c r="H3757" s="11" t="s">
        <v>53</v>
      </c>
      <c r="I3757" s="11">
        <v>40.7600090590485</v>
      </c>
      <c r="J3757" s="11">
        <v>-73.782460466779696</v>
      </c>
      <c r="K3757" s="11">
        <v>192</v>
      </c>
      <c r="L3757" s="11">
        <v>79.892181377028393</v>
      </c>
      <c r="M3757" s="11">
        <v>17.211374764096401</v>
      </c>
      <c r="N3757" s="11" t="s">
        <v>57</v>
      </c>
      <c r="O3757" s="11" t="s">
        <v>60</v>
      </c>
      <c r="P3757" s="11">
        <v>1</v>
      </c>
      <c r="Q3757" s="11">
        <v>-0.199151365422607</v>
      </c>
      <c r="R3757" s="11">
        <v>4</v>
      </c>
      <c r="S3757" s="11">
        <v>43</v>
      </c>
      <c r="T3757" s="11">
        <v>204.517998155886</v>
      </c>
      <c r="U3757" s="11">
        <v>29.417901921502899</v>
      </c>
      <c r="V3757" s="11" t="s">
        <v>56</v>
      </c>
    </row>
    <row r="3758" spans="1:22" x14ac:dyDescent="0.3">
      <c r="A3758" s="9">
        <v>45365.041666666701</v>
      </c>
      <c r="B3758" s="10">
        <v>45365</v>
      </c>
      <c r="C3758" s="11">
        <v>2024</v>
      </c>
      <c r="D3758" s="11">
        <v>3</v>
      </c>
      <c r="E3758" s="11">
        <v>14</v>
      </c>
      <c r="F3758" s="11">
        <v>1</v>
      </c>
      <c r="G3758" s="11" t="s">
        <v>70</v>
      </c>
      <c r="H3758" s="11" t="s">
        <v>53</v>
      </c>
      <c r="I3758" s="11">
        <v>40.637859043991803</v>
      </c>
      <c r="J3758" s="11">
        <v>-73.887597053927195</v>
      </c>
      <c r="K3758" s="11">
        <v>22</v>
      </c>
      <c r="L3758" s="11">
        <v>62.114179026314801</v>
      </c>
      <c r="M3758" s="11">
        <v>32.127870096220498</v>
      </c>
      <c r="N3758" s="11" t="s">
        <v>59</v>
      </c>
      <c r="O3758" s="11" t="s">
        <v>60</v>
      </c>
      <c r="P3758" s="11">
        <v>0</v>
      </c>
      <c r="Q3758" s="11">
        <v>-0.114598598363406</v>
      </c>
      <c r="R3758" s="11">
        <v>35</v>
      </c>
      <c r="S3758" s="11">
        <v>37</v>
      </c>
      <c r="T3758" s="11">
        <v>269.80984374912299</v>
      </c>
      <c r="U3758" s="11">
        <v>19.348584168041398</v>
      </c>
      <c r="V3758" s="11" t="s">
        <v>62</v>
      </c>
    </row>
    <row r="3759" spans="1:22" x14ac:dyDescent="0.3">
      <c r="A3759" s="9">
        <v>45365.045138888898</v>
      </c>
      <c r="B3759" s="10">
        <v>45365</v>
      </c>
      <c r="C3759" s="11">
        <v>2024</v>
      </c>
      <c r="D3759" s="11">
        <v>3</v>
      </c>
      <c r="E3759" s="11">
        <v>14</v>
      </c>
      <c r="F3759" s="11">
        <v>1</v>
      </c>
      <c r="G3759" s="11" t="s">
        <v>70</v>
      </c>
      <c r="H3759" s="11" t="s">
        <v>53</v>
      </c>
      <c r="I3759" s="11">
        <v>40.702136271742702</v>
      </c>
      <c r="J3759" s="11">
        <v>-73.951140063594707</v>
      </c>
      <c r="K3759" s="11">
        <v>165</v>
      </c>
      <c r="L3759" s="11">
        <v>31.0484329033264</v>
      </c>
      <c r="M3759" s="11">
        <v>52.3458661440187</v>
      </c>
      <c r="N3759" s="11" t="s">
        <v>54</v>
      </c>
      <c r="O3759" s="11" t="s">
        <v>58</v>
      </c>
      <c r="P3759" s="11">
        <v>0</v>
      </c>
      <c r="Q3759" s="11">
        <v>-0.40435615254800999</v>
      </c>
      <c r="R3759" s="11">
        <v>27</v>
      </c>
      <c r="S3759" s="11">
        <v>16</v>
      </c>
      <c r="T3759" s="11">
        <v>347.56847373352201</v>
      </c>
      <c r="U3759" s="11">
        <v>13.8572178708511</v>
      </c>
      <c r="V3759" s="11" t="s">
        <v>63</v>
      </c>
    </row>
    <row r="3760" spans="1:22" x14ac:dyDescent="0.3">
      <c r="A3760" s="9">
        <v>45365.048611111102</v>
      </c>
      <c r="B3760" s="10">
        <v>45365</v>
      </c>
      <c r="C3760" s="11">
        <v>2024</v>
      </c>
      <c r="D3760" s="11">
        <v>3</v>
      </c>
      <c r="E3760" s="11">
        <v>14</v>
      </c>
      <c r="F3760" s="11">
        <v>1</v>
      </c>
      <c r="G3760" s="11" t="s">
        <v>70</v>
      </c>
      <c r="H3760" s="11" t="s">
        <v>53</v>
      </c>
      <c r="I3760" s="11">
        <v>40.721579243354398</v>
      </c>
      <c r="J3760" s="11">
        <v>-73.858802561589897</v>
      </c>
      <c r="K3760" s="11">
        <v>30</v>
      </c>
      <c r="L3760" s="11">
        <v>50.503048590896398</v>
      </c>
      <c r="M3760" s="11">
        <v>35.779088775858497</v>
      </c>
      <c r="N3760" s="11" t="s">
        <v>59</v>
      </c>
      <c r="O3760" s="11" t="s">
        <v>61</v>
      </c>
      <c r="P3760" s="11">
        <v>1</v>
      </c>
      <c r="Q3760" s="11">
        <v>-0.13445739990517699</v>
      </c>
      <c r="R3760" s="11">
        <v>59</v>
      </c>
      <c r="S3760" s="11">
        <v>19</v>
      </c>
      <c r="T3760" s="11">
        <v>288.67838742190099</v>
      </c>
      <c r="U3760" s="11">
        <v>27.038373769892299</v>
      </c>
      <c r="V3760" s="11" t="s">
        <v>56</v>
      </c>
    </row>
    <row r="3761" spans="1:22" x14ac:dyDescent="0.3">
      <c r="A3761" s="9">
        <v>45365.052083333299</v>
      </c>
      <c r="B3761" s="10">
        <v>45365</v>
      </c>
      <c r="C3761" s="11">
        <v>2024</v>
      </c>
      <c r="D3761" s="11">
        <v>3</v>
      </c>
      <c r="E3761" s="11">
        <v>14</v>
      </c>
      <c r="F3761" s="11">
        <v>1</v>
      </c>
      <c r="G3761" s="11" t="s">
        <v>70</v>
      </c>
      <c r="H3761" s="11" t="s">
        <v>53</v>
      </c>
      <c r="I3761" s="11">
        <v>40.875545252855503</v>
      </c>
      <c r="J3761" s="11">
        <v>-73.8433529633962</v>
      </c>
      <c r="K3761" s="11">
        <v>226</v>
      </c>
      <c r="L3761" s="11">
        <v>6.61477603281784</v>
      </c>
      <c r="M3761" s="11">
        <v>33.443431638457703</v>
      </c>
      <c r="N3761" s="11" t="s">
        <v>59</v>
      </c>
      <c r="O3761" s="11" t="s">
        <v>55</v>
      </c>
      <c r="P3761" s="11">
        <v>0</v>
      </c>
      <c r="Q3761" s="11">
        <v>0.81296049358637901</v>
      </c>
      <c r="R3761" s="11">
        <v>80</v>
      </c>
      <c r="S3761" s="11">
        <v>44</v>
      </c>
      <c r="T3761" s="11">
        <v>292.51940574512099</v>
      </c>
      <c r="U3761" s="11">
        <v>26.345831876829099</v>
      </c>
      <c r="V3761" s="11" t="s">
        <v>56</v>
      </c>
    </row>
    <row r="3762" spans="1:22" x14ac:dyDescent="0.3">
      <c r="A3762" s="9">
        <v>45365.055555555598</v>
      </c>
      <c r="B3762" s="10">
        <v>45365</v>
      </c>
      <c r="C3762" s="11">
        <v>2024</v>
      </c>
      <c r="D3762" s="11">
        <v>3</v>
      </c>
      <c r="E3762" s="11">
        <v>14</v>
      </c>
      <c r="F3762" s="11">
        <v>1</v>
      </c>
      <c r="G3762" s="11" t="s">
        <v>70</v>
      </c>
      <c r="H3762" s="11" t="s">
        <v>53</v>
      </c>
      <c r="I3762" s="11">
        <v>40.760398608912702</v>
      </c>
      <c r="J3762" s="11">
        <v>-73.861941702741902</v>
      </c>
      <c r="K3762" s="11">
        <v>238</v>
      </c>
      <c r="L3762" s="11">
        <v>65.365487761661001</v>
      </c>
      <c r="M3762" s="11">
        <v>58.567167164407799</v>
      </c>
      <c r="N3762" s="11" t="s">
        <v>57</v>
      </c>
      <c r="O3762" s="11" t="s">
        <v>60</v>
      </c>
      <c r="P3762" s="11">
        <v>0</v>
      </c>
      <c r="Q3762" s="11">
        <v>-0.90600848119723798</v>
      </c>
      <c r="R3762" s="11">
        <v>29</v>
      </c>
      <c r="S3762" s="11">
        <v>48</v>
      </c>
      <c r="T3762" s="11">
        <v>197.71655413926101</v>
      </c>
      <c r="U3762" s="11">
        <v>24.151000442280299</v>
      </c>
      <c r="V3762" s="11" t="s">
        <v>56</v>
      </c>
    </row>
    <row r="3763" spans="1:22" x14ac:dyDescent="0.3">
      <c r="A3763" s="9">
        <v>45365.059027777803</v>
      </c>
      <c r="B3763" s="10">
        <v>45365</v>
      </c>
      <c r="C3763" s="11">
        <v>2024</v>
      </c>
      <c r="D3763" s="11">
        <v>3</v>
      </c>
      <c r="E3763" s="11">
        <v>14</v>
      </c>
      <c r="F3763" s="11">
        <v>1</v>
      </c>
      <c r="G3763" s="11" t="s">
        <v>70</v>
      </c>
      <c r="H3763" s="11" t="s">
        <v>53</v>
      </c>
      <c r="I3763" s="11">
        <v>40.896424717907102</v>
      </c>
      <c r="J3763" s="11">
        <v>-73.948562056506304</v>
      </c>
      <c r="K3763" s="11">
        <v>235</v>
      </c>
      <c r="L3763" s="11">
        <v>44.760537731340001</v>
      </c>
      <c r="M3763" s="11">
        <v>75.679193439945394</v>
      </c>
      <c r="N3763" s="11" t="s">
        <v>57</v>
      </c>
      <c r="O3763" s="11" t="s">
        <v>60</v>
      </c>
      <c r="P3763" s="11">
        <v>0</v>
      </c>
      <c r="Q3763" s="11">
        <v>-0.90463519022749905</v>
      </c>
      <c r="R3763" s="11">
        <v>61</v>
      </c>
      <c r="S3763" s="11">
        <v>22</v>
      </c>
      <c r="T3763" s="11">
        <v>399.23347192858</v>
      </c>
      <c r="U3763" s="11">
        <v>25.541270276460899</v>
      </c>
      <c r="V3763" s="11" t="s">
        <v>56</v>
      </c>
    </row>
    <row r="3764" spans="1:22" x14ac:dyDescent="0.3">
      <c r="A3764" s="9">
        <v>45365.0625</v>
      </c>
      <c r="B3764" s="10">
        <v>45365</v>
      </c>
      <c r="C3764" s="11">
        <v>2024</v>
      </c>
      <c r="D3764" s="11">
        <v>3</v>
      </c>
      <c r="E3764" s="11">
        <v>14</v>
      </c>
      <c r="F3764" s="11">
        <v>1</v>
      </c>
      <c r="G3764" s="11" t="s">
        <v>70</v>
      </c>
      <c r="H3764" s="11" t="s">
        <v>53</v>
      </c>
      <c r="I3764" s="11">
        <v>40.737217456916298</v>
      </c>
      <c r="J3764" s="11">
        <v>-73.815362010801607</v>
      </c>
      <c r="K3764" s="11">
        <v>91</v>
      </c>
      <c r="L3764" s="11">
        <v>20.639401509805101</v>
      </c>
      <c r="M3764" s="11">
        <v>42.839595462319501</v>
      </c>
      <c r="N3764" s="11" t="s">
        <v>54</v>
      </c>
      <c r="O3764" s="11" t="s">
        <v>61</v>
      </c>
      <c r="P3764" s="11">
        <v>0</v>
      </c>
      <c r="Q3764" s="11">
        <v>-0.86654841209032596</v>
      </c>
      <c r="R3764" s="11">
        <v>97</v>
      </c>
      <c r="S3764" s="11">
        <v>9</v>
      </c>
      <c r="T3764" s="11">
        <v>145.90238172366301</v>
      </c>
      <c r="U3764" s="11">
        <v>19.6439315074809</v>
      </c>
      <c r="V3764" s="11" t="s">
        <v>63</v>
      </c>
    </row>
    <row r="3765" spans="1:22" x14ac:dyDescent="0.3">
      <c r="A3765" s="9">
        <v>45365.065972222197</v>
      </c>
      <c r="B3765" s="10">
        <v>45365</v>
      </c>
      <c r="C3765" s="11">
        <v>2024</v>
      </c>
      <c r="D3765" s="11">
        <v>3</v>
      </c>
      <c r="E3765" s="11">
        <v>14</v>
      </c>
      <c r="F3765" s="11">
        <v>1</v>
      </c>
      <c r="G3765" s="11" t="s">
        <v>70</v>
      </c>
      <c r="H3765" s="11" t="s">
        <v>53</v>
      </c>
      <c r="I3765" s="11">
        <v>40.864244803216302</v>
      </c>
      <c r="J3765" s="11">
        <v>-73.710406254467799</v>
      </c>
      <c r="K3765" s="11">
        <v>247</v>
      </c>
      <c r="L3765" s="11">
        <v>15.817210945546</v>
      </c>
      <c r="M3765" s="11">
        <v>56.281222046257803</v>
      </c>
      <c r="N3765" s="11" t="s">
        <v>57</v>
      </c>
      <c r="O3765" s="11" t="s">
        <v>60</v>
      </c>
      <c r="P3765" s="11">
        <v>0</v>
      </c>
      <c r="Q3765" s="11">
        <v>0.44261692948209802</v>
      </c>
      <c r="R3765" s="11">
        <v>20</v>
      </c>
      <c r="S3765" s="11">
        <v>46</v>
      </c>
      <c r="T3765" s="11">
        <v>419.51637987764502</v>
      </c>
      <c r="U3765" s="11">
        <v>12.379600641683499</v>
      </c>
      <c r="V3765" s="11" t="s">
        <v>56</v>
      </c>
    </row>
    <row r="3766" spans="1:22" x14ac:dyDescent="0.3">
      <c r="A3766" s="9">
        <v>45365.069444444503</v>
      </c>
      <c r="B3766" s="10">
        <v>45365</v>
      </c>
      <c r="C3766" s="11">
        <v>2024</v>
      </c>
      <c r="D3766" s="11">
        <v>3</v>
      </c>
      <c r="E3766" s="11">
        <v>14</v>
      </c>
      <c r="F3766" s="11">
        <v>1</v>
      </c>
      <c r="G3766" s="11" t="s">
        <v>70</v>
      </c>
      <c r="H3766" s="11" t="s">
        <v>53</v>
      </c>
      <c r="I3766" s="11">
        <v>40.804169442207701</v>
      </c>
      <c r="J3766" s="11">
        <v>-73.890102411227801</v>
      </c>
      <c r="K3766" s="11">
        <v>34</v>
      </c>
      <c r="L3766" s="11">
        <v>12.827027105222699</v>
      </c>
      <c r="M3766" s="11">
        <v>53.063375998862298</v>
      </c>
      <c r="N3766" s="11" t="s">
        <v>57</v>
      </c>
      <c r="O3766" s="11" t="s">
        <v>61</v>
      </c>
      <c r="P3766" s="11">
        <v>0</v>
      </c>
      <c r="Q3766" s="11">
        <v>0.740914020378036</v>
      </c>
      <c r="R3766" s="11">
        <v>8</v>
      </c>
      <c r="S3766" s="11">
        <v>6</v>
      </c>
      <c r="T3766" s="11">
        <v>331.16841164016199</v>
      </c>
      <c r="U3766" s="11">
        <v>12.922410652551299</v>
      </c>
      <c r="V3766" s="11" t="s">
        <v>56</v>
      </c>
    </row>
    <row r="3767" spans="1:22" x14ac:dyDescent="0.3">
      <c r="A3767" s="9">
        <v>45365.072916666701</v>
      </c>
      <c r="B3767" s="10">
        <v>45365</v>
      </c>
      <c r="C3767" s="11">
        <v>2024</v>
      </c>
      <c r="D3767" s="11">
        <v>3</v>
      </c>
      <c r="E3767" s="11">
        <v>14</v>
      </c>
      <c r="F3767" s="11">
        <v>1</v>
      </c>
      <c r="G3767" s="11" t="s">
        <v>70</v>
      </c>
      <c r="H3767" s="11" t="s">
        <v>53</v>
      </c>
      <c r="I3767" s="11">
        <v>40.622259680311302</v>
      </c>
      <c r="J3767" s="11">
        <v>-73.711138604270204</v>
      </c>
      <c r="K3767" s="11">
        <v>220</v>
      </c>
      <c r="L3767" s="11">
        <v>74.724083624316606</v>
      </c>
      <c r="M3767" s="11">
        <v>34.653365083430501</v>
      </c>
      <c r="N3767" s="11" t="s">
        <v>57</v>
      </c>
      <c r="O3767" s="11" t="s">
        <v>58</v>
      </c>
      <c r="P3767" s="11">
        <v>0</v>
      </c>
      <c r="Q3767" s="11">
        <v>-0.45415906997033501</v>
      </c>
      <c r="R3767" s="11">
        <v>72</v>
      </c>
      <c r="S3767" s="11">
        <v>31</v>
      </c>
      <c r="T3767" s="11">
        <v>102.528185579005</v>
      </c>
      <c r="U3767" s="11">
        <v>14.2568902238805</v>
      </c>
      <c r="V3767" s="11" t="s">
        <v>56</v>
      </c>
    </row>
    <row r="3768" spans="1:22" x14ac:dyDescent="0.3">
      <c r="A3768" s="9">
        <v>45365.076388888898</v>
      </c>
      <c r="B3768" s="10">
        <v>45365</v>
      </c>
      <c r="C3768" s="11">
        <v>2024</v>
      </c>
      <c r="D3768" s="11">
        <v>3</v>
      </c>
      <c r="E3768" s="11">
        <v>14</v>
      </c>
      <c r="F3768" s="11">
        <v>1</v>
      </c>
      <c r="G3768" s="11" t="s">
        <v>70</v>
      </c>
      <c r="H3768" s="11" t="s">
        <v>53</v>
      </c>
      <c r="I3768" s="11">
        <v>40.6931286071054</v>
      </c>
      <c r="J3768" s="11">
        <v>-73.891074226471602</v>
      </c>
      <c r="K3768" s="11">
        <v>81</v>
      </c>
      <c r="L3768" s="11">
        <v>59.043644319220498</v>
      </c>
      <c r="M3768" s="11">
        <v>83.388812544880594</v>
      </c>
      <c r="N3768" s="11" t="s">
        <v>59</v>
      </c>
      <c r="O3768" s="11" t="s">
        <v>60</v>
      </c>
      <c r="P3768" s="11">
        <v>0</v>
      </c>
      <c r="Q3768" s="11">
        <v>0.34317823474395298</v>
      </c>
      <c r="R3768" s="11">
        <v>11</v>
      </c>
      <c r="S3768" s="11">
        <v>21</v>
      </c>
      <c r="T3768" s="11">
        <v>346.50027552964002</v>
      </c>
      <c r="U3768" s="11">
        <v>8.1405225487796198</v>
      </c>
      <c r="V3768" s="11" t="s">
        <v>56</v>
      </c>
    </row>
    <row r="3769" spans="1:22" x14ac:dyDescent="0.3">
      <c r="A3769" s="9">
        <v>45365.079861111102</v>
      </c>
      <c r="B3769" s="10">
        <v>45365</v>
      </c>
      <c r="C3769" s="11">
        <v>2024</v>
      </c>
      <c r="D3769" s="11">
        <v>3</v>
      </c>
      <c r="E3769" s="11">
        <v>14</v>
      </c>
      <c r="F3769" s="11">
        <v>1</v>
      </c>
      <c r="G3769" s="11" t="s">
        <v>70</v>
      </c>
      <c r="H3769" s="11" t="s">
        <v>53</v>
      </c>
      <c r="I3769" s="11">
        <v>40.7866272534703</v>
      </c>
      <c r="J3769" s="11">
        <v>-73.811045064083103</v>
      </c>
      <c r="K3769" s="11">
        <v>152</v>
      </c>
      <c r="L3769" s="11">
        <v>19.461208752722399</v>
      </c>
      <c r="M3769" s="11">
        <v>82.8598227774836</v>
      </c>
      <c r="N3769" s="11" t="s">
        <v>54</v>
      </c>
      <c r="O3769" s="11" t="s">
        <v>61</v>
      </c>
      <c r="P3769" s="11">
        <v>0</v>
      </c>
      <c r="Q3769" s="11">
        <v>-0.41026075158006298</v>
      </c>
      <c r="R3769" s="11">
        <v>68</v>
      </c>
      <c r="S3769" s="11">
        <v>28</v>
      </c>
      <c r="T3769" s="11">
        <v>391.491679029012</v>
      </c>
      <c r="U3769" s="11">
        <v>29.744883107417699</v>
      </c>
      <c r="V3769" s="11" t="s">
        <v>56</v>
      </c>
    </row>
    <row r="3770" spans="1:22" x14ac:dyDescent="0.3">
      <c r="A3770" s="9">
        <v>45365.083333333299</v>
      </c>
      <c r="B3770" s="10">
        <v>45365</v>
      </c>
      <c r="C3770" s="11">
        <v>2024</v>
      </c>
      <c r="D3770" s="11">
        <v>3</v>
      </c>
      <c r="E3770" s="11">
        <v>14</v>
      </c>
      <c r="F3770" s="11">
        <v>2</v>
      </c>
      <c r="G3770" s="11" t="s">
        <v>70</v>
      </c>
      <c r="H3770" s="11" t="s">
        <v>53</v>
      </c>
      <c r="I3770" s="11">
        <v>40.789457142047098</v>
      </c>
      <c r="J3770" s="11">
        <v>-73.861982929266802</v>
      </c>
      <c r="K3770" s="11">
        <v>286</v>
      </c>
      <c r="L3770" s="11">
        <v>8.5554664188805507</v>
      </c>
      <c r="M3770" s="11">
        <v>35.193623032300003</v>
      </c>
      <c r="N3770" s="11" t="s">
        <v>59</v>
      </c>
      <c r="O3770" s="11" t="s">
        <v>55</v>
      </c>
      <c r="P3770" s="11">
        <v>0</v>
      </c>
      <c r="Q3770" s="11">
        <v>0.36058768498241001</v>
      </c>
      <c r="R3770" s="11">
        <v>81</v>
      </c>
      <c r="S3770" s="11">
        <v>29</v>
      </c>
      <c r="T3770" s="11">
        <v>321.851148221465</v>
      </c>
      <c r="U3770" s="11">
        <v>27.500458689981699</v>
      </c>
      <c r="V3770" s="11" t="s">
        <v>56</v>
      </c>
    </row>
    <row r="3771" spans="1:22" x14ac:dyDescent="0.3">
      <c r="A3771" s="9">
        <v>45365.086805555598</v>
      </c>
      <c r="B3771" s="10">
        <v>45365</v>
      </c>
      <c r="C3771" s="11">
        <v>2024</v>
      </c>
      <c r="D3771" s="11">
        <v>3</v>
      </c>
      <c r="E3771" s="11">
        <v>14</v>
      </c>
      <c r="F3771" s="11">
        <v>2</v>
      </c>
      <c r="G3771" s="11" t="s">
        <v>70</v>
      </c>
      <c r="H3771" s="11" t="s">
        <v>53</v>
      </c>
      <c r="I3771" s="11">
        <v>40.7023705703172</v>
      </c>
      <c r="J3771" s="11">
        <v>-73.792001575877507</v>
      </c>
      <c r="K3771" s="11">
        <v>197</v>
      </c>
      <c r="L3771" s="11">
        <v>25.7754033451784</v>
      </c>
      <c r="M3771" s="11">
        <v>57.570958290970999</v>
      </c>
      <c r="N3771" s="11" t="s">
        <v>59</v>
      </c>
      <c r="O3771" s="11" t="s">
        <v>60</v>
      </c>
      <c r="P3771" s="11">
        <v>0</v>
      </c>
      <c r="Q3771" s="11">
        <v>0.80503931706865195</v>
      </c>
      <c r="R3771" s="11">
        <v>91</v>
      </c>
      <c r="S3771" s="11">
        <v>26</v>
      </c>
      <c r="T3771" s="11">
        <v>283.64324450853599</v>
      </c>
      <c r="U3771" s="11">
        <v>9.3295613624010301</v>
      </c>
      <c r="V3771" s="11" t="s">
        <v>63</v>
      </c>
    </row>
    <row r="3772" spans="1:22" x14ac:dyDescent="0.3">
      <c r="A3772" s="9">
        <v>45365.090277777803</v>
      </c>
      <c r="B3772" s="10">
        <v>45365</v>
      </c>
      <c r="C3772" s="11">
        <v>2024</v>
      </c>
      <c r="D3772" s="11">
        <v>3</v>
      </c>
      <c r="E3772" s="11">
        <v>14</v>
      </c>
      <c r="F3772" s="11">
        <v>2</v>
      </c>
      <c r="G3772" s="11" t="s">
        <v>70</v>
      </c>
      <c r="H3772" s="11" t="s">
        <v>53</v>
      </c>
      <c r="I3772" s="11">
        <v>40.623590566451398</v>
      </c>
      <c r="J3772" s="11">
        <v>-73.843387967742103</v>
      </c>
      <c r="K3772" s="11">
        <v>156</v>
      </c>
      <c r="L3772" s="11">
        <v>45.333971463756001</v>
      </c>
      <c r="M3772" s="11">
        <v>50.328911123378703</v>
      </c>
      <c r="N3772" s="11" t="s">
        <v>59</v>
      </c>
      <c r="O3772" s="11" t="s">
        <v>58</v>
      </c>
      <c r="P3772" s="11">
        <v>0</v>
      </c>
      <c r="Q3772" s="11">
        <v>-0.77984056260393897</v>
      </c>
      <c r="R3772" s="11">
        <v>88</v>
      </c>
      <c r="S3772" s="11">
        <v>24</v>
      </c>
      <c r="T3772" s="11">
        <v>267.89571492167602</v>
      </c>
      <c r="U3772" s="11">
        <v>23.343242387448701</v>
      </c>
      <c r="V3772" s="11" t="s">
        <v>63</v>
      </c>
    </row>
    <row r="3773" spans="1:22" x14ac:dyDescent="0.3">
      <c r="A3773" s="9">
        <v>45365.09375</v>
      </c>
      <c r="B3773" s="10">
        <v>45365</v>
      </c>
      <c r="C3773" s="11">
        <v>2024</v>
      </c>
      <c r="D3773" s="11">
        <v>3</v>
      </c>
      <c r="E3773" s="11">
        <v>14</v>
      </c>
      <c r="F3773" s="11">
        <v>2</v>
      </c>
      <c r="G3773" s="11" t="s">
        <v>70</v>
      </c>
      <c r="H3773" s="11" t="s">
        <v>53</v>
      </c>
      <c r="I3773" s="11">
        <v>40.886323456479701</v>
      </c>
      <c r="J3773" s="11">
        <v>-73.711871478200294</v>
      </c>
      <c r="K3773" s="11">
        <v>150</v>
      </c>
      <c r="L3773" s="11">
        <v>53.626971314587003</v>
      </c>
      <c r="M3773" s="11">
        <v>74.7706570446028</v>
      </c>
      <c r="N3773" s="11" t="s">
        <v>54</v>
      </c>
      <c r="O3773" s="11" t="s">
        <v>58</v>
      </c>
      <c r="P3773" s="11">
        <v>0</v>
      </c>
      <c r="Q3773" s="11">
        <v>-0.38426422887905998</v>
      </c>
      <c r="R3773" s="11">
        <v>83</v>
      </c>
      <c r="S3773" s="11">
        <v>6</v>
      </c>
      <c r="T3773" s="11">
        <v>353.03509234939798</v>
      </c>
      <c r="U3773" s="11">
        <v>9.4725770797921598</v>
      </c>
      <c r="V3773" s="11" t="s">
        <v>63</v>
      </c>
    </row>
    <row r="3774" spans="1:22" x14ac:dyDescent="0.3">
      <c r="A3774" s="9">
        <v>45365.097222222197</v>
      </c>
      <c r="B3774" s="10">
        <v>45365</v>
      </c>
      <c r="C3774" s="11">
        <v>2024</v>
      </c>
      <c r="D3774" s="11">
        <v>3</v>
      </c>
      <c r="E3774" s="11">
        <v>14</v>
      </c>
      <c r="F3774" s="11">
        <v>2</v>
      </c>
      <c r="G3774" s="11" t="s">
        <v>70</v>
      </c>
      <c r="H3774" s="11" t="s">
        <v>53</v>
      </c>
      <c r="I3774" s="11">
        <v>40.804264598559897</v>
      </c>
      <c r="J3774" s="11">
        <v>-73.995100805453404</v>
      </c>
      <c r="K3774" s="11">
        <v>140</v>
      </c>
      <c r="L3774" s="11">
        <v>44.555363712479</v>
      </c>
      <c r="M3774" s="11">
        <v>34.322345588810201</v>
      </c>
      <c r="N3774" s="11" t="s">
        <v>57</v>
      </c>
      <c r="O3774" s="11" t="s">
        <v>60</v>
      </c>
      <c r="P3774" s="11">
        <v>0</v>
      </c>
      <c r="Q3774" s="11">
        <v>0.54261547154030298</v>
      </c>
      <c r="R3774" s="11">
        <v>55</v>
      </c>
      <c r="S3774" s="11">
        <v>48</v>
      </c>
      <c r="T3774" s="11">
        <v>288.415316809449</v>
      </c>
      <c r="U3774" s="11">
        <v>12.067873468789401</v>
      </c>
      <c r="V3774" s="11" t="s">
        <v>63</v>
      </c>
    </row>
    <row r="3775" spans="1:22" x14ac:dyDescent="0.3">
      <c r="A3775" s="9">
        <v>45365.100694444503</v>
      </c>
      <c r="B3775" s="10">
        <v>45365</v>
      </c>
      <c r="C3775" s="11">
        <v>2024</v>
      </c>
      <c r="D3775" s="11">
        <v>3</v>
      </c>
      <c r="E3775" s="11">
        <v>14</v>
      </c>
      <c r="F3775" s="11">
        <v>2</v>
      </c>
      <c r="G3775" s="11" t="s">
        <v>70</v>
      </c>
      <c r="H3775" s="11" t="s">
        <v>53</v>
      </c>
      <c r="I3775" s="11">
        <v>40.818526829796703</v>
      </c>
      <c r="J3775" s="11">
        <v>-73.861660222830494</v>
      </c>
      <c r="K3775" s="11">
        <v>27</v>
      </c>
      <c r="L3775" s="11">
        <v>17.249632230598699</v>
      </c>
      <c r="M3775" s="11">
        <v>52.402526139278997</v>
      </c>
      <c r="N3775" s="11" t="s">
        <v>54</v>
      </c>
      <c r="O3775" s="11" t="s">
        <v>58</v>
      </c>
      <c r="P3775" s="11">
        <v>0</v>
      </c>
      <c r="Q3775" s="11">
        <v>-0.42264740613248403</v>
      </c>
      <c r="R3775" s="11">
        <v>85</v>
      </c>
      <c r="S3775" s="11">
        <v>26</v>
      </c>
      <c r="T3775" s="11">
        <v>75.435404351526898</v>
      </c>
      <c r="U3775" s="11">
        <v>11.008796904670101</v>
      </c>
      <c r="V3775" s="11" t="s">
        <v>56</v>
      </c>
    </row>
    <row r="3776" spans="1:22" x14ac:dyDescent="0.3">
      <c r="A3776" s="9">
        <v>45365.104166666701</v>
      </c>
      <c r="B3776" s="10">
        <v>45365</v>
      </c>
      <c r="C3776" s="11">
        <v>2024</v>
      </c>
      <c r="D3776" s="11">
        <v>3</v>
      </c>
      <c r="E3776" s="11">
        <v>14</v>
      </c>
      <c r="F3776" s="11">
        <v>2</v>
      </c>
      <c r="G3776" s="11" t="s">
        <v>70</v>
      </c>
      <c r="H3776" s="11" t="s">
        <v>53</v>
      </c>
      <c r="I3776" s="11">
        <v>40.691957398662602</v>
      </c>
      <c r="J3776" s="11">
        <v>-73.824842318334404</v>
      </c>
      <c r="K3776" s="11">
        <v>111</v>
      </c>
      <c r="L3776" s="11">
        <v>26.899603485643201</v>
      </c>
      <c r="M3776" s="11">
        <v>64.835104556081603</v>
      </c>
      <c r="N3776" s="11" t="s">
        <v>54</v>
      </c>
      <c r="O3776" s="11" t="s">
        <v>60</v>
      </c>
      <c r="P3776" s="11">
        <v>0</v>
      </c>
      <c r="Q3776" s="11">
        <v>-0.41843013811198698</v>
      </c>
      <c r="R3776" s="11">
        <v>10</v>
      </c>
      <c r="S3776" s="11">
        <v>40</v>
      </c>
      <c r="T3776" s="11">
        <v>413.12992368457401</v>
      </c>
      <c r="U3776" s="11">
        <v>12.6837910190544</v>
      </c>
      <c r="V3776" s="11" t="s">
        <v>63</v>
      </c>
    </row>
    <row r="3777" spans="1:22" x14ac:dyDescent="0.3">
      <c r="A3777" s="9">
        <v>45365.107638888898</v>
      </c>
      <c r="B3777" s="10">
        <v>45365</v>
      </c>
      <c r="C3777" s="11">
        <v>2024</v>
      </c>
      <c r="D3777" s="11">
        <v>3</v>
      </c>
      <c r="E3777" s="11">
        <v>14</v>
      </c>
      <c r="F3777" s="11">
        <v>2</v>
      </c>
      <c r="G3777" s="11" t="s">
        <v>70</v>
      </c>
      <c r="H3777" s="11" t="s">
        <v>53</v>
      </c>
      <c r="I3777" s="11">
        <v>40.767544107643502</v>
      </c>
      <c r="J3777" s="11">
        <v>-73.709882034684995</v>
      </c>
      <c r="K3777" s="11">
        <v>82</v>
      </c>
      <c r="L3777" s="11">
        <v>48.067263278439</v>
      </c>
      <c r="M3777" s="11">
        <v>44.145991148260798</v>
      </c>
      <c r="N3777" s="11" t="s">
        <v>54</v>
      </c>
      <c r="O3777" s="11" t="s">
        <v>61</v>
      </c>
      <c r="P3777" s="11">
        <v>0</v>
      </c>
      <c r="Q3777" s="11">
        <v>-0.51174561732812096</v>
      </c>
      <c r="R3777" s="11">
        <v>41</v>
      </c>
      <c r="S3777" s="11">
        <v>38</v>
      </c>
      <c r="T3777" s="11">
        <v>370.56335888586801</v>
      </c>
      <c r="U3777" s="11">
        <v>29.110470380934402</v>
      </c>
      <c r="V3777" s="11" t="s">
        <v>62</v>
      </c>
    </row>
    <row r="3778" spans="1:22" x14ac:dyDescent="0.3">
      <c r="A3778" s="9">
        <v>45365.111111111102</v>
      </c>
      <c r="B3778" s="10">
        <v>45365</v>
      </c>
      <c r="C3778" s="11">
        <v>2024</v>
      </c>
      <c r="D3778" s="11">
        <v>3</v>
      </c>
      <c r="E3778" s="11">
        <v>14</v>
      </c>
      <c r="F3778" s="11">
        <v>2</v>
      </c>
      <c r="G3778" s="11" t="s">
        <v>70</v>
      </c>
      <c r="H3778" s="11" t="s">
        <v>53</v>
      </c>
      <c r="I3778" s="11">
        <v>40.722903397601002</v>
      </c>
      <c r="J3778" s="11">
        <v>-73.911577174043003</v>
      </c>
      <c r="K3778" s="11">
        <v>233</v>
      </c>
      <c r="L3778" s="11">
        <v>29.2702453632984</v>
      </c>
      <c r="M3778" s="11">
        <v>65.656217738807896</v>
      </c>
      <c r="N3778" s="11" t="s">
        <v>57</v>
      </c>
      <c r="O3778" s="11" t="s">
        <v>58</v>
      </c>
      <c r="P3778" s="11">
        <v>0</v>
      </c>
      <c r="Q3778" s="11">
        <v>-0.33826937995478601</v>
      </c>
      <c r="R3778" s="11">
        <v>39</v>
      </c>
      <c r="S3778" s="11">
        <v>22</v>
      </c>
      <c r="T3778" s="11">
        <v>208.061989880798</v>
      </c>
      <c r="U3778" s="11">
        <v>17.0809340634368</v>
      </c>
      <c r="V3778" s="11" t="s">
        <v>56</v>
      </c>
    </row>
    <row r="3779" spans="1:22" x14ac:dyDescent="0.3">
      <c r="A3779" s="9">
        <v>45365.114583333299</v>
      </c>
      <c r="B3779" s="10">
        <v>45365</v>
      </c>
      <c r="C3779" s="11">
        <v>2024</v>
      </c>
      <c r="D3779" s="11">
        <v>3</v>
      </c>
      <c r="E3779" s="11">
        <v>14</v>
      </c>
      <c r="F3779" s="11">
        <v>2</v>
      </c>
      <c r="G3779" s="11" t="s">
        <v>70</v>
      </c>
      <c r="H3779" s="11" t="s">
        <v>53</v>
      </c>
      <c r="I3779" s="11">
        <v>40.714416195331502</v>
      </c>
      <c r="J3779" s="11">
        <v>-73.802235924087498</v>
      </c>
      <c r="K3779" s="11">
        <v>47</v>
      </c>
      <c r="L3779" s="11">
        <v>7.98529502710874</v>
      </c>
      <c r="M3779" s="11">
        <v>94.408389568924605</v>
      </c>
      <c r="N3779" s="11" t="s">
        <v>54</v>
      </c>
      <c r="O3779" s="11" t="s">
        <v>58</v>
      </c>
      <c r="P3779" s="11">
        <v>0</v>
      </c>
      <c r="Q3779" s="11">
        <v>-0.37683951596840998</v>
      </c>
      <c r="R3779" s="11">
        <v>50</v>
      </c>
      <c r="S3779" s="11">
        <v>12</v>
      </c>
      <c r="T3779" s="11">
        <v>409.17639532590101</v>
      </c>
      <c r="U3779" s="11">
        <v>16.418352503610699</v>
      </c>
      <c r="V3779" s="11" t="s">
        <v>56</v>
      </c>
    </row>
    <row r="3780" spans="1:22" x14ac:dyDescent="0.3">
      <c r="A3780" s="9">
        <v>45365.118055555598</v>
      </c>
      <c r="B3780" s="10">
        <v>45365</v>
      </c>
      <c r="C3780" s="11">
        <v>2024</v>
      </c>
      <c r="D3780" s="11">
        <v>3</v>
      </c>
      <c r="E3780" s="11">
        <v>14</v>
      </c>
      <c r="F3780" s="11">
        <v>2</v>
      </c>
      <c r="G3780" s="11" t="s">
        <v>70</v>
      </c>
      <c r="H3780" s="11" t="s">
        <v>53</v>
      </c>
      <c r="I3780" s="11">
        <v>40.890431883714498</v>
      </c>
      <c r="J3780" s="11">
        <v>-73.7027320274766</v>
      </c>
      <c r="K3780" s="11">
        <v>248</v>
      </c>
      <c r="L3780" s="11">
        <v>47.799383645155402</v>
      </c>
      <c r="M3780" s="11">
        <v>52.712296296917799</v>
      </c>
      <c r="N3780" s="11" t="s">
        <v>59</v>
      </c>
      <c r="O3780" s="11" t="s">
        <v>58</v>
      </c>
      <c r="P3780" s="11">
        <v>0</v>
      </c>
      <c r="Q3780" s="11">
        <v>-0.69504318137355703</v>
      </c>
      <c r="R3780" s="11">
        <v>9</v>
      </c>
      <c r="S3780" s="11">
        <v>41</v>
      </c>
      <c r="T3780" s="11">
        <v>414.62381776641303</v>
      </c>
      <c r="U3780" s="11">
        <v>25.655188070514001</v>
      </c>
      <c r="V3780" s="11" t="s">
        <v>56</v>
      </c>
    </row>
    <row r="3781" spans="1:22" x14ac:dyDescent="0.3">
      <c r="A3781" s="9">
        <v>45365.121527777803</v>
      </c>
      <c r="B3781" s="10">
        <v>45365</v>
      </c>
      <c r="C3781" s="11">
        <v>2024</v>
      </c>
      <c r="D3781" s="11">
        <v>3</v>
      </c>
      <c r="E3781" s="11">
        <v>14</v>
      </c>
      <c r="F3781" s="11">
        <v>2</v>
      </c>
      <c r="G3781" s="11" t="s">
        <v>70</v>
      </c>
      <c r="H3781" s="11" t="s">
        <v>53</v>
      </c>
      <c r="I3781" s="11">
        <v>40.800574863381001</v>
      </c>
      <c r="J3781" s="11">
        <v>-73.830955792709005</v>
      </c>
      <c r="K3781" s="11">
        <v>284</v>
      </c>
      <c r="L3781" s="11">
        <v>10.060633974187899</v>
      </c>
      <c r="M3781" s="11">
        <v>90.070696955517505</v>
      </c>
      <c r="N3781" s="11" t="s">
        <v>59</v>
      </c>
      <c r="O3781" s="11" t="s">
        <v>60</v>
      </c>
      <c r="P3781" s="11">
        <v>0</v>
      </c>
      <c r="Q3781" s="11">
        <v>0.76744497774553799</v>
      </c>
      <c r="R3781" s="11">
        <v>46</v>
      </c>
      <c r="S3781" s="11">
        <v>46</v>
      </c>
      <c r="T3781" s="11">
        <v>158.24935441799499</v>
      </c>
      <c r="U3781" s="11">
        <v>10.826903887587701</v>
      </c>
      <c r="V3781" s="11" t="s">
        <v>56</v>
      </c>
    </row>
    <row r="3782" spans="1:22" x14ac:dyDescent="0.3">
      <c r="A3782" s="9">
        <v>45365.125</v>
      </c>
      <c r="B3782" s="10">
        <v>45365</v>
      </c>
      <c r="C3782" s="11">
        <v>2024</v>
      </c>
      <c r="D3782" s="11">
        <v>3</v>
      </c>
      <c r="E3782" s="11">
        <v>14</v>
      </c>
      <c r="F3782" s="11">
        <v>3</v>
      </c>
      <c r="G3782" s="11" t="s">
        <v>70</v>
      </c>
      <c r="H3782" s="11" t="s">
        <v>53</v>
      </c>
      <c r="I3782" s="11">
        <v>40.612228311147298</v>
      </c>
      <c r="J3782" s="11">
        <v>-73.952000378046193</v>
      </c>
      <c r="K3782" s="11">
        <v>137</v>
      </c>
      <c r="L3782" s="11">
        <v>6.1964231334699402</v>
      </c>
      <c r="M3782" s="11">
        <v>34.129865585015096</v>
      </c>
      <c r="N3782" s="11" t="s">
        <v>57</v>
      </c>
      <c r="O3782" s="11" t="s">
        <v>58</v>
      </c>
      <c r="P3782" s="11">
        <v>0</v>
      </c>
      <c r="Q3782" s="11">
        <v>-0.28776434537901002</v>
      </c>
      <c r="R3782" s="11">
        <v>92</v>
      </c>
      <c r="S3782" s="11">
        <v>37</v>
      </c>
      <c r="T3782" s="11">
        <v>138.60771370061499</v>
      </c>
      <c r="U3782" s="11">
        <v>22.556762399419199</v>
      </c>
      <c r="V3782" s="11" t="s">
        <v>56</v>
      </c>
    </row>
    <row r="3783" spans="1:22" x14ac:dyDescent="0.3">
      <c r="A3783" s="9">
        <v>45365.128472222197</v>
      </c>
      <c r="B3783" s="10">
        <v>45365</v>
      </c>
      <c r="C3783" s="11">
        <v>2024</v>
      </c>
      <c r="D3783" s="11">
        <v>3</v>
      </c>
      <c r="E3783" s="11">
        <v>14</v>
      </c>
      <c r="F3783" s="11">
        <v>3</v>
      </c>
      <c r="G3783" s="11" t="s">
        <v>70</v>
      </c>
      <c r="H3783" s="11" t="s">
        <v>53</v>
      </c>
      <c r="I3783" s="11">
        <v>40.823848346013797</v>
      </c>
      <c r="J3783" s="11">
        <v>-73.735816700595194</v>
      </c>
      <c r="K3783" s="11">
        <v>217</v>
      </c>
      <c r="L3783" s="11">
        <v>68.836281318813207</v>
      </c>
      <c r="M3783" s="11">
        <v>44.849254144476603</v>
      </c>
      <c r="N3783" s="11" t="s">
        <v>54</v>
      </c>
      <c r="O3783" s="11" t="s">
        <v>58</v>
      </c>
      <c r="P3783" s="11">
        <v>0</v>
      </c>
      <c r="Q3783" s="11">
        <v>5.4272451203544403E-2</v>
      </c>
      <c r="R3783" s="11">
        <v>41</v>
      </c>
      <c r="S3783" s="11">
        <v>35</v>
      </c>
      <c r="T3783" s="11">
        <v>55.087617583889603</v>
      </c>
      <c r="U3783" s="11">
        <v>5.6140361190645498</v>
      </c>
      <c r="V3783" s="11" t="s">
        <v>56</v>
      </c>
    </row>
    <row r="3784" spans="1:22" x14ac:dyDescent="0.3">
      <c r="A3784" s="9">
        <v>45365.131944444503</v>
      </c>
      <c r="B3784" s="10">
        <v>45365</v>
      </c>
      <c r="C3784" s="11">
        <v>2024</v>
      </c>
      <c r="D3784" s="11">
        <v>3</v>
      </c>
      <c r="E3784" s="11">
        <v>14</v>
      </c>
      <c r="F3784" s="11">
        <v>3</v>
      </c>
      <c r="G3784" s="11" t="s">
        <v>70</v>
      </c>
      <c r="H3784" s="11" t="s">
        <v>53</v>
      </c>
      <c r="I3784" s="11">
        <v>40.682559219031099</v>
      </c>
      <c r="J3784" s="11">
        <v>-73.990275956337896</v>
      </c>
      <c r="K3784" s="11">
        <v>298</v>
      </c>
      <c r="L3784" s="11">
        <v>59.734853958982498</v>
      </c>
      <c r="M3784" s="11">
        <v>65.907785001052204</v>
      </c>
      <c r="N3784" s="11" t="s">
        <v>59</v>
      </c>
      <c r="O3784" s="11" t="s">
        <v>55</v>
      </c>
      <c r="P3784" s="11">
        <v>0</v>
      </c>
      <c r="Q3784" s="11">
        <v>0.219396702401052</v>
      </c>
      <c r="R3784" s="11">
        <v>58</v>
      </c>
      <c r="S3784" s="11">
        <v>36</v>
      </c>
      <c r="T3784" s="11">
        <v>136.149422817144</v>
      </c>
      <c r="U3784" s="11">
        <v>10.6658395555667</v>
      </c>
      <c r="V3784" s="11" t="s">
        <v>56</v>
      </c>
    </row>
    <row r="3785" spans="1:22" x14ac:dyDescent="0.3">
      <c r="A3785" s="9">
        <v>45365.135416666701</v>
      </c>
      <c r="B3785" s="10">
        <v>45365</v>
      </c>
      <c r="C3785" s="11">
        <v>2024</v>
      </c>
      <c r="D3785" s="11">
        <v>3</v>
      </c>
      <c r="E3785" s="11">
        <v>14</v>
      </c>
      <c r="F3785" s="11">
        <v>3</v>
      </c>
      <c r="G3785" s="11" t="s">
        <v>70</v>
      </c>
      <c r="H3785" s="11" t="s">
        <v>53</v>
      </c>
      <c r="I3785" s="11">
        <v>40.6230382896794</v>
      </c>
      <c r="J3785" s="11">
        <v>-73.729579154143394</v>
      </c>
      <c r="K3785" s="11">
        <v>197</v>
      </c>
      <c r="L3785" s="11">
        <v>68.286379594207602</v>
      </c>
      <c r="M3785" s="11">
        <v>85.952549787840596</v>
      </c>
      <c r="N3785" s="11" t="s">
        <v>54</v>
      </c>
      <c r="O3785" s="11" t="s">
        <v>61</v>
      </c>
      <c r="P3785" s="11">
        <v>0</v>
      </c>
      <c r="Q3785" s="11">
        <v>0.55543791330270198</v>
      </c>
      <c r="R3785" s="11">
        <v>14</v>
      </c>
      <c r="S3785" s="11">
        <v>24</v>
      </c>
      <c r="T3785" s="11">
        <v>190.90469966050799</v>
      </c>
      <c r="U3785" s="11">
        <v>11.8275722044669</v>
      </c>
      <c r="V3785" s="11" t="s">
        <v>56</v>
      </c>
    </row>
    <row r="3786" spans="1:22" x14ac:dyDescent="0.3">
      <c r="A3786" s="9">
        <v>45365.138888888898</v>
      </c>
      <c r="B3786" s="10">
        <v>45365</v>
      </c>
      <c r="C3786" s="11">
        <v>2024</v>
      </c>
      <c r="D3786" s="11">
        <v>3</v>
      </c>
      <c r="E3786" s="11">
        <v>14</v>
      </c>
      <c r="F3786" s="11">
        <v>3</v>
      </c>
      <c r="G3786" s="11" t="s">
        <v>70</v>
      </c>
      <c r="H3786" s="11" t="s">
        <v>53</v>
      </c>
      <c r="I3786" s="11">
        <v>40.678866259386503</v>
      </c>
      <c r="J3786" s="11">
        <v>-73.735323056231195</v>
      </c>
      <c r="K3786" s="11">
        <v>187</v>
      </c>
      <c r="L3786" s="11">
        <v>56.263188642685002</v>
      </c>
      <c r="M3786" s="11">
        <v>56.495928610988003</v>
      </c>
      <c r="N3786" s="11" t="s">
        <v>59</v>
      </c>
      <c r="O3786" s="11" t="s">
        <v>58</v>
      </c>
      <c r="P3786" s="11">
        <v>0</v>
      </c>
      <c r="Q3786" s="11">
        <v>-0.95876565753173704</v>
      </c>
      <c r="R3786" s="11">
        <v>16</v>
      </c>
      <c r="S3786" s="11">
        <v>43</v>
      </c>
      <c r="T3786" s="11">
        <v>77.934346174217794</v>
      </c>
      <c r="U3786" s="11">
        <v>27.1266502948179</v>
      </c>
      <c r="V3786" s="11" t="s">
        <v>63</v>
      </c>
    </row>
    <row r="3787" spans="1:22" x14ac:dyDescent="0.3">
      <c r="A3787" s="9">
        <v>45365.142361111102</v>
      </c>
      <c r="B3787" s="10">
        <v>45365</v>
      </c>
      <c r="C3787" s="11">
        <v>2024</v>
      </c>
      <c r="D3787" s="11">
        <v>3</v>
      </c>
      <c r="E3787" s="11">
        <v>14</v>
      </c>
      <c r="F3787" s="11">
        <v>3</v>
      </c>
      <c r="G3787" s="11" t="s">
        <v>70</v>
      </c>
      <c r="H3787" s="11" t="s">
        <v>53</v>
      </c>
      <c r="I3787" s="11">
        <v>40.720843542323102</v>
      </c>
      <c r="J3787" s="11">
        <v>-73.900516171148197</v>
      </c>
      <c r="K3787" s="11">
        <v>149</v>
      </c>
      <c r="L3787" s="11">
        <v>9.3771174358215905</v>
      </c>
      <c r="M3787" s="11">
        <v>50.312145277263703</v>
      </c>
      <c r="N3787" s="11" t="s">
        <v>59</v>
      </c>
      <c r="O3787" s="11" t="s">
        <v>55</v>
      </c>
      <c r="P3787" s="11">
        <v>1</v>
      </c>
      <c r="Q3787" s="11">
        <v>6.05537168503937E-2</v>
      </c>
      <c r="R3787" s="11">
        <v>53</v>
      </c>
      <c r="S3787" s="11">
        <v>38</v>
      </c>
      <c r="T3787" s="11">
        <v>337.14524206586702</v>
      </c>
      <c r="U3787" s="11">
        <v>11.0988064442137</v>
      </c>
      <c r="V3787" s="11" t="s">
        <v>56</v>
      </c>
    </row>
    <row r="3788" spans="1:22" x14ac:dyDescent="0.3">
      <c r="A3788" s="9">
        <v>45365.145833333299</v>
      </c>
      <c r="B3788" s="10">
        <v>45365</v>
      </c>
      <c r="C3788" s="11">
        <v>2024</v>
      </c>
      <c r="D3788" s="11">
        <v>3</v>
      </c>
      <c r="E3788" s="11">
        <v>14</v>
      </c>
      <c r="F3788" s="11">
        <v>3</v>
      </c>
      <c r="G3788" s="11" t="s">
        <v>70</v>
      </c>
      <c r="H3788" s="11" t="s">
        <v>53</v>
      </c>
      <c r="I3788" s="11">
        <v>40.704701756500903</v>
      </c>
      <c r="J3788" s="11">
        <v>-73.974212855388799</v>
      </c>
      <c r="K3788" s="11">
        <v>237</v>
      </c>
      <c r="L3788" s="11">
        <v>49.848024900615002</v>
      </c>
      <c r="M3788" s="11">
        <v>97.558408340647105</v>
      </c>
      <c r="N3788" s="11" t="s">
        <v>59</v>
      </c>
      <c r="O3788" s="11" t="s">
        <v>58</v>
      </c>
      <c r="P3788" s="11">
        <v>0</v>
      </c>
      <c r="Q3788" s="11">
        <v>0.74609634878848097</v>
      </c>
      <c r="R3788" s="11">
        <v>39</v>
      </c>
      <c r="S3788" s="11">
        <v>0</v>
      </c>
      <c r="T3788" s="11">
        <v>428.36117646549098</v>
      </c>
      <c r="U3788" s="11">
        <v>14.9287756662094</v>
      </c>
      <c r="V3788" s="11" t="s">
        <v>56</v>
      </c>
    </row>
    <row r="3789" spans="1:22" x14ac:dyDescent="0.3">
      <c r="A3789" s="9">
        <v>45365.149305555598</v>
      </c>
      <c r="B3789" s="10">
        <v>45365</v>
      </c>
      <c r="C3789" s="11">
        <v>2024</v>
      </c>
      <c r="D3789" s="11">
        <v>3</v>
      </c>
      <c r="E3789" s="11">
        <v>14</v>
      </c>
      <c r="F3789" s="11">
        <v>3</v>
      </c>
      <c r="G3789" s="11" t="s">
        <v>70</v>
      </c>
      <c r="H3789" s="11" t="s">
        <v>53</v>
      </c>
      <c r="I3789" s="11">
        <v>40.854468882197303</v>
      </c>
      <c r="J3789" s="11">
        <v>-73.915812245326407</v>
      </c>
      <c r="K3789" s="11">
        <v>14</v>
      </c>
      <c r="L3789" s="11">
        <v>45.2410213088639</v>
      </c>
      <c r="M3789" s="11">
        <v>50.257227152143997</v>
      </c>
      <c r="N3789" s="11" t="s">
        <v>54</v>
      </c>
      <c r="O3789" s="11" t="s">
        <v>55</v>
      </c>
      <c r="P3789" s="11">
        <v>0</v>
      </c>
      <c r="Q3789" s="11">
        <v>-0.420903945863153</v>
      </c>
      <c r="R3789" s="11">
        <v>61</v>
      </c>
      <c r="S3789" s="11">
        <v>24</v>
      </c>
      <c r="T3789" s="11">
        <v>249.55552556075901</v>
      </c>
      <c r="U3789" s="11">
        <v>18.082099890982899</v>
      </c>
      <c r="V3789" s="11" t="s">
        <v>63</v>
      </c>
    </row>
    <row r="3790" spans="1:22" x14ac:dyDescent="0.3">
      <c r="A3790" s="9">
        <v>45365.152777777803</v>
      </c>
      <c r="B3790" s="10">
        <v>45365</v>
      </c>
      <c r="C3790" s="11">
        <v>2024</v>
      </c>
      <c r="D3790" s="11">
        <v>3</v>
      </c>
      <c r="E3790" s="11">
        <v>14</v>
      </c>
      <c r="F3790" s="11">
        <v>3</v>
      </c>
      <c r="G3790" s="11" t="s">
        <v>70</v>
      </c>
      <c r="H3790" s="11" t="s">
        <v>53</v>
      </c>
      <c r="I3790" s="11">
        <v>40.875285230866098</v>
      </c>
      <c r="J3790" s="11">
        <v>-73.922478842849799</v>
      </c>
      <c r="K3790" s="11">
        <v>172</v>
      </c>
      <c r="L3790" s="11">
        <v>25.759983508153599</v>
      </c>
      <c r="M3790" s="11">
        <v>52.574225710598199</v>
      </c>
      <c r="N3790" s="11" t="s">
        <v>54</v>
      </c>
      <c r="O3790" s="11" t="s">
        <v>55</v>
      </c>
      <c r="P3790" s="11">
        <v>0</v>
      </c>
      <c r="Q3790" s="11">
        <v>0.25453223839839001</v>
      </c>
      <c r="R3790" s="11">
        <v>66</v>
      </c>
      <c r="S3790" s="11">
        <v>12</v>
      </c>
      <c r="T3790" s="11">
        <v>172.29500083330799</v>
      </c>
      <c r="U3790" s="11">
        <v>21.288026628466199</v>
      </c>
      <c r="V3790" s="11" t="s">
        <v>63</v>
      </c>
    </row>
    <row r="3791" spans="1:22" x14ac:dyDescent="0.3">
      <c r="A3791" s="9">
        <v>45365.15625</v>
      </c>
      <c r="B3791" s="10">
        <v>45365</v>
      </c>
      <c r="C3791" s="11">
        <v>2024</v>
      </c>
      <c r="D3791" s="11">
        <v>3</v>
      </c>
      <c r="E3791" s="11">
        <v>14</v>
      </c>
      <c r="F3791" s="11">
        <v>3</v>
      </c>
      <c r="G3791" s="11" t="s">
        <v>70</v>
      </c>
      <c r="H3791" s="11" t="s">
        <v>53</v>
      </c>
      <c r="I3791" s="11">
        <v>40.779420199229399</v>
      </c>
      <c r="J3791" s="11">
        <v>-73.884511050547403</v>
      </c>
      <c r="K3791" s="11">
        <v>233</v>
      </c>
      <c r="L3791" s="11">
        <v>72.308530324700499</v>
      </c>
      <c r="M3791" s="11">
        <v>85.154465771610305</v>
      </c>
      <c r="N3791" s="11" t="s">
        <v>57</v>
      </c>
      <c r="O3791" s="11" t="s">
        <v>60</v>
      </c>
      <c r="P3791" s="11">
        <v>0</v>
      </c>
      <c r="Q3791" s="11">
        <v>-0.45745800475577802</v>
      </c>
      <c r="R3791" s="11">
        <v>39</v>
      </c>
      <c r="S3791" s="11">
        <v>36</v>
      </c>
      <c r="T3791" s="11">
        <v>210.919626631292</v>
      </c>
      <c r="U3791" s="11">
        <v>27.606345085480701</v>
      </c>
      <c r="V3791" s="11" t="s">
        <v>56</v>
      </c>
    </row>
    <row r="3792" spans="1:22" x14ac:dyDescent="0.3">
      <c r="A3792" s="9">
        <v>45365.159722222197</v>
      </c>
      <c r="B3792" s="10">
        <v>45365</v>
      </c>
      <c r="C3792" s="11">
        <v>2024</v>
      </c>
      <c r="D3792" s="11">
        <v>3</v>
      </c>
      <c r="E3792" s="11">
        <v>14</v>
      </c>
      <c r="F3792" s="11">
        <v>3</v>
      </c>
      <c r="G3792" s="11" t="s">
        <v>70</v>
      </c>
      <c r="H3792" s="11" t="s">
        <v>53</v>
      </c>
      <c r="I3792" s="11">
        <v>40.803082442204101</v>
      </c>
      <c r="J3792" s="11">
        <v>-73.832442521182799</v>
      </c>
      <c r="K3792" s="11">
        <v>177</v>
      </c>
      <c r="L3792" s="11">
        <v>18.9042136162447</v>
      </c>
      <c r="M3792" s="11">
        <v>24.820444280647099</v>
      </c>
      <c r="N3792" s="11" t="s">
        <v>57</v>
      </c>
      <c r="O3792" s="11" t="s">
        <v>60</v>
      </c>
      <c r="P3792" s="11">
        <v>1</v>
      </c>
      <c r="Q3792" s="11">
        <v>0.95869202301665801</v>
      </c>
      <c r="R3792" s="11">
        <v>53</v>
      </c>
      <c r="S3792" s="11">
        <v>13</v>
      </c>
      <c r="T3792" s="11">
        <v>351.00879150989698</v>
      </c>
      <c r="U3792" s="11">
        <v>19.115934196167</v>
      </c>
      <c r="V3792" s="11" t="s">
        <v>56</v>
      </c>
    </row>
    <row r="3793" spans="1:22" x14ac:dyDescent="0.3">
      <c r="A3793" s="9">
        <v>45365.163194444503</v>
      </c>
      <c r="B3793" s="10">
        <v>45365</v>
      </c>
      <c r="C3793" s="11">
        <v>2024</v>
      </c>
      <c r="D3793" s="11">
        <v>3</v>
      </c>
      <c r="E3793" s="11">
        <v>14</v>
      </c>
      <c r="F3793" s="11">
        <v>3</v>
      </c>
      <c r="G3793" s="11" t="s">
        <v>70</v>
      </c>
      <c r="H3793" s="11" t="s">
        <v>53</v>
      </c>
      <c r="I3793" s="11">
        <v>40.634669788991303</v>
      </c>
      <c r="J3793" s="11">
        <v>-73.877699910477801</v>
      </c>
      <c r="K3793" s="11">
        <v>127</v>
      </c>
      <c r="L3793" s="11">
        <v>27.545923886498102</v>
      </c>
      <c r="M3793" s="11">
        <v>52.345762844906602</v>
      </c>
      <c r="N3793" s="11" t="s">
        <v>57</v>
      </c>
      <c r="O3793" s="11" t="s">
        <v>55</v>
      </c>
      <c r="P3793" s="11">
        <v>0</v>
      </c>
      <c r="Q3793" s="11">
        <v>-0.53168915323728105</v>
      </c>
      <c r="R3793" s="11">
        <v>36</v>
      </c>
      <c r="S3793" s="11">
        <v>18</v>
      </c>
      <c r="T3793" s="11">
        <v>98.616806676553097</v>
      </c>
      <c r="U3793" s="11">
        <v>23.073641483211901</v>
      </c>
      <c r="V3793" s="11" t="s">
        <v>63</v>
      </c>
    </row>
    <row r="3794" spans="1:22" x14ac:dyDescent="0.3">
      <c r="A3794" s="9">
        <v>45365.166666666701</v>
      </c>
      <c r="B3794" s="10">
        <v>45365</v>
      </c>
      <c r="C3794" s="11">
        <v>2024</v>
      </c>
      <c r="D3794" s="11">
        <v>3</v>
      </c>
      <c r="E3794" s="11">
        <v>14</v>
      </c>
      <c r="F3794" s="11">
        <v>4</v>
      </c>
      <c r="G3794" s="11" t="s">
        <v>70</v>
      </c>
      <c r="H3794" s="11" t="s">
        <v>53</v>
      </c>
      <c r="I3794" s="11">
        <v>40.617942225064397</v>
      </c>
      <c r="J3794" s="11">
        <v>-73.710413572609795</v>
      </c>
      <c r="K3794" s="11">
        <v>294</v>
      </c>
      <c r="L3794" s="11">
        <v>46.617719049918698</v>
      </c>
      <c r="M3794" s="11">
        <v>50.279606543076198</v>
      </c>
      <c r="N3794" s="11" t="s">
        <v>57</v>
      </c>
      <c r="O3794" s="11" t="s">
        <v>60</v>
      </c>
      <c r="P3794" s="11">
        <v>0</v>
      </c>
      <c r="Q3794" s="11">
        <v>0.66772309147613396</v>
      </c>
      <c r="R3794" s="11">
        <v>22</v>
      </c>
      <c r="S3794" s="11">
        <v>5</v>
      </c>
      <c r="T3794" s="11">
        <v>287.58309893244399</v>
      </c>
      <c r="U3794" s="11">
        <v>27.0717412366471</v>
      </c>
      <c r="V3794" s="11" t="s">
        <v>56</v>
      </c>
    </row>
    <row r="3795" spans="1:22" x14ac:dyDescent="0.3">
      <c r="A3795" s="9">
        <v>45365.170138888898</v>
      </c>
      <c r="B3795" s="10">
        <v>45365</v>
      </c>
      <c r="C3795" s="11">
        <v>2024</v>
      </c>
      <c r="D3795" s="11">
        <v>3</v>
      </c>
      <c r="E3795" s="11">
        <v>14</v>
      </c>
      <c r="F3795" s="11">
        <v>4</v>
      </c>
      <c r="G3795" s="11" t="s">
        <v>70</v>
      </c>
      <c r="H3795" s="11" t="s">
        <v>53</v>
      </c>
      <c r="I3795" s="11">
        <v>40.739683419086802</v>
      </c>
      <c r="J3795" s="11">
        <v>-73.763811100210802</v>
      </c>
      <c r="K3795" s="11">
        <v>27</v>
      </c>
      <c r="L3795" s="11">
        <v>47.662327230350897</v>
      </c>
      <c r="M3795" s="11">
        <v>12.8677061244983</v>
      </c>
      <c r="N3795" s="11" t="s">
        <v>57</v>
      </c>
      <c r="O3795" s="11" t="s">
        <v>61</v>
      </c>
      <c r="P3795" s="11">
        <v>0</v>
      </c>
      <c r="Q3795" s="11">
        <v>-0.74834200524178596</v>
      </c>
      <c r="R3795" s="11">
        <v>40</v>
      </c>
      <c r="S3795" s="11">
        <v>26</v>
      </c>
      <c r="T3795" s="11">
        <v>259.83274567758701</v>
      </c>
      <c r="U3795" s="11">
        <v>24.0663951085596</v>
      </c>
      <c r="V3795" s="11" t="s">
        <v>62</v>
      </c>
    </row>
    <row r="3796" spans="1:22" x14ac:dyDescent="0.3">
      <c r="A3796" s="9">
        <v>45365.173611111102</v>
      </c>
      <c r="B3796" s="10">
        <v>45365</v>
      </c>
      <c r="C3796" s="11">
        <v>2024</v>
      </c>
      <c r="D3796" s="11">
        <v>3</v>
      </c>
      <c r="E3796" s="11">
        <v>14</v>
      </c>
      <c r="F3796" s="11">
        <v>4</v>
      </c>
      <c r="G3796" s="11" t="s">
        <v>70</v>
      </c>
      <c r="H3796" s="11" t="s">
        <v>53</v>
      </c>
      <c r="I3796" s="11">
        <v>40.8746360394315</v>
      </c>
      <c r="J3796" s="11">
        <v>-73.791805416987899</v>
      </c>
      <c r="K3796" s="11">
        <v>43</v>
      </c>
      <c r="L3796" s="11">
        <v>68.265515980472301</v>
      </c>
      <c r="M3796" s="11">
        <v>97.7294755451219</v>
      </c>
      <c r="N3796" s="11" t="s">
        <v>59</v>
      </c>
      <c r="O3796" s="11" t="s">
        <v>61</v>
      </c>
      <c r="P3796" s="11">
        <v>0</v>
      </c>
      <c r="Q3796" s="11">
        <v>0.87193333578451504</v>
      </c>
      <c r="R3796" s="11">
        <v>8</v>
      </c>
      <c r="S3796" s="11">
        <v>1</v>
      </c>
      <c r="T3796" s="11">
        <v>250.701728998932</v>
      </c>
      <c r="U3796" s="11">
        <v>9.9152201628239798</v>
      </c>
      <c r="V3796" s="11" t="s">
        <v>56</v>
      </c>
    </row>
    <row r="3797" spans="1:22" x14ac:dyDescent="0.3">
      <c r="A3797" s="9">
        <v>45365.177083333299</v>
      </c>
      <c r="B3797" s="10">
        <v>45365</v>
      </c>
      <c r="C3797" s="11">
        <v>2024</v>
      </c>
      <c r="D3797" s="11">
        <v>3</v>
      </c>
      <c r="E3797" s="11">
        <v>14</v>
      </c>
      <c r="F3797" s="11">
        <v>4</v>
      </c>
      <c r="G3797" s="11" t="s">
        <v>70</v>
      </c>
      <c r="H3797" s="11" t="s">
        <v>53</v>
      </c>
      <c r="I3797" s="11">
        <v>40.622290777388102</v>
      </c>
      <c r="J3797" s="11">
        <v>-73.974092549949205</v>
      </c>
      <c r="K3797" s="11">
        <v>179</v>
      </c>
      <c r="L3797" s="11">
        <v>38.267786950068199</v>
      </c>
      <c r="M3797" s="11">
        <v>41.3634258766131</v>
      </c>
      <c r="N3797" s="11" t="s">
        <v>57</v>
      </c>
      <c r="O3797" s="11" t="s">
        <v>60</v>
      </c>
      <c r="P3797" s="11">
        <v>0</v>
      </c>
      <c r="Q3797" s="11">
        <v>-0.62588730093442801</v>
      </c>
      <c r="R3797" s="11">
        <v>68</v>
      </c>
      <c r="S3797" s="11">
        <v>9</v>
      </c>
      <c r="T3797" s="11">
        <v>198.02506351747101</v>
      </c>
      <c r="U3797" s="11">
        <v>26.6298256035438</v>
      </c>
      <c r="V3797" s="11" t="s">
        <v>63</v>
      </c>
    </row>
    <row r="3798" spans="1:22" x14ac:dyDescent="0.3">
      <c r="A3798" s="9">
        <v>45365.180555555598</v>
      </c>
      <c r="B3798" s="10">
        <v>45365</v>
      </c>
      <c r="C3798" s="11">
        <v>2024</v>
      </c>
      <c r="D3798" s="11">
        <v>3</v>
      </c>
      <c r="E3798" s="11">
        <v>14</v>
      </c>
      <c r="F3798" s="11">
        <v>4</v>
      </c>
      <c r="G3798" s="11" t="s">
        <v>70</v>
      </c>
      <c r="H3798" s="11" t="s">
        <v>53</v>
      </c>
      <c r="I3798" s="11">
        <v>40.8130968168918</v>
      </c>
      <c r="J3798" s="11">
        <v>-73.800620444759204</v>
      </c>
      <c r="K3798" s="11">
        <v>95</v>
      </c>
      <c r="L3798" s="11">
        <v>47.093854339757797</v>
      </c>
      <c r="M3798" s="11">
        <v>33.3090103579</v>
      </c>
      <c r="N3798" s="11" t="s">
        <v>59</v>
      </c>
      <c r="O3798" s="11" t="s">
        <v>60</v>
      </c>
      <c r="P3798" s="11">
        <v>1</v>
      </c>
      <c r="Q3798" s="11">
        <v>-0.31004413657955998</v>
      </c>
      <c r="R3798" s="11">
        <v>73</v>
      </c>
      <c r="S3798" s="11">
        <v>15</v>
      </c>
      <c r="T3798" s="11">
        <v>365.07861862771898</v>
      </c>
      <c r="U3798" s="11">
        <v>16.033530713240001</v>
      </c>
      <c r="V3798" s="11" t="s">
        <v>56</v>
      </c>
    </row>
    <row r="3799" spans="1:22" x14ac:dyDescent="0.3">
      <c r="A3799" s="9">
        <v>45365.184027777803</v>
      </c>
      <c r="B3799" s="10">
        <v>45365</v>
      </c>
      <c r="C3799" s="11">
        <v>2024</v>
      </c>
      <c r="D3799" s="11">
        <v>3</v>
      </c>
      <c r="E3799" s="11">
        <v>14</v>
      </c>
      <c r="F3799" s="11">
        <v>4</v>
      </c>
      <c r="G3799" s="11" t="s">
        <v>70</v>
      </c>
      <c r="H3799" s="11" t="s">
        <v>53</v>
      </c>
      <c r="I3799" s="11">
        <v>40.7072683880493</v>
      </c>
      <c r="J3799" s="11">
        <v>-73.7769376574022</v>
      </c>
      <c r="K3799" s="11">
        <v>74</v>
      </c>
      <c r="L3799" s="11">
        <v>59.292521873618099</v>
      </c>
      <c r="M3799" s="11">
        <v>66.149779197181999</v>
      </c>
      <c r="N3799" s="11" t="s">
        <v>54</v>
      </c>
      <c r="O3799" s="11" t="s">
        <v>60</v>
      </c>
      <c r="P3799" s="11">
        <v>0</v>
      </c>
      <c r="Q3799" s="11">
        <v>-0.141609797080615</v>
      </c>
      <c r="R3799" s="11">
        <v>94</v>
      </c>
      <c r="S3799" s="11">
        <v>22</v>
      </c>
      <c r="T3799" s="11">
        <v>362.12380290743101</v>
      </c>
      <c r="U3799" s="11">
        <v>27.742409397699099</v>
      </c>
      <c r="V3799" s="11" t="s">
        <v>63</v>
      </c>
    </row>
    <row r="3800" spans="1:22" x14ac:dyDescent="0.3">
      <c r="A3800" s="9">
        <v>45365.1875</v>
      </c>
      <c r="B3800" s="10">
        <v>45365</v>
      </c>
      <c r="C3800" s="11">
        <v>2024</v>
      </c>
      <c r="D3800" s="11">
        <v>3</v>
      </c>
      <c r="E3800" s="11">
        <v>14</v>
      </c>
      <c r="F3800" s="11">
        <v>4</v>
      </c>
      <c r="G3800" s="11" t="s">
        <v>70</v>
      </c>
      <c r="H3800" s="11" t="s">
        <v>53</v>
      </c>
      <c r="I3800" s="11">
        <v>40.601483644408503</v>
      </c>
      <c r="J3800" s="11">
        <v>-73.999223606840999</v>
      </c>
      <c r="K3800" s="11">
        <v>287</v>
      </c>
      <c r="L3800" s="11">
        <v>22.675637742684501</v>
      </c>
      <c r="M3800" s="11">
        <v>98.977560791332806</v>
      </c>
      <c r="N3800" s="11" t="s">
        <v>59</v>
      </c>
      <c r="O3800" s="11" t="s">
        <v>61</v>
      </c>
      <c r="P3800" s="11">
        <v>0</v>
      </c>
      <c r="Q3800" s="11">
        <v>-0.104569800464745</v>
      </c>
      <c r="R3800" s="11">
        <v>67</v>
      </c>
      <c r="S3800" s="11">
        <v>4</v>
      </c>
      <c r="T3800" s="11">
        <v>336.98029495886101</v>
      </c>
      <c r="U3800" s="11">
        <v>21.834178272464499</v>
      </c>
      <c r="V3800" s="11" t="s">
        <v>56</v>
      </c>
    </row>
    <row r="3801" spans="1:22" x14ac:dyDescent="0.3">
      <c r="A3801" s="9">
        <v>45365.190972222197</v>
      </c>
      <c r="B3801" s="10">
        <v>45365</v>
      </c>
      <c r="C3801" s="11">
        <v>2024</v>
      </c>
      <c r="D3801" s="11">
        <v>3</v>
      </c>
      <c r="E3801" s="11">
        <v>14</v>
      </c>
      <c r="F3801" s="11">
        <v>4</v>
      </c>
      <c r="G3801" s="11" t="s">
        <v>70</v>
      </c>
      <c r="H3801" s="11" t="s">
        <v>53</v>
      </c>
      <c r="I3801" s="11">
        <v>40.602180452894302</v>
      </c>
      <c r="J3801" s="11">
        <v>-73.944762372263995</v>
      </c>
      <c r="K3801" s="11">
        <v>179</v>
      </c>
      <c r="L3801" s="11">
        <v>32.635345609262203</v>
      </c>
      <c r="M3801" s="11">
        <v>66.014302962246006</v>
      </c>
      <c r="N3801" s="11" t="s">
        <v>54</v>
      </c>
      <c r="O3801" s="11" t="s">
        <v>55</v>
      </c>
      <c r="P3801" s="11">
        <v>0</v>
      </c>
      <c r="Q3801" s="11">
        <v>-0.42964595301755898</v>
      </c>
      <c r="R3801" s="11">
        <v>36</v>
      </c>
      <c r="S3801" s="11">
        <v>37</v>
      </c>
      <c r="T3801" s="11">
        <v>182.48830544421401</v>
      </c>
      <c r="U3801" s="11">
        <v>26.568522652235799</v>
      </c>
      <c r="V3801" s="11" t="s">
        <v>63</v>
      </c>
    </row>
    <row r="3802" spans="1:22" x14ac:dyDescent="0.3">
      <c r="A3802" s="9">
        <v>45365.194444444503</v>
      </c>
      <c r="B3802" s="10">
        <v>45365</v>
      </c>
      <c r="C3802" s="11">
        <v>2024</v>
      </c>
      <c r="D3802" s="11">
        <v>3</v>
      </c>
      <c r="E3802" s="11">
        <v>14</v>
      </c>
      <c r="F3802" s="11">
        <v>4</v>
      </c>
      <c r="G3802" s="11" t="s">
        <v>70</v>
      </c>
      <c r="H3802" s="11" t="s">
        <v>53</v>
      </c>
      <c r="I3802" s="11">
        <v>40.705220777021303</v>
      </c>
      <c r="J3802" s="11">
        <v>-73.860820351806893</v>
      </c>
      <c r="K3802" s="11">
        <v>106</v>
      </c>
      <c r="L3802" s="11">
        <v>7.6689329190707998</v>
      </c>
      <c r="M3802" s="11">
        <v>99.4384389024261</v>
      </c>
      <c r="N3802" s="11" t="s">
        <v>57</v>
      </c>
      <c r="O3802" s="11" t="s">
        <v>58</v>
      </c>
      <c r="P3802" s="11">
        <v>0</v>
      </c>
      <c r="Q3802" s="11">
        <v>-0.27401600694288097</v>
      </c>
      <c r="R3802" s="11">
        <v>79</v>
      </c>
      <c r="S3802" s="11">
        <v>49</v>
      </c>
      <c r="T3802" s="11">
        <v>493.02878807881802</v>
      </c>
      <c r="U3802" s="11">
        <v>17.314069881755099</v>
      </c>
      <c r="V3802" s="11" t="s">
        <v>56</v>
      </c>
    </row>
    <row r="3803" spans="1:22" x14ac:dyDescent="0.3">
      <c r="A3803" s="9">
        <v>45365.197916666701</v>
      </c>
      <c r="B3803" s="10">
        <v>45365</v>
      </c>
      <c r="C3803" s="11">
        <v>2024</v>
      </c>
      <c r="D3803" s="11">
        <v>3</v>
      </c>
      <c r="E3803" s="11">
        <v>14</v>
      </c>
      <c r="F3803" s="11">
        <v>4</v>
      </c>
      <c r="G3803" s="11" t="s">
        <v>70</v>
      </c>
      <c r="H3803" s="11" t="s">
        <v>53</v>
      </c>
      <c r="I3803" s="11">
        <v>40.638384232642501</v>
      </c>
      <c r="J3803" s="11">
        <v>-73.783476035781703</v>
      </c>
      <c r="K3803" s="11">
        <v>201</v>
      </c>
      <c r="L3803" s="11">
        <v>43.523516472234697</v>
      </c>
      <c r="M3803" s="11">
        <v>87.453794189606796</v>
      </c>
      <c r="N3803" s="11" t="s">
        <v>57</v>
      </c>
      <c r="O3803" s="11" t="s">
        <v>60</v>
      </c>
      <c r="P3803" s="11">
        <v>0</v>
      </c>
      <c r="Q3803" s="11">
        <v>-0.81616464013119405</v>
      </c>
      <c r="R3803" s="11">
        <v>57</v>
      </c>
      <c r="S3803" s="11">
        <v>47</v>
      </c>
      <c r="T3803" s="11">
        <v>99.220349010957193</v>
      </c>
      <c r="U3803" s="11">
        <v>9.1796305884439207</v>
      </c>
      <c r="V3803" s="11" t="s">
        <v>56</v>
      </c>
    </row>
    <row r="3804" spans="1:22" x14ac:dyDescent="0.3">
      <c r="A3804" s="9">
        <v>45365.201388888898</v>
      </c>
      <c r="B3804" s="10">
        <v>45365</v>
      </c>
      <c r="C3804" s="11">
        <v>2024</v>
      </c>
      <c r="D3804" s="11">
        <v>3</v>
      </c>
      <c r="E3804" s="11">
        <v>14</v>
      </c>
      <c r="F3804" s="11">
        <v>4</v>
      </c>
      <c r="G3804" s="11" t="s">
        <v>70</v>
      </c>
      <c r="H3804" s="11" t="s">
        <v>53</v>
      </c>
      <c r="I3804" s="11">
        <v>40.7062001137027</v>
      </c>
      <c r="J3804" s="11">
        <v>-73.816082740749096</v>
      </c>
      <c r="K3804" s="11">
        <v>20</v>
      </c>
      <c r="L3804" s="11">
        <v>76.011863036300397</v>
      </c>
      <c r="M3804" s="11">
        <v>51.043739499585101</v>
      </c>
      <c r="N3804" s="11" t="s">
        <v>54</v>
      </c>
      <c r="O3804" s="11" t="s">
        <v>55</v>
      </c>
      <c r="P3804" s="11">
        <v>0</v>
      </c>
      <c r="Q3804" s="11">
        <v>0.77631896384707</v>
      </c>
      <c r="R3804" s="11">
        <v>71</v>
      </c>
      <c r="S3804" s="11">
        <v>48</v>
      </c>
      <c r="T3804" s="11">
        <v>410.19942104062102</v>
      </c>
      <c r="U3804" s="11">
        <v>26.206627837523499</v>
      </c>
      <c r="V3804" s="11" t="s">
        <v>63</v>
      </c>
    </row>
    <row r="3805" spans="1:22" x14ac:dyDescent="0.3">
      <c r="A3805" s="9">
        <v>45365.204861111102</v>
      </c>
      <c r="B3805" s="10">
        <v>45365</v>
      </c>
      <c r="C3805" s="11">
        <v>2024</v>
      </c>
      <c r="D3805" s="11">
        <v>3</v>
      </c>
      <c r="E3805" s="11">
        <v>14</v>
      </c>
      <c r="F3805" s="11">
        <v>4</v>
      </c>
      <c r="G3805" s="11" t="s">
        <v>70</v>
      </c>
      <c r="H3805" s="11" t="s">
        <v>53</v>
      </c>
      <c r="I3805" s="11">
        <v>40.641257986892498</v>
      </c>
      <c r="J3805" s="11">
        <v>-73.808191310474498</v>
      </c>
      <c r="K3805" s="11">
        <v>259</v>
      </c>
      <c r="L3805" s="11">
        <v>29.195666998577199</v>
      </c>
      <c r="M3805" s="11">
        <v>27.352155187871499</v>
      </c>
      <c r="N3805" s="11" t="s">
        <v>59</v>
      </c>
      <c r="O3805" s="11" t="s">
        <v>55</v>
      </c>
      <c r="P3805" s="11">
        <v>0</v>
      </c>
      <c r="Q3805" s="11">
        <v>0.54256519856306196</v>
      </c>
      <c r="R3805" s="11">
        <v>66</v>
      </c>
      <c r="S3805" s="11">
        <v>12</v>
      </c>
      <c r="T3805" s="11">
        <v>51.0366658190108</v>
      </c>
      <c r="U3805" s="11">
        <v>14.781269973754201</v>
      </c>
      <c r="V3805" s="11" t="s">
        <v>56</v>
      </c>
    </row>
    <row r="3806" spans="1:22" x14ac:dyDescent="0.3">
      <c r="A3806" s="9">
        <v>45365.208333333299</v>
      </c>
      <c r="B3806" s="10">
        <v>45365</v>
      </c>
      <c r="C3806" s="11">
        <v>2024</v>
      </c>
      <c r="D3806" s="11">
        <v>3</v>
      </c>
      <c r="E3806" s="11">
        <v>14</v>
      </c>
      <c r="F3806" s="11">
        <v>5</v>
      </c>
      <c r="G3806" s="11" t="s">
        <v>70</v>
      </c>
      <c r="H3806" s="11" t="s">
        <v>53</v>
      </c>
      <c r="I3806" s="11">
        <v>40.631574311792598</v>
      </c>
      <c r="J3806" s="11">
        <v>-73.966697453336295</v>
      </c>
      <c r="K3806" s="11">
        <v>29</v>
      </c>
      <c r="L3806" s="11">
        <v>28.175017881918102</v>
      </c>
      <c r="M3806" s="11">
        <v>52.412649427962499</v>
      </c>
      <c r="N3806" s="11" t="s">
        <v>54</v>
      </c>
      <c r="O3806" s="11" t="s">
        <v>60</v>
      </c>
      <c r="P3806" s="11">
        <v>1</v>
      </c>
      <c r="Q3806" s="11">
        <v>0.62842920662628898</v>
      </c>
      <c r="R3806" s="11">
        <v>24</v>
      </c>
      <c r="S3806" s="11">
        <v>30</v>
      </c>
      <c r="T3806" s="11">
        <v>352.92365972728498</v>
      </c>
      <c r="U3806" s="11">
        <v>19.955892628572801</v>
      </c>
      <c r="V3806" s="11" t="s">
        <v>56</v>
      </c>
    </row>
    <row r="3807" spans="1:22" x14ac:dyDescent="0.3">
      <c r="A3807" s="9">
        <v>45365.211805555598</v>
      </c>
      <c r="B3807" s="10">
        <v>45365</v>
      </c>
      <c r="C3807" s="11">
        <v>2024</v>
      </c>
      <c r="D3807" s="11">
        <v>3</v>
      </c>
      <c r="E3807" s="11">
        <v>14</v>
      </c>
      <c r="F3807" s="11">
        <v>5</v>
      </c>
      <c r="G3807" s="11" t="s">
        <v>70</v>
      </c>
      <c r="H3807" s="11" t="s">
        <v>53</v>
      </c>
      <c r="I3807" s="11">
        <v>40.7863582324701</v>
      </c>
      <c r="J3807" s="11">
        <v>-73.775494886776201</v>
      </c>
      <c r="K3807" s="11">
        <v>220</v>
      </c>
      <c r="L3807" s="11">
        <v>21.6962425329979</v>
      </c>
      <c r="M3807" s="11">
        <v>97.475812141232296</v>
      </c>
      <c r="N3807" s="11" t="s">
        <v>54</v>
      </c>
      <c r="O3807" s="11" t="s">
        <v>55</v>
      </c>
      <c r="P3807" s="11">
        <v>0</v>
      </c>
      <c r="Q3807" s="11">
        <v>-0.23261051975625899</v>
      </c>
      <c r="R3807" s="11">
        <v>96</v>
      </c>
      <c r="S3807" s="11">
        <v>10</v>
      </c>
      <c r="T3807" s="11">
        <v>102.28927438078399</v>
      </c>
      <c r="U3807" s="11">
        <v>14.7673030413363</v>
      </c>
      <c r="V3807" s="11" t="s">
        <v>56</v>
      </c>
    </row>
    <row r="3808" spans="1:22" x14ac:dyDescent="0.3">
      <c r="A3808" s="9">
        <v>45365.215277777803</v>
      </c>
      <c r="B3808" s="10">
        <v>45365</v>
      </c>
      <c r="C3808" s="11">
        <v>2024</v>
      </c>
      <c r="D3808" s="11">
        <v>3</v>
      </c>
      <c r="E3808" s="11">
        <v>14</v>
      </c>
      <c r="F3808" s="11">
        <v>5</v>
      </c>
      <c r="G3808" s="11" t="s">
        <v>70</v>
      </c>
      <c r="H3808" s="11" t="s">
        <v>53</v>
      </c>
      <c r="I3808" s="11">
        <v>40.7872380018702</v>
      </c>
      <c r="J3808" s="11">
        <v>-73.852221874021396</v>
      </c>
      <c r="K3808" s="11">
        <v>170</v>
      </c>
      <c r="L3808" s="11">
        <v>9.6770426674953107</v>
      </c>
      <c r="M3808" s="11">
        <v>43.2867592905598</v>
      </c>
      <c r="N3808" s="11" t="s">
        <v>57</v>
      </c>
      <c r="O3808" s="11" t="s">
        <v>61</v>
      </c>
      <c r="P3808" s="11">
        <v>0</v>
      </c>
      <c r="Q3808" s="11">
        <v>0.23188618809921499</v>
      </c>
      <c r="R3808" s="11">
        <v>89</v>
      </c>
      <c r="S3808" s="11">
        <v>18</v>
      </c>
      <c r="T3808" s="11">
        <v>390.18516261951999</v>
      </c>
      <c r="U3808" s="11">
        <v>24.275482094353801</v>
      </c>
      <c r="V3808" s="11" t="s">
        <v>56</v>
      </c>
    </row>
    <row r="3809" spans="1:22" x14ac:dyDescent="0.3">
      <c r="A3809" s="9">
        <v>45365.21875</v>
      </c>
      <c r="B3809" s="10">
        <v>45365</v>
      </c>
      <c r="C3809" s="11">
        <v>2024</v>
      </c>
      <c r="D3809" s="11">
        <v>3</v>
      </c>
      <c r="E3809" s="11">
        <v>14</v>
      </c>
      <c r="F3809" s="11">
        <v>5</v>
      </c>
      <c r="G3809" s="11" t="s">
        <v>70</v>
      </c>
      <c r="H3809" s="11" t="s">
        <v>53</v>
      </c>
      <c r="I3809" s="11">
        <v>40.669437166849697</v>
      </c>
      <c r="J3809" s="11">
        <v>-73.989548682295094</v>
      </c>
      <c r="K3809" s="11">
        <v>243</v>
      </c>
      <c r="L3809" s="11">
        <v>6.5134833873290301</v>
      </c>
      <c r="M3809" s="11">
        <v>65.279934197738896</v>
      </c>
      <c r="N3809" s="11" t="s">
        <v>54</v>
      </c>
      <c r="O3809" s="11" t="s">
        <v>55</v>
      </c>
      <c r="P3809" s="11">
        <v>0</v>
      </c>
      <c r="Q3809" s="11">
        <v>0.79666744811513202</v>
      </c>
      <c r="R3809" s="11">
        <v>38</v>
      </c>
      <c r="S3809" s="11">
        <v>43</v>
      </c>
      <c r="T3809" s="11">
        <v>289.79155167197001</v>
      </c>
      <c r="U3809" s="11">
        <v>9.4041502483194694</v>
      </c>
      <c r="V3809" s="11" t="s">
        <v>56</v>
      </c>
    </row>
    <row r="3810" spans="1:22" x14ac:dyDescent="0.3">
      <c r="A3810" s="9">
        <v>45365.222222222197</v>
      </c>
      <c r="B3810" s="10">
        <v>45365</v>
      </c>
      <c r="C3810" s="11">
        <v>2024</v>
      </c>
      <c r="D3810" s="11">
        <v>3</v>
      </c>
      <c r="E3810" s="11">
        <v>14</v>
      </c>
      <c r="F3810" s="11">
        <v>5</v>
      </c>
      <c r="G3810" s="11" t="s">
        <v>70</v>
      </c>
      <c r="H3810" s="11" t="s">
        <v>53</v>
      </c>
      <c r="I3810" s="11">
        <v>40.655003454593398</v>
      </c>
      <c r="J3810" s="11">
        <v>-73.738733263038597</v>
      </c>
      <c r="K3810" s="11">
        <v>148</v>
      </c>
      <c r="L3810" s="11">
        <v>14.5910660601883</v>
      </c>
      <c r="M3810" s="11">
        <v>98.809785422801298</v>
      </c>
      <c r="N3810" s="11" t="s">
        <v>57</v>
      </c>
      <c r="O3810" s="11" t="s">
        <v>61</v>
      </c>
      <c r="P3810" s="11">
        <v>0</v>
      </c>
      <c r="Q3810" s="11">
        <v>0.83155055034039804</v>
      </c>
      <c r="R3810" s="11">
        <v>36</v>
      </c>
      <c r="S3810" s="11">
        <v>18</v>
      </c>
      <c r="T3810" s="11">
        <v>145.67578362025299</v>
      </c>
      <c r="U3810" s="11">
        <v>28.269717010399599</v>
      </c>
      <c r="V3810" s="11" t="s">
        <v>56</v>
      </c>
    </row>
    <row r="3811" spans="1:22" x14ac:dyDescent="0.3">
      <c r="A3811" s="9">
        <v>45365.225694444503</v>
      </c>
      <c r="B3811" s="10">
        <v>45365</v>
      </c>
      <c r="C3811" s="11">
        <v>2024</v>
      </c>
      <c r="D3811" s="11">
        <v>3</v>
      </c>
      <c r="E3811" s="11">
        <v>14</v>
      </c>
      <c r="F3811" s="11">
        <v>5</v>
      </c>
      <c r="G3811" s="11" t="s">
        <v>70</v>
      </c>
      <c r="H3811" s="11" t="s">
        <v>53</v>
      </c>
      <c r="I3811" s="11">
        <v>40.693381636810003</v>
      </c>
      <c r="J3811" s="11">
        <v>-73.950206187506495</v>
      </c>
      <c r="K3811" s="11">
        <v>212</v>
      </c>
      <c r="L3811" s="11">
        <v>70.020909766836098</v>
      </c>
      <c r="M3811" s="11">
        <v>78.547580540393199</v>
      </c>
      <c r="N3811" s="11" t="s">
        <v>57</v>
      </c>
      <c r="O3811" s="11" t="s">
        <v>55</v>
      </c>
      <c r="P3811" s="11">
        <v>0</v>
      </c>
      <c r="Q3811" s="11">
        <v>-0.77858474632935204</v>
      </c>
      <c r="R3811" s="11">
        <v>97</v>
      </c>
      <c r="S3811" s="11">
        <v>46</v>
      </c>
      <c r="T3811" s="11">
        <v>367.93613805724601</v>
      </c>
      <c r="U3811" s="11">
        <v>15.5271131988424</v>
      </c>
      <c r="V3811" s="11" t="s">
        <v>56</v>
      </c>
    </row>
    <row r="3812" spans="1:22" x14ac:dyDescent="0.3">
      <c r="A3812" s="9">
        <v>45365.229166666701</v>
      </c>
      <c r="B3812" s="10">
        <v>45365</v>
      </c>
      <c r="C3812" s="11">
        <v>2024</v>
      </c>
      <c r="D3812" s="11">
        <v>3</v>
      </c>
      <c r="E3812" s="11">
        <v>14</v>
      </c>
      <c r="F3812" s="11">
        <v>5</v>
      </c>
      <c r="G3812" s="11" t="s">
        <v>70</v>
      </c>
      <c r="H3812" s="11" t="s">
        <v>53</v>
      </c>
      <c r="I3812" s="11">
        <v>40.808077397833699</v>
      </c>
      <c r="J3812" s="11">
        <v>-73.839509094549001</v>
      </c>
      <c r="K3812" s="11">
        <v>149</v>
      </c>
      <c r="L3812" s="11">
        <v>29.423383601841699</v>
      </c>
      <c r="M3812" s="11">
        <v>10.274069105100001</v>
      </c>
      <c r="N3812" s="11" t="s">
        <v>59</v>
      </c>
      <c r="O3812" s="11" t="s">
        <v>61</v>
      </c>
      <c r="P3812" s="11">
        <v>0</v>
      </c>
      <c r="Q3812" s="11">
        <v>0.25904011453999898</v>
      </c>
      <c r="R3812" s="11">
        <v>23</v>
      </c>
      <c r="S3812" s="11">
        <v>18</v>
      </c>
      <c r="T3812" s="11">
        <v>407.51731524811601</v>
      </c>
      <c r="U3812" s="11">
        <v>12.000084881560801</v>
      </c>
      <c r="V3812" s="11" t="s">
        <v>63</v>
      </c>
    </row>
    <row r="3813" spans="1:22" x14ac:dyDescent="0.3">
      <c r="A3813" s="9">
        <v>45365.232638888898</v>
      </c>
      <c r="B3813" s="10">
        <v>45365</v>
      </c>
      <c r="C3813" s="11">
        <v>2024</v>
      </c>
      <c r="D3813" s="11">
        <v>3</v>
      </c>
      <c r="E3813" s="11">
        <v>14</v>
      </c>
      <c r="F3813" s="11">
        <v>5</v>
      </c>
      <c r="G3813" s="11" t="s">
        <v>70</v>
      </c>
      <c r="H3813" s="11" t="s">
        <v>53</v>
      </c>
      <c r="I3813" s="11">
        <v>40.874330826669997</v>
      </c>
      <c r="J3813" s="11">
        <v>-73.827519170658505</v>
      </c>
      <c r="K3813" s="11">
        <v>286</v>
      </c>
      <c r="L3813" s="11">
        <v>10.669250077389</v>
      </c>
      <c r="M3813" s="11">
        <v>65.546630150497194</v>
      </c>
      <c r="N3813" s="11" t="s">
        <v>59</v>
      </c>
      <c r="O3813" s="11" t="s">
        <v>61</v>
      </c>
      <c r="P3813" s="11">
        <v>0</v>
      </c>
      <c r="Q3813" s="11">
        <v>0.211772467809524</v>
      </c>
      <c r="R3813" s="11">
        <v>91</v>
      </c>
      <c r="S3813" s="11">
        <v>24</v>
      </c>
      <c r="T3813" s="11">
        <v>311.29801657028298</v>
      </c>
      <c r="U3813" s="11">
        <v>8.9193624412942007</v>
      </c>
      <c r="V3813" s="11" t="s">
        <v>56</v>
      </c>
    </row>
    <row r="3814" spans="1:22" x14ac:dyDescent="0.3">
      <c r="A3814" s="9">
        <v>45365.236111111102</v>
      </c>
      <c r="B3814" s="10">
        <v>45365</v>
      </c>
      <c r="C3814" s="11">
        <v>2024</v>
      </c>
      <c r="D3814" s="11">
        <v>3</v>
      </c>
      <c r="E3814" s="11">
        <v>14</v>
      </c>
      <c r="F3814" s="11">
        <v>5</v>
      </c>
      <c r="G3814" s="11" t="s">
        <v>70</v>
      </c>
      <c r="H3814" s="11" t="s">
        <v>53</v>
      </c>
      <c r="I3814" s="11">
        <v>40.667565644154898</v>
      </c>
      <c r="J3814" s="11">
        <v>-73.953602833335196</v>
      </c>
      <c r="K3814" s="11">
        <v>161</v>
      </c>
      <c r="L3814" s="11">
        <v>68.193474812623904</v>
      </c>
      <c r="M3814" s="11">
        <v>33.118461052414403</v>
      </c>
      <c r="N3814" s="11" t="s">
        <v>59</v>
      </c>
      <c r="O3814" s="11" t="s">
        <v>60</v>
      </c>
      <c r="P3814" s="11">
        <v>0</v>
      </c>
      <c r="Q3814" s="11">
        <v>-0.58001208120052905</v>
      </c>
      <c r="R3814" s="11">
        <v>77</v>
      </c>
      <c r="S3814" s="11">
        <v>1</v>
      </c>
      <c r="T3814" s="11">
        <v>191.942397842795</v>
      </c>
      <c r="U3814" s="11">
        <v>22.458854457590999</v>
      </c>
      <c r="V3814" s="11" t="s">
        <v>63</v>
      </c>
    </row>
    <row r="3815" spans="1:22" x14ac:dyDescent="0.3">
      <c r="A3815" s="9">
        <v>45365.239583333299</v>
      </c>
      <c r="B3815" s="10">
        <v>45365</v>
      </c>
      <c r="C3815" s="11">
        <v>2024</v>
      </c>
      <c r="D3815" s="11">
        <v>3</v>
      </c>
      <c r="E3815" s="11">
        <v>14</v>
      </c>
      <c r="F3815" s="11">
        <v>5</v>
      </c>
      <c r="G3815" s="11" t="s">
        <v>70</v>
      </c>
      <c r="H3815" s="11" t="s">
        <v>53</v>
      </c>
      <c r="I3815" s="11">
        <v>40.73771569326</v>
      </c>
      <c r="J3815" s="11">
        <v>-73.725046579137498</v>
      </c>
      <c r="K3815" s="11">
        <v>123</v>
      </c>
      <c r="L3815" s="11">
        <v>5.4290680601266796</v>
      </c>
      <c r="M3815" s="11">
        <v>45.282721029601198</v>
      </c>
      <c r="N3815" s="11" t="s">
        <v>54</v>
      </c>
      <c r="O3815" s="11" t="s">
        <v>55</v>
      </c>
      <c r="P3815" s="11">
        <v>0</v>
      </c>
      <c r="Q3815" s="11">
        <v>0.59323235268374797</v>
      </c>
      <c r="R3815" s="11">
        <v>47</v>
      </c>
      <c r="S3815" s="11">
        <v>29</v>
      </c>
      <c r="T3815" s="11">
        <v>213.621215477422</v>
      </c>
      <c r="U3815" s="11">
        <v>12.7157404330336</v>
      </c>
      <c r="V3815" s="11" t="s">
        <v>56</v>
      </c>
    </row>
    <row r="3816" spans="1:22" x14ac:dyDescent="0.3">
      <c r="A3816" s="9">
        <v>45365.243055555598</v>
      </c>
      <c r="B3816" s="10">
        <v>45365</v>
      </c>
      <c r="C3816" s="11">
        <v>2024</v>
      </c>
      <c r="D3816" s="11">
        <v>3</v>
      </c>
      <c r="E3816" s="11">
        <v>14</v>
      </c>
      <c r="F3816" s="11">
        <v>5</v>
      </c>
      <c r="G3816" s="11" t="s">
        <v>70</v>
      </c>
      <c r="H3816" s="11" t="s">
        <v>53</v>
      </c>
      <c r="I3816" s="11">
        <v>40.835298326257302</v>
      </c>
      <c r="J3816" s="11">
        <v>-73.764612429179806</v>
      </c>
      <c r="K3816" s="11">
        <v>72</v>
      </c>
      <c r="L3816" s="11">
        <v>12.0956191449858</v>
      </c>
      <c r="M3816" s="11">
        <v>91.533924456946394</v>
      </c>
      <c r="N3816" s="11" t="s">
        <v>57</v>
      </c>
      <c r="O3816" s="11" t="s">
        <v>58</v>
      </c>
      <c r="P3816" s="11">
        <v>0</v>
      </c>
      <c r="Q3816" s="11">
        <v>-0.50690338164184201</v>
      </c>
      <c r="R3816" s="11">
        <v>67</v>
      </c>
      <c r="S3816" s="11">
        <v>5</v>
      </c>
      <c r="T3816" s="11">
        <v>497.68983039080098</v>
      </c>
      <c r="U3816" s="11">
        <v>20.8042845696766</v>
      </c>
      <c r="V3816" s="11" t="s">
        <v>56</v>
      </c>
    </row>
    <row r="3817" spans="1:22" x14ac:dyDescent="0.3">
      <c r="A3817" s="9">
        <v>45365.246527777803</v>
      </c>
      <c r="B3817" s="10">
        <v>45365</v>
      </c>
      <c r="C3817" s="11">
        <v>2024</v>
      </c>
      <c r="D3817" s="11">
        <v>3</v>
      </c>
      <c r="E3817" s="11">
        <v>14</v>
      </c>
      <c r="F3817" s="11">
        <v>5</v>
      </c>
      <c r="G3817" s="11" t="s">
        <v>70</v>
      </c>
      <c r="H3817" s="11" t="s">
        <v>53</v>
      </c>
      <c r="I3817" s="11">
        <v>40.602895680141899</v>
      </c>
      <c r="J3817" s="11">
        <v>-73.779734836693805</v>
      </c>
      <c r="K3817" s="11">
        <v>157</v>
      </c>
      <c r="L3817" s="11">
        <v>78.024599297535303</v>
      </c>
      <c r="M3817" s="11">
        <v>79.822986872295104</v>
      </c>
      <c r="N3817" s="11" t="s">
        <v>59</v>
      </c>
      <c r="O3817" s="11" t="s">
        <v>55</v>
      </c>
      <c r="P3817" s="11">
        <v>0</v>
      </c>
      <c r="Q3817" s="11">
        <v>-0.80864005696797503</v>
      </c>
      <c r="R3817" s="11">
        <v>56</v>
      </c>
      <c r="S3817" s="11">
        <v>48</v>
      </c>
      <c r="T3817" s="11">
        <v>65.810853523263305</v>
      </c>
      <c r="U3817" s="11">
        <v>23.426051108367201</v>
      </c>
      <c r="V3817" s="11" t="s">
        <v>63</v>
      </c>
    </row>
    <row r="3818" spans="1:22" x14ac:dyDescent="0.3">
      <c r="A3818" s="9">
        <v>45365.25</v>
      </c>
      <c r="B3818" s="10">
        <v>45365</v>
      </c>
      <c r="C3818" s="11">
        <v>2024</v>
      </c>
      <c r="D3818" s="11">
        <v>3</v>
      </c>
      <c r="E3818" s="11">
        <v>14</v>
      </c>
      <c r="F3818" s="11">
        <v>6</v>
      </c>
      <c r="G3818" s="11" t="s">
        <v>70</v>
      </c>
      <c r="H3818" s="11" t="s">
        <v>53</v>
      </c>
      <c r="I3818" s="11">
        <v>40.806717215887303</v>
      </c>
      <c r="J3818" s="11">
        <v>-73.835771449644696</v>
      </c>
      <c r="K3818" s="11">
        <v>169</v>
      </c>
      <c r="L3818" s="11">
        <v>6.3959272241493998</v>
      </c>
      <c r="M3818" s="11">
        <v>16.939747641560199</v>
      </c>
      <c r="N3818" s="11" t="s">
        <v>54</v>
      </c>
      <c r="O3818" s="11" t="s">
        <v>58</v>
      </c>
      <c r="P3818" s="11">
        <v>0</v>
      </c>
      <c r="Q3818" s="11">
        <v>-0.29820084081842901</v>
      </c>
      <c r="R3818" s="11">
        <v>21</v>
      </c>
      <c r="S3818" s="11">
        <v>1</v>
      </c>
      <c r="T3818" s="11">
        <v>283.47267216198901</v>
      </c>
      <c r="U3818" s="11">
        <v>19.484584857730901</v>
      </c>
      <c r="V3818" s="11" t="s">
        <v>56</v>
      </c>
    </row>
    <row r="3819" spans="1:22" x14ac:dyDescent="0.3">
      <c r="A3819" s="9">
        <v>45365.253472222197</v>
      </c>
      <c r="B3819" s="10">
        <v>45365</v>
      </c>
      <c r="C3819" s="11">
        <v>2024</v>
      </c>
      <c r="D3819" s="11">
        <v>3</v>
      </c>
      <c r="E3819" s="11">
        <v>14</v>
      </c>
      <c r="F3819" s="11">
        <v>6</v>
      </c>
      <c r="G3819" s="11" t="s">
        <v>70</v>
      </c>
      <c r="H3819" s="11" t="s">
        <v>53</v>
      </c>
      <c r="I3819" s="11">
        <v>40.603950494745199</v>
      </c>
      <c r="J3819" s="11">
        <v>-73.973564228974197</v>
      </c>
      <c r="K3819" s="11">
        <v>101</v>
      </c>
      <c r="L3819" s="11">
        <v>60.260879262762302</v>
      </c>
      <c r="M3819" s="11">
        <v>27.348347853919599</v>
      </c>
      <c r="N3819" s="11" t="s">
        <v>54</v>
      </c>
      <c r="O3819" s="11" t="s">
        <v>55</v>
      </c>
      <c r="P3819" s="11">
        <v>0</v>
      </c>
      <c r="Q3819" s="11">
        <v>0.63263190036300299</v>
      </c>
      <c r="R3819" s="11">
        <v>25</v>
      </c>
      <c r="S3819" s="11">
        <v>36</v>
      </c>
      <c r="T3819" s="11">
        <v>498.20170780384501</v>
      </c>
      <c r="U3819" s="11">
        <v>12.0886986206218</v>
      </c>
      <c r="V3819" s="11" t="s">
        <v>63</v>
      </c>
    </row>
    <row r="3820" spans="1:22" x14ac:dyDescent="0.3">
      <c r="A3820" s="9">
        <v>45365.256944444503</v>
      </c>
      <c r="B3820" s="10">
        <v>45365</v>
      </c>
      <c r="C3820" s="11">
        <v>2024</v>
      </c>
      <c r="D3820" s="11">
        <v>3</v>
      </c>
      <c r="E3820" s="11">
        <v>14</v>
      </c>
      <c r="F3820" s="11">
        <v>6</v>
      </c>
      <c r="G3820" s="11" t="s">
        <v>70</v>
      </c>
      <c r="H3820" s="11" t="s">
        <v>53</v>
      </c>
      <c r="I3820" s="11">
        <v>40.850791657803597</v>
      </c>
      <c r="J3820" s="11">
        <v>-73.887123674643703</v>
      </c>
      <c r="K3820" s="11">
        <v>260</v>
      </c>
      <c r="L3820" s="11">
        <v>37.186347852000203</v>
      </c>
      <c r="M3820" s="11">
        <v>93.644367616213302</v>
      </c>
      <c r="N3820" s="11" t="s">
        <v>59</v>
      </c>
      <c r="O3820" s="11" t="s">
        <v>55</v>
      </c>
      <c r="P3820" s="11">
        <v>0</v>
      </c>
      <c r="Q3820" s="11">
        <v>-0.88638000050357402</v>
      </c>
      <c r="R3820" s="11">
        <v>99</v>
      </c>
      <c r="S3820" s="11">
        <v>31</v>
      </c>
      <c r="T3820" s="11">
        <v>192.32285343322701</v>
      </c>
      <c r="U3820" s="11">
        <v>10.84962007038</v>
      </c>
      <c r="V3820" s="11" t="s">
        <v>56</v>
      </c>
    </row>
    <row r="3821" spans="1:22" x14ac:dyDescent="0.3">
      <c r="A3821" s="9">
        <v>45365.260416666701</v>
      </c>
      <c r="B3821" s="10">
        <v>45365</v>
      </c>
      <c r="C3821" s="11">
        <v>2024</v>
      </c>
      <c r="D3821" s="11">
        <v>3</v>
      </c>
      <c r="E3821" s="11">
        <v>14</v>
      </c>
      <c r="F3821" s="11">
        <v>6</v>
      </c>
      <c r="G3821" s="11" t="s">
        <v>70</v>
      </c>
      <c r="H3821" s="11" t="s">
        <v>53</v>
      </c>
      <c r="I3821" s="11">
        <v>40.888026749011601</v>
      </c>
      <c r="J3821" s="11">
        <v>-73.940463720427203</v>
      </c>
      <c r="K3821" s="11">
        <v>35</v>
      </c>
      <c r="L3821" s="11">
        <v>45.9936951837186</v>
      </c>
      <c r="M3821" s="11">
        <v>59.499851400978997</v>
      </c>
      <c r="N3821" s="11" t="s">
        <v>57</v>
      </c>
      <c r="O3821" s="11" t="s">
        <v>61</v>
      </c>
      <c r="P3821" s="11">
        <v>0</v>
      </c>
      <c r="Q3821" s="11">
        <v>0.47462392998149899</v>
      </c>
      <c r="R3821" s="11">
        <v>80</v>
      </c>
      <c r="S3821" s="11">
        <v>19</v>
      </c>
      <c r="T3821" s="11">
        <v>153.30688337134399</v>
      </c>
      <c r="U3821" s="11">
        <v>20.4900074547269</v>
      </c>
      <c r="V3821" s="11" t="s">
        <v>63</v>
      </c>
    </row>
    <row r="3822" spans="1:22" x14ac:dyDescent="0.3">
      <c r="A3822" s="9">
        <v>45365.263888888898</v>
      </c>
      <c r="B3822" s="10">
        <v>45365</v>
      </c>
      <c r="C3822" s="11">
        <v>2024</v>
      </c>
      <c r="D3822" s="11">
        <v>3</v>
      </c>
      <c r="E3822" s="11">
        <v>14</v>
      </c>
      <c r="F3822" s="11">
        <v>6</v>
      </c>
      <c r="G3822" s="11" t="s">
        <v>70</v>
      </c>
      <c r="H3822" s="11" t="s">
        <v>53</v>
      </c>
      <c r="I3822" s="11">
        <v>40.602375510068498</v>
      </c>
      <c r="J3822" s="11">
        <v>-73.829957726674294</v>
      </c>
      <c r="K3822" s="11">
        <v>227</v>
      </c>
      <c r="L3822" s="11">
        <v>72.8967381534232</v>
      </c>
      <c r="M3822" s="11">
        <v>14.6504357252077</v>
      </c>
      <c r="N3822" s="11" t="s">
        <v>54</v>
      </c>
      <c r="O3822" s="11" t="s">
        <v>61</v>
      </c>
      <c r="P3822" s="11">
        <v>0</v>
      </c>
      <c r="Q3822" s="11">
        <v>7.2445547676360994E-2</v>
      </c>
      <c r="R3822" s="11">
        <v>66</v>
      </c>
      <c r="S3822" s="11">
        <v>36</v>
      </c>
      <c r="T3822" s="11">
        <v>352.60914866280899</v>
      </c>
      <c r="U3822" s="11">
        <v>13.216055433330601</v>
      </c>
      <c r="V3822" s="11" t="s">
        <v>56</v>
      </c>
    </row>
    <row r="3823" spans="1:22" x14ac:dyDescent="0.3">
      <c r="A3823" s="9">
        <v>45365.267361111102</v>
      </c>
      <c r="B3823" s="10">
        <v>45365</v>
      </c>
      <c r="C3823" s="11">
        <v>2024</v>
      </c>
      <c r="D3823" s="11">
        <v>3</v>
      </c>
      <c r="E3823" s="11">
        <v>14</v>
      </c>
      <c r="F3823" s="11">
        <v>6</v>
      </c>
      <c r="G3823" s="11" t="s">
        <v>70</v>
      </c>
      <c r="H3823" s="11" t="s">
        <v>53</v>
      </c>
      <c r="I3823" s="11">
        <v>40.706690705532203</v>
      </c>
      <c r="J3823" s="11">
        <v>-73.901130974897697</v>
      </c>
      <c r="K3823" s="11">
        <v>78</v>
      </c>
      <c r="L3823" s="11">
        <v>73.882592359352003</v>
      </c>
      <c r="M3823" s="11">
        <v>15.9614612520385</v>
      </c>
      <c r="N3823" s="11" t="s">
        <v>59</v>
      </c>
      <c r="O3823" s="11" t="s">
        <v>61</v>
      </c>
      <c r="P3823" s="11">
        <v>0</v>
      </c>
      <c r="Q3823" s="11">
        <v>-0.90440412389782698</v>
      </c>
      <c r="R3823" s="11">
        <v>29</v>
      </c>
      <c r="S3823" s="11">
        <v>24</v>
      </c>
      <c r="T3823" s="11">
        <v>205.25367240009101</v>
      </c>
      <c r="U3823" s="11">
        <v>26.264798706642999</v>
      </c>
      <c r="V3823" s="11" t="s">
        <v>62</v>
      </c>
    </row>
    <row r="3824" spans="1:22" x14ac:dyDescent="0.3">
      <c r="A3824" s="9">
        <v>45365.270833333299</v>
      </c>
      <c r="B3824" s="10">
        <v>45365</v>
      </c>
      <c r="C3824" s="11">
        <v>2024</v>
      </c>
      <c r="D3824" s="11">
        <v>3</v>
      </c>
      <c r="E3824" s="11">
        <v>14</v>
      </c>
      <c r="F3824" s="11">
        <v>6</v>
      </c>
      <c r="G3824" s="11" t="s">
        <v>70</v>
      </c>
      <c r="H3824" s="11" t="s">
        <v>53</v>
      </c>
      <c r="I3824" s="11">
        <v>40.683089517251702</v>
      </c>
      <c r="J3824" s="11">
        <v>-73.826946951345505</v>
      </c>
      <c r="K3824" s="11">
        <v>261</v>
      </c>
      <c r="L3824" s="11">
        <v>71.922495571380296</v>
      </c>
      <c r="M3824" s="11">
        <v>76.733767049579498</v>
      </c>
      <c r="N3824" s="11" t="s">
        <v>59</v>
      </c>
      <c r="O3824" s="11" t="s">
        <v>55</v>
      </c>
      <c r="P3824" s="11">
        <v>0</v>
      </c>
      <c r="Q3824" s="11">
        <v>1.9305080920051199E-4</v>
      </c>
      <c r="R3824" s="11">
        <v>27</v>
      </c>
      <c r="S3824" s="11">
        <v>16</v>
      </c>
      <c r="T3824" s="11">
        <v>296.52654148066699</v>
      </c>
      <c r="U3824" s="11">
        <v>7.57628724928224</v>
      </c>
      <c r="V3824" s="11" t="s">
        <v>56</v>
      </c>
    </row>
    <row r="3825" spans="1:22" x14ac:dyDescent="0.3">
      <c r="A3825" s="9">
        <v>45365.274305555598</v>
      </c>
      <c r="B3825" s="10">
        <v>45365</v>
      </c>
      <c r="C3825" s="11">
        <v>2024</v>
      </c>
      <c r="D3825" s="11">
        <v>3</v>
      </c>
      <c r="E3825" s="11">
        <v>14</v>
      </c>
      <c r="F3825" s="11">
        <v>6</v>
      </c>
      <c r="G3825" s="11" t="s">
        <v>70</v>
      </c>
      <c r="H3825" s="11" t="s">
        <v>53</v>
      </c>
      <c r="I3825" s="11">
        <v>40.828196903374398</v>
      </c>
      <c r="J3825" s="11">
        <v>-73.778462205835396</v>
      </c>
      <c r="K3825" s="11">
        <v>110</v>
      </c>
      <c r="L3825" s="11">
        <v>76.5781406047833</v>
      </c>
      <c r="M3825" s="11">
        <v>89.152721192016699</v>
      </c>
      <c r="N3825" s="11" t="s">
        <v>59</v>
      </c>
      <c r="O3825" s="11" t="s">
        <v>61</v>
      </c>
      <c r="P3825" s="11">
        <v>0</v>
      </c>
      <c r="Q3825" s="11">
        <v>0.61057677784230902</v>
      </c>
      <c r="R3825" s="11">
        <v>1</v>
      </c>
      <c r="S3825" s="11">
        <v>39</v>
      </c>
      <c r="T3825" s="11">
        <v>330.52377485258899</v>
      </c>
      <c r="U3825" s="11">
        <v>6.42401615151834</v>
      </c>
      <c r="V3825" s="11" t="s">
        <v>56</v>
      </c>
    </row>
    <row r="3826" spans="1:22" x14ac:dyDescent="0.3">
      <c r="A3826" s="9">
        <v>45365.277777777803</v>
      </c>
      <c r="B3826" s="10">
        <v>45365</v>
      </c>
      <c r="C3826" s="11">
        <v>2024</v>
      </c>
      <c r="D3826" s="11">
        <v>3</v>
      </c>
      <c r="E3826" s="11">
        <v>14</v>
      </c>
      <c r="F3826" s="11">
        <v>6</v>
      </c>
      <c r="G3826" s="11" t="s">
        <v>70</v>
      </c>
      <c r="H3826" s="11" t="s">
        <v>53</v>
      </c>
      <c r="I3826" s="11">
        <v>40.680787754195897</v>
      </c>
      <c r="J3826" s="11">
        <v>-73.7824968878015</v>
      </c>
      <c r="K3826" s="11">
        <v>197</v>
      </c>
      <c r="L3826" s="11">
        <v>42.956253868638697</v>
      </c>
      <c r="M3826" s="11">
        <v>49.9532014031535</v>
      </c>
      <c r="N3826" s="11" t="s">
        <v>54</v>
      </c>
      <c r="O3826" s="11" t="s">
        <v>61</v>
      </c>
      <c r="P3826" s="11">
        <v>0</v>
      </c>
      <c r="Q3826" s="11">
        <v>0.89641562665979202</v>
      </c>
      <c r="R3826" s="11">
        <v>80</v>
      </c>
      <c r="S3826" s="11">
        <v>13</v>
      </c>
      <c r="T3826" s="11">
        <v>407.15444768742202</v>
      </c>
      <c r="U3826" s="11">
        <v>6.4683762396375304</v>
      </c>
      <c r="V3826" s="11" t="s">
        <v>63</v>
      </c>
    </row>
    <row r="3827" spans="1:22" x14ac:dyDescent="0.3">
      <c r="A3827" s="9">
        <v>45365.28125</v>
      </c>
      <c r="B3827" s="10">
        <v>45365</v>
      </c>
      <c r="C3827" s="11">
        <v>2024</v>
      </c>
      <c r="D3827" s="11">
        <v>3</v>
      </c>
      <c r="E3827" s="11">
        <v>14</v>
      </c>
      <c r="F3827" s="11">
        <v>6</v>
      </c>
      <c r="G3827" s="11" t="s">
        <v>70</v>
      </c>
      <c r="H3827" s="11" t="s">
        <v>53</v>
      </c>
      <c r="I3827" s="11">
        <v>40.731571882499303</v>
      </c>
      <c r="J3827" s="11">
        <v>-73.793460825473701</v>
      </c>
      <c r="K3827" s="11">
        <v>144</v>
      </c>
      <c r="L3827" s="11">
        <v>12.8815508627391</v>
      </c>
      <c r="M3827" s="11">
        <v>92.5810299429601</v>
      </c>
      <c r="N3827" s="11" t="s">
        <v>59</v>
      </c>
      <c r="O3827" s="11" t="s">
        <v>60</v>
      </c>
      <c r="P3827" s="11">
        <v>1</v>
      </c>
      <c r="Q3827" s="11">
        <v>-0.27296238142504098</v>
      </c>
      <c r="R3827" s="11">
        <v>92</v>
      </c>
      <c r="S3827" s="11">
        <v>8</v>
      </c>
      <c r="T3827" s="11">
        <v>389.54585544766798</v>
      </c>
      <c r="U3827" s="11">
        <v>20.532343539419401</v>
      </c>
      <c r="V3827" s="11" t="s">
        <v>56</v>
      </c>
    </row>
    <row r="3828" spans="1:22" x14ac:dyDescent="0.3">
      <c r="A3828" s="9">
        <v>45365.284722222197</v>
      </c>
      <c r="B3828" s="10">
        <v>45365</v>
      </c>
      <c r="C3828" s="11">
        <v>2024</v>
      </c>
      <c r="D3828" s="11">
        <v>3</v>
      </c>
      <c r="E3828" s="11">
        <v>14</v>
      </c>
      <c r="F3828" s="11">
        <v>6</v>
      </c>
      <c r="G3828" s="11" t="s">
        <v>70</v>
      </c>
      <c r="H3828" s="11" t="s">
        <v>53</v>
      </c>
      <c r="I3828" s="11">
        <v>40.604689226471102</v>
      </c>
      <c r="J3828" s="11">
        <v>-73.723722460986906</v>
      </c>
      <c r="K3828" s="11">
        <v>80</v>
      </c>
      <c r="L3828" s="11">
        <v>29.373334584391401</v>
      </c>
      <c r="M3828" s="11">
        <v>50.790636172193601</v>
      </c>
      <c r="N3828" s="11" t="s">
        <v>54</v>
      </c>
      <c r="O3828" s="11" t="s">
        <v>55</v>
      </c>
      <c r="P3828" s="11">
        <v>0</v>
      </c>
      <c r="Q3828" s="11">
        <v>0.95692889496024902</v>
      </c>
      <c r="R3828" s="11">
        <v>98</v>
      </c>
      <c r="S3828" s="11">
        <v>19</v>
      </c>
      <c r="T3828" s="11">
        <v>202.90299287369501</v>
      </c>
      <c r="U3828" s="11">
        <v>28.1869947499851</v>
      </c>
      <c r="V3828" s="11" t="s">
        <v>63</v>
      </c>
    </row>
    <row r="3829" spans="1:22" x14ac:dyDescent="0.3">
      <c r="A3829" s="9">
        <v>45365.288194444503</v>
      </c>
      <c r="B3829" s="10">
        <v>45365</v>
      </c>
      <c r="C3829" s="11">
        <v>2024</v>
      </c>
      <c r="D3829" s="11">
        <v>3</v>
      </c>
      <c r="E3829" s="11">
        <v>14</v>
      </c>
      <c r="F3829" s="11">
        <v>6</v>
      </c>
      <c r="G3829" s="11" t="s">
        <v>70</v>
      </c>
      <c r="H3829" s="11" t="s">
        <v>53</v>
      </c>
      <c r="I3829" s="11">
        <v>40.8962280890049</v>
      </c>
      <c r="J3829" s="11">
        <v>-73.826130331484094</v>
      </c>
      <c r="K3829" s="11">
        <v>37</v>
      </c>
      <c r="L3829" s="11">
        <v>28.249529411240399</v>
      </c>
      <c r="M3829" s="11">
        <v>11.888530478991401</v>
      </c>
      <c r="N3829" s="11" t="s">
        <v>59</v>
      </c>
      <c r="O3829" s="11" t="s">
        <v>61</v>
      </c>
      <c r="P3829" s="11">
        <v>0</v>
      </c>
      <c r="Q3829" s="11">
        <v>-0.119034175599814</v>
      </c>
      <c r="R3829" s="11">
        <v>52</v>
      </c>
      <c r="S3829" s="11">
        <v>28</v>
      </c>
      <c r="T3829" s="11">
        <v>64.9807525395792</v>
      </c>
      <c r="U3829" s="11">
        <v>16.476240017991401</v>
      </c>
      <c r="V3829" s="11" t="s">
        <v>63</v>
      </c>
    </row>
    <row r="3830" spans="1:22" x14ac:dyDescent="0.3">
      <c r="A3830" s="9">
        <v>45365.291666666701</v>
      </c>
      <c r="B3830" s="10">
        <v>45365</v>
      </c>
      <c r="C3830" s="11">
        <v>2024</v>
      </c>
      <c r="D3830" s="11">
        <v>3</v>
      </c>
      <c r="E3830" s="11">
        <v>14</v>
      </c>
      <c r="F3830" s="11">
        <v>7</v>
      </c>
      <c r="G3830" s="11" t="s">
        <v>70</v>
      </c>
      <c r="H3830" s="11" t="s">
        <v>53</v>
      </c>
      <c r="I3830" s="11">
        <v>40.723878216100999</v>
      </c>
      <c r="J3830" s="11">
        <v>-73.836368566560594</v>
      </c>
      <c r="K3830" s="11">
        <v>38</v>
      </c>
      <c r="L3830" s="11">
        <v>26.6105718804886</v>
      </c>
      <c r="M3830" s="11">
        <v>53.418091511403297</v>
      </c>
      <c r="N3830" s="11" t="s">
        <v>59</v>
      </c>
      <c r="O3830" s="11" t="s">
        <v>60</v>
      </c>
      <c r="P3830" s="11">
        <v>0</v>
      </c>
      <c r="Q3830" s="11">
        <v>6.2799133403402596E-2</v>
      </c>
      <c r="R3830" s="11">
        <v>53</v>
      </c>
      <c r="S3830" s="11">
        <v>33</v>
      </c>
      <c r="T3830" s="11">
        <v>284.479769982346</v>
      </c>
      <c r="U3830" s="11">
        <v>15.5751831082862</v>
      </c>
      <c r="V3830" s="11" t="s">
        <v>63</v>
      </c>
    </row>
    <row r="3831" spans="1:22" x14ac:dyDescent="0.3">
      <c r="A3831" s="9">
        <v>45365.295138888898</v>
      </c>
      <c r="B3831" s="10">
        <v>45365</v>
      </c>
      <c r="C3831" s="11">
        <v>2024</v>
      </c>
      <c r="D3831" s="11">
        <v>3</v>
      </c>
      <c r="E3831" s="11">
        <v>14</v>
      </c>
      <c r="F3831" s="11">
        <v>7</v>
      </c>
      <c r="G3831" s="11" t="s">
        <v>70</v>
      </c>
      <c r="H3831" s="11" t="s">
        <v>53</v>
      </c>
      <c r="I3831" s="11">
        <v>40.788140712604601</v>
      </c>
      <c r="J3831" s="11">
        <v>-73.742196912661299</v>
      </c>
      <c r="K3831" s="11">
        <v>205</v>
      </c>
      <c r="L3831" s="11">
        <v>67.4449984538427</v>
      </c>
      <c r="M3831" s="11">
        <v>41.803182031478698</v>
      </c>
      <c r="N3831" s="11" t="s">
        <v>57</v>
      </c>
      <c r="O3831" s="11" t="s">
        <v>60</v>
      </c>
      <c r="P3831" s="11">
        <v>0</v>
      </c>
      <c r="Q3831" s="11">
        <v>0.28174779128092098</v>
      </c>
      <c r="R3831" s="11">
        <v>29</v>
      </c>
      <c r="S3831" s="11">
        <v>17</v>
      </c>
      <c r="T3831" s="11">
        <v>67.654344909349604</v>
      </c>
      <c r="U3831" s="11">
        <v>13.901738772302901</v>
      </c>
      <c r="V3831" s="11" t="s">
        <v>56</v>
      </c>
    </row>
    <row r="3832" spans="1:22" x14ac:dyDescent="0.3">
      <c r="A3832" s="9">
        <v>45365.298611111102</v>
      </c>
      <c r="B3832" s="10">
        <v>45365</v>
      </c>
      <c r="C3832" s="11">
        <v>2024</v>
      </c>
      <c r="D3832" s="11">
        <v>3</v>
      </c>
      <c r="E3832" s="11">
        <v>14</v>
      </c>
      <c r="F3832" s="11">
        <v>7</v>
      </c>
      <c r="G3832" s="11" t="s">
        <v>70</v>
      </c>
      <c r="H3832" s="11" t="s">
        <v>53</v>
      </c>
      <c r="I3832" s="11">
        <v>40.637297173562999</v>
      </c>
      <c r="J3832" s="11">
        <v>-73.868919144708101</v>
      </c>
      <c r="K3832" s="11">
        <v>52</v>
      </c>
      <c r="L3832" s="11">
        <v>69.772434188271305</v>
      </c>
      <c r="M3832" s="11">
        <v>22.7497073623476</v>
      </c>
      <c r="N3832" s="11" t="s">
        <v>59</v>
      </c>
      <c r="O3832" s="11" t="s">
        <v>61</v>
      </c>
      <c r="P3832" s="11">
        <v>0</v>
      </c>
      <c r="Q3832" s="11">
        <v>0.54289659567248205</v>
      </c>
      <c r="R3832" s="11">
        <v>29</v>
      </c>
      <c r="S3832" s="11">
        <v>0</v>
      </c>
      <c r="T3832" s="11">
        <v>250.276527583563</v>
      </c>
      <c r="U3832" s="11">
        <v>23.2860479785395</v>
      </c>
      <c r="V3832" s="11" t="s">
        <v>62</v>
      </c>
    </row>
    <row r="3833" spans="1:22" x14ac:dyDescent="0.3">
      <c r="A3833" s="9">
        <v>45365.302083333299</v>
      </c>
      <c r="B3833" s="10">
        <v>45365</v>
      </c>
      <c r="C3833" s="11">
        <v>2024</v>
      </c>
      <c r="D3833" s="11">
        <v>3</v>
      </c>
      <c r="E3833" s="11">
        <v>14</v>
      </c>
      <c r="F3833" s="11">
        <v>7</v>
      </c>
      <c r="G3833" s="11" t="s">
        <v>70</v>
      </c>
      <c r="H3833" s="11" t="s">
        <v>53</v>
      </c>
      <c r="I3833" s="11">
        <v>40.746113080268699</v>
      </c>
      <c r="J3833" s="11">
        <v>-73.960685188415198</v>
      </c>
      <c r="K3833" s="11">
        <v>233</v>
      </c>
      <c r="L3833" s="11">
        <v>30.972243059709601</v>
      </c>
      <c r="M3833" s="11">
        <v>73.6509278683274</v>
      </c>
      <c r="N3833" s="11" t="s">
        <v>59</v>
      </c>
      <c r="O3833" s="11" t="s">
        <v>61</v>
      </c>
      <c r="P3833" s="11">
        <v>0</v>
      </c>
      <c r="Q3833" s="11">
        <v>-0.81901898284654495</v>
      </c>
      <c r="R3833" s="11">
        <v>84</v>
      </c>
      <c r="S3833" s="11">
        <v>47</v>
      </c>
      <c r="T3833" s="11">
        <v>66.907443242441801</v>
      </c>
      <c r="U3833" s="11">
        <v>11.9955461343508</v>
      </c>
      <c r="V3833" s="11" t="s">
        <v>56</v>
      </c>
    </row>
    <row r="3834" spans="1:22" x14ac:dyDescent="0.3">
      <c r="A3834" s="9">
        <v>45365.305555555598</v>
      </c>
      <c r="B3834" s="10">
        <v>45365</v>
      </c>
      <c r="C3834" s="11">
        <v>2024</v>
      </c>
      <c r="D3834" s="11">
        <v>3</v>
      </c>
      <c r="E3834" s="11">
        <v>14</v>
      </c>
      <c r="F3834" s="11">
        <v>7</v>
      </c>
      <c r="G3834" s="11" t="s">
        <v>70</v>
      </c>
      <c r="H3834" s="11" t="s">
        <v>53</v>
      </c>
      <c r="I3834" s="11">
        <v>40.822129123941203</v>
      </c>
      <c r="J3834" s="11">
        <v>-73.954290426918604</v>
      </c>
      <c r="K3834" s="11">
        <v>53</v>
      </c>
      <c r="L3834" s="11">
        <v>39.787103454858602</v>
      </c>
      <c r="M3834" s="11">
        <v>78.744147346771001</v>
      </c>
      <c r="N3834" s="11" t="s">
        <v>57</v>
      </c>
      <c r="O3834" s="11" t="s">
        <v>60</v>
      </c>
      <c r="P3834" s="11">
        <v>0</v>
      </c>
      <c r="Q3834" s="11">
        <v>-0.278594914580793</v>
      </c>
      <c r="R3834" s="11">
        <v>7</v>
      </c>
      <c r="S3834" s="11">
        <v>31</v>
      </c>
      <c r="T3834" s="11">
        <v>312.62116155348502</v>
      </c>
      <c r="U3834" s="11">
        <v>14.513632775775999</v>
      </c>
      <c r="V3834" s="11" t="s">
        <v>63</v>
      </c>
    </row>
    <row r="3835" spans="1:22" x14ac:dyDescent="0.3">
      <c r="A3835" s="9">
        <v>45365.309027777803</v>
      </c>
      <c r="B3835" s="10">
        <v>45365</v>
      </c>
      <c r="C3835" s="11">
        <v>2024</v>
      </c>
      <c r="D3835" s="11">
        <v>3</v>
      </c>
      <c r="E3835" s="11">
        <v>14</v>
      </c>
      <c r="F3835" s="11">
        <v>7</v>
      </c>
      <c r="G3835" s="11" t="s">
        <v>70</v>
      </c>
      <c r="H3835" s="11" t="s">
        <v>53</v>
      </c>
      <c r="I3835" s="11">
        <v>40.741417757702401</v>
      </c>
      <c r="J3835" s="11">
        <v>-73.726626226092606</v>
      </c>
      <c r="K3835" s="11">
        <v>151</v>
      </c>
      <c r="L3835" s="11">
        <v>51.617137509185604</v>
      </c>
      <c r="M3835" s="11">
        <v>60.728055440259602</v>
      </c>
      <c r="N3835" s="11" t="s">
        <v>59</v>
      </c>
      <c r="O3835" s="11" t="s">
        <v>55</v>
      </c>
      <c r="P3835" s="11">
        <v>0</v>
      </c>
      <c r="Q3835" s="11">
        <v>0.16012151876108499</v>
      </c>
      <c r="R3835" s="11">
        <v>92</v>
      </c>
      <c r="S3835" s="11">
        <v>30</v>
      </c>
      <c r="T3835" s="11">
        <v>84.640628171384293</v>
      </c>
      <c r="U3835" s="11">
        <v>7.8985923154812401</v>
      </c>
      <c r="V3835" s="11" t="s">
        <v>63</v>
      </c>
    </row>
    <row r="3836" spans="1:22" x14ac:dyDescent="0.3">
      <c r="A3836" s="9">
        <v>45365.3125</v>
      </c>
      <c r="B3836" s="10">
        <v>45365</v>
      </c>
      <c r="C3836" s="11">
        <v>2024</v>
      </c>
      <c r="D3836" s="11">
        <v>3</v>
      </c>
      <c r="E3836" s="11">
        <v>14</v>
      </c>
      <c r="F3836" s="11">
        <v>7</v>
      </c>
      <c r="G3836" s="11" t="s">
        <v>70</v>
      </c>
      <c r="H3836" s="11" t="s">
        <v>53</v>
      </c>
      <c r="I3836" s="11">
        <v>40.8539073019925</v>
      </c>
      <c r="J3836" s="11">
        <v>-73.962820607271198</v>
      </c>
      <c r="K3836" s="11">
        <v>101</v>
      </c>
      <c r="L3836" s="11">
        <v>48.139967739014203</v>
      </c>
      <c r="M3836" s="11">
        <v>23.5325394714868</v>
      </c>
      <c r="N3836" s="11" t="s">
        <v>57</v>
      </c>
      <c r="O3836" s="11" t="s">
        <v>61</v>
      </c>
      <c r="P3836" s="11">
        <v>0</v>
      </c>
      <c r="Q3836" s="11">
        <v>-5.8832453458397903E-2</v>
      </c>
      <c r="R3836" s="11">
        <v>59</v>
      </c>
      <c r="S3836" s="11">
        <v>42</v>
      </c>
      <c r="T3836" s="11">
        <v>54.788138808881897</v>
      </c>
      <c r="U3836" s="11">
        <v>18.001482374505201</v>
      </c>
      <c r="V3836" s="11" t="s">
        <v>63</v>
      </c>
    </row>
    <row r="3837" spans="1:22" x14ac:dyDescent="0.3">
      <c r="A3837" s="9">
        <v>45365.315972222197</v>
      </c>
      <c r="B3837" s="10">
        <v>45365</v>
      </c>
      <c r="C3837" s="11">
        <v>2024</v>
      </c>
      <c r="D3837" s="11">
        <v>3</v>
      </c>
      <c r="E3837" s="11">
        <v>14</v>
      </c>
      <c r="F3837" s="11">
        <v>7</v>
      </c>
      <c r="G3837" s="11" t="s">
        <v>70</v>
      </c>
      <c r="H3837" s="11" t="s">
        <v>53</v>
      </c>
      <c r="I3837" s="11">
        <v>40.811566285525601</v>
      </c>
      <c r="J3837" s="11">
        <v>-73.942541759722701</v>
      </c>
      <c r="K3837" s="11">
        <v>187</v>
      </c>
      <c r="L3837" s="11">
        <v>46.945597236596001</v>
      </c>
      <c r="M3837" s="11">
        <v>64.322953027295895</v>
      </c>
      <c r="N3837" s="11" t="s">
        <v>54</v>
      </c>
      <c r="O3837" s="11" t="s">
        <v>60</v>
      </c>
      <c r="P3837" s="11">
        <v>1</v>
      </c>
      <c r="Q3837" s="11">
        <v>-0.36357460957380799</v>
      </c>
      <c r="R3837" s="11">
        <v>28</v>
      </c>
      <c r="S3837" s="11">
        <v>35</v>
      </c>
      <c r="T3837" s="11">
        <v>213.01833708463101</v>
      </c>
      <c r="U3837" s="11">
        <v>18.276516064711</v>
      </c>
      <c r="V3837" s="11" t="s">
        <v>56</v>
      </c>
    </row>
    <row r="3838" spans="1:22" x14ac:dyDescent="0.3">
      <c r="A3838" s="9">
        <v>45365.319444444503</v>
      </c>
      <c r="B3838" s="10">
        <v>45365</v>
      </c>
      <c r="C3838" s="11">
        <v>2024</v>
      </c>
      <c r="D3838" s="11">
        <v>3</v>
      </c>
      <c r="E3838" s="11">
        <v>14</v>
      </c>
      <c r="F3838" s="11">
        <v>7</v>
      </c>
      <c r="G3838" s="11" t="s">
        <v>70</v>
      </c>
      <c r="H3838" s="11" t="s">
        <v>53</v>
      </c>
      <c r="I3838" s="11">
        <v>40.622344088033898</v>
      </c>
      <c r="J3838" s="11">
        <v>-73.763067572481106</v>
      </c>
      <c r="K3838" s="11">
        <v>195</v>
      </c>
      <c r="L3838" s="11">
        <v>34.181569343654601</v>
      </c>
      <c r="M3838" s="11">
        <v>97.924501468588602</v>
      </c>
      <c r="N3838" s="11" t="s">
        <v>57</v>
      </c>
      <c r="O3838" s="11" t="s">
        <v>61</v>
      </c>
      <c r="P3838" s="11">
        <v>0</v>
      </c>
      <c r="Q3838" s="11">
        <v>0.22293537738276101</v>
      </c>
      <c r="R3838" s="11">
        <v>89</v>
      </c>
      <c r="S3838" s="11">
        <v>48</v>
      </c>
      <c r="T3838" s="11">
        <v>425.37605151162302</v>
      </c>
      <c r="U3838" s="11">
        <v>13.8675246380558</v>
      </c>
      <c r="V3838" s="11" t="s">
        <v>56</v>
      </c>
    </row>
    <row r="3839" spans="1:22" x14ac:dyDescent="0.3">
      <c r="A3839" s="9">
        <v>45365.322916666701</v>
      </c>
      <c r="B3839" s="10">
        <v>45365</v>
      </c>
      <c r="C3839" s="11">
        <v>2024</v>
      </c>
      <c r="D3839" s="11">
        <v>3</v>
      </c>
      <c r="E3839" s="11">
        <v>14</v>
      </c>
      <c r="F3839" s="11">
        <v>7</v>
      </c>
      <c r="G3839" s="11" t="s">
        <v>70</v>
      </c>
      <c r="H3839" s="11" t="s">
        <v>53</v>
      </c>
      <c r="I3839" s="11">
        <v>40.668055021283699</v>
      </c>
      <c r="J3839" s="11">
        <v>-73.851641302314206</v>
      </c>
      <c r="K3839" s="11">
        <v>125</v>
      </c>
      <c r="L3839" s="11">
        <v>27.9992237134174</v>
      </c>
      <c r="M3839" s="11">
        <v>47.163131759046401</v>
      </c>
      <c r="N3839" s="11" t="s">
        <v>59</v>
      </c>
      <c r="O3839" s="11" t="s">
        <v>60</v>
      </c>
      <c r="P3839" s="11">
        <v>1</v>
      </c>
      <c r="Q3839" s="11">
        <v>-0.92580127467173001</v>
      </c>
      <c r="R3839" s="11">
        <v>13</v>
      </c>
      <c r="S3839" s="11">
        <v>36</v>
      </c>
      <c r="T3839" s="11">
        <v>486.558692374857</v>
      </c>
      <c r="U3839" s="11">
        <v>22.587648055247602</v>
      </c>
      <c r="V3839" s="11" t="s">
        <v>56</v>
      </c>
    </row>
    <row r="3840" spans="1:22" x14ac:dyDescent="0.3">
      <c r="A3840" s="9">
        <v>45365.326388888898</v>
      </c>
      <c r="B3840" s="10">
        <v>45365</v>
      </c>
      <c r="C3840" s="11">
        <v>2024</v>
      </c>
      <c r="D3840" s="11">
        <v>3</v>
      </c>
      <c r="E3840" s="11">
        <v>14</v>
      </c>
      <c r="F3840" s="11">
        <v>7</v>
      </c>
      <c r="G3840" s="11" t="s">
        <v>70</v>
      </c>
      <c r="H3840" s="11" t="s">
        <v>53</v>
      </c>
      <c r="I3840" s="11">
        <v>40.889364950988501</v>
      </c>
      <c r="J3840" s="11">
        <v>-73.826157746461504</v>
      </c>
      <c r="K3840" s="11">
        <v>229</v>
      </c>
      <c r="L3840" s="11">
        <v>48.3779154162102</v>
      </c>
      <c r="M3840" s="11">
        <v>62.021455250181198</v>
      </c>
      <c r="N3840" s="11" t="s">
        <v>54</v>
      </c>
      <c r="O3840" s="11" t="s">
        <v>55</v>
      </c>
      <c r="P3840" s="11">
        <v>1</v>
      </c>
      <c r="Q3840" s="11">
        <v>1.15342178641824E-2</v>
      </c>
      <c r="R3840" s="11">
        <v>17</v>
      </c>
      <c r="S3840" s="11">
        <v>32</v>
      </c>
      <c r="T3840" s="11">
        <v>165.51509695021801</v>
      </c>
      <c r="U3840" s="11">
        <v>26.467884238704901</v>
      </c>
      <c r="V3840" s="11" t="s">
        <v>56</v>
      </c>
    </row>
    <row r="3841" spans="1:22" x14ac:dyDescent="0.3">
      <c r="A3841" s="9">
        <v>45365.329861111102</v>
      </c>
      <c r="B3841" s="10">
        <v>45365</v>
      </c>
      <c r="C3841" s="11">
        <v>2024</v>
      </c>
      <c r="D3841" s="11">
        <v>3</v>
      </c>
      <c r="E3841" s="11">
        <v>14</v>
      </c>
      <c r="F3841" s="11">
        <v>7</v>
      </c>
      <c r="G3841" s="11" t="s">
        <v>70</v>
      </c>
      <c r="H3841" s="11" t="s">
        <v>53</v>
      </c>
      <c r="I3841" s="11">
        <v>40.854204644823199</v>
      </c>
      <c r="J3841" s="11">
        <v>-73.973666752700197</v>
      </c>
      <c r="K3841" s="11">
        <v>268</v>
      </c>
      <c r="L3841" s="11">
        <v>56.566756726528801</v>
      </c>
      <c r="M3841" s="11">
        <v>39.2016269466585</v>
      </c>
      <c r="N3841" s="11" t="s">
        <v>54</v>
      </c>
      <c r="O3841" s="11" t="s">
        <v>58</v>
      </c>
      <c r="P3841" s="11">
        <v>0</v>
      </c>
      <c r="Q3841" s="11">
        <v>-0.67839218727557704</v>
      </c>
      <c r="R3841" s="11">
        <v>59</v>
      </c>
      <c r="S3841" s="11">
        <v>47</v>
      </c>
      <c r="T3841" s="11">
        <v>406.66020068052001</v>
      </c>
      <c r="U3841" s="11">
        <v>5.5472099611977397</v>
      </c>
      <c r="V3841" s="11" t="s">
        <v>56</v>
      </c>
    </row>
    <row r="3842" spans="1:22" x14ac:dyDescent="0.3">
      <c r="A3842" s="9">
        <v>45365.333333333299</v>
      </c>
      <c r="B3842" s="10">
        <v>45365</v>
      </c>
      <c r="C3842" s="11">
        <v>2024</v>
      </c>
      <c r="D3842" s="11">
        <v>3</v>
      </c>
      <c r="E3842" s="11">
        <v>14</v>
      </c>
      <c r="F3842" s="11">
        <v>8</v>
      </c>
      <c r="G3842" s="11" t="s">
        <v>70</v>
      </c>
      <c r="H3842" s="11" t="s">
        <v>53</v>
      </c>
      <c r="I3842" s="11">
        <v>40.626428083452801</v>
      </c>
      <c r="J3842" s="11">
        <v>-73.891488080160897</v>
      </c>
      <c r="K3842" s="11">
        <v>57</v>
      </c>
      <c r="L3842" s="11">
        <v>41.694730119566898</v>
      </c>
      <c r="M3842" s="11">
        <v>18.112619390358301</v>
      </c>
      <c r="N3842" s="11" t="s">
        <v>57</v>
      </c>
      <c r="O3842" s="11" t="s">
        <v>55</v>
      </c>
      <c r="P3842" s="11">
        <v>0</v>
      </c>
      <c r="Q3842" s="11">
        <v>0.32803791442330099</v>
      </c>
      <c r="R3842" s="11">
        <v>22</v>
      </c>
      <c r="S3842" s="11">
        <v>0</v>
      </c>
      <c r="T3842" s="11">
        <v>82.294195963394699</v>
      </c>
      <c r="U3842" s="11">
        <v>8.6949231460695593</v>
      </c>
      <c r="V3842" s="11" t="s">
        <v>62</v>
      </c>
    </row>
    <row r="3843" spans="1:22" x14ac:dyDescent="0.3">
      <c r="A3843" s="9">
        <v>45365.336805555598</v>
      </c>
      <c r="B3843" s="10">
        <v>45365</v>
      </c>
      <c r="C3843" s="11">
        <v>2024</v>
      </c>
      <c r="D3843" s="11">
        <v>3</v>
      </c>
      <c r="E3843" s="11">
        <v>14</v>
      </c>
      <c r="F3843" s="11">
        <v>8</v>
      </c>
      <c r="G3843" s="11" t="s">
        <v>70</v>
      </c>
      <c r="H3843" s="11" t="s">
        <v>53</v>
      </c>
      <c r="I3843" s="11">
        <v>40.731148963430101</v>
      </c>
      <c r="J3843" s="11">
        <v>-73.952137515454496</v>
      </c>
      <c r="K3843" s="11">
        <v>265</v>
      </c>
      <c r="L3843" s="11">
        <v>68.850636682545598</v>
      </c>
      <c r="M3843" s="11">
        <v>32.5815956114442</v>
      </c>
      <c r="N3843" s="11" t="s">
        <v>57</v>
      </c>
      <c r="O3843" s="11" t="s">
        <v>55</v>
      </c>
      <c r="P3843" s="11">
        <v>0</v>
      </c>
      <c r="Q3843" s="11">
        <v>-0.33512523723387899</v>
      </c>
      <c r="R3843" s="11">
        <v>76</v>
      </c>
      <c r="S3843" s="11">
        <v>26</v>
      </c>
      <c r="T3843" s="11">
        <v>482.32701397673799</v>
      </c>
      <c r="U3843" s="11">
        <v>10.1541961516316</v>
      </c>
      <c r="V3843" s="11" t="s">
        <v>56</v>
      </c>
    </row>
    <row r="3844" spans="1:22" x14ac:dyDescent="0.3">
      <c r="A3844" s="9">
        <v>45365.340277777803</v>
      </c>
      <c r="B3844" s="10">
        <v>45365</v>
      </c>
      <c r="C3844" s="11">
        <v>2024</v>
      </c>
      <c r="D3844" s="11">
        <v>3</v>
      </c>
      <c r="E3844" s="11">
        <v>14</v>
      </c>
      <c r="F3844" s="11">
        <v>8</v>
      </c>
      <c r="G3844" s="11" t="s">
        <v>70</v>
      </c>
      <c r="H3844" s="11" t="s">
        <v>53</v>
      </c>
      <c r="I3844" s="11">
        <v>40.891699433556298</v>
      </c>
      <c r="J3844" s="11">
        <v>-73.9366842286354</v>
      </c>
      <c r="K3844" s="11">
        <v>236</v>
      </c>
      <c r="L3844" s="11">
        <v>13.089691542244299</v>
      </c>
      <c r="M3844" s="11">
        <v>16.574538943618698</v>
      </c>
      <c r="N3844" s="11" t="s">
        <v>54</v>
      </c>
      <c r="O3844" s="11" t="s">
        <v>58</v>
      </c>
      <c r="P3844" s="11">
        <v>0</v>
      </c>
      <c r="Q3844" s="11">
        <v>0.74068347612294405</v>
      </c>
      <c r="R3844" s="11">
        <v>20</v>
      </c>
      <c r="S3844" s="11">
        <v>14</v>
      </c>
      <c r="T3844" s="11">
        <v>474.954949419032</v>
      </c>
      <c r="U3844" s="11">
        <v>18.4979135954794</v>
      </c>
      <c r="V3844" s="11" t="s">
        <v>56</v>
      </c>
    </row>
    <row r="3845" spans="1:22" x14ac:dyDescent="0.3">
      <c r="A3845" s="9">
        <v>45365.34375</v>
      </c>
      <c r="B3845" s="10">
        <v>45365</v>
      </c>
      <c r="C3845" s="11">
        <v>2024</v>
      </c>
      <c r="D3845" s="11">
        <v>3</v>
      </c>
      <c r="E3845" s="11">
        <v>14</v>
      </c>
      <c r="F3845" s="11">
        <v>8</v>
      </c>
      <c r="G3845" s="11" t="s">
        <v>70</v>
      </c>
      <c r="H3845" s="11" t="s">
        <v>53</v>
      </c>
      <c r="I3845" s="11">
        <v>40.605985915449402</v>
      </c>
      <c r="J3845" s="11">
        <v>-73.796020644695801</v>
      </c>
      <c r="K3845" s="11">
        <v>77</v>
      </c>
      <c r="L3845" s="11">
        <v>43.802678542688099</v>
      </c>
      <c r="M3845" s="11">
        <v>31.895951620581599</v>
      </c>
      <c r="N3845" s="11" t="s">
        <v>59</v>
      </c>
      <c r="O3845" s="11" t="s">
        <v>58</v>
      </c>
      <c r="P3845" s="11">
        <v>0</v>
      </c>
      <c r="Q3845" s="11">
        <v>-0.88855335948696101</v>
      </c>
      <c r="R3845" s="11">
        <v>7</v>
      </c>
      <c r="S3845" s="11">
        <v>12</v>
      </c>
      <c r="T3845" s="11">
        <v>353.41675045795898</v>
      </c>
      <c r="U3845" s="11">
        <v>14.0799760221587</v>
      </c>
      <c r="V3845" s="11" t="s">
        <v>62</v>
      </c>
    </row>
    <row r="3846" spans="1:22" x14ac:dyDescent="0.3">
      <c r="A3846" s="9">
        <v>45365.347222222197</v>
      </c>
      <c r="B3846" s="10">
        <v>45365</v>
      </c>
      <c r="C3846" s="11">
        <v>2024</v>
      </c>
      <c r="D3846" s="11">
        <v>3</v>
      </c>
      <c r="E3846" s="11">
        <v>14</v>
      </c>
      <c r="F3846" s="11">
        <v>8</v>
      </c>
      <c r="G3846" s="11" t="s">
        <v>70</v>
      </c>
      <c r="H3846" s="11" t="s">
        <v>53</v>
      </c>
      <c r="I3846" s="11">
        <v>40.712791367542998</v>
      </c>
      <c r="J3846" s="11">
        <v>-73.867781287919897</v>
      </c>
      <c r="K3846" s="11">
        <v>219</v>
      </c>
      <c r="L3846" s="11">
        <v>68.284796863706802</v>
      </c>
      <c r="M3846" s="11">
        <v>68.610534145324493</v>
      </c>
      <c r="N3846" s="11" t="s">
        <v>54</v>
      </c>
      <c r="O3846" s="11" t="s">
        <v>61</v>
      </c>
      <c r="P3846" s="11">
        <v>0</v>
      </c>
      <c r="Q3846" s="11">
        <v>0.73116555912581205</v>
      </c>
      <c r="R3846" s="11">
        <v>89</v>
      </c>
      <c r="S3846" s="11">
        <v>14</v>
      </c>
      <c r="T3846" s="11">
        <v>121.901484472467</v>
      </c>
      <c r="U3846" s="11">
        <v>20.0375449473011</v>
      </c>
      <c r="V3846" s="11" t="s">
        <v>56</v>
      </c>
    </row>
    <row r="3847" spans="1:22" x14ac:dyDescent="0.3">
      <c r="A3847" s="9">
        <v>45365.350694444503</v>
      </c>
      <c r="B3847" s="10">
        <v>45365</v>
      </c>
      <c r="C3847" s="11">
        <v>2024</v>
      </c>
      <c r="D3847" s="11">
        <v>3</v>
      </c>
      <c r="E3847" s="11">
        <v>14</v>
      </c>
      <c r="F3847" s="11">
        <v>8</v>
      </c>
      <c r="G3847" s="11" t="s">
        <v>70</v>
      </c>
      <c r="H3847" s="11" t="s">
        <v>53</v>
      </c>
      <c r="I3847" s="11">
        <v>40.7328477607659</v>
      </c>
      <c r="J3847" s="11">
        <v>-73.732257122510106</v>
      </c>
      <c r="K3847" s="11">
        <v>166</v>
      </c>
      <c r="L3847" s="11">
        <v>49.110805514802202</v>
      </c>
      <c r="M3847" s="11">
        <v>26.533212005924</v>
      </c>
      <c r="N3847" s="11" t="s">
        <v>57</v>
      </c>
      <c r="O3847" s="11" t="s">
        <v>55</v>
      </c>
      <c r="P3847" s="11">
        <v>0</v>
      </c>
      <c r="Q3847" s="11">
        <v>0.21314718111978101</v>
      </c>
      <c r="R3847" s="11">
        <v>16</v>
      </c>
      <c r="S3847" s="11">
        <v>29</v>
      </c>
      <c r="T3847" s="11">
        <v>127.864739909275</v>
      </c>
      <c r="U3847" s="11">
        <v>23.7855301469301</v>
      </c>
      <c r="V3847" s="11" t="s">
        <v>63</v>
      </c>
    </row>
    <row r="3848" spans="1:22" x14ac:dyDescent="0.3">
      <c r="A3848" s="9">
        <v>45365.354166666701</v>
      </c>
      <c r="B3848" s="10">
        <v>45365</v>
      </c>
      <c r="C3848" s="11">
        <v>2024</v>
      </c>
      <c r="D3848" s="11">
        <v>3</v>
      </c>
      <c r="E3848" s="11">
        <v>14</v>
      </c>
      <c r="F3848" s="11">
        <v>8</v>
      </c>
      <c r="G3848" s="11" t="s">
        <v>70</v>
      </c>
      <c r="H3848" s="11" t="s">
        <v>53</v>
      </c>
      <c r="I3848" s="11">
        <v>40.863858053527998</v>
      </c>
      <c r="J3848" s="11">
        <v>-73.872206046692497</v>
      </c>
      <c r="K3848" s="11">
        <v>16</v>
      </c>
      <c r="L3848" s="11">
        <v>51.005618772925402</v>
      </c>
      <c r="M3848" s="11">
        <v>23.549467508915701</v>
      </c>
      <c r="N3848" s="11" t="s">
        <v>57</v>
      </c>
      <c r="O3848" s="11" t="s">
        <v>55</v>
      </c>
      <c r="P3848" s="11">
        <v>0</v>
      </c>
      <c r="Q3848" s="11">
        <v>0.42955714945321699</v>
      </c>
      <c r="R3848" s="11">
        <v>30</v>
      </c>
      <c r="S3848" s="11">
        <v>24</v>
      </c>
      <c r="T3848" s="11">
        <v>279.19884433639601</v>
      </c>
      <c r="U3848" s="11">
        <v>28.4742899913782</v>
      </c>
      <c r="V3848" s="11" t="s">
        <v>62</v>
      </c>
    </row>
    <row r="3849" spans="1:22" x14ac:dyDescent="0.3">
      <c r="A3849" s="9">
        <v>45365.357638888898</v>
      </c>
      <c r="B3849" s="10">
        <v>45365</v>
      </c>
      <c r="C3849" s="11">
        <v>2024</v>
      </c>
      <c r="D3849" s="11">
        <v>3</v>
      </c>
      <c r="E3849" s="11">
        <v>14</v>
      </c>
      <c r="F3849" s="11">
        <v>8</v>
      </c>
      <c r="G3849" s="11" t="s">
        <v>70</v>
      </c>
      <c r="H3849" s="11" t="s">
        <v>53</v>
      </c>
      <c r="I3849" s="11">
        <v>40.718033203602801</v>
      </c>
      <c r="J3849" s="11">
        <v>-73.973391708342305</v>
      </c>
      <c r="K3849" s="11">
        <v>216</v>
      </c>
      <c r="L3849" s="11">
        <v>32.0591648760916</v>
      </c>
      <c r="M3849" s="11">
        <v>75.441803118073096</v>
      </c>
      <c r="N3849" s="11" t="s">
        <v>57</v>
      </c>
      <c r="O3849" s="11" t="s">
        <v>60</v>
      </c>
      <c r="P3849" s="11">
        <v>0</v>
      </c>
      <c r="Q3849" s="11">
        <v>-0.28145424711754002</v>
      </c>
      <c r="R3849" s="11">
        <v>34</v>
      </c>
      <c r="S3849" s="11">
        <v>24</v>
      </c>
      <c r="T3849" s="11">
        <v>437.71548503137097</v>
      </c>
      <c r="U3849" s="11">
        <v>24.3998015900107</v>
      </c>
      <c r="V3849" s="11" t="s">
        <v>56</v>
      </c>
    </row>
    <row r="3850" spans="1:22" x14ac:dyDescent="0.3">
      <c r="A3850" s="9">
        <v>45365.361111111102</v>
      </c>
      <c r="B3850" s="10">
        <v>45365</v>
      </c>
      <c r="C3850" s="11">
        <v>2024</v>
      </c>
      <c r="D3850" s="11">
        <v>3</v>
      </c>
      <c r="E3850" s="11">
        <v>14</v>
      </c>
      <c r="F3850" s="11">
        <v>8</v>
      </c>
      <c r="G3850" s="11" t="s">
        <v>70</v>
      </c>
      <c r="H3850" s="11" t="s">
        <v>53</v>
      </c>
      <c r="I3850" s="11">
        <v>40.818273734013502</v>
      </c>
      <c r="J3850" s="11">
        <v>-73.920274783558298</v>
      </c>
      <c r="K3850" s="11">
        <v>154</v>
      </c>
      <c r="L3850" s="11">
        <v>56.651102824826303</v>
      </c>
      <c r="M3850" s="11">
        <v>74.155567538540296</v>
      </c>
      <c r="N3850" s="11" t="s">
        <v>59</v>
      </c>
      <c r="O3850" s="11" t="s">
        <v>58</v>
      </c>
      <c r="P3850" s="11">
        <v>0</v>
      </c>
      <c r="Q3850" s="11">
        <v>-0.25126750225280797</v>
      </c>
      <c r="R3850" s="11">
        <v>20</v>
      </c>
      <c r="S3850" s="11">
        <v>3</v>
      </c>
      <c r="T3850" s="11">
        <v>263.63010840176003</v>
      </c>
      <c r="U3850" s="11">
        <v>25.250527695162098</v>
      </c>
      <c r="V3850" s="11" t="s">
        <v>63</v>
      </c>
    </row>
    <row r="3851" spans="1:22" x14ac:dyDescent="0.3">
      <c r="A3851" s="9">
        <v>45365.364583333299</v>
      </c>
      <c r="B3851" s="10">
        <v>45365</v>
      </c>
      <c r="C3851" s="11">
        <v>2024</v>
      </c>
      <c r="D3851" s="11">
        <v>3</v>
      </c>
      <c r="E3851" s="11">
        <v>14</v>
      </c>
      <c r="F3851" s="11">
        <v>8</v>
      </c>
      <c r="G3851" s="11" t="s">
        <v>70</v>
      </c>
      <c r="H3851" s="11" t="s">
        <v>53</v>
      </c>
      <c r="I3851" s="11">
        <v>40.823582784509199</v>
      </c>
      <c r="J3851" s="11">
        <v>-73.791872066980602</v>
      </c>
      <c r="K3851" s="11">
        <v>283</v>
      </c>
      <c r="L3851" s="11">
        <v>66.421394826744205</v>
      </c>
      <c r="M3851" s="11">
        <v>99.723961296857397</v>
      </c>
      <c r="N3851" s="11" t="s">
        <v>59</v>
      </c>
      <c r="O3851" s="11" t="s">
        <v>61</v>
      </c>
      <c r="P3851" s="11">
        <v>0</v>
      </c>
      <c r="Q3851" s="11">
        <v>-0.27140178130915199</v>
      </c>
      <c r="R3851" s="11">
        <v>99</v>
      </c>
      <c r="S3851" s="11">
        <v>26</v>
      </c>
      <c r="T3851" s="11">
        <v>131.88410432896899</v>
      </c>
      <c r="U3851" s="11">
        <v>27.7423198008909</v>
      </c>
      <c r="V3851" s="11" t="s">
        <v>56</v>
      </c>
    </row>
    <row r="3852" spans="1:22" x14ac:dyDescent="0.3">
      <c r="A3852" s="9">
        <v>45365.368055555598</v>
      </c>
      <c r="B3852" s="10">
        <v>45365</v>
      </c>
      <c r="C3852" s="11">
        <v>2024</v>
      </c>
      <c r="D3852" s="11">
        <v>3</v>
      </c>
      <c r="E3852" s="11">
        <v>14</v>
      </c>
      <c r="F3852" s="11">
        <v>8</v>
      </c>
      <c r="G3852" s="11" t="s">
        <v>70</v>
      </c>
      <c r="H3852" s="11" t="s">
        <v>53</v>
      </c>
      <c r="I3852" s="11">
        <v>40.7781878978846</v>
      </c>
      <c r="J3852" s="11">
        <v>-73.7162838376601</v>
      </c>
      <c r="K3852" s="11">
        <v>96</v>
      </c>
      <c r="L3852" s="11">
        <v>53.410111619696401</v>
      </c>
      <c r="M3852" s="11">
        <v>88.457760531111305</v>
      </c>
      <c r="N3852" s="11" t="s">
        <v>57</v>
      </c>
      <c r="O3852" s="11" t="s">
        <v>55</v>
      </c>
      <c r="P3852" s="11">
        <v>0</v>
      </c>
      <c r="Q3852" s="11">
        <v>-0.98506122166503296</v>
      </c>
      <c r="R3852" s="11">
        <v>78</v>
      </c>
      <c r="S3852" s="11">
        <v>42</v>
      </c>
      <c r="T3852" s="11">
        <v>440.3852049482</v>
      </c>
      <c r="U3852" s="11">
        <v>14.385659520646501</v>
      </c>
      <c r="V3852" s="11" t="s">
        <v>56</v>
      </c>
    </row>
    <row r="3853" spans="1:22" x14ac:dyDescent="0.3">
      <c r="A3853" s="9">
        <v>45365.371527777803</v>
      </c>
      <c r="B3853" s="10">
        <v>45365</v>
      </c>
      <c r="C3853" s="11">
        <v>2024</v>
      </c>
      <c r="D3853" s="11">
        <v>3</v>
      </c>
      <c r="E3853" s="11">
        <v>14</v>
      </c>
      <c r="F3853" s="11">
        <v>8</v>
      </c>
      <c r="G3853" s="11" t="s">
        <v>70</v>
      </c>
      <c r="H3853" s="11" t="s">
        <v>53</v>
      </c>
      <c r="I3853" s="11">
        <v>40.809706236305097</v>
      </c>
      <c r="J3853" s="11">
        <v>-73.824312454503797</v>
      </c>
      <c r="K3853" s="11">
        <v>246</v>
      </c>
      <c r="L3853" s="11">
        <v>10.634910198933801</v>
      </c>
      <c r="M3853" s="11">
        <v>98.349143766842005</v>
      </c>
      <c r="N3853" s="11" t="s">
        <v>54</v>
      </c>
      <c r="O3853" s="11" t="s">
        <v>61</v>
      </c>
      <c r="P3853" s="11">
        <v>0</v>
      </c>
      <c r="Q3853" s="11">
        <v>-0.33236947032422298</v>
      </c>
      <c r="R3853" s="11">
        <v>51</v>
      </c>
      <c r="S3853" s="11">
        <v>5</v>
      </c>
      <c r="T3853" s="11">
        <v>290.99930399653999</v>
      </c>
      <c r="U3853" s="11">
        <v>18.565397898079301</v>
      </c>
      <c r="V3853" s="11" t="s">
        <v>56</v>
      </c>
    </row>
    <row r="3854" spans="1:22" x14ac:dyDescent="0.3">
      <c r="A3854" s="9">
        <v>45365.375</v>
      </c>
      <c r="B3854" s="10">
        <v>45365</v>
      </c>
      <c r="C3854" s="11">
        <v>2024</v>
      </c>
      <c r="D3854" s="11">
        <v>3</v>
      </c>
      <c r="E3854" s="11">
        <v>14</v>
      </c>
      <c r="F3854" s="11">
        <v>9</v>
      </c>
      <c r="G3854" s="11" t="s">
        <v>70</v>
      </c>
      <c r="H3854" s="11" t="s">
        <v>53</v>
      </c>
      <c r="I3854" s="11">
        <v>40.765203247274698</v>
      </c>
      <c r="J3854" s="11">
        <v>-73.930437403879395</v>
      </c>
      <c r="K3854" s="11">
        <v>180</v>
      </c>
      <c r="L3854" s="11">
        <v>8.2677136262819904</v>
      </c>
      <c r="M3854" s="11">
        <v>93.974479210030495</v>
      </c>
      <c r="N3854" s="11" t="s">
        <v>59</v>
      </c>
      <c r="O3854" s="11" t="s">
        <v>58</v>
      </c>
      <c r="P3854" s="11">
        <v>0</v>
      </c>
      <c r="Q3854" s="11">
        <v>0.219325266729824</v>
      </c>
      <c r="R3854" s="11">
        <v>74</v>
      </c>
      <c r="S3854" s="11">
        <v>37</v>
      </c>
      <c r="T3854" s="11">
        <v>316.08980058192498</v>
      </c>
      <c r="U3854" s="11">
        <v>6.4395179158665696</v>
      </c>
      <c r="V3854" s="11" t="s">
        <v>56</v>
      </c>
    </row>
    <row r="3855" spans="1:22" x14ac:dyDescent="0.3">
      <c r="A3855" s="9">
        <v>45365.378472222197</v>
      </c>
      <c r="B3855" s="10">
        <v>45365</v>
      </c>
      <c r="C3855" s="11">
        <v>2024</v>
      </c>
      <c r="D3855" s="11">
        <v>3</v>
      </c>
      <c r="E3855" s="11">
        <v>14</v>
      </c>
      <c r="F3855" s="11">
        <v>9</v>
      </c>
      <c r="G3855" s="11" t="s">
        <v>70</v>
      </c>
      <c r="H3855" s="11" t="s">
        <v>53</v>
      </c>
      <c r="I3855" s="11">
        <v>40.878078415376699</v>
      </c>
      <c r="J3855" s="11">
        <v>-73.860649445839101</v>
      </c>
      <c r="K3855" s="11">
        <v>230</v>
      </c>
      <c r="L3855" s="11">
        <v>37.352557815761699</v>
      </c>
      <c r="M3855" s="11">
        <v>25.066245820070801</v>
      </c>
      <c r="N3855" s="11" t="s">
        <v>57</v>
      </c>
      <c r="O3855" s="11" t="s">
        <v>61</v>
      </c>
      <c r="P3855" s="11">
        <v>0</v>
      </c>
      <c r="Q3855" s="11">
        <v>0.58658607679054797</v>
      </c>
      <c r="R3855" s="11">
        <v>23</v>
      </c>
      <c r="S3855" s="11">
        <v>40</v>
      </c>
      <c r="T3855" s="11">
        <v>114.041066474095</v>
      </c>
      <c r="U3855" s="11">
        <v>21.591445824138699</v>
      </c>
      <c r="V3855" s="11" t="s">
        <v>56</v>
      </c>
    </row>
    <row r="3856" spans="1:22" x14ac:dyDescent="0.3">
      <c r="A3856" s="9">
        <v>45365.381944444503</v>
      </c>
      <c r="B3856" s="10">
        <v>45365</v>
      </c>
      <c r="C3856" s="11">
        <v>2024</v>
      </c>
      <c r="D3856" s="11">
        <v>3</v>
      </c>
      <c r="E3856" s="11">
        <v>14</v>
      </c>
      <c r="F3856" s="11">
        <v>9</v>
      </c>
      <c r="G3856" s="11" t="s">
        <v>70</v>
      </c>
      <c r="H3856" s="11" t="s">
        <v>53</v>
      </c>
      <c r="I3856" s="11">
        <v>40.7281103967562</v>
      </c>
      <c r="J3856" s="11">
        <v>-73.880281237332397</v>
      </c>
      <c r="K3856" s="11">
        <v>15</v>
      </c>
      <c r="L3856" s="11">
        <v>40.9217238873551</v>
      </c>
      <c r="M3856" s="11">
        <v>53.496958116311603</v>
      </c>
      <c r="N3856" s="11" t="s">
        <v>57</v>
      </c>
      <c r="O3856" s="11" t="s">
        <v>61</v>
      </c>
      <c r="P3856" s="11">
        <v>0</v>
      </c>
      <c r="Q3856" s="11">
        <v>-0.73549181032148103</v>
      </c>
      <c r="R3856" s="11">
        <v>9</v>
      </c>
      <c r="S3856" s="11">
        <v>49</v>
      </c>
      <c r="T3856" s="11">
        <v>65.693118568021006</v>
      </c>
      <c r="U3856" s="11">
        <v>29.466212105066301</v>
      </c>
      <c r="V3856" s="11" t="s">
        <v>63</v>
      </c>
    </row>
    <row r="3857" spans="1:22" x14ac:dyDescent="0.3">
      <c r="A3857" s="9">
        <v>45365.385416666701</v>
      </c>
      <c r="B3857" s="10">
        <v>45365</v>
      </c>
      <c r="C3857" s="11">
        <v>2024</v>
      </c>
      <c r="D3857" s="11">
        <v>3</v>
      </c>
      <c r="E3857" s="11">
        <v>14</v>
      </c>
      <c r="F3857" s="11">
        <v>9</v>
      </c>
      <c r="G3857" s="11" t="s">
        <v>70</v>
      </c>
      <c r="H3857" s="11" t="s">
        <v>53</v>
      </c>
      <c r="I3857" s="11">
        <v>40.842952584378502</v>
      </c>
      <c r="J3857" s="11">
        <v>-73.793070426535195</v>
      </c>
      <c r="K3857" s="11">
        <v>204</v>
      </c>
      <c r="L3857" s="11">
        <v>26.106077513634698</v>
      </c>
      <c r="M3857" s="11">
        <v>36.407145061570198</v>
      </c>
      <c r="N3857" s="11" t="s">
        <v>59</v>
      </c>
      <c r="O3857" s="11" t="s">
        <v>60</v>
      </c>
      <c r="P3857" s="11">
        <v>0</v>
      </c>
      <c r="Q3857" s="11">
        <v>0.93096081851149504</v>
      </c>
      <c r="R3857" s="11">
        <v>10</v>
      </c>
      <c r="S3857" s="11">
        <v>11</v>
      </c>
      <c r="T3857" s="11">
        <v>102.293519500004</v>
      </c>
      <c r="U3857" s="11">
        <v>9.3025968058125308</v>
      </c>
      <c r="V3857" s="11" t="s">
        <v>56</v>
      </c>
    </row>
    <row r="3858" spans="1:22" x14ac:dyDescent="0.3">
      <c r="A3858" s="9">
        <v>45365.388888888898</v>
      </c>
      <c r="B3858" s="10">
        <v>45365</v>
      </c>
      <c r="C3858" s="11">
        <v>2024</v>
      </c>
      <c r="D3858" s="11">
        <v>3</v>
      </c>
      <c r="E3858" s="11">
        <v>14</v>
      </c>
      <c r="F3858" s="11">
        <v>9</v>
      </c>
      <c r="G3858" s="11" t="s">
        <v>70</v>
      </c>
      <c r="H3858" s="11" t="s">
        <v>53</v>
      </c>
      <c r="I3858" s="11">
        <v>40.801111383720503</v>
      </c>
      <c r="J3858" s="11">
        <v>-73.979559924705995</v>
      </c>
      <c r="K3858" s="11">
        <v>65</v>
      </c>
      <c r="L3858" s="11">
        <v>59.650885499477901</v>
      </c>
      <c r="M3858" s="11">
        <v>24.654684185428302</v>
      </c>
      <c r="N3858" s="11" t="s">
        <v>54</v>
      </c>
      <c r="O3858" s="11" t="s">
        <v>55</v>
      </c>
      <c r="P3858" s="11">
        <v>1</v>
      </c>
      <c r="Q3858" s="11">
        <v>-0.39076396022840398</v>
      </c>
      <c r="R3858" s="11">
        <v>37</v>
      </c>
      <c r="S3858" s="11">
        <v>25</v>
      </c>
      <c r="T3858" s="11">
        <v>362.55111885562098</v>
      </c>
      <c r="U3858" s="11">
        <v>9.8622514760880904</v>
      </c>
      <c r="V3858" s="11" t="s">
        <v>56</v>
      </c>
    </row>
    <row r="3859" spans="1:22" x14ac:dyDescent="0.3">
      <c r="A3859" s="9">
        <v>45365.392361111102</v>
      </c>
      <c r="B3859" s="10">
        <v>45365</v>
      </c>
      <c r="C3859" s="11">
        <v>2024</v>
      </c>
      <c r="D3859" s="11">
        <v>3</v>
      </c>
      <c r="E3859" s="11">
        <v>14</v>
      </c>
      <c r="F3859" s="11">
        <v>9</v>
      </c>
      <c r="G3859" s="11" t="s">
        <v>70</v>
      </c>
      <c r="H3859" s="11" t="s">
        <v>53</v>
      </c>
      <c r="I3859" s="11">
        <v>40.823545998378897</v>
      </c>
      <c r="J3859" s="11">
        <v>-73.844782904291506</v>
      </c>
      <c r="K3859" s="11">
        <v>122</v>
      </c>
      <c r="L3859" s="11">
        <v>58.918224046662402</v>
      </c>
      <c r="M3859" s="11">
        <v>90.145369359234095</v>
      </c>
      <c r="N3859" s="11" t="s">
        <v>54</v>
      </c>
      <c r="O3859" s="11" t="s">
        <v>58</v>
      </c>
      <c r="P3859" s="11">
        <v>0</v>
      </c>
      <c r="Q3859" s="11">
        <v>0.53518861856579103</v>
      </c>
      <c r="R3859" s="11">
        <v>43</v>
      </c>
      <c r="S3859" s="11">
        <v>14</v>
      </c>
      <c r="T3859" s="11">
        <v>249.26538218757301</v>
      </c>
      <c r="U3859" s="11">
        <v>19.563182994238801</v>
      </c>
      <c r="V3859" s="11" t="s">
        <v>56</v>
      </c>
    </row>
    <row r="3860" spans="1:22" x14ac:dyDescent="0.3">
      <c r="A3860" s="9">
        <v>45365.395833333299</v>
      </c>
      <c r="B3860" s="10">
        <v>45365</v>
      </c>
      <c r="C3860" s="11">
        <v>2024</v>
      </c>
      <c r="D3860" s="11">
        <v>3</v>
      </c>
      <c r="E3860" s="11">
        <v>14</v>
      </c>
      <c r="F3860" s="11">
        <v>9</v>
      </c>
      <c r="G3860" s="11" t="s">
        <v>70</v>
      </c>
      <c r="H3860" s="11" t="s">
        <v>53</v>
      </c>
      <c r="I3860" s="11">
        <v>40.858645167584797</v>
      </c>
      <c r="J3860" s="11">
        <v>-73.870200699789606</v>
      </c>
      <c r="K3860" s="11">
        <v>46</v>
      </c>
      <c r="L3860" s="11">
        <v>42.3754927051206</v>
      </c>
      <c r="M3860" s="11">
        <v>59.396654622621902</v>
      </c>
      <c r="N3860" s="11" t="s">
        <v>57</v>
      </c>
      <c r="O3860" s="11" t="s">
        <v>55</v>
      </c>
      <c r="P3860" s="11">
        <v>1</v>
      </c>
      <c r="Q3860" s="11">
        <v>-0.26982200385023902</v>
      </c>
      <c r="R3860" s="11">
        <v>43</v>
      </c>
      <c r="S3860" s="11">
        <v>24</v>
      </c>
      <c r="T3860" s="11">
        <v>131.45184777259999</v>
      </c>
      <c r="U3860" s="11">
        <v>11.0986249035951</v>
      </c>
      <c r="V3860" s="11" t="s">
        <v>56</v>
      </c>
    </row>
    <row r="3861" spans="1:22" x14ac:dyDescent="0.3">
      <c r="A3861" s="9">
        <v>45365.399305555598</v>
      </c>
      <c r="B3861" s="10">
        <v>45365</v>
      </c>
      <c r="C3861" s="11">
        <v>2024</v>
      </c>
      <c r="D3861" s="11">
        <v>3</v>
      </c>
      <c r="E3861" s="11">
        <v>14</v>
      </c>
      <c r="F3861" s="11">
        <v>9</v>
      </c>
      <c r="G3861" s="11" t="s">
        <v>70</v>
      </c>
      <c r="H3861" s="11" t="s">
        <v>53</v>
      </c>
      <c r="I3861" s="11">
        <v>40.778989346004501</v>
      </c>
      <c r="J3861" s="11">
        <v>-73.883613826686897</v>
      </c>
      <c r="K3861" s="11">
        <v>49</v>
      </c>
      <c r="L3861" s="11">
        <v>21.644047495290501</v>
      </c>
      <c r="M3861" s="11">
        <v>98.714775232777598</v>
      </c>
      <c r="N3861" s="11" t="s">
        <v>54</v>
      </c>
      <c r="O3861" s="11" t="s">
        <v>61</v>
      </c>
      <c r="P3861" s="11">
        <v>0</v>
      </c>
      <c r="Q3861" s="11">
        <v>0.52828867456185602</v>
      </c>
      <c r="R3861" s="11">
        <v>40</v>
      </c>
      <c r="S3861" s="11">
        <v>39</v>
      </c>
      <c r="T3861" s="11">
        <v>336.02191239173902</v>
      </c>
      <c r="U3861" s="11">
        <v>10.7827034969698</v>
      </c>
      <c r="V3861" s="11" t="s">
        <v>56</v>
      </c>
    </row>
    <row r="3862" spans="1:22" x14ac:dyDescent="0.3">
      <c r="A3862" s="9">
        <v>45365.402777777803</v>
      </c>
      <c r="B3862" s="10">
        <v>45365</v>
      </c>
      <c r="C3862" s="11">
        <v>2024</v>
      </c>
      <c r="D3862" s="11">
        <v>3</v>
      </c>
      <c r="E3862" s="11">
        <v>14</v>
      </c>
      <c r="F3862" s="11">
        <v>9</v>
      </c>
      <c r="G3862" s="11" t="s">
        <v>70</v>
      </c>
      <c r="H3862" s="11" t="s">
        <v>53</v>
      </c>
      <c r="I3862" s="11">
        <v>40.691619527180102</v>
      </c>
      <c r="J3862" s="11">
        <v>-73.787225907520096</v>
      </c>
      <c r="K3862" s="11">
        <v>286</v>
      </c>
      <c r="L3862" s="11">
        <v>38.619854476323802</v>
      </c>
      <c r="M3862" s="11">
        <v>69.802564943681602</v>
      </c>
      <c r="N3862" s="11" t="s">
        <v>59</v>
      </c>
      <c r="O3862" s="11" t="s">
        <v>58</v>
      </c>
      <c r="P3862" s="11">
        <v>0</v>
      </c>
      <c r="Q3862" s="11">
        <v>0.799357907246108</v>
      </c>
      <c r="R3862" s="11">
        <v>83</v>
      </c>
      <c r="S3862" s="11">
        <v>39</v>
      </c>
      <c r="T3862" s="11">
        <v>461.219792425592</v>
      </c>
      <c r="U3862" s="11">
        <v>6.6370354255872099</v>
      </c>
      <c r="V3862" s="11" t="s">
        <v>56</v>
      </c>
    </row>
    <row r="3863" spans="1:22" x14ac:dyDescent="0.3">
      <c r="A3863" s="9">
        <v>45365.40625</v>
      </c>
      <c r="B3863" s="10">
        <v>45365</v>
      </c>
      <c r="C3863" s="11">
        <v>2024</v>
      </c>
      <c r="D3863" s="11">
        <v>3</v>
      </c>
      <c r="E3863" s="11">
        <v>14</v>
      </c>
      <c r="F3863" s="11">
        <v>9</v>
      </c>
      <c r="G3863" s="11" t="s">
        <v>70</v>
      </c>
      <c r="H3863" s="11" t="s">
        <v>53</v>
      </c>
      <c r="I3863" s="11">
        <v>40.8276415903686</v>
      </c>
      <c r="J3863" s="11">
        <v>-73.989136759276406</v>
      </c>
      <c r="K3863" s="11">
        <v>103</v>
      </c>
      <c r="L3863" s="11">
        <v>45.477509213300301</v>
      </c>
      <c r="M3863" s="11">
        <v>80.296308097079901</v>
      </c>
      <c r="N3863" s="11" t="s">
        <v>59</v>
      </c>
      <c r="O3863" s="11" t="s">
        <v>55</v>
      </c>
      <c r="P3863" s="11">
        <v>0</v>
      </c>
      <c r="Q3863" s="11">
        <v>-0.82258754666007405</v>
      </c>
      <c r="R3863" s="11">
        <v>60</v>
      </c>
      <c r="S3863" s="11">
        <v>45</v>
      </c>
      <c r="T3863" s="11">
        <v>187.999895903647</v>
      </c>
      <c r="U3863" s="11">
        <v>17.6184569746652</v>
      </c>
      <c r="V3863" s="11" t="s">
        <v>56</v>
      </c>
    </row>
    <row r="3864" spans="1:22" x14ac:dyDescent="0.3">
      <c r="A3864" s="9">
        <v>45365.409722222197</v>
      </c>
      <c r="B3864" s="10">
        <v>45365</v>
      </c>
      <c r="C3864" s="11">
        <v>2024</v>
      </c>
      <c r="D3864" s="11">
        <v>3</v>
      </c>
      <c r="E3864" s="11">
        <v>14</v>
      </c>
      <c r="F3864" s="11">
        <v>9</v>
      </c>
      <c r="G3864" s="11" t="s">
        <v>70</v>
      </c>
      <c r="H3864" s="11" t="s">
        <v>53</v>
      </c>
      <c r="I3864" s="11">
        <v>40.745807282018198</v>
      </c>
      <c r="J3864" s="11">
        <v>-73.958603245340996</v>
      </c>
      <c r="K3864" s="11">
        <v>89</v>
      </c>
      <c r="L3864" s="11">
        <v>44.282506163938301</v>
      </c>
      <c r="M3864" s="11">
        <v>71.080320550777103</v>
      </c>
      <c r="N3864" s="11" t="s">
        <v>57</v>
      </c>
      <c r="O3864" s="11" t="s">
        <v>58</v>
      </c>
      <c r="P3864" s="11">
        <v>0</v>
      </c>
      <c r="Q3864" s="11">
        <v>0.407494638259638</v>
      </c>
      <c r="R3864" s="11">
        <v>60</v>
      </c>
      <c r="S3864" s="11">
        <v>48</v>
      </c>
      <c r="T3864" s="11">
        <v>446.29816384074201</v>
      </c>
      <c r="U3864" s="11">
        <v>13.8154112767588</v>
      </c>
      <c r="V3864" s="11" t="s">
        <v>63</v>
      </c>
    </row>
    <row r="3865" spans="1:22" x14ac:dyDescent="0.3">
      <c r="A3865" s="9">
        <v>45365.413194444503</v>
      </c>
      <c r="B3865" s="10">
        <v>45365</v>
      </c>
      <c r="C3865" s="11">
        <v>2024</v>
      </c>
      <c r="D3865" s="11">
        <v>3</v>
      </c>
      <c r="E3865" s="11">
        <v>14</v>
      </c>
      <c r="F3865" s="11">
        <v>9</v>
      </c>
      <c r="G3865" s="11" t="s">
        <v>70</v>
      </c>
      <c r="H3865" s="11" t="s">
        <v>53</v>
      </c>
      <c r="I3865" s="11">
        <v>40.670821965373896</v>
      </c>
      <c r="J3865" s="11">
        <v>-73.871767311491496</v>
      </c>
      <c r="K3865" s="11">
        <v>271</v>
      </c>
      <c r="L3865" s="11">
        <v>9.4496623301710301</v>
      </c>
      <c r="M3865" s="11">
        <v>68.049765105552297</v>
      </c>
      <c r="N3865" s="11" t="s">
        <v>54</v>
      </c>
      <c r="O3865" s="11" t="s">
        <v>60</v>
      </c>
      <c r="P3865" s="11">
        <v>0</v>
      </c>
      <c r="Q3865" s="11">
        <v>0.54032067085871704</v>
      </c>
      <c r="R3865" s="11">
        <v>5</v>
      </c>
      <c r="S3865" s="11">
        <v>6</v>
      </c>
      <c r="T3865" s="11">
        <v>241.172202095763</v>
      </c>
      <c r="U3865" s="11">
        <v>21.054610691107701</v>
      </c>
      <c r="V3865" s="11" t="s">
        <v>56</v>
      </c>
    </row>
    <row r="3866" spans="1:22" x14ac:dyDescent="0.3">
      <c r="A3866" s="9">
        <v>45365.416666666701</v>
      </c>
      <c r="B3866" s="10">
        <v>45365</v>
      </c>
      <c r="C3866" s="11">
        <v>2024</v>
      </c>
      <c r="D3866" s="11">
        <v>3</v>
      </c>
      <c r="E3866" s="11">
        <v>14</v>
      </c>
      <c r="F3866" s="11">
        <v>10</v>
      </c>
      <c r="G3866" s="11" t="s">
        <v>70</v>
      </c>
      <c r="H3866" s="11" t="s">
        <v>53</v>
      </c>
      <c r="I3866" s="11">
        <v>40.736821019876203</v>
      </c>
      <c r="J3866" s="11">
        <v>-73.799596831496004</v>
      </c>
      <c r="K3866" s="11">
        <v>81</v>
      </c>
      <c r="L3866" s="11">
        <v>34.441372700213698</v>
      </c>
      <c r="M3866" s="11">
        <v>70.691495459541699</v>
      </c>
      <c r="N3866" s="11" t="s">
        <v>59</v>
      </c>
      <c r="O3866" s="11" t="s">
        <v>58</v>
      </c>
      <c r="P3866" s="11">
        <v>1</v>
      </c>
      <c r="Q3866" s="11">
        <v>-0.65977365227893103</v>
      </c>
      <c r="R3866" s="11">
        <v>47</v>
      </c>
      <c r="S3866" s="11">
        <v>10</v>
      </c>
      <c r="T3866" s="11">
        <v>325.99422062283497</v>
      </c>
      <c r="U3866" s="11">
        <v>12.761171573636</v>
      </c>
      <c r="V3866" s="11" t="s">
        <v>56</v>
      </c>
    </row>
    <row r="3867" spans="1:22" x14ac:dyDescent="0.3">
      <c r="A3867" s="9">
        <v>45365.420138888898</v>
      </c>
      <c r="B3867" s="10">
        <v>45365</v>
      </c>
      <c r="C3867" s="11">
        <v>2024</v>
      </c>
      <c r="D3867" s="11">
        <v>3</v>
      </c>
      <c r="E3867" s="11">
        <v>14</v>
      </c>
      <c r="F3867" s="11">
        <v>10</v>
      </c>
      <c r="G3867" s="11" t="s">
        <v>70</v>
      </c>
      <c r="H3867" s="11" t="s">
        <v>53</v>
      </c>
      <c r="I3867" s="11">
        <v>40.669980727738903</v>
      </c>
      <c r="J3867" s="11">
        <v>-73.745798736660404</v>
      </c>
      <c r="K3867" s="11">
        <v>20</v>
      </c>
      <c r="L3867" s="11">
        <v>9.5294511035733098</v>
      </c>
      <c r="M3867" s="11">
        <v>44.3996381537522</v>
      </c>
      <c r="N3867" s="11" t="s">
        <v>54</v>
      </c>
      <c r="O3867" s="11" t="s">
        <v>58</v>
      </c>
      <c r="P3867" s="11">
        <v>0</v>
      </c>
      <c r="Q3867" s="11">
        <v>-0.72403927513716604</v>
      </c>
      <c r="R3867" s="11">
        <v>33</v>
      </c>
      <c r="S3867" s="11">
        <v>6</v>
      </c>
      <c r="T3867" s="11">
        <v>233.02006519453801</v>
      </c>
      <c r="U3867" s="11">
        <v>20.085530986145699</v>
      </c>
      <c r="V3867" s="11" t="s">
        <v>56</v>
      </c>
    </row>
    <row r="3868" spans="1:22" x14ac:dyDescent="0.3">
      <c r="A3868" s="9">
        <v>45365.423611111102</v>
      </c>
      <c r="B3868" s="10">
        <v>45365</v>
      </c>
      <c r="C3868" s="11">
        <v>2024</v>
      </c>
      <c r="D3868" s="11">
        <v>3</v>
      </c>
      <c r="E3868" s="11">
        <v>14</v>
      </c>
      <c r="F3868" s="11">
        <v>10</v>
      </c>
      <c r="G3868" s="11" t="s">
        <v>70</v>
      </c>
      <c r="H3868" s="11" t="s">
        <v>53</v>
      </c>
      <c r="I3868" s="11">
        <v>40.850071477555304</v>
      </c>
      <c r="J3868" s="11">
        <v>-73.754524973389707</v>
      </c>
      <c r="K3868" s="11">
        <v>185</v>
      </c>
      <c r="L3868" s="11">
        <v>42.802783079488997</v>
      </c>
      <c r="M3868" s="11">
        <v>75.057297657488206</v>
      </c>
      <c r="N3868" s="11" t="s">
        <v>59</v>
      </c>
      <c r="O3868" s="11" t="s">
        <v>55</v>
      </c>
      <c r="P3868" s="11">
        <v>0</v>
      </c>
      <c r="Q3868" s="11">
        <v>-0.77857584062514595</v>
      </c>
      <c r="R3868" s="11">
        <v>21</v>
      </c>
      <c r="S3868" s="11">
        <v>39</v>
      </c>
      <c r="T3868" s="11">
        <v>67.987362138012102</v>
      </c>
      <c r="U3868" s="11">
        <v>11.785586483903399</v>
      </c>
      <c r="V3868" s="11" t="s">
        <v>63</v>
      </c>
    </row>
    <row r="3869" spans="1:22" x14ac:dyDescent="0.3">
      <c r="A3869" s="9">
        <v>45365.427083333299</v>
      </c>
      <c r="B3869" s="10">
        <v>45365</v>
      </c>
      <c r="C3869" s="11">
        <v>2024</v>
      </c>
      <c r="D3869" s="11">
        <v>3</v>
      </c>
      <c r="E3869" s="11">
        <v>14</v>
      </c>
      <c r="F3869" s="11">
        <v>10</v>
      </c>
      <c r="G3869" s="11" t="s">
        <v>70</v>
      </c>
      <c r="H3869" s="11" t="s">
        <v>53</v>
      </c>
      <c r="I3869" s="11">
        <v>40.736755583044001</v>
      </c>
      <c r="J3869" s="11">
        <v>-73.788820349008702</v>
      </c>
      <c r="K3869" s="11">
        <v>240</v>
      </c>
      <c r="L3869" s="11">
        <v>66.538051547988204</v>
      </c>
      <c r="M3869" s="11">
        <v>11.6978664626222</v>
      </c>
      <c r="N3869" s="11" t="s">
        <v>57</v>
      </c>
      <c r="O3869" s="11" t="s">
        <v>61</v>
      </c>
      <c r="P3869" s="11">
        <v>0</v>
      </c>
      <c r="Q3869" s="11">
        <v>0.47526614875322898</v>
      </c>
      <c r="R3869" s="11">
        <v>83</v>
      </c>
      <c r="S3869" s="11">
        <v>38</v>
      </c>
      <c r="T3869" s="11">
        <v>198.50157617943299</v>
      </c>
      <c r="U3869" s="11">
        <v>10.850305649436001</v>
      </c>
      <c r="V3869" s="11" t="s">
        <v>56</v>
      </c>
    </row>
    <row r="3870" spans="1:22" x14ac:dyDescent="0.3">
      <c r="A3870" s="9">
        <v>45365.430555555598</v>
      </c>
      <c r="B3870" s="10">
        <v>45365</v>
      </c>
      <c r="C3870" s="11">
        <v>2024</v>
      </c>
      <c r="D3870" s="11">
        <v>3</v>
      </c>
      <c r="E3870" s="11">
        <v>14</v>
      </c>
      <c r="F3870" s="11">
        <v>10</v>
      </c>
      <c r="G3870" s="11" t="s">
        <v>70</v>
      </c>
      <c r="H3870" s="11" t="s">
        <v>53</v>
      </c>
      <c r="I3870" s="11">
        <v>40.807023623625597</v>
      </c>
      <c r="J3870" s="11">
        <v>-73.935861829812296</v>
      </c>
      <c r="K3870" s="11">
        <v>293</v>
      </c>
      <c r="L3870" s="11">
        <v>24.7932380514555</v>
      </c>
      <c r="M3870" s="11">
        <v>69.559068624974103</v>
      </c>
      <c r="N3870" s="11" t="s">
        <v>54</v>
      </c>
      <c r="O3870" s="11" t="s">
        <v>60</v>
      </c>
      <c r="P3870" s="11">
        <v>0</v>
      </c>
      <c r="Q3870" s="11">
        <v>-0.50044959317049098</v>
      </c>
      <c r="R3870" s="11">
        <v>5</v>
      </c>
      <c r="S3870" s="11">
        <v>42</v>
      </c>
      <c r="T3870" s="11">
        <v>422.51745705168003</v>
      </c>
      <c r="U3870" s="11">
        <v>7.0615901674538097</v>
      </c>
      <c r="V3870" s="11" t="s">
        <v>56</v>
      </c>
    </row>
    <row r="3871" spans="1:22" x14ac:dyDescent="0.3">
      <c r="A3871" s="9">
        <v>45365.434027777803</v>
      </c>
      <c r="B3871" s="10">
        <v>45365</v>
      </c>
      <c r="C3871" s="11">
        <v>2024</v>
      </c>
      <c r="D3871" s="11">
        <v>3</v>
      </c>
      <c r="E3871" s="11">
        <v>14</v>
      </c>
      <c r="F3871" s="11">
        <v>10</v>
      </c>
      <c r="G3871" s="11" t="s">
        <v>70</v>
      </c>
      <c r="H3871" s="11" t="s">
        <v>53</v>
      </c>
      <c r="I3871" s="11">
        <v>40.638709801923703</v>
      </c>
      <c r="J3871" s="11">
        <v>-73.9999870368529</v>
      </c>
      <c r="K3871" s="11">
        <v>150</v>
      </c>
      <c r="L3871" s="11">
        <v>69.696374913067601</v>
      </c>
      <c r="M3871" s="11">
        <v>98.927139167589203</v>
      </c>
      <c r="N3871" s="11" t="s">
        <v>57</v>
      </c>
      <c r="O3871" s="11" t="s">
        <v>60</v>
      </c>
      <c r="P3871" s="11">
        <v>0</v>
      </c>
      <c r="Q3871" s="11">
        <v>0.47699458688330498</v>
      </c>
      <c r="R3871" s="11">
        <v>25</v>
      </c>
      <c r="S3871" s="11">
        <v>43</v>
      </c>
      <c r="T3871" s="11">
        <v>352.89972923548601</v>
      </c>
      <c r="U3871" s="11">
        <v>21.7355330538727</v>
      </c>
      <c r="V3871" s="11" t="s">
        <v>56</v>
      </c>
    </row>
    <row r="3872" spans="1:22" x14ac:dyDescent="0.3">
      <c r="A3872" s="9">
        <v>45365.4375</v>
      </c>
      <c r="B3872" s="10">
        <v>45365</v>
      </c>
      <c r="C3872" s="11">
        <v>2024</v>
      </c>
      <c r="D3872" s="11">
        <v>3</v>
      </c>
      <c r="E3872" s="11">
        <v>14</v>
      </c>
      <c r="F3872" s="11">
        <v>10</v>
      </c>
      <c r="G3872" s="11" t="s">
        <v>70</v>
      </c>
      <c r="H3872" s="11" t="s">
        <v>53</v>
      </c>
      <c r="I3872" s="11">
        <v>40.628191379297199</v>
      </c>
      <c r="J3872" s="11">
        <v>-73.735102674878803</v>
      </c>
      <c r="K3872" s="11">
        <v>298</v>
      </c>
      <c r="L3872" s="11">
        <v>45.153043577270303</v>
      </c>
      <c r="M3872" s="11">
        <v>85.406653139213603</v>
      </c>
      <c r="N3872" s="11" t="s">
        <v>54</v>
      </c>
      <c r="O3872" s="11" t="s">
        <v>61</v>
      </c>
      <c r="P3872" s="11">
        <v>0</v>
      </c>
      <c r="Q3872" s="11">
        <v>-0.45724622763531197</v>
      </c>
      <c r="R3872" s="11">
        <v>11</v>
      </c>
      <c r="S3872" s="11">
        <v>6</v>
      </c>
      <c r="T3872" s="11">
        <v>467.565804039711</v>
      </c>
      <c r="U3872" s="11">
        <v>21.781559698263401</v>
      </c>
      <c r="V3872" s="11" t="s">
        <v>56</v>
      </c>
    </row>
    <row r="3873" spans="1:22" x14ac:dyDescent="0.3">
      <c r="A3873" s="9">
        <v>45365.440972222197</v>
      </c>
      <c r="B3873" s="10">
        <v>45365</v>
      </c>
      <c r="C3873" s="11">
        <v>2024</v>
      </c>
      <c r="D3873" s="11">
        <v>3</v>
      </c>
      <c r="E3873" s="11">
        <v>14</v>
      </c>
      <c r="F3873" s="11">
        <v>10</v>
      </c>
      <c r="G3873" s="11" t="s">
        <v>70</v>
      </c>
      <c r="H3873" s="11" t="s">
        <v>53</v>
      </c>
      <c r="I3873" s="11">
        <v>40.888411989546299</v>
      </c>
      <c r="J3873" s="11">
        <v>-73.752558260093096</v>
      </c>
      <c r="K3873" s="11">
        <v>255</v>
      </c>
      <c r="L3873" s="11">
        <v>28.2189840919334</v>
      </c>
      <c r="M3873" s="11">
        <v>97.141560192611905</v>
      </c>
      <c r="N3873" s="11" t="s">
        <v>57</v>
      </c>
      <c r="O3873" s="11" t="s">
        <v>55</v>
      </c>
      <c r="P3873" s="11">
        <v>0</v>
      </c>
      <c r="Q3873" s="11">
        <v>0.35350088697607202</v>
      </c>
      <c r="R3873" s="11">
        <v>39</v>
      </c>
      <c r="S3873" s="11">
        <v>35</v>
      </c>
      <c r="T3873" s="11">
        <v>417.09465528982298</v>
      </c>
      <c r="U3873" s="11">
        <v>9.9551889976284809</v>
      </c>
      <c r="V3873" s="11" t="s">
        <v>56</v>
      </c>
    </row>
    <row r="3874" spans="1:22" x14ac:dyDescent="0.3">
      <c r="A3874" s="9">
        <v>45365.444444444503</v>
      </c>
      <c r="B3874" s="10">
        <v>45365</v>
      </c>
      <c r="C3874" s="11">
        <v>2024</v>
      </c>
      <c r="D3874" s="11">
        <v>3</v>
      </c>
      <c r="E3874" s="11">
        <v>14</v>
      </c>
      <c r="F3874" s="11">
        <v>10</v>
      </c>
      <c r="G3874" s="11" t="s">
        <v>70</v>
      </c>
      <c r="H3874" s="11" t="s">
        <v>53</v>
      </c>
      <c r="I3874" s="11">
        <v>40.6763233196871</v>
      </c>
      <c r="J3874" s="11">
        <v>-73.936191585478994</v>
      </c>
      <c r="K3874" s="11">
        <v>103</v>
      </c>
      <c r="L3874" s="11">
        <v>58.378518476656303</v>
      </c>
      <c r="M3874" s="11">
        <v>58.186989556898602</v>
      </c>
      <c r="N3874" s="11" t="s">
        <v>54</v>
      </c>
      <c r="O3874" s="11" t="s">
        <v>61</v>
      </c>
      <c r="P3874" s="11">
        <v>0</v>
      </c>
      <c r="Q3874" s="11">
        <v>0.743723424578981</v>
      </c>
      <c r="R3874" s="11">
        <v>43</v>
      </c>
      <c r="S3874" s="11">
        <v>37</v>
      </c>
      <c r="T3874" s="11">
        <v>310.062435219772</v>
      </c>
      <c r="U3874" s="11">
        <v>7.6227487968044603</v>
      </c>
      <c r="V3874" s="11" t="s">
        <v>63</v>
      </c>
    </row>
    <row r="3875" spans="1:22" x14ac:dyDescent="0.3">
      <c r="A3875" s="9">
        <v>45365.447916666701</v>
      </c>
      <c r="B3875" s="10">
        <v>45365</v>
      </c>
      <c r="C3875" s="11">
        <v>2024</v>
      </c>
      <c r="D3875" s="11">
        <v>3</v>
      </c>
      <c r="E3875" s="11">
        <v>14</v>
      </c>
      <c r="F3875" s="11">
        <v>10</v>
      </c>
      <c r="G3875" s="11" t="s">
        <v>70</v>
      </c>
      <c r="H3875" s="11" t="s">
        <v>53</v>
      </c>
      <c r="I3875" s="11">
        <v>40.664368193862501</v>
      </c>
      <c r="J3875" s="11">
        <v>-73.806370408903504</v>
      </c>
      <c r="K3875" s="11">
        <v>151</v>
      </c>
      <c r="L3875" s="11">
        <v>5.5129042750710697</v>
      </c>
      <c r="M3875" s="11">
        <v>69.883708603345099</v>
      </c>
      <c r="N3875" s="11" t="s">
        <v>59</v>
      </c>
      <c r="O3875" s="11" t="s">
        <v>61</v>
      </c>
      <c r="P3875" s="11">
        <v>0</v>
      </c>
      <c r="Q3875" s="11">
        <v>0.24341391457352499</v>
      </c>
      <c r="R3875" s="11">
        <v>59</v>
      </c>
      <c r="S3875" s="11">
        <v>20</v>
      </c>
      <c r="T3875" s="11">
        <v>468.71456812274499</v>
      </c>
      <c r="U3875" s="11">
        <v>19.719021735121299</v>
      </c>
      <c r="V3875" s="11" t="s">
        <v>56</v>
      </c>
    </row>
    <row r="3876" spans="1:22" x14ac:dyDescent="0.3">
      <c r="A3876" s="9">
        <v>45365.451388888898</v>
      </c>
      <c r="B3876" s="10">
        <v>45365</v>
      </c>
      <c r="C3876" s="11">
        <v>2024</v>
      </c>
      <c r="D3876" s="11">
        <v>3</v>
      </c>
      <c r="E3876" s="11">
        <v>14</v>
      </c>
      <c r="F3876" s="11">
        <v>10</v>
      </c>
      <c r="G3876" s="11" t="s">
        <v>70</v>
      </c>
      <c r="H3876" s="11" t="s">
        <v>53</v>
      </c>
      <c r="I3876" s="11">
        <v>40.853428658555501</v>
      </c>
      <c r="J3876" s="11">
        <v>-73.982958580395902</v>
      </c>
      <c r="K3876" s="11">
        <v>65</v>
      </c>
      <c r="L3876" s="11">
        <v>28.840685254410399</v>
      </c>
      <c r="M3876" s="11">
        <v>83.977337755253203</v>
      </c>
      <c r="N3876" s="11" t="s">
        <v>54</v>
      </c>
      <c r="O3876" s="11" t="s">
        <v>60</v>
      </c>
      <c r="P3876" s="11">
        <v>0</v>
      </c>
      <c r="Q3876" s="11">
        <v>-0.45201671195898702</v>
      </c>
      <c r="R3876" s="11">
        <v>35</v>
      </c>
      <c r="S3876" s="11">
        <v>36</v>
      </c>
      <c r="T3876" s="11">
        <v>257.01295154982603</v>
      </c>
      <c r="U3876" s="11">
        <v>11.3485860217449</v>
      </c>
      <c r="V3876" s="11" t="s">
        <v>56</v>
      </c>
    </row>
    <row r="3877" spans="1:22" x14ac:dyDescent="0.3">
      <c r="A3877" s="9">
        <v>45365.454861111102</v>
      </c>
      <c r="B3877" s="10">
        <v>45365</v>
      </c>
      <c r="C3877" s="11">
        <v>2024</v>
      </c>
      <c r="D3877" s="11">
        <v>3</v>
      </c>
      <c r="E3877" s="11">
        <v>14</v>
      </c>
      <c r="F3877" s="11">
        <v>10</v>
      </c>
      <c r="G3877" s="11" t="s">
        <v>70</v>
      </c>
      <c r="H3877" s="11" t="s">
        <v>53</v>
      </c>
      <c r="I3877" s="11">
        <v>40.808700989857797</v>
      </c>
      <c r="J3877" s="11">
        <v>-73.888506623249498</v>
      </c>
      <c r="K3877" s="11">
        <v>130</v>
      </c>
      <c r="L3877" s="11">
        <v>6.2164452751908499</v>
      </c>
      <c r="M3877" s="11">
        <v>28.868491897442699</v>
      </c>
      <c r="N3877" s="11" t="s">
        <v>59</v>
      </c>
      <c r="O3877" s="11" t="s">
        <v>61</v>
      </c>
      <c r="P3877" s="11">
        <v>0</v>
      </c>
      <c r="Q3877" s="11">
        <v>-0.207884111288166</v>
      </c>
      <c r="R3877" s="11">
        <v>90</v>
      </c>
      <c r="S3877" s="11">
        <v>22</v>
      </c>
      <c r="T3877" s="11">
        <v>273.39597268945897</v>
      </c>
      <c r="U3877" s="11">
        <v>15.7550654722197</v>
      </c>
      <c r="V3877" s="11" t="s">
        <v>56</v>
      </c>
    </row>
    <row r="3878" spans="1:22" x14ac:dyDescent="0.3">
      <c r="A3878" s="9">
        <v>45365.458333333299</v>
      </c>
      <c r="B3878" s="10">
        <v>45365</v>
      </c>
      <c r="C3878" s="11">
        <v>2024</v>
      </c>
      <c r="D3878" s="11">
        <v>3</v>
      </c>
      <c r="E3878" s="11">
        <v>14</v>
      </c>
      <c r="F3878" s="11">
        <v>11</v>
      </c>
      <c r="G3878" s="11" t="s">
        <v>70</v>
      </c>
      <c r="H3878" s="11" t="s">
        <v>53</v>
      </c>
      <c r="I3878" s="11">
        <v>40.7620308809676</v>
      </c>
      <c r="J3878" s="11">
        <v>-73.905438553674401</v>
      </c>
      <c r="K3878" s="11">
        <v>267</v>
      </c>
      <c r="L3878" s="11">
        <v>65.810733085414995</v>
      </c>
      <c r="M3878" s="11">
        <v>70.927343958119906</v>
      </c>
      <c r="N3878" s="11" t="s">
        <v>57</v>
      </c>
      <c r="O3878" s="11" t="s">
        <v>60</v>
      </c>
      <c r="P3878" s="11">
        <v>0</v>
      </c>
      <c r="Q3878" s="11">
        <v>9.3522483936101297E-2</v>
      </c>
      <c r="R3878" s="11">
        <v>67</v>
      </c>
      <c r="S3878" s="11">
        <v>32</v>
      </c>
      <c r="T3878" s="11">
        <v>61.750445497163902</v>
      </c>
      <c r="U3878" s="11">
        <v>16.2505688985608</v>
      </c>
      <c r="V3878" s="11" t="s">
        <v>56</v>
      </c>
    </row>
    <row r="3879" spans="1:22" x14ac:dyDescent="0.3">
      <c r="A3879" s="9">
        <v>45365.461805555598</v>
      </c>
      <c r="B3879" s="10">
        <v>45365</v>
      </c>
      <c r="C3879" s="11">
        <v>2024</v>
      </c>
      <c r="D3879" s="11">
        <v>3</v>
      </c>
      <c r="E3879" s="11">
        <v>14</v>
      </c>
      <c r="F3879" s="11">
        <v>11</v>
      </c>
      <c r="G3879" s="11" t="s">
        <v>70</v>
      </c>
      <c r="H3879" s="11" t="s">
        <v>53</v>
      </c>
      <c r="I3879" s="11">
        <v>40.750681592637598</v>
      </c>
      <c r="J3879" s="11">
        <v>-73.801168698381602</v>
      </c>
      <c r="K3879" s="11">
        <v>291</v>
      </c>
      <c r="L3879" s="11">
        <v>39.637303761040798</v>
      </c>
      <c r="M3879" s="11">
        <v>83.5488745268201</v>
      </c>
      <c r="N3879" s="11" t="s">
        <v>54</v>
      </c>
      <c r="O3879" s="11" t="s">
        <v>60</v>
      </c>
      <c r="P3879" s="11">
        <v>0</v>
      </c>
      <c r="Q3879" s="11">
        <v>-0.51544297274596595</v>
      </c>
      <c r="R3879" s="11">
        <v>95</v>
      </c>
      <c r="S3879" s="11">
        <v>36</v>
      </c>
      <c r="T3879" s="11">
        <v>384.23019513381701</v>
      </c>
      <c r="U3879" s="11">
        <v>24.6489211899246</v>
      </c>
      <c r="V3879" s="11" t="s">
        <v>56</v>
      </c>
    </row>
    <row r="3880" spans="1:22" x14ac:dyDescent="0.3">
      <c r="A3880" s="9">
        <v>45365.465277777803</v>
      </c>
      <c r="B3880" s="10">
        <v>45365</v>
      </c>
      <c r="C3880" s="11">
        <v>2024</v>
      </c>
      <c r="D3880" s="11">
        <v>3</v>
      </c>
      <c r="E3880" s="11">
        <v>14</v>
      </c>
      <c r="F3880" s="11">
        <v>11</v>
      </c>
      <c r="G3880" s="11" t="s">
        <v>70</v>
      </c>
      <c r="H3880" s="11" t="s">
        <v>53</v>
      </c>
      <c r="I3880" s="11">
        <v>40.860864665018298</v>
      </c>
      <c r="J3880" s="11">
        <v>-73.879517980780903</v>
      </c>
      <c r="K3880" s="11">
        <v>120</v>
      </c>
      <c r="L3880" s="11">
        <v>73.496022194381695</v>
      </c>
      <c r="M3880" s="11">
        <v>68.4403758098575</v>
      </c>
      <c r="N3880" s="11" t="s">
        <v>59</v>
      </c>
      <c r="O3880" s="11" t="s">
        <v>58</v>
      </c>
      <c r="P3880" s="11">
        <v>0</v>
      </c>
      <c r="Q3880" s="11">
        <v>0.22794477518731701</v>
      </c>
      <c r="R3880" s="11">
        <v>18</v>
      </c>
      <c r="S3880" s="11">
        <v>6</v>
      </c>
      <c r="T3880" s="11">
        <v>188.50426599936901</v>
      </c>
      <c r="U3880" s="11">
        <v>12.5880960744226</v>
      </c>
      <c r="V3880" s="11" t="s">
        <v>63</v>
      </c>
    </row>
    <row r="3881" spans="1:22" x14ac:dyDescent="0.3">
      <c r="A3881" s="9">
        <v>45365.46875</v>
      </c>
      <c r="B3881" s="10">
        <v>45365</v>
      </c>
      <c r="C3881" s="11">
        <v>2024</v>
      </c>
      <c r="D3881" s="11">
        <v>3</v>
      </c>
      <c r="E3881" s="11">
        <v>14</v>
      </c>
      <c r="F3881" s="11">
        <v>11</v>
      </c>
      <c r="G3881" s="11" t="s">
        <v>70</v>
      </c>
      <c r="H3881" s="11" t="s">
        <v>53</v>
      </c>
      <c r="I3881" s="11">
        <v>40.696170967593602</v>
      </c>
      <c r="J3881" s="11">
        <v>-73.887122360884803</v>
      </c>
      <c r="K3881" s="11">
        <v>140</v>
      </c>
      <c r="L3881" s="11">
        <v>9.5560236240269507</v>
      </c>
      <c r="M3881" s="11">
        <v>17.528100199508899</v>
      </c>
      <c r="N3881" s="11" t="s">
        <v>54</v>
      </c>
      <c r="O3881" s="11" t="s">
        <v>61</v>
      </c>
      <c r="P3881" s="11">
        <v>1</v>
      </c>
      <c r="Q3881" s="11">
        <v>-0.14608330739881201</v>
      </c>
      <c r="R3881" s="11">
        <v>98</v>
      </c>
      <c r="S3881" s="11">
        <v>2</v>
      </c>
      <c r="T3881" s="11">
        <v>115.803610207322</v>
      </c>
      <c r="U3881" s="11">
        <v>21.7838433830469</v>
      </c>
      <c r="V3881" s="11" t="s">
        <v>56</v>
      </c>
    </row>
    <row r="3882" spans="1:22" x14ac:dyDescent="0.3">
      <c r="A3882" s="9">
        <v>45365.472222222197</v>
      </c>
      <c r="B3882" s="10">
        <v>45365</v>
      </c>
      <c r="C3882" s="11">
        <v>2024</v>
      </c>
      <c r="D3882" s="11">
        <v>3</v>
      </c>
      <c r="E3882" s="11">
        <v>14</v>
      </c>
      <c r="F3882" s="11">
        <v>11</v>
      </c>
      <c r="G3882" s="11" t="s">
        <v>70</v>
      </c>
      <c r="H3882" s="11" t="s">
        <v>53</v>
      </c>
      <c r="I3882" s="11">
        <v>40.642653011597403</v>
      </c>
      <c r="J3882" s="11">
        <v>-73.835110777747403</v>
      </c>
      <c r="K3882" s="11">
        <v>277</v>
      </c>
      <c r="L3882" s="11">
        <v>28.5313771100958</v>
      </c>
      <c r="M3882" s="11">
        <v>96.604952067071807</v>
      </c>
      <c r="N3882" s="11" t="s">
        <v>54</v>
      </c>
      <c r="O3882" s="11" t="s">
        <v>60</v>
      </c>
      <c r="P3882" s="11">
        <v>0</v>
      </c>
      <c r="Q3882" s="11">
        <v>9.3990850199350495E-2</v>
      </c>
      <c r="R3882" s="11">
        <v>46</v>
      </c>
      <c r="S3882" s="11">
        <v>35</v>
      </c>
      <c r="T3882" s="11">
        <v>89.122354297036594</v>
      </c>
      <c r="U3882" s="11">
        <v>7.60210865418889</v>
      </c>
      <c r="V3882" s="11" t="s">
        <v>56</v>
      </c>
    </row>
    <row r="3883" spans="1:22" x14ac:dyDescent="0.3">
      <c r="A3883" s="9">
        <v>45365.475694444503</v>
      </c>
      <c r="B3883" s="10">
        <v>45365</v>
      </c>
      <c r="C3883" s="11">
        <v>2024</v>
      </c>
      <c r="D3883" s="11">
        <v>3</v>
      </c>
      <c r="E3883" s="11">
        <v>14</v>
      </c>
      <c r="F3883" s="11">
        <v>11</v>
      </c>
      <c r="G3883" s="11" t="s">
        <v>70</v>
      </c>
      <c r="H3883" s="11" t="s">
        <v>53</v>
      </c>
      <c r="I3883" s="11">
        <v>40.7754565810937</v>
      </c>
      <c r="J3883" s="11">
        <v>-73.821707423090302</v>
      </c>
      <c r="K3883" s="11">
        <v>245</v>
      </c>
      <c r="L3883" s="11">
        <v>46.513344590043801</v>
      </c>
      <c r="M3883" s="11">
        <v>99.349995603556906</v>
      </c>
      <c r="N3883" s="11" t="s">
        <v>59</v>
      </c>
      <c r="O3883" s="11" t="s">
        <v>58</v>
      </c>
      <c r="P3883" s="11">
        <v>1</v>
      </c>
      <c r="Q3883" s="11">
        <v>-0.80319747620728399</v>
      </c>
      <c r="R3883" s="11">
        <v>69</v>
      </c>
      <c r="S3883" s="11">
        <v>45</v>
      </c>
      <c r="T3883" s="11">
        <v>236.755855142917</v>
      </c>
      <c r="U3883" s="11">
        <v>17.868651191028</v>
      </c>
      <c r="V3883" s="11" t="s">
        <v>56</v>
      </c>
    </row>
    <row r="3884" spans="1:22" x14ac:dyDescent="0.3">
      <c r="A3884" s="9">
        <v>45365.479166666701</v>
      </c>
      <c r="B3884" s="10">
        <v>45365</v>
      </c>
      <c r="C3884" s="11">
        <v>2024</v>
      </c>
      <c r="D3884" s="11">
        <v>3</v>
      </c>
      <c r="E3884" s="11">
        <v>14</v>
      </c>
      <c r="F3884" s="11">
        <v>11</v>
      </c>
      <c r="G3884" s="11" t="s">
        <v>70</v>
      </c>
      <c r="H3884" s="11" t="s">
        <v>53</v>
      </c>
      <c r="I3884" s="11">
        <v>40.7910264384737</v>
      </c>
      <c r="J3884" s="11">
        <v>-73.789097045829493</v>
      </c>
      <c r="K3884" s="11">
        <v>189</v>
      </c>
      <c r="L3884" s="11">
        <v>37.4295886540041</v>
      </c>
      <c r="M3884" s="11">
        <v>17.077390184625301</v>
      </c>
      <c r="N3884" s="11" t="s">
        <v>57</v>
      </c>
      <c r="O3884" s="11" t="s">
        <v>60</v>
      </c>
      <c r="P3884" s="11">
        <v>0</v>
      </c>
      <c r="Q3884" s="11">
        <v>-4.7119583597154902E-2</v>
      </c>
      <c r="R3884" s="11">
        <v>33</v>
      </c>
      <c r="S3884" s="11">
        <v>7</v>
      </c>
      <c r="T3884" s="11">
        <v>257.40133347794102</v>
      </c>
      <c r="U3884" s="11">
        <v>21.7128268586081</v>
      </c>
      <c r="V3884" s="11" t="s">
        <v>63</v>
      </c>
    </row>
    <row r="3885" spans="1:22" x14ac:dyDescent="0.3">
      <c r="A3885" s="9">
        <v>45365.482638888898</v>
      </c>
      <c r="B3885" s="10">
        <v>45365</v>
      </c>
      <c r="C3885" s="11">
        <v>2024</v>
      </c>
      <c r="D3885" s="11">
        <v>3</v>
      </c>
      <c r="E3885" s="11">
        <v>14</v>
      </c>
      <c r="F3885" s="11">
        <v>11</v>
      </c>
      <c r="G3885" s="11" t="s">
        <v>70</v>
      </c>
      <c r="H3885" s="11" t="s">
        <v>53</v>
      </c>
      <c r="I3885" s="11">
        <v>40.7405781550152</v>
      </c>
      <c r="J3885" s="11">
        <v>-73.714248246336496</v>
      </c>
      <c r="K3885" s="11">
        <v>214</v>
      </c>
      <c r="L3885" s="11">
        <v>46.348038278354601</v>
      </c>
      <c r="M3885" s="11">
        <v>79.3903669245652</v>
      </c>
      <c r="N3885" s="11" t="s">
        <v>57</v>
      </c>
      <c r="O3885" s="11" t="s">
        <v>60</v>
      </c>
      <c r="P3885" s="11">
        <v>1</v>
      </c>
      <c r="Q3885" s="11">
        <v>-0.79861629281656599</v>
      </c>
      <c r="R3885" s="11">
        <v>20</v>
      </c>
      <c r="S3885" s="11">
        <v>39</v>
      </c>
      <c r="T3885" s="11">
        <v>378.587804143347</v>
      </c>
      <c r="U3885" s="11">
        <v>9.2970508377102803</v>
      </c>
      <c r="V3885" s="11" t="s">
        <v>56</v>
      </c>
    </row>
    <row r="3886" spans="1:22" x14ac:dyDescent="0.3">
      <c r="A3886" s="9">
        <v>45365.486111111102</v>
      </c>
      <c r="B3886" s="10">
        <v>45365</v>
      </c>
      <c r="C3886" s="11">
        <v>2024</v>
      </c>
      <c r="D3886" s="11">
        <v>3</v>
      </c>
      <c r="E3886" s="11">
        <v>14</v>
      </c>
      <c r="F3886" s="11">
        <v>11</v>
      </c>
      <c r="G3886" s="11" t="s">
        <v>70</v>
      </c>
      <c r="H3886" s="11" t="s">
        <v>53</v>
      </c>
      <c r="I3886" s="11">
        <v>40.741634744957601</v>
      </c>
      <c r="J3886" s="11">
        <v>-73.984098668196594</v>
      </c>
      <c r="K3886" s="11">
        <v>20</v>
      </c>
      <c r="L3886" s="11">
        <v>7.6055881405868897</v>
      </c>
      <c r="M3886" s="11">
        <v>63.557726145879499</v>
      </c>
      <c r="N3886" s="11" t="s">
        <v>54</v>
      </c>
      <c r="O3886" s="11" t="s">
        <v>60</v>
      </c>
      <c r="P3886" s="11">
        <v>0</v>
      </c>
      <c r="Q3886" s="11">
        <v>0.32467331396439802</v>
      </c>
      <c r="R3886" s="11">
        <v>3</v>
      </c>
      <c r="S3886" s="11">
        <v>16</v>
      </c>
      <c r="T3886" s="11">
        <v>177.891693318612</v>
      </c>
      <c r="U3886" s="11">
        <v>26.151933451346</v>
      </c>
      <c r="V3886" s="11" t="s">
        <v>56</v>
      </c>
    </row>
    <row r="3887" spans="1:22" x14ac:dyDescent="0.3">
      <c r="A3887" s="9">
        <v>45365.489583333299</v>
      </c>
      <c r="B3887" s="10">
        <v>45365</v>
      </c>
      <c r="C3887" s="11">
        <v>2024</v>
      </c>
      <c r="D3887" s="11">
        <v>3</v>
      </c>
      <c r="E3887" s="11">
        <v>14</v>
      </c>
      <c r="F3887" s="11">
        <v>11</v>
      </c>
      <c r="G3887" s="11" t="s">
        <v>70</v>
      </c>
      <c r="H3887" s="11" t="s">
        <v>53</v>
      </c>
      <c r="I3887" s="11">
        <v>40.845812041170198</v>
      </c>
      <c r="J3887" s="11">
        <v>-73.747343884893397</v>
      </c>
      <c r="K3887" s="11">
        <v>174</v>
      </c>
      <c r="L3887" s="11">
        <v>31.37096109286</v>
      </c>
      <c r="M3887" s="11">
        <v>91.053808919782</v>
      </c>
      <c r="N3887" s="11" t="s">
        <v>54</v>
      </c>
      <c r="O3887" s="11" t="s">
        <v>60</v>
      </c>
      <c r="P3887" s="11">
        <v>1</v>
      </c>
      <c r="Q3887" s="11">
        <v>-0.77829669864650097</v>
      </c>
      <c r="R3887" s="11">
        <v>59</v>
      </c>
      <c r="S3887" s="11">
        <v>12</v>
      </c>
      <c r="T3887" s="11">
        <v>356.54574740172097</v>
      </c>
      <c r="U3887" s="11">
        <v>29.2242559590985</v>
      </c>
      <c r="V3887" s="11" t="s">
        <v>56</v>
      </c>
    </row>
    <row r="3888" spans="1:22" x14ac:dyDescent="0.3">
      <c r="A3888" s="9">
        <v>45365.493055555598</v>
      </c>
      <c r="B3888" s="10">
        <v>45365</v>
      </c>
      <c r="C3888" s="11">
        <v>2024</v>
      </c>
      <c r="D3888" s="11">
        <v>3</v>
      </c>
      <c r="E3888" s="11">
        <v>14</v>
      </c>
      <c r="F3888" s="11">
        <v>11</v>
      </c>
      <c r="G3888" s="11" t="s">
        <v>70</v>
      </c>
      <c r="H3888" s="11" t="s">
        <v>53</v>
      </c>
      <c r="I3888" s="11">
        <v>40.824313966630399</v>
      </c>
      <c r="J3888" s="11">
        <v>-73.960643529216497</v>
      </c>
      <c r="K3888" s="11">
        <v>59</v>
      </c>
      <c r="L3888" s="11">
        <v>18.806901774142201</v>
      </c>
      <c r="M3888" s="11">
        <v>62.243024356480198</v>
      </c>
      <c r="N3888" s="11" t="s">
        <v>59</v>
      </c>
      <c r="O3888" s="11" t="s">
        <v>60</v>
      </c>
      <c r="P3888" s="11">
        <v>0</v>
      </c>
      <c r="Q3888" s="11">
        <v>-0.27771638053040898</v>
      </c>
      <c r="R3888" s="11">
        <v>97</v>
      </c>
      <c r="S3888" s="11">
        <v>39</v>
      </c>
      <c r="T3888" s="11">
        <v>343.92642297611701</v>
      </c>
      <c r="U3888" s="11">
        <v>7.4912943930193103</v>
      </c>
      <c r="V3888" s="11" t="s">
        <v>56</v>
      </c>
    </row>
    <row r="3889" spans="1:22" x14ac:dyDescent="0.3">
      <c r="A3889" s="9">
        <v>45365.496527777803</v>
      </c>
      <c r="B3889" s="10">
        <v>45365</v>
      </c>
      <c r="C3889" s="11">
        <v>2024</v>
      </c>
      <c r="D3889" s="11">
        <v>3</v>
      </c>
      <c r="E3889" s="11">
        <v>14</v>
      </c>
      <c r="F3889" s="11">
        <v>11</v>
      </c>
      <c r="G3889" s="11" t="s">
        <v>70</v>
      </c>
      <c r="H3889" s="11" t="s">
        <v>53</v>
      </c>
      <c r="I3889" s="11">
        <v>40.666633820333701</v>
      </c>
      <c r="J3889" s="11">
        <v>-73.781569543392393</v>
      </c>
      <c r="K3889" s="11">
        <v>77</v>
      </c>
      <c r="L3889" s="11">
        <v>19.740248796361001</v>
      </c>
      <c r="M3889" s="11">
        <v>61.482516748411001</v>
      </c>
      <c r="N3889" s="11" t="s">
        <v>54</v>
      </c>
      <c r="O3889" s="11" t="s">
        <v>60</v>
      </c>
      <c r="P3889" s="11">
        <v>0</v>
      </c>
      <c r="Q3889" s="11">
        <v>-0.78351851061169397</v>
      </c>
      <c r="R3889" s="11">
        <v>26</v>
      </c>
      <c r="S3889" s="11">
        <v>30</v>
      </c>
      <c r="T3889" s="11">
        <v>411.87307034700598</v>
      </c>
      <c r="U3889" s="11">
        <v>16.414964171244101</v>
      </c>
      <c r="V3889" s="11" t="s">
        <v>56</v>
      </c>
    </row>
    <row r="3890" spans="1:22" x14ac:dyDescent="0.3">
      <c r="A3890" s="9">
        <v>45365.5</v>
      </c>
      <c r="B3890" s="10">
        <v>45365</v>
      </c>
      <c r="C3890" s="11">
        <v>2024</v>
      </c>
      <c r="D3890" s="11">
        <v>3</v>
      </c>
      <c r="E3890" s="11">
        <v>14</v>
      </c>
      <c r="F3890" s="11">
        <v>12</v>
      </c>
      <c r="G3890" s="11" t="s">
        <v>70</v>
      </c>
      <c r="H3890" s="11" t="s">
        <v>53</v>
      </c>
      <c r="I3890" s="11">
        <v>40.694142248149099</v>
      </c>
      <c r="J3890" s="11">
        <v>-73.797755944655407</v>
      </c>
      <c r="K3890" s="11">
        <v>113</v>
      </c>
      <c r="L3890" s="11">
        <v>25.6382615471877</v>
      </c>
      <c r="M3890" s="11">
        <v>15.079749560167199</v>
      </c>
      <c r="N3890" s="11" t="s">
        <v>54</v>
      </c>
      <c r="O3890" s="11" t="s">
        <v>58</v>
      </c>
      <c r="P3890" s="11">
        <v>0</v>
      </c>
      <c r="Q3890" s="11">
        <v>0.39162526767981298</v>
      </c>
      <c r="R3890" s="11">
        <v>63</v>
      </c>
      <c r="S3890" s="11">
        <v>12</v>
      </c>
      <c r="T3890" s="11">
        <v>429.58471291657401</v>
      </c>
      <c r="U3890" s="11">
        <v>8.1458553767274697</v>
      </c>
      <c r="V3890" s="11" t="s">
        <v>63</v>
      </c>
    </row>
    <row r="3891" spans="1:22" x14ac:dyDescent="0.3">
      <c r="A3891" s="9">
        <v>45365.503472222197</v>
      </c>
      <c r="B3891" s="10">
        <v>45365</v>
      </c>
      <c r="C3891" s="11">
        <v>2024</v>
      </c>
      <c r="D3891" s="11">
        <v>3</v>
      </c>
      <c r="E3891" s="11">
        <v>14</v>
      </c>
      <c r="F3891" s="11">
        <v>12</v>
      </c>
      <c r="G3891" s="11" t="s">
        <v>70</v>
      </c>
      <c r="H3891" s="11" t="s">
        <v>53</v>
      </c>
      <c r="I3891" s="11">
        <v>40.766212249868403</v>
      </c>
      <c r="J3891" s="11">
        <v>-73.724954637249496</v>
      </c>
      <c r="K3891" s="11">
        <v>216</v>
      </c>
      <c r="L3891" s="11">
        <v>68.228033053861196</v>
      </c>
      <c r="M3891" s="11">
        <v>49.389234560364002</v>
      </c>
      <c r="N3891" s="11" t="s">
        <v>57</v>
      </c>
      <c r="O3891" s="11" t="s">
        <v>58</v>
      </c>
      <c r="P3891" s="11">
        <v>0</v>
      </c>
      <c r="Q3891" s="11">
        <v>0.88258713176794501</v>
      </c>
      <c r="R3891" s="11">
        <v>60</v>
      </c>
      <c r="S3891" s="11">
        <v>0</v>
      </c>
      <c r="T3891" s="11">
        <v>178.13610268361899</v>
      </c>
      <c r="U3891" s="11">
        <v>7.1415353219244304</v>
      </c>
      <c r="V3891" s="11" t="s">
        <v>56</v>
      </c>
    </row>
    <row r="3892" spans="1:22" x14ac:dyDescent="0.3">
      <c r="A3892" s="9">
        <v>45365.506944444503</v>
      </c>
      <c r="B3892" s="10">
        <v>45365</v>
      </c>
      <c r="C3892" s="11">
        <v>2024</v>
      </c>
      <c r="D3892" s="11">
        <v>3</v>
      </c>
      <c r="E3892" s="11">
        <v>14</v>
      </c>
      <c r="F3892" s="11">
        <v>12</v>
      </c>
      <c r="G3892" s="11" t="s">
        <v>70</v>
      </c>
      <c r="H3892" s="11" t="s">
        <v>53</v>
      </c>
      <c r="I3892" s="11">
        <v>40.767009130998503</v>
      </c>
      <c r="J3892" s="11">
        <v>-73.989974347103498</v>
      </c>
      <c r="K3892" s="11">
        <v>19</v>
      </c>
      <c r="L3892" s="11">
        <v>35.650489596799801</v>
      </c>
      <c r="M3892" s="11">
        <v>99.510777609776497</v>
      </c>
      <c r="N3892" s="11" t="s">
        <v>59</v>
      </c>
      <c r="O3892" s="11" t="s">
        <v>60</v>
      </c>
      <c r="P3892" s="11">
        <v>0</v>
      </c>
      <c r="Q3892" s="11">
        <v>-0.93153206124585397</v>
      </c>
      <c r="R3892" s="11">
        <v>93</v>
      </c>
      <c r="S3892" s="11">
        <v>20</v>
      </c>
      <c r="T3892" s="11">
        <v>174.10829827965</v>
      </c>
      <c r="U3892" s="11">
        <v>10.692822912027699</v>
      </c>
      <c r="V3892" s="11" t="s">
        <v>56</v>
      </c>
    </row>
    <row r="3893" spans="1:22" x14ac:dyDescent="0.3">
      <c r="A3893" s="9">
        <v>45365.510416666701</v>
      </c>
      <c r="B3893" s="10">
        <v>45365</v>
      </c>
      <c r="C3893" s="11">
        <v>2024</v>
      </c>
      <c r="D3893" s="11">
        <v>3</v>
      </c>
      <c r="E3893" s="11">
        <v>14</v>
      </c>
      <c r="F3893" s="11">
        <v>12</v>
      </c>
      <c r="G3893" s="11" t="s">
        <v>70</v>
      </c>
      <c r="H3893" s="11" t="s">
        <v>53</v>
      </c>
      <c r="I3893" s="11">
        <v>40.801822973910298</v>
      </c>
      <c r="J3893" s="11">
        <v>-73.938426689767496</v>
      </c>
      <c r="K3893" s="11">
        <v>59</v>
      </c>
      <c r="L3893" s="11">
        <v>60.354416877042603</v>
      </c>
      <c r="M3893" s="11">
        <v>73.739456835560006</v>
      </c>
      <c r="N3893" s="11" t="s">
        <v>54</v>
      </c>
      <c r="O3893" s="11" t="s">
        <v>61</v>
      </c>
      <c r="P3893" s="11">
        <v>1</v>
      </c>
      <c r="Q3893" s="11">
        <v>-0.17048943877386699</v>
      </c>
      <c r="R3893" s="11">
        <v>37</v>
      </c>
      <c r="S3893" s="11">
        <v>35</v>
      </c>
      <c r="T3893" s="11">
        <v>290.58613069115302</v>
      </c>
      <c r="U3893" s="11">
        <v>26.234067788293199</v>
      </c>
      <c r="V3893" s="11" t="s">
        <v>56</v>
      </c>
    </row>
    <row r="3894" spans="1:22" x14ac:dyDescent="0.3">
      <c r="A3894" s="9">
        <v>45365.513888888898</v>
      </c>
      <c r="B3894" s="10">
        <v>45365</v>
      </c>
      <c r="C3894" s="11">
        <v>2024</v>
      </c>
      <c r="D3894" s="11">
        <v>3</v>
      </c>
      <c r="E3894" s="11">
        <v>14</v>
      </c>
      <c r="F3894" s="11">
        <v>12</v>
      </c>
      <c r="G3894" s="11" t="s">
        <v>70</v>
      </c>
      <c r="H3894" s="11" t="s">
        <v>53</v>
      </c>
      <c r="I3894" s="11">
        <v>40.717199638153701</v>
      </c>
      <c r="J3894" s="11">
        <v>-73.762346306868807</v>
      </c>
      <c r="K3894" s="11">
        <v>120</v>
      </c>
      <c r="L3894" s="11">
        <v>17.222923522283502</v>
      </c>
      <c r="M3894" s="11">
        <v>32.449979891141602</v>
      </c>
      <c r="N3894" s="11" t="s">
        <v>59</v>
      </c>
      <c r="O3894" s="11" t="s">
        <v>55</v>
      </c>
      <c r="P3894" s="11">
        <v>0</v>
      </c>
      <c r="Q3894" s="11">
        <v>0.44281993734216202</v>
      </c>
      <c r="R3894" s="11">
        <v>87</v>
      </c>
      <c r="S3894" s="11">
        <v>8</v>
      </c>
      <c r="T3894" s="11">
        <v>489.16622448717197</v>
      </c>
      <c r="U3894" s="11">
        <v>9.1333491663438604</v>
      </c>
      <c r="V3894" s="11" t="s">
        <v>56</v>
      </c>
    </row>
    <row r="3895" spans="1:22" x14ac:dyDescent="0.3">
      <c r="A3895" s="9">
        <v>45365.517361111102</v>
      </c>
      <c r="B3895" s="10">
        <v>45365</v>
      </c>
      <c r="C3895" s="11">
        <v>2024</v>
      </c>
      <c r="D3895" s="11">
        <v>3</v>
      </c>
      <c r="E3895" s="11">
        <v>14</v>
      </c>
      <c r="F3895" s="11">
        <v>12</v>
      </c>
      <c r="G3895" s="11" t="s">
        <v>70</v>
      </c>
      <c r="H3895" s="11" t="s">
        <v>53</v>
      </c>
      <c r="I3895" s="11">
        <v>40.7361211407108</v>
      </c>
      <c r="J3895" s="11">
        <v>-73.926149556556695</v>
      </c>
      <c r="K3895" s="11">
        <v>154</v>
      </c>
      <c r="L3895" s="11">
        <v>28.3821230279563</v>
      </c>
      <c r="M3895" s="11">
        <v>91.942494747731004</v>
      </c>
      <c r="N3895" s="11" t="s">
        <v>59</v>
      </c>
      <c r="O3895" s="11" t="s">
        <v>60</v>
      </c>
      <c r="P3895" s="11">
        <v>0</v>
      </c>
      <c r="Q3895" s="11">
        <v>-0.96691282635930298</v>
      </c>
      <c r="R3895" s="11">
        <v>59</v>
      </c>
      <c r="S3895" s="11">
        <v>28</v>
      </c>
      <c r="T3895" s="11">
        <v>236.94657640974299</v>
      </c>
      <c r="U3895" s="11">
        <v>5.1463174459826702</v>
      </c>
      <c r="V3895" s="11" t="s">
        <v>56</v>
      </c>
    </row>
    <row r="3896" spans="1:22" x14ac:dyDescent="0.3">
      <c r="A3896" s="9">
        <v>45365.520833333299</v>
      </c>
      <c r="B3896" s="10">
        <v>45365</v>
      </c>
      <c r="C3896" s="11">
        <v>2024</v>
      </c>
      <c r="D3896" s="11">
        <v>3</v>
      </c>
      <c r="E3896" s="11">
        <v>14</v>
      </c>
      <c r="F3896" s="11">
        <v>12</v>
      </c>
      <c r="G3896" s="11" t="s">
        <v>70</v>
      </c>
      <c r="H3896" s="11" t="s">
        <v>53</v>
      </c>
      <c r="I3896" s="11">
        <v>40.711983274824</v>
      </c>
      <c r="J3896" s="11">
        <v>-73.906302759452103</v>
      </c>
      <c r="K3896" s="11">
        <v>159</v>
      </c>
      <c r="L3896" s="11">
        <v>10.0668472762683</v>
      </c>
      <c r="M3896" s="11">
        <v>50.302653722101901</v>
      </c>
      <c r="N3896" s="11" t="s">
        <v>57</v>
      </c>
      <c r="O3896" s="11" t="s">
        <v>58</v>
      </c>
      <c r="P3896" s="11">
        <v>0</v>
      </c>
      <c r="Q3896" s="11">
        <v>0.112884651282657</v>
      </c>
      <c r="R3896" s="11">
        <v>71</v>
      </c>
      <c r="S3896" s="11">
        <v>37</v>
      </c>
      <c r="T3896" s="11">
        <v>243.057932371437</v>
      </c>
      <c r="U3896" s="11">
        <v>16.797480140575001</v>
      </c>
      <c r="V3896" s="11" t="s">
        <v>56</v>
      </c>
    </row>
    <row r="3897" spans="1:22" x14ac:dyDescent="0.3">
      <c r="A3897" s="9">
        <v>45365.524305555598</v>
      </c>
      <c r="B3897" s="10">
        <v>45365</v>
      </c>
      <c r="C3897" s="11">
        <v>2024</v>
      </c>
      <c r="D3897" s="11">
        <v>3</v>
      </c>
      <c r="E3897" s="11">
        <v>14</v>
      </c>
      <c r="F3897" s="11">
        <v>12</v>
      </c>
      <c r="G3897" s="11" t="s">
        <v>70</v>
      </c>
      <c r="H3897" s="11" t="s">
        <v>53</v>
      </c>
      <c r="I3897" s="11">
        <v>40.896088051220197</v>
      </c>
      <c r="J3897" s="11">
        <v>-73.794379375747596</v>
      </c>
      <c r="K3897" s="11">
        <v>135</v>
      </c>
      <c r="L3897" s="11">
        <v>31.954601639300702</v>
      </c>
      <c r="M3897" s="11">
        <v>44.2974093413265</v>
      </c>
      <c r="N3897" s="11" t="s">
        <v>59</v>
      </c>
      <c r="O3897" s="11" t="s">
        <v>60</v>
      </c>
      <c r="P3897" s="11">
        <v>1</v>
      </c>
      <c r="Q3897" s="11">
        <v>0.33714979931211803</v>
      </c>
      <c r="R3897" s="11">
        <v>28</v>
      </c>
      <c r="S3897" s="11">
        <v>14</v>
      </c>
      <c r="T3897" s="11">
        <v>66.923746921377798</v>
      </c>
      <c r="U3897" s="11">
        <v>15.7548831530783</v>
      </c>
      <c r="V3897" s="11" t="s">
        <v>56</v>
      </c>
    </row>
    <row r="3898" spans="1:22" x14ac:dyDescent="0.3">
      <c r="A3898" s="9">
        <v>45365.527777777803</v>
      </c>
      <c r="B3898" s="10">
        <v>45365</v>
      </c>
      <c r="C3898" s="11">
        <v>2024</v>
      </c>
      <c r="D3898" s="11">
        <v>3</v>
      </c>
      <c r="E3898" s="11">
        <v>14</v>
      </c>
      <c r="F3898" s="11">
        <v>12</v>
      </c>
      <c r="G3898" s="11" t="s">
        <v>70</v>
      </c>
      <c r="H3898" s="11" t="s">
        <v>53</v>
      </c>
      <c r="I3898" s="11">
        <v>40.847779361840402</v>
      </c>
      <c r="J3898" s="11">
        <v>-73.962266610402807</v>
      </c>
      <c r="K3898" s="11">
        <v>111</v>
      </c>
      <c r="L3898" s="11">
        <v>56.021879712975696</v>
      </c>
      <c r="M3898" s="11">
        <v>16.515060210544402</v>
      </c>
      <c r="N3898" s="11" t="s">
        <v>59</v>
      </c>
      <c r="O3898" s="11" t="s">
        <v>58</v>
      </c>
      <c r="P3898" s="11">
        <v>0</v>
      </c>
      <c r="Q3898" s="11">
        <v>0.604455550996988</v>
      </c>
      <c r="R3898" s="11">
        <v>16</v>
      </c>
      <c r="S3898" s="11">
        <v>7</v>
      </c>
      <c r="T3898" s="11">
        <v>268.36745761412101</v>
      </c>
      <c r="U3898" s="11">
        <v>8.0408974204258392</v>
      </c>
      <c r="V3898" s="11" t="s">
        <v>63</v>
      </c>
    </row>
    <row r="3899" spans="1:22" x14ac:dyDescent="0.3">
      <c r="A3899" s="9">
        <v>45365.53125</v>
      </c>
      <c r="B3899" s="10">
        <v>45365</v>
      </c>
      <c r="C3899" s="11">
        <v>2024</v>
      </c>
      <c r="D3899" s="11">
        <v>3</v>
      </c>
      <c r="E3899" s="11">
        <v>14</v>
      </c>
      <c r="F3899" s="11">
        <v>12</v>
      </c>
      <c r="G3899" s="11" t="s">
        <v>70</v>
      </c>
      <c r="H3899" s="11" t="s">
        <v>53</v>
      </c>
      <c r="I3899" s="11">
        <v>40.705272904695498</v>
      </c>
      <c r="J3899" s="11">
        <v>-73.930378248121997</v>
      </c>
      <c r="K3899" s="11">
        <v>256</v>
      </c>
      <c r="L3899" s="11">
        <v>74.844183545538101</v>
      </c>
      <c r="M3899" s="11">
        <v>13.6190975499215</v>
      </c>
      <c r="N3899" s="11" t="s">
        <v>54</v>
      </c>
      <c r="O3899" s="11" t="s">
        <v>60</v>
      </c>
      <c r="P3899" s="11">
        <v>0</v>
      </c>
      <c r="Q3899" s="11">
        <v>-0.306603236251273</v>
      </c>
      <c r="R3899" s="11">
        <v>44</v>
      </c>
      <c r="S3899" s="11">
        <v>35</v>
      </c>
      <c r="T3899" s="11">
        <v>172.32108054373501</v>
      </c>
      <c r="U3899" s="11">
        <v>24.241003433066201</v>
      </c>
      <c r="V3899" s="11" t="s">
        <v>56</v>
      </c>
    </row>
    <row r="3900" spans="1:22" x14ac:dyDescent="0.3">
      <c r="A3900" s="9">
        <v>45365.534722222197</v>
      </c>
      <c r="B3900" s="10">
        <v>45365</v>
      </c>
      <c r="C3900" s="11">
        <v>2024</v>
      </c>
      <c r="D3900" s="11">
        <v>3</v>
      </c>
      <c r="E3900" s="11">
        <v>14</v>
      </c>
      <c r="F3900" s="11">
        <v>12</v>
      </c>
      <c r="G3900" s="11" t="s">
        <v>70</v>
      </c>
      <c r="H3900" s="11" t="s">
        <v>53</v>
      </c>
      <c r="I3900" s="11">
        <v>40.827450742843602</v>
      </c>
      <c r="J3900" s="11">
        <v>-73.806084835910696</v>
      </c>
      <c r="K3900" s="11">
        <v>92</v>
      </c>
      <c r="L3900" s="11">
        <v>18.512764667740701</v>
      </c>
      <c r="M3900" s="11">
        <v>90.283804164369599</v>
      </c>
      <c r="N3900" s="11" t="s">
        <v>57</v>
      </c>
      <c r="O3900" s="11" t="s">
        <v>55</v>
      </c>
      <c r="P3900" s="11">
        <v>0</v>
      </c>
      <c r="Q3900" s="11">
        <v>0.94016092240689497</v>
      </c>
      <c r="R3900" s="11">
        <v>65</v>
      </c>
      <c r="S3900" s="11">
        <v>30</v>
      </c>
      <c r="T3900" s="11">
        <v>118.011102600569</v>
      </c>
      <c r="U3900" s="11">
        <v>13.199031933847801</v>
      </c>
      <c r="V3900" s="11" t="s">
        <v>56</v>
      </c>
    </row>
    <row r="3901" spans="1:22" x14ac:dyDescent="0.3">
      <c r="A3901" s="9">
        <v>45365.538194444503</v>
      </c>
      <c r="B3901" s="10">
        <v>45365</v>
      </c>
      <c r="C3901" s="11">
        <v>2024</v>
      </c>
      <c r="D3901" s="11">
        <v>3</v>
      </c>
      <c r="E3901" s="11">
        <v>14</v>
      </c>
      <c r="F3901" s="11">
        <v>12</v>
      </c>
      <c r="G3901" s="11" t="s">
        <v>70</v>
      </c>
      <c r="H3901" s="11" t="s">
        <v>53</v>
      </c>
      <c r="I3901" s="11">
        <v>40.787852133082097</v>
      </c>
      <c r="J3901" s="11">
        <v>-73.824352295159201</v>
      </c>
      <c r="K3901" s="11">
        <v>275</v>
      </c>
      <c r="L3901" s="11">
        <v>63.689332824886399</v>
      </c>
      <c r="M3901" s="11">
        <v>94.182043934250899</v>
      </c>
      <c r="N3901" s="11" t="s">
        <v>54</v>
      </c>
      <c r="O3901" s="11" t="s">
        <v>58</v>
      </c>
      <c r="P3901" s="11">
        <v>1</v>
      </c>
      <c r="Q3901" s="11">
        <v>0.77990086657120905</v>
      </c>
      <c r="R3901" s="11">
        <v>56</v>
      </c>
      <c r="S3901" s="11">
        <v>44</v>
      </c>
      <c r="T3901" s="11">
        <v>492.99363032946502</v>
      </c>
      <c r="U3901" s="11">
        <v>25.106873799634201</v>
      </c>
      <c r="V3901" s="11" t="s">
        <v>56</v>
      </c>
    </row>
    <row r="3902" spans="1:22" x14ac:dyDescent="0.3">
      <c r="A3902" s="9">
        <v>45365.541666666701</v>
      </c>
      <c r="B3902" s="10">
        <v>45365</v>
      </c>
      <c r="C3902" s="11">
        <v>2024</v>
      </c>
      <c r="D3902" s="11">
        <v>3</v>
      </c>
      <c r="E3902" s="11">
        <v>14</v>
      </c>
      <c r="F3902" s="11">
        <v>13</v>
      </c>
      <c r="G3902" s="11" t="s">
        <v>70</v>
      </c>
      <c r="H3902" s="11" t="s">
        <v>53</v>
      </c>
      <c r="I3902" s="11">
        <v>40.801447582550303</v>
      </c>
      <c r="J3902" s="11">
        <v>-73.993586776893395</v>
      </c>
      <c r="K3902" s="11">
        <v>79</v>
      </c>
      <c r="L3902" s="11">
        <v>62.680297164300001</v>
      </c>
      <c r="M3902" s="11">
        <v>55.436143587717197</v>
      </c>
      <c r="N3902" s="11" t="s">
        <v>54</v>
      </c>
      <c r="O3902" s="11" t="s">
        <v>55</v>
      </c>
      <c r="P3902" s="11">
        <v>0</v>
      </c>
      <c r="Q3902" s="11">
        <v>-0.95638189842624899</v>
      </c>
      <c r="R3902" s="11">
        <v>28</v>
      </c>
      <c r="S3902" s="11">
        <v>41</v>
      </c>
      <c r="T3902" s="11">
        <v>273.36961123867599</v>
      </c>
      <c r="U3902" s="11">
        <v>12.619740425991401</v>
      </c>
      <c r="V3902" s="11" t="s">
        <v>63</v>
      </c>
    </row>
    <row r="3903" spans="1:22" x14ac:dyDescent="0.3">
      <c r="A3903" s="9">
        <v>45365.545138888898</v>
      </c>
      <c r="B3903" s="10">
        <v>45365</v>
      </c>
      <c r="C3903" s="11">
        <v>2024</v>
      </c>
      <c r="D3903" s="11">
        <v>3</v>
      </c>
      <c r="E3903" s="11">
        <v>14</v>
      </c>
      <c r="F3903" s="11">
        <v>13</v>
      </c>
      <c r="G3903" s="11" t="s">
        <v>70</v>
      </c>
      <c r="H3903" s="11" t="s">
        <v>53</v>
      </c>
      <c r="I3903" s="11">
        <v>40.857541899196903</v>
      </c>
      <c r="J3903" s="11">
        <v>-73.913934492308201</v>
      </c>
      <c r="K3903" s="11">
        <v>170</v>
      </c>
      <c r="L3903" s="11">
        <v>34.932262996900903</v>
      </c>
      <c r="M3903" s="11">
        <v>12.9458502500588</v>
      </c>
      <c r="N3903" s="11" t="s">
        <v>54</v>
      </c>
      <c r="O3903" s="11" t="s">
        <v>58</v>
      </c>
      <c r="P3903" s="11">
        <v>0</v>
      </c>
      <c r="Q3903" s="11">
        <v>0.37583576738007302</v>
      </c>
      <c r="R3903" s="11">
        <v>40</v>
      </c>
      <c r="S3903" s="11">
        <v>44</v>
      </c>
      <c r="T3903" s="11">
        <v>78.390532986163805</v>
      </c>
      <c r="U3903" s="11">
        <v>26.1199622535187</v>
      </c>
      <c r="V3903" s="11" t="s">
        <v>63</v>
      </c>
    </row>
    <row r="3904" spans="1:22" x14ac:dyDescent="0.3">
      <c r="A3904" s="9">
        <v>45365.548611111102</v>
      </c>
      <c r="B3904" s="10">
        <v>45365</v>
      </c>
      <c r="C3904" s="11">
        <v>2024</v>
      </c>
      <c r="D3904" s="11">
        <v>3</v>
      </c>
      <c r="E3904" s="11">
        <v>14</v>
      </c>
      <c r="F3904" s="11">
        <v>13</v>
      </c>
      <c r="G3904" s="11" t="s">
        <v>70</v>
      </c>
      <c r="H3904" s="11" t="s">
        <v>53</v>
      </c>
      <c r="I3904" s="11">
        <v>40.719342828424502</v>
      </c>
      <c r="J3904" s="11">
        <v>-73.826531419960901</v>
      </c>
      <c r="K3904" s="11">
        <v>132</v>
      </c>
      <c r="L3904" s="11">
        <v>14.2247484821826</v>
      </c>
      <c r="M3904" s="11">
        <v>59.050792982425499</v>
      </c>
      <c r="N3904" s="11" t="s">
        <v>54</v>
      </c>
      <c r="O3904" s="11" t="s">
        <v>58</v>
      </c>
      <c r="P3904" s="11">
        <v>1</v>
      </c>
      <c r="Q3904" s="11">
        <v>0.146834128474089</v>
      </c>
      <c r="R3904" s="11">
        <v>70</v>
      </c>
      <c r="S3904" s="11">
        <v>5</v>
      </c>
      <c r="T3904" s="11">
        <v>168.483362016423</v>
      </c>
      <c r="U3904" s="11">
        <v>7.0090968746983098</v>
      </c>
      <c r="V3904" s="11" t="s">
        <v>56</v>
      </c>
    </row>
    <row r="3905" spans="1:22" x14ac:dyDescent="0.3">
      <c r="A3905" s="9">
        <v>45365.552083333299</v>
      </c>
      <c r="B3905" s="10">
        <v>45365</v>
      </c>
      <c r="C3905" s="11">
        <v>2024</v>
      </c>
      <c r="D3905" s="11">
        <v>3</v>
      </c>
      <c r="E3905" s="11">
        <v>14</v>
      </c>
      <c r="F3905" s="11">
        <v>13</v>
      </c>
      <c r="G3905" s="11" t="s">
        <v>70</v>
      </c>
      <c r="H3905" s="11" t="s">
        <v>53</v>
      </c>
      <c r="I3905" s="11">
        <v>40.787340026774103</v>
      </c>
      <c r="J3905" s="11">
        <v>-73.957036351609304</v>
      </c>
      <c r="K3905" s="11">
        <v>228</v>
      </c>
      <c r="L3905" s="11">
        <v>29.3810167023315</v>
      </c>
      <c r="M3905" s="11">
        <v>71.185277030603203</v>
      </c>
      <c r="N3905" s="11" t="s">
        <v>54</v>
      </c>
      <c r="O3905" s="11" t="s">
        <v>60</v>
      </c>
      <c r="P3905" s="11">
        <v>0</v>
      </c>
      <c r="Q3905" s="11">
        <v>-0.127337749332675</v>
      </c>
      <c r="R3905" s="11">
        <v>20</v>
      </c>
      <c r="S3905" s="11">
        <v>41</v>
      </c>
      <c r="T3905" s="11">
        <v>231.15276171603699</v>
      </c>
      <c r="U3905" s="11">
        <v>18.0451501414252</v>
      </c>
      <c r="V3905" s="11" t="s">
        <v>56</v>
      </c>
    </row>
    <row r="3906" spans="1:22" x14ac:dyDescent="0.3">
      <c r="A3906" s="9">
        <v>45365.555555555598</v>
      </c>
      <c r="B3906" s="10">
        <v>45365</v>
      </c>
      <c r="C3906" s="11">
        <v>2024</v>
      </c>
      <c r="D3906" s="11">
        <v>3</v>
      </c>
      <c r="E3906" s="11">
        <v>14</v>
      </c>
      <c r="F3906" s="11">
        <v>13</v>
      </c>
      <c r="G3906" s="11" t="s">
        <v>70</v>
      </c>
      <c r="H3906" s="11" t="s">
        <v>53</v>
      </c>
      <c r="I3906" s="11">
        <v>40.827313851375798</v>
      </c>
      <c r="J3906" s="11">
        <v>-73.916577867236001</v>
      </c>
      <c r="K3906" s="11">
        <v>129</v>
      </c>
      <c r="L3906" s="11">
        <v>41.346869130938501</v>
      </c>
      <c r="M3906" s="11">
        <v>84.457716448754596</v>
      </c>
      <c r="N3906" s="11" t="s">
        <v>57</v>
      </c>
      <c r="O3906" s="11" t="s">
        <v>55</v>
      </c>
      <c r="P3906" s="11">
        <v>0</v>
      </c>
      <c r="Q3906" s="11">
        <v>0.64704840421196597</v>
      </c>
      <c r="R3906" s="11">
        <v>93</v>
      </c>
      <c r="S3906" s="11">
        <v>10</v>
      </c>
      <c r="T3906" s="11">
        <v>149.20211630069099</v>
      </c>
      <c r="U3906" s="11">
        <v>23.345171011517898</v>
      </c>
      <c r="V3906" s="11" t="s">
        <v>56</v>
      </c>
    </row>
    <row r="3907" spans="1:22" x14ac:dyDescent="0.3">
      <c r="A3907" s="9">
        <v>45365.559027777803</v>
      </c>
      <c r="B3907" s="10">
        <v>45365</v>
      </c>
      <c r="C3907" s="11">
        <v>2024</v>
      </c>
      <c r="D3907" s="11">
        <v>3</v>
      </c>
      <c r="E3907" s="11">
        <v>14</v>
      </c>
      <c r="F3907" s="11">
        <v>13</v>
      </c>
      <c r="G3907" s="11" t="s">
        <v>70</v>
      </c>
      <c r="H3907" s="11" t="s">
        <v>53</v>
      </c>
      <c r="I3907" s="11">
        <v>40.787467472305202</v>
      </c>
      <c r="J3907" s="11">
        <v>-73.981238153149505</v>
      </c>
      <c r="K3907" s="11">
        <v>173</v>
      </c>
      <c r="L3907" s="11">
        <v>34.555606911219002</v>
      </c>
      <c r="M3907" s="11">
        <v>87.833139007792596</v>
      </c>
      <c r="N3907" s="11" t="s">
        <v>59</v>
      </c>
      <c r="O3907" s="11" t="s">
        <v>60</v>
      </c>
      <c r="P3907" s="11">
        <v>0</v>
      </c>
      <c r="Q3907" s="11">
        <v>-0.609915454524106</v>
      </c>
      <c r="R3907" s="11">
        <v>63</v>
      </c>
      <c r="S3907" s="11">
        <v>4</v>
      </c>
      <c r="T3907" s="11">
        <v>114.58907446948901</v>
      </c>
      <c r="U3907" s="11">
        <v>22.125231910536801</v>
      </c>
      <c r="V3907" s="11" t="s">
        <v>56</v>
      </c>
    </row>
    <row r="3908" spans="1:22" x14ac:dyDescent="0.3">
      <c r="A3908" s="9">
        <v>45365.5625</v>
      </c>
      <c r="B3908" s="10">
        <v>45365</v>
      </c>
      <c r="C3908" s="11">
        <v>2024</v>
      </c>
      <c r="D3908" s="11">
        <v>3</v>
      </c>
      <c r="E3908" s="11">
        <v>14</v>
      </c>
      <c r="F3908" s="11">
        <v>13</v>
      </c>
      <c r="G3908" s="11" t="s">
        <v>70</v>
      </c>
      <c r="H3908" s="11" t="s">
        <v>53</v>
      </c>
      <c r="I3908" s="11">
        <v>40.8337743776639</v>
      </c>
      <c r="J3908" s="11">
        <v>-73.9862387229185</v>
      </c>
      <c r="K3908" s="11">
        <v>29</v>
      </c>
      <c r="L3908" s="11">
        <v>68.326111622632894</v>
      </c>
      <c r="M3908" s="11">
        <v>82.353905668650299</v>
      </c>
      <c r="N3908" s="11" t="s">
        <v>54</v>
      </c>
      <c r="O3908" s="11" t="s">
        <v>60</v>
      </c>
      <c r="P3908" s="11">
        <v>0</v>
      </c>
      <c r="Q3908" s="11">
        <v>-0.93360805577435302</v>
      </c>
      <c r="R3908" s="11">
        <v>48</v>
      </c>
      <c r="S3908" s="11">
        <v>19</v>
      </c>
      <c r="T3908" s="11">
        <v>336.96366131725398</v>
      </c>
      <c r="U3908" s="11">
        <v>16.962378370153001</v>
      </c>
      <c r="V3908" s="11" t="s">
        <v>56</v>
      </c>
    </row>
    <row r="3909" spans="1:22" x14ac:dyDescent="0.3">
      <c r="A3909" s="9">
        <v>45365.565972222197</v>
      </c>
      <c r="B3909" s="10">
        <v>45365</v>
      </c>
      <c r="C3909" s="11">
        <v>2024</v>
      </c>
      <c r="D3909" s="11">
        <v>3</v>
      </c>
      <c r="E3909" s="11">
        <v>14</v>
      </c>
      <c r="F3909" s="11">
        <v>13</v>
      </c>
      <c r="G3909" s="11" t="s">
        <v>70</v>
      </c>
      <c r="H3909" s="11" t="s">
        <v>53</v>
      </c>
      <c r="I3909" s="11">
        <v>40.678420130573997</v>
      </c>
      <c r="J3909" s="11">
        <v>-73.717436433055397</v>
      </c>
      <c r="K3909" s="11">
        <v>56</v>
      </c>
      <c r="L3909" s="11">
        <v>57.8697408373136</v>
      </c>
      <c r="M3909" s="11">
        <v>81.845971160894806</v>
      </c>
      <c r="N3909" s="11" t="s">
        <v>54</v>
      </c>
      <c r="O3909" s="11" t="s">
        <v>58</v>
      </c>
      <c r="P3909" s="11">
        <v>0</v>
      </c>
      <c r="Q3909" s="11">
        <v>-0.37138003460635199</v>
      </c>
      <c r="R3909" s="11">
        <v>8</v>
      </c>
      <c r="S3909" s="11">
        <v>28</v>
      </c>
      <c r="T3909" s="11">
        <v>248.15974310870001</v>
      </c>
      <c r="U3909" s="11">
        <v>11.4059681271267</v>
      </c>
      <c r="V3909" s="11" t="s">
        <v>56</v>
      </c>
    </row>
    <row r="3910" spans="1:22" x14ac:dyDescent="0.3">
      <c r="A3910" s="9">
        <v>45365.569444444503</v>
      </c>
      <c r="B3910" s="10">
        <v>45365</v>
      </c>
      <c r="C3910" s="11">
        <v>2024</v>
      </c>
      <c r="D3910" s="11">
        <v>3</v>
      </c>
      <c r="E3910" s="11">
        <v>14</v>
      </c>
      <c r="F3910" s="11">
        <v>13</v>
      </c>
      <c r="G3910" s="11" t="s">
        <v>70</v>
      </c>
      <c r="H3910" s="11" t="s">
        <v>53</v>
      </c>
      <c r="I3910" s="11">
        <v>40.6727556559796</v>
      </c>
      <c r="J3910" s="11">
        <v>-73.968922579182305</v>
      </c>
      <c r="K3910" s="11">
        <v>217</v>
      </c>
      <c r="L3910" s="11">
        <v>18.117226667515801</v>
      </c>
      <c r="M3910" s="11">
        <v>74.928070409965997</v>
      </c>
      <c r="N3910" s="11" t="s">
        <v>59</v>
      </c>
      <c r="O3910" s="11" t="s">
        <v>61</v>
      </c>
      <c r="P3910" s="11">
        <v>0</v>
      </c>
      <c r="Q3910" s="11">
        <v>-2.54479733068022E-2</v>
      </c>
      <c r="R3910" s="11">
        <v>14</v>
      </c>
      <c r="S3910" s="11">
        <v>44</v>
      </c>
      <c r="T3910" s="11">
        <v>420.72730836630097</v>
      </c>
      <c r="U3910" s="11">
        <v>14.8743437934908</v>
      </c>
      <c r="V3910" s="11" t="s">
        <v>56</v>
      </c>
    </row>
    <row r="3911" spans="1:22" x14ac:dyDescent="0.3">
      <c r="A3911" s="9">
        <v>45365.572916666701</v>
      </c>
      <c r="B3911" s="10">
        <v>45365</v>
      </c>
      <c r="C3911" s="11">
        <v>2024</v>
      </c>
      <c r="D3911" s="11">
        <v>3</v>
      </c>
      <c r="E3911" s="11">
        <v>14</v>
      </c>
      <c r="F3911" s="11">
        <v>13</v>
      </c>
      <c r="G3911" s="11" t="s">
        <v>70</v>
      </c>
      <c r="H3911" s="11" t="s">
        <v>53</v>
      </c>
      <c r="I3911" s="11">
        <v>40.632927224508599</v>
      </c>
      <c r="J3911" s="11">
        <v>-73.933180509947803</v>
      </c>
      <c r="K3911" s="11">
        <v>70</v>
      </c>
      <c r="L3911" s="11">
        <v>71.351156396734794</v>
      </c>
      <c r="M3911" s="11">
        <v>55.770928071309598</v>
      </c>
      <c r="N3911" s="11" t="s">
        <v>54</v>
      </c>
      <c r="O3911" s="11" t="s">
        <v>60</v>
      </c>
      <c r="P3911" s="11">
        <v>0</v>
      </c>
      <c r="Q3911" s="11">
        <v>-0.98495024351452998</v>
      </c>
      <c r="R3911" s="11">
        <v>53</v>
      </c>
      <c r="S3911" s="11">
        <v>6</v>
      </c>
      <c r="T3911" s="11">
        <v>200.810654164456</v>
      </c>
      <c r="U3911" s="11">
        <v>10.6525236460252</v>
      </c>
      <c r="V3911" s="11" t="s">
        <v>63</v>
      </c>
    </row>
    <row r="3912" spans="1:22" x14ac:dyDescent="0.3">
      <c r="A3912" s="9">
        <v>45365.576388888898</v>
      </c>
      <c r="B3912" s="10">
        <v>45365</v>
      </c>
      <c r="C3912" s="11">
        <v>2024</v>
      </c>
      <c r="D3912" s="11">
        <v>3</v>
      </c>
      <c r="E3912" s="11">
        <v>14</v>
      </c>
      <c r="F3912" s="11">
        <v>13</v>
      </c>
      <c r="G3912" s="11" t="s">
        <v>70</v>
      </c>
      <c r="H3912" s="11" t="s">
        <v>53</v>
      </c>
      <c r="I3912" s="11">
        <v>40.646239292340503</v>
      </c>
      <c r="J3912" s="11">
        <v>-73.887161390439402</v>
      </c>
      <c r="K3912" s="11">
        <v>144</v>
      </c>
      <c r="L3912" s="11">
        <v>53.603676100234203</v>
      </c>
      <c r="M3912" s="11">
        <v>25.5292399917865</v>
      </c>
      <c r="N3912" s="11" t="s">
        <v>59</v>
      </c>
      <c r="O3912" s="11" t="s">
        <v>55</v>
      </c>
      <c r="P3912" s="11">
        <v>0</v>
      </c>
      <c r="Q3912" s="11">
        <v>0.225405340930382</v>
      </c>
      <c r="R3912" s="11">
        <v>55</v>
      </c>
      <c r="S3912" s="11">
        <v>10</v>
      </c>
      <c r="T3912" s="11">
        <v>55.161768569295397</v>
      </c>
      <c r="U3912" s="11">
        <v>6.12742860690875</v>
      </c>
      <c r="V3912" s="11" t="s">
        <v>63</v>
      </c>
    </row>
    <row r="3913" spans="1:22" x14ac:dyDescent="0.3">
      <c r="A3913" s="9">
        <v>45365.579861111102</v>
      </c>
      <c r="B3913" s="10">
        <v>45365</v>
      </c>
      <c r="C3913" s="11">
        <v>2024</v>
      </c>
      <c r="D3913" s="11">
        <v>3</v>
      </c>
      <c r="E3913" s="11">
        <v>14</v>
      </c>
      <c r="F3913" s="11">
        <v>13</v>
      </c>
      <c r="G3913" s="11" t="s">
        <v>70</v>
      </c>
      <c r="H3913" s="11" t="s">
        <v>53</v>
      </c>
      <c r="I3913" s="11">
        <v>40.7738693083557</v>
      </c>
      <c r="J3913" s="11">
        <v>-73.736960080170604</v>
      </c>
      <c r="K3913" s="11">
        <v>117</v>
      </c>
      <c r="L3913" s="11">
        <v>76.375503889057796</v>
      </c>
      <c r="M3913" s="11">
        <v>20.354853958531301</v>
      </c>
      <c r="N3913" s="11" t="s">
        <v>57</v>
      </c>
      <c r="O3913" s="11" t="s">
        <v>60</v>
      </c>
      <c r="P3913" s="11">
        <v>0</v>
      </c>
      <c r="Q3913" s="11">
        <v>-0.13115516971584501</v>
      </c>
      <c r="R3913" s="11">
        <v>28</v>
      </c>
      <c r="S3913" s="11">
        <v>4</v>
      </c>
      <c r="T3913" s="11">
        <v>180.31797806751001</v>
      </c>
      <c r="U3913" s="11">
        <v>11.4503614862421</v>
      </c>
      <c r="V3913" s="11" t="s">
        <v>63</v>
      </c>
    </row>
    <row r="3914" spans="1:22" x14ac:dyDescent="0.3">
      <c r="A3914" s="9">
        <v>45365.583333333299</v>
      </c>
      <c r="B3914" s="10">
        <v>45365</v>
      </c>
      <c r="C3914" s="11">
        <v>2024</v>
      </c>
      <c r="D3914" s="11">
        <v>3</v>
      </c>
      <c r="E3914" s="11">
        <v>14</v>
      </c>
      <c r="F3914" s="11">
        <v>14</v>
      </c>
      <c r="G3914" s="11" t="s">
        <v>70</v>
      </c>
      <c r="H3914" s="11" t="s">
        <v>53</v>
      </c>
      <c r="I3914" s="11">
        <v>40.668526755182299</v>
      </c>
      <c r="J3914" s="11">
        <v>-73.808778960809704</v>
      </c>
      <c r="K3914" s="11">
        <v>141</v>
      </c>
      <c r="L3914" s="11">
        <v>30.2748955046929</v>
      </c>
      <c r="M3914" s="11">
        <v>88.317551593440498</v>
      </c>
      <c r="N3914" s="11" t="s">
        <v>54</v>
      </c>
      <c r="O3914" s="11" t="s">
        <v>55</v>
      </c>
      <c r="P3914" s="11">
        <v>0</v>
      </c>
      <c r="Q3914" s="11">
        <v>0.94515557057685495</v>
      </c>
      <c r="R3914" s="11">
        <v>95</v>
      </c>
      <c r="S3914" s="11">
        <v>1</v>
      </c>
      <c r="T3914" s="11">
        <v>280.60970598096901</v>
      </c>
      <c r="U3914" s="11">
        <v>29.821497836966799</v>
      </c>
      <c r="V3914" s="11" t="s">
        <v>56</v>
      </c>
    </row>
    <row r="3915" spans="1:22" x14ac:dyDescent="0.3">
      <c r="A3915" s="9">
        <v>45365.586805555598</v>
      </c>
      <c r="B3915" s="10">
        <v>45365</v>
      </c>
      <c r="C3915" s="11">
        <v>2024</v>
      </c>
      <c r="D3915" s="11">
        <v>3</v>
      </c>
      <c r="E3915" s="11">
        <v>14</v>
      </c>
      <c r="F3915" s="11">
        <v>14</v>
      </c>
      <c r="G3915" s="11" t="s">
        <v>70</v>
      </c>
      <c r="H3915" s="11" t="s">
        <v>53</v>
      </c>
      <c r="I3915" s="11">
        <v>40.8401893624861</v>
      </c>
      <c r="J3915" s="11">
        <v>-73.883045073188697</v>
      </c>
      <c r="K3915" s="11">
        <v>74</v>
      </c>
      <c r="L3915" s="11">
        <v>74.301371033336906</v>
      </c>
      <c r="M3915" s="11">
        <v>52.803801096739001</v>
      </c>
      <c r="N3915" s="11" t="s">
        <v>54</v>
      </c>
      <c r="O3915" s="11" t="s">
        <v>60</v>
      </c>
      <c r="P3915" s="11">
        <v>0</v>
      </c>
      <c r="Q3915" s="11">
        <v>-0.34581373393055598</v>
      </c>
      <c r="R3915" s="11">
        <v>8</v>
      </c>
      <c r="S3915" s="11">
        <v>41</v>
      </c>
      <c r="T3915" s="11">
        <v>340.73800848008801</v>
      </c>
      <c r="U3915" s="11">
        <v>19.061876465483898</v>
      </c>
      <c r="V3915" s="11" t="s">
        <v>63</v>
      </c>
    </row>
    <row r="3916" spans="1:22" x14ac:dyDescent="0.3">
      <c r="A3916" s="9">
        <v>45365.590277777803</v>
      </c>
      <c r="B3916" s="10">
        <v>45365</v>
      </c>
      <c r="C3916" s="11">
        <v>2024</v>
      </c>
      <c r="D3916" s="11">
        <v>3</v>
      </c>
      <c r="E3916" s="11">
        <v>14</v>
      </c>
      <c r="F3916" s="11">
        <v>14</v>
      </c>
      <c r="G3916" s="11" t="s">
        <v>70</v>
      </c>
      <c r="H3916" s="11" t="s">
        <v>53</v>
      </c>
      <c r="I3916" s="11">
        <v>40.676046968723</v>
      </c>
      <c r="J3916" s="11">
        <v>-73.784416389766605</v>
      </c>
      <c r="K3916" s="11">
        <v>200</v>
      </c>
      <c r="L3916" s="11">
        <v>48.038976690137403</v>
      </c>
      <c r="M3916" s="11">
        <v>88.791900061438596</v>
      </c>
      <c r="N3916" s="11" t="s">
        <v>59</v>
      </c>
      <c r="O3916" s="11" t="s">
        <v>61</v>
      </c>
      <c r="P3916" s="11">
        <v>0</v>
      </c>
      <c r="Q3916" s="11">
        <v>1.3464499278743601E-2</v>
      </c>
      <c r="R3916" s="11">
        <v>88</v>
      </c>
      <c r="S3916" s="11">
        <v>28</v>
      </c>
      <c r="T3916" s="11">
        <v>96.694957403836099</v>
      </c>
      <c r="U3916" s="11">
        <v>15.855525400178699</v>
      </c>
      <c r="V3916" s="11" t="s">
        <v>56</v>
      </c>
    </row>
    <row r="3917" spans="1:22" x14ac:dyDescent="0.3">
      <c r="A3917" s="9">
        <v>45365.59375</v>
      </c>
      <c r="B3917" s="10">
        <v>45365</v>
      </c>
      <c r="C3917" s="11">
        <v>2024</v>
      </c>
      <c r="D3917" s="11">
        <v>3</v>
      </c>
      <c r="E3917" s="11">
        <v>14</v>
      </c>
      <c r="F3917" s="11">
        <v>14</v>
      </c>
      <c r="G3917" s="11" t="s">
        <v>70</v>
      </c>
      <c r="H3917" s="11" t="s">
        <v>53</v>
      </c>
      <c r="I3917" s="11">
        <v>40.846009731236499</v>
      </c>
      <c r="J3917" s="11">
        <v>-73.728475464293197</v>
      </c>
      <c r="K3917" s="11">
        <v>70</v>
      </c>
      <c r="L3917" s="11">
        <v>57.965426943695803</v>
      </c>
      <c r="M3917" s="11">
        <v>90.414672336946694</v>
      </c>
      <c r="N3917" s="11" t="s">
        <v>57</v>
      </c>
      <c r="O3917" s="11" t="s">
        <v>58</v>
      </c>
      <c r="P3917" s="11">
        <v>0</v>
      </c>
      <c r="Q3917" s="11">
        <v>0.76681899657139097</v>
      </c>
      <c r="R3917" s="11">
        <v>13</v>
      </c>
      <c r="S3917" s="11">
        <v>44</v>
      </c>
      <c r="T3917" s="11">
        <v>488.60455612304901</v>
      </c>
      <c r="U3917" s="11">
        <v>23.036966476991498</v>
      </c>
      <c r="V3917" s="11" t="s">
        <v>56</v>
      </c>
    </row>
    <row r="3918" spans="1:22" x14ac:dyDescent="0.3">
      <c r="A3918" s="9">
        <v>45365.597222222197</v>
      </c>
      <c r="B3918" s="10">
        <v>45365</v>
      </c>
      <c r="C3918" s="11">
        <v>2024</v>
      </c>
      <c r="D3918" s="11">
        <v>3</v>
      </c>
      <c r="E3918" s="11">
        <v>14</v>
      </c>
      <c r="F3918" s="11">
        <v>14</v>
      </c>
      <c r="G3918" s="11" t="s">
        <v>70</v>
      </c>
      <c r="H3918" s="11" t="s">
        <v>53</v>
      </c>
      <c r="I3918" s="11">
        <v>40.842014117474399</v>
      </c>
      <c r="J3918" s="11">
        <v>-73.867877991538194</v>
      </c>
      <c r="K3918" s="11">
        <v>225</v>
      </c>
      <c r="L3918" s="11">
        <v>78.954309305836205</v>
      </c>
      <c r="M3918" s="11">
        <v>18.9735794007462</v>
      </c>
      <c r="N3918" s="11" t="s">
        <v>57</v>
      </c>
      <c r="O3918" s="11" t="s">
        <v>60</v>
      </c>
      <c r="P3918" s="11">
        <v>1</v>
      </c>
      <c r="Q3918" s="11">
        <v>0.12986606333718501</v>
      </c>
      <c r="R3918" s="11">
        <v>45</v>
      </c>
      <c r="S3918" s="11">
        <v>27</v>
      </c>
      <c r="T3918" s="11">
        <v>231.87176382957901</v>
      </c>
      <c r="U3918" s="11">
        <v>20.9258159811728</v>
      </c>
      <c r="V3918" s="11" t="s">
        <v>56</v>
      </c>
    </row>
    <row r="3919" spans="1:22" x14ac:dyDescent="0.3">
      <c r="A3919" s="9">
        <v>45365.600694444503</v>
      </c>
      <c r="B3919" s="10">
        <v>45365</v>
      </c>
      <c r="C3919" s="11">
        <v>2024</v>
      </c>
      <c r="D3919" s="11">
        <v>3</v>
      </c>
      <c r="E3919" s="11">
        <v>14</v>
      </c>
      <c r="F3919" s="11">
        <v>14</v>
      </c>
      <c r="G3919" s="11" t="s">
        <v>70</v>
      </c>
      <c r="H3919" s="11" t="s">
        <v>53</v>
      </c>
      <c r="I3919" s="11">
        <v>40.7508014208776</v>
      </c>
      <c r="J3919" s="11">
        <v>-73.862549674319098</v>
      </c>
      <c r="K3919" s="11">
        <v>31</v>
      </c>
      <c r="L3919" s="11">
        <v>41.714290839800597</v>
      </c>
      <c r="M3919" s="11">
        <v>28.540658987115702</v>
      </c>
      <c r="N3919" s="11" t="s">
        <v>59</v>
      </c>
      <c r="O3919" s="11" t="s">
        <v>55</v>
      </c>
      <c r="P3919" s="11">
        <v>0</v>
      </c>
      <c r="Q3919" s="11">
        <v>0.26375351537062502</v>
      </c>
      <c r="R3919" s="11">
        <v>65</v>
      </c>
      <c r="S3919" s="11">
        <v>40</v>
      </c>
      <c r="T3919" s="11">
        <v>239.77548497548199</v>
      </c>
      <c r="U3919" s="11">
        <v>5.5600874229826296</v>
      </c>
      <c r="V3919" s="11" t="s">
        <v>62</v>
      </c>
    </row>
    <row r="3920" spans="1:22" x14ac:dyDescent="0.3">
      <c r="A3920" s="9">
        <v>45365.604166666701</v>
      </c>
      <c r="B3920" s="10">
        <v>45365</v>
      </c>
      <c r="C3920" s="11">
        <v>2024</v>
      </c>
      <c r="D3920" s="11">
        <v>3</v>
      </c>
      <c r="E3920" s="11">
        <v>14</v>
      </c>
      <c r="F3920" s="11">
        <v>14</v>
      </c>
      <c r="G3920" s="11" t="s">
        <v>70</v>
      </c>
      <c r="H3920" s="11" t="s">
        <v>53</v>
      </c>
      <c r="I3920" s="11">
        <v>40.7461742542257</v>
      </c>
      <c r="J3920" s="11">
        <v>-73.871151171745893</v>
      </c>
      <c r="K3920" s="11">
        <v>74</v>
      </c>
      <c r="L3920" s="11">
        <v>21.463105219492402</v>
      </c>
      <c r="M3920" s="11">
        <v>46.255664474916301</v>
      </c>
      <c r="N3920" s="11" t="s">
        <v>54</v>
      </c>
      <c r="O3920" s="11" t="s">
        <v>55</v>
      </c>
      <c r="P3920" s="11">
        <v>0</v>
      </c>
      <c r="Q3920" s="11">
        <v>-0.37293881110534299</v>
      </c>
      <c r="R3920" s="11">
        <v>10</v>
      </c>
      <c r="S3920" s="11">
        <v>45</v>
      </c>
      <c r="T3920" s="11">
        <v>410.84616897787203</v>
      </c>
      <c r="U3920" s="11">
        <v>22.705421846341199</v>
      </c>
      <c r="V3920" s="11" t="s">
        <v>63</v>
      </c>
    </row>
    <row r="3921" spans="1:22" x14ac:dyDescent="0.3">
      <c r="A3921" s="9">
        <v>45365.607638888898</v>
      </c>
      <c r="B3921" s="10">
        <v>45365</v>
      </c>
      <c r="C3921" s="11">
        <v>2024</v>
      </c>
      <c r="D3921" s="11">
        <v>3</v>
      </c>
      <c r="E3921" s="11">
        <v>14</v>
      </c>
      <c r="F3921" s="11">
        <v>14</v>
      </c>
      <c r="G3921" s="11" t="s">
        <v>70</v>
      </c>
      <c r="H3921" s="11" t="s">
        <v>53</v>
      </c>
      <c r="I3921" s="11">
        <v>40.677152748127</v>
      </c>
      <c r="J3921" s="11">
        <v>-73.873660512388099</v>
      </c>
      <c r="K3921" s="11">
        <v>43</v>
      </c>
      <c r="L3921" s="11">
        <v>18.740081775725201</v>
      </c>
      <c r="M3921" s="11">
        <v>27.1811528902197</v>
      </c>
      <c r="N3921" s="11" t="s">
        <v>57</v>
      </c>
      <c r="O3921" s="11" t="s">
        <v>55</v>
      </c>
      <c r="P3921" s="11">
        <v>0</v>
      </c>
      <c r="Q3921" s="11">
        <v>0.68007059113606305</v>
      </c>
      <c r="R3921" s="11">
        <v>95</v>
      </c>
      <c r="S3921" s="11">
        <v>39</v>
      </c>
      <c r="T3921" s="11">
        <v>440.40039363154102</v>
      </c>
      <c r="U3921" s="11">
        <v>27.3027950613616</v>
      </c>
      <c r="V3921" s="11" t="s">
        <v>56</v>
      </c>
    </row>
    <row r="3922" spans="1:22" x14ac:dyDescent="0.3">
      <c r="A3922" s="9">
        <v>45365.611111111102</v>
      </c>
      <c r="B3922" s="10">
        <v>45365</v>
      </c>
      <c r="C3922" s="11">
        <v>2024</v>
      </c>
      <c r="D3922" s="11">
        <v>3</v>
      </c>
      <c r="E3922" s="11">
        <v>14</v>
      </c>
      <c r="F3922" s="11">
        <v>14</v>
      </c>
      <c r="G3922" s="11" t="s">
        <v>70</v>
      </c>
      <c r="H3922" s="11" t="s">
        <v>53</v>
      </c>
      <c r="I3922" s="11">
        <v>40.863313635530098</v>
      </c>
      <c r="J3922" s="11">
        <v>-73.899642732088694</v>
      </c>
      <c r="K3922" s="11">
        <v>89</v>
      </c>
      <c r="L3922" s="11">
        <v>10.532568743363599</v>
      </c>
      <c r="M3922" s="11">
        <v>45.021435549802298</v>
      </c>
      <c r="N3922" s="11" t="s">
        <v>59</v>
      </c>
      <c r="O3922" s="11" t="s">
        <v>55</v>
      </c>
      <c r="P3922" s="11">
        <v>0</v>
      </c>
      <c r="Q3922" s="11">
        <v>0.150951925910421</v>
      </c>
      <c r="R3922" s="11">
        <v>95</v>
      </c>
      <c r="S3922" s="11">
        <v>7</v>
      </c>
      <c r="T3922" s="11">
        <v>302.97517409605399</v>
      </c>
      <c r="U3922" s="11">
        <v>8.3986745054904794</v>
      </c>
      <c r="V3922" s="11" t="s">
        <v>56</v>
      </c>
    </row>
    <row r="3923" spans="1:22" x14ac:dyDescent="0.3">
      <c r="A3923" s="9">
        <v>45365.614583333299</v>
      </c>
      <c r="B3923" s="10">
        <v>45365</v>
      </c>
      <c r="C3923" s="11">
        <v>2024</v>
      </c>
      <c r="D3923" s="11">
        <v>3</v>
      </c>
      <c r="E3923" s="11">
        <v>14</v>
      </c>
      <c r="F3923" s="11">
        <v>14</v>
      </c>
      <c r="G3923" s="11" t="s">
        <v>70</v>
      </c>
      <c r="H3923" s="11" t="s">
        <v>53</v>
      </c>
      <c r="I3923" s="11">
        <v>40.693117679928903</v>
      </c>
      <c r="J3923" s="11">
        <v>-73.896130865104297</v>
      </c>
      <c r="K3923" s="11">
        <v>78</v>
      </c>
      <c r="L3923" s="11">
        <v>49.550421467674298</v>
      </c>
      <c r="M3923" s="11">
        <v>93.072440540808998</v>
      </c>
      <c r="N3923" s="11" t="s">
        <v>59</v>
      </c>
      <c r="O3923" s="11" t="s">
        <v>60</v>
      </c>
      <c r="P3923" s="11">
        <v>0</v>
      </c>
      <c r="Q3923" s="11">
        <v>-0.26199666663056898</v>
      </c>
      <c r="R3923" s="11">
        <v>73</v>
      </c>
      <c r="S3923" s="11">
        <v>40</v>
      </c>
      <c r="T3923" s="11">
        <v>418.17296171867298</v>
      </c>
      <c r="U3923" s="11">
        <v>22.841283809759801</v>
      </c>
      <c r="V3923" s="11" t="s">
        <v>56</v>
      </c>
    </row>
    <row r="3924" spans="1:22" x14ac:dyDescent="0.3">
      <c r="A3924" s="9">
        <v>45365.618055555598</v>
      </c>
      <c r="B3924" s="10">
        <v>45365</v>
      </c>
      <c r="C3924" s="11">
        <v>2024</v>
      </c>
      <c r="D3924" s="11">
        <v>3</v>
      </c>
      <c r="E3924" s="11">
        <v>14</v>
      </c>
      <c r="F3924" s="11">
        <v>14</v>
      </c>
      <c r="G3924" s="11" t="s">
        <v>70</v>
      </c>
      <c r="H3924" s="11" t="s">
        <v>53</v>
      </c>
      <c r="I3924" s="11">
        <v>40.891309951517997</v>
      </c>
      <c r="J3924" s="11">
        <v>-73.753982359586502</v>
      </c>
      <c r="K3924" s="11">
        <v>234</v>
      </c>
      <c r="L3924" s="11">
        <v>78.237037357918297</v>
      </c>
      <c r="M3924" s="11">
        <v>48.876538532026402</v>
      </c>
      <c r="N3924" s="11" t="s">
        <v>54</v>
      </c>
      <c r="O3924" s="11" t="s">
        <v>58</v>
      </c>
      <c r="P3924" s="11">
        <v>0</v>
      </c>
      <c r="Q3924" s="11">
        <v>-2.1700278734090701E-2</v>
      </c>
      <c r="R3924" s="11">
        <v>92</v>
      </c>
      <c r="S3924" s="11">
        <v>17</v>
      </c>
      <c r="T3924" s="11">
        <v>103.050526388504</v>
      </c>
      <c r="U3924" s="11">
        <v>26.743578648016001</v>
      </c>
      <c r="V3924" s="11" t="s">
        <v>56</v>
      </c>
    </row>
    <row r="3925" spans="1:22" x14ac:dyDescent="0.3">
      <c r="A3925" s="9">
        <v>45365.621527777803</v>
      </c>
      <c r="B3925" s="10">
        <v>45365</v>
      </c>
      <c r="C3925" s="11">
        <v>2024</v>
      </c>
      <c r="D3925" s="11">
        <v>3</v>
      </c>
      <c r="E3925" s="11">
        <v>14</v>
      </c>
      <c r="F3925" s="11">
        <v>14</v>
      </c>
      <c r="G3925" s="11" t="s">
        <v>70</v>
      </c>
      <c r="H3925" s="11" t="s">
        <v>53</v>
      </c>
      <c r="I3925" s="11">
        <v>40.729427122353201</v>
      </c>
      <c r="J3925" s="11">
        <v>-73.804555546906499</v>
      </c>
      <c r="K3925" s="11">
        <v>109</v>
      </c>
      <c r="L3925" s="11">
        <v>47.549126222791699</v>
      </c>
      <c r="M3925" s="11">
        <v>83.603104992337705</v>
      </c>
      <c r="N3925" s="11" t="s">
        <v>54</v>
      </c>
      <c r="O3925" s="11" t="s">
        <v>55</v>
      </c>
      <c r="P3925" s="11">
        <v>0</v>
      </c>
      <c r="Q3925" s="11">
        <v>-0.19236741831196899</v>
      </c>
      <c r="R3925" s="11">
        <v>62</v>
      </c>
      <c r="S3925" s="11">
        <v>32</v>
      </c>
      <c r="T3925" s="11">
        <v>430.86026268201198</v>
      </c>
      <c r="U3925" s="11">
        <v>29.717939405557001</v>
      </c>
      <c r="V3925" s="11" t="s">
        <v>56</v>
      </c>
    </row>
    <row r="3926" spans="1:22" x14ac:dyDescent="0.3">
      <c r="A3926" s="9">
        <v>45365.625</v>
      </c>
      <c r="B3926" s="10">
        <v>45365</v>
      </c>
      <c r="C3926" s="11">
        <v>2024</v>
      </c>
      <c r="D3926" s="11">
        <v>3</v>
      </c>
      <c r="E3926" s="11">
        <v>14</v>
      </c>
      <c r="F3926" s="11">
        <v>15</v>
      </c>
      <c r="G3926" s="11" t="s">
        <v>70</v>
      </c>
      <c r="H3926" s="11" t="s">
        <v>53</v>
      </c>
      <c r="I3926" s="11">
        <v>40.717177142659601</v>
      </c>
      <c r="J3926" s="11">
        <v>-73.845532703689003</v>
      </c>
      <c r="K3926" s="11">
        <v>163</v>
      </c>
      <c r="L3926" s="11">
        <v>31.238591276681099</v>
      </c>
      <c r="M3926" s="11">
        <v>35.472611114251201</v>
      </c>
      <c r="N3926" s="11" t="s">
        <v>59</v>
      </c>
      <c r="O3926" s="11" t="s">
        <v>60</v>
      </c>
      <c r="P3926" s="11">
        <v>0</v>
      </c>
      <c r="Q3926" s="11">
        <v>0.34589644542664899</v>
      </c>
      <c r="R3926" s="11">
        <v>30</v>
      </c>
      <c r="S3926" s="11">
        <v>24</v>
      </c>
      <c r="T3926" s="11">
        <v>243.440384215991</v>
      </c>
      <c r="U3926" s="11">
        <v>5.1374275519691697</v>
      </c>
      <c r="V3926" s="11" t="s">
        <v>63</v>
      </c>
    </row>
    <row r="3927" spans="1:22" x14ac:dyDescent="0.3">
      <c r="A3927" s="9">
        <v>45365.628472222197</v>
      </c>
      <c r="B3927" s="10">
        <v>45365</v>
      </c>
      <c r="C3927" s="11">
        <v>2024</v>
      </c>
      <c r="D3927" s="11">
        <v>3</v>
      </c>
      <c r="E3927" s="11">
        <v>14</v>
      </c>
      <c r="F3927" s="11">
        <v>15</v>
      </c>
      <c r="G3927" s="11" t="s">
        <v>70</v>
      </c>
      <c r="H3927" s="11" t="s">
        <v>53</v>
      </c>
      <c r="I3927" s="11">
        <v>40.674448290037098</v>
      </c>
      <c r="J3927" s="11">
        <v>-73.754086264450905</v>
      </c>
      <c r="K3927" s="11">
        <v>232</v>
      </c>
      <c r="L3927" s="11">
        <v>45.046464964811001</v>
      </c>
      <c r="M3927" s="11">
        <v>18.634926979103501</v>
      </c>
      <c r="N3927" s="11" t="s">
        <v>54</v>
      </c>
      <c r="O3927" s="11" t="s">
        <v>60</v>
      </c>
      <c r="P3927" s="11">
        <v>0</v>
      </c>
      <c r="Q3927" s="11">
        <v>0.22561982957287899</v>
      </c>
      <c r="R3927" s="11">
        <v>30</v>
      </c>
      <c r="S3927" s="11">
        <v>40</v>
      </c>
      <c r="T3927" s="11">
        <v>387.85385994095702</v>
      </c>
      <c r="U3927" s="11">
        <v>15.225156500633</v>
      </c>
      <c r="V3927" s="11" t="s">
        <v>56</v>
      </c>
    </row>
    <row r="3928" spans="1:22" x14ac:dyDescent="0.3">
      <c r="A3928" s="9">
        <v>45365.631944444503</v>
      </c>
      <c r="B3928" s="10">
        <v>45365</v>
      </c>
      <c r="C3928" s="11">
        <v>2024</v>
      </c>
      <c r="D3928" s="11">
        <v>3</v>
      </c>
      <c r="E3928" s="11">
        <v>14</v>
      </c>
      <c r="F3928" s="11">
        <v>15</v>
      </c>
      <c r="G3928" s="11" t="s">
        <v>70</v>
      </c>
      <c r="H3928" s="11" t="s">
        <v>53</v>
      </c>
      <c r="I3928" s="11">
        <v>40.678846558276298</v>
      </c>
      <c r="J3928" s="11">
        <v>-73.960069869524006</v>
      </c>
      <c r="K3928" s="11">
        <v>126</v>
      </c>
      <c r="L3928" s="11">
        <v>6.3503825360720798</v>
      </c>
      <c r="M3928" s="11">
        <v>43.531728488156098</v>
      </c>
      <c r="N3928" s="11" t="s">
        <v>57</v>
      </c>
      <c r="O3928" s="11" t="s">
        <v>58</v>
      </c>
      <c r="P3928" s="11">
        <v>0</v>
      </c>
      <c r="Q3928" s="11">
        <v>-0.51933754562813605</v>
      </c>
      <c r="R3928" s="11">
        <v>40</v>
      </c>
      <c r="S3928" s="11">
        <v>32</v>
      </c>
      <c r="T3928" s="11">
        <v>97.059395572169194</v>
      </c>
      <c r="U3928" s="11">
        <v>15.1470279749492</v>
      </c>
      <c r="V3928" s="11" t="s">
        <v>56</v>
      </c>
    </row>
    <row r="3929" spans="1:22" x14ac:dyDescent="0.3">
      <c r="A3929" s="9">
        <v>45365.635416666701</v>
      </c>
      <c r="B3929" s="10">
        <v>45365</v>
      </c>
      <c r="C3929" s="11">
        <v>2024</v>
      </c>
      <c r="D3929" s="11">
        <v>3</v>
      </c>
      <c r="E3929" s="11">
        <v>14</v>
      </c>
      <c r="F3929" s="11">
        <v>15</v>
      </c>
      <c r="G3929" s="11" t="s">
        <v>70</v>
      </c>
      <c r="H3929" s="11" t="s">
        <v>53</v>
      </c>
      <c r="I3929" s="11">
        <v>40.6398674296995</v>
      </c>
      <c r="J3929" s="11">
        <v>-73.792453229141003</v>
      </c>
      <c r="K3929" s="11">
        <v>77</v>
      </c>
      <c r="L3929" s="11">
        <v>61.251733150847002</v>
      </c>
      <c r="M3929" s="11">
        <v>64.249353387555601</v>
      </c>
      <c r="N3929" s="11" t="s">
        <v>54</v>
      </c>
      <c r="O3929" s="11" t="s">
        <v>55</v>
      </c>
      <c r="P3929" s="11">
        <v>0</v>
      </c>
      <c r="Q3929" s="11">
        <v>0.37783454986482501</v>
      </c>
      <c r="R3929" s="11">
        <v>44</v>
      </c>
      <c r="S3929" s="11">
        <v>10</v>
      </c>
      <c r="T3929" s="11">
        <v>417.68180949956098</v>
      </c>
      <c r="U3929" s="11">
        <v>17.758759494813201</v>
      </c>
      <c r="V3929" s="11" t="s">
        <v>63</v>
      </c>
    </row>
    <row r="3930" spans="1:22" x14ac:dyDescent="0.3">
      <c r="A3930" s="9">
        <v>45365.638888888898</v>
      </c>
      <c r="B3930" s="10">
        <v>45365</v>
      </c>
      <c r="C3930" s="11">
        <v>2024</v>
      </c>
      <c r="D3930" s="11">
        <v>3</v>
      </c>
      <c r="E3930" s="11">
        <v>14</v>
      </c>
      <c r="F3930" s="11">
        <v>15</v>
      </c>
      <c r="G3930" s="11" t="s">
        <v>70</v>
      </c>
      <c r="H3930" s="11" t="s">
        <v>53</v>
      </c>
      <c r="I3930" s="11">
        <v>40.707027593807297</v>
      </c>
      <c r="J3930" s="11">
        <v>-73.997834841530306</v>
      </c>
      <c r="K3930" s="11">
        <v>208</v>
      </c>
      <c r="L3930" s="11">
        <v>26.408874623212299</v>
      </c>
      <c r="M3930" s="11">
        <v>20.754258030730298</v>
      </c>
      <c r="N3930" s="11" t="s">
        <v>54</v>
      </c>
      <c r="O3930" s="11" t="s">
        <v>60</v>
      </c>
      <c r="P3930" s="11">
        <v>0</v>
      </c>
      <c r="Q3930" s="11">
        <v>-1.9499920323791699E-2</v>
      </c>
      <c r="R3930" s="11">
        <v>75</v>
      </c>
      <c r="S3930" s="11">
        <v>15</v>
      </c>
      <c r="T3930" s="11">
        <v>101.757916212749</v>
      </c>
      <c r="U3930" s="11">
        <v>19.548160057358</v>
      </c>
      <c r="V3930" s="11" t="s">
        <v>56</v>
      </c>
    </row>
    <row r="3931" spans="1:22" x14ac:dyDescent="0.3">
      <c r="A3931" s="9">
        <v>45365.642361111102</v>
      </c>
      <c r="B3931" s="10">
        <v>45365</v>
      </c>
      <c r="C3931" s="11">
        <v>2024</v>
      </c>
      <c r="D3931" s="11">
        <v>3</v>
      </c>
      <c r="E3931" s="11">
        <v>14</v>
      </c>
      <c r="F3931" s="11">
        <v>15</v>
      </c>
      <c r="G3931" s="11" t="s">
        <v>70</v>
      </c>
      <c r="H3931" s="11" t="s">
        <v>53</v>
      </c>
      <c r="I3931" s="11">
        <v>40.851809898242998</v>
      </c>
      <c r="J3931" s="11">
        <v>-73.766077244860895</v>
      </c>
      <c r="K3931" s="11">
        <v>143</v>
      </c>
      <c r="L3931" s="11">
        <v>69.404147339357493</v>
      </c>
      <c r="M3931" s="11">
        <v>51.731174017491497</v>
      </c>
      <c r="N3931" s="11" t="s">
        <v>59</v>
      </c>
      <c r="O3931" s="11" t="s">
        <v>58</v>
      </c>
      <c r="P3931" s="11">
        <v>0</v>
      </c>
      <c r="Q3931" s="11">
        <v>-0.70196229656257902</v>
      </c>
      <c r="R3931" s="11">
        <v>72</v>
      </c>
      <c r="S3931" s="11">
        <v>5</v>
      </c>
      <c r="T3931" s="11">
        <v>479.53765825925899</v>
      </c>
      <c r="U3931" s="11">
        <v>11.6853200982512</v>
      </c>
      <c r="V3931" s="11" t="s">
        <v>63</v>
      </c>
    </row>
    <row r="3932" spans="1:22" x14ac:dyDescent="0.3">
      <c r="A3932" s="9">
        <v>45365.645833333299</v>
      </c>
      <c r="B3932" s="10">
        <v>45365</v>
      </c>
      <c r="C3932" s="11">
        <v>2024</v>
      </c>
      <c r="D3932" s="11">
        <v>3</v>
      </c>
      <c r="E3932" s="11">
        <v>14</v>
      </c>
      <c r="F3932" s="11">
        <v>15</v>
      </c>
      <c r="G3932" s="11" t="s">
        <v>70</v>
      </c>
      <c r="H3932" s="11" t="s">
        <v>53</v>
      </c>
      <c r="I3932" s="11">
        <v>40.846570133001002</v>
      </c>
      <c r="J3932" s="11">
        <v>-73.761931473836697</v>
      </c>
      <c r="K3932" s="11">
        <v>153</v>
      </c>
      <c r="L3932" s="11">
        <v>28.765239234198098</v>
      </c>
      <c r="M3932" s="11">
        <v>18.034400086332301</v>
      </c>
      <c r="N3932" s="11" t="s">
        <v>54</v>
      </c>
      <c r="O3932" s="11" t="s">
        <v>61</v>
      </c>
      <c r="P3932" s="11">
        <v>0</v>
      </c>
      <c r="Q3932" s="11">
        <v>-0.36307410984990501</v>
      </c>
      <c r="R3932" s="11">
        <v>57</v>
      </c>
      <c r="S3932" s="11">
        <v>40</v>
      </c>
      <c r="T3932" s="11">
        <v>244.85620147049801</v>
      </c>
      <c r="U3932" s="11">
        <v>27.6993577954774</v>
      </c>
      <c r="V3932" s="11" t="s">
        <v>63</v>
      </c>
    </row>
    <row r="3933" spans="1:22" x14ac:dyDescent="0.3">
      <c r="A3933" s="9">
        <v>45365.649305555598</v>
      </c>
      <c r="B3933" s="10">
        <v>45365</v>
      </c>
      <c r="C3933" s="11">
        <v>2024</v>
      </c>
      <c r="D3933" s="11">
        <v>3</v>
      </c>
      <c r="E3933" s="11">
        <v>14</v>
      </c>
      <c r="F3933" s="11">
        <v>15</v>
      </c>
      <c r="G3933" s="11" t="s">
        <v>70</v>
      </c>
      <c r="H3933" s="11" t="s">
        <v>53</v>
      </c>
      <c r="I3933" s="11">
        <v>40.8351992354999</v>
      </c>
      <c r="J3933" s="11">
        <v>-73.831867144990298</v>
      </c>
      <c r="K3933" s="11">
        <v>231</v>
      </c>
      <c r="L3933" s="11">
        <v>42.077730424980999</v>
      </c>
      <c r="M3933" s="11">
        <v>10.9432124293446</v>
      </c>
      <c r="N3933" s="11" t="s">
        <v>59</v>
      </c>
      <c r="O3933" s="11" t="s">
        <v>55</v>
      </c>
      <c r="P3933" s="11">
        <v>0</v>
      </c>
      <c r="Q3933" s="11">
        <v>0.149800561567176</v>
      </c>
      <c r="R3933" s="11">
        <v>62</v>
      </c>
      <c r="S3933" s="11">
        <v>44</v>
      </c>
      <c r="T3933" s="11">
        <v>358.42587342398502</v>
      </c>
      <c r="U3933" s="11">
        <v>12.539740979708499</v>
      </c>
      <c r="V3933" s="11" t="s">
        <v>56</v>
      </c>
    </row>
    <row r="3934" spans="1:22" x14ac:dyDescent="0.3">
      <c r="A3934" s="9">
        <v>45365.652777777803</v>
      </c>
      <c r="B3934" s="10">
        <v>45365</v>
      </c>
      <c r="C3934" s="11">
        <v>2024</v>
      </c>
      <c r="D3934" s="11">
        <v>3</v>
      </c>
      <c r="E3934" s="11">
        <v>14</v>
      </c>
      <c r="F3934" s="11">
        <v>15</v>
      </c>
      <c r="G3934" s="11" t="s">
        <v>70</v>
      </c>
      <c r="H3934" s="11" t="s">
        <v>53</v>
      </c>
      <c r="I3934" s="11">
        <v>40.886425960522601</v>
      </c>
      <c r="J3934" s="11">
        <v>-73.9462898908684</v>
      </c>
      <c r="K3934" s="11">
        <v>250</v>
      </c>
      <c r="L3934" s="11">
        <v>12.149770624484599</v>
      </c>
      <c r="M3934" s="11">
        <v>39.183331550756897</v>
      </c>
      <c r="N3934" s="11" t="s">
        <v>59</v>
      </c>
      <c r="O3934" s="11" t="s">
        <v>58</v>
      </c>
      <c r="P3934" s="11">
        <v>0</v>
      </c>
      <c r="Q3934" s="11">
        <v>8.4870474361055298E-2</v>
      </c>
      <c r="R3934" s="11">
        <v>30</v>
      </c>
      <c r="S3934" s="11">
        <v>3</v>
      </c>
      <c r="T3934" s="11">
        <v>346.906278888234</v>
      </c>
      <c r="U3934" s="11">
        <v>9.3508679989087504</v>
      </c>
      <c r="V3934" s="11" t="s">
        <v>56</v>
      </c>
    </row>
    <row r="3935" spans="1:22" x14ac:dyDescent="0.3">
      <c r="A3935" s="9">
        <v>45365.65625</v>
      </c>
      <c r="B3935" s="10">
        <v>45365</v>
      </c>
      <c r="C3935" s="11">
        <v>2024</v>
      </c>
      <c r="D3935" s="11">
        <v>3</v>
      </c>
      <c r="E3935" s="11">
        <v>14</v>
      </c>
      <c r="F3935" s="11">
        <v>15</v>
      </c>
      <c r="G3935" s="11" t="s">
        <v>70</v>
      </c>
      <c r="H3935" s="11" t="s">
        <v>53</v>
      </c>
      <c r="I3935" s="11">
        <v>40.733959673672203</v>
      </c>
      <c r="J3935" s="11">
        <v>-73.790710700520194</v>
      </c>
      <c r="K3935" s="11">
        <v>228</v>
      </c>
      <c r="L3935" s="11">
        <v>51.087777101023697</v>
      </c>
      <c r="M3935" s="11">
        <v>69.506932396343004</v>
      </c>
      <c r="N3935" s="11" t="s">
        <v>54</v>
      </c>
      <c r="O3935" s="11" t="s">
        <v>60</v>
      </c>
      <c r="P3935" s="11">
        <v>0</v>
      </c>
      <c r="Q3935" s="11">
        <v>-0.29378646942901399</v>
      </c>
      <c r="R3935" s="11">
        <v>36</v>
      </c>
      <c r="S3935" s="11">
        <v>1</v>
      </c>
      <c r="T3935" s="11">
        <v>196.95920312627001</v>
      </c>
      <c r="U3935" s="11">
        <v>5.3180037175048698</v>
      </c>
      <c r="V3935" s="11" t="s">
        <v>56</v>
      </c>
    </row>
    <row r="3936" spans="1:22" x14ac:dyDescent="0.3">
      <c r="A3936" s="9">
        <v>45365.659722222197</v>
      </c>
      <c r="B3936" s="10">
        <v>45365</v>
      </c>
      <c r="C3936" s="11">
        <v>2024</v>
      </c>
      <c r="D3936" s="11">
        <v>3</v>
      </c>
      <c r="E3936" s="11">
        <v>14</v>
      </c>
      <c r="F3936" s="11">
        <v>15</v>
      </c>
      <c r="G3936" s="11" t="s">
        <v>70</v>
      </c>
      <c r="H3936" s="11" t="s">
        <v>53</v>
      </c>
      <c r="I3936" s="11">
        <v>40.618233123623298</v>
      </c>
      <c r="J3936" s="11">
        <v>-73.709293384919704</v>
      </c>
      <c r="K3936" s="11">
        <v>200</v>
      </c>
      <c r="L3936" s="11">
        <v>25.886053767755701</v>
      </c>
      <c r="M3936" s="11">
        <v>10.660632968348599</v>
      </c>
      <c r="N3936" s="11" t="s">
        <v>54</v>
      </c>
      <c r="O3936" s="11" t="s">
        <v>60</v>
      </c>
      <c r="P3936" s="11">
        <v>0</v>
      </c>
      <c r="Q3936" s="11">
        <v>-0.74563510598563199</v>
      </c>
      <c r="R3936" s="11">
        <v>90</v>
      </c>
      <c r="S3936" s="11">
        <v>22</v>
      </c>
      <c r="T3936" s="11">
        <v>149.95381543980801</v>
      </c>
      <c r="U3936" s="11">
        <v>17.451267527904498</v>
      </c>
      <c r="V3936" s="11" t="s">
        <v>63</v>
      </c>
    </row>
    <row r="3937" spans="1:22" x14ac:dyDescent="0.3">
      <c r="A3937" s="9">
        <v>45365.663194444503</v>
      </c>
      <c r="B3937" s="10">
        <v>45365</v>
      </c>
      <c r="C3937" s="11">
        <v>2024</v>
      </c>
      <c r="D3937" s="11">
        <v>3</v>
      </c>
      <c r="E3937" s="11">
        <v>14</v>
      </c>
      <c r="F3937" s="11">
        <v>15</v>
      </c>
      <c r="G3937" s="11" t="s">
        <v>70</v>
      </c>
      <c r="H3937" s="11" t="s">
        <v>53</v>
      </c>
      <c r="I3937" s="11">
        <v>40.685656523806998</v>
      </c>
      <c r="J3937" s="11">
        <v>-73.966633856455303</v>
      </c>
      <c r="K3937" s="11">
        <v>157</v>
      </c>
      <c r="L3937" s="11">
        <v>78.373600691014801</v>
      </c>
      <c r="M3937" s="11">
        <v>17.852140500428199</v>
      </c>
      <c r="N3937" s="11" t="s">
        <v>54</v>
      </c>
      <c r="O3937" s="11" t="s">
        <v>61</v>
      </c>
      <c r="P3937" s="11">
        <v>0</v>
      </c>
      <c r="Q3937" s="11">
        <v>-0.37141813111758198</v>
      </c>
      <c r="R3937" s="11">
        <v>26</v>
      </c>
      <c r="S3937" s="11">
        <v>47</v>
      </c>
      <c r="T3937" s="11">
        <v>210.46720048819901</v>
      </c>
      <c r="U3937" s="11">
        <v>28.148544053766798</v>
      </c>
      <c r="V3937" s="11" t="s">
        <v>63</v>
      </c>
    </row>
    <row r="3938" spans="1:22" x14ac:dyDescent="0.3">
      <c r="A3938" s="9">
        <v>45365.666666666701</v>
      </c>
      <c r="B3938" s="10">
        <v>45365</v>
      </c>
      <c r="C3938" s="11">
        <v>2024</v>
      </c>
      <c r="D3938" s="11">
        <v>3</v>
      </c>
      <c r="E3938" s="11">
        <v>14</v>
      </c>
      <c r="F3938" s="11">
        <v>16</v>
      </c>
      <c r="G3938" s="11" t="s">
        <v>70</v>
      </c>
      <c r="H3938" s="11" t="s">
        <v>53</v>
      </c>
      <c r="I3938" s="11">
        <v>40.7259852245815</v>
      </c>
      <c r="J3938" s="11">
        <v>-73.9350511977255</v>
      </c>
      <c r="K3938" s="11">
        <v>278</v>
      </c>
      <c r="L3938" s="11">
        <v>59.684249777060998</v>
      </c>
      <c r="M3938" s="11">
        <v>56.0331399128996</v>
      </c>
      <c r="N3938" s="11" t="s">
        <v>59</v>
      </c>
      <c r="O3938" s="11" t="s">
        <v>58</v>
      </c>
      <c r="P3938" s="11">
        <v>0</v>
      </c>
      <c r="Q3938" s="11">
        <v>0.85510017809420102</v>
      </c>
      <c r="R3938" s="11">
        <v>27</v>
      </c>
      <c r="S3938" s="11">
        <v>21</v>
      </c>
      <c r="T3938" s="11">
        <v>160.56846305585299</v>
      </c>
      <c r="U3938" s="11">
        <v>20.899967393574698</v>
      </c>
      <c r="V3938" s="11" t="s">
        <v>56</v>
      </c>
    </row>
    <row r="3939" spans="1:22" x14ac:dyDescent="0.3">
      <c r="A3939" s="9">
        <v>45365.670138888898</v>
      </c>
      <c r="B3939" s="10">
        <v>45365</v>
      </c>
      <c r="C3939" s="11">
        <v>2024</v>
      </c>
      <c r="D3939" s="11">
        <v>3</v>
      </c>
      <c r="E3939" s="11">
        <v>14</v>
      </c>
      <c r="F3939" s="11">
        <v>16</v>
      </c>
      <c r="G3939" s="11" t="s">
        <v>70</v>
      </c>
      <c r="H3939" s="11" t="s">
        <v>53</v>
      </c>
      <c r="I3939" s="11">
        <v>40.6825282610383</v>
      </c>
      <c r="J3939" s="11">
        <v>-73.745809377367905</v>
      </c>
      <c r="K3939" s="11">
        <v>91</v>
      </c>
      <c r="L3939" s="11">
        <v>71.167551841290106</v>
      </c>
      <c r="M3939" s="11">
        <v>72.7533409270617</v>
      </c>
      <c r="N3939" s="11" t="s">
        <v>57</v>
      </c>
      <c r="O3939" s="11" t="s">
        <v>58</v>
      </c>
      <c r="P3939" s="11">
        <v>0</v>
      </c>
      <c r="Q3939" s="11">
        <v>0.76573338920211798</v>
      </c>
      <c r="R3939" s="11">
        <v>29</v>
      </c>
      <c r="S3939" s="11">
        <v>15</v>
      </c>
      <c r="T3939" s="11">
        <v>492.89145169443299</v>
      </c>
      <c r="U3939" s="11">
        <v>21.2541185342597</v>
      </c>
      <c r="V3939" s="11" t="s">
        <v>63</v>
      </c>
    </row>
    <row r="3940" spans="1:22" x14ac:dyDescent="0.3">
      <c r="A3940" s="9">
        <v>45365.673611111102</v>
      </c>
      <c r="B3940" s="10">
        <v>45365</v>
      </c>
      <c r="C3940" s="11">
        <v>2024</v>
      </c>
      <c r="D3940" s="11">
        <v>3</v>
      </c>
      <c r="E3940" s="11">
        <v>14</v>
      </c>
      <c r="F3940" s="11">
        <v>16</v>
      </c>
      <c r="G3940" s="11" t="s">
        <v>70</v>
      </c>
      <c r="H3940" s="11" t="s">
        <v>53</v>
      </c>
      <c r="I3940" s="11">
        <v>40.738763164936401</v>
      </c>
      <c r="J3940" s="11">
        <v>-73.914425582671697</v>
      </c>
      <c r="K3940" s="11">
        <v>78</v>
      </c>
      <c r="L3940" s="11">
        <v>63.2993501127755</v>
      </c>
      <c r="M3940" s="11">
        <v>93.854606022090493</v>
      </c>
      <c r="N3940" s="11" t="s">
        <v>57</v>
      </c>
      <c r="O3940" s="11" t="s">
        <v>61</v>
      </c>
      <c r="P3940" s="11">
        <v>0</v>
      </c>
      <c r="Q3940" s="11">
        <v>-0.34338985518034199</v>
      </c>
      <c r="R3940" s="11">
        <v>83</v>
      </c>
      <c r="S3940" s="11">
        <v>2</v>
      </c>
      <c r="T3940" s="11">
        <v>447.07881549842602</v>
      </c>
      <c r="U3940" s="11">
        <v>24.333932894534801</v>
      </c>
      <c r="V3940" s="11" t="s">
        <v>56</v>
      </c>
    </row>
    <row r="3941" spans="1:22" x14ac:dyDescent="0.3">
      <c r="A3941" s="9">
        <v>45365.677083333299</v>
      </c>
      <c r="B3941" s="10">
        <v>45365</v>
      </c>
      <c r="C3941" s="11">
        <v>2024</v>
      </c>
      <c r="D3941" s="11">
        <v>3</v>
      </c>
      <c r="E3941" s="11">
        <v>14</v>
      </c>
      <c r="F3941" s="11">
        <v>16</v>
      </c>
      <c r="G3941" s="11" t="s">
        <v>70</v>
      </c>
      <c r="H3941" s="11" t="s">
        <v>53</v>
      </c>
      <c r="I3941" s="11">
        <v>40.705388439200902</v>
      </c>
      <c r="J3941" s="11">
        <v>-73.830061930106396</v>
      </c>
      <c r="K3941" s="11">
        <v>270</v>
      </c>
      <c r="L3941" s="11">
        <v>57.5918496345693</v>
      </c>
      <c r="M3941" s="11">
        <v>55.770445882323301</v>
      </c>
      <c r="N3941" s="11" t="s">
        <v>57</v>
      </c>
      <c r="O3941" s="11" t="s">
        <v>58</v>
      </c>
      <c r="P3941" s="11">
        <v>0</v>
      </c>
      <c r="Q3941" s="11">
        <v>-0.40127020049899897</v>
      </c>
      <c r="R3941" s="11">
        <v>68</v>
      </c>
      <c r="S3941" s="11">
        <v>1</v>
      </c>
      <c r="T3941" s="11">
        <v>159.088249163109</v>
      </c>
      <c r="U3941" s="11">
        <v>26.737662593133798</v>
      </c>
      <c r="V3941" s="11" t="s">
        <v>56</v>
      </c>
    </row>
    <row r="3942" spans="1:22" x14ac:dyDescent="0.3">
      <c r="A3942" s="9">
        <v>45365.680555555598</v>
      </c>
      <c r="B3942" s="10">
        <v>45365</v>
      </c>
      <c r="C3942" s="11">
        <v>2024</v>
      </c>
      <c r="D3942" s="11">
        <v>3</v>
      </c>
      <c r="E3942" s="11">
        <v>14</v>
      </c>
      <c r="F3942" s="11">
        <v>16</v>
      </c>
      <c r="G3942" s="11" t="s">
        <v>70</v>
      </c>
      <c r="H3942" s="11" t="s">
        <v>53</v>
      </c>
      <c r="I3942" s="11">
        <v>40.635766493218298</v>
      </c>
      <c r="J3942" s="11">
        <v>-73.839098499045804</v>
      </c>
      <c r="K3942" s="11">
        <v>62</v>
      </c>
      <c r="L3942" s="11">
        <v>12.268892891413699</v>
      </c>
      <c r="M3942" s="11">
        <v>38.284112589120902</v>
      </c>
      <c r="N3942" s="11" t="s">
        <v>54</v>
      </c>
      <c r="O3942" s="11" t="s">
        <v>61</v>
      </c>
      <c r="P3942" s="11">
        <v>0</v>
      </c>
      <c r="Q3942" s="11">
        <v>-0.90756605287206704</v>
      </c>
      <c r="R3942" s="11">
        <v>54</v>
      </c>
      <c r="S3942" s="11">
        <v>6</v>
      </c>
      <c r="T3942" s="11">
        <v>242.02943051376201</v>
      </c>
      <c r="U3942" s="11">
        <v>9.4639263878236104</v>
      </c>
      <c r="V3942" s="11" t="s">
        <v>56</v>
      </c>
    </row>
    <row r="3943" spans="1:22" x14ac:dyDescent="0.3">
      <c r="A3943" s="9">
        <v>45365.684027777803</v>
      </c>
      <c r="B3943" s="10">
        <v>45365</v>
      </c>
      <c r="C3943" s="11">
        <v>2024</v>
      </c>
      <c r="D3943" s="11">
        <v>3</v>
      </c>
      <c r="E3943" s="11">
        <v>14</v>
      </c>
      <c r="F3943" s="11">
        <v>16</v>
      </c>
      <c r="G3943" s="11" t="s">
        <v>70</v>
      </c>
      <c r="H3943" s="11" t="s">
        <v>53</v>
      </c>
      <c r="I3943" s="11">
        <v>40.619528289621996</v>
      </c>
      <c r="J3943" s="11">
        <v>-73.811792886268506</v>
      </c>
      <c r="K3943" s="11">
        <v>212</v>
      </c>
      <c r="L3943" s="11">
        <v>73.791137731353004</v>
      </c>
      <c r="M3943" s="11">
        <v>80.569985425074506</v>
      </c>
      <c r="N3943" s="11" t="s">
        <v>59</v>
      </c>
      <c r="O3943" s="11" t="s">
        <v>60</v>
      </c>
      <c r="P3943" s="11">
        <v>0</v>
      </c>
      <c r="Q3943" s="11">
        <v>0.75009060381972803</v>
      </c>
      <c r="R3943" s="11">
        <v>55</v>
      </c>
      <c r="S3943" s="11">
        <v>19</v>
      </c>
      <c r="T3943" s="11">
        <v>284.761314834681</v>
      </c>
      <c r="U3943" s="11">
        <v>15.992102055938201</v>
      </c>
      <c r="V3943" s="11" t="s">
        <v>56</v>
      </c>
    </row>
    <row r="3944" spans="1:22" x14ac:dyDescent="0.3">
      <c r="A3944" s="9">
        <v>45365.6875</v>
      </c>
      <c r="B3944" s="10">
        <v>45365</v>
      </c>
      <c r="C3944" s="11">
        <v>2024</v>
      </c>
      <c r="D3944" s="11">
        <v>3</v>
      </c>
      <c r="E3944" s="11">
        <v>14</v>
      </c>
      <c r="F3944" s="11">
        <v>16</v>
      </c>
      <c r="G3944" s="11" t="s">
        <v>70</v>
      </c>
      <c r="H3944" s="11" t="s">
        <v>53</v>
      </c>
      <c r="I3944" s="11">
        <v>40.7826663299915</v>
      </c>
      <c r="J3944" s="11">
        <v>-73.774873130764405</v>
      </c>
      <c r="K3944" s="11">
        <v>237</v>
      </c>
      <c r="L3944" s="11">
        <v>5.8773593807994304</v>
      </c>
      <c r="M3944" s="11">
        <v>46.889085900199497</v>
      </c>
      <c r="N3944" s="11" t="s">
        <v>54</v>
      </c>
      <c r="O3944" s="11" t="s">
        <v>60</v>
      </c>
      <c r="P3944" s="11">
        <v>1</v>
      </c>
      <c r="Q3944" s="11">
        <v>0.53688305940853598</v>
      </c>
      <c r="R3944" s="11">
        <v>37</v>
      </c>
      <c r="S3944" s="11">
        <v>1</v>
      </c>
      <c r="T3944" s="11">
        <v>108.124764407162</v>
      </c>
      <c r="U3944" s="11">
        <v>24.771264079630001</v>
      </c>
      <c r="V3944" s="11" t="s">
        <v>56</v>
      </c>
    </row>
    <row r="3945" spans="1:22" x14ac:dyDescent="0.3">
      <c r="A3945" s="9">
        <v>45365.690972222197</v>
      </c>
      <c r="B3945" s="10">
        <v>45365</v>
      </c>
      <c r="C3945" s="11">
        <v>2024</v>
      </c>
      <c r="D3945" s="11">
        <v>3</v>
      </c>
      <c r="E3945" s="11">
        <v>14</v>
      </c>
      <c r="F3945" s="11">
        <v>16</v>
      </c>
      <c r="G3945" s="11" t="s">
        <v>70</v>
      </c>
      <c r="H3945" s="11" t="s">
        <v>53</v>
      </c>
      <c r="I3945" s="11">
        <v>40.880925590756497</v>
      </c>
      <c r="J3945" s="11">
        <v>-73.842611758707704</v>
      </c>
      <c r="K3945" s="11">
        <v>119</v>
      </c>
      <c r="L3945" s="11">
        <v>60.474058416614596</v>
      </c>
      <c r="M3945" s="11">
        <v>22.326003266528701</v>
      </c>
      <c r="N3945" s="11" t="s">
        <v>54</v>
      </c>
      <c r="O3945" s="11" t="s">
        <v>58</v>
      </c>
      <c r="P3945" s="11">
        <v>0</v>
      </c>
      <c r="Q3945" s="11">
        <v>-0.94142875133521897</v>
      </c>
      <c r="R3945" s="11">
        <v>5</v>
      </c>
      <c r="S3945" s="11">
        <v>34</v>
      </c>
      <c r="T3945" s="11">
        <v>50.3144591607251</v>
      </c>
      <c r="U3945" s="11">
        <v>16.114012638849601</v>
      </c>
      <c r="V3945" s="11" t="s">
        <v>63</v>
      </c>
    </row>
    <row r="3946" spans="1:22" x14ac:dyDescent="0.3">
      <c r="A3946" s="9">
        <v>45365.694444444503</v>
      </c>
      <c r="B3946" s="10">
        <v>45365</v>
      </c>
      <c r="C3946" s="11">
        <v>2024</v>
      </c>
      <c r="D3946" s="11">
        <v>3</v>
      </c>
      <c r="E3946" s="11">
        <v>14</v>
      </c>
      <c r="F3946" s="11">
        <v>16</v>
      </c>
      <c r="G3946" s="11" t="s">
        <v>70</v>
      </c>
      <c r="H3946" s="11" t="s">
        <v>53</v>
      </c>
      <c r="I3946" s="11">
        <v>40.6951589999533</v>
      </c>
      <c r="J3946" s="11">
        <v>-73.810181552261398</v>
      </c>
      <c r="K3946" s="11">
        <v>111</v>
      </c>
      <c r="L3946" s="11">
        <v>34.442599020498299</v>
      </c>
      <c r="M3946" s="11">
        <v>26.435849347177498</v>
      </c>
      <c r="N3946" s="11" t="s">
        <v>59</v>
      </c>
      <c r="O3946" s="11" t="s">
        <v>60</v>
      </c>
      <c r="P3946" s="11">
        <v>0</v>
      </c>
      <c r="Q3946" s="11">
        <v>0.558080931753836</v>
      </c>
      <c r="R3946" s="11">
        <v>29</v>
      </c>
      <c r="S3946" s="11">
        <v>49</v>
      </c>
      <c r="T3946" s="11">
        <v>187.90749658431699</v>
      </c>
      <c r="U3946" s="11">
        <v>23.641303167474099</v>
      </c>
      <c r="V3946" s="11" t="s">
        <v>63</v>
      </c>
    </row>
    <row r="3947" spans="1:22" x14ac:dyDescent="0.3">
      <c r="A3947" s="9">
        <v>45365.697916666701</v>
      </c>
      <c r="B3947" s="10">
        <v>45365</v>
      </c>
      <c r="C3947" s="11">
        <v>2024</v>
      </c>
      <c r="D3947" s="11">
        <v>3</v>
      </c>
      <c r="E3947" s="11">
        <v>14</v>
      </c>
      <c r="F3947" s="11">
        <v>16</v>
      </c>
      <c r="G3947" s="11" t="s">
        <v>70</v>
      </c>
      <c r="H3947" s="11" t="s">
        <v>53</v>
      </c>
      <c r="I3947" s="11">
        <v>40.6045202134164</v>
      </c>
      <c r="J3947" s="11">
        <v>-73.716993970924094</v>
      </c>
      <c r="K3947" s="11">
        <v>207</v>
      </c>
      <c r="L3947" s="11">
        <v>51.635155609065997</v>
      </c>
      <c r="M3947" s="11">
        <v>32.921297768730099</v>
      </c>
      <c r="N3947" s="11" t="s">
        <v>59</v>
      </c>
      <c r="O3947" s="11" t="s">
        <v>55</v>
      </c>
      <c r="P3947" s="11">
        <v>0</v>
      </c>
      <c r="Q3947" s="11">
        <v>-0.31134134954376602</v>
      </c>
      <c r="R3947" s="11">
        <v>89</v>
      </c>
      <c r="S3947" s="11">
        <v>17</v>
      </c>
      <c r="T3947" s="11">
        <v>52.705141315205097</v>
      </c>
      <c r="U3947" s="11">
        <v>9.2866713720307494</v>
      </c>
      <c r="V3947" s="11" t="s">
        <v>56</v>
      </c>
    </row>
    <row r="3948" spans="1:22" x14ac:dyDescent="0.3">
      <c r="A3948" s="9">
        <v>45365.701388888898</v>
      </c>
      <c r="B3948" s="10">
        <v>45365</v>
      </c>
      <c r="C3948" s="11">
        <v>2024</v>
      </c>
      <c r="D3948" s="11">
        <v>3</v>
      </c>
      <c r="E3948" s="11">
        <v>14</v>
      </c>
      <c r="F3948" s="11">
        <v>16</v>
      </c>
      <c r="G3948" s="11" t="s">
        <v>70</v>
      </c>
      <c r="H3948" s="11" t="s">
        <v>53</v>
      </c>
      <c r="I3948" s="11">
        <v>40.861152379572097</v>
      </c>
      <c r="J3948" s="11">
        <v>-73.760196448500494</v>
      </c>
      <c r="K3948" s="11">
        <v>85</v>
      </c>
      <c r="L3948" s="11">
        <v>8.4654683523505803</v>
      </c>
      <c r="M3948" s="11">
        <v>74.663988374851201</v>
      </c>
      <c r="N3948" s="11" t="s">
        <v>54</v>
      </c>
      <c r="O3948" s="11" t="s">
        <v>61</v>
      </c>
      <c r="P3948" s="11">
        <v>0</v>
      </c>
      <c r="Q3948" s="11">
        <v>-0.96789230500562795</v>
      </c>
      <c r="R3948" s="11">
        <v>47</v>
      </c>
      <c r="S3948" s="11">
        <v>22</v>
      </c>
      <c r="T3948" s="11">
        <v>441.71579642842102</v>
      </c>
      <c r="U3948" s="11">
        <v>6.6256577977403204</v>
      </c>
      <c r="V3948" s="11" t="s">
        <v>56</v>
      </c>
    </row>
    <row r="3949" spans="1:22" x14ac:dyDescent="0.3">
      <c r="A3949" s="9">
        <v>45365.704861111102</v>
      </c>
      <c r="B3949" s="10">
        <v>45365</v>
      </c>
      <c r="C3949" s="11">
        <v>2024</v>
      </c>
      <c r="D3949" s="11">
        <v>3</v>
      </c>
      <c r="E3949" s="11">
        <v>14</v>
      </c>
      <c r="F3949" s="11">
        <v>16</v>
      </c>
      <c r="G3949" s="11" t="s">
        <v>70</v>
      </c>
      <c r="H3949" s="11" t="s">
        <v>53</v>
      </c>
      <c r="I3949" s="11">
        <v>40.617958472138803</v>
      </c>
      <c r="J3949" s="11">
        <v>-73.712042625359103</v>
      </c>
      <c r="K3949" s="11">
        <v>36</v>
      </c>
      <c r="L3949" s="11">
        <v>73.840670092024695</v>
      </c>
      <c r="M3949" s="11">
        <v>23.4224840501338</v>
      </c>
      <c r="N3949" s="11" t="s">
        <v>57</v>
      </c>
      <c r="O3949" s="11" t="s">
        <v>60</v>
      </c>
      <c r="P3949" s="11">
        <v>0</v>
      </c>
      <c r="Q3949" s="11">
        <v>0.51716581474088297</v>
      </c>
      <c r="R3949" s="11">
        <v>28</v>
      </c>
      <c r="S3949" s="11">
        <v>48</v>
      </c>
      <c r="T3949" s="11">
        <v>216.65170651599999</v>
      </c>
      <c r="U3949" s="11">
        <v>20.5589602601998</v>
      </c>
      <c r="V3949" s="11" t="s">
        <v>62</v>
      </c>
    </row>
    <row r="3950" spans="1:22" x14ac:dyDescent="0.3">
      <c r="A3950" s="9">
        <v>45365.708333333299</v>
      </c>
      <c r="B3950" s="10">
        <v>45365</v>
      </c>
      <c r="C3950" s="11">
        <v>2024</v>
      </c>
      <c r="D3950" s="11">
        <v>3</v>
      </c>
      <c r="E3950" s="11">
        <v>14</v>
      </c>
      <c r="F3950" s="11">
        <v>17</v>
      </c>
      <c r="G3950" s="11" t="s">
        <v>70</v>
      </c>
      <c r="H3950" s="11" t="s">
        <v>53</v>
      </c>
      <c r="I3950" s="11">
        <v>40.785480343136904</v>
      </c>
      <c r="J3950" s="11">
        <v>-73.8185049266188</v>
      </c>
      <c r="K3950" s="11">
        <v>98</v>
      </c>
      <c r="L3950" s="11">
        <v>20.41312786248</v>
      </c>
      <c r="M3950" s="11">
        <v>89.749636103400405</v>
      </c>
      <c r="N3950" s="11" t="s">
        <v>59</v>
      </c>
      <c r="O3950" s="11" t="s">
        <v>55</v>
      </c>
      <c r="P3950" s="11">
        <v>0</v>
      </c>
      <c r="Q3950" s="11">
        <v>0.375346154273212</v>
      </c>
      <c r="R3950" s="11">
        <v>40</v>
      </c>
      <c r="S3950" s="11">
        <v>39</v>
      </c>
      <c r="T3950" s="11">
        <v>228.47419903664499</v>
      </c>
      <c r="U3950" s="11">
        <v>29.780599947010302</v>
      </c>
      <c r="V3950" s="11" t="s">
        <v>56</v>
      </c>
    </row>
    <row r="3951" spans="1:22" x14ac:dyDescent="0.3">
      <c r="A3951" s="9">
        <v>45365.711805555598</v>
      </c>
      <c r="B3951" s="10">
        <v>45365</v>
      </c>
      <c r="C3951" s="11">
        <v>2024</v>
      </c>
      <c r="D3951" s="11">
        <v>3</v>
      </c>
      <c r="E3951" s="11">
        <v>14</v>
      </c>
      <c r="F3951" s="11">
        <v>17</v>
      </c>
      <c r="G3951" s="11" t="s">
        <v>70</v>
      </c>
      <c r="H3951" s="11" t="s">
        <v>53</v>
      </c>
      <c r="I3951" s="11">
        <v>40.8280396473601</v>
      </c>
      <c r="J3951" s="11">
        <v>-73.740131590371206</v>
      </c>
      <c r="K3951" s="11">
        <v>234</v>
      </c>
      <c r="L3951" s="11">
        <v>36.3538791426149</v>
      </c>
      <c r="M3951" s="11">
        <v>23.781764925922602</v>
      </c>
      <c r="N3951" s="11" t="s">
        <v>59</v>
      </c>
      <c r="O3951" s="11" t="s">
        <v>58</v>
      </c>
      <c r="P3951" s="11">
        <v>0</v>
      </c>
      <c r="Q3951" s="11">
        <v>-0.63452229166040996</v>
      </c>
      <c r="R3951" s="11">
        <v>33</v>
      </c>
      <c r="S3951" s="11">
        <v>14</v>
      </c>
      <c r="T3951" s="11">
        <v>122.26998021385801</v>
      </c>
      <c r="U3951" s="11">
        <v>17.530189848702801</v>
      </c>
      <c r="V3951" s="11" t="s">
        <v>56</v>
      </c>
    </row>
    <row r="3952" spans="1:22" x14ac:dyDescent="0.3">
      <c r="A3952" s="9">
        <v>45365.715277777803</v>
      </c>
      <c r="B3952" s="10">
        <v>45365</v>
      </c>
      <c r="C3952" s="11">
        <v>2024</v>
      </c>
      <c r="D3952" s="11">
        <v>3</v>
      </c>
      <c r="E3952" s="11">
        <v>14</v>
      </c>
      <c r="F3952" s="11">
        <v>17</v>
      </c>
      <c r="G3952" s="11" t="s">
        <v>70</v>
      </c>
      <c r="H3952" s="11" t="s">
        <v>53</v>
      </c>
      <c r="I3952" s="11">
        <v>40.777746623419802</v>
      </c>
      <c r="J3952" s="11">
        <v>-73.907049228052998</v>
      </c>
      <c r="K3952" s="11">
        <v>122</v>
      </c>
      <c r="L3952" s="11">
        <v>52.415960184559403</v>
      </c>
      <c r="M3952" s="11">
        <v>78.996009386066504</v>
      </c>
      <c r="N3952" s="11" t="s">
        <v>54</v>
      </c>
      <c r="O3952" s="11" t="s">
        <v>60</v>
      </c>
      <c r="P3952" s="11">
        <v>0</v>
      </c>
      <c r="Q3952" s="11">
        <v>-0.41846104188450201</v>
      </c>
      <c r="R3952" s="11">
        <v>51</v>
      </c>
      <c r="S3952" s="11">
        <v>23</v>
      </c>
      <c r="T3952" s="11">
        <v>484.79625197211999</v>
      </c>
      <c r="U3952" s="11">
        <v>22.484794571091498</v>
      </c>
      <c r="V3952" s="11" t="s">
        <v>63</v>
      </c>
    </row>
    <row r="3953" spans="1:22" x14ac:dyDescent="0.3">
      <c r="A3953" s="9">
        <v>45365.71875</v>
      </c>
      <c r="B3953" s="10">
        <v>45365</v>
      </c>
      <c r="C3953" s="11">
        <v>2024</v>
      </c>
      <c r="D3953" s="11">
        <v>3</v>
      </c>
      <c r="E3953" s="11">
        <v>14</v>
      </c>
      <c r="F3953" s="11">
        <v>17</v>
      </c>
      <c r="G3953" s="11" t="s">
        <v>70</v>
      </c>
      <c r="H3953" s="11" t="s">
        <v>53</v>
      </c>
      <c r="I3953" s="11">
        <v>40.8588524049119</v>
      </c>
      <c r="J3953" s="11">
        <v>-73.805690679713294</v>
      </c>
      <c r="K3953" s="11">
        <v>139</v>
      </c>
      <c r="L3953" s="11">
        <v>19.910498736807</v>
      </c>
      <c r="M3953" s="11">
        <v>28.441266895478499</v>
      </c>
      <c r="N3953" s="11" t="s">
        <v>54</v>
      </c>
      <c r="O3953" s="11" t="s">
        <v>60</v>
      </c>
      <c r="P3953" s="11">
        <v>1</v>
      </c>
      <c r="Q3953" s="11">
        <v>0.66573850841811499</v>
      </c>
      <c r="R3953" s="11">
        <v>1</v>
      </c>
      <c r="S3953" s="11">
        <v>27</v>
      </c>
      <c r="T3953" s="11">
        <v>469.15371506577202</v>
      </c>
      <c r="U3953" s="11">
        <v>24.2879535654147</v>
      </c>
      <c r="V3953" s="11" t="s">
        <v>56</v>
      </c>
    </row>
    <row r="3954" spans="1:22" x14ac:dyDescent="0.3">
      <c r="A3954" s="9">
        <v>45365.722222222197</v>
      </c>
      <c r="B3954" s="10">
        <v>45365</v>
      </c>
      <c r="C3954" s="11">
        <v>2024</v>
      </c>
      <c r="D3954" s="11">
        <v>3</v>
      </c>
      <c r="E3954" s="11">
        <v>14</v>
      </c>
      <c r="F3954" s="11">
        <v>17</v>
      </c>
      <c r="G3954" s="11" t="s">
        <v>70</v>
      </c>
      <c r="H3954" s="11" t="s">
        <v>53</v>
      </c>
      <c r="I3954" s="11">
        <v>40.815393532761</v>
      </c>
      <c r="J3954" s="11">
        <v>-73.971014068851304</v>
      </c>
      <c r="K3954" s="11">
        <v>222</v>
      </c>
      <c r="L3954" s="11">
        <v>44.596273320865002</v>
      </c>
      <c r="M3954" s="11">
        <v>17.1683719260696</v>
      </c>
      <c r="N3954" s="11" t="s">
        <v>59</v>
      </c>
      <c r="O3954" s="11" t="s">
        <v>58</v>
      </c>
      <c r="P3954" s="11">
        <v>0</v>
      </c>
      <c r="Q3954" s="11">
        <v>0.34931117907956699</v>
      </c>
      <c r="R3954" s="11">
        <v>97</v>
      </c>
      <c r="S3954" s="11">
        <v>32</v>
      </c>
      <c r="T3954" s="11">
        <v>413.81201171990398</v>
      </c>
      <c r="U3954" s="11">
        <v>22.3352549980128</v>
      </c>
      <c r="V3954" s="11" t="s">
        <v>56</v>
      </c>
    </row>
    <row r="3955" spans="1:22" x14ac:dyDescent="0.3">
      <c r="A3955" s="9">
        <v>45365.725694444503</v>
      </c>
      <c r="B3955" s="10">
        <v>45365</v>
      </c>
      <c r="C3955" s="11">
        <v>2024</v>
      </c>
      <c r="D3955" s="11">
        <v>3</v>
      </c>
      <c r="E3955" s="11">
        <v>14</v>
      </c>
      <c r="F3955" s="11">
        <v>17</v>
      </c>
      <c r="G3955" s="11" t="s">
        <v>70</v>
      </c>
      <c r="H3955" s="11" t="s">
        <v>53</v>
      </c>
      <c r="I3955" s="11">
        <v>40.823495039998001</v>
      </c>
      <c r="J3955" s="11">
        <v>-73.927204027664501</v>
      </c>
      <c r="K3955" s="11">
        <v>50</v>
      </c>
      <c r="L3955" s="11">
        <v>20.482107822023998</v>
      </c>
      <c r="M3955" s="11">
        <v>48.719416502209697</v>
      </c>
      <c r="N3955" s="11" t="s">
        <v>59</v>
      </c>
      <c r="O3955" s="11" t="s">
        <v>58</v>
      </c>
      <c r="P3955" s="11">
        <v>0</v>
      </c>
      <c r="Q3955" s="11">
        <v>0.73929609724161904</v>
      </c>
      <c r="R3955" s="11">
        <v>41</v>
      </c>
      <c r="S3955" s="11">
        <v>31</v>
      </c>
      <c r="T3955" s="11">
        <v>353.09383879976201</v>
      </c>
      <c r="U3955" s="11">
        <v>24.044878755410998</v>
      </c>
      <c r="V3955" s="11" t="s">
        <v>63</v>
      </c>
    </row>
    <row r="3956" spans="1:22" x14ac:dyDescent="0.3">
      <c r="A3956" s="9">
        <v>45365.729166666701</v>
      </c>
      <c r="B3956" s="10">
        <v>45365</v>
      </c>
      <c r="C3956" s="11">
        <v>2024</v>
      </c>
      <c r="D3956" s="11">
        <v>3</v>
      </c>
      <c r="E3956" s="11">
        <v>14</v>
      </c>
      <c r="F3956" s="11">
        <v>17</v>
      </c>
      <c r="G3956" s="11" t="s">
        <v>70</v>
      </c>
      <c r="H3956" s="11" t="s">
        <v>53</v>
      </c>
      <c r="I3956" s="11">
        <v>40.696383140619297</v>
      </c>
      <c r="J3956" s="11">
        <v>-73.740867692084393</v>
      </c>
      <c r="K3956" s="11">
        <v>234</v>
      </c>
      <c r="L3956" s="11">
        <v>56.159648085664898</v>
      </c>
      <c r="M3956" s="11">
        <v>74.952431287358195</v>
      </c>
      <c r="N3956" s="11" t="s">
        <v>59</v>
      </c>
      <c r="O3956" s="11" t="s">
        <v>60</v>
      </c>
      <c r="P3956" s="11">
        <v>0</v>
      </c>
      <c r="Q3956" s="11">
        <v>0.42500947408629702</v>
      </c>
      <c r="R3956" s="11">
        <v>7</v>
      </c>
      <c r="S3956" s="11">
        <v>31</v>
      </c>
      <c r="T3956" s="11">
        <v>185.06712927390899</v>
      </c>
      <c r="U3956" s="11">
        <v>13.036511961381599</v>
      </c>
      <c r="V3956" s="11" t="s">
        <v>56</v>
      </c>
    </row>
    <row r="3957" spans="1:22" x14ac:dyDescent="0.3">
      <c r="A3957" s="9">
        <v>45365.732638888898</v>
      </c>
      <c r="B3957" s="10">
        <v>45365</v>
      </c>
      <c r="C3957" s="11">
        <v>2024</v>
      </c>
      <c r="D3957" s="11">
        <v>3</v>
      </c>
      <c r="E3957" s="11">
        <v>14</v>
      </c>
      <c r="F3957" s="11">
        <v>17</v>
      </c>
      <c r="G3957" s="11" t="s">
        <v>70</v>
      </c>
      <c r="H3957" s="11" t="s">
        <v>53</v>
      </c>
      <c r="I3957" s="11">
        <v>40.743618349609797</v>
      </c>
      <c r="J3957" s="11">
        <v>-73.714915314069401</v>
      </c>
      <c r="K3957" s="11">
        <v>271</v>
      </c>
      <c r="L3957" s="11">
        <v>41.011418008837701</v>
      </c>
      <c r="M3957" s="11">
        <v>49.046338407190902</v>
      </c>
      <c r="N3957" s="11" t="s">
        <v>57</v>
      </c>
      <c r="O3957" s="11" t="s">
        <v>60</v>
      </c>
      <c r="P3957" s="11">
        <v>0</v>
      </c>
      <c r="Q3957" s="11">
        <v>2.6461595601396201E-2</v>
      </c>
      <c r="R3957" s="11">
        <v>73</v>
      </c>
      <c r="S3957" s="11">
        <v>39</v>
      </c>
      <c r="T3957" s="11">
        <v>469.96264497574202</v>
      </c>
      <c r="U3957" s="11">
        <v>27.3956232526943</v>
      </c>
      <c r="V3957" s="11" t="s">
        <v>56</v>
      </c>
    </row>
    <row r="3958" spans="1:22" x14ac:dyDescent="0.3">
      <c r="A3958" s="9">
        <v>45365.736111111102</v>
      </c>
      <c r="B3958" s="10">
        <v>45365</v>
      </c>
      <c r="C3958" s="11">
        <v>2024</v>
      </c>
      <c r="D3958" s="11">
        <v>3</v>
      </c>
      <c r="E3958" s="11">
        <v>14</v>
      </c>
      <c r="F3958" s="11">
        <v>17</v>
      </c>
      <c r="G3958" s="11" t="s">
        <v>70</v>
      </c>
      <c r="H3958" s="11" t="s">
        <v>53</v>
      </c>
      <c r="I3958" s="11">
        <v>40.8014687107733</v>
      </c>
      <c r="J3958" s="11">
        <v>-73.741419331447602</v>
      </c>
      <c r="K3958" s="11">
        <v>53</v>
      </c>
      <c r="L3958" s="11">
        <v>14.621113238277101</v>
      </c>
      <c r="M3958" s="11">
        <v>39.166053806310103</v>
      </c>
      <c r="N3958" s="11" t="s">
        <v>57</v>
      </c>
      <c r="O3958" s="11" t="s">
        <v>55</v>
      </c>
      <c r="P3958" s="11">
        <v>0</v>
      </c>
      <c r="Q3958" s="11">
        <v>-0.64860284663989898</v>
      </c>
      <c r="R3958" s="11">
        <v>30</v>
      </c>
      <c r="S3958" s="11">
        <v>10</v>
      </c>
      <c r="T3958" s="11">
        <v>285.13416479020998</v>
      </c>
      <c r="U3958" s="11">
        <v>10.136174017601499</v>
      </c>
      <c r="V3958" s="11" t="s">
        <v>56</v>
      </c>
    </row>
    <row r="3959" spans="1:22" x14ac:dyDescent="0.3">
      <c r="A3959" s="9">
        <v>45365.739583333299</v>
      </c>
      <c r="B3959" s="10">
        <v>45365</v>
      </c>
      <c r="C3959" s="11">
        <v>2024</v>
      </c>
      <c r="D3959" s="11">
        <v>3</v>
      </c>
      <c r="E3959" s="11">
        <v>14</v>
      </c>
      <c r="F3959" s="11">
        <v>17</v>
      </c>
      <c r="G3959" s="11" t="s">
        <v>70</v>
      </c>
      <c r="H3959" s="11" t="s">
        <v>53</v>
      </c>
      <c r="I3959" s="11">
        <v>40.810352124505997</v>
      </c>
      <c r="J3959" s="11">
        <v>-73.928245769882494</v>
      </c>
      <c r="K3959" s="11">
        <v>48</v>
      </c>
      <c r="L3959" s="11">
        <v>13.126737904017499</v>
      </c>
      <c r="M3959" s="11">
        <v>40.0248670247964</v>
      </c>
      <c r="N3959" s="11" t="s">
        <v>54</v>
      </c>
      <c r="O3959" s="11" t="s">
        <v>60</v>
      </c>
      <c r="P3959" s="11">
        <v>0</v>
      </c>
      <c r="Q3959" s="11">
        <v>-0.78743798457500602</v>
      </c>
      <c r="R3959" s="11">
        <v>42</v>
      </c>
      <c r="S3959" s="11">
        <v>23</v>
      </c>
      <c r="T3959" s="11">
        <v>121.15240310256399</v>
      </c>
      <c r="U3959" s="11">
        <v>12.563977023948199</v>
      </c>
      <c r="V3959" s="11" t="s">
        <v>56</v>
      </c>
    </row>
    <row r="3960" spans="1:22" x14ac:dyDescent="0.3">
      <c r="A3960" s="9">
        <v>45365.743055555598</v>
      </c>
      <c r="B3960" s="10">
        <v>45365</v>
      </c>
      <c r="C3960" s="11">
        <v>2024</v>
      </c>
      <c r="D3960" s="11">
        <v>3</v>
      </c>
      <c r="E3960" s="11">
        <v>14</v>
      </c>
      <c r="F3960" s="11">
        <v>17</v>
      </c>
      <c r="G3960" s="11" t="s">
        <v>70</v>
      </c>
      <c r="H3960" s="11" t="s">
        <v>53</v>
      </c>
      <c r="I3960" s="11">
        <v>40.801132611877001</v>
      </c>
      <c r="J3960" s="11">
        <v>-73.979415105884598</v>
      </c>
      <c r="K3960" s="11">
        <v>226</v>
      </c>
      <c r="L3960" s="11">
        <v>52.363751782865499</v>
      </c>
      <c r="M3960" s="11">
        <v>92.317905817474795</v>
      </c>
      <c r="N3960" s="11" t="s">
        <v>57</v>
      </c>
      <c r="O3960" s="11" t="s">
        <v>60</v>
      </c>
      <c r="P3960" s="11">
        <v>0</v>
      </c>
      <c r="Q3960" s="11">
        <v>8.7088296456926798E-2</v>
      </c>
      <c r="R3960" s="11">
        <v>8</v>
      </c>
      <c r="S3960" s="11">
        <v>40</v>
      </c>
      <c r="T3960" s="11">
        <v>176.08107052827501</v>
      </c>
      <c r="U3960" s="11">
        <v>29.642029699549798</v>
      </c>
      <c r="V3960" s="11" t="s">
        <v>56</v>
      </c>
    </row>
    <row r="3961" spans="1:22" x14ac:dyDescent="0.3">
      <c r="A3961" s="9">
        <v>45365.746527777803</v>
      </c>
      <c r="B3961" s="10">
        <v>45365</v>
      </c>
      <c r="C3961" s="11">
        <v>2024</v>
      </c>
      <c r="D3961" s="11">
        <v>3</v>
      </c>
      <c r="E3961" s="11">
        <v>14</v>
      </c>
      <c r="F3961" s="11">
        <v>17</v>
      </c>
      <c r="G3961" s="11" t="s">
        <v>70</v>
      </c>
      <c r="H3961" s="11" t="s">
        <v>53</v>
      </c>
      <c r="I3961" s="11">
        <v>40.819306380979299</v>
      </c>
      <c r="J3961" s="11">
        <v>-73.890523181959296</v>
      </c>
      <c r="K3961" s="11">
        <v>126</v>
      </c>
      <c r="L3961" s="11">
        <v>38.922333088003299</v>
      </c>
      <c r="M3961" s="11">
        <v>77.428237024535093</v>
      </c>
      <c r="N3961" s="11" t="s">
        <v>59</v>
      </c>
      <c r="O3961" s="11" t="s">
        <v>55</v>
      </c>
      <c r="P3961" s="11">
        <v>0</v>
      </c>
      <c r="Q3961" s="11">
        <v>2.44189358959967E-2</v>
      </c>
      <c r="R3961" s="11">
        <v>46</v>
      </c>
      <c r="S3961" s="11">
        <v>0</v>
      </c>
      <c r="T3961" s="11">
        <v>394.76025687066902</v>
      </c>
      <c r="U3961" s="11">
        <v>23.054482600664301</v>
      </c>
      <c r="V3961" s="11" t="s">
        <v>63</v>
      </c>
    </row>
    <row r="3962" spans="1:22" x14ac:dyDescent="0.3">
      <c r="A3962" s="9">
        <v>45365.75</v>
      </c>
      <c r="B3962" s="10">
        <v>45365</v>
      </c>
      <c r="C3962" s="11">
        <v>2024</v>
      </c>
      <c r="D3962" s="11">
        <v>3</v>
      </c>
      <c r="E3962" s="11">
        <v>14</v>
      </c>
      <c r="F3962" s="11">
        <v>18</v>
      </c>
      <c r="G3962" s="11" t="s">
        <v>70</v>
      </c>
      <c r="H3962" s="11" t="s">
        <v>53</v>
      </c>
      <c r="I3962" s="11">
        <v>40.645268491247499</v>
      </c>
      <c r="J3962" s="11">
        <v>-73.953532241972894</v>
      </c>
      <c r="K3962" s="11">
        <v>72</v>
      </c>
      <c r="L3962" s="11">
        <v>6.5145363982983104</v>
      </c>
      <c r="M3962" s="11">
        <v>11.4860656165064</v>
      </c>
      <c r="N3962" s="11" t="s">
        <v>57</v>
      </c>
      <c r="O3962" s="11" t="s">
        <v>60</v>
      </c>
      <c r="P3962" s="11">
        <v>1</v>
      </c>
      <c r="Q3962" s="11">
        <v>-0.60572094242362395</v>
      </c>
      <c r="R3962" s="11">
        <v>90</v>
      </c>
      <c r="S3962" s="11">
        <v>6</v>
      </c>
      <c r="T3962" s="11">
        <v>482.99197282666802</v>
      </c>
      <c r="U3962" s="11">
        <v>28.358083448245001</v>
      </c>
      <c r="V3962" s="11" t="s">
        <v>56</v>
      </c>
    </row>
    <row r="3963" spans="1:22" x14ac:dyDescent="0.3">
      <c r="A3963" s="9">
        <v>45365.753472222197</v>
      </c>
      <c r="B3963" s="10">
        <v>45365</v>
      </c>
      <c r="C3963" s="11">
        <v>2024</v>
      </c>
      <c r="D3963" s="11">
        <v>3</v>
      </c>
      <c r="E3963" s="11">
        <v>14</v>
      </c>
      <c r="F3963" s="11">
        <v>18</v>
      </c>
      <c r="G3963" s="11" t="s">
        <v>70</v>
      </c>
      <c r="H3963" s="11" t="s">
        <v>53</v>
      </c>
      <c r="I3963" s="11">
        <v>40.852122002795397</v>
      </c>
      <c r="J3963" s="11">
        <v>-73.966233498278896</v>
      </c>
      <c r="K3963" s="11">
        <v>257</v>
      </c>
      <c r="L3963" s="11">
        <v>60.120863474644203</v>
      </c>
      <c r="M3963" s="11">
        <v>33.757811287931098</v>
      </c>
      <c r="N3963" s="11" t="s">
        <v>54</v>
      </c>
      <c r="O3963" s="11" t="s">
        <v>61</v>
      </c>
      <c r="P3963" s="11">
        <v>0</v>
      </c>
      <c r="Q3963" s="11">
        <v>0.67705096774471796</v>
      </c>
      <c r="R3963" s="11">
        <v>15</v>
      </c>
      <c r="S3963" s="11">
        <v>1</v>
      </c>
      <c r="T3963" s="11">
        <v>179.97458755405799</v>
      </c>
      <c r="U3963" s="11">
        <v>22.8213453061595</v>
      </c>
      <c r="V3963" s="11" t="s">
        <v>56</v>
      </c>
    </row>
    <row r="3964" spans="1:22" x14ac:dyDescent="0.3">
      <c r="A3964" s="9">
        <v>45365.756944444503</v>
      </c>
      <c r="B3964" s="10">
        <v>45365</v>
      </c>
      <c r="C3964" s="11">
        <v>2024</v>
      </c>
      <c r="D3964" s="11">
        <v>3</v>
      </c>
      <c r="E3964" s="11">
        <v>14</v>
      </c>
      <c r="F3964" s="11">
        <v>18</v>
      </c>
      <c r="G3964" s="11" t="s">
        <v>70</v>
      </c>
      <c r="H3964" s="11" t="s">
        <v>53</v>
      </c>
      <c r="I3964" s="11">
        <v>40.686947575695797</v>
      </c>
      <c r="J3964" s="11">
        <v>-73.768895862693199</v>
      </c>
      <c r="K3964" s="11">
        <v>141</v>
      </c>
      <c r="L3964" s="11">
        <v>40.340663906330697</v>
      </c>
      <c r="M3964" s="11">
        <v>83.753870106387296</v>
      </c>
      <c r="N3964" s="11" t="s">
        <v>54</v>
      </c>
      <c r="O3964" s="11" t="s">
        <v>55</v>
      </c>
      <c r="P3964" s="11">
        <v>0</v>
      </c>
      <c r="Q3964" s="11">
        <v>6.5398306693937799E-3</v>
      </c>
      <c r="R3964" s="11">
        <v>98</v>
      </c>
      <c r="S3964" s="11">
        <v>32</v>
      </c>
      <c r="T3964" s="11">
        <v>412.52911481093599</v>
      </c>
      <c r="U3964" s="11">
        <v>13.3385731844219</v>
      </c>
      <c r="V3964" s="11" t="s">
        <v>56</v>
      </c>
    </row>
    <row r="3965" spans="1:22" x14ac:dyDescent="0.3">
      <c r="A3965" s="9">
        <v>45365.760416666701</v>
      </c>
      <c r="B3965" s="10">
        <v>45365</v>
      </c>
      <c r="C3965" s="11">
        <v>2024</v>
      </c>
      <c r="D3965" s="11">
        <v>3</v>
      </c>
      <c r="E3965" s="11">
        <v>14</v>
      </c>
      <c r="F3965" s="11">
        <v>18</v>
      </c>
      <c r="G3965" s="11" t="s">
        <v>70</v>
      </c>
      <c r="H3965" s="11" t="s">
        <v>53</v>
      </c>
      <c r="I3965" s="11">
        <v>40.693438816301601</v>
      </c>
      <c r="J3965" s="11">
        <v>-73.709420415976396</v>
      </c>
      <c r="K3965" s="11">
        <v>23</v>
      </c>
      <c r="L3965" s="11">
        <v>73.800093324425703</v>
      </c>
      <c r="M3965" s="11">
        <v>55.3973142099724</v>
      </c>
      <c r="N3965" s="11" t="s">
        <v>54</v>
      </c>
      <c r="O3965" s="11" t="s">
        <v>61</v>
      </c>
      <c r="P3965" s="11">
        <v>1</v>
      </c>
      <c r="Q3965" s="11">
        <v>-0.64632219000034696</v>
      </c>
      <c r="R3965" s="11">
        <v>59</v>
      </c>
      <c r="S3965" s="11">
        <v>33</v>
      </c>
      <c r="T3965" s="11">
        <v>464.11658680373603</v>
      </c>
      <c r="U3965" s="11">
        <v>9.3877356976104203</v>
      </c>
      <c r="V3965" s="11" t="s">
        <v>56</v>
      </c>
    </row>
    <row r="3966" spans="1:22" x14ac:dyDescent="0.3">
      <c r="A3966" s="9">
        <v>45365.763888888898</v>
      </c>
      <c r="B3966" s="10">
        <v>45365</v>
      </c>
      <c r="C3966" s="11">
        <v>2024</v>
      </c>
      <c r="D3966" s="11">
        <v>3</v>
      </c>
      <c r="E3966" s="11">
        <v>14</v>
      </c>
      <c r="F3966" s="11">
        <v>18</v>
      </c>
      <c r="G3966" s="11" t="s">
        <v>70</v>
      </c>
      <c r="H3966" s="11" t="s">
        <v>53</v>
      </c>
      <c r="I3966" s="11">
        <v>40.622964193864398</v>
      </c>
      <c r="J3966" s="11">
        <v>-73.735377015789794</v>
      </c>
      <c r="K3966" s="11">
        <v>274</v>
      </c>
      <c r="L3966" s="11">
        <v>21.442724037803501</v>
      </c>
      <c r="M3966" s="11">
        <v>11.596353405883301</v>
      </c>
      <c r="N3966" s="11" t="s">
        <v>59</v>
      </c>
      <c r="O3966" s="11" t="s">
        <v>61</v>
      </c>
      <c r="P3966" s="11">
        <v>0</v>
      </c>
      <c r="Q3966" s="11">
        <v>0.88045154293649697</v>
      </c>
      <c r="R3966" s="11">
        <v>73</v>
      </c>
      <c r="S3966" s="11">
        <v>31</v>
      </c>
      <c r="T3966" s="11">
        <v>481.36573749017202</v>
      </c>
      <c r="U3966" s="11">
        <v>7.6672300144858996</v>
      </c>
      <c r="V3966" s="11" t="s">
        <v>56</v>
      </c>
    </row>
    <row r="3967" spans="1:22" x14ac:dyDescent="0.3">
      <c r="A3967" s="9">
        <v>45365.767361111102</v>
      </c>
      <c r="B3967" s="10">
        <v>45365</v>
      </c>
      <c r="C3967" s="11">
        <v>2024</v>
      </c>
      <c r="D3967" s="11">
        <v>3</v>
      </c>
      <c r="E3967" s="11">
        <v>14</v>
      </c>
      <c r="F3967" s="11">
        <v>18</v>
      </c>
      <c r="G3967" s="11" t="s">
        <v>70</v>
      </c>
      <c r="H3967" s="11" t="s">
        <v>53</v>
      </c>
      <c r="I3967" s="11">
        <v>40.816335170506903</v>
      </c>
      <c r="J3967" s="11">
        <v>-73.805052314798203</v>
      </c>
      <c r="K3967" s="11">
        <v>268</v>
      </c>
      <c r="L3967" s="11">
        <v>62.799585296878803</v>
      </c>
      <c r="M3967" s="11">
        <v>35.880543376239302</v>
      </c>
      <c r="N3967" s="11" t="s">
        <v>54</v>
      </c>
      <c r="O3967" s="11" t="s">
        <v>58</v>
      </c>
      <c r="P3967" s="11">
        <v>0</v>
      </c>
      <c r="Q3967" s="11">
        <v>0.19338917006585099</v>
      </c>
      <c r="R3967" s="11">
        <v>30</v>
      </c>
      <c r="S3967" s="11">
        <v>15</v>
      </c>
      <c r="T3967" s="11">
        <v>401.52496178726398</v>
      </c>
      <c r="U3967" s="11">
        <v>8.8914539636021601</v>
      </c>
      <c r="V3967" s="11" t="s">
        <v>56</v>
      </c>
    </row>
    <row r="3968" spans="1:22" x14ac:dyDescent="0.3">
      <c r="A3968" s="9">
        <v>45365.770833333299</v>
      </c>
      <c r="B3968" s="10">
        <v>45365</v>
      </c>
      <c r="C3968" s="11">
        <v>2024</v>
      </c>
      <c r="D3968" s="11">
        <v>3</v>
      </c>
      <c r="E3968" s="11">
        <v>14</v>
      </c>
      <c r="F3968" s="11">
        <v>18</v>
      </c>
      <c r="G3968" s="11" t="s">
        <v>70</v>
      </c>
      <c r="H3968" s="11" t="s">
        <v>53</v>
      </c>
      <c r="I3968" s="11">
        <v>40.695082840817904</v>
      </c>
      <c r="J3968" s="11">
        <v>-73.870946461241402</v>
      </c>
      <c r="K3968" s="11">
        <v>77</v>
      </c>
      <c r="L3968" s="11">
        <v>79.344371783675498</v>
      </c>
      <c r="M3968" s="11">
        <v>33.685200341123497</v>
      </c>
      <c r="N3968" s="11" t="s">
        <v>59</v>
      </c>
      <c r="O3968" s="11" t="s">
        <v>55</v>
      </c>
      <c r="P3968" s="11">
        <v>0</v>
      </c>
      <c r="Q3968" s="11">
        <v>0.63917015626155704</v>
      </c>
      <c r="R3968" s="11">
        <v>10</v>
      </c>
      <c r="S3968" s="11">
        <v>32</v>
      </c>
      <c r="T3968" s="11">
        <v>103.020286543002</v>
      </c>
      <c r="U3968" s="11">
        <v>10.389056441194899</v>
      </c>
      <c r="V3968" s="11" t="s">
        <v>62</v>
      </c>
    </row>
    <row r="3969" spans="1:22" x14ac:dyDescent="0.3">
      <c r="A3969" s="9">
        <v>45365.774305555598</v>
      </c>
      <c r="B3969" s="10">
        <v>45365</v>
      </c>
      <c r="C3969" s="11">
        <v>2024</v>
      </c>
      <c r="D3969" s="11">
        <v>3</v>
      </c>
      <c r="E3969" s="11">
        <v>14</v>
      </c>
      <c r="F3969" s="11">
        <v>18</v>
      </c>
      <c r="G3969" s="11" t="s">
        <v>70</v>
      </c>
      <c r="H3969" s="11" t="s">
        <v>53</v>
      </c>
      <c r="I3969" s="11">
        <v>40.899697835704004</v>
      </c>
      <c r="J3969" s="11">
        <v>-73.831520155683506</v>
      </c>
      <c r="K3969" s="11">
        <v>79</v>
      </c>
      <c r="L3969" s="11">
        <v>27.150173135451499</v>
      </c>
      <c r="M3969" s="11">
        <v>97.144650128747699</v>
      </c>
      <c r="N3969" s="11" t="s">
        <v>57</v>
      </c>
      <c r="O3969" s="11" t="s">
        <v>61</v>
      </c>
      <c r="P3969" s="11">
        <v>0</v>
      </c>
      <c r="Q3969" s="11">
        <v>-0.28074116446772901</v>
      </c>
      <c r="R3969" s="11">
        <v>98</v>
      </c>
      <c r="S3969" s="11">
        <v>45</v>
      </c>
      <c r="T3969" s="11">
        <v>123.966146164725</v>
      </c>
      <c r="U3969" s="11">
        <v>18.2676591675325</v>
      </c>
      <c r="V3969" s="11" t="s">
        <v>56</v>
      </c>
    </row>
    <row r="3970" spans="1:22" x14ac:dyDescent="0.3">
      <c r="A3970" s="9">
        <v>45365.777777777803</v>
      </c>
      <c r="B3970" s="10">
        <v>45365</v>
      </c>
      <c r="C3970" s="11">
        <v>2024</v>
      </c>
      <c r="D3970" s="11">
        <v>3</v>
      </c>
      <c r="E3970" s="11">
        <v>14</v>
      </c>
      <c r="F3970" s="11">
        <v>18</v>
      </c>
      <c r="G3970" s="11" t="s">
        <v>70</v>
      </c>
      <c r="H3970" s="11" t="s">
        <v>53</v>
      </c>
      <c r="I3970" s="11">
        <v>40.703950598778398</v>
      </c>
      <c r="J3970" s="11">
        <v>-73.976595036632901</v>
      </c>
      <c r="K3970" s="11">
        <v>38</v>
      </c>
      <c r="L3970" s="11">
        <v>41.200707483875597</v>
      </c>
      <c r="M3970" s="11">
        <v>28.293871096671101</v>
      </c>
      <c r="N3970" s="11" t="s">
        <v>54</v>
      </c>
      <c r="O3970" s="11" t="s">
        <v>55</v>
      </c>
      <c r="P3970" s="11">
        <v>0</v>
      </c>
      <c r="Q3970" s="11">
        <v>-0.351725291725758</v>
      </c>
      <c r="R3970" s="11">
        <v>92</v>
      </c>
      <c r="S3970" s="11">
        <v>39</v>
      </c>
      <c r="T3970" s="11">
        <v>286.556539157766</v>
      </c>
      <c r="U3970" s="11">
        <v>17.887571342588501</v>
      </c>
      <c r="V3970" s="11" t="s">
        <v>62</v>
      </c>
    </row>
    <row r="3971" spans="1:22" x14ac:dyDescent="0.3">
      <c r="A3971" s="9">
        <v>45365.78125</v>
      </c>
      <c r="B3971" s="10">
        <v>45365</v>
      </c>
      <c r="C3971" s="11">
        <v>2024</v>
      </c>
      <c r="D3971" s="11">
        <v>3</v>
      </c>
      <c r="E3971" s="11">
        <v>14</v>
      </c>
      <c r="F3971" s="11">
        <v>18</v>
      </c>
      <c r="G3971" s="11" t="s">
        <v>70</v>
      </c>
      <c r="H3971" s="11" t="s">
        <v>53</v>
      </c>
      <c r="I3971" s="11">
        <v>40.768041474663796</v>
      </c>
      <c r="J3971" s="11">
        <v>-73.718154466768297</v>
      </c>
      <c r="K3971" s="11">
        <v>205</v>
      </c>
      <c r="L3971" s="11">
        <v>23.114182040649901</v>
      </c>
      <c r="M3971" s="11">
        <v>95.887564562354498</v>
      </c>
      <c r="N3971" s="11" t="s">
        <v>59</v>
      </c>
      <c r="O3971" s="11" t="s">
        <v>55</v>
      </c>
      <c r="P3971" s="11">
        <v>0</v>
      </c>
      <c r="Q3971" s="11">
        <v>0.80342084367773603</v>
      </c>
      <c r="R3971" s="11">
        <v>22</v>
      </c>
      <c r="S3971" s="11">
        <v>49</v>
      </c>
      <c r="T3971" s="11">
        <v>229.086282060185</v>
      </c>
      <c r="U3971" s="11">
        <v>10.4138093341931</v>
      </c>
      <c r="V3971" s="11" t="s">
        <v>56</v>
      </c>
    </row>
    <row r="3972" spans="1:22" x14ac:dyDescent="0.3">
      <c r="A3972" s="9">
        <v>45365.784722222197</v>
      </c>
      <c r="B3972" s="10">
        <v>45365</v>
      </c>
      <c r="C3972" s="11">
        <v>2024</v>
      </c>
      <c r="D3972" s="11">
        <v>3</v>
      </c>
      <c r="E3972" s="11">
        <v>14</v>
      </c>
      <c r="F3972" s="11">
        <v>18</v>
      </c>
      <c r="G3972" s="11" t="s">
        <v>70</v>
      </c>
      <c r="H3972" s="11" t="s">
        <v>53</v>
      </c>
      <c r="I3972" s="11">
        <v>40.666331892713998</v>
      </c>
      <c r="J3972" s="11">
        <v>-73.957190517233997</v>
      </c>
      <c r="K3972" s="11">
        <v>18</v>
      </c>
      <c r="L3972" s="11">
        <v>69.6253190180134</v>
      </c>
      <c r="M3972" s="11">
        <v>42.765477300055899</v>
      </c>
      <c r="N3972" s="11" t="s">
        <v>59</v>
      </c>
      <c r="O3972" s="11" t="s">
        <v>61</v>
      </c>
      <c r="P3972" s="11">
        <v>0</v>
      </c>
      <c r="Q3972" s="11">
        <v>0.78367411845146195</v>
      </c>
      <c r="R3972" s="11">
        <v>98</v>
      </c>
      <c r="S3972" s="11">
        <v>39</v>
      </c>
      <c r="T3972" s="11">
        <v>461.96475290024898</v>
      </c>
      <c r="U3972" s="11">
        <v>23.6647706215544</v>
      </c>
      <c r="V3972" s="11" t="s">
        <v>62</v>
      </c>
    </row>
    <row r="3973" spans="1:22" x14ac:dyDescent="0.3">
      <c r="A3973" s="9">
        <v>45365.788194444503</v>
      </c>
      <c r="B3973" s="10">
        <v>45365</v>
      </c>
      <c r="C3973" s="11">
        <v>2024</v>
      </c>
      <c r="D3973" s="11">
        <v>3</v>
      </c>
      <c r="E3973" s="11">
        <v>14</v>
      </c>
      <c r="F3973" s="11">
        <v>18</v>
      </c>
      <c r="G3973" s="11" t="s">
        <v>70</v>
      </c>
      <c r="H3973" s="11" t="s">
        <v>53</v>
      </c>
      <c r="I3973" s="11">
        <v>40.7292326681332</v>
      </c>
      <c r="J3973" s="11">
        <v>-73.718375593544195</v>
      </c>
      <c r="K3973" s="11">
        <v>113</v>
      </c>
      <c r="L3973" s="11">
        <v>22.880884643830299</v>
      </c>
      <c r="M3973" s="11">
        <v>71.641472260007305</v>
      </c>
      <c r="N3973" s="11" t="s">
        <v>54</v>
      </c>
      <c r="O3973" s="11" t="s">
        <v>55</v>
      </c>
      <c r="P3973" s="11">
        <v>0</v>
      </c>
      <c r="Q3973" s="11">
        <v>-0.75587676330360998</v>
      </c>
      <c r="R3973" s="11">
        <v>37</v>
      </c>
      <c r="S3973" s="11">
        <v>7</v>
      </c>
      <c r="T3973" s="11">
        <v>289.32282008079102</v>
      </c>
      <c r="U3973" s="11">
        <v>18.221641204976098</v>
      </c>
      <c r="V3973" s="11" t="s">
        <v>63</v>
      </c>
    </row>
    <row r="3974" spans="1:22" x14ac:dyDescent="0.3">
      <c r="A3974" s="9">
        <v>45365.791666666701</v>
      </c>
      <c r="B3974" s="10">
        <v>45365</v>
      </c>
      <c r="C3974" s="11">
        <v>2024</v>
      </c>
      <c r="D3974" s="11">
        <v>3</v>
      </c>
      <c r="E3974" s="11">
        <v>14</v>
      </c>
      <c r="F3974" s="11">
        <v>19</v>
      </c>
      <c r="G3974" s="11" t="s">
        <v>70</v>
      </c>
      <c r="H3974" s="11" t="s">
        <v>53</v>
      </c>
      <c r="I3974" s="11">
        <v>40.825275068781501</v>
      </c>
      <c r="J3974" s="11">
        <v>-73.726283739124099</v>
      </c>
      <c r="K3974" s="11">
        <v>294</v>
      </c>
      <c r="L3974" s="11">
        <v>12.1858654304214</v>
      </c>
      <c r="M3974" s="11">
        <v>79.657343859898006</v>
      </c>
      <c r="N3974" s="11" t="s">
        <v>59</v>
      </c>
      <c r="O3974" s="11" t="s">
        <v>55</v>
      </c>
      <c r="P3974" s="11">
        <v>0</v>
      </c>
      <c r="Q3974" s="11">
        <v>0.31904696368609903</v>
      </c>
      <c r="R3974" s="11">
        <v>98</v>
      </c>
      <c r="S3974" s="11">
        <v>9</v>
      </c>
      <c r="T3974" s="11">
        <v>93.7756437935262</v>
      </c>
      <c r="U3974" s="11">
        <v>19.070317902384801</v>
      </c>
      <c r="V3974" s="11" t="s">
        <v>56</v>
      </c>
    </row>
    <row r="3975" spans="1:22" x14ac:dyDescent="0.3">
      <c r="A3975" s="9">
        <v>45365.795138888898</v>
      </c>
      <c r="B3975" s="10">
        <v>45365</v>
      </c>
      <c r="C3975" s="11">
        <v>2024</v>
      </c>
      <c r="D3975" s="11">
        <v>3</v>
      </c>
      <c r="E3975" s="11">
        <v>14</v>
      </c>
      <c r="F3975" s="11">
        <v>19</v>
      </c>
      <c r="G3975" s="11" t="s">
        <v>70</v>
      </c>
      <c r="H3975" s="11" t="s">
        <v>53</v>
      </c>
      <c r="I3975" s="11">
        <v>40.8885932415875</v>
      </c>
      <c r="J3975" s="11">
        <v>-73.768497816232497</v>
      </c>
      <c r="K3975" s="11">
        <v>210</v>
      </c>
      <c r="L3975" s="11">
        <v>53.505179269112197</v>
      </c>
      <c r="M3975" s="11">
        <v>77.262770080806703</v>
      </c>
      <c r="N3975" s="11" t="s">
        <v>59</v>
      </c>
      <c r="O3975" s="11" t="s">
        <v>61</v>
      </c>
      <c r="P3975" s="11">
        <v>0</v>
      </c>
      <c r="Q3975" s="11">
        <v>0.100078142768922</v>
      </c>
      <c r="R3975" s="11">
        <v>11</v>
      </c>
      <c r="S3975" s="11">
        <v>45</v>
      </c>
      <c r="T3975" s="11">
        <v>71.735199233655607</v>
      </c>
      <c r="U3975" s="11">
        <v>6.0180730335896699</v>
      </c>
      <c r="V3975" s="11" t="s">
        <v>56</v>
      </c>
    </row>
    <row r="3976" spans="1:22" x14ac:dyDescent="0.3">
      <c r="A3976" s="9">
        <v>45365.798611111102</v>
      </c>
      <c r="B3976" s="10">
        <v>45365</v>
      </c>
      <c r="C3976" s="11">
        <v>2024</v>
      </c>
      <c r="D3976" s="11">
        <v>3</v>
      </c>
      <c r="E3976" s="11">
        <v>14</v>
      </c>
      <c r="F3976" s="11">
        <v>19</v>
      </c>
      <c r="G3976" s="11" t="s">
        <v>70</v>
      </c>
      <c r="H3976" s="11" t="s">
        <v>53</v>
      </c>
      <c r="I3976" s="11">
        <v>40.893313815729996</v>
      </c>
      <c r="J3976" s="11">
        <v>-73.7523135850942</v>
      </c>
      <c r="K3976" s="11">
        <v>267</v>
      </c>
      <c r="L3976" s="11">
        <v>48.6088669191044</v>
      </c>
      <c r="M3976" s="11">
        <v>96.522907470843094</v>
      </c>
      <c r="N3976" s="11" t="s">
        <v>54</v>
      </c>
      <c r="O3976" s="11" t="s">
        <v>61</v>
      </c>
      <c r="P3976" s="11">
        <v>0</v>
      </c>
      <c r="Q3976" s="11">
        <v>0.386194744253956</v>
      </c>
      <c r="R3976" s="11">
        <v>91</v>
      </c>
      <c r="S3976" s="11">
        <v>34</v>
      </c>
      <c r="T3976" s="11">
        <v>159.409266009573</v>
      </c>
      <c r="U3976" s="11">
        <v>21.874167991574598</v>
      </c>
      <c r="V3976" s="11" t="s">
        <v>56</v>
      </c>
    </row>
    <row r="3977" spans="1:22" x14ac:dyDescent="0.3">
      <c r="A3977" s="9">
        <v>45365.802083333299</v>
      </c>
      <c r="B3977" s="10">
        <v>45365</v>
      </c>
      <c r="C3977" s="11">
        <v>2024</v>
      </c>
      <c r="D3977" s="11">
        <v>3</v>
      </c>
      <c r="E3977" s="11">
        <v>14</v>
      </c>
      <c r="F3977" s="11">
        <v>19</v>
      </c>
      <c r="G3977" s="11" t="s">
        <v>70</v>
      </c>
      <c r="H3977" s="11" t="s">
        <v>53</v>
      </c>
      <c r="I3977" s="11">
        <v>40.752383821040503</v>
      </c>
      <c r="J3977" s="11">
        <v>-73.931426064218698</v>
      </c>
      <c r="K3977" s="11">
        <v>145</v>
      </c>
      <c r="L3977" s="11">
        <v>20.397489689412499</v>
      </c>
      <c r="M3977" s="11">
        <v>16.532968464523901</v>
      </c>
      <c r="N3977" s="11" t="s">
        <v>54</v>
      </c>
      <c r="O3977" s="11" t="s">
        <v>58</v>
      </c>
      <c r="P3977" s="11">
        <v>0</v>
      </c>
      <c r="Q3977" s="11">
        <v>0.291855610637478</v>
      </c>
      <c r="R3977" s="11">
        <v>34</v>
      </c>
      <c r="S3977" s="11">
        <v>41</v>
      </c>
      <c r="T3977" s="11">
        <v>480.18718022384701</v>
      </c>
      <c r="U3977" s="11">
        <v>19.379800333654298</v>
      </c>
      <c r="V3977" s="11" t="s">
        <v>63</v>
      </c>
    </row>
    <row r="3978" spans="1:22" x14ac:dyDescent="0.3">
      <c r="A3978" s="9">
        <v>45365.805555555598</v>
      </c>
      <c r="B3978" s="10">
        <v>45365</v>
      </c>
      <c r="C3978" s="11">
        <v>2024</v>
      </c>
      <c r="D3978" s="11">
        <v>3</v>
      </c>
      <c r="E3978" s="11">
        <v>14</v>
      </c>
      <c r="F3978" s="11">
        <v>19</v>
      </c>
      <c r="G3978" s="11" t="s">
        <v>70</v>
      </c>
      <c r="H3978" s="11" t="s">
        <v>53</v>
      </c>
      <c r="I3978" s="11">
        <v>40.877935871904697</v>
      </c>
      <c r="J3978" s="11">
        <v>-73.913789555165195</v>
      </c>
      <c r="K3978" s="11">
        <v>181</v>
      </c>
      <c r="L3978" s="11">
        <v>56.640214663942501</v>
      </c>
      <c r="M3978" s="11">
        <v>63.333447570353499</v>
      </c>
      <c r="N3978" s="11" t="s">
        <v>59</v>
      </c>
      <c r="O3978" s="11" t="s">
        <v>55</v>
      </c>
      <c r="P3978" s="11">
        <v>0</v>
      </c>
      <c r="Q3978" s="11">
        <v>-0.702015931501353</v>
      </c>
      <c r="R3978" s="11">
        <v>56</v>
      </c>
      <c r="S3978" s="11">
        <v>23</v>
      </c>
      <c r="T3978" s="11">
        <v>181.26652903998001</v>
      </c>
      <c r="U3978" s="11">
        <v>24.899437620306401</v>
      </c>
      <c r="V3978" s="11" t="s">
        <v>63</v>
      </c>
    </row>
    <row r="3979" spans="1:22" x14ac:dyDescent="0.3">
      <c r="A3979" s="9">
        <v>45365.809027777803</v>
      </c>
      <c r="B3979" s="10">
        <v>45365</v>
      </c>
      <c r="C3979" s="11">
        <v>2024</v>
      </c>
      <c r="D3979" s="11">
        <v>3</v>
      </c>
      <c r="E3979" s="11">
        <v>14</v>
      </c>
      <c r="F3979" s="11">
        <v>19</v>
      </c>
      <c r="G3979" s="11" t="s">
        <v>70</v>
      </c>
      <c r="H3979" s="11" t="s">
        <v>53</v>
      </c>
      <c r="I3979" s="11">
        <v>40.847555544914599</v>
      </c>
      <c r="J3979" s="11">
        <v>-73.884998122909494</v>
      </c>
      <c r="K3979" s="11">
        <v>135</v>
      </c>
      <c r="L3979" s="11">
        <v>67.438907499000393</v>
      </c>
      <c r="M3979" s="11">
        <v>84.341999737735094</v>
      </c>
      <c r="N3979" s="11" t="s">
        <v>54</v>
      </c>
      <c r="O3979" s="11" t="s">
        <v>55</v>
      </c>
      <c r="P3979" s="11">
        <v>0</v>
      </c>
      <c r="Q3979" s="11">
        <v>2.1232605867387198E-2</v>
      </c>
      <c r="R3979" s="11">
        <v>22</v>
      </c>
      <c r="S3979" s="11">
        <v>2</v>
      </c>
      <c r="T3979" s="11">
        <v>111.739257263685</v>
      </c>
      <c r="U3979" s="11">
        <v>14.809655935240601</v>
      </c>
      <c r="V3979" s="11" t="s">
        <v>56</v>
      </c>
    </row>
    <row r="3980" spans="1:22" x14ac:dyDescent="0.3">
      <c r="A3980" s="9">
        <v>45365.8125</v>
      </c>
      <c r="B3980" s="10">
        <v>45365</v>
      </c>
      <c r="C3980" s="11">
        <v>2024</v>
      </c>
      <c r="D3980" s="11">
        <v>3</v>
      </c>
      <c r="E3980" s="11">
        <v>14</v>
      </c>
      <c r="F3980" s="11">
        <v>19</v>
      </c>
      <c r="G3980" s="11" t="s">
        <v>70</v>
      </c>
      <c r="H3980" s="11" t="s">
        <v>53</v>
      </c>
      <c r="I3980" s="11">
        <v>40.846335678482802</v>
      </c>
      <c r="J3980" s="11">
        <v>-73.938166141927894</v>
      </c>
      <c r="K3980" s="11">
        <v>33</v>
      </c>
      <c r="L3980" s="11">
        <v>35.099485919788798</v>
      </c>
      <c r="M3980" s="11">
        <v>24.1405369964261</v>
      </c>
      <c r="N3980" s="11" t="s">
        <v>54</v>
      </c>
      <c r="O3980" s="11" t="s">
        <v>55</v>
      </c>
      <c r="P3980" s="11">
        <v>0</v>
      </c>
      <c r="Q3980" s="11">
        <v>-0.99554676729643699</v>
      </c>
      <c r="R3980" s="11">
        <v>25</v>
      </c>
      <c r="S3980" s="11">
        <v>34</v>
      </c>
      <c r="T3980" s="11">
        <v>364.04249557130697</v>
      </c>
      <c r="U3980" s="11">
        <v>22.860932710368601</v>
      </c>
      <c r="V3980" s="11" t="s">
        <v>63</v>
      </c>
    </row>
    <row r="3981" spans="1:22" x14ac:dyDescent="0.3">
      <c r="A3981" s="9">
        <v>45365.815972222197</v>
      </c>
      <c r="B3981" s="10">
        <v>45365</v>
      </c>
      <c r="C3981" s="11">
        <v>2024</v>
      </c>
      <c r="D3981" s="11">
        <v>3</v>
      </c>
      <c r="E3981" s="11">
        <v>14</v>
      </c>
      <c r="F3981" s="11">
        <v>19</v>
      </c>
      <c r="G3981" s="11" t="s">
        <v>70</v>
      </c>
      <c r="H3981" s="11" t="s">
        <v>53</v>
      </c>
      <c r="I3981" s="11">
        <v>40.684386656859502</v>
      </c>
      <c r="J3981" s="11">
        <v>-73.8323589872479</v>
      </c>
      <c r="K3981" s="11">
        <v>291</v>
      </c>
      <c r="L3981" s="11">
        <v>51.934964454276198</v>
      </c>
      <c r="M3981" s="11">
        <v>13.185477154011499</v>
      </c>
      <c r="N3981" s="11" t="s">
        <v>59</v>
      </c>
      <c r="O3981" s="11" t="s">
        <v>55</v>
      </c>
      <c r="P3981" s="11">
        <v>0</v>
      </c>
      <c r="Q3981" s="11">
        <v>0.473197413325887</v>
      </c>
      <c r="R3981" s="11">
        <v>57</v>
      </c>
      <c r="S3981" s="11">
        <v>13</v>
      </c>
      <c r="T3981" s="11">
        <v>273.67603796707601</v>
      </c>
      <c r="U3981" s="11">
        <v>18.578048577305701</v>
      </c>
      <c r="V3981" s="11" t="s">
        <v>56</v>
      </c>
    </row>
    <row r="3982" spans="1:22" x14ac:dyDescent="0.3">
      <c r="A3982" s="9">
        <v>45365.819444444503</v>
      </c>
      <c r="B3982" s="10">
        <v>45365</v>
      </c>
      <c r="C3982" s="11">
        <v>2024</v>
      </c>
      <c r="D3982" s="11">
        <v>3</v>
      </c>
      <c r="E3982" s="11">
        <v>14</v>
      </c>
      <c r="F3982" s="11">
        <v>19</v>
      </c>
      <c r="G3982" s="11" t="s">
        <v>70</v>
      </c>
      <c r="H3982" s="11" t="s">
        <v>53</v>
      </c>
      <c r="I3982" s="11">
        <v>40.632748024348103</v>
      </c>
      <c r="J3982" s="11">
        <v>-73.951413820770696</v>
      </c>
      <c r="K3982" s="11">
        <v>291</v>
      </c>
      <c r="L3982" s="11">
        <v>56.106324179644098</v>
      </c>
      <c r="M3982" s="11">
        <v>35.934389120171403</v>
      </c>
      <c r="N3982" s="11" t="s">
        <v>59</v>
      </c>
      <c r="O3982" s="11" t="s">
        <v>55</v>
      </c>
      <c r="P3982" s="11">
        <v>0</v>
      </c>
      <c r="Q3982" s="11">
        <v>-0.40585049154915098</v>
      </c>
      <c r="R3982" s="11">
        <v>65</v>
      </c>
      <c r="S3982" s="11">
        <v>25</v>
      </c>
      <c r="T3982" s="11">
        <v>436.58340310104899</v>
      </c>
      <c r="U3982" s="11">
        <v>26.130766724638299</v>
      </c>
      <c r="V3982" s="11" t="s">
        <v>56</v>
      </c>
    </row>
    <row r="3983" spans="1:22" x14ac:dyDescent="0.3">
      <c r="A3983" s="9">
        <v>45365.822916666701</v>
      </c>
      <c r="B3983" s="10">
        <v>45365</v>
      </c>
      <c r="C3983" s="11">
        <v>2024</v>
      </c>
      <c r="D3983" s="11">
        <v>3</v>
      </c>
      <c r="E3983" s="11">
        <v>14</v>
      </c>
      <c r="F3983" s="11">
        <v>19</v>
      </c>
      <c r="G3983" s="11" t="s">
        <v>70</v>
      </c>
      <c r="H3983" s="11" t="s">
        <v>53</v>
      </c>
      <c r="I3983" s="11">
        <v>40.650190520119601</v>
      </c>
      <c r="J3983" s="11">
        <v>-73.962656274403898</v>
      </c>
      <c r="K3983" s="11">
        <v>33</v>
      </c>
      <c r="L3983" s="11">
        <v>25.467726919804502</v>
      </c>
      <c r="M3983" s="11">
        <v>70.780126427335802</v>
      </c>
      <c r="N3983" s="11" t="s">
        <v>54</v>
      </c>
      <c r="O3983" s="11" t="s">
        <v>55</v>
      </c>
      <c r="P3983" s="11">
        <v>0</v>
      </c>
      <c r="Q3983" s="11">
        <v>-0.74574757755599896</v>
      </c>
      <c r="R3983" s="11">
        <v>66</v>
      </c>
      <c r="S3983" s="11">
        <v>0</v>
      </c>
      <c r="T3983" s="11">
        <v>183.45680011120501</v>
      </c>
      <c r="U3983" s="11">
        <v>14.7556431395189</v>
      </c>
      <c r="V3983" s="11" t="s">
        <v>63</v>
      </c>
    </row>
    <row r="3984" spans="1:22" x14ac:dyDescent="0.3">
      <c r="A3984" s="9">
        <v>45365.826388888898</v>
      </c>
      <c r="B3984" s="10">
        <v>45365</v>
      </c>
      <c r="C3984" s="11">
        <v>2024</v>
      </c>
      <c r="D3984" s="11">
        <v>3</v>
      </c>
      <c r="E3984" s="11">
        <v>14</v>
      </c>
      <c r="F3984" s="11">
        <v>19</v>
      </c>
      <c r="G3984" s="11" t="s">
        <v>70</v>
      </c>
      <c r="H3984" s="11" t="s">
        <v>53</v>
      </c>
      <c r="I3984" s="11">
        <v>40.779574427126299</v>
      </c>
      <c r="J3984" s="11">
        <v>-73.933082823794507</v>
      </c>
      <c r="K3984" s="11">
        <v>184</v>
      </c>
      <c r="L3984" s="11">
        <v>36.2462590921035</v>
      </c>
      <c r="M3984" s="11">
        <v>53.981721643179299</v>
      </c>
      <c r="N3984" s="11" t="s">
        <v>54</v>
      </c>
      <c r="O3984" s="11" t="s">
        <v>55</v>
      </c>
      <c r="P3984" s="11">
        <v>0</v>
      </c>
      <c r="Q3984" s="11">
        <v>0.68925208047514797</v>
      </c>
      <c r="R3984" s="11">
        <v>27</v>
      </c>
      <c r="S3984" s="11">
        <v>11</v>
      </c>
      <c r="T3984" s="11">
        <v>476.49397319643998</v>
      </c>
      <c r="U3984" s="11">
        <v>25.481509740922</v>
      </c>
      <c r="V3984" s="11" t="s">
        <v>63</v>
      </c>
    </row>
    <row r="3985" spans="1:22" x14ac:dyDescent="0.3">
      <c r="A3985" s="9">
        <v>45365.829861111102</v>
      </c>
      <c r="B3985" s="10">
        <v>45365</v>
      </c>
      <c r="C3985" s="11">
        <v>2024</v>
      </c>
      <c r="D3985" s="11">
        <v>3</v>
      </c>
      <c r="E3985" s="11">
        <v>14</v>
      </c>
      <c r="F3985" s="11">
        <v>19</v>
      </c>
      <c r="G3985" s="11" t="s">
        <v>70</v>
      </c>
      <c r="H3985" s="11" t="s">
        <v>53</v>
      </c>
      <c r="I3985" s="11">
        <v>40.685888994598102</v>
      </c>
      <c r="J3985" s="11">
        <v>-73.762145827648695</v>
      </c>
      <c r="K3985" s="11">
        <v>10</v>
      </c>
      <c r="L3985" s="11">
        <v>75.572369850049597</v>
      </c>
      <c r="M3985" s="11">
        <v>68.384981827705303</v>
      </c>
      <c r="N3985" s="11" t="s">
        <v>59</v>
      </c>
      <c r="O3985" s="11" t="s">
        <v>55</v>
      </c>
      <c r="P3985" s="11">
        <v>0</v>
      </c>
      <c r="Q3985" s="11">
        <v>0.42558657148802598</v>
      </c>
      <c r="R3985" s="11">
        <v>17</v>
      </c>
      <c r="S3985" s="11">
        <v>24</v>
      </c>
      <c r="T3985" s="11">
        <v>125.606486922017</v>
      </c>
      <c r="U3985" s="11">
        <v>15.0441678608539</v>
      </c>
      <c r="V3985" s="11" t="s">
        <v>63</v>
      </c>
    </row>
    <row r="3986" spans="1:22" x14ac:dyDescent="0.3">
      <c r="A3986" s="9">
        <v>45365.833333333299</v>
      </c>
      <c r="B3986" s="10">
        <v>45365</v>
      </c>
      <c r="C3986" s="11">
        <v>2024</v>
      </c>
      <c r="D3986" s="11">
        <v>3</v>
      </c>
      <c r="E3986" s="11">
        <v>14</v>
      </c>
      <c r="F3986" s="11">
        <v>20</v>
      </c>
      <c r="G3986" s="11" t="s">
        <v>70</v>
      </c>
      <c r="H3986" s="11" t="s">
        <v>53</v>
      </c>
      <c r="I3986" s="11">
        <v>40.656940595052198</v>
      </c>
      <c r="J3986" s="11">
        <v>-73.971821033937601</v>
      </c>
      <c r="K3986" s="11">
        <v>99</v>
      </c>
      <c r="L3986" s="11">
        <v>23.8713645858736</v>
      </c>
      <c r="M3986" s="11">
        <v>69.057366887472796</v>
      </c>
      <c r="N3986" s="11" t="s">
        <v>59</v>
      </c>
      <c r="O3986" s="11" t="s">
        <v>60</v>
      </c>
      <c r="P3986" s="11">
        <v>0</v>
      </c>
      <c r="Q3986" s="11">
        <v>-0.82312201345842995</v>
      </c>
      <c r="R3986" s="11">
        <v>38</v>
      </c>
      <c r="S3986" s="11">
        <v>46</v>
      </c>
      <c r="T3986" s="11">
        <v>323.68857922328402</v>
      </c>
      <c r="U3986" s="11">
        <v>26.3651575615525</v>
      </c>
      <c r="V3986" s="11" t="s">
        <v>63</v>
      </c>
    </row>
    <row r="3987" spans="1:22" x14ac:dyDescent="0.3">
      <c r="A3987" s="9">
        <v>45365.836805555598</v>
      </c>
      <c r="B3987" s="10">
        <v>45365</v>
      </c>
      <c r="C3987" s="11">
        <v>2024</v>
      </c>
      <c r="D3987" s="11">
        <v>3</v>
      </c>
      <c r="E3987" s="11">
        <v>14</v>
      </c>
      <c r="F3987" s="11">
        <v>20</v>
      </c>
      <c r="G3987" s="11" t="s">
        <v>70</v>
      </c>
      <c r="H3987" s="11" t="s">
        <v>53</v>
      </c>
      <c r="I3987" s="11">
        <v>40.684790497311802</v>
      </c>
      <c r="J3987" s="11">
        <v>-73.969046063509495</v>
      </c>
      <c r="K3987" s="11">
        <v>205</v>
      </c>
      <c r="L3987" s="11">
        <v>44.0064618904713</v>
      </c>
      <c r="M3987" s="11">
        <v>55.477838695462999</v>
      </c>
      <c r="N3987" s="11" t="s">
        <v>54</v>
      </c>
      <c r="O3987" s="11" t="s">
        <v>60</v>
      </c>
      <c r="P3987" s="11">
        <v>0</v>
      </c>
      <c r="Q3987" s="11">
        <v>-0.35552283176353</v>
      </c>
      <c r="R3987" s="11">
        <v>36</v>
      </c>
      <c r="S3987" s="11">
        <v>26</v>
      </c>
      <c r="T3987" s="11">
        <v>83.010570183021002</v>
      </c>
      <c r="U3987" s="11">
        <v>7.0354118701178701</v>
      </c>
      <c r="V3987" s="11" t="s">
        <v>56</v>
      </c>
    </row>
    <row r="3988" spans="1:22" x14ac:dyDescent="0.3">
      <c r="A3988" s="9">
        <v>45365.840277777803</v>
      </c>
      <c r="B3988" s="10">
        <v>45365</v>
      </c>
      <c r="C3988" s="11">
        <v>2024</v>
      </c>
      <c r="D3988" s="11">
        <v>3</v>
      </c>
      <c r="E3988" s="11">
        <v>14</v>
      </c>
      <c r="F3988" s="11">
        <v>20</v>
      </c>
      <c r="G3988" s="11" t="s">
        <v>70</v>
      </c>
      <c r="H3988" s="11" t="s">
        <v>53</v>
      </c>
      <c r="I3988" s="11">
        <v>40.841195546345197</v>
      </c>
      <c r="J3988" s="11">
        <v>-73.833738785593297</v>
      </c>
      <c r="K3988" s="11">
        <v>225</v>
      </c>
      <c r="L3988" s="11">
        <v>58.683580848440599</v>
      </c>
      <c r="M3988" s="11">
        <v>60.321203730680701</v>
      </c>
      <c r="N3988" s="11" t="s">
        <v>57</v>
      </c>
      <c r="O3988" s="11" t="s">
        <v>60</v>
      </c>
      <c r="P3988" s="11">
        <v>0</v>
      </c>
      <c r="Q3988" s="11">
        <v>-0.351367532369948</v>
      </c>
      <c r="R3988" s="11">
        <v>67</v>
      </c>
      <c r="S3988" s="11">
        <v>3</v>
      </c>
      <c r="T3988" s="11">
        <v>237.96742137708699</v>
      </c>
      <c r="U3988" s="11">
        <v>9.8739689320334403</v>
      </c>
      <c r="V3988" s="11" t="s">
        <v>56</v>
      </c>
    </row>
    <row r="3989" spans="1:22" x14ac:dyDescent="0.3">
      <c r="A3989" s="9">
        <v>45365.84375</v>
      </c>
      <c r="B3989" s="10">
        <v>45365</v>
      </c>
      <c r="C3989" s="11">
        <v>2024</v>
      </c>
      <c r="D3989" s="11">
        <v>3</v>
      </c>
      <c r="E3989" s="11">
        <v>14</v>
      </c>
      <c r="F3989" s="11">
        <v>20</v>
      </c>
      <c r="G3989" s="11" t="s">
        <v>70</v>
      </c>
      <c r="H3989" s="11" t="s">
        <v>53</v>
      </c>
      <c r="I3989" s="11">
        <v>40.722556847926398</v>
      </c>
      <c r="J3989" s="11">
        <v>-73.7102343263374</v>
      </c>
      <c r="K3989" s="11">
        <v>123</v>
      </c>
      <c r="L3989" s="11">
        <v>34.661087210156197</v>
      </c>
      <c r="M3989" s="11">
        <v>67.010137924239402</v>
      </c>
      <c r="N3989" s="11" t="s">
        <v>57</v>
      </c>
      <c r="O3989" s="11" t="s">
        <v>55</v>
      </c>
      <c r="P3989" s="11">
        <v>0</v>
      </c>
      <c r="Q3989" s="11">
        <v>-0.21817311936537601</v>
      </c>
      <c r="R3989" s="11">
        <v>10</v>
      </c>
      <c r="S3989" s="11">
        <v>39</v>
      </c>
      <c r="T3989" s="11">
        <v>253.03005438154401</v>
      </c>
      <c r="U3989" s="11">
        <v>6.0169716761268601</v>
      </c>
      <c r="V3989" s="11" t="s">
        <v>63</v>
      </c>
    </row>
    <row r="3990" spans="1:22" x14ac:dyDescent="0.3">
      <c r="A3990" s="9">
        <v>45365.847222222197</v>
      </c>
      <c r="B3990" s="10">
        <v>45365</v>
      </c>
      <c r="C3990" s="11">
        <v>2024</v>
      </c>
      <c r="D3990" s="11">
        <v>3</v>
      </c>
      <c r="E3990" s="11">
        <v>14</v>
      </c>
      <c r="F3990" s="11">
        <v>20</v>
      </c>
      <c r="G3990" s="11" t="s">
        <v>70</v>
      </c>
      <c r="H3990" s="11" t="s">
        <v>53</v>
      </c>
      <c r="I3990" s="11">
        <v>40.814548066224901</v>
      </c>
      <c r="J3990" s="11">
        <v>-73.840234479878106</v>
      </c>
      <c r="K3990" s="11">
        <v>287</v>
      </c>
      <c r="L3990" s="11">
        <v>15.7475810845763</v>
      </c>
      <c r="M3990" s="11">
        <v>26.7017102710874</v>
      </c>
      <c r="N3990" s="11" t="s">
        <v>57</v>
      </c>
      <c r="O3990" s="11" t="s">
        <v>58</v>
      </c>
      <c r="P3990" s="11">
        <v>0</v>
      </c>
      <c r="Q3990" s="11">
        <v>0.90934304772790597</v>
      </c>
      <c r="R3990" s="11">
        <v>73</v>
      </c>
      <c r="S3990" s="11">
        <v>31</v>
      </c>
      <c r="T3990" s="11">
        <v>159.10875548437201</v>
      </c>
      <c r="U3990" s="11">
        <v>27.866131495668299</v>
      </c>
      <c r="V3990" s="11" t="s">
        <v>56</v>
      </c>
    </row>
    <row r="3991" spans="1:22" x14ac:dyDescent="0.3">
      <c r="A3991" s="9">
        <v>45365.850694444503</v>
      </c>
      <c r="B3991" s="10">
        <v>45365</v>
      </c>
      <c r="C3991" s="11">
        <v>2024</v>
      </c>
      <c r="D3991" s="11">
        <v>3</v>
      </c>
      <c r="E3991" s="11">
        <v>14</v>
      </c>
      <c r="F3991" s="11">
        <v>20</v>
      </c>
      <c r="G3991" s="11" t="s">
        <v>70</v>
      </c>
      <c r="H3991" s="11" t="s">
        <v>53</v>
      </c>
      <c r="I3991" s="11">
        <v>40.658442315066203</v>
      </c>
      <c r="J3991" s="11">
        <v>-73.724571209946703</v>
      </c>
      <c r="K3991" s="11">
        <v>46</v>
      </c>
      <c r="L3991" s="11">
        <v>5.0217067624713296</v>
      </c>
      <c r="M3991" s="11">
        <v>61.813623011977597</v>
      </c>
      <c r="N3991" s="11" t="s">
        <v>54</v>
      </c>
      <c r="O3991" s="11" t="s">
        <v>60</v>
      </c>
      <c r="P3991" s="11">
        <v>1</v>
      </c>
      <c r="Q3991" s="11">
        <v>-1.8367516182224701E-2</v>
      </c>
      <c r="R3991" s="11">
        <v>87</v>
      </c>
      <c r="S3991" s="11">
        <v>43</v>
      </c>
      <c r="T3991" s="11">
        <v>349.26810936713298</v>
      </c>
      <c r="U3991" s="11">
        <v>5.7152232317567098</v>
      </c>
      <c r="V3991" s="11" t="s">
        <v>56</v>
      </c>
    </row>
    <row r="3992" spans="1:22" x14ac:dyDescent="0.3">
      <c r="A3992" s="9">
        <v>45365.854166666701</v>
      </c>
      <c r="B3992" s="10">
        <v>45365</v>
      </c>
      <c r="C3992" s="11">
        <v>2024</v>
      </c>
      <c r="D3992" s="11">
        <v>3</v>
      </c>
      <c r="E3992" s="11">
        <v>14</v>
      </c>
      <c r="F3992" s="11">
        <v>20</v>
      </c>
      <c r="G3992" s="11" t="s">
        <v>70</v>
      </c>
      <c r="H3992" s="11" t="s">
        <v>53</v>
      </c>
      <c r="I3992" s="11">
        <v>40.691359349513903</v>
      </c>
      <c r="J3992" s="11">
        <v>-73.7939780218462</v>
      </c>
      <c r="K3992" s="11">
        <v>91</v>
      </c>
      <c r="L3992" s="11">
        <v>5.6455692329283798</v>
      </c>
      <c r="M3992" s="11">
        <v>11.647405034530401</v>
      </c>
      <c r="N3992" s="11" t="s">
        <v>54</v>
      </c>
      <c r="O3992" s="11" t="s">
        <v>55</v>
      </c>
      <c r="P3992" s="11">
        <v>0</v>
      </c>
      <c r="Q3992" s="11">
        <v>-0.98129471576416405</v>
      </c>
      <c r="R3992" s="11">
        <v>42</v>
      </c>
      <c r="S3992" s="11">
        <v>20</v>
      </c>
      <c r="T3992" s="11">
        <v>388.12969308236097</v>
      </c>
      <c r="U3992" s="11">
        <v>12.2329162304262</v>
      </c>
      <c r="V3992" s="11" t="s">
        <v>56</v>
      </c>
    </row>
    <row r="3993" spans="1:22" x14ac:dyDescent="0.3">
      <c r="A3993" s="9">
        <v>45365.857638888898</v>
      </c>
      <c r="B3993" s="10">
        <v>45365</v>
      </c>
      <c r="C3993" s="11">
        <v>2024</v>
      </c>
      <c r="D3993" s="11">
        <v>3</v>
      </c>
      <c r="E3993" s="11">
        <v>14</v>
      </c>
      <c r="F3993" s="11">
        <v>20</v>
      </c>
      <c r="G3993" s="11" t="s">
        <v>70</v>
      </c>
      <c r="H3993" s="11" t="s">
        <v>53</v>
      </c>
      <c r="I3993" s="11">
        <v>40.769920295190197</v>
      </c>
      <c r="J3993" s="11">
        <v>-73.975403641667299</v>
      </c>
      <c r="K3993" s="11">
        <v>255</v>
      </c>
      <c r="L3993" s="11">
        <v>78.227825085736001</v>
      </c>
      <c r="M3993" s="11">
        <v>41.701426026512799</v>
      </c>
      <c r="N3993" s="11" t="s">
        <v>57</v>
      </c>
      <c r="O3993" s="11" t="s">
        <v>58</v>
      </c>
      <c r="P3993" s="11">
        <v>0</v>
      </c>
      <c r="Q3993" s="11">
        <v>0.181434660695974</v>
      </c>
      <c r="R3993" s="11">
        <v>37</v>
      </c>
      <c r="S3993" s="11">
        <v>41</v>
      </c>
      <c r="T3993" s="11">
        <v>106.262682790215</v>
      </c>
      <c r="U3993" s="11">
        <v>21.432490725822099</v>
      </c>
      <c r="V3993" s="11" t="s">
        <v>56</v>
      </c>
    </row>
    <row r="3994" spans="1:22" x14ac:dyDescent="0.3">
      <c r="A3994" s="9">
        <v>45365.861111111102</v>
      </c>
      <c r="B3994" s="10">
        <v>45365</v>
      </c>
      <c r="C3994" s="11">
        <v>2024</v>
      </c>
      <c r="D3994" s="11">
        <v>3</v>
      </c>
      <c r="E3994" s="11">
        <v>14</v>
      </c>
      <c r="F3994" s="11">
        <v>20</v>
      </c>
      <c r="G3994" s="11" t="s">
        <v>70</v>
      </c>
      <c r="H3994" s="11" t="s">
        <v>53</v>
      </c>
      <c r="I3994" s="11">
        <v>40.654281595465498</v>
      </c>
      <c r="J3994" s="11">
        <v>-73.872741538819398</v>
      </c>
      <c r="K3994" s="11">
        <v>164</v>
      </c>
      <c r="L3994" s="11">
        <v>63.661554717560698</v>
      </c>
      <c r="M3994" s="11">
        <v>25.662049359533601</v>
      </c>
      <c r="N3994" s="11" t="s">
        <v>59</v>
      </c>
      <c r="O3994" s="11" t="s">
        <v>58</v>
      </c>
      <c r="P3994" s="11">
        <v>0</v>
      </c>
      <c r="Q3994" s="11">
        <v>0.207836779336801</v>
      </c>
      <c r="R3994" s="11">
        <v>97</v>
      </c>
      <c r="S3994" s="11">
        <v>10</v>
      </c>
      <c r="T3994" s="11">
        <v>268.94415416290798</v>
      </c>
      <c r="U3994" s="11">
        <v>22.4165760449842</v>
      </c>
      <c r="V3994" s="11" t="s">
        <v>63</v>
      </c>
    </row>
    <row r="3995" spans="1:22" x14ac:dyDescent="0.3">
      <c r="A3995" s="9">
        <v>45365.864583333299</v>
      </c>
      <c r="B3995" s="10">
        <v>45365</v>
      </c>
      <c r="C3995" s="11">
        <v>2024</v>
      </c>
      <c r="D3995" s="11">
        <v>3</v>
      </c>
      <c r="E3995" s="11">
        <v>14</v>
      </c>
      <c r="F3995" s="11">
        <v>20</v>
      </c>
      <c r="G3995" s="11" t="s">
        <v>70</v>
      </c>
      <c r="H3995" s="11" t="s">
        <v>53</v>
      </c>
      <c r="I3995" s="11">
        <v>40.776896579191899</v>
      </c>
      <c r="J3995" s="11">
        <v>-73.916760018524002</v>
      </c>
      <c r="K3995" s="11">
        <v>49</v>
      </c>
      <c r="L3995" s="11">
        <v>68.428012280819303</v>
      </c>
      <c r="M3995" s="11">
        <v>43.076150466632903</v>
      </c>
      <c r="N3995" s="11" t="s">
        <v>59</v>
      </c>
      <c r="O3995" s="11" t="s">
        <v>61</v>
      </c>
      <c r="P3995" s="11">
        <v>0</v>
      </c>
      <c r="Q3995" s="11">
        <v>0.10791048594366</v>
      </c>
      <c r="R3995" s="11">
        <v>88</v>
      </c>
      <c r="S3995" s="11">
        <v>44</v>
      </c>
      <c r="T3995" s="11">
        <v>382.75229095834902</v>
      </c>
      <c r="U3995" s="11">
        <v>26.5701272775765</v>
      </c>
      <c r="V3995" s="11" t="s">
        <v>62</v>
      </c>
    </row>
    <row r="3996" spans="1:22" x14ac:dyDescent="0.3">
      <c r="A3996" s="9">
        <v>45365.868055555598</v>
      </c>
      <c r="B3996" s="10">
        <v>45365</v>
      </c>
      <c r="C3996" s="11">
        <v>2024</v>
      </c>
      <c r="D3996" s="11">
        <v>3</v>
      </c>
      <c r="E3996" s="11">
        <v>14</v>
      </c>
      <c r="F3996" s="11">
        <v>20</v>
      </c>
      <c r="G3996" s="11" t="s">
        <v>70</v>
      </c>
      <c r="H3996" s="11" t="s">
        <v>53</v>
      </c>
      <c r="I3996" s="11">
        <v>40.828793330696797</v>
      </c>
      <c r="J3996" s="11">
        <v>-73.866594183480103</v>
      </c>
      <c r="K3996" s="11">
        <v>158</v>
      </c>
      <c r="L3996" s="11">
        <v>24.838677039767099</v>
      </c>
      <c r="M3996" s="11">
        <v>90.350942362226604</v>
      </c>
      <c r="N3996" s="11" t="s">
        <v>59</v>
      </c>
      <c r="O3996" s="11" t="s">
        <v>60</v>
      </c>
      <c r="P3996" s="11">
        <v>0</v>
      </c>
      <c r="Q3996" s="11">
        <v>-0.248500015890083</v>
      </c>
      <c r="R3996" s="11">
        <v>85</v>
      </c>
      <c r="S3996" s="11">
        <v>32</v>
      </c>
      <c r="T3996" s="11">
        <v>380.60375083722897</v>
      </c>
      <c r="U3996" s="11">
        <v>18.048185410411101</v>
      </c>
      <c r="V3996" s="11" t="s">
        <v>56</v>
      </c>
    </row>
    <row r="3997" spans="1:22" x14ac:dyDescent="0.3">
      <c r="A3997" s="9">
        <v>45365.871527777803</v>
      </c>
      <c r="B3997" s="10">
        <v>45365</v>
      </c>
      <c r="C3997" s="11">
        <v>2024</v>
      </c>
      <c r="D3997" s="11">
        <v>3</v>
      </c>
      <c r="E3997" s="11">
        <v>14</v>
      </c>
      <c r="F3997" s="11">
        <v>20</v>
      </c>
      <c r="G3997" s="11" t="s">
        <v>70</v>
      </c>
      <c r="H3997" s="11" t="s">
        <v>53</v>
      </c>
      <c r="I3997" s="11">
        <v>40.851719195900699</v>
      </c>
      <c r="J3997" s="11">
        <v>-73.761595715133495</v>
      </c>
      <c r="K3997" s="11">
        <v>281</v>
      </c>
      <c r="L3997" s="11">
        <v>57.550176817613099</v>
      </c>
      <c r="M3997" s="11">
        <v>41.218426192056697</v>
      </c>
      <c r="N3997" s="11" t="s">
        <v>54</v>
      </c>
      <c r="O3997" s="11" t="s">
        <v>61</v>
      </c>
      <c r="P3997" s="11">
        <v>0</v>
      </c>
      <c r="Q3997" s="11">
        <v>0.49847849625386897</v>
      </c>
      <c r="R3997" s="11">
        <v>48</v>
      </c>
      <c r="S3997" s="11">
        <v>15</v>
      </c>
      <c r="T3997" s="11">
        <v>331.33855209349701</v>
      </c>
      <c r="U3997" s="11">
        <v>22.512050222079001</v>
      </c>
      <c r="V3997" s="11" t="s">
        <v>56</v>
      </c>
    </row>
    <row r="3998" spans="1:22" x14ac:dyDescent="0.3">
      <c r="A3998" s="9">
        <v>45365.875</v>
      </c>
      <c r="B3998" s="10">
        <v>45365</v>
      </c>
      <c r="C3998" s="11">
        <v>2024</v>
      </c>
      <c r="D3998" s="11">
        <v>3</v>
      </c>
      <c r="E3998" s="11">
        <v>14</v>
      </c>
      <c r="F3998" s="11">
        <v>21</v>
      </c>
      <c r="G3998" s="11" t="s">
        <v>70</v>
      </c>
      <c r="H3998" s="11" t="s">
        <v>53</v>
      </c>
      <c r="I3998" s="11">
        <v>40.656355524835597</v>
      </c>
      <c r="J3998" s="11">
        <v>-73.785476906767201</v>
      </c>
      <c r="K3998" s="11">
        <v>89</v>
      </c>
      <c r="L3998" s="11">
        <v>10.3910230946481</v>
      </c>
      <c r="M3998" s="11">
        <v>53.928275403233798</v>
      </c>
      <c r="N3998" s="11" t="s">
        <v>59</v>
      </c>
      <c r="O3998" s="11" t="s">
        <v>60</v>
      </c>
      <c r="P3998" s="11">
        <v>0</v>
      </c>
      <c r="Q3998" s="11">
        <v>-0.92177083870994603</v>
      </c>
      <c r="R3998" s="11">
        <v>80</v>
      </c>
      <c r="S3998" s="11">
        <v>37</v>
      </c>
      <c r="T3998" s="11">
        <v>357.97422058754</v>
      </c>
      <c r="U3998" s="11">
        <v>23.3145532034399</v>
      </c>
      <c r="V3998" s="11" t="s">
        <v>56</v>
      </c>
    </row>
    <row r="3999" spans="1:22" x14ac:dyDescent="0.3">
      <c r="A3999" s="9">
        <v>45365.878472222197</v>
      </c>
      <c r="B3999" s="10">
        <v>45365</v>
      </c>
      <c r="C3999" s="11">
        <v>2024</v>
      </c>
      <c r="D3999" s="11">
        <v>3</v>
      </c>
      <c r="E3999" s="11">
        <v>14</v>
      </c>
      <c r="F3999" s="11">
        <v>21</v>
      </c>
      <c r="G3999" s="11" t="s">
        <v>70</v>
      </c>
      <c r="H3999" s="11" t="s">
        <v>53</v>
      </c>
      <c r="I3999" s="11">
        <v>40.705951870397797</v>
      </c>
      <c r="J3999" s="11">
        <v>-73.728503974856395</v>
      </c>
      <c r="K3999" s="11">
        <v>101</v>
      </c>
      <c r="L3999" s="11">
        <v>7.8083933241106003</v>
      </c>
      <c r="M3999" s="11">
        <v>68.534945623798606</v>
      </c>
      <c r="N3999" s="11" t="s">
        <v>59</v>
      </c>
      <c r="O3999" s="11" t="s">
        <v>58</v>
      </c>
      <c r="P3999" s="11">
        <v>0</v>
      </c>
      <c r="Q3999" s="11">
        <v>-0.54502904860456802</v>
      </c>
      <c r="R3999" s="11">
        <v>71</v>
      </c>
      <c r="S3999" s="11">
        <v>18</v>
      </c>
      <c r="T3999" s="11">
        <v>83.293659801687696</v>
      </c>
      <c r="U3999" s="11">
        <v>12.920983131634999</v>
      </c>
      <c r="V3999" s="11" t="s">
        <v>56</v>
      </c>
    </row>
    <row r="4000" spans="1:22" x14ac:dyDescent="0.3">
      <c r="A4000" s="9">
        <v>45365.881944444503</v>
      </c>
      <c r="B4000" s="10">
        <v>45365</v>
      </c>
      <c r="C4000" s="11">
        <v>2024</v>
      </c>
      <c r="D4000" s="11">
        <v>3</v>
      </c>
      <c r="E4000" s="11">
        <v>14</v>
      </c>
      <c r="F4000" s="11">
        <v>21</v>
      </c>
      <c r="G4000" s="11" t="s">
        <v>70</v>
      </c>
      <c r="H4000" s="11" t="s">
        <v>53</v>
      </c>
      <c r="I4000" s="11">
        <v>40.841091478393899</v>
      </c>
      <c r="J4000" s="11">
        <v>-73.906148194506898</v>
      </c>
      <c r="K4000" s="11">
        <v>214</v>
      </c>
      <c r="L4000" s="11">
        <v>63.075025639165602</v>
      </c>
      <c r="M4000" s="11">
        <v>50.402536452537802</v>
      </c>
      <c r="N4000" s="11" t="s">
        <v>54</v>
      </c>
      <c r="O4000" s="11" t="s">
        <v>55</v>
      </c>
      <c r="P4000" s="11">
        <v>0</v>
      </c>
      <c r="Q4000" s="11">
        <v>-0.50505190240086495</v>
      </c>
      <c r="R4000" s="11">
        <v>75</v>
      </c>
      <c r="S4000" s="11">
        <v>49</v>
      </c>
      <c r="T4000" s="11">
        <v>425.56021507285197</v>
      </c>
      <c r="U4000" s="11">
        <v>9.0803377048484997</v>
      </c>
      <c r="V4000" s="11" t="s">
        <v>56</v>
      </c>
    </row>
    <row r="4001" spans="1:22" x14ac:dyDescent="0.3">
      <c r="A4001" s="9">
        <v>45365.885416666701</v>
      </c>
      <c r="B4001" s="10">
        <v>45365</v>
      </c>
      <c r="C4001" s="11">
        <v>2024</v>
      </c>
      <c r="D4001" s="11">
        <v>3</v>
      </c>
      <c r="E4001" s="11">
        <v>14</v>
      </c>
      <c r="F4001" s="11">
        <v>21</v>
      </c>
      <c r="G4001" s="11" t="s">
        <v>70</v>
      </c>
      <c r="H4001" s="11" t="s">
        <v>53</v>
      </c>
      <c r="I4001" s="11">
        <v>40.638485006778602</v>
      </c>
      <c r="J4001" s="11">
        <v>-73.920698472335403</v>
      </c>
      <c r="K4001" s="11">
        <v>201</v>
      </c>
      <c r="L4001" s="11">
        <v>67.544872241064098</v>
      </c>
      <c r="M4001" s="11">
        <v>97.384603809229404</v>
      </c>
      <c r="N4001" s="11" t="s">
        <v>57</v>
      </c>
      <c r="O4001" s="11" t="s">
        <v>58</v>
      </c>
      <c r="P4001" s="11">
        <v>0</v>
      </c>
      <c r="Q4001" s="11">
        <v>-0.60329620253480998</v>
      </c>
      <c r="R4001" s="11">
        <v>42</v>
      </c>
      <c r="S4001" s="11">
        <v>20</v>
      </c>
      <c r="T4001" s="11">
        <v>225.56081010086501</v>
      </c>
      <c r="U4001" s="11">
        <v>6.9033084957102098</v>
      </c>
      <c r="V4001" s="11" t="s">
        <v>56</v>
      </c>
    </row>
    <row r="4002" spans="1:22" x14ac:dyDescent="0.3">
      <c r="A4002" s="9">
        <v>45365.888888888898</v>
      </c>
      <c r="B4002" s="10">
        <v>45365</v>
      </c>
      <c r="C4002" s="11">
        <v>2024</v>
      </c>
      <c r="D4002" s="11">
        <v>3</v>
      </c>
      <c r="E4002" s="11">
        <v>14</v>
      </c>
      <c r="F4002" s="11">
        <v>21</v>
      </c>
      <c r="G4002" s="11" t="s">
        <v>70</v>
      </c>
      <c r="H4002" s="11" t="s">
        <v>53</v>
      </c>
      <c r="I4002" s="11">
        <v>40.746920822446803</v>
      </c>
      <c r="J4002" s="11">
        <v>-73.726927904515605</v>
      </c>
      <c r="K4002" s="11">
        <v>275</v>
      </c>
      <c r="L4002" s="11">
        <v>28.946629519376401</v>
      </c>
      <c r="M4002" s="11">
        <v>11.6678339823962</v>
      </c>
      <c r="N4002" s="11" t="s">
        <v>57</v>
      </c>
      <c r="O4002" s="11" t="s">
        <v>58</v>
      </c>
      <c r="P4002" s="11">
        <v>0</v>
      </c>
      <c r="Q4002" s="11">
        <v>-0.27036321356422499</v>
      </c>
      <c r="R4002" s="11">
        <v>20</v>
      </c>
      <c r="S4002" s="11">
        <v>48</v>
      </c>
      <c r="T4002" s="11">
        <v>121.697866819674</v>
      </c>
      <c r="U4002" s="11">
        <v>26.538057292168901</v>
      </c>
      <c r="V4002" s="11" t="s">
        <v>56</v>
      </c>
    </row>
    <row r="4003" spans="1:22" x14ac:dyDescent="0.3">
      <c r="A4003" s="9">
        <v>45365.892361111102</v>
      </c>
      <c r="B4003" s="10">
        <v>45365</v>
      </c>
      <c r="C4003" s="11">
        <v>2024</v>
      </c>
      <c r="D4003" s="11">
        <v>3</v>
      </c>
      <c r="E4003" s="11">
        <v>14</v>
      </c>
      <c r="F4003" s="11">
        <v>21</v>
      </c>
      <c r="G4003" s="11" t="s">
        <v>70</v>
      </c>
      <c r="H4003" s="11" t="s">
        <v>53</v>
      </c>
      <c r="I4003" s="11">
        <v>40.662299056593497</v>
      </c>
      <c r="J4003" s="11">
        <v>-73.978477170222703</v>
      </c>
      <c r="K4003" s="11">
        <v>173</v>
      </c>
      <c r="L4003" s="11">
        <v>11.2493344231153</v>
      </c>
      <c r="M4003" s="11">
        <v>91.669868819392306</v>
      </c>
      <c r="N4003" s="11" t="s">
        <v>57</v>
      </c>
      <c r="O4003" s="11" t="s">
        <v>61</v>
      </c>
      <c r="P4003" s="11">
        <v>0</v>
      </c>
      <c r="Q4003" s="11">
        <v>0.61853699688977004</v>
      </c>
      <c r="R4003" s="11">
        <v>36</v>
      </c>
      <c r="S4003" s="11">
        <v>15</v>
      </c>
      <c r="T4003" s="11">
        <v>349.01659085408699</v>
      </c>
      <c r="U4003" s="11">
        <v>27.6863954166658</v>
      </c>
      <c r="V4003" s="11" t="s">
        <v>56</v>
      </c>
    </row>
    <row r="4004" spans="1:22" x14ac:dyDescent="0.3">
      <c r="A4004" s="9">
        <v>45365.895833333299</v>
      </c>
      <c r="B4004" s="10">
        <v>45365</v>
      </c>
      <c r="C4004" s="11">
        <v>2024</v>
      </c>
      <c r="D4004" s="11">
        <v>3</v>
      </c>
      <c r="E4004" s="11">
        <v>14</v>
      </c>
      <c r="F4004" s="11">
        <v>21</v>
      </c>
      <c r="G4004" s="11" t="s">
        <v>70</v>
      </c>
      <c r="H4004" s="11" t="s">
        <v>53</v>
      </c>
      <c r="I4004" s="11">
        <v>40.8067523278811</v>
      </c>
      <c r="J4004" s="11">
        <v>-73.9317920328795</v>
      </c>
      <c r="K4004" s="11">
        <v>225</v>
      </c>
      <c r="L4004" s="11">
        <v>11.1626107618013</v>
      </c>
      <c r="M4004" s="11">
        <v>80.6953235588269</v>
      </c>
      <c r="N4004" s="11" t="s">
        <v>54</v>
      </c>
      <c r="O4004" s="11" t="s">
        <v>55</v>
      </c>
      <c r="P4004" s="11">
        <v>1</v>
      </c>
      <c r="Q4004" s="11">
        <v>-0.46220045819178801</v>
      </c>
      <c r="R4004" s="11">
        <v>27</v>
      </c>
      <c r="S4004" s="11">
        <v>42</v>
      </c>
      <c r="T4004" s="11">
        <v>469.13953140918102</v>
      </c>
      <c r="U4004" s="11">
        <v>28.789177783233502</v>
      </c>
      <c r="V4004" s="11" t="s">
        <v>56</v>
      </c>
    </row>
    <row r="4005" spans="1:22" x14ac:dyDescent="0.3">
      <c r="A4005" s="9">
        <v>45365.899305555598</v>
      </c>
      <c r="B4005" s="10">
        <v>45365</v>
      </c>
      <c r="C4005" s="11">
        <v>2024</v>
      </c>
      <c r="D4005" s="11">
        <v>3</v>
      </c>
      <c r="E4005" s="11">
        <v>14</v>
      </c>
      <c r="F4005" s="11">
        <v>21</v>
      </c>
      <c r="G4005" s="11" t="s">
        <v>70</v>
      </c>
      <c r="H4005" s="11" t="s">
        <v>53</v>
      </c>
      <c r="I4005" s="11">
        <v>40.791745984993902</v>
      </c>
      <c r="J4005" s="11">
        <v>-73.940269015996805</v>
      </c>
      <c r="K4005" s="11">
        <v>10</v>
      </c>
      <c r="L4005" s="11">
        <v>37.127564295226797</v>
      </c>
      <c r="M4005" s="11">
        <v>18.426019894313399</v>
      </c>
      <c r="N4005" s="11" t="s">
        <v>57</v>
      </c>
      <c r="O4005" s="11" t="s">
        <v>61</v>
      </c>
      <c r="P4005" s="11">
        <v>0</v>
      </c>
      <c r="Q4005" s="11">
        <v>-0.49500230822922803</v>
      </c>
      <c r="R4005" s="11">
        <v>40</v>
      </c>
      <c r="S4005" s="11">
        <v>34</v>
      </c>
      <c r="T4005" s="11">
        <v>187.22658467173201</v>
      </c>
      <c r="U4005" s="11">
        <v>20.157003795119898</v>
      </c>
      <c r="V4005" s="11" t="s">
        <v>63</v>
      </c>
    </row>
    <row r="4006" spans="1:22" x14ac:dyDescent="0.3">
      <c r="A4006" s="9">
        <v>45365.902777777803</v>
      </c>
      <c r="B4006" s="10">
        <v>45365</v>
      </c>
      <c r="C4006" s="11">
        <v>2024</v>
      </c>
      <c r="D4006" s="11">
        <v>3</v>
      </c>
      <c r="E4006" s="11">
        <v>14</v>
      </c>
      <c r="F4006" s="11">
        <v>21</v>
      </c>
      <c r="G4006" s="11" t="s">
        <v>70</v>
      </c>
      <c r="H4006" s="11" t="s">
        <v>53</v>
      </c>
      <c r="I4006" s="11">
        <v>40.650009473642797</v>
      </c>
      <c r="J4006" s="11">
        <v>-73.816496887147807</v>
      </c>
      <c r="K4006" s="11">
        <v>14</v>
      </c>
      <c r="L4006" s="11">
        <v>7.4476845284580504</v>
      </c>
      <c r="M4006" s="11">
        <v>22.718278049294401</v>
      </c>
      <c r="N4006" s="11" t="s">
        <v>59</v>
      </c>
      <c r="O4006" s="11" t="s">
        <v>55</v>
      </c>
      <c r="P4006" s="11">
        <v>1</v>
      </c>
      <c r="Q4006" s="11">
        <v>0.57627291699095895</v>
      </c>
      <c r="R4006" s="11">
        <v>8</v>
      </c>
      <c r="S4006" s="11">
        <v>38</v>
      </c>
      <c r="T4006" s="11">
        <v>91.406799924048002</v>
      </c>
      <c r="U4006" s="11">
        <v>23.298634459601999</v>
      </c>
      <c r="V4006" s="11" t="s">
        <v>56</v>
      </c>
    </row>
    <row r="4007" spans="1:22" x14ac:dyDescent="0.3">
      <c r="A4007" s="9">
        <v>45365.90625</v>
      </c>
      <c r="B4007" s="10">
        <v>45365</v>
      </c>
      <c r="C4007" s="11">
        <v>2024</v>
      </c>
      <c r="D4007" s="11">
        <v>3</v>
      </c>
      <c r="E4007" s="11">
        <v>14</v>
      </c>
      <c r="F4007" s="11">
        <v>21</v>
      </c>
      <c r="G4007" s="11" t="s">
        <v>70</v>
      </c>
      <c r="H4007" s="11" t="s">
        <v>53</v>
      </c>
      <c r="I4007" s="11">
        <v>40.755337110615997</v>
      </c>
      <c r="J4007" s="11">
        <v>-73.845014860838901</v>
      </c>
      <c r="K4007" s="11">
        <v>136</v>
      </c>
      <c r="L4007" s="11">
        <v>41.956108890970199</v>
      </c>
      <c r="M4007" s="11">
        <v>29.9508208609688</v>
      </c>
      <c r="N4007" s="11" t="s">
        <v>57</v>
      </c>
      <c r="O4007" s="11" t="s">
        <v>58</v>
      </c>
      <c r="P4007" s="11">
        <v>0</v>
      </c>
      <c r="Q4007" s="11">
        <v>-0.39388800944843899</v>
      </c>
      <c r="R4007" s="11">
        <v>16</v>
      </c>
      <c r="S4007" s="11">
        <v>34</v>
      </c>
      <c r="T4007" s="11">
        <v>98.287069429296295</v>
      </c>
      <c r="U4007" s="11">
        <v>7.1581775988299103</v>
      </c>
      <c r="V4007" s="11" t="s">
        <v>63</v>
      </c>
    </row>
    <row r="4008" spans="1:22" x14ac:dyDescent="0.3">
      <c r="A4008" s="9">
        <v>45365.909722222197</v>
      </c>
      <c r="B4008" s="10">
        <v>45365</v>
      </c>
      <c r="C4008" s="11">
        <v>2024</v>
      </c>
      <c r="D4008" s="11">
        <v>3</v>
      </c>
      <c r="E4008" s="11">
        <v>14</v>
      </c>
      <c r="F4008" s="11">
        <v>21</v>
      </c>
      <c r="G4008" s="11" t="s">
        <v>70</v>
      </c>
      <c r="H4008" s="11" t="s">
        <v>53</v>
      </c>
      <c r="I4008" s="11">
        <v>40.666551572484202</v>
      </c>
      <c r="J4008" s="11">
        <v>-73.8056406981826</v>
      </c>
      <c r="K4008" s="11">
        <v>157</v>
      </c>
      <c r="L4008" s="11">
        <v>6.7930692415629901</v>
      </c>
      <c r="M4008" s="11">
        <v>10.7145097004892</v>
      </c>
      <c r="N4008" s="11" t="s">
        <v>54</v>
      </c>
      <c r="O4008" s="11" t="s">
        <v>60</v>
      </c>
      <c r="P4008" s="11">
        <v>0</v>
      </c>
      <c r="Q4008" s="11">
        <v>0.78989783321923901</v>
      </c>
      <c r="R4008" s="11">
        <v>63</v>
      </c>
      <c r="S4008" s="11">
        <v>7</v>
      </c>
      <c r="T4008" s="11">
        <v>487.74012423194</v>
      </c>
      <c r="U4008" s="11">
        <v>17.219001749787999</v>
      </c>
      <c r="V4008" s="11" t="s">
        <v>56</v>
      </c>
    </row>
    <row r="4009" spans="1:22" x14ac:dyDescent="0.3">
      <c r="A4009" s="9">
        <v>45365.913194444503</v>
      </c>
      <c r="B4009" s="10">
        <v>45365</v>
      </c>
      <c r="C4009" s="11">
        <v>2024</v>
      </c>
      <c r="D4009" s="11">
        <v>3</v>
      </c>
      <c r="E4009" s="11">
        <v>14</v>
      </c>
      <c r="F4009" s="11">
        <v>21</v>
      </c>
      <c r="G4009" s="11" t="s">
        <v>70</v>
      </c>
      <c r="H4009" s="11" t="s">
        <v>53</v>
      </c>
      <c r="I4009" s="11">
        <v>40.821337921080598</v>
      </c>
      <c r="J4009" s="11">
        <v>-73.899481100066495</v>
      </c>
      <c r="K4009" s="11">
        <v>34</v>
      </c>
      <c r="L4009" s="11">
        <v>22.5205263212438</v>
      </c>
      <c r="M4009" s="11">
        <v>51.118623515347799</v>
      </c>
      <c r="N4009" s="11" t="s">
        <v>57</v>
      </c>
      <c r="O4009" s="11" t="s">
        <v>60</v>
      </c>
      <c r="P4009" s="11">
        <v>0</v>
      </c>
      <c r="Q4009" s="11">
        <v>0.77346349912425105</v>
      </c>
      <c r="R4009" s="11">
        <v>68</v>
      </c>
      <c r="S4009" s="11">
        <v>38</v>
      </c>
      <c r="T4009" s="11">
        <v>309.71903410428303</v>
      </c>
      <c r="U4009" s="11">
        <v>22.950800472661001</v>
      </c>
      <c r="V4009" s="11" t="s">
        <v>63</v>
      </c>
    </row>
    <row r="4010" spans="1:22" x14ac:dyDescent="0.3">
      <c r="A4010" s="9">
        <v>45365.916666666701</v>
      </c>
      <c r="B4010" s="10">
        <v>45365</v>
      </c>
      <c r="C4010" s="11">
        <v>2024</v>
      </c>
      <c r="D4010" s="11">
        <v>3</v>
      </c>
      <c r="E4010" s="11">
        <v>14</v>
      </c>
      <c r="F4010" s="11">
        <v>22</v>
      </c>
      <c r="G4010" s="11" t="s">
        <v>70</v>
      </c>
      <c r="H4010" s="11" t="s">
        <v>53</v>
      </c>
      <c r="I4010" s="11">
        <v>40.704952429041903</v>
      </c>
      <c r="J4010" s="11">
        <v>-73.896112541046307</v>
      </c>
      <c r="K4010" s="11">
        <v>244</v>
      </c>
      <c r="L4010" s="11">
        <v>79.262029126295602</v>
      </c>
      <c r="M4010" s="11">
        <v>42.389311127989401</v>
      </c>
      <c r="N4010" s="11" t="s">
        <v>57</v>
      </c>
      <c r="O4010" s="11" t="s">
        <v>61</v>
      </c>
      <c r="P4010" s="11">
        <v>1</v>
      </c>
      <c r="Q4010" s="11">
        <v>-0.776146079674086</v>
      </c>
      <c r="R4010" s="11">
        <v>71</v>
      </c>
      <c r="S4010" s="11">
        <v>7</v>
      </c>
      <c r="T4010" s="11">
        <v>367.13603592694398</v>
      </c>
      <c r="U4010" s="11">
        <v>18.027899369877002</v>
      </c>
      <c r="V4010" s="11" t="s">
        <v>56</v>
      </c>
    </row>
    <row r="4011" spans="1:22" x14ac:dyDescent="0.3">
      <c r="A4011" s="9">
        <v>45365.920138888898</v>
      </c>
      <c r="B4011" s="10">
        <v>45365</v>
      </c>
      <c r="C4011" s="11">
        <v>2024</v>
      </c>
      <c r="D4011" s="11">
        <v>3</v>
      </c>
      <c r="E4011" s="11">
        <v>14</v>
      </c>
      <c r="F4011" s="11">
        <v>22</v>
      </c>
      <c r="G4011" s="11" t="s">
        <v>70</v>
      </c>
      <c r="H4011" s="11" t="s">
        <v>53</v>
      </c>
      <c r="I4011" s="11">
        <v>40.619388563814702</v>
      </c>
      <c r="J4011" s="11">
        <v>-73.895679881374093</v>
      </c>
      <c r="K4011" s="11">
        <v>28</v>
      </c>
      <c r="L4011" s="11">
        <v>42.513747945271199</v>
      </c>
      <c r="M4011" s="11">
        <v>91.436400747542606</v>
      </c>
      <c r="N4011" s="11" t="s">
        <v>54</v>
      </c>
      <c r="O4011" s="11" t="s">
        <v>55</v>
      </c>
      <c r="P4011" s="11">
        <v>0</v>
      </c>
      <c r="Q4011" s="11">
        <v>0.84583889439140802</v>
      </c>
      <c r="R4011" s="11">
        <v>12</v>
      </c>
      <c r="S4011" s="11">
        <v>16</v>
      </c>
      <c r="T4011" s="11">
        <v>376.41724544125998</v>
      </c>
      <c r="U4011" s="11">
        <v>16.794885658687001</v>
      </c>
      <c r="V4011" s="11" t="s">
        <v>56</v>
      </c>
    </row>
    <row r="4012" spans="1:22" x14ac:dyDescent="0.3">
      <c r="A4012" s="9">
        <v>45365.923611111102</v>
      </c>
      <c r="B4012" s="10">
        <v>45365</v>
      </c>
      <c r="C4012" s="11">
        <v>2024</v>
      </c>
      <c r="D4012" s="11">
        <v>3</v>
      </c>
      <c r="E4012" s="11">
        <v>14</v>
      </c>
      <c r="F4012" s="11">
        <v>22</v>
      </c>
      <c r="G4012" s="11" t="s">
        <v>70</v>
      </c>
      <c r="H4012" s="11" t="s">
        <v>53</v>
      </c>
      <c r="I4012" s="11">
        <v>40.778186993789397</v>
      </c>
      <c r="J4012" s="11">
        <v>-73.883602134991605</v>
      </c>
      <c r="K4012" s="11">
        <v>106</v>
      </c>
      <c r="L4012" s="11">
        <v>36.117629009532898</v>
      </c>
      <c r="M4012" s="11">
        <v>60.047075970363203</v>
      </c>
      <c r="N4012" s="11" t="s">
        <v>54</v>
      </c>
      <c r="O4012" s="11" t="s">
        <v>61</v>
      </c>
      <c r="P4012" s="11">
        <v>1</v>
      </c>
      <c r="Q4012" s="11">
        <v>-0.170049405777708</v>
      </c>
      <c r="R4012" s="11">
        <v>55</v>
      </c>
      <c r="S4012" s="11">
        <v>1</v>
      </c>
      <c r="T4012" s="11">
        <v>468.31544901796298</v>
      </c>
      <c r="U4012" s="11">
        <v>10.797767307242401</v>
      </c>
      <c r="V4012" s="11" t="s">
        <v>56</v>
      </c>
    </row>
    <row r="4013" spans="1:22" x14ac:dyDescent="0.3">
      <c r="A4013" s="9">
        <v>45365.927083333299</v>
      </c>
      <c r="B4013" s="10">
        <v>45365</v>
      </c>
      <c r="C4013" s="11">
        <v>2024</v>
      </c>
      <c r="D4013" s="11">
        <v>3</v>
      </c>
      <c r="E4013" s="11">
        <v>14</v>
      </c>
      <c r="F4013" s="11">
        <v>22</v>
      </c>
      <c r="G4013" s="11" t="s">
        <v>70</v>
      </c>
      <c r="H4013" s="11" t="s">
        <v>53</v>
      </c>
      <c r="I4013" s="11">
        <v>40.6964462636845</v>
      </c>
      <c r="J4013" s="11">
        <v>-73.953618223358404</v>
      </c>
      <c r="K4013" s="11">
        <v>172</v>
      </c>
      <c r="L4013" s="11">
        <v>56.585095595900398</v>
      </c>
      <c r="M4013" s="11">
        <v>57.221795146041202</v>
      </c>
      <c r="N4013" s="11" t="s">
        <v>57</v>
      </c>
      <c r="O4013" s="11" t="s">
        <v>58</v>
      </c>
      <c r="P4013" s="11">
        <v>0</v>
      </c>
      <c r="Q4013" s="11">
        <v>0.26647657944828201</v>
      </c>
      <c r="R4013" s="11">
        <v>70</v>
      </c>
      <c r="S4013" s="11">
        <v>11</v>
      </c>
      <c r="T4013" s="11">
        <v>376.33421234174699</v>
      </c>
      <c r="U4013" s="11">
        <v>9.1124087232939495</v>
      </c>
      <c r="V4013" s="11" t="s">
        <v>63</v>
      </c>
    </row>
    <row r="4014" spans="1:22" x14ac:dyDescent="0.3">
      <c r="A4014" s="9">
        <v>45365.930555555598</v>
      </c>
      <c r="B4014" s="10">
        <v>45365</v>
      </c>
      <c r="C4014" s="11">
        <v>2024</v>
      </c>
      <c r="D4014" s="11">
        <v>3</v>
      </c>
      <c r="E4014" s="11">
        <v>14</v>
      </c>
      <c r="F4014" s="11">
        <v>22</v>
      </c>
      <c r="G4014" s="11" t="s">
        <v>70</v>
      </c>
      <c r="H4014" s="11" t="s">
        <v>53</v>
      </c>
      <c r="I4014" s="11">
        <v>40.7567012892574</v>
      </c>
      <c r="J4014" s="11">
        <v>-73.702787119498396</v>
      </c>
      <c r="K4014" s="11">
        <v>48</v>
      </c>
      <c r="L4014" s="11">
        <v>37.381428181823999</v>
      </c>
      <c r="M4014" s="11">
        <v>24.413652742249301</v>
      </c>
      <c r="N4014" s="11" t="s">
        <v>54</v>
      </c>
      <c r="O4014" s="11" t="s">
        <v>55</v>
      </c>
      <c r="P4014" s="11">
        <v>0</v>
      </c>
      <c r="Q4014" s="11">
        <v>-0.53709136124521994</v>
      </c>
      <c r="R4014" s="11">
        <v>26</v>
      </c>
      <c r="S4014" s="11">
        <v>48</v>
      </c>
      <c r="T4014" s="11">
        <v>140.499216469743</v>
      </c>
      <c r="U4014" s="11">
        <v>16.558845151477001</v>
      </c>
      <c r="V4014" s="11" t="s">
        <v>63</v>
      </c>
    </row>
    <row r="4015" spans="1:22" x14ac:dyDescent="0.3">
      <c r="A4015" s="9">
        <v>45365.934027777803</v>
      </c>
      <c r="B4015" s="10">
        <v>45365</v>
      </c>
      <c r="C4015" s="11">
        <v>2024</v>
      </c>
      <c r="D4015" s="11">
        <v>3</v>
      </c>
      <c r="E4015" s="11">
        <v>14</v>
      </c>
      <c r="F4015" s="11">
        <v>22</v>
      </c>
      <c r="G4015" s="11" t="s">
        <v>70</v>
      </c>
      <c r="H4015" s="11" t="s">
        <v>53</v>
      </c>
      <c r="I4015" s="11">
        <v>40.731698317556301</v>
      </c>
      <c r="J4015" s="11">
        <v>-73.705634761742999</v>
      </c>
      <c r="K4015" s="11">
        <v>265</v>
      </c>
      <c r="L4015" s="11">
        <v>35.199198010189598</v>
      </c>
      <c r="M4015" s="11">
        <v>92.806486804298899</v>
      </c>
      <c r="N4015" s="11" t="s">
        <v>54</v>
      </c>
      <c r="O4015" s="11" t="s">
        <v>55</v>
      </c>
      <c r="P4015" s="11">
        <v>0</v>
      </c>
      <c r="Q4015" s="11">
        <v>-0.700271519559445</v>
      </c>
      <c r="R4015" s="11">
        <v>85</v>
      </c>
      <c r="S4015" s="11">
        <v>1</v>
      </c>
      <c r="T4015" s="11">
        <v>400.81422372664503</v>
      </c>
      <c r="U4015" s="11">
        <v>22.854583990913699</v>
      </c>
      <c r="V4015" s="11" t="s">
        <v>56</v>
      </c>
    </row>
    <row r="4016" spans="1:22" x14ac:dyDescent="0.3">
      <c r="A4016" s="9">
        <v>45365.9375</v>
      </c>
      <c r="B4016" s="10">
        <v>45365</v>
      </c>
      <c r="C4016" s="11">
        <v>2024</v>
      </c>
      <c r="D4016" s="11">
        <v>3</v>
      </c>
      <c r="E4016" s="11">
        <v>14</v>
      </c>
      <c r="F4016" s="11">
        <v>22</v>
      </c>
      <c r="G4016" s="11" t="s">
        <v>70</v>
      </c>
      <c r="H4016" s="11" t="s">
        <v>53</v>
      </c>
      <c r="I4016" s="11">
        <v>40.757157307146002</v>
      </c>
      <c r="J4016" s="11">
        <v>-73.744448262601196</v>
      </c>
      <c r="K4016" s="11">
        <v>99</v>
      </c>
      <c r="L4016" s="11">
        <v>32.882220119519197</v>
      </c>
      <c r="M4016" s="11">
        <v>89.390122014219102</v>
      </c>
      <c r="N4016" s="11" t="s">
        <v>59</v>
      </c>
      <c r="O4016" s="11" t="s">
        <v>60</v>
      </c>
      <c r="P4016" s="11">
        <v>0</v>
      </c>
      <c r="Q4016" s="11">
        <v>0.31513998109404801</v>
      </c>
      <c r="R4016" s="11">
        <v>9</v>
      </c>
      <c r="S4016" s="11">
        <v>46</v>
      </c>
      <c r="T4016" s="11">
        <v>172.520591259779</v>
      </c>
      <c r="U4016" s="11">
        <v>21.518898785461101</v>
      </c>
      <c r="V4016" s="11" t="s">
        <v>56</v>
      </c>
    </row>
    <row r="4017" spans="1:22" x14ac:dyDescent="0.3">
      <c r="A4017" s="9">
        <v>45365.940972222197</v>
      </c>
      <c r="B4017" s="10">
        <v>45365</v>
      </c>
      <c r="C4017" s="11">
        <v>2024</v>
      </c>
      <c r="D4017" s="11">
        <v>3</v>
      </c>
      <c r="E4017" s="11">
        <v>14</v>
      </c>
      <c r="F4017" s="11">
        <v>22</v>
      </c>
      <c r="G4017" s="11" t="s">
        <v>70</v>
      </c>
      <c r="H4017" s="11" t="s">
        <v>53</v>
      </c>
      <c r="I4017" s="11">
        <v>40.769465585778498</v>
      </c>
      <c r="J4017" s="11">
        <v>-73.951261299783098</v>
      </c>
      <c r="K4017" s="11">
        <v>124</v>
      </c>
      <c r="L4017" s="11">
        <v>43.057167212375298</v>
      </c>
      <c r="M4017" s="11">
        <v>41.993184027440002</v>
      </c>
      <c r="N4017" s="11" t="s">
        <v>57</v>
      </c>
      <c r="O4017" s="11" t="s">
        <v>61</v>
      </c>
      <c r="P4017" s="11">
        <v>0</v>
      </c>
      <c r="Q4017" s="11">
        <v>0.92547573396300298</v>
      </c>
      <c r="R4017" s="11">
        <v>35</v>
      </c>
      <c r="S4017" s="11">
        <v>31</v>
      </c>
      <c r="T4017" s="11">
        <v>65.809054788370602</v>
      </c>
      <c r="U4017" s="11">
        <v>25.2690785315576</v>
      </c>
      <c r="V4017" s="11" t="s">
        <v>63</v>
      </c>
    </row>
    <row r="4018" spans="1:22" x14ac:dyDescent="0.3">
      <c r="A4018" s="9">
        <v>45365.944444444503</v>
      </c>
      <c r="B4018" s="10">
        <v>45365</v>
      </c>
      <c r="C4018" s="11">
        <v>2024</v>
      </c>
      <c r="D4018" s="11">
        <v>3</v>
      </c>
      <c r="E4018" s="11">
        <v>14</v>
      </c>
      <c r="F4018" s="11">
        <v>22</v>
      </c>
      <c r="G4018" s="11" t="s">
        <v>70</v>
      </c>
      <c r="H4018" s="11" t="s">
        <v>53</v>
      </c>
      <c r="I4018" s="11">
        <v>40.858794910031499</v>
      </c>
      <c r="J4018" s="11">
        <v>-73.800546917181094</v>
      </c>
      <c r="K4018" s="11">
        <v>154</v>
      </c>
      <c r="L4018" s="11">
        <v>53.318024641099498</v>
      </c>
      <c r="M4018" s="11">
        <v>69.055001711887897</v>
      </c>
      <c r="N4018" s="11" t="s">
        <v>54</v>
      </c>
      <c r="O4018" s="11" t="s">
        <v>55</v>
      </c>
      <c r="P4018" s="11">
        <v>0</v>
      </c>
      <c r="Q4018" s="11">
        <v>0.27788866883272201</v>
      </c>
      <c r="R4018" s="11">
        <v>73</v>
      </c>
      <c r="S4018" s="11">
        <v>0</v>
      </c>
      <c r="T4018" s="11">
        <v>474.31389170626699</v>
      </c>
      <c r="U4018" s="11">
        <v>13.540450917421699</v>
      </c>
      <c r="V4018" s="11" t="s">
        <v>63</v>
      </c>
    </row>
    <row r="4019" spans="1:22" x14ac:dyDescent="0.3">
      <c r="A4019" s="9">
        <v>45365.947916666701</v>
      </c>
      <c r="B4019" s="10">
        <v>45365</v>
      </c>
      <c r="C4019" s="11">
        <v>2024</v>
      </c>
      <c r="D4019" s="11">
        <v>3</v>
      </c>
      <c r="E4019" s="11">
        <v>14</v>
      </c>
      <c r="F4019" s="11">
        <v>22</v>
      </c>
      <c r="G4019" s="11" t="s">
        <v>70</v>
      </c>
      <c r="H4019" s="11" t="s">
        <v>53</v>
      </c>
      <c r="I4019" s="11">
        <v>40.755585552961598</v>
      </c>
      <c r="J4019" s="11">
        <v>-73.9959986324819</v>
      </c>
      <c r="K4019" s="11">
        <v>142</v>
      </c>
      <c r="L4019" s="11">
        <v>41.754089932852999</v>
      </c>
      <c r="M4019" s="11">
        <v>75.740718136884794</v>
      </c>
      <c r="N4019" s="11" t="s">
        <v>57</v>
      </c>
      <c r="O4019" s="11" t="s">
        <v>55</v>
      </c>
      <c r="P4019" s="11">
        <v>0</v>
      </c>
      <c r="Q4019" s="11">
        <v>0.51245437523215498</v>
      </c>
      <c r="R4019" s="11">
        <v>8</v>
      </c>
      <c r="S4019" s="11">
        <v>32</v>
      </c>
      <c r="T4019" s="11">
        <v>205.29407181165601</v>
      </c>
      <c r="U4019" s="11">
        <v>6.8189344590583101</v>
      </c>
      <c r="V4019" s="11" t="s">
        <v>63</v>
      </c>
    </row>
    <row r="4020" spans="1:22" x14ac:dyDescent="0.3">
      <c r="A4020" s="9">
        <v>45365.951388888898</v>
      </c>
      <c r="B4020" s="10">
        <v>45365</v>
      </c>
      <c r="C4020" s="11">
        <v>2024</v>
      </c>
      <c r="D4020" s="11">
        <v>3</v>
      </c>
      <c r="E4020" s="11">
        <v>14</v>
      </c>
      <c r="F4020" s="11">
        <v>22</v>
      </c>
      <c r="G4020" s="11" t="s">
        <v>70</v>
      </c>
      <c r="H4020" s="11" t="s">
        <v>53</v>
      </c>
      <c r="I4020" s="11">
        <v>40.895898793146401</v>
      </c>
      <c r="J4020" s="11">
        <v>-73.752450633881693</v>
      </c>
      <c r="K4020" s="11">
        <v>212</v>
      </c>
      <c r="L4020" s="11">
        <v>49.415738318430002</v>
      </c>
      <c r="M4020" s="11">
        <v>47.2952001461788</v>
      </c>
      <c r="N4020" s="11" t="s">
        <v>59</v>
      </c>
      <c r="O4020" s="11" t="s">
        <v>55</v>
      </c>
      <c r="P4020" s="11">
        <v>0</v>
      </c>
      <c r="Q4020" s="11">
        <v>0.86646426026096002</v>
      </c>
      <c r="R4020" s="11">
        <v>31</v>
      </c>
      <c r="S4020" s="11">
        <v>5</v>
      </c>
      <c r="T4020" s="11">
        <v>283.81958062685698</v>
      </c>
      <c r="U4020" s="11">
        <v>18.111661669610498</v>
      </c>
      <c r="V4020" s="11" t="s">
        <v>56</v>
      </c>
    </row>
    <row r="4021" spans="1:22" x14ac:dyDescent="0.3">
      <c r="A4021" s="9">
        <v>45365.954861111102</v>
      </c>
      <c r="B4021" s="10">
        <v>45365</v>
      </c>
      <c r="C4021" s="11">
        <v>2024</v>
      </c>
      <c r="D4021" s="11">
        <v>3</v>
      </c>
      <c r="E4021" s="11">
        <v>14</v>
      </c>
      <c r="F4021" s="11">
        <v>22</v>
      </c>
      <c r="G4021" s="11" t="s">
        <v>70</v>
      </c>
      <c r="H4021" s="11" t="s">
        <v>53</v>
      </c>
      <c r="I4021" s="11">
        <v>40.674008845701799</v>
      </c>
      <c r="J4021" s="11">
        <v>-73.889281317575694</v>
      </c>
      <c r="K4021" s="11">
        <v>69</v>
      </c>
      <c r="L4021" s="11">
        <v>71.315107722469094</v>
      </c>
      <c r="M4021" s="11">
        <v>54.3383004361323</v>
      </c>
      <c r="N4021" s="11" t="s">
        <v>57</v>
      </c>
      <c r="O4021" s="11" t="s">
        <v>58</v>
      </c>
      <c r="P4021" s="11">
        <v>0</v>
      </c>
      <c r="Q4021" s="11">
        <v>-0.55282222904508804</v>
      </c>
      <c r="R4021" s="11">
        <v>17</v>
      </c>
      <c r="S4021" s="11">
        <v>19</v>
      </c>
      <c r="T4021" s="11">
        <v>128.35004800224701</v>
      </c>
      <c r="U4021" s="11">
        <v>23.121207919560799</v>
      </c>
      <c r="V4021" s="11" t="s">
        <v>63</v>
      </c>
    </row>
    <row r="4022" spans="1:22" x14ac:dyDescent="0.3">
      <c r="A4022" s="9">
        <v>45365.958333333299</v>
      </c>
      <c r="B4022" s="10">
        <v>45365</v>
      </c>
      <c r="C4022" s="11">
        <v>2024</v>
      </c>
      <c r="D4022" s="11">
        <v>3</v>
      </c>
      <c r="E4022" s="11">
        <v>14</v>
      </c>
      <c r="F4022" s="11">
        <v>23</v>
      </c>
      <c r="G4022" s="11" t="s">
        <v>70</v>
      </c>
      <c r="H4022" s="11" t="s">
        <v>53</v>
      </c>
      <c r="I4022" s="11">
        <v>40.705145252524602</v>
      </c>
      <c r="J4022" s="11">
        <v>-73.758590864183205</v>
      </c>
      <c r="K4022" s="11">
        <v>98</v>
      </c>
      <c r="L4022" s="11">
        <v>22.236692676353101</v>
      </c>
      <c r="M4022" s="11">
        <v>82.954924142896203</v>
      </c>
      <c r="N4022" s="11" t="s">
        <v>57</v>
      </c>
      <c r="O4022" s="11" t="s">
        <v>58</v>
      </c>
      <c r="P4022" s="11">
        <v>0</v>
      </c>
      <c r="Q4022" s="11">
        <v>-0.17297657011581299</v>
      </c>
      <c r="R4022" s="11">
        <v>24</v>
      </c>
      <c r="S4022" s="11">
        <v>18</v>
      </c>
      <c r="T4022" s="11">
        <v>398.62526649178602</v>
      </c>
      <c r="U4022" s="11">
        <v>17.719467709849901</v>
      </c>
      <c r="V4022" s="11" t="s">
        <v>56</v>
      </c>
    </row>
    <row r="4023" spans="1:22" x14ac:dyDescent="0.3">
      <c r="A4023" s="9">
        <v>45365.961805555598</v>
      </c>
      <c r="B4023" s="10">
        <v>45365</v>
      </c>
      <c r="C4023" s="11">
        <v>2024</v>
      </c>
      <c r="D4023" s="11">
        <v>3</v>
      </c>
      <c r="E4023" s="11">
        <v>14</v>
      </c>
      <c r="F4023" s="11">
        <v>23</v>
      </c>
      <c r="G4023" s="11" t="s">
        <v>70</v>
      </c>
      <c r="H4023" s="11" t="s">
        <v>53</v>
      </c>
      <c r="I4023" s="11">
        <v>40.808165785232902</v>
      </c>
      <c r="J4023" s="11">
        <v>-73.895939702705206</v>
      </c>
      <c r="K4023" s="11">
        <v>189</v>
      </c>
      <c r="L4023" s="11">
        <v>34.659926505985297</v>
      </c>
      <c r="M4023" s="11">
        <v>58.7313437220023</v>
      </c>
      <c r="N4023" s="11" t="s">
        <v>57</v>
      </c>
      <c r="O4023" s="11" t="s">
        <v>58</v>
      </c>
      <c r="P4023" s="11">
        <v>0</v>
      </c>
      <c r="Q4023" s="11">
        <v>0.71540925824120805</v>
      </c>
      <c r="R4023" s="11">
        <v>37</v>
      </c>
      <c r="S4023" s="11">
        <v>45</v>
      </c>
      <c r="T4023" s="11">
        <v>200.10342883851499</v>
      </c>
      <c r="U4023" s="11">
        <v>5.4234667467264899</v>
      </c>
      <c r="V4023" s="11" t="s">
        <v>63</v>
      </c>
    </row>
    <row r="4024" spans="1:22" x14ac:dyDescent="0.3">
      <c r="A4024" s="9">
        <v>45365.965277777803</v>
      </c>
      <c r="B4024" s="10">
        <v>45365</v>
      </c>
      <c r="C4024" s="11">
        <v>2024</v>
      </c>
      <c r="D4024" s="11">
        <v>3</v>
      </c>
      <c r="E4024" s="11">
        <v>14</v>
      </c>
      <c r="F4024" s="11">
        <v>23</v>
      </c>
      <c r="G4024" s="11" t="s">
        <v>70</v>
      </c>
      <c r="H4024" s="11" t="s">
        <v>53</v>
      </c>
      <c r="I4024" s="11">
        <v>40.779271619495603</v>
      </c>
      <c r="J4024" s="11">
        <v>-73.844562113317394</v>
      </c>
      <c r="K4024" s="11">
        <v>242</v>
      </c>
      <c r="L4024" s="11">
        <v>25.541508533820402</v>
      </c>
      <c r="M4024" s="11">
        <v>11.7571282275523</v>
      </c>
      <c r="N4024" s="11" t="s">
        <v>54</v>
      </c>
      <c r="O4024" s="11" t="s">
        <v>58</v>
      </c>
      <c r="P4024" s="11">
        <v>0</v>
      </c>
      <c r="Q4024" s="11">
        <v>-0.68825169094578098</v>
      </c>
      <c r="R4024" s="11">
        <v>31</v>
      </c>
      <c r="S4024" s="11">
        <v>33</v>
      </c>
      <c r="T4024" s="11">
        <v>283.99387955713797</v>
      </c>
      <c r="U4024" s="11">
        <v>17.701107303077301</v>
      </c>
      <c r="V4024" s="11" t="s">
        <v>56</v>
      </c>
    </row>
    <row r="4025" spans="1:22" x14ac:dyDescent="0.3">
      <c r="A4025" s="9">
        <v>45365.96875</v>
      </c>
      <c r="B4025" s="10">
        <v>45365</v>
      </c>
      <c r="C4025" s="11">
        <v>2024</v>
      </c>
      <c r="D4025" s="11">
        <v>3</v>
      </c>
      <c r="E4025" s="11">
        <v>14</v>
      </c>
      <c r="F4025" s="11">
        <v>23</v>
      </c>
      <c r="G4025" s="11" t="s">
        <v>70</v>
      </c>
      <c r="H4025" s="11" t="s">
        <v>53</v>
      </c>
      <c r="I4025" s="11">
        <v>40.703354709661298</v>
      </c>
      <c r="J4025" s="11">
        <v>-73.977939232087294</v>
      </c>
      <c r="K4025" s="11">
        <v>259</v>
      </c>
      <c r="L4025" s="11">
        <v>63.297603163599099</v>
      </c>
      <c r="M4025" s="11">
        <v>97.835077042948299</v>
      </c>
      <c r="N4025" s="11" t="s">
        <v>54</v>
      </c>
      <c r="O4025" s="11" t="s">
        <v>60</v>
      </c>
      <c r="P4025" s="11">
        <v>0</v>
      </c>
      <c r="Q4025" s="11">
        <v>0.94568446025545005</v>
      </c>
      <c r="R4025" s="11">
        <v>56</v>
      </c>
      <c r="S4025" s="11">
        <v>27</v>
      </c>
      <c r="T4025" s="11">
        <v>201.37040982324899</v>
      </c>
      <c r="U4025" s="11">
        <v>6.0602895114179303</v>
      </c>
      <c r="V4025" s="11" t="s">
        <v>56</v>
      </c>
    </row>
    <row r="4026" spans="1:22" x14ac:dyDescent="0.3">
      <c r="A4026" s="9">
        <v>45365.972222222197</v>
      </c>
      <c r="B4026" s="10">
        <v>45365</v>
      </c>
      <c r="C4026" s="11">
        <v>2024</v>
      </c>
      <c r="D4026" s="11">
        <v>3</v>
      </c>
      <c r="E4026" s="11">
        <v>14</v>
      </c>
      <c r="F4026" s="11">
        <v>23</v>
      </c>
      <c r="G4026" s="11" t="s">
        <v>70</v>
      </c>
      <c r="H4026" s="11" t="s">
        <v>53</v>
      </c>
      <c r="I4026" s="11">
        <v>40.646404364660398</v>
      </c>
      <c r="J4026" s="11">
        <v>-73.869588230869596</v>
      </c>
      <c r="K4026" s="11">
        <v>271</v>
      </c>
      <c r="L4026" s="11">
        <v>24.978589730151299</v>
      </c>
      <c r="M4026" s="11">
        <v>84.990451891916905</v>
      </c>
      <c r="N4026" s="11" t="s">
        <v>59</v>
      </c>
      <c r="O4026" s="11" t="s">
        <v>60</v>
      </c>
      <c r="P4026" s="11">
        <v>0</v>
      </c>
      <c r="Q4026" s="11">
        <v>-0.78264592931775701</v>
      </c>
      <c r="R4026" s="11">
        <v>61</v>
      </c>
      <c r="S4026" s="11">
        <v>4</v>
      </c>
      <c r="T4026" s="11">
        <v>236.207657789157</v>
      </c>
      <c r="U4026" s="11">
        <v>21.557585120111199</v>
      </c>
      <c r="V4026" s="11" t="s">
        <v>56</v>
      </c>
    </row>
    <row r="4027" spans="1:22" x14ac:dyDescent="0.3">
      <c r="A4027" s="9">
        <v>45365.975694444503</v>
      </c>
      <c r="B4027" s="10">
        <v>45365</v>
      </c>
      <c r="C4027" s="11">
        <v>2024</v>
      </c>
      <c r="D4027" s="11">
        <v>3</v>
      </c>
      <c r="E4027" s="11">
        <v>14</v>
      </c>
      <c r="F4027" s="11">
        <v>23</v>
      </c>
      <c r="G4027" s="11" t="s">
        <v>70</v>
      </c>
      <c r="H4027" s="11" t="s">
        <v>53</v>
      </c>
      <c r="I4027" s="11">
        <v>40.831898650248398</v>
      </c>
      <c r="J4027" s="11">
        <v>-73.722024840363503</v>
      </c>
      <c r="K4027" s="11">
        <v>57</v>
      </c>
      <c r="L4027" s="11">
        <v>70.239927833254796</v>
      </c>
      <c r="M4027" s="11">
        <v>65.467258881316695</v>
      </c>
      <c r="N4027" s="11" t="s">
        <v>57</v>
      </c>
      <c r="O4027" s="11" t="s">
        <v>55</v>
      </c>
      <c r="P4027" s="11">
        <v>0</v>
      </c>
      <c r="Q4027" s="11">
        <v>-0.79221234636467597</v>
      </c>
      <c r="R4027" s="11">
        <v>71</v>
      </c>
      <c r="S4027" s="11">
        <v>18</v>
      </c>
      <c r="T4027" s="11">
        <v>349.88322918332602</v>
      </c>
      <c r="U4027" s="11">
        <v>10.236028527763599</v>
      </c>
      <c r="V4027" s="11" t="s">
        <v>63</v>
      </c>
    </row>
    <row r="4028" spans="1:22" x14ac:dyDescent="0.3">
      <c r="A4028" s="9">
        <v>45365.979166666701</v>
      </c>
      <c r="B4028" s="10">
        <v>45365</v>
      </c>
      <c r="C4028" s="11">
        <v>2024</v>
      </c>
      <c r="D4028" s="11">
        <v>3</v>
      </c>
      <c r="E4028" s="11">
        <v>14</v>
      </c>
      <c r="F4028" s="11">
        <v>23</v>
      </c>
      <c r="G4028" s="11" t="s">
        <v>70</v>
      </c>
      <c r="H4028" s="11" t="s">
        <v>53</v>
      </c>
      <c r="I4028" s="11">
        <v>40.650445823686603</v>
      </c>
      <c r="J4028" s="11">
        <v>-73.760983485584205</v>
      </c>
      <c r="K4028" s="11">
        <v>247</v>
      </c>
      <c r="L4028" s="11">
        <v>9.3339383660213695</v>
      </c>
      <c r="M4028" s="11">
        <v>65.752059743469204</v>
      </c>
      <c r="N4028" s="11" t="s">
        <v>59</v>
      </c>
      <c r="O4028" s="11" t="s">
        <v>58</v>
      </c>
      <c r="P4028" s="11">
        <v>0</v>
      </c>
      <c r="Q4028" s="11">
        <v>0.24068349974457501</v>
      </c>
      <c r="R4028" s="11">
        <v>47</v>
      </c>
      <c r="S4028" s="11">
        <v>5</v>
      </c>
      <c r="T4028" s="11">
        <v>476.033694111648</v>
      </c>
      <c r="U4028" s="11">
        <v>29.966880566837801</v>
      </c>
      <c r="V4028" s="11" t="s">
        <v>56</v>
      </c>
    </row>
    <row r="4029" spans="1:22" x14ac:dyDescent="0.3">
      <c r="A4029" s="9">
        <v>45365.982638888898</v>
      </c>
      <c r="B4029" s="10">
        <v>45365</v>
      </c>
      <c r="C4029" s="11">
        <v>2024</v>
      </c>
      <c r="D4029" s="11">
        <v>3</v>
      </c>
      <c r="E4029" s="11">
        <v>14</v>
      </c>
      <c r="F4029" s="11">
        <v>23</v>
      </c>
      <c r="G4029" s="11" t="s">
        <v>70</v>
      </c>
      <c r="H4029" s="11" t="s">
        <v>53</v>
      </c>
      <c r="I4029" s="11">
        <v>40.667870348714303</v>
      </c>
      <c r="J4029" s="11">
        <v>-73.769592296333201</v>
      </c>
      <c r="K4029" s="11">
        <v>290</v>
      </c>
      <c r="L4029" s="11">
        <v>49.057454719396802</v>
      </c>
      <c r="M4029" s="11">
        <v>87.481714844732707</v>
      </c>
      <c r="N4029" s="11" t="s">
        <v>59</v>
      </c>
      <c r="O4029" s="11" t="s">
        <v>61</v>
      </c>
      <c r="P4029" s="11">
        <v>0</v>
      </c>
      <c r="Q4029" s="11">
        <v>-0.52033595959964596</v>
      </c>
      <c r="R4029" s="11">
        <v>89</v>
      </c>
      <c r="S4029" s="11">
        <v>21</v>
      </c>
      <c r="T4029" s="11">
        <v>348.11346436374799</v>
      </c>
      <c r="U4029" s="11">
        <v>25.1807188112458</v>
      </c>
      <c r="V4029" s="11" t="s">
        <v>56</v>
      </c>
    </row>
    <row r="4030" spans="1:22" x14ac:dyDescent="0.3">
      <c r="A4030" s="9">
        <v>45365.986111111102</v>
      </c>
      <c r="B4030" s="10">
        <v>45365</v>
      </c>
      <c r="C4030" s="11">
        <v>2024</v>
      </c>
      <c r="D4030" s="11">
        <v>3</v>
      </c>
      <c r="E4030" s="11">
        <v>14</v>
      </c>
      <c r="F4030" s="11">
        <v>23</v>
      </c>
      <c r="G4030" s="11" t="s">
        <v>70</v>
      </c>
      <c r="H4030" s="11" t="s">
        <v>53</v>
      </c>
      <c r="I4030" s="11">
        <v>40.754369166935398</v>
      </c>
      <c r="J4030" s="11">
        <v>-73.935525112606996</v>
      </c>
      <c r="K4030" s="11">
        <v>181</v>
      </c>
      <c r="L4030" s="11">
        <v>37.964991685767103</v>
      </c>
      <c r="M4030" s="11">
        <v>87.798683692961603</v>
      </c>
      <c r="N4030" s="11" t="s">
        <v>59</v>
      </c>
      <c r="O4030" s="11" t="s">
        <v>61</v>
      </c>
      <c r="P4030" s="11">
        <v>0</v>
      </c>
      <c r="Q4030" s="11">
        <v>-0.30167852806635298</v>
      </c>
      <c r="R4030" s="11">
        <v>2</v>
      </c>
      <c r="S4030" s="11">
        <v>32</v>
      </c>
      <c r="T4030" s="11">
        <v>157.59164435955799</v>
      </c>
      <c r="U4030" s="11">
        <v>15.5058949464698</v>
      </c>
      <c r="V4030" s="11" t="s">
        <v>56</v>
      </c>
    </row>
    <row r="4031" spans="1:22" x14ac:dyDescent="0.3">
      <c r="A4031" s="9">
        <v>45365.989583333299</v>
      </c>
      <c r="B4031" s="10">
        <v>45365</v>
      </c>
      <c r="C4031" s="11">
        <v>2024</v>
      </c>
      <c r="D4031" s="11">
        <v>3</v>
      </c>
      <c r="E4031" s="11">
        <v>14</v>
      </c>
      <c r="F4031" s="11">
        <v>23</v>
      </c>
      <c r="G4031" s="11" t="s">
        <v>70</v>
      </c>
      <c r="H4031" s="11" t="s">
        <v>53</v>
      </c>
      <c r="I4031" s="11">
        <v>40.797920309720702</v>
      </c>
      <c r="J4031" s="11">
        <v>-73.988817740657595</v>
      </c>
      <c r="K4031" s="11">
        <v>186</v>
      </c>
      <c r="L4031" s="11">
        <v>69.490653456594202</v>
      </c>
      <c r="M4031" s="11">
        <v>14.331003700446299</v>
      </c>
      <c r="N4031" s="11" t="s">
        <v>54</v>
      </c>
      <c r="O4031" s="11" t="s">
        <v>55</v>
      </c>
      <c r="P4031" s="11">
        <v>1</v>
      </c>
      <c r="Q4031" s="11">
        <v>0.69347185979151205</v>
      </c>
      <c r="R4031" s="11">
        <v>50</v>
      </c>
      <c r="S4031" s="11">
        <v>43</v>
      </c>
      <c r="T4031" s="11">
        <v>219.79754927857101</v>
      </c>
      <c r="U4031" s="11">
        <v>25.130554373049399</v>
      </c>
      <c r="V4031" s="11" t="s">
        <v>56</v>
      </c>
    </row>
    <row r="4032" spans="1:22" x14ac:dyDescent="0.3">
      <c r="A4032" s="9">
        <v>45365.993055555598</v>
      </c>
      <c r="B4032" s="10">
        <v>45365</v>
      </c>
      <c r="C4032" s="11">
        <v>2024</v>
      </c>
      <c r="D4032" s="11">
        <v>3</v>
      </c>
      <c r="E4032" s="11">
        <v>14</v>
      </c>
      <c r="F4032" s="11">
        <v>23</v>
      </c>
      <c r="G4032" s="11" t="s">
        <v>70</v>
      </c>
      <c r="H4032" s="11" t="s">
        <v>53</v>
      </c>
      <c r="I4032" s="11">
        <v>40.712722572410001</v>
      </c>
      <c r="J4032" s="11">
        <v>-73.746701265966806</v>
      </c>
      <c r="K4032" s="11">
        <v>180</v>
      </c>
      <c r="L4032" s="11">
        <v>16.760468323911901</v>
      </c>
      <c r="M4032" s="11">
        <v>14.4311871670242</v>
      </c>
      <c r="N4032" s="11" t="s">
        <v>54</v>
      </c>
      <c r="O4032" s="11" t="s">
        <v>61</v>
      </c>
      <c r="P4032" s="11">
        <v>0</v>
      </c>
      <c r="Q4032" s="11">
        <v>0.47651155438805898</v>
      </c>
      <c r="R4032" s="11">
        <v>37</v>
      </c>
      <c r="S4032" s="11">
        <v>10</v>
      </c>
      <c r="T4032" s="11">
        <v>264.01441925622601</v>
      </c>
      <c r="U4032" s="11">
        <v>29.275758638301401</v>
      </c>
      <c r="V4032" s="11" t="s">
        <v>56</v>
      </c>
    </row>
    <row r="4033" spans="1:22" x14ac:dyDescent="0.3">
      <c r="A4033" s="9">
        <v>45365.996527777803</v>
      </c>
      <c r="B4033" s="10">
        <v>45365</v>
      </c>
      <c r="C4033" s="11">
        <v>2024</v>
      </c>
      <c r="D4033" s="11">
        <v>3</v>
      </c>
      <c r="E4033" s="11">
        <v>14</v>
      </c>
      <c r="F4033" s="11">
        <v>23</v>
      </c>
      <c r="G4033" s="11" t="s">
        <v>70</v>
      </c>
      <c r="H4033" s="11" t="s">
        <v>53</v>
      </c>
      <c r="I4033" s="11">
        <v>40.6185337314284</v>
      </c>
      <c r="J4033" s="11">
        <v>-73.826027574670803</v>
      </c>
      <c r="K4033" s="11">
        <v>200</v>
      </c>
      <c r="L4033" s="11">
        <v>61.184333413135001</v>
      </c>
      <c r="M4033" s="11">
        <v>94.666205994420096</v>
      </c>
      <c r="N4033" s="11" t="s">
        <v>59</v>
      </c>
      <c r="O4033" s="11" t="s">
        <v>55</v>
      </c>
      <c r="P4033" s="11">
        <v>0</v>
      </c>
      <c r="Q4033" s="11">
        <v>-0.27988546279322701</v>
      </c>
      <c r="R4033" s="11">
        <v>13</v>
      </c>
      <c r="S4033" s="11">
        <v>20</v>
      </c>
      <c r="T4033" s="11">
        <v>322.74888861651101</v>
      </c>
      <c r="U4033" s="11">
        <v>18.6270401339439</v>
      </c>
      <c r="V4033" s="11" t="s">
        <v>56</v>
      </c>
    </row>
    <row r="4034" spans="1:22" x14ac:dyDescent="0.3">
      <c r="A4034" s="9">
        <v>45366</v>
      </c>
      <c r="B4034" s="10">
        <v>45366</v>
      </c>
      <c r="C4034" s="11">
        <v>2024</v>
      </c>
      <c r="D4034" s="11">
        <v>3</v>
      </c>
      <c r="E4034" s="11">
        <v>15</v>
      </c>
      <c r="F4034" s="11">
        <v>0</v>
      </c>
      <c r="G4034" s="11" t="s">
        <v>52</v>
      </c>
      <c r="H4034" s="11" t="s">
        <v>53</v>
      </c>
      <c r="I4034" s="11">
        <v>40.832459831547197</v>
      </c>
      <c r="J4034" s="11">
        <v>-73.9706860476401</v>
      </c>
      <c r="K4034" s="11">
        <v>129</v>
      </c>
      <c r="L4034" s="11">
        <v>58.069294283206702</v>
      </c>
      <c r="M4034" s="11">
        <v>57.446991120614499</v>
      </c>
      <c r="N4034" s="11" t="s">
        <v>57</v>
      </c>
      <c r="O4034" s="11" t="s">
        <v>58</v>
      </c>
      <c r="P4034" s="11">
        <v>0</v>
      </c>
      <c r="Q4034" s="11">
        <v>0.55776499604084695</v>
      </c>
      <c r="R4034" s="11">
        <v>61</v>
      </c>
      <c r="S4034" s="11">
        <v>43</v>
      </c>
      <c r="T4034" s="11">
        <v>117.662917457625</v>
      </c>
      <c r="U4034" s="11">
        <v>15.662080522616501</v>
      </c>
      <c r="V4034" s="11" t="s">
        <v>63</v>
      </c>
    </row>
    <row r="4035" spans="1:22" x14ac:dyDescent="0.3">
      <c r="A4035" s="9">
        <v>45366.003472222197</v>
      </c>
      <c r="B4035" s="10">
        <v>45366</v>
      </c>
      <c r="C4035" s="11">
        <v>2024</v>
      </c>
      <c r="D4035" s="11">
        <v>3</v>
      </c>
      <c r="E4035" s="11">
        <v>15</v>
      </c>
      <c r="F4035" s="11">
        <v>0</v>
      </c>
      <c r="G4035" s="11" t="s">
        <v>52</v>
      </c>
      <c r="H4035" s="11" t="s">
        <v>53</v>
      </c>
      <c r="I4035" s="11">
        <v>40.629331020750698</v>
      </c>
      <c r="J4035" s="11">
        <v>-73.886992745058393</v>
      </c>
      <c r="K4035" s="11">
        <v>39</v>
      </c>
      <c r="L4035" s="11">
        <v>19.644259947784601</v>
      </c>
      <c r="M4035" s="11">
        <v>90.667648856923904</v>
      </c>
      <c r="N4035" s="11" t="s">
        <v>54</v>
      </c>
      <c r="O4035" s="11" t="s">
        <v>60</v>
      </c>
      <c r="P4035" s="11">
        <v>0</v>
      </c>
      <c r="Q4035" s="11">
        <v>-0.21836435689525999</v>
      </c>
      <c r="R4035" s="11">
        <v>4</v>
      </c>
      <c r="S4035" s="11">
        <v>37</v>
      </c>
      <c r="T4035" s="11">
        <v>257.92055174029502</v>
      </c>
      <c r="U4035" s="11">
        <v>11.2908120522664</v>
      </c>
      <c r="V4035" s="11" t="s">
        <v>56</v>
      </c>
    </row>
    <row r="4036" spans="1:22" x14ac:dyDescent="0.3">
      <c r="A4036" s="9">
        <v>45366.006944444503</v>
      </c>
      <c r="B4036" s="10">
        <v>45366</v>
      </c>
      <c r="C4036" s="11">
        <v>2024</v>
      </c>
      <c r="D4036" s="11">
        <v>3</v>
      </c>
      <c r="E4036" s="11">
        <v>15</v>
      </c>
      <c r="F4036" s="11">
        <v>0</v>
      </c>
      <c r="G4036" s="11" t="s">
        <v>52</v>
      </c>
      <c r="H4036" s="11" t="s">
        <v>53</v>
      </c>
      <c r="I4036" s="11">
        <v>40.848095531425898</v>
      </c>
      <c r="J4036" s="11">
        <v>-73.715736754938405</v>
      </c>
      <c r="K4036" s="11">
        <v>24</v>
      </c>
      <c r="L4036" s="11">
        <v>27.427037201346302</v>
      </c>
      <c r="M4036" s="11">
        <v>10.2850209550661</v>
      </c>
      <c r="N4036" s="11" t="s">
        <v>59</v>
      </c>
      <c r="O4036" s="11" t="s">
        <v>60</v>
      </c>
      <c r="P4036" s="11">
        <v>0</v>
      </c>
      <c r="Q4036" s="11">
        <v>-0.35311423338204101</v>
      </c>
      <c r="R4036" s="11">
        <v>35</v>
      </c>
      <c r="S4036" s="11">
        <v>13</v>
      </c>
      <c r="T4036" s="11">
        <v>413.04227028081698</v>
      </c>
      <c r="U4036" s="11">
        <v>9.6227784079548098</v>
      </c>
      <c r="V4036" s="11" t="s">
        <v>63</v>
      </c>
    </row>
    <row r="4037" spans="1:22" x14ac:dyDescent="0.3">
      <c r="A4037" s="9">
        <v>45366.010416666701</v>
      </c>
      <c r="B4037" s="10">
        <v>45366</v>
      </c>
      <c r="C4037" s="11">
        <v>2024</v>
      </c>
      <c r="D4037" s="11">
        <v>3</v>
      </c>
      <c r="E4037" s="11">
        <v>15</v>
      </c>
      <c r="F4037" s="11">
        <v>0</v>
      </c>
      <c r="G4037" s="11" t="s">
        <v>52</v>
      </c>
      <c r="H4037" s="11" t="s">
        <v>53</v>
      </c>
      <c r="I4037" s="11">
        <v>40.759166838665699</v>
      </c>
      <c r="J4037" s="11">
        <v>-73.806103482239706</v>
      </c>
      <c r="K4037" s="11">
        <v>220</v>
      </c>
      <c r="L4037" s="11">
        <v>72.038482467427897</v>
      </c>
      <c r="M4037" s="11">
        <v>24.354705041612501</v>
      </c>
      <c r="N4037" s="11" t="s">
        <v>59</v>
      </c>
      <c r="O4037" s="11" t="s">
        <v>61</v>
      </c>
      <c r="P4037" s="11">
        <v>0</v>
      </c>
      <c r="Q4037" s="11">
        <v>0.68656036495221495</v>
      </c>
      <c r="R4037" s="11">
        <v>70</v>
      </c>
      <c r="S4037" s="11">
        <v>10</v>
      </c>
      <c r="T4037" s="11">
        <v>481.69222460639003</v>
      </c>
      <c r="U4037" s="11">
        <v>17.746008710434701</v>
      </c>
      <c r="V4037" s="11" t="s">
        <v>56</v>
      </c>
    </row>
    <row r="4038" spans="1:22" x14ac:dyDescent="0.3">
      <c r="A4038" s="9">
        <v>45366.013888888898</v>
      </c>
      <c r="B4038" s="10">
        <v>45366</v>
      </c>
      <c r="C4038" s="11">
        <v>2024</v>
      </c>
      <c r="D4038" s="11">
        <v>3</v>
      </c>
      <c r="E4038" s="11">
        <v>15</v>
      </c>
      <c r="F4038" s="11">
        <v>0</v>
      </c>
      <c r="G4038" s="11" t="s">
        <v>52</v>
      </c>
      <c r="H4038" s="11" t="s">
        <v>53</v>
      </c>
      <c r="I4038" s="11">
        <v>40.756939416124702</v>
      </c>
      <c r="J4038" s="11">
        <v>-73.921957644216803</v>
      </c>
      <c r="K4038" s="11">
        <v>284</v>
      </c>
      <c r="L4038" s="11">
        <v>31.5232838063754</v>
      </c>
      <c r="M4038" s="11">
        <v>42.019395809745703</v>
      </c>
      <c r="N4038" s="11" t="s">
        <v>54</v>
      </c>
      <c r="O4038" s="11" t="s">
        <v>55</v>
      </c>
      <c r="P4038" s="11">
        <v>0</v>
      </c>
      <c r="Q4038" s="11">
        <v>-0.95454286093989305</v>
      </c>
      <c r="R4038" s="11">
        <v>33</v>
      </c>
      <c r="S4038" s="11">
        <v>21</v>
      </c>
      <c r="T4038" s="11">
        <v>276.78277736065098</v>
      </c>
      <c r="U4038" s="11">
        <v>18.2569090025303</v>
      </c>
      <c r="V4038" s="11" t="s">
        <v>56</v>
      </c>
    </row>
    <row r="4039" spans="1:22" x14ac:dyDescent="0.3">
      <c r="A4039" s="9">
        <v>45366.017361111102</v>
      </c>
      <c r="B4039" s="10">
        <v>45366</v>
      </c>
      <c r="C4039" s="11">
        <v>2024</v>
      </c>
      <c r="D4039" s="11">
        <v>3</v>
      </c>
      <c r="E4039" s="11">
        <v>15</v>
      </c>
      <c r="F4039" s="11">
        <v>0</v>
      </c>
      <c r="G4039" s="11" t="s">
        <v>52</v>
      </c>
      <c r="H4039" s="11" t="s">
        <v>53</v>
      </c>
      <c r="I4039" s="11">
        <v>40.637410123939297</v>
      </c>
      <c r="J4039" s="11">
        <v>-73.7810936992894</v>
      </c>
      <c r="K4039" s="11">
        <v>139</v>
      </c>
      <c r="L4039" s="11">
        <v>20.397986812891101</v>
      </c>
      <c r="M4039" s="11">
        <v>55.944344118949303</v>
      </c>
      <c r="N4039" s="11" t="s">
        <v>59</v>
      </c>
      <c r="O4039" s="11" t="s">
        <v>55</v>
      </c>
      <c r="P4039" s="11">
        <v>0</v>
      </c>
      <c r="Q4039" s="11">
        <v>0.56835101013859202</v>
      </c>
      <c r="R4039" s="11">
        <v>92</v>
      </c>
      <c r="S4039" s="11">
        <v>25</v>
      </c>
      <c r="T4039" s="11">
        <v>453.423388061102</v>
      </c>
      <c r="U4039" s="11">
        <v>23.7891604157203</v>
      </c>
      <c r="V4039" s="11" t="s">
        <v>63</v>
      </c>
    </row>
    <row r="4040" spans="1:22" x14ac:dyDescent="0.3">
      <c r="A4040" s="9">
        <v>45366.020833333299</v>
      </c>
      <c r="B4040" s="10">
        <v>45366</v>
      </c>
      <c r="C4040" s="11">
        <v>2024</v>
      </c>
      <c r="D4040" s="11">
        <v>3</v>
      </c>
      <c r="E4040" s="11">
        <v>15</v>
      </c>
      <c r="F4040" s="11">
        <v>0</v>
      </c>
      <c r="G4040" s="11" t="s">
        <v>52</v>
      </c>
      <c r="H4040" s="11" t="s">
        <v>53</v>
      </c>
      <c r="I4040" s="11">
        <v>40.864516998123399</v>
      </c>
      <c r="J4040" s="11">
        <v>-73.835546303803298</v>
      </c>
      <c r="K4040" s="11">
        <v>201</v>
      </c>
      <c r="L4040" s="11">
        <v>74.481193657814401</v>
      </c>
      <c r="M4040" s="11">
        <v>22.480525700170801</v>
      </c>
      <c r="N4040" s="11" t="s">
        <v>57</v>
      </c>
      <c r="O4040" s="11" t="s">
        <v>61</v>
      </c>
      <c r="P4040" s="11">
        <v>1</v>
      </c>
      <c r="Q4040" s="11">
        <v>0.31463317848503303</v>
      </c>
      <c r="R4040" s="11">
        <v>50</v>
      </c>
      <c r="S4040" s="11">
        <v>25</v>
      </c>
      <c r="T4040" s="11">
        <v>131.100417119132</v>
      </c>
      <c r="U4040" s="11">
        <v>21.304274717119501</v>
      </c>
      <c r="V4040" s="11" t="s">
        <v>56</v>
      </c>
    </row>
    <row r="4041" spans="1:22" x14ac:dyDescent="0.3">
      <c r="A4041" s="9">
        <v>45366.024305555598</v>
      </c>
      <c r="B4041" s="10">
        <v>45366</v>
      </c>
      <c r="C4041" s="11">
        <v>2024</v>
      </c>
      <c r="D4041" s="11">
        <v>3</v>
      </c>
      <c r="E4041" s="11">
        <v>15</v>
      </c>
      <c r="F4041" s="11">
        <v>0</v>
      </c>
      <c r="G4041" s="11" t="s">
        <v>52</v>
      </c>
      <c r="H4041" s="11" t="s">
        <v>53</v>
      </c>
      <c r="I4041" s="11">
        <v>40.645497788090402</v>
      </c>
      <c r="J4041" s="11">
        <v>-73.8928511862254</v>
      </c>
      <c r="K4041" s="11">
        <v>141</v>
      </c>
      <c r="L4041" s="11">
        <v>73.202295175762103</v>
      </c>
      <c r="M4041" s="11">
        <v>91.294395471551098</v>
      </c>
      <c r="N4041" s="11" t="s">
        <v>54</v>
      </c>
      <c r="O4041" s="11" t="s">
        <v>58</v>
      </c>
      <c r="P4041" s="11">
        <v>0</v>
      </c>
      <c r="Q4041" s="11">
        <v>-0.206025679422734</v>
      </c>
      <c r="R4041" s="11">
        <v>87</v>
      </c>
      <c r="S4041" s="11">
        <v>17</v>
      </c>
      <c r="T4041" s="11">
        <v>282.37292361697598</v>
      </c>
      <c r="U4041" s="11">
        <v>12.968751218820399</v>
      </c>
      <c r="V4041" s="11" t="s">
        <v>56</v>
      </c>
    </row>
    <row r="4042" spans="1:22" x14ac:dyDescent="0.3">
      <c r="A4042" s="9">
        <v>45366.027777777803</v>
      </c>
      <c r="B4042" s="10">
        <v>45366</v>
      </c>
      <c r="C4042" s="11">
        <v>2024</v>
      </c>
      <c r="D4042" s="11">
        <v>3</v>
      </c>
      <c r="E4042" s="11">
        <v>15</v>
      </c>
      <c r="F4042" s="11">
        <v>0</v>
      </c>
      <c r="G4042" s="11" t="s">
        <v>52</v>
      </c>
      <c r="H4042" s="11" t="s">
        <v>53</v>
      </c>
      <c r="I4042" s="11">
        <v>40.751708771246697</v>
      </c>
      <c r="J4042" s="11">
        <v>-73.745847005693506</v>
      </c>
      <c r="K4042" s="11">
        <v>234</v>
      </c>
      <c r="L4042" s="11">
        <v>68.507393624658604</v>
      </c>
      <c r="M4042" s="11">
        <v>99.656485743863996</v>
      </c>
      <c r="N4042" s="11" t="s">
        <v>54</v>
      </c>
      <c r="O4042" s="11" t="s">
        <v>61</v>
      </c>
      <c r="P4042" s="11">
        <v>0</v>
      </c>
      <c r="Q4042" s="11">
        <v>-0.59139543537144101</v>
      </c>
      <c r="R4042" s="11">
        <v>3</v>
      </c>
      <c r="S4042" s="11">
        <v>13</v>
      </c>
      <c r="T4042" s="11">
        <v>108.433353202413</v>
      </c>
      <c r="U4042" s="11">
        <v>13.963984311774601</v>
      </c>
      <c r="V4042" s="11" t="s">
        <v>56</v>
      </c>
    </row>
    <row r="4043" spans="1:22" x14ac:dyDescent="0.3">
      <c r="A4043" s="9">
        <v>45366.03125</v>
      </c>
      <c r="B4043" s="10">
        <v>45366</v>
      </c>
      <c r="C4043" s="11">
        <v>2024</v>
      </c>
      <c r="D4043" s="11">
        <v>3</v>
      </c>
      <c r="E4043" s="11">
        <v>15</v>
      </c>
      <c r="F4043" s="11">
        <v>0</v>
      </c>
      <c r="G4043" s="11" t="s">
        <v>52</v>
      </c>
      <c r="H4043" s="11" t="s">
        <v>53</v>
      </c>
      <c r="I4043" s="11">
        <v>40.886727038002199</v>
      </c>
      <c r="J4043" s="11">
        <v>-73.965600980513699</v>
      </c>
      <c r="K4043" s="11">
        <v>70</v>
      </c>
      <c r="L4043" s="11">
        <v>22.447825854394001</v>
      </c>
      <c r="M4043" s="11">
        <v>97.336184255407801</v>
      </c>
      <c r="N4043" s="11" t="s">
        <v>54</v>
      </c>
      <c r="O4043" s="11" t="s">
        <v>60</v>
      </c>
      <c r="P4043" s="11">
        <v>0</v>
      </c>
      <c r="Q4043" s="11">
        <v>2.8428879714890599E-2</v>
      </c>
      <c r="R4043" s="11">
        <v>88</v>
      </c>
      <c r="S4043" s="11">
        <v>5</v>
      </c>
      <c r="T4043" s="11">
        <v>184.794250328934</v>
      </c>
      <c r="U4043" s="11">
        <v>26.552425548462701</v>
      </c>
      <c r="V4043" s="11" t="s">
        <v>56</v>
      </c>
    </row>
    <row r="4044" spans="1:22" x14ac:dyDescent="0.3">
      <c r="A4044" s="9">
        <v>45366.034722222197</v>
      </c>
      <c r="B4044" s="10">
        <v>45366</v>
      </c>
      <c r="C4044" s="11">
        <v>2024</v>
      </c>
      <c r="D4044" s="11">
        <v>3</v>
      </c>
      <c r="E4044" s="11">
        <v>15</v>
      </c>
      <c r="F4044" s="11">
        <v>0</v>
      </c>
      <c r="G4044" s="11" t="s">
        <v>52</v>
      </c>
      <c r="H4044" s="11" t="s">
        <v>53</v>
      </c>
      <c r="I4044" s="11">
        <v>40.748905783642698</v>
      </c>
      <c r="J4044" s="11">
        <v>-73.752488588872794</v>
      </c>
      <c r="K4044" s="11">
        <v>172</v>
      </c>
      <c r="L4044" s="11">
        <v>36.651432242402997</v>
      </c>
      <c r="M4044" s="11">
        <v>78.599780434061202</v>
      </c>
      <c r="N4044" s="11" t="s">
        <v>59</v>
      </c>
      <c r="O4044" s="11" t="s">
        <v>55</v>
      </c>
      <c r="P4044" s="11">
        <v>0</v>
      </c>
      <c r="Q4044" s="11">
        <v>-0.86986811430671596</v>
      </c>
      <c r="R4044" s="11">
        <v>80</v>
      </c>
      <c r="S4044" s="11">
        <v>4</v>
      </c>
      <c r="T4044" s="11">
        <v>224.187458186003</v>
      </c>
      <c r="U4044" s="11">
        <v>10.667810794551499</v>
      </c>
      <c r="V4044" s="11" t="s">
        <v>63</v>
      </c>
    </row>
    <row r="4045" spans="1:22" x14ac:dyDescent="0.3">
      <c r="A4045" s="9">
        <v>45366.038194444503</v>
      </c>
      <c r="B4045" s="10">
        <v>45366</v>
      </c>
      <c r="C4045" s="11">
        <v>2024</v>
      </c>
      <c r="D4045" s="11">
        <v>3</v>
      </c>
      <c r="E4045" s="11">
        <v>15</v>
      </c>
      <c r="F4045" s="11">
        <v>0</v>
      </c>
      <c r="G4045" s="11" t="s">
        <v>52</v>
      </c>
      <c r="H4045" s="11" t="s">
        <v>53</v>
      </c>
      <c r="I4045" s="11">
        <v>40.6464492235514</v>
      </c>
      <c r="J4045" s="11">
        <v>-73.721474358079604</v>
      </c>
      <c r="K4045" s="11">
        <v>74</v>
      </c>
      <c r="L4045" s="11">
        <v>15.9949393476833</v>
      </c>
      <c r="M4045" s="11">
        <v>79.172475317263206</v>
      </c>
      <c r="N4045" s="11" t="s">
        <v>57</v>
      </c>
      <c r="O4045" s="11" t="s">
        <v>60</v>
      </c>
      <c r="P4045" s="11">
        <v>0</v>
      </c>
      <c r="Q4045" s="11">
        <v>4.2760937080883202E-2</v>
      </c>
      <c r="R4045" s="11">
        <v>50</v>
      </c>
      <c r="S4045" s="11">
        <v>43</v>
      </c>
      <c r="T4045" s="11">
        <v>83.673580526661894</v>
      </c>
      <c r="U4045" s="11">
        <v>9.22358435001013</v>
      </c>
      <c r="V4045" s="11" t="s">
        <v>56</v>
      </c>
    </row>
    <row r="4046" spans="1:22" x14ac:dyDescent="0.3">
      <c r="A4046" s="9">
        <v>45366.041666666701</v>
      </c>
      <c r="B4046" s="10">
        <v>45366</v>
      </c>
      <c r="C4046" s="11">
        <v>2024</v>
      </c>
      <c r="D4046" s="11">
        <v>3</v>
      </c>
      <c r="E4046" s="11">
        <v>15</v>
      </c>
      <c r="F4046" s="11">
        <v>1</v>
      </c>
      <c r="G4046" s="11" t="s">
        <v>52</v>
      </c>
      <c r="H4046" s="11" t="s">
        <v>53</v>
      </c>
      <c r="I4046" s="11">
        <v>40.811652899192403</v>
      </c>
      <c r="J4046" s="11">
        <v>-73.905304922661401</v>
      </c>
      <c r="K4046" s="11">
        <v>67</v>
      </c>
      <c r="L4046" s="11">
        <v>71.226418968821207</v>
      </c>
      <c r="M4046" s="11">
        <v>72.9191872661237</v>
      </c>
      <c r="N4046" s="11" t="s">
        <v>54</v>
      </c>
      <c r="O4046" s="11" t="s">
        <v>61</v>
      </c>
      <c r="P4046" s="11">
        <v>0</v>
      </c>
      <c r="Q4046" s="11">
        <v>0.60336384424893796</v>
      </c>
      <c r="R4046" s="11">
        <v>43</v>
      </c>
      <c r="S4046" s="11">
        <v>27</v>
      </c>
      <c r="T4046" s="11">
        <v>240.19340941764301</v>
      </c>
      <c r="U4046" s="11">
        <v>17.729060582078901</v>
      </c>
      <c r="V4046" s="11" t="s">
        <v>63</v>
      </c>
    </row>
    <row r="4047" spans="1:22" x14ac:dyDescent="0.3">
      <c r="A4047" s="9">
        <v>45366.045138888898</v>
      </c>
      <c r="B4047" s="10">
        <v>45366</v>
      </c>
      <c r="C4047" s="11">
        <v>2024</v>
      </c>
      <c r="D4047" s="11">
        <v>3</v>
      </c>
      <c r="E4047" s="11">
        <v>15</v>
      </c>
      <c r="F4047" s="11">
        <v>1</v>
      </c>
      <c r="G4047" s="11" t="s">
        <v>52</v>
      </c>
      <c r="H4047" s="11" t="s">
        <v>53</v>
      </c>
      <c r="I4047" s="11">
        <v>40.648497097749299</v>
      </c>
      <c r="J4047" s="11">
        <v>-73.845928755814995</v>
      </c>
      <c r="K4047" s="11">
        <v>169</v>
      </c>
      <c r="L4047" s="11">
        <v>56.596264886006999</v>
      </c>
      <c r="M4047" s="11">
        <v>67.604988654077701</v>
      </c>
      <c r="N4047" s="11" t="s">
        <v>59</v>
      </c>
      <c r="O4047" s="11" t="s">
        <v>55</v>
      </c>
      <c r="P4047" s="11">
        <v>0</v>
      </c>
      <c r="Q4047" s="11">
        <v>-0.82450180735862999</v>
      </c>
      <c r="R4047" s="11">
        <v>63</v>
      </c>
      <c r="S4047" s="11">
        <v>7</v>
      </c>
      <c r="T4047" s="11">
        <v>448.66963822726098</v>
      </c>
      <c r="U4047" s="11">
        <v>5.3136356880453697</v>
      </c>
      <c r="V4047" s="11" t="s">
        <v>63</v>
      </c>
    </row>
    <row r="4048" spans="1:22" x14ac:dyDescent="0.3">
      <c r="A4048" s="9">
        <v>45366.048611111102</v>
      </c>
      <c r="B4048" s="10">
        <v>45366</v>
      </c>
      <c r="C4048" s="11">
        <v>2024</v>
      </c>
      <c r="D4048" s="11">
        <v>3</v>
      </c>
      <c r="E4048" s="11">
        <v>15</v>
      </c>
      <c r="F4048" s="11">
        <v>1</v>
      </c>
      <c r="G4048" s="11" t="s">
        <v>52</v>
      </c>
      <c r="H4048" s="11" t="s">
        <v>53</v>
      </c>
      <c r="I4048" s="11">
        <v>40.792719838912802</v>
      </c>
      <c r="J4048" s="11">
        <v>-73.900057434194395</v>
      </c>
      <c r="K4048" s="11">
        <v>176</v>
      </c>
      <c r="L4048" s="11">
        <v>35.985491980978303</v>
      </c>
      <c r="M4048" s="11">
        <v>67.384935971530098</v>
      </c>
      <c r="N4048" s="11" t="s">
        <v>59</v>
      </c>
      <c r="O4048" s="11" t="s">
        <v>55</v>
      </c>
      <c r="P4048" s="11">
        <v>1</v>
      </c>
      <c r="Q4048" s="11">
        <v>-0.28320494791675899</v>
      </c>
      <c r="R4048" s="11">
        <v>10</v>
      </c>
      <c r="S4048" s="11">
        <v>31</v>
      </c>
      <c r="T4048" s="11">
        <v>316.816462781707</v>
      </c>
      <c r="U4048" s="11">
        <v>14.0567534980489</v>
      </c>
      <c r="V4048" s="11" t="s">
        <v>56</v>
      </c>
    </row>
    <row r="4049" spans="1:22" x14ac:dyDescent="0.3">
      <c r="A4049" s="9">
        <v>45366.052083333299</v>
      </c>
      <c r="B4049" s="10">
        <v>45366</v>
      </c>
      <c r="C4049" s="11">
        <v>2024</v>
      </c>
      <c r="D4049" s="11">
        <v>3</v>
      </c>
      <c r="E4049" s="11">
        <v>15</v>
      </c>
      <c r="F4049" s="11">
        <v>1</v>
      </c>
      <c r="G4049" s="11" t="s">
        <v>52</v>
      </c>
      <c r="H4049" s="11" t="s">
        <v>53</v>
      </c>
      <c r="I4049" s="11">
        <v>40.707827119180102</v>
      </c>
      <c r="J4049" s="11">
        <v>-73.951827240739505</v>
      </c>
      <c r="K4049" s="11">
        <v>177</v>
      </c>
      <c r="L4049" s="11">
        <v>58.2267246254222</v>
      </c>
      <c r="M4049" s="11">
        <v>30.860239988355499</v>
      </c>
      <c r="N4049" s="11" t="s">
        <v>59</v>
      </c>
      <c r="O4049" s="11" t="s">
        <v>55</v>
      </c>
      <c r="P4049" s="11">
        <v>1</v>
      </c>
      <c r="Q4049" s="11">
        <v>0.260475396001704</v>
      </c>
      <c r="R4049" s="11">
        <v>13</v>
      </c>
      <c r="S4049" s="11">
        <v>44</v>
      </c>
      <c r="T4049" s="11">
        <v>86.367268370403295</v>
      </c>
      <c r="U4049" s="11">
        <v>19.360537051453601</v>
      </c>
      <c r="V4049" s="11" t="s">
        <v>56</v>
      </c>
    </row>
    <row r="4050" spans="1:22" x14ac:dyDescent="0.3">
      <c r="A4050" s="9">
        <v>45366.055555555598</v>
      </c>
      <c r="B4050" s="10">
        <v>45366</v>
      </c>
      <c r="C4050" s="11">
        <v>2024</v>
      </c>
      <c r="D4050" s="11">
        <v>3</v>
      </c>
      <c r="E4050" s="11">
        <v>15</v>
      </c>
      <c r="F4050" s="11">
        <v>1</v>
      </c>
      <c r="G4050" s="11" t="s">
        <v>52</v>
      </c>
      <c r="H4050" s="11" t="s">
        <v>53</v>
      </c>
      <c r="I4050" s="11">
        <v>40.876768567733897</v>
      </c>
      <c r="J4050" s="11">
        <v>-73.908809306708093</v>
      </c>
      <c r="K4050" s="11">
        <v>165</v>
      </c>
      <c r="L4050" s="11">
        <v>28.446392356284399</v>
      </c>
      <c r="M4050" s="11">
        <v>41.957167036796598</v>
      </c>
      <c r="N4050" s="11" t="s">
        <v>57</v>
      </c>
      <c r="O4050" s="11" t="s">
        <v>55</v>
      </c>
      <c r="P4050" s="11">
        <v>0</v>
      </c>
      <c r="Q4050" s="11">
        <v>-0.30364232028381899</v>
      </c>
      <c r="R4050" s="11">
        <v>63</v>
      </c>
      <c r="S4050" s="11">
        <v>22</v>
      </c>
      <c r="T4050" s="11">
        <v>465.21740807978603</v>
      </c>
      <c r="U4050" s="11">
        <v>23.457085443812701</v>
      </c>
      <c r="V4050" s="11" t="s">
        <v>63</v>
      </c>
    </row>
    <row r="4051" spans="1:22" x14ac:dyDescent="0.3">
      <c r="A4051" s="9">
        <v>45366.059027777803</v>
      </c>
      <c r="B4051" s="10">
        <v>45366</v>
      </c>
      <c r="C4051" s="11">
        <v>2024</v>
      </c>
      <c r="D4051" s="11">
        <v>3</v>
      </c>
      <c r="E4051" s="11">
        <v>15</v>
      </c>
      <c r="F4051" s="11">
        <v>1</v>
      </c>
      <c r="G4051" s="11" t="s">
        <v>52</v>
      </c>
      <c r="H4051" s="11" t="s">
        <v>53</v>
      </c>
      <c r="I4051" s="11">
        <v>40.843300609328203</v>
      </c>
      <c r="J4051" s="11">
        <v>-73.712326756097994</v>
      </c>
      <c r="K4051" s="11">
        <v>121</v>
      </c>
      <c r="L4051" s="11">
        <v>6.5629952600553398</v>
      </c>
      <c r="M4051" s="11">
        <v>26.152985802498399</v>
      </c>
      <c r="N4051" s="11" t="s">
        <v>54</v>
      </c>
      <c r="O4051" s="11" t="s">
        <v>55</v>
      </c>
      <c r="P4051" s="11">
        <v>0</v>
      </c>
      <c r="Q4051" s="11">
        <v>-0.18349005529064599</v>
      </c>
      <c r="R4051" s="11">
        <v>49</v>
      </c>
      <c r="S4051" s="11">
        <v>33</v>
      </c>
      <c r="T4051" s="11">
        <v>239.28180046731501</v>
      </c>
      <c r="U4051" s="11">
        <v>14.776801499970601</v>
      </c>
      <c r="V4051" s="11" t="s">
        <v>56</v>
      </c>
    </row>
    <row r="4052" spans="1:22" x14ac:dyDescent="0.3">
      <c r="A4052" s="9">
        <v>45366.0625</v>
      </c>
      <c r="B4052" s="10">
        <v>45366</v>
      </c>
      <c r="C4052" s="11">
        <v>2024</v>
      </c>
      <c r="D4052" s="11">
        <v>3</v>
      </c>
      <c r="E4052" s="11">
        <v>15</v>
      </c>
      <c r="F4052" s="11">
        <v>1</v>
      </c>
      <c r="G4052" s="11" t="s">
        <v>52</v>
      </c>
      <c r="H4052" s="11" t="s">
        <v>53</v>
      </c>
      <c r="I4052" s="11">
        <v>40.738908304188499</v>
      </c>
      <c r="J4052" s="11">
        <v>-73.879915611537001</v>
      </c>
      <c r="K4052" s="11">
        <v>245</v>
      </c>
      <c r="L4052" s="11">
        <v>27.437790406633098</v>
      </c>
      <c r="M4052" s="11">
        <v>90.583124859549002</v>
      </c>
      <c r="N4052" s="11" t="s">
        <v>59</v>
      </c>
      <c r="O4052" s="11" t="s">
        <v>60</v>
      </c>
      <c r="P4052" s="11">
        <v>0</v>
      </c>
      <c r="Q4052" s="11">
        <v>-0.35602402557711899</v>
      </c>
      <c r="R4052" s="11">
        <v>85</v>
      </c>
      <c r="S4052" s="11">
        <v>11</v>
      </c>
      <c r="T4052" s="11">
        <v>296.42451201328998</v>
      </c>
      <c r="U4052" s="11">
        <v>18.280594927470901</v>
      </c>
      <c r="V4052" s="11" t="s">
        <v>56</v>
      </c>
    </row>
    <row r="4053" spans="1:22" x14ac:dyDescent="0.3">
      <c r="A4053" s="9">
        <v>45366.065972222197</v>
      </c>
      <c r="B4053" s="10">
        <v>45366</v>
      </c>
      <c r="C4053" s="11">
        <v>2024</v>
      </c>
      <c r="D4053" s="11">
        <v>3</v>
      </c>
      <c r="E4053" s="11">
        <v>15</v>
      </c>
      <c r="F4053" s="11">
        <v>1</v>
      </c>
      <c r="G4053" s="11" t="s">
        <v>52</v>
      </c>
      <c r="H4053" s="11" t="s">
        <v>53</v>
      </c>
      <c r="I4053" s="11">
        <v>40.870146981451597</v>
      </c>
      <c r="J4053" s="11">
        <v>-73.702368838368898</v>
      </c>
      <c r="K4053" s="11">
        <v>165</v>
      </c>
      <c r="L4053" s="11">
        <v>12.676632602172001</v>
      </c>
      <c r="M4053" s="11">
        <v>19.368620910010002</v>
      </c>
      <c r="N4053" s="11" t="s">
        <v>54</v>
      </c>
      <c r="O4053" s="11" t="s">
        <v>60</v>
      </c>
      <c r="P4053" s="11">
        <v>0</v>
      </c>
      <c r="Q4053" s="11">
        <v>5.6521892745663403E-2</v>
      </c>
      <c r="R4053" s="11">
        <v>92</v>
      </c>
      <c r="S4053" s="11">
        <v>30</v>
      </c>
      <c r="T4053" s="11">
        <v>160.08368540489201</v>
      </c>
      <c r="U4053" s="11">
        <v>15.3306460464424</v>
      </c>
      <c r="V4053" s="11" t="s">
        <v>56</v>
      </c>
    </row>
    <row r="4054" spans="1:22" x14ac:dyDescent="0.3">
      <c r="A4054" s="9">
        <v>45366.069444444503</v>
      </c>
      <c r="B4054" s="10">
        <v>45366</v>
      </c>
      <c r="C4054" s="11">
        <v>2024</v>
      </c>
      <c r="D4054" s="11">
        <v>3</v>
      </c>
      <c r="E4054" s="11">
        <v>15</v>
      </c>
      <c r="F4054" s="11">
        <v>1</v>
      </c>
      <c r="G4054" s="11" t="s">
        <v>52</v>
      </c>
      <c r="H4054" s="11" t="s">
        <v>53</v>
      </c>
      <c r="I4054" s="11">
        <v>40.750989672300001</v>
      </c>
      <c r="J4054" s="11">
        <v>-73.851085879005097</v>
      </c>
      <c r="K4054" s="11">
        <v>175</v>
      </c>
      <c r="L4054" s="11">
        <v>26.9908447103215</v>
      </c>
      <c r="M4054" s="11">
        <v>44.616804341277202</v>
      </c>
      <c r="N4054" s="11" t="s">
        <v>54</v>
      </c>
      <c r="O4054" s="11" t="s">
        <v>58</v>
      </c>
      <c r="P4054" s="11">
        <v>0</v>
      </c>
      <c r="Q4054" s="11">
        <v>-0.110077261286506</v>
      </c>
      <c r="R4054" s="11">
        <v>26</v>
      </c>
      <c r="S4054" s="11">
        <v>2</v>
      </c>
      <c r="T4054" s="11">
        <v>322.98934724719101</v>
      </c>
      <c r="U4054" s="11">
        <v>15.610510833414899</v>
      </c>
      <c r="V4054" s="11" t="s">
        <v>63</v>
      </c>
    </row>
    <row r="4055" spans="1:22" x14ac:dyDescent="0.3">
      <c r="A4055" s="9">
        <v>45366.072916666701</v>
      </c>
      <c r="B4055" s="10">
        <v>45366</v>
      </c>
      <c r="C4055" s="11">
        <v>2024</v>
      </c>
      <c r="D4055" s="11">
        <v>3</v>
      </c>
      <c r="E4055" s="11">
        <v>15</v>
      </c>
      <c r="F4055" s="11">
        <v>1</v>
      </c>
      <c r="G4055" s="11" t="s">
        <v>52</v>
      </c>
      <c r="H4055" s="11" t="s">
        <v>53</v>
      </c>
      <c r="I4055" s="11">
        <v>40.751020785002403</v>
      </c>
      <c r="J4055" s="11">
        <v>-73.808758195076706</v>
      </c>
      <c r="K4055" s="11">
        <v>31</v>
      </c>
      <c r="L4055" s="11">
        <v>73.094622268168706</v>
      </c>
      <c r="M4055" s="11">
        <v>80.2989157148441</v>
      </c>
      <c r="N4055" s="11" t="s">
        <v>59</v>
      </c>
      <c r="O4055" s="11" t="s">
        <v>58</v>
      </c>
      <c r="P4055" s="11">
        <v>0</v>
      </c>
      <c r="Q4055" s="11">
        <v>0.67772039754693703</v>
      </c>
      <c r="R4055" s="11">
        <v>41</v>
      </c>
      <c r="S4055" s="11">
        <v>16</v>
      </c>
      <c r="T4055" s="11">
        <v>122.152474644268</v>
      </c>
      <c r="U4055" s="11">
        <v>12.6649130710202</v>
      </c>
      <c r="V4055" s="11" t="s">
        <v>56</v>
      </c>
    </row>
    <row r="4056" spans="1:22" x14ac:dyDescent="0.3">
      <c r="A4056" s="9">
        <v>45366.076388888898</v>
      </c>
      <c r="B4056" s="10">
        <v>45366</v>
      </c>
      <c r="C4056" s="11">
        <v>2024</v>
      </c>
      <c r="D4056" s="11">
        <v>3</v>
      </c>
      <c r="E4056" s="11">
        <v>15</v>
      </c>
      <c r="F4056" s="11">
        <v>1</v>
      </c>
      <c r="G4056" s="11" t="s">
        <v>52</v>
      </c>
      <c r="H4056" s="11" t="s">
        <v>53</v>
      </c>
      <c r="I4056" s="11">
        <v>40.856377533822403</v>
      </c>
      <c r="J4056" s="11">
        <v>-73.990173695413901</v>
      </c>
      <c r="K4056" s="11">
        <v>208</v>
      </c>
      <c r="L4056" s="11">
        <v>71.799503967512194</v>
      </c>
      <c r="M4056" s="11">
        <v>25.878426113871601</v>
      </c>
      <c r="N4056" s="11" t="s">
        <v>57</v>
      </c>
      <c r="O4056" s="11" t="s">
        <v>58</v>
      </c>
      <c r="P4056" s="11">
        <v>0</v>
      </c>
      <c r="Q4056" s="11">
        <v>-0.53499984447100002</v>
      </c>
      <c r="R4056" s="11">
        <v>50</v>
      </c>
      <c r="S4056" s="11">
        <v>0</v>
      </c>
      <c r="T4056" s="11">
        <v>339.53988665096102</v>
      </c>
      <c r="U4056" s="11">
        <v>11.163635942913899</v>
      </c>
      <c r="V4056" s="11" t="s">
        <v>56</v>
      </c>
    </row>
    <row r="4057" spans="1:22" x14ac:dyDescent="0.3">
      <c r="A4057" s="9">
        <v>45366.079861111102</v>
      </c>
      <c r="B4057" s="10">
        <v>45366</v>
      </c>
      <c r="C4057" s="11">
        <v>2024</v>
      </c>
      <c r="D4057" s="11">
        <v>3</v>
      </c>
      <c r="E4057" s="11">
        <v>15</v>
      </c>
      <c r="F4057" s="11">
        <v>1</v>
      </c>
      <c r="G4057" s="11" t="s">
        <v>52</v>
      </c>
      <c r="H4057" s="11" t="s">
        <v>53</v>
      </c>
      <c r="I4057" s="11">
        <v>40.6402138313736</v>
      </c>
      <c r="J4057" s="11">
        <v>-73.711032287965494</v>
      </c>
      <c r="K4057" s="11">
        <v>21</v>
      </c>
      <c r="L4057" s="11">
        <v>64.018878407617805</v>
      </c>
      <c r="M4057" s="11">
        <v>44.813507416302301</v>
      </c>
      <c r="N4057" s="11" t="s">
        <v>59</v>
      </c>
      <c r="O4057" s="11" t="s">
        <v>55</v>
      </c>
      <c r="P4057" s="11">
        <v>0</v>
      </c>
      <c r="Q4057" s="11">
        <v>0.15470035781989999</v>
      </c>
      <c r="R4057" s="11">
        <v>98</v>
      </c>
      <c r="S4057" s="11">
        <v>5</v>
      </c>
      <c r="T4057" s="11">
        <v>270.409649181558</v>
      </c>
      <c r="U4057" s="11">
        <v>26.835299745787399</v>
      </c>
      <c r="V4057" s="11" t="s">
        <v>62</v>
      </c>
    </row>
    <row r="4058" spans="1:22" x14ac:dyDescent="0.3">
      <c r="A4058" s="9">
        <v>45366.083333333299</v>
      </c>
      <c r="B4058" s="10">
        <v>45366</v>
      </c>
      <c r="C4058" s="11">
        <v>2024</v>
      </c>
      <c r="D4058" s="11">
        <v>3</v>
      </c>
      <c r="E4058" s="11">
        <v>15</v>
      </c>
      <c r="F4058" s="11">
        <v>2</v>
      </c>
      <c r="G4058" s="11" t="s">
        <v>52</v>
      </c>
      <c r="H4058" s="11" t="s">
        <v>53</v>
      </c>
      <c r="I4058" s="11">
        <v>40.860571787896802</v>
      </c>
      <c r="J4058" s="11">
        <v>-73.976872087244303</v>
      </c>
      <c r="K4058" s="11">
        <v>190</v>
      </c>
      <c r="L4058" s="11">
        <v>19.787850136595502</v>
      </c>
      <c r="M4058" s="11">
        <v>19.469123157417599</v>
      </c>
      <c r="N4058" s="11" t="s">
        <v>54</v>
      </c>
      <c r="O4058" s="11" t="s">
        <v>55</v>
      </c>
      <c r="P4058" s="11">
        <v>0</v>
      </c>
      <c r="Q4058" s="11">
        <v>0.59010464208851698</v>
      </c>
      <c r="R4058" s="11">
        <v>8</v>
      </c>
      <c r="S4058" s="11">
        <v>34</v>
      </c>
      <c r="T4058" s="11">
        <v>174.828048499651</v>
      </c>
      <c r="U4058" s="11">
        <v>22.629996967759201</v>
      </c>
      <c r="V4058" s="11" t="s">
        <v>56</v>
      </c>
    </row>
    <row r="4059" spans="1:22" x14ac:dyDescent="0.3">
      <c r="A4059" s="9">
        <v>45366.086805555598</v>
      </c>
      <c r="B4059" s="10">
        <v>45366</v>
      </c>
      <c r="C4059" s="11">
        <v>2024</v>
      </c>
      <c r="D4059" s="11">
        <v>3</v>
      </c>
      <c r="E4059" s="11">
        <v>15</v>
      </c>
      <c r="F4059" s="11">
        <v>2</v>
      </c>
      <c r="G4059" s="11" t="s">
        <v>52</v>
      </c>
      <c r="H4059" s="11" t="s">
        <v>53</v>
      </c>
      <c r="I4059" s="11">
        <v>40.652105335584899</v>
      </c>
      <c r="J4059" s="11">
        <v>-73.735583724488905</v>
      </c>
      <c r="K4059" s="11">
        <v>56</v>
      </c>
      <c r="L4059" s="11">
        <v>39.218017546552801</v>
      </c>
      <c r="M4059" s="11">
        <v>91.559634459236605</v>
      </c>
      <c r="N4059" s="11" t="s">
        <v>57</v>
      </c>
      <c r="O4059" s="11" t="s">
        <v>55</v>
      </c>
      <c r="P4059" s="11">
        <v>0</v>
      </c>
      <c r="Q4059" s="11">
        <v>0.55839805683259303</v>
      </c>
      <c r="R4059" s="11">
        <v>55</v>
      </c>
      <c r="S4059" s="11">
        <v>13</v>
      </c>
      <c r="T4059" s="11">
        <v>180.01121461812801</v>
      </c>
      <c r="U4059" s="11">
        <v>12.2740924166269</v>
      </c>
      <c r="V4059" s="11" t="s">
        <v>56</v>
      </c>
    </row>
    <row r="4060" spans="1:22" x14ac:dyDescent="0.3">
      <c r="A4060" s="9">
        <v>45366.090277777803</v>
      </c>
      <c r="B4060" s="10">
        <v>45366</v>
      </c>
      <c r="C4060" s="11">
        <v>2024</v>
      </c>
      <c r="D4060" s="11">
        <v>3</v>
      </c>
      <c r="E4060" s="11">
        <v>15</v>
      </c>
      <c r="F4060" s="11">
        <v>2</v>
      </c>
      <c r="G4060" s="11" t="s">
        <v>52</v>
      </c>
      <c r="H4060" s="11" t="s">
        <v>53</v>
      </c>
      <c r="I4060" s="11">
        <v>40.732979881302199</v>
      </c>
      <c r="J4060" s="11">
        <v>-73.750911128819496</v>
      </c>
      <c r="K4060" s="11">
        <v>242</v>
      </c>
      <c r="L4060" s="11">
        <v>43.717954941375197</v>
      </c>
      <c r="M4060" s="11">
        <v>44.242575305887598</v>
      </c>
      <c r="N4060" s="11" t="s">
        <v>57</v>
      </c>
      <c r="O4060" s="11" t="s">
        <v>58</v>
      </c>
      <c r="P4060" s="11">
        <v>0</v>
      </c>
      <c r="Q4060" s="11">
        <v>0.98084697034193902</v>
      </c>
      <c r="R4060" s="11">
        <v>23</v>
      </c>
      <c r="S4060" s="11">
        <v>41</v>
      </c>
      <c r="T4060" s="11">
        <v>440.67117768616401</v>
      </c>
      <c r="U4060" s="11">
        <v>7.0757021508682998</v>
      </c>
      <c r="V4060" s="11" t="s">
        <v>56</v>
      </c>
    </row>
    <row r="4061" spans="1:22" x14ac:dyDescent="0.3">
      <c r="A4061" s="9">
        <v>45366.09375</v>
      </c>
      <c r="B4061" s="10">
        <v>45366</v>
      </c>
      <c r="C4061" s="11">
        <v>2024</v>
      </c>
      <c r="D4061" s="11">
        <v>3</v>
      </c>
      <c r="E4061" s="11">
        <v>15</v>
      </c>
      <c r="F4061" s="11">
        <v>2</v>
      </c>
      <c r="G4061" s="11" t="s">
        <v>52</v>
      </c>
      <c r="H4061" s="11" t="s">
        <v>53</v>
      </c>
      <c r="I4061" s="11">
        <v>40.745706957822101</v>
      </c>
      <c r="J4061" s="11">
        <v>-73.907999270271901</v>
      </c>
      <c r="K4061" s="11">
        <v>66</v>
      </c>
      <c r="L4061" s="11">
        <v>67.209427284747306</v>
      </c>
      <c r="M4061" s="11">
        <v>45.360407969426497</v>
      </c>
      <c r="N4061" s="11" t="s">
        <v>59</v>
      </c>
      <c r="O4061" s="11" t="s">
        <v>61</v>
      </c>
      <c r="P4061" s="11">
        <v>0</v>
      </c>
      <c r="Q4061" s="11">
        <v>-0.63956851468109299</v>
      </c>
      <c r="R4061" s="11">
        <v>82</v>
      </c>
      <c r="S4061" s="11">
        <v>28</v>
      </c>
      <c r="T4061" s="11">
        <v>296.41726335683302</v>
      </c>
      <c r="U4061" s="11">
        <v>17.246836450137899</v>
      </c>
      <c r="V4061" s="11" t="s">
        <v>62</v>
      </c>
    </row>
    <row r="4062" spans="1:22" x14ac:dyDescent="0.3">
      <c r="A4062" s="9">
        <v>45366.097222222197</v>
      </c>
      <c r="B4062" s="10">
        <v>45366</v>
      </c>
      <c r="C4062" s="11">
        <v>2024</v>
      </c>
      <c r="D4062" s="11">
        <v>3</v>
      </c>
      <c r="E4062" s="11">
        <v>15</v>
      </c>
      <c r="F4062" s="11">
        <v>2</v>
      </c>
      <c r="G4062" s="11" t="s">
        <v>52</v>
      </c>
      <c r="H4062" s="11" t="s">
        <v>53</v>
      </c>
      <c r="I4062" s="11">
        <v>40.753149593707199</v>
      </c>
      <c r="J4062" s="11">
        <v>-73.797391888232099</v>
      </c>
      <c r="K4062" s="11">
        <v>252</v>
      </c>
      <c r="L4062" s="11">
        <v>76.462862516792896</v>
      </c>
      <c r="M4062" s="11">
        <v>89.696913121621293</v>
      </c>
      <c r="N4062" s="11" t="s">
        <v>59</v>
      </c>
      <c r="O4062" s="11" t="s">
        <v>61</v>
      </c>
      <c r="P4062" s="11">
        <v>0</v>
      </c>
      <c r="Q4062" s="11">
        <v>-0.11380315691109601</v>
      </c>
      <c r="R4062" s="11">
        <v>42</v>
      </c>
      <c r="S4062" s="11">
        <v>14</v>
      </c>
      <c r="T4062" s="11">
        <v>130.143573022449</v>
      </c>
      <c r="U4062" s="11">
        <v>8.2333713948827008</v>
      </c>
      <c r="V4062" s="11" t="s">
        <v>56</v>
      </c>
    </row>
    <row r="4063" spans="1:22" x14ac:dyDescent="0.3">
      <c r="A4063" s="9">
        <v>45366.100694444503</v>
      </c>
      <c r="B4063" s="10">
        <v>45366</v>
      </c>
      <c r="C4063" s="11">
        <v>2024</v>
      </c>
      <c r="D4063" s="11">
        <v>3</v>
      </c>
      <c r="E4063" s="11">
        <v>15</v>
      </c>
      <c r="F4063" s="11">
        <v>2</v>
      </c>
      <c r="G4063" s="11" t="s">
        <v>52</v>
      </c>
      <c r="H4063" s="11" t="s">
        <v>53</v>
      </c>
      <c r="I4063" s="11">
        <v>40.890579065820297</v>
      </c>
      <c r="J4063" s="11">
        <v>-73.922993783726895</v>
      </c>
      <c r="K4063" s="11">
        <v>128</v>
      </c>
      <c r="L4063" s="11">
        <v>53.702747519229398</v>
      </c>
      <c r="M4063" s="11">
        <v>73.789478875619295</v>
      </c>
      <c r="N4063" s="11" t="s">
        <v>54</v>
      </c>
      <c r="O4063" s="11" t="s">
        <v>58</v>
      </c>
      <c r="P4063" s="11">
        <v>0</v>
      </c>
      <c r="Q4063" s="11">
        <v>0.96937785058777004</v>
      </c>
      <c r="R4063" s="11">
        <v>39</v>
      </c>
      <c r="S4063" s="11">
        <v>25</v>
      </c>
      <c r="T4063" s="11">
        <v>468.803129577356</v>
      </c>
      <c r="U4063" s="11">
        <v>16.746580042038499</v>
      </c>
      <c r="V4063" s="11" t="s">
        <v>63</v>
      </c>
    </row>
    <row r="4064" spans="1:22" x14ac:dyDescent="0.3">
      <c r="A4064" s="9">
        <v>45366.104166666701</v>
      </c>
      <c r="B4064" s="10">
        <v>45366</v>
      </c>
      <c r="C4064" s="11">
        <v>2024</v>
      </c>
      <c r="D4064" s="11">
        <v>3</v>
      </c>
      <c r="E4064" s="11">
        <v>15</v>
      </c>
      <c r="F4064" s="11">
        <v>2</v>
      </c>
      <c r="G4064" s="11" t="s">
        <v>52</v>
      </c>
      <c r="H4064" s="11" t="s">
        <v>53</v>
      </c>
      <c r="I4064" s="11">
        <v>40.781531654453303</v>
      </c>
      <c r="J4064" s="11">
        <v>-73.808759772168401</v>
      </c>
      <c r="K4064" s="11">
        <v>213</v>
      </c>
      <c r="L4064" s="11">
        <v>8.0550294068463302</v>
      </c>
      <c r="M4064" s="11">
        <v>18.321871063869999</v>
      </c>
      <c r="N4064" s="11" t="s">
        <v>57</v>
      </c>
      <c r="O4064" s="11" t="s">
        <v>55</v>
      </c>
      <c r="P4064" s="11">
        <v>0</v>
      </c>
      <c r="Q4064" s="11">
        <v>0.66636796557415201</v>
      </c>
      <c r="R4064" s="11">
        <v>84</v>
      </c>
      <c r="S4064" s="11">
        <v>21</v>
      </c>
      <c r="T4064" s="11">
        <v>466.144373791779</v>
      </c>
      <c r="U4064" s="11">
        <v>23.652586355186799</v>
      </c>
      <c r="V4064" s="11" t="s">
        <v>56</v>
      </c>
    </row>
    <row r="4065" spans="1:22" x14ac:dyDescent="0.3">
      <c r="A4065" s="9">
        <v>45366.107638888898</v>
      </c>
      <c r="B4065" s="10">
        <v>45366</v>
      </c>
      <c r="C4065" s="11">
        <v>2024</v>
      </c>
      <c r="D4065" s="11">
        <v>3</v>
      </c>
      <c r="E4065" s="11">
        <v>15</v>
      </c>
      <c r="F4065" s="11">
        <v>2</v>
      </c>
      <c r="G4065" s="11" t="s">
        <v>52</v>
      </c>
      <c r="H4065" s="11" t="s">
        <v>53</v>
      </c>
      <c r="I4065" s="11">
        <v>40.775460155568901</v>
      </c>
      <c r="J4065" s="11">
        <v>-73.824905701970394</v>
      </c>
      <c r="K4065" s="11">
        <v>70</v>
      </c>
      <c r="L4065" s="11">
        <v>29.868930790208299</v>
      </c>
      <c r="M4065" s="11">
        <v>93.153301713193002</v>
      </c>
      <c r="N4065" s="11" t="s">
        <v>54</v>
      </c>
      <c r="O4065" s="11" t="s">
        <v>55</v>
      </c>
      <c r="P4065" s="11">
        <v>0</v>
      </c>
      <c r="Q4065" s="11">
        <v>-1.54715976272836E-2</v>
      </c>
      <c r="R4065" s="11">
        <v>24</v>
      </c>
      <c r="S4065" s="11">
        <v>10</v>
      </c>
      <c r="T4065" s="11">
        <v>215.54821027179901</v>
      </c>
      <c r="U4065" s="11">
        <v>29.979853797980301</v>
      </c>
      <c r="V4065" s="11" t="s">
        <v>56</v>
      </c>
    </row>
    <row r="4066" spans="1:22" x14ac:dyDescent="0.3">
      <c r="A4066" s="9">
        <v>45366.111111111102</v>
      </c>
      <c r="B4066" s="10">
        <v>45366</v>
      </c>
      <c r="C4066" s="11">
        <v>2024</v>
      </c>
      <c r="D4066" s="11">
        <v>3</v>
      </c>
      <c r="E4066" s="11">
        <v>15</v>
      </c>
      <c r="F4066" s="11">
        <v>2</v>
      </c>
      <c r="G4066" s="11" t="s">
        <v>52</v>
      </c>
      <c r="H4066" s="11" t="s">
        <v>53</v>
      </c>
      <c r="I4066" s="11">
        <v>40.803572282416702</v>
      </c>
      <c r="J4066" s="11">
        <v>-73.937492048489801</v>
      </c>
      <c r="K4066" s="11">
        <v>144</v>
      </c>
      <c r="L4066" s="11">
        <v>22.870173604935299</v>
      </c>
      <c r="M4066" s="11">
        <v>59.796556709446797</v>
      </c>
      <c r="N4066" s="11" t="s">
        <v>57</v>
      </c>
      <c r="O4066" s="11" t="s">
        <v>55</v>
      </c>
      <c r="P4066" s="11">
        <v>0</v>
      </c>
      <c r="Q4066" s="11">
        <v>0.88643535093646797</v>
      </c>
      <c r="R4066" s="11">
        <v>36</v>
      </c>
      <c r="S4066" s="11">
        <v>7</v>
      </c>
      <c r="T4066" s="11">
        <v>418.99184594289699</v>
      </c>
      <c r="U4066" s="11">
        <v>17.262883303467699</v>
      </c>
      <c r="V4066" s="11" t="s">
        <v>63</v>
      </c>
    </row>
    <row r="4067" spans="1:22" x14ac:dyDescent="0.3">
      <c r="A4067" s="9">
        <v>45366.114583333299</v>
      </c>
      <c r="B4067" s="10">
        <v>45366</v>
      </c>
      <c r="C4067" s="11">
        <v>2024</v>
      </c>
      <c r="D4067" s="11">
        <v>3</v>
      </c>
      <c r="E4067" s="11">
        <v>15</v>
      </c>
      <c r="F4067" s="11">
        <v>2</v>
      </c>
      <c r="G4067" s="11" t="s">
        <v>52</v>
      </c>
      <c r="H4067" s="11" t="s">
        <v>53</v>
      </c>
      <c r="I4067" s="11">
        <v>40.752057704888003</v>
      </c>
      <c r="J4067" s="11">
        <v>-73.988604118233397</v>
      </c>
      <c r="K4067" s="11">
        <v>128</v>
      </c>
      <c r="L4067" s="11">
        <v>22.864911381404202</v>
      </c>
      <c r="M4067" s="11">
        <v>73.868127747169595</v>
      </c>
      <c r="N4067" s="11" t="s">
        <v>54</v>
      </c>
      <c r="O4067" s="11" t="s">
        <v>60</v>
      </c>
      <c r="P4067" s="11">
        <v>0</v>
      </c>
      <c r="Q4067" s="11">
        <v>0.95604000645907405</v>
      </c>
      <c r="R4067" s="11">
        <v>25</v>
      </c>
      <c r="S4067" s="11">
        <v>10</v>
      </c>
      <c r="T4067" s="11">
        <v>182.02301280351799</v>
      </c>
      <c r="U4067" s="11">
        <v>10.420771426218099</v>
      </c>
      <c r="V4067" s="11" t="s">
        <v>63</v>
      </c>
    </row>
    <row r="4068" spans="1:22" x14ac:dyDescent="0.3">
      <c r="A4068" s="9">
        <v>45366.118055555598</v>
      </c>
      <c r="B4068" s="10">
        <v>45366</v>
      </c>
      <c r="C4068" s="11">
        <v>2024</v>
      </c>
      <c r="D4068" s="11">
        <v>3</v>
      </c>
      <c r="E4068" s="11">
        <v>15</v>
      </c>
      <c r="F4068" s="11">
        <v>2</v>
      </c>
      <c r="G4068" s="11" t="s">
        <v>52</v>
      </c>
      <c r="H4068" s="11" t="s">
        <v>53</v>
      </c>
      <c r="I4068" s="11">
        <v>40.818013180935097</v>
      </c>
      <c r="J4068" s="11">
        <v>-73.737271093360903</v>
      </c>
      <c r="K4068" s="11">
        <v>27</v>
      </c>
      <c r="L4068" s="11">
        <v>12.7286997698076</v>
      </c>
      <c r="M4068" s="11">
        <v>58.9901074586829</v>
      </c>
      <c r="N4068" s="11" t="s">
        <v>57</v>
      </c>
      <c r="O4068" s="11" t="s">
        <v>55</v>
      </c>
      <c r="P4068" s="11">
        <v>0</v>
      </c>
      <c r="Q4068" s="11">
        <v>0.40806044254428803</v>
      </c>
      <c r="R4068" s="11">
        <v>76</v>
      </c>
      <c r="S4068" s="11">
        <v>47</v>
      </c>
      <c r="T4068" s="11">
        <v>313.285864321399</v>
      </c>
      <c r="U4068" s="11">
        <v>19.286403691487902</v>
      </c>
      <c r="V4068" s="11" t="s">
        <v>56</v>
      </c>
    </row>
    <row r="4069" spans="1:22" x14ac:dyDescent="0.3">
      <c r="A4069" s="9">
        <v>45366.121527777803</v>
      </c>
      <c r="B4069" s="10">
        <v>45366</v>
      </c>
      <c r="C4069" s="11">
        <v>2024</v>
      </c>
      <c r="D4069" s="11">
        <v>3</v>
      </c>
      <c r="E4069" s="11">
        <v>15</v>
      </c>
      <c r="F4069" s="11">
        <v>2</v>
      </c>
      <c r="G4069" s="11" t="s">
        <v>52</v>
      </c>
      <c r="H4069" s="11" t="s">
        <v>53</v>
      </c>
      <c r="I4069" s="11">
        <v>40.6828031253063</v>
      </c>
      <c r="J4069" s="11">
        <v>-73.780655245495694</v>
      </c>
      <c r="K4069" s="11">
        <v>66</v>
      </c>
      <c r="L4069" s="11">
        <v>19.643146021895198</v>
      </c>
      <c r="M4069" s="11">
        <v>53.032539164991299</v>
      </c>
      <c r="N4069" s="11" t="s">
        <v>57</v>
      </c>
      <c r="O4069" s="11" t="s">
        <v>55</v>
      </c>
      <c r="P4069" s="11">
        <v>0</v>
      </c>
      <c r="Q4069" s="11">
        <v>0.90575295586280102</v>
      </c>
      <c r="R4069" s="11">
        <v>21</v>
      </c>
      <c r="S4069" s="11">
        <v>7</v>
      </c>
      <c r="T4069" s="11">
        <v>327.783182103684</v>
      </c>
      <c r="U4069" s="11">
        <v>29.690714423276599</v>
      </c>
      <c r="V4069" s="11" t="s">
        <v>56</v>
      </c>
    </row>
    <row r="4070" spans="1:22" x14ac:dyDescent="0.3">
      <c r="A4070" s="9">
        <v>45366.125</v>
      </c>
      <c r="B4070" s="10">
        <v>45366</v>
      </c>
      <c r="C4070" s="11">
        <v>2024</v>
      </c>
      <c r="D4070" s="11">
        <v>3</v>
      </c>
      <c r="E4070" s="11">
        <v>15</v>
      </c>
      <c r="F4070" s="11">
        <v>3</v>
      </c>
      <c r="G4070" s="11" t="s">
        <v>52</v>
      </c>
      <c r="H4070" s="11" t="s">
        <v>53</v>
      </c>
      <c r="I4070" s="11">
        <v>40.777577444596297</v>
      </c>
      <c r="J4070" s="11">
        <v>-73.751057087711203</v>
      </c>
      <c r="K4070" s="11">
        <v>145</v>
      </c>
      <c r="L4070" s="11">
        <v>79.790583259126606</v>
      </c>
      <c r="M4070" s="11">
        <v>64.639308264510802</v>
      </c>
      <c r="N4070" s="11" t="s">
        <v>59</v>
      </c>
      <c r="O4070" s="11" t="s">
        <v>55</v>
      </c>
      <c r="P4070" s="11">
        <v>0</v>
      </c>
      <c r="Q4070" s="11">
        <v>0.57097058981902504</v>
      </c>
      <c r="R4070" s="11">
        <v>9</v>
      </c>
      <c r="S4070" s="11">
        <v>13</v>
      </c>
      <c r="T4070" s="11">
        <v>132.257032929698</v>
      </c>
      <c r="U4070" s="11">
        <v>21.4848857831097</v>
      </c>
      <c r="V4070" s="11" t="s">
        <v>63</v>
      </c>
    </row>
    <row r="4071" spans="1:22" x14ac:dyDescent="0.3">
      <c r="A4071" s="9">
        <v>45366.128472222197</v>
      </c>
      <c r="B4071" s="10">
        <v>45366</v>
      </c>
      <c r="C4071" s="11">
        <v>2024</v>
      </c>
      <c r="D4071" s="11">
        <v>3</v>
      </c>
      <c r="E4071" s="11">
        <v>15</v>
      </c>
      <c r="F4071" s="11">
        <v>3</v>
      </c>
      <c r="G4071" s="11" t="s">
        <v>52</v>
      </c>
      <c r="H4071" s="11" t="s">
        <v>53</v>
      </c>
      <c r="I4071" s="11">
        <v>40.6091795418766</v>
      </c>
      <c r="J4071" s="11">
        <v>-73.880188659353905</v>
      </c>
      <c r="K4071" s="11">
        <v>270</v>
      </c>
      <c r="L4071" s="11">
        <v>38.083200226378302</v>
      </c>
      <c r="M4071" s="11">
        <v>48.648326069766497</v>
      </c>
      <c r="N4071" s="11" t="s">
        <v>57</v>
      </c>
      <c r="O4071" s="11" t="s">
        <v>55</v>
      </c>
      <c r="P4071" s="11">
        <v>0</v>
      </c>
      <c r="Q4071" s="11">
        <v>-0.246852137744696</v>
      </c>
      <c r="R4071" s="11">
        <v>79</v>
      </c>
      <c r="S4071" s="11">
        <v>14</v>
      </c>
      <c r="T4071" s="11">
        <v>496.36168319973302</v>
      </c>
      <c r="U4071" s="11">
        <v>27.376706803706199</v>
      </c>
      <c r="V4071" s="11" t="s">
        <v>56</v>
      </c>
    </row>
    <row r="4072" spans="1:22" x14ac:dyDescent="0.3">
      <c r="A4072" s="9">
        <v>45366.131944444503</v>
      </c>
      <c r="B4072" s="10">
        <v>45366</v>
      </c>
      <c r="C4072" s="11">
        <v>2024</v>
      </c>
      <c r="D4072" s="11">
        <v>3</v>
      </c>
      <c r="E4072" s="11">
        <v>15</v>
      </c>
      <c r="F4072" s="11">
        <v>3</v>
      </c>
      <c r="G4072" s="11" t="s">
        <v>52</v>
      </c>
      <c r="H4072" s="11" t="s">
        <v>53</v>
      </c>
      <c r="I4072" s="11">
        <v>40.665919304970103</v>
      </c>
      <c r="J4072" s="11">
        <v>-73.971103616206506</v>
      </c>
      <c r="K4072" s="11">
        <v>58</v>
      </c>
      <c r="L4072" s="11">
        <v>36.492904646761403</v>
      </c>
      <c r="M4072" s="11">
        <v>50.317189980997298</v>
      </c>
      <c r="N4072" s="11" t="s">
        <v>54</v>
      </c>
      <c r="O4072" s="11" t="s">
        <v>55</v>
      </c>
      <c r="P4072" s="11">
        <v>0</v>
      </c>
      <c r="Q4072" s="11">
        <v>-0.511066123592536</v>
      </c>
      <c r="R4072" s="11">
        <v>89</v>
      </c>
      <c r="S4072" s="11">
        <v>0</v>
      </c>
      <c r="T4072" s="11">
        <v>315.93086168097398</v>
      </c>
      <c r="U4072" s="11">
        <v>16.175801978364301</v>
      </c>
      <c r="V4072" s="11" t="s">
        <v>63</v>
      </c>
    </row>
    <row r="4073" spans="1:22" x14ac:dyDescent="0.3">
      <c r="A4073" s="9">
        <v>45366.135416666701</v>
      </c>
      <c r="B4073" s="10">
        <v>45366</v>
      </c>
      <c r="C4073" s="11">
        <v>2024</v>
      </c>
      <c r="D4073" s="11">
        <v>3</v>
      </c>
      <c r="E4073" s="11">
        <v>15</v>
      </c>
      <c r="F4073" s="11">
        <v>3</v>
      </c>
      <c r="G4073" s="11" t="s">
        <v>52</v>
      </c>
      <c r="H4073" s="11" t="s">
        <v>53</v>
      </c>
      <c r="I4073" s="11">
        <v>40.628931446416097</v>
      </c>
      <c r="J4073" s="11">
        <v>-73.899589444263597</v>
      </c>
      <c r="K4073" s="11">
        <v>254</v>
      </c>
      <c r="L4073" s="11">
        <v>41.8647673134614</v>
      </c>
      <c r="M4073" s="11">
        <v>29.610616861342699</v>
      </c>
      <c r="N4073" s="11" t="s">
        <v>57</v>
      </c>
      <c r="O4073" s="11" t="s">
        <v>61</v>
      </c>
      <c r="P4073" s="11">
        <v>0</v>
      </c>
      <c r="Q4073" s="11">
        <v>0.89243666142552402</v>
      </c>
      <c r="R4073" s="11">
        <v>10</v>
      </c>
      <c r="S4073" s="11">
        <v>9</v>
      </c>
      <c r="T4073" s="11">
        <v>354.57081527958002</v>
      </c>
      <c r="U4073" s="11">
        <v>6.8143476232164701</v>
      </c>
      <c r="V4073" s="11" t="s">
        <v>56</v>
      </c>
    </row>
    <row r="4074" spans="1:22" x14ac:dyDescent="0.3">
      <c r="A4074" s="9">
        <v>45366.138888888898</v>
      </c>
      <c r="B4074" s="10">
        <v>45366</v>
      </c>
      <c r="C4074" s="11">
        <v>2024</v>
      </c>
      <c r="D4074" s="11">
        <v>3</v>
      </c>
      <c r="E4074" s="11">
        <v>15</v>
      </c>
      <c r="F4074" s="11">
        <v>3</v>
      </c>
      <c r="G4074" s="11" t="s">
        <v>52</v>
      </c>
      <c r="H4074" s="11" t="s">
        <v>53</v>
      </c>
      <c r="I4074" s="11">
        <v>40.849078703144201</v>
      </c>
      <c r="J4074" s="11">
        <v>-73.848870080047703</v>
      </c>
      <c r="K4074" s="11">
        <v>28</v>
      </c>
      <c r="L4074" s="11">
        <v>62.1267041103848</v>
      </c>
      <c r="M4074" s="11">
        <v>11.679251451909201</v>
      </c>
      <c r="N4074" s="11" t="s">
        <v>54</v>
      </c>
      <c r="O4074" s="11" t="s">
        <v>60</v>
      </c>
      <c r="P4074" s="11">
        <v>1</v>
      </c>
      <c r="Q4074" s="11">
        <v>-0.58334201198431601</v>
      </c>
      <c r="R4074" s="11">
        <v>21</v>
      </c>
      <c r="S4074" s="11">
        <v>27</v>
      </c>
      <c r="T4074" s="11">
        <v>296.39757637902198</v>
      </c>
      <c r="U4074" s="11">
        <v>22.044349981069299</v>
      </c>
      <c r="V4074" s="11" t="s">
        <v>56</v>
      </c>
    </row>
    <row r="4075" spans="1:22" x14ac:dyDescent="0.3">
      <c r="A4075" s="9">
        <v>45366.142361111102</v>
      </c>
      <c r="B4075" s="10">
        <v>45366</v>
      </c>
      <c r="C4075" s="11">
        <v>2024</v>
      </c>
      <c r="D4075" s="11">
        <v>3</v>
      </c>
      <c r="E4075" s="11">
        <v>15</v>
      </c>
      <c r="F4075" s="11">
        <v>3</v>
      </c>
      <c r="G4075" s="11" t="s">
        <v>52</v>
      </c>
      <c r="H4075" s="11" t="s">
        <v>53</v>
      </c>
      <c r="I4075" s="11">
        <v>40.635836060956599</v>
      </c>
      <c r="J4075" s="11">
        <v>-73.705164749960204</v>
      </c>
      <c r="K4075" s="11">
        <v>53</v>
      </c>
      <c r="L4075" s="11">
        <v>49.726145246009999</v>
      </c>
      <c r="M4075" s="11">
        <v>68.582058116618398</v>
      </c>
      <c r="N4075" s="11" t="s">
        <v>57</v>
      </c>
      <c r="O4075" s="11" t="s">
        <v>61</v>
      </c>
      <c r="P4075" s="11">
        <v>1</v>
      </c>
      <c r="Q4075" s="11">
        <v>0.932057470593599</v>
      </c>
      <c r="R4075" s="11">
        <v>78</v>
      </c>
      <c r="S4075" s="11">
        <v>47</v>
      </c>
      <c r="T4075" s="11">
        <v>346.30409492517799</v>
      </c>
      <c r="U4075" s="11">
        <v>5.8482370302269597</v>
      </c>
      <c r="V4075" s="11" t="s">
        <v>56</v>
      </c>
    </row>
    <row r="4076" spans="1:22" x14ac:dyDescent="0.3">
      <c r="A4076" s="9">
        <v>45366.145833333299</v>
      </c>
      <c r="B4076" s="10">
        <v>45366</v>
      </c>
      <c r="C4076" s="11">
        <v>2024</v>
      </c>
      <c r="D4076" s="11">
        <v>3</v>
      </c>
      <c r="E4076" s="11">
        <v>15</v>
      </c>
      <c r="F4076" s="11">
        <v>3</v>
      </c>
      <c r="G4076" s="11" t="s">
        <v>52</v>
      </c>
      <c r="H4076" s="11" t="s">
        <v>53</v>
      </c>
      <c r="I4076" s="11">
        <v>40.703125540263898</v>
      </c>
      <c r="J4076" s="11">
        <v>-73.790606338373706</v>
      </c>
      <c r="K4076" s="11">
        <v>44</v>
      </c>
      <c r="L4076" s="11">
        <v>28.157970397443201</v>
      </c>
      <c r="M4076" s="11">
        <v>45.020359519408402</v>
      </c>
      <c r="N4076" s="11" t="s">
        <v>59</v>
      </c>
      <c r="O4076" s="11" t="s">
        <v>60</v>
      </c>
      <c r="P4076" s="11">
        <v>0</v>
      </c>
      <c r="Q4076" s="11">
        <v>-7.1840313133363504E-2</v>
      </c>
      <c r="R4076" s="11">
        <v>2</v>
      </c>
      <c r="S4076" s="11">
        <v>49</v>
      </c>
      <c r="T4076" s="11">
        <v>355.24124374466902</v>
      </c>
      <c r="U4076" s="11">
        <v>10.699565955733799</v>
      </c>
      <c r="V4076" s="11" t="s">
        <v>63</v>
      </c>
    </row>
    <row r="4077" spans="1:22" x14ac:dyDescent="0.3">
      <c r="A4077" s="9">
        <v>45366.149305555598</v>
      </c>
      <c r="B4077" s="10">
        <v>45366</v>
      </c>
      <c r="C4077" s="11">
        <v>2024</v>
      </c>
      <c r="D4077" s="11">
        <v>3</v>
      </c>
      <c r="E4077" s="11">
        <v>15</v>
      </c>
      <c r="F4077" s="11">
        <v>3</v>
      </c>
      <c r="G4077" s="11" t="s">
        <v>52</v>
      </c>
      <c r="H4077" s="11" t="s">
        <v>53</v>
      </c>
      <c r="I4077" s="11">
        <v>40.860452738293297</v>
      </c>
      <c r="J4077" s="11">
        <v>-73.964152262260697</v>
      </c>
      <c r="K4077" s="11">
        <v>144</v>
      </c>
      <c r="L4077" s="11">
        <v>18.150506597736101</v>
      </c>
      <c r="M4077" s="11">
        <v>56.940347814855301</v>
      </c>
      <c r="N4077" s="11" t="s">
        <v>59</v>
      </c>
      <c r="O4077" s="11" t="s">
        <v>61</v>
      </c>
      <c r="P4077" s="11">
        <v>0</v>
      </c>
      <c r="Q4077" s="11">
        <v>0.47343835974526199</v>
      </c>
      <c r="R4077" s="11">
        <v>27</v>
      </c>
      <c r="S4077" s="11">
        <v>6</v>
      </c>
      <c r="T4077" s="11">
        <v>386.69996868235103</v>
      </c>
      <c r="U4077" s="11">
        <v>20.8737870321022</v>
      </c>
      <c r="V4077" s="11" t="s">
        <v>56</v>
      </c>
    </row>
    <row r="4078" spans="1:22" x14ac:dyDescent="0.3">
      <c r="A4078" s="9">
        <v>45366.152777777803</v>
      </c>
      <c r="B4078" s="10">
        <v>45366</v>
      </c>
      <c r="C4078" s="11">
        <v>2024</v>
      </c>
      <c r="D4078" s="11">
        <v>3</v>
      </c>
      <c r="E4078" s="11">
        <v>15</v>
      </c>
      <c r="F4078" s="11">
        <v>3</v>
      </c>
      <c r="G4078" s="11" t="s">
        <v>52</v>
      </c>
      <c r="H4078" s="11" t="s">
        <v>53</v>
      </c>
      <c r="I4078" s="11">
        <v>40.777330328576198</v>
      </c>
      <c r="J4078" s="11">
        <v>-73.873536522275302</v>
      </c>
      <c r="K4078" s="11">
        <v>248</v>
      </c>
      <c r="L4078" s="11">
        <v>44.269940871869302</v>
      </c>
      <c r="M4078" s="11">
        <v>65.238457911836406</v>
      </c>
      <c r="N4078" s="11" t="s">
        <v>54</v>
      </c>
      <c r="O4078" s="11" t="s">
        <v>58</v>
      </c>
      <c r="P4078" s="11">
        <v>0</v>
      </c>
      <c r="Q4078" s="11">
        <v>-0.167447213503779</v>
      </c>
      <c r="R4078" s="11">
        <v>7</v>
      </c>
      <c r="S4078" s="11">
        <v>17</v>
      </c>
      <c r="T4078" s="11">
        <v>445.259581372978</v>
      </c>
      <c r="U4078" s="11">
        <v>23.217278881656298</v>
      </c>
      <c r="V4078" s="11" t="s">
        <v>56</v>
      </c>
    </row>
    <row r="4079" spans="1:22" x14ac:dyDescent="0.3">
      <c r="A4079" s="9">
        <v>45366.15625</v>
      </c>
      <c r="B4079" s="10">
        <v>45366</v>
      </c>
      <c r="C4079" s="11">
        <v>2024</v>
      </c>
      <c r="D4079" s="11">
        <v>3</v>
      </c>
      <c r="E4079" s="11">
        <v>15</v>
      </c>
      <c r="F4079" s="11">
        <v>3</v>
      </c>
      <c r="G4079" s="11" t="s">
        <v>52</v>
      </c>
      <c r="H4079" s="11" t="s">
        <v>53</v>
      </c>
      <c r="I4079" s="11">
        <v>40.692358301919299</v>
      </c>
      <c r="J4079" s="11">
        <v>-73.864042141629596</v>
      </c>
      <c r="K4079" s="11">
        <v>132</v>
      </c>
      <c r="L4079" s="11">
        <v>78.986143114654894</v>
      </c>
      <c r="M4079" s="11">
        <v>23.169577669363001</v>
      </c>
      <c r="N4079" s="11" t="s">
        <v>57</v>
      </c>
      <c r="O4079" s="11" t="s">
        <v>58</v>
      </c>
      <c r="P4079" s="11">
        <v>0</v>
      </c>
      <c r="Q4079" s="11">
        <v>-0.46966291254817299</v>
      </c>
      <c r="R4079" s="11">
        <v>26</v>
      </c>
      <c r="S4079" s="11">
        <v>21</v>
      </c>
      <c r="T4079" s="11">
        <v>54.360428144618403</v>
      </c>
      <c r="U4079" s="11">
        <v>16.539049283890598</v>
      </c>
      <c r="V4079" s="11" t="s">
        <v>63</v>
      </c>
    </row>
    <row r="4080" spans="1:22" x14ac:dyDescent="0.3">
      <c r="A4080" s="9">
        <v>45366.159722222197</v>
      </c>
      <c r="B4080" s="10">
        <v>45366</v>
      </c>
      <c r="C4080" s="11">
        <v>2024</v>
      </c>
      <c r="D4080" s="11">
        <v>3</v>
      </c>
      <c r="E4080" s="11">
        <v>15</v>
      </c>
      <c r="F4080" s="11">
        <v>3</v>
      </c>
      <c r="G4080" s="11" t="s">
        <v>52</v>
      </c>
      <c r="H4080" s="11" t="s">
        <v>53</v>
      </c>
      <c r="I4080" s="11">
        <v>40.867494044504298</v>
      </c>
      <c r="J4080" s="11">
        <v>-73.936090951291305</v>
      </c>
      <c r="K4080" s="11">
        <v>285</v>
      </c>
      <c r="L4080" s="11">
        <v>34.843376240026203</v>
      </c>
      <c r="M4080" s="11">
        <v>63.418699947318203</v>
      </c>
      <c r="N4080" s="11" t="s">
        <v>54</v>
      </c>
      <c r="O4080" s="11" t="s">
        <v>60</v>
      </c>
      <c r="P4080" s="11">
        <v>0</v>
      </c>
      <c r="Q4080" s="11">
        <v>0.66002213050799496</v>
      </c>
      <c r="R4080" s="11">
        <v>69</v>
      </c>
      <c r="S4080" s="11">
        <v>8</v>
      </c>
      <c r="T4080" s="11">
        <v>375.55035037277099</v>
      </c>
      <c r="U4080" s="11">
        <v>12.248315287934201</v>
      </c>
      <c r="V4080" s="11" t="s">
        <v>56</v>
      </c>
    </row>
    <row r="4081" spans="1:22" x14ac:dyDescent="0.3">
      <c r="A4081" s="9">
        <v>45366.163194444503</v>
      </c>
      <c r="B4081" s="10">
        <v>45366</v>
      </c>
      <c r="C4081" s="11">
        <v>2024</v>
      </c>
      <c r="D4081" s="11">
        <v>3</v>
      </c>
      <c r="E4081" s="11">
        <v>15</v>
      </c>
      <c r="F4081" s="11">
        <v>3</v>
      </c>
      <c r="G4081" s="11" t="s">
        <v>52</v>
      </c>
      <c r="H4081" s="11" t="s">
        <v>53</v>
      </c>
      <c r="I4081" s="11">
        <v>40.8539386904081</v>
      </c>
      <c r="J4081" s="11">
        <v>-73.824669016949798</v>
      </c>
      <c r="K4081" s="11">
        <v>173</v>
      </c>
      <c r="L4081" s="11">
        <v>10.087900285964899</v>
      </c>
      <c r="M4081" s="11">
        <v>25.373829009904799</v>
      </c>
      <c r="N4081" s="11" t="s">
        <v>57</v>
      </c>
      <c r="O4081" s="11" t="s">
        <v>55</v>
      </c>
      <c r="P4081" s="11">
        <v>0</v>
      </c>
      <c r="Q4081" s="11">
        <v>-0.969377843581263</v>
      </c>
      <c r="R4081" s="11">
        <v>41</v>
      </c>
      <c r="S4081" s="11">
        <v>2</v>
      </c>
      <c r="T4081" s="11">
        <v>343.82782796727901</v>
      </c>
      <c r="U4081" s="11">
        <v>23.7316216852442</v>
      </c>
      <c r="V4081" s="11" t="s">
        <v>56</v>
      </c>
    </row>
    <row r="4082" spans="1:22" x14ac:dyDescent="0.3">
      <c r="A4082" s="9">
        <v>45366.166666666701</v>
      </c>
      <c r="B4082" s="10">
        <v>45366</v>
      </c>
      <c r="C4082" s="11">
        <v>2024</v>
      </c>
      <c r="D4082" s="11">
        <v>3</v>
      </c>
      <c r="E4082" s="11">
        <v>15</v>
      </c>
      <c r="F4082" s="11">
        <v>4</v>
      </c>
      <c r="G4082" s="11" t="s">
        <v>52</v>
      </c>
      <c r="H4082" s="11" t="s">
        <v>53</v>
      </c>
      <c r="I4082" s="11">
        <v>40.837610526580598</v>
      </c>
      <c r="J4082" s="11">
        <v>-73.834649918393495</v>
      </c>
      <c r="K4082" s="11">
        <v>273</v>
      </c>
      <c r="L4082" s="11">
        <v>27.478617399439599</v>
      </c>
      <c r="M4082" s="11">
        <v>69.216667519746593</v>
      </c>
      <c r="N4082" s="11" t="s">
        <v>54</v>
      </c>
      <c r="O4082" s="11" t="s">
        <v>60</v>
      </c>
      <c r="P4082" s="11">
        <v>0</v>
      </c>
      <c r="Q4082" s="11">
        <v>0.62980357998765701</v>
      </c>
      <c r="R4082" s="11">
        <v>39</v>
      </c>
      <c r="S4082" s="11">
        <v>45</v>
      </c>
      <c r="T4082" s="11">
        <v>263.311639532642</v>
      </c>
      <c r="U4082" s="11">
        <v>29.509974004676401</v>
      </c>
      <c r="V4082" s="11" t="s">
        <v>56</v>
      </c>
    </row>
    <row r="4083" spans="1:22" x14ac:dyDescent="0.3">
      <c r="A4083" s="9">
        <v>45366.170138888898</v>
      </c>
      <c r="B4083" s="10">
        <v>45366</v>
      </c>
      <c r="C4083" s="11">
        <v>2024</v>
      </c>
      <c r="D4083" s="11">
        <v>3</v>
      </c>
      <c r="E4083" s="11">
        <v>15</v>
      </c>
      <c r="F4083" s="11">
        <v>4</v>
      </c>
      <c r="G4083" s="11" t="s">
        <v>52</v>
      </c>
      <c r="H4083" s="11" t="s">
        <v>53</v>
      </c>
      <c r="I4083" s="11">
        <v>40.869440574723903</v>
      </c>
      <c r="J4083" s="11">
        <v>-73.751666894715498</v>
      </c>
      <c r="K4083" s="11">
        <v>211</v>
      </c>
      <c r="L4083" s="11">
        <v>46.4307502080446</v>
      </c>
      <c r="M4083" s="11">
        <v>90.056517021339104</v>
      </c>
      <c r="N4083" s="11" t="s">
        <v>54</v>
      </c>
      <c r="O4083" s="11" t="s">
        <v>61</v>
      </c>
      <c r="P4083" s="11">
        <v>0</v>
      </c>
      <c r="Q4083" s="11">
        <v>-0.50367409622694204</v>
      </c>
      <c r="R4083" s="11">
        <v>66</v>
      </c>
      <c r="S4083" s="11">
        <v>42</v>
      </c>
      <c r="T4083" s="11">
        <v>72.4877846321628</v>
      </c>
      <c r="U4083" s="11">
        <v>7.4137837117291303</v>
      </c>
      <c r="V4083" s="11" t="s">
        <v>56</v>
      </c>
    </row>
    <row r="4084" spans="1:22" x14ac:dyDescent="0.3">
      <c r="A4084" s="9">
        <v>45366.173611111102</v>
      </c>
      <c r="B4084" s="10">
        <v>45366</v>
      </c>
      <c r="C4084" s="11">
        <v>2024</v>
      </c>
      <c r="D4084" s="11">
        <v>3</v>
      </c>
      <c r="E4084" s="11">
        <v>15</v>
      </c>
      <c r="F4084" s="11">
        <v>4</v>
      </c>
      <c r="G4084" s="11" t="s">
        <v>52</v>
      </c>
      <c r="H4084" s="11" t="s">
        <v>53</v>
      </c>
      <c r="I4084" s="11">
        <v>40.7630905849771</v>
      </c>
      <c r="J4084" s="11">
        <v>-73.977041452724194</v>
      </c>
      <c r="K4084" s="11">
        <v>138</v>
      </c>
      <c r="L4084" s="11">
        <v>46.262805978506599</v>
      </c>
      <c r="M4084" s="11">
        <v>75.123790012429495</v>
      </c>
      <c r="N4084" s="11" t="s">
        <v>57</v>
      </c>
      <c r="O4084" s="11" t="s">
        <v>61</v>
      </c>
      <c r="P4084" s="11">
        <v>1</v>
      </c>
      <c r="Q4084" s="11">
        <v>-0.21272986725311499</v>
      </c>
      <c r="R4084" s="11">
        <v>91</v>
      </c>
      <c r="S4084" s="11">
        <v>21</v>
      </c>
      <c r="T4084" s="11">
        <v>427.18760691585197</v>
      </c>
      <c r="U4084" s="11">
        <v>13.1766686518719</v>
      </c>
      <c r="V4084" s="11" t="s">
        <v>56</v>
      </c>
    </row>
    <row r="4085" spans="1:22" x14ac:dyDescent="0.3">
      <c r="A4085" s="9">
        <v>45366.177083333299</v>
      </c>
      <c r="B4085" s="10">
        <v>45366</v>
      </c>
      <c r="C4085" s="11">
        <v>2024</v>
      </c>
      <c r="D4085" s="11">
        <v>3</v>
      </c>
      <c r="E4085" s="11">
        <v>15</v>
      </c>
      <c r="F4085" s="11">
        <v>4</v>
      </c>
      <c r="G4085" s="11" t="s">
        <v>52</v>
      </c>
      <c r="H4085" s="11" t="s">
        <v>53</v>
      </c>
      <c r="I4085" s="11">
        <v>40.870571195232799</v>
      </c>
      <c r="J4085" s="11">
        <v>-73.748094026718306</v>
      </c>
      <c r="K4085" s="11">
        <v>214</v>
      </c>
      <c r="L4085" s="11">
        <v>46.739667938750699</v>
      </c>
      <c r="M4085" s="11">
        <v>54.933029457845699</v>
      </c>
      <c r="N4085" s="11" t="s">
        <v>57</v>
      </c>
      <c r="O4085" s="11" t="s">
        <v>55</v>
      </c>
      <c r="P4085" s="11">
        <v>0</v>
      </c>
      <c r="Q4085" s="11">
        <v>-0.42914045075736701</v>
      </c>
      <c r="R4085" s="11">
        <v>84</v>
      </c>
      <c r="S4085" s="11">
        <v>15</v>
      </c>
      <c r="T4085" s="11">
        <v>186.799864075112</v>
      </c>
      <c r="U4085" s="11">
        <v>16.3581395703869</v>
      </c>
      <c r="V4085" s="11" t="s">
        <v>56</v>
      </c>
    </row>
    <row r="4086" spans="1:22" x14ac:dyDescent="0.3">
      <c r="A4086" s="9">
        <v>45366.180555555598</v>
      </c>
      <c r="B4086" s="10">
        <v>45366</v>
      </c>
      <c r="C4086" s="11">
        <v>2024</v>
      </c>
      <c r="D4086" s="11">
        <v>3</v>
      </c>
      <c r="E4086" s="11">
        <v>15</v>
      </c>
      <c r="F4086" s="11">
        <v>4</v>
      </c>
      <c r="G4086" s="11" t="s">
        <v>52</v>
      </c>
      <c r="H4086" s="11" t="s">
        <v>53</v>
      </c>
      <c r="I4086" s="11">
        <v>40.8779434345361</v>
      </c>
      <c r="J4086" s="11">
        <v>-73.736059366983994</v>
      </c>
      <c r="K4086" s="11">
        <v>21</v>
      </c>
      <c r="L4086" s="11">
        <v>24.925237459013999</v>
      </c>
      <c r="M4086" s="11">
        <v>73.859554777686398</v>
      </c>
      <c r="N4086" s="11" t="s">
        <v>54</v>
      </c>
      <c r="O4086" s="11" t="s">
        <v>60</v>
      </c>
      <c r="P4086" s="11">
        <v>0</v>
      </c>
      <c r="Q4086" s="11">
        <v>6.9045472720303105E-2</v>
      </c>
      <c r="R4086" s="11">
        <v>52</v>
      </c>
      <c r="S4086" s="11">
        <v>35</v>
      </c>
      <c r="T4086" s="11">
        <v>53.3270528720087</v>
      </c>
      <c r="U4086" s="11">
        <v>29.404440087765298</v>
      </c>
      <c r="V4086" s="11" t="s">
        <v>63</v>
      </c>
    </row>
    <row r="4087" spans="1:22" x14ac:dyDescent="0.3">
      <c r="A4087" s="9">
        <v>45366.184027777803</v>
      </c>
      <c r="B4087" s="10">
        <v>45366</v>
      </c>
      <c r="C4087" s="11">
        <v>2024</v>
      </c>
      <c r="D4087" s="11">
        <v>3</v>
      </c>
      <c r="E4087" s="11">
        <v>15</v>
      </c>
      <c r="F4087" s="11">
        <v>4</v>
      </c>
      <c r="G4087" s="11" t="s">
        <v>52</v>
      </c>
      <c r="H4087" s="11" t="s">
        <v>53</v>
      </c>
      <c r="I4087" s="11">
        <v>40.668931617570003</v>
      </c>
      <c r="J4087" s="11">
        <v>-73.990079389991095</v>
      </c>
      <c r="K4087" s="11">
        <v>156</v>
      </c>
      <c r="L4087" s="11">
        <v>59.582832753717199</v>
      </c>
      <c r="M4087" s="11">
        <v>59.592913334167001</v>
      </c>
      <c r="N4087" s="11" t="s">
        <v>59</v>
      </c>
      <c r="O4087" s="11" t="s">
        <v>61</v>
      </c>
      <c r="P4087" s="11">
        <v>0</v>
      </c>
      <c r="Q4087" s="11">
        <v>-0.75980399745152505</v>
      </c>
      <c r="R4087" s="11">
        <v>56</v>
      </c>
      <c r="S4087" s="11">
        <v>27</v>
      </c>
      <c r="T4087" s="11">
        <v>286.26038392857498</v>
      </c>
      <c r="U4087" s="11">
        <v>14.4240668495096</v>
      </c>
      <c r="V4087" s="11" t="s">
        <v>63</v>
      </c>
    </row>
    <row r="4088" spans="1:22" x14ac:dyDescent="0.3">
      <c r="A4088" s="9">
        <v>45366.1875</v>
      </c>
      <c r="B4088" s="10">
        <v>45366</v>
      </c>
      <c r="C4088" s="11">
        <v>2024</v>
      </c>
      <c r="D4088" s="11">
        <v>3</v>
      </c>
      <c r="E4088" s="11">
        <v>15</v>
      </c>
      <c r="F4088" s="11">
        <v>4</v>
      </c>
      <c r="G4088" s="11" t="s">
        <v>52</v>
      </c>
      <c r="H4088" s="11" t="s">
        <v>53</v>
      </c>
      <c r="I4088" s="11">
        <v>40.706044447444697</v>
      </c>
      <c r="J4088" s="11">
        <v>-73.840044707026195</v>
      </c>
      <c r="K4088" s="11">
        <v>60</v>
      </c>
      <c r="L4088" s="11">
        <v>32.848390762396797</v>
      </c>
      <c r="M4088" s="11">
        <v>78.854375637134396</v>
      </c>
      <c r="N4088" s="11" t="s">
        <v>54</v>
      </c>
      <c r="O4088" s="11" t="s">
        <v>60</v>
      </c>
      <c r="P4088" s="11">
        <v>0</v>
      </c>
      <c r="Q4088" s="11">
        <v>0.96133754185108</v>
      </c>
      <c r="R4088" s="11">
        <v>9</v>
      </c>
      <c r="S4088" s="11">
        <v>4</v>
      </c>
      <c r="T4088" s="11">
        <v>311.239187932172</v>
      </c>
      <c r="U4088" s="11">
        <v>7.36144099258322</v>
      </c>
      <c r="V4088" s="11" t="s">
        <v>63</v>
      </c>
    </row>
    <row r="4089" spans="1:22" x14ac:dyDescent="0.3">
      <c r="A4089" s="9">
        <v>45366.190972222197</v>
      </c>
      <c r="B4089" s="10">
        <v>45366</v>
      </c>
      <c r="C4089" s="11">
        <v>2024</v>
      </c>
      <c r="D4089" s="11">
        <v>3</v>
      </c>
      <c r="E4089" s="11">
        <v>15</v>
      </c>
      <c r="F4089" s="11">
        <v>4</v>
      </c>
      <c r="G4089" s="11" t="s">
        <v>52</v>
      </c>
      <c r="H4089" s="11" t="s">
        <v>53</v>
      </c>
      <c r="I4089" s="11">
        <v>40.731720657973</v>
      </c>
      <c r="J4089" s="11">
        <v>-73.991959803650701</v>
      </c>
      <c r="K4089" s="11">
        <v>97</v>
      </c>
      <c r="L4089" s="11">
        <v>76.2249914366312</v>
      </c>
      <c r="M4089" s="11">
        <v>83.555686961534903</v>
      </c>
      <c r="N4089" s="11" t="s">
        <v>57</v>
      </c>
      <c r="O4089" s="11" t="s">
        <v>60</v>
      </c>
      <c r="P4089" s="11">
        <v>0</v>
      </c>
      <c r="Q4089" s="11">
        <v>-0.286602517736192</v>
      </c>
      <c r="R4089" s="11">
        <v>74</v>
      </c>
      <c r="S4089" s="11">
        <v>49</v>
      </c>
      <c r="T4089" s="11">
        <v>345.43077566051699</v>
      </c>
      <c r="U4089" s="11">
        <v>25.278941862902499</v>
      </c>
      <c r="V4089" s="11" t="s">
        <v>56</v>
      </c>
    </row>
    <row r="4090" spans="1:22" x14ac:dyDescent="0.3">
      <c r="A4090" s="9">
        <v>45366.194444444503</v>
      </c>
      <c r="B4090" s="10">
        <v>45366</v>
      </c>
      <c r="C4090" s="11">
        <v>2024</v>
      </c>
      <c r="D4090" s="11">
        <v>3</v>
      </c>
      <c r="E4090" s="11">
        <v>15</v>
      </c>
      <c r="F4090" s="11">
        <v>4</v>
      </c>
      <c r="G4090" s="11" t="s">
        <v>52</v>
      </c>
      <c r="H4090" s="11" t="s">
        <v>53</v>
      </c>
      <c r="I4090" s="11">
        <v>40.875278124603902</v>
      </c>
      <c r="J4090" s="11">
        <v>-73.7842957448091</v>
      </c>
      <c r="K4090" s="11">
        <v>172</v>
      </c>
      <c r="L4090" s="11">
        <v>8.1451466813377298</v>
      </c>
      <c r="M4090" s="11">
        <v>49.129720526892797</v>
      </c>
      <c r="N4090" s="11" t="s">
        <v>54</v>
      </c>
      <c r="O4090" s="11" t="s">
        <v>58</v>
      </c>
      <c r="P4090" s="11">
        <v>0</v>
      </c>
      <c r="Q4090" s="11">
        <v>-0.83812884600832405</v>
      </c>
      <c r="R4090" s="11">
        <v>35</v>
      </c>
      <c r="S4090" s="11">
        <v>21</v>
      </c>
      <c r="T4090" s="11">
        <v>147.09381834921001</v>
      </c>
      <c r="U4090" s="11">
        <v>14.9812084230542</v>
      </c>
      <c r="V4090" s="11" t="s">
        <v>56</v>
      </c>
    </row>
    <row r="4091" spans="1:22" x14ac:dyDescent="0.3">
      <c r="A4091" s="9">
        <v>45366.197916666701</v>
      </c>
      <c r="B4091" s="10">
        <v>45366</v>
      </c>
      <c r="C4091" s="11">
        <v>2024</v>
      </c>
      <c r="D4091" s="11">
        <v>3</v>
      </c>
      <c r="E4091" s="11">
        <v>15</v>
      </c>
      <c r="F4091" s="11">
        <v>4</v>
      </c>
      <c r="G4091" s="11" t="s">
        <v>52</v>
      </c>
      <c r="H4091" s="11" t="s">
        <v>53</v>
      </c>
      <c r="I4091" s="11">
        <v>40.749691803853601</v>
      </c>
      <c r="J4091" s="11">
        <v>-73.935710397894795</v>
      </c>
      <c r="K4091" s="11">
        <v>130</v>
      </c>
      <c r="L4091" s="11">
        <v>21.584876924786698</v>
      </c>
      <c r="M4091" s="11">
        <v>17.9381151940851</v>
      </c>
      <c r="N4091" s="11" t="s">
        <v>57</v>
      </c>
      <c r="O4091" s="11" t="s">
        <v>61</v>
      </c>
      <c r="P4091" s="11">
        <v>0</v>
      </c>
      <c r="Q4091" s="11">
        <v>-0.17093583921587699</v>
      </c>
      <c r="R4091" s="11">
        <v>74</v>
      </c>
      <c r="S4091" s="11">
        <v>41</v>
      </c>
      <c r="T4091" s="11">
        <v>148.807799554127</v>
      </c>
      <c r="U4091" s="11">
        <v>26.209145680947302</v>
      </c>
      <c r="V4091" s="11" t="s">
        <v>63</v>
      </c>
    </row>
    <row r="4092" spans="1:22" x14ac:dyDescent="0.3">
      <c r="A4092" s="9">
        <v>45366.201388888898</v>
      </c>
      <c r="B4092" s="10">
        <v>45366</v>
      </c>
      <c r="C4092" s="11">
        <v>2024</v>
      </c>
      <c r="D4092" s="11">
        <v>3</v>
      </c>
      <c r="E4092" s="11">
        <v>15</v>
      </c>
      <c r="F4092" s="11">
        <v>4</v>
      </c>
      <c r="G4092" s="11" t="s">
        <v>52</v>
      </c>
      <c r="H4092" s="11" t="s">
        <v>53</v>
      </c>
      <c r="I4092" s="11">
        <v>40.776447969019799</v>
      </c>
      <c r="J4092" s="11">
        <v>-73.792336132109796</v>
      </c>
      <c r="K4092" s="11">
        <v>184</v>
      </c>
      <c r="L4092" s="11">
        <v>20.8026288307376</v>
      </c>
      <c r="M4092" s="11">
        <v>43.3882989698728</v>
      </c>
      <c r="N4092" s="11" t="s">
        <v>54</v>
      </c>
      <c r="O4092" s="11" t="s">
        <v>60</v>
      </c>
      <c r="P4092" s="11">
        <v>0</v>
      </c>
      <c r="Q4092" s="11">
        <v>-0.194236710741617</v>
      </c>
      <c r="R4092" s="11">
        <v>98</v>
      </c>
      <c r="S4092" s="11">
        <v>29</v>
      </c>
      <c r="T4092" s="11">
        <v>492.17798458264099</v>
      </c>
      <c r="U4092" s="11">
        <v>17.151256131927401</v>
      </c>
      <c r="V4092" s="11" t="s">
        <v>63</v>
      </c>
    </row>
    <row r="4093" spans="1:22" x14ac:dyDescent="0.3">
      <c r="A4093" s="9">
        <v>45366.204861111102</v>
      </c>
      <c r="B4093" s="10">
        <v>45366</v>
      </c>
      <c r="C4093" s="11">
        <v>2024</v>
      </c>
      <c r="D4093" s="11">
        <v>3</v>
      </c>
      <c r="E4093" s="11">
        <v>15</v>
      </c>
      <c r="F4093" s="11">
        <v>4</v>
      </c>
      <c r="G4093" s="11" t="s">
        <v>52</v>
      </c>
      <c r="H4093" s="11" t="s">
        <v>53</v>
      </c>
      <c r="I4093" s="11">
        <v>40.883728676444299</v>
      </c>
      <c r="J4093" s="11">
        <v>-73.798756044025396</v>
      </c>
      <c r="K4093" s="11">
        <v>35</v>
      </c>
      <c r="L4093" s="11">
        <v>6.1521222291982802</v>
      </c>
      <c r="M4093" s="11">
        <v>14.651598113809399</v>
      </c>
      <c r="N4093" s="11" t="s">
        <v>59</v>
      </c>
      <c r="O4093" s="11" t="s">
        <v>55</v>
      </c>
      <c r="P4093" s="11">
        <v>0</v>
      </c>
      <c r="Q4093" s="11">
        <v>-0.24160849257919401</v>
      </c>
      <c r="R4093" s="11">
        <v>39</v>
      </c>
      <c r="S4093" s="11">
        <v>13</v>
      </c>
      <c r="T4093" s="11">
        <v>365.15471558355398</v>
      </c>
      <c r="U4093" s="11">
        <v>25.735783165881202</v>
      </c>
      <c r="V4093" s="11" t="s">
        <v>56</v>
      </c>
    </row>
    <row r="4094" spans="1:22" x14ac:dyDescent="0.3">
      <c r="A4094" s="9">
        <v>45366.208333333299</v>
      </c>
      <c r="B4094" s="10">
        <v>45366</v>
      </c>
      <c r="C4094" s="11">
        <v>2024</v>
      </c>
      <c r="D4094" s="11">
        <v>3</v>
      </c>
      <c r="E4094" s="11">
        <v>15</v>
      </c>
      <c r="F4094" s="11">
        <v>5</v>
      </c>
      <c r="G4094" s="11" t="s">
        <v>52</v>
      </c>
      <c r="H4094" s="11" t="s">
        <v>53</v>
      </c>
      <c r="I4094" s="11">
        <v>40.752995322619803</v>
      </c>
      <c r="J4094" s="11">
        <v>-73.782459390372296</v>
      </c>
      <c r="K4094" s="11">
        <v>160</v>
      </c>
      <c r="L4094" s="11">
        <v>65.421925536366402</v>
      </c>
      <c r="M4094" s="11">
        <v>30.0535405439771</v>
      </c>
      <c r="N4094" s="11" t="s">
        <v>54</v>
      </c>
      <c r="O4094" s="11" t="s">
        <v>60</v>
      </c>
      <c r="P4094" s="11">
        <v>0</v>
      </c>
      <c r="Q4094" s="11">
        <v>0.96255073281695103</v>
      </c>
      <c r="R4094" s="11">
        <v>27</v>
      </c>
      <c r="S4094" s="11">
        <v>16</v>
      </c>
      <c r="T4094" s="11">
        <v>377.24138321502198</v>
      </c>
      <c r="U4094" s="11">
        <v>7.1118500813925296</v>
      </c>
      <c r="V4094" s="11" t="s">
        <v>63</v>
      </c>
    </row>
    <row r="4095" spans="1:22" x14ac:dyDescent="0.3">
      <c r="A4095" s="9">
        <v>45366.211805555598</v>
      </c>
      <c r="B4095" s="10">
        <v>45366</v>
      </c>
      <c r="C4095" s="11">
        <v>2024</v>
      </c>
      <c r="D4095" s="11">
        <v>3</v>
      </c>
      <c r="E4095" s="11">
        <v>15</v>
      </c>
      <c r="F4095" s="11">
        <v>5</v>
      </c>
      <c r="G4095" s="11" t="s">
        <v>52</v>
      </c>
      <c r="H4095" s="11" t="s">
        <v>53</v>
      </c>
      <c r="I4095" s="11">
        <v>40.6797892891678</v>
      </c>
      <c r="J4095" s="11">
        <v>-73.706458261521007</v>
      </c>
      <c r="K4095" s="11">
        <v>205</v>
      </c>
      <c r="L4095" s="11">
        <v>65.721128688313101</v>
      </c>
      <c r="M4095" s="11">
        <v>39.114450790535201</v>
      </c>
      <c r="N4095" s="11" t="s">
        <v>57</v>
      </c>
      <c r="O4095" s="11" t="s">
        <v>61</v>
      </c>
      <c r="P4095" s="11">
        <v>0</v>
      </c>
      <c r="Q4095" s="11">
        <v>0.97569132979721696</v>
      </c>
      <c r="R4095" s="11">
        <v>96</v>
      </c>
      <c r="S4095" s="11">
        <v>10</v>
      </c>
      <c r="T4095" s="11">
        <v>401.12207122776198</v>
      </c>
      <c r="U4095" s="11">
        <v>18.556707658626699</v>
      </c>
      <c r="V4095" s="11" t="s">
        <v>56</v>
      </c>
    </row>
    <row r="4096" spans="1:22" x14ac:dyDescent="0.3">
      <c r="A4096" s="9">
        <v>45366.215277777803</v>
      </c>
      <c r="B4096" s="10">
        <v>45366</v>
      </c>
      <c r="C4096" s="11">
        <v>2024</v>
      </c>
      <c r="D4096" s="11">
        <v>3</v>
      </c>
      <c r="E4096" s="11">
        <v>15</v>
      </c>
      <c r="F4096" s="11">
        <v>5</v>
      </c>
      <c r="G4096" s="11" t="s">
        <v>52</v>
      </c>
      <c r="H4096" s="11" t="s">
        <v>53</v>
      </c>
      <c r="I4096" s="11">
        <v>40.686595699799398</v>
      </c>
      <c r="J4096" s="11">
        <v>-73.751207040405802</v>
      </c>
      <c r="K4096" s="11">
        <v>274</v>
      </c>
      <c r="L4096" s="11">
        <v>60.461697285389</v>
      </c>
      <c r="M4096" s="11">
        <v>37.124027073495199</v>
      </c>
      <c r="N4096" s="11" t="s">
        <v>57</v>
      </c>
      <c r="O4096" s="11" t="s">
        <v>55</v>
      </c>
      <c r="P4096" s="11">
        <v>0</v>
      </c>
      <c r="Q4096" s="11">
        <v>0.94487103349420698</v>
      </c>
      <c r="R4096" s="11">
        <v>43</v>
      </c>
      <c r="S4096" s="11">
        <v>26</v>
      </c>
      <c r="T4096" s="11">
        <v>308.84934142977801</v>
      </c>
      <c r="U4096" s="11">
        <v>8.1572485790482894</v>
      </c>
      <c r="V4096" s="11" t="s">
        <v>56</v>
      </c>
    </row>
    <row r="4097" spans="1:22" x14ac:dyDescent="0.3">
      <c r="A4097" s="9">
        <v>45366.21875</v>
      </c>
      <c r="B4097" s="10">
        <v>45366</v>
      </c>
      <c r="C4097" s="11">
        <v>2024</v>
      </c>
      <c r="D4097" s="11">
        <v>3</v>
      </c>
      <c r="E4097" s="11">
        <v>15</v>
      </c>
      <c r="F4097" s="11">
        <v>5</v>
      </c>
      <c r="G4097" s="11" t="s">
        <v>52</v>
      </c>
      <c r="H4097" s="11" t="s">
        <v>53</v>
      </c>
      <c r="I4097" s="11">
        <v>40.709460187002598</v>
      </c>
      <c r="J4097" s="11">
        <v>-73.908205302620701</v>
      </c>
      <c r="K4097" s="11">
        <v>206</v>
      </c>
      <c r="L4097" s="11">
        <v>50.109925597907697</v>
      </c>
      <c r="M4097" s="11">
        <v>40.360318777616101</v>
      </c>
      <c r="N4097" s="11" t="s">
        <v>54</v>
      </c>
      <c r="O4097" s="11" t="s">
        <v>60</v>
      </c>
      <c r="P4097" s="11">
        <v>0</v>
      </c>
      <c r="Q4097" s="11">
        <v>-0.68568126866247003</v>
      </c>
      <c r="R4097" s="11">
        <v>92</v>
      </c>
      <c r="S4097" s="11">
        <v>5</v>
      </c>
      <c r="T4097" s="11">
        <v>411.239389325594</v>
      </c>
      <c r="U4097" s="11">
        <v>17.7637653559655</v>
      </c>
      <c r="V4097" s="11" t="s">
        <v>56</v>
      </c>
    </row>
    <row r="4098" spans="1:22" x14ac:dyDescent="0.3">
      <c r="A4098" s="9">
        <v>45366.222222222197</v>
      </c>
      <c r="B4098" s="10">
        <v>45366</v>
      </c>
      <c r="C4098" s="11">
        <v>2024</v>
      </c>
      <c r="D4098" s="11">
        <v>3</v>
      </c>
      <c r="E4098" s="11">
        <v>15</v>
      </c>
      <c r="F4098" s="11">
        <v>5</v>
      </c>
      <c r="G4098" s="11" t="s">
        <v>52</v>
      </c>
      <c r="H4098" s="11" t="s">
        <v>53</v>
      </c>
      <c r="I4098" s="11">
        <v>40.734428535242301</v>
      </c>
      <c r="J4098" s="11">
        <v>-73.817237239814602</v>
      </c>
      <c r="K4098" s="11">
        <v>60</v>
      </c>
      <c r="L4098" s="11">
        <v>62.896139322824197</v>
      </c>
      <c r="M4098" s="11">
        <v>17.7910103641339</v>
      </c>
      <c r="N4098" s="11" t="s">
        <v>57</v>
      </c>
      <c r="O4098" s="11" t="s">
        <v>60</v>
      </c>
      <c r="P4098" s="11">
        <v>0</v>
      </c>
      <c r="Q4098" s="11">
        <v>5.9320485009459701E-3</v>
      </c>
      <c r="R4098" s="11">
        <v>74</v>
      </c>
      <c r="S4098" s="11">
        <v>18</v>
      </c>
      <c r="T4098" s="11">
        <v>357.42103308976698</v>
      </c>
      <c r="U4098" s="11">
        <v>21.332583716785699</v>
      </c>
      <c r="V4098" s="11" t="s">
        <v>62</v>
      </c>
    </row>
    <row r="4099" spans="1:22" x14ac:dyDescent="0.3">
      <c r="A4099" s="9">
        <v>45366.225694444503</v>
      </c>
      <c r="B4099" s="10">
        <v>45366</v>
      </c>
      <c r="C4099" s="11">
        <v>2024</v>
      </c>
      <c r="D4099" s="11">
        <v>3</v>
      </c>
      <c r="E4099" s="11">
        <v>15</v>
      </c>
      <c r="F4099" s="11">
        <v>5</v>
      </c>
      <c r="G4099" s="11" t="s">
        <v>52</v>
      </c>
      <c r="H4099" s="11" t="s">
        <v>53</v>
      </c>
      <c r="I4099" s="11">
        <v>40.847208686811399</v>
      </c>
      <c r="J4099" s="11">
        <v>-73.852901635544001</v>
      </c>
      <c r="K4099" s="11">
        <v>81</v>
      </c>
      <c r="L4099" s="11">
        <v>56.692844011476502</v>
      </c>
      <c r="M4099" s="11">
        <v>30.012970259891901</v>
      </c>
      <c r="N4099" s="11" t="s">
        <v>54</v>
      </c>
      <c r="O4099" s="11" t="s">
        <v>58</v>
      </c>
      <c r="P4099" s="11">
        <v>0</v>
      </c>
      <c r="Q4099" s="11">
        <v>7.6282215052102004E-2</v>
      </c>
      <c r="R4099" s="11">
        <v>76</v>
      </c>
      <c r="S4099" s="11">
        <v>29</v>
      </c>
      <c r="T4099" s="11">
        <v>251.14348098460599</v>
      </c>
      <c r="U4099" s="11">
        <v>29.0399645452475</v>
      </c>
      <c r="V4099" s="11" t="s">
        <v>62</v>
      </c>
    </row>
    <row r="4100" spans="1:22" x14ac:dyDescent="0.3">
      <c r="A4100" s="9">
        <v>45366.229166666701</v>
      </c>
      <c r="B4100" s="10">
        <v>45366</v>
      </c>
      <c r="C4100" s="11">
        <v>2024</v>
      </c>
      <c r="D4100" s="11">
        <v>3</v>
      </c>
      <c r="E4100" s="11">
        <v>15</v>
      </c>
      <c r="F4100" s="11">
        <v>5</v>
      </c>
      <c r="G4100" s="11" t="s">
        <v>52</v>
      </c>
      <c r="H4100" s="11" t="s">
        <v>53</v>
      </c>
      <c r="I4100" s="11">
        <v>40.674439739149797</v>
      </c>
      <c r="J4100" s="11">
        <v>-73.985403246769707</v>
      </c>
      <c r="K4100" s="11">
        <v>76</v>
      </c>
      <c r="L4100" s="11">
        <v>11.3624397046013</v>
      </c>
      <c r="M4100" s="11">
        <v>57.424167379916298</v>
      </c>
      <c r="N4100" s="11" t="s">
        <v>57</v>
      </c>
      <c r="O4100" s="11" t="s">
        <v>55</v>
      </c>
      <c r="P4100" s="11">
        <v>0</v>
      </c>
      <c r="Q4100" s="11">
        <v>-0.58382109130419002</v>
      </c>
      <c r="R4100" s="11">
        <v>72</v>
      </c>
      <c r="S4100" s="11">
        <v>28</v>
      </c>
      <c r="T4100" s="11">
        <v>72.986289371577797</v>
      </c>
      <c r="U4100" s="11">
        <v>14.9144401335626</v>
      </c>
      <c r="V4100" s="11" t="s">
        <v>56</v>
      </c>
    </row>
    <row r="4101" spans="1:22" x14ac:dyDescent="0.3">
      <c r="A4101" s="9">
        <v>45366.232638888898</v>
      </c>
      <c r="B4101" s="10">
        <v>45366</v>
      </c>
      <c r="C4101" s="11">
        <v>2024</v>
      </c>
      <c r="D4101" s="11">
        <v>3</v>
      </c>
      <c r="E4101" s="11">
        <v>15</v>
      </c>
      <c r="F4101" s="11">
        <v>5</v>
      </c>
      <c r="G4101" s="11" t="s">
        <v>52</v>
      </c>
      <c r="H4101" s="11" t="s">
        <v>53</v>
      </c>
      <c r="I4101" s="11">
        <v>40.750548030812503</v>
      </c>
      <c r="J4101" s="11">
        <v>-73.816694606589806</v>
      </c>
      <c r="K4101" s="11">
        <v>251</v>
      </c>
      <c r="L4101" s="11">
        <v>67.601086319501206</v>
      </c>
      <c r="M4101" s="11">
        <v>52.681780590796102</v>
      </c>
      <c r="N4101" s="11" t="s">
        <v>59</v>
      </c>
      <c r="O4101" s="11" t="s">
        <v>61</v>
      </c>
      <c r="P4101" s="11">
        <v>0</v>
      </c>
      <c r="Q4101" s="11">
        <v>0.57749657223655104</v>
      </c>
      <c r="R4101" s="11">
        <v>71</v>
      </c>
      <c r="S4101" s="11">
        <v>45</v>
      </c>
      <c r="T4101" s="11">
        <v>361.95733481499002</v>
      </c>
      <c r="U4101" s="11">
        <v>18.800035515683501</v>
      </c>
      <c r="V4101" s="11" t="s">
        <v>56</v>
      </c>
    </row>
    <row r="4102" spans="1:22" x14ac:dyDescent="0.3">
      <c r="A4102" s="9">
        <v>45366.236111111102</v>
      </c>
      <c r="B4102" s="10">
        <v>45366</v>
      </c>
      <c r="C4102" s="11">
        <v>2024</v>
      </c>
      <c r="D4102" s="11">
        <v>3</v>
      </c>
      <c r="E4102" s="11">
        <v>15</v>
      </c>
      <c r="F4102" s="11">
        <v>5</v>
      </c>
      <c r="G4102" s="11" t="s">
        <v>52</v>
      </c>
      <c r="H4102" s="11" t="s">
        <v>53</v>
      </c>
      <c r="I4102" s="11">
        <v>40.700047948235103</v>
      </c>
      <c r="J4102" s="11">
        <v>-73.814969186940004</v>
      </c>
      <c r="K4102" s="11">
        <v>90</v>
      </c>
      <c r="L4102" s="11">
        <v>79.186052874655601</v>
      </c>
      <c r="M4102" s="11">
        <v>65.838904583673795</v>
      </c>
      <c r="N4102" s="11" t="s">
        <v>57</v>
      </c>
      <c r="O4102" s="11" t="s">
        <v>61</v>
      </c>
      <c r="P4102" s="11">
        <v>0</v>
      </c>
      <c r="Q4102" s="11">
        <v>2.9374134141168101E-2</v>
      </c>
      <c r="R4102" s="11">
        <v>50</v>
      </c>
      <c r="S4102" s="11">
        <v>11</v>
      </c>
      <c r="T4102" s="11">
        <v>378.31775810147502</v>
      </c>
      <c r="U4102" s="11">
        <v>7.9676641389773302</v>
      </c>
      <c r="V4102" s="11" t="s">
        <v>63</v>
      </c>
    </row>
    <row r="4103" spans="1:22" x14ac:dyDescent="0.3">
      <c r="A4103" s="9">
        <v>45366.239583333299</v>
      </c>
      <c r="B4103" s="10">
        <v>45366</v>
      </c>
      <c r="C4103" s="11">
        <v>2024</v>
      </c>
      <c r="D4103" s="11">
        <v>3</v>
      </c>
      <c r="E4103" s="11">
        <v>15</v>
      </c>
      <c r="F4103" s="11">
        <v>5</v>
      </c>
      <c r="G4103" s="11" t="s">
        <v>52</v>
      </c>
      <c r="H4103" s="11" t="s">
        <v>53</v>
      </c>
      <c r="I4103" s="11">
        <v>40.738033116088602</v>
      </c>
      <c r="J4103" s="11">
        <v>-73.993194274778205</v>
      </c>
      <c r="K4103" s="11">
        <v>79</v>
      </c>
      <c r="L4103" s="11">
        <v>11.6168422426831</v>
      </c>
      <c r="M4103" s="11">
        <v>23.6236474044264</v>
      </c>
      <c r="N4103" s="11" t="s">
        <v>54</v>
      </c>
      <c r="O4103" s="11" t="s">
        <v>60</v>
      </c>
      <c r="P4103" s="11">
        <v>0</v>
      </c>
      <c r="Q4103" s="11">
        <v>0.61099516620238603</v>
      </c>
      <c r="R4103" s="11">
        <v>40</v>
      </c>
      <c r="S4103" s="11">
        <v>21</v>
      </c>
      <c r="T4103" s="11">
        <v>356.33868034285001</v>
      </c>
      <c r="U4103" s="11">
        <v>10.534794360311199</v>
      </c>
      <c r="V4103" s="11" t="s">
        <v>56</v>
      </c>
    </row>
    <row r="4104" spans="1:22" x14ac:dyDescent="0.3">
      <c r="A4104" s="9">
        <v>45366.243055555598</v>
      </c>
      <c r="B4104" s="10">
        <v>45366</v>
      </c>
      <c r="C4104" s="11">
        <v>2024</v>
      </c>
      <c r="D4104" s="11">
        <v>3</v>
      </c>
      <c r="E4104" s="11">
        <v>15</v>
      </c>
      <c r="F4104" s="11">
        <v>5</v>
      </c>
      <c r="G4104" s="11" t="s">
        <v>52</v>
      </c>
      <c r="H4104" s="11" t="s">
        <v>53</v>
      </c>
      <c r="I4104" s="11">
        <v>40.725003647082403</v>
      </c>
      <c r="J4104" s="11">
        <v>-73.970504878922696</v>
      </c>
      <c r="K4104" s="11">
        <v>278</v>
      </c>
      <c r="L4104" s="11">
        <v>69.305365060841893</v>
      </c>
      <c r="M4104" s="11">
        <v>79.224093790552004</v>
      </c>
      <c r="N4104" s="11" t="s">
        <v>57</v>
      </c>
      <c r="O4104" s="11" t="s">
        <v>55</v>
      </c>
      <c r="P4104" s="11">
        <v>0</v>
      </c>
      <c r="Q4104" s="11">
        <v>-0.82785527901367295</v>
      </c>
      <c r="R4104" s="11">
        <v>11</v>
      </c>
      <c r="S4104" s="11">
        <v>42</v>
      </c>
      <c r="T4104" s="11">
        <v>413.14538938448999</v>
      </c>
      <c r="U4104" s="11">
        <v>21.2791245923977</v>
      </c>
      <c r="V4104" s="11" t="s">
        <v>56</v>
      </c>
    </row>
    <row r="4105" spans="1:22" x14ac:dyDescent="0.3">
      <c r="A4105" s="9">
        <v>45366.246527777803</v>
      </c>
      <c r="B4105" s="10">
        <v>45366</v>
      </c>
      <c r="C4105" s="11">
        <v>2024</v>
      </c>
      <c r="D4105" s="11">
        <v>3</v>
      </c>
      <c r="E4105" s="11">
        <v>15</v>
      </c>
      <c r="F4105" s="11">
        <v>5</v>
      </c>
      <c r="G4105" s="11" t="s">
        <v>52</v>
      </c>
      <c r="H4105" s="11" t="s">
        <v>53</v>
      </c>
      <c r="I4105" s="11">
        <v>40.768749975104903</v>
      </c>
      <c r="J4105" s="11">
        <v>-73.783701803596102</v>
      </c>
      <c r="K4105" s="11">
        <v>157</v>
      </c>
      <c r="L4105" s="11">
        <v>65.787182298565597</v>
      </c>
      <c r="M4105" s="11">
        <v>97.937702296723302</v>
      </c>
      <c r="N4105" s="11" t="s">
        <v>57</v>
      </c>
      <c r="O4105" s="11" t="s">
        <v>55</v>
      </c>
      <c r="P4105" s="11">
        <v>0</v>
      </c>
      <c r="Q4105" s="11">
        <v>0.29499279094894998</v>
      </c>
      <c r="R4105" s="11">
        <v>89</v>
      </c>
      <c r="S4105" s="11">
        <v>38</v>
      </c>
      <c r="T4105" s="11">
        <v>296.88396964344798</v>
      </c>
      <c r="U4105" s="11">
        <v>16.118957874872599</v>
      </c>
      <c r="V4105" s="11" t="s">
        <v>56</v>
      </c>
    </row>
    <row r="4106" spans="1:22" x14ac:dyDescent="0.3">
      <c r="A4106" s="9">
        <v>45366.25</v>
      </c>
      <c r="B4106" s="10">
        <v>45366</v>
      </c>
      <c r="C4106" s="11">
        <v>2024</v>
      </c>
      <c r="D4106" s="11">
        <v>3</v>
      </c>
      <c r="E4106" s="11">
        <v>15</v>
      </c>
      <c r="F4106" s="11">
        <v>6</v>
      </c>
      <c r="G4106" s="11" t="s">
        <v>52</v>
      </c>
      <c r="H4106" s="11" t="s">
        <v>53</v>
      </c>
      <c r="I4106" s="11">
        <v>40.8944869560315</v>
      </c>
      <c r="J4106" s="11">
        <v>-73.988084923571606</v>
      </c>
      <c r="K4106" s="11">
        <v>267</v>
      </c>
      <c r="L4106" s="11">
        <v>70.045169801559297</v>
      </c>
      <c r="M4106" s="11">
        <v>89.380132328934593</v>
      </c>
      <c r="N4106" s="11" t="s">
        <v>59</v>
      </c>
      <c r="O4106" s="11" t="s">
        <v>55</v>
      </c>
      <c r="P4106" s="11">
        <v>0</v>
      </c>
      <c r="Q4106" s="11">
        <v>0.77815471421643301</v>
      </c>
      <c r="R4106" s="11">
        <v>24</v>
      </c>
      <c r="S4106" s="11">
        <v>23</v>
      </c>
      <c r="T4106" s="11">
        <v>491.99207873679302</v>
      </c>
      <c r="U4106" s="11">
        <v>6.5857117436063604</v>
      </c>
      <c r="V4106" s="11" t="s">
        <v>56</v>
      </c>
    </row>
    <row r="4107" spans="1:22" x14ac:dyDescent="0.3">
      <c r="A4107" s="9">
        <v>45366.253472222197</v>
      </c>
      <c r="B4107" s="10">
        <v>45366</v>
      </c>
      <c r="C4107" s="11">
        <v>2024</v>
      </c>
      <c r="D4107" s="11">
        <v>3</v>
      </c>
      <c r="E4107" s="11">
        <v>15</v>
      </c>
      <c r="F4107" s="11">
        <v>6</v>
      </c>
      <c r="G4107" s="11" t="s">
        <v>52</v>
      </c>
      <c r="H4107" s="11" t="s">
        <v>53</v>
      </c>
      <c r="I4107" s="11">
        <v>40.643101330408903</v>
      </c>
      <c r="J4107" s="11">
        <v>-73.954921926322697</v>
      </c>
      <c r="K4107" s="11">
        <v>20</v>
      </c>
      <c r="L4107" s="11">
        <v>55.1942905752408</v>
      </c>
      <c r="M4107" s="11">
        <v>36.027255284371797</v>
      </c>
      <c r="N4107" s="11" t="s">
        <v>57</v>
      </c>
      <c r="O4107" s="11" t="s">
        <v>60</v>
      </c>
      <c r="P4107" s="11">
        <v>0</v>
      </c>
      <c r="Q4107" s="11">
        <v>0.31950959946810298</v>
      </c>
      <c r="R4107" s="11">
        <v>52</v>
      </c>
      <c r="S4107" s="11">
        <v>6</v>
      </c>
      <c r="T4107" s="11">
        <v>313.02419575857698</v>
      </c>
      <c r="U4107" s="11">
        <v>14.784773463534</v>
      </c>
      <c r="V4107" s="11" t="s">
        <v>62</v>
      </c>
    </row>
    <row r="4108" spans="1:22" x14ac:dyDescent="0.3">
      <c r="A4108" s="9">
        <v>45366.256944444503</v>
      </c>
      <c r="B4108" s="10">
        <v>45366</v>
      </c>
      <c r="C4108" s="11">
        <v>2024</v>
      </c>
      <c r="D4108" s="11">
        <v>3</v>
      </c>
      <c r="E4108" s="11">
        <v>15</v>
      </c>
      <c r="F4108" s="11">
        <v>6</v>
      </c>
      <c r="G4108" s="11" t="s">
        <v>52</v>
      </c>
      <c r="H4108" s="11" t="s">
        <v>53</v>
      </c>
      <c r="I4108" s="11">
        <v>40.641549922639697</v>
      </c>
      <c r="J4108" s="11">
        <v>-73.842328703478401</v>
      </c>
      <c r="K4108" s="11">
        <v>265</v>
      </c>
      <c r="L4108" s="11">
        <v>11.913108049465601</v>
      </c>
      <c r="M4108" s="11">
        <v>17.3851813864189</v>
      </c>
      <c r="N4108" s="11" t="s">
        <v>57</v>
      </c>
      <c r="O4108" s="11" t="s">
        <v>55</v>
      </c>
      <c r="P4108" s="11">
        <v>0</v>
      </c>
      <c r="Q4108" s="11">
        <v>0.72537911239605701</v>
      </c>
      <c r="R4108" s="11">
        <v>1</v>
      </c>
      <c r="S4108" s="11">
        <v>17</v>
      </c>
      <c r="T4108" s="11">
        <v>64.106078185287899</v>
      </c>
      <c r="U4108" s="11">
        <v>16.6192870180694</v>
      </c>
      <c r="V4108" s="11" t="s">
        <v>56</v>
      </c>
    </row>
    <row r="4109" spans="1:22" x14ac:dyDescent="0.3">
      <c r="A4109" s="9">
        <v>45366.260416666701</v>
      </c>
      <c r="B4109" s="10">
        <v>45366</v>
      </c>
      <c r="C4109" s="11">
        <v>2024</v>
      </c>
      <c r="D4109" s="11">
        <v>3</v>
      </c>
      <c r="E4109" s="11">
        <v>15</v>
      </c>
      <c r="F4109" s="11">
        <v>6</v>
      </c>
      <c r="G4109" s="11" t="s">
        <v>52</v>
      </c>
      <c r="H4109" s="11" t="s">
        <v>53</v>
      </c>
      <c r="I4109" s="11">
        <v>40.792807989067597</v>
      </c>
      <c r="J4109" s="11">
        <v>-73.705620295346904</v>
      </c>
      <c r="K4109" s="11">
        <v>250</v>
      </c>
      <c r="L4109" s="11">
        <v>36.708743340419502</v>
      </c>
      <c r="M4109" s="11">
        <v>68.338887085383803</v>
      </c>
      <c r="N4109" s="11" t="s">
        <v>57</v>
      </c>
      <c r="O4109" s="11" t="s">
        <v>61</v>
      </c>
      <c r="P4109" s="11">
        <v>0</v>
      </c>
      <c r="Q4109" s="11">
        <v>0.44615573939827202</v>
      </c>
      <c r="R4109" s="11">
        <v>43</v>
      </c>
      <c r="S4109" s="11">
        <v>22</v>
      </c>
      <c r="T4109" s="11">
        <v>113.18767127448599</v>
      </c>
      <c r="U4109" s="11">
        <v>14.750235783638001</v>
      </c>
      <c r="V4109" s="11" t="s">
        <v>56</v>
      </c>
    </row>
    <row r="4110" spans="1:22" x14ac:dyDescent="0.3">
      <c r="A4110" s="9">
        <v>45366.263888888898</v>
      </c>
      <c r="B4110" s="10">
        <v>45366</v>
      </c>
      <c r="C4110" s="11">
        <v>2024</v>
      </c>
      <c r="D4110" s="11">
        <v>3</v>
      </c>
      <c r="E4110" s="11">
        <v>15</v>
      </c>
      <c r="F4110" s="11">
        <v>6</v>
      </c>
      <c r="G4110" s="11" t="s">
        <v>52</v>
      </c>
      <c r="H4110" s="11" t="s">
        <v>53</v>
      </c>
      <c r="I4110" s="11">
        <v>40.6960099912475</v>
      </c>
      <c r="J4110" s="11">
        <v>-73.750009412633602</v>
      </c>
      <c r="K4110" s="11">
        <v>194</v>
      </c>
      <c r="L4110" s="11">
        <v>54.5889132590328</v>
      </c>
      <c r="M4110" s="11">
        <v>88.656308224420897</v>
      </c>
      <c r="N4110" s="11" t="s">
        <v>59</v>
      </c>
      <c r="O4110" s="11" t="s">
        <v>60</v>
      </c>
      <c r="P4110" s="11">
        <v>0</v>
      </c>
      <c r="Q4110" s="11">
        <v>8.40191193093629E-2</v>
      </c>
      <c r="R4110" s="11">
        <v>56</v>
      </c>
      <c r="S4110" s="11">
        <v>42</v>
      </c>
      <c r="T4110" s="11">
        <v>218.58101592309399</v>
      </c>
      <c r="U4110" s="11">
        <v>24.4723955149266</v>
      </c>
      <c r="V4110" s="11" t="s">
        <v>56</v>
      </c>
    </row>
    <row r="4111" spans="1:22" x14ac:dyDescent="0.3">
      <c r="A4111" s="9">
        <v>45366.267361111102</v>
      </c>
      <c r="B4111" s="10">
        <v>45366</v>
      </c>
      <c r="C4111" s="11">
        <v>2024</v>
      </c>
      <c r="D4111" s="11">
        <v>3</v>
      </c>
      <c r="E4111" s="11">
        <v>15</v>
      </c>
      <c r="F4111" s="11">
        <v>6</v>
      </c>
      <c r="G4111" s="11" t="s">
        <v>52</v>
      </c>
      <c r="H4111" s="11" t="s">
        <v>53</v>
      </c>
      <c r="I4111" s="11">
        <v>40.641050803905998</v>
      </c>
      <c r="J4111" s="11">
        <v>-73.768965947972106</v>
      </c>
      <c r="K4111" s="11">
        <v>246</v>
      </c>
      <c r="L4111" s="11">
        <v>64.939145727009404</v>
      </c>
      <c r="M4111" s="11">
        <v>62.874414501359198</v>
      </c>
      <c r="N4111" s="11" t="s">
        <v>57</v>
      </c>
      <c r="O4111" s="11" t="s">
        <v>61</v>
      </c>
      <c r="P4111" s="11">
        <v>0</v>
      </c>
      <c r="Q4111" s="11">
        <v>-0.41945079530677598</v>
      </c>
      <c r="R4111" s="11">
        <v>81</v>
      </c>
      <c r="S4111" s="11">
        <v>4</v>
      </c>
      <c r="T4111" s="11">
        <v>463.71381872786401</v>
      </c>
      <c r="U4111" s="11">
        <v>27.083882431779799</v>
      </c>
      <c r="V4111" s="11" t="s">
        <v>56</v>
      </c>
    </row>
    <row r="4112" spans="1:22" x14ac:dyDescent="0.3">
      <c r="A4112" s="9">
        <v>45366.270833333299</v>
      </c>
      <c r="B4112" s="10">
        <v>45366</v>
      </c>
      <c r="C4112" s="11">
        <v>2024</v>
      </c>
      <c r="D4112" s="11">
        <v>3</v>
      </c>
      <c r="E4112" s="11">
        <v>15</v>
      </c>
      <c r="F4112" s="11">
        <v>6</v>
      </c>
      <c r="G4112" s="11" t="s">
        <v>52</v>
      </c>
      <c r="H4112" s="11" t="s">
        <v>53</v>
      </c>
      <c r="I4112" s="11">
        <v>40.612323868480502</v>
      </c>
      <c r="J4112" s="11">
        <v>-73.964919324823796</v>
      </c>
      <c r="K4112" s="11">
        <v>35</v>
      </c>
      <c r="L4112" s="11">
        <v>60.638529432007303</v>
      </c>
      <c r="M4112" s="11">
        <v>35.139182506456201</v>
      </c>
      <c r="N4112" s="11" t="s">
        <v>59</v>
      </c>
      <c r="O4112" s="11" t="s">
        <v>61</v>
      </c>
      <c r="P4112" s="11">
        <v>0</v>
      </c>
      <c r="Q4112" s="11">
        <v>0.94026390932113602</v>
      </c>
      <c r="R4112" s="11">
        <v>40</v>
      </c>
      <c r="S4112" s="11">
        <v>43</v>
      </c>
      <c r="T4112" s="11">
        <v>410.87007798406</v>
      </c>
      <c r="U4112" s="11">
        <v>11.576802011049701</v>
      </c>
      <c r="V4112" s="11" t="s">
        <v>62</v>
      </c>
    </row>
    <row r="4113" spans="1:22" x14ac:dyDescent="0.3">
      <c r="A4113" s="9">
        <v>45366.274305555598</v>
      </c>
      <c r="B4113" s="10">
        <v>45366</v>
      </c>
      <c r="C4113" s="11">
        <v>2024</v>
      </c>
      <c r="D4113" s="11">
        <v>3</v>
      </c>
      <c r="E4113" s="11">
        <v>15</v>
      </c>
      <c r="F4113" s="11">
        <v>6</v>
      </c>
      <c r="G4113" s="11" t="s">
        <v>52</v>
      </c>
      <c r="H4113" s="11" t="s">
        <v>53</v>
      </c>
      <c r="I4113" s="11">
        <v>40.826997941498803</v>
      </c>
      <c r="J4113" s="11">
        <v>-73.963777594012797</v>
      </c>
      <c r="K4113" s="11">
        <v>252</v>
      </c>
      <c r="L4113" s="11">
        <v>13.1440824570158</v>
      </c>
      <c r="M4113" s="11">
        <v>86.718941179275305</v>
      </c>
      <c r="N4113" s="11" t="s">
        <v>57</v>
      </c>
      <c r="O4113" s="11" t="s">
        <v>55</v>
      </c>
      <c r="P4113" s="11">
        <v>0</v>
      </c>
      <c r="Q4113" s="11">
        <v>-0.81632315008478795</v>
      </c>
      <c r="R4113" s="11">
        <v>95</v>
      </c>
      <c r="S4113" s="11">
        <v>14</v>
      </c>
      <c r="T4113" s="11">
        <v>176.567142743479</v>
      </c>
      <c r="U4113" s="11">
        <v>13.4911340715093</v>
      </c>
      <c r="V4113" s="11" t="s">
        <v>56</v>
      </c>
    </row>
    <row r="4114" spans="1:22" x14ac:dyDescent="0.3">
      <c r="A4114" s="9">
        <v>45366.277777777803</v>
      </c>
      <c r="B4114" s="10">
        <v>45366</v>
      </c>
      <c r="C4114" s="11">
        <v>2024</v>
      </c>
      <c r="D4114" s="11">
        <v>3</v>
      </c>
      <c r="E4114" s="11">
        <v>15</v>
      </c>
      <c r="F4114" s="11">
        <v>6</v>
      </c>
      <c r="G4114" s="11" t="s">
        <v>52</v>
      </c>
      <c r="H4114" s="11" t="s">
        <v>53</v>
      </c>
      <c r="I4114" s="11">
        <v>40.665354502975298</v>
      </c>
      <c r="J4114" s="11">
        <v>-73.844926781942704</v>
      </c>
      <c r="K4114" s="11">
        <v>211</v>
      </c>
      <c r="L4114" s="11">
        <v>25.034908381093601</v>
      </c>
      <c r="M4114" s="11">
        <v>98.388507585136693</v>
      </c>
      <c r="N4114" s="11" t="s">
        <v>57</v>
      </c>
      <c r="O4114" s="11" t="s">
        <v>58</v>
      </c>
      <c r="P4114" s="11">
        <v>0</v>
      </c>
      <c r="Q4114" s="11">
        <v>-7.9789611380811608E-3</v>
      </c>
      <c r="R4114" s="11">
        <v>40</v>
      </c>
      <c r="S4114" s="11">
        <v>33</v>
      </c>
      <c r="T4114" s="11">
        <v>116.769066509181</v>
      </c>
      <c r="U4114" s="11">
        <v>10.4873589145813</v>
      </c>
      <c r="V4114" s="11" t="s">
        <v>56</v>
      </c>
    </row>
    <row r="4115" spans="1:22" x14ac:dyDescent="0.3">
      <c r="A4115" s="9">
        <v>45366.28125</v>
      </c>
      <c r="B4115" s="10">
        <v>45366</v>
      </c>
      <c r="C4115" s="11">
        <v>2024</v>
      </c>
      <c r="D4115" s="11">
        <v>3</v>
      </c>
      <c r="E4115" s="11">
        <v>15</v>
      </c>
      <c r="F4115" s="11">
        <v>6</v>
      </c>
      <c r="G4115" s="11" t="s">
        <v>52</v>
      </c>
      <c r="H4115" s="11" t="s">
        <v>53</v>
      </c>
      <c r="I4115" s="11">
        <v>40.8100603158328</v>
      </c>
      <c r="J4115" s="11">
        <v>-73.870695019217706</v>
      </c>
      <c r="K4115" s="11">
        <v>212</v>
      </c>
      <c r="L4115" s="11">
        <v>78.391587250646197</v>
      </c>
      <c r="M4115" s="11">
        <v>80.989271360218794</v>
      </c>
      <c r="N4115" s="11" t="s">
        <v>59</v>
      </c>
      <c r="O4115" s="11" t="s">
        <v>55</v>
      </c>
      <c r="P4115" s="11">
        <v>0</v>
      </c>
      <c r="Q4115" s="11">
        <v>0.92770847488346997</v>
      </c>
      <c r="R4115" s="11">
        <v>34</v>
      </c>
      <c r="S4115" s="11">
        <v>2</v>
      </c>
      <c r="T4115" s="11">
        <v>60.093528358902702</v>
      </c>
      <c r="U4115" s="11">
        <v>20.3278319244668</v>
      </c>
      <c r="V4115" s="11" t="s">
        <v>56</v>
      </c>
    </row>
    <row r="4116" spans="1:22" x14ac:dyDescent="0.3">
      <c r="A4116" s="9">
        <v>45366.284722222197</v>
      </c>
      <c r="B4116" s="10">
        <v>45366</v>
      </c>
      <c r="C4116" s="11">
        <v>2024</v>
      </c>
      <c r="D4116" s="11">
        <v>3</v>
      </c>
      <c r="E4116" s="11">
        <v>15</v>
      </c>
      <c r="F4116" s="11">
        <v>6</v>
      </c>
      <c r="G4116" s="11" t="s">
        <v>52</v>
      </c>
      <c r="H4116" s="11" t="s">
        <v>53</v>
      </c>
      <c r="I4116" s="11">
        <v>40.8308438798718</v>
      </c>
      <c r="J4116" s="11">
        <v>-73.846506474240101</v>
      </c>
      <c r="K4116" s="11">
        <v>18</v>
      </c>
      <c r="L4116" s="11">
        <v>38.647618029746702</v>
      </c>
      <c r="M4116" s="11">
        <v>66.319288705787997</v>
      </c>
      <c r="N4116" s="11" t="s">
        <v>59</v>
      </c>
      <c r="O4116" s="11" t="s">
        <v>60</v>
      </c>
      <c r="P4116" s="11">
        <v>0</v>
      </c>
      <c r="Q4116" s="11">
        <v>-0.95017774274399902</v>
      </c>
      <c r="R4116" s="11">
        <v>9</v>
      </c>
      <c r="S4116" s="11">
        <v>43</v>
      </c>
      <c r="T4116" s="11">
        <v>70.594799622886995</v>
      </c>
      <c r="U4116" s="11">
        <v>24.4695518596155</v>
      </c>
      <c r="V4116" s="11" t="s">
        <v>63</v>
      </c>
    </row>
    <row r="4117" spans="1:22" x14ac:dyDescent="0.3">
      <c r="A4117" s="9">
        <v>45366.288194444503</v>
      </c>
      <c r="B4117" s="10">
        <v>45366</v>
      </c>
      <c r="C4117" s="11">
        <v>2024</v>
      </c>
      <c r="D4117" s="11">
        <v>3</v>
      </c>
      <c r="E4117" s="11">
        <v>15</v>
      </c>
      <c r="F4117" s="11">
        <v>6</v>
      </c>
      <c r="G4117" s="11" t="s">
        <v>52</v>
      </c>
      <c r="H4117" s="11" t="s">
        <v>53</v>
      </c>
      <c r="I4117" s="11">
        <v>40.658934755278203</v>
      </c>
      <c r="J4117" s="11">
        <v>-73.934500648842899</v>
      </c>
      <c r="K4117" s="11">
        <v>268</v>
      </c>
      <c r="L4117" s="11">
        <v>11.980251875001199</v>
      </c>
      <c r="M4117" s="11">
        <v>42.133832241172001</v>
      </c>
      <c r="N4117" s="11" t="s">
        <v>59</v>
      </c>
      <c r="O4117" s="11" t="s">
        <v>58</v>
      </c>
      <c r="P4117" s="11">
        <v>0</v>
      </c>
      <c r="Q4117" s="11">
        <v>0.80726764080243396</v>
      </c>
      <c r="R4117" s="11">
        <v>51</v>
      </c>
      <c r="S4117" s="11">
        <v>6</v>
      </c>
      <c r="T4117" s="11">
        <v>390.33252319887998</v>
      </c>
      <c r="U4117" s="11">
        <v>16.452027770094801</v>
      </c>
      <c r="V4117" s="11" t="s">
        <v>56</v>
      </c>
    </row>
    <row r="4118" spans="1:22" x14ac:dyDescent="0.3">
      <c r="A4118" s="9">
        <v>45366.291666666701</v>
      </c>
      <c r="B4118" s="10">
        <v>45366</v>
      </c>
      <c r="C4118" s="11">
        <v>2024</v>
      </c>
      <c r="D4118" s="11">
        <v>3</v>
      </c>
      <c r="E4118" s="11">
        <v>15</v>
      </c>
      <c r="F4118" s="11">
        <v>7</v>
      </c>
      <c r="G4118" s="11" t="s">
        <v>52</v>
      </c>
      <c r="H4118" s="11" t="s">
        <v>53</v>
      </c>
      <c r="I4118" s="11">
        <v>40.672009322235802</v>
      </c>
      <c r="J4118" s="11">
        <v>-73.966259723929397</v>
      </c>
      <c r="K4118" s="11">
        <v>111</v>
      </c>
      <c r="L4118" s="11">
        <v>66.356497788819496</v>
      </c>
      <c r="M4118" s="11">
        <v>83.655106937706606</v>
      </c>
      <c r="N4118" s="11" t="s">
        <v>57</v>
      </c>
      <c r="O4118" s="11" t="s">
        <v>55</v>
      </c>
      <c r="P4118" s="11">
        <v>1</v>
      </c>
      <c r="Q4118" s="11">
        <v>-0.315121099200873</v>
      </c>
      <c r="R4118" s="11">
        <v>21</v>
      </c>
      <c r="S4118" s="11">
        <v>31</v>
      </c>
      <c r="T4118" s="11">
        <v>404.645802518442</v>
      </c>
      <c r="U4118" s="11">
        <v>25.489659800659101</v>
      </c>
      <c r="V4118" s="11" t="s">
        <v>56</v>
      </c>
    </row>
    <row r="4119" spans="1:22" x14ac:dyDescent="0.3">
      <c r="A4119" s="9">
        <v>45366.295138888898</v>
      </c>
      <c r="B4119" s="10">
        <v>45366</v>
      </c>
      <c r="C4119" s="11">
        <v>2024</v>
      </c>
      <c r="D4119" s="11">
        <v>3</v>
      </c>
      <c r="E4119" s="11">
        <v>15</v>
      </c>
      <c r="F4119" s="11">
        <v>7</v>
      </c>
      <c r="G4119" s="11" t="s">
        <v>52</v>
      </c>
      <c r="H4119" s="11" t="s">
        <v>53</v>
      </c>
      <c r="I4119" s="11">
        <v>40.641516707644399</v>
      </c>
      <c r="J4119" s="11">
        <v>-73.940556783410301</v>
      </c>
      <c r="K4119" s="11">
        <v>61</v>
      </c>
      <c r="L4119" s="11">
        <v>72.612662375052395</v>
      </c>
      <c r="M4119" s="11">
        <v>97.607434023419898</v>
      </c>
      <c r="N4119" s="11" t="s">
        <v>54</v>
      </c>
      <c r="O4119" s="11" t="s">
        <v>55</v>
      </c>
      <c r="P4119" s="11">
        <v>0</v>
      </c>
      <c r="Q4119" s="11">
        <v>-0.41997094772185301</v>
      </c>
      <c r="R4119" s="11">
        <v>45</v>
      </c>
      <c r="S4119" s="11">
        <v>41</v>
      </c>
      <c r="T4119" s="11">
        <v>131.10619588891799</v>
      </c>
      <c r="U4119" s="11">
        <v>13.6982341413539</v>
      </c>
      <c r="V4119" s="11" t="s">
        <v>56</v>
      </c>
    </row>
    <row r="4120" spans="1:22" x14ac:dyDescent="0.3">
      <c r="A4120" s="9">
        <v>45366.298611111102</v>
      </c>
      <c r="B4120" s="10">
        <v>45366</v>
      </c>
      <c r="C4120" s="11">
        <v>2024</v>
      </c>
      <c r="D4120" s="11">
        <v>3</v>
      </c>
      <c r="E4120" s="11">
        <v>15</v>
      </c>
      <c r="F4120" s="11">
        <v>7</v>
      </c>
      <c r="G4120" s="11" t="s">
        <v>52</v>
      </c>
      <c r="H4120" s="11" t="s">
        <v>53</v>
      </c>
      <c r="I4120" s="11">
        <v>40.614376219479396</v>
      </c>
      <c r="J4120" s="11">
        <v>-73.935756706754802</v>
      </c>
      <c r="K4120" s="11">
        <v>159</v>
      </c>
      <c r="L4120" s="11">
        <v>61.2845358000312</v>
      </c>
      <c r="M4120" s="11">
        <v>69.399626691937499</v>
      </c>
      <c r="N4120" s="11" t="s">
        <v>59</v>
      </c>
      <c r="O4120" s="11" t="s">
        <v>61</v>
      </c>
      <c r="P4120" s="11">
        <v>0</v>
      </c>
      <c r="Q4120" s="11">
        <v>-0.310313960870439</v>
      </c>
      <c r="R4120" s="11">
        <v>22</v>
      </c>
      <c r="S4120" s="11">
        <v>42</v>
      </c>
      <c r="T4120" s="11">
        <v>256.79389584049397</v>
      </c>
      <c r="U4120" s="11">
        <v>22.776998643984001</v>
      </c>
      <c r="V4120" s="11" t="s">
        <v>63</v>
      </c>
    </row>
    <row r="4121" spans="1:22" x14ac:dyDescent="0.3">
      <c r="A4121" s="9">
        <v>45366.302083333299</v>
      </c>
      <c r="B4121" s="10">
        <v>45366</v>
      </c>
      <c r="C4121" s="11">
        <v>2024</v>
      </c>
      <c r="D4121" s="11">
        <v>3</v>
      </c>
      <c r="E4121" s="11">
        <v>15</v>
      </c>
      <c r="F4121" s="11">
        <v>7</v>
      </c>
      <c r="G4121" s="11" t="s">
        <v>52</v>
      </c>
      <c r="H4121" s="11" t="s">
        <v>53</v>
      </c>
      <c r="I4121" s="11">
        <v>40.859847993765101</v>
      </c>
      <c r="J4121" s="11">
        <v>-73.804089634089294</v>
      </c>
      <c r="K4121" s="11">
        <v>281</v>
      </c>
      <c r="L4121" s="11">
        <v>8.9131358617563503</v>
      </c>
      <c r="M4121" s="11">
        <v>99.265714779834198</v>
      </c>
      <c r="N4121" s="11" t="s">
        <v>59</v>
      </c>
      <c r="O4121" s="11" t="s">
        <v>58</v>
      </c>
      <c r="P4121" s="11">
        <v>0</v>
      </c>
      <c r="Q4121" s="11">
        <v>0.84541607054255696</v>
      </c>
      <c r="R4121" s="11">
        <v>26</v>
      </c>
      <c r="S4121" s="11">
        <v>2</v>
      </c>
      <c r="T4121" s="11">
        <v>185.51052000708901</v>
      </c>
      <c r="U4121" s="11">
        <v>27.1895601121537</v>
      </c>
      <c r="V4121" s="11" t="s">
        <v>56</v>
      </c>
    </row>
    <row r="4122" spans="1:22" x14ac:dyDescent="0.3">
      <c r="A4122" s="9">
        <v>45366.305555555598</v>
      </c>
      <c r="B4122" s="10">
        <v>45366</v>
      </c>
      <c r="C4122" s="11">
        <v>2024</v>
      </c>
      <c r="D4122" s="11">
        <v>3</v>
      </c>
      <c r="E4122" s="11">
        <v>15</v>
      </c>
      <c r="F4122" s="11">
        <v>7</v>
      </c>
      <c r="G4122" s="11" t="s">
        <v>52</v>
      </c>
      <c r="H4122" s="11" t="s">
        <v>53</v>
      </c>
      <c r="I4122" s="11">
        <v>40.8806349910856</v>
      </c>
      <c r="J4122" s="11">
        <v>-73.713187192353999</v>
      </c>
      <c r="K4122" s="11">
        <v>36</v>
      </c>
      <c r="L4122" s="11">
        <v>43.6033241591213</v>
      </c>
      <c r="M4122" s="11">
        <v>11.9550304098333</v>
      </c>
      <c r="N4122" s="11" t="s">
        <v>57</v>
      </c>
      <c r="O4122" s="11" t="s">
        <v>61</v>
      </c>
      <c r="P4122" s="11">
        <v>0</v>
      </c>
      <c r="Q4122" s="11">
        <v>-0.74715327916704399</v>
      </c>
      <c r="R4122" s="11">
        <v>54</v>
      </c>
      <c r="S4122" s="11">
        <v>12</v>
      </c>
      <c r="T4122" s="11">
        <v>182.212463215767</v>
      </c>
      <c r="U4122" s="11">
        <v>12.9228800294708</v>
      </c>
      <c r="V4122" s="11" t="s">
        <v>62</v>
      </c>
    </row>
    <row r="4123" spans="1:22" x14ac:dyDescent="0.3">
      <c r="A4123" s="9">
        <v>45366.309027777803</v>
      </c>
      <c r="B4123" s="10">
        <v>45366</v>
      </c>
      <c r="C4123" s="11">
        <v>2024</v>
      </c>
      <c r="D4123" s="11">
        <v>3</v>
      </c>
      <c r="E4123" s="11">
        <v>15</v>
      </c>
      <c r="F4123" s="11">
        <v>7</v>
      </c>
      <c r="G4123" s="11" t="s">
        <v>52</v>
      </c>
      <c r="H4123" s="11" t="s">
        <v>53</v>
      </c>
      <c r="I4123" s="11">
        <v>40.899892700684497</v>
      </c>
      <c r="J4123" s="11">
        <v>-73.813642956704399</v>
      </c>
      <c r="K4123" s="11">
        <v>167</v>
      </c>
      <c r="L4123" s="11">
        <v>30.266223645612801</v>
      </c>
      <c r="M4123" s="11">
        <v>55.330971380419399</v>
      </c>
      <c r="N4123" s="11" t="s">
        <v>59</v>
      </c>
      <c r="O4123" s="11" t="s">
        <v>61</v>
      </c>
      <c r="P4123" s="11">
        <v>0</v>
      </c>
      <c r="Q4123" s="11">
        <v>0.205282911385955</v>
      </c>
      <c r="R4123" s="11">
        <v>85</v>
      </c>
      <c r="S4123" s="11">
        <v>7</v>
      </c>
      <c r="T4123" s="11">
        <v>91.2301427885739</v>
      </c>
      <c r="U4123" s="11">
        <v>25.9974572243141</v>
      </c>
      <c r="V4123" s="11" t="s">
        <v>63</v>
      </c>
    </row>
    <row r="4124" spans="1:22" x14ac:dyDescent="0.3">
      <c r="A4124" s="9">
        <v>45366.3125</v>
      </c>
      <c r="B4124" s="10">
        <v>45366</v>
      </c>
      <c r="C4124" s="11">
        <v>2024</v>
      </c>
      <c r="D4124" s="11">
        <v>3</v>
      </c>
      <c r="E4124" s="11">
        <v>15</v>
      </c>
      <c r="F4124" s="11">
        <v>7</v>
      </c>
      <c r="G4124" s="11" t="s">
        <v>52</v>
      </c>
      <c r="H4124" s="11" t="s">
        <v>53</v>
      </c>
      <c r="I4124" s="11">
        <v>40.739934100181799</v>
      </c>
      <c r="J4124" s="11">
        <v>-73.991577881851796</v>
      </c>
      <c r="K4124" s="11">
        <v>150</v>
      </c>
      <c r="L4124" s="11">
        <v>35.389283224777898</v>
      </c>
      <c r="M4124" s="11">
        <v>69.351856048395703</v>
      </c>
      <c r="N4124" s="11" t="s">
        <v>59</v>
      </c>
      <c r="O4124" s="11" t="s">
        <v>58</v>
      </c>
      <c r="P4124" s="11">
        <v>0</v>
      </c>
      <c r="Q4124" s="11">
        <v>0.816578193008344</v>
      </c>
      <c r="R4124" s="11">
        <v>33</v>
      </c>
      <c r="S4124" s="11">
        <v>43</v>
      </c>
      <c r="T4124" s="11">
        <v>147.81956358725901</v>
      </c>
      <c r="U4124" s="11">
        <v>9.4744528942114901</v>
      </c>
      <c r="V4124" s="11" t="s">
        <v>63</v>
      </c>
    </row>
    <row r="4125" spans="1:22" x14ac:dyDescent="0.3">
      <c r="A4125" s="9">
        <v>45366.315972222197</v>
      </c>
      <c r="B4125" s="10">
        <v>45366</v>
      </c>
      <c r="C4125" s="11">
        <v>2024</v>
      </c>
      <c r="D4125" s="11">
        <v>3</v>
      </c>
      <c r="E4125" s="11">
        <v>15</v>
      </c>
      <c r="F4125" s="11">
        <v>7</v>
      </c>
      <c r="G4125" s="11" t="s">
        <v>52</v>
      </c>
      <c r="H4125" s="11" t="s">
        <v>53</v>
      </c>
      <c r="I4125" s="11">
        <v>40.779389091018999</v>
      </c>
      <c r="J4125" s="11">
        <v>-73.950563057301807</v>
      </c>
      <c r="K4125" s="11">
        <v>165</v>
      </c>
      <c r="L4125" s="11">
        <v>26.544972576635701</v>
      </c>
      <c r="M4125" s="11">
        <v>66.4564478084597</v>
      </c>
      <c r="N4125" s="11" t="s">
        <v>57</v>
      </c>
      <c r="O4125" s="11" t="s">
        <v>61</v>
      </c>
      <c r="P4125" s="11">
        <v>0</v>
      </c>
      <c r="Q4125" s="11">
        <v>0.112435661259843</v>
      </c>
      <c r="R4125" s="11">
        <v>97</v>
      </c>
      <c r="S4125" s="11">
        <v>20</v>
      </c>
      <c r="T4125" s="11">
        <v>457.56899537666999</v>
      </c>
      <c r="U4125" s="11">
        <v>5.45750194269693</v>
      </c>
      <c r="V4125" s="11" t="s">
        <v>63</v>
      </c>
    </row>
    <row r="4126" spans="1:22" x14ac:dyDescent="0.3">
      <c r="A4126" s="9">
        <v>45366.319444444503</v>
      </c>
      <c r="B4126" s="10">
        <v>45366</v>
      </c>
      <c r="C4126" s="11">
        <v>2024</v>
      </c>
      <c r="D4126" s="11">
        <v>3</v>
      </c>
      <c r="E4126" s="11">
        <v>15</v>
      </c>
      <c r="F4126" s="11">
        <v>7</v>
      </c>
      <c r="G4126" s="11" t="s">
        <v>52</v>
      </c>
      <c r="H4126" s="11" t="s">
        <v>53</v>
      </c>
      <c r="I4126" s="11">
        <v>40.675050431886902</v>
      </c>
      <c r="J4126" s="11">
        <v>-73.815386871419193</v>
      </c>
      <c r="K4126" s="11">
        <v>156</v>
      </c>
      <c r="L4126" s="11">
        <v>74.7216869744706</v>
      </c>
      <c r="M4126" s="11">
        <v>63.652418704386498</v>
      </c>
      <c r="N4126" s="11" t="s">
        <v>59</v>
      </c>
      <c r="O4126" s="11" t="s">
        <v>58</v>
      </c>
      <c r="P4126" s="11">
        <v>1</v>
      </c>
      <c r="Q4126" s="11">
        <v>0.285313828975232</v>
      </c>
      <c r="R4126" s="11">
        <v>6</v>
      </c>
      <c r="S4126" s="11">
        <v>7</v>
      </c>
      <c r="T4126" s="11">
        <v>180.278053037891</v>
      </c>
      <c r="U4126" s="11">
        <v>12.281201264847599</v>
      </c>
      <c r="V4126" s="11" t="s">
        <v>56</v>
      </c>
    </row>
    <row r="4127" spans="1:22" x14ac:dyDescent="0.3">
      <c r="A4127" s="9">
        <v>45366.322916666701</v>
      </c>
      <c r="B4127" s="10">
        <v>45366</v>
      </c>
      <c r="C4127" s="11">
        <v>2024</v>
      </c>
      <c r="D4127" s="11">
        <v>3</v>
      </c>
      <c r="E4127" s="11">
        <v>15</v>
      </c>
      <c r="F4127" s="11">
        <v>7</v>
      </c>
      <c r="G4127" s="11" t="s">
        <v>52</v>
      </c>
      <c r="H4127" s="11" t="s">
        <v>53</v>
      </c>
      <c r="I4127" s="11">
        <v>40.675208651149099</v>
      </c>
      <c r="J4127" s="11">
        <v>-73.775789342995793</v>
      </c>
      <c r="K4127" s="11">
        <v>178</v>
      </c>
      <c r="L4127" s="11">
        <v>62.7298316887574</v>
      </c>
      <c r="M4127" s="11">
        <v>55.447043716634496</v>
      </c>
      <c r="N4127" s="11" t="s">
        <v>57</v>
      </c>
      <c r="O4127" s="11" t="s">
        <v>58</v>
      </c>
      <c r="P4127" s="11">
        <v>1</v>
      </c>
      <c r="Q4127" s="11">
        <v>0.94669336159634598</v>
      </c>
      <c r="R4127" s="11">
        <v>7</v>
      </c>
      <c r="S4127" s="11">
        <v>14</v>
      </c>
      <c r="T4127" s="11">
        <v>211.10001501560001</v>
      </c>
      <c r="U4127" s="11">
        <v>15.092272016446101</v>
      </c>
      <c r="V4127" s="11" t="s">
        <v>56</v>
      </c>
    </row>
    <row r="4128" spans="1:22" x14ac:dyDescent="0.3">
      <c r="A4128" s="9">
        <v>45366.326388888898</v>
      </c>
      <c r="B4128" s="10">
        <v>45366</v>
      </c>
      <c r="C4128" s="11">
        <v>2024</v>
      </c>
      <c r="D4128" s="11">
        <v>3</v>
      </c>
      <c r="E4128" s="11">
        <v>15</v>
      </c>
      <c r="F4128" s="11">
        <v>7</v>
      </c>
      <c r="G4128" s="11" t="s">
        <v>52</v>
      </c>
      <c r="H4128" s="11" t="s">
        <v>53</v>
      </c>
      <c r="I4128" s="11">
        <v>40.7066546027472</v>
      </c>
      <c r="J4128" s="11">
        <v>-73.730116521211997</v>
      </c>
      <c r="K4128" s="11">
        <v>225</v>
      </c>
      <c r="L4128" s="11">
        <v>41.568295347094598</v>
      </c>
      <c r="M4128" s="11">
        <v>61.467357159806099</v>
      </c>
      <c r="N4128" s="11" t="s">
        <v>54</v>
      </c>
      <c r="O4128" s="11" t="s">
        <v>58</v>
      </c>
      <c r="P4128" s="11">
        <v>0</v>
      </c>
      <c r="Q4128" s="11">
        <v>0.53568609688183899</v>
      </c>
      <c r="R4128" s="11">
        <v>74</v>
      </c>
      <c r="S4128" s="11">
        <v>42</v>
      </c>
      <c r="T4128" s="11">
        <v>222.771824997929</v>
      </c>
      <c r="U4128" s="11">
        <v>7.4397514490293997</v>
      </c>
      <c r="V4128" s="11" t="s">
        <v>56</v>
      </c>
    </row>
    <row r="4129" spans="1:22" x14ac:dyDescent="0.3">
      <c r="A4129" s="9">
        <v>45366.329861111102</v>
      </c>
      <c r="B4129" s="10">
        <v>45366</v>
      </c>
      <c r="C4129" s="11">
        <v>2024</v>
      </c>
      <c r="D4129" s="11">
        <v>3</v>
      </c>
      <c r="E4129" s="11">
        <v>15</v>
      </c>
      <c r="F4129" s="11">
        <v>7</v>
      </c>
      <c r="G4129" s="11" t="s">
        <v>52</v>
      </c>
      <c r="H4129" s="11" t="s">
        <v>53</v>
      </c>
      <c r="I4129" s="11">
        <v>40.807573446465803</v>
      </c>
      <c r="J4129" s="11">
        <v>-73.803067339470502</v>
      </c>
      <c r="K4129" s="11">
        <v>24</v>
      </c>
      <c r="L4129" s="11">
        <v>61.369659665080803</v>
      </c>
      <c r="M4129" s="11">
        <v>59.387202410002601</v>
      </c>
      <c r="N4129" s="11" t="s">
        <v>57</v>
      </c>
      <c r="O4129" s="11" t="s">
        <v>60</v>
      </c>
      <c r="P4129" s="11">
        <v>0</v>
      </c>
      <c r="Q4129" s="11">
        <v>-0.85324849766974498</v>
      </c>
      <c r="R4129" s="11">
        <v>64</v>
      </c>
      <c r="S4129" s="11">
        <v>46</v>
      </c>
      <c r="T4129" s="11">
        <v>122.805211470473</v>
      </c>
      <c r="U4129" s="11">
        <v>24.501591791136999</v>
      </c>
      <c r="V4129" s="11" t="s">
        <v>63</v>
      </c>
    </row>
    <row r="4130" spans="1:22" x14ac:dyDescent="0.3">
      <c r="A4130" s="9">
        <v>45366.333333333299</v>
      </c>
      <c r="B4130" s="10">
        <v>45366</v>
      </c>
      <c r="C4130" s="11">
        <v>2024</v>
      </c>
      <c r="D4130" s="11">
        <v>3</v>
      </c>
      <c r="E4130" s="11">
        <v>15</v>
      </c>
      <c r="F4130" s="11">
        <v>8</v>
      </c>
      <c r="G4130" s="11" t="s">
        <v>52</v>
      </c>
      <c r="H4130" s="11" t="s">
        <v>53</v>
      </c>
      <c r="I4130" s="11">
        <v>40.714366718681603</v>
      </c>
      <c r="J4130" s="11">
        <v>-73.718943590453904</v>
      </c>
      <c r="K4130" s="11">
        <v>25</v>
      </c>
      <c r="L4130" s="11">
        <v>38.614509598811601</v>
      </c>
      <c r="M4130" s="11">
        <v>82.326096568259601</v>
      </c>
      <c r="N4130" s="11" t="s">
        <v>57</v>
      </c>
      <c r="O4130" s="11" t="s">
        <v>60</v>
      </c>
      <c r="P4130" s="11">
        <v>0</v>
      </c>
      <c r="Q4130" s="11">
        <v>-0.87733369529670202</v>
      </c>
      <c r="R4130" s="11">
        <v>7</v>
      </c>
      <c r="S4130" s="11">
        <v>5</v>
      </c>
      <c r="T4130" s="11">
        <v>51.983123068019097</v>
      </c>
      <c r="U4130" s="11">
        <v>5.5133393576810796</v>
      </c>
      <c r="V4130" s="11" t="s">
        <v>56</v>
      </c>
    </row>
    <row r="4131" spans="1:22" x14ac:dyDescent="0.3">
      <c r="A4131" s="9">
        <v>45366.336805555598</v>
      </c>
      <c r="B4131" s="10">
        <v>45366</v>
      </c>
      <c r="C4131" s="11">
        <v>2024</v>
      </c>
      <c r="D4131" s="11">
        <v>3</v>
      </c>
      <c r="E4131" s="11">
        <v>15</v>
      </c>
      <c r="F4131" s="11">
        <v>8</v>
      </c>
      <c r="G4131" s="11" t="s">
        <v>52</v>
      </c>
      <c r="H4131" s="11" t="s">
        <v>53</v>
      </c>
      <c r="I4131" s="11">
        <v>40.625788306773501</v>
      </c>
      <c r="J4131" s="11">
        <v>-73.9661360969029</v>
      </c>
      <c r="K4131" s="11">
        <v>267</v>
      </c>
      <c r="L4131" s="11">
        <v>75.117573399888201</v>
      </c>
      <c r="M4131" s="11">
        <v>97.840339413944605</v>
      </c>
      <c r="N4131" s="11" t="s">
        <v>54</v>
      </c>
      <c r="O4131" s="11" t="s">
        <v>58</v>
      </c>
      <c r="P4131" s="11">
        <v>1</v>
      </c>
      <c r="Q4131" s="11">
        <v>0.811527283676163</v>
      </c>
      <c r="R4131" s="11">
        <v>85</v>
      </c>
      <c r="S4131" s="11">
        <v>3</v>
      </c>
      <c r="T4131" s="11">
        <v>184.40539252139499</v>
      </c>
      <c r="U4131" s="11">
        <v>19.2143287535959</v>
      </c>
      <c r="V4131" s="11" t="s">
        <v>56</v>
      </c>
    </row>
    <row r="4132" spans="1:22" x14ac:dyDescent="0.3">
      <c r="A4132" s="9">
        <v>45366.340277777803</v>
      </c>
      <c r="B4132" s="10">
        <v>45366</v>
      </c>
      <c r="C4132" s="11">
        <v>2024</v>
      </c>
      <c r="D4132" s="11">
        <v>3</v>
      </c>
      <c r="E4132" s="11">
        <v>15</v>
      </c>
      <c r="F4132" s="11">
        <v>8</v>
      </c>
      <c r="G4132" s="11" t="s">
        <v>52</v>
      </c>
      <c r="H4132" s="11" t="s">
        <v>53</v>
      </c>
      <c r="I4132" s="11">
        <v>40.815205815368401</v>
      </c>
      <c r="J4132" s="11">
        <v>-73.783150089364696</v>
      </c>
      <c r="K4132" s="11">
        <v>26</v>
      </c>
      <c r="L4132" s="11">
        <v>51.036816303254398</v>
      </c>
      <c r="M4132" s="11">
        <v>10.421789217267399</v>
      </c>
      <c r="N4132" s="11" t="s">
        <v>59</v>
      </c>
      <c r="O4132" s="11" t="s">
        <v>61</v>
      </c>
      <c r="P4132" s="11">
        <v>0</v>
      </c>
      <c r="Q4132" s="11">
        <v>-0.134857643133802</v>
      </c>
      <c r="R4132" s="11">
        <v>95</v>
      </c>
      <c r="S4132" s="11">
        <v>40</v>
      </c>
      <c r="T4132" s="11">
        <v>467.561785976095</v>
      </c>
      <c r="U4132" s="11">
        <v>27.4914251194107</v>
      </c>
      <c r="V4132" s="11" t="s">
        <v>62</v>
      </c>
    </row>
    <row r="4133" spans="1:22" x14ac:dyDescent="0.3">
      <c r="A4133" s="9">
        <v>45366.34375</v>
      </c>
      <c r="B4133" s="10">
        <v>45366</v>
      </c>
      <c r="C4133" s="11">
        <v>2024</v>
      </c>
      <c r="D4133" s="11">
        <v>3</v>
      </c>
      <c r="E4133" s="11">
        <v>15</v>
      </c>
      <c r="F4133" s="11">
        <v>8</v>
      </c>
      <c r="G4133" s="11" t="s">
        <v>52</v>
      </c>
      <c r="H4133" s="11" t="s">
        <v>53</v>
      </c>
      <c r="I4133" s="11">
        <v>40.801824483528897</v>
      </c>
      <c r="J4133" s="11">
        <v>-73.758193181434507</v>
      </c>
      <c r="K4133" s="11">
        <v>163</v>
      </c>
      <c r="L4133" s="11">
        <v>25.152981611468501</v>
      </c>
      <c r="M4133" s="11">
        <v>42.358446767559897</v>
      </c>
      <c r="N4133" s="11" t="s">
        <v>54</v>
      </c>
      <c r="O4133" s="11" t="s">
        <v>58</v>
      </c>
      <c r="P4133" s="11">
        <v>0</v>
      </c>
      <c r="Q4133" s="11">
        <v>-0.95560729946710998</v>
      </c>
      <c r="R4133" s="11">
        <v>95</v>
      </c>
      <c r="S4133" s="11">
        <v>16</v>
      </c>
      <c r="T4133" s="11">
        <v>438.27272154685102</v>
      </c>
      <c r="U4133" s="11">
        <v>19.1746657867278</v>
      </c>
      <c r="V4133" s="11" t="s">
        <v>63</v>
      </c>
    </row>
    <row r="4134" spans="1:22" x14ac:dyDescent="0.3">
      <c r="A4134" s="9">
        <v>45366.347222222197</v>
      </c>
      <c r="B4134" s="10">
        <v>45366</v>
      </c>
      <c r="C4134" s="11">
        <v>2024</v>
      </c>
      <c r="D4134" s="11">
        <v>3</v>
      </c>
      <c r="E4134" s="11">
        <v>15</v>
      </c>
      <c r="F4134" s="11">
        <v>8</v>
      </c>
      <c r="G4134" s="11" t="s">
        <v>52</v>
      </c>
      <c r="H4134" s="11" t="s">
        <v>53</v>
      </c>
      <c r="I4134" s="11">
        <v>40.683584201500999</v>
      </c>
      <c r="J4134" s="11">
        <v>-73.956675487509401</v>
      </c>
      <c r="K4134" s="11">
        <v>199</v>
      </c>
      <c r="L4134" s="11">
        <v>64.583297015532395</v>
      </c>
      <c r="M4134" s="11">
        <v>38.378307152942099</v>
      </c>
      <c r="N4134" s="11" t="s">
        <v>57</v>
      </c>
      <c r="O4134" s="11" t="s">
        <v>60</v>
      </c>
      <c r="P4134" s="11">
        <v>0</v>
      </c>
      <c r="Q4134" s="11">
        <v>-0.98598731763589598</v>
      </c>
      <c r="R4134" s="11">
        <v>8</v>
      </c>
      <c r="S4134" s="11">
        <v>37</v>
      </c>
      <c r="T4134" s="11">
        <v>357.44823849019701</v>
      </c>
      <c r="U4134" s="11">
        <v>28.372305280849002</v>
      </c>
      <c r="V4134" s="11" t="s">
        <v>63</v>
      </c>
    </row>
    <row r="4135" spans="1:22" x14ac:dyDescent="0.3">
      <c r="A4135" s="9">
        <v>45366.350694444503</v>
      </c>
      <c r="B4135" s="10">
        <v>45366</v>
      </c>
      <c r="C4135" s="11">
        <v>2024</v>
      </c>
      <c r="D4135" s="11">
        <v>3</v>
      </c>
      <c r="E4135" s="11">
        <v>15</v>
      </c>
      <c r="F4135" s="11">
        <v>8</v>
      </c>
      <c r="G4135" s="11" t="s">
        <v>52</v>
      </c>
      <c r="H4135" s="11" t="s">
        <v>53</v>
      </c>
      <c r="I4135" s="11">
        <v>40.770682766810303</v>
      </c>
      <c r="J4135" s="11">
        <v>-73.834352240009693</v>
      </c>
      <c r="K4135" s="11">
        <v>48</v>
      </c>
      <c r="L4135" s="11">
        <v>16.846483917268898</v>
      </c>
      <c r="M4135" s="11">
        <v>64.242382391090899</v>
      </c>
      <c r="N4135" s="11" t="s">
        <v>57</v>
      </c>
      <c r="O4135" s="11" t="s">
        <v>60</v>
      </c>
      <c r="P4135" s="11">
        <v>0</v>
      </c>
      <c r="Q4135" s="11">
        <v>0.89982944156616795</v>
      </c>
      <c r="R4135" s="11">
        <v>91</v>
      </c>
      <c r="S4135" s="11">
        <v>47</v>
      </c>
      <c r="T4135" s="11">
        <v>436.77668689232797</v>
      </c>
      <c r="U4135" s="11">
        <v>29.4726013085372</v>
      </c>
      <c r="V4135" s="11" t="s">
        <v>56</v>
      </c>
    </row>
    <row r="4136" spans="1:22" x14ac:dyDescent="0.3">
      <c r="A4136" s="9">
        <v>45366.354166666701</v>
      </c>
      <c r="B4136" s="10">
        <v>45366</v>
      </c>
      <c r="C4136" s="11">
        <v>2024</v>
      </c>
      <c r="D4136" s="11">
        <v>3</v>
      </c>
      <c r="E4136" s="11">
        <v>15</v>
      </c>
      <c r="F4136" s="11">
        <v>8</v>
      </c>
      <c r="G4136" s="11" t="s">
        <v>52</v>
      </c>
      <c r="H4136" s="11" t="s">
        <v>53</v>
      </c>
      <c r="I4136" s="11">
        <v>40.6441236276913</v>
      </c>
      <c r="J4136" s="11">
        <v>-73.736726837062406</v>
      </c>
      <c r="K4136" s="11">
        <v>234</v>
      </c>
      <c r="L4136" s="11">
        <v>45.210856338595299</v>
      </c>
      <c r="M4136" s="11">
        <v>63.217440500782097</v>
      </c>
      <c r="N4136" s="11" t="s">
        <v>59</v>
      </c>
      <c r="O4136" s="11" t="s">
        <v>61</v>
      </c>
      <c r="P4136" s="11">
        <v>0</v>
      </c>
      <c r="Q4136" s="11">
        <v>0.50322006292113397</v>
      </c>
      <c r="R4136" s="11">
        <v>11</v>
      </c>
      <c r="S4136" s="11">
        <v>32</v>
      </c>
      <c r="T4136" s="11">
        <v>342.22548974302902</v>
      </c>
      <c r="U4136" s="11">
        <v>12.7405492692198</v>
      </c>
      <c r="V4136" s="11" t="s">
        <v>56</v>
      </c>
    </row>
    <row r="4137" spans="1:22" x14ac:dyDescent="0.3">
      <c r="A4137" s="9">
        <v>45366.357638888898</v>
      </c>
      <c r="B4137" s="10">
        <v>45366</v>
      </c>
      <c r="C4137" s="11">
        <v>2024</v>
      </c>
      <c r="D4137" s="11">
        <v>3</v>
      </c>
      <c r="E4137" s="11">
        <v>15</v>
      </c>
      <c r="F4137" s="11">
        <v>8</v>
      </c>
      <c r="G4137" s="11" t="s">
        <v>52</v>
      </c>
      <c r="H4137" s="11" t="s">
        <v>53</v>
      </c>
      <c r="I4137" s="11">
        <v>40.8809080268258</v>
      </c>
      <c r="J4137" s="11">
        <v>-73.860312889091105</v>
      </c>
      <c r="K4137" s="11">
        <v>66</v>
      </c>
      <c r="L4137" s="11">
        <v>38.237600797461702</v>
      </c>
      <c r="M4137" s="11">
        <v>77.363217488319904</v>
      </c>
      <c r="N4137" s="11" t="s">
        <v>59</v>
      </c>
      <c r="O4137" s="11" t="s">
        <v>60</v>
      </c>
      <c r="P4137" s="11">
        <v>0</v>
      </c>
      <c r="Q4137" s="11">
        <v>-0.16268317964679599</v>
      </c>
      <c r="R4137" s="11">
        <v>61</v>
      </c>
      <c r="S4137" s="11">
        <v>38</v>
      </c>
      <c r="T4137" s="11">
        <v>252.151816049893</v>
      </c>
      <c r="U4137" s="11">
        <v>10.258042318640699</v>
      </c>
      <c r="V4137" s="11" t="s">
        <v>63</v>
      </c>
    </row>
    <row r="4138" spans="1:22" x14ac:dyDescent="0.3">
      <c r="A4138" s="9">
        <v>45366.361111111102</v>
      </c>
      <c r="B4138" s="10">
        <v>45366</v>
      </c>
      <c r="C4138" s="11">
        <v>2024</v>
      </c>
      <c r="D4138" s="11">
        <v>3</v>
      </c>
      <c r="E4138" s="11">
        <v>15</v>
      </c>
      <c r="F4138" s="11">
        <v>8</v>
      </c>
      <c r="G4138" s="11" t="s">
        <v>52</v>
      </c>
      <c r="H4138" s="11" t="s">
        <v>53</v>
      </c>
      <c r="I4138" s="11">
        <v>40.826031325015897</v>
      </c>
      <c r="J4138" s="11">
        <v>-73.823547460054499</v>
      </c>
      <c r="K4138" s="11">
        <v>252</v>
      </c>
      <c r="L4138" s="11">
        <v>60.8824537226999</v>
      </c>
      <c r="M4138" s="11">
        <v>75.082151839093498</v>
      </c>
      <c r="N4138" s="11" t="s">
        <v>57</v>
      </c>
      <c r="O4138" s="11" t="s">
        <v>58</v>
      </c>
      <c r="P4138" s="11">
        <v>0</v>
      </c>
      <c r="Q4138" s="11">
        <v>0.46667171357330001</v>
      </c>
      <c r="R4138" s="11">
        <v>21</v>
      </c>
      <c r="S4138" s="11">
        <v>49</v>
      </c>
      <c r="T4138" s="11">
        <v>346.06293332585398</v>
      </c>
      <c r="U4138" s="11">
        <v>22.552272437864499</v>
      </c>
      <c r="V4138" s="11" t="s">
        <v>56</v>
      </c>
    </row>
    <row r="4139" spans="1:22" x14ac:dyDescent="0.3">
      <c r="A4139" s="9">
        <v>45366.364583333299</v>
      </c>
      <c r="B4139" s="10">
        <v>45366</v>
      </c>
      <c r="C4139" s="11">
        <v>2024</v>
      </c>
      <c r="D4139" s="11">
        <v>3</v>
      </c>
      <c r="E4139" s="11">
        <v>15</v>
      </c>
      <c r="F4139" s="11">
        <v>8</v>
      </c>
      <c r="G4139" s="11" t="s">
        <v>52</v>
      </c>
      <c r="H4139" s="11" t="s">
        <v>53</v>
      </c>
      <c r="I4139" s="11">
        <v>40.8565741468962</v>
      </c>
      <c r="J4139" s="11">
        <v>-73.768782455836501</v>
      </c>
      <c r="K4139" s="11">
        <v>32</v>
      </c>
      <c r="L4139" s="11">
        <v>31.837320807163</v>
      </c>
      <c r="M4139" s="11">
        <v>28.3809549752363</v>
      </c>
      <c r="N4139" s="11" t="s">
        <v>57</v>
      </c>
      <c r="O4139" s="11" t="s">
        <v>61</v>
      </c>
      <c r="P4139" s="11">
        <v>1</v>
      </c>
      <c r="Q4139" s="11">
        <v>0.100738529809695</v>
      </c>
      <c r="R4139" s="11">
        <v>70</v>
      </c>
      <c r="S4139" s="11">
        <v>18</v>
      </c>
      <c r="T4139" s="11">
        <v>57.679476171724197</v>
      </c>
      <c r="U4139" s="11">
        <v>13.220904806542899</v>
      </c>
      <c r="V4139" s="11" t="s">
        <v>56</v>
      </c>
    </row>
    <row r="4140" spans="1:22" x14ac:dyDescent="0.3">
      <c r="A4140" s="9">
        <v>45366.368055555598</v>
      </c>
      <c r="B4140" s="10">
        <v>45366</v>
      </c>
      <c r="C4140" s="11">
        <v>2024</v>
      </c>
      <c r="D4140" s="11">
        <v>3</v>
      </c>
      <c r="E4140" s="11">
        <v>15</v>
      </c>
      <c r="F4140" s="11">
        <v>8</v>
      </c>
      <c r="G4140" s="11" t="s">
        <v>52</v>
      </c>
      <c r="H4140" s="11" t="s">
        <v>53</v>
      </c>
      <c r="I4140" s="11">
        <v>40.617763637557303</v>
      </c>
      <c r="J4140" s="11">
        <v>-73.726917809065398</v>
      </c>
      <c r="K4140" s="11">
        <v>70</v>
      </c>
      <c r="L4140" s="11">
        <v>46.7668213091968</v>
      </c>
      <c r="M4140" s="11">
        <v>97.104278692362101</v>
      </c>
      <c r="N4140" s="11" t="s">
        <v>57</v>
      </c>
      <c r="O4140" s="11" t="s">
        <v>55</v>
      </c>
      <c r="P4140" s="11">
        <v>0</v>
      </c>
      <c r="Q4140" s="11">
        <v>0.81585359285680803</v>
      </c>
      <c r="R4140" s="11">
        <v>36</v>
      </c>
      <c r="S4140" s="11">
        <v>32</v>
      </c>
      <c r="T4140" s="11">
        <v>350.29341839188498</v>
      </c>
      <c r="U4140" s="11">
        <v>7.8502061547396798</v>
      </c>
      <c r="V4140" s="11" t="s">
        <v>56</v>
      </c>
    </row>
    <row r="4141" spans="1:22" x14ac:dyDescent="0.3">
      <c r="A4141" s="9">
        <v>45366.371527777803</v>
      </c>
      <c r="B4141" s="10">
        <v>45366</v>
      </c>
      <c r="C4141" s="11">
        <v>2024</v>
      </c>
      <c r="D4141" s="11">
        <v>3</v>
      </c>
      <c r="E4141" s="11">
        <v>15</v>
      </c>
      <c r="F4141" s="11">
        <v>8</v>
      </c>
      <c r="G4141" s="11" t="s">
        <v>52</v>
      </c>
      <c r="H4141" s="11" t="s">
        <v>53</v>
      </c>
      <c r="I4141" s="11">
        <v>40.835664867425201</v>
      </c>
      <c r="J4141" s="11">
        <v>-73.744117631182306</v>
      </c>
      <c r="K4141" s="11">
        <v>151</v>
      </c>
      <c r="L4141" s="11">
        <v>66.649962285284303</v>
      </c>
      <c r="M4141" s="11">
        <v>77.478792023523397</v>
      </c>
      <c r="N4141" s="11" t="s">
        <v>57</v>
      </c>
      <c r="O4141" s="11" t="s">
        <v>58</v>
      </c>
      <c r="P4141" s="11">
        <v>0</v>
      </c>
      <c r="Q4141" s="11">
        <v>0.82601493111934299</v>
      </c>
      <c r="R4141" s="11">
        <v>41</v>
      </c>
      <c r="S4141" s="11">
        <v>41</v>
      </c>
      <c r="T4141" s="11">
        <v>168.16412943535099</v>
      </c>
      <c r="U4141" s="11">
        <v>15.8631186482113</v>
      </c>
      <c r="V4141" s="11" t="s">
        <v>63</v>
      </c>
    </row>
    <row r="4142" spans="1:22" x14ac:dyDescent="0.3">
      <c r="A4142" s="9">
        <v>45366.375</v>
      </c>
      <c r="B4142" s="10">
        <v>45366</v>
      </c>
      <c r="C4142" s="11">
        <v>2024</v>
      </c>
      <c r="D4142" s="11">
        <v>3</v>
      </c>
      <c r="E4142" s="11">
        <v>15</v>
      </c>
      <c r="F4142" s="11">
        <v>9</v>
      </c>
      <c r="G4142" s="11" t="s">
        <v>52</v>
      </c>
      <c r="H4142" s="11" t="s">
        <v>53</v>
      </c>
      <c r="I4142" s="11">
        <v>40.607548866367601</v>
      </c>
      <c r="J4142" s="11">
        <v>-73.756875780009594</v>
      </c>
      <c r="K4142" s="11">
        <v>81</v>
      </c>
      <c r="L4142" s="11">
        <v>6.7961226869521303</v>
      </c>
      <c r="M4142" s="11">
        <v>17.119174470990099</v>
      </c>
      <c r="N4142" s="11" t="s">
        <v>59</v>
      </c>
      <c r="O4142" s="11" t="s">
        <v>58</v>
      </c>
      <c r="P4142" s="11">
        <v>0</v>
      </c>
      <c r="Q4142" s="11">
        <v>-0.86604473240111002</v>
      </c>
      <c r="R4142" s="11">
        <v>18</v>
      </c>
      <c r="S4142" s="11">
        <v>43</v>
      </c>
      <c r="T4142" s="11">
        <v>75.0006809181519</v>
      </c>
      <c r="U4142" s="11">
        <v>26.966782336123799</v>
      </c>
      <c r="V4142" s="11" t="s">
        <v>56</v>
      </c>
    </row>
    <row r="4143" spans="1:22" x14ac:dyDescent="0.3">
      <c r="A4143" s="9">
        <v>45366.378472222197</v>
      </c>
      <c r="B4143" s="10">
        <v>45366</v>
      </c>
      <c r="C4143" s="11">
        <v>2024</v>
      </c>
      <c r="D4143" s="11">
        <v>3</v>
      </c>
      <c r="E4143" s="11">
        <v>15</v>
      </c>
      <c r="F4143" s="11">
        <v>9</v>
      </c>
      <c r="G4143" s="11" t="s">
        <v>52</v>
      </c>
      <c r="H4143" s="11" t="s">
        <v>53</v>
      </c>
      <c r="I4143" s="11">
        <v>40.800400115658803</v>
      </c>
      <c r="J4143" s="11">
        <v>-73.866793125070501</v>
      </c>
      <c r="K4143" s="11">
        <v>241</v>
      </c>
      <c r="L4143" s="11">
        <v>64.118203612272495</v>
      </c>
      <c r="M4143" s="11">
        <v>15.501657751063499</v>
      </c>
      <c r="N4143" s="11" t="s">
        <v>54</v>
      </c>
      <c r="O4143" s="11" t="s">
        <v>61</v>
      </c>
      <c r="P4143" s="11">
        <v>0</v>
      </c>
      <c r="Q4143" s="11">
        <v>-0.26579995320747701</v>
      </c>
      <c r="R4143" s="11">
        <v>83</v>
      </c>
      <c r="S4143" s="11">
        <v>1</v>
      </c>
      <c r="T4143" s="11">
        <v>64.701948731050393</v>
      </c>
      <c r="U4143" s="11">
        <v>7.8337911062520798</v>
      </c>
      <c r="V4143" s="11" t="s">
        <v>56</v>
      </c>
    </row>
    <row r="4144" spans="1:22" x14ac:dyDescent="0.3">
      <c r="A4144" s="9">
        <v>45366.381944444503</v>
      </c>
      <c r="B4144" s="10">
        <v>45366</v>
      </c>
      <c r="C4144" s="11">
        <v>2024</v>
      </c>
      <c r="D4144" s="11">
        <v>3</v>
      </c>
      <c r="E4144" s="11">
        <v>15</v>
      </c>
      <c r="F4144" s="11">
        <v>9</v>
      </c>
      <c r="G4144" s="11" t="s">
        <v>52</v>
      </c>
      <c r="H4144" s="11" t="s">
        <v>53</v>
      </c>
      <c r="I4144" s="11">
        <v>40.634293695388898</v>
      </c>
      <c r="J4144" s="11">
        <v>-73.712060581367595</v>
      </c>
      <c r="K4144" s="11">
        <v>93</v>
      </c>
      <c r="L4144" s="11">
        <v>23.592543070408901</v>
      </c>
      <c r="M4144" s="11">
        <v>10.338748315625701</v>
      </c>
      <c r="N4144" s="11" t="s">
        <v>59</v>
      </c>
      <c r="O4144" s="11" t="s">
        <v>58</v>
      </c>
      <c r="P4144" s="11">
        <v>1</v>
      </c>
      <c r="Q4144" s="11">
        <v>0.670141457320786</v>
      </c>
      <c r="R4144" s="11">
        <v>47</v>
      </c>
      <c r="S4144" s="11">
        <v>43</v>
      </c>
      <c r="T4144" s="11">
        <v>216.25883264885101</v>
      </c>
      <c r="U4144" s="11">
        <v>24.097869005695902</v>
      </c>
      <c r="V4144" s="11" t="s">
        <v>56</v>
      </c>
    </row>
    <row r="4145" spans="1:22" x14ac:dyDescent="0.3">
      <c r="A4145" s="9">
        <v>45366.385416666701</v>
      </c>
      <c r="B4145" s="10">
        <v>45366</v>
      </c>
      <c r="C4145" s="11">
        <v>2024</v>
      </c>
      <c r="D4145" s="11">
        <v>3</v>
      </c>
      <c r="E4145" s="11">
        <v>15</v>
      </c>
      <c r="F4145" s="11">
        <v>9</v>
      </c>
      <c r="G4145" s="11" t="s">
        <v>52</v>
      </c>
      <c r="H4145" s="11" t="s">
        <v>53</v>
      </c>
      <c r="I4145" s="11">
        <v>40.664992177871703</v>
      </c>
      <c r="J4145" s="11">
        <v>-73.748461269622297</v>
      </c>
      <c r="K4145" s="11">
        <v>180</v>
      </c>
      <c r="L4145" s="11">
        <v>12.542076882155399</v>
      </c>
      <c r="M4145" s="11">
        <v>71.630240455191</v>
      </c>
      <c r="N4145" s="11" t="s">
        <v>59</v>
      </c>
      <c r="O4145" s="11" t="s">
        <v>60</v>
      </c>
      <c r="P4145" s="11">
        <v>0</v>
      </c>
      <c r="Q4145" s="11">
        <v>0.55520799989074698</v>
      </c>
      <c r="R4145" s="11">
        <v>36</v>
      </c>
      <c r="S4145" s="11">
        <v>16</v>
      </c>
      <c r="T4145" s="11">
        <v>311.52326561083498</v>
      </c>
      <c r="U4145" s="11">
        <v>6.6652731827002496</v>
      </c>
      <c r="V4145" s="11" t="s">
        <v>56</v>
      </c>
    </row>
    <row r="4146" spans="1:22" x14ac:dyDescent="0.3">
      <c r="A4146" s="9">
        <v>45366.388888888898</v>
      </c>
      <c r="B4146" s="10">
        <v>45366</v>
      </c>
      <c r="C4146" s="11">
        <v>2024</v>
      </c>
      <c r="D4146" s="11">
        <v>3</v>
      </c>
      <c r="E4146" s="11">
        <v>15</v>
      </c>
      <c r="F4146" s="11">
        <v>9</v>
      </c>
      <c r="G4146" s="11" t="s">
        <v>52</v>
      </c>
      <c r="H4146" s="11" t="s">
        <v>53</v>
      </c>
      <c r="I4146" s="11">
        <v>40.7803442413339</v>
      </c>
      <c r="J4146" s="11">
        <v>-73.791182023169696</v>
      </c>
      <c r="K4146" s="11">
        <v>251</v>
      </c>
      <c r="L4146" s="11">
        <v>71.505971932655399</v>
      </c>
      <c r="M4146" s="11">
        <v>58.037137356774203</v>
      </c>
      <c r="N4146" s="11" t="s">
        <v>59</v>
      </c>
      <c r="O4146" s="11" t="s">
        <v>60</v>
      </c>
      <c r="P4146" s="11">
        <v>0</v>
      </c>
      <c r="Q4146" s="11">
        <v>-0.324015648421284</v>
      </c>
      <c r="R4146" s="11">
        <v>61</v>
      </c>
      <c r="S4146" s="11">
        <v>49</v>
      </c>
      <c r="T4146" s="11">
        <v>228.43176647198499</v>
      </c>
      <c r="U4146" s="11">
        <v>15.582329981545801</v>
      </c>
      <c r="V4146" s="11" t="s">
        <v>56</v>
      </c>
    </row>
    <row r="4147" spans="1:22" x14ac:dyDescent="0.3">
      <c r="A4147" s="9">
        <v>45366.392361111102</v>
      </c>
      <c r="B4147" s="10">
        <v>45366</v>
      </c>
      <c r="C4147" s="11">
        <v>2024</v>
      </c>
      <c r="D4147" s="11">
        <v>3</v>
      </c>
      <c r="E4147" s="11">
        <v>15</v>
      </c>
      <c r="F4147" s="11">
        <v>9</v>
      </c>
      <c r="G4147" s="11" t="s">
        <v>52</v>
      </c>
      <c r="H4147" s="11" t="s">
        <v>53</v>
      </c>
      <c r="I4147" s="11">
        <v>40.721775346074899</v>
      </c>
      <c r="J4147" s="11">
        <v>-73.952787622230602</v>
      </c>
      <c r="K4147" s="11">
        <v>25</v>
      </c>
      <c r="L4147" s="11">
        <v>78.693852516358305</v>
      </c>
      <c r="M4147" s="11">
        <v>10.5836561925664</v>
      </c>
      <c r="N4147" s="11" t="s">
        <v>57</v>
      </c>
      <c r="O4147" s="11" t="s">
        <v>55</v>
      </c>
      <c r="P4147" s="11">
        <v>0</v>
      </c>
      <c r="Q4147" s="11">
        <v>0.693153555498216</v>
      </c>
      <c r="R4147" s="11">
        <v>37</v>
      </c>
      <c r="S4147" s="11">
        <v>3</v>
      </c>
      <c r="T4147" s="11">
        <v>52.261014280653001</v>
      </c>
      <c r="U4147" s="11">
        <v>22.6554136749712</v>
      </c>
      <c r="V4147" s="11" t="s">
        <v>62</v>
      </c>
    </row>
    <row r="4148" spans="1:22" x14ac:dyDescent="0.3">
      <c r="A4148" s="9">
        <v>45366.395833333299</v>
      </c>
      <c r="B4148" s="10">
        <v>45366</v>
      </c>
      <c r="C4148" s="11">
        <v>2024</v>
      </c>
      <c r="D4148" s="11">
        <v>3</v>
      </c>
      <c r="E4148" s="11">
        <v>15</v>
      </c>
      <c r="F4148" s="11">
        <v>9</v>
      </c>
      <c r="G4148" s="11" t="s">
        <v>52</v>
      </c>
      <c r="H4148" s="11" t="s">
        <v>53</v>
      </c>
      <c r="I4148" s="11">
        <v>40.760403364566599</v>
      </c>
      <c r="J4148" s="11">
        <v>-73.941477514880006</v>
      </c>
      <c r="K4148" s="11">
        <v>12</v>
      </c>
      <c r="L4148" s="11">
        <v>29.821633243571</v>
      </c>
      <c r="M4148" s="11">
        <v>92.909500555235596</v>
      </c>
      <c r="N4148" s="11" t="s">
        <v>57</v>
      </c>
      <c r="O4148" s="11" t="s">
        <v>55</v>
      </c>
      <c r="P4148" s="11">
        <v>0</v>
      </c>
      <c r="Q4148" s="11">
        <v>0.46150651063064002</v>
      </c>
      <c r="R4148" s="11">
        <v>36</v>
      </c>
      <c r="S4148" s="11">
        <v>20</v>
      </c>
      <c r="T4148" s="11">
        <v>224.37672660574799</v>
      </c>
      <c r="U4148" s="11">
        <v>13.3086318847882</v>
      </c>
      <c r="V4148" s="11" t="s">
        <v>56</v>
      </c>
    </row>
    <row r="4149" spans="1:22" x14ac:dyDescent="0.3">
      <c r="A4149" s="9">
        <v>45366.399305555598</v>
      </c>
      <c r="B4149" s="10">
        <v>45366</v>
      </c>
      <c r="C4149" s="11">
        <v>2024</v>
      </c>
      <c r="D4149" s="11">
        <v>3</v>
      </c>
      <c r="E4149" s="11">
        <v>15</v>
      </c>
      <c r="F4149" s="11">
        <v>9</v>
      </c>
      <c r="G4149" s="11" t="s">
        <v>52</v>
      </c>
      <c r="H4149" s="11" t="s">
        <v>53</v>
      </c>
      <c r="I4149" s="11">
        <v>40.771566017819197</v>
      </c>
      <c r="J4149" s="11">
        <v>-73.928847479520797</v>
      </c>
      <c r="K4149" s="11">
        <v>55</v>
      </c>
      <c r="L4149" s="11">
        <v>28.797399659755499</v>
      </c>
      <c r="M4149" s="11">
        <v>16.391672426548599</v>
      </c>
      <c r="N4149" s="11" t="s">
        <v>57</v>
      </c>
      <c r="O4149" s="11" t="s">
        <v>61</v>
      </c>
      <c r="P4149" s="11">
        <v>0</v>
      </c>
      <c r="Q4149" s="11">
        <v>-0.55046918484510599</v>
      </c>
      <c r="R4149" s="11">
        <v>45</v>
      </c>
      <c r="S4149" s="11">
        <v>8</v>
      </c>
      <c r="T4149" s="11">
        <v>168.90514880851001</v>
      </c>
      <c r="U4149" s="11">
        <v>8.2085838851120201</v>
      </c>
      <c r="V4149" s="11" t="s">
        <v>63</v>
      </c>
    </row>
    <row r="4150" spans="1:22" x14ac:dyDescent="0.3">
      <c r="A4150" s="9">
        <v>45366.402777777803</v>
      </c>
      <c r="B4150" s="10">
        <v>45366</v>
      </c>
      <c r="C4150" s="11">
        <v>2024</v>
      </c>
      <c r="D4150" s="11">
        <v>3</v>
      </c>
      <c r="E4150" s="11">
        <v>15</v>
      </c>
      <c r="F4150" s="11">
        <v>9</v>
      </c>
      <c r="G4150" s="11" t="s">
        <v>52</v>
      </c>
      <c r="H4150" s="11" t="s">
        <v>53</v>
      </c>
      <c r="I4150" s="11">
        <v>40.706799936409801</v>
      </c>
      <c r="J4150" s="11">
        <v>-73.963212407612502</v>
      </c>
      <c r="K4150" s="11">
        <v>94</v>
      </c>
      <c r="L4150" s="11">
        <v>50.378841126265201</v>
      </c>
      <c r="M4150" s="11">
        <v>39.558516165975803</v>
      </c>
      <c r="N4150" s="11" t="s">
        <v>57</v>
      </c>
      <c r="O4150" s="11" t="s">
        <v>61</v>
      </c>
      <c r="P4150" s="11">
        <v>0</v>
      </c>
      <c r="Q4150" s="11">
        <v>-0.43554357267529997</v>
      </c>
      <c r="R4150" s="11">
        <v>67</v>
      </c>
      <c r="S4150" s="11">
        <v>35</v>
      </c>
      <c r="T4150" s="11">
        <v>147.83477659919899</v>
      </c>
      <c r="U4150" s="11">
        <v>10.116742330232601</v>
      </c>
      <c r="V4150" s="11" t="s">
        <v>62</v>
      </c>
    </row>
    <row r="4151" spans="1:22" x14ac:dyDescent="0.3">
      <c r="A4151" s="9">
        <v>45366.40625</v>
      </c>
      <c r="B4151" s="10">
        <v>45366</v>
      </c>
      <c r="C4151" s="11">
        <v>2024</v>
      </c>
      <c r="D4151" s="11">
        <v>3</v>
      </c>
      <c r="E4151" s="11">
        <v>15</v>
      </c>
      <c r="F4151" s="11">
        <v>9</v>
      </c>
      <c r="G4151" s="11" t="s">
        <v>52</v>
      </c>
      <c r="H4151" s="11" t="s">
        <v>53</v>
      </c>
      <c r="I4151" s="11">
        <v>40.877055295551401</v>
      </c>
      <c r="J4151" s="11">
        <v>-73.925666311004704</v>
      </c>
      <c r="K4151" s="11">
        <v>204</v>
      </c>
      <c r="L4151" s="11">
        <v>14.1127737724151</v>
      </c>
      <c r="M4151" s="11">
        <v>59.760254492760303</v>
      </c>
      <c r="N4151" s="11" t="s">
        <v>59</v>
      </c>
      <c r="O4151" s="11" t="s">
        <v>55</v>
      </c>
      <c r="P4151" s="11">
        <v>1</v>
      </c>
      <c r="Q4151" s="11">
        <v>-0.34835291724932099</v>
      </c>
      <c r="R4151" s="11">
        <v>77</v>
      </c>
      <c r="S4151" s="11">
        <v>4</v>
      </c>
      <c r="T4151" s="11">
        <v>379.02753276334499</v>
      </c>
      <c r="U4151" s="11">
        <v>7.1582824881358302</v>
      </c>
      <c r="V4151" s="11" t="s">
        <v>56</v>
      </c>
    </row>
    <row r="4152" spans="1:22" x14ac:dyDescent="0.3">
      <c r="A4152" s="9">
        <v>45366.409722222197</v>
      </c>
      <c r="B4152" s="10">
        <v>45366</v>
      </c>
      <c r="C4152" s="11">
        <v>2024</v>
      </c>
      <c r="D4152" s="11">
        <v>3</v>
      </c>
      <c r="E4152" s="11">
        <v>15</v>
      </c>
      <c r="F4152" s="11">
        <v>9</v>
      </c>
      <c r="G4152" s="11" t="s">
        <v>52</v>
      </c>
      <c r="H4152" s="11" t="s">
        <v>53</v>
      </c>
      <c r="I4152" s="11">
        <v>40.761881656231303</v>
      </c>
      <c r="J4152" s="11">
        <v>-73.783075499527001</v>
      </c>
      <c r="K4152" s="11">
        <v>270</v>
      </c>
      <c r="L4152" s="11">
        <v>72.368253183660002</v>
      </c>
      <c r="M4152" s="11">
        <v>76.809919301511599</v>
      </c>
      <c r="N4152" s="11" t="s">
        <v>54</v>
      </c>
      <c r="O4152" s="11" t="s">
        <v>55</v>
      </c>
      <c r="P4152" s="11">
        <v>0</v>
      </c>
      <c r="Q4152" s="11">
        <v>0.85539680777722504</v>
      </c>
      <c r="R4152" s="11">
        <v>61</v>
      </c>
      <c r="S4152" s="11">
        <v>32</v>
      </c>
      <c r="T4152" s="11">
        <v>174.617359292457</v>
      </c>
      <c r="U4152" s="11">
        <v>7.4666490525622304</v>
      </c>
      <c r="V4152" s="11" t="s">
        <v>56</v>
      </c>
    </row>
    <row r="4153" spans="1:22" x14ac:dyDescent="0.3">
      <c r="A4153" s="9">
        <v>45366.413194444503</v>
      </c>
      <c r="B4153" s="10">
        <v>45366</v>
      </c>
      <c r="C4153" s="11">
        <v>2024</v>
      </c>
      <c r="D4153" s="11">
        <v>3</v>
      </c>
      <c r="E4153" s="11">
        <v>15</v>
      </c>
      <c r="F4153" s="11">
        <v>9</v>
      </c>
      <c r="G4153" s="11" t="s">
        <v>52</v>
      </c>
      <c r="H4153" s="11" t="s">
        <v>53</v>
      </c>
      <c r="I4153" s="11">
        <v>40.638439385548899</v>
      </c>
      <c r="J4153" s="11">
        <v>-73.765172686506006</v>
      </c>
      <c r="K4153" s="11">
        <v>291</v>
      </c>
      <c r="L4153" s="11">
        <v>10.310052731449501</v>
      </c>
      <c r="M4153" s="11">
        <v>92.913261936633404</v>
      </c>
      <c r="N4153" s="11" t="s">
        <v>57</v>
      </c>
      <c r="O4153" s="11" t="s">
        <v>60</v>
      </c>
      <c r="P4153" s="11">
        <v>0</v>
      </c>
      <c r="Q4153" s="11">
        <v>-5.8455978332213797E-2</v>
      </c>
      <c r="R4153" s="11">
        <v>65</v>
      </c>
      <c r="S4153" s="11">
        <v>13</v>
      </c>
      <c r="T4153" s="11">
        <v>311.78191744545001</v>
      </c>
      <c r="U4153" s="11">
        <v>17.000978398618301</v>
      </c>
      <c r="V4153" s="11" t="s">
        <v>56</v>
      </c>
    </row>
    <row r="4154" spans="1:22" x14ac:dyDescent="0.3">
      <c r="A4154" s="9">
        <v>45366.416666666701</v>
      </c>
      <c r="B4154" s="10">
        <v>45366</v>
      </c>
      <c r="C4154" s="11">
        <v>2024</v>
      </c>
      <c r="D4154" s="11">
        <v>3</v>
      </c>
      <c r="E4154" s="11">
        <v>15</v>
      </c>
      <c r="F4154" s="11">
        <v>10</v>
      </c>
      <c r="G4154" s="11" t="s">
        <v>52</v>
      </c>
      <c r="H4154" s="11" t="s">
        <v>53</v>
      </c>
      <c r="I4154" s="11">
        <v>40.799184216701299</v>
      </c>
      <c r="J4154" s="11">
        <v>-73.715768928441193</v>
      </c>
      <c r="K4154" s="11">
        <v>212</v>
      </c>
      <c r="L4154" s="11">
        <v>42.886806474659899</v>
      </c>
      <c r="M4154" s="11">
        <v>28.7187235172551</v>
      </c>
      <c r="N4154" s="11" t="s">
        <v>57</v>
      </c>
      <c r="O4154" s="11" t="s">
        <v>55</v>
      </c>
      <c r="P4154" s="11">
        <v>0</v>
      </c>
      <c r="Q4154" s="11">
        <v>0.508457752088463</v>
      </c>
      <c r="R4154" s="11">
        <v>6</v>
      </c>
      <c r="S4154" s="11">
        <v>13</v>
      </c>
      <c r="T4154" s="11">
        <v>246.591894253991</v>
      </c>
      <c r="U4154" s="11">
        <v>18.172915655338599</v>
      </c>
      <c r="V4154" s="11" t="s">
        <v>56</v>
      </c>
    </row>
    <row r="4155" spans="1:22" x14ac:dyDescent="0.3">
      <c r="A4155" s="9">
        <v>45366.420138888898</v>
      </c>
      <c r="B4155" s="10">
        <v>45366</v>
      </c>
      <c r="C4155" s="11">
        <v>2024</v>
      </c>
      <c r="D4155" s="11">
        <v>3</v>
      </c>
      <c r="E4155" s="11">
        <v>15</v>
      </c>
      <c r="F4155" s="11">
        <v>10</v>
      </c>
      <c r="G4155" s="11" t="s">
        <v>52</v>
      </c>
      <c r="H4155" s="11" t="s">
        <v>53</v>
      </c>
      <c r="I4155" s="11">
        <v>40.639395096300298</v>
      </c>
      <c r="J4155" s="11">
        <v>-73.853659626414796</v>
      </c>
      <c r="K4155" s="11">
        <v>172</v>
      </c>
      <c r="L4155" s="11">
        <v>64.996288817839599</v>
      </c>
      <c r="M4155" s="11">
        <v>90.3671990998171</v>
      </c>
      <c r="N4155" s="11" t="s">
        <v>59</v>
      </c>
      <c r="O4155" s="11" t="s">
        <v>61</v>
      </c>
      <c r="P4155" s="11">
        <v>0</v>
      </c>
      <c r="Q4155" s="11">
        <v>0.129669434184674</v>
      </c>
      <c r="R4155" s="11">
        <v>66</v>
      </c>
      <c r="S4155" s="11">
        <v>1</v>
      </c>
      <c r="T4155" s="11">
        <v>209.939557223251</v>
      </c>
      <c r="U4155" s="11">
        <v>23.845695194512899</v>
      </c>
      <c r="V4155" s="11" t="s">
        <v>56</v>
      </c>
    </row>
    <row r="4156" spans="1:22" x14ac:dyDescent="0.3">
      <c r="A4156" s="9">
        <v>45366.423611111102</v>
      </c>
      <c r="B4156" s="10">
        <v>45366</v>
      </c>
      <c r="C4156" s="11">
        <v>2024</v>
      </c>
      <c r="D4156" s="11">
        <v>3</v>
      </c>
      <c r="E4156" s="11">
        <v>15</v>
      </c>
      <c r="F4156" s="11">
        <v>10</v>
      </c>
      <c r="G4156" s="11" t="s">
        <v>52</v>
      </c>
      <c r="H4156" s="11" t="s">
        <v>53</v>
      </c>
      <c r="I4156" s="11">
        <v>40.6450271473621</v>
      </c>
      <c r="J4156" s="11">
        <v>-73.899471051148097</v>
      </c>
      <c r="K4156" s="11">
        <v>244</v>
      </c>
      <c r="L4156" s="11">
        <v>69.787676424952707</v>
      </c>
      <c r="M4156" s="11">
        <v>64.281542340311006</v>
      </c>
      <c r="N4156" s="11" t="s">
        <v>59</v>
      </c>
      <c r="O4156" s="11" t="s">
        <v>60</v>
      </c>
      <c r="P4156" s="11">
        <v>0</v>
      </c>
      <c r="Q4156" s="11">
        <v>-0.55135595466362197</v>
      </c>
      <c r="R4156" s="11">
        <v>33</v>
      </c>
      <c r="S4156" s="11">
        <v>49</v>
      </c>
      <c r="T4156" s="11">
        <v>487.600385543193</v>
      </c>
      <c r="U4156" s="11">
        <v>17.454257789464801</v>
      </c>
      <c r="V4156" s="11" t="s">
        <v>56</v>
      </c>
    </row>
    <row r="4157" spans="1:22" x14ac:dyDescent="0.3">
      <c r="A4157" s="9">
        <v>45366.427083333299</v>
      </c>
      <c r="B4157" s="10">
        <v>45366</v>
      </c>
      <c r="C4157" s="11">
        <v>2024</v>
      </c>
      <c r="D4157" s="11">
        <v>3</v>
      </c>
      <c r="E4157" s="11">
        <v>15</v>
      </c>
      <c r="F4157" s="11">
        <v>10</v>
      </c>
      <c r="G4157" s="11" t="s">
        <v>52</v>
      </c>
      <c r="H4157" s="11" t="s">
        <v>53</v>
      </c>
      <c r="I4157" s="11">
        <v>40.777536929121702</v>
      </c>
      <c r="J4157" s="11">
        <v>-73.854409633301003</v>
      </c>
      <c r="K4157" s="11">
        <v>32</v>
      </c>
      <c r="L4157" s="11">
        <v>68.447253647056499</v>
      </c>
      <c r="M4157" s="11">
        <v>95.597613317955293</v>
      </c>
      <c r="N4157" s="11" t="s">
        <v>57</v>
      </c>
      <c r="O4157" s="11" t="s">
        <v>55</v>
      </c>
      <c r="P4157" s="11">
        <v>0</v>
      </c>
      <c r="Q4157" s="11">
        <v>0.65018280064813505</v>
      </c>
      <c r="R4157" s="11">
        <v>95</v>
      </c>
      <c r="S4157" s="11">
        <v>10</v>
      </c>
      <c r="T4157" s="11">
        <v>389.49953338336798</v>
      </c>
      <c r="U4157" s="11">
        <v>5.5409980485674399</v>
      </c>
      <c r="V4157" s="11" t="s">
        <v>56</v>
      </c>
    </row>
    <row r="4158" spans="1:22" x14ac:dyDescent="0.3">
      <c r="A4158" s="9">
        <v>45366.430555555598</v>
      </c>
      <c r="B4158" s="10">
        <v>45366</v>
      </c>
      <c r="C4158" s="11">
        <v>2024</v>
      </c>
      <c r="D4158" s="11">
        <v>3</v>
      </c>
      <c r="E4158" s="11">
        <v>15</v>
      </c>
      <c r="F4158" s="11">
        <v>10</v>
      </c>
      <c r="G4158" s="11" t="s">
        <v>52</v>
      </c>
      <c r="H4158" s="11" t="s">
        <v>53</v>
      </c>
      <c r="I4158" s="11">
        <v>40.680331704769799</v>
      </c>
      <c r="J4158" s="11">
        <v>-73.7536457727185</v>
      </c>
      <c r="K4158" s="11">
        <v>140</v>
      </c>
      <c r="L4158" s="11">
        <v>52.396112464588597</v>
      </c>
      <c r="M4158" s="11">
        <v>63.785970032618103</v>
      </c>
      <c r="N4158" s="11" t="s">
        <v>59</v>
      </c>
      <c r="O4158" s="11" t="s">
        <v>61</v>
      </c>
      <c r="P4158" s="11">
        <v>0</v>
      </c>
      <c r="Q4158" s="11">
        <v>0.80711980397900995</v>
      </c>
      <c r="R4158" s="11">
        <v>83</v>
      </c>
      <c r="S4158" s="11">
        <v>33</v>
      </c>
      <c r="T4158" s="11">
        <v>338.23346764873099</v>
      </c>
      <c r="U4158" s="11">
        <v>8.9169223265473292</v>
      </c>
      <c r="V4158" s="11" t="s">
        <v>63</v>
      </c>
    </row>
    <row r="4159" spans="1:22" x14ac:dyDescent="0.3">
      <c r="A4159" s="9">
        <v>45366.434027777803</v>
      </c>
      <c r="B4159" s="10">
        <v>45366</v>
      </c>
      <c r="C4159" s="11">
        <v>2024</v>
      </c>
      <c r="D4159" s="11">
        <v>3</v>
      </c>
      <c r="E4159" s="11">
        <v>15</v>
      </c>
      <c r="F4159" s="11">
        <v>10</v>
      </c>
      <c r="G4159" s="11" t="s">
        <v>52</v>
      </c>
      <c r="H4159" s="11" t="s">
        <v>53</v>
      </c>
      <c r="I4159" s="11">
        <v>40.819686679298499</v>
      </c>
      <c r="J4159" s="11">
        <v>-73.842754236326599</v>
      </c>
      <c r="K4159" s="11">
        <v>189</v>
      </c>
      <c r="L4159" s="11">
        <v>19.188658292498499</v>
      </c>
      <c r="M4159" s="11">
        <v>33.454014008175697</v>
      </c>
      <c r="N4159" s="11" t="s">
        <v>54</v>
      </c>
      <c r="O4159" s="11" t="s">
        <v>60</v>
      </c>
      <c r="P4159" s="11">
        <v>0</v>
      </c>
      <c r="Q4159" s="11">
        <v>3.1526250558570897E-2</v>
      </c>
      <c r="R4159" s="11">
        <v>48</v>
      </c>
      <c r="S4159" s="11">
        <v>3</v>
      </c>
      <c r="T4159" s="11">
        <v>396.354342675493</v>
      </c>
      <c r="U4159" s="11">
        <v>22.547665224430499</v>
      </c>
      <c r="V4159" s="11" t="s">
        <v>56</v>
      </c>
    </row>
    <row r="4160" spans="1:22" x14ac:dyDescent="0.3">
      <c r="A4160" s="9">
        <v>45366.4375</v>
      </c>
      <c r="B4160" s="10">
        <v>45366</v>
      </c>
      <c r="C4160" s="11">
        <v>2024</v>
      </c>
      <c r="D4160" s="11">
        <v>3</v>
      </c>
      <c r="E4160" s="11">
        <v>15</v>
      </c>
      <c r="F4160" s="11">
        <v>10</v>
      </c>
      <c r="G4160" s="11" t="s">
        <v>52</v>
      </c>
      <c r="H4160" s="11" t="s">
        <v>53</v>
      </c>
      <c r="I4160" s="11">
        <v>40.658163322899803</v>
      </c>
      <c r="J4160" s="11">
        <v>-73.851225250373801</v>
      </c>
      <c r="K4160" s="11">
        <v>262</v>
      </c>
      <c r="L4160" s="11">
        <v>40.592514628199098</v>
      </c>
      <c r="M4160" s="11">
        <v>59.049693535026201</v>
      </c>
      <c r="N4160" s="11" t="s">
        <v>54</v>
      </c>
      <c r="O4160" s="11" t="s">
        <v>58</v>
      </c>
      <c r="P4160" s="11">
        <v>0</v>
      </c>
      <c r="Q4160" s="11">
        <v>-5.8838169492468402E-2</v>
      </c>
      <c r="R4160" s="11">
        <v>98</v>
      </c>
      <c r="S4160" s="11">
        <v>19</v>
      </c>
      <c r="T4160" s="11">
        <v>321.57513861429999</v>
      </c>
      <c r="U4160" s="11">
        <v>21.9066576836709</v>
      </c>
      <c r="V4160" s="11" t="s">
        <v>56</v>
      </c>
    </row>
    <row r="4161" spans="1:22" x14ac:dyDescent="0.3">
      <c r="A4161" s="9">
        <v>45366.440972222197</v>
      </c>
      <c r="B4161" s="10">
        <v>45366</v>
      </c>
      <c r="C4161" s="11">
        <v>2024</v>
      </c>
      <c r="D4161" s="11">
        <v>3</v>
      </c>
      <c r="E4161" s="11">
        <v>15</v>
      </c>
      <c r="F4161" s="11">
        <v>10</v>
      </c>
      <c r="G4161" s="11" t="s">
        <v>52</v>
      </c>
      <c r="H4161" s="11" t="s">
        <v>53</v>
      </c>
      <c r="I4161" s="11">
        <v>40.655328610275703</v>
      </c>
      <c r="J4161" s="11">
        <v>-73.778581308499795</v>
      </c>
      <c r="K4161" s="11">
        <v>147</v>
      </c>
      <c r="L4161" s="11">
        <v>41.586567835022301</v>
      </c>
      <c r="M4161" s="11">
        <v>22.763753083259399</v>
      </c>
      <c r="N4161" s="11" t="s">
        <v>59</v>
      </c>
      <c r="O4161" s="11" t="s">
        <v>58</v>
      </c>
      <c r="P4161" s="11">
        <v>0</v>
      </c>
      <c r="Q4161" s="11">
        <v>0.42262775941144198</v>
      </c>
      <c r="R4161" s="11">
        <v>37</v>
      </c>
      <c r="S4161" s="11">
        <v>3</v>
      </c>
      <c r="T4161" s="11">
        <v>213.58023123666399</v>
      </c>
      <c r="U4161" s="11">
        <v>23.8576556326428</v>
      </c>
      <c r="V4161" s="11" t="s">
        <v>63</v>
      </c>
    </row>
    <row r="4162" spans="1:22" x14ac:dyDescent="0.3">
      <c r="A4162" s="9">
        <v>45366.444444444503</v>
      </c>
      <c r="B4162" s="10">
        <v>45366</v>
      </c>
      <c r="C4162" s="11">
        <v>2024</v>
      </c>
      <c r="D4162" s="11">
        <v>3</v>
      </c>
      <c r="E4162" s="11">
        <v>15</v>
      </c>
      <c r="F4162" s="11">
        <v>10</v>
      </c>
      <c r="G4162" s="11" t="s">
        <v>52</v>
      </c>
      <c r="H4162" s="11" t="s">
        <v>53</v>
      </c>
      <c r="I4162" s="11">
        <v>40.899700782304897</v>
      </c>
      <c r="J4162" s="11">
        <v>-73.999013839600295</v>
      </c>
      <c r="K4162" s="11">
        <v>155</v>
      </c>
      <c r="L4162" s="11">
        <v>13.700828371832801</v>
      </c>
      <c r="M4162" s="11">
        <v>10.0703798305286</v>
      </c>
      <c r="N4162" s="11" t="s">
        <v>54</v>
      </c>
      <c r="O4162" s="11" t="s">
        <v>58</v>
      </c>
      <c r="P4162" s="11">
        <v>0</v>
      </c>
      <c r="Q4162" s="11">
        <v>0.84828719302586597</v>
      </c>
      <c r="R4162" s="11">
        <v>21</v>
      </c>
      <c r="S4162" s="11">
        <v>48</v>
      </c>
      <c r="T4162" s="11">
        <v>118.321505693912</v>
      </c>
      <c r="U4162" s="11">
        <v>29.630102929287201</v>
      </c>
      <c r="V4162" s="11" t="s">
        <v>56</v>
      </c>
    </row>
    <row r="4163" spans="1:22" x14ac:dyDescent="0.3">
      <c r="A4163" s="9">
        <v>45366.447916666701</v>
      </c>
      <c r="B4163" s="10">
        <v>45366</v>
      </c>
      <c r="C4163" s="11">
        <v>2024</v>
      </c>
      <c r="D4163" s="11">
        <v>3</v>
      </c>
      <c r="E4163" s="11">
        <v>15</v>
      </c>
      <c r="F4163" s="11">
        <v>10</v>
      </c>
      <c r="G4163" s="11" t="s">
        <v>52</v>
      </c>
      <c r="H4163" s="11" t="s">
        <v>53</v>
      </c>
      <c r="I4163" s="11">
        <v>40.851206669779998</v>
      </c>
      <c r="J4163" s="11">
        <v>-73.784435175121601</v>
      </c>
      <c r="K4163" s="11">
        <v>67</v>
      </c>
      <c r="L4163" s="11">
        <v>66.687677721541704</v>
      </c>
      <c r="M4163" s="11">
        <v>34.403891707934903</v>
      </c>
      <c r="N4163" s="11" t="s">
        <v>59</v>
      </c>
      <c r="O4163" s="11" t="s">
        <v>55</v>
      </c>
      <c r="P4163" s="11">
        <v>0</v>
      </c>
      <c r="Q4163" s="11">
        <v>-0.479204393268155</v>
      </c>
      <c r="R4163" s="11">
        <v>17</v>
      </c>
      <c r="S4163" s="11">
        <v>15</v>
      </c>
      <c r="T4163" s="11">
        <v>193.44926622926101</v>
      </c>
      <c r="U4163" s="11">
        <v>16.882738955076501</v>
      </c>
      <c r="V4163" s="11" t="s">
        <v>62</v>
      </c>
    </row>
    <row r="4164" spans="1:22" x14ac:dyDescent="0.3">
      <c r="A4164" s="9">
        <v>45366.451388888898</v>
      </c>
      <c r="B4164" s="10">
        <v>45366</v>
      </c>
      <c r="C4164" s="11">
        <v>2024</v>
      </c>
      <c r="D4164" s="11">
        <v>3</v>
      </c>
      <c r="E4164" s="11">
        <v>15</v>
      </c>
      <c r="F4164" s="11">
        <v>10</v>
      </c>
      <c r="G4164" s="11" t="s">
        <v>52</v>
      </c>
      <c r="H4164" s="11" t="s">
        <v>53</v>
      </c>
      <c r="I4164" s="11">
        <v>40.654756800921199</v>
      </c>
      <c r="J4164" s="11">
        <v>-73.757523737489905</v>
      </c>
      <c r="K4164" s="11">
        <v>165</v>
      </c>
      <c r="L4164" s="11">
        <v>16.283542043322299</v>
      </c>
      <c r="M4164" s="11">
        <v>25.526742246185801</v>
      </c>
      <c r="N4164" s="11" t="s">
        <v>54</v>
      </c>
      <c r="O4164" s="11" t="s">
        <v>60</v>
      </c>
      <c r="P4164" s="11">
        <v>0</v>
      </c>
      <c r="Q4164" s="11">
        <v>-9.4461932377111202E-2</v>
      </c>
      <c r="R4164" s="11">
        <v>33</v>
      </c>
      <c r="S4164" s="11">
        <v>22</v>
      </c>
      <c r="T4164" s="11">
        <v>134.72794938148999</v>
      </c>
      <c r="U4164" s="11">
        <v>19.531171228100199</v>
      </c>
      <c r="V4164" s="11" t="s">
        <v>56</v>
      </c>
    </row>
    <row r="4165" spans="1:22" x14ac:dyDescent="0.3">
      <c r="A4165" s="9">
        <v>45366.454861111102</v>
      </c>
      <c r="B4165" s="10">
        <v>45366</v>
      </c>
      <c r="C4165" s="11">
        <v>2024</v>
      </c>
      <c r="D4165" s="11">
        <v>3</v>
      </c>
      <c r="E4165" s="11">
        <v>15</v>
      </c>
      <c r="F4165" s="11">
        <v>10</v>
      </c>
      <c r="G4165" s="11" t="s">
        <v>52</v>
      </c>
      <c r="H4165" s="11" t="s">
        <v>53</v>
      </c>
      <c r="I4165" s="11">
        <v>40.821667385254699</v>
      </c>
      <c r="J4165" s="11">
        <v>-73.737254018088905</v>
      </c>
      <c r="K4165" s="11">
        <v>207</v>
      </c>
      <c r="L4165" s="11">
        <v>67.255680641613395</v>
      </c>
      <c r="M4165" s="11">
        <v>67.688528129124904</v>
      </c>
      <c r="N4165" s="11" t="s">
        <v>57</v>
      </c>
      <c r="O4165" s="11" t="s">
        <v>60</v>
      </c>
      <c r="P4165" s="11">
        <v>1</v>
      </c>
      <c r="Q4165" s="11">
        <v>-0.55480358881222702</v>
      </c>
      <c r="R4165" s="11">
        <v>62</v>
      </c>
      <c r="S4165" s="11">
        <v>47</v>
      </c>
      <c r="T4165" s="11">
        <v>109.37770233713501</v>
      </c>
      <c r="U4165" s="11">
        <v>19.703111575158101</v>
      </c>
      <c r="V4165" s="11" t="s">
        <v>56</v>
      </c>
    </row>
    <row r="4166" spans="1:22" x14ac:dyDescent="0.3">
      <c r="A4166" s="9">
        <v>45366.458333333299</v>
      </c>
      <c r="B4166" s="10">
        <v>45366</v>
      </c>
      <c r="C4166" s="11">
        <v>2024</v>
      </c>
      <c r="D4166" s="11">
        <v>3</v>
      </c>
      <c r="E4166" s="11">
        <v>15</v>
      </c>
      <c r="F4166" s="11">
        <v>11</v>
      </c>
      <c r="G4166" s="11" t="s">
        <v>52</v>
      </c>
      <c r="H4166" s="11" t="s">
        <v>53</v>
      </c>
      <c r="I4166" s="11">
        <v>40.8187761236059</v>
      </c>
      <c r="J4166" s="11">
        <v>-73.746096151098101</v>
      </c>
      <c r="K4166" s="11">
        <v>128</v>
      </c>
      <c r="L4166" s="11">
        <v>43.391482247644703</v>
      </c>
      <c r="M4166" s="11">
        <v>93.563652173722602</v>
      </c>
      <c r="N4166" s="11" t="s">
        <v>54</v>
      </c>
      <c r="O4166" s="11" t="s">
        <v>55</v>
      </c>
      <c r="P4166" s="11">
        <v>0</v>
      </c>
      <c r="Q4166" s="11">
        <v>-0.94396811647302004</v>
      </c>
      <c r="R4166" s="11">
        <v>62</v>
      </c>
      <c r="S4166" s="11">
        <v>42</v>
      </c>
      <c r="T4166" s="11">
        <v>387.42321141613201</v>
      </c>
      <c r="U4166" s="11">
        <v>12.352745127594799</v>
      </c>
      <c r="V4166" s="11" t="s">
        <v>56</v>
      </c>
    </row>
    <row r="4167" spans="1:22" x14ac:dyDescent="0.3">
      <c r="A4167" s="9">
        <v>45366.461805555598</v>
      </c>
      <c r="B4167" s="10">
        <v>45366</v>
      </c>
      <c r="C4167" s="11">
        <v>2024</v>
      </c>
      <c r="D4167" s="11">
        <v>3</v>
      </c>
      <c r="E4167" s="11">
        <v>15</v>
      </c>
      <c r="F4167" s="11">
        <v>11</v>
      </c>
      <c r="G4167" s="11" t="s">
        <v>52</v>
      </c>
      <c r="H4167" s="11" t="s">
        <v>53</v>
      </c>
      <c r="I4167" s="11">
        <v>40.600972309552297</v>
      </c>
      <c r="J4167" s="11">
        <v>-73.848545272999303</v>
      </c>
      <c r="K4167" s="11">
        <v>298</v>
      </c>
      <c r="L4167" s="11">
        <v>21.282126476414302</v>
      </c>
      <c r="M4167" s="11">
        <v>23.257084825542002</v>
      </c>
      <c r="N4167" s="11" t="s">
        <v>59</v>
      </c>
      <c r="O4167" s="11" t="s">
        <v>61</v>
      </c>
      <c r="P4167" s="11">
        <v>0</v>
      </c>
      <c r="Q4167" s="11">
        <v>0.40731520712011898</v>
      </c>
      <c r="R4167" s="11">
        <v>15</v>
      </c>
      <c r="S4167" s="11">
        <v>8</v>
      </c>
      <c r="T4167" s="11">
        <v>70.2332648883975</v>
      </c>
      <c r="U4167" s="11">
        <v>11.161628223335301</v>
      </c>
      <c r="V4167" s="11" t="s">
        <v>56</v>
      </c>
    </row>
    <row r="4168" spans="1:22" x14ac:dyDescent="0.3">
      <c r="A4168" s="9">
        <v>45366.465277777803</v>
      </c>
      <c r="B4168" s="10">
        <v>45366</v>
      </c>
      <c r="C4168" s="11">
        <v>2024</v>
      </c>
      <c r="D4168" s="11">
        <v>3</v>
      </c>
      <c r="E4168" s="11">
        <v>15</v>
      </c>
      <c r="F4168" s="11">
        <v>11</v>
      </c>
      <c r="G4168" s="11" t="s">
        <v>52</v>
      </c>
      <c r="H4168" s="11" t="s">
        <v>53</v>
      </c>
      <c r="I4168" s="11">
        <v>40.716188296122802</v>
      </c>
      <c r="J4168" s="11">
        <v>-73.931673762922401</v>
      </c>
      <c r="K4168" s="11">
        <v>97</v>
      </c>
      <c r="L4168" s="11">
        <v>46.758673642212699</v>
      </c>
      <c r="M4168" s="11">
        <v>94.5591759529309</v>
      </c>
      <c r="N4168" s="11" t="s">
        <v>57</v>
      </c>
      <c r="O4168" s="11" t="s">
        <v>61</v>
      </c>
      <c r="P4168" s="11">
        <v>0</v>
      </c>
      <c r="Q4168" s="11">
        <v>-0.80827337854640402</v>
      </c>
      <c r="R4168" s="11">
        <v>24</v>
      </c>
      <c r="S4168" s="11">
        <v>2</v>
      </c>
      <c r="T4168" s="11">
        <v>357.70271703044699</v>
      </c>
      <c r="U4168" s="11">
        <v>29.903047341037301</v>
      </c>
      <c r="V4168" s="11" t="s">
        <v>56</v>
      </c>
    </row>
    <row r="4169" spans="1:22" x14ac:dyDescent="0.3">
      <c r="A4169" s="9">
        <v>45366.46875</v>
      </c>
      <c r="B4169" s="10">
        <v>45366</v>
      </c>
      <c r="C4169" s="11">
        <v>2024</v>
      </c>
      <c r="D4169" s="11">
        <v>3</v>
      </c>
      <c r="E4169" s="11">
        <v>15</v>
      </c>
      <c r="F4169" s="11">
        <v>11</v>
      </c>
      <c r="G4169" s="11" t="s">
        <v>52</v>
      </c>
      <c r="H4169" s="11" t="s">
        <v>53</v>
      </c>
      <c r="I4169" s="11">
        <v>40.842939552800097</v>
      </c>
      <c r="J4169" s="11">
        <v>-73.721387911914604</v>
      </c>
      <c r="K4169" s="11">
        <v>186</v>
      </c>
      <c r="L4169" s="11">
        <v>49.840097196588502</v>
      </c>
      <c r="M4169" s="11">
        <v>16.818720228420499</v>
      </c>
      <c r="N4169" s="11" t="s">
        <v>54</v>
      </c>
      <c r="O4169" s="11" t="s">
        <v>61</v>
      </c>
      <c r="P4169" s="11">
        <v>0</v>
      </c>
      <c r="Q4169" s="11">
        <v>-0.202237621430683</v>
      </c>
      <c r="R4169" s="11">
        <v>41</v>
      </c>
      <c r="S4169" s="11">
        <v>30</v>
      </c>
      <c r="T4169" s="11">
        <v>455.17842952423399</v>
      </c>
      <c r="U4169" s="11">
        <v>9.1017061963487098</v>
      </c>
      <c r="V4169" s="11" t="s">
        <v>63</v>
      </c>
    </row>
    <row r="4170" spans="1:22" x14ac:dyDescent="0.3">
      <c r="A4170" s="9">
        <v>45366.472222222197</v>
      </c>
      <c r="B4170" s="10">
        <v>45366</v>
      </c>
      <c r="C4170" s="11">
        <v>2024</v>
      </c>
      <c r="D4170" s="11">
        <v>3</v>
      </c>
      <c r="E4170" s="11">
        <v>15</v>
      </c>
      <c r="F4170" s="11">
        <v>11</v>
      </c>
      <c r="G4170" s="11" t="s">
        <v>52</v>
      </c>
      <c r="H4170" s="11" t="s">
        <v>53</v>
      </c>
      <c r="I4170" s="11">
        <v>40.803964435596797</v>
      </c>
      <c r="J4170" s="11">
        <v>-73.850071413574199</v>
      </c>
      <c r="K4170" s="11">
        <v>169</v>
      </c>
      <c r="L4170" s="11">
        <v>53.549932277696698</v>
      </c>
      <c r="M4170" s="11">
        <v>83.636111090452005</v>
      </c>
      <c r="N4170" s="11" t="s">
        <v>54</v>
      </c>
      <c r="O4170" s="11" t="s">
        <v>61</v>
      </c>
      <c r="P4170" s="11">
        <v>0</v>
      </c>
      <c r="Q4170" s="11">
        <v>0.35072625912662603</v>
      </c>
      <c r="R4170" s="11">
        <v>18</v>
      </c>
      <c r="S4170" s="11">
        <v>27</v>
      </c>
      <c r="T4170" s="11">
        <v>376.22189064137001</v>
      </c>
      <c r="U4170" s="11">
        <v>25.2473171784839</v>
      </c>
      <c r="V4170" s="11" t="s">
        <v>56</v>
      </c>
    </row>
    <row r="4171" spans="1:22" x14ac:dyDescent="0.3">
      <c r="A4171" s="9">
        <v>45366.475694444503</v>
      </c>
      <c r="B4171" s="10">
        <v>45366</v>
      </c>
      <c r="C4171" s="11">
        <v>2024</v>
      </c>
      <c r="D4171" s="11">
        <v>3</v>
      </c>
      <c r="E4171" s="11">
        <v>15</v>
      </c>
      <c r="F4171" s="11">
        <v>11</v>
      </c>
      <c r="G4171" s="11" t="s">
        <v>52</v>
      </c>
      <c r="H4171" s="11" t="s">
        <v>53</v>
      </c>
      <c r="I4171" s="11">
        <v>40.870560924892402</v>
      </c>
      <c r="J4171" s="11">
        <v>-73.709072804166198</v>
      </c>
      <c r="K4171" s="11">
        <v>29</v>
      </c>
      <c r="L4171" s="11">
        <v>54.369948503154397</v>
      </c>
      <c r="M4171" s="11">
        <v>58.459032878715803</v>
      </c>
      <c r="N4171" s="11" t="s">
        <v>54</v>
      </c>
      <c r="O4171" s="11" t="s">
        <v>61</v>
      </c>
      <c r="P4171" s="11">
        <v>0</v>
      </c>
      <c r="Q4171" s="11">
        <v>0.50566244707765196</v>
      </c>
      <c r="R4171" s="11">
        <v>30</v>
      </c>
      <c r="S4171" s="11">
        <v>34</v>
      </c>
      <c r="T4171" s="11">
        <v>186.03411087957201</v>
      </c>
      <c r="U4171" s="11">
        <v>11.895576369522299</v>
      </c>
      <c r="V4171" s="11" t="s">
        <v>63</v>
      </c>
    </row>
    <row r="4172" spans="1:22" x14ac:dyDescent="0.3">
      <c r="A4172" s="9">
        <v>45366.479166666701</v>
      </c>
      <c r="B4172" s="10">
        <v>45366</v>
      </c>
      <c r="C4172" s="11">
        <v>2024</v>
      </c>
      <c r="D4172" s="11">
        <v>3</v>
      </c>
      <c r="E4172" s="11">
        <v>15</v>
      </c>
      <c r="F4172" s="11">
        <v>11</v>
      </c>
      <c r="G4172" s="11" t="s">
        <v>52</v>
      </c>
      <c r="H4172" s="11" t="s">
        <v>53</v>
      </c>
      <c r="I4172" s="11">
        <v>40.8007268800174</v>
      </c>
      <c r="J4172" s="11">
        <v>-73.934131262245202</v>
      </c>
      <c r="K4172" s="11">
        <v>215</v>
      </c>
      <c r="L4172" s="11">
        <v>34.127188324777102</v>
      </c>
      <c r="M4172" s="11">
        <v>29.222683752630999</v>
      </c>
      <c r="N4172" s="11" t="s">
        <v>59</v>
      </c>
      <c r="O4172" s="11" t="s">
        <v>60</v>
      </c>
      <c r="P4172" s="11">
        <v>0</v>
      </c>
      <c r="Q4172" s="11">
        <v>0.99120458591121396</v>
      </c>
      <c r="R4172" s="11">
        <v>93</v>
      </c>
      <c r="S4172" s="11">
        <v>45</v>
      </c>
      <c r="T4172" s="11">
        <v>383.85285673191697</v>
      </c>
      <c r="U4172" s="11">
        <v>20.394025549528902</v>
      </c>
      <c r="V4172" s="11" t="s">
        <v>56</v>
      </c>
    </row>
    <row r="4173" spans="1:22" x14ac:dyDescent="0.3">
      <c r="A4173" s="9">
        <v>45366.482638888898</v>
      </c>
      <c r="B4173" s="10">
        <v>45366</v>
      </c>
      <c r="C4173" s="11">
        <v>2024</v>
      </c>
      <c r="D4173" s="11">
        <v>3</v>
      </c>
      <c r="E4173" s="11">
        <v>15</v>
      </c>
      <c r="F4173" s="11">
        <v>11</v>
      </c>
      <c r="G4173" s="11" t="s">
        <v>52</v>
      </c>
      <c r="H4173" s="11" t="s">
        <v>53</v>
      </c>
      <c r="I4173" s="11">
        <v>40.705539740360202</v>
      </c>
      <c r="J4173" s="11">
        <v>-73.970508914819504</v>
      </c>
      <c r="K4173" s="11">
        <v>179</v>
      </c>
      <c r="L4173" s="11">
        <v>5.7575116448673196</v>
      </c>
      <c r="M4173" s="11">
        <v>60.385774308166098</v>
      </c>
      <c r="N4173" s="11" t="s">
        <v>57</v>
      </c>
      <c r="O4173" s="11" t="s">
        <v>61</v>
      </c>
      <c r="P4173" s="11">
        <v>0</v>
      </c>
      <c r="Q4173" s="11">
        <v>0.56057100052008701</v>
      </c>
      <c r="R4173" s="11">
        <v>39</v>
      </c>
      <c r="S4173" s="11">
        <v>36</v>
      </c>
      <c r="T4173" s="11">
        <v>186.43635649344699</v>
      </c>
      <c r="U4173" s="11">
        <v>27.999445644584402</v>
      </c>
      <c r="V4173" s="11" t="s">
        <v>56</v>
      </c>
    </row>
    <row r="4174" spans="1:22" x14ac:dyDescent="0.3">
      <c r="A4174" s="9">
        <v>45366.486111111102</v>
      </c>
      <c r="B4174" s="10">
        <v>45366</v>
      </c>
      <c r="C4174" s="11">
        <v>2024</v>
      </c>
      <c r="D4174" s="11">
        <v>3</v>
      </c>
      <c r="E4174" s="11">
        <v>15</v>
      </c>
      <c r="F4174" s="11">
        <v>11</v>
      </c>
      <c r="G4174" s="11" t="s">
        <v>52</v>
      </c>
      <c r="H4174" s="11" t="s">
        <v>53</v>
      </c>
      <c r="I4174" s="11">
        <v>40.802788850350801</v>
      </c>
      <c r="J4174" s="11">
        <v>-73.917202377277206</v>
      </c>
      <c r="K4174" s="11">
        <v>222</v>
      </c>
      <c r="L4174" s="11">
        <v>62.743694452623998</v>
      </c>
      <c r="M4174" s="11">
        <v>47.7908487309099</v>
      </c>
      <c r="N4174" s="11" t="s">
        <v>57</v>
      </c>
      <c r="O4174" s="11" t="s">
        <v>61</v>
      </c>
      <c r="P4174" s="11">
        <v>0</v>
      </c>
      <c r="Q4174" s="11">
        <v>0.76609483711403303</v>
      </c>
      <c r="R4174" s="11">
        <v>82</v>
      </c>
      <c r="S4174" s="11">
        <v>35</v>
      </c>
      <c r="T4174" s="11">
        <v>373.58816283907299</v>
      </c>
      <c r="U4174" s="11">
        <v>25.120251104601699</v>
      </c>
      <c r="V4174" s="11" t="s">
        <v>56</v>
      </c>
    </row>
    <row r="4175" spans="1:22" x14ac:dyDescent="0.3">
      <c r="A4175" s="9">
        <v>45366.489583333299</v>
      </c>
      <c r="B4175" s="10">
        <v>45366</v>
      </c>
      <c r="C4175" s="11">
        <v>2024</v>
      </c>
      <c r="D4175" s="11">
        <v>3</v>
      </c>
      <c r="E4175" s="11">
        <v>15</v>
      </c>
      <c r="F4175" s="11">
        <v>11</v>
      </c>
      <c r="G4175" s="11" t="s">
        <v>52</v>
      </c>
      <c r="H4175" s="11" t="s">
        <v>53</v>
      </c>
      <c r="I4175" s="11">
        <v>40.782989068234798</v>
      </c>
      <c r="J4175" s="11">
        <v>-73.766554038578803</v>
      </c>
      <c r="K4175" s="11">
        <v>77</v>
      </c>
      <c r="L4175" s="11">
        <v>38.814417127610703</v>
      </c>
      <c r="M4175" s="11">
        <v>26.096589816154601</v>
      </c>
      <c r="N4175" s="11" t="s">
        <v>57</v>
      </c>
      <c r="O4175" s="11" t="s">
        <v>61</v>
      </c>
      <c r="P4175" s="11">
        <v>0</v>
      </c>
      <c r="Q4175" s="11">
        <v>-0.38029676757830799</v>
      </c>
      <c r="R4175" s="11">
        <v>60</v>
      </c>
      <c r="S4175" s="11">
        <v>31</v>
      </c>
      <c r="T4175" s="11">
        <v>62.436297530472402</v>
      </c>
      <c r="U4175" s="11">
        <v>15.076909789325599</v>
      </c>
      <c r="V4175" s="11" t="s">
        <v>63</v>
      </c>
    </row>
    <row r="4176" spans="1:22" x14ac:dyDescent="0.3">
      <c r="A4176" s="9">
        <v>45366.493055555598</v>
      </c>
      <c r="B4176" s="10">
        <v>45366</v>
      </c>
      <c r="C4176" s="11">
        <v>2024</v>
      </c>
      <c r="D4176" s="11">
        <v>3</v>
      </c>
      <c r="E4176" s="11">
        <v>15</v>
      </c>
      <c r="F4176" s="11">
        <v>11</v>
      </c>
      <c r="G4176" s="11" t="s">
        <v>52</v>
      </c>
      <c r="H4176" s="11" t="s">
        <v>53</v>
      </c>
      <c r="I4176" s="11">
        <v>40.775330616767597</v>
      </c>
      <c r="J4176" s="11">
        <v>-73.702724621246205</v>
      </c>
      <c r="K4176" s="11">
        <v>197</v>
      </c>
      <c r="L4176" s="11">
        <v>68.686770109775196</v>
      </c>
      <c r="M4176" s="11">
        <v>37.390916828841803</v>
      </c>
      <c r="N4176" s="11" t="s">
        <v>54</v>
      </c>
      <c r="O4176" s="11" t="s">
        <v>58</v>
      </c>
      <c r="P4176" s="11">
        <v>0</v>
      </c>
      <c r="Q4176" s="11">
        <v>0.345656570461086</v>
      </c>
      <c r="R4176" s="11">
        <v>26</v>
      </c>
      <c r="S4176" s="11">
        <v>30</v>
      </c>
      <c r="T4176" s="11">
        <v>399.97303293550698</v>
      </c>
      <c r="U4176" s="11">
        <v>20.590186325134599</v>
      </c>
      <c r="V4176" s="11" t="s">
        <v>63</v>
      </c>
    </row>
    <row r="4177" spans="1:22" x14ac:dyDescent="0.3">
      <c r="A4177" s="9">
        <v>45366.496527777803</v>
      </c>
      <c r="B4177" s="10">
        <v>45366</v>
      </c>
      <c r="C4177" s="11">
        <v>2024</v>
      </c>
      <c r="D4177" s="11">
        <v>3</v>
      </c>
      <c r="E4177" s="11">
        <v>15</v>
      </c>
      <c r="F4177" s="11">
        <v>11</v>
      </c>
      <c r="G4177" s="11" t="s">
        <v>52</v>
      </c>
      <c r="H4177" s="11" t="s">
        <v>53</v>
      </c>
      <c r="I4177" s="11">
        <v>40.742717921375103</v>
      </c>
      <c r="J4177" s="11">
        <v>-73.816758936622307</v>
      </c>
      <c r="K4177" s="11">
        <v>202</v>
      </c>
      <c r="L4177" s="11">
        <v>73.330240211815095</v>
      </c>
      <c r="M4177" s="11">
        <v>20.284116757136101</v>
      </c>
      <c r="N4177" s="11" t="s">
        <v>57</v>
      </c>
      <c r="O4177" s="11" t="s">
        <v>60</v>
      </c>
      <c r="P4177" s="11">
        <v>0</v>
      </c>
      <c r="Q4177" s="11">
        <v>-0.77511444747494096</v>
      </c>
      <c r="R4177" s="11">
        <v>24</v>
      </c>
      <c r="S4177" s="11">
        <v>42</v>
      </c>
      <c r="T4177" s="11">
        <v>316.98354327886398</v>
      </c>
      <c r="U4177" s="11">
        <v>9.4080043981475807</v>
      </c>
      <c r="V4177" s="11" t="s">
        <v>56</v>
      </c>
    </row>
    <row r="4178" spans="1:22" x14ac:dyDescent="0.3">
      <c r="A4178" s="9">
        <v>45366.5</v>
      </c>
      <c r="B4178" s="10">
        <v>45366</v>
      </c>
      <c r="C4178" s="11">
        <v>2024</v>
      </c>
      <c r="D4178" s="11">
        <v>3</v>
      </c>
      <c r="E4178" s="11">
        <v>15</v>
      </c>
      <c r="F4178" s="11">
        <v>12</v>
      </c>
      <c r="G4178" s="11" t="s">
        <v>52</v>
      </c>
      <c r="H4178" s="11" t="s">
        <v>53</v>
      </c>
      <c r="I4178" s="11">
        <v>40.744114928460597</v>
      </c>
      <c r="J4178" s="11">
        <v>-73.800842895570199</v>
      </c>
      <c r="K4178" s="11">
        <v>121</v>
      </c>
      <c r="L4178" s="11">
        <v>59.348304183109498</v>
      </c>
      <c r="M4178" s="11">
        <v>59.435307076008897</v>
      </c>
      <c r="N4178" s="11" t="s">
        <v>57</v>
      </c>
      <c r="O4178" s="11" t="s">
        <v>61</v>
      </c>
      <c r="P4178" s="11">
        <v>0</v>
      </c>
      <c r="Q4178" s="11">
        <v>-0.71809516652287897</v>
      </c>
      <c r="R4178" s="11">
        <v>28</v>
      </c>
      <c r="S4178" s="11">
        <v>5</v>
      </c>
      <c r="T4178" s="11">
        <v>349.060624875938</v>
      </c>
      <c r="U4178" s="11">
        <v>19.5970251222023</v>
      </c>
      <c r="V4178" s="11" t="s">
        <v>63</v>
      </c>
    </row>
    <row r="4179" spans="1:22" x14ac:dyDescent="0.3">
      <c r="A4179" s="9">
        <v>45366.503472222197</v>
      </c>
      <c r="B4179" s="10">
        <v>45366</v>
      </c>
      <c r="C4179" s="11">
        <v>2024</v>
      </c>
      <c r="D4179" s="11">
        <v>3</v>
      </c>
      <c r="E4179" s="11">
        <v>15</v>
      </c>
      <c r="F4179" s="11">
        <v>12</v>
      </c>
      <c r="G4179" s="11" t="s">
        <v>52</v>
      </c>
      <c r="H4179" s="11" t="s">
        <v>53</v>
      </c>
      <c r="I4179" s="11">
        <v>40.6257736918175</v>
      </c>
      <c r="J4179" s="11">
        <v>-73.783918421703802</v>
      </c>
      <c r="K4179" s="11">
        <v>169</v>
      </c>
      <c r="L4179" s="11">
        <v>42.824750453882203</v>
      </c>
      <c r="M4179" s="11">
        <v>57.214636405237002</v>
      </c>
      <c r="N4179" s="11" t="s">
        <v>57</v>
      </c>
      <c r="O4179" s="11" t="s">
        <v>55</v>
      </c>
      <c r="P4179" s="11">
        <v>0</v>
      </c>
      <c r="Q4179" s="11">
        <v>-0.63213437343524603</v>
      </c>
      <c r="R4179" s="11">
        <v>94</v>
      </c>
      <c r="S4179" s="11">
        <v>44</v>
      </c>
      <c r="T4179" s="11">
        <v>106.03567244286199</v>
      </c>
      <c r="U4179" s="11">
        <v>24.8659869161588</v>
      </c>
      <c r="V4179" s="11" t="s">
        <v>63</v>
      </c>
    </row>
    <row r="4180" spans="1:22" x14ac:dyDescent="0.3">
      <c r="A4180" s="9">
        <v>45366.506944444503</v>
      </c>
      <c r="B4180" s="10">
        <v>45366</v>
      </c>
      <c r="C4180" s="11">
        <v>2024</v>
      </c>
      <c r="D4180" s="11">
        <v>3</v>
      </c>
      <c r="E4180" s="11">
        <v>15</v>
      </c>
      <c r="F4180" s="11">
        <v>12</v>
      </c>
      <c r="G4180" s="11" t="s">
        <v>52</v>
      </c>
      <c r="H4180" s="11" t="s">
        <v>53</v>
      </c>
      <c r="I4180" s="11">
        <v>40.8630263136506</v>
      </c>
      <c r="J4180" s="11">
        <v>-73.884046627141402</v>
      </c>
      <c r="K4180" s="11">
        <v>37</v>
      </c>
      <c r="L4180" s="11">
        <v>63.808793879990297</v>
      </c>
      <c r="M4180" s="11">
        <v>23.1282574554983</v>
      </c>
      <c r="N4180" s="11" t="s">
        <v>57</v>
      </c>
      <c r="O4180" s="11" t="s">
        <v>61</v>
      </c>
      <c r="P4180" s="11">
        <v>1</v>
      </c>
      <c r="Q4180" s="11">
        <v>0.80759748760357797</v>
      </c>
      <c r="R4180" s="11">
        <v>80</v>
      </c>
      <c r="S4180" s="11">
        <v>17</v>
      </c>
      <c r="T4180" s="11">
        <v>51.775065526994801</v>
      </c>
      <c r="U4180" s="11">
        <v>16.930271356611399</v>
      </c>
      <c r="V4180" s="11" t="s">
        <v>56</v>
      </c>
    </row>
    <row r="4181" spans="1:22" x14ac:dyDescent="0.3">
      <c r="A4181" s="9">
        <v>45366.510416666701</v>
      </c>
      <c r="B4181" s="10">
        <v>45366</v>
      </c>
      <c r="C4181" s="11">
        <v>2024</v>
      </c>
      <c r="D4181" s="11">
        <v>3</v>
      </c>
      <c r="E4181" s="11">
        <v>15</v>
      </c>
      <c r="F4181" s="11">
        <v>12</v>
      </c>
      <c r="G4181" s="11" t="s">
        <v>52</v>
      </c>
      <c r="H4181" s="11" t="s">
        <v>53</v>
      </c>
      <c r="I4181" s="11">
        <v>40.865488729460502</v>
      </c>
      <c r="J4181" s="11">
        <v>-73.989067746251493</v>
      </c>
      <c r="K4181" s="11">
        <v>171</v>
      </c>
      <c r="L4181" s="11">
        <v>52.101276919407198</v>
      </c>
      <c r="M4181" s="11">
        <v>44.739331410881697</v>
      </c>
      <c r="N4181" s="11" t="s">
        <v>54</v>
      </c>
      <c r="O4181" s="11" t="s">
        <v>60</v>
      </c>
      <c r="P4181" s="11">
        <v>0</v>
      </c>
      <c r="Q4181" s="11">
        <v>0.40403131758611099</v>
      </c>
      <c r="R4181" s="11">
        <v>3</v>
      </c>
      <c r="S4181" s="11">
        <v>41</v>
      </c>
      <c r="T4181" s="11">
        <v>156.63313973209699</v>
      </c>
      <c r="U4181" s="11">
        <v>12.4187848551052</v>
      </c>
      <c r="V4181" s="11" t="s">
        <v>63</v>
      </c>
    </row>
    <row r="4182" spans="1:22" x14ac:dyDescent="0.3">
      <c r="A4182" s="9">
        <v>45366.513888888898</v>
      </c>
      <c r="B4182" s="10">
        <v>45366</v>
      </c>
      <c r="C4182" s="11">
        <v>2024</v>
      </c>
      <c r="D4182" s="11">
        <v>3</v>
      </c>
      <c r="E4182" s="11">
        <v>15</v>
      </c>
      <c r="F4182" s="11">
        <v>12</v>
      </c>
      <c r="G4182" s="11" t="s">
        <v>52</v>
      </c>
      <c r="H4182" s="11" t="s">
        <v>53</v>
      </c>
      <c r="I4182" s="11">
        <v>40.711672571288702</v>
      </c>
      <c r="J4182" s="11">
        <v>-73.712366435754404</v>
      </c>
      <c r="K4182" s="11">
        <v>197</v>
      </c>
      <c r="L4182" s="11">
        <v>56.730280079864201</v>
      </c>
      <c r="M4182" s="11">
        <v>47.694315708084503</v>
      </c>
      <c r="N4182" s="11" t="s">
        <v>57</v>
      </c>
      <c r="O4182" s="11" t="s">
        <v>60</v>
      </c>
      <c r="P4182" s="11">
        <v>0</v>
      </c>
      <c r="Q4182" s="11">
        <v>-0.57520297415319199</v>
      </c>
      <c r="R4182" s="11">
        <v>32</v>
      </c>
      <c r="S4182" s="11">
        <v>0</v>
      </c>
      <c r="T4182" s="11">
        <v>281.25697135453498</v>
      </c>
      <c r="U4182" s="11">
        <v>25.286908069372899</v>
      </c>
      <c r="V4182" s="11" t="s">
        <v>63</v>
      </c>
    </row>
    <row r="4183" spans="1:22" x14ac:dyDescent="0.3">
      <c r="A4183" s="9">
        <v>45366.517361111102</v>
      </c>
      <c r="B4183" s="10">
        <v>45366</v>
      </c>
      <c r="C4183" s="11">
        <v>2024</v>
      </c>
      <c r="D4183" s="11">
        <v>3</v>
      </c>
      <c r="E4183" s="11">
        <v>15</v>
      </c>
      <c r="F4183" s="11">
        <v>12</v>
      </c>
      <c r="G4183" s="11" t="s">
        <v>52</v>
      </c>
      <c r="H4183" s="11" t="s">
        <v>53</v>
      </c>
      <c r="I4183" s="11">
        <v>40.612419824961997</v>
      </c>
      <c r="J4183" s="11">
        <v>-73.718812614600097</v>
      </c>
      <c r="K4183" s="11">
        <v>256</v>
      </c>
      <c r="L4183" s="11">
        <v>24.959496229894299</v>
      </c>
      <c r="M4183" s="11">
        <v>32.5855669173813</v>
      </c>
      <c r="N4183" s="11" t="s">
        <v>57</v>
      </c>
      <c r="O4183" s="11" t="s">
        <v>55</v>
      </c>
      <c r="P4183" s="11">
        <v>0</v>
      </c>
      <c r="Q4183" s="11">
        <v>4.5790774756459797E-2</v>
      </c>
      <c r="R4183" s="11">
        <v>57</v>
      </c>
      <c r="S4183" s="11">
        <v>26</v>
      </c>
      <c r="T4183" s="11">
        <v>246.43768564832999</v>
      </c>
      <c r="U4183" s="11">
        <v>24.482053895367301</v>
      </c>
      <c r="V4183" s="11" t="s">
        <v>56</v>
      </c>
    </row>
    <row r="4184" spans="1:22" x14ac:dyDescent="0.3">
      <c r="A4184" s="9">
        <v>45366.520833333299</v>
      </c>
      <c r="B4184" s="10">
        <v>45366</v>
      </c>
      <c r="C4184" s="11">
        <v>2024</v>
      </c>
      <c r="D4184" s="11">
        <v>3</v>
      </c>
      <c r="E4184" s="11">
        <v>15</v>
      </c>
      <c r="F4184" s="11">
        <v>12</v>
      </c>
      <c r="G4184" s="11" t="s">
        <v>52</v>
      </c>
      <c r="H4184" s="11" t="s">
        <v>53</v>
      </c>
      <c r="I4184" s="11">
        <v>40.769420273770102</v>
      </c>
      <c r="J4184" s="11">
        <v>-73.872306367466706</v>
      </c>
      <c r="K4184" s="11">
        <v>144</v>
      </c>
      <c r="L4184" s="11">
        <v>15.0910620224629</v>
      </c>
      <c r="M4184" s="11">
        <v>48.467361905022102</v>
      </c>
      <c r="N4184" s="11" t="s">
        <v>54</v>
      </c>
      <c r="O4184" s="11" t="s">
        <v>61</v>
      </c>
      <c r="P4184" s="11">
        <v>0</v>
      </c>
      <c r="Q4184" s="11">
        <v>-0.85609699248684101</v>
      </c>
      <c r="R4184" s="11">
        <v>97</v>
      </c>
      <c r="S4184" s="11">
        <v>27</v>
      </c>
      <c r="T4184" s="11">
        <v>73.960086412380093</v>
      </c>
      <c r="U4184" s="11">
        <v>12.0507945905614</v>
      </c>
      <c r="V4184" s="11" t="s">
        <v>56</v>
      </c>
    </row>
    <row r="4185" spans="1:22" x14ac:dyDescent="0.3">
      <c r="A4185" s="9">
        <v>45366.524305555598</v>
      </c>
      <c r="B4185" s="10">
        <v>45366</v>
      </c>
      <c r="C4185" s="11">
        <v>2024</v>
      </c>
      <c r="D4185" s="11">
        <v>3</v>
      </c>
      <c r="E4185" s="11">
        <v>15</v>
      </c>
      <c r="F4185" s="11">
        <v>12</v>
      </c>
      <c r="G4185" s="11" t="s">
        <v>52</v>
      </c>
      <c r="H4185" s="11" t="s">
        <v>53</v>
      </c>
      <c r="I4185" s="11">
        <v>40.705379810165297</v>
      </c>
      <c r="J4185" s="11">
        <v>-73.769334710688696</v>
      </c>
      <c r="K4185" s="11">
        <v>131</v>
      </c>
      <c r="L4185" s="11">
        <v>46.083151192175997</v>
      </c>
      <c r="M4185" s="11">
        <v>66.289308119308501</v>
      </c>
      <c r="N4185" s="11" t="s">
        <v>59</v>
      </c>
      <c r="O4185" s="11" t="s">
        <v>58</v>
      </c>
      <c r="P4185" s="11">
        <v>1</v>
      </c>
      <c r="Q4185" s="11">
        <v>-0.63241436318008004</v>
      </c>
      <c r="R4185" s="11">
        <v>63</v>
      </c>
      <c r="S4185" s="11">
        <v>34</v>
      </c>
      <c r="T4185" s="11">
        <v>341.11906411394</v>
      </c>
      <c r="U4185" s="11">
        <v>16.159761153681401</v>
      </c>
      <c r="V4185" s="11" t="s">
        <v>56</v>
      </c>
    </row>
    <row r="4186" spans="1:22" x14ac:dyDescent="0.3">
      <c r="A4186" s="9">
        <v>45366.527777777803</v>
      </c>
      <c r="B4186" s="10">
        <v>45366</v>
      </c>
      <c r="C4186" s="11">
        <v>2024</v>
      </c>
      <c r="D4186" s="11">
        <v>3</v>
      </c>
      <c r="E4186" s="11">
        <v>15</v>
      </c>
      <c r="F4186" s="11">
        <v>12</v>
      </c>
      <c r="G4186" s="11" t="s">
        <v>52</v>
      </c>
      <c r="H4186" s="11" t="s">
        <v>53</v>
      </c>
      <c r="I4186" s="11">
        <v>40.726889352388298</v>
      </c>
      <c r="J4186" s="11">
        <v>-73.925050390702694</v>
      </c>
      <c r="K4186" s="11">
        <v>233</v>
      </c>
      <c r="L4186" s="11">
        <v>68.612207219406997</v>
      </c>
      <c r="M4186" s="11">
        <v>46.9104899839773</v>
      </c>
      <c r="N4186" s="11" t="s">
        <v>57</v>
      </c>
      <c r="O4186" s="11" t="s">
        <v>60</v>
      </c>
      <c r="P4186" s="11">
        <v>0</v>
      </c>
      <c r="Q4186" s="11">
        <v>0.12323633923197</v>
      </c>
      <c r="R4186" s="11">
        <v>86</v>
      </c>
      <c r="S4186" s="11">
        <v>11</v>
      </c>
      <c r="T4186" s="11">
        <v>418.15330976124301</v>
      </c>
      <c r="U4186" s="11">
        <v>16.022998148086799</v>
      </c>
      <c r="V4186" s="11" t="s">
        <v>56</v>
      </c>
    </row>
    <row r="4187" spans="1:22" x14ac:dyDescent="0.3">
      <c r="A4187" s="9">
        <v>45366.53125</v>
      </c>
      <c r="B4187" s="10">
        <v>45366</v>
      </c>
      <c r="C4187" s="11">
        <v>2024</v>
      </c>
      <c r="D4187" s="11">
        <v>3</v>
      </c>
      <c r="E4187" s="11">
        <v>15</v>
      </c>
      <c r="F4187" s="11">
        <v>12</v>
      </c>
      <c r="G4187" s="11" t="s">
        <v>52</v>
      </c>
      <c r="H4187" s="11" t="s">
        <v>53</v>
      </c>
      <c r="I4187" s="11">
        <v>40.8291384496668</v>
      </c>
      <c r="J4187" s="11">
        <v>-73.952198768842095</v>
      </c>
      <c r="K4187" s="11">
        <v>207</v>
      </c>
      <c r="L4187" s="11">
        <v>45.181063084457499</v>
      </c>
      <c r="M4187" s="11">
        <v>25.032285040894202</v>
      </c>
      <c r="N4187" s="11" t="s">
        <v>54</v>
      </c>
      <c r="O4187" s="11" t="s">
        <v>61</v>
      </c>
      <c r="P4187" s="11">
        <v>1</v>
      </c>
      <c r="Q4187" s="11">
        <v>0.86693590006743704</v>
      </c>
      <c r="R4187" s="11">
        <v>36</v>
      </c>
      <c r="S4187" s="11">
        <v>3</v>
      </c>
      <c r="T4187" s="11">
        <v>165.30423803747101</v>
      </c>
      <c r="U4187" s="11">
        <v>5.5674558416335103</v>
      </c>
      <c r="V4187" s="11" t="s">
        <v>56</v>
      </c>
    </row>
    <row r="4188" spans="1:22" x14ac:dyDescent="0.3">
      <c r="A4188" s="9">
        <v>45366.534722222197</v>
      </c>
      <c r="B4188" s="10">
        <v>45366</v>
      </c>
      <c r="C4188" s="11">
        <v>2024</v>
      </c>
      <c r="D4188" s="11">
        <v>3</v>
      </c>
      <c r="E4188" s="11">
        <v>15</v>
      </c>
      <c r="F4188" s="11">
        <v>12</v>
      </c>
      <c r="G4188" s="11" t="s">
        <v>52</v>
      </c>
      <c r="H4188" s="11" t="s">
        <v>53</v>
      </c>
      <c r="I4188" s="11">
        <v>40.799413385408499</v>
      </c>
      <c r="J4188" s="11">
        <v>-73.772871599843995</v>
      </c>
      <c r="K4188" s="11">
        <v>244</v>
      </c>
      <c r="L4188" s="11">
        <v>70.534030431750793</v>
      </c>
      <c r="M4188" s="11">
        <v>10.9266689633462</v>
      </c>
      <c r="N4188" s="11" t="s">
        <v>54</v>
      </c>
      <c r="O4188" s="11" t="s">
        <v>60</v>
      </c>
      <c r="P4188" s="11">
        <v>0</v>
      </c>
      <c r="Q4188" s="11">
        <v>-0.11195671869550899</v>
      </c>
      <c r="R4188" s="11">
        <v>76</v>
      </c>
      <c r="S4188" s="11">
        <v>48</v>
      </c>
      <c r="T4188" s="11">
        <v>213.78616737981301</v>
      </c>
      <c r="U4188" s="11">
        <v>16.8981293998933</v>
      </c>
      <c r="V4188" s="11" t="s">
        <v>56</v>
      </c>
    </row>
    <row r="4189" spans="1:22" x14ac:dyDescent="0.3">
      <c r="A4189" s="9">
        <v>45366.538194444503</v>
      </c>
      <c r="B4189" s="10">
        <v>45366</v>
      </c>
      <c r="C4189" s="11">
        <v>2024</v>
      </c>
      <c r="D4189" s="11">
        <v>3</v>
      </c>
      <c r="E4189" s="11">
        <v>15</v>
      </c>
      <c r="F4189" s="11">
        <v>12</v>
      </c>
      <c r="G4189" s="11" t="s">
        <v>52</v>
      </c>
      <c r="H4189" s="11" t="s">
        <v>53</v>
      </c>
      <c r="I4189" s="11">
        <v>40.727302124310597</v>
      </c>
      <c r="J4189" s="11">
        <v>-73.983447559322101</v>
      </c>
      <c r="K4189" s="11">
        <v>179</v>
      </c>
      <c r="L4189" s="11">
        <v>26.706358161057501</v>
      </c>
      <c r="M4189" s="11">
        <v>49.8224119831401</v>
      </c>
      <c r="N4189" s="11" t="s">
        <v>59</v>
      </c>
      <c r="O4189" s="11" t="s">
        <v>60</v>
      </c>
      <c r="P4189" s="11">
        <v>0</v>
      </c>
      <c r="Q4189" s="11">
        <v>0.68226319771022603</v>
      </c>
      <c r="R4189" s="11">
        <v>2</v>
      </c>
      <c r="S4189" s="11">
        <v>19</v>
      </c>
      <c r="T4189" s="11">
        <v>298.35311127929998</v>
      </c>
      <c r="U4189" s="11">
        <v>29.177089853720599</v>
      </c>
      <c r="V4189" s="11" t="s">
        <v>63</v>
      </c>
    </row>
    <row r="4190" spans="1:22" x14ac:dyDescent="0.3">
      <c r="A4190" s="9">
        <v>45366.541666666701</v>
      </c>
      <c r="B4190" s="10">
        <v>45366</v>
      </c>
      <c r="C4190" s="11">
        <v>2024</v>
      </c>
      <c r="D4190" s="11">
        <v>3</v>
      </c>
      <c r="E4190" s="11">
        <v>15</v>
      </c>
      <c r="F4190" s="11">
        <v>13</v>
      </c>
      <c r="G4190" s="11" t="s">
        <v>52</v>
      </c>
      <c r="H4190" s="11" t="s">
        <v>53</v>
      </c>
      <c r="I4190" s="11">
        <v>40.699506582951599</v>
      </c>
      <c r="J4190" s="11">
        <v>-73.760360968465406</v>
      </c>
      <c r="K4190" s="11">
        <v>118</v>
      </c>
      <c r="L4190" s="11">
        <v>23.632679802993501</v>
      </c>
      <c r="M4190" s="11">
        <v>69.572219525856198</v>
      </c>
      <c r="N4190" s="11" t="s">
        <v>57</v>
      </c>
      <c r="O4190" s="11" t="s">
        <v>55</v>
      </c>
      <c r="P4190" s="11">
        <v>0</v>
      </c>
      <c r="Q4190" s="11">
        <v>-0.39640058444977999</v>
      </c>
      <c r="R4190" s="11">
        <v>40</v>
      </c>
      <c r="S4190" s="11">
        <v>9</v>
      </c>
      <c r="T4190" s="11">
        <v>355.79278856401299</v>
      </c>
      <c r="U4190" s="11">
        <v>29.656690638333199</v>
      </c>
      <c r="V4190" s="11" t="s">
        <v>63</v>
      </c>
    </row>
    <row r="4191" spans="1:22" x14ac:dyDescent="0.3">
      <c r="A4191" s="9">
        <v>45366.545138888898</v>
      </c>
      <c r="B4191" s="10">
        <v>45366</v>
      </c>
      <c r="C4191" s="11">
        <v>2024</v>
      </c>
      <c r="D4191" s="11">
        <v>3</v>
      </c>
      <c r="E4191" s="11">
        <v>15</v>
      </c>
      <c r="F4191" s="11">
        <v>13</v>
      </c>
      <c r="G4191" s="11" t="s">
        <v>52</v>
      </c>
      <c r="H4191" s="11" t="s">
        <v>53</v>
      </c>
      <c r="I4191" s="11">
        <v>40.850606892455502</v>
      </c>
      <c r="J4191" s="11">
        <v>-73.967807045208502</v>
      </c>
      <c r="K4191" s="11">
        <v>201</v>
      </c>
      <c r="L4191" s="11">
        <v>42.373538060447203</v>
      </c>
      <c r="M4191" s="11">
        <v>28.4632625891423</v>
      </c>
      <c r="N4191" s="11" t="s">
        <v>57</v>
      </c>
      <c r="O4191" s="11" t="s">
        <v>61</v>
      </c>
      <c r="P4191" s="11">
        <v>0</v>
      </c>
      <c r="Q4191" s="11">
        <v>0.93757981038871296</v>
      </c>
      <c r="R4191" s="11">
        <v>28</v>
      </c>
      <c r="S4191" s="11">
        <v>42</v>
      </c>
      <c r="T4191" s="11">
        <v>405.26214053358501</v>
      </c>
      <c r="U4191" s="11">
        <v>14.659534204660201</v>
      </c>
      <c r="V4191" s="11" t="s">
        <v>56</v>
      </c>
    </row>
    <row r="4192" spans="1:22" x14ac:dyDescent="0.3">
      <c r="A4192" s="9">
        <v>45366.548611111102</v>
      </c>
      <c r="B4192" s="10">
        <v>45366</v>
      </c>
      <c r="C4192" s="11">
        <v>2024</v>
      </c>
      <c r="D4192" s="11">
        <v>3</v>
      </c>
      <c r="E4192" s="11">
        <v>15</v>
      </c>
      <c r="F4192" s="11">
        <v>13</v>
      </c>
      <c r="G4192" s="11" t="s">
        <v>52</v>
      </c>
      <c r="H4192" s="11" t="s">
        <v>53</v>
      </c>
      <c r="I4192" s="11">
        <v>40.723275652501101</v>
      </c>
      <c r="J4192" s="11">
        <v>-73.711360042898704</v>
      </c>
      <c r="K4192" s="11">
        <v>30</v>
      </c>
      <c r="L4192" s="11">
        <v>49.264606349363497</v>
      </c>
      <c r="M4192" s="11">
        <v>46.329072911170599</v>
      </c>
      <c r="N4192" s="11" t="s">
        <v>54</v>
      </c>
      <c r="O4192" s="11" t="s">
        <v>55</v>
      </c>
      <c r="P4192" s="11">
        <v>0</v>
      </c>
      <c r="Q4192" s="11">
        <v>-0.109905809714263</v>
      </c>
      <c r="R4192" s="11">
        <v>46</v>
      </c>
      <c r="S4192" s="11">
        <v>11</v>
      </c>
      <c r="T4192" s="11">
        <v>148.25960819771299</v>
      </c>
      <c r="U4192" s="11">
        <v>17.890227865094399</v>
      </c>
      <c r="V4192" s="11" t="s">
        <v>62</v>
      </c>
    </row>
    <row r="4193" spans="1:22" x14ac:dyDescent="0.3">
      <c r="A4193" s="9">
        <v>45366.552083333299</v>
      </c>
      <c r="B4193" s="10">
        <v>45366</v>
      </c>
      <c r="C4193" s="11">
        <v>2024</v>
      </c>
      <c r="D4193" s="11">
        <v>3</v>
      </c>
      <c r="E4193" s="11">
        <v>15</v>
      </c>
      <c r="F4193" s="11">
        <v>13</v>
      </c>
      <c r="G4193" s="11" t="s">
        <v>52</v>
      </c>
      <c r="H4193" s="11" t="s">
        <v>53</v>
      </c>
      <c r="I4193" s="11">
        <v>40.801001576577498</v>
      </c>
      <c r="J4193" s="11">
        <v>-73.854441306030296</v>
      </c>
      <c r="K4193" s="11">
        <v>198</v>
      </c>
      <c r="L4193" s="11">
        <v>50.580057231456998</v>
      </c>
      <c r="M4193" s="11">
        <v>19.518214781640101</v>
      </c>
      <c r="N4193" s="11" t="s">
        <v>54</v>
      </c>
      <c r="O4193" s="11" t="s">
        <v>55</v>
      </c>
      <c r="P4193" s="11">
        <v>1</v>
      </c>
      <c r="Q4193" s="11">
        <v>0.96666107066629503</v>
      </c>
      <c r="R4193" s="11">
        <v>9</v>
      </c>
      <c r="S4193" s="11">
        <v>44</v>
      </c>
      <c r="T4193" s="11">
        <v>153.129432792768</v>
      </c>
      <c r="U4193" s="11">
        <v>14.298717610875</v>
      </c>
      <c r="V4193" s="11" t="s">
        <v>56</v>
      </c>
    </row>
    <row r="4194" spans="1:22" x14ac:dyDescent="0.3">
      <c r="A4194" s="9">
        <v>45366.555555555598</v>
      </c>
      <c r="B4194" s="10">
        <v>45366</v>
      </c>
      <c r="C4194" s="11">
        <v>2024</v>
      </c>
      <c r="D4194" s="11">
        <v>3</v>
      </c>
      <c r="E4194" s="11">
        <v>15</v>
      </c>
      <c r="F4194" s="11">
        <v>13</v>
      </c>
      <c r="G4194" s="11" t="s">
        <v>52</v>
      </c>
      <c r="H4194" s="11" t="s">
        <v>53</v>
      </c>
      <c r="I4194" s="11">
        <v>40.644538547676802</v>
      </c>
      <c r="J4194" s="11">
        <v>-73.995486540472498</v>
      </c>
      <c r="K4194" s="11">
        <v>162</v>
      </c>
      <c r="L4194" s="11">
        <v>55.337811417750501</v>
      </c>
      <c r="M4194" s="11">
        <v>77.583514818143101</v>
      </c>
      <c r="N4194" s="11" t="s">
        <v>57</v>
      </c>
      <c r="O4194" s="11" t="s">
        <v>60</v>
      </c>
      <c r="P4194" s="11">
        <v>0</v>
      </c>
      <c r="Q4194" s="11">
        <v>-0.11586004577034401</v>
      </c>
      <c r="R4194" s="11">
        <v>43</v>
      </c>
      <c r="S4194" s="11">
        <v>5</v>
      </c>
      <c r="T4194" s="11">
        <v>158.647389157139</v>
      </c>
      <c r="U4194" s="11">
        <v>29.073901412795799</v>
      </c>
      <c r="V4194" s="11" t="s">
        <v>63</v>
      </c>
    </row>
    <row r="4195" spans="1:22" x14ac:dyDescent="0.3">
      <c r="A4195" s="9">
        <v>45366.559027777803</v>
      </c>
      <c r="B4195" s="10">
        <v>45366</v>
      </c>
      <c r="C4195" s="11">
        <v>2024</v>
      </c>
      <c r="D4195" s="11">
        <v>3</v>
      </c>
      <c r="E4195" s="11">
        <v>15</v>
      </c>
      <c r="F4195" s="11">
        <v>13</v>
      </c>
      <c r="G4195" s="11" t="s">
        <v>52</v>
      </c>
      <c r="H4195" s="11" t="s">
        <v>53</v>
      </c>
      <c r="I4195" s="11">
        <v>40.670780343290801</v>
      </c>
      <c r="J4195" s="11">
        <v>-73.995567829673206</v>
      </c>
      <c r="K4195" s="11">
        <v>93</v>
      </c>
      <c r="L4195" s="11">
        <v>23.3375116356377</v>
      </c>
      <c r="M4195" s="11">
        <v>34.639644471485802</v>
      </c>
      <c r="N4195" s="11" t="s">
        <v>59</v>
      </c>
      <c r="O4195" s="11" t="s">
        <v>58</v>
      </c>
      <c r="P4195" s="11">
        <v>0</v>
      </c>
      <c r="Q4195" s="11">
        <v>0.78767752465767304</v>
      </c>
      <c r="R4195" s="11">
        <v>39</v>
      </c>
      <c r="S4195" s="11">
        <v>36</v>
      </c>
      <c r="T4195" s="11">
        <v>328.27693060488798</v>
      </c>
      <c r="U4195" s="11">
        <v>7.9191182083461298</v>
      </c>
      <c r="V4195" s="11" t="s">
        <v>63</v>
      </c>
    </row>
    <row r="4196" spans="1:22" x14ac:dyDescent="0.3">
      <c r="A4196" s="9">
        <v>45366.5625</v>
      </c>
      <c r="B4196" s="10">
        <v>45366</v>
      </c>
      <c r="C4196" s="11">
        <v>2024</v>
      </c>
      <c r="D4196" s="11">
        <v>3</v>
      </c>
      <c r="E4196" s="11">
        <v>15</v>
      </c>
      <c r="F4196" s="11">
        <v>13</v>
      </c>
      <c r="G4196" s="11" t="s">
        <v>52</v>
      </c>
      <c r="H4196" s="11" t="s">
        <v>53</v>
      </c>
      <c r="I4196" s="11">
        <v>40.602345416619499</v>
      </c>
      <c r="J4196" s="11">
        <v>-73.858855233734403</v>
      </c>
      <c r="K4196" s="11">
        <v>241</v>
      </c>
      <c r="L4196" s="11">
        <v>24.391867150931901</v>
      </c>
      <c r="M4196" s="11">
        <v>21.329187505861999</v>
      </c>
      <c r="N4196" s="11" t="s">
        <v>57</v>
      </c>
      <c r="O4196" s="11" t="s">
        <v>58</v>
      </c>
      <c r="P4196" s="11">
        <v>0</v>
      </c>
      <c r="Q4196" s="11">
        <v>-0.47195053379094998</v>
      </c>
      <c r="R4196" s="11">
        <v>42</v>
      </c>
      <c r="S4196" s="11">
        <v>4</v>
      </c>
      <c r="T4196" s="11">
        <v>408.30399502457101</v>
      </c>
      <c r="U4196" s="11">
        <v>29.833637652017</v>
      </c>
      <c r="V4196" s="11" t="s">
        <v>56</v>
      </c>
    </row>
    <row r="4197" spans="1:22" x14ac:dyDescent="0.3">
      <c r="A4197" s="9">
        <v>45366.565972222197</v>
      </c>
      <c r="B4197" s="10">
        <v>45366</v>
      </c>
      <c r="C4197" s="11">
        <v>2024</v>
      </c>
      <c r="D4197" s="11">
        <v>3</v>
      </c>
      <c r="E4197" s="11">
        <v>15</v>
      </c>
      <c r="F4197" s="11">
        <v>13</v>
      </c>
      <c r="G4197" s="11" t="s">
        <v>52</v>
      </c>
      <c r="H4197" s="11" t="s">
        <v>53</v>
      </c>
      <c r="I4197" s="11">
        <v>40.882249987323704</v>
      </c>
      <c r="J4197" s="11">
        <v>-73.837054254641302</v>
      </c>
      <c r="K4197" s="11">
        <v>189</v>
      </c>
      <c r="L4197" s="11">
        <v>25.973482576355298</v>
      </c>
      <c r="M4197" s="11">
        <v>47.669866035518403</v>
      </c>
      <c r="N4197" s="11" t="s">
        <v>59</v>
      </c>
      <c r="O4197" s="11" t="s">
        <v>60</v>
      </c>
      <c r="P4197" s="11">
        <v>0</v>
      </c>
      <c r="Q4197" s="11">
        <v>-0.488040446381935</v>
      </c>
      <c r="R4197" s="11">
        <v>58</v>
      </c>
      <c r="S4197" s="11">
        <v>6</v>
      </c>
      <c r="T4197" s="11">
        <v>286.72095622952298</v>
      </c>
      <c r="U4197" s="11">
        <v>14.758704434042601</v>
      </c>
      <c r="V4197" s="11" t="s">
        <v>63</v>
      </c>
    </row>
    <row r="4198" spans="1:22" x14ac:dyDescent="0.3">
      <c r="A4198" s="9">
        <v>45366.569444444503</v>
      </c>
      <c r="B4198" s="10">
        <v>45366</v>
      </c>
      <c r="C4198" s="11">
        <v>2024</v>
      </c>
      <c r="D4198" s="11">
        <v>3</v>
      </c>
      <c r="E4198" s="11">
        <v>15</v>
      </c>
      <c r="F4198" s="11">
        <v>13</v>
      </c>
      <c r="G4198" s="11" t="s">
        <v>52</v>
      </c>
      <c r="H4198" s="11" t="s">
        <v>53</v>
      </c>
      <c r="I4198" s="11">
        <v>40.613805455040499</v>
      </c>
      <c r="J4198" s="11">
        <v>-73.891954239003795</v>
      </c>
      <c r="K4198" s="11">
        <v>298</v>
      </c>
      <c r="L4198" s="11">
        <v>72.795741008077101</v>
      </c>
      <c r="M4198" s="11">
        <v>92.428141336368498</v>
      </c>
      <c r="N4198" s="11" t="s">
        <v>59</v>
      </c>
      <c r="O4198" s="11" t="s">
        <v>60</v>
      </c>
      <c r="P4198" s="11">
        <v>0</v>
      </c>
      <c r="Q4198" s="11">
        <v>0.67312531762715599</v>
      </c>
      <c r="R4198" s="11">
        <v>94</v>
      </c>
      <c r="S4198" s="11">
        <v>18</v>
      </c>
      <c r="T4198" s="11">
        <v>305.33062216753899</v>
      </c>
      <c r="U4198" s="11">
        <v>16.0699878588823</v>
      </c>
      <c r="V4198" s="11" t="s">
        <v>56</v>
      </c>
    </row>
    <row r="4199" spans="1:22" x14ac:dyDescent="0.3">
      <c r="A4199" s="9">
        <v>45366.572916666701</v>
      </c>
      <c r="B4199" s="10">
        <v>45366</v>
      </c>
      <c r="C4199" s="11">
        <v>2024</v>
      </c>
      <c r="D4199" s="11">
        <v>3</v>
      </c>
      <c r="E4199" s="11">
        <v>15</v>
      </c>
      <c r="F4199" s="11">
        <v>13</v>
      </c>
      <c r="G4199" s="11" t="s">
        <v>52</v>
      </c>
      <c r="H4199" s="11" t="s">
        <v>53</v>
      </c>
      <c r="I4199" s="11">
        <v>40.772920411801302</v>
      </c>
      <c r="J4199" s="11">
        <v>-73.781838561978603</v>
      </c>
      <c r="K4199" s="11">
        <v>195</v>
      </c>
      <c r="L4199" s="11">
        <v>20.270143557375601</v>
      </c>
      <c r="M4199" s="11">
        <v>22.6728955050284</v>
      </c>
      <c r="N4199" s="11" t="s">
        <v>54</v>
      </c>
      <c r="O4199" s="11" t="s">
        <v>58</v>
      </c>
      <c r="P4199" s="11">
        <v>0</v>
      </c>
      <c r="Q4199" s="11">
        <v>0.82494430241767702</v>
      </c>
      <c r="R4199" s="11">
        <v>78</v>
      </c>
      <c r="S4199" s="11">
        <v>18</v>
      </c>
      <c r="T4199" s="11">
        <v>401.41003909839998</v>
      </c>
      <c r="U4199" s="11">
        <v>20.416895551118301</v>
      </c>
      <c r="V4199" s="11" t="s">
        <v>63</v>
      </c>
    </row>
    <row r="4200" spans="1:22" x14ac:dyDescent="0.3">
      <c r="A4200" s="9">
        <v>45366.576388888898</v>
      </c>
      <c r="B4200" s="10">
        <v>45366</v>
      </c>
      <c r="C4200" s="11">
        <v>2024</v>
      </c>
      <c r="D4200" s="11">
        <v>3</v>
      </c>
      <c r="E4200" s="11">
        <v>15</v>
      </c>
      <c r="F4200" s="11">
        <v>13</v>
      </c>
      <c r="G4200" s="11" t="s">
        <v>52</v>
      </c>
      <c r="H4200" s="11" t="s">
        <v>53</v>
      </c>
      <c r="I4200" s="11">
        <v>40.685439568741799</v>
      </c>
      <c r="J4200" s="11">
        <v>-73.731594152127997</v>
      </c>
      <c r="K4200" s="11">
        <v>109</v>
      </c>
      <c r="L4200" s="11">
        <v>34.165316377637303</v>
      </c>
      <c r="M4200" s="11">
        <v>40.784972845261102</v>
      </c>
      <c r="N4200" s="11" t="s">
        <v>54</v>
      </c>
      <c r="O4200" s="11" t="s">
        <v>58</v>
      </c>
      <c r="P4200" s="11">
        <v>0</v>
      </c>
      <c r="Q4200" s="11">
        <v>0.83772031915976997</v>
      </c>
      <c r="R4200" s="11">
        <v>98</v>
      </c>
      <c r="S4200" s="11">
        <v>25</v>
      </c>
      <c r="T4200" s="11">
        <v>217.01265967475399</v>
      </c>
      <c r="U4200" s="11">
        <v>23.425497549648799</v>
      </c>
      <c r="V4200" s="11" t="s">
        <v>63</v>
      </c>
    </row>
    <row r="4201" spans="1:22" x14ac:dyDescent="0.3">
      <c r="A4201" s="9">
        <v>45366.579861111102</v>
      </c>
      <c r="B4201" s="10">
        <v>45366</v>
      </c>
      <c r="C4201" s="11">
        <v>2024</v>
      </c>
      <c r="D4201" s="11">
        <v>3</v>
      </c>
      <c r="E4201" s="11">
        <v>15</v>
      </c>
      <c r="F4201" s="11">
        <v>13</v>
      </c>
      <c r="G4201" s="11" t="s">
        <v>52</v>
      </c>
      <c r="H4201" s="11" t="s">
        <v>53</v>
      </c>
      <c r="I4201" s="11">
        <v>40.8395909702258</v>
      </c>
      <c r="J4201" s="11">
        <v>-73.729841158947806</v>
      </c>
      <c r="K4201" s="11">
        <v>175</v>
      </c>
      <c r="L4201" s="11">
        <v>37.396724406946298</v>
      </c>
      <c r="M4201" s="11">
        <v>60.440106092882303</v>
      </c>
      <c r="N4201" s="11" t="s">
        <v>57</v>
      </c>
      <c r="O4201" s="11" t="s">
        <v>58</v>
      </c>
      <c r="P4201" s="11">
        <v>0</v>
      </c>
      <c r="Q4201" s="11">
        <v>0.934240470783675</v>
      </c>
      <c r="R4201" s="11">
        <v>81</v>
      </c>
      <c r="S4201" s="11">
        <v>2</v>
      </c>
      <c r="T4201" s="11">
        <v>72.474039455993207</v>
      </c>
      <c r="U4201" s="11">
        <v>17.229715518300299</v>
      </c>
      <c r="V4201" s="11" t="s">
        <v>63</v>
      </c>
    </row>
    <row r="4202" spans="1:22" x14ac:dyDescent="0.3">
      <c r="A4202" s="9">
        <v>45366.583333333299</v>
      </c>
      <c r="B4202" s="10">
        <v>45366</v>
      </c>
      <c r="C4202" s="11">
        <v>2024</v>
      </c>
      <c r="D4202" s="11">
        <v>3</v>
      </c>
      <c r="E4202" s="11">
        <v>15</v>
      </c>
      <c r="F4202" s="11">
        <v>14</v>
      </c>
      <c r="G4202" s="11" t="s">
        <v>52</v>
      </c>
      <c r="H4202" s="11" t="s">
        <v>53</v>
      </c>
      <c r="I4202" s="11">
        <v>40.861524572601098</v>
      </c>
      <c r="J4202" s="11">
        <v>-73.841403276781094</v>
      </c>
      <c r="K4202" s="11">
        <v>266</v>
      </c>
      <c r="L4202" s="11">
        <v>43.1088377962217</v>
      </c>
      <c r="M4202" s="11">
        <v>50.9568110999993</v>
      </c>
      <c r="N4202" s="11" t="s">
        <v>59</v>
      </c>
      <c r="O4202" s="11" t="s">
        <v>60</v>
      </c>
      <c r="P4202" s="11">
        <v>0</v>
      </c>
      <c r="Q4202" s="11">
        <v>-0.677292135728217</v>
      </c>
      <c r="R4202" s="11">
        <v>17</v>
      </c>
      <c r="S4202" s="11">
        <v>37</v>
      </c>
      <c r="T4202" s="11">
        <v>255.14113928428301</v>
      </c>
      <c r="U4202" s="11">
        <v>9.3768276281540608</v>
      </c>
      <c r="V4202" s="11" t="s">
        <v>56</v>
      </c>
    </row>
    <row r="4203" spans="1:22" x14ac:dyDescent="0.3">
      <c r="A4203" s="9">
        <v>45366.586805555598</v>
      </c>
      <c r="B4203" s="10">
        <v>45366</v>
      </c>
      <c r="C4203" s="11">
        <v>2024</v>
      </c>
      <c r="D4203" s="11">
        <v>3</v>
      </c>
      <c r="E4203" s="11">
        <v>15</v>
      </c>
      <c r="F4203" s="11">
        <v>14</v>
      </c>
      <c r="G4203" s="11" t="s">
        <v>52</v>
      </c>
      <c r="H4203" s="11" t="s">
        <v>53</v>
      </c>
      <c r="I4203" s="11">
        <v>40.780038967528803</v>
      </c>
      <c r="J4203" s="11">
        <v>-73.899702560904203</v>
      </c>
      <c r="K4203" s="11">
        <v>167</v>
      </c>
      <c r="L4203" s="11">
        <v>55.980949660281397</v>
      </c>
      <c r="M4203" s="11">
        <v>98.847630609324597</v>
      </c>
      <c r="N4203" s="11" t="s">
        <v>57</v>
      </c>
      <c r="O4203" s="11" t="s">
        <v>60</v>
      </c>
      <c r="P4203" s="11">
        <v>0</v>
      </c>
      <c r="Q4203" s="11">
        <v>0.83514472362552505</v>
      </c>
      <c r="R4203" s="11">
        <v>99</v>
      </c>
      <c r="S4203" s="11">
        <v>43</v>
      </c>
      <c r="T4203" s="11">
        <v>270.98265427246901</v>
      </c>
      <c r="U4203" s="11">
        <v>19.149768650714901</v>
      </c>
      <c r="V4203" s="11" t="s">
        <v>56</v>
      </c>
    </row>
    <row r="4204" spans="1:22" x14ac:dyDescent="0.3">
      <c r="A4204" s="9">
        <v>45366.590277777803</v>
      </c>
      <c r="B4204" s="10">
        <v>45366</v>
      </c>
      <c r="C4204" s="11">
        <v>2024</v>
      </c>
      <c r="D4204" s="11">
        <v>3</v>
      </c>
      <c r="E4204" s="11">
        <v>15</v>
      </c>
      <c r="F4204" s="11">
        <v>14</v>
      </c>
      <c r="G4204" s="11" t="s">
        <v>52</v>
      </c>
      <c r="H4204" s="11" t="s">
        <v>53</v>
      </c>
      <c r="I4204" s="11">
        <v>40.659890400873699</v>
      </c>
      <c r="J4204" s="11">
        <v>-73.710353682317205</v>
      </c>
      <c r="K4204" s="11">
        <v>68</v>
      </c>
      <c r="L4204" s="11">
        <v>59.581151714765298</v>
      </c>
      <c r="M4204" s="11">
        <v>49.359551952713602</v>
      </c>
      <c r="N4204" s="11" t="s">
        <v>54</v>
      </c>
      <c r="O4204" s="11" t="s">
        <v>60</v>
      </c>
      <c r="P4204" s="11">
        <v>0</v>
      </c>
      <c r="Q4204" s="11">
        <v>0.2359582254732</v>
      </c>
      <c r="R4204" s="11">
        <v>1</v>
      </c>
      <c r="S4204" s="11">
        <v>49</v>
      </c>
      <c r="T4204" s="11">
        <v>297.79285349242298</v>
      </c>
      <c r="U4204" s="11">
        <v>9.6773146791421603</v>
      </c>
      <c r="V4204" s="11" t="s">
        <v>62</v>
      </c>
    </row>
    <row r="4205" spans="1:22" x14ac:dyDescent="0.3">
      <c r="A4205" s="9">
        <v>45366.59375</v>
      </c>
      <c r="B4205" s="10">
        <v>45366</v>
      </c>
      <c r="C4205" s="11">
        <v>2024</v>
      </c>
      <c r="D4205" s="11">
        <v>3</v>
      </c>
      <c r="E4205" s="11">
        <v>15</v>
      </c>
      <c r="F4205" s="11">
        <v>14</v>
      </c>
      <c r="G4205" s="11" t="s">
        <v>52</v>
      </c>
      <c r="H4205" s="11" t="s">
        <v>53</v>
      </c>
      <c r="I4205" s="11">
        <v>40.838217759138601</v>
      </c>
      <c r="J4205" s="11">
        <v>-73.770235401741004</v>
      </c>
      <c r="K4205" s="11">
        <v>195</v>
      </c>
      <c r="L4205" s="11">
        <v>9.3269540429921207</v>
      </c>
      <c r="M4205" s="11">
        <v>19.118105609206498</v>
      </c>
      <c r="N4205" s="11" t="s">
        <v>59</v>
      </c>
      <c r="O4205" s="11" t="s">
        <v>60</v>
      </c>
      <c r="P4205" s="11">
        <v>1</v>
      </c>
      <c r="Q4205" s="11">
        <v>0.81710901826304305</v>
      </c>
      <c r="R4205" s="11">
        <v>35</v>
      </c>
      <c r="S4205" s="11">
        <v>18</v>
      </c>
      <c r="T4205" s="11">
        <v>150.561995389347</v>
      </c>
      <c r="U4205" s="11">
        <v>8.5757989537980599</v>
      </c>
      <c r="V4205" s="11" t="s">
        <v>56</v>
      </c>
    </row>
    <row r="4206" spans="1:22" x14ac:dyDescent="0.3">
      <c r="A4206" s="9">
        <v>45366.597222222197</v>
      </c>
      <c r="B4206" s="10">
        <v>45366</v>
      </c>
      <c r="C4206" s="11">
        <v>2024</v>
      </c>
      <c r="D4206" s="11">
        <v>3</v>
      </c>
      <c r="E4206" s="11">
        <v>15</v>
      </c>
      <c r="F4206" s="11">
        <v>14</v>
      </c>
      <c r="G4206" s="11" t="s">
        <v>52</v>
      </c>
      <c r="H4206" s="11" t="s">
        <v>53</v>
      </c>
      <c r="I4206" s="11">
        <v>40.788150823070801</v>
      </c>
      <c r="J4206" s="11">
        <v>-73.983673766040297</v>
      </c>
      <c r="K4206" s="11">
        <v>87</v>
      </c>
      <c r="L4206" s="11">
        <v>49.312315231155097</v>
      </c>
      <c r="M4206" s="11">
        <v>40.617190737675998</v>
      </c>
      <c r="N4206" s="11" t="s">
        <v>54</v>
      </c>
      <c r="O4206" s="11" t="s">
        <v>58</v>
      </c>
      <c r="P4206" s="11">
        <v>0</v>
      </c>
      <c r="Q4206" s="11">
        <v>-0.682173916717842</v>
      </c>
      <c r="R4206" s="11">
        <v>52</v>
      </c>
      <c r="S4206" s="11">
        <v>19</v>
      </c>
      <c r="T4206" s="11">
        <v>357.60155421511797</v>
      </c>
      <c r="U4206" s="11">
        <v>12.2727942267421</v>
      </c>
      <c r="V4206" s="11" t="s">
        <v>62</v>
      </c>
    </row>
    <row r="4207" spans="1:22" x14ac:dyDescent="0.3">
      <c r="A4207" s="9">
        <v>45366.600694444503</v>
      </c>
      <c r="B4207" s="10">
        <v>45366</v>
      </c>
      <c r="C4207" s="11">
        <v>2024</v>
      </c>
      <c r="D4207" s="11">
        <v>3</v>
      </c>
      <c r="E4207" s="11">
        <v>15</v>
      </c>
      <c r="F4207" s="11">
        <v>14</v>
      </c>
      <c r="G4207" s="11" t="s">
        <v>52</v>
      </c>
      <c r="H4207" s="11" t="s">
        <v>53</v>
      </c>
      <c r="I4207" s="11">
        <v>40.663362320366602</v>
      </c>
      <c r="J4207" s="11">
        <v>-73.837697523675004</v>
      </c>
      <c r="K4207" s="11">
        <v>61</v>
      </c>
      <c r="L4207" s="11">
        <v>74.717566159406303</v>
      </c>
      <c r="M4207" s="11">
        <v>36.190030494647303</v>
      </c>
      <c r="N4207" s="11" t="s">
        <v>59</v>
      </c>
      <c r="O4207" s="11" t="s">
        <v>60</v>
      </c>
      <c r="P4207" s="11">
        <v>0</v>
      </c>
      <c r="Q4207" s="11">
        <v>-0.25876747359971403</v>
      </c>
      <c r="R4207" s="11">
        <v>28</v>
      </c>
      <c r="S4207" s="11">
        <v>18</v>
      </c>
      <c r="T4207" s="11">
        <v>416.58027419304301</v>
      </c>
      <c r="U4207" s="11">
        <v>8.59360598900256</v>
      </c>
      <c r="V4207" s="11" t="s">
        <v>62</v>
      </c>
    </row>
    <row r="4208" spans="1:22" x14ac:dyDescent="0.3">
      <c r="A4208" s="9">
        <v>45366.604166666701</v>
      </c>
      <c r="B4208" s="10">
        <v>45366</v>
      </c>
      <c r="C4208" s="11">
        <v>2024</v>
      </c>
      <c r="D4208" s="11">
        <v>3</v>
      </c>
      <c r="E4208" s="11">
        <v>15</v>
      </c>
      <c r="F4208" s="11">
        <v>14</v>
      </c>
      <c r="G4208" s="11" t="s">
        <v>52</v>
      </c>
      <c r="H4208" s="11" t="s">
        <v>53</v>
      </c>
      <c r="I4208" s="11">
        <v>40.680035950151698</v>
      </c>
      <c r="J4208" s="11">
        <v>-73.847115590033397</v>
      </c>
      <c r="K4208" s="11">
        <v>33</v>
      </c>
      <c r="L4208" s="11">
        <v>75.336290408202302</v>
      </c>
      <c r="M4208" s="11">
        <v>91.597845906001297</v>
      </c>
      <c r="N4208" s="11" t="s">
        <v>54</v>
      </c>
      <c r="O4208" s="11" t="s">
        <v>61</v>
      </c>
      <c r="P4208" s="11">
        <v>0</v>
      </c>
      <c r="Q4208" s="11">
        <v>-0.38644035861376502</v>
      </c>
      <c r="R4208" s="11">
        <v>61</v>
      </c>
      <c r="S4208" s="11">
        <v>8</v>
      </c>
      <c r="T4208" s="11">
        <v>372.10452884002302</v>
      </c>
      <c r="U4208" s="11">
        <v>14.878852618230701</v>
      </c>
      <c r="V4208" s="11" t="s">
        <v>56</v>
      </c>
    </row>
    <row r="4209" spans="1:22" x14ac:dyDescent="0.3">
      <c r="A4209" s="9">
        <v>45366.607638888898</v>
      </c>
      <c r="B4209" s="10">
        <v>45366</v>
      </c>
      <c r="C4209" s="11">
        <v>2024</v>
      </c>
      <c r="D4209" s="11">
        <v>3</v>
      </c>
      <c r="E4209" s="11">
        <v>15</v>
      </c>
      <c r="F4209" s="11">
        <v>14</v>
      </c>
      <c r="G4209" s="11" t="s">
        <v>52</v>
      </c>
      <c r="H4209" s="11" t="s">
        <v>53</v>
      </c>
      <c r="I4209" s="11">
        <v>40.785767743723603</v>
      </c>
      <c r="J4209" s="11">
        <v>-73.996508939789905</v>
      </c>
      <c r="K4209" s="11">
        <v>272</v>
      </c>
      <c r="L4209" s="11">
        <v>29.8187397257485</v>
      </c>
      <c r="M4209" s="11">
        <v>56.064093534453903</v>
      </c>
      <c r="N4209" s="11" t="s">
        <v>57</v>
      </c>
      <c r="O4209" s="11" t="s">
        <v>55</v>
      </c>
      <c r="P4209" s="11">
        <v>0</v>
      </c>
      <c r="Q4209" s="11">
        <v>9.0350108838392895E-3</v>
      </c>
      <c r="R4209" s="11">
        <v>31</v>
      </c>
      <c r="S4209" s="11">
        <v>39</v>
      </c>
      <c r="T4209" s="11">
        <v>272.87389282553698</v>
      </c>
      <c r="U4209" s="11">
        <v>17.020054199759102</v>
      </c>
      <c r="V4209" s="11" t="s">
        <v>56</v>
      </c>
    </row>
    <row r="4210" spans="1:22" x14ac:dyDescent="0.3">
      <c r="A4210" s="9">
        <v>45366.611111111102</v>
      </c>
      <c r="B4210" s="10">
        <v>45366</v>
      </c>
      <c r="C4210" s="11">
        <v>2024</v>
      </c>
      <c r="D4210" s="11">
        <v>3</v>
      </c>
      <c r="E4210" s="11">
        <v>15</v>
      </c>
      <c r="F4210" s="11">
        <v>14</v>
      </c>
      <c r="G4210" s="11" t="s">
        <v>52</v>
      </c>
      <c r="H4210" s="11" t="s">
        <v>53</v>
      </c>
      <c r="I4210" s="11">
        <v>40.794683829487099</v>
      </c>
      <c r="J4210" s="11">
        <v>-73.887765581073793</v>
      </c>
      <c r="K4210" s="11">
        <v>292</v>
      </c>
      <c r="L4210" s="11">
        <v>27.839056554475398</v>
      </c>
      <c r="M4210" s="11">
        <v>79.976135847539595</v>
      </c>
      <c r="N4210" s="11" t="s">
        <v>57</v>
      </c>
      <c r="O4210" s="11" t="s">
        <v>55</v>
      </c>
      <c r="P4210" s="11">
        <v>0</v>
      </c>
      <c r="Q4210" s="11">
        <v>-0.82885615623911701</v>
      </c>
      <c r="R4210" s="11">
        <v>31</v>
      </c>
      <c r="S4210" s="11">
        <v>15</v>
      </c>
      <c r="T4210" s="11">
        <v>299.86177044327201</v>
      </c>
      <c r="U4210" s="11">
        <v>12.055594522624</v>
      </c>
      <c r="V4210" s="11" t="s">
        <v>56</v>
      </c>
    </row>
    <row r="4211" spans="1:22" x14ac:dyDescent="0.3">
      <c r="A4211" s="9">
        <v>45366.614583333299</v>
      </c>
      <c r="B4211" s="10">
        <v>45366</v>
      </c>
      <c r="C4211" s="11">
        <v>2024</v>
      </c>
      <c r="D4211" s="11">
        <v>3</v>
      </c>
      <c r="E4211" s="11">
        <v>15</v>
      </c>
      <c r="F4211" s="11">
        <v>14</v>
      </c>
      <c r="G4211" s="11" t="s">
        <v>52</v>
      </c>
      <c r="H4211" s="11" t="s">
        <v>53</v>
      </c>
      <c r="I4211" s="11">
        <v>40.638332545468401</v>
      </c>
      <c r="J4211" s="11">
        <v>-73.903331142779606</v>
      </c>
      <c r="K4211" s="11">
        <v>175</v>
      </c>
      <c r="L4211" s="11">
        <v>39.966391166507997</v>
      </c>
      <c r="M4211" s="11">
        <v>76.862514188201999</v>
      </c>
      <c r="N4211" s="11" t="s">
        <v>54</v>
      </c>
      <c r="O4211" s="11" t="s">
        <v>61</v>
      </c>
      <c r="P4211" s="11">
        <v>0</v>
      </c>
      <c r="Q4211" s="11">
        <v>-0.32160403548011002</v>
      </c>
      <c r="R4211" s="11">
        <v>88</v>
      </c>
      <c r="S4211" s="11">
        <v>8</v>
      </c>
      <c r="T4211" s="11">
        <v>347.59018859865</v>
      </c>
      <c r="U4211" s="11">
        <v>23.9811652172802</v>
      </c>
      <c r="V4211" s="11" t="s">
        <v>63</v>
      </c>
    </row>
    <row r="4212" spans="1:22" x14ac:dyDescent="0.3">
      <c r="A4212" s="9">
        <v>45366.618055555598</v>
      </c>
      <c r="B4212" s="10">
        <v>45366</v>
      </c>
      <c r="C4212" s="11">
        <v>2024</v>
      </c>
      <c r="D4212" s="11">
        <v>3</v>
      </c>
      <c r="E4212" s="11">
        <v>15</v>
      </c>
      <c r="F4212" s="11">
        <v>14</v>
      </c>
      <c r="G4212" s="11" t="s">
        <v>52</v>
      </c>
      <c r="H4212" s="11" t="s">
        <v>53</v>
      </c>
      <c r="I4212" s="11">
        <v>40.704735042690899</v>
      </c>
      <c r="J4212" s="11">
        <v>-73.705756156084107</v>
      </c>
      <c r="K4212" s="11">
        <v>120</v>
      </c>
      <c r="L4212" s="11">
        <v>55.160116096425398</v>
      </c>
      <c r="M4212" s="11">
        <v>52.989109664227698</v>
      </c>
      <c r="N4212" s="11" t="s">
        <v>57</v>
      </c>
      <c r="O4212" s="11" t="s">
        <v>58</v>
      </c>
      <c r="P4212" s="11">
        <v>0</v>
      </c>
      <c r="Q4212" s="11">
        <v>0.40652984366495298</v>
      </c>
      <c r="R4212" s="11">
        <v>81</v>
      </c>
      <c r="S4212" s="11">
        <v>45</v>
      </c>
      <c r="T4212" s="11">
        <v>446.39644482408403</v>
      </c>
      <c r="U4212" s="11">
        <v>8.6368604144523502</v>
      </c>
      <c r="V4212" s="11" t="s">
        <v>63</v>
      </c>
    </row>
    <row r="4213" spans="1:22" x14ac:dyDescent="0.3">
      <c r="A4213" s="9">
        <v>45366.621527777803</v>
      </c>
      <c r="B4213" s="10">
        <v>45366</v>
      </c>
      <c r="C4213" s="11">
        <v>2024</v>
      </c>
      <c r="D4213" s="11">
        <v>3</v>
      </c>
      <c r="E4213" s="11">
        <v>15</v>
      </c>
      <c r="F4213" s="11">
        <v>14</v>
      </c>
      <c r="G4213" s="11" t="s">
        <v>52</v>
      </c>
      <c r="H4213" s="11" t="s">
        <v>53</v>
      </c>
      <c r="I4213" s="11">
        <v>40.844336848042097</v>
      </c>
      <c r="J4213" s="11">
        <v>-73.884350593258802</v>
      </c>
      <c r="K4213" s="11">
        <v>209</v>
      </c>
      <c r="L4213" s="11">
        <v>75.452484686397</v>
      </c>
      <c r="M4213" s="11">
        <v>22.8846589650407</v>
      </c>
      <c r="N4213" s="11" t="s">
        <v>57</v>
      </c>
      <c r="O4213" s="11" t="s">
        <v>61</v>
      </c>
      <c r="P4213" s="11">
        <v>0</v>
      </c>
      <c r="Q4213" s="11">
        <v>-0.65300247917935095</v>
      </c>
      <c r="R4213" s="11">
        <v>68</v>
      </c>
      <c r="S4213" s="11">
        <v>30</v>
      </c>
      <c r="T4213" s="11">
        <v>264.93865378027402</v>
      </c>
      <c r="U4213" s="11">
        <v>6.1033444923967402</v>
      </c>
      <c r="V4213" s="11" t="s">
        <v>56</v>
      </c>
    </row>
    <row r="4214" spans="1:22" x14ac:dyDescent="0.3">
      <c r="A4214" s="9">
        <v>45366.625</v>
      </c>
      <c r="B4214" s="10">
        <v>45366</v>
      </c>
      <c r="C4214" s="11">
        <v>2024</v>
      </c>
      <c r="D4214" s="11">
        <v>3</v>
      </c>
      <c r="E4214" s="11">
        <v>15</v>
      </c>
      <c r="F4214" s="11">
        <v>15</v>
      </c>
      <c r="G4214" s="11" t="s">
        <v>52</v>
      </c>
      <c r="H4214" s="11" t="s">
        <v>53</v>
      </c>
      <c r="I4214" s="11">
        <v>40.839146008527798</v>
      </c>
      <c r="J4214" s="11">
        <v>-73.901776366980798</v>
      </c>
      <c r="K4214" s="11">
        <v>242</v>
      </c>
      <c r="L4214" s="11">
        <v>19.720872430900901</v>
      </c>
      <c r="M4214" s="11">
        <v>27.620462417554101</v>
      </c>
      <c r="N4214" s="11" t="s">
        <v>59</v>
      </c>
      <c r="O4214" s="11" t="s">
        <v>61</v>
      </c>
      <c r="P4214" s="11">
        <v>1</v>
      </c>
      <c r="Q4214" s="11">
        <v>0.39643453624902802</v>
      </c>
      <c r="R4214" s="11">
        <v>92</v>
      </c>
      <c r="S4214" s="11">
        <v>42</v>
      </c>
      <c r="T4214" s="11">
        <v>328.56319454565897</v>
      </c>
      <c r="U4214" s="11">
        <v>21.0531019597144</v>
      </c>
      <c r="V4214" s="11" t="s">
        <v>56</v>
      </c>
    </row>
    <row r="4215" spans="1:22" x14ac:dyDescent="0.3">
      <c r="A4215" s="9">
        <v>45366.628472222197</v>
      </c>
      <c r="B4215" s="10">
        <v>45366</v>
      </c>
      <c r="C4215" s="11">
        <v>2024</v>
      </c>
      <c r="D4215" s="11">
        <v>3</v>
      </c>
      <c r="E4215" s="11">
        <v>15</v>
      </c>
      <c r="F4215" s="11">
        <v>15</v>
      </c>
      <c r="G4215" s="11" t="s">
        <v>52</v>
      </c>
      <c r="H4215" s="11" t="s">
        <v>53</v>
      </c>
      <c r="I4215" s="11">
        <v>40.869406760013099</v>
      </c>
      <c r="J4215" s="11">
        <v>-73.893507118546296</v>
      </c>
      <c r="K4215" s="11">
        <v>40</v>
      </c>
      <c r="L4215" s="11">
        <v>47.443926851282797</v>
      </c>
      <c r="M4215" s="11">
        <v>90.446648529257303</v>
      </c>
      <c r="N4215" s="11" t="s">
        <v>59</v>
      </c>
      <c r="O4215" s="11" t="s">
        <v>60</v>
      </c>
      <c r="P4215" s="11">
        <v>0</v>
      </c>
      <c r="Q4215" s="11">
        <v>0.73405301026089997</v>
      </c>
      <c r="R4215" s="11">
        <v>68</v>
      </c>
      <c r="S4215" s="11">
        <v>42</v>
      </c>
      <c r="T4215" s="11">
        <v>167.51709358117799</v>
      </c>
      <c r="U4215" s="11">
        <v>23.258647625834399</v>
      </c>
      <c r="V4215" s="11" t="s">
        <v>56</v>
      </c>
    </row>
    <row r="4216" spans="1:22" x14ac:dyDescent="0.3">
      <c r="A4216" s="9">
        <v>45366.631944444503</v>
      </c>
      <c r="B4216" s="10">
        <v>45366</v>
      </c>
      <c r="C4216" s="11">
        <v>2024</v>
      </c>
      <c r="D4216" s="11">
        <v>3</v>
      </c>
      <c r="E4216" s="11">
        <v>15</v>
      </c>
      <c r="F4216" s="11">
        <v>15</v>
      </c>
      <c r="G4216" s="11" t="s">
        <v>52</v>
      </c>
      <c r="H4216" s="11" t="s">
        <v>53</v>
      </c>
      <c r="I4216" s="11">
        <v>40.779014448079501</v>
      </c>
      <c r="J4216" s="11">
        <v>-73.764438090908996</v>
      </c>
      <c r="K4216" s="11">
        <v>85</v>
      </c>
      <c r="L4216" s="11">
        <v>12.299064021632001</v>
      </c>
      <c r="M4216" s="11">
        <v>46.1233344922329</v>
      </c>
      <c r="N4216" s="11" t="s">
        <v>54</v>
      </c>
      <c r="O4216" s="11" t="s">
        <v>58</v>
      </c>
      <c r="P4216" s="11">
        <v>0</v>
      </c>
      <c r="Q4216" s="11">
        <v>0.79433242477069799</v>
      </c>
      <c r="R4216" s="11">
        <v>77</v>
      </c>
      <c r="S4216" s="11">
        <v>28</v>
      </c>
      <c r="T4216" s="11">
        <v>207.81492794910699</v>
      </c>
      <c r="U4216" s="11">
        <v>8.8319247528732507</v>
      </c>
      <c r="V4216" s="11" t="s">
        <v>56</v>
      </c>
    </row>
    <row r="4217" spans="1:22" x14ac:dyDescent="0.3">
      <c r="A4217" s="9">
        <v>45366.635416666701</v>
      </c>
      <c r="B4217" s="10">
        <v>45366</v>
      </c>
      <c r="C4217" s="11">
        <v>2024</v>
      </c>
      <c r="D4217" s="11">
        <v>3</v>
      </c>
      <c r="E4217" s="11">
        <v>15</v>
      </c>
      <c r="F4217" s="11">
        <v>15</v>
      </c>
      <c r="G4217" s="11" t="s">
        <v>52</v>
      </c>
      <c r="H4217" s="11" t="s">
        <v>53</v>
      </c>
      <c r="I4217" s="11">
        <v>40.759635280964297</v>
      </c>
      <c r="J4217" s="11">
        <v>-73.718805059424795</v>
      </c>
      <c r="K4217" s="11">
        <v>182</v>
      </c>
      <c r="L4217" s="11">
        <v>39.063476959828002</v>
      </c>
      <c r="M4217" s="11">
        <v>27.1544777788198</v>
      </c>
      <c r="N4217" s="11" t="s">
        <v>59</v>
      </c>
      <c r="O4217" s="11" t="s">
        <v>55</v>
      </c>
      <c r="P4217" s="11">
        <v>1</v>
      </c>
      <c r="Q4217" s="11">
        <v>0.64931516683017698</v>
      </c>
      <c r="R4217" s="11">
        <v>44</v>
      </c>
      <c r="S4217" s="11">
        <v>5</v>
      </c>
      <c r="T4217" s="11">
        <v>270.92306563304101</v>
      </c>
      <c r="U4217" s="11">
        <v>8.1590989491796098</v>
      </c>
      <c r="V4217" s="11" t="s">
        <v>56</v>
      </c>
    </row>
    <row r="4218" spans="1:22" x14ac:dyDescent="0.3">
      <c r="A4218" s="9">
        <v>45366.638888888898</v>
      </c>
      <c r="B4218" s="10">
        <v>45366</v>
      </c>
      <c r="C4218" s="11">
        <v>2024</v>
      </c>
      <c r="D4218" s="11">
        <v>3</v>
      </c>
      <c r="E4218" s="11">
        <v>15</v>
      </c>
      <c r="F4218" s="11">
        <v>15</v>
      </c>
      <c r="G4218" s="11" t="s">
        <v>52</v>
      </c>
      <c r="H4218" s="11" t="s">
        <v>53</v>
      </c>
      <c r="I4218" s="11">
        <v>40.620402218186797</v>
      </c>
      <c r="J4218" s="11">
        <v>-73.826713183465301</v>
      </c>
      <c r="K4218" s="11">
        <v>48</v>
      </c>
      <c r="L4218" s="11">
        <v>74.780601406397693</v>
      </c>
      <c r="M4218" s="11">
        <v>30.5263691744806</v>
      </c>
      <c r="N4218" s="11" t="s">
        <v>57</v>
      </c>
      <c r="O4218" s="11" t="s">
        <v>60</v>
      </c>
      <c r="P4218" s="11">
        <v>0</v>
      </c>
      <c r="Q4218" s="11">
        <v>-0.83679110146756297</v>
      </c>
      <c r="R4218" s="11">
        <v>30</v>
      </c>
      <c r="S4218" s="11">
        <v>40</v>
      </c>
      <c r="T4218" s="11">
        <v>440.21070788333202</v>
      </c>
      <c r="U4218" s="11">
        <v>8.2280757990758104</v>
      </c>
      <c r="V4218" s="11" t="s">
        <v>62</v>
      </c>
    </row>
    <row r="4219" spans="1:22" x14ac:dyDescent="0.3">
      <c r="A4219" s="9">
        <v>45366.642361111102</v>
      </c>
      <c r="B4219" s="10">
        <v>45366</v>
      </c>
      <c r="C4219" s="11">
        <v>2024</v>
      </c>
      <c r="D4219" s="11">
        <v>3</v>
      </c>
      <c r="E4219" s="11">
        <v>15</v>
      </c>
      <c r="F4219" s="11">
        <v>15</v>
      </c>
      <c r="G4219" s="11" t="s">
        <v>52</v>
      </c>
      <c r="H4219" s="11" t="s">
        <v>53</v>
      </c>
      <c r="I4219" s="11">
        <v>40.762664108430499</v>
      </c>
      <c r="J4219" s="11">
        <v>-73.705674985025794</v>
      </c>
      <c r="K4219" s="11">
        <v>111</v>
      </c>
      <c r="L4219" s="11">
        <v>57.520198573310402</v>
      </c>
      <c r="M4219" s="11">
        <v>73.165419326831298</v>
      </c>
      <c r="N4219" s="11" t="s">
        <v>54</v>
      </c>
      <c r="O4219" s="11" t="s">
        <v>60</v>
      </c>
      <c r="P4219" s="11">
        <v>1</v>
      </c>
      <c r="Q4219" s="11">
        <v>0.86832830026040397</v>
      </c>
      <c r="R4219" s="11">
        <v>55</v>
      </c>
      <c r="S4219" s="11">
        <v>11</v>
      </c>
      <c r="T4219" s="11">
        <v>141.69288089774901</v>
      </c>
      <c r="U4219" s="11">
        <v>25.322331806029101</v>
      </c>
      <c r="V4219" s="11" t="s">
        <v>56</v>
      </c>
    </row>
    <row r="4220" spans="1:22" x14ac:dyDescent="0.3">
      <c r="A4220" s="9">
        <v>45366.645833333299</v>
      </c>
      <c r="B4220" s="10">
        <v>45366</v>
      </c>
      <c r="C4220" s="11">
        <v>2024</v>
      </c>
      <c r="D4220" s="11">
        <v>3</v>
      </c>
      <c r="E4220" s="11">
        <v>15</v>
      </c>
      <c r="F4220" s="11">
        <v>15</v>
      </c>
      <c r="G4220" s="11" t="s">
        <v>52</v>
      </c>
      <c r="H4220" s="11" t="s">
        <v>53</v>
      </c>
      <c r="I4220" s="11">
        <v>40.733080386954299</v>
      </c>
      <c r="J4220" s="11">
        <v>-73.8827291045408</v>
      </c>
      <c r="K4220" s="11">
        <v>85</v>
      </c>
      <c r="L4220" s="11">
        <v>71.043413282071995</v>
      </c>
      <c r="M4220" s="11">
        <v>43.8529821878614</v>
      </c>
      <c r="N4220" s="11" t="s">
        <v>57</v>
      </c>
      <c r="O4220" s="11" t="s">
        <v>61</v>
      </c>
      <c r="P4220" s="11">
        <v>0</v>
      </c>
      <c r="Q4220" s="11">
        <v>6.86343669044997E-2</v>
      </c>
      <c r="R4220" s="11">
        <v>30</v>
      </c>
      <c r="S4220" s="11">
        <v>29</v>
      </c>
      <c r="T4220" s="11">
        <v>205.64846423547601</v>
      </c>
      <c r="U4220" s="11">
        <v>10.378164847294</v>
      </c>
      <c r="V4220" s="11" t="s">
        <v>62</v>
      </c>
    </row>
    <row r="4221" spans="1:22" x14ac:dyDescent="0.3">
      <c r="A4221" s="9">
        <v>45366.649305555598</v>
      </c>
      <c r="B4221" s="10">
        <v>45366</v>
      </c>
      <c r="C4221" s="11">
        <v>2024</v>
      </c>
      <c r="D4221" s="11">
        <v>3</v>
      </c>
      <c r="E4221" s="11">
        <v>15</v>
      </c>
      <c r="F4221" s="11">
        <v>15</v>
      </c>
      <c r="G4221" s="11" t="s">
        <v>52</v>
      </c>
      <c r="H4221" s="11" t="s">
        <v>53</v>
      </c>
      <c r="I4221" s="11">
        <v>40.8760729580003</v>
      </c>
      <c r="J4221" s="11">
        <v>-73.967919857464494</v>
      </c>
      <c r="K4221" s="11">
        <v>21</v>
      </c>
      <c r="L4221" s="11">
        <v>65.066286820285498</v>
      </c>
      <c r="M4221" s="11">
        <v>90.913843643208594</v>
      </c>
      <c r="N4221" s="11" t="s">
        <v>54</v>
      </c>
      <c r="O4221" s="11" t="s">
        <v>61</v>
      </c>
      <c r="P4221" s="11">
        <v>0</v>
      </c>
      <c r="Q4221" s="11">
        <v>0.55610362259465296</v>
      </c>
      <c r="R4221" s="11">
        <v>34</v>
      </c>
      <c r="S4221" s="11">
        <v>10</v>
      </c>
      <c r="T4221" s="11">
        <v>414.54080447448598</v>
      </c>
      <c r="U4221" s="11">
        <v>15.218426502527199</v>
      </c>
      <c r="V4221" s="11" t="s">
        <v>56</v>
      </c>
    </row>
    <row r="4222" spans="1:22" x14ac:dyDescent="0.3">
      <c r="A4222" s="9">
        <v>45366.652777777803</v>
      </c>
      <c r="B4222" s="10">
        <v>45366</v>
      </c>
      <c r="C4222" s="11">
        <v>2024</v>
      </c>
      <c r="D4222" s="11">
        <v>3</v>
      </c>
      <c r="E4222" s="11">
        <v>15</v>
      </c>
      <c r="F4222" s="11">
        <v>15</v>
      </c>
      <c r="G4222" s="11" t="s">
        <v>52</v>
      </c>
      <c r="H4222" s="11" t="s">
        <v>53</v>
      </c>
      <c r="I4222" s="11">
        <v>40.648636020987603</v>
      </c>
      <c r="J4222" s="11">
        <v>-73.895623787822402</v>
      </c>
      <c r="K4222" s="11">
        <v>201</v>
      </c>
      <c r="L4222" s="11">
        <v>13.2888575619154</v>
      </c>
      <c r="M4222" s="11">
        <v>99.513158962402898</v>
      </c>
      <c r="N4222" s="11" t="s">
        <v>57</v>
      </c>
      <c r="O4222" s="11" t="s">
        <v>61</v>
      </c>
      <c r="P4222" s="11">
        <v>0</v>
      </c>
      <c r="Q4222" s="11">
        <v>-0.903803717104945</v>
      </c>
      <c r="R4222" s="11">
        <v>36</v>
      </c>
      <c r="S4222" s="11">
        <v>8</v>
      </c>
      <c r="T4222" s="11">
        <v>336.96805727515601</v>
      </c>
      <c r="U4222" s="11">
        <v>17.349474103633401</v>
      </c>
      <c r="V4222" s="11" t="s">
        <v>56</v>
      </c>
    </row>
    <row r="4223" spans="1:22" x14ac:dyDescent="0.3">
      <c r="A4223" s="9">
        <v>45366.65625</v>
      </c>
      <c r="B4223" s="10">
        <v>45366</v>
      </c>
      <c r="C4223" s="11">
        <v>2024</v>
      </c>
      <c r="D4223" s="11">
        <v>3</v>
      </c>
      <c r="E4223" s="11">
        <v>15</v>
      </c>
      <c r="F4223" s="11">
        <v>15</v>
      </c>
      <c r="G4223" s="11" t="s">
        <v>52</v>
      </c>
      <c r="H4223" s="11" t="s">
        <v>53</v>
      </c>
      <c r="I4223" s="11">
        <v>40.795080615698701</v>
      </c>
      <c r="J4223" s="11">
        <v>-73.894269684573302</v>
      </c>
      <c r="K4223" s="11">
        <v>282</v>
      </c>
      <c r="L4223" s="11">
        <v>24.569666435108299</v>
      </c>
      <c r="M4223" s="11">
        <v>45.991615900439299</v>
      </c>
      <c r="N4223" s="11" t="s">
        <v>57</v>
      </c>
      <c r="O4223" s="11" t="s">
        <v>60</v>
      </c>
      <c r="P4223" s="11">
        <v>0</v>
      </c>
      <c r="Q4223" s="11">
        <v>0.43384179270492701</v>
      </c>
      <c r="R4223" s="11">
        <v>8</v>
      </c>
      <c r="S4223" s="11">
        <v>27</v>
      </c>
      <c r="T4223" s="11">
        <v>381.086274188461</v>
      </c>
      <c r="U4223" s="11">
        <v>18.623598092380199</v>
      </c>
      <c r="V4223" s="11" t="s">
        <v>56</v>
      </c>
    </row>
    <row r="4224" spans="1:22" x14ac:dyDescent="0.3">
      <c r="A4224" s="9">
        <v>45366.659722222197</v>
      </c>
      <c r="B4224" s="10">
        <v>45366</v>
      </c>
      <c r="C4224" s="11">
        <v>2024</v>
      </c>
      <c r="D4224" s="11">
        <v>3</v>
      </c>
      <c r="E4224" s="11">
        <v>15</v>
      </c>
      <c r="F4224" s="11">
        <v>15</v>
      </c>
      <c r="G4224" s="11" t="s">
        <v>52</v>
      </c>
      <c r="H4224" s="11" t="s">
        <v>53</v>
      </c>
      <c r="I4224" s="11">
        <v>40.621049993758099</v>
      </c>
      <c r="J4224" s="11">
        <v>-73.763046669866597</v>
      </c>
      <c r="K4224" s="11">
        <v>236</v>
      </c>
      <c r="L4224" s="11">
        <v>22.609379884629501</v>
      </c>
      <c r="M4224" s="11">
        <v>13.553772201013899</v>
      </c>
      <c r="N4224" s="11" t="s">
        <v>54</v>
      </c>
      <c r="O4224" s="11" t="s">
        <v>58</v>
      </c>
      <c r="P4224" s="11">
        <v>0</v>
      </c>
      <c r="Q4224" s="11">
        <v>-0.593818142893487</v>
      </c>
      <c r="R4224" s="11">
        <v>70</v>
      </c>
      <c r="S4224" s="11">
        <v>12</v>
      </c>
      <c r="T4224" s="11">
        <v>464.55484863535497</v>
      </c>
      <c r="U4224" s="11">
        <v>15.3956539322838</v>
      </c>
      <c r="V4224" s="11" t="s">
        <v>56</v>
      </c>
    </row>
    <row r="4225" spans="1:22" x14ac:dyDescent="0.3">
      <c r="A4225" s="9">
        <v>45366.663194444503</v>
      </c>
      <c r="B4225" s="10">
        <v>45366</v>
      </c>
      <c r="C4225" s="11">
        <v>2024</v>
      </c>
      <c r="D4225" s="11">
        <v>3</v>
      </c>
      <c r="E4225" s="11">
        <v>15</v>
      </c>
      <c r="F4225" s="11">
        <v>15</v>
      </c>
      <c r="G4225" s="11" t="s">
        <v>52</v>
      </c>
      <c r="H4225" s="11" t="s">
        <v>53</v>
      </c>
      <c r="I4225" s="11">
        <v>40.630302807792397</v>
      </c>
      <c r="J4225" s="11">
        <v>-73.908100255352807</v>
      </c>
      <c r="K4225" s="11">
        <v>90</v>
      </c>
      <c r="L4225" s="11">
        <v>11.035230965640899</v>
      </c>
      <c r="M4225" s="11">
        <v>93.6460646242531</v>
      </c>
      <c r="N4225" s="11" t="s">
        <v>57</v>
      </c>
      <c r="O4225" s="11" t="s">
        <v>58</v>
      </c>
      <c r="P4225" s="11">
        <v>0</v>
      </c>
      <c r="Q4225" s="11">
        <v>0.22680114235396701</v>
      </c>
      <c r="R4225" s="11">
        <v>61</v>
      </c>
      <c r="S4225" s="11">
        <v>16</v>
      </c>
      <c r="T4225" s="11">
        <v>344.65986372656101</v>
      </c>
      <c r="U4225" s="11">
        <v>18.5168118680456</v>
      </c>
      <c r="V4225" s="11" t="s">
        <v>56</v>
      </c>
    </row>
    <row r="4226" spans="1:22" x14ac:dyDescent="0.3">
      <c r="A4226" s="9">
        <v>45366.666666666701</v>
      </c>
      <c r="B4226" s="10">
        <v>45366</v>
      </c>
      <c r="C4226" s="11">
        <v>2024</v>
      </c>
      <c r="D4226" s="11">
        <v>3</v>
      </c>
      <c r="E4226" s="11">
        <v>15</v>
      </c>
      <c r="F4226" s="11">
        <v>16</v>
      </c>
      <c r="G4226" s="11" t="s">
        <v>52</v>
      </c>
      <c r="H4226" s="11" t="s">
        <v>53</v>
      </c>
      <c r="I4226" s="11">
        <v>40.8425944199493</v>
      </c>
      <c r="J4226" s="11">
        <v>-73.714308125874894</v>
      </c>
      <c r="K4226" s="11">
        <v>285</v>
      </c>
      <c r="L4226" s="11">
        <v>67.277379262603105</v>
      </c>
      <c r="M4226" s="11">
        <v>67.554574182770097</v>
      </c>
      <c r="N4226" s="11" t="s">
        <v>59</v>
      </c>
      <c r="O4226" s="11" t="s">
        <v>58</v>
      </c>
      <c r="P4226" s="11">
        <v>0</v>
      </c>
      <c r="Q4226" s="11">
        <v>-0.111366409901684</v>
      </c>
      <c r="R4226" s="11">
        <v>68</v>
      </c>
      <c r="S4226" s="11">
        <v>36</v>
      </c>
      <c r="T4226" s="11">
        <v>390.75865989404798</v>
      </c>
      <c r="U4226" s="11">
        <v>23.9521591938075</v>
      </c>
      <c r="V4226" s="11" t="s">
        <v>56</v>
      </c>
    </row>
    <row r="4227" spans="1:22" x14ac:dyDescent="0.3">
      <c r="A4227" s="9">
        <v>45366.670138888898</v>
      </c>
      <c r="B4227" s="10">
        <v>45366</v>
      </c>
      <c r="C4227" s="11">
        <v>2024</v>
      </c>
      <c r="D4227" s="11">
        <v>3</v>
      </c>
      <c r="E4227" s="11">
        <v>15</v>
      </c>
      <c r="F4227" s="11">
        <v>16</v>
      </c>
      <c r="G4227" s="11" t="s">
        <v>52</v>
      </c>
      <c r="H4227" s="11" t="s">
        <v>53</v>
      </c>
      <c r="I4227" s="11">
        <v>40.852846499784903</v>
      </c>
      <c r="J4227" s="11">
        <v>-73.978429633101101</v>
      </c>
      <c r="K4227" s="11">
        <v>10</v>
      </c>
      <c r="L4227" s="11">
        <v>51.107265300073003</v>
      </c>
      <c r="M4227" s="11">
        <v>92.629302924822795</v>
      </c>
      <c r="N4227" s="11" t="s">
        <v>57</v>
      </c>
      <c r="O4227" s="11" t="s">
        <v>55</v>
      </c>
      <c r="P4227" s="11">
        <v>0</v>
      </c>
      <c r="Q4227" s="11">
        <v>-0.61070256714105897</v>
      </c>
      <c r="R4227" s="11">
        <v>68</v>
      </c>
      <c r="S4227" s="11">
        <v>0</v>
      </c>
      <c r="T4227" s="11">
        <v>266.484949003954</v>
      </c>
      <c r="U4227" s="11">
        <v>6.42294591436952</v>
      </c>
      <c r="V4227" s="11" t="s">
        <v>56</v>
      </c>
    </row>
    <row r="4228" spans="1:22" x14ac:dyDescent="0.3">
      <c r="A4228" s="9">
        <v>45366.673611111102</v>
      </c>
      <c r="B4228" s="10">
        <v>45366</v>
      </c>
      <c r="C4228" s="11">
        <v>2024</v>
      </c>
      <c r="D4228" s="11">
        <v>3</v>
      </c>
      <c r="E4228" s="11">
        <v>15</v>
      </c>
      <c r="F4228" s="11">
        <v>16</v>
      </c>
      <c r="G4228" s="11" t="s">
        <v>52</v>
      </c>
      <c r="H4228" s="11" t="s">
        <v>53</v>
      </c>
      <c r="I4228" s="11">
        <v>40.747696550005202</v>
      </c>
      <c r="J4228" s="11">
        <v>-73.810448965884703</v>
      </c>
      <c r="K4228" s="11">
        <v>180</v>
      </c>
      <c r="L4228" s="11">
        <v>74.389530457366504</v>
      </c>
      <c r="M4228" s="11">
        <v>29.323904304799399</v>
      </c>
      <c r="N4228" s="11" t="s">
        <v>59</v>
      </c>
      <c r="O4228" s="11" t="s">
        <v>60</v>
      </c>
      <c r="P4228" s="11">
        <v>0</v>
      </c>
      <c r="Q4228" s="11">
        <v>-0.33514159723453102</v>
      </c>
      <c r="R4228" s="11">
        <v>73</v>
      </c>
      <c r="S4228" s="11">
        <v>34</v>
      </c>
      <c r="T4228" s="11">
        <v>104.770200224863</v>
      </c>
      <c r="U4228" s="11">
        <v>23.134757046030401</v>
      </c>
      <c r="V4228" s="11" t="s">
        <v>63</v>
      </c>
    </row>
    <row r="4229" spans="1:22" x14ac:dyDescent="0.3">
      <c r="A4229" s="9">
        <v>45366.677083333299</v>
      </c>
      <c r="B4229" s="10">
        <v>45366</v>
      </c>
      <c r="C4229" s="11">
        <v>2024</v>
      </c>
      <c r="D4229" s="11">
        <v>3</v>
      </c>
      <c r="E4229" s="11">
        <v>15</v>
      </c>
      <c r="F4229" s="11">
        <v>16</v>
      </c>
      <c r="G4229" s="11" t="s">
        <v>52</v>
      </c>
      <c r="H4229" s="11" t="s">
        <v>53</v>
      </c>
      <c r="I4229" s="11">
        <v>40.781664644718298</v>
      </c>
      <c r="J4229" s="11">
        <v>-73.762519268721803</v>
      </c>
      <c r="K4229" s="11">
        <v>134</v>
      </c>
      <c r="L4229" s="11">
        <v>67.594317829717397</v>
      </c>
      <c r="M4229" s="11">
        <v>50.855803686268302</v>
      </c>
      <c r="N4229" s="11" t="s">
        <v>54</v>
      </c>
      <c r="O4229" s="11" t="s">
        <v>58</v>
      </c>
      <c r="P4229" s="11">
        <v>0</v>
      </c>
      <c r="Q4229" s="11">
        <v>0.29301361438062501</v>
      </c>
      <c r="R4229" s="11">
        <v>89</v>
      </c>
      <c r="S4229" s="11">
        <v>31</v>
      </c>
      <c r="T4229" s="11">
        <v>208.73623553587299</v>
      </c>
      <c r="U4229" s="11">
        <v>17.744384631008199</v>
      </c>
      <c r="V4229" s="11" t="s">
        <v>63</v>
      </c>
    </row>
    <row r="4230" spans="1:22" x14ac:dyDescent="0.3">
      <c r="A4230" s="9">
        <v>45366.680555555598</v>
      </c>
      <c r="B4230" s="10">
        <v>45366</v>
      </c>
      <c r="C4230" s="11">
        <v>2024</v>
      </c>
      <c r="D4230" s="11">
        <v>3</v>
      </c>
      <c r="E4230" s="11">
        <v>15</v>
      </c>
      <c r="F4230" s="11">
        <v>16</v>
      </c>
      <c r="G4230" s="11" t="s">
        <v>52</v>
      </c>
      <c r="H4230" s="11" t="s">
        <v>53</v>
      </c>
      <c r="I4230" s="11">
        <v>40.8662020325214</v>
      </c>
      <c r="J4230" s="11">
        <v>-73.711344668463994</v>
      </c>
      <c r="K4230" s="11">
        <v>210</v>
      </c>
      <c r="L4230" s="11">
        <v>13.4643216217511</v>
      </c>
      <c r="M4230" s="11">
        <v>39.763044765966399</v>
      </c>
      <c r="N4230" s="11" t="s">
        <v>54</v>
      </c>
      <c r="O4230" s="11" t="s">
        <v>55</v>
      </c>
      <c r="P4230" s="11">
        <v>0</v>
      </c>
      <c r="Q4230" s="11">
        <v>-0.94518618354461603</v>
      </c>
      <c r="R4230" s="11">
        <v>48</v>
      </c>
      <c r="S4230" s="11">
        <v>6</v>
      </c>
      <c r="T4230" s="11">
        <v>434.76805434202799</v>
      </c>
      <c r="U4230" s="11">
        <v>7.7038460832368703</v>
      </c>
      <c r="V4230" s="11" t="s">
        <v>56</v>
      </c>
    </row>
    <row r="4231" spans="1:22" x14ac:dyDescent="0.3">
      <c r="A4231" s="9">
        <v>45366.684027777803</v>
      </c>
      <c r="B4231" s="10">
        <v>45366</v>
      </c>
      <c r="C4231" s="11">
        <v>2024</v>
      </c>
      <c r="D4231" s="11">
        <v>3</v>
      </c>
      <c r="E4231" s="11">
        <v>15</v>
      </c>
      <c r="F4231" s="11">
        <v>16</v>
      </c>
      <c r="G4231" s="11" t="s">
        <v>52</v>
      </c>
      <c r="H4231" s="11" t="s">
        <v>53</v>
      </c>
      <c r="I4231" s="11">
        <v>40.654683203663097</v>
      </c>
      <c r="J4231" s="11">
        <v>-73.843904259551806</v>
      </c>
      <c r="K4231" s="11">
        <v>96</v>
      </c>
      <c r="L4231" s="11">
        <v>12.970457229432199</v>
      </c>
      <c r="M4231" s="11">
        <v>69.9635199466139</v>
      </c>
      <c r="N4231" s="11" t="s">
        <v>57</v>
      </c>
      <c r="O4231" s="11" t="s">
        <v>55</v>
      </c>
      <c r="P4231" s="11">
        <v>1</v>
      </c>
      <c r="Q4231" s="11">
        <v>-7.0682413830106094E-2</v>
      </c>
      <c r="R4231" s="11">
        <v>50</v>
      </c>
      <c r="S4231" s="11">
        <v>28</v>
      </c>
      <c r="T4231" s="11">
        <v>391.474270445895</v>
      </c>
      <c r="U4231" s="11">
        <v>27.8592673057098</v>
      </c>
      <c r="V4231" s="11" t="s">
        <v>56</v>
      </c>
    </row>
    <row r="4232" spans="1:22" x14ac:dyDescent="0.3">
      <c r="A4232" s="9">
        <v>45366.6875</v>
      </c>
      <c r="B4232" s="10">
        <v>45366</v>
      </c>
      <c r="C4232" s="11">
        <v>2024</v>
      </c>
      <c r="D4232" s="11">
        <v>3</v>
      </c>
      <c r="E4232" s="11">
        <v>15</v>
      </c>
      <c r="F4232" s="11">
        <v>16</v>
      </c>
      <c r="G4232" s="11" t="s">
        <v>52</v>
      </c>
      <c r="H4232" s="11" t="s">
        <v>53</v>
      </c>
      <c r="I4232" s="11">
        <v>40.758017361328697</v>
      </c>
      <c r="J4232" s="11">
        <v>-73.958566080276498</v>
      </c>
      <c r="K4232" s="11">
        <v>91</v>
      </c>
      <c r="L4232" s="11">
        <v>13.870826171192901</v>
      </c>
      <c r="M4232" s="11">
        <v>88.277667831635895</v>
      </c>
      <c r="N4232" s="11" t="s">
        <v>57</v>
      </c>
      <c r="O4232" s="11" t="s">
        <v>61</v>
      </c>
      <c r="P4232" s="11">
        <v>0</v>
      </c>
      <c r="Q4232" s="11">
        <v>0.21147284443167599</v>
      </c>
      <c r="R4232" s="11">
        <v>78</v>
      </c>
      <c r="S4232" s="11">
        <v>36</v>
      </c>
      <c r="T4232" s="11">
        <v>474.73740573898903</v>
      </c>
      <c r="U4232" s="11">
        <v>9.7815544055903096</v>
      </c>
      <c r="V4232" s="11" t="s">
        <v>56</v>
      </c>
    </row>
    <row r="4233" spans="1:22" x14ac:dyDescent="0.3">
      <c r="A4233" s="9">
        <v>45366.690972222197</v>
      </c>
      <c r="B4233" s="10">
        <v>45366</v>
      </c>
      <c r="C4233" s="11">
        <v>2024</v>
      </c>
      <c r="D4233" s="11">
        <v>3</v>
      </c>
      <c r="E4233" s="11">
        <v>15</v>
      </c>
      <c r="F4233" s="11">
        <v>16</v>
      </c>
      <c r="G4233" s="11" t="s">
        <v>52</v>
      </c>
      <c r="H4233" s="11" t="s">
        <v>53</v>
      </c>
      <c r="I4233" s="11">
        <v>40.874459888451199</v>
      </c>
      <c r="J4233" s="11">
        <v>-73.984973925222306</v>
      </c>
      <c r="K4233" s="11">
        <v>88</v>
      </c>
      <c r="L4233" s="11">
        <v>8.5779011337134694</v>
      </c>
      <c r="M4233" s="11">
        <v>34.517605544108299</v>
      </c>
      <c r="N4233" s="11" t="s">
        <v>57</v>
      </c>
      <c r="O4233" s="11" t="s">
        <v>61</v>
      </c>
      <c r="P4233" s="11">
        <v>0</v>
      </c>
      <c r="Q4233" s="11">
        <v>0.58174830456381998</v>
      </c>
      <c r="R4233" s="11">
        <v>29</v>
      </c>
      <c r="S4233" s="11">
        <v>33</v>
      </c>
      <c r="T4233" s="11">
        <v>55.9583584046281</v>
      </c>
      <c r="U4233" s="11">
        <v>27.808027969161099</v>
      </c>
      <c r="V4233" s="11" t="s">
        <v>56</v>
      </c>
    </row>
    <row r="4234" spans="1:22" x14ac:dyDescent="0.3">
      <c r="A4234" s="9">
        <v>45366.694444444503</v>
      </c>
      <c r="B4234" s="10">
        <v>45366</v>
      </c>
      <c r="C4234" s="11">
        <v>2024</v>
      </c>
      <c r="D4234" s="11">
        <v>3</v>
      </c>
      <c r="E4234" s="11">
        <v>15</v>
      </c>
      <c r="F4234" s="11">
        <v>16</v>
      </c>
      <c r="G4234" s="11" t="s">
        <v>52</v>
      </c>
      <c r="H4234" s="11" t="s">
        <v>53</v>
      </c>
      <c r="I4234" s="11">
        <v>40.6193401641695</v>
      </c>
      <c r="J4234" s="11">
        <v>-73.893111104304595</v>
      </c>
      <c r="K4234" s="11">
        <v>69</v>
      </c>
      <c r="L4234" s="11">
        <v>69.610861133284502</v>
      </c>
      <c r="M4234" s="11">
        <v>99.446949035314503</v>
      </c>
      <c r="N4234" s="11" t="s">
        <v>57</v>
      </c>
      <c r="O4234" s="11" t="s">
        <v>61</v>
      </c>
      <c r="P4234" s="11">
        <v>0</v>
      </c>
      <c r="Q4234" s="11">
        <v>-0.77496640290285801</v>
      </c>
      <c r="R4234" s="11">
        <v>10</v>
      </c>
      <c r="S4234" s="11">
        <v>11</v>
      </c>
      <c r="T4234" s="11">
        <v>101.58983480287201</v>
      </c>
      <c r="U4234" s="11">
        <v>28.379794283642401</v>
      </c>
      <c r="V4234" s="11" t="s">
        <v>56</v>
      </c>
    </row>
    <row r="4235" spans="1:22" x14ac:dyDescent="0.3">
      <c r="A4235" s="9">
        <v>45366.697916666701</v>
      </c>
      <c r="B4235" s="10">
        <v>45366</v>
      </c>
      <c r="C4235" s="11">
        <v>2024</v>
      </c>
      <c r="D4235" s="11">
        <v>3</v>
      </c>
      <c r="E4235" s="11">
        <v>15</v>
      </c>
      <c r="F4235" s="11">
        <v>16</v>
      </c>
      <c r="G4235" s="11" t="s">
        <v>52</v>
      </c>
      <c r="H4235" s="11" t="s">
        <v>53</v>
      </c>
      <c r="I4235" s="11">
        <v>40.637666950762799</v>
      </c>
      <c r="J4235" s="11">
        <v>-73.808575539485105</v>
      </c>
      <c r="K4235" s="11">
        <v>96</v>
      </c>
      <c r="L4235" s="11">
        <v>24.524438797830602</v>
      </c>
      <c r="M4235" s="11">
        <v>54.8641617107372</v>
      </c>
      <c r="N4235" s="11" t="s">
        <v>54</v>
      </c>
      <c r="O4235" s="11" t="s">
        <v>58</v>
      </c>
      <c r="P4235" s="11">
        <v>1</v>
      </c>
      <c r="Q4235" s="11">
        <v>0.83871780010639196</v>
      </c>
      <c r="R4235" s="11">
        <v>49</v>
      </c>
      <c r="S4235" s="11">
        <v>45</v>
      </c>
      <c r="T4235" s="11">
        <v>379.16432491653399</v>
      </c>
      <c r="U4235" s="11">
        <v>19.857019007815801</v>
      </c>
      <c r="V4235" s="11" t="s">
        <v>56</v>
      </c>
    </row>
    <row r="4236" spans="1:22" x14ac:dyDescent="0.3">
      <c r="A4236" s="9">
        <v>45366.701388888898</v>
      </c>
      <c r="B4236" s="10">
        <v>45366</v>
      </c>
      <c r="C4236" s="11">
        <v>2024</v>
      </c>
      <c r="D4236" s="11">
        <v>3</v>
      </c>
      <c r="E4236" s="11">
        <v>15</v>
      </c>
      <c r="F4236" s="11">
        <v>16</v>
      </c>
      <c r="G4236" s="11" t="s">
        <v>52</v>
      </c>
      <c r="H4236" s="11" t="s">
        <v>53</v>
      </c>
      <c r="I4236" s="11">
        <v>40.8310708664308</v>
      </c>
      <c r="J4236" s="11">
        <v>-73.958871526082106</v>
      </c>
      <c r="K4236" s="11">
        <v>236</v>
      </c>
      <c r="L4236" s="11">
        <v>12.208779576370899</v>
      </c>
      <c r="M4236" s="11">
        <v>76.967347535020195</v>
      </c>
      <c r="N4236" s="11" t="s">
        <v>54</v>
      </c>
      <c r="O4236" s="11" t="s">
        <v>60</v>
      </c>
      <c r="P4236" s="11">
        <v>0</v>
      </c>
      <c r="Q4236" s="11">
        <v>-0.74590210090124198</v>
      </c>
      <c r="R4236" s="11">
        <v>67</v>
      </c>
      <c r="S4236" s="11">
        <v>38</v>
      </c>
      <c r="T4236" s="11">
        <v>194.00447562074899</v>
      </c>
      <c r="U4236" s="11">
        <v>9.8044256428639596</v>
      </c>
      <c r="V4236" s="11" t="s">
        <v>56</v>
      </c>
    </row>
    <row r="4237" spans="1:22" x14ac:dyDescent="0.3">
      <c r="A4237" s="9">
        <v>45366.704861111102</v>
      </c>
      <c r="B4237" s="10">
        <v>45366</v>
      </c>
      <c r="C4237" s="11">
        <v>2024</v>
      </c>
      <c r="D4237" s="11">
        <v>3</v>
      </c>
      <c r="E4237" s="11">
        <v>15</v>
      </c>
      <c r="F4237" s="11">
        <v>16</v>
      </c>
      <c r="G4237" s="11" t="s">
        <v>52</v>
      </c>
      <c r="H4237" s="11" t="s">
        <v>53</v>
      </c>
      <c r="I4237" s="11">
        <v>40.827644834991801</v>
      </c>
      <c r="J4237" s="11">
        <v>-73.936694088672596</v>
      </c>
      <c r="K4237" s="11">
        <v>55</v>
      </c>
      <c r="L4237" s="11">
        <v>74.447080792018795</v>
      </c>
      <c r="M4237" s="11">
        <v>49.265593512767197</v>
      </c>
      <c r="N4237" s="11" t="s">
        <v>54</v>
      </c>
      <c r="O4237" s="11" t="s">
        <v>55</v>
      </c>
      <c r="P4237" s="11">
        <v>0</v>
      </c>
      <c r="Q4237" s="11">
        <v>-0.85592777076168902</v>
      </c>
      <c r="R4237" s="11">
        <v>87</v>
      </c>
      <c r="S4237" s="11">
        <v>21</v>
      </c>
      <c r="T4237" s="11">
        <v>458.00519957715699</v>
      </c>
      <c r="U4237" s="11">
        <v>7.2320469554937103</v>
      </c>
      <c r="V4237" s="11" t="s">
        <v>62</v>
      </c>
    </row>
    <row r="4238" spans="1:22" x14ac:dyDescent="0.3">
      <c r="A4238" s="9">
        <v>45366.708333333299</v>
      </c>
      <c r="B4238" s="10">
        <v>45366</v>
      </c>
      <c r="C4238" s="11">
        <v>2024</v>
      </c>
      <c r="D4238" s="11">
        <v>3</v>
      </c>
      <c r="E4238" s="11">
        <v>15</v>
      </c>
      <c r="F4238" s="11">
        <v>17</v>
      </c>
      <c r="G4238" s="11" t="s">
        <v>52</v>
      </c>
      <c r="H4238" s="11" t="s">
        <v>53</v>
      </c>
      <c r="I4238" s="11">
        <v>40.886802405454397</v>
      </c>
      <c r="J4238" s="11">
        <v>-73.860424552342494</v>
      </c>
      <c r="K4238" s="11">
        <v>18</v>
      </c>
      <c r="L4238" s="11">
        <v>33.086719235816702</v>
      </c>
      <c r="M4238" s="11">
        <v>81.519387683564105</v>
      </c>
      <c r="N4238" s="11" t="s">
        <v>57</v>
      </c>
      <c r="O4238" s="11" t="s">
        <v>61</v>
      </c>
      <c r="P4238" s="11">
        <v>0</v>
      </c>
      <c r="Q4238" s="11">
        <v>0.43495712378983298</v>
      </c>
      <c r="R4238" s="11">
        <v>48</v>
      </c>
      <c r="S4238" s="11">
        <v>3</v>
      </c>
      <c r="T4238" s="11">
        <v>112.20246077183501</v>
      </c>
      <c r="U4238" s="11">
        <v>28.800280588156902</v>
      </c>
      <c r="V4238" s="11" t="s">
        <v>56</v>
      </c>
    </row>
    <row r="4239" spans="1:22" x14ac:dyDescent="0.3">
      <c r="A4239" s="9">
        <v>45366.711805555598</v>
      </c>
      <c r="B4239" s="10">
        <v>45366</v>
      </c>
      <c r="C4239" s="11">
        <v>2024</v>
      </c>
      <c r="D4239" s="11">
        <v>3</v>
      </c>
      <c r="E4239" s="11">
        <v>15</v>
      </c>
      <c r="F4239" s="11">
        <v>17</v>
      </c>
      <c r="G4239" s="11" t="s">
        <v>52</v>
      </c>
      <c r="H4239" s="11" t="s">
        <v>53</v>
      </c>
      <c r="I4239" s="11">
        <v>40.7255860326174</v>
      </c>
      <c r="J4239" s="11">
        <v>-73.792286505461504</v>
      </c>
      <c r="K4239" s="11">
        <v>183</v>
      </c>
      <c r="L4239" s="11">
        <v>32.155708464843002</v>
      </c>
      <c r="M4239" s="11">
        <v>29.7813426092725</v>
      </c>
      <c r="N4239" s="11" t="s">
        <v>59</v>
      </c>
      <c r="O4239" s="11" t="s">
        <v>60</v>
      </c>
      <c r="P4239" s="11">
        <v>0</v>
      </c>
      <c r="Q4239" s="11">
        <v>0.64386104600168304</v>
      </c>
      <c r="R4239" s="11">
        <v>36</v>
      </c>
      <c r="S4239" s="11">
        <v>17</v>
      </c>
      <c r="T4239" s="11">
        <v>88.055367812858506</v>
      </c>
      <c r="U4239" s="11">
        <v>22.328836320953702</v>
      </c>
      <c r="V4239" s="11" t="s">
        <v>63</v>
      </c>
    </row>
    <row r="4240" spans="1:22" x14ac:dyDescent="0.3">
      <c r="A4240" s="9">
        <v>45366.715277777803</v>
      </c>
      <c r="B4240" s="10">
        <v>45366</v>
      </c>
      <c r="C4240" s="11">
        <v>2024</v>
      </c>
      <c r="D4240" s="11">
        <v>3</v>
      </c>
      <c r="E4240" s="11">
        <v>15</v>
      </c>
      <c r="F4240" s="11">
        <v>17</v>
      </c>
      <c r="G4240" s="11" t="s">
        <v>52</v>
      </c>
      <c r="H4240" s="11" t="s">
        <v>53</v>
      </c>
      <c r="I4240" s="11">
        <v>40.652650786246099</v>
      </c>
      <c r="J4240" s="11">
        <v>-73.893069925857603</v>
      </c>
      <c r="K4240" s="11">
        <v>238</v>
      </c>
      <c r="L4240" s="11">
        <v>47.718461366652399</v>
      </c>
      <c r="M4240" s="11">
        <v>48.843528653322103</v>
      </c>
      <c r="N4240" s="11" t="s">
        <v>59</v>
      </c>
      <c r="O4240" s="11" t="s">
        <v>61</v>
      </c>
      <c r="P4240" s="11">
        <v>1</v>
      </c>
      <c r="Q4240" s="11">
        <v>-0.94953011873534698</v>
      </c>
      <c r="R4240" s="11">
        <v>25</v>
      </c>
      <c r="S4240" s="11">
        <v>17</v>
      </c>
      <c r="T4240" s="11">
        <v>466.72262685587498</v>
      </c>
      <c r="U4240" s="11">
        <v>17.715134393927102</v>
      </c>
      <c r="V4240" s="11" t="s">
        <v>56</v>
      </c>
    </row>
    <row r="4241" spans="1:22" x14ac:dyDescent="0.3">
      <c r="A4241" s="9">
        <v>45366.71875</v>
      </c>
      <c r="B4241" s="10">
        <v>45366</v>
      </c>
      <c r="C4241" s="11">
        <v>2024</v>
      </c>
      <c r="D4241" s="11">
        <v>3</v>
      </c>
      <c r="E4241" s="11">
        <v>15</v>
      </c>
      <c r="F4241" s="11">
        <v>17</v>
      </c>
      <c r="G4241" s="11" t="s">
        <v>52</v>
      </c>
      <c r="H4241" s="11" t="s">
        <v>53</v>
      </c>
      <c r="I4241" s="11">
        <v>40.855380419505302</v>
      </c>
      <c r="J4241" s="11">
        <v>-73.977582323728797</v>
      </c>
      <c r="K4241" s="11">
        <v>220</v>
      </c>
      <c r="L4241" s="11">
        <v>43.208192730607003</v>
      </c>
      <c r="M4241" s="11">
        <v>72.213178987189394</v>
      </c>
      <c r="N4241" s="11" t="s">
        <v>57</v>
      </c>
      <c r="O4241" s="11" t="s">
        <v>58</v>
      </c>
      <c r="P4241" s="11">
        <v>0</v>
      </c>
      <c r="Q4241" s="11">
        <v>0.91936986203257998</v>
      </c>
      <c r="R4241" s="11">
        <v>43</v>
      </c>
      <c r="S4241" s="11">
        <v>25</v>
      </c>
      <c r="T4241" s="11">
        <v>402.52665487284901</v>
      </c>
      <c r="U4241" s="11">
        <v>7.6369807321246697</v>
      </c>
      <c r="V4241" s="11" t="s">
        <v>56</v>
      </c>
    </row>
    <row r="4242" spans="1:22" x14ac:dyDescent="0.3">
      <c r="A4242" s="9">
        <v>45366.722222222197</v>
      </c>
      <c r="B4242" s="10">
        <v>45366</v>
      </c>
      <c r="C4242" s="11">
        <v>2024</v>
      </c>
      <c r="D4242" s="11">
        <v>3</v>
      </c>
      <c r="E4242" s="11">
        <v>15</v>
      </c>
      <c r="F4242" s="11">
        <v>17</v>
      </c>
      <c r="G4242" s="11" t="s">
        <v>52</v>
      </c>
      <c r="H4242" s="11" t="s">
        <v>53</v>
      </c>
      <c r="I4242" s="11">
        <v>40.864458867502698</v>
      </c>
      <c r="J4242" s="11">
        <v>-73.751350223619795</v>
      </c>
      <c r="K4242" s="11">
        <v>80</v>
      </c>
      <c r="L4242" s="11">
        <v>6.8572718276831202</v>
      </c>
      <c r="M4242" s="11">
        <v>94.311314201651498</v>
      </c>
      <c r="N4242" s="11" t="s">
        <v>59</v>
      </c>
      <c r="O4242" s="11" t="s">
        <v>55</v>
      </c>
      <c r="P4242" s="11">
        <v>0</v>
      </c>
      <c r="Q4242" s="11">
        <v>0.134404914189835</v>
      </c>
      <c r="R4242" s="11">
        <v>4</v>
      </c>
      <c r="S4242" s="11">
        <v>35</v>
      </c>
      <c r="T4242" s="11">
        <v>155.749158681343</v>
      </c>
      <c r="U4242" s="11">
        <v>14.4992186994651</v>
      </c>
      <c r="V4242" s="11" t="s">
        <v>56</v>
      </c>
    </row>
    <row r="4243" spans="1:22" x14ac:dyDescent="0.3">
      <c r="A4243" s="9">
        <v>45366.725694444503</v>
      </c>
      <c r="B4243" s="10">
        <v>45366</v>
      </c>
      <c r="C4243" s="11">
        <v>2024</v>
      </c>
      <c r="D4243" s="11">
        <v>3</v>
      </c>
      <c r="E4243" s="11">
        <v>15</v>
      </c>
      <c r="F4243" s="11">
        <v>17</v>
      </c>
      <c r="G4243" s="11" t="s">
        <v>52</v>
      </c>
      <c r="H4243" s="11" t="s">
        <v>53</v>
      </c>
      <c r="I4243" s="11">
        <v>40.891190064726104</v>
      </c>
      <c r="J4243" s="11">
        <v>-73.886300610408298</v>
      </c>
      <c r="K4243" s="11">
        <v>265</v>
      </c>
      <c r="L4243" s="11">
        <v>32.6839355635367</v>
      </c>
      <c r="M4243" s="11">
        <v>36.930319683335398</v>
      </c>
      <c r="N4243" s="11" t="s">
        <v>54</v>
      </c>
      <c r="O4243" s="11" t="s">
        <v>61</v>
      </c>
      <c r="P4243" s="11">
        <v>0</v>
      </c>
      <c r="Q4243" s="11">
        <v>0.544767145809264</v>
      </c>
      <c r="R4243" s="11">
        <v>95</v>
      </c>
      <c r="S4243" s="11">
        <v>4</v>
      </c>
      <c r="T4243" s="11">
        <v>416.71708899725797</v>
      </c>
      <c r="U4243" s="11">
        <v>16.438961478024499</v>
      </c>
      <c r="V4243" s="11" t="s">
        <v>56</v>
      </c>
    </row>
    <row r="4244" spans="1:22" x14ac:dyDescent="0.3">
      <c r="A4244" s="9">
        <v>45366.729166666701</v>
      </c>
      <c r="B4244" s="10">
        <v>45366</v>
      </c>
      <c r="C4244" s="11">
        <v>2024</v>
      </c>
      <c r="D4244" s="11">
        <v>3</v>
      </c>
      <c r="E4244" s="11">
        <v>15</v>
      </c>
      <c r="F4244" s="11">
        <v>17</v>
      </c>
      <c r="G4244" s="11" t="s">
        <v>52</v>
      </c>
      <c r="H4244" s="11" t="s">
        <v>53</v>
      </c>
      <c r="I4244" s="11">
        <v>40.724798912560097</v>
      </c>
      <c r="J4244" s="11">
        <v>-73.724225817822301</v>
      </c>
      <c r="K4244" s="11">
        <v>146</v>
      </c>
      <c r="L4244" s="11">
        <v>49.050816984337999</v>
      </c>
      <c r="M4244" s="11">
        <v>23.7654570619498</v>
      </c>
      <c r="N4244" s="11" t="s">
        <v>59</v>
      </c>
      <c r="O4244" s="11" t="s">
        <v>55</v>
      </c>
      <c r="P4244" s="11">
        <v>1</v>
      </c>
      <c r="Q4244" s="11">
        <v>0.97354972052167799</v>
      </c>
      <c r="R4244" s="11">
        <v>52</v>
      </c>
      <c r="S4244" s="11">
        <v>17</v>
      </c>
      <c r="T4244" s="11">
        <v>445.81627713462899</v>
      </c>
      <c r="U4244" s="11">
        <v>24.921908282290602</v>
      </c>
      <c r="V4244" s="11" t="s">
        <v>56</v>
      </c>
    </row>
    <row r="4245" spans="1:22" x14ac:dyDescent="0.3">
      <c r="A4245" s="9">
        <v>45366.732638888898</v>
      </c>
      <c r="B4245" s="10">
        <v>45366</v>
      </c>
      <c r="C4245" s="11">
        <v>2024</v>
      </c>
      <c r="D4245" s="11">
        <v>3</v>
      </c>
      <c r="E4245" s="11">
        <v>15</v>
      </c>
      <c r="F4245" s="11">
        <v>17</v>
      </c>
      <c r="G4245" s="11" t="s">
        <v>52</v>
      </c>
      <c r="H4245" s="11" t="s">
        <v>53</v>
      </c>
      <c r="I4245" s="11">
        <v>40.775688537416102</v>
      </c>
      <c r="J4245" s="11">
        <v>-73.765650299321607</v>
      </c>
      <c r="K4245" s="11">
        <v>280</v>
      </c>
      <c r="L4245" s="11">
        <v>57.856751725470097</v>
      </c>
      <c r="M4245" s="11">
        <v>33.006606307217297</v>
      </c>
      <c r="N4245" s="11" t="s">
        <v>54</v>
      </c>
      <c r="O4245" s="11" t="s">
        <v>60</v>
      </c>
      <c r="P4245" s="11">
        <v>0</v>
      </c>
      <c r="Q4245" s="11">
        <v>-0.162347294653989</v>
      </c>
      <c r="R4245" s="11">
        <v>35</v>
      </c>
      <c r="S4245" s="11">
        <v>31</v>
      </c>
      <c r="T4245" s="11">
        <v>189.91861737512201</v>
      </c>
      <c r="U4245" s="11">
        <v>17.117920338569899</v>
      </c>
      <c r="V4245" s="11" t="s">
        <v>56</v>
      </c>
    </row>
    <row r="4246" spans="1:22" x14ac:dyDescent="0.3">
      <c r="A4246" s="9">
        <v>45366.736111111102</v>
      </c>
      <c r="B4246" s="10">
        <v>45366</v>
      </c>
      <c r="C4246" s="11">
        <v>2024</v>
      </c>
      <c r="D4246" s="11">
        <v>3</v>
      </c>
      <c r="E4246" s="11">
        <v>15</v>
      </c>
      <c r="F4246" s="11">
        <v>17</v>
      </c>
      <c r="G4246" s="11" t="s">
        <v>52</v>
      </c>
      <c r="H4246" s="11" t="s">
        <v>53</v>
      </c>
      <c r="I4246" s="11">
        <v>40.8742632926513</v>
      </c>
      <c r="J4246" s="11">
        <v>-73.836940126351706</v>
      </c>
      <c r="K4246" s="11">
        <v>212</v>
      </c>
      <c r="L4246" s="11">
        <v>68.776587011897405</v>
      </c>
      <c r="M4246" s="11">
        <v>41.968596515667102</v>
      </c>
      <c r="N4246" s="11" t="s">
        <v>54</v>
      </c>
      <c r="O4246" s="11" t="s">
        <v>60</v>
      </c>
      <c r="P4246" s="11">
        <v>0</v>
      </c>
      <c r="Q4246" s="11">
        <v>-0.70383367929391705</v>
      </c>
      <c r="R4246" s="11">
        <v>84</v>
      </c>
      <c r="S4246" s="11">
        <v>29</v>
      </c>
      <c r="T4246" s="11">
        <v>472.59033322013801</v>
      </c>
      <c r="U4246" s="11">
        <v>9.0212707588268692</v>
      </c>
      <c r="V4246" s="11" t="s">
        <v>56</v>
      </c>
    </row>
    <row r="4247" spans="1:22" x14ac:dyDescent="0.3">
      <c r="A4247" s="9">
        <v>45366.739583333299</v>
      </c>
      <c r="B4247" s="10">
        <v>45366</v>
      </c>
      <c r="C4247" s="11">
        <v>2024</v>
      </c>
      <c r="D4247" s="11">
        <v>3</v>
      </c>
      <c r="E4247" s="11">
        <v>15</v>
      </c>
      <c r="F4247" s="11">
        <v>17</v>
      </c>
      <c r="G4247" s="11" t="s">
        <v>52</v>
      </c>
      <c r="H4247" s="11" t="s">
        <v>53</v>
      </c>
      <c r="I4247" s="11">
        <v>40.890504029557498</v>
      </c>
      <c r="J4247" s="11">
        <v>-73.816100569995498</v>
      </c>
      <c r="K4247" s="11">
        <v>209</v>
      </c>
      <c r="L4247" s="11">
        <v>41.846888032430499</v>
      </c>
      <c r="M4247" s="11">
        <v>25.665285954494301</v>
      </c>
      <c r="N4247" s="11" t="s">
        <v>54</v>
      </c>
      <c r="O4247" s="11" t="s">
        <v>61</v>
      </c>
      <c r="P4247" s="11">
        <v>0</v>
      </c>
      <c r="Q4247" s="11">
        <v>-0.76656503209481996</v>
      </c>
      <c r="R4247" s="11">
        <v>73</v>
      </c>
      <c r="S4247" s="11">
        <v>47</v>
      </c>
      <c r="T4247" s="11">
        <v>376.255548559923</v>
      </c>
      <c r="U4247" s="11">
        <v>7.4525136686815596</v>
      </c>
      <c r="V4247" s="11" t="s">
        <v>56</v>
      </c>
    </row>
    <row r="4248" spans="1:22" x14ac:dyDescent="0.3">
      <c r="A4248" s="9">
        <v>45366.743055555598</v>
      </c>
      <c r="B4248" s="10">
        <v>45366</v>
      </c>
      <c r="C4248" s="11">
        <v>2024</v>
      </c>
      <c r="D4248" s="11">
        <v>3</v>
      </c>
      <c r="E4248" s="11">
        <v>15</v>
      </c>
      <c r="F4248" s="11">
        <v>17</v>
      </c>
      <c r="G4248" s="11" t="s">
        <v>52</v>
      </c>
      <c r="H4248" s="11" t="s">
        <v>53</v>
      </c>
      <c r="I4248" s="11">
        <v>40.895174015541002</v>
      </c>
      <c r="J4248" s="11">
        <v>-73.741631435992403</v>
      </c>
      <c r="K4248" s="11">
        <v>298</v>
      </c>
      <c r="L4248" s="11">
        <v>54.615237000167497</v>
      </c>
      <c r="M4248" s="11">
        <v>94.495197989571395</v>
      </c>
      <c r="N4248" s="11" t="s">
        <v>54</v>
      </c>
      <c r="O4248" s="11" t="s">
        <v>58</v>
      </c>
      <c r="P4248" s="11">
        <v>0</v>
      </c>
      <c r="Q4248" s="11">
        <v>0.11158445495859599</v>
      </c>
      <c r="R4248" s="11">
        <v>13</v>
      </c>
      <c r="S4248" s="11">
        <v>44</v>
      </c>
      <c r="T4248" s="11">
        <v>448.719623924583</v>
      </c>
      <c r="U4248" s="11">
        <v>26.27375785441</v>
      </c>
      <c r="V4248" s="11" t="s">
        <v>56</v>
      </c>
    </row>
    <row r="4249" spans="1:22" x14ac:dyDescent="0.3">
      <c r="A4249" s="9">
        <v>45366.746527777803</v>
      </c>
      <c r="B4249" s="10">
        <v>45366</v>
      </c>
      <c r="C4249" s="11">
        <v>2024</v>
      </c>
      <c r="D4249" s="11">
        <v>3</v>
      </c>
      <c r="E4249" s="11">
        <v>15</v>
      </c>
      <c r="F4249" s="11">
        <v>17</v>
      </c>
      <c r="G4249" s="11" t="s">
        <v>52</v>
      </c>
      <c r="H4249" s="11" t="s">
        <v>53</v>
      </c>
      <c r="I4249" s="11">
        <v>40.8074194691375</v>
      </c>
      <c r="J4249" s="11">
        <v>-73.759892761583302</v>
      </c>
      <c r="K4249" s="11">
        <v>124</v>
      </c>
      <c r="L4249" s="11">
        <v>59.130108373591298</v>
      </c>
      <c r="M4249" s="11">
        <v>62.0888831871912</v>
      </c>
      <c r="N4249" s="11" t="s">
        <v>54</v>
      </c>
      <c r="O4249" s="11" t="s">
        <v>58</v>
      </c>
      <c r="P4249" s="11">
        <v>0</v>
      </c>
      <c r="Q4249" s="11">
        <v>-0.29120519530537198</v>
      </c>
      <c r="R4249" s="11">
        <v>35</v>
      </c>
      <c r="S4249" s="11">
        <v>26</v>
      </c>
      <c r="T4249" s="11">
        <v>261.053232437227</v>
      </c>
      <c r="U4249" s="11">
        <v>25.466186558335899</v>
      </c>
      <c r="V4249" s="11" t="s">
        <v>63</v>
      </c>
    </row>
    <row r="4250" spans="1:22" x14ac:dyDescent="0.3">
      <c r="A4250" s="9">
        <v>45366.75</v>
      </c>
      <c r="B4250" s="10">
        <v>45366</v>
      </c>
      <c r="C4250" s="11">
        <v>2024</v>
      </c>
      <c r="D4250" s="11">
        <v>3</v>
      </c>
      <c r="E4250" s="11">
        <v>15</v>
      </c>
      <c r="F4250" s="11">
        <v>18</v>
      </c>
      <c r="G4250" s="11" t="s">
        <v>52</v>
      </c>
      <c r="H4250" s="11" t="s">
        <v>53</v>
      </c>
      <c r="I4250" s="11">
        <v>40.652497725455298</v>
      </c>
      <c r="J4250" s="11">
        <v>-73.865835882517104</v>
      </c>
      <c r="K4250" s="11">
        <v>167</v>
      </c>
      <c r="L4250" s="11">
        <v>57.804376624203002</v>
      </c>
      <c r="M4250" s="11">
        <v>98.937669062168197</v>
      </c>
      <c r="N4250" s="11" t="s">
        <v>54</v>
      </c>
      <c r="O4250" s="11" t="s">
        <v>60</v>
      </c>
      <c r="P4250" s="11">
        <v>0</v>
      </c>
      <c r="Q4250" s="11">
        <v>0.60434072647659098</v>
      </c>
      <c r="R4250" s="11">
        <v>17</v>
      </c>
      <c r="S4250" s="11">
        <v>8</v>
      </c>
      <c r="T4250" s="11">
        <v>62.370308561168002</v>
      </c>
      <c r="U4250" s="11">
        <v>24.666926666676801</v>
      </c>
      <c r="V4250" s="11" t="s">
        <v>56</v>
      </c>
    </row>
    <row r="4251" spans="1:22" x14ac:dyDescent="0.3">
      <c r="A4251" s="9">
        <v>45366.753472222197</v>
      </c>
      <c r="B4251" s="10">
        <v>45366</v>
      </c>
      <c r="C4251" s="11">
        <v>2024</v>
      </c>
      <c r="D4251" s="11">
        <v>3</v>
      </c>
      <c r="E4251" s="11">
        <v>15</v>
      </c>
      <c r="F4251" s="11">
        <v>18</v>
      </c>
      <c r="G4251" s="11" t="s">
        <v>52</v>
      </c>
      <c r="H4251" s="11" t="s">
        <v>53</v>
      </c>
      <c r="I4251" s="11">
        <v>40.784973753400401</v>
      </c>
      <c r="J4251" s="11">
        <v>-73.852079341881606</v>
      </c>
      <c r="K4251" s="11">
        <v>278</v>
      </c>
      <c r="L4251" s="11">
        <v>12.899640733141601</v>
      </c>
      <c r="M4251" s="11">
        <v>18.348688030505102</v>
      </c>
      <c r="N4251" s="11" t="s">
        <v>57</v>
      </c>
      <c r="O4251" s="11" t="s">
        <v>60</v>
      </c>
      <c r="P4251" s="11">
        <v>0</v>
      </c>
      <c r="Q4251" s="11">
        <v>-0.585753652787118</v>
      </c>
      <c r="R4251" s="11">
        <v>50</v>
      </c>
      <c r="S4251" s="11">
        <v>24</v>
      </c>
      <c r="T4251" s="11">
        <v>241.81524572963801</v>
      </c>
      <c r="U4251" s="11">
        <v>27.0664676295454</v>
      </c>
      <c r="V4251" s="11" t="s">
        <v>56</v>
      </c>
    </row>
    <row r="4252" spans="1:22" x14ac:dyDescent="0.3">
      <c r="A4252" s="9">
        <v>45366.756944444503</v>
      </c>
      <c r="B4252" s="10">
        <v>45366</v>
      </c>
      <c r="C4252" s="11">
        <v>2024</v>
      </c>
      <c r="D4252" s="11">
        <v>3</v>
      </c>
      <c r="E4252" s="11">
        <v>15</v>
      </c>
      <c r="F4252" s="11">
        <v>18</v>
      </c>
      <c r="G4252" s="11" t="s">
        <v>52</v>
      </c>
      <c r="H4252" s="11" t="s">
        <v>53</v>
      </c>
      <c r="I4252" s="11">
        <v>40.7182704516852</v>
      </c>
      <c r="J4252" s="11">
        <v>-73.994161493196501</v>
      </c>
      <c r="K4252" s="11">
        <v>49</v>
      </c>
      <c r="L4252" s="11">
        <v>24.2910842588634</v>
      </c>
      <c r="M4252" s="11">
        <v>14.2025817484096</v>
      </c>
      <c r="N4252" s="11" t="s">
        <v>59</v>
      </c>
      <c r="O4252" s="11" t="s">
        <v>55</v>
      </c>
      <c r="P4252" s="11">
        <v>0</v>
      </c>
      <c r="Q4252" s="11">
        <v>-0.39490019213946498</v>
      </c>
      <c r="R4252" s="11">
        <v>26</v>
      </c>
      <c r="S4252" s="11">
        <v>6</v>
      </c>
      <c r="T4252" s="11">
        <v>147.88473627482</v>
      </c>
      <c r="U4252" s="11">
        <v>13.744064704756701</v>
      </c>
      <c r="V4252" s="11" t="s">
        <v>63</v>
      </c>
    </row>
    <row r="4253" spans="1:22" x14ac:dyDescent="0.3">
      <c r="A4253" s="9">
        <v>45366.760416666701</v>
      </c>
      <c r="B4253" s="10">
        <v>45366</v>
      </c>
      <c r="C4253" s="11">
        <v>2024</v>
      </c>
      <c r="D4253" s="11">
        <v>3</v>
      </c>
      <c r="E4253" s="11">
        <v>15</v>
      </c>
      <c r="F4253" s="11">
        <v>18</v>
      </c>
      <c r="G4253" s="11" t="s">
        <v>52</v>
      </c>
      <c r="H4253" s="11" t="s">
        <v>53</v>
      </c>
      <c r="I4253" s="11">
        <v>40.860026125334301</v>
      </c>
      <c r="J4253" s="11">
        <v>-73.900062585479205</v>
      </c>
      <c r="K4253" s="11">
        <v>294</v>
      </c>
      <c r="L4253" s="11">
        <v>12.401554856935199</v>
      </c>
      <c r="M4253" s="11">
        <v>48.504725237213002</v>
      </c>
      <c r="N4253" s="11" t="s">
        <v>54</v>
      </c>
      <c r="O4253" s="11" t="s">
        <v>58</v>
      </c>
      <c r="P4253" s="11">
        <v>0</v>
      </c>
      <c r="Q4253" s="11">
        <v>-0.6438229754832</v>
      </c>
      <c r="R4253" s="11">
        <v>29</v>
      </c>
      <c r="S4253" s="11">
        <v>48</v>
      </c>
      <c r="T4253" s="11">
        <v>300.02785278269698</v>
      </c>
      <c r="U4253" s="11">
        <v>18.8339503748591</v>
      </c>
      <c r="V4253" s="11" t="s">
        <v>56</v>
      </c>
    </row>
    <row r="4254" spans="1:22" x14ac:dyDescent="0.3">
      <c r="A4254" s="9">
        <v>45366.763888888898</v>
      </c>
      <c r="B4254" s="10">
        <v>45366</v>
      </c>
      <c r="C4254" s="11">
        <v>2024</v>
      </c>
      <c r="D4254" s="11">
        <v>3</v>
      </c>
      <c r="E4254" s="11">
        <v>15</v>
      </c>
      <c r="F4254" s="11">
        <v>18</v>
      </c>
      <c r="G4254" s="11" t="s">
        <v>52</v>
      </c>
      <c r="H4254" s="11" t="s">
        <v>53</v>
      </c>
      <c r="I4254" s="11">
        <v>40.685879744073802</v>
      </c>
      <c r="J4254" s="11">
        <v>-73.733806388519596</v>
      </c>
      <c r="K4254" s="11">
        <v>284</v>
      </c>
      <c r="L4254" s="11">
        <v>34.550019262276102</v>
      </c>
      <c r="M4254" s="11">
        <v>98.728101056580599</v>
      </c>
      <c r="N4254" s="11" t="s">
        <v>54</v>
      </c>
      <c r="O4254" s="11" t="s">
        <v>58</v>
      </c>
      <c r="P4254" s="11">
        <v>0</v>
      </c>
      <c r="Q4254" s="11">
        <v>-7.9480408850142598E-2</v>
      </c>
      <c r="R4254" s="11">
        <v>2</v>
      </c>
      <c r="S4254" s="11">
        <v>14</v>
      </c>
      <c r="T4254" s="11">
        <v>150.99693456834299</v>
      </c>
      <c r="U4254" s="11">
        <v>20.508904445605801</v>
      </c>
      <c r="V4254" s="11" t="s">
        <v>56</v>
      </c>
    </row>
    <row r="4255" spans="1:22" x14ac:dyDescent="0.3">
      <c r="A4255" s="9">
        <v>45366.767361111102</v>
      </c>
      <c r="B4255" s="10">
        <v>45366</v>
      </c>
      <c r="C4255" s="11">
        <v>2024</v>
      </c>
      <c r="D4255" s="11">
        <v>3</v>
      </c>
      <c r="E4255" s="11">
        <v>15</v>
      </c>
      <c r="F4255" s="11">
        <v>18</v>
      </c>
      <c r="G4255" s="11" t="s">
        <v>52</v>
      </c>
      <c r="H4255" s="11" t="s">
        <v>53</v>
      </c>
      <c r="I4255" s="11">
        <v>40.7952382501092</v>
      </c>
      <c r="J4255" s="11">
        <v>-73.993511583153705</v>
      </c>
      <c r="K4255" s="11">
        <v>32</v>
      </c>
      <c r="L4255" s="11">
        <v>65.884556794956694</v>
      </c>
      <c r="M4255" s="11">
        <v>42.983870000043602</v>
      </c>
      <c r="N4255" s="11" t="s">
        <v>57</v>
      </c>
      <c r="O4255" s="11" t="s">
        <v>60</v>
      </c>
      <c r="P4255" s="11">
        <v>0</v>
      </c>
      <c r="Q4255" s="11">
        <v>-0.53303731358204898</v>
      </c>
      <c r="R4255" s="11">
        <v>51</v>
      </c>
      <c r="S4255" s="11">
        <v>35</v>
      </c>
      <c r="T4255" s="11">
        <v>50.3233037695978</v>
      </c>
      <c r="U4255" s="11">
        <v>29.4574706414339</v>
      </c>
      <c r="V4255" s="11" t="s">
        <v>62</v>
      </c>
    </row>
    <row r="4256" spans="1:22" x14ac:dyDescent="0.3">
      <c r="A4256" s="9">
        <v>45366.770833333299</v>
      </c>
      <c r="B4256" s="10">
        <v>45366</v>
      </c>
      <c r="C4256" s="11">
        <v>2024</v>
      </c>
      <c r="D4256" s="11">
        <v>3</v>
      </c>
      <c r="E4256" s="11">
        <v>15</v>
      </c>
      <c r="F4256" s="11">
        <v>18</v>
      </c>
      <c r="G4256" s="11" t="s">
        <v>52</v>
      </c>
      <c r="H4256" s="11" t="s">
        <v>53</v>
      </c>
      <c r="I4256" s="11">
        <v>40.776811717445902</v>
      </c>
      <c r="J4256" s="11">
        <v>-73.727792291437098</v>
      </c>
      <c r="K4256" s="11">
        <v>225</v>
      </c>
      <c r="L4256" s="11">
        <v>70.373820120203604</v>
      </c>
      <c r="M4256" s="11">
        <v>74.078715033537904</v>
      </c>
      <c r="N4256" s="11" t="s">
        <v>57</v>
      </c>
      <c r="O4256" s="11" t="s">
        <v>58</v>
      </c>
      <c r="P4256" s="11">
        <v>0</v>
      </c>
      <c r="Q4256" s="11">
        <v>0.94959330976004197</v>
      </c>
      <c r="R4256" s="11">
        <v>93</v>
      </c>
      <c r="S4256" s="11">
        <v>23</v>
      </c>
      <c r="T4256" s="11">
        <v>487.06066628014202</v>
      </c>
      <c r="U4256" s="11">
        <v>5.9671852405017196</v>
      </c>
      <c r="V4256" s="11" t="s">
        <v>56</v>
      </c>
    </row>
    <row r="4257" spans="1:22" x14ac:dyDescent="0.3">
      <c r="A4257" s="9">
        <v>45366.774305555598</v>
      </c>
      <c r="B4257" s="10">
        <v>45366</v>
      </c>
      <c r="C4257" s="11">
        <v>2024</v>
      </c>
      <c r="D4257" s="11">
        <v>3</v>
      </c>
      <c r="E4257" s="11">
        <v>15</v>
      </c>
      <c r="F4257" s="11">
        <v>18</v>
      </c>
      <c r="G4257" s="11" t="s">
        <v>52</v>
      </c>
      <c r="H4257" s="11" t="s">
        <v>53</v>
      </c>
      <c r="I4257" s="11">
        <v>40.7466858819622</v>
      </c>
      <c r="J4257" s="11">
        <v>-73.895257072956298</v>
      </c>
      <c r="K4257" s="11">
        <v>276</v>
      </c>
      <c r="L4257" s="11">
        <v>8.3193078858991996</v>
      </c>
      <c r="M4257" s="11">
        <v>80.347926818738102</v>
      </c>
      <c r="N4257" s="11" t="s">
        <v>59</v>
      </c>
      <c r="O4257" s="11" t="s">
        <v>58</v>
      </c>
      <c r="P4257" s="11">
        <v>1</v>
      </c>
      <c r="Q4257" s="11">
        <v>-0.57528222519361405</v>
      </c>
      <c r="R4257" s="11">
        <v>93</v>
      </c>
      <c r="S4257" s="11">
        <v>35</v>
      </c>
      <c r="T4257" s="11">
        <v>474.80101817379898</v>
      </c>
      <c r="U4257" s="11">
        <v>24.332491500560799</v>
      </c>
      <c r="V4257" s="11" t="s">
        <v>56</v>
      </c>
    </row>
    <row r="4258" spans="1:22" x14ac:dyDescent="0.3">
      <c r="A4258" s="9">
        <v>45366.777777777803</v>
      </c>
      <c r="B4258" s="10">
        <v>45366</v>
      </c>
      <c r="C4258" s="11">
        <v>2024</v>
      </c>
      <c r="D4258" s="11">
        <v>3</v>
      </c>
      <c r="E4258" s="11">
        <v>15</v>
      </c>
      <c r="F4258" s="11">
        <v>18</v>
      </c>
      <c r="G4258" s="11" t="s">
        <v>52</v>
      </c>
      <c r="H4258" s="11" t="s">
        <v>53</v>
      </c>
      <c r="I4258" s="11">
        <v>40.6042100389501</v>
      </c>
      <c r="J4258" s="11">
        <v>-73.879944780007193</v>
      </c>
      <c r="K4258" s="11">
        <v>44</v>
      </c>
      <c r="L4258" s="11">
        <v>21.120237423394201</v>
      </c>
      <c r="M4258" s="11">
        <v>28.987165743550101</v>
      </c>
      <c r="N4258" s="11" t="s">
        <v>59</v>
      </c>
      <c r="O4258" s="11" t="s">
        <v>61</v>
      </c>
      <c r="P4258" s="11">
        <v>0</v>
      </c>
      <c r="Q4258" s="11">
        <v>-0.18416140452916199</v>
      </c>
      <c r="R4258" s="11">
        <v>38</v>
      </c>
      <c r="S4258" s="11">
        <v>38</v>
      </c>
      <c r="T4258" s="11">
        <v>384.515042953126</v>
      </c>
      <c r="U4258" s="11">
        <v>19.732242452766201</v>
      </c>
      <c r="V4258" s="11" t="s">
        <v>63</v>
      </c>
    </row>
    <row r="4259" spans="1:22" x14ac:dyDescent="0.3">
      <c r="A4259" s="9">
        <v>45366.78125</v>
      </c>
      <c r="B4259" s="10">
        <v>45366</v>
      </c>
      <c r="C4259" s="11">
        <v>2024</v>
      </c>
      <c r="D4259" s="11">
        <v>3</v>
      </c>
      <c r="E4259" s="11">
        <v>15</v>
      </c>
      <c r="F4259" s="11">
        <v>18</v>
      </c>
      <c r="G4259" s="11" t="s">
        <v>52</v>
      </c>
      <c r="H4259" s="11" t="s">
        <v>53</v>
      </c>
      <c r="I4259" s="11">
        <v>40.775503159529102</v>
      </c>
      <c r="J4259" s="11">
        <v>-73.732815607907099</v>
      </c>
      <c r="K4259" s="11">
        <v>158</v>
      </c>
      <c r="L4259" s="11">
        <v>32.961706343107402</v>
      </c>
      <c r="M4259" s="11">
        <v>17.339087497352001</v>
      </c>
      <c r="N4259" s="11" t="s">
        <v>59</v>
      </c>
      <c r="O4259" s="11" t="s">
        <v>58</v>
      </c>
      <c r="P4259" s="11">
        <v>0</v>
      </c>
      <c r="Q4259" s="11">
        <v>6.8410989899584995E-2</v>
      </c>
      <c r="R4259" s="11">
        <v>68</v>
      </c>
      <c r="S4259" s="11">
        <v>39</v>
      </c>
      <c r="T4259" s="11">
        <v>325.48937104014698</v>
      </c>
      <c r="U4259" s="11">
        <v>26.7922275748891</v>
      </c>
      <c r="V4259" s="11" t="s">
        <v>63</v>
      </c>
    </row>
    <row r="4260" spans="1:22" x14ac:dyDescent="0.3">
      <c r="A4260" s="9">
        <v>45366.784722222197</v>
      </c>
      <c r="B4260" s="10">
        <v>45366</v>
      </c>
      <c r="C4260" s="11">
        <v>2024</v>
      </c>
      <c r="D4260" s="11">
        <v>3</v>
      </c>
      <c r="E4260" s="11">
        <v>15</v>
      </c>
      <c r="F4260" s="11">
        <v>18</v>
      </c>
      <c r="G4260" s="11" t="s">
        <v>52</v>
      </c>
      <c r="H4260" s="11" t="s">
        <v>53</v>
      </c>
      <c r="I4260" s="11">
        <v>40.656867281121002</v>
      </c>
      <c r="J4260" s="11">
        <v>-73.889774265819398</v>
      </c>
      <c r="K4260" s="11">
        <v>63</v>
      </c>
      <c r="L4260" s="11">
        <v>6.3852628784873096</v>
      </c>
      <c r="M4260" s="11">
        <v>65.141016402635898</v>
      </c>
      <c r="N4260" s="11" t="s">
        <v>57</v>
      </c>
      <c r="O4260" s="11" t="s">
        <v>61</v>
      </c>
      <c r="P4260" s="11">
        <v>0</v>
      </c>
      <c r="Q4260" s="11">
        <v>0.86722337341070399</v>
      </c>
      <c r="R4260" s="11">
        <v>76</v>
      </c>
      <c r="S4260" s="11">
        <v>21</v>
      </c>
      <c r="T4260" s="11">
        <v>291.04254167560498</v>
      </c>
      <c r="U4260" s="11">
        <v>25.720575363255801</v>
      </c>
      <c r="V4260" s="11" t="s">
        <v>56</v>
      </c>
    </row>
    <row r="4261" spans="1:22" x14ac:dyDescent="0.3">
      <c r="A4261" s="9">
        <v>45366.788194444503</v>
      </c>
      <c r="B4261" s="10">
        <v>45366</v>
      </c>
      <c r="C4261" s="11">
        <v>2024</v>
      </c>
      <c r="D4261" s="11">
        <v>3</v>
      </c>
      <c r="E4261" s="11">
        <v>15</v>
      </c>
      <c r="F4261" s="11">
        <v>18</v>
      </c>
      <c r="G4261" s="11" t="s">
        <v>52</v>
      </c>
      <c r="H4261" s="11" t="s">
        <v>53</v>
      </c>
      <c r="I4261" s="11">
        <v>40.844355714733403</v>
      </c>
      <c r="J4261" s="11">
        <v>-73.884022390329704</v>
      </c>
      <c r="K4261" s="11">
        <v>37</v>
      </c>
      <c r="L4261" s="11">
        <v>68.024080957373201</v>
      </c>
      <c r="M4261" s="11">
        <v>33.218119712275197</v>
      </c>
      <c r="N4261" s="11" t="s">
        <v>59</v>
      </c>
      <c r="O4261" s="11" t="s">
        <v>60</v>
      </c>
      <c r="P4261" s="11">
        <v>0</v>
      </c>
      <c r="Q4261" s="11">
        <v>-0.88437404486474802</v>
      </c>
      <c r="R4261" s="11">
        <v>50</v>
      </c>
      <c r="S4261" s="11">
        <v>26</v>
      </c>
      <c r="T4261" s="11">
        <v>246.873973185767</v>
      </c>
      <c r="U4261" s="11">
        <v>12.8414645186831</v>
      </c>
      <c r="V4261" s="11" t="s">
        <v>62</v>
      </c>
    </row>
    <row r="4262" spans="1:22" x14ac:dyDescent="0.3">
      <c r="A4262" s="9">
        <v>45366.791666666701</v>
      </c>
      <c r="B4262" s="10">
        <v>45366</v>
      </c>
      <c r="C4262" s="11">
        <v>2024</v>
      </c>
      <c r="D4262" s="11">
        <v>3</v>
      </c>
      <c r="E4262" s="11">
        <v>15</v>
      </c>
      <c r="F4262" s="11">
        <v>19</v>
      </c>
      <c r="G4262" s="11" t="s">
        <v>52</v>
      </c>
      <c r="H4262" s="11" t="s">
        <v>53</v>
      </c>
      <c r="I4262" s="11">
        <v>40.612703879602797</v>
      </c>
      <c r="J4262" s="11">
        <v>-73.988385574486998</v>
      </c>
      <c r="K4262" s="11">
        <v>197</v>
      </c>
      <c r="L4262" s="11">
        <v>24.621970712680501</v>
      </c>
      <c r="M4262" s="11">
        <v>17.7505541513837</v>
      </c>
      <c r="N4262" s="11" t="s">
        <v>54</v>
      </c>
      <c r="O4262" s="11" t="s">
        <v>60</v>
      </c>
      <c r="P4262" s="11">
        <v>0</v>
      </c>
      <c r="Q4262" s="11">
        <v>0.62581988337704897</v>
      </c>
      <c r="R4262" s="11">
        <v>87</v>
      </c>
      <c r="S4262" s="11">
        <v>6</v>
      </c>
      <c r="T4262" s="11">
        <v>256.948419404037</v>
      </c>
      <c r="U4262" s="11">
        <v>28.647716465286098</v>
      </c>
      <c r="V4262" s="11" t="s">
        <v>63</v>
      </c>
    </row>
    <row r="4263" spans="1:22" x14ac:dyDescent="0.3">
      <c r="A4263" s="9">
        <v>45366.795138888898</v>
      </c>
      <c r="B4263" s="10">
        <v>45366</v>
      </c>
      <c r="C4263" s="11">
        <v>2024</v>
      </c>
      <c r="D4263" s="11">
        <v>3</v>
      </c>
      <c r="E4263" s="11">
        <v>15</v>
      </c>
      <c r="F4263" s="11">
        <v>19</v>
      </c>
      <c r="G4263" s="11" t="s">
        <v>52</v>
      </c>
      <c r="H4263" s="11" t="s">
        <v>53</v>
      </c>
      <c r="I4263" s="11">
        <v>40.861361081503297</v>
      </c>
      <c r="J4263" s="11">
        <v>-73.770537167877706</v>
      </c>
      <c r="K4263" s="11">
        <v>193</v>
      </c>
      <c r="L4263" s="11">
        <v>59.421176711626501</v>
      </c>
      <c r="M4263" s="11">
        <v>49.848144749031903</v>
      </c>
      <c r="N4263" s="11" t="s">
        <v>59</v>
      </c>
      <c r="O4263" s="11" t="s">
        <v>55</v>
      </c>
      <c r="P4263" s="11">
        <v>0</v>
      </c>
      <c r="Q4263" s="11">
        <v>0.432971786236026</v>
      </c>
      <c r="R4263" s="11">
        <v>38</v>
      </c>
      <c r="S4263" s="11">
        <v>20</v>
      </c>
      <c r="T4263" s="11">
        <v>231.29452093858501</v>
      </c>
      <c r="U4263" s="11">
        <v>28.6475134628791</v>
      </c>
      <c r="V4263" s="11" t="s">
        <v>63</v>
      </c>
    </row>
    <row r="4264" spans="1:22" x14ac:dyDescent="0.3">
      <c r="A4264" s="9">
        <v>45366.798611111102</v>
      </c>
      <c r="B4264" s="10">
        <v>45366</v>
      </c>
      <c r="C4264" s="11">
        <v>2024</v>
      </c>
      <c r="D4264" s="11">
        <v>3</v>
      </c>
      <c r="E4264" s="11">
        <v>15</v>
      </c>
      <c r="F4264" s="11">
        <v>19</v>
      </c>
      <c r="G4264" s="11" t="s">
        <v>52</v>
      </c>
      <c r="H4264" s="11" t="s">
        <v>53</v>
      </c>
      <c r="I4264" s="11">
        <v>40.636078215696998</v>
      </c>
      <c r="J4264" s="11">
        <v>-73.776813475548394</v>
      </c>
      <c r="K4264" s="11">
        <v>105</v>
      </c>
      <c r="L4264" s="11">
        <v>58.572630196972099</v>
      </c>
      <c r="M4264" s="11">
        <v>45.755927194223297</v>
      </c>
      <c r="N4264" s="11" t="s">
        <v>54</v>
      </c>
      <c r="O4264" s="11" t="s">
        <v>61</v>
      </c>
      <c r="P4264" s="11">
        <v>0</v>
      </c>
      <c r="Q4264" s="11">
        <v>0.993907125178915</v>
      </c>
      <c r="R4264" s="11">
        <v>44</v>
      </c>
      <c r="S4264" s="11">
        <v>27</v>
      </c>
      <c r="T4264" s="11">
        <v>335.642741599136</v>
      </c>
      <c r="U4264" s="11">
        <v>28.5855989083556</v>
      </c>
      <c r="V4264" s="11" t="s">
        <v>63</v>
      </c>
    </row>
    <row r="4265" spans="1:22" x14ac:dyDescent="0.3">
      <c r="A4265" s="9">
        <v>45366.802083333299</v>
      </c>
      <c r="B4265" s="10">
        <v>45366</v>
      </c>
      <c r="C4265" s="11">
        <v>2024</v>
      </c>
      <c r="D4265" s="11">
        <v>3</v>
      </c>
      <c r="E4265" s="11">
        <v>15</v>
      </c>
      <c r="F4265" s="11">
        <v>19</v>
      </c>
      <c r="G4265" s="11" t="s">
        <v>52</v>
      </c>
      <c r="H4265" s="11" t="s">
        <v>53</v>
      </c>
      <c r="I4265" s="11">
        <v>40.740321309709998</v>
      </c>
      <c r="J4265" s="11">
        <v>-73.734622024217998</v>
      </c>
      <c r="K4265" s="11">
        <v>134</v>
      </c>
      <c r="L4265" s="11">
        <v>8.0878813658153206</v>
      </c>
      <c r="M4265" s="11">
        <v>60.659235869258097</v>
      </c>
      <c r="N4265" s="11" t="s">
        <v>59</v>
      </c>
      <c r="O4265" s="11" t="s">
        <v>61</v>
      </c>
      <c r="P4265" s="11">
        <v>0</v>
      </c>
      <c r="Q4265" s="11">
        <v>-0.79523597727323003</v>
      </c>
      <c r="R4265" s="11">
        <v>8</v>
      </c>
      <c r="S4265" s="11">
        <v>18</v>
      </c>
      <c r="T4265" s="11">
        <v>376.45931618239501</v>
      </c>
      <c r="U4265" s="11">
        <v>6.0121450338394604</v>
      </c>
      <c r="V4265" s="11" t="s">
        <v>56</v>
      </c>
    </row>
    <row r="4266" spans="1:22" x14ac:dyDescent="0.3">
      <c r="A4266" s="9">
        <v>45366.805555555598</v>
      </c>
      <c r="B4266" s="10">
        <v>45366</v>
      </c>
      <c r="C4266" s="11">
        <v>2024</v>
      </c>
      <c r="D4266" s="11">
        <v>3</v>
      </c>
      <c r="E4266" s="11">
        <v>15</v>
      </c>
      <c r="F4266" s="11">
        <v>19</v>
      </c>
      <c r="G4266" s="11" t="s">
        <v>52</v>
      </c>
      <c r="H4266" s="11" t="s">
        <v>53</v>
      </c>
      <c r="I4266" s="11">
        <v>40.638525845162803</v>
      </c>
      <c r="J4266" s="11">
        <v>-73.926883025605605</v>
      </c>
      <c r="K4266" s="11">
        <v>36</v>
      </c>
      <c r="L4266" s="11">
        <v>6.82201173012864</v>
      </c>
      <c r="M4266" s="11">
        <v>60.337324597870897</v>
      </c>
      <c r="N4266" s="11" t="s">
        <v>57</v>
      </c>
      <c r="O4266" s="11" t="s">
        <v>55</v>
      </c>
      <c r="P4266" s="11">
        <v>0</v>
      </c>
      <c r="Q4266" s="11">
        <v>0.88536968275366101</v>
      </c>
      <c r="R4266" s="11">
        <v>57</v>
      </c>
      <c r="S4266" s="11">
        <v>45</v>
      </c>
      <c r="T4266" s="11">
        <v>349.26691968432402</v>
      </c>
      <c r="U4266" s="11">
        <v>15.668388328773499</v>
      </c>
      <c r="V4266" s="11" t="s">
        <v>56</v>
      </c>
    </row>
    <row r="4267" spans="1:22" x14ac:dyDescent="0.3">
      <c r="A4267" s="9">
        <v>45366.809027777803</v>
      </c>
      <c r="B4267" s="10">
        <v>45366</v>
      </c>
      <c r="C4267" s="11">
        <v>2024</v>
      </c>
      <c r="D4267" s="11">
        <v>3</v>
      </c>
      <c r="E4267" s="11">
        <v>15</v>
      </c>
      <c r="F4267" s="11">
        <v>19</v>
      </c>
      <c r="G4267" s="11" t="s">
        <v>52</v>
      </c>
      <c r="H4267" s="11" t="s">
        <v>53</v>
      </c>
      <c r="I4267" s="11">
        <v>40.816249868322402</v>
      </c>
      <c r="J4267" s="11">
        <v>-73.808834192430595</v>
      </c>
      <c r="K4267" s="11">
        <v>180</v>
      </c>
      <c r="L4267" s="11">
        <v>46.413008804891398</v>
      </c>
      <c r="M4267" s="11">
        <v>47.347142492306602</v>
      </c>
      <c r="N4267" s="11" t="s">
        <v>54</v>
      </c>
      <c r="O4267" s="11" t="s">
        <v>55</v>
      </c>
      <c r="P4267" s="11">
        <v>0</v>
      </c>
      <c r="Q4267" s="11">
        <v>-4.8984374455958102E-2</v>
      </c>
      <c r="R4267" s="11">
        <v>53</v>
      </c>
      <c r="S4267" s="11">
        <v>44</v>
      </c>
      <c r="T4267" s="11">
        <v>56.033340705832202</v>
      </c>
      <c r="U4267" s="11">
        <v>20.1134328196542</v>
      </c>
      <c r="V4267" s="11" t="s">
        <v>63</v>
      </c>
    </row>
    <row r="4268" spans="1:22" x14ac:dyDescent="0.3">
      <c r="A4268" s="9">
        <v>45366.8125</v>
      </c>
      <c r="B4268" s="10">
        <v>45366</v>
      </c>
      <c r="C4268" s="11">
        <v>2024</v>
      </c>
      <c r="D4268" s="11">
        <v>3</v>
      </c>
      <c r="E4268" s="11">
        <v>15</v>
      </c>
      <c r="F4268" s="11">
        <v>19</v>
      </c>
      <c r="G4268" s="11" t="s">
        <v>52</v>
      </c>
      <c r="H4268" s="11" t="s">
        <v>53</v>
      </c>
      <c r="I4268" s="11">
        <v>40.883249171248899</v>
      </c>
      <c r="J4268" s="11">
        <v>-73.876138385409604</v>
      </c>
      <c r="K4268" s="11">
        <v>289</v>
      </c>
      <c r="L4268" s="11">
        <v>43.1586268347654</v>
      </c>
      <c r="M4268" s="11">
        <v>85.666308873776501</v>
      </c>
      <c r="N4268" s="11" t="s">
        <v>57</v>
      </c>
      <c r="O4268" s="11" t="s">
        <v>55</v>
      </c>
      <c r="P4268" s="11">
        <v>0</v>
      </c>
      <c r="Q4268" s="11">
        <v>5.4073917618746803E-2</v>
      </c>
      <c r="R4268" s="11">
        <v>8</v>
      </c>
      <c r="S4268" s="11">
        <v>12</v>
      </c>
      <c r="T4268" s="11">
        <v>422.98974871385502</v>
      </c>
      <c r="U4268" s="11">
        <v>12.029019225014901</v>
      </c>
      <c r="V4268" s="11" t="s">
        <v>56</v>
      </c>
    </row>
    <row r="4269" spans="1:22" x14ac:dyDescent="0.3">
      <c r="A4269" s="9">
        <v>45366.815972222197</v>
      </c>
      <c r="B4269" s="10">
        <v>45366</v>
      </c>
      <c r="C4269" s="11">
        <v>2024</v>
      </c>
      <c r="D4269" s="11">
        <v>3</v>
      </c>
      <c r="E4269" s="11">
        <v>15</v>
      </c>
      <c r="F4269" s="11">
        <v>19</v>
      </c>
      <c r="G4269" s="11" t="s">
        <v>52</v>
      </c>
      <c r="H4269" s="11" t="s">
        <v>53</v>
      </c>
      <c r="I4269" s="11">
        <v>40.889510799965102</v>
      </c>
      <c r="J4269" s="11">
        <v>-73.977794044994098</v>
      </c>
      <c r="K4269" s="11">
        <v>187</v>
      </c>
      <c r="L4269" s="11">
        <v>79.412060731717801</v>
      </c>
      <c r="M4269" s="11">
        <v>71.400803394349893</v>
      </c>
      <c r="N4269" s="11" t="s">
        <v>59</v>
      </c>
      <c r="O4269" s="11" t="s">
        <v>61</v>
      </c>
      <c r="P4269" s="11">
        <v>0</v>
      </c>
      <c r="Q4269" s="11">
        <v>-0.53833080856885296</v>
      </c>
      <c r="R4269" s="11">
        <v>24</v>
      </c>
      <c r="S4269" s="11">
        <v>19</v>
      </c>
      <c r="T4269" s="11">
        <v>84.045770100313604</v>
      </c>
      <c r="U4269" s="11">
        <v>7.3433418406384998</v>
      </c>
      <c r="V4269" s="11" t="s">
        <v>63</v>
      </c>
    </row>
    <row r="4270" spans="1:22" x14ac:dyDescent="0.3">
      <c r="A4270" s="9">
        <v>45366.819444444503</v>
      </c>
      <c r="B4270" s="10">
        <v>45366</v>
      </c>
      <c r="C4270" s="11">
        <v>2024</v>
      </c>
      <c r="D4270" s="11">
        <v>3</v>
      </c>
      <c r="E4270" s="11">
        <v>15</v>
      </c>
      <c r="F4270" s="11">
        <v>19</v>
      </c>
      <c r="G4270" s="11" t="s">
        <v>52</v>
      </c>
      <c r="H4270" s="11" t="s">
        <v>53</v>
      </c>
      <c r="I4270" s="11">
        <v>40.808396458898699</v>
      </c>
      <c r="J4270" s="11">
        <v>-73.874115288032002</v>
      </c>
      <c r="K4270" s="11">
        <v>100</v>
      </c>
      <c r="L4270" s="11">
        <v>25.439759178222602</v>
      </c>
      <c r="M4270" s="11">
        <v>68.584993459360007</v>
      </c>
      <c r="N4270" s="11" t="s">
        <v>54</v>
      </c>
      <c r="O4270" s="11" t="s">
        <v>55</v>
      </c>
      <c r="P4270" s="11">
        <v>0</v>
      </c>
      <c r="Q4270" s="11">
        <v>0.13501425301842301</v>
      </c>
      <c r="R4270" s="11">
        <v>69</v>
      </c>
      <c r="S4270" s="11">
        <v>27</v>
      </c>
      <c r="T4270" s="11">
        <v>232.780924744494</v>
      </c>
      <c r="U4270" s="11">
        <v>12.6431044417506</v>
      </c>
      <c r="V4270" s="11" t="s">
        <v>63</v>
      </c>
    </row>
    <row r="4271" spans="1:22" x14ac:dyDescent="0.3">
      <c r="A4271" s="9">
        <v>45366.822916666701</v>
      </c>
      <c r="B4271" s="10">
        <v>45366</v>
      </c>
      <c r="C4271" s="11">
        <v>2024</v>
      </c>
      <c r="D4271" s="11">
        <v>3</v>
      </c>
      <c r="E4271" s="11">
        <v>15</v>
      </c>
      <c r="F4271" s="11">
        <v>19</v>
      </c>
      <c r="G4271" s="11" t="s">
        <v>52</v>
      </c>
      <c r="H4271" s="11" t="s">
        <v>53</v>
      </c>
      <c r="I4271" s="11">
        <v>40.789541521174698</v>
      </c>
      <c r="J4271" s="11">
        <v>-73.858228938261007</v>
      </c>
      <c r="K4271" s="11">
        <v>179</v>
      </c>
      <c r="L4271" s="11">
        <v>27.2408474217705</v>
      </c>
      <c r="M4271" s="11">
        <v>88.244834957637707</v>
      </c>
      <c r="N4271" s="11" t="s">
        <v>54</v>
      </c>
      <c r="O4271" s="11" t="s">
        <v>60</v>
      </c>
      <c r="P4271" s="11">
        <v>0</v>
      </c>
      <c r="Q4271" s="11">
        <v>0.54139048674396995</v>
      </c>
      <c r="R4271" s="11">
        <v>77</v>
      </c>
      <c r="S4271" s="11">
        <v>48</v>
      </c>
      <c r="T4271" s="11">
        <v>252.87957329477999</v>
      </c>
      <c r="U4271" s="11">
        <v>27.401145040206998</v>
      </c>
      <c r="V4271" s="11" t="s">
        <v>56</v>
      </c>
    </row>
    <row r="4272" spans="1:22" x14ac:dyDescent="0.3">
      <c r="A4272" s="9">
        <v>45366.826388888898</v>
      </c>
      <c r="B4272" s="10">
        <v>45366</v>
      </c>
      <c r="C4272" s="11">
        <v>2024</v>
      </c>
      <c r="D4272" s="11">
        <v>3</v>
      </c>
      <c r="E4272" s="11">
        <v>15</v>
      </c>
      <c r="F4272" s="11">
        <v>19</v>
      </c>
      <c r="G4272" s="11" t="s">
        <v>52</v>
      </c>
      <c r="H4272" s="11" t="s">
        <v>53</v>
      </c>
      <c r="I4272" s="11">
        <v>40.882128761384699</v>
      </c>
      <c r="J4272" s="11">
        <v>-73.966651399668706</v>
      </c>
      <c r="K4272" s="11">
        <v>238</v>
      </c>
      <c r="L4272" s="11">
        <v>73.109762263262297</v>
      </c>
      <c r="M4272" s="11">
        <v>18.0918574811399</v>
      </c>
      <c r="N4272" s="11" t="s">
        <v>59</v>
      </c>
      <c r="O4272" s="11" t="s">
        <v>58</v>
      </c>
      <c r="P4272" s="11">
        <v>0</v>
      </c>
      <c r="Q4272" s="11">
        <v>-0.163988485899832</v>
      </c>
      <c r="R4272" s="11">
        <v>20</v>
      </c>
      <c r="S4272" s="11">
        <v>38</v>
      </c>
      <c r="T4272" s="11">
        <v>323.96888338991602</v>
      </c>
      <c r="U4272" s="11">
        <v>5.9570191195948698</v>
      </c>
      <c r="V4272" s="11" t="s">
        <v>56</v>
      </c>
    </row>
    <row r="4273" spans="1:22" x14ac:dyDescent="0.3">
      <c r="A4273" s="9">
        <v>45366.829861111102</v>
      </c>
      <c r="B4273" s="10">
        <v>45366</v>
      </c>
      <c r="C4273" s="11">
        <v>2024</v>
      </c>
      <c r="D4273" s="11">
        <v>3</v>
      </c>
      <c r="E4273" s="11">
        <v>15</v>
      </c>
      <c r="F4273" s="11">
        <v>19</v>
      </c>
      <c r="G4273" s="11" t="s">
        <v>52</v>
      </c>
      <c r="H4273" s="11" t="s">
        <v>53</v>
      </c>
      <c r="I4273" s="11">
        <v>40.675151282481799</v>
      </c>
      <c r="J4273" s="11">
        <v>-73.822293140684295</v>
      </c>
      <c r="K4273" s="11">
        <v>273</v>
      </c>
      <c r="L4273" s="11">
        <v>43.241595887971599</v>
      </c>
      <c r="M4273" s="11">
        <v>30.050275811837601</v>
      </c>
      <c r="N4273" s="11" t="s">
        <v>59</v>
      </c>
      <c r="O4273" s="11" t="s">
        <v>60</v>
      </c>
      <c r="P4273" s="11">
        <v>0</v>
      </c>
      <c r="Q4273" s="11">
        <v>0.20501383998299499</v>
      </c>
      <c r="R4273" s="11">
        <v>26</v>
      </c>
      <c r="S4273" s="11">
        <v>26</v>
      </c>
      <c r="T4273" s="11">
        <v>375.51238199477001</v>
      </c>
      <c r="U4273" s="11">
        <v>5.4410944513799597</v>
      </c>
      <c r="V4273" s="11" t="s">
        <v>56</v>
      </c>
    </row>
    <row r="4274" spans="1:22" x14ac:dyDescent="0.3">
      <c r="A4274" s="9">
        <v>45366.833333333299</v>
      </c>
      <c r="B4274" s="10">
        <v>45366</v>
      </c>
      <c r="C4274" s="11">
        <v>2024</v>
      </c>
      <c r="D4274" s="11">
        <v>3</v>
      </c>
      <c r="E4274" s="11">
        <v>15</v>
      </c>
      <c r="F4274" s="11">
        <v>20</v>
      </c>
      <c r="G4274" s="11" t="s">
        <v>52</v>
      </c>
      <c r="H4274" s="11" t="s">
        <v>53</v>
      </c>
      <c r="I4274" s="11">
        <v>40.639028368857801</v>
      </c>
      <c r="J4274" s="11">
        <v>-73.921917402141304</v>
      </c>
      <c r="K4274" s="11">
        <v>44</v>
      </c>
      <c r="L4274" s="11">
        <v>42.751965217247097</v>
      </c>
      <c r="M4274" s="11">
        <v>24.038797586782199</v>
      </c>
      <c r="N4274" s="11" t="s">
        <v>54</v>
      </c>
      <c r="O4274" s="11" t="s">
        <v>55</v>
      </c>
      <c r="P4274" s="11">
        <v>0</v>
      </c>
      <c r="Q4274" s="11">
        <v>-0.49806651070971503</v>
      </c>
      <c r="R4274" s="11">
        <v>31</v>
      </c>
      <c r="S4274" s="11">
        <v>24</v>
      </c>
      <c r="T4274" s="11">
        <v>226.30756474049099</v>
      </c>
      <c r="U4274" s="11">
        <v>20.1964021894868</v>
      </c>
      <c r="V4274" s="11" t="s">
        <v>62</v>
      </c>
    </row>
    <row r="4275" spans="1:22" x14ac:dyDescent="0.3">
      <c r="A4275" s="9">
        <v>45366.836805555598</v>
      </c>
      <c r="B4275" s="10">
        <v>45366</v>
      </c>
      <c r="C4275" s="11">
        <v>2024</v>
      </c>
      <c r="D4275" s="11">
        <v>3</v>
      </c>
      <c r="E4275" s="11">
        <v>15</v>
      </c>
      <c r="F4275" s="11">
        <v>20</v>
      </c>
      <c r="G4275" s="11" t="s">
        <v>52</v>
      </c>
      <c r="H4275" s="11" t="s">
        <v>53</v>
      </c>
      <c r="I4275" s="11">
        <v>40.642525622721998</v>
      </c>
      <c r="J4275" s="11">
        <v>-73.913760467211603</v>
      </c>
      <c r="K4275" s="11">
        <v>94</v>
      </c>
      <c r="L4275" s="11">
        <v>74.739294759608995</v>
      </c>
      <c r="M4275" s="11">
        <v>81.203373841773995</v>
      </c>
      <c r="N4275" s="11" t="s">
        <v>57</v>
      </c>
      <c r="O4275" s="11" t="s">
        <v>61</v>
      </c>
      <c r="P4275" s="11">
        <v>0</v>
      </c>
      <c r="Q4275" s="11">
        <v>-0.414231641223893</v>
      </c>
      <c r="R4275" s="11">
        <v>32</v>
      </c>
      <c r="S4275" s="11">
        <v>29</v>
      </c>
      <c r="T4275" s="11">
        <v>224.50023315188099</v>
      </c>
      <c r="U4275" s="11">
        <v>24.413355294443399</v>
      </c>
      <c r="V4275" s="11" t="s">
        <v>56</v>
      </c>
    </row>
    <row r="4276" spans="1:22" x14ac:dyDescent="0.3">
      <c r="A4276" s="9">
        <v>45366.840277777803</v>
      </c>
      <c r="B4276" s="10">
        <v>45366</v>
      </c>
      <c r="C4276" s="11">
        <v>2024</v>
      </c>
      <c r="D4276" s="11">
        <v>3</v>
      </c>
      <c r="E4276" s="11">
        <v>15</v>
      </c>
      <c r="F4276" s="11">
        <v>20</v>
      </c>
      <c r="G4276" s="11" t="s">
        <v>52</v>
      </c>
      <c r="H4276" s="11" t="s">
        <v>53</v>
      </c>
      <c r="I4276" s="11">
        <v>40.727085604308101</v>
      </c>
      <c r="J4276" s="11">
        <v>-73.778164584356503</v>
      </c>
      <c r="K4276" s="11">
        <v>109</v>
      </c>
      <c r="L4276" s="11">
        <v>19.3625407097969</v>
      </c>
      <c r="M4276" s="11">
        <v>30.147125197998601</v>
      </c>
      <c r="N4276" s="11" t="s">
        <v>57</v>
      </c>
      <c r="O4276" s="11" t="s">
        <v>60</v>
      </c>
      <c r="P4276" s="11">
        <v>0</v>
      </c>
      <c r="Q4276" s="11">
        <v>-2.6377381264697599E-2</v>
      </c>
      <c r="R4276" s="11">
        <v>51</v>
      </c>
      <c r="S4276" s="11">
        <v>7</v>
      </c>
      <c r="T4276" s="11">
        <v>58.014561602003603</v>
      </c>
      <c r="U4276" s="11">
        <v>23.1392968910015</v>
      </c>
      <c r="V4276" s="11" t="s">
        <v>56</v>
      </c>
    </row>
    <row r="4277" spans="1:22" x14ac:dyDescent="0.3">
      <c r="A4277" s="9">
        <v>45366.84375</v>
      </c>
      <c r="B4277" s="10">
        <v>45366</v>
      </c>
      <c r="C4277" s="11">
        <v>2024</v>
      </c>
      <c r="D4277" s="11">
        <v>3</v>
      </c>
      <c r="E4277" s="11">
        <v>15</v>
      </c>
      <c r="F4277" s="11">
        <v>20</v>
      </c>
      <c r="G4277" s="11" t="s">
        <v>52</v>
      </c>
      <c r="H4277" s="11" t="s">
        <v>53</v>
      </c>
      <c r="I4277" s="11">
        <v>40.840716058069901</v>
      </c>
      <c r="J4277" s="11">
        <v>-73.999838005735199</v>
      </c>
      <c r="K4277" s="11">
        <v>183</v>
      </c>
      <c r="L4277" s="11">
        <v>14.8339305500865</v>
      </c>
      <c r="M4277" s="11">
        <v>28.497783347607001</v>
      </c>
      <c r="N4277" s="11" t="s">
        <v>59</v>
      </c>
      <c r="O4277" s="11" t="s">
        <v>55</v>
      </c>
      <c r="P4277" s="11">
        <v>1</v>
      </c>
      <c r="Q4277" s="11">
        <v>-0.91424012053817605</v>
      </c>
      <c r="R4277" s="11">
        <v>37</v>
      </c>
      <c r="S4277" s="11">
        <v>21</v>
      </c>
      <c r="T4277" s="11">
        <v>429.18288354671398</v>
      </c>
      <c r="U4277" s="11">
        <v>19.676332322827001</v>
      </c>
      <c r="V4277" s="11" t="s">
        <v>56</v>
      </c>
    </row>
    <row r="4278" spans="1:22" x14ac:dyDescent="0.3">
      <c r="A4278" s="9">
        <v>45366.847222222197</v>
      </c>
      <c r="B4278" s="10">
        <v>45366</v>
      </c>
      <c r="C4278" s="11">
        <v>2024</v>
      </c>
      <c r="D4278" s="11">
        <v>3</v>
      </c>
      <c r="E4278" s="11">
        <v>15</v>
      </c>
      <c r="F4278" s="11">
        <v>20</v>
      </c>
      <c r="G4278" s="11" t="s">
        <v>52</v>
      </c>
      <c r="H4278" s="11" t="s">
        <v>53</v>
      </c>
      <c r="I4278" s="11">
        <v>40.844126305397403</v>
      </c>
      <c r="J4278" s="11">
        <v>-73.931075923513902</v>
      </c>
      <c r="K4278" s="11">
        <v>227</v>
      </c>
      <c r="L4278" s="11">
        <v>15.141939277676</v>
      </c>
      <c r="M4278" s="11">
        <v>75.378430942680097</v>
      </c>
      <c r="N4278" s="11" t="s">
        <v>57</v>
      </c>
      <c r="O4278" s="11" t="s">
        <v>60</v>
      </c>
      <c r="P4278" s="11">
        <v>0</v>
      </c>
      <c r="Q4278" s="11">
        <v>-0.84921246451131105</v>
      </c>
      <c r="R4278" s="11">
        <v>28</v>
      </c>
      <c r="S4278" s="11">
        <v>16</v>
      </c>
      <c r="T4278" s="11">
        <v>170.23868575747099</v>
      </c>
      <c r="U4278" s="11">
        <v>7.9281922722798903</v>
      </c>
      <c r="V4278" s="11" t="s">
        <v>56</v>
      </c>
    </row>
    <row r="4279" spans="1:22" x14ac:dyDescent="0.3">
      <c r="A4279" s="9">
        <v>45366.850694444503</v>
      </c>
      <c r="B4279" s="10">
        <v>45366</v>
      </c>
      <c r="C4279" s="11">
        <v>2024</v>
      </c>
      <c r="D4279" s="11">
        <v>3</v>
      </c>
      <c r="E4279" s="11">
        <v>15</v>
      </c>
      <c r="F4279" s="11">
        <v>20</v>
      </c>
      <c r="G4279" s="11" t="s">
        <v>52</v>
      </c>
      <c r="H4279" s="11" t="s">
        <v>53</v>
      </c>
      <c r="I4279" s="11">
        <v>40.763295723897897</v>
      </c>
      <c r="J4279" s="11">
        <v>-73.903869667325594</v>
      </c>
      <c r="K4279" s="11">
        <v>167</v>
      </c>
      <c r="L4279" s="11">
        <v>65.673698314503497</v>
      </c>
      <c r="M4279" s="11">
        <v>37.048694339860397</v>
      </c>
      <c r="N4279" s="11" t="s">
        <v>54</v>
      </c>
      <c r="O4279" s="11" t="s">
        <v>60</v>
      </c>
      <c r="P4279" s="11">
        <v>0</v>
      </c>
      <c r="Q4279" s="11">
        <v>-0.62640878791434795</v>
      </c>
      <c r="R4279" s="11">
        <v>68</v>
      </c>
      <c r="S4279" s="11">
        <v>44</v>
      </c>
      <c r="T4279" s="11">
        <v>302.113544848169</v>
      </c>
      <c r="U4279" s="11">
        <v>11.575182361669301</v>
      </c>
      <c r="V4279" s="11" t="s">
        <v>63</v>
      </c>
    </row>
    <row r="4280" spans="1:22" x14ac:dyDescent="0.3">
      <c r="A4280" s="9">
        <v>45366.854166666701</v>
      </c>
      <c r="B4280" s="10">
        <v>45366</v>
      </c>
      <c r="C4280" s="11">
        <v>2024</v>
      </c>
      <c r="D4280" s="11">
        <v>3</v>
      </c>
      <c r="E4280" s="11">
        <v>15</v>
      </c>
      <c r="F4280" s="11">
        <v>20</v>
      </c>
      <c r="G4280" s="11" t="s">
        <v>52</v>
      </c>
      <c r="H4280" s="11" t="s">
        <v>53</v>
      </c>
      <c r="I4280" s="11">
        <v>40.753173848128199</v>
      </c>
      <c r="J4280" s="11">
        <v>-73.874017870731905</v>
      </c>
      <c r="K4280" s="11">
        <v>245</v>
      </c>
      <c r="L4280" s="11">
        <v>74.201794331365903</v>
      </c>
      <c r="M4280" s="11">
        <v>46.426512214604301</v>
      </c>
      <c r="N4280" s="11" t="s">
        <v>54</v>
      </c>
      <c r="O4280" s="11" t="s">
        <v>60</v>
      </c>
      <c r="P4280" s="11">
        <v>0</v>
      </c>
      <c r="Q4280" s="11">
        <v>-0.74228201101551505</v>
      </c>
      <c r="R4280" s="11">
        <v>16</v>
      </c>
      <c r="S4280" s="11">
        <v>30</v>
      </c>
      <c r="T4280" s="11">
        <v>456.176646041168</v>
      </c>
      <c r="U4280" s="11">
        <v>10.1967037656292</v>
      </c>
      <c r="V4280" s="11" t="s">
        <v>56</v>
      </c>
    </row>
    <row r="4281" spans="1:22" x14ac:dyDescent="0.3">
      <c r="A4281" s="9">
        <v>45366.857638888898</v>
      </c>
      <c r="B4281" s="10">
        <v>45366</v>
      </c>
      <c r="C4281" s="11">
        <v>2024</v>
      </c>
      <c r="D4281" s="11">
        <v>3</v>
      </c>
      <c r="E4281" s="11">
        <v>15</v>
      </c>
      <c r="F4281" s="11">
        <v>20</v>
      </c>
      <c r="G4281" s="11" t="s">
        <v>52</v>
      </c>
      <c r="H4281" s="11" t="s">
        <v>53</v>
      </c>
      <c r="I4281" s="11">
        <v>40.770351735938902</v>
      </c>
      <c r="J4281" s="11">
        <v>-73.863683892066504</v>
      </c>
      <c r="K4281" s="11">
        <v>289</v>
      </c>
      <c r="L4281" s="11">
        <v>7.61578297744067</v>
      </c>
      <c r="M4281" s="11">
        <v>34.294430061189999</v>
      </c>
      <c r="N4281" s="11" t="s">
        <v>59</v>
      </c>
      <c r="O4281" s="11" t="s">
        <v>61</v>
      </c>
      <c r="P4281" s="11">
        <v>0</v>
      </c>
      <c r="Q4281" s="11">
        <v>-0.250417572085952</v>
      </c>
      <c r="R4281" s="11">
        <v>92</v>
      </c>
      <c r="S4281" s="11">
        <v>0</v>
      </c>
      <c r="T4281" s="11">
        <v>225.32116157808599</v>
      </c>
      <c r="U4281" s="11">
        <v>6.0759793593139797</v>
      </c>
      <c r="V4281" s="11" t="s">
        <v>56</v>
      </c>
    </row>
    <row r="4282" spans="1:22" x14ac:dyDescent="0.3">
      <c r="A4282" s="9">
        <v>45366.861111111102</v>
      </c>
      <c r="B4282" s="10">
        <v>45366</v>
      </c>
      <c r="C4282" s="11">
        <v>2024</v>
      </c>
      <c r="D4282" s="11">
        <v>3</v>
      </c>
      <c r="E4282" s="11">
        <v>15</v>
      </c>
      <c r="F4282" s="11">
        <v>20</v>
      </c>
      <c r="G4282" s="11" t="s">
        <v>52</v>
      </c>
      <c r="H4282" s="11" t="s">
        <v>53</v>
      </c>
      <c r="I4282" s="11">
        <v>40.623836271120197</v>
      </c>
      <c r="J4282" s="11">
        <v>-73.896290731722601</v>
      </c>
      <c r="K4282" s="11">
        <v>264</v>
      </c>
      <c r="L4282" s="11">
        <v>25.150708027212499</v>
      </c>
      <c r="M4282" s="11">
        <v>19.137722668468498</v>
      </c>
      <c r="N4282" s="11" t="s">
        <v>54</v>
      </c>
      <c r="O4282" s="11" t="s">
        <v>60</v>
      </c>
      <c r="P4282" s="11">
        <v>0</v>
      </c>
      <c r="Q4282" s="11">
        <v>-6.1188274441188401E-3</v>
      </c>
      <c r="R4282" s="11">
        <v>74</v>
      </c>
      <c r="S4282" s="11">
        <v>17</v>
      </c>
      <c r="T4282" s="11">
        <v>421.07438424316098</v>
      </c>
      <c r="U4282" s="11">
        <v>6.2922471798978501</v>
      </c>
      <c r="V4282" s="11" t="s">
        <v>56</v>
      </c>
    </row>
    <row r="4283" spans="1:22" x14ac:dyDescent="0.3">
      <c r="A4283" s="9">
        <v>45366.864583333299</v>
      </c>
      <c r="B4283" s="10">
        <v>45366</v>
      </c>
      <c r="C4283" s="11">
        <v>2024</v>
      </c>
      <c r="D4283" s="11">
        <v>3</v>
      </c>
      <c r="E4283" s="11">
        <v>15</v>
      </c>
      <c r="F4283" s="11">
        <v>20</v>
      </c>
      <c r="G4283" s="11" t="s">
        <v>52</v>
      </c>
      <c r="H4283" s="11" t="s">
        <v>53</v>
      </c>
      <c r="I4283" s="11">
        <v>40.864048381379803</v>
      </c>
      <c r="J4283" s="11">
        <v>-73.881143695788595</v>
      </c>
      <c r="K4283" s="11">
        <v>119</v>
      </c>
      <c r="L4283" s="11">
        <v>45.517524200373401</v>
      </c>
      <c r="M4283" s="11">
        <v>53.822434058918702</v>
      </c>
      <c r="N4283" s="11" t="s">
        <v>54</v>
      </c>
      <c r="O4283" s="11" t="s">
        <v>61</v>
      </c>
      <c r="P4283" s="11">
        <v>0</v>
      </c>
      <c r="Q4283" s="11">
        <v>-0.89275676212090505</v>
      </c>
      <c r="R4283" s="11">
        <v>15</v>
      </c>
      <c r="S4283" s="11">
        <v>44</v>
      </c>
      <c r="T4283" s="11">
        <v>197.102410996814</v>
      </c>
      <c r="U4283" s="11">
        <v>7.2540875102791604</v>
      </c>
      <c r="V4283" s="11" t="s">
        <v>63</v>
      </c>
    </row>
    <row r="4284" spans="1:22" x14ac:dyDescent="0.3">
      <c r="A4284" s="9">
        <v>45366.868055555598</v>
      </c>
      <c r="B4284" s="10">
        <v>45366</v>
      </c>
      <c r="C4284" s="11">
        <v>2024</v>
      </c>
      <c r="D4284" s="11">
        <v>3</v>
      </c>
      <c r="E4284" s="11">
        <v>15</v>
      </c>
      <c r="F4284" s="11">
        <v>20</v>
      </c>
      <c r="G4284" s="11" t="s">
        <v>52</v>
      </c>
      <c r="H4284" s="11" t="s">
        <v>53</v>
      </c>
      <c r="I4284" s="11">
        <v>40.684814862847702</v>
      </c>
      <c r="J4284" s="11">
        <v>-73.789961987174806</v>
      </c>
      <c r="K4284" s="11">
        <v>181</v>
      </c>
      <c r="L4284" s="11">
        <v>52.916504758381201</v>
      </c>
      <c r="M4284" s="11">
        <v>35.0276675446299</v>
      </c>
      <c r="N4284" s="11" t="s">
        <v>59</v>
      </c>
      <c r="O4284" s="11" t="s">
        <v>60</v>
      </c>
      <c r="P4284" s="11">
        <v>0</v>
      </c>
      <c r="Q4284" s="11">
        <v>-8.6621959721843306E-2</v>
      </c>
      <c r="R4284" s="11">
        <v>66</v>
      </c>
      <c r="S4284" s="11">
        <v>9</v>
      </c>
      <c r="T4284" s="11">
        <v>439.15124179487299</v>
      </c>
      <c r="U4284" s="11">
        <v>20.2565023481046</v>
      </c>
      <c r="V4284" s="11" t="s">
        <v>63</v>
      </c>
    </row>
    <row r="4285" spans="1:22" x14ac:dyDescent="0.3">
      <c r="A4285" s="9">
        <v>45366.871527777803</v>
      </c>
      <c r="B4285" s="10">
        <v>45366</v>
      </c>
      <c r="C4285" s="11">
        <v>2024</v>
      </c>
      <c r="D4285" s="11">
        <v>3</v>
      </c>
      <c r="E4285" s="11">
        <v>15</v>
      </c>
      <c r="F4285" s="11">
        <v>20</v>
      </c>
      <c r="G4285" s="11" t="s">
        <v>52</v>
      </c>
      <c r="H4285" s="11" t="s">
        <v>53</v>
      </c>
      <c r="I4285" s="11">
        <v>40.829466109140398</v>
      </c>
      <c r="J4285" s="11">
        <v>-73.866652499961504</v>
      </c>
      <c r="K4285" s="11">
        <v>77</v>
      </c>
      <c r="L4285" s="11">
        <v>56.919950054688996</v>
      </c>
      <c r="M4285" s="11">
        <v>50.332434918982997</v>
      </c>
      <c r="N4285" s="11" t="s">
        <v>57</v>
      </c>
      <c r="O4285" s="11" t="s">
        <v>58</v>
      </c>
      <c r="P4285" s="11">
        <v>0</v>
      </c>
      <c r="Q4285" s="11">
        <v>0.20963151304481101</v>
      </c>
      <c r="R4285" s="11">
        <v>97</v>
      </c>
      <c r="S4285" s="11">
        <v>29</v>
      </c>
      <c r="T4285" s="11">
        <v>116.974894813614</v>
      </c>
      <c r="U4285" s="11">
        <v>17.886276110486001</v>
      </c>
      <c r="V4285" s="11" t="s">
        <v>63</v>
      </c>
    </row>
    <row r="4286" spans="1:22" x14ac:dyDescent="0.3">
      <c r="A4286" s="9">
        <v>45366.875</v>
      </c>
      <c r="B4286" s="10">
        <v>45366</v>
      </c>
      <c r="C4286" s="11">
        <v>2024</v>
      </c>
      <c r="D4286" s="11">
        <v>3</v>
      </c>
      <c r="E4286" s="11">
        <v>15</v>
      </c>
      <c r="F4286" s="11">
        <v>21</v>
      </c>
      <c r="G4286" s="11" t="s">
        <v>52</v>
      </c>
      <c r="H4286" s="11" t="s">
        <v>53</v>
      </c>
      <c r="I4286" s="11">
        <v>40.845493971809702</v>
      </c>
      <c r="J4286" s="11">
        <v>-73.746744831364595</v>
      </c>
      <c r="K4286" s="11">
        <v>196</v>
      </c>
      <c r="L4286" s="11">
        <v>20.0885436961686</v>
      </c>
      <c r="M4286" s="11">
        <v>61.989990073264401</v>
      </c>
      <c r="N4286" s="11" t="s">
        <v>54</v>
      </c>
      <c r="O4286" s="11" t="s">
        <v>60</v>
      </c>
      <c r="P4286" s="11">
        <v>0</v>
      </c>
      <c r="Q4286" s="11">
        <v>-0.49152508965931002</v>
      </c>
      <c r="R4286" s="11">
        <v>70</v>
      </c>
      <c r="S4286" s="11">
        <v>29</v>
      </c>
      <c r="T4286" s="11">
        <v>303.19851273872803</v>
      </c>
      <c r="U4286" s="11">
        <v>5.3560666693190004</v>
      </c>
      <c r="V4286" s="11" t="s">
        <v>63</v>
      </c>
    </row>
    <row r="4287" spans="1:22" x14ac:dyDescent="0.3">
      <c r="A4287" s="9">
        <v>45366.878472222197</v>
      </c>
      <c r="B4287" s="10">
        <v>45366</v>
      </c>
      <c r="C4287" s="11">
        <v>2024</v>
      </c>
      <c r="D4287" s="11">
        <v>3</v>
      </c>
      <c r="E4287" s="11">
        <v>15</v>
      </c>
      <c r="F4287" s="11">
        <v>21</v>
      </c>
      <c r="G4287" s="11" t="s">
        <v>52</v>
      </c>
      <c r="H4287" s="11" t="s">
        <v>53</v>
      </c>
      <c r="I4287" s="11">
        <v>40.8191911892877</v>
      </c>
      <c r="J4287" s="11">
        <v>-73.974291879255901</v>
      </c>
      <c r="K4287" s="11">
        <v>31</v>
      </c>
      <c r="L4287" s="11">
        <v>31.929595036950801</v>
      </c>
      <c r="M4287" s="11">
        <v>51.235401261577302</v>
      </c>
      <c r="N4287" s="11" t="s">
        <v>59</v>
      </c>
      <c r="O4287" s="11" t="s">
        <v>60</v>
      </c>
      <c r="P4287" s="11">
        <v>1</v>
      </c>
      <c r="Q4287" s="11">
        <v>-0.212030635213728</v>
      </c>
      <c r="R4287" s="11">
        <v>51</v>
      </c>
      <c r="S4287" s="11">
        <v>4</v>
      </c>
      <c r="T4287" s="11">
        <v>55.8887351123429</v>
      </c>
      <c r="U4287" s="11">
        <v>25.497958442569999</v>
      </c>
      <c r="V4287" s="11" t="s">
        <v>56</v>
      </c>
    </row>
    <row r="4288" spans="1:22" x14ac:dyDescent="0.3">
      <c r="A4288" s="9">
        <v>45366.881944444503</v>
      </c>
      <c r="B4288" s="10">
        <v>45366</v>
      </c>
      <c r="C4288" s="11">
        <v>2024</v>
      </c>
      <c r="D4288" s="11">
        <v>3</v>
      </c>
      <c r="E4288" s="11">
        <v>15</v>
      </c>
      <c r="F4288" s="11">
        <v>21</v>
      </c>
      <c r="G4288" s="11" t="s">
        <v>52</v>
      </c>
      <c r="H4288" s="11" t="s">
        <v>53</v>
      </c>
      <c r="I4288" s="11">
        <v>40.739587421999097</v>
      </c>
      <c r="J4288" s="11">
        <v>-73.802503702144307</v>
      </c>
      <c r="K4288" s="11">
        <v>278</v>
      </c>
      <c r="L4288" s="11">
        <v>59.202372331394002</v>
      </c>
      <c r="M4288" s="11">
        <v>58.661620520147501</v>
      </c>
      <c r="N4288" s="11" t="s">
        <v>59</v>
      </c>
      <c r="O4288" s="11" t="s">
        <v>58</v>
      </c>
      <c r="P4288" s="11">
        <v>0</v>
      </c>
      <c r="Q4288" s="11">
        <v>0.26398616513069201</v>
      </c>
      <c r="R4288" s="11">
        <v>62</v>
      </c>
      <c r="S4288" s="11">
        <v>48</v>
      </c>
      <c r="T4288" s="11">
        <v>53.668579655385997</v>
      </c>
      <c r="U4288" s="11">
        <v>29.493079959606401</v>
      </c>
      <c r="V4288" s="11" t="s">
        <v>56</v>
      </c>
    </row>
    <row r="4289" spans="1:22" x14ac:dyDescent="0.3">
      <c r="A4289" s="9">
        <v>45366.885416666701</v>
      </c>
      <c r="B4289" s="10">
        <v>45366</v>
      </c>
      <c r="C4289" s="11">
        <v>2024</v>
      </c>
      <c r="D4289" s="11">
        <v>3</v>
      </c>
      <c r="E4289" s="11">
        <v>15</v>
      </c>
      <c r="F4289" s="11">
        <v>21</v>
      </c>
      <c r="G4289" s="11" t="s">
        <v>52</v>
      </c>
      <c r="H4289" s="11" t="s">
        <v>53</v>
      </c>
      <c r="I4289" s="11">
        <v>40.638305238997297</v>
      </c>
      <c r="J4289" s="11">
        <v>-73.932290800150398</v>
      </c>
      <c r="K4289" s="11">
        <v>270</v>
      </c>
      <c r="L4289" s="11">
        <v>28.2565332942415</v>
      </c>
      <c r="M4289" s="11">
        <v>39.127118966771597</v>
      </c>
      <c r="N4289" s="11" t="s">
        <v>59</v>
      </c>
      <c r="O4289" s="11" t="s">
        <v>61</v>
      </c>
      <c r="P4289" s="11">
        <v>0</v>
      </c>
      <c r="Q4289" s="11">
        <v>0.51409913489951498</v>
      </c>
      <c r="R4289" s="11">
        <v>14</v>
      </c>
      <c r="S4289" s="11">
        <v>33</v>
      </c>
      <c r="T4289" s="11">
        <v>238.959223370372</v>
      </c>
      <c r="U4289" s="11">
        <v>14.044546422622901</v>
      </c>
      <c r="V4289" s="11" t="s">
        <v>56</v>
      </c>
    </row>
    <row r="4290" spans="1:22" x14ac:dyDescent="0.3">
      <c r="A4290" s="9">
        <v>45366.888888888898</v>
      </c>
      <c r="B4290" s="10">
        <v>45366</v>
      </c>
      <c r="C4290" s="11">
        <v>2024</v>
      </c>
      <c r="D4290" s="11">
        <v>3</v>
      </c>
      <c r="E4290" s="11">
        <v>15</v>
      </c>
      <c r="F4290" s="11">
        <v>21</v>
      </c>
      <c r="G4290" s="11" t="s">
        <v>52</v>
      </c>
      <c r="H4290" s="11" t="s">
        <v>53</v>
      </c>
      <c r="I4290" s="11">
        <v>40.659351513733498</v>
      </c>
      <c r="J4290" s="11">
        <v>-73.715925062036604</v>
      </c>
      <c r="K4290" s="11">
        <v>160</v>
      </c>
      <c r="L4290" s="11">
        <v>67.304077178894403</v>
      </c>
      <c r="M4290" s="11">
        <v>91.855010384644302</v>
      </c>
      <c r="N4290" s="11" t="s">
        <v>59</v>
      </c>
      <c r="O4290" s="11" t="s">
        <v>55</v>
      </c>
      <c r="P4290" s="11">
        <v>0</v>
      </c>
      <c r="Q4290" s="11">
        <v>0.39149521018038302</v>
      </c>
      <c r="R4290" s="11">
        <v>2</v>
      </c>
      <c r="S4290" s="11">
        <v>23</v>
      </c>
      <c r="T4290" s="11">
        <v>176.330404392162</v>
      </c>
      <c r="U4290" s="11">
        <v>29.581581895278301</v>
      </c>
      <c r="V4290" s="11" t="s">
        <v>56</v>
      </c>
    </row>
    <row r="4291" spans="1:22" x14ac:dyDescent="0.3">
      <c r="A4291" s="9">
        <v>45366.892361111102</v>
      </c>
      <c r="B4291" s="10">
        <v>45366</v>
      </c>
      <c r="C4291" s="11">
        <v>2024</v>
      </c>
      <c r="D4291" s="11">
        <v>3</v>
      </c>
      <c r="E4291" s="11">
        <v>15</v>
      </c>
      <c r="F4291" s="11">
        <v>21</v>
      </c>
      <c r="G4291" s="11" t="s">
        <v>52</v>
      </c>
      <c r="H4291" s="11" t="s">
        <v>53</v>
      </c>
      <c r="I4291" s="11">
        <v>40.7482686817442</v>
      </c>
      <c r="J4291" s="11">
        <v>-73.795227116721804</v>
      </c>
      <c r="K4291" s="11">
        <v>26</v>
      </c>
      <c r="L4291" s="11">
        <v>75.769882263571006</v>
      </c>
      <c r="M4291" s="11">
        <v>83.166022268255702</v>
      </c>
      <c r="N4291" s="11" t="s">
        <v>54</v>
      </c>
      <c r="O4291" s="11" t="s">
        <v>61</v>
      </c>
      <c r="P4291" s="11">
        <v>0</v>
      </c>
      <c r="Q4291" s="11">
        <v>-8.4109182720484704E-2</v>
      </c>
      <c r="R4291" s="11">
        <v>65</v>
      </c>
      <c r="S4291" s="11">
        <v>17</v>
      </c>
      <c r="T4291" s="11">
        <v>72.718817855353095</v>
      </c>
      <c r="U4291" s="11">
        <v>14.439334166124199</v>
      </c>
      <c r="V4291" s="11" t="s">
        <v>56</v>
      </c>
    </row>
    <row r="4292" spans="1:22" x14ac:dyDescent="0.3">
      <c r="A4292" s="9">
        <v>45366.895833333299</v>
      </c>
      <c r="B4292" s="10">
        <v>45366</v>
      </c>
      <c r="C4292" s="11">
        <v>2024</v>
      </c>
      <c r="D4292" s="11">
        <v>3</v>
      </c>
      <c r="E4292" s="11">
        <v>15</v>
      </c>
      <c r="F4292" s="11">
        <v>21</v>
      </c>
      <c r="G4292" s="11" t="s">
        <v>52</v>
      </c>
      <c r="H4292" s="11" t="s">
        <v>53</v>
      </c>
      <c r="I4292" s="11">
        <v>40.877773014324497</v>
      </c>
      <c r="J4292" s="11">
        <v>-73.811267188814099</v>
      </c>
      <c r="K4292" s="11">
        <v>121</v>
      </c>
      <c r="L4292" s="11">
        <v>24.196017835189899</v>
      </c>
      <c r="M4292" s="11">
        <v>61.688087474759797</v>
      </c>
      <c r="N4292" s="11" t="s">
        <v>59</v>
      </c>
      <c r="O4292" s="11" t="s">
        <v>55</v>
      </c>
      <c r="P4292" s="11">
        <v>1</v>
      </c>
      <c r="Q4292" s="11">
        <v>0.62925324787349002</v>
      </c>
      <c r="R4292" s="11">
        <v>79</v>
      </c>
      <c r="S4292" s="11">
        <v>30</v>
      </c>
      <c r="T4292" s="11">
        <v>247.01942870577199</v>
      </c>
      <c r="U4292" s="11">
        <v>6.8905448453195497</v>
      </c>
      <c r="V4292" s="11" t="s">
        <v>56</v>
      </c>
    </row>
    <row r="4293" spans="1:22" x14ac:dyDescent="0.3">
      <c r="A4293" s="9">
        <v>45366.899305555598</v>
      </c>
      <c r="B4293" s="10">
        <v>45366</v>
      </c>
      <c r="C4293" s="11">
        <v>2024</v>
      </c>
      <c r="D4293" s="11">
        <v>3</v>
      </c>
      <c r="E4293" s="11">
        <v>15</v>
      </c>
      <c r="F4293" s="11">
        <v>21</v>
      </c>
      <c r="G4293" s="11" t="s">
        <v>52</v>
      </c>
      <c r="H4293" s="11" t="s">
        <v>53</v>
      </c>
      <c r="I4293" s="11">
        <v>40.8572103534935</v>
      </c>
      <c r="J4293" s="11">
        <v>-73.931724788003706</v>
      </c>
      <c r="K4293" s="11">
        <v>164</v>
      </c>
      <c r="L4293" s="11">
        <v>21.819707606630999</v>
      </c>
      <c r="M4293" s="11">
        <v>78.681467738481999</v>
      </c>
      <c r="N4293" s="11" t="s">
        <v>54</v>
      </c>
      <c r="O4293" s="11" t="s">
        <v>58</v>
      </c>
      <c r="P4293" s="11">
        <v>0</v>
      </c>
      <c r="Q4293" s="11">
        <v>0.88181256826514398</v>
      </c>
      <c r="R4293" s="11">
        <v>33</v>
      </c>
      <c r="S4293" s="11">
        <v>40</v>
      </c>
      <c r="T4293" s="11">
        <v>156.836908764854</v>
      </c>
      <c r="U4293" s="11">
        <v>5.6420896422992701</v>
      </c>
      <c r="V4293" s="11" t="s">
        <v>63</v>
      </c>
    </row>
    <row r="4294" spans="1:22" x14ac:dyDescent="0.3">
      <c r="A4294" s="9">
        <v>45366.902777777803</v>
      </c>
      <c r="B4294" s="10">
        <v>45366</v>
      </c>
      <c r="C4294" s="11">
        <v>2024</v>
      </c>
      <c r="D4294" s="11">
        <v>3</v>
      </c>
      <c r="E4294" s="11">
        <v>15</v>
      </c>
      <c r="F4294" s="11">
        <v>21</v>
      </c>
      <c r="G4294" s="11" t="s">
        <v>52</v>
      </c>
      <c r="H4294" s="11" t="s">
        <v>53</v>
      </c>
      <c r="I4294" s="11">
        <v>40.8757799611327</v>
      </c>
      <c r="J4294" s="11">
        <v>-73.814039009216998</v>
      </c>
      <c r="K4294" s="11">
        <v>31</v>
      </c>
      <c r="L4294" s="11">
        <v>10.565856815932699</v>
      </c>
      <c r="M4294" s="11">
        <v>63.1701524135417</v>
      </c>
      <c r="N4294" s="11" t="s">
        <v>59</v>
      </c>
      <c r="O4294" s="11" t="s">
        <v>58</v>
      </c>
      <c r="P4294" s="11">
        <v>0</v>
      </c>
      <c r="Q4294" s="11">
        <v>-0.73378438040696203</v>
      </c>
      <c r="R4294" s="11">
        <v>95</v>
      </c>
      <c r="S4294" s="11">
        <v>39</v>
      </c>
      <c r="T4294" s="11">
        <v>169.224366509063</v>
      </c>
      <c r="U4294" s="11">
        <v>22.3709053923222</v>
      </c>
      <c r="V4294" s="11" t="s">
        <v>56</v>
      </c>
    </row>
    <row r="4295" spans="1:22" x14ac:dyDescent="0.3">
      <c r="A4295" s="9">
        <v>45366.90625</v>
      </c>
      <c r="B4295" s="10">
        <v>45366</v>
      </c>
      <c r="C4295" s="11">
        <v>2024</v>
      </c>
      <c r="D4295" s="11">
        <v>3</v>
      </c>
      <c r="E4295" s="11">
        <v>15</v>
      </c>
      <c r="F4295" s="11">
        <v>21</v>
      </c>
      <c r="G4295" s="11" t="s">
        <v>52</v>
      </c>
      <c r="H4295" s="11" t="s">
        <v>53</v>
      </c>
      <c r="I4295" s="11">
        <v>40.881006404864401</v>
      </c>
      <c r="J4295" s="11">
        <v>-73.967514868629905</v>
      </c>
      <c r="K4295" s="11">
        <v>100</v>
      </c>
      <c r="L4295" s="11">
        <v>61.395454821398403</v>
      </c>
      <c r="M4295" s="11">
        <v>26.937776345150802</v>
      </c>
      <c r="N4295" s="11" t="s">
        <v>59</v>
      </c>
      <c r="O4295" s="11" t="s">
        <v>58</v>
      </c>
      <c r="P4295" s="11">
        <v>0</v>
      </c>
      <c r="Q4295" s="11">
        <v>0.41307360284110101</v>
      </c>
      <c r="R4295" s="11">
        <v>31</v>
      </c>
      <c r="S4295" s="11">
        <v>35</v>
      </c>
      <c r="T4295" s="11">
        <v>257.26733984187803</v>
      </c>
      <c r="U4295" s="11">
        <v>10.765557560389899</v>
      </c>
      <c r="V4295" s="11" t="s">
        <v>62</v>
      </c>
    </row>
    <row r="4296" spans="1:22" x14ac:dyDescent="0.3">
      <c r="A4296" s="9">
        <v>45366.909722222197</v>
      </c>
      <c r="B4296" s="10">
        <v>45366</v>
      </c>
      <c r="C4296" s="11">
        <v>2024</v>
      </c>
      <c r="D4296" s="11">
        <v>3</v>
      </c>
      <c r="E4296" s="11">
        <v>15</v>
      </c>
      <c r="F4296" s="11">
        <v>21</v>
      </c>
      <c r="G4296" s="11" t="s">
        <v>52</v>
      </c>
      <c r="H4296" s="11" t="s">
        <v>53</v>
      </c>
      <c r="I4296" s="11">
        <v>40.687929470500102</v>
      </c>
      <c r="J4296" s="11">
        <v>-73.925740921841495</v>
      </c>
      <c r="K4296" s="11">
        <v>165</v>
      </c>
      <c r="L4296" s="11">
        <v>58.192055749885</v>
      </c>
      <c r="M4296" s="11">
        <v>71.423551332703894</v>
      </c>
      <c r="N4296" s="11" t="s">
        <v>57</v>
      </c>
      <c r="O4296" s="11" t="s">
        <v>61</v>
      </c>
      <c r="P4296" s="11">
        <v>1</v>
      </c>
      <c r="Q4296" s="11">
        <v>-0.60283344506249303</v>
      </c>
      <c r="R4296" s="11">
        <v>15</v>
      </c>
      <c r="S4296" s="11">
        <v>9</v>
      </c>
      <c r="T4296" s="11">
        <v>312.14672817840199</v>
      </c>
      <c r="U4296" s="11">
        <v>29.181414022511898</v>
      </c>
      <c r="V4296" s="11" t="s">
        <v>56</v>
      </c>
    </row>
    <row r="4297" spans="1:22" x14ac:dyDescent="0.3">
      <c r="A4297" s="9">
        <v>45366.913194444503</v>
      </c>
      <c r="B4297" s="10">
        <v>45366</v>
      </c>
      <c r="C4297" s="11">
        <v>2024</v>
      </c>
      <c r="D4297" s="11">
        <v>3</v>
      </c>
      <c r="E4297" s="11">
        <v>15</v>
      </c>
      <c r="F4297" s="11">
        <v>21</v>
      </c>
      <c r="G4297" s="11" t="s">
        <v>52</v>
      </c>
      <c r="H4297" s="11" t="s">
        <v>53</v>
      </c>
      <c r="I4297" s="11">
        <v>40.708158174711798</v>
      </c>
      <c r="J4297" s="11">
        <v>-73.767533356613797</v>
      </c>
      <c r="K4297" s="11">
        <v>175</v>
      </c>
      <c r="L4297" s="11">
        <v>13.965757229209901</v>
      </c>
      <c r="M4297" s="11">
        <v>13.5623087971861</v>
      </c>
      <c r="N4297" s="11" t="s">
        <v>54</v>
      </c>
      <c r="O4297" s="11" t="s">
        <v>60</v>
      </c>
      <c r="P4297" s="11">
        <v>0</v>
      </c>
      <c r="Q4297" s="11">
        <v>0.73330786769813505</v>
      </c>
      <c r="R4297" s="11">
        <v>15</v>
      </c>
      <c r="S4297" s="11">
        <v>39</v>
      </c>
      <c r="T4297" s="11">
        <v>310.46553302440799</v>
      </c>
      <c r="U4297" s="11">
        <v>19.6161152805109</v>
      </c>
      <c r="V4297" s="11" t="s">
        <v>56</v>
      </c>
    </row>
    <row r="4298" spans="1:22" x14ac:dyDescent="0.3">
      <c r="A4298" s="9">
        <v>45366.916666666701</v>
      </c>
      <c r="B4298" s="10">
        <v>45366</v>
      </c>
      <c r="C4298" s="11">
        <v>2024</v>
      </c>
      <c r="D4298" s="11">
        <v>3</v>
      </c>
      <c r="E4298" s="11">
        <v>15</v>
      </c>
      <c r="F4298" s="11">
        <v>22</v>
      </c>
      <c r="G4298" s="11" t="s">
        <v>52</v>
      </c>
      <c r="H4298" s="11" t="s">
        <v>53</v>
      </c>
      <c r="I4298" s="11">
        <v>40.639714441126003</v>
      </c>
      <c r="J4298" s="11">
        <v>-73.704202067896503</v>
      </c>
      <c r="K4298" s="11">
        <v>92</v>
      </c>
      <c r="L4298" s="11">
        <v>16.958568417736899</v>
      </c>
      <c r="M4298" s="11">
        <v>73.185062060168207</v>
      </c>
      <c r="N4298" s="11" t="s">
        <v>54</v>
      </c>
      <c r="O4298" s="11" t="s">
        <v>58</v>
      </c>
      <c r="P4298" s="11">
        <v>1</v>
      </c>
      <c r="Q4298" s="11">
        <v>4.5628793268388701E-2</v>
      </c>
      <c r="R4298" s="11">
        <v>53</v>
      </c>
      <c r="S4298" s="11">
        <v>14</v>
      </c>
      <c r="T4298" s="11">
        <v>217.38012962167201</v>
      </c>
      <c r="U4298" s="11">
        <v>29.703207517234901</v>
      </c>
      <c r="V4298" s="11" t="s">
        <v>56</v>
      </c>
    </row>
    <row r="4299" spans="1:22" x14ac:dyDescent="0.3">
      <c r="A4299" s="9">
        <v>45366.920138888898</v>
      </c>
      <c r="B4299" s="10">
        <v>45366</v>
      </c>
      <c r="C4299" s="11">
        <v>2024</v>
      </c>
      <c r="D4299" s="11">
        <v>3</v>
      </c>
      <c r="E4299" s="11">
        <v>15</v>
      </c>
      <c r="F4299" s="11">
        <v>22</v>
      </c>
      <c r="G4299" s="11" t="s">
        <v>52</v>
      </c>
      <c r="H4299" s="11" t="s">
        <v>53</v>
      </c>
      <c r="I4299" s="11">
        <v>40.678131024042102</v>
      </c>
      <c r="J4299" s="11">
        <v>-73.721138736859402</v>
      </c>
      <c r="K4299" s="11">
        <v>99</v>
      </c>
      <c r="L4299" s="11">
        <v>32.985726113926901</v>
      </c>
      <c r="M4299" s="11">
        <v>92.828255033654401</v>
      </c>
      <c r="N4299" s="11" t="s">
        <v>57</v>
      </c>
      <c r="O4299" s="11" t="s">
        <v>60</v>
      </c>
      <c r="P4299" s="11">
        <v>0</v>
      </c>
      <c r="Q4299" s="11">
        <v>-0.55429204066961102</v>
      </c>
      <c r="R4299" s="11">
        <v>21</v>
      </c>
      <c r="S4299" s="11">
        <v>35</v>
      </c>
      <c r="T4299" s="11">
        <v>453.680773352323</v>
      </c>
      <c r="U4299" s="11">
        <v>19.540220280951999</v>
      </c>
      <c r="V4299" s="11" t="s">
        <v>56</v>
      </c>
    </row>
    <row r="4300" spans="1:22" x14ac:dyDescent="0.3">
      <c r="A4300" s="9">
        <v>45366.923611111102</v>
      </c>
      <c r="B4300" s="10">
        <v>45366</v>
      </c>
      <c r="C4300" s="11">
        <v>2024</v>
      </c>
      <c r="D4300" s="11">
        <v>3</v>
      </c>
      <c r="E4300" s="11">
        <v>15</v>
      </c>
      <c r="F4300" s="11">
        <v>22</v>
      </c>
      <c r="G4300" s="11" t="s">
        <v>52</v>
      </c>
      <c r="H4300" s="11" t="s">
        <v>53</v>
      </c>
      <c r="I4300" s="11">
        <v>40.880907289991903</v>
      </c>
      <c r="J4300" s="11">
        <v>-73.797777034542094</v>
      </c>
      <c r="K4300" s="11">
        <v>147</v>
      </c>
      <c r="L4300" s="11">
        <v>31.188823593313899</v>
      </c>
      <c r="M4300" s="11">
        <v>51.301033871555397</v>
      </c>
      <c r="N4300" s="11" t="s">
        <v>57</v>
      </c>
      <c r="O4300" s="11" t="s">
        <v>58</v>
      </c>
      <c r="P4300" s="11">
        <v>0</v>
      </c>
      <c r="Q4300" s="11">
        <v>0.73430104535290897</v>
      </c>
      <c r="R4300" s="11">
        <v>33</v>
      </c>
      <c r="S4300" s="11">
        <v>25</v>
      </c>
      <c r="T4300" s="11">
        <v>55.366113318247798</v>
      </c>
      <c r="U4300" s="11">
        <v>22.699228664905</v>
      </c>
      <c r="V4300" s="11" t="s">
        <v>63</v>
      </c>
    </row>
    <row r="4301" spans="1:22" x14ac:dyDescent="0.3">
      <c r="A4301" s="9">
        <v>45366.927083333299</v>
      </c>
      <c r="B4301" s="10">
        <v>45366</v>
      </c>
      <c r="C4301" s="11">
        <v>2024</v>
      </c>
      <c r="D4301" s="11">
        <v>3</v>
      </c>
      <c r="E4301" s="11">
        <v>15</v>
      </c>
      <c r="F4301" s="11">
        <v>22</v>
      </c>
      <c r="G4301" s="11" t="s">
        <v>52</v>
      </c>
      <c r="H4301" s="11" t="s">
        <v>53</v>
      </c>
      <c r="I4301" s="11">
        <v>40.740368405100902</v>
      </c>
      <c r="J4301" s="11">
        <v>-73.8665777825059</v>
      </c>
      <c r="K4301" s="11">
        <v>195</v>
      </c>
      <c r="L4301" s="11">
        <v>78.037435726778895</v>
      </c>
      <c r="M4301" s="11">
        <v>63.635414480936497</v>
      </c>
      <c r="N4301" s="11" t="s">
        <v>57</v>
      </c>
      <c r="O4301" s="11" t="s">
        <v>61</v>
      </c>
      <c r="P4301" s="11">
        <v>0</v>
      </c>
      <c r="Q4301" s="11">
        <v>0.22895642268682401</v>
      </c>
      <c r="R4301" s="11">
        <v>82</v>
      </c>
      <c r="S4301" s="11">
        <v>37</v>
      </c>
      <c r="T4301" s="11">
        <v>137.871163596141</v>
      </c>
      <c r="U4301" s="11">
        <v>15.0683733374822</v>
      </c>
      <c r="V4301" s="11" t="s">
        <v>63</v>
      </c>
    </row>
    <row r="4302" spans="1:22" x14ac:dyDescent="0.3">
      <c r="A4302" s="9">
        <v>45366.930555555598</v>
      </c>
      <c r="B4302" s="10">
        <v>45366</v>
      </c>
      <c r="C4302" s="11">
        <v>2024</v>
      </c>
      <c r="D4302" s="11">
        <v>3</v>
      </c>
      <c r="E4302" s="11">
        <v>15</v>
      </c>
      <c r="F4302" s="11">
        <v>22</v>
      </c>
      <c r="G4302" s="11" t="s">
        <v>52</v>
      </c>
      <c r="H4302" s="11" t="s">
        <v>53</v>
      </c>
      <c r="I4302" s="11">
        <v>40.882357841015697</v>
      </c>
      <c r="J4302" s="11">
        <v>-73.856789307002401</v>
      </c>
      <c r="K4302" s="11">
        <v>105</v>
      </c>
      <c r="L4302" s="11">
        <v>72.640197350280999</v>
      </c>
      <c r="M4302" s="11">
        <v>12.9731851565972</v>
      </c>
      <c r="N4302" s="11" t="s">
        <v>57</v>
      </c>
      <c r="O4302" s="11" t="s">
        <v>61</v>
      </c>
      <c r="P4302" s="11">
        <v>0</v>
      </c>
      <c r="Q4302" s="11">
        <v>0.27899426658771798</v>
      </c>
      <c r="R4302" s="11">
        <v>50</v>
      </c>
      <c r="S4302" s="11">
        <v>0</v>
      </c>
      <c r="T4302" s="11">
        <v>185.39641041190399</v>
      </c>
      <c r="U4302" s="11">
        <v>10.1369051462813</v>
      </c>
      <c r="V4302" s="11" t="s">
        <v>63</v>
      </c>
    </row>
    <row r="4303" spans="1:22" x14ac:dyDescent="0.3">
      <c r="A4303" s="9">
        <v>45366.934027777803</v>
      </c>
      <c r="B4303" s="10">
        <v>45366</v>
      </c>
      <c r="C4303" s="11">
        <v>2024</v>
      </c>
      <c r="D4303" s="11">
        <v>3</v>
      </c>
      <c r="E4303" s="11">
        <v>15</v>
      </c>
      <c r="F4303" s="11">
        <v>22</v>
      </c>
      <c r="G4303" s="11" t="s">
        <v>52</v>
      </c>
      <c r="H4303" s="11" t="s">
        <v>53</v>
      </c>
      <c r="I4303" s="11">
        <v>40.824723215545603</v>
      </c>
      <c r="J4303" s="11">
        <v>-73.739408186543002</v>
      </c>
      <c r="K4303" s="11">
        <v>79</v>
      </c>
      <c r="L4303" s="11">
        <v>53.873696816850099</v>
      </c>
      <c r="M4303" s="11">
        <v>97.523821602834701</v>
      </c>
      <c r="N4303" s="11" t="s">
        <v>57</v>
      </c>
      <c r="O4303" s="11" t="s">
        <v>55</v>
      </c>
      <c r="P4303" s="11">
        <v>0</v>
      </c>
      <c r="Q4303" s="11">
        <v>0.77393573880056399</v>
      </c>
      <c r="R4303" s="11">
        <v>99</v>
      </c>
      <c r="S4303" s="11">
        <v>14</v>
      </c>
      <c r="T4303" s="11">
        <v>142.960437705261</v>
      </c>
      <c r="U4303" s="11">
        <v>18.176013855715301</v>
      </c>
      <c r="V4303" s="11" t="s">
        <v>56</v>
      </c>
    </row>
    <row r="4304" spans="1:22" x14ac:dyDescent="0.3">
      <c r="A4304" s="9">
        <v>45366.9375</v>
      </c>
      <c r="B4304" s="10">
        <v>45366</v>
      </c>
      <c r="C4304" s="11">
        <v>2024</v>
      </c>
      <c r="D4304" s="11">
        <v>3</v>
      </c>
      <c r="E4304" s="11">
        <v>15</v>
      </c>
      <c r="F4304" s="11">
        <v>22</v>
      </c>
      <c r="G4304" s="11" t="s">
        <v>52</v>
      </c>
      <c r="H4304" s="11" t="s">
        <v>53</v>
      </c>
      <c r="I4304" s="11">
        <v>40.773956457211803</v>
      </c>
      <c r="J4304" s="11">
        <v>-73.730791916323994</v>
      </c>
      <c r="K4304" s="11">
        <v>281</v>
      </c>
      <c r="L4304" s="11">
        <v>16.768843291132601</v>
      </c>
      <c r="M4304" s="11">
        <v>92.676984416019195</v>
      </c>
      <c r="N4304" s="11" t="s">
        <v>57</v>
      </c>
      <c r="O4304" s="11" t="s">
        <v>60</v>
      </c>
      <c r="P4304" s="11">
        <v>0</v>
      </c>
      <c r="Q4304" s="11">
        <v>0.28441633417408002</v>
      </c>
      <c r="R4304" s="11">
        <v>19</v>
      </c>
      <c r="S4304" s="11">
        <v>19</v>
      </c>
      <c r="T4304" s="11">
        <v>167.707770557576</v>
      </c>
      <c r="U4304" s="11">
        <v>15.964128745616099</v>
      </c>
      <c r="V4304" s="11" t="s">
        <v>56</v>
      </c>
    </row>
    <row r="4305" spans="1:22" x14ac:dyDescent="0.3">
      <c r="A4305" s="9">
        <v>45366.940972222197</v>
      </c>
      <c r="B4305" s="10">
        <v>45366</v>
      </c>
      <c r="C4305" s="11">
        <v>2024</v>
      </c>
      <c r="D4305" s="11">
        <v>3</v>
      </c>
      <c r="E4305" s="11">
        <v>15</v>
      </c>
      <c r="F4305" s="11">
        <v>22</v>
      </c>
      <c r="G4305" s="11" t="s">
        <v>52</v>
      </c>
      <c r="H4305" s="11" t="s">
        <v>53</v>
      </c>
      <c r="I4305" s="11">
        <v>40.811250655469898</v>
      </c>
      <c r="J4305" s="11">
        <v>-73.912351732075393</v>
      </c>
      <c r="K4305" s="11">
        <v>103</v>
      </c>
      <c r="L4305" s="11">
        <v>32.772390658269003</v>
      </c>
      <c r="M4305" s="11">
        <v>38.858851860214997</v>
      </c>
      <c r="N4305" s="11" t="s">
        <v>59</v>
      </c>
      <c r="O4305" s="11" t="s">
        <v>58</v>
      </c>
      <c r="P4305" s="11">
        <v>0</v>
      </c>
      <c r="Q4305" s="11">
        <v>0.83684786160936597</v>
      </c>
      <c r="R4305" s="11">
        <v>5</v>
      </c>
      <c r="S4305" s="11">
        <v>0</v>
      </c>
      <c r="T4305" s="11">
        <v>196.79845810486901</v>
      </c>
      <c r="U4305" s="11">
        <v>26.9882766431326</v>
      </c>
      <c r="V4305" s="11" t="s">
        <v>63</v>
      </c>
    </row>
    <row r="4306" spans="1:22" x14ac:dyDescent="0.3">
      <c r="A4306" s="9">
        <v>45366.944444444503</v>
      </c>
      <c r="B4306" s="10">
        <v>45366</v>
      </c>
      <c r="C4306" s="11">
        <v>2024</v>
      </c>
      <c r="D4306" s="11">
        <v>3</v>
      </c>
      <c r="E4306" s="11">
        <v>15</v>
      </c>
      <c r="F4306" s="11">
        <v>22</v>
      </c>
      <c r="G4306" s="11" t="s">
        <v>52</v>
      </c>
      <c r="H4306" s="11" t="s">
        <v>53</v>
      </c>
      <c r="I4306" s="11">
        <v>40.835869581485603</v>
      </c>
      <c r="J4306" s="11">
        <v>-73.979649849448407</v>
      </c>
      <c r="K4306" s="11">
        <v>17</v>
      </c>
      <c r="L4306" s="11">
        <v>54.832507843809303</v>
      </c>
      <c r="M4306" s="11">
        <v>56.890831949514698</v>
      </c>
      <c r="N4306" s="11" t="s">
        <v>57</v>
      </c>
      <c r="O4306" s="11" t="s">
        <v>58</v>
      </c>
      <c r="P4306" s="11">
        <v>0</v>
      </c>
      <c r="Q4306" s="11">
        <v>0.41732894752383698</v>
      </c>
      <c r="R4306" s="11">
        <v>25</v>
      </c>
      <c r="S4306" s="11">
        <v>8</v>
      </c>
      <c r="T4306" s="11">
        <v>366.49525650997299</v>
      </c>
      <c r="U4306" s="11">
        <v>19.785805633950499</v>
      </c>
      <c r="V4306" s="11" t="s">
        <v>63</v>
      </c>
    </row>
    <row r="4307" spans="1:22" x14ac:dyDescent="0.3">
      <c r="A4307" s="9">
        <v>45366.947916666701</v>
      </c>
      <c r="B4307" s="10">
        <v>45366</v>
      </c>
      <c r="C4307" s="11">
        <v>2024</v>
      </c>
      <c r="D4307" s="11">
        <v>3</v>
      </c>
      <c r="E4307" s="11">
        <v>15</v>
      </c>
      <c r="F4307" s="11">
        <v>22</v>
      </c>
      <c r="G4307" s="11" t="s">
        <v>52</v>
      </c>
      <c r="H4307" s="11" t="s">
        <v>53</v>
      </c>
      <c r="I4307" s="11">
        <v>40.8393616672899</v>
      </c>
      <c r="J4307" s="11">
        <v>-73.748685037969807</v>
      </c>
      <c r="K4307" s="11">
        <v>12</v>
      </c>
      <c r="L4307" s="11">
        <v>10.3716529421073</v>
      </c>
      <c r="M4307" s="11">
        <v>79.372930331725797</v>
      </c>
      <c r="N4307" s="11" t="s">
        <v>59</v>
      </c>
      <c r="O4307" s="11" t="s">
        <v>61</v>
      </c>
      <c r="P4307" s="11">
        <v>1</v>
      </c>
      <c r="Q4307" s="11">
        <v>0.96409717078563995</v>
      </c>
      <c r="R4307" s="11">
        <v>76</v>
      </c>
      <c r="S4307" s="11">
        <v>0</v>
      </c>
      <c r="T4307" s="11">
        <v>72.433429962784601</v>
      </c>
      <c r="U4307" s="11">
        <v>28.810494888195901</v>
      </c>
      <c r="V4307" s="11" t="s">
        <v>56</v>
      </c>
    </row>
    <row r="4308" spans="1:22" x14ac:dyDescent="0.3">
      <c r="A4308" s="9">
        <v>45366.951388888898</v>
      </c>
      <c r="B4308" s="10">
        <v>45366</v>
      </c>
      <c r="C4308" s="11">
        <v>2024</v>
      </c>
      <c r="D4308" s="11">
        <v>3</v>
      </c>
      <c r="E4308" s="11">
        <v>15</v>
      </c>
      <c r="F4308" s="11">
        <v>22</v>
      </c>
      <c r="G4308" s="11" t="s">
        <v>52</v>
      </c>
      <c r="H4308" s="11" t="s">
        <v>53</v>
      </c>
      <c r="I4308" s="11">
        <v>40.702279888626698</v>
      </c>
      <c r="J4308" s="11">
        <v>-73.7467673767175</v>
      </c>
      <c r="K4308" s="11">
        <v>172</v>
      </c>
      <c r="L4308" s="11">
        <v>45.572315677116499</v>
      </c>
      <c r="M4308" s="11">
        <v>60.311810990213203</v>
      </c>
      <c r="N4308" s="11" t="s">
        <v>59</v>
      </c>
      <c r="O4308" s="11" t="s">
        <v>58</v>
      </c>
      <c r="P4308" s="11">
        <v>1</v>
      </c>
      <c r="Q4308" s="11">
        <v>0.77492807821248699</v>
      </c>
      <c r="R4308" s="11">
        <v>52</v>
      </c>
      <c r="S4308" s="11">
        <v>16</v>
      </c>
      <c r="T4308" s="11">
        <v>231.63762976635499</v>
      </c>
      <c r="U4308" s="11">
        <v>22.654470898302801</v>
      </c>
      <c r="V4308" s="11" t="s">
        <v>56</v>
      </c>
    </row>
    <row r="4309" spans="1:22" x14ac:dyDescent="0.3">
      <c r="A4309" s="9">
        <v>45366.954861111102</v>
      </c>
      <c r="B4309" s="10">
        <v>45366</v>
      </c>
      <c r="C4309" s="11">
        <v>2024</v>
      </c>
      <c r="D4309" s="11">
        <v>3</v>
      </c>
      <c r="E4309" s="11">
        <v>15</v>
      </c>
      <c r="F4309" s="11">
        <v>22</v>
      </c>
      <c r="G4309" s="11" t="s">
        <v>52</v>
      </c>
      <c r="H4309" s="11" t="s">
        <v>53</v>
      </c>
      <c r="I4309" s="11">
        <v>40.812063778695403</v>
      </c>
      <c r="J4309" s="11">
        <v>-73.753247243263999</v>
      </c>
      <c r="K4309" s="11">
        <v>219</v>
      </c>
      <c r="L4309" s="11">
        <v>25.204306757607</v>
      </c>
      <c r="M4309" s="11">
        <v>58.361796846168303</v>
      </c>
      <c r="N4309" s="11" t="s">
        <v>59</v>
      </c>
      <c r="O4309" s="11" t="s">
        <v>58</v>
      </c>
      <c r="P4309" s="11">
        <v>1</v>
      </c>
      <c r="Q4309" s="11">
        <v>-0.28451307411454502</v>
      </c>
      <c r="R4309" s="11">
        <v>38</v>
      </c>
      <c r="S4309" s="11">
        <v>0</v>
      </c>
      <c r="T4309" s="11">
        <v>492.09682395502301</v>
      </c>
      <c r="U4309" s="11">
        <v>22.652414341851699</v>
      </c>
      <c r="V4309" s="11" t="s">
        <v>56</v>
      </c>
    </row>
    <row r="4310" spans="1:22" x14ac:dyDescent="0.3">
      <c r="A4310" s="9">
        <v>45366.958333333299</v>
      </c>
      <c r="B4310" s="10">
        <v>45366</v>
      </c>
      <c r="C4310" s="11">
        <v>2024</v>
      </c>
      <c r="D4310" s="11">
        <v>3</v>
      </c>
      <c r="E4310" s="11">
        <v>15</v>
      </c>
      <c r="F4310" s="11">
        <v>23</v>
      </c>
      <c r="G4310" s="11" t="s">
        <v>52</v>
      </c>
      <c r="H4310" s="11" t="s">
        <v>53</v>
      </c>
      <c r="I4310" s="11">
        <v>40.853439542960402</v>
      </c>
      <c r="J4310" s="11">
        <v>-73.991373477675296</v>
      </c>
      <c r="K4310" s="11">
        <v>290</v>
      </c>
      <c r="L4310" s="11">
        <v>44.687082275105503</v>
      </c>
      <c r="M4310" s="11">
        <v>86.827466217696198</v>
      </c>
      <c r="N4310" s="11" t="s">
        <v>54</v>
      </c>
      <c r="O4310" s="11" t="s">
        <v>61</v>
      </c>
      <c r="P4310" s="11">
        <v>1</v>
      </c>
      <c r="Q4310" s="11">
        <v>-0.86605258709391097</v>
      </c>
      <c r="R4310" s="11">
        <v>17</v>
      </c>
      <c r="S4310" s="11">
        <v>48</v>
      </c>
      <c r="T4310" s="11">
        <v>490.63366931266</v>
      </c>
      <c r="U4310" s="11">
        <v>6.5915877846552302</v>
      </c>
      <c r="V4310" s="11" t="s">
        <v>56</v>
      </c>
    </row>
    <row r="4311" spans="1:22" x14ac:dyDescent="0.3">
      <c r="A4311" s="9">
        <v>45366.961805555598</v>
      </c>
      <c r="B4311" s="10">
        <v>45366</v>
      </c>
      <c r="C4311" s="11">
        <v>2024</v>
      </c>
      <c r="D4311" s="11">
        <v>3</v>
      </c>
      <c r="E4311" s="11">
        <v>15</v>
      </c>
      <c r="F4311" s="11">
        <v>23</v>
      </c>
      <c r="G4311" s="11" t="s">
        <v>52</v>
      </c>
      <c r="H4311" s="11" t="s">
        <v>53</v>
      </c>
      <c r="I4311" s="11">
        <v>40.702792318704603</v>
      </c>
      <c r="J4311" s="11">
        <v>-73.820002485796607</v>
      </c>
      <c r="K4311" s="11">
        <v>176</v>
      </c>
      <c r="L4311" s="11">
        <v>10.997833344050999</v>
      </c>
      <c r="M4311" s="11">
        <v>98.511330219283494</v>
      </c>
      <c r="N4311" s="11" t="s">
        <v>54</v>
      </c>
      <c r="O4311" s="11" t="s">
        <v>61</v>
      </c>
      <c r="P4311" s="11">
        <v>0</v>
      </c>
      <c r="Q4311" s="11">
        <v>-0.15378776280950299</v>
      </c>
      <c r="R4311" s="11">
        <v>43</v>
      </c>
      <c r="S4311" s="11">
        <v>28</v>
      </c>
      <c r="T4311" s="11">
        <v>328.76686265314999</v>
      </c>
      <c r="U4311" s="11">
        <v>29.7011266895991</v>
      </c>
      <c r="V4311" s="11" t="s">
        <v>56</v>
      </c>
    </row>
    <row r="4312" spans="1:22" x14ac:dyDescent="0.3">
      <c r="A4312" s="9">
        <v>45366.965277777803</v>
      </c>
      <c r="B4312" s="10">
        <v>45366</v>
      </c>
      <c r="C4312" s="11">
        <v>2024</v>
      </c>
      <c r="D4312" s="11">
        <v>3</v>
      </c>
      <c r="E4312" s="11">
        <v>15</v>
      </c>
      <c r="F4312" s="11">
        <v>23</v>
      </c>
      <c r="G4312" s="11" t="s">
        <v>52</v>
      </c>
      <c r="H4312" s="11" t="s">
        <v>53</v>
      </c>
      <c r="I4312" s="11">
        <v>40.832221231620402</v>
      </c>
      <c r="J4312" s="11">
        <v>-73.808825902082503</v>
      </c>
      <c r="K4312" s="11">
        <v>219</v>
      </c>
      <c r="L4312" s="11">
        <v>42.841697524224401</v>
      </c>
      <c r="M4312" s="11">
        <v>22.0435252082465</v>
      </c>
      <c r="N4312" s="11" t="s">
        <v>54</v>
      </c>
      <c r="O4312" s="11" t="s">
        <v>60</v>
      </c>
      <c r="P4312" s="11">
        <v>0</v>
      </c>
      <c r="Q4312" s="11">
        <v>-2.8150216829565498E-3</v>
      </c>
      <c r="R4312" s="11">
        <v>30</v>
      </c>
      <c r="S4312" s="11">
        <v>36</v>
      </c>
      <c r="T4312" s="11">
        <v>479.94582377968902</v>
      </c>
      <c r="U4312" s="11">
        <v>8.3804808595649192</v>
      </c>
      <c r="V4312" s="11" t="s">
        <v>56</v>
      </c>
    </row>
    <row r="4313" spans="1:22" x14ac:dyDescent="0.3">
      <c r="A4313" s="9">
        <v>45366.96875</v>
      </c>
      <c r="B4313" s="10">
        <v>45366</v>
      </c>
      <c r="C4313" s="11">
        <v>2024</v>
      </c>
      <c r="D4313" s="11">
        <v>3</v>
      </c>
      <c r="E4313" s="11">
        <v>15</v>
      </c>
      <c r="F4313" s="11">
        <v>23</v>
      </c>
      <c r="G4313" s="11" t="s">
        <v>52</v>
      </c>
      <c r="H4313" s="11" t="s">
        <v>53</v>
      </c>
      <c r="I4313" s="11">
        <v>40.665975044695102</v>
      </c>
      <c r="J4313" s="11">
        <v>-73.700468612305897</v>
      </c>
      <c r="K4313" s="11">
        <v>288</v>
      </c>
      <c r="L4313" s="11">
        <v>76.599101550219203</v>
      </c>
      <c r="M4313" s="11">
        <v>59.397891026330498</v>
      </c>
      <c r="N4313" s="11" t="s">
        <v>54</v>
      </c>
      <c r="O4313" s="11" t="s">
        <v>60</v>
      </c>
      <c r="P4313" s="11">
        <v>0</v>
      </c>
      <c r="Q4313" s="11">
        <v>0.21275147558493099</v>
      </c>
      <c r="R4313" s="11">
        <v>50</v>
      </c>
      <c r="S4313" s="11">
        <v>0</v>
      </c>
      <c r="T4313" s="11">
        <v>397.84880745987999</v>
      </c>
      <c r="U4313" s="11">
        <v>24.6063856615643</v>
      </c>
      <c r="V4313" s="11" t="s">
        <v>56</v>
      </c>
    </row>
    <row r="4314" spans="1:22" x14ac:dyDescent="0.3">
      <c r="A4314" s="9">
        <v>45366.972222222197</v>
      </c>
      <c r="B4314" s="10">
        <v>45366</v>
      </c>
      <c r="C4314" s="11">
        <v>2024</v>
      </c>
      <c r="D4314" s="11">
        <v>3</v>
      </c>
      <c r="E4314" s="11">
        <v>15</v>
      </c>
      <c r="F4314" s="11">
        <v>23</v>
      </c>
      <c r="G4314" s="11" t="s">
        <v>52</v>
      </c>
      <c r="H4314" s="11" t="s">
        <v>53</v>
      </c>
      <c r="I4314" s="11">
        <v>40.817088748236202</v>
      </c>
      <c r="J4314" s="11">
        <v>-73.720021894875202</v>
      </c>
      <c r="K4314" s="11">
        <v>26</v>
      </c>
      <c r="L4314" s="11">
        <v>50.769420140287799</v>
      </c>
      <c r="M4314" s="11">
        <v>10.283850936609101</v>
      </c>
      <c r="N4314" s="11" t="s">
        <v>57</v>
      </c>
      <c r="O4314" s="11" t="s">
        <v>61</v>
      </c>
      <c r="P4314" s="11">
        <v>0</v>
      </c>
      <c r="Q4314" s="11">
        <v>-0.85223961036891704</v>
      </c>
      <c r="R4314" s="11">
        <v>84</v>
      </c>
      <c r="S4314" s="11">
        <v>31</v>
      </c>
      <c r="T4314" s="11">
        <v>225.59430150895199</v>
      </c>
      <c r="U4314" s="11">
        <v>15.739307587084101</v>
      </c>
      <c r="V4314" s="11" t="s">
        <v>62</v>
      </c>
    </row>
    <row r="4315" spans="1:22" x14ac:dyDescent="0.3">
      <c r="A4315" s="9">
        <v>45366.975694444503</v>
      </c>
      <c r="B4315" s="10">
        <v>45366</v>
      </c>
      <c r="C4315" s="11">
        <v>2024</v>
      </c>
      <c r="D4315" s="11">
        <v>3</v>
      </c>
      <c r="E4315" s="11">
        <v>15</v>
      </c>
      <c r="F4315" s="11">
        <v>23</v>
      </c>
      <c r="G4315" s="11" t="s">
        <v>52</v>
      </c>
      <c r="H4315" s="11" t="s">
        <v>53</v>
      </c>
      <c r="I4315" s="11">
        <v>40.698881932889201</v>
      </c>
      <c r="J4315" s="11">
        <v>-73.877495661282396</v>
      </c>
      <c r="K4315" s="11">
        <v>147</v>
      </c>
      <c r="L4315" s="11">
        <v>26.825960180838401</v>
      </c>
      <c r="M4315" s="11">
        <v>29.4667168614342</v>
      </c>
      <c r="N4315" s="11" t="s">
        <v>59</v>
      </c>
      <c r="O4315" s="11" t="s">
        <v>55</v>
      </c>
      <c r="P4315" s="11">
        <v>0</v>
      </c>
      <c r="Q4315" s="11">
        <v>-0.48517594394022001</v>
      </c>
      <c r="R4315" s="11">
        <v>97</v>
      </c>
      <c r="S4315" s="11">
        <v>28</v>
      </c>
      <c r="T4315" s="11">
        <v>66.288896436334497</v>
      </c>
      <c r="U4315" s="11">
        <v>21.160982009908601</v>
      </c>
      <c r="V4315" s="11" t="s">
        <v>63</v>
      </c>
    </row>
    <row r="4316" spans="1:22" x14ac:dyDescent="0.3">
      <c r="A4316" s="9">
        <v>45366.979166666701</v>
      </c>
      <c r="B4316" s="10">
        <v>45366</v>
      </c>
      <c r="C4316" s="11">
        <v>2024</v>
      </c>
      <c r="D4316" s="11">
        <v>3</v>
      </c>
      <c r="E4316" s="11">
        <v>15</v>
      </c>
      <c r="F4316" s="11">
        <v>23</v>
      </c>
      <c r="G4316" s="11" t="s">
        <v>52</v>
      </c>
      <c r="H4316" s="11" t="s">
        <v>53</v>
      </c>
      <c r="I4316" s="11">
        <v>40.649489636829301</v>
      </c>
      <c r="J4316" s="11">
        <v>-73.768507405785499</v>
      </c>
      <c r="K4316" s="11">
        <v>271</v>
      </c>
      <c r="L4316" s="11">
        <v>62.099476214769403</v>
      </c>
      <c r="M4316" s="11">
        <v>36.711937239462102</v>
      </c>
      <c r="N4316" s="11" t="s">
        <v>54</v>
      </c>
      <c r="O4316" s="11" t="s">
        <v>60</v>
      </c>
      <c r="P4316" s="11">
        <v>0</v>
      </c>
      <c r="Q4316" s="11">
        <v>-0.87816797088239595</v>
      </c>
      <c r="R4316" s="11">
        <v>7</v>
      </c>
      <c r="S4316" s="11">
        <v>45</v>
      </c>
      <c r="T4316" s="11">
        <v>67.858890529445802</v>
      </c>
      <c r="U4316" s="11">
        <v>15.0482401234673</v>
      </c>
      <c r="V4316" s="11" t="s">
        <v>56</v>
      </c>
    </row>
    <row r="4317" spans="1:22" x14ac:dyDescent="0.3">
      <c r="A4317" s="9">
        <v>45366.982638888898</v>
      </c>
      <c r="B4317" s="10">
        <v>45366</v>
      </c>
      <c r="C4317" s="11">
        <v>2024</v>
      </c>
      <c r="D4317" s="11">
        <v>3</v>
      </c>
      <c r="E4317" s="11">
        <v>15</v>
      </c>
      <c r="F4317" s="11">
        <v>23</v>
      </c>
      <c r="G4317" s="11" t="s">
        <v>52</v>
      </c>
      <c r="H4317" s="11" t="s">
        <v>53</v>
      </c>
      <c r="I4317" s="11">
        <v>40.606056787397897</v>
      </c>
      <c r="J4317" s="11">
        <v>-73.806072273227002</v>
      </c>
      <c r="K4317" s="11">
        <v>33</v>
      </c>
      <c r="L4317" s="11">
        <v>40.244786379137302</v>
      </c>
      <c r="M4317" s="11">
        <v>79.433335223998796</v>
      </c>
      <c r="N4317" s="11" t="s">
        <v>59</v>
      </c>
      <c r="O4317" s="11" t="s">
        <v>55</v>
      </c>
      <c r="P4317" s="11">
        <v>0</v>
      </c>
      <c r="Q4317" s="11">
        <v>-0.36533602278267902</v>
      </c>
      <c r="R4317" s="11">
        <v>88</v>
      </c>
      <c r="S4317" s="11">
        <v>20</v>
      </c>
      <c r="T4317" s="11">
        <v>246.90300813734601</v>
      </c>
      <c r="U4317" s="11">
        <v>10.997545100713101</v>
      </c>
      <c r="V4317" s="11" t="s">
        <v>63</v>
      </c>
    </row>
    <row r="4318" spans="1:22" x14ac:dyDescent="0.3">
      <c r="A4318" s="9">
        <v>45366.986111111102</v>
      </c>
      <c r="B4318" s="10">
        <v>45366</v>
      </c>
      <c r="C4318" s="11">
        <v>2024</v>
      </c>
      <c r="D4318" s="11">
        <v>3</v>
      </c>
      <c r="E4318" s="11">
        <v>15</v>
      </c>
      <c r="F4318" s="11">
        <v>23</v>
      </c>
      <c r="G4318" s="11" t="s">
        <v>52</v>
      </c>
      <c r="H4318" s="11" t="s">
        <v>53</v>
      </c>
      <c r="I4318" s="11">
        <v>40.857611198879901</v>
      </c>
      <c r="J4318" s="11">
        <v>-73.819871907580307</v>
      </c>
      <c r="K4318" s="11">
        <v>258</v>
      </c>
      <c r="L4318" s="11">
        <v>26.865580377618102</v>
      </c>
      <c r="M4318" s="11">
        <v>26.904933031396599</v>
      </c>
      <c r="N4318" s="11" t="s">
        <v>59</v>
      </c>
      <c r="O4318" s="11" t="s">
        <v>60</v>
      </c>
      <c r="P4318" s="11">
        <v>0</v>
      </c>
      <c r="Q4318" s="11">
        <v>3.3704284282076698E-3</v>
      </c>
      <c r="R4318" s="11">
        <v>16</v>
      </c>
      <c r="S4318" s="11">
        <v>41</v>
      </c>
      <c r="T4318" s="11">
        <v>349.801531752382</v>
      </c>
      <c r="U4318" s="11">
        <v>17.768269736449</v>
      </c>
      <c r="V4318" s="11" t="s">
        <v>56</v>
      </c>
    </row>
    <row r="4319" spans="1:22" x14ac:dyDescent="0.3">
      <c r="A4319" s="9">
        <v>45366.989583333299</v>
      </c>
      <c r="B4319" s="10">
        <v>45366</v>
      </c>
      <c r="C4319" s="11">
        <v>2024</v>
      </c>
      <c r="D4319" s="11">
        <v>3</v>
      </c>
      <c r="E4319" s="11">
        <v>15</v>
      </c>
      <c r="F4319" s="11">
        <v>23</v>
      </c>
      <c r="G4319" s="11" t="s">
        <v>52</v>
      </c>
      <c r="H4319" s="11" t="s">
        <v>53</v>
      </c>
      <c r="I4319" s="11">
        <v>40.877658221559301</v>
      </c>
      <c r="J4319" s="11">
        <v>-73.949452904509101</v>
      </c>
      <c r="K4319" s="11">
        <v>233</v>
      </c>
      <c r="L4319" s="11">
        <v>16.1379580551617</v>
      </c>
      <c r="M4319" s="11">
        <v>58.863344493595797</v>
      </c>
      <c r="N4319" s="11" t="s">
        <v>57</v>
      </c>
      <c r="O4319" s="11" t="s">
        <v>61</v>
      </c>
      <c r="P4319" s="11">
        <v>0</v>
      </c>
      <c r="Q4319" s="11">
        <v>0.352984771292365</v>
      </c>
      <c r="R4319" s="11">
        <v>23</v>
      </c>
      <c r="S4319" s="11">
        <v>12</v>
      </c>
      <c r="T4319" s="11">
        <v>174.74746083075101</v>
      </c>
      <c r="U4319" s="11">
        <v>18.0681729718635</v>
      </c>
      <c r="V4319" s="11" t="s">
        <v>56</v>
      </c>
    </row>
    <row r="4320" spans="1:22" x14ac:dyDescent="0.3">
      <c r="A4320" s="9">
        <v>45366.993055555598</v>
      </c>
      <c r="B4320" s="10">
        <v>45366</v>
      </c>
      <c r="C4320" s="11">
        <v>2024</v>
      </c>
      <c r="D4320" s="11">
        <v>3</v>
      </c>
      <c r="E4320" s="11">
        <v>15</v>
      </c>
      <c r="F4320" s="11">
        <v>23</v>
      </c>
      <c r="G4320" s="11" t="s">
        <v>52</v>
      </c>
      <c r="H4320" s="11" t="s">
        <v>53</v>
      </c>
      <c r="I4320" s="11">
        <v>40.738730037443801</v>
      </c>
      <c r="J4320" s="11">
        <v>-73.721748830723698</v>
      </c>
      <c r="K4320" s="11">
        <v>215</v>
      </c>
      <c r="L4320" s="11">
        <v>48.944118719450003</v>
      </c>
      <c r="M4320" s="11">
        <v>25.283534186730201</v>
      </c>
      <c r="N4320" s="11" t="s">
        <v>59</v>
      </c>
      <c r="O4320" s="11" t="s">
        <v>61</v>
      </c>
      <c r="P4320" s="11">
        <v>0</v>
      </c>
      <c r="Q4320" s="11">
        <v>-0.91306046131718899</v>
      </c>
      <c r="R4320" s="11">
        <v>69</v>
      </c>
      <c r="S4320" s="11">
        <v>13</v>
      </c>
      <c r="T4320" s="11">
        <v>182.894486820612</v>
      </c>
      <c r="U4320" s="11">
        <v>8.1524845458630892</v>
      </c>
      <c r="V4320" s="11" t="s">
        <v>56</v>
      </c>
    </row>
    <row r="4321" spans="1:22" x14ac:dyDescent="0.3">
      <c r="A4321" s="9">
        <v>45366.996527777803</v>
      </c>
      <c r="B4321" s="10">
        <v>45366</v>
      </c>
      <c r="C4321" s="11">
        <v>2024</v>
      </c>
      <c r="D4321" s="11">
        <v>3</v>
      </c>
      <c r="E4321" s="11">
        <v>15</v>
      </c>
      <c r="F4321" s="11">
        <v>23</v>
      </c>
      <c r="G4321" s="11" t="s">
        <v>52</v>
      </c>
      <c r="H4321" s="11" t="s">
        <v>53</v>
      </c>
      <c r="I4321" s="11">
        <v>40.684168196013999</v>
      </c>
      <c r="J4321" s="11">
        <v>-73.906907715295006</v>
      </c>
      <c r="K4321" s="11">
        <v>116</v>
      </c>
      <c r="L4321" s="11">
        <v>24.470929924549601</v>
      </c>
      <c r="M4321" s="11">
        <v>50.823651735572497</v>
      </c>
      <c r="N4321" s="11" t="s">
        <v>54</v>
      </c>
      <c r="O4321" s="11" t="s">
        <v>61</v>
      </c>
      <c r="P4321" s="11">
        <v>0</v>
      </c>
      <c r="Q4321" s="11">
        <v>0.80908978414005195</v>
      </c>
      <c r="R4321" s="11">
        <v>29</v>
      </c>
      <c r="S4321" s="11">
        <v>38</v>
      </c>
      <c r="T4321" s="11">
        <v>97.150682821473296</v>
      </c>
      <c r="U4321" s="11">
        <v>17.792682288928599</v>
      </c>
      <c r="V4321" s="11" t="s">
        <v>63</v>
      </c>
    </row>
    <row r="4322" spans="1:22" x14ac:dyDescent="0.3">
      <c r="A4322" s="9">
        <v>45367</v>
      </c>
      <c r="B4322" s="10">
        <v>45367</v>
      </c>
      <c r="C4322" s="11">
        <v>2024</v>
      </c>
      <c r="D4322" s="11">
        <v>3</v>
      </c>
      <c r="E4322" s="11">
        <v>16</v>
      </c>
      <c r="F4322" s="11">
        <v>0</v>
      </c>
      <c r="G4322" s="11" t="s">
        <v>64</v>
      </c>
      <c r="H4322" s="11" t="s">
        <v>65</v>
      </c>
      <c r="I4322" s="11">
        <v>40.899972453515097</v>
      </c>
      <c r="J4322" s="11">
        <v>-73.886753600215997</v>
      </c>
      <c r="K4322" s="11">
        <v>192</v>
      </c>
      <c r="L4322" s="11">
        <v>59.496367439920697</v>
      </c>
      <c r="M4322" s="11">
        <v>85.011988615266603</v>
      </c>
      <c r="N4322" s="11" t="s">
        <v>57</v>
      </c>
      <c r="O4322" s="11" t="s">
        <v>58</v>
      </c>
      <c r="P4322" s="11">
        <v>0</v>
      </c>
      <c r="Q4322" s="11">
        <v>-0.30941556838148598</v>
      </c>
      <c r="R4322" s="11">
        <v>43</v>
      </c>
      <c r="S4322" s="11">
        <v>19</v>
      </c>
      <c r="T4322" s="11">
        <v>278.35885791262899</v>
      </c>
      <c r="U4322" s="11">
        <v>7.3118246177215598</v>
      </c>
      <c r="V4322" s="11" t="s">
        <v>56</v>
      </c>
    </row>
    <row r="4323" spans="1:22" x14ac:dyDescent="0.3">
      <c r="A4323" s="9">
        <v>45367.003472222197</v>
      </c>
      <c r="B4323" s="10">
        <v>45367</v>
      </c>
      <c r="C4323" s="11">
        <v>2024</v>
      </c>
      <c r="D4323" s="11">
        <v>3</v>
      </c>
      <c r="E4323" s="11">
        <v>16</v>
      </c>
      <c r="F4323" s="11">
        <v>0</v>
      </c>
      <c r="G4323" s="11" t="s">
        <v>64</v>
      </c>
      <c r="H4323" s="11" t="s">
        <v>65</v>
      </c>
      <c r="I4323" s="11">
        <v>40.826413981780597</v>
      </c>
      <c r="J4323" s="11">
        <v>-73.752791982535697</v>
      </c>
      <c r="K4323" s="11">
        <v>60</v>
      </c>
      <c r="L4323" s="11">
        <v>53.115919927292197</v>
      </c>
      <c r="M4323" s="11">
        <v>66.915542214857496</v>
      </c>
      <c r="N4323" s="11" t="s">
        <v>59</v>
      </c>
      <c r="O4323" s="11" t="s">
        <v>58</v>
      </c>
      <c r="P4323" s="11">
        <v>0</v>
      </c>
      <c r="Q4323" s="11">
        <v>0.15141612477445601</v>
      </c>
      <c r="R4323" s="11">
        <v>70</v>
      </c>
      <c r="S4323" s="11">
        <v>19</v>
      </c>
      <c r="T4323" s="11">
        <v>120.86406022124601</v>
      </c>
      <c r="U4323" s="11">
        <v>17.199660672829701</v>
      </c>
      <c r="V4323" s="11" t="s">
        <v>63</v>
      </c>
    </row>
    <row r="4324" spans="1:22" x14ac:dyDescent="0.3">
      <c r="A4324" s="9">
        <v>45367.006944444503</v>
      </c>
      <c r="B4324" s="10">
        <v>45367</v>
      </c>
      <c r="C4324" s="11">
        <v>2024</v>
      </c>
      <c r="D4324" s="11">
        <v>3</v>
      </c>
      <c r="E4324" s="11">
        <v>16</v>
      </c>
      <c r="F4324" s="11">
        <v>0</v>
      </c>
      <c r="G4324" s="11" t="s">
        <v>64</v>
      </c>
      <c r="H4324" s="11" t="s">
        <v>65</v>
      </c>
      <c r="I4324" s="11">
        <v>40.695879576610203</v>
      </c>
      <c r="J4324" s="11">
        <v>-73.829996021907903</v>
      </c>
      <c r="K4324" s="11">
        <v>108</v>
      </c>
      <c r="L4324" s="11">
        <v>34.783758509892898</v>
      </c>
      <c r="M4324" s="11">
        <v>13.6428833010976</v>
      </c>
      <c r="N4324" s="11" t="s">
        <v>54</v>
      </c>
      <c r="O4324" s="11" t="s">
        <v>55</v>
      </c>
      <c r="P4324" s="11">
        <v>0</v>
      </c>
      <c r="Q4324" s="11">
        <v>6.1560270183914398E-2</v>
      </c>
      <c r="R4324" s="11">
        <v>36</v>
      </c>
      <c r="S4324" s="11">
        <v>8</v>
      </c>
      <c r="T4324" s="11">
        <v>113.66661984921799</v>
      </c>
      <c r="U4324" s="11">
        <v>8.3863096514545195</v>
      </c>
      <c r="V4324" s="11" t="s">
        <v>63</v>
      </c>
    </row>
    <row r="4325" spans="1:22" x14ac:dyDescent="0.3">
      <c r="A4325" s="9">
        <v>45367.010416666701</v>
      </c>
      <c r="B4325" s="10">
        <v>45367</v>
      </c>
      <c r="C4325" s="11">
        <v>2024</v>
      </c>
      <c r="D4325" s="11">
        <v>3</v>
      </c>
      <c r="E4325" s="11">
        <v>16</v>
      </c>
      <c r="F4325" s="11">
        <v>0</v>
      </c>
      <c r="G4325" s="11" t="s">
        <v>64</v>
      </c>
      <c r="H4325" s="11" t="s">
        <v>65</v>
      </c>
      <c r="I4325" s="11">
        <v>40.778535324777103</v>
      </c>
      <c r="J4325" s="11">
        <v>-73.728254890580402</v>
      </c>
      <c r="K4325" s="11">
        <v>139</v>
      </c>
      <c r="L4325" s="11">
        <v>57.377552975354099</v>
      </c>
      <c r="M4325" s="11">
        <v>35.649323241459399</v>
      </c>
      <c r="N4325" s="11" t="s">
        <v>57</v>
      </c>
      <c r="O4325" s="11" t="s">
        <v>61</v>
      </c>
      <c r="P4325" s="11">
        <v>0</v>
      </c>
      <c r="Q4325" s="11">
        <v>-0.56257738906828103</v>
      </c>
      <c r="R4325" s="11">
        <v>27</v>
      </c>
      <c r="S4325" s="11">
        <v>42</v>
      </c>
      <c r="T4325" s="11">
        <v>273.80872628019301</v>
      </c>
      <c r="U4325" s="11">
        <v>8.2200089451499991</v>
      </c>
      <c r="V4325" s="11" t="s">
        <v>63</v>
      </c>
    </row>
    <row r="4326" spans="1:22" x14ac:dyDescent="0.3">
      <c r="A4326" s="9">
        <v>45367.013888888898</v>
      </c>
      <c r="B4326" s="10">
        <v>45367</v>
      </c>
      <c r="C4326" s="11">
        <v>2024</v>
      </c>
      <c r="D4326" s="11">
        <v>3</v>
      </c>
      <c r="E4326" s="11">
        <v>16</v>
      </c>
      <c r="F4326" s="11">
        <v>0</v>
      </c>
      <c r="G4326" s="11" t="s">
        <v>64</v>
      </c>
      <c r="H4326" s="11" t="s">
        <v>65</v>
      </c>
      <c r="I4326" s="11">
        <v>40.889828346328102</v>
      </c>
      <c r="J4326" s="11">
        <v>-73.882716957247794</v>
      </c>
      <c r="K4326" s="11">
        <v>84</v>
      </c>
      <c r="L4326" s="11">
        <v>69.544142056733094</v>
      </c>
      <c r="M4326" s="11">
        <v>98.706168144376505</v>
      </c>
      <c r="N4326" s="11" t="s">
        <v>59</v>
      </c>
      <c r="O4326" s="11" t="s">
        <v>60</v>
      </c>
      <c r="P4326" s="11">
        <v>0</v>
      </c>
      <c r="Q4326" s="11">
        <v>0.60413754672504605</v>
      </c>
      <c r="R4326" s="11">
        <v>46</v>
      </c>
      <c r="S4326" s="11">
        <v>47</v>
      </c>
      <c r="T4326" s="11">
        <v>281.02514616777398</v>
      </c>
      <c r="U4326" s="11">
        <v>27.868127844917801</v>
      </c>
      <c r="V4326" s="11" t="s">
        <v>56</v>
      </c>
    </row>
    <row r="4327" spans="1:22" x14ac:dyDescent="0.3">
      <c r="A4327" s="9">
        <v>45367.017361111102</v>
      </c>
      <c r="B4327" s="10">
        <v>45367</v>
      </c>
      <c r="C4327" s="11">
        <v>2024</v>
      </c>
      <c r="D4327" s="11">
        <v>3</v>
      </c>
      <c r="E4327" s="11">
        <v>16</v>
      </c>
      <c r="F4327" s="11">
        <v>0</v>
      </c>
      <c r="G4327" s="11" t="s">
        <v>64</v>
      </c>
      <c r="H4327" s="11" t="s">
        <v>65</v>
      </c>
      <c r="I4327" s="11">
        <v>40.667457681360801</v>
      </c>
      <c r="J4327" s="11">
        <v>-73.8344133175151</v>
      </c>
      <c r="K4327" s="11">
        <v>173</v>
      </c>
      <c r="L4327" s="11">
        <v>56.14226709986</v>
      </c>
      <c r="M4327" s="11">
        <v>37.401280822075996</v>
      </c>
      <c r="N4327" s="11" t="s">
        <v>57</v>
      </c>
      <c r="O4327" s="11" t="s">
        <v>55</v>
      </c>
      <c r="P4327" s="11">
        <v>0</v>
      </c>
      <c r="Q4327" s="11">
        <v>-0.62674848734890398</v>
      </c>
      <c r="R4327" s="11">
        <v>10</v>
      </c>
      <c r="S4327" s="11">
        <v>28</v>
      </c>
      <c r="T4327" s="11">
        <v>164.31447811460001</v>
      </c>
      <c r="U4327" s="11">
        <v>5.37690551208948</v>
      </c>
      <c r="V4327" s="11" t="s">
        <v>63</v>
      </c>
    </row>
    <row r="4328" spans="1:22" x14ac:dyDescent="0.3">
      <c r="A4328" s="9">
        <v>45367.020833333299</v>
      </c>
      <c r="B4328" s="10">
        <v>45367</v>
      </c>
      <c r="C4328" s="11">
        <v>2024</v>
      </c>
      <c r="D4328" s="11">
        <v>3</v>
      </c>
      <c r="E4328" s="11">
        <v>16</v>
      </c>
      <c r="F4328" s="11">
        <v>0</v>
      </c>
      <c r="G4328" s="11" t="s">
        <v>64</v>
      </c>
      <c r="H4328" s="11" t="s">
        <v>65</v>
      </c>
      <c r="I4328" s="11">
        <v>40.704275144684303</v>
      </c>
      <c r="J4328" s="11">
        <v>-73.763551961462497</v>
      </c>
      <c r="K4328" s="11">
        <v>208</v>
      </c>
      <c r="L4328" s="11">
        <v>65.794041678982694</v>
      </c>
      <c r="M4328" s="11">
        <v>76.888688439917104</v>
      </c>
      <c r="N4328" s="11" t="s">
        <v>59</v>
      </c>
      <c r="O4328" s="11" t="s">
        <v>58</v>
      </c>
      <c r="P4328" s="11">
        <v>0</v>
      </c>
      <c r="Q4328" s="11">
        <v>0.96672313599437099</v>
      </c>
      <c r="R4328" s="11">
        <v>76</v>
      </c>
      <c r="S4328" s="11">
        <v>25</v>
      </c>
      <c r="T4328" s="11">
        <v>121.519929745013</v>
      </c>
      <c r="U4328" s="11">
        <v>8.8594201811303197</v>
      </c>
      <c r="V4328" s="11" t="s">
        <v>56</v>
      </c>
    </row>
    <row r="4329" spans="1:22" x14ac:dyDescent="0.3">
      <c r="A4329" s="9">
        <v>45367.024305555598</v>
      </c>
      <c r="B4329" s="10">
        <v>45367</v>
      </c>
      <c r="C4329" s="11">
        <v>2024</v>
      </c>
      <c r="D4329" s="11">
        <v>3</v>
      </c>
      <c r="E4329" s="11">
        <v>16</v>
      </c>
      <c r="F4329" s="11">
        <v>0</v>
      </c>
      <c r="G4329" s="11" t="s">
        <v>64</v>
      </c>
      <c r="H4329" s="11" t="s">
        <v>65</v>
      </c>
      <c r="I4329" s="11">
        <v>40.755458818878402</v>
      </c>
      <c r="J4329" s="11">
        <v>-73.806695956590303</v>
      </c>
      <c r="K4329" s="11">
        <v>120</v>
      </c>
      <c r="L4329" s="11">
        <v>56.744188529278198</v>
      </c>
      <c r="M4329" s="11">
        <v>50.011705334157</v>
      </c>
      <c r="N4329" s="11" t="s">
        <v>54</v>
      </c>
      <c r="O4329" s="11" t="s">
        <v>61</v>
      </c>
      <c r="P4329" s="11">
        <v>0</v>
      </c>
      <c r="Q4329" s="11">
        <v>-8.98190674081773E-2</v>
      </c>
      <c r="R4329" s="11">
        <v>80</v>
      </c>
      <c r="S4329" s="11">
        <v>44</v>
      </c>
      <c r="T4329" s="11">
        <v>236.35592172181501</v>
      </c>
      <c r="U4329" s="11">
        <v>12.2595170219209</v>
      </c>
      <c r="V4329" s="11" t="s">
        <v>63</v>
      </c>
    </row>
    <row r="4330" spans="1:22" x14ac:dyDescent="0.3">
      <c r="A4330" s="9">
        <v>45367.027777777803</v>
      </c>
      <c r="B4330" s="10">
        <v>45367</v>
      </c>
      <c r="C4330" s="11">
        <v>2024</v>
      </c>
      <c r="D4330" s="11">
        <v>3</v>
      </c>
      <c r="E4330" s="11">
        <v>16</v>
      </c>
      <c r="F4330" s="11">
        <v>0</v>
      </c>
      <c r="G4330" s="11" t="s">
        <v>64</v>
      </c>
      <c r="H4330" s="11" t="s">
        <v>65</v>
      </c>
      <c r="I4330" s="11">
        <v>40.612736531775496</v>
      </c>
      <c r="J4330" s="11">
        <v>-73.857526189756598</v>
      </c>
      <c r="K4330" s="11">
        <v>55</v>
      </c>
      <c r="L4330" s="11">
        <v>63.463500577169597</v>
      </c>
      <c r="M4330" s="11">
        <v>48.808833784434299</v>
      </c>
      <c r="N4330" s="11" t="s">
        <v>59</v>
      </c>
      <c r="O4330" s="11" t="s">
        <v>60</v>
      </c>
      <c r="P4330" s="11">
        <v>0</v>
      </c>
      <c r="Q4330" s="11">
        <v>-0.61985919015411095</v>
      </c>
      <c r="R4330" s="11">
        <v>87</v>
      </c>
      <c r="S4330" s="11">
        <v>16</v>
      </c>
      <c r="T4330" s="11">
        <v>305.19917235977198</v>
      </c>
      <c r="U4330" s="11">
        <v>12.786770904551901</v>
      </c>
      <c r="V4330" s="11" t="s">
        <v>62</v>
      </c>
    </row>
    <row r="4331" spans="1:22" x14ac:dyDescent="0.3">
      <c r="A4331" s="9">
        <v>45367.03125</v>
      </c>
      <c r="B4331" s="10">
        <v>45367</v>
      </c>
      <c r="C4331" s="11">
        <v>2024</v>
      </c>
      <c r="D4331" s="11">
        <v>3</v>
      </c>
      <c r="E4331" s="11">
        <v>16</v>
      </c>
      <c r="F4331" s="11">
        <v>0</v>
      </c>
      <c r="G4331" s="11" t="s">
        <v>64</v>
      </c>
      <c r="H4331" s="11" t="s">
        <v>65</v>
      </c>
      <c r="I4331" s="11">
        <v>40.667304802660503</v>
      </c>
      <c r="J4331" s="11">
        <v>-73.721460081528605</v>
      </c>
      <c r="K4331" s="11">
        <v>111</v>
      </c>
      <c r="L4331" s="11">
        <v>47.056007982272803</v>
      </c>
      <c r="M4331" s="11">
        <v>18.543346155697702</v>
      </c>
      <c r="N4331" s="11" t="s">
        <v>57</v>
      </c>
      <c r="O4331" s="11" t="s">
        <v>55</v>
      </c>
      <c r="P4331" s="11">
        <v>0</v>
      </c>
      <c r="Q4331" s="11">
        <v>-0.69909725674575496</v>
      </c>
      <c r="R4331" s="11">
        <v>75</v>
      </c>
      <c r="S4331" s="11">
        <v>18</v>
      </c>
      <c r="T4331" s="11">
        <v>468.13219482082502</v>
      </c>
      <c r="U4331" s="11">
        <v>27.645556886252798</v>
      </c>
      <c r="V4331" s="11" t="s">
        <v>63</v>
      </c>
    </row>
    <row r="4332" spans="1:22" x14ac:dyDescent="0.3">
      <c r="A4332" s="9">
        <v>45367.034722222197</v>
      </c>
      <c r="B4332" s="10">
        <v>45367</v>
      </c>
      <c r="C4332" s="11">
        <v>2024</v>
      </c>
      <c r="D4332" s="11">
        <v>3</v>
      </c>
      <c r="E4332" s="11">
        <v>16</v>
      </c>
      <c r="F4332" s="11">
        <v>0</v>
      </c>
      <c r="G4332" s="11" t="s">
        <v>64</v>
      </c>
      <c r="H4332" s="11" t="s">
        <v>65</v>
      </c>
      <c r="I4332" s="11">
        <v>40.896626997897997</v>
      </c>
      <c r="J4332" s="11">
        <v>-73.866079032949202</v>
      </c>
      <c r="K4332" s="11">
        <v>268</v>
      </c>
      <c r="L4332" s="11">
        <v>47.831670360950604</v>
      </c>
      <c r="M4332" s="11">
        <v>37.7445730602712</v>
      </c>
      <c r="N4332" s="11" t="s">
        <v>57</v>
      </c>
      <c r="O4332" s="11" t="s">
        <v>61</v>
      </c>
      <c r="P4332" s="11">
        <v>0</v>
      </c>
      <c r="Q4332" s="11">
        <v>-0.622742919428105</v>
      </c>
      <c r="R4332" s="11">
        <v>46</v>
      </c>
      <c r="S4332" s="11">
        <v>40</v>
      </c>
      <c r="T4332" s="11">
        <v>338.79895422102697</v>
      </c>
      <c r="U4332" s="11">
        <v>24.237462412709601</v>
      </c>
      <c r="V4332" s="11" t="s">
        <v>56</v>
      </c>
    </row>
    <row r="4333" spans="1:22" x14ac:dyDescent="0.3">
      <c r="A4333" s="9">
        <v>45367.038194444503</v>
      </c>
      <c r="B4333" s="10">
        <v>45367</v>
      </c>
      <c r="C4333" s="11">
        <v>2024</v>
      </c>
      <c r="D4333" s="11">
        <v>3</v>
      </c>
      <c r="E4333" s="11">
        <v>16</v>
      </c>
      <c r="F4333" s="11">
        <v>0</v>
      </c>
      <c r="G4333" s="11" t="s">
        <v>64</v>
      </c>
      <c r="H4333" s="11" t="s">
        <v>65</v>
      </c>
      <c r="I4333" s="11">
        <v>40.834814387011697</v>
      </c>
      <c r="J4333" s="11">
        <v>-73.981404822453399</v>
      </c>
      <c r="K4333" s="11">
        <v>197</v>
      </c>
      <c r="L4333" s="11">
        <v>63.9580401232868</v>
      </c>
      <c r="M4333" s="11">
        <v>66.072699982592496</v>
      </c>
      <c r="N4333" s="11" t="s">
        <v>57</v>
      </c>
      <c r="O4333" s="11" t="s">
        <v>55</v>
      </c>
      <c r="P4333" s="11">
        <v>0</v>
      </c>
      <c r="Q4333" s="11">
        <v>-0.55340182293013795</v>
      </c>
      <c r="R4333" s="11">
        <v>2</v>
      </c>
      <c r="S4333" s="11">
        <v>30</v>
      </c>
      <c r="T4333" s="11">
        <v>453.77105347992301</v>
      </c>
      <c r="U4333" s="11">
        <v>16.781917194798002</v>
      </c>
      <c r="V4333" s="11" t="s">
        <v>63</v>
      </c>
    </row>
    <row r="4334" spans="1:22" x14ac:dyDescent="0.3">
      <c r="A4334" s="9">
        <v>45367.041666666701</v>
      </c>
      <c r="B4334" s="10">
        <v>45367</v>
      </c>
      <c r="C4334" s="11">
        <v>2024</v>
      </c>
      <c r="D4334" s="11">
        <v>3</v>
      </c>
      <c r="E4334" s="11">
        <v>16</v>
      </c>
      <c r="F4334" s="11">
        <v>1</v>
      </c>
      <c r="G4334" s="11" t="s">
        <v>64</v>
      </c>
      <c r="H4334" s="11" t="s">
        <v>65</v>
      </c>
      <c r="I4334" s="11">
        <v>40.755878373403803</v>
      </c>
      <c r="J4334" s="11">
        <v>-73.996553146842203</v>
      </c>
      <c r="K4334" s="11">
        <v>202</v>
      </c>
      <c r="L4334" s="11">
        <v>31.2308274869516</v>
      </c>
      <c r="M4334" s="11">
        <v>48.890982062258203</v>
      </c>
      <c r="N4334" s="11" t="s">
        <v>59</v>
      </c>
      <c r="O4334" s="11" t="s">
        <v>61</v>
      </c>
      <c r="P4334" s="11">
        <v>0</v>
      </c>
      <c r="Q4334" s="11">
        <v>0.490353141229734</v>
      </c>
      <c r="R4334" s="11">
        <v>76</v>
      </c>
      <c r="S4334" s="11">
        <v>38</v>
      </c>
      <c r="T4334" s="11">
        <v>289.29577730848899</v>
      </c>
      <c r="U4334" s="11">
        <v>15.644124617252199</v>
      </c>
      <c r="V4334" s="11" t="s">
        <v>56</v>
      </c>
    </row>
    <row r="4335" spans="1:22" x14ac:dyDescent="0.3">
      <c r="A4335" s="9">
        <v>45367.045138888898</v>
      </c>
      <c r="B4335" s="10">
        <v>45367</v>
      </c>
      <c r="C4335" s="11">
        <v>2024</v>
      </c>
      <c r="D4335" s="11">
        <v>3</v>
      </c>
      <c r="E4335" s="11">
        <v>16</v>
      </c>
      <c r="F4335" s="11">
        <v>1</v>
      </c>
      <c r="G4335" s="11" t="s">
        <v>64</v>
      </c>
      <c r="H4335" s="11" t="s">
        <v>65</v>
      </c>
      <c r="I4335" s="11">
        <v>40.7713297087884</v>
      </c>
      <c r="J4335" s="11">
        <v>-73.766351729418602</v>
      </c>
      <c r="K4335" s="11">
        <v>129</v>
      </c>
      <c r="L4335" s="11">
        <v>37.239520149276899</v>
      </c>
      <c r="M4335" s="11">
        <v>91.811746264937696</v>
      </c>
      <c r="N4335" s="11" t="s">
        <v>57</v>
      </c>
      <c r="O4335" s="11" t="s">
        <v>55</v>
      </c>
      <c r="P4335" s="11">
        <v>0</v>
      </c>
      <c r="Q4335" s="11">
        <v>-0.69537087793104302</v>
      </c>
      <c r="R4335" s="11">
        <v>89</v>
      </c>
      <c r="S4335" s="11">
        <v>37</v>
      </c>
      <c r="T4335" s="11">
        <v>178.51651301100799</v>
      </c>
      <c r="U4335" s="11">
        <v>16.327465846258299</v>
      </c>
      <c r="V4335" s="11" t="s">
        <v>56</v>
      </c>
    </row>
    <row r="4336" spans="1:22" x14ac:dyDescent="0.3">
      <c r="A4336" s="9">
        <v>45367.048611111102</v>
      </c>
      <c r="B4336" s="10">
        <v>45367</v>
      </c>
      <c r="C4336" s="11">
        <v>2024</v>
      </c>
      <c r="D4336" s="11">
        <v>3</v>
      </c>
      <c r="E4336" s="11">
        <v>16</v>
      </c>
      <c r="F4336" s="11">
        <v>1</v>
      </c>
      <c r="G4336" s="11" t="s">
        <v>64</v>
      </c>
      <c r="H4336" s="11" t="s">
        <v>65</v>
      </c>
      <c r="I4336" s="11">
        <v>40.620706707659899</v>
      </c>
      <c r="J4336" s="11">
        <v>-73.965449652456996</v>
      </c>
      <c r="K4336" s="11">
        <v>161</v>
      </c>
      <c r="L4336" s="11">
        <v>26.424940029423801</v>
      </c>
      <c r="M4336" s="11">
        <v>14.0739322146192</v>
      </c>
      <c r="N4336" s="11" t="s">
        <v>57</v>
      </c>
      <c r="O4336" s="11" t="s">
        <v>58</v>
      </c>
      <c r="P4336" s="11">
        <v>0</v>
      </c>
      <c r="Q4336" s="11">
        <v>-0.16253991022855299</v>
      </c>
      <c r="R4336" s="11">
        <v>62</v>
      </c>
      <c r="S4336" s="11">
        <v>8</v>
      </c>
      <c r="T4336" s="11">
        <v>367.85487091415598</v>
      </c>
      <c r="U4336" s="11">
        <v>18.349508201531499</v>
      </c>
      <c r="V4336" s="11" t="s">
        <v>63</v>
      </c>
    </row>
    <row r="4337" spans="1:22" x14ac:dyDescent="0.3">
      <c r="A4337" s="9">
        <v>45367.052083333299</v>
      </c>
      <c r="B4337" s="10">
        <v>45367</v>
      </c>
      <c r="C4337" s="11">
        <v>2024</v>
      </c>
      <c r="D4337" s="11">
        <v>3</v>
      </c>
      <c r="E4337" s="11">
        <v>16</v>
      </c>
      <c r="F4337" s="11">
        <v>1</v>
      </c>
      <c r="G4337" s="11" t="s">
        <v>64</v>
      </c>
      <c r="H4337" s="11" t="s">
        <v>65</v>
      </c>
      <c r="I4337" s="11">
        <v>40.681638997681603</v>
      </c>
      <c r="J4337" s="11">
        <v>-73.967819220346399</v>
      </c>
      <c r="K4337" s="11">
        <v>279</v>
      </c>
      <c r="L4337" s="11">
        <v>42.971483387328398</v>
      </c>
      <c r="M4337" s="11">
        <v>37.6459639357304</v>
      </c>
      <c r="N4337" s="11" t="s">
        <v>59</v>
      </c>
      <c r="O4337" s="11" t="s">
        <v>61</v>
      </c>
      <c r="P4337" s="11">
        <v>0</v>
      </c>
      <c r="Q4337" s="11">
        <v>0.70040010056962898</v>
      </c>
      <c r="R4337" s="11">
        <v>92</v>
      </c>
      <c r="S4337" s="11">
        <v>17</v>
      </c>
      <c r="T4337" s="11">
        <v>162.250347710011</v>
      </c>
      <c r="U4337" s="11">
        <v>13.1322732622011</v>
      </c>
      <c r="V4337" s="11" t="s">
        <v>56</v>
      </c>
    </row>
    <row r="4338" spans="1:22" x14ac:dyDescent="0.3">
      <c r="A4338" s="9">
        <v>45367.055555555598</v>
      </c>
      <c r="B4338" s="10">
        <v>45367</v>
      </c>
      <c r="C4338" s="11">
        <v>2024</v>
      </c>
      <c r="D4338" s="11">
        <v>3</v>
      </c>
      <c r="E4338" s="11">
        <v>16</v>
      </c>
      <c r="F4338" s="11">
        <v>1</v>
      </c>
      <c r="G4338" s="11" t="s">
        <v>64</v>
      </c>
      <c r="H4338" s="11" t="s">
        <v>65</v>
      </c>
      <c r="I4338" s="11">
        <v>40.634673165647797</v>
      </c>
      <c r="J4338" s="11">
        <v>-73.768863712250905</v>
      </c>
      <c r="K4338" s="11">
        <v>283</v>
      </c>
      <c r="L4338" s="11">
        <v>16.472256873931599</v>
      </c>
      <c r="M4338" s="11">
        <v>80.116500509559103</v>
      </c>
      <c r="N4338" s="11" t="s">
        <v>59</v>
      </c>
      <c r="O4338" s="11" t="s">
        <v>60</v>
      </c>
      <c r="P4338" s="11">
        <v>0</v>
      </c>
      <c r="Q4338" s="11">
        <v>-6.1293573101059699E-2</v>
      </c>
      <c r="R4338" s="11">
        <v>53</v>
      </c>
      <c r="S4338" s="11">
        <v>10</v>
      </c>
      <c r="T4338" s="11">
        <v>365.19074837243102</v>
      </c>
      <c r="U4338" s="11">
        <v>13.4232427265827</v>
      </c>
      <c r="V4338" s="11" t="s">
        <v>56</v>
      </c>
    </row>
    <row r="4339" spans="1:22" x14ac:dyDescent="0.3">
      <c r="A4339" s="9">
        <v>45367.059027777803</v>
      </c>
      <c r="B4339" s="10">
        <v>45367</v>
      </c>
      <c r="C4339" s="11">
        <v>2024</v>
      </c>
      <c r="D4339" s="11">
        <v>3</v>
      </c>
      <c r="E4339" s="11">
        <v>16</v>
      </c>
      <c r="F4339" s="11">
        <v>1</v>
      </c>
      <c r="G4339" s="11" t="s">
        <v>64</v>
      </c>
      <c r="H4339" s="11" t="s">
        <v>65</v>
      </c>
      <c r="I4339" s="11">
        <v>40.668541743272598</v>
      </c>
      <c r="J4339" s="11">
        <v>-73.765984064522897</v>
      </c>
      <c r="K4339" s="11">
        <v>31</v>
      </c>
      <c r="L4339" s="11">
        <v>27.6525112986455</v>
      </c>
      <c r="M4339" s="11">
        <v>24.449150027090301</v>
      </c>
      <c r="N4339" s="11" t="s">
        <v>54</v>
      </c>
      <c r="O4339" s="11" t="s">
        <v>58</v>
      </c>
      <c r="P4339" s="11">
        <v>0</v>
      </c>
      <c r="Q4339" s="11">
        <v>0.52551570419040405</v>
      </c>
      <c r="R4339" s="11">
        <v>91</v>
      </c>
      <c r="S4339" s="11">
        <v>25</v>
      </c>
      <c r="T4339" s="11">
        <v>365.94755311163902</v>
      </c>
      <c r="U4339" s="11">
        <v>23.5443853064913</v>
      </c>
      <c r="V4339" s="11" t="s">
        <v>63</v>
      </c>
    </row>
    <row r="4340" spans="1:22" x14ac:dyDescent="0.3">
      <c r="A4340" s="9">
        <v>45367.0625</v>
      </c>
      <c r="B4340" s="10">
        <v>45367</v>
      </c>
      <c r="C4340" s="11">
        <v>2024</v>
      </c>
      <c r="D4340" s="11">
        <v>3</v>
      </c>
      <c r="E4340" s="11">
        <v>16</v>
      </c>
      <c r="F4340" s="11">
        <v>1</v>
      </c>
      <c r="G4340" s="11" t="s">
        <v>64</v>
      </c>
      <c r="H4340" s="11" t="s">
        <v>65</v>
      </c>
      <c r="I4340" s="11">
        <v>40.7465374837562</v>
      </c>
      <c r="J4340" s="11">
        <v>-73.760562346478906</v>
      </c>
      <c r="K4340" s="11">
        <v>241</v>
      </c>
      <c r="L4340" s="11">
        <v>64.597078253501493</v>
      </c>
      <c r="M4340" s="11">
        <v>11.6027250309932</v>
      </c>
      <c r="N4340" s="11" t="s">
        <v>54</v>
      </c>
      <c r="O4340" s="11" t="s">
        <v>58</v>
      </c>
      <c r="P4340" s="11">
        <v>0</v>
      </c>
      <c r="Q4340" s="11">
        <v>0.21650153649664999</v>
      </c>
      <c r="R4340" s="11">
        <v>30</v>
      </c>
      <c r="S4340" s="11">
        <v>18</v>
      </c>
      <c r="T4340" s="11">
        <v>276.90854936208302</v>
      </c>
      <c r="U4340" s="11">
        <v>11.969579580684499</v>
      </c>
      <c r="V4340" s="11" t="s">
        <v>56</v>
      </c>
    </row>
    <row r="4341" spans="1:22" x14ac:dyDescent="0.3">
      <c r="A4341" s="9">
        <v>45367.065972222197</v>
      </c>
      <c r="B4341" s="10">
        <v>45367</v>
      </c>
      <c r="C4341" s="11">
        <v>2024</v>
      </c>
      <c r="D4341" s="11">
        <v>3</v>
      </c>
      <c r="E4341" s="11">
        <v>16</v>
      </c>
      <c r="F4341" s="11">
        <v>1</v>
      </c>
      <c r="G4341" s="11" t="s">
        <v>64</v>
      </c>
      <c r="H4341" s="11" t="s">
        <v>65</v>
      </c>
      <c r="I4341" s="11">
        <v>40.647771566930999</v>
      </c>
      <c r="J4341" s="11">
        <v>-73.998306518486501</v>
      </c>
      <c r="K4341" s="11">
        <v>206</v>
      </c>
      <c r="L4341" s="11">
        <v>55.057530185313503</v>
      </c>
      <c r="M4341" s="11">
        <v>63.255357045850602</v>
      </c>
      <c r="N4341" s="11" t="s">
        <v>54</v>
      </c>
      <c r="O4341" s="11" t="s">
        <v>61</v>
      </c>
      <c r="P4341" s="11">
        <v>0</v>
      </c>
      <c r="Q4341" s="11">
        <v>-0.54853394999914695</v>
      </c>
      <c r="R4341" s="11">
        <v>81</v>
      </c>
      <c r="S4341" s="11">
        <v>17</v>
      </c>
      <c r="T4341" s="11">
        <v>134.400009873013</v>
      </c>
      <c r="U4341" s="11">
        <v>13.5823624453447</v>
      </c>
      <c r="V4341" s="11" t="s">
        <v>56</v>
      </c>
    </row>
    <row r="4342" spans="1:22" x14ac:dyDescent="0.3">
      <c r="A4342" s="9">
        <v>45367.069444444503</v>
      </c>
      <c r="B4342" s="10">
        <v>45367</v>
      </c>
      <c r="C4342" s="11">
        <v>2024</v>
      </c>
      <c r="D4342" s="11">
        <v>3</v>
      </c>
      <c r="E4342" s="11">
        <v>16</v>
      </c>
      <c r="F4342" s="11">
        <v>1</v>
      </c>
      <c r="G4342" s="11" t="s">
        <v>64</v>
      </c>
      <c r="H4342" s="11" t="s">
        <v>65</v>
      </c>
      <c r="I4342" s="11">
        <v>40.780736500402597</v>
      </c>
      <c r="J4342" s="11">
        <v>-73.8434773935397</v>
      </c>
      <c r="K4342" s="11">
        <v>256</v>
      </c>
      <c r="L4342" s="11">
        <v>35.794012058647397</v>
      </c>
      <c r="M4342" s="11">
        <v>39.3243269598658</v>
      </c>
      <c r="N4342" s="11" t="s">
        <v>59</v>
      </c>
      <c r="O4342" s="11" t="s">
        <v>55</v>
      </c>
      <c r="P4342" s="11">
        <v>0</v>
      </c>
      <c r="Q4342" s="11">
        <v>-0.90228304878541599</v>
      </c>
      <c r="R4342" s="11">
        <v>62</v>
      </c>
      <c r="S4342" s="11">
        <v>45</v>
      </c>
      <c r="T4342" s="11">
        <v>393.26337995070202</v>
      </c>
      <c r="U4342" s="11">
        <v>18.796014324832399</v>
      </c>
      <c r="V4342" s="11" t="s">
        <v>56</v>
      </c>
    </row>
    <row r="4343" spans="1:22" x14ac:dyDescent="0.3">
      <c r="A4343" s="9">
        <v>45367.072916666701</v>
      </c>
      <c r="B4343" s="10">
        <v>45367</v>
      </c>
      <c r="C4343" s="11">
        <v>2024</v>
      </c>
      <c r="D4343" s="11">
        <v>3</v>
      </c>
      <c r="E4343" s="11">
        <v>16</v>
      </c>
      <c r="F4343" s="11">
        <v>1</v>
      </c>
      <c r="G4343" s="11" t="s">
        <v>64</v>
      </c>
      <c r="H4343" s="11" t="s">
        <v>65</v>
      </c>
      <c r="I4343" s="11">
        <v>40.708435707259703</v>
      </c>
      <c r="J4343" s="11">
        <v>-73.747511119859695</v>
      </c>
      <c r="K4343" s="11">
        <v>86</v>
      </c>
      <c r="L4343" s="11">
        <v>72.900982695826002</v>
      </c>
      <c r="M4343" s="11">
        <v>18.299599329273899</v>
      </c>
      <c r="N4343" s="11" t="s">
        <v>57</v>
      </c>
      <c r="O4343" s="11" t="s">
        <v>58</v>
      </c>
      <c r="P4343" s="11">
        <v>1</v>
      </c>
      <c r="Q4343" s="11">
        <v>0.37834507050897698</v>
      </c>
      <c r="R4343" s="11">
        <v>12</v>
      </c>
      <c r="S4343" s="11">
        <v>9</v>
      </c>
      <c r="T4343" s="11">
        <v>97.862143247747696</v>
      </c>
      <c r="U4343" s="11">
        <v>15.913282297613099</v>
      </c>
      <c r="V4343" s="11" t="s">
        <v>56</v>
      </c>
    </row>
    <row r="4344" spans="1:22" x14ac:dyDescent="0.3">
      <c r="A4344" s="9">
        <v>45367.076388888898</v>
      </c>
      <c r="B4344" s="10">
        <v>45367</v>
      </c>
      <c r="C4344" s="11">
        <v>2024</v>
      </c>
      <c r="D4344" s="11">
        <v>3</v>
      </c>
      <c r="E4344" s="11">
        <v>16</v>
      </c>
      <c r="F4344" s="11">
        <v>1</v>
      </c>
      <c r="G4344" s="11" t="s">
        <v>64</v>
      </c>
      <c r="H4344" s="11" t="s">
        <v>65</v>
      </c>
      <c r="I4344" s="11">
        <v>40.6788799092242</v>
      </c>
      <c r="J4344" s="11">
        <v>-73.871918474006193</v>
      </c>
      <c r="K4344" s="11">
        <v>201</v>
      </c>
      <c r="L4344" s="11">
        <v>30.069277333376501</v>
      </c>
      <c r="M4344" s="11">
        <v>27.489186877492099</v>
      </c>
      <c r="N4344" s="11" t="s">
        <v>57</v>
      </c>
      <c r="O4344" s="11" t="s">
        <v>55</v>
      </c>
      <c r="P4344" s="11">
        <v>0</v>
      </c>
      <c r="Q4344" s="11">
        <v>-2.6296811504342901E-2</v>
      </c>
      <c r="R4344" s="11">
        <v>82</v>
      </c>
      <c r="S4344" s="11">
        <v>44</v>
      </c>
      <c r="T4344" s="11">
        <v>485.05790912202502</v>
      </c>
      <c r="U4344" s="11">
        <v>23.7889712633804</v>
      </c>
      <c r="V4344" s="11" t="s">
        <v>56</v>
      </c>
    </row>
    <row r="4345" spans="1:22" x14ac:dyDescent="0.3">
      <c r="A4345" s="9">
        <v>45367.079861111102</v>
      </c>
      <c r="B4345" s="10">
        <v>45367</v>
      </c>
      <c r="C4345" s="11">
        <v>2024</v>
      </c>
      <c r="D4345" s="11">
        <v>3</v>
      </c>
      <c r="E4345" s="11">
        <v>16</v>
      </c>
      <c r="F4345" s="11">
        <v>1</v>
      </c>
      <c r="G4345" s="11" t="s">
        <v>64</v>
      </c>
      <c r="H4345" s="11" t="s">
        <v>65</v>
      </c>
      <c r="I4345" s="11">
        <v>40.812616648379397</v>
      </c>
      <c r="J4345" s="11">
        <v>-73.720119337445297</v>
      </c>
      <c r="K4345" s="11">
        <v>228</v>
      </c>
      <c r="L4345" s="11">
        <v>27.844690359849501</v>
      </c>
      <c r="M4345" s="11">
        <v>11.781058463743101</v>
      </c>
      <c r="N4345" s="11" t="s">
        <v>59</v>
      </c>
      <c r="O4345" s="11" t="s">
        <v>55</v>
      </c>
      <c r="P4345" s="11">
        <v>0</v>
      </c>
      <c r="Q4345" s="11">
        <v>0.73110577397524201</v>
      </c>
      <c r="R4345" s="11">
        <v>17</v>
      </c>
      <c r="S4345" s="11">
        <v>34</v>
      </c>
      <c r="T4345" s="11">
        <v>407.06856884059101</v>
      </c>
      <c r="U4345" s="11">
        <v>12.625459560764099</v>
      </c>
      <c r="V4345" s="11" t="s">
        <v>56</v>
      </c>
    </row>
    <row r="4346" spans="1:22" x14ac:dyDescent="0.3">
      <c r="A4346" s="9">
        <v>45367.083333333299</v>
      </c>
      <c r="B4346" s="10">
        <v>45367</v>
      </c>
      <c r="C4346" s="11">
        <v>2024</v>
      </c>
      <c r="D4346" s="11">
        <v>3</v>
      </c>
      <c r="E4346" s="11">
        <v>16</v>
      </c>
      <c r="F4346" s="11">
        <v>2</v>
      </c>
      <c r="G4346" s="11" t="s">
        <v>64</v>
      </c>
      <c r="H4346" s="11" t="s">
        <v>65</v>
      </c>
      <c r="I4346" s="11">
        <v>40.821790637448601</v>
      </c>
      <c r="J4346" s="11">
        <v>-73.754379425692207</v>
      </c>
      <c r="K4346" s="11">
        <v>185</v>
      </c>
      <c r="L4346" s="11">
        <v>21.1944016189092</v>
      </c>
      <c r="M4346" s="11">
        <v>73.525101980892103</v>
      </c>
      <c r="N4346" s="11" t="s">
        <v>57</v>
      </c>
      <c r="O4346" s="11" t="s">
        <v>58</v>
      </c>
      <c r="P4346" s="11">
        <v>0</v>
      </c>
      <c r="Q4346" s="11">
        <v>0.24504586222153801</v>
      </c>
      <c r="R4346" s="11">
        <v>10</v>
      </c>
      <c r="S4346" s="11">
        <v>5</v>
      </c>
      <c r="T4346" s="11">
        <v>174.32282083840599</v>
      </c>
      <c r="U4346" s="11">
        <v>23.993870743132799</v>
      </c>
      <c r="V4346" s="11" t="s">
        <v>63</v>
      </c>
    </row>
    <row r="4347" spans="1:22" x14ac:dyDescent="0.3">
      <c r="A4347" s="9">
        <v>45367.086805555598</v>
      </c>
      <c r="B4347" s="10">
        <v>45367</v>
      </c>
      <c r="C4347" s="11">
        <v>2024</v>
      </c>
      <c r="D4347" s="11">
        <v>3</v>
      </c>
      <c r="E4347" s="11">
        <v>16</v>
      </c>
      <c r="F4347" s="11">
        <v>2</v>
      </c>
      <c r="G4347" s="11" t="s">
        <v>64</v>
      </c>
      <c r="H4347" s="11" t="s">
        <v>65</v>
      </c>
      <c r="I4347" s="11">
        <v>40.802385929653497</v>
      </c>
      <c r="J4347" s="11">
        <v>-73.8432338339219</v>
      </c>
      <c r="K4347" s="11">
        <v>119</v>
      </c>
      <c r="L4347" s="11">
        <v>25.1972754023049</v>
      </c>
      <c r="M4347" s="11">
        <v>77.182071944758505</v>
      </c>
      <c r="N4347" s="11" t="s">
        <v>59</v>
      </c>
      <c r="O4347" s="11" t="s">
        <v>60</v>
      </c>
      <c r="P4347" s="11">
        <v>0</v>
      </c>
      <c r="Q4347" s="11">
        <v>-0.44263472209563898</v>
      </c>
      <c r="R4347" s="11">
        <v>63</v>
      </c>
      <c r="S4347" s="11">
        <v>11</v>
      </c>
      <c r="T4347" s="11">
        <v>309.89437100018199</v>
      </c>
      <c r="U4347" s="11">
        <v>22.732265127554101</v>
      </c>
      <c r="V4347" s="11" t="s">
        <v>63</v>
      </c>
    </row>
    <row r="4348" spans="1:22" x14ac:dyDescent="0.3">
      <c r="A4348" s="9">
        <v>45367.090277777803</v>
      </c>
      <c r="B4348" s="10">
        <v>45367</v>
      </c>
      <c r="C4348" s="11">
        <v>2024</v>
      </c>
      <c r="D4348" s="11">
        <v>3</v>
      </c>
      <c r="E4348" s="11">
        <v>16</v>
      </c>
      <c r="F4348" s="11">
        <v>2</v>
      </c>
      <c r="G4348" s="11" t="s">
        <v>64</v>
      </c>
      <c r="H4348" s="11" t="s">
        <v>65</v>
      </c>
      <c r="I4348" s="11">
        <v>40.7001100822675</v>
      </c>
      <c r="J4348" s="11">
        <v>-73.769466656311394</v>
      </c>
      <c r="K4348" s="11">
        <v>273</v>
      </c>
      <c r="L4348" s="11">
        <v>50.328346553006803</v>
      </c>
      <c r="M4348" s="11">
        <v>26.7065745783176</v>
      </c>
      <c r="N4348" s="11" t="s">
        <v>57</v>
      </c>
      <c r="O4348" s="11" t="s">
        <v>61</v>
      </c>
      <c r="P4348" s="11">
        <v>1</v>
      </c>
      <c r="Q4348" s="11">
        <v>-0.43226857751353098</v>
      </c>
      <c r="R4348" s="11">
        <v>36</v>
      </c>
      <c r="S4348" s="11">
        <v>19</v>
      </c>
      <c r="T4348" s="11">
        <v>281.90100607543701</v>
      </c>
      <c r="U4348" s="11">
        <v>23.560550937102199</v>
      </c>
      <c r="V4348" s="11" t="s">
        <v>56</v>
      </c>
    </row>
    <row r="4349" spans="1:22" x14ac:dyDescent="0.3">
      <c r="A4349" s="9">
        <v>45367.09375</v>
      </c>
      <c r="B4349" s="10">
        <v>45367</v>
      </c>
      <c r="C4349" s="11">
        <v>2024</v>
      </c>
      <c r="D4349" s="11">
        <v>3</v>
      </c>
      <c r="E4349" s="11">
        <v>16</v>
      </c>
      <c r="F4349" s="11">
        <v>2</v>
      </c>
      <c r="G4349" s="11" t="s">
        <v>64</v>
      </c>
      <c r="H4349" s="11" t="s">
        <v>65</v>
      </c>
      <c r="I4349" s="11">
        <v>40.658818645738599</v>
      </c>
      <c r="J4349" s="11">
        <v>-73.956884726242606</v>
      </c>
      <c r="K4349" s="11">
        <v>284</v>
      </c>
      <c r="L4349" s="11">
        <v>14.768274442634301</v>
      </c>
      <c r="M4349" s="11">
        <v>34.078912591649498</v>
      </c>
      <c r="N4349" s="11" t="s">
        <v>57</v>
      </c>
      <c r="O4349" s="11" t="s">
        <v>58</v>
      </c>
      <c r="P4349" s="11">
        <v>0</v>
      </c>
      <c r="Q4349" s="11">
        <v>0.94674151542175</v>
      </c>
      <c r="R4349" s="11">
        <v>34</v>
      </c>
      <c r="S4349" s="11">
        <v>20</v>
      </c>
      <c r="T4349" s="11">
        <v>347.87702039769101</v>
      </c>
      <c r="U4349" s="11">
        <v>11.413919808564</v>
      </c>
      <c r="V4349" s="11" t="s">
        <v>56</v>
      </c>
    </row>
    <row r="4350" spans="1:22" x14ac:dyDescent="0.3">
      <c r="A4350" s="9">
        <v>45367.097222222197</v>
      </c>
      <c r="B4350" s="10">
        <v>45367</v>
      </c>
      <c r="C4350" s="11">
        <v>2024</v>
      </c>
      <c r="D4350" s="11">
        <v>3</v>
      </c>
      <c r="E4350" s="11">
        <v>16</v>
      </c>
      <c r="F4350" s="11">
        <v>2</v>
      </c>
      <c r="G4350" s="11" t="s">
        <v>64</v>
      </c>
      <c r="H4350" s="11" t="s">
        <v>65</v>
      </c>
      <c r="I4350" s="11">
        <v>40.619045055965302</v>
      </c>
      <c r="J4350" s="11">
        <v>-73.790569427061101</v>
      </c>
      <c r="K4350" s="11">
        <v>299</v>
      </c>
      <c r="L4350" s="11">
        <v>60.225007155594199</v>
      </c>
      <c r="M4350" s="11">
        <v>10.5572985445079</v>
      </c>
      <c r="N4350" s="11" t="s">
        <v>54</v>
      </c>
      <c r="O4350" s="11" t="s">
        <v>58</v>
      </c>
      <c r="P4350" s="11">
        <v>1</v>
      </c>
      <c r="Q4350" s="11">
        <v>0.67399221722651104</v>
      </c>
      <c r="R4350" s="11">
        <v>71</v>
      </c>
      <c r="S4350" s="11">
        <v>32</v>
      </c>
      <c r="T4350" s="11">
        <v>186.67364534409</v>
      </c>
      <c r="U4350" s="11">
        <v>10.982463173702101</v>
      </c>
      <c r="V4350" s="11" t="s">
        <v>56</v>
      </c>
    </row>
    <row r="4351" spans="1:22" x14ac:dyDescent="0.3">
      <c r="A4351" s="9">
        <v>45367.100694444503</v>
      </c>
      <c r="B4351" s="10">
        <v>45367</v>
      </c>
      <c r="C4351" s="11">
        <v>2024</v>
      </c>
      <c r="D4351" s="11">
        <v>3</v>
      </c>
      <c r="E4351" s="11">
        <v>16</v>
      </c>
      <c r="F4351" s="11">
        <v>2</v>
      </c>
      <c r="G4351" s="11" t="s">
        <v>64</v>
      </c>
      <c r="H4351" s="11" t="s">
        <v>65</v>
      </c>
      <c r="I4351" s="11">
        <v>40.639182930953197</v>
      </c>
      <c r="J4351" s="11">
        <v>-73.845468467708699</v>
      </c>
      <c r="K4351" s="11">
        <v>270</v>
      </c>
      <c r="L4351" s="11">
        <v>24.083039855998901</v>
      </c>
      <c r="M4351" s="11">
        <v>79.774494518636601</v>
      </c>
      <c r="N4351" s="11" t="s">
        <v>59</v>
      </c>
      <c r="O4351" s="11" t="s">
        <v>61</v>
      </c>
      <c r="P4351" s="11">
        <v>0</v>
      </c>
      <c r="Q4351" s="11">
        <v>0.93733499689363498</v>
      </c>
      <c r="R4351" s="11">
        <v>68</v>
      </c>
      <c r="S4351" s="11">
        <v>43</v>
      </c>
      <c r="T4351" s="11">
        <v>57.872203545665002</v>
      </c>
      <c r="U4351" s="11">
        <v>27.5091955063941</v>
      </c>
      <c r="V4351" s="11" t="s">
        <v>56</v>
      </c>
    </row>
    <row r="4352" spans="1:22" x14ac:dyDescent="0.3">
      <c r="A4352" s="9">
        <v>45367.104166666701</v>
      </c>
      <c r="B4352" s="10">
        <v>45367</v>
      </c>
      <c r="C4352" s="11">
        <v>2024</v>
      </c>
      <c r="D4352" s="11">
        <v>3</v>
      </c>
      <c r="E4352" s="11">
        <v>16</v>
      </c>
      <c r="F4352" s="11">
        <v>2</v>
      </c>
      <c r="G4352" s="11" t="s">
        <v>64</v>
      </c>
      <c r="H4352" s="11" t="s">
        <v>65</v>
      </c>
      <c r="I4352" s="11">
        <v>40.693686029821599</v>
      </c>
      <c r="J4352" s="11">
        <v>-73.748570270441704</v>
      </c>
      <c r="K4352" s="11">
        <v>247</v>
      </c>
      <c r="L4352" s="11">
        <v>79.422005935377896</v>
      </c>
      <c r="M4352" s="11">
        <v>68.220673353117604</v>
      </c>
      <c r="N4352" s="11" t="s">
        <v>54</v>
      </c>
      <c r="O4352" s="11" t="s">
        <v>61</v>
      </c>
      <c r="P4352" s="11">
        <v>0</v>
      </c>
      <c r="Q4352" s="11">
        <v>-0.38865245463341502</v>
      </c>
      <c r="R4352" s="11">
        <v>93</v>
      </c>
      <c r="S4352" s="11">
        <v>37</v>
      </c>
      <c r="T4352" s="11">
        <v>320.74935874140601</v>
      </c>
      <c r="U4352" s="11">
        <v>7.1766355941518496</v>
      </c>
      <c r="V4352" s="11" t="s">
        <v>56</v>
      </c>
    </row>
    <row r="4353" spans="1:22" x14ac:dyDescent="0.3">
      <c r="A4353" s="9">
        <v>45367.107638888898</v>
      </c>
      <c r="B4353" s="10">
        <v>45367</v>
      </c>
      <c r="C4353" s="11">
        <v>2024</v>
      </c>
      <c r="D4353" s="11">
        <v>3</v>
      </c>
      <c r="E4353" s="11">
        <v>16</v>
      </c>
      <c r="F4353" s="11">
        <v>2</v>
      </c>
      <c r="G4353" s="11" t="s">
        <v>64</v>
      </c>
      <c r="H4353" s="11" t="s">
        <v>65</v>
      </c>
      <c r="I4353" s="11">
        <v>40.790168949933602</v>
      </c>
      <c r="J4353" s="11">
        <v>-73.822999696363397</v>
      </c>
      <c r="K4353" s="11">
        <v>196</v>
      </c>
      <c r="L4353" s="11">
        <v>46.522249140771798</v>
      </c>
      <c r="M4353" s="11">
        <v>34.734577825913398</v>
      </c>
      <c r="N4353" s="11" t="s">
        <v>59</v>
      </c>
      <c r="O4353" s="11" t="s">
        <v>61</v>
      </c>
      <c r="P4353" s="11">
        <v>0</v>
      </c>
      <c r="Q4353" s="11">
        <v>0.24050465487918099</v>
      </c>
      <c r="R4353" s="11">
        <v>37</v>
      </c>
      <c r="S4353" s="11">
        <v>3</v>
      </c>
      <c r="T4353" s="11">
        <v>355.80925211893202</v>
      </c>
      <c r="U4353" s="11">
        <v>17.506403662227999</v>
      </c>
      <c r="V4353" s="11" t="s">
        <v>63</v>
      </c>
    </row>
    <row r="4354" spans="1:22" x14ac:dyDescent="0.3">
      <c r="A4354" s="9">
        <v>45367.111111111102</v>
      </c>
      <c r="B4354" s="10">
        <v>45367</v>
      </c>
      <c r="C4354" s="11">
        <v>2024</v>
      </c>
      <c r="D4354" s="11">
        <v>3</v>
      </c>
      <c r="E4354" s="11">
        <v>16</v>
      </c>
      <c r="F4354" s="11">
        <v>2</v>
      </c>
      <c r="G4354" s="11" t="s">
        <v>64</v>
      </c>
      <c r="H4354" s="11" t="s">
        <v>65</v>
      </c>
      <c r="I4354" s="11">
        <v>40.735393589756796</v>
      </c>
      <c r="J4354" s="11">
        <v>-73.857872326028598</v>
      </c>
      <c r="K4354" s="11">
        <v>156</v>
      </c>
      <c r="L4354" s="11">
        <v>47.7245477490277</v>
      </c>
      <c r="M4354" s="11">
        <v>10.2514127383689</v>
      </c>
      <c r="N4354" s="11" t="s">
        <v>57</v>
      </c>
      <c r="O4354" s="11" t="s">
        <v>55</v>
      </c>
      <c r="P4354" s="11">
        <v>1</v>
      </c>
      <c r="Q4354" s="11">
        <v>-0.31371058606258501</v>
      </c>
      <c r="R4354" s="11">
        <v>53</v>
      </c>
      <c r="S4354" s="11">
        <v>48</v>
      </c>
      <c r="T4354" s="11">
        <v>301.03909666513402</v>
      </c>
      <c r="U4354" s="11">
        <v>17.573927923512699</v>
      </c>
      <c r="V4354" s="11" t="s">
        <v>56</v>
      </c>
    </row>
    <row r="4355" spans="1:22" x14ac:dyDescent="0.3">
      <c r="A4355" s="9">
        <v>45367.114583333299</v>
      </c>
      <c r="B4355" s="10">
        <v>45367</v>
      </c>
      <c r="C4355" s="11">
        <v>2024</v>
      </c>
      <c r="D4355" s="11">
        <v>3</v>
      </c>
      <c r="E4355" s="11">
        <v>16</v>
      </c>
      <c r="F4355" s="11">
        <v>2</v>
      </c>
      <c r="G4355" s="11" t="s">
        <v>64</v>
      </c>
      <c r="H4355" s="11" t="s">
        <v>65</v>
      </c>
      <c r="I4355" s="11">
        <v>40.880632633965</v>
      </c>
      <c r="J4355" s="11">
        <v>-73.961192970851997</v>
      </c>
      <c r="K4355" s="11">
        <v>194</v>
      </c>
      <c r="L4355" s="11">
        <v>58.046132893112897</v>
      </c>
      <c r="M4355" s="11">
        <v>97.490611937978798</v>
      </c>
      <c r="N4355" s="11" t="s">
        <v>59</v>
      </c>
      <c r="O4355" s="11" t="s">
        <v>58</v>
      </c>
      <c r="P4355" s="11">
        <v>0</v>
      </c>
      <c r="Q4355" s="11">
        <v>-0.98942144542668797</v>
      </c>
      <c r="R4355" s="11">
        <v>30</v>
      </c>
      <c r="S4355" s="11">
        <v>40</v>
      </c>
      <c r="T4355" s="11">
        <v>467.046079419796</v>
      </c>
      <c r="U4355" s="11">
        <v>20.9139998110074</v>
      </c>
      <c r="V4355" s="11" t="s">
        <v>56</v>
      </c>
    </row>
    <row r="4356" spans="1:22" x14ac:dyDescent="0.3">
      <c r="A4356" s="9">
        <v>45367.118055555598</v>
      </c>
      <c r="B4356" s="10">
        <v>45367</v>
      </c>
      <c r="C4356" s="11">
        <v>2024</v>
      </c>
      <c r="D4356" s="11">
        <v>3</v>
      </c>
      <c r="E4356" s="11">
        <v>16</v>
      </c>
      <c r="F4356" s="11">
        <v>2</v>
      </c>
      <c r="G4356" s="11" t="s">
        <v>64</v>
      </c>
      <c r="H4356" s="11" t="s">
        <v>65</v>
      </c>
      <c r="I4356" s="11">
        <v>40.807379229197899</v>
      </c>
      <c r="J4356" s="11">
        <v>-73.928785703311405</v>
      </c>
      <c r="K4356" s="11">
        <v>181</v>
      </c>
      <c r="L4356" s="11">
        <v>14.458903920432901</v>
      </c>
      <c r="M4356" s="11">
        <v>21.369272992166</v>
      </c>
      <c r="N4356" s="11" t="s">
        <v>59</v>
      </c>
      <c r="O4356" s="11" t="s">
        <v>55</v>
      </c>
      <c r="P4356" s="11">
        <v>0</v>
      </c>
      <c r="Q4356" s="11">
        <v>-0.98139938574198005</v>
      </c>
      <c r="R4356" s="11">
        <v>37</v>
      </c>
      <c r="S4356" s="11">
        <v>2</v>
      </c>
      <c r="T4356" s="11">
        <v>85.316641854420595</v>
      </c>
      <c r="U4356" s="11">
        <v>12.928804403778299</v>
      </c>
      <c r="V4356" s="11" t="s">
        <v>56</v>
      </c>
    </row>
    <row r="4357" spans="1:22" x14ac:dyDescent="0.3">
      <c r="A4357" s="9">
        <v>45367.121527777803</v>
      </c>
      <c r="B4357" s="10">
        <v>45367</v>
      </c>
      <c r="C4357" s="11">
        <v>2024</v>
      </c>
      <c r="D4357" s="11">
        <v>3</v>
      </c>
      <c r="E4357" s="11">
        <v>16</v>
      </c>
      <c r="F4357" s="11">
        <v>2</v>
      </c>
      <c r="G4357" s="11" t="s">
        <v>64</v>
      </c>
      <c r="H4357" s="11" t="s">
        <v>65</v>
      </c>
      <c r="I4357" s="11">
        <v>40.809807209164099</v>
      </c>
      <c r="J4357" s="11">
        <v>-73.978134783852695</v>
      </c>
      <c r="K4357" s="11">
        <v>183</v>
      </c>
      <c r="L4357" s="11">
        <v>39.473887310258199</v>
      </c>
      <c r="M4357" s="11">
        <v>47.9340958950662</v>
      </c>
      <c r="N4357" s="11" t="s">
        <v>57</v>
      </c>
      <c r="O4357" s="11" t="s">
        <v>55</v>
      </c>
      <c r="P4357" s="11">
        <v>0</v>
      </c>
      <c r="Q4357" s="11">
        <v>-4.25064399379768E-2</v>
      </c>
      <c r="R4357" s="11">
        <v>2</v>
      </c>
      <c r="S4357" s="11">
        <v>20</v>
      </c>
      <c r="T4357" s="11">
        <v>491.34265262562701</v>
      </c>
      <c r="U4357" s="11">
        <v>7.07333683820654</v>
      </c>
      <c r="V4357" s="11" t="s">
        <v>63</v>
      </c>
    </row>
    <row r="4358" spans="1:22" x14ac:dyDescent="0.3">
      <c r="A4358" s="9">
        <v>45367.125</v>
      </c>
      <c r="B4358" s="10">
        <v>45367</v>
      </c>
      <c r="C4358" s="11">
        <v>2024</v>
      </c>
      <c r="D4358" s="11">
        <v>3</v>
      </c>
      <c r="E4358" s="11">
        <v>16</v>
      </c>
      <c r="F4358" s="11">
        <v>3</v>
      </c>
      <c r="G4358" s="11" t="s">
        <v>64</v>
      </c>
      <c r="H4358" s="11" t="s">
        <v>65</v>
      </c>
      <c r="I4358" s="11">
        <v>40.793507102156703</v>
      </c>
      <c r="J4358" s="11">
        <v>-73.712018101448095</v>
      </c>
      <c r="K4358" s="11">
        <v>148</v>
      </c>
      <c r="L4358" s="11">
        <v>15.4760529480453</v>
      </c>
      <c r="M4358" s="11">
        <v>98.850764557648304</v>
      </c>
      <c r="N4358" s="11" t="s">
        <v>54</v>
      </c>
      <c r="O4358" s="11" t="s">
        <v>60</v>
      </c>
      <c r="P4358" s="11">
        <v>0</v>
      </c>
      <c r="Q4358" s="11">
        <v>-0.49994837827885802</v>
      </c>
      <c r="R4358" s="11">
        <v>93</v>
      </c>
      <c r="S4358" s="11">
        <v>34</v>
      </c>
      <c r="T4358" s="11">
        <v>353.06969750335003</v>
      </c>
      <c r="U4358" s="11">
        <v>18.411038411643801</v>
      </c>
      <c r="V4358" s="11" t="s">
        <v>56</v>
      </c>
    </row>
    <row r="4359" spans="1:22" x14ac:dyDescent="0.3">
      <c r="A4359" s="9">
        <v>45367.128472222197</v>
      </c>
      <c r="B4359" s="10">
        <v>45367</v>
      </c>
      <c r="C4359" s="11">
        <v>2024</v>
      </c>
      <c r="D4359" s="11">
        <v>3</v>
      </c>
      <c r="E4359" s="11">
        <v>16</v>
      </c>
      <c r="F4359" s="11">
        <v>3</v>
      </c>
      <c r="G4359" s="11" t="s">
        <v>64</v>
      </c>
      <c r="H4359" s="11" t="s">
        <v>65</v>
      </c>
      <c r="I4359" s="11">
        <v>40.632417568685703</v>
      </c>
      <c r="J4359" s="11">
        <v>-73.915191958151496</v>
      </c>
      <c r="K4359" s="11">
        <v>89</v>
      </c>
      <c r="L4359" s="11">
        <v>21.444834739331899</v>
      </c>
      <c r="M4359" s="11">
        <v>52.613134426764297</v>
      </c>
      <c r="N4359" s="11" t="s">
        <v>59</v>
      </c>
      <c r="O4359" s="11" t="s">
        <v>55</v>
      </c>
      <c r="P4359" s="11">
        <v>0</v>
      </c>
      <c r="Q4359" s="11">
        <v>0.28611926177153302</v>
      </c>
      <c r="R4359" s="11">
        <v>91</v>
      </c>
      <c r="S4359" s="11">
        <v>8</v>
      </c>
      <c r="T4359" s="11">
        <v>494.55828380271998</v>
      </c>
      <c r="U4359" s="11">
        <v>26.045939601754199</v>
      </c>
      <c r="V4359" s="11" t="s">
        <v>63</v>
      </c>
    </row>
    <row r="4360" spans="1:22" x14ac:dyDescent="0.3">
      <c r="A4360" s="9">
        <v>45367.131944444503</v>
      </c>
      <c r="B4360" s="10">
        <v>45367</v>
      </c>
      <c r="C4360" s="11">
        <v>2024</v>
      </c>
      <c r="D4360" s="11">
        <v>3</v>
      </c>
      <c r="E4360" s="11">
        <v>16</v>
      </c>
      <c r="F4360" s="11">
        <v>3</v>
      </c>
      <c r="G4360" s="11" t="s">
        <v>64</v>
      </c>
      <c r="H4360" s="11" t="s">
        <v>65</v>
      </c>
      <c r="I4360" s="11">
        <v>40.824179026166497</v>
      </c>
      <c r="J4360" s="11">
        <v>-73.739814150360203</v>
      </c>
      <c r="K4360" s="11">
        <v>80</v>
      </c>
      <c r="L4360" s="11">
        <v>54.821590515120299</v>
      </c>
      <c r="M4360" s="11">
        <v>17.995308702591501</v>
      </c>
      <c r="N4360" s="11" t="s">
        <v>59</v>
      </c>
      <c r="O4360" s="11" t="s">
        <v>55</v>
      </c>
      <c r="P4360" s="11">
        <v>0</v>
      </c>
      <c r="Q4360" s="11">
        <v>0.33979905331166599</v>
      </c>
      <c r="R4360" s="11">
        <v>90</v>
      </c>
      <c r="S4360" s="11">
        <v>23</v>
      </c>
      <c r="T4360" s="11">
        <v>414.34944877915399</v>
      </c>
      <c r="U4360" s="11">
        <v>19.310113523745599</v>
      </c>
      <c r="V4360" s="11" t="s">
        <v>62</v>
      </c>
    </row>
    <row r="4361" spans="1:22" x14ac:dyDescent="0.3">
      <c r="A4361" s="9">
        <v>45367.135416666701</v>
      </c>
      <c r="B4361" s="10">
        <v>45367</v>
      </c>
      <c r="C4361" s="11">
        <v>2024</v>
      </c>
      <c r="D4361" s="11">
        <v>3</v>
      </c>
      <c r="E4361" s="11">
        <v>16</v>
      </c>
      <c r="F4361" s="11">
        <v>3</v>
      </c>
      <c r="G4361" s="11" t="s">
        <v>64</v>
      </c>
      <c r="H4361" s="11" t="s">
        <v>65</v>
      </c>
      <c r="I4361" s="11">
        <v>40.763701262003302</v>
      </c>
      <c r="J4361" s="11">
        <v>-73.932935276803903</v>
      </c>
      <c r="K4361" s="11">
        <v>281</v>
      </c>
      <c r="L4361" s="11">
        <v>59.967976844596599</v>
      </c>
      <c r="M4361" s="11">
        <v>67.510567467541406</v>
      </c>
      <c r="N4361" s="11" t="s">
        <v>57</v>
      </c>
      <c r="O4361" s="11" t="s">
        <v>55</v>
      </c>
      <c r="P4361" s="11">
        <v>0</v>
      </c>
      <c r="Q4361" s="11">
        <v>-0.81461944181296997</v>
      </c>
      <c r="R4361" s="11">
        <v>91</v>
      </c>
      <c r="S4361" s="11">
        <v>1</v>
      </c>
      <c r="T4361" s="11">
        <v>310.79521335500698</v>
      </c>
      <c r="U4361" s="11">
        <v>6.1309193238433197</v>
      </c>
      <c r="V4361" s="11" t="s">
        <v>56</v>
      </c>
    </row>
    <row r="4362" spans="1:22" x14ac:dyDescent="0.3">
      <c r="A4362" s="9">
        <v>45367.138888888898</v>
      </c>
      <c r="B4362" s="10">
        <v>45367</v>
      </c>
      <c r="C4362" s="11">
        <v>2024</v>
      </c>
      <c r="D4362" s="11">
        <v>3</v>
      </c>
      <c r="E4362" s="11">
        <v>16</v>
      </c>
      <c r="F4362" s="11">
        <v>3</v>
      </c>
      <c r="G4362" s="11" t="s">
        <v>64</v>
      </c>
      <c r="H4362" s="11" t="s">
        <v>65</v>
      </c>
      <c r="I4362" s="11">
        <v>40.623325850222102</v>
      </c>
      <c r="J4362" s="11">
        <v>-73.988713330827395</v>
      </c>
      <c r="K4362" s="11">
        <v>136</v>
      </c>
      <c r="L4362" s="11">
        <v>77.4073311848298</v>
      </c>
      <c r="M4362" s="11">
        <v>80.885909805561894</v>
      </c>
      <c r="N4362" s="11" t="s">
        <v>54</v>
      </c>
      <c r="O4362" s="11" t="s">
        <v>60</v>
      </c>
      <c r="P4362" s="11">
        <v>0</v>
      </c>
      <c r="Q4362" s="11">
        <v>-0.149943708653581</v>
      </c>
      <c r="R4362" s="11">
        <v>30</v>
      </c>
      <c r="S4362" s="11">
        <v>48</v>
      </c>
      <c r="T4362" s="11">
        <v>422.47553273866998</v>
      </c>
      <c r="U4362" s="11">
        <v>15.1060705980068</v>
      </c>
      <c r="V4362" s="11" t="s">
        <v>56</v>
      </c>
    </row>
    <row r="4363" spans="1:22" x14ac:dyDescent="0.3">
      <c r="A4363" s="9">
        <v>45367.142361111102</v>
      </c>
      <c r="B4363" s="10">
        <v>45367</v>
      </c>
      <c r="C4363" s="11">
        <v>2024</v>
      </c>
      <c r="D4363" s="11">
        <v>3</v>
      </c>
      <c r="E4363" s="11">
        <v>16</v>
      </c>
      <c r="F4363" s="11">
        <v>3</v>
      </c>
      <c r="G4363" s="11" t="s">
        <v>64</v>
      </c>
      <c r="H4363" s="11" t="s">
        <v>65</v>
      </c>
      <c r="I4363" s="11">
        <v>40.786074749962602</v>
      </c>
      <c r="J4363" s="11">
        <v>-73.878400913838604</v>
      </c>
      <c r="K4363" s="11">
        <v>87</v>
      </c>
      <c r="L4363" s="11">
        <v>66.4402116320461</v>
      </c>
      <c r="M4363" s="11">
        <v>90.319763068930897</v>
      </c>
      <c r="N4363" s="11" t="s">
        <v>59</v>
      </c>
      <c r="O4363" s="11" t="s">
        <v>60</v>
      </c>
      <c r="P4363" s="11">
        <v>0</v>
      </c>
      <c r="Q4363" s="11">
        <v>-0.36161429342246099</v>
      </c>
      <c r="R4363" s="11">
        <v>70</v>
      </c>
      <c r="S4363" s="11">
        <v>49</v>
      </c>
      <c r="T4363" s="11">
        <v>488.986815644074</v>
      </c>
      <c r="U4363" s="11">
        <v>7.2021488831574301</v>
      </c>
      <c r="V4363" s="11" t="s">
        <v>56</v>
      </c>
    </row>
    <row r="4364" spans="1:22" x14ac:dyDescent="0.3">
      <c r="A4364" s="9">
        <v>45367.145833333299</v>
      </c>
      <c r="B4364" s="10">
        <v>45367</v>
      </c>
      <c r="C4364" s="11">
        <v>2024</v>
      </c>
      <c r="D4364" s="11">
        <v>3</v>
      </c>
      <c r="E4364" s="11">
        <v>16</v>
      </c>
      <c r="F4364" s="11">
        <v>3</v>
      </c>
      <c r="G4364" s="11" t="s">
        <v>64</v>
      </c>
      <c r="H4364" s="11" t="s">
        <v>65</v>
      </c>
      <c r="I4364" s="11">
        <v>40.734181265733902</v>
      </c>
      <c r="J4364" s="11">
        <v>-73.920396312696795</v>
      </c>
      <c r="K4364" s="11">
        <v>205</v>
      </c>
      <c r="L4364" s="11">
        <v>57.588852265267299</v>
      </c>
      <c r="M4364" s="11">
        <v>14.026781611853799</v>
      </c>
      <c r="N4364" s="11" t="s">
        <v>54</v>
      </c>
      <c r="O4364" s="11" t="s">
        <v>60</v>
      </c>
      <c r="P4364" s="11">
        <v>1</v>
      </c>
      <c r="Q4364" s="11">
        <v>-0.73537810535759696</v>
      </c>
      <c r="R4364" s="11">
        <v>88</v>
      </c>
      <c r="S4364" s="11">
        <v>42</v>
      </c>
      <c r="T4364" s="11">
        <v>478.90775759508398</v>
      </c>
      <c r="U4364" s="11">
        <v>17.936869987075301</v>
      </c>
      <c r="V4364" s="11" t="s">
        <v>56</v>
      </c>
    </row>
    <row r="4365" spans="1:22" x14ac:dyDescent="0.3">
      <c r="A4365" s="9">
        <v>45367.149305555598</v>
      </c>
      <c r="B4365" s="10">
        <v>45367</v>
      </c>
      <c r="C4365" s="11">
        <v>2024</v>
      </c>
      <c r="D4365" s="11">
        <v>3</v>
      </c>
      <c r="E4365" s="11">
        <v>16</v>
      </c>
      <c r="F4365" s="11">
        <v>3</v>
      </c>
      <c r="G4365" s="11" t="s">
        <v>64</v>
      </c>
      <c r="H4365" s="11" t="s">
        <v>65</v>
      </c>
      <c r="I4365" s="11">
        <v>40.754403526084999</v>
      </c>
      <c r="J4365" s="11">
        <v>-73.852888868278498</v>
      </c>
      <c r="K4365" s="11">
        <v>59</v>
      </c>
      <c r="L4365" s="11">
        <v>10.214507715954801</v>
      </c>
      <c r="M4365" s="11">
        <v>96.685943538361599</v>
      </c>
      <c r="N4365" s="11" t="s">
        <v>59</v>
      </c>
      <c r="O4365" s="11" t="s">
        <v>58</v>
      </c>
      <c r="P4365" s="11">
        <v>0</v>
      </c>
      <c r="Q4365" s="11">
        <v>0.28155210000905301</v>
      </c>
      <c r="R4365" s="11">
        <v>84</v>
      </c>
      <c r="S4365" s="11">
        <v>10</v>
      </c>
      <c r="T4365" s="11">
        <v>330.727922057196</v>
      </c>
      <c r="U4365" s="11">
        <v>5.0551945594951704</v>
      </c>
      <c r="V4365" s="11" t="s">
        <v>56</v>
      </c>
    </row>
    <row r="4366" spans="1:22" x14ac:dyDescent="0.3">
      <c r="A4366" s="9">
        <v>45367.152777777803</v>
      </c>
      <c r="B4366" s="10">
        <v>45367</v>
      </c>
      <c r="C4366" s="11">
        <v>2024</v>
      </c>
      <c r="D4366" s="11">
        <v>3</v>
      </c>
      <c r="E4366" s="11">
        <v>16</v>
      </c>
      <c r="F4366" s="11">
        <v>3</v>
      </c>
      <c r="G4366" s="11" t="s">
        <v>64</v>
      </c>
      <c r="H4366" s="11" t="s">
        <v>65</v>
      </c>
      <c r="I4366" s="11">
        <v>40.7689499292336</v>
      </c>
      <c r="J4366" s="11">
        <v>-73.850204614695599</v>
      </c>
      <c r="K4366" s="11">
        <v>203</v>
      </c>
      <c r="L4366" s="11">
        <v>72.162281241779297</v>
      </c>
      <c r="M4366" s="11">
        <v>72.264385247964597</v>
      </c>
      <c r="N4366" s="11" t="s">
        <v>54</v>
      </c>
      <c r="O4366" s="11" t="s">
        <v>55</v>
      </c>
      <c r="P4366" s="11">
        <v>0</v>
      </c>
      <c r="Q4366" s="11">
        <v>0.100906944382499</v>
      </c>
      <c r="R4366" s="11">
        <v>51</v>
      </c>
      <c r="S4366" s="11">
        <v>12</v>
      </c>
      <c r="T4366" s="11">
        <v>464.32299387238697</v>
      </c>
      <c r="U4366" s="11">
        <v>23.382179930418999</v>
      </c>
      <c r="V4366" s="11" t="s">
        <v>56</v>
      </c>
    </row>
    <row r="4367" spans="1:22" x14ac:dyDescent="0.3">
      <c r="A4367" s="9">
        <v>45367.15625</v>
      </c>
      <c r="B4367" s="10">
        <v>45367</v>
      </c>
      <c r="C4367" s="11">
        <v>2024</v>
      </c>
      <c r="D4367" s="11">
        <v>3</v>
      </c>
      <c r="E4367" s="11">
        <v>16</v>
      </c>
      <c r="F4367" s="11">
        <v>3</v>
      </c>
      <c r="G4367" s="11" t="s">
        <v>64</v>
      </c>
      <c r="H4367" s="11" t="s">
        <v>65</v>
      </c>
      <c r="I4367" s="11">
        <v>40.736251068188103</v>
      </c>
      <c r="J4367" s="11">
        <v>-73.981365922475604</v>
      </c>
      <c r="K4367" s="11">
        <v>35</v>
      </c>
      <c r="L4367" s="11">
        <v>16.282434031559902</v>
      </c>
      <c r="M4367" s="11">
        <v>37.859321624417099</v>
      </c>
      <c r="N4367" s="11" t="s">
        <v>57</v>
      </c>
      <c r="O4367" s="11" t="s">
        <v>60</v>
      </c>
      <c r="P4367" s="11">
        <v>0</v>
      </c>
      <c r="Q4367" s="11">
        <v>-0.323301393253842</v>
      </c>
      <c r="R4367" s="11">
        <v>36</v>
      </c>
      <c r="S4367" s="11">
        <v>48</v>
      </c>
      <c r="T4367" s="11">
        <v>152.66861439761701</v>
      </c>
      <c r="U4367" s="11">
        <v>18.241731332174801</v>
      </c>
      <c r="V4367" s="11" t="s">
        <v>56</v>
      </c>
    </row>
    <row r="4368" spans="1:22" x14ac:dyDescent="0.3">
      <c r="A4368" s="9">
        <v>45367.159722222197</v>
      </c>
      <c r="B4368" s="10">
        <v>45367</v>
      </c>
      <c r="C4368" s="11">
        <v>2024</v>
      </c>
      <c r="D4368" s="11">
        <v>3</v>
      </c>
      <c r="E4368" s="11">
        <v>16</v>
      </c>
      <c r="F4368" s="11">
        <v>3</v>
      </c>
      <c r="G4368" s="11" t="s">
        <v>64</v>
      </c>
      <c r="H4368" s="11" t="s">
        <v>65</v>
      </c>
      <c r="I4368" s="11">
        <v>40.675229942260103</v>
      </c>
      <c r="J4368" s="11">
        <v>-73.809680183220905</v>
      </c>
      <c r="K4368" s="11">
        <v>273</v>
      </c>
      <c r="L4368" s="11">
        <v>17.004948445870198</v>
      </c>
      <c r="M4368" s="11">
        <v>55.0021629145064</v>
      </c>
      <c r="N4368" s="11" t="s">
        <v>54</v>
      </c>
      <c r="O4368" s="11" t="s">
        <v>61</v>
      </c>
      <c r="P4368" s="11">
        <v>0</v>
      </c>
      <c r="Q4368" s="11">
        <v>-0.80605489870188596</v>
      </c>
      <c r="R4368" s="11">
        <v>93</v>
      </c>
      <c r="S4368" s="11">
        <v>41</v>
      </c>
      <c r="T4368" s="11">
        <v>315.708422786087</v>
      </c>
      <c r="U4368" s="11">
        <v>8.0680091975992791</v>
      </c>
      <c r="V4368" s="11" t="s">
        <v>56</v>
      </c>
    </row>
    <row r="4369" spans="1:22" x14ac:dyDescent="0.3">
      <c r="A4369" s="9">
        <v>45367.163194444503</v>
      </c>
      <c r="B4369" s="10">
        <v>45367</v>
      </c>
      <c r="C4369" s="11">
        <v>2024</v>
      </c>
      <c r="D4369" s="11">
        <v>3</v>
      </c>
      <c r="E4369" s="11">
        <v>16</v>
      </c>
      <c r="F4369" s="11">
        <v>3</v>
      </c>
      <c r="G4369" s="11" t="s">
        <v>64</v>
      </c>
      <c r="H4369" s="11" t="s">
        <v>65</v>
      </c>
      <c r="I4369" s="11">
        <v>40.829940436423797</v>
      </c>
      <c r="J4369" s="11">
        <v>-73.954462001800707</v>
      </c>
      <c r="K4369" s="11">
        <v>168</v>
      </c>
      <c r="L4369" s="11">
        <v>34.545539203029698</v>
      </c>
      <c r="M4369" s="11">
        <v>32.995143643647602</v>
      </c>
      <c r="N4369" s="11" t="s">
        <v>57</v>
      </c>
      <c r="O4369" s="11" t="s">
        <v>55</v>
      </c>
      <c r="P4369" s="11">
        <v>0</v>
      </c>
      <c r="Q4369" s="11">
        <v>-0.33930826003891001</v>
      </c>
      <c r="R4369" s="11">
        <v>24</v>
      </c>
      <c r="S4369" s="11">
        <v>36</v>
      </c>
      <c r="T4369" s="11">
        <v>77.480217553880294</v>
      </c>
      <c r="U4369" s="11">
        <v>7.1052081710483401</v>
      </c>
      <c r="V4369" s="11" t="s">
        <v>63</v>
      </c>
    </row>
    <row r="4370" spans="1:22" x14ac:dyDescent="0.3">
      <c r="A4370" s="9">
        <v>45367.166666666701</v>
      </c>
      <c r="B4370" s="10">
        <v>45367</v>
      </c>
      <c r="C4370" s="11">
        <v>2024</v>
      </c>
      <c r="D4370" s="11">
        <v>3</v>
      </c>
      <c r="E4370" s="11">
        <v>16</v>
      </c>
      <c r="F4370" s="11">
        <v>4</v>
      </c>
      <c r="G4370" s="11" t="s">
        <v>64</v>
      </c>
      <c r="H4370" s="11" t="s">
        <v>65</v>
      </c>
      <c r="I4370" s="11">
        <v>40.844898273945297</v>
      </c>
      <c r="J4370" s="11">
        <v>-73.759637793011905</v>
      </c>
      <c r="K4370" s="11">
        <v>115</v>
      </c>
      <c r="L4370" s="11">
        <v>9.9609761753184003</v>
      </c>
      <c r="M4370" s="11">
        <v>30.542855959812002</v>
      </c>
      <c r="N4370" s="11" t="s">
        <v>54</v>
      </c>
      <c r="O4370" s="11" t="s">
        <v>55</v>
      </c>
      <c r="P4370" s="11">
        <v>0</v>
      </c>
      <c r="Q4370" s="11">
        <v>-0.75362554189919595</v>
      </c>
      <c r="R4370" s="11">
        <v>73</v>
      </c>
      <c r="S4370" s="11">
        <v>3</v>
      </c>
      <c r="T4370" s="11">
        <v>392.55350043147303</v>
      </c>
      <c r="U4370" s="11">
        <v>17.104588095015</v>
      </c>
      <c r="V4370" s="11" t="s">
        <v>56</v>
      </c>
    </row>
    <row r="4371" spans="1:22" x14ac:dyDescent="0.3">
      <c r="A4371" s="9">
        <v>45367.170138888898</v>
      </c>
      <c r="B4371" s="10">
        <v>45367</v>
      </c>
      <c r="C4371" s="11">
        <v>2024</v>
      </c>
      <c r="D4371" s="11">
        <v>3</v>
      </c>
      <c r="E4371" s="11">
        <v>16</v>
      </c>
      <c r="F4371" s="11">
        <v>4</v>
      </c>
      <c r="G4371" s="11" t="s">
        <v>64</v>
      </c>
      <c r="H4371" s="11" t="s">
        <v>65</v>
      </c>
      <c r="I4371" s="11">
        <v>40.7544400215168</v>
      </c>
      <c r="J4371" s="11">
        <v>-73.844521019512896</v>
      </c>
      <c r="K4371" s="11">
        <v>21</v>
      </c>
      <c r="L4371" s="11">
        <v>18.405430766391099</v>
      </c>
      <c r="M4371" s="11">
        <v>23.629514365621201</v>
      </c>
      <c r="N4371" s="11" t="s">
        <v>59</v>
      </c>
      <c r="O4371" s="11" t="s">
        <v>60</v>
      </c>
      <c r="P4371" s="11">
        <v>0</v>
      </c>
      <c r="Q4371" s="11">
        <v>-0.87413268561039104</v>
      </c>
      <c r="R4371" s="11">
        <v>33</v>
      </c>
      <c r="S4371" s="11">
        <v>27</v>
      </c>
      <c r="T4371" s="11">
        <v>68.412894531822701</v>
      </c>
      <c r="U4371" s="11">
        <v>6.1674167946531497</v>
      </c>
      <c r="V4371" s="11" t="s">
        <v>56</v>
      </c>
    </row>
    <row r="4372" spans="1:22" x14ac:dyDescent="0.3">
      <c r="A4372" s="9">
        <v>45367.173611111102</v>
      </c>
      <c r="B4372" s="10">
        <v>45367</v>
      </c>
      <c r="C4372" s="11">
        <v>2024</v>
      </c>
      <c r="D4372" s="11">
        <v>3</v>
      </c>
      <c r="E4372" s="11">
        <v>16</v>
      </c>
      <c r="F4372" s="11">
        <v>4</v>
      </c>
      <c r="G4372" s="11" t="s">
        <v>64</v>
      </c>
      <c r="H4372" s="11" t="s">
        <v>65</v>
      </c>
      <c r="I4372" s="11">
        <v>40.8022438612401</v>
      </c>
      <c r="J4372" s="11">
        <v>-73.908074378978498</v>
      </c>
      <c r="K4372" s="11">
        <v>77</v>
      </c>
      <c r="L4372" s="11">
        <v>52.533443465562002</v>
      </c>
      <c r="M4372" s="11">
        <v>44.207216246523799</v>
      </c>
      <c r="N4372" s="11" t="s">
        <v>59</v>
      </c>
      <c r="O4372" s="11" t="s">
        <v>60</v>
      </c>
      <c r="P4372" s="11">
        <v>0</v>
      </c>
      <c r="Q4372" s="11">
        <v>-0.16171210794060301</v>
      </c>
      <c r="R4372" s="11">
        <v>78</v>
      </c>
      <c r="S4372" s="11">
        <v>3</v>
      </c>
      <c r="T4372" s="11">
        <v>260.81795512585899</v>
      </c>
      <c r="U4372" s="11">
        <v>23.914718446619698</v>
      </c>
      <c r="V4372" s="11" t="s">
        <v>62</v>
      </c>
    </row>
    <row r="4373" spans="1:22" x14ac:dyDescent="0.3">
      <c r="A4373" s="9">
        <v>45367.177083333299</v>
      </c>
      <c r="B4373" s="10">
        <v>45367</v>
      </c>
      <c r="C4373" s="11">
        <v>2024</v>
      </c>
      <c r="D4373" s="11">
        <v>3</v>
      </c>
      <c r="E4373" s="11">
        <v>16</v>
      </c>
      <c r="F4373" s="11">
        <v>4</v>
      </c>
      <c r="G4373" s="11" t="s">
        <v>64</v>
      </c>
      <c r="H4373" s="11" t="s">
        <v>65</v>
      </c>
      <c r="I4373" s="11">
        <v>40.875117532393602</v>
      </c>
      <c r="J4373" s="11">
        <v>-73.935244609162297</v>
      </c>
      <c r="K4373" s="11">
        <v>247</v>
      </c>
      <c r="L4373" s="11">
        <v>49.241087777006797</v>
      </c>
      <c r="M4373" s="11">
        <v>35.621075494060499</v>
      </c>
      <c r="N4373" s="11" t="s">
        <v>54</v>
      </c>
      <c r="O4373" s="11" t="s">
        <v>60</v>
      </c>
      <c r="P4373" s="11">
        <v>0</v>
      </c>
      <c r="Q4373" s="11">
        <v>-1.0815540914615099E-2</v>
      </c>
      <c r="R4373" s="11">
        <v>1</v>
      </c>
      <c r="S4373" s="11">
        <v>41</v>
      </c>
      <c r="T4373" s="11">
        <v>474.538436016265</v>
      </c>
      <c r="U4373" s="11">
        <v>28.802794405728701</v>
      </c>
      <c r="V4373" s="11" t="s">
        <v>56</v>
      </c>
    </row>
    <row r="4374" spans="1:22" x14ac:dyDescent="0.3">
      <c r="A4374" s="9">
        <v>45367.180555555598</v>
      </c>
      <c r="B4374" s="10">
        <v>45367</v>
      </c>
      <c r="C4374" s="11">
        <v>2024</v>
      </c>
      <c r="D4374" s="11">
        <v>3</v>
      </c>
      <c r="E4374" s="11">
        <v>16</v>
      </c>
      <c r="F4374" s="11">
        <v>4</v>
      </c>
      <c r="G4374" s="11" t="s">
        <v>64</v>
      </c>
      <c r="H4374" s="11" t="s">
        <v>65</v>
      </c>
      <c r="I4374" s="11">
        <v>40.790952550191399</v>
      </c>
      <c r="J4374" s="11">
        <v>-73.759220992756099</v>
      </c>
      <c r="K4374" s="11">
        <v>264</v>
      </c>
      <c r="L4374" s="11">
        <v>79.898895243088404</v>
      </c>
      <c r="M4374" s="11">
        <v>77.894320757157004</v>
      </c>
      <c r="N4374" s="11" t="s">
        <v>57</v>
      </c>
      <c r="O4374" s="11" t="s">
        <v>55</v>
      </c>
      <c r="P4374" s="11">
        <v>0</v>
      </c>
      <c r="Q4374" s="11">
        <v>-0.93146960850067795</v>
      </c>
      <c r="R4374" s="11">
        <v>41</v>
      </c>
      <c r="S4374" s="11">
        <v>29</v>
      </c>
      <c r="T4374" s="11">
        <v>284.44413150051003</v>
      </c>
      <c r="U4374" s="11">
        <v>11.803617918826101</v>
      </c>
      <c r="V4374" s="11" t="s">
        <v>56</v>
      </c>
    </row>
    <row r="4375" spans="1:22" x14ac:dyDescent="0.3">
      <c r="A4375" s="9">
        <v>45367.184027777803</v>
      </c>
      <c r="B4375" s="10">
        <v>45367</v>
      </c>
      <c r="C4375" s="11">
        <v>2024</v>
      </c>
      <c r="D4375" s="11">
        <v>3</v>
      </c>
      <c r="E4375" s="11">
        <v>16</v>
      </c>
      <c r="F4375" s="11">
        <v>4</v>
      </c>
      <c r="G4375" s="11" t="s">
        <v>64</v>
      </c>
      <c r="H4375" s="11" t="s">
        <v>65</v>
      </c>
      <c r="I4375" s="11">
        <v>40.615479788725203</v>
      </c>
      <c r="J4375" s="11">
        <v>-73.919377188276897</v>
      </c>
      <c r="K4375" s="11">
        <v>105</v>
      </c>
      <c r="L4375" s="11">
        <v>41.411836515749101</v>
      </c>
      <c r="M4375" s="11">
        <v>44.835359441004002</v>
      </c>
      <c r="N4375" s="11" t="s">
        <v>54</v>
      </c>
      <c r="O4375" s="11" t="s">
        <v>60</v>
      </c>
      <c r="P4375" s="11">
        <v>0</v>
      </c>
      <c r="Q4375" s="11">
        <v>-0.92543984952838199</v>
      </c>
      <c r="R4375" s="11">
        <v>12</v>
      </c>
      <c r="S4375" s="11">
        <v>17</v>
      </c>
      <c r="T4375" s="11">
        <v>291.33794645305699</v>
      </c>
      <c r="U4375" s="11">
        <v>22.0580429856834</v>
      </c>
      <c r="V4375" s="11" t="s">
        <v>63</v>
      </c>
    </row>
    <row r="4376" spans="1:22" x14ac:dyDescent="0.3">
      <c r="A4376" s="9">
        <v>45367.1875</v>
      </c>
      <c r="B4376" s="10">
        <v>45367</v>
      </c>
      <c r="C4376" s="11">
        <v>2024</v>
      </c>
      <c r="D4376" s="11">
        <v>3</v>
      </c>
      <c r="E4376" s="11">
        <v>16</v>
      </c>
      <c r="F4376" s="11">
        <v>4</v>
      </c>
      <c r="G4376" s="11" t="s">
        <v>64</v>
      </c>
      <c r="H4376" s="11" t="s">
        <v>65</v>
      </c>
      <c r="I4376" s="11">
        <v>40.631632974541802</v>
      </c>
      <c r="J4376" s="11">
        <v>-73.710196678474802</v>
      </c>
      <c r="K4376" s="11">
        <v>113</v>
      </c>
      <c r="L4376" s="11">
        <v>46.828901523183802</v>
      </c>
      <c r="M4376" s="11">
        <v>47.390310123716603</v>
      </c>
      <c r="N4376" s="11" t="s">
        <v>59</v>
      </c>
      <c r="O4376" s="11" t="s">
        <v>58</v>
      </c>
      <c r="P4376" s="11">
        <v>0</v>
      </c>
      <c r="Q4376" s="11">
        <v>0.79563020697643405</v>
      </c>
      <c r="R4376" s="11">
        <v>40</v>
      </c>
      <c r="S4376" s="11">
        <v>36</v>
      </c>
      <c r="T4376" s="11">
        <v>361.415410458633</v>
      </c>
      <c r="U4376" s="11">
        <v>13.494694089586799</v>
      </c>
      <c r="V4376" s="11" t="s">
        <v>63</v>
      </c>
    </row>
    <row r="4377" spans="1:22" x14ac:dyDescent="0.3">
      <c r="A4377" s="9">
        <v>45367.190972222197</v>
      </c>
      <c r="B4377" s="10">
        <v>45367</v>
      </c>
      <c r="C4377" s="11">
        <v>2024</v>
      </c>
      <c r="D4377" s="11">
        <v>3</v>
      </c>
      <c r="E4377" s="11">
        <v>16</v>
      </c>
      <c r="F4377" s="11">
        <v>4</v>
      </c>
      <c r="G4377" s="11" t="s">
        <v>64</v>
      </c>
      <c r="H4377" s="11" t="s">
        <v>65</v>
      </c>
      <c r="I4377" s="11">
        <v>40.624209910388203</v>
      </c>
      <c r="J4377" s="11">
        <v>-73.721856999134403</v>
      </c>
      <c r="K4377" s="11">
        <v>103</v>
      </c>
      <c r="L4377" s="11">
        <v>38.370314208079698</v>
      </c>
      <c r="M4377" s="11">
        <v>92.478312998766498</v>
      </c>
      <c r="N4377" s="11" t="s">
        <v>59</v>
      </c>
      <c r="O4377" s="11" t="s">
        <v>60</v>
      </c>
      <c r="P4377" s="11">
        <v>0</v>
      </c>
      <c r="Q4377" s="11">
        <v>0.59064332342127701</v>
      </c>
      <c r="R4377" s="11">
        <v>58</v>
      </c>
      <c r="S4377" s="11">
        <v>20</v>
      </c>
      <c r="T4377" s="11">
        <v>265.68522223809703</v>
      </c>
      <c r="U4377" s="11">
        <v>12.1433203360248</v>
      </c>
      <c r="V4377" s="11" t="s">
        <v>56</v>
      </c>
    </row>
    <row r="4378" spans="1:22" x14ac:dyDescent="0.3">
      <c r="A4378" s="9">
        <v>45367.194444444503</v>
      </c>
      <c r="B4378" s="10">
        <v>45367</v>
      </c>
      <c r="C4378" s="11">
        <v>2024</v>
      </c>
      <c r="D4378" s="11">
        <v>3</v>
      </c>
      <c r="E4378" s="11">
        <v>16</v>
      </c>
      <c r="F4378" s="11">
        <v>4</v>
      </c>
      <c r="G4378" s="11" t="s">
        <v>64</v>
      </c>
      <c r="H4378" s="11" t="s">
        <v>65</v>
      </c>
      <c r="I4378" s="11">
        <v>40.892990321627998</v>
      </c>
      <c r="J4378" s="11">
        <v>-73.923822156433602</v>
      </c>
      <c r="K4378" s="11">
        <v>269</v>
      </c>
      <c r="L4378" s="11">
        <v>57.629950607029897</v>
      </c>
      <c r="M4378" s="11">
        <v>41.977717654067497</v>
      </c>
      <c r="N4378" s="11" t="s">
        <v>54</v>
      </c>
      <c r="O4378" s="11" t="s">
        <v>60</v>
      </c>
      <c r="P4378" s="11">
        <v>0</v>
      </c>
      <c r="Q4378" s="11">
        <v>-0.12882472283752899</v>
      </c>
      <c r="R4378" s="11">
        <v>45</v>
      </c>
      <c r="S4378" s="11">
        <v>49</v>
      </c>
      <c r="T4378" s="11">
        <v>193.70792894151</v>
      </c>
      <c r="U4378" s="11">
        <v>24.1632987667241</v>
      </c>
      <c r="V4378" s="11" t="s">
        <v>56</v>
      </c>
    </row>
    <row r="4379" spans="1:22" x14ac:dyDescent="0.3">
      <c r="A4379" s="9">
        <v>45367.197916666701</v>
      </c>
      <c r="B4379" s="10">
        <v>45367</v>
      </c>
      <c r="C4379" s="11">
        <v>2024</v>
      </c>
      <c r="D4379" s="11">
        <v>3</v>
      </c>
      <c r="E4379" s="11">
        <v>16</v>
      </c>
      <c r="F4379" s="11">
        <v>4</v>
      </c>
      <c r="G4379" s="11" t="s">
        <v>64</v>
      </c>
      <c r="H4379" s="11" t="s">
        <v>65</v>
      </c>
      <c r="I4379" s="11">
        <v>40.859556652711603</v>
      </c>
      <c r="J4379" s="11">
        <v>-73.988848756101703</v>
      </c>
      <c r="K4379" s="11">
        <v>169</v>
      </c>
      <c r="L4379" s="11">
        <v>71.016492034400201</v>
      </c>
      <c r="M4379" s="11">
        <v>61.336832664383898</v>
      </c>
      <c r="N4379" s="11" t="s">
        <v>59</v>
      </c>
      <c r="O4379" s="11" t="s">
        <v>58</v>
      </c>
      <c r="P4379" s="11">
        <v>0</v>
      </c>
      <c r="Q4379" s="11">
        <v>-0.45504119335931997</v>
      </c>
      <c r="R4379" s="11">
        <v>67</v>
      </c>
      <c r="S4379" s="11">
        <v>44</v>
      </c>
      <c r="T4379" s="11">
        <v>365.39863109943701</v>
      </c>
      <c r="U4379" s="11">
        <v>14.2516702462389</v>
      </c>
      <c r="V4379" s="11" t="s">
        <v>63</v>
      </c>
    </row>
    <row r="4380" spans="1:22" x14ac:dyDescent="0.3">
      <c r="A4380" s="9">
        <v>45367.201388888898</v>
      </c>
      <c r="B4380" s="10">
        <v>45367</v>
      </c>
      <c r="C4380" s="11">
        <v>2024</v>
      </c>
      <c r="D4380" s="11">
        <v>3</v>
      </c>
      <c r="E4380" s="11">
        <v>16</v>
      </c>
      <c r="F4380" s="11">
        <v>4</v>
      </c>
      <c r="G4380" s="11" t="s">
        <v>64</v>
      </c>
      <c r="H4380" s="11" t="s">
        <v>65</v>
      </c>
      <c r="I4380" s="11">
        <v>40.809196763918997</v>
      </c>
      <c r="J4380" s="11">
        <v>-73.873206630751099</v>
      </c>
      <c r="K4380" s="11">
        <v>96</v>
      </c>
      <c r="L4380" s="11">
        <v>15.747528038671</v>
      </c>
      <c r="M4380" s="11">
        <v>74.4868199271111</v>
      </c>
      <c r="N4380" s="11" t="s">
        <v>59</v>
      </c>
      <c r="O4380" s="11" t="s">
        <v>61</v>
      </c>
      <c r="P4380" s="11">
        <v>0</v>
      </c>
      <c r="Q4380" s="11">
        <v>2.84465584704209E-2</v>
      </c>
      <c r="R4380" s="11">
        <v>56</v>
      </c>
      <c r="S4380" s="11">
        <v>9</v>
      </c>
      <c r="T4380" s="11">
        <v>292.04639708102798</v>
      </c>
      <c r="U4380" s="11">
        <v>21.143321726177899</v>
      </c>
      <c r="V4380" s="11" t="s">
        <v>56</v>
      </c>
    </row>
    <row r="4381" spans="1:22" x14ac:dyDescent="0.3">
      <c r="A4381" s="9">
        <v>45367.204861111102</v>
      </c>
      <c r="B4381" s="10">
        <v>45367</v>
      </c>
      <c r="C4381" s="11">
        <v>2024</v>
      </c>
      <c r="D4381" s="11">
        <v>3</v>
      </c>
      <c r="E4381" s="11">
        <v>16</v>
      </c>
      <c r="F4381" s="11">
        <v>4</v>
      </c>
      <c r="G4381" s="11" t="s">
        <v>64</v>
      </c>
      <c r="H4381" s="11" t="s">
        <v>65</v>
      </c>
      <c r="I4381" s="11">
        <v>40.816818191598998</v>
      </c>
      <c r="J4381" s="11">
        <v>-73.826404335255503</v>
      </c>
      <c r="K4381" s="11">
        <v>92</v>
      </c>
      <c r="L4381" s="11">
        <v>53.522662887171599</v>
      </c>
      <c r="M4381" s="11">
        <v>23.151039774463399</v>
      </c>
      <c r="N4381" s="11" t="s">
        <v>54</v>
      </c>
      <c r="O4381" s="11" t="s">
        <v>61</v>
      </c>
      <c r="P4381" s="11">
        <v>0</v>
      </c>
      <c r="Q4381" s="11">
        <v>-6.7345256654568406E-2</v>
      </c>
      <c r="R4381" s="11">
        <v>51</v>
      </c>
      <c r="S4381" s="11">
        <v>22</v>
      </c>
      <c r="T4381" s="11">
        <v>233.53546372167901</v>
      </c>
      <c r="U4381" s="11">
        <v>29.424709091154</v>
      </c>
      <c r="V4381" s="11" t="s">
        <v>62</v>
      </c>
    </row>
    <row r="4382" spans="1:22" x14ac:dyDescent="0.3">
      <c r="A4382" s="9">
        <v>45367.208333333299</v>
      </c>
      <c r="B4382" s="10">
        <v>45367</v>
      </c>
      <c r="C4382" s="11">
        <v>2024</v>
      </c>
      <c r="D4382" s="11">
        <v>3</v>
      </c>
      <c r="E4382" s="11">
        <v>16</v>
      </c>
      <c r="F4382" s="11">
        <v>5</v>
      </c>
      <c r="G4382" s="11" t="s">
        <v>64</v>
      </c>
      <c r="H4382" s="11" t="s">
        <v>65</v>
      </c>
      <c r="I4382" s="11">
        <v>40.6486791698104</v>
      </c>
      <c r="J4382" s="11">
        <v>-73.785689638670803</v>
      </c>
      <c r="K4382" s="11">
        <v>277</v>
      </c>
      <c r="L4382" s="11">
        <v>79.972356216129697</v>
      </c>
      <c r="M4382" s="11">
        <v>82.020885226340397</v>
      </c>
      <c r="N4382" s="11" t="s">
        <v>57</v>
      </c>
      <c r="O4382" s="11" t="s">
        <v>61</v>
      </c>
      <c r="P4382" s="11">
        <v>0</v>
      </c>
      <c r="Q4382" s="11">
        <v>-0.22768515829335501</v>
      </c>
      <c r="R4382" s="11">
        <v>14</v>
      </c>
      <c r="S4382" s="11">
        <v>48</v>
      </c>
      <c r="T4382" s="11">
        <v>331.048628528748</v>
      </c>
      <c r="U4382" s="11">
        <v>21.2556184889477</v>
      </c>
      <c r="V4382" s="11" t="s">
        <v>56</v>
      </c>
    </row>
    <row r="4383" spans="1:22" x14ac:dyDescent="0.3">
      <c r="A4383" s="9">
        <v>45367.211805555598</v>
      </c>
      <c r="B4383" s="10">
        <v>45367</v>
      </c>
      <c r="C4383" s="11">
        <v>2024</v>
      </c>
      <c r="D4383" s="11">
        <v>3</v>
      </c>
      <c r="E4383" s="11">
        <v>16</v>
      </c>
      <c r="F4383" s="11">
        <v>5</v>
      </c>
      <c r="G4383" s="11" t="s">
        <v>64</v>
      </c>
      <c r="H4383" s="11" t="s">
        <v>65</v>
      </c>
      <c r="I4383" s="11">
        <v>40.800001083828001</v>
      </c>
      <c r="J4383" s="11">
        <v>-73.800004930480895</v>
      </c>
      <c r="K4383" s="11">
        <v>79</v>
      </c>
      <c r="L4383" s="11">
        <v>62.454535971063301</v>
      </c>
      <c r="M4383" s="11">
        <v>51.742270519616703</v>
      </c>
      <c r="N4383" s="11" t="s">
        <v>59</v>
      </c>
      <c r="O4383" s="11" t="s">
        <v>60</v>
      </c>
      <c r="P4383" s="11">
        <v>0</v>
      </c>
      <c r="Q4383" s="11">
        <v>-0.506143462669148</v>
      </c>
      <c r="R4383" s="11">
        <v>81</v>
      </c>
      <c r="S4383" s="11">
        <v>4</v>
      </c>
      <c r="T4383" s="11">
        <v>258.60833160316298</v>
      </c>
      <c r="U4383" s="11">
        <v>12.116238869880201</v>
      </c>
      <c r="V4383" s="11" t="s">
        <v>63</v>
      </c>
    </row>
    <row r="4384" spans="1:22" x14ac:dyDescent="0.3">
      <c r="A4384" s="9">
        <v>45367.215277777803</v>
      </c>
      <c r="B4384" s="10">
        <v>45367</v>
      </c>
      <c r="C4384" s="11">
        <v>2024</v>
      </c>
      <c r="D4384" s="11">
        <v>3</v>
      </c>
      <c r="E4384" s="11">
        <v>16</v>
      </c>
      <c r="F4384" s="11">
        <v>5</v>
      </c>
      <c r="G4384" s="11" t="s">
        <v>64</v>
      </c>
      <c r="H4384" s="11" t="s">
        <v>65</v>
      </c>
      <c r="I4384" s="11">
        <v>40.867813221599803</v>
      </c>
      <c r="J4384" s="11">
        <v>-73.936274103835203</v>
      </c>
      <c r="K4384" s="11">
        <v>48</v>
      </c>
      <c r="L4384" s="11">
        <v>76.1682851559315</v>
      </c>
      <c r="M4384" s="11">
        <v>15.325082553794299</v>
      </c>
      <c r="N4384" s="11" t="s">
        <v>54</v>
      </c>
      <c r="O4384" s="11" t="s">
        <v>60</v>
      </c>
      <c r="P4384" s="11">
        <v>1</v>
      </c>
      <c r="Q4384" s="11">
        <v>0.96083062719374401</v>
      </c>
      <c r="R4384" s="11">
        <v>85</v>
      </c>
      <c r="S4384" s="11">
        <v>19</v>
      </c>
      <c r="T4384" s="11">
        <v>475.029837392719</v>
      </c>
      <c r="U4384" s="11">
        <v>28.686461111204402</v>
      </c>
      <c r="V4384" s="11" t="s">
        <v>56</v>
      </c>
    </row>
    <row r="4385" spans="1:22" x14ac:dyDescent="0.3">
      <c r="A4385" s="9">
        <v>45367.21875</v>
      </c>
      <c r="B4385" s="10">
        <v>45367</v>
      </c>
      <c r="C4385" s="11">
        <v>2024</v>
      </c>
      <c r="D4385" s="11">
        <v>3</v>
      </c>
      <c r="E4385" s="11">
        <v>16</v>
      </c>
      <c r="F4385" s="11">
        <v>5</v>
      </c>
      <c r="G4385" s="11" t="s">
        <v>64</v>
      </c>
      <c r="H4385" s="11" t="s">
        <v>65</v>
      </c>
      <c r="I4385" s="11">
        <v>40.6148801599048</v>
      </c>
      <c r="J4385" s="11">
        <v>-73.775318553417705</v>
      </c>
      <c r="K4385" s="11">
        <v>225</v>
      </c>
      <c r="L4385" s="11">
        <v>23.341133229240398</v>
      </c>
      <c r="M4385" s="11">
        <v>46.087611661916199</v>
      </c>
      <c r="N4385" s="11" t="s">
        <v>59</v>
      </c>
      <c r="O4385" s="11" t="s">
        <v>55</v>
      </c>
      <c r="P4385" s="11">
        <v>0</v>
      </c>
      <c r="Q4385" s="11">
        <v>-0.50005514697875597</v>
      </c>
      <c r="R4385" s="11">
        <v>98</v>
      </c>
      <c r="S4385" s="11">
        <v>36</v>
      </c>
      <c r="T4385" s="11">
        <v>66.781646950045996</v>
      </c>
      <c r="U4385" s="11">
        <v>24.4826129592435</v>
      </c>
      <c r="V4385" s="11" t="s">
        <v>56</v>
      </c>
    </row>
    <row r="4386" spans="1:22" x14ac:dyDescent="0.3">
      <c r="A4386" s="9">
        <v>45367.222222222197</v>
      </c>
      <c r="B4386" s="10">
        <v>45367</v>
      </c>
      <c r="C4386" s="11">
        <v>2024</v>
      </c>
      <c r="D4386" s="11">
        <v>3</v>
      </c>
      <c r="E4386" s="11">
        <v>16</v>
      </c>
      <c r="F4386" s="11">
        <v>5</v>
      </c>
      <c r="G4386" s="11" t="s">
        <v>64</v>
      </c>
      <c r="H4386" s="11" t="s">
        <v>65</v>
      </c>
      <c r="I4386" s="11">
        <v>40.754347315409099</v>
      </c>
      <c r="J4386" s="11">
        <v>-73.8218868783472</v>
      </c>
      <c r="K4386" s="11">
        <v>235</v>
      </c>
      <c r="L4386" s="11">
        <v>43.174706731668998</v>
      </c>
      <c r="M4386" s="11">
        <v>73.777831346587604</v>
      </c>
      <c r="N4386" s="11" t="s">
        <v>57</v>
      </c>
      <c r="O4386" s="11" t="s">
        <v>58</v>
      </c>
      <c r="P4386" s="11">
        <v>0</v>
      </c>
      <c r="Q4386" s="11">
        <v>4.1311101384604497E-2</v>
      </c>
      <c r="R4386" s="11">
        <v>33</v>
      </c>
      <c r="S4386" s="11">
        <v>39</v>
      </c>
      <c r="T4386" s="11">
        <v>463.48512340526099</v>
      </c>
      <c r="U4386" s="11">
        <v>16.976199871362201</v>
      </c>
      <c r="V4386" s="11" t="s">
        <v>56</v>
      </c>
    </row>
    <row r="4387" spans="1:22" x14ac:dyDescent="0.3">
      <c r="A4387" s="9">
        <v>45367.225694444503</v>
      </c>
      <c r="B4387" s="10">
        <v>45367</v>
      </c>
      <c r="C4387" s="11">
        <v>2024</v>
      </c>
      <c r="D4387" s="11">
        <v>3</v>
      </c>
      <c r="E4387" s="11">
        <v>16</v>
      </c>
      <c r="F4387" s="11">
        <v>5</v>
      </c>
      <c r="G4387" s="11" t="s">
        <v>64</v>
      </c>
      <c r="H4387" s="11" t="s">
        <v>65</v>
      </c>
      <c r="I4387" s="11">
        <v>40.6941404655052</v>
      </c>
      <c r="J4387" s="11">
        <v>-73.849931164445294</v>
      </c>
      <c r="K4387" s="11">
        <v>241</v>
      </c>
      <c r="L4387" s="11">
        <v>18.5152523217123</v>
      </c>
      <c r="M4387" s="11">
        <v>10.419347490535699</v>
      </c>
      <c r="N4387" s="11" t="s">
        <v>54</v>
      </c>
      <c r="O4387" s="11" t="s">
        <v>60</v>
      </c>
      <c r="P4387" s="11">
        <v>0</v>
      </c>
      <c r="Q4387" s="11">
        <v>0.74112418339029595</v>
      </c>
      <c r="R4387" s="11">
        <v>87</v>
      </c>
      <c r="S4387" s="11">
        <v>41</v>
      </c>
      <c r="T4387" s="11">
        <v>146.45930962667501</v>
      </c>
      <c r="U4387" s="11">
        <v>16.7911181861719</v>
      </c>
      <c r="V4387" s="11" t="s">
        <v>56</v>
      </c>
    </row>
    <row r="4388" spans="1:22" x14ac:dyDescent="0.3">
      <c r="A4388" s="9">
        <v>45367.229166666701</v>
      </c>
      <c r="B4388" s="10">
        <v>45367</v>
      </c>
      <c r="C4388" s="11">
        <v>2024</v>
      </c>
      <c r="D4388" s="11">
        <v>3</v>
      </c>
      <c r="E4388" s="11">
        <v>16</v>
      </c>
      <c r="F4388" s="11">
        <v>5</v>
      </c>
      <c r="G4388" s="11" t="s">
        <v>64</v>
      </c>
      <c r="H4388" s="11" t="s">
        <v>65</v>
      </c>
      <c r="I4388" s="11">
        <v>40.716451560347402</v>
      </c>
      <c r="J4388" s="11">
        <v>-73.870907629479305</v>
      </c>
      <c r="K4388" s="11">
        <v>158</v>
      </c>
      <c r="L4388" s="11">
        <v>37.139896335680703</v>
      </c>
      <c r="M4388" s="11">
        <v>76.644918421542002</v>
      </c>
      <c r="N4388" s="11" t="s">
        <v>59</v>
      </c>
      <c r="O4388" s="11" t="s">
        <v>58</v>
      </c>
      <c r="P4388" s="11">
        <v>0</v>
      </c>
      <c r="Q4388" s="11">
        <v>-0.26393442327913202</v>
      </c>
      <c r="R4388" s="11">
        <v>30</v>
      </c>
      <c r="S4388" s="11">
        <v>32</v>
      </c>
      <c r="T4388" s="11">
        <v>382.24584516424602</v>
      </c>
      <c r="U4388" s="11">
        <v>16.615698317755101</v>
      </c>
      <c r="V4388" s="11" t="s">
        <v>63</v>
      </c>
    </row>
    <row r="4389" spans="1:22" x14ac:dyDescent="0.3">
      <c r="A4389" s="9">
        <v>45367.232638888898</v>
      </c>
      <c r="B4389" s="10">
        <v>45367</v>
      </c>
      <c r="C4389" s="11">
        <v>2024</v>
      </c>
      <c r="D4389" s="11">
        <v>3</v>
      </c>
      <c r="E4389" s="11">
        <v>16</v>
      </c>
      <c r="F4389" s="11">
        <v>5</v>
      </c>
      <c r="G4389" s="11" t="s">
        <v>64</v>
      </c>
      <c r="H4389" s="11" t="s">
        <v>65</v>
      </c>
      <c r="I4389" s="11">
        <v>40.865866428196099</v>
      </c>
      <c r="J4389" s="11">
        <v>-73.876613758817797</v>
      </c>
      <c r="K4389" s="11">
        <v>172</v>
      </c>
      <c r="L4389" s="11">
        <v>6.7297386661346197</v>
      </c>
      <c r="M4389" s="11">
        <v>98.894395344214203</v>
      </c>
      <c r="N4389" s="11" t="s">
        <v>54</v>
      </c>
      <c r="O4389" s="11" t="s">
        <v>55</v>
      </c>
      <c r="P4389" s="11">
        <v>0</v>
      </c>
      <c r="Q4389" s="11">
        <v>0.93101151321320796</v>
      </c>
      <c r="R4389" s="11">
        <v>93</v>
      </c>
      <c r="S4389" s="11">
        <v>47</v>
      </c>
      <c r="T4389" s="11">
        <v>223.57925928399399</v>
      </c>
      <c r="U4389" s="11">
        <v>28.4784342117958</v>
      </c>
      <c r="V4389" s="11" t="s">
        <v>56</v>
      </c>
    </row>
    <row r="4390" spans="1:22" x14ac:dyDescent="0.3">
      <c r="A4390" s="9">
        <v>45367.236111111102</v>
      </c>
      <c r="B4390" s="10">
        <v>45367</v>
      </c>
      <c r="C4390" s="11">
        <v>2024</v>
      </c>
      <c r="D4390" s="11">
        <v>3</v>
      </c>
      <c r="E4390" s="11">
        <v>16</v>
      </c>
      <c r="F4390" s="11">
        <v>5</v>
      </c>
      <c r="G4390" s="11" t="s">
        <v>64</v>
      </c>
      <c r="H4390" s="11" t="s">
        <v>65</v>
      </c>
      <c r="I4390" s="11">
        <v>40.8519408130446</v>
      </c>
      <c r="J4390" s="11">
        <v>-73.952696467200198</v>
      </c>
      <c r="K4390" s="11">
        <v>130</v>
      </c>
      <c r="L4390" s="11">
        <v>30.934085175636199</v>
      </c>
      <c r="M4390" s="11">
        <v>82.183567496119593</v>
      </c>
      <c r="N4390" s="11" t="s">
        <v>57</v>
      </c>
      <c r="O4390" s="11" t="s">
        <v>61</v>
      </c>
      <c r="P4390" s="11">
        <v>0</v>
      </c>
      <c r="Q4390" s="11">
        <v>-0.24269122072576599</v>
      </c>
      <c r="R4390" s="11">
        <v>23</v>
      </c>
      <c r="S4390" s="11">
        <v>17</v>
      </c>
      <c r="T4390" s="11">
        <v>262.35822170425001</v>
      </c>
      <c r="U4390" s="11">
        <v>9.3988195020004905</v>
      </c>
      <c r="V4390" s="11" t="s">
        <v>56</v>
      </c>
    </row>
    <row r="4391" spans="1:22" x14ac:dyDescent="0.3">
      <c r="A4391" s="9">
        <v>45367.239583333299</v>
      </c>
      <c r="B4391" s="10">
        <v>45367</v>
      </c>
      <c r="C4391" s="11">
        <v>2024</v>
      </c>
      <c r="D4391" s="11">
        <v>3</v>
      </c>
      <c r="E4391" s="11">
        <v>16</v>
      </c>
      <c r="F4391" s="11">
        <v>5</v>
      </c>
      <c r="G4391" s="11" t="s">
        <v>64</v>
      </c>
      <c r="H4391" s="11" t="s">
        <v>65</v>
      </c>
      <c r="I4391" s="11">
        <v>40.7556133082633</v>
      </c>
      <c r="J4391" s="11">
        <v>-73.889548184539294</v>
      </c>
      <c r="K4391" s="11">
        <v>132</v>
      </c>
      <c r="L4391" s="11">
        <v>37.847392798849199</v>
      </c>
      <c r="M4391" s="11">
        <v>77.706396880738396</v>
      </c>
      <c r="N4391" s="11" t="s">
        <v>59</v>
      </c>
      <c r="O4391" s="11" t="s">
        <v>61</v>
      </c>
      <c r="P4391" s="11">
        <v>1</v>
      </c>
      <c r="Q4391" s="11">
        <v>-0.38932975910200801</v>
      </c>
      <c r="R4391" s="11">
        <v>27</v>
      </c>
      <c r="S4391" s="11">
        <v>33</v>
      </c>
      <c r="T4391" s="11">
        <v>407.664590716193</v>
      </c>
      <c r="U4391" s="11">
        <v>20.028275207079599</v>
      </c>
      <c r="V4391" s="11" t="s">
        <v>56</v>
      </c>
    </row>
    <row r="4392" spans="1:22" x14ac:dyDescent="0.3">
      <c r="A4392" s="9">
        <v>45367.243055555598</v>
      </c>
      <c r="B4392" s="10">
        <v>45367</v>
      </c>
      <c r="C4392" s="11">
        <v>2024</v>
      </c>
      <c r="D4392" s="11">
        <v>3</v>
      </c>
      <c r="E4392" s="11">
        <v>16</v>
      </c>
      <c r="F4392" s="11">
        <v>5</v>
      </c>
      <c r="G4392" s="11" t="s">
        <v>64</v>
      </c>
      <c r="H4392" s="11" t="s">
        <v>65</v>
      </c>
      <c r="I4392" s="11">
        <v>40.767878874649902</v>
      </c>
      <c r="J4392" s="11">
        <v>-73.846166226308497</v>
      </c>
      <c r="K4392" s="11">
        <v>89</v>
      </c>
      <c r="L4392" s="11">
        <v>75.578610465635094</v>
      </c>
      <c r="M4392" s="11">
        <v>35.977980901424502</v>
      </c>
      <c r="N4392" s="11" t="s">
        <v>57</v>
      </c>
      <c r="O4392" s="11" t="s">
        <v>61</v>
      </c>
      <c r="P4392" s="11">
        <v>0</v>
      </c>
      <c r="Q4392" s="11">
        <v>-0.93199842319290505</v>
      </c>
      <c r="R4392" s="11">
        <v>78</v>
      </c>
      <c r="S4392" s="11">
        <v>33</v>
      </c>
      <c r="T4392" s="11">
        <v>56.384241938964898</v>
      </c>
      <c r="U4392" s="11">
        <v>16.142118644801201</v>
      </c>
      <c r="V4392" s="11" t="s">
        <v>62</v>
      </c>
    </row>
    <row r="4393" spans="1:22" x14ac:dyDescent="0.3">
      <c r="A4393" s="9">
        <v>45367.246527777803</v>
      </c>
      <c r="B4393" s="10">
        <v>45367</v>
      </c>
      <c r="C4393" s="11">
        <v>2024</v>
      </c>
      <c r="D4393" s="11">
        <v>3</v>
      </c>
      <c r="E4393" s="11">
        <v>16</v>
      </c>
      <c r="F4393" s="11">
        <v>5</v>
      </c>
      <c r="G4393" s="11" t="s">
        <v>64</v>
      </c>
      <c r="H4393" s="11" t="s">
        <v>65</v>
      </c>
      <c r="I4393" s="11">
        <v>40.753007387677997</v>
      </c>
      <c r="J4393" s="11">
        <v>-73.710675400335603</v>
      </c>
      <c r="K4393" s="11">
        <v>10</v>
      </c>
      <c r="L4393" s="11">
        <v>23.406293016780101</v>
      </c>
      <c r="M4393" s="11">
        <v>58.383347585870503</v>
      </c>
      <c r="N4393" s="11" t="s">
        <v>54</v>
      </c>
      <c r="O4393" s="11" t="s">
        <v>58</v>
      </c>
      <c r="P4393" s="11">
        <v>0</v>
      </c>
      <c r="Q4393" s="11">
        <v>0.40198731736156501</v>
      </c>
      <c r="R4393" s="11">
        <v>13</v>
      </c>
      <c r="S4393" s="11">
        <v>10</v>
      </c>
      <c r="T4393" s="11">
        <v>305.622853609743</v>
      </c>
      <c r="U4393" s="11">
        <v>16.235955822243799</v>
      </c>
      <c r="V4393" s="11" t="s">
        <v>63</v>
      </c>
    </row>
    <row r="4394" spans="1:22" x14ac:dyDescent="0.3">
      <c r="A4394" s="9">
        <v>45367.25</v>
      </c>
      <c r="B4394" s="10">
        <v>45367</v>
      </c>
      <c r="C4394" s="11">
        <v>2024</v>
      </c>
      <c r="D4394" s="11">
        <v>3</v>
      </c>
      <c r="E4394" s="11">
        <v>16</v>
      </c>
      <c r="F4394" s="11">
        <v>6</v>
      </c>
      <c r="G4394" s="11" t="s">
        <v>64</v>
      </c>
      <c r="H4394" s="11" t="s">
        <v>65</v>
      </c>
      <c r="I4394" s="11">
        <v>40.685443503785898</v>
      </c>
      <c r="J4394" s="11">
        <v>-73.9638694061302</v>
      </c>
      <c r="K4394" s="11">
        <v>73</v>
      </c>
      <c r="L4394" s="11">
        <v>71.528571837134393</v>
      </c>
      <c r="M4394" s="11">
        <v>12.4940674474311</v>
      </c>
      <c r="N4394" s="11" t="s">
        <v>54</v>
      </c>
      <c r="O4394" s="11" t="s">
        <v>60</v>
      </c>
      <c r="P4394" s="11">
        <v>0</v>
      </c>
      <c r="Q4394" s="11">
        <v>0.36818723879619197</v>
      </c>
      <c r="R4394" s="11">
        <v>29</v>
      </c>
      <c r="S4394" s="11">
        <v>4</v>
      </c>
      <c r="T4394" s="11">
        <v>80.731021729736895</v>
      </c>
      <c r="U4394" s="11">
        <v>9.66485245058694</v>
      </c>
      <c r="V4394" s="11" t="s">
        <v>62</v>
      </c>
    </row>
    <row r="4395" spans="1:22" x14ac:dyDescent="0.3">
      <c r="A4395" s="9">
        <v>45367.253472222197</v>
      </c>
      <c r="B4395" s="10">
        <v>45367</v>
      </c>
      <c r="C4395" s="11">
        <v>2024</v>
      </c>
      <c r="D4395" s="11">
        <v>3</v>
      </c>
      <c r="E4395" s="11">
        <v>16</v>
      </c>
      <c r="F4395" s="11">
        <v>6</v>
      </c>
      <c r="G4395" s="11" t="s">
        <v>64</v>
      </c>
      <c r="H4395" s="11" t="s">
        <v>65</v>
      </c>
      <c r="I4395" s="11">
        <v>40.696165574242002</v>
      </c>
      <c r="J4395" s="11">
        <v>-73.7328503012737</v>
      </c>
      <c r="K4395" s="11">
        <v>124</v>
      </c>
      <c r="L4395" s="11">
        <v>73.602873265710599</v>
      </c>
      <c r="M4395" s="11">
        <v>42.082247014711697</v>
      </c>
      <c r="N4395" s="11" t="s">
        <v>59</v>
      </c>
      <c r="O4395" s="11" t="s">
        <v>61</v>
      </c>
      <c r="P4395" s="11">
        <v>0</v>
      </c>
      <c r="Q4395" s="11">
        <v>-0.96221493944572201</v>
      </c>
      <c r="R4395" s="11">
        <v>38</v>
      </c>
      <c r="S4395" s="11">
        <v>40</v>
      </c>
      <c r="T4395" s="11">
        <v>121.154141177463</v>
      </c>
      <c r="U4395" s="11">
        <v>19.0796458997286</v>
      </c>
      <c r="V4395" s="11" t="s">
        <v>63</v>
      </c>
    </row>
    <row r="4396" spans="1:22" x14ac:dyDescent="0.3">
      <c r="A4396" s="9">
        <v>45367.256944444503</v>
      </c>
      <c r="B4396" s="10">
        <v>45367</v>
      </c>
      <c r="C4396" s="11">
        <v>2024</v>
      </c>
      <c r="D4396" s="11">
        <v>3</v>
      </c>
      <c r="E4396" s="11">
        <v>16</v>
      </c>
      <c r="F4396" s="11">
        <v>6</v>
      </c>
      <c r="G4396" s="11" t="s">
        <v>64</v>
      </c>
      <c r="H4396" s="11" t="s">
        <v>65</v>
      </c>
      <c r="I4396" s="11">
        <v>40.846281376007603</v>
      </c>
      <c r="J4396" s="11">
        <v>-73.858333954107593</v>
      </c>
      <c r="K4396" s="11">
        <v>176</v>
      </c>
      <c r="L4396" s="11">
        <v>22.089309924617599</v>
      </c>
      <c r="M4396" s="11">
        <v>51.954449969081402</v>
      </c>
      <c r="N4396" s="11" t="s">
        <v>57</v>
      </c>
      <c r="O4396" s="11" t="s">
        <v>58</v>
      </c>
      <c r="P4396" s="11">
        <v>0</v>
      </c>
      <c r="Q4396" s="11">
        <v>-0.14516415997377999</v>
      </c>
      <c r="R4396" s="11">
        <v>64</v>
      </c>
      <c r="S4396" s="11">
        <v>18</v>
      </c>
      <c r="T4396" s="11">
        <v>134.74699226259901</v>
      </c>
      <c r="U4396" s="11">
        <v>20.220605607465099</v>
      </c>
      <c r="V4396" s="11" t="s">
        <v>63</v>
      </c>
    </row>
    <row r="4397" spans="1:22" x14ac:dyDescent="0.3">
      <c r="A4397" s="9">
        <v>45367.260416666701</v>
      </c>
      <c r="B4397" s="10">
        <v>45367</v>
      </c>
      <c r="C4397" s="11">
        <v>2024</v>
      </c>
      <c r="D4397" s="11">
        <v>3</v>
      </c>
      <c r="E4397" s="11">
        <v>16</v>
      </c>
      <c r="F4397" s="11">
        <v>6</v>
      </c>
      <c r="G4397" s="11" t="s">
        <v>64</v>
      </c>
      <c r="H4397" s="11" t="s">
        <v>65</v>
      </c>
      <c r="I4397" s="11">
        <v>40.612557930511102</v>
      </c>
      <c r="J4397" s="11">
        <v>-73.745163848366701</v>
      </c>
      <c r="K4397" s="11">
        <v>72</v>
      </c>
      <c r="L4397" s="11">
        <v>36.910344715098198</v>
      </c>
      <c r="M4397" s="11">
        <v>65.1237219893641</v>
      </c>
      <c r="N4397" s="11" t="s">
        <v>54</v>
      </c>
      <c r="O4397" s="11" t="s">
        <v>60</v>
      </c>
      <c r="P4397" s="11">
        <v>0</v>
      </c>
      <c r="Q4397" s="11">
        <v>-0.97310669170976805</v>
      </c>
      <c r="R4397" s="11">
        <v>27</v>
      </c>
      <c r="S4397" s="11">
        <v>40</v>
      </c>
      <c r="T4397" s="11">
        <v>470.08455695153299</v>
      </c>
      <c r="U4397" s="11">
        <v>25.5743616096598</v>
      </c>
      <c r="V4397" s="11" t="s">
        <v>63</v>
      </c>
    </row>
    <row r="4398" spans="1:22" x14ac:dyDescent="0.3">
      <c r="A4398" s="9">
        <v>45367.263888888898</v>
      </c>
      <c r="B4398" s="10">
        <v>45367</v>
      </c>
      <c r="C4398" s="11">
        <v>2024</v>
      </c>
      <c r="D4398" s="11">
        <v>3</v>
      </c>
      <c r="E4398" s="11">
        <v>16</v>
      </c>
      <c r="F4398" s="11">
        <v>6</v>
      </c>
      <c r="G4398" s="11" t="s">
        <v>64</v>
      </c>
      <c r="H4398" s="11" t="s">
        <v>65</v>
      </c>
      <c r="I4398" s="11">
        <v>40.831589528473103</v>
      </c>
      <c r="J4398" s="11">
        <v>-73.967092315168301</v>
      </c>
      <c r="K4398" s="11">
        <v>188</v>
      </c>
      <c r="L4398" s="11">
        <v>47.518403600053702</v>
      </c>
      <c r="M4398" s="11">
        <v>40.8449048352199</v>
      </c>
      <c r="N4398" s="11" t="s">
        <v>59</v>
      </c>
      <c r="O4398" s="11" t="s">
        <v>58</v>
      </c>
      <c r="P4398" s="11">
        <v>0</v>
      </c>
      <c r="Q4398" s="11">
        <v>0.84999035424512703</v>
      </c>
      <c r="R4398" s="11">
        <v>25</v>
      </c>
      <c r="S4398" s="11">
        <v>33</v>
      </c>
      <c r="T4398" s="11">
        <v>355.88065628319902</v>
      </c>
      <c r="U4398" s="11">
        <v>15.727100075931601</v>
      </c>
      <c r="V4398" s="11" t="s">
        <v>63</v>
      </c>
    </row>
    <row r="4399" spans="1:22" x14ac:dyDescent="0.3">
      <c r="A4399" s="9">
        <v>45367.267361111102</v>
      </c>
      <c r="B4399" s="10">
        <v>45367</v>
      </c>
      <c r="C4399" s="11">
        <v>2024</v>
      </c>
      <c r="D4399" s="11">
        <v>3</v>
      </c>
      <c r="E4399" s="11">
        <v>16</v>
      </c>
      <c r="F4399" s="11">
        <v>6</v>
      </c>
      <c r="G4399" s="11" t="s">
        <v>64</v>
      </c>
      <c r="H4399" s="11" t="s">
        <v>65</v>
      </c>
      <c r="I4399" s="11">
        <v>40.767299915166397</v>
      </c>
      <c r="J4399" s="11">
        <v>-73.750473241267798</v>
      </c>
      <c r="K4399" s="11">
        <v>160</v>
      </c>
      <c r="L4399" s="11">
        <v>23.659507161217601</v>
      </c>
      <c r="M4399" s="11">
        <v>50.6555134157407</v>
      </c>
      <c r="N4399" s="11" t="s">
        <v>59</v>
      </c>
      <c r="O4399" s="11" t="s">
        <v>61</v>
      </c>
      <c r="P4399" s="11">
        <v>0</v>
      </c>
      <c r="Q4399" s="11">
        <v>0.44234983512904302</v>
      </c>
      <c r="R4399" s="11">
        <v>11</v>
      </c>
      <c r="S4399" s="11">
        <v>27</v>
      </c>
      <c r="T4399" s="11">
        <v>454.65218270984099</v>
      </c>
      <c r="U4399" s="11">
        <v>29.9313863777408</v>
      </c>
      <c r="V4399" s="11" t="s">
        <v>63</v>
      </c>
    </row>
    <row r="4400" spans="1:22" x14ac:dyDescent="0.3">
      <c r="A4400" s="9">
        <v>45367.270833333299</v>
      </c>
      <c r="B4400" s="10">
        <v>45367</v>
      </c>
      <c r="C4400" s="11">
        <v>2024</v>
      </c>
      <c r="D4400" s="11">
        <v>3</v>
      </c>
      <c r="E4400" s="11">
        <v>16</v>
      </c>
      <c r="F4400" s="11">
        <v>6</v>
      </c>
      <c r="G4400" s="11" t="s">
        <v>64</v>
      </c>
      <c r="H4400" s="11" t="s">
        <v>65</v>
      </c>
      <c r="I4400" s="11">
        <v>40.7347434261277</v>
      </c>
      <c r="J4400" s="11">
        <v>-73.932340616208904</v>
      </c>
      <c r="K4400" s="11">
        <v>230</v>
      </c>
      <c r="L4400" s="11">
        <v>77.884240144917499</v>
      </c>
      <c r="M4400" s="11">
        <v>96.958522580533</v>
      </c>
      <c r="N4400" s="11" t="s">
        <v>59</v>
      </c>
      <c r="O4400" s="11" t="s">
        <v>58</v>
      </c>
      <c r="P4400" s="11">
        <v>0</v>
      </c>
      <c r="Q4400" s="11">
        <v>-0.35178523520285898</v>
      </c>
      <c r="R4400" s="11">
        <v>47</v>
      </c>
      <c r="S4400" s="11">
        <v>11</v>
      </c>
      <c r="T4400" s="11">
        <v>475.79473451711198</v>
      </c>
      <c r="U4400" s="11">
        <v>23.268576674378998</v>
      </c>
      <c r="V4400" s="11" t="s">
        <v>56</v>
      </c>
    </row>
    <row r="4401" spans="1:22" x14ac:dyDescent="0.3">
      <c r="A4401" s="9">
        <v>45367.274305555598</v>
      </c>
      <c r="B4401" s="10">
        <v>45367</v>
      </c>
      <c r="C4401" s="11">
        <v>2024</v>
      </c>
      <c r="D4401" s="11">
        <v>3</v>
      </c>
      <c r="E4401" s="11">
        <v>16</v>
      </c>
      <c r="F4401" s="11">
        <v>6</v>
      </c>
      <c r="G4401" s="11" t="s">
        <v>64</v>
      </c>
      <c r="H4401" s="11" t="s">
        <v>65</v>
      </c>
      <c r="I4401" s="11">
        <v>40.631867920398101</v>
      </c>
      <c r="J4401" s="11">
        <v>-73.706218422415802</v>
      </c>
      <c r="K4401" s="11">
        <v>290</v>
      </c>
      <c r="L4401" s="11">
        <v>9.2262105851204499</v>
      </c>
      <c r="M4401" s="11">
        <v>21.268971831764599</v>
      </c>
      <c r="N4401" s="11" t="s">
        <v>57</v>
      </c>
      <c r="O4401" s="11" t="s">
        <v>58</v>
      </c>
      <c r="P4401" s="11">
        <v>0</v>
      </c>
      <c r="Q4401" s="11">
        <v>0.68016114909381398</v>
      </c>
      <c r="R4401" s="11">
        <v>88</v>
      </c>
      <c r="S4401" s="11">
        <v>43</v>
      </c>
      <c r="T4401" s="11">
        <v>401.698982707391</v>
      </c>
      <c r="U4401" s="11">
        <v>13.012252857066599</v>
      </c>
      <c r="V4401" s="11" t="s">
        <v>56</v>
      </c>
    </row>
    <row r="4402" spans="1:22" x14ac:dyDescent="0.3">
      <c r="A4402" s="9">
        <v>45367.277777777803</v>
      </c>
      <c r="B4402" s="10">
        <v>45367</v>
      </c>
      <c r="C4402" s="11">
        <v>2024</v>
      </c>
      <c r="D4402" s="11">
        <v>3</v>
      </c>
      <c r="E4402" s="11">
        <v>16</v>
      </c>
      <c r="F4402" s="11">
        <v>6</v>
      </c>
      <c r="G4402" s="11" t="s">
        <v>64</v>
      </c>
      <c r="H4402" s="11" t="s">
        <v>65</v>
      </c>
      <c r="I4402" s="11">
        <v>40.7002564409295</v>
      </c>
      <c r="J4402" s="11">
        <v>-73.728670495305494</v>
      </c>
      <c r="K4402" s="11">
        <v>90</v>
      </c>
      <c r="L4402" s="11">
        <v>6.72780924668153</v>
      </c>
      <c r="M4402" s="11">
        <v>59.857044316948098</v>
      </c>
      <c r="N4402" s="11" t="s">
        <v>54</v>
      </c>
      <c r="O4402" s="11" t="s">
        <v>55</v>
      </c>
      <c r="P4402" s="11">
        <v>0</v>
      </c>
      <c r="Q4402" s="11">
        <v>0.47748499336363598</v>
      </c>
      <c r="R4402" s="11">
        <v>51</v>
      </c>
      <c r="S4402" s="11">
        <v>48</v>
      </c>
      <c r="T4402" s="11">
        <v>71.5701047085619</v>
      </c>
      <c r="U4402" s="11">
        <v>22.631478683150899</v>
      </c>
      <c r="V4402" s="11" t="s">
        <v>56</v>
      </c>
    </row>
    <row r="4403" spans="1:22" x14ac:dyDescent="0.3">
      <c r="A4403" s="9">
        <v>45367.28125</v>
      </c>
      <c r="B4403" s="10">
        <v>45367</v>
      </c>
      <c r="C4403" s="11">
        <v>2024</v>
      </c>
      <c r="D4403" s="11">
        <v>3</v>
      </c>
      <c r="E4403" s="11">
        <v>16</v>
      </c>
      <c r="F4403" s="11">
        <v>6</v>
      </c>
      <c r="G4403" s="11" t="s">
        <v>64</v>
      </c>
      <c r="H4403" s="11" t="s">
        <v>65</v>
      </c>
      <c r="I4403" s="11">
        <v>40.899099012516999</v>
      </c>
      <c r="J4403" s="11">
        <v>-73.735993938736598</v>
      </c>
      <c r="K4403" s="11">
        <v>211</v>
      </c>
      <c r="L4403" s="11">
        <v>21.919583981173101</v>
      </c>
      <c r="M4403" s="11">
        <v>81.007057960600207</v>
      </c>
      <c r="N4403" s="11" t="s">
        <v>54</v>
      </c>
      <c r="O4403" s="11" t="s">
        <v>58</v>
      </c>
      <c r="P4403" s="11">
        <v>0</v>
      </c>
      <c r="Q4403" s="11">
        <v>0.98088103388166703</v>
      </c>
      <c r="R4403" s="11">
        <v>14</v>
      </c>
      <c r="S4403" s="11">
        <v>18</v>
      </c>
      <c r="T4403" s="11">
        <v>311.15403344100702</v>
      </c>
      <c r="U4403" s="11">
        <v>12.535119885702001</v>
      </c>
      <c r="V4403" s="11" t="s">
        <v>56</v>
      </c>
    </row>
    <row r="4404" spans="1:22" x14ac:dyDescent="0.3">
      <c r="A4404" s="9">
        <v>45367.284722222197</v>
      </c>
      <c r="B4404" s="10">
        <v>45367</v>
      </c>
      <c r="C4404" s="11">
        <v>2024</v>
      </c>
      <c r="D4404" s="11">
        <v>3</v>
      </c>
      <c r="E4404" s="11">
        <v>16</v>
      </c>
      <c r="F4404" s="11">
        <v>6</v>
      </c>
      <c r="G4404" s="11" t="s">
        <v>64</v>
      </c>
      <c r="H4404" s="11" t="s">
        <v>65</v>
      </c>
      <c r="I4404" s="11">
        <v>40.801345593010097</v>
      </c>
      <c r="J4404" s="11">
        <v>-73.960584634492506</v>
      </c>
      <c r="K4404" s="11">
        <v>195</v>
      </c>
      <c r="L4404" s="11">
        <v>45.266635818534198</v>
      </c>
      <c r="M4404" s="11">
        <v>97.442524192494005</v>
      </c>
      <c r="N4404" s="11" t="s">
        <v>54</v>
      </c>
      <c r="O4404" s="11" t="s">
        <v>60</v>
      </c>
      <c r="P4404" s="11">
        <v>1</v>
      </c>
      <c r="Q4404" s="11">
        <v>-9.2460873971483795E-2</v>
      </c>
      <c r="R4404" s="11">
        <v>16</v>
      </c>
      <c r="S4404" s="11">
        <v>0</v>
      </c>
      <c r="T4404" s="11">
        <v>86.466067581853807</v>
      </c>
      <c r="U4404" s="11">
        <v>23.2813865858664</v>
      </c>
      <c r="V4404" s="11" t="s">
        <v>56</v>
      </c>
    </row>
    <row r="4405" spans="1:22" x14ac:dyDescent="0.3">
      <c r="A4405" s="9">
        <v>45367.288194444503</v>
      </c>
      <c r="B4405" s="10">
        <v>45367</v>
      </c>
      <c r="C4405" s="11">
        <v>2024</v>
      </c>
      <c r="D4405" s="11">
        <v>3</v>
      </c>
      <c r="E4405" s="11">
        <v>16</v>
      </c>
      <c r="F4405" s="11">
        <v>6</v>
      </c>
      <c r="G4405" s="11" t="s">
        <v>64</v>
      </c>
      <c r="H4405" s="11" t="s">
        <v>65</v>
      </c>
      <c r="I4405" s="11">
        <v>40.7246394309173</v>
      </c>
      <c r="J4405" s="11">
        <v>-73.9204712924452</v>
      </c>
      <c r="K4405" s="11">
        <v>11</v>
      </c>
      <c r="L4405" s="11">
        <v>40.899187675556199</v>
      </c>
      <c r="M4405" s="11">
        <v>76.835475103492996</v>
      </c>
      <c r="N4405" s="11" t="s">
        <v>57</v>
      </c>
      <c r="O4405" s="11" t="s">
        <v>55</v>
      </c>
      <c r="P4405" s="11">
        <v>1</v>
      </c>
      <c r="Q4405" s="11">
        <v>0.34888895177142998</v>
      </c>
      <c r="R4405" s="11">
        <v>44</v>
      </c>
      <c r="S4405" s="11">
        <v>18</v>
      </c>
      <c r="T4405" s="11">
        <v>138.876898251271</v>
      </c>
      <c r="U4405" s="11">
        <v>5.0649272708942501</v>
      </c>
      <c r="V4405" s="11" t="s">
        <v>56</v>
      </c>
    </row>
    <row r="4406" spans="1:22" x14ac:dyDescent="0.3">
      <c r="A4406" s="9">
        <v>45367.291666666701</v>
      </c>
      <c r="B4406" s="10">
        <v>45367</v>
      </c>
      <c r="C4406" s="11">
        <v>2024</v>
      </c>
      <c r="D4406" s="11">
        <v>3</v>
      </c>
      <c r="E4406" s="11">
        <v>16</v>
      </c>
      <c r="F4406" s="11">
        <v>7</v>
      </c>
      <c r="G4406" s="11" t="s">
        <v>64</v>
      </c>
      <c r="H4406" s="11" t="s">
        <v>65</v>
      </c>
      <c r="I4406" s="11">
        <v>40.7673890077238</v>
      </c>
      <c r="J4406" s="11">
        <v>-73.716656645338205</v>
      </c>
      <c r="K4406" s="11">
        <v>295</v>
      </c>
      <c r="L4406" s="11">
        <v>70.906776283250096</v>
      </c>
      <c r="M4406" s="11">
        <v>94.676678392703707</v>
      </c>
      <c r="N4406" s="11" t="s">
        <v>57</v>
      </c>
      <c r="O4406" s="11" t="s">
        <v>55</v>
      </c>
      <c r="P4406" s="11">
        <v>0</v>
      </c>
      <c r="Q4406" s="11">
        <v>-0.39866158238189098</v>
      </c>
      <c r="R4406" s="11">
        <v>67</v>
      </c>
      <c r="S4406" s="11">
        <v>10</v>
      </c>
      <c r="T4406" s="11">
        <v>160.98521174509099</v>
      </c>
      <c r="U4406" s="11">
        <v>11.600447862695001</v>
      </c>
      <c r="V4406" s="11" t="s">
        <v>56</v>
      </c>
    </row>
    <row r="4407" spans="1:22" x14ac:dyDescent="0.3">
      <c r="A4407" s="9">
        <v>45367.295138888898</v>
      </c>
      <c r="B4407" s="10">
        <v>45367</v>
      </c>
      <c r="C4407" s="11">
        <v>2024</v>
      </c>
      <c r="D4407" s="11">
        <v>3</v>
      </c>
      <c r="E4407" s="11">
        <v>16</v>
      </c>
      <c r="F4407" s="11">
        <v>7</v>
      </c>
      <c r="G4407" s="11" t="s">
        <v>64</v>
      </c>
      <c r="H4407" s="11" t="s">
        <v>65</v>
      </c>
      <c r="I4407" s="11">
        <v>40.746556539824802</v>
      </c>
      <c r="J4407" s="11">
        <v>-73.7569192622082</v>
      </c>
      <c r="K4407" s="11">
        <v>273</v>
      </c>
      <c r="L4407" s="11">
        <v>7.5741035729401496</v>
      </c>
      <c r="M4407" s="11">
        <v>78.284096695124703</v>
      </c>
      <c r="N4407" s="11" t="s">
        <v>54</v>
      </c>
      <c r="O4407" s="11" t="s">
        <v>61</v>
      </c>
      <c r="P4407" s="11">
        <v>1</v>
      </c>
      <c r="Q4407" s="11">
        <v>0.292808580021374</v>
      </c>
      <c r="R4407" s="11">
        <v>55</v>
      </c>
      <c r="S4407" s="11">
        <v>33</v>
      </c>
      <c r="T4407" s="11">
        <v>268.46910222642299</v>
      </c>
      <c r="U4407" s="11">
        <v>5.1376297329209697</v>
      </c>
      <c r="V4407" s="11" t="s">
        <v>56</v>
      </c>
    </row>
    <row r="4408" spans="1:22" x14ac:dyDescent="0.3">
      <c r="A4408" s="9">
        <v>45367.298611111102</v>
      </c>
      <c r="B4408" s="10">
        <v>45367</v>
      </c>
      <c r="C4408" s="11">
        <v>2024</v>
      </c>
      <c r="D4408" s="11">
        <v>3</v>
      </c>
      <c r="E4408" s="11">
        <v>16</v>
      </c>
      <c r="F4408" s="11">
        <v>7</v>
      </c>
      <c r="G4408" s="11" t="s">
        <v>64</v>
      </c>
      <c r="H4408" s="11" t="s">
        <v>65</v>
      </c>
      <c r="I4408" s="11">
        <v>40.7099741323592</v>
      </c>
      <c r="J4408" s="11">
        <v>-73.802929918503594</v>
      </c>
      <c r="K4408" s="11">
        <v>49</v>
      </c>
      <c r="L4408" s="11">
        <v>21.466444435911299</v>
      </c>
      <c r="M4408" s="11">
        <v>16.320264631137</v>
      </c>
      <c r="N4408" s="11" t="s">
        <v>59</v>
      </c>
      <c r="O4408" s="11" t="s">
        <v>55</v>
      </c>
      <c r="P4408" s="11">
        <v>0</v>
      </c>
      <c r="Q4408" s="11">
        <v>-0.74915296894036998</v>
      </c>
      <c r="R4408" s="11">
        <v>14</v>
      </c>
      <c r="S4408" s="11">
        <v>43</v>
      </c>
      <c r="T4408" s="11">
        <v>333.633411909627</v>
      </c>
      <c r="U4408" s="11">
        <v>16.2960500628223</v>
      </c>
      <c r="V4408" s="11" t="s">
        <v>63</v>
      </c>
    </row>
    <row r="4409" spans="1:22" x14ac:dyDescent="0.3">
      <c r="A4409" s="9">
        <v>45367.302083333299</v>
      </c>
      <c r="B4409" s="10">
        <v>45367</v>
      </c>
      <c r="C4409" s="11">
        <v>2024</v>
      </c>
      <c r="D4409" s="11">
        <v>3</v>
      </c>
      <c r="E4409" s="11">
        <v>16</v>
      </c>
      <c r="F4409" s="11">
        <v>7</v>
      </c>
      <c r="G4409" s="11" t="s">
        <v>64</v>
      </c>
      <c r="H4409" s="11" t="s">
        <v>65</v>
      </c>
      <c r="I4409" s="11">
        <v>40.764956254721596</v>
      </c>
      <c r="J4409" s="11">
        <v>-73.779901548743595</v>
      </c>
      <c r="K4409" s="11">
        <v>263</v>
      </c>
      <c r="L4409" s="11">
        <v>68.144032916967902</v>
      </c>
      <c r="M4409" s="11">
        <v>87.724888668682098</v>
      </c>
      <c r="N4409" s="11" t="s">
        <v>59</v>
      </c>
      <c r="O4409" s="11" t="s">
        <v>55</v>
      </c>
      <c r="P4409" s="11">
        <v>0</v>
      </c>
      <c r="Q4409" s="11">
        <v>-0.80858879530132999</v>
      </c>
      <c r="R4409" s="11">
        <v>10</v>
      </c>
      <c r="S4409" s="11">
        <v>22</v>
      </c>
      <c r="T4409" s="11">
        <v>437.96082875012399</v>
      </c>
      <c r="U4409" s="11">
        <v>21.112155254818301</v>
      </c>
      <c r="V4409" s="11" t="s">
        <v>56</v>
      </c>
    </row>
    <row r="4410" spans="1:22" x14ac:dyDescent="0.3">
      <c r="A4410" s="9">
        <v>45367.305555555598</v>
      </c>
      <c r="B4410" s="10">
        <v>45367</v>
      </c>
      <c r="C4410" s="11">
        <v>2024</v>
      </c>
      <c r="D4410" s="11">
        <v>3</v>
      </c>
      <c r="E4410" s="11">
        <v>16</v>
      </c>
      <c r="F4410" s="11">
        <v>7</v>
      </c>
      <c r="G4410" s="11" t="s">
        <v>64</v>
      </c>
      <c r="H4410" s="11" t="s">
        <v>65</v>
      </c>
      <c r="I4410" s="11">
        <v>40.763094322574801</v>
      </c>
      <c r="J4410" s="11">
        <v>-73.950512245166607</v>
      </c>
      <c r="K4410" s="11">
        <v>191</v>
      </c>
      <c r="L4410" s="11">
        <v>72.717341705584502</v>
      </c>
      <c r="M4410" s="11">
        <v>74.5185443074933</v>
      </c>
      <c r="N4410" s="11" t="s">
        <v>54</v>
      </c>
      <c r="O4410" s="11" t="s">
        <v>58</v>
      </c>
      <c r="P4410" s="11">
        <v>0</v>
      </c>
      <c r="Q4410" s="11">
        <v>-0.62881912999900402</v>
      </c>
      <c r="R4410" s="11">
        <v>71</v>
      </c>
      <c r="S4410" s="11">
        <v>10</v>
      </c>
      <c r="T4410" s="11">
        <v>93.627546843184007</v>
      </c>
      <c r="U4410" s="11">
        <v>24.588549041036998</v>
      </c>
      <c r="V4410" s="11" t="s">
        <v>63</v>
      </c>
    </row>
    <row r="4411" spans="1:22" x14ac:dyDescent="0.3">
      <c r="A4411" s="9">
        <v>45367.309027777803</v>
      </c>
      <c r="B4411" s="10">
        <v>45367</v>
      </c>
      <c r="C4411" s="11">
        <v>2024</v>
      </c>
      <c r="D4411" s="11">
        <v>3</v>
      </c>
      <c r="E4411" s="11">
        <v>16</v>
      </c>
      <c r="F4411" s="11">
        <v>7</v>
      </c>
      <c r="G4411" s="11" t="s">
        <v>64</v>
      </c>
      <c r="H4411" s="11" t="s">
        <v>65</v>
      </c>
      <c r="I4411" s="11">
        <v>40.8262800607679</v>
      </c>
      <c r="J4411" s="11">
        <v>-73.877602858703398</v>
      </c>
      <c r="K4411" s="11">
        <v>65</v>
      </c>
      <c r="L4411" s="11">
        <v>77.743137660215794</v>
      </c>
      <c r="M4411" s="11">
        <v>70.754604487484499</v>
      </c>
      <c r="N4411" s="11" t="s">
        <v>54</v>
      </c>
      <c r="O4411" s="11" t="s">
        <v>61</v>
      </c>
      <c r="P4411" s="11">
        <v>0</v>
      </c>
      <c r="Q4411" s="11">
        <v>0.134043872101378</v>
      </c>
      <c r="R4411" s="11">
        <v>10</v>
      </c>
      <c r="S4411" s="11">
        <v>35</v>
      </c>
      <c r="T4411" s="11">
        <v>486.43855530518101</v>
      </c>
      <c r="U4411" s="11">
        <v>28.088223604994202</v>
      </c>
      <c r="V4411" s="11" t="s">
        <v>63</v>
      </c>
    </row>
    <row r="4412" spans="1:22" x14ac:dyDescent="0.3">
      <c r="A4412" s="9">
        <v>45367.3125</v>
      </c>
      <c r="B4412" s="10">
        <v>45367</v>
      </c>
      <c r="C4412" s="11">
        <v>2024</v>
      </c>
      <c r="D4412" s="11">
        <v>3</v>
      </c>
      <c r="E4412" s="11">
        <v>16</v>
      </c>
      <c r="F4412" s="11">
        <v>7</v>
      </c>
      <c r="G4412" s="11" t="s">
        <v>64</v>
      </c>
      <c r="H4412" s="11" t="s">
        <v>65</v>
      </c>
      <c r="I4412" s="11">
        <v>40.695188168242503</v>
      </c>
      <c r="J4412" s="11">
        <v>-73.951191132368194</v>
      </c>
      <c r="K4412" s="11">
        <v>256</v>
      </c>
      <c r="L4412" s="11">
        <v>33.204518495498498</v>
      </c>
      <c r="M4412" s="11">
        <v>81.354599723302201</v>
      </c>
      <c r="N4412" s="11" t="s">
        <v>54</v>
      </c>
      <c r="O4412" s="11" t="s">
        <v>60</v>
      </c>
      <c r="P4412" s="11">
        <v>0</v>
      </c>
      <c r="Q4412" s="11">
        <v>-0.50346384416245904</v>
      </c>
      <c r="R4412" s="11">
        <v>82</v>
      </c>
      <c r="S4412" s="11">
        <v>47</v>
      </c>
      <c r="T4412" s="11">
        <v>487.37267829831399</v>
      </c>
      <c r="U4412" s="11">
        <v>21.1769456462352</v>
      </c>
      <c r="V4412" s="11" t="s">
        <v>56</v>
      </c>
    </row>
    <row r="4413" spans="1:22" x14ac:dyDescent="0.3">
      <c r="A4413" s="9">
        <v>45367.315972222197</v>
      </c>
      <c r="B4413" s="10">
        <v>45367</v>
      </c>
      <c r="C4413" s="11">
        <v>2024</v>
      </c>
      <c r="D4413" s="11">
        <v>3</v>
      </c>
      <c r="E4413" s="11">
        <v>16</v>
      </c>
      <c r="F4413" s="11">
        <v>7</v>
      </c>
      <c r="G4413" s="11" t="s">
        <v>64</v>
      </c>
      <c r="H4413" s="11" t="s">
        <v>65</v>
      </c>
      <c r="I4413" s="11">
        <v>40.845568165121399</v>
      </c>
      <c r="J4413" s="11">
        <v>-73.916726644814005</v>
      </c>
      <c r="K4413" s="11">
        <v>225</v>
      </c>
      <c r="L4413" s="11">
        <v>27.528030512702301</v>
      </c>
      <c r="M4413" s="11">
        <v>50.727818156254301</v>
      </c>
      <c r="N4413" s="11" t="s">
        <v>59</v>
      </c>
      <c r="O4413" s="11" t="s">
        <v>55</v>
      </c>
      <c r="P4413" s="11">
        <v>0</v>
      </c>
      <c r="Q4413" s="11">
        <v>0.82908077333442098</v>
      </c>
      <c r="R4413" s="11">
        <v>81</v>
      </c>
      <c r="S4413" s="11">
        <v>7</v>
      </c>
      <c r="T4413" s="11">
        <v>71.113724984947297</v>
      </c>
      <c r="U4413" s="11">
        <v>26.400083057521201</v>
      </c>
      <c r="V4413" s="11" t="s">
        <v>56</v>
      </c>
    </row>
    <row r="4414" spans="1:22" x14ac:dyDescent="0.3">
      <c r="A4414" s="9">
        <v>45367.319444444503</v>
      </c>
      <c r="B4414" s="10">
        <v>45367</v>
      </c>
      <c r="C4414" s="11">
        <v>2024</v>
      </c>
      <c r="D4414" s="11">
        <v>3</v>
      </c>
      <c r="E4414" s="11">
        <v>16</v>
      </c>
      <c r="F4414" s="11">
        <v>7</v>
      </c>
      <c r="G4414" s="11" t="s">
        <v>64</v>
      </c>
      <c r="H4414" s="11" t="s">
        <v>65</v>
      </c>
      <c r="I4414" s="11">
        <v>40.744385770627296</v>
      </c>
      <c r="J4414" s="11">
        <v>-73.744735907692899</v>
      </c>
      <c r="K4414" s="11">
        <v>295</v>
      </c>
      <c r="L4414" s="11">
        <v>24.855054299784499</v>
      </c>
      <c r="M4414" s="11">
        <v>32.426994936311601</v>
      </c>
      <c r="N4414" s="11" t="s">
        <v>59</v>
      </c>
      <c r="O4414" s="11" t="s">
        <v>55</v>
      </c>
      <c r="P4414" s="11">
        <v>1</v>
      </c>
      <c r="Q4414" s="11">
        <v>0.54436767296997302</v>
      </c>
      <c r="R4414" s="11">
        <v>96</v>
      </c>
      <c r="S4414" s="11">
        <v>44</v>
      </c>
      <c r="T4414" s="11">
        <v>308.33089228956999</v>
      </c>
      <c r="U4414" s="11">
        <v>23.191716358118601</v>
      </c>
      <c r="V4414" s="11" t="s">
        <v>56</v>
      </c>
    </row>
    <row r="4415" spans="1:22" x14ac:dyDescent="0.3">
      <c r="A4415" s="9">
        <v>45367.322916666701</v>
      </c>
      <c r="B4415" s="10">
        <v>45367</v>
      </c>
      <c r="C4415" s="11">
        <v>2024</v>
      </c>
      <c r="D4415" s="11">
        <v>3</v>
      </c>
      <c r="E4415" s="11">
        <v>16</v>
      </c>
      <c r="F4415" s="11">
        <v>7</v>
      </c>
      <c r="G4415" s="11" t="s">
        <v>64</v>
      </c>
      <c r="H4415" s="11" t="s">
        <v>65</v>
      </c>
      <c r="I4415" s="11">
        <v>40.872857010678203</v>
      </c>
      <c r="J4415" s="11">
        <v>-73.911646776063193</v>
      </c>
      <c r="K4415" s="11">
        <v>88</v>
      </c>
      <c r="L4415" s="11">
        <v>18.849449885824701</v>
      </c>
      <c r="M4415" s="11">
        <v>41.871662597707598</v>
      </c>
      <c r="N4415" s="11" t="s">
        <v>59</v>
      </c>
      <c r="O4415" s="11" t="s">
        <v>58</v>
      </c>
      <c r="P4415" s="11">
        <v>0</v>
      </c>
      <c r="Q4415" s="11">
        <v>0.31275535915009001</v>
      </c>
      <c r="R4415" s="11">
        <v>73</v>
      </c>
      <c r="S4415" s="11">
        <v>39</v>
      </c>
      <c r="T4415" s="11">
        <v>430.23860303330599</v>
      </c>
      <c r="U4415" s="11">
        <v>29.728702500713801</v>
      </c>
      <c r="V4415" s="11" t="s">
        <v>56</v>
      </c>
    </row>
    <row r="4416" spans="1:22" x14ac:dyDescent="0.3">
      <c r="A4416" s="9">
        <v>45367.326388888898</v>
      </c>
      <c r="B4416" s="10">
        <v>45367</v>
      </c>
      <c r="C4416" s="11">
        <v>2024</v>
      </c>
      <c r="D4416" s="11">
        <v>3</v>
      </c>
      <c r="E4416" s="11">
        <v>16</v>
      </c>
      <c r="F4416" s="11">
        <v>7</v>
      </c>
      <c r="G4416" s="11" t="s">
        <v>64</v>
      </c>
      <c r="H4416" s="11" t="s">
        <v>65</v>
      </c>
      <c r="I4416" s="11">
        <v>40.663421543680599</v>
      </c>
      <c r="J4416" s="11">
        <v>-73.784042406728204</v>
      </c>
      <c r="K4416" s="11">
        <v>36</v>
      </c>
      <c r="L4416" s="11">
        <v>23.2713123692183</v>
      </c>
      <c r="M4416" s="11">
        <v>21.287487198693398</v>
      </c>
      <c r="N4416" s="11" t="s">
        <v>54</v>
      </c>
      <c r="O4416" s="11" t="s">
        <v>55</v>
      </c>
      <c r="P4416" s="11">
        <v>0</v>
      </c>
      <c r="Q4416" s="11">
        <v>0.28553873980445099</v>
      </c>
      <c r="R4416" s="11">
        <v>21</v>
      </c>
      <c r="S4416" s="11">
        <v>48</v>
      </c>
      <c r="T4416" s="11">
        <v>136.31578032626101</v>
      </c>
      <c r="U4416" s="11">
        <v>23.3316934573275</v>
      </c>
      <c r="V4416" s="11" t="s">
        <v>63</v>
      </c>
    </row>
    <row r="4417" spans="1:22" x14ac:dyDescent="0.3">
      <c r="A4417" s="9">
        <v>45367.329861111102</v>
      </c>
      <c r="B4417" s="10">
        <v>45367</v>
      </c>
      <c r="C4417" s="11">
        <v>2024</v>
      </c>
      <c r="D4417" s="11">
        <v>3</v>
      </c>
      <c r="E4417" s="11">
        <v>16</v>
      </c>
      <c r="F4417" s="11">
        <v>7</v>
      </c>
      <c r="G4417" s="11" t="s">
        <v>64</v>
      </c>
      <c r="H4417" s="11" t="s">
        <v>65</v>
      </c>
      <c r="I4417" s="11">
        <v>40.691552401098299</v>
      </c>
      <c r="J4417" s="11">
        <v>-73.884057319970594</v>
      </c>
      <c r="K4417" s="11">
        <v>184</v>
      </c>
      <c r="L4417" s="11">
        <v>6.4362126091319496</v>
      </c>
      <c r="M4417" s="11">
        <v>16.838251503337499</v>
      </c>
      <c r="N4417" s="11" t="s">
        <v>59</v>
      </c>
      <c r="O4417" s="11" t="s">
        <v>60</v>
      </c>
      <c r="P4417" s="11">
        <v>0</v>
      </c>
      <c r="Q4417" s="11">
        <v>-0.72371493873181003</v>
      </c>
      <c r="R4417" s="11">
        <v>39</v>
      </c>
      <c r="S4417" s="11">
        <v>42</v>
      </c>
      <c r="T4417" s="11">
        <v>376.26969962079801</v>
      </c>
      <c r="U4417" s="11">
        <v>6.4774728040351697</v>
      </c>
      <c r="V4417" s="11" t="s">
        <v>56</v>
      </c>
    </row>
    <row r="4418" spans="1:22" x14ac:dyDescent="0.3">
      <c r="A4418" s="9">
        <v>45367.333333333299</v>
      </c>
      <c r="B4418" s="10">
        <v>45367</v>
      </c>
      <c r="C4418" s="11">
        <v>2024</v>
      </c>
      <c r="D4418" s="11">
        <v>3</v>
      </c>
      <c r="E4418" s="11">
        <v>16</v>
      </c>
      <c r="F4418" s="11">
        <v>8</v>
      </c>
      <c r="G4418" s="11" t="s">
        <v>64</v>
      </c>
      <c r="H4418" s="11" t="s">
        <v>65</v>
      </c>
      <c r="I4418" s="11">
        <v>40.862327868695203</v>
      </c>
      <c r="J4418" s="11">
        <v>-73.792280032552497</v>
      </c>
      <c r="K4418" s="11">
        <v>281</v>
      </c>
      <c r="L4418" s="11">
        <v>26.515289883053299</v>
      </c>
      <c r="M4418" s="11">
        <v>91.088292807061706</v>
      </c>
      <c r="N4418" s="11" t="s">
        <v>54</v>
      </c>
      <c r="O4418" s="11" t="s">
        <v>58</v>
      </c>
      <c r="P4418" s="11">
        <v>0</v>
      </c>
      <c r="Q4418" s="11">
        <v>-0.84425611099046405</v>
      </c>
      <c r="R4418" s="11">
        <v>49</v>
      </c>
      <c r="S4418" s="11">
        <v>46</v>
      </c>
      <c r="T4418" s="11">
        <v>493.482726364455</v>
      </c>
      <c r="U4418" s="11">
        <v>27.809144612013199</v>
      </c>
      <c r="V4418" s="11" t="s">
        <v>56</v>
      </c>
    </row>
    <row r="4419" spans="1:22" x14ac:dyDescent="0.3">
      <c r="A4419" s="9">
        <v>45367.336805555598</v>
      </c>
      <c r="B4419" s="10">
        <v>45367</v>
      </c>
      <c r="C4419" s="11">
        <v>2024</v>
      </c>
      <c r="D4419" s="11">
        <v>3</v>
      </c>
      <c r="E4419" s="11">
        <v>16</v>
      </c>
      <c r="F4419" s="11">
        <v>8</v>
      </c>
      <c r="G4419" s="11" t="s">
        <v>64</v>
      </c>
      <c r="H4419" s="11" t="s">
        <v>65</v>
      </c>
      <c r="I4419" s="11">
        <v>40.794624412879699</v>
      </c>
      <c r="J4419" s="11">
        <v>-73.796344443290394</v>
      </c>
      <c r="K4419" s="11">
        <v>39</v>
      </c>
      <c r="L4419" s="11">
        <v>71.009821863782705</v>
      </c>
      <c r="M4419" s="11">
        <v>21.144186084143499</v>
      </c>
      <c r="N4419" s="11" t="s">
        <v>57</v>
      </c>
      <c r="O4419" s="11" t="s">
        <v>55</v>
      </c>
      <c r="P4419" s="11">
        <v>0</v>
      </c>
      <c r="Q4419" s="11">
        <v>1.6521201426636E-2</v>
      </c>
      <c r="R4419" s="11">
        <v>61</v>
      </c>
      <c r="S4419" s="11">
        <v>49</v>
      </c>
      <c r="T4419" s="11">
        <v>474.00014287317401</v>
      </c>
      <c r="U4419" s="11">
        <v>5.6868956463410898</v>
      </c>
      <c r="V4419" s="11" t="s">
        <v>62</v>
      </c>
    </row>
    <row r="4420" spans="1:22" x14ac:dyDescent="0.3">
      <c r="A4420" s="9">
        <v>45367.340277777803</v>
      </c>
      <c r="B4420" s="10">
        <v>45367</v>
      </c>
      <c r="C4420" s="11">
        <v>2024</v>
      </c>
      <c r="D4420" s="11">
        <v>3</v>
      </c>
      <c r="E4420" s="11">
        <v>16</v>
      </c>
      <c r="F4420" s="11">
        <v>8</v>
      </c>
      <c r="G4420" s="11" t="s">
        <v>64</v>
      </c>
      <c r="H4420" s="11" t="s">
        <v>65</v>
      </c>
      <c r="I4420" s="11">
        <v>40.843874619848002</v>
      </c>
      <c r="J4420" s="11">
        <v>-73.980770622772098</v>
      </c>
      <c r="K4420" s="11">
        <v>289</v>
      </c>
      <c r="L4420" s="11">
        <v>41.126014556971299</v>
      </c>
      <c r="M4420" s="11">
        <v>26.5528921810775</v>
      </c>
      <c r="N4420" s="11" t="s">
        <v>57</v>
      </c>
      <c r="O4420" s="11" t="s">
        <v>58</v>
      </c>
      <c r="P4420" s="11">
        <v>0</v>
      </c>
      <c r="Q4420" s="11">
        <v>-0.89336255363041395</v>
      </c>
      <c r="R4420" s="11">
        <v>92</v>
      </c>
      <c r="S4420" s="11">
        <v>47</v>
      </c>
      <c r="T4420" s="11">
        <v>410.67674717364298</v>
      </c>
      <c r="U4420" s="11">
        <v>18.412050215945001</v>
      </c>
      <c r="V4420" s="11" t="s">
        <v>56</v>
      </c>
    </row>
    <row r="4421" spans="1:22" x14ac:dyDescent="0.3">
      <c r="A4421" s="9">
        <v>45367.34375</v>
      </c>
      <c r="B4421" s="10">
        <v>45367</v>
      </c>
      <c r="C4421" s="11">
        <v>2024</v>
      </c>
      <c r="D4421" s="11">
        <v>3</v>
      </c>
      <c r="E4421" s="11">
        <v>16</v>
      </c>
      <c r="F4421" s="11">
        <v>8</v>
      </c>
      <c r="G4421" s="11" t="s">
        <v>64</v>
      </c>
      <c r="H4421" s="11" t="s">
        <v>65</v>
      </c>
      <c r="I4421" s="11">
        <v>40.836134044494898</v>
      </c>
      <c r="J4421" s="11">
        <v>-73.798179691532198</v>
      </c>
      <c r="K4421" s="11">
        <v>183</v>
      </c>
      <c r="L4421" s="11">
        <v>5.7763607408654103</v>
      </c>
      <c r="M4421" s="11">
        <v>83.204039391520098</v>
      </c>
      <c r="N4421" s="11" t="s">
        <v>59</v>
      </c>
      <c r="O4421" s="11" t="s">
        <v>58</v>
      </c>
      <c r="P4421" s="11">
        <v>0</v>
      </c>
      <c r="Q4421" s="11">
        <v>-0.31065497488242699</v>
      </c>
      <c r="R4421" s="11">
        <v>80</v>
      </c>
      <c r="S4421" s="11">
        <v>0</v>
      </c>
      <c r="T4421" s="11">
        <v>245.53270520549799</v>
      </c>
      <c r="U4421" s="11">
        <v>9.8062612156316007</v>
      </c>
      <c r="V4421" s="11" t="s">
        <v>56</v>
      </c>
    </row>
    <row r="4422" spans="1:22" x14ac:dyDescent="0.3">
      <c r="A4422" s="9">
        <v>45367.347222222197</v>
      </c>
      <c r="B4422" s="10">
        <v>45367</v>
      </c>
      <c r="C4422" s="11">
        <v>2024</v>
      </c>
      <c r="D4422" s="11">
        <v>3</v>
      </c>
      <c r="E4422" s="11">
        <v>16</v>
      </c>
      <c r="F4422" s="11">
        <v>8</v>
      </c>
      <c r="G4422" s="11" t="s">
        <v>64</v>
      </c>
      <c r="H4422" s="11" t="s">
        <v>65</v>
      </c>
      <c r="I4422" s="11">
        <v>40.716286634580101</v>
      </c>
      <c r="J4422" s="11">
        <v>-73.837092651313796</v>
      </c>
      <c r="K4422" s="11">
        <v>205</v>
      </c>
      <c r="L4422" s="11">
        <v>66.955470096442497</v>
      </c>
      <c r="M4422" s="11">
        <v>10.694704455295</v>
      </c>
      <c r="N4422" s="11" t="s">
        <v>59</v>
      </c>
      <c r="O4422" s="11" t="s">
        <v>60</v>
      </c>
      <c r="P4422" s="11">
        <v>0</v>
      </c>
      <c r="Q4422" s="11">
        <v>-0.42414489144652301</v>
      </c>
      <c r="R4422" s="11">
        <v>96</v>
      </c>
      <c r="S4422" s="11">
        <v>36</v>
      </c>
      <c r="T4422" s="11">
        <v>363.413196293677</v>
      </c>
      <c r="U4422" s="11">
        <v>23.050701113428701</v>
      </c>
      <c r="V4422" s="11" t="s">
        <v>56</v>
      </c>
    </row>
    <row r="4423" spans="1:22" x14ac:dyDescent="0.3">
      <c r="A4423" s="9">
        <v>45367.350694444503</v>
      </c>
      <c r="B4423" s="10">
        <v>45367</v>
      </c>
      <c r="C4423" s="11">
        <v>2024</v>
      </c>
      <c r="D4423" s="11">
        <v>3</v>
      </c>
      <c r="E4423" s="11">
        <v>16</v>
      </c>
      <c r="F4423" s="11">
        <v>8</v>
      </c>
      <c r="G4423" s="11" t="s">
        <v>64</v>
      </c>
      <c r="H4423" s="11" t="s">
        <v>65</v>
      </c>
      <c r="I4423" s="11">
        <v>40.606596612708501</v>
      </c>
      <c r="J4423" s="11">
        <v>-73.978164750828697</v>
      </c>
      <c r="K4423" s="11">
        <v>274</v>
      </c>
      <c r="L4423" s="11">
        <v>60.281118538192302</v>
      </c>
      <c r="M4423" s="11">
        <v>25.153826486931099</v>
      </c>
      <c r="N4423" s="11" t="s">
        <v>59</v>
      </c>
      <c r="O4423" s="11" t="s">
        <v>61</v>
      </c>
      <c r="P4423" s="11">
        <v>0</v>
      </c>
      <c r="Q4423" s="11">
        <v>-0.57709226577501704</v>
      </c>
      <c r="R4423" s="11">
        <v>59</v>
      </c>
      <c r="S4423" s="11">
        <v>9</v>
      </c>
      <c r="T4423" s="11">
        <v>57.881654898797201</v>
      </c>
      <c r="U4423" s="11">
        <v>26.834028172087301</v>
      </c>
      <c r="V4423" s="11" t="s">
        <v>56</v>
      </c>
    </row>
    <row r="4424" spans="1:22" x14ac:dyDescent="0.3">
      <c r="A4424" s="9">
        <v>45367.354166666701</v>
      </c>
      <c r="B4424" s="10">
        <v>45367</v>
      </c>
      <c r="C4424" s="11">
        <v>2024</v>
      </c>
      <c r="D4424" s="11">
        <v>3</v>
      </c>
      <c r="E4424" s="11">
        <v>16</v>
      </c>
      <c r="F4424" s="11">
        <v>8</v>
      </c>
      <c r="G4424" s="11" t="s">
        <v>64</v>
      </c>
      <c r="H4424" s="11" t="s">
        <v>65</v>
      </c>
      <c r="I4424" s="11">
        <v>40.872497378239501</v>
      </c>
      <c r="J4424" s="11">
        <v>-73.7587564665982</v>
      </c>
      <c r="K4424" s="11">
        <v>250</v>
      </c>
      <c r="L4424" s="11">
        <v>60.349127581525899</v>
      </c>
      <c r="M4424" s="11">
        <v>29.327757055820399</v>
      </c>
      <c r="N4424" s="11" t="s">
        <v>54</v>
      </c>
      <c r="O4424" s="11" t="s">
        <v>58</v>
      </c>
      <c r="P4424" s="11">
        <v>0</v>
      </c>
      <c r="Q4424" s="11">
        <v>0.70659855684943795</v>
      </c>
      <c r="R4424" s="11">
        <v>8</v>
      </c>
      <c r="S4424" s="11">
        <v>46</v>
      </c>
      <c r="T4424" s="11">
        <v>485.33664128574299</v>
      </c>
      <c r="U4424" s="11">
        <v>5.2473627422542499</v>
      </c>
      <c r="V4424" s="11" t="s">
        <v>56</v>
      </c>
    </row>
    <row r="4425" spans="1:22" x14ac:dyDescent="0.3">
      <c r="A4425" s="9">
        <v>45367.357638888898</v>
      </c>
      <c r="B4425" s="10">
        <v>45367</v>
      </c>
      <c r="C4425" s="11">
        <v>2024</v>
      </c>
      <c r="D4425" s="11">
        <v>3</v>
      </c>
      <c r="E4425" s="11">
        <v>16</v>
      </c>
      <c r="F4425" s="11">
        <v>8</v>
      </c>
      <c r="G4425" s="11" t="s">
        <v>64</v>
      </c>
      <c r="H4425" s="11" t="s">
        <v>65</v>
      </c>
      <c r="I4425" s="11">
        <v>40.7676335891177</v>
      </c>
      <c r="J4425" s="11">
        <v>-73.994448631077205</v>
      </c>
      <c r="K4425" s="11">
        <v>144</v>
      </c>
      <c r="L4425" s="11">
        <v>71.406461090593993</v>
      </c>
      <c r="M4425" s="11">
        <v>38.424640696373501</v>
      </c>
      <c r="N4425" s="11" t="s">
        <v>57</v>
      </c>
      <c r="O4425" s="11" t="s">
        <v>55</v>
      </c>
      <c r="P4425" s="11">
        <v>0</v>
      </c>
      <c r="Q4425" s="11">
        <v>0.30487616459953099</v>
      </c>
      <c r="R4425" s="11">
        <v>41</v>
      </c>
      <c r="S4425" s="11">
        <v>8</v>
      </c>
      <c r="T4425" s="11">
        <v>302.919528096335</v>
      </c>
      <c r="U4425" s="11">
        <v>11.361725659005</v>
      </c>
      <c r="V4425" s="11" t="s">
        <v>63</v>
      </c>
    </row>
    <row r="4426" spans="1:22" x14ac:dyDescent="0.3">
      <c r="A4426" s="9">
        <v>45367.361111111102</v>
      </c>
      <c r="B4426" s="10">
        <v>45367</v>
      </c>
      <c r="C4426" s="11">
        <v>2024</v>
      </c>
      <c r="D4426" s="11">
        <v>3</v>
      </c>
      <c r="E4426" s="11">
        <v>16</v>
      </c>
      <c r="F4426" s="11">
        <v>8</v>
      </c>
      <c r="G4426" s="11" t="s">
        <v>64</v>
      </c>
      <c r="H4426" s="11" t="s">
        <v>65</v>
      </c>
      <c r="I4426" s="11">
        <v>40.819437326598802</v>
      </c>
      <c r="J4426" s="11">
        <v>-73.757636638893999</v>
      </c>
      <c r="K4426" s="11">
        <v>246</v>
      </c>
      <c r="L4426" s="11">
        <v>70.800377115944201</v>
      </c>
      <c r="M4426" s="11">
        <v>16.170664076441899</v>
      </c>
      <c r="N4426" s="11" t="s">
        <v>57</v>
      </c>
      <c r="O4426" s="11" t="s">
        <v>55</v>
      </c>
      <c r="P4426" s="11">
        <v>0</v>
      </c>
      <c r="Q4426" s="11">
        <v>-0.98401513288270703</v>
      </c>
      <c r="R4426" s="11">
        <v>81</v>
      </c>
      <c r="S4426" s="11">
        <v>27</v>
      </c>
      <c r="T4426" s="11">
        <v>410.122393610399</v>
      </c>
      <c r="U4426" s="11">
        <v>14.3942483235036</v>
      </c>
      <c r="V4426" s="11" t="s">
        <v>56</v>
      </c>
    </row>
    <row r="4427" spans="1:22" x14ac:dyDescent="0.3">
      <c r="A4427" s="9">
        <v>45367.364583333299</v>
      </c>
      <c r="B4427" s="10">
        <v>45367</v>
      </c>
      <c r="C4427" s="11">
        <v>2024</v>
      </c>
      <c r="D4427" s="11">
        <v>3</v>
      </c>
      <c r="E4427" s="11">
        <v>16</v>
      </c>
      <c r="F4427" s="11">
        <v>8</v>
      </c>
      <c r="G4427" s="11" t="s">
        <v>64</v>
      </c>
      <c r="H4427" s="11" t="s">
        <v>65</v>
      </c>
      <c r="I4427" s="11">
        <v>40.757711125297497</v>
      </c>
      <c r="J4427" s="11">
        <v>-73.8929652229167</v>
      </c>
      <c r="K4427" s="11">
        <v>257</v>
      </c>
      <c r="L4427" s="11">
        <v>7.7275108122017997</v>
      </c>
      <c r="M4427" s="11">
        <v>70.378208383627793</v>
      </c>
      <c r="N4427" s="11" t="s">
        <v>54</v>
      </c>
      <c r="O4427" s="11" t="s">
        <v>61</v>
      </c>
      <c r="P4427" s="11">
        <v>0</v>
      </c>
      <c r="Q4427" s="11">
        <v>-0.75553608147093798</v>
      </c>
      <c r="R4427" s="11">
        <v>36</v>
      </c>
      <c r="S4427" s="11">
        <v>24</v>
      </c>
      <c r="T4427" s="11">
        <v>84.878321769752702</v>
      </c>
      <c r="U4427" s="11">
        <v>28.507841046916401</v>
      </c>
      <c r="V4427" s="11" t="s">
        <v>56</v>
      </c>
    </row>
    <row r="4428" spans="1:22" x14ac:dyDescent="0.3">
      <c r="A4428" s="9">
        <v>45367.368055555598</v>
      </c>
      <c r="B4428" s="10">
        <v>45367</v>
      </c>
      <c r="C4428" s="11">
        <v>2024</v>
      </c>
      <c r="D4428" s="11">
        <v>3</v>
      </c>
      <c r="E4428" s="11">
        <v>16</v>
      </c>
      <c r="F4428" s="11">
        <v>8</v>
      </c>
      <c r="G4428" s="11" t="s">
        <v>64</v>
      </c>
      <c r="H4428" s="11" t="s">
        <v>65</v>
      </c>
      <c r="I4428" s="11">
        <v>40.741800135821201</v>
      </c>
      <c r="J4428" s="11">
        <v>-73.929494124965302</v>
      </c>
      <c r="K4428" s="11">
        <v>21</v>
      </c>
      <c r="L4428" s="11">
        <v>55.307180337174401</v>
      </c>
      <c r="M4428" s="11">
        <v>46.960942595999597</v>
      </c>
      <c r="N4428" s="11" t="s">
        <v>57</v>
      </c>
      <c r="O4428" s="11" t="s">
        <v>60</v>
      </c>
      <c r="P4428" s="11">
        <v>0</v>
      </c>
      <c r="Q4428" s="11">
        <v>-0.96514307585550996</v>
      </c>
      <c r="R4428" s="11">
        <v>88</v>
      </c>
      <c r="S4428" s="11">
        <v>32</v>
      </c>
      <c r="T4428" s="11">
        <v>296.17829267055299</v>
      </c>
      <c r="U4428" s="11">
        <v>20.6971428034628</v>
      </c>
      <c r="V4428" s="11" t="s">
        <v>62</v>
      </c>
    </row>
    <row r="4429" spans="1:22" x14ac:dyDescent="0.3">
      <c r="A4429" s="9">
        <v>45367.371527777803</v>
      </c>
      <c r="B4429" s="10">
        <v>45367</v>
      </c>
      <c r="C4429" s="11">
        <v>2024</v>
      </c>
      <c r="D4429" s="11">
        <v>3</v>
      </c>
      <c r="E4429" s="11">
        <v>16</v>
      </c>
      <c r="F4429" s="11">
        <v>8</v>
      </c>
      <c r="G4429" s="11" t="s">
        <v>64</v>
      </c>
      <c r="H4429" s="11" t="s">
        <v>65</v>
      </c>
      <c r="I4429" s="11">
        <v>40.730569068380603</v>
      </c>
      <c r="J4429" s="11">
        <v>-73.797698444283796</v>
      </c>
      <c r="K4429" s="11">
        <v>154</v>
      </c>
      <c r="L4429" s="11">
        <v>35.239650207955499</v>
      </c>
      <c r="M4429" s="11">
        <v>65.453152930335193</v>
      </c>
      <c r="N4429" s="11" t="s">
        <v>57</v>
      </c>
      <c r="O4429" s="11" t="s">
        <v>60</v>
      </c>
      <c r="P4429" s="11">
        <v>0</v>
      </c>
      <c r="Q4429" s="11">
        <v>-0.145454902721075</v>
      </c>
      <c r="R4429" s="11">
        <v>52</v>
      </c>
      <c r="S4429" s="11">
        <v>36</v>
      </c>
      <c r="T4429" s="11">
        <v>355.75724488425902</v>
      </c>
      <c r="U4429" s="11">
        <v>21.2983356558052</v>
      </c>
      <c r="V4429" s="11" t="s">
        <v>63</v>
      </c>
    </row>
    <row r="4430" spans="1:22" x14ac:dyDescent="0.3">
      <c r="A4430" s="9">
        <v>45367.375</v>
      </c>
      <c r="B4430" s="10">
        <v>45367</v>
      </c>
      <c r="C4430" s="11">
        <v>2024</v>
      </c>
      <c r="D4430" s="11">
        <v>3</v>
      </c>
      <c r="E4430" s="11">
        <v>16</v>
      </c>
      <c r="F4430" s="11">
        <v>9</v>
      </c>
      <c r="G4430" s="11" t="s">
        <v>64</v>
      </c>
      <c r="H4430" s="11" t="s">
        <v>65</v>
      </c>
      <c r="I4430" s="11">
        <v>40.845212371296</v>
      </c>
      <c r="J4430" s="11">
        <v>-73.784285610033805</v>
      </c>
      <c r="K4430" s="11">
        <v>189</v>
      </c>
      <c r="L4430" s="11">
        <v>34.847278192688101</v>
      </c>
      <c r="M4430" s="11">
        <v>12.673827280907799</v>
      </c>
      <c r="N4430" s="11" t="s">
        <v>57</v>
      </c>
      <c r="O4430" s="11" t="s">
        <v>58</v>
      </c>
      <c r="P4430" s="11">
        <v>0</v>
      </c>
      <c r="Q4430" s="11">
        <v>8.3693802842481999E-2</v>
      </c>
      <c r="R4430" s="11">
        <v>89</v>
      </c>
      <c r="S4430" s="11">
        <v>49</v>
      </c>
      <c r="T4430" s="11">
        <v>404.54457650375099</v>
      </c>
      <c r="U4430" s="11">
        <v>20.370084722834498</v>
      </c>
      <c r="V4430" s="11" t="s">
        <v>63</v>
      </c>
    </row>
    <row r="4431" spans="1:22" x14ac:dyDescent="0.3">
      <c r="A4431" s="9">
        <v>45367.378472222197</v>
      </c>
      <c r="B4431" s="10">
        <v>45367</v>
      </c>
      <c r="C4431" s="11">
        <v>2024</v>
      </c>
      <c r="D4431" s="11">
        <v>3</v>
      </c>
      <c r="E4431" s="11">
        <v>16</v>
      </c>
      <c r="F4431" s="11">
        <v>9</v>
      </c>
      <c r="G4431" s="11" t="s">
        <v>64</v>
      </c>
      <c r="H4431" s="11" t="s">
        <v>65</v>
      </c>
      <c r="I4431" s="11">
        <v>40.789689822175099</v>
      </c>
      <c r="J4431" s="11">
        <v>-73.817267372784499</v>
      </c>
      <c r="K4431" s="11">
        <v>209</v>
      </c>
      <c r="L4431" s="11">
        <v>63.077402074235202</v>
      </c>
      <c r="M4431" s="11">
        <v>89.999494504066405</v>
      </c>
      <c r="N4431" s="11" t="s">
        <v>57</v>
      </c>
      <c r="O4431" s="11" t="s">
        <v>60</v>
      </c>
      <c r="P4431" s="11">
        <v>0</v>
      </c>
      <c r="Q4431" s="11">
        <v>0.77758499918017998</v>
      </c>
      <c r="R4431" s="11">
        <v>18</v>
      </c>
      <c r="S4431" s="11">
        <v>19</v>
      </c>
      <c r="T4431" s="11">
        <v>353.21551278536998</v>
      </c>
      <c r="U4431" s="11">
        <v>14.666316220665101</v>
      </c>
      <c r="V4431" s="11" t="s">
        <v>56</v>
      </c>
    </row>
    <row r="4432" spans="1:22" x14ac:dyDescent="0.3">
      <c r="A4432" s="9">
        <v>45367.381944444503</v>
      </c>
      <c r="B4432" s="10">
        <v>45367</v>
      </c>
      <c r="C4432" s="11">
        <v>2024</v>
      </c>
      <c r="D4432" s="11">
        <v>3</v>
      </c>
      <c r="E4432" s="11">
        <v>16</v>
      </c>
      <c r="F4432" s="11">
        <v>9</v>
      </c>
      <c r="G4432" s="11" t="s">
        <v>64</v>
      </c>
      <c r="H4432" s="11" t="s">
        <v>65</v>
      </c>
      <c r="I4432" s="11">
        <v>40.627435614053098</v>
      </c>
      <c r="J4432" s="11">
        <v>-73.706992044750393</v>
      </c>
      <c r="K4432" s="11">
        <v>137</v>
      </c>
      <c r="L4432" s="11">
        <v>61.861090467554902</v>
      </c>
      <c r="M4432" s="11">
        <v>92.943852208903706</v>
      </c>
      <c r="N4432" s="11" t="s">
        <v>59</v>
      </c>
      <c r="O4432" s="11" t="s">
        <v>58</v>
      </c>
      <c r="P4432" s="11">
        <v>0</v>
      </c>
      <c r="Q4432" s="11">
        <v>0.146449256095744</v>
      </c>
      <c r="R4432" s="11">
        <v>35</v>
      </c>
      <c r="S4432" s="11">
        <v>36</v>
      </c>
      <c r="T4432" s="11">
        <v>173.935913503916</v>
      </c>
      <c r="U4432" s="11">
        <v>13.5725313379263</v>
      </c>
      <c r="V4432" s="11" t="s">
        <v>56</v>
      </c>
    </row>
    <row r="4433" spans="1:22" x14ac:dyDescent="0.3">
      <c r="A4433" s="9">
        <v>45367.385416666701</v>
      </c>
      <c r="B4433" s="10">
        <v>45367</v>
      </c>
      <c r="C4433" s="11">
        <v>2024</v>
      </c>
      <c r="D4433" s="11">
        <v>3</v>
      </c>
      <c r="E4433" s="11">
        <v>16</v>
      </c>
      <c r="F4433" s="11">
        <v>9</v>
      </c>
      <c r="G4433" s="11" t="s">
        <v>64</v>
      </c>
      <c r="H4433" s="11" t="s">
        <v>65</v>
      </c>
      <c r="I4433" s="11">
        <v>40.819501637888102</v>
      </c>
      <c r="J4433" s="11">
        <v>-73.893627381140405</v>
      </c>
      <c r="K4433" s="11">
        <v>248</v>
      </c>
      <c r="L4433" s="11">
        <v>65.076147691919999</v>
      </c>
      <c r="M4433" s="11">
        <v>80.997724618806998</v>
      </c>
      <c r="N4433" s="11" t="s">
        <v>59</v>
      </c>
      <c r="O4433" s="11" t="s">
        <v>58</v>
      </c>
      <c r="P4433" s="11">
        <v>0</v>
      </c>
      <c r="Q4433" s="11">
        <v>0.178768636996365</v>
      </c>
      <c r="R4433" s="11">
        <v>6</v>
      </c>
      <c r="S4433" s="11">
        <v>49</v>
      </c>
      <c r="T4433" s="11">
        <v>108.642937300011</v>
      </c>
      <c r="U4433" s="11">
        <v>19.683088138706001</v>
      </c>
      <c r="V4433" s="11" t="s">
        <v>56</v>
      </c>
    </row>
    <row r="4434" spans="1:22" x14ac:dyDescent="0.3">
      <c r="A4434" s="9">
        <v>45367.388888888898</v>
      </c>
      <c r="B4434" s="10">
        <v>45367</v>
      </c>
      <c r="C4434" s="11">
        <v>2024</v>
      </c>
      <c r="D4434" s="11">
        <v>3</v>
      </c>
      <c r="E4434" s="11">
        <v>16</v>
      </c>
      <c r="F4434" s="11">
        <v>9</v>
      </c>
      <c r="G4434" s="11" t="s">
        <v>64</v>
      </c>
      <c r="H4434" s="11" t="s">
        <v>65</v>
      </c>
      <c r="I4434" s="11">
        <v>40.607016478172397</v>
      </c>
      <c r="J4434" s="11">
        <v>-73.799290303922504</v>
      </c>
      <c r="K4434" s="11">
        <v>40</v>
      </c>
      <c r="L4434" s="11">
        <v>32.820908702046196</v>
      </c>
      <c r="M4434" s="11">
        <v>48.1250474226321</v>
      </c>
      <c r="N4434" s="11" t="s">
        <v>59</v>
      </c>
      <c r="O4434" s="11" t="s">
        <v>61</v>
      </c>
      <c r="P4434" s="11">
        <v>0</v>
      </c>
      <c r="Q4434" s="11">
        <v>0.262627861331718</v>
      </c>
      <c r="R4434" s="11">
        <v>49</v>
      </c>
      <c r="S4434" s="11">
        <v>1</v>
      </c>
      <c r="T4434" s="11">
        <v>229.858460344408</v>
      </c>
      <c r="U4434" s="11">
        <v>22.303688827235401</v>
      </c>
      <c r="V4434" s="11" t="s">
        <v>63</v>
      </c>
    </row>
    <row r="4435" spans="1:22" x14ac:dyDescent="0.3">
      <c r="A4435" s="9">
        <v>45367.392361111102</v>
      </c>
      <c r="B4435" s="10">
        <v>45367</v>
      </c>
      <c r="C4435" s="11">
        <v>2024</v>
      </c>
      <c r="D4435" s="11">
        <v>3</v>
      </c>
      <c r="E4435" s="11">
        <v>16</v>
      </c>
      <c r="F4435" s="11">
        <v>9</v>
      </c>
      <c r="G4435" s="11" t="s">
        <v>64</v>
      </c>
      <c r="H4435" s="11" t="s">
        <v>65</v>
      </c>
      <c r="I4435" s="11">
        <v>40.689949483231999</v>
      </c>
      <c r="J4435" s="11">
        <v>-73.822478164375596</v>
      </c>
      <c r="K4435" s="11">
        <v>202</v>
      </c>
      <c r="L4435" s="11">
        <v>32.102707037706203</v>
      </c>
      <c r="M4435" s="11">
        <v>67.665580186483993</v>
      </c>
      <c r="N4435" s="11" t="s">
        <v>59</v>
      </c>
      <c r="O4435" s="11" t="s">
        <v>60</v>
      </c>
      <c r="P4435" s="11">
        <v>0</v>
      </c>
      <c r="Q4435" s="11">
        <v>-0.29495630954216101</v>
      </c>
      <c r="R4435" s="11">
        <v>81</v>
      </c>
      <c r="S4435" s="11">
        <v>46</v>
      </c>
      <c r="T4435" s="11">
        <v>99.7109199675686</v>
      </c>
      <c r="U4435" s="11">
        <v>27.7765071325877</v>
      </c>
      <c r="V4435" s="11" t="s">
        <v>56</v>
      </c>
    </row>
    <row r="4436" spans="1:22" x14ac:dyDescent="0.3">
      <c r="A4436" s="9">
        <v>45367.395833333299</v>
      </c>
      <c r="B4436" s="10">
        <v>45367</v>
      </c>
      <c r="C4436" s="11">
        <v>2024</v>
      </c>
      <c r="D4436" s="11">
        <v>3</v>
      </c>
      <c r="E4436" s="11">
        <v>16</v>
      </c>
      <c r="F4436" s="11">
        <v>9</v>
      </c>
      <c r="G4436" s="11" t="s">
        <v>64</v>
      </c>
      <c r="H4436" s="11" t="s">
        <v>65</v>
      </c>
      <c r="I4436" s="11">
        <v>40.721953772789703</v>
      </c>
      <c r="J4436" s="11">
        <v>-73.923269987697694</v>
      </c>
      <c r="K4436" s="11">
        <v>91</v>
      </c>
      <c r="L4436" s="11">
        <v>42.254294972506997</v>
      </c>
      <c r="M4436" s="11">
        <v>88.383258558348302</v>
      </c>
      <c r="N4436" s="11" t="s">
        <v>57</v>
      </c>
      <c r="O4436" s="11" t="s">
        <v>55</v>
      </c>
      <c r="P4436" s="11">
        <v>0</v>
      </c>
      <c r="Q4436" s="11">
        <v>-0.64380709464562602</v>
      </c>
      <c r="R4436" s="11">
        <v>48</v>
      </c>
      <c r="S4436" s="11">
        <v>46</v>
      </c>
      <c r="T4436" s="11">
        <v>275.57633937624502</v>
      </c>
      <c r="U4436" s="11">
        <v>12.607364887491901</v>
      </c>
      <c r="V4436" s="11" t="s">
        <v>56</v>
      </c>
    </row>
    <row r="4437" spans="1:22" x14ac:dyDescent="0.3">
      <c r="A4437" s="9">
        <v>45367.399305555598</v>
      </c>
      <c r="B4437" s="10">
        <v>45367</v>
      </c>
      <c r="C4437" s="11">
        <v>2024</v>
      </c>
      <c r="D4437" s="11">
        <v>3</v>
      </c>
      <c r="E4437" s="11">
        <v>16</v>
      </c>
      <c r="F4437" s="11">
        <v>9</v>
      </c>
      <c r="G4437" s="11" t="s">
        <v>64</v>
      </c>
      <c r="H4437" s="11" t="s">
        <v>65</v>
      </c>
      <c r="I4437" s="11">
        <v>40.829814139982098</v>
      </c>
      <c r="J4437" s="11">
        <v>-73.974922134946596</v>
      </c>
      <c r="K4437" s="11">
        <v>292</v>
      </c>
      <c r="L4437" s="11">
        <v>24.598930883915699</v>
      </c>
      <c r="M4437" s="11">
        <v>11.5866922075747</v>
      </c>
      <c r="N4437" s="11" t="s">
        <v>54</v>
      </c>
      <c r="O4437" s="11" t="s">
        <v>61</v>
      </c>
      <c r="P4437" s="11">
        <v>1</v>
      </c>
      <c r="Q4437" s="11">
        <v>-0.11169141599264799</v>
      </c>
      <c r="R4437" s="11">
        <v>38</v>
      </c>
      <c r="S4437" s="11">
        <v>8</v>
      </c>
      <c r="T4437" s="11">
        <v>54.541204758235899</v>
      </c>
      <c r="U4437" s="11">
        <v>11.5982858092777</v>
      </c>
      <c r="V4437" s="11" t="s">
        <v>56</v>
      </c>
    </row>
    <row r="4438" spans="1:22" x14ac:dyDescent="0.3">
      <c r="A4438" s="9">
        <v>45367.402777777803</v>
      </c>
      <c r="B4438" s="10">
        <v>45367</v>
      </c>
      <c r="C4438" s="11">
        <v>2024</v>
      </c>
      <c r="D4438" s="11">
        <v>3</v>
      </c>
      <c r="E4438" s="11">
        <v>16</v>
      </c>
      <c r="F4438" s="11">
        <v>9</v>
      </c>
      <c r="G4438" s="11" t="s">
        <v>64</v>
      </c>
      <c r="H4438" s="11" t="s">
        <v>65</v>
      </c>
      <c r="I4438" s="11">
        <v>40.898769706304797</v>
      </c>
      <c r="J4438" s="11">
        <v>-73.940185642751203</v>
      </c>
      <c r="K4438" s="11">
        <v>295</v>
      </c>
      <c r="L4438" s="11">
        <v>79.639902201063094</v>
      </c>
      <c r="M4438" s="11">
        <v>98.282116868518401</v>
      </c>
      <c r="N4438" s="11" t="s">
        <v>54</v>
      </c>
      <c r="O4438" s="11" t="s">
        <v>58</v>
      </c>
      <c r="P4438" s="11">
        <v>0</v>
      </c>
      <c r="Q4438" s="11">
        <v>-0.39928763043860399</v>
      </c>
      <c r="R4438" s="11">
        <v>96</v>
      </c>
      <c r="S4438" s="11">
        <v>13</v>
      </c>
      <c r="T4438" s="11">
        <v>439.22095408137199</v>
      </c>
      <c r="U4438" s="11">
        <v>15.4127098260133</v>
      </c>
      <c r="V4438" s="11" t="s">
        <v>56</v>
      </c>
    </row>
    <row r="4439" spans="1:22" x14ac:dyDescent="0.3">
      <c r="A4439" s="9">
        <v>45367.40625</v>
      </c>
      <c r="B4439" s="10">
        <v>45367</v>
      </c>
      <c r="C4439" s="11">
        <v>2024</v>
      </c>
      <c r="D4439" s="11">
        <v>3</v>
      </c>
      <c r="E4439" s="11">
        <v>16</v>
      </c>
      <c r="F4439" s="11">
        <v>9</v>
      </c>
      <c r="G4439" s="11" t="s">
        <v>64</v>
      </c>
      <c r="H4439" s="11" t="s">
        <v>65</v>
      </c>
      <c r="I4439" s="11">
        <v>40.869565375596103</v>
      </c>
      <c r="J4439" s="11">
        <v>-73.896585703856005</v>
      </c>
      <c r="K4439" s="11">
        <v>94</v>
      </c>
      <c r="L4439" s="11">
        <v>13.9254481414316</v>
      </c>
      <c r="M4439" s="11">
        <v>50.6616844998331</v>
      </c>
      <c r="N4439" s="11" t="s">
        <v>59</v>
      </c>
      <c r="O4439" s="11" t="s">
        <v>58</v>
      </c>
      <c r="P4439" s="11">
        <v>0</v>
      </c>
      <c r="Q4439" s="11">
        <v>-0.38050249249743201</v>
      </c>
      <c r="R4439" s="11">
        <v>24</v>
      </c>
      <c r="S4439" s="11">
        <v>40</v>
      </c>
      <c r="T4439" s="11">
        <v>81.319305864268799</v>
      </c>
      <c r="U4439" s="11">
        <v>24.140942923675301</v>
      </c>
      <c r="V4439" s="11" t="s">
        <v>56</v>
      </c>
    </row>
    <row r="4440" spans="1:22" x14ac:dyDescent="0.3">
      <c r="A4440" s="9">
        <v>45367.409722222197</v>
      </c>
      <c r="B4440" s="10">
        <v>45367</v>
      </c>
      <c r="C4440" s="11">
        <v>2024</v>
      </c>
      <c r="D4440" s="11">
        <v>3</v>
      </c>
      <c r="E4440" s="11">
        <v>16</v>
      </c>
      <c r="F4440" s="11">
        <v>9</v>
      </c>
      <c r="G4440" s="11" t="s">
        <v>64</v>
      </c>
      <c r="H4440" s="11" t="s">
        <v>65</v>
      </c>
      <c r="I4440" s="11">
        <v>40.6717722412318</v>
      </c>
      <c r="J4440" s="11">
        <v>-73.965210699125507</v>
      </c>
      <c r="K4440" s="11">
        <v>125</v>
      </c>
      <c r="L4440" s="11">
        <v>27.514034865274201</v>
      </c>
      <c r="M4440" s="11">
        <v>15.2637262179574</v>
      </c>
      <c r="N4440" s="11" t="s">
        <v>59</v>
      </c>
      <c r="O4440" s="11" t="s">
        <v>58</v>
      </c>
      <c r="P4440" s="11">
        <v>1</v>
      </c>
      <c r="Q4440" s="11">
        <v>-0.79951062561146502</v>
      </c>
      <c r="R4440" s="11">
        <v>57</v>
      </c>
      <c r="S4440" s="11">
        <v>37</v>
      </c>
      <c r="T4440" s="11">
        <v>207.13425944921099</v>
      </c>
      <c r="U4440" s="11">
        <v>12.1380304331381</v>
      </c>
      <c r="V4440" s="11" t="s">
        <v>56</v>
      </c>
    </row>
    <row r="4441" spans="1:22" x14ac:dyDescent="0.3">
      <c r="A4441" s="9">
        <v>45367.413194444503</v>
      </c>
      <c r="B4441" s="10">
        <v>45367</v>
      </c>
      <c r="C4441" s="11">
        <v>2024</v>
      </c>
      <c r="D4441" s="11">
        <v>3</v>
      </c>
      <c r="E4441" s="11">
        <v>16</v>
      </c>
      <c r="F4441" s="11">
        <v>9</v>
      </c>
      <c r="G4441" s="11" t="s">
        <v>64</v>
      </c>
      <c r="H4441" s="11" t="s">
        <v>65</v>
      </c>
      <c r="I4441" s="11">
        <v>40.792741160977997</v>
      </c>
      <c r="J4441" s="11">
        <v>-73.743742020273402</v>
      </c>
      <c r="K4441" s="11">
        <v>212</v>
      </c>
      <c r="L4441" s="11">
        <v>35.7276511204049</v>
      </c>
      <c r="M4441" s="11">
        <v>32.626168336566998</v>
      </c>
      <c r="N4441" s="11" t="s">
        <v>57</v>
      </c>
      <c r="O4441" s="11" t="s">
        <v>58</v>
      </c>
      <c r="P4441" s="11">
        <v>0</v>
      </c>
      <c r="Q4441" s="11">
        <v>0.62785984520753602</v>
      </c>
      <c r="R4441" s="11">
        <v>84</v>
      </c>
      <c r="S4441" s="11">
        <v>21</v>
      </c>
      <c r="T4441" s="11">
        <v>496.62024585347802</v>
      </c>
      <c r="U4441" s="11">
        <v>18.0016994787089</v>
      </c>
      <c r="V4441" s="11" t="s">
        <v>56</v>
      </c>
    </row>
    <row r="4442" spans="1:22" x14ac:dyDescent="0.3">
      <c r="A4442" s="9">
        <v>45367.416666666701</v>
      </c>
      <c r="B4442" s="10">
        <v>45367</v>
      </c>
      <c r="C4442" s="11">
        <v>2024</v>
      </c>
      <c r="D4442" s="11">
        <v>3</v>
      </c>
      <c r="E4442" s="11">
        <v>16</v>
      </c>
      <c r="F4442" s="11">
        <v>10</v>
      </c>
      <c r="G4442" s="11" t="s">
        <v>64</v>
      </c>
      <c r="H4442" s="11" t="s">
        <v>65</v>
      </c>
      <c r="I4442" s="11">
        <v>40.687549605443202</v>
      </c>
      <c r="J4442" s="11">
        <v>-73.877744966697094</v>
      </c>
      <c r="K4442" s="11">
        <v>287</v>
      </c>
      <c r="L4442" s="11">
        <v>50.966871285850502</v>
      </c>
      <c r="M4442" s="11">
        <v>35.782351456210598</v>
      </c>
      <c r="N4442" s="11" t="s">
        <v>54</v>
      </c>
      <c r="O4442" s="11" t="s">
        <v>60</v>
      </c>
      <c r="P4442" s="11">
        <v>0</v>
      </c>
      <c r="Q4442" s="11">
        <v>-0.48429778734254098</v>
      </c>
      <c r="R4442" s="11">
        <v>20</v>
      </c>
      <c r="S4442" s="11">
        <v>17</v>
      </c>
      <c r="T4442" s="11">
        <v>316.188833823653</v>
      </c>
      <c r="U4442" s="11">
        <v>26.7642085959355</v>
      </c>
      <c r="V4442" s="11" t="s">
        <v>56</v>
      </c>
    </row>
    <row r="4443" spans="1:22" x14ac:dyDescent="0.3">
      <c r="A4443" s="9">
        <v>45367.420138888898</v>
      </c>
      <c r="B4443" s="10">
        <v>45367</v>
      </c>
      <c r="C4443" s="11">
        <v>2024</v>
      </c>
      <c r="D4443" s="11">
        <v>3</v>
      </c>
      <c r="E4443" s="11">
        <v>16</v>
      </c>
      <c r="F4443" s="11">
        <v>10</v>
      </c>
      <c r="G4443" s="11" t="s">
        <v>64</v>
      </c>
      <c r="H4443" s="11" t="s">
        <v>65</v>
      </c>
      <c r="I4443" s="11">
        <v>40.6583792407068</v>
      </c>
      <c r="J4443" s="11">
        <v>-73.953982703162595</v>
      </c>
      <c r="K4443" s="11">
        <v>229</v>
      </c>
      <c r="L4443" s="11">
        <v>49.708699913246598</v>
      </c>
      <c r="M4443" s="11">
        <v>45.237653836059103</v>
      </c>
      <c r="N4443" s="11" t="s">
        <v>57</v>
      </c>
      <c r="O4443" s="11" t="s">
        <v>58</v>
      </c>
      <c r="P4443" s="11">
        <v>0</v>
      </c>
      <c r="Q4443" s="11">
        <v>6.7336815227985999E-2</v>
      </c>
      <c r="R4443" s="11">
        <v>64</v>
      </c>
      <c r="S4443" s="11">
        <v>5</v>
      </c>
      <c r="T4443" s="11">
        <v>276.50039469488502</v>
      </c>
      <c r="U4443" s="11">
        <v>10.733539012906199</v>
      </c>
      <c r="V4443" s="11" t="s">
        <v>56</v>
      </c>
    </row>
    <row r="4444" spans="1:22" x14ac:dyDescent="0.3">
      <c r="A4444" s="9">
        <v>45367.423611111102</v>
      </c>
      <c r="B4444" s="10">
        <v>45367</v>
      </c>
      <c r="C4444" s="11">
        <v>2024</v>
      </c>
      <c r="D4444" s="11">
        <v>3</v>
      </c>
      <c r="E4444" s="11">
        <v>16</v>
      </c>
      <c r="F4444" s="11">
        <v>10</v>
      </c>
      <c r="G4444" s="11" t="s">
        <v>64</v>
      </c>
      <c r="H4444" s="11" t="s">
        <v>65</v>
      </c>
      <c r="I4444" s="11">
        <v>40.6161804617998</v>
      </c>
      <c r="J4444" s="11">
        <v>-73.997227616110195</v>
      </c>
      <c r="K4444" s="11">
        <v>271</v>
      </c>
      <c r="L4444" s="11">
        <v>54.459475165266603</v>
      </c>
      <c r="M4444" s="11">
        <v>64.839351458798504</v>
      </c>
      <c r="N4444" s="11" t="s">
        <v>54</v>
      </c>
      <c r="O4444" s="11" t="s">
        <v>58</v>
      </c>
      <c r="P4444" s="11">
        <v>0</v>
      </c>
      <c r="Q4444" s="11">
        <v>0.12468132225423199</v>
      </c>
      <c r="R4444" s="11">
        <v>72</v>
      </c>
      <c r="S4444" s="11">
        <v>42</v>
      </c>
      <c r="T4444" s="11">
        <v>273.65642740092102</v>
      </c>
      <c r="U4444" s="11">
        <v>27.778823820503199</v>
      </c>
      <c r="V4444" s="11" t="s">
        <v>56</v>
      </c>
    </row>
    <row r="4445" spans="1:22" x14ac:dyDescent="0.3">
      <c r="A4445" s="9">
        <v>45367.427083333299</v>
      </c>
      <c r="B4445" s="10">
        <v>45367</v>
      </c>
      <c r="C4445" s="11">
        <v>2024</v>
      </c>
      <c r="D4445" s="11">
        <v>3</v>
      </c>
      <c r="E4445" s="11">
        <v>16</v>
      </c>
      <c r="F4445" s="11">
        <v>10</v>
      </c>
      <c r="G4445" s="11" t="s">
        <v>64</v>
      </c>
      <c r="H4445" s="11" t="s">
        <v>65</v>
      </c>
      <c r="I4445" s="11">
        <v>40.696589658788703</v>
      </c>
      <c r="J4445" s="11">
        <v>-73.855560791986704</v>
      </c>
      <c r="K4445" s="11">
        <v>151</v>
      </c>
      <c r="L4445" s="11">
        <v>54.039227942474803</v>
      </c>
      <c r="M4445" s="11">
        <v>40.135975970636999</v>
      </c>
      <c r="N4445" s="11" t="s">
        <v>57</v>
      </c>
      <c r="O4445" s="11" t="s">
        <v>60</v>
      </c>
      <c r="P4445" s="11">
        <v>0</v>
      </c>
      <c r="Q4445" s="11">
        <v>-0.54416967178787601</v>
      </c>
      <c r="R4445" s="11">
        <v>60</v>
      </c>
      <c r="S4445" s="11">
        <v>33</v>
      </c>
      <c r="T4445" s="11">
        <v>278.43640216223099</v>
      </c>
      <c r="U4445" s="11">
        <v>14.5602449526356</v>
      </c>
      <c r="V4445" s="11" t="s">
        <v>63</v>
      </c>
    </row>
    <row r="4446" spans="1:22" x14ac:dyDescent="0.3">
      <c r="A4446" s="9">
        <v>45367.430555555598</v>
      </c>
      <c r="B4446" s="10">
        <v>45367</v>
      </c>
      <c r="C4446" s="11">
        <v>2024</v>
      </c>
      <c r="D4446" s="11">
        <v>3</v>
      </c>
      <c r="E4446" s="11">
        <v>16</v>
      </c>
      <c r="F4446" s="11">
        <v>10</v>
      </c>
      <c r="G4446" s="11" t="s">
        <v>64</v>
      </c>
      <c r="H4446" s="11" t="s">
        <v>65</v>
      </c>
      <c r="I4446" s="11">
        <v>40.8031746846492</v>
      </c>
      <c r="J4446" s="11">
        <v>-73.992596947037498</v>
      </c>
      <c r="K4446" s="11">
        <v>224</v>
      </c>
      <c r="L4446" s="11">
        <v>69.542262479885807</v>
      </c>
      <c r="M4446" s="11">
        <v>19.4297211788722</v>
      </c>
      <c r="N4446" s="11" t="s">
        <v>57</v>
      </c>
      <c r="O4446" s="11" t="s">
        <v>61</v>
      </c>
      <c r="P4446" s="11">
        <v>0</v>
      </c>
      <c r="Q4446" s="11">
        <v>-7.7812161201529196E-4</v>
      </c>
      <c r="R4446" s="11">
        <v>53</v>
      </c>
      <c r="S4446" s="11">
        <v>13</v>
      </c>
      <c r="T4446" s="11">
        <v>241.341710092977</v>
      </c>
      <c r="U4446" s="11">
        <v>18.323713758947999</v>
      </c>
      <c r="V4446" s="11" t="s">
        <v>56</v>
      </c>
    </row>
    <row r="4447" spans="1:22" x14ac:dyDescent="0.3">
      <c r="A4447" s="9">
        <v>45367.434027777803</v>
      </c>
      <c r="B4447" s="10">
        <v>45367</v>
      </c>
      <c r="C4447" s="11">
        <v>2024</v>
      </c>
      <c r="D4447" s="11">
        <v>3</v>
      </c>
      <c r="E4447" s="11">
        <v>16</v>
      </c>
      <c r="F4447" s="11">
        <v>10</v>
      </c>
      <c r="G4447" s="11" t="s">
        <v>64</v>
      </c>
      <c r="H4447" s="11" t="s">
        <v>65</v>
      </c>
      <c r="I4447" s="11">
        <v>40.888904812420201</v>
      </c>
      <c r="J4447" s="11">
        <v>-73.893747398087598</v>
      </c>
      <c r="K4447" s="11">
        <v>153</v>
      </c>
      <c r="L4447" s="11">
        <v>43.508425413689302</v>
      </c>
      <c r="M4447" s="11">
        <v>88.010279387089497</v>
      </c>
      <c r="N4447" s="11" t="s">
        <v>57</v>
      </c>
      <c r="O4447" s="11" t="s">
        <v>61</v>
      </c>
      <c r="P4447" s="11">
        <v>1</v>
      </c>
      <c r="Q4447" s="11">
        <v>-0.79971405117755401</v>
      </c>
      <c r="R4447" s="11">
        <v>91</v>
      </c>
      <c r="S4447" s="11">
        <v>28</v>
      </c>
      <c r="T4447" s="11">
        <v>414.176472244443</v>
      </c>
      <c r="U4447" s="11">
        <v>12.957906962537001</v>
      </c>
      <c r="V4447" s="11" t="s">
        <v>56</v>
      </c>
    </row>
    <row r="4448" spans="1:22" x14ac:dyDescent="0.3">
      <c r="A4448" s="9">
        <v>45367.4375</v>
      </c>
      <c r="B4448" s="10">
        <v>45367</v>
      </c>
      <c r="C4448" s="11">
        <v>2024</v>
      </c>
      <c r="D4448" s="11">
        <v>3</v>
      </c>
      <c r="E4448" s="11">
        <v>16</v>
      </c>
      <c r="F4448" s="11">
        <v>10</v>
      </c>
      <c r="G4448" s="11" t="s">
        <v>64</v>
      </c>
      <c r="H4448" s="11" t="s">
        <v>65</v>
      </c>
      <c r="I4448" s="11">
        <v>40.870861545950497</v>
      </c>
      <c r="J4448" s="11">
        <v>-73.739283591727798</v>
      </c>
      <c r="K4448" s="11">
        <v>193</v>
      </c>
      <c r="L4448" s="11">
        <v>48.366346940272699</v>
      </c>
      <c r="M4448" s="11">
        <v>73.144103224440599</v>
      </c>
      <c r="N4448" s="11" t="s">
        <v>54</v>
      </c>
      <c r="O4448" s="11" t="s">
        <v>55</v>
      </c>
      <c r="P4448" s="11">
        <v>0</v>
      </c>
      <c r="Q4448" s="11">
        <v>0.53037993717401299</v>
      </c>
      <c r="R4448" s="11">
        <v>6</v>
      </c>
      <c r="S4448" s="11">
        <v>31</v>
      </c>
      <c r="T4448" s="11">
        <v>212.19567289801401</v>
      </c>
      <c r="U4448" s="11">
        <v>5.4333550892173799</v>
      </c>
      <c r="V4448" s="11" t="s">
        <v>63</v>
      </c>
    </row>
    <row r="4449" spans="1:22" x14ac:dyDescent="0.3">
      <c r="A4449" s="9">
        <v>45367.440972222197</v>
      </c>
      <c r="B4449" s="10">
        <v>45367</v>
      </c>
      <c r="C4449" s="11">
        <v>2024</v>
      </c>
      <c r="D4449" s="11">
        <v>3</v>
      </c>
      <c r="E4449" s="11">
        <v>16</v>
      </c>
      <c r="F4449" s="11">
        <v>10</v>
      </c>
      <c r="G4449" s="11" t="s">
        <v>64</v>
      </c>
      <c r="H4449" s="11" t="s">
        <v>65</v>
      </c>
      <c r="I4449" s="11">
        <v>40.747678947125699</v>
      </c>
      <c r="J4449" s="11">
        <v>-73.707752237952903</v>
      </c>
      <c r="K4449" s="11">
        <v>244</v>
      </c>
      <c r="L4449" s="11">
        <v>60.1317768140499</v>
      </c>
      <c r="M4449" s="11">
        <v>64.497515225133995</v>
      </c>
      <c r="N4449" s="11" t="s">
        <v>54</v>
      </c>
      <c r="O4449" s="11" t="s">
        <v>58</v>
      </c>
      <c r="P4449" s="11">
        <v>0</v>
      </c>
      <c r="Q4449" s="11">
        <v>-0.66966707242546497</v>
      </c>
      <c r="R4449" s="11">
        <v>15</v>
      </c>
      <c r="S4449" s="11">
        <v>17</v>
      </c>
      <c r="T4449" s="11">
        <v>473.25693506165499</v>
      </c>
      <c r="U4449" s="11">
        <v>12.2265541867687</v>
      </c>
      <c r="V4449" s="11" t="s">
        <v>56</v>
      </c>
    </row>
    <row r="4450" spans="1:22" x14ac:dyDescent="0.3">
      <c r="A4450" s="9">
        <v>45367.444444444503</v>
      </c>
      <c r="B4450" s="10">
        <v>45367</v>
      </c>
      <c r="C4450" s="11">
        <v>2024</v>
      </c>
      <c r="D4450" s="11">
        <v>3</v>
      </c>
      <c r="E4450" s="11">
        <v>16</v>
      </c>
      <c r="F4450" s="11">
        <v>10</v>
      </c>
      <c r="G4450" s="11" t="s">
        <v>64</v>
      </c>
      <c r="H4450" s="11" t="s">
        <v>65</v>
      </c>
      <c r="I4450" s="11">
        <v>40.863681308418798</v>
      </c>
      <c r="J4450" s="11">
        <v>-73.973796525527007</v>
      </c>
      <c r="K4450" s="11">
        <v>253</v>
      </c>
      <c r="L4450" s="11">
        <v>13.8224251203149</v>
      </c>
      <c r="M4450" s="11">
        <v>90.285417246903407</v>
      </c>
      <c r="N4450" s="11" t="s">
        <v>57</v>
      </c>
      <c r="O4450" s="11" t="s">
        <v>58</v>
      </c>
      <c r="P4450" s="11">
        <v>0</v>
      </c>
      <c r="Q4450" s="11">
        <v>0.47804267116649801</v>
      </c>
      <c r="R4450" s="11">
        <v>80</v>
      </c>
      <c r="S4450" s="11">
        <v>47</v>
      </c>
      <c r="T4450" s="11">
        <v>177.00010191126401</v>
      </c>
      <c r="U4450" s="11">
        <v>24.1883760731825</v>
      </c>
      <c r="V4450" s="11" t="s">
        <v>56</v>
      </c>
    </row>
    <row r="4451" spans="1:22" x14ac:dyDescent="0.3">
      <c r="A4451" s="9">
        <v>45367.447916666701</v>
      </c>
      <c r="B4451" s="10">
        <v>45367</v>
      </c>
      <c r="C4451" s="11">
        <v>2024</v>
      </c>
      <c r="D4451" s="11">
        <v>3</v>
      </c>
      <c r="E4451" s="11">
        <v>16</v>
      </c>
      <c r="F4451" s="11">
        <v>10</v>
      </c>
      <c r="G4451" s="11" t="s">
        <v>64</v>
      </c>
      <c r="H4451" s="11" t="s">
        <v>65</v>
      </c>
      <c r="I4451" s="11">
        <v>40.686028177187801</v>
      </c>
      <c r="J4451" s="11">
        <v>-73.796925645763196</v>
      </c>
      <c r="K4451" s="11">
        <v>145</v>
      </c>
      <c r="L4451" s="11">
        <v>59.667127189890799</v>
      </c>
      <c r="M4451" s="11">
        <v>38.377927807937198</v>
      </c>
      <c r="N4451" s="11" t="s">
        <v>59</v>
      </c>
      <c r="O4451" s="11" t="s">
        <v>60</v>
      </c>
      <c r="P4451" s="11">
        <v>0</v>
      </c>
      <c r="Q4451" s="11">
        <v>-9.3394634254044095E-2</v>
      </c>
      <c r="R4451" s="11">
        <v>91</v>
      </c>
      <c r="S4451" s="11">
        <v>40</v>
      </c>
      <c r="T4451" s="11">
        <v>70.819143635108006</v>
      </c>
      <c r="U4451" s="11">
        <v>27.373088515341198</v>
      </c>
      <c r="V4451" s="11" t="s">
        <v>63</v>
      </c>
    </row>
    <row r="4452" spans="1:22" x14ac:dyDescent="0.3">
      <c r="A4452" s="9">
        <v>45367.451388888898</v>
      </c>
      <c r="B4452" s="10">
        <v>45367</v>
      </c>
      <c r="C4452" s="11">
        <v>2024</v>
      </c>
      <c r="D4452" s="11">
        <v>3</v>
      </c>
      <c r="E4452" s="11">
        <v>16</v>
      </c>
      <c r="F4452" s="11">
        <v>10</v>
      </c>
      <c r="G4452" s="11" t="s">
        <v>64</v>
      </c>
      <c r="H4452" s="11" t="s">
        <v>65</v>
      </c>
      <c r="I4452" s="11">
        <v>40.756713133079401</v>
      </c>
      <c r="J4452" s="11">
        <v>-73.965115966976597</v>
      </c>
      <c r="K4452" s="11">
        <v>286</v>
      </c>
      <c r="L4452" s="11">
        <v>24.8389135507974</v>
      </c>
      <c r="M4452" s="11">
        <v>36.250538555664498</v>
      </c>
      <c r="N4452" s="11" t="s">
        <v>59</v>
      </c>
      <c r="O4452" s="11" t="s">
        <v>55</v>
      </c>
      <c r="P4452" s="11">
        <v>0</v>
      </c>
      <c r="Q4452" s="11">
        <v>0.62101946480929304</v>
      </c>
      <c r="R4452" s="11">
        <v>95</v>
      </c>
      <c r="S4452" s="11">
        <v>25</v>
      </c>
      <c r="T4452" s="11">
        <v>290.056788725876</v>
      </c>
      <c r="U4452" s="11">
        <v>12.5998923749844</v>
      </c>
      <c r="V4452" s="11" t="s">
        <v>56</v>
      </c>
    </row>
    <row r="4453" spans="1:22" x14ac:dyDescent="0.3">
      <c r="A4453" s="9">
        <v>45367.454861111102</v>
      </c>
      <c r="B4453" s="10">
        <v>45367</v>
      </c>
      <c r="C4453" s="11">
        <v>2024</v>
      </c>
      <c r="D4453" s="11">
        <v>3</v>
      </c>
      <c r="E4453" s="11">
        <v>16</v>
      </c>
      <c r="F4453" s="11">
        <v>10</v>
      </c>
      <c r="G4453" s="11" t="s">
        <v>64</v>
      </c>
      <c r="H4453" s="11" t="s">
        <v>65</v>
      </c>
      <c r="I4453" s="11">
        <v>40.617844182277103</v>
      </c>
      <c r="J4453" s="11">
        <v>-73.910107686247201</v>
      </c>
      <c r="K4453" s="11">
        <v>296</v>
      </c>
      <c r="L4453" s="11">
        <v>43.707025681359902</v>
      </c>
      <c r="M4453" s="11">
        <v>29.659164608877798</v>
      </c>
      <c r="N4453" s="11" t="s">
        <v>59</v>
      </c>
      <c r="O4453" s="11" t="s">
        <v>55</v>
      </c>
      <c r="P4453" s="11">
        <v>0</v>
      </c>
      <c r="Q4453" s="11">
        <v>-0.56651812765793996</v>
      </c>
      <c r="R4453" s="11">
        <v>25</v>
      </c>
      <c r="S4453" s="11">
        <v>47</v>
      </c>
      <c r="T4453" s="11">
        <v>399.09861254929598</v>
      </c>
      <c r="U4453" s="11">
        <v>28.987454238240499</v>
      </c>
      <c r="V4453" s="11" t="s">
        <v>56</v>
      </c>
    </row>
    <row r="4454" spans="1:22" x14ac:dyDescent="0.3">
      <c r="A4454" s="9">
        <v>45367.458333333299</v>
      </c>
      <c r="B4454" s="10">
        <v>45367</v>
      </c>
      <c r="C4454" s="11">
        <v>2024</v>
      </c>
      <c r="D4454" s="11">
        <v>3</v>
      </c>
      <c r="E4454" s="11">
        <v>16</v>
      </c>
      <c r="F4454" s="11">
        <v>11</v>
      </c>
      <c r="G4454" s="11" t="s">
        <v>64</v>
      </c>
      <c r="H4454" s="11" t="s">
        <v>65</v>
      </c>
      <c r="I4454" s="11">
        <v>40.692885401222703</v>
      </c>
      <c r="J4454" s="11">
        <v>-73.843509554620894</v>
      </c>
      <c r="K4454" s="11">
        <v>192</v>
      </c>
      <c r="L4454" s="11">
        <v>53.115750771391099</v>
      </c>
      <c r="M4454" s="11">
        <v>69.418556506677504</v>
      </c>
      <c r="N4454" s="11" t="s">
        <v>54</v>
      </c>
      <c r="O4454" s="11" t="s">
        <v>55</v>
      </c>
      <c r="P4454" s="11">
        <v>0</v>
      </c>
      <c r="Q4454" s="11">
        <v>0.57777684981990096</v>
      </c>
      <c r="R4454" s="11">
        <v>53</v>
      </c>
      <c r="S4454" s="11">
        <v>16</v>
      </c>
      <c r="T4454" s="11">
        <v>410.20261733403299</v>
      </c>
      <c r="U4454" s="11">
        <v>27.680128755093499</v>
      </c>
      <c r="V4454" s="11" t="s">
        <v>63</v>
      </c>
    </row>
    <row r="4455" spans="1:22" x14ac:dyDescent="0.3">
      <c r="A4455" s="9">
        <v>45367.461805555598</v>
      </c>
      <c r="B4455" s="10">
        <v>45367</v>
      </c>
      <c r="C4455" s="11">
        <v>2024</v>
      </c>
      <c r="D4455" s="11">
        <v>3</v>
      </c>
      <c r="E4455" s="11">
        <v>16</v>
      </c>
      <c r="F4455" s="11">
        <v>11</v>
      </c>
      <c r="G4455" s="11" t="s">
        <v>64</v>
      </c>
      <c r="H4455" s="11" t="s">
        <v>65</v>
      </c>
      <c r="I4455" s="11">
        <v>40.786952265882299</v>
      </c>
      <c r="J4455" s="11">
        <v>-73.863933621293</v>
      </c>
      <c r="K4455" s="11">
        <v>59</v>
      </c>
      <c r="L4455" s="11">
        <v>68.026840276365505</v>
      </c>
      <c r="M4455" s="11">
        <v>54.672766900388801</v>
      </c>
      <c r="N4455" s="11" t="s">
        <v>59</v>
      </c>
      <c r="O4455" s="11" t="s">
        <v>60</v>
      </c>
      <c r="P4455" s="11">
        <v>0</v>
      </c>
      <c r="Q4455" s="11">
        <v>-1.71836524347002E-2</v>
      </c>
      <c r="R4455" s="11">
        <v>50</v>
      </c>
      <c r="S4455" s="11">
        <v>12</v>
      </c>
      <c r="T4455" s="11">
        <v>496.83351147165303</v>
      </c>
      <c r="U4455" s="11">
        <v>13.743559982512799</v>
      </c>
      <c r="V4455" s="11" t="s">
        <v>63</v>
      </c>
    </row>
    <row r="4456" spans="1:22" x14ac:dyDescent="0.3">
      <c r="A4456" s="9">
        <v>45367.465277777803</v>
      </c>
      <c r="B4456" s="10">
        <v>45367</v>
      </c>
      <c r="C4456" s="11">
        <v>2024</v>
      </c>
      <c r="D4456" s="11">
        <v>3</v>
      </c>
      <c r="E4456" s="11">
        <v>16</v>
      </c>
      <c r="F4456" s="11">
        <v>11</v>
      </c>
      <c r="G4456" s="11" t="s">
        <v>64</v>
      </c>
      <c r="H4456" s="11" t="s">
        <v>65</v>
      </c>
      <c r="I4456" s="11">
        <v>40.8149354432095</v>
      </c>
      <c r="J4456" s="11">
        <v>-73.829048523411203</v>
      </c>
      <c r="K4456" s="11">
        <v>202</v>
      </c>
      <c r="L4456" s="11">
        <v>79.029570183307001</v>
      </c>
      <c r="M4456" s="11">
        <v>34.103447679283697</v>
      </c>
      <c r="N4456" s="11" t="s">
        <v>57</v>
      </c>
      <c r="O4456" s="11" t="s">
        <v>55</v>
      </c>
      <c r="P4456" s="11">
        <v>0</v>
      </c>
      <c r="Q4456" s="11">
        <v>0.417401281424995</v>
      </c>
      <c r="R4456" s="11">
        <v>82</v>
      </c>
      <c r="S4456" s="11">
        <v>32</v>
      </c>
      <c r="T4456" s="11">
        <v>160.12223401337101</v>
      </c>
      <c r="U4456" s="11">
        <v>14.6942417848632</v>
      </c>
      <c r="V4456" s="11" t="s">
        <v>56</v>
      </c>
    </row>
    <row r="4457" spans="1:22" x14ac:dyDescent="0.3">
      <c r="A4457" s="9">
        <v>45367.46875</v>
      </c>
      <c r="B4457" s="10">
        <v>45367</v>
      </c>
      <c r="C4457" s="11">
        <v>2024</v>
      </c>
      <c r="D4457" s="11">
        <v>3</v>
      </c>
      <c r="E4457" s="11">
        <v>16</v>
      </c>
      <c r="F4457" s="11">
        <v>11</v>
      </c>
      <c r="G4457" s="11" t="s">
        <v>64</v>
      </c>
      <c r="H4457" s="11" t="s">
        <v>65</v>
      </c>
      <c r="I4457" s="11">
        <v>40.730722011993699</v>
      </c>
      <c r="J4457" s="11">
        <v>-73.986133783550002</v>
      </c>
      <c r="K4457" s="11">
        <v>117</v>
      </c>
      <c r="L4457" s="11">
        <v>25.398106593893601</v>
      </c>
      <c r="M4457" s="11">
        <v>40.159850713790597</v>
      </c>
      <c r="N4457" s="11" t="s">
        <v>59</v>
      </c>
      <c r="O4457" s="11" t="s">
        <v>55</v>
      </c>
      <c r="P4457" s="11">
        <v>0</v>
      </c>
      <c r="Q4457" s="11">
        <v>9.0401454291797606E-2</v>
      </c>
      <c r="R4457" s="11">
        <v>17</v>
      </c>
      <c r="S4457" s="11">
        <v>44</v>
      </c>
      <c r="T4457" s="11">
        <v>389.908748247505</v>
      </c>
      <c r="U4457" s="11">
        <v>14.093714004807101</v>
      </c>
      <c r="V4457" s="11" t="s">
        <v>63</v>
      </c>
    </row>
    <row r="4458" spans="1:22" x14ac:dyDescent="0.3">
      <c r="A4458" s="9">
        <v>45367.472222222197</v>
      </c>
      <c r="B4458" s="10">
        <v>45367</v>
      </c>
      <c r="C4458" s="11">
        <v>2024</v>
      </c>
      <c r="D4458" s="11">
        <v>3</v>
      </c>
      <c r="E4458" s="11">
        <v>16</v>
      </c>
      <c r="F4458" s="11">
        <v>11</v>
      </c>
      <c r="G4458" s="11" t="s">
        <v>64</v>
      </c>
      <c r="H4458" s="11" t="s">
        <v>65</v>
      </c>
      <c r="I4458" s="11">
        <v>40.862319286132802</v>
      </c>
      <c r="J4458" s="11">
        <v>-73.7573280840992</v>
      </c>
      <c r="K4458" s="11">
        <v>219</v>
      </c>
      <c r="L4458" s="11">
        <v>69.812136251789994</v>
      </c>
      <c r="M4458" s="11">
        <v>26.2939699009824</v>
      </c>
      <c r="N4458" s="11" t="s">
        <v>57</v>
      </c>
      <c r="O4458" s="11" t="s">
        <v>58</v>
      </c>
      <c r="P4458" s="11">
        <v>0</v>
      </c>
      <c r="Q4458" s="11">
        <v>-0.89060690972291601</v>
      </c>
      <c r="R4458" s="11">
        <v>86</v>
      </c>
      <c r="S4458" s="11">
        <v>44</v>
      </c>
      <c r="T4458" s="11">
        <v>187.02744080254101</v>
      </c>
      <c r="U4458" s="11">
        <v>26.0484360103715</v>
      </c>
      <c r="V4458" s="11" t="s">
        <v>56</v>
      </c>
    </row>
    <row r="4459" spans="1:22" x14ac:dyDescent="0.3">
      <c r="A4459" s="9">
        <v>45367.475694444503</v>
      </c>
      <c r="B4459" s="10">
        <v>45367</v>
      </c>
      <c r="C4459" s="11">
        <v>2024</v>
      </c>
      <c r="D4459" s="11">
        <v>3</v>
      </c>
      <c r="E4459" s="11">
        <v>16</v>
      </c>
      <c r="F4459" s="11">
        <v>11</v>
      </c>
      <c r="G4459" s="11" t="s">
        <v>64</v>
      </c>
      <c r="H4459" s="11" t="s">
        <v>65</v>
      </c>
      <c r="I4459" s="11">
        <v>40.630783138714897</v>
      </c>
      <c r="J4459" s="11">
        <v>-73.993163964745193</v>
      </c>
      <c r="K4459" s="11">
        <v>193</v>
      </c>
      <c r="L4459" s="11">
        <v>66.147844162032996</v>
      </c>
      <c r="M4459" s="11">
        <v>19.521969384412301</v>
      </c>
      <c r="N4459" s="11" t="s">
        <v>59</v>
      </c>
      <c r="O4459" s="11" t="s">
        <v>61</v>
      </c>
      <c r="P4459" s="11">
        <v>0</v>
      </c>
      <c r="Q4459" s="11">
        <v>0.85203053451581001</v>
      </c>
      <c r="R4459" s="11">
        <v>34</v>
      </c>
      <c r="S4459" s="11">
        <v>34</v>
      </c>
      <c r="T4459" s="11">
        <v>430.72643940131701</v>
      </c>
      <c r="U4459" s="11">
        <v>26.3044368133482</v>
      </c>
      <c r="V4459" s="11" t="s">
        <v>63</v>
      </c>
    </row>
    <row r="4460" spans="1:22" x14ac:dyDescent="0.3">
      <c r="A4460" s="9">
        <v>45367.479166666701</v>
      </c>
      <c r="B4460" s="10">
        <v>45367</v>
      </c>
      <c r="C4460" s="11">
        <v>2024</v>
      </c>
      <c r="D4460" s="11">
        <v>3</v>
      </c>
      <c r="E4460" s="11">
        <v>16</v>
      </c>
      <c r="F4460" s="11">
        <v>11</v>
      </c>
      <c r="G4460" s="11" t="s">
        <v>64</v>
      </c>
      <c r="H4460" s="11" t="s">
        <v>65</v>
      </c>
      <c r="I4460" s="11">
        <v>40.6825909013467</v>
      </c>
      <c r="J4460" s="11">
        <v>-73.764846074582394</v>
      </c>
      <c r="K4460" s="11">
        <v>32</v>
      </c>
      <c r="L4460" s="11">
        <v>29.216343927946198</v>
      </c>
      <c r="M4460" s="11">
        <v>28.6122491507493</v>
      </c>
      <c r="N4460" s="11" t="s">
        <v>54</v>
      </c>
      <c r="O4460" s="11" t="s">
        <v>60</v>
      </c>
      <c r="P4460" s="11">
        <v>0</v>
      </c>
      <c r="Q4460" s="11">
        <v>-0.237959092617264</v>
      </c>
      <c r="R4460" s="11">
        <v>1</v>
      </c>
      <c r="S4460" s="11">
        <v>20</v>
      </c>
      <c r="T4460" s="11">
        <v>186.57353112956599</v>
      </c>
      <c r="U4460" s="11">
        <v>18.916142387925099</v>
      </c>
      <c r="V4460" s="11" t="s">
        <v>63</v>
      </c>
    </row>
    <row r="4461" spans="1:22" x14ac:dyDescent="0.3">
      <c r="A4461" s="9">
        <v>45367.482638888898</v>
      </c>
      <c r="B4461" s="10">
        <v>45367</v>
      </c>
      <c r="C4461" s="11">
        <v>2024</v>
      </c>
      <c r="D4461" s="11">
        <v>3</v>
      </c>
      <c r="E4461" s="11">
        <v>16</v>
      </c>
      <c r="F4461" s="11">
        <v>11</v>
      </c>
      <c r="G4461" s="11" t="s">
        <v>64</v>
      </c>
      <c r="H4461" s="11" t="s">
        <v>65</v>
      </c>
      <c r="I4461" s="11">
        <v>40.705156207500004</v>
      </c>
      <c r="J4461" s="11">
        <v>-73.785328646331607</v>
      </c>
      <c r="K4461" s="11">
        <v>190</v>
      </c>
      <c r="L4461" s="11">
        <v>54.568722848336698</v>
      </c>
      <c r="M4461" s="11">
        <v>61.154313602100103</v>
      </c>
      <c r="N4461" s="11" t="s">
        <v>57</v>
      </c>
      <c r="O4461" s="11" t="s">
        <v>58</v>
      </c>
      <c r="P4461" s="11">
        <v>0</v>
      </c>
      <c r="Q4461" s="11">
        <v>0.135255821684056</v>
      </c>
      <c r="R4461" s="11">
        <v>2</v>
      </c>
      <c r="S4461" s="11">
        <v>16</v>
      </c>
      <c r="T4461" s="11">
        <v>143.267342814562</v>
      </c>
      <c r="U4461" s="11">
        <v>15.6856053549932</v>
      </c>
      <c r="V4461" s="11" t="s">
        <v>63</v>
      </c>
    </row>
    <row r="4462" spans="1:22" x14ac:dyDescent="0.3">
      <c r="A4462" s="9">
        <v>45367.486111111102</v>
      </c>
      <c r="B4462" s="10">
        <v>45367</v>
      </c>
      <c r="C4462" s="11">
        <v>2024</v>
      </c>
      <c r="D4462" s="11">
        <v>3</v>
      </c>
      <c r="E4462" s="11">
        <v>16</v>
      </c>
      <c r="F4462" s="11">
        <v>11</v>
      </c>
      <c r="G4462" s="11" t="s">
        <v>64</v>
      </c>
      <c r="H4462" s="11" t="s">
        <v>65</v>
      </c>
      <c r="I4462" s="11">
        <v>40.757177307089201</v>
      </c>
      <c r="J4462" s="11">
        <v>-73.761246106419193</v>
      </c>
      <c r="K4462" s="11">
        <v>21</v>
      </c>
      <c r="L4462" s="11">
        <v>17.255978804702099</v>
      </c>
      <c r="M4462" s="11">
        <v>81.554904098470303</v>
      </c>
      <c r="N4462" s="11" t="s">
        <v>57</v>
      </c>
      <c r="O4462" s="11" t="s">
        <v>60</v>
      </c>
      <c r="P4462" s="11">
        <v>0</v>
      </c>
      <c r="Q4462" s="11">
        <v>-0.48335599402347401</v>
      </c>
      <c r="R4462" s="11">
        <v>82</v>
      </c>
      <c r="S4462" s="11">
        <v>19</v>
      </c>
      <c r="T4462" s="11">
        <v>72.842536613009798</v>
      </c>
      <c r="U4462" s="11">
        <v>26.7591955430347</v>
      </c>
      <c r="V4462" s="11" t="s">
        <v>56</v>
      </c>
    </row>
    <row r="4463" spans="1:22" x14ac:dyDescent="0.3">
      <c r="A4463" s="9">
        <v>45367.489583333299</v>
      </c>
      <c r="B4463" s="10">
        <v>45367</v>
      </c>
      <c r="C4463" s="11">
        <v>2024</v>
      </c>
      <c r="D4463" s="11">
        <v>3</v>
      </c>
      <c r="E4463" s="11">
        <v>16</v>
      </c>
      <c r="F4463" s="11">
        <v>11</v>
      </c>
      <c r="G4463" s="11" t="s">
        <v>64</v>
      </c>
      <c r="H4463" s="11" t="s">
        <v>65</v>
      </c>
      <c r="I4463" s="11">
        <v>40.751549974253699</v>
      </c>
      <c r="J4463" s="11">
        <v>-73.753782128199106</v>
      </c>
      <c r="K4463" s="11">
        <v>74</v>
      </c>
      <c r="L4463" s="11">
        <v>6.2164200937489502</v>
      </c>
      <c r="M4463" s="11">
        <v>45.967176629163298</v>
      </c>
      <c r="N4463" s="11" t="s">
        <v>54</v>
      </c>
      <c r="O4463" s="11" t="s">
        <v>58</v>
      </c>
      <c r="P4463" s="11">
        <v>0</v>
      </c>
      <c r="Q4463" s="11">
        <v>0.96171936082759801</v>
      </c>
      <c r="R4463" s="11">
        <v>73</v>
      </c>
      <c r="S4463" s="11">
        <v>26</v>
      </c>
      <c r="T4463" s="11">
        <v>498.23190296073398</v>
      </c>
      <c r="U4463" s="11">
        <v>7.1108381165942598</v>
      </c>
      <c r="V4463" s="11" t="s">
        <v>56</v>
      </c>
    </row>
    <row r="4464" spans="1:22" x14ac:dyDescent="0.3">
      <c r="A4464" s="9">
        <v>45367.493055555598</v>
      </c>
      <c r="B4464" s="10">
        <v>45367</v>
      </c>
      <c r="C4464" s="11">
        <v>2024</v>
      </c>
      <c r="D4464" s="11">
        <v>3</v>
      </c>
      <c r="E4464" s="11">
        <v>16</v>
      </c>
      <c r="F4464" s="11">
        <v>11</v>
      </c>
      <c r="G4464" s="11" t="s">
        <v>64</v>
      </c>
      <c r="H4464" s="11" t="s">
        <v>65</v>
      </c>
      <c r="I4464" s="11">
        <v>40.720335114566304</v>
      </c>
      <c r="J4464" s="11">
        <v>-73.785196935492394</v>
      </c>
      <c r="K4464" s="11">
        <v>251</v>
      </c>
      <c r="L4464" s="11">
        <v>65.456469469706093</v>
      </c>
      <c r="M4464" s="11">
        <v>32.547313813441001</v>
      </c>
      <c r="N4464" s="11" t="s">
        <v>57</v>
      </c>
      <c r="O4464" s="11" t="s">
        <v>61</v>
      </c>
      <c r="P4464" s="11">
        <v>0</v>
      </c>
      <c r="Q4464" s="11">
        <v>0.46852295875790501</v>
      </c>
      <c r="R4464" s="11">
        <v>49</v>
      </c>
      <c r="S4464" s="11">
        <v>2</v>
      </c>
      <c r="T4464" s="11">
        <v>473.69842167267001</v>
      </c>
      <c r="U4464" s="11">
        <v>10.2214199648138</v>
      </c>
      <c r="V4464" s="11" t="s">
        <v>56</v>
      </c>
    </row>
    <row r="4465" spans="1:22" x14ac:dyDescent="0.3">
      <c r="A4465" s="9">
        <v>45367.496527777803</v>
      </c>
      <c r="B4465" s="10">
        <v>45367</v>
      </c>
      <c r="C4465" s="11">
        <v>2024</v>
      </c>
      <c r="D4465" s="11">
        <v>3</v>
      </c>
      <c r="E4465" s="11">
        <v>16</v>
      </c>
      <c r="F4465" s="11">
        <v>11</v>
      </c>
      <c r="G4465" s="11" t="s">
        <v>64</v>
      </c>
      <c r="H4465" s="11" t="s">
        <v>65</v>
      </c>
      <c r="I4465" s="11">
        <v>40.831392371727098</v>
      </c>
      <c r="J4465" s="11">
        <v>-73.896947717580204</v>
      </c>
      <c r="K4465" s="11">
        <v>12</v>
      </c>
      <c r="L4465" s="11">
        <v>21.930814609347301</v>
      </c>
      <c r="M4465" s="11">
        <v>73.043366527446196</v>
      </c>
      <c r="N4465" s="11" t="s">
        <v>59</v>
      </c>
      <c r="O4465" s="11" t="s">
        <v>60</v>
      </c>
      <c r="P4465" s="11">
        <v>0</v>
      </c>
      <c r="Q4465" s="11">
        <v>-0.39703783394770598</v>
      </c>
      <c r="R4465" s="11">
        <v>36</v>
      </c>
      <c r="S4465" s="11">
        <v>24</v>
      </c>
      <c r="T4465" s="11">
        <v>404.35253231097403</v>
      </c>
      <c r="U4465" s="11">
        <v>26.175792256350402</v>
      </c>
      <c r="V4465" s="11" t="s">
        <v>63</v>
      </c>
    </row>
    <row r="4466" spans="1:22" x14ac:dyDescent="0.3">
      <c r="A4466" s="9">
        <v>45367.5</v>
      </c>
      <c r="B4466" s="10">
        <v>45367</v>
      </c>
      <c r="C4466" s="11">
        <v>2024</v>
      </c>
      <c r="D4466" s="11">
        <v>3</v>
      </c>
      <c r="E4466" s="11">
        <v>16</v>
      </c>
      <c r="F4466" s="11">
        <v>12</v>
      </c>
      <c r="G4466" s="11" t="s">
        <v>64</v>
      </c>
      <c r="H4466" s="11" t="s">
        <v>65</v>
      </c>
      <c r="I4466" s="11">
        <v>40.870595076037901</v>
      </c>
      <c r="J4466" s="11">
        <v>-73.751058899042505</v>
      </c>
      <c r="K4466" s="11">
        <v>255</v>
      </c>
      <c r="L4466" s="11">
        <v>52.695260598082498</v>
      </c>
      <c r="M4466" s="11">
        <v>41.091005403493199</v>
      </c>
      <c r="N4466" s="11" t="s">
        <v>59</v>
      </c>
      <c r="O4466" s="11" t="s">
        <v>55</v>
      </c>
      <c r="P4466" s="11">
        <v>0</v>
      </c>
      <c r="Q4466" s="11">
        <v>-0.27642599678016599</v>
      </c>
      <c r="R4466" s="11">
        <v>1</v>
      </c>
      <c r="S4466" s="11">
        <v>43</v>
      </c>
      <c r="T4466" s="11">
        <v>421.947336325013</v>
      </c>
      <c r="U4466" s="11">
        <v>25.3151710631379</v>
      </c>
      <c r="V4466" s="11" t="s">
        <v>56</v>
      </c>
    </row>
    <row r="4467" spans="1:22" x14ac:dyDescent="0.3">
      <c r="A4467" s="9">
        <v>45367.503472222197</v>
      </c>
      <c r="B4467" s="10">
        <v>45367</v>
      </c>
      <c r="C4467" s="11">
        <v>2024</v>
      </c>
      <c r="D4467" s="11">
        <v>3</v>
      </c>
      <c r="E4467" s="11">
        <v>16</v>
      </c>
      <c r="F4467" s="11">
        <v>12</v>
      </c>
      <c r="G4467" s="11" t="s">
        <v>64</v>
      </c>
      <c r="H4467" s="11" t="s">
        <v>65</v>
      </c>
      <c r="I4467" s="11">
        <v>40.797882835500602</v>
      </c>
      <c r="J4467" s="11">
        <v>-73.803061293095894</v>
      </c>
      <c r="K4467" s="11">
        <v>118</v>
      </c>
      <c r="L4467" s="11">
        <v>10.2808470745337</v>
      </c>
      <c r="M4467" s="11">
        <v>87.814542959277205</v>
      </c>
      <c r="N4467" s="11" t="s">
        <v>59</v>
      </c>
      <c r="O4467" s="11" t="s">
        <v>55</v>
      </c>
      <c r="P4467" s="11">
        <v>0</v>
      </c>
      <c r="Q4467" s="11">
        <v>0.87667983365521096</v>
      </c>
      <c r="R4467" s="11">
        <v>44</v>
      </c>
      <c r="S4467" s="11">
        <v>29</v>
      </c>
      <c r="T4467" s="11">
        <v>481.44372023316902</v>
      </c>
      <c r="U4467" s="11">
        <v>17.616751784900099</v>
      </c>
      <c r="V4467" s="11" t="s">
        <v>56</v>
      </c>
    </row>
    <row r="4468" spans="1:22" x14ac:dyDescent="0.3">
      <c r="A4468" s="9">
        <v>45367.506944444503</v>
      </c>
      <c r="B4468" s="10">
        <v>45367</v>
      </c>
      <c r="C4468" s="11">
        <v>2024</v>
      </c>
      <c r="D4468" s="11">
        <v>3</v>
      </c>
      <c r="E4468" s="11">
        <v>16</v>
      </c>
      <c r="F4468" s="11">
        <v>12</v>
      </c>
      <c r="G4468" s="11" t="s">
        <v>64</v>
      </c>
      <c r="H4468" s="11" t="s">
        <v>65</v>
      </c>
      <c r="I4468" s="11">
        <v>40.665470454086297</v>
      </c>
      <c r="J4468" s="11">
        <v>-73.873527694545203</v>
      </c>
      <c r="K4468" s="11">
        <v>29</v>
      </c>
      <c r="L4468" s="11">
        <v>12.3555897673043</v>
      </c>
      <c r="M4468" s="11">
        <v>34.392237025148098</v>
      </c>
      <c r="N4468" s="11" t="s">
        <v>59</v>
      </c>
      <c r="O4468" s="11" t="s">
        <v>60</v>
      </c>
      <c r="P4468" s="11">
        <v>0</v>
      </c>
      <c r="Q4468" s="11">
        <v>-0.81527965697429605</v>
      </c>
      <c r="R4468" s="11">
        <v>2</v>
      </c>
      <c r="S4468" s="11">
        <v>24</v>
      </c>
      <c r="T4468" s="11">
        <v>453.47448285280399</v>
      </c>
      <c r="U4468" s="11">
        <v>5.1940804457735901</v>
      </c>
      <c r="V4468" s="11" t="s">
        <v>56</v>
      </c>
    </row>
    <row r="4469" spans="1:22" x14ac:dyDescent="0.3">
      <c r="A4469" s="9">
        <v>45367.510416666701</v>
      </c>
      <c r="B4469" s="10">
        <v>45367</v>
      </c>
      <c r="C4469" s="11">
        <v>2024</v>
      </c>
      <c r="D4469" s="11">
        <v>3</v>
      </c>
      <c r="E4469" s="11">
        <v>16</v>
      </c>
      <c r="F4469" s="11">
        <v>12</v>
      </c>
      <c r="G4469" s="11" t="s">
        <v>64</v>
      </c>
      <c r="H4469" s="11" t="s">
        <v>65</v>
      </c>
      <c r="I4469" s="11">
        <v>40.806915017546999</v>
      </c>
      <c r="J4469" s="11">
        <v>-73.729342896204599</v>
      </c>
      <c r="K4469" s="11">
        <v>174</v>
      </c>
      <c r="L4469" s="11">
        <v>59.823796079860898</v>
      </c>
      <c r="M4469" s="11">
        <v>81.820049020344399</v>
      </c>
      <c r="N4469" s="11" t="s">
        <v>54</v>
      </c>
      <c r="O4469" s="11" t="s">
        <v>61</v>
      </c>
      <c r="P4469" s="11">
        <v>0</v>
      </c>
      <c r="Q4469" s="11">
        <v>0.53802523883849296</v>
      </c>
      <c r="R4469" s="11">
        <v>63</v>
      </c>
      <c r="S4469" s="11">
        <v>13</v>
      </c>
      <c r="T4469" s="11">
        <v>82.550542926393007</v>
      </c>
      <c r="U4469" s="11">
        <v>23.767778035396599</v>
      </c>
      <c r="V4469" s="11" t="s">
        <v>56</v>
      </c>
    </row>
    <row r="4470" spans="1:22" x14ac:dyDescent="0.3">
      <c r="A4470" s="9">
        <v>45367.513888888898</v>
      </c>
      <c r="B4470" s="10">
        <v>45367</v>
      </c>
      <c r="C4470" s="11">
        <v>2024</v>
      </c>
      <c r="D4470" s="11">
        <v>3</v>
      </c>
      <c r="E4470" s="11">
        <v>16</v>
      </c>
      <c r="F4470" s="11">
        <v>12</v>
      </c>
      <c r="G4470" s="11" t="s">
        <v>64</v>
      </c>
      <c r="H4470" s="11" t="s">
        <v>65</v>
      </c>
      <c r="I4470" s="11">
        <v>40.744436146977598</v>
      </c>
      <c r="J4470" s="11">
        <v>-73.829804970621694</v>
      </c>
      <c r="K4470" s="11">
        <v>170</v>
      </c>
      <c r="L4470" s="11">
        <v>53.390511281370003</v>
      </c>
      <c r="M4470" s="11">
        <v>77.888968788602497</v>
      </c>
      <c r="N4470" s="11" t="s">
        <v>54</v>
      </c>
      <c r="O4470" s="11" t="s">
        <v>58</v>
      </c>
      <c r="P4470" s="11">
        <v>0</v>
      </c>
      <c r="Q4470" s="11">
        <v>-1.9260521551929199E-2</v>
      </c>
      <c r="R4470" s="11">
        <v>23</v>
      </c>
      <c r="S4470" s="11">
        <v>46</v>
      </c>
      <c r="T4470" s="11">
        <v>200.16972376851999</v>
      </c>
      <c r="U4470" s="11">
        <v>18.853066146638099</v>
      </c>
      <c r="V4470" s="11" t="s">
        <v>63</v>
      </c>
    </row>
    <row r="4471" spans="1:22" x14ac:dyDescent="0.3">
      <c r="A4471" s="9">
        <v>45367.517361111102</v>
      </c>
      <c r="B4471" s="10">
        <v>45367</v>
      </c>
      <c r="C4471" s="11">
        <v>2024</v>
      </c>
      <c r="D4471" s="11">
        <v>3</v>
      </c>
      <c r="E4471" s="11">
        <v>16</v>
      </c>
      <c r="F4471" s="11">
        <v>12</v>
      </c>
      <c r="G4471" s="11" t="s">
        <v>64</v>
      </c>
      <c r="H4471" s="11" t="s">
        <v>65</v>
      </c>
      <c r="I4471" s="11">
        <v>40.857380762597003</v>
      </c>
      <c r="J4471" s="11">
        <v>-73.970986222411298</v>
      </c>
      <c r="K4471" s="11">
        <v>191</v>
      </c>
      <c r="L4471" s="11">
        <v>73.300854346159596</v>
      </c>
      <c r="M4471" s="11">
        <v>33.025952532313902</v>
      </c>
      <c r="N4471" s="11" t="s">
        <v>54</v>
      </c>
      <c r="O4471" s="11" t="s">
        <v>55</v>
      </c>
      <c r="P4471" s="11">
        <v>0</v>
      </c>
      <c r="Q4471" s="11">
        <v>0.63359521735382496</v>
      </c>
      <c r="R4471" s="11">
        <v>48</v>
      </c>
      <c r="S4471" s="11">
        <v>17</v>
      </c>
      <c r="T4471" s="11">
        <v>187.530830800959</v>
      </c>
      <c r="U4471" s="11">
        <v>21.815610339866499</v>
      </c>
      <c r="V4471" s="11" t="s">
        <v>63</v>
      </c>
    </row>
    <row r="4472" spans="1:22" x14ac:dyDescent="0.3">
      <c r="A4472" s="9">
        <v>45367.520833333299</v>
      </c>
      <c r="B4472" s="10">
        <v>45367</v>
      </c>
      <c r="C4472" s="11">
        <v>2024</v>
      </c>
      <c r="D4472" s="11">
        <v>3</v>
      </c>
      <c r="E4472" s="11">
        <v>16</v>
      </c>
      <c r="F4472" s="11">
        <v>12</v>
      </c>
      <c r="G4472" s="11" t="s">
        <v>64</v>
      </c>
      <c r="H4472" s="11" t="s">
        <v>65</v>
      </c>
      <c r="I4472" s="11">
        <v>40.731536733685701</v>
      </c>
      <c r="J4472" s="11">
        <v>-73.807145107584603</v>
      </c>
      <c r="K4472" s="11">
        <v>165</v>
      </c>
      <c r="L4472" s="11">
        <v>5.0027894647542803</v>
      </c>
      <c r="M4472" s="11">
        <v>34.613828269439203</v>
      </c>
      <c r="N4472" s="11" t="s">
        <v>54</v>
      </c>
      <c r="O4472" s="11" t="s">
        <v>58</v>
      </c>
      <c r="P4472" s="11">
        <v>0</v>
      </c>
      <c r="Q4472" s="11">
        <v>0.21960656912058299</v>
      </c>
      <c r="R4472" s="11">
        <v>36</v>
      </c>
      <c r="S4472" s="11">
        <v>28</v>
      </c>
      <c r="T4472" s="11">
        <v>315.656789750744</v>
      </c>
      <c r="U4472" s="11">
        <v>8.6552058420388391</v>
      </c>
      <c r="V4472" s="11" t="s">
        <v>56</v>
      </c>
    </row>
    <row r="4473" spans="1:22" x14ac:dyDescent="0.3">
      <c r="A4473" s="9">
        <v>45367.524305555598</v>
      </c>
      <c r="B4473" s="10">
        <v>45367</v>
      </c>
      <c r="C4473" s="11">
        <v>2024</v>
      </c>
      <c r="D4473" s="11">
        <v>3</v>
      </c>
      <c r="E4473" s="11">
        <v>16</v>
      </c>
      <c r="F4473" s="11">
        <v>12</v>
      </c>
      <c r="G4473" s="11" t="s">
        <v>64</v>
      </c>
      <c r="H4473" s="11" t="s">
        <v>65</v>
      </c>
      <c r="I4473" s="11">
        <v>40.885357831811397</v>
      </c>
      <c r="J4473" s="11">
        <v>-73.8438698312561</v>
      </c>
      <c r="K4473" s="11">
        <v>247</v>
      </c>
      <c r="L4473" s="11">
        <v>12.341045354870801</v>
      </c>
      <c r="M4473" s="11">
        <v>52.7922803648284</v>
      </c>
      <c r="N4473" s="11" t="s">
        <v>59</v>
      </c>
      <c r="O4473" s="11" t="s">
        <v>58</v>
      </c>
      <c r="P4473" s="11">
        <v>0</v>
      </c>
      <c r="Q4473" s="11">
        <v>0.95880559345474803</v>
      </c>
      <c r="R4473" s="11">
        <v>66</v>
      </c>
      <c r="S4473" s="11">
        <v>42</v>
      </c>
      <c r="T4473" s="11">
        <v>285.69382381335902</v>
      </c>
      <c r="U4473" s="11">
        <v>25.554484963837702</v>
      </c>
      <c r="V4473" s="11" t="s">
        <v>56</v>
      </c>
    </row>
    <row r="4474" spans="1:22" x14ac:dyDescent="0.3">
      <c r="A4474" s="9">
        <v>45367.527777777803</v>
      </c>
      <c r="B4474" s="10">
        <v>45367</v>
      </c>
      <c r="C4474" s="11">
        <v>2024</v>
      </c>
      <c r="D4474" s="11">
        <v>3</v>
      </c>
      <c r="E4474" s="11">
        <v>16</v>
      </c>
      <c r="F4474" s="11">
        <v>12</v>
      </c>
      <c r="G4474" s="11" t="s">
        <v>64</v>
      </c>
      <c r="H4474" s="11" t="s">
        <v>65</v>
      </c>
      <c r="I4474" s="11">
        <v>40.718479081914502</v>
      </c>
      <c r="J4474" s="11">
        <v>-73.736605514497398</v>
      </c>
      <c r="K4474" s="11">
        <v>109</v>
      </c>
      <c r="L4474" s="11">
        <v>5.9109495907607199</v>
      </c>
      <c r="M4474" s="11">
        <v>73.644931083751601</v>
      </c>
      <c r="N4474" s="11" t="s">
        <v>54</v>
      </c>
      <c r="O4474" s="11" t="s">
        <v>55</v>
      </c>
      <c r="P4474" s="11">
        <v>0</v>
      </c>
      <c r="Q4474" s="11">
        <v>-0.373336136658244</v>
      </c>
      <c r="R4474" s="11">
        <v>3</v>
      </c>
      <c r="S4474" s="11">
        <v>16</v>
      </c>
      <c r="T4474" s="11">
        <v>469.69310232294703</v>
      </c>
      <c r="U4474" s="11">
        <v>22.707836301951399</v>
      </c>
      <c r="V4474" s="11" t="s">
        <v>56</v>
      </c>
    </row>
    <row r="4475" spans="1:22" x14ac:dyDescent="0.3">
      <c r="A4475" s="9">
        <v>45367.53125</v>
      </c>
      <c r="B4475" s="10">
        <v>45367</v>
      </c>
      <c r="C4475" s="11">
        <v>2024</v>
      </c>
      <c r="D4475" s="11">
        <v>3</v>
      </c>
      <c r="E4475" s="11">
        <v>16</v>
      </c>
      <c r="F4475" s="11">
        <v>12</v>
      </c>
      <c r="G4475" s="11" t="s">
        <v>64</v>
      </c>
      <c r="H4475" s="11" t="s">
        <v>65</v>
      </c>
      <c r="I4475" s="11">
        <v>40.841883534156302</v>
      </c>
      <c r="J4475" s="11">
        <v>-73.8100336627773</v>
      </c>
      <c r="K4475" s="11">
        <v>146</v>
      </c>
      <c r="L4475" s="11">
        <v>24.039614637743199</v>
      </c>
      <c r="M4475" s="11">
        <v>27.952636552671201</v>
      </c>
      <c r="N4475" s="11" t="s">
        <v>59</v>
      </c>
      <c r="O4475" s="11" t="s">
        <v>55</v>
      </c>
      <c r="P4475" s="11">
        <v>0</v>
      </c>
      <c r="Q4475" s="11">
        <v>-1.71278892783655E-3</v>
      </c>
      <c r="R4475" s="11">
        <v>25</v>
      </c>
      <c r="S4475" s="11">
        <v>29</v>
      </c>
      <c r="T4475" s="11">
        <v>190.23882997954601</v>
      </c>
      <c r="U4475" s="11">
        <v>11.8687434628463</v>
      </c>
      <c r="V4475" s="11" t="s">
        <v>63</v>
      </c>
    </row>
    <row r="4476" spans="1:22" x14ac:dyDescent="0.3">
      <c r="A4476" s="9">
        <v>45367.534722222197</v>
      </c>
      <c r="B4476" s="10">
        <v>45367</v>
      </c>
      <c r="C4476" s="11">
        <v>2024</v>
      </c>
      <c r="D4476" s="11">
        <v>3</v>
      </c>
      <c r="E4476" s="11">
        <v>16</v>
      </c>
      <c r="F4476" s="11">
        <v>12</v>
      </c>
      <c r="G4476" s="11" t="s">
        <v>64</v>
      </c>
      <c r="H4476" s="11" t="s">
        <v>65</v>
      </c>
      <c r="I4476" s="11">
        <v>40.816196731647501</v>
      </c>
      <c r="J4476" s="11">
        <v>-73.947953815347503</v>
      </c>
      <c r="K4476" s="11">
        <v>52</v>
      </c>
      <c r="L4476" s="11">
        <v>69.858984947898904</v>
      </c>
      <c r="M4476" s="11">
        <v>79.379024721731398</v>
      </c>
      <c r="N4476" s="11" t="s">
        <v>54</v>
      </c>
      <c r="O4476" s="11" t="s">
        <v>60</v>
      </c>
      <c r="P4476" s="11">
        <v>0</v>
      </c>
      <c r="Q4476" s="11">
        <v>-0.15453703215109299</v>
      </c>
      <c r="R4476" s="11">
        <v>42</v>
      </c>
      <c r="S4476" s="11">
        <v>0</v>
      </c>
      <c r="T4476" s="11">
        <v>203.644107592479</v>
      </c>
      <c r="U4476" s="11">
        <v>13.540511631865799</v>
      </c>
      <c r="V4476" s="11" t="s">
        <v>63</v>
      </c>
    </row>
    <row r="4477" spans="1:22" x14ac:dyDescent="0.3">
      <c r="A4477" s="9">
        <v>45367.538194444503</v>
      </c>
      <c r="B4477" s="10">
        <v>45367</v>
      </c>
      <c r="C4477" s="11">
        <v>2024</v>
      </c>
      <c r="D4477" s="11">
        <v>3</v>
      </c>
      <c r="E4477" s="11">
        <v>16</v>
      </c>
      <c r="F4477" s="11">
        <v>12</v>
      </c>
      <c r="G4477" s="11" t="s">
        <v>64</v>
      </c>
      <c r="H4477" s="11" t="s">
        <v>65</v>
      </c>
      <c r="I4477" s="11">
        <v>40.882267320380301</v>
      </c>
      <c r="J4477" s="11">
        <v>-73.881743612082303</v>
      </c>
      <c r="K4477" s="11">
        <v>46</v>
      </c>
      <c r="L4477" s="11">
        <v>73.673898218652397</v>
      </c>
      <c r="M4477" s="11">
        <v>87.749762641784301</v>
      </c>
      <c r="N4477" s="11" t="s">
        <v>57</v>
      </c>
      <c r="O4477" s="11" t="s">
        <v>61</v>
      </c>
      <c r="P4477" s="11">
        <v>0</v>
      </c>
      <c r="Q4477" s="11">
        <v>-0.42003315068018099</v>
      </c>
      <c r="R4477" s="11">
        <v>37</v>
      </c>
      <c r="S4477" s="11">
        <v>38</v>
      </c>
      <c r="T4477" s="11">
        <v>152.53400851017699</v>
      </c>
      <c r="U4477" s="11">
        <v>6.7194639994955896</v>
      </c>
      <c r="V4477" s="11" t="s">
        <v>56</v>
      </c>
    </row>
    <row r="4478" spans="1:22" x14ac:dyDescent="0.3">
      <c r="A4478" s="9">
        <v>45367.541666666701</v>
      </c>
      <c r="B4478" s="10">
        <v>45367</v>
      </c>
      <c r="C4478" s="11">
        <v>2024</v>
      </c>
      <c r="D4478" s="11">
        <v>3</v>
      </c>
      <c r="E4478" s="11">
        <v>16</v>
      </c>
      <c r="F4478" s="11">
        <v>13</v>
      </c>
      <c r="G4478" s="11" t="s">
        <v>64</v>
      </c>
      <c r="H4478" s="11" t="s">
        <v>65</v>
      </c>
      <c r="I4478" s="11">
        <v>40.7056292497697</v>
      </c>
      <c r="J4478" s="11">
        <v>-73.7250177959383</v>
      </c>
      <c r="K4478" s="11">
        <v>184</v>
      </c>
      <c r="L4478" s="11">
        <v>15.0560272306087</v>
      </c>
      <c r="M4478" s="11">
        <v>98.851601479782204</v>
      </c>
      <c r="N4478" s="11" t="s">
        <v>59</v>
      </c>
      <c r="O4478" s="11" t="s">
        <v>60</v>
      </c>
      <c r="P4478" s="11">
        <v>0</v>
      </c>
      <c r="Q4478" s="11">
        <v>0.99083420665294797</v>
      </c>
      <c r="R4478" s="11">
        <v>98</v>
      </c>
      <c r="S4478" s="11">
        <v>24</v>
      </c>
      <c r="T4478" s="11">
        <v>67.165846529479495</v>
      </c>
      <c r="U4478" s="11">
        <v>8.1985285887009596</v>
      </c>
      <c r="V4478" s="11" t="s">
        <v>56</v>
      </c>
    </row>
    <row r="4479" spans="1:22" x14ac:dyDescent="0.3">
      <c r="A4479" s="9">
        <v>45367.545138888898</v>
      </c>
      <c r="B4479" s="10">
        <v>45367</v>
      </c>
      <c r="C4479" s="11">
        <v>2024</v>
      </c>
      <c r="D4479" s="11">
        <v>3</v>
      </c>
      <c r="E4479" s="11">
        <v>16</v>
      </c>
      <c r="F4479" s="11">
        <v>13</v>
      </c>
      <c r="G4479" s="11" t="s">
        <v>64</v>
      </c>
      <c r="H4479" s="11" t="s">
        <v>65</v>
      </c>
      <c r="I4479" s="11">
        <v>40.702533853965299</v>
      </c>
      <c r="J4479" s="11">
        <v>-73.905510625925103</v>
      </c>
      <c r="K4479" s="11">
        <v>77</v>
      </c>
      <c r="L4479" s="11">
        <v>55.925688160789498</v>
      </c>
      <c r="M4479" s="11">
        <v>35.375467608784803</v>
      </c>
      <c r="N4479" s="11" t="s">
        <v>54</v>
      </c>
      <c r="O4479" s="11" t="s">
        <v>58</v>
      </c>
      <c r="P4479" s="11">
        <v>0</v>
      </c>
      <c r="Q4479" s="11">
        <v>-0.95225118415370102</v>
      </c>
      <c r="R4479" s="11">
        <v>53</v>
      </c>
      <c r="S4479" s="11">
        <v>37</v>
      </c>
      <c r="T4479" s="11">
        <v>239.83847123702401</v>
      </c>
      <c r="U4479" s="11">
        <v>20.6793617397303</v>
      </c>
      <c r="V4479" s="11" t="s">
        <v>62</v>
      </c>
    </row>
    <row r="4480" spans="1:22" x14ac:dyDescent="0.3">
      <c r="A4480" s="9">
        <v>45367.548611111102</v>
      </c>
      <c r="B4480" s="10">
        <v>45367</v>
      </c>
      <c r="C4480" s="11">
        <v>2024</v>
      </c>
      <c r="D4480" s="11">
        <v>3</v>
      </c>
      <c r="E4480" s="11">
        <v>16</v>
      </c>
      <c r="F4480" s="11">
        <v>13</v>
      </c>
      <c r="G4480" s="11" t="s">
        <v>64</v>
      </c>
      <c r="H4480" s="11" t="s">
        <v>65</v>
      </c>
      <c r="I4480" s="11">
        <v>40.8651284050352</v>
      </c>
      <c r="J4480" s="11">
        <v>-73.808878602636597</v>
      </c>
      <c r="K4480" s="11">
        <v>50</v>
      </c>
      <c r="L4480" s="11">
        <v>5.6843343514402598</v>
      </c>
      <c r="M4480" s="11">
        <v>56.1714044580023</v>
      </c>
      <c r="N4480" s="11" t="s">
        <v>54</v>
      </c>
      <c r="O4480" s="11" t="s">
        <v>60</v>
      </c>
      <c r="P4480" s="11">
        <v>0</v>
      </c>
      <c r="Q4480" s="11">
        <v>-0.85681651775475598</v>
      </c>
      <c r="R4480" s="11">
        <v>79</v>
      </c>
      <c r="S4480" s="11">
        <v>6</v>
      </c>
      <c r="T4480" s="11">
        <v>62.593951243765098</v>
      </c>
      <c r="U4480" s="11">
        <v>14.402018861466701</v>
      </c>
      <c r="V4480" s="11" t="s">
        <v>56</v>
      </c>
    </row>
    <row r="4481" spans="1:22" x14ac:dyDescent="0.3">
      <c r="A4481" s="9">
        <v>45367.552083333299</v>
      </c>
      <c r="B4481" s="10">
        <v>45367</v>
      </c>
      <c r="C4481" s="11">
        <v>2024</v>
      </c>
      <c r="D4481" s="11">
        <v>3</v>
      </c>
      <c r="E4481" s="11">
        <v>16</v>
      </c>
      <c r="F4481" s="11">
        <v>13</v>
      </c>
      <c r="G4481" s="11" t="s">
        <v>64</v>
      </c>
      <c r="H4481" s="11" t="s">
        <v>65</v>
      </c>
      <c r="I4481" s="11">
        <v>40.643366863135</v>
      </c>
      <c r="J4481" s="11">
        <v>-73.791803469162502</v>
      </c>
      <c r="K4481" s="11">
        <v>107</v>
      </c>
      <c r="L4481" s="11">
        <v>52.4789420378101</v>
      </c>
      <c r="M4481" s="11">
        <v>62.954926379694797</v>
      </c>
      <c r="N4481" s="11" t="s">
        <v>57</v>
      </c>
      <c r="O4481" s="11" t="s">
        <v>58</v>
      </c>
      <c r="P4481" s="11">
        <v>0</v>
      </c>
      <c r="Q4481" s="11">
        <v>0.60844069450751403</v>
      </c>
      <c r="R4481" s="11">
        <v>9</v>
      </c>
      <c r="S4481" s="11">
        <v>1</v>
      </c>
      <c r="T4481" s="11">
        <v>94.855954314845505</v>
      </c>
      <c r="U4481" s="11">
        <v>22.860220699243101</v>
      </c>
      <c r="V4481" s="11" t="s">
        <v>63</v>
      </c>
    </row>
    <row r="4482" spans="1:22" x14ac:dyDescent="0.3">
      <c r="A4482" s="9">
        <v>45367.555555555598</v>
      </c>
      <c r="B4482" s="10">
        <v>45367</v>
      </c>
      <c r="C4482" s="11">
        <v>2024</v>
      </c>
      <c r="D4482" s="11">
        <v>3</v>
      </c>
      <c r="E4482" s="11">
        <v>16</v>
      </c>
      <c r="F4482" s="11">
        <v>13</v>
      </c>
      <c r="G4482" s="11" t="s">
        <v>64</v>
      </c>
      <c r="H4482" s="11" t="s">
        <v>65</v>
      </c>
      <c r="I4482" s="11">
        <v>40.651672622682597</v>
      </c>
      <c r="J4482" s="11">
        <v>-73.998535136755706</v>
      </c>
      <c r="K4482" s="11">
        <v>228</v>
      </c>
      <c r="L4482" s="11">
        <v>74.593965024707501</v>
      </c>
      <c r="M4482" s="11">
        <v>15.9546332841281</v>
      </c>
      <c r="N4482" s="11" t="s">
        <v>54</v>
      </c>
      <c r="O4482" s="11" t="s">
        <v>58</v>
      </c>
      <c r="P4482" s="11">
        <v>0</v>
      </c>
      <c r="Q4482" s="11">
        <v>0.15426070618415599</v>
      </c>
      <c r="R4482" s="11">
        <v>57</v>
      </c>
      <c r="S4482" s="11">
        <v>7</v>
      </c>
      <c r="T4482" s="11">
        <v>137.44493967929</v>
      </c>
      <c r="U4482" s="11">
        <v>21.807318748278099</v>
      </c>
      <c r="V4482" s="11" t="s">
        <v>56</v>
      </c>
    </row>
    <row r="4483" spans="1:22" x14ac:dyDescent="0.3">
      <c r="A4483" s="9">
        <v>45367.559027777803</v>
      </c>
      <c r="B4483" s="10">
        <v>45367</v>
      </c>
      <c r="C4483" s="11">
        <v>2024</v>
      </c>
      <c r="D4483" s="11">
        <v>3</v>
      </c>
      <c r="E4483" s="11">
        <v>16</v>
      </c>
      <c r="F4483" s="11">
        <v>13</v>
      </c>
      <c r="G4483" s="11" t="s">
        <v>64</v>
      </c>
      <c r="H4483" s="11" t="s">
        <v>65</v>
      </c>
      <c r="I4483" s="11">
        <v>40.889925462656201</v>
      </c>
      <c r="J4483" s="11">
        <v>-73.892362164921195</v>
      </c>
      <c r="K4483" s="11">
        <v>203</v>
      </c>
      <c r="L4483" s="11">
        <v>46.956616385304798</v>
      </c>
      <c r="M4483" s="11">
        <v>23.931611268645401</v>
      </c>
      <c r="N4483" s="11" t="s">
        <v>57</v>
      </c>
      <c r="O4483" s="11" t="s">
        <v>61</v>
      </c>
      <c r="P4483" s="11">
        <v>1</v>
      </c>
      <c r="Q4483" s="11">
        <v>5.7366959142487198E-2</v>
      </c>
      <c r="R4483" s="11">
        <v>57</v>
      </c>
      <c r="S4483" s="11">
        <v>36</v>
      </c>
      <c r="T4483" s="11">
        <v>421.85539245882001</v>
      </c>
      <c r="U4483" s="11">
        <v>13.107428743014101</v>
      </c>
      <c r="V4483" s="11" t="s">
        <v>56</v>
      </c>
    </row>
    <row r="4484" spans="1:22" x14ac:dyDescent="0.3">
      <c r="A4484" s="9">
        <v>45367.5625</v>
      </c>
      <c r="B4484" s="10">
        <v>45367</v>
      </c>
      <c r="C4484" s="11">
        <v>2024</v>
      </c>
      <c r="D4484" s="11">
        <v>3</v>
      </c>
      <c r="E4484" s="11">
        <v>16</v>
      </c>
      <c r="F4484" s="11">
        <v>13</v>
      </c>
      <c r="G4484" s="11" t="s">
        <v>64</v>
      </c>
      <c r="H4484" s="11" t="s">
        <v>65</v>
      </c>
      <c r="I4484" s="11">
        <v>40.787623959401103</v>
      </c>
      <c r="J4484" s="11">
        <v>-73.850511050754903</v>
      </c>
      <c r="K4484" s="11">
        <v>35</v>
      </c>
      <c r="L4484" s="11">
        <v>29.156029748040901</v>
      </c>
      <c r="M4484" s="11">
        <v>32.0660023485908</v>
      </c>
      <c r="N4484" s="11" t="s">
        <v>54</v>
      </c>
      <c r="O4484" s="11" t="s">
        <v>58</v>
      </c>
      <c r="P4484" s="11">
        <v>0</v>
      </c>
      <c r="Q4484" s="11">
        <v>-0.75764229962700802</v>
      </c>
      <c r="R4484" s="11">
        <v>15</v>
      </c>
      <c r="S4484" s="11">
        <v>34</v>
      </c>
      <c r="T4484" s="11">
        <v>131.136698272817</v>
      </c>
      <c r="U4484" s="11">
        <v>19.7515127805306</v>
      </c>
      <c r="V4484" s="11" t="s">
        <v>63</v>
      </c>
    </row>
    <row r="4485" spans="1:22" x14ac:dyDescent="0.3">
      <c r="A4485" s="9">
        <v>45367.565972222197</v>
      </c>
      <c r="B4485" s="10">
        <v>45367</v>
      </c>
      <c r="C4485" s="11">
        <v>2024</v>
      </c>
      <c r="D4485" s="11">
        <v>3</v>
      </c>
      <c r="E4485" s="11">
        <v>16</v>
      </c>
      <c r="F4485" s="11">
        <v>13</v>
      </c>
      <c r="G4485" s="11" t="s">
        <v>64</v>
      </c>
      <c r="H4485" s="11" t="s">
        <v>65</v>
      </c>
      <c r="I4485" s="11">
        <v>40.846473467649403</v>
      </c>
      <c r="J4485" s="11">
        <v>-73.907039794710997</v>
      </c>
      <c r="K4485" s="11">
        <v>13</v>
      </c>
      <c r="L4485" s="11">
        <v>24.213219074641401</v>
      </c>
      <c r="M4485" s="11">
        <v>18.572404959251799</v>
      </c>
      <c r="N4485" s="11" t="s">
        <v>54</v>
      </c>
      <c r="O4485" s="11" t="s">
        <v>61</v>
      </c>
      <c r="P4485" s="11">
        <v>0</v>
      </c>
      <c r="Q4485" s="11">
        <v>-0.69092685417014899</v>
      </c>
      <c r="R4485" s="11">
        <v>83</v>
      </c>
      <c r="S4485" s="11">
        <v>28</v>
      </c>
      <c r="T4485" s="11">
        <v>244.180922531444</v>
      </c>
      <c r="U4485" s="11">
        <v>25.685440134116199</v>
      </c>
      <c r="V4485" s="11" t="s">
        <v>63</v>
      </c>
    </row>
    <row r="4486" spans="1:22" x14ac:dyDescent="0.3">
      <c r="A4486" s="9">
        <v>45367.569444444503</v>
      </c>
      <c r="B4486" s="10">
        <v>45367</v>
      </c>
      <c r="C4486" s="11">
        <v>2024</v>
      </c>
      <c r="D4486" s="11">
        <v>3</v>
      </c>
      <c r="E4486" s="11">
        <v>16</v>
      </c>
      <c r="F4486" s="11">
        <v>13</v>
      </c>
      <c r="G4486" s="11" t="s">
        <v>64</v>
      </c>
      <c r="H4486" s="11" t="s">
        <v>65</v>
      </c>
      <c r="I4486" s="11">
        <v>40.751053114085899</v>
      </c>
      <c r="J4486" s="11">
        <v>-73.871351418280597</v>
      </c>
      <c r="K4486" s="11">
        <v>32</v>
      </c>
      <c r="L4486" s="11">
        <v>60.616088345016301</v>
      </c>
      <c r="M4486" s="11">
        <v>23.233938762734201</v>
      </c>
      <c r="N4486" s="11" t="s">
        <v>59</v>
      </c>
      <c r="O4486" s="11" t="s">
        <v>60</v>
      </c>
      <c r="P4486" s="11">
        <v>0</v>
      </c>
      <c r="Q4486" s="11">
        <v>0.99416167293533497</v>
      </c>
      <c r="R4486" s="11">
        <v>71</v>
      </c>
      <c r="S4486" s="11">
        <v>14</v>
      </c>
      <c r="T4486" s="11">
        <v>102.67991901396699</v>
      </c>
      <c r="U4486" s="11">
        <v>5.7689699457738604</v>
      </c>
      <c r="V4486" s="11" t="s">
        <v>62</v>
      </c>
    </row>
    <row r="4487" spans="1:22" x14ac:dyDescent="0.3">
      <c r="A4487" s="9">
        <v>45367.572916666701</v>
      </c>
      <c r="B4487" s="10">
        <v>45367</v>
      </c>
      <c r="C4487" s="11">
        <v>2024</v>
      </c>
      <c r="D4487" s="11">
        <v>3</v>
      </c>
      <c r="E4487" s="11">
        <v>16</v>
      </c>
      <c r="F4487" s="11">
        <v>13</v>
      </c>
      <c r="G4487" s="11" t="s">
        <v>64</v>
      </c>
      <c r="H4487" s="11" t="s">
        <v>65</v>
      </c>
      <c r="I4487" s="11">
        <v>40.739416665043002</v>
      </c>
      <c r="J4487" s="11">
        <v>-73.980213506122396</v>
      </c>
      <c r="K4487" s="11">
        <v>32</v>
      </c>
      <c r="L4487" s="11">
        <v>63.8525613634217</v>
      </c>
      <c r="M4487" s="11">
        <v>20.862768567791299</v>
      </c>
      <c r="N4487" s="11" t="s">
        <v>54</v>
      </c>
      <c r="O4487" s="11" t="s">
        <v>60</v>
      </c>
      <c r="P4487" s="11">
        <v>0</v>
      </c>
      <c r="Q4487" s="11">
        <v>-0.66740464462753302</v>
      </c>
      <c r="R4487" s="11">
        <v>56</v>
      </c>
      <c r="S4487" s="11">
        <v>13</v>
      </c>
      <c r="T4487" s="11">
        <v>339.87126651717398</v>
      </c>
      <c r="U4487" s="11">
        <v>8.7722035460594796</v>
      </c>
      <c r="V4487" s="11" t="s">
        <v>62</v>
      </c>
    </row>
    <row r="4488" spans="1:22" x14ac:dyDescent="0.3">
      <c r="A4488" s="9">
        <v>45367.576388888898</v>
      </c>
      <c r="B4488" s="10">
        <v>45367</v>
      </c>
      <c r="C4488" s="11">
        <v>2024</v>
      </c>
      <c r="D4488" s="11">
        <v>3</v>
      </c>
      <c r="E4488" s="11">
        <v>16</v>
      </c>
      <c r="F4488" s="11">
        <v>13</v>
      </c>
      <c r="G4488" s="11" t="s">
        <v>64</v>
      </c>
      <c r="H4488" s="11" t="s">
        <v>65</v>
      </c>
      <c r="I4488" s="11">
        <v>40.728347240071102</v>
      </c>
      <c r="J4488" s="11">
        <v>-73.9349055243799</v>
      </c>
      <c r="K4488" s="11">
        <v>15</v>
      </c>
      <c r="L4488" s="11">
        <v>16.423777889052101</v>
      </c>
      <c r="M4488" s="11">
        <v>68.086753890283006</v>
      </c>
      <c r="N4488" s="11" t="s">
        <v>54</v>
      </c>
      <c r="O4488" s="11" t="s">
        <v>58</v>
      </c>
      <c r="P4488" s="11">
        <v>0</v>
      </c>
      <c r="Q4488" s="11">
        <v>0.36037121516759801</v>
      </c>
      <c r="R4488" s="11">
        <v>14</v>
      </c>
      <c r="S4488" s="11">
        <v>14</v>
      </c>
      <c r="T4488" s="11">
        <v>324.664980907754</v>
      </c>
      <c r="U4488" s="11">
        <v>29.1423943462853</v>
      </c>
      <c r="V4488" s="11" t="s">
        <v>56</v>
      </c>
    </row>
    <row r="4489" spans="1:22" x14ac:dyDescent="0.3">
      <c r="A4489" s="9">
        <v>45367.579861111102</v>
      </c>
      <c r="B4489" s="10">
        <v>45367</v>
      </c>
      <c r="C4489" s="11">
        <v>2024</v>
      </c>
      <c r="D4489" s="11">
        <v>3</v>
      </c>
      <c r="E4489" s="11">
        <v>16</v>
      </c>
      <c r="F4489" s="11">
        <v>13</v>
      </c>
      <c r="G4489" s="11" t="s">
        <v>64</v>
      </c>
      <c r="H4489" s="11" t="s">
        <v>65</v>
      </c>
      <c r="I4489" s="11">
        <v>40.8950851584313</v>
      </c>
      <c r="J4489" s="11">
        <v>-73.874180065393105</v>
      </c>
      <c r="K4489" s="11">
        <v>91</v>
      </c>
      <c r="L4489" s="11">
        <v>12.2363254058554</v>
      </c>
      <c r="M4489" s="11">
        <v>25.427280578495399</v>
      </c>
      <c r="N4489" s="11" t="s">
        <v>54</v>
      </c>
      <c r="O4489" s="11" t="s">
        <v>55</v>
      </c>
      <c r="P4489" s="11">
        <v>0</v>
      </c>
      <c r="Q4489" s="11">
        <v>-0.55418200689896002</v>
      </c>
      <c r="R4489" s="11">
        <v>45</v>
      </c>
      <c r="S4489" s="11">
        <v>19</v>
      </c>
      <c r="T4489" s="11">
        <v>128.24591321723699</v>
      </c>
      <c r="U4489" s="11">
        <v>13.4405474696869</v>
      </c>
      <c r="V4489" s="11" t="s">
        <v>56</v>
      </c>
    </row>
    <row r="4490" spans="1:22" x14ac:dyDescent="0.3">
      <c r="A4490" s="9">
        <v>45367.583333333299</v>
      </c>
      <c r="B4490" s="10">
        <v>45367</v>
      </c>
      <c r="C4490" s="11">
        <v>2024</v>
      </c>
      <c r="D4490" s="11">
        <v>3</v>
      </c>
      <c r="E4490" s="11">
        <v>16</v>
      </c>
      <c r="F4490" s="11">
        <v>14</v>
      </c>
      <c r="G4490" s="11" t="s">
        <v>64</v>
      </c>
      <c r="H4490" s="11" t="s">
        <v>65</v>
      </c>
      <c r="I4490" s="11">
        <v>40.791083540998798</v>
      </c>
      <c r="J4490" s="11">
        <v>-73.782529529941101</v>
      </c>
      <c r="K4490" s="11">
        <v>122</v>
      </c>
      <c r="L4490" s="11">
        <v>54.333257573427197</v>
      </c>
      <c r="M4490" s="11">
        <v>89.470564093489898</v>
      </c>
      <c r="N4490" s="11" t="s">
        <v>59</v>
      </c>
      <c r="O4490" s="11" t="s">
        <v>60</v>
      </c>
      <c r="P4490" s="11">
        <v>0</v>
      </c>
      <c r="Q4490" s="11">
        <v>-0.60784134300377801</v>
      </c>
      <c r="R4490" s="11">
        <v>1</v>
      </c>
      <c r="S4490" s="11">
        <v>15</v>
      </c>
      <c r="T4490" s="11">
        <v>409.91730899525999</v>
      </c>
      <c r="U4490" s="11">
        <v>18.0865693491995</v>
      </c>
      <c r="V4490" s="11" t="s">
        <v>56</v>
      </c>
    </row>
    <row r="4491" spans="1:22" x14ac:dyDescent="0.3">
      <c r="A4491" s="9">
        <v>45367.586805555598</v>
      </c>
      <c r="B4491" s="10">
        <v>45367</v>
      </c>
      <c r="C4491" s="11">
        <v>2024</v>
      </c>
      <c r="D4491" s="11">
        <v>3</v>
      </c>
      <c r="E4491" s="11">
        <v>16</v>
      </c>
      <c r="F4491" s="11">
        <v>14</v>
      </c>
      <c r="G4491" s="11" t="s">
        <v>64</v>
      </c>
      <c r="H4491" s="11" t="s">
        <v>65</v>
      </c>
      <c r="I4491" s="11">
        <v>40.616761143702199</v>
      </c>
      <c r="J4491" s="11">
        <v>-73.907637613993003</v>
      </c>
      <c r="K4491" s="11">
        <v>188</v>
      </c>
      <c r="L4491" s="11">
        <v>58.4574603750766</v>
      </c>
      <c r="M4491" s="11">
        <v>42.253446014524798</v>
      </c>
      <c r="N4491" s="11" t="s">
        <v>57</v>
      </c>
      <c r="O4491" s="11" t="s">
        <v>60</v>
      </c>
      <c r="P4491" s="11">
        <v>0</v>
      </c>
      <c r="Q4491" s="11">
        <v>-0.93561253739485295</v>
      </c>
      <c r="R4491" s="11">
        <v>6</v>
      </c>
      <c r="S4491" s="11">
        <v>11</v>
      </c>
      <c r="T4491" s="11">
        <v>126.922375706026</v>
      </c>
      <c r="U4491" s="11">
        <v>5.4312868709860602</v>
      </c>
      <c r="V4491" s="11" t="s">
        <v>63</v>
      </c>
    </row>
    <row r="4492" spans="1:22" x14ac:dyDescent="0.3">
      <c r="A4492" s="9">
        <v>45367.590277777803</v>
      </c>
      <c r="B4492" s="10">
        <v>45367</v>
      </c>
      <c r="C4492" s="11">
        <v>2024</v>
      </c>
      <c r="D4492" s="11">
        <v>3</v>
      </c>
      <c r="E4492" s="11">
        <v>16</v>
      </c>
      <c r="F4492" s="11">
        <v>14</v>
      </c>
      <c r="G4492" s="11" t="s">
        <v>64</v>
      </c>
      <c r="H4492" s="11" t="s">
        <v>65</v>
      </c>
      <c r="I4492" s="11">
        <v>40.761797454004501</v>
      </c>
      <c r="J4492" s="11">
        <v>-73.914803482100098</v>
      </c>
      <c r="K4492" s="11">
        <v>66</v>
      </c>
      <c r="L4492" s="11">
        <v>26.609133550992901</v>
      </c>
      <c r="M4492" s="11">
        <v>27.2490386300559</v>
      </c>
      <c r="N4492" s="11" t="s">
        <v>57</v>
      </c>
      <c r="O4492" s="11" t="s">
        <v>58</v>
      </c>
      <c r="P4492" s="11">
        <v>0</v>
      </c>
      <c r="Q4492" s="11">
        <v>-0.54566699150686904</v>
      </c>
      <c r="R4492" s="11">
        <v>15</v>
      </c>
      <c r="S4492" s="11">
        <v>37</v>
      </c>
      <c r="T4492" s="11">
        <v>290.52738682459602</v>
      </c>
      <c r="U4492" s="11">
        <v>24.5696394099336</v>
      </c>
      <c r="V4492" s="11" t="s">
        <v>63</v>
      </c>
    </row>
    <row r="4493" spans="1:22" x14ac:dyDescent="0.3">
      <c r="A4493" s="9">
        <v>45367.59375</v>
      </c>
      <c r="B4493" s="10">
        <v>45367</v>
      </c>
      <c r="C4493" s="11">
        <v>2024</v>
      </c>
      <c r="D4493" s="11">
        <v>3</v>
      </c>
      <c r="E4493" s="11">
        <v>16</v>
      </c>
      <c r="F4493" s="11">
        <v>14</v>
      </c>
      <c r="G4493" s="11" t="s">
        <v>64</v>
      </c>
      <c r="H4493" s="11" t="s">
        <v>65</v>
      </c>
      <c r="I4493" s="11">
        <v>40.891410714337603</v>
      </c>
      <c r="J4493" s="11">
        <v>-73.816163240331207</v>
      </c>
      <c r="K4493" s="11">
        <v>89</v>
      </c>
      <c r="L4493" s="11">
        <v>5.1744826145746696</v>
      </c>
      <c r="M4493" s="11">
        <v>95.492694705512505</v>
      </c>
      <c r="N4493" s="11" t="s">
        <v>54</v>
      </c>
      <c r="O4493" s="11" t="s">
        <v>58</v>
      </c>
      <c r="P4493" s="11">
        <v>0</v>
      </c>
      <c r="Q4493" s="11">
        <v>-0.115008931681575</v>
      </c>
      <c r="R4493" s="11">
        <v>66</v>
      </c>
      <c r="S4493" s="11">
        <v>39</v>
      </c>
      <c r="T4493" s="11">
        <v>352.04748140907401</v>
      </c>
      <c r="U4493" s="11">
        <v>5.7594561018693797</v>
      </c>
      <c r="V4493" s="11" t="s">
        <v>56</v>
      </c>
    </row>
    <row r="4494" spans="1:22" x14ac:dyDescent="0.3">
      <c r="A4494" s="9">
        <v>45367.597222222197</v>
      </c>
      <c r="B4494" s="10">
        <v>45367</v>
      </c>
      <c r="C4494" s="11">
        <v>2024</v>
      </c>
      <c r="D4494" s="11">
        <v>3</v>
      </c>
      <c r="E4494" s="11">
        <v>16</v>
      </c>
      <c r="F4494" s="11">
        <v>14</v>
      </c>
      <c r="G4494" s="11" t="s">
        <v>64</v>
      </c>
      <c r="H4494" s="11" t="s">
        <v>65</v>
      </c>
      <c r="I4494" s="11">
        <v>40.706277805963403</v>
      </c>
      <c r="J4494" s="11">
        <v>-73.781944734017401</v>
      </c>
      <c r="K4494" s="11">
        <v>38</v>
      </c>
      <c r="L4494" s="11">
        <v>23.702976257856299</v>
      </c>
      <c r="M4494" s="11">
        <v>72.571637272912895</v>
      </c>
      <c r="N4494" s="11" t="s">
        <v>54</v>
      </c>
      <c r="O4494" s="11" t="s">
        <v>60</v>
      </c>
      <c r="P4494" s="11">
        <v>0</v>
      </c>
      <c r="Q4494" s="11">
        <v>0.88762912500345303</v>
      </c>
      <c r="R4494" s="11">
        <v>58</v>
      </c>
      <c r="S4494" s="11">
        <v>38</v>
      </c>
      <c r="T4494" s="11">
        <v>101.936558094441</v>
      </c>
      <c r="U4494" s="11">
        <v>16.625891529912899</v>
      </c>
      <c r="V4494" s="11" t="s">
        <v>63</v>
      </c>
    </row>
    <row r="4495" spans="1:22" x14ac:dyDescent="0.3">
      <c r="A4495" s="9">
        <v>45367.600694444503</v>
      </c>
      <c r="B4495" s="10">
        <v>45367</v>
      </c>
      <c r="C4495" s="11">
        <v>2024</v>
      </c>
      <c r="D4495" s="11">
        <v>3</v>
      </c>
      <c r="E4495" s="11">
        <v>16</v>
      </c>
      <c r="F4495" s="11">
        <v>14</v>
      </c>
      <c r="G4495" s="11" t="s">
        <v>64</v>
      </c>
      <c r="H4495" s="11" t="s">
        <v>65</v>
      </c>
      <c r="I4495" s="11">
        <v>40.671255002609001</v>
      </c>
      <c r="J4495" s="11">
        <v>-73.727502514019804</v>
      </c>
      <c r="K4495" s="11">
        <v>129</v>
      </c>
      <c r="L4495" s="11">
        <v>60.161468265123197</v>
      </c>
      <c r="M4495" s="11">
        <v>12.4913923129631</v>
      </c>
      <c r="N4495" s="11" t="s">
        <v>57</v>
      </c>
      <c r="O4495" s="11" t="s">
        <v>61</v>
      </c>
      <c r="P4495" s="11">
        <v>0</v>
      </c>
      <c r="Q4495" s="11">
        <v>0.112871315867087</v>
      </c>
      <c r="R4495" s="11">
        <v>18</v>
      </c>
      <c r="S4495" s="11">
        <v>20</v>
      </c>
      <c r="T4495" s="11">
        <v>121.105271115465</v>
      </c>
      <c r="U4495" s="11">
        <v>16.098006470793301</v>
      </c>
      <c r="V4495" s="11" t="s">
        <v>63</v>
      </c>
    </row>
    <row r="4496" spans="1:22" x14ac:dyDescent="0.3">
      <c r="A4496" s="9">
        <v>45367.604166666701</v>
      </c>
      <c r="B4496" s="10">
        <v>45367</v>
      </c>
      <c r="C4496" s="11">
        <v>2024</v>
      </c>
      <c r="D4496" s="11">
        <v>3</v>
      </c>
      <c r="E4496" s="11">
        <v>16</v>
      </c>
      <c r="F4496" s="11">
        <v>14</v>
      </c>
      <c r="G4496" s="11" t="s">
        <v>64</v>
      </c>
      <c r="H4496" s="11" t="s">
        <v>65</v>
      </c>
      <c r="I4496" s="11">
        <v>40.726341711458097</v>
      </c>
      <c r="J4496" s="11">
        <v>-73.885616589067993</v>
      </c>
      <c r="K4496" s="11">
        <v>208</v>
      </c>
      <c r="L4496" s="11">
        <v>29.580693236841999</v>
      </c>
      <c r="M4496" s="11">
        <v>32.489261506272399</v>
      </c>
      <c r="N4496" s="11" t="s">
        <v>54</v>
      </c>
      <c r="O4496" s="11" t="s">
        <v>58</v>
      </c>
      <c r="P4496" s="11">
        <v>0</v>
      </c>
      <c r="Q4496" s="11">
        <v>-0.68327289335232799</v>
      </c>
      <c r="R4496" s="11">
        <v>59</v>
      </c>
      <c r="S4496" s="11">
        <v>26</v>
      </c>
      <c r="T4496" s="11">
        <v>351.929506387689</v>
      </c>
      <c r="U4496" s="11">
        <v>14.7806050664766</v>
      </c>
      <c r="V4496" s="11" t="s">
        <v>56</v>
      </c>
    </row>
    <row r="4497" spans="1:22" x14ac:dyDescent="0.3">
      <c r="A4497" s="9">
        <v>45367.607638888898</v>
      </c>
      <c r="B4497" s="10">
        <v>45367</v>
      </c>
      <c r="C4497" s="11">
        <v>2024</v>
      </c>
      <c r="D4497" s="11">
        <v>3</v>
      </c>
      <c r="E4497" s="11">
        <v>16</v>
      </c>
      <c r="F4497" s="11">
        <v>14</v>
      </c>
      <c r="G4497" s="11" t="s">
        <v>64</v>
      </c>
      <c r="H4497" s="11" t="s">
        <v>65</v>
      </c>
      <c r="I4497" s="11">
        <v>40.8485187091499</v>
      </c>
      <c r="J4497" s="11">
        <v>-73.812499612453095</v>
      </c>
      <c r="K4497" s="11">
        <v>260</v>
      </c>
      <c r="L4497" s="11">
        <v>69.855977235906806</v>
      </c>
      <c r="M4497" s="11">
        <v>51.150735998309898</v>
      </c>
      <c r="N4497" s="11" t="s">
        <v>59</v>
      </c>
      <c r="O4497" s="11" t="s">
        <v>55</v>
      </c>
      <c r="P4497" s="11">
        <v>0</v>
      </c>
      <c r="Q4497" s="11">
        <v>0.27373497602309899</v>
      </c>
      <c r="R4497" s="11">
        <v>45</v>
      </c>
      <c r="S4497" s="11">
        <v>46</v>
      </c>
      <c r="T4497" s="11">
        <v>481.66913810242301</v>
      </c>
      <c r="U4497" s="11">
        <v>9.0284748095145098</v>
      </c>
      <c r="V4497" s="11" t="s">
        <v>56</v>
      </c>
    </row>
    <row r="4498" spans="1:22" x14ac:dyDescent="0.3">
      <c r="A4498" s="9">
        <v>45367.611111111102</v>
      </c>
      <c r="B4498" s="10">
        <v>45367</v>
      </c>
      <c r="C4498" s="11">
        <v>2024</v>
      </c>
      <c r="D4498" s="11">
        <v>3</v>
      </c>
      <c r="E4498" s="11">
        <v>16</v>
      </c>
      <c r="F4498" s="11">
        <v>14</v>
      </c>
      <c r="G4498" s="11" t="s">
        <v>64</v>
      </c>
      <c r="H4498" s="11" t="s">
        <v>65</v>
      </c>
      <c r="I4498" s="11">
        <v>40.851515759249502</v>
      </c>
      <c r="J4498" s="11">
        <v>-73.811223037758396</v>
      </c>
      <c r="K4498" s="11">
        <v>34</v>
      </c>
      <c r="L4498" s="11">
        <v>23.435950471246901</v>
      </c>
      <c r="M4498" s="11">
        <v>79.813035713257804</v>
      </c>
      <c r="N4498" s="11" t="s">
        <v>59</v>
      </c>
      <c r="O4498" s="11" t="s">
        <v>58</v>
      </c>
      <c r="P4498" s="11">
        <v>0</v>
      </c>
      <c r="Q4498" s="11">
        <v>0.44812810213326798</v>
      </c>
      <c r="R4498" s="11">
        <v>99</v>
      </c>
      <c r="S4498" s="11">
        <v>11</v>
      </c>
      <c r="T4498" s="11">
        <v>187.190416962656</v>
      </c>
      <c r="U4498" s="11">
        <v>16.087885477194501</v>
      </c>
      <c r="V4498" s="11" t="s">
        <v>63</v>
      </c>
    </row>
    <row r="4499" spans="1:22" x14ac:dyDescent="0.3">
      <c r="A4499" s="9">
        <v>45367.614583333299</v>
      </c>
      <c r="B4499" s="10">
        <v>45367</v>
      </c>
      <c r="C4499" s="11">
        <v>2024</v>
      </c>
      <c r="D4499" s="11">
        <v>3</v>
      </c>
      <c r="E4499" s="11">
        <v>16</v>
      </c>
      <c r="F4499" s="11">
        <v>14</v>
      </c>
      <c r="G4499" s="11" t="s">
        <v>64</v>
      </c>
      <c r="H4499" s="11" t="s">
        <v>65</v>
      </c>
      <c r="I4499" s="11">
        <v>40.610870852487999</v>
      </c>
      <c r="J4499" s="11">
        <v>-73.977675176131697</v>
      </c>
      <c r="K4499" s="11">
        <v>123</v>
      </c>
      <c r="L4499" s="11">
        <v>69.399885618407595</v>
      </c>
      <c r="M4499" s="11">
        <v>41.091566075494903</v>
      </c>
      <c r="N4499" s="11" t="s">
        <v>54</v>
      </c>
      <c r="O4499" s="11" t="s">
        <v>58</v>
      </c>
      <c r="P4499" s="11">
        <v>0</v>
      </c>
      <c r="Q4499" s="11">
        <v>0.67166963513457201</v>
      </c>
      <c r="R4499" s="11">
        <v>7</v>
      </c>
      <c r="S4499" s="11">
        <v>35</v>
      </c>
      <c r="T4499" s="11">
        <v>300.948410123911</v>
      </c>
      <c r="U4499" s="11">
        <v>8.6718511465228598</v>
      </c>
      <c r="V4499" s="11" t="s">
        <v>63</v>
      </c>
    </row>
    <row r="4500" spans="1:22" x14ac:dyDescent="0.3">
      <c r="A4500" s="9">
        <v>45367.618055555598</v>
      </c>
      <c r="B4500" s="10">
        <v>45367</v>
      </c>
      <c r="C4500" s="11">
        <v>2024</v>
      </c>
      <c r="D4500" s="11">
        <v>3</v>
      </c>
      <c r="E4500" s="11">
        <v>16</v>
      </c>
      <c r="F4500" s="11">
        <v>14</v>
      </c>
      <c r="G4500" s="11" t="s">
        <v>64</v>
      </c>
      <c r="H4500" s="11" t="s">
        <v>65</v>
      </c>
      <c r="I4500" s="11">
        <v>40.815564988112698</v>
      </c>
      <c r="J4500" s="11">
        <v>-73.893708377657504</v>
      </c>
      <c r="K4500" s="11">
        <v>139</v>
      </c>
      <c r="L4500" s="11">
        <v>77.822948761608501</v>
      </c>
      <c r="M4500" s="11">
        <v>76.389255492828994</v>
      </c>
      <c r="N4500" s="11" t="s">
        <v>54</v>
      </c>
      <c r="O4500" s="11" t="s">
        <v>55</v>
      </c>
      <c r="P4500" s="11">
        <v>0</v>
      </c>
      <c r="Q4500" s="11">
        <v>-0.30719680551571499</v>
      </c>
      <c r="R4500" s="11">
        <v>90</v>
      </c>
      <c r="S4500" s="11">
        <v>38</v>
      </c>
      <c r="T4500" s="11">
        <v>273.23419918271298</v>
      </c>
      <c r="U4500" s="11">
        <v>12.1342411297493</v>
      </c>
      <c r="V4500" s="11" t="s">
        <v>63</v>
      </c>
    </row>
    <row r="4501" spans="1:22" x14ac:dyDescent="0.3">
      <c r="A4501" s="9">
        <v>45367.621527777803</v>
      </c>
      <c r="B4501" s="10">
        <v>45367</v>
      </c>
      <c r="C4501" s="11">
        <v>2024</v>
      </c>
      <c r="D4501" s="11">
        <v>3</v>
      </c>
      <c r="E4501" s="11">
        <v>16</v>
      </c>
      <c r="F4501" s="11">
        <v>14</v>
      </c>
      <c r="G4501" s="11" t="s">
        <v>64</v>
      </c>
      <c r="H4501" s="11" t="s">
        <v>65</v>
      </c>
      <c r="I4501" s="11">
        <v>40.7503033582041</v>
      </c>
      <c r="J4501" s="11">
        <v>-73.8260824218479</v>
      </c>
      <c r="K4501" s="11">
        <v>242</v>
      </c>
      <c r="L4501" s="11">
        <v>11.282291094764201</v>
      </c>
      <c r="M4501" s="11">
        <v>67.743683239134398</v>
      </c>
      <c r="N4501" s="11" t="s">
        <v>59</v>
      </c>
      <c r="O4501" s="11" t="s">
        <v>58</v>
      </c>
      <c r="P4501" s="11">
        <v>0</v>
      </c>
      <c r="Q4501" s="11">
        <v>-0.171776884607763</v>
      </c>
      <c r="R4501" s="11">
        <v>2</v>
      </c>
      <c r="S4501" s="11">
        <v>20</v>
      </c>
      <c r="T4501" s="11">
        <v>72.318879482816399</v>
      </c>
      <c r="U4501" s="11">
        <v>21.9930532456181</v>
      </c>
      <c r="V4501" s="11" t="s">
        <v>56</v>
      </c>
    </row>
    <row r="4502" spans="1:22" x14ac:dyDescent="0.3">
      <c r="A4502" s="9">
        <v>45367.625</v>
      </c>
      <c r="B4502" s="10">
        <v>45367</v>
      </c>
      <c r="C4502" s="11">
        <v>2024</v>
      </c>
      <c r="D4502" s="11">
        <v>3</v>
      </c>
      <c r="E4502" s="11">
        <v>16</v>
      </c>
      <c r="F4502" s="11">
        <v>15</v>
      </c>
      <c r="G4502" s="11" t="s">
        <v>64</v>
      </c>
      <c r="H4502" s="11" t="s">
        <v>65</v>
      </c>
      <c r="I4502" s="11">
        <v>40.760823977368197</v>
      </c>
      <c r="J4502" s="11">
        <v>-73.861288428193504</v>
      </c>
      <c r="K4502" s="11">
        <v>253</v>
      </c>
      <c r="L4502" s="11">
        <v>15.854108222291901</v>
      </c>
      <c r="M4502" s="11">
        <v>70.254672818849301</v>
      </c>
      <c r="N4502" s="11" t="s">
        <v>57</v>
      </c>
      <c r="O4502" s="11" t="s">
        <v>60</v>
      </c>
      <c r="P4502" s="11">
        <v>0</v>
      </c>
      <c r="Q4502" s="11">
        <v>-3.59855394179475E-2</v>
      </c>
      <c r="R4502" s="11">
        <v>82</v>
      </c>
      <c r="S4502" s="11">
        <v>33</v>
      </c>
      <c r="T4502" s="11">
        <v>467.50732738751498</v>
      </c>
      <c r="U4502" s="11">
        <v>10.167310901122599</v>
      </c>
      <c r="V4502" s="11" t="s">
        <v>56</v>
      </c>
    </row>
    <row r="4503" spans="1:22" x14ac:dyDescent="0.3">
      <c r="A4503" s="9">
        <v>45367.628472222197</v>
      </c>
      <c r="B4503" s="10">
        <v>45367</v>
      </c>
      <c r="C4503" s="11">
        <v>2024</v>
      </c>
      <c r="D4503" s="11">
        <v>3</v>
      </c>
      <c r="E4503" s="11">
        <v>16</v>
      </c>
      <c r="F4503" s="11">
        <v>15</v>
      </c>
      <c r="G4503" s="11" t="s">
        <v>64</v>
      </c>
      <c r="H4503" s="11" t="s">
        <v>65</v>
      </c>
      <c r="I4503" s="11">
        <v>40.771011873970799</v>
      </c>
      <c r="J4503" s="11">
        <v>-73.707351283135196</v>
      </c>
      <c r="K4503" s="11">
        <v>186</v>
      </c>
      <c r="L4503" s="11">
        <v>36.497297384617497</v>
      </c>
      <c r="M4503" s="11">
        <v>23.551996211399299</v>
      </c>
      <c r="N4503" s="11" t="s">
        <v>59</v>
      </c>
      <c r="O4503" s="11" t="s">
        <v>55</v>
      </c>
      <c r="P4503" s="11">
        <v>0</v>
      </c>
      <c r="Q4503" s="11">
        <v>0.99181602686794301</v>
      </c>
      <c r="R4503" s="11">
        <v>69</v>
      </c>
      <c r="S4503" s="11">
        <v>23</v>
      </c>
      <c r="T4503" s="11">
        <v>55.338474434972397</v>
      </c>
      <c r="U4503" s="11">
        <v>6.3027315220600704</v>
      </c>
      <c r="V4503" s="11" t="s">
        <v>63</v>
      </c>
    </row>
    <row r="4504" spans="1:22" x14ac:dyDescent="0.3">
      <c r="A4504" s="9">
        <v>45367.631944444503</v>
      </c>
      <c r="B4504" s="10">
        <v>45367</v>
      </c>
      <c r="C4504" s="11">
        <v>2024</v>
      </c>
      <c r="D4504" s="11">
        <v>3</v>
      </c>
      <c r="E4504" s="11">
        <v>16</v>
      </c>
      <c r="F4504" s="11">
        <v>15</v>
      </c>
      <c r="G4504" s="11" t="s">
        <v>64</v>
      </c>
      <c r="H4504" s="11" t="s">
        <v>65</v>
      </c>
      <c r="I4504" s="11">
        <v>40.817392462249103</v>
      </c>
      <c r="J4504" s="11">
        <v>-73.921204252196304</v>
      </c>
      <c r="K4504" s="11">
        <v>247</v>
      </c>
      <c r="L4504" s="11">
        <v>79.979901194569294</v>
      </c>
      <c r="M4504" s="11">
        <v>76.802298560043795</v>
      </c>
      <c r="N4504" s="11" t="s">
        <v>59</v>
      </c>
      <c r="O4504" s="11" t="s">
        <v>58</v>
      </c>
      <c r="P4504" s="11">
        <v>0</v>
      </c>
      <c r="Q4504" s="11">
        <v>-0.350594147599332</v>
      </c>
      <c r="R4504" s="11">
        <v>71</v>
      </c>
      <c r="S4504" s="11">
        <v>47</v>
      </c>
      <c r="T4504" s="11">
        <v>393.009063910647</v>
      </c>
      <c r="U4504" s="11">
        <v>10.4533162987089</v>
      </c>
      <c r="V4504" s="11" t="s">
        <v>56</v>
      </c>
    </row>
    <row r="4505" spans="1:22" x14ac:dyDescent="0.3">
      <c r="A4505" s="9">
        <v>45367.635416666701</v>
      </c>
      <c r="B4505" s="10">
        <v>45367</v>
      </c>
      <c r="C4505" s="11">
        <v>2024</v>
      </c>
      <c r="D4505" s="11">
        <v>3</v>
      </c>
      <c r="E4505" s="11">
        <v>16</v>
      </c>
      <c r="F4505" s="11">
        <v>15</v>
      </c>
      <c r="G4505" s="11" t="s">
        <v>64</v>
      </c>
      <c r="H4505" s="11" t="s">
        <v>65</v>
      </c>
      <c r="I4505" s="11">
        <v>40.675031566969899</v>
      </c>
      <c r="J4505" s="11">
        <v>-73.985555908372007</v>
      </c>
      <c r="K4505" s="11">
        <v>33</v>
      </c>
      <c r="L4505" s="11">
        <v>33.095408553430502</v>
      </c>
      <c r="M4505" s="11">
        <v>59.578861029011598</v>
      </c>
      <c r="N4505" s="11" t="s">
        <v>57</v>
      </c>
      <c r="O4505" s="11" t="s">
        <v>60</v>
      </c>
      <c r="P4505" s="11">
        <v>0</v>
      </c>
      <c r="Q4505" s="11">
        <v>0.87105570298157897</v>
      </c>
      <c r="R4505" s="11">
        <v>50</v>
      </c>
      <c r="S4505" s="11">
        <v>38</v>
      </c>
      <c r="T4505" s="11">
        <v>412.25414071479003</v>
      </c>
      <c r="U4505" s="11">
        <v>11.266541244623999</v>
      </c>
      <c r="V4505" s="11" t="s">
        <v>63</v>
      </c>
    </row>
    <row r="4506" spans="1:22" x14ac:dyDescent="0.3">
      <c r="A4506" s="9">
        <v>45367.638888888898</v>
      </c>
      <c r="B4506" s="10">
        <v>45367</v>
      </c>
      <c r="C4506" s="11">
        <v>2024</v>
      </c>
      <c r="D4506" s="11">
        <v>3</v>
      </c>
      <c r="E4506" s="11">
        <v>16</v>
      </c>
      <c r="F4506" s="11">
        <v>15</v>
      </c>
      <c r="G4506" s="11" t="s">
        <v>64</v>
      </c>
      <c r="H4506" s="11" t="s">
        <v>65</v>
      </c>
      <c r="I4506" s="11">
        <v>40.716510132299</v>
      </c>
      <c r="J4506" s="11">
        <v>-73.8531344877414</v>
      </c>
      <c r="K4506" s="11">
        <v>274</v>
      </c>
      <c r="L4506" s="11">
        <v>69.9953067738453</v>
      </c>
      <c r="M4506" s="11">
        <v>55.247685100700402</v>
      </c>
      <c r="N4506" s="11" t="s">
        <v>54</v>
      </c>
      <c r="O4506" s="11" t="s">
        <v>60</v>
      </c>
      <c r="P4506" s="11">
        <v>0</v>
      </c>
      <c r="Q4506" s="11">
        <v>8.7670725176662107E-2</v>
      </c>
      <c r="R4506" s="11">
        <v>11</v>
      </c>
      <c r="S4506" s="11">
        <v>7</v>
      </c>
      <c r="T4506" s="11">
        <v>251.13806264537001</v>
      </c>
      <c r="U4506" s="11">
        <v>25.194915205443401</v>
      </c>
      <c r="V4506" s="11" t="s">
        <v>56</v>
      </c>
    </row>
    <row r="4507" spans="1:22" x14ac:dyDescent="0.3">
      <c r="A4507" s="9">
        <v>45367.642361111102</v>
      </c>
      <c r="B4507" s="10">
        <v>45367</v>
      </c>
      <c r="C4507" s="11">
        <v>2024</v>
      </c>
      <c r="D4507" s="11">
        <v>3</v>
      </c>
      <c r="E4507" s="11">
        <v>16</v>
      </c>
      <c r="F4507" s="11">
        <v>15</v>
      </c>
      <c r="G4507" s="11" t="s">
        <v>64</v>
      </c>
      <c r="H4507" s="11" t="s">
        <v>65</v>
      </c>
      <c r="I4507" s="11">
        <v>40.662031335755401</v>
      </c>
      <c r="J4507" s="11">
        <v>-73.870124747492397</v>
      </c>
      <c r="K4507" s="11">
        <v>92</v>
      </c>
      <c r="L4507" s="11">
        <v>59.4369468891461</v>
      </c>
      <c r="M4507" s="11">
        <v>50.101130581798799</v>
      </c>
      <c r="N4507" s="11" t="s">
        <v>57</v>
      </c>
      <c r="O4507" s="11" t="s">
        <v>58</v>
      </c>
      <c r="P4507" s="11">
        <v>0</v>
      </c>
      <c r="Q4507" s="11">
        <v>0.91530346401672003</v>
      </c>
      <c r="R4507" s="11">
        <v>55</v>
      </c>
      <c r="S4507" s="11">
        <v>27</v>
      </c>
      <c r="T4507" s="11">
        <v>248.25322869394699</v>
      </c>
      <c r="U4507" s="11">
        <v>16.864910674361901</v>
      </c>
      <c r="V4507" s="11" t="s">
        <v>63</v>
      </c>
    </row>
    <row r="4508" spans="1:22" x14ac:dyDescent="0.3">
      <c r="A4508" s="9">
        <v>45367.645833333299</v>
      </c>
      <c r="B4508" s="10">
        <v>45367</v>
      </c>
      <c r="C4508" s="11">
        <v>2024</v>
      </c>
      <c r="D4508" s="11">
        <v>3</v>
      </c>
      <c r="E4508" s="11">
        <v>16</v>
      </c>
      <c r="F4508" s="11">
        <v>15</v>
      </c>
      <c r="G4508" s="11" t="s">
        <v>64</v>
      </c>
      <c r="H4508" s="11" t="s">
        <v>65</v>
      </c>
      <c r="I4508" s="11">
        <v>40.8688473872269</v>
      </c>
      <c r="J4508" s="11">
        <v>-73.956611399196603</v>
      </c>
      <c r="K4508" s="11">
        <v>124</v>
      </c>
      <c r="L4508" s="11">
        <v>32.139820029269998</v>
      </c>
      <c r="M4508" s="11">
        <v>21.850153740025</v>
      </c>
      <c r="N4508" s="11" t="s">
        <v>54</v>
      </c>
      <c r="O4508" s="11" t="s">
        <v>55</v>
      </c>
      <c r="P4508" s="11">
        <v>0</v>
      </c>
      <c r="Q4508" s="11">
        <v>0.97803079019084804</v>
      </c>
      <c r="R4508" s="11">
        <v>39</v>
      </c>
      <c r="S4508" s="11">
        <v>15</v>
      </c>
      <c r="T4508" s="11">
        <v>90.650917995792796</v>
      </c>
      <c r="U4508" s="11">
        <v>18.937554984088798</v>
      </c>
      <c r="V4508" s="11" t="s">
        <v>63</v>
      </c>
    </row>
    <row r="4509" spans="1:22" x14ac:dyDescent="0.3">
      <c r="A4509" s="9">
        <v>45367.649305555598</v>
      </c>
      <c r="B4509" s="10">
        <v>45367</v>
      </c>
      <c r="C4509" s="11">
        <v>2024</v>
      </c>
      <c r="D4509" s="11">
        <v>3</v>
      </c>
      <c r="E4509" s="11">
        <v>16</v>
      </c>
      <c r="F4509" s="11">
        <v>15</v>
      </c>
      <c r="G4509" s="11" t="s">
        <v>64</v>
      </c>
      <c r="H4509" s="11" t="s">
        <v>65</v>
      </c>
      <c r="I4509" s="11">
        <v>40.731042711770002</v>
      </c>
      <c r="J4509" s="11">
        <v>-73.888584408797598</v>
      </c>
      <c r="K4509" s="11">
        <v>260</v>
      </c>
      <c r="L4509" s="11">
        <v>37.657501796064501</v>
      </c>
      <c r="M4509" s="11">
        <v>52.572414749788301</v>
      </c>
      <c r="N4509" s="11" t="s">
        <v>57</v>
      </c>
      <c r="O4509" s="11" t="s">
        <v>55</v>
      </c>
      <c r="P4509" s="11">
        <v>0</v>
      </c>
      <c r="Q4509" s="11">
        <v>-0.240431322308791</v>
      </c>
      <c r="R4509" s="11">
        <v>17</v>
      </c>
      <c r="S4509" s="11">
        <v>31</v>
      </c>
      <c r="T4509" s="11">
        <v>136.11919666703599</v>
      </c>
      <c r="U4509" s="11">
        <v>13.649715834286701</v>
      </c>
      <c r="V4509" s="11" t="s">
        <v>56</v>
      </c>
    </row>
    <row r="4510" spans="1:22" x14ac:dyDescent="0.3">
      <c r="A4510" s="9">
        <v>45367.652777777803</v>
      </c>
      <c r="B4510" s="10">
        <v>45367</v>
      </c>
      <c r="C4510" s="11">
        <v>2024</v>
      </c>
      <c r="D4510" s="11">
        <v>3</v>
      </c>
      <c r="E4510" s="11">
        <v>16</v>
      </c>
      <c r="F4510" s="11">
        <v>15</v>
      </c>
      <c r="G4510" s="11" t="s">
        <v>64</v>
      </c>
      <c r="H4510" s="11" t="s">
        <v>65</v>
      </c>
      <c r="I4510" s="11">
        <v>40.804410718501003</v>
      </c>
      <c r="J4510" s="11">
        <v>-73.716512445105096</v>
      </c>
      <c r="K4510" s="11">
        <v>273</v>
      </c>
      <c r="L4510" s="11">
        <v>27.059813976846002</v>
      </c>
      <c r="M4510" s="11">
        <v>37.200063549450697</v>
      </c>
      <c r="N4510" s="11" t="s">
        <v>57</v>
      </c>
      <c r="O4510" s="11" t="s">
        <v>61</v>
      </c>
      <c r="P4510" s="11">
        <v>0</v>
      </c>
      <c r="Q4510" s="11">
        <v>0.558842374847204</v>
      </c>
      <c r="R4510" s="11">
        <v>88</v>
      </c>
      <c r="S4510" s="11">
        <v>44</v>
      </c>
      <c r="T4510" s="11">
        <v>266.49002980156803</v>
      </c>
      <c r="U4510" s="11">
        <v>17.0474573890912</v>
      </c>
      <c r="V4510" s="11" t="s">
        <v>56</v>
      </c>
    </row>
    <row r="4511" spans="1:22" x14ac:dyDescent="0.3">
      <c r="A4511" s="9">
        <v>45367.65625</v>
      </c>
      <c r="B4511" s="10">
        <v>45367</v>
      </c>
      <c r="C4511" s="11">
        <v>2024</v>
      </c>
      <c r="D4511" s="11">
        <v>3</v>
      </c>
      <c r="E4511" s="11">
        <v>16</v>
      </c>
      <c r="F4511" s="11">
        <v>15</v>
      </c>
      <c r="G4511" s="11" t="s">
        <v>64</v>
      </c>
      <c r="H4511" s="11" t="s">
        <v>65</v>
      </c>
      <c r="I4511" s="11">
        <v>40.702136421950897</v>
      </c>
      <c r="J4511" s="11">
        <v>-73.760412711013998</v>
      </c>
      <c r="K4511" s="11">
        <v>57</v>
      </c>
      <c r="L4511" s="11">
        <v>62.227262378485896</v>
      </c>
      <c r="M4511" s="11">
        <v>33.634842302390901</v>
      </c>
      <c r="N4511" s="11" t="s">
        <v>54</v>
      </c>
      <c r="O4511" s="11" t="s">
        <v>61</v>
      </c>
      <c r="P4511" s="11">
        <v>0</v>
      </c>
      <c r="Q4511" s="11">
        <v>0.40279690207625402</v>
      </c>
      <c r="R4511" s="11">
        <v>40</v>
      </c>
      <c r="S4511" s="11">
        <v>14</v>
      </c>
      <c r="T4511" s="11">
        <v>152.33409741010101</v>
      </c>
      <c r="U4511" s="11">
        <v>9.7129983943089293</v>
      </c>
      <c r="V4511" s="11" t="s">
        <v>62</v>
      </c>
    </row>
    <row r="4512" spans="1:22" x14ac:dyDescent="0.3">
      <c r="A4512" s="9">
        <v>45367.659722222197</v>
      </c>
      <c r="B4512" s="10">
        <v>45367</v>
      </c>
      <c r="C4512" s="11">
        <v>2024</v>
      </c>
      <c r="D4512" s="11">
        <v>3</v>
      </c>
      <c r="E4512" s="11">
        <v>16</v>
      </c>
      <c r="F4512" s="11">
        <v>15</v>
      </c>
      <c r="G4512" s="11" t="s">
        <v>64</v>
      </c>
      <c r="H4512" s="11" t="s">
        <v>65</v>
      </c>
      <c r="I4512" s="11">
        <v>40.829076991125199</v>
      </c>
      <c r="J4512" s="11">
        <v>-73.778805516927605</v>
      </c>
      <c r="K4512" s="11">
        <v>155</v>
      </c>
      <c r="L4512" s="11">
        <v>15.4486353907352</v>
      </c>
      <c r="M4512" s="11">
        <v>11.301835672531199</v>
      </c>
      <c r="N4512" s="11" t="s">
        <v>59</v>
      </c>
      <c r="O4512" s="11" t="s">
        <v>55</v>
      </c>
      <c r="P4512" s="11">
        <v>0</v>
      </c>
      <c r="Q4512" s="11">
        <v>0.82382354683964498</v>
      </c>
      <c r="R4512" s="11">
        <v>98</v>
      </c>
      <c r="S4512" s="11">
        <v>48</v>
      </c>
      <c r="T4512" s="11">
        <v>121.87315820187</v>
      </c>
      <c r="U4512" s="11">
        <v>7.1032393748824996</v>
      </c>
      <c r="V4512" s="11" t="s">
        <v>56</v>
      </c>
    </row>
    <row r="4513" spans="1:22" x14ac:dyDescent="0.3">
      <c r="A4513" s="9">
        <v>45367.663194444503</v>
      </c>
      <c r="B4513" s="10">
        <v>45367</v>
      </c>
      <c r="C4513" s="11">
        <v>2024</v>
      </c>
      <c r="D4513" s="11">
        <v>3</v>
      </c>
      <c r="E4513" s="11">
        <v>16</v>
      </c>
      <c r="F4513" s="11">
        <v>15</v>
      </c>
      <c r="G4513" s="11" t="s">
        <v>64</v>
      </c>
      <c r="H4513" s="11" t="s">
        <v>65</v>
      </c>
      <c r="I4513" s="11">
        <v>40.824857301343599</v>
      </c>
      <c r="J4513" s="11">
        <v>-73.901192185702797</v>
      </c>
      <c r="K4513" s="11">
        <v>146</v>
      </c>
      <c r="L4513" s="11">
        <v>74.685497059277694</v>
      </c>
      <c r="M4513" s="11">
        <v>58.713849259251901</v>
      </c>
      <c r="N4513" s="11" t="s">
        <v>54</v>
      </c>
      <c r="O4513" s="11" t="s">
        <v>58</v>
      </c>
      <c r="P4513" s="11">
        <v>0</v>
      </c>
      <c r="Q4513" s="11">
        <v>-0.43899966415757102</v>
      </c>
      <c r="R4513" s="11">
        <v>54</v>
      </c>
      <c r="S4513" s="11">
        <v>49</v>
      </c>
      <c r="T4513" s="11">
        <v>227.333359684317</v>
      </c>
      <c r="U4513" s="11">
        <v>5.49791358423772</v>
      </c>
      <c r="V4513" s="11" t="s">
        <v>63</v>
      </c>
    </row>
    <row r="4514" spans="1:22" x14ac:dyDescent="0.3">
      <c r="A4514" s="9">
        <v>45367.666666666701</v>
      </c>
      <c r="B4514" s="10">
        <v>45367</v>
      </c>
      <c r="C4514" s="11">
        <v>2024</v>
      </c>
      <c r="D4514" s="11">
        <v>3</v>
      </c>
      <c r="E4514" s="11">
        <v>16</v>
      </c>
      <c r="F4514" s="11">
        <v>16</v>
      </c>
      <c r="G4514" s="11" t="s">
        <v>64</v>
      </c>
      <c r="H4514" s="11" t="s">
        <v>65</v>
      </c>
      <c r="I4514" s="11">
        <v>40.770636570143601</v>
      </c>
      <c r="J4514" s="11">
        <v>-73.9163165667767</v>
      </c>
      <c r="K4514" s="11">
        <v>10</v>
      </c>
      <c r="L4514" s="11">
        <v>58.283421848758302</v>
      </c>
      <c r="M4514" s="11">
        <v>15.198528090849299</v>
      </c>
      <c r="N4514" s="11" t="s">
        <v>59</v>
      </c>
      <c r="O4514" s="11" t="s">
        <v>61</v>
      </c>
      <c r="P4514" s="11">
        <v>0</v>
      </c>
      <c r="Q4514" s="11">
        <v>2.29003632555233E-2</v>
      </c>
      <c r="R4514" s="11">
        <v>37</v>
      </c>
      <c r="S4514" s="11">
        <v>12</v>
      </c>
      <c r="T4514" s="11">
        <v>460.96205273868702</v>
      </c>
      <c r="U4514" s="11">
        <v>10.3770998895448</v>
      </c>
      <c r="V4514" s="11" t="s">
        <v>62</v>
      </c>
    </row>
    <row r="4515" spans="1:22" x14ac:dyDescent="0.3">
      <c r="A4515" s="9">
        <v>45367.670138888898</v>
      </c>
      <c r="B4515" s="10">
        <v>45367</v>
      </c>
      <c r="C4515" s="11">
        <v>2024</v>
      </c>
      <c r="D4515" s="11">
        <v>3</v>
      </c>
      <c r="E4515" s="11">
        <v>16</v>
      </c>
      <c r="F4515" s="11">
        <v>16</v>
      </c>
      <c r="G4515" s="11" t="s">
        <v>64</v>
      </c>
      <c r="H4515" s="11" t="s">
        <v>65</v>
      </c>
      <c r="I4515" s="11">
        <v>40.8061083034315</v>
      </c>
      <c r="J4515" s="11">
        <v>-73.938772489848702</v>
      </c>
      <c r="K4515" s="11">
        <v>148</v>
      </c>
      <c r="L4515" s="11">
        <v>51.571350739630198</v>
      </c>
      <c r="M4515" s="11">
        <v>96.058274047622504</v>
      </c>
      <c r="N4515" s="11" t="s">
        <v>57</v>
      </c>
      <c r="O4515" s="11" t="s">
        <v>55</v>
      </c>
      <c r="P4515" s="11">
        <v>0</v>
      </c>
      <c r="Q4515" s="11">
        <v>0.98431277208756096</v>
      </c>
      <c r="R4515" s="11">
        <v>97</v>
      </c>
      <c r="S4515" s="11">
        <v>22</v>
      </c>
      <c r="T4515" s="11">
        <v>221.942880836184</v>
      </c>
      <c r="U4515" s="11">
        <v>29.6665483452947</v>
      </c>
      <c r="V4515" s="11" t="s">
        <v>56</v>
      </c>
    </row>
    <row r="4516" spans="1:22" x14ac:dyDescent="0.3">
      <c r="A4516" s="9">
        <v>45367.673611111102</v>
      </c>
      <c r="B4516" s="10">
        <v>45367</v>
      </c>
      <c r="C4516" s="11">
        <v>2024</v>
      </c>
      <c r="D4516" s="11">
        <v>3</v>
      </c>
      <c r="E4516" s="11">
        <v>16</v>
      </c>
      <c r="F4516" s="11">
        <v>16</v>
      </c>
      <c r="G4516" s="11" t="s">
        <v>64</v>
      </c>
      <c r="H4516" s="11" t="s">
        <v>65</v>
      </c>
      <c r="I4516" s="11">
        <v>40.788772479832801</v>
      </c>
      <c r="J4516" s="11">
        <v>-73.945868759141007</v>
      </c>
      <c r="K4516" s="11">
        <v>47</v>
      </c>
      <c r="L4516" s="11">
        <v>72.142424351768796</v>
      </c>
      <c r="M4516" s="11">
        <v>48.885844444133397</v>
      </c>
      <c r="N4516" s="11" t="s">
        <v>59</v>
      </c>
      <c r="O4516" s="11" t="s">
        <v>58</v>
      </c>
      <c r="P4516" s="11">
        <v>0</v>
      </c>
      <c r="Q4516" s="11">
        <v>-0.21209801212088999</v>
      </c>
      <c r="R4516" s="11">
        <v>53</v>
      </c>
      <c r="S4516" s="11">
        <v>0</v>
      </c>
      <c r="T4516" s="11">
        <v>306.72913367948598</v>
      </c>
      <c r="U4516" s="11">
        <v>9.7269152397529304</v>
      </c>
      <c r="V4516" s="11" t="s">
        <v>62</v>
      </c>
    </row>
    <row r="4517" spans="1:22" x14ac:dyDescent="0.3">
      <c r="A4517" s="9">
        <v>45367.677083333299</v>
      </c>
      <c r="B4517" s="10">
        <v>45367</v>
      </c>
      <c r="C4517" s="11">
        <v>2024</v>
      </c>
      <c r="D4517" s="11">
        <v>3</v>
      </c>
      <c r="E4517" s="11">
        <v>16</v>
      </c>
      <c r="F4517" s="11">
        <v>16</v>
      </c>
      <c r="G4517" s="11" t="s">
        <v>64</v>
      </c>
      <c r="H4517" s="11" t="s">
        <v>65</v>
      </c>
      <c r="I4517" s="11">
        <v>40.828642005480198</v>
      </c>
      <c r="J4517" s="11">
        <v>-73.898415887130795</v>
      </c>
      <c r="K4517" s="11">
        <v>274</v>
      </c>
      <c r="L4517" s="11">
        <v>59.865079897084499</v>
      </c>
      <c r="M4517" s="11">
        <v>95.591154129651699</v>
      </c>
      <c r="N4517" s="11" t="s">
        <v>59</v>
      </c>
      <c r="O4517" s="11" t="s">
        <v>61</v>
      </c>
      <c r="P4517" s="11">
        <v>0</v>
      </c>
      <c r="Q4517" s="11">
        <v>0.46283065025894399</v>
      </c>
      <c r="R4517" s="11">
        <v>3</v>
      </c>
      <c r="S4517" s="11">
        <v>3</v>
      </c>
      <c r="T4517" s="11">
        <v>440.80831398508798</v>
      </c>
      <c r="U4517" s="11">
        <v>15.917496383681501</v>
      </c>
      <c r="V4517" s="11" t="s">
        <v>56</v>
      </c>
    </row>
    <row r="4518" spans="1:22" x14ac:dyDescent="0.3">
      <c r="A4518" s="9">
        <v>45367.680555555598</v>
      </c>
      <c r="B4518" s="10">
        <v>45367</v>
      </c>
      <c r="C4518" s="11">
        <v>2024</v>
      </c>
      <c r="D4518" s="11">
        <v>3</v>
      </c>
      <c r="E4518" s="11">
        <v>16</v>
      </c>
      <c r="F4518" s="11">
        <v>16</v>
      </c>
      <c r="G4518" s="11" t="s">
        <v>64</v>
      </c>
      <c r="H4518" s="11" t="s">
        <v>65</v>
      </c>
      <c r="I4518" s="11">
        <v>40.657727701134398</v>
      </c>
      <c r="J4518" s="11">
        <v>-73.990452905008297</v>
      </c>
      <c r="K4518" s="11">
        <v>202</v>
      </c>
      <c r="L4518" s="11">
        <v>77.516999218583294</v>
      </c>
      <c r="M4518" s="11">
        <v>42.899057766615002</v>
      </c>
      <c r="N4518" s="11" t="s">
        <v>57</v>
      </c>
      <c r="O4518" s="11" t="s">
        <v>55</v>
      </c>
      <c r="P4518" s="11">
        <v>0</v>
      </c>
      <c r="Q4518" s="11">
        <v>0.348671753687118</v>
      </c>
      <c r="R4518" s="11">
        <v>6</v>
      </c>
      <c r="S4518" s="11">
        <v>20</v>
      </c>
      <c r="T4518" s="11">
        <v>370.37041508864098</v>
      </c>
      <c r="U4518" s="11">
        <v>14.9765875324166</v>
      </c>
      <c r="V4518" s="11" t="s">
        <v>56</v>
      </c>
    </row>
    <row r="4519" spans="1:22" x14ac:dyDescent="0.3">
      <c r="A4519" s="9">
        <v>45367.684027777803</v>
      </c>
      <c r="B4519" s="10">
        <v>45367</v>
      </c>
      <c r="C4519" s="11">
        <v>2024</v>
      </c>
      <c r="D4519" s="11">
        <v>3</v>
      </c>
      <c r="E4519" s="11">
        <v>16</v>
      </c>
      <c r="F4519" s="11">
        <v>16</v>
      </c>
      <c r="G4519" s="11" t="s">
        <v>64</v>
      </c>
      <c r="H4519" s="11" t="s">
        <v>65</v>
      </c>
      <c r="I4519" s="11">
        <v>40.677300545880499</v>
      </c>
      <c r="J4519" s="11">
        <v>-73.817675796679794</v>
      </c>
      <c r="K4519" s="11">
        <v>167</v>
      </c>
      <c r="L4519" s="11">
        <v>23.702440513104701</v>
      </c>
      <c r="M4519" s="11">
        <v>57.401691448499903</v>
      </c>
      <c r="N4519" s="11" t="s">
        <v>57</v>
      </c>
      <c r="O4519" s="11" t="s">
        <v>61</v>
      </c>
      <c r="P4519" s="11">
        <v>0</v>
      </c>
      <c r="Q4519" s="11">
        <v>0.41224928494330798</v>
      </c>
      <c r="R4519" s="11">
        <v>45</v>
      </c>
      <c r="S4519" s="11">
        <v>15</v>
      </c>
      <c r="T4519" s="11">
        <v>192.82295158121801</v>
      </c>
      <c r="U4519" s="11">
        <v>14.6338854744409</v>
      </c>
      <c r="V4519" s="11" t="s">
        <v>63</v>
      </c>
    </row>
    <row r="4520" spans="1:22" x14ac:dyDescent="0.3">
      <c r="A4520" s="9">
        <v>45367.6875</v>
      </c>
      <c r="B4520" s="10">
        <v>45367</v>
      </c>
      <c r="C4520" s="11">
        <v>2024</v>
      </c>
      <c r="D4520" s="11">
        <v>3</v>
      </c>
      <c r="E4520" s="11">
        <v>16</v>
      </c>
      <c r="F4520" s="11">
        <v>16</v>
      </c>
      <c r="G4520" s="11" t="s">
        <v>64</v>
      </c>
      <c r="H4520" s="11" t="s">
        <v>65</v>
      </c>
      <c r="I4520" s="11">
        <v>40.860024109451899</v>
      </c>
      <c r="J4520" s="11">
        <v>-73.844134982928793</v>
      </c>
      <c r="K4520" s="11">
        <v>181</v>
      </c>
      <c r="L4520" s="11">
        <v>43.0117248804913</v>
      </c>
      <c r="M4520" s="11">
        <v>88.799342479471505</v>
      </c>
      <c r="N4520" s="11" t="s">
        <v>57</v>
      </c>
      <c r="O4520" s="11" t="s">
        <v>58</v>
      </c>
      <c r="P4520" s="11">
        <v>1</v>
      </c>
      <c r="Q4520" s="11">
        <v>0.53339461643138497</v>
      </c>
      <c r="R4520" s="11">
        <v>76</v>
      </c>
      <c r="S4520" s="11">
        <v>5</v>
      </c>
      <c r="T4520" s="11">
        <v>470.33699054932703</v>
      </c>
      <c r="U4520" s="11">
        <v>17.834288356195898</v>
      </c>
      <c r="V4520" s="11" t="s">
        <v>56</v>
      </c>
    </row>
    <row r="4521" spans="1:22" x14ac:dyDescent="0.3">
      <c r="A4521" s="9">
        <v>45367.690972222197</v>
      </c>
      <c r="B4521" s="10">
        <v>45367</v>
      </c>
      <c r="C4521" s="11">
        <v>2024</v>
      </c>
      <c r="D4521" s="11">
        <v>3</v>
      </c>
      <c r="E4521" s="11">
        <v>16</v>
      </c>
      <c r="F4521" s="11">
        <v>16</v>
      </c>
      <c r="G4521" s="11" t="s">
        <v>64</v>
      </c>
      <c r="H4521" s="11" t="s">
        <v>65</v>
      </c>
      <c r="I4521" s="11">
        <v>40.704080013391803</v>
      </c>
      <c r="J4521" s="11">
        <v>-73.926355753346002</v>
      </c>
      <c r="K4521" s="11">
        <v>104</v>
      </c>
      <c r="L4521" s="11">
        <v>25.399543405602099</v>
      </c>
      <c r="M4521" s="11">
        <v>89.036021614913807</v>
      </c>
      <c r="N4521" s="11" t="s">
        <v>59</v>
      </c>
      <c r="O4521" s="11" t="s">
        <v>58</v>
      </c>
      <c r="P4521" s="11">
        <v>1</v>
      </c>
      <c r="Q4521" s="11">
        <v>-0.42361595455220102</v>
      </c>
      <c r="R4521" s="11">
        <v>30</v>
      </c>
      <c r="S4521" s="11">
        <v>14</v>
      </c>
      <c r="T4521" s="11">
        <v>381.68000695479299</v>
      </c>
      <c r="U4521" s="11">
        <v>24.055435311598899</v>
      </c>
      <c r="V4521" s="11" t="s">
        <v>56</v>
      </c>
    </row>
    <row r="4522" spans="1:22" x14ac:dyDescent="0.3">
      <c r="A4522" s="9">
        <v>45367.694444444503</v>
      </c>
      <c r="B4522" s="10">
        <v>45367</v>
      </c>
      <c r="C4522" s="11">
        <v>2024</v>
      </c>
      <c r="D4522" s="11">
        <v>3</v>
      </c>
      <c r="E4522" s="11">
        <v>16</v>
      </c>
      <c r="F4522" s="11">
        <v>16</v>
      </c>
      <c r="G4522" s="11" t="s">
        <v>64</v>
      </c>
      <c r="H4522" s="11" t="s">
        <v>65</v>
      </c>
      <c r="I4522" s="11">
        <v>40.635514020076599</v>
      </c>
      <c r="J4522" s="11">
        <v>-73.841953497356698</v>
      </c>
      <c r="K4522" s="11">
        <v>255</v>
      </c>
      <c r="L4522" s="11">
        <v>67.383701594787297</v>
      </c>
      <c r="M4522" s="11">
        <v>66.228461313093007</v>
      </c>
      <c r="N4522" s="11" t="s">
        <v>54</v>
      </c>
      <c r="O4522" s="11" t="s">
        <v>61</v>
      </c>
      <c r="P4522" s="11">
        <v>0</v>
      </c>
      <c r="Q4522" s="11">
        <v>0.78077751574417398</v>
      </c>
      <c r="R4522" s="11">
        <v>76</v>
      </c>
      <c r="S4522" s="11">
        <v>41</v>
      </c>
      <c r="T4522" s="11">
        <v>345.188031766206</v>
      </c>
      <c r="U4522" s="11">
        <v>25.059929764652999</v>
      </c>
      <c r="V4522" s="11" t="s">
        <v>56</v>
      </c>
    </row>
    <row r="4523" spans="1:22" x14ac:dyDescent="0.3">
      <c r="A4523" s="9">
        <v>45367.697916666701</v>
      </c>
      <c r="B4523" s="10">
        <v>45367</v>
      </c>
      <c r="C4523" s="11">
        <v>2024</v>
      </c>
      <c r="D4523" s="11">
        <v>3</v>
      </c>
      <c r="E4523" s="11">
        <v>16</v>
      </c>
      <c r="F4523" s="11">
        <v>16</v>
      </c>
      <c r="G4523" s="11" t="s">
        <v>64</v>
      </c>
      <c r="H4523" s="11" t="s">
        <v>65</v>
      </c>
      <c r="I4523" s="11">
        <v>40.745204463313598</v>
      </c>
      <c r="J4523" s="11">
        <v>-73.912540877141097</v>
      </c>
      <c r="K4523" s="11">
        <v>273</v>
      </c>
      <c r="L4523" s="11">
        <v>75.175201154981906</v>
      </c>
      <c r="M4523" s="11">
        <v>11.7825740787911</v>
      </c>
      <c r="N4523" s="11" t="s">
        <v>54</v>
      </c>
      <c r="O4523" s="11" t="s">
        <v>60</v>
      </c>
      <c r="P4523" s="11">
        <v>0</v>
      </c>
      <c r="Q4523" s="11">
        <v>0.148802064593065</v>
      </c>
      <c r="R4523" s="11">
        <v>41</v>
      </c>
      <c r="S4523" s="11">
        <v>28</v>
      </c>
      <c r="T4523" s="11">
        <v>396.21043890761899</v>
      </c>
      <c r="U4523" s="11">
        <v>14.826198605392699</v>
      </c>
      <c r="V4523" s="11" t="s">
        <v>56</v>
      </c>
    </row>
    <row r="4524" spans="1:22" x14ac:dyDescent="0.3">
      <c r="A4524" s="9">
        <v>45367.701388888898</v>
      </c>
      <c r="B4524" s="10">
        <v>45367</v>
      </c>
      <c r="C4524" s="11">
        <v>2024</v>
      </c>
      <c r="D4524" s="11">
        <v>3</v>
      </c>
      <c r="E4524" s="11">
        <v>16</v>
      </c>
      <c r="F4524" s="11">
        <v>16</v>
      </c>
      <c r="G4524" s="11" t="s">
        <v>64</v>
      </c>
      <c r="H4524" s="11" t="s">
        <v>65</v>
      </c>
      <c r="I4524" s="11">
        <v>40.707501180574504</v>
      </c>
      <c r="J4524" s="11">
        <v>-73.884727892042903</v>
      </c>
      <c r="K4524" s="11">
        <v>229</v>
      </c>
      <c r="L4524" s="11">
        <v>27.8711479151033</v>
      </c>
      <c r="M4524" s="11">
        <v>23.934979308351298</v>
      </c>
      <c r="N4524" s="11" t="s">
        <v>59</v>
      </c>
      <c r="O4524" s="11" t="s">
        <v>55</v>
      </c>
      <c r="P4524" s="11">
        <v>0</v>
      </c>
      <c r="Q4524" s="11">
        <v>0.61525575545121902</v>
      </c>
      <c r="R4524" s="11">
        <v>42</v>
      </c>
      <c r="S4524" s="11">
        <v>6</v>
      </c>
      <c r="T4524" s="11">
        <v>308.30728524940099</v>
      </c>
      <c r="U4524" s="11">
        <v>15.714861557118899</v>
      </c>
      <c r="V4524" s="11" t="s">
        <v>56</v>
      </c>
    </row>
    <row r="4525" spans="1:22" x14ac:dyDescent="0.3">
      <c r="A4525" s="9">
        <v>45367.704861111102</v>
      </c>
      <c r="B4525" s="10">
        <v>45367</v>
      </c>
      <c r="C4525" s="11">
        <v>2024</v>
      </c>
      <c r="D4525" s="11">
        <v>3</v>
      </c>
      <c r="E4525" s="11">
        <v>16</v>
      </c>
      <c r="F4525" s="11">
        <v>16</v>
      </c>
      <c r="G4525" s="11" t="s">
        <v>64</v>
      </c>
      <c r="H4525" s="11" t="s">
        <v>65</v>
      </c>
      <c r="I4525" s="11">
        <v>40.710339045483501</v>
      </c>
      <c r="J4525" s="11">
        <v>-73.745631303645098</v>
      </c>
      <c r="K4525" s="11">
        <v>180</v>
      </c>
      <c r="L4525" s="11">
        <v>61.360789443125398</v>
      </c>
      <c r="M4525" s="11">
        <v>92.753292926073101</v>
      </c>
      <c r="N4525" s="11" t="s">
        <v>57</v>
      </c>
      <c r="O4525" s="11" t="s">
        <v>60</v>
      </c>
      <c r="P4525" s="11">
        <v>0</v>
      </c>
      <c r="Q4525" s="11">
        <v>0.92831127226482302</v>
      </c>
      <c r="R4525" s="11">
        <v>89</v>
      </c>
      <c r="S4525" s="11">
        <v>26</v>
      </c>
      <c r="T4525" s="11">
        <v>224.67638948379499</v>
      </c>
      <c r="U4525" s="11">
        <v>19.7268551011013</v>
      </c>
      <c r="V4525" s="11" t="s">
        <v>56</v>
      </c>
    </row>
    <row r="4526" spans="1:22" x14ac:dyDescent="0.3">
      <c r="A4526" s="9">
        <v>45367.708333333299</v>
      </c>
      <c r="B4526" s="10">
        <v>45367</v>
      </c>
      <c r="C4526" s="11">
        <v>2024</v>
      </c>
      <c r="D4526" s="11">
        <v>3</v>
      </c>
      <c r="E4526" s="11">
        <v>16</v>
      </c>
      <c r="F4526" s="11">
        <v>17</v>
      </c>
      <c r="G4526" s="11" t="s">
        <v>64</v>
      </c>
      <c r="H4526" s="11" t="s">
        <v>65</v>
      </c>
      <c r="I4526" s="11">
        <v>40.829292113911201</v>
      </c>
      <c r="J4526" s="11">
        <v>-73.937965758849899</v>
      </c>
      <c r="K4526" s="11">
        <v>241</v>
      </c>
      <c r="L4526" s="11">
        <v>5.8180035787310898</v>
      </c>
      <c r="M4526" s="11">
        <v>11.9978610572576</v>
      </c>
      <c r="N4526" s="11" t="s">
        <v>59</v>
      </c>
      <c r="O4526" s="11" t="s">
        <v>55</v>
      </c>
      <c r="P4526" s="11">
        <v>0</v>
      </c>
      <c r="Q4526" s="11">
        <v>0.49697489952372398</v>
      </c>
      <c r="R4526" s="11">
        <v>18</v>
      </c>
      <c r="S4526" s="11">
        <v>22</v>
      </c>
      <c r="T4526" s="11">
        <v>202.06857602458501</v>
      </c>
      <c r="U4526" s="11">
        <v>16.6608789587263</v>
      </c>
      <c r="V4526" s="11" t="s">
        <v>56</v>
      </c>
    </row>
    <row r="4527" spans="1:22" x14ac:dyDescent="0.3">
      <c r="A4527" s="9">
        <v>45367.711805555598</v>
      </c>
      <c r="B4527" s="10">
        <v>45367</v>
      </c>
      <c r="C4527" s="11">
        <v>2024</v>
      </c>
      <c r="D4527" s="11">
        <v>3</v>
      </c>
      <c r="E4527" s="11">
        <v>16</v>
      </c>
      <c r="F4527" s="11">
        <v>17</v>
      </c>
      <c r="G4527" s="11" t="s">
        <v>64</v>
      </c>
      <c r="H4527" s="11" t="s">
        <v>65</v>
      </c>
      <c r="I4527" s="11">
        <v>40.6353678359391</v>
      </c>
      <c r="J4527" s="11">
        <v>-73.990059264118202</v>
      </c>
      <c r="K4527" s="11">
        <v>32</v>
      </c>
      <c r="L4527" s="11">
        <v>68.126168441792601</v>
      </c>
      <c r="M4527" s="11">
        <v>70.742567555011505</v>
      </c>
      <c r="N4527" s="11" t="s">
        <v>54</v>
      </c>
      <c r="O4527" s="11" t="s">
        <v>55</v>
      </c>
      <c r="P4527" s="11">
        <v>0</v>
      </c>
      <c r="Q4527" s="11">
        <v>0.13321934360200999</v>
      </c>
      <c r="R4527" s="11">
        <v>23</v>
      </c>
      <c r="S4527" s="11">
        <v>17</v>
      </c>
      <c r="T4527" s="11">
        <v>359.04564943950402</v>
      </c>
      <c r="U4527" s="11">
        <v>17.2330266945592</v>
      </c>
      <c r="V4527" s="11" t="s">
        <v>63</v>
      </c>
    </row>
    <row r="4528" spans="1:22" x14ac:dyDescent="0.3">
      <c r="A4528" s="9">
        <v>45367.715277777803</v>
      </c>
      <c r="B4528" s="10">
        <v>45367</v>
      </c>
      <c r="C4528" s="11">
        <v>2024</v>
      </c>
      <c r="D4528" s="11">
        <v>3</v>
      </c>
      <c r="E4528" s="11">
        <v>16</v>
      </c>
      <c r="F4528" s="11">
        <v>17</v>
      </c>
      <c r="G4528" s="11" t="s">
        <v>64</v>
      </c>
      <c r="H4528" s="11" t="s">
        <v>65</v>
      </c>
      <c r="I4528" s="11">
        <v>40.874792206405701</v>
      </c>
      <c r="J4528" s="11">
        <v>-73.891915317472794</v>
      </c>
      <c r="K4528" s="11">
        <v>197</v>
      </c>
      <c r="L4528" s="11">
        <v>18.368902952794301</v>
      </c>
      <c r="M4528" s="11">
        <v>32.745642497990602</v>
      </c>
      <c r="N4528" s="11" t="s">
        <v>54</v>
      </c>
      <c r="O4528" s="11" t="s">
        <v>55</v>
      </c>
      <c r="P4528" s="11">
        <v>0</v>
      </c>
      <c r="Q4528" s="11">
        <v>-8.1631883230555494E-2</v>
      </c>
      <c r="R4528" s="11">
        <v>90</v>
      </c>
      <c r="S4528" s="11">
        <v>49</v>
      </c>
      <c r="T4528" s="11">
        <v>368.60772997613202</v>
      </c>
      <c r="U4528" s="11">
        <v>7.5523732484039297</v>
      </c>
      <c r="V4528" s="11" t="s">
        <v>56</v>
      </c>
    </row>
    <row r="4529" spans="1:22" x14ac:dyDescent="0.3">
      <c r="A4529" s="9">
        <v>45367.71875</v>
      </c>
      <c r="B4529" s="10">
        <v>45367</v>
      </c>
      <c r="C4529" s="11">
        <v>2024</v>
      </c>
      <c r="D4529" s="11">
        <v>3</v>
      </c>
      <c r="E4529" s="11">
        <v>16</v>
      </c>
      <c r="F4529" s="11">
        <v>17</v>
      </c>
      <c r="G4529" s="11" t="s">
        <v>64</v>
      </c>
      <c r="H4529" s="11" t="s">
        <v>65</v>
      </c>
      <c r="I4529" s="11">
        <v>40.795808515893697</v>
      </c>
      <c r="J4529" s="11">
        <v>-73.918953359454306</v>
      </c>
      <c r="K4529" s="11">
        <v>137</v>
      </c>
      <c r="L4529" s="11">
        <v>21.963638199507201</v>
      </c>
      <c r="M4529" s="11">
        <v>17.931453833108801</v>
      </c>
      <c r="N4529" s="11" t="s">
        <v>59</v>
      </c>
      <c r="O4529" s="11" t="s">
        <v>61</v>
      </c>
      <c r="P4529" s="11">
        <v>0</v>
      </c>
      <c r="Q4529" s="11">
        <v>-0.88627199888772701</v>
      </c>
      <c r="R4529" s="11">
        <v>63</v>
      </c>
      <c r="S4529" s="11">
        <v>23</v>
      </c>
      <c r="T4529" s="11">
        <v>281.67565156158503</v>
      </c>
      <c r="U4529" s="11">
        <v>23.222181784246398</v>
      </c>
      <c r="V4529" s="11" t="s">
        <v>63</v>
      </c>
    </row>
    <row r="4530" spans="1:22" x14ac:dyDescent="0.3">
      <c r="A4530" s="9">
        <v>45367.722222222197</v>
      </c>
      <c r="B4530" s="10">
        <v>45367</v>
      </c>
      <c r="C4530" s="11">
        <v>2024</v>
      </c>
      <c r="D4530" s="11">
        <v>3</v>
      </c>
      <c r="E4530" s="11">
        <v>16</v>
      </c>
      <c r="F4530" s="11">
        <v>17</v>
      </c>
      <c r="G4530" s="11" t="s">
        <v>64</v>
      </c>
      <c r="H4530" s="11" t="s">
        <v>65</v>
      </c>
      <c r="I4530" s="11">
        <v>40.890954524343798</v>
      </c>
      <c r="J4530" s="11">
        <v>-73.703816482012201</v>
      </c>
      <c r="K4530" s="11">
        <v>249</v>
      </c>
      <c r="L4530" s="11">
        <v>78.237593794530596</v>
      </c>
      <c r="M4530" s="11">
        <v>31.047470754715</v>
      </c>
      <c r="N4530" s="11" t="s">
        <v>59</v>
      </c>
      <c r="O4530" s="11" t="s">
        <v>58</v>
      </c>
      <c r="P4530" s="11">
        <v>1</v>
      </c>
      <c r="Q4530" s="11">
        <v>0.42623299663277497</v>
      </c>
      <c r="R4530" s="11">
        <v>94</v>
      </c>
      <c r="S4530" s="11">
        <v>35</v>
      </c>
      <c r="T4530" s="11">
        <v>199.15683017448299</v>
      </c>
      <c r="U4530" s="11">
        <v>23.449060567470401</v>
      </c>
      <c r="V4530" s="11" t="s">
        <v>56</v>
      </c>
    </row>
    <row r="4531" spans="1:22" x14ac:dyDescent="0.3">
      <c r="A4531" s="9">
        <v>45367.725694444503</v>
      </c>
      <c r="B4531" s="10">
        <v>45367</v>
      </c>
      <c r="C4531" s="11">
        <v>2024</v>
      </c>
      <c r="D4531" s="11">
        <v>3</v>
      </c>
      <c r="E4531" s="11">
        <v>16</v>
      </c>
      <c r="F4531" s="11">
        <v>17</v>
      </c>
      <c r="G4531" s="11" t="s">
        <v>64</v>
      </c>
      <c r="H4531" s="11" t="s">
        <v>65</v>
      </c>
      <c r="I4531" s="11">
        <v>40.611764606104799</v>
      </c>
      <c r="J4531" s="11">
        <v>-73.896406371504597</v>
      </c>
      <c r="K4531" s="11">
        <v>294</v>
      </c>
      <c r="L4531" s="11">
        <v>38.164999947379997</v>
      </c>
      <c r="M4531" s="11">
        <v>11.175934617585501</v>
      </c>
      <c r="N4531" s="11" t="s">
        <v>57</v>
      </c>
      <c r="O4531" s="11" t="s">
        <v>55</v>
      </c>
      <c r="P4531" s="11">
        <v>0</v>
      </c>
      <c r="Q4531" s="11">
        <v>0.7864744043752</v>
      </c>
      <c r="R4531" s="11">
        <v>86</v>
      </c>
      <c r="S4531" s="11">
        <v>37</v>
      </c>
      <c r="T4531" s="11">
        <v>173.31047698092999</v>
      </c>
      <c r="U4531" s="11">
        <v>16.809814702304799</v>
      </c>
      <c r="V4531" s="11" t="s">
        <v>56</v>
      </c>
    </row>
    <row r="4532" spans="1:22" x14ac:dyDescent="0.3">
      <c r="A4532" s="9">
        <v>45367.729166666701</v>
      </c>
      <c r="B4532" s="10">
        <v>45367</v>
      </c>
      <c r="C4532" s="11">
        <v>2024</v>
      </c>
      <c r="D4532" s="11">
        <v>3</v>
      </c>
      <c r="E4532" s="11">
        <v>16</v>
      </c>
      <c r="F4532" s="11">
        <v>17</v>
      </c>
      <c r="G4532" s="11" t="s">
        <v>64</v>
      </c>
      <c r="H4532" s="11" t="s">
        <v>65</v>
      </c>
      <c r="I4532" s="11">
        <v>40.6522336242409</v>
      </c>
      <c r="J4532" s="11">
        <v>-73.734089593360693</v>
      </c>
      <c r="K4532" s="11">
        <v>135</v>
      </c>
      <c r="L4532" s="11">
        <v>41.205669187346899</v>
      </c>
      <c r="M4532" s="11">
        <v>14.7498353235989</v>
      </c>
      <c r="N4532" s="11" t="s">
        <v>59</v>
      </c>
      <c r="O4532" s="11" t="s">
        <v>58</v>
      </c>
      <c r="P4532" s="11">
        <v>1</v>
      </c>
      <c r="Q4532" s="11">
        <v>-0.71190272444814096</v>
      </c>
      <c r="R4532" s="11">
        <v>46</v>
      </c>
      <c r="S4532" s="11">
        <v>21</v>
      </c>
      <c r="T4532" s="11">
        <v>76.822540157422694</v>
      </c>
      <c r="U4532" s="11">
        <v>21.989276109804401</v>
      </c>
      <c r="V4532" s="11" t="s">
        <v>56</v>
      </c>
    </row>
    <row r="4533" spans="1:22" x14ac:dyDescent="0.3">
      <c r="A4533" s="9">
        <v>45367.732638888898</v>
      </c>
      <c r="B4533" s="10">
        <v>45367</v>
      </c>
      <c r="C4533" s="11">
        <v>2024</v>
      </c>
      <c r="D4533" s="11">
        <v>3</v>
      </c>
      <c r="E4533" s="11">
        <v>16</v>
      </c>
      <c r="F4533" s="11">
        <v>17</v>
      </c>
      <c r="G4533" s="11" t="s">
        <v>64</v>
      </c>
      <c r="H4533" s="11" t="s">
        <v>65</v>
      </c>
      <c r="I4533" s="11">
        <v>40.644850082909898</v>
      </c>
      <c r="J4533" s="11">
        <v>-73.762484176876498</v>
      </c>
      <c r="K4533" s="11">
        <v>252</v>
      </c>
      <c r="L4533" s="11">
        <v>47.544855538377199</v>
      </c>
      <c r="M4533" s="11">
        <v>86.163780184351197</v>
      </c>
      <c r="N4533" s="11" t="s">
        <v>54</v>
      </c>
      <c r="O4533" s="11" t="s">
        <v>61</v>
      </c>
      <c r="P4533" s="11">
        <v>0</v>
      </c>
      <c r="Q4533" s="11">
        <v>-0.249484521763392</v>
      </c>
      <c r="R4533" s="11">
        <v>80</v>
      </c>
      <c r="S4533" s="11">
        <v>13</v>
      </c>
      <c r="T4533" s="11">
        <v>459.12851868557601</v>
      </c>
      <c r="U4533" s="11">
        <v>21.713611604019999</v>
      </c>
      <c r="V4533" s="11" t="s">
        <v>56</v>
      </c>
    </row>
    <row r="4534" spans="1:22" x14ac:dyDescent="0.3">
      <c r="A4534" s="9">
        <v>45367.736111111102</v>
      </c>
      <c r="B4534" s="10">
        <v>45367</v>
      </c>
      <c r="C4534" s="11">
        <v>2024</v>
      </c>
      <c r="D4534" s="11">
        <v>3</v>
      </c>
      <c r="E4534" s="11">
        <v>16</v>
      </c>
      <c r="F4534" s="11">
        <v>17</v>
      </c>
      <c r="G4534" s="11" t="s">
        <v>64</v>
      </c>
      <c r="H4534" s="11" t="s">
        <v>65</v>
      </c>
      <c r="I4534" s="11">
        <v>40.668752427073002</v>
      </c>
      <c r="J4534" s="11">
        <v>-73.706043923573205</v>
      </c>
      <c r="K4534" s="11">
        <v>39</v>
      </c>
      <c r="L4534" s="11">
        <v>51.280505477037501</v>
      </c>
      <c r="M4534" s="11">
        <v>45.548931757274801</v>
      </c>
      <c r="N4534" s="11" t="s">
        <v>54</v>
      </c>
      <c r="O4534" s="11" t="s">
        <v>55</v>
      </c>
      <c r="P4534" s="11">
        <v>0</v>
      </c>
      <c r="Q4534" s="11">
        <v>0.33995966892100599</v>
      </c>
      <c r="R4534" s="11">
        <v>47</v>
      </c>
      <c r="S4534" s="11">
        <v>20</v>
      </c>
      <c r="T4534" s="11">
        <v>392.057463835421</v>
      </c>
      <c r="U4534" s="11">
        <v>12.934979392405999</v>
      </c>
      <c r="V4534" s="11" t="s">
        <v>62</v>
      </c>
    </row>
    <row r="4535" spans="1:22" x14ac:dyDescent="0.3">
      <c r="A4535" s="9">
        <v>45367.739583333299</v>
      </c>
      <c r="B4535" s="10">
        <v>45367</v>
      </c>
      <c r="C4535" s="11">
        <v>2024</v>
      </c>
      <c r="D4535" s="11">
        <v>3</v>
      </c>
      <c r="E4535" s="11">
        <v>16</v>
      </c>
      <c r="F4535" s="11">
        <v>17</v>
      </c>
      <c r="G4535" s="11" t="s">
        <v>64</v>
      </c>
      <c r="H4535" s="11" t="s">
        <v>65</v>
      </c>
      <c r="I4535" s="11">
        <v>40.830811713382701</v>
      </c>
      <c r="J4535" s="11">
        <v>-73.858303481908294</v>
      </c>
      <c r="K4535" s="11">
        <v>40</v>
      </c>
      <c r="L4535" s="11">
        <v>5.3866975897040703</v>
      </c>
      <c r="M4535" s="11">
        <v>84.693847437366003</v>
      </c>
      <c r="N4535" s="11" t="s">
        <v>59</v>
      </c>
      <c r="O4535" s="11" t="s">
        <v>58</v>
      </c>
      <c r="P4535" s="11">
        <v>0</v>
      </c>
      <c r="Q4535" s="11">
        <v>0.28973729566982098</v>
      </c>
      <c r="R4535" s="11">
        <v>99</v>
      </c>
      <c r="S4535" s="11">
        <v>36</v>
      </c>
      <c r="T4535" s="11">
        <v>305.89141283852001</v>
      </c>
      <c r="U4535" s="11">
        <v>5.7101351194601602</v>
      </c>
      <c r="V4535" s="11" t="s">
        <v>56</v>
      </c>
    </row>
    <row r="4536" spans="1:22" x14ac:dyDescent="0.3">
      <c r="A4536" s="9">
        <v>45367.743055555598</v>
      </c>
      <c r="B4536" s="10">
        <v>45367</v>
      </c>
      <c r="C4536" s="11">
        <v>2024</v>
      </c>
      <c r="D4536" s="11">
        <v>3</v>
      </c>
      <c r="E4536" s="11">
        <v>16</v>
      </c>
      <c r="F4536" s="11">
        <v>17</v>
      </c>
      <c r="G4536" s="11" t="s">
        <v>64</v>
      </c>
      <c r="H4536" s="11" t="s">
        <v>65</v>
      </c>
      <c r="I4536" s="11">
        <v>40.841436216098501</v>
      </c>
      <c r="J4536" s="11">
        <v>-73.741683843762402</v>
      </c>
      <c r="K4536" s="11">
        <v>200</v>
      </c>
      <c r="L4536" s="11">
        <v>35.894737363006499</v>
      </c>
      <c r="M4536" s="11">
        <v>89.5337690998429</v>
      </c>
      <c r="N4536" s="11" t="s">
        <v>59</v>
      </c>
      <c r="O4536" s="11" t="s">
        <v>58</v>
      </c>
      <c r="P4536" s="11">
        <v>0</v>
      </c>
      <c r="Q4536" s="11">
        <v>-0.81670103903232405</v>
      </c>
      <c r="R4536" s="11">
        <v>53</v>
      </c>
      <c r="S4536" s="11">
        <v>35</v>
      </c>
      <c r="T4536" s="11">
        <v>469.26341432518802</v>
      </c>
      <c r="U4536" s="11">
        <v>27.774554751678799</v>
      </c>
      <c r="V4536" s="11" t="s">
        <v>56</v>
      </c>
    </row>
    <row r="4537" spans="1:22" x14ac:dyDescent="0.3">
      <c r="A4537" s="9">
        <v>45367.746527777803</v>
      </c>
      <c r="B4537" s="10">
        <v>45367</v>
      </c>
      <c r="C4537" s="11">
        <v>2024</v>
      </c>
      <c r="D4537" s="11">
        <v>3</v>
      </c>
      <c r="E4537" s="11">
        <v>16</v>
      </c>
      <c r="F4537" s="11">
        <v>17</v>
      </c>
      <c r="G4537" s="11" t="s">
        <v>64</v>
      </c>
      <c r="H4537" s="11" t="s">
        <v>65</v>
      </c>
      <c r="I4537" s="11">
        <v>40.821290208626202</v>
      </c>
      <c r="J4537" s="11">
        <v>-73.7236314554155</v>
      </c>
      <c r="K4537" s="11">
        <v>88</v>
      </c>
      <c r="L4537" s="11">
        <v>19.747179987317601</v>
      </c>
      <c r="M4537" s="11">
        <v>16.150525312915502</v>
      </c>
      <c r="N4537" s="11" t="s">
        <v>54</v>
      </c>
      <c r="O4537" s="11" t="s">
        <v>61</v>
      </c>
      <c r="P4537" s="11">
        <v>0</v>
      </c>
      <c r="Q4537" s="11">
        <v>-0.19434056104101</v>
      </c>
      <c r="R4537" s="11">
        <v>94</v>
      </c>
      <c r="S4537" s="11">
        <v>9</v>
      </c>
      <c r="T4537" s="11">
        <v>347.07259059453702</v>
      </c>
      <c r="U4537" s="11">
        <v>5.2754412236707804</v>
      </c>
      <c r="V4537" s="11" t="s">
        <v>56</v>
      </c>
    </row>
    <row r="4538" spans="1:22" x14ac:dyDescent="0.3">
      <c r="A4538" s="9">
        <v>45367.75</v>
      </c>
      <c r="B4538" s="10">
        <v>45367</v>
      </c>
      <c r="C4538" s="11">
        <v>2024</v>
      </c>
      <c r="D4538" s="11">
        <v>3</v>
      </c>
      <c r="E4538" s="11">
        <v>16</v>
      </c>
      <c r="F4538" s="11">
        <v>18</v>
      </c>
      <c r="G4538" s="11" t="s">
        <v>64</v>
      </c>
      <c r="H4538" s="11" t="s">
        <v>65</v>
      </c>
      <c r="I4538" s="11">
        <v>40.703465358535297</v>
      </c>
      <c r="J4538" s="11">
        <v>-73.973679993147002</v>
      </c>
      <c r="K4538" s="11">
        <v>260</v>
      </c>
      <c r="L4538" s="11">
        <v>45.634587320888201</v>
      </c>
      <c r="M4538" s="11">
        <v>20.678336655633501</v>
      </c>
      <c r="N4538" s="11" t="s">
        <v>54</v>
      </c>
      <c r="O4538" s="11" t="s">
        <v>60</v>
      </c>
      <c r="P4538" s="11">
        <v>0</v>
      </c>
      <c r="Q4538" s="11">
        <v>-0.94993874867154204</v>
      </c>
      <c r="R4538" s="11">
        <v>67</v>
      </c>
      <c r="S4538" s="11">
        <v>43</v>
      </c>
      <c r="T4538" s="11">
        <v>309.90493520547801</v>
      </c>
      <c r="U4538" s="11">
        <v>23.257053261360898</v>
      </c>
      <c r="V4538" s="11" t="s">
        <v>56</v>
      </c>
    </row>
    <row r="4539" spans="1:22" x14ac:dyDescent="0.3">
      <c r="A4539" s="9">
        <v>45367.753472222197</v>
      </c>
      <c r="B4539" s="10">
        <v>45367</v>
      </c>
      <c r="C4539" s="11">
        <v>2024</v>
      </c>
      <c r="D4539" s="11">
        <v>3</v>
      </c>
      <c r="E4539" s="11">
        <v>16</v>
      </c>
      <c r="F4539" s="11">
        <v>18</v>
      </c>
      <c r="G4539" s="11" t="s">
        <v>64</v>
      </c>
      <c r="H4539" s="11" t="s">
        <v>65</v>
      </c>
      <c r="I4539" s="11">
        <v>40.702310457640102</v>
      </c>
      <c r="J4539" s="11">
        <v>-73.910886812501801</v>
      </c>
      <c r="K4539" s="11">
        <v>168</v>
      </c>
      <c r="L4539" s="11">
        <v>39.326529827805103</v>
      </c>
      <c r="M4539" s="11">
        <v>20.647329918170499</v>
      </c>
      <c r="N4539" s="11" t="s">
        <v>57</v>
      </c>
      <c r="O4539" s="11" t="s">
        <v>55</v>
      </c>
      <c r="P4539" s="11">
        <v>0</v>
      </c>
      <c r="Q4539" s="11">
        <v>-0.89320845252099401</v>
      </c>
      <c r="R4539" s="11">
        <v>20</v>
      </c>
      <c r="S4539" s="11">
        <v>48</v>
      </c>
      <c r="T4539" s="11">
        <v>241.64980867794199</v>
      </c>
      <c r="U4539" s="11">
        <v>5.3225321613363903</v>
      </c>
      <c r="V4539" s="11" t="s">
        <v>63</v>
      </c>
    </row>
    <row r="4540" spans="1:22" x14ac:dyDescent="0.3">
      <c r="A4540" s="9">
        <v>45367.756944444503</v>
      </c>
      <c r="B4540" s="10">
        <v>45367</v>
      </c>
      <c r="C4540" s="11">
        <v>2024</v>
      </c>
      <c r="D4540" s="11">
        <v>3</v>
      </c>
      <c r="E4540" s="11">
        <v>16</v>
      </c>
      <c r="F4540" s="11">
        <v>18</v>
      </c>
      <c r="G4540" s="11" t="s">
        <v>64</v>
      </c>
      <c r="H4540" s="11" t="s">
        <v>65</v>
      </c>
      <c r="I4540" s="11">
        <v>40.876136496434199</v>
      </c>
      <c r="J4540" s="11">
        <v>-73.9933289765995</v>
      </c>
      <c r="K4540" s="11">
        <v>277</v>
      </c>
      <c r="L4540" s="11">
        <v>11.443544926370899</v>
      </c>
      <c r="M4540" s="11">
        <v>22.047572182958401</v>
      </c>
      <c r="N4540" s="11" t="s">
        <v>54</v>
      </c>
      <c r="O4540" s="11" t="s">
        <v>61</v>
      </c>
      <c r="P4540" s="11">
        <v>0</v>
      </c>
      <c r="Q4540" s="11">
        <v>0.32733553995023501</v>
      </c>
      <c r="R4540" s="11">
        <v>81</v>
      </c>
      <c r="S4540" s="11">
        <v>26</v>
      </c>
      <c r="T4540" s="11">
        <v>209.329840718366</v>
      </c>
      <c r="U4540" s="11">
        <v>19.2253940329269</v>
      </c>
      <c r="V4540" s="11" t="s">
        <v>56</v>
      </c>
    </row>
    <row r="4541" spans="1:22" x14ac:dyDescent="0.3">
      <c r="A4541" s="9">
        <v>45367.760416666701</v>
      </c>
      <c r="B4541" s="10">
        <v>45367</v>
      </c>
      <c r="C4541" s="11">
        <v>2024</v>
      </c>
      <c r="D4541" s="11">
        <v>3</v>
      </c>
      <c r="E4541" s="11">
        <v>16</v>
      </c>
      <c r="F4541" s="11">
        <v>18</v>
      </c>
      <c r="G4541" s="11" t="s">
        <v>64</v>
      </c>
      <c r="H4541" s="11" t="s">
        <v>65</v>
      </c>
      <c r="I4541" s="11">
        <v>40.652255227982003</v>
      </c>
      <c r="J4541" s="11">
        <v>-73.967989358420297</v>
      </c>
      <c r="K4541" s="11">
        <v>199</v>
      </c>
      <c r="L4541" s="11">
        <v>8.8191912977685494</v>
      </c>
      <c r="M4541" s="11">
        <v>70.494846049609606</v>
      </c>
      <c r="N4541" s="11" t="s">
        <v>57</v>
      </c>
      <c r="O4541" s="11" t="s">
        <v>58</v>
      </c>
      <c r="P4541" s="11">
        <v>0</v>
      </c>
      <c r="Q4541" s="11">
        <v>0.42123129185344299</v>
      </c>
      <c r="R4541" s="11">
        <v>81</v>
      </c>
      <c r="S4541" s="11">
        <v>34</v>
      </c>
      <c r="T4541" s="11">
        <v>423.92340294034398</v>
      </c>
      <c r="U4541" s="11">
        <v>5.1782573020341998</v>
      </c>
      <c r="V4541" s="11" t="s">
        <v>56</v>
      </c>
    </row>
    <row r="4542" spans="1:22" x14ac:dyDescent="0.3">
      <c r="A4542" s="9">
        <v>45367.763888888898</v>
      </c>
      <c r="B4542" s="10">
        <v>45367</v>
      </c>
      <c r="C4542" s="11">
        <v>2024</v>
      </c>
      <c r="D4542" s="11">
        <v>3</v>
      </c>
      <c r="E4542" s="11">
        <v>16</v>
      </c>
      <c r="F4542" s="11">
        <v>18</v>
      </c>
      <c r="G4542" s="11" t="s">
        <v>64</v>
      </c>
      <c r="H4542" s="11" t="s">
        <v>65</v>
      </c>
      <c r="I4542" s="11">
        <v>40.698171238335597</v>
      </c>
      <c r="J4542" s="11">
        <v>-73.820434078354893</v>
      </c>
      <c r="K4542" s="11">
        <v>52</v>
      </c>
      <c r="L4542" s="11">
        <v>57.7299857420347</v>
      </c>
      <c r="M4542" s="11">
        <v>31.208216719562699</v>
      </c>
      <c r="N4542" s="11" t="s">
        <v>54</v>
      </c>
      <c r="O4542" s="11" t="s">
        <v>61</v>
      </c>
      <c r="P4542" s="11">
        <v>0</v>
      </c>
      <c r="Q4542" s="11">
        <v>-0.92753753367814995</v>
      </c>
      <c r="R4542" s="11">
        <v>94</v>
      </c>
      <c r="S4542" s="11">
        <v>1</v>
      </c>
      <c r="T4542" s="11">
        <v>253.50220327336601</v>
      </c>
      <c r="U4542" s="11">
        <v>8.7474587866879592</v>
      </c>
      <c r="V4542" s="11" t="s">
        <v>62</v>
      </c>
    </row>
    <row r="4543" spans="1:22" x14ac:dyDescent="0.3">
      <c r="A4543" s="9">
        <v>45367.767361111102</v>
      </c>
      <c r="B4543" s="10">
        <v>45367</v>
      </c>
      <c r="C4543" s="11">
        <v>2024</v>
      </c>
      <c r="D4543" s="11">
        <v>3</v>
      </c>
      <c r="E4543" s="11">
        <v>16</v>
      </c>
      <c r="F4543" s="11">
        <v>18</v>
      </c>
      <c r="G4543" s="11" t="s">
        <v>64</v>
      </c>
      <c r="H4543" s="11" t="s">
        <v>65</v>
      </c>
      <c r="I4543" s="11">
        <v>40.680843174930402</v>
      </c>
      <c r="J4543" s="11">
        <v>-73.783034542988801</v>
      </c>
      <c r="K4543" s="11">
        <v>163</v>
      </c>
      <c r="L4543" s="11">
        <v>31.748302395383298</v>
      </c>
      <c r="M4543" s="11">
        <v>57.3198513192525</v>
      </c>
      <c r="N4543" s="11" t="s">
        <v>54</v>
      </c>
      <c r="O4543" s="11" t="s">
        <v>58</v>
      </c>
      <c r="P4543" s="11">
        <v>0</v>
      </c>
      <c r="Q4543" s="11">
        <v>0.66839381223036898</v>
      </c>
      <c r="R4543" s="11">
        <v>93</v>
      </c>
      <c r="S4543" s="11">
        <v>7</v>
      </c>
      <c r="T4543" s="11">
        <v>377.01897779685299</v>
      </c>
      <c r="U4543" s="11">
        <v>16.655892721687799</v>
      </c>
      <c r="V4543" s="11" t="s">
        <v>63</v>
      </c>
    </row>
    <row r="4544" spans="1:22" x14ac:dyDescent="0.3">
      <c r="A4544" s="9">
        <v>45367.770833333299</v>
      </c>
      <c r="B4544" s="10">
        <v>45367</v>
      </c>
      <c r="C4544" s="11">
        <v>2024</v>
      </c>
      <c r="D4544" s="11">
        <v>3</v>
      </c>
      <c r="E4544" s="11">
        <v>16</v>
      </c>
      <c r="F4544" s="11">
        <v>18</v>
      </c>
      <c r="G4544" s="11" t="s">
        <v>64</v>
      </c>
      <c r="H4544" s="11" t="s">
        <v>65</v>
      </c>
      <c r="I4544" s="11">
        <v>40.883499980139099</v>
      </c>
      <c r="J4544" s="11">
        <v>-73.833473942279397</v>
      </c>
      <c r="K4544" s="11">
        <v>261</v>
      </c>
      <c r="L4544" s="11">
        <v>64.135872025698205</v>
      </c>
      <c r="M4544" s="11">
        <v>38.834010454646901</v>
      </c>
      <c r="N4544" s="11" t="s">
        <v>59</v>
      </c>
      <c r="O4544" s="11" t="s">
        <v>60</v>
      </c>
      <c r="P4544" s="11">
        <v>0</v>
      </c>
      <c r="Q4544" s="11">
        <v>-0.91012997990849098</v>
      </c>
      <c r="R4544" s="11">
        <v>75</v>
      </c>
      <c r="S4544" s="11">
        <v>5</v>
      </c>
      <c r="T4544" s="11">
        <v>217.174470878721</v>
      </c>
      <c r="U4544" s="11">
        <v>5.29493295593117</v>
      </c>
      <c r="V4544" s="11" t="s">
        <v>56</v>
      </c>
    </row>
    <row r="4545" spans="1:22" x14ac:dyDescent="0.3">
      <c r="A4545" s="9">
        <v>45367.774305555598</v>
      </c>
      <c r="B4545" s="10">
        <v>45367</v>
      </c>
      <c r="C4545" s="11">
        <v>2024</v>
      </c>
      <c r="D4545" s="11">
        <v>3</v>
      </c>
      <c r="E4545" s="11">
        <v>16</v>
      </c>
      <c r="F4545" s="11">
        <v>18</v>
      </c>
      <c r="G4545" s="11" t="s">
        <v>64</v>
      </c>
      <c r="H4545" s="11" t="s">
        <v>65</v>
      </c>
      <c r="I4545" s="11">
        <v>40.633839410443002</v>
      </c>
      <c r="J4545" s="11">
        <v>-73.955264139458507</v>
      </c>
      <c r="K4545" s="11">
        <v>111</v>
      </c>
      <c r="L4545" s="11">
        <v>29.381819713298</v>
      </c>
      <c r="M4545" s="11">
        <v>47.686135078196997</v>
      </c>
      <c r="N4545" s="11" t="s">
        <v>59</v>
      </c>
      <c r="O4545" s="11" t="s">
        <v>55</v>
      </c>
      <c r="P4545" s="11">
        <v>0</v>
      </c>
      <c r="Q4545" s="11">
        <v>-0.63107182678806295</v>
      </c>
      <c r="R4545" s="11">
        <v>37</v>
      </c>
      <c r="S4545" s="11">
        <v>22</v>
      </c>
      <c r="T4545" s="11">
        <v>476.47212383583002</v>
      </c>
      <c r="U4545" s="11">
        <v>26.6641794378192</v>
      </c>
      <c r="V4545" s="11" t="s">
        <v>63</v>
      </c>
    </row>
    <row r="4546" spans="1:22" x14ac:dyDescent="0.3">
      <c r="A4546" s="9">
        <v>45367.777777777803</v>
      </c>
      <c r="B4546" s="10">
        <v>45367</v>
      </c>
      <c r="C4546" s="11">
        <v>2024</v>
      </c>
      <c r="D4546" s="11">
        <v>3</v>
      </c>
      <c r="E4546" s="11">
        <v>16</v>
      </c>
      <c r="F4546" s="11">
        <v>18</v>
      </c>
      <c r="G4546" s="11" t="s">
        <v>64</v>
      </c>
      <c r="H4546" s="11" t="s">
        <v>65</v>
      </c>
      <c r="I4546" s="11">
        <v>40.833320589289002</v>
      </c>
      <c r="J4546" s="11">
        <v>-73.7598539778824</v>
      </c>
      <c r="K4546" s="11">
        <v>267</v>
      </c>
      <c r="L4546" s="11">
        <v>61.125419948470203</v>
      </c>
      <c r="M4546" s="11">
        <v>18.375262387843801</v>
      </c>
      <c r="N4546" s="11" t="s">
        <v>59</v>
      </c>
      <c r="O4546" s="11" t="s">
        <v>58</v>
      </c>
      <c r="P4546" s="11">
        <v>0</v>
      </c>
      <c r="Q4546" s="11">
        <v>-0.83444752524641297</v>
      </c>
      <c r="R4546" s="11">
        <v>58</v>
      </c>
      <c r="S4546" s="11">
        <v>48</v>
      </c>
      <c r="T4546" s="11">
        <v>67.897319783734304</v>
      </c>
      <c r="U4546" s="11">
        <v>23.791804617289898</v>
      </c>
      <c r="V4546" s="11" t="s">
        <v>56</v>
      </c>
    </row>
    <row r="4547" spans="1:22" x14ac:dyDescent="0.3">
      <c r="A4547" s="9">
        <v>45367.78125</v>
      </c>
      <c r="B4547" s="10">
        <v>45367</v>
      </c>
      <c r="C4547" s="11">
        <v>2024</v>
      </c>
      <c r="D4547" s="11">
        <v>3</v>
      </c>
      <c r="E4547" s="11">
        <v>16</v>
      </c>
      <c r="F4547" s="11">
        <v>18</v>
      </c>
      <c r="G4547" s="11" t="s">
        <v>64</v>
      </c>
      <c r="H4547" s="11" t="s">
        <v>65</v>
      </c>
      <c r="I4547" s="11">
        <v>40.712105131548498</v>
      </c>
      <c r="J4547" s="11">
        <v>-73.767939506018195</v>
      </c>
      <c r="K4547" s="11">
        <v>82</v>
      </c>
      <c r="L4547" s="11">
        <v>8.8067030498141996</v>
      </c>
      <c r="M4547" s="11">
        <v>22.868005782281401</v>
      </c>
      <c r="N4547" s="11" t="s">
        <v>54</v>
      </c>
      <c r="O4547" s="11" t="s">
        <v>55</v>
      </c>
      <c r="P4547" s="11">
        <v>0</v>
      </c>
      <c r="Q4547" s="11">
        <v>-0.50234239058305197</v>
      </c>
      <c r="R4547" s="11">
        <v>80</v>
      </c>
      <c r="S4547" s="11">
        <v>13</v>
      </c>
      <c r="T4547" s="11">
        <v>437.728759752352</v>
      </c>
      <c r="U4547" s="11">
        <v>19.408462207815301</v>
      </c>
      <c r="V4547" s="11" t="s">
        <v>56</v>
      </c>
    </row>
    <row r="4548" spans="1:22" x14ac:dyDescent="0.3">
      <c r="A4548" s="9">
        <v>45367.784722222197</v>
      </c>
      <c r="B4548" s="10">
        <v>45367</v>
      </c>
      <c r="C4548" s="11">
        <v>2024</v>
      </c>
      <c r="D4548" s="11">
        <v>3</v>
      </c>
      <c r="E4548" s="11">
        <v>16</v>
      </c>
      <c r="F4548" s="11">
        <v>18</v>
      </c>
      <c r="G4548" s="11" t="s">
        <v>64</v>
      </c>
      <c r="H4548" s="11" t="s">
        <v>65</v>
      </c>
      <c r="I4548" s="11">
        <v>40.693817207141301</v>
      </c>
      <c r="J4548" s="11">
        <v>-73.821404696386594</v>
      </c>
      <c r="K4548" s="11">
        <v>62</v>
      </c>
      <c r="L4548" s="11">
        <v>36.2899911380498</v>
      </c>
      <c r="M4548" s="11">
        <v>88.266685291663293</v>
      </c>
      <c r="N4548" s="11" t="s">
        <v>54</v>
      </c>
      <c r="O4548" s="11" t="s">
        <v>60</v>
      </c>
      <c r="P4548" s="11">
        <v>0</v>
      </c>
      <c r="Q4548" s="11">
        <v>-8.2952952216123199E-2</v>
      </c>
      <c r="R4548" s="11">
        <v>24</v>
      </c>
      <c r="S4548" s="11">
        <v>46</v>
      </c>
      <c r="T4548" s="11">
        <v>78.624000419334095</v>
      </c>
      <c r="U4548" s="11">
        <v>20.559983837526602</v>
      </c>
      <c r="V4548" s="11" t="s">
        <v>56</v>
      </c>
    </row>
    <row r="4549" spans="1:22" x14ac:dyDescent="0.3">
      <c r="A4549" s="9">
        <v>45367.788194444503</v>
      </c>
      <c r="B4549" s="10">
        <v>45367</v>
      </c>
      <c r="C4549" s="11">
        <v>2024</v>
      </c>
      <c r="D4549" s="11">
        <v>3</v>
      </c>
      <c r="E4549" s="11">
        <v>16</v>
      </c>
      <c r="F4549" s="11">
        <v>18</v>
      </c>
      <c r="G4549" s="11" t="s">
        <v>64</v>
      </c>
      <c r="H4549" s="11" t="s">
        <v>65</v>
      </c>
      <c r="I4549" s="11">
        <v>40.733704733104602</v>
      </c>
      <c r="J4549" s="11">
        <v>-73.982469155782496</v>
      </c>
      <c r="K4549" s="11">
        <v>135</v>
      </c>
      <c r="L4549" s="11">
        <v>64.196403428938893</v>
      </c>
      <c r="M4549" s="11">
        <v>94.348495637067003</v>
      </c>
      <c r="N4549" s="11" t="s">
        <v>57</v>
      </c>
      <c r="O4549" s="11" t="s">
        <v>60</v>
      </c>
      <c r="P4549" s="11">
        <v>0</v>
      </c>
      <c r="Q4549" s="11">
        <v>-0.646636412789246</v>
      </c>
      <c r="R4549" s="11">
        <v>17</v>
      </c>
      <c r="S4549" s="11">
        <v>28</v>
      </c>
      <c r="T4549" s="11">
        <v>458.06872462143701</v>
      </c>
      <c r="U4549" s="11">
        <v>23.223832666369201</v>
      </c>
      <c r="V4549" s="11" t="s">
        <v>56</v>
      </c>
    </row>
    <row r="4550" spans="1:22" x14ac:dyDescent="0.3">
      <c r="A4550" s="9">
        <v>45367.791666666701</v>
      </c>
      <c r="B4550" s="10">
        <v>45367</v>
      </c>
      <c r="C4550" s="11">
        <v>2024</v>
      </c>
      <c r="D4550" s="11">
        <v>3</v>
      </c>
      <c r="E4550" s="11">
        <v>16</v>
      </c>
      <c r="F4550" s="11">
        <v>19</v>
      </c>
      <c r="G4550" s="11" t="s">
        <v>64</v>
      </c>
      <c r="H4550" s="11" t="s">
        <v>65</v>
      </c>
      <c r="I4550" s="11">
        <v>40.667528557271801</v>
      </c>
      <c r="J4550" s="11">
        <v>-73.850380362020204</v>
      </c>
      <c r="K4550" s="11">
        <v>95</v>
      </c>
      <c r="L4550" s="11">
        <v>34.983985614419097</v>
      </c>
      <c r="M4550" s="11">
        <v>59.6943226967594</v>
      </c>
      <c r="N4550" s="11" t="s">
        <v>59</v>
      </c>
      <c r="O4550" s="11" t="s">
        <v>58</v>
      </c>
      <c r="P4550" s="11">
        <v>0</v>
      </c>
      <c r="Q4550" s="11">
        <v>0.52751436324784196</v>
      </c>
      <c r="R4550" s="11">
        <v>94</v>
      </c>
      <c r="S4550" s="11">
        <v>38</v>
      </c>
      <c r="T4550" s="11">
        <v>100.898615949196</v>
      </c>
      <c r="U4550" s="11">
        <v>23.731840018190798</v>
      </c>
      <c r="V4550" s="11" t="s">
        <v>63</v>
      </c>
    </row>
    <row r="4551" spans="1:22" x14ac:dyDescent="0.3">
      <c r="A4551" s="9">
        <v>45367.795138888898</v>
      </c>
      <c r="B4551" s="10">
        <v>45367</v>
      </c>
      <c r="C4551" s="11">
        <v>2024</v>
      </c>
      <c r="D4551" s="11">
        <v>3</v>
      </c>
      <c r="E4551" s="11">
        <v>16</v>
      </c>
      <c r="F4551" s="11">
        <v>19</v>
      </c>
      <c r="G4551" s="11" t="s">
        <v>64</v>
      </c>
      <c r="H4551" s="11" t="s">
        <v>65</v>
      </c>
      <c r="I4551" s="11">
        <v>40.618173135034603</v>
      </c>
      <c r="J4551" s="11">
        <v>-73.717826099849503</v>
      </c>
      <c r="K4551" s="11">
        <v>281</v>
      </c>
      <c r="L4551" s="11">
        <v>49.8083596255929</v>
      </c>
      <c r="M4551" s="11">
        <v>65.444958015131306</v>
      </c>
      <c r="N4551" s="11" t="s">
        <v>54</v>
      </c>
      <c r="O4551" s="11" t="s">
        <v>55</v>
      </c>
      <c r="P4551" s="11">
        <v>0</v>
      </c>
      <c r="Q4551" s="11">
        <v>-0.78384967119145699</v>
      </c>
      <c r="R4551" s="11">
        <v>50</v>
      </c>
      <c r="S4551" s="11">
        <v>42</v>
      </c>
      <c r="T4551" s="11">
        <v>365.93421909182803</v>
      </c>
      <c r="U4551" s="11">
        <v>14.3052712133972</v>
      </c>
      <c r="V4551" s="11" t="s">
        <v>56</v>
      </c>
    </row>
    <row r="4552" spans="1:22" x14ac:dyDescent="0.3">
      <c r="A4552" s="9">
        <v>45367.798611111102</v>
      </c>
      <c r="B4552" s="10">
        <v>45367</v>
      </c>
      <c r="C4552" s="11">
        <v>2024</v>
      </c>
      <c r="D4552" s="11">
        <v>3</v>
      </c>
      <c r="E4552" s="11">
        <v>16</v>
      </c>
      <c r="F4552" s="11">
        <v>19</v>
      </c>
      <c r="G4552" s="11" t="s">
        <v>64</v>
      </c>
      <c r="H4552" s="11" t="s">
        <v>65</v>
      </c>
      <c r="I4552" s="11">
        <v>40.758739755286797</v>
      </c>
      <c r="J4552" s="11">
        <v>-73.888469809827399</v>
      </c>
      <c r="K4552" s="11">
        <v>162</v>
      </c>
      <c r="L4552" s="11">
        <v>74.942383096776993</v>
      </c>
      <c r="M4552" s="11">
        <v>70.292141801958493</v>
      </c>
      <c r="N4552" s="11" t="s">
        <v>54</v>
      </c>
      <c r="O4552" s="11" t="s">
        <v>61</v>
      </c>
      <c r="P4552" s="11">
        <v>1</v>
      </c>
      <c r="Q4552" s="11">
        <v>-2.00176296985719E-2</v>
      </c>
      <c r="R4552" s="11">
        <v>91</v>
      </c>
      <c r="S4552" s="11">
        <v>15</v>
      </c>
      <c r="T4552" s="11">
        <v>126.60887390586799</v>
      </c>
      <c r="U4552" s="11">
        <v>12.30280310961</v>
      </c>
      <c r="V4552" s="11" t="s">
        <v>56</v>
      </c>
    </row>
    <row r="4553" spans="1:22" x14ac:dyDescent="0.3">
      <c r="A4553" s="9">
        <v>45367.802083333299</v>
      </c>
      <c r="B4553" s="10">
        <v>45367</v>
      </c>
      <c r="C4553" s="11">
        <v>2024</v>
      </c>
      <c r="D4553" s="11">
        <v>3</v>
      </c>
      <c r="E4553" s="11">
        <v>16</v>
      </c>
      <c r="F4553" s="11">
        <v>19</v>
      </c>
      <c r="G4553" s="11" t="s">
        <v>64</v>
      </c>
      <c r="H4553" s="11" t="s">
        <v>65</v>
      </c>
      <c r="I4553" s="11">
        <v>40.861241181368797</v>
      </c>
      <c r="J4553" s="11">
        <v>-73.950774769381098</v>
      </c>
      <c r="K4553" s="11">
        <v>70</v>
      </c>
      <c r="L4553" s="11">
        <v>67.106867891511001</v>
      </c>
      <c r="M4553" s="11">
        <v>34.617255893472901</v>
      </c>
      <c r="N4553" s="11" t="s">
        <v>54</v>
      </c>
      <c r="O4553" s="11" t="s">
        <v>55</v>
      </c>
      <c r="P4553" s="11">
        <v>0</v>
      </c>
      <c r="Q4553" s="11">
        <v>-0.78589428803169903</v>
      </c>
      <c r="R4553" s="11">
        <v>17</v>
      </c>
      <c r="S4553" s="11">
        <v>43</v>
      </c>
      <c r="T4553" s="11">
        <v>214.98342414721901</v>
      </c>
      <c r="U4553" s="11">
        <v>21.519696466091801</v>
      </c>
      <c r="V4553" s="11" t="s">
        <v>62</v>
      </c>
    </row>
    <row r="4554" spans="1:22" x14ac:dyDescent="0.3">
      <c r="A4554" s="9">
        <v>45367.805555555598</v>
      </c>
      <c r="B4554" s="10">
        <v>45367</v>
      </c>
      <c r="C4554" s="11">
        <v>2024</v>
      </c>
      <c r="D4554" s="11">
        <v>3</v>
      </c>
      <c r="E4554" s="11">
        <v>16</v>
      </c>
      <c r="F4554" s="11">
        <v>19</v>
      </c>
      <c r="G4554" s="11" t="s">
        <v>64</v>
      </c>
      <c r="H4554" s="11" t="s">
        <v>65</v>
      </c>
      <c r="I4554" s="11">
        <v>40.821622155497103</v>
      </c>
      <c r="J4554" s="11">
        <v>-73.994648297949297</v>
      </c>
      <c r="K4554" s="11">
        <v>112</v>
      </c>
      <c r="L4554" s="11">
        <v>66.965248975806801</v>
      </c>
      <c r="M4554" s="11">
        <v>78.231330561298805</v>
      </c>
      <c r="N4554" s="11" t="s">
        <v>59</v>
      </c>
      <c r="O4554" s="11" t="s">
        <v>58</v>
      </c>
      <c r="P4554" s="11">
        <v>0</v>
      </c>
      <c r="Q4554" s="11">
        <v>0.340456332468488</v>
      </c>
      <c r="R4554" s="11">
        <v>82</v>
      </c>
      <c r="S4554" s="11">
        <v>15</v>
      </c>
      <c r="T4554" s="11">
        <v>497.43441633478898</v>
      </c>
      <c r="U4554" s="11">
        <v>15.6452455813742</v>
      </c>
      <c r="V4554" s="11" t="s">
        <v>63</v>
      </c>
    </row>
    <row r="4555" spans="1:22" x14ac:dyDescent="0.3">
      <c r="A4555" s="9">
        <v>45367.809027777803</v>
      </c>
      <c r="B4555" s="10">
        <v>45367</v>
      </c>
      <c r="C4555" s="11">
        <v>2024</v>
      </c>
      <c r="D4555" s="11">
        <v>3</v>
      </c>
      <c r="E4555" s="11">
        <v>16</v>
      </c>
      <c r="F4555" s="11">
        <v>19</v>
      </c>
      <c r="G4555" s="11" t="s">
        <v>64</v>
      </c>
      <c r="H4555" s="11" t="s">
        <v>65</v>
      </c>
      <c r="I4555" s="11">
        <v>40.709691833747797</v>
      </c>
      <c r="J4555" s="11">
        <v>-73.712797992043505</v>
      </c>
      <c r="K4555" s="11">
        <v>136</v>
      </c>
      <c r="L4555" s="11">
        <v>23.062336281118</v>
      </c>
      <c r="M4555" s="11">
        <v>81.150333947678803</v>
      </c>
      <c r="N4555" s="11" t="s">
        <v>59</v>
      </c>
      <c r="O4555" s="11" t="s">
        <v>61</v>
      </c>
      <c r="P4555" s="11">
        <v>0</v>
      </c>
      <c r="Q4555" s="11">
        <v>-0.18182938403708901</v>
      </c>
      <c r="R4555" s="11">
        <v>67</v>
      </c>
      <c r="S4555" s="11">
        <v>46</v>
      </c>
      <c r="T4555" s="11">
        <v>430.91569932578699</v>
      </c>
      <c r="U4555" s="11">
        <v>10.937247516766799</v>
      </c>
      <c r="V4555" s="11" t="s">
        <v>56</v>
      </c>
    </row>
    <row r="4556" spans="1:22" x14ac:dyDescent="0.3">
      <c r="A4556" s="9">
        <v>45367.8125</v>
      </c>
      <c r="B4556" s="10">
        <v>45367</v>
      </c>
      <c r="C4556" s="11">
        <v>2024</v>
      </c>
      <c r="D4556" s="11">
        <v>3</v>
      </c>
      <c r="E4556" s="11">
        <v>16</v>
      </c>
      <c r="F4556" s="11">
        <v>19</v>
      </c>
      <c r="G4556" s="11" t="s">
        <v>64</v>
      </c>
      <c r="H4556" s="11" t="s">
        <v>65</v>
      </c>
      <c r="I4556" s="11">
        <v>40.6163823960012</v>
      </c>
      <c r="J4556" s="11">
        <v>-73.879489905475495</v>
      </c>
      <c r="K4556" s="11">
        <v>114</v>
      </c>
      <c r="L4556" s="11">
        <v>24.241474566163799</v>
      </c>
      <c r="M4556" s="11">
        <v>66.232327908046699</v>
      </c>
      <c r="N4556" s="11" t="s">
        <v>54</v>
      </c>
      <c r="O4556" s="11" t="s">
        <v>60</v>
      </c>
      <c r="P4556" s="11">
        <v>0</v>
      </c>
      <c r="Q4556" s="11">
        <v>0.42523403367983897</v>
      </c>
      <c r="R4556" s="11">
        <v>17</v>
      </c>
      <c r="S4556" s="11">
        <v>26</v>
      </c>
      <c r="T4556" s="11">
        <v>278.16202075403299</v>
      </c>
      <c r="U4556" s="11">
        <v>28.201746337208601</v>
      </c>
      <c r="V4556" s="11" t="s">
        <v>63</v>
      </c>
    </row>
    <row r="4557" spans="1:22" x14ac:dyDescent="0.3">
      <c r="A4557" s="9">
        <v>45367.815972222197</v>
      </c>
      <c r="B4557" s="10">
        <v>45367</v>
      </c>
      <c r="C4557" s="11">
        <v>2024</v>
      </c>
      <c r="D4557" s="11">
        <v>3</v>
      </c>
      <c r="E4557" s="11">
        <v>16</v>
      </c>
      <c r="F4557" s="11">
        <v>19</v>
      </c>
      <c r="G4557" s="11" t="s">
        <v>64</v>
      </c>
      <c r="H4557" s="11" t="s">
        <v>65</v>
      </c>
      <c r="I4557" s="11">
        <v>40.646904506438702</v>
      </c>
      <c r="J4557" s="11">
        <v>-73.859996865538605</v>
      </c>
      <c r="K4557" s="11">
        <v>73</v>
      </c>
      <c r="L4557" s="11">
        <v>45.973373953652803</v>
      </c>
      <c r="M4557" s="11">
        <v>71.102784424037296</v>
      </c>
      <c r="N4557" s="11" t="s">
        <v>59</v>
      </c>
      <c r="O4557" s="11" t="s">
        <v>55</v>
      </c>
      <c r="P4557" s="11">
        <v>0</v>
      </c>
      <c r="Q4557" s="11">
        <v>-0.91033177710892199</v>
      </c>
      <c r="R4557" s="11">
        <v>81</v>
      </c>
      <c r="S4557" s="11">
        <v>33</v>
      </c>
      <c r="T4557" s="11">
        <v>168.86806995425499</v>
      </c>
      <c r="U4557" s="11">
        <v>12.413345050870101</v>
      </c>
      <c r="V4557" s="11" t="s">
        <v>63</v>
      </c>
    </row>
    <row r="4558" spans="1:22" x14ac:dyDescent="0.3">
      <c r="A4558" s="9">
        <v>45367.819444444503</v>
      </c>
      <c r="B4558" s="10">
        <v>45367</v>
      </c>
      <c r="C4558" s="11">
        <v>2024</v>
      </c>
      <c r="D4558" s="11">
        <v>3</v>
      </c>
      <c r="E4558" s="11">
        <v>16</v>
      </c>
      <c r="F4558" s="11">
        <v>19</v>
      </c>
      <c r="G4558" s="11" t="s">
        <v>64</v>
      </c>
      <c r="H4558" s="11" t="s">
        <v>65</v>
      </c>
      <c r="I4558" s="11">
        <v>40.772586912437397</v>
      </c>
      <c r="J4558" s="11">
        <v>-73.785393500933196</v>
      </c>
      <c r="K4558" s="11">
        <v>235</v>
      </c>
      <c r="L4558" s="11">
        <v>44.655307288984403</v>
      </c>
      <c r="M4558" s="11">
        <v>49.684671079421697</v>
      </c>
      <c r="N4558" s="11" t="s">
        <v>59</v>
      </c>
      <c r="O4558" s="11" t="s">
        <v>55</v>
      </c>
      <c r="P4558" s="11">
        <v>1</v>
      </c>
      <c r="Q4558" s="11">
        <v>0.865831020430885</v>
      </c>
      <c r="R4558" s="11">
        <v>34</v>
      </c>
      <c r="S4558" s="11">
        <v>17</v>
      </c>
      <c r="T4558" s="11">
        <v>148.85858321686899</v>
      </c>
      <c r="U4558" s="11">
        <v>10.806424027423599</v>
      </c>
      <c r="V4558" s="11" t="s">
        <v>56</v>
      </c>
    </row>
    <row r="4559" spans="1:22" x14ac:dyDescent="0.3">
      <c r="A4559" s="9">
        <v>45367.822916666701</v>
      </c>
      <c r="B4559" s="10">
        <v>45367</v>
      </c>
      <c r="C4559" s="11">
        <v>2024</v>
      </c>
      <c r="D4559" s="11">
        <v>3</v>
      </c>
      <c r="E4559" s="11">
        <v>16</v>
      </c>
      <c r="F4559" s="11">
        <v>19</v>
      </c>
      <c r="G4559" s="11" t="s">
        <v>64</v>
      </c>
      <c r="H4559" s="11" t="s">
        <v>65</v>
      </c>
      <c r="I4559" s="11">
        <v>40.776563877923202</v>
      </c>
      <c r="J4559" s="11">
        <v>-73.8548007861733</v>
      </c>
      <c r="K4559" s="11">
        <v>202</v>
      </c>
      <c r="L4559" s="11">
        <v>49.417231064617397</v>
      </c>
      <c r="M4559" s="11">
        <v>66.272401356512205</v>
      </c>
      <c r="N4559" s="11" t="s">
        <v>54</v>
      </c>
      <c r="O4559" s="11" t="s">
        <v>58</v>
      </c>
      <c r="P4559" s="11">
        <v>0</v>
      </c>
      <c r="Q4559" s="11">
        <v>-0.45040437940588801</v>
      </c>
      <c r="R4559" s="11">
        <v>39</v>
      </c>
      <c r="S4559" s="11">
        <v>18</v>
      </c>
      <c r="T4559" s="11">
        <v>275.859028204911</v>
      </c>
      <c r="U4559" s="11">
        <v>19.396036377857101</v>
      </c>
      <c r="V4559" s="11" t="s">
        <v>56</v>
      </c>
    </row>
    <row r="4560" spans="1:22" x14ac:dyDescent="0.3">
      <c r="A4560" s="9">
        <v>45367.826388888898</v>
      </c>
      <c r="B4560" s="10">
        <v>45367</v>
      </c>
      <c r="C4560" s="11">
        <v>2024</v>
      </c>
      <c r="D4560" s="11">
        <v>3</v>
      </c>
      <c r="E4560" s="11">
        <v>16</v>
      </c>
      <c r="F4560" s="11">
        <v>19</v>
      </c>
      <c r="G4560" s="11" t="s">
        <v>64</v>
      </c>
      <c r="H4560" s="11" t="s">
        <v>65</v>
      </c>
      <c r="I4560" s="11">
        <v>40.739462950888601</v>
      </c>
      <c r="J4560" s="11">
        <v>-73.850482688183405</v>
      </c>
      <c r="K4560" s="11">
        <v>226</v>
      </c>
      <c r="L4560" s="11">
        <v>30.766780294753801</v>
      </c>
      <c r="M4560" s="11">
        <v>18.144953366699198</v>
      </c>
      <c r="N4560" s="11" t="s">
        <v>59</v>
      </c>
      <c r="O4560" s="11" t="s">
        <v>61</v>
      </c>
      <c r="P4560" s="11">
        <v>0</v>
      </c>
      <c r="Q4560" s="11">
        <v>0.38137897159897499</v>
      </c>
      <c r="R4560" s="11">
        <v>38</v>
      </c>
      <c r="S4560" s="11">
        <v>10</v>
      </c>
      <c r="T4560" s="11">
        <v>464.25054261868399</v>
      </c>
      <c r="U4560" s="11">
        <v>10.240213817557301</v>
      </c>
      <c r="V4560" s="11" t="s">
        <v>56</v>
      </c>
    </row>
    <row r="4561" spans="1:22" x14ac:dyDescent="0.3">
      <c r="A4561" s="9">
        <v>45367.829861111102</v>
      </c>
      <c r="B4561" s="10">
        <v>45367</v>
      </c>
      <c r="C4561" s="11">
        <v>2024</v>
      </c>
      <c r="D4561" s="11">
        <v>3</v>
      </c>
      <c r="E4561" s="11">
        <v>16</v>
      </c>
      <c r="F4561" s="11">
        <v>19</v>
      </c>
      <c r="G4561" s="11" t="s">
        <v>64</v>
      </c>
      <c r="H4561" s="11" t="s">
        <v>65</v>
      </c>
      <c r="I4561" s="11">
        <v>40.627830398744898</v>
      </c>
      <c r="J4561" s="11">
        <v>-73.961570895170496</v>
      </c>
      <c r="K4561" s="11">
        <v>64</v>
      </c>
      <c r="L4561" s="11">
        <v>79.257112318248005</v>
      </c>
      <c r="M4561" s="11">
        <v>84.066331184737706</v>
      </c>
      <c r="N4561" s="11" t="s">
        <v>54</v>
      </c>
      <c r="O4561" s="11" t="s">
        <v>58</v>
      </c>
      <c r="P4561" s="11">
        <v>0</v>
      </c>
      <c r="Q4561" s="11">
        <v>0.58748865903249903</v>
      </c>
      <c r="R4561" s="11">
        <v>45</v>
      </c>
      <c r="S4561" s="11">
        <v>0</v>
      </c>
      <c r="T4561" s="11">
        <v>110.06019764853799</v>
      </c>
      <c r="U4561" s="11">
        <v>15.291388417055099</v>
      </c>
      <c r="V4561" s="11" t="s">
        <v>56</v>
      </c>
    </row>
    <row r="4562" spans="1:22" x14ac:dyDescent="0.3">
      <c r="A4562" s="9">
        <v>45367.833333333299</v>
      </c>
      <c r="B4562" s="10">
        <v>45367</v>
      </c>
      <c r="C4562" s="11">
        <v>2024</v>
      </c>
      <c r="D4562" s="11">
        <v>3</v>
      </c>
      <c r="E4562" s="11">
        <v>16</v>
      </c>
      <c r="F4562" s="11">
        <v>20</v>
      </c>
      <c r="G4562" s="11" t="s">
        <v>64</v>
      </c>
      <c r="H4562" s="11" t="s">
        <v>65</v>
      </c>
      <c r="I4562" s="11">
        <v>40.766861561823198</v>
      </c>
      <c r="J4562" s="11">
        <v>-73.962997904007395</v>
      </c>
      <c r="K4562" s="11">
        <v>247</v>
      </c>
      <c r="L4562" s="11">
        <v>53.307132577544799</v>
      </c>
      <c r="M4562" s="11">
        <v>20.592816706719901</v>
      </c>
      <c r="N4562" s="11" t="s">
        <v>54</v>
      </c>
      <c r="O4562" s="11" t="s">
        <v>55</v>
      </c>
      <c r="P4562" s="11">
        <v>0</v>
      </c>
      <c r="Q4562" s="11">
        <v>0.34855139846848898</v>
      </c>
      <c r="R4562" s="11">
        <v>61</v>
      </c>
      <c r="S4562" s="11">
        <v>27</v>
      </c>
      <c r="T4562" s="11">
        <v>461.34756020259999</v>
      </c>
      <c r="U4562" s="11">
        <v>24.721387273451299</v>
      </c>
      <c r="V4562" s="11" t="s">
        <v>56</v>
      </c>
    </row>
    <row r="4563" spans="1:22" x14ac:dyDescent="0.3">
      <c r="A4563" s="9">
        <v>45367.836805555598</v>
      </c>
      <c r="B4563" s="10">
        <v>45367</v>
      </c>
      <c r="C4563" s="11">
        <v>2024</v>
      </c>
      <c r="D4563" s="11">
        <v>3</v>
      </c>
      <c r="E4563" s="11">
        <v>16</v>
      </c>
      <c r="F4563" s="11">
        <v>20</v>
      </c>
      <c r="G4563" s="11" t="s">
        <v>64</v>
      </c>
      <c r="H4563" s="11" t="s">
        <v>65</v>
      </c>
      <c r="I4563" s="11">
        <v>40.6621927581824</v>
      </c>
      <c r="J4563" s="11">
        <v>-73.867365664643401</v>
      </c>
      <c r="K4563" s="11">
        <v>76</v>
      </c>
      <c r="L4563" s="11">
        <v>18.3825101577618</v>
      </c>
      <c r="M4563" s="11">
        <v>68.255950430337606</v>
      </c>
      <c r="N4563" s="11" t="s">
        <v>54</v>
      </c>
      <c r="O4563" s="11" t="s">
        <v>61</v>
      </c>
      <c r="P4563" s="11">
        <v>0</v>
      </c>
      <c r="Q4563" s="11">
        <v>0.132819478994705</v>
      </c>
      <c r="R4563" s="11">
        <v>5</v>
      </c>
      <c r="S4563" s="11">
        <v>9</v>
      </c>
      <c r="T4563" s="11">
        <v>351.82909316082998</v>
      </c>
      <c r="U4563" s="11">
        <v>22.361186972928401</v>
      </c>
      <c r="V4563" s="11" t="s">
        <v>56</v>
      </c>
    </row>
    <row r="4564" spans="1:22" x14ac:dyDescent="0.3">
      <c r="A4564" s="9">
        <v>45367.840277777803</v>
      </c>
      <c r="B4564" s="10">
        <v>45367</v>
      </c>
      <c r="C4564" s="11">
        <v>2024</v>
      </c>
      <c r="D4564" s="11">
        <v>3</v>
      </c>
      <c r="E4564" s="11">
        <v>16</v>
      </c>
      <c r="F4564" s="11">
        <v>20</v>
      </c>
      <c r="G4564" s="11" t="s">
        <v>64</v>
      </c>
      <c r="H4564" s="11" t="s">
        <v>65</v>
      </c>
      <c r="I4564" s="11">
        <v>40.716645596619202</v>
      </c>
      <c r="J4564" s="11">
        <v>-73.9133094821551</v>
      </c>
      <c r="K4564" s="11">
        <v>40</v>
      </c>
      <c r="L4564" s="11">
        <v>29.583101127555601</v>
      </c>
      <c r="M4564" s="11">
        <v>65.376642753672201</v>
      </c>
      <c r="N4564" s="11" t="s">
        <v>54</v>
      </c>
      <c r="O4564" s="11" t="s">
        <v>55</v>
      </c>
      <c r="P4564" s="11">
        <v>0</v>
      </c>
      <c r="Q4564" s="11">
        <v>0.89423199485938798</v>
      </c>
      <c r="R4564" s="11">
        <v>79</v>
      </c>
      <c r="S4564" s="11">
        <v>10</v>
      </c>
      <c r="T4564" s="11">
        <v>108.374840346087</v>
      </c>
      <c r="U4564" s="11">
        <v>26.3965647924928</v>
      </c>
      <c r="V4564" s="11" t="s">
        <v>63</v>
      </c>
    </row>
    <row r="4565" spans="1:22" x14ac:dyDescent="0.3">
      <c r="A4565" s="9">
        <v>45367.84375</v>
      </c>
      <c r="B4565" s="10">
        <v>45367</v>
      </c>
      <c r="C4565" s="11">
        <v>2024</v>
      </c>
      <c r="D4565" s="11">
        <v>3</v>
      </c>
      <c r="E4565" s="11">
        <v>16</v>
      </c>
      <c r="F4565" s="11">
        <v>20</v>
      </c>
      <c r="G4565" s="11" t="s">
        <v>64</v>
      </c>
      <c r="H4565" s="11" t="s">
        <v>65</v>
      </c>
      <c r="I4565" s="11">
        <v>40.635089503559698</v>
      </c>
      <c r="J4565" s="11">
        <v>-73.7168665716719</v>
      </c>
      <c r="K4565" s="11">
        <v>144</v>
      </c>
      <c r="L4565" s="11">
        <v>17.8894611106981</v>
      </c>
      <c r="M4565" s="11">
        <v>66.859679006853895</v>
      </c>
      <c r="N4565" s="11" t="s">
        <v>54</v>
      </c>
      <c r="O4565" s="11" t="s">
        <v>60</v>
      </c>
      <c r="P4565" s="11">
        <v>0</v>
      </c>
      <c r="Q4565" s="11">
        <v>0.81134047276119303</v>
      </c>
      <c r="R4565" s="11">
        <v>44</v>
      </c>
      <c r="S4565" s="11">
        <v>14</v>
      </c>
      <c r="T4565" s="11">
        <v>442.97864672581898</v>
      </c>
      <c r="U4565" s="11">
        <v>6.6430407135478298</v>
      </c>
      <c r="V4565" s="11" t="s">
        <v>56</v>
      </c>
    </row>
    <row r="4566" spans="1:22" x14ac:dyDescent="0.3">
      <c r="A4566" s="9">
        <v>45367.847222222197</v>
      </c>
      <c r="B4566" s="10">
        <v>45367</v>
      </c>
      <c r="C4566" s="11">
        <v>2024</v>
      </c>
      <c r="D4566" s="11">
        <v>3</v>
      </c>
      <c r="E4566" s="11">
        <v>16</v>
      </c>
      <c r="F4566" s="11">
        <v>20</v>
      </c>
      <c r="G4566" s="11" t="s">
        <v>64</v>
      </c>
      <c r="H4566" s="11" t="s">
        <v>65</v>
      </c>
      <c r="I4566" s="11">
        <v>40.631768794430698</v>
      </c>
      <c r="J4566" s="11">
        <v>-73.864048977031899</v>
      </c>
      <c r="K4566" s="11">
        <v>244</v>
      </c>
      <c r="L4566" s="11">
        <v>69.603092657877895</v>
      </c>
      <c r="M4566" s="11">
        <v>31.907491629104801</v>
      </c>
      <c r="N4566" s="11" t="s">
        <v>57</v>
      </c>
      <c r="O4566" s="11" t="s">
        <v>60</v>
      </c>
      <c r="P4566" s="11">
        <v>0</v>
      </c>
      <c r="Q4566" s="11">
        <v>-0.86232651945761996</v>
      </c>
      <c r="R4566" s="11">
        <v>13</v>
      </c>
      <c r="S4566" s="11">
        <v>3</v>
      </c>
      <c r="T4566" s="11">
        <v>392.69858723099799</v>
      </c>
      <c r="U4566" s="11">
        <v>27.241276405994299</v>
      </c>
      <c r="V4566" s="11" t="s">
        <v>56</v>
      </c>
    </row>
    <row r="4567" spans="1:22" x14ac:dyDescent="0.3">
      <c r="A4567" s="9">
        <v>45367.850694444503</v>
      </c>
      <c r="B4567" s="10">
        <v>45367</v>
      </c>
      <c r="C4567" s="11">
        <v>2024</v>
      </c>
      <c r="D4567" s="11">
        <v>3</v>
      </c>
      <c r="E4567" s="11">
        <v>16</v>
      </c>
      <c r="F4567" s="11">
        <v>20</v>
      </c>
      <c r="G4567" s="11" t="s">
        <v>64</v>
      </c>
      <c r="H4567" s="11" t="s">
        <v>65</v>
      </c>
      <c r="I4567" s="11">
        <v>40.810181714789898</v>
      </c>
      <c r="J4567" s="11">
        <v>-73.956586948552697</v>
      </c>
      <c r="K4567" s="11">
        <v>66</v>
      </c>
      <c r="L4567" s="11">
        <v>55.359858518669398</v>
      </c>
      <c r="M4567" s="11">
        <v>35.668049172556302</v>
      </c>
      <c r="N4567" s="11" t="s">
        <v>59</v>
      </c>
      <c r="O4567" s="11" t="s">
        <v>58</v>
      </c>
      <c r="P4567" s="11">
        <v>0</v>
      </c>
      <c r="Q4567" s="11">
        <v>2.1892169457680098E-3</v>
      </c>
      <c r="R4567" s="11">
        <v>2</v>
      </c>
      <c r="S4567" s="11">
        <v>3</v>
      </c>
      <c r="T4567" s="11">
        <v>137.741564313656</v>
      </c>
      <c r="U4567" s="11">
        <v>24.224068235648801</v>
      </c>
      <c r="V4567" s="11" t="s">
        <v>62</v>
      </c>
    </row>
    <row r="4568" spans="1:22" x14ac:dyDescent="0.3">
      <c r="A4568" s="9">
        <v>45367.854166666701</v>
      </c>
      <c r="B4568" s="10">
        <v>45367</v>
      </c>
      <c r="C4568" s="11">
        <v>2024</v>
      </c>
      <c r="D4568" s="11">
        <v>3</v>
      </c>
      <c r="E4568" s="11">
        <v>16</v>
      </c>
      <c r="F4568" s="11">
        <v>20</v>
      </c>
      <c r="G4568" s="11" t="s">
        <v>64</v>
      </c>
      <c r="H4568" s="11" t="s">
        <v>65</v>
      </c>
      <c r="I4568" s="11">
        <v>40.7189810626314</v>
      </c>
      <c r="J4568" s="11">
        <v>-73.930354176397202</v>
      </c>
      <c r="K4568" s="11">
        <v>149</v>
      </c>
      <c r="L4568" s="11">
        <v>33.915446396978801</v>
      </c>
      <c r="M4568" s="11">
        <v>52.920992811906999</v>
      </c>
      <c r="N4568" s="11" t="s">
        <v>57</v>
      </c>
      <c r="O4568" s="11" t="s">
        <v>55</v>
      </c>
      <c r="P4568" s="11">
        <v>0</v>
      </c>
      <c r="Q4568" s="11">
        <v>-0.293818001842992</v>
      </c>
      <c r="R4568" s="11">
        <v>30</v>
      </c>
      <c r="S4568" s="11">
        <v>6</v>
      </c>
      <c r="T4568" s="11">
        <v>373.65520251410902</v>
      </c>
      <c r="U4568" s="11">
        <v>7.5933379810027901</v>
      </c>
      <c r="V4568" s="11" t="s">
        <v>63</v>
      </c>
    </row>
    <row r="4569" spans="1:22" x14ac:dyDescent="0.3">
      <c r="A4569" s="9">
        <v>45367.857638888898</v>
      </c>
      <c r="B4569" s="10">
        <v>45367</v>
      </c>
      <c r="C4569" s="11">
        <v>2024</v>
      </c>
      <c r="D4569" s="11">
        <v>3</v>
      </c>
      <c r="E4569" s="11">
        <v>16</v>
      </c>
      <c r="F4569" s="11">
        <v>20</v>
      </c>
      <c r="G4569" s="11" t="s">
        <v>64</v>
      </c>
      <c r="H4569" s="11" t="s">
        <v>65</v>
      </c>
      <c r="I4569" s="11">
        <v>40.8484539527037</v>
      </c>
      <c r="J4569" s="11">
        <v>-73.962436746895193</v>
      </c>
      <c r="K4569" s="11">
        <v>138</v>
      </c>
      <c r="L4569" s="11">
        <v>26.438193204303399</v>
      </c>
      <c r="M4569" s="11">
        <v>76.108498672770395</v>
      </c>
      <c r="N4569" s="11" t="s">
        <v>54</v>
      </c>
      <c r="O4569" s="11" t="s">
        <v>60</v>
      </c>
      <c r="P4569" s="11">
        <v>0</v>
      </c>
      <c r="Q4569" s="11">
        <v>-0.56670394618363495</v>
      </c>
      <c r="R4569" s="11">
        <v>70</v>
      </c>
      <c r="S4569" s="11">
        <v>19</v>
      </c>
      <c r="T4569" s="11">
        <v>380.621608899026</v>
      </c>
      <c r="U4569" s="11">
        <v>12.8538985700096</v>
      </c>
      <c r="V4569" s="11" t="s">
        <v>63</v>
      </c>
    </row>
    <row r="4570" spans="1:22" x14ac:dyDescent="0.3">
      <c r="A4570" s="9">
        <v>45367.861111111102</v>
      </c>
      <c r="B4570" s="10">
        <v>45367</v>
      </c>
      <c r="C4570" s="11">
        <v>2024</v>
      </c>
      <c r="D4570" s="11">
        <v>3</v>
      </c>
      <c r="E4570" s="11">
        <v>16</v>
      </c>
      <c r="F4570" s="11">
        <v>20</v>
      </c>
      <c r="G4570" s="11" t="s">
        <v>64</v>
      </c>
      <c r="H4570" s="11" t="s">
        <v>65</v>
      </c>
      <c r="I4570" s="11">
        <v>40.753193298421699</v>
      </c>
      <c r="J4570" s="11">
        <v>-73.832055020519306</v>
      </c>
      <c r="K4570" s="11">
        <v>261</v>
      </c>
      <c r="L4570" s="11">
        <v>32.790405968608297</v>
      </c>
      <c r="M4570" s="11">
        <v>96.695644396954293</v>
      </c>
      <c r="N4570" s="11" t="s">
        <v>54</v>
      </c>
      <c r="O4570" s="11" t="s">
        <v>61</v>
      </c>
      <c r="P4570" s="11">
        <v>0</v>
      </c>
      <c r="Q4570" s="11">
        <v>0.47036593374774799</v>
      </c>
      <c r="R4570" s="11">
        <v>63</v>
      </c>
      <c r="S4570" s="11">
        <v>7</v>
      </c>
      <c r="T4570" s="11">
        <v>259.28143340714598</v>
      </c>
      <c r="U4570" s="11">
        <v>22.036793667740199</v>
      </c>
      <c r="V4570" s="11" t="s">
        <v>56</v>
      </c>
    </row>
    <row r="4571" spans="1:22" x14ac:dyDescent="0.3">
      <c r="A4571" s="9">
        <v>45367.864583333299</v>
      </c>
      <c r="B4571" s="10">
        <v>45367</v>
      </c>
      <c r="C4571" s="11">
        <v>2024</v>
      </c>
      <c r="D4571" s="11">
        <v>3</v>
      </c>
      <c r="E4571" s="11">
        <v>16</v>
      </c>
      <c r="F4571" s="11">
        <v>20</v>
      </c>
      <c r="G4571" s="11" t="s">
        <v>64</v>
      </c>
      <c r="H4571" s="11" t="s">
        <v>65</v>
      </c>
      <c r="I4571" s="11">
        <v>40.638689909972598</v>
      </c>
      <c r="J4571" s="11">
        <v>-73.728922168955506</v>
      </c>
      <c r="K4571" s="11">
        <v>166</v>
      </c>
      <c r="L4571" s="11">
        <v>24.286478459532798</v>
      </c>
      <c r="M4571" s="11">
        <v>65.481513283664796</v>
      </c>
      <c r="N4571" s="11" t="s">
        <v>57</v>
      </c>
      <c r="O4571" s="11" t="s">
        <v>61</v>
      </c>
      <c r="P4571" s="11">
        <v>0</v>
      </c>
      <c r="Q4571" s="11">
        <v>0.69828574214252603</v>
      </c>
      <c r="R4571" s="11">
        <v>65</v>
      </c>
      <c r="S4571" s="11">
        <v>14</v>
      </c>
      <c r="T4571" s="11">
        <v>439.46193247076701</v>
      </c>
      <c r="U4571" s="11">
        <v>17.637088299420299</v>
      </c>
      <c r="V4571" s="11" t="s">
        <v>63</v>
      </c>
    </row>
    <row r="4572" spans="1:22" x14ac:dyDescent="0.3">
      <c r="A4572" s="9">
        <v>45367.868055555598</v>
      </c>
      <c r="B4572" s="10">
        <v>45367</v>
      </c>
      <c r="C4572" s="11">
        <v>2024</v>
      </c>
      <c r="D4572" s="11">
        <v>3</v>
      </c>
      <c r="E4572" s="11">
        <v>16</v>
      </c>
      <c r="F4572" s="11">
        <v>20</v>
      </c>
      <c r="G4572" s="11" t="s">
        <v>64</v>
      </c>
      <c r="H4572" s="11" t="s">
        <v>65</v>
      </c>
      <c r="I4572" s="11">
        <v>40.647247686966999</v>
      </c>
      <c r="J4572" s="11">
        <v>-73.896899063368807</v>
      </c>
      <c r="K4572" s="11">
        <v>15</v>
      </c>
      <c r="L4572" s="11">
        <v>24.070480717974402</v>
      </c>
      <c r="M4572" s="11">
        <v>77.498557580153303</v>
      </c>
      <c r="N4572" s="11" t="s">
        <v>57</v>
      </c>
      <c r="O4572" s="11" t="s">
        <v>58</v>
      </c>
      <c r="P4572" s="11">
        <v>0</v>
      </c>
      <c r="Q4572" s="11">
        <v>-0.81420439072544104</v>
      </c>
      <c r="R4572" s="11">
        <v>28</v>
      </c>
      <c r="S4572" s="11">
        <v>7</v>
      </c>
      <c r="T4572" s="11">
        <v>102.748928168424</v>
      </c>
      <c r="U4572" s="11">
        <v>23.688445768433301</v>
      </c>
      <c r="V4572" s="11" t="s">
        <v>63</v>
      </c>
    </row>
    <row r="4573" spans="1:22" x14ac:dyDescent="0.3">
      <c r="A4573" s="9">
        <v>45367.871527777803</v>
      </c>
      <c r="B4573" s="10">
        <v>45367</v>
      </c>
      <c r="C4573" s="11">
        <v>2024</v>
      </c>
      <c r="D4573" s="11">
        <v>3</v>
      </c>
      <c r="E4573" s="11">
        <v>16</v>
      </c>
      <c r="F4573" s="11">
        <v>20</v>
      </c>
      <c r="G4573" s="11" t="s">
        <v>64</v>
      </c>
      <c r="H4573" s="11" t="s">
        <v>65</v>
      </c>
      <c r="I4573" s="11">
        <v>40.814411342338197</v>
      </c>
      <c r="J4573" s="11">
        <v>-73.991256372704896</v>
      </c>
      <c r="K4573" s="11">
        <v>135</v>
      </c>
      <c r="L4573" s="11">
        <v>52.809728454607701</v>
      </c>
      <c r="M4573" s="11">
        <v>16.607320080973299</v>
      </c>
      <c r="N4573" s="11" t="s">
        <v>54</v>
      </c>
      <c r="O4573" s="11" t="s">
        <v>58</v>
      </c>
      <c r="P4573" s="11">
        <v>0</v>
      </c>
      <c r="Q4573" s="11">
        <v>0.61842280837584096</v>
      </c>
      <c r="R4573" s="11">
        <v>69</v>
      </c>
      <c r="S4573" s="11">
        <v>45</v>
      </c>
      <c r="T4573" s="11">
        <v>107.395599682434</v>
      </c>
      <c r="U4573" s="11">
        <v>21.644725699558901</v>
      </c>
      <c r="V4573" s="11" t="s">
        <v>63</v>
      </c>
    </row>
    <row r="4574" spans="1:22" x14ac:dyDescent="0.3">
      <c r="A4574" s="9">
        <v>45367.875</v>
      </c>
      <c r="B4574" s="10">
        <v>45367</v>
      </c>
      <c r="C4574" s="11">
        <v>2024</v>
      </c>
      <c r="D4574" s="11">
        <v>3</v>
      </c>
      <c r="E4574" s="11">
        <v>16</v>
      </c>
      <c r="F4574" s="11">
        <v>21</v>
      </c>
      <c r="G4574" s="11" t="s">
        <v>64</v>
      </c>
      <c r="H4574" s="11" t="s">
        <v>65</v>
      </c>
      <c r="I4574" s="11">
        <v>40.759636814698702</v>
      </c>
      <c r="J4574" s="11">
        <v>-73.726285760172601</v>
      </c>
      <c r="K4574" s="11">
        <v>162</v>
      </c>
      <c r="L4574" s="11">
        <v>68.109604753626698</v>
      </c>
      <c r="M4574" s="11">
        <v>51.741510228728899</v>
      </c>
      <c r="N4574" s="11" t="s">
        <v>54</v>
      </c>
      <c r="O4574" s="11" t="s">
        <v>55</v>
      </c>
      <c r="P4574" s="11">
        <v>1</v>
      </c>
      <c r="Q4574" s="11">
        <v>-0.60901517033394903</v>
      </c>
      <c r="R4574" s="11">
        <v>37</v>
      </c>
      <c r="S4574" s="11">
        <v>40</v>
      </c>
      <c r="T4574" s="11">
        <v>209.05571099523601</v>
      </c>
      <c r="U4574" s="11">
        <v>24.419580420885801</v>
      </c>
      <c r="V4574" s="11" t="s">
        <v>56</v>
      </c>
    </row>
    <row r="4575" spans="1:22" x14ac:dyDescent="0.3">
      <c r="A4575" s="9">
        <v>45367.878472222197</v>
      </c>
      <c r="B4575" s="10">
        <v>45367</v>
      </c>
      <c r="C4575" s="11">
        <v>2024</v>
      </c>
      <c r="D4575" s="11">
        <v>3</v>
      </c>
      <c r="E4575" s="11">
        <v>16</v>
      </c>
      <c r="F4575" s="11">
        <v>21</v>
      </c>
      <c r="G4575" s="11" t="s">
        <v>64</v>
      </c>
      <c r="H4575" s="11" t="s">
        <v>65</v>
      </c>
      <c r="I4575" s="11">
        <v>40.7439494275025</v>
      </c>
      <c r="J4575" s="11">
        <v>-73.858867190345194</v>
      </c>
      <c r="K4575" s="11">
        <v>262</v>
      </c>
      <c r="L4575" s="11">
        <v>36.094264932387098</v>
      </c>
      <c r="M4575" s="11">
        <v>55.901110654249798</v>
      </c>
      <c r="N4575" s="11" t="s">
        <v>59</v>
      </c>
      <c r="O4575" s="11" t="s">
        <v>55</v>
      </c>
      <c r="P4575" s="11">
        <v>0</v>
      </c>
      <c r="Q4575" s="11">
        <v>-0.13837921926312399</v>
      </c>
      <c r="R4575" s="11">
        <v>42</v>
      </c>
      <c r="S4575" s="11">
        <v>33</v>
      </c>
      <c r="T4575" s="11">
        <v>347.16121744941302</v>
      </c>
      <c r="U4575" s="11">
        <v>18.5446860972114</v>
      </c>
      <c r="V4575" s="11" t="s">
        <v>56</v>
      </c>
    </row>
    <row r="4576" spans="1:22" x14ac:dyDescent="0.3">
      <c r="A4576" s="9">
        <v>45367.881944444503</v>
      </c>
      <c r="B4576" s="10">
        <v>45367</v>
      </c>
      <c r="C4576" s="11">
        <v>2024</v>
      </c>
      <c r="D4576" s="11">
        <v>3</v>
      </c>
      <c r="E4576" s="11">
        <v>16</v>
      </c>
      <c r="F4576" s="11">
        <v>21</v>
      </c>
      <c r="G4576" s="11" t="s">
        <v>64</v>
      </c>
      <c r="H4576" s="11" t="s">
        <v>65</v>
      </c>
      <c r="I4576" s="11">
        <v>40.624748815156302</v>
      </c>
      <c r="J4576" s="11">
        <v>-73.996839850629996</v>
      </c>
      <c r="K4576" s="11">
        <v>172</v>
      </c>
      <c r="L4576" s="11">
        <v>29.355116834573899</v>
      </c>
      <c r="M4576" s="11">
        <v>85.772901210445895</v>
      </c>
      <c r="N4576" s="11" t="s">
        <v>59</v>
      </c>
      <c r="O4576" s="11" t="s">
        <v>55</v>
      </c>
      <c r="P4576" s="11">
        <v>0</v>
      </c>
      <c r="Q4576" s="11">
        <v>-3.4870310858598597E-2</v>
      </c>
      <c r="R4576" s="11">
        <v>18</v>
      </c>
      <c r="S4576" s="11">
        <v>1</v>
      </c>
      <c r="T4576" s="11">
        <v>221.825758503012</v>
      </c>
      <c r="U4576" s="11">
        <v>24.069712309919002</v>
      </c>
      <c r="V4576" s="11" t="s">
        <v>56</v>
      </c>
    </row>
    <row r="4577" spans="1:22" x14ac:dyDescent="0.3">
      <c r="A4577" s="9">
        <v>45367.885416666701</v>
      </c>
      <c r="B4577" s="10">
        <v>45367</v>
      </c>
      <c r="C4577" s="11">
        <v>2024</v>
      </c>
      <c r="D4577" s="11">
        <v>3</v>
      </c>
      <c r="E4577" s="11">
        <v>16</v>
      </c>
      <c r="F4577" s="11">
        <v>21</v>
      </c>
      <c r="G4577" s="11" t="s">
        <v>64</v>
      </c>
      <c r="H4577" s="11" t="s">
        <v>65</v>
      </c>
      <c r="I4577" s="11">
        <v>40.615245288882001</v>
      </c>
      <c r="J4577" s="11">
        <v>-73.862356384369093</v>
      </c>
      <c r="K4577" s="11">
        <v>129</v>
      </c>
      <c r="L4577" s="11">
        <v>57.941479180722503</v>
      </c>
      <c r="M4577" s="11">
        <v>52.588360732231003</v>
      </c>
      <c r="N4577" s="11" t="s">
        <v>57</v>
      </c>
      <c r="O4577" s="11" t="s">
        <v>55</v>
      </c>
      <c r="P4577" s="11">
        <v>0</v>
      </c>
      <c r="Q4577" s="11">
        <v>0.59682248352080802</v>
      </c>
      <c r="R4577" s="11">
        <v>34</v>
      </c>
      <c r="S4577" s="11">
        <v>16</v>
      </c>
      <c r="T4577" s="11">
        <v>490.62394007915702</v>
      </c>
      <c r="U4577" s="11">
        <v>27.763633945594599</v>
      </c>
      <c r="V4577" s="11" t="s">
        <v>63</v>
      </c>
    </row>
    <row r="4578" spans="1:22" x14ac:dyDescent="0.3">
      <c r="A4578" s="9">
        <v>45367.888888888898</v>
      </c>
      <c r="B4578" s="10">
        <v>45367</v>
      </c>
      <c r="C4578" s="11">
        <v>2024</v>
      </c>
      <c r="D4578" s="11">
        <v>3</v>
      </c>
      <c r="E4578" s="11">
        <v>16</v>
      </c>
      <c r="F4578" s="11">
        <v>21</v>
      </c>
      <c r="G4578" s="11" t="s">
        <v>64</v>
      </c>
      <c r="H4578" s="11" t="s">
        <v>65</v>
      </c>
      <c r="I4578" s="11">
        <v>40.701481220378902</v>
      </c>
      <c r="J4578" s="11">
        <v>-73.737957278893504</v>
      </c>
      <c r="K4578" s="11">
        <v>239</v>
      </c>
      <c r="L4578" s="11">
        <v>66.299047904974003</v>
      </c>
      <c r="M4578" s="11">
        <v>38.182520129138297</v>
      </c>
      <c r="N4578" s="11" t="s">
        <v>59</v>
      </c>
      <c r="O4578" s="11" t="s">
        <v>58</v>
      </c>
      <c r="P4578" s="11">
        <v>0</v>
      </c>
      <c r="Q4578" s="11">
        <v>-0.30819019604703701</v>
      </c>
      <c r="R4578" s="11">
        <v>44</v>
      </c>
      <c r="S4578" s="11">
        <v>36</v>
      </c>
      <c r="T4578" s="11">
        <v>268.15728217878802</v>
      </c>
      <c r="U4578" s="11">
        <v>5.7045602696938902</v>
      </c>
      <c r="V4578" s="11" t="s">
        <v>56</v>
      </c>
    </row>
    <row r="4579" spans="1:22" x14ac:dyDescent="0.3">
      <c r="A4579" s="9">
        <v>45367.892361111102</v>
      </c>
      <c r="B4579" s="10">
        <v>45367</v>
      </c>
      <c r="C4579" s="11">
        <v>2024</v>
      </c>
      <c r="D4579" s="11">
        <v>3</v>
      </c>
      <c r="E4579" s="11">
        <v>16</v>
      </c>
      <c r="F4579" s="11">
        <v>21</v>
      </c>
      <c r="G4579" s="11" t="s">
        <v>64</v>
      </c>
      <c r="H4579" s="11" t="s">
        <v>65</v>
      </c>
      <c r="I4579" s="11">
        <v>40.622022287526001</v>
      </c>
      <c r="J4579" s="11">
        <v>-73.893863965028302</v>
      </c>
      <c r="K4579" s="11">
        <v>123</v>
      </c>
      <c r="L4579" s="11">
        <v>48.0765567622459</v>
      </c>
      <c r="M4579" s="11">
        <v>16.206976801010502</v>
      </c>
      <c r="N4579" s="11" t="s">
        <v>54</v>
      </c>
      <c r="O4579" s="11" t="s">
        <v>60</v>
      </c>
      <c r="P4579" s="11">
        <v>0</v>
      </c>
      <c r="Q4579" s="11">
        <v>0.959866985100161</v>
      </c>
      <c r="R4579" s="11">
        <v>1</v>
      </c>
      <c r="S4579" s="11">
        <v>23</v>
      </c>
      <c r="T4579" s="11">
        <v>367.866193458765</v>
      </c>
      <c r="U4579" s="11">
        <v>8.6867052887213294</v>
      </c>
      <c r="V4579" s="11" t="s">
        <v>63</v>
      </c>
    </row>
    <row r="4580" spans="1:22" x14ac:dyDescent="0.3">
      <c r="A4580" s="9">
        <v>45367.895833333299</v>
      </c>
      <c r="B4580" s="10">
        <v>45367</v>
      </c>
      <c r="C4580" s="11">
        <v>2024</v>
      </c>
      <c r="D4580" s="11">
        <v>3</v>
      </c>
      <c r="E4580" s="11">
        <v>16</v>
      </c>
      <c r="F4580" s="11">
        <v>21</v>
      </c>
      <c r="G4580" s="11" t="s">
        <v>64</v>
      </c>
      <c r="H4580" s="11" t="s">
        <v>65</v>
      </c>
      <c r="I4580" s="11">
        <v>40.800738004683197</v>
      </c>
      <c r="J4580" s="11">
        <v>-73.718895727486995</v>
      </c>
      <c r="K4580" s="11">
        <v>272</v>
      </c>
      <c r="L4580" s="11">
        <v>42.711054055315003</v>
      </c>
      <c r="M4580" s="11">
        <v>98.758753680688898</v>
      </c>
      <c r="N4580" s="11" t="s">
        <v>54</v>
      </c>
      <c r="O4580" s="11" t="s">
        <v>60</v>
      </c>
      <c r="P4580" s="11">
        <v>0</v>
      </c>
      <c r="Q4580" s="11">
        <v>-0.220110549182996</v>
      </c>
      <c r="R4580" s="11">
        <v>68</v>
      </c>
      <c r="S4580" s="11">
        <v>8</v>
      </c>
      <c r="T4580" s="11">
        <v>308.564506997671</v>
      </c>
      <c r="U4580" s="11">
        <v>12.075144773150701</v>
      </c>
      <c r="V4580" s="11" t="s">
        <v>56</v>
      </c>
    </row>
    <row r="4581" spans="1:22" x14ac:dyDescent="0.3">
      <c r="A4581" s="9">
        <v>45367.899305555598</v>
      </c>
      <c r="B4581" s="10">
        <v>45367</v>
      </c>
      <c r="C4581" s="11">
        <v>2024</v>
      </c>
      <c r="D4581" s="11">
        <v>3</v>
      </c>
      <c r="E4581" s="11">
        <v>16</v>
      </c>
      <c r="F4581" s="11">
        <v>21</v>
      </c>
      <c r="G4581" s="11" t="s">
        <v>64</v>
      </c>
      <c r="H4581" s="11" t="s">
        <v>65</v>
      </c>
      <c r="I4581" s="11">
        <v>40.773678513140098</v>
      </c>
      <c r="J4581" s="11">
        <v>-73.944435717047398</v>
      </c>
      <c r="K4581" s="11">
        <v>203</v>
      </c>
      <c r="L4581" s="11">
        <v>9.4628798400907801</v>
      </c>
      <c r="M4581" s="11">
        <v>23.9653396987521</v>
      </c>
      <c r="N4581" s="11" t="s">
        <v>59</v>
      </c>
      <c r="O4581" s="11" t="s">
        <v>55</v>
      </c>
      <c r="P4581" s="11">
        <v>0</v>
      </c>
      <c r="Q4581" s="11">
        <v>0.86685234382238696</v>
      </c>
      <c r="R4581" s="11">
        <v>27</v>
      </c>
      <c r="S4581" s="11">
        <v>19</v>
      </c>
      <c r="T4581" s="11">
        <v>325.28187297344601</v>
      </c>
      <c r="U4581" s="11">
        <v>22.596637885063899</v>
      </c>
      <c r="V4581" s="11" t="s">
        <v>56</v>
      </c>
    </row>
    <row r="4582" spans="1:22" x14ac:dyDescent="0.3">
      <c r="A4582" s="9">
        <v>45367.902777777803</v>
      </c>
      <c r="B4582" s="10">
        <v>45367</v>
      </c>
      <c r="C4582" s="11">
        <v>2024</v>
      </c>
      <c r="D4582" s="11">
        <v>3</v>
      </c>
      <c r="E4582" s="11">
        <v>16</v>
      </c>
      <c r="F4582" s="11">
        <v>21</v>
      </c>
      <c r="G4582" s="11" t="s">
        <v>64</v>
      </c>
      <c r="H4582" s="11" t="s">
        <v>65</v>
      </c>
      <c r="I4582" s="11">
        <v>40.770181162994803</v>
      </c>
      <c r="J4582" s="11">
        <v>-73.809088140000895</v>
      </c>
      <c r="K4582" s="11">
        <v>241</v>
      </c>
      <c r="L4582" s="11">
        <v>65.286781388492699</v>
      </c>
      <c r="M4582" s="11">
        <v>91.3052868126276</v>
      </c>
      <c r="N4582" s="11" t="s">
        <v>59</v>
      </c>
      <c r="O4582" s="11" t="s">
        <v>55</v>
      </c>
      <c r="P4582" s="11">
        <v>0</v>
      </c>
      <c r="Q4582" s="11">
        <v>0.22485461965046699</v>
      </c>
      <c r="R4582" s="11">
        <v>14</v>
      </c>
      <c r="S4582" s="11">
        <v>35</v>
      </c>
      <c r="T4582" s="11">
        <v>463.27750147011398</v>
      </c>
      <c r="U4582" s="11">
        <v>12.4013229597082</v>
      </c>
      <c r="V4582" s="11" t="s">
        <v>56</v>
      </c>
    </row>
    <row r="4583" spans="1:22" x14ac:dyDescent="0.3">
      <c r="A4583" s="9">
        <v>45367.90625</v>
      </c>
      <c r="B4583" s="10">
        <v>45367</v>
      </c>
      <c r="C4583" s="11">
        <v>2024</v>
      </c>
      <c r="D4583" s="11">
        <v>3</v>
      </c>
      <c r="E4583" s="11">
        <v>16</v>
      </c>
      <c r="F4583" s="11">
        <v>21</v>
      </c>
      <c r="G4583" s="11" t="s">
        <v>64</v>
      </c>
      <c r="H4583" s="11" t="s">
        <v>65</v>
      </c>
      <c r="I4583" s="11">
        <v>40.725499715645398</v>
      </c>
      <c r="J4583" s="11">
        <v>-73.833725095418899</v>
      </c>
      <c r="K4583" s="11">
        <v>150</v>
      </c>
      <c r="L4583" s="11">
        <v>44.174505176819203</v>
      </c>
      <c r="M4583" s="11">
        <v>60.272039181439702</v>
      </c>
      <c r="N4583" s="11" t="s">
        <v>54</v>
      </c>
      <c r="O4583" s="11" t="s">
        <v>55</v>
      </c>
      <c r="P4583" s="11">
        <v>0</v>
      </c>
      <c r="Q4583" s="11">
        <v>0.46262711909869503</v>
      </c>
      <c r="R4583" s="11">
        <v>10</v>
      </c>
      <c r="S4583" s="11">
        <v>31</v>
      </c>
      <c r="T4583" s="11">
        <v>301.62020756506899</v>
      </c>
      <c r="U4583" s="11">
        <v>17.907312375100801</v>
      </c>
      <c r="V4583" s="11" t="s">
        <v>63</v>
      </c>
    </row>
    <row r="4584" spans="1:22" x14ac:dyDescent="0.3">
      <c r="A4584" s="9">
        <v>45367.909722222197</v>
      </c>
      <c r="B4584" s="10">
        <v>45367</v>
      </c>
      <c r="C4584" s="11">
        <v>2024</v>
      </c>
      <c r="D4584" s="11">
        <v>3</v>
      </c>
      <c r="E4584" s="11">
        <v>16</v>
      </c>
      <c r="F4584" s="11">
        <v>21</v>
      </c>
      <c r="G4584" s="11" t="s">
        <v>64</v>
      </c>
      <c r="H4584" s="11" t="s">
        <v>65</v>
      </c>
      <c r="I4584" s="11">
        <v>40.734573016263802</v>
      </c>
      <c r="J4584" s="11">
        <v>-73.778723636598102</v>
      </c>
      <c r="K4584" s="11">
        <v>201</v>
      </c>
      <c r="L4584" s="11">
        <v>53.923998581854299</v>
      </c>
      <c r="M4584" s="11">
        <v>37.681972787533901</v>
      </c>
      <c r="N4584" s="11" t="s">
        <v>59</v>
      </c>
      <c r="O4584" s="11" t="s">
        <v>55</v>
      </c>
      <c r="P4584" s="11">
        <v>0</v>
      </c>
      <c r="Q4584" s="11">
        <v>-0.48541288875604299</v>
      </c>
      <c r="R4584" s="11">
        <v>5</v>
      </c>
      <c r="S4584" s="11">
        <v>30</v>
      </c>
      <c r="T4584" s="11">
        <v>167.564759103358</v>
      </c>
      <c r="U4584" s="11">
        <v>9.3885291002571893</v>
      </c>
      <c r="V4584" s="11" t="s">
        <v>56</v>
      </c>
    </row>
    <row r="4585" spans="1:22" x14ac:dyDescent="0.3">
      <c r="A4585" s="9">
        <v>45367.913194444503</v>
      </c>
      <c r="B4585" s="10">
        <v>45367</v>
      </c>
      <c r="C4585" s="11">
        <v>2024</v>
      </c>
      <c r="D4585" s="11">
        <v>3</v>
      </c>
      <c r="E4585" s="11">
        <v>16</v>
      </c>
      <c r="F4585" s="11">
        <v>21</v>
      </c>
      <c r="G4585" s="11" t="s">
        <v>64</v>
      </c>
      <c r="H4585" s="11" t="s">
        <v>65</v>
      </c>
      <c r="I4585" s="11">
        <v>40.860050261312701</v>
      </c>
      <c r="J4585" s="11">
        <v>-73.776026425207306</v>
      </c>
      <c r="K4585" s="11">
        <v>10</v>
      </c>
      <c r="L4585" s="11">
        <v>75.903245161051302</v>
      </c>
      <c r="M4585" s="11">
        <v>12.2460466087441</v>
      </c>
      <c r="N4585" s="11" t="s">
        <v>59</v>
      </c>
      <c r="O4585" s="11" t="s">
        <v>60</v>
      </c>
      <c r="P4585" s="11">
        <v>0</v>
      </c>
      <c r="Q4585" s="11">
        <v>-0.50660682882719299</v>
      </c>
      <c r="R4585" s="11">
        <v>31</v>
      </c>
      <c r="S4585" s="11">
        <v>46</v>
      </c>
      <c r="T4585" s="11">
        <v>293.59709590204898</v>
      </c>
      <c r="U4585" s="11">
        <v>20.223261718677399</v>
      </c>
      <c r="V4585" s="11" t="s">
        <v>62</v>
      </c>
    </row>
    <row r="4586" spans="1:22" x14ac:dyDescent="0.3">
      <c r="A4586" s="9">
        <v>45367.916666666701</v>
      </c>
      <c r="B4586" s="10">
        <v>45367</v>
      </c>
      <c r="C4586" s="11">
        <v>2024</v>
      </c>
      <c r="D4586" s="11">
        <v>3</v>
      </c>
      <c r="E4586" s="11">
        <v>16</v>
      </c>
      <c r="F4586" s="11">
        <v>22</v>
      </c>
      <c r="G4586" s="11" t="s">
        <v>64</v>
      </c>
      <c r="H4586" s="11" t="s">
        <v>65</v>
      </c>
      <c r="I4586" s="11">
        <v>40.820662406686601</v>
      </c>
      <c r="J4586" s="11">
        <v>-73.771024468348998</v>
      </c>
      <c r="K4586" s="11">
        <v>175</v>
      </c>
      <c r="L4586" s="11">
        <v>68.557651571749801</v>
      </c>
      <c r="M4586" s="11">
        <v>91.587205216562197</v>
      </c>
      <c r="N4586" s="11" t="s">
        <v>54</v>
      </c>
      <c r="O4586" s="11" t="s">
        <v>61</v>
      </c>
      <c r="P4586" s="11">
        <v>0</v>
      </c>
      <c r="Q4586" s="11">
        <v>-0.27528846443455202</v>
      </c>
      <c r="R4586" s="11">
        <v>11</v>
      </c>
      <c r="S4586" s="11">
        <v>24</v>
      </c>
      <c r="T4586" s="11">
        <v>392.00960680843701</v>
      </c>
      <c r="U4586" s="11">
        <v>20.003892028521602</v>
      </c>
      <c r="V4586" s="11" t="s">
        <v>56</v>
      </c>
    </row>
    <row r="4587" spans="1:22" x14ac:dyDescent="0.3">
      <c r="A4587" s="9">
        <v>45367.920138888898</v>
      </c>
      <c r="B4587" s="10">
        <v>45367</v>
      </c>
      <c r="C4587" s="11">
        <v>2024</v>
      </c>
      <c r="D4587" s="11">
        <v>3</v>
      </c>
      <c r="E4587" s="11">
        <v>16</v>
      </c>
      <c r="F4587" s="11">
        <v>22</v>
      </c>
      <c r="G4587" s="11" t="s">
        <v>64</v>
      </c>
      <c r="H4587" s="11" t="s">
        <v>65</v>
      </c>
      <c r="I4587" s="11">
        <v>40.899915534365398</v>
      </c>
      <c r="J4587" s="11">
        <v>-73.735017839148796</v>
      </c>
      <c r="K4587" s="11">
        <v>162</v>
      </c>
      <c r="L4587" s="11">
        <v>54.716075060266299</v>
      </c>
      <c r="M4587" s="11">
        <v>81.823915356160697</v>
      </c>
      <c r="N4587" s="11" t="s">
        <v>57</v>
      </c>
      <c r="O4587" s="11" t="s">
        <v>58</v>
      </c>
      <c r="P4587" s="11">
        <v>0</v>
      </c>
      <c r="Q4587" s="11">
        <v>-0.87526038717742705</v>
      </c>
      <c r="R4587" s="11">
        <v>63</v>
      </c>
      <c r="S4587" s="11">
        <v>24</v>
      </c>
      <c r="T4587" s="11">
        <v>84.1952826150129</v>
      </c>
      <c r="U4587" s="11">
        <v>27.5226472303642</v>
      </c>
      <c r="V4587" s="11" t="s">
        <v>56</v>
      </c>
    </row>
    <row r="4588" spans="1:22" x14ac:dyDescent="0.3">
      <c r="A4588" s="9">
        <v>45367.923611111102</v>
      </c>
      <c r="B4588" s="10">
        <v>45367</v>
      </c>
      <c r="C4588" s="11">
        <v>2024</v>
      </c>
      <c r="D4588" s="11">
        <v>3</v>
      </c>
      <c r="E4588" s="11">
        <v>16</v>
      </c>
      <c r="F4588" s="11">
        <v>22</v>
      </c>
      <c r="G4588" s="11" t="s">
        <v>64</v>
      </c>
      <c r="H4588" s="11" t="s">
        <v>65</v>
      </c>
      <c r="I4588" s="11">
        <v>40.870425208820798</v>
      </c>
      <c r="J4588" s="11">
        <v>-73.779513595454404</v>
      </c>
      <c r="K4588" s="11">
        <v>283</v>
      </c>
      <c r="L4588" s="11">
        <v>55.479426808863501</v>
      </c>
      <c r="M4588" s="11">
        <v>96.030788600188401</v>
      </c>
      <c r="N4588" s="11" t="s">
        <v>54</v>
      </c>
      <c r="O4588" s="11" t="s">
        <v>60</v>
      </c>
      <c r="P4588" s="11">
        <v>0</v>
      </c>
      <c r="Q4588" s="11">
        <v>-0.60029549609364297</v>
      </c>
      <c r="R4588" s="11">
        <v>54</v>
      </c>
      <c r="S4588" s="11">
        <v>20</v>
      </c>
      <c r="T4588" s="11">
        <v>165.65132576054401</v>
      </c>
      <c r="U4588" s="11">
        <v>22.006716203435701</v>
      </c>
      <c r="V4588" s="11" t="s">
        <v>56</v>
      </c>
    </row>
    <row r="4589" spans="1:22" x14ac:dyDescent="0.3">
      <c r="A4589" s="9">
        <v>45367.927083333299</v>
      </c>
      <c r="B4589" s="10">
        <v>45367</v>
      </c>
      <c r="C4589" s="11">
        <v>2024</v>
      </c>
      <c r="D4589" s="11">
        <v>3</v>
      </c>
      <c r="E4589" s="11">
        <v>16</v>
      </c>
      <c r="F4589" s="11">
        <v>22</v>
      </c>
      <c r="G4589" s="11" t="s">
        <v>64</v>
      </c>
      <c r="H4589" s="11" t="s">
        <v>65</v>
      </c>
      <c r="I4589" s="11">
        <v>40.725049224091102</v>
      </c>
      <c r="J4589" s="11">
        <v>-73.9950074534039</v>
      </c>
      <c r="K4589" s="11">
        <v>24</v>
      </c>
      <c r="L4589" s="11">
        <v>33.161495220063898</v>
      </c>
      <c r="M4589" s="11">
        <v>60.665893248950098</v>
      </c>
      <c r="N4589" s="11" t="s">
        <v>54</v>
      </c>
      <c r="O4589" s="11" t="s">
        <v>60</v>
      </c>
      <c r="P4589" s="11">
        <v>0</v>
      </c>
      <c r="Q4589" s="11">
        <v>-9.7877733048645707E-3</v>
      </c>
      <c r="R4589" s="11">
        <v>42</v>
      </c>
      <c r="S4589" s="11">
        <v>29</v>
      </c>
      <c r="T4589" s="11">
        <v>71.770698150609803</v>
      </c>
      <c r="U4589" s="11">
        <v>25.702533478632098</v>
      </c>
      <c r="V4589" s="11" t="s">
        <v>63</v>
      </c>
    </row>
    <row r="4590" spans="1:22" x14ac:dyDescent="0.3">
      <c r="A4590" s="9">
        <v>45367.930555555598</v>
      </c>
      <c r="B4590" s="10">
        <v>45367</v>
      </c>
      <c r="C4590" s="11">
        <v>2024</v>
      </c>
      <c r="D4590" s="11">
        <v>3</v>
      </c>
      <c r="E4590" s="11">
        <v>16</v>
      </c>
      <c r="F4590" s="11">
        <v>22</v>
      </c>
      <c r="G4590" s="11" t="s">
        <v>64</v>
      </c>
      <c r="H4590" s="11" t="s">
        <v>65</v>
      </c>
      <c r="I4590" s="11">
        <v>40.899816443121203</v>
      </c>
      <c r="J4590" s="11">
        <v>-73.814043115687895</v>
      </c>
      <c r="K4590" s="11">
        <v>171</v>
      </c>
      <c r="L4590" s="11">
        <v>79.195488617601697</v>
      </c>
      <c r="M4590" s="11">
        <v>44.841526881535898</v>
      </c>
      <c r="N4590" s="11" t="s">
        <v>59</v>
      </c>
      <c r="O4590" s="11" t="s">
        <v>61</v>
      </c>
      <c r="P4590" s="11">
        <v>0</v>
      </c>
      <c r="Q4590" s="11">
        <v>-5.25305177552906E-2</v>
      </c>
      <c r="R4590" s="11">
        <v>16</v>
      </c>
      <c r="S4590" s="11">
        <v>34</v>
      </c>
      <c r="T4590" s="11">
        <v>498.13554851673598</v>
      </c>
      <c r="U4590" s="11">
        <v>29.006132475626998</v>
      </c>
      <c r="V4590" s="11" t="s">
        <v>63</v>
      </c>
    </row>
    <row r="4591" spans="1:22" x14ac:dyDescent="0.3">
      <c r="A4591" s="9">
        <v>45367.934027777803</v>
      </c>
      <c r="B4591" s="10">
        <v>45367</v>
      </c>
      <c r="C4591" s="11">
        <v>2024</v>
      </c>
      <c r="D4591" s="11">
        <v>3</v>
      </c>
      <c r="E4591" s="11">
        <v>16</v>
      </c>
      <c r="F4591" s="11">
        <v>22</v>
      </c>
      <c r="G4591" s="11" t="s">
        <v>64</v>
      </c>
      <c r="H4591" s="11" t="s">
        <v>65</v>
      </c>
      <c r="I4591" s="11">
        <v>40.712813689609298</v>
      </c>
      <c r="J4591" s="11">
        <v>-73.977925561999896</v>
      </c>
      <c r="K4591" s="11">
        <v>218</v>
      </c>
      <c r="L4591" s="11">
        <v>34.840112678792202</v>
      </c>
      <c r="M4591" s="11">
        <v>47.075991251459499</v>
      </c>
      <c r="N4591" s="11" t="s">
        <v>54</v>
      </c>
      <c r="O4591" s="11" t="s">
        <v>55</v>
      </c>
      <c r="P4591" s="11">
        <v>0</v>
      </c>
      <c r="Q4591" s="11">
        <v>-0.59669540789953202</v>
      </c>
      <c r="R4591" s="11">
        <v>93</v>
      </c>
      <c r="S4591" s="11">
        <v>13</v>
      </c>
      <c r="T4591" s="11">
        <v>173.10973182672899</v>
      </c>
      <c r="U4591" s="11">
        <v>24.385486440145399</v>
      </c>
      <c r="V4591" s="11" t="s">
        <v>56</v>
      </c>
    </row>
    <row r="4592" spans="1:22" x14ac:dyDescent="0.3">
      <c r="A4592" s="9">
        <v>45367.9375</v>
      </c>
      <c r="B4592" s="10">
        <v>45367</v>
      </c>
      <c r="C4592" s="11">
        <v>2024</v>
      </c>
      <c r="D4592" s="11">
        <v>3</v>
      </c>
      <c r="E4592" s="11">
        <v>16</v>
      </c>
      <c r="F4592" s="11">
        <v>22</v>
      </c>
      <c r="G4592" s="11" t="s">
        <v>64</v>
      </c>
      <c r="H4592" s="11" t="s">
        <v>65</v>
      </c>
      <c r="I4592" s="11">
        <v>40.672851679406001</v>
      </c>
      <c r="J4592" s="11">
        <v>-73.823371187630798</v>
      </c>
      <c r="K4592" s="11">
        <v>252</v>
      </c>
      <c r="L4592" s="11">
        <v>6.2535435932744301</v>
      </c>
      <c r="M4592" s="11">
        <v>32.408428905218301</v>
      </c>
      <c r="N4592" s="11" t="s">
        <v>54</v>
      </c>
      <c r="O4592" s="11" t="s">
        <v>61</v>
      </c>
      <c r="P4592" s="11">
        <v>1</v>
      </c>
      <c r="Q4592" s="11">
        <v>0.33586456936919001</v>
      </c>
      <c r="R4592" s="11">
        <v>57</v>
      </c>
      <c r="S4592" s="11">
        <v>7</v>
      </c>
      <c r="T4592" s="11">
        <v>225.29943376530099</v>
      </c>
      <c r="U4592" s="11">
        <v>29.140194066761701</v>
      </c>
      <c r="V4592" s="11" t="s">
        <v>56</v>
      </c>
    </row>
    <row r="4593" spans="1:22" x14ac:dyDescent="0.3">
      <c r="A4593" s="9">
        <v>45367.940972222197</v>
      </c>
      <c r="B4593" s="10">
        <v>45367</v>
      </c>
      <c r="C4593" s="11">
        <v>2024</v>
      </c>
      <c r="D4593" s="11">
        <v>3</v>
      </c>
      <c r="E4593" s="11">
        <v>16</v>
      </c>
      <c r="F4593" s="11">
        <v>22</v>
      </c>
      <c r="G4593" s="11" t="s">
        <v>64</v>
      </c>
      <c r="H4593" s="11" t="s">
        <v>65</v>
      </c>
      <c r="I4593" s="11">
        <v>40.8215929267269</v>
      </c>
      <c r="J4593" s="11">
        <v>-73.921739777160596</v>
      </c>
      <c r="K4593" s="11">
        <v>210</v>
      </c>
      <c r="L4593" s="11">
        <v>52.241711571965901</v>
      </c>
      <c r="M4593" s="11">
        <v>99.332593082022299</v>
      </c>
      <c r="N4593" s="11" t="s">
        <v>54</v>
      </c>
      <c r="O4593" s="11" t="s">
        <v>55</v>
      </c>
      <c r="P4593" s="11">
        <v>1</v>
      </c>
      <c r="Q4593" s="11">
        <v>-0.70427437488531197</v>
      </c>
      <c r="R4593" s="11">
        <v>13</v>
      </c>
      <c r="S4593" s="11">
        <v>22</v>
      </c>
      <c r="T4593" s="11">
        <v>246.180146056262</v>
      </c>
      <c r="U4593" s="11">
        <v>18.448197396182199</v>
      </c>
      <c r="V4593" s="11" t="s">
        <v>56</v>
      </c>
    </row>
    <row r="4594" spans="1:22" x14ac:dyDescent="0.3">
      <c r="A4594" s="9">
        <v>45367.944444444503</v>
      </c>
      <c r="B4594" s="10">
        <v>45367</v>
      </c>
      <c r="C4594" s="11">
        <v>2024</v>
      </c>
      <c r="D4594" s="11">
        <v>3</v>
      </c>
      <c r="E4594" s="11">
        <v>16</v>
      </c>
      <c r="F4594" s="11">
        <v>22</v>
      </c>
      <c r="G4594" s="11" t="s">
        <v>64</v>
      </c>
      <c r="H4594" s="11" t="s">
        <v>65</v>
      </c>
      <c r="I4594" s="11">
        <v>40.709672610721398</v>
      </c>
      <c r="J4594" s="11">
        <v>-73.833073642204795</v>
      </c>
      <c r="K4594" s="11">
        <v>151</v>
      </c>
      <c r="L4594" s="11">
        <v>42.362008910990703</v>
      </c>
      <c r="M4594" s="11">
        <v>26.348839803287301</v>
      </c>
      <c r="N4594" s="11" t="s">
        <v>59</v>
      </c>
      <c r="O4594" s="11" t="s">
        <v>58</v>
      </c>
      <c r="P4594" s="11">
        <v>1</v>
      </c>
      <c r="Q4594" s="11">
        <v>-1.1207111066054E-2</v>
      </c>
      <c r="R4594" s="11">
        <v>9</v>
      </c>
      <c r="S4594" s="11">
        <v>6</v>
      </c>
      <c r="T4594" s="11">
        <v>173.13949608634701</v>
      </c>
      <c r="U4594" s="11">
        <v>24.721458114047099</v>
      </c>
      <c r="V4594" s="11" t="s">
        <v>56</v>
      </c>
    </row>
    <row r="4595" spans="1:22" x14ac:dyDescent="0.3">
      <c r="A4595" s="9">
        <v>45367.947916666701</v>
      </c>
      <c r="B4595" s="10">
        <v>45367</v>
      </c>
      <c r="C4595" s="11">
        <v>2024</v>
      </c>
      <c r="D4595" s="11">
        <v>3</v>
      </c>
      <c r="E4595" s="11">
        <v>16</v>
      </c>
      <c r="F4595" s="11">
        <v>22</v>
      </c>
      <c r="G4595" s="11" t="s">
        <v>64</v>
      </c>
      <c r="H4595" s="11" t="s">
        <v>65</v>
      </c>
      <c r="I4595" s="11">
        <v>40.6824727013909</v>
      </c>
      <c r="J4595" s="11">
        <v>-73.841677382380794</v>
      </c>
      <c r="K4595" s="11">
        <v>215</v>
      </c>
      <c r="L4595" s="11">
        <v>18.180300774320401</v>
      </c>
      <c r="M4595" s="11">
        <v>87.422404368614295</v>
      </c>
      <c r="N4595" s="11" t="s">
        <v>54</v>
      </c>
      <c r="O4595" s="11" t="s">
        <v>61</v>
      </c>
      <c r="P4595" s="11">
        <v>0</v>
      </c>
      <c r="Q4595" s="11">
        <v>0.37213192380652399</v>
      </c>
      <c r="R4595" s="11">
        <v>22</v>
      </c>
      <c r="S4595" s="11">
        <v>41</v>
      </c>
      <c r="T4595" s="11">
        <v>305.76145972513899</v>
      </c>
      <c r="U4595" s="11">
        <v>5.1766819690877197</v>
      </c>
      <c r="V4595" s="11" t="s">
        <v>56</v>
      </c>
    </row>
    <row r="4596" spans="1:22" x14ac:dyDescent="0.3">
      <c r="A4596" s="9">
        <v>45367.951388888898</v>
      </c>
      <c r="B4596" s="10">
        <v>45367</v>
      </c>
      <c r="C4596" s="11">
        <v>2024</v>
      </c>
      <c r="D4596" s="11">
        <v>3</v>
      </c>
      <c r="E4596" s="11">
        <v>16</v>
      </c>
      <c r="F4596" s="11">
        <v>22</v>
      </c>
      <c r="G4596" s="11" t="s">
        <v>64</v>
      </c>
      <c r="H4596" s="11" t="s">
        <v>65</v>
      </c>
      <c r="I4596" s="11">
        <v>40.821310531516701</v>
      </c>
      <c r="J4596" s="11">
        <v>-73.772784797359094</v>
      </c>
      <c r="K4596" s="11">
        <v>140</v>
      </c>
      <c r="L4596" s="11">
        <v>67.380971842839003</v>
      </c>
      <c r="M4596" s="11">
        <v>65.377693389999905</v>
      </c>
      <c r="N4596" s="11" t="s">
        <v>54</v>
      </c>
      <c r="O4596" s="11" t="s">
        <v>55</v>
      </c>
      <c r="P4596" s="11">
        <v>1</v>
      </c>
      <c r="Q4596" s="11">
        <v>-0.64815425285550299</v>
      </c>
      <c r="R4596" s="11">
        <v>18</v>
      </c>
      <c r="S4596" s="11">
        <v>7</v>
      </c>
      <c r="T4596" s="11">
        <v>259.098207970197</v>
      </c>
      <c r="U4596" s="11">
        <v>14.5613782067408</v>
      </c>
      <c r="V4596" s="11" t="s">
        <v>56</v>
      </c>
    </row>
    <row r="4597" spans="1:22" x14ac:dyDescent="0.3">
      <c r="A4597" s="9">
        <v>45367.954861111102</v>
      </c>
      <c r="B4597" s="10">
        <v>45367</v>
      </c>
      <c r="C4597" s="11">
        <v>2024</v>
      </c>
      <c r="D4597" s="11">
        <v>3</v>
      </c>
      <c r="E4597" s="11">
        <v>16</v>
      </c>
      <c r="F4597" s="11">
        <v>22</v>
      </c>
      <c r="G4597" s="11" t="s">
        <v>64</v>
      </c>
      <c r="H4597" s="11" t="s">
        <v>65</v>
      </c>
      <c r="I4597" s="11">
        <v>40.612652568321501</v>
      </c>
      <c r="J4597" s="11">
        <v>-73.786055055142896</v>
      </c>
      <c r="K4597" s="11">
        <v>83</v>
      </c>
      <c r="L4597" s="11">
        <v>48.727156248137902</v>
      </c>
      <c r="M4597" s="11">
        <v>74.792008735766402</v>
      </c>
      <c r="N4597" s="11" t="s">
        <v>59</v>
      </c>
      <c r="O4597" s="11" t="s">
        <v>60</v>
      </c>
      <c r="P4597" s="11">
        <v>0</v>
      </c>
      <c r="Q4597" s="11">
        <v>-0.69223600751061398</v>
      </c>
      <c r="R4597" s="11">
        <v>51</v>
      </c>
      <c r="S4597" s="11">
        <v>11</v>
      </c>
      <c r="T4597" s="11">
        <v>455.80208788454797</v>
      </c>
      <c r="U4597" s="11">
        <v>10.237565400945</v>
      </c>
      <c r="V4597" s="11" t="s">
        <v>63</v>
      </c>
    </row>
    <row r="4598" spans="1:22" x14ac:dyDescent="0.3">
      <c r="A4598" s="9">
        <v>45367.958333333299</v>
      </c>
      <c r="B4598" s="10">
        <v>45367</v>
      </c>
      <c r="C4598" s="11">
        <v>2024</v>
      </c>
      <c r="D4598" s="11">
        <v>3</v>
      </c>
      <c r="E4598" s="11">
        <v>16</v>
      </c>
      <c r="F4598" s="11">
        <v>23</v>
      </c>
      <c r="G4598" s="11" t="s">
        <v>64</v>
      </c>
      <c r="H4598" s="11" t="s">
        <v>65</v>
      </c>
      <c r="I4598" s="11">
        <v>40.814429718499099</v>
      </c>
      <c r="J4598" s="11">
        <v>-73.949483081023601</v>
      </c>
      <c r="K4598" s="11">
        <v>158</v>
      </c>
      <c r="L4598" s="11">
        <v>39.219900999815103</v>
      </c>
      <c r="M4598" s="11">
        <v>26.179727553394699</v>
      </c>
      <c r="N4598" s="11" t="s">
        <v>54</v>
      </c>
      <c r="O4598" s="11" t="s">
        <v>61</v>
      </c>
      <c r="P4598" s="11">
        <v>0</v>
      </c>
      <c r="Q4598" s="11">
        <v>0.74458674246507806</v>
      </c>
      <c r="R4598" s="11">
        <v>97</v>
      </c>
      <c r="S4598" s="11">
        <v>6</v>
      </c>
      <c r="T4598" s="11">
        <v>387.23042668108798</v>
      </c>
      <c r="U4598" s="11">
        <v>8.9417955601634205</v>
      </c>
      <c r="V4598" s="11" t="s">
        <v>63</v>
      </c>
    </row>
    <row r="4599" spans="1:22" x14ac:dyDescent="0.3">
      <c r="A4599" s="9">
        <v>45367.961805555598</v>
      </c>
      <c r="B4599" s="10">
        <v>45367</v>
      </c>
      <c r="C4599" s="11">
        <v>2024</v>
      </c>
      <c r="D4599" s="11">
        <v>3</v>
      </c>
      <c r="E4599" s="11">
        <v>16</v>
      </c>
      <c r="F4599" s="11">
        <v>23</v>
      </c>
      <c r="G4599" s="11" t="s">
        <v>64</v>
      </c>
      <c r="H4599" s="11" t="s">
        <v>65</v>
      </c>
      <c r="I4599" s="11">
        <v>40.892871841541897</v>
      </c>
      <c r="J4599" s="11">
        <v>-73.935955125792802</v>
      </c>
      <c r="K4599" s="11">
        <v>45</v>
      </c>
      <c r="L4599" s="11">
        <v>10.770878097402599</v>
      </c>
      <c r="M4599" s="11">
        <v>93.901560122763698</v>
      </c>
      <c r="N4599" s="11" t="s">
        <v>54</v>
      </c>
      <c r="O4599" s="11" t="s">
        <v>55</v>
      </c>
      <c r="P4599" s="11">
        <v>0</v>
      </c>
      <c r="Q4599" s="11">
        <v>-0.71469900984482604</v>
      </c>
      <c r="R4599" s="11">
        <v>19</v>
      </c>
      <c r="S4599" s="11">
        <v>45</v>
      </c>
      <c r="T4599" s="11">
        <v>149.80677118819401</v>
      </c>
      <c r="U4599" s="11">
        <v>16.6934035980936</v>
      </c>
      <c r="V4599" s="11" t="s">
        <v>56</v>
      </c>
    </row>
    <row r="4600" spans="1:22" x14ac:dyDescent="0.3">
      <c r="A4600" s="9">
        <v>45367.965277777803</v>
      </c>
      <c r="B4600" s="10">
        <v>45367</v>
      </c>
      <c r="C4600" s="11">
        <v>2024</v>
      </c>
      <c r="D4600" s="11">
        <v>3</v>
      </c>
      <c r="E4600" s="11">
        <v>16</v>
      </c>
      <c r="F4600" s="11">
        <v>23</v>
      </c>
      <c r="G4600" s="11" t="s">
        <v>64</v>
      </c>
      <c r="H4600" s="11" t="s">
        <v>65</v>
      </c>
      <c r="I4600" s="11">
        <v>40.867750007811303</v>
      </c>
      <c r="J4600" s="11">
        <v>-73.731540399013497</v>
      </c>
      <c r="K4600" s="11">
        <v>82</v>
      </c>
      <c r="L4600" s="11">
        <v>19.385139631386899</v>
      </c>
      <c r="M4600" s="11">
        <v>26.623527535584302</v>
      </c>
      <c r="N4600" s="11" t="s">
        <v>54</v>
      </c>
      <c r="O4600" s="11" t="s">
        <v>55</v>
      </c>
      <c r="P4600" s="11">
        <v>0</v>
      </c>
      <c r="Q4600" s="11">
        <v>-0.688714815323617</v>
      </c>
      <c r="R4600" s="11">
        <v>54</v>
      </c>
      <c r="S4600" s="11">
        <v>16</v>
      </c>
      <c r="T4600" s="11">
        <v>140.297209792579</v>
      </c>
      <c r="U4600" s="11">
        <v>8.1460000801043506</v>
      </c>
      <c r="V4600" s="11" t="s">
        <v>56</v>
      </c>
    </row>
    <row r="4601" spans="1:22" x14ac:dyDescent="0.3">
      <c r="A4601" s="9">
        <v>45367.96875</v>
      </c>
      <c r="B4601" s="10">
        <v>45367</v>
      </c>
      <c r="C4601" s="11">
        <v>2024</v>
      </c>
      <c r="D4601" s="11">
        <v>3</v>
      </c>
      <c r="E4601" s="11">
        <v>16</v>
      </c>
      <c r="F4601" s="11">
        <v>23</v>
      </c>
      <c r="G4601" s="11" t="s">
        <v>64</v>
      </c>
      <c r="H4601" s="11" t="s">
        <v>65</v>
      </c>
      <c r="I4601" s="11">
        <v>40.600300350904497</v>
      </c>
      <c r="J4601" s="11">
        <v>-73.9259410793603</v>
      </c>
      <c r="K4601" s="11">
        <v>98</v>
      </c>
      <c r="L4601" s="11">
        <v>38.301413568116303</v>
      </c>
      <c r="M4601" s="11">
        <v>64.638360468400606</v>
      </c>
      <c r="N4601" s="11" t="s">
        <v>54</v>
      </c>
      <c r="O4601" s="11" t="s">
        <v>60</v>
      </c>
      <c r="P4601" s="11">
        <v>0</v>
      </c>
      <c r="Q4601" s="11">
        <v>-1.2200298453222101E-3</v>
      </c>
      <c r="R4601" s="11">
        <v>77</v>
      </c>
      <c r="S4601" s="11">
        <v>10</v>
      </c>
      <c r="T4601" s="11">
        <v>174.954654082036</v>
      </c>
      <c r="U4601" s="11">
        <v>13.2788638525882</v>
      </c>
      <c r="V4601" s="11" t="s">
        <v>63</v>
      </c>
    </row>
    <row r="4602" spans="1:22" x14ac:dyDescent="0.3">
      <c r="A4602" s="9">
        <v>45367.972222222197</v>
      </c>
      <c r="B4602" s="10">
        <v>45367</v>
      </c>
      <c r="C4602" s="11">
        <v>2024</v>
      </c>
      <c r="D4602" s="11">
        <v>3</v>
      </c>
      <c r="E4602" s="11">
        <v>16</v>
      </c>
      <c r="F4602" s="11">
        <v>23</v>
      </c>
      <c r="G4602" s="11" t="s">
        <v>64</v>
      </c>
      <c r="H4602" s="11" t="s">
        <v>65</v>
      </c>
      <c r="I4602" s="11">
        <v>40.855314190106199</v>
      </c>
      <c r="J4602" s="11">
        <v>-73.754819169119799</v>
      </c>
      <c r="K4602" s="11">
        <v>123</v>
      </c>
      <c r="L4602" s="11">
        <v>15.911469895533701</v>
      </c>
      <c r="M4602" s="11">
        <v>55.511107654533198</v>
      </c>
      <c r="N4602" s="11" t="s">
        <v>59</v>
      </c>
      <c r="O4602" s="11" t="s">
        <v>60</v>
      </c>
      <c r="P4602" s="11">
        <v>0</v>
      </c>
      <c r="Q4602" s="11">
        <v>0.52048183488629596</v>
      </c>
      <c r="R4602" s="11">
        <v>45</v>
      </c>
      <c r="S4602" s="11">
        <v>47</v>
      </c>
      <c r="T4602" s="11">
        <v>358.90944796223198</v>
      </c>
      <c r="U4602" s="11">
        <v>26.7969754564437</v>
      </c>
      <c r="V4602" s="11" t="s">
        <v>56</v>
      </c>
    </row>
    <row r="4603" spans="1:22" x14ac:dyDescent="0.3">
      <c r="A4603" s="9">
        <v>45367.975694444503</v>
      </c>
      <c r="B4603" s="10">
        <v>45367</v>
      </c>
      <c r="C4603" s="11">
        <v>2024</v>
      </c>
      <c r="D4603" s="11">
        <v>3</v>
      </c>
      <c r="E4603" s="11">
        <v>16</v>
      </c>
      <c r="F4603" s="11">
        <v>23</v>
      </c>
      <c r="G4603" s="11" t="s">
        <v>64</v>
      </c>
      <c r="H4603" s="11" t="s">
        <v>65</v>
      </c>
      <c r="I4603" s="11">
        <v>40.888742911345602</v>
      </c>
      <c r="J4603" s="11">
        <v>-73.818885039289498</v>
      </c>
      <c r="K4603" s="11">
        <v>198</v>
      </c>
      <c r="L4603" s="11">
        <v>19.844794553565698</v>
      </c>
      <c r="M4603" s="11">
        <v>33.495198127134898</v>
      </c>
      <c r="N4603" s="11" t="s">
        <v>59</v>
      </c>
      <c r="O4603" s="11" t="s">
        <v>61</v>
      </c>
      <c r="P4603" s="11">
        <v>1</v>
      </c>
      <c r="Q4603" s="11">
        <v>0.72369564891301896</v>
      </c>
      <c r="R4603" s="11">
        <v>25</v>
      </c>
      <c r="S4603" s="11">
        <v>40</v>
      </c>
      <c r="T4603" s="11">
        <v>325.62990087893797</v>
      </c>
      <c r="U4603" s="11">
        <v>15.7755146023232</v>
      </c>
      <c r="V4603" s="11" t="s">
        <v>56</v>
      </c>
    </row>
    <row r="4604" spans="1:22" x14ac:dyDescent="0.3">
      <c r="A4604" s="9">
        <v>45367.979166666701</v>
      </c>
      <c r="B4604" s="10">
        <v>45367</v>
      </c>
      <c r="C4604" s="11">
        <v>2024</v>
      </c>
      <c r="D4604" s="11">
        <v>3</v>
      </c>
      <c r="E4604" s="11">
        <v>16</v>
      </c>
      <c r="F4604" s="11">
        <v>23</v>
      </c>
      <c r="G4604" s="11" t="s">
        <v>64</v>
      </c>
      <c r="H4604" s="11" t="s">
        <v>65</v>
      </c>
      <c r="I4604" s="11">
        <v>40.879476100283398</v>
      </c>
      <c r="J4604" s="11">
        <v>-73.831868522124296</v>
      </c>
      <c r="K4604" s="11">
        <v>136</v>
      </c>
      <c r="L4604" s="11">
        <v>16.561049099448301</v>
      </c>
      <c r="M4604" s="11">
        <v>30.770820680681499</v>
      </c>
      <c r="N4604" s="11" t="s">
        <v>57</v>
      </c>
      <c r="O4604" s="11" t="s">
        <v>58</v>
      </c>
      <c r="P4604" s="11">
        <v>0</v>
      </c>
      <c r="Q4604" s="11">
        <v>8.6098371214093194E-2</v>
      </c>
      <c r="R4604" s="11">
        <v>65</v>
      </c>
      <c r="S4604" s="11">
        <v>39</v>
      </c>
      <c r="T4604" s="11">
        <v>368.13570826769597</v>
      </c>
      <c r="U4604" s="11">
        <v>7.5277188248168301</v>
      </c>
      <c r="V4604" s="11" t="s">
        <v>56</v>
      </c>
    </row>
    <row r="4605" spans="1:22" x14ac:dyDescent="0.3">
      <c r="A4605" s="9">
        <v>45367.982638888898</v>
      </c>
      <c r="B4605" s="10">
        <v>45367</v>
      </c>
      <c r="C4605" s="11">
        <v>2024</v>
      </c>
      <c r="D4605" s="11">
        <v>3</v>
      </c>
      <c r="E4605" s="11">
        <v>16</v>
      </c>
      <c r="F4605" s="11">
        <v>23</v>
      </c>
      <c r="G4605" s="11" t="s">
        <v>64</v>
      </c>
      <c r="H4605" s="11" t="s">
        <v>65</v>
      </c>
      <c r="I4605" s="11">
        <v>40.748275025954598</v>
      </c>
      <c r="J4605" s="11">
        <v>-73.871023958642695</v>
      </c>
      <c r="K4605" s="11">
        <v>221</v>
      </c>
      <c r="L4605" s="11">
        <v>70.084624795038593</v>
      </c>
      <c r="M4605" s="11">
        <v>29.560561445668998</v>
      </c>
      <c r="N4605" s="11" t="s">
        <v>59</v>
      </c>
      <c r="O4605" s="11" t="s">
        <v>60</v>
      </c>
      <c r="P4605" s="11">
        <v>0</v>
      </c>
      <c r="Q4605" s="11">
        <v>0.94364440300684405</v>
      </c>
      <c r="R4605" s="11">
        <v>78</v>
      </c>
      <c r="S4605" s="11">
        <v>8</v>
      </c>
      <c r="T4605" s="11">
        <v>86.345754871122594</v>
      </c>
      <c r="U4605" s="11">
        <v>29.664302772693201</v>
      </c>
      <c r="V4605" s="11" t="s">
        <v>56</v>
      </c>
    </row>
    <row r="4606" spans="1:22" x14ac:dyDescent="0.3">
      <c r="A4606" s="9">
        <v>45367.986111111102</v>
      </c>
      <c r="B4606" s="10">
        <v>45367</v>
      </c>
      <c r="C4606" s="11">
        <v>2024</v>
      </c>
      <c r="D4606" s="11">
        <v>3</v>
      </c>
      <c r="E4606" s="11">
        <v>16</v>
      </c>
      <c r="F4606" s="11">
        <v>23</v>
      </c>
      <c r="G4606" s="11" t="s">
        <v>64</v>
      </c>
      <c r="H4606" s="11" t="s">
        <v>65</v>
      </c>
      <c r="I4606" s="11">
        <v>40.700192878670599</v>
      </c>
      <c r="J4606" s="11">
        <v>-73.824877551182098</v>
      </c>
      <c r="K4606" s="11">
        <v>137</v>
      </c>
      <c r="L4606" s="11">
        <v>79.421444474946398</v>
      </c>
      <c r="M4606" s="11">
        <v>84.510898690120399</v>
      </c>
      <c r="N4606" s="11" t="s">
        <v>54</v>
      </c>
      <c r="O4606" s="11" t="s">
        <v>61</v>
      </c>
      <c r="P4606" s="11">
        <v>0</v>
      </c>
      <c r="Q4606" s="11">
        <v>-3.4104115855845399E-2</v>
      </c>
      <c r="R4606" s="11">
        <v>29</v>
      </c>
      <c r="S4606" s="11">
        <v>41</v>
      </c>
      <c r="T4606" s="11">
        <v>349.21819663078497</v>
      </c>
      <c r="U4606" s="11">
        <v>25.110863213264999</v>
      </c>
      <c r="V4606" s="11" t="s">
        <v>56</v>
      </c>
    </row>
    <row r="4607" spans="1:22" x14ac:dyDescent="0.3">
      <c r="A4607" s="9">
        <v>45367.989583333299</v>
      </c>
      <c r="B4607" s="10">
        <v>45367</v>
      </c>
      <c r="C4607" s="11">
        <v>2024</v>
      </c>
      <c r="D4607" s="11">
        <v>3</v>
      </c>
      <c r="E4607" s="11">
        <v>16</v>
      </c>
      <c r="F4607" s="11">
        <v>23</v>
      </c>
      <c r="G4607" s="11" t="s">
        <v>64</v>
      </c>
      <c r="H4607" s="11" t="s">
        <v>65</v>
      </c>
      <c r="I4607" s="11">
        <v>40.747936220736896</v>
      </c>
      <c r="J4607" s="11">
        <v>-73.955093463864998</v>
      </c>
      <c r="K4607" s="11">
        <v>214</v>
      </c>
      <c r="L4607" s="11">
        <v>25.423825708323999</v>
      </c>
      <c r="M4607" s="11">
        <v>19.3762503869375</v>
      </c>
      <c r="N4607" s="11" t="s">
        <v>57</v>
      </c>
      <c r="O4607" s="11" t="s">
        <v>61</v>
      </c>
      <c r="P4607" s="11">
        <v>0</v>
      </c>
      <c r="Q4607" s="11">
        <v>0.382116134173832</v>
      </c>
      <c r="R4607" s="11">
        <v>22</v>
      </c>
      <c r="S4607" s="11">
        <v>19</v>
      </c>
      <c r="T4607" s="11">
        <v>221.769965725563</v>
      </c>
      <c r="U4607" s="11">
        <v>19.2344141020635</v>
      </c>
      <c r="V4607" s="11" t="s">
        <v>56</v>
      </c>
    </row>
    <row r="4608" spans="1:22" x14ac:dyDescent="0.3">
      <c r="A4608" s="9">
        <v>45367.993055555598</v>
      </c>
      <c r="B4608" s="10">
        <v>45367</v>
      </c>
      <c r="C4608" s="11">
        <v>2024</v>
      </c>
      <c r="D4608" s="11">
        <v>3</v>
      </c>
      <c r="E4608" s="11">
        <v>16</v>
      </c>
      <c r="F4608" s="11">
        <v>23</v>
      </c>
      <c r="G4608" s="11" t="s">
        <v>64</v>
      </c>
      <c r="H4608" s="11" t="s">
        <v>65</v>
      </c>
      <c r="I4608" s="11">
        <v>40.7887797675603</v>
      </c>
      <c r="J4608" s="11">
        <v>-73.768381495070898</v>
      </c>
      <c r="K4608" s="11">
        <v>281</v>
      </c>
      <c r="L4608" s="11">
        <v>13.264749928794499</v>
      </c>
      <c r="M4608" s="11">
        <v>58.183705811751103</v>
      </c>
      <c r="N4608" s="11" t="s">
        <v>59</v>
      </c>
      <c r="O4608" s="11" t="s">
        <v>61</v>
      </c>
      <c r="P4608" s="11">
        <v>1</v>
      </c>
      <c r="Q4608" s="11">
        <v>-0.37672158072617601</v>
      </c>
      <c r="R4608" s="11">
        <v>35</v>
      </c>
      <c r="S4608" s="11">
        <v>0</v>
      </c>
      <c r="T4608" s="11">
        <v>379.05428099688697</v>
      </c>
      <c r="U4608" s="11">
        <v>19.280107228125502</v>
      </c>
      <c r="V4608" s="11" t="s">
        <v>56</v>
      </c>
    </row>
    <row r="4609" spans="1:22" x14ac:dyDescent="0.3">
      <c r="A4609" s="9">
        <v>45367.996527777803</v>
      </c>
      <c r="B4609" s="10">
        <v>45367</v>
      </c>
      <c r="C4609" s="11">
        <v>2024</v>
      </c>
      <c r="D4609" s="11">
        <v>3</v>
      </c>
      <c r="E4609" s="11">
        <v>16</v>
      </c>
      <c r="F4609" s="11">
        <v>23</v>
      </c>
      <c r="G4609" s="11" t="s">
        <v>64</v>
      </c>
      <c r="H4609" s="11" t="s">
        <v>65</v>
      </c>
      <c r="I4609" s="11">
        <v>40.849330794898997</v>
      </c>
      <c r="J4609" s="11">
        <v>-73.967356333410294</v>
      </c>
      <c r="K4609" s="11">
        <v>222</v>
      </c>
      <c r="L4609" s="11">
        <v>76.761660156474605</v>
      </c>
      <c r="M4609" s="11">
        <v>74.0698848348149</v>
      </c>
      <c r="N4609" s="11" t="s">
        <v>57</v>
      </c>
      <c r="O4609" s="11" t="s">
        <v>55</v>
      </c>
      <c r="P4609" s="11">
        <v>0</v>
      </c>
      <c r="Q4609" s="11">
        <v>-0.26047430434067498</v>
      </c>
      <c r="R4609" s="11">
        <v>43</v>
      </c>
      <c r="S4609" s="11">
        <v>13</v>
      </c>
      <c r="T4609" s="11">
        <v>356.83959224786202</v>
      </c>
      <c r="U4609" s="11">
        <v>18.369453462540001</v>
      </c>
      <c r="V4609" s="11" t="s">
        <v>56</v>
      </c>
    </row>
    <row r="4610" spans="1:22" x14ac:dyDescent="0.3">
      <c r="A4610" s="9">
        <v>45368</v>
      </c>
      <c r="B4610" s="10">
        <v>45368</v>
      </c>
      <c r="C4610" s="11">
        <v>2024</v>
      </c>
      <c r="D4610" s="11">
        <v>3</v>
      </c>
      <c r="E4610" s="11">
        <v>17</v>
      </c>
      <c r="F4610" s="11">
        <v>0</v>
      </c>
      <c r="G4610" s="11" t="s">
        <v>66</v>
      </c>
      <c r="H4610" s="11" t="s">
        <v>65</v>
      </c>
      <c r="I4610" s="11">
        <v>40.854172603116901</v>
      </c>
      <c r="J4610" s="11">
        <v>-73.706524700683701</v>
      </c>
      <c r="K4610" s="11">
        <v>19</v>
      </c>
      <c r="L4610" s="11">
        <v>77.243757405496297</v>
      </c>
      <c r="M4610" s="11">
        <v>92.277750672940996</v>
      </c>
      <c r="N4610" s="11" t="s">
        <v>57</v>
      </c>
      <c r="O4610" s="11" t="s">
        <v>55</v>
      </c>
      <c r="P4610" s="11">
        <v>0</v>
      </c>
      <c r="Q4610" s="11">
        <v>-0.43289216267855202</v>
      </c>
      <c r="R4610" s="11">
        <v>94</v>
      </c>
      <c r="S4610" s="11">
        <v>2</v>
      </c>
      <c r="T4610" s="11">
        <v>375.11861876098101</v>
      </c>
      <c r="U4610" s="11">
        <v>19.579780427157498</v>
      </c>
      <c r="V4610" s="11" t="s">
        <v>56</v>
      </c>
    </row>
    <row r="4611" spans="1:22" x14ac:dyDescent="0.3">
      <c r="A4611" s="9">
        <v>45368.003472222197</v>
      </c>
      <c r="B4611" s="10">
        <v>45368</v>
      </c>
      <c r="C4611" s="11">
        <v>2024</v>
      </c>
      <c r="D4611" s="11">
        <v>3</v>
      </c>
      <c r="E4611" s="11">
        <v>17</v>
      </c>
      <c r="F4611" s="11">
        <v>0</v>
      </c>
      <c r="G4611" s="11" t="s">
        <v>66</v>
      </c>
      <c r="H4611" s="11" t="s">
        <v>65</v>
      </c>
      <c r="I4611" s="11">
        <v>40.6696916682817</v>
      </c>
      <c r="J4611" s="11">
        <v>-73.909086397001005</v>
      </c>
      <c r="K4611" s="11">
        <v>163</v>
      </c>
      <c r="L4611" s="11">
        <v>62.407977710976198</v>
      </c>
      <c r="M4611" s="11">
        <v>21.7717694766711</v>
      </c>
      <c r="N4611" s="11" t="s">
        <v>59</v>
      </c>
      <c r="O4611" s="11" t="s">
        <v>60</v>
      </c>
      <c r="P4611" s="11">
        <v>0</v>
      </c>
      <c r="Q4611" s="11">
        <v>-0.70671055585616505</v>
      </c>
      <c r="R4611" s="11">
        <v>22</v>
      </c>
      <c r="S4611" s="11">
        <v>9</v>
      </c>
      <c r="T4611" s="11">
        <v>218.348087980809</v>
      </c>
      <c r="U4611" s="11">
        <v>21.3769173896967</v>
      </c>
      <c r="V4611" s="11" t="s">
        <v>63</v>
      </c>
    </row>
    <row r="4612" spans="1:22" x14ac:dyDescent="0.3">
      <c r="A4612" s="9">
        <v>45368.006944444503</v>
      </c>
      <c r="B4612" s="10">
        <v>45368</v>
      </c>
      <c r="C4612" s="11">
        <v>2024</v>
      </c>
      <c r="D4612" s="11">
        <v>3</v>
      </c>
      <c r="E4612" s="11">
        <v>17</v>
      </c>
      <c r="F4612" s="11">
        <v>0</v>
      </c>
      <c r="G4612" s="11" t="s">
        <v>66</v>
      </c>
      <c r="H4612" s="11" t="s">
        <v>65</v>
      </c>
      <c r="I4612" s="11">
        <v>40.884604670096302</v>
      </c>
      <c r="J4612" s="11">
        <v>-73.770219850737504</v>
      </c>
      <c r="K4612" s="11">
        <v>136</v>
      </c>
      <c r="L4612" s="11">
        <v>34.949103548686097</v>
      </c>
      <c r="M4612" s="11">
        <v>38.508979445067901</v>
      </c>
      <c r="N4612" s="11" t="s">
        <v>59</v>
      </c>
      <c r="O4612" s="11" t="s">
        <v>58</v>
      </c>
      <c r="P4612" s="11">
        <v>0</v>
      </c>
      <c r="Q4612" s="11">
        <v>-0.64025042561400702</v>
      </c>
      <c r="R4612" s="11">
        <v>94</v>
      </c>
      <c r="S4612" s="11">
        <v>40</v>
      </c>
      <c r="T4612" s="11">
        <v>494.66113688878301</v>
      </c>
      <c r="U4612" s="11">
        <v>22.690240690654502</v>
      </c>
      <c r="V4612" s="11" t="s">
        <v>63</v>
      </c>
    </row>
    <row r="4613" spans="1:22" x14ac:dyDescent="0.3">
      <c r="A4613" s="9">
        <v>45368.010416666701</v>
      </c>
      <c r="B4613" s="10">
        <v>45368</v>
      </c>
      <c r="C4613" s="11">
        <v>2024</v>
      </c>
      <c r="D4613" s="11">
        <v>3</v>
      </c>
      <c r="E4613" s="11">
        <v>17</v>
      </c>
      <c r="F4613" s="11">
        <v>0</v>
      </c>
      <c r="G4613" s="11" t="s">
        <v>66</v>
      </c>
      <c r="H4613" s="11" t="s">
        <v>65</v>
      </c>
      <c r="I4613" s="11">
        <v>40.882909782683903</v>
      </c>
      <c r="J4613" s="11">
        <v>-73.831652922352802</v>
      </c>
      <c r="K4613" s="11">
        <v>189</v>
      </c>
      <c r="L4613" s="11">
        <v>70.226775086486498</v>
      </c>
      <c r="M4613" s="11">
        <v>98.863825192120402</v>
      </c>
      <c r="N4613" s="11" t="s">
        <v>57</v>
      </c>
      <c r="O4613" s="11" t="s">
        <v>55</v>
      </c>
      <c r="P4613" s="11">
        <v>0</v>
      </c>
      <c r="Q4613" s="11">
        <v>-0.54273820040531695</v>
      </c>
      <c r="R4613" s="11">
        <v>47</v>
      </c>
      <c r="S4613" s="11">
        <v>4</v>
      </c>
      <c r="T4613" s="11">
        <v>368.76485532722103</v>
      </c>
      <c r="U4613" s="11">
        <v>24.0575610107553</v>
      </c>
      <c r="V4613" s="11" t="s">
        <v>56</v>
      </c>
    </row>
    <row r="4614" spans="1:22" x14ac:dyDescent="0.3">
      <c r="A4614" s="9">
        <v>45368.013888888898</v>
      </c>
      <c r="B4614" s="10">
        <v>45368</v>
      </c>
      <c r="C4614" s="11">
        <v>2024</v>
      </c>
      <c r="D4614" s="11">
        <v>3</v>
      </c>
      <c r="E4614" s="11">
        <v>17</v>
      </c>
      <c r="F4614" s="11">
        <v>0</v>
      </c>
      <c r="G4614" s="11" t="s">
        <v>66</v>
      </c>
      <c r="H4614" s="11" t="s">
        <v>65</v>
      </c>
      <c r="I4614" s="11">
        <v>40.714999977278602</v>
      </c>
      <c r="J4614" s="11">
        <v>-73.764115100528201</v>
      </c>
      <c r="K4614" s="11">
        <v>281</v>
      </c>
      <c r="L4614" s="11">
        <v>14.1620373187464</v>
      </c>
      <c r="M4614" s="11">
        <v>68.259970993652502</v>
      </c>
      <c r="N4614" s="11" t="s">
        <v>57</v>
      </c>
      <c r="O4614" s="11" t="s">
        <v>61</v>
      </c>
      <c r="P4614" s="11">
        <v>0</v>
      </c>
      <c r="Q4614" s="11">
        <v>0.25474484529977298</v>
      </c>
      <c r="R4614" s="11">
        <v>21</v>
      </c>
      <c r="S4614" s="11">
        <v>46</v>
      </c>
      <c r="T4614" s="11">
        <v>274.98060605071402</v>
      </c>
      <c r="U4614" s="11">
        <v>17.942373647104901</v>
      </c>
      <c r="V4614" s="11" t="s">
        <v>56</v>
      </c>
    </row>
    <row r="4615" spans="1:22" x14ac:dyDescent="0.3">
      <c r="A4615" s="9">
        <v>45368.017361111102</v>
      </c>
      <c r="B4615" s="10">
        <v>45368</v>
      </c>
      <c r="C4615" s="11">
        <v>2024</v>
      </c>
      <c r="D4615" s="11">
        <v>3</v>
      </c>
      <c r="E4615" s="11">
        <v>17</v>
      </c>
      <c r="F4615" s="11">
        <v>0</v>
      </c>
      <c r="G4615" s="11" t="s">
        <v>66</v>
      </c>
      <c r="H4615" s="11" t="s">
        <v>65</v>
      </c>
      <c r="I4615" s="11">
        <v>40.781947110036498</v>
      </c>
      <c r="J4615" s="11">
        <v>-73.856903545315703</v>
      </c>
      <c r="K4615" s="11">
        <v>80</v>
      </c>
      <c r="L4615" s="11">
        <v>18.4296715199742</v>
      </c>
      <c r="M4615" s="11">
        <v>34.191338422334603</v>
      </c>
      <c r="N4615" s="11" t="s">
        <v>54</v>
      </c>
      <c r="O4615" s="11" t="s">
        <v>55</v>
      </c>
      <c r="P4615" s="11">
        <v>0</v>
      </c>
      <c r="Q4615" s="11">
        <v>0.75408621707996504</v>
      </c>
      <c r="R4615" s="11">
        <v>23</v>
      </c>
      <c r="S4615" s="11">
        <v>41</v>
      </c>
      <c r="T4615" s="11">
        <v>273.03008315409397</v>
      </c>
      <c r="U4615" s="11">
        <v>26.183135273833301</v>
      </c>
      <c r="V4615" s="11" t="s">
        <v>56</v>
      </c>
    </row>
    <row r="4616" spans="1:22" x14ac:dyDescent="0.3">
      <c r="A4616" s="9">
        <v>45368.020833333299</v>
      </c>
      <c r="B4616" s="10">
        <v>45368</v>
      </c>
      <c r="C4616" s="11">
        <v>2024</v>
      </c>
      <c r="D4616" s="11">
        <v>3</v>
      </c>
      <c r="E4616" s="11">
        <v>17</v>
      </c>
      <c r="F4616" s="11">
        <v>0</v>
      </c>
      <c r="G4616" s="11" t="s">
        <v>66</v>
      </c>
      <c r="H4616" s="11" t="s">
        <v>65</v>
      </c>
      <c r="I4616" s="11">
        <v>40.879833332150298</v>
      </c>
      <c r="J4616" s="11">
        <v>-73.771689871173606</v>
      </c>
      <c r="K4616" s="11">
        <v>239</v>
      </c>
      <c r="L4616" s="11">
        <v>36.567863326956797</v>
      </c>
      <c r="M4616" s="11">
        <v>86.062668943692799</v>
      </c>
      <c r="N4616" s="11" t="s">
        <v>59</v>
      </c>
      <c r="O4616" s="11" t="s">
        <v>60</v>
      </c>
      <c r="P4616" s="11">
        <v>0</v>
      </c>
      <c r="Q4616" s="11">
        <v>-0.82296469232351399</v>
      </c>
      <c r="R4616" s="11">
        <v>84</v>
      </c>
      <c r="S4616" s="11">
        <v>32</v>
      </c>
      <c r="T4616" s="11">
        <v>485.55202695900903</v>
      </c>
      <c r="U4616" s="11">
        <v>29.5733957676191</v>
      </c>
      <c r="V4616" s="11" t="s">
        <v>56</v>
      </c>
    </row>
    <row r="4617" spans="1:22" x14ac:dyDescent="0.3">
      <c r="A4617" s="9">
        <v>45368.024305555598</v>
      </c>
      <c r="B4617" s="10">
        <v>45368</v>
      </c>
      <c r="C4617" s="11">
        <v>2024</v>
      </c>
      <c r="D4617" s="11">
        <v>3</v>
      </c>
      <c r="E4617" s="11">
        <v>17</v>
      </c>
      <c r="F4617" s="11">
        <v>0</v>
      </c>
      <c r="G4617" s="11" t="s">
        <v>66</v>
      </c>
      <c r="H4617" s="11" t="s">
        <v>65</v>
      </c>
      <c r="I4617" s="11">
        <v>40.872258131133698</v>
      </c>
      <c r="J4617" s="11">
        <v>-73.709176046477594</v>
      </c>
      <c r="K4617" s="11">
        <v>80</v>
      </c>
      <c r="L4617" s="11">
        <v>46.909897543864503</v>
      </c>
      <c r="M4617" s="11">
        <v>59.0156394175294</v>
      </c>
      <c r="N4617" s="11" t="s">
        <v>59</v>
      </c>
      <c r="O4617" s="11" t="s">
        <v>55</v>
      </c>
      <c r="P4617" s="11">
        <v>0</v>
      </c>
      <c r="Q4617" s="11">
        <v>0.56794806395880304</v>
      </c>
      <c r="R4617" s="11">
        <v>90</v>
      </c>
      <c r="S4617" s="11">
        <v>31</v>
      </c>
      <c r="T4617" s="11">
        <v>104.033618230885</v>
      </c>
      <c r="U4617" s="11">
        <v>13.524146465972899</v>
      </c>
      <c r="V4617" s="11" t="s">
        <v>63</v>
      </c>
    </row>
    <row r="4618" spans="1:22" x14ac:dyDescent="0.3">
      <c r="A4618" s="9">
        <v>45368.027777777803</v>
      </c>
      <c r="B4618" s="10">
        <v>45368</v>
      </c>
      <c r="C4618" s="11">
        <v>2024</v>
      </c>
      <c r="D4618" s="11">
        <v>3</v>
      </c>
      <c r="E4618" s="11">
        <v>17</v>
      </c>
      <c r="F4618" s="11">
        <v>0</v>
      </c>
      <c r="G4618" s="11" t="s">
        <v>66</v>
      </c>
      <c r="H4618" s="11" t="s">
        <v>65</v>
      </c>
      <c r="I4618" s="11">
        <v>40.693009212207301</v>
      </c>
      <c r="J4618" s="11">
        <v>-73.820555865268602</v>
      </c>
      <c r="K4618" s="11">
        <v>97</v>
      </c>
      <c r="L4618" s="11">
        <v>8.9269969568791705</v>
      </c>
      <c r="M4618" s="11">
        <v>76.233179621313496</v>
      </c>
      <c r="N4618" s="11" t="s">
        <v>59</v>
      </c>
      <c r="O4618" s="11" t="s">
        <v>55</v>
      </c>
      <c r="P4618" s="11">
        <v>0</v>
      </c>
      <c r="Q4618" s="11">
        <v>-0.63762245649837801</v>
      </c>
      <c r="R4618" s="11">
        <v>54</v>
      </c>
      <c r="S4618" s="11">
        <v>28</v>
      </c>
      <c r="T4618" s="11">
        <v>395.330218368158</v>
      </c>
      <c r="U4618" s="11">
        <v>27.652726804445599</v>
      </c>
      <c r="V4618" s="11" t="s">
        <v>56</v>
      </c>
    </row>
    <row r="4619" spans="1:22" x14ac:dyDescent="0.3">
      <c r="A4619" s="9">
        <v>45368.03125</v>
      </c>
      <c r="B4619" s="10">
        <v>45368</v>
      </c>
      <c r="C4619" s="11">
        <v>2024</v>
      </c>
      <c r="D4619" s="11">
        <v>3</v>
      </c>
      <c r="E4619" s="11">
        <v>17</v>
      </c>
      <c r="F4619" s="11">
        <v>0</v>
      </c>
      <c r="G4619" s="11" t="s">
        <v>66</v>
      </c>
      <c r="H4619" s="11" t="s">
        <v>65</v>
      </c>
      <c r="I4619" s="11">
        <v>40.6684755500387</v>
      </c>
      <c r="J4619" s="11">
        <v>-73.952962307895703</v>
      </c>
      <c r="K4619" s="11">
        <v>190</v>
      </c>
      <c r="L4619" s="11">
        <v>67.7800016867333</v>
      </c>
      <c r="M4619" s="11">
        <v>83.116922845622696</v>
      </c>
      <c r="N4619" s="11" t="s">
        <v>59</v>
      </c>
      <c r="O4619" s="11" t="s">
        <v>58</v>
      </c>
      <c r="P4619" s="11">
        <v>1</v>
      </c>
      <c r="Q4619" s="11">
        <v>0.50579722985431097</v>
      </c>
      <c r="R4619" s="11">
        <v>78</v>
      </c>
      <c r="S4619" s="11">
        <v>15</v>
      </c>
      <c r="T4619" s="11">
        <v>153.595598396589</v>
      </c>
      <c r="U4619" s="11">
        <v>13.8044800306466</v>
      </c>
      <c r="V4619" s="11" t="s">
        <v>56</v>
      </c>
    </row>
    <row r="4620" spans="1:22" x14ac:dyDescent="0.3">
      <c r="A4620" s="9">
        <v>45368.034722222197</v>
      </c>
      <c r="B4620" s="10">
        <v>45368</v>
      </c>
      <c r="C4620" s="11">
        <v>2024</v>
      </c>
      <c r="D4620" s="11">
        <v>3</v>
      </c>
      <c r="E4620" s="11">
        <v>17</v>
      </c>
      <c r="F4620" s="11">
        <v>0</v>
      </c>
      <c r="G4620" s="11" t="s">
        <v>66</v>
      </c>
      <c r="H4620" s="11" t="s">
        <v>65</v>
      </c>
      <c r="I4620" s="11">
        <v>40.714487284037901</v>
      </c>
      <c r="J4620" s="11">
        <v>-73.812653547605905</v>
      </c>
      <c r="K4620" s="11">
        <v>175</v>
      </c>
      <c r="L4620" s="11">
        <v>66.691726620429904</v>
      </c>
      <c r="M4620" s="11">
        <v>91.815196851259302</v>
      </c>
      <c r="N4620" s="11" t="s">
        <v>54</v>
      </c>
      <c r="O4620" s="11" t="s">
        <v>55</v>
      </c>
      <c r="P4620" s="11">
        <v>0</v>
      </c>
      <c r="Q4620" s="11">
        <v>0.165202421386452</v>
      </c>
      <c r="R4620" s="11">
        <v>80</v>
      </c>
      <c r="S4620" s="11">
        <v>3</v>
      </c>
      <c r="T4620" s="11">
        <v>268.66626724806503</v>
      </c>
      <c r="U4620" s="11">
        <v>28.406279603495101</v>
      </c>
      <c r="V4620" s="11" t="s">
        <v>56</v>
      </c>
    </row>
    <row r="4621" spans="1:22" x14ac:dyDescent="0.3">
      <c r="A4621" s="9">
        <v>45368.038194444503</v>
      </c>
      <c r="B4621" s="10">
        <v>45368</v>
      </c>
      <c r="C4621" s="11">
        <v>2024</v>
      </c>
      <c r="D4621" s="11">
        <v>3</v>
      </c>
      <c r="E4621" s="11">
        <v>17</v>
      </c>
      <c r="F4621" s="11">
        <v>0</v>
      </c>
      <c r="G4621" s="11" t="s">
        <v>66</v>
      </c>
      <c r="H4621" s="11" t="s">
        <v>65</v>
      </c>
      <c r="I4621" s="11">
        <v>40.653403810865797</v>
      </c>
      <c r="J4621" s="11">
        <v>-73.807976466040301</v>
      </c>
      <c r="K4621" s="11">
        <v>115</v>
      </c>
      <c r="L4621" s="11">
        <v>21.628096197373502</v>
      </c>
      <c r="M4621" s="11">
        <v>91.0504263001135</v>
      </c>
      <c r="N4621" s="11" t="s">
        <v>57</v>
      </c>
      <c r="O4621" s="11" t="s">
        <v>60</v>
      </c>
      <c r="P4621" s="11">
        <v>0</v>
      </c>
      <c r="Q4621" s="11">
        <v>-0.56241136391227897</v>
      </c>
      <c r="R4621" s="11">
        <v>9</v>
      </c>
      <c r="S4621" s="11">
        <v>29</v>
      </c>
      <c r="T4621" s="11">
        <v>215.59265804693001</v>
      </c>
      <c r="U4621" s="11">
        <v>8.51708516543769</v>
      </c>
      <c r="V4621" s="11" t="s">
        <v>56</v>
      </c>
    </row>
    <row r="4622" spans="1:22" x14ac:dyDescent="0.3">
      <c r="A4622" s="9">
        <v>45368.041666666701</v>
      </c>
      <c r="B4622" s="10">
        <v>45368</v>
      </c>
      <c r="C4622" s="11">
        <v>2024</v>
      </c>
      <c r="D4622" s="11">
        <v>3</v>
      </c>
      <c r="E4622" s="11">
        <v>17</v>
      </c>
      <c r="F4622" s="11">
        <v>1</v>
      </c>
      <c r="G4622" s="11" t="s">
        <v>66</v>
      </c>
      <c r="H4622" s="11" t="s">
        <v>65</v>
      </c>
      <c r="I4622" s="11">
        <v>40.625508264748099</v>
      </c>
      <c r="J4622" s="11">
        <v>-73.914374109325394</v>
      </c>
      <c r="K4622" s="11">
        <v>123</v>
      </c>
      <c r="L4622" s="11">
        <v>38.543943903517899</v>
      </c>
      <c r="M4622" s="11">
        <v>11.1637430260076</v>
      </c>
      <c r="N4622" s="11" t="s">
        <v>59</v>
      </c>
      <c r="O4622" s="11" t="s">
        <v>58</v>
      </c>
      <c r="P4622" s="11">
        <v>0</v>
      </c>
      <c r="Q4622" s="11">
        <v>0.101318639037206</v>
      </c>
      <c r="R4622" s="11">
        <v>79</v>
      </c>
      <c r="S4622" s="11">
        <v>21</v>
      </c>
      <c r="T4622" s="11">
        <v>185.02991899768799</v>
      </c>
      <c r="U4622" s="11">
        <v>14.808110784204001</v>
      </c>
      <c r="V4622" s="11" t="s">
        <v>63</v>
      </c>
    </row>
    <row r="4623" spans="1:22" x14ac:dyDescent="0.3">
      <c r="A4623" s="9">
        <v>45368.045138888898</v>
      </c>
      <c r="B4623" s="10">
        <v>45368</v>
      </c>
      <c r="C4623" s="11">
        <v>2024</v>
      </c>
      <c r="D4623" s="11">
        <v>3</v>
      </c>
      <c r="E4623" s="11">
        <v>17</v>
      </c>
      <c r="F4623" s="11">
        <v>1</v>
      </c>
      <c r="G4623" s="11" t="s">
        <v>66</v>
      </c>
      <c r="H4623" s="11" t="s">
        <v>65</v>
      </c>
      <c r="I4623" s="11">
        <v>40.725339337586803</v>
      </c>
      <c r="J4623" s="11">
        <v>-73.818183067191399</v>
      </c>
      <c r="K4623" s="11">
        <v>179</v>
      </c>
      <c r="L4623" s="11">
        <v>56.297924097263802</v>
      </c>
      <c r="M4623" s="11">
        <v>37.011971962388898</v>
      </c>
      <c r="N4623" s="11" t="s">
        <v>59</v>
      </c>
      <c r="O4623" s="11" t="s">
        <v>55</v>
      </c>
      <c r="P4623" s="11">
        <v>0</v>
      </c>
      <c r="Q4623" s="11">
        <v>0.42773904029972198</v>
      </c>
      <c r="R4623" s="11">
        <v>18</v>
      </c>
      <c r="S4623" s="11">
        <v>18</v>
      </c>
      <c r="T4623" s="11">
        <v>179.67311748185199</v>
      </c>
      <c r="U4623" s="11">
        <v>15.247535865973299</v>
      </c>
      <c r="V4623" s="11" t="s">
        <v>63</v>
      </c>
    </row>
    <row r="4624" spans="1:22" x14ac:dyDescent="0.3">
      <c r="A4624" s="9">
        <v>45368.048611111102</v>
      </c>
      <c r="B4624" s="10">
        <v>45368</v>
      </c>
      <c r="C4624" s="11">
        <v>2024</v>
      </c>
      <c r="D4624" s="11">
        <v>3</v>
      </c>
      <c r="E4624" s="11">
        <v>17</v>
      </c>
      <c r="F4624" s="11">
        <v>1</v>
      </c>
      <c r="G4624" s="11" t="s">
        <v>66</v>
      </c>
      <c r="H4624" s="11" t="s">
        <v>65</v>
      </c>
      <c r="I4624" s="11">
        <v>40.6746010616923</v>
      </c>
      <c r="J4624" s="11">
        <v>-73.939463905217906</v>
      </c>
      <c r="K4624" s="11">
        <v>299</v>
      </c>
      <c r="L4624" s="11">
        <v>43.155712625384297</v>
      </c>
      <c r="M4624" s="11">
        <v>72.072667558713704</v>
      </c>
      <c r="N4624" s="11" t="s">
        <v>57</v>
      </c>
      <c r="O4624" s="11" t="s">
        <v>58</v>
      </c>
      <c r="P4624" s="11">
        <v>0</v>
      </c>
      <c r="Q4624" s="11">
        <v>-0.56592862913190201</v>
      </c>
      <c r="R4624" s="11">
        <v>17</v>
      </c>
      <c r="S4624" s="11">
        <v>31</v>
      </c>
      <c r="T4624" s="11">
        <v>59.155589157623503</v>
      </c>
      <c r="U4624" s="11">
        <v>27.620935174661302</v>
      </c>
      <c r="V4624" s="11" t="s">
        <v>56</v>
      </c>
    </row>
    <row r="4625" spans="1:22" x14ac:dyDescent="0.3">
      <c r="A4625" s="9">
        <v>45368.052083333299</v>
      </c>
      <c r="B4625" s="10">
        <v>45368</v>
      </c>
      <c r="C4625" s="11">
        <v>2024</v>
      </c>
      <c r="D4625" s="11">
        <v>3</v>
      </c>
      <c r="E4625" s="11">
        <v>17</v>
      </c>
      <c r="F4625" s="11">
        <v>1</v>
      </c>
      <c r="G4625" s="11" t="s">
        <v>66</v>
      </c>
      <c r="H4625" s="11" t="s">
        <v>65</v>
      </c>
      <c r="I4625" s="11">
        <v>40.742203833417101</v>
      </c>
      <c r="J4625" s="11">
        <v>-73.834743614464102</v>
      </c>
      <c r="K4625" s="11">
        <v>270</v>
      </c>
      <c r="L4625" s="11">
        <v>51.060283259934998</v>
      </c>
      <c r="M4625" s="11">
        <v>68.601621283449205</v>
      </c>
      <c r="N4625" s="11" t="s">
        <v>57</v>
      </c>
      <c r="O4625" s="11" t="s">
        <v>58</v>
      </c>
      <c r="P4625" s="11">
        <v>0</v>
      </c>
      <c r="Q4625" s="11">
        <v>0.21140528759732399</v>
      </c>
      <c r="R4625" s="11">
        <v>31</v>
      </c>
      <c r="S4625" s="11">
        <v>23</v>
      </c>
      <c r="T4625" s="11">
        <v>73.004385553419198</v>
      </c>
      <c r="U4625" s="11">
        <v>9.9471965231682606</v>
      </c>
      <c r="V4625" s="11" t="s">
        <v>56</v>
      </c>
    </row>
    <row r="4626" spans="1:22" x14ac:dyDescent="0.3">
      <c r="A4626" s="9">
        <v>45368.055555555598</v>
      </c>
      <c r="B4626" s="10">
        <v>45368</v>
      </c>
      <c r="C4626" s="11">
        <v>2024</v>
      </c>
      <c r="D4626" s="11">
        <v>3</v>
      </c>
      <c r="E4626" s="11">
        <v>17</v>
      </c>
      <c r="F4626" s="11">
        <v>1</v>
      </c>
      <c r="G4626" s="11" t="s">
        <v>66</v>
      </c>
      <c r="H4626" s="11" t="s">
        <v>65</v>
      </c>
      <c r="I4626" s="11">
        <v>40.6552077529686</v>
      </c>
      <c r="J4626" s="11">
        <v>-73.998936909573501</v>
      </c>
      <c r="K4626" s="11">
        <v>265</v>
      </c>
      <c r="L4626" s="11">
        <v>45.678191772461801</v>
      </c>
      <c r="M4626" s="11">
        <v>95.158822231181503</v>
      </c>
      <c r="N4626" s="11" t="s">
        <v>59</v>
      </c>
      <c r="O4626" s="11" t="s">
        <v>58</v>
      </c>
      <c r="P4626" s="11">
        <v>0</v>
      </c>
      <c r="Q4626" s="11">
        <v>-0.89289645159016495</v>
      </c>
      <c r="R4626" s="11">
        <v>28</v>
      </c>
      <c r="S4626" s="11">
        <v>16</v>
      </c>
      <c r="T4626" s="11">
        <v>75.399289058358207</v>
      </c>
      <c r="U4626" s="11">
        <v>7.2383690424246501</v>
      </c>
      <c r="V4626" s="11" t="s">
        <v>56</v>
      </c>
    </row>
    <row r="4627" spans="1:22" x14ac:dyDescent="0.3">
      <c r="A4627" s="9">
        <v>45368.059027777803</v>
      </c>
      <c r="B4627" s="10">
        <v>45368</v>
      </c>
      <c r="C4627" s="11">
        <v>2024</v>
      </c>
      <c r="D4627" s="11">
        <v>3</v>
      </c>
      <c r="E4627" s="11">
        <v>17</v>
      </c>
      <c r="F4627" s="11">
        <v>1</v>
      </c>
      <c r="G4627" s="11" t="s">
        <v>66</v>
      </c>
      <c r="H4627" s="11" t="s">
        <v>65</v>
      </c>
      <c r="I4627" s="11">
        <v>40.629254920747201</v>
      </c>
      <c r="J4627" s="11">
        <v>-73.998411717494506</v>
      </c>
      <c r="K4627" s="11">
        <v>92</v>
      </c>
      <c r="L4627" s="11">
        <v>46.790158610206902</v>
      </c>
      <c r="M4627" s="11">
        <v>78.770864092933294</v>
      </c>
      <c r="N4627" s="11" t="s">
        <v>59</v>
      </c>
      <c r="O4627" s="11" t="s">
        <v>58</v>
      </c>
      <c r="P4627" s="11">
        <v>0</v>
      </c>
      <c r="Q4627" s="11">
        <v>-0.76321161800152004</v>
      </c>
      <c r="R4627" s="11">
        <v>54</v>
      </c>
      <c r="S4627" s="11">
        <v>3</v>
      </c>
      <c r="T4627" s="11">
        <v>312.42149590375698</v>
      </c>
      <c r="U4627" s="11">
        <v>11.381969859176699</v>
      </c>
      <c r="V4627" s="11" t="s">
        <v>63</v>
      </c>
    </row>
    <row r="4628" spans="1:22" x14ac:dyDescent="0.3">
      <c r="A4628" s="9">
        <v>45368.0625</v>
      </c>
      <c r="B4628" s="10">
        <v>45368</v>
      </c>
      <c r="C4628" s="11">
        <v>2024</v>
      </c>
      <c r="D4628" s="11">
        <v>3</v>
      </c>
      <c r="E4628" s="11">
        <v>17</v>
      </c>
      <c r="F4628" s="11">
        <v>1</v>
      </c>
      <c r="G4628" s="11" t="s">
        <v>66</v>
      </c>
      <c r="H4628" s="11" t="s">
        <v>65</v>
      </c>
      <c r="I4628" s="11">
        <v>40.882842660993198</v>
      </c>
      <c r="J4628" s="11">
        <v>-73.748062615205995</v>
      </c>
      <c r="K4628" s="11">
        <v>150</v>
      </c>
      <c r="L4628" s="11">
        <v>56.509352707418302</v>
      </c>
      <c r="M4628" s="11">
        <v>83.536697496909397</v>
      </c>
      <c r="N4628" s="11" t="s">
        <v>57</v>
      </c>
      <c r="O4628" s="11" t="s">
        <v>55</v>
      </c>
      <c r="P4628" s="11">
        <v>0</v>
      </c>
      <c r="Q4628" s="11">
        <v>0.240798131087786</v>
      </c>
      <c r="R4628" s="11">
        <v>15</v>
      </c>
      <c r="S4628" s="11">
        <v>46</v>
      </c>
      <c r="T4628" s="11">
        <v>118.815999611295</v>
      </c>
      <c r="U4628" s="11">
        <v>12.6502430439281</v>
      </c>
      <c r="V4628" s="11" t="s">
        <v>56</v>
      </c>
    </row>
    <row r="4629" spans="1:22" x14ac:dyDescent="0.3">
      <c r="A4629" s="9">
        <v>45368.065972222197</v>
      </c>
      <c r="B4629" s="10">
        <v>45368</v>
      </c>
      <c r="C4629" s="11">
        <v>2024</v>
      </c>
      <c r="D4629" s="11">
        <v>3</v>
      </c>
      <c r="E4629" s="11">
        <v>17</v>
      </c>
      <c r="F4629" s="11">
        <v>1</v>
      </c>
      <c r="G4629" s="11" t="s">
        <v>66</v>
      </c>
      <c r="H4629" s="11" t="s">
        <v>65</v>
      </c>
      <c r="I4629" s="11">
        <v>40.760887009254198</v>
      </c>
      <c r="J4629" s="11">
        <v>-73.911727804571797</v>
      </c>
      <c r="K4629" s="11">
        <v>150</v>
      </c>
      <c r="L4629" s="11">
        <v>32.719861424456496</v>
      </c>
      <c r="M4629" s="11">
        <v>30.360008662009498</v>
      </c>
      <c r="N4629" s="11" t="s">
        <v>59</v>
      </c>
      <c r="O4629" s="11" t="s">
        <v>60</v>
      </c>
      <c r="P4629" s="11">
        <v>0</v>
      </c>
      <c r="Q4629" s="11">
        <v>-0.63523068308738695</v>
      </c>
      <c r="R4629" s="11">
        <v>64</v>
      </c>
      <c r="S4629" s="11">
        <v>3</v>
      </c>
      <c r="T4629" s="11">
        <v>302.94114407756899</v>
      </c>
      <c r="U4629" s="11">
        <v>22.453538368258499</v>
      </c>
      <c r="V4629" s="11" t="s">
        <v>63</v>
      </c>
    </row>
    <row r="4630" spans="1:22" x14ac:dyDescent="0.3">
      <c r="A4630" s="9">
        <v>45368.069444444503</v>
      </c>
      <c r="B4630" s="10">
        <v>45368</v>
      </c>
      <c r="C4630" s="11">
        <v>2024</v>
      </c>
      <c r="D4630" s="11">
        <v>3</v>
      </c>
      <c r="E4630" s="11">
        <v>17</v>
      </c>
      <c r="F4630" s="11">
        <v>1</v>
      </c>
      <c r="G4630" s="11" t="s">
        <v>66</v>
      </c>
      <c r="H4630" s="11" t="s">
        <v>65</v>
      </c>
      <c r="I4630" s="11">
        <v>40.758557951096599</v>
      </c>
      <c r="J4630" s="11">
        <v>-73.828568193606102</v>
      </c>
      <c r="K4630" s="11">
        <v>208</v>
      </c>
      <c r="L4630" s="11">
        <v>29.366077068113501</v>
      </c>
      <c r="M4630" s="11">
        <v>95.776037126416497</v>
      </c>
      <c r="N4630" s="11" t="s">
        <v>54</v>
      </c>
      <c r="O4630" s="11" t="s">
        <v>60</v>
      </c>
      <c r="P4630" s="11">
        <v>0</v>
      </c>
      <c r="Q4630" s="11">
        <v>-0.66945995856737495</v>
      </c>
      <c r="R4630" s="11">
        <v>76</v>
      </c>
      <c r="S4630" s="11">
        <v>4</v>
      </c>
      <c r="T4630" s="11">
        <v>247.28455616482299</v>
      </c>
      <c r="U4630" s="11">
        <v>11.454809326509301</v>
      </c>
      <c r="V4630" s="11" t="s">
        <v>56</v>
      </c>
    </row>
    <row r="4631" spans="1:22" x14ac:dyDescent="0.3">
      <c r="A4631" s="9">
        <v>45368.072916666701</v>
      </c>
      <c r="B4631" s="10">
        <v>45368</v>
      </c>
      <c r="C4631" s="11">
        <v>2024</v>
      </c>
      <c r="D4631" s="11">
        <v>3</v>
      </c>
      <c r="E4631" s="11">
        <v>17</v>
      </c>
      <c r="F4631" s="11">
        <v>1</v>
      </c>
      <c r="G4631" s="11" t="s">
        <v>66</v>
      </c>
      <c r="H4631" s="11" t="s">
        <v>65</v>
      </c>
      <c r="I4631" s="11">
        <v>40.744766116550899</v>
      </c>
      <c r="J4631" s="11">
        <v>-73.768601375384605</v>
      </c>
      <c r="K4631" s="11">
        <v>229</v>
      </c>
      <c r="L4631" s="11">
        <v>64.527857676519503</v>
      </c>
      <c r="M4631" s="11">
        <v>71.382634032234293</v>
      </c>
      <c r="N4631" s="11" t="s">
        <v>59</v>
      </c>
      <c r="O4631" s="11" t="s">
        <v>55</v>
      </c>
      <c r="P4631" s="11">
        <v>0</v>
      </c>
      <c r="Q4631" s="11">
        <v>-0.92154765625139101</v>
      </c>
      <c r="R4631" s="11">
        <v>35</v>
      </c>
      <c r="S4631" s="11">
        <v>32</v>
      </c>
      <c r="T4631" s="11">
        <v>363.81158681851502</v>
      </c>
      <c r="U4631" s="11">
        <v>16.869416469699299</v>
      </c>
      <c r="V4631" s="11" t="s">
        <v>56</v>
      </c>
    </row>
    <row r="4632" spans="1:22" x14ac:dyDescent="0.3">
      <c r="A4632" s="9">
        <v>45368.076388888898</v>
      </c>
      <c r="B4632" s="10">
        <v>45368</v>
      </c>
      <c r="C4632" s="11">
        <v>2024</v>
      </c>
      <c r="D4632" s="11">
        <v>3</v>
      </c>
      <c r="E4632" s="11">
        <v>17</v>
      </c>
      <c r="F4632" s="11">
        <v>1</v>
      </c>
      <c r="G4632" s="11" t="s">
        <v>66</v>
      </c>
      <c r="H4632" s="11" t="s">
        <v>65</v>
      </c>
      <c r="I4632" s="11">
        <v>40.612377842061598</v>
      </c>
      <c r="J4632" s="11">
        <v>-73.949270630974993</v>
      </c>
      <c r="K4632" s="11">
        <v>103</v>
      </c>
      <c r="L4632" s="11">
        <v>41.129958270946801</v>
      </c>
      <c r="M4632" s="11">
        <v>70.038211740070196</v>
      </c>
      <c r="N4632" s="11" t="s">
        <v>54</v>
      </c>
      <c r="O4632" s="11" t="s">
        <v>60</v>
      </c>
      <c r="P4632" s="11">
        <v>0</v>
      </c>
      <c r="Q4632" s="11">
        <v>0.32416144427740501</v>
      </c>
      <c r="R4632" s="11">
        <v>63</v>
      </c>
      <c r="S4632" s="11">
        <v>7</v>
      </c>
      <c r="T4632" s="11">
        <v>258.74664547083898</v>
      </c>
      <c r="U4632" s="11">
        <v>26.695592372900801</v>
      </c>
      <c r="V4632" s="11" t="s">
        <v>63</v>
      </c>
    </row>
    <row r="4633" spans="1:22" x14ac:dyDescent="0.3">
      <c r="A4633" s="9">
        <v>45368.079861111102</v>
      </c>
      <c r="B4633" s="10">
        <v>45368</v>
      </c>
      <c r="C4633" s="11">
        <v>2024</v>
      </c>
      <c r="D4633" s="11">
        <v>3</v>
      </c>
      <c r="E4633" s="11">
        <v>17</v>
      </c>
      <c r="F4633" s="11">
        <v>1</v>
      </c>
      <c r="G4633" s="11" t="s">
        <v>66</v>
      </c>
      <c r="H4633" s="11" t="s">
        <v>65</v>
      </c>
      <c r="I4633" s="11">
        <v>40.644596510501501</v>
      </c>
      <c r="J4633" s="11">
        <v>-73.777111940677401</v>
      </c>
      <c r="K4633" s="11">
        <v>10</v>
      </c>
      <c r="L4633" s="11">
        <v>73.210970614215995</v>
      </c>
      <c r="M4633" s="11">
        <v>34.867970946665103</v>
      </c>
      <c r="N4633" s="11" t="s">
        <v>59</v>
      </c>
      <c r="O4633" s="11" t="s">
        <v>58</v>
      </c>
      <c r="P4633" s="11">
        <v>1</v>
      </c>
      <c r="Q4633" s="11">
        <v>-0.18844733047399201</v>
      </c>
      <c r="R4633" s="11">
        <v>48</v>
      </c>
      <c r="S4633" s="11">
        <v>8</v>
      </c>
      <c r="T4633" s="11">
        <v>135.97109165544799</v>
      </c>
      <c r="U4633" s="11">
        <v>5.13324804340209</v>
      </c>
      <c r="V4633" s="11" t="s">
        <v>56</v>
      </c>
    </row>
    <row r="4634" spans="1:22" x14ac:dyDescent="0.3">
      <c r="A4634" s="9">
        <v>45368.083333333299</v>
      </c>
      <c r="B4634" s="10">
        <v>45368</v>
      </c>
      <c r="C4634" s="11">
        <v>2024</v>
      </c>
      <c r="D4634" s="11">
        <v>3</v>
      </c>
      <c r="E4634" s="11">
        <v>17</v>
      </c>
      <c r="F4634" s="11">
        <v>2</v>
      </c>
      <c r="G4634" s="11" t="s">
        <v>66</v>
      </c>
      <c r="H4634" s="11" t="s">
        <v>65</v>
      </c>
      <c r="I4634" s="11">
        <v>40.779464608235898</v>
      </c>
      <c r="J4634" s="11">
        <v>-73.993299504848807</v>
      </c>
      <c r="K4634" s="11">
        <v>49</v>
      </c>
      <c r="L4634" s="11">
        <v>60.169052425296002</v>
      </c>
      <c r="M4634" s="11">
        <v>30.258583140872599</v>
      </c>
      <c r="N4634" s="11" t="s">
        <v>59</v>
      </c>
      <c r="O4634" s="11" t="s">
        <v>60</v>
      </c>
      <c r="P4634" s="11">
        <v>0</v>
      </c>
      <c r="Q4634" s="11">
        <v>-0.83287219431830695</v>
      </c>
      <c r="R4634" s="11">
        <v>82</v>
      </c>
      <c r="S4634" s="11">
        <v>46</v>
      </c>
      <c r="T4634" s="11">
        <v>429.82316150791098</v>
      </c>
      <c r="U4634" s="11">
        <v>21.750813496787199</v>
      </c>
      <c r="V4634" s="11" t="s">
        <v>62</v>
      </c>
    </row>
    <row r="4635" spans="1:22" x14ac:dyDescent="0.3">
      <c r="A4635" s="9">
        <v>45368.086805555598</v>
      </c>
      <c r="B4635" s="10">
        <v>45368</v>
      </c>
      <c r="C4635" s="11">
        <v>2024</v>
      </c>
      <c r="D4635" s="11">
        <v>3</v>
      </c>
      <c r="E4635" s="11">
        <v>17</v>
      </c>
      <c r="F4635" s="11">
        <v>2</v>
      </c>
      <c r="G4635" s="11" t="s">
        <v>66</v>
      </c>
      <c r="H4635" s="11" t="s">
        <v>65</v>
      </c>
      <c r="I4635" s="11">
        <v>40.644730412845298</v>
      </c>
      <c r="J4635" s="11">
        <v>-73.997149098730304</v>
      </c>
      <c r="K4635" s="11">
        <v>85</v>
      </c>
      <c r="L4635" s="11">
        <v>25.064245628840101</v>
      </c>
      <c r="M4635" s="11">
        <v>27.223924204900801</v>
      </c>
      <c r="N4635" s="11" t="s">
        <v>57</v>
      </c>
      <c r="O4635" s="11" t="s">
        <v>60</v>
      </c>
      <c r="P4635" s="11">
        <v>0</v>
      </c>
      <c r="Q4635" s="11">
        <v>0.291421031061249</v>
      </c>
      <c r="R4635" s="11">
        <v>94</v>
      </c>
      <c r="S4635" s="11">
        <v>40</v>
      </c>
      <c r="T4635" s="11">
        <v>278.13728901784901</v>
      </c>
      <c r="U4635" s="11">
        <v>27.116388512518</v>
      </c>
      <c r="V4635" s="11" t="s">
        <v>63</v>
      </c>
    </row>
    <row r="4636" spans="1:22" x14ac:dyDescent="0.3">
      <c r="A4636" s="9">
        <v>45368.090277777803</v>
      </c>
      <c r="B4636" s="10">
        <v>45368</v>
      </c>
      <c r="C4636" s="11">
        <v>2024</v>
      </c>
      <c r="D4636" s="11">
        <v>3</v>
      </c>
      <c r="E4636" s="11">
        <v>17</v>
      </c>
      <c r="F4636" s="11">
        <v>2</v>
      </c>
      <c r="G4636" s="11" t="s">
        <v>66</v>
      </c>
      <c r="H4636" s="11" t="s">
        <v>65</v>
      </c>
      <c r="I4636" s="11">
        <v>40.711069969074501</v>
      </c>
      <c r="J4636" s="11">
        <v>-73.795638720241399</v>
      </c>
      <c r="K4636" s="11">
        <v>230</v>
      </c>
      <c r="L4636" s="11">
        <v>12.8807977797091</v>
      </c>
      <c r="M4636" s="11">
        <v>85.340407628140596</v>
      </c>
      <c r="N4636" s="11" t="s">
        <v>57</v>
      </c>
      <c r="O4636" s="11" t="s">
        <v>60</v>
      </c>
      <c r="P4636" s="11">
        <v>0</v>
      </c>
      <c r="Q4636" s="11">
        <v>9.7326608050442395E-2</v>
      </c>
      <c r="R4636" s="11">
        <v>33</v>
      </c>
      <c r="S4636" s="11">
        <v>10</v>
      </c>
      <c r="T4636" s="11">
        <v>486.011441522827</v>
      </c>
      <c r="U4636" s="11">
        <v>18.424724630709701</v>
      </c>
      <c r="V4636" s="11" t="s">
        <v>56</v>
      </c>
    </row>
    <row r="4637" spans="1:22" x14ac:dyDescent="0.3">
      <c r="A4637" s="9">
        <v>45368.09375</v>
      </c>
      <c r="B4637" s="10">
        <v>45368</v>
      </c>
      <c r="C4637" s="11">
        <v>2024</v>
      </c>
      <c r="D4637" s="11">
        <v>3</v>
      </c>
      <c r="E4637" s="11">
        <v>17</v>
      </c>
      <c r="F4637" s="11">
        <v>2</v>
      </c>
      <c r="G4637" s="11" t="s">
        <v>66</v>
      </c>
      <c r="H4637" s="11" t="s">
        <v>65</v>
      </c>
      <c r="I4637" s="11">
        <v>40.852921662519499</v>
      </c>
      <c r="J4637" s="11">
        <v>-73.704963583180103</v>
      </c>
      <c r="K4637" s="11">
        <v>247</v>
      </c>
      <c r="L4637" s="11">
        <v>72.748791460908805</v>
      </c>
      <c r="M4637" s="11">
        <v>70.312929254896005</v>
      </c>
      <c r="N4637" s="11" t="s">
        <v>57</v>
      </c>
      <c r="O4637" s="11" t="s">
        <v>61</v>
      </c>
      <c r="P4637" s="11">
        <v>0</v>
      </c>
      <c r="Q4637" s="11">
        <v>0.486017076670265</v>
      </c>
      <c r="R4637" s="11">
        <v>30</v>
      </c>
      <c r="S4637" s="11">
        <v>27</v>
      </c>
      <c r="T4637" s="11">
        <v>477.78173381931299</v>
      </c>
      <c r="U4637" s="11">
        <v>6.7294845543633803</v>
      </c>
      <c r="V4637" s="11" t="s">
        <v>56</v>
      </c>
    </row>
    <row r="4638" spans="1:22" x14ac:dyDescent="0.3">
      <c r="A4638" s="9">
        <v>45368.097222222197</v>
      </c>
      <c r="B4638" s="10">
        <v>45368</v>
      </c>
      <c r="C4638" s="11">
        <v>2024</v>
      </c>
      <c r="D4638" s="11">
        <v>3</v>
      </c>
      <c r="E4638" s="11">
        <v>17</v>
      </c>
      <c r="F4638" s="11">
        <v>2</v>
      </c>
      <c r="G4638" s="11" t="s">
        <v>66</v>
      </c>
      <c r="H4638" s="11" t="s">
        <v>65</v>
      </c>
      <c r="I4638" s="11">
        <v>40.666761298224401</v>
      </c>
      <c r="J4638" s="11">
        <v>-73.7280774455905</v>
      </c>
      <c r="K4638" s="11">
        <v>129</v>
      </c>
      <c r="L4638" s="11">
        <v>23.414821839330799</v>
      </c>
      <c r="M4638" s="11">
        <v>91.076473272439102</v>
      </c>
      <c r="N4638" s="11" t="s">
        <v>59</v>
      </c>
      <c r="O4638" s="11" t="s">
        <v>60</v>
      </c>
      <c r="P4638" s="11">
        <v>0</v>
      </c>
      <c r="Q4638" s="11">
        <v>0.82630664366960505</v>
      </c>
      <c r="R4638" s="11">
        <v>61</v>
      </c>
      <c r="S4638" s="11">
        <v>36</v>
      </c>
      <c r="T4638" s="11">
        <v>383.57865163107101</v>
      </c>
      <c r="U4638" s="11">
        <v>13.4480114306958</v>
      </c>
      <c r="V4638" s="11" t="s">
        <v>56</v>
      </c>
    </row>
    <row r="4639" spans="1:22" x14ac:dyDescent="0.3">
      <c r="A4639" s="9">
        <v>45368.100694444503</v>
      </c>
      <c r="B4639" s="10">
        <v>45368</v>
      </c>
      <c r="C4639" s="11">
        <v>2024</v>
      </c>
      <c r="D4639" s="11">
        <v>3</v>
      </c>
      <c r="E4639" s="11">
        <v>17</v>
      </c>
      <c r="F4639" s="11">
        <v>2</v>
      </c>
      <c r="G4639" s="11" t="s">
        <v>66</v>
      </c>
      <c r="H4639" s="11" t="s">
        <v>65</v>
      </c>
      <c r="I4639" s="11">
        <v>40.828331999158699</v>
      </c>
      <c r="J4639" s="11">
        <v>-73.782106401647297</v>
      </c>
      <c r="K4639" s="11">
        <v>182</v>
      </c>
      <c r="L4639" s="11">
        <v>20.751720296442699</v>
      </c>
      <c r="M4639" s="11">
        <v>64.020860651989693</v>
      </c>
      <c r="N4639" s="11" t="s">
        <v>54</v>
      </c>
      <c r="O4639" s="11" t="s">
        <v>55</v>
      </c>
      <c r="P4639" s="11">
        <v>0</v>
      </c>
      <c r="Q4639" s="11">
        <v>-0.65236588607686896</v>
      </c>
      <c r="R4639" s="11">
        <v>38</v>
      </c>
      <c r="S4639" s="11">
        <v>16</v>
      </c>
      <c r="T4639" s="11">
        <v>271.25256197073099</v>
      </c>
      <c r="U4639" s="11">
        <v>17.5436358685198</v>
      </c>
      <c r="V4639" s="11" t="s">
        <v>63</v>
      </c>
    </row>
    <row r="4640" spans="1:22" x14ac:dyDescent="0.3">
      <c r="A4640" s="9">
        <v>45368.104166666701</v>
      </c>
      <c r="B4640" s="10">
        <v>45368</v>
      </c>
      <c r="C4640" s="11">
        <v>2024</v>
      </c>
      <c r="D4640" s="11">
        <v>3</v>
      </c>
      <c r="E4640" s="11">
        <v>17</v>
      </c>
      <c r="F4640" s="11">
        <v>2</v>
      </c>
      <c r="G4640" s="11" t="s">
        <v>66</v>
      </c>
      <c r="H4640" s="11" t="s">
        <v>65</v>
      </c>
      <c r="I4640" s="11">
        <v>40.679138469651903</v>
      </c>
      <c r="J4640" s="11">
        <v>-73.784213836790499</v>
      </c>
      <c r="K4640" s="11">
        <v>226</v>
      </c>
      <c r="L4640" s="11">
        <v>61.5751038264019</v>
      </c>
      <c r="M4640" s="11">
        <v>10.522713552763101</v>
      </c>
      <c r="N4640" s="11" t="s">
        <v>57</v>
      </c>
      <c r="O4640" s="11" t="s">
        <v>58</v>
      </c>
      <c r="P4640" s="11">
        <v>0</v>
      </c>
      <c r="Q4640" s="11">
        <v>-0.73656996667183505</v>
      </c>
      <c r="R4640" s="11">
        <v>45</v>
      </c>
      <c r="S4640" s="11">
        <v>24</v>
      </c>
      <c r="T4640" s="11">
        <v>132.62041873278</v>
      </c>
      <c r="U4640" s="11">
        <v>10.718795408954399</v>
      </c>
      <c r="V4640" s="11" t="s">
        <v>56</v>
      </c>
    </row>
    <row r="4641" spans="1:22" x14ac:dyDescent="0.3">
      <c r="A4641" s="9">
        <v>45368.107638888898</v>
      </c>
      <c r="B4641" s="10">
        <v>45368</v>
      </c>
      <c r="C4641" s="11">
        <v>2024</v>
      </c>
      <c r="D4641" s="11">
        <v>3</v>
      </c>
      <c r="E4641" s="11">
        <v>17</v>
      </c>
      <c r="F4641" s="11">
        <v>2</v>
      </c>
      <c r="G4641" s="11" t="s">
        <v>66</v>
      </c>
      <c r="H4641" s="11" t="s">
        <v>65</v>
      </c>
      <c r="I4641" s="11">
        <v>40.771418847603798</v>
      </c>
      <c r="J4641" s="11">
        <v>-73.717600918928895</v>
      </c>
      <c r="K4641" s="11">
        <v>42</v>
      </c>
      <c r="L4641" s="11">
        <v>12.070081258636501</v>
      </c>
      <c r="M4641" s="11">
        <v>66.788130245620195</v>
      </c>
      <c r="N4641" s="11" t="s">
        <v>59</v>
      </c>
      <c r="O4641" s="11" t="s">
        <v>58</v>
      </c>
      <c r="P4641" s="11">
        <v>0</v>
      </c>
      <c r="Q4641" s="11">
        <v>0.89452337527854198</v>
      </c>
      <c r="R4641" s="11">
        <v>8</v>
      </c>
      <c r="S4641" s="11">
        <v>34</v>
      </c>
      <c r="T4641" s="11">
        <v>263.751195458067</v>
      </c>
      <c r="U4641" s="11">
        <v>14.9561760821541</v>
      </c>
      <c r="V4641" s="11" t="s">
        <v>56</v>
      </c>
    </row>
    <row r="4642" spans="1:22" x14ac:dyDescent="0.3">
      <c r="A4642" s="9">
        <v>45368.111111111102</v>
      </c>
      <c r="B4642" s="10">
        <v>45368</v>
      </c>
      <c r="C4642" s="11">
        <v>2024</v>
      </c>
      <c r="D4642" s="11">
        <v>3</v>
      </c>
      <c r="E4642" s="11">
        <v>17</v>
      </c>
      <c r="F4642" s="11">
        <v>2</v>
      </c>
      <c r="G4642" s="11" t="s">
        <v>66</v>
      </c>
      <c r="H4642" s="11" t="s">
        <v>65</v>
      </c>
      <c r="I4642" s="11">
        <v>40.888453141954201</v>
      </c>
      <c r="J4642" s="11">
        <v>-73.929469992650795</v>
      </c>
      <c r="K4642" s="11">
        <v>284</v>
      </c>
      <c r="L4642" s="11">
        <v>15.187837028844401</v>
      </c>
      <c r="M4642" s="11">
        <v>72.950913267618304</v>
      </c>
      <c r="N4642" s="11" t="s">
        <v>57</v>
      </c>
      <c r="O4642" s="11" t="s">
        <v>61</v>
      </c>
      <c r="P4642" s="11">
        <v>1</v>
      </c>
      <c r="Q4642" s="11">
        <v>-4.7455837026856199E-2</v>
      </c>
      <c r="R4642" s="11">
        <v>96</v>
      </c>
      <c r="S4642" s="11">
        <v>21</v>
      </c>
      <c r="T4642" s="11">
        <v>121.83297925887</v>
      </c>
      <c r="U4642" s="11">
        <v>23.925976527391999</v>
      </c>
      <c r="V4642" s="11" t="s">
        <v>56</v>
      </c>
    </row>
    <row r="4643" spans="1:22" x14ac:dyDescent="0.3">
      <c r="A4643" s="9">
        <v>45368.114583333299</v>
      </c>
      <c r="B4643" s="10">
        <v>45368</v>
      </c>
      <c r="C4643" s="11">
        <v>2024</v>
      </c>
      <c r="D4643" s="11">
        <v>3</v>
      </c>
      <c r="E4643" s="11">
        <v>17</v>
      </c>
      <c r="F4643" s="11">
        <v>2</v>
      </c>
      <c r="G4643" s="11" t="s">
        <v>66</v>
      </c>
      <c r="H4643" s="11" t="s">
        <v>65</v>
      </c>
      <c r="I4643" s="11">
        <v>40.804159712190902</v>
      </c>
      <c r="J4643" s="11">
        <v>-73.869032026937504</v>
      </c>
      <c r="K4643" s="11">
        <v>76</v>
      </c>
      <c r="L4643" s="11">
        <v>56.1794463118312</v>
      </c>
      <c r="M4643" s="11">
        <v>15.0502247022701</v>
      </c>
      <c r="N4643" s="11" t="s">
        <v>57</v>
      </c>
      <c r="O4643" s="11" t="s">
        <v>55</v>
      </c>
      <c r="P4643" s="11">
        <v>0</v>
      </c>
      <c r="Q4643" s="11">
        <v>0.32814184042210598</v>
      </c>
      <c r="R4643" s="11">
        <v>26</v>
      </c>
      <c r="S4643" s="11">
        <v>18</v>
      </c>
      <c r="T4643" s="11">
        <v>280.85910724369398</v>
      </c>
      <c r="U4643" s="11">
        <v>11.3412888931715</v>
      </c>
      <c r="V4643" s="11" t="s">
        <v>62</v>
      </c>
    </row>
    <row r="4644" spans="1:22" x14ac:dyDescent="0.3">
      <c r="A4644" s="9">
        <v>45368.118055555598</v>
      </c>
      <c r="B4644" s="10">
        <v>45368</v>
      </c>
      <c r="C4644" s="11">
        <v>2024</v>
      </c>
      <c r="D4644" s="11">
        <v>3</v>
      </c>
      <c r="E4644" s="11">
        <v>17</v>
      </c>
      <c r="F4644" s="11">
        <v>2</v>
      </c>
      <c r="G4644" s="11" t="s">
        <v>66</v>
      </c>
      <c r="H4644" s="11" t="s">
        <v>65</v>
      </c>
      <c r="I4644" s="11">
        <v>40.881364951882802</v>
      </c>
      <c r="J4644" s="11">
        <v>-73.749417817515294</v>
      </c>
      <c r="K4644" s="11">
        <v>100</v>
      </c>
      <c r="L4644" s="11">
        <v>25.453398417858001</v>
      </c>
      <c r="M4644" s="11">
        <v>47.125826982068403</v>
      </c>
      <c r="N4644" s="11" t="s">
        <v>54</v>
      </c>
      <c r="O4644" s="11" t="s">
        <v>60</v>
      </c>
      <c r="P4644" s="11">
        <v>0</v>
      </c>
      <c r="Q4644" s="11">
        <v>-0.46261525352557298</v>
      </c>
      <c r="R4644" s="11">
        <v>34</v>
      </c>
      <c r="S4644" s="11">
        <v>39</v>
      </c>
      <c r="T4644" s="11">
        <v>392.471603680572</v>
      </c>
      <c r="U4644" s="11">
        <v>21.8086195598353</v>
      </c>
      <c r="V4644" s="11" t="s">
        <v>63</v>
      </c>
    </row>
    <row r="4645" spans="1:22" x14ac:dyDescent="0.3">
      <c r="A4645" s="9">
        <v>45368.121527777803</v>
      </c>
      <c r="B4645" s="10">
        <v>45368</v>
      </c>
      <c r="C4645" s="11">
        <v>2024</v>
      </c>
      <c r="D4645" s="11">
        <v>3</v>
      </c>
      <c r="E4645" s="11">
        <v>17</v>
      </c>
      <c r="F4645" s="11">
        <v>2</v>
      </c>
      <c r="G4645" s="11" t="s">
        <v>66</v>
      </c>
      <c r="H4645" s="11" t="s">
        <v>65</v>
      </c>
      <c r="I4645" s="11">
        <v>40.884935690941397</v>
      </c>
      <c r="J4645" s="11">
        <v>-73.849640029176499</v>
      </c>
      <c r="K4645" s="11">
        <v>37</v>
      </c>
      <c r="L4645" s="11">
        <v>45.283896485936602</v>
      </c>
      <c r="M4645" s="11">
        <v>79.002031262618303</v>
      </c>
      <c r="N4645" s="11" t="s">
        <v>57</v>
      </c>
      <c r="O4645" s="11" t="s">
        <v>58</v>
      </c>
      <c r="P4645" s="11">
        <v>0</v>
      </c>
      <c r="Q4645" s="11">
        <v>-0.64820673273997897</v>
      </c>
      <c r="R4645" s="11">
        <v>4</v>
      </c>
      <c r="S4645" s="11">
        <v>32</v>
      </c>
      <c r="T4645" s="11">
        <v>93.781758901398902</v>
      </c>
      <c r="U4645" s="11">
        <v>13.728004822052499</v>
      </c>
      <c r="V4645" s="11" t="s">
        <v>63</v>
      </c>
    </row>
    <row r="4646" spans="1:22" x14ac:dyDescent="0.3">
      <c r="A4646" s="9">
        <v>45368.125</v>
      </c>
      <c r="B4646" s="10">
        <v>45368</v>
      </c>
      <c r="C4646" s="11">
        <v>2024</v>
      </c>
      <c r="D4646" s="11">
        <v>3</v>
      </c>
      <c r="E4646" s="11">
        <v>17</v>
      </c>
      <c r="F4646" s="11">
        <v>3</v>
      </c>
      <c r="G4646" s="11" t="s">
        <v>66</v>
      </c>
      <c r="H4646" s="11" t="s">
        <v>65</v>
      </c>
      <c r="I4646" s="11">
        <v>40.770111457557199</v>
      </c>
      <c r="J4646" s="11">
        <v>-73.8501281642544</v>
      </c>
      <c r="K4646" s="11">
        <v>223</v>
      </c>
      <c r="L4646" s="11">
        <v>62.721194674823103</v>
      </c>
      <c r="M4646" s="11">
        <v>71.692456819336101</v>
      </c>
      <c r="N4646" s="11" t="s">
        <v>59</v>
      </c>
      <c r="O4646" s="11" t="s">
        <v>55</v>
      </c>
      <c r="P4646" s="11">
        <v>0</v>
      </c>
      <c r="Q4646" s="11">
        <v>0.28012798141606599</v>
      </c>
      <c r="R4646" s="11">
        <v>74</v>
      </c>
      <c r="S4646" s="11">
        <v>22</v>
      </c>
      <c r="T4646" s="11">
        <v>404.078603618378</v>
      </c>
      <c r="U4646" s="11">
        <v>18.0426434787319</v>
      </c>
      <c r="V4646" s="11" t="s">
        <v>56</v>
      </c>
    </row>
    <row r="4647" spans="1:22" x14ac:dyDescent="0.3">
      <c r="A4647" s="9">
        <v>45368.128472222197</v>
      </c>
      <c r="B4647" s="10">
        <v>45368</v>
      </c>
      <c r="C4647" s="11">
        <v>2024</v>
      </c>
      <c r="D4647" s="11">
        <v>3</v>
      </c>
      <c r="E4647" s="11">
        <v>17</v>
      </c>
      <c r="F4647" s="11">
        <v>3</v>
      </c>
      <c r="G4647" s="11" t="s">
        <v>66</v>
      </c>
      <c r="H4647" s="11" t="s">
        <v>65</v>
      </c>
      <c r="I4647" s="11">
        <v>40.725848659159901</v>
      </c>
      <c r="J4647" s="11">
        <v>-73.721689177323796</v>
      </c>
      <c r="K4647" s="11">
        <v>132</v>
      </c>
      <c r="L4647" s="11">
        <v>37.1629171213999</v>
      </c>
      <c r="M4647" s="11">
        <v>83.476856892896905</v>
      </c>
      <c r="N4647" s="11" t="s">
        <v>57</v>
      </c>
      <c r="O4647" s="11" t="s">
        <v>60</v>
      </c>
      <c r="P4647" s="11">
        <v>1</v>
      </c>
      <c r="Q4647" s="11">
        <v>0.288526160080668</v>
      </c>
      <c r="R4647" s="11">
        <v>92</v>
      </c>
      <c r="S4647" s="11">
        <v>30</v>
      </c>
      <c r="T4647" s="11">
        <v>475.321930853872</v>
      </c>
      <c r="U4647" s="11">
        <v>7.2124635182675201</v>
      </c>
      <c r="V4647" s="11" t="s">
        <v>56</v>
      </c>
    </row>
    <row r="4648" spans="1:22" x14ac:dyDescent="0.3">
      <c r="A4648" s="9">
        <v>45368.131944444503</v>
      </c>
      <c r="B4648" s="10">
        <v>45368</v>
      </c>
      <c r="C4648" s="11">
        <v>2024</v>
      </c>
      <c r="D4648" s="11">
        <v>3</v>
      </c>
      <c r="E4648" s="11">
        <v>17</v>
      </c>
      <c r="F4648" s="11">
        <v>3</v>
      </c>
      <c r="G4648" s="11" t="s">
        <v>66</v>
      </c>
      <c r="H4648" s="11" t="s">
        <v>65</v>
      </c>
      <c r="I4648" s="11">
        <v>40.791529981429299</v>
      </c>
      <c r="J4648" s="11">
        <v>-73.744835420483298</v>
      </c>
      <c r="K4648" s="11">
        <v>276</v>
      </c>
      <c r="L4648" s="11">
        <v>12.966182294310499</v>
      </c>
      <c r="M4648" s="11">
        <v>81.6987223875946</v>
      </c>
      <c r="N4648" s="11" t="s">
        <v>54</v>
      </c>
      <c r="O4648" s="11" t="s">
        <v>55</v>
      </c>
      <c r="P4648" s="11">
        <v>0</v>
      </c>
      <c r="Q4648" s="11">
        <v>-0.54742506540512603</v>
      </c>
      <c r="R4648" s="11">
        <v>62</v>
      </c>
      <c r="S4648" s="11">
        <v>23</v>
      </c>
      <c r="T4648" s="11">
        <v>177.38273175878601</v>
      </c>
      <c r="U4648" s="11">
        <v>14.258402412020301</v>
      </c>
      <c r="V4648" s="11" t="s">
        <v>56</v>
      </c>
    </row>
    <row r="4649" spans="1:22" x14ac:dyDescent="0.3">
      <c r="A4649" s="9">
        <v>45368.135416666701</v>
      </c>
      <c r="B4649" s="10">
        <v>45368</v>
      </c>
      <c r="C4649" s="11">
        <v>2024</v>
      </c>
      <c r="D4649" s="11">
        <v>3</v>
      </c>
      <c r="E4649" s="11">
        <v>17</v>
      </c>
      <c r="F4649" s="11">
        <v>3</v>
      </c>
      <c r="G4649" s="11" t="s">
        <v>66</v>
      </c>
      <c r="H4649" s="11" t="s">
        <v>65</v>
      </c>
      <c r="I4649" s="11">
        <v>40.794150590771899</v>
      </c>
      <c r="J4649" s="11">
        <v>-73.927985913795695</v>
      </c>
      <c r="K4649" s="11">
        <v>25</v>
      </c>
      <c r="L4649" s="11">
        <v>74.479863985677795</v>
      </c>
      <c r="M4649" s="11">
        <v>57.706052058570201</v>
      </c>
      <c r="N4649" s="11" t="s">
        <v>59</v>
      </c>
      <c r="O4649" s="11" t="s">
        <v>61</v>
      </c>
      <c r="P4649" s="11">
        <v>0</v>
      </c>
      <c r="Q4649" s="11">
        <v>2.6533218960503799E-2</v>
      </c>
      <c r="R4649" s="11">
        <v>63</v>
      </c>
      <c r="S4649" s="11">
        <v>41</v>
      </c>
      <c r="T4649" s="11">
        <v>380.70228504111202</v>
      </c>
      <c r="U4649" s="11">
        <v>17.122843700891199</v>
      </c>
      <c r="V4649" s="11" t="s">
        <v>63</v>
      </c>
    </row>
    <row r="4650" spans="1:22" x14ac:dyDescent="0.3">
      <c r="A4650" s="9">
        <v>45368.138888888898</v>
      </c>
      <c r="B4650" s="10">
        <v>45368</v>
      </c>
      <c r="C4650" s="11">
        <v>2024</v>
      </c>
      <c r="D4650" s="11">
        <v>3</v>
      </c>
      <c r="E4650" s="11">
        <v>17</v>
      </c>
      <c r="F4650" s="11">
        <v>3</v>
      </c>
      <c r="G4650" s="11" t="s">
        <v>66</v>
      </c>
      <c r="H4650" s="11" t="s">
        <v>65</v>
      </c>
      <c r="I4650" s="11">
        <v>40.853398169159</v>
      </c>
      <c r="J4650" s="11">
        <v>-73.9399993001539</v>
      </c>
      <c r="K4650" s="11">
        <v>31</v>
      </c>
      <c r="L4650" s="11">
        <v>22.084811282316501</v>
      </c>
      <c r="M4650" s="11">
        <v>20.588070659138701</v>
      </c>
      <c r="N4650" s="11" t="s">
        <v>57</v>
      </c>
      <c r="O4650" s="11" t="s">
        <v>55</v>
      </c>
      <c r="P4650" s="11">
        <v>0</v>
      </c>
      <c r="Q4650" s="11">
        <v>-0.13092976633549899</v>
      </c>
      <c r="R4650" s="11">
        <v>42</v>
      </c>
      <c r="S4650" s="11">
        <v>46</v>
      </c>
      <c r="T4650" s="11">
        <v>243.51704613979999</v>
      </c>
      <c r="U4650" s="11">
        <v>9.5931036611814395</v>
      </c>
      <c r="V4650" s="11" t="s">
        <v>63</v>
      </c>
    </row>
    <row r="4651" spans="1:22" x14ac:dyDescent="0.3">
      <c r="A4651" s="9">
        <v>45368.142361111102</v>
      </c>
      <c r="B4651" s="10">
        <v>45368</v>
      </c>
      <c r="C4651" s="11">
        <v>2024</v>
      </c>
      <c r="D4651" s="11">
        <v>3</v>
      </c>
      <c r="E4651" s="11">
        <v>17</v>
      </c>
      <c r="F4651" s="11">
        <v>3</v>
      </c>
      <c r="G4651" s="11" t="s">
        <v>66</v>
      </c>
      <c r="H4651" s="11" t="s">
        <v>65</v>
      </c>
      <c r="I4651" s="11">
        <v>40.716330695836902</v>
      </c>
      <c r="J4651" s="11">
        <v>-73.803961357830602</v>
      </c>
      <c r="K4651" s="11">
        <v>95</v>
      </c>
      <c r="L4651" s="11">
        <v>51.2181497550404</v>
      </c>
      <c r="M4651" s="11">
        <v>28.666232122985299</v>
      </c>
      <c r="N4651" s="11" t="s">
        <v>54</v>
      </c>
      <c r="O4651" s="11" t="s">
        <v>55</v>
      </c>
      <c r="P4651" s="11">
        <v>0</v>
      </c>
      <c r="Q4651" s="11">
        <v>0.385122021988685</v>
      </c>
      <c r="R4651" s="11">
        <v>54</v>
      </c>
      <c r="S4651" s="11">
        <v>22</v>
      </c>
      <c r="T4651" s="11">
        <v>71.357369404408999</v>
      </c>
      <c r="U4651" s="11">
        <v>9.0702415336277102</v>
      </c>
      <c r="V4651" s="11" t="s">
        <v>62</v>
      </c>
    </row>
    <row r="4652" spans="1:22" x14ac:dyDescent="0.3">
      <c r="A4652" s="9">
        <v>45368.145833333299</v>
      </c>
      <c r="B4652" s="10">
        <v>45368</v>
      </c>
      <c r="C4652" s="11">
        <v>2024</v>
      </c>
      <c r="D4652" s="11">
        <v>3</v>
      </c>
      <c r="E4652" s="11">
        <v>17</v>
      </c>
      <c r="F4652" s="11">
        <v>3</v>
      </c>
      <c r="G4652" s="11" t="s">
        <v>66</v>
      </c>
      <c r="H4652" s="11" t="s">
        <v>65</v>
      </c>
      <c r="I4652" s="11">
        <v>40.720432242682001</v>
      </c>
      <c r="J4652" s="11">
        <v>-73.931972259288997</v>
      </c>
      <c r="K4652" s="11">
        <v>41</v>
      </c>
      <c r="L4652" s="11">
        <v>61.054845097825897</v>
      </c>
      <c r="M4652" s="11">
        <v>40.881846239551599</v>
      </c>
      <c r="N4652" s="11" t="s">
        <v>59</v>
      </c>
      <c r="O4652" s="11" t="s">
        <v>60</v>
      </c>
      <c r="P4652" s="11">
        <v>0</v>
      </c>
      <c r="Q4652" s="11">
        <v>-0.97872245026500604</v>
      </c>
      <c r="R4652" s="11">
        <v>89</v>
      </c>
      <c r="S4652" s="11">
        <v>3</v>
      </c>
      <c r="T4652" s="11">
        <v>104.629679026818</v>
      </c>
      <c r="U4652" s="11">
        <v>11.3764940395499</v>
      </c>
      <c r="V4652" s="11" t="s">
        <v>62</v>
      </c>
    </row>
    <row r="4653" spans="1:22" x14ac:dyDescent="0.3">
      <c r="A4653" s="9">
        <v>45368.149305555598</v>
      </c>
      <c r="B4653" s="10">
        <v>45368</v>
      </c>
      <c r="C4653" s="11">
        <v>2024</v>
      </c>
      <c r="D4653" s="11">
        <v>3</v>
      </c>
      <c r="E4653" s="11">
        <v>17</v>
      </c>
      <c r="F4653" s="11">
        <v>3</v>
      </c>
      <c r="G4653" s="11" t="s">
        <v>66</v>
      </c>
      <c r="H4653" s="11" t="s">
        <v>65</v>
      </c>
      <c r="I4653" s="11">
        <v>40.629931685871</v>
      </c>
      <c r="J4653" s="11">
        <v>-73.924136907444407</v>
      </c>
      <c r="K4653" s="11">
        <v>168</v>
      </c>
      <c r="L4653" s="11">
        <v>58.1743710797356</v>
      </c>
      <c r="M4653" s="11">
        <v>40.968170722790703</v>
      </c>
      <c r="N4653" s="11" t="s">
        <v>57</v>
      </c>
      <c r="O4653" s="11" t="s">
        <v>58</v>
      </c>
      <c r="P4653" s="11">
        <v>0</v>
      </c>
      <c r="Q4653" s="11">
        <v>0.30411022811447502</v>
      </c>
      <c r="R4653" s="11">
        <v>13</v>
      </c>
      <c r="S4653" s="11">
        <v>42</v>
      </c>
      <c r="T4653" s="11">
        <v>282.62428844617398</v>
      </c>
      <c r="U4653" s="11">
        <v>27.560646951448</v>
      </c>
      <c r="V4653" s="11" t="s">
        <v>63</v>
      </c>
    </row>
    <row r="4654" spans="1:22" x14ac:dyDescent="0.3">
      <c r="A4654" s="9">
        <v>45368.152777777803</v>
      </c>
      <c r="B4654" s="10">
        <v>45368</v>
      </c>
      <c r="C4654" s="11">
        <v>2024</v>
      </c>
      <c r="D4654" s="11">
        <v>3</v>
      </c>
      <c r="E4654" s="11">
        <v>17</v>
      </c>
      <c r="F4654" s="11">
        <v>3</v>
      </c>
      <c r="G4654" s="11" t="s">
        <v>66</v>
      </c>
      <c r="H4654" s="11" t="s">
        <v>65</v>
      </c>
      <c r="I4654" s="11">
        <v>40.851574326341598</v>
      </c>
      <c r="J4654" s="11">
        <v>-73.989068641258996</v>
      </c>
      <c r="K4654" s="11">
        <v>158</v>
      </c>
      <c r="L4654" s="11">
        <v>45.2222864535902</v>
      </c>
      <c r="M4654" s="11">
        <v>23.014393172985699</v>
      </c>
      <c r="N4654" s="11" t="s">
        <v>57</v>
      </c>
      <c r="O4654" s="11" t="s">
        <v>60</v>
      </c>
      <c r="P4654" s="11">
        <v>0</v>
      </c>
      <c r="Q4654" s="11">
        <v>-0.45022101668932502</v>
      </c>
      <c r="R4654" s="11">
        <v>71</v>
      </c>
      <c r="S4654" s="11">
        <v>1</v>
      </c>
      <c r="T4654" s="11">
        <v>63.196967564847199</v>
      </c>
      <c r="U4654" s="11">
        <v>13.8656830782379</v>
      </c>
      <c r="V4654" s="11" t="s">
        <v>63</v>
      </c>
    </row>
    <row r="4655" spans="1:22" x14ac:dyDescent="0.3">
      <c r="A4655" s="9">
        <v>45368.15625</v>
      </c>
      <c r="B4655" s="10">
        <v>45368</v>
      </c>
      <c r="C4655" s="11">
        <v>2024</v>
      </c>
      <c r="D4655" s="11">
        <v>3</v>
      </c>
      <c r="E4655" s="11">
        <v>17</v>
      </c>
      <c r="F4655" s="11">
        <v>3</v>
      </c>
      <c r="G4655" s="11" t="s">
        <v>66</v>
      </c>
      <c r="H4655" s="11" t="s">
        <v>65</v>
      </c>
      <c r="I4655" s="11">
        <v>40.634850047975199</v>
      </c>
      <c r="J4655" s="11">
        <v>-73.777636111837595</v>
      </c>
      <c r="K4655" s="11">
        <v>63</v>
      </c>
      <c r="L4655" s="11">
        <v>60.671796012950303</v>
      </c>
      <c r="M4655" s="11">
        <v>26.0920403541786</v>
      </c>
      <c r="N4655" s="11" t="s">
        <v>54</v>
      </c>
      <c r="O4655" s="11" t="s">
        <v>58</v>
      </c>
      <c r="P4655" s="11">
        <v>0</v>
      </c>
      <c r="Q4655" s="11">
        <v>0.40359775773004503</v>
      </c>
      <c r="R4655" s="11">
        <v>61</v>
      </c>
      <c r="S4655" s="11">
        <v>27</v>
      </c>
      <c r="T4655" s="11">
        <v>203.39988712101399</v>
      </c>
      <c r="U4655" s="11">
        <v>16.465696141146701</v>
      </c>
      <c r="V4655" s="11" t="s">
        <v>62</v>
      </c>
    </row>
    <row r="4656" spans="1:22" x14ac:dyDescent="0.3">
      <c r="A4656" s="9">
        <v>45368.159722222197</v>
      </c>
      <c r="B4656" s="10">
        <v>45368</v>
      </c>
      <c r="C4656" s="11">
        <v>2024</v>
      </c>
      <c r="D4656" s="11">
        <v>3</v>
      </c>
      <c r="E4656" s="11">
        <v>17</v>
      </c>
      <c r="F4656" s="11">
        <v>3</v>
      </c>
      <c r="G4656" s="11" t="s">
        <v>66</v>
      </c>
      <c r="H4656" s="11" t="s">
        <v>65</v>
      </c>
      <c r="I4656" s="11">
        <v>40.804986116511301</v>
      </c>
      <c r="J4656" s="11">
        <v>-73.839685226196096</v>
      </c>
      <c r="K4656" s="11">
        <v>136</v>
      </c>
      <c r="L4656" s="11">
        <v>36.372756527333102</v>
      </c>
      <c r="M4656" s="11">
        <v>74.196913496353702</v>
      </c>
      <c r="N4656" s="11" t="s">
        <v>54</v>
      </c>
      <c r="O4656" s="11" t="s">
        <v>55</v>
      </c>
      <c r="P4656" s="11">
        <v>0</v>
      </c>
      <c r="Q4656" s="11">
        <v>0.17365128535414201</v>
      </c>
      <c r="R4656" s="11">
        <v>15</v>
      </c>
      <c r="S4656" s="11">
        <v>34</v>
      </c>
      <c r="T4656" s="11">
        <v>474.95829806169797</v>
      </c>
      <c r="U4656" s="11">
        <v>14.793054731789701</v>
      </c>
      <c r="V4656" s="11" t="s">
        <v>63</v>
      </c>
    </row>
    <row r="4657" spans="1:22" x14ac:dyDescent="0.3">
      <c r="A4657" s="9">
        <v>45368.163194444503</v>
      </c>
      <c r="B4657" s="10">
        <v>45368</v>
      </c>
      <c r="C4657" s="11">
        <v>2024</v>
      </c>
      <c r="D4657" s="11">
        <v>3</v>
      </c>
      <c r="E4657" s="11">
        <v>17</v>
      </c>
      <c r="F4657" s="11">
        <v>3</v>
      </c>
      <c r="G4657" s="11" t="s">
        <v>66</v>
      </c>
      <c r="H4657" s="11" t="s">
        <v>65</v>
      </c>
      <c r="I4657" s="11">
        <v>40.703298498895201</v>
      </c>
      <c r="J4657" s="11">
        <v>-73.769418107143196</v>
      </c>
      <c r="K4657" s="11">
        <v>279</v>
      </c>
      <c r="L4657" s="11">
        <v>58.537084676567503</v>
      </c>
      <c r="M4657" s="11">
        <v>60.412567332696199</v>
      </c>
      <c r="N4657" s="11" t="s">
        <v>57</v>
      </c>
      <c r="O4657" s="11" t="s">
        <v>60</v>
      </c>
      <c r="P4657" s="11">
        <v>0</v>
      </c>
      <c r="Q4657" s="11">
        <v>-5.8779494690543999E-2</v>
      </c>
      <c r="R4657" s="11">
        <v>44</v>
      </c>
      <c r="S4657" s="11">
        <v>34</v>
      </c>
      <c r="T4657" s="11">
        <v>419.92765568025402</v>
      </c>
      <c r="U4657" s="11">
        <v>14.730904200593301</v>
      </c>
      <c r="V4657" s="11" t="s">
        <v>56</v>
      </c>
    </row>
    <row r="4658" spans="1:22" x14ac:dyDescent="0.3">
      <c r="A4658" s="9">
        <v>45368.166666666701</v>
      </c>
      <c r="B4658" s="10">
        <v>45368</v>
      </c>
      <c r="C4658" s="11">
        <v>2024</v>
      </c>
      <c r="D4658" s="11">
        <v>3</v>
      </c>
      <c r="E4658" s="11">
        <v>17</v>
      </c>
      <c r="F4658" s="11">
        <v>4</v>
      </c>
      <c r="G4658" s="11" t="s">
        <v>66</v>
      </c>
      <c r="H4658" s="11" t="s">
        <v>65</v>
      </c>
      <c r="I4658" s="11">
        <v>40.711347541514797</v>
      </c>
      <c r="J4658" s="11">
        <v>-73.879527945681502</v>
      </c>
      <c r="K4658" s="11">
        <v>84</v>
      </c>
      <c r="L4658" s="11">
        <v>78.782752807461307</v>
      </c>
      <c r="M4658" s="11">
        <v>89.759842059933405</v>
      </c>
      <c r="N4658" s="11" t="s">
        <v>59</v>
      </c>
      <c r="O4658" s="11" t="s">
        <v>58</v>
      </c>
      <c r="P4658" s="11">
        <v>0</v>
      </c>
      <c r="Q4658" s="11">
        <v>-0.16960401527612701</v>
      </c>
      <c r="R4658" s="11">
        <v>62</v>
      </c>
      <c r="S4658" s="11">
        <v>48</v>
      </c>
      <c r="T4658" s="11">
        <v>303.48418008578398</v>
      </c>
      <c r="U4658" s="11">
        <v>8.4651808100035595</v>
      </c>
      <c r="V4658" s="11" t="s">
        <v>56</v>
      </c>
    </row>
    <row r="4659" spans="1:22" x14ac:dyDescent="0.3">
      <c r="A4659" s="9">
        <v>45368.170138888898</v>
      </c>
      <c r="B4659" s="10">
        <v>45368</v>
      </c>
      <c r="C4659" s="11">
        <v>2024</v>
      </c>
      <c r="D4659" s="11">
        <v>3</v>
      </c>
      <c r="E4659" s="11">
        <v>17</v>
      </c>
      <c r="F4659" s="11">
        <v>4</v>
      </c>
      <c r="G4659" s="11" t="s">
        <v>66</v>
      </c>
      <c r="H4659" s="11" t="s">
        <v>65</v>
      </c>
      <c r="I4659" s="11">
        <v>40.642943640489399</v>
      </c>
      <c r="J4659" s="11">
        <v>-73.975793669833095</v>
      </c>
      <c r="K4659" s="11">
        <v>56</v>
      </c>
      <c r="L4659" s="11">
        <v>42.738533584964301</v>
      </c>
      <c r="M4659" s="11">
        <v>88.050233652544705</v>
      </c>
      <c r="N4659" s="11" t="s">
        <v>59</v>
      </c>
      <c r="O4659" s="11" t="s">
        <v>60</v>
      </c>
      <c r="P4659" s="11">
        <v>0</v>
      </c>
      <c r="Q4659" s="11">
        <v>0.188700998311671</v>
      </c>
      <c r="R4659" s="11">
        <v>10</v>
      </c>
      <c r="S4659" s="11">
        <v>24</v>
      </c>
      <c r="T4659" s="11">
        <v>321.54864716097302</v>
      </c>
      <c r="U4659" s="11">
        <v>16.3959948666791</v>
      </c>
      <c r="V4659" s="11" t="s">
        <v>56</v>
      </c>
    </row>
    <row r="4660" spans="1:22" x14ac:dyDescent="0.3">
      <c r="A4660" s="9">
        <v>45368.173611111102</v>
      </c>
      <c r="B4660" s="10">
        <v>45368</v>
      </c>
      <c r="C4660" s="11">
        <v>2024</v>
      </c>
      <c r="D4660" s="11">
        <v>3</v>
      </c>
      <c r="E4660" s="11">
        <v>17</v>
      </c>
      <c r="F4660" s="11">
        <v>4</v>
      </c>
      <c r="G4660" s="11" t="s">
        <v>66</v>
      </c>
      <c r="H4660" s="11" t="s">
        <v>65</v>
      </c>
      <c r="I4660" s="11">
        <v>40.820224293275601</v>
      </c>
      <c r="J4660" s="11">
        <v>-73.917374175315899</v>
      </c>
      <c r="K4660" s="11">
        <v>259</v>
      </c>
      <c r="L4660" s="11">
        <v>73.171038174398404</v>
      </c>
      <c r="M4660" s="11">
        <v>12.1075668006649</v>
      </c>
      <c r="N4660" s="11" t="s">
        <v>59</v>
      </c>
      <c r="O4660" s="11" t="s">
        <v>60</v>
      </c>
      <c r="P4660" s="11">
        <v>0</v>
      </c>
      <c r="Q4660" s="11">
        <v>3.4659243933265999E-2</v>
      </c>
      <c r="R4660" s="11">
        <v>30</v>
      </c>
      <c r="S4660" s="11">
        <v>28</v>
      </c>
      <c r="T4660" s="11">
        <v>54.214921964565796</v>
      </c>
      <c r="U4660" s="11">
        <v>20.936451237663999</v>
      </c>
      <c r="V4660" s="11" t="s">
        <v>56</v>
      </c>
    </row>
    <row r="4661" spans="1:22" x14ac:dyDescent="0.3">
      <c r="A4661" s="9">
        <v>45368.177083333299</v>
      </c>
      <c r="B4661" s="10">
        <v>45368</v>
      </c>
      <c r="C4661" s="11">
        <v>2024</v>
      </c>
      <c r="D4661" s="11">
        <v>3</v>
      </c>
      <c r="E4661" s="11">
        <v>17</v>
      </c>
      <c r="F4661" s="11">
        <v>4</v>
      </c>
      <c r="G4661" s="11" t="s">
        <v>66</v>
      </c>
      <c r="H4661" s="11" t="s">
        <v>65</v>
      </c>
      <c r="I4661" s="11">
        <v>40.784011066378497</v>
      </c>
      <c r="J4661" s="11">
        <v>-73.770775856339299</v>
      </c>
      <c r="K4661" s="11">
        <v>260</v>
      </c>
      <c r="L4661" s="11">
        <v>9.4609070325314395</v>
      </c>
      <c r="M4661" s="11">
        <v>44.643281033538898</v>
      </c>
      <c r="N4661" s="11" t="s">
        <v>54</v>
      </c>
      <c r="O4661" s="11" t="s">
        <v>61</v>
      </c>
      <c r="P4661" s="11">
        <v>0</v>
      </c>
      <c r="Q4661" s="11">
        <v>-3.7807781102658401E-2</v>
      </c>
      <c r="R4661" s="11">
        <v>47</v>
      </c>
      <c r="S4661" s="11">
        <v>15</v>
      </c>
      <c r="T4661" s="11">
        <v>106.630557952874</v>
      </c>
      <c r="U4661" s="11">
        <v>11.8340179392499</v>
      </c>
      <c r="V4661" s="11" t="s">
        <v>56</v>
      </c>
    </row>
    <row r="4662" spans="1:22" x14ac:dyDescent="0.3">
      <c r="A4662" s="9">
        <v>45368.180555555598</v>
      </c>
      <c r="B4662" s="10">
        <v>45368</v>
      </c>
      <c r="C4662" s="11">
        <v>2024</v>
      </c>
      <c r="D4662" s="11">
        <v>3</v>
      </c>
      <c r="E4662" s="11">
        <v>17</v>
      </c>
      <c r="F4662" s="11">
        <v>4</v>
      </c>
      <c r="G4662" s="11" t="s">
        <v>66</v>
      </c>
      <c r="H4662" s="11" t="s">
        <v>65</v>
      </c>
      <c r="I4662" s="11">
        <v>40.851300554122297</v>
      </c>
      <c r="J4662" s="11">
        <v>-73.818802116300503</v>
      </c>
      <c r="K4662" s="11">
        <v>36</v>
      </c>
      <c r="L4662" s="11">
        <v>74.900697598649103</v>
      </c>
      <c r="M4662" s="11">
        <v>30.733609281807901</v>
      </c>
      <c r="N4662" s="11" t="s">
        <v>57</v>
      </c>
      <c r="O4662" s="11" t="s">
        <v>61</v>
      </c>
      <c r="P4662" s="11">
        <v>0</v>
      </c>
      <c r="Q4662" s="11">
        <v>0.64082715961002501</v>
      </c>
      <c r="R4662" s="11">
        <v>47</v>
      </c>
      <c r="S4662" s="11">
        <v>7</v>
      </c>
      <c r="T4662" s="11">
        <v>244.583416525469</v>
      </c>
      <c r="U4662" s="11">
        <v>20.7477661140828</v>
      </c>
      <c r="V4662" s="11" t="s">
        <v>62</v>
      </c>
    </row>
    <row r="4663" spans="1:22" x14ac:dyDescent="0.3">
      <c r="A4663" s="9">
        <v>45368.184027777803</v>
      </c>
      <c r="B4663" s="10">
        <v>45368</v>
      </c>
      <c r="C4663" s="11">
        <v>2024</v>
      </c>
      <c r="D4663" s="11">
        <v>3</v>
      </c>
      <c r="E4663" s="11">
        <v>17</v>
      </c>
      <c r="F4663" s="11">
        <v>4</v>
      </c>
      <c r="G4663" s="11" t="s">
        <v>66</v>
      </c>
      <c r="H4663" s="11" t="s">
        <v>65</v>
      </c>
      <c r="I4663" s="11">
        <v>40.856813180778197</v>
      </c>
      <c r="J4663" s="11">
        <v>-73.723409682518806</v>
      </c>
      <c r="K4663" s="11">
        <v>243</v>
      </c>
      <c r="L4663" s="11">
        <v>5.7867295358541302</v>
      </c>
      <c r="M4663" s="11">
        <v>99.136787015183998</v>
      </c>
      <c r="N4663" s="11" t="s">
        <v>59</v>
      </c>
      <c r="O4663" s="11" t="s">
        <v>61</v>
      </c>
      <c r="P4663" s="11">
        <v>0</v>
      </c>
      <c r="Q4663" s="11">
        <v>-1.79231636267362E-3</v>
      </c>
      <c r="R4663" s="11">
        <v>43</v>
      </c>
      <c r="S4663" s="11">
        <v>19</v>
      </c>
      <c r="T4663" s="11">
        <v>114.48667595335201</v>
      </c>
      <c r="U4663" s="11">
        <v>12.281735286706301</v>
      </c>
      <c r="V4663" s="11" t="s">
        <v>56</v>
      </c>
    </row>
    <row r="4664" spans="1:22" x14ac:dyDescent="0.3">
      <c r="A4664" s="9">
        <v>45368.1875</v>
      </c>
      <c r="B4664" s="10">
        <v>45368</v>
      </c>
      <c r="C4664" s="11">
        <v>2024</v>
      </c>
      <c r="D4664" s="11">
        <v>3</v>
      </c>
      <c r="E4664" s="11">
        <v>17</v>
      </c>
      <c r="F4664" s="11">
        <v>4</v>
      </c>
      <c r="G4664" s="11" t="s">
        <v>66</v>
      </c>
      <c r="H4664" s="11" t="s">
        <v>65</v>
      </c>
      <c r="I4664" s="11">
        <v>40.677988536054997</v>
      </c>
      <c r="J4664" s="11">
        <v>-73.960706388573598</v>
      </c>
      <c r="K4664" s="11">
        <v>155</v>
      </c>
      <c r="L4664" s="11">
        <v>10.270943204715399</v>
      </c>
      <c r="M4664" s="11">
        <v>72.341418878998397</v>
      </c>
      <c r="N4664" s="11" t="s">
        <v>57</v>
      </c>
      <c r="O4664" s="11" t="s">
        <v>58</v>
      </c>
      <c r="P4664" s="11">
        <v>0</v>
      </c>
      <c r="Q4664" s="11">
        <v>0.814052153587142</v>
      </c>
      <c r="R4664" s="11">
        <v>13</v>
      </c>
      <c r="S4664" s="11">
        <v>1</v>
      </c>
      <c r="T4664" s="11">
        <v>346.90438782418897</v>
      </c>
      <c r="U4664" s="11">
        <v>28.3210981695469</v>
      </c>
      <c r="V4664" s="11" t="s">
        <v>56</v>
      </c>
    </row>
    <row r="4665" spans="1:22" x14ac:dyDescent="0.3">
      <c r="A4665" s="9">
        <v>45368.190972222197</v>
      </c>
      <c r="B4665" s="10">
        <v>45368</v>
      </c>
      <c r="C4665" s="11">
        <v>2024</v>
      </c>
      <c r="D4665" s="11">
        <v>3</v>
      </c>
      <c r="E4665" s="11">
        <v>17</v>
      </c>
      <c r="F4665" s="11">
        <v>4</v>
      </c>
      <c r="G4665" s="11" t="s">
        <v>66</v>
      </c>
      <c r="H4665" s="11" t="s">
        <v>65</v>
      </c>
      <c r="I4665" s="11">
        <v>40.862322069863801</v>
      </c>
      <c r="J4665" s="11">
        <v>-73.981452153346297</v>
      </c>
      <c r="K4665" s="11">
        <v>202</v>
      </c>
      <c r="L4665" s="11">
        <v>28.375272367224799</v>
      </c>
      <c r="M4665" s="11">
        <v>80.592863113082601</v>
      </c>
      <c r="N4665" s="11" t="s">
        <v>54</v>
      </c>
      <c r="O4665" s="11" t="s">
        <v>58</v>
      </c>
      <c r="P4665" s="11">
        <v>0</v>
      </c>
      <c r="Q4665" s="11">
        <v>0.21052790721851899</v>
      </c>
      <c r="R4665" s="11">
        <v>69</v>
      </c>
      <c r="S4665" s="11">
        <v>23</v>
      </c>
      <c r="T4665" s="11">
        <v>140.348365998394</v>
      </c>
      <c r="U4665" s="11">
        <v>8.4998547779541695</v>
      </c>
      <c r="V4665" s="11" t="s">
        <v>56</v>
      </c>
    </row>
    <row r="4666" spans="1:22" x14ac:dyDescent="0.3">
      <c r="A4666" s="9">
        <v>45368.194444444503</v>
      </c>
      <c r="B4666" s="10">
        <v>45368</v>
      </c>
      <c r="C4666" s="11">
        <v>2024</v>
      </c>
      <c r="D4666" s="11">
        <v>3</v>
      </c>
      <c r="E4666" s="11">
        <v>17</v>
      </c>
      <c r="F4666" s="11">
        <v>4</v>
      </c>
      <c r="G4666" s="11" t="s">
        <v>66</v>
      </c>
      <c r="H4666" s="11" t="s">
        <v>65</v>
      </c>
      <c r="I4666" s="11">
        <v>40.789786401454599</v>
      </c>
      <c r="J4666" s="11">
        <v>-73.804272878198702</v>
      </c>
      <c r="K4666" s="11">
        <v>107</v>
      </c>
      <c r="L4666" s="11">
        <v>33.482499446333797</v>
      </c>
      <c r="M4666" s="11">
        <v>25.877514743502498</v>
      </c>
      <c r="N4666" s="11" t="s">
        <v>57</v>
      </c>
      <c r="O4666" s="11" t="s">
        <v>60</v>
      </c>
      <c r="P4666" s="11">
        <v>0</v>
      </c>
      <c r="Q4666" s="11">
        <v>0.41470931276584</v>
      </c>
      <c r="R4666" s="11">
        <v>10</v>
      </c>
      <c r="S4666" s="11">
        <v>20</v>
      </c>
      <c r="T4666" s="11">
        <v>469.69414434596501</v>
      </c>
      <c r="U4666" s="11">
        <v>7.2030747903458803</v>
      </c>
      <c r="V4666" s="11" t="s">
        <v>63</v>
      </c>
    </row>
    <row r="4667" spans="1:22" x14ac:dyDescent="0.3">
      <c r="A4667" s="9">
        <v>45368.197916666701</v>
      </c>
      <c r="B4667" s="10">
        <v>45368</v>
      </c>
      <c r="C4667" s="11">
        <v>2024</v>
      </c>
      <c r="D4667" s="11">
        <v>3</v>
      </c>
      <c r="E4667" s="11">
        <v>17</v>
      </c>
      <c r="F4667" s="11">
        <v>4</v>
      </c>
      <c r="G4667" s="11" t="s">
        <v>66</v>
      </c>
      <c r="H4667" s="11" t="s">
        <v>65</v>
      </c>
      <c r="I4667" s="11">
        <v>40.823125254162903</v>
      </c>
      <c r="J4667" s="11">
        <v>-73.8461054049681</v>
      </c>
      <c r="K4667" s="11">
        <v>77</v>
      </c>
      <c r="L4667" s="11">
        <v>71.048381444699103</v>
      </c>
      <c r="M4667" s="11">
        <v>77.643738853096494</v>
      </c>
      <c r="N4667" s="11" t="s">
        <v>57</v>
      </c>
      <c r="O4667" s="11" t="s">
        <v>55</v>
      </c>
      <c r="P4667" s="11">
        <v>0</v>
      </c>
      <c r="Q4667" s="11">
        <v>0.70135503640306895</v>
      </c>
      <c r="R4667" s="11">
        <v>54</v>
      </c>
      <c r="S4667" s="11">
        <v>40</v>
      </c>
      <c r="T4667" s="11">
        <v>369.58106104999001</v>
      </c>
      <c r="U4667" s="11">
        <v>15.4908169240225</v>
      </c>
      <c r="V4667" s="11" t="s">
        <v>63</v>
      </c>
    </row>
    <row r="4668" spans="1:22" x14ac:dyDescent="0.3">
      <c r="A4668" s="9">
        <v>45368.201388888898</v>
      </c>
      <c r="B4668" s="10">
        <v>45368</v>
      </c>
      <c r="C4668" s="11">
        <v>2024</v>
      </c>
      <c r="D4668" s="11">
        <v>3</v>
      </c>
      <c r="E4668" s="11">
        <v>17</v>
      </c>
      <c r="F4668" s="11">
        <v>4</v>
      </c>
      <c r="G4668" s="11" t="s">
        <v>66</v>
      </c>
      <c r="H4668" s="11" t="s">
        <v>65</v>
      </c>
      <c r="I4668" s="11">
        <v>40.833382836614803</v>
      </c>
      <c r="J4668" s="11">
        <v>-73.853148814174205</v>
      </c>
      <c r="K4668" s="11">
        <v>247</v>
      </c>
      <c r="L4668" s="11">
        <v>9.4169386464910794</v>
      </c>
      <c r="M4668" s="11">
        <v>71.573668169336997</v>
      </c>
      <c r="N4668" s="11" t="s">
        <v>54</v>
      </c>
      <c r="O4668" s="11" t="s">
        <v>60</v>
      </c>
      <c r="P4668" s="11">
        <v>0</v>
      </c>
      <c r="Q4668" s="11">
        <v>-0.97691773570537999</v>
      </c>
      <c r="R4668" s="11">
        <v>55</v>
      </c>
      <c r="S4668" s="11">
        <v>7</v>
      </c>
      <c r="T4668" s="11">
        <v>299.57588116972602</v>
      </c>
      <c r="U4668" s="11">
        <v>20.7916317615305</v>
      </c>
      <c r="V4668" s="11" t="s">
        <v>56</v>
      </c>
    </row>
    <row r="4669" spans="1:22" x14ac:dyDescent="0.3">
      <c r="A4669" s="9">
        <v>45368.204861111102</v>
      </c>
      <c r="B4669" s="10">
        <v>45368</v>
      </c>
      <c r="C4669" s="11">
        <v>2024</v>
      </c>
      <c r="D4669" s="11">
        <v>3</v>
      </c>
      <c r="E4669" s="11">
        <v>17</v>
      </c>
      <c r="F4669" s="11">
        <v>4</v>
      </c>
      <c r="G4669" s="11" t="s">
        <v>66</v>
      </c>
      <c r="H4669" s="11" t="s">
        <v>65</v>
      </c>
      <c r="I4669" s="11">
        <v>40.639624497506603</v>
      </c>
      <c r="J4669" s="11">
        <v>-73.759506014269405</v>
      </c>
      <c r="K4669" s="11">
        <v>31</v>
      </c>
      <c r="L4669" s="11">
        <v>55.718852955823202</v>
      </c>
      <c r="M4669" s="11">
        <v>32.972334569781502</v>
      </c>
      <c r="N4669" s="11" t="s">
        <v>54</v>
      </c>
      <c r="O4669" s="11" t="s">
        <v>55</v>
      </c>
      <c r="P4669" s="11">
        <v>1</v>
      </c>
      <c r="Q4669" s="11">
        <v>-0.90650173267920997</v>
      </c>
      <c r="R4669" s="11">
        <v>93</v>
      </c>
      <c r="S4669" s="11">
        <v>14</v>
      </c>
      <c r="T4669" s="11">
        <v>407.97059837482198</v>
      </c>
      <c r="U4669" s="11">
        <v>23.908691504537099</v>
      </c>
      <c r="V4669" s="11" t="s">
        <v>56</v>
      </c>
    </row>
    <row r="4670" spans="1:22" x14ac:dyDescent="0.3">
      <c r="A4670" s="9">
        <v>45368.208333333299</v>
      </c>
      <c r="B4670" s="10">
        <v>45368</v>
      </c>
      <c r="C4670" s="11">
        <v>2024</v>
      </c>
      <c r="D4670" s="11">
        <v>3</v>
      </c>
      <c r="E4670" s="11">
        <v>17</v>
      </c>
      <c r="F4670" s="11">
        <v>5</v>
      </c>
      <c r="G4670" s="11" t="s">
        <v>66</v>
      </c>
      <c r="H4670" s="11" t="s">
        <v>65</v>
      </c>
      <c r="I4670" s="11">
        <v>40.836523587014</v>
      </c>
      <c r="J4670" s="11">
        <v>-73.9571594221878</v>
      </c>
      <c r="K4670" s="11">
        <v>180</v>
      </c>
      <c r="L4670" s="11">
        <v>17.012427464388399</v>
      </c>
      <c r="M4670" s="11">
        <v>71.426687887533603</v>
      </c>
      <c r="N4670" s="11" t="s">
        <v>54</v>
      </c>
      <c r="O4670" s="11" t="s">
        <v>55</v>
      </c>
      <c r="P4670" s="11">
        <v>0</v>
      </c>
      <c r="Q4670" s="11">
        <v>-0.92789497586742897</v>
      </c>
      <c r="R4670" s="11">
        <v>44</v>
      </c>
      <c r="S4670" s="11">
        <v>6</v>
      </c>
      <c r="T4670" s="11">
        <v>263.75575031451302</v>
      </c>
      <c r="U4670" s="11">
        <v>21.154515281842599</v>
      </c>
      <c r="V4670" s="11" t="s">
        <v>56</v>
      </c>
    </row>
    <row r="4671" spans="1:22" x14ac:dyDescent="0.3">
      <c r="A4671" s="9">
        <v>45368.211805555598</v>
      </c>
      <c r="B4671" s="10">
        <v>45368</v>
      </c>
      <c r="C4671" s="11">
        <v>2024</v>
      </c>
      <c r="D4671" s="11">
        <v>3</v>
      </c>
      <c r="E4671" s="11">
        <v>17</v>
      </c>
      <c r="F4671" s="11">
        <v>5</v>
      </c>
      <c r="G4671" s="11" t="s">
        <v>66</v>
      </c>
      <c r="H4671" s="11" t="s">
        <v>65</v>
      </c>
      <c r="I4671" s="11">
        <v>40.701713852730101</v>
      </c>
      <c r="J4671" s="11">
        <v>-73.950486602264306</v>
      </c>
      <c r="K4671" s="11">
        <v>287</v>
      </c>
      <c r="L4671" s="11">
        <v>56.393124506847101</v>
      </c>
      <c r="M4671" s="11">
        <v>40.477962994828502</v>
      </c>
      <c r="N4671" s="11" t="s">
        <v>54</v>
      </c>
      <c r="O4671" s="11" t="s">
        <v>60</v>
      </c>
      <c r="P4671" s="11">
        <v>0</v>
      </c>
      <c r="Q4671" s="11">
        <v>-0.46266037770094498</v>
      </c>
      <c r="R4671" s="11">
        <v>17</v>
      </c>
      <c r="S4671" s="11">
        <v>45</v>
      </c>
      <c r="T4671" s="11">
        <v>94.283056906676293</v>
      </c>
      <c r="U4671" s="11">
        <v>22.4501310158244</v>
      </c>
      <c r="V4671" s="11" t="s">
        <v>56</v>
      </c>
    </row>
    <row r="4672" spans="1:22" x14ac:dyDescent="0.3">
      <c r="A4672" s="9">
        <v>45368.215277777803</v>
      </c>
      <c r="B4672" s="10">
        <v>45368</v>
      </c>
      <c r="C4672" s="11">
        <v>2024</v>
      </c>
      <c r="D4672" s="11">
        <v>3</v>
      </c>
      <c r="E4672" s="11">
        <v>17</v>
      </c>
      <c r="F4672" s="11">
        <v>5</v>
      </c>
      <c r="G4672" s="11" t="s">
        <v>66</v>
      </c>
      <c r="H4672" s="11" t="s">
        <v>65</v>
      </c>
      <c r="I4672" s="11">
        <v>40.689757585537201</v>
      </c>
      <c r="J4672" s="11">
        <v>-73.873589106749805</v>
      </c>
      <c r="K4672" s="11">
        <v>193</v>
      </c>
      <c r="L4672" s="11">
        <v>60.202249951619997</v>
      </c>
      <c r="M4672" s="11">
        <v>34.409534099227898</v>
      </c>
      <c r="N4672" s="11" t="s">
        <v>54</v>
      </c>
      <c r="O4672" s="11" t="s">
        <v>60</v>
      </c>
      <c r="P4672" s="11">
        <v>0</v>
      </c>
      <c r="Q4672" s="11">
        <v>-0.75761786716207102</v>
      </c>
      <c r="R4672" s="11">
        <v>12</v>
      </c>
      <c r="S4672" s="11">
        <v>26</v>
      </c>
      <c r="T4672" s="11">
        <v>269.08829654940399</v>
      </c>
      <c r="U4672" s="11">
        <v>5.3348534216901502</v>
      </c>
      <c r="V4672" s="11" t="s">
        <v>63</v>
      </c>
    </row>
    <row r="4673" spans="1:22" x14ac:dyDescent="0.3">
      <c r="A4673" s="9">
        <v>45368.21875</v>
      </c>
      <c r="B4673" s="10">
        <v>45368</v>
      </c>
      <c r="C4673" s="11">
        <v>2024</v>
      </c>
      <c r="D4673" s="11">
        <v>3</v>
      </c>
      <c r="E4673" s="11">
        <v>17</v>
      </c>
      <c r="F4673" s="11">
        <v>5</v>
      </c>
      <c r="G4673" s="11" t="s">
        <v>66</v>
      </c>
      <c r="H4673" s="11" t="s">
        <v>65</v>
      </c>
      <c r="I4673" s="11">
        <v>40.703199687871397</v>
      </c>
      <c r="J4673" s="11">
        <v>-73.956274351510899</v>
      </c>
      <c r="K4673" s="11">
        <v>244</v>
      </c>
      <c r="L4673" s="11">
        <v>27.565682048729698</v>
      </c>
      <c r="M4673" s="11">
        <v>43.345036962108601</v>
      </c>
      <c r="N4673" s="11" t="s">
        <v>59</v>
      </c>
      <c r="O4673" s="11" t="s">
        <v>58</v>
      </c>
      <c r="P4673" s="11">
        <v>0</v>
      </c>
      <c r="Q4673" s="11">
        <v>-0.33009034192502801</v>
      </c>
      <c r="R4673" s="11">
        <v>98</v>
      </c>
      <c r="S4673" s="11">
        <v>49</v>
      </c>
      <c r="T4673" s="11">
        <v>251.622658261797</v>
      </c>
      <c r="U4673" s="11">
        <v>6.2775049869875996</v>
      </c>
      <c r="V4673" s="11" t="s">
        <v>56</v>
      </c>
    </row>
    <row r="4674" spans="1:22" x14ac:dyDescent="0.3">
      <c r="A4674" s="9">
        <v>45368.222222222197</v>
      </c>
      <c r="B4674" s="10">
        <v>45368</v>
      </c>
      <c r="C4674" s="11">
        <v>2024</v>
      </c>
      <c r="D4674" s="11">
        <v>3</v>
      </c>
      <c r="E4674" s="11">
        <v>17</v>
      </c>
      <c r="F4674" s="11">
        <v>5</v>
      </c>
      <c r="G4674" s="11" t="s">
        <v>66</v>
      </c>
      <c r="H4674" s="11" t="s">
        <v>65</v>
      </c>
      <c r="I4674" s="11">
        <v>40.713548049146702</v>
      </c>
      <c r="J4674" s="11">
        <v>-73.843391786210901</v>
      </c>
      <c r="K4674" s="11">
        <v>47</v>
      </c>
      <c r="L4674" s="11">
        <v>37.097516630548597</v>
      </c>
      <c r="M4674" s="11">
        <v>15.946200912539</v>
      </c>
      <c r="N4674" s="11" t="s">
        <v>59</v>
      </c>
      <c r="O4674" s="11" t="s">
        <v>55</v>
      </c>
      <c r="P4674" s="11">
        <v>0</v>
      </c>
      <c r="Q4674" s="11">
        <v>8.0940291146370802E-2</v>
      </c>
      <c r="R4674" s="11">
        <v>32</v>
      </c>
      <c r="S4674" s="11">
        <v>22</v>
      </c>
      <c r="T4674" s="11">
        <v>224.751079580788</v>
      </c>
      <c r="U4674" s="11">
        <v>20.559413957023299</v>
      </c>
      <c r="V4674" s="11" t="s">
        <v>63</v>
      </c>
    </row>
    <row r="4675" spans="1:22" x14ac:dyDescent="0.3">
      <c r="A4675" s="9">
        <v>45368.225694444503</v>
      </c>
      <c r="B4675" s="10">
        <v>45368</v>
      </c>
      <c r="C4675" s="11">
        <v>2024</v>
      </c>
      <c r="D4675" s="11">
        <v>3</v>
      </c>
      <c r="E4675" s="11">
        <v>17</v>
      </c>
      <c r="F4675" s="11">
        <v>5</v>
      </c>
      <c r="G4675" s="11" t="s">
        <v>66</v>
      </c>
      <c r="H4675" s="11" t="s">
        <v>65</v>
      </c>
      <c r="I4675" s="11">
        <v>40.872930939934299</v>
      </c>
      <c r="J4675" s="11">
        <v>-73.782845276131795</v>
      </c>
      <c r="K4675" s="11">
        <v>92</v>
      </c>
      <c r="L4675" s="11">
        <v>45.195449131089603</v>
      </c>
      <c r="M4675" s="11">
        <v>78.293523374957303</v>
      </c>
      <c r="N4675" s="11" t="s">
        <v>54</v>
      </c>
      <c r="O4675" s="11" t="s">
        <v>60</v>
      </c>
      <c r="P4675" s="11">
        <v>0</v>
      </c>
      <c r="Q4675" s="11">
        <v>-0.70172389930196</v>
      </c>
      <c r="R4675" s="11">
        <v>96</v>
      </c>
      <c r="S4675" s="11">
        <v>36</v>
      </c>
      <c r="T4675" s="11">
        <v>236.42717911972699</v>
      </c>
      <c r="U4675" s="11">
        <v>5.6186540140378201</v>
      </c>
      <c r="V4675" s="11" t="s">
        <v>63</v>
      </c>
    </row>
    <row r="4676" spans="1:22" x14ac:dyDescent="0.3">
      <c r="A4676" s="9">
        <v>45368.229166666701</v>
      </c>
      <c r="B4676" s="10">
        <v>45368</v>
      </c>
      <c r="C4676" s="11">
        <v>2024</v>
      </c>
      <c r="D4676" s="11">
        <v>3</v>
      </c>
      <c r="E4676" s="11">
        <v>17</v>
      </c>
      <c r="F4676" s="11">
        <v>5</v>
      </c>
      <c r="G4676" s="11" t="s">
        <v>66</v>
      </c>
      <c r="H4676" s="11" t="s">
        <v>65</v>
      </c>
      <c r="I4676" s="11">
        <v>40.755301819879101</v>
      </c>
      <c r="J4676" s="11">
        <v>-73.870666994065999</v>
      </c>
      <c r="K4676" s="11">
        <v>59</v>
      </c>
      <c r="L4676" s="11">
        <v>21.824523428283499</v>
      </c>
      <c r="M4676" s="11">
        <v>12.487135931257001</v>
      </c>
      <c r="N4676" s="11" t="s">
        <v>57</v>
      </c>
      <c r="O4676" s="11" t="s">
        <v>58</v>
      </c>
      <c r="P4676" s="11">
        <v>0</v>
      </c>
      <c r="Q4676" s="11">
        <v>0.86160774471674695</v>
      </c>
      <c r="R4676" s="11">
        <v>8</v>
      </c>
      <c r="S4676" s="11">
        <v>6</v>
      </c>
      <c r="T4676" s="11">
        <v>487.06409489546002</v>
      </c>
      <c r="U4676" s="11">
        <v>20.040781946783301</v>
      </c>
      <c r="V4676" s="11" t="s">
        <v>63</v>
      </c>
    </row>
    <row r="4677" spans="1:22" x14ac:dyDescent="0.3">
      <c r="A4677" s="9">
        <v>45368.232638888898</v>
      </c>
      <c r="B4677" s="10">
        <v>45368</v>
      </c>
      <c r="C4677" s="11">
        <v>2024</v>
      </c>
      <c r="D4677" s="11">
        <v>3</v>
      </c>
      <c r="E4677" s="11">
        <v>17</v>
      </c>
      <c r="F4677" s="11">
        <v>5</v>
      </c>
      <c r="G4677" s="11" t="s">
        <v>66</v>
      </c>
      <c r="H4677" s="11" t="s">
        <v>65</v>
      </c>
      <c r="I4677" s="11">
        <v>40.824095285981798</v>
      </c>
      <c r="J4677" s="11">
        <v>-73.8282554710554</v>
      </c>
      <c r="K4677" s="11">
        <v>209</v>
      </c>
      <c r="L4677" s="11">
        <v>78.923374053917001</v>
      </c>
      <c r="M4677" s="11">
        <v>98.005100724098995</v>
      </c>
      <c r="N4677" s="11" t="s">
        <v>57</v>
      </c>
      <c r="O4677" s="11" t="s">
        <v>58</v>
      </c>
      <c r="P4677" s="11">
        <v>0</v>
      </c>
      <c r="Q4677" s="11">
        <v>1.7353226465775601E-2</v>
      </c>
      <c r="R4677" s="11">
        <v>69</v>
      </c>
      <c r="S4677" s="11">
        <v>36</v>
      </c>
      <c r="T4677" s="11">
        <v>460.85392324081198</v>
      </c>
      <c r="U4677" s="11">
        <v>27.033826216075099</v>
      </c>
      <c r="V4677" s="11" t="s">
        <v>56</v>
      </c>
    </row>
    <row r="4678" spans="1:22" x14ac:dyDescent="0.3">
      <c r="A4678" s="9">
        <v>45368.236111111102</v>
      </c>
      <c r="B4678" s="10">
        <v>45368</v>
      </c>
      <c r="C4678" s="11">
        <v>2024</v>
      </c>
      <c r="D4678" s="11">
        <v>3</v>
      </c>
      <c r="E4678" s="11">
        <v>17</v>
      </c>
      <c r="F4678" s="11">
        <v>5</v>
      </c>
      <c r="G4678" s="11" t="s">
        <v>66</v>
      </c>
      <c r="H4678" s="11" t="s">
        <v>65</v>
      </c>
      <c r="I4678" s="11">
        <v>40.789971549077997</v>
      </c>
      <c r="J4678" s="11">
        <v>-73.953708962591193</v>
      </c>
      <c r="K4678" s="11">
        <v>64</v>
      </c>
      <c r="L4678" s="11">
        <v>10.492355756950801</v>
      </c>
      <c r="M4678" s="11">
        <v>32.1497911625505</v>
      </c>
      <c r="N4678" s="11" t="s">
        <v>54</v>
      </c>
      <c r="O4678" s="11" t="s">
        <v>55</v>
      </c>
      <c r="P4678" s="11">
        <v>0</v>
      </c>
      <c r="Q4678" s="11">
        <v>-0.32306667541413397</v>
      </c>
      <c r="R4678" s="11">
        <v>63</v>
      </c>
      <c r="S4678" s="11">
        <v>29</v>
      </c>
      <c r="T4678" s="11">
        <v>283.08265633893001</v>
      </c>
      <c r="U4678" s="11">
        <v>13.862897694532499</v>
      </c>
      <c r="V4678" s="11" t="s">
        <v>56</v>
      </c>
    </row>
    <row r="4679" spans="1:22" x14ac:dyDescent="0.3">
      <c r="A4679" s="9">
        <v>45368.239583333299</v>
      </c>
      <c r="B4679" s="10">
        <v>45368</v>
      </c>
      <c r="C4679" s="11">
        <v>2024</v>
      </c>
      <c r="D4679" s="11">
        <v>3</v>
      </c>
      <c r="E4679" s="11">
        <v>17</v>
      </c>
      <c r="F4679" s="11">
        <v>5</v>
      </c>
      <c r="G4679" s="11" t="s">
        <v>66</v>
      </c>
      <c r="H4679" s="11" t="s">
        <v>65</v>
      </c>
      <c r="I4679" s="11">
        <v>40.752309992446698</v>
      </c>
      <c r="J4679" s="11">
        <v>-73.937500618392804</v>
      </c>
      <c r="K4679" s="11">
        <v>127</v>
      </c>
      <c r="L4679" s="11">
        <v>28.661571782300399</v>
      </c>
      <c r="M4679" s="11">
        <v>68.152197594306699</v>
      </c>
      <c r="N4679" s="11" t="s">
        <v>54</v>
      </c>
      <c r="O4679" s="11" t="s">
        <v>60</v>
      </c>
      <c r="P4679" s="11">
        <v>0</v>
      </c>
      <c r="Q4679" s="11">
        <v>-0.77904637049225001</v>
      </c>
      <c r="R4679" s="11">
        <v>61</v>
      </c>
      <c r="S4679" s="11">
        <v>39</v>
      </c>
      <c r="T4679" s="11">
        <v>468.19114931866102</v>
      </c>
      <c r="U4679" s="11">
        <v>27.719856587875402</v>
      </c>
      <c r="V4679" s="11" t="s">
        <v>63</v>
      </c>
    </row>
    <row r="4680" spans="1:22" x14ac:dyDescent="0.3">
      <c r="A4680" s="9">
        <v>45368.243055555598</v>
      </c>
      <c r="B4680" s="10">
        <v>45368</v>
      </c>
      <c r="C4680" s="11">
        <v>2024</v>
      </c>
      <c r="D4680" s="11">
        <v>3</v>
      </c>
      <c r="E4680" s="11">
        <v>17</v>
      </c>
      <c r="F4680" s="11">
        <v>5</v>
      </c>
      <c r="G4680" s="11" t="s">
        <v>66</v>
      </c>
      <c r="H4680" s="11" t="s">
        <v>65</v>
      </c>
      <c r="I4680" s="11">
        <v>40.617152352938199</v>
      </c>
      <c r="J4680" s="11">
        <v>-73.947100963335899</v>
      </c>
      <c r="K4680" s="11">
        <v>235</v>
      </c>
      <c r="L4680" s="11">
        <v>14.8422728620051</v>
      </c>
      <c r="M4680" s="11">
        <v>52.455794404403697</v>
      </c>
      <c r="N4680" s="11" t="s">
        <v>54</v>
      </c>
      <c r="O4680" s="11" t="s">
        <v>58</v>
      </c>
      <c r="P4680" s="11">
        <v>0</v>
      </c>
      <c r="Q4680" s="11">
        <v>-0.92055906810949595</v>
      </c>
      <c r="R4680" s="11">
        <v>80</v>
      </c>
      <c r="S4680" s="11">
        <v>49</v>
      </c>
      <c r="T4680" s="11">
        <v>356.026908559969</v>
      </c>
      <c r="U4680" s="11">
        <v>5.0490176518008401</v>
      </c>
      <c r="V4680" s="11" t="s">
        <v>56</v>
      </c>
    </row>
    <row r="4681" spans="1:22" x14ac:dyDescent="0.3">
      <c r="A4681" s="9">
        <v>45368.246527777803</v>
      </c>
      <c r="B4681" s="10">
        <v>45368</v>
      </c>
      <c r="C4681" s="11">
        <v>2024</v>
      </c>
      <c r="D4681" s="11">
        <v>3</v>
      </c>
      <c r="E4681" s="11">
        <v>17</v>
      </c>
      <c r="F4681" s="11">
        <v>5</v>
      </c>
      <c r="G4681" s="11" t="s">
        <v>66</v>
      </c>
      <c r="H4681" s="11" t="s">
        <v>65</v>
      </c>
      <c r="I4681" s="11">
        <v>40.685703847432102</v>
      </c>
      <c r="J4681" s="11">
        <v>-73.984674554996502</v>
      </c>
      <c r="K4681" s="11">
        <v>275</v>
      </c>
      <c r="L4681" s="11">
        <v>34.627208688665299</v>
      </c>
      <c r="M4681" s="11">
        <v>41.922106714085601</v>
      </c>
      <c r="N4681" s="11" t="s">
        <v>57</v>
      </c>
      <c r="O4681" s="11" t="s">
        <v>60</v>
      </c>
      <c r="P4681" s="11">
        <v>0</v>
      </c>
      <c r="Q4681" s="11">
        <v>4.5318424391055802E-2</v>
      </c>
      <c r="R4681" s="11">
        <v>69</v>
      </c>
      <c r="S4681" s="11">
        <v>5</v>
      </c>
      <c r="T4681" s="11">
        <v>410.14428652975403</v>
      </c>
      <c r="U4681" s="11">
        <v>29.306660794668002</v>
      </c>
      <c r="V4681" s="11" t="s">
        <v>56</v>
      </c>
    </row>
    <row r="4682" spans="1:22" x14ac:dyDescent="0.3">
      <c r="A4682" s="9">
        <v>45368.25</v>
      </c>
      <c r="B4682" s="10">
        <v>45368</v>
      </c>
      <c r="C4682" s="11">
        <v>2024</v>
      </c>
      <c r="D4682" s="11">
        <v>3</v>
      </c>
      <c r="E4682" s="11">
        <v>17</v>
      </c>
      <c r="F4682" s="11">
        <v>6</v>
      </c>
      <c r="G4682" s="11" t="s">
        <v>66</v>
      </c>
      <c r="H4682" s="11" t="s">
        <v>65</v>
      </c>
      <c r="I4682" s="11">
        <v>40.832488750361598</v>
      </c>
      <c r="J4682" s="11">
        <v>-73.750932376026597</v>
      </c>
      <c r="K4682" s="11">
        <v>241</v>
      </c>
      <c r="L4682" s="11">
        <v>39.161868334729</v>
      </c>
      <c r="M4682" s="11">
        <v>16.854562029194</v>
      </c>
      <c r="N4682" s="11" t="s">
        <v>57</v>
      </c>
      <c r="O4682" s="11" t="s">
        <v>55</v>
      </c>
      <c r="P4682" s="11">
        <v>0</v>
      </c>
      <c r="Q4682" s="11">
        <v>-0.58827659605124905</v>
      </c>
      <c r="R4682" s="11">
        <v>39</v>
      </c>
      <c r="S4682" s="11">
        <v>4</v>
      </c>
      <c r="T4682" s="11">
        <v>205.97112038697799</v>
      </c>
      <c r="U4682" s="11">
        <v>28.591611337315701</v>
      </c>
      <c r="V4682" s="11" t="s">
        <v>56</v>
      </c>
    </row>
    <row r="4683" spans="1:22" x14ac:dyDescent="0.3">
      <c r="A4683" s="9">
        <v>45368.253472222197</v>
      </c>
      <c r="B4683" s="10">
        <v>45368</v>
      </c>
      <c r="C4683" s="11">
        <v>2024</v>
      </c>
      <c r="D4683" s="11">
        <v>3</v>
      </c>
      <c r="E4683" s="11">
        <v>17</v>
      </c>
      <c r="F4683" s="11">
        <v>6</v>
      </c>
      <c r="G4683" s="11" t="s">
        <v>66</v>
      </c>
      <c r="H4683" s="11" t="s">
        <v>65</v>
      </c>
      <c r="I4683" s="11">
        <v>40.7778228411199</v>
      </c>
      <c r="J4683" s="11">
        <v>-73.787682786763199</v>
      </c>
      <c r="K4683" s="11">
        <v>203</v>
      </c>
      <c r="L4683" s="11">
        <v>17.842730994555598</v>
      </c>
      <c r="M4683" s="11">
        <v>40.618415082463997</v>
      </c>
      <c r="N4683" s="11" t="s">
        <v>59</v>
      </c>
      <c r="O4683" s="11" t="s">
        <v>61</v>
      </c>
      <c r="P4683" s="11">
        <v>0</v>
      </c>
      <c r="Q4683" s="11">
        <v>-0.44775239476628498</v>
      </c>
      <c r="R4683" s="11">
        <v>54</v>
      </c>
      <c r="S4683" s="11">
        <v>37</v>
      </c>
      <c r="T4683" s="11">
        <v>466.38631098261698</v>
      </c>
      <c r="U4683" s="11">
        <v>13.8719436521763</v>
      </c>
      <c r="V4683" s="11" t="s">
        <v>56</v>
      </c>
    </row>
    <row r="4684" spans="1:22" x14ac:dyDescent="0.3">
      <c r="A4684" s="9">
        <v>45368.256944444503</v>
      </c>
      <c r="B4684" s="10">
        <v>45368</v>
      </c>
      <c r="C4684" s="11">
        <v>2024</v>
      </c>
      <c r="D4684" s="11">
        <v>3</v>
      </c>
      <c r="E4684" s="11">
        <v>17</v>
      </c>
      <c r="F4684" s="11">
        <v>6</v>
      </c>
      <c r="G4684" s="11" t="s">
        <v>66</v>
      </c>
      <c r="H4684" s="11" t="s">
        <v>65</v>
      </c>
      <c r="I4684" s="11">
        <v>40.802105406461202</v>
      </c>
      <c r="J4684" s="11">
        <v>-73.730017383008004</v>
      </c>
      <c r="K4684" s="11">
        <v>200</v>
      </c>
      <c r="L4684" s="11">
        <v>61.411076500755499</v>
      </c>
      <c r="M4684" s="11">
        <v>41.558373697721798</v>
      </c>
      <c r="N4684" s="11" t="s">
        <v>59</v>
      </c>
      <c r="O4684" s="11" t="s">
        <v>58</v>
      </c>
      <c r="P4684" s="11">
        <v>1</v>
      </c>
      <c r="Q4684" s="11">
        <v>0.57745177671493098</v>
      </c>
      <c r="R4684" s="11">
        <v>65</v>
      </c>
      <c r="S4684" s="11">
        <v>33</v>
      </c>
      <c r="T4684" s="11">
        <v>231.84198462186799</v>
      </c>
      <c r="U4684" s="11">
        <v>28.812676464928799</v>
      </c>
      <c r="V4684" s="11" t="s">
        <v>56</v>
      </c>
    </row>
    <row r="4685" spans="1:22" x14ac:dyDescent="0.3">
      <c r="A4685" s="9">
        <v>45368.260416666701</v>
      </c>
      <c r="B4685" s="10">
        <v>45368</v>
      </c>
      <c r="C4685" s="11">
        <v>2024</v>
      </c>
      <c r="D4685" s="11">
        <v>3</v>
      </c>
      <c r="E4685" s="11">
        <v>17</v>
      </c>
      <c r="F4685" s="11">
        <v>6</v>
      </c>
      <c r="G4685" s="11" t="s">
        <v>66</v>
      </c>
      <c r="H4685" s="11" t="s">
        <v>65</v>
      </c>
      <c r="I4685" s="11">
        <v>40.631905743062603</v>
      </c>
      <c r="J4685" s="11">
        <v>-73.931987685578306</v>
      </c>
      <c r="K4685" s="11">
        <v>212</v>
      </c>
      <c r="L4685" s="11">
        <v>76.190488792529393</v>
      </c>
      <c r="M4685" s="11">
        <v>29.367263682623399</v>
      </c>
      <c r="N4685" s="11" t="s">
        <v>59</v>
      </c>
      <c r="O4685" s="11" t="s">
        <v>55</v>
      </c>
      <c r="P4685" s="11">
        <v>1</v>
      </c>
      <c r="Q4685" s="11">
        <v>-0.15561716895132099</v>
      </c>
      <c r="R4685" s="11">
        <v>74</v>
      </c>
      <c r="S4685" s="11">
        <v>3</v>
      </c>
      <c r="T4685" s="11">
        <v>112.544352858447</v>
      </c>
      <c r="U4685" s="11">
        <v>6.1641672904762599</v>
      </c>
      <c r="V4685" s="11" t="s">
        <v>56</v>
      </c>
    </row>
    <row r="4686" spans="1:22" x14ac:dyDescent="0.3">
      <c r="A4686" s="9">
        <v>45368.263888888898</v>
      </c>
      <c r="B4686" s="10">
        <v>45368</v>
      </c>
      <c r="C4686" s="11">
        <v>2024</v>
      </c>
      <c r="D4686" s="11">
        <v>3</v>
      </c>
      <c r="E4686" s="11">
        <v>17</v>
      </c>
      <c r="F4686" s="11">
        <v>6</v>
      </c>
      <c r="G4686" s="11" t="s">
        <v>66</v>
      </c>
      <c r="H4686" s="11" t="s">
        <v>65</v>
      </c>
      <c r="I4686" s="11">
        <v>40.681921696158803</v>
      </c>
      <c r="J4686" s="11">
        <v>-73.886626371076005</v>
      </c>
      <c r="K4686" s="11">
        <v>250</v>
      </c>
      <c r="L4686" s="11">
        <v>25.561205566874701</v>
      </c>
      <c r="M4686" s="11">
        <v>86.693871960660303</v>
      </c>
      <c r="N4686" s="11" t="s">
        <v>59</v>
      </c>
      <c r="O4686" s="11" t="s">
        <v>61</v>
      </c>
      <c r="P4686" s="11">
        <v>1</v>
      </c>
      <c r="Q4686" s="11">
        <v>-0.98007844331362903</v>
      </c>
      <c r="R4686" s="11">
        <v>32</v>
      </c>
      <c r="S4686" s="11">
        <v>0</v>
      </c>
      <c r="T4686" s="11">
        <v>429.968994373839</v>
      </c>
      <c r="U4686" s="11">
        <v>10.552898985910799</v>
      </c>
      <c r="V4686" s="11" t="s">
        <v>56</v>
      </c>
    </row>
    <row r="4687" spans="1:22" x14ac:dyDescent="0.3">
      <c r="A4687" s="9">
        <v>45368.267361111102</v>
      </c>
      <c r="B4687" s="10">
        <v>45368</v>
      </c>
      <c r="C4687" s="11">
        <v>2024</v>
      </c>
      <c r="D4687" s="11">
        <v>3</v>
      </c>
      <c r="E4687" s="11">
        <v>17</v>
      </c>
      <c r="F4687" s="11">
        <v>6</v>
      </c>
      <c r="G4687" s="11" t="s">
        <v>66</v>
      </c>
      <c r="H4687" s="11" t="s">
        <v>65</v>
      </c>
      <c r="I4687" s="11">
        <v>40.653796903429701</v>
      </c>
      <c r="J4687" s="11">
        <v>-73.921855792267607</v>
      </c>
      <c r="K4687" s="11">
        <v>183</v>
      </c>
      <c r="L4687" s="11">
        <v>39.945600111494898</v>
      </c>
      <c r="M4687" s="11">
        <v>89.786954435251005</v>
      </c>
      <c r="N4687" s="11" t="s">
        <v>54</v>
      </c>
      <c r="O4687" s="11" t="s">
        <v>58</v>
      </c>
      <c r="P4687" s="11">
        <v>0</v>
      </c>
      <c r="Q4687" s="11">
        <v>0.99404348401311504</v>
      </c>
      <c r="R4687" s="11">
        <v>77</v>
      </c>
      <c r="S4687" s="11">
        <v>48</v>
      </c>
      <c r="T4687" s="11">
        <v>439.66354206696298</v>
      </c>
      <c r="U4687" s="11">
        <v>17.337407135179799</v>
      </c>
      <c r="V4687" s="11" t="s">
        <v>56</v>
      </c>
    </row>
    <row r="4688" spans="1:22" x14ac:dyDescent="0.3">
      <c r="A4688" s="9">
        <v>45368.270833333299</v>
      </c>
      <c r="B4688" s="10">
        <v>45368</v>
      </c>
      <c r="C4688" s="11">
        <v>2024</v>
      </c>
      <c r="D4688" s="11">
        <v>3</v>
      </c>
      <c r="E4688" s="11">
        <v>17</v>
      </c>
      <c r="F4688" s="11">
        <v>6</v>
      </c>
      <c r="G4688" s="11" t="s">
        <v>66</v>
      </c>
      <c r="H4688" s="11" t="s">
        <v>65</v>
      </c>
      <c r="I4688" s="11">
        <v>40.713424776332701</v>
      </c>
      <c r="J4688" s="11">
        <v>-73.785482696242298</v>
      </c>
      <c r="K4688" s="11">
        <v>235</v>
      </c>
      <c r="L4688" s="11">
        <v>63.377118284877596</v>
      </c>
      <c r="M4688" s="11">
        <v>78.665832383179705</v>
      </c>
      <c r="N4688" s="11" t="s">
        <v>59</v>
      </c>
      <c r="O4688" s="11" t="s">
        <v>55</v>
      </c>
      <c r="P4688" s="11">
        <v>0</v>
      </c>
      <c r="Q4688" s="11">
        <v>0.95700316536616004</v>
      </c>
      <c r="R4688" s="11">
        <v>75</v>
      </c>
      <c r="S4688" s="11">
        <v>36</v>
      </c>
      <c r="T4688" s="11">
        <v>400.47427542568198</v>
      </c>
      <c r="U4688" s="11">
        <v>27.711221329743498</v>
      </c>
      <c r="V4688" s="11" t="s">
        <v>56</v>
      </c>
    </row>
    <row r="4689" spans="1:22" x14ac:dyDescent="0.3">
      <c r="A4689" s="9">
        <v>45368.274305555598</v>
      </c>
      <c r="B4689" s="10">
        <v>45368</v>
      </c>
      <c r="C4689" s="11">
        <v>2024</v>
      </c>
      <c r="D4689" s="11">
        <v>3</v>
      </c>
      <c r="E4689" s="11">
        <v>17</v>
      </c>
      <c r="F4689" s="11">
        <v>6</v>
      </c>
      <c r="G4689" s="11" t="s">
        <v>66</v>
      </c>
      <c r="H4689" s="11" t="s">
        <v>65</v>
      </c>
      <c r="I4689" s="11">
        <v>40.635856721872102</v>
      </c>
      <c r="J4689" s="11">
        <v>-73.729932941924702</v>
      </c>
      <c r="K4689" s="11">
        <v>79</v>
      </c>
      <c r="L4689" s="11">
        <v>74.213969516768103</v>
      </c>
      <c r="M4689" s="11">
        <v>27.081558627951399</v>
      </c>
      <c r="N4689" s="11" t="s">
        <v>54</v>
      </c>
      <c r="O4689" s="11" t="s">
        <v>55</v>
      </c>
      <c r="P4689" s="11">
        <v>0</v>
      </c>
      <c r="Q4689" s="11">
        <v>0.18427246446234999</v>
      </c>
      <c r="R4689" s="11">
        <v>8</v>
      </c>
      <c r="S4689" s="11">
        <v>13</v>
      </c>
      <c r="T4689" s="11">
        <v>190.368588181852</v>
      </c>
      <c r="U4689" s="11">
        <v>17.417352214492301</v>
      </c>
      <c r="V4689" s="11" t="s">
        <v>62</v>
      </c>
    </row>
    <row r="4690" spans="1:22" x14ac:dyDescent="0.3">
      <c r="A4690" s="9">
        <v>45368.277777777803</v>
      </c>
      <c r="B4690" s="10">
        <v>45368</v>
      </c>
      <c r="C4690" s="11">
        <v>2024</v>
      </c>
      <c r="D4690" s="11">
        <v>3</v>
      </c>
      <c r="E4690" s="11">
        <v>17</v>
      </c>
      <c r="F4690" s="11">
        <v>6</v>
      </c>
      <c r="G4690" s="11" t="s">
        <v>66</v>
      </c>
      <c r="H4690" s="11" t="s">
        <v>65</v>
      </c>
      <c r="I4690" s="11">
        <v>40.630244710816299</v>
      </c>
      <c r="J4690" s="11">
        <v>-73.9613983310322</v>
      </c>
      <c r="K4690" s="11">
        <v>299</v>
      </c>
      <c r="L4690" s="11">
        <v>43.913533222175801</v>
      </c>
      <c r="M4690" s="11">
        <v>61.361586814395501</v>
      </c>
      <c r="N4690" s="11" t="s">
        <v>59</v>
      </c>
      <c r="O4690" s="11" t="s">
        <v>60</v>
      </c>
      <c r="P4690" s="11">
        <v>0</v>
      </c>
      <c r="Q4690" s="11">
        <v>-0.25857218567698997</v>
      </c>
      <c r="R4690" s="11">
        <v>27</v>
      </c>
      <c r="S4690" s="11">
        <v>46</v>
      </c>
      <c r="T4690" s="11">
        <v>137.469603426823</v>
      </c>
      <c r="U4690" s="11">
        <v>28.358564897633499</v>
      </c>
      <c r="V4690" s="11" t="s">
        <v>56</v>
      </c>
    </row>
    <row r="4691" spans="1:22" x14ac:dyDescent="0.3">
      <c r="A4691" s="9">
        <v>45368.28125</v>
      </c>
      <c r="B4691" s="10">
        <v>45368</v>
      </c>
      <c r="C4691" s="11">
        <v>2024</v>
      </c>
      <c r="D4691" s="11">
        <v>3</v>
      </c>
      <c r="E4691" s="11">
        <v>17</v>
      </c>
      <c r="F4691" s="11">
        <v>6</v>
      </c>
      <c r="G4691" s="11" t="s">
        <v>66</v>
      </c>
      <c r="H4691" s="11" t="s">
        <v>65</v>
      </c>
      <c r="I4691" s="11">
        <v>40.866689896052698</v>
      </c>
      <c r="J4691" s="11">
        <v>-73.891242856073504</v>
      </c>
      <c r="K4691" s="11">
        <v>59</v>
      </c>
      <c r="L4691" s="11">
        <v>79.5541794812479</v>
      </c>
      <c r="M4691" s="11">
        <v>25.670419305966998</v>
      </c>
      <c r="N4691" s="11" t="s">
        <v>54</v>
      </c>
      <c r="O4691" s="11" t="s">
        <v>61</v>
      </c>
      <c r="P4691" s="11">
        <v>0</v>
      </c>
      <c r="Q4691" s="11">
        <v>8.8258231436923795E-2</v>
      </c>
      <c r="R4691" s="11">
        <v>84</v>
      </c>
      <c r="S4691" s="11">
        <v>22</v>
      </c>
      <c r="T4691" s="11">
        <v>482.50408655710999</v>
      </c>
      <c r="U4691" s="11">
        <v>28.924252098218702</v>
      </c>
      <c r="V4691" s="11" t="s">
        <v>62</v>
      </c>
    </row>
    <row r="4692" spans="1:22" x14ac:dyDescent="0.3">
      <c r="A4692" s="9">
        <v>45368.284722222197</v>
      </c>
      <c r="B4692" s="10">
        <v>45368</v>
      </c>
      <c r="C4692" s="11">
        <v>2024</v>
      </c>
      <c r="D4692" s="11">
        <v>3</v>
      </c>
      <c r="E4692" s="11">
        <v>17</v>
      </c>
      <c r="F4692" s="11">
        <v>6</v>
      </c>
      <c r="G4692" s="11" t="s">
        <v>66</v>
      </c>
      <c r="H4692" s="11" t="s">
        <v>65</v>
      </c>
      <c r="I4692" s="11">
        <v>40.809589900655901</v>
      </c>
      <c r="J4692" s="11">
        <v>-73.729701674772897</v>
      </c>
      <c r="K4692" s="11">
        <v>209</v>
      </c>
      <c r="L4692" s="11">
        <v>11.373622960226101</v>
      </c>
      <c r="M4692" s="11">
        <v>10.0101454695934</v>
      </c>
      <c r="N4692" s="11" t="s">
        <v>57</v>
      </c>
      <c r="O4692" s="11" t="s">
        <v>58</v>
      </c>
      <c r="P4692" s="11">
        <v>0</v>
      </c>
      <c r="Q4692" s="11">
        <v>-0.87105714566869197</v>
      </c>
      <c r="R4692" s="11">
        <v>50</v>
      </c>
      <c r="S4692" s="11">
        <v>42</v>
      </c>
      <c r="T4692" s="11">
        <v>423.12376498600997</v>
      </c>
      <c r="U4692" s="11">
        <v>19.620439060279399</v>
      </c>
      <c r="V4692" s="11" t="s">
        <v>56</v>
      </c>
    </row>
    <row r="4693" spans="1:22" x14ac:dyDescent="0.3">
      <c r="A4693" s="9">
        <v>45368.288194444503</v>
      </c>
      <c r="B4693" s="10">
        <v>45368</v>
      </c>
      <c r="C4693" s="11">
        <v>2024</v>
      </c>
      <c r="D4693" s="11">
        <v>3</v>
      </c>
      <c r="E4693" s="11">
        <v>17</v>
      </c>
      <c r="F4693" s="11">
        <v>6</v>
      </c>
      <c r="G4693" s="11" t="s">
        <v>66</v>
      </c>
      <c r="H4693" s="11" t="s">
        <v>65</v>
      </c>
      <c r="I4693" s="11">
        <v>40.617089828214198</v>
      </c>
      <c r="J4693" s="11">
        <v>-73.904783055615994</v>
      </c>
      <c r="K4693" s="11">
        <v>252</v>
      </c>
      <c r="L4693" s="11">
        <v>47.943190996516698</v>
      </c>
      <c r="M4693" s="11">
        <v>27.2983787210825</v>
      </c>
      <c r="N4693" s="11" t="s">
        <v>59</v>
      </c>
      <c r="O4693" s="11" t="s">
        <v>61</v>
      </c>
      <c r="P4693" s="11">
        <v>0</v>
      </c>
      <c r="Q4693" s="11">
        <v>0.54718972121845899</v>
      </c>
      <c r="R4693" s="11">
        <v>93</v>
      </c>
      <c r="S4693" s="11">
        <v>9</v>
      </c>
      <c r="T4693" s="11">
        <v>82.999244295030707</v>
      </c>
      <c r="U4693" s="11">
        <v>16.916888244403001</v>
      </c>
      <c r="V4693" s="11" t="s">
        <v>56</v>
      </c>
    </row>
    <row r="4694" spans="1:22" x14ac:dyDescent="0.3">
      <c r="A4694" s="9">
        <v>45368.291666666701</v>
      </c>
      <c r="B4694" s="10">
        <v>45368</v>
      </c>
      <c r="C4694" s="11">
        <v>2024</v>
      </c>
      <c r="D4694" s="11">
        <v>3</v>
      </c>
      <c r="E4694" s="11">
        <v>17</v>
      </c>
      <c r="F4694" s="11">
        <v>7</v>
      </c>
      <c r="G4694" s="11" t="s">
        <v>66</v>
      </c>
      <c r="H4694" s="11" t="s">
        <v>65</v>
      </c>
      <c r="I4694" s="11">
        <v>40.681498370895497</v>
      </c>
      <c r="J4694" s="11">
        <v>-73.709647780643294</v>
      </c>
      <c r="K4694" s="11">
        <v>238</v>
      </c>
      <c r="L4694" s="11">
        <v>30.031784099576399</v>
      </c>
      <c r="M4694" s="11">
        <v>75.921707340619093</v>
      </c>
      <c r="N4694" s="11" t="s">
        <v>54</v>
      </c>
      <c r="O4694" s="11" t="s">
        <v>61</v>
      </c>
      <c r="P4694" s="11">
        <v>0</v>
      </c>
      <c r="Q4694" s="11">
        <v>0.26269654023755701</v>
      </c>
      <c r="R4694" s="11">
        <v>9</v>
      </c>
      <c r="S4694" s="11">
        <v>42</v>
      </c>
      <c r="T4694" s="11">
        <v>165.35772005750599</v>
      </c>
      <c r="U4694" s="11">
        <v>16.4029653480642</v>
      </c>
      <c r="V4694" s="11" t="s">
        <v>56</v>
      </c>
    </row>
    <row r="4695" spans="1:22" x14ac:dyDescent="0.3">
      <c r="A4695" s="9">
        <v>45368.295138888898</v>
      </c>
      <c r="B4695" s="10">
        <v>45368</v>
      </c>
      <c r="C4695" s="11">
        <v>2024</v>
      </c>
      <c r="D4695" s="11">
        <v>3</v>
      </c>
      <c r="E4695" s="11">
        <v>17</v>
      </c>
      <c r="F4695" s="11">
        <v>7</v>
      </c>
      <c r="G4695" s="11" t="s">
        <v>66</v>
      </c>
      <c r="H4695" s="11" t="s">
        <v>65</v>
      </c>
      <c r="I4695" s="11">
        <v>40.834149628818302</v>
      </c>
      <c r="J4695" s="11">
        <v>-73.855834278163599</v>
      </c>
      <c r="K4695" s="11">
        <v>159</v>
      </c>
      <c r="L4695" s="11">
        <v>30.553598312207502</v>
      </c>
      <c r="M4695" s="11">
        <v>72.996730018957194</v>
      </c>
      <c r="N4695" s="11" t="s">
        <v>57</v>
      </c>
      <c r="O4695" s="11" t="s">
        <v>61</v>
      </c>
      <c r="P4695" s="11">
        <v>1</v>
      </c>
      <c r="Q4695" s="11">
        <v>0.459269968609827</v>
      </c>
      <c r="R4695" s="11">
        <v>1</v>
      </c>
      <c r="S4695" s="11">
        <v>27</v>
      </c>
      <c r="T4695" s="11">
        <v>422.68201429731101</v>
      </c>
      <c r="U4695" s="11">
        <v>9.30372250792907</v>
      </c>
      <c r="V4695" s="11" t="s">
        <v>56</v>
      </c>
    </row>
    <row r="4696" spans="1:22" x14ac:dyDescent="0.3">
      <c r="A4696" s="9">
        <v>45368.298611111102</v>
      </c>
      <c r="B4696" s="10">
        <v>45368</v>
      </c>
      <c r="C4696" s="11">
        <v>2024</v>
      </c>
      <c r="D4696" s="11">
        <v>3</v>
      </c>
      <c r="E4696" s="11">
        <v>17</v>
      </c>
      <c r="F4696" s="11">
        <v>7</v>
      </c>
      <c r="G4696" s="11" t="s">
        <v>66</v>
      </c>
      <c r="H4696" s="11" t="s">
        <v>65</v>
      </c>
      <c r="I4696" s="11">
        <v>40.8321480857092</v>
      </c>
      <c r="J4696" s="11">
        <v>-73.779489666754102</v>
      </c>
      <c r="K4696" s="11">
        <v>259</v>
      </c>
      <c r="L4696" s="11">
        <v>39.801289882620303</v>
      </c>
      <c r="M4696" s="11">
        <v>23.723588434357701</v>
      </c>
      <c r="N4696" s="11" t="s">
        <v>59</v>
      </c>
      <c r="O4696" s="11" t="s">
        <v>55</v>
      </c>
      <c r="P4696" s="11">
        <v>0</v>
      </c>
      <c r="Q4696" s="11">
        <v>0.474465374871336</v>
      </c>
      <c r="R4696" s="11">
        <v>84</v>
      </c>
      <c r="S4696" s="11">
        <v>24</v>
      </c>
      <c r="T4696" s="11">
        <v>418.88431262750402</v>
      </c>
      <c r="U4696" s="11">
        <v>11.729880082953899</v>
      </c>
      <c r="V4696" s="11" t="s">
        <v>56</v>
      </c>
    </row>
    <row r="4697" spans="1:22" x14ac:dyDescent="0.3">
      <c r="A4697" s="9">
        <v>45368.302083333299</v>
      </c>
      <c r="B4697" s="10">
        <v>45368</v>
      </c>
      <c r="C4697" s="11">
        <v>2024</v>
      </c>
      <c r="D4697" s="11">
        <v>3</v>
      </c>
      <c r="E4697" s="11">
        <v>17</v>
      </c>
      <c r="F4697" s="11">
        <v>7</v>
      </c>
      <c r="G4697" s="11" t="s">
        <v>66</v>
      </c>
      <c r="H4697" s="11" t="s">
        <v>65</v>
      </c>
      <c r="I4697" s="11">
        <v>40.857984793401798</v>
      </c>
      <c r="J4697" s="11">
        <v>-73.954774635040806</v>
      </c>
      <c r="K4697" s="11">
        <v>155</v>
      </c>
      <c r="L4697" s="11">
        <v>19.690101152231101</v>
      </c>
      <c r="M4697" s="11">
        <v>29.548436706794799</v>
      </c>
      <c r="N4697" s="11" t="s">
        <v>57</v>
      </c>
      <c r="O4697" s="11" t="s">
        <v>55</v>
      </c>
      <c r="P4697" s="11">
        <v>0</v>
      </c>
      <c r="Q4697" s="11">
        <v>5.7830219329978803E-2</v>
      </c>
      <c r="R4697" s="11">
        <v>36</v>
      </c>
      <c r="S4697" s="11">
        <v>12</v>
      </c>
      <c r="T4697" s="11">
        <v>202.52676694419199</v>
      </c>
      <c r="U4697" s="11">
        <v>7.4471110535224998</v>
      </c>
      <c r="V4697" s="11" t="s">
        <v>56</v>
      </c>
    </row>
    <row r="4698" spans="1:22" x14ac:dyDescent="0.3">
      <c r="A4698" s="9">
        <v>45368.305555555598</v>
      </c>
      <c r="B4698" s="10">
        <v>45368</v>
      </c>
      <c r="C4698" s="11">
        <v>2024</v>
      </c>
      <c r="D4698" s="11">
        <v>3</v>
      </c>
      <c r="E4698" s="11">
        <v>17</v>
      </c>
      <c r="F4698" s="11">
        <v>7</v>
      </c>
      <c r="G4698" s="11" t="s">
        <v>66</v>
      </c>
      <c r="H4698" s="11" t="s">
        <v>65</v>
      </c>
      <c r="I4698" s="11">
        <v>40.705956112938402</v>
      </c>
      <c r="J4698" s="11">
        <v>-73.840204211710699</v>
      </c>
      <c r="K4698" s="11">
        <v>191</v>
      </c>
      <c r="L4698" s="11">
        <v>66.292207837692402</v>
      </c>
      <c r="M4698" s="11">
        <v>15.677804913951199</v>
      </c>
      <c r="N4698" s="11" t="s">
        <v>57</v>
      </c>
      <c r="O4698" s="11" t="s">
        <v>61</v>
      </c>
      <c r="P4698" s="11">
        <v>0</v>
      </c>
      <c r="Q4698" s="11">
        <v>-0.71834601472564696</v>
      </c>
      <c r="R4698" s="11">
        <v>2</v>
      </c>
      <c r="S4698" s="11">
        <v>12</v>
      </c>
      <c r="T4698" s="11">
        <v>270.87268249059701</v>
      </c>
      <c r="U4698" s="11">
        <v>12.8169014246798</v>
      </c>
      <c r="V4698" s="11" t="s">
        <v>63</v>
      </c>
    </row>
    <row r="4699" spans="1:22" x14ac:dyDescent="0.3">
      <c r="A4699" s="9">
        <v>45368.309027777803</v>
      </c>
      <c r="B4699" s="10">
        <v>45368</v>
      </c>
      <c r="C4699" s="11">
        <v>2024</v>
      </c>
      <c r="D4699" s="11">
        <v>3</v>
      </c>
      <c r="E4699" s="11">
        <v>17</v>
      </c>
      <c r="F4699" s="11">
        <v>7</v>
      </c>
      <c r="G4699" s="11" t="s">
        <v>66</v>
      </c>
      <c r="H4699" s="11" t="s">
        <v>65</v>
      </c>
      <c r="I4699" s="11">
        <v>40.895474259320601</v>
      </c>
      <c r="J4699" s="11">
        <v>-73.781792137524306</v>
      </c>
      <c r="K4699" s="11">
        <v>243</v>
      </c>
      <c r="L4699" s="11">
        <v>34.490361709343397</v>
      </c>
      <c r="M4699" s="11">
        <v>21.380997505018801</v>
      </c>
      <c r="N4699" s="11" t="s">
        <v>57</v>
      </c>
      <c r="O4699" s="11" t="s">
        <v>58</v>
      </c>
      <c r="P4699" s="11">
        <v>1</v>
      </c>
      <c r="Q4699" s="11">
        <v>0.144481757177151</v>
      </c>
      <c r="R4699" s="11">
        <v>79</v>
      </c>
      <c r="S4699" s="11">
        <v>34</v>
      </c>
      <c r="T4699" s="11">
        <v>290.18842746891403</v>
      </c>
      <c r="U4699" s="11">
        <v>15.930308922872101</v>
      </c>
      <c r="V4699" s="11" t="s">
        <v>56</v>
      </c>
    </row>
    <row r="4700" spans="1:22" x14ac:dyDescent="0.3">
      <c r="A4700" s="9">
        <v>45368.3125</v>
      </c>
      <c r="B4700" s="10">
        <v>45368</v>
      </c>
      <c r="C4700" s="11">
        <v>2024</v>
      </c>
      <c r="D4700" s="11">
        <v>3</v>
      </c>
      <c r="E4700" s="11">
        <v>17</v>
      </c>
      <c r="F4700" s="11">
        <v>7</v>
      </c>
      <c r="G4700" s="11" t="s">
        <v>66</v>
      </c>
      <c r="H4700" s="11" t="s">
        <v>65</v>
      </c>
      <c r="I4700" s="11">
        <v>40.727710426925903</v>
      </c>
      <c r="J4700" s="11">
        <v>-73.889185586959996</v>
      </c>
      <c r="K4700" s="11">
        <v>213</v>
      </c>
      <c r="L4700" s="11">
        <v>18.461297116316</v>
      </c>
      <c r="M4700" s="11">
        <v>69.038690268419899</v>
      </c>
      <c r="N4700" s="11" t="s">
        <v>59</v>
      </c>
      <c r="O4700" s="11" t="s">
        <v>61</v>
      </c>
      <c r="P4700" s="11">
        <v>1</v>
      </c>
      <c r="Q4700" s="11">
        <v>0.32824904540768801</v>
      </c>
      <c r="R4700" s="11">
        <v>12</v>
      </c>
      <c r="S4700" s="11">
        <v>26</v>
      </c>
      <c r="T4700" s="11">
        <v>458.18958888985497</v>
      </c>
      <c r="U4700" s="11">
        <v>29.777741240587901</v>
      </c>
      <c r="V4700" s="11" t="s">
        <v>56</v>
      </c>
    </row>
    <row r="4701" spans="1:22" x14ac:dyDescent="0.3">
      <c r="A4701" s="9">
        <v>45368.315972222197</v>
      </c>
      <c r="B4701" s="10">
        <v>45368</v>
      </c>
      <c r="C4701" s="11">
        <v>2024</v>
      </c>
      <c r="D4701" s="11">
        <v>3</v>
      </c>
      <c r="E4701" s="11">
        <v>17</v>
      </c>
      <c r="F4701" s="11">
        <v>7</v>
      </c>
      <c r="G4701" s="11" t="s">
        <v>66</v>
      </c>
      <c r="H4701" s="11" t="s">
        <v>65</v>
      </c>
      <c r="I4701" s="11">
        <v>40.781121360842597</v>
      </c>
      <c r="J4701" s="11">
        <v>-73.795914546761495</v>
      </c>
      <c r="K4701" s="11">
        <v>116</v>
      </c>
      <c r="L4701" s="11">
        <v>31.375800146976001</v>
      </c>
      <c r="M4701" s="11">
        <v>69.544211128465705</v>
      </c>
      <c r="N4701" s="11" t="s">
        <v>59</v>
      </c>
      <c r="O4701" s="11" t="s">
        <v>61</v>
      </c>
      <c r="P4701" s="11">
        <v>0</v>
      </c>
      <c r="Q4701" s="11">
        <v>-0.94821075021949697</v>
      </c>
      <c r="R4701" s="11">
        <v>42</v>
      </c>
      <c r="S4701" s="11">
        <v>29</v>
      </c>
      <c r="T4701" s="11">
        <v>348.09037173812402</v>
      </c>
      <c r="U4701" s="11">
        <v>14.449600216457201</v>
      </c>
      <c r="V4701" s="11" t="s">
        <v>63</v>
      </c>
    </row>
    <row r="4702" spans="1:22" x14ac:dyDescent="0.3">
      <c r="A4702" s="9">
        <v>45368.319444444503</v>
      </c>
      <c r="B4702" s="10">
        <v>45368</v>
      </c>
      <c r="C4702" s="11">
        <v>2024</v>
      </c>
      <c r="D4702" s="11">
        <v>3</v>
      </c>
      <c r="E4702" s="11">
        <v>17</v>
      </c>
      <c r="F4702" s="11">
        <v>7</v>
      </c>
      <c r="G4702" s="11" t="s">
        <v>66</v>
      </c>
      <c r="H4702" s="11" t="s">
        <v>65</v>
      </c>
      <c r="I4702" s="11">
        <v>40.630638166657299</v>
      </c>
      <c r="J4702" s="11">
        <v>-73.772178916647306</v>
      </c>
      <c r="K4702" s="11">
        <v>92</v>
      </c>
      <c r="L4702" s="11">
        <v>53.608736369959999</v>
      </c>
      <c r="M4702" s="11">
        <v>10.627340834781601</v>
      </c>
      <c r="N4702" s="11" t="s">
        <v>54</v>
      </c>
      <c r="O4702" s="11" t="s">
        <v>55</v>
      </c>
      <c r="P4702" s="11">
        <v>0</v>
      </c>
      <c r="Q4702" s="11">
        <v>0.95155592794308896</v>
      </c>
      <c r="R4702" s="11">
        <v>52</v>
      </c>
      <c r="S4702" s="11">
        <v>4</v>
      </c>
      <c r="T4702" s="11">
        <v>389.615812524094</v>
      </c>
      <c r="U4702" s="11">
        <v>24.167491677224</v>
      </c>
      <c r="V4702" s="11" t="s">
        <v>62</v>
      </c>
    </row>
    <row r="4703" spans="1:22" x14ac:dyDescent="0.3">
      <c r="A4703" s="9">
        <v>45368.322916666701</v>
      </c>
      <c r="B4703" s="10">
        <v>45368</v>
      </c>
      <c r="C4703" s="11">
        <v>2024</v>
      </c>
      <c r="D4703" s="11">
        <v>3</v>
      </c>
      <c r="E4703" s="11">
        <v>17</v>
      </c>
      <c r="F4703" s="11">
        <v>7</v>
      </c>
      <c r="G4703" s="11" t="s">
        <v>66</v>
      </c>
      <c r="H4703" s="11" t="s">
        <v>65</v>
      </c>
      <c r="I4703" s="11">
        <v>40.757175839370099</v>
      </c>
      <c r="J4703" s="11">
        <v>-73.929120362230506</v>
      </c>
      <c r="K4703" s="11">
        <v>234</v>
      </c>
      <c r="L4703" s="11">
        <v>42.266482198269998</v>
      </c>
      <c r="M4703" s="11">
        <v>57.821806457710501</v>
      </c>
      <c r="N4703" s="11" t="s">
        <v>59</v>
      </c>
      <c r="O4703" s="11" t="s">
        <v>58</v>
      </c>
      <c r="P4703" s="11">
        <v>0</v>
      </c>
      <c r="Q4703" s="11">
        <v>0.71368392146031701</v>
      </c>
      <c r="R4703" s="11">
        <v>72</v>
      </c>
      <c r="S4703" s="11">
        <v>4</v>
      </c>
      <c r="T4703" s="11">
        <v>287.709834521613</v>
      </c>
      <c r="U4703" s="11">
        <v>25.242718262843301</v>
      </c>
      <c r="V4703" s="11" t="s">
        <v>56</v>
      </c>
    </row>
    <row r="4704" spans="1:22" x14ac:dyDescent="0.3">
      <c r="A4704" s="9">
        <v>45368.326388888898</v>
      </c>
      <c r="B4704" s="10">
        <v>45368</v>
      </c>
      <c r="C4704" s="11">
        <v>2024</v>
      </c>
      <c r="D4704" s="11">
        <v>3</v>
      </c>
      <c r="E4704" s="11">
        <v>17</v>
      </c>
      <c r="F4704" s="11">
        <v>7</v>
      </c>
      <c r="G4704" s="11" t="s">
        <v>66</v>
      </c>
      <c r="H4704" s="11" t="s">
        <v>65</v>
      </c>
      <c r="I4704" s="11">
        <v>40.615716824929102</v>
      </c>
      <c r="J4704" s="11">
        <v>-73.959655219086599</v>
      </c>
      <c r="K4704" s="11">
        <v>212</v>
      </c>
      <c r="L4704" s="11">
        <v>11.354005309387199</v>
      </c>
      <c r="M4704" s="11">
        <v>72.580579442382003</v>
      </c>
      <c r="N4704" s="11" t="s">
        <v>57</v>
      </c>
      <c r="O4704" s="11" t="s">
        <v>55</v>
      </c>
      <c r="P4704" s="11">
        <v>0</v>
      </c>
      <c r="Q4704" s="11">
        <v>-0.40919451412135299</v>
      </c>
      <c r="R4704" s="11">
        <v>58</v>
      </c>
      <c r="S4704" s="11">
        <v>13</v>
      </c>
      <c r="T4704" s="11">
        <v>350.36635794089699</v>
      </c>
      <c r="U4704" s="11">
        <v>24.061161770634399</v>
      </c>
      <c r="V4704" s="11" t="s">
        <v>56</v>
      </c>
    </row>
    <row r="4705" spans="1:22" x14ac:dyDescent="0.3">
      <c r="A4705" s="9">
        <v>45368.329861111102</v>
      </c>
      <c r="B4705" s="10">
        <v>45368</v>
      </c>
      <c r="C4705" s="11">
        <v>2024</v>
      </c>
      <c r="D4705" s="11">
        <v>3</v>
      </c>
      <c r="E4705" s="11">
        <v>17</v>
      </c>
      <c r="F4705" s="11">
        <v>7</v>
      </c>
      <c r="G4705" s="11" t="s">
        <v>66</v>
      </c>
      <c r="H4705" s="11" t="s">
        <v>65</v>
      </c>
      <c r="I4705" s="11">
        <v>40.812502222405698</v>
      </c>
      <c r="J4705" s="11">
        <v>-73.8730841436102</v>
      </c>
      <c r="K4705" s="11">
        <v>137</v>
      </c>
      <c r="L4705" s="11">
        <v>17.5396330457468</v>
      </c>
      <c r="M4705" s="11">
        <v>82.869023563168895</v>
      </c>
      <c r="N4705" s="11" t="s">
        <v>54</v>
      </c>
      <c r="O4705" s="11" t="s">
        <v>60</v>
      </c>
      <c r="P4705" s="11">
        <v>0</v>
      </c>
      <c r="Q4705" s="11">
        <v>-9.8227602553076304E-2</v>
      </c>
      <c r="R4705" s="11">
        <v>75</v>
      </c>
      <c r="S4705" s="11">
        <v>20</v>
      </c>
      <c r="T4705" s="11">
        <v>347.94522388704098</v>
      </c>
      <c r="U4705" s="11">
        <v>11.9052101702759</v>
      </c>
      <c r="V4705" s="11" t="s">
        <v>56</v>
      </c>
    </row>
    <row r="4706" spans="1:22" x14ac:dyDescent="0.3">
      <c r="A4706" s="9">
        <v>45368.333333333299</v>
      </c>
      <c r="B4706" s="10">
        <v>45368</v>
      </c>
      <c r="C4706" s="11">
        <v>2024</v>
      </c>
      <c r="D4706" s="11">
        <v>3</v>
      </c>
      <c r="E4706" s="11">
        <v>17</v>
      </c>
      <c r="F4706" s="11">
        <v>8</v>
      </c>
      <c r="G4706" s="11" t="s">
        <v>66</v>
      </c>
      <c r="H4706" s="11" t="s">
        <v>65</v>
      </c>
      <c r="I4706" s="11">
        <v>40.702101996252502</v>
      </c>
      <c r="J4706" s="11">
        <v>-73.978396548729293</v>
      </c>
      <c r="K4706" s="11">
        <v>163</v>
      </c>
      <c r="L4706" s="11">
        <v>15.5507156760839</v>
      </c>
      <c r="M4706" s="11">
        <v>71.689557049191706</v>
      </c>
      <c r="N4706" s="11" t="s">
        <v>59</v>
      </c>
      <c r="O4706" s="11" t="s">
        <v>58</v>
      </c>
      <c r="P4706" s="11">
        <v>0</v>
      </c>
      <c r="Q4706" s="11">
        <v>0.787162510569962</v>
      </c>
      <c r="R4706" s="11">
        <v>63</v>
      </c>
      <c r="S4706" s="11">
        <v>42</v>
      </c>
      <c r="T4706" s="11">
        <v>304.98492342036297</v>
      </c>
      <c r="U4706" s="11">
        <v>22.5182103365808</v>
      </c>
      <c r="V4706" s="11" t="s">
        <v>56</v>
      </c>
    </row>
    <row r="4707" spans="1:22" x14ac:dyDescent="0.3">
      <c r="A4707" s="9">
        <v>45368.336805555598</v>
      </c>
      <c r="B4707" s="10">
        <v>45368</v>
      </c>
      <c r="C4707" s="11">
        <v>2024</v>
      </c>
      <c r="D4707" s="11">
        <v>3</v>
      </c>
      <c r="E4707" s="11">
        <v>17</v>
      </c>
      <c r="F4707" s="11">
        <v>8</v>
      </c>
      <c r="G4707" s="11" t="s">
        <v>66</v>
      </c>
      <c r="H4707" s="11" t="s">
        <v>65</v>
      </c>
      <c r="I4707" s="11">
        <v>40.6920251492419</v>
      </c>
      <c r="J4707" s="11">
        <v>-73.877037861645903</v>
      </c>
      <c r="K4707" s="11">
        <v>211</v>
      </c>
      <c r="L4707" s="11">
        <v>76.875070284419195</v>
      </c>
      <c r="M4707" s="11">
        <v>21.355732269475698</v>
      </c>
      <c r="N4707" s="11" t="s">
        <v>54</v>
      </c>
      <c r="O4707" s="11" t="s">
        <v>55</v>
      </c>
      <c r="P4707" s="11">
        <v>0</v>
      </c>
      <c r="Q4707" s="11">
        <v>-0.63100265719682103</v>
      </c>
      <c r="R4707" s="11">
        <v>28</v>
      </c>
      <c r="S4707" s="11">
        <v>44</v>
      </c>
      <c r="T4707" s="11">
        <v>398.14757613746201</v>
      </c>
      <c r="U4707" s="11">
        <v>25.148972826945698</v>
      </c>
      <c r="V4707" s="11" t="s">
        <v>56</v>
      </c>
    </row>
    <row r="4708" spans="1:22" x14ac:dyDescent="0.3">
      <c r="A4708" s="9">
        <v>45368.340277777803</v>
      </c>
      <c r="B4708" s="10">
        <v>45368</v>
      </c>
      <c r="C4708" s="11">
        <v>2024</v>
      </c>
      <c r="D4708" s="11">
        <v>3</v>
      </c>
      <c r="E4708" s="11">
        <v>17</v>
      </c>
      <c r="F4708" s="11">
        <v>8</v>
      </c>
      <c r="G4708" s="11" t="s">
        <v>66</v>
      </c>
      <c r="H4708" s="11" t="s">
        <v>65</v>
      </c>
      <c r="I4708" s="11">
        <v>40.788022395272101</v>
      </c>
      <c r="J4708" s="11">
        <v>-73.896650866202606</v>
      </c>
      <c r="K4708" s="11">
        <v>238</v>
      </c>
      <c r="L4708" s="11">
        <v>33.647980154227902</v>
      </c>
      <c r="M4708" s="11">
        <v>38.007862277206101</v>
      </c>
      <c r="N4708" s="11" t="s">
        <v>54</v>
      </c>
      <c r="O4708" s="11" t="s">
        <v>55</v>
      </c>
      <c r="P4708" s="11">
        <v>0</v>
      </c>
      <c r="Q4708" s="11">
        <v>0.46723413470089797</v>
      </c>
      <c r="R4708" s="11">
        <v>47</v>
      </c>
      <c r="S4708" s="11">
        <v>43</v>
      </c>
      <c r="T4708" s="11">
        <v>337.55062157146801</v>
      </c>
      <c r="U4708" s="11">
        <v>14.764193489642199</v>
      </c>
      <c r="V4708" s="11" t="s">
        <v>56</v>
      </c>
    </row>
    <row r="4709" spans="1:22" x14ac:dyDescent="0.3">
      <c r="A4709" s="9">
        <v>45368.34375</v>
      </c>
      <c r="B4709" s="10">
        <v>45368</v>
      </c>
      <c r="C4709" s="11">
        <v>2024</v>
      </c>
      <c r="D4709" s="11">
        <v>3</v>
      </c>
      <c r="E4709" s="11">
        <v>17</v>
      </c>
      <c r="F4709" s="11">
        <v>8</v>
      </c>
      <c r="G4709" s="11" t="s">
        <v>66</v>
      </c>
      <c r="H4709" s="11" t="s">
        <v>65</v>
      </c>
      <c r="I4709" s="11">
        <v>40.8921164934061</v>
      </c>
      <c r="J4709" s="11">
        <v>-73.799540563745893</v>
      </c>
      <c r="K4709" s="11">
        <v>125</v>
      </c>
      <c r="L4709" s="11">
        <v>79.087469641900995</v>
      </c>
      <c r="M4709" s="11">
        <v>32.1007241241972</v>
      </c>
      <c r="N4709" s="11" t="s">
        <v>59</v>
      </c>
      <c r="O4709" s="11" t="s">
        <v>58</v>
      </c>
      <c r="P4709" s="11">
        <v>0</v>
      </c>
      <c r="Q4709" s="11">
        <v>0.99721119570550898</v>
      </c>
      <c r="R4709" s="11">
        <v>16</v>
      </c>
      <c r="S4709" s="11">
        <v>1</v>
      </c>
      <c r="T4709" s="11">
        <v>274.613223588327</v>
      </c>
      <c r="U4709" s="11">
        <v>10.403667282461001</v>
      </c>
      <c r="V4709" s="11" t="s">
        <v>63</v>
      </c>
    </row>
    <row r="4710" spans="1:22" x14ac:dyDescent="0.3">
      <c r="A4710" s="9">
        <v>45368.347222222197</v>
      </c>
      <c r="B4710" s="10">
        <v>45368</v>
      </c>
      <c r="C4710" s="11">
        <v>2024</v>
      </c>
      <c r="D4710" s="11">
        <v>3</v>
      </c>
      <c r="E4710" s="11">
        <v>17</v>
      </c>
      <c r="F4710" s="11">
        <v>8</v>
      </c>
      <c r="G4710" s="11" t="s">
        <v>66</v>
      </c>
      <c r="H4710" s="11" t="s">
        <v>65</v>
      </c>
      <c r="I4710" s="11">
        <v>40.893442411918102</v>
      </c>
      <c r="J4710" s="11">
        <v>-73.773083572309602</v>
      </c>
      <c r="K4710" s="11">
        <v>92</v>
      </c>
      <c r="L4710" s="11">
        <v>54.854866759855497</v>
      </c>
      <c r="M4710" s="11">
        <v>54.163301238582498</v>
      </c>
      <c r="N4710" s="11" t="s">
        <v>54</v>
      </c>
      <c r="O4710" s="11" t="s">
        <v>58</v>
      </c>
      <c r="P4710" s="11">
        <v>0</v>
      </c>
      <c r="Q4710" s="11">
        <v>-0.95345905801147202</v>
      </c>
      <c r="R4710" s="11">
        <v>92</v>
      </c>
      <c r="S4710" s="11">
        <v>33</v>
      </c>
      <c r="T4710" s="11">
        <v>81.491497494066095</v>
      </c>
      <c r="U4710" s="11">
        <v>9.5675409678733896</v>
      </c>
      <c r="V4710" s="11" t="s">
        <v>63</v>
      </c>
    </row>
    <row r="4711" spans="1:22" x14ac:dyDescent="0.3">
      <c r="A4711" s="9">
        <v>45368.350694444503</v>
      </c>
      <c r="B4711" s="10">
        <v>45368</v>
      </c>
      <c r="C4711" s="11">
        <v>2024</v>
      </c>
      <c r="D4711" s="11">
        <v>3</v>
      </c>
      <c r="E4711" s="11">
        <v>17</v>
      </c>
      <c r="F4711" s="11">
        <v>8</v>
      </c>
      <c r="G4711" s="11" t="s">
        <v>66</v>
      </c>
      <c r="H4711" s="11" t="s">
        <v>65</v>
      </c>
      <c r="I4711" s="11">
        <v>40.842923408709296</v>
      </c>
      <c r="J4711" s="11">
        <v>-73.9208278188745</v>
      </c>
      <c r="K4711" s="11">
        <v>203</v>
      </c>
      <c r="L4711" s="11">
        <v>53.4754183530343</v>
      </c>
      <c r="M4711" s="11">
        <v>53.420011201014397</v>
      </c>
      <c r="N4711" s="11" t="s">
        <v>54</v>
      </c>
      <c r="O4711" s="11" t="s">
        <v>61</v>
      </c>
      <c r="P4711" s="11">
        <v>0</v>
      </c>
      <c r="Q4711" s="11">
        <v>0.90739381236207195</v>
      </c>
      <c r="R4711" s="11">
        <v>56</v>
      </c>
      <c r="S4711" s="11">
        <v>19</v>
      </c>
      <c r="T4711" s="11">
        <v>124.752145210862</v>
      </c>
      <c r="U4711" s="11">
        <v>13.3387440128809</v>
      </c>
      <c r="V4711" s="11" t="s">
        <v>56</v>
      </c>
    </row>
    <row r="4712" spans="1:22" x14ac:dyDescent="0.3">
      <c r="A4712" s="9">
        <v>45368.354166666701</v>
      </c>
      <c r="B4712" s="10">
        <v>45368</v>
      </c>
      <c r="C4712" s="11">
        <v>2024</v>
      </c>
      <c r="D4712" s="11">
        <v>3</v>
      </c>
      <c r="E4712" s="11">
        <v>17</v>
      </c>
      <c r="F4712" s="11">
        <v>8</v>
      </c>
      <c r="G4712" s="11" t="s">
        <v>66</v>
      </c>
      <c r="H4712" s="11" t="s">
        <v>65</v>
      </c>
      <c r="I4712" s="11">
        <v>40.7470084703575</v>
      </c>
      <c r="J4712" s="11">
        <v>-73.823904928207398</v>
      </c>
      <c r="K4712" s="11">
        <v>224</v>
      </c>
      <c r="L4712" s="11">
        <v>70.713381870457297</v>
      </c>
      <c r="M4712" s="11">
        <v>90.888472457712695</v>
      </c>
      <c r="N4712" s="11" t="s">
        <v>59</v>
      </c>
      <c r="O4712" s="11" t="s">
        <v>61</v>
      </c>
      <c r="P4712" s="11">
        <v>0</v>
      </c>
      <c r="Q4712" s="11">
        <v>6.9399676166261798E-3</v>
      </c>
      <c r="R4712" s="11">
        <v>53</v>
      </c>
      <c r="S4712" s="11">
        <v>0</v>
      </c>
      <c r="T4712" s="11">
        <v>170.17085631282501</v>
      </c>
      <c r="U4712" s="11">
        <v>7.1455234417771401</v>
      </c>
      <c r="V4712" s="11" t="s">
        <v>56</v>
      </c>
    </row>
    <row r="4713" spans="1:22" x14ac:dyDescent="0.3">
      <c r="A4713" s="9">
        <v>45368.357638888898</v>
      </c>
      <c r="B4713" s="10">
        <v>45368</v>
      </c>
      <c r="C4713" s="11">
        <v>2024</v>
      </c>
      <c r="D4713" s="11">
        <v>3</v>
      </c>
      <c r="E4713" s="11">
        <v>17</v>
      </c>
      <c r="F4713" s="11">
        <v>8</v>
      </c>
      <c r="G4713" s="11" t="s">
        <v>66</v>
      </c>
      <c r="H4713" s="11" t="s">
        <v>65</v>
      </c>
      <c r="I4713" s="11">
        <v>40.8716740284463</v>
      </c>
      <c r="J4713" s="11">
        <v>-73.773039581261003</v>
      </c>
      <c r="K4713" s="11">
        <v>287</v>
      </c>
      <c r="L4713" s="11">
        <v>55.165237536108897</v>
      </c>
      <c r="M4713" s="11">
        <v>42.4790031699306</v>
      </c>
      <c r="N4713" s="11" t="s">
        <v>57</v>
      </c>
      <c r="O4713" s="11" t="s">
        <v>58</v>
      </c>
      <c r="P4713" s="11">
        <v>0</v>
      </c>
      <c r="Q4713" s="11">
        <v>0.26428043270842499</v>
      </c>
      <c r="R4713" s="11">
        <v>88</v>
      </c>
      <c r="S4713" s="11">
        <v>20</v>
      </c>
      <c r="T4713" s="11">
        <v>64.389086840778901</v>
      </c>
      <c r="U4713" s="11">
        <v>26.200341338245501</v>
      </c>
      <c r="V4713" s="11" t="s">
        <v>56</v>
      </c>
    </row>
    <row r="4714" spans="1:22" x14ac:dyDescent="0.3">
      <c r="A4714" s="9">
        <v>45368.361111111102</v>
      </c>
      <c r="B4714" s="10">
        <v>45368</v>
      </c>
      <c r="C4714" s="11">
        <v>2024</v>
      </c>
      <c r="D4714" s="11">
        <v>3</v>
      </c>
      <c r="E4714" s="11">
        <v>17</v>
      </c>
      <c r="F4714" s="11">
        <v>8</v>
      </c>
      <c r="G4714" s="11" t="s">
        <v>66</v>
      </c>
      <c r="H4714" s="11" t="s">
        <v>65</v>
      </c>
      <c r="I4714" s="11">
        <v>40.652136513720599</v>
      </c>
      <c r="J4714" s="11">
        <v>-73.943890022476793</v>
      </c>
      <c r="K4714" s="11">
        <v>84</v>
      </c>
      <c r="L4714" s="11">
        <v>56.648608320674597</v>
      </c>
      <c r="M4714" s="11">
        <v>93.468908651684302</v>
      </c>
      <c r="N4714" s="11" t="s">
        <v>57</v>
      </c>
      <c r="O4714" s="11" t="s">
        <v>58</v>
      </c>
      <c r="P4714" s="11">
        <v>0</v>
      </c>
      <c r="Q4714" s="11">
        <v>0.16669304186792899</v>
      </c>
      <c r="R4714" s="11">
        <v>82</v>
      </c>
      <c r="S4714" s="11">
        <v>12</v>
      </c>
      <c r="T4714" s="11">
        <v>160.55234142757999</v>
      </c>
      <c r="U4714" s="11">
        <v>22.399798496416199</v>
      </c>
      <c r="V4714" s="11" t="s">
        <v>56</v>
      </c>
    </row>
    <row r="4715" spans="1:22" x14ac:dyDescent="0.3">
      <c r="A4715" s="9">
        <v>45368.364583333299</v>
      </c>
      <c r="B4715" s="10">
        <v>45368</v>
      </c>
      <c r="C4715" s="11">
        <v>2024</v>
      </c>
      <c r="D4715" s="11">
        <v>3</v>
      </c>
      <c r="E4715" s="11">
        <v>17</v>
      </c>
      <c r="F4715" s="11">
        <v>8</v>
      </c>
      <c r="G4715" s="11" t="s">
        <v>66</v>
      </c>
      <c r="H4715" s="11" t="s">
        <v>65</v>
      </c>
      <c r="I4715" s="11">
        <v>40.7382299213903</v>
      </c>
      <c r="J4715" s="11">
        <v>-73.970644942433907</v>
      </c>
      <c r="K4715" s="11">
        <v>233</v>
      </c>
      <c r="L4715" s="11">
        <v>65.556357645730202</v>
      </c>
      <c r="M4715" s="11">
        <v>32.107814587261998</v>
      </c>
      <c r="N4715" s="11" t="s">
        <v>59</v>
      </c>
      <c r="O4715" s="11" t="s">
        <v>55</v>
      </c>
      <c r="P4715" s="11">
        <v>0</v>
      </c>
      <c r="Q4715" s="11">
        <v>-0.38091135632252898</v>
      </c>
      <c r="R4715" s="11">
        <v>15</v>
      </c>
      <c r="S4715" s="11">
        <v>33</v>
      </c>
      <c r="T4715" s="11">
        <v>416.533737122437</v>
      </c>
      <c r="U4715" s="11">
        <v>11.962909415800301</v>
      </c>
      <c r="V4715" s="11" t="s">
        <v>56</v>
      </c>
    </row>
    <row r="4716" spans="1:22" x14ac:dyDescent="0.3">
      <c r="A4716" s="9">
        <v>45368.368055555598</v>
      </c>
      <c r="B4716" s="10">
        <v>45368</v>
      </c>
      <c r="C4716" s="11">
        <v>2024</v>
      </c>
      <c r="D4716" s="11">
        <v>3</v>
      </c>
      <c r="E4716" s="11">
        <v>17</v>
      </c>
      <c r="F4716" s="11">
        <v>8</v>
      </c>
      <c r="G4716" s="11" t="s">
        <v>66</v>
      </c>
      <c r="H4716" s="11" t="s">
        <v>65</v>
      </c>
      <c r="I4716" s="11">
        <v>40.6565485395952</v>
      </c>
      <c r="J4716" s="11">
        <v>-73.966015326443198</v>
      </c>
      <c r="K4716" s="11">
        <v>88</v>
      </c>
      <c r="L4716" s="11">
        <v>9.0603740468087608</v>
      </c>
      <c r="M4716" s="11">
        <v>91.623466396423794</v>
      </c>
      <c r="N4716" s="11" t="s">
        <v>59</v>
      </c>
      <c r="O4716" s="11" t="s">
        <v>60</v>
      </c>
      <c r="P4716" s="11">
        <v>0</v>
      </c>
      <c r="Q4716" s="11">
        <v>-0.72581584651958497</v>
      </c>
      <c r="R4716" s="11">
        <v>7</v>
      </c>
      <c r="S4716" s="11">
        <v>18</v>
      </c>
      <c r="T4716" s="11">
        <v>321.55388825296001</v>
      </c>
      <c r="U4716" s="11">
        <v>21.180402390582302</v>
      </c>
      <c r="V4716" s="11" t="s">
        <v>56</v>
      </c>
    </row>
    <row r="4717" spans="1:22" x14ac:dyDescent="0.3">
      <c r="A4717" s="9">
        <v>45368.371527777803</v>
      </c>
      <c r="B4717" s="10">
        <v>45368</v>
      </c>
      <c r="C4717" s="11">
        <v>2024</v>
      </c>
      <c r="D4717" s="11">
        <v>3</v>
      </c>
      <c r="E4717" s="11">
        <v>17</v>
      </c>
      <c r="F4717" s="11">
        <v>8</v>
      </c>
      <c r="G4717" s="11" t="s">
        <v>66</v>
      </c>
      <c r="H4717" s="11" t="s">
        <v>65</v>
      </c>
      <c r="I4717" s="11">
        <v>40.798037130856002</v>
      </c>
      <c r="J4717" s="11">
        <v>-73.761669098973101</v>
      </c>
      <c r="K4717" s="11">
        <v>147</v>
      </c>
      <c r="L4717" s="11">
        <v>41.732321763577602</v>
      </c>
      <c r="M4717" s="11">
        <v>28.8902877685939</v>
      </c>
      <c r="N4717" s="11" t="s">
        <v>57</v>
      </c>
      <c r="O4717" s="11" t="s">
        <v>58</v>
      </c>
      <c r="P4717" s="11">
        <v>0</v>
      </c>
      <c r="Q4717" s="11">
        <v>-0.53539360835188698</v>
      </c>
      <c r="R4717" s="11">
        <v>70</v>
      </c>
      <c r="S4717" s="11">
        <v>22</v>
      </c>
      <c r="T4717" s="11">
        <v>248.43430268432499</v>
      </c>
      <c r="U4717" s="11">
        <v>6.4713503621305</v>
      </c>
      <c r="V4717" s="11" t="s">
        <v>63</v>
      </c>
    </row>
    <row r="4718" spans="1:22" x14ac:dyDescent="0.3">
      <c r="A4718" s="9">
        <v>45368.375</v>
      </c>
      <c r="B4718" s="10">
        <v>45368</v>
      </c>
      <c r="C4718" s="11">
        <v>2024</v>
      </c>
      <c r="D4718" s="11">
        <v>3</v>
      </c>
      <c r="E4718" s="11">
        <v>17</v>
      </c>
      <c r="F4718" s="11">
        <v>9</v>
      </c>
      <c r="G4718" s="11" t="s">
        <v>66</v>
      </c>
      <c r="H4718" s="11" t="s">
        <v>65</v>
      </c>
      <c r="I4718" s="11">
        <v>40.727591750677398</v>
      </c>
      <c r="J4718" s="11">
        <v>-73.831964363932002</v>
      </c>
      <c r="K4718" s="11">
        <v>14</v>
      </c>
      <c r="L4718" s="11">
        <v>29.379446697834801</v>
      </c>
      <c r="M4718" s="11">
        <v>28.283296304513801</v>
      </c>
      <c r="N4718" s="11" t="s">
        <v>59</v>
      </c>
      <c r="O4718" s="11" t="s">
        <v>60</v>
      </c>
      <c r="P4718" s="11">
        <v>0</v>
      </c>
      <c r="Q4718" s="11">
        <v>-0.73862311999147701</v>
      </c>
      <c r="R4718" s="11">
        <v>42</v>
      </c>
      <c r="S4718" s="11">
        <v>31</v>
      </c>
      <c r="T4718" s="11">
        <v>429.69362464533901</v>
      </c>
      <c r="U4718" s="11">
        <v>19.8921592722585</v>
      </c>
      <c r="V4718" s="11" t="s">
        <v>63</v>
      </c>
    </row>
    <row r="4719" spans="1:22" x14ac:dyDescent="0.3">
      <c r="A4719" s="9">
        <v>45368.378472222197</v>
      </c>
      <c r="B4719" s="10">
        <v>45368</v>
      </c>
      <c r="C4719" s="11">
        <v>2024</v>
      </c>
      <c r="D4719" s="11">
        <v>3</v>
      </c>
      <c r="E4719" s="11">
        <v>17</v>
      </c>
      <c r="F4719" s="11">
        <v>9</v>
      </c>
      <c r="G4719" s="11" t="s">
        <v>66</v>
      </c>
      <c r="H4719" s="11" t="s">
        <v>65</v>
      </c>
      <c r="I4719" s="11">
        <v>40.847426624408797</v>
      </c>
      <c r="J4719" s="11">
        <v>-73.816221677390004</v>
      </c>
      <c r="K4719" s="11">
        <v>50</v>
      </c>
      <c r="L4719" s="11">
        <v>43.425155897820197</v>
      </c>
      <c r="M4719" s="11">
        <v>52.5831482784928</v>
      </c>
      <c r="N4719" s="11" t="s">
        <v>54</v>
      </c>
      <c r="O4719" s="11" t="s">
        <v>61</v>
      </c>
      <c r="P4719" s="11">
        <v>0</v>
      </c>
      <c r="Q4719" s="11">
        <v>-0.228264955002937</v>
      </c>
      <c r="R4719" s="11">
        <v>4</v>
      </c>
      <c r="S4719" s="11">
        <v>48</v>
      </c>
      <c r="T4719" s="11">
        <v>470.09985315839901</v>
      </c>
      <c r="U4719" s="11">
        <v>7.5019197095578098</v>
      </c>
      <c r="V4719" s="11" t="s">
        <v>63</v>
      </c>
    </row>
    <row r="4720" spans="1:22" x14ac:dyDescent="0.3">
      <c r="A4720" s="9">
        <v>45368.381944444503</v>
      </c>
      <c r="B4720" s="10">
        <v>45368</v>
      </c>
      <c r="C4720" s="11">
        <v>2024</v>
      </c>
      <c r="D4720" s="11">
        <v>3</v>
      </c>
      <c r="E4720" s="11">
        <v>17</v>
      </c>
      <c r="F4720" s="11">
        <v>9</v>
      </c>
      <c r="G4720" s="11" t="s">
        <v>66</v>
      </c>
      <c r="H4720" s="11" t="s">
        <v>65</v>
      </c>
      <c r="I4720" s="11">
        <v>40.7976739127351</v>
      </c>
      <c r="J4720" s="11">
        <v>-73.762863804983596</v>
      </c>
      <c r="K4720" s="11">
        <v>174</v>
      </c>
      <c r="L4720" s="11">
        <v>17.785392849663801</v>
      </c>
      <c r="M4720" s="11">
        <v>31.1198187144036</v>
      </c>
      <c r="N4720" s="11" t="s">
        <v>54</v>
      </c>
      <c r="O4720" s="11" t="s">
        <v>58</v>
      </c>
      <c r="P4720" s="11">
        <v>0</v>
      </c>
      <c r="Q4720" s="11">
        <v>0.25478090011763399</v>
      </c>
      <c r="R4720" s="11">
        <v>49</v>
      </c>
      <c r="S4720" s="11">
        <v>7</v>
      </c>
      <c r="T4720" s="11">
        <v>359.89930573864098</v>
      </c>
      <c r="U4720" s="11">
        <v>23.5868918363817</v>
      </c>
      <c r="V4720" s="11" t="s">
        <v>56</v>
      </c>
    </row>
    <row r="4721" spans="1:22" x14ac:dyDescent="0.3">
      <c r="A4721" s="9">
        <v>45368.385416666701</v>
      </c>
      <c r="B4721" s="10">
        <v>45368</v>
      </c>
      <c r="C4721" s="11">
        <v>2024</v>
      </c>
      <c r="D4721" s="11">
        <v>3</v>
      </c>
      <c r="E4721" s="11">
        <v>17</v>
      </c>
      <c r="F4721" s="11">
        <v>9</v>
      </c>
      <c r="G4721" s="11" t="s">
        <v>66</v>
      </c>
      <c r="H4721" s="11" t="s">
        <v>65</v>
      </c>
      <c r="I4721" s="11">
        <v>40.731778696105998</v>
      </c>
      <c r="J4721" s="11">
        <v>-73.944507577993306</v>
      </c>
      <c r="K4721" s="11">
        <v>158</v>
      </c>
      <c r="L4721" s="11">
        <v>78.928074963837403</v>
      </c>
      <c r="M4721" s="11">
        <v>96.087627362777795</v>
      </c>
      <c r="N4721" s="11" t="s">
        <v>57</v>
      </c>
      <c r="O4721" s="11" t="s">
        <v>61</v>
      </c>
      <c r="P4721" s="11">
        <v>0</v>
      </c>
      <c r="Q4721" s="11">
        <v>-9.1113236981375106E-2</v>
      </c>
      <c r="R4721" s="11">
        <v>49</v>
      </c>
      <c r="S4721" s="11">
        <v>13</v>
      </c>
      <c r="T4721" s="11">
        <v>278.32974864013499</v>
      </c>
      <c r="U4721" s="11">
        <v>17.9108504178256</v>
      </c>
      <c r="V4721" s="11" t="s">
        <v>56</v>
      </c>
    </row>
    <row r="4722" spans="1:22" x14ac:dyDescent="0.3">
      <c r="A4722" s="9">
        <v>45368.388888888898</v>
      </c>
      <c r="B4722" s="10">
        <v>45368</v>
      </c>
      <c r="C4722" s="11">
        <v>2024</v>
      </c>
      <c r="D4722" s="11">
        <v>3</v>
      </c>
      <c r="E4722" s="11">
        <v>17</v>
      </c>
      <c r="F4722" s="11">
        <v>9</v>
      </c>
      <c r="G4722" s="11" t="s">
        <v>66</v>
      </c>
      <c r="H4722" s="11" t="s">
        <v>65</v>
      </c>
      <c r="I4722" s="11">
        <v>40.7341458195854</v>
      </c>
      <c r="J4722" s="11">
        <v>-73.918991496292193</v>
      </c>
      <c r="K4722" s="11">
        <v>22</v>
      </c>
      <c r="L4722" s="11">
        <v>14.499791022881301</v>
      </c>
      <c r="M4722" s="11">
        <v>83.579361982296504</v>
      </c>
      <c r="N4722" s="11" t="s">
        <v>54</v>
      </c>
      <c r="O4722" s="11" t="s">
        <v>60</v>
      </c>
      <c r="P4722" s="11">
        <v>0</v>
      </c>
      <c r="Q4722" s="11">
        <v>0.30773105748691199</v>
      </c>
      <c r="R4722" s="11">
        <v>39</v>
      </c>
      <c r="S4722" s="11">
        <v>42</v>
      </c>
      <c r="T4722" s="11">
        <v>404.26704771239201</v>
      </c>
      <c r="U4722" s="11">
        <v>11.156677530015701</v>
      </c>
      <c r="V4722" s="11" t="s">
        <v>56</v>
      </c>
    </row>
    <row r="4723" spans="1:22" x14ac:dyDescent="0.3">
      <c r="A4723" s="9">
        <v>45368.392361111102</v>
      </c>
      <c r="B4723" s="10">
        <v>45368</v>
      </c>
      <c r="C4723" s="11">
        <v>2024</v>
      </c>
      <c r="D4723" s="11">
        <v>3</v>
      </c>
      <c r="E4723" s="11">
        <v>17</v>
      </c>
      <c r="F4723" s="11">
        <v>9</v>
      </c>
      <c r="G4723" s="11" t="s">
        <v>66</v>
      </c>
      <c r="H4723" s="11" t="s">
        <v>65</v>
      </c>
      <c r="I4723" s="11">
        <v>40.898902849561303</v>
      </c>
      <c r="J4723" s="11">
        <v>-73.862655490902995</v>
      </c>
      <c r="K4723" s="11">
        <v>256</v>
      </c>
      <c r="L4723" s="11">
        <v>68.816202037196007</v>
      </c>
      <c r="M4723" s="11">
        <v>19.9741124177514</v>
      </c>
      <c r="N4723" s="11" t="s">
        <v>57</v>
      </c>
      <c r="O4723" s="11" t="s">
        <v>55</v>
      </c>
      <c r="P4723" s="11">
        <v>0</v>
      </c>
      <c r="Q4723" s="11">
        <v>-0.206684560724616</v>
      </c>
      <c r="R4723" s="11">
        <v>43</v>
      </c>
      <c r="S4723" s="11">
        <v>4</v>
      </c>
      <c r="T4723" s="11">
        <v>212.84647878028201</v>
      </c>
      <c r="U4723" s="11">
        <v>27.1401979573359</v>
      </c>
      <c r="V4723" s="11" t="s">
        <v>56</v>
      </c>
    </row>
    <row r="4724" spans="1:22" x14ac:dyDescent="0.3">
      <c r="A4724" s="9">
        <v>45368.395833333299</v>
      </c>
      <c r="B4724" s="10">
        <v>45368</v>
      </c>
      <c r="C4724" s="11">
        <v>2024</v>
      </c>
      <c r="D4724" s="11">
        <v>3</v>
      </c>
      <c r="E4724" s="11">
        <v>17</v>
      </c>
      <c r="F4724" s="11">
        <v>9</v>
      </c>
      <c r="G4724" s="11" t="s">
        <v>66</v>
      </c>
      <c r="H4724" s="11" t="s">
        <v>65</v>
      </c>
      <c r="I4724" s="11">
        <v>40.874673438082098</v>
      </c>
      <c r="J4724" s="11">
        <v>-73.928868696387397</v>
      </c>
      <c r="K4724" s="11">
        <v>211</v>
      </c>
      <c r="L4724" s="11">
        <v>60.717488551323903</v>
      </c>
      <c r="M4724" s="11">
        <v>43.140433567020203</v>
      </c>
      <c r="N4724" s="11" t="s">
        <v>59</v>
      </c>
      <c r="O4724" s="11" t="s">
        <v>55</v>
      </c>
      <c r="P4724" s="11">
        <v>0</v>
      </c>
      <c r="Q4724" s="11">
        <v>0.40457827120720402</v>
      </c>
      <c r="R4724" s="11">
        <v>95</v>
      </c>
      <c r="S4724" s="11">
        <v>44</v>
      </c>
      <c r="T4724" s="11">
        <v>83.200701836869996</v>
      </c>
      <c r="U4724" s="11">
        <v>18.7582520884804</v>
      </c>
      <c r="V4724" s="11" t="s">
        <v>56</v>
      </c>
    </row>
    <row r="4725" spans="1:22" x14ac:dyDescent="0.3">
      <c r="A4725" s="9">
        <v>45368.399305555598</v>
      </c>
      <c r="B4725" s="10">
        <v>45368</v>
      </c>
      <c r="C4725" s="11">
        <v>2024</v>
      </c>
      <c r="D4725" s="11">
        <v>3</v>
      </c>
      <c r="E4725" s="11">
        <v>17</v>
      </c>
      <c r="F4725" s="11">
        <v>9</v>
      </c>
      <c r="G4725" s="11" t="s">
        <v>66</v>
      </c>
      <c r="H4725" s="11" t="s">
        <v>65</v>
      </c>
      <c r="I4725" s="11">
        <v>40.867821882387297</v>
      </c>
      <c r="J4725" s="11">
        <v>-73.799112202956593</v>
      </c>
      <c r="K4725" s="11">
        <v>182</v>
      </c>
      <c r="L4725" s="11">
        <v>26.150262050285399</v>
      </c>
      <c r="M4725" s="11">
        <v>59.7913436789161</v>
      </c>
      <c r="N4725" s="11" t="s">
        <v>59</v>
      </c>
      <c r="O4725" s="11" t="s">
        <v>55</v>
      </c>
      <c r="P4725" s="11">
        <v>0</v>
      </c>
      <c r="Q4725" s="11">
        <v>-0.44607528092899901</v>
      </c>
      <c r="R4725" s="11">
        <v>43</v>
      </c>
      <c r="S4725" s="11">
        <v>26</v>
      </c>
      <c r="T4725" s="11">
        <v>366.66416455279398</v>
      </c>
      <c r="U4725" s="11">
        <v>19.113974060919499</v>
      </c>
      <c r="V4725" s="11" t="s">
        <v>63</v>
      </c>
    </row>
    <row r="4726" spans="1:22" x14ac:dyDescent="0.3">
      <c r="A4726" s="9">
        <v>45368.402777777803</v>
      </c>
      <c r="B4726" s="10">
        <v>45368</v>
      </c>
      <c r="C4726" s="11">
        <v>2024</v>
      </c>
      <c r="D4726" s="11">
        <v>3</v>
      </c>
      <c r="E4726" s="11">
        <v>17</v>
      </c>
      <c r="F4726" s="11">
        <v>9</v>
      </c>
      <c r="G4726" s="11" t="s">
        <v>66</v>
      </c>
      <c r="H4726" s="11" t="s">
        <v>65</v>
      </c>
      <c r="I4726" s="11">
        <v>40.7210372614297</v>
      </c>
      <c r="J4726" s="11">
        <v>-73.748444266231402</v>
      </c>
      <c r="K4726" s="11">
        <v>143</v>
      </c>
      <c r="L4726" s="11">
        <v>58.837401409402197</v>
      </c>
      <c r="M4726" s="11">
        <v>96.826079945777394</v>
      </c>
      <c r="N4726" s="11" t="s">
        <v>59</v>
      </c>
      <c r="O4726" s="11" t="s">
        <v>60</v>
      </c>
      <c r="P4726" s="11">
        <v>1</v>
      </c>
      <c r="Q4726" s="11">
        <v>0.91112095429677797</v>
      </c>
      <c r="R4726" s="11">
        <v>73</v>
      </c>
      <c r="S4726" s="11">
        <v>38</v>
      </c>
      <c r="T4726" s="11">
        <v>158.32217773038599</v>
      </c>
      <c r="U4726" s="11">
        <v>21.273356529589101</v>
      </c>
      <c r="V4726" s="11" t="s">
        <v>56</v>
      </c>
    </row>
    <row r="4727" spans="1:22" x14ac:dyDescent="0.3">
      <c r="A4727" s="9">
        <v>45368.40625</v>
      </c>
      <c r="B4727" s="10">
        <v>45368</v>
      </c>
      <c r="C4727" s="11">
        <v>2024</v>
      </c>
      <c r="D4727" s="11">
        <v>3</v>
      </c>
      <c r="E4727" s="11">
        <v>17</v>
      </c>
      <c r="F4727" s="11">
        <v>9</v>
      </c>
      <c r="G4727" s="11" t="s">
        <v>66</v>
      </c>
      <c r="H4727" s="11" t="s">
        <v>65</v>
      </c>
      <c r="I4727" s="11">
        <v>40.796337991607501</v>
      </c>
      <c r="J4727" s="11">
        <v>-73.758055988893005</v>
      </c>
      <c r="K4727" s="11">
        <v>152</v>
      </c>
      <c r="L4727" s="11">
        <v>9.94813038516339</v>
      </c>
      <c r="M4727" s="11">
        <v>65.836606474367102</v>
      </c>
      <c r="N4727" s="11" t="s">
        <v>57</v>
      </c>
      <c r="O4727" s="11" t="s">
        <v>60</v>
      </c>
      <c r="P4727" s="11">
        <v>0</v>
      </c>
      <c r="Q4727" s="11">
        <v>-0.46976837945849398</v>
      </c>
      <c r="R4727" s="11">
        <v>41</v>
      </c>
      <c r="S4727" s="11">
        <v>23</v>
      </c>
      <c r="T4727" s="11">
        <v>336.97549082786099</v>
      </c>
      <c r="U4727" s="11">
        <v>15.0990550948537</v>
      </c>
      <c r="V4727" s="11" t="s">
        <v>56</v>
      </c>
    </row>
    <row r="4728" spans="1:22" x14ac:dyDescent="0.3">
      <c r="A4728" s="9">
        <v>45368.409722222197</v>
      </c>
      <c r="B4728" s="10">
        <v>45368</v>
      </c>
      <c r="C4728" s="11">
        <v>2024</v>
      </c>
      <c r="D4728" s="11">
        <v>3</v>
      </c>
      <c r="E4728" s="11">
        <v>17</v>
      </c>
      <c r="F4728" s="11">
        <v>9</v>
      </c>
      <c r="G4728" s="11" t="s">
        <v>66</v>
      </c>
      <c r="H4728" s="11" t="s">
        <v>65</v>
      </c>
      <c r="I4728" s="11">
        <v>40.741771956671698</v>
      </c>
      <c r="J4728" s="11">
        <v>-73.755262238779807</v>
      </c>
      <c r="K4728" s="11">
        <v>143</v>
      </c>
      <c r="L4728" s="11">
        <v>72.378298192160699</v>
      </c>
      <c r="M4728" s="11">
        <v>48.957554127097097</v>
      </c>
      <c r="N4728" s="11" t="s">
        <v>57</v>
      </c>
      <c r="O4728" s="11" t="s">
        <v>61</v>
      </c>
      <c r="P4728" s="11">
        <v>0</v>
      </c>
      <c r="Q4728" s="11">
        <v>0.520983833167739</v>
      </c>
      <c r="R4728" s="11">
        <v>16</v>
      </c>
      <c r="S4728" s="11">
        <v>19</v>
      </c>
      <c r="T4728" s="11">
        <v>476.08630121908902</v>
      </c>
      <c r="U4728" s="11">
        <v>27.1587060989064</v>
      </c>
      <c r="V4728" s="11" t="s">
        <v>63</v>
      </c>
    </row>
    <row r="4729" spans="1:22" x14ac:dyDescent="0.3">
      <c r="A4729" s="9">
        <v>45368.413194444503</v>
      </c>
      <c r="B4729" s="10">
        <v>45368</v>
      </c>
      <c r="C4729" s="11">
        <v>2024</v>
      </c>
      <c r="D4729" s="11">
        <v>3</v>
      </c>
      <c r="E4729" s="11">
        <v>17</v>
      </c>
      <c r="F4729" s="11">
        <v>9</v>
      </c>
      <c r="G4729" s="11" t="s">
        <v>66</v>
      </c>
      <c r="H4729" s="11" t="s">
        <v>65</v>
      </c>
      <c r="I4729" s="11">
        <v>40.8534874570841</v>
      </c>
      <c r="J4729" s="11">
        <v>-73.845788359916995</v>
      </c>
      <c r="K4729" s="11">
        <v>35</v>
      </c>
      <c r="L4729" s="11">
        <v>56.481639298838999</v>
      </c>
      <c r="M4729" s="11">
        <v>28.301576818001401</v>
      </c>
      <c r="N4729" s="11" t="s">
        <v>54</v>
      </c>
      <c r="O4729" s="11" t="s">
        <v>60</v>
      </c>
      <c r="P4729" s="11">
        <v>0</v>
      </c>
      <c r="Q4729" s="11">
        <v>-0.96279476244595297</v>
      </c>
      <c r="R4729" s="11">
        <v>20</v>
      </c>
      <c r="S4729" s="11">
        <v>34</v>
      </c>
      <c r="T4729" s="11">
        <v>70.202027266768397</v>
      </c>
      <c r="U4729" s="11">
        <v>28.089704640337398</v>
      </c>
      <c r="V4729" s="11" t="s">
        <v>62</v>
      </c>
    </row>
    <row r="4730" spans="1:22" x14ac:dyDescent="0.3">
      <c r="A4730" s="9">
        <v>45368.416666666701</v>
      </c>
      <c r="B4730" s="10">
        <v>45368</v>
      </c>
      <c r="C4730" s="11">
        <v>2024</v>
      </c>
      <c r="D4730" s="11">
        <v>3</v>
      </c>
      <c r="E4730" s="11">
        <v>17</v>
      </c>
      <c r="F4730" s="11">
        <v>10</v>
      </c>
      <c r="G4730" s="11" t="s">
        <v>66</v>
      </c>
      <c r="H4730" s="11" t="s">
        <v>65</v>
      </c>
      <c r="I4730" s="11">
        <v>40.655978046003298</v>
      </c>
      <c r="J4730" s="11">
        <v>-73.836471663199305</v>
      </c>
      <c r="K4730" s="11">
        <v>178</v>
      </c>
      <c r="L4730" s="11">
        <v>39.134883461678797</v>
      </c>
      <c r="M4730" s="11">
        <v>63.829169393326701</v>
      </c>
      <c r="N4730" s="11" t="s">
        <v>59</v>
      </c>
      <c r="O4730" s="11" t="s">
        <v>60</v>
      </c>
      <c r="P4730" s="11">
        <v>0</v>
      </c>
      <c r="Q4730" s="11">
        <v>0.57949604474960703</v>
      </c>
      <c r="R4730" s="11">
        <v>48</v>
      </c>
      <c r="S4730" s="11">
        <v>44</v>
      </c>
      <c r="T4730" s="11">
        <v>105.289547399244</v>
      </c>
      <c r="U4730" s="11">
        <v>7.4298944753413396</v>
      </c>
      <c r="V4730" s="11" t="s">
        <v>63</v>
      </c>
    </row>
    <row r="4731" spans="1:22" x14ac:dyDescent="0.3">
      <c r="A4731" s="9">
        <v>45368.420138888898</v>
      </c>
      <c r="B4731" s="10">
        <v>45368</v>
      </c>
      <c r="C4731" s="11">
        <v>2024</v>
      </c>
      <c r="D4731" s="11">
        <v>3</v>
      </c>
      <c r="E4731" s="11">
        <v>17</v>
      </c>
      <c r="F4731" s="11">
        <v>10</v>
      </c>
      <c r="G4731" s="11" t="s">
        <v>66</v>
      </c>
      <c r="H4731" s="11" t="s">
        <v>65</v>
      </c>
      <c r="I4731" s="11">
        <v>40.704117642579902</v>
      </c>
      <c r="J4731" s="11">
        <v>-73.879157859681399</v>
      </c>
      <c r="K4731" s="11">
        <v>62</v>
      </c>
      <c r="L4731" s="11">
        <v>42.0335616473211</v>
      </c>
      <c r="M4731" s="11">
        <v>87.759260329040202</v>
      </c>
      <c r="N4731" s="11" t="s">
        <v>57</v>
      </c>
      <c r="O4731" s="11" t="s">
        <v>61</v>
      </c>
      <c r="P4731" s="11">
        <v>1</v>
      </c>
      <c r="Q4731" s="11">
        <v>0.53174700399281705</v>
      </c>
      <c r="R4731" s="11">
        <v>67</v>
      </c>
      <c r="S4731" s="11">
        <v>1</v>
      </c>
      <c r="T4731" s="11">
        <v>478.12194136968202</v>
      </c>
      <c r="U4731" s="11">
        <v>13.229359888951199</v>
      </c>
      <c r="V4731" s="11" t="s">
        <v>56</v>
      </c>
    </row>
    <row r="4732" spans="1:22" x14ac:dyDescent="0.3">
      <c r="A4732" s="9">
        <v>45368.423611111102</v>
      </c>
      <c r="B4732" s="10">
        <v>45368</v>
      </c>
      <c r="C4732" s="11">
        <v>2024</v>
      </c>
      <c r="D4732" s="11">
        <v>3</v>
      </c>
      <c r="E4732" s="11">
        <v>17</v>
      </c>
      <c r="F4732" s="11">
        <v>10</v>
      </c>
      <c r="G4732" s="11" t="s">
        <v>66</v>
      </c>
      <c r="H4732" s="11" t="s">
        <v>65</v>
      </c>
      <c r="I4732" s="11">
        <v>40.854796593252097</v>
      </c>
      <c r="J4732" s="11">
        <v>-73.933160433611107</v>
      </c>
      <c r="K4732" s="11">
        <v>77</v>
      </c>
      <c r="L4732" s="11">
        <v>33.466043291065098</v>
      </c>
      <c r="M4732" s="11">
        <v>87.995958402530903</v>
      </c>
      <c r="N4732" s="11" t="s">
        <v>57</v>
      </c>
      <c r="O4732" s="11" t="s">
        <v>58</v>
      </c>
      <c r="P4732" s="11">
        <v>0</v>
      </c>
      <c r="Q4732" s="11">
        <v>-9.0887731815290002E-2</v>
      </c>
      <c r="R4732" s="11">
        <v>13</v>
      </c>
      <c r="S4732" s="11">
        <v>29</v>
      </c>
      <c r="T4732" s="11">
        <v>273.06111234890102</v>
      </c>
      <c r="U4732" s="11">
        <v>17.644039988442799</v>
      </c>
      <c r="V4732" s="11" t="s">
        <v>56</v>
      </c>
    </row>
    <row r="4733" spans="1:22" x14ac:dyDescent="0.3">
      <c r="A4733" s="9">
        <v>45368.427083333299</v>
      </c>
      <c r="B4733" s="10">
        <v>45368</v>
      </c>
      <c r="C4733" s="11">
        <v>2024</v>
      </c>
      <c r="D4733" s="11">
        <v>3</v>
      </c>
      <c r="E4733" s="11">
        <v>17</v>
      </c>
      <c r="F4733" s="11">
        <v>10</v>
      </c>
      <c r="G4733" s="11" t="s">
        <v>66</v>
      </c>
      <c r="H4733" s="11" t="s">
        <v>65</v>
      </c>
      <c r="I4733" s="11">
        <v>40.6679433769159</v>
      </c>
      <c r="J4733" s="11">
        <v>-73.819388635651407</v>
      </c>
      <c r="K4733" s="11">
        <v>238</v>
      </c>
      <c r="L4733" s="11">
        <v>61.042951049571897</v>
      </c>
      <c r="M4733" s="11">
        <v>21.5484148196775</v>
      </c>
      <c r="N4733" s="11" t="s">
        <v>54</v>
      </c>
      <c r="O4733" s="11" t="s">
        <v>58</v>
      </c>
      <c r="P4733" s="11">
        <v>0</v>
      </c>
      <c r="Q4733" s="11">
        <v>-9.9498691204115294E-2</v>
      </c>
      <c r="R4733" s="11">
        <v>53</v>
      </c>
      <c r="S4733" s="11">
        <v>9</v>
      </c>
      <c r="T4733" s="11">
        <v>493.61757702984499</v>
      </c>
      <c r="U4733" s="11">
        <v>15.379912554695499</v>
      </c>
      <c r="V4733" s="11" t="s">
        <v>56</v>
      </c>
    </row>
    <row r="4734" spans="1:22" x14ac:dyDescent="0.3">
      <c r="A4734" s="9">
        <v>45368.430555555598</v>
      </c>
      <c r="B4734" s="10">
        <v>45368</v>
      </c>
      <c r="C4734" s="11">
        <v>2024</v>
      </c>
      <c r="D4734" s="11">
        <v>3</v>
      </c>
      <c r="E4734" s="11">
        <v>17</v>
      </c>
      <c r="F4734" s="11">
        <v>10</v>
      </c>
      <c r="G4734" s="11" t="s">
        <v>66</v>
      </c>
      <c r="H4734" s="11" t="s">
        <v>65</v>
      </c>
      <c r="I4734" s="11">
        <v>40.842647558829</v>
      </c>
      <c r="J4734" s="11">
        <v>-73.990701912730799</v>
      </c>
      <c r="K4734" s="11">
        <v>83</v>
      </c>
      <c r="L4734" s="11">
        <v>71.979151759248396</v>
      </c>
      <c r="M4734" s="11">
        <v>65.154942468055495</v>
      </c>
      <c r="N4734" s="11" t="s">
        <v>57</v>
      </c>
      <c r="O4734" s="11" t="s">
        <v>58</v>
      </c>
      <c r="P4734" s="11">
        <v>0</v>
      </c>
      <c r="Q4734" s="11">
        <v>-0.96066211009295799</v>
      </c>
      <c r="R4734" s="11">
        <v>50</v>
      </c>
      <c r="S4734" s="11">
        <v>27</v>
      </c>
      <c r="T4734" s="11">
        <v>230.78673513305699</v>
      </c>
      <c r="U4734" s="11">
        <v>22.0578807962554</v>
      </c>
      <c r="V4734" s="11" t="s">
        <v>63</v>
      </c>
    </row>
    <row r="4735" spans="1:22" x14ac:dyDescent="0.3">
      <c r="A4735" s="9">
        <v>45368.434027777803</v>
      </c>
      <c r="B4735" s="10">
        <v>45368</v>
      </c>
      <c r="C4735" s="11">
        <v>2024</v>
      </c>
      <c r="D4735" s="11">
        <v>3</v>
      </c>
      <c r="E4735" s="11">
        <v>17</v>
      </c>
      <c r="F4735" s="11">
        <v>10</v>
      </c>
      <c r="G4735" s="11" t="s">
        <v>66</v>
      </c>
      <c r="H4735" s="11" t="s">
        <v>65</v>
      </c>
      <c r="I4735" s="11">
        <v>40.877284678187799</v>
      </c>
      <c r="J4735" s="11">
        <v>-73.983804866654395</v>
      </c>
      <c r="K4735" s="11">
        <v>234</v>
      </c>
      <c r="L4735" s="11">
        <v>11.4254055992687</v>
      </c>
      <c r="M4735" s="11">
        <v>79.722703942900097</v>
      </c>
      <c r="N4735" s="11" t="s">
        <v>54</v>
      </c>
      <c r="O4735" s="11" t="s">
        <v>55</v>
      </c>
      <c r="P4735" s="11">
        <v>0</v>
      </c>
      <c r="Q4735" s="11">
        <v>-0.14834366300624</v>
      </c>
      <c r="R4735" s="11">
        <v>18</v>
      </c>
      <c r="S4735" s="11">
        <v>23</v>
      </c>
      <c r="T4735" s="11">
        <v>76.740490356817602</v>
      </c>
      <c r="U4735" s="11">
        <v>16.838138919183798</v>
      </c>
      <c r="V4735" s="11" t="s">
        <v>56</v>
      </c>
    </row>
    <row r="4736" spans="1:22" x14ac:dyDescent="0.3">
      <c r="A4736" s="9">
        <v>45368.4375</v>
      </c>
      <c r="B4736" s="10">
        <v>45368</v>
      </c>
      <c r="C4736" s="11">
        <v>2024</v>
      </c>
      <c r="D4736" s="11">
        <v>3</v>
      </c>
      <c r="E4736" s="11">
        <v>17</v>
      </c>
      <c r="F4736" s="11">
        <v>10</v>
      </c>
      <c r="G4736" s="11" t="s">
        <v>66</v>
      </c>
      <c r="H4736" s="11" t="s">
        <v>65</v>
      </c>
      <c r="I4736" s="11">
        <v>40.744566044866602</v>
      </c>
      <c r="J4736" s="11">
        <v>-73.7246226358793</v>
      </c>
      <c r="K4736" s="11">
        <v>43</v>
      </c>
      <c r="L4736" s="11">
        <v>15.4096333096964</v>
      </c>
      <c r="M4736" s="11">
        <v>60.129149343374699</v>
      </c>
      <c r="N4736" s="11" t="s">
        <v>57</v>
      </c>
      <c r="O4736" s="11" t="s">
        <v>60</v>
      </c>
      <c r="P4736" s="11">
        <v>0</v>
      </c>
      <c r="Q4736" s="11">
        <v>0.107631433188015</v>
      </c>
      <c r="R4736" s="11">
        <v>5</v>
      </c>
      <c r="S4736" s="11">
        <v>13</v>
      </c>
      <c r="T4736" s="11">
        <v>279.76443299281101</v>
      </c>
      <c r="U4736" s="11">
        <v>11.9707086525443</v>
      </c>
      <c r="V4736" s="11" t="s">
        <v>56</v>
      </c>
    </row>
    <row r="4737" spans="1:22" x14ac:dyDescent="0.3">
      <c r="A4737" s="9">
        <v>45368.440972222197</v>
      </c>
      <c r="B4737" s="10">
        <v>45368</v>
      </c>
      <c r="C4737" s="11">
        <v>2024</v>
      </c>
      <c r="D4737" s="11">
        <v>3</v>
      </c>
      <c r="E4737" s="11">
        <v>17</v>
      </c>
      <c r="F4737" s="11">
        <v>10</v>
      </c>
      <c r="G4737" s="11" t="s">
        <v>66</v>
      </c>
      <c r="H4737" s="11" t="s">
        <v>65</v>
      </c>
      <c r="I4737" s="11">
        <v>40.749409482235102</v>
      </c>
      <c r="J4737" s="11">
        <v>-73.920728447929804</v>
      </c>
      <c r="K4737" s="11">
        <v>149</v>
      </c>
      <c r="L4737" s="11">
        <v>13.7590523065935</v>
      </c>
      <c r="M4737" s="11">
        <v>55.7435041619025</v>
      </c>
      <c r="N4737" s="11" t="s">
        <v>57</v>
      </c>
      <c r="O4737" s="11" t="s">
        <v>55</v>
      </c>
      <c r="P4737" s="11">
        <v>0</v>
      </c>
      <c r="Q4737" s="11">
        <v>-0.34602657470501602</v>
      </c>
      <c r="R4737" s="11">
        <v>25</v>
      </c>
      <c r="S4737" s="11">
        <v>38</v>
      </c>
      <c r="T4737" s="11">
        <v>437.30700756098798</v>
      </c>
      <c r="U4737" s="11">
        <v>23.1050826098644</v>
      </c>
      <c r="V4737" s="11" t="s">
        <v>56</v>
      </c>
    </row>
    <row r="4738" spans="1:22" x14ac:dyDescent="0.3">
      <c r="A4738" s="9">
        <v>45368.444444444503</v>
      </c>
      <c r="B4738" s="10">
        <v>45368</v>
      </c>
      <c r="C4738" s="11">
        <v>2024</v>
      </c>
      <c r="D4738" s="11">
        <v>3</v>
      </c>
      <c r="E4738" s="11">
        <v>17</v>
      </c>
      <c r="F4738" s="11">
        <v>10</v>
      </c>
      <c r="G4738" s="11" t="s">
        <v>66</v>
      </c>
      <c r="H4738" s="11" t="s">
        <v>65</v>
      </c>
      <c r="I4738" s="11">
        <v>40.714658813743299</v>
      </c>
      <c r="J4738" s="11">
        <v>-73.747615746766797</v>
      </c>
      <c r="K4738" s="11">
        <v>279</v>
      </c>
      <c r="L4738" s="11">
        <v>17.815036257709998</v>
      </c>
      <c r="M4738" s="11">
        <v>48.109402110920797</v>
      </c>
      <c r="N4738" s="11" t="s">
        <v>57</v>
      </c>
      <c r="O4738" s="11" t="s">
        <v>60</v>
      </c>
      <c r="P4738" s="11">
        <v>0</v>
      </c>
      <c r="Q4738" s="11">
        <v>0.89210076249419201</v>
      </c>
      <c r="R4738" s="11">
        <v>38</v>
      </c>
      <c r="S4738" s="11">
        <v>45</v>
      </c>
      <c r="T4738" s="11">
        <v>89.994343916450902</v>
      </c>
      <c r="U4738" s="11">
        <v>10.155937184451</v>
      </c>
      <c r="V4738" s="11" t="s">
        <v>56</v>
      </c>
    </row>
    <row r="4739" spans="1:22" x14ac:dyDescent="0.3">
      <c r="A4739" s="9">
        <v>45368.447916666701</v>
      </c>
      <c r="B4739" s="10">
        <v>45368</v>
      </c>
      <c r="C4739" s="11">
        <v>2024</v>
      </c>
      <c r="D4739" s="11">
        <v>3</v>
      </c>
      <c r="E4739" s="11">
        <v>17</v>
      </c>
      <c r="F4739" s="11">
        <v>10</v>
      </c>
      <c r="G4739" s="11" t="s">
        <v>66</v>
      </c>
      <c r="H4739" s="11" t="s">
        <v>65</v>
      </c>
      <c r="I4739" s="11">
        <v>40.709307945211201</v>
      </c>
      <c r="J4739" s="11">
        <v>-73.794575512442407</v>
      </c>
      <c r="K4739" s="11">
        <v>280</v>
      </c>
      <c r="L4739" s="11">
        <v>18.743585755404599</v>
      </c>
      <c r="M4739" s="11">
        <v>48.388602963816901</v>
      </c>
      <c r="N4739" s="11" t="s">
        <v>57</v>
      </c>
      <c r="O4739" s="11" t="s">
        <v>60</v>
      </c>
      <c r="P4739" s="11">
        <v>0</v>
      </c>
      <c r="Q4739" s="11">
        <v>-0.94599822045172899</v>
      </c>
      <c r="R4739" s="11">
        <v>16</v>
      </c>
      <c r="S4739" s="11">
        <v>48</v>
      </c>
      <c r="T4739" s="11">
        <v>421.71160711699599</v>
      </c>
      <c r="U4739" s="11">
        <v>27.5348077155999</v>
      </c>
      <c r="V4739" s="11" t="s">
        <v>56</v>
      </c>
    </row>
    <row r="4740" spans="1:22" x14ac:dyDescent="0.3">
      <c r="A4740" s="9">
        <v>45368.451388888898</v>
      </c>
      <c r="B4740" s="10">
        <v>45368</v>
      </c>
      <c r="C4740" s="11">
        <v>2024</v>
      </c>
      <c r="D4740" s="11">
        <v>3</v>
      </c>
      <c r="E4740" s="11">
        <v>17</v>
      </c>
      <c r="F4740" s="11">
        <v>10</v>
      </c>
      <c r="G4740" s="11" t="s">
        <v>66</v>
      </c>
      <c r="H4740" s="11" t="s">
        <v>65</v>
      </c>
      <c r="I4740" s="11">
        <v>40.663743294589999</v>
      </c>
      <c r="J4740" s="11">
        <v>-73.920865014375806</v>
      </c>
      <c r="K4740" s="11">
        <v>100</v>
      </c>
      <c r="L4740" s="11">
        <v>19.690966039911999</v>
      </c>
      <c r="M4740" s="11">
        <v>18.560272657245601</v>
      </c>
      <c r="N4740" s="11" t="s">
        <v>54</v>
      </c>
      <c r="O4740" s="11" t="s">
        <v>60</v>
      </c>
      <c r="P4740" s="11">
        <v>0</v>
      </c>
      <c r="Q4740" s="11">
        <v>0.50188629899093495</v>
      </c>
      <c r="R4740" s="11">
        <v>14</v>
      </c>
      <c r="S4740" s="11">
        <v>16</v>
      </c>
      <c r="T4740" s="11">
        <v>354.46278214883898</v>
      </c>
      <c r="U4740" s="11">
        <v>18.376259291512401</v>
      </c>
      <c r="V4740" s="11" t="s">
        <v>56</v>
      </c>
    </row>
    <row r="4741" spans="1:22" x14ac:dyDescent="0.3">
      <c r="A4741" s="9">
        <v>45368.454861111102</v>
      </c>
      <c r="B4741" s="10">
        <v>45368</v>
      </c>
      <c r="C4741" s="11">
        <v>2024</v>
      </c>
      <c r="D4741" s="11">
        <v>3</v>
      </c>
      <c r="E4741" s="11">
        <v>17</v>
      </c>
      <c r="F4741" s="11">
        <v>10</v>
      </c>
      <c r="G4741" s="11" t="s">
        <v>66</v>
      </c>
      <c r="H4741" s="11" t="s">
        <v>65</v>
      </c>
      <c r="I4741" s="11">
        <v>40.869441105510099</v>
      </c>
      <c r="J4741" s="11">
        <v>-73.798445897223999</v>
      </c>
      <c r="K4741" s="11">
        <v>47</v>
      </c>
      <c r="L4741" s="11">
        <v>73.195717772900906</v>
      </c>
      <c r="M4741" s="11">
        <v>33.068175081786599</v>
      </c>
      <c r="N4741" s="11" t="s">
        <v>54</v>
      </c>
      <c r="O4741" s="11" t="s">
        <v>58</v>
      </c>
      <c r="P4741" s="11">
        <v>0</v>
      </c>
      <c r="Q4741" s="11">
        <v>-9.7404387516545302E-2</v>
      </c>
      <c r="R4741" s="11">
        <v>55</v>
      </c>
      <c r="S4741" s="11">
        <v>43</v>
      </c>
      <c r="T4741" s="11">
        <v>57.845279728032502</v>
      </c>
      <c r="U4741" s="11">
        <v>23.767571438197201</v>
      </c>
      <c r="V4741" s="11" t="s">
        <v>62</v>
      </c>
    </row>
    <row r="4742" spans="1:22" x14ac:dyDescent="0.3">
      <c r="A4742" s="9">
        <v>45368.458333333299</v>
      </c>
      <c r="B4742" s="10">
        <v>45368</v>
      </c>
      <c r="C4742" s="11">
        <v>2024</v>
      </c>
      <c r="D4742" s="11">
        <v>3</v>
      </c>
      <c r="E4742" s="11">
        <v>17</v>
      </c>
      <c r="F4742" s="11">
        <v>11</v>
      </c>
      <c r="G4742" s="11" t="s">
        <v>66</v>
      </c>
      <c r="H4742" s="11" t="s">
        <v>65</v>
      </c>
      <c r="I4742" s="11">
        <v>40.837738670750198</v>
      </c>
      <c r="J4742" s="11">
        <v>-73.793756851582202</v>
      </c>
      <c r="K4742" s="11">
        <v>187</v>
      </c>
      <c r="L4742" s="11">
        <v>32.658798652888699</v>
      </c>
      <c r="M4742" s="11">
        <v>36.719672270922104</v>
      </c>
      <c r="N4742" s="11" t="s">
        <v>54</v>
      </c>
      <c r="O4742" s="11" t="s">
        <v>58</v>
      </c>
      <c r="P4742" s="11">
        <v>0</v>
      </c>
      <c r="Q4742" s="11">
        <v>0.49864058799455302</v>
      </c>
      <c r="R4742" s="11">
        <v>46</v>
      </c>
      <c r="S4742" s="11">
        <v>26</v>
      </c>
      <c r="T4742" s="11">
        <v>374.31283152608597</v>
      </c>
      <c r="U4742" s="11">
        <v>5.2828474277469599</v>
      </c>
      <c r="V4742" s="11" t="s">
        <v>63</v>
      </c>
    </row>
    <row r="4743" spans="1:22" x14ac:dyDescent="0.3">
      <c r="A4743" s="9">
        <v>45368.461805555598</v>
      </c>
      <c r="B4743" s="10">
        <v>45368</v>
      </c>
      <c r="C4743" s="11">
        <v>2024</v>
      </c>
      <c r="D4743" s="11">
        <v>3</v>
      </c>
      <c r="E4743" s="11">
        <v>17</v>
      </c>
      <c r="F4743" s="11">
        <v>11</v>
      </c>
      <c r="G4743" s="11" t="s">
        <v>66</v>
      </c>
      <c r="H4743" s="11" t="s">
        <v>65</v>
      </c>
      <c r="I4743" s="11">
        <v>40.656365321401502</v>
      </c>
      <c r="J4743" s="11">
        <v>-73.754939338263796</v>
      </c>
      <c r="K4743" s="11">
        <v>137</v>
      </c>
      <c r="L4743" s="11">
        <v>56.262938939476498</v>
      </c>
      <c r="M4743" s="11">
        <v>91.699433629344995</v>
      </c>
      <c r="N4743" s="11" t="s">
        <v>54</v>
      </c>
      <c r="O4743" s="11" t="s">
        <v>60</v>
      </c>
      <c r="P4743" s="11">
        <v>1</v>
      </c>
      <c r="Q4743" s="11">
        <v>-0.89334859341829698</v>
      </c>
      <c r="R4743" s="11">
        <v>72</v>
      </c>
      <c r="S4743" s="11">
        <v>49</v>
      </c>
      <c r="T4743" s="11">
        <v>473.34486138377798</v>
      </c>
      <c r="U4743" s="11">
        <v>23.142007677353899</v>
      </c>
      <c r="V4743" s="11" t="s">
        <v>56</v>
      </c>
    </row>
    <row r="4744" spans="1:22" x14ac:dyDescent="0.3">
      <c r="A4744" s="9">
        <v>45368.465277777803</v>
      </c>
      <c r="B4744" s="10">
        <v>45368</v>
      </c>
      <c r="C4744" s="11">
        <v>2024</v>
      </c>
      <c r="D4744" s="11">
        <v>3</v>
      </c>
      <c r="E4744" s="11">
        <v>17</v>
      </c>
      <c r="F4744" s="11">
        <v>11</v>
      </c>
      <c r="G4744" s="11" t="s">
        <v>66</v>
      </c>
      <c r="H4744" s="11" t="s">
        <v>65</v>
      </c>
      <c r="I4744" s="11">
        <v>40.652796316955701</v>
      </c>
      <c r="J4744" s="11">
        <v>-73.9639183257854</v>
      </c>
      <c r="K4744" s="11">
        <v>108</v>
      </c>
      <c r="L4744" s="11">
        <v>61.080927510855602</v>
      </c>
      <c r="M4744" s="11">
        <v>81.437353998797605</v>
      </c>
      <c r="N4744" s="11" t="s">
        <v>54</v>
      </c>
      <c r="O4744" s="11" t="s">
        <v>58</v>
      </c>
      <c r="P4744" s="11">
        <v>0</v>
      </c>
      <c r="Q4744" s="11">
        <v>-0.43893860739124002</v>
      </c>
      <c r="R4744" s="11">
        <v>79</v>
      </c>
      <c r="S4744" s="11">
        <v>24</v>
      </c>
      <c r="T4744" s="11">
        <v>273.876930546609</v>
      </c>
      <c r="U4744" s="11">
        <v>6.4714034314388504</v>
      </c>
      <c r="V4744" s="11" t="s">
        <v>56</v>
      </c>
    </row>
    <row r="4745" spans="1:22" x14ac:dyDescent="0.3">
      <c r="A4745" s="9">
        <v>45368.46875</v>
      </c>
      <c r="B4745" s="10">
        <v>45368</v>
      </c>
      <c r="C4745" s="11">
        <v>2024</v>
      </c>
      <c r="D4745" s="11">
        <v>3</v>
      </c>
      <c r="E4745" s="11">
        <v>17</v>
      </c>
      <c r="F4745" s="11">
        <v>11</v>
      </c>
      <c r="G4745" s="11" t="s">
        <v>66</v>
      </c>
      <c r="H4745" s="11" t="s">
        <v>65</v>
      </c>
      <c r="I4745" s="11">
        <v>40.647505251733101</v>
      </c>
      <c r="J4745" s="11">
        <v>-73.738678925841199</v>
      </c>
      <c r="K4745" s="11">
        <v>122</v>
      </c>
      <c r="L4745" s="11">
        <v>21.08949446399</v>
      </c>
      <c r="M4745" s="11">
        <v>95.658031647644407</v>
      </c>
      <c r="N4745" s="11" t="s">
        <v>54</v>
      </c>
      <c r="O4745" s="11" t="s">
        <v>58</v>
      </c>
      <c r="P4745" s="11">
        <v>0</v>
      </c>
      <c r="Q4745" s="11">
        <v>0.83393463620703301</v>
      </c>
      <c r="R4745" s="11">
        <v>99</v>
      </c>
      <c r="S4745" s="11">
        <v>21</v>
      </c>
      <c r="T4745" s="11">
        <v>342.966938753796</v>
      </c>
      <c r="U4745" s="11">
        <v>29.975457060123599</v>
      </c>
      <c r="V4745" s="11" t="s">
        <v>56</v>
      </c>
    </row>
    <row r="4746" spans="1:22" x14ac:dyDescent="0.3">
      <c r="A4746" s="9">
        <v>45368.472222222197</v>
      </c>
      <c r="B4746" s="10">
        <v>45368</v>
      </c>
      <c r="C4746" s="11">
        <v>2024</v>
      </c>
      <c r="D4746" s="11">
        <v>3</v>
      </c>
      <c r="E4746" s="11">
        <v>17</v>
      </c>
      <c r="F4746" s="11">
        <v>11</v>
      </c>
      <c r="G4746" s="11" t="s">
        <v>66</v>
      </c>
      <c r="H4746" s="11" t="s">
        <v>65</v>
      </c>
      <c r="I4746" s="11">
        <v>40.861695593951403</v>
      </c>
      <c r="J4746" s="11">
        <v>-73.8322020885347</v>
      </c>
      <c r="K4746" s="11">
        <v>278</v>
      </c>
      <c r="L4746" s="11">
        <v>37.151923356642698</v>
      </c>
      <c r="M4746" s="11">
        <v>98.291089187704898</v>
      </c>
      <c r="N4746" s="11" t="s">
        <v>59</v>
      </c>
      <c r="O4746" s="11" t="s">
        <v>60</v>
      </c>
      <c r="P4746" s="11">
        <v>0</v>
      </c>
      <c r="Q4746" s="11">
        <v>-8.8239786141157597E-3</v>
      </c>
      <c r="R4746" s="11">
        <v>80</v>
      </c>
      <c r="S4746" s="11">
        <v>33</v>
      </c>
      <c r="T4746" s="11">
        <v>175.789906240026</v>
      </c>
      <c r="U4746" s="11">
        <v>25.237154117096502</v>
      </c>
      <c r="V4746" s="11" t="s">
        <v>56</v>
      </c>
    </row>
    <row r="4747" spans="1:22" x14ac:dyDescent="0.3">
      <c r="A4747" s="9">
        <v>45368.475694444503</v>
      </c>
      <c r="B4747" s="10">
        <v>45368</v>
      </c>
      <c r="C4747" s="11">
        <v>2024</v>
      </c>
      <c r="D4747" s="11">
        <v>3</v>
      </c>
      <c r="E4747" s="11">
        <v>17</v>
      </c>
      <c r="F4747" s="11">
        <v>11</v>
      </c>
      <c r="G4747" s="11" t="s">
        <v>66</v>
      </c>
      <c r="H4747" s="11" t="s">
        <v>65</v>
      </c>
      <c r="I4747" s="11">
        <v>40.726056724120497</v>
      </c>
      <c r="J4747" s="11">
        <v>-73.887983251247903</v>
      </c>
      <c r="K4747" s="11">
        <v>17</v>
      </c>
      <c r="L4747" s="11">
        <v>53.087248956221899</v>
      </c>
      <c r="M4747" s="11">
        <v>91.1994185376264</v>
      </c>
      <c r="N4747" s="11" t="s">
        <v>59</v>
      </c>
      <c r="O4747" s="11" t="s">
        <v>60</v>
      </c>
      <c r="P4747" s="11">
        <v>0</v>
      </c>
      <c r="Q4747" s="11">
        <v>-0.45804328550664197</v>
      </c>
      <c r="R4747" s="11">
        <v>85</v>
      </c>
      <c r="S4747" s="11">
        <v>26</v>
      </c>
      <c r="T4747" s="11">
        <v>429.07520597463599</v>
      </c>
      <c r="U4747" s="11">
        <v>23.891686649078999</v>
      </c>
      <c r="V4747" s="11" t="s">
        <v>56</v>
      </c>
    </row>
    <row r="4748" spans="1:22" x14ac:dyDescent="0.3">
      <c r="A4748" s="9">
        <v>45368.479166666701</v>
      </c>
      <c r="B4748" s="10">
        <v>45368</v>
      </c>
      <c r="C4748" s="11">
        <v>2024</v>
      </c>
      <c r="D4748" s="11">
        <v>3</v>
      </c>
      <c r="E4748" s="11">
        <v>17</v>
      </c>
      <c r="F4748" s="11">
        <v>11</v>
      </c>
      <c r="G4748" s="11" t="s">
        <v>66</v>
      </c>
      <c r="H4748" s="11" t="s">
        <v>65</v>
      </c>
      <c r="I4748" s="11">
        <v>40.663623282262499</v>
      </c>
      <c r="J4748" s="11">
        <v>-73.910023250362201</v>
      </c>
      <c r="K4748" s="11">
        <v>93</v>
      </c>
      <c r="L4748" s="11">
        <v>8.0730024672696707</v>
      </c>
      <c r="M4748" s="11">
        <v>80.870553252324399</v>
      </c>
      <c r="N4748" s="11" t="s">
        <v>57</v>
      </c>
      <c r="O4748" s="11" t="s">
        <v>58</v>
      </c>
      <c r="P4748" s="11">
        <v>0</v>
      </c>
      <c r="Q4748" s="11">
        <v>0.144069609748459</v>
      </c>
      <c r="R4748" s="11">
        <v>93</v>
      </c>
      <c r="S4748" s="11">
        <v>8</v>
      </c>
      <c r="T4748" s="11">
        <v>375.93533885759098</v>
      </c>
      <c r="U4748" s="11">
        <v>27.124748033790201</v>
      </c>
      <c r="V4748" s="11" t="s">
        <v>56</v>
      </c>
    </row>
    <row r="4749" spans="1:22" x14ac:dyDescent="0.3">
      <c r="A4749" s="9">
        <v>45368.482638888898</v>
      </c>
      <c r="B4749" s="10">
        <v>45368</v>
      </c>
      <c r="C4749" s="11">
        <v>2024</v>
      </c>
      <c r="D4749" s="11">
        <v>3</v>
      </c>
      <c r="E4749" s="11">
        <v>17</v>
      </c>
      <c r="F4749" s="11">
        <v>11</v>
      </c>
      <c r="G4749" s="11" t="s">
        <v>66</v>
      </c>
      <c r="H4749" s="11" t="s">
        <v>65</v>
      </c>
      <c r="I4749" s="11">
        <v>40.654265437683499</v>
      </c>
      <c r="J4749" s="11">
        <v>-73.700697565584406</v>
      </c>
      <c r="K4749" s="11">
        <v>154</v>
      </c>
      <c r="L4749" s="11">
        <v>5.4711789415993302</v>
      </c>
      <c r="M4749" s="11">
        <v>25.888287499019899</v>
      </c>
      <c r="N4749" s="11" t="s">
        <v>54</v>
      </c>
      <c r="O4749" s="11" t="s">
        <v>61</v>
      </c>
      <c r="P4749" s="11">
        <v>0</v>
      </c>
      <c r="Q4749" s="11">
        <v>0.18202250782467699</v>
      </c>
      <c r="R4749" s="11">
        <v>56</v>
      </c>
      <c r="S4749" s="11">
        <v>46</v>
      </c>
      <c r="T4749" s="11">
        <v>488.30832422002197</v>
      </c>
      <c r="U4749" s="11">
        <v>19.3162629418572</v>
      </c>
      <c r="V4749" s="11" t="s">
        <v>56</v>
      </c>
    </row>
    <row r="4750" spans="1:22" x14ac:dyDescent="0.3">
      <c r="A4750" s="9">
        <v>45368.486111111102</v>
      </c>
      <c r="B4750" s="10">
        <v>45368</v>
      </c>
      <c r="C4750" s="11">
        <v>2024</v>
      </c>
      <c r="D4750" s="11">
        <v>3</v>
      </c>
      <c r="E4750" s="11">
        <v>17</v>
      </c>
      <c r="F4750" s="11">
        <v>11</v>
      </c>
      <c r="G4750" s="11" t="s">
        <v>66</v>
      </c>
      <c r="H4750" s="11" t="s">
        <v>65</v>
      </c>
      <c r="I4750" s="11">
        <v>40.760602644182299</v>
      </c>
      <c r="J4750" s="11">
        <v>-73.799515768618704</v>
      </c>
      <c r="K4750" s="11">
        <v>156</v>
      </c>
      <c r="L4750" s="11">
        <v>78.169657840974494</v>
      </c>
      <c r="M4750" s="11">
        <v>13.616744604808501</v>
      </c>
      <c r="N4750" s="11" t="s">
        <v>57</v>
      </c>
      <c r="O4750" s="11" t="s">
        <v>58</v>
      </c>
      <c r="P4750" s="11">
        <v>0</v>
      </c>
      <c r="Q4750" s="11">
        <v>-0.38642664680655298</v>
      </c>
      <c r="R4750" s="11">
        <v>86</v>
      </c>
      <c r="S4750" s="11">
        <v>36</v>
      </c>
      <c r="T4750" s="11">
        <v>400.01033539098199</v>
      </c>
      <c r="U4750" s="11">
        <v>26.307531111981</v>
      </c>
      <c r="V4750" s="11" t="s">
        <v>63</v>
      </c>
    </row>
    <row r="4751" spans="1:22" x14ac:dyDescent="0.3">
      <c r="A4751" s="9">
        <v>45368.489583333299</v>
      </c>
      <c r="B4751" s="10">
        <v>45368</v>
      </c>
      <c r="C4751" s="11">
        <v>2024</v>
      </c>
      <c r="D4751" s="11">
        <v>3</v>
      </c>
      <c r="E4751" s="11">
        <v>17</v>
      </c>
      <c r="F4751" s="11">
        <v>11</v>
      </c>
      <c r="G4751" s="11" t="s">
        <v>66</v>
      </c>
      <c r="H4751" s="11" t="s">
        <v>65</v>
      </c>
      <c r="I4751" s="11">
        <v>40.795134548716803</v>
      </c>
      <c r="J4751" s="11">
        <v>-73.813718286634597</v>
      </c>
      <c r="K4751" s="11">
        <v>49</v>
      </c>
      <c r="L4751" s="11">
        <v>70.690846222912199</v>
      </c>
      <c r="M4751" s="11">
        <v>15.608043624860599</v>
      </c>
      <c r="N4751" s="11" t="s">
        <v>54</v>
      </c>
      <c r="O4751" s="11" t="s">
        <v>58</v>
      </c>
      <c r="P4751" s="11">
        <v>1</v>
      </c>
      <c r="Q4751" s="11">
        <v>-0.90968072802533195</v>
      </c>
      <c r="R4751" s="11">
        <v>57</v>
      </c>
      <c r="S4751" s="11">
        <v>36</v>
      </c>
      <c r="T4751" s="11">
        <v>81.945548230332193</v>
      </c>
      <c r="U4751" s="11">
        <v>6.9778899805790697</v>
      </c>
      <c r="V4751" s="11" t="s">
        <v>56</v>
      </c>
    </row>
    <row r="4752" spans="1:22" x14ac:dyDescent="0.3">
      <c r="A4752" s="9">
        <v>45368.493055555598</v>
      </c>
      <c r="B4752" s="10">
        <v>45368</v>
      </c>
      <c r="C4752" s="11">
        <v>2024</v>
      </c>
      <c r="D4752" s="11">
        <v>3</v>
      </c>
      <c r="E4752" s="11">
        <v>17</v>
      </c>
      <c r="F4752" s="11">
        <v>11</v>
      </c>
      <c r="G4752" s="11" t="s">
        <v>66</v>
      </c>
      <c r="H4752" s="11" t="s">
        <v>65</v>
      </c>
      <c r="I4752" s="11">
        <v>40.851726559548503</v>
      </c>
      <c r="J4752" s="11">
        <v>-73.829285002026495</v>
      </c>
      <c r="K4752" s="11">
        <v>176</v>
      </c>
      <c r="L4752" s="11">
        <v>60.291159573622302</v>
      </c>
      <c r="M4752" s="11">
        <v>32.067868012905898</v>
      </c>
      <c r="N4752" s="11" t="s">
        <v>59</v>
      </c>
      <c r="O4752" s="11" t="s">
        <v>58</v>
      </c>
      <c r="P4752" s="11">
        <v>0</v>
      </c>
      <c r="Q4752" s="11">
        <v>-0.48452222826416602</v>
      </c>
      <c r="R4752" s="11">
        <v>29</v>
      </c>
      <c r="S4752" s="11">
        <v>23</v>
      </c>
      <c r="T4752" s="11">
        <v>361.60574009957901</v>
      </c>
      <c r="U4752" s="11">
        <v>5.4669829341749203</v>
      </c>
      <c r="V4752" s="11" t="s">
        <v>63</v>
      </c>
    </row>
    <row r="4753" spans="1:22" x14ac:dyDescent="0.3">
      <c r="A4753" s="9">
        <v>45368.496527777803</v>
      </c>
      <c r="B4753" s="10">
        <v>45368</v>
      </c>
      <c r="C4753" s="11">
        <v>2024</v>
      </c>
      <c r="D4753" s="11">
        <v>3</v>
      </c>
      <c r="E4753" s="11">
        <v>17</v>
      </c>
      <c r="F4753" s="11">
        <v>11</v>
      </c>
      <c r="G4753" s="11" t="s">
        <v>66</v>
      </c>
      <c r="H4753" s="11" t="s">
        <v>65</v>
      </c>
      <c r="I4753" s="11">
        <v>40.629512656080301</v>
      </c>
      <c r="J4753" s="11">
        <v>-73.888206187674896</v>
      </c>
      <c r="K4753" s="11">
        <v>92</v>
      </c>
      <c r="L4753" s="11">
        <v>43.544639977560102</v>
      </c>
      <c r="M4753" s="11">
        <v>24.703621963248501</v>
      </c>
      <c r="N4753" s="11" t="s">
        <v>54</v>
      </c>
      <c r="O4753" s="11" t="s">
        <v>58</v>
      </c>
      <c r="P4753" s="11">
        <v>1</v>
      </c>
      <c r="Q4753" s="11">
        <v>-0.71249234141601303</v>
      </c>
      <c r="R4753" s="11">
        <v>60</v>
      </c>
      <c r="S4753" s="11">
        <v>4</v>
      </c>
      <c r="T4753" s="11">
        <v>376.06794445954301</v>
      </c>
      <c r="U4753" s="11">
        <v>8.2131787167551398</v>
      </c>
      <c r="V4753" s="11" t="s">
        <v>56</v>
      </c>
    </row>
    <row r="4754" spans="1:22" x14ac:dyDescent="0.3">
      <c r="A4754" s="9">
        <v>45368.5</v>
      </c>
      <c r="B4754" s="10">
        <v>45368</v>
      </c>
      <c r="C4754" s="11">
        <v>2024</v>
      </c>
      <c r="D4754" s="11">
        <v>3</v>
      </c>
      <c r="E4754" s="11">
        <v>17</v>
      </c>
      <c r="F4754" s="11">
        <v>12</v>
      </c>
      <c r="G4754" s="11" t="s">
        <v>66</v>
      </c>
      <c r="H4754" s="11" t="s">
        <v>65</v>
      </c>
      <c r="I4754" s="11">
        <v>40.825513760085201</v>
      </c>
      <c r="J4754" s="11">
        <v>-73.776647613377307</v>
      </c>
      <c r="K4754" s="11">
        <v>148</v>
      </c>
      <c r="L4754" s="11">
        <v>39.879535161244199</v>
      </c>
      <c r="M4754" s="11">
        <v>25.7661766476057</v>
      </c>
      <c r="N4754" s="11" t="s">
        <v>57</v>
      </c>
      <c r="O4754" s="11" t="s">
        <v>58</v>
      </c>
      <c r="P4754" s="11">
        <v>0</v>
      </c>
      <c r="Q4754" s="11">
        <v>0.31461689414514399</v>
      </c>
      <c r="R4754" s="11">
        <v>7</v>
      </c>
      <c r="S4754" s="11">
        <v>6</v>
      </c>
      <c r="T4754" s="11">
        <v>431.81642043697201</v>
      </c>
      <c r="U4754" s="11">
        <v>20.459197622105201</v>
      </c>
      <c r="V4754" s="11" t="s">
        <v>63</v>
      </c>
    </row>
    <row r="4755" spans="1:22" x14ac:dyDescent="0.3">
      <c r="A4755" s="9">
        <v>45368.503472222197</v>
      </c>
      <c r="B4755" s="10">
        <v>45368</v>
      </c>
      <c r="C4755" s="11">
        <v>2024</v>
      </c>
      <c r="D4755" s="11">
        <v>3</v>
      </c>
      <c r="E4755" s="11">
        <v>17</v>
      </c>
      <c r="F4755" s="11">
        <v>12</v>
      </c>
      <c r="G4755" s="11" t="s">
        <v>66</v>
      </c>
      <c r="H4755" s="11" t="s">
        <v>65</v>
      </c>
      <c r="I4755" s="11">
        <v>40.705962576875102</v>
      </c>
      <c r="J4755" s="11">
        <v>-73.850095833271993</v>
      </c>
      <c r="K4755" s="11">
        <v>280</v>
      </c>
      <c r="L4755" s="11">
        <v>61.5374910871761</v>
      </c>
      <c r="M4755" s="11">
        <v>58.444439447603699</v>
      </c>
      <c r="N4755" s="11" t="s">
        <v>54</v>
      </c>
      <c r="O4755" s="11" t="s">
        <v>60</v>
      </c>
      <c r="P4755" s="11">
        <v>0</v>
      </c>
      <c r="Q4755" s="11">
        <v>0.371141210675071</v>
      </c>
      <c r="R4755" s="11">
        <v>39</v>
      </c>
      <c r="S4755" s="11">
        <v>3</v>
      </c>
      <c r="T4755" s="11">
        <v>400.00876838257398</v>
      </c>
      <c r="U4755" s="11">
        <v>13.821968884421</v>
      </c>
      <c r="V4755" s="11" t="s">
        <v>56</v>
      </c>
    </row>
    <row r="4756" spans="1:22" x14ac:dyDescent="0.3">
      <c r="A4756" s="9">
        <v>45368.506944444503</v>
      </c>
      <c r="B4756" s="10">
        <v>45368</v>
      </c>
      <c r="C4756" s="11">
        <v>2024</v>
      </c>
      <c r="D4756" s="11">
        <v>3</v>
      </c>
      <c r="E4756" s="11">
        <v>17</v>
      </c>
      <c r="F4756" s="11">
        <v>12</v>
      </c>
      <c r="G4756" s="11" t="s">
        <v>66</v>
      </c>
      <c r="H4756" s="11" t="s">
        <v>65</v>
      </c>
      <c r="I4756" s="11">
        <v>40.724878686201599</v>
      </c>
      <c r="J4756" s="11">
        <v>-73.851338410742997</v>
      </c>
      <c r="K4756" s="11">
        <v>180</v>
      </c>
      <c r="L4756" s="11">
        <v>74.177826767076795</v>
      </c>
      <c r="M4756" s="11">
        <v>54.074663867983602</v>
      </c>
      <c r="N4756" s="11" t="s">
        <v>57</v>
      </c>
      <c r="O4756" s="11" t="s">
        <v>55</v>
      </c>
      <c r="P4756" s="11">
        <v>0</v>
      </c>
      <c r="Q4756" s="11">
        <v>-0.56843955845092797</v>
      </c>
      <c r="R4756" s="11">
        <v>81</v>
      </c>
      <c r="S4756" s="11">
        <v>38</v>
      </c>
      <c r="T4756" s="11">
        <v>60.802713350637603</v>
      </c>
      <c r="U4756" s="11">
        <v>21.6833125690058</v>
      </c>
      <c r="V4756" s="11" t="s">
        <v>63</v>
      </c>
    </row>
    <row r="4757" spans="1:22" x14ac:dyDescent="0.3">
      <c r="A4757" s="9">
        <v>45368.510416666701</v>
      </c>
      <c r="B4757" s="10">
        <v>45368</v>
      </c>
      <c r="C4757" s="11">
        <v>2024</v>
      </c>
      <c r="D4757" s="11">
        <v>3</v>
      </c>
      <c r="E4757" s="11">
        <v>17</v>
      </c>
      <c r="F4757" s="11">
        <v>12</v>
      </c>
      <c r="G4757" s="11" t="s">
        <v>66</v>
      </c>
      <c r="H4757" s="11" t="s">
        <v>65</v>
      </c>
      <c r="I4757" s="11">
        <v>40.800608671039498</v>
      </c>
      <c r="J4757" s="11">
        <v>-73.851272609094806</v>
      </c>
      <c r="K4757" s="11">
        <v>131</v>
      </c>
      <c r="L4757" s="11">
        <v>51.014792530118903</v>
      </c>
      <c r="M4757" s="11">
        <v>90.483743234824999</v>
      </c>
      <c r="N4757" s="11" t="s">
        <v>57</v>
      </c>
      <c r="O4757" s="11" t="s">
        <v>55</v>
      </c>
      <c r="P4757" s="11">
        <v>0</v>
      </c>
      <c r="Q4757" s="11">
        <v>0.94680337991146701</v>
      </c>
      <c r="R4757" s="11">
        <v>69</v>
      </c>
      <c r="S4757" s="11">
        <v>49</v>
      </c>
      <c r="T4757" s="11">
        <v>349.67093860358699</v>
      </c>
      <c r="U4757" s="11">
        <v>8.3828299543858105</v>
      </c>
      <c r="V4757" s="11" t="s">
        <v>56</v>
      </c>
    </row>
    <row r="4758" spans="1:22" x14ac:dyDescent="0.3">
      <c r="A4758" s="9">
        <v>45368.513888888898</v>
      </c>
      <c r="B4758" s="10">
        <v>45368</v>
      </c>
      <c r="C4758" s="11">
        <v>2024</v>
      </c>
      <c r="D4758" s="11">
        <v>3</v>
      </c>
      <c r="E4758" s="11">
        <v>17</v>
      </c>
      <c r="F4758" s="11">
        <v>12</v>
      </c>
      <c r="G4758" s="11" t="s">
        <v>66</v>
      </c>
      <c r="H4758" s="11" t="s">
        <v>65</v>
      </c>
      <c r="I4758" s="11">
        <v>40.635468093158998</v>
      </c>
      <c r="J4758" s="11">
        <v>-73.780705138402197</v>
      </c>
      <c r="K4758" s="11">
        <v>154</v>
      </c>
      <c r="L4758" s="11">
        <v>42.615921106825503</v>
      </c>
      <c r="M4758" s="11">
        <v>50.5012116573361</v>
      </c>
      <c r="N4758" s="11" t="s">
        <v>54</v>
      </c>
      <c r="O4758" s="11" t="s">
        <v>55</v>
      </c>
      <c r="P4758" s="11">
        <v>0</v>
      </c>
      <c r="Q4758" s="11">
        <v>0.95804053207190798</v>
      </c>
      <c r="R4758" s="11">
        <v>56</v>
      </c>
      <c r="S4758" s="11">
        <v>41</v>
      </c>
      <c r="T4758" s="11">
        <v>59.0670217211295</v>
      </c>
      <c r="U4758" s="11">
        <v>18.620472647398699</v>
      </c>
      <c r="V4758" s="11" t="s">
        <v>63</v>
      </c>
    </row>
    <row r="4759" spans="1:22" x14ac:dyDescent="0.3">
      <c r="A4759" s="9">
        <v>45368.517361111102</v>
      </c>
      <c r="B4759" s="10">
        <v>45368</v>
      </c>
      <c r="C4759" s="11">
        <v>2024</v>
      </c>
      <c r="D4759" s="11">
        <v>3</v>
      </c>
      <c r="E4759" s="11">
        <v>17</v>
      </c>
      <c r="F4759" s="11">
        <v>12</v>
      </c>
      <c r="G4759" s="11" t="s">
        <v>66</v>
      </c>
      <c r="H4759" s="11" t="s">
        <v>65</v>
      </c>
      <c r="I4759" s="11">
        <v>40.621087777958103</v>
      </c>
      <c r="J4759" s="11">
        <v>-73.810611958139702</v>
      </c>
      <c r="K4759" s="11">
        <v>155</v>
      </c>
      <c r="L4759" s="11">
        <v>78.261296745954795</v>
      </c>
      <c r="M4759" s="11">
        <v>58.387512587244402</v>
      </c>
      <c r="N4759" s="11" t="s">
        <v>54</v>
      </c>
      <c r="O4759" s="11" t="s">
        <v>60</v>
      </c>
      <c r="P4759" s="11">
        <v>0</v>
      </c>
      <c r="Q4759" s="11">
        <v>0.13522390192450201</v>
      </c>
      <c r="R4759" s="11">
        <v>26</v>
      </c>
      <c r="S4759" s="11">
        <v>44</v>
      </c>
      <c r="T4759" s="11">
        <v>378.920205724857</v>
      </c>
      <c r="U4759" s="11">
        <v>14.9733124445532</v>
      </c>
      <c r="V4759" s="11" t="s">
        <v>63</v>
      </c>
    </row>
    <row r="4760" spans="1:22" x14ac:dyDescent="0.3">
      <c r="A4760" s="9">
        <v>45368.520833333299</v>
      </c>
      <c r="B4760" s="10">
        <v>45368</v>
      </c>
      <c r="C4760" s="11">
        <v>2024</v>
      </c>
      <c r="D4760" s="11">
        <v>3</v>
      </c>
      <c r="E4760" s="11">
        <v>17</v>
      </c>
      <c r="F4760" s="11">
        <v>12</v>
      </c>
      <c r="G4760" s="11" t="s">
        <v>66</v>
      </c>
      <c r="H4760" s="11" t="s">
        <v>65</v>
      </c>
      <c r="I4760" s="11">
        <v>40.665805592963999</v>
      </c>
      <c r="J4760" s="11">
        <v>-73.921898882574695</v>
      </c>
      <c r="K4760" s="11">
        <v>93</v>
      </c>
      <c r="L4760" s="11">
        <v>66.970692062526695</v>
      </c>
      <c r="M4760" s="11">
        <v>98.098725900969995</v>
      </c>
      <c r="N4760" s="11" t="s">
        <v>54</v>
      </c>
      <c r="O4760" s="11" t="s">
        <v>55</v>
      </c>
      <c r="P4760" s="11">
        <v>0</v>
      </c>
      <c r="Q4760" s="11">
        <v>0.71256300858796495</v>
      </c>
      <c r="R4760" s="11">
        <v>38</v>
      </c>
      <c r="S4760" s="11">
        <v>4</v>
      </c>
      <c r="T4760" s="11">
        <v>339.71384230687198</v>
      </c>
      <c r="U4760" s="11">
        <v>7.5340658146409698</v>
      </c>
      <c r="V4760" s="11" t="s">
        <v>56</v>
      </c>
    </row>
    <row r="4761" spans="1:22" x14ac:dyDescent="0.3">
      <c r="A4761" s="9">
        <v>45368.524305555598</v>
      </c>
      <c r="B4761" s="10">
        <v>45368</v>
      </c>
      <c r="C4761" s="11">
        <v>2024</v>
      </c>
      <c r="D4761" s="11">
        <v>3</v>
      </c>
      <c r="E4761" s="11">
        <v>17</v>
      </c>
      <c r="F4761" s="11">
        <v>12</v>
      </c>
      <c r="G4761" s="11" t="s">
        <v>66</v>
      </c>
      <c r="H4761" s="11" t="s">
        <v>65</v>
      </c>
      <c r="I4761" s="11">
        <v>40.650738165209702</v>
      </c>
      <c r="J4761" s="11">
        <v>-73.945376405307996</v>
      </c>
      <c r="K4761" s="11">
        <v>91</v>
      </c>
      <c r="L4761" s="11">
        <v>44.5475678740371</v>
      </c>
      <c r="M4761" s="11">
        <v>16.9085681488903</v>
      </c>
      <c r="N4761" s="11" t="s">
        <v>57</v>
      </c>
      <c r="O4761" s="11" t="s">
        <v>58</v>
      </c>
      <c r="P4761" s="11">
        <v>0</v>
      </c>
      <c r="Q4761" s="11">
        <v>-0.82905991505478505</v>
      </c>
      <c r="R4761" s="11">
        <v>95</v>
      </c>
      <c r="S4761" s="11">
        <v>8</v>
      </c>
      <c r="T4761" s="11">
        <v>435.812044388076</v>
      </c>
      <c r="U4761" s="11">
        <v>22.081706053594498</v>
      </c>
      <c r="V4761" s="11" t="s">
        <v>62</v>
      </c>
    </row>
    <row r="4762" spans="1:22" x14ac:dyDescent="0.3">
      <c r="A4762" s="9">
        <v>45368.527777777803</v>
      </c>
      <c r="B4762" s="10">
        <v>45368</v>
      </c>
      <c r="C4762" s="11">
        <v>2024</v>
      </c>
      <c r="D4762" s="11">
        <v>3</v>
      </c>
      <c r="E4762" s="11">
        <v>17</v>
      </c>
      <c r="F4762" s="11">
        <v>12</v>
      </c>
      <c r="G4762" s="11" t="s">
        <v>66</v>
      </c>
      <c r="H4762" s="11" t="s">
        <v>65</v>
      </c>
      <c r="I4762" s="11">
        <v>40.674332472257902</v>
      </c>
      <c r="J4762" s="11">
        <v>-73.980829836058902</v>
      </c>
      <c r="K4762" s="11">
        <v>206</v>
      </c>
      <c r="L4762" s="11">
        <v>45.109436249307898</v>
      </c>
      <c r="M4762" s="11">
        <v>59.082799909979201</v>
      </c>
      <c r="N4762" s="11" t="s">
        <v>59</v>
      </c>
      <c r="O4762" s="11" t="s">
        <v>55</v>
      </c>
      <c r="P4762" s="11">
        <v>0</v>
      </c>
      <c r="Q4762" s="11">
        <v>0.66883931993369605</v>
      </c>
      <c r="R4762" s="11">
        <v>2</v>
      </c>
      <c r="S4762" s="11">
        <v>0</v>
      </c>
      <c r="T4762" s="11">
        <v>370.25607225952001</v>
      </c>
      <c r="U4762" s="11">
        <v>19.099539012714398</v>
      </c>
      <c r="V4762" s="11" t="s">
        <v>56</v>
      </c>
    </row>
    <row r="4763" spans="1:22" x14ac:dyDescent="0.3">
      <c r="A4763" s="9">
        <v>45368.53125</v>
      </c>
      <c r="B4763" s="10">
        <v>45368</v>
      </c>
      <c r="C4763" s="11">
        <v>2024</v>
      </c>
      <c r="D4763" s="11">
        <v>3</v>
      </c>
      <c r="E4763" s="11">
        <v>17</v>
      </c>
      <c r="F4763" s="11">
        <v>12</v>
      </c>
      <c r="G4763" s="11" t="s">
        <v>66</v>
      </c>
      <c r="H4763" s="11" t="s">
        <v>65</v>
      </c>
      <c r="I4763" s="11">
        <v>40.6647072122392</v>
      </c>
      <c r="J4763" s="11">
        <v>-73.782472081497701</v>
      </c>
      <c r="K4763" s="11">
        <v>211</v>
      </c>
      <c r="L4763" s="11">
        <v>25.991248962133898</v>
      </c>
      <c r="M4763" s="11">
        <v>33.994233127782003</v>
      </c>
      <c r="N4763" s="11" t="s">
        <v>54</v>
      </c>
      <c r="O4763" s="11" t="s">
        <v>60</v>
      </c>
      <c r="P4763" s="11">
        <v>0</v>
      </c>
      <c r="Q4763" s="11">
        <v>-0.35605163037103299</v>
      </c>
      <c r="R4763" s="11">
        <v>36</v>
      </c>
      <c r="S4763" s="11">
        <v>0</v>
      </c>
      <c r="T4763" s="11">
        <v>477.69258966991498</v>
      </c>
      <c r="U4763" s="11">
        <v>13.7718643859455</v>
      </c>
      <c r="V4763" s="11" t="s">
        <v>56</v>
      </c>
    </row>
    <row r="4764" spans="1:22" x14ac:dyDescent="0.3">
      <c r="A4764" s="9">
        <v>45368.534722222197</v>
      </c>
      <c r="B4764" s="10">
        <v>45368</v>
      </c>
      <c r="C4764" s="11">
        <v>2024</v>
      </c>
      <c r="D4764" s="11">
        <v>3</v>
      </c>
      <c r="E4764" s="11">
        <v>17</v>
      </c>
      <c r="F4764" s="11">
        <v>12</v>
      </c>
      <c r="G4764" s="11" t="s">
        <v>66</v>
      </c>
      <c r="H4764" s="11" t="s">
        <v>65</v>
      </c>
      <c r="I4764" s="11">
        <v>40.879599500972802</v>
      </c>
      <c r="J4764" s="11">
        <v>-73.712878317915894</v>
      </c>
      <c r="K4764" s="11">
        <v>225</v>
      </c>
      <c r="L4764" s="11">
        <v>25.607533742603401</v>
      </c>
      <c r="M4764" s="11">
        <v>77.589488940996006</v>
      </c>
      <c r="N4764" s="11" t="s">
        <v>54</v>
      </c>
      <c r="O4764" s="11" t="s">
        <v>61</v>
      </c>
      <c r="P4764" s="11">
        <v>0</v>
      </c>
      <c r="Q4764" s="11">
        <v>-0.883828153621248</v>
      </c>
      <c r="R4764" s="11">
        <v>50</v>
      </c>
      <c r="S4764" s="11">
        <v>8</v>
      </c>
      <c r="T4764" s="11">
        <v>92.471056198501699</v>
      </c>
      <c r="U4764" s="11">
        <v>23.6483968055527</v>
      </c>
      <c r="V4764" s="11" t="s">
        <v>56</v>
      </c>
    </row>
    <row r="4765" spans="1:22" x14ac:dyDescent="0.3">
      <c r="A4765" s="9">
        <v>45368.538194444503</v>
      </c>
      <c r="B4765" s="10">
        <v>45368</v>
      </c>
      <c r="C4765" s="11">
        <v>2024</v>
      </c>
      <c r="D4765" s="11">
        <v>3</v>
      </c>
      <c r="E4765" s="11">
        <v>17</v>
      </c>
      <c r="F4765" s="11">
        <v>12</v>
      </c>
      <c r="G4765" s="11" t="s">
        <v>66</v>
      </c>
      <c r="H4765" s="11" t="s">
        <v>65</v>
      </c>
      <c r="I4765" s="11">
        <v>40.669176647388902</v>
      </c>
      <c r="J4765" s="11">
        <v>-73.901441609348197</v>
      </c>
      <c r="K4765" s="11">
        <v>243</v>
      </c>
      <c r="L4765" s="11">
        <v>28.107514435542299</v>
      </c>
      <c r="M4765" s="11">
        <v>87.867136232313001</v>
      </c>
      <c r="N4765" s="11" t="s">
        <v>57</v>
      </c>
      <c r="O4765" s="11" t="s">
        <v>58</v>
      </c>
      <c r="P4765" s="11">
        <v>0</v>
      </c>
      <c r="Q4765" s="11">
        <v>-0.300149318205302</v>
      </c>
      <c r="R4765" s="11">
        <v>24</v>
      </c>
      <c r="S4765" s="11">
        <v>4</v>
      </c>
      <c r="T4765" s="11">
        <v>419.992327657077</v>
      </c>
      <c r="U4765" s="11">
        <v>10.366139373546201</v>
      </c>
      <c r="V4765" s="11" t="s">
        <v>56</v>
      </c>
    </row>
    <row r="4766" spans="1:22" x14ac:dyDescent="0.3">
      <c r="A4766" s="9">
        <v>45368.541666666701</v>
      </c>
      <c r="B4766" s="10">
        <v>45368</v>
      </c>
      <c r="C4766" s="11">
        <v>2024</v>
      </c>
      <c r="D4766" s="11">
        <v>3</v>
      </c>
      <c r="E4766" s="11">
        <v>17</v>
      </c>
      <c r="F4766" s="11">
        <v>13</v>
      </c>
      <c r="G4766" s="11" t="s">
        <v>66</v>
      </c>
      <c r="H4766" s="11" t="s">
        <v>65</v>
      </c>
      <c r="I4766" s="11">
        <v>40.871852700790299</v>
      </c>
      <c r="J4766" s="11">
        <v>-73.961436678441402</v>
      </c>
      <c r="K4766" s="11">
        <v>252</v>
      </c>
      <c r="L4766" s="11">
        <v>71.848142172416402</v>
      </c>
      <c r="M4766" s="11">
        <v>10.376549972394701</v>
      </c>
      <c r="N4766" s="11" t="s">
        <v>57</v>
      </c>
      <c r="O4766" s="11" t="s">
        <v>55</v>
      </c>
      <c r="P4766" s="11">
        <v>0</v>
      </c>
      <c r="Q4766" s="11">
        <v>0.34216052446083101</v>
      </c>
      <c r="R4766" s="11">
        <v>82</v>
      </c>
      <c r="S4766" s="11">
        <v>16</v>
      </c>
      <c r="T4766" s="11">
        <v>219.74798779374001</v>
      </c>
      <c r="U4766" s="11">
        <v>19.457411728290801</v>
      </c>
      <c r="V4766" s="11" t="s">
        <v>56</v>
      </c>
    </row>
    <row r="4767" spans="1:22" x14ac:dyDescent="0.3">
      <c r="A4767" s="9">
        <v>45368.545138888898</v>
      </c>
      <c r="B4767" s="10">
        <v>45368</v>
      </c>
      <c r="C4767" s="11">
        <v>2024</v>
      </c>
      <c r="D4767" s="11">
        <v>3</v>
      </c>
      <c r="E4767" s="11">
        <v>17</v>
      </c>
      <c r="F4767" s="11">
        <v>13</v>
      </c>
      <c r="G4767" s="11" t="s">
        <v>66</v>
      </c>
      <c r="H4767" s="11" t="s">
        <v>65</v>
      </c>
      <c r="I4767" s="11">
        <v>40.756083927608898</v>
      </c>
      <c r="J4767" s="11">
        <v>-73.938147744039398</v>
      </c>
      <c r="K4767" s="11">
        <v>254</v>
      </c>
      <c r="L4767" s="11">
        <v>24.485803578737301</v>
      </c>
      <c r="M4767" s="11">
        <v>79.787562479577204</v>
      </c>
      <c r="N4767" s="11" t="s">
        <v>59</v>
      </c>
      <c r="O4767" s="11" t="s">
        <v>58</v>
      </c>
      <c r="P4767" s="11">
        <v>0</v>
      </c>
      <c r="Q4767" s="11">
        <v>0.42656456718910302</v>
      </c>
      <c r="R4767" s="11">
        <v>50</v>
      </c>
      <c r="S4767" s="11">
        <v>18</v>
      </c>
      <c r="T4767" s="11">
        <v>190.258343128543</v>
      </c>
      <c r="U4767" s="11">
        <v>5.1401286603335601</v>
      </c>
      <c r="V4767" s="11" t="s">
        <v>56</v>
      </c>
    </row>
    <row r="4768" spans="1:22" x14ac:dyDescent="0.3">
      <c r="A4768" s="9">
        <v>45368.548611111102</v>
      </c>
      <c r="B4768" s="10">
        <v>45368</v>
      </c>
      <c r="C4768" s="11">
        <v>2024</v>
      </c>
      <c r="D4768" s="11">
        <v>3</v>
      </c>
      <c r="E4768" s="11">
        <v>17</v>
      </c>
      <c r="F4768" s="11">
        <v>13</v>
      </c>
      <c r="G4768" s="11" t="s">
        <v>66</v>
      </c>
      <c r="H4768" s="11" t="s">
        <v>65</v>
      </c>
      <c r="I4768" s="11">
        <v>40.829370586375703</v>
      </c>
      <c r="J4768" s="11">
        <v>-73.751852182672295</v>
      </c>
      <c r="K4768" s="11">
        <v>83</v>
      </c>
      <c r="L4768" s="11">
        <v>6.8161777203451104</v>
      </c>
      <c r="M4768" s="11">
        <v>34.548331955037</v>
      </c>
      <c r="N4768" s="11" t="s">
        <v>54</v>
      </c>
      <c r="O4768" s="11" t="s">
        <v>60</v>
      </c>
      <c r="P4768" s="11">
        <v>0</v>
      </c>
      <c r="Q4768" s="11">
        <v>-1.1213570638811199E-2</v>
      </c>
      <c r="R4768" s="11">
        <v>11</v>
      </c>
      <c r="S4768" s="11">
        <v>23</v>
      </c>
      <c r="T4768" s="11">
        <v>392.51138013584801</v>
      </c>
      <c r="U4768" s="11">
        <v>24.0304630387107</v>
      </c>
      <c r="V4768" s="11" t="s">
        <v>56</v>
      </c>
    </row>
    <row r="4769" spans="1:22" x14ac:dyDescent="0.3">
      <c r="A4769" s="9">
        <v>45368.552083333299</v>
      </c>
      <c r="B4769" s="10">
        <v>45368</v>
      </c>
      <c r="C4769" s="11">
        <v>2024</v>
      </c>
      <c r="D4769" s="11">
        <v>3</v>
      </c>
      <c r="E4769" s="11">
        <v>17</v>
      </c>
      <c r="F4769" s="11">
        <v>13</v>
      </c>
      <c r="G4769" s="11" t="s">
        <v>66</v>
      </c>
      <c r="H4769" s="11" t="s">
        <v>65</v>
      </c>
      <c r="I4769" s="11">
        <v>40.775203453377102</v>
      </c>
      <c r="J4769" s="11">
        <v>-73.751860178542302</v>
      </c>
      <c r="K4769" s="11">
        <v>238</v>
      </c>
      <c r="L4769" s="11">
        <v>30.578611771755</v>
      </c>
      <c r="M4769" s="11">
        <v>85.027836291974893</v>
      </c>
      <c r="N4769" s="11" t="s">
        <v>57</v>
      </c>
      <c r="O4769" s="11" t="s">
        <v>55</v>
      </c>
      <c r="P4769" s="11">
        <v>0</v>
      </c>
      <c r="Q4769" s="11">
        <v>0.81109376042660797</v>
      </c>
      <c r="R4769" s="11">
        <v>23</v>
      </c>
      <c r="S4769" s="11">
        <v>27</v>
      </c>
      <c r="T4769" s="11">
        <v>303.73620502557799</v>
      </c>
      <c r="U4769" s="11">
        <v>14.6844897117484</v>
      </c>
      <c r="V4769" s="11" t="s">
        <v>56</v>
      </c>
    </row>
    <row r="4770" spans="1:22" x14ac:dyDescent="0.3">
      <c r="A4770" s="9">
        <v>45368.555555555598</v>
      </c>
      <c r="B4770" s="10">
        <v>45368</v>
      </c>
      <c r="C4770" s="11">
        <v>2024</v>
      </c>
      <c r="D4770" s="11">
        <v>3</v>
      </c>
      <c r="E4770" s="11">
        <v>17</v>
      </c>
      <c r="F4770" s="11">
        <v>13</v>
      </c>
      <c r="G4770" s="11" t="s">
        <v>66</v>
      </c>
      <c r="H4770" s="11" t="s">
        <v>65</v>
      </c>
      <c r="I4770" s="11">
        <v>40.620373552051397</v>
      </c>
      <c r="J4770" s="11">
        <v>-73.7216991993607</v>
      </c>
      <c r="K4770" s="11">
        <v>88</v>
      </c>
      <c r="L4770" s="11">
        <v>26.8240725412514</v>
      </c>
      <c r="M4770" s="11">
        <v>57.576773151372599</v>
      </c>
      <c r="N4770" s="11" t="s">
        <v>59</v>
      </c>
      <c r="O4770" s="11" t="s">
        <v>55</v>
      </c>
      <c r="P4770" s="11">
        <v>0</v>
      </c>
      <c r="Q4770" s="11">
        <v>-0.45993550861114202</v>
      </c>
      <c r="R4770" s="11">
        <v>20</v>
      </c>
      <c r="S4770" s="11">
        <v>2</v>
      </c>
      <c r="T4770" s="11">
        <v>389.39912439024602</v>
      </c>
      <c r="U4770" s="11">
        <v>26.9399037408532</v>
      </c>
      <c r="V4770" s="11" t="s">
        <v>63</v>
      </c>
    </row>
    <row r="4771" spans="1:22" x14ac:dyDescent="0.3">
      <c r="A4771" s="9">
        <v>45368.559027777803</v>
      </c>
      <c r="B4771" s="10">
        <v>45368</v>
      </c>
      <c r="C4771" s="11">
        <v>2024</v>
      </c>
      <c r="D4771" s="11">
        <v>3</v>
      </c>
      <c r="E4771" s="11">
        <v>17</v>
      </c>
      <c r="F4771" s="11">
        <v>13</v>
      </c>
      <c r="G4771" s="11" t="s">
        <v>66</v>
      </c>
      <c r="H4771" s="11" t="s">
        <v>65</v>
      </c>
      <c r="I4771" s="11">
        <v>40.825350153553103</v>
      </c>
      <c r="J4771" s="11">
        <v>-73.7204385727984</v>
      </c>
      <c r="K4771" s="11">
        <v>180</v>
      </c>
      <c r="L4771" s="11">
        <v>58.101899830333601</v>
      </c>
      <c r="M4771" s="11">
        <v>86.6551427209114</v>
      </c>
      <c r="N4771" s="11" t="s">
        <v>59</v>
      </c>
      <c r="O4771" s="11" t="s">
        <v>60</v>
      </c>
      <c r="P4771" s="11">
        <v>0</v>
      </c>
      <c r="Q4771" s="11">
        <v>0.15867124340206001</v>
      </c>
      <c r="R4771" s="11">
        <v>84</v>
      </c>
      <c r="S4771" s="11">
        <v>40</v>
      </c>
      <c r="T4771" s="11">
        <v>250.33238178509001</v>
      </c>
      <c r="U4771" s="11">
        <v>28.253036556195301</v>
      </c>
      <c r="V4771" s="11" t="s">
        <v>56</v>
      </c>
    </row>
    <row r="4772" spans="1:22" x14ac:dyDescent="0.3">
      <c r="A4772" s="9">
        <v>45368.5625</v>
      </c>
      <c r="B4772" s="10">
        <v>45368</v>
      </c>
      <c r="C4772" s="11">
        <v>2024</v>
      </c>
      <c r="D4772" s="11">
        <v>3</v>
      </c>
      <c r="E4772" s="11">
        <v>17</v>
      </c>
      <c r="F4772" s="11">
        <v>13</v>
      </c>
      <c r="G4772" s="11" t="s">
        <v>66</v>
      </c>
      <c r="H4772" s="11" t="s">
        <v>65</v>
      </c>
      <c r="I4772" s="11">
        <v>40.797951803853103</v>
      </c>
      <c r="J4772" s="11">
        <v>-73.836930948228797</v>
      </c>
      <c r="K4772" s="11">
        <v>95</v>
      </c>
      <c r="L4772" s="11">
        <v>69.139019080623896</v>
      </c>
      <c r="M4772" s="11">
        <v>76.607385356974504</v>
      </c>
      <c r="N4772" s="11" t="s">
        <v>57</v>
      </c>
      <c r="O4772" s="11" t="s">
        <v>55</v>
      </c>
      <c r="P4772" s="11">
        <v>0</v>
      </c>
      <c r="Q4772" s="11">
        <v>0.90117628082810697</v>
      </c>
      <c r="R4772" s="11">
        <v>76</v>
      </c>
      <c r="S4772" s="11">
        <v>38</v>
      </c>
      <c r="T4772" s="11">
        <v>116.51760333336399</v>
      </c>
      <c r="U4772" s="11">
        <v>6.4797000683377597</v>
      </c>
      <c r="V4772" s="11" t="s">
        <v>63</v>
      </c>
    </row>
    <row r="4773" spans="1:22" x14ac:dyDescent="0.3">
      <c r="A4773" s="9">
        <v>45368.565972222197</v>
      </c>
      <c r="B4773" s="10">
        <v>45368</v>
      </c>
      <c r="C4773" s="11">
        <v>2024</v>
      </c>
      <c r="D4773" s="11">
        <v>3</v>
      </c>
      <c r="E4773" s="11">
        <v>17</v>
      </c>
      <c r="F4773" s="11">
        <v>13</v>
      </c>
      <c r="G4773" s="11" t="s">
        <v>66</v>
      </c>
      <c r="H4773" s="11" t="s">
        <v>65</v>
      </c>
      <c r="I4773" s="11">
        <v>40.646822135584799</v>
      </c>
      <c r="J4773" s="11">
        <v>-73.720006858229297</v>
      </c>
      <c r="K4773" s="11">
        <v>102</v>
      </c>
      <c r="L4773" s="11">
        <v>29.941505963521401</v>
      </c>
      <c r="M4773" s="11">
        <v>27.704477599446601</v>
      </c>
      <c r="N4773" s="11" t="s">
        <v>57</v>
      </c>
      <c r="O4773" s="11" t="s">
        <v>61</v>
      </c>
      <c r="P4773" s="11">
        <v>0</v>
      </c>
      <c r="Q4773" s="11">
        <v>0.32232425974759099</v>
      </c>
      <c r="R4773" s="11">
        <v>2</v>
      </c>
      <c r="S4773" s="11">
        <v>33</v>
      </c>
      <c r="T4773" s="11">
        <v>493.55760576507498</v>
      </c>
      <c r="U4773" s="11">
        <v>9.0532593373448993</v>
      </c>
      <c r="V4773" s="11" t="s">
        <v>63</v>
      </c>
    </row>
    <row r="4774" spans="1:22" x14ac:dyDescent="0.3">
      <c r="A4774" s="9">
        <v>45368.569444444503</v>
      </c>
      <c r="B4774" s="10">
        <v>45368</v>
      </c>
      <c r="C4774" s="11">
        <v>2024</v>
      </c>
      <c r="D4774" s="11">
        <v>3</v>
      </c>
      <c r="E4774" s="11">
        <v>17</v>
      </c>
      <c r="F4774" s="11">
        <v>13</v>
      </c>
      <c r="G4774" s="11" t="s">
        <v>66</v>
      </c>
      <c r="H4774" s="11" t="s">
        <v>65</v>
      </c>
      <c r="I4774" s="11">
        <v>40.858475014708503</v>
      </c>
      <c r="J4774" s="11">
        <v>-73.935912811782401</v>
      </c>
      <c r="K4774" s="11">
        <v>259</v>
      </c>
      <c r="L4774" s="11">
        <v>26.530803736826901</v>
      </c>
      <c r="M4774" s="11">
        <v>31.847240085862001</v>
      </c>
      <c r="N4774" s="11" t="s">
        <v>57</v>
      </c>
      <c r="O4774" s="11" t="s">
        <v>61</v>
      </c>
      <c r="P4774" s="11">
        <v>0</v>
      </c>
      <c r="Q4774" s="11">
        <v>6.3242331251059394E-2</v>
      </c>
      <c r="R4774" s="11">
        <v>98</v>
      </c>
      <c r="S4774" s="11">
        <v>48</v>
      </c>
      <c r="T4774" s="11">
        <v>54.080090352671398</v>
      </c>
      <c r="U4774" s="11">
        <v>9.6571615943029308</v>
      </c>
      <c r="V4774" s="11" t="s">
        <v>56</v>
      </c>
    </row>
    <row r="4775" spans="1:22" x14ac:dyDescent="0.3">
      <c r="A4775" s="9">
        <v>45368.572916666701</v>
      </c>
      <c r="B4775" s="10">
        <v>45368</v>
      </c>
      <c r="C4775" s="11">
        <v>2024</v>
      </c>
      <c r="D4775" s="11">
        <v>3</v>
      </c>
      <c r="E4775" s="11">
        <v>17</v>
      </c>
      <c r="F4775" s="11">
        <v>13</v>
      </c>
      <c r="G4775" s="11" t="s">
        <v>66</v>
      </c>
      <c r="H4775" s="11" t="s">
        <v>65</v>
      </c>
      <c r="I4775" s="11">
        <v>40.618548857255398</v>
      </c>
      <c r="J4775" s="11">
        <v>-73.874529303224605</v>
      </c>
      <c r="K4775" s="11">
        <v>180</v>
      </c>
      <c r="L4775" s="11">
        <v>46.408425166220397</v>
      </c>
      <c r="M4775" s="11">
        <v>49.3602117934768</v>
      </c>
      <c r="N4775" s="11" t="s">
        <v>59</v>
      </c>
      <c r="O4775" s="11" t="s">
        <v>60</v>
      </c>
      <c r="P4775" s="11">
        <v>1</v>
      </c>
      <c r="Q4775" s="11">
        <v>0.65603125998433898</v>
      </c>
      <c r="R4775" s="11">
        <v>58</v>
      </c>
      <c r="S4775" s="11">
        <v>24</v>
      </c>
      <c r="T4775" s="11">
        <v>306.67269521021802</v>
      </c>
      <c r="U4775" s="11">
        <v>19.152914056259501</v>
      </c>
      <c r="V4775" s="11" t="s">
        <v>56</v>
      </c>
    </row>
    <row r="4776" spans="1:22" x14ac:dyDescent="0.3">
      <c r="A4776" s="9">
        <v>45368.576388888898</v>
      </c>
      <c r="B4776" s="10">
        <v>45368</v>
      </c>
      <c r="C4776" s="11">
        <v>2024</v>
      </c>
      <c r="D4776" s="11">
        <v>3</v>
      </c>
      <c r="E4776" s="11">
        <v>17</v>
      </c>
      <c r="F4776" s="11">
        <v>13</v>
      </c>
      <c r="G4776" s="11" t="s">
        <v>66</v>
      </c>
      <c r="H4776" s="11" t="s">
        <v>65</v>
      </c>
      <c r="I4776" s="11">
        <v>40.709652381327302</v>
      </c>
      <c r="J4776" s="11">
        <v>-73.829712192834407</v>
      </c>
      <c r="K4776" s="11">
        <v>289</v>
      </c>
      <c r="L4776" s="11">
        <v>63.590248984995903</v>
      </c>
      <c r="M4776" s="11">
        <v>50.6700004520604</v>
      </c>
      <c r="N4776" s="11" t="s">
        <v>59</v>
      </c>
      <c r="O4776" s="11" t="s">
        <v>60</v>
      </c>
      <c r="P4776" s="11">
        <v>0</v>
      </c>
      <c r="Q4776" s="11">
        <v>0.37306542310292401</v>
      </c>
      <c r="R4776" s="11">
        <v>44</v>
      </c>
      <c r="S4776" s="11">
        <v>18</v>
      </c>
      <c r="T4776" s="11">
        <v>105.699635231665</v>
      </c>
      <c r="U4776" s="11">
        <v>20.494291819068302</v>
      </c>
      <c r="V4776" s="11" t="s">
        <v>56</v>
      </c>
    </row>
    <row r="4777" spans="1:22" x14ac:dyDescent="0.3">
      <c r="A4777" s="9">
        <v>45368.579861111102</v>
      </c>
      <c r="B4777" s="10">
        <v>45368</v>
      </c>
      <c r="C4777" s="11">
        <v>2024</v>
      </c>
      <c r="D4777" s="11">
        <v>3</v>
      </c>
      <c r="E4777" s="11">
        <v>17</v>
      </c>
      <c r="F4777" s="11">
        <v>13</v>
      </c>
      <c r="G4777" s="11" t="s">
        <v>66</v>
      </c>
      <c r="H4777" s="11" t="s">
        <v>65</v>
      </c>
      <c r="I4777" s="11">
        <v>40.8610361474081</v>
      </c>
      <c r="J4777" s="11">
        <v>-73.816320618162607</v>
      </c>
      <c r="K4777" s="11">
        <v>196</v>
      </c>
      <c r="L4777" s="11">
        <v>73.226120118076295</v>
      </c>
      <c r="M4777" s="11">
        <v>94.857354528513497</v>
      </c>
      <c r="N4777" s="11" t="s">
        <v>57</v>
      </c>
      <c r="O4777" s="11" t="s">
        <v>60</v>
      </c>
      <c r="P4777" s="11">
        <v>0</v>
      </c>
      <c r="Q4777" s="11">
        <v>0.69484984182769505</v>
      </c>
      <c r="R4777" s="11">
        <v>28</v>
      </c>
      <c r="S4777" s="11">
        <v>11</v>
      </c>
      <c r="T4777" s="11">
        <v>164.675724059972</v>
      </c>
      <c r="U4777" s="11">
        <v>29.4867867516644</v>
      </c>
      <c r="V4777" s="11" t="s">
        <v>56</v>
      </c>
    </row>
    <row r="4778" spans="1:22" x14ac:dyDescent="0.3">
      <c r="A4778" s="9">
        <v>45368.583333333299</v>
      </c>
      <c r="B4778" s="10">
        <v>45368</v>
      </c>
      <c r="C4778" s="11">
        <v>2024</v>
      </c>
      <c r="D4778" s="11">
        <v>3</v>
      </c>
      <c r="E4778" s="11">
        <v>17</v>
      </c>
      <c r="F4778" s="11">
        <v>14</v>
      </c>
      <c r="G4778" s="11" t="s">
        <v>66</v>
      </c>
      <c r="H4778" s="11" t="s">
        <v>65</v>
      </c>
      <c r="I4778" s="11">
        <v>40.617687034664101</v>
      </c>
      <c r="J4778" s="11">
        <v>-73.731209729522902</v>
      </c>
      <c r="K4778" s="11">
        <v>24</v>
      </c>
      <c r="L4778" s="11">
        <v>25.231335926822702</v>
      </c>
      <c r="M4778" s="11">
        <v>94.499573522781702</v>
      </c>
      <c r="N4778" s="11" t="s">
        <v>57</v>
      </c>
      <c r="O4778" s="11" t="s">
        <v>60</v>
      </c>
      <c r="P4778" s="11">
        <v>0</v>
      </c>
      <c r="Q4778" s="11">
        <v>0.59380230648879495</v>
      </c>
      <c r="R4778" s="11">
        <v>93</v>
      </c>
      <c r="S4778" s="11">
        <v>43</v>
      </c>
      <c r="T4778" s="11">
        <v>357.24446836429001</v>
      </c>
      <c r="U4778" s="11">
        <v>10.531901350302601</v>
      </c>
      <c r="V4778" s="11" t="s">
        <v>56</v>
      </c>
    </row>
    <row r="4779" spans="1:22" x14ac:dyDescent="0.3">
      <c r="A4779" s="9">
        <v>45368.586805555598</v>
      </c>
      <c r="B4779" s="10">
        <v>45368</v>
      </c>
      <c r="C4779" s="11">
        <v>2024</v>
      </c>
      <c r="D4779" s="11">
        <v>3</v>
      </c>
      <c r="E4779" s="11">
        <v>17</v>
      </c>
      <c r="F4779" s="11">
        <v>14</v>
      </c>
      <c r="G4779" s="11" t="s">
        <v>66</v>
      </c>
      <c r="H4779" s="11" t="s">
        <v>65</v>
      </c>
      <c r="I4779" s="11">
        <v>40.738466811319597</v>
      </c>
      <c r="J4779" s="11">
        <v>-73.790273788313101</v>
      </c>
      <c r="K4779" s="11">
        <v>200</v>
      </c>
      <c r="L4779" s="11">
        <v>76.599725527709296</v>
      </c>
      <c r="M4779" s="11">
        <v>49.956920846882298</v>
      </c>
      <c r="N4779" s="11" t="s">
        <v>57</v>
      </c>
      <c r="O4779" s="11" t="s">
        <v>58</v>
      </c>
      <c r="P4779" s="11">
        <v>0</v>
      </c>
      <c r="Q4779" s="11">
        <v>0.911703544750464</v>
      </c>
      <c r="R4779" s="11">
        <v>86</v>
      </c>
      <c r="S4779" s="11">
        <v>1</v>
      </c>
      <c r="T4779" s="11">
        <v>488.01880084758801</v>
      </c>
      <c r="U4779" s="11">
        <v>12.626356554331601</v>
      </c>
      <c r="V4779" s="11" t="s">
        <v>63</v>
      </c>
    </row>
    <row r="4780" spans="1:22" x14ac:dyDescent="0.3">
      <c r="A4780" s="9">
        <v>45368.590277777803</v>
      </c>
      <c r="B4780" s="10">
        <v>45368</v>
      </c>
      <c r="C4780" s="11">
        <v>2024</v>
      </c>
      <c r="D4780" s="11">
        <v>3</v>
      </c>
      <c r="E4780" s="11">
        <v>17</v>
      </c>
      <c r="F4780" s="11">
        <v>14</v>
      </c>
      <c r="G4780" s="11" t="s">
        <v>66</v>
      </c>
      <c r="H4780" s="11" t="s">
        <v>65</v>
      </c>
      <c r="I4780" s="11">
        <v>40.656149356374897</v>
      </c>
      <c r="J4780" s="11">
        <v>-73.880290050500506</v>
      </c>
      <c r="K4780" s="11">
        <v>178</v>
      </c>
      <c r="L4780" s="11">
        <v>49.370537367894499</v>
      </c>
      <c r="M4780" s="11">
        <v>10.513187065345599</v>
      </c>
      <c r="N4780" s="11" t="s">
        <v>59</v>
      </c>
      <c r="O4780" s="11" t="s">
        <v>61</v>
      </c>
      <c r="P4780" s="11">
        <v>0</v>
      </c>
      <c r="Q4780" s="11">
        <v>0.64930613859024799</v>
      </c>
      <c r="R4780" s="11">
        <v>33</v>
      </c>
      <c r="S4780" s="11">
        <v>37</v>
      </c>
      <c r="T4780" s="11">
        <v>372.17420413688501</v>
      </c>
      <c r="U4780" s="11">
        <v>25.761476096724301</v>
      </c>
      <c r="V4780" s="11" t="s">
        <v>63</v>
      </c>
    </row>
    <row r="4781" spans="1:22" x14ac:dyDescent="0.3">
      <c r="A4781" s="9">
        <v>45368.59375</v>
      </c>
      <c r="B4781" s="10">
        <v>45368</v>
      </c>
      <c r="C4781" s="11">
        <v>2024</v>
      </c>
      <c r="D4781" s="11">
        <v>3</v>
      </c>
      <c r="E4781" s="11">
        <v>17</v>
      </c>
      <c r="F4781" s="11">
        <v>14</v>
      </c>
      <c r="G4781" s="11" t="s">
        <v>66</v>
      </c>
      <c r="H4781" s="11" t="s">
        <v>65</v>
      </c>
      <c r="I4781" s="11">
        <v>40.842847648051702</v>
      </c>
      <c r="J4781" s="11">
        <v>-73.804938367166102</v>
      </c>
      <c r="K4781" s="11">
        <v>51</v>
      </c>
      <c r="L4781" s="11">
        <v>11.182633952506301</v>
      </c>
      <c r="M4781" s="11">
        <v>48.549754088961102</v>
      </c>
      <c r="N4781" s="11" t="s">
        <v>54</v>
      </c>
      <c r="O4781" s="11" t="s">
        <v>60</v>
      </c>
      <c r="P4781" s="11">
        <v>0</v>
      </c>
      <c r="Q4781" s="11">
        <v>0.86170107276366703</v>
      </c>
      <c r="R4781" s="11">
        <v>54</v>
      </c>
      <c r="S4781" s="11">
        <v>48</v>
      </c>
      <c r="T4781" s="11">
        <v>253.57410530689199</v>
      </c>
      <c r="U4781" s="11">
        <v>10.193313141838599</v>
      </c>
      <c r="V4781" s="11" t="s">
        <v>56</v>
      </c>
    </row>
    <row r="4782" spans="1:22" x14ac:dyDescent="0.3">
      <c r="A4782" s="9">
        <v>45368.597222222197</v>
      </c>
      <c r="B4782" s="10">
        <v>45368</v>
      </c>
      <c r="C4782" s="11">
        <v>2024</v>
      </c>
      <c r="D4782" s="11">
        <v>3</v>
      </c>
      <c r="E4782" s="11">
        <v>17</v>
      </c>
      <c r="F4782" s="11">
        <v>14</v>
      </c>
      <c r="G4782" s="11" t="s">
        <v>66</v>
      </c>
      <c r="H4782" s="11" t="s">
        <v>65</v>
      </c>
      <c r="I4782" s="11">
        <v>40.765267102368803</v>
      </c>
      <c r="J4782" s="11">
        <v>-73.805187178701303</v>
      </c>
      <c r="K4782" s="11">
        <v>131</v>
      </c>
      <c r="L4782" s="11">
        <v>18.067248548411399</v>
      </c>
      <c r="M4782" s="11">
        <v>52.910019070982599</v>
      </c>
      <c r="N4782" s="11" t="s">
        <v>59</v>
      </c>
      <c r="O4782" s="11" t="s">
        <v>58</v>
      </c>
      <c r="P4782" s="11">
        <v>0</v>
      </c>
      <c r="Q4782" s="11">
        <v>0.105445158986745</v>
      </c>
      <c r="R4782" s="11">
        <v>13</v>
      </c>
      <c r="S4782" s="11">
        <v>24</v>
      </c>
      <c r="T4782" s="11">
        <v>127.01657463895501</v>
      </c>
      <c r="U4782" s="11">
        <v>10.540737119370601</v>
      </c>
      <c r="V4782" s="11" t="s">
        <v>56</v>
      </c>
    </row>
    <row r="4783" spans="1:22" x14ac:dyDescent="0.3">
      <c r="A4783" s="9">
        <v>45368.600694444503</v>
      </c>
      <c r="B4783" s="10">
        <v>45368</v>
      </c>
      <c r="C4783" s="11">
        <v>2024</v>
      </c>
      <c r="D4783" s="11">
        <v>3</v>
      </c>
      <c r="E4783" s="11">
        <v>17</v>
      </c>
      <c r="F4783" s="11">
        <v>14</v>
      </c>
      <c r="G4783" s="11" t="s">
        <v>66</v>
      </c>
      <c r="H4783" s="11" t="s">
        <v>65</v>
      </c>
      <c r="I4783" s="11">
        <v>40.761056509420101</v>
      </c>
      <c r="J4783" s="11">
        <v>-73.974328336414501</v>
      </c>
      <c r="K4783" s="11">
        <v>119</v>
      </c>
      <c r="L4783" s="11">
        <v>15.0254918260464</v>
      </c>
      <c r="M4783" s="11">
        <v>81.881520046720993</v>
      </c>
      <c r="N4783" s="11" t="s">
        <v>59</v>
      </c>
      <c r="O4783" s="11" t="s">
        <v>61</v>
      </c>
      <c r="P4783" s="11">
        <v>0</v>
      </c>
      <c r="Q4783" s="11">
        <v>0.37034383386764302</v>
      </c>
      <c r="R4783" s="11">
        <v>71</v>
      </c>
      <c r="S4783" s="11">
        <v>15</v>
      </c>
      <c r="T4783" s="11">
        <v>339.87417821993</v>
      </c>
      <c r="U4783" s="11">
        <v>16.757517785479902</v>
      </c>
      <c r="V4783" s="11" t="s">
        <v>56</v>
      </c>
    </row>
    <row r="4784" spans="1:22" x14ac:dyDescent="0.3">
      <c r="A4784" s="9">
        <v>45368.604166666701</v>
      </c>
      <c r="B4784" s="10">
        <v>45368</v>
      </c>
      <c r="C4784" s="11">
        <v>2024</v>
      </c>
      <c r="D4784" s="11">
        <v>3</v>
      </c>
      <c r="E4784" s="11">
        <v>17</v>
      </c>
      <c r="F4784" s="11">
        <v>14</v>
      </c>
      <c r="G4784" s="11" t="s">
        <v>66</v>
      </c>
      <c r="H4784" s="11" t="s">
        <v>65</v>
      </c>
      <c r="I4784" s="11">
        <v>40.701547273849201</v>
      </c>
      <c r="J4784" s="11">
        <v>-73.944958314418599</v>
      </c>
      <c r="K4784" s="11">
        <v>208</v>
      </c>
      <c r="L4784" s="11">
        <v>50.450448116512398</v>
      </c>
      <c r="M4784" s="11">
        <v>12.7332245482758</v>
      </c>
      <c r="N4784" s="11" t="s">
        <v>59</v>
      </c>
      <c r="O4784" s="11" t="s">
        <v>55</v>
      </c>
      <c r="P4784" s="11">
        <v>0</v>
      </c>
      <c r="Q4784" s="11">
        <v>-0.79168419394810197</v>
      </c>
      <c r="R4784" s="11">
        <v>36</v>
      </c>
      <c r="S4784" s="11">
        <v>44</v>
      </c>
      <c r="T4784" s="11">
        <v>407.80595564564402</v>
      </c>
      <c r="U4784" s="11">
        <v>5.2890201894667204</v>
      </c>
      <c r="V4784" s="11" t="s">
        <v>56</v>
      </c>
    </row>
    <row r="4785" spans="1:22" x14ac:dyDescent="0.3">
      <c r="A4785" s="9">
        <v>45368.607638888898</v>
      </c>
      <c r="B4785" s="10">
        <v>45368</v>
      </c>
      <c r="C4785" s="11">
        <v>2024</v>
      </c>
      <c r="D4785" s="11">
        <v>3</v>
      </c>
      <c r="E4785" s="11">
        <v>17</v>
      </c>
      <c r="F4785" s="11">
        <v>14</v>
      </c>
      <c r="G4785" s="11" t="s">
        <v>66</v>
      </c>
      <c r="H4785" s="11" t="s">
        <v>65</v>
      </c>
      <c r="I4785" s="11">
        <v>40.862792263913001</v>
      </c>
      <c r="J4785" s="11">
        <v>-73.908891770921201</v>
      </c>
      <c r="K4785" s="11">
        <v>11</v>
      </c>
      <c r="L4785" s="11">
        <v>77.495646304308295</v>
      </c>
      <c r="M4785" s="11">
        <v>96.051261069149902</v>
      </c>
      <c r="N4785" s="11" t="s">
        <v>54</v>
      </c>
      <c r="O4785" s="11" t="s">
        <v>58</v>
      </c>
      <c r="P4785" s="11">
        <v>0</v>
      </c>
      <c r="Q4785" s="11">
        <v>-0.38455930123778698</v>
      </c>
      <c r="R4785" s="11">
        <v>47</v>
      </c>
      <c r="S4785" s="11">
        <v>10</v>
      </c>
      <c r="T4785" s="11">
        <v>428.29643195781102</v>
      </c>
      <c r="U4785" s="11">
        <v>18.367764944748998</v>
      </c>
      <c r="V4785" s="11" t="s">
        <v>56</v>
      </c>
    </row>
    <row r="4786" spans="1:22" x14ac:dyDescent="0.3">
      <c r="A4786" s="9">
        <v>45368.611111111102</v>
      </c>
      <c r="B4786" s="10">
        <v>45368</v>
      </c>
      <c r="C4786" s="11">
        <v>2024</v>
      </c>
      <c r="D4786" s="11">
        <v>3</v>
      </c>
      <c r="E4786" s="11">
        <v>17</v>
      </c>
      <c r="F4786" s="11">
        <v>14</v>
      </c>
      <c r="G4786" s="11" t="s">
        <v>66</v>
      </c>
      <c r="H4786" s="11" t="s">
        <v>65</v>
      </c>
      <c r="I4786" s="11">
        <v>40.883490072693498</v>
      </c>
      <c r="J4786" s="11">
        <v>-73.903170924494304</v>
      </c>
      <c r="K4786" s="11">
        <v>176</v>
      </c>
      <c r="L4786" s="11">
        <v>46.458197287707598</v>
      </c>
      <c r="M4786" s="11">
        <v>89.6568631987667</v>
      </c>
      <c r="N4786" s="11" t="s">
        <v>59</v>
      </c>
      <c r="O4786" s="11" t="s">
        <v>58</v>
      </c>
      <c r="P4786" s="11">
        <v>0</v>
      </c>
      <c r="Q4786" s="11">
        <v>-0.87017149662965998</v>
      </c>
      <c r="R4786" s="11">
        <v>79</v>
      </c>
      <c r="S4786" s="11">
        <v>40</v>
      </c>
      <c r="T4786" s="11">
        <v>495.39268827368301</v>
      </c>
      <c r="U4786" s="11">
        <v>23.992800806362101</v>
      </c>
      <c r="V4786" s="11" t="s">
        <v>56</v>
      </c>
    </row>
    <row r="4787" spans="1:22" x14ac:dyDescent="0.3">
      <c r="A4787" s="9">
        <v>45368.614583333299</v>
      </c>
      <c r="B4787" s="10">
        <v>45368</v>
      </c>
      <c r="C4787" s="11">
        <v>2024</v>
      </c>
      <c r="D4787" s="11">
        <v>3</v>
      </c>
      <c r="E4787" s="11">
        <v>17</v>
      </c>
      <c r="F4787" s="11">
        <v>14</v>
      </c>
      <c r="G4787" s="11" t="s">
        <v>66</v>
      </c>
      <c r="H4787" s="11" t="s">
        <v>65</v>
      </c>
      <c r="I4787" s="11">
        <v>40.832755115172098</v>
      </c>
      <c r="J4787" s="11">
        <v>-73.915087249194698</v>
      </c>
      <c r="K4787" s="11">
        <v>23</v>
      </c>
      <c r="L4787" s="11">
        <v>51.832785714125599</v>
      </c>
      <c r="M4787" s="11">
        <v>65.679884824111099</v>
      </c>
      <c r="N4787" s="11" t="s">
        <v>57</v>
      </c>
      <c r="O4787" s="11" t="s">
        <v>61</v>
      </c>
      <c r="P4787" s="11">
        <v>0</v>
      </c>
      <c r="Q4787" s="11">
        <v>-0.829879630526551</v>
      </c>
      <c r="R4787" s="11">
        <v>21</v>
      </c>
      <c r="S4787" s="11">
        <v>17</v>
      </c>
      <c r="T4787" s="11">
        <v>65.519791366158302</v>
      </c>
      <c r="U4787" s="11">
        <v>13.2814501240202</v>
      </c>
      <c r="V4787" s="11" t="s">
        <v>63</v>
      </c>
    </row>
    <row r="4788" spans="1:22" x14ac:dyDescent="0.3">
      <c r="A4788" s="9">
        <v>45368.618055555598</v>
      </c>
      <c r="B4788" s="10">
        <v>45368</v>
      </c>
      <c r="C4788" s="11">
        <v>2024</v>
      </c>
      <c r="D4788" s="11">
        <v>3</v>
      </c>
      <c r="E4788" s="11">
        <v>17</v>
      </c>
      <c r="F4788" s="11">
        <v>14</v>
      </c>
      <c r="G4788" s="11" t="s">
        <v>66</v>
      </c>
      <c r="H4788" s="11" t="s">
        <v>65</v>
      </c>
      <c r="I4788" s="11">
        <v>40.650355342971501</v>
      </c>
      <c r="J4788" s="11">
        <v>-73.828908889937594</v>
      </c>
      <c r="K4788" s="11">
        <v>128</v>
      </c>
      <c r="L4788" s="11">
        <v>78.129669735094694</v>
      </c>
      <c r="M4788" s="11">
        <v>85.4840588006454</v>
      </c>
      <c r="N4788" s="11" t="s">
        <v>54</v>
      </c>
      <c r="O4788" s="11" t="s">
        <v>58</v>
      </c>
      <c r="P4788" s="11">
        <v>0</v>
      </c>
      <c r="Q4788" s="11">
        <v>0.53795811279128802</v>
      </c>
      <c r="R4788" s="11">
        <v>48</v>
      </c>
      <c r="S4788" s="11">
        <v>45</v>
      </c>
      <c r="T4788" s="11">
        <v>235.47500848552801</v>
      </c>
      <c r="U4788" s="11">
        <v>21.7047057766145</v>
      </c>
      <c r="V4788" s="11" t="s">
        <v>56</v>
      </c>
    </row>
    <row r="4789" spans="1:22" x14ac:dyDescent="0.3">
      <c r="A4789" s="9">
        <v>45368.621527777803</v>
      </c>
      <c r="B4789" s="10">
        <v>45368</v>
      </c>
      <c r="C4789" s="11">
        <v>2024</v>
      </c>
      <c r="D4789" s="11">
        <v>3</v>
      </c>
      <c r="E4789" s="11">
        <v>17</v>
      </c>
      <c r="F4789" s="11">
        <v>14</v>
      </c>
      <c r="G4789" s="11" t="s">
        <v>66</v>
      </c>
      <c r="H4789" s="11" t="s">
        <v>65</v>
      </c>
      <c r="I4789" s="11">
        <v>40.639875103401998</v>
      </c>
      <c r="J4789" s="11">
        <v>-73.820582839138595</v>
      </c>
      <c r="K4789" s="11">
        <v>266</v>
      </c>
      <c r="L4789" s="11">
        <v>35.533369560930197</v>
      </c>
      <c r="M4789" s="11">
        <v>10.407036366097399</v>
      </c>
      <c r="N4789" s="11" t="s">
        <v>54</v>
      </c>
      <c r="O4789" s="11" t="s">
        <v>60</v>
      </c>
      <c r="P4789" s="11">
        <v>0</v>
      </c>
      <c r="Q4789" s="11">
        <v>-0.90364121949464304</v>
      </c>
      <c r="R4789" s="11">
        <v>91</v>
      </c>
      <c r="S4789" s="11">
        <v>31</v>
      </c>
      <c r="T4789" s="11">
        <v>109.85499235238299</v>
      </c>
      <c r="U4789" s="11">
        <v>26.074624370611801</v>
      </c>
      <c r="V4789" s="11" t="s">
        <v>56</v>
      </c>
    </row>
    <row r="4790" spans="1:22" x14ac:dyDescent="0.3">
      <c r="A4790" s="9">
        <v>45368.625</v>
      </c>
      <c r="B4790" s="10">
        <v>45368</v>
      </c>
      <c r="C4790" s="11">
        <v>2024</v>
      </c>
      <c r="D4790" s="11">
        <v>3</v>
      </c>
      <c r="E4790" s="11">
        <v>17</v>
      </c>
      <c r="F4790" s="11">
        <v>15</v>
      </c>
      <c r="G4790" s="11" t="s">
        <v>66</v>
      </c>
      <c r="H4790" s="11" t="s">
        <v>65</v>
      </c>
      <c r="I4790" s="11">
        <v>40.668556657214403</v>
      </c>
      <c r="J4790" s="11">
        <v>-73.771269686272802</v>
      </c>
      <c r="K4790" s="11">
        <v>21</v>
      </c>
      <c r="L4790" s="11">
        <v>33.426785991815301</v>
      </c>
      <c r="M4790" s="11">
        <v>76.780753274733499</v>
      </c>
      <c r="N4790" s="11" t="s">
        <v>54</v>
      </c>
      <c r="O4790" s="11" t="s">
        <v>61</v>
      </c>
      <c r="P4790" s="11">
        <v>0</v>
      </c>
      <c r="Q4790" s="11">
        <v>0.796831116034737</v>
      </c>
      <c r="R4790" s="11">
        <v>47</v>
      </c>
      <c r="S4790" s="11">
        <v>7</v>
      </c>
      <c r="T4790" s="11">
        <v>241.97791490215499</v>
      </c>
      <c r="U4790" s="11">
        <v>19.757107327564199</v>
      </c>
      <c r="V4790" s="11" t="s">
        <v>63</v>
      </c>
    </row>
    <row r="4791" spans="1:22" x14ac:dyDescent="0.3">
      <c r="A4791" s="9">
        <v>45368.628472222197</v>
      </c>
      <c r="B4791" s="10">
        <v>45368</v>
      </c>
      <c r="C4791" s="11">
        <v>2024</v>
      </c>
      <c r="D4791" s="11">
        <v>3</v>
      </c>
      <c r="E4791" s="11">
        <v>17</v>
      </c>
      <c r="F4791" s="11">
        <v>15</v>
      </c>
      <c r="G4791" s="11" t="s">
        <v>66</v>
      </c>
      <c r="H4791" s="11" t="s">
        <v>65</v>
      </c>
      <c r="I4791" s="11">
        <v>40.6705274910504</v>
      </c>
      <c r="J4791" s="11">
        <v>-73.916382404408907</v>
      </c>
      <c r="K4791" s="11">
        <v>87</v>
      </c>
      <c r="L4791" s="11">
        <v>26.405661469214699</v>
      </c>
      <c r="M4791" s="11">
        <v>42.6784049841986</v>
      </c>
      <c r="N4791" s="11" t="s">
        <v>54</v>
      </c>
      <c r="O4791" s="11" t="s">
        <v>58</v>
      </c>
      <c r="P4791" s="11">
        <v>0</v>
      </c>
      <c r="Q4791" s="11">
        <v>0.111388844031622</v>
      </c>
      <c r="R4791" s="11">
        <v>23</v>
      </c>
      <c r="S4791" s="11">
        <v>4</v>
      </c>
      <c r="T4791" s="11">
        <v>273.00325094829799</v>
      </c>
      <c r="U4791" s="11">
        <v>13.518451250034101</v>
      </c>
      <c r="V4791" s="11" t="s">
        <v>63</v>
      </c>
    </row>
    <row r="4792" spans="1:22" x14ac:dyDescent="0.3">
      <c r="A4792" s="9">
        <v>45368.631944444503</v>
      </c>
      <c r="B4792" s="10">
        <v>45368</v>
      </c>
      <c r="C4792" s="11">
        <v>2024</v>
      </c>
      <c r="D4792" s="11">
        <v>3</v>
      </c>
      <c r="E4792" s="11">
        <v>17</v>
      </c>
      <c r="F4792" s="11">
        <v>15</v>
      </c>
      <c r="G4792" s="11" t="s">
        <v>66</v>
      </c>
      <c r="H4792" s="11" t="s">
        <v>65</v>
      </c>
      <c r="I4792" s="11">
        <v>40.752851377235203</v>
      </c>
      <c r="J4792" s="11">
        <v>-73.865903906596301</v>
      </c>
      <c r="K4792" s="11">
        <v>291</v>
      </c>
      <c r="L4792" s="11">
        <v>34.487509021904302</v>
      </c>
      <c r="M4792" s="11">
        <v>54.264668261370197</v>
      </c>
      <c r="N4792" s="11" t="s">
        <v>57</v>
      </c>
      <c r="O4792" s="11" t="s">
        <v>61</v>
      </c>
      <c r="P4792" s="11">
        <v>0</v>
      </c>
      <c r="Q4792" s="11">
        <v>-0.81004647766690396</v>
      </c>
      <c r="R4792" s="11">
        <v>8</v>
      </c>
      <c r="S4792" s="11">
        <v>17</v>
      </c>
      <c r="T4792" s="11">
        <v>344.31329237777499</v>
      </c>
      <c r="U4792" s="11">
        <v>9.3945204746535396</v>
      </c>
      <c r="V4792" s="11" t="s">
        <v>56</v>
      </c>
    </row>
    <row r="4793" spans="1:22" x14ac:dyDescent="0.3">
      <c r="A4793" s="9">
        <v>45368.635416666701</v>
      </c>
      <c r="B4793" s="10">
        <v>45368</v>
      </c>
      <c r="C4793" s="11">
        <v>2024</v>
      </c>
      <c r="D4793" s="11">
        <v>3</v>
      </c>
      <c r="E4793" s="11">
        <v>17</v>
      </c>
      <c r="F4793" s="11">
        <v>15</v>
      </c>
      <c r="G4793" s="11" t="s">
        <v>66</v>
      </c>
      <c r="H4793" s="11" t="s">
        <v>65</v>
      </c>
      <c r="I4793" s="11">
        <v>40.669305972167201</v>
      </c>
      <c r="J4793" s="11">
        <v>-73.873103635744997</v>
      </c>
      <c r="K4793" s="11">
        <v>247</v>
      </c>
      <c r="L4793" s="11">
        <v>69.630990414547995</v>
      </c>
      <c r="M4793" s="11">
        <v>20.712439301231399</v>
      </c>
      <c r="N4793" s="11" t="s">
        <v>59</v>
      </c>
      <c r="O4793" s="11" t="s">
        <v>61</v>
      </c>
      <c r="P4793" s="11">
        <v>0</v>
      </c>
      <c r="Q4793" s="11">
        <v>-0.59433186183407405</v>
      </c>
      <c r="R4793" s="11">
        <v>91</v>
      </c>
      <c r="S4793" s="11">
        <v>23</v>
      </c>
      <c r="T4793" s="11">
        <v>121.165782598031</v>
      </c>
      <c r="U4793" s="11">
        <v>22.149447005719399</v>
      </c>
      <c r="V4793" s="11" t="s">
        <v>56</v>
      </c>
    </row>
    <row r="4794" spans="1:22" x14ac:dyDescent="0.3">
      <c r="A4794" s="9">
        <v>45368.638888888898</v>
      </c>
      <c r="B4794" s="10">
        <v>45368</v>
      </c>
      <c r="C4794" s="11">
        <v>2024</v>
      </c>
      <c r="D4794" s="11">
        <v>3</v>
      </c>
      <c r="E4794" s="11">
        <v>17</v>
      </c>
      <c r="F4794" s="11">
        <v>15</v>
      </c>
      <c r="G4794" s="11" t="s">
        <v>66</v>
      </c>
      <c r="H4794" s="11" t="s">
        <v>65</v>
      </c>
      <c r="I4794" s="11">
        <v>40.828538908802201</v>
      </c>
      <c r="J4794" s="11">
        <v>-73.8712040078276</v>
      </c>
      <c r="K4794" s="11">
        <v>80</v>
      </c>
      <c r="L4794" s="11">
        <v>50.8396295875094</v>
      </c>
      <c r="M4794" s="11">
        <v>12.009549109761901</v>
      </c>
      <c r="N4794" s="11" t="s">
        <v>59</v>
      </c>
      <c r="O4794" s="11" t="s">
        <v>55</v>
      </c>
      <c r="P4794" s="11">
        <v>0</v>
      </c>
      <c r="Q4794" s="11">
        <v>-0.81693490111078304</v>
      </c>
      <c r="R4794" s="11">
        <v>77</v>
      </c>
      <c r="S4794" s="11">
        <v>40</v>
      </c>
      <c r="T4794" s="11">
        <v>304.47371326077001</v>
      </c>
      <c r="U4794" s="11">
        <v>21.494932086446401</v>
      </c>
      <c r="V4794" s="11" t="s">
        <v>62</v>
      </c>
    </row>
    <row r="4795" spans="1:22" x14ac:dyDescent="0.3">
      <c r="A4795" s="9">
        <v>45368.642361111102</v>
      </c>
      <c r="B4795" s="10">
        <v>45368</v>
      </c>
      <c r="C4795" s="11">
        <v>2024</v>
      </c>
      <c r="D4795" s="11">
        <v>3</v>
      </c>
      <c r="E4795" s="11">
        <v>17</v>
      </c>
      <c r="F4795" s="11">
        <v>15</v>
      </c>
      <c r="G4795" s="11" t="s">
        <v>66</v>
      </c>
      <c r="H4795" s="11" t="s">
        <v>65</v>
      </c>
      <c r="I4795" s="11">
        <v>40.795923573722</v>
      </c>
      <c r="J4795" s="11">
        <v>-73.776470933981201</v>
      </c>
      <c r="K4795" s="11">
        <v>50</v>
      </c>
      <c r="L4795" s="11">
        <v>36.732274002873503</v>
      </c>
      <c r="M4795" s="11">
        <v>16.7476483512113</v>
      </c>
      <c r="N4795" s="11" t="s">
        <v>57</v>
      </c>
      <c r="O4795" s="11" t="s">
        <v>60</v>
      </c>
      <c r="P4795" s="11">
        <v>0</v>
      </c>
      <c r="Q4795" s="11">
        <v>-0.23499799587679901</v>
      </c>
      <c r="R4795" s="11">
        <v>32</v>
      </c>
      <c r="S4795" s="11">
        <v>22</v>
      </c>
      <c r="T4795" s="11">
        <v>205.675572334012</v>
      </c>
      <c r="U4795" s="11">
        <v>19.254016256454499</v>
      </c>
      <c r="V4795" s="11" t="s">
        <v>63</v>
      </c>
    </row>
    <row r="4796" spans="1:22" x14ac:dyDescent="0.3">
      <c r="A4796" s="9">
        <v>45368.645833333299</v>
      </c>
      <c r="B4796" s="10">
        <v>45368</v>
      </c>
      <c r="C4796" s="11">
        <v>2024</v>
      </c>
      <c r="D4796" s="11">
        <v>3</v>
      </c>
      <c r="E4796" s="11">
        <v>17</v>
      </c>
      <c r="F4796" s="11">
        <v>15</v>
      </c>
      <c r="G4796" s="11" t="s">
        <v>66</v>
      </c>
      <c r="H4796" s="11" t="s">
        <v>65</v>
      </c>
      <c r="I4796" s="11">
        <v>40.750502347510903</v>
      </c>
      <c r="J4796" s="11">
        <v>-73.977992443084403</v>
      </c>
      <c r="K4796" s="11">
        <v>186</v>
      </c>
      <c r="L4796" s="11">
        <v>25.544257380935701</v>
      </c>
      <c r="M4796" s="11">
        <v>80.328985042269196</v>
      </c>
      <c r="N4796" s="11" t="s">
        <v>59</v>
      </c>
      <c r="O4796" s="11" t="s">
        <v>61</v>
      </c>
      <c r="P4796" s="11">
        <v>0</v>
      </c>
      <c r="Q4796" s="11">
        <v>-0.40210497091581598</v>
      </c>
      <c r="R4796" s="11">
        <v>4</v>
      </c>
      <c r="S4796" s="11">
        <v>48</v>
      </c>
      <c r="T4796" s="11">
        <v>174.39122919019999</v>
      </c>
      <c r="U4796" s="11">
        <v>9.8308090718198606</v>
      </c>
      <c r="V4796" s="11" t="s">
        <v>56</v>
      </c>
    </row>
    <row r="4797" spans="1:22" x14ac:dyDescent="0.3">
      <c r="A4797" s="9">
        <v>45368.649305555598</v>
      </c>
      <c r="B4797" s="10">
        <v>45368</v>
      </c>
      <c r="C4797" s="11">
        <v>2024</v>
      </c>
      <c r="D4797" s="11">
        <v>3</v>
      </c>
      <c r="E4797" s="11">
        <v>17</v>
      </c>
      <c r="F4797" s="11">
        <v>15</v>
      </c>
      <c r="G4797" s="11" t="s">
        <v>66</v>
      </c>
      <c r="H4797" s="11" t="s">
        <v>65</v>
      </c>
      <c r="I4797" s="11">
        <v>40.696828585872197</v>
      </c>
      <c r="J4797" s="11">
        <v>-73.968385260245</v>
      </c>
      <c r="K4797" s="11">
        <v>163</v>
      </c>
      <c r="L4797" s="11">
        <v>78.6757653853806</v>
      </c>
      <c r="M4797" s="11">
        <v>34.804564580454901</v>
      </c>
      <c r="N4797" s="11" t="s">
        <v>57</v>
      </c>
      <c r="O4797" s="11" t="s">
        <v>61</v>
      </c>
      <c r="P4797" s="11">
        <v>0</v>
      </c>
      <c r="Q4797" s="11">
        <v>-0.71909073822184</v>
      </c>
      <c r="R4797" s="11">
        <v>22</v>
      </c>
      <c r="S4797" s="11">
        <v>48</v>
      </c>
      <c r="T4797" s="11">
        <v>108.604534766168</v>
      </c>
      <c r="U4797" s="11">
        <v>29.3722670108038</v>
      </c>
      <c r="V4797" s="11" t="s">
        <v>63</v>
      </c>
    </row>
    <row r="4798" spans="1:22" x14ac:dyDescent="0.3">
      <c r="A4798" s="9">
        <v>45368.652777777803</v>
      </c>
      <c r="B4798" s="10">
        <v>45368</v>
      </c>
      <c r="C4798" s="11">
        <v>2024</v>
      </c>
      <c r="D4798" s="11">
        <v>3</v>
      </c>
      <c r="E4798" s="11">
        <v>17</v>
      </c>
      <c r="F4798" s="11">
        <v>15</v>
      </c>
      <c r="G4798" s="11" t="s">
        <v>66</v>
      </c>
      <c r="H4798" s="11" t="s">
        <v>65</v>
      </c>
      <c r="I4798" s="11">
        <v>40.832798669365502</v>
      </c>
      <c r="J4798" s="11">
        <v>-73.948416191313498</v>
      </c>
      <c r="K4798" s="11">
        <v>207</v>
      </c>
      <c r="L4798" s="11">
        <v>30.4649416241956</v>
      </c>
      <c r="M4798" s="11">
        <v>42.921656555269401</v>
      </c>
      <c r="N4798" s="11" t="s">
        <v>57</v>
      </c>
      <c r="O4798" s="11" t="s">
        <v>58</v>
      </c>
      <c r="P4798" s="11">
        <v>0</v>
      </c>
      <c r="Q4798" s="11">
        <v>0.64426109249470798</v>
      </c>
      <c r="R4798" s="11">
        <v>10</v>
      </c>
      <c r="S4798" s="11">
        <v>7</v>
      </c>
      <c r="T4798" s="11">
        <v>78.268674854640295</v>
      </c>
      <c r="U4798" s="11">
        <v>26.3178974982497</v>
      </c>
      <c r="V4798" s="11" t="s">
        <v>56</v>
      </c>
    </row>
    <row r="4799" spans="1:22" x14ac:dyDescent="0.3">
      <c r="A4799" s="9">
        <v>45368.65625</v>
      </c>
      <c r="B4799" s="10">
        <v>45368</v>
      </c>
      <c r="C4799" s="11">
        <v>2024</v>
      </c>
      <c r="D4799" s="11">
        <v>3</v>
      </c>
      <c r="E4799" s="11">
        <v>17</v>
      </c>
      <c r="F4799" s="11">
        <v>15</v>
      </c>
      <c r="G4799" s="11" t="s">
        <v>66</v>
      </c>
      <c r="H4799" s="11" t="s">
        <v>65</v>
      </c>
      <c r="I4799" s="11">
        <v>40.884649850225898</v>
      </c>
      <c r="J4799" s="11">
        <v>-73.891346352792297</v>
      </c>
      <c r="K4799" s="11">
        <v>103</v>
      </c>
      <c r="L4799" s="11">
        <v>54.995698623268702</v>
      </c>
      <c r="M4799" s="11">
        <v>80.996981991371996</v>
      </c>
      <c r="N4799" s="11" t="s">
        <v>59</v>
      </c>
      <c r="O4799" s="11" t="s">
        <v>61</v>
      </c>
      <c r="P4799" s="11">
        <v>1</v>
      </c>
      <c r="Q4799" s="11">
        <v>0.96042830526975498</v>
      </c>
      <c r="R4799" s="11">
        <v>74</v>
      </c>
      <c r="S4799" s="11">
        <v>21</v>
      </c>
      <c r="T4799" s="11">
        <v>228.19453699804299</v>
      </c>
      <c r="U4799" s="11">
        <v>6.8228109823444001</v>
      </c>
      <c r="V4799" s="11" t="s">
        <v>56</v>
      </c>
    </row>
    <row r="4800" spans="1:22" x14ac:dyDescent="0.3">
      <c r="A4800" s="9">
        <v>45368.659722222197</v>
      </c>
      <c r="B4800" s="10">
        <v>45368</v>
      </c>
      <c r="C4800" s="11">
        <v>2024</v>
      </c>
      <c r="D4800" s="11">
        <v>3</v>
      </c>
      <c r="E4800" s="11">
        <v>17</v>
      </c>
      <c r="F4800" s="11">
        <v>15</v>
      </c>
      <c r="G4800" s="11" t="s">
        <v>66</v>
      </c>
      <c r="H4800" s="11" t="s">
        <v>65</v>
      </c>
      <c r="I4800" s="11">
        <v>40.866180846907703</v>
      </c>
      <c r="J4800" s="11">
        <v>-73.735193832708404</v>
      </c>
      <c r="K4800" s="11">
        <v>155</v>
      </c>
      <c r="L4800" s="11">
        <v>11.9735092468195</v>
      </c>
      <c r="M4800" s="11">
        <v>63.646410126166003</v>
      </c>
      <c r="N4800" s="11" t="s">
        <v>54</v>
      </c>
      <c r="O4800" s="11" t="s">
        <v>58</v>
      </c>
      <c r="P4800" s="11">
        <v>1</v>
      </c>
      <c r="Q4800" s="11">
        <v>0.15195093450923899</v>
      </c>
      <c r="R4800" s="11">
        <v>49</v>
      </c>
      <c r="S4800" s="11">
        <v>5</v>
      </c>
      <c r="T4800" s="11">
        <v>374.08232288711599</v>
      </c>
      <c r="U4800" s="11">
        <v>21.557861985632201</v>
      </c>
      <c r="V4800" s="11" t="s">
        <v>56</v>
      </c>
    </row>
    <row r="4801" spans="1:22" x14ac:dyDescent="0.3">
      <c r="A4801" s="9">
        <v>45368.663194444503</v>
      </c>
      <c r="B4801" s="10">
        <v>45368</v>
      </c>
      <c r="C4801" s="11">
        <v>2024</v>
      </c>
      <c r="D4801" s="11">
        <v>3</v>
      </c>
      <c r="E4801" s="11">
        <v>17</v>
      </c>
      <c r="F4801" s="11">
        <v>15</v>
      </c>
      <c r="G4801" s="11" t="s">
        <v>66</v>
      </c>
      <c r="H4801" s="11" t="s">
        <v>65</v>
      </c>
      <c r="I4801" s="11">
        <v>40.851618753433598</v>
      </c>
      <c r="J4801" s="11">
        <v>-73.810949685098393</v>
      </c>
      <c r="K4801" s="11">
        <v>122</v>
      </c>
      <c r="L4801" s="11">
        <v>29.681739566820902</v>
      </c>
      <c r="M4801" s="11">
        <v>16.886160771783</v>
      </c>
      <c r="N4801" s="11" t="s">
        <v>54</v>
      </c>
      <c r="O4801" s="11" t="s">
        <v>58</v>
      </c>
      <c r="P4801" s="11">
        <v>0</v>
      </c>
      <c r="Q4801" s="11">
        <v>-0.70241931037153704</v>
      </c>
      <c r="R4801" s="11">
        <v>8</v>
      </c>
      <c r="S4801" s="11">
        <v>47</v>
      </c>
      <c r="T4801" s="11">
        <v>465.31913571229001</v>
      </c>
      <c r="U4801" s="11">
        <v>11.6756228705583</v>
      </c>
      <c r="V4801" s="11" t="s">
        <v>63</v>
      </c>
    </row>
    <row r="4802" spans="1:22" x14ac:dyDescent="0.3">
      <c r="A4802" s="9">
        <v>45368.666666666701</v>
      </c>
      <c r="B4802" s="10">
        <v>45368</v>
      </c>
      <c r="C4802" s="11">
        <v>2024</v>
      </c>
      <c r="D4802" s="11">
        <v>3</v>
      </c>
      <c r="E4802" s="11">
        <v>17</v>
      </c>
      <c r="F4802" s="11">
        <v>16</v>
      </c>
      <c r="G4802" s="11" t="s">
        <v>66</v>
      </c>
      <c r="H4802" s="11" t="s">
        <v>65</v>
      </c>
      <c r="I4802" s="11">
        <v>40.863555304305201</v>
      </c>
      <c r="J4802" s="11">
        <v>-73.796406600988306</v>
      </c>
      <c r="K4802" s="11">
        <v>172</v>
      </c>
      <c r="L4802" s="11">
        <v>55.577578110213999</v>
      </c>
      <c r="M4802" s="11">
        <v>44.791908409104899</v>
      </c>
      <c r="N4802" s="11" t="s">
        <v>57</v>
      </c>
      <c r="O4802" s="11" t="s">
        <v>58</v>
      </c>
      <c r="P4802" s="11">
        <v>0</v>
      </c>
      <c r="Q4802" s="11">
        <v>-0.84816689631101505</v>
      </c>
      <c r="R4802" s="11">
        <v>22</v>
      </c>
      <c r="S4802" s="11">
        <v>23</v>
      </c>
      <c r="T4802" s="11">
        <v>305.88571938389799</v>
      </c>
      <c r="U4802" s="11">
        <v>10.600322784473599</v>
      </c>
      <c r="V4802" s="11" t="s">
        <v>63</v>
      </c>
    </row>
    <row r="4803" spans="1:22" x14ac:dyDescent="0.3">
      <c r="A4803" s="9">
        <v>45368.670138888898</v>
      </c>
      <c r="B4803" s="10">
        <v>45368</v>
      </c>
      <c r="C4803" s="11">
        <v>2024</v>
      </c>
      <c r="D4803" s="11">
        <v>3</v>
      </c>
      <c r="E4803" s="11">
        <v>17</v>
      </c>
      <c r="F4803" s="11">
        <v>16</v>
      </c>
      <c r="G4803" s="11" t="s">
        <v>66</v>
      </c>
      <c r="H4803" s="11" t="s">
        <v>65</v>
      </c>
      <c r="I4803" s="11">
        <v>40.6539992950091</v>
      </c>
      <c r="J4803" s="11">
        <v>-73.812852798704299</v>
      </c>
      <c r="K4803" s="11">
        <v>191</v>
      </c>
      <c r="L4803" s="11">
        <v>75.319377632418806</v>
      </c>
      <c r="M4803" s="11">
        <v>12.407271135532</v>
      </c>
      <c r="N4803" s="11" t="s">
        <v>54</v>
      </c>
      <c r="O4803" s="11" t="s">
        <v>60</v>
      </c>
      <c r="P4803" s="11">
        <v>0</v>
      </c>
      <c r="Q4803" s="11">
        <v>0.22357161199297801</v>
      </c>
      <c r="R4803" s="11">
        <v>28</v>
      </c>
      <c r="S4803" s="11">
        <v>5</v>
      </c>
      <c r="T4803" s="11">
        <v>490.77922976108601</v>
      </c>
      <c r="U4803" s="11">
        <v>15.609022445951799</v>
      </c>
      <c r="V4803" s="11" t="s">
        <v>63</v>
      </c>
    </row>
    <row r="4804" spans="1:22" x14ac:dyDescent="0.3">
      <c r="A4804" s="9">
        <v>45368.673611111102</v>
      </c>
      <c r="B4804" s="10">
        <v>45368</v>
      </c>
      <c r="C4804" s="11">
        <v>2024</v>
      </c>
      <c r="D4804" s="11">
        <v>3</v>
      </c>
      <c r="E4804" s="11">
        <v>17</v>
      </c>
      <c r="F4804" s="11">
        <v>16</v>
      </c>
      <c r="G4804" s="11" t="s">
        <v>66</v>
      </c>
      <c r="H4804" s="11" t="s">
        <v>65</v>
      </c>
      <c r="I4804" s="11">
        <v>40.707311620236801</v>
      </c>
      <c r="J4804" s="11">
        <v>-73.923742533250902</v>
      </c>
      <c r="K4804" s="11">
        <v>239</v>
      </c>
      <c r="L4804" s="11">
        <v>51.609790444376998</v>
      </c>
      <c r="M4804" s="11">
        <v>53.407506664791804</v>
      </c>
      <c r="N4804" s="11" t="s">
        <v>57</v>
      </c>
      <c r="O4804" s="11" t="s">
        <v>55</v>
      </c>
      <c r="P4804" s="11">
        <v>0</v>
      </c>
      <c r="Q4804" s="11">
        <v>-0.496688411923286</v>
      </c>
      <c r="R4804" s="11">
        <v>96</v>
      </c>
      <c r="S4804" s="11">
        <v>47</v>
      </c>
      <c r="T4804" s="11">
        <v>432.93847311173198</v>
      </c>
      <c r="U4804" s="11">
        <v>8.7276272252795497</v>
      </c>
      <c r="V4804" s="11" t="s">
        <v>56</v>
      </c>
    </row>
    <row r="4805" spans="1:22" x14ac:dyDescent="0.3">
      <c r="A4805" s="9">
        <v>45368.677083333299</v>
      </c>
      <c r="B4805" s="10">
        <v>45368</v>
      </c>
      <c r="C4805" s="11">
        <v>2024</v>
      </c>
      <c r="D4805" s="11">
        <v>3</v>
      </c>
      <c r="E4805" s="11">
        <v>17</v>
      </c>
      <c r="F4805" s="11">
        <v>16</v>
      </c>
      <c r="G4805" s="11" t="s">
        <v>66</v>
      </c>
      <c r="H4805" s="11" t="s">
        <v>65</v>
      </c>
      <c r="I4805" s="11">
        <v>40.6328729350735</v>
      </c>
      <c r="J4805" s="11">
        <v>-73.774287411262705</v>
      </c>
      <c r="K4805" s="11">
        <v>42</v>
      </c>
      <c r="L4805" s="11">
        <v>68.634977150962698</v>
      </c>
      <c r="M4805" s="11">
        <v>54.039586984818797</v>
      </c>
      <c r="N4805" s="11" t="s">
        <v>54</v>
      </c>
      <c r="O4805" s="11" t="s">
        <v>58</v>
      </c>
      <c r="P4805" s="11">
        <v>0</v>
      </c>
      <c r="Q4805" s="11">
        <v>-0.58173343694833701</v>
      </c>
      <c r="R4805" s="11">
        <v>18</v>
      </c>
      <c r="S4805" s="11">
        <v>37</v>
      </c>
      <c r="T4805" s="11">
        <v>177.81153022026999</v>
      </c>
      <c r="U4805" s="11">
        <v>25.082470657329001</v>
      </c>
      <c r="V4805" s="11" t="s">
        <v>63</v>
      </c>
    </row>
    <row r="4806" spans="1:22" x14ac:dyDescent="0.3">
      <c r="A4806" s="9">
        <v>45368.680555555598</v>
      </c>
      <c r="B4806" s="10">
        <v>45368</v>
      </c>
      <c r="C4806" s="11">
        <v>2024</v>
      </c>
      <c r="D4806" s="11">
        <v>3</v>
      </c>
      <c r="E4806" s="11">
        <v>17</v>
      </c>
      <c r="F4806" s="11">
        <v>16</v>
      </c>
      <c r="G4806" s="11" t="s">
        <v>66</v>
      </c>
      <c r="H4806" s="11" t="s">
        <v>65</v>
      </c>
      <c r="I4806" s="11">
        <v>40.608101331063203</v>
      </c>
      <c r="J4806" s="11">
        <v>-73.777903588943801</v>
      </c>
      <c r="K4806" s="11">
        <v>283</v>
      </c>
      <c r="L4806" s="11">
        <v>70.746290940880797</v>
      </c>
      <c r="M4806" s="11">
        <v>85.120706424508498</v>
      </c>
      <c r="N4806" s="11" t="s">
        <v>59</v>
      </c>
      <c r="O4806" s="11" t="s">
        <v>61</v>
      </c>
      <c r="P4806" s="11">
        <v>0</v>
      </c>
      <c r="Q4806" s="11">
        <v>0.69713373928471101</v>
      </c>
      <c r="R4806" s="11">
        <v>16</v>
      </c>
      <c r="S4806" s="11">
        <v>33</v>
      </c>
      <c r="T4806" s="11">
        <v>346.099432985573</v>
      </c>
      <c r="U4806" s="11">
        <v>10.398147478976499</v>
      </c>
      <c r="V4806" s="11" t="s">
        <v>56</v>
      </c>
    </row>
    <row r="4807" spans="1:22" x14ac:dyDescent="0.3">
      <c r="A4807" s="9">
        <v>45368.684027777803</v>
      </c>
      <c r="B4807" s="10">
        <v>45368</v>
      </c>
      <c r="C4807" s="11">
        <v>2024</v>
      </c>
      <c r="D4807" s="11">
        <v>3</v>
      </c>
      <c r="E4807" s="11">
        <v>17</v>
      </c>
      <c r="F4807" s="11">
        <v>16</v>
      </c>
      <c r="G4807" s="11" t="s">
        <v>66</v>
      </c>
      <c r="H4807" s="11" t="s">
        <v>65</v>
      </c>
      <c r="I4807" s="11">
        <v>40.603057076837203</v>
      </c>
      <c r="J4807" s="11">
        <v>-73.821322780277299</v>
      </c>
      <c r="K4807" s="11">
        <v>299</v>
      </c>
      <c r="L4807" s="11">
        <v>23.788594100416901</v>
      </c>
      <c r="M4807" s="11">
        <v>22.388860261165</v>
      </c>
      <c r="N4807" s="11" t="s">
        <v>57</v>
      </c>
      <c r="O4807" s="11" t="s">
        <v>55</v>
      </c>
      <c r="P4807" s="11">
        <v>0</v>
      </c>
      <c r="Q4807" s="11">
        <v>-0.46794341883268498</v>
      </c>
      <c r="R4807" s="11">
        <v>81</v>
      </c>
      <c r="S4807" s="11">
        <v>17</v>
      </c>
      <c r="T4807" s="11">
        <v>439.62937471643602</v>
      </c>
      <c r="U4807" s="11">
        <v>29.2266520706515</v>
      </c>
      <c r="V4807" s="11" t="s">
        <v>56</v>
      </c>
    </row>
    <row r="4808" spans="1:22" x14ac:dyDescent="0.3">
      <c r="A4808" s="9">
        <v>45368.6875</v>
      </c>
      <c r="B4808" s="10">
        <v>45368</v>
      </c>
      <c r="C4808" s="11">
        <v>2024</v>
      </c>
      <c r="D4808" s="11">
        <v>3</v>
      </c>
      <c r="E4808" s="11">
        <v>17</v>
      </c>
      <c r="F4808" s="11">
        <v>16</v>
      </c>
      <c r="G4808" s="11" t="s">
        <v>66</v>
      </c>
      <c r="H4808" s="11" t="s">
        <v>65</v>
      </c>
      <c r="I4808" s="11">
        <v>40.883231271280501</v>
      </c>
      <c r="J4808" s="11">
        <v>-73.820797163078097</v>
      </c>
      <c r="K4808" s="11">
        <v>247</v>
      </c>
      <c r="L4808" s="11">
        <v>45.631713514040101</v>
      </c>
      <c r="M4808" s="11">
        <v>64.339520206398007</v>
      </c>
      <c r="N4808" s="11" t="s">
        <v>54</v>
      </c>
      <c r="O4808" s="11" t="s">
        <v>60</v>
      </c>
      <c r="P4808" s="11">
        <v>0</v>
      </c>
      <c r="Q4808" s="11">
        <v>-0.28600639992462101</v>
      </c>
      <c r="R4808" s="11">
        <v>42</v>
      </c>
      <c r="S4808" s="11">
        <v>7</v>
      </c>
      <c r="T4808" s="11">
        <v>215.09151585868099</v>
      </c>
      <c r="U4808" s="11">
        <v>10.2271163626031</v>
      </c>
      <c r="V4808" s="11" t="s">
        <v>56</v>
      </c>
    </row>
    <row r="4809" spans="1:22" x14ac:dyDescent="0.3">
      <c r="A4809" s="9">
        <v>45368.690972222197</v>
      </c>
      <c r="B4809" s="10">
        <v>45368</v>
      </c>
      <c r="C4809" s="11">
        <v>2024</v>
      </c>
      <c r="D4809" s="11">
        <v>3</v>
      </c>
      <c r="E4809" s="11">
        <v>17</v>
      </c>
      <c r="F4809" s="11">
        <v>16</v>
      </c>
      <c r="G4809" s="11" t="s">
        <v>66</v>
      </c>
      <c r="H4809" s="11" t="s">
        <v>65</v>
      </c>
      <c r="I4809" s="11">
        <v>40.675654670453497</v>
      </c>
      <c r="J4809" s="11">
        <v>-73.921105257444907</v>
      </c>
      <c r="K4809" s="11">
        <v>142</v>
      </c>
      <c r="L4809" s="11">
        <v>7.21711356564595</v>
      </c>
      <c r="M4809" s="11">
        <v>42.890100362245001</v>
      </c>
      <c r="N4809" s="11" t="s">
        <v>59</v>
      </c>
      <c r="O4809" s="11" t="s">
        <v>58</v>
      </c>
      <c r="P4809" s="11">
        <v>0</v>
      </c>
      <c r="Q4809" s="11">
        <v>0.33031017294872</v>
      </c>
      <c r="R4809" s="11">
        <v>55</v>
      </c>
      <c r="S4809" s="11">
        <v>11</v>
      </c>
      <c r="T4809" s="11">
        <v>180.44723629115799</v>
      </c>
      <c r="U4809" s="11">
        <v>16.9009283786095</v>
      </c>
      <c r="V4809" s="11" t="s">
        <v>56</v>
      </c>
    </row>
    <row r="4810" spans="1:22" x14ac:dyDescent="0.3">
      <c r="A4810" s="9">
        <v>45368.694444444503</v>
      </c>
      <c r="B4810" s="10">
        <v>45368</v>
      </c>
      <c r="C4810" s="11">
        <v>2024</v>
      </c>
      <c r="D4810" s="11">
        <v>3</v>
      </c>
      <c r="E4810" s="11">
        <v>17</v>
      </c>
      <c r="F4810" s="11">
        <v>16</v>
      </c>
      <c r="G4810" s="11" t="s">
        <v>66</v>
      </c>
      <c r="H4810" s="11" t="s">
        <v>65</v>
      </c>
      <c r="I4810" s="11">
        <v>40.812300378855298</v>
      </c>
      <c r="J4810" s="11">
        <v>-73.834345398225807</v>
      </c>
      <c r="K4810" s="11">
        <v>64</v>
      </c>
      <c r="L4810" s="11">
        <v>55.137426243839997</v>
      </c>
      <c r="M4810" s="11">
        <v>42.037256841452603</v>
      </c>
      <c r="N4810" s="11" t="s">
        <v>59</v>
      </c>
      <c r="O4810" s="11" t="s">
        <v>61</v>
      </c>
      <c r="P4810" s="11">
        <v>0</v>
      </c>
      <c r="Q4810" s="11">
        <v>0.94668254819938202</v>
      </c>
      <c r="R4810" s="11">
        <v>49</v>
      </c>
      <c r="S4810" s="11">
        <v>22</v>
      </c>
      <c r="T4810" s="11">
        <v>469.70055877175997</v>
      </c>
      <c r="U4810" s="11">
        <v>22.5349664579762</v>
      </c>
      <c r="V4810" s="11" t="s">
        <v>62</v>
      </c>
    </row>
    <row r="4811" spans="1:22" x14ac:dyDescent="0.3">
      <c r="A4811" s="9">
        <v>45368.697916666701</v>
      </c>
      <c r="B4811" s="10">
        <v>45368</v>
      </c>
      <c r="C4811" s="11">
        <v>2024</v>
      </c>
      <c r="D4811" s="11">
        <v>3</v>
      </c>
      <c r="E4811" s="11">
        <v>17</v>
      </c>
      <c r="F4811" s="11">
        <v>16</v>
      </c>
      <c r="G4811" s="11" t="s">
        <v>66</v>
      </c>
      <c r="H4811" s="11" t="s">
        <v>65</v>
      </c>
      <c r="I4811" s="11">
        <v>40.7653636005424</v>
      </c>
      <c r="J4811" s="11">
        <v>-73.725517272772507</v>
      </c>
      <c r="K4811" s="11">
        <v>258</v>
      </c>
      <c r="L4811" s="11">
        <v>30.153166800498301</v>
      </c>
      <c r="M4811" s="11">
        <v>54.846207170441502</v>
      </c>
      <c r="N4811" s="11" t="s">
        <v>54</v>
      </c>
      <c r="O4811" s="11" t="s">
        <v>60</v>
      </c>
      <c r="P4811" s="11">
        <v>0</v>
      </c>
      <c r="Q4811" s="11">
        <v>0.73686451701361999</v>
      </c>
      <c r="R4811" s="11">
        <v>63</v>
      </c>
      <c r="S4811" s="11">
        <v>7</v>
      </c>
      <c r="T4811" s="11">
        <v>290.94180411017697</v>
      </c>
      <c r="U4811" s="11">
        <v>16.8324682779777</v>
      </c>
      <c r="V4811" s="11" t="s">
        <v>56</v>
      </c>
    </row>
    <row r="4812" spans="1:22" x14ac:dyDescent="0.3">
      <c r="A4812" s="9">
        <v>45368.701388888898</v>
      </c>
      <c r="B4812" s="10">
        <v>45368</v>
      </c>
      <c r="C4812" s="11">
        <v>2024</v>
      </c>
      <c r="D4812" s="11">
        <v>3</v>
      </c>
      <c r="E4812" s="11">
        <v>17</v>
      </c>
      <c r="F4812" s="11">
        <v>16</v>
      </c>
      <c r="G4812" s="11" t="s">
        <v>66</v>
      </c>
      <c r="H4812" s="11" t="s">
        <v>65</v>
      </c>
      <c r="I4812" s="11">
        <v>40.681363243789001</v>
      </c>
      <c r="J4812" s="11">
        <v>-73.719688808609504</v>
      </c>
      <c r="K4812" s="11">
        <v>161</v>
      </c>
      <c r="L4812" s="11">
        <v>75.653479310931999</v>
      </c>
      <c r="M4812" s="11">
        <v>10.5647655897739</v>
      </c>
      <c r="N4812" s="11" t="s">
        <v>54</v>
      </c>
      <c r="O4812" s="11" t="s">
        <v>60</v>
      </c>
      <c r="P4812" s="11">
        <v>0</v>
      </c>
      <c r="Q4812" s="11">
        <v>-0.34088721661571297</v>
      </c>
      <c r="R4812" s="11">
        <v>26</v>
      </c>
      <c r="S4812" s="11">
        <v>7</v>
      </c>
      <c r="T4812" s="11">
        <v>329.46463269019102</v>
      </c>
      <c r="U4812" s="11">
        <v>19.912369854890301</v>
      </c>
      <c r="V4812" s="11" t="s">
        <v>63</v>
      </c>
    </row>
    <row r="4813" spans="1:22" x14ac:dyDescent="0.3">
      <c r="A4813" s="9">
        <v>45368.704861111102</v>
      </c>
      <c r="B4813" s="10">
        <v>45368</v>
      </c>
      <c r="C4813" s="11">
        <v>2024</v>
      </c>
      <c r="D4813" s="11">
        <v>3</v>
      </c>
      <c r="E4813" s="11">
        <v>17</v>
      </c>
      <c r="F4813" s="11">
        <v>16</v>
      </c>
      <c r="G4813" s="11" t="s">
        <v>66</v>
      </c>
      <c r="H4813" s="11" t="s">
        <v>65</v>
      </c>
      <c r="I4813" s="11">
        <v>40.606124308579602</v>
      </c>
      <c r="J4813" s="11">
        <v>-73.884220443300407</v>
      </c>
      <c r="K4813" s="11">
        <v>15</v>
      </c>
      <c r="L4813" s="11">
        <v>12.706057226688699</v>
      </c>
      <c r="M4813" s="11">
        <v>88.917537930896998</v>
      </c>
      <c r="N4813" s="11" t="s">
        <v>59</v>
      </c>
      <c r="O4813" s="11" t="s">
        <v>55</v>
      </c>
      <c r="P4813" s="11">
        <v>0</v>
      </c>
      <c r="Q4813" s="11">
        <v>-8.7266189766274094E-2</v>
      </c>
      <c r="R4813" s="11">
        <v>87</v>
      </c>
      <c r="S4813" s="11">
        <v>26</v>
      </c>
      <c r="T4813" s="11">
        <v>308.01102525489398</v>
      </c>
      <c r="U4813" s="11">
        <v>16.378758781243398</v>
      </c>
      <c r="V4813" s="11" t="s">
        <v>56</v>
      </c>
    </row>
    <row r="4814" spans="1:22" x14ac:dyDescent="0.3">
      <c r="A4814" s="9">
        <v>45368.708333333299</v>
      </c>
      <c r="B4814" s="10">
        <v>45368</v>
      </c>
      <c r="C4814" s="11">
        <v>2024</v>
      </c>
      <c r="D4814" s="11">
        <v>3</v>
      </c>
      <c r="E4814" s="11">
        <v>17</v>
      </c>
      <c r="F4814" s="11">
        <v>17</v>
      </c>
      <c r="G4814" s="11" t="s">
        <v>66</v>
      </c>
      <c r="H4814" s="11" t="s">
        <v>65</v>
      </c>
      <c r="I4814" s="11">
        <v>40.631525439550501</v>
      </c>
      <c r="J4814" s="11">
        <v>-73.732728901945507</v>
      </c>
      <c r="K4814" s="11">
        <v>135</v>
      </c>
      <c r="L4814" s="11">
        <v>47.0454109013167</v>
      </c>
      <c r="M4814" s="11">
        <v>85.468718581385502</v>
      </c>
      <c r="N4814" s="11" t="s">
        <v>54</v>
      </c>
      <c r="O4814" s="11" t="s">
        <v>60</v>
      </c>
      <c r="P4814" s="11">
        <v>0</v>
      </c>
      <c r="Q4814" s="11">
        <v>0.38848605029493699</v>
      </c>
      <c r="R4814" s="11">
        <v>94</v>
      </c>
      <c r="S4814" s="11">
        <v>19</v>
      </c>
      <c r="T4814" s="11">
        <v>484.293490427417</v>
      </c>
      <c r="U4814" s="11">
        <v>20.238261982367799</v>
      </c>
      <c r="V4814" s="11" t="s">
        <v>56</v>
      </c>
    </row>
    <row r="4815" spans="1:22" x14ac:dyDescent="0.3">
      <c r="A4815" s="9">
        <v>45368.711805555598</v>
      </c>
      <c r="B4815" s="10">
        <v>45368</v>
      </c>
      <c r="C4815" s="11">
        <v>2024</v>
      </c>
      <c r="D4815" s="11">
        <v>3</v>
      </c>
      <c r="E4815" s="11">
        <v>17</v>
      </c>
      <c r="F4815" s="11">
        <v>17</v>
      </c>
      <c r="G4815" s="11" t="s">
        <v>66</v>
      </c>
      <c r="H4815" s="11" t="s">
        <v>65</v>
      </c>
      <c r="I4815" s="11">
        <v>40.841720446336701</v>
      </c>
      <c r="J4815" s="11">
        <v>-73.974626899477997</v>
      </c>
      <c r="K4815" s="11">
        <v>186</v>
      </c>
      <c r="L4815" s="11">
        <v>23.177466487754401</v>
      </c>
      <c r="M4815" s="11">
        <v>66.5170238989827</v>
      </c>
      <c r="N4815" s="11" t="s">
        <v>54</v>
      </c>
      <c r="O4815" s="11" t="s">
        <v>55</v>
      </c>
      <c r="P4815" s="11">
        <v>0</v>
      </c>
      <c r="Q4815" s="11">
        <v>0.56857561112426203</v>
      </c>
      <c r="R4815" s="11">
        <v>14</v>
      </c>
      <c r="S4815" s="11">
        <v>33</v>
      </c>
      <c r="T4815" s="11">
        <v>192.11791497339999</v>
      </c>
      <c r="U4815" s="11">
        <v>5.3644440538638003</v>
      </c>
      <c r="V4815" s="11" t="s">
        <v>63</v>
      </c>
    </row>
    <row r="4816" spans="1:22" x14ac:dyDescent="0.3">
      <c r="A4816" s="9">
        <v>45368.715277777803</v>
      </c>
      <c r="B4816" s="10">
        <v>45368</v>
      </c>
      <c r="C4816" s="11">
        <v>2024</v>
      </c>
      <c r="D4816" s="11">
        <v>3</v>
      </c>
      <c r="E4816" s="11">
        <v>17</v>
      </c>
      <c r="F4816" s="11">
        <v>17</v>
      </c>
      <c r="G4816" s="11" t="s">
        <v>66</v>
      </c>
      <c r="H4816" s="11" t="s">
        <v>65</v>
      </c>
      <c r="I4816" s="11">
        <v>40.730112219392197</v>
      </c>
      <c r="J4816" s="11">
        <v>-73.783437826445393</v>
      </c>
      <c r="K4816" s="11">
        <v>234</v>
      </c>
      <c r="L4816" s="11">
        <v>43.485629171814999</v>
      </c>
      <c r="M4816" s="11">
        <v>15.160192676692899</v>
      </c>
      <c r="N4816" s="11" t="s">
        <v>59</v>
      </c>
      <c r="O4816" s="11" t="s">
        <v>61</v>
      </c>
      <c r="P4816" s="11">
        <v>0</v>
      </c>
      <c r="Q4816" s="11">
        <v>0.226848348733766</v>
      </c>
      <c r="R4816" s="11">
        <v>31</v>
      </c>
      <c r="S4816" s="11">
        <v>1</v>
      </c>
      <c r="T4816" s="11">
        <v>110.492329146465</v>
      </c>
      <c r="U4816" s="11">
        <v>23.4484386685271</v>
      </c>
      <c r="V4816" s="11" t="s">
        <v>56</v>
      </c>
    </row>
    <row r="4817" spans="1:22" x14ac:dyDescent="0.3">
      <c r="A4817" s="9">
        <v>45368.71875</v>
      </c>
      <c r="B4817" s="10">
        <v>45368</v>
      </c>
      <c r="C4817" s="11">
        <v>2024</v>
      </c>
      <c r="D4817" s="11">
        <v>3</v>
      </c>
      <c r="E4817" s="11">
        <v>17</v>
      </c>
      <c r="F4817" s="11">
        <v>17</v>
      </c>
      <c r="G4817" s="11" t="s">
        <v>66</v>
      </c>
      <c r="H4817" s="11" t="s">
        <v>65</v>
      </c>
      <c r="I4817" s="11">
        <v>40.754961334923898</v>
      </c>
      <c r="J4817" s="11">
        <v>-73.712498789727107</v>
      </c>
      <c r="K4817" s="11">
        <v>84</v>
      </c>
      <c r="L4817" s="11">
        <v>73.178437333307599</v>
      </c>
      <c r="M4817" s="11">
        <v>19.142187837150299</v>
      </c>
      <c r="N4817" s="11" t="s">
        <v>59</v>
      </c>
      <c r="O4817" s="11" t="s">
        <v>58</v>
      </c>
      <c r="P4817" s="11">
        <v>0</v>
      </c>
      <c r="Q4817" s="11">
        <v>0.87492751509292599</v>
      </c>
      <c r="R4817" s="11">
        <v>82</v>
      </c>
      <c r="S4817" s="11">
        <v>25</v>
      </c>
      <c r="T4817" s="11">
        <v>239.85916535243899</v>
      </c>
      <c r="U4817" s="11">
        <v>15.038792462946599</v>
      </c>
      <c r="V4817" s="11" t="s">
        <v>62</v>
      </c>
    </row>
    <row r="4818" spans="1:22" x14ac:dyDescent="0.3">
      <c r="A4818" s="9">
        <v>45368.722222222197</v>
      </c>
      <c r="B4818" s="10">
        <v>45368</v>
      </c>
      <c r="C4818" s="11">
        <v>2024</v>
      </c>
      <c r="D4818" s="11">
        <v>3</v>
      </c>
      <c r="E4818" s="11">
        <v>17</v>
      </c>
      <c r="F4818" s="11">
        <v>17</v>
      </c>
      <c r="G4818" s="11" t="s">
        <v>66</v>
      </c>
      <c r="H4818" s="11" t="s">
        <v>65</v>
      </c>
      <c r="I4818" s="11">
        <v>40.611783147489199</v>
      </c>
      <c r="J4818" s="11">
        <v>-73.828951927239302</v>
      </c>
      <c r="K4818" s="11">
        <v>285</v>
      </c>
      <c r="L4818" s="11">
        <v>68.1884912809832</v>
      </c>
      <c r="M4818" s="11">
        <v>69.787761838549798</v>
      </c>
      <c r="N4818" s="11" t="s">
        <v>54</v>
      </c>
      <c r="O4818" s="11" t="s">
        <v>58</v>
      </c>
      <c r="P4818" s="11">
        <v>0</v>
      </c>
      <c r="Q4818" s="11">
        <v>0.60143790182702395</v>
      </c>
      <c r="R4818" s="11">
        <v>45</v>
      </c>
      <c r="S4818" s="11">
        <v>18</v>
      </c>
      <c r="T4818" s="11">
        <v>364.75571561409498</v>
      </c>
      <c r="U4818" s="11">
        <v>22.9917038995962</v>
      </c>
      <c r="V4818" s="11" t="s">
        <v>56</v>
      </c>
    </row>
    <row r="4819" spans="1:22" x14ac:dyDescent="0.3">
      <c r="A4819" s="9">
        <v>45368.725694444503</v>
      </c>
      <c r="B4819" s="10">
        <v>45368</v>
      </c>
      <c r="C4819" s="11">
        <v>2024</v>
      </c>
      <c r="D4819" s="11">
        <v>3</v>
      </c>
      <c r="E4819" s="11">
        <v>17</v>
      </c>
      <c r="F4819" s="11">
        <v>17</v>
      </c>
      <c r="G4819" s="11" t="s">
        <v>66</v>
      </c>
      <c r="H4819" s="11" t="s">
        <v>65</v>
      </c>
      <c r="I4819" s="11">
        <v>40.683180839492898</v>
      </c>
      <c r="J4819" s="11">
        <v>-73.778703210806199</v>
      </c>
      <c r="K4819" s="11">
        <v>110</v>
      </c>
      <c r="L4819" s="11">
        <v>59.519189946131704</v>
      </c>
      <c r="M4819" s="11">
        <v>22.388350167595199</v>
      </c>
      <c r="N4819" s="11" t="s">
        <v>57</v>
      </c>
      <c r="O4819" s="11" t="s">
        <v>61</v>
      </c>
      <c r="P4819" s="11">
        <v>0</v>
      </c>
      <c r="Q4819" s="11">
        <v>0.44216469459712299</v>
      </c>
      <c r="R4819" s="11">
        <v>97</v>
      </c>
      <c r="S4819" s="11">
        <v>31</v>
      </c>
      <c r="T4819" s="11">
        <v>205.014786799793</v>
      </c>
      <c r="U4819" s="11">
        <v>22.422629528618</v>
      </c>
      <c r="V4819" s="11" t="s">
        <v>63</v>
      </c>
    </row>
    <row r="4820" spans="1:22" x14ac:dyDescent="0.3">
      <c r="A4820" s="9">
        <v>45368.729166666701</v>
      </c>
      <c r="B4820" s="10">
        <v>45368</v>
      </c>
      <c r="C4820" s="11">
        <v>2024</v>
      </c>
      <c r="D4820" s="11">
        <v>3</v>
      </c>
      <c r="E4820" s="11">
        <v>17</v>
      </c>
      <c r="F4820" s="11">
        <v>17</v>
      </c>
      <c r="G4820" s="11" t="s">
        <v>66</v>
      </c>
      <c r="H4820" s="11" t="s">
        <v>65</v>
      </c>
      <c r="I4820" s="11">
        <v>40.6499779628301</v>
      </c>
      <c r="J4820" s="11">
        <v>-73.930735939895499</v>
      </c>
      <c r="K4820" s="11">
        <v>270</v>
      </c>
      <c r="L4820" s="11">
        <v>15.5201733172988</v>
      </c>
      <c r="M4820" s="11">
        <v>62.231500987474703</v>
      </c>
      <c r="N4820" s="11" t="s">
        <v>57</v>
      </c>
      <c r="O4820" s="11" t="s">
        <v>60</v>
      </c>
      <c r="P4820" s="11">
        <v>0</v>
      </c>
      <c r="Q4820" s="11">
        <v>0.37429860470906601</v>
      </c>
      <c r="R4820" s="11">
        <v>6</v>
      </c>
      <c r="S4820" s="11">
        <v>8</v>
      </c>
      <c r="T4820" s="11">
        <v>386.30042801687</v>
      </c>
      <c r="U4820" s="11">
        <v>22.785092877036401</v>
      </c>
      <c r="V4820" s="11" t="s">
        <v>56</v>
      </c>
    </row>
    <row r="4821" spans="1:22" x14ac:dyDescent="0.3">
      <c r="A4821" s="9">
        <v>45368.732638888898</v>
      </c>
      <c r="B4821" s="10">
        <v>45368</v>
      </c>
      <c r="C4821" s="11">
        <v>2024</v>
      </c>
      <c r="D4821" s="11">
        <v>3</v>
      </c>
      <c r="E4821" s="11">
        <v>17</v>
      </c>
      <c r="F4821" s="11">
        <v>17</v>
      </c>
      <c r="G4821" s="11" t="s">
        <v>66</v>
      </c>
      <c r="H4821" s="11" t="s">
        <v>65</v>
      </c>
      <c r="I4821" s="11">
        <v>40.624075846543697</v>
      </c>
      <c r="J4821" s="11">
        <v>-73.978319125031703</v>
      </c>
      <c r="K4821" s="11">
        <v>163</v>
      </c>
      <c r="L4821" s="11">
        <v>48.924699387426898</v>
      </c>
      <c r="M4821" s="11">
        <v>35.0057388361477</v>
      </c>
      <c r="N4821" s="11" t="s">
        <v>57</v>
      </c>
      <c r="O4821" s="11" t="s">
        <v>55</v>
      </c>
      <c r="P4821" s="11">
        <v>0</v>
      </c>
      <c r="Q4821" s="11">
        <v>-0.51872482393548802</v>
      </c>
      <c r="R4821" s="11">
        <v>7</v>
      </c>
      <c r="S4821" s="11">
        <v>44</v>
      </c>
      <c r="T4821" s="11">
        <v>482.667675664108</v>
      </c>
      <c r="U4821" s="11">
        <v>6.4058002984786899</v>
      </c>
      <c r="V4821" s="11" t="s">
        <v>63</v>
      </c>
    </row>
    <row r="4822" spans="1:22" x14ac:dyDescent="0.3">
      <c r="A4822" s="9">
        <v>45368.736111111102</v>
      </c>
      <c r="B4822" s="10">
        <v>45368</v>
      </c>
      <c r="C4822" s="11">
        <v>2024</v>
      </c>
      <c r="D4822" s="11">
        <v>3</v>
      </c>
      <c r="E4822" s="11">
        <v>17</v>
      </c>
      <c r="F4822" s="11">
        <v>17</v>
      </c>
      <c r="G4822" s="11" t="s">
        <v>66</v>
      </c>
      <c r="H4822" s="11" t="s">
        <v>65</v>
      </c>
      <c r="I4822" s="11">
        <v>40.747736121155299</v>
      </c>
      <c r="J4822" s="11">
        <v>-73.954818956801603</v>
      </c>
      <c r="K4822" s="11">
        <v>212</v>
      </c>
      <c r="L4822" s="11">
        <v>21.5235870137045</v>
      </c>
      <c r="M4822" s="11">
        <v>84.178736877644099</v>
      </c>
      <c r="N4822" s="11" t="s">
        <v>54</v>
      </c>
      <c r="O4822" s="11" t="s">
        <v>61</v>
      </c>
      <c r="P4822" s="11">
        <v>0</v>
      </c>
      <c r="Q4822" s="11">
        <v>0.40146610197452198</v>
      </c>
      <c r="R4822" s="11">
        <v>54</v>
      </c>
      <c r="S4822" s="11">
        <v>28</v>
      </c>
      <c r="T4822" s="11">
        <v>122.806038582984</v>
      </c>
      <c r="U4822" s="11">
        <v>20.958885127593302</v>
      </c>
      <c r="V4822" s="11" t="s">
        <v>56</v>
      </c>
    </row>
    <row r="4823" spans="1:22" x14ac:dyDescent="0.3">
      <c r="A4823" s="9">
        <v>45368.739583333299</v>
      </c>
      <c r="B4823" s="10">
        <v>45368</v>
      </c>
      <c r="C4823" s="11">
        <v>2024</v>
      </c>
      <c r="D4823" s="11">
        <v>3</v>
      </c>
      <c r="E4823" s="11">
        <v>17</v>
      </c>
      <c r="F4823" s="11">
        <v>17</v>
      </c>
      <c r="G4823" s="11" t="s">
        <v>66</v>
      </c>
      <c r="H4823" s="11" t="s">
        <v>65</v>
      </c>
      <c r="I4823" s="11">
        <v>40.801241585252697</v>
      </c>
      <c r="J4823" s="11">
        <v>-73.775566961845001</v>
      </c>
      <c r="K4823" s="11">
        <v>282</v>
      </c>
      <c r="L4823" s="11">
        <v>26.0109421528513</v>
      </c>
      <c r="M4823" s="11">
        <v>44.3959238706165</v>
      </c>
      <c r="N4823" s="11" t="s">
        <v>57</v>
      </c>
      <c r="O4823" s="11" t="s">
        <v>61</v>
      </c>
      <c r="P4823" s="11">
        <v>0</v>
      </c>
      <c r="Q4823" s="11">
        <v>-6.6062036657183507E-2</v>
      </c>
      <c r="R4823" s="11">
        <v>43</v>
      </c>
      <c r="S4823" s="11">
        <v>4</v>
      </c>
      <c r="T4823" s="11">
        <v>342.40892087470598</v>
      </c>
      <c r="U4823" s="11">
        <v>28.036461313992099</v>
      </c>
      <c r="V4823" s="11" t="s">
        <v>56</v>
      </c>
    </row>
    <row r="4824" spans="1:22" x14ac:dyDescent="0.3">
      <c r="A4824" s="9">
        <v>45368.743055555598</v>
      </c>
      <c r="B4824" s="10">
        <v>45368</v>
      </c>
      <c r="C4824" s="11">
        <v>2024</v>
      </c>
      <c r="D4824" s="11">
        <v>3</v>
      </c>
      <c r="E4824" s="11">
        <v>17</v>
      </c>
      <c r="F4824" s="11">
        <v>17</v>
      </c>
      <c r="G4824" s="11" t="s">
        <v>66</v>
      </c>
      <c r="H4824" s="11" t="s">
        <v>65</v>
      </c>
      <c r="I4824" s="11">
        <v>40.896953010153197</v>
      </c>
      <c r="J4824" s="11">
        <v>-73.785060838238707</v>
      </c>
      <c r="K4824" s="11">
        <v>115</v>
      </c>
      <c r="L4824" s="11">
        <v>44.317884691721801</v>
      </c>
      <c r="M4824" s="11">
        <v>76.451319479566905</v>
      </c>
      <c r="N4824" s="11" t="s">
        <v>54</v>
      </c>
      <c r="O4824" s="11" t="s">
        <v>61</v>
      </c>
      <c r="P4824" s="11">
        <v>0</v>
      </c>
      <c r="Q4824" s="11">
        <v>0.75752230260692599</v>
      </c>
      <c r="R4824" s="11">
        <v>82</v>
      </c>
      <c r="S4824" s="11">
        <v>31</v>
      </c>
      <c r="T4824" s="11">
        <v>50.592792637328699</v>
      </c>
      <c r="U4824" s="11">
        <v>28.1125878008081</v>
      </c>
      <c r="V4824" s="11" t="s">
        <v>63</v>
      </c>
    </row>
    <row r="4825" spans="1:22" x14ac:dyDescent="0.3">
      <c r="A4825" s="9">
        <v>45368.746527777803</v>
      </c>
      <c r="B4825" s="10">
        <v>45368</v>
      </c>
      <c r="C4825" s="11">
        <v>2024</v>
      </c>
      <c r="D4825" s="11">
        <v>3</v>
      </c>
      <c r="E4825" s="11">
        <v>17</v>
      </c>
      <c r="F4825" s="11">
        <v>17</v>
      </c>
      <c r="G4825" s="11" t="s">
        <v>66</v>
      </c>
      <c r="H4825" s="11" t="s">
        <v>65</v>
      </c>
      <c r="I4825" s="11">
        <v>40.686445998569603</v>
      </c>
      <c r="J4825" s="11">
        <v>-73.907018045306003</v>
      </c>
      <c r="K4825" s="11">
        <v>242</v>
      </c>
      <c r="L4825" s="11">
        <v>37.005473220593302</v>
      </c>
      <c r="M4825" s="11">
        <v>83.757035492564896</v>
      </c>
      <c r="N4825" s="11" t="s">
        <v>54</v>
      </c>
      <c r="O4825" s="11" t="s">
        <v>58</v>
      </c>
      <c r="P4825" s="11">
        <v>0</v>
      </c>
      <c r="Q4825" s="11">
        <v>-0.99678153444587703</v>
      </c>
      <c r="R4825" s="11">
        <v>59</v>
      </c>
      <c r="S4825" s="11">
        <v>31</v>
      </c>
      <c r="T4825" s="11">
        <v>236.641752906157</v>
      </c>
      <c r="U4825" s="11">
        <v>19.2885951464255</v>
      </c>
      <c r="V4825" s="11" t="s">
        <v>56</v>
      </c>
    </row>
    <row r="4826" spans="1:22" x14ac:dyDescent="0.3">
      <c r="A4826" s="9">
        <v>45368.75</v>
      </c>
      <c r="B4826" s="10">
        <v>45368</v>
      </c>
      <c r="C4826" s="11">
        <v>2024</v>
      </c>
      <c r="D4826" s="11">
        <v>3</v>
      </c>
      <c r="E4826" s="11">
        <v>17</v>
      </c>
      <c r="F4826" s="11">
        <v>18</v>
      </c>
      <c r="G4826" s="11" t="s">
        <v>66</v>
      </c>
      <c r="H4826" s="11" t="s">
        <v>65</v>
      </c>
      <c r="I4826" s="11">
        <v>40.795399120987199</v>
      </c>
      <c r="J4826" s="11">
        <v>-73.725635226572805</v>
      </c>
      <c r="K4826" s="11">
        <v>270</v>
      </c>
      <c r="L4826" s="11">
        <v>70.437251298900804</v>
      </c>
      <c r="M4826" s="11">
        <v>26.874358307619701</v>
      </c>
      <c r="N4826" s="11" t="s">
        <v>54</v>
      </c>
      <c r="O4826" s="11" t="s">
        <v>61</v>
      </c>
      <c r="P4826" s="11">
        <v>0</v>
      </c>
      <c r="Q4826" s="11">
        <v>0.34990009383069298</v>
      </c>
      <c r="R4826" s="11">
        <v>2</v>
      </c>
      <c r="S4826" s="11">
        <v>34</v>
      </c>
      <c r="T4826" s="11">
        <v>255.920638857515</v>
      </c>
      <c r="U4826" s="11">
        <v>28.850729385764598</v>
      </c>
      <c r="V4826" s="11" t="s">
        <v>56</v>
      </c>
    </row>
    <row r="4827" spans="1:22" x14ac:dyDescent="0.3">
      <c r="A4827" s="9">
        <v>45368.753472222197</v>
      </c>
      <c r="B4827" s="10">
        <v>45368</v>
      </c>
      <c r="C4827" s="11">
        <v>2024</v>
      </c>
      <c r="D4827" s="11">
        <v>3</v>
      </c>
      <c r="E4827" s="11">
        <v>17</v>
      </c>
      <c r="F4827" s="11">
        <v>18</v>
      </c>
      <c r="G4827" s="11" t="s">
        <v>66</v>
      </c>
      <c r="H4827" s="11" t="s">
        <v>65</v>
      </c>
      <c r="I4827" s="11">
        <v>40.7442530595916</v>
      </c>
      <c r="J4827" s="11">
        <v>-73.855479173093997</v>
      </c>
      <c r="K4827" s="11">
        <v>174</v>
      </c>
      <c r="L4827" s="11">
        <v>21.947011826559901</v>
      </c>
      <c r="M4827" s="11">
        <v>33.434987315594398</v>
      </c>
      <c r="N4827" s="11" t="s">
        <v>57</v>
      </c>
      <c r="O4827" s="11" t="s">
        <v>58</v>
      </c>
      <c r="P4827" s="11">
        <v>0</v>
      </c>
      <c r="Q4827" s="11">
        <v>0.21394130865460501</v>
      </c>
      <c r="R4827" s="11">
        <v>72</v>
      </c>
      <c r="S4827" s="11">
        <v>6</v>
      </c>
      <c r="T4827" s="11">
        <v>405.11636227463202</v>
      </c>
      <c r="U4827" s="11">
        <v>21.310116450971201</v>
      </c>
      <c r="V4827" s="11" t="s">
        <v>63</v>
      </c>
    </row>
    <row r="4828" spans="1:22" x14ac:dyDescent="0.3">
      <c r="A4828" s="9">
        <v>45368.756944444503</v>
      </c>
      <c r="B4828" s="10">
        <v>45368</v>
      </c>
      <c r="C4828" s="11">
        <v>2024</v>
      </c>
      <c r="D4828" s="11">
        <v>3</v>
      </c>
      <c r="E4828" s="11">
        <v>17</v>
      </c>
      <c r="F4828" s="11">
        <v>18</v>
      </c>
      <c r="G4828" s="11" t="s">
        <v>66</v>
      </c>
      <c r="H4828" s="11" t="s">
        <v>65</v>
      </c>
      <c r="I4828" s="11">
        <v>40.831021522222798</v>
      </c>
      <c r="J4828" s="11">
        <v>-73.943748703165298</v>
      </c>
      <c r="K4828" s="11">
        <v>83</v>
      </c>
      <c r="L4828" s="11">
        <v>65.078036594707896</v>
      </c>
      <c r="M4828" s="11">
        <v>49.632397997432001</v>
      </c>
      <c r="N4828" s="11" t="s">
        <v>57</v>
      </c>
      <c r="O4828" s="11" t="s">
        <v>55</v>
      </c>
      <c r="P4828" s="11">
        <v>0</v>
      </c>
      <c r="Q4828" s="11">
        <v>-5.6563789482353799E-2</v>
      </c>
      <c r="R4828" s="11">
        <v>56</v>
      </c>
      <c r="S4828" s="11">
        <v>17</v>
      </c>
      <c r="T4828" s="11">
        <v>374.936008818071</v>
      </c>
      <c r="U4828" s="11">
        <v>25.506029930473499</v>
      </c>
      <c r="V4828" s="11" t="s">
        <v>62</v>
      </c>
    </row>
    <row r="4829" spans="1:22" x14ac:dyDescent="0.3">
      <c r="A4829" s="9">
        <v>45368.760416666701</v>
      </c>
      <c r="B4829" s="10">
        <v>45368</v>
      </c>
      <c r="C4829" s="11">
        <v>2024</v>
      </c>
      <c r="D4829" s="11">
        <v>3</v>
      </c>
      <c r="E4829" s="11">
        <v>17</v>
      </c>
      <c r="F4829" s="11">
        <v>18</v>
      </c>
      <c r="G4829" s="11" t="s">
        <v>66</v>
      </c>
      <c r="H4829" s="11" t="s">
        <v>65</v>
      </c>
      <c r="I4829" s="11">
        <v>40.689239223431201</v>
      </c>
      <c r="J4829" s="11">
        <v>-73.705974346001994</v>
      </c>
      <c r="K4829" s="11">
        <v>269</v>
      </c>
      <c r="L4829" s="11">
        <v>17.531554225405401</v>
      </c>
      <c r="M4829" s="11">
        <v>75.498896978285202</v>
      </c>
      <c r="N4829" s="11" t="s">
        <v>57</v>
      </c>
      <c r="O4829" s="11" t="s">
        <v>60</v>
      </c>
      <c r="P4829" s="11">
        <v>0</v>
      </c>
      <c r="Q4829" s="11">
        <v>0.15555658337929301</v>
      </c>
      <c r="R4829" s="11">
        <v>38</v>
      </c>
      <c r="S4829" s="11">
        <v>22</v>
      </c>
      <c r="T4829" s="11">
        <v>326.04236928351099</v>
      </c>
      <c r="U4829" s="11">
        <v>9.3691944714175506</v>
      </c>
      <c r="V4829" s="11" t="s">
        <v>56</v>
      </c>
    </row>
    <row r="4830" spans="1:22" x14ac:dyDescent="0.3">
      <c r="A4830" s="9">
        <v>45368.763888888898</v>
      </c>
      <c r="B4830" s="10">
        <v>45368</v>
      </c>
      <c r="C4830" s="11">
        <v>2024</v>
      </c>
      <c r="D4830" s="11">
        <v>3</v>
      </c>
      <c r="E4830" s="11">
        <v>17</v>
      </c>
      <c r="F4830" s="11">
        <v>18</v>
      </c>
      <c r="G4830" s="11" t="s">
        <v>66</v>
      </c>
      <c r="H4830" s="11" t="s">
        <v>65</v>
      </c>
      <c r="I4830" s="11">
        <v>40.836330258687099</v>
      </c>
      <c r="J4830" s="11">
        <v>-73.979093086087204</v>
      </c>
      <c r="K4830" s="11">
        <v>256</v>
      </c>
      <c r="L4830" s="11">
        <v>32.775433448481898</v>
      </c>
      <c r="M4830" s="11">
        <v>88.719709797584002</v>
      </c>
      <c r="N4830" s="11" t="s">
        <v>54</v>
      </c>
      <c r="O4830" s="11" t="s">
        <v>58</v>
      </c>
      <c r="P4830" s="11">
        <v>0</v>
      </c>
      <c r="Q4830" s="11">
        <v>0.38374812281647902</v>
      </c>
      <c r="R4830" s="11">
        <v>67</v>
      </c>
      <c r="S4830" s="11">
        <v>37</v>
      </c>
      <c r="T4830" s="11">
        <v>421.525538107584</v>
      </c>
      <c r="U4830" s="11">
        <v>9.2486494893443201</v>
      </c>
      <c r="V4830" s="11" t="s">
        <v>56</v>
      </c>
    </row>
    <row r="4831" spans="1:22" x14ac:dyDescent="0.3">
      <c r="A4831" s="9">
        <v>45368.767361111102</v>
      </c>
      <c r="B4831" s="10">
        <v>45368</v>
      </c>
      <c r="C4831" s="11">
        <v>2024</v>
      </c>
      <c r="D4831" s="11">
        <v>3</v>
      </c>
      <c r="E4831" s="11">
        <v>17</v>
      </c>
      <c r="F4831" s="11">
        <v>18</v>
      </c>
      <c r="G4831" s="11" t="s">
        <v>66</v>
      </c>
      <c r="H4831" s="11" t="s">
        <v>65</v>
      </c>
      <c r="I4831" s="11">
        <v>40.6885765547392</v>
      </c>
      <c r="J4831" s="11">
        <v>-73.912563557192897</v>
      </c>
      <c r="K4831" s="11">
        <v>187</v>
      </c>
      <c r="L4831" s="11">
        <v>55.264998278929198</v>
      </c>
      <c r="M4831" s="11">
        <v>77.076015888616695</v>
      </c>
      <c r="N4831" s="11" t="s">
        <v>54</v>
      </c>
      <c r="O4831" s="11" t="s">
        <v>58</v>
      </c>
      <c r="P4831" s="11">
        <v>0</v>
      </c>
      <c r="Q4831" s="11">
        <v>-0.74547806952060303</v>
      </c>
      <c r="R4831" s="11">
        <v>26</v>
      </c>
      <c r="S4831" s="11">
        <v>1</v>
      </c>
      <c r="T4831" s="11">
        <v>381.76948549741002</v>
      </c>
      <c r="U4831" s="11">
        <v>23.3901801386221</v>
      </c>
      <c r="V4831" s="11" t="s">
        <v>63</v>
      </c>
    </row>
    <row r="4832" spans="1:22" x14ac:dyDescent="0.3">
      <c r="A4832" s="9">
        <v>45368.770833333299</v>
      </c>
      <c r="B4832" s="10">
        <v>45368</v>
      </c>
      <c r="C4832" s="11">
        <v>2024</v>
      </c>
      <c r="D4832" s="11">
        <v>3</v>
      </c>
      <c r="E4832" s="11">
        <v>17</v>
      </c>
      <c r="F4832" s="11">
        <v>18</v>
      </c>
      <c r="G4832" s="11" t="s">
        <v>66</v>
      </c>
      <c r="H4832" s="11" t="s">
        <v>65</v>
      </c>
      <c r="I4832" s="11">
        <v>40.838340951409002</v>
      </c>
      <c r="J4832" s="11">
        <v>-73.786042760523202</v>
      </c>
      <c r="K4832" s="11">
        <v>38</v>
      </c>
      <c r="L4832" s="11">
        <v>34.144466718835197</v>
      </c>
      <c r="M4832" s="11">
        <v>77.235413129210698</v>
      </c>
      <c r="N4832" s="11" t="s">
        <v>54</v>
      </c>
      <c r="O4832" s="11" t="s">
        <v>55</v>
      </c>
      <c r="P4832" s="11">
        <v>1</v>
      </c>
      <c r="Q4832" s="11">
        <v>0.89801166204737704</v>
      </c>
      <c r="R4832" s="11">
        <v>22</v>
      </c>
      <c r="S4832" s="11">
        <v>23</v>
      </c>
      <c r="T4832" s="11">
        <v>495.69210033330802</v>
      </c>
      <c r="U4832" s="11">
        <v>5.1130700326659504</v>
      </c>
      <c r="V4832" s="11" t="s">
        <v>56</v>
      </c>
    </row>
    <row r="4833" spans="1:22" x14ac:dyDescent="0.3">
      <c r="A4833" s="9">
        <v>45368.774305555598</v>
      </c>
      <c r="B4833" s="10">
        <v>45368</v>
      </c>
      <c r="C4833" s="11">
        <v>2024</v>
      </c>
      <c r="D4833" s="11">
        <v>3</v>
      </c>
      <c r="E4833" s="11">
        <v>17</v>
      </c>
      <c r="F4833" s="11">
        <v>18</v>
      </c>
      <c r="G4833" s="11" t="s">
        <v>66</v>
      </c>
      <c r="H4833" s="11" t="s">
        <v>65</v>
      </c>
      <c r="I4833" s="11">
        <v>40.7723266990374</v>
      </c>
      <c r="J4833" s="11">
        <v>-73.719011295064504</v>
      </c>
      <c r="K4833" s="11">
        <v>117</v>
      </c>
      <c r="L4833" s="11">
        <v>68.330660741961395</v>
      </c>
      <c r="M4833" s="11">
        <v>62.729531685957902</v>
      </c>
      <c r="N4833" s="11" t="s">
        <v>54</v>
      </c>
      <c r="O4833" s="11" t="s">
        <v>55</v>
      </c>
      <c r="P4833" s="11">
        <v>0</v>
      </c>
      <c r="Q4833" s="11">
        <v>-0.25451087171429998</v>
      </c>
      <c r="R4833" s="11">
        <v>55</v>
      </c>
      <c r="S4833" s="11">
        <v>35</v>
      </c>
      <c r="T4833" s="11">
        <v>287.58214775997698</v>
      </c>
      <c r="U4833" s="11">
        <v>8.3514714209581999</v>
      </c>
      <c r="V4833" s="11" t="s">
        <v>63</v>
      </c>
    </row>
    <row r="4834" spans="1:22" x14ac:dyDescent="0.3">
      <c r="A4834" s="9">
        <v>45368.777777777803</v>
      </c>
      <c r="B4834" s="10">
        <v>45368</v>
      </c>
      <c r="C4834" s="11">
        <v>2024</v>
      </c>
      <c r="D4834" s="11">
        <v>3</v>
      </c>
      <c r="E4834" s="11">
        <v>17</v>
      </c>
      <c r="F4834" s="11">
        <v>18</v>
      </c>
      <c r="G4834" s="11" t="s">
        <v>66</v>
      </c>
      <c r="H4834" s="11" t="s">
        <v>65</v>
      </c>
      <c r="I4834" s="11">
        <v>40.714841496103801</v>
      </c>
      <c r="J4834" s="11">
        <v>-73.852179715083295</v>
      </c>
      <c r="K4834" s="11">
        <v>297</v>
      </c>
      <c r="L4834" s="11">
        <v>51.833448617438201</v>
      </c>
      <c r="M4834" s="11">
        <v>79.658869561828894</v>
      </c>
      <c r="N4834" s="11" t="s">
        <v>59</v>
      </c>
      <c r="O4834" s="11" t="s">
        <v>61</v>
      </c>
      <c r="P4834" s="11">
        <v>0</v>
      </c>
      <c r="Q4834" s="11">
        <v>0.117731853578266</v>
      </c>
      <c r="R4834" s="11">
        <v>6</v>
      </c>
      <c r="S4834" s="11">
        <v>2</v>
      </c>
      <c r="T4834" s="11">
        <v>292.10093137812697</v>
      </c>
      <c r="U4834" s="11">
        <v>22.518928962095298</v>
      </c>
      <c r="V4834" s="11" t="s">
        <v>56</v>
      </c>
    </row>
    <row r="4835" spans="1:22" x14ac:dyDescent="0.3">
      <c r="A4835" s="9">
        <v>45368.78125</v>
      </c>
      <c r="B4835" s="10">
        <v>45368</v>
      </c>
      <c r="C4835" s="11">
        <v>2024</v>
      </c>
      <c r="D4835" s="11">
        <v>3</v>
      </c>
      <c r="E4835" s="11">
        <v>17</v>
      </c>
      <c r="F4835" s="11">
        <v>18</v>
      </c>
      <c r="G4835" s="11" t="s">
        <v>66</v>
      </c>
      <c r="H4835" s="11" t="s">
        <v>65</v>
      </c>
      <c r="I4835" s="11">
        <v>40.852480476072699</v>
      </c>
      <c r="J4835" s="11">
        <v>-73.814195418765806</v>
      </c>
      <c r="K4835" s="11">
        <v>99</v>
      </c>
      <c r="L4835" s="11">
        <v>63.641828212623601</v>
      </c>
      <c r="M4835" s="11">
        <v>39.7274542702635</v>
      </c>
      <c r="N4835" s="11" t="s">
        <v>54</v>
      </c>
      <c r="O4835" s="11" t="s">
        <v>61</v>
      </c>
      <c r="P4835" s="11">
        <v>1</v>
      </c>
      <c r="Q4835" s="11">
        <v>0.77160325952651698</v>
      </c>
      <c r="R4835" s="11">
        <v>35</v>
      </c>
      <c r="S4835" s="11">
        <v>28</v>
      </c>
      <c r="T4835" s="11">
        <v>385.84208876286402</v>
      </c>
      <c r="U4835" s="11">
        <v>24.170128824318201</v>
      </c>
      <c r="V4835" s="11" t="s">
        <v>56</v>
      </c>
    </row>
    <row r="4836" spans="1:22" x14ac:dyDescent="0.3">
      <c r="A4836" s="9">
        <v>45368.784722222197</v>
      </c>
      <c r="B4836" s="10">
        <v>45368</v>
      </c>
      <c r="C4836" s="11">
        <v>2024</v>
      </c>
      <c r="D4836" s="11">
        <v>3</v>
      </c>
      <c r="E4836" s="11">
        <v>17</v>
      </c>
      <c r="F4836" s="11">
        <v>18</v>
      </c>
      <c r="G4836" s="11" t="s">
        <v>66</v>
      </c>
      <c r="H4836" s="11" t="s">
        <v>65</v>
      </c>
      <c r="I4836" s="11">
        <v>40.634405759333802</v>
      </c>
      <c r="J4836" s="11">
        <v>-73.716003305712505</v>
      </c>
      <c r="K4836" s="11">
        <v>113</v>
      </c>
      <c r="L4836" s="11">
        <v>52.534310814307801</v>
      </c>
      <c r="M4836" s="11">
        <v>13.146779244761101</v>
      </c>
      <c r="N4836" s="11" t="s">
        <v>54</v>
      </c>
      <c r="O4836" s="11" t="s">
        <v>61</v>
      </c>
      <c r="P4836" s="11">
        <v>0</v>
      </c>
      <c r="Q4836" s="11">
        <v>-0.90430245523814801</v>
      </c>
      <c r="R4836" s="11">
        <v>71</v>
      </c>
      <c r="S4836" s="11">
        <v>15</v>
      </c>
      <c r="T4836" s="11">
        <v>212.338837762206</v>
      </c>
      <c r="U4836" s="11">
        <v>15.245552726911701</v>
      </c>
      <c r="V4836" s="11" t="s">
        <v>63</v>
      </c>
    </row>
    <row r="4837" spans="1:22" x14ac:dyDescent="0.3">
      <c r="A4837" s="9">
        <v>45368.788194444503</v>
      </c>
      <c r="B4837" s="10">
        <v>45368</v>
      </c>
      <c r="C4837" s="11">
        <v>2024</v>
      </c>
      <c r="D4837" s="11">
        <v>3</v>
      </c>
      <c r="E4837" s="11">
        <v>17</v>
      </c>
      <c r="F4837" s="11">
        <v>18</v>
      </c>
      <c r="G4837" s="11" t="s">
        <v>66</v>
      </c>
      <c r="H4837" s="11" t="s">
        <v>65</v>
      </c>
      <c r="I4837" s="11">
        <v>40.7799161615781</v>
      </c>
      <c r="J4837" s="11">
        <v>-73.854775274555394</v>
      </c>
      <c r="K4837" s="11">
        <v>15</v>
      </c>
      <c r="L4837" s="11">
        <v>31.7225077714062</v>
      </c>
      <c r="M4837" s="11">
        <v>55.724309639470803</v>
      </c>
      <c r="N4837" s="11" t="s">
        <v>54</v>
      </c>
      <c r="O4837" s="11" t="s">
        <v>61</v>
      </c>
      <c r="P4837" s="11">
        <v>0</v>
      </c>
      <c r="Q4837" s="11">
        <v>0.938507169222769</v>
      </c>
      <c r="R4837" s="11">
        <v>11</v>
      </c>
      <c r="S4837" s="11">
        <v>21</v>
      </c>
      <c r="T4837" s="11">
        <v>244.37267377994499</v>
      </c>
      <c r="U4837" s="11">
        <v>26.4259225159952</v>
      </c>
      <c r="V4837" s="11" t="s">
        <v>63</v>
      </c>
    </row>
    <row r="4838" spans="1:22" x14ac:dyDescent="0.3">
      <c r="A4838" s="9">
        <v>45368.791666666701</v>
      </c>
      <c r="B4838" s="10">
        <v>45368</v>
      </c>
      <c r="C4838" s="11">
        <v>2024</v>
      </c>
      <c r="D4838" s="11">
        <v>3</v>
      </c>
      <c r="E4838" s="11">
        <v>17</v>
      </c>
      <c r="F4838" s="11">
        <v>19</v>
      </c>
      <c r="G4838" s="11" t="s">
        <v>66</v>
      </c>
      <c r="H4838" s="11" t="s">
        <v>65</v>
      </c>
      <c r="I4838" s="11">
        <v>40.793043228646503</v>
      </c>
      <c r="J4838" s="11">
        <v>-73.773477076338693</v>
      </c>
      <c r="K4838" s="11">
        <v>130</v>
      </c>
      <c r="L4838" s="11">
        <v>69.499790704194197</v>
      </c>
      <c r="M4838" s="11">
        <v>18.3073177591952</v>
      </c>
      <c r="N4838" s="11" t="s">
        <v>59</v>
      </c>
      <c r="O4838" s="11" t="s">
        <v>58</v>
      </c>
      <c r="P4838" s="11">
        <v>0</v>
      </c>
      <c r="Q4838" s="11">
        <v>0.36098920589404998</v>
      </c>
      <c r="R4838" s="11">
        <v>56</v>
      </c>
      <c r="S4838" s="11">
        <v>21</v>
      </c>
      <c r="T4838" s="11">
        <v>53.018227429022197</v>
      </c>
      <c r="U4838" s="11">
        <v>21.189661113393001</v>
      </c>
      <c r="V4838" s="11" t="s">
        <v>63</v>
      </c>
    </row>
    <row r="4839" spans="1:22" x14ac:dyDescent="0.3">
      <c r="A4839" s="9">
        <v>45368.795138888898</v>
      </c>
      <c r="B4839" s="10">
        <v>45368</v>
      </c>
      <c r="C4839" s="11">
        <v>2024</v>
      </c>
      <c r="D4839" s="11">
        <v>3</v>
      </c>
      <c r="E4839" s="11">
        <v>17</v>
      </c>
      <c r="F4839" s="11">
        <v>19</v>
      </c>
      <c r="G4839" s="11" t="s">
        <v>66</v>
      </c>
      <c r="H4839" s="11" t="s">
        <v>65</v>
      </c>
      <c r="I4839" s="11">
        <v>40.770179622333998</v>
      </c>
      <c r="J4839" s="11">
        <v>-73.8067107451227</v>
      </c>
      <c r="K4839" s="11">
        <v>33</v>
      </c>
      <c r="L4839" s="11">
        <v>45.5505439491603</v>
      </c>
      <c r="M4839" s="11">
        <v>51.356115863528402</v>
      </c>
      <c r="N4839" s="11" t="s">
        <v>54</v>
      </c>
      <c r="O4839" s="11" t="s">
        <v>60</v>
      </c>
      <c r="P4839" s="11">
        <v>0</v>
      </c>
      <c r="Q4839" s="11">
        <v>0.92192249938750204</v>
      </c>
      <c r="R4839" s="11">
        <v>50</v>
      </c>
      <c r="S4839" s="11">
        <v>46</v>
      </c>
      <c r="T4839" s="11">
        <v>338.77720034832601</v>
      </c>
      <c r="U4839" s="11">
        <v>6.2731891496741099</v>
      </c>
      <c r="V4839" s="11" t="s">
        <v>63</v>
      </c>
    </row>
    <row r="4840" spans="1:22" x14ac:dyDescent="0.3">
      <c r="A4840" s="9">
        <v>45368.798611111102</v>
      </c>
      <c r="B4840" s="10">
        <v>45368</v>
      </c>
      <c r="C4840" s="11">
        <v>2024</v>
      </c>
      <c r="D4840" s="11">
        <v>3</v>
      </c>
      <c r="E4840" s="11">
        <v>17</v>
      </c>
      <c r="F4840" s="11">
        <v>19</v>
      </c>
      <c r="G4840" s="11" t="s">
        <v>66</v>
      </c>
      <c r="H4840" s="11" t="s">
        <v>65</v>
      </c>
      <c r="I4840" s="11">
        <v>40.670401100672699</v>
      </c>
      <c r="J4840" s="11">
        <v>-73.870232392524699</v>
      </c>
      <c r="K4840" s="11">
        <v>132</v>
      </c>
      <c r="L4840" s="11">
        <v>37.064341438828997</v>
      </c>
      <c r="M4840" s="11">
        <v>41.277705426133501</v>
      </c>
      <c r="N4840" s="11" t="s">
        <v>59</v>
      </c>
      <c r="O4840" s="11" t="s">
        <v>60</v>
      </c>
      <c r="P4840" s="11">
        <v>0</v>
      </c>
      <c r="Q4840" s="11">
        <v>0.59026664172071197</v>
      </c>
      <c r="R4840" s="11">
        <v>91</v>
      </c>
      <c r="S4840" s="11">
        <v>40</v>
      </c>
      <c r="T4840" s="11">
        <v>263.47176555035202</v>
      </c>
      <c r="U4840" s="11">
        <v>28.3572083369511</v>
      </c>
      <c r="V4840" s="11" t="s">
        <v>63</v>
      </c>
    </row>
    <row r="4841" spans="1:22" x14ac:dyDescent="0.3">
      <c r="A4841" s="9">
        <v>45368.802083333299</v>
      </c>
      <c r="B4841" s="10">
        <v>45368</v>
      </c>
      <c r="C4841" s="11">
        <v>2024</v>
      </c>
      <c r="D4841" s="11">
        <v>3</v>
      </c>
      <c r="E4841" s="11">
        <v>17</v>
      </c>
      <c r="F4841" s="11">
        <v>19</v>
      </c>
      <c r="G4841" s="11" t="s">
        <v>66</v>
      </c>
      <c r="H4841" s="11" t="s">
        <v>65</v>
      </c>
      <c r="I4841" s="11">
        <v>40.872849829982897</v>
      </c>
      <c r="J4841" s="11">
        <v>-73.826428568230597</v>
      </c>
      <c r="K4841" s="11">
        <v>199</v>
      </c>
      <c r="L4841" s="11">
        <v>79.331712874034196</v>
      </c>
      <c r="M4841" s="11">
        <v>16.698720652131801</v>
      </c>
      <c r="N4841" s="11" t="s">
        <v>59</v>
      </c>
      <c r="O4841" s="11" t="s">
        <v>55</v>
      </c>
      <c r="P4841" s="11">
        <v>0</v>
      </c>
      <c r="Q4841" s="11">
        <v>0.94263244829673798</v>
      </c>
      <c r="R4841" s="11">
        <v>91</v>
      </c>
      <c r="S4841" s="11">
        <v>33</v>
      </c>
      <c r="T4841" s="11">
        <v>416.29890796180098</v>
      </c>
      <c r="U4841" s="11">
        <v>16.930316663826499</v>
      </c>
      <c r="V4841" s="11" t="s">
        <v>63</v>
      </c>
    </row>
    <row r="4842" spans="1:22" x14ac:dyDescent="0.3">
      <c r="A4842" s="9">
        <v>45368.805555555598</v>
      </c>
      <c r="B4842" s="10">
        <v>45368</v>
      </c>
      <c r="C4842" s="11">
        <v>2024</v>
      </c>
      <c r="D4842" s="11">
        <v>3</v>
      </c>
      <c r="E4842" s="11">
        <v>17</v>
      </c>
      <c r="F4842" s="11">
        <v>19</v>
      </c>
      <c r="G4842" s="11" t="s">
        <v>66</v>
      </c>
      <c r="H4842" s="11" t="s">
        <v>65</v>
      </c>
      <c r="I4842" s="11">
        <v>40.779343832662498</v>
      </c>
      <c r="J4842" s="11">
        <v>-73.761764453877504</v>
      </c>
      <c r="K4842" s="11">
        <v>158</v>
      </c>
      <c r="L4842" s="11">
        <v>18.220482513091302</v>
      </c>
      <c r="M4842" s="11">
        <v>91.191408277521901</v>
      </c>
      <c r="N4842" s="11" t="s">
        <v>59</v>
      </c>
      <c r="O4842" s="11" t="s">
        <v>55</v>
      </c>
      <c r="P4842" s="11">
        <v>0</v>
      </c>
      <c r="Q4842" s="11">
        <v>-3.8971825401277098E-3</v>
      </c>
      <c r="R4842" s="11">
        <v>53</v>
      </c>
      <c r="S4842" s="11">
        <v>15</v>
      </c>
      <c r="T4842" s="11">
        <v>314.63020647155298</v>
      </c>
      <c r="U4842" s="11">
        <v>20.1904093130671</v>
      </c>
      <c r="V4842" s="11" t="s">
        <v>56</v>
      </c>
    </row>
    <row r="4843" spans="1:22" x14ac:dyDescent="0.3">
      <c r="A4843" s="9">
        <v>45368.809027777803</v>
      </c>
      <c r="B4843" s="10">
        <v>45368</v>
      </c>
      <c r="C4843" s="11">
        <v>2024</v>
      </c>
      <c r="D4843" s="11">
        <v>3</v>
      </c>
      <c r="E4843" s="11">
        <v>17</v>
      </c>
      <c r="F4843" s="11">
        <v>19</v>
      </c>
      <c r="G4843" s="11" t="s">
        <v>66</v>
      </c>
      <c r="H4843" s="11" t="s">
        <v>65</v>
      </c>
      <c r="I4843" s="11">
        <v>40.680048137205603</v>
      </c>
      <c r="J4843" s="11">
        <v>-73.904423725147396</v>
      </c>
      <c r="K4843" s="11">
        <v>16</v>
      </c>
      <c r="L4843" s="11">
        <v>23.304314046180899</v>
      </c>
      <c r="M4843" s="11">
        <v>59.760963871365902</v>
      </c>
      <c r="N4843" s="11" t="s">
        <v>59</v>
      </c>
      <c r="O4843" s="11" t="s">
        <v>58</v>
      </c>
      <c r="P4843" s="11">
        <v>0</v>
      </c>
      <c r="Q4843" s="11">
        <v>-0.49275082557189298</v>
      </c>
      <c r="R4843" s="11">
        <v>80</v>
      </c>
      <c r="S4843" s="11">
        <v>36</v>
      </c>
      <c r="T4843" s="11">
        <v>469.86602702361103</v>
      </c>
      <c r="U4843" s="11">
        <v>16.662761650675701</v>
      </c>
      <c r="V4843" s="11" t="s">
        <v>63</v>
      </c>
    </row>
    <row r="4844" spans="1:22" x14ac:dyDescent="0.3">
      <c r="A4844" s="9">
        <v>45368.8125</v>
      </c>
      <c r="B4844" s="10">
        <v>45368</v>
      </c>
      <c r="C4844" s="11">
        <v>2024</v>
      </c>
      <c r="D4844" s="11">
        <v>3</v>
      </c>
      <c r="E4844" s="11">
        <v>17</v>
      </c>
      <c r="F4844" s="11">
        <v>19</v>
      </c>
      <c r="G4844" s="11" t="s">
        <v>66</v>
      </c>
      <c r="H4844" s="11" t="s">
        <v>65</v>
      </c>
      <c r="I4844" s="11">
        <v>40.897864357718497</v>
      </c>
      <c r="J4844" s="11">
        <v>-73.8411300640212</v>
      </c>
      <c r="K4844" s="11">
        <v>254</v>
      </c>
      <c r="L4844" s="11">
        <v>66.182406515385495</v>
      </c>
      <c r="M4844" s="11">
        <v>80.284291779182595</v>
      </c>
      <c r="N4844" s="11" t="s">
        <v>59</v>
      </c>
      <c r="O4844" s="11" t="s">
        <v>61</v>
      </c>
      <c r="P4844" s="11">
        <v>0</v>
      </c>
      <c r="Q4844" s="11">
        <v>-0.88285935807239002</v>
      </c>
      <c r="R4844" s="11">
        <v>82</v>
      </c>
      <c r="S4844" s="11">
        <v>0</v>
      </c>
      <c r="T4844" s="11">
        <v>213.25293389394901</v>
      </c>
      <c r="U4844" s="11">
        <v>7.0849713129740204</v>
      </c>
      <c r="V4844" s="11" t="s">
        <v>56</v>
      </c>
    </row>
    <row r="4845" spans="1:22" x14ac:dyDescent="0.3">
      <c r="A4845" s="9">
        <v>45368.815972222197</v>
      </c>
      <c r="B4845" s="10">
        <v>45368</v>
      </c>
      <c r="C4845" s="11">
        <v>2024</v>
      </c>
      <c r="D4845" s="11">
        <v>3</v>
      </c>
      <c r="E4845" s="11">
        <v>17</v>
      </c>
      <c r="F4845" s="11">
        <v>19</v>
      </c>
      <c r="G4845" s="11" t="s">
        <v>66</v>
      </c>
      <c r="H4845" s="11" t="s">
        <v>65</v>
      </c>
      <c r="I4845" s="11">
        <v>40.612616045235498</v>
      </c>
      <c r="J4845" s="11">
        <v>-73.926401803279902</v>
      </c>
      <c r="K4845" s="11">
        <v>212</v>
      </c>
      <c r="L4845" s="11">
        <v>7.1861983816264798</v>
      </c>
      <c r="M4845" s="11">
        <v>25.8549161643306</v>
      </c>
      <c r="N4845" s="11" t="s">
        <v>54</v>
      </c>
      <c r="O4845" s="11" t="s">
        <v>61</v>
      </c>
      <c r="P4845" s="11">
        <v>0</v>
      </c>
      <c r="Q4845" s="11">
        <v>-0.78707447893819305</v>
      </c>
      <c r="R4845" s="11">
        <v>44</v>
      </c>
      <c r="S4845" s="11">
        <v>10</v>
      </c>
      <c r="T4845" s="11">
        <v>71.088709520500899</v>
      </c>
      <c r="U4845" s="11">
        <v>10.019741484046</v>
      </c>
      <c r="V4845" s="11" t="s">
        <v>56</v>
      </c>
    </row>
    <row r="4846" spans="1:22" x14ac:dyDescent="0.3">
      <c r="A4846" s="9">
        <v>45368.819444444503</v>
      </c>
      <c r="B4846" s="10">
        <v>45368</v>
      </c>
      <c r="C4846" s="11">
        <v>2024</v>
      </c>
      <c r="D4846" s="11">
        <v>3</v>
      </c>
      <c r="E4846" s="11">
        <v>17</v>
      </c>
      <c r="F4846" s="11">
        <v>19</v>
      </c>
      <c r="G4846" s="11" t="s">
        <v>66</v>
      </c>
      <c r="H4846" s="11" t="s">
        <v>65</v>
      </c>
      <c r="I4846" s="11">
        <v>40.722881690527899</v>
      </c>
      <c r="J4846" s="11">
        <v>-73.902928566340904</v>
      </c>
      <c r="K4846" s="11">
        <v>245</v>
      </c>
      <c r="L4846" s="11">
        <v>45.1588332182423</v>
      </c>
      <c r="M4846" s="11">
        <v>51.641469886875797</v>
      </c>
      <c r="N4846" s="11" t="s">
        <v>57</v>
      </c>
      <c r="O4846" s="11" t="s">
        <v>55</v>
      </c>
      <c r="P4846" s="11">
        <v>0</v>
      </c>
      <c r="Q4846" s="11">
        <v>-0.68012084688647501</v>
      </c>
      <c r="R4846" s="11">
        <v>25</v>
      </c>
      <c r="S4846" s="11">
        <v>7</v>
      </c>
      <c r="T4846" s="11">
        <v>66.234717114540899</v>
      </c>
      <c r="U4846" s="11">
        <v>14.984299252817101</v>
      </c>
      <c r="V4846" s="11" t="s">
        <v>56</v>
      </c>
    </row>
    <row r="4847" spans="1:22" x14ac:dyDescent="0.3">
      <c r="A4847" s="9">
        <v>45368.822916666701</v>
      </c>
      <c r="B4847" s="10">
        <v>45368</v>
      </c>
      <c r="C4847" s="11">
        <v>2024</v>
      </c>
      <c r="D4847" s="11">
        <v>3</v>
      </c>
      <c r="E4847" s="11">
        <v>17</v>
      </c>
      <c r="F4847" s="11">
        <v>19</v>
      </c>
      <c r="G4847" s="11" t="s">
        <v>66</v>
      </c>
      <c r="H4847" s="11" t="s">
        <v>65</v>
      </c>
      <c r="I4847" s="11">
        <v>40.665557222612001</v>
      </c>
      <c r="J4847" s="11">
        <v>-73.791982158620101</v>
      </c>
      <c r="K4847" s="11">
        <v>98</v>
      </c>
      <c r="L4847" s="11">
        <v>11.8492075063568</v>
      </c>
      <c r="M4847" s="11">
        <v>55.454145859293099</v>
      </c>
      <c r="N4847" s="11" t="s">
        <v>57</v>
      </c>
      <c r="O4847" s="11" t="s">
        <v>55</v>
      </c>
      <c r="P4847" s="11">
        <v>0</v>
      </c>
      <c r="Q4847" s="11">
        <v>0.25744479775900397</v>
      </c>
      <c r="R4847" s="11">
        <v>39</v>
      </c>
      <c r="S4847" s="11">
        <v>29</v>
      </c>
      <c r="T4847" s="11">
        <v>306.89678096160901</v>
      </c>
      <c r="U4847" s="11">
        <v>15.7165310897692</v>
      </c>
      <c r="V4847" s="11" t="s">
        <v>56</v>
      </c>
    </row>
    <row r="4848" spans="1:22" x14ac:dyDescent="0.3">
      <c r="A4848" s="9">
        <v>45368.826388888898</v>
      </c>
      <c r="B4848" s="10">
        <v>45368</v>
      </c>
      <c r="C4848" s="11">
        <v>2024</v>
      </c>
      <c r="D4848" s="11">
        <v>3</v>
      </c>
      <c r="E4848" s="11">
        <v>17</v>
      </c>
      <c r="F4848" s="11">
        <v>19</v>
      </c>
      <c r="G4848" s="11" t="s">
        <v>66</v>
      </c>
      <c r="H4848" s="11" t="s">
        <v>65</v>
      </c>
      <c r="I4848" s="11">
        <v>40.817518694665097</v>
      </c>
      <c r="J4848" s="11">
        <v>-73.904269040953196</v>
      </c>
      <c r="K4848" s="11">
        <v>25</v>
      </c>
      <c r="L4848" s="11">
        <v>8.0441214683633593</v>
      </c>
      <c r="M4848" s="11">
        <v>57.366282671360999</v>
      </c>
      <c r="N4848" s="11" t="s">
        <v>54</v>
      </c>
      <c r="O4848" s="11" t="s">
        <v>55</v>
      </c>
      <c r="P4848" s="11">
        <v>0</v>
      </c>
      <c r="Q4848" s="11">
        <v>-0.95236035938022301</v>
      </c>
      <c r="R4848" s="11">
        <v>55</v>
      </c>
      <c r="S4848" s="11">
        <v>31</v>
      </c>
      <c r="T4848" s="11">
        <v>195.38869737391201</v>
      </c>
      <c r="U4848" s="11">
        <v>27.011801309020999</v>
      </c>
      <c r="V4848" s="11" t="s">
        <v>56</v>
      </c>
    </row>
    <row r="4849" spans="1:22" x14ac:dyDescent="0.3">
      <c r="A4849" s="9">
        <v>45368.829861111102</v>
      </c>
      <c r="B4849" s="10">
        <v>45368</v>
      </c>
      <c r="C4849" s="11">
        <v>2024</v>
      </c>
      <c r="D4849" s="11">
        <v>3</v>
      </c>
      <c r="E4849" s="11">
        <v>17</v>
      </c>
      <c r="F4849" s="11">
        <v>19</v>
      </c>
      <c r="G4849" s="11" t="s">
        <v>66</v>
      </c>
      <c r="H4849" s="11" t="s">
        <v>65</v>
      </c>
      <c r="I4849" s="11">
        <v>40.794247725015303</v>
      </c>
      <c r="J4849" s="11">
        <v>-73.783195592800297</v>
      </c>
      <c r="K4849" s="11">
        <v>125</v>
      </c>
      <c r="L4849" s="11">
        <v>38.790464883474101</v>
      </c>
      <c r="M4849" s="11">
        <v>45.543895474658498</v>
      </c>
      <c r="N4849" s="11" t="s">
        <v>57</v>
      </c>
      <c r="O4849" s="11" t="s">
        <v>55</v>
      </c>
      <c r="P4849" s="11">
        <v>0</v>
      </c>
      <c r="Q4849" s="11">
        <v>0.96124889387337398</v>
      </c>
      <c r="R4849" s="11">
        <v>65</v>
      </c>
      <c r="S4849" s="11">
        <v>35</v>
      </c>
      <c r="T4849" s="11">
        <v>471.61349589719299</v>
      </c>
      <c r="U4849" s="11">
        <v>8.4554066318380201</v>
      </c>
      <c r="V4849" s="11" t="s">
        <v>63</v>
      </c>
    </row>
    <row r="4850" spans="1:22" x14ac:dyDescent="0.3">
      <c r="A4850" s="9">
        <v>45368.833333333299</v>
      </c>
      <c r="B4850" s="10">
        <v>45368</v>
      </c>
      <c r="C4850" s="11">
        <v>2024</v>
      </c>
      <c r="D4850" s="11">
        <v>3</v>
      </c>
      <c r="E4850" s="11">
        <v>17</v>
      </c>
      <c r="F4850" s="11">
        <v>20</v>
      </c>
      <c r="G4850" s="11" t="s">
        <v>66</v>
      </c>
      <c r="H4850" s="11" t="s">
        <v>65</v>
      </c>
      <c r="I4850" s="11">
        <v>40.769365635329102</v>
      </c>
      <c r="J4850" s="11">
        <v>-73.843457137412898</v>
      </c>
      <c r="K4850" s="11">
        <v>125</v>
      </c>
      <c r="L4850" s="11">
        <v>21.653350036033199</v>
      </c>
      <c r="M4850" s="11">
        <v>49.454973149479201</v>
      </c>
      <c r="N4850" s="11" t="s">
        <v>59</v>
      </c>
      <c r="O4850" s="11" t="s">
        <v>55</v>
      </c>
      <c r="P4850" s="11">
        <v>0</v>
      </c>
      <c r="Q4850" s="11">
        <v>-0.76833978105157397</v>
      </c>
      <c r="R4850" s="11">
        <v>4</v>
      </c>
      <c r="S4850" s="11">
        <v>6</v>
      </c>
      <c r="T4850" s="11">
        <v>313.94198406471799</v>
      </c>
      <c r="U4850" s="11">
        <v>7.2530867940803097</v>
      </c>
      <c r="V4850" s="11" t="s">
        <v>63</v>
      </c>
    </row>
    <row r="4851" spans="1:22" x14ac:dyDescent="0.3">
      <c r="A4851" s="9">
        <v>45368.836805555598</v>
      </c>
      <c r="B4851" s="10">
        <v>45368</v>
      </c>
      <c r="C4851" s="11">
        <v>2024</v>
      </c>
      <c r="D4851" s="11">
        <v>3</v>
      </c>
      <c r="E4851" s="11">
        <v>17</v>
      </c>
      <c r="F4851" s="11">
        <v>20</v>
      </c>
      <c r="G4851" s="11" t="s">
        <v>66</v>
      </c>
      <c r="H4851" s="11" t="s">
        <v>65</v>
      </c>
      <c r="I4851" s="11">
        <v>40.844679516469697</v>
      </c>
      <c r="J4851" s="11">
        <v>-73.815559555004</v>
      </c>
      <c r="K4851" s="11">
        <v>141</v>
      </c>
      <c r="L4851" s="11">
        <v>68.380743229183594</v>
      </c>
      <c r="M4851" s="11">
        <v>74.509157126632104</v>
      </c>
      <c r="N4851" s="11" t="s">
        <v>59</v>
      </c>
      <c r="O4851" s="11" t="s">
        <v>60</v>
      </c>
      <c r="P4851" s="11">
        <v>0</v>
      </c>
      <c r="Q4851" s="11">
        <v>-0.55585517066743895</v>
      </c>
      <c r="R4851" s="11">
        <v>61</v>
      </c>
      <c r="S4851" s="11">
        <v>18</v>
      </c>
      <c r="T4851" s="11">
        <v>254.03970142612499</v>
      </c>
      <c r="U4851" s="11">
        <v>19.538536769277702</v>
      </c>
      <c r="V4851" s="11" t="s">
        <v>63</v>
      </c>
    </row>
    <row r="4852" spans="1:22" x14ac:dyDescent="0.3">
      <c r="A4852" s="9">
        <v>45368.840277777803</v>
      </c>
      <c r="B4852" s="10">
        <v>45368</v>
      </c>
      <c r="C4852" s="11">
        <v>2024</v>
      </c>
      <c r="D4852" s="11">
        <v>3</v>
      </c>
      <c r="E4852" s="11">
        <v>17</v>
      </c>
      <c r="F4852" s="11">
        <v>20</v>
      </c>
      <c r="G4852" s="11" t="s">
        <v>66</v>
      </c>
      <c r="H4852" s="11" t="s">
        <v>65</v>
      </c>
      <c r="I4852" s="11">
        <v>40.720156764107699</v>
      </c>
      <c r="J4852" s="11">
        <v>-73.902647798051305</v>
      </c>
      <c r="K4852" s="11">
        <v>140</v>
      </c>
      <c r="L4852" s="11">
        <v>61.401043576047698</v>
      </c>
      <c r="M4852" s="11">
        <v>26.5165960400935</v>
      </c>
      <c r="N4852" s="11" t="s">
        <v>59</v>
      </c>
      <c r="O4852" s="11" t="s">
        <v>61</v>
      </c>
      <c r="P4852" s="11">
        <v>1</v>
      </c>
      <c r="Q4852" s="11">
        <v>-0.31734640983957502</v>
      </c>
      <c r="R4852" s="11">
        <v>74</v>
      </c>
      <c r="S4852" s="11">
        <v>46</v>
      </c>
      <c r="T4852" s="11">
        <v>232.969646330031</v>
      </c>
      <c r="U4852" s="11">
        <v>5.7088439355215002</v>
      </c>
      <c r="V4852" s="11" t="s">
        <v>56</v>
      </c>
    </row>
    <row r="4853" spans="1:22" x14ac:dyDescent="0.3">
      <c r="A4853" s="9">
        <v>45368.84375</v>
      </c>
      <c r="B4853" s="10">
        <v>45368</v>
      </c>
      <c r="C4853" s="11">
        <v>2024</v>
      </c>
      <c r="D4853" s="11">
        <v>3</v>
      </c>
      <c r="E4853" s="11">
        <v>17</v>
      </c>
      <c r="F4853" s="11">
        <v>20</v>
      </c>
      <c r="G4853" s="11" t="s">
        <v>66</v>
      </c>
      <c r="H4853" s="11" t="s">
        <v>65</v>
      </c>
      <c r="I4853" s="11">
        <v>40.896536170576702</v>
      </c>
      <c r="J4853" s="11">
        <v>-73.919049039539999</v>
      </c>
      <c r="K4853" s="11">
        <v>102</v>
      </c>
      <c r="L4853" s="11">
        <v>38.557814152114602</v>
      </c>
      <c r="M4853" s="11">
        <v>62.729746917044501</v>
      </c>
      <c r="N4853" s="11" t="s">
        <v>54</v>
      </c>
      <c r="O4853" s="11" t="s">
        <v>60</v>
      </c>
      <c r="P4853" s="11">
        <v>1</v>
      </c>
      <c r="Q4853" s="11">
        <v>0.81693943395302004</v>
      </c>
      <c r="R4853" s="11">
        <v>44</v>
      </c>
      <c r="S4853" s="11">
        <v>42</v>
      </c>
      <c r="T4853" s="11">
        <v>182.866852617495</v>
      </c>
      <c r="U4853" s="11">
        <v>8.8613281980391694</v>
      </c>
      <c r="V4853" s="11" t="s">
        <v>56</v>
      </c>
    </row>
    <row r="4854" spans="1:22" x14ac:dyDescent="0.3">
      <c r="A4854" s="9">
        <v>45368.847222222197</v>
      </c>
      <c r="B4854" s="10">
        <v>45368</v>
      </c>
      <c r="C4854" s="11">
        <v>2024</v>
      </c>
      <c r="D4854" s="11">
        <v>3</v>
      </c>
      <c r="E4854" s="11">
        <v>17</v>
      </c>
      <c r="F4854" s="11">
        <v>20</v>
      </c>
      <c r="G4854" s="11" t="s">
        <v>66</v>
      </c>
      <c r="H4854" s="11" t="s">
        <v>65</v>
      </c>
      <c r="I4854" s="11">
        <v>40.625568101927001</v>
      </c>
      <c r="J4854" s="11">
        <v>-73.718178257843206</v>
      </c>
      <c r="K4854" s="11">
        <v>177</v>
      </c>
      <c r="L4854" s="11">
        <v>22.802823262688602</v>
      </c>
      <c r="M4854" s="11">
        <v>48.521849236422398</v>
      </c>
      <c r="N4854" s="11" t="s">
        <v>54</v>
      </c>
      <c r="O4854" s="11" t="s">
        <v>61</v>
      </c>
      <c r="P4854" s="11">
        <v>0</v>
      </c>
      <c r="Q4854" s="11">
        <v>-0.80002742526799797</v>
      </c>
      <c r="R4854" s="11">
        <v>21</v>
      </c>
      <c r="S4854" s="11">
        <v>46</v>
      </c>
      <c r="T4854" s="11">
        <v>123.57187633317</v>
      </c>
      <c r="U4854" s="11">
        <v>20.424203354972398</v>
      </c>
      <c r="V4854" s="11" t="s">
        <v>63</v>
      </c>
    </row>
    <row r="4855" spans="1:22" x14ac:dyDescent="0.3">
      <c r="A4855" s="9">
        <v>45368.850694444503</v>
      </c>
      <c r="B4855" s="10">
        <v>45368</v>
      </c>
      <c r="C4855" s="11">
        <v>2024</v>
      </c>
      <c r="D4855" s="11">
        <v>3</v>
      </c>
      <c r="E4855" s="11">
        <v>17</v>
      </c>
      <c r="F4855" s="11">
        <v>20</v>
      </c>
      <c r="G4855" s="11" t="s">
        <v>66</v>
      </c>
      <c r="H4855" s="11" t="s">
        <v>65</v>
      </c>
      <c r="I4855" s="11">
        <v>40.829096570542198</v>
      </c>
      <c r="J4855" s="11">
        <v>-73.905476720524703</v>
      </c>
      <c r="K4855" s="11">
        <v>145</v>
      </c>
      <c r="L4855" s="11">
        <v>32.15592833977</v>
      </c>
      <c r="M4855" s="11">
        <v>22.269300781536899</v>
      </c>
      <c r="N4855" s="11" t="s">
        <v>57</v>
      </c>
      <c r="O4855" s="11" t="s">
        <v>55</v>
      </c>
      <c r="P4855" s="11">
        <v>0</v>
      </c>
      <c r="Q4855" s="11">
        <v>-0.61113080343899895</v>
      </c>
      <c r="R4855" s="11">
        <v>51</v>
      </c>
      <c r="S4855" s="11">
        <v>39</v>
      </c>
      <c r="T4855" s="11">
        <v>397.531967761658</v>
      </c>
      <c r="U4855" s="11">
        <v>5.4339531226264297</v>
      </c>
      <c r="V4855" s="11" t="s">
        <v>63</v>
      </c>
    </row>
    <row r="4856" spans="1:22" x14ac:dyDescent="0.3">
      <c r="A4856" s="9">
        <v>45368.854166666701</v>
      </c>
      <c r="B4856" s="10">
        <v>45368</v>
      </c>
      <c r="C4856" s="11">
        <v>2024</v>
      </c>
      <c r="D4856" s="11">
        <v>3</v>
      </c>
      <c r="E4856" s="11">
        <v>17</v>
      </c>
      <c r="F4856" s="11">
        <v>20</v>
      </c>
      <c r="G4856" s="11" t="s">
        <v>66</v>
      </c>
      <c r="H4856" s="11" t="s">
        <v>65</v>
      </c>
      <c r="I4856" s="11">
        <v>40.715481706689097</v>
      </c>
      <c r="J4856" s="11">
        <v>-73.760383883531603</v>
      </c>
      <c r="K4856" s="11">
        <v>127</v>
      </c>
      <c r="L4856" s="11">
        <v>35.297558277999499</v>
      </c>
      <c r="M4856" s="11">
        <v>97.5888735192284</v>
      </c>
      <c r="N4856" s="11" t="s">
        <v>57</v>
      </c>
      <c r="O4856" s="11" t="s">
        <v>58</v>
      </c>
      <c r="P4856" s="11">
        <v>0</v>
      </c>
      <c r="Q4856" s="11">
        <v>0.86605931655243595</v>
      </c>
      <c r="R4856" s="11">
        <v>73</v>
      </c>
      <c r="S4856" s="11">
        <v>4</v>
      </c>
      <c r="T4856" s="11">
        <v>324.74140259714898</v>
      </c>
      <c r="U4856" s="11">
        <v>12.6139154659102</v>
      </c>
      <c r="V4856" s="11" t="s">
        <v>56</v>
      </c>
    </row>
    <row r="4857" spans="1:22" x14ac:dyDescent="0.3">
      <c r="A4857" s="9">
        <v>45368.857638888898</v>
      </c>
      <c r="B4857" s="10">
        <v>45368</v>
      </c>
      <c r="C4857" s="11">
        <v>2024</v>
      </c>
      <c r="D4857" s="11">
        <v>3</v>
      </c>
      <c r="E4857" s="11">
        <v>17</v>
      </c>
      <c r="F4857" s="11">
        <v>20</v>
      </c>
      <c r="G4857" s="11" t="s">
        <v>66</v>
      </c>
      <c r="H4857" s="11" t="s">
        <v>65</v>
      </c>
      <c r="I4857" s="11">
        <v>40.746561236099097</v>
      </c>
      <c r="J4857" s="11">
        <v>-73.869044266415401</v>
      </c>
      <c r="K4857" s="11">
        <v>226</v>
      </c>
      <c r="L4857" s="11">
        <v>62.0224360466094</v>
      </c>
      <c r="M4857" s="11">
        <v>53.197712018575501</v>
      </c>
      <c r="N4857" s="11" t="s">
        <v>57</v>
      </c>
      <c r="O4857" s="11" t="s">
        <v>61</v>
      </c>
      <c r="P4857" s="11">
        <v>0</v>
      </c>
      <c r="Q4857" s="11">
        <v>0.97852214563004003</v>
      </c>
      <c r="R4857" s="11">
        <v>76</v>
      </c>
      <c r="S4857" s="11">
        <v>30</v>
      </c>
      <c r="T4857" s="11">
        <v>242.13666829860699</v>
      </c>
      <c r="U4857" s="11">
        <v>23.974083364613701</v>
      </c>
      <c r="V4857" s="11" t="s">
        <v>56</v>
      </c>
    </row>
    <row r="4858" spans="1:22" x14ac:dyDescent="0.3">
      <c r="A4858" s="9">
        <v>45368.861111111102</v>
      </c>
      <c r="B4858" s="10">
        <v>45368</v>
      </c>
      <c r="C4858" s="11">
        <v>2024</v>
      </c>
      <c r="D4858" s="11">
        <v>3</v>
      </c>
      <c r="E4858" s="11">
        <v>17</v>
      </c>
      <c r="F4858" s="11">
        <v>20</v>
      </c>
      <c r="G4858" s="11" t="s">
        <v>66</v>
      </c>
      <c r="H4858" s="11" t="s">
        <v>65</v>
      </c>
      <c r="I4858" s="11">
        <v>40.748341668111699</v>
      </c>
      <c r="J4858" s="11">
        <v>-73.909386925449795</v>
      </c>
      <c r="K4858" s="11">
        <v>43</v>
      </c>
      <c r="L4858" s="11">
        <v>77.948428085049102</v>
      </c>
      <c r="M4858" s="11">
        <v>12.1832484359778</v>
      </c>
      <c r="N4858" s="11" t="s">
        <v>57</v>
      </c>
      <c r="O4858" s="11" t="s">
        <v>55</v>
      </c>
      <c r="P4858" s="11">
        <v>0</v>
      </c>
      <c r="Q4858" s="11">
        <v>0.26198824018691802</v>
      </c>
      <c r="R4858" s="11">
        <v>53</v>
      </c>
      <c r="S4858" s="11">
        <v>12</v>
      </c>
      <c r="T4858" s="11">
        <v>153.57797831026301</v>
      </c>
      <c r="U4858" s="11">
        <v>8.4485258971314092</v>
      </c>
      <c r="V4858" s="11" t="s">
        <v>62</v>
      </c>
    </row>
    <row r="4859" spans="1:22" x14ac:dyDescent="0.3">
      <c r="A4859" s="9">
        <v>45368.864583333299</v>
      </c>
      <c r="B4859" s="10">
        <v>45368</v>
      </c>
      <c r="C4859" s="11">
        <v>2024</v>
      </c>
      <c r="D4859" s="11">
        <v>3</v>
      </c>
      <c r="E4859" s="11">
        <v>17</v>
      </c>
      <c r="F4859" s="11">
        <v>20</v>
      </c>
      <c r="G4859" s="11" t="s">
        <v>66</v>
      </c>
      <c r="H4859" s="11" t="s">
        <v>65</v>
      </c>
      <c r="I4859" s="11">
        <v>40.8556396492625</v>
      </c>
      <c r="J4859" s="11">
        <v>-73.874938755285896</v>
      </c>
      <c r="K4859" s="11">
        <v>258</v>
      </c>
      <c r="L4859" s="11">
        <v>21.918674824057401</v>
      </c>
      <c r="M4859" s="11">
        <v>39.142971169449801</v>
      </c>
      <c r="N4859" s="11" t="s">
        <v>54</v>
      </c>
      <c r="O4859" s="11" t="s">
        <v>58</v>
      </c>
      <c r="P4859" s="11">
        <v>0</v>
      </c>
      <c r="Q4859" s="11">
        <v>-0.34997100652147101</v>
      </c>
      <c r="R4859" s="11">
        <v>46</v>
      </c>
      <c r="S4859" s="11">
        <v>37</v>
      </c>
      <c r="T4859" s="11">
        <v>263.31126724013501</v>
      </c>
      <c r="U4859" s="11">
        <v>10.2173427166334</v>
      </c>
      <c r="V4859" s="11" t="s">
        <v>56</v>
      </c>
    </row>
    <row r="4860" spans="1:22" x14ac:dyDescent="0.3">
      <c r="A4860" s="9">
        <v>45368.868055555598</v>
      </c>
      <c r="B4860" s="10">
        <v>45368</v>
      </c>
      <c r="C4860" s="11">
        <v>2024</v>
      </c>
      <c r="D4860" s="11">
        <v>3</v>
      </c>
      <c r="E4860" s="11">
        <v>17</v>
      </c>
      <c r="F4860" s="11">
        <v>20</v>
      </c>
      <c r="G4860" s="11" t="s">
        <v>66</v>
      </c>
      <c r="H4860" s="11" t="s">
        <v>65</v>
      </c>
      <c r="I4860" s="11">
        <v>40.786866146855999</v>
      </c>
      <c r="J4860" s="11">
        <v>-73.810945130791893</v>
      </c>
      <c r="K4860" s="11">
        <v>200</v>
      </c>
      <c r="L4860" s="11">
        <v>35.344730629392203</v>
      </c>
      <c r="M4860" s="11">
        <v>34.881444602357703</v>
      </c>
      <c r="N4860" s="11" t="s">
        <v>57</v>
      </c>
      <c r="O4860" s="11" t="s">
        <v>55</v>
      </c>
      <c r="P4860" s="11">
        <v>0</v>
      </c>
      <c r="Q4860" s="11">
        <v>-0.46549672358466498</v>
      </c>
      <c r="R4860" s="11">
        <v>55</v>
      </c>
      <c r="S4860" s="11">
        <v>28</v>
      </c>
      <c r="T4860" s="11">
        <v>308.80376088509001</v>
      </c>
      <c r="U4860" s="11">
        <v>21.480530925902201</v>
      </c>
      <c r="V4860" s="11" t="s">
        <v>63</v>
      </c>
    </row>
    <row r="4861" spans="1:22" x14ac:dyDescent="0.3">
      <c r="A4861" s="9">
        <v>45368.871527777803</v>
      </c>
      <c r="B4861" s="10">
        <v>45368</v>
      </c>
      <c r="C4861" s="11">
        <v>2024</v>
      </c>
      <c r="D4861" s="11">
        <v>3</v>
      </c>
      <c r="E4861" s="11">
        <v>17</v>
      </c>
      <c r="F4861" s="11">
        <v>20</v>
      </c>
      <c r="G4861" s="11" t="s">
        <v>66</v>
      </c>
      <c r="H4861" s="11" t="s">
        <v>65</v>
      </c>
      <c r="I4861" s="11">
        <v>40.667811538799803</v>
      </c>
      <c r="J4861" s="11">
        <v>-73.730868702588694</v>
      </c>
      <c r="K4861" s="11">
        <v>14</v>
      </c>
      <c r="L4861" s="11">
        <v>66.523225014352704</v>
      </c>
      <c r="M4861" s="11">
        <v>53.233487453645203</v>
      </c>
      <c r="N4861" s="11" t="s">
        <v>57</v>
      </c>
      <c r="O4861" s="11" t="s">
        <v>58</v>
      </c>
      <c r="P4861" s="11">
        <v>0</v>
      </c>
      <c r="Q4861" s="11">
        <v>0.14120443956615999</v>
      </c>
      <c r="R4861" s="11">
        <v>37</v>
      </c>
      <c r="S4861" s="11">
        <v>16</v>
      </c>
      <c r="T4861" s="11">
        <v>222.66218301266699</v>
      </c>
      <c r="U4861" s="11">
        <v>19.5530129581648</v>
      </c>
      <c r="V4861" s="11" t="s">
        <v>63</v>
      </c>
    </row>
    <row r="4862" spans="1:22" x14ac:dyDescent="0.3">
      <c r="A4862" s="9">
        <v>45368.875</v>
      </c>
      <c r="B4862" s="10">
        <v>45368</v>
      </c>
      <c r="C4862" s="11">
        <v>2024</v>
      </c>
      <c r="D4862" s="11">
        <v>3</v>
      </c>
      <c r="E4862" s="11">
        <v>17</v>
      </c>
      <c r="F4862" s="11">
        <v>21</v>
      </c>
      <c r="G4862" s="11" t="s">
        <v>66</v>
      </c>
      <c r="H4862" s="11" t="s">
        <v>65</v>
      </c>
      <c r="I4862" s="11">
        <v>40.853734166273</v>
      </c>
      <c r="J4862" s="11">
        <v>-73.837821191478696</v>
      </c>
      <c r="K4862" s="11">
        <v>83</v>
      </c>
      <c r="L4862" s="11">
        <v>51.803872887979097</v>
      </c>
      <c r="M4862" s="11">
        <v>83.577745135392107</v>
      </c>
      <c r="N4862" s="11" t="s">
        <v>59</v>
      </c>
      <c r="O4862" s="11" t="s">
        <v>61</v>
      </c>
      <c r="P4862" s="11">
        <v>0</v>
      </c>
      <c r="Q4862" s="11">
        <v>-0.93185628774476903</v>
      </c>
      <c r="R4862" s="11">
        <v>50</v>
      </c>
      <c r="S4862" s="11">
        <v>19</v>
      </c>
      <c r="T4862" s="11">
        <v>92.019278705834296</v>
      </c>
      <c r="U4862" s="11">
        <v>20.233973717967299</v>
      </c>
      <c r="V4862" s="11" t="s">
        <v>56</v>
      </c>
    </row>
    <row r="4863" spans="1:22" x14ac:dyDescent="0.3">
      <c r="A4863" s="9">
        <v>45368.878472222197</v>
      </c>
      <c r="B4863" s="10">
        <v>45368</v>
      </c>
      <c r="C4863" s="11">
        <v>2024</v>
      </c>
      <c r="D4863" s="11">
        <v>3</v>
      </c>
      <c r="E4863" s="11">
        <v>17</v>
      </c>
      <c r="F4863" s="11">
        <v>21</v>
      </c>
      <c r="G4863" s="11" t="s">
        <v>66</v>
      </c>
      <c r="H4863" s="11" t="s">
        <v>65</v>
      </c>
      <c r="I4863" s="11">
        <v>40.628822606315197</v>
      </c>
      <c r="J4863" s="11">
        <v>-73.996541464189093</v>
      </c>
      <c r="K4863" s="11">
        <v>78</v>
      </c>
      <c r="L4863" s="11">
        <v>11.652661645872699</v>
      </c>
      <c r="M4863" s="11">
        <v>67.021545800139705</v>
      </c>
      <c r="N4863" s="11" t="s">
        <v>54</v>
      </c>
      <c r="O4863" s="11" t="s">
        <v>61</v>
      </c>
      <c r="P4863" s="11">
        <v>0</v>
      </c>
      <c r="Q4863" s="11">
        <v>0.63115993078113497</v>
      </c>
      <c r="R4863" s="11">
        <v>52</v>
      </c>
      <c r="S4863" s="11">
        <v>20</v>
      </c>
      <c r="T4863" s="11">
        <v>280.29879298506501</v>
      </c>
      <c r="U4863" s="11">
        <v>15.579502105069899</v>
      </c>
      <c r="V4863" s="11" t="s">
        <v>56</v>
      </c>
    </row>
    <row r="4864" spans="1:22" x14ac:dyDescent="0.3">
      <c r="A4864" s="9">
        <v>45368.881944444503</v>
      </c>
      <c r="B4864" s="10">
        <v>45368</v>
      </c>
      <c r="C4864" s="11">
        <v>2024</v>
      </c>
      <c r="D4864" s="11">
        <v>3</v>
      </c>
      <c r="E4864" s="11">
        <v>17</v>
      </c>
      <c r="F4864" s="11">
        <v>21</v>
      </c>
      <c r="G4864" s="11" t="s">
        <v>66</v>
      </c>
      <c r="H4864" s="11" t="s">
        <v>65</v>
      </c>
      <c r="I4864" s="11">
        <v>40.840097920086301</v>
      </c>
      <c r="J4864" s="11">
        <v>-73.959738381310103</v>
      </c>
      <c r="K4864" s="11">
        <v>122</v>
      </c>
      <c r="L4864" s="11">
        <v>29.083659365417098</v>
      </c>
      <c r="M4864" s="11">
        <v>27.7733237345474</v>
      </c>
      <c r="N4864" s="11" t="s">
        <v>54</v>
      </c>
      <c r="O4864" s="11" t="s">
        <v>58</v>
      </c>
      <c r="P4864" s="11">
        <v>0</v>
      </c>
      <c r="Q4864" s="11">
        <v>-0.96991585607916897</v>
      </c>
      <c r="R4864" s="11">
        <v>10</v>
      </c>
      <c r="S4864" s="11">
        <v>4</v>
      </c>
      <c r="T4864" s="11">
        <v>81.172565695850594</v>
      </c>
      <c r="U4864" s="11">
        <v>25.565564708483201</v>
      </c>
      <c r="V4864" s="11" t="s">
        <v>63</v>
      </c>
    </row>
    <row r="4865" spans="1:22" x14ac:dyDescent="0.3">
      <c r="A4865" s="9">
        <v>45368.885416666701</v>
      </c>
      <c r="B4865" s="10">
        <v>45368</v>
      </c>
      <c r="C4865" s="11">
        <v>2024</v>
      </c>
      <c r="D4865" s="11">
        <v>3</v>
      </c>
      <c r="E4865" s="11">
        <v>17</v>
      </c>
      <c r="F4865" s="11">
        <v>21</v>
      </c>
      <c r="G4865" s="11" t="s">
        <v>66</v>
      </c>
      <c r="H4865" s="11" t="s">
        <v>65</v>
      </c>
      <c r="I4865" s="11">
        <v>40.753208594889699</v>
      </c>
      <c r="J4865" s="11">
        <v>-73.895701595963203</v>
      </c>
      <c r="K4865" s="11">
        <v>81</v>
      </c>
      <c r="L4865" s="11">
        <v>9.2802565444997107</v>
      </c>
      <c r="M4865" s="11">
        <v>94.018211734935093</v>
      </c>
      <c r="N4865" s="11" t="s">
        <v>57</v>
      </c>
      <c r="O4865" s="11" t="s">
        <v>55</v>
      </c>
      <c r="P4865" s="11">
        <v>0</v>
      </c>
      <c r="Q4865" s="11">
        <v>-8.5270605026565E-2</v>
      </c>
      <c r="R4865" s="11">
        <v>74</v>
      </c>
      <c r="S4865" s="11">
        <v>10</v>
      </c>
      <c r="T4865" s="11">
        <v>422.08650641371599</v>
      </c>
      <c r="U4865" s="11">
        <v>15.4276981399357</v>
      </c>
      <c r="V4865" s="11" t="s">
        <v>56</v>
      </c>
    </row>
    <row r="4866" spans="1:22" x14ac:dyDescent="0.3">
      <c r="A4866" s="9">
        <v>45368.888888888898</v>
      </c>
      <c r="B4866" s="10">
        <v>45368</v>
      </c>
      <c r="C4866" s="11">
        <v>2024</v>
      </c>
      <c r="D4866" s="11">
        <v>3</v>
      </c>
      <c r="E4866" s="11">
        <v>17</v>
      </c>
      <c r="F4866" s="11">
        <v>21</v>
      </c>
      <c r="G4866" s="11" t="s">
        <v>66</v>
      </c>
      <c r="H4866" s="11" t="s">
        <v>65</v>
      </c>
      <c r="I4866" s="11">
        <v>40.636461391949503</v>
      </c>
      <c r="J4866" s="11">
        <v>-73.801684926966303</v>
      </c>
      <c r="K4866" s="11">
        <v>138</v>
      </c>
      <c r="L4866" s="11">
        <v>62.168970179501997</v>
      </c>
      <c r="M4866" s="11">
        <v>76.187504470067793</v>
      </c>
      <c r="N4866" s="11" t="s">
        <v>59</v>
      </c>
      <c r="O4866" s="11" t="s">
        <v>55</v>
      </c>
      <c r="P4866" s="11">
        <v>0</v>
      </c>
      <c r="Q4866" s="11">
        <v>0.13101387280612301</v>
      </c>
      <c r="R4866" s="11">
        <v>91</v>
      </c>
      <c r="S4866" s="11">
        <v>31</v>
      </c>
      <c r="T4866" s="11">
        <v>442.631489028369</v>
      </c>
      <c r="U4866" s="11">
        <v>12.6025667897256</v>
      </c>
      <c r="V4866" s="11" t="s">
        <v>63</v>
      </c>
    </row>
    <row r="4867" spans="1:22" x14ac:dyDescent="0.3">
      <c r="A4867" s="9">
        <v>45368.892361111102</v>
      </c>
      <c r="B4867" s="10">
        <v>45368</v>
      </c>
      <c r="C4867" s="11">
        <v>2024</v>
      </c>
      <c r="D4867" s="11">
        <v>3</v>
      </c>
      <c r="E4867" s="11">
        <v>17</v>
      </c>
      <c r="F4867" s="11">
        <v>21</v>
      </c>
      <c r="G4867" s="11" t="s">
        <v>66</v>
      </c>
      <c r="H4867" s="11" t="s">
        <v>65</v>
      </c>
      <c r="I4867" s="11">
        <v>40.635475159464001</v>
      </c>
      <c r="J4867" s="11">
        <v>-73.906720863717297</v>
      </c>
      <c r="K4867" s="11">
        <v>37</v>
      </c>
      <c r="L4867" s="11">
        <v>62.736151750981797</v>
      </c>
      <c r="M4867" s="11">
        <v>15.138993461214</v>
      </c>
      <c r="N4867" s="11" t="s">
        <v>59</v>
      </c>
      <c r="O4867" s="11" t="s">
        <v>60</v>
      </c>
      <c r="P4867" s="11">
        <v>0</v>
      </c>
      <c r="Q4867" s="11">
        <v>0.58066971351210195</v>
      </c>
      <c r="R4867" s="11">
        <v>41</v>
      </c>
      <c r="S4867" s="11">
        <v>28</v>
      </c>
      <c r="T4867" s="11">
        <v>279.398957380252</v>
      </c>
      <c r="U4867" s="11">
        <v>27.639860424149902</v>
      </c>
      <c r="V4867" s="11" t="s">
        <v>62</v>
      </c>
    </row>
    <row r="4868" spans="1:22" x14ac:dyDescent="0.3">
      <c r="A4868" s="9">
        <v>45368.895833333299</v>
      </c>
      <c r="B4868" s="10">
        <v>45368</v>
      </c>
      <c r="C4868" s="11">
        <v>2024</v>
      </c>
      <c r="D4868" s="11">
        <v>3</v>
      </c>
      <c r="E4868" s="11">
        <v>17</v>
      </c>
      <c r="F4868" s="11">
        <v>21</v>
      </c>
      <c r="G4868" s="11" t="s">
        <v>66</v>
      </c>
      <c r="H4868" s="11" t="s">
        <v>65</v>
      </c>
      <c r="I4868" s="11">
        <v>40.789612507052802</v>
      </c>
      <c r="J4868" s="11">
        <v>-73.823934558225901</v>
      </c>
      <c r="K4868" s="11">
        <v>150</v>
      </c>
      <c r="L4868" s="11">
        <v>49.2467955392666</v>
      </c>
      <c r="M4868" s="11">
        <v>84.9363206922432</v>
      </c>
      <c r="N4868" s="11" t="s">
        <v>59</v>
      </c>
      <c r="O4868" s="11" t="s">
        <v>55</v>
      </c>
      <c r="P4868" s="11">
        <v>0</v>
      </c>
      <c r="Q4868" s="11">
        <v>0.732244005615033</v>
      </c>
      <c r="R4868" s="11">
        <v>58</v>
      </c>
      <c r="S4868" s="11">
        <v>0</v>
      </c>
      <c r="T4868" s="11">
        <v>218.42249983817399</v>
      </c>
      <c r="U4868" s="11">
        <v>10.743827382210201</v>
      </c>
      <c r="V4868" s="11" t="s">
        <v>56</v>
      </c>
    </row>
    <row r="4869" spans="1:22" x14ac:dyDescent="0.3">
      <c r="A4869" s="9">
        <v>45368.899305555598</v>
      </c>
      <c r="B4869" s="10">
        <v>45368</v>
      </c>
      <c r="C4869" s="11">
        <v>2024</v>
      </c>
      <c r="D4869" s="11">
        <v>3</v>
      </c>
      <c r="E4869" s="11">
        <v>17</v>
      </c>
      <c r="F4869" s="11">
        <v>21</v>
      </c>
      <c r="G4869" s="11" t="s">
        <v>66</v>
      </c>
      <c r="H4869" s="11" t="s">
        <v>65</v>
      </c>
      <c r="I4869" s="11">
        <v>40.8191518089642</v>
      </c>
      <c r="J4869" s="11">
        <v>-73.910151778228297</v>
      </c>
      <c r="K4869" s="11">
        <v>287</v>
      </c>
      <c r="L4869" s="11">
        <v>15.008308308454501</v>
      </c>
      <c r="M4869" s="11">
        <v>53.490600832774703</v>
      </c>
      <c r="N4869" s="11" t="s">
        <v>59</v>
      </c>
      <c r="O4869" s="11" t="s">
        <v>60</v>
      </c>
      <c r="P4869" s="11">
        <v>0</v>
      </c>
      <c r="Q4869" s="11">
        <v>-0.97810190229136196</v>
      </c>
      <c r="R4869" s="11">
        <v>60</v>
      </c>
      <c r="S4869" s="11">
        <v>29</v>
      </c>
      <c r="T4869" s="11">
        <v>378.71097995290899</v>
      </c>
      <c r="U4869" s="11">
        <v>28.6076082887291</v>
      </c>
      <c r="V4869" s="11" t="s">
        <v>56</v>
      </c>
    </row>
    <row r="4870" spans="1:22" x14ac:dyDescent="0.3">
      <c r="A4870" s="9">
        <v>45368.902777777803</v>
      </c>
      <c r="B4870" s="10">
        <v>45368</v>
      </c>
      <c r="C4870" s="11">
        <v>2024</v>
      </c>
      <c r="D4870" s="11">
        <v>3</v>
      </c>
      <c r="E4870" s="11">
        <v>17</v>
      </c>
      <c r="F4870" s="11">
        <v>21</v>
      </c>
      <c r="G4870" s="11" t="s">
        <v>66</v>
      </c>
      <c r="H4870" s="11" t="s">
        <v>65</v>
      </c>
      <c r="I4870" s="11">
        <v>40.841455145072501</v>
      </c>
      <c r="J4870" s="11">
        <v>-73.9331544714898</v>
      </c>
      <c r="K4870" s="11">
        <v>241</v>
      </c>
      <c r="L4870" s="11">
        <v>7.4252158101234897</v>
      </c>
      <c r="M4870" s="11">
        <v>74.321918872557305</v>
      </c>
      <c r="N4870" s="11" t="s">
        <v>54</v>
      </c>
      <c r="O4870" s="11" t="s">
        <v>61</v>
      </c>
      <c r="P4870" s="11">
        <v>0</v>
      </c>
      <c r="Q4870" s="11">
        <v>0.49244796162564702</v>
      </c>
      <c r="R4870" s="11">
        <v>16</v>
      </c>
      <c r="S4870" s="11">
        <v>32</v>
      </c>
      <c r="T4870" s="11">
        <v>217.59611646673099</v>
      </c>
      <c r="U4870" s="11">
        <v>11.0852083475028</v>
      </c>
      <c r="V4870" s="11" t="s">
        <v>56</v>
      </c>
    </row>
    <row r="4871" spans="1:22" x14ac:dyDescent="0.3">
      <c r="A4871" s="9">
        <v>45368.90625</v>
      </c>
      <c r="B4871" s="10">
        <v>45368</v>
      </c>
      <c r="C4871" s="11">
        <v>2024</v>
      </c>
      <c r="D4871" s="11">
        <v>3</v>
      </c>
      <c r="E4871" s="11">
        <v>17</v>
      </c>
      <c r="F4871" s="11">
        <v>21</v>
      </c>
      <c r="G4871" s="11" t="s">
        <v>66</v>
      </c>
      <c r="H4871" s="11" t="s">
        <v>65</v>
      </c>
      <c r="I4871" s="11">
        <v>40.673914347087198</v>
      </c>
      <c r="J4871" s="11">
        <v>-73.877782117567705</v>
      </c>
      <c r="K4871" s="11">
        <v>297</v>
      </c>
      <c r="L4871" s="11">
        <v>10.6087379620155</v>
      </c>
      <c r="M4871" s="11">
        <v>78.245940622844401</v>
      </c>
      <c r="N4871" s="11" t="s">
        <v>59</v>
      </c>
      <c r="O4871" s="11" t="s">
        <v>61</v>
      </c>
      <c r="P4871" s="11">
        <v>0</v>
      </c>
      <c r="Q4871" s="11">
        <v>-0.43557716652078399</v>
      </c>
      <c r="R4871" s="11">
        <v>24</v>
      </c>
      <c r="S4871" s="11">
        <v>32</v>
      </c>
      <c r="T4871" s="11">
        <v>89.839729976854798</v>
      </c>
      <c r="U4871" s="11">
        <v>8.0008401053291802</v>
      </c>
      <c r="V4871" s="11" t="s">
        <v>56</v>
      </c>
    </row>
    <row r="4872" spans="1:22" x14ac:dyDescent="0.3">
      <c r="A4872" s="9">
        <v>45368.909722222197</v>
      </c>
      <c r="B4872" s="10">
        <v>45368</v>
      </c>
      <c r="C4872" s="11">
        <v>2024</v>
      </c>
      <c r="D4872" s="11">
        <v>3</v>
      </c>
      <c r="E4872" s="11">
        <v>17</v>
      </c>
      <c r="F4872" s="11">
        <v>21</v>
      </c>
      <c r="G4872" s="11" t="s">
        <v>66</v>
      </c>
      <c r="H4872" s="11" t="s">
        <v>65</v>
      </c>
      <c r="I4872" s="11">
        <v>40.737219564110703</v>
      </c>
      <c r="J4872" s="11">
        <v>-73.775324038967597</v>
      </c>
      <c r="K4872" s="11">
        <v>13</v>
      </c>
      <c r="L4872" s="11">
        <v>46.888154998473198</v>
      </c>
      <c r="M4872" s="11">
        <v>12.608475075742</v>
      </c>
      <c r="N4872" s="11" t="s">
        <v>54</v>
      </c>
      <c r="O4872" s="11" t="s">
        <v>60</v>
      </c>
      <c r="P4872" s="11">
        <v>1</v>
      </c>
      <c r="Q4872" s="11">
        <v>-0.82441309163925802</v>
      </c>
      <c r="R4872" s="11">
        <v>64</v>
      </c>
      <c r="S4872" s="11">
        <v>21</v>
      </c>
      <c r="T4872" s="11">
        <v>63.654563974227699</v>
      </c>
      <c r="U4872" s="11">
        <v>27.3290030107277</v>
      </c>
      <c r="V4872" s="11" t="s">
        <v>56</v>
      </c>
    </row>
    <row r="4873" spans="1:22" x14ac:dyDescent="0.3">
      <c r="A4873" s="9">
        <v>45368.913194444503</v>
      </c>
      <c r="B4873" s="10">
        <v>45368</v>
      </c>
      <c r="C4873" s="11">
        <v>2024</v>
      </c>
      <c r="D4873" s="11">
        <v>3</v>
      </c>
      <c r="E4873" s="11">
        <v>17</v>
      </c>
      <c r="F4873" s="11">
        <v>21</v>
      </c>
      <c r="G4873" s="11" t="s">
        <v>66</v>
      </c>
      <c r="H4873" s="11" t="s">
        <v>65</v>
      </c>
      <c r="I4873" s="11">
        <v>40.844144812432503</v>
      </c>
      <c r="J4873" s="11">
        <v>-73.769559087343794</v>
      </c>
      <c r="K4873" s="11">
        <v>120</v>
      </c>
      <c r="L4873" s="11">
        <v>19.1551880928054</v>
      </c>
      <c r="M4873" s="11">
        <v>49.129810459796801</v>
      </c>
      <c r="N4873" s="11" t="s">
        <v>57</v>
      </c>
      <c r="O4873" s="11" t="s">
        <v>60</v>
      </c>
      <c r="P4873" s="11">
        <v>0</v>
      </c>
      <c r="Q4873" s="11">
        <v>-0.71039266410163104</v>
      </c>
      <c r="R4873" s="11">
        <v>25</v>
      </c>
      <c r="S4873" s="11">
        <v>4</v>
      </c>
      <c r="T4873" s="11">
        <v>203.75699076238399</v>
      </c>
      <c r="U4873" s="11">
        <v>11.7915018811255</v>
      </c>
      <c r="V4873" s="11" t="s">
        <v>56</v>
      </c>
    </row>
    <row r="4874" spans="1:22" x14ac:dyDescent="0.3">
      <c r="A4874" s="9">
        <v>45368.916666666701</v>
      </c>
      <c r="B4874" s="10">
        <v>45368</v>
      </c>
      <c r="C4874" s="11">
        <v>2024</v>
      </c>
      <c r="D4874" s="11">
        <v>3</v>
      </c>
      <c r="E4874" s="11">
        <v>17</v>
      </c>
      <c r="F4874" s="11">
        <v>22</v>
      </c>
      <c r="G4874" s="11" t="s">
        <v>66</v>
      </c>
      <c r="H4874" s="11" t="s">
        <v>65</v>
      </c>
      <c r="I4874" s="11">
        <v>40.717186630991897</v>
      </c>
      <c r="J4874" s="11">
        <v>-73.904094239750293</v>
      </c>
      <c r="K4874" s="11">
        <v>235</v>
      </c>
      <c r="L4874" s="11">
        <v>36.2855990354686</v>
      </c>
      <c r="M4874" s="11">
        <v>99.639045812710194</v>
      </c>
      <c r="N4874" s="11" t="s">
        <v>57</v>
      </c>
      <c r="O4874" s="11" t="s">
        <v>58</v>
      </c>
      <c r="P4874" s="11">
        <v>1</v>
      </c>
      <c r="Q4874" s="11">
        <v>-0.276182666052953</v>
      </c>
      <c r="R4874" s="11">
        <v>95</v>
      </c>
      <c r="S4874" s="11">
        <v>27</v>
      </c>
      <c r="T4874" s="11">
        <v>68.206775730687696</v>
      </c>
      <c r="U4874" s="11">
        <v>10.579166044334601</v>
      </c>
      <c r="V4874" s="11" t="s">
        <v>56</v>
      </c>
    </row>
    <row r="4875" spans="1:22" x14ac:dyDescent="0.3">
      <c r="A4875" s="9">
        <v>45368.920138888898</v>
      </c>
      <c r="B4875" s="10">
        <v>45368</v>
      </c>
      <c r="C4875" s="11">
        <v>2024</v>
      </c>
      <c r="D4875" s="11">
        <v>3</v>
      </c>
      <c r="E4875" s="11">
        <v>17</v>
      </c>
      <c r="F4875" s="11">
        <v>22</v>
      </c>
      <c r="G4875" s="11" t="s">
        <v>66</v>
      </c>
      <c r="H4875" s="11" t="s">
        <v>65</v>
      </c>
      <c r="I4875" s="11">
        <v>40.653453252878798</v>
      </c>
      <c r="J4875" s="11">
        <v>-73.998235577775304</v>
      </c>
      <c r="K4875" s="11">
        <v>94</v>
      </c>
      <c r="L4875" s="11">
        <v>43.050448513979497</v>
      </c>
      <c r="M4875" s="11">
        <v>55.232047407535298</v>
      </c>
      <c r="N4875" s="11" t="s">
        <v>57</v>
      </c>
      <c r="O4875" s="11" t="s">
        <v>58</v>
      </c>
      <c r="P4875" s="11">
        <v>0</v>
      </c>
      <c r="Q4875" s="11">
        <v>8.8004680462064805E-2</v>
      </c>
      <c r="R4875" s="11">
        <v>44</v>
      </c>
      <c r="S4875" s="11">
        <v>14</v>
      </c>
      <c r="T4875" s="11">
        <v>158.36782913659101</v>
      </c>
      <c r="U4875" s="11">
        <v>26.511328135086899</v>
      </c>
      <c r="V4875" s="11" t="s">
        <v>63</v>
      </c>
    </row>
    <row r="4876" spans="1:22" x14ac:dyDescent="0.3">
      <c r="A4876" s="9">
        <v>45368.923611111102</v>
      </c>
      <c r="B4876" s="10">
        <v>45368</v>
      </c>
      <c r="C4876" s="11">
        <v>2024</v>
      </c>
      <c r="D4876" s="11">
        <v>3</v>
      </c>
      <c r="E4876" s="11">
        <v>17</v>
      </c>
      <c r="F4876" s="11">
        <v>22</v>
      </c>
      <c r="G4876" s="11" t="s">
        <v>66</v>
      </c>
      <c r="H4876" s="11" t="s">
        <v>65</v>
      </c>
      <c r="I4876" s="11">
        <v>40.796032664677803</v>
      </c>
      <c r="J4876" s="11">
        <v>-73.905477036566595</v>
      </c>
      <c r="K4876" s="11">
        <v>190</v>
      </c>
      <c r="L4876" s="11">
        <v>58.022239709505598</v>
      </c>
      <c r="M4876" s="11">
        <v>50.211129556836198</v>
      </c>
      <c r="N4876" s="11" t="s">
        <v>59</v>
      </c>
      <c r="O4876" s="11" t="s">
        <v>55</v>
      </c>
      <c r="P4876" s="11">
        <v>0</v>
      </c>
      <c r="Q4876" s="11">
        <v>0.54584888947619303</v>
      </c>
      <c r="R4876" s="11">
        <v>33</v>
      </c>
      <c r="S4876" s="11">
        <v>23</v>
      </c>
      <c r="T4876" s="11">
        <v>483.22148216878298</v>
      </c>
      <c r="U4876" s="11">
        <v>19.856860839637299</v>
      </c>
      <c r="V4876" s="11" t="s">
        <v>63</v>
      </c>
    </row>
    <row r="4877" spans="1:22" x14ac:dyDescent="0.3">
      <c r="A4877" s="9">
        <v>45368.927083333299</v>
      </c>
      <c r="B4877" s="10">
        <v>45368</v>
      </c>
      <c r="C4877" s="11">
        <v>2024</v>
      </c>
      <c r="D4877" s="11">
        <v>3</v>
      </c>
      <c r="E4877" s="11">
        <v>17</v>
      </c>
      <c r="F4877" s="11">
        <v>22</v>
      </c>
      <c r="G4877" s="11" t="s">
        <v>66</v>
      </c>
      <c r="H4877" s="11" t="s">
        <v>65</v>
      </c>
      <c r="I4877" s="11">
        <v>40.603400821749901</v>
      </c>
      <c r="J4877" s="11">
        <v>-73.7119669118903</v>
      </c>
      <c r="K4877" s="11">
        <v>50</v>
      </c>
      <c r="L4877" s="11">
        <v>60.447504800079898</v>
      </c>
      <c r="M4877" s="11">
        <v>56.830224808580297</v>
      </c>
      <c r="N4877" s="11" t="s">
        <v>54</v>
      </c>
      <c r="O4877" s="11" t="s">
        <v>58</v>
      </c>
      <c r="P4877" s="11">
        <v>0</v>
      </c>
      <c r="Q4877" s="11">
        <v>-0.39745329732319701</v>
      </c>
      <c r="R4877" s="11">
        <v>50</v>
      </c>
      <c r="S4877" s="11">
        <v>38</v>
      </c>
      <c r="T4877" s="11">
        <v>121.93489992977101</v>
      </c>
      <c r="U4877" s="11">
        <v>14.569693076815501</v>
      </c>
      <c r="V4877" s="11" t="s">
        <v>63</v>
      </c>
    </row>
    <row r="4878" spans="1:22" x14ac:dyDescent="0.3">
      <c r="A4878" s="9">
        <v>45368.930555555598</v>
      </c>
      <c r="B4878" s="10">
        <v>45368</v>
      </c>
      <c r="C4878" s="11">
        <v>2024</v>
      </c>
      <c r="D4878" s="11">
        <v>3</v>
      </c>
      <c r="E4878" s="11">
        <v>17</v>
      </c>
      <c r="F4878" s="11">
        <v>22</v>
      </c>
      <c r="G4878" s="11" t="s">
        <v>66</v>
      </c>
      <c r="H4878" s="11" t="s">
        <v>65</v>
      </c>
      <c r="I4878" s="11">
        <v>40.819354531002702</v>
      </c>
      <c r="J4878" s="11">
        <v>-73.871001158690007</v>
      </c>
      <c r="K4878" s="11">
        <v>178</v>
      </c>
      <c r="L4878" s="11">
        <v>64.511464081876895</v>
      </c>
      <c r="M4878" s="11">
        <v>30.139736666137001</v>
      </c>
      <c r="N4878" s="11" t="s">
        <v>54</v>
      </c>
      <c r="O4878" s="11" t="s">
        <v>58</v>
      </c>
      <c r="P4878" s="11">
        <v>0</v>
      </c>
      <c r="Q4878" s="11">
        <v>-0.448584273378069</v>
      </c>
      <c r="R4878" s="11">
        <v>95</v>
      </c>
      <c r="S4878" s="11">
        <v>30</v>
      </c>
      <c r="T4878" s="11">
        <v>416.64163319974</v>
      </c>
      <c r="U4878" s="11">
        <v>28.7231756315403</v>
      </c>
      <c r="V4878" s="11" t="s">
        <v>63</v>
      </c>
    </row>
    <row r="4879" spans="1:22" x14ac:dyDescent="0.3">
      <c r="A4879" s="9">
        <v>45368.934027777803</v>
      </c>
      <c r="B4879" s="10">
        <v>45368</v>
      </c>
      <c r="C4879" s="11">
        <v>2024</v>
      </c>
      <c r="D4879" s="11">
        <v>3</v>
      </c>
      <c r="E4879" s="11">
        <v>17</v>
      </c>
      <c r="F4879" s="11">
        <v>22</v>
      </c>
      <c r="G4879" s="11" t="s">
        <v>66</v>
      </c>
      <c r="H4879" s="11" t="s">
        <v>65</v>
      </c>
      <c r="I4879" s="11">
        <v>40.718823178619097</v>
      </c>
      <c r="J4879" s="11">
        <v>-73.742100554015593</v>
      </c>
      <c r="K4879" s="11">
        <v>70</v>
      </c>
      <c r="L4879" s="11">
        <v>23.9401671992762</v>
      </c>
      <c r="M4879" s="11">
        <v>55.408196137398498</v>
      </c>
      <c r="N4879" s="11" t="s">
        <v>57</v>
      </c>
      <c r="O4879" s="11" t="s">
        <v>61</v>
      </c>
      <c r="P4879" s="11">
        <v>1</v>
      </c>
      <c r="Q4879" s="11">
        <v>-0.92207357961403402</v>
      </c>
      <c r="R4879" s="11">
        <v>92</v>
      </c>
      <c r="S4879" s="11">
        <v>9</v>
      </c>
      <c r="T4879" s="11">
        <v>483.87756539904098</v>
      </c>
      <c r="U4879" s="11">
        <v>6.3988657069476602</v>
      </c>
      <c r="V4879" s="11" t="s">
        <v>56</v>
      </c>
    </row>
    <row r="4880" spans="1:22" x14ac:dyDescent="0.3">
      <c r="A4880" s="9">
        <v>45368.9375</v>
      </c>
      <c r="B4880" s="10">
        <v>45368</v>
      </c>
      <c r="C4880" s="11">
        <v>2024</v>
      </c>
      <c r="D4880" s="11">
        <v>3</v>
      </c>
      <c r="E4880" s="11">
        <v>17</v>
      </c>
      <c r="F4880" s="11">
        <v>22</v>
      </c>
      <c r="G4880" s="11" t="s">
        <v>66</v>
      </c>
      <c r="H4880" s="11" t="s">
        <v>65</v>
      </c>
      <c r="I4880" s="11">
        <v>40.641786936127197</v>
      </c>
      <c r="J4880" s="11">
        <v>-73.750290029009406</v>
      </c>
      <c r="K4880" s="11">
        <v>253</v>
      </c>
      <c r="L4880" s="11">
        <v>52.879420000027899</v>
      </c>
      <c r="M4880" s="11">
        <v>74.948875779394399</v>
      </c>
      <c r="N4880" s="11" t="s">
        <v>57</v>
      </c>
      <c r="O4880" s="11" t="s">
        <v>55</v>
      </c>
      <c r="P4880" s="11">
        <v>0</v>
      </c>
      <c r="Q4880" s="11">
        <v>0.111499084405337</v>
      </c>
      <c r="R4880" s="11">
        <v>74</v>
      </c>
      <c r="S4880" s="11">
        <v>18</v>
      </c>
      <c r="T4880" s="11">
        <v>67.960701223296695</v>
      </c>
      <c r="U4880" s="11">
        <v>14.721851348433599</v>
      </c>
      <c r="V4880" s="11" t="s">
        <v>56</v>
      </c>
    </row>
    <row r="4881" spans="1:22" x14ac:dyDescent="0.3">
      <c r="A4881" s="9">
        <v>45368.940972222197</v>
      </c>
      <c r="B4881" s="10">
        <v>45368</v>
      </c>
      <c r="C4881" s="11">
        <v>2024</v>
      </c>
      <c r="D4881" s="11">
        <v>3</v>
      </c>
      <c r="E4881" s="11">
        <v>17</v>
      </c>
      <c r="F4881" s="11">
        <v>22</v>
      </c>
      <c r="G4881" s="11" t="s">
        <v>66</v>
      </c>
      <c r="H4881" s="11" t="s">
        <v>65</v>
      </c>
      <c r="I4881" s="11">
        <v>40.720159746625299</v>
      </c>
      <c r="J4881" s="11">
        <v>-73.944584463784395</v>
      </c>
      <c r="K4881" s="11">
        <v>103</v>
      </c>
      <c r="L4881" s="11">
        <v>71.555756101460702</v>
      </c>
      <c r="M4881" s="11">
        <v>60.012414120075299</v>
      </c>
      <c r="N4881" s="11" t="s">
        <v>57</v>
      </c>
      <c r="O4881" s="11" t="s">
        <v>58</v>
      </c>
      <c r="P4881" s="11">
        <v>0</v>
      </c>
      <c r="Q4881" s="11">
        <v>-0.87481747536294097</v>
      </c>
      <c r="R4881" s="11">
        <v>94</v>
      </c>
      <c r="S4881" s="11">
        <v>25</v>
      </c>
      <c r="T4881" s="11">
        <v>135.20238772455801</v>
      </c>
      <c r="U4881" s="11">
        <v>11.2562512786909</v>
      </c>
      <c r="V4881" s="11" t="s">
        <v>63</v>
      </c>
    </row>
    <row r="4882" spans="1:22" x14ac:dyDescent="0.3">
      <c r="A4882" s="9">
        <v>45368.944444444503</v>
      </c>
      <c r="B4882" s="10">
        <v>45368</v>
      </c>
      <c r="C4882" s="11">
        <v>2024</v>
      </c>
      <c r="D4882" s="11">
        <v>3</v>
      </c>
      <c r="E4882" s="11">
        <v>17</v>
      </c>
      <c r="F4882" s="11">
        <v>22</v>
      </c>
      <c r="G4882" s="11" t="s">
        <v>66</v>
      </c>
      <c r="H4882" s="11" t="s">
        <v>65</v>
      </c>
      <c r="I4882" s="11">
        <v>40.694642958222602</v>
      </c>
      <c r="J4882" s="11">
        <v>-73.952431319763093</v>
      </c>
      <c r="K4882" s="11">
        <v>295</v>
      </c>
      <c r="L4882" s="11">
        <v>25.929709027199198</v>
      </c>
      <c r="M4882" s="11">
        <v>28.980011904184401</v>
      </c>
      <c r="N4882" s="11" t="s">
        <v>59</v>
      </c>
      <c r="O4882" s="11" t="s">
        <v>55</v>
      </c>
      <c r="P4882" s="11">
        <v>0</v>
      </c>
      <c r="Q4882" s="11">
        <v>0.36225821956530302</v>
      </c>
      <c r="R4882" s="11">
        <v>12</v>
      </c>
      <c r="S4882" s="11">
        <v>25</v>
      </c>
      <c r="T4882" s="11">
        <v>259.93142201817398</v>
      </c>
      <c r="U4882" s="11">
        <v>7.6599737693771299</v>
      </c>
      <c r="V4882" s="11" t="s">
        <v>56</v>
      </c>
    </row>
    <row r="4883" spans="1:22" x14ac:dyDescent="0.3">
      <c r="A4883" s="9">
        <v>45368.947916666701</v>
      </c>
      <c r="B4883" s="10">
        <v>45368</v>
      </c>
      <c r="C4883" s="11">
        <v>2024</v>
      </c>
      <c r="D4883" s="11">
        <v>3</v>
      </c>
      <c r="E4883" s="11">
        <v>17</v>
      </c>
      <c r="F4883" s="11">
        <v>22</v>
      </c>
      <c r="G4883" s="11" t="s">
        <v>66</v>
      </c>
      <c r="H4883" s="11" t="s">
        <v>65</v>
      </c>
      <c r="I4883" s="11">
        <v>40.812310146275301</v>
      </c>
      <c r="J4883" s="11">
        <v>-73.736094460811898</v>
      </c>
      <c r="K4883" s="11">
        <v>264</v>
      </c>
      <c r="L4883" s="11">
        <v>29.1443911172823</v>
      </c>
      <c r="M4883" s="11">
        <v>22.956843161657002</v>
      </c>
      <c r="N4883" s="11" t="s">
        <v>59</v>
      </c>
      <c r="O4883" s="11" t="s">
        <v>61</v>
      </c>
      <c r="P4883" s="11">
        <v>0</v>
      </c>
      <c r="Q4883" s="11">
        <v>0.96953404285014699</v>
      </c>
      <c r="R4883" s="11">
        <v>23</v>
      </c>
      <c r="S4883" s="11">
        <v>2</v>
      </c>
      <c r="T4883" s="11">
        <v>393.238699877562</v>
      </c>
      <c r="U4883" s="11">
        <v>20.9808044514096</v>
      </c>
      <c r="V4883" s="11" t="s">
        <v>56</v>
      </c>
    </row>
    <row r="4884" spans="1:22" x14ac:dyDescent="0.3">
      <c r="A4884" s="9">
        <v>45368.951388888898</v>
      </c>
      <c r="B4884" s="10">
        <v>45368</v>
      </c>
      <c r="C4884" s="11">
        <v>2024</v>
      </c>
      <c r="D4884" s="11">
        <v>3</v>
      </c>
      <c r="E4884" s="11">
        <v>17</v>
      </c>
      <c r="F4884" s="11">
        <v>22</v>
      </c>
      <c r="G4884" s="11" t="s">
        <v>66</v>
      </c>
      <c r="H4884" s="11" t="s">
        <v>65</v>
      </c>
      <c r="I4884" s="11">
        <v>40.683729392986301</v>
      </c>
      <c r="J4884" s="11">
        <v>-73.851735369362302</v>
      </c>
      <c r="K4884" s="11">
        <v>231</v>
      </c>
      <c r="L4884" s="11">
        <v>77.770001656219193</v>
      </c>
      <c r="M4884" s="11">
        <v>82.204794904833605</v>
      </c>
      <c r="N4884" s="11" t="s">
        <v>59</v>
      </c>
      <c r="O4884" s="11" t="s">
        <v>55</v>
      </c>
      <c r="P4884" s="11">
        <v>0</v>
      </c>
      <c r="Q4884" s="11">
        <v>-0.73299291799164101</v>
      </c>
      <c r="R4884" s="11">
        <v>64</v>
      </c>
      <c r="S4884" s="11">
        <v>36</v>
      </c>
      <c r="T4884" s="11">
        <v>493.79923791790998</v>
      </c>
      <c r="U4884" s="11">
        <v>6.83229827090305</v>
      </c>
      <c r="V4884" s="11" t="s">
        <v>56</v>
      </c>
    </row>
    <row r="4885" spans="1:22" x14ac:dyDescent="0.3">
      <c r="A4885" s="9">
        <v>45368.954861111102</v>
      </c>
      <c r="B4885" s="10">
        <v>45368</v>
      </c>
      <c r="C4885" s="11">
        <v>2024</v>
      </c>
      <c r="D4885" s="11">
        <v>3</v>
      </c>
      <c r="E4885" s="11">
        <v>17</v>
      </c>
      <c r="F4885" s="11">
        <v>22</v>
      </c>
      <c r="G4885" s="11" t="s">
        <v>66</v>
      </c>
      <c r="H4885" s="11" t="s">
        <v>65</v>
      </c>
      <c r="I4885" s="11">
        <v>40.849976868627202</v>
      </c>
      <c r="J4885" s="11">
        <v>-73.931479464034297</v>
      </c>
      <c r="K4885" s="11">
        <v>51</v>
      </c>
      <c r="L4885" s="11">
        <v>42.5849663190074</v>
      </c>
      <c r="M4885" s="11">
        <v>60.335117289187103</v>
      </c>
      <c r="N4885" s="11" t="s">
        <v>54</v>
      </c>
      <c r="O4885" s="11" t="s">
        <v>58</v>
      </c>
      <c r="P4885" s="11">
        <v>0</v>
      </c>
      <c r="Q4885" s="11">
        <v>0.58498924804854302</v>
      </c>
      <c r="R4885" s="11">
        <v>49</v>
      </c>
      <c r="S4885" s="11">
        <v>46</v>
      </c>
      <c r="T4885" s="11">
        <v>356.684185520011</v>
      </c>
      <c r="U4885" s="11">
        <v>18.606540638502</v>
      </c>
      <c r="V4885" s="11" t="s">
        <v>63</v>
      </c>
    </row>
    <row r="4886" spans="1:22" x14ac:dyDescent="0.3">
      <c r="A4886" s="9">
        <v>45368.958333333299</v>
      </c>
      <c r="B4886" s="10">
        <v>45368</v>
      </c>
      <c r="C4886" s="11">
        <v>2024</v>
      </c>
      <c r="D4886" s="11">
        <v>3</v>
      </c>
      <c r="E4886" s="11">
        <v>17</v>
      </c>
      <c r="F4886" s="11">
        <v>23</v>
      </c>
      <c r="G4886" s="11" t="s">
        <v>66</v>
      </c>
      <c r="H4886" s="11" t="s">
        <v>65</v>
      </c>
      <c r="I4886" s="11">
        <v>40.825645469071297</v>
      </c>
      <c r="J4886" s="11">
        <v>-73.820441560976903</v>
      </c>
      <c r="K4886" s="11">
        <v>210</v>
      </c>
      <c r="L4886" s="11">
        <v>17.2945500779702</v>
      </c>
      <c r="M4886" s="11">
        <v>84.590024902042302</v>
      </c>
      <c r="N4886" s="11" t="s">
        <v>54</v>
      </c>
      <c r="O4886" s="11" t="s">
        <v>61</v>
      </c>
      <c r="P4886" s="11">
        <v>0</v>
      </c>
      <c r="Q4886" s="11">
        <v>0.69625077564013405</v>
      </c>
      <c r="R4886" s="11">
        <v>80</v>
      </c>
      <c r="S4886" s="11">
        <v>25</v>
      </c>
      <c r="T4886" s="11">
        <v>345.793910327145</v>
      </c>
      <c r="U4886" s="11">
        <v>28.770489575841701</v>
      </c>
      <c r="V4886" s="11" t="s">
        <v>56</v>
      </c>
    </row>
    <row r="4887" spans="1:22" x14ac:dyDescent="0.3">
      <c r="A4887" s="9">
        <v>45368.961805555598</v>
      </c>
      <c r="B4887" s="10">
        <v>45368</v>
      </c>
      <c r="C4887" s="11">
        <v>2024</v>
      </c>
      <c r="D4887" s="11">
        <v>3</v>
      </c>
      <c r="E4887" s="11">
        <v>17</v>
      </c>
      <c r="F4887" s="11">
        <v>23</v>
      </c>
      <c r="G4887" s="11" t="s">
        <v>66</v>
      </c>
      <c r="H4887" s="11" t="s">
        <v>65</v>
      </c>
      <c r="I4887" s="11">
        <v>40.7081127858944</v>
      </c>
      <c r="J4887" s="11">
        <v>-73.739213720379794</v>
      </c>
      <c r="K4887" s="11">
        <v>208</v>
      </c>
      <c r="L4887" s="11">
        <v>11.000993665984099</v>
      </c>
      <c r="M4887" s="11">
        <v>61.550246290930403</v>
      </c>
      <c r="N4887" s="11" t="s">
        <v>54</v>
      </c>
      <c r="O4887" s="11" t="s">
        <v>61</v>
      </c>
      <c r="P4887" s="11">
        <v>0</v>
      </c>
      <c r="Q4887" s="11">
        <v>-0.33336593341618997</v>
      </c>
      <c r="R4887" s="11">
        <v>92</v>
      </c>
      <c r="S4887" s="11">
        <v>1</v>
      </c>
      <c r="T4887" s="11">
        <v>364.58005889981598</v>
      </c>
      <c r="U4887" s="11">
        <v>17.421330323335301</v>
      </c>
      <c r="V4887" s="11" t="s">
        <v>56</v>
      </c>
    </row>
    <row r="4888" spans="1:22" x14ac:dyDescent="0.3">
      <c r="A4888" s="9">
        <v>45368.965277777803</v>
      </c>
      <c r="B4888" s="10">
        <v>45368</v>
      </c>
      <c r="C4888" s="11">
        <v>2024</v>
      </c>
      <c r="D4888" s="11">
        <v>3</v>
      </c>
      <c r="E4888" s="11">
        <v>17</v>
      </c>
      <c r="F4888" s="11">
        <v>23</v>
      </c>
      <c r="G4888" s="11" t="s">
        <v>66</v>
      </c>
      <c r="H4888" s="11" t="s">
        <v>65</v>
      </c>
      <c r="I4888" s="11">
        <v>40.6387352538245</v>
      </c>
      <c r="J4888" s="11">
        <v>-73.915548238483296</v>
      </c>
      <c r="K4888" s="11">
        <v>63</v>
      </c>
      <c r="L4888" s="11">
        <v>33.501283281637697</v>
      </c>
      <c r="M4888" s="11">
        <v>39.902102780625199</v>
      </c>
      <c r="N4888" s="11" t="s">
        <v>54</v>
      </c>
      <c r="O4888" s="11" t="s">
        <v>58</v>
      </c>
      <c r="P4888" s="11">
        <v>0</v>
      </c>
      <c r="Q4888" s="11">
        <v>-0.56463208826573696</v>
      </c>
      <c r="R4888" s="11">
        <v>20</v>
      </c>
      <c r="S4888" s="11">
        <v>4</v>
      </c>
      <c r="T4888" s="11">
        <v>309.74084815365501</v>
      </c>
      <c r="U4888" s="11">
        <v>28.923698001703801</v>
      </c>
      <c r="V4888" s="11" t="s">
        <v>63</v>
      </c>
    </row>
    <row r="4889" spans="1:22" x14ac:dyDescent="0.3">
      <c r="A4889" s="9">
        <v>45368.96875</v>
      </c>
      <c r="B4889" s="10">
        <v>45368</v>
      </c>
      <c r="C4889" s="11">
        <v>2024</v>
      </c>
      <c r="D4889" s="11">
        <v>3</v>
      </c>
      <c r="E4889" s="11">
        <v>17</v>
      </c>
      <c r="F4889" s="11">
        <v>23</v>
      </c>
      <c r="G4889" s="11" t="s">
        <v>66</v>
      </c>
      <c r="H4889" s="11" t="s">
        <v>65</v>
      </c>
      <c r="I4889" s="11">
        <v>40.614288362694701</v>
      </c>
      <c r="J4889" s="11">
        <v>-73.803101321324306</v>
      </c>
      <c r="K4889" s="11">
        <v>28</v>
      </c>
      <c r="L4889" s="11">
        <v>34.3049564516243</v>
      </c>
      <c r="M4889" s="11">
        <v>99.999728983420397</v>
      </c>
      <c r="N4889" s="11" t="s">
        <v>57</v>
      </c>
      <c r="O4889" s="11" t="s">
        <v>61</v>
      </c>
      <c r="P4889" s="11">
        <v>0</v>
      </c>
      <c r="Q4889" s="11">
        <v>0.46127106842146898</v>
      </c>
      <c r="R4889" s="11">
        <v>88</v>
      </c>
      <c r="S4889" s="11">
        <v>10</v>
      </c>
      <c r="T4889" s="11">
        <v>250.138115134891</v>
      </c>
      <c r="U4889" s="11">
        <v>26.6452279984066</v>
      </c>
      <c r="V4889" s="11" t="s">
        <v>56</v>
      </c>
    </row>
    <row r="4890" spans="1:22" x14ac:dyDescent="0.3">
      <c r="A4890" s="9">
        <v>45368.972222222197</v>
      </c>
      <c r="B4890" s="10">
        <v>45368</v>
      </c>
      <c r="C4890" s="11">
        <v>2024</v>
      </c>
      <c r="D4890" s="11">
        <v>3</v>
      </c>
      <c r="E4890" s="11">
        <v>17</v>
      </c>
      <c r="F4890" s="11">
        <v>23</v>
      </c>
      <c r="G4890" s="11" t="s">
        <v>66</v>
      </c>
      <c r="H4890" s="11" t="s">
        <v>65</v>
      </c>
      <c r="I4890" s="11">
        <v>40.857506021986097</v>
      </c>
      <c r="J4890" s="11">
        <v>-73.757732311977307</v>
      </c>
      <c r="K4890" s="11">
        <v>193</v>
      </c>
      <c r="L4890" s="11">
        <v>18.4971431156929</v>
      </c>
      <c r="M4890" s="11">
        <v>40.061802388794497</v>
      </c>
      <c r="N4890" s="11" t="s">
        <v>57</v>
      </c>
      <c r="O4890" s="11" t="s">
        <v>58</v>
      </c>
      <c r="P4890" s="11">
        <v>0</v>
      </c>
      <c r="Q4890" s="11">
        <v>-0.90358154045045502</v>
      </c>
      <c r="R4890" s="11">
        <v>97</v>
      </c>
      <c r="S4890" s="11">
        <v>38</v>
      </c>
      <c r="T4890" s="11">
        <v>163.39605458023499</v>
      </c>
      <c r="U4890" s="11">
        <v>10.4781101755562</v>
      </c>
      <c r="V4890" s="11" t="s">
        <v>56</v>
      </c>
    </row>
    <row r="4891" spans="1:22" x14ac:dyDescent="0.3">
      <c r="A4891" s="9">
        <v>45368.975694444503</v>
      </c>
      <c r="B4891" s="10">
        <v>45368</v>
      </c>
      <c r="C4891" s="11">
        <v>2024</v>
      </c>
      <c r="D4891" s="11">
        <v>3</v>
      </c>
      <c r="E4891" s="11">
        <v>17</v>
      </c>
      <c r="F4891" s="11">
        <v>23</v>
      </c>
      <c r="G4891" s="11" t="s">
        <v>66</v>
      </c>
      <c r="H4891" s="11" t="s">
        <v>65</v>
      </c>
      <c r="I4891" s="11">
        <v>40.743563270780903</v>
      </c>
      <c r="J4891" s="11">
        <v>-73.881511813111501</v>
      </c>
      <c r="K4891" s="11">
        <v>198</v>
      </c>
      <c r="L4891" s="11">
        <v>45.923237808837797</v>
      </c>
      <c r="M4891" s="11">
        <v>51.351426863872199</v>
      </c>
      <c r="N4891" s="11" t="s">
        <v>54</v>
      </c>
      <c r="O4891" s="11" t="s">
        <v>61</v>
      </c>
      <c r="P4891" s="11">
        <v>0</v>
      </c>
      <c r="Q4891" s="11">
        <v>0.61611782307797203</v>
      </c>
      <c r="R4891" s="11">
        <v>7</v>
      </c>
      <c r="S4891" s="11">
        <v>44</v>
      </c>
      <c r="T4891" s="11">
        <v>54.137375188850498</v>
      </c>
      <c r="U4891" s="11">
        <v>15.866126157494101</v>
      </c>
      <c r="V4891" s="11" t="s">
        <v>63</v>
      </c>
    </row>
    <row r="4892" spans="1:22" x14ac:dyDescent="0.3">
      <c r="A4892" s="9">
        <v>45368.979166666701</v>
      </c>
      <c r="B4892" s="10">
        <v>45368</v>
      </c>
      <c r="C4892" s="11">
        <v>2024</v>
      </c>
      <c r="D4892" s="11">
        <v>3</v>
      </c>
      <c r="E4892" s="11">
        <v>17</v>
      </c>
      <c r="F4892" s="11">
        <v>23</v>
      </c>
      <c r="G4892" s="11" t="s">
        <v>66</v>
      </c>
      <c r="H4892" s="11" t="s">
        <v>65</v>
      </c>
      <c r="I4892" s="11">
        <v>40.823007871574703</v>
      </c>
      <c r="J4892" s="11">
        <v>-73.853225244581395</v>
      </c>
      <c r="K4892" s="11">
        <v>76</v>
      </c>
      <c r="L4892" s="11">
        <v>62.474725031378803</v>
      </c>
      <c r="M4892" s="11">
        <v>92.776884412450897</v>
      </c>
      <c r="N4892" s="11" t="s">
        <v>57</v>
      </c>
      <c r="O4892" s="11" t="s">
        <v>58</v>
      </c>
      <c r="P4892" s="11">
        <v>0</v>
      </c>
      <c r="Q4892" s="11">
        <v>-0.820555235954602</v>
      </c>
      <c r="R4892" s="11">
        <v>93</v>
      </c>
      <c r="S4892" s="11">
        <v>7</v>
      </c>
      <c r="T4892" s="11">
        <v>237.55206319976901</v>
      </c>
      <c r="U4892" s="11">
        <v>19.232594333286901</v>
      </c>
      <c r="V4892" s="11" t="s">
        <v>56</v>
      </c>
    </row>
    <row r="4893" spans="1:22" x14ac:dyDescent="0.3">
      <c r="A4893" s="9">
        <v>45368.982638888898</v>
      </c>
      <c r="B4893" s="10">
        <v>45368</v>
      </c>
      <c r="C4893" s="11">
        <v>2024</v>
      </c>
      <c r="D4893" s="11">
        <v>3</v>
      </c>
      <c r="E4893" s="11">
        <v>17</v>
      </c>
      <c r="F4893" s="11">
        <v>23</v>
      </c>
      <c r="G4893" s="11" t="s">
        <v>66</v>
      </c>
      <c r="H4893" s="11" t="s">
        <v>65</v>
      </c>
      <c r="I4893" s="11">
        <v>40.624078107326802</v>
      </c>
      <c r="J4893" s="11">
        <v>-73.819764437456698</v>
      </c>
      <c r="K4893" s="11">
        <v>15</v>
      </c>
      <c r="L4893" s="11">
        <v>79.464946770012503</v>
      </c>
      <c r="M4893" s="11">
        <v>80.950208192370894</v>
      </c>
      <c r="N4893" s="11" t="s">
        <v>59</v>
      </c>
      <c r="O4893" s="11" t="s">
        <v>55</v>
      </c>
      <c r="P4893" s="11">
        <v>1</v>
      </c>
      <c r="Q4893" s="11">
        <v>-0.259627596315677</v>
      </c>
      <c r="R4893" s="11">
        <v>25</v>
      </c>
      <c r="S4893" s="11">
        <v>30</v>
      </c>
      <c r="T4893" s="11">
        <v>156.50092754518801</v>
      </c>
      <c r="U4893" s="11">
        <v>28.755430713932402</v>
      </c>
      <c r="V4893" s="11" t="s">
        <v>56</v>
      </c>
    </row>
    <row r="4894" spans="1:22" x14ac:dyDescent="0.3">
      <c r="A4894" s="9">
        <v>45368.986111111102</v>
      </c>
      <c r="B4894" s="10">
        <v>45368</v>
      </c>
      <c r="C4894" s="11">
        <v>2024</v>
      </c>
      <c r="D4894" s="11">
        <v>3</v>
      </c>
      <c r="E4894" s="11">
        <v>17</v>
      </c>
      <c r="F4894" s="11">
        <v>23</v>
      </c>
      <c r="G4894" s="11" t="s">
        <v>66</v>
      </c>
      <c r="H4894" s="11" t="s">
        <v>65</v>
      </c>
      <c r="I4894" s="11">
        <v>40.7294252455643</v>
      </c>
      <c r="J4894" s="11">
        <v>-73.971614474065902</v>
      </c>
      <c r="K4894" s="11">
        <v>90</v>
      </c>
      <c r="L4894" s="11">
        <v>37.061554518479802</v>
      </c>
      <c r="M4894" s="11">
        <v>97.7453627290311</v>
      </c>
      <c r="N4894" s="11" t="s">
        <v>54</v>
      </c>
      <c r="O4894" s="11" t="s">
        <v>55</v>
      </c>
      <c r="P4894" s="11">
        <v>1</v>
      </c>
      <c r="Q4894" s="11">
        <v>0.77307184410348395</v>
      </c>
      <c r="R4894" s="11">
        <v>97</v>
      </c>
      <c r="S4894" s="11">
        <v>17</v>
      </c>
      <c r="T4894" s="11">
        <v>338.42035691386701</v>
      </c>
      <c r="U4894" s="11">
        <v>19.6868534441817</v>
      </c>
      <c r="V4894" s="11" t="s">
        <v>56</v>
      </c>
    </row>
    <row r="4895" spans="1:22" x14ac:dyDescent="0.3">
      <c r="A4895" s="9">
        <v>45368.989583333299</v>
      </c>
      <c r="B4895" s="10">
        <v>45368</v>
      </c>
      <c r="C4895" s="11">
        <v>2024</v>
      </c>
      <c r="D4895" s="11">
        <v>3</v>
      </c>
      <c r="E4895" s="11">
        <v>17</v>
      </c>
      <c r="F4895" s="11">
        <v>23</v>
      </c>
      <c r="G4895" s="11" t="s">
        <v>66</v>
      </c>
      <c r="H4895" s="11" t="s">
        <v>65</v>
      </c>
      <c r="I4895" s="11">
        <v>40.744903149116297</v>
      </c>
      <c r="J4895" s="11">
        <v>-73.897843700188901</v>
      </c>
      <c r="K4895" s="11">
        <v>197</v>
      </c>
      <c r="L4895" s="11">
        <v>59.434608396713898</v>
      </c>
      <c r="M4895" s="11">
        <v>28.657065204831699</v>
      </c>
      <c r="N4895" s="11" t="s">
        <v>54</v>
      </c>
      <c r="O4895" s="11" t="s">
        <v>61</v>
      </c>
      <c r="P4895" s="11">
        <v>0</v>
      </c>
      <c r="Q4895" s="11">
        <v>0.77740374380748201</v>
      </c>
      <c r="R4895" s="11">
        <v>8</v>
      </c>
      <c r="S4895" s="11">
        <v>27</v>
      </c>
      <c r="T4895" s="11">
        <v>184.217591381087</v>
      </c>
      <c r="U4895" s="11">
        <v>27.137895265283099</v>
      </c>
      <c r="V4895" s="11" t="s">
        <v>63</v>
      </c>
    </row>
    <row r="4896" spans="1:22" x14ac:dyDescent="0.3">
      <c r="A4896" s="9">
        <v>45368.993055555598</v>
      </c>
      <c r="B4896" s="10">
        <v>45368</v>
      </c>
      <c r="C4896" s="11">
        <v>2024</v>
      </c>
      <c r="D4896" s="11">
        <v>3</v>
      </c>
      <c r="E4896" s="11">
        <v>17</v>
      </c>
      <c r="F4896" s="11">
        <v>23</v>
      </c>
      <c r="G4896" s="11" t="s">
        <v>66</v>
      </c>
      <c r="H4896" s="11" t="s">
        <v>65</v>
      </c>
      <c r="I4896" s="11">
        <v>40.612043078414402</v>
      </c>
      <c r="J4896" s="11">
        <v>-73.839813072615897</v>
      </c>
      <c r="K4896" s="11">
        <v>180</v>
      </c>
      <c r="L4896" s="11">
        <v>8.3901802612361305</v>
      </c>
      <c r="M4896" s="11">
        <v>36.615253777598902</v>
      </c>
      <c r="N4896" s="11" t="s">
        <v>57</v>
      </c>
      <c r="O4896" s="11" t="s">
        <v>60</v>
      </c>
      <c r="P4896" s="11">
        <v>0</v>
      </c>
      <c r="Q4896" s="11">
        <v>-0.49281542289522301</v>
      </c>
      <c r="R4896" s="11">
        <v>86</v>
      </c>
      <c r="S4896" s="11">
        <v>27</v>
      </c>
      <c r="T4896" s="11">
        <v>70.866181708115803</v>
      </c>
      <c r="U4896" s="11">
        <v>19.603430285752101</v>
      </c>
      <c r="V4896" s="11" t="s">
        <v>56</v>
      </c>
    </row>
    <row r="4897" spans="1:22" x14ac:dyDescent="0.3">
      <c r="A4897" s="9">
        <v>45368.996527777803</v>
      </c>
      <c r="B4897" s="10">
        <v>45368</v>
      </c>
      <c r="C4897" s="11">
        <v>2024</v>
      </c>
      <c r="D4897" s="11">
        <v>3</v>
      </c>
      <c r="E4897" s="11">
        <v>17</v>
      </c>
      <c r="F4897" s="11">
        <v>23</v>
      </c>
      <c r="G4897" s="11" t="s">
        <v>66</v>
      </c>
      <c r="H4897" s="11" t="s">
        <v>65</v>
      </c>
      <c r="I4897" s="11">
        <v>40.650540726828403</v>
      </c>
      <c r="J4897" s="11">
        <v>-73.920995842882505</v>
      </c>
      <c r="K4897" s="11">
        <v>245</v>
      </c>
      <c r="L4897" s="11">
        <v>28.546023333745399</v>
      </c>
      <c r="M4897" s="11">
        <v>13.653744388595401</v>
      </c>
      <c r="N4897" s="11" t="s">
        <v>59</v>
      </c>
      <c r="O4897" s="11" t="s">
        <v>58</v>
      </c>
      <c r="P4897" s="11">
        <v>0</v>
      </c>
      <c r="Q4897" s="11">
        <v>-0.169237468874088</v>
      </c>
      <c r="R4897" s="11">
        <v>81</v>
      </c>
      <c r="S4897" s="11">
        <v>42</v>
      </c>
      <c r="T4897" s="11">
        <v>252.761591546343</v>
      </c>
      <c r="U4897" s="11">
        <v>16.027499436934601</v>
      </c>
      <c r="V4897" s="11" t="s">
        <v>56</v>
      </c>
    </row>
    <row r="4898" spans="1:22" x14ac:dyDescent="0.3">
      <c r="A4898" s="9">
        <v>45369</v>
      </c>
      <c r="B4898" s="10">
        <v>45369</v>
      </c>
      <c r="C4898" s="11">
        <v>2024</v>
      </c>
      <c r="D4898" s="11">
        <v>3</v>
      </c>
      <c r="E4898" s="11">
        <v>18</v>
      </c>
      <c r="F4898" s="11">
        <v>0</v>
      </c>
      <c r="G4898" s="11" t="s">
        <v>67</v>
      </c>
      <c r="H4898" s="11" t="s">
        <v>53</v>
      </c>
      <c r="I4898" s="11">
        <v>40.821496849630101</v>
      </c>
      <c r="J4898" s="11">
        <v>-73.713807449045305</v>
      </c>
      <c r="K4898" s="11">
        <v>121</v>
      </c>
      <c r="L4898" s="11">
        <v>26.187416047900999</v>
      </c>
      <c r="M4898" s="11">
        <v>19.3226252445839</v>
      </c>
      <c r="N4898" s="11" t="s">
        <v>54</v>
      </c>
      <c r="O4898" s="11" t="s">
        <v>60</v>
      </c>
      <c r="P4898" s="11">
        <v>0</v>
      </c>
      <c r="Q4898" s="11">
        <v>-0.16533513434397401</v>
      </c>
      <c r="R4898" s="11">
        <v>53</v>
      </c>
      <c r="S4898" s="11">
        <v>39</v>
      </c>
      <c r="T4898" s="11">
        <v>96.850827962380606</v>
      </c>
      <c r="U4898" s="11">
        <v>9.3713112776989096</v>
      </c>
      <c r="V4898" s="11" t="s">
        <v>63</v>
      </c>
    </row>
    <row r="4899" spans="1:22" x14ac:dyDescent="0.3">
      <c r="A4899" s="9">
        <v>45369.003472222197</v>
      </c>
      <c r="B4899" s="10">
        <v>45369</v>
      </c>
      <c r="C4899" s="11">
        <v>2024</v>
      </c>
      <c r="D4899" s="11">
        <v>3</v>
      </c>
      <c r="E4899" s="11">
        <v>18</v>
      </c>
      <c r="F4899" s="11">
        <v>0</v>
      </c>
      <c r="G4899" s="11" t="s">
        <v>67</v>
      </c>
      <c r="H4899" s="11" t="s">
        <v>53</v>
      </c>
      <c r="I4899" s="11">
        <v>40.888507675949697</v>
      </c>
      <c r="J4899" s="11">
        <v>-73.791882517967196</v>
      </c>
      <c r="K4899" s="11">
        <v>234</v>
      </c>
      <c r="L4899" s="11">
        <v>77.186331705755805</v>
      </c>
      <c r="M4899" s="11">
        <v>18.077024795082799</v>
      </c>
      <c r="N4899" s="11" t="s">
        <v>57</v>
      </c>
      <c r="O4899" s="11" t="s">
        <v>55</v>
      </c>
      <c r="P4899" s="11">
        <v>1</v>
      </c>
      <c r="Q4899" s="11">
        <v>-0.35903842217026799</v>
      </c>
      <c r="R4899" s="11">
        <v>68</v>
      </c>
      <c r="S4899" s="11">
        <v>42</v>
      </c>
      <c r="T4899" s="11">
        <v>190.755860270178</v>
      </c>
      <c r="U4899" s="11">
        <v>26.831865639698002</v>
      </c>
      <c r="V4899" s="11" t="s">
        <v>56</v>
      </c>
    </row>
    <row r="4900" spans="1:22" x14ac:dyDescent="0.3">
      <c r="A4900" s="9">
        <v>45369.006944444503</v>
      </c>
      <c r="B4900" s="10">
        <v>45369</v>
      </c>
      <c r="C4900" s="11">
        <v>2024</v>
      </c>
      <c r="D4900" s="11">
        <v>3</v>
      </c>
      <c r="E4900" s="11">
        <v>18</v>
      </c>
      <c r="F4900" s="11">
        <v>0</v>
      </c>
      <c r="G4900" s="11" t="s">
        <v>67</v>
      </c>
      <c r="H4900" s="11" t="s">
        <v>53</v>
      </c>
      <c r="I4900" s="11">
        <v>40.736707940925903</v>
      </c>
      <c r="J4900" s="11">
        <v>-73.863086089546499</v>
      </c>
      <c r="K4900" s="11">
        <v>282</v>
      </c>
      <c r="L4900" s="11">
        <v>40.621109948419502</v>
      </c>
      <c r="M4900" s="11">
        <v>74.539200444425703</v>
      </c>
      <c r="N4900" s="11" t="s">
        <v>57</v>
      </c>
      <c r="O4900" s="11" t="s">
        <v>55</v>
      </c>
      <c r="P4900" s="11">
        <v>1</v>
      </c>
      <c r="Q4900" s="11">
        <v>0.95737243769521696</v>
      </c>
      <c r="R4900" s="11">
        <v>29</v>
      </c>
      <c r="S4900" s="11">
        <v>44</v>
      </c>
      <c r="T4900" s="11">
        <v>189.17176253107601</v>
      </c>
      <c r="U4900" s="11">
        <v>23.2947315736495</v>
      </c>
      <c r="V4900" s="11" t="s">
        <v>56</v>
      </c>
    </row>
    <row r="4901" spans="1:22" x14ac:dyDescent="0.3">
      <c r="A4901" s="9">
        <v>45369.010416666701</v>
      </c>
      <c r="B4901" s="10">
        <v>45369</v>
      </c>
      <c r="C4901" s="11">
        <v>2024</v>
      </c>
      <c r="D4901" s="11">
        <v>3</v>
      </c>
      <c r="E4901" s="11">
        <v>18</v>
      </c>
      <c r="F4901" s="11">
        <v>0</v>
      </c>
      <c r="G4901" s="11" t="s">
        <v>67</v>
      </c>
      <c r="H4901" s="11" t="s">
        <v>53</v>
      </c>
      <c r="I4901" s="11">
        <v>40.610503338961799</v>
      </c>
      <c r="J4901" s="11">
        <v>-73.830099876762503</v>
      </c>
      <c r="K4901" s="11">
        <v>184</v>
      </c>
      <c r="L4901" s="11">
        <v>8.0380454243444799</v>
      </c>
      <c r="M4901" s="11">
        <v>95.732666470850802</v>
      </c>
      <c r="N4901" s="11" t="s">
        <v>57</v>
      </c>
      <c r="O4901" s="11" t="s">
        <v>58</v>
      </c>
      <c r="P4901" s="11">
        <v>0</v>
      </c>
      <c r="Q4901" s="11">
        <v>0.67906377329303103</v>
      </c>
      <c r="R4901" s="11">
        <v>16</v>
      </c>
      <c r="S4901" s="11">
        <v>27</v>
      </c>
      <c r="T4901" s="11">
        <v>328.35585755762901</v>
      </c>
      <c r="U4901" s="11">
        <v>17.561366670478101</v>
      </c>
      <c r="V4901" s="11" t="s">
        <v>56</v>
      </c>
    </row>
    <row r="4902" spans="1:22" x14ac:dyDescent="0.3">
      <c r="A4902" s="9">
        <v>45369.013888888898</v>
      </c>
      <c r="B4902" s="10">
        <v>45369</v>
      </c>
      <c r="C4902" s="11">
        <v>2024</v>
      </c>
      <c r="D4902" s="11">
        <v>3</v>
      </c>
      <c r="E4902" s="11">
        <v>18</v>
      </c>
      <c r="F4902" s="11">
        <v>0</v>
      </c>
      <c r="G4902" s="11" t="s">
        <v>67</v>
      </c>
      <c r="H4902" s="11" t="s">
        <v>53</v>
      </c>
      <c r="I4902" s="11">
        <v>40.6396243802591</v>
      </c>
      <c r="J4902" s="11">
        <v>-73.977940752328905</v>
      </c>
      <c r="K4902" s="11">
        <v>133</v>
      </c>
      <c r="L4902" s="11">
        <v>10.655572616079001</v>
      </c>
      <c r="M4902" s="11">
        <v>23.116530827885398</v>
      </c>
      <c r="N4902" s="11" t="s">
        <v>57</v>
      </c>
      <c r="O4902" s="11" t="s">
        <v>60</v>
      </c>
      <c r="P4902" s="11">
        <v>0</v>
      </c>
      <c r="Q4902" s="11">
        <v>0.53185103350030005</v>
      </c>
      <c r="R4902" s="11">
        <v>37</v>
      </c>
      <c r="S4902" s="11">
        <v>39</v>
      </c>
      <c r="T4902" s="11">
        <v>91.026069758278894</v>
      </c>
      <c r="U4902" s="11">
        <v>22.625116296024999</v>
      </c>
      <c r="V4902" s="11" t="s">
        <v>56</v>
      </c>
    </row>
    <row r="4903" spans="1:22" x14ac:dyDescent="0.3">
      <c r="A4903" s="9">
        <v>45369.017361111102</v>
      </c>
      <c r="B4903" s="10">
        <v>45369</v>
      </c>
      <c r="C4903" s="11">
        <v>2024</v>
      </c>
      <c r="D4903" s="11">
        <v>3</v>
      </c>
      <c r="E4903" s="11">
        <v>18</v>
      </c>
      <c r="F4903" s="11">
        <v>0</v>
      </c>
      <c r="G4903" s="11" t="s">
        <v>67</v>
      </c>
      <c r="H4903" s="11" t="s">
        <v>53</v>
      </c>
      <c r="I4903" s="11">
        <v>40.830904737872999</v>
      </c>
      <c r="J4903" s="11">
        <v>-73.878731974740106</v>
      </c>
      <c r="K4903" s="11">
        <v>207</v>
      </c>
      <c r="L4903" s="11">
        <v>6.2196297153711297</v>
      </c>
      <c r="M4903" s="11">
        <v>44.283785220015197</v>
      </c>
      <c r="N4903" s="11" t="s">
        <v>59</v>
      </c>
      <c r="O4903" s="11" t="s">
        <v>55</v>
      </c>
      <c r="P4903" s="11">
        <v>0</v>
      </c>
      <c r="Q4903" s="11">
        <v>-5.6077133801483298E-2</v>
      </c>
      <c r="R4903" s="11">
        <v>98</v>
      </c>
      <c r="S4903" s="11">
        <v>46</v>
      </c>
      <c r="T4903" s="11">
        <v>440.22709279023297</v>
      </c>
      <c r="U4903" s="11">
        <v>26.284063556769802</v>
      </c>
      <c r="V4903" s="11" t="s">
        <v>56</v>
      </c>
    </row>
    <row r="4904" spans="1:22" x14ac:dyDescent="0.3">
      <c r="A4904" s="9">
        <v>45369.020833333299</v>
      </c>
      <c r="B4904" s="10">
        <v>45369</v>
      </c>
      <c r="C4904" s="11">
        <v>2024</v>
      </c>
      <c r="D4904" s="11">
        <v>3</v>
      </c>
      <c r="E4904" s="11">
        <v>18</v>
      </c>
      <c r="F4904" s="11">
        <v>0</v>
      </c>
      <c r="G4904" s="11" t="s">
        <v>67</v>
      </c>
      <c r="H4904" s="11" t="s">
        <v>53</v>
      </c>
      <c r="I4904" s="11">
        <v>40.645320274081001</v>
      </c>
      <c r="J4904" s="11">
        <v>-73.826193954895501</v>
      </c>
      <c r="K4904" s="11">
        <v>186</v>
      </c>
      <c r="L4904" s="11">
        <v>25.226500089740501</v>
      </c>
      <c r="M4904" s="11">
        <v>48.035111594817998</v>
      </c>
      <c r="N4904" s="11" t="s">
        <v>54</v>
      </c>
      <c r="O4904" s="11" t="s">
        <v>58</v>
      </c>
      <c r="P4904" s="11">
        <v>0</v>
      </c>
      <c r="Q4904" s="11">
        <v>0.195545594917933</v>
      </c>
      <c r="R4904" s="11">
        <v>37</v>
      </c>
      <c r="S4904" s="11">
        <v>4</v>
      </c>
      <c r="T4904" s="11">
        <v>354.43000866491099</v>
      </c>
      <c r="U4904" s="11">
        <v>7.4998051020922203</v>
      </c>
      <c r="V4904" s="11" t="s">
        <v>63</v>
      </c>
    </row>
    <row r="4905" spans="1:22" x14ac:dyDescent="0.3">
      <c r="A4905" s="9">
        <v>45369.024305555598</v>
      </c>
      <c r="B4905" s="10">
        <v>45369</v>
      </c>
      <c r="C4905" s="11">
        <v>2024</v>
      </c>
      <c r="D4905" s="11">
        <v>3</v>
      </c>
      <c r="E4905" s="11">
        <v>18</v>
      </c>
      <c r="F4905" s="11">
        <v>0</v>
      </c>
      <c r="G4905" s="11" t="s">
        <v>67</v>
      </c>
      <c r="H4905" s="11" t="s">
        <v>53</v>
      </c>
      <c r="I4905" s="11">
        <v>40.800892494716102</v>
      </c>
      <c r="J4905" s="11">
        <v>-73.857353962656106</v>
      </c>
      <c r="K4905" s="11">
        <v>98</v>
      </c>
      <c r="L4905" s="11">
        <v>64.656066828144304</v>
      </c>
      <c r="M4905" s="11">
        <v>64.360645519305706</v>
      </c>
      <c r="N4905" s="11" t="s">
        <v>57</v>
      </c>
      <c r="O4905" s="11" t="s">
        <v>58</v>
      </c>
      <c r="P4905" s="11">
        <v>0</v>
      </c>
      <c r="Q4905" s="11">
        <v>0.390485420721012</v>
      </c>
      <c r="R4905" s="11">
        <v>67</v>
      </c>
      <c r="S4905" s="11">
        <v>17</v>
      </c>
      <c r="T4905" s="11">
        <v>477.08966762287901</v>
      </c>
      <c r="U4905" s="11">
        <v>27.448285750608399</v>
      </c>
      <c r="V4905" s="11" t="s">
        <v>63</v>
      </c>
    </row>
    <row r="4906" spans="1:22" x14ac:dyDescent="0.3">
      <c r="A4906" s="9">
        <v>45369.027777777803</v>
      </c>
      <c r="B4906" s="10">
        <v>45369</v>
      </c>
      <c r="C4906" s="11">
        <v>2024</v>
      </c>
      <c r="D4906" s="11">
        <v>3</v>
      </c>
      <c r="E4906" s="11">
        <v>18</v>
      </c>
      <c r="F4906" s="11">
        <v>0</v>
      </c>
      <c r="G4906" s="11" t="s">
        <v>67</v>
      </c>
      <c r="H4906" s="11" t="s">
        <v>53</v>
      </c>
      <c r="I4906" s="11">
        <v>40.661292765544999</v>
      </c>
      <c r="J4906" s="11">
        <v>-73.886318506053598</v>
      </c>
      <c r="K4906" s="11">
        <v>130</v>
      </c>
      <c r="L4906" s="11">
        <v>19.3201357719512</v>
      </c>
      <c r="M4906" s="11">
        <v>39.4304984859481</v>
      </c>
      <c r="N4906" s="11" t="s">
        <v>59</v>
      </c>
      <c r="O4906" s="11" t="s">
        <v>58</v>
      </c>
      <c r="P4906" s="11">
        <v>0</v>
      </c>
      <c r="Q4906" s="11">
        <v>-0.42666891657398298</v>
      </c>
      <c r="R4906" s="11">
        <v>10</v>
      </c>
      <c r="S4906" s="11">
        <v>19</v>
      </c>
      <c r="T4906" s="11">
        <v>293.02357251077399</v>
      </c>
      <c r="U4906" s="11">
        <v>27.925761978317301</v>
      </c>
      <c r="V4906" s="11" t="s">
        <v>56</v>
      </c>
    </row>
    <row r="4907" spans="1:22" x14ac:dyDescent="0.3">
      <c r="A4907" s="9">
        <v>45369.03125</v>
      </c>
      <c r="B4907" s="10">
        <v>45369</v>
      </c>
      <c r="C4907" s="11">
        <v>2024</v>
      </c>
      <c r="D4907" s="11">
        <v>3</v>
      </c>
      <c r="E4907" s="11">
        <v>18</v>
      </c>
      <c r="F4907" s="11">
        <v>0</v>
      </c>
      <c r="G4907" s="11" t="s">
        <v>67</v>
      </c>
      <c r="H4907" s="11" t="s">
        <v>53</v>
      </c>
      <c r="I4907" s="11">
        <v>40.896374524337901</v>
      </c>
      <c r="J4907" s="11">
        <v>-73.982012110227501</v>
      </c>
      <c r="K4907" s="11">
        <v>271</v>
      </c>
      <c r="L4907" s="11">
        <v>54.039032760645597</v>
      </c>
      <c r="M4907" s="11">
        <v>69.686130382991195</v>
      </c>
      <c r="N4907" s="11" t="s">
        <v>54</v>
      </c>
      <c r="O4907" s="11" t="s">
        <v>61</v>
      </c>
      <c r="P4907" s="11">
        <v>1</v>
      </c>
      <c r="Q4907" s="11">
        <v>0.90949405339584899</v>
      </c>
      <c r="R4907" s="11">
        <v>94</v>
      </c>
      <c r="S4907" s="11">
        <v>34</v>
      </c>
      <c r="T4907" s="11">
        <v>381.23878377335598</v>
      </c>
      <c r="U4907" s="11">
        <v>17.326776244623499</v>
      </c>
      <c r="V4907" s="11" t="s">
        <v>56</v>
      </c>
    </row>
    <row r="4908" spans="1:22" x14ac:dyDescent="0.3">
      <c r="A4908" s="9">
        <v>45369.034722222197</v>
      </c>
      <c r="B4908" s="10">
        <v>45369</v>
      </c>
      <c r="C4908" s="11">
        <v>2024</v>
      </c>
      <c r="D4908" s="11">
        <v>3</v>
      </c>
      <c r="E4908" s="11">
        <v>18</v>
      </c>
      <c r="F4908" s="11">
        <v>0</v>
      </c>
      <c r="G4908" s="11" t="s">
        <v>67</v>
      </c>
      <c r="H4908" s="11" t="s">
        <v>53</v>
      </c>
      <c r="I4908" s="11">
        <v>40.618844462611499</v>
      </c>
      <c r="J4908" s="11">
        <v>-73.851567184166001</v>
      </c>
      <c r="K4908" s="11">
        <v>85</v>
      </c>
      <c r="L4908" s="11">
        <v>28.082640763217299</v>
      </c>
      <c r="M4908" s="11">
        <v>60.627799336076698</v>
      </c>
      <c r="N4908" s="11" t="s">
        <v>57</v>
      </c>
      <c r="O4908" s="11" t="s">
        <v>60</v>
      </c>
      <c r="P4908" s="11">
        <v>0</v>
      </c>
      <c r="Q4908" s="11">
        <v>0.27259797375043598</v>
      </c>
      <c r="R4908" s="11">
        <v>30</v>
      </c>
      <c r="S4908" s="11">
        <v>33</v>
      </c>
      <c r="T4908" s="11">
        <v>328.35062762496898</v>
      </c>
      <c r="U4908" s="11">
        <v>11.5874834853518</v>
      </c>
      <c r="V4908" s="11" t="s">
        <v>63</v>
      </c>
    </row>
    <row r="4909" spans="1:22" x14ac:dyDescent="0.3">
      <c r="A4909" s="9">
        <v>45369.038194444503</v>
      </c>
      <c r="B4909" s="10">
        <v>45369</v>
      </c>
      <c r="C4909" s="11">
        <v>2024</v>
      </c>
      <c r="D4909" s="11">
        <v>3</v>
      </c>
      <c r="E4909" s="11">
        <v>18</v>
      </c>
      <c r="F4909" s="11">
        <v>0</v>
      </c>
      <c r="G4909" s="11" t="s">
        <v>67</v>
      </c>
      <c r="H4909" s="11" t="s">
        <v>53</v>
      </c>
      <c r="I4909" s="11">
        <v>40.694967182967297</v>
      </c>
      <c r="J4909" s="11">
        <v>-73.708061776426803</v>
      </c>
      <c r="K4909" s="11">
        <v>230</v>
      </c>
      <c r="L4909" s="11">
        <v>75.544846251383504</v>
      </c>
      <c r="M4909" s="11">
        <v>88.825237706010697</v>
      </c>
      <c r="N4909" s="11" t="s">
        <v>57</v>
      </c>
      <c r="O4909" s="11" t="s">
        <v>58</v>
      </c>
      <c r="P4909" s="11">
        <v>1</v>
      </c>
      <c r="Q4909" s="11">
        <v>0.260551574896489</v>
      </c>
      <c r="R4909" s="11">
        <v>86</v>
      </c>
      <c r="S4909" s="11">
        <v>0</v>
      </c>
      <c r="T4909" s="11">
        <v>107.393553138603</v>
      </c>
      <c r="U4909" s="11">
        <v>19.304046466899099</v>
      </c>
      <c r="V4909" s="11" t="s">
        <v>56</v>
      </c>
    </row>
    <row r="4910" spans="1:22" x14ac:dyDescent="0.3">
      <c r="A4910" s="9">
        <v>45369.041666666701</v>
      </c>
      <c r="B4910" s="10">
        <v>45369</v>
      </c>
      <c r="C4910" s="11">
        <v>2024</v>
      </c>
      <c r="D4910" s="11">
        <v>3</v>
      </c>
      <c r="E4910" s="11">
        <v>18</v>
      </c>
      <c r="F4910" s="11">
        <v>1</v>
      </c>
      <c r="G4910" s="11" t="s">
        <v>67</v>
      </c>
      <c r="H4910" s="11" t="s">
        <v>53</v>
      </c>
      <c r="I4910" s="11">
        <v>40.877260363040598</v>
      </c>
      <c r="J4910" s="11">
        <v>-73.706793427410304</v>
      </c>
      <c r="K4910" s="11">
        <v>257</v>
      </c>
      <c r="L4910" s="11">
        <v>77.080177534819498</v>
      </c>
      <c r="M4910" s="11">
        <v>90.299311264431907</v>
      </c>
      <c r="N4910" s="11" t="s">
        <v>54</v>
      </c>
      <c r="O4910" s="11" t="s">
        <v>55</v>
      </c>
      <c r="P4910" s="11">
        <v>0</v>
      </c>
      <c r="Q4910" s="11">
        <v>9.3670645790576407E-2</v>
      </c>
      <c r="R4910" s="11">
        <v>51</v>
      </c>
      <c r="S4910" s="11">
        <v>19</v>
      </c>
      <c r="T4910" s="11">
        <v>211.78145151739199</v>
      </c>
      <c r="U4910" s="11">
        <v>13.7220504336471</v>
      </c>
      <c r="V4910" s="11" t="s">
        <v>56</v>
      </c>
    </row>
    <row r="4911" spans="1:22" x14ac:dyDescent="0.3">
      <c r="A4911" s="9">
        <v>45369.045138888898</v>
      </c>
      <c r="B4911" s="10">
        <v>45369</v>
      </c>
      <c r="C4911" s="11">
        <v>2024</v>
      </c>
      <c r="D4911" s="11">
        <v>3</v>
      </c>
      <c r="E4911" s="11">
        <v>18</v>
      </c>
      <c r="F4911" s="11">
        <v>1</v>
      </c>
      <c r="G4911" s="11" t="s">
        <v>67</v>
      </c>
      <c r="H4911" s="11" t="s">
        <v>53</v>
      </c>
      <c r="I4911" s="11">
        <v>40.883414392052202</v>
      </c>
      <c r="J4911" s="11">
        <v>-73.992096526928293</v>
      </c>
      <c r="K4911" s="11">
        <v>217</v>
      </c>
      <c r="L4911" s="11">
        <v>9.8910421063481309</v>
      </c>
      <c r="M4911" s="11">
        <v>74.840870572681396</v>
      </c>
      <c r="N4911" s="11" t="s">
        <v>54</v>
      </c>
      <c r="O4911" s="11" t="s">
        <v>60</v>
      </c>
      <c r="P4911" s="11">
        <v>0</v>
      </c>
      <c r="Q4911" s="11">
        <v>0.55566866244744895</v>
      </c>
      <c r="R4911" s="11">
        <v>68</v>
      </c>
      <c r="S4911" s="11">
        <v>16</v>
      </c>
      <c r="T4911" s="11">
        <v>441.87720739374299</v>
      </c>
      <c r="U4911" s="11">
        <v>14.4907333450205</v>
      </c>
      <c r="V4911" s="11" t="s">
        <v>56</v>
      </c>
    </row>
    <row r="4912" spans="1:22" x14ac:dyDescent="0.3">
      <c r="A4912" s="9">
        <v>45369.048611111102</v>
      </c>
      <c r="B4912" s="10">
        <v>45369</v>
      </c>
      <c r="C4912" s="11">
        <v>2024</v>
      </c>
      <c r="D4912" s="11">
        <v>3</v>
      </c>
      <c r="E4912" s="11">
        <v>18</v>
      </c>
      <c r="F4912" s="11">
        <v>1</v>
      </c>
      <c r="G4912" s="11" t="s">
        <v>67</v>
      </c>
      <c r="H4912" s="11" t="s">
        <v>53</v>
      </c>
      <c r="I4912" s="11">
        <v>40.690714234979701</v>
      </c>
      <c r="J4912" s="11">
        <v>-73.994370180807707</v>
      </c>
      <c r="K4912" s="11">
        <v>170</v>
      </c>
      <c r="L4912" s="11">
        <v>52.301388076681597</v>
      </c>
      <c r="M4912" s="11">
        <v>91.618512715021595</v>
      </c>
      <c r="N4912" s="11" t="s">
        <v>57</v>
      </c>
      <c r="O4912" s="11" t="s">
        <v>61</v>
      </c>
      <c r="P4912" s="11">
        <v>0</v>
      </c>
      <c r="Q4912" s="11">
        <v>-0.95758331054633605</v>
      </c>
      <c r="R4912" s="11">
        <v>38</v>
      </c>
      <c r="S4912" s="11">
        <v>13</v>
      </c>
      <c r="T4912" s="11">
        <v>165.00925330563601</v>
      </c>
      <c r="U4912" s="11">
        <v>25.2531969430628</v>
      </c>
      <c r="V4912" s="11" t="s">
        <v>56</v>
      </c>
    </row>
    <row r="4913" spans="1:22" x14ac:dyDescent="0.3">
      <c r="A4913" s="9">
        <v>45369.052083333299</v>
      </c>
      <c r="B4913" s="10">
        <v>45369</v>
      </c>
      <c r="C4913" s="11">
        <v>2024</v>
      </c>
      <c r="D4913" s="11">
        <v>3</v>
      </c>
      <c r="E4913" s="11">
        <v>18</v>
      </c>
      <c r="F4913" s="11">
        <v>1</v>
      </c>
      <c r="G4913" s="11" t="s">
        <v>67</v>
      </c>
      <c r="H4913" s="11" t="s">
        <v>53</v>
      </c>
      <c r="I4913" s="11">
        <v>40.7308389801874</v>
      </c>
      <c r="J4913" s="11">
        <v>-73.918644599514707</v>
      </c>
      <c r="K4913" s="11">
        <v>217</v>
      </c>
      <c r="L4913" s="11">
        <v>63.955765731394798</v>
      </c>
      <c r="M4913" s="11">
        <v>69.758753958781298</v>
      </c>
      <c r="N4913" s="11" t="s">
        <v>59</v>
      </c>
      <c r="O4913" s="11" t="s">
        <v>55</v>
      </c>
      <c r="P4913" s="11">
        <v>0</v>
      </c>
      <c r="Q4913" s="11">
        <v>0.436516051841498</v>
      </c>
      <c r="R4913" s="11">
        <v>33</v>
      </c>
      <c r="S4913" s="11">
        <v>21</v>
      </c>
      <c r="T4913" s="11">
        <v>338.18449620611602</v>
      </c>
      <c r="U4913" s="11">
        <v>8.4010917825346798</v>
      </c>
      <c r="V4913" s="11" t="s">
        <v>56</v>
      </c>
    </row>
    <row r="4914" spans="1:22" x14ac:dyDescent="0.3">
      <c r="A4914" s="9">
        <v>45369.055555555598</v>
      </c>
      <c r="B4914" s="10">
        <v>45369</v>
      </c>
      <c r="C4914" s="11">
        <v>2024</v>
      </c>
      <c r="D4914" s="11">
        <v>3</v>
      </c>
      <c r="E4914" s="11">
        <v>18</v>
      </c>
      <c r="F4914" s="11">
        <v>1</v>
      </c>
      <c r="G4914" s="11" t="s">
        <v>67</v>
      </c>
      <c r="H4914" s="11" t="s">
        <v>53</v>
      </c>
      <c r="I4914" s="11">
        <v>40.872099524729698</v>
      </c>
      <c r="J4914" s="11">
        <v>-73.769455538844795</v>
      </c>
      <c r="K4914" s="11">
        <v>224</v>
      </c>
      <c r="L4914" s="11">
        <v>24.507051626456601</v>
      </c>
      <c r="M4914" s="11">
        <v>70.354984982614695</v>
      </c>
      <c r="N4914" s="11" t="s">
        <v>59</v>
      </c>
      <c r="O4914" s="11" t="s">
        <v>58</v>
      </c>
      <c r="P4914" s="11">
        <v>1</v>
      </c>
      <c r="Q4914" s="11">
        <v>-0.13725974744893099</v>
      </c>
      <c r="R4914" s="11">
        <v>19</v>
      </c>
      <c r="S4914" s="11">
        <v>35</v>
      </c>
      <c r="T4914" s="11">
        <v>351.06275353785401</v>
      </c>
      <c r="U4914" s="11">
        <v>11.295169394524599</v>
      </c>
      <c r="V4914" s="11" t="s">
        <v>56</v>
      </c>
    </row>
    <row r="4915" spans="1:22" x14ac:dyDescent="0.3">
      <c r="A4915" s="9">
        <v>45369.059027777803</v>
      </c>
      <c r="B4915" s="10">
        <v>45369</v>
      </c>
      <c r="C4915" s="11">
        <v>2024</v>
      </c>
      <c r="D4915" s="11">
        <v>3</v>
      </c>
      <c r="E4915" s="11">
        <v>18</v>
      </c>
      <c r="F4915" s="11">
        <v>1</v>
      </c>
      <c r="G4915" s="11" t="s">
        <v>67</v>
      </c>
      <c r="H4915" s="11" t="s">
        <v>53</v>
      </c>
      <c r="I4915" s="11">
        <v>40.866126345096802</v>
      </c>
      <c r="J4915" s="11">
        <v>-73.708188905613</v>
      </c>
      <c r="K4915" s="11">
        <v>276</v>
      </c>
      <c r="L4915" s="11">
        <v>42.492461184382897</v>
      </c>
      <c r="M4915" s="11">
        <v>92.150946799450097</v>
      </c>
      <c r="N4915" s="11" t="s">
        <v>54</v>
      </c>
      <c r="O4915" s="11" t="s">
        <v>58</v>
      </c>
      <c r="P4915" s="11">
        <v>0</v>
      </c>
      <c r="Q4915" s="11">
        <v>0.60235745495138704</v>
      </c>
      <c r="R4915" s="11">
        <v>24</v>
      </c>
      <c r="S4915" s="11">
        <v>6</v>
      </c>
      <c r="T4915" s="11">
        <v>475.10088446090401</v>
      </c>
      <c r="U4915" s="11">
        <v>9.5402753291469402</v>
      </c>
      <c r="V4915" s="11" t="s">
        <v>56</v>
      </c>
    </row>
    <row r="4916" spans="1:22" x14ac:dyDescent="0.3">
      <c r="A4916" s="9">
        <v>45369.0625</v>
      </c>
      <c r="B4916" s="10">
        <v>45369</v>
      </c>
      <c r="C4916" s="11">
        <v>2024</v>
      </c>
      <c r="D4916" s="11">
        <v>3</v>
      </c>
      <c r="E4916" s="11">
        <v>18</v>
      </c>
      <c r="F4916" s="11">
        <v>1</v>
      </c>
      <c r="G4916" s="11" t="s">
        <v>67</v>
      </c>
      <c r="H4916" s="11" t="s">
        <v>53</v>
      </c>
      <c r="I4916" s="11">
        <v>40.660058690634699</v>
      </c>
      <c r="J4916" s="11">
        <v>-73.7878632032143</v>
      </c>
      <c r="K4916" s="11">
        <v>37</v>
      </c>
      <c r="L4916" s="11">
        <v>22.793158795865502</v>
      </c>
      <c r="M4916" s="11">
        <v>56.706746934221599</v>
      </c>
      <c r="N4916" s="11" t="s">
        <v>59</v>
      </c>
      <c r="O4916" s="11" t="s">
        <v>61</v>
      </c>
      <c r="P4916" s="11">
        <v>0</v>
      </c>
      <c r="Q4916" s="11">
        <v>-0.32022854986877702</v>
      </c>
      <c r="R4916" s="11">
        <v>31</v>
      </c>
      <c r="S4916" s="11">
        <v>22</v>
      </c>
      <c r="T4916" s="11">
        <v>440.54880320455902</v>
      </c>
      <c r="U4916" s="11">
        <v>10.7052859682506</v>
      </c>
      <c r="V4916" s="11" t="s">
        <v>63</v>
      </c>
    </row>
    <row r="4917" spans="1:22" x14ac:dyDescent="0.3">
      <c r="A4917" s="9">
        <v>45369.065972222197</v>
      </c>
      <c r="B4917" s="10">
        <v>45369</v>
      </c>
      <c r="C4917" s="11">
        <v>2024</v>
      </c>
      <c r="D4917" s="11">
        <v>3</v>
      </c>
      <c r="E4917" s="11">
        <v>18</v>
      </c>
      <c r="F4917" s="11">
        <v>1</v>
      </c>
      <c r="G4917" s="11" t="s">
        <v>67</v>
      </c>
      <c r="H4917" s="11" t="s">
        <v>53</v>
      </c>
      <c r="I4917" s="11">
        <v>40.768418876469099</v>
      </c>
      <c r="J4917" s="11">
        <v>-73.705083516666605</v>
      </c>
      <c r="K4917" s="11">
        <v>32</v>
      </c>
      <c r="L4917" s="11">
        <v>45.402071412786697</v>
      </c>
      <c r="M4917" s="11">
        <v>52.907690119104203</v>
      </c>
      <c r="N4917" s="11" t="s">
        <v>54</v>
      </c>
      <c r="O4917" s="11" t="s">
        <v>55</v>
      </c>
      <c r="P4917" s="11">
        <v>0</v>
      </c>
      <c r="Q4917" s="11">
        <v>2.15050619519743E-2</v>
      </c>
      <c r="R4917" s="11">
        <v>12</v>
      </c>
      <c r="S4917" s="11">
        <v>35</v>
      </c>
      <c r="T4917" s="11">
        <v>51.847955241382301</v>
      </c>
      <c r="U4917" s="11">
        <v>20.224538451472899</v>
      </c>
      <c r="V4917" s="11" t="s">
        <v>63</v>
      </c>
    </row>
    <row r="4918" spans="1:22" x14ac:dyDescent="0.3">
      <c r="A4918" s="9">
        <v>45369.069444444503</v>
      </c>
      <c r="B4918" s="10">
        <v>45369</v>
      </c>
      <c r="C4918" s="11">
        <v>2024</v>
      </c>
      <c r="D4918" s="11">
        <v>3</v>
      </c>
      <c r="E4918" s="11">
        <v>18</v>
      </c>
      <c r="F4918" s="11">
        <v>1</v>
      </c>
      <c r="G4918" s="11" t="s">
        <v>67</v>
      </c>
      <c r="H4918" s="11" t="s">
        <v>53</v>
      </c>
      <c r="I4918" s="11">
        <v>40.790872328509103</v>
      </c>
      <c r="J4918" s="11">
        <v>-73.7683342504873</v>
      </c>
      <c r="K4918" s="11">
        <v>13</v>
      </c>
      <c r="L4918" s="11">
        <v>59.407175096081701</v>
      </c>
      <c r="M4918" s="11">
        <v>62.636672955215303</v>
      </c>
      <c r="N4918" s="11" t="s">
        <v>59</v>
      </c>
      <c r="O4918" s="11" t="s">
        <v>58</v>
      </c>
      <c r="P4918" s="11">
        <v>0</v>
      </c>
      <c r="Q4918" s="11">
        <v>0.34347459223597998</v>
      </c>
      <c r="R4918" s="11">
        <v>27</v>
      </c>
      <c r="S4918" s="11">
        <v>19</v>
      </c>
      <c r="T4918" s="11">
        <v>76.608364466702497</v>
      </c>
      <c r="U4918" s="11">
        <v>28.229102339976698</v>
      </c>
      <c r="V4918" s="11" t="s">
        <v>63</v>
      </c>
    </row>
    <row r="4919" spans="1:22" x14ac:dyDescent="0.3">
      <c r="A4919" s="9">
        <v>45369.072916666701</v>
      </c>
      <c r="B4919" s="10">
        <v>45369</v>
      </c>
      <c r="C4919" s="11">
        <v>2024</v>
      </c>
      <c r="D4919" s="11">
        <v>3</v>
      </c>
      <c r="E4919" s="11">
        <v>18</v>
      </c>
      <c r="F4919" s="11">
        <v>1</v>
      </c>
      <c r="G4919" s="11" t="s">
        <v>67</v>
      </c>
      <c r="H4919" s="11" t="s">
        <v>53</v>
      </c>
      <c r="I4919" s="11">
        <v>40.878239261916498</v>
      </c>
      <c r="J4919" s="11">
        <v>-73.988408628937606</v>
      </c>
      <c r="K4919" s="11">
        <v>179</v>
      </c>
      <c r="L4919" s="11">
        <v>22.992381588396</v>
      </c>
      <c r="M4919" s="11">
        <v>33.281271005175199</v>
      </c>
      <c r="N4919" s="11" t="s">
        <v>54</v>
      </c>
      <c r="O4919" s="11" t="s">
        <v>58</v>
      </c>
      <c r="P4919" s="11">
        <v>0</v>
      </c>
      <c r="Q4919" s="11">
        <v>-0.68984503441268696</v>
      </c>
      <c r="R4919" s="11">
        <v>90</v>
      </c>
      <c r="S4919" s="11">
        <v>34</v>
      </c>
      <c r="T4919" s="11">
        <v>312.15048251280501</v>
      </c>
      <c r="U4919" s="11">
        <v>23.464124706251098</v>
      </c>
      <c r="V4919" s="11" t="s">
        <v>63</v>
      </c>
    </row>
    <row r="4920" spans="1:22" x14ac:dyDescent="0.3">
      <c r="A4920" s="9">
        <v>45369.076388888898</v>
      </c>
      <c r="B4920" s="10">
        <v>45369</v>
      </c>
      <c r="C4920" s="11">
        <v>2024</v>
      </c>
      <c r="D4920" s="11">
        <v>3</v>
      </c>
      <c r="E4920" s="11">
        <v>18</v>
      </c>
      <c r="F4920" s="11">
        <v>1</v>
      </c>
      <c r="G4920" s="11" t="s">
        <v>67</v>
      </c>
      <c r="H4920" s="11" t="s">
        <v>53</v>
      </c>
      <c r="I4920" s="11">
        <v>40.6262224224063</v>
      </c>
      <c r="J4920" s="11">
        <v>-73.851389495205893</v>
      </c>
      <c r="K4920" s="11">
        <v>84</v>
      </c>
      <c r="L4920" s="11">
        <v>25.683060970244799</v>
      </c>
      <c r="M4920" s="11">
        <v>47.844444742817203</v>
      </c>
      <c r="N4920" s="11" t="s">
        <v>57</v>
      </c>
      <c r="O4920" s="11" t="s">
        <v>55</v>
      </c>
      <c r="P4920" s="11">
        <v>0</v>
      </c>
      <c r="Q4920" s="11">
        <v>0.75818199165931</v>
      </c>
      <c r="R4920" s="11">
        <v>87</v>
      </c>
      <c r="S4920" s="11">
        <v>1</v>
      </c>
      <c r="T4920" s="11">
        <v>368.48470630781799</v>
      </c>
      <c r="U4920" s="11">
        <v>22.540303969599599</v>
      </c>
      <c r="V4920" s="11" t="s">
        <v>63</v>
      </c>
    </row>
    <row r="4921" spans="1:22" x14ac:dyDescent="0.3">
      <c r="A4921" s="9">
        <v>45369.079861111102</v>
      </c>
      <c r="B4921" s="10">
        <v>45369</v>
      </c>
      <c r="C4921" s="11">
        <v>2024</v>
      </c>
      <c r="D4921" s="11">
        <v>3</v>
      </c>
      <c r="E4921" s="11">
        <v>18</v>
      </c>
      <c r="F4921" s="11">
        <v>1</v>
      </c>
      <c r="G4921" s="11" t="s">
        <v>67</v>
      </c>
      <c r="H4921" s="11" t="s">
        <v>53</v>
      </c>
      <c r="I4921" s="11">
        <v>40.877600848876497</v>
      </c>
      <c r="J4921" s="11">
        <v>-73.925437848470494</v>
      </c>
      <c r="K4921" s="11">
        <v>94</v>
      </c>
      <c r="L4921" s="11">
        <v>73.756402010872606</v>
      </c>
      <c r="M4921" s="11">
        <v>91.8960022878845</v>
      </c>
      <c r="N4921" s="11" t="s">
        <v>57</v>
      </c>
      <c r="O4921" s="11" t="s">
        <v>58</v>
      </c>
      <c r="P4921" s="11">
        <v>0</v>
      </c>
      <c r="Q4921" s="11">
        <v>8.0666004813555001E-2</v>
      </c>
      <c r="R4921" s="11">
        <v>78</v>
      </c>
      <c r="S4921" s="11">
        <v>14</v>
      </c>
      <c r="T4921" s="11">
        <v>191.17024159705099</v>
      </c>
      <c r="U4921" s="11">
        <v>27.7952936034443</v>
      </c>
      <c r="V4921" s="11" t="s">
        <v>56</v>
      </c>
    </row>
    <row r="4922" spans="1:22" x14ac:dyDescent="0.3">
      <c r="A4922" s="9">
        <v>45369.083333333299</v>
      </c>
      <c r="B4922" s="10">
        <v>45369</v>
      </c>
      <c r="C4922" s="11">
        <v>2024</v>
      </c>
      <c r="D4922" s="11">
        <v>3</v>
      </c>
      <c r="E4922" s="11">
        <v>18</v>
      </c>
      <c r="F4922" s="11">
        <v>2</v>
      </c>
      <c r="G4922" s="11" t="s">
        <v>67</v>
      </c>
      <c r="H4922" s="11" t="s">
        <v>53</v>
      </c>
      <c r="I4922" s="11">
        <v>40.752349259364998</v>
      </c>
      <c r="J4922" s="11">
        <v>-73.981317635918501</v>
      </c>
      <c r="K4922" s="11">
        <v>10</v>
      </c>
      <c r="L4922" s="11">
        <v>42.968831048861297</v>
      </c>
      <c r="M4922" s="11">
        <v>89.3373096242278</v>
      </c>
      <c r="N4922" s="11" t="s">
        <v>54</v>
      </c>
      <c r="O4922" s="11" t="s">
        <v>55</v>
      </c>
      <c r="P4922" s="11">
        <v>0</v>
      </c>
      <c r="Q4922" s="11">
        <v>-0.33968268818185599</v>
      </c>
      <c r="R4922" s="11">
        <v>48</v>
      </c>
      <c r="S4922" s="11">
        <v>2</v>
      </c>
      <c r="T4922" s="11">
        <v>91.941886323354893</v>
      </c>
      <c r="U4922" s="11">
        <v>25.067715184574698</v>
      </c>
      <c r="V4922" s="11" t="s">
        <v>56</v>
      </c>
    </row>
    <row r="4923" spans="1:22" x14ac:dyDescent="0.3">
      <c r="A4923" s="9">
        <v>45369.086805555598</v>
      </c>
      <c r="B4923" s="10">
        <v>45369</v>
      </c>
      <c r="C4923" s="11">
        <v>2024</v>
      </c>
      <c r="D4923" s="11">
        <v>3</v>
      </c>
      <c r="E4923" s="11">
        <v>18</v>
      </c>
      <c r="F4923" s="11">
        <v>2</v>
      </c>
      <c r="G4923" s="11" t="s">
        <v>67</v>
      </c>
      <c r="H4923" s="11" t="s">
        <v>53</v>
      </c>
      <c r="I4923" s="11">
        <v>40.7765277925917</v>
      </c>
      <c r="J4923" s="11">
        <v>-73.709897222960507</v>
      </c>
      <c r="K4923" s="11">
        <v>238</v>
      </c>
      <c r="L4923" s="11">
        <v>23.564164778202301</v>
      </c>
      <c r="M4923" s="11">
        <v>93.375062491685</v>
      </c>
      <c r="N4923" s="11" t="s">
        <v>54</v>
      </c>
      <c r="O4923" s="11" t="s">
        <v>55</v>
      </c>
      <c r="P4923" s="11">
        <v>0</v>
      </c>
      <c r="Q4923" s="11">
        <v>0.107985094658391</v>
      </c>
      <c r="R4923" s="11">
        <v>93</v>
      </c>
      <c r="S4923" s="11">
        <v>17</v>
      </c>
      <c r="T4923" s="11">
        <v>289.330123024393</v>
      </c>
      <c r="U4923" s="11">
        <v>15.916576459263</v>
      </c>
      <c r="V4923" s="11" t="s">
        <v>56</v>
      </c>
    </row>
    <row r="4924" spans="1:22" x14ac:dyDescent="0.3">
      <c r="A4924" s="9">
        <v>45369.090277777803</v>
      </c>
      <c r="B4924" s="10">
        <v>45369</v>
      </c>
      <c r="C4924" s="11">
        <v>2024</v>
      </c>
      <c r="D4924" s="11">
        <v>3</v>
      </c>
      <c r="E4924" s="11">
        <v>18</v>
      </c>
      <c r="F4924" s="11">
        <v>2</v>
      </c>
      <c r="G4924" s="11" t="s">
        <v>67</v>
      </c>
      <c r="H4924" s="11" t="s">
        <v>53</v>
      </c>
      <c r="I4924" s="11">
        <v>40.8059549210179</v>
      </c>
      <c r="J4924" s="11">
        <v>-73.993498366451504</v>
      </c>
      <c r="K4924" s="11">
        <v>104</v>
      </c>
      <c r="L4924" s="11">
        <v>78.0977549741025</v>
      </c>
      <c r="M4924" s="11">
        <v>45.627222753671902</v>
      </c>
      <c r="N4924" s="11" t="s">
        <v>54</v>
      </c>
      <c r="O4924" s="11" t="s">
        <v>58</v>
      </c>
      <c r="P4924" s="11">
        <v>1</v>
      </c>
      <c r="Q4924" s="11">
        <v>-0.45947692265460299</v>
      </c>
      <c r="R4924" s="11">
        <v>53</v>
      </c>
      <c r="S4924" s="11">
        <v>22</v>
      </c>
      <c r="T4924" s="11">
        <v>440.24587714468902</v>
      </c>
      <c r="U4924" s="11">
        <v>7.92561669803362</v>
      </c>
      <c r="V4924" s="11" t="s">
        <v>56</v>
      </c>
    </row>
    <row r="4925" spans="1:22" x14ac:dyDescent="0.3">
      <c r="A4925" s="9">
        <v>45369.09375</v>
      </c>
      <c r="B4925" s="10">
        <v>45369</v>
      </c>
      <c r="C4925" s="11">
        <v>2024</v>
      </c>
      <c r="D4925" s="11">
        <v>3</v>
      </c>
      <c r="E4925" s="11">
        <v>18</v>
      </c>
      <c r="F4925" s="11">
        <v>2</v>
      </c>
      <c r="G4925" s="11" t="s">
        <v>67</v>
      </c>
      <c r="H4925" s="11" t="s">
        <v>53</v>
      </c>
      <c r="I4925" s="11">
        <v>40.845375093010198</v>
      </c>
      <c r="J4925" s="11">
        <v>-73.759022482113195</v>
      </c>
      <c r="K4925" s="11">
        <v>143</v>
      </c>
      <c r="L4925" s="11">
        <v>41.567825535916299</v>
      </c>
      <c r="M4925" s="11">
        <v>66.244891936063098</v>
      </c>
      <c r="N4925" s="11" t="s">
        <v>59</v>
      </c>
      <c r="O4925" s="11" t="s">
        <v>60</v>
      </c>
      <c r="P4925" s="11">
        <v>1</v>
      </c>
      <c r="Q4925" s="11">
        <v>0.371569070814882</v>
      </c>
      <c r="R4925" s="11">
        <v>11</v>
      </c>
      <c r="S4925" s="11">
        <v>22</v>
      </c>
      <c r="T4925" s="11">
        <v>471.48302483088003</v>
      </c>
      <c r="U4925" s="11">
        <v>13.1982008664913</v>
      </c>
      <c r="V4925" s="11" t="s">
        <v>56</v>
      </c>
    </row>
    <row r="4926" spans="1:22" x14ac:dyDescent="0.3">
      <c r="A4926" s="9">
        <v>45369.097222222197</v>
      </c>
      <c r="B4926" s="10">
        <v>45369</v>
      </c>
      <c r="C4926" s="11">
        <v>2024</v>
      </c>
      <c r="D4926" s="11">
        <v>3</v>
      </c>
      <c r="E4926" s="11">
        <v>18</v>
      </c>
      <c r="F4926" s="11">
        <v>2</v>
      </c>
      <c r="G4926" s="11" t="s">
        <v>67</v>
      </c>
      <c r="H4926" s="11" t="s">
        <v>53</v>
      </c>
      <c r="I4926" s="11">
        <v>40.726986307302802</v>
      </c>
      <c r="J4926" s="11">
        <v>-73.930869202863207</v>
      </c>
      <c r="K4926" s="11">
        <v>55</v>
      </c>
      <c r="L4926" s="11">
        <v>52.667457885222802</v>
      </c>
      <c r="M4926" s="11">
        <v>18.870912303660301</v>
      </c>
      <c r="N4926" s="11" t="s">
        <v>54</v>
      </c>
      <c r="O4926" s="11" t="s">
        <v>61</v>
      </c>
      <c r="P4926" s="11">
        <v>0</v>
      </c>
      <c r="Q4926" s="11">
        <v>2.9759420131278701E-2</v>
      </c>
      <c r="R4926" s="11">
        <v>13</v>
      </c>
      <c r="S4926" s="11">
        <v>18</v>
      </c>
      <c r="T4926" s="11">
        <v>235.612658134805</v>
      </c>
      <c r="U4926" s="11">
        <v>7.6181135375596698</v>
      </c>
      <c r="V4926" s="11" t="s">
        <v>62</v>
      </c>
    </row>
    <row r="4927" spans="1:22" x14ac:dyDescent="0.3">
      <c r="A4927" s="9">
        <v>45369.100694444503</v>
      </c>
      <c r="B4927" s="10">
        <v>45369</v>
      </c>
      <c r="C4927" s="11">
        <v>2024</v>
      </c>
      <c r="D4927" s="11">
        <v>3</v>
      </c>
      <c r="E4927" s="11">
        <v>18</v>
      </c>
      <c r="F4927" s="11">
        <v>2</v>
      </c>
      <c r="G4927" s="11" t="s">
        <v>67</v>
      </c>
      <c r="H4927" s="11" t="s">
        <v>53</v>
      </c>
      <c r="I4927" s="11">
        <v>40.884222714044199</v>
      </c>
      <c r="J4927" s="11">
        <v>-73.983466363422593</v>
      </c>
      <c r="K4927" s="11">
        <v>290</v>
      </c>
      <c r="L4927" s="11">
        <v>37.4200036963692</v>
      </c>
      <c r="M4927" s="11">
        <v>46.697327744188897</v>
      </c>
      <c r="N4927" s="11" t="s">
        <v>57</v>
      </c>
      <c r="O4927" s="11" t="s">
        <v>60</v>
      </c>
      <c r="P4927" s="11">
        <v>0</v>
      </c>
      <c r="Q4927" s="11">
        <v>-0.24082039994061</v>
      </c>
      <c r="R4927" s="11">
        <v>76</v>
      </c>
      <c r="S4927" s="11">
        <v>15</v>
      </c>
      <c r="T4927" s="11">
        <v>354.92519450675098</v>
      </c>
      <c r="U4927" s="11">
        <v>29.7336047355593</v>
      </c>
      <c r="V4927" s="11" t="s">
        <v>56</v>
      </c>
    </row>
    <row r="4928" spans="1:22" x14ac:dyDescent="0.3">
      <c r="A4928" s="9">
        <v>45369.104166666701</v>
      </c>
      <c r="B4928" s="10">
        <v>45369</v>
      </c>
      <c r="C4928" s="11">
        <v>2024</v>
      </c>
      <c r="D4928" s="11">
        <v>3</v>
      </c>
      <c r="E4928" s="11">
        <v>18</v>
      </c>
      <c r="F4928" s="11">
        <v>2</v>
      </c>
      <c r="G4928" s="11" t="s">
        <v>67</v>
      </c>
      <c r="H4928" s="11" t="s">
        <v>53</v>
      </c>
      <c r="I4928" s="11">
        <v>40.709973100803801</v>
      </c>
      <c r="J4928" s="11">
        <v>-73.797695308084897</v>
      </c>
      <c r="K4928" s="11">
        <v>98</v>
      </c>
      <c r="L4928" s="11">
        <v>67.399314401724496</v>
      </c>
      <c r="M4928" s="11">
        <v>39.937732543740402</v>
      </c>
      <c r="N4928" s="11" t="s">
        <v>54</v>
      </c>
      <c r="O4928" s="11" t="s">
        <v>55</v>
      </c>
      <c r="P4928" s="11">
        <v>0</v>
      </c>
      <c r="Q4928" s="11">
        <v>0.57927214225169898</v>
      </c>
      <c r="R4928" s="11">
        <v>83</v>
      </c>
      <c r="S4928" s="11">
        <v>12</v>
      </c>
      <c r="T4928" s="11">
        <v>77.873794236364304</v>
      </c>
      <c r="U4928" s="11">
        <v>17.631616793610899</v>
      </c>
      <c r="V4928" s="11" t="s">
        <v>62</v>
      </c>
    </row>
    <row r="4929" spans="1:22" x14ac:dyDescent="0.3">
      <c r="A4929" s="9">
        <v>45369.107638888898</v>
      </c>
      <c r="B4929" s="10">
        <v>45369</v>
      </c>
      <c r="C4929" s="11">
        <v>2024</v>
      </c>
      <c r="D4929" s="11">
        <v>3</v>
      </c>
      <c r="E4929" s="11">
        <v>18</v>
      </c>
      <c r="F4929" s="11">
        <v>2</v>
      </c>
      <c r="G4929" s="11" t="s">
        <v>67</v>
      </c>
      <c r="H4929" s="11" t="s">
        <v>53</v>
      </c>
      <c r="I4929" s="11">
        <v>40.618165262607697</v>
      </c>
      <c r="J4929" s="11">
        <v>-73.907327712531497</v>
      </c>
      <c r="K4929" s="11">
        <v>188</v>
      </c>
      <c r="L4929" s="11">
        <v>26.975807527789101</v>
      </c>
      <c r="M4929" s="11">
        <v>45.468280995118597</v>
      </c>
      <c r="N4929" s="11" t="s">
        <v>57</v>
      </c>
      <c r="O4929" s="11" t="s">
        <v>61</v>
      </c>
      <c r="P4929" s="11">
        <v>0</v>
      </c>
      <c r="Q4929" s="11">
        <v>0.79136191778782705</v>
      </c>
      <c r="R4929" s="11">
        <v>65</v>
      </c>
      <c r="S4929" s="11">
        <v>42</v>
      </c>
      <c r="T4929" s="11">
        <v>177.21287062674301</v>
      </c>
      <c r="U4929" s="11">
        <v>12.3723148026457</v>
      </c>
      <c r="V4929" s="11" t="s">
        <v>63</v>
      </c>
    </row>
    <row r="4930" spans="1:22" x14ac:dyDescent="0.3">
      <c r="A4930" s="9">
        <v>45369.111111111102</v>
      </c>
      <c r="B4930" s="10">
        <v>45369</v>
      </c>
      <c r="C4930" s="11">
        <v>2024</v>
      </c>
      <c r="D4930" s="11">
        <v>3</v>
      </c>
      <c r="E4930" s="11">
        <v>18</v>
      </c>
      <c r="F4930" s="11">
        <v>2</v>
      </c>
      <c r="G4930" s="11" t="s">
        <v>67</v>
      </c>
      <c r="H4930" s="11" t="s">
        <v>53</v>
      </c>
      <c r="I4930" s="11">
        <v>40.867437249647097</v>
      </c>
      <c r="J4930" s="11">
        <v>-73.7052746387036</v>
      </c>
      <c r="K4930" s="11">
        <v>105</v>
      </c>
      <c r="L4930" s="11">
        <v>17.106793547598699</v>
      </c>
      <c r="M4930" s="11">
        <v>49.493188416298302</v>
      </c>
      <c r="N4930" s="11" t="s">
        <v>57</v>
      </c>
      <c r="O4930" s="11" t="s">
        <v>61</v>
      </c>
      <c r="P4930" s="11">
        <v>0</v>
      </c>
      <c r="Q4930" s="11">
        <v>0.20647592172881399</v>
      </c>
      <c r="R4930" s="11">
        <v>63</v>
      </c>
      <c r="S4930" s="11">
        <v>21</v>
      </c>
      <c r="T4930" s="11">
        <v>385.96554001467399</v>
      </c>
      <c r="U4930" s="11">
        <v>23.394733562033501</v>
      </c>
      <c r="V4930" s="11" t="s">
        <v>56</v>
      </c>
    </row>
    <row r="4931" spans="1:22" x14ac:dyDescent="0.3">
      <c r="A4931" s="9">
        <v>45369.114583333299</v>
      </c>
      <c r="B4931" s="10">
        <v>45369</v>
      </c>
      <c r="C4931" s="11">
        <v>2024</v>
      </c>
      <c r="D4931" s="11">
        <v>3</v>
      </c>
      <c r="E4931" s="11">
        <v>18</v>
      </c>
      <c r="F4931" s="11">
        <v>2</v>
      </c>
      <c r="G4931" s="11" t="s">
        <v>67</v>
      </c>
      <c r="H4931" s="11" t="s">
        <v>53</v>
      </c>
      <c r="I4931" s="11">
        <v>40.6886638089359</v>
      </c>
      <c r="J4931" s="11">
        <v>-73.8321704240483</v>
      </c>
      <c r="K4931" s="11">
        <v>267</v>
      </c>
      <c r="L4931" s="11">
        <v>48.395372240466102</v>
      </c>
      <c r="M4931" s="11">
        <v>27.1511287696366</v>
      </c>
      <c r="N4931" s="11" t="s">
        <v>54</v>
      </c>
      <c r="O4931" s="11" t="s">
        <v>60</v>
      </c>
      <c r="P4931" s="11">
        <v>0</v>
      </c>
      <c r="Q4931" s="11">
        <v>-8.6183004537111696E-2</v>
      </c>
      <c r="R4931" s="11">
        <v>70</v>
      </c>
      <c r="S4931" s="11">
        <v>36</v>
      </c>
      <c r="T4931" s="11">
        <v>260.79396130430098</v>
      </c>
      <c r="U4931" s="11">
        <v>25.1843032166082</v>
      </c>
      <c r="V4931" s="11" t="s">
        <v>56</v>
      </c>
    </row>
    <row r="4932" spans="1:22" x14ac:dyDescent="0.3">
      <c r="A4932" s="9">
        <v>45369.118055555598</v>
      </c>
      <c r="B4932" s="10">
        <v>45369</v>
      </c>
      <c r="C4932" s="11">
        <v>2024</v>
      </c>
      <c r="D4932" s="11">
        <v>3</v>
      </c>
      <c r="E4932" s="11">
        <v>18</v>
      </c>
      <c r="F4932" s="11">
        <v>2</v>
      </c>
      <c r="G4932" s="11" t="s">
        <v>67</v>
      </c>
      <c r="H4932" s="11" t="s">
        <v>53</v>
      </c>
      <c r="I4932" s="11">
        <v>40.651929470312297</v>
      </c>
      <c r="J4932" s="11">
        <v>-73.868195564075506</v>
      </c>
      <c r="K4932" s="11">
        <v>11</v>
      </c>
      <c r="L4932" s="11">
        <v>64.074239325873293</v>
      </c>
      <c r="M4932" s="11">
        <v>51.740224533893098</v>
      </c>
      <c r="N4932" s="11" t="s">
        <v>59</v>
      </c>
      <c r="O4932" s="11" t="s">
        <v>61</v>
      </c>
      <c r="P4932" s="11">
        <v>0</v>
      </c>
      <c r="Q4932" s="11">
        <v>-0.13499893314470299</v>
      </c>
      <c r="R4932" s="11">
        <v>76</v>
      </c>
      <c r="S4932" s="11">
        <v>13</v>
      </c>
      <c r="T4932" s="11">
        <v>81.136792344680302</v>
      </c>
      <c r="U4932" s="11">
        <v>17.498263629034401</v>
      </c>
      <c r="V4932" s="11" t="s">
        <v>63</v>
      </c>
    </row>
    <row r="4933" spans="1:22" x14ac:dyDescent="0.3">
      <c r="A4933" s="9">
        <v>45369.121527777803</v>
      </c>
      <c r="B4933" s="10">
        <v>45369</v>
      </c>
      <c r="C4933" s="11">
        <v>2024</v>
      </c>
      <c r="D4933" s="11">
        <v>3</v>
      </c>
      <c r="E4933" s="11">
        <v>18</v>
      </c>
      <c r="F4933" s="11">
        <v>2</v>
      </c>
      <c r="G4933" s="11" t="s">
        <v>67</v>
      </c>
      <c r="H4933" s="11" t="s">
        <v>53</v>
      </c>
      <c r="I4933" s="11">
        <v>40.7331574077309</v>
      </c>
      <c r="J4933" s="11">
        <v>-73.888877828716602</v>
      </c>
      <c r="K4933" s="11">
        <v>200</v>
      </c>
      <c r="L4933" s="11">
        <v>8.5431296351257107</v>
      </c>
      <c r="M4933" s="11">
        <v>42.7339166380047</v>
      </c>
      <c r="N4933" s="11" t="s">
        <v>54</v>
      </c>
      <c r="O4933" s="11" t="s">
        <v>60</v>
      </c>
      <c r="P4933" s="11">
        <v>1</v>
      </c>
      <c r="Q4933" s="11">
        <v>0.215770838901231</v>
      </c>
      <c r="R4933" s="11">
        <v>16</v>
      </c>
      <c r="S4933" s="11">
        <v>44</v>
      </c>
      <c r="T4933" s="11">
        <v>50.821215892096397</v>
      </c>
      <c r="U4933" s="11">
        <v>11.0873124919571</v>
      </c>
      <c r="V4933" s="11" t="s">
        <v>56</v>
      </c>
    </row>
    <row r="4934" spans="1:22" x14ac:dyDescent="0.3">
      <c r="A4934" s="9">
        <v>45369.125</v>
      </c>
      <c r="B4934" s="10">
        <v>45369</v>
      </c>
      <c r="C4934" s="11">
        <v>2024</v>
      </c>
      <c r="D4934" s="11">
        <v>3</v>
      </c>
      <c r="E4934" s="11">
        <v>18</v>
      </c>
      <c r="F4934" s="11">
        <v>3</v>
      </c>
      <c r="G4934" s="11" t="s">
        <v>67</v>
      </c>
      <c r="H4934" s="11" t="s">
        <v>53</v>
      </c>
      <c r="I4934" s="11">
        <v>40.8945927050788</v>
      </c>
      <c r="J4934" s="11">
        <v>-73.8750355998841</v>
      </c>
      <c r="K4934" s="11">
        <v>43</v>
      </c>
      <c r="L4934" s="11">
        <v>55.872824601051398</v>
      </c>
      <c r="M4934" s="11">
        <v>97.423957512633606</v>
      </c>
      <c r="N4934" s="11" t="s">
        <v>54</v>
      </c>
      <c r="O4934" s="11" t="s">
        <v>58</v>
      </c>
      <c r="P4934" s="11">
        <v>0</v>
      </c>
      <c r="Q4934" s="11">
        <v>0.93130667716137205</v>
      </c>
      <c r="R4934" s="11">
        <v>38</v>
      </c>
      <c r="S4934" s="11">
        <v>27</v>
      </c>
      <c r="T4934" s="11">
        <v>296.68364304334801</v>
      </c>
      <c r="U4934" s="11">
        <v>9.2992759748433897</v>
      </c>
      <c r="V4934" s="11" t="s">
        <v>56</v>
      </c>
    </row>
    <row r="4935" spans="1:22" x14ac:dyDescent="0.3">
      <c r="A4935" s="9">
        <v>45369.128472222197</v>
      </c>
      <c r="B4935" s="10">
        <v>45369</v>
      </c>
      <c r="C4935" s="11">
        <v>2024</v>
      </c>
      <c r="D4935" s="11">
        <v>3</v>
      </c>
      <c r="E4935" s="11">
        <v>18</v>
      </c>
      <c r="F4935" s="11">
        <v>3</v>
      </c>
      <c r="G4935" s="11" t="s">
        <v>67</v>
      </c>
      <c r="H4935" s="11" t="s">
        <v>53</v>
      </c>
      <c r="I4935" s="11">
        <v>40.844287535459898</v>
      </c>
      <c r="J4935" s="11">
        <v>-73.908820248482897</v>
      </c>
      <c r="K4935" s="11">
        <v>215</v>
      </c>
      <c r="L4935" s="11">
        <v>47.380861546873298</v>
      </c>
      <c r="M4935" s="11">
        <v>28.551559758614999</v>
      </c>
      <c r="N4935" s="11" t="s">
        <v>57</v>
      </c>
      <c r="O4935" s="11" t="s">
        <v>58</v>
      </c>
      <c r="P4935" s="11">
        <v>0</v>
      </c>
      <c r="Q4935" s="11">
        <v>-0.20390141443467999</v>
      </c>
      <c r="R4935" s="11">
        <v>57</v>
      </c>
      <c r="S4935" s="11">
        <v>8</v>
      </c>
      <c r="T4935" s="11">
        <v>455.72214726743903</v>
      </c>
      <c r="U4935" s="11">
        <v>26.349506109534499</v>
      </c>
      <c r="V4935" s="11" t="s">
        <v>56</v>
      </c>
    </row>
    <row r="4936" spans="1:22" x14ac:dyDescent="0.3">
      <c r="A4936" s="9">
        <v>45369.131944444503</v>
      </c>
      <c r="B4936" s="10">
        <v>45369</v>
      </c>
      <c r="C4936" s="11">
        <v>2024</v>
      </c>
      <c r="D4936" s="11">
        <v>3</v>
      </c>
      <c r="E4936" s="11">
        <v>18</v>
      </c>
      <c r="F4936" s="11">
        <v>3</v>
      </c>
      <c r="G4936" s="11" t="s">
        <v>67</v>
      </c>
      <c r="H4936" s="11" t="s">
        <v>53</v>
      </c>
      <c r="I4936" s="11">
        <v>40.679407020185302</v>
      </c>
      <c r="J4936" s="11">
        <v>-73.849219926075094</v>
      </c>
      <c r="K4936" s="11">
        <v>73</v>
      </c>
      <c r="L4936" s="11">
        <v>13.120670654090301</v>
      </c>
      <c r="M4936" s="11">
        <v>78.486004463237194</v>
      </c>
      <c r="N4936" s="11" t="s">
        <v>57</v>
      </c>
      <c r="O4936" s="11" t="s">
        <v>55</v>
      </c>
      <c r="P4936" s="11">
        <v>0</v>
      </c>
      <c r="Q4936" s="11">
        <v>-0.95713860204299495</v>
      </c>
      <c r="R4936" s="11">
        <v>34</v>
      </c>
      <c r="S4936" s="11">
        <v>18</v>
      </c>
      <c r="T4936" s="11">
        <v>332.32840454472699</v>
      </c>
      <c r="U4936" s="11">
        <v>11.4319967075688</v>
      </c>
      <c r="V4936" s="11" t="s">
        <v>56</v>
      </c>
    </row>
    <row r="4937" spans="1:22" x14ac:dyDescent="0.3">
      <c r="A4937" s="9">
        <v>45369.135416666701</v>
      </c>
      <c r="B4937" s="10">
        <v>45369</v>
      </c>
      <c r="C4937" s="11">
        <v>2024</v>
      </c>
      <c r="D4937" s="11">
        <v>3</v>
      </c>
      <c r="E4937" s="11">
        <v>18</v>
      </c>
      <c r="F4937" s="11">
        <v>3</v>
      </c>
      <c r="G4937" s="11" t="s">
        <v>67</v>
      </c>
      <c r="H4937" s="11" t="s">
        <v>53</v>
      </c>
      <c r="I4937" s="11">
        <v>40.725525173383602</v>
      </c>
      <c r="J4937" s="11">
        <v>-73.998445345507605</v>
      </c>
      <c r="K4937" s="11">
        <v>239</v>
      </c>
      <c r="L4937" s="11">
        <v>57.438503835133297</v>
      </c>
      <c r="M4937" s="11">
        <v>28.067785113028702</v>
      </c>
      <c r="N4937" s="11" t="s">
        <v>59</v>
      </c>
      <c r="O4937" s="11" t="s">
        <v>60</v>
      </c>
      <c r="P4937" s="11">
        <v>0</v>
      </c>
      <c r="Q4937" s="11">
        <v>0.517280708656633</v>
      </c>
      <c r="R4937" s="11">
        <v>30</v>
      </c>
      <c r="S4937" s="11">
        <v>2</v>
      </c>
      <c r="T4937" s="11">
        <v>186.30711586543799</v>
      </c>
      <c r="U4937" s="11">
        <v>28.3966758128098</v>
      </c>
      <c r="V4937" s="11" t="s">
        <v>56</v>
      </c>
    </row>
    <row r="4938" spans="1:22" x14ac:dyDescent="0.3">
      <c r="A4938" s="9">
        <v>45369.138888888898</v>
      </c>
      <c r="B4938" s="10">
        <v>45369</v>
      </c>
      <c r="C4938" s="11">
        <v>2024</v>
      </c>
      <c r="D4938" s="11">
        <v>3</v>
      </c>
      <c r="E4938" s="11">
        <v>18</v>
      </c>
      <c r="F4938" s="11">
        <v>3</v>
      </c>
      <c r="G4938" s="11" t="s">
        <v>67</v>
      </c>
      <c r="H4938" s="11" t="s">
        <v>53</v>
      </c>
      <c r="I4938" s="11">
        <v>40.704217985009599</v>
      </c>
      <c r="J4938" s="11">
        <v>-73.965535480346801</v>
      </c>
      <c r="K4938" s="11">
        <v>242</v>
      </c>
      <c r="L4938" s="11">
        <v>74.187043565911097</v>
      </c>
      <c r="M4938" s="11">
        <v>27.2302986649423</v>
      </c>
      <c r="N4938" s="11" t="s">
        <v>54</v>
      </c>
      <c r="O4938" s="11" t="s">
        <v>60</v>
      </c>
      <c r="P4938" s="11">
        <v>0</v>
      </c>
      <c r="Q4938" s="11">
        <v>0.55781719880663505</v>
      </c>
      <c r="R4938" s="11">
        <v>24</v>
      </c>
      <c r="S4938" s="11">
        <v>23</v>
      </c>
      <c r="T4938" s="11">
        <v>440.53605051875502</v>
      </c>
      <c r="U4938" s="11">
        <v>21.849291305228299</v>
      </c>
      <c r="V4938" s="11" t="s">
        <v>56</v>
      </c>
    </row>
    <row r="4939" spans="1:22" x14ac:dyDescent="0.3">
      <c r="A4939" s="9">
        <v>45369.142361111102</v>
      </c>
      <c r="B4939" s="10">
        <v>45369</v>
      </c>
      <c r="C4939" s="11">
        <v>2024</v>
      </c>
      <c r="D4939" s="11">
        <v>3</v>
      </c>
      <c r="E4939" s="11">
        <v>18</v>
      </c>
      <c r="F4939" s="11">
        <v>3</v>
      </c>
      <c r="G4939" s="11" t="s">
        <v>67</v>
      </c>
      <c r="H4939" s="11" t="s">
        <v>53</v>
      </c>
      <c r="I4939" s="11">
        <v>40.734133353106998</v>
      </c>
      <c r="J4939" s="11">
        <v>-73.784255791154095</v>
      </c>
      <c r="K4939" s="11">
        <v>145</v>
      </c>
      <c r="L4939" s="11">
        <v>46.330217630736399</v>
      </c>
      <c r="M4939" s="11">
        <v>46.5131705435508</v>
      </c>
      <c r="N4939" s="11" t="s">
        <v>57</v>
      </c>
      <c r="O4939" s="11" t="s">
        <v>58</v>
      </c>
      <c r="P4939" s="11">
        <v>0</v>
      </c>
      <c r="Q4939" s="11">
        <v>-0.311613078239043</v>
      </c>
      <c r="R4939" s="11">
        <v>87</v>
      </c>
      <c r="S4939" s="11">
        <v>15</v>
      </c>
      <c r="T4939" s="11">
        <v>93.171244005631706</v>
      </c>
      <c r="U4939" s="11">
        <v>18.014619030615702</v>
      </c>
      <c r="V4939" s="11" t="s">
        <v>63</v>
      </c>
    </row>
    <row r="4940" spans="1:22" x14ac:dyDescent="0.3">
      <c r="A4940" s="9">
        <v>45369.145833333299</v>
      </c>
      <c r="B4940" s="10">
        <v>45369</v>
      </c>
      <c r="C4940" s="11">
        <v>2024</v>
      </c>
      <c r="D4940" s="11">
        <v>3</v>
      </c>
      <c r="E4940" s="11">
        <v>18</v>
      </c>
      <c r="F4940" s="11">
        <v>3</v>
      </c>
      <c r="G4940" s="11" t="s">
        <v>67</v>
      </c>
      <c r="H4940" s="11" t="s">
        <v>53</v>
      </c>
      <c r="I4940" s="11">
        <v>40.701328925673103</v>
      </c>
      <c r="J4940" s="11">
        <v>-73.960452841682397</v>
      </c>
      <c r="K4940" s="11">
        <v>188</v>
      </c>
      <c r="L4940" s="11">
        <v>67.791789865720304</v>
      </c>
      <c r="M4940" s="11">
        <v>54.740159729642997</v>
      </c>
      <c r="N4940" s="11" t="s">
        <v>57</v>
      </c>
      <c r="O4940" s="11" t="s">
        <v>55</v>
      </c>
      <c r="P4940" s="11">
        <v>0</v>
      </c>
      <c r="Q4940" s="11">
        <v>-0.40200283321075803</v>
      </c>
      <c r="R4940" s="11">
        <v>8</v>
      </c>
      <c r="S4940" s="11">
        <v>1</v>
      </c>
      <c r="T4940" s="11">
        <v>85.441775505790204</v>
      </c>
      <c r="U4940" s="11">
        <v>7.0505977661593304</v>
      </c>
      <c r="V4940" s="11" t="s">
        <v>63</v>
      </c>
    </row>
    <row r="4941" spans="1:22" x14ac:dyDescent="0.3">
      <c r="A4941" s="9">
        <v>45369.149305555598</v>
      </c>
      <c r="B4941" s="10">
        <v>45369</v>
      </c>
      <c r="C4941" s="11">
        <v>2024</v>
      </c>
      <c r="D4941" s="11">
        <v>3</v>
      </c>
      <c r="E4941" s="11">
        <v>18</v>
      </c>
      <c r="F4941" s="11">
        <v>3</v>
      </c>
      <c r="G4941" s="11" t="s">
        <v>67</v>
      </c>
      <c r="H4941" s="11" t="s">
        <v>53</v>
      </c>
      <c r="I4941" s="11">
        <v>40.735566451725099</v>
      </c>
      <c r="J4941" s="11">
        <v>-73.919794908405294</v>
      </c>
      <c r="K4941" s="11">
        <v>157</v>
      </c>
      <c r="L4941" s="11">
        <v>35.219047097968598</v>
      </c>
      <c r="M4941" s="11">
        <v>71.332674935630706</v>
      </c>
      <c r="N4941" s="11" t="s">
        <v>59</v>
      </c>
      <c r="O4941" s="11" t="s">
        <v>60</v>
      </c>
      <c r="P4941" s="11">
        <v>0</v>
      </c>
      <c r="Q4941" s="11">
        <v>0.35391821330610201</v>
      </c>
      <c r="R4941" s="11">
        <v>10</v>
      </c>
      <c r="S4941" s="11">
        <v>43</v>
      </c>
      <c r="T4941" s="11">
        <v>194.418469583378</v>
      </c>
      <c r="U4941" s="11">
        <v>29.420931211836699</v>
      </c>
      <c r="V4941" s="11" t="s">
        <v>63</v>
      </c>
    </row>
    <row r="4942" spans="1:22" x14ac:dyDescent="0.3">
      <c r="A4942" s="9">
        <v>45369.152777777803</v>
      </c>
      <c r="B4942" s="10">
        <v>45369</v>
      </c>
      <c r="C4942" s="11">
        <v>2024</v>
      </c>
      <c r="D4942" s="11">
        <v>3</v>
      </c>
      <c r="E4942" s="11">
        <v>18</v>
      </c>
      <c r="F4942" s="11">
        <v>3</v>
      </c>
      <c r="G4942" s="11" t="s">
        <v>67</v>
      </c>
      <c r="H4942" s="11" t="s">
        <v>53</v>
      </c>
      <c r="I4942" s="11">
        <v>40.8397855361493</v>
      </c>
      <c r="J4942" s="11">
        <v>-73.889746796188604</v>
      </c>
      <c r="K4942" s="11">
        <v>71</v>
      </c>
      <c r="L4942" s="11">
        <v>55.063844685346901</v>
      </c>
      <c r="M4942" s="11">
        <v>61.924984410996998</v>
      </c>
      <c r="N4942" s="11" t="s">
        <v>57</v>
      </c>
      <c r="O4942" s="11" t="s">
        <v>61</v>
      </c>
      <c r="P4942" s="11">
        <v>0</v>
      </c>
      <c r="Q4942" s="11">
        <v>-0.82071717392852805</v>
      </c>
      <c r="R4942" s="11">
        <v>8</v>
      </c>
      <c r="S4942" s="11">
        <v>4</v>
      </c>
      <c r="T4942" s="11">
        <v>299.28957987564701</v>
      </c>
      <c r="U4942" s="11">
        <v>12.5784963382409</v>
      </c>
      <c r="V4942" s="11" t="s">
        <v>63</v>
      </c>
    </row>
    <row r="4943" spans="1:22" x14ac:dyDescent="0.3">
      <c r="A4943" s="9">
        <v>45369.15625</v>
      </c>
      <c r="B4943" s="10">
        <v>45369</v>
      </c>
      <c r="C4943" s="11">
        <v>2024</v>
      </c>
      <c r="D4943" s="11">
        <v>3</v>
      </c>
      <c r="E4943" s="11">
        <v>18</v>
      </c>
      <c r="F4943" s="11">
        <v>3</v>
      </c>
      <c r="G4943" s="11" t="s">
        <v>67</v>
      </c>
      <c r="H4943" s="11" t="s">
        <v>53</v>
      </c>
      <c r="I4943" s="11">
        <v>40.741673891573001</v>
      </c>
      <c r="J4943" s="11">
        <v>-73.740889361507001</v>
      </c>
      <c r="K4943" s="11">
        <v>280</v>
      </c>
      <c r="L4943" s="11">
        <v>42.516594276503596</v>
      </c>
      <c r="M4943" s="11">
        <v>72.021218682288506</v>
      </c>
      <c r="N4943" s="11" t="s">
        <v>57</v>
      </c>
      <c r="O4943" s="11" t="s">
        <v>55</v>
      </c>
      <c r="P4943" s="11">
        <v>0</v>
      </c>
      <c r="Q4943" s="11">
        <v>0.98638099225213105</v>
      </c>
      <c r="R4943" s="11">
        <v>64</v>
      </c>
      <c r="S4943" s="11">
        <v>21</v>
      </c>
      <c r="T4943" s="11">
        <v>127.03045646178499</v>
      </c>
      <c r="U4943" s="11">
        <v>18.318725669667401</v>
      </c>
      <c r="V4943" s="11" t="s">
        <v>56</v>
      </c>
    </row>
    <row r="4944" spans="1:22" x14ac:dyDescent="0.3">
      <c r="A4944" s="9">
        <v>45369.159722222197</v>
      </c>
      <c r="B4944" s="10">
        <v>45369</v>
      </c>
      <c r="C4944" s="11">
        <v>2024</v>
      </c>
      <c r="D4944" s="11">
        <v>3</v>
      </c>
      <c r="E4944" s="11">
        <v>18</v>
      </c>
      <c r="F4944" s="11">
        <v>3</v>
      </c>
      <c r="G4944" s="11" t="s">
        <v>67</v>
      </c>
      <c r="H4944" s="11" t="s">
        <v>53</v>
      </c>
      <c r="I4944" s="11">
        <v>40.709272888941598</v>
      </c>
      <c r="J4944" s="11">
        <v>-73.802245310125002</v>
      </c>
      <c r="K4944" s="11">
        <v>203</v>
      </c>
      <c r="L4944" s="11">
        <v>47.652409549257797</v>
      </c>
      <c r="M4944" s="11">
        <v>58.978333207407097</v>
      </c>
      <c r="N4944" s="11" t="s">
        <v>59</v>
      </c>
      <c r="O4944" s="11" t="s">
        <v>61</v>
      </c>
      <c r="P4944" s="11">
        <v>0</v>
      </c>
      <c r="Q4944" s="11">
        <v>0.77050076817938995</v>
      </c>
      <c r="R4944" s="11">
        <v>99</v>
      </c>
      <c r="S4944" s="11">
        <v>18</v>
      </c>
      <c r="T4944" s="11">
        <v>94.778811511414602</v>
      </c>
      <c r="U4944" s="11">
        <v>23.1999840443723</v>
      </c>
      <c r="V4944" s="11" t="s">
        <v>56</v>
      </c>
    </row>
    <row r="4945" spans="1:22" x14ac:dyDescent="0.3">
      <c r="A4945" s="9">
        <v>45369.163194444503</v>
      </c>
      <c r="B4945" s="10">
        <v>45369</v>
      </c>
      <c r="C4945" s="11">
        <v>2024</v>
      </c>
      <c r="D4945" s="11">
        <v>3</v>
      </c>
      <c r="E4945" s="11">
        <v>18</v>
      </c>
      <c r="F4945" s="11">
        <v>3</v>
      </c>
      <c r="G4945" s="11" t="s">
        <v>67</v>
      </c>
      <c r="H4945" s="11" t="s">
        <v>53</v>
      </c>
      <c r="I4945" s="11">
        <v>40.763851136398998</v>
      </c>
      <c r="J4945" s="11">
        <v>-73.811727774840804</v>
      </c>
      <c r="K4945" s="11">
        <v>110</v>
      </c>
      <c r="L4945" s="11">
        <v>48.771107840896804</v>
      </c>
      <c r="M4945" s="11">
        <v>98.584174316486795</v>
      </c>
      <c r="N4945" s="11" t="s">
        <v>54</v>
      </c>
      <c r="O4945" s="11" t="s">
        <v>60</v>
      </c>
      <c r="P4945" s="11">
        <v>0</v>
      </c>
      <c r="Q4945" s="11">
        <v>-1.1280777693183299E-2</v>
      </c>
      <c r="R4945" s="11">
        <v>90</v>
      </c>
      <c r="S4945" s="11">
        <v>36</v>
      </c>
      <c r="T4945" s="11">
        <v>77.770463289324795</v>
      </c>
      <c r="U4945" s="11">
        <v>7.6309422225745003</v>
      </c>
      <c r="V4945" s="11" t="s">
        <v>56</v>
      </c>
    </row>
    <row r="4946" spans="1:22" x14ac:dyDescent="0.3">
      <c r="A4946" s="9">
        <v>45369.166666666701</v>
      </c>
      <c r="B4946" s="10">
        <v>45369</v>
      </c>
      <c r="C4946" s="11">
        <v>2024</v>
      </c>
      <c r="D4946" s="11">
        <v>3</v>
      </c>
      <c r="E4946" s="11">
        <v>18</v>
      </c>
      <c r="F4946" s="11">
        <v>4</v>
      </c>
      <c r="G4946" s="11" t="s">
        <v>67</v>
      </c>
      <c r="H4946" s="11" t="s">
        <v>53</v>
      </c>
      <c r="I4946" s="11">
        <v>40.727238623350203</v>
      </c>
      <c r="J4946" s="11">
        <v>-73.736293184246193</v>
      </c>
      <c r="K4946" s="11">
        <v>37</v>
      </c>
      <c r="L4946" s="11">
        <v>8.6678931270761392</v>
      </c>
      <c r="M4946" s="11">
        <v>68.644461893133595</v>
      </c>
      <c r="N4946" s="11" t="s">
        <v>57</v>
      </c>
      <c r="O4946" s="11" t="s">
        <v>60</v>
      </c>
      <c r="P4946" s="11">
        <v>0</v>
      </c>
      <c r="Q4946" s="11">
        <v>-0.495830859515065</v>
      </c>
      <c r="R4946" s="11">
        <v>59</v>
      </c>
      <c r="S4946" s="11">
        <v>2</v>
      </c>
      <c r="T4946" s="11">
        <v>140.24827371270399</v>
      </c>
      <c r="U4946" s="11">
        <v>26.133769146492401</v>
      </c>
      <c r="V4946" s="11" t="s">
        <v>56</v>
      </c>
    </row>
    <row r="4947" spans="1:22" x14ac:dyDescent="0.3">
      <c r="A4947" s="9">
        <v>45369.170138888898</v>
      </c>
      <c r="B4947" s="10">
        <v>45369</v>
      </c>
      <c r="C4947" s="11">
        <v>2024</v>
      </c>
      <c r="D4947" s="11">
        <v>3</v>
      </c>
      <c r="E4947" s="11">
        <v>18</v>
      </c>
      <c r="F4947" s="11">
        <v>4</v>
      </c>
      <c r="G4947" s="11" t="s">
        <v>67</v>
      </c>
      <c r="H4947" s="11" t="s">
        <v>53</v>
      </c>
      <c r="I4947" s="11">
        <v>40.882667063677701</v>
      </c>
      <c r="J4947" s="11">
        <v>-73.812490392124204</v>
      </c>
      <c r="K4947" s="11">
        <v>20</v>
      </c>
      <c r="L4947" s="11">
        <v>10.176489565907501</v>
      </c>
      <c r="M4947" s="11">
        <v>30.8292131540566</v>
      </c>
      <c r="N4947" s="11" t="s">
        <v>54</v>
      </c>
      <c r="O4947" s="11" t="s">
        <v>55</v>
      </c>
      <c r="P4947" s="11">
        <v>0</v>
      </c>
      <c r="Q4947" s="11">
        <v>0.43130466936101602</v>
      </c>
      <c r="R4947" s="11">
        <v>20</v>
      </c>
      <c r="S4947" s="11">
        <v>10</v>
      </c>
      <c r="T4947" s="11">
        <v>419.25575976447197</v>
      </c>
      <c r="U4947" s="11">
        <v>25.0813817995856</v>
      </c>
      <c r="V4947" s="11" t="s">
        <v>56</v>
      </c>
    </row>
    <row r="4948" spans="1:22" x14ac:dyDescent="0.3">
      <c r="A4948" s="9">
        <v>45369.173611111102</v>
      </c>
      <c r="B4948" s="10">
        <v>45369</v>
      </c>
      <c r="C4948" s="11">
        <v>2024</v>
      </c>
      <c r="D4948" s="11">
        <v>3</v>
      </c>
      <c r="E4948" s="11">
        <v>18</v>
      </c>
      <c r="F4948" s="11">
        <v>4</v>
      </c>
      <c r="G4948" s="11" t="s">
        <v>67</v>
      </c>
      <c r="H4948" s="11" t="s">
        <v>53</v>
      </c>
      <c r="I4948" s="11">
        <v>40.896792921884902</v>
      </c>
      <c r="J4948" s="11">
        <v>-73.885761829870901</v>
      </c>
      <c r="K4948" s="11">
        <v>131</v>
      </c>
      <c r="L4948" s="11">
        <v>42.556712860845799</v>
      </c>
      <c r="M4948" s="11">
        <v>90.046767788569198</v>
      </c>
      <c r="N4948" s="11" t="s">
        <v>54</v>
      </c>
      <c r="O4948" s="11" t="s">
        <v>58</v>
      </c>
      <c r="P4948" s="11">
        <v>0</v>
      </c>
      <c r="Q4948" s="11">
        <v>0.325157516092138</v>
      </c>
      <c r="R4948" s="11">
        <v>79</v>
      </c>
      <c r="S4948" s="11">
        <v>49</v>
      </c>
      <c r="T4948" s="11">
        <v>382.48656691943302</v>
      </c>
      <c r="U4948" s="11">
        <v>5.5901878959003399</v>
      </c>
      <c r="V4948" s="11" t="s">
        <v>56</v>
      </c>
    </row>
    <row r="4949" spans="1:22" x14ac:dyDescent="0.3">
      <c r="A4949" s="9">
        <v>45369.177083333299</v>
      </c>
      <c r="B4949" s="10">
        <v>45369</v>
      </c>
      <c r="C4949" s="11">
        <v>2024</v>
      </c>
      <c r="D4949" s="11">
        <v>3</v>
      </c>
      <c r="E4949" s="11">
        <v>18</v>
      </c>
      <c r="F4949" s="11">
        <v>4</v>
      </c>
      <c r="G4949" s="11" t="s">
        <v>67</v>
      </c>
      <c r="H4949" s="11" t="s">
        <v>53</v>
      </c>
      <c r="I4949" s="11">
        <v>40.617541428112901</v>
      </c>
      <c r="J4949" s="11">
        <v>-73.911191646548204</v>
      </c>
      <c r="K4949" s="11">
        <v>229</v>
      </c>
      <c r="L4949" s="11">
        <v>5.2594764099498104</v>
      </c>
      <c r="M4949" s="11">
        <v>57.095192651671603</v>
      </c>
      <c r="N4949" s="11" t="s">
        <v>59</v>
      </c>
      <c r="O4949" s="11" t="s">
        <v>58</v>
      </c>
      <c r="P4949" s="11">
        <v>0</v>
      </c>
      <c r="Q4949" s="11">
        <v>-0.248839130410275</v>
      </c>
      <c r="R4949" s="11">
        <v>44</v>
      </c>
      <c r="S4949" s="11">
        <v>44</v>
      </c>
      <c r="T4949" s="11">
        <v>200.50112193037501</v>
      </c>
      <c r="U4949" s="11">
        <v>20.4413923638154</v>
      </c>
      <c r="V4949" s="11" t="s">
        <v>56</v>
      </c>
    </row>
    <row r="4950" spans="1:22" x14ac:dyDescent="0.3">
      <c r="A4950" s="9">
        <v>45369.180555555598</v>
      </c>
      <c r="B4950" s="10">
        <v>45369</v>
      </c>
      <c r="C4950" s="11">
        <v>2024</v>
      </c>
      <c r="D4950" s="11">
        <v>3</v>
      </c>
      <c r="E4950" s="11">
        <v>18</v>
      </c>
      <c r="F4950" s="11">
        <v>4</v>
      </c>
      <c r="G4950" s="11" t="s">
        <v>67</v>
      </c>
      <c r="H4950" s="11" t="s">
        <v>53</v>
      </c>
      <c r="I4950" s="11">
        <v>40.6200509427781</v>
      </c>
      <c r="J4950" s="11">
        <v>-73.768735172382193</v>
      </c>
      <c r="K4950" s="11">
        <v>17</v>
      </c>
      <c r="L4950" s="11">
        <v>72.962538443538506</v>
      </c>
      <c r="M4950" s="11">
        <v>82.058116773873394</v>
      </c>
      <c r="N4950" s="11" t="s">
        <v>59</v>
      </c>
      <c r="O4950" s="11" t="s">
        <v>61</v>
      </c>
      <c r="P4950" s="11">
        <v>0</v>
      </c>
      <c r="Q4950" s="11">
        <v>0.40038652305112998</v>
      </c>
      <c r="R4950" s="11">
        <v>58</v>
      </c>
      <c r="S4950" s="11">
        <v>30</v>
      </c>
      <c r="T4950" s="11">
        <v>380.26810130637199</v>
      </c>
      <c r="U4950" s="11">
        <v>21.098964646850298</v>
      </c>
      <c r="V4950" s="11" t="s">
        <v>56</v>
      </c>
    </row>
    <row r="4951" spans="1:22" x14ac:dyDescent="0.3">
      <c r="A4951" s="9">
        <v>45369.184027777803</v>
      </c>
      <c r="B4951" s="10">
        <v>45369</v>
      </c>
      <c r="C4951" s="11">
        <v>2024</v>
      </c>
      <c r="D4951" s="11">
        <v>3</v>
      </c>
      <c r="E4951" s="11">
        <v>18</v>
      </c>
      <c r="F4951" s="11">
        <v>4</v>
      </c>
      <c r="G4951" s="11" t="s">
        <v>67</v>
      </c>
      <c r="H4951" s="11" t="s">
        <v>53</v>
      </c>
      <c r="I4951" s="11">
        <v>40.6568354265371</v>
      </c>
      <c r="J4951" s="11">
        <v>-73.792669467019806</v>
      </c>
      <c r="K4951" s="11">
        <v>35</v>
      </c>
      <c r="L4951" s="11">
        <v>33.813019747951998</v>
      </c>
      <c r="M4951" s="11">
        <v>34.568190106880898</v>
      </c>
      <c r="N4951" s="11" t="s">
        <v>57</v>
      </c>
      <c r="O4951" s="11" t="s">
        <v>55</v>
      </c>
      <c r="P4951" s="11">
        <v>0</v>
      </c>
      <c r="Q4951" s="11">
        <v>0.60271759127195201</v>
      </c>
      <c r="R4951" s="11">
        <v>73</v>
      </c>
      <c r="S4951" s="11">
        <v>41</v>
      </c>
      <c r="T4951" s="11">
        <v>280.19595435877699</v>
      </c>
      <c r="U4951" s="11">
        <v>14.142421539839299</v>
      </c>
      <c r="V4951" s="11" t="s">
        <v>63</v>
      </c>
    </row>
    <row r="4952" spans="1:22" x14ac:dyDescent="0.3">
      <c r="A4952" s="9">
        <v>45369.1875</v>
      </c>
      <c r="B4952" s="10">
        <v>45369</v>
      </c>
      <c r="C4952" s="11">
        <v>2024</v>
      </c>
      <c r="D4952" s="11">
        <v>3</v>
      </c>
      <c r="E4952" s="11">
        <v>18</v>
      </c>
      <c r="F4952" s="11">
        <v>4</v>
      </c>
      <c r="G4952" s="11" t="s">
        <v>67</v>
      </c>
      <c r="H4952" s="11" t="s">
        <v>53</v>
      </c>
      <c r="I4952" s="11">
        <v>40.887702733928897</v>
      </c>
      <c r="J4952" s="11">
        <v>-73.999684844703495</v>
      </c>
      <c r="K4952" s="11">
        <v>187</v>
      </c>
      <c r="L4952" s="11">
        <v>27.8198603771426</v>
      </c>
      <c r="M4952" s="11">
        <v>90.872811935248194</v>
      </c>
      <c r="N4952" s="11" t="s">
        <v>54</v>
      </c>
      <c r="O4952" s="11" t="s">
        <v>58</v>
      </c>
      <c r="P4952" s="11">
        <v>0</v>
      </c>
      <c r="Q4952" s="11">
        <v>0.54446703284656295</v>
      </c>
      <c r="R4952" s="11">
        <v>5</v>
      </c>
      <c r="S4952" s="11">
        <v>12</v>
      </c>
      <c r="T4952" s="11">
        <v>222.70504702580899</v>
      </c>
      <c r="U4952" s="11">
        <v>22.2646091437717</v>
      </c>
      <c r="V4952" s="11" t="s">
        <v>56</v>
      </c>
    </row>
    <row r="4953" spans="1:22" x14ac:dyDescent="0.3">
      <c r="A4953" s="9">
        <v>45369.190972222197</v>
      </c>
      <c r="B4953" s="10">
        <v>45369</v>
      </c>
      <c r="C4953" s="11">
        <v>2024</v>
      </c>
      <c r="D4953" s="11">
        <v>3</v>
      </c>
      <c r="E4953" s="11">
        <v>18</v>
      </c>
      <c r="F4953" s="11">
        <v>4</v>
      </c>
      <c r="G4953" s="11" t="s">
        <v>67</v>
      </c>
      <c r="H4953" s="11" t="s">
        <v>53</v>
      </c>
      <c r="I4953" s="11">
        <v>40.846859432042898</v>
      </c>
      <c r="J4953" s="11">
        <v>-73.709167556638903</v>
      </c>
      <c r="K4953" s="11">
        <v>160</v>
      </c>
      <c r="L4953" s="11">
        <v>63.613504739532303</v>
      </c>
      <c r="M4953" s="11">
        <v>77.943133910625704</v>
      </c>
      <c r="N4953" s="11" t="s">
        <v>54</v>
      </c>
      <c r="O4953" s="11" t="s">
        <v>60</v>
      </c>
      <c r="P4953" s="11">
        <v>1</v>
      </c>
      <c r="Q4953" s="11">
        <v>-0.82574574996080197</v>
      </c>
      <c r="R4953" s="11">
        <v>13</v>
      </c>
      <c r="S4953" s="11">
        <v>19</v>
      </c>
      <c r="T4953" s="11">
        <v>311.70086516136797</v>
      </c>
      <c r="U4953" s="11">
        <v>11.247987652385699</v>
      </c>
      <c r="V4953" s="11" t="s">
        <v>56</v>
      </c>
    </row>
    <row r="4954" spans="1:22" x14ac:dyDescent="0.3">
      <c r="A4954" s="9">
        <v>45369.194444444503</v>
      </c>
      <c r="B4954" s="10">
        <v>45369</v>
      </c>
      <c r="C4954" s="11">
        <v>2024</v>
      </c>
      <c r="D4954" s="11">
        <v>3</v>
      </c>
      <c r="E4954" s="11">
        <v>18</v>
      </c>
      <c r="F4954" s="11">
        <v>4</v>
      </c>
      <c r="G4954" s="11" t="s">
        <v>67</v>
      </c>
      <c r="H4954" s="11" t="s">
        <v>53</v>
      </c>
      <c r="I4954" s="11">
        <v>40.897728748970799</v>
      </c>
      <c r="J4954" s="11">
        <v>-73.987485040879903</v>
      </c>
      <c r="K4954" s="11">
        <v>223</v>
      </c>
      <c r="L4954" s="11">
        <v>16.134988560122601</v>
      </c>
      <c r="M4954" s="11">
        <v>86.859975660408907</v>
      </c>
      <c r="N4954" s="11" t="s">
        <v>54</v>
      </c>
      <c r="O4954" s="11" t="s">
        <v>58</v>
      </c>
      <c r="P4954" s="11">
        <v>0</v>
      </c>
      <c r="Q4954" s="11">
        <v>-2.7759572742936001E-2</v>
      </c>
      <c r="R4954" s="11">
        <v>20</v>
      </c>
      <c r="S4954" s="11">
        <v>3</v>
      </c>
      <c r="T4954" s="11">
        <v>173.22950431293901</v>
      </c>
      <c r="U4954" s="11">
        <v>13.417677788151201</v>
      </c>
      <c r="V4954" s="11" t="s">
        <v>56</v>
      </c>
    </row>
    <row r="4955" spans="1:22" x14ac:dyDescent="0.3">
      <c r="A4955" s="9">
        <v>45369.197916666701</v>
      </c>
      <c r="B4955" s="10">
        <v>45369</v>
      </c>
      <c r="C4955" s="11">
        <v>2024</v>
      </c>
      <c r="D4955" s="11">
        <v>3</v>
      </c>
      <c r="E4955" s="11">
        <v>18</v>
      </c>
      <c r="F4955" s="11">
        <v>4</v>
      </c>
      <c r="G4955" s="11" t="s">
        <v>67</v>
      </c>
      <c r="H4955" s="11" t="s">
        <v>53</v>
      </c>
      <c r="I4955" s="11">
        <v>40.6991589678506</v>
      </c>
      <c r="J4955" s="11">
        <v>-73.703831237687595</v>
      </c>
      <c r="K4955" s="11">
        <v>232</v>
      </c>
      <c r="L4955" s="11">
        <v>69.124909456951002</v>
      </c>
      <c r="M4955" s="11">
        <v>97.3179739313711</v>
      </c>
      <c r="N4955" s="11" t="s">
        <v>59</v>
      </c>
      <c r="O4955" s="11" t="s">
        <v>61</v>
      </c>
      <c r="P4955" s="11">
        <v>0</v>
      </c>
      <c r="Q4955" s="11">
        <v>-0.33314370107150398</v>
      </c>
      <c r="R4955" s="11">
        <v>10</v>
      </c>
      <c r="S4955" s="11">
        <v>0</v>
      </c>
      <c r="T4955" s="11">
        <v>422.36299855367099</v>
      </c>
      <c r="U4955" s="11">
        <v>12.519527386739201</v>
      </c>
      <c r="V4955" s="11" t="s">
        <v>56</v>
      </c>
    </row>
    <row r="4956" spans="1:22" x14ac:dyDescent="0.3">
      <c r="A4956" s="9">
        <v>45369.201388888898</v>
      </c>
      <c r="B4956" s="10">
        <v>45369</v>
      </c>
      <c r="C4956" s="11">
        <v>2024</v>
      </c>
      <c r="D4956" s="11">
        <v>3</v>
      </c>
      <c r="E4956" s="11">
        <v>18</v>
      </c>
      <c r="F4956" s="11">
        <v>4</v>
      </c>
      <c r="G4956" s="11" t="s">
        <v>67</v>
      </c>
      <c r="H4956" s="11" t="s">
        <v>53</v>
      </c>
      <c r="I4956" s="11">
        <v>40.875710465599397</v>
      </c>
      <c r="J4956" s="11">
        <v>-73.738042204947504</v>
      </c>
      <c r="K4956" s="11">
        <v>154</v>
      </c>
      <c r="L4956" s="11">
        <v>42.020927928117203</v>
      </c>
      <c r="M4956" s="11">
        <v>44.993716855894803</v>
      </c>
      <c r="N4956" s="11" t="s">
        <v>59</v>
      </c>
      <c r="O4956" s="11" t="s">
        <v>61</v>
      </c>
      <c r="P4956" s="11">
        <v>0</v>
      </c>
      <c r="Q4956" s="11">
        <v>0.99935378111730899</v>
      </c>
      <c r="R4956" s="11">
        <v>3</v>
      </c>
      <c r="S4956" s="11">
        <v>47</v>
      </c>
      <c r="T4956" s="11">
        <v>402.92116029417599</v>
      </c>
      <c r="U4956" s="11">
        <v>21.149415912343802</v>
      </c>
      <c r="V4956" s="11" t="s">
        <v>63</v>
      </c>
    </row>
    <row r="4957" spans="1:22" x14ac:dyDescent="0.3">
      <c r="A4957" s="9">
        <v>45369.204861111102</v>
      </c>
      <c r="B4957" s="10">
        <v>45369</v>
      </c>
      <c r="C4957" s="11">
        <v>2024</v>
      </c>
      <c r="D4957" s="11">
        <v>3</v>
      </c>
      <c r="E4957" s="11">
        <v>18</v>
      </c>
      <c r="F4957" s="11">
        <v>4</v>
      </c>
      <c r="G4957" s="11" t="s">
        <v>67</v>
      </c>
      <c r="H4957" s="11" t="s">
        <v>53</v>
      </c>
      <c r="I4957" s="11">
        <v>40.899713776651701</v>
      </c>
      <c r="J4957" s="11">
        <v>-73.982225651906106</v>
      </c>
      <c r="K4957" s="11">
        <v>64</v>
      </c>
      <c r="L4957" s="11">
        <v>47.0384872168177</v>
      </c>
      <c r="M4957" s="11">
        <v>58.915952317702001</v>
      </c>
      <c r="N4957" s="11" t="s">
        <v>59</v>
      </c>
      <c r="O4957" s="11" t="s">
        <v>55</v>
      </c>
      <c r="P4957" s="11">
        <v>0</v>
      </c>
      <c r="Q4957" s="11">
        <v>-0.87497967616884897</v>
      </c>
      <c r="R4957" s="11">
        <v>51</v>
      </c>
      <c r="S4957" s="11">
        <v>33</v>
      </c>
      <c r="T4957" s="11">
        <v>382.18543447516299</v>
      </c>
      <c r="U4957" s="11">
        <v>27.7373387088623</v>
      </c>
      <c r="V4957" s="11" t="s">
        <v>63</v>
      </c>
    </row>
    <row r="4958" spans="1:22" x14ac:dyDescent="0.3">
      <c r="A4958" s="9">
        <v>45369.208333333299</v>
      </c>
      <c r="B4958" s="10">
        <v>45369</v>
      </c>
      <c r="C4958" s="11">
        <v>2024</v>
      </c>
      <c r="D4958" s="11">
        <v>3</v>
      </c>
      <c r="E4958" s="11">
        <v>18</v>
      </c>
      <c r="F4958" s="11">
        <v>5</v>
      </c>
      <c r="G4958" s="11" t="s">
        <v>67</v>
      </c>
      <c r="H4958" s="11" t="s">
        <v>53</v>
      </c>
      <c r="I4958" s="11">
        <v>40.868966117324902</v>
      </c>
      <c r="J4958" s="11">
        <v>-73.804774415584006</v>
      </c>
      <c r="K4958" s="11">
        <v>248</v>
      </c>
      <c r="L4958" s="11">
        <v>39.514392179925999</v>
      </c>
      <c r="M4958" s="11">
        <v>52.536550899997899</v>
      </c>
      <c r="N4958" s="11" t="s">
        <v>57</v>
      </c>
      <c r="O4958" s="11" t="s">
        <v>61</v>
      </c>
      <c r="P4958" s="11">
        <v>0</v>
      </c>
      <c r="Q4958" s="11">
        <v>0.87729891820748496</v>
      </c>
      <c r="R4958" s="11">
        <v>18</v>
      </c>
      <c r="S4958" s="11">
        <v>2</v>
      </c>
      <c r="T4958" s="11">
        <v>153.23241428167501</v>
      </c>
      <c r="U4958" s="11">
        <v>14.0131833675861</v>
      </c>
      <c r="V4958" s="11" t="s">
        <v>56</v>
      </c>
    </row>
    <row r="4959" spans="1:22" x14ac:dyDescent="0.3">
      <c r="A4959" s="9">
        <v>45369.211805555598</v>
      </c>
      <c r="B4959" s="10">
        <v>45369</v>
      </c>
      <c r="C4959" s="11">
        <v>2024</v>
      </c>
      <c r="D4959" s="11">
        <v>3</v>
      </c>
      <c r="E4959" s="11">
        <v>18</v>
      </c>
      <c r="F4959" s="11">
        <v>5</v>
      </c>
      <c r="G4959" s="11" t="s">
        <v>67</v>
      </c>
      <c r="H4959" s="11" t="s">
        <v>53</v>
      </c>
      <c r="I4959" s="11">
        <v>40.6027801823912</v>
      </c>
      <c r="J4959" s="11">
        <v>-73.850270555415506</v>
      </c>
      <c r="K4959" s="11">
        <v>64</v>
      </c>
      <c r="L4959" s="11">
        <v>77.012762974842104</v>
      </c>
      <c r="M4959" s="11">
        <v>14.0806848640986</v>
      </c>
      <c r="N4959" s="11" t="s">
        <v>59</v>
      </c>
      <c r="O4959" s="11" t="s">
        <v>61</v>
      </c>
      <c r="P4959" s="11">
        <v>0</v>
      </c>
      <c r="Q4959" s="11">
        <v>-0.885185335250394</v>
      </c>
      <c r="R4959" s="11">
        <v>72</v>
      </c>
      <c r="S4959" s="11">
        <v>44</v>
      </c>
      <c r="T4959" s="11">
        <v>210.79886684589599</v>
      </c>
      <c r="U4959" s="11">
        <v>18.917412638549202</v>
      </c>
      <c r="V4959" s="11" t="s">
        <v>62</v>
      </c>
    </row>
    <row r="4960" spans="1:22" x14ac:dyDescent="0.3">
      <c r="A4960" s="9">
        <v>45369.215277777803</v>
      </c>
      <c r="B4960" s="10">
        <v>45369</v>
      </c>
      <c r="C4960" s="11">
        <v>2024</v>
      </c>
      <c r="D4960" s="11">
        <v>3</v>
      </c>
      <c r="E4960" s="11">
        <v>18</v>
      </c>
      <c r="F4960" s="11">
        <v>5</v>
      </c>
      <c r="G4960" s="11" t="s">
        <v>67</v>
      </c>
      <c r="H4960" s="11" t="s">
        <v>53</v>
      </c>
      <c r="I4960" s="11">
        <v>40.649331816132197</v>
      </c>
      <c r="J4960" s="11">
        <v>-73.716246693580004</v>
      </c>
      <c r="K4960" s="11">
        <v>134</v>
      </c>
      <c r="L4960" s="11">
        <v>46.465882913686301</v>
      </c>
      <c r="M4960" s="11">
        <v>73.932120884011198</v>
      </c>
      <c r="N4960" s="11" t="s">
        <v>59</v>
      </c>
      <c r="O4960" s="11" t="s">
        <v>58</v>
      </c>
      <c r="P4960" s="11">
        <v>0</v>
      </c>
      <c r="Q4960" s="11">
        <v>0.44600512986892499</v>
      </c>
      <c r="R4960" s="11">
        <v>44</v>
      </c>
      <c r="S4960" s="11">
        <v>16</v>
      </c>
      <c r="T4960" s="11">
        <v>284.65969739331598</v>
      </c>
      <c r="U4960" s="11">
        <v>20.5074960165582</v>
      </c>
      <c r="V4960" s="11" t="s">
        <v>63</v>
      </c>
    </row>
    <row r="4961" spans="1:22" x14ac:dyDescent="0.3">
      <c r="A4961" s="9">
        <v>45369.21875</v>
      </c>
      <c r="B4961" s="10">
        <v>45369</v>
      </c>
      <c r="C4961" s="11">
        <v>2024</v>
      </c>
      <c r="D4961" s="11">
        <v>3</v>
      </c>
      <c r="E4961" s="11">
        <v>18</v>
      </c>
      <c r="F4961" s="11">
        <v>5</v>
      </c>
      <c r="G4961" s="11" t="s">
        <v>67</v>
      </c>
      <c r="H4961" s="11" t="s">
        <v>53</v>
      </c>
      <c r="I4961" s="11">
        <v>40.8107324171906</v>
      </c>
      <c r="J4961" s="11">
        <v>-73.700158910918603</v>
      </c>
      <c r="K4961" s="11">
        <v>206</v>
      </c>
      <c r="L4961" s="11">
        <v>78.303351911100194</v>
      </c>
      <c r="M4961" s="11">
        <v>36.643836382087798</v>
      </c>
      <c r="N4961" s="11" t="s">
        <v>57</v>
      </c>
      <c r="O4961" s="11" t="s">
        <v>61</v>
      </c>
      <c r="P4961" s="11">
        <v>0</v>
      </c>
      <c r="Q4961" s="11">
        <v>0.37049974815110598</v>
      </c>
      <c r="R4961" s="11">
        <v>8</v>
      </c>
      <c r="S4961" s="11">
        <v>12</v>
      </c>
      <c r="T4961" s="11">
        <v>195.29833098370099</v>
      </c>
      <c r="U4961" s="11">
        <v>16.891668657903399</v>
      </c>
      <c r="V4961" s="11" t="s">
        <v>56</v>
      </c>
    </row>
    <row r="4962" spans="1:22" x14ac:dyDescent="0.3">
      <c r="A4962" s="9">
        <v>45369.222222222197</v>
      </c>
      <c r="B4962" s="10">
        <v>45369</v>
      </c>
      <c r="C4962" s="11">
        <v>2024</v>
      </c>
      <c r="D4962" s="11">
        <v>3</v>
      </c>
      <c r="E4962" s="11">
        <v>18</v>
      </c>
      <c r="F4962" s="11">
        <v>5</v>
      </c>
      <c r="G4962" s="11" t="s">
        <v>67</v>
      </c>
      <c r="H4962" s="11" t="s">
        <v>53</v>
      </c>
      <c r="I4962" s="11">
        <v>40.677167405825699</v>
      </c>
      <c r="J4962" s="11">
        <v>-73.810561735067097</v>
      </c>
      <c r="K4962" s="11">
        <v>199</v>
      </c>
      <c r="L4962" s="11">
        <v>8.1843611984711</v>
      </c>
      <c r="M4962" s="11">
        <v>14.3435077745246</v>
      </c>
      <c r="N4962" s="11" t="s">
        <v>54</v>
      </c>
      <c r="O4962" s="11" t="s">
        <v>58</v>
      </c>
      <c r="P4962" s="11">
        <v>0</v>
      </c>
      <c r="Q4962" s="11">
        <v>-0.85457503362167098</v>
      </c>
      <c r="R4962" s="11">
        <v>27</v>
      </c>
      <c r="S4962" s="11">
        <v>49</v>
      </c>
      <c r="T4962" s="11">
        <v>133.786375350307</v>
      </c>
      <c r="U4962" s="11">
        <v>24.877044209886499</v>
      </c>
      <c r="V4962" s="11" t="s">
        <v>56</v>
      </c>
    </row>
    <row r="4963" spans="1:22" x14ac:dyDescent="0.3">
      <c r="A4963" s="9">
        <v>45369.225694444503</v>
      </c>
      <c r="B4963" s="10">
        <v>45369</v>
      </c>
      <c r="C4963" s="11">
        <v>2024</v>
      </c>
      <c r="D4963" s="11">
        <v>3</v>
      </c>
      <c r="E4963" s="11">
        <v>18</v>
      </c>
      <c r="F4963" s="11">
        <v>5</v>
      </c>
      <c r="G4963" s="11" t="s">
        <v>67</v>
      </c>
      <c r="H4963" s="11" t="s">
        <v>53</v>
      </c>
      <c r="I4963" s="11">
        <v>40.787224770578398</v>
      </c>
      <c r="J4963" s="11">
        <v>-73.786250692102499</v>
      </c>
      <c r="K4963" s="11">
        <v>278</v>
      </c>
      <c r="L4963" s="11">
        <v>29.4760169979835</v>
      </c>
      <c r="M4963" s="11">
        <v>27.901355164222899</v>
      </c>
      <c r="N4963" s="11" t="s">
        <v>54</v>
      </c>
      <c r="O4963" s="11" t="s">
        <v>58</v>
      </c>
      <c r="P4963" s="11">
        <v>0</v>
      </c>
      <c r="Q4963" s="11">
        <v>-0.780822834216641</v>
      </c>
      <c r="R4963" s="11">
        <v>67</v>
      </c>
      <c r="S4963" s="11">
        <v>38</v>
      </c>
      <c r="T4963" s="11">
        <v>347.53535423009498</v>
      </c>
      <c r="U4963" s="11">
        <v>19.963982763190501</v>
      </c>
      <c r="V4963" s="11" t="s">
        <v>56</v>
      </c>
    </row>
    <row r="4964" spans="1:22" x14ac:dyDescent="0.3">
      <c r="A4964" s="9">
        <v>45369.229166666701</v>
      </c>
      <c r="B4964" s="10">
        <v>45369</v>
      </c>
      <c r="C4964" s="11">
        <v>2024</v>
      </c>
      <c r="D4964" s="11">
        <v>3</v>
      </c>
      <c r="E4964" s="11">
        <v>18</v>
      </c>
      <c r="F4964" s="11">
        <v>5</v>
      </c>
      <c r="G4964" s="11" t="s">
        <v>67</v>
      </c>
      <c r="H4964" s="11" t="s">
        <v>53</v>
      </c>
      <c r="I4964" s="11">
        <v>40.819627986319801</v>
      </c>
      <c r="J4964" s="11">
        <v>-73.954130728444696</v>
      </c>
      <c r="K4964" s="11">
        <v>154</v>
      </c>
      <c r="L4964" s="11">
        <v>57.589682028802699</v>
      </c>
      <c r="M4964" s="11">
        <v>36.601022580527399</v>
      </c>
      <c r="N4964" s="11" t="s">
        <v>59</v>
      </c>
      <c r="O4964" s="11" t="s">
        <v>55</v>
      </c>
      <c r="P4964" s="11">
        <v>0</v>
      </c>
      <c r="Q4964" s="11">
        <v>0.67597138379643895</v>
      </c>
      <c r="R4964" s="11">
        <v>34</v>
      </c>
      <c r="S4964" s="11">
        <v>20</v>
      </c>
      <c r="T4964" s="11">
        <v>334.74925307575398</v>
      </c>
      <c r="U4964" s="11">
        <v>19.220105520039699</v>
      </c>
      <c r="V4964" s="11" t="s">
        <v>63</v>
      </c>
    </row>
    <row r="4965" spans="1:22" x14ac:dyDescent="0.3">
      <c r="A4965" s="9">
        <v>45369.232638888898</v>
      </c>
      <c r="B4965" s="10">
        <v>45369</v>
      </c>
      <c r="C4965" s="11">
        <v>2024</v>
      </c>
      <c r="D4965" s="11">
        <v>3</v>
      </c>
      <c r="E4965" s="11">
        <v>18</v>
      </c>
      <c r="F4965" s="11">
        <v>5</v>
      </c>
      <c r="G4965" s="11" t="s">
        <v>67</v>
      </c>
      <c r="H4965" s="11" t="s">
        <v>53</v>
      </c>
      <c r="I4965" s="11">
        <v>40.8814990713756</v>
      </c>
      <c r="J4965" s="11">
        <v>-73.976865177402104</v>
      </c>
      <c r="K4965" s="11">
        <v>176</v>
      </c>
      <c r="L4965" s="11">
        <v>48.635571895755</v>
      </c>
      <c r="M4965" s="11">
        <v>36.236718861572299</v>
      </c>
      <c r="N4965" s="11" t="s">
        <v>57</v>
      </c>
      <c r="O4965" s="11" t="s">
        <v>58</v>
      </c>
      <c r="P4965" s="11">
        <v>1</v>
      </c>
      <c r="Q4965" s="11">
        <v>0.16759465733068099</v>
      </c>
      <c r="R4965" s="11">
        <v>6</v>
      </c>
      <c r="S4965" s="11">
        <v>1</v>
      </c>
      <c r="T4965" s="11">
        <v>456.99982126456399</v>
      </c>
      <c r="U4965" s="11">
        <v>10.092012442570899</v>
      </c>
      <c r="V4965" s="11" t="s">
        <v>56</v>
      </c>
    </row>
    <row r="4966" spans="1:22" x14ac:dyDescent="0.3">
      <c r="A4966" s="9">
        <v>45369.236111111102</v>
      </c>
      <c r="B4966" s="10">
        <v>45369</v>
      </c>
      <c r="C4966" s="11">
        <v>2024</v>
      </c>
      <c r="D4966" s="11">
        <v>3</v>
      </c>
      <c r="E4966" s="11">
        <v>18</v>
      </c>
      <c r="F4966" s="11">
        <v>5</v>
      </c>
      <c r="G4966" s="11" t="s">
        <v>67</v>
      </c>
      <c r="H4966" s="11" t="s">
        <v>53</v>
      </c>
      <c r="I4966" s="11">
        <v>40.887087729310302</v>
      </c>
      <c r="J4966" s="11">
        <v>-73.762089036880596</v>
      </c>
      <c r="K4966" s="11">
        <v>290</v>
      </c>
      <c r="L4966" s="11">
        <v>48.481042787091397</v>
      </c>
      <c r="M4966" s="11">
        <v>34.620427286072903</v>
      </c>
      <c r="N4966" s="11" t="s">
        <v>59</v>
      </c>
      <c r="O4966" s="11" t="s">
        <v>58</v>
      </c>
      <c r="P4966" s="11">
        <v>0</v>
      </c>
      <c r="Q4966" s="11">
        <v>0.60301489809320297</v>
      </c>
      <c r="R4966" s="11">
        <v>93</v>
      </c>
      <c r="S4966" s="11">
        <v>33</v>
      </c>
      <c r="T4966" s="11">
        <v>216.604654853005</v>
      </c>
      <c r="U4966" s="11">
        <v>25.1709865341961</v>
      </c>
      <c r="V4966" s="11" t="s">
        <v>56</v>
      </c>
    </row>
    <row r="4967" spans="1:22" x14ac:dyDescent="0.3">
      <c r="A4967" s="9">
        <v>45369.239583333299</v>
      </c>
      <c r="B4967" s="10">
        <v>45369</v>
      </c>
      <c r="C4967" s="11">
        <v>2024</v>
      </c>
      <c r="D4967" s="11">
        <v>3</v>
      </c>
      <c r="E4967" s="11">
        <v>18</v>
      </c>
      <c r="F4967" s="11">
        <v>5</v>
      </c>
      <c r="G4967" s="11" t="s">
        <v>67</v>
      </c>
      <c r="H4967" s="11" t="s">
        <v>53</v>
      </c>
      <c r="I4967" s="11">
        <v>40.877133351506799</v>
      </c>
      <c r="J4967" s="11">
        <v>-73.869334163936003</v>
      </c>
      <c r="K4967" s="11">
        <v>145</v>
      </c>
      <c r="L4967" s="11">
        <v>28.960506080398901</v>
      </c>
      <c r="M4967" s="11">
        <v>83.5978326225176</v>
      </c>
      <c r="N4967" s="11" t="s">
        <v>59</v>
      </c>
      <c r="O4967" s="11" t="s">
        <v>60</v>
      </c>
      <c r="P4967" s="11">
        <v>0</v>
      </c>
      <c r="Q4967" s="11">
        <v>-0.99885589680027898</v>
      </c>
      <c r="R4967" s="11">
        <v>58</v>
      </c>
      <c r="S4967" s="11">
        <v>22</v>
      </c>
      <c r="T4967" s="11">
        <v>233.916517485111</v>
      </c>
      <c r="U4967" s="11">
        <v>11.8174254092821</v>
      </c>
      <c r="V4967" s="11" t="s">
        <v>56</v>
      </c>
    </row>
    <row r="4968" spans="1:22" x14ac:dyDescent="0.3">
      <c r="A4968" s="9">
        <v>45369.243055555598</v>
      </c>
      <c r="B4968" s="10">
        <v>45369</v>
      </c>
      <c r="C4968" s="11">
        <v>2024</v>
      </c>
      <c r="D4968" s="11">
        <v>3</v>
      </c>
      <c r="E4968" s="11">
        <v>18</v>
      </c>
      <c r="F4968" s="11">
        <v>5</v>
      </c>
      <c r="G4968" s="11" t="s">
        <v>67</v>
      </c>
      <c r="H4968" s="11" t="s">
        <v>53</v>
      </c>
      <c r="I4968" s="11">
        <v>40.735302829400602</v>
      </c>
      <c r="J4968" s="11">
        <v>-73.725869121793096</v>
      </c>
      <c r="K4968" s="11">
        <v>127</v>
      </c>
      <c r="L4968" s="11">
        <v>77.532237234270298</v>
      </c>
      <c r="M4968" s="11">
        <v>72.914440241912899</v>
      </c>
      <c r="N4968" s="11" t="s">
        <v>54</v>
      </c>
      <c r="O4968" s="11" t="s">
        <v>58</v>
      </c>
      <c r="P4968" s="11">
        <v>1</v>
      </c>
      <c r="Q4968" s="11">
        <v>0.61101014552427901</v>
      </c>
      <c r="R4968" s="11">
        <v>26</v>
      </c>
      <c r="S4968" s="11">
        <v>23</v>
      </c>
      <c r="T4968" s="11">
        <v>220.90241645043099</v>
      </c>
      <c r="U4968" s="11">
        <v>29.024096197521001</v>
      </c>
      <c r="V4968" s="11" t="s">
        <v>56</v>
      </c>
    </row>
    <row r="4969" spans="1:22" x14ac:dyDescent="0.3">
      <c r="A4969" s="9">
        <v>45369.246527777803</v>
      </c>
      <c r="B4969" s="10">
        <v>45369</v>
      </c>
      <c r="C4969" s="11">
        <v>2024</v>
      </c>
      <c r="D4969" s="11">
        <v>3</v>
      </c>
      <c r="E4969" s="11">
        <v>18</v>
      </c>
      <c r="F4969" s="11">
        <v>5</v>
      </c>
      <c r="G4969" s="11" t="s">
        <v>67</v>
      </c>
      <c r="H4969" s="11" t="s">
        <v>53</v>
      </c>
      <c r="I4969" s="11">
        <v>40.821389287884301</v>
      </c>
      <c r="J4969" s="11">
        <v>-73.842485206034397</v>
      </c>
      <c r="K4969" s="11">
        <v>141</v>
      </c>
      <c r="L4969" s="11">
        <v>68.003981126312098</v>
      </c>
      <c r="M4969" s="11">
        <v>45.1182696477306</v>
      </c>
      <c r="N4969" s="11" t="s">
        <v>57</v>
      </c>
      <c r="O4969" s="11" t="s">
        <v>55</v>
      </c>
      <c r="P4969" s="11">
        <v>0</v>
      </c>
      <c r="Q4969" s="11">
        <v>-0.470552190477246</v>
      </c>
      <c r="R4969" s="11">
        <v>53</v>
      </c>
      <c r="S4969" s="11">
        <v>13</v>
      </c>
      <c r="T4969" s="11">
        <v>446.46418902833102</v>
      </c>
      <c r="U4969" s="11">
        <v>17.121567980156598</v>
      </c>
      <c r="V4969" s="11" t="s">
        <v>63</v>
      </c>
    </row>
    <row r="4970" spans="1:22" x14ac:dyDescent="0.3">
      <c r="A4970" s="9">
        <v>45369.25</v>
      </c>
      <c r="B4970" s="10">
        <v>45369</v>
      </c>
      <c r="C4970" s="11">
        <v>2024</v>
      </c>
      <c r="D4970" s="11">
        <v>3</v>
      </c>
      <c r="E4970" s="11">
        <v>18</v>
      </c>
      <c r="F4970" s="11">
        <v>6</v>
      </c>
      <c r="G4970" s="11" t="s">
        <v>67</v>
      </c>
      <c r="H4970" s="11" t="s">
        <v>53</v>
      </c>
      <c r="I4970" s="11">
        <v>40.662450459881804</v>
      </c>
      <c r="J4970" s="11">
        <v>-73.940840041611196</v>
      </c>
      <c r="K4970" s="11">
        <v>254</v>
      </c>
      <c r="L4970" s="11">
        <v>53.394289574987603</v>
      </c>
      <c r="M4970" s="11">
        <v>64.3894062921092</v>
      </c>
      <c r="N4970" s="11" t="s">
        <v>54</v>
      </c>
      <c r="O4970" s="11" t="s">
        <v>55</v>
      </c>
      <c r="P4970" s="11">
        <v>0</v>
      </c>
      <c r="Q4970" s="11">
        <v>-0.32425713892749602</v>
      </c>
      <c r="R4970" s="11">
        <v>70</v>
      </c>
      <c r="S4970" s="11">
        <v>29</v>
      </c>
      <c r="T4970" s="11">
        <v>65.437647437475505</v>
      </c>
      <c r="U4970" s="11">
        <v>12.3184441635367</v>
      </c>
      <c r="V4970" s="11" t="s">
        <v>56</v>
      </c>
    </row>
    <row r="4971" spans="1:22" x14ac:dyDescent="0.3">
      <c r="A4971" s="9">
        <v>45369.253472222197</v>
      </c>
      <c r="B4971" s="10">
        <v>45369</v>
      </c>
      <c r="C4971" s="11">
        <v>2024</v>
      </c>
      <c r="D4971" s="11">
        <v>3</v>
      </c>
      <c r="E4971" s="11">
        <v>18</v>
      </c>
      <c r="F4971" s="11">
        <v>6</v>
      </c>
      <c r="G4971" s="11" t="s">
        <v>67</v>
      </c>
      <c r="H4971" s="11" t="s">
        <v>53</v>
      </c>
      <c r="I4971" s="11">
        <v>40.833906383574899</v>
      </c>
      <c r="J4971" s="11">
        <v>-73.716272903129195</v>
      </c>
      <c r="K4971" s="11">
        <v>190</v>
      </c>
      <c r="L4971" s="11">
        <v>32.115761739579902</v>
      </c>
      <c r="M4971" s="11">
        <v>52.850012945883797</v>
      </c>
      <c r="N4971" s="11" t="s">
        <v>59</v>
      </c>
      <c r="O4971" s="11" t="s">
        <v>60</v>
      </c>
      <c r="P4971" s="11">
        <v>0</v>
      </c>
      <c r="Q4971" s="11">
        <v>0.49058289873443001</v>
      </c>
      <c r="R4971" s="11">
        <v>43</v>
      </c>
      <c r="S4971" s="11">
        <v>0</v>
      </c>
      <c r="T4971" s="11">
        <v>405.22287585440199</v>
      </c>
      <c r="U4971" s="11">
        <v>16.470666868940398</v>
      </c>
      <c r="V4971" s="11" t="s">
        <v>63</v>
      </c>
    </row>
    <row r="4972" spans="1:22" x14ac:dyDescent="0.3">
      <c r="A4972" s="9">
        <v>45369.256944444503</v>
      </c>
      <c r="B4972" s="10">
        <v>45369</v>
      </c>
      <c r="C4972" s="11">
        <v>2024</v>
      </c>
      <c r="D4972" s="11">
        <v>3</v>
      </c>
      <c r="E4972" s="11">
        <v>18</v>
      </c>
      <c r="F4972" s="11">
        <v>6</v>
      </c>
      <c r="G4972" s="11" t="s">
        <v>67</v>
      </c>
      <c r="H4972" s="11" t="s">
        <v>53</v>
      </c>
      <c r="I4972" s="11">
        <v>40.7861680830515</v>
      </c>
      <c r="J4972" s="11">
        <v>-73.927431005202493</v>
      </c>
      <c r="K4972" s="11">
        <v>18</v>
      </c>
      <c r="L4972" s="11">
        <v>24.9473417533885</v>
      </c>
      <c r="M4972" s="11">
        <v>43.120445734429701</v>
      </c>
      <c r="N4972" s="11" t="s">
        <v>54</v>
      </c>
      <c r="O4972" s="11" t="s">
        <v>58</v>
      </c>
      <c r="P4972" s="11">
        <v>0</v>
      </c>
      <c r="Q4972" s="11">
        <v>-0.12884298483227599</v>
      </c>
      <c r="R4972" s="11">
        <v>95</v>
      </c>
      <c r="S4972" s="11">
        <v>34</v>
      </c>
      <c r="T4972" s="11">
        <v>63.087469951781301</v>
      </c>
      <c r="U4972" s="11">
        <v>7.8638671076785602</v>
      </c>
      <c r="V4972" s="11" t="s">
        <v>63</v>
      </c>
    </row>
    <row r="4973" spans="1:22" x14ac:dyDescent="0.3">
      <c r="A4973" s="9">
        <v>45369.260416666701</v>
      </c>
      <c r="B4973" s="10">
        <v>45369</v>
      </c>
      <c r="C4973" s="11">
        <v>2024</v>
      </c>
      <c r="D4973" s="11">
        <v>3</v>
      </c>
      <c r="E4973" s="11">
        <v>18</v>
      </c>
      <c r="F4973" s="11">
        <v>6</v>
      </c>
      <c r="G4973" s="11" t="s">
        <v>67</v>
      </c>
      <c r="H4973" s="11" t="s">
        <v>53</v>
      </c>
      <c r="I4973" s="11">
        <v>40.793424905140398</v>
      </c>
      <c r="J4973" s="11">
        <v>-73.779790578144201</v>
      </c>
      <c r="K4973" s="11">
        <v>178</v>
      </c>
      <c r="L4973" s="11">
        <v>9.3673631547416392</v>
      </c>
      <c r="M4973" s="11">
        <v>42.098383305783798</v>
      </c>
      <c r="N4973" s="11" t="s">
        <v>59</v>
      </c>
      <c r="O4973" s="11" t="s">
        <v>55</v>
      </c>
      <c r="P4973" s="11">
        <v>1</v>
      </c>
      <c r="Q4973" s="11">
        <v>0.14206487994498401</v>
      </c>
      <c r="R4973" s="11">
        <v>81</v>
      </c>
      <c r="S4973" s="11">
        <v>44</v>
      </c>
      <c r="T4973" s="11">
        <v>164.296422245922</v>
      </c>
      <c r="U4973" s="11">
        <v>15.090137345439</v>
      </c>
      <c r="V4973" s="11" t="s">
        <v>56</v>
      </c>
    </row>
    <row r="4974" spans="1:22" x14ac:dyDescent="0.3">
      <c r="A4974" s="9">
        <v>45369.263888888898</v>
      </c>
      <c r="B4974" s="10">
        <v>45369</v>
      </c>
      <c r="C4974" s="11">
        <v>2024</v>
      </c>
      <c r="D4974" s="11">
        <v>3</v>
      </c>
      <c r="E4974" s="11">
        <v>18</v>
      </c>
      <c r="F4974" s="11">
        <v>6</v>
      </c>
      <c r="G4974" s="11" t="s">
        <v>67</v>
      </c>
      <c r="H4974" s="11" t="s">
        <v>53</v>
      </c>
      <c r="I4974" s="11">
        <v>40.680801948470901</v>
      </c>
      <c r="J4974" s="11">
        <v>-73.923641116457802</v>
      </c>
      <c r="K4974" s="11">
        <v>63</v>
      </c>
      <c r="L4974" s="11">
        <v>66.759840240495294</v>
      </c>
      <c r="M4974" s="11">
        <v>18.288792408360401</v>
      </c>
      <c r="N4974" s="11" t="s">
        <v>54</v>
      </c>
      <c r="O4974" s="11" t="s">
        <v>61</v>
      </c>
      <c r="P4974" s="11">
        <v>0</v>
      </c>
      <c r="Q4974" s="11">
        <v>-0.85892654673698299</v>
      </c>
      <c r="R4974" s="11">
        <v>94</v>
      </c>
      <c r="S4974" s="11">
        <v>23</v>
      </c>
      <c r="T4974" s="11">
        <v>324.347501446867</v>
      </c>
      <c r="U4974" s="11">
        <v>16.0028183207247</v>
      </c>
      <c r="V4974" s="11" t="s">
        <v>62</v>
      </c>
    </row>
    <row r="4975" spans="1:22" x14ac:dyDescent="0.3">
      <c r="A4975" s="9">
        <v>45369.267361111102</v>
      </c>
      <c r="B4975" s="10">
        <v>45369</v>
      </c>
      <c r="C4975" s="11">
        <v>2024</v>
      </c>
      <c r="D4975" s="11">
        <v>3</v>
      </c>
      <c r="E4975" s="11">
        <v>18</v>
      </c>
      <c r="F4975" s="11">
        <v>6</v>
      </c>
      <c r="G4975" s="11" t="s">
        <v>67</v>
      </c>
      <c r="H4975" s="11" t="s">
        <v>53</v>
      </c>
      <c r="I4975" s="11">
        <v>40.6165069521779</v>
      </c>
      <c r="J4975" s="11">
        <v>-73.816821690239095</v>
      </c>
      <c r="K4975" s="11">
        <v>32</v>
      </c>
      <c r="L4975" s="11">
        <v>48.644853882340399</v>
      </c>
      <c r="M4975" s="11">
        <v>41.333553267239999</v>
      </c>
      <c r="N4975" s="11" t="s">
        <v>54</v>
      </c>
      <c r="O4975" s="11" t="s">
        <v>55</v>
      </c>
      <c r="P4975" s="11">
        <v>0</v>
      </c>
      <c r="Q4975" s="11">
        <v>0.92375619612374504</v>
      </c>
      <c r="R4975" s="11">
        <v>20</v>
      </c>
      <c r="S4975" s="11">
        <v>43</v>
      </c>
      <c r="T4975" s="11">
        <v>58.699845365843899</v>
      </c>
      <c r="U4975" s="11">
        <v>19.8081136260375</v>
      </c>
      <c r="V4975" s="11" t="s">
        <v>62</v>
      </c>
    </row>
    <row r="4976" spans="1:22" x14ac:dyDescent="0.3">
      <c r="A4976" s="9">
        <v>45369.270833333299</v>
      </c>
      <c r="B4976" s="10">
        <v>45369</v>
      </c>
      <c r="C4976" s="11">
        <v>2024</v>
      </c>
      <c r="D4976" s="11">
        <v>3</v>
      </c>
      <c r="E4976" s="11">
        <v>18</v>
      </c>
      <c r="F4976" s="11">
        <v>6</v>
      </c>
      <c r="G4976" s="11" t="s">
        <v>67</v>
      </c>
      <c r="H4976" s="11" t="s">
        <v>53</v>
      </c>
      <c r="I4976" s="11">
        <v>40.633524298962001</v>
      </c>
      <c r="J4976" s="11">
        <v>-73.917131326557396</v>
      </c>
      <c r="K4976" s="11">
        <v>97</v>
      </c>
      <c r="L4976" s="11">
        <v>38.763037089124197</v>
      </c>
      <c r="M4976" s="11">
        <v>54.857388943424503</v>
      </c>
      <c r="N4976" s="11" t="s">
        <v>57</v>
      </c>
      <c r="O4976" s="11" t="s">
        <v>60</v>
      </c>
      <c r="P4976" s="11">
        <v>0</v>
      </c>
      <c r="Q4976" s="11">
        <v>0.41356523217980801</v>
      </c>
      <c r="R4976" s="11">
        <v>50</v>
      </c>
      <c r="S4976" s="11">
        <v>20</v>
      </c>
      <c r="T4976" s="11">
        <v>113.027851069942</v>
      </c>
      <c r="U4976" s="11">
        <v>7.1210205970566998</v>
      </c>
      <c r="V4976" s="11" t="s">
        <v>63</v>
      </c>
    </row>
    <row r="4977" spans="1:22" x14ac:dyDescent="0.3">
      <c r="A4977" s="9">
        <v>45369.274305555598</v>
      </c>
      <c r="B4977" s="10">
        <v>45369</v>
      </c>
      <c r="C4977" s="11">
        <v>2024</v>
      </c>
      <c r="D4977" s="11">
        <v>3</v>
      </c>
      <c r="E4977" s="11">
        <v>18</v>
      </c>
      <c r="F4977" s="11">
        <v>6</v>
      </c>
      <c r="G4977" s="11" t="s">
        <v>67</v>
      </c>
      <c r="H4977" s="11" t="s">
        <v>53</v>
      </c>
      <c r="I4977" s="11">
        <v>40.6595040359365</v>
      </c>
      <c r="J4977" s="11">
        <v>-73.960483441022802</v>
      </c>
      <c r="K4977" s="11">
        <v>239</v>
      </c>
      <c r="L4977" s="11">
        <v>42.3333776270646</v>
      </c>
      <c r="M4977" s="11">
        <v>27.386827619175801</v>
      </c>
      <c r="N4977" s="11" t="s">
        <v>59</v>
      </c>
      <c r="O4977" s="11" t="s">
        <v>61</v>
      </c>
      <c r="P4977" s="11">
        <v>0</v>
      </c>
      <c r="Q4977" s="11">
        <v>0.111736808518903</v>
      </c>
      <c r="R4977" s="11">
        <v>97</v>
      </c>
      <c r="S4977" s="11">
        <v>0</v>
      </c>
      <c r="T4977" s="11">
        <v>339.72072089905402</v>
      </c>
      <c r="U4977" s="11">
        <v>28.6747191114166</v>
      </c>
      <c r="V4977" s="11" t="s">
        <v>56</v>
      </c>
    </row>
    <row r="4978" spans="1:22" x14ac:dyDescent="0.3">
      <c r="A4978" s="9">
        <v>45369.277777777803</v>
      </c>
      <c r="B4978" s="10">
        <v>45369</v>
      </c>
      <c r="C4978" s="11">
        <v>2024</v>
      </c>
      <c r="D4978" s="11">
        <v>3</v>
      </c>
      <c r="E4978" s="11">
        <v>18</v>
      </c>
      <c r="F4978" s="11">
        <v>6</v>
      </c>
      <c r="G4978" s="11" t="s">
        <v>67</v>
      </c>
      <c r="H4978" s="11" t="s">
        <v>53</v>
      </c>
      <c r="I4978" s="11">
        <v>40.799374753976203</v>
      </c>
      <c r="J4978" s="11">
        <v>-73.774268001137202</v>
      </c>
      <c r="K4978" s="11">
        <v>205</v>
      </c>
      <c r="L4978" s="11">
        <v>10.066772361077</v>
      </c>
      <c r="M4978" s="11">
        <v>53.074785457953702</v>
      </c>
      <c r="N4978" s="11" t="s">
        <v>57</v>
      </c>
      <c r="O4978" s="11" t="s">
        <v>55</v>
      </c>
      <c r="P4978" s="11">
        <v>0</v>
      </c>
      <c r="Q4978" s="11">
        <v>-0.54660046447593602</v>
      </c>
      <c r="R4978" s="11">
        <v>21</v>
      </c>
      <c r="S4978" s="11">
        <v>31</v>
      </c>
      <c r="T4978" s="11">
        <v>403.62690693199897</v>
      </c>
      <c r="U4978" s="11">
        <v>11.405455542881199</v>
      </c>
      <c r="V4978" s="11" t="s">
        <v>56</v>
      </c>
    </row>
    <row r="4979" spans="1:22" x14ac:dyDescent="0.3">
      <c r="A4979" s="9">
        <v>45369.28125</v>
      </c>
      <c r="B4979" s="10">
        <v>45369</v>
      </c>
      <c r="C4979" s="11">
        <v>2024</v>
      </c>
      <c r="D4979" s="11">
        <v>3</v>
      </c>
      <c r="E4979" s="11">
        <v>18</v>
      </c>
      <c r="F4979" s="11">
        <v>6</v>
      </c>
      <c r="G4979" s="11" t="s">
        <v>67</v>
      </c>
      <c r="H4979" s="11" t="s">
        <v>53</v>
      </c>
      <c r="I4979" s="11">
        <v>40.636786417604597</v>
      </c>
      <c r="J4979" s="11">
        <v>-73.839530754644699</v>
      </c>
      <c r="K4979" s="11">
        <v>52</v>
      </c>
      <c r="L4979" s="11">
        <v>48.682637033278503</v>
      </c>
      <c r="M4979" s="11">
        <v>47.260381235999802</v>
      </c>
      <c r="N4979" s="11" t="s">
        <v>57</v>
      </c>
      <c r="O4979" s="11" t="s">
        <v>58</v>
      </c>
      <c r="P4979" s="11">
        <v>0</v>
      </c>
      <c r="Q4979" s="11">
        <v>-0.99848568461132603</v>
      </c>
      <c r="R4979" s="11">
        <v>36</v>
      </c>
      <c r="S4979" s="11">
        <v>24</v>
      </c>
      <c r="T4979" s="11">
        <v>265.10449272613999</v>
      </c>
      <c r="U4979" s="11">
        <v>12.6629117835611</v>
      </c>
      <c r="V4979" s="11" t="s">
        <v>62</v>
      </c>
    </row>
    <row r="4980" spans="1:22" x14ac:dyDescent="0.3">
      <c r="A4980" s="9">
        <v>45369.284722222197</v>
      </c>
      <c r="B4980" s="10">
        <v>45369</v>
      </c>
      <c r="C4980" s="11">
        <v>2024</v>
      </c>
      <c r="D4980" s="11">
        <v>3</v>
      </c>
      <c r="E4980" s="11">
        <v>18</v>
      </c>
      <c r="F4980" s="11">
        <v>6</v>
      </c>
      <c r="G4980" s="11" t="s">
        <v>67</v>
      </c>
      <c r="H4980" s="11" t="s">
        <v>53</v>
      </c>
      <c r="I4980" s="11">
        <v>40.712321204489399</v>
      </c>
      <c r="J4980" s="11">
        <v>-73.975567889328403</v>
      </c>
      <c r="K4980" s="11">
        <v>141</v>
      </c>
      <c r="L4980" s="11">
        <v>11.308917116079</v>
      </c>
      <c r="M4980" s="11">
        <v>63.242502988739702</v>
      </c>
      <c r="N4980" s="11" t="s">
        <v>59</v>
      </c>
      <c r="O4980" s="11" t="s">
        <v>55</v>
      </c>
      <c r="P4980" s="11">
        <v>1</v>
      </c>
      <c r="Q4980" s="11">
        <v>-0.77530379384384296</v>
      </c>
      <c r="R4980" s="11">
        <v>74</v>
      </c>
      <c r="S4980" s="11">
        <v>12</v>
      </c>
      <c r="T4980" s="11">
        <v>219.08298586240801</v>
      </c>
      <c r="U4980" s="11">
        <v>26.999481321313901</v>
      </c>
      <c r="V4980" s="11" t="s">
        <v>56</v>
      </c>
    </row>
    <row r="4981" spans="1:22" x14ac:dyDescent="0.3">
      <c r="A4981" s="9">
        <v>45369.288194444503</v>
      </c>
      <c r="B4981" s="10">
        <v>45369</v>
      </c>
      <c r="C4981" s="11">
        <v>2024</v>
      </c>
      <c r="D4981" s="11">
        <v>3</v>
      </c>
      <c r="E4981" s="11">
        <v>18</v>
      </c>
      <c r="F4981" s="11">
        <v>6</v>
      </c>
      <c r="G4981" s="11" t="s">
        <v>67</v>
      </c>
      <c r="H4981" s="11" t="s">
        <v>53</v>
      </c>
      <c r="I4981" s="11">
        <v>40.712956810827201</v>
      </c>
      <c r="J4981" s="11">
        <v>-73.894069673544706</v>
      </c>
      <c r="K4981" s="11">
        <v>22</v>
      </c>
      <c r="L4981" s="11">
        <v>41.078560461222203</v>
      </c>
      <c r="M4981" s="11">
        <v>20.250755225403999</v>
      </c>
      <c r="N4981" s="11" t="s">
        <v>59</v>
      </c>
      <c r="O4981" s="11" t="s">
        <v>58</v>
      </c>
      <c r="P4981" s="11">
        <v>0</v>
      </c>
      <c r="Q4981" s="11">
        <v>-0.469100721210784</v>
      </c>
      <c r="R4981" s="11">
        <v>74</v>
      </c>
      <c r="S4981" s="11">
        <v>18</v>
      </c>
      <c r="T4981" s="11">
        <v>369.26192313519402</v>
      </c>
      <c r="U4981" s="11">
        <v>27.866536226330599</v>
      </c>
      <c r="V4981" s="11" t="s">
        <v>62</v>
      </c>
    </row>
    <row r="4982" spans="1:22" x14ac:dyDescent="0.3">
      <c r="A4982" s="9">
        <v>45369.291666666701</v>
      </c>
      <c r="B4982" s="10">
        <v>45369</v>
      </c>
      <c r="C4982" s="11">
        <v>2024</v>
      </c>
      <c r="D4982" s="11">
        <v>3</v>
      </c>
      <c r="E4982" s="11">
        <v>18</v>
      </c>
      <c r="F4982" s="11">
        <v>7</v>
      </c>
      <c r="G4982" s="11" t="s">
        <v>67</v>
      </c>
      <c r="H4982" s="11" t="s">
        <v>53</v>
      </c>
      <c r="I4982" s="11">
        <v>40.839997098112299</v>
      </c>
      <c r="J4982" s="11">
        <v>-73.997141411074395</v>
      </c>
      <c r="K4982" s="11">
        <v>62</v>
      </c>
      <c r="L4982" s="11">
        <v>8.3953983879597391</v>
      </c>
      <c r="M4982" s="11">
        <v>98.416725556916006</v>
      </c>
      <c r="N4982" s="11" t="s">
        <v>59</v>
      </c>
      <c r="O4982" s="11" t="s">
        <v>61</v>
      </c>
      <c r="P4982" s="11">
        <v>0</v>
      </c>
      <c r="Q4982" s="11">
        <v>-0.58351569650101298</v>
      </c>
      <c r="R4982" s="11">
        <v>74</v>
      </c>
      <c r="S4982" s="11">
        <v>11</v>
      </c>
      <c r="T4982" s="11">
        <v>199.909080244574</v>
      </c>
      <c r="U4982" s="11">
        <v>8.0104514236826301</v>
      </c>
      <c r="V4982" s="11" t="s">
        <v>56</v>
      </c>
    </row>
    <row r="4983" spans="1:22" x14ac:dyDescent="0.3">
      <c r="A4983" s="9">
        <v>45369.295138888898</v>
      </c>
      <c r="B4983" s="10">
        <v>45369</v>
      </c>
      <c r="C4983" s="11">
        <v>2024</v>
      </c>
      <c r="D4983" s="11">
        <v>3</v>
      </c>
      <c r="E4983" s="11">
        <v>18</v>
      </c>
      <c r="F4983" s="11">
        <v>7</v>
      </c>
      <c r="G4983" s="11" t="s">
        <v>67</v>
      </c>
      <c r="H4983" s="11" t="s">
        <v>53</v>
      </c>
      <c r="I4983" s="11">
        <v>40.6303922944997</v>
      </c>
      <c r="J4983" s="11">
        <v>-73.994852236088306</v>
      </c>
      <c r="K4983" s="11">
        <v>27</v>
      </c>
      <c r="L4983" s="11">
        <v>28.600298363296901</v>
      </c>
      <c r="M4983" s="11">
        <v>82.507856281106001</v>
      </c>
      <c r="N4983" s="11" t="s">
        <v>59</v>
      </c>
      <c r="O4983" s="11" t="s">
        <v>60</v>
      </c>
      <c r="P4983" s="11">
        <v>0</v>
      </c>
      <c r="Q4983" s="11">
        <v>0.48613919687913898</v>
      </c>
      <c r="R4983" s="11">
        <v>74</v>
      </c>
      <c r="S4983" s="11">
        <v>18</v>
      </c>
      <c r="T4983" s="11">
        <v>58.372012367374097</v>
      </c>
      <c r="U4983" s="11">
        <v>29.579925432394599</v>
      </c>
      <c r="V4983" s="11" t="s">
        <v>56</v>
      </c>
    </row>
    <row r="4984" spans="1:22" x14ac:dyDescent="0.3">
      <c r="A4984" s="9">
        <v>45369.298611111102</v>
      </c>
      <c r="B4984" s="10">
        <v>45369</v>
      </c>
      <c r="C4984" s="11">
        <v>2024</v>
      </c>
      <c r="D4984" s="11">
        <v>3</v>
      </c>
      <c r="E4984" s="11">
        <v>18</v>
      </c>
      <c r="F4984" s="11">
        <v>7</v>
      </c>
      <c r="G4984" s="11" t="s">
        <v>67</v>
      </c>
      <c r="H4984" s="11" t="s">
        <v>53</v>
      </c>
      <c r="I4984" s="11">
        <v>40.647034512874903</v>
      </c>
      <c r="J4984" s="11">
        <v>-73.789925713269497</v>
      </c>
      <c r="K4984" s="11">
        <v>125</v>
      </c>
      <c r="L4984" s="11">
        <v>32.102895439598903</v>
      </c>
      <c r="M4984" s="11">
        <v>26.851270074756599</v>
      </c>
      <c r="N4984" s="11" t="s">
        <v>59</v>
      </c>
      <c r="O4984" s="11" t="s">
        <v>58</v>
      </c>
      <c r="P4984" s="11">
        <v>0</v>
      </c>
      <c r="Q4984" s="11">
        <v>0.86996166364402505</v>
      </c>
      <c r="R4984" s="11">
        <v>74</v>
      </c>
      <c r="S4984" s="11">
        <v>3</v>
      </c>
      <c r="T4984" s="11">
        <v>134.91599629245101</v>
      </c>
      <c r="U4984" s="11">
        <v>27.415813488095001</v>
      </c>
      <c r="V4984" s="11" t="s">
        <v>63</v>
      </c>
    </row>
    <row r="4985" spans="1:22" x14ac:dyDescent="0.3">
      <c r="A4985" s="9">
        <v>45369.302083333299</v>
      </c>
      <c r="B4985" s="10">
        <v>45369</v>
      </c>
      <c r="C4985" s="11">
        <v>2024</v>
      </c>
      <c r="D4985" s="11">
        <v>3</v>
      </c>
      <c r="E4985" s="11">
        <v>18</v>
      </c>
      <c r="F4985" s="11">
        <v>7</v>
      </c>
      <c r="G4985" s="11" t="s">
        <v>67</v>
      </c>
      <c r="H4985" s="11" t="s">
        <v>53</v>
      </c>
      <c r="I4985" s="11">
        <v>40.681123192779303</v>
      </c>
      <c r="J4985" s="11">
        <v>-73.821368652891806</v>
      </c>
      <c r="K4985" s="11">
        <v>24</v>
      </c>
      <c r="L4985" s="11">
        <v>21.778958850998599</v>
      </c>
      <c r="M4985" s="11">
        <v>70.046603985678502</v>
      </c>
      <c r="N4985" s="11" t="s">
        <v>57</v>
      </c>
      <c r="O4985" s="11" t="s">
        <v>55</v>
      </c>
      <c r="P4985" s="11">
        <v>0</v>
      </c>
      <c r="Q4985" s="11">
        <v>-0.85438437385921395</v>
      </c>
      <c r="R4985" s="11">
        <v>74</v>
      </c>
      <c r="S4985" s="11">
        <v>37</v>
      </c>
      <c r="T4985" s="11">
        <v>425.81611793767098</v>
      </c>
      <c r="U4985" s="11">
        <v>9.8213707374879995</v>
      </c>
      <c r="V4985" s="11" t="s">
        <v>63</v>
      </c>
    </row>
    <row r="4986" spans="1:22" x14ac:dyDescent="0.3">
      <c r="A4986" s="9">
        <v>45369.305555555598</v>
      </c>
      <c r="B4986" s="10">
        <v>45369</v>
      </c>
      <c r="C4986" s="11">
        <v>2024</v>
      </c>
      <c r="D4986" s="11">
        <v>3</v>
      </c>
      <c r="E4986" s="11">
        <v>18</v>
      </c>
      <c r="F4986" s="11">
        <v>7</v>
      </c>
      <c r="G4986" s="11" t="s">
        <v>67</v>
      </c>
      <c r="H4986" s="11" t="s">
        <v>53</v>
      </c>
      <c r="I4986" s="11">
        <v>40.746506240572302</v>
      </c>
      <c r="J4986" s="11">
        <v>-73.718428159065496</v>
      </c>
      <c r="K4986" s="11">
        <v>246</v>
      </c>
      <c r="L4986" s="11">
        <v>67.149985795598695</v>
      </c>
      <c r="M4986" s="11">
        <v>20.628935320869601</v>
      </c>
      <c r="N4986" s="11" t="s">
        <v>59</v>
      </c>
      <c r="O4986" s="11" t="s">
        <v>55</v>
      </c>
      <c r="P4986" s="11">
        <v>0</v>
      </c>
      <c r="Q4986" s="11">
        <v>0.17677278021305201</v>
      </c>
      <c r="R4986" s="11">
        <v>74</v>
      </c>
      <c r="S4986" s="11">
        <v>27</v>
      </c>
      <c r="T4986" s="11">
        <v>210.85231194245</v>
      </c>
      <c r="U4986" s="11">
        <v>18.889745432469301</v>
      </c>
      <c r="V4986" s="11" t="s">
        <v>56</v>
      </c>
    </row>
    <row r="4987" spans="1:22" x14ac:dyDescent="0.3">
      <c r="A4987" s="9">
        <v>45369.309027777803</v>
      </c>
      <c r="B4987" s="10">
        <v>45369</v>
      </c>
      <c r="C4987" s="11">
        <v>2024</v>
      </c>
      <c r="D4987" s="11">
        <v>3</v>
      </c>
      <c r="E4987" s="11">
        <v>18</v>
      </c>
      <c r="F4987" s="11">
        <v>7</v>
      </c>
      <c r="G4987" s="11" t="s">
        <v>67</v>
      </c>
      <c r="H4987" s="11" t="s">
        <v>53</v>
      </c>
      <c r="I4987" s="11">
        <v>40.758998525856398</v>
      </c>
      <c r="J4987" s="11">
        <v>-73.931054532607305</v>
      </c>
      <c r="K4987" s="11">
        <v>103</v>
      </c>
      <c r="L4987" s="11">
        <v>31.308071776421599</v>
      </c>
      <c r="M4987" s="11">
        <v>11.407184058301301</v>
      </c>
      <c r="N4987" s="11" t="s">
        <v>59</v>
      </c>
      <c r="O4987" s="11" t="s">
        <v>60</v>
      </c>
      <c r="P4987" s="11">
        <v>0</v>
      </c>
      <c r="Q4987" s="11">
        <v>-6.2022767969285499E-2</v>
      </c>
      <c r="R4987" s="11">
        <v>74</v>
      </c>
      <c r="S4987" s="11">
        <v>38</v>
      </c>
      <c r="T4987" s="11">
        <v>186.009053813268</v>
      </c>
      <c r="U4987" s="11">
        <v>11.6098041965558</v>
      </c>
      <c r="V4987" s="11" t="s">
        <v>63</v>
      </c>
    </row>
    <row r="4988" spans="1:22" x14ac:dyDescent="0.3">
      <c r="A4988" s="9">
        <v>45369.3125</v>
      </c>
      <c r="B4988" s="10">
        <v>45369</v>
      </c>
      <c r="C4988" s="11">
        <v>2024</v>
      </c>
      <c r="D4988" s="11">
        <v>3</v>
      </c>
      <c r="E4988" s="11">
        <v>18</v>
      </c>
      <c r="F4988" s="11">
        <v>7</v>
      </c>
      <c r="G4988" s="11" t="s">
        <v>67</v>
      </c>
      <c r="H4988" s="11" t="s">
        <v>53</v>
      </c>
      <c r="I4988" s="11">
        <v>40.638337896416402</v>
      </c>
      <c r="J4988" s="11">
        <v>-73.940551357653902</v>
      </c>
      <c r="K4988" s="11">
        <v>239</v>
      </c>
      <c r="L4988" s="11">
        <v>55.9197224778272</v>
      </c>
      <c r="M4988" s="11">
        <v>53.215762816249601</v>
      </c>
      <c r="N4988" s="11" t="s">
        <v>59</v>
      </c>
      <c r="O4988" s="11" t="s">
        <v>55</v>
      </c>
      <c r="P4988" s="11">
        <v>0</v>
      </c>
      <c r="Q4988" s="11">
        <v>0.97377263296665595</v>
      </c>
      <c r="R4988" s="11">
        <v>74</v>
      </c>
      <c r="S4988" s="11">
        <v>7</v>
      </c>
      <c r="T4988" s="11">
        <v>50.916590861899898</v>
      </c>
      <c r="U4988" s="11">
        <v>6.3208093230825204</v>
      </c>
      <c r="V4988" s="11" t="s">
        <v>56</v>
      </c>
    </row>
    <row r="4989" spans="1:22" x14ac:dyDescent="0.3">
      <c r="A4989" s="9">
        <v>45369.315972222197</v>
      </c>
      <c r="B4989" s="10">
        <v>45369</v>
      </c>
      <c r="C4989" s="11">
        <v>2024</v>
      </c>
      <c r="D4989" s="11">
        <v>3</v>
      </c>
      <c r="E4989" s="11">
        <v>18</v>
      </c>
      <c r="F4989" s="11">
        <v>7</v>
      </c>
      <c r="G4989" s="11" t="s">
        <v>67</v>
      </c>
      <c r="H4989" s="11" t="s">
        <v>53</v>
      </c>
      <c r="I4989" s="11">
        <v>40.7168419050438</v>
      </c>
      <c r="J4989" s="11">
        <v>-73.928228120342098</v>
      </c>
      <c r="K4989" s="11">
        <v>213</v>
      </c>
      <c r="L4989" s="11">
        <v>25.4815417465657</v>
      </c>
      <c r="M4989" s="11">
        <v>31.141163254182</v>
      </c>
      <c r="N4989" s="11" t="s">
        <v>59</v>
      </c>
      <c r="O4989" s="11" t="s">
        <v>61</v>
      </c>
      <c r="P4989" s="11">
        <v>0</v>
      </c>
      <c r="Q4989" s="11">
        <v>0.93784916752226699</v>
      </c>
      <c r="R4989" s="11">
        <v>74</v>
      </c>
      <c r="S4989" s="11">
        <v>38</v>
      </c>
      <c r="T4989" s="11">
        <v>58.398308945118202</v>
      </c>
      <c r="U4989" s="11">
        <v>5.6954341092922798</v>
      </c>
      <c r="V4989" s="11" t="s">
        <v>56</v>
      </c>
    </row>
    <row r="4990" spans="1:22" x14ac:dyDescent="0.3">
      <c r="A4990" s="9">
        <v>45369.319444444503</v>
      </c>
      <c r="B4990" s="10">
        <v>45369</v>
      </c>
      <c r="C4990" s="11">
        <v>2024</v>
      </c>
      <c r="D4990" s="11">
        <v>3</v>
      </c>
      <c r="E4990" s="11">
        <v>18</v>
      </c>
      <c r="F4990" s="11">
        <v>7</v>
      </c>
      <c r="G4990" s="11" t="s">
        <v>67</v>
      </c>
      <c r="H4990" s="11" t="s">
        <v>53</v>
      </c>
      <c r="I4990" s="11">
        <v>40.716924016837197</v>
      </c>
      <c r="J4990" s="11">
        <v>-73.956896066240304</v>
      </c>
      <c r="K4990" s="11">
        <v>37</v>
      </c>
      <c r="L4990" s="11">
        <v>75.640910182817805</v>
      </c>
      <c r="M4990" s="11">
        <v>43.889583672579803</v>
      </c>
      <c r="N4990" s="11" t="s">
        <v>59</v>
      </c>
      <c r="O4990" s="11" t="s">
        <v>61</v>
      </c>
      <c r="P4990" s="11">
        <v>0</v>
      </c>
      <c r="Q4990" s="11">
        <v>-0.80115760985887796</v>
      </c>
      <c r="R4990" s="11">
        <v>74</v>
      </c>
      <c r="S4990" s="11">
        <v>36</v>
      </c>
      <c r="T4990" s="11">
        <v>121.45761073013399</v>
      </c>
      <c r="U4990" s="11">
        <v>11.963407228193599</v>
      </c>
      <c r="V4990" s="11" t="s">
        <v>62</v>
      </c>
    </row>
    <row r="4991" spans="1:22" x14ac:dyDescent="0.3">
      <c r="A4991" s="9">
        <v>45369.322916666701</v>
      </c>
      <c r="B4991" s="10">
        <v>45369</v>
      </c>
      <c r="C4991" s="11">
        <v>2024</v>
      </c>
      <c r="D4991" s="11">
        <v>3</v>
      </c>
      <c r="E4991" s="11">
        <v>18</v>
      </c>
      <c r="F4991" s="11">
        <v>7</v>
      </c>
      <c r="G4991" s="11" t="s">
        <v>67</v>
      </c>
      <c r="H4991" s="11" t="s">
        <v>53</v>
      </c>
      <c r="I4991" s="11">
        <v>40.777607339322202</v>
      </c>
      <c r="J4991" s="11">
        <v>-73.830554792994903</v>
      </c>
      <c r="K4991" s="11">
        <v>84</v>
      </c>
      <c r="L4991" s="11">
        <v>29.869927657803402</v>
      </c>
      <c r="M4991" s="11">
        <v>77.227173210687596</v>
      </c>
      <c r="N4991" s="11" t="s">
        <v>54</v>
      </c>
      <c r="O4991" s="11" t="s">
        <v>55</v>
      </c>
      <c r="P4991" s="11">
        <v>0</v>
      </c>
      <c r="Q4991" s="11">
        <v>-0.28064944644199002</v>
      </c>
      <c r="R4991" s="11">
        <v>74</v>
      </c>
      <c r="S4991" s="11">
        <v>35</v>
      </c>
      <c r="T4991" s="11">
        <v>362.56314693995603</v>
      </c>
      <c r="U4991" s="11">
        <v>11.5684961978502</v>
      </c>
      <c r="V4991" s="11" t="s">
        <v>63</v>
      </c>
    </row>
    <row r="4992" spans="1:22" x14ac:dyDescent="0.3">
      <c r="A4992" s="9">
        <v>45369.326388888898</v>
      </c>
      <c r="B4992" s="10">
        <v>45369</v>
      </c>
      <c r="C4992" s="11">
        <v>2024</v>
      </c>
      <c r="D4992" s="11">
        <v>3</v>
      </c>
      <c r="E4992" s="11">
        <v>18</v>
      </c>
      <c r="F4992" s="11">
        <v>7</v>
      </c>
      <c r="G4992" s="11" t="s">
        <v>67</v>
      </c>
      <c r="H4992" s="11" t="s">
        <v>53</v>
      </c>
      <c r="I4992" s="11">
        <v>40.802349397442399</v>
      </c>
      <c r="J4992" s="11">
        <v>-73.743224561507006</v>
      </c>
      <c r="K4992" s="11">
        <v>34</v>
      </c>
      <c r="L4992" s="11">
        <v>38.433820927243502</v>
      </c>
      <c r="M4992" s="11">
        <v>19.172031017146601</v>
      </c>
      <c r="N4992" s="11" t="s">
        <v>54</v>
      </c>
      <c r="O4992" s="11" t="s">
        <v>61</v>
      </c>
      <c r="P4992" s="11">
        <v>0</v>
      </c>
      <c r="Q4992" s="11">
        <v>0.26176105916299403</v>
      </c>
      <c r="R4992" s="11">
        <v>74</v>
      </c>
      <c r="S4992" s="11">
        <v>18</v>
      </c>
      <c r="T4992" s="11">
        <v>472.24591350730799</v>
      </c>
      <c r="U4992" s="11">
        <v>28.740520321057598</v>
      </c>
      <c r="V4992" s="11" t="s">
        <v>63</v>
      </c>
    </row>
    <row r="4993" spans="1:22" x14ac:dyDescent="0.3">
      <c r="A4993" s="9">
        <v>45369.329861111102</v>
      </c>
      <c r="B4993" s="10">
        <v>45369</v>
      </c>
      <c r="C4993" s="11">
        <v>2024</v>
      </c>
      <c r="D4993" s="11">
        <v>3</v>
      </c>
      <c r="E4993" s="11">
        <v>18</v>
      </c>
      <c r="F4993" s="11">
        <v>7</v>
      </c>
      <c r="G4993" s="11" t="s">
        <v>67</v>
      </c>
      <c r="H4993" s="11" t="s">
        <v>53</v>
      </c>
      <c r="I4993" s="11">
        <v>40.821491461316903</v>
      </c>
      <c r="J4993" s="11">
        <v>-73.733671901035507</v>
      </c>
      <c r="K4993" s="11">
        <v>27</v>
      </c>
      <c r="L4993" s="11">
        <v>9.8506738263692206</v>
      </c>
      <c r="M4993" s="11">
        <v>46.493189182884201</v>
      </c>
      <c r="N4993" s="11" t="s">
        <v>54</v>
      </c>
      <c r="O4993" s="11" t="s">
        <v>61</v>
      </c>
      <c r="P4993" s="11">
        <v>0</v>
      </c>
      <c r="Q4993" s="11">
        <v>-0.43040870332275299</v>
      </c>
      <c r="R4993" s="11">
        <v>74</v>
      </c>
      <c r="S4993" s="11">
        <v>45</v>
      </c>
      <c r="T4993" s="11">
        <v>366.108052429385</v>
      </c>
      <c r="U4993" s="11">
        <v>11.131936225909801</v>
      </c>
      <c r="V4993" s="11" t="s">
        <v>56</v>
      </c>
    </row>
    <row r="4994" spans="1:22" x14ac:dyDescent="0.3">
      <c r="A4994" s="9">
        <v>45369.333333333299</v>
      </c>
      <c r="B4994" s="10">
        <v>45369</v>
      </c>
      <c r="C4994" s="11">
        <v>2024</v>
      </c>
      <c r="D4994" s="11">
        <v>3</v>
      </c>
      <c r="E4994" s="11">
        <v>18</v>
      </c>
      <c r="F4994" s="11">
        <v>8</v>
      </c>
      <c r="G4994" s="11" t="s">
        <v>67</v>
      </c>
      <c r="H4994" s="11" t="s">
        <v>53</v>
      </c>
      <c r="I4994" s="11">
        <v>40.7146748267471</v>
      </c>
      <c r="J4994" s="11">
        <v>-73.935665140459605</v>
      </c>
      <c r="K4994" s="11">
        <v>257</v>
      </c>
      <c r="L4994" s="11">
        <v>56.7687709517337</v>
      </c>
      <c r="M4994" s="11">
        <v>86.481863971343401</v>
      </c>
      <c r="N4994" s="11" t="s">
        <v>57</v>
      </c>
      <c r="O4994" s="11" t="s">
        <v>60</v>
      </c>
      <c r="P4994" s="11">
        <v>0</v>
      </c>
      <c r="Q4994" s="11">
        <v>-0.64817652385348901</v>
      </c>
      <c r="R4994" s="11">
        <v>74</v>
      </c>
      <c r="S4994" s="11">
        <v>42</v>
      </c>
      <c r="T4994" s="11">
        <v>163.72165624547301</v>
      </c>
      <c r="U4994" s="11">
        <v>18.500091631939899</v>
      </c>
      <c r="V4994" s="11" t="s">
        <v>56</v>
      </c>
    </row>
    <row r="4995" spans="1:22" x14ac:dyDescent="0.3">
      <c r="A4995" s="9">
        <v>45369.336805555598</v>
      </c>
      <c r="B4995" s="10">
        <v>45369</v>
      </c>
      <c r="C4995" s="11">
        <v>2024</v>
      </c>
      <c r="D4995" s="11">
        <v>3</v>
      </c>
      <c r="E4995" s="11">
        <v>18</v>
      </c>
      <c r="F4995" s="11">
        <v>8</v>
      </c>
      <c r="G4995" s="11" t="s">
        <v>67</v>
      </c>
      <c r="H4995" s="11" t="s">
        <v>53</v>
      </c>
      <c r="I4995" s="11">
        <v>40.825506642940397</v>
      </c>
      <c r="J4995" s="11">
        <v>-73.967101382666002</v>
      </c>
      <c r="K4995" s="11">
        <v>217</v>
      </c>
      <c r="L4995" s="11">
        <v>20.316524511071002</v>
      </c>
      <c r="M4995" s="11">
        <v>83.301551952443702</v>
      </c>
      <c r="N4995" s="11" t="s">
        <v>54</v>
      </c>
      <c r="O4995" s="11" t="s">
        <v>61</v>
      </c>
      <c r="P4995" s="11">
        <v>0</v>
      </c>
      <c r="Q4995" s="11">
        <v>-0.425442057374602</v>
      </c>
      <c r="R4995" s="11">
        <v>74</v>
      </c>
      <c r="S4995" s="11">
        <v>41</v>
      </c>
      <c r="T4995" s="11">
        <v>50.908338336096698</v>
      </c>
      <c r="U4995" s="11">
        <v>17.088735366694301</v>
      </c>
      <c r="V4995" s="11" t="s">
        <v>56</v>
      </c>
    </row>
    <row r="4996" spans="1:22" x14ac:dyDescent="0.3">
      <c r="A4996" s="9">
        <v>45369.340277777803</v>
      </c>
      <c r="B4996" s="10">
        <v>45369</v>
      </c>
      <c r="C4996" s="11">
        <v>2024</v>
      </c>
      <c r="D4996" s="11">
        <v>3</v>
      </c>
      <c r="E4996" s="11">
        <v>18</v>
      </c>
      <c r="F4996" s="11">
        <v>8</v>
      </c>
      <c r="G4996" s="11" t="s">
        <v>67</v>
      </c>
      <c r="H4996" s="11" t="s">
        <v>53</v>
      </c>
      <c r="I4996" s="11">
        <v>40.682749577329197</v>
      </c>
      <c r="J4996" s="11">
        <v>-73.759247565501894</v>
      </c>
      <c r="K4996" s="11">
        <v>99</v>
      </c>
      <c r="L4996" s="11">
        <v>67.806622338019494</v>
      </c>
      <c r="M4996" s="11">
        <v>41.240001811258601</v>
      </c>
      <c r="N4996" s="11" t="s">
        <v>54</v>
      </c>
      <c r="O4996" s="11" t="s">
        <v>61</v>
      </c>
      <c r="P4996" s="11">
        <v>0</v>
      </c>
      <c r="Q4996" s="11">
        <v>0.11705983887631401</v>
      </c>
      <c r="R4996" s="11">
        <v>74</v>
      </c>
      <c r="S4996" s="11">
        <v>6</v>
      </c>
      <c r="T4996" s="11">
        <v>298.25265816398598</v>
      </c>
      <c r="U4996" s="11">
        <v>23.066990811729902</v>
      </c>
      <c r="V4996" s="11" t="s">
        <v>62</v>
      </c>
    </row>
    <row r="4997" spans="1:22" x14ac:dyDescent="0.3">
      <c r="A4997" s="9">
        <v>45369.34375</v>
      </c>
      <c r="B4997" s="10">
        <v>45369</v>
      </c>
      <c r="C4997" s="11">
        <v>2024</v>
      </c>
      <c r="D4997" s="11">
        <v>3</v>
      </c>
      <c r="E4997" s="11">
        <v>18</v>
      </c>
      <c r="F4997" s="11">
        <v>8</v>
      </c>
      <c r="G4997" s="11" t="s">
        <v>67</v>
      </c>
      <c r="H4997" s="11" t="s">
        <v>53</v>
      </c>
      <c r="I4997" s="11">
        <v>40.6046632322779</v>
      </c>
      <c r="J4997" s="11">
        <v>-73.831032418066997</v>
      </c>
      <c r="K4997" s="11">
        <v>266</v>
      </c>
      <c r="L4997" s="11">
        <v>22.987611209310302</v>
      </c>
      <c r="M4997" s="11">
        <v>12.6706294773787</v>
      </c>
      <c r="N4997" s="11" t="s">
        <v>57</v>
      </c>
      <c r="O4997" s="11" t="s">
        <v>58</v>
      </c>
      <c r="P4997" s="11">
        <v>0</v>
      </c>
      <c r="Q4997" s="11">
        <v>0.69892884617302498</v>
      </c>
      <c r="R4997" s="11">
        <v>74</v>
      </c>
      <c r="S4997" s="11">
        <v>28</v>
      </c>
      <c r="T4997" s="11">
        <v>252.070807208974</v>
      </c>
      <c r="U4997" s="11">
        <v>7.5111532235750298</v>
      </c>
      <c r="V4997" s="11" t="s">
        <v>56</v>
      </c>
    </row>
    <row r="4998" spans="1:22" x14ac:dyDescent="0.3">
      <c r="A4998" s="9">
        <v>45369.347222222197</v>
      </c>
      <c r="B4998" s="10">
        <v>45369</v>
      </c>
      <c r="C4998" s="11">
        <v>2024</v>
      </c>
      <c r="D4998" s="11">
        <v>3</v>
      </c>
      <c r="E4998" s="11">
        <v>18</v>
      </c>
      <c r="F4998" s="11">
        <v>8</v>
      </c>
      <c r="G4998" s="11" t="s">
        <v>67</v>
      </c>
      <c r="H4998" s="11" t="s">
        <v>53</v>
      </c>
      <c r="I4998" s="11">
        <v>40.733790497065002</v>
      </c>
      <c r="J4998" s="11">
        <v>-73.752212962575499</v>
      </c>
      <c r="K4998" s="11">
        <v>20</v>
      </c>
      <c r="L4998" s="11">
        <v>75.736987229643006</v>
      </c>
      <c r="M4998" s="11">
        <v>49.108556054027602</v>
      </c>
      <c r="N4998" s="11" t="s">
        <v>57</v>
      </c>
      <c r="O4998" s="11" t="s">
        <v>61</v>
      </c>
      <c r="P4998" s="11">
        <v>0</v>
      </c>
      <c r="Q4998" s="11">
        <v>0.74280031311936101</v>
      </c>
      <c r="R4998" s="11">
        <v>74</v>
      </c>
      <c r="S4998" s="11">
        <v>0</v>
      </c>
      <c r="T4998" s="11">
        <v>203.56387216104201</v>
      </c>
      <c r="U4998" s="11">
        <v>6.6819801214369399</v>
      </c>
      <c r="V4998" s="11" t="s">
        <v>62</v>
      </c>
    </row>
    <row r="4999" spans="1:22" x14ac:dyDescent="0.3">
      <c r="A4999" s="9">
        <v>45369.350694444503</v>
      </c>
      <c r="B4999" s="10">
        <v>45369</v>
      </c>
      <c r="C4999" s="11">
        <v>2024</v>
      </c>
      <c r="D4999" s="11">
        <v>3</v>
      </c>
      <c r="E4999" s="11">
        <v>18</v>
      </c>
      <c r="F4999" s="11">
        <v>8</v>
      </c>
      <c r="G4999" s="11" t="s">
        <v>67</v>
      </c>
      <c r="H4999" s="11" t="s">
        <v>53</v>
      </c>
      <c r="I4999" s="11">
        <v>40.821353668157798</v>
      </c>
      <c r="J4999" s="11">
        <v>-73.759376172518202</v>
      </c>
      <c r="K4999" s="11">
        <v>43</v>
      </c>
      <c r="L4999" s="11">
        <v>59.492980742436899</v>
      </c>
      <c r="M4999" s="11">
        <v>78.719109573178102</v>
      </c>
      <c r="N4999" s="11" t="s">
        <v>54</v>
      </c>
      <c r="O4999" s="11" t="s">
        <v>55</v>
      </c>
      <c r="P4999" s="11">
        <v>0</v>
      </c>
      <c r="Q4999" s="11">
        <v>0.52457404711778799</v>
      </c>
      <c r="R4999" s="11">
        <v>74</v>
      </c>
      <c r="S4999" s="11">
        <v>16</v>
      </c>
      <c r="T4999" s="11">
        <v>71.660295645615705</v>
      </c>
      <c r="U4999" s="11">
        <v>25.267245528162999</v>
      </c>
      <c r="V4999" s="11" t="s">
        <v>63</v>
      </c>
    </row>
    <row r="5000" spans="1:22" x14ac:dyDescent="0.3">
      <c r="A5000" s="9">
        <v>45369.354166666701</v>
      </c>
      <c r="B5000" s="10">
        <v>45369</v>
      </c>
      <c r="C5000" s="11">
        <v>2024</v>
      </c>
      <c r="D5000" s="11">
        <v>3</v>
      </c>
      <c r="E5000" s="11">
        <v>18</v>
      </c>
      <c r="F5000" s="11">
        <v>8</v>
      </c>
      <c r="G5000" s="11" t="s">
        <v>67</v>
      </c>
      <c r="H5000" s="11" t="s">
        <v>53</v>
      </c>
      <c r="I5000" s="11">
        <v>40.772343053632802</v>
      </c>
      <c r="J5000" s="11">
        <v>-73.836697654445601</v>
      </c>
      <c r="K5000" s="11">
        <v>88</v>
      </c>
      <c r="L5000" s="11">
        <v>25.901119479397799</v>
      </c>
      <c r="M5000" s="11">
        <v>64.690718761600806</v>
      </c>
      <c r="N5000" s="11" t="s">
        <v>54</v>
      </c>
      <c r="O5000" s="11" t="s">
        <v>58</v>
      </c>
      <c r="P5000" s="11">
        <v>0</v>
      </c>
      <c r="Q5000" s="11">
        <v>-0.58990215563162995</v>
      </c>
      <c r="R5000" s="11">
        <v>74</v>
      </c>
      <c r="S5000" s="11">
        <v>5</v>
      </c>
      <c r="T5000" s="11">
        <v>442.69261791338801</v>
      </c>
      <c r="U5000" s="11">
        <v>29.467325922787801</v>
      </c>
      <c r="V5000" s="11" t="s">
        <v>63</v>
      </c>
    </row>
    <row r="5001" spans="1:22" x14ac:dyDescent="0.3">
      <c r="A5001" s="9">
        <v>45369.357638888898</v>
      </c>
      <c r="B5001" s="10">
        <v>45369</v>
      </c>
      <c r="C5001" s="11">
        <v>2024</v>
      </c>
      <c r="D5001" s="11">
        <v>3</v>
      </c>
      <c r="E5001" s="11">
        <v>18</v>
      </c>
      <c r="F5001" s="11">
        <v>8</v>
      </c>
      <c r="G5001" s="11" t="s">
        <v>67</v>
      </c>
      <c r="H5001" s="11" t="s">
        <v>53</v>
      </c>
      <c r="I5001" s="11">
        <v>40.756687935429603</v>
      </c>
      <c r="J5001" s="11">
        <v>-73.849335236904196</v>
      </c>
      <c r="K5001" s="11">
        <v>147</v>
      </c>
      <c r="L5001" s="11">
        <v>51.473768538743698</v>
      </c>
      <c r="M5001" s="11">
        <v>28.048375818683301</v>
      </c>
      <c r="N5001" s="11" t="s">
        <v>57</v>
      </c>
      <c r="O5001" s="11" t="s">
        <v>61</v>
      </c>
      <c r="P5001" s="11">
        <v>0</v>
      </c>
      <c r="Q5001" s="11">
        <v>0.56979290289117901</v>
      </c>
      <c r="R5001" s="11">
        <v>74</v>
      </c>
      <c r="S5001" s="11">
        <v>16</v>
      </c>
      <c r="T5001" s="11">
        <v>119.19681505782999</v>
      </c>
      <c r="U5001" s="11">
        <v>25.065909343244801</v>
      </c>
      <c r="V5001" s="11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2" customWidth="1"/>
    <col min="3" max="3" width="9" customWidth="1"/>
    <col min="4" max="4" width="8" customWidth="1"/>
    <col min="5" max="5" width="7" customWidth="1"/>
    <col min="6" max="6" width="8" customWidth="1"/>
    <col min="7" max="7" width="11" customWidth="1"/>
    <col min="8" max="8" width="18" customWidth="1"/>
    <col min="9" max="10" width="11" customWidth="1"/>
    <col min="11" max="11" width="13" customWidth="1"/>
    <col min="12" max="12" width="16" customWidth="1"/>
    <col min="13" max="13" width="15" customWidth="1"/>
    <col min="14" max="14" width="17" customWidth="1"/>
    <col min="15" max="15" width="16" customWidth="1"/>
    <col min="16" max="16" width="15" customWidth="1"/>
    <col min="17" max="17" width="14" customWidth="1"/>
    <col min="18" max="19" width="18" customWidth="1"/>
    <col min="20" max="20" width="17" customWidth="1"/>
    <col min="21" max="21" width="20" customWidth="1"/>
    <col min="22" max="22" width="16" customWidth="1"/>
  </cols>
  <sheetData>
    <row r="1" spans="1:22" ht="27.6" x14ac:dyDescent="0.3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49</v>
      </c>
      <c r="U1" s="8" t="s">
        <v>50</v>
      </c>
      <c r="V1" s="8" t="s">
        <v>51</v>
      </c>
    </row>
    <row r="2" spans="1:22" x14ac:dyDescent="0.3">
      <c r="A2" s="9">
        <v>45352</v>
      </c>
      <c r="B2" s="10">
        <v>45352</v>
      </c>
      <c r="C2" s="11">
        <v>2024</v>
      </c>
      <c r="D2" s="11">
        <v>3</v>
      </c>
      <c r="E2" s="11">
        <v>1</v>
      </c>
      <c r="F2" s="11">
        <v>0</v>
      </c>
      <c r="G2" s="11" t="s">
        <v>52</v>
      </c>
      <c r="H2" s="11" t="s">
        <v>53</v>
      </c>
      <c r="I2" s="11">
        <v>40.842275292891799</v>
      </c>
      <c r="J2" s="11">
        <v>-73.703148693230403</v>
      </c>
      <c r="K2" s="11">
        <v>205</v>
      </c>
      <c r="L2" s="11">
        <v>49.8934347961033</v>
      </c>
      <c r="M2" s="11">
        <v>82.652779928508593</v>
      </c>
      <c r="N2" s="11" t="s">
        <v>54</v>
      </c>
      <c r="O2" s="11" t="s">
        <v>55</v>
      </c>
      <c r="P2" s="11">
        <v>0</v>
      </c>
      <c r="Q2" s="11">
        <v>-0.60919909006893802</v>
      </c>
      <c r="R2" s="11">
        <v>2</v>
      </c>
      <c r="S2" s="11">
        <v>45</v>
      </c>
      <c r="T2" s="11">
        <v>450.76005506951702</v>
      </c>
      <c r="U2" s="11">
        <v>19.574336529600298</v>
      </c>
      <c r="V2" s="11" t="s">
        <v>56</v>
      </c>
    </row>
    <row r="3" spans="1:22" x14ac:dyDescent="0.3">
      <c r="A3" s="9">
        <v>45352.003472222197</v>
      </c>
      <c r="B3" s="10">
        <v>45352</v>
      </c>
      <c r="C3" s="11">
        <v>2024</v>
      </c>
      <c r="D3" s="11">
        <v>3</v>
      </c>
      <c r="E3" s="11">
        <v>1</v>
      </c>
      <c r="F3" s="11">
        <v>0</v>
      </c>
      <c r="G3" s="11" t="s">
        <v>52</v>
      </c>
      <c r="H3" s="11" t="s">
        <v>53</v>
      </c>
      <c r="I3" s="11">
        <v>40.831119398715202</v>
      </c>
      <c r="J3" s="11">
        <v>-73.987354090441499</v>
      </c>
      <c r="K3" s="11">
        <v>202</v>
      </c>
      <c r="L3" s="11">
        <v>22.383964870087802</v>
      </c>
      <c r="M3" s="11">
        <v>45.829297802701397</v>
      </c>
      <c r="N3" s="11" t="s">
        <v>57</v>
      </c>
      <c r="O3" s="11" t="s">
        <v>55</v>
      </c>
      <c r="P3" s="11">
        <v>0</v>
      </c>
      <c r="Q3" s="11">
        <v>0.96544236994886901</v>
      </c>
      <c r="R3" s="11">
        <v>16</v>
      </c>
      <c r="S3" s="11">
        <v>1</v>
      </c>
      <c r="T3" s="11">
        <v>321.80034051688602</v>
      </c>
      <c r="U3" s="11">
        <v>5.3855535121937299</v>
      </c>
      <c r="V3" s="11" t="s">
        <v>56</v>
      </c>
    </row>
    <row r="4" spans="1:22" x14ac:dyDescent="0.3">
      <c r="A4" s="9">
        <v>45352.006944444503</v>
      </c>
      <c r="B4" s="10">
        <v>45352</v>
      </c>
      <c r="C4" s="11">
        <v>2024</v>
      </c>
      <c r="D4" s="11">
        <v>3</v>
      </c>
      <c r="E4" s="11">
        <v>1</v>
      </c>
      <c r="F4" s="11">
        <v>0</v>
      </c>
      <c r="G4" s="11" t="s">
        <v>52</v>
      </c>
      <c r="H4" s="11" t="s">
        <v>53</v>
      </c>
      <c r="I4" s="11">
        <v>40.819548763923201</v>
      </c>
      <c r="J4" s="11">
        <v>-73.732461858312703</v>
      </c>
      <c r="K4" s="11">
        <v>252</v>
      </c>
      <c r="L4" s="11">
        <v>46.889699439334798</v>
      </c>
      <c r="M4" s="11">
        <v>82.772464802698295</v>
      </c>
      <c r="N4" s="11" t="s">
        <v>57</v>
      </c>
      <c r="O4" s="11" t="s">
        <v>58</v>
      </c>
      <c r="P4" s="11">
        <v>0</v>
      </c>
      <c r="Q4" s="11">
        <v>0.28966031582839802</v>
      </c>
      <c r="R4" s="11">
        <v>16</v>
      </c>
      <c r="S4" s="11">
        <v>49</v>
      </c>
      <c r="T4" s="11">
        <v>231.152654804229</v>
      </c>
      <c r="U4" s="11">
        <v>10.277477486419899</v>
      </c>
      <c r="V4" s="11" t="s">
        <v>56</v>
      </c>
    </row>
    <row r="5" spans="1:22" x14ac:dyDescent="0.3">
      <c r="A5" s="9">
        <v>45352.010416666701</v>
      </c>
      <c r="B5" s="10">
        <v>45352</v>
      </c>
      <c r="C5" s="11">
        <v>2024</v>
      </c>
      <c r="D5" s="11">
        <v>3</v>
      </c>
      <c r="E5" s="11">
        <v>1</v>
      </c>
      <c r="F5" s="11">
        <v>0</v>
      </c>
      <c r="G5" s="11" t="s">
        <v>52</v>
      </c>
      <c r="H5" s="11" t="s">
        <v>53</v>
      </c>
      <c r="I5" s="11">
        <v>40.725848879215597</v>
      </c>
      <c r="J5" s="11">
        <v>-73.980134113158698</v>
      </c>
      <c r="K5" s="11">
        <v>37</v>
      </c>
      <c r="L5" s="11">
        <v>5.7305364228821496</v>
      </c>
      <c r="M5" s="11">
        <v>37.695567439808798</v>
      </c>
      <c r="N5" s="11" t="s">
        <v>59</v>
      </c>
      <c r="O5" s="11" t="s">
        <v>60</v>
      </c>
      <c r="P5" s="11">
        <v>0</v>
      </c>
      <c r="Q5" s="11">
        <v>-0.27196473819133898</v>
      </c>
      <c r="R5" s="11">
        <v>66</v>
      </c>
      <c r="S5" s="11">
        <v>10</v>
      </c>
      <c r="T5" s="11">
        <v>410.38429210988699</v>
      </c>
      <c r="U5" s="11">
        <v>29.243279449960198</v>
      </c>
      <c r="V5" s="11" t="s">
        <v>56</v>
      </c>
    </row>
    <row r="6" spans="1:22" x14ac:dyDescent="0.3">
      <c r="A6" s="9">
        <v>45352.013888888898</v>
      </c>
      <c r="B6" s="10">
        <v>45352</v>
      </c>
      <c r="C6" s="11">
        <v>2024</v>
      </c>
      <c r="D6" s="11">
        <v>3</v>
      </c>
      <c r="E6" s="11">
        <v>1</v>
      </c>
      <c r="F6" s="11">
        <v>0</v>
      </c>
      <c r="G6" s="11" t="s">
        <v>52</v>
      </c>
      <c r="H6" s="11" t="s">
        <v>53</v>
      </c>
      <c r="I6" s="11">
        <v>40.813264677696203</v>
      </c>
      <c r="J6" s="11">
        <v>-73.961630543585002</v>
      </c>
      <c r="K6" s="11">
        <v>64</v>
      </c>
      <c r="L6" s="11">
        <v>61.348034355701898</v>
      </c>
      <c r="M6" s="11">
        <v>22.313357949837901</v>
      </c>
      <c r="N6" s="11" t="s">
        <v>59</v>
      </c>
      <c r="O6" s="11" t="s">
        <v>61</v>
      </c>
      <c r="P6" s="11">
        <v>0</v>
      </c>
      <c r="Q6" s="11">
        <v>-0.797605617119994</v>
      </c>
      <c r="R6" s="11">
        <v>3</v>
      </c>
      <c r="S6" s="11">
        <v>5</v>
      </c>
      <c r="T6" s="11">
        <v>364.46634168756799</v>
      </c>
      <c r="U6" s="11">
        <v>16.801458761149799</v>
      </c>
      <c r="V6" s="11" t="s">
        <v>62</v>
      </c>
    </row>
    <row r="7" spans="1:22" x14ac:dyDescent="0.3">
      <c r="A7" s="9">
        <v>45352.017361111102</v>
      </c>
      <c r="B7" s="10">
        <v>45352</v>
      </c>
      <c r="C7" s="11">
        <v>2024</v>
      </c>
      <c r="D7" s="11">
        <v>3</v>
      </c>
      <c r="E7" s="11">
        <v>1</v>
      </c>
      <c r="F7" s="11">
        <v>0</v>
      </c>
      <c r="G7" s="11" t="s">
        <v>52</v>
      </c>
      <c r="H7" s="11" t="s">
        <v>53</v>
      </c>
      <c r="I7" s="11">
        <v>40.641111746594497</v>
      </c>
      <c r="J7" s="11">
        <v>-73.825095335653799</v>
      </c>
      <c r="K7" s="11">
        <v>125</v>
      </c>
      <c r="L7" s="11">
        <v>9.1507456207774194</v>
      </c>
      <c r="M7" s="11">
        <v>72.799903434688204</v>
      </c>
      <c r="N7" s="11" t="s">
        <v>57</v>
      </c>
      <c r="O7" s="11" t="s">
        <v>55</v>
      </c>
      <c r="P7" s="11">
        <v>0</v>
      </c>
      <c r="Q7" s="11">
        <v>-0.59463632584376702</v>
      </c>
      <c r="R7" s="11">
        <v>78</v>
      </c>
      <c r="S7" s="11">
        <v>27</v>
      </c>
      <c r="T7" s="11">
        <v>349.04530753412803</v>
      </c>
      <c r="U7" s="11">
        <v>29.8058419383302</v>
      </c>
      <c r="V7" s="11" t="s">
        <v>56</v>
      </c>
    </row>
    <row r="8" spans="1:22" x14ac:dyDescent="0.3">
      <c r="A8" s="9">
        <v>45352.020833333299</v>
      </c>
      <c r="B8" s="10">
        <v>45352</v>
      </c>
      <c r="C8" s="11">
        <v>2024</v>
      </c>
      <c r="D8" s="11">
        <v>3</v>
      </c>
      <c r="E8" s="11">
        <v>1</v>
      </c>
      <c r="F8" s="11">
        <v>0</v>
      </c>
      <c r="G8" s="11" t="s">
        <v>52</v>
      </c>
      <c r="H8" s="11" t="s">
        <v>53</v>
      </c>
      <c r="I8" s="11">
        <v>40.797138602855703</v>
      </c>
      <c r="J8" s="11">
        <v>-73.797444943233899</v>
      </c>
      <c r="K8" s="11">
        <v>125</v>
      </c>
      <c r="L8" s="11">
        <v>9.1627742863171804</v>
      </c>
      <c r="M8" s="11">
        <v>34.182018012741601</v>
      </c>
      <c r="N8" s="11" t="s">
        <v>57</v>
      </c>
      <c r="O8" s="11" t="s">
        <v>61</v>
      </c>
      <c r="P8" s="11">
        <v>0</v>
      </c>
      <c r="Q8" s="11">
        <v>0.54428384867923096</v>
      </c>
      <c r="R8" s="11">
        <v>21</v>
      </c>
      <c r="S8" s="11">
        <v>42</v>
      </c>
      <c r="T8" s="11">
        <v>363.74593098988998</v>
      </c>
      <c r="U8" s="11">
        <v>18.89057867552</v>
      </c>
      <c r="V8" s="11" t="s">
        <v>56</v>
      </c>
    </row>
    <row r="9" spans="1:22" x14ac:dyDescent="0.3">
      <c r="A9" s="9">
        <v>45352.024305555598</v>
      </c>
      <c r="B9" s="10">
        <v>45352</v>
      </c>
      <c r="C9" s="11">
        <v>2024</v>
      </c>
      <c r="D9" s="11">
        <v>3</v>
      </c>
      <c r="E9" s="11">
        <v>1</v>
      </c>
      <c r="F9" s="11">
        <v>0</v>
      </c>
      <c r="G9" s="11" t="s">
        <v>52</v>
      </c>
      <c r="H9" s="11" t="s">
        <v>53</v>
      </c>
      <c r="I9" s="11">
        <v>40.812362015523199</v>
      </c>
      <c r="J9" s="11">
        <v>-73.801751252243704</v>
      </c>
      <c r="K9" s="11">
        <v>130</v>
      </c>
      <c r="L9" s="11">
        <v>40.993622396031398</v>
      </c>
      <c r="M9" s="11">
        <v>40.427932319372303</v>
      </c>
      <c r="N9" s="11" t="s">
        <v>54</v>
      </c>
      <c r="O9" s="11" t="s">
        <v>55</v>
      </c>
      <c r="P9" s="11">
        <v>0</v>
      </c>
      <c r="Q9" s="11">
        <v>0.74405788869650302</v>
      </c>
      <c r="R9" s="11">
        <v>92</v>
      </c>
      <c r="S9" s="11">
        <v>22</v>
      </c>
      <c r="T9" s="11">
        <v>82.190814772883897</v>
      </c>
      <c r="U9" s="11">
        <v>12.1175731347035</v>
      </c>
      <c r="V9" s="11" t="s">
        <v>63</v>
      </c>
    </row>
    <row r="10" spans="1:22" x14ac:dyDescent="0.3">
      <c r="A10" s="9">
        <v>45352.027777777803</v>
      </c>
      <c r="B10" s="10">
        <v>45352</v>
      </c>
      <c r="C10" s="11">
        <v>2024</v>
      </c>
      <c r="D10" s="11">
        <v>3</v>
      </c>
      <c r="E10" s="11">
        <v>1</v>
      </c>
      <c r="F10" s="11">
        <v>0</v>
      </c>
      <c r="G10" s="11" t="s">
        <v>52</v>
      </c>
      <c r="H10" s="11" t="s">
        <v>53</v>
      </c>
      <c r="I10" s="11">
        <v>40.717006277985298</v>
      </c>
      <c r="J10" s="11">
        <v>-73.789562366901393</v>
      </c>
      <c r="K10" s="11">
        <v>67</v>
      </c>
      <c r="L10" s="11">
        <v>73.905336844032007</v>
      </c>
      <c r="M10" s="11">
        <v>80.607374691823196</v>
      </c>
      <c r="N10" s="11" t="s">
        <v>57</v>
      </c>
      <c r="O10" s="11" t="s">
        <v>55</v>
      </c>
      <c r="P10" s="11">
        <v>0</v>
      </c>
      <c r="Q10" s="11">
        <v>-0.43993100452445499</v>
      </c>
      <c r="R10" s="11">
        <v>27</v>
      </c>
      <c r="S10" s="11">
        <v>4</v>
      </c>
      <c r="T10" s="11">
        <v>477.23241995534602</v>
      </c>
      <c r="U10" s="11">
        <v>17.223678982647002</v>
      </c>
      <c r="V10" s="11" t="s">
        <v>56</v>
      </c>
    </row>
    <row r="11" spans="1:22" x14ac:dyDescent="0.3">
      <c r="A11" s="9">
        <v>45352.03125</v>
      </c>
      <c r="B11" s="10">
        <v>45352</v>
      </c>
      <c r="C11" s="11">
        <v>2024</v>
      </c>
      <c r="D11" s="11">
        <v>3</v>
      </c>
      <c r="E11" s="11">
        <v>1</v>
      </c>
      <c r="F11" s="11">
        <v>0</v>
      </c>
      <c r="G11" s="11" t="s">
        <v>52</v>
      </c>
      <c r="H11" s="11" t="s">
        <v>53</v>
      </c>
      <c r="I11" s="11">
        <v>40.872364377264098</v>
      </c>
      <c r="J11" s="11">
        <v>-73.740209996688193</v>
      </c>
      <c r="K11" s="11">
        <v>12</v>
      </c>
      <c r="L11" s="11">
        <v>65.535591654959703</v>
      </c>
      <c r="M11" s="11">
        <v>47.114956746143001</v>
      </c>
      <c r="N11" s="11" t="s">
        <v>57</v>
      </c>
      <c r="O11" s="11" t="s">
        <v>60</v>
      </c>
      <c r="P11" s="11">
        <v>0</v>
      </c>
      <c r="Q11" s="11">
        <v>0.56660069578501804</v>
      </c>
      <c r="R11" s="11">
        <v>28</v>
      </c>
      <c r="S11" s="11">
        <v>8</v>
      </c>
      <c r="T11" s="11">
        <v>56.865403561767202</v>
      </c>
      <c r="U11" s="11">
        <v>13.044742906834299</v>
      </c>
      <c r="V11" s="11" t="s">
        <v>62</v>
      </c>
    </row>
    <row r="12" spans="1:22" x14ac:dyDescent="0.3">
      <c r="A12" s="9">
        <v>45352.034722222197</v>
      </c>
      <c r="B12" s="10">
        <v>45352</v>
      </c>
      <c r="C12" s="11">
        <v>2024</v>
      </c>
      <c r="D12" s="11">
        <v>3</v>
      </c>
      <c r="E12" s="11">
        <v>1</v>
      </c>
      <c r="F12" s="11">
        <v>0</v>
      </c>
      <c r="G12" s="11" t="s">
        <v>52</v>
      </c>
      <c r="H12" s="11" t="s">
        <v>53</v>
      </c>
      <c r="I12" s="11">
        <v>40.722495489947697</v>
      </c>
      <c r="J12" s="11">
        <v>-73.830211934135505</v>
      </c>
      <c r="K12" s="11">
        <v>117</v>
      </c>
      <c r="L12" s="11">
        <v>60.4813771840508</v>
      </c>
      <c r="M12" s="11">
        <v>56.001738449270498</v>
      </c>
      <c r="N12" s="11" t="s">
        <v>57</v>
      </c>
      <c r="O12" s="11" t="s">
        <v>60</v>
      </c>
      <c r="P12" s="11">
        <v>0</v>
      </c>
      <c r="Q12" s="11">
        <v>0.66646570718654596</v>
      </c>
      <c r="R12" s="11">
        <v>77</v>
      </c>
      <c r="S12" s="11">
        <v>39</v>
      </c>
      <c r="T12" s="11">
        <v>295.90508412908599</v>
      </c>
      <c r="U12" s="11">
        <v>18.446978633014002</v>
      </c>
      <c r="V12" s="11" t="s">
        <v>63</v>
      </c>
    </row>
    <row r="13" spans="1:22" x14ac:dyDescent="0.3">
      <c r="A13" s="9">
        <v>45352.038194444503</v>
      </c>
      <c r="B13" s="10">
        <v>45352</v>
      </c>
      <c r="C13" s="11">
        <v>2024</v>
      </c>
      <c r="D13" s="11">
        <v>3</v>
      </c>
      <c r="E13" s="11">
        <v>1</v>
      </c>
      <c r="F13" s="11">
        <v>0</v>
      </c>
      <c r="G13" s="11" t="s">
        <v>52</v>
      </c>
      <c r="H13" s="11" t="s">
        <v>53</v>
      </c>
      <c r="I13" s="11">
        <v>40.793533762703298</v>
      </c>
      <c r="J13" s="11">
        <v>-73.983809060756599</v>
      </c>
      <c r="K13" s="11">
        <v>12</v>
      </c>
      <c r="L13" s="11">
        <v>38.739874295166501</v>
      </c>
      <c r="M13" s="11">
        <v>69.653163306162199</v>
      </c>
      <c r="N13" s="11" t="s">
        <v>57</v>
      </c>
      <c r="O13" s="11" t="s">
        <v>60</v>
      </c>
      <c r="P13" s="11">
        <v>0</v>
      </c>
      <c r="Q13" s="11">
        <v>0.71416238368738405</v>
      </c>
      <c r="R13" s="11">
        <v>14</v>
      </c>
      <c r="S13" s="11">
        <v>2</v>
      </c>
      <c r="T13" s="11">
        <v>179.555880515295</v>
      </c>
      <c r="U13" s="11">
        <v>22.226653546783002</v>
      </c>
      <c r="V13" s="11" t="s">
        <v>63</v>
      </c>
    </row>
    <row r="14" spans="1:22" x14ac:dyDescent="0.3">
      <c r="A14" s="9">
        <v>45352.041666666701</v>
      </c>
      <c r="B14" s="10">
        <v>45352</v>
      </c>
      <c r="C14" s="11">
        <v>2024</v>
      </c>
      <c r="D14" s="11">
        <v>3</v>
      </c>
      <c r="E14" s="11">
        <v>1</v>
      </c>
      <c r="F14" s="11">
        <v>1</v>
      </c>
      <c r="G14" s="11" t="s">
        <v>52</v>
      </c>
      <c r="H14" s="11" t="s">
        <v>53</v>
      </c>
      <c r="I14" s="11">
        <v>40.894744267962402</v>
      </c>
      <c r="J14" s="11">
        <v>-73.742010427899501</v>
      </c>
      <c r="K14" s="11">
        <v>97</v>
      </c>
      <c r="L14" s="11">
        <v>61.947924682315701</v>
      </c>
      <c r="M14" s="11">
        <v>17.328211252878798</v>
      </c>
      <c r="N14" s="11" t="s">
        <v>59</v>
      </c>
      <c r="O14" s="11" t="s">
        <v>60</v>
      </c>
      <c r="P14" s="11">
        <v>0</v>
      </c>
      <c r="Q14" s="11">
        <v>-0.41602953005661197</v>
      </c>
      <c r="R14" s="11">
        <v>70</v>
      </c>
      <c r="S14" s="11">
        <v>12</v>
      </c>
      <c r="T14" s="11">
        <v>157.005813135712</v>
      </c>
      <c r="U14" s="11">
        <v>7.2262783606926604</v>
      </c>
      <c r="V14" s="11" t="s">
        <v>62</v>
      </c>
    </row>
    <row r="15" spans="1:22" x14ac:dyDescent="0.3">
      <c r="A15" s="9">
        <v>45352.045138888898</v>
      </c>
      <c r="B15" s="10">
        <v>45352</v>
      </c>
      <c r="C15" s="11">
        <v>2024</v>
      </c>
      <c r="D15" s="11">
        <v>3</v>
      </c>
      <c r="E15" s="11">
        <v>1</v>
      </c>
      <c r="F15" s="11">
        <v>1</v>
      </c>
      <c r="G15" s="11" t="s">
        <v>52</v>
      </c>
      <c r="H15" s="11" t="s">
        <v>53</v>
      </c>
      <c r="I15" s="11">
        <v>40.828528248604897</v>
      </c>
      <c r="J15" s="11">
        <v>-73.740942038756998</v>
      </c>
      <c r="K15" s="11">
        <v>265</v>
      </c>
      <c r="L15" s="11">
        <v>64.422206560369901</v>
      </c>
      <c r="M15" s="11">
        <v>94.974587627435596</v>
      </c>
      <c r="N15" s="11" t="s">
        <v>54</v>
      </c>
      <c r="O15" s="11" t="s">
        <v>58</v>
      </c>
      <c r="P15" s="11">
        <v>0</v>
      </c>
      <c r="Q15" s="11">
        <v>-0.50984338060970802</v>
      </c>
      <c r="R15" s="11">
        <v>72</v>
      </c>
      <c r="S15" s="11">
        <v>24</v>
      </c>
      <c r="T15" s="11">
        <v>323.52502528496302</v>
      </c>
      <c r="U15" s="11">
        <v>16.808287514257199</v>
      </c>
      <c r="V15" s="11" t="s">
        <v>56</v>
      </c>
    </row>
    <row r="16" spans="1:22" x14ac:dyDescent="0.3">
      <c r="A16" s="9">
        <v>45352.048611111102</v>
      </c>
      <c r="B16" s="10">
        <v>45352</v>
      </c>
      <c r="C16" s="11">
        <v>2024</v>
      </c>
      <c r="D16" s="11">
        <v>3</v>
      </c>
      <c r="E16" s="11">
        <v>1</v>
      </c>
      <c r="F16" s="11">
        <v>1</v>
      </c>
      <c r="G16" s="11" t="s">
        <v>52</v>
      </c>
      <c r="H16" s="11" t="s">
        <v>53</v>
      </c>
      <c r="I16" s="11">
        <v>40.649963135067701</v>
      </c>
      <c r="J16" s="11">
        <v>-73.966018030741694</v>
      </c>
      <c r="K16" s="11">
        <v>187</v>
      </c>
      <c r="L16" s="11">
        <v>24.435895690008</v>
      </c>
      <c r="M16" s="11">
        <v>47.489221857525798</v>
      </c>
      <c r="N16" s="11" t="s">
        <v>59</v>
      </c>
      <c r="O16" s="11" t="s">
        <v>61</v>
      </c>
      <c r="P16" s="11">
        <v>0</v>
      </c>
      <c r="Q16" s="11">
        <v>0.36236838782762298</v>
      </c>
      <c r="R16" s="11">
        <v>83</v>
      </c>
      <c r="S16" s="11">
        <v>36</v>
      </c>
      <c r="T16" s="11">
        <v>351.410216996325</v>
      </c>
      <c r="U16" s="11">
        <v>7.2642913965762999</v>
      </c>
      <c r="V16" s="11" t="s">
        <v>63</v>
      </c>
    </row>
    <row r="17" spans="1:22" x14ac:dyDescent="0.3">
      <c r="A17" s="9">
        <v>45352.052083333299</v>
      </c>
      <c r="B17" s="10">
        <v>45352</v>
      </c>
      <c r="C17" s="11">
        <v>2024</v>
      </c>
      <c r="D17" s="11">
        <v>3</v>
      </c>
      <c r="E17" s="11">
        <v>1</v>
      </c>
      <c r="F17" s="11">
        <v>1</v>
      </c>
      <c r="G17" s="11" t="s">
        <v>52</v>
      </c>
      <c r="H17" s="11" t="s">
        <v>53</v>
      </c>
      <c r="I17" s="11">
        <v>40.8462030517572</v>
      </c>
      <c r="J17" s="11">
        <v>-73.882249900805405</v>
      </c>
      <c r="K17" s="11">
        <v>139</v>
      </c>
      <c r="L17" s="11">
        <v>21.6730231105259</v>
      </c>
      <c r="M17" s="11">
        <v>45.857087741282797</v>
      </c>
      <c r="N17" s="11" t="s">
        <v>59</v>
      </c>
      <c r="O17" s="11" t="s">
        <v>55</v>
      </c>
      <c r="P17" s="11">
        <v>0</v>
      </c>
      <c r="Q17" s="11">
        <v>0.73110040647963004</v>
      </c>
      <c r="R17" s="11">
        <v>25</v>
      </c>
      <c r="S17" s="11">
        <v>8</v>
      </c>
      <c r="T17" s="11">
        <v>421.73816741660102</v>
      </c>
      <c r="U17" s="11">
        <v>7.1298366727406703</v>
      </c>
      <c r="V17" s="11" t="s">
        <v>63</v>
      </c>
    </row>
    <row r="18" spans="1:22" x14ac:dyDescent="0.3">
      <c r="A18" s="9">
        <v>45352.055555555598</v>
      </c>
      <c r="B18" s="10">
        <v>45352</v>
      </c>
      <c r="C18" s="11">
        <v>2024</v>
      </c>
      <c r="D18" s="11">
        <v>3</v>
      </c>
      <c r="E18" s="11">
        <v>1</v>
      </c>
      <c r="F18" s="11">
        <v>1</v>
      </c>
      <c r="G18" s="11" t="s">
        <v>52</v>
      </c>
      <c r="H18" s="11" t="s">
        <v>53</v>
      </c>
      <c r="I18" s="11">
        <v>40.735330932085901</v>
      </c>
      <c r="J18" s="11">
        <v>-73.9284750445849</v>
      </c>
      <c r="K18" s="11">
        <v>298</v>
      </c>
      <c r="L18" s="11">
        <v>39.8146802697647</v>
      </c>
      <c r="M18" s="11">
        <v>73.003347650265596</v>
      </c>
      <c r="N18" s="11" t="s">
        <v>57</v>
      </c>
      <c r="O18" s="11" t="s">
        <v>61</v>
      </c>
      <c r="P18" s="11">
        <v>0</v>
      </c>
      <c r="Q18" s="11">
        <v>0.30202931279572698</v>
      </c>
      <c r="R18" s="11">
        <v>34</v>
      </c>
      <c r="S18" s="11">
        <v>39</v>
      </c>
      <c r="T18" s="11">
        <v>108.97478132734599</v>
      </c>
      <c r="U18" s="11">
        <v>20.3000367491947</v>
      </c>
      <c r="V18" s="11" t="s">
        <v>56</v>
      </c>
    </row>
    <row r="19" spans="1:22" x14ac:dyDescent="0.3">
      <c r="A19" s="9">
        <v>45352.059027777803</v>
      </c>
      <c r="B19" s="10">
        <v>45352</v>
      </c>
      <c r="C19" s="11">
        <v>2024</v>
      </c>
      <c r="D19" s="11">
        <v>3</v>
      </c>
      <c r="E19" s="11">
        <v>1</v>
      </c>
      <c r="F19" s="11">
        <v>1</v>
      </c>
      <c r="G19" s="11" t="s">
        <v>52</v>
      </c>
      <c r="H19" s="11" t="s">
        <v>53</v>
      </c>
      <c r="I19" s="11">
        <v>40.652881362011001</v>
      </c>
      <c r="J19" s="11">
        <v>-73.841492227393701</v>
      </c>
      <c r="K19" s="11">
        <v>168</v>
      </c>
      <c r="L19" s="11">
        <v>71.172700135653201</v>
      </c>
      <c r="M19" s="11">
        <v>90.331135509512805</v>
      </c>
      <c r="N19" s="11" t="s">
        <v>59</v>
      </c>
      <c r="O19" s="11" t="s">
        <v>61</v>
      </c>
      <c r="P19" s="11">
        <v>0</v>
      </c>
      <c r="Q19" s="11">
        <v>-0.187133368605893</v>
      </c>
      <c r="R19" s="11">
        <v>33</v>
      </c>
      <c r="S19" s="11">
        <v>6</v>
      </c>
      <c r="T19" s="11">
        <v>122.327946991541</v>
      </c>
      <c r="U19" s="11">
        <v>29.5513700010696</v>
      </c>
      <c r="V19" s="11" t="s">
        <v>56</v>
      </c>
    </row>
    <row r="20" spans="1:22" x14ac:dyDescent="0.3">
      <c r="A20" s="9">
        <v>45352.0625</v>
      </c>
      <c r="B20" s="10">
        <v>45352</v>
      </c>
      <c r="C20" s="11">
        <v>2024</v>
      </c>
      <c r="D20" s="11">
        <v>3</v>
      </c>
      <c r="E20" s="11">
        <v>1</v>
      </c>
      <c r="F20" s="11">
        <v>1</v>
      </c>
      <c r="G20" s="11" t="s">
        <v>52</v>
      </c>
      <c r="H20" s="11" t="s">
        <v>53</v>
      </c>
      <c r="I20" s="11">
        <v>40.755530846549</v>
      </c>
      <c r="J20" s="11">
        <v>-73.808844969295095</v>
      </c>
      <c r="K20" s="11">
        <v>188</v>
      </c>
      <c r="L20" s="11">
        <v>50.2235893582925</v>
      </c>
      <c r="M20" s="11">
        <v>85.222064711307894</v>
      </c>
      <c r="N20" s="11" t="s">
        <v>54</v>
      </c>
      <c r="O20" s="11" t="s">
        <v>58</v>
      </c>
      <c r="P20" s="11">
        <v>0</v>
      </c>
      <c r="Q20" s="11">
        <v>-0.77014181776888202</v>
      </c>
      <c r="R20" s="11">
        <v>35</v>
      </c>
      <c r="S20" s="11">
        <v>47</v>
      </c>
      <c r="T20" s="11">
        <v>391.91044288624198</v>
      </c>
      <c r="U20" s="11">
        <v>11.822978303838299</v>
      </c>
      <c r="V20" s="11" t="s">
        <v>56</v>
      </c>
    </row>
    <row r="21" spans="1:22" x14ac:dyDescent="0.3">
      <c r="A21" s="9">
        <v>45352.065972222197</v>
      </c>
      <c r="B21" s="10">
        <v>45352</v>
      </c>
      <c r="C21" s="11">
        <v>2024</v>
      </c>
      <c r="D21" s="11">
        <v>3</v>
      </c>
      <c r="E21" s="11">
        <v>1</v>
      </c>
      <c r="F21" s="11">
        <v>1</v>
      </c>
      <c r="G21" s="11" t="s">
        <v>52</v>
      </c>
      <c r="H21" s="11" t="s">
        <v>53</v>
      </c>
      <c r="I21" s="11">
        <v>40.725405049448199</v>
      </c>
      <c r="J21" s="11">
        <v>-73.980329610259304</v>
      </c>
      <c r="K21" s="11">
        <v>176</v>
      </c>
      <c r="L21" s="11">
        <v>19.5163629884503</v>
      </c>
      <c r="M21" s="11">
        <v>89.385159872873601</v>
      </c>
      <c r="N21" s="11" t="s">
        <v>57</v>
      </c>
      <c r="O21" s="11" t="s">
        <v>61</v>
      </c>
      <c r="P21" s="11">
        <v>0</v>
      </c>
      <c r="Q21" s="11">
        <v>0.38651537790023899</v>
      </c>
      <c r="R21" s="11">
        <v>80</v>
      </c>
      <c r="S21" s="11">
        <v>10</v>
      </c>
      <c r="T21" s="11">
        <v>106.870108069073</v>
      </c>
      <c r="U21" s="11">
        <v>18.4426894864886</v>
      </c>
      <c r="V21" s="11" t="s">
        <v>56</v>
      </c>
    </row>
    <row r="22" spans="1:22" x14ac:dyDescent="0.3">
      <c r="A22" s="9">
        <v>45352.069444444503</v>
      </c>
      <c r="B22" s="10">
        <v>45352</v>
      </c>
      <c r="C22" s="11">
        <v>2024</v>
      </c>
      <c r="D22" s="11">
        <v>3</v>
      </c>
      <c r="E22" s="11">
        <v>1</v>
      </c>
      <c r="F22" s="11">
        <v>1</v>
      </c>
      <c r="G22" s="11" t="s">
        <v>52</v>
      </c>
      <c r="H22" s="11" t="s">
        <v>53</v>
      </c>
      <c r="I22" s="11">
        <v>40.762042045927799</v>
      </c>
      <c r="J22" s="11">
        <v>-73.794135763665295</v>
      </c>
      <c r="K22" s="11">
        <v>38</v>
      </c>
      <c r="L22" s="11">
        <v>60.816843120128198</v>
      </c>
      <c r="M22" s="11">
        <v>48.554359208282698</v>
      </c>
      <c r="N22" s="11" t="s">
        <v>59</v>
      </c>
      <c r="O22" s="11" t="s">
        <v>55</v>
      </c>
      <c r="P22" s="11">
        <v>0</v>
      </c>
      <c r="Q22" s="11">
        <v>0.21551347625494799</v>
      </c>
      <c r="R22" s="11">
        <v>25</v>
      </c>
      <c r="S22" s="11">
        <v>39</v>
      </c>
      <c r="T22" s="11">
        <v>182.07658609404999</v>
      </c>
      <c r="U22" s="11">
        <v>18.188052384304299</v>
      </c>
      <c r="V22" s="11" t="s">
        <v>62</v>
      </c>
    </row>
    <row r="23" spans="1:22" x14ac:dyDescent="0.3">
      <c r="A23" s="9">
        <v>45352.072916666701</v>
      </c>
      <c r="B23" s="10">
        <v>45352</v>
      </c>
      <c r="C23" s="11">
        <v>2024</v>
      </c>
      <c r="D23" s="11">
        <v>3</v>
      </c>
      <c r="E23" s="11">
        <v>1</v>
      </c>
      <c r="F23" s="11">
        <v>1</v>
      </c>
      <c r="G23" s="11" t="s">
        <v>52</v>
      </c>
      <c r="H23" s="11" t="s">
        <v>53</v>
      </c>
      <c r="I23" s="11">
        <v>40.868216704202403</v>
      </c>
      <c r="J23" s="11">
        <v>-73.970794647061595</v>
      </c>
      <c r="K23" s="11">
        <v>113</v>
      </c>
      <c r="L23" s="11">
        <v>36.098594816321302</v>
      </c>
      <c r="M23" s="11">
        <v>82.049902551594897</v>
      </c>
      <c r="N23" s="11" t="s">
        <v>57</v>
      </c>
      <c r="O23" s="11" t="s">
        <v>55</v>
      </c>
      <c r="P23" s="11">
        <v>0</v>
      </c>
      <c r="Q23" s="11">
        <v>-0.76530511923716404</v>
      </c>
      <c r="R23" s="11">
        <v>32</v>
      </c>
      <c r="S23" s="11">
        <v>7</v>
      </c>
      <c r="T23" s="11">
        <v>470.33492692432901</v>
      </c>
      <c r="U23" s="11">
        <v>8.3046401001917101</v>
      </c>
      <c r="V23" s="11" t="s">
        <v>56</v>
      </c>
    </row>
    <row r="24" spans="1:22" x14ac:dyDescent="0.3">
      <c r="A24" s="9">
        <v>45352.076388888898</v>
      </c>
      <c r="B24" s="10">
        <v>45352</v>
      </c>
      <c r="C24" s="11">
        <v>2024</v>
      </c>
      <c r="D24" s="11">
        <v>3</v>
      </c>
      <c r="E24" s="11">
        <v>1</v>
      </c>
      <c r="F24" s="11">
        <v>1</v>
      </c>
      <c r="G24" s="11" t="s">
        <v>52</v>
      </c>
      <c r="H24" s="11" t="s">
        <v>53</v>
      </c>
      <c r="I24" s="11">
        <v>40.763537739779302</v>
      </c>
      <c r="J24" s="11">
        <v>-73.742188391876795</v>
      </c>
      <c r="K24" s="11">
        <v>56</v>
      </c>
      <c r="L24" s="11">
        <v>57.384543221661701</v>
      </c>
      <c r="M24" s="11">
        <v>24.7640001881262</v>
      </c>
      <c r="N24" s="11" t="s">
        <v>57</v>
      </c>
      <c r="O24" s="11" t="s">
        <v>58</v>
      </c>
      <c r="P24" s="11">
        <v>0</v>
      </c>
      <c r="Q24" s="11">
        <v>-0.88918830513518199</v>
      </c>
      <c r="R24" s="11">
        <v>35</v>
      </c>
      <c r="S24" s="11">
        <v>34</v>
      </c>
      <c r="T24" s="11">
        <v>263.27598928734699</v>
      </c>
      <c r="U24" s="11">
        <v>20.718723109662001</v>
      </c>
      <c r="V24" s="11" t="s">
        <v>62</v>
      </c>
    </row>
    <row r="25" spans="1:22" x14ac:dyDescent="0.3">
      <c r="A25" s="9">
        <v>45352.079861111102</v>
      </c>
      <c r="B25" s="10">
        <v>45352</v>
      </c>
      <c r="C25" s="11">
        <v>2024</v>
      </c>
      <c r="D25" s="11">
        <v>3</v>
      </c>
      <c r="E25" s="11">
        <v>1</v>
      </c>
      <c r="F25" s="11">
        <v>1</v>
      </c>
      <c r="G25" s="11" t="s">
        <v>52</v>
      </c>
      <c r="H25" s="11" t="s">
        <v>53</v>
      </c>
      <c r="I25" s="11">
        <v>40.866081164902297</v>
      </c>
      <c r="J25" s="11">
        <v>-73.962304271028898</v>
      </c>
      <c r="K25" s="11">
        <v>114</v>
      </c>
      <c r="L25" s="11">
        <v>79.997555678649903</v>
      </c>
      <c r="M25" s="11">
        <v>25.020615117907099</v>
      </c>
      <c r="N25" s="11" t="s">
        <v>54</v>
      </c>
      <c r="O25" s="11" t="s">
        <v>58</v>
      </c>
      <c r="P25" s="11">
        <v>0</v>
      </c>
      <c r="Q25" s="11">
        <v>0.55260402120604502</v>
      </c>
      <c r="R25" s="11">
        <v>95</v>
      </c>
      <c r="S25" s="11">
        <v>10</v>
      </c>
      <c r="T25" s="11">
        <v>192.10991670597201</v>
      </c>
      <c r="U25" s="11">
        <v>7.2327914211873701</v>
      </c>
      <c r="V25" s="11" t="s">
        <v>63</v>
      </c>
    </row>
    <row r="26" spans="1:22" x14ac:dyDescent="0.3">
      <c r="A26" s="9">
        <v>45352.083333333299</v>
      </c>
      <c r="B26" s="10">
        <v>45352</v>
      </c>
      <c r="C26" s="11">
        <v>2024</v>
      </c>
      <c r="D26" s="11">
        <v>3</v>
      </c>
      <c r="E26" s="11">
        <v>1</v>
      </c>
      <c r="F26" s="11">
        <v>2</v>
      </c>
      <c r="G26" s="11" t="s">
        <v>52</v>
      </c>
      <c r="H26" s="11" t="s">
        <v>53</v>
      </c>
      <c r="I26" s="11">
        <v>40.869828132205299</v>
      </c>
      <c r="J26" s="11">
        <v>-73.815690643349996</v>
      </c>
      <c r="K26" s="11">
        <v>17</v>
      </c>
      <c r="L26" s="11">
        <v>71.091472175729507</v>
      </c>
      <c r="M26" s="11">
        <v>78.9519716344671</v>
      </c>
      <c r="N26" s="11" t="s">
        <v>54</v>
      </c>
      <c r="O26" s="11" t="s">
        <v>55</v>
      </c>
      <c r="P26" s="11">
        <v>0</v>
      </c>
      <c r="Q26" s="11">
        <v>0.19082774926465099</v>
      </c>
      <c r="R26" s="11">
        <v>91</v>
      </c>
      <c r="S26" s="11">
        <v>2</v>
      </c>
      <c r="T26" s="11">
        <v>234.09635550389399</v>
      </c>
      <c r="U26" s="11">
        <v>20.246967285923301</v>
      </c>
      <c r="V26" s="11" t="s">
        <v>63</v>
      </c>
    </row>
    <row r="27" spans="1:22" x14ac:dyDescent="0.3">
      <c r="A27" s="9">
        <v>45352.086805555598</v>
      </c>
      <c r="B27" s="10">
        <v>45352</v>
      </c>
      <c r="C27" s="11">
        <v>2024</v>
      </c>
      <c r="D27" s="11">
        <v>3</v>
      </c>
      <c r="E27" s="11">
        <v>1</v>
      </c>
      <c r="F27" s="11">
        <v>2</v>
      </c>
      <c r="G27" s="11" t="s">
        <v>52</v>
      </c>
      <c r="H27" s="11" t="s">
        <v>53</v>
      </c>
      <c r="I27" s="11">
        <v>40.631739340636003</v>
      </c>
      <c r="J27" s="11">
        <v>-73.802650078334494</v>
      </c>
      <c r="K27" s="11">
        <v>80</v>
      </c>
      <c r="L27" s="11">
        <v>47.496058593166602</v>
      </c>
      <c r="M27" s="11">
        <v>63.054490923722099</v>
      </c>
      <c r="N27" s="11" t="s">
        <v>59</v>
      </c>
      <c r="O27" s="11" t="s">
        <v>55</v>
      </c>
      <c r="P27" s="11">
        <v>0</v>
      </c>
      <c r="Q27" s="11">
        <v>-0.55915701072963397</v>
      </c>
      <c r="R27" s="11">
        <v>42</v>
      </c>
      <c r="S27" s="11">
        <v>27</v>
      </c>
      <c r="T27" s="11">
        <v>351.99705740189899</v>
      </c>
      <c r="U27" s="11">
        <v>16.222708241505899</v>
      </c>
      <c r="V27" s="11" t="s">
        <v>63</v>
      </c>
    </row>
    <row r="28" spans="1:22" x14ac:dyDescent="0.3">
      <c r="A28" s="9">
        <v>45352.090277777803</v>
      </c>
      <c r="B28" s="10">
        <v>45352</v>
      </c>
      <c r="C28" s="11">
        <v>2024</v>
      </c>
      <c r="D28" s="11">
        <v>3</v>
      </c>
      <c r="E28" s="11">
        <v>1</v>
      </c>
      <c r="F28" s="11">
        <v>2</v>
      </c>
      <c r="G28" s="11" t="s">
        <v>52</v>
      </c>
      <c r="H28" s="11" t="s">
        <v>53</v>
      </c>
      <c r="I28" s="11">
        <v>40.827471928788498</v>
      </c>
      <c r="J28" s="11">
        <v>-73.730757997514104</v>
      </c>
      <c r="K28" s="11">
        <v>231</v>
      </c>
      <c r="L28" s="11">
        <v>26.915595300879499</v>
      </c>
      <c r="M28" s="11">
        <v>24.626412564182999</v>
      </c>
      <c r="N28" s="11" t="s">
        <v>54</v>
      </c>
      <c r="O28" s="11" t="s">
        <v>61</v>
      </c>
      <c r="P28" s="11">
        <v>0</v>
      </c>
      <c r="Q28" s="11">
        <v>-0.24817121557130101</v>
      </c>
      <c r="R28" s="11">
        <v>90</v>
      </c>
      <c r="S28" s="11">
        <v>37</v>
      </c>
      <c r="T28" s="11">
        <v>377.44668681276301</v>
      </c>
      <c r="U28" s="11">
        <v>29.470999744977199</v>
      </c>
      <c r="V28" s="11" t="s">
        <v>56</v>
      </c>
    </row>
    <row r="29" spans="1:22" x14ac:dyDescent="0.3">
      <c r="A29" s="9">
        <v>45352.09375</v>
      </c>
      <c r="B29" s="10">
        <v>45352</v>
      </c>
      <c r="C29" s="11">
        <v>2024</v>
      </c>
      <c r="D29" s="11">
        <v>3</v>
      </c>
      <c r="E29" s="11">
        <v>1</v>
      </c>
      <c r="F29" s="11">
        <v>2</v>
      </c>
      <c r="G29" s="11" t="s">
        <v>52</v>
      </c>
      <c r="H29" s="11" t="s">
        <v>53</v>
      </c>
      <c r="I29" s="11">
        <v>40.791042811421498</v>
      </c>
      <c r="J29" s="11">
        <v>-73.972596630168695</v>
      </c>
      <c r="K29" s="11">
        <v>175</v>
      </c>
      <c r="L29" s="11">
        <v>74.605232062982097</v>
      </c>
      <c r="M29" s="11">
        <v>92.463448836029997</v>
      </c>
      <c r="N29" s="11" t="s">
        <v>59</v>
      </c>
      <c r="O29" s="11" t="s">
        <v>55</v>
      </c>
      <c r="P29" s="11">
        <v>0</v>
      </c>
      <c r="Q29" s="11">
        <v>-1.33839386493355E-2</v>
      </c>
      <c r="R29" s="11">
        <v>68</v>
      </c>
      <c r="S29" s="11">
        <v>21</v>
      </c>
      <c r="T29" s="11">
        <v>101.386114549327</v>
      </c>
      <c r="U29" s="11">
        <v>9.8232827936385405</v>
      </c>
      <c r="V29" s="11" t="s">
        <v>56</v>
      </c>
    </row>
    <row r="30" spans="1:22" x14ac:dyDescent="0.3">
      <c r="A30" s="9">
        <v>45352.097222222197</v>
      </c>
      <c r="B30" s="10">
        <v>45352</v>
      </c>
      <c r="C30" s="11">
        <v>2024</v>
      </c>
      <c r="D30" s="11">
        <v>3</v>
      </c>
      <c r="E30" s="11">
        <v>1</v>
      </c>
      <c r="F30" s="11">
        <v>2</v>
      </c>
      <c r="G30" s="11" t="s">
        <v>52</v>
      </c>
      <c r="H30" s="11" t="s">
        <v>53</v>
      </c>
      <c r="I30" s="11">
        <v>40.658205585540898</v>
      </c>
      <c r="J30" s="11">
        <v>-73.760589473442096</v>
      </c>
      <c r="K30" s="11">
        <v>188</v>
      </c>
      <c r="L30" s="11">
        <v>15.5671484699307</v>
      </c>
      <c r="M30" s="11">
        <v>54.779803210691703</v>
      </c>
      <c r="N30" s="11" t="s">
        <v>57</v>
      </c>
      <c r="O30" s="11" t="s">
        <v>60</v>
      </c>
      <c r="P30" s="11">
        <v>0</v>
      </c>
      <c r="Q30" s="11">
        <v>0.25269721021799502</v>
      </c>
      <c r="R30" s="11">
        <v>33</v>
      </c>
      <c r="S30" s="11">
        <v>48</v>
      </c>
      <c r="T30" s="11">
        <v>369.76034546643803</v>
      </c>
      <c r="U30" s="11">
        <v>28.7328981629542</v>
      </c>
      <c r="V30" s="11" t="s">
        <v>56</v>
      </c>
    </row>
    <row r="31" spans="1:22" x14ac:dyDescent="0.3">
      <c r="A31" s="9">
        <v>45352.100694444503</v>
      </c>
      <c r="B31" s="10">
        <v>45352</v>
      </c>
      <c r="C31" s="11">
        <v>2024</v>
      </c>
      <c r="D31" s="11">
        <v>3</v>
      </c>
      <c r="E31" s="11">
        <v>1</v>
      </c>
      <c r="F31" s="11">
        <v>2</v>
      </c>
      <c r="G31" s="11" t="s">
        <v>52</v>
      </c>
      <c r="H31" s="11" t="s">
        <v>53</v>
      </c>
      <c r="I31" s="11">
        <v>40.673934076472399</v>
      </c>
      <c r="J31" s="11">
        <v>-73.908939090989506</v>
      </c>
      <c r="K31" s="11">
        <v>167</v>
      </c>
      <c r="L31" s="11">
        <v>48.582488899325803</v>
      </c>
      <c r="M31" s="11">
        <v>39.1200234693301</v>
      </c>
      <c r="N31" s="11" t="s">
        <v>57</v>
      </c>
      <c r="O31" s="11" t="s">
        <v>61</v>
      </c>
      <c r="P31" s="11">
        <v>0</v>
      </c>
      <c r="Q31" s="11">
        <v>0.78798923893543604</v>
      </c>
      <c r="R31" s="11">
        <v>79</v>
      </c>
      <c r="S31" s="11">
        <v>23</v>
      </c>
      <c r="T31" s="11">
        <v>300.34719005251901</v>
      </c>
      <c r="U31" s="11">
        <v>17.9719272082225</v>
      </c>
      <c r="V31" s="11" t="s">
        <v>63</v>
      </c>
    </row>
    <row r="32" spans="1:22" x14ac:dyDescent="0.3">
      <c r="A32" s="9">
        <v>45352.104166666701</v>
      </c>
      <c r="B32" s="10">
        <v>45352</v>
      </c>
      <c r="C32" s="11">
        <v>2024</v>
      </c>
      <c r="D32" s="11">
        <v>3</v>
      </c>
      <c r="E32" s="11">
        <v>1</v>
      </c>
      <c r="F32" s="11">
        <v>2</v>
      </c>
      <c r="G32" s="11" t="s">
        <v>52</v>
      </c>
      <c r="H32" s="11" t="s">
        <v>53</v>
      </c>
      <c r="I32" s="11">
        <v>40.894517601656098</v>
      </c>
      <c r="J32" s="11">
        <v>-73.7976876280878</v>
      </c>
      <c r="K32" s="11">
        <v>91</v>
      </c>
      <c r="L32" s="11">
        <v>77.625862404712706</v>
      </c>
      <c r="M32" s="11">
        <v>39.724879602837298</v>
      </c>
      <c r="N32" s="11" t="s">
        <v>54</v>
      </c>
      <c r="O32" s="11" t="s">
        <v>61</v>
      </c>
      <c r="P32" s="11">
        <v>0</v>
      </c>
      <c r="Q32" s="11">
        <v>6.6979644495201902E-6</v>
      </c>
      <c r="R32" s="11">
        <v>71</v>
      </c>
      <c r="S32" s="11">
        <v>13</v>
      </c>
      <c r="T32" s="11">
        <v>242.87191747209701</v>
      </c>
      <c r="U32" s="11">
        <v>15.704331724906901</v>
      </c>
      <c r="V32" s="11" t="s">
        <v>62</v>
      </c>
    </row>
    <row r="33" spans="1:22" x14ac:dyDescent="0.3">
      <c r="A33" s="9">
        <v>45352.107638888898</v>
      </c>
      <c r="B33" s="10">
        <v>45352</v>
      </c>
      <c r="C33" s="11">
        <v>2024</v>
      </c>
      <c r="D33" s="11">
        <v>3</v>
      </c>
      <c r="E33" s="11">
        <v>1</v>
      </c>
      <c r="F33" s="11">
        <v>2</v>
      </c>
      <c r="G33" s="11" t="s">
        <v>52</v>
      </c>
      <c r="H33" s="11" t="s">
        <v>53</v>
      </c>
      <c r="I33" s="11">
        <v>40.737196735166897</v>
      </c>
      <c r="J33" s="11">
        <v>-73.904297150811701</v>
      </c>
      <c r="K33" s="11">
        <v>232</v>
      </c>
      <c r="L33" s="11">
        <v>31.1786737813934</v>
      </c>
      <c r="M33" s="11">
        <v>92.060300333448794</v>
      </c>
      <c r="N33" s="11" t="s">
        <v>57</v>
      </c>
      <c r="O33" s="11" t="s">
        <v>60</v>
      </c>
      <c r="P33" s="11">
        <v>0</v>
      </c>
      <c r="Q33" s="11">
        <v>-0.25254827740764602</v>
      </c>
      <c r="R33" s="11">
        <v>92</v>
      </c>
      <c r="S33" s="11">
        <v>26</v>
      </c>
      <c r="T33" s="11">
        <v>442.58909979993001</v>
      </c>
      <c r="U33" s="11">
        <v>29.0621427234131</v>
      </c>
      <c r="V33" s="11" t="s">
        <v>56</v>
      </c>
    </row>
    <row r="34" spans="1:22" x14ac:dyDescent="0.3">
      <c r="A34" s="9">
        <v>45352.111111111102</v>
      </c>
      <c r="B34" s="10">
        <v>45352</v>
      </c>
      <c r="C34" s="11">
        <v>2024</v>
      </c>
      <c r="D34" s="11">
        <v>3</v>
      </c>
      <c r="E34" s="11">
        <v>1</v>
      </c>
      <c r="F34" s="11">
        <v>2</v>
      </c>
      <c r="G34" s="11" t="s">
        <v>52</v>
      </c>
      <c r="H34" s="11" t="s">
        <v>53</v>
      </c>
      <c r="I34" s="11">
        <v>40.713396511119697</v>
      </c>
      <c r="J34" s="11">
        <v>-73.852008955363999</v>
      </c>
      <c r="K34" s="11">
        <v>218</v>
      </c>
      <c r="L34" s="11">
        <v>54.079002884006897</v>
      </c>
      <c r="M34" s="11">
        <v>52.4958857378519</v>
      </c>
      <c r="N34" s="11" t="s">
        <v>59</v>
      </c>
      <c r="O34" s="11" t="s">
        <v>60</v>
      </c>
      <c r="P34" s="11">
        <v>0</v>
      </c>
      <c r="Q34" s="11">
        <v>-0.65012682992317306</v>
      </c>
      <c r="R34" s="11">
        <v>71</v>
      </c>
      <c r="S34" s="11">
        <v>7</v>
      </c>
      <c r="T34" s="11">
        <v>179.64828135252699</v>
      </c>
      <c r="U34" s="11">
        <v>5.9264740700989096</v>
      </c>
      <c r="V34" s="11" t="s">
        <v>56</v>
      </c>
    </row>
    <row r="35" spans="1:22" x14ac:dyDescent="0.3">
      <c r="A35" s="9">
        <v>45352.114583333299</v>
      </c>
      <c r="B35" s="10">
        <v>45352</v>
      </c>
      <c r="C35" s="11">
        <v>2024</v>
      </c>
      <c r="D35" s="11">
        <v>3</v>
      </c>
      <c r="E35" s="11">
        <v>1</v>
      </c>
      <c r="F35" s="11">
        <v>2</v>
      </c>
      <c r="G35" s="11" t="s">
        <v>52</v>
      </c>
      <c r="H35" s="11" t="s">
        <v>53</v>
      </c>
      <c r="I35" s="11">
        <v>40.687472967518701</v>
      </c>
      <c r="J35" s="11">
        <v>-73.995626602524595</v>
      </c>
      <c r="K35" s="11">
        <v>178</v>
      </c>
      <c r="L35" s="11">
        <v>45.113808363101398</v>
      </c>
      <c r="M35" s="11">
        <v>40.982053816540699</v>
      </c>
      <c r="N35" s="11" t="s">
        <v>59</v>
      </c>
      <c r="O35" s="11" t="s">
        <v>55</v>
      </c>
      <c r="P35" s="11">
        <v>0</v>
      </c>
      <c r="Q35" s="11">
        <v>0.49761006879809799</v>
      </c>
      <c r="R35" s="11">
        <v>87</v>
      </c>
      <c r="S35" s="11">
        <v>8</v>
      </c>
      <c r="T35" s="11">
        <v>103.79347788090099</v>
      </c>
      <c r="U35" s="11">
        <v>22.5100571333723</v>
      </c>
      <c r="V35" s="11" t="s">
        <v>63</v>
      </c>
    </row>
    <row r="36" spans="1:22" x14ac:dyDescent="0.3">
      <c r="A36" s="9">
        <v>45352.118055555598</v>
      </c>
      <c r="B36" s="10">
        <v>45352</v>
      </c>
      <c r="C36" s="11">
        <v>2024</v>
      </c>
      <c r="D36" s="11">
        <v>3</v>
      </c>
      <c r="E36" s="11">
        <v>1</v>
      </c>
      <c r="F36" s="11">
        <v>2</v>
      </c>
      <c r="G36" s="11" t="s">
        <v>52</v>
      </c>
      <c r="H36" s="11" t="s">
        <v>53</v>
      </c>
      <c r="I36" s="11">
        <v>40.659340123169997</v>
      </c>
      <c r="J36" s="11">
        <v>-73.942283947753296</v>
      </c>
      <c r="K36" s="11">
        <v>184</v>
      </c>
      <c r="L36" s="11">
        <v>55.882930412008797</v>
      </c>
      <c r="M36" s="11">
        <v>39.047513307469401</v>
      </c>
      <c r="N36" s="11" t="s">
        <v>54</v>
      </c>
      <c r="O36" s="11" t="s">
        <v>60</v>
      </c>
      <c r="P36" s="11">
        <v>0</v>
      </c>
      <c r="Q36" s="11">
        <v>-0.53606220804629601</v>
      </c>
      <c r="R36" s="11">
        <v>80</v>
      </c>
      <c r="S36" s="11">
        <v>1</v>
      </c>
      <c r="T36" s="11">
        <v>151.104628463241</v>
      </c>
      <c r="U36" s="11">
        <v>27.4271904211456</v>
      </c>
      <c r="V36" s="11" t="s">
        <v>63</v>
      </c>
    </row>
    <row r="37" spans="1:22" x14ac:dyDescent="0.3">
      <c r="A37" s="9">
        <v>45352.121527777803</v>
      </c>
      <c r="B37" s="10">
        <v>45352</v>
      </c>
      <c r="C37" s="11">
        <v>2024</v>
      </c>
      <c r="D37" s="11">
        <v>3</v>
      </c>
      <c r="E37" s="11">
        <v>1</v>
      </c>
      <c r="F37" s="11">
        <v>2</v>
      </c>
      <c r="G37" s="11" t="s">
        <v>52</v>
      </c>
      <c r="H37" s="11" t="s">
        <v>53</v>
      </c>
      <c r="I37" s="11">
        <v>40.690473739129501</v>
      </c>
      <c r="J37" s="11">
        <v>-73.9728013860787</v>
      </c>
      <c r="K37" s="11">
        <v>57</v>
      </c>
      <c r="L37" s="11">
        <v>78.346608447228206</v>
      </c>
      <c r="M37" s="11">
        <v>10.343836706850899</v>
      </c>
      <c r="N37" s="11" t="s">
        <v>59</v>
      </c>
      <c r="O37" s="11" t="s">
        <v>58</v>
      </c>
      <c r="P37" s="11">
        <v>1</v>
      </c>
      <c r="Q37" s="11">
        <v>0.38695271969142703</v>
      </c>
      <c r="R37" s="11">
        <v>65</v>
      </c>
      <c r="S37" s="11">
        <v>34</v>
      </c>
      <c r="T37" s="11">
        <v>427.393368508376</v>
      </c>
      <c r="U37" s="11">
        <v>11.745137688178101</v>
      </c>
      <c r="V37" s="11" t="s">
        <v>56</v>
      </c>
    </row>
    <row r="38" spans="1:22" x14ac:dyDescent="0.3">
      <c r="A38" s="9">
        <v>45352.125</v>
      </c>
      <c r="B38" s="10">
        <v>45352</v>
      </c>
      <c r="C38" s="11">
        <v>2024</v>
      </c>
      <c r="D38" s="11">
        <v>3</v>
      </c>
      <c r="E38" s="11">
        <v>1</v>
      </c>
      <c r="F38" s="11">
        <v>3</v>
      </c>
      <c r="G38" s="11" t="s">
        <v>52</v>
      </c>
      <c r="H38" s="11" t="s">
        <v>53</v>
      </c>
      <c r="I38" s="11">
        <v>40.877361301786799</v>
      </c>
      <c r="J38" s="11">
        <v>-73.729600850383306</v>
      </c>
      <c r="K38" s="11">
        <v>52</v>
      </c>
      <c r="L38" s="11">
        <v>72.674213561900899</v>
      </c>
      <c r="M38" s="11">
        <v>82.633907035114703</v>
      </c>
      <c r="N38" s="11" t="s">
        <v>57</v>
      </c>
      <c r="O38" s="11" t="s">
        <v>58</v>
      </c>
      <c r="P38" s="11">
        <v>0</v>
      </c>
      <c r="Q38" s="11">
        <v>0.70934110060191902</v>
      </c>
      <c r="R38" s="11">
        <v>40</v>
      </c>
      <c r="S38" s="11">
        <v>48</v>
      </c>
      <c r="T38" s="11">
        <v>131.180733334541</v>
      </c>
      <c r="U38" s="11">
        <v>21.297498144452401</v>
      </c>
      <c r="V38" s="11" t="s">
        <v>56</v>
      </c>
    </row>
    <row r="39" spans="1:22" x14ac:dyDescent="0.3">
      <c r="A39" s="9">
        <v>45352.128472222197</v>
      </c>
      <c r="B39" s="10">
        <v>45352</v>
      </c>
      <c r="C39" s="11">
        <v>2024</v>
      </c>
      <c r="D39" s="11">
        <v>3</v>
      </c>
      <c r="E39" s="11">
        <v>1</v>
      </c>
      <c r="F39" s="11">
        <v>3</v>
      </c>
      <c r="G39" s="11" t="s">
        <v>52</v>
      </c>
      <c r="H39" s="11" t="s">
        <v>53</v>
      </c>
      <c r="I39" s="11">
        <v>40.829783278921497</v>
      </c>
      <c r="J39" s="11">
        <v>-73.811480104449501</v>
      </c>
      <c r="K39" s="11">
        <v>167</v>
      </c>
      <c r="L39" s="11">
        <v>25.972424049096301</v>
      </c>
      <c r="M39" s="11">
        <v>73.092786343337394</v>
      </c>
      <c r="N39" s="11" t="s">
        <v>57</v>
      </c>
      <c r="O39" s="11" t="s">
        <v>60</v>
      </c>
      <c r="P39" s="11">
        <v>0</v>
      </c>
      <c r="Q39" s="11">
        <v>-0.57623648482069501</v>
      </c>
      <c r="R39" s="11">
        <v>73</v>
      </c>
      <c r="S39" s="11">
        <v>11</v>
      </c>
      <c r="T39" s="11">
        <v>362.17010828550599</v>
      </c>
      <c r="U39" s="11">
        <v>14.642845886414401</v>
      </c>
      <c r="V39" s="11" t="s">
        <v>63</v>
      </c>
    </row>
    <row r="40" spans="1:22" x14ac:dyDescent="0.3">
      <c r="A40" s="9">
        <v>45352.131944444503</v>
      </c>
      <c r="B40" s="10">
        <v>45352</v>
      </c>
      <c r="C40" s="11">
        <v>2024</v>
      </c>
      <c r="D40" s="11">
        <v>3</v>
      </c>
      <c r="E40" s="11">
        <v>1</v>
      </c>
      <c r="F40" s="11">
        <v>3</v>
      </c>
      <c r="G40" s="11" t="s">
        <v>52</v>
      </c>
      <c r="H40" s="11" t="s">
        <v>53</v>
      </c>
      <c r="I40" s="11">
        <v>40.609931120367698</v>
      </c>
      <c r="J40" s="11">
        <v>-73.909145073674196</v>
      </c>
      <c r="K40" s="11">
        <v>197</v>
      </c>
      <c r="L40" s="11">
        <v>75.049644659081295</v>
      </c>
      <c r="M40" s="11">
        <v>80.5763622291948</v>
      </c>
      <c r="N40" s="11" t="s">
        <v>57</v>
      </c>
      <c r="O40" s="11" t="s">
        <v>58</v>
      </c>
      <c r="P40" s="11">
        <v>0</v>
      </c>
      <c r="Q40" s="11">
        <v>7.1365132328930103E-2</v>
      </c>
      <c r="R40" s="11">
        <v>17</v>
      </c>
      <c r="S40" s="11">
        <v>33</v>
      </c>
      <c r="T40" s="11">
        <v>144.46901005202599</v>
      </c>
      <c r="U40" s="11">
        <v>6.4677942586385901</v>
      </c>
      <c r="V40" s="11" t="s">
        <v>56</v>
      </c>
    </row>
    <row r="41" spans="1:22" x14ac:dyDescent="0.3">
      <c r="A41" s="9">
        <v>45352.135416666701</v>
      </c>
      <c r="B41" s="10">
        <v>45352</v>
      </c>
      <c r="C41" s="11">
        <v>2024</v>
      </c>
      <c r="D41" s="11">
        <v>3</v>
      </c>
      <c r="E41" s="11">
        <v>1</v>
      </c>
      <c r="F41" s="11">
        <v>3</v>
      </c>
      <c r="G41" s="11" t="s">
        <v>52</v>
      </c>
      <c r="H41" s="11" t="s">
        <v>53</v>
      </c>
      <c r="I41" s="11">
        <v>40.765968119332797</v>
      </c>
      <c r="J41" s="11">
        <v>-73.951065717786705</v>
      </c>
      <c r="K41" s="11">
        <v>120</v>
      </c>
      <c r="L41" s="11">
        <v>28.4542806836902</v>
      </c>
      <c r="M41" s="11">
        <v>88.916258544934294</v>
      </c>
      <c r="N41" s="11" t="s">
        <v>59</v>
      </c>
      <c r="O41" s="11" t="s">
        <v>58</v>
      </c>
      <c r="P41" s="11">
        <v>1</v>
      </c>
      <c r="Q41" s="11">
        <v>-0.12026269994859</v>
      </c>
      <c r="R41" s="11">
        <v>73</v>
      </c>
      <c r="S41" s="11">
        <v>41</v>
      </c>
      <c r="T41" s="11">
        <v>388.63280159954797</v>
      </c>
      <c r="U41" s="11">
        <v>17.314707524943</v>
      </c>
      <c r="V41" s="11" t="s">
        <v>56</v>
      </c>
    </row>
    <row r="42" spans="1:22" x14ac:dyDescent="0.3">
      <c r="A42" s="9">
        <v>45352.138888888898</v>
      </c>
      <c r="B42" s="10">
        <v>45352</v>
      </c>
      <c r="C42" s="11">
        <v>2024</v>
      </c>
      <c r="D42" s="11">
        <v>3</v>
      </c>
      <c r="E42" s="11">
        <v>1</v>
      </c>
      <c r="F42" s="11">
        <v>3</v>
      </c>
      <c r="G42" s="11" t="s">
        <v>52</v>
      </c>
      <c r="H42" s="11" t="s">
        <v>53</v>
      </c>
      <c r="I42" s="11">
        <v>40.721403969492997</v>
      </c>
      <c r="J42" s="11">
        <v>-73.821654531455906</v>
      </c>
      <c r="K42" s="11">
        <v>100</v>
      </c>
      <c r="L42" s="11">
        <v>27.520473265323499</v>
      </c>
      <c r="M42" s="11">
        <v>65.046100372304593</v>
      </c>
      <c r="N42" s="11" t="s">
        <v>59</v>
      </c>
      <c r="O42" s="11" t="s">
        <v>60</v>
      </c>
      <c r="P42" s="11">
        <v>0</v>
      </c>
      <c r="Q42" s="11">
        <v>-0.44699004802518399</v>
      </c>
      <c r="R42" s="11">
        <v>3</v>
      </c>
      <c r="S42" s="11">
        <v>25</v>
      </c>
      <c r="T42" s="11">
        <v>72.316136981298399</v>
      </c>
      <c r="U42" s="11">
        <v>16.948276343160501</v>
      </c>
      <c r="V42" s="11" t="s">
        <v>63</v>
      </c>
    </row>
    <row r="43" spans="1:22" x14ac:dyDescent="0.3">
      <c r="A43" s="9">
        <v>45352.142361111102</v>
      </c>
      <c r="B43" s="10">
        <v>45352</v>
      </c>
      <c r="C43" s="11">
        <v>2024</v>
      </c>
      <c r="D43" s="11">
        <v>3</v>
      </c>
      <c r="E43" s="11">
        <v>1</v>
      </c>
      <c r="F43" s="11">
        <v>3</v>
      </c>
      <c r="G43" s="11" t="s">
        <v>52</v>
      </c>
      <c r="H43" s="11" t="s">
        <v>53</v>
      </c>
      <c r="I43" s="11">
        <v>40.690085446380898</v>
      </c>
      <c r="J43" s="11">
        <v>-73.835309037538394</v>
      </c>
      <c r="K43" s="11">
        <v>287</v>
      </c>
      <c r="L43" s="11">
        <v>52.860873480089801</v>
      </c>
      <c r="M43" s="11">
        <v>36.1342632481214</v>
      </c>
      <c r="N43" s="11" t="s">
        <v>57</v>
      </c>
      <c r="O43" s="11" t="s">
        <v>58</v>
      </c>
      <c r="P43" s="11">
        <v>0</v>
      </c>
      <c r="Q43" s="11">
        <v>-0.54506822484367001</v>
      </c>
      <c r="R43" s="11">
        <v>90</v>
      </c>
      <c r="S43" s="11">
        <v>25</v>
      </c>
      <c r="T43" s="11">
        <v>100.608845053566</v>
      </c>
      <c r="U43" s="11">
        <v>21.227486392459401</v>
      </c>
      <c r="V43" s="11" t="s">
        <v>56</v>
      </c>
    </row>
    <row r="44" spans="1:22" x14ac:dyDescent="0.3">
      <c r="A44" s="9">
        <v>45352.145833333299</v>
      </c>
      <c r="B44" s="10">
        <v>45352</v>
      </c>
      <c r="C44" s="11">
        <v>2024</v>
      </c>
      <c r="D44" s="11">
        <v>3</v>
      </c>
      <c r="E44" s="11">
        <v>1</v>
      </c>
      <c r="F44" s="11">
        <v>3</v>
      </c>
      <c r="G44" s="11" t="s">
        <v>52</v>
      </c>
      <c r="H44" s="11" t="s">
        <v>53</v>
      </c>
      <c r="I44" s="11">
        <v>40.741251974141299</v>
      </c>
      <c r="J44" s="11">
        <v>-73.983423389974405</v>
      </c>
      <c r="K44" s="11">
        <v>69</v>
      </c>
      <c r="L44" s="11">
        <v>38.218447851740002</v>
      </c>
      <c r="M44" s="11">
        <v>74.939067291520004</v>
      </c>
      <c r="N44" s="11" t="s">
        <v>57</v>
      </c>
      <c r="O44" s="11" t="s">
        <v>58</v>
      </c>
      <c r="P44" s="11">
        <v>0</v>
      </c>
      <c r="Q44" s="11">
        <v>-0.92059664986564305</v>
      </c>
      <c r="R44" s="11">
        <v>2</v>
      </c>
      <c r="S44" s="11">
        <v>9</v>
      </c>
      <c r="T44" s="11">
        <v>397.98873546671899</v>
      </c>
      <c r="U44" s="11">
        <v>16.985139021468498</v>
      </c>
      <c r="V44" s="11" t="s">
        <v>63</v>
      </c>
    </row>
    <row r="45" spans="1:22" x14ac:dyDescent="0.3">
      <c r="A45" s="9">
        <v>45352.149305555598</v>
      </c>
      <c r="B45" s="10">
        <v>45352</v>
      </c>
      <c r="C45" s="11">
        <v>2024</v>
      </c>
      <c r="D45" s="11">
        <v>3</v>
      </c>
      <c r="E45" s="11">
        <v>1</v>
      </c>
      <c r="F45" s="11">
        <v>3</v>
      </c>
      <c r="G45" s="11" t="s">
        <v>52</v>
      </c>
      <c r="H45" s="11" t="s">
        <v>53</v>
      </c>
      <c r="I45" s="11">
        <v>40.666989629209603</v>
      </c>
      <c r="J45" s="11">
        <v>-73.818129608985501</v>
      </c>
      <c r="K45" s="11">
        <v>145</v>
      </c>
      <c r="L45" s="11">
        <v>41.962847944971898</v>
      </c>
      <c r="M45" s="11">
        <v>39.802806350298503</v>
      </c>
      <c r="N45" s="11" t="s">
        <v>54</v>
      </c>
      <c r="O45" s="11" t="s">
        <v>61</v>
      </c>
      <c r="P45" s="11">
        <v>0</v>
      </c>
      <c r="Q45" s="11">
        <v>-0.54717566702952902</v>
      </c>
      <c r="R45" s="11">
        <v>3</v>
      </c>
      <c r="S45" s="11">
        <v>34</v>
      </c>
      <c r="T45" s="11">
        <v>204.13901968689601</v>
      </c>
      <c r="U45" s="11">
        <v>22.3941871393864</v>
      </c>
      <c r="V45" s="11" t="s">
        <v>63</v>
      </c>
    </row>
    <row r="46" spans="1:22" x14ac:dyDescent="0.3">
      <c r="A46" s="9">
        <v>45352.152777777803</v>
      </c>
      <c r="B46" s="10">
        <v>45352</v>
      </c>
      <c r="C46" s="11">
        <v>2024</v>
      </c>
      <c r="D46" s="11">
        <v>3</v>
      </c>
      <c r="E46" s="11">
        <v>1</v>
      </c>
      <c r="F46" s="11">
        <v>3</v>
      </c>
      <c r="G46" s="11" t="s">
        <v>52</v>
      </c>
      <c r="H46" s="11" t="s">
        <v>53</v>
      </c>
      <c r="I46" s="11">
        <v>40.6469435029843</v>
      </c>
      <c r="J46" s="11">
        <v>-73.715822375277497</v>
      </c>
      <c r="K46" s="11">
        <v>284</v>
      </c>
      <c r="L46" s="11">
        <v>7.0291788905419796</v>
      </c>
      <c r="M46" s="11">
        <v>98.428628427201303</v>
      </c>
      <c r="N46" s="11" t="s">
        <v>57</v>
      </c>
      <c r="O46" s="11" t="s">
        <v>61</v>
      </c>
      <c r="P46" s="11">
        <v>0</v>
      </c>
      <c r="Q46" s="11">
        <v>-0.98664765335321003</v>
      </c>
      <c r="R46" s="11">
        <v>43</v>
      </c>
      <c r="S46" s="11">
        <v>27</v>
      </c>
      <c r="T46" s="11">
        <v>68.999476475927395</v>
      </c>
      <c r="U46" s="11">
        <v>29.3711010301115</v>
      </c>
      <c r="V46" s="11" t="s">
        <v>56</v>
      </c>
    </row>
    <row r="47" spans="1:22" x14ac:dyDescent="0.3">
      <c r="A47" s="9">
        <v>45352.15625</v>
      </c>
      <c r="B47" s="10">
        <v>45352</v>
      </c>
      <c r="C47" s="11">
        <v>2024</v>
      </c>
      <c r="D47" s="11">
        <v>3</v>
      </c>
      <c r="E47" s="11">
        <v>1</v>
      </c>
      <c r="F47" s="11">
        <v>3</v>
      </c>
      <c r="G47" s="11" t="s">
        <v>52</v>
      </c>
      <c r="H47" s="11" t="s">
        <v>53</v>
      </c>
      <c r="I47" s="11">
        <v>40.8803123324819</v>
      </c>
      <c r="J47" s="11">
        <v>-73.866046140644798</v>
      </c>
      <c r="K47" s="11">
        <v>79</v>
      </c>
      <c r="L47" s="11">
        <v>60.281697926275498</v>
      </c>
      <c r="M47" s="11">
        <v>40.1847049549948</v>
      </c>
      <c r="N47" s="11" t="s">
        <v>59</v>
      </c>
      <c r="O47" s="11" t="s">
        <v>58</v>
      </c>
      <c r="P47" s="11">
        <v>0</v>
      </c>
      <c r="Q47" s="11">
        <v>-0.21963822969397101</v>
      </c>
      <c r="R47" s="11">
        <v>3</v>
      </c>
      <c r="S47" s="11">
        <v>37</v>
      </c>
      <c r="T47" s="11">
        <v>213.24818443864999</v>
      </c>
      <c r="U47" s="11">
        <v>9.8544650629457795</v>
      </c>
      <c r="V47" s="11" t="s">
        <v>62</v>
      </c>
    </row>
    <row r="48" spans="1:22" x14ac:dyDescent="0.3">
      <c r="A48" s="9">
        <v>45352.159722222197</v>
      </c>
      <c r="B48" s="10">
        <v>45352</v>
      </c>
      <c r="C48" s="11">
        <v>2024</v>
      </c>
      <c r="D48" s="11">
        <v>3</v>
      </c>
      <c r="E48" s="11">
        <v>1</v>
      </c>
      <c r="F48" s="11">
        <v>3</v>
      </c>
      <c r="G48" s="11" t="s">
        <v>52</v>
      </c>
      <c r="H48" s="11" t="s">
        <v>53</v>
      </c>
      <c r="I48" s="11">
        <v>40.879916086178</v>
      </c>
      <c r="J48" s="11">
        <v>-73.984632025538104</v>
      </c>
      <c r="K48" s="11">
        <v>11</v>
      </c>
      <c r="L48" s="11">
        <v>9.3191607495208402</v>
      </c>
      <c r="M48" s="11">
        <v>22.477021058677298</v>
      </c>
      <c r="N48" s="11" t="s">
        <v>57</v>
      </c>
      <c r="O48" s="11" t="s">
        <v>60</v>
      </c>
      <c r="P48" s="11">
        <v>0</v>
      </c>
      <c r="Q48" s="11">
        <v>0.46129181246833001</v>
      </c>
      <c r="R48" s="11">
        <v>99</v>
      </c>
      <c r="S48" s="11">
        <v>44</v>
      </c>
      <c r="T48" s="11">
        <v>235.92703078060299</v>
      </c>
      <c r="U48" s="11">
        <v>20.108425215582699</v>
      </c>
      <c r="V48" s="11" t="s">
        <v>56</v>
      </c>
    </row>
    <row r="49" spans="1:22" x14ac:dyDescent="0.3">
      <c r="A49" s="9">
        <v>45352.163194444503</v>
      </c>
      <c r="B49" s="10">
        <v>45352</v>
      </c>
      <c r="C49" s="11">
        <v>2024</v>
      </c>
      <c r="D49" s="11">
        <v>3</v>
      </c>
      <c r="E49" s="11">
        <v>1</v>
      </c>
      <c r="F49" s="11">
        <v>3</v>
      </c>
      <c r="G49" s="11" t="s">
        <v>52</v>
      </c>
      <c r="H49" s="11" t="s">
        <v>53</v>
      </c>
      <c r="I49" s="11">
        <v>40.808722969004599</v>
      </c>
      <c r="J49" s="11">
        <v>-73.864981444654504</v>
      </c>
      <c r="K49" s="11">
        <v>271</v>
      </c>
      <c r="L49" s="11">
        <v>23.1905525040155</v>
      </c>
      <c r="M49" s="11">
        <v>45.034081468371198</v>
      </c>
      <c r="N49" s="11" t="s">
        <v>57</v>
      </c>
      <c r="O49" s="11" t="s">
        <v>61</v>
      </c>
      <c r="P49" s="11">
        <v>1</v>
      </c>
      <c r="Q49" s="11">
        <v>0.67184988090799402</v>
      </c>
      <c r="R49" s="11">
        <v>1</v>
      </c>
      <c r="S49" s="11">
        <v>40</v>
      </c>
      <c r="T49" s="11">
        <v>245.08622861703299</v>
      </c>
      <c r="U49" s="11">
        <v>21.3397715279485</v>
      </c>
      <c r="V49" s="11" t="s">
        <v>56</v>
      </c>
    </row>
    <row r="50" spans="1:22" x14ac:dyDescent="0.3">
      <c r="A50" s="9">
        <v>45352.166666666701</v>
      </c>
      <c r="B50" s="10">
        <v>45352</v>
      </c>
      <c r="C50" s="11">
        <v>2024</v>
      </c>
      <c r="D50" s="11">
        <v>3</v>
      </c>
      <c r="E50" s="11">
        <v>1</v>
      </c>
      <c r="F50" s="11">
        <v>4</v>
      </c>
      <c r="G50" s="11" t="s">
        <v>52</v>
      </c>
      <c r="H50" s="11" t="s">
        <v>53</v>
      </c>
      <c r="I50" s="11">
        <v>40.634946650557403</v>
      </c>
      <c r="J50" s="11">
        <v>-73.769982484592504</v>
      </c>
      <c r="K50" s="11">
        <v>225</v>
      </c>
      <c r="L50" s="11">
        <v>73.803822078857394</v>
      </c>
      <c r="M50" s="11">
        <v>49.807916034763402</v>
      </c>
      <c r="N50" s="11" t="s">
        <v>59</v>
      </c>
      <c r="O50" s="11" t="s">
        <v>61</v>
      </c>
      <c r="P50" s="11">
        <v>0</v>
      </c>
      <c r="Q50" s="11">
        <v>0.55613465988104205</v>
      </c>
      <c r="R50" s="11">
        <v>10</v>
      </c>
      <c r="S50" s="11">
        <v>9</v>
      </c>
      <c r="T50" s="11">
        <v>158.78453447625199</v>
      </c>
      <c r="U50" s="11">
        <v>20.101910588982399</v>
      </c>
      <c r="V50" s="11" t="s">
        <v>56</v>
      </c>
    </row>
    <row r="51" spans="1:22" x14ac:dyDescent="0.3">
      <c r="A51" s="9">
        <v>45352.170138888898</v>
      </c>
      <c r="B51" s="10">
        <v>45352</v>
      </c>
      <c r="C51" s="11">
        <v>2024</v>
      </c>
      <c r="D51" s="11">
        <v>3</v>
      </c>
      <c r="E51" s="11">
        <v>1</v>
      </c>
      <c r="F51" s="11">
        <v>4</v>
      </c>
      <c r="G51" s="11" t="s">
        <v>52</v>
      </c>
      <c r="H51" s="11" t="s">
        <v>53</v>
      </c>
      <c r="I51" s="11">
        <v>40.715459194951698</v>
      </c>
      <c r="J51" s="11">
        <v>-73.786253456171593</v>
      </c>
      <c r="K51" s="11">
        <v>280</v>
      </c>
      <c r="L51" s="11">
        <v>41.071266649092301</v>
      </c>
      <c r="M51" s="11">
        <v>96.417044338961205</v>
      </c>
      <c r="N51" s="11" t="s">
        <v>59</v>
      </c>
      <c r="O51" s="11" t="s">
        <v>55</v>
      </c>
      <c r="P51" s="11">
        <v>0</v>
      </c>
      <c r="Q51" s="11">
        <v>3.7216370360744398E-2</v>
      </c>
      <c r="R51" s="11">
        <v>44</v>
      </c>
      <c r="S51" s="11">
        <v>47</v>
      </c>
      <c r="T51" s="11">
        <v>497.50633672089299</v>
      </c>
      <c r="U51" s="11">
        <v>18.627499703657399</v>
      </c>
      <c r="V51" s="11" t="s">
        <v>56</v>
      </c>
    </row>
    <row r="52" spans="1:22" x14ac:dyDescent="0.3">
      <c r="A52" s="9">
        <v>45352.173611111102</v>
      </c>
      <c r="B52" s="10">
        <v>45352</v>
      </c>
      <c r="C52" s="11">
        <v>2024</v>
      </c>
      <c r="D52" s="11">
        <v>3</v>
      </c>
      <c r="E52" s="11">
        <v>1</v>
      </c>
      <c r="F52" s="11">
        <v>4</v>
      </c>
      <c r="G52" s="11" t="s">
        <v>52</v>
      </c>
      <c r="H52" s="11" t="s">
        <v>53</v>
      </c>
      <c r="I52" s="11">
        <v>40.707663281436503</v>
      </c>
      <c r="J52" s="11">
        <v>-73.969448017704394</v>
      </c>
      <c r="K52" s="11">
        <v>46</v>
      </c>
      <c r="L52" s="11">
        <v>41.357896220227602</v>
      </c>
      <c r="M52" s="11">
        <v>13.839692307105899</v>
      </c>
      <c r="N52" s="11" t="s">
        <v>54</v>
      </c>
      <c r="O52" s="11" t="s">
        <v>61</v>
      </c>
      <c r="P52" s="11">
        <v>0</v>
      </c>
      <c r="Q52" s="11">
        <v>4.9343553294574703E-2</v>
      </c>
      <c r="R52" s="11">
        <v>58</v>
      </c>
      <c r="S52" s="11">
        <v>20</v>
      </c>
      <c r="T52" s="11">
        <v>316.12792393939799</v>
      </c>
      <c r="U52" s="11">
        <v>15.4822851139653</v>
      </c>
      <c r="V52" s="11" t="s">
        <v>62</v>
      </c>
    </row>
    <row r="53" spans="1:22" x14ac:dyDescent="0.3">
      <c r="A53" s="9">
        <v>45352.177083333299</v>
      </c>
      <c r="B53" s="10">
        <v>45352</v>
      </c>
      <c r="C53" s="11">
        <v>2024</v>
      </c>
      <c r="D53" s="11">
        <v>3</v>
      </c>
      <c r="E53" s="11">
        <v>1</v>
      </c>
      <c r="F53" s="11">
        <v>4</v>
      </c>
      <c r="G53" s="11" t="s">
        <v>52</v>
      </c>
      <c r="H53" s="11" t="s">
        <v>53</v>
      </c>
      <c r="I53" s="11">
        <v>40.688957481091997</v>
      </c>
      <c r="J53" s="11">
        <v>-73.915020094049595</v>
      </c>
      <c r="K53" s="11">
        <v>73</v>
      </c>
      <c r="L53" s="11">
        <v>52.216488223446298</v>
      </c>
      <c r="M53" s="11">
        <v>83.1662283829628</v>
      </c>
      <c r="N53" s="11" t="s">
        <v>54</v>
      </c>
      <c r="O53" s="11" t="s">
        <v>60</v>
      </c>
      <c r="P53" s="11">
        <v>0</v>
      </c>
      <c r="Q53" s="11">
        <v>0.51754708438985098</v>
      </c>
      <c r="R53" s="11">
        <v>88</v>
      </c>
      <c r="S53" s="11">
        <v>0</v>
      </c>
      <c r="T53" s="11">
        <v>494.72439318685298</v>
      </c>
      <c r="U53" s="11">
        <v>16.626551561121701</v>
      </c>
      <c r="V53" s="11" t="s">
        <v>56</v>
      </c>
    </row>
    <row r="54" spans="1:22" x14ac:dyDescent="0.3">
      <c r="A54" s="9">
        <v>45352.180555555598</v>
      </c>
      <c r="B54" s="10">
        <v>45352</v>
      </c>
      <c r="C54" s="11">
        <v>2024</v>
      </c>
      <c r="D54" s="11">
        <v>3</v>
      </c>
      <c r="E54" s="11">
        <v>1</v>
      </c>
      <c r="F54" s="11">
        <v>4</v>
      </c>
      <c r="G54" s="11" t="s">
        <v>52</v>
      </c>
      <c r="H54" s="11" t="s">
        <v>53</v>
      </c>
      <c r="I54" s="11">
        <v>40.814807847194203</v>
      </c>
      <c r="J54" s="11">
        <v>-73.981676801519598</v>
      </c>
      <c r="K54" s="11">
        <v>144</v>
      </c>
      <c r="L54" s="11">
        <v>45.609895343160503</v>
      </c>
      <c r="M54" s="11">
        <v>47.916178183756301</v>
      </c>
      <c r="N54" s="11" t="s">
        <v>57</v>
      </c>
      <c r="O54" s="11" t="s">
        <v>61</v>
      </c>
      <c r="P54" s="11">
        <v>0</v>
      </c>
      <c r="Q54" s="11">
        <v>0.78926213520737099</v>
      </c>
      <c r="R54" s="11">
        <v>46</v>
      </c>
      <c r="S54" s="11">
        <v>49</v>
      </c>
      <c r="T54" s="11">
        <v>412.43526497776202</v>
      </c>
      <c r="U54" s="11">
        <v>8.9381157630588692</v>
      </c>
      <c r="V54" s="11" t="s">
        <v>63</v>
      </c>
    </row>
    <row r="55" spans="1:22" x14ac:dyDescent="0.3">
      <c r="A55" s="9">
        <v>45352.184027777803</v>
      </c>
      <c r="B55" s="10">
        <v>45352</v>
      </c>
      <c r="C55" s="11">
        <v>2024</v>
      </c>
      <c r="D55" s="11">
        <v>3</v>
      </c>
      <c r="E55" s="11">
        <v>1</v>
      </c>
      <c r="F55" s="11">
        <v>4</v>
      </c>
      <c r="G55" s="11" t="s">
        <v>52</v>
      </c>
      <c r="H55" s="11" t="s">
        <v>53</v>
      </c>
      <c r="I55" s="11">
        <v>40.6978410903533</v>
      </c>
      <c r="J55" s="11">
        <v>-73.778256164946896</v>
      </c>
      <c r="K55" s="11">
        <v>26</v>
      </c>
      <c r="L55" s="11">
        <v>57.4671872622378</v>
      </c>
      <c r="M55" s="11">
        <v>13.728001546595101</v>
      </c>
      <c r="N55" s="11" t="s">
        <v>57</v>
      </c>
      <c r="O55" s="11" t="s">
        <v>61</v>
      </c>
      <c r="P55" s="11">
        <v>0</v>
      </c>
      <c r="Q55" s="11">
        <v>-0.31295447980657998</v>
      </c>
      <c r="R55" s="11">
        <v>33</v>
      </c>
      <c r="S55" s="11">
        <v>9</v>
      </c>
      <c r="T55" s="11">
        <v>309.989912208178</v>
      </c>
      <c r="U55" s="11">
        <v>5.2609346788825704</v>
      </c>
      <c r="V55" s="11" t="s">
        <v>62</v>
      </c>
    </row>
    <row r="56" spans="1:22" x14ac:dyDescent="0.3">
      <c r="A56" s="9">
        <v>45352.1875</v>
      </c>
      <c r="B56" s="10">
        <v>45352</v>
      </c>
      <c r="C56" s="11">
        <v>2024</v>
      </c>
      <c r="D56" s="11">
        <v>3</v>
      </c>
      <c r="E56" s="11">
        <v>1</v>
      </c>
      <c r="F56" s="11">
        <v>4</v>
      </c>
      <c r="G56" s="11" t="s">
        <v>52</v>
      </c>
      <c r="H56" s="11" t="s">
        <v>53</v>
      </c>
      <c r="I56" s="11">
        <v>40.883948254107104</v>
      </c>
      <c r="J56" s="11">
        <v>-73.9542946193706</v>
      </c>
      <c r="K56" s="11">
        <v>299</v>
      </c>
      <c r="L56" s="11">
        <v>16.811062665755699</v>
      </c>
      <c r="M56" s="11">
        <v>64.804298612099203</v>
      </c>
      <c r="N56" s="11" t="s">
        <v>57</v>
      </c>
      <c r="O56" s="11" t="s">
        <v>60</v>
      </c>
      <c r="P56" s="11">
        <v>0</v>
      </c>
      <c r="Q56" s="11">
        <v>-0.15102135860191801</v>
      </c>
      <c r="R56" s="11">
        <v>49</v>
      </c>
      <c r="S56" s="11">
        <v>20</v>
      </c>
      <c r="T56" s="11">
        <v>285.05238479526798</v>
      </c>
      <c r="U56" s="11">
        <v>9.8604713793868299</v>
      </c>
      <c r="V56" s="11" t="s">
        <v>56</v>
      </c>
    </row>
    <row r="57" spans="1:22" x14ac:dyDescent="0.3">
      <c r="A57" s="9">
        <v>45352.190972222197</v>
      </c>
      <c r="B57" s="10">
        <v>45352</v>
      </c>
      <c r="C57" s="11">
        <v>2024</v>
      </c>
      <c r="D57" s="11">
        <v>3</v>
      </c>
      <c r="E57" s="11">
        <v>1</v>
      </c>
      <c r="F57" s="11">
        <v>4</v>
      </c>
      <c r="G57" s="11" t="s">
        <v>52</v>
      </c>
      <c r="H57" s="11" t="s">
        <v>53</v>
      </c>
      <c r="I57" s="11">
        <v>40.704544536503001</v>
      </c>
      <c r="J57" s="11">
        <v>-73.725464943709099</v>
      </c>
      <c r="K57" s="11">
        <v>154</v>
      </c>
      <c r="L57" s="11">
        <v>22.8182862772974</v>
      </c>
      <c r="M57" s="11">
        <v>50.7160880174672</v>
      </c>
      <c r="N57" s="11" t="s">
        <v>54</v>
      </c>
      <c r="O57" s="11" t="s">
        <v>61</v>
      </c>
      <c r="P57" s="11">
        <v>0</v>
      </c>
      <c r="Q57" s="11">
        <v>-0.80608280991651005</v>
      </c>
      <c r="R57" s="11">
        <v>87</v>
      </c>
      <c r="S57" s="11">
        <v>11</v>
      </c>
      <c r="T57" s="11">
        <v>293.12599118392097</v>
      </c>
      <c r="U57" s="11">
        <v>20.932529293758201</v>
      </c>
      <c r="V57" s="11" t="s">
        <v>63</v>
      </c>
    </row>
    <row r="58" spans="1:22" x14ac:dyDescent="0.3">
      <c r="A58" s="9">
        <v>45352.194444444503</v>
      </c>
      <c r="B58" s="10">
        <v>45352</v>
      </c>
      <c r="C58" s="11">
        <v>2024</v>
      </c>
      <c r="D58" s="11">
        <v>3</v>
      </c>
      <c r="E58" s="11">
        <v>1</v>
      </c>
      <c r="F58" s="11">
        <v>4</v>
      </c>
      <c r="G58" s="11" t="s">
        <v>52</v>
      </c>
      <c r="H58" s="11" t="s">
        <v>53</v>
      </c>
      <c r="I58" s="11">
        <v>40.833812867879701</v>
      </c>
      <c r="J58" s="11">
        <v>-73.821479782616194</v>
      </c>
      <c r="K58" s="11">
        <v>151</v>
      </c>
      <c r="L58" s="11">
        <v>42.134866231614303</v>
      </c>
      <c r="M58" s="11">
        <v>68.152739827783705</v>
      </c>
      <c r="N58" s="11" t="s">
        <v>54</v>
      </c>
      <c r="O58" s="11" t="s">
        <v>61</v>
      </c>
      <c r="P58" s="11">
        <v>0</v>
      </c>
      <c r="Q58" s="11">
        <v>-0.288704023793875</v>
      </c>
      <c r="R58" s="11">
        <v>79</v>
      </c>
      <c r="S58" s="11">
        <v>49</v>
      </c>
      <c r="T58" s="11">
        <v>102.922071843597</v>
      </c>
      <c r="U58" s="11">
        <v>14.066453810758601</v>
      </c>
      <c r="V58" s="11" t="s">
        <v>63</v>
      </c>
    </row>
    <row r="59" spans="1:22" x14ac:dyDescent="0.3">
      <c r="A59" s="9">
        <v>45352.197916666701</v>
      </c>
      <c r="B59" s="10">
        <v>45352</v>
      </c>
      <c r="C59" s="11">
        <v>2024</v>
      </c>
      <c r="D59" s="11">
        <v>3</v>
      </c>
      <c r="E59" s="11">
        <v>1</v>
      </c>
      <c r="F59" s="11">
        <v>4</v>
      </c>
      <c r="G59" s="11" t="s">
        <v>52</v>
      </c>
      <c r="H59" s="11" t="s">
        <v>53</v>
      </c>
      <c r="I59" s="11">
        <v>40.666225948970499</v>
      </c>
      <c r="J59" s="11">
        <v>-73.842960105220499</v>
      </c>
      <c r="K59" s="11">
        <v>150</v>
      </c>
      <c r="L59" s="11">
        <v>43.632900434981003</v>
      </c>
      <c r="M59" s="11">
        <v>13.3817691091483</v>
      </c>
      <c r="N59" s="11" t="s">
        <v>57</v>
      </c>
      <c r="O59" s="11" t="s">
        <v>55</v>
      </c>
      <c r="P59" s="11">
        <v>0</v>
      </c>
      <c r="Q59" s="11">
        <v>0.77326792298845803</v>
      </c>
      <c r="R59" s="11">
        <v>1</v>
      </c>
      <c r="S59" s="11">
        <v>30</v>
      </c>
      <c r="T59" s="11">
        <v>414.14572297420898</v>
      </c>
      <c r="U59" s="11">
        <v>6.8134472095494898</v>
      </c>
      <c r="V59" s="11" t="s">
        <v>63</v>
      </c>
    </row>
    <row r="60" spans="1:22" x14ac:dyDescent="0.3">
      <c r="A60" s="9">
        <v>45352.201388888898</v>
      </c>
      <c r="B60" s="10">
        <v>45352</v>
      </c>
      <c r="C60" s="11">
        <v>2024</v>
      </c>
      <c r="D60" s="11">
        <v>3</v>
      </c>
      <c r="E60" s="11">
        <v>1</v>
      </c>
      <c r="F60" s="11">
        <v>4</v>
      </c>
      <c r="G60" s="11" t="s">
        <v>52</v>
      </c>
      <c r="H60" s="11" t="s">
        <v>53</v>
      </c>
      <c r="I60" s="11">
        <v>40.685498770338299</v>
      </c>
      <c r="J60" s="11">
        <v>-73.955753139006305</v>
      </c>
      <c r="K60" s="11">
        <v>224</v>
      </c>
      <c r="L60" s="11">
        <v>44.028350997464202</v>
      </c>
      <c r="M60" s="11">
        <v>56.796731160226997</v>
      </c>
      <c r="N60" s="11" t="s">
        <v>57</v>
      </c>
      <c r="O60" s="11" t="s">
        <v>55</v>
      </c>
      <c r="P60" s="11">
        <v>0</v>
      </c>
      <c r="Q60" s="11">
        <v>-0.67016216709449095</v>
      </c>
      <c r="R60" s="11">
        <v>23</v>
      </c>
      <c r="S60" s="11">
        <v>30</v>
      </c>
      <c r="T60" s="11">
        <v>390.00108848243798</v>
      </c>
      <c r="U60" s="11">
        <v>19.924865076539199</v>
      </c>
      <c r="V60" s="11" t="s">
        <v>56</v>
      </c>
    </row>
    <row r="61" spans="1:22" x14ac:dyDescent="0.3">
      <c r="A61" s="9">
        <v>45352.204861111102</v>
      </c>
      <c r="B61" s="10">
        <v>45352</v>
      </c>
      <c r="C61" s="11">
        <v>2024</v>
      </c>
      <c r="D61" s="11">
        <v>3</v>
      </c>
      <c r="E61" s="11">
        <v>1</v>
      </c>
      <c r="F61" s="11">
        <v>4</v>
      </c>
      <c r="G61" s="11" t="s">
        <v>52</v>
      </c>
      <c r="H61" s="11" t="s">
        <v>53</v>
      </c>
      <c r="I61" s="11">
        <v>40.738816847077501</v>
      </c>
      <c r="J61" s="11">
        <v>-73.987310529888802</v>
      </c>
      <c r="K61" s="11">
        <v>293</v>
      </c>
      <c r="L61" s="11">
        <v>32.265040983399103</v>
      </c>
      <c r="M61" s="11">
        <v>92.770275740378295</v>
      </c>
      <c r="N61" s="11" t="s">
        <v>57</v>
      </c>
      <c r="O61" s="11" t="s">
        <v>61</v>
      </c>
      <c r="P61" s="11">
        <v>1</v>
      </c>
      <c r="Q61" s="11">
        <v>-0.93942073335230902</v>
      </c>
      <c r="R61" s="11">
        <v>64</v>
      </c>
      <c r="S61" s="11">
        <v>0</v>
      </c>
      <c r="T61" s="11">
        <v>162.553416369079</v>
      </c>
      <c r="U61" s="11">
        <v>18.598366627004399</v>
      </c>
      <c r="V61" s="11" t="s">
        <v>56</v>
      </c>
    </row>
    <row r="62" spans="1:22" x14ac:dyDescent="0.3">
      <c r="A62" s="9">
        <v>45352.208333333299</v>
      </c>
      <c r="B62" s="10">
        <v>45352</v>
      </c>
      <c r="C62" s="11">
        <v>2024</v>
      </c>
      <c r="D62" s="11">
        <v>3</v>
      </c>
      <c r="E62" s="11">
        <v>1</v>
      </c>
      <c r="F62" s="11">
        <v>5</v>
      </c>
      <c r="G62" s="11" t="s">
        <v>52</v>
      </c>
      <c r="H62" s="11" t="s">
        <v>53</v>
      </c>
      <c r="I62" s="11">
        <v>40.824977927462697</v>
      </c>
      <c r="J62" s="11">
        <v>-73.897134296204499</v>
      </c>
      <c r="K62" s="11">
        <v>57</v>
      </c>
      <c r="L62" s="11">
        <v>20.330510726738002</v>
      </c>
      <c r="M62" s="11">
        <v>28.8916312299887</v>
      </c>
      <c r="N62" s="11" t="s">
        <v>54</v>
      </c>
      <c r="O62" s="11" t="s">
        <v>55</v>
      </c>
      <c r="P62" s="11">
        <v>0</v>
      </c>
      <c r="Q62" s="11">
        <v>0.27316625108439402</v>
      </c>
      <c r="R62" s="11">
        <v>35</v>
      </c>
      <c r="S62" s="11">
        <v>43</v>
      </c>
      <c r="T62" s="11">
        <v>330.68989636683199</v>
      </c>
      <c r="U62" s="11">
        <v>20.564067962916901</v>
      </c>
      <c r="V62" s="11" t="s">
        <v>63</v>
      </c>
    </row>
    <row r="63" spans="1:22" x14ac:dyDescent="0.3">
      <c r="A63" s="9">
        <v>45352.211805555598</v>
      </c>
      <c r="B63" s="10">
        <v>45352</v>
      </c>
      <c r="C63" s="11">
        <v>2024</v>
      </c>
      <c r="D63" s="11">
        <v>3</v>
      </c>
      <c r="E63" s="11">
        <v>1</v>
      </c>
      <c r="F63" s="11">
        <v>5</v>
      </c>
      <c r="G63" s="11" t="s">
        <v>52</v>
      </c>
      <c r="H63" s="11" t="s">
        <v>53</v>
      </c>
      <c r="I63" s="11">
        <v>40.7285368212398</v>
      </c>
      <c r="J63" s="11">
        <v>-73.854226612909997</v>
      </c>
      <c r="K63" s="11">
        <v>286</v>
      </c>
      <c r="L63" s="11">
        <v>51.558359829173298</v>
      </c>
      <c r="M63" s="11">
        <v>99.641622154860897</v>
      </c>
      <c r="N63" s="11" t="s">
        <v>57</v>
      </c>
      <c r="O63" s="11" t="s">
        <v>61</v>
      </c>
      <c r="P63" s="11">
        <v>0</v>
      </c>
      <c r="Q63" s="11">
        <v>-0.62586944233094499</v>
      </c>
      <c r="R63" s="11">
        <v>34</v>
      </c>
      <c r="S63" s="11">
        <v>21</v>
      </c>
      <c r="T63" s="11">
        <v>419.47877790108203</v>
      </c>
      <c r="U63" s="11">
        <v>21.028577432693201</v>
      </c>
      <c r="V63" s="11" t="s">
        <v>56</v>
      </c>
    </row>
    <row r="64" spans="1:22" x14ac:dyDescent="0.3">
      <c r="A64" s="9">
        <v>45352.215277777803</v>
      </c>
      <c r="B64" s="10">
        <v>45352</v>
      </c>
      <c r="C64" s="11">
        <v>2024</v>
      </c>
      <c r="D64" s="11">
        <v>3</v>
      </c>
      <c r="E64" s="11">
        <v>1</v>
      </c>
      <c r="F64" s="11">
        <v>5</v>
      </c>
      <c r="G64" s="11" t="s">
        <v>52</v>
      </c>
      <c r="H64" s="11" t="s">
        <v>53</v>
      </c>
      <c r="I64" s="11">
        <v>40.761026101595697</v>
      </c>
      <c r="J64" s="11">
        <v>-73.725980728312507</v>
      </c>
      <c r="K64" s="11">
        <v>73</v>
      </c>
      <c r="L64" s="11">
        <v>5.2353744178686803</v>
      </c>
      <c r="M64" s="11">
        <v>93.555311799755202</v>
      </c>
      <c r="N64" s="11" t="s">
        <v>57</v>
      </c>
      <c r="O64" s="11" t="s">
        <v>60</v>
      </c>
      <c r="P64" s="11">
        <v>0</v>
      </c>
      <c r="Q64" s="11">
        <v>6.24303196936173E-2</v>
      </c>
      <c r="R64" s="11">
        <v>99</v>
      </c>
      <c r="S64" s="11">
        <v>22</v>
      </c>
      <c r="T64" s="11">
        <v>189.91532775000999</v>
      </c>
      <c r="U64" s="11">
        <v>11.989570745690401</v>
      </c>
      <c r="V64" s="11" t="s">
        <v>56</v>
      </c>
    </row>
    <row r="65" spans="1:22" x14ac:dyDescent="0.3">
      <c r="A65" s="9">
        <v>45352.21875</v>
      </c>
      <c r="B65" s="10">
        <v>45352</v>
      </c>
      <c r="C65" s="11">
        <v>2024</v>
      </c>
      <c r="D65" s="11">
        <v>3</v>
      </c>
      <c r="E65" s="11">
        <v>1</v>
      </c>
      <c r="F65" s="11">
        <v>5</v>
      </c>
      <c r="G65" s="11" t="s">
        <v>52</v>
      </c>
      <c r="H65" s="11" t="s">
        <v>53</v>
      </c>
      <c r="I65" s="11">
        <v>40.8870888492091</v>
      </c>
      <c r="J65" s="11">
        <v>-73.7251938038481</v>
      </c>
      <c r="K65" s="11">
        <v>14</v>
      </c>
      <c r="L65" s="11">
        <v>18.708037412131599</v>
      </c>
      <c r="M65" s="11">
        <v>42.968125176908799</v>
      </c>
      <c r="N65" s="11" t="s">
        <v>54</v>
      </c>
      <c r="O65" s="11" t="s">
        <v>61</v>
      </c>
      <c r="P65" s="11">
        <v>1</v>
      </c>
      <c r="Q65" s="11">
        <v>-0.80081424991417305</v>
      </c>
      <c r="R65" s="11">
        <v>11</v>
      </c>
      <c r="S65" s="11">
        <v>27</v>
      </c>
      <c r="T65" s="11">
        <v>243.71706940037799</v>
      </c>
      <c r="U65" s="11">
        <v>21.627124423806801</v>
      </c>
      <c r="V65" s="11" t="s">
        <v>56</v>
      </c>
    </row>
    <row r="66" spans="1:22" x14ac:dyDescent="0.3">
      <c r="A66" s="9">
        <v>45352.222222222197</v>
      </c>
      <c r="B66" s="10">
        <v>45352</v>
      </c>
      <c r="C66" s="11">
        <v>2024</v>
      </c>
      <c r="D66" s="11">
        <v>3</v>
      </c>
      <c r="E66" s="11">
        <v>1</v>
      </c>
      <c r="F66" s="11">
        <v>5</v>
      </c>
      <c r="G66" s="11" t="s">
        <v>52</v>
      </c>
      <c r="H66" s="11" t="s">
        <v>53</v>
      </c>
      <c r="I66" s="11">
        <v>40.852932854711597</v>
      </c>
      <c r="J66" s="11">
        <v>-73.818395465222494</v>
      </c>
      <c r="K66" s="11">
        <v>265</v>
      </c>
      <c r="L66" s="11">
        <v>24.339246824939199</v>
      </c>
      <c r="M66" s="11">
        <v>83.910903956885093</v>
      </c>
      <c r="N66" s="11" t="s">
        <v>54</v>
      </c>
      <c r="O66" s="11" t="s">
        <v>61</v>
      </c>
      <c r="P66" s="11">
        <v>0</v>
      </c>
      <c r="Q66" s="11">
        <v>-0.93754041702631297</v>
      </c>
      <c r="R66" s="11">
        <v>88</v>
      </c>
      <c r="S66" s="11">
        <v>1</v>
      </c>
      <c r="T66" s="11">
        <v>448.803921590909</v>
      </c>
      <c r="U66" s="11">
        <v>7.4245043538704101</v>
      </c>
      <c r="V66" s="11" t="s">
        <v>56</v>
      </c>
    </row>
    <row r="67" spans="1:22" x14ac:dyDescent="0.3">
      <c r="A67" s="9">
        <v>45352.225694444503</v>
      </c>
      <c r="B67" s="10">
        <v>45352</v>
      </c>
      <c r="C67" s="11">
        <v>2024</v>
      </c>
      <c r="D67" s="11">
        <v>3</v>
      </c>
      <c r="E67" s="11">
        <v>1</v>
      </c>
      <c r="F67" s="11">
        <v>5</v>
      </c>
      <c r="G67" s="11" t="s">
        <v>52</v>
      </c>
      <c r="H67" s="11" t="s">
        <v>53</v>
      </c>
      <c r="I67" s="11">
        <v>40.643871090290801</v>
      </c>
      <c r="J67" s="11">
        <v>-73.790379395655407</v>
      </c>
      <c r="K67" s="11">
        <v>56</v>
      </c>
      <c r="L67" s="11">
        <v>65.822089475786598</v>
      </c>
      <c r="M67" s="11">
        <v>80.975858579740603</v>
      </c>
      <c r="N67" s="11" t="s">
        <v>57</v>
      </c>
      <c r="O67" s="11" t="s">
        <v>55</v>
      </c>
      <c r="P67" s="11">
        <v>0</v>
      </c>
      <c r="Q67" s="11">
        <v>0.33046220270705401</v>
      </c>
      <c r="R67" s="11">
        <v>64</v>
      </c>
      <c r="S67" s="11">
        <v>5</v>
      </c>
      <c r="T67" s="11">
        <v>499.63577581612901</v>
      </c>
      <c r="U67" s="11">
        <v>29.807229980031899</v>
      </c>
      <c r="V67" s="11" t="s">
        <v>56</v>
      </c>
    </row>
    <row r="68" spans="1:22" x14ac:dyDescent="0.3">
      <c r="A68" s="9">
        <v>45352.229166666701</v>
      </c>
      <c r="B68" s="10">
        <v>45352</v>
      </c>
      <c r="C68" s="11">
        <v>2024</v>
      </c>
      <c r="D68" s="11">
        <v>3</v>
      </c>
      <c r="E68" s="11">
        <v>1</v>
      </c>
      <c r="F68" s="11">
        <v>5</v>
      </c>
      <c r="G68" s="11" t="s">
        <v>52</v>
      </c>
      <c r="H68" s="11" t="s">
        <v>53</v>
      </c>
      <c r="I68" s="11">
        <v>40.842310556441198</v>
      </c>
      <c r="J68" s="11">
        <v>-73.860102457312195</v>
      </c>
      <c r="K68" s="11">
        <v>144</v>
      </c>
      <c r="L68" s="11">
        <v>40.825015418713399</v>
      </c>
      <c r="M68" s="11">
        <v>46.3399856312354</v>
      </c>
      <c r="N68" s="11" t="s">
        <v>57</v>
      </c>
      <c r="O68" s="11" t="s">
        <v>60</v>
      </c>
      <c r="P68" s="11">
        <v>0</v>
      </c>
      <c r="Q68" s="11">
        <v>-0.22141980385371299</v>
      </c>
      <c r="R68" s="11">
        <v>62</v>
      </c>
      <c r="S68" s="11">
        <v>3</v>
      </c>
      <c r="T68" s="11">
        <v>325.45454744495999</v>
      </c>
      <c r="U68" s="11">
        <v>19.135917655369202</v>
      </c>
      <c r="V68" s="11" t="s">
        <v>63</v>
      </c>
    </row>
    <row r="69" spans="1:22" x14ac:dyDescent="0.3">
      <c r="A69" s="9">
        <v>45352.232638888898</v>
      </c>
      <c r="B69" s="10">
        <v>45352</v>
      </c>
      <c r="C69" s="11">
        <v>2024</v>
      </c>
      <c r="D69" s="11">
        <v>3</v>
      </c>
      <c r="E69" s="11">
        <v>1</v>
      </c>
      <c r="F69" s="11">
        <v>5</v>
      </c>
      <c r="G69" s="11" t="s">
        <v>52</v>
      </c>
      <c r="H69" s="11" t="s">
        <v>53</v>
      </c>
      <c r="I69" s="11">
        <v>40.804200223789302</v>
      </c>
      <c r="J69" s="11">
        <v>-73.840192071209302</v>
      </c>
      <c r="K69" s="11">
        <v>115</v>
      </c>
      <c r="L69" s="11">
        <v>16.839692438276099</v>
      </c>
      <c r="M69" s="11">
        <v>93.731140372633902</v>
      </c>
      <c r="N69" s="11" t="s">
        <v>57</v>
      </c>
      <c r="O69" s="11" t="s">
        <v>61</v>
      </c>
      <c r="P69" s="11">
        <v>0</v>
      </c>
      <c r="Q69" s="11">
        <v>0.860055269964205</v>
      </c>
      <c r="R69" s="11">
        <v>23</v>
      </c>
      <c r="S69" s="11">
        <v>6</v>
      </c>
      <c r="T69" s="11">
        <v>68.8691036811408</v>
      </c>
      <c r="U69" s="11">
        <v>5.3146655583686897</v>
      </c>
      <c r="V69" s="11" t="s">
        <v>56</v>
      </c>
    </row>
    <row r="70" spans="1:22" x14ac:dyDescent="0.3">
      <c r="A70" s="9">
        <v>45352.236111111102</v>
      </c>
      <c r="B70" s="10">
        <v>45352</v>
      </c>
      <c r="C70" s="11">
        <v>2024</v>
      </c>
      <c r="D70" s="11">
        <v>3</v>
      </c>
      <c r="E70" s="11">
        <v>1</v>
      </c>
      <c r="F70" s="11">
        <v>5</v>
      </c>
      <c r="G70" s="11" t="s">
        <v>52</v>
      </c>
      <c r="H70" s="11" t="s">
        <v>53</v>
      </c>
      <c r="I70" s="11">
        <v>40.732021132175703</v>
      </c>
      <c r="J70" s="11">
        <v>-73.713808444811605</v>
      </c>
      <c r="K70" s="11">
        <v>11</v>
      </c>
      <c r="L70" s="11">
        <v>44.2696612084329</v>
      </c>
      <c r="M70" s="11">
        <v>62.258861054791403</v>
      </c>
      <c r="N70" s="11" t="s">
        <v>57</v>
      </c>
      <c r="O70" s="11" t="s">
        <v>60</v>
      </c>
      <c r="P70" s="11">
        <v>0</v>
      </c>
      <c r="Q70" s="11">
        <v>0.79240035356534499</v>
      </c>
      <c r="R70" s="11">
        <v>94</v>
      </c>
      <c r="S70" s="11">
        <v>5</v>
      </c>
      <c r="T70" s="11">
        <v>128.41737681900901</v>
      </c>
      <c r="U70" s="11">
        <v>9.4040955736247192</v>
      </c>
      <c r="V70" s="11" t="s">
        <v>63</v>
      </c>
    </row>
    <row r="71" spans="1:22" x14ac:dyDescent="0.3">
      <c r="A71" s="9">
        <v>45352.239583333299</v>
      </c>
      <c r="B71" s="10">
        <v>45352</v>
      </c>
      <c r="C71" s="11">
        <v>2024</v>
      </c>
      <c r="D71" s="11">
        <v>3</v>
      </c>
      <c r="E71" s="11">
        <v>1</v>
      </c>
      <c r="F71" s="11">
        <v>5</v>
      </c>
      <c r="G71" s="11" t="s">
        <v>52</v>
      </c>
      <c r="H71" s="11" t="s">
        <v>53</v>
      </c>
      <c r="I71" s="11">
        <v>40.6633361769263</v>
      </c>
      <c r="J71" s="11">
        <v>-73.9133011498553</v>
      </c>
      <c r="K71" s="11">
        <v>234</v>
      </c>
      <c r="L71" s="11">
        <v>43.861673340217401</v>
      </c>
      <c r="M71" s="11">
        <v>98.614027834293296</v>
      </c>
      <c r="N71" s="11" t="s">
        <v>59</v>
      </c>
      <c r="O71" s="11" t="s">
        <v>60</v>
      </c>
      <c r="P71" s="11">
        <v>0</v>
      </c>
      <c r="Q71" s="11">
        <v>0.56735203886549601</v>
      </c>
      <c r="R71" s="11">
        <v>92</v>
      </c>
      <c r="S71" s="11">
        <v>24</v>
      </c>
      <c r="T71" s="11">
        <v>170.103429953502</v>
      </c>
      <c r="U71" s="11">
        <v>14.901411174617801</v>
      </c>
      <c r="V71" s="11" t="s">
        <v>56</v>
      </c>
    </row>
    <row r="72" spans="1:22" x14ac:dyDescent="0.3">
      <c r="A72" s="9">
        <v>45352.243055555598</v>
      </c>
      <c r="B72" s="10">
        <v>45352</v>
      </c>
      <c r="C72" s="11">
        <v>2024</v>
      </c>
      <c r="D72" s="11">
        <v>3</v>
      </c>
      <c r="E72" s="11">
        <v>1</v>
      </c>
      <c r="F72" s="11">
        <v>5</v>
      </c>
      <c r="G72" s="11" t="s">
        <v>52</v>
      </c>
      <c r="H72" s="11" t="s">
        <v>53</v>
      </c>
      <c r="I72" s="11">
        <v>40.769751027371498</v>
      </c>
      <c r="J72" s="11">
        <v>-73.721106912964004</v>
      </c>
      <c r="K72" s="11">
        <v>246</v>
      </c>
      <c r="L72" s="11">
        <v>12.333480518892999</v>
      </c>
      <c r="M72" s="11">
        <v>92.514586669118003</v>
      </c>
      <c r="N72" s="11" t="s">
        <v>59</v>
      </c>
      <c r="O72" s="11" t="s">
        <v>60</v>
      </c>
      <c r="P72" s="11">
        <v>0</v>
      </c>
      <c r="Q72" s="11">
        <v>0.33374686387171298</v>
      </c>
      <c r="R72" s="11">
        <v>8</v>
      </c>
      <c r="S72" s="11">
        <v>26</v>
      </c>
      <c r="T72" s="11">
        <v>242.9756859524</v>
      </c>
      <c r="U72" s="11">
        <v>6.6058120608583399</v>
      </c>
      <c r="V72" s="11" t="s">
        <v>56</v>
      </c>
    </row>
    <row r="73" spans="1:22" x14ac:dyDescent="0.3">
      <c r="A73" s="9">
        <v>45352.246527777803</v>
      </c>
      <c r="B73" s="10">
        <v>45352</v>
      </c>
      <c r="C73" s="11">
        <v>2024</v>
      </c>
      <c r="D73" s="11">
        <v>3</v>
      </c>
      <c r="E73" s="11">
        <v>1</v>
      </c>
      <c r="F73" s="11">
        <v>5</v>
      </c>
      <c r="G73" s="11" t="s">
        <v>52</v>
      </c>
      <c r="H73" s="11" t="s">
        <v>53</v>
      </c>
      <c r="I73" s="11">
        <v>40.697005647912299</v>
      </c>
      <c r="J73" s="11">
        <v>-73.946924944120695</v>
      </c>
      <c r="K73" s="11">
        <v>13</v>
      </c>
      <c r="L73" s="11">
        <v>8.5673878286500091</v>
      </c>
      <c r="M73" s="11">
        <v>77.265649707123998</v>
      </c>
      <c r="N73" s="11" t="s">
        <v>59</v>
      </c>
      <c r="O73" s="11" t="s">
        <v>61</v>
      </c>
      <c r="P73" s="11">
        <v>0</v>
      </c>
      <c r="Q73" s="11">
        <v>0.97915222242809796</v>
      </c>
      <c r="R73" s="11">
        <v>93</v>
      </c>
      <c r="S73" s="11">
        <v>23</v>
      </c>
      <c r="T73" s="11">
        <v>198.21755123249801</v>
      </c>
      <c r="U73" s="11">
        <v>8.31187675312907</v>
      </c>
      <c r="V73" s="11" t="s">
        <v>56</v>
      </c>
    </row>
    <row r="74" spans="1:22" x14ac:dyDescent="0.3">
      <c r="A74" s="9">
        <v>45352.25</v>
      </c>
      <c r="B74" s="10">
        <v>45352</v>
      </c>
      <c r="C74" s="11">
        <v>2024</v>
      </c>
      <c r="D74" s="11">
        <v>3</v>
      </c>
      <c r="E74" s="11">
        <v>1</v>
      </c>
      <c r="F74" s="11">
        <v>6</v>
      </c>
      <c r="G74" s="11" t="s">
        <v>52</v>
      </c>
      <c r="H74" s="11" t="s">
        <v>53</v>
      </c>
      <c r="I74" s="11">
        <v>40.856072773228298</v>
      </c>
      <c r="J74" s="11">
        <v>-73.790002890533302</v>
      </c>
      <c r="K74" s="11">
        <v>176</v>
      </c>
      <c r="L74" s="11">
        <v>60.361476211847801</v>
      </c>
      <c r="M74" s="11">
        <v>31.246595913537998</v>
      </c>
      <c r="N74" s="11" t="s">
        <v>57</v>
      </c>
      <c r="O74" s="11" t="s">
        <v>55</v>
      </c>
      <c r="P74" s="11">
        <v>0</v>
      </c>
      <c r="Q74" s="11">
        <v>-0.78147362244151297</v>
      </c>
      <c r="R74" s="11">
        <v>28</v>
      </c>
      <c r="S74" s="11">
        <v>46</v>
      </c>
      <c r="T74" s="11">
        <v>251.37698188695501</v>
      </c>
      <c r="U74" s="11">
        <v>23.1954802388552</v>
      </c>
      <c r="V74" s="11" t="s">
        <v>63</v>
      </c>
    </row>
    <row r="75" spans="1:22" x14ac:dyDescent="0.3">
      <c r="A75" s="9">
        <v>45352.253472222197</v>
      </c>
      <c r="B75" s="10">
        <v>45352</v>
      </c>
      <c r="C75" s="11">
        <v>2024</v>
      </c>
      <c r="D75" s="11">
        <v>3</v>
      </c>
      <c r="E75" s="11">
        <v>1</v>
      </c>
      <c r="F75" s="11">
        <v>6</v>
      </c>
      <c r="G75" s="11" t="s">
        <v>52</v>
      </c>
      <c r="H75" s="11" t="s">
        <v>53</v>
      </c>
      <c r="I75" s="11">
        <v>40.869171627861697</v>
      </c>
      <c r="J75" s="11">
        <v>-73.913494315191699</v>
      </c>
      <c r="K75" s="11">
        <v>176</v>
      </c>
      <c r="L75" s="11">
        <v>76.100808523294205</v>
      </c>
      <c r="M75" s="11">
        <v>95.370551787544798</v>
      </c>
      <c r="N75" s="11" t="s">
        <v>57</v>
      </c>
      <c r="O75" s="11" t="s">
        <v>58</v>
      </c>
      <c r="P75" s="11">
        <v>0</v>
      </c>
      <c r="Q75" s="11">
        <v>0.99543495873436305</v>
      </c>
      <c r="R75" s="11">
        <v>19</v>
      </c>
      <c r="S75" s="11">
        <v>23</v>
      </c>
      <c r="T75" s="11">
        <v>286.011369511667</v>
      </c>
      <c r="U75" s="11">
        <v>18.531052594849498</v>
      </c>
      <c r="V75" s="11" t="s">
        <v>56</v>
      </c>
    </row>
    <row r="76" spans="1:22" x14ac:dyDescent="0.3">
      <c r="A76" s="9">
        <v>45352.256944444503</v>
      </c>
      <c r="B76" s="10">
        <v>45352</v>
      </c>
      <c r="C76" s="11">
        <v>2024</v>
      </c>
      <c r="D76" s="11">
        <v>3</v>
      </c>
      <c r="E76" s="11">
        <v>1</v>
      </c>
      <c r="F76" s="11">
        <v>6</v>
      </c>
      <c r="G76" s="11" t="s">
        <v>52</v>
      </c>
      <c r="H76" s="11" t="s">
        <v>53</v>
      </c>
      <c r="I76" s="11">
        <v>40.6935904668021</v>
      </c>
      <c r="J76" s="11">
        <v>-73.797712724937497</v>
      </c>
      <c r="K76" s="11">
        <v>95</v>
      </c>
      <c r="L76" s="11">
        <v>18.2492385569515</v>
      </c>
      <c r="M76" s="11">
        <v>20.996498078658199</v>
      </c>
      <c r="N76" s="11" t="s">
        <v>54</v>
      </c>
      <c r="O76" s="11" t="s">
        <v>55</v>
      </c>
      <c r="P76" s="11">
        <v>0</v>
      </c>
      <c r="Q76" s="11">
        <v>0.56478062681341001</v>
      </c>
      <c r="R76" s="11">
        <v>2</v>
      </c>
      <c r="S76" s="11">
        <v>39</v>
      </c>
      <c r="T76" s="11">
        <v>272.72682649063302</v>
      </c>
      <c r="U76" s="11">
        <v>21.536330280697499</v>
      </c>
      <c r="V76" s="11" t="s">
        <v>56</v>
      </c>
    </row>
    <row r="77" spans="1:22" x14ac:dyDescent="0.3">
      <c r="A77" s="9">
        <v>45352.260416666701</v>
      </c>
      <c r="B77" s="10">
        <v>45352</v>
      </c>
      <c r="C77" s="11">
        <v>2024</v>
      </c>
      <c r="D77" s="11">
        <v>3</v>
      </c>
      <c r="E77" s="11">
        <v>1</v>
      </c>
      <c r="F77" s="11">
        <v>6</v>
      </c>
      <c r="G77" s="11" t="s">
        <v>52</v>
      </c>
      <c r="H77" s="11" t="s">
        <v>53</v>
      </c>
      <c r="I77" s="11">
        <v>40.804500524498302</v>
      </c>
      <c r="J77" s="11">
        <v>-73.951879702273303</v>
      </c>
      <c r="K77" s="11">
        <v>54</v>
      </c>
      <c r="L77" s="11">
        <v>77.879249351861702</v>
      </c>
      <c r="M77" s="11">
        <v>26.052238212547</v>
      </c>
      <c r="N77" s="11" t="s">
        <v>59</v>
      </c>
      <c r="O77" s="11" t="s">
        <v>61</v>
      </c>
      <c r="P77" s="11">
        <v>0</v>
      </c>
      <c r="Q77" s="11">
        <v>0.73837216245078097</v>
      </c>
      <c r="R77" s="11">
        <v>10</v>
      </c>
      <c r="S77" s="11">
        <v>49</v>
      </c>
      <c r="T77" s="11">
        <v>479.25556164076397</v>
      </c>
      <c r="U77" s="11">
        <v>17.964474166683299</v>
      </c>
      <c r="V77" s="11" t="s">
        <v>62</v>
      </c>
    </row>
    <row r="78" spans="1:22" x14ac:dyDescent="0.3">
      <c r="A78" s="9">
        <v>45352.263888888898</v>
      </c>
      <c r="B78" s="10">
        <v>45352</v>
      </c>
      <c r="C78" s="11">
        <v>2024</v>
      </c>
      <c r="D78" s="11">
        <v>3</v>
      </c>
      <c r="E78" s="11">
        <v>1</v>
      </c>
      <c r="F78" s="11">
        <v>6</v>
      </c>
      <c r="G78" s="11" t="s">
        <v>52</v>
      </c>
      <c r="H78" s="11" t="s">
        <v>53</v>
      </c>
      <c r="I78" s="11">
        <v>40.867636565249001</v>
      </c>
      <c r="J78" s="11">
        <v>-73.731736430569399</v>
      </c>
      <c r="K78" s="11">
        <v>200</v>
      </c>
      <c r="L78" s="11">
        <v>37.7857414762898</v>
      </c>
      <c r="M78" s="11">
        <v>78.312780887234695</v>
      </c>
      <c r="N78" s="11" t="s">
        <v>59</v>
      </c>
      <c r="O78" s="11" t="s">
        <v>61</v>
      </c>
      <c r="P78" s="11">
        <v>0</v>
      </c>
      <c r="Q78" s="11">
        <v>-0.99693355269342199</v>
      </c>
      <c r="R78" s="11">
        <v>77</v>
      </c>
      <c r="S78" s="11">
        <v>16</v>
      </c>
      <c r="T78" s="11">
        <v>188.28042961611499</v>
      </c>
      <c r="U78" s="11">
        <v>13.0375935756215</v>
      </c>
      <c r="V78" s="11" t="s">
        <v>63</v>
      </c>
    </row>
    <row r="79" spans="1:22" x14ac:dyDescent="0.3">
      <c r="A79" s="9">
        <v>45352.267361111102</v>
      </c>
      <c r="B79" s="10">
        <v>45352</v>
      </c>
      <c r="C79" s="11">
        <v>2024</v>
      </c>
      <c r="D79" s="11">
        <v>3</v>
      </c>
      <c r="E79" s="11">
        <v>1</v>
      </c>
      <c r="F79" s="11">
        <v>6</v>
      </c>
      <c r="G79" s="11" t="s">
        <v>52</v>
      </c>
      <c r="H79" s="11" t="s">
        <v>53</v>
      </c>
      <c r="I79" s="11">
        <v>40.808622093881297</v>
      </c>
      <c r="J79" s="11">
        <v>-73.907098385375605</v>
      </c>
      <c r="K79" s="11">
        <v>236</v>
      </c>
      <c r="L79" s="11">
        <v>66.908665946542698</v>
      </c>
      <c r="M79" s="11">
        <v>15.460302206921799</v>
      </c>
      <c r="N79" s="11" t="s">
        <v>59</v>
      </c>
      <c r="O79" s="11" t="s">
        <v>61</v>
      </c>
      <c r="P79" s="11">
        <v>0</v>
      </c>
      <c r="Q79" s="11">
        <v>0.48062574214317799</v>
      </c>
      <c r="R79" s="11">
        <v>63</v>
      </c>
      <c r="S79" s="11">
        <v>18</v>
      </c>
      <c r="T79" s="11">
        <v>110.06733809347899</v>
      </c>
      <c r="U79" s="11">
        <v>17.5812426908339</v>
      </c>
      <c r="V79" s="11" t="s">
        <v>56</v>
      </c>
    </row>
    <row r="80" spans="1:22" x14ac:dyDescent="0.3">
      <c r="A80" s="9">
        <v>45352.270833333299</v>
      </c>
      <c r="B80" s="10">
        <v>45352</v>
      </c>
      <c r="C80" s="11">
        <v>2024</v>
      </c>
      <c r="D80" s="11">
        <v>3</v>
      </c>
      <c r="E80" s="11">
        <v>1</v>
      </c>
      <c r="F80" s="11">
        <v>6</v>
      </c>
      <c r="G80" s="11" t="s">
        <v>52</v>
      </c>
      <c r="H80" s="11" t="s">
        <v>53</v>
      </c>
      <c r="I80" s="11">
        <v>40.736312664651898</v>
      </c>
      <c r="J80" s="11">
        <v>-73.859784605215793</v>
      </c>
      <c r="K80" s="11">
        <v>147</v>
      </c>
      <c r="L80" s="11">
        <v>11.6236769670322</v>
      </c>
      <c r="M80" s="11">
        <v>93.090491544295205</v>
      </c>
      <c r="N80" s="11" t="s">
        <v>54</v>
      </c>
      <c r="O80" s="11" t="s">
        <v>55</v>
      </c>
      <c r="P80" s="11">
        <v>0</v>
      </c>
      <c r="Q80" s="11">
        <v>-0.41926807375389102</v>
      </c>
      <c r="R80" s="11">
        <v>89</v>
      </c>
      <c r="S80" s="11">
        <v>29</v>
      </c>
      <c r="T80" s="11">
        <v>228.284064624168</v>
      </c>
      <c r="U80" s="11">
        <v>6.3385117398450799</v>
      </c>
      <c r="V80" s="11" t="s">
        <v>56</v>
      </c>
    </row>
    <row r="81" spans="1:22" x14ac:dyDescent="0.3">
      <c r="A81" s="9">
        <v>45352.274305555598</v>
      </c>
      <c r="B81" s="10">
        <v>45352</v>
      </c>
      <c r="C81" s="11">
        <v>2024</v>
      </c>
      <c r="D81" s="11">
        <v>3</v>
      </c>
      <c r="E81" s="11">
        <v>1</v>
      </c>
      <c r="F81" s="11">
        <v>6</v>
      </c>
      <c r="G81" s="11" t="s">
        <v>52</v>
      </c>
      <c r="H81" s="11" t="s">
        <v>53</v>
      </c>
      <c r="I81" s="11">
        <v>40.603761362604899</v>
      </c>
      <c r="J81" s="11">
        <v>-73.972348547648807</v>
      </c>
      <c r="K81" s="11">
        <v>155</v>
      </c>
      <c r="L81" s="11">
        <v>21.143661842276099</v>
      </c>
      <c r="M81" s="11">
        <v>97.515092315853096</v>
      </c>
      <c r="N81" s="11" t="s">
        <v>54</v>
      </c>
      <c r="O81" s="11" t="s">
        <v>61</v>
      </c>
      <c r="P81" s="11">
        <v>0</v>
      </c>
      <c r="Q81" s="11">
        <v>0.68776098439654199</v>
      </c>
      <c r="R81" s="11">
        <v>95</v>
      </c>
      <c r="S81" s="11">
        <v>4</v>
      </c>
      <c r="T81" s="11">
        <v>495.180651724227</v>
      </c>
      <c r="U81" s="11">
        <v>24.291517475980399</v>
      </c>
      <c r="V81" s="11" t="s">
        <v>56</v>
      </c>
    </row>
    <row r="82" spans="1:22" x14ac:dyDescent="0.3">
      <c r="A82" s="9">
        <v>45352.277777777803</v>
      </c>
      <c r="B82" s="10">
        <v>45352</v>
      </c>
      <c r="C82" s="11">
        <v>2024</v>
      </c>
      <c r="D82" s="11">
        <v>3</v>
      </c>
      <c r="E82" s="11">
        <v>1</v>
      </c>
      <c r="F82" s="11">
        <v>6</v>
      </c>
      <c r="G82" s="11" t="s">
        <v>52</v>
      </c>
      <c r="H82" s="11" t="s">
        <v>53</v>
      </c>
      <c r="I82" s="11">
        <v>40.731156481189601</v>
      </c>
      <c r="J82" s="11">
        <v>-73.752934356303598</v>
      </c>
      <c r="K82" s="11">
        <v>81</v>
      </c>
      <c r="L82" s="11">
        <v>68.879614086913705</v>
      </c>
      <c r="M82" s="11">
        <v>44.075870496079297</v>
      </c>
      <c r="N82" s="11" t="s">
        <v>59</v>
      </c>
      <c r="O82" s="11" t="s">
        <v>55</v>
      </c>
      <c r="P82" s="11">
        <v>1</v>
      </c>
      <c r="Q82" s="11">
        <v>4.6107467116011699E-2</v>
      </c>
      <c r="R82" s="11">
        <v>67</v>
      </c>
      <c r="S82" s="11">
        <v>2</v>
      </c>
      <c r="T82" s="11">
        <v>282.70106184060103</v>
      </c>
      <c r="U82" s="11">
        <v>8.2448364279657298</v>
      </c>
      <c r="V82" s="11" t="s">
        <v>56</v>
      </c>
    </row>
    <row r="83" spans="1:22" x14ac:dyDescent="0.3">
      <c r="A83" s="9">
        <v>45352.28125</v>
      </c>
      <c r="B83" s="10">
        <v>45352</v>
      </c>
      <c r="C83" s="11">
        <v>2024</v>
      </c>
      <c r="D83" s="11">
        <v>3</v>
      </c>
      <c r="E83" s="11">
        <v>1</v>
      </c>
      <c r="F83" s="11">
        <v>6</v>
      </c>
      <c r="G83" s="11" t="s">
        <v>52</v>
      </c>
      <c r="H83" s="11" t="s">
        <v>53</v>
      </c>
      <c r="I83" s="11">
        <v>40.876865246607103</v>
      </c>
      <c r="J83" s="11">
        <v>-73.8800051298103</v>
      </c>
      <c r="K83" s="11">
        <v>255</v>
      </c>
      <c r="L83" s="11">
        <v>24.749644051236402</v>
      </c>
      <c r="M83" s="11">
        <v>66.791666101575402</v>
      </c>
      <c r="N83" s="11" t="s">
        <v>57</v>
      </c>
      <c r="O83" s="11" t="s">
        <v>61</v>
      </c>
      <c r="P83" s="11">
        <v>0</v>
      </c>
      <c r="Q83" s="11">
        <v>0.144396750820521</v>
      </c>
      <c r="R83" s="11">
        <v>60</v>
      </c>
      <c r="S83" s="11">
        <v>12</v>
      </c>
      <c r="T83" s="11">
        <v>120.67574823359701</v>
      </c>
      <c r="U83" s="11">
        <v>12.0028410384844</v>
      </c>
      <c r="V83" s="11" t="s">
        <v>56</v>
      </c>
    </row>
    <row r="84" spans="1:22" x14ac:dyDescent="0.3">
      <c r="A84" s="9">
        <v>45352.284722222197</v>
      </c>
      <c r="B84" s="10">
        <v>45352</v>
      </c>
      <c r="C84" s="11">
        <v>2024</v>
      </c>
      <c r="D84" s="11">
        <v>3</v>
      </c>
      <c r="E84" s="11">
        <v>1</v>
      </c>
      <c r="F84" s="11">
        <v>6</v>
      </c>
      <c r="G84" s="11" t="s">
        <v>52</v>
      </c>
      <c r="H84" s="11" t="s">
        <v>53</v>
      </c>
      <c r="I84" s="11">
        <v>40.730495787631803</v>
      </c>
      <c r="J84" s="11">
        <v>-73.891621377699394</v>
      </c>
      <c r="K84" s="11">
        <v>56</v>
      </c>
      <c r="L84" s="11">
        <v>47.601084651467502</v>
      </c>
      <c r="M84" s="11">
        <v>90.008094236537801</v>
      </c>
      <c r="N84" s="11" t="s">
        <v>59</v>
      </c>
      <c r="O84" s="11" t="s">
        <v>61</v>
      </c>
      <c r="P84" s="11">
        <v>0</v>
      </c>
      <c r="Q84" s="11">
        <v>0.20598219510165</v>
      </c>
      <c r="R84" s="11">
        <v>3</v>
      </c>
      <c r="S84" s="11">
        <v>43</v>
      </c>
      <c r="T84" s="11">
        <v>444.96075873288999</v>
      </c>
      <c r="U84" s="11">
        <v>29.642294253698999</v>
      </c>
      <c r="V84" s="11" t="s">
        <v>56</v>
      </c>
    </row>
    <row r="85" spans="1:22" x14ac:dyDescent="0.3">
      <c r="A85" s="9">
        <v>45352.288194444503</v>
      </c>
      <c r="B85" s="10">
        <v>45352</v>
      </c>
      <c r="C85" s="11">
        <v>2024</v>
      </c>
      <c r="D85" s="11">
        <v>3</v>
      </c>
      <c r="E85" s="11">
        <v>1</v>
      </c>
      <c r="F85" s="11">
        <v>6</v>
      </c>
      <c r="G85" s="11" t="s">
        <v>52</v>
      </c>
      <c r="H85" s="11" t="s">
        <v>53</v>
      </c>
      <c r="I85" s="11">
        <v>40.745875800019199</v>
      </c>
      <c r="J85" s="11">
        <v>-73.874817166360998</v>
      </c>
      <c r="K85" s="11">
        <v>99</v>
      </c>
      <c r="L85" s="11">
        <v>42.3157968305647</v>
      </c>
      <c r="M85" s="11">
        <v>69.419722092144099</v>
      </c>
      <c r="N85" s="11" t="s">
        <v>57</v>
      </c>
      <c r="O85" s="11" t="s">
        <v>60</v>
      </c>
      <c r="P85" s="11">
        <v>0</v>
      </c>
      <c r="Q85" s="11">
        <v>7.9259890200024094E-2</v>
      </c>
      <c r="R85" s="11">
        <v>60</v>
      </c>
      <c r="S85" s="11">
        <v>16</v>
      </c>
      <c r="T85" s="11">
        <v>258.977893693662</v>
      </c>
      <c r="U85" s="11">
        <v>12.5247784482086</v>
      </c>
      <c r="V85" s="11" t="s">
        <v>63</v>
      </c>
    </row>
    <row r="86" spans="1:22" x14ac:dyDescent="0.3">
      <c r="A86" s="9">
        <v>45352.291666666701</v>
      </c>
      <c r="B86" s="10">
        <v>45352</v>
      </c>
      <c r="C86" s="11">
        <v>2024</v>
      </c>
      <c r="D86" s="11">
        <v>3</v>
      </c>
      <c r="E86" s="11">
        <v>1</v>
      </c>
      <c r="F86" s="11">
        <v>7</v>
      </c>
      <c r="G86" s="11" t="s">
        <v>52</v>
      </c>
      <c r="H86" s="11" t="s">
        <v>53</v>
      </c>
      <c r="I86" s="11">
        <v>40.7305418625714</v>
      </c>
      <c r="J86" s="11">
        <v>-73.714395981510904</v>
      </c>
      <c r="K86" s="11">
        <v>204</v>
      </c>
      <c r="L86" s="11">
        <v>72.282332187057804</v>
      </c>
      <c r="M86" s="11">
        <v>13.8035039433727</v>
      </c>
      <c r="N86" s="11" t="s">
        <v>57</v>
      </c>
      <c r="O86" s="11" t="s">
        <v>60</v>
      </c>
      <c r="P86" s="11">
        <v>0</v>
      </c>
      <c r="Q86" s="11">
        <v>0.73625092241182299</v>
      </c>
      <c r="R86" s="11">
        <v>49</v>
      </c>
      <c r="S86" s="11">
        <v>6</v>
      </c>
      <c r="T86" s="11">
        <v>191.25228028249199</v>
      </c>
      <c r="U86" s="11">
        <v>27.166896999793</v>
      </c>
      <c r="V86" s="11" t="s">
        <v>56</v>
      </c>
    </row>
    <row r="87" spans="1:22" x14ac:dyDescent="0.3">
      <c r="A87" s="9">
        <v>45352.295138888898</v>
      </c>
      <c r="B87" s="10">
        <v>45352</v>
      </c>
      <c r="C87" s="11">
        <v>2024</v>
      </c>
      <c r="D87" s="11">
        <v>3</v>
      </c>
      <c r="E87" s="11">
        <v>1</v>
      </c>
      <c r="F87" s="11">
        <v>7</v>
      </c>
      <c r="G87" s="11" t="s">
        <v>52</v>
      </c>
      <c r="H87" s="11" t="s">
        <v>53</v>
      </c>
      <c r="I87" s="11">
        <v>40.755200218779599</v>
      </c>
      <c r="J87" s="11">
        <v>-73.982057558534393</v>
      </c>
      <c r="K87" s="11">
        <v>276</v>
      </c>
      <c r="L87" s="11">
        <v>44.7267094554227</v>
      </c>
      <c r="M87" s="11">
        <v>75.0917986349789</v>
      </c>
      <c r="N87" s="11" t="s">
        <v>54</v>
      </c>
      <c r="O87" s="11" t="s">
        <v>61</v>
      </c>
      <c r="P87" s="11">
        <v>0</v>
      </c>
      <c r="Q87" s="11">
        <v>-0.29875967826525701</v>
      </c>
      <c r="R87" s="11">
        <v>83</v>
      </c>
      <c r="S87" s="11">
        <v>48</v>
      </c>
      <c r="T87" s="11">
        <v>395.99840089392302</v>
      </c>
      <c r="U87" s="11">
        <v>5.0758538216746798</v>
      </c>
      <c r="V87" s="11" t="s">
        <v>56</v>
      </c>
    </row>
    <row r="88" spans="1:22" x14ac:dyDescent="0.3">
      <c r="A88" s="9">
        <v>45352.298611111102</v>
      </c>
      <c r="B88" s="10">
        <v>45352</v>
      </c>
      <c r="C88" s="11">
        <v>2024</v>
      </c>
      <c r="D88" s="11">
        <v>3</v>
      </c>
      <c r="E88" s="11">
        <v>1</v>
      </c>
      <c r="F88" s="11">
        <v>7</v>
      </c>
      <c r="G88" s="11" t="s">
        <v>52</v>
      </c>
      <c r="H88" s="11" t="s">
        <v>53</v>
      </c>
      <c r="I88" s="11">
        <v>40.717797581585202</v>
      </c>
      <c r="J88" s="11">
        <v>-73.953966227560699</v>
      </c>
      <c r="K88" s="11">
        <v>12</v>
      </c>
      <c r="L88" s="11">
        <v>33.485444619215201</v>
      </c>
      <c r="M88" s="11">
        <v>92.087952757549402</v>
      </c>
      <c r="N88" s="11" t="s">
        <v>57</v>
      </c>
      <c r="O88" s="11" t="s">
        <v>58</v>
      </c>
      <c r="P88" s="11">
        <v>0</v>
      </c>
      <c r="Q88" s="11">
        <v>0.452870186143008</v>
      </c>
      <c r="R88" s="11">
        <v>58</v>
      </c>
      <c r="S88" s="11">
        <v>17</v>
      </c>
      <c r="T88" s="11">
        <v>132.554824890752</v>
      </c>
      <c r="U88" s="11">
        <v>5.0835607031509902</v>
      </c>
      <c r="V88" s="11" t="s">
        <v>56</v>
      </c>
    </row>
    <row r="89" spans="1:22" x14ac:dyDescent="0.3">
      <c r="A89" s="9">
        <v>45352.302083333299</v>
      </c>
      <c r="B89" s="10">
        <v>45352</v>
      </c>
      <c r="C89" s="11">
        <v>2024</v>
      </c>
      <c r="D89" s="11">
        <v>3</v>
      </c>
      <c r="E89" s="11">
        <v>1</v>
      </c>
      <c r="F89" s="11">
        <v>7</v>
      </c>
      <c r="G89" s="11" t="s">
        <v>52</v>
      </c>
      <c r="H89" s="11" t="s">
        <v>53</v>
      </c>
      <c r="I89" s="11">
        <v>40.705392998932197</v>
      </c>
      <c r="J89" s="11">
        <v>-73.825815985587894</v>
      </c>
      <c r="K89" s="11">
        <v>258</v>
      </c>
      <c r="L89" s="11">
        <v>46.105890165483601</v>
      </c>
      <c r="M89" s="11">
        <v>46.184200746738</v>
      </c>
      <c r="N89" s="11" t="s">
        <v>57</v>
      </c>
      <c r="O89" s="11" t="s">
        <v>61</v>
      </c>
      <c r="P89" s="11">
        <v>0</v>
      </c>
      <c r="Q89" s="11">
        <v>-7.38146711498055E-2</v>
      </c>
      <c r="R89" s="11">
        <v>31</v>
      </c>
      <c r="S89" s="11">
        <v>26</v>
      </c>
      <c r="T89" s="11">
        <v>343.15496812552101</v>
      </c>
      <c r="U89" s="11">
        <v>18.987468912198</v>
      </c>
      <c r="V89" s="11" t="s">
        <v>56</v>
      </c>
    </row>
    <row r="90" spans="1:22" x14ac:dyDescent="0.3">
      <c r="A90" s="9">
        <v>45352.305555555598</v>
      </c>
      <c r="B90" s="10">
        <v>45352</v>
      </c>
      <c r="C90" s="11">
        <v>2024</v>
      </c>
      <c r="D90" s="11">
        <v>3</v>
      </c>
      <c r="E90" s="11">
        <v>1</v>
      </c>
      <c r="F90" s="11">
        <v>7</v>
      </c>
      <c r="G90" s="11" t="s">
        <v>52</v>
      </c>
      <c r="H90" s="11" t="s">
        <v>53</v>
      </c>
      <c r="I90" s="11">
        <v>40.740609538499399</v>
      </c>
      <c r="J90" s="11">
        <v>-73.726455957269295</v>
      </c>
      <c r="K90" s="11">
        <v>50</v>
      </c>
      <c r="L90" s="11">
        <v>76.496390969874398</v>
      </c>
      <c r="M90" s="11">
        <v>51.086794345997497</v>
      </c>
      <c r="N90" s="11" t="s">
        <v>54</v>
      </c>
      <c r="O90" s="11" t="s">
        <v>58</v>
      </c>
      <c r="P90" s="11">
        <v>1</v>
      </c>
      <c r="Q90" s="11">
        <v>-0.39411631022419402</v>
      </c>
      <c r="R90" s="11">
        <v>64</v>
      </c>
      <c r="S90" s="11">
        <v>14</v>
      </c>
      <c r="T90" s="11">
        <v>488.19283857759598</v>
      </c>
      <c r="U90" s="11">
        <v>6.1746032730175902</v>
      </c>
      <c r="V90" s="11" t="s">
        <v>56</v>
      </c>
    </row>
    <row r="91" spans="1:22" x14ac:dyDescent="0.3">
      <c r="A91" s="9">
        <v>45352.309027777803</v>
      </c>
      <c r="B91" s="10">
        <v>45352</v>
      </c>
      <c r="C91" s="11">
        <v>2024</v>
      </c>
      <c r="D91" s="11">
        <v>3</v>
      </c>
      <c r="E91" s="11">
        <v>1</v>
      </c>
      <c r="F91" s="11">
        <v>7</v>
      </c>
      <c r="G91" s="11" t="s">
        <v>52</v>
      </c>
      <c r="H91" s="11" t="s">
        <v>53</v>
      </c>
      <c r="I91" s="11">
        <v>40.808918127924002</v>
      </c>
      <c r="J91" s="11">
        <v>-73.972156327627999</v>
      </c>
      <c r="K91" s="11">
        <v>243</v>
      </c>
      <c r="L91" s="11">
        <v>18.777667270456</v>
      </c>
      <c r="M91" s="11">
        <v>36.3325314386624</v>
      </c>
      <c r="N91" s="11" t="s">
        <v>59</v>
      </c>
      <c r="O91" s="11" t="s">
        <v>55</v>
      </c>
      <c r="P91" s="11">
        <v>0</v>
      </c>
      <c r="Q91" s="11">
        <v>-0.17866437364684601</v>
      </c>
      <c r="R91" s="11">
        <v>17</v>
      </c>
      <c r="S91" s="11">
        <v>20</v>
      </c>
      <c r="T91" s="11">
        <v>436.579670109934</v>
      </c>
      <c r="U91" s="11">
        <v>20.5489464925524</v>
      </c>
      <c r="V91" s="11" t="s">
        <v>56</v>
      </c>
    </row>
    <row r="92" spans="1:22" x14ac:dyDescent="0.3">
      <c r="A92" s="9">
        <v>45352.3125</v>
      </c>
      <c r="B92" s="10">
        <v>45352</v>
      </c>
      <c r="C92" s="11">
        <v>2024</v>
      </c>
      <c r="D92" s="11">
        <v>3</v>
      </c>
      <c r="E92" s="11">
        <v>1</v>
      </c>
      <c r="F92" s="11">
        <v>7</v>
      </c>
      <c r="G92" s="11" t="s">
        <v>52</v>
      </c>
      <c r="H92" s="11" t="s">
        <v>53</v>
      </c>
      <c r="I92" s="11">
        <v>40.771244586071099</v>
      </c>
      <c r="J92" s="11">
        <v>-73.728649680226496</v>
      </c>
      <c r="K92" s="11">
        <v>146</v>
      </c>
      <c r="L92" s="11">
        <v>7.5641139515551199</v>
      </c>
      <c r="M92" s="11">
        <v>20.999440896506002</v>
      </c>
      <c r="N92" s="11" t="s">
        <v>54</v>
      </c>
      <c r="O92" s="11" t="s">
        <v>61</v>
      </c>
      <c r="P92" s="11">
        <v>1</v>
      </c>
      <c r="Q92" s="11">
        <v>0.55347769206321795</v>
      </c>
      <c r="R92" s="11">
        <v>98</v>
      </c>
      <c r="S92" s="11">
        <v>15</v>
      </c>
      <c r="T92" s="11">
        <v>473.51708390575499</v>
      </c>
      <c r="U92" s="11">
        <v>29.973091096460799</v>
      </c>
      <c r="V92" s="11" t="s">
        <v>56</v>
      </c>
    </row>
    <row r="93" spans="1:22" x14ac:dyDescent="0.3">
      <c r="A93" s="9">
        <v>45352.315972222197</v>
      </c>
      <c r="B93" s="10">
        <v>45352</v>
      </c>
      <c r="C93" s="11">
        <v>2024</v>
      </c>
      <c r="D93" s="11">
        <v>3</v>
      </c>
      <c r="E93" s="11">
        <v>1</v>
      </c>
      <c r="F93" s="11">
        <v>7</v>
      </c>
      <c r="G93" s="11" t="s">
        <v>52</v>
      </c>
      <c r="H93" s="11" t="s">
        <v>53</v>
      </c>
      <c r="I93" s="11">
        <v>40.700873418775799</v>
      </c>
      <c r="J93" s="11">
        <v>-73.804592828186699</v>
      </c>
      <c r="K93" s="11">
        <v>238</v>
      </c>
      <c r="L93" s="11">
        <v>18.507264706515301</v>
      </c>
      <c r="M93" s="11">
        <v>11.6046771048058</v>
      </c>
      <c r="N93" s="11" t="s">
        <v>54</v>
      </c>
      <c r="O93" s="11" t="s">
        <v>60</v>
      </c>
      <c r="P93" s="11">
        <v>0</v>
      </c>
      <c r="Q93" s="11">
        <v>0.74450345122816997</v>
      </c>
      <c r="R93" s="11">
        <v>9</v>
      </c>
      <c r="S93" s="11">
        <v>38</v>
      </c>
      <c r="T93" s="11">
        <v>454.49864557048301</v>
      </c>
      <c r="U93" s="11">
        <v>11.594265688362301</v>
      </c>
      <c r="V93" s="11" t="s">
        <v>56</v>
      </c>
    </row>
    <row r="94" spans="1:22" x14ac:dyDescent="0.3">
      <c r="A94" s="9">
        <v>45352.319444444503</v>
      </c>
      <c r="B94" s="10">
        <v>45352</v>
      </c>
      <c r="C94" s="11">
        <v>2024</v>
      </c>
      <c r="D94" s="11">
        <v>3</v>
      </c>
      <c r="E94" s="11">
        <v>1</v>
      </c>
      <c r="F94" s="11">
        <v>7</v>
      </c>
      <c r="G94" s="11" t="s">
        <v>52</v>
      </c>
      <c r="H94" s="11" t="s">
        <v>53</v>
      </c>
      <c r="I94" s="11">
        <v>40.672707101565699</v>
      </c>
      <c r="J94" s="11">
        <v>-73.837529414510897</v>
      </c>
      <c r="K94" s="11">
        <v>182</v>
      </c>
      <c r="L94" s="11">
        <v>12.3642288852111</v>
      </c>
      <c r="M94" s="11">
        <v>23.062278645442099</v>
      </c>
      <c r="N94" s="11" t="s">
        <v>57</v>
      </c>
      <c r="O94" s="11" t="s">
        <v>61</v>
      </c>
      <c r="P94" s="11">
        <v>0</v>
      </c>
      <c r="Q94" s="11">
        <v>0.447857295403297</v>
      </c>
      <c r="R94" s="11">
        <v>10</v>
      </c>
      <c r="S94" s="11">
        <v>31</v>
      </c>
      <c r="T94" s="11">
        <v>490.52866588805699</v>
      </c>
      <c r="U94" s="11">
        <v>20.5493720124846</v>
      </c>
      <c r="V94" s="11" t="s">
        <v>56</v>
      </c>
    </row>
    <row r="95" spans="1:22" x14ac:dyDescent="0.3">
      <c r="A95" s="9">
        <v>45352.322916666701</v>
      </c>
      <c r="B95" s="10">
        <v>45352</v>
      </c>
      <c r="C95" s="11">
        <v>2024</v>
      </c>
      <c r="D95" s="11">
        <v>3</v>
      </c>
      <c r="E95" s="11">
        <v>1</v>
      </c>
      <c r="F95" s="11">
        <v>7</v>
      </c>
      <c r="G95" s="11" t="s">
        <v>52</v>
      </c>
      <c r="H95" s="11" t="s">
        <v>53</v>
      </c>
      <c r="I95" s="11">
        <v>40.7759254683046</v>
      </c>
      <c r="J95" s="11">
        <v>-73.705710534976802</v>
      </c>
      <c r="K95" s="11">
        <v>89</v>
      </c>
      <c r="L95" s="11">
        <v>10.7753704319958</v>
      </c>
      <c r="M95" s="11">
        <v>36.478111097708002</v>
      </c>
      <c r="N95" s="11" t="s">
        <v>54</v>
      </c>
      <c r="O95" s="11" t="s">
        <v>58</v>
      </c>
      <c r="P95" s="11">
        <v>0</v>
      </c>
      <c r="Q95" s="11">
        <v>-0.92134700342769704</v>
      </c>
      <c r="R95" s="11">
        <v>19</v>
      </c>
      <c r="S95" s="11">
        <v>42</v>
      </c>
      <c r="T95" s="11">
        <v>136.494379977812</v>
      </c>
      <c r="U95" s="11">
        <v>19.163455164701599</v>
      </c>
      <c r="V95" s="11" t="s">
        <v>56</v>
      </c>
    </row>
    <row r="96" spans="1:22" x14ac:dyDescent="0.3">
      <c r="A96" s="9">
        <v>45352.326388888898</v>
      </c>
      <c r="B96" s="10">
        <v>45352</v>
      </c>
      <c r="C96" s="11">
        <v>2024</v>
      </c>
      <c r="D96" s="11">
        <v>3</v>
      </c>
      <c r="E96" s="11">
        <v>1</v>
      </c>
      <c r="F96" s="11">
        <v>7</v>
      </c>
      <c r="G96" s="11" t="s">
        <v>52</v>
      </c>
      <c r="H96" s="11" t="s">
        <v>53</v>
      </c>
      <c r="I96" s="11">
        <v>40.864937330236501</v>
      </c>
      <c r="J96" s="11">
        <v>-73.934774058713302</v>
      </c>
      <c r="K96" s="11">
        <v>113</v>
      </c>
      <c r="L96" s="11">
        <v>28.514995651301199</v>
      </c>
      <c r="M96" s="11">
        <v>71.213281231712699</v>
      </c>
      <c r="N96" s="11" t="s">
        <v>59</v>
      </c>
      <c r="O96" s="11" t="s">
        <v>58</v>
      </c>
      <c r="P96" s="11">
        <v>1</v>
      </c>
      <c r="Q96" s="11">
        <v>-0.63829841635138296</v>
      </c>
      <c r="R96" s="11">
        <v>25</v>
      </c>
      <c r="S96" s="11">
        <v>31</v>
      </c>
      <c r="T96" s="11">
        <v>305.10991427282102</v>
      </c>
      <c r="U96" s="11">
        <v>16.679060969242499</v>
      </c>
      <c r="V96" s="11" t="s">
        <v>56</v>
      </c>
    </row>
    <row r="97" spans="1:22" x14ac:dyDescent="0.3">
      <c r="A97" s="9">
        <v>45352.329861111102</v>
      </c>
      <c r="B97" s="10">
        <v>45352</v>
      </c>
      <c r="C97" s="11">
        <v>2024</v>
      </c>
      <c r="D97" s="11">
        <v>3</v>
      </c>
      <c r="E97" s="11">
        <v>1</v>
      </c>
      <c r="F97" s="11">
        <v>7</v>
      </c>
      <c r="G97" s="11" t="s">
        <v>52</v>
      </c>
      <c r="H97" s="11" t="s">
        <v>53</v>
      </c>
      <c r="I97" s="11">
        <v>40.668441558672399</v>
      </c>
      <c r="J97" s="11">
        <v>-73.813235992207893</v>
      </c>
      <c r="K97" s="11">
        <v>225</v>
      </c>
      <c r="L97" s="11">
        <v>6.8018421796560098</v>
      </c>
      <c r="M97" s="11">
        <v>83.0851443754173</v>
      </c>
      <c r="N97" s="11" t="s">
        <v>59</v>
      </c>
      <c r="O97" s="11" t="s">
        <v>61</v>
      </c>
      <c r="P97" s="11">
        <v>0</v>
      </c>
      <c r="Q97" s="11">
        <v>-5.8105046619725903E-2</v>
      </c>
      <c r="R97" s="11">
        <v>72</v>
      </c>
      <c r="S97" s="11">
        <v>27</v>
      </c>
      <c r="T97" s="11">
        <v>172.04289848799399</v>
      </c>
      <c r="U97" s="11">
        <v>9.3100148249100698</v>
      </c>
      <c r="V97" s="11" t="s">
        <v>56</v>
      </c>
    </row>
    <row r="98" spans="1:22" x14ac:dyDescent="0.3">
      <c r="A98" s="9">
        <v>45352.333333333299</v>
      </c>
      <c r="B98" s="10">
        <v>45352</v>
      </c>
      <c r="C98" s="11">
        <v>2024</v>
      </c>
      <c r="D98" s="11">
        <v>3</v>
      </c>
      <c r="E98" s="11">
        <v>1</v>
      </c>
      <c r="F98" s="11">
        <v>8</v>
      </c>
      <c r="G98" s="11" t="s">
        <v>52</v>
      </c>
      <c r="H98" s="11" t="s">
        <v>53</v>
      </c>
      <c r="I98" s="11">
        <v>40.665378772915197</v>
      </c>
      <c r="J98" s="11">
        <v>-73.998047106006197</v>
      </c>
      <c r="K98" s="11">
        <v>69</v>
      </c>
      <c r="L98" s="11">
        <v>32.703154193849102</v>
      </c>
      <c r="M98" s="11">
        <v>22.795183589402502</v>
      </c>
      <c r="N98" s="11" t="s">
        <v>54</v>
      </c>
      <c r="O98" s="11" t="s">
        <v>60</v>
      </c>
      <c r="P98" s="11">
        <v>0</v>
      </c>
      <c r="Q98" s="11">
        <v>-0.92130219453870299</v>
      </c>
      <c r="R98" s="11">
        <v>68</v>
      </c>
      <c r="S98" s="11">
        <v>4</v>
      </c>
      <c r="T98" s="11">
        <v>244.23014151517901</v>
      </c>
      <c r="U98" s="11">
        <v>23.552521809976099</v>
      </c>
      <c r="V98" s="11" t="s">
        <v>63</v>
      </c>
    </row>
    <row r="99" spans="1:22" x14ac:dyDescent="0.3">
      <c r="A99" s="9">
        <v>45352.336805555598</v>
      </c>
      <c r="B99" s="10">
        <v>45352</v>
      </c>
      <c r="C99" s="11">
        <v>2024</v>
      </c>
      <c r="D99" s="11">
        <v>3</v>
      </c>
      <c r="E99" s="11">
        <v>1</v>
      </c>
      <c r="F99" s="11">
        <v>8</v>
      </c>
      <c r="G99" s="11" t="s">
        <v>52</v>
      </c>
      <c r="H99" s="11" t="s">
        <v>53</v>
      </c>
      <c r="I99" s="11">
        <v>40.713170796746802</v>
      </c>
      <c r="J99" s="11">
        <v>-73.995988108486301</v>
      </c>
      <c r="K99" s="11">
        <v>258</v>
      </c>
      <c r="L99" s="11">
        <v>19.914206581146701</v>
      </c>
      <c r="M99" s="11">
        <v>56.7338314488847</v>
      </c>
      <c r="N99" s="11" t="s">
        <v>54</v>
      </c>
      <c r="O99" s="11" t="s">
        <v>61</v>
      </c>
      <c r="P99" s="11">
        <v>0</v>
      </c>
      <c r="Q99" s="11">
        <v>-0.977814862700354</v>
      </c>
      <c r="R99" s="11">
        <v>23</v>
      </c>
      <c r="S99" s="11">
        <v>4</v>
      </c>
      <c r="T99" s="11">
        <v>57.328503315760898</v>
      </c>
      <c r="U99" s="11">
        <v>14.2349168870056</v>
      </c>
      <c r="V99" s="11" t="s">
        <v>56</v>
      </c>
    </row>
    <row r="100" spans="1:22" x14ac:dyDescent="0.3">
      <c r="A100" s="9">
        <v>45352.340277777803</v>
      </c>
      <c r="B100" s="10">
        <v>45352</v>
      </c>
      <c r="C100" s="11">
        <v>2024</v>
      </c>
      <c r="D100" s="11">
        <v>3</v>
      </c>
      <c r="E100" s="11">
        <v>1</v>
      </c>
      <c r="F100" s="11">
        <v>8</v>
      </c>
      <c r="G100" s="11" t="s">
        <v>52</v>
      </c>
      <c r="H100" s="11" t="s">
        <v>53</v>
      </c>
      <c r="I100" s="11">
        <v>40.721620021127002</v>
      </c>
      <c r="J100" s="11">
        <v>-73.926517396656706</v>
      </c>
      <c r="K100" s="11">
        <v>163</v>
      </c>
      <c r="L100" s="11">
        <v>15.453738570416901</v>
      </c>
      <c r="M100" s="11">
        <v>78.791403053523098</v>
      </c>
      <c r="N100" s="11" t="s">
        <v>59</v>
      </c>
      <c r="O100" s="11" t="s">
        <v>61</v>
      </c>
      <c r="P100" s="11">
        <v>0</v>
      </c>
      <c r="Q100" s="11">
        <v>7.2545207256331207E-2</v>
      </c>
      <c r="R100" s="11">
        <v>88</v>
      </c>
      <c r="S100" s="11">
        <v>48</v>
      </c>
      <c r="T100" s="11">
        <v>361.28701844723298</v>
      </c>
      <c r="U100" s="11">
        <v>23.542359200373198</v>
      </c>
      <c r="V100" s="11" t="s">
        <v>56</v>
      </c>
    </row>
    <row r="101" spans="1:22" x14ac:dyDescent="0.3">
      <c r="A101" s="9">
        <v>45352.34375</v>
      </c>
      <c r="B101" s="10">
        <v>45352</v>
      </c>
      <c r="C101" s="11">
        <v>2024</v>
      </c>
      <c r="D101" s="11">
        <v>3</v>
      </c>
      <c r="E101" s="11">
        <v>1</v>
      </c>
      <c r="F101" s="11">
        <v>8</v>
      </c>
      <c r="G101" s="11" t="s">
        <v>52</v>
      </c>
      <c r="H101" s="11" t="s">
        <v>53</v>
      </c>
      <c r="I101" s="11">
        <v>40.627708213691697</v>
      </c>
      <c r="J101" s="11">
        <v>-73.887577473498496</v>
      </c>
      <c r="K101" s="11">
        <v>32</v>
      </c>
      <c r="L101" s="11">
        <v>39.4804826995287</v>
      </c>
      <c r="M101" s="11">
        <v>94.701841036476495</v>
      </c>
      <c r="N101" s="11" t="s">
        <v>59</v>
      </c>
      <c r="O101" s="11" t="s">
        <v>61</v>
      </c>
      <c r="P101" s="11">
        <v>0</v>
      </c>
      <c r="Q101" s="11">
        <v>-0.87345348778548904</v>
      </c>
      <c r="R101" s="11">
        <v>79</v>
      </c>
      <c r="S101" s="11">
        <v>37</v>
      </c>
      <c r="T101" s="11">
        <v>281.645299660185</v>
      </c>
      <c r="U101" s="11">
        <v>25.2597964316221</v>
      </c>
      <c r="V101" s="11" t="s">
        <v>56</v>
      </c>
    </row>
    <row r="102" spans="1:22" x14ac:dyDescent="0.3">
      <c r="A102" s="9">
        <v>45352.347222222197</v>
      </c>
      <c r="B102" s="10">
        <v>45352</v>
      </c>
      <c r="C102" s="11">
        <v>2024</v>
      </c>
      <c r="D102" s="11">
        <v>3</v>
      </c>
      <c r="E102" s="11">
        <v>1</v>
      </c>
      <c r="F102" s="11">
        <v>8</v>
      </c>
      <c r="G102" s="11" t="s">
        <v>52</v>
      </c>
      <c r="H102" s="11" t="s">
        <v>53</v>
      </c>
      <c r="I102" s="11">
        <v>40.847188970589798</v>
      </c>
      <c r="J102" s="11">
        <v>-73.9784600882831</v>
      </c>
      <c r="K102" s="11">
        <v>248</v>
      </c>
      <c r="L102" s="11">
        <v>39.371490265616302</v>
      </c>
      <c r="M102" s="11">
        <v>16.440377958875899</v>
      </c>
      <c r="N102" s="11" t="s">
        <v>57</v>
      </c>
      <c r="O102" s="11" t="s">
        <v>58</v>
      </c>
      <c r="P102" s="11">
        <v>0</v>
      </c>
      <c r="Q102" s="11">
        <v>0.99804043415502197</v>
      </c>
      <c r="R102" s="11">
        <v>44</v>
      </c>
      <c r="S102" s="11">
        <v>22</v>
      </c>
      <c r="T102" s="11">
        <v>136.899958200443</v>
      </c>
      <c r="U102" s="11">
        <v>11.6662335649273</v>
      </c>
      <c r="V102" s="11" t="s">
        <v>56</v>
      </c>
    </row>
    <row r="103" spans="1:22" x14ac:dyDescent="0.3">
      <c r="A103" s="9">
        <v>45352.350694444503</v>
      </c>
      <c r="B103" s="10">
        <v>45352</v>
      </c>
      <c r="C103" s="11">
        <v>2024</v>
      </c>
      <c r="D103" s="11">
        <v>3</v>
      </c>
      <c r="E103" s="11">
        <v>1</v>
      </c>
      <c r="F103" s="11">
        <v>8</v>
      </c>
      <c r="G103" s="11" t="s">
        <v>52</v>
      </c>
      <c r="H103" s="11" t="s">
        <v>53</v>
      </c>
      <c r="I103" s="11">
        <v>40.743332412557301</v>
      </c>
      <c r="J103" s="11">
        <v>-73.967715745702193</v>
      </c>
      <c r="K103" s="11">
        <v>187</v>
      </c>
      <c r="L103" s="11">
        <v>53.5234162402569</v>
      </c>
      <c r="M103" s="11">
        <v>91.567898536875802</v>
      </c>
      <c r="N103" s="11" t="s">
        <v>54</v>
      </c>
      <c r="O103" s="11" t="s">
        <v>58</v>
      </c>
      <c r="P103" s="11">
        <v>0</v>
      </c>
      <c r="Q103" s="11">
        <v>0.156560442024055</v>
      </c>
      <c r="R103" s="11">
        <v>44</v>
      </c>
      <c r="S103" s="11">
        <v>42</v>
      </c>
      <c r="T103" s="11">
        <v>449.04526575378401</v>
      </c>
      <c r="U103" s="11">
        <v>27.226808523096</v>
      </c>
      <c r="V103" s="11" t="s">
        <v>56</v>
      </c>
    </row>
    <row r="104" spans="1:22" x14ac:dyDescent="0.3">
      <c r="A104" s="9">
        <v>45352.354166666701</v>
      </c>
      <c r="B104" s="10">
        <v>45352</v>
      </c>
      <c r="C104" s="11">
        <v>2024</v>
      </c>
      <c r="D104" s="11">
        <v>3</v>
      </c>
      <c r="E104" s="11">
        <v>1</v>
      </c>
      <c r="F104" s="11">
        <v>8</v>
      </c>
      <c r="G104" s="11" t="s">
        <v>52</v>
      </c>
      <c r="H104" s="11" t="s">
        <v>53</v>
      </c>
      <c r="I104" s="11">
        <v>40.780228081213302</v>
      </c>
      <c r="J104" s="11">
        <v>-73.746254868138806</v>
      </c>
      <c r="K104" s="11">
        <v>230</v>
      </c>
      <c r="L104" s="11">
        <v>56.564507665474601</v>
      </c>
      <c r="M104" s="11">
        <v>36.354926809744804</v>
      </c>
      <c r="N104" s="11" t="s">
        <v>59</v>
      </c>
      <c r="O104" s="11" t="s">
        <v>60</v>
      </c>
      <c r="P104" s="11">
        <v>0</v>
      </c>
      <c r="Q104" s="11">
        <v>-0.94887129367834999</v>
      </c>
      <c r="R104" s="11">
        <v>64</v>
      </c>
      <c r="S104" s="11">
        <v>11</v>
      </c>
      <c r="T104" s="11">
        <v>72.952034284935905</v>
      </c>
      <c r="U104" s="11">
        <v>14.4333628111298</v>
      </c>
      <c r="V104" s="11" t="s">
        <v>56</v>
      </c>
    </row>
    <row r="105" spans="1:22" x14ac:dyDescent="0.3">
      <c r="A105" s="9">
        <v>45352.357638888898</v>
      </c>
      <c r="B105" s="10">
        <v>45352</v>
      </c>
      <c r="C105" s="11">
        <v>2024</v>
      </c>
      <c r="D105" s="11">
        <v>3</v>
      </c>
      <c r="E105" s="11">
        <v>1</v>
      </c>
      <c r="F105" s="11">
        <v>8</v>
      </c>
      <c r="G105" s="11" t="s">
        <v>52</v>
      </c>
      <c r="H105" s="11" t="s">
        <v>53</v>
      </c>
      <c r="I105" s="11">
        <v>40.846755907213797</v>
      </c>
      <c r="J105" s="11">
        <v>-73.912122542666197</v>
      </c>
      <c r="K105" s="11">
        <v>254</v>
      </c>
      <c r="L105" s="11">
        <v>14.5629583488821</v>
      </c>
      <c r="M105" s="11">
        <v>71.8824257619451</v>
      </c>
      <c r="N105" s="11" t="s">
        <v>54</v>
      </c>
      <c r="O105" s="11" t="s">
        <v>61</v>
      </c>
      <c r="P105" s="11">
        <v>0</v>
      </c>
      <c r="Q105" s="11">
        <v>-0.95184693711220003</v>
      </c>
      <c r="R105" s="11">
        <v>28</v>
      </c>
      <c r="S105" s="11">
        <v>47</v>
      </c>
      <c r="T105" s="11">
        <v>264.54494088103598</v>
      </c>
      <c r="U105" s="11">
        <v>9.3541829026386694</v>
      </c>
      <c r="V105" s="11" t="s">
        <v>56</v>
      </c>
    </row>
    <row r="106" spans="1:22" x14ac:dyDescent="0.3">
      <c r="A106" s="9">
        <v>45352.361111111102</v>
      </c>
      <c r="B106" s="10">
        <v>45352</v>
      </c>
      <c r="C106" s="11">
        <v>2024</v>
      </c>
      <c r="D106" s="11">
        <v>3</v>
      </c>
      <c r="E106" s="11">
        <v>1</v>
      </c>
      <c r="F106" s="11">
        <v>8</v>
      </c>
      <c r="G106" s="11" t="s">
        <v>52</v>
      </c>
      <c r="H106" s="11" t="s">
        <v>53</v>
      </c>
      <c r="I106" s="11">
        <v>40.887453702597099</v>
      </c>
      <c r="J106" s="11">
        <v>-73.991651057534597</v>
      </c>
      <c r="K106" s="11">
        <v>176</v>
      </c>
      <c r="L106" s="11">
        <v>43.396581742290998</v>
      </c>
      <c r="M106" s="11">
        <v>78.619736999486307</v>
      </c>
      <c r="N106" s="11" t="s">
        <v>59</v>
      </c>
      <c r="O106" s="11" t="s">
        <v>61</v>
      </c>
      <c r="P106" s="11">
        <v>0</v>
      </c>
      <c r="Q106" s="11">
        <v>-0.38300140870383398</v>
      </c>
      <c r="R106" s="11">
        <v>36</v>
      </c>
      <c r="S106" s="11">
        <v>1</v>
      </c>
      <c r="T106" s="11">
        <v>91.986720433999295</v>
      </c>
      <c r="U106" s="11">
        <v>5.3534286733399803</v>
      </c>
      <c r="V106" s="11" t="s">
        <v>63</v>
      </c>
    </row>
    <row r="107" spans="1:22" x14ac:dyDescent="0.3">
      <c r="A107" s="9">
        <v>45352.364583333299</v>
      </c>
      <c r="B107" s="10">
        <v>45352</v>
      </c>
      <c r="C107" s="11">
        <v>2024</v>
      </c>
      <c r="D107" s="11">
        <v>3</v>
      </c>
      <c r="E107" s="11">
        <v>1</v>
      </c>
      <c r="F107" s="11">
        <v>8</v>
      </c>
      <c r="G107" s="11" t="s">
        <v>52</v>
      </c>
      <c r="H107" s="11" t="s">
        <v>53</v>
      </c>
      <c r="I107" s="11">
        <v>40.752600008747102</v>
      </c>
      <c r="J107" s="11">
        <v>-73.797227513328707</v>
      </c>
      <c r="K107" s="11">
        <v>167</v>
      </c>
      <c r="L107" s="11">
        <v>47.284701359904403</v>
      </c>
      <c r="M107" s="11">
        <v>90.512353217510906</v>
      </c>
      <c r="N107" s="11" t="s">
        <v>54</v>
      </c>
      <c r="O107" s="11" t="s">
        <v>55</v>
      </c>
      <c r="P107" s="11">
        <v>0</v>
      </c>
      <c r="Q107" s="11">
        <v>0.14576313689884801</v>
      </c>
      <c r="R107" s="11">
        <v>5</v>
      </c>
      <c r="S107" s="11">
        <v>38</v>
      </c>
      <c r="T107" s="11">
        <v>59.590899522410098</v>
      </c>
      <c r="U107" s="11">
        <v>18.416022983640101</v>
      </c>
      <c r="V107" s="11" t="s">
        <v>56</v>
      </c>
    </row>
    <row r="108" spans="1:22" x14ac:dyDescent="0.3">
      <c r="A108" s="9">
        <v>45352.368055555598</v>
      </c>
      <c r="B108" s="10">
        <v>45352</v>
      </c>
      <c r="C108" s="11">
        <v>2024</v>
      </c>
      <c r="D108" s="11">
        <v>3</v>
      </c>
      <c r="E108" s="11">
        <v>1</v>
      </c>
      <c r="F108" s="11">
        <v>8</v>
      </c>
      <c r="G108" s="11" t="s">
        <v>52</v>
      </c>
      <c r="H108" s="11" t="s">
        <v>53</v>
      </c>
      <c r="I108" s="11">
        <v>40.835105283503601</v>
      </c>
      <c r="J108" s="11">
        <v>-73.907013463201594</v>
      </c>
      <c r="K108" s="11">
        <v>267</v>
      </c>
      <c r="L108" s="11">
        <v>29.513286334499099</v>
      </c>
      <c r="M108" s="11">
        <v>49.869421027385798</v>
      </c>
      <c r="N108" s="11" t="s">
        <v>54</v>
      </c>
      <c r="O108" s="11" t="s">
        <v>61</v>
      </c>
      <c r="P108" s="11">
        <v>0</v>
      </c>
      <c r="Q108" s="11">
        <v>-0.237650302255769</v>
      </c>
      <c r="R108" s="11">
        <v>57</v>
      </c>
      <c r="S108" s="11">
        <v>19</v>
      </c>
      <c r="T108" s="11">
        <v>326.23251589848502</v>
      </c>
      <c r="U108" s="11">
        <v>15.850933613493099</v>
      </c>
      <c r="V108" s="11" t="s">
        <v>56</v>
      </c>
    </row>
    <row r="109" spans="1:22" x14ac:dyDescent="0.3">
      <c r="A109" s="9">
        <v>45352.371527777803</v>
      </c>
      <c r="B109" s="10">
        <v>45352</v>
      </c>
      <c r="C109" s="11">
        <v>2024</v>
      </c>
      <c r="D109" s="11">
        <v>3</v>
      </c>
      <c r="E109" s="11">
        <v>1</v>
      </c>
      <c r="F109" s="11">
        <v>8</v>
      </c>
      <c r="G109" s="11" t="s">
        <v>52</v>
      </c>
      <c r="H109" s="11" t="s">
        <v>53</v>
      </c>
      <c r="I109" s="11">
        <v>40.770409608142899</v>
      </c>
      <c r="J109" s="11">
        <v>-73.839638706373705</v>
      </c>
      <c r="K109" s="11">
        <v>206</v>
      </c>
      <c r="L109" s="11">
        <v>18.8566194695074</v>
      </c>
      <c r="M109" s="11">
        <v>75.243807590189405</v>
      </c>
      <c r="N109" s="11" t="s">
        <v>57</v>
      </c>
      <c r="O109" s="11" t="s">
        <v>60</v>
      </c>
      <c r="P109" s="11">
        <v>1</v>
      </c>
      <c r="Q109" s="11">
        <v>-0.409532293740763</v>
      </c>
      <c r="R109" s="11">
        <v>11</v>
      </c>
      <c r="S109" s="11">
        <v>46</v>
      </c>
      <c r="T109" s="11">
        <v>340.87696930086298</v>
      </c>
      <c r="U109" s="11">
        <v>26.528375578415702</v>
      </c>
      <c r="V109" s="11" t="s">
        <v>56</v>
      </c>
    </row>
    <row r="110" spans="1:22" x14ac:dyDescent="0.3">
      <c r="A110" s="9">
        <v>45352.375</v>
      </c>
      <c r="B110" s="10">
        <v>45352</v>
      </c>
      <c r="C110" s="11">
        <v>2024</v>
      </c>
      <c r="D110" s="11">
        <v>3</v>
      </c>
      <c r="E110" s="11">
        <v>1</v>
      </c>
      <c r="F110" s="11">
        <v>9</v>
      </c>
      <c r="G110" s="11" t="s">
        <v>52</v>
      </c>
      <c r="H110" s="11" t="s">
        <v>53</v>
      </c>
      <c r="I110" s="11">
        <v>40.835620564013098</v>
      </c>
      <c r="J110" s="11">
        <v>-73.805534741432794</v>
      </c>
      <c r="K110" s="11">
        <v>43</v>
      </c>
      <c r="L110" s="11">
        <v>8.3548364921062799</v>
      </c>
      <c r="M110" s="11">
        <v>80.958684646457499</v>
      </c>
      <c r="N110" s="11" t="s">
        <v>54</v>
      </c>
      <c r="O110" s="11" t="s">
        <v>60</v>
      </c>
      <c r="P110" s="11">
        <v>0</v>
      </c>
      <c r="Q110" s="11">
        <v>0.65368366315608395</v>
      </c>
      <c r="R110" s="11">
        <v>46</v>
      </c>
      <c r="S110" s="11">
        <v>48</v>
      </c>
      <c r="T110" s="11">
        <v>448.940234776777</v>
      </c>
      <c r="U110" s="11">
        <v>27.661464222729698</v>
      </c>
      <c r="V110" s="11" t="s">
        <v>56</v>
      </c>
    </row>
    <row r="111" spans="1:22" x14ac:dyDescent="0.3">
      <c r="A111" s="9">
        <v>45352.378472222197</v>
      </c>
      <c r="B111" s="10">
        <v>45352</v>
      </c>
      <c r="C111" s="11">
        <v>2024</v>
      </c>
      <c r="D111" s="11">
        <v>3</v>
      </c>
      <c r="E111" s="11">
        <v>1</v>
      </c>
      <c r="F111" s="11">
        <v>9</v>
      </c>
      <c r="G111" s="11" t="s">
        <v>52</v>
      </c>
      <c r="H111" s="11" t="s">
        <v>53</v>
      </c>
      <c r="I111" s="11">
        <v>40.713504105289303</v>
      </c>
      <c r="J111" s="11">
        <v>-73.974603879035698</v>
      </c>
      <c r="K111" s="11">
        <v>202</v>
      </c>
      <c r="L111" s="11">
        <v>12.8577938276526</v>
      </c>
      <c r="M111" s="11">
        <v>71.254139620727699</v>
      </c>
      <c r="N111" s="11" t="s">
        <v>59</v>
      </c>
      <c r="O111" s="11" t="s">
        <v>58</v>
      </c>
      <c r="P111" s="11">
        <v>0</v>
      </c>
      <c r="Q111" s="11">
        <v>0.65185905090748497</v>
      </c>
      <c r="R111" s="11">
        <v>77</v>
      </c>
      <c r="S111" s="11">
        <v>33</v>
      </c>
      <c r="T111" s="11">
        <v>470.678993735635</v>
      </c>
      <c r="U111" s="11">
        <v>20.6084507041565</v>
      </c>
      <c r="V111" s="11" t="s">
        <v>56</v>
      </c>
    </row>
    <row r="112" spans="1:22" x14ac:dyDescent="0.3">
      <c r="A112" s="9">
        <v>45352.381944444503</v>
      </c>
      <c r="B112" s="10">
        <v>45352</v>
      </c>
      <c r="C112" s="11">
        <v>2024</v>
      </c>
      <c r="D112" s="11">
        <v>3</v>
      </c>
      <c r="E112" s="11">
        <v>1</v>
      </c>
      <c r="F112" s="11">
        <v>9</v>
      </c>
      <c r="G112" s="11" t="s">
        <v>52</v>
      </c>
      <c r="H112" s="11" t="s">
        <v>53</v>
      </c>
      <c r="I112" s="11">
        <v>40.771901288435302</v>
      </c>
      <c r="J112" s="11">
        <v>-73.735284337492004</v>
      </c>
      <c r="K112" s="11">
        <v>66</v>
      </c>
      <c r="L112" s="11">
        <v>79.022154405279906</v>
      </c>
      <c r="M112" s="11">
        <v>35.229872075690203</v>
      </c>
      <c r="N112" s="11" t="s">
        <v>57</v>
      </c>
      <c r="O112" s="11" t="s">
        <v>58</v>
      </c>
      <c r="P112" s="11">
        <v>0</v>
      </c>
      <c r="Q112" s="11">
        <v>-0.96468962589515495</v>
      </c>
      <c r="R112" s="11">
        <v>11</v>
      </c>
      <c r="S112" s="11">
        <v>44</v>
      </c>
      <c r="T112" s="11">
        <v>165.537646748122</v>
      </c>
      <c r="U112" s="11">
        <v>28.272553874301501</v>
      </c>
      <c r="V112" s="11" t="s">
        <v>62</v>
      </c>
    </row>
    <row r="113" spans="1:22" x14ac:dyDescent="0.3">
      <c r="A113" s="9">
        <v>45352.385416666701</v>
      </c>
      <c r="B113" s="10">
        <v>45352</v>
      </c>
      <c r="C113" s="11">
        <v>2024</v>
      </c>
      <c r="D113" s="11">
        <v>3</v>
      </c>
      <c r="E113" s="11">
        <v>1</v>
      </c>
      <c r="F113" s="11">
        <v>9</v>
      </c>
      <c r="G113" s="11" t="s">
        <v>52</v>
      </c>
      <c r="H113" s="11" t="s">
        <v>53</v>
      </c>
      <c r="I113" s="11">
        <v>40.825758860511499</v>
      </c>
      <c r="J113" s="11">
        <v>-73.873959295477405</v>
      </c>
      <c r="K113" s="11">
        <v>166</v>
      </c>
      <c r="L113" s="11">
        <v>48.6473400304967</v>
      </c>
      <c r="M113" s="11">
        <v>44.742054895983998</v>
      </c>
      <c r="N113" s="11" t="s">
        <v>57</v>
      </c>
      <c r="O113" s="11" t="s">
        <v>60</v>
      </c>
      <c r="P113" s="11">
        <v>0</v>
      </c>
      <c r="Q113" s="11">
        <v>-0.73227230628017403</v>
      </c>
      <c r="R113" s="11">
        <v>93</v>
      </c>
      <c r="S113" s="11">
        <v>13</v>
      </c>
      <c r="T113" s="11">
        <v>168.49562555858299</v>
      </c>
      <c r="U113" s="11">
        <v>11.652099600599399</v>
      </c>
      <c r="V113" s="11" t="s">
        <v>63</v>
      </c>
    </row>
    <row r="114" spans="1:22" x14ac:dyDescent="0.3">
      <c r="A114" s="9">
        <v>45352.388888888898</v>
      </c>
      <c r="B114" s="10">
        <v>45352</v>
      </c>
      <c r="C114" s="11">
        <v>2024</v>
      </c>
      <c r="D114" s="11">
        <v>3</v>
      </c>
      <c r="E114" s="11">
        <v>1</v>
      </c>
      <c r="F114" s="11">
        <v>9</v>
      </c>
      <c r="G114" s="11" t="s">
        <v>52</v>
      </c>
      <c r="H114" s="11" t="s">
        <v>53</v>
      </c>
      <c r="I114" s="11">
        <v>40.883242626098898</v>
      </c>
      <c r="J114" s="11">
        <v>-73.836182043423193</v>
      </c>
      <c r="K114" s="11">
        <v>253</v>
      </c>
      <c r="L114" s="11">
        <v>6.99765642661594</v>
      </c>
      <c r="M114" s="11">
        <v>51.365697318865202</v>
      </c>
      <c r="N114" s="11" t="s">
        <v>57</v>
      </c>
      <c r="O114" s="11" t="s">
        <v>58</v>
      </c>
      <c r="P114" s="11">
        <v>0</v>
      </c>
      <c r="Q114" s="11">
        <v>-0.59207810136624905</v>
      </c>
      <c r="R114" s="11">
        <v>88</v>
      </c>
      <c r="S114" s="11">
        <v>5</v>
      </c>
      <c r="T114" s="11">
        <v>161.81921050277899</v>
      </c>
      <c r="U114" s="11">
        <v>5.6026268927313199</v>
      </c>
      <c r="V114" s="11" t="s">
        <v>56</v>
      </c>
    </row>
    <row r="115" spans="1:22" x14ac:dyDescent="0.3">
      <c r="A115" s="9">
        <v>45352.392361111102</v>
      </c>
      <c r="B115" s="10">
        <v>45352</v>
      </c>
      <c r="C115" s="11">
        <v>2024</v>
      </c>
      <c r="D115" s="11">
        <v>3</v>
      </c>
      <c r="E115" s="11">
        <v>1</v>
      </c>
      <c r="F115" s="11">
        <v>9</v>
      </c>
      <c r="G115" s="11" t="s">
        <v>52</v>
      </c>
      <c r="H115" s="11" t="s">
        <v>53</v>
      </c>
      <c r="I115" s="11">
        <v>40.864383479179899</v>
      </c>
      <c r="J115" s="11">
        <v>-73.958384554973193</v>
      </c>
      <c r="K115" s="11">
        <v>274</v>
      </c>
      <c r="L115" s="11">
        <v>29.906190798036199</v>
      </c>
      <c r="M115" s="11">
        <v>90.265989849774996</v>
      </c>
      <c r="N115" s="11" t="s">
        <v>59</v>
      </c>
      <c r="O115" s="11" t="s">
        <v>58</v>
      </c>
      <c r="P115" s="11">
        <v>0</v>
      </c>
      <c r="Q115" s="11">
        <v>0.96492970673853096</v>
      </c>
      <c r="R115" s="11">
        <v>95</v>
      </c>
      <c r="S115" s="11">
        <v>34</v>
      </c>
      <c r="T115" s="11">
        <v>163.62144023316799</v>
      </c>
      <c r="U115" s="11">
        <v>14.0942315161544</v>
      </c>
      <c r="V115" s="11" t="s">
        <v>56</v>
      </c>
    </row>
    <row r="116" spans="1:22" x14ac:dyDescent="0.3">
      <c r="A116" s="9">
        <v>45352.395833333299</v>
      </c>
      <c r="B116" s="10">
        <v>45352</v>
      </c>
      <c r="C116" s="11">
        <v>2024</v>
      </c>
      <c r="D116" s="11">
        <v>3</v>
      </c>
      <c r="E116" s="11">
        <v>1</v>
      </c>
      <c r="F116" s="11">
        <v>9</v>
      </c>
      <c r="G116" s="11" t="s">
        <v>52</v>
      </c>
      <c r="H116" s="11" t="s">
        <v>53</v>
      </c>
      <c r="I116" s="11">
        <v>40.604934381804803</v>
      </c>
      <c r="J116" s="11">
        <v>-73.822659839862496</v>
      </c>
      <c r="K116" s="11">
        <v>44</v>
      </c>
      <c r="L116" s="11">
        <v>44.517916087384599</v>
      </c>
      <c r="M116" s="11">
        <v>86.329805335994493</v>
      </c>
      <c r="N116" s="11" t="s">
        <v>54</v>
      </c>
      <c r="O116" s="11" t="s">
        <v>58</v>
      </c>
      <c r="P116" s="11">
        <v>0</v>
      </c>
      <c r="Q116" s="11">
        <v>-0.39148401387286202</v>
      </c>
      <c r="R116" s="11">
        <v>3</v>
      </c>
      <c r="S116" s="11">
        <v>25</v>
      </c>
      <c r="T116" s="11">
        <v>346.72346201648497</v>
      </c>
      <c r="U116" s="11">
        <v>24.446176867202801</v>
      </c>
      <c r="V116" s="11" t="s">
        <v>56</v>
      </c>
    </row>
    <row r="117" spans="1:22" x14ac:dyDescent="0.3">
      <c r="A117" s="9">
        <v>45352.399305555598</v>
      </c>
      <c r="B117" s="10">
        <v>45352</v>
      </c>
      <c r="C117" s="11">
        <v>2024</v>
      </c>
      <c r="D117" s="11">
        <v>3</v>
      </c>
      <c r="E117" s="11">
        <v>1</v>
      </c>
      <c r="F117" s="11">
        <v>9</v>
      </c>
      <c r="G117" s="11" t="s">
        <v>52</v>
      </c>
      <c r="H117" s="11" t="s">
        <v>53</v>
      </c>
      <c r="I117" s="11">
        <v>40.700462434709003</v>
      </c>
      <c r="J117" s="11">
        <v>-73.856210472781498</v>
      </c>
      <c r="K117" s="11">
        <v>55</v>
      </c>
      <c r="L117" s="11">
        <v>36.050041485290002</v>
      </c>
      <c r="M117" s="11">
        <v>22.9530032728603</v>
      </c>
      <c r="N117" s="11" t="s">
        <v>59</v>
      </c>
      <c r="O117" s="11" t="s">
        <v>58</v>
      </c>
      <c r="P117" s="11">
        <v>0</v>
      </c>
      <c r="Q117" s="11">
        <v>-0.90566997352898504</v>
      </c>
      <c r="R117" s="11">
        <v>32</v>
      </c>
      <c r="S117" s="11">
        <v>11</v>
      </c>
      <c r="T117" s="11">
        <v>442.98143065464899</v>
      </c>
      <c r="U117" s="11">
        <v>7.4236875862238696</v>
      </c>
      <c r="V117" s="11" t="s">
        <v>63</v>
      </c>
    </row>
    <row r="118" spans="1:22" x14ac:dyDescent="0.3">
      <c r="A118" s="9">
        <v>45352.402777777803</v>
      </c>
      <c r="B118" s="10">
        <v>45352</v>
      </c>
      <c r="C118" s="11">
        <v>2024</v>
      </c>
      <c r="D118" s="11">
        <v>3</v>
      </c>
      <c r="E118" s="11">
        <v>1</v>
      </c>
      <c r="F118" s="11">
        <v>9</v>
      </c>
      <c r="G118" s="11" t="s">
        <v>52</v>
      </c>
      <c r="H118" s="11" t="s">
        <v>53</v>
      </c>
      <c r="I118" s="11">
        <v>40.776575504081997</v>
      </c>
      <c r="J118" s="11">
        <v>-73.925351908200597</v>
      </c>
      <c r="K118" s="11">
        <v>257</v>
      </c>
      <c r="L118" s="11">
        <v>71.518266092493207</v>
      </c>
      <c r="M118" s="11">
        <v>28.941243880434499</v>
      </c>
      <c r="N118" s="11" t="s">
        <v>54</v>
      </c>
      <c r="O118" s="11" t="s">
        <v>58</v>
      </c>
      <c r="P118" s="11">
        <v>0</v>
      </c>
      <c r="Q118" s="11">
        <v>9.0307869623128506E-2</v>
      </c>
      <c r="R118" s="11">
        <v>58</v>
      </c>
      <c r="S118" s="11">
        <v>17</v>
      </c>
      <c r="T118" s="11">
        <v>201.80752068497401</v>
      </c>
      <c r="U118" s="11">
        <v>6.9811079990282998</v>
      </c>
      <c r="V118" s="11" t="s">
        <v>56</v>
      </c>
    </row>
    <row r="119" spans="1:22" x14ac:dyDescent="0.3">
      <c r="A119" s="9">
        <v>45352.40625</v>
      </c>
      <c r="B119" s="10">
        <v>45352</v>
      </c>
      <c r="C119" s="11">
        <v>2024</v>
      </c>
      <c r="D119" s="11">
        <v>3</v>
      </c>
      <c r="E119" s="11">
        <v>1</v>
      </c>
      <c r="F119" s="11">
        <v>9</v>
      </c>
      <c r="G119" s="11" t="s">
        <v>52</v>
      </c>
      <c r="H119" s="11" t="s">
        <v>53</v>
      </c>
      <c r="I119" s="11">
        <v>40.779045648569401</v>
      </c>
      <c r="J119" s="11">
        <v>-73.915369746680597</v>
      </c>
      <c r="K119" s="11">
        <v>22</v>
      </c>
      <c r="L119" s="11">
        <v>45.317821464726599</v>
      </c>
      <c r="M119" s="11">
        <v>73.243973873330702</v>
      </c>
      <c r="N119" s="11" t="s">
        <v>59</v>
      </c>
      <c r="O119" s="11" t="s">
        <v>61</v>
      </c>
      <c r="P119" s="11">
        <v>1</v>
      </c>
      <c r="Q119" s="11">
        <v>0.77958428930401502</v>
      </c>
      <c r="R119" s="11">
        <v>90</v>
      </c>
      <c r="S119" s="11">
        <v>17</v>
      </c>
      <c r="T119" s="11">
        <v>193.321833631765</v>
      </c>
      <c r="U119" s="11">
        <v>16.8423837905205</v>
      </c>
      <c r="V119" s="11" t="s">
        <v>56</v>
      </c>
    </row>
    <row r="120" spans="1:22" x14ac:dyDescent="0.3">
      <c r="A120" s="9">
        <v>45352.409722222197</v>
      </c>
      <c r="B120" s="10">
        <v>45352</v>
      </c>
      <c r="C120" s="11">
        <v>2024</v>
      </c>
      <c r="D120" s="11">
        <v>3</v>
      </c>
      <c r="E120" s="11">
        <v>1</v>
      </c>
      <c r="F120" s="11">
        <v>9</v>
      </c>
      <c r="G120" s="11" t="s">
        <v>52</v>
      </c>
      <c r="H120" s="11" t="s">
        <v>53</v>
      </c>
      <c r="I120" s="11">
        <v>40.6188507562916</v>
      </c>
      <c r="J120" s="11">
        <v>-73.888581013611699</v>
      </c>
      <c r="K120" s="11">
        <v>293</v>
      </c>
      <c r="L120" s="11">
        <v>45.451710785548798</v>
      </c>
      <c r="M120" s="11">
        <v>65.248503289928095</v>
      </c>
      <c r="N120" s="11" t="s">
        <v>57</v>
      </c>
      <c r="O120" s="11" t="s">
        <v>60</v>
      </c>
      <c r="P120" s="11">
        <v>0</v>
      </c>
      <c r="Q120" s="11">
        <v>-3.0912623712794299E-2</v>
      </c>
      <c r="R120" s="11">
        <v>66</v>
      </c>
      <c r="S120" s="11">
        <v>49</v>
      </c>
      <c r="T120" s="11">
        <v>456.77425091503602</v>
      </c>
      <c r="U120" s="11">
        <v>20.504541255755399</v>
      </c>
      <c r="V120" s="11" t="s">
        <v>56</v>
      </c>
    </row>
    <row r="121" spans="1:22" x14ac:dyDescent="0.3">
      <c r="A121" s="9">
        <v>45352.413194444503</v>
      </c>
      <c r="B121" s="10">
        <v>45352</v>
      </c>
      <c r="C121" s="11">
        <v>2024</v>
      </c>
      <c r="D121" s="11">
        <v>3</v>
      </c>
      <c r="E121" s="11">
        <v>1</v>
      </c>
      <c r="F121" s="11">
        <v>9</v>
      </c>
      <c r="G121" s="11" t="s">
        <v>52</v>
      </c>
      <c r="H121" s="11" t="s">
        <v>53</v>
      </c>
      <c r="I121" s="11">
        <v>40.665811279099501</v>
      </c>
      <c r="J121" s="11">
        <v>-73.9317444667102</v>
      </c>
      <c r="K121" s="11">
        <v>15</v>
      </c>
      <c r="L121" s="11">
        <v>67.311159676684696</v>
      </c>
      <c r="M121" s="11">
        <v>13.2038492990987</v>
      </c>
      <c r="N121" s="11" t="s">
        <v>57</v>
      </c>
      <c r="O121" s="11" t="s">
        <v>58</v>
      </c>
      <c r="P121" s="11">
        <v>0</v>
      </c>
      <c r="Q121" s="11">
        <v>-7.5471837071572304E-2</v>
      </c>
      <c r="R121" s="11">
        <v>46</v>
      </c>
      <c r="S121" s="11">
        <v>36</v>
      </c>
      <c r="T121" s="11">
        <v>449.08550053617302</v>
      </c>
      <c r="U121" s="11">
        <v>10.1020722603776</v>
      </c>
      <c r="V121" s="11" t="s">
        <v>62</v>
      </c>
    </row>
    <row r="122" spans="1:22" x14ac:dyDescent="0.3">
      <c r="A122" s="9">
        <v>45352.416666666701</v>
      </c>
      <c r="B122" s="10">
        <v>45352</v>
      </c>
      <c r="C122" s="11">
        <v>2024</v>
      </c>
      <c r="D122" s="11">
        <v>3</v>
      </c>
      <c r="E122" s="11">
        <v>1</v>
      </c>
      <c r="F122" s="11">
        <v>10</v>
      </c>
      <c r="G122" s="11" t="s">
        <v>52</v>
      </c>
      <c r="H122" s="11" t="s">
        <v>53</v>
      </c>
      <c r="I122" s="11">
        <v>40.600091836703697</v>
      </c>
      <c r="J122" s="11">
        <v>-73.849898032772003</v>
      </c>
      <c r="K122" s="11">
        <v>278</v>
      </c>
      <c r="L122" s="11">
        <v>28.518028431677202</v>
      </c>
      <c r="M122" s="11">
        <v>28.718676584253299</v>
      </c>
      <c r="N122" s="11" t="s">
        <v>57</v>
      </c>
      <c r="O122" s="11" t="s">
        <v>60</v>
      </c>
      <c r="P122" s="11">
        <v>0</v>
      </c>
      <c r="Q122" s="11">
        <v>2.51969905015305E-2</v>
      </c>
      <c r="R122" s="11">
        <v>41</v>
      </c>
      <c r="S122" s="11">
        <v>39</v>
      </c>
      <c r="T122" s="11">
        <v>370.59546814410902</v>
      </c>
      <c r="U122" s="11">
        <v>10.955541774457201</v>
      </c>
      <c r="V122" s="11" t="s">
        <v>56</v>
      </c>
    </row>
    <row r="123" spans="1:22" x14ac:dyDescent="0.3">
      <c r="A123" s="9">
        <v>45352.420138888898</v>
      </c>
      <c r="B123" s="10">
        <v>45352</v>
      </c>
      <c r="C123" s="11">
        <v>2024</v>
      </c>
      <c r="D123" s="11">
        <v>3</v>
      </c>
      <c r="E123" s="11">
        <v>1</v>
      </c>
      <c r="F123" s="11">
        <v>10</v>
      </c>
      <c r="G123" s="11" t="s">
        <v>52</v>
      </c>
      <c r="H123" s="11" t="s">
        <v>53</v>
      </c>
      <c r="I123" s="11">
        <v>40.843193581644499</v>
      </c>
      <c r="J123" s="11">
        <v>-73.910368856304601</v>
      </c>
      <c r="K123" s="11">
        <v>75</v>
      </c>
      <c r="L123" s="11">
        <v>31.6776858319882</v>
      </c>
      <c r="M123" s="11">
        <v>92.505253110804006</v>
      </c>
      <c r="N123" s="11" t="s">
        <v>54</v>
      </c>
      <c r="O123" s="11" t="s">
        <v>61</v>
      </c>
      <c r="P123" s="11">
        <v>0</v>
      </c>
      <c r="Q123" s="11">
        <v>-0.67013075486937301</v>
      </c>
      <c r="R123" s="11">
        <v>97</v>
      </c>
      <c r="S123" s="11">
        <v>31</v>
      </c>
      <c r="T123" s="11">
        <v>377.583349119373</v>
      </c>
      <c r="U123" s="11">
        <v>29.625721002234499</v>
      </c>
      <c r="V123" s="11" t="s">
        <v>56</v>
      </c>
    </row>
    <row r="124" spans="1:22" x14ac:dyDescent="0.3">
      <c r="A124" s="9">
        <v>45352.423611111102</v>
      </c>
      <c r="B124" s="10">
        <v>45352</v>
      </c>
      <c r="C124" s="11">
        <v>2024</v>
      </c>
      <c r="D124" s="11">
        <v>3</v>
      </c>
      <c r="E124" s="11">
        <v>1</v>
      </c>
      <c r="F124" s="11">
        <v>10</v>
      </c>
      <c r="G124" s="11" t="s">
        <v>52</v>
      </c>
      <c r="H124" s="11" t="s">
        <v>53</v>
      </c>
      <c r="I124" s="11">
        <v>40.850812075365702</v>
      </c>
      <c r="J124" s="11">
        <v>-73.834127334341801</v>
      </c>
      <c r="K124" s="11">
        <v>292</v>
      </c>
      <c r="L124" s="11">
        <v>59.452077579916697</v>
      </c>
      <c r="M124" s="11">
        <v>51.561130994249197</v>
      </c>
      <c r="N124" s="11" t="s">
        <v>57</v>
      </c>
      <c r="O124" s="11" t="s">
        <v>60</v>
      </c>
      <c r="P124" s="11">
        <v>0</v>
      </c>
      <c r="Q124" s="11">
        <v>0.26476291853255701</v>
      </c>
      <c r="R124" s="11">
        <v>59</v>
      </c>
      <c r="S124" s="11">
        <v>34</v>
      </c>
      <c r="T124" s="11">
        <v>298.33881096995998</v>
      </c>
      <c r="U124" s="11">
        <v>15.722933725501001</v>
      </c>
      <c r="V124" s="11" t="s">
        <v>56</v>
      </c>
    </row>
    <row r="125" spans="1:22" x14ac:dyDescent="0.3">
      <c r="A125" s="9">
        <v>45352.427083333299</v>
      </c>
      <c r="B125" s="10">
        <v>45352</v>
      </c>
      <c r="C125" s="11">
        <v>2024</v>
      </c>
      <c r="D125" s="11">
        <v>3</v>
      </c>
      <c r="E125" s="11">
        <v>1</v>
      </c>
      <c r="F125" s="11">
        <v>10</v>
      </c>
      <c r="G125" s="11" t="s">
        <v>52</v>
      </c>
      <c r="H125" s="11" t="s">
        <v>53</v>
      </c>
      <c r="I125" s="11">
        <v>40.733805328403001</v>
      </c>
      <c r="J125" s="11">
        <v>-73.848857759553795</v>
      </c>
      <c r="K125" s="11">
        <v>215</v>
      </c>
      <c r="L125" s="11">
        <v>39.241614229659803</v>
      </c>
      <c r="M125" s="11">
        <v>29.919030649414701</v>
      </c>
      <c r="N125" s="11" t="s">
        <v>59</v>
      </c>
      <c r="O125" s="11" t="s">
        <v>55</v>
      </c>
      <c r="P125" s="11">
        <v>0</v>
      </c>
      <c r="Q125" s="11">
        <v>-0.49819950152975201</v>
      </c>
      <c r="R125" s="11">
        <v>58</v>
      </c>
      <c r="S125" s="11">
        <v>13</v>
      </c>
      <c r="T125" s="11">
        <v>161.891938371995</v>
      </c>
      <c r="U125" s="11">
        <v>17.587531494146901</v>
      </c>
      <c r="V125" s="11" t="s">
        <v>56</v>
      </c>
    </row>
    <row r="126" spans="1:22" x14ac:dyDescent="0.3">
      <c r="A126" s="9">
        <v>45352.430555555598</v>
      </c>
      <c r="B126" s="10">
        <v>45352</v>
      </c>
      <c r="C126" s="11">
        <v>2024</v>
      </c>
      <c r="D126" s="11">
        <v>3</v>
      </c>
      <c r="E126" s="11">
        <v>1</v>
      </c>
      <c r="F126" s="11">
        <v>10</v>
      </c>
      <c r="G126" s="11" t="s">
        <v>52</v>
      </c>
      <c r="H126" s="11" t="s">
        <v>53</v>
      </c>
      <c r="I126" s="11">
        <v>40.819823822031303</v>
      </c>
      <c r="J126" s="11">
        <v>-73.769182376751203</v>
      </c>
      <c r="K126" s="11">
        <v>253</v>
      </c>
      <c r="L126" s="11">
        <v>59.746601457600804</v>
      </c>
      <c r="M126" s="11">
        <v>90.536742460665707</v>
      </c>
      <c r="N126" s="11" t="s">
        <v>54</v>
      </c>
      <c r="O126" s="11" t="s">
        <v>61</v>
      </c>
      <c r="P126" s="11">
        <v>0</v>
      </c>
      <c r="Q126" s="11">
        <v>0.45535949895366801</v>
      </c>
      <c r="R126" s="11">
        <v>99</v>
      </c>
      <c r="S126" s="11">
        <v>45</v>
      </c>
      <c r="T126" s="11">
        <v>354.66219293626301</v>
      </c>
      <c r="U126" s="11">
        <v>19.194194193065702</v>
      </c>
      <c r="V126" s="11" t="s">
        <v>56</v>
      </c>
    </row>
    <row r="127" spans="1:22" x14ac:dyDescent="0.3">
      <c r="A127" s="9">
        <v>45352.434027777803</v>
      </c>
      <c r="B127" s="10">
        <v>45352</v>
      </c>
      <c r="C127" s="11">
        <v>2024</v>
      </c>
      <c r="D127" s="11">
        <v>3</v>
      </c>
      <c r="E127" s="11">
        <v>1</v>
      </c>
      <c r="F127" s="11">
        <v>10</v>
      </c>
      <c r="G127" s="11" t="s">
        <v>52</v>
      </c>
      <c r="H127" s="11" t="s">
        <v>53</v>
      </c>
      <c r="I127" s="11">
        <v>40.719491125889498</v>
      </c>
      <c r="J127" s="11">
        <v>-73.714571879211903</v>
      </c>
      <c r="K127" s="11">
        <v>33</v>
      </c>
      <c r="L127" s="11">
        <v>35.196273970099398</v>
      </c>
      <c r="M127" s="11">
        <v>34.067935929844701</v>
      </c>
      <c r="N127" s="11" t="s">
        <v>57</v>
      </c>
      <c r="O127" s="11" t="s">
        <v>60</v>
      </c>
      <c r="P127" s="11">
        <v>0</v>
      </c>
      <c r="Q127" s="11">
        <v>-0.97329402675329901</v>
      </c>
      <c r="R127" s="11">
        <v>58</v>
      </c>
      <c r="S127" s="11">
        <v>44</v>
      </c>
      <c r="T127" s="11">
        <v>80.022921838846202</v>
      </c>
      <c r="U127" s="11">
        <v>8.11740529879315</v>
      </c>
      <c r="V127" s="11" t="s">
        <v>63</v>
      </c>
    </row>
    <row r="128" spans="1:22" x14ac:dyDescent="0.3">
      <c r="A128" s="9">
        <v>45352.4375</v>
      </c>
      <c r="B128" s="10">
        <v>45352</v>
      </c>
      <c r="C128" s="11">
        <v>2024</v>
      </c>
      <c r="D128" s="11">
        <v>3</v>
      </c>
      <c r="E128" s="11">
        <v>1</v>
      </c>
      <c r="F128" s="11">
        <v>10</v>
      </c>
      <c r="G128" s="11" t="s">
        <v>52</v>
      </c>
      <c r="H128" s="11" t="s">
        <v>53</v>
      </c>
      <c r="I128" s="11">
        <v>40.607714715071097</v>
      </c>
      <c r="J128" s="11">
        <v>-73.740910510561704</v>
      </c>
      <c r="K128" s="11">
        <v>297</v>
      </c>
      <c r="L128" s="11">
        <v>78.012902385928797</v>
      </c>
      <c r="M128" s="11">
        <v>83.262414395016805</v>
      </c>
      <c r="N128" s="11" t="s">
        <v>54</v>
      </c>
      <c r="O128" s="11" t="s">
        <v>55</v>
      </c>
      <c r="P128" s="11">
        <v>0</v>
      </c>
      <c r="Q128" s="11">
        <v>-0.62358581126954904</v>
      </c>
      <c r="R128" s="11">
        <v>28</v>
      </c>
      <c r="S128" s="11">
        <v>9</v>
      </c>
      <c r="T128" s="11">
        <v>246.93310823065599</v>
      </c>
      <c r="U128" s="11">
        <v>29.802123951306498</v>
      </c>
      <c r="V128" s="11" t="s">
        <v>56</v>
      </c>
    </row>
    <row r="129" spans="1:22" x14ac:dyDescent="0.3">
      <c r="A129" s="9">
        <v>45352.440972222197</v>
      </c>
      <c r="B129" s="10">
        <v>45352</v>
      </c>
      <c r="C129" s="11">
        <v>2024</v>
      </c>
      <c r="D129" s="11">
        <v>3</v>
      </c>
      <c r="E129" s="11">
        <v>1</v>
      </c>
      <c r="F129" s="11">
        <v>10</v>
      </c>
      <c r="G129" s="11" t="s">
        <v>52</v>
      </c>
      <c r="H129" s="11" t="s">
        <v>53</v>
      </c>
      <c r="I129" s="11">
        <v>40.807273318431399</v>
      </c>
      <c r="J129" s="11">
        <v>-73.762912877938206</v>
      </c>
      <c r="K129" s="11">
        <v>63</v>
      </c>
      <c r="L129" s="11">
        <v>60.270960004054302</v>
      </c>
      <c r="M129" s="11">
        <v>54.373508611641903</v>
      </c>
      <c r="N129" s="11" t="s">
        <v>59</v>
      </c>
      <c r="O129" s="11" t="s">
        <v>55</v>
      </c>
      <c r="P129" s="11">
        <v>0</v>
      </c>
      <c r="Q129" s="11">
        <v>-0.63892788111146803</v>
      </c>
      <c r="R129" s="11">
        <v>94</v>
      </c>
      <c r="S129" s="11">
        <v>15</v>
      </c>
      <c r="T129" s="11">
        <v>101.56522345300201</v>
      </c>
      <c r="U129" s="11">
        <v>14.8924202070063</v>
      </c>
      <c r="V129" s="11" t="s">
        <v>63</v>
      </c>
    </row>
    <row r="130" spans="1:22" x14ac:dyDescent="0.3">
      <c r="A130" s="9">
        <v>45352.444444444503</v>
      </c>
      <c r="B130" s="10">
        <v>45352</v>
      </c>
      <c r="C130" s="11">
        <v>2024</v>
      </c>
      <c r="D130" s="11">
        <v>3</v>
      </c>
      <c r="E130" s="11">
        <v>1</v>
      </c>
      <c r="F130" s="11">
        <v>10</v>
      </c>
      <c r="G130" s="11" t="s">
        <v>52</v>
      </c>
      <c r="H130" s="11" t="s">
        <v>53</v>
      </c>
      <c r="I130" s="11">
        <v>40.8155856914521</v>
      </c>
      <c r="J130" s="11">
        <v>-73.786133386137806</v>
      </c>
      <c r="K130" s="11">
        <v>270</v>
      </c>
      <c r="L130" s="11">
        <v>77.957795641819999</v>
      </c>
      <c r="M130" s="11">
        <v>58.621228814719601</v>
      </c>
      <c r="N130" s="11" t="s">
        <v>57</v>
      </c>
      <c r="O130" s="11" t="s">
        <v>55</v>
      </c>
      <c r="P130" s="11">
        <v>0</v>
      </c>
      <c r="Q130" s="11">
        <v>-0.90735868105726303</v>
      </c>
      <c r="R130" s="11">
        <v>96</v>
      </c>
      <c r="S130" s="11">
        <v>1</v>
      </c>
      <c r="T130" s="11">
        <v>441.59770932370702</v>
      </c>
      <c r="U130" s="11">
        <v>22.938444521973601</v>
      </c>
      <c r="V130" s="11" t="s">
        <v>56</v>
      </c>
    </row>
    <row r="131" spans="1:22" x14ac:dyDescent="0.3">
      <c r="A131" s="9">
        <v>45352.447916666701</v>
      </c>
      <c r="B131" s="10">
        <v>45352</v>
      </c>
      <c r="C131" s="11">
        <v>2024</v>
      </c>
      <c r="D131" s="11">
        <v>3</v>
      </c>
      <c r="E131" s="11">
        <v>1</v>
      </c>
      <c r="F131" s="11">
        <v>10</v>
      </c>
      <c r="G131" s="11" t="s">
        <v>52</v>
      </c>
      <c r="H131" s="11" t="s">
        <v>53</v>
      </c>
      <c r="I131" s="11">
        <v>40.636899387604103</v>
      </c>
      <c r="J131" s="11">
        <v>-73.724428421698093</v>
      </c>
      <c r="K131" s="11">
        <v>95</v>
      </c>
      <c r="L131" s="11">
        <v>10.4384542743875</v>
      </c>
      <c r="M131" s="11">
        <v>64.705473073340301</v>
      </c>
      <c r="N131" s="11" t="s">
        <v>57</v>
      </c>
      <c r="O131" s="11" t="s">
        <v>58</v>
      </c>
      <c r="P131" s="11">
        <v>0</v>
      </c>
      <c r="Q131" s="11">
        <v>0.43591219249640101</v>
      </c>
      <c r="R131" s="11">
        <v>39</v>
      </c>
      <c r="S131" s="11">
        <v>31</v>
      </c>
      <c r="T131" s="11">
        <v>243.52286496124</v>
      </c>
      <c r="U131" s="11">
        <v>21.762000347264198</v>
      </c>
      <c r="V131" s="11" t="s">
        <v>56</v>
      </c>
    </row>
    <row r="132" spans="1:22" x14ac:dyDescent="0.3">
      <c r="A132" s="9">
        <v>45352.451388888898</v>
      </c>
      <c r="B132" s="10">
        <v>45352</v>
      </c>
      <c r="C132" s="11">
        <v>2024</v>
      </c>
      <c r="D132" s="11">
        <v>3</v>
      </c>
      <c r="E132" s="11">
        <v>1</v>
      </c>
      <c r="F132" s="11">
        <v>10</v>
      </c>
      <c r="G132" s="11" t="s">
        <v>52</v>
      </c>
      <c r="H132" s="11" t="s">
        <v>53</v>
      </c>
      <c r="I132" s="11">
        <v>40.605852724347002</v>
      </c>
      <c r="J132" s="11">
        <v>-73.927070448750897</v>
      </c>
      <c r="K132" s="11">
        <v>67</v>
      </c>
      <c r="L132" s="11">
        <v>7.8261507320850496</v>
      </c>
      <c r="M132" s="11">
        <v>46.3892115982744</v>
      </c>
      <c r="N132" s="11" t="s">
        <v>54</v>
      </c>
      <c r="O132" s="11" t="s">
        <v>61</v>
      </c>
      <c r="P132" s="11">
        <v>0</v>
      </c>
      <c r="Q132" s="11">
        <v>-0.31495762321057102</v>
      </c>
      <c r="R132" s="11">
        <v>50</v>
      </c>
      <c r="S132" s="11">
        <v>44</v>
      </c>
      <c r="T132" s="11">
        <v>388.684916592376</v>
      </c>
      <c r="U132" s="11">
        <v>20.759463405931498</v>
      </c>
      <c r="V132" s="11" t="s">
        <v>56</v>
      </c>
    </row>
    <row r="133" spans="1:22" x14ac:dyDescent="0.3">
      <c r="A133" s="9">
        <v>45352.454861111102</v>
      </c>
      <c r="B133" s="10">
        <v>45352</v>
      </c>
      <c r="C133" s="11">
        <v>2024</v>
      </c>
      <c r="D133" s="11">
        <v>3</v>
      </c>
      <c r="E133" s="11">
        <v>1</v>
      </c>
      <c r="F133" s="11">
        <v>10</v>
      </c>
      <c r="G133" s="11" t="s">
        <v>52</v>
      </c>
      <c r="H133" s="11" t="s">
        <v>53</v>
      </c>
      <c r="I133" s="11">
        <v>40.7200081525109</v>
      </c>
      <c r="J133" s="11">
        <v>-73.935167572412894</v>
      </c>
      <c r="K133" s="11">
        <v>141</v>
      </c>
      <c r="L133" s="11">
        <v>33.173660669756202</v>
      </c>
      <c r="M133" s="11">
        <v>93.784145829194699</v>
      </c>
      <c r="N133" s="11" t="s">
        <v>57</v>
      </c>
      <c r="O133" s="11" t="s">
        <v>58</v>
      </c>
      <c r="P133" s="11">
        <v>0</v>
      </c>
      <c r="Q133" s="11">
        <v>-0.78415030843625999</v>
      </c>
      <c r="R133" s="11">
        <v>17</v>
      </c>
      <c r="S133" s="11">
        <v>41</v>
      </c>
      <c r="T133" s="11">
        <v>171.24372485395901</v>
      </c>
      <c r="U133" s="11">
        <v>5.62657557811918</v>
      </c>
      <c r="V133" s="11" t="s">
        <v>56</v>
      </c>
    </row>
    <row r="134" spans="1:22" x14ac:dyDescent="0.3">
      <c r="A134" s="9">
        <v>45352.458333333299</v>
      </c>
      <c r="B134" s="10">
        <v>45352</v>
      </c>
      <c r="C134" s="11">
        <v>2024</v>
      </c>
      <c r="D134" s="11">
        <v>3</v>
      </c>
      <c r="E134" s="11">
        <v>1</v>
      </c>
      <c r="F134" s="11">
        <v>11</v>
      </c>
      <c r="G134" s="11" t="s">
        <v>52</v>
      </c>
      <c r="H134" s="11" t="s">
        <v>53</v>
      </c>
      <c r="I134" s="11">
        <v>40.765533402097802</v>
      </c>
      <c r="J134" s="11">
        <v>-73.883137869628698</v>
      </c>
      <c r="K134" s="11">
        <v>50</v>
      </c>
      <c r="L134" s="11">
        <v>8.5774910306351693</v>
      </c>
      <c r="M134" s="11">
        <v>22.396569281029201</v>
      </c>
      <c r="N134" s="11" t="s">
        <v>59</v>
      </c>
      <c r="O134" s="11" t="s">
        <v>58</v>
      </c>
      <c r="P134" s="11">
        <v>0</v>
      </c>
      <c r="Q134" s="11">
        <v>-0.728248586663648</v>
      </c>
      <c r="R134" s="11">
        <v>3</v>
      </c>
      <c r="S134" s="11">
        <v>47</v>
      </c>
      <c r="T134" s="11">
        <v>482.65207014613702</v>
      </c>
      <c r="U134" s="11">
        <v>20.6436914704021</v>
      </c>
      <c r="V134" s="11" t="s">
        <v>56</v>
      </c>
    </row>
    <row r="135" spans="1:22" x14ac:dyDescent="0.3">
      <c r="A135" s="9">
        <v>45352.461805555598</v>
      </c>
      <c r="B135" s="10">
        <v>45352</v>
      </c>
      <c r="C135" s="11">
        <v>2024</v>
      </c>
      <c r="D135" s="11">
        <v>3</v>
      </c>
      <c r="E135" s="11">
        <v>1</v>
      </c>
      <c r="F135" s="11">
        <v>11</v>
      </c>
      <c r="G135" s="11" t="s">
        <v>52</v>
      </c>
      <c r="H135" s="11" t="s">
        <v>53</v>
      </c>
      <c r="I135" s="11">
        <v>40.881839932992001</v>
      </c>
      <c r="J135" s="11">
        <v>-73.861755194436498</v>
      </c>
      <c r="K135" s="11">
        <v>157</v>
      </c>
      <c r="L135" s="11">
        <v>45.981219708620699</v>
      </c>
      <c r="M135" s="11">
        <v>19.4347592046934</v>
      </c>
      <c r="N135" s="11" t="s">
        <v>59</v>
      </c>
      <c r="O135" s="11" t="s">
        <v>60</v>
      </c>
      <c r="P135" s="11">
        <v>0</v>
      </c>
      <c r="Q135" s="11">
        <v>0.33958505901602798</v>
      </c>
      <c r="R135" s="11">
        <v>13</v>
      </c>
      <c r="S135" s="11">
        <v>5</v>
      </c>
      <c r="T135" s="11">
        <v>453.52717660984399</v>
      </c>
      <c r="U135" s="11">
        <v>28.295879010053898</v>
      </c>
      <c r="V135" s="11" t="s">
        <v>63</v>
      </c>
    </row>
    <row r="136" spans="1:22" x14ac:dyDescent="0.3">
      <c r="A136" s="9">
        <v>45352.465277777803</v>
      </c>
      <c r="B136" s="10">
        <v>45352</v>
      </c>
      <c r="C136" s="11">
        <v>2024</v>
      </c>
      <c r="D136" s="11">
        <v>3</v>
      </c>
      <c r="E136" s="11">
        <v>1</v>
      </c>
      <c r="F136" s="11">
        <v>11</v>
      </c>
      <c r="G136" s="11" t="s">
        <v>52</v>
      </c>
      <c r="H136" s="11" t="s">
        <v>53</v>
      </c>
      <c r="I136" s="11">
        <v>40.625905387989199</v>
      </c>
      <c r="J136" s="11">
        <v>-73.971889709480493</v>
      </c>
      <c r="K136" s="11">
        <v>264</v>
      </c>
      <c r="L136" s="11">
        <v>50.588270635152497</v>
      </c>
      <c r="M136" s="11">
        <v>80.203446008796703</v>
      </c>
      <c r="N136" s="11" t="s">
        <v>57</v>
      </c>
      <c r="O136" s="11" t="s">
        <v>61</v>
      </c>
      <c r="P136" s="11">
        <v>0</v>
      </c>
      <c r="Q136" s="11">
        <v>-7.6530191013655297E-2</v>
      </c>
      <c r="R136" s="11">
        <v>39</v>
      </c>
      <c r="S136" s="11">
        <v>26</v>
      </c>
      <c r="T136" s="11">
        <v>242.387667129237</v>
      </c>
      <c r="U136" s="11">
        <v>7.3475092971495304</v>
      </c>
      <c r="V136" s="11" t="s">
        <v>56</v>
      </c>
    </row>
    <row r="137" spans="1:22" x14ac:dyDescent="0.3">
      <c r="A137" s="9">
        <v>45352.46875</v>
      </c>
      <c r="B137" s="10">
        <v>45352</v>
      </c>
      <c r="C137" s="11">
        <v>2024</v>
      </c>
      <c r="D137" s="11">
        <v>3</v>
      </c>
      <c r="E137" s="11">
        <v>1</v>
      </c>
      <c r="F137" s="11">
        <v>11</v>
      </c>
      <c r="G137" s="11" t="s">
        <v>52</v>
      </c>
      <c r="H137" s="11" t="s">
        <v>53</v>
      </c>
      <c r="I137" s="11">
        <v>40.775910620930901</v>
      </c>
      <c r="J137" s="11">
        <v>-73.910827225838702</v>
      </c>
      <c r="K137" s="11">
        <v>34</v>
      </c>
      <c r="L137" s="11">
        <v>71.807488836127106</v>
      </c>
      <c r="M137" s="11">
        <v>98.920234635042902</v>
      </c>
      <c r="N137" s="11" t="s">
        <v>54</v>
      </c>
      <c r="O137" s="11" t="s">
        <v>58</v>
      </c>
      <c r="P137" s="11">
        <v>0</v>
      </c>
      <c r="Q137" s="11">
        <v>-0.23627105217359401</v>
      </c>
      <c r="R137" s="11">
        <v>6</v>
      </c>
      <c r="S137" s="11">
        <v>48</v>
      </c>
      <c r="T137" s="11">
        <v>260.48930903913902</v>
      </c>
      <c r="U137" s="11">
        <v>18.690658402171898</v>
      </c>
      <c r="V137" s="11" t="s">
        <v>56</v>
      </c>
    </row>
    <row r="138" spans="1:22" x14ac:dyDescent="0.3">
      <c r="A138" s="9">
        <v>45352.472222222197</v>
      </c>
      <c r="B138" s="10">
        <v>45352</v>
      </c>
      <c r="C138" s="11">
        <v>2024</v>
      </c>
      <c r="D138" s="11">
        <v>3</v>
      </c>
      <c r="E138" s="11">
        <v>1</v>
      </c>
      <c r="F138" s="11">
        <v>11</v>
      </c>
      <c r="G138" s="11" t="s">
        <v>52</v>
      </c>
      <c r="H138" s="11" t="s">
        <v>53</v>
      </c>
      <c r="I138" s="11">
        <v>40.741291803559498</v>
      </c>
      <c r="J138" s="11">
        <v>-73.841484342941996</v>
      </c>
      <c r="K138" s="11">
        <v>17</v>
      </c>
      <c r="L138" s="11">
        <v>62.899772864014302</v>
      </c>
      <c r="M138" s="11">
        <v>91.614024821892002</v>
      </c>
      <c r="N138" s="11" t="s">
        <v>59</v>
      </c>
      <c r="O138" s="11" t="s">
        <v>55</v>
      </c>
      <c r="P138" s="11">
        <v>0</v>
      </c>
      <c r="Q138" s="11">
        <v>0.82375833747886396</v>
      </c>
      <c r="R138" s="11">
        <v>12</v>
      </c>
      <c r="S138" s="11">
        <v>44</v>
      </c>
      <c r="T138" s="11">
        <v>78.598528107030603</v>
      </c>
      <c r="U138" s="11">
        <v>26.153021669825399</v>
      </c>
      <c r="V138" s="11" t="s">
        <v>56</v>
      </c>
    </row>
    <row r="139" spans="1:22" x14ac:dyDescent="0.3">
      <c r="A139" s="9">
        <v>45352.475694444503</v>
      </c>
      <c r="B139" s="10">
        <v>45352</v>
      </c>
      <c r="C139" s="11">
        <v>2024</v>
      </c>
      <c r="D139" s="11">
        <v>3</v>
      </c>
      <c r="E139" s="11">
        <v>1</v>
      </c>
      <c r="F139" s="11">
        <v>11</v>
      </c>
      <c r="G139" s="11" t="s">
        <v>52</v>
      </c>
      <c r="H139" s="11" t="s">
        <v>53</v>
      </c>
      <c r="I139" s="11">
        <v>40.740331366676003</v>
      </c>
      <c r="J139" s="11">
        <v>-73.723340918615094</v>
      </c>
      <c r="K139" s="11">
        <v>182</v>
      </c>
      <c r="L139" s="11">
        <v>6.3672021040475597</v>
      </c>
      <c r="M139" s="11">
        <v>75.299486930480498</v>
      </c>
      <c r="N139" s="11" t="s">
        <v>57</v>
      </c>
      <c r="O139" s="11" t="s">
        <v>60</v>
      </c>
      <c r="P139" s="11">
        <v>0</v>
      </c>
      <c r="Q139" s="11">
        <v>9.8038272812040805E-2</v>
      </c>
      <c r="R139" s="11">
        <v>84</v>
      </c>
      <c r="S139" s="11">
        <v>22</v>
      </c>
      <c r="T139" s="11">
        <v>209.822978110424</v>
      </c>
      <c r="U139" s="11">
        <v>11.124231293583</v>
      </c>
      <c r="V139" s="11" t="s">
        <v>56</v>
      </c>
    </row>
    <row r="140" spans="1:22" x14ac:dyDescent="0.3">
      <c r="A140" s="9">
        <v>45352.479166666701</v>
      </c>
      <c r="B140" s="10">
        <v>45352</v>
      </c>
      <c r="C140" s="11">
        <v>2024</v>
      </c>
      <c r="D140" s="11">
        <v>3</v>
      </c>
      <c r="E140" s="11">
        <v>1</v>
      </c>
      <c r="F140" s="11">
        <v>11</v>
      </c>
      <c r="G140" s="11" t="s">
        <v>52</v>
      </c>
      <c r="H140" s="11" t="s">
        <v>53</v>
      </c>
      <c r="I140" s="11">
        <v>40.880693996724503</v>
      </c>
      <c r="J140" s="11">
        <v>-73.958703500881896</v>
      </c>
      <c r="K140" s="11">
        <v>95</v>
      </c>
      <c r="L140" s="11">
        <v>63.463480134352601</v>
      </c>
      <c r="M140" s="11">
        <v>86.915527170710405</v>
      </c>
      <c r="N140" s="11" t="s">
        <v>59</v>
      </c>
      <c r="O140" s="11" t="s">
        <v>55</v>
      </c>
      <c r="P140" s="11">
        <v>0</v>
      </c>
      <c r="Q140" s="11">
        <v>-0.289960167886047</v>
      </c>
      <c r="R140" s="11">
        <v>72</v>
      </c>
      <c r="S140" s="11">
        <v>11</v>
      </c>
      <c r="T140" s="11">
        <v>168.68370605723399</v>
      </c>
      <c r="U140" s="11">
        <v>25.420662322980998</v>
      </c>
      <c r="V140" s="11" t="s">
        <v>56</v>
      </c>
    </row>
    <row r="141" spans="1:22" x14ac:dyDescent="0.3">
      <c r="A141" s="9">
        <v>45352.482638888898</v>
      </c>
      <c r="B141" s="10">
        <v>45352</v>
      </c>
      <c r="C141" s="11">
        <v>2024</v>
      </c>
      <c r="D141" s="11">
        <v>3</v>
      </c>
      <c r="E141" s="11">
        <v>1</v>
      </c>
      <c r="F141" s="11">
        <v>11</v>
      </c>
      <c r="G141" s="11" t="s">
        <v>52</v>
      </c>
      <c r="H141" s="11" t="s">
        <v>53</v>
      </c>
      <c r="I141" s="11">
        <v>40.828360674851297</v>
      </c>
      <c r="J141" s="11">
        <v>-73.865589883463002</v>
      </c>
      <c r="K141" s="11">
        <v>83</v>
      </c>
      <c r="L141" s="11">
        <v>22.082108094619802</v>
      </c>
      <c r="M141" s="11">
        <v>61.5127114790928</v>
      </c>
      <c r="N141" s="11" t="s">
        <v>54</v>
      </c>
      <c r="O141" s="11" t="s">
        <v>55</v>
      </c>
      <c r="P141" s="11">
        <v>0</v>
      </c>
      <c r="Q141" s="11">
        <v>-0.75034971177086696</v>
      </c>
      <c r="R141" s="11">
        <v>91</v>
      </c>
      <c r="S141" s="11">
        <v>40</v>
      </c>
      <c r="T141" s="11">
        <v>498.47980695319899</v>
      </c>
      <c r="U141" s="11">
        <v>14.2145255252802</v>
      </c>
      <c r="V141" s="11" t="s">
        <v>63</v>
      </c>
    </row>
    <row r="142" spans="1:22" x14ac:dyDescent="0.3">
      <c r="A142" s="9">
        <v>45352.486111111102</v>
      </c>
      <c r="B142" s="10">
        <v>45352</v>
      </c>
      <c r="C142" s="11">
        <v>2024</v>
      </c>
      <c r="D142" s="11">
        <v>3</v>
      </c>
      <c r="E142" s="11">
        <v>1</v>
      </c>
      <c r="F142" s="11">
        <v>11</v>
      </c>
      <c r="G142" s="11" t="s">
        <v>52</v>
      </c>
      <c r="H142" s="11" t="s">
        <v>53</v>
      </c>
      <c r="I142" s="11">
        <v>40.827676887297102</v>
      </c>
      <c r="J142" s="11">
        <v>-73.888643490474294</v>
      </c>
      <c r="K142" s="11">
        <v>118</v>
      </c>
      <c r="L142" s="11">
        <v>26.415959552953598</v>
      </c>
      <c r="M142" s="11">
        <v>87.916155272250705</v>
      </c>
      <c r="N142" s="11" t="s">
        <v>54</v>
      </c>
      <c r="O142" s="11" t="s">
        <v>55</v>
      </c>
      <c r="P142" s="11">
        <v>0</v>
      </c>
      <c r="Q142" s="11">
        <v>-0.44338462291661301</v>
      </c>
      <c r="R142" s="11">
        <v>67</v>
      </c>
      <c r="S142" s="11">
        <v>0</v>
      </c>
      <c r="T142" s="11">
        <v>466.74789019066799</v>
      </c>
      <c r="U142" s="11">
        <v>6.3968461680640001</v>
      </c>
      <c r="V142" s="11" t="s">
        <v>56</v>
      </c>
    </row>
    <row r="143" spans="1:22" x14ac:dyDescent="0.3">
      <c r="A143" s="9">
        <v>45352.489583333299</v>
      </c>
      <c r="B143" s="10">
        <v>45352</v>
      </c>
      <c r="C143" s="11">
        <v>2024</v>
      </c>
      <c r="D143" s="11">
        <v>3</v>
      </c>
      <c r="E143" s="11">
        <v>1</v>
      </c>
      <c r="F143" s="11">
        <v>11</v>
      </c>
      <c r="G143" s="11" t="s">
        <v>52</v>
      </c>
      <c r="H143" s="11" t="s">
        <v>53</v>
      </c>
      <c r="I143" s="11">
        <v>40.708668645067903</v>
      </c>
      <c r="J143" s="11">
        <v>-73.786106813400394</v>
      </c>
      <c r="K143" s="11">
        <v>144</v>
      </c>
      <c r="L143" s="11">
        <v>20.9565922729006</v>
      </c>
      <c r="M143" s="11">
        <v>22.1402034003147</v>
      </c>
      <c r="N143" s="11" t="s">
        <v>54</v>
      </c>
      <c r="O143" s="11" t="s">
        <v>58</v>
      </c>
      <c r="P143" s="11">
        <v>0</v>
      </c>
      <c r="Q143" s="11">
        <v>-0.51337574461219804</v>
      </c>
      <c r="R143" s="11">
        <v>87</v>
      </c>
      <c r="S143" s="11">
        <v>17</v>
      </c>
      <c r="T143" s="11">
        <v>390.39107654053498</v>
      </c>
      <c r="U143" s="11">
        <v>25.496605230663999</v>
      </c>
      <c r="V143" s="11" t="s">
        <v>63</v>
      </c>
    </row>
    <row r="144" spans="1:22" x14ac:dyDescent="0.3">
      <c r="A144" s="9">
        <v>45352.493055555598</v>
      </c>
      <c r="B144" s="10">
        <v>45352</v>
      </c>
      <c r="C144" s="11">
        <v>2024</v>
      </c>
      <c r="D144" s="11">
        <v>3</v>
      </c>
      <c r="E144" s="11">
        <v>1</v>
      </c>
      <c r="F144" s="11">
        <v>11</v>
      </c>
      <c r="G144" s="11" t="s">
        <v>52</v>
      </c>
      <c r="H144" s="11" t="s">
        <v>53</v>
      </c>
      <c r="I144" s="11">
        <v>40.616352406920598</v>
      </c>
      <c r="J144" s="11">
        <v>-73.989500441512206</v>
      </c>
      <c r="K144" s="11">
        <v>246</v>
      </c>
      <c r="L144" s="11">
        <v>23.076437391773698</v>
      </c>
      <c r="M144" s="11">
        <v>39.832625086605503</v>
      </c>
      <c r="N144" s="11" t="s">
        <v>57</v>
      </c>
      <c r="O144" s="11" t="s">
        <v>58</v>
      </c>
      <c r="P144" s="11">
        <v>0</v>
      </c>
      <c r="Q144" s="11">
        <v>-0.417654270409196</v>
      </c>
      <c r="R144" s="11">
        <v>37</v>
      </c>
      <c r="S144" s="11">
        <v>29</v>
      </c>
      <c r="T144" s="11">
        <v>72.335007369941394</v>
      </c>
      <c r="U144" s="11">
        <v>17.910571901482299</v>
      </c>
      <c r="V144" s="11" t="s">
        <v>56</v>
      </c>
    </row>
    <row r="145" spans="1:22" x14ac:dyDescent="0.3">
      <c r="A145" s="9">
        <v>45352.496527777803</v>
      </c>
      <c r="B145" s="10">
        <v>45352</v>
      </c>
      <c r="C145" s="11">
        <v>2024</v>
      </c>
      <c r="D145" s="11">
        <v>3</v>
      </c>
      <c r="E145" s="11">
        <v>1</v>
      </c>
      <c r="F145" s="11">
        <v>11</v>
      </c>
      <c r="G145" s="11" t="s">
        <v>52</v>
      </c>
      <c r="H145" s="11" t="s">
        <v>53</v>
      </c>
      <c r="I145" s="11">
        <v>40.660805316937399</v>
      </c>
      <c r="J145" s="11">
        <v>-73.939289902763207</v>
      </c>
      <c r="K145" s="11">
        <v>242</v>
      </c>
      <c r="L145" s="11">
        <v>61.869637110725598</v>
      </c>
      <c r="M145" s="11">
        <v>82.375279205871706</v>
      </c>
      <c r="N145" s="11" t="s">
        <v>54</v>
      </c>
      <c r="O145" s="11" t="s">
        <v>58</v>
      </c>
      <c r="P145" s="11">
        <v>0</v>
      </c>
      <c r="Q145" s="11">
        <v>-0.84254486653681604</v>
      </c>
      <c r="R145" s="11">
        <v>18</v>
      </c>
      <c r="S145" s="11">
        <v>23</v>
      </c>
      <c r="T145" s="11">
        <v>289.10346850630901</v>
      </c>
      <c r="U145" s="11">
        <v>26.532350133939399</v>
      </c>
      <c r="V145" s="11" t="s">
        <v>56</v>
      </c>
    </row>
    <row r="146" spans="1:22" x14ac:dyDescent="0.3">
      <c r="A146" s="9">
        <v>45352.5</v>
      </c>
      <c r="B146" s="10">
        <v>45352</v>
      </c>
      <c r="C146" s="11">
        <v>2024</v>
      </c>
      <c r="D146" s="11">
        <v>3</v>
      </c>
      <c r="E146" s="11">
        <v>1</v>
      </c>
      <c r="F146" s="11">
        <v>12</v>
      </c>
      <c r="G146" s="11" t="s">
        <v>52</v>
      </c>
      <c r="H146" s="11" t="s">
        <v>53</v>
      </c>
      <c r="I146" s="11">
        <v>40.656090788506802</v>
      </c>
      <c r="J146" s="11">
        <v>-73.917966522871197</v>
      </c>
      <c r="K146" s="11">
        <v>222</v>
      </c>
      <c r="L146" s="11">
        <v>70.613290350968896</v>
      </c>
      <c r="M146" s="11">
        <v>67.362109664331498</v>
      </c>
      <c r="N146" s="11" t="s">
        <v>54</v>
      </c>
      <c r="O146" s="11" t="s">
        <v>61</v>
      </c>
      <c r="P146" s="11">
        <v>0</v>
      </c>
      <c r="Q146" s="11">
        <v>-6.0619382077067699E-2</v>
      </c>
      <c r="R146" s="11">
        <v>46</v>
      </c>
      <c r="S146" s="11">
        <v>37</v>
      </c>
      <c r="T146" s="11">
        <v>324.98046098128498</v>
      </c>
      <c r="U146" s="11">
        <v>12.433692979996501</v>
      </c>
      <c r="V146" s="11" t="s">
        <v>56</v>
      </c>
    </row>
    <row r="147" spans="1:22" x14ac:dyDescent="0.3">
      <c r="A147" s="9">
        <v>45352.503472222197</v>
      </c>
      <c r="B147" s="10">
        <v>45352</v>
      </c>
      <c r="C147" s="11">
        <v>2024</v>
      </c>
      <c r="D147" s="11">
        <v>3</v>
      </c>
      <c r="E147" s="11">
        <v>1</v>
      </c>
      <c r="F147" s="11">
        <v>12</v>
      </c>
      <c r="G147" s="11" t="s">
        <v>52</v>
      </c>
      <c r="H147" s="11" t="s">
        <v>53</v>
      </c>
      <c r="I147" s="11">
        <v>40.767953996388599</v>
      </c>
      <c r="J147" s="11">
        <v>-73.972391832593104</v>
      </c>
      <c r="K147" s="11">
        <v>26</v>
      </c>
      <c r="L147" s="11">
        <v>66.987614139971598</v>
      </c>
      <c r="M147" s="11">
        <v>19.539172723060201</v>
      </c>
      <c r="N147" s="11" t="s">
        <v>54</v>
      </c>
      <c r="O147" s="11" t="s">
        <v>58</v>
      </c>
      <c r="P147" s="11">
        <v>0</v>
      </c>
      <c r="Q147" s="11">
        <v>-0.43817320324439502</v>
      </c>
      <c r="R147" s="11">
        <v>37</v>
      </c>
      <c r="S147" s="11">
        <v>8</v>
      </c>
      <c r="T147" s="11">
        <v>360.36797477172797</v>
      </c>
      <c r="U147" s="11">
        <v>9.1217594738015197</v>
      </c>
      <c r="V147" s="11" t="s">
        <v>62</v>
      </c>
    </row>
    <row r="148" spans="1:22" x14ac:dyDescent="0.3">
      <c r="A148" s="9">
        <v>45352.506944444503</v>
      </c>
      <c r="B148" s="10">
        <v>45352</v>
      </c>
      <c r="C148" s="11">
        <v>2024</v>
      </c>
      <c r="D148" s="11">
        <v>3</v>
      </c>
      <c r="E148" s="11">
        <v>1</v>
      </c>
      <c r="F148" s="11">
        <v>12</v>
      </c>
      <c r="G148" s="11" t="s">
        <v>52</v>
      </c>
      <c r="H148" s="11" t="s">
        <v>53</v>
      </c>
      <c r="I148" s="11">
        <v>40.611288668781398</v>
      </c>
      <c r="J148" s="11">
        <v>-73.780387892387793</v>
      </c>
      <c r="K148" s="11">
        <v>162</v>
      </c>
      <c r="L148" s="11">
        <v>51.233049697077199</v>
      </c>
      <c r="M148" s="11">
        <v>25.631142964289001</v>
      </c>
      <c r="N148" s="11" t="s">
        <v>57</v>
      </c>
      <c r="O148" s="11" t="s">
        <v>60</v>
      </c>
      <c r="P148" s="11">
        <v>0</v>
      </c>
      <c r="Q148" s="11">
        <v>-0.73794075247746505</v>
      </c>
      <c r="R148" s="11">
        <v>86</v>
      </c>
      <c r="S148" s="11">
        <v>0</v>
      </c>
      <c r="T148" s="11">
        <v>118.186513492708</v>
      </c>
      <c r="U148" s="11">
        <v>25.6277159713432</v>
      </c>
      <c r="V148" s="11" t="s">
        <v>63</v>
      </c>
    </row>
    <row r="149" spans="1:22" x14ac:dyDescent="0.3">
      <c r="A149" s="9">
        <v>45352.510416666701</v>
      </c>
      <c r="B149" s="10">
        <v>45352</v>
      </c>
      <c r="C149" s="11">
        <v>2024</v>
      </c>
      <c r="D149" s="11">
        <v>3</v>
      </c>
      <c r="E149" s="11">
        <v>1</v>
      </c>
      <c r="F149" s="11">
        <v>12</v>
      </c>
      <c r="G149" s="11" t="s">
        <v>52</v>
      </c>
      <c r="H149" s="11" t="s">
        <v>53</v>
      </c>
      <c r="I149" s="11">
        <v>40.650450865555598</v>
      </c>
      <c r="J149" s="11">
        <v>-73.919970520773305</v>
      </c>
      <c r="K149" s="11">
        <v>136</v>
      </c>
      <c r="L149" s="11">
        <v>66.507828632890494</v>
      </c>
      <c r="M149" s="11">
        <v>78.976002437624402</v>
      </c>
      <c r="N149" s="11" t="s">
        <v>54</v>
      </c>
      <c r="O149" s="11" t="s">
        <v>55</v>
      </c>
      <c r="P149" s="11">
        <v>0</v>
      </c>
      <c r="Q149" s="11">
        <v>0.50919178297954504</v>
      </c>
      <c r="R149" s="11">
        <v>21</v>
      </c>
      <c r="S149" s="11">
        <v>23</v>
      </c>
      <c r="T149" s="11">
        <v>353.803233264082</v>
      </c>
      <c r="U149" s="11">
        <v>25.428558644843498</v>
      </c>
      <c r="V149" s="11" t="s">
        <v>63</v>
      </c>
    </row>
    <row r="150" spans="1:22" x14ac:dyDescent="0.3">
      <c r="A150" s="9">
        <v>45352.513888888898</v>
      </c>
      <c r="B150" s="10">
        <v>45352</v>
      </c>
      <c r="C150" s="11">
        <v>2024</v>
      </c>
      <c r="D150" s="11">
        <v>3</v>
      </c>
      <c r="E150" s="11">
        <v>1</v>
      </c>
      <c r="F150" s="11">
        <v>12</v>
      </c>
      <c r="G150" s="11" t="s">
        <v>52</v>
      </c>
      <c r="H150" s="11" t="s">
        <v>53</v>
      </c>
      <c r="I150" s="11">
        <v>40.7613354610816</v>
      </c>
      <c r="J150" s="11">
        <v>-73.893212937531402</v>
      </c>
      <c r="K150" s="11">
        <v>178</v>
      </c>
      <c r="L150" s="11">
        <v>60.424033927677499</v>
      </c>
      <c r="M150" s="11">
        <v>84.945589987836499</v>
      </c>
      <c r="N150" s="11" t="s">
        <v>54</v>
      </c>
      <c r="O150" s="11" t="s">
        <v>58</v>
      </c>
      <c r="P150" s="11">
        <v>0</v>
      </c>
      <c r="Q150" s="11">
        <v>-0.34485453514550701</v>
      </c>
      <c r="R150" s="11">
        <v>57</v>
      </c>
      <c r="S150" s="11">
        <v>8</v>
      </c>
      <c r="T150" s="11">
        <v>259.56307907853</v>
      </c>
      <c r="U150" s="11">
        <v>10.350520431915999</v>
      </c>
      <c r="V150" s="11" t="s">
        <v>56</v>
      </c>
    </row>
    <row r="151" spans="1:22" x14ac:dyDescent="0.3">
      <c r="A151" s="9">
        <v>45352.517361111102</v>
      </c>
      <c r="B151" s="10">
        <v>45352</v>
      </c>
      <c r="C151" s="11">
        <v>2024</v>
      </c>
      <c r="D151" s="11">
        <v>3</v>
      </c>
      <c r="E151" s="11">
        <v>1</v>
      </c>
      <c r="F151" s="11">
        <v>12</v>
      </c>
      <c r="G151" s="11" t="s">
        <v>52</v>
      </c>
      <c r="H151" s="11" t="s">
        <v>53</v>
      </c>
      <c r="I151" s="11">
        <v>40.649153254040201</v>
      </c>
      <c r="J151" s="11">
        <v>-73.873275395474707</v>
      </c>
      <c r="K151" s="11">
        <v>235</v>
      </c>
      <c r="L151" s="11">
        <v>51.237872564324697</v>
      </c>
      <c r="M151" s="11">
        <v>51.441837714563498</v>
      </c>
      <c r="N151" s="11" t="s">
        <v>59</v>
      </c>
      <c r="O151" s="11" t="s">
        <v>61</v>
      </c>
      <c r="P151" s="11">
        <v>0</v>
      </c>
      <c r="Q151" s="11">
        <v>0.352224019426433</v>
      </c>
      <c r="R151" s="11">
        <v>88</v>
      </c>
      <c r="S151" s="11">
        <v>29</v>
      </c>
      <c r="T151" s="11">
        <v>119.665602615319</v>
      </c>
      <c r="U151" s="11">
        <v>22.679426686735599</v>
      </c>
      <c r="V151" s="11" t="s">
        <v>56</v>
      </c>
    </row>
    <row r="152" spans="1:22" x14ac:dyDescent="0.3">
      <c r="A152" s="9">
        <v>45352.520833333299</v>
      </c>
      <c r="B152" s="10">
        <v>45352</v>
      </c>
      <c r="C152" s="11">
        <v>2024</v>
      </c>
      <c r="D152" s="11">
        <v>3</v>
      </c>
      <c r="E152" s="11">
        <v>1</v>
      </c>
      <c r="F152" s="11">
        <v>12</v>
      </c>
      <c r="G152" s="11" t="s">
        <v>52</v>
      </c>
      <c r="H152" s="11" t="s">
        <v>53</v>
      </c>
      <c r="I152" s="11">
        <v>40.709538319976097</v>
      </c>
      <c r="J152" s="11">
        <v>-73.9251113907996</v>
      </c>
      <c r="K152" s="11">
        <v>82</v>
      </c>
      <c r="L152" s="11">
        <v>8.3910787606125705</v>
      </c>
      <c r="M152" s="11">
        <v>95.641586869819605</v>
      </c>
      <c r="N152" s="11" t="s">
        <v>57</v>
      </c>
      <c r="O152" s="11" t="s">
        <v>60</v>
      </c>
      <c r="P152" s="11">
        <v>0</v>
      </c>
      <c r="Q152" s="11">
        <v>-0.87388779467450595</v>
      </c>
      <c r="R152" s="11">
        <v>97</v>
      </c>
      <c r="S152" s="11">
        <v>15</v>
      </c>
      <c r="T152" s="11">
        <v>145.10365948244601</v>
      </c>
      <c r="U152" s="11">
        <v>23.893313876337398</v>
      </c>
      <c r="V152" s="11" t="s">
        <v>56</v>
      </c>
    </row>
    <row r="153" spans="1:22" x14ac:dyDescent="0.3">
      <c r="A153" s="9">
        <v>45352.524305555598</v>
      </c>
      <c r="B153" s="10">
        <v>45352</v>
      </c>
      <c r="C153" s="11">
        <v>2024</v>
      </c>
      <c r="D153" s="11">
        <v>3</v>
      </c>
      <c r="E153" s="11">
        <v>1</v>
      </c>
      <c r="F153" s="11">
        <v>12</v>
      </c>
      <c r="G153" s="11" t="s">
        <v>52</v>
      </c>
      <c r="H153" s="11" t="s">
        <v>53</v>
      </c>
      <c r="I153" s="11">
        <v>40.811605091185697</v>
      </c>
      <c r="J153" s="11">
        <v>-73.900706502977002</v>
      </c>
      <c r="K153" s="11">
        <v>148</v>
      </c>
      <c r="L153" s="11">
        <v>32.881285772376899</v>
      </c>
      <c r="M153" s="11">
        <v>25.805134561411599</v>
      </c>
      <c r="N153" s="11" t="s">
        <v>57</v>
      </c>
      <c r="O153" s="11" t="s">
        <v>55</v>
      </c>
      <c r="P153" s="11">
        <v>0</v>
      </c>
      <c r="Q153" s="11">
        <v>-0.64555964318270997</v>
      </c>
      <c r="R153" s="11">
        <v>78</v>
      </c>
      <c r="S153" s="11">
        <v>6</v>
      </c>
      <c r="T153" s="11">
        <v>348.146654904103</v>
      </c>
      <c r="U153" s="11">
        <v>23.8235486126569</v>
      </c>
      <c r="V153" s="11" t="s">
        <v>63</v>
      </c>
    </row>
    <row r="154" spans="1:22" x14ac:dyDescent="0.3">
      <c r="A154" s="9">
        <v>45352.527777777803</v>
      </c>
      <c r="B154" s="10">
        <v>45352</v>
      </c>
      <c r="C154" s="11">
        <v>2024</v>
      </c>
      <c r="D154" s="11">
        <v>3</v>
      </c>
      <c r="E154" s="11">
        <v>1</v>
      </c>
      <c r="F154" s="11">
        <v>12</v>
      </c>
      <c r="G154" s="11" t="s">
        <v>52</v>
      </c>
      <c r="H154" s="11" t="s">
        <v>53</v>
      </c>
      <c r="I154" s="11">
        <v>40.835623093225898</v>
      </c>
      <c r="J154" s="11">
        <v>-73.896159525492195</v>
      </c>
      <c r="K154" s="11">
        <v>94</v>
      </c>
      <c r="L154" s="11">
        <v>45.355706388631297</v>
      </c>
      <c r="M154" s="11">
        <v>22.016340699357499</v>
      </c>
      <c r="N154" s="11" t="s">
        <v>57</v>
      </c>
      <c r="O154" s="11" t="s">
        <v>61</v>
      </c>
      <c r="P154" s="11">
        <v>0</v>
      </c>
      <c r="Q154" s="11">
        <v>0.24197675441260799</v>
      </c>
      <c r="R154" s="11">
        <v>15</v>
      </c>
      <c r="S154" s="11">
        <v>6</v>
      </c>
      <c r="T154" s="11">
        <v>145.971014201884</v>
      </c>
      <c r="U154" s="11">
        <v>23.379656788682698</v>
      </c>
      <c r="V154" s="11" t="s">
        <v>62</v>
      </c>
    </row>
    <row r="155" spans="1:22" x14ac:dyDescent="0.3">
      <c r="A155" s="9">
        <v>45352.53125</v>
      </c>
      <c r="B155" s="10">
        <v>45352</v>
      </c>
      <c r="C155" s="11">
        <v>2024</v>
      </c>
      <c r="D155" s="11">
        <v>3</v>
      </c>
      <c r="E155" s="11">
        <v>1</v>
      </c>
      <c r="F155" s="11">
        <v>12</v>
      </c>
      <c r="G155" s="11" t="s">
        <v>52</v>
      </c>
      <c r="H155" s="11" t="s">
        <v>53</v>
      </c>
      <c r="I155" s="11">
        <v>40.826782661095997</v>
      </c>
      <c r="J155" s="11">
        <v>-73.970932846691696</v>
      </c>
      <c r="K155" s="11">
        <v>31</v>
      </c>
      <c r="L155" s="11">
        <v>46.906585660501399</v>
      </c>
      <c r="M155" s="11">
        <v>15.854779656766301</v>
      </c>
      <c r="N155" s="11" t="s">
        <v>54</v>
      </c>
      <c r="O155" s="11" t="s">
        <v>61</v>
      </c>
      <c r="P155" s="11">
        <v>0</v>
      </c>
      <c r="Q155" s="11">
        <v>0.88037870439994903</v>
      </c>
      <c r="R155" s="11">
        <v>55</v>
      </c>
      <c r="S155" s="11">
        <v>28</v>
      </c>
      <c r="T155" s="11">
        <v>217.292724803722</v>
      </c>
      <c r="U155" s="11">
        <v>13.341852004026499</v>
      </c>
      <c r="V155" s="11" t="s">
        <v>62</v>
      </c>
    </row>
    <row r="156" spans="1:22" x14ac:dyDescent="0.3">
      <c r="A156" s="9">
        <v>45352.534722222197</v>
      </c>
      <c r="B156" s="10">
        <v>45352</v>
      </c>
      <c r="C156" s="11">
        <v>2024</v>
      </c>
      <c r="D156" s="11">
        <v>3</v>
      </c>
      <c r="E156" s="11">
        <v>1</v>
      </c>
      <c r="F156" s="11">
        <v>12</v>
      </c>
      <c r="G156" s="11" t="s">
        <v>52</v>
      </c>
      <c r="H156" s="11" t="s">
        <v>53</v>
      </c>
      <c r="I156" s="11">
        <v>40.8198219341878</v>
      </c>
      <c r="J156" s="11">
        <v>-73.9918886713848</v>
      </c>
      <c r="K156" s="11">
        <v>57</v>
      </c>
      <c r="L156" s="11">
        <v>70.166683690200898</v>
      </c>
      <c r="M156" s="11">
        <v>67.025507932005198</v>
      </c>
      <c r="N156" s="11" t="s">
        <v>54</v>
      </c>
      <c r="O156" s="11" t="s">
        <v>60</v>
      </c>
      <c r="P156" s="11">
        <v>0</v>
      </c>
      <c r="Q156" s="11">
        <v>0.74199404533088298</v>
      </c>
      <c r="R156" s="11">
        <v>77</v>
      </c>
      <c r="S156" s="11">
        <v>35</v>
      </c>
      <c r="T156" s="11">
        <v>127.064114181319</v>
      </c>
      <c r="U156" s="11">
        <v>19.857290406288801</v>
      </c>
      <c r="V156" s="11" t="s">
        <v>63</v>
      </c>
    </row>
    <row r="157" spans="1:22" x14ac:dyDescent="0.3">
      <c r="A157" s="9">
        <v>45352.538194444503</v>
      </c>
      <c r="B157" s="10">
        <v>45352</v>
      </c>
      <c r="C157" s="11">
        <v>2024</v>
      </c>
      <c r="D157" s="11">
        <v>3</v>
      </c>
      <c r="E157" s="11">
        <v>1</v>
      </c>
      <c r="F157" s="11">
        <v>12</v>
      </c>
      <c r="G157" s="11" t="s">
        <v>52</v>
      </c>
      <c r="H157" s="11" t="s">
        <v>53</v>
      </c>
      <c r="I157" s="11">
        <v>40.769795812794499</v>
      </c>
      <c r="J157" s="11">
        <v>-73.946722509624493</v>
      </c>
      <c r="K157" s="11">
        <v>10</v>
      </c>
      <c r="L157" s="11">
        <v>22.396223373494902</v>
      </c>
      <c r="M157" s="11">
        <v>28.158568973691601</v>
      </c>
      <c r="N157" s="11" t="s">
        <v>59</v>
      </c>
      <c r="O157" s="11" t="s">
        <v>58</v>
      </c>
      <c r="P157" s="11">
        <v>0</v>
      </c>
      <c r="Q157" s="11">
        <v>0.68119009633240002</v>
      </c>
      <c r="R157" s="11">
        <v>69</v>
      </c>
      <c r="S157" s="11">
        <v>23</v>
      </c>
      <c r="T157" s="11">
        <v>338.381887577138</v>
      </c>
      <c r="U157" s="11">
        <v>28.700762797802401</v>
      </c>
      <c r="V157" s="11" t="s">
        <v>63</v>
      </c>
    </row>
    <row r="158" spans="1:22" x14ac:dyDescent="0.3">
      <c r="A158" s="9">
        <v>45352.541666666701</v>
      </c>
      <c r="B158" s="10">
        <v>45352</v>
      </c>
      <c r="C158" s="11">
        <v>2024</v>
      </c>
      <c r="D158" s="11">
        <v>3</v>
      </c>
      <c r="E158" s="11">
        <v>1</v>
      </c>
      <c r="F158" s="11">
        <v>13</v>
      </c>
      <c r="G158" s="11" t="s">
        <v>52</v>
      </c>
      <c r="H158" s="11" t="s">
        <v>53</v>
      </c>
      <c r="I158" s="11">
        <v>40.748293344308898</v>
      </c>
      <c r="J158" s="11">
        <v>-73.951894369327604</v>
      </c>
      <c r="K158" s="11">
        <v>117</v>
      </c>
      <c r="L158" s="11">
        <v>13.8604261094001</v>
      </c>
      <c r="M158" s="11">
        <v>56.221252804940903</v>
      </c>
      <c r="N158" s="11" t="s">
        <v>59</v>
      </c>
      <c r="O158" s="11" t="s">
        <v>58</v>
      </c>
      <c r="P158" s="11">
        <v>0</v>
      </c>
      <c r="Q158" s="11">
        <v>0.94102407112637498</v>
      </c>
      <c r="R158" s="11">
        <v>33</v>
      </c>
      <c r="S158" s="11">
        <v>22</v>
      </c>
      <c r="T158" s="11">
        <v>177.96753240716501</v>
      </c>
      <c r="U158" s="11">
        <v>17.577652550784101</v>
      </c>
      <c r="V158" s="11" t="s">
        <v>56</v>
      </c>
    </row>
    <row r="159" spans="1:22" x14ac:dyDescent="0.3">
      <c r="A159" s="9">
        <v>45352.545138888898</v>
      </c>
      <c r="B159" s="10">
        <v>45352</v>
      </c>
      <c r="C159" s="11">
        <v>2024</v>
      </c>
      <c r="D159" s="11">
        <v>3</v>
      </c>
      <c r="E159" s="11">
        <v>1</v>
      </c>
      <c r="F159" s="11">
        <v>13</v>
      </c>
      <c r="G159" s="11" t="s">
        <v>52</v>
      </c>
      <c r="H159" s="11" t="s">
        <v>53</v>
      </c>
      <c r="I159" s="11">
        <v>40.820629332984304</v>
      </c>
      <c r="J159" s="11">
        <v>-73.795376654161402</v>
      </c>
      <c r="K159" s="11">
        <v>35</v>
      </c>
      <c r="L159" s="11">
        <v>65.845648535539596</v>
      </c>
      <c r="M159" s="11">
        <v>23.241878760657301</v>
      </c>
      <c r="N159" s="11" t="s">
        <v>57</v>
      </c>
      <c r="O159" s="11" t="s">
        <v>61</v>
      </c>
      <c r="P159" s="11">
        <v>0</v>
      </c>
      <c r="Q159" s="11">
        <v>0.94955622610021395</v>
      </c>
      <c r="R159" s="11">
        <v>24</v>
      </c>
      <c r="S159" s="11">
        <v>16</v>
      </c>
      <c r="T159" s="11">
        <v>270.61181143170398</v>
      </c>
      <c r="U159" s="11">
        <v>26.127516986362401</v>
      </c>
      <c r="V159" s="11" t="s">
        <v>62</v>
      </c>
    </row>
    <row r="160" spans="1:22" x14ac:dyDescent="0.3">
      <c r="A160" s="9">
        <v>45352.548611111102</v>
      </c>
      <c r="B160" s="10">
        <v>45352</v>
      </c>
      <c r="C160" s="11">
        <v>2024</v>
      </c>
      <c r="D160" s="11">
        <v>3</v>
      </c>
      <c r="E160" s="11">
        <v>1</v>
      </c>
      <c r="F160" s="11">
        <v>13</v>
      </c>
      <c r="G160" s="11" t="s">
        <v>52</v>
      </c>
      <c r="H160" s="11" t="s">
        <v>53</v>
      </c>
      <c r="I160" s="11">
        <v>40.783220339186201</v>
      </c>
      <c r="J160" s="11">
        <v>-73.716751264593796</v>
      </c>
      <c r="K160" s="11">
        <v>204</v>
      </c>
      <c r="L160" s="11">
        <v>21.920009317848798</v>
      </c>
      <c r="M160" s="11">
        <v>97.461391071447906</v>
      </c>
      <c r="N160" s="11" t="s">
        <v>59</v>
      </c>
      <c r="O160" s="11" t="s">
        <v>55</v>
      </c>
      <c r="P160" s="11">
        <v>0</v>
      </c>
      <c r="Q160" s="11">
        <v>-0.36942222724280599</v>
      </c>
      <c r="R160" s="11">
        <v>45</v>
      </c>
      <c r="S160" s="11">
        <v>19</v>
      </c>
      <c r="T160" s="11">
        <v>212.744623669421</v>
      </c>
      <c r="U160" s="11">
        <v>10.6102255259731</v>
      </c>
      <c r="V160" s="11" t="s">
        <v>56</v>
      </c>
    </row>
    <row r="161" spans="1:22" x14ac:dyDescent="0.3">
      <c r="A161" s="9">
        <v>45352.552083333299</v>
      </c>
      <c r="B161" s="10">
        <v>45352</v>
      </c>
      <c r="C161" s="11">
        <v>2024</v>
      </c>
      <c r="D161" s="11">
        <v>3</v>
      </c>
      <c r="E161" s="11">
        <v>1</v>
      </c>
      <c r="F161" s="11">
        <v>13</v>
      </c>
      <c r="G161" s="11" t="s">
        <v>52</v>
      </c>
      <c r="H161" s="11" t="s">
        <v>53</v>
      </c>
      <c r="I161" s="11">
        <v>40.788811090716401</v>
      </c>
      <c r="J161" s="11">
        <v>-73.924137171999703</v>
      </c>
      <c r="K161" s="11">
        <v>77</v>
      </c>
      <c r="L161" s="11">
        <v>61.483145568747197</v>
      </c>
      <c r="M161" s="11">
        <v>32.247833030944903</v>
      </c>
      <c r="N161" s="11" t="s">
        <v>59</v>
      </c>
      <c r="O161" s="11" t="s">
        <v>55</v>
      </c>
      <c r="P161" s="11">
        <v>0</v>
      </c>
      <c r="Q161" s="11">
        <v>-0.36302252029229398</v>
      </c>
      <c r="R161" s="11">
        <v>87</v>
      </c>
      <c r="S161" s="11">
        <v>9</v>
      </c>
      <c r="T161" s="11">
        <v>142.28865850482299</v>
      </c>
      <c r="U161" s="11">
        <v>17.413989994519</v>
      </c>
      <c r="V161" s="11" t="s">
        <v>62</v>
      </c>
    </row>
    <row r="162" spans="1:22" x14ac:dyDescent="0.3">
      <c r="A162" s="9">
        <v>45352.555555555598</v>
      </c>
      <c r="B162" s="10">
        <v>45352</v>
      </c>
      <c r="C162" s="11">
        <v>2024</v>
      </c>
      <c r="D162" s="11">
        <v>3</v>
      </c>
      <c r="E162" s="11">
        <v>1</v>
      </c>
      <c r="F162" s="11">
        <v>13</v>
      </c>
      <c r="G162" s="11" t="s">
        <v>52</v>
      </c>
      <c r="H162" s="11" t="s">
        <v>53</v>
      </c>
      <c r="I162" s="11">
        <v>40.619028304376997</v>
      </c>
      <c r="J162" s="11">
        <v>-73.812223254833</v>
      </c>
      <c r="K162" s="11">
        <v>92</v>
      </c>
      <c r="L162" s="11">
        <v>41.9580869388572</v>
      </c>
      <c r="M162" s="11">
        <v>55.158706829125698</v>
      </c>
      <c r="N162" s="11" t="s">
        <v>54</v>
      </c>
      <c r="O162" s="11" t="s">
        <v>55</v>
      </c>
      <c r="P162" s="11">
        <v>0</v>
      </c>
      <c r="Q162" s="11">
        <v>0.14097348809163299</v>
      </c>
      <c r="R162" s="11">
        <v>81</v>
      </c>
      <c r="S162" s="11">
        <v>49</v>
      </c>
      <c r="T162" s="11">
        <v>391.00621888629001</v>
      </c>
      <c r="U162" s="11">
        <v>26.840320115555301</v>
      </c>
      <c r="V162" s="11" t="s">
        <v>63</v>
      </c>
    </row>
    <row r="163" spans="1:22" x14ac:dyDescent="0.3">
      <c r="A163" s="9">
        <v>45352.559027777803</v>
      </c>
      <c r="B163" s="10">
        <v>45352</v>
      </c>
      <c r="C163" s="11">
        <v>2024</v>
      </c>
      <c r="D163" s="11">
        <v>3</v>
      </c>
      <c r="E163" s="11">
        <v>1</v>
      </c>
      <c r="F163" s="11">
        <v>13</v>
      </c>
      <c r="G163" s="11" t="s">
        <v>52</v>
      </c>
      <c r="H163" s="11" t="s">
        <v>53</v>
      </c>
      <c r="I163" s="11">
        <v>40.6041724269881</v>
      </c>
      <c r="J163" s="11">
        <v>-73.787218042927904</v>
      </c>
      <c r="K163" s="11">
        <v>184</v>
      </c>
      <c r="L163" s="11">
        <v>79.706513910314996</v>
      </c>
      <c r="M163" s="11">
        <v>80.279961938355598</v>
      </c>
      <c r="N163" s="11" t="s">
        <v>57</v>
      </c>
      <c r="O163" s="11" t="s">
        <v>61</v>
      </c>
      <c r="P163" s="11">
        <v>0</v>
      </c>
      <c r="Q163" s="11">
        <v>-0.42985057993782999</v>
      </c>
      <c r="R163" s="11">
        <v>3</v>
      </c>
      <c r="S163" s="11">
        <v>7</v>
      </c>
      <c r="T163" s="11">
        <v>59.912699778028397</v>
      </c>
      <c r="U163" s="11">
        <v>10.753975765701499</v>
      </c>
      <c r="V163" s="11" t="s">
        <v>56</v>
      </c>
    </row>
    <row r="164" spans="1:22" x14ac:dyDescent="0.3">
      <c r="A164" s="9">
        <v>45352.5625</v>
      </c>
      <c r="B164" s="10">
        <v>45352</v>
      </c>
      <c r="C164" s="11">
        <v>2024</v>
      </c>
      <c r="D164" s="11">
        <v>3</v>
      </c>
      <c r="E164" s="11">
        <v>1</v>
      </c>
      <c r="F164" s="11">
        <v>13</v>
      </c>
      <c r="G164" s="11" t="s">
        <v>52</v>
      </c>
      <c r="H164" s="11" t="s">
        <v>53</v>
      </c>
      <c r="I164" s="11">
        <v>40.798389563993801</v>
      </c>
      <c r="J164" s="11">
        <v>-73.852570474491102</v>
      </c>
      <c r="K164" s="11">
        <v>85</v>
      </c>
      <c r="L164" s="11">
        <v>57.656292990074803</v>
      </c>
      <c r="M164" s="11">
        <v>85.312526719371604</v>
      </c>
      <c r="N164" s="11" t="s">
        <v>57</v>
      </c>
      <c r="O164" s="11" t="s">
        <v>61</v>
      </c>
      <c r="P164" s="11">
        <v>0</v>
      </c>
      <c r="Q164" s="11">
        <v>0.44641388495431999</v>
      </c>
      <c r="R164" s="11">
        <v>18</v>
      </c>
      <c r="S164" s="11">
        <v>12</v>
      </c>
      <c r="T164" s="11">
        <v>447.66088893677897</v>
      </c>
      <c r="U164" s="11">
        <v>13.7307182269256</v>
      </c>
      <c r="V164" s="11" t="s">
        <v>56</v>
      </c>
    </row>
    <row r="165" spans="1:22" x14ac:dyDescent="0.3">
      <c r="A165" s="9">
        <v>45352.565972222197</v>
      </c>
      <c r="B165" s="10">
        <v>45352</v>
      </c>
      <c r="C165" s="11">
        <v>2024</v>
      </c>
      <c r="D165" s="11">
        <v>3</v>
      </c>
      <c r="E165" s="11">
        <v>1</v>
      </c>
      <c r="F165" s="11">
        <v>13</v>
      </c>
      <c r="G165" s="11" t="s">
        <v>52</v>
      </c>
      <c r="H165" s="11" t="s">
        <v>53</v>
      </c>
      <c r="I165" s="11">
        <v>40.651464711791</v>
      </c>
      <c r="J165" s="11">
        <v>-73.942488070288306</v>
      </c>
      <c r="K165" s="11">
        <v>108</v>
      </c>
      <c r="L165" s="11">
        <v>36.615160255946499</v>
      </c>
      <c r="M165" s="11">
        <v>12.8466733245225</v>
      </c>
      <c r="N165" s="11" t="s">
        <v>57</v>
      </c>
      <c r="O165" s="11" t="s">
        <v>58</v>
      </c>
      <c r="P165" s="11">
        <v>0</v>
      </c>
      <c r="Q165" s="11">
        <v>-0.42799841336326999</v>
      </c>
      <c r="R165" s="11">
        <v>29</v>
      </c>
      <c r="S165" s="11">
        <v>35</v>
      </c>
      <c r="T165" s="11">
        <v>489.56242967330297</v>
      </c>
      <c r="U165" s="11">
        <v>9.3521214462465299</v>
      </c>
      <c r="V165" s="11" t="s">
        <v>63</v>
      </c>
    </row>
    <row r="166" spans="1:22" x14ac:dyDescent="0.3">
      <c r="A166" s="9">
        <v>45352.569444444503</v>
      </c>
      <c r="B166" s="10">
        <v>45352</v>
      </c>
      <c r="C166" s="11">
        <v>2024</v>
      </c>
      <c r="D166" s="11">
        <v>3</v>
      </c>
      <c r="E166" s="11">
        <v>1</v>
      </c>
      <c r="F166" s="11">
        <v>13</v>
      </c>
      <c r="G166" s="11" t="s">
        <v>52</v>
      </c>
      <c r="H166" s="11" t="s">
        <v>53</v>
      </c>
      <c r="I166" s="11">
        <v>40.892419121135902</v>
      </c>
      <c r="J166" s="11">
        <v>-73.826565575413696</v>
      </c>
      <c r="K166" s="11">
        <v>205</v>
      </c>
      <c r="L166" s="11">
        <v>47.239306419253303</v>
      </c>
      <c r="M166" s="11">
        <v>55.972119620020202</v>
      </c>
      <c r="N166" s="11" t="s">
        <v>57</v>
      </c>
      <c r="O166" s="11" t="s">
        <v>60</v>
      </c>
      <c r="P166" s="11">
        <v>0</v>
      </c>
      <c r="Q166" s="11">
        <v>-7.8340976808256801E-2</v>
      </c>
      <c r="R166" s="11">
        <v>58</v>
      </c>
      <c r="S166" s="11">
        <v>14</v>
      </c>
      <c r="T166" s="11">
        <v>296.14621808194698</v>
      </c>
      <c r="U166" s="11">
        <v>11.7061205046866</v>
      </c>
      <c r="V166" s="11" t="s">
        <v>56</v>
      </c>
    </row>
    <row r="167" spans="1:22" x14ac:dyDescent="0.3">
      <c r="A167" s="9">
        <v>45352.572916666701</v>
      </c>
      <c r="B167" s="10">
        <v>45352</v>
      </c>
      <c r="C167" s="11">
        <v>2024</v>
      </c>
      <c r="D167" s="11">
        <v>3</v>
      </c>
      <c r="E167" s="11">
        <v>1</v>
      </c>
      <c r="F167" s="11">
        <v>13</v>
      </c>
      <c r="G167" s="11" t="s">
        <v>52</v>
      </c>
      <c r="H167" s="11" t="s">
        <v>53</v>
      </c>
      <c r="I167" s="11">
        <v>40.834971623012102</v>
      </c>
      <c r="J167" s="11">
        <v>-73.995735425425295</v>
      </c>
      <c r="K167" s="11">
        <v>142</v>
      </c>
      <c r="L167" s="11">
        <v>20.098107844593301</v>
      </c>
      <c r="M167" s="11">
        <v>87.887535726751807</v>
      </c>
      <c r="N167" s="11" t="s">
        <v>59</v>
      </c>
      <c r="O167" s="11" t="s">
        <v>60</v>
      </c>
      <c r="P167" s="11">
        <v>0</v>
      </c>
      <c r="Q167" s="11">
        <v>0.807179047214444</v>
      </c>
      <c r="R167" s="11">
        <v>90</v>
      </c>
      <c r="S167" s="11">
        <v>12</v>
      </c>
      <c r="T167" s="11">
        <v>408.07627184672799</v>
      </c>
      <c r="U167" s="11">
        <v>22.923950339225701</v>
      </c>
      <c r="V167" s="11" t="s">
        <v>56</v>
      </c>
    </row>
    <row r="168" spans="1:22" x14ac:dyDescent="0.3">
      <c r="A168" s="9">
        <v>45352.576388888898</v>
      </c>
      <c r="B168" s="10">
        <v>45352</v>
      </c>
      <c r="C168" s="11">
        <v>2024</v>
      </c>
      <c r="D168" s="11">
        <v>3</v>
      </c>
      <c r="E168" s="11">
        <v>1</v>
      </c>
      <c r="F168" s="11">
        <v>13</v>
      </c>
      <c r="G168" s="11" t="s">
        <v>52</v>
      </c>
      <c r="H168" s="11" t="s">
        <v>53</v>
      </c>
      <c r="I168" s="11">
        <v>40.608087918293101</v>
      </c>
      <c r="J168" s="11">
        <v>-73.975682922557894</v>
      </c>
      <c r="K168" s="11">
        <v>41</v>
      </c>
      <c r="L168" s="11">
        <v>40.176845030817702</v>
      </c>
      <c r="M168" s="11">
        <v>60.167633260325097</v>
      </c>
      <c r="N168" s="11" t="s">
        <v>54</v>
      </c>
      <c r="O168" s="11" t="s">
        <v>60</v>
      </c>
      <c r="P168" s="11">
        <v>1</v>
      </c>
      <c r="Q168" s="11">
        <v>-0.83815697133539602</v>
      </c>
      <c r="R168" s="11">
        <v>14</v>
      </c>
      <c r="S168" s="11">
        <v>31</v>
      </c>
      <c r="T168" s="11">
        <v>430.23322580176199</v>
      </c>
      <c r="U168" s="11">
        <v>9.1271491110009695</v>
      </c>
      <c r="V168" s="11" t="s">
        <v>56</v>
      </c>
    </row>
    <row r="169" spans="1:22" x14ac:dyDescent="0.3">
      <c r="A169" s="9">
        <v>45352.579861111102</v>
      </c>
      <c r="B169" s="10">
        <v>45352</v>
      </c>
      <c r="C169" s="11">
        <v>2024</v>
      </c>
      <c r="D169" s="11">
        <v>3</v>
      </c>
      <c r="E169" s="11">
        <v>1</v>
      </c>
      <c r="F169" s="11">
        <v>13</v>
      </c>
      <c r="G169" s="11" t="s">
        <v>52</v>
      </c>
      <c r="H169" s="11" t="s">
        <v>53</v>
      </c>
      <c r="I169" s="11">
        <v>40.6545882528562</v>
      </c>
      <c r="J169" s="11">
        <v>-73.733227350121794</v>
      </c>
      <c r="K169" s="11">
        <v>232</v>
      </c>
      <c r="L169" s="11">
        <v>63.620265289204703</v>
      </c>
      <c r="M169" s="11">
        <v>12.9763172241873</v>
      </c>
      <c r="N169" s="11" t="s">
        <v>59</v>
      </c>
      <c r="O169" s="11" t="s">
        <v>61</v>
      </c>
      <c r="P169" s="11">
        <v>0</v>
      </c>
      <c r="Q169" s="11">
        <v>-0.161409436650301</v>
      </c>
      <c r="R169" s="11">
        <v>57</v>
      </c>
      <c r="S169" s="11">
        <v>8</v>
      </c>
      <c r="T169" s="11">
        <v>495.43335688561098</v>
      </c>
      <c r="U169" s="11">
        <v>16.883549576930701</v>
      </c>
      <c r="V169" s="11" t="s">
        <v>56</v>
      </c>
    </row>
    <row r="170" spans="1:22" x14ac:dyDescent="0.3">
      <c r="A170" s="9">
        <v>45352.583333333299</v>
      </c>
      <c r="B170" s="10">
        <v>45352</v>
      </c>
      <c r="C170" s="11">
        <v>2024</v>
      </c>
      <c r="D170" s="11">
        <v>3</v>
      </c>
      <c r="E170" s="11">
        <v>1</v>
      </c>
      <c r="F170" s="11">
        <v>14</v>
      </c>
      <c r="G170" s="11" t="s">
        <v>52</v>
      </c>
      <c r="H170" s="11" t="s">
        <v>53</v>
      </c>
      <c r="I170" s="11">
        <v>40.709950646398802</v>
      </c>
      <c r="J170" s="11">
        <v>-73.883137241415696</v>
      </c>
      <c r="K170" s="11">
        <v>91</v>
      </c>
      <c r="L170" s="11">
        <v>64.048932911997497</v>
      </c>
      <c r="M170" s="11">
        <v>45.865042753672498</v>
      </c>
      <c r="N170" s="11" t="s">
        <v>57</v>
      </c>
      <c r="O170" s="11" t="s">
        <v>60</v>
      </c>
      <c r="P170" s="11">
        <v>0</v>
      </c>
      <c r="Q170" s="11">
        <v>0.32716225157015799</v>
      </c>
      <c r="R170" s="11">
        <v>55</v>
      </c>
      <c r="S170" s="11">
        <v>31</v>
      </c>
      <c r="T170" s="11">
        <v>411.51038253852897</v>
      </c>
      <c r="U170" s="11">
        <v>23.426608803855501</v>
      </c>
      <c r="V170" s="11" t="s">
        <v>62</v>
      </c>
    </row>
    <row r="171" spans="1:22" x14ac:dyDescent="0.3">
      <c r="A171" s="9">
        <v>45352.586805555598</v>
      </c>
      <c r="B171" s="10">
        <v>45352</v>
      </c>
      <c r="C171" s="11">
        <v>2024</v>
      </c>
      <c r="D171" s="11">
        <v>3</v>
      </c>
      <c r="E171" s="11">
        <v>1</v>
      </c>
      <c r="F171" s="11">
        <v>14</v>
      </c>
      <c r="G171" s="11" t="s">
        <v>52</v>
      </c>
      <c r="H171" s="11" t="s">
        <v>53</v>
      </c>
      <c r="I171" s="11">
        <v>40.841226724712101</v>
      </c>
      <c r="J171" s="11">
        <v>-73.815024556529394</v>
      </c>
      <c r="K171" s="11">
        <v>244</v>
      </c>
      <c r="L171" s="11">
        <v>26.816419125377301</v>
      </c>
      <c r="M171" s="11">
        <v>78.865842390739104</v>
      </c>
      <c r="N171" s="11" t="s">
        <v>54</v>
      </c>
      <c r="O171" s="11" t="s">
        <v>60</v>
      </c>
      <c r="P171" s="11">
        <v>0</v>
      </c>
      <c r="Q171" s="11">
        <v>-0.35798423157088899</v>
      </c>
      <c r="R171" s="11">
        <v>80</v>
      </c>
      <c r="S171" s="11">
        <v>7</v>
      </c>
      <c r="T171" s="11">
        <v>305.77312461429398</v>
      </c>
      <c r="U171" s="11">
        <v>5.5400999847660497</v>
      </c>
      <c r="V171" s="11" t="s">
        <v>56</v>
      </c>
    </row>
    <row r="172" spans="1:22" x14ac:dyDescent="0.3">
      <c r="A172" s="9">
        <v>45352.590277777803</v>
      </c>
      <c r="B172" s="10">
        <v>45352</v>
      </c>
      <c r="C172" s="11">
        <v>2024</v>
      </c>
      <c r="D172" s="11">
        <v>3</v>
      </c>
      <c r="E172" s="11">
        <v>1</v>
      </c>
      <c r="F172" s="11">
        <v>14</v>
      </c>
      <c r="G172" s="11" t="s">
        <v>52</v>
      </c>
      <c r="H172" s="11" t="s">
        <v>53</v>
      </c>
      <c r="I172" s="11">
        <v>40.813281670293897</v>
      </c>
      <c r="J172" s="11">
        <v>-73.9063683274574</v>
      </c>
      <c r="K172" s="11">
        <v>80</v>
      </c>
      <c r="L172" s="11">
        <v>53.013061424045802</v>
      </c>
      <c r="M172" s="11">
        <v>14.957970282353299</v>
      </c>
      <c r="N172" s="11" t="s">
        <v>59</v>
      </c>
      <c r="O172" s="11" t="s">
        <v>58</v>
      </c>
      <c r="P172" s="11">
        <v>0</v>
      </c>
      <c r="Q172" s="11">
        <v>-0.48277929019426802</v>
      </c>
      <c r="R172" s="11">
        <v>87</v>
      </c>
      <c r="S172" s="11">
        <v>25</v>
      </c>
      <c r="T172" s="11">
        <v>203.20379700520601</v>
      </c>
      <c r="U172" s="11">
        <v>14.7336889656933</v>
      </c>
      <c r="V172" s="11" t="s">
        <v>62</v>
      </c>
    </row>
    <row r="173" spans="1:22" x14ac:dyDescent="0.3">
      <c r="A173" s="9">
        <v>45352.59375</v>
      </c>
      <c r="B173" s="10">
        <v>45352</v>
      </c>
      <c r="C173" s="11">
        <v>2024</v>
      </c>
      <c r="D173" s="11">
        <v>3</v>
      </c>
      <c r="E173" s="11">
        <v>1</v>
      </c>
      <c r="F173" s="11">
        <v>14</v>
      </c>
      <c r="G173" s="11" t="s">
        <v>52</v>
      </c>
      <c r="H173" s="11" t="s">
        <v>53</v>
      </c>
      <c r="I173" s="11">
        <v>40.617699385703602</v>
      </c>
      <c r="J173" s="11">
        <v>-73.8616245085624</v>
      </c>
      <c r="K173" s="11">
        <v>195</v>
      </c>
      <c r="L173" s="11">
        <v>68.068538264836704</v>
      </c>
      <c r="M173" s="11">
        <v>75.077092295851301</v>
      </c>
      <c r="N173" s="11" t="s">
        <v>54</v>
      </c>
      <c r="O173" s="11" t="s">
        <v>60</v>
      </c>
      <c r="P173" s="11">
        <v>0</v>
      </c>
      <c r="Q173" s="11">
        <v>-0.58441387378855003</v>
      </c>
      <c r="R173" s="11">
        <v>75</v>
      </c>
      <c r="S173" s="11">
        <v>7</v>
      </c>
      <c r="T173" s="11">
        <v>387.564809088819</v>
      </c>
      <c r="U173" s="11">
        <v>12.12981558533</v>
      </c>
      <c r="V173" s="11" t="s">
        <v>63</v>
      </c>
    </row>
    <row r="174" spans="1:22" x14ac:dyDescent="0.3">
      <c r="A174" s="9">
        <v>45352.597222222197</v>
      </c>
      <c r="B174" s="10">
        <v>45352</v>
      </c>
      <c r="C174" s="11">
        <v>2024</v>
      </c>
      <c r="D174" s="11">
        <v>3</v>
      </c>
      <c r="E174" s="11">
        <v>1</v>
      </c>
      <c r="F174" s="11">
        <v>14</v>
      </c>
      <c r="G174" s="11" t="s">
        <v>52</v>
      </c>
      <c r="H174" s="11" t="s">
        <v>53</v>
      </c>
      <c r="I174" s="11">
        <v>40.699030424706599</v>
      </c>
      <c r="J174" s="11">
        <v>-73.774744066478306</v>
      </c>
      <c r="K174" s="11">
        <v>66</v>
      </c>
      <c r="L174" s="11">
        <v>21.970066305042302</v>
      </c>
      <c r="M174" s="11">
        <v>50.438636843077603</v>
      </c>
      <c r="N174" s="11" t="s">
        <v>57</v>
      </c>
      <c r="O174" s="11" t="s">
        <v>60</v>
      </c>
      <c r="P174" s="11">
        <v>0</v>
      </c>
      <c r="Q174" s="11">
        <v>-0.87543515055337795</v>
      </c>
      <c r="R174" s="11">
        <v>14</v>
      </c>
      <c r="S174" s="11">
        <v>41</v>
      </c>
      <c r="T174" s="11">
        <v>246.984706797255</v>
      </c>
      <c r="U174" s="11">
        <v>25.140382233489898</v>
      </c>
      <c r="V174" s="11" t="s">
        <v>63</v>
      </c>
    </row>
    <row r="175" spans="1:22" x14ac:dyDescent="0.3">
      <c r="A175" s="9">
        <v>45352.600694444503</v>
      </c>
      <c r="B175" s="10">
        <v>45352</v>
      </c>
      <c r="C175" s="11">
        <v>2024</v>
      </c>
      <c r="D175" s="11">
        <v>3</v>
      </c>
      <c r="E175" s="11">
        <v>1</v>
      </c>
      <c r="F175" s="11">
        <v>14</v>
      </c>
      <c r="G175" s="11" t="s">
        <v>52</v>
      </c>
      <c r="H175" s="11" t="s">
        <v>53</v>
      </c>
      <c r="I175" s="11">
        <v>40.626169995370702</v>
      </c>
      <c r="J175" s="11">
        <v>-73.858280712094995</v>
      </c>
      <c r="K175" s="11">
        <v>228</v>
      </c>
      <c r="L175" s="11">
        <v>32.618763075795798</v>
      </c>
      <c r="M175" s="11">
        <v>32.503861477271002</v>
      </c>
      <c r="N175" s="11" t="s">
        <v>57</v>
      </c>
      <c r="O175" s="11" t="s">
        <v>55</v>
      </c>
      <c r="P175" s="11">
        <v>0</v>
      </c>
      <c r="Q175" s="11">
        <v>-0.47261259089319102</v>
      </c>
      <c r="R175" s="11">
        <v>40</v>
      </c>
      <c r="S175" s="11">
        <v>32</v>
      </c>
      <c r="T175" s="11">
        <v>84.037851610825598</v>
      </c>
      <c r="U175" s="11">
        <v>11.1114521007792</v>
      </c>
      <c r="V175" s="11" t="s">
        <v>56</v>
      </c>
    </row>
    <row r="176" spans="1:22" x14ac:dyDescent="0.3">
      <c r="A176" s="9">
        <v>45352.604166666701</v>
      </c>
      <c r="B176" s="10">
        <v>45352</v>
      </c>
      <c r="C176" s="11">
        <v>2024</v>
      </c>
      <c r="D176" s="11">
        <v>3</v>
      </c>
      <c r="E176" s="11">
        <v>1</v>
      </c>
      <c r="F176" s="11">
        <v>14</v>
      </c>
      <c r="G176" s="11" t="s">
        <v>52</v>
      </c>
      <c r="H176" s="11" t="s">
        <v>53</v>
      </c>
      <c r="I176" s="11">
        <v>40.697576905146597</v>
      </c>
      <c r="J176" s="11">
        <v>-73.850329600568998</v>
      </c>
      <c r="K176" s="11">
        <v>159</v>
      </c>
      <c r="L176" s="11">
        <v>6.3634476535354603</v>
      </c>
      <c r="M176" s="11">
        <v>53.809783056116302</v>
      </c>
      <c r="N176" s="11" t="s">
        <v>59</v>
      </c>
      <c r="O176" s="11" t="s">
        <v>60</v>
      </c>
      <c r="P176" s="11">
        <v>0</v>
      </c>
      <c r="Q176" s="11">
        <v>-0.20238678902155099</v>
      </c>
      <c r="R176" s="11">
        <v>22</v>
      </c>
      <c r="S176" s="11">
        <v>12</v>
      </c>
      <c r="T176" s="11">
        <v>497.74370673675702</v>
      </c>
      <c r="U176" s="11">
        <v>15.8794354519867</v>
      </c>
      <c r="V176" s="11" t="s">
        <v>56</v>
      </c>
    </row>
    <row r="177" spans="1:22" x14ac:dyDescent="0.3">
      <c r="A177" s="9">
        <v>45352.607638888898</v>
      </c>
      <c r="B177" s="10">
        <v>45352</v>
      </c>
      <c r="C177" s="11">
        <v>2024</v>
      </c>
      <c r="D177" s="11">
        <v>3</v>
      </c>
      <c r="E177" s="11">
        <v>1</v>
      </c>
      <c r="F177" s="11">
        <v>14</v>
      </c>
      <c r="G177" s="11" t="s">
        <v>52</v>
      </c>
      <c r="H177" s="11" t="s">
        <v>53</v>
      </c>
      <c r="I177" s="11">
        <v>40.721207683658498</v>
      </c>
      <c r="J177" s="11">
        <v>-73.703144739782601</v>
      </c>
      <c r="K177" s="11">
        <v>136</v>
      </c>
      <c r="L177" s="11">
        <v>16.838256514919699</v>
      </c>
      <c r="M177" s="11">
        <v>61.396124290426798</v>
      </c>
      <c r="N177" s="11" t="s">
        <v>54</v>
      </c>
      <c r="O177" s="11" t="s">
        <v>55</v>
      </c>
      <c r="P177" s="11">
        <v>0</v>
      </c>
      <c r="Q177" s="11">
        <v>-0.48506384517873102</v>
      </c>
      <c r="R177" s="11">
        <v>95</v>
      </c>
      <c r="S177" s="11">
        <v>37</v>
      </c>
      <c r="T177" s="11">
        <v>156.062735117161</v>
      </c>
      <c r="U177" s="11">
        <v>5.8143107702996497</v>
      </c>
      <c r="V177" s="11" t="s">
        <v>56</v>
      </c>
    </row>
    <row r="178" spans="1:22" x14ac:dyDescent="0.3">
      <c r="A178" s="9">
        <v>45352.611111111102</v>
      </c>
      <c r="B178" s="10">
        <v>45352</v>
      </c>
      <c r="C178" s="11">
        <v>2024</v>
      </c>
      <c r="D178" s="11">
        <v>3</v>
      </c>
      <c r="E178" s="11">
        <v>1</v>
      </c>
      <c r="F178" s="11">
        <v>14</v>
      </c>
      <c r="G178" s="11" t="s">
        <v>52</v>
      </c>
      <c r="H178" s="11" t="s">
        <v>53</v>
      </c>
      <c r="I178" s="11">
        <v>40.875735848878001</v>
      </c>
      <c r="J178" s="11">
        <v>-73.764275100942001</v>
      </c>
      <c r="K178" s="11">
        <v>53</v>
      </c>
      <c r="L178" s="11">
        <v>53.599345607691099</v>
      </c>
      <c r="M178" s="11">
        <v>74.130399795300605</v>
      </c>
      <c r="N178" s="11" t="s">
        <v>54</v>
      </c>
      <c r="O178" s="11" t="s">
        <v>61</v>
      </c>
      <c r="P178" s="11">
        <v>0</v>
      </c>
      <c r="Q178" s="11">
        <v>-6.8876985163951396E-2</v>
      </c>
      <c r="R178" s="11">
        <v>39</v>
      </c>
      <c r="S178" s="11">
        <v>42</v>
      </c>
      <c r="T178" s="11">
        <v>305.95535520518399</v>
      </c>
      <c r="U178" s="11">
        <v>20.4304671770747</v>
      </c>
      <c r="V178" s="11" t="s">
        <v>63</v>
      </c>
    </row>
    <row r="179" spans="1:22" x14ac:dyDescent="0.3">
      <c r="A179" s="9">
        <v>45352.614583333299</v>
      </c>
      <c r="B179" s="10">
        <v>45352</v>
      </c>
      <c r="C179" s="11">
        <v>2024</v>
      </c>
      <c r="D179" s="11">
        <v>3</v>
      </c>
      <c r="E179" s="11">
        <v>1</v>
      </c>
      <c r="F179" s="11">
        <v>14</v>
      </c>
      <c r="G179" s="11" t="s">
        <v>52</v>
      </c>
      <c r="H179" s="11" t="s">
        <v>53</v>
      </c>
      <c r="I179" s="11">
        <v>40.6874861993237</v>
      </c>
      <c r="J179" s="11">
        <v>-73.720122597594298</v>
      </c>
      <c r="K179" s="11">
        <v>104</v>
      </c>
      <c r="L179" s="11">
        <v>20.3973254691597</v>
      </c>
      <c r="M179" s="11">
        <v>75.481810310520999</v>
      </c>
      <c r="N179" s="11" t="s">
        <v>57</v>
      </c>
      <c r="O179" s="11" t="s">
        <v>61</v>
      </c>
      <c r="P179" s="11">
        <v>0</v>
      </c>
      <c r="Q179" s="11">
        <v>-0.86676120094129105</v>
      </c>
      <c r="R179" s="11">
        <v>55</v>
      </c>
      <c r="S179" s="11">
        <v>28</v>
      </c>
      <c r="T179" s="11">
        <v>259.68488696728502</v>
      </c>
      <c r="U179" s="11">
        <v>20.3952234811462</v>
      </c>
      <c r="V179" s="11" t="s">
        <v>63</v>
      </c>
    </row>
    <row r="180" spans="1:22" x14ac:dyDescent="0.3">
      <c r="A180" s="9">
        <v>45352.618055555598</v>
      </c>
      <c r="B180" s="10">
        <v>45352</v>
      </c>
      <c r="C180" s="11">
        <v>2024</v>
      </c>
      <c r="D180" s="11">
        <v>3</v>
      </c>
      <c r="E180" s="11">
        <v>1</v>
      </c>
      <c r="F180" s="11">
        <v>14</v>
      </c>
      <c r="G180" s="11" t="s">
        <v>52</v>
      </c>
      <c r="H180" s="11" t="s">
        <v>53</v>
      </c>
      <c r="I180" s="11">
        <v>40.796000333773002</v>
      </c>
      <c r="J180" s="11">
        <v>-73.771670561784603</v>
      </c>
      <c r="K180" s="11">
        <v>34</v>
      </c>
      <c r="L180" s="11">
        <v>32.583208380286898</v>
      </c>
      <c r="M180" s="11">
        <v>15.9482452556292</v>
      </c>
      <c r="N180" s="11" t="s">
        <v>54</v>
      </c>
      <c r="O180" s="11" t="s">
        <v>55</v>
      </c>
      <c r="P180" s="11">
        <v>0</v>
      </c>
      <c r="Q180" s="11">
        <v>0.84379075580640495</v>
      </c>
      <c r="R180" s="11">
        <v>87</v>
      </c>
      <c r="S180" s="11">
        <v>30</v>
      </c>
      <c r="T180" s="11">
        <v>107.717226586672</v>
      </c>
      <c r="U180" s="11">
        <v>15.6022348142521</v>
      </c>
      <c r="V180" s="11" t="s">
        <v>63</v>
      </c>
    </row>
    <row r="181" spans="1:22" x14ac:dyDescent="0.3">
      <c r="A181" s="9">
        <v>45352.621527777803</v>
      </c>
      <c r="B181" s="10">
        <v>45352</v>
      </c>
      <c r="C181" s="11">
        <v>2024</v>
      </c>
      <c r="D181" s="11">
        <v>3</v>
      </c>
      <c r="E181" s="11">
        <v>1</v>
      </c>
      <c r="F181" s="11">
        <v>14</v>
      </c>
      <c r="G181" s="11" t="s">
        <v>52</v>
      </c>
      <c r="H181" s="11" t="s">
        <v>53</v>
      </c>
      <c r="I181" s="11">
        <v>40.8368794473568</v>
      </c>
      <c r="J181" s="11">
        <v>-73.707154791045497</v>
      </c>
      <c r="K181" s="11">
        <v>194</v>
      </c>
      <c r="L181" s="11">
        <v>21.568275024672001</v>
      </c>
      <c r="M181" s="11">
        <v>83.305268613391704</v>
      </c>
      <c r="N181" s="11" t="s">
        <v>54</v>
      </c>
      <c r="O181" s="11" t="s">
        <v>55</v>
      </c>
      <c r="P181" s="11">
        <v>0</v>
      </c>
      <c r="Q181" s="11">
        <v>-0.56709651889589197</v>
      </c>
      <c r="R181" s="11">
        <v>54</v>
      </c>
      <c r="S181" s="11">
        <v>38</v>
      </c>
      <c r="T181" s="11">
        <v>447.12201437744</v>
      </c>
      <c r="U181" s="11">
        <v>21.1140935401849</v>
      </c>
      <c r="V181" s="11" t="s">
        <v>56</v>
      </c>
    </row>
    <row r="182" spans="1:22" x14ac:dyDescent="0.3">
      <c r="A182" s="9">
        <v>45352.625</v>
      </c>
      <c r="B182" s="10">
        <v>45352</v>
      </c>
      <c r="C182" s="11">
        <v>2024</v>
      </c>
      <c r="D182" s="11">
        <v>3</v>
      </c>
      <c r="E182" s="11">
        <v>1</v>
      </c>
      <c r="F182" s="11">
        <v>15</v>
      </c>
      <c r="G182" s="11" t="s">
        <v>52</v>
      </c>
      <c r="H182" s="11" t="s">
        <v>53</v>
      </c>
      <c r="I182" s="11">
        <v>40.741683979972102</v>
      </c>
      <c r="J182" s="11">
        <v>-73.717496311530795</v>
      </c>
      <c r="K182" s="11">
        <v>142</v>
      </c>
      <c r="L182" s="11">
        <v>78.893251294673206</v>
      </c>
      <c r="M182" s="11">
        <v>49.339753465187002</v>
      </c>
      <c r="N182" s="11" t="s">
        <v>57</v>
      </c>
      <c r="O182" s="11" t="s">
        <v>58</v>
      </c>
      <c r="P182" s="11">
        <v>1</v>
      </c>
      <c r="Q182" s="11">
        <v>-0.31757813441258298</v>
      </c>
      <c r="R182" s="11">
        <v>50</v>
      </c>
      <c r="S182" s="11">
        <v>26</v>
      </c>
      <c r="T182" s="11">
        <v>109.256136303624</v>
      </c>
      <c r="U182" s="11">
        <v>13.3367306527308</v>
      </c>
      <c r="V182" s="11" t="s">
        <v>56</v>
      </c>
    </row>
    <row r="183" spans="1:22" x14ac:dyDescent="0.3">
      <c r="A183" s="9">
        <v>45352.628472222197</v>
      </c>
      <c r="B183" s="10">
        <v>45352</v>
      </c>
      <c r="C183" s="11">
        <v>2024</v>
      </c>
      <c r="D183" s="11">
        <v>3</v>
      </c>
      <c r="E183" s="11">
        <v>1</v>
      </c>
      <c r="F183" s="11">
        <v>15</v>
      </c>
      <c r="G183" s="11" t="s">
        <v>52</v>
      </c>
      <c r="H183" s="11" t="s">
        <v>53</v>
      </c>
      <c r="I183" s="11">
        <v>40.675505702691098</v>
      </c>
      <c r="J183" s="11">
        <v>-73.790371144435596</v>
      </c>
      <c r="K183" s="11">
        <v>95</v>
      </c>
      <c r="L183" s="11">
        <v>65.267741763294097</v>
      </c>
      <c r="M183" s="11">
        <v>52.258105072743199</v>
      </c>
      <c r="N183" s="11" t="s">
        <v>59</v>
      </c>
      <c r="O183" s="11" t="s">
        <v>58</v>
      </c>
      <c r="P183" s="11">
        <v>0</v>
      </c>
      <c r="Q183" s="11">
        <v>0.82179955788191805</v>
      </c>
      <c r="R183" s="11">
        <v>13</v>
      </c>
      <c r="S183" s="11">
        <v>49</v>
      </c>
      <c r="T183" s="11">
        <v>51.271290505649098</v>
      </c>
      <c r="U183" s="11">
        <v>29.413558492185999</v>
      </c>
      <c r="V183" s="11" t="s">
        <v>63</v>
      </c>
    </row>
    <row r="184" spans="1:22" x14ac:dyDescent="0.3">
      <c r="A184" s="9">
        <v>45352.631944444503</v>
      </c>
      <c r="B184" s="10">
        <v>45352</v>
      </c>
      <c r="C184" s="11">
        <v>2024</v>
      </c>
      <c r="D184" s="11">
        <v>3</v>
      </c>
      <c r="E184" s="11">
        <v>1</v>
      </c>
      <c r="F184" s="11">
        <v>15</v>
      </c>
      <c r="G184" s="11" t="s">
        <v>52</v>
      </c>
      <c r="H184" s="11" t="s">
        <v>53</v>
      </c>
      <c r="I184" s="11">
        <v>40.898233789663998</v>
      </c>
      <c r="J184" s="11">
        <v>-73.747351826966195</v>
      </c>
      <c r="K184" s="11">
        <v>294</v>
      </c>
      <c r="L184" s="11">
        <v>31.4988810871575</v>
      </c>
      <c r="M184" s="11">
        <v>14.4537511173074</v>
      </c>
      <c r="N184" s="11" t="s">
        <v>59</v>
      </c>
      <c r="O184" s="11" t="s">
        <v>60</v>
      </c>
      <c r="P184" s="11">
        <v>0</v>
      </c>
      <c r="Q184" s="11">
        <v>-0.79320882070209497</v>
      </c>
      <c r="R184" s="11">
        <v>59</v>
      </c>
      <c r="S184" s="11">
        <v>10</v>
      </c>
      <c r="T184" s="11">
        <v>52.869607543880903</v>
      </c>
      <c r="U184" s="11">
        <v>25.517514975060902</v>
      </c>
      <c r="V184" s="11" t="s">
        <v>56</v>
      </c>
    </row>
    <row r="185" spans="1:22" x14ac:dyDescent="0.3">
      <c r="A185" s="9">
        <v>45352.635416666701</v>
      </c>
      <c r="B185" s="10">
        <v>45352</v>
      </c>
      <c r="C185" s="11">
        <v>2024</v>
      </c>
      <c r="D185" s="11">
        <v>3</v>
      </c>
      <c r="E185" s="11">
        <v>1</v>
      </c>
      <c r="F185" s="11">
        <v>15</v>
      </c>
      <c r="G185" s="11" t="s">
        <v>52</v>
      </c>
      <c r="H185" s="11" t="s">
        <v>53</v>
      </c>
      <c r="I185" s="11">
        <v>40.638220816251199</v>
      </c>
      <c r="J185" s="11">
        <v>-73.732211486409298</v>
      </c>
      <c r="K185" s="11">
        <v>215</v>
      </c>
      <c r="L185" s="11">
        <v>55.063061731591702</v>
      </c>
      <c r="M185" s="11">
        <v>29.794925622254201</v>
      </c>
      <c r="N185" s="11" t="s">
        <v>57</v>
      </c>
      <c r="O185" s="11" t="s">
        <v>60</v>
      </c>
      <c r="P185" s="11">
        <v>0</v>
      </c>
      <c r="Q185" s="11">
        <v>0.70879151081098701</v>
      </c>
      <c r="R185" s="11">
        <v>25</v>
      </c>
      <c r="S185" s="11">
        <v>33</v>
      </c>
      <c r="T185" s="11">
        <v>208.581282716347</v>
      </c>
      <c r="U185" s="11">
        <v>15.4674201769486</v>
      </c>
      <c r="V185" s="11" t="s">
        <v>56</v>
      </c>
    </row>
    <row r="186" spans="1:22" x14ac:dyDescent="0.3">
      <c r="A186" s="9">
        <v>45352.638888888898</v>
      </c>
      <c r="B186" s="10">
        <v>45352</v>
      </c>
      <c r="C186" s="11">
        <v>2024</v>
      </c>
      <c r="D186" s="11">
        <v>3</v>
      </c>
      <c r="E186" s="11">
        <v>1</v>
      </c>
      <c r="F186" s="11">
        <v>15</v>
      </c>
      <c r="G186" s="11" t="s">
        <v>52</v>
      </c>
      <c r="H186" s="11" t="s">
        <v>53</v>
      </c>
      <c r="I186" s="11">
        <v>40.705055418561102</v>
      </c>
      <c r="J186" s="11">
        <v>-73.760862395387093</v>
      </c>
      <c r="K186" s="11">
        <v>13</v>
      </c>
      <c r="L186" s="11">
        <v>77.598720002618194</v>
      </c>
      <c r="M186" s="11">
        <v>33.852985803752198</v>
      </c>
      <c r="N186" s="11" t="s">
        <v>54</v>
      </c>
      <c r="O186" s="11" t="s">
        <v>55</v>
      </c>
      <c r="P186" s="11">
        <v>0</v>
      </c>
      <c r="Q186" s="11">
        <v>9.6279931664552607E-2</v>
      </c>
      <c r="R186" s="11">
        <v>22</v>
      </c>
      <c r="S186" s="11">
        <v>25</v>
      </c>
      <c r="T186" s="11">
        <v>87.163127057139903</v>
      </c>
      <c r="U186" s="11">
        <v>10.211005901597099</v>
      </c>
      <c r="V186" s="11" t="s">
        <v>62</v>
      </c>
    </row>
    <row r="187" spans="1:22" x14ac:dyDescent="0.3">
      <c r="A187" s="9">
        <v>45352.642361111102</v>
      </c>
      <c r="B187" s="10">
        <v>45352</v>
      </c>
      <c r="C187" s="11">
        <v>2024</v>
      </c>
      <c r="D187" s="11">
        <v>3</v>
      </c>
      <c r="E187" s="11">
        <v>1</v>
      </c>
      <c r="F187" s="11">
        <v>15</v>
      </c>
      <c r="G187" s="11" t="s">
        <v>52</v>
      </c>
      <c r="H187" s="11" t="s">
        <v>53</v>
      </c>
      <c r="I187" s="11">
        <v>40.696691408176498</v>
      </c>
      <c r="J187" s="11">
        <v>-73.834703040082701</v>
      </c>
      <c r="K187" s="11">
        <v>118</v>
      </c>
      <c r="L187" s="11">
        <v>76.569011872323699</v>
      </c>
      <c r="M187" s="11">
        <v>31.021736105897901</v>
      </c>
      <c r="N187" s="11" t="s">
        <v>57</v>
      </c>
      <c r="O187" s="11" t="s">
        <v>58</v>
      </c>
      <c r="P187" s="11">
        <v>0</v>
      </c>
      <c r="Q187" s="11">
        <v>5.9805697793027203E-3</v>
      </c>
      <c r="R187" s="11">
        <v>82</v>
      </c>
      <c r="S187" s="11">
        <v>29</v>
      </c>
      <c r="T187" s="11">
        <v>233.29519071011299</v>
      </c>
      <c r="U187" s="11">
        <v>19.7857932855892</v>
      </c>
      <c r="V187" s="11" t="s">
        <v>63</v>
      </c>
    </row>
    <row r="188" spans="1:22" x14ac:dyDescent="0.3">
      <c r="A188" s="9">
        <v>45352.645833333299</v>
      </c>
      <c r="B188" s="10">
        <v>45352</v>
      </c>
      <c r="C188" s="11">
        <v>2024</v>
      </c>
      <c r="D188" s="11">
        <v>3</v>
      </c>
      <c r="E188" s="11">
        <v>1</v>
      </c>
      <c r="F188" s="11">
        <v>15</v>
      </c>
      <c r="G188" s="11" t="s">
        <v>52</v>
      </c>
      <c r="H188" s="11" t="s">
        <v>53</v>
      </c>
      <c r="I188" s="11">
        <v>40.697321201602001</v>
      </c>
      <c r="J188" s="11">
        <v>-73.830412638717902</v>
      </c>
      <c r="K188" s="11">
        <v>110</v>
      </c>
      <c r="L188" s="11">
        <v>20.651649334895399</v>
      </c>
      <c r="M188" s="11">
        <v>58.648937720585202</v>
      </c>
      <c r="N188" s="11" t="s">
        <v>57</v>
      </c>
      <c r="O188" s="11" t="s">
        <v>55</v>
      </c>
      <c r="P188" s="11">
        <v>0</v>
      </c>
      <c r="Q188" s="11">
        <v>0.491567449099934</v>
      </c>
      <c r="R188" s="11">
        <v>9</v>
      </c>
      <c r="S188" s="11">
        <v>16</v>
      </c>
      <c r="T188" s="11">
        <v>308.64677522781398</v>
      </c>
      <c r="U188" s="11">
        <v>5.4430571017328004</v>
      </c>
      <c r="V188" s="11" t="s">
        <v>63</v>
      </c>
    </row>
    <row r="189" spans="1:22" x14ac:dyDescent="0.3">
      <c r="A189" s="9">
        <v>45352.649305555598</v>
      </c>
      <c r="B189" s="10">
        <v>45352</v>
      </c>
      <c r="C189" s="11">
        <v>2024</v>
      </c>
      <c r="D189" s="11">
        <v>3</v>
      </c>
      <c r="E189" s="11">
        <v>1</v>
      </c>
      <c r="F189" s="11">
        <v>15</v>
      </c>
      <c r="G189" s="11" t="s">
        <v>52</v>
      </c>
      <c r="H189" s="11" t="s">
        <v>53</v>
      </c>
      <c r="I189" s="11">
        <v>40.689551725060497</v>
      </c>
      <c r="J189" s="11">
        <v>-73.780982037770002</v>
      </c>
      <c r="K189" s="11">
        <v>12</v>
      </c>
      <c r="L189" s="11">
        <v>64.920154914586305</v>
      </c>
      <c r="M189" s="11">
        <v>69.541345772391097</v>
      </c>
      <c r="N189" s="11" t="s">
        <v>59</v>
      </c>
      <c r="O189" s="11" t="s">
        <v>61</v>
      </c>
      <c r="P189" s="11">
        <v>0</v>
      </c>
      <c r="Q189" s="11">
        <v>-0.156046954928627</v>
      </c>
      <c r="R189" s="11">
        <v>77</v>
      </c>
      <c r="S189" s="11">
        <v>12</v>
      </c>
      <c r="T189" s="11">
        <v>306.166932651396</v>
      </c>
      <c r="U189" s="11">
        <v>23.081069474558301</v>
      </c>
      <c r="V189" s="11" t="s">
        <v>63</v>
      </c>
    </row>
    <row r="190" spans="1:22" x14ac:dyDescent="0.3">
      <c r="A190" s="9">
        <v>45352.652777777803</v>
      </c>
      <c r="B190" s="10">
        <v>45352</v>
      </c>
      <c r="C190" s="11">
        <v>2024</v>
      </c>
      <c r="D190" s="11">
        <v>3</v>
      </c>
      <c r="E190" s="11">
        <v>1</v>
      </c>
      <c r="F190" s="11">
        <v>15</v>
      </c>
      <c r="G190" s="11" t="s">
        <v>52</v>
      </c>
      <c r="H190" s="11" t="s">
        <v>53</v>
      </c>
      <c r="I190" s="11">
        <v>40.673333031937197</v>
      </c>
      <c r="J190" s="11">
        <v>-73.751503644968906</v>
      </c>
      <c r="K190" s="11">
        <v>63</v>
      </c>
      <c r="L190" s="11">
        <v>24.849716439979002</v>
      </c>
      <c r="M190" s="11">
        <v>83.058900847402001</v>
      </c>
      <c r="N190" s="11" t="s">
        <v>59</v>
      </c>
      <c r="O190" s="11" t="s">
        <v>60</v>
      </c>
      <c r="P190" s="11">
        <v>0</v>
      </c>
      <c r="Q190" s="11">
        <v>0.47294993901445398</v>
      </c>
      <c r="R190" s="11">
        <v>82</v>
      </c>
      <c r="S190" s="11">
        <v>36</v>
      </c>
      <c r="T190" s="11">
        <v>126.566479107566</v>
      </c>
      <c r="U190" s="11">
        <v>6.0600296444119097</v>
      </c>
      <c r="V190" s="11" t="s">
        <v>56</v>
      </c>
    </row>
    <row r="191" spans="1:22" x14ac:dyDescent="0.3">
      <c r="A191" s="9">
        <v>45352.65625</v>
      </c>
      <c r="B191" s="10">
        <v>45352</v>
      </c>
      <c r="C191" s="11">
        <v>2024</v>
      </c>
      <c r="D191" s="11">
        <v>3</v>
      </c>
      <c r="E191" s="11">
        <v>1</v>
      </c>
      <c r="F191" s="11">
        <v>15</v>
      </c>
      <c r="G191" s="11" t="s">
        <v>52</v>
      </c>
      <c r="H191" s="11" t="s">
        <v>53</v>
      </c>
      <c r="I191" s="11">
        <v>40.614641501210997</v>
      </c>
      <c r="J191" s="11">
        <v>-73.916209090275402</v>
      </c>
      <c r="K191" s="11">
        <v>199</v>
      </c>
      <c r="L191" s="11">
        <v>60.548430068979499</v>
      </c>
      <c r="M191" s="11">
        <v>97.3655751891216</v>
      </c>
      <c r="N191" s="11" t="s">
        <v>57</v>
      </c>
      <c r="O191" s="11" t="s">
        <v>58</v>
      </c>
      <c r="P191" s="11">
        <v>0</v>
      </c>
      <c r="Q191" s="11">
        <v>-0.55278427204258196</v>
      </c>
      <c r="R191" s="11">
        <v>95</v>
      </c>
      <c r="S191" s="11">
        <v>24</v>
      </c>
      <c r="T191" s="11">
        <v>167.61320196667501</v>
      </c>
      <c r="U191" s="11">
        <v>6.0488963426564499</v>
      </c>
      <c r="V191" s="11" t="s">
        <v>56</v>
      </c>
    </row>
    <row r="192" spans="1:22" x14ac:dyDescent="0.3">
      <c r="A192" s="9">
        <v>45352.659722222197</v>
      </c>
      <c r="B192" s="10">
        <v>45352</v>
      </c>
      <c r="C192" s="11">
        <v>2024</v>
      </c>
      <c r="D192" s="11">
        <v>3</v>
      </c>
      <c r="E192" s="11">
        <v>1</v>
      </c>
      <c r="F192" s="11">
        <v>15</v>
      </c>
      <c r="G192" s="11" t="s">
        <v>52</v>
      </c>
      <c r="H192" s="11" t="s">
        <v>53</v>
      </c>
      <c r="I192" s="11">
        <v>40.739630614800099</v>
      </c>
      <c r="J192" s="11">
        <v>-73.769156426352396</v>
      </c>
      <c r="K192" s="11">
        <v>37</v>
      </c>
      <c r="L192" s="11">
        <v>47.746858962678097</v>
      </c>
      <c r="M192" s="11">
        <v>22.957019620667001</v>
      </c>
      <c r="N192" s="11" t="s">
        <v>54</v>
      </c>
      <c r="O192" s="11" t="s">
        <v>58</v>
      </c>
      <c r="P192" s="11">
        <v>0</v>
      </c>
      <c r="Q192" s="11">
        <v>-0.36944888415701899</v>
      </c>
      <c r="R192" s="11">
        <v>61</v>
      </c>
      <c r="S192" s="11">
        <v>35</v>
      </c>
      <c r="T192" s="11">
        <v>140.91294943262901</v>
      </c>
      <c r="U192" s="11">
        <v>26.005500475350399</v>
      </c>
      <c r="V192" s="11" t="s">
        <v>62</v>
      </c>
    </row>
    <row r="193" spans="1:22" x14ac:dyDescent="0.3">
      <c r="A193" s="9">
        <v>45352.663194444503</v>
      </c>
      <c r="B193" s="10">
        <v>45352</v>
      </c>
      <c r="C193" s="11">
        <v>2024</v>
      </c>
      <c r="D193" s="11">
        <v>3</v>
      </c>
      <c r="E193" s="11">
        <v>1</v>
      </c>
      <c r="F193" s="11">
        <v>15</v>
      </c>
      <c r="G193" s="11" t="s">
        <v>52</v>
      </c>
      <c r="H193" s="11" t="s">
        <v>53</v>
      </c>
      <c r="I193" s="11">
        <v>40.896584640710699</v>
      </c>
      <c r="J193" s="11">
        <v>-73.993175420779593</v>
      </c>
      <c r="K193" s="11">
        <v>104</v>
      </c>
      <c r="L193" s="11">
        <v>28.135767277979198</v>
      </c>
      <c r="M193" s="11">
        <v>45.910612912061303</v>
      </c>
      <c r="N193" s="11" t="s">
        <v>57</v>
      </c>
      <c r="O193" s="11" t="s">
        <v>61</v>
      </c>
      <c r="P193" s="11">
        <v>0</v>
      </c>
      <c r="Q193" s="11">
        <v>-0.84204008501432903</v>
      </c>
      <c r="R193" s="11">
        <v>96</v>
      </c>
      <c r="S193" s="11">
        <v>40</v>
      </c>
      <c r="T193" s="11">
        <v>296.80076158320702</v>
      </c>
      <c r="U193" s="11">
        <v>5.0902735030106401</v>
      </c>
      <c r="V193" s="11" t="s">
        <v>63</v>
      </c>
    </row>
    <row r="194" spans="1:22" x14ac:dyDescent="0.3">
      <c r="A194" s="9">
        <v>45352.666666666701</v>
      </c>
      <c r="B194" s="10">
        <v>45352</v>
      </c>
      <c r="C194" s="11">
        <v>2024</v>
      </c>
      <c r="D194" s="11">
        <v>3</v>
      </c>
      <c r="E194" s="11">
        <v>1</v>
      </c>
      <c r="F194" s="11">
        <v>16</v>
      </c>
      <c r="G194" s="11" t="s">
        <v>52</v>
      </c>
      <c r="H194" s="11" t="s">
        <v>53</v>
      </c>
      <c r="I194" s="11">
        <v>40.871140098547897</v>
      </c>
      <c r="J194" s="11">
        <v>-73.967004686288206</v>
      </c>
      <c r="K194" s="11">
        <v>116</v>
      </c>
      <c r="L194" s="11">
        <v>7.4782848746122301</v>
      </c>
      <c r="M194" s="11">
        <v>71.243332394089407</v>
      </c>
      <c r="N194" s="11" t="s">
        <v>57</v>
      </c>
      <c r="O194" s="11" t="s">
        <v>55</v>
      </c>
      <c r="P194" s="11">
        <v>0</v>
      </c>
      <c r="Q194" s="11">
        <v>-0.12901693915735299</v>
      </c>
      <c r="R194" s="11">
        <v>94</v>
      </c>
      <c r="S194" s="11">
        <v>19</v>
      </c>
      <c r="T194" s="11">
        <v>205.31980192623601</v>
      </c>
      <c r="U194" s="11">
        <v>14.2812305848656</v>
      </c>
      <c r="V194" s="11" t="s">
        <v>56</v>
      </c>
    </row>
    <row r="195" spans="1:22" x14ac:dyDescent="0.3">
      <c r="A195" s="9">
        <v>45352.670138888898</v>
      </c>
      <c r="B195" s="10">
        <v>45352</v>
      </c>
      <c r="C195" s="11">
        <v>2024</v>
      </c>
      <c r="D195" s="11">
        <v>3</v>
      </c>
      <c r="E195" s="11">
        <v>1</v>
      </c>
      <c r="F195" s="11">
        <v>16</v>
      </c>
      <c r="G195" s="11" t="s">
        <v>52</v>
      </c>
      <c r="H195" s="11" t="s">
        <v>53</v>
      </c>
      <c r="I195" s="11">
        <v>40.602041144464501</v>
      </c>
      <c r="J195" s="11">
        <v>-73.7280371305215</v>
      </c>
      <c r="K195" s="11">
        <v>249</v>
      </c>
      <c r="L195" s="11">
        <v>30.596319342855701</v>
      </c>
      <c r="M195" s="11">
        <v>20.568554189871598</v>
      </c>
      <c r="N195" s="11" t="s">
        <v>54</v>
      </c>
      <c r="O195" s="11" t="s">
        <v>58</v>
      </c>
      <c r="P195" s="11">
        <v>0</v>
      </c>
      <c r="Q195" s="11">
        <v>0.92124148967845298</v>
      </c>
      <c r="R195" s="11">
        <v>46</v>
      </c>
      <c r="S195" s="11">
        <v>33</v>
      </c>
      <c r="T195" s="11">
        <v>462.84475908578099</v>
      </c>
      <c r="U195" s="11">
        <v>6.2452106241432004</v>
      </c>
      <c r="V195" s="11" t="s">
        <v>56</v>
      </c>
    </row>
    <row r="196" spans="1:22" x14ac:dyDescent="0.3">
      <c r="A196" s="9">
        <v>45352.673611111102</v>
      </c>
      <c r="B196" s="10">
        <v>45352</v>
      </c>
      <c r="C196" s="11">
        <v>2024</v>
      </c>
      <c r="D196" s="11">
        <v>3</v>
      </c>
      <c r="E196" s="11">
        <v>1</v>
      </c>
      <c r="F196" s="11">
        <v>16</v>
      </c>
      <c r="G196" s="11" t="s">
        <v>52</v>
      </c>
      <c r="H196" s="11" t="s">
        <v>53</v>
      </c>
      <c r="I196" s="11">
        <v>40.644331385865698</v>
      </c>
      <c r="J196" s="11">
        <v>-73.834358809570503</v>
      </c>
      <c r="K196" s="11">
        <v>269</v>
      </c>
      <c r="L196" s="11">
        <v>31.833555209434898</v>
      </c>
      <c r="M196" s="11">
        <v>36.3372479097319</v>
      </c>
      <c r="N196" s="11" t="s">
        <v>57</v>
      </c>
      <c r="O196" s="11" t="s">
        <v>60</v>
      </c>
      <c r="P196" s="11">
        <v>0</v>
      </c>
      <c r="Q196" s="11">
        <v>-0.14258590539145399</v>
      </c>
      <c r="R196" s="11">
        <v>16</v>
      </c>
      <c r="S196" s="11">
        <v>41</v>
      </c>
      <c r="T196" s="11">
        <v>497.23739484568398</v>
      </c>
      <c r="U196" s="11">
        <v>14.6419587078187</v>
      </c>
      <c r="V196" s="11" t="s">
        <v>56</v>
      </c>
    </row>
    <row r="197" spans="1:22" x14ac:dyDescent="0.3">
      <c r="A197" s="9">
        <v>45352.677083333299</v>
      </c>
      <c r="B197" s="10">
        <v>45352</v>
      </c>
      <c r="C197" s="11">
        <v>2024</v>
      </c>
      <c r="D197" s="11">
        <v>3</v>
      </c>
      <c r="E197" s="11">
        <v>1</v>
      </c>
      <c r="F197" s="11">
        <v>16</v>
      </c>
      <c r="G197" s="11" t="s">
        <v>52</v>
      </c>
      <c r="H197" s="11" t="s">
        <v>53</v>
      </c>
      <c r="I197" s="11">
        <v>40.822719760851697</v>
      </c>
      <c r="J197" s="11">
        <v>-73.947450958570897</v>
      </c>
      <c r="K197" s="11">
        <v>250</v>
      </c>
      <c r="L197" s="11">
        <v>77.135500067675693</v>
      </c>
      <c r="M197" s="11">
        <v>99.017131051294598</v>
      </c>
      <c r="N197" s="11" t="s">
        <v>57</v>
      </c>
      <c r="O197" s="11" t="s">
        <v>60</v>
      </c>
      <c r="P197" s="11">
        <v>0</v>
      </c>
      <c r="Q197" s="11">
        <v>0.89888950054386496</v>
      </c>
      <c r="R197" s="11">
        <v>76</v>
      </c>
      <c r="S197" s="11">
        <v>12</v>
      </c>
      <c r="T197" s="11">
        <v>464.27134301612699</v>
      </c>
      <c r="U197" s="11">
        <v>22.365037649066601</v>
      </c>
      <c r="V197" s="11" t="s">
        <v>56</v>
      </c>
    </row>
    <row r="198" spans="1:22" x14ac:dyDescent="0.3">
      <c r="A198" s="9">
        <v>45352.680555555598</v>
      </c>
      <c r="B198" s="10">
        <v>45352</v>
      </c>
      <c r="C198" s="11">
        <v>2024</v>
      </c>
      <c r="D198" s="11">
        <v>3</v>
      </c>
      <c r="E198" s="11">
        <v>1</v>
      </c>
      <c r="F198" s="11">
        <v>16</v>
      </c>
      <c r="G198" s="11" t="s">
        <v>52</v>
      </c>
      <c r="H198" s="11" t="s">
        <v>53</v>
      </c>
      <c r="I198" s="11">
        <v>40.855224415355401</v>
      </c>
      <c r="J198" s="11">
        <v>-73.844406415552598</v>
      </c>
      <c r="K198" s="11">
        <v>15</v>
      </c>
      <c r="L198" s="11">
        <v>61.365301973858998</v>
      </c>
      <c r="M198" s="11">
        <v>72.057011244089097</v>
      </c>
      <c r="N198" s="11" t="s">
        <v>57</v>
      </c>
      <c r="O198" s="11" t="s">
        <v>55</v>
      </c>
      <c r="P198" s="11">
        <v>0</v>
      </c>
      <c r="Q198" s="11">
        <v>0.79444813521270197</v>
      </c>
      <c r="R198" s="11">
        <v>72</v>
      </c>
      <c r="S198" s="11">
        <v>27</v>
      </c>
      <c r="T198" s="11">
        <v>251.69108163848301</v>
      </c>
      <c r="U198" s="11">
        <v>27.991404877313599</v>
      </c>
      <c r="V198" s="11" t="s">
        <v>63</v>
      </c>
    </row>
    <row r="199" spans="1:22" x14ac:dyDescent="0.3">
      <c r="A199" s="9">
        <v>45352.684027777803</v>
      </c>
      <c r="B199" s="10">
        <v>45352</v>
      </c>
      <c r="C199" s="11">
        <v>2024</v>
      </c>
      <c r="D199" s="11">
        <v>3</v>
      </c>
      <c r="E199" s="11">
        <v>1</v>
      </c>
      <c r="F199" s="11">
        <v>16</v>
      </c>
      <c r="G199" s="11" t="s">
        <v>52</v>
      </c>
      <c r="H199" s="11" t="s">
        <v>53</v>
      </c>
      <c r="I199" s="11">
        <v>40.824601028734698</v>
      </c>
      <c r="J199" s="11">
        <v>-73.947003680595998</v>
      </c>
      <c r="K199" s="11">
        <v>192</v>
      </c>
      <c r="L199" s="11">
        <v>73.939743250937894</v>
      </c>
      <c r="M199" s="11">
        <v>12.633882771323099</v>
      </c>
      <c r="N199" s="11" t="s">
        <v>54</v>
      </c>
      <c r="O199" s="11" t="s">
        <v>61</v>
      </c>
      <c r="P199" s="11">
        <v>0</v>
      </c>
      <c r="Q199" s="11">
        <v>0.155464473343044</v>
      </c>
      <c r="R199" s="11">
        <v>2</v>
      </c>
      <c r="S199" s="11">
        <v>34</v>
      </c>
      <c r="T199" s="11">
        <v>177.30010951772499</v>
      </c>
      <c r="U199" s="11">
        <v>25.704777634407499</v>
      </c>
      <c r="V199" s="11" t="s">
        <v>63</v>
      </c>
    </row>
    <row r="200" spans="1:22" x14ac:dyDescent="0.3">
      <c r="A200" s="9">
        <v>45352.6875</v>
      </c>
      <c r="B200" s="10">
        <v>45352</v>
      </c>
      <c r="C200" s="11">
        <v>2024</v>
      </c>
      <c r="D200" s="11">
        <v>3</v>
      </c>
      <c r="E200" s="11">
        <v>1</v>
      </c>
      <c r="F200" s="11">
        <v>16</v>
      </c>
      <c r="G200" s="11" t="s">
        <v>52</v>
      </c>
      <c r="H200" s="11" t="s">
        <v>53</v>
      </c>
      <c r="I200" s="11">
        <v>40.801000116586003</v>
      </c>
      <c r="J200" s="11">
        <v>-73.952607728443198</v>
      </c>
      <c r="K200" s="11">
        <v>50</v>
      </c>
      <c r="L200" s="11">
        <v>20.4751974719305</v>
      </c>
      <c r="M200" s="11">
        <v>16.111752086079399</v>
      </c>
      <c r="N200" s="11" t="s">
        <v>54</v>
      </c>
      <c r="O200" s="11" t="s">
        <v>60</v>
      </c>
      <c r="P200" s="11">
        <v>0</v>
      </c>
      <c r="Q200" s="11">
        <v>0.46952760500164697</v>
      </c>
      <c r="R200" s="11">
        <v>14</v>
      </c>
      <c r="S200" s="11">
        <v>24</v>
      </c>
      <c r="T200" s="11">
        <v>75.427465742982093</v>
      </c>
      <c r="U200" s="11">
        <v>20.336254630231</v>
      </c>
      <c r="V200" s="11" t="s">
        <v>63</v>
      </c>
    </row>
    <row r="201" spans="1:22" x14ac:dyDescent="0.3">
      <c r="A201" s="9">
        <v>45352.690972222197</v>
      </c>
      <c r="B201" s="10">
        <v>45352</v>
      </c>
      <c r="C201" s="11">
        <v>2024</v>
      </c>
      <c r="D201" s="11">
        <v>3</v>
      </c>
      <c r="E201" s="11">
        <v>1</v>
      </c>
      <c r="F201" s="11">
        <v>16</v>
      </c>
      <c r="G201" s="11" t="s">
        <v>52</v>
      </c>
      <c r="H201" s="11" t="s">
        <v>53</v>
      </c>
      <c r="I201" s="11">
        <v>40.790945038866901</v>
      </c>
      <c r="J201" s="11">
        <v>-73.960202623821999</v>
      </c>
      <c r="K201" s="11">
        <v>124</v>
      </c>
      <c r="L201" s="11">
        <v>58.792974109061397</v>
      </c>
      <c r="M201" s="11">
        <v>65.308165881861498</v>
      </c>
      <c r="N201" s="11" t="s">
        <v>54</v>
      </c>
      <c r="O201" s="11" t="s">
        <v>61</v>
      </c>
      <c r="P201" s="11">
        <v>1</v>
      </c>
      <c r="Q201" s="11">
        <v>-0.61358399713357303</v>
      </c>
      <c r="R201" s="11">
        <v>41</v>
      </c>
      <c r="S201" s="11">
        <v>46</v>
      </c>
      <c r="T201" s="11">
        <v>269.455859257741</v>
      </c>
      <c r="U201" s="11">
        <v>7.3838521744197196</v>
      </c>
      <c r="V201" s="11" t="s">
        <v>56</v>
      </c>
    </row>
    <row r="202" spans="1:22" x14ac:dyDescent="0.3">
      <c r="A202" s="9">
        <v>45352.694444444503</v>
      </c>
      <c r="B202" s="10">
        <v>45352</v>
      </c>
      <c r="C202" s="11">
        <v>2024</v>
      </c>
      <c r="D202" s="11">
        <v>3</v>
      </c>
      <c r="E202" s="11">
        <v>1</v>
      </c>
      <c r="F202" s="11">
        <v>16</v>
      </c>
      <c r="G202" s="11" t="s">
        <v>52</v>
      </c>
      <c r="H202" s="11" t="s">
        <v>53</v>
      </c>
      <c r="I202" s="11">
        <v>40.780067091430098</v>
      </c>
      <c r="J202" s="11">
        <v>-73.709770125489698</v>
      </c>
      <c r="K202" s="11">
        <v>270</v>
      </c>
      <c r="L202" s="11">
        <v>70.970911276181297</v>
      </c>
      <c r="M202" s="11">
        <v>22.741598021827201</v>
      </c>
      <c r="N202" s="11" t="s">
        <v>54</v>
      </c>
      <c r="O202" s="11" t="s">
        <v>61</v>
      </c>
      <c r="P202" s="11">
        <v>0</v>
      </c>
      <c r="Q202" s="11">
        <v>0.56455992864149196</v>
      </c>
      <c r="R202" s="11">
        <v>81</v>
      </c>
      <c r="S202" s="11">
        <v>43</v>
      </c>
      <c r="T202" s="11">
        <v>149.427148996656</v>
      </c>
      <c r="U202" s="11">
        <v>11.756365926197001</v>
      </c>
      <c r="V202" s="11" t="s">
        <v>56</v>
      </c>
    </row>
    <row r="203" spans="1:22" x14ac:dyDescent="0.3">
      <c r="A203" s="9">
        <v>45352.697916666701</v>
      </c>
      <c r="B203" s="10">
        <v>45352</v>
      </c>
      <c r="C203" s="11">
        <v>2024</v>
      </c>
      <c r="D203" s="11">
        <v>3</v>
      </c>
      <c r="E203" s="11">
        <v>1</v>
      </c>
      <c r="F203" s="11">
        <v>16</v>
      </c>
      <c r="G203" s="11" t="s">
        <v>52</v>
      </c>
      <c r="H203" s="11" t="s">
        <v>53</v>
      </c>
      <c r="I203" s="11">
        <v>40.6243835469648</v>
      </c>
      <c r="J203" s="11">
        <v>-73.836369327137902</v>
      </c>
      <c r="K203" s="11">
        <v>211</v>
      </c>
      <c r="L203" s="11">
        <v>66.150275921377499</v>
      </c>
      <c r="M203" s="11">
        <v>87.839759677066894</v>
      </c>
      <c r="N203" s="11" t="s">
        <v>57</v>
      </c>
      <c r="O203" s="11" t="s">
        <v>58</v>
      </c>
      <c r="P203" s="11">
        <v>0</v>
      </c>
      <c r="Q203" s="11">
        <v>0.33719505600366301</v>
      </c>
      <c r="R203" s="11">
        <v>29</v>
      </c>
      <c r="S203" s="11">
        <v>39</v>
      </c>
      <c r="T203" s="11">
        <v>314.66261618137497</v>
      </c>
      <c r="U203" s="11">
        <v>15.4056458295208</v>
      </c>
      <c r="V203" s="11" t="s">
        <v>56</v>
      </c>
    </row>
    <row r="204" spans="1:22" x14ac:dyDescent="0.3">
      <c r="A204" s="9">
        <v>45352.701388888898</v>
      </c>
      <c r="B204" s="10">
        <v>45352</v>
      </c>
      <c r="C204" s="11">
        <v>2024</v>
      </c>
      <c r="D204" s="11">
        <v>3</v>
      </c>
      <c r="E204" s="11">
        <v>1</v>
      </c>
      <c r="F204" s="11">
        <v>16</v>
      </c>
      <c r="G204" s="11" t="s">
        <v>52</v>
      </c>
      <c r="H204" s="11" t="s">
        <v>53</v>
      </c>
      <c r="I204" s="11">
        <v>40.754480449761601</v>
      </c>
      <c r="J204" s="11">
        <v>-73.837413744928497</v>
      </c>
      <c r="K204" s="11">
        <v>107</v>
      </c>
      <c r="L204" s="11">
        <v>13.8973332630377</v>
      </c>
      <c r="M204" s="11">
        <v>75.367921088729204</v>
      </c>
      <c r="N204" s="11" t="s">
        <v>57</v>
      </c>
      <c r="O204" s="11" t="s">
        <v>60</v>
      </c>
      <c r="P204" s="11">
        <v>0</v>
      </c>
      <c r="Q204" s="11">
        <v>0.83338663283108305</v>
      </c>
      <c r="R204" s="11">
        <v>5</v>
      </c>
      <c r="S204" s="11">
        <v>48</v>
      </c>
      <c r="T204" s="11">
        <v>249.63721018445401</v>
      </c>
      <c r="U204" s="11">
        <v>12.3488013836769</v>
      </c>
      <c r="V204" s="11" t="s">
        <v>56</v>
      </c>
    </row>
    <row r="205" spans="1:22" x14ac:dyDescent="0.3">
      <c r="A205" s="9">
        <v>45352.704861111102</v>
      </c>
      <c r="B205" s="10">
        <v>45352</v>
      </c>
      <c r="C205" s="11">
        <v>2024</v>
      </c>
      <c r="D205" s="11">
        <v>3</v>
      </c>
      <c r="E205" s="11">
        <v>1</v>
      </c>
      <c r="F205" s="11">
        <v>16</v>
      </c>
      <c r="G205" s="11" t="s">
        <v>52</v>
      </c>
      <c r="H205" s="11" t="s">
        <v>53</v>
      </c>
      <c r="I205" s="11">
        <v>40.702819839980698</v>
      </c>
      <c r="J205" s="11">
        <v>-73.932610133586707</v>
      </c>
      <c r="K205" s="11">
        <v>200</v>
      </c>
      <c r="L205" s="11">
        <v>54.6926109790613</v>
      </c>
      <c r="M205" s="11">
        <v>12.3807773039946</v>
      </c>
      <c r="N205" s="11" t="s">
        <v>57</v>
      </c>
      <c r="O205" s="11" t="s">
        <v>58</v>
      </c>
      <c r="P205" s="11">
        <v>0</v>
      </c>
      <c r="Q205" s="11">
        <v>0.95100140888120399</v>
      </c>
      <c r="R205" s="11">
        <v>11</v>
      </c>
      <c r="S205" s="11">
        <v>28</v>
      </c>
      <c r="T205" s="11">
        <v>363.16781301064498</v>
      </c>
      <c r="U205" s="11">
        <v>12.079665384458201</v>
      </c>
      <c r="V205" s="11" t="s">
        <v>63</v>
      </c>
    </row>
    <row r="206" spans="1:22" x14ac:dyDescent="0.3">
      <c r="A206" s="9">
        <v>45352.708333333299</v>
      </c>
      <c r="B206" s="10">
        <v>45352</v>
      </c>
      <c r="C206" s="11">
        <v>2024</v>
      </c>
      <c r="D206" s="11">
        <v>3</v>
      </c>
      <c r="E206" s="11">
        <v>1</v>
      </c>
      <c r="F206" s="11">
        <v>17</v>
      </c>
      <c r="G206" s="11" t="s">
        <v>52</v>
      </c>
      <c r="H206" s="11" t="s">
        <v>53</v>
      </c>
      <c r="I206" s="11">
        <v>40.738235506792797</v>
      </c>
      <c r="J206" s="11">
        <v>-73.763782217715999</v>
      </c>
      <c r="K206" s="11">
        <v>181</v>
      </c>
      <c r="L206" s="11">
        <v>28.880403086189901</v>
      </c>
      <c r="M206" s="11">
        <v>95.779059301570797</v>
      </c>
      <c r="N206" s="11" t="s">
        <v>59</v>
      </c>
      <c r="O206" s="11" t="s">
        <v>55</v>
      </c>
      <c r="P206" s="11">
        <v>0</v>
      </c>
      <c r="Q206" s="11">
        <v>0.36649803079711202</v>
      </c>
      <c r="R206" s="11">
        <v>30</v>
      </c>
      <c r="S206" s="11">
        <v>4</v>
      </c>
      <c r="T206" s="11">
        <v>155.701669860929</v>
      </c>
      <c r="U206" s="11">
        <v>14.415910119496001</v>
      </c>
      <c r="V206" s="11" t="s">
        <v>56</v>
      </c>
    </row>
    <row r="207" spans="1:22" x14ac:dyDescent="0.3">
      <c r="A207" s="9">
        <v>45352.711805555598</v>
      </c>
      <c r="B207" s="10">
        <v>45352</v>
      </c>
      <c r="C207" s="11">
        <v>2024</v>
      </c>
      <c r="D207" s="11">
        <v>3</v>
      </c>
      <c r="E207" s="11">
        <v>1</v>
      </c>
      <c r="F207" s="11">
        <v>17</v>
      </c>
      <c r="G207" s="11" t="s">
        <v>52</v>
      </c>
      <c r="H207" s="11" t="s">
        <v>53</v>
      </c>
      <c r="I207" s="11">
        <v>40.6567626784488</v>
      </c>
      <c r="J207" s="11">
        <v>-73.947659102556798</v>
      </c>
      <c r="K207" s="11">
        <v>218</v>
      </c>
      <c r="L207" s="11">
        <v>10.5016951278308</v>
      </c>
      <c r="M207" s="11">
        <v>58.841610405685898</v>
      </c>
      <c r="N207" s="11" t="s">
        <v>57</v>
      </c>
      <c r="O207" s="11" t="s">
        <v>61</v>
      </c>
      <c r="P207" s="11">
        <v>0</v>
      </c>
      <c r="Q207" s="11">
        <v>0.18193891429713499</v>
      </c>
      <c r="R207" s="11">
        <v>81</v>
      </c>
      <c r="S207" s="11">
        <v>38</v>
      </c>
      <c r="T207" s="11">
        <v>177.21950334259799</v>
      </c>
      <c r="U207" s="11">
        <v>27.757907314833201</v>
      </c>
      <c r="V207" s="11" t="s">
        <v>56</v>
      </c>
    </row>
    <row r="208" spans="1:22" x14ac:dyDescent="0.3">
      <c r="A208" s="9">
        <v>45352.715277777803</v>
      </c>
      <c r="B208" s="10">
        <v>45352</v>
      </c>
      <c r="C208" s="11">
        <v>2024</v>
      </c>
      <c r="D208" s="11">
        <v>3</v>
      </c>
      <c r="E208" s="11">
        <v>1</v>
      </c>
      <c r="F208" s="11">
        <v>17</v>
      </c>
      <c r="G208" s="11" t="s">
        <v>52</v>
      </c>
      <c r="H208" s="11" t="s">
        <v>53</v>
      </c>
      <c r="I208" s="11">
        <v>40.871589094478601</v>
      </c>
      <c r="J208" s="11">
        <v>-73.842220095535595</v>
      </c>
      <c r="K208" s="11">
        <v>200</v>
      </c>
      <c r="L208" s="11">
        <v>14.596931157884899</v>
      </c>
      <c r="M208" s="11">
        <v>89.195790956033605</v>
      </c>
      <c r="N208" s="11" t="s">
        <v>54</v>
      </c>
      <c r="O208" s="11" t="s">
        <v>58</v>
      </c>
      <c r="P208" s="11">
        <v>0</v>
      </c>
      <c r="Q208" s="11">
        <v>-0.52992358366692605</v>
      </c>
      <c r="R208" s="11">
        <v>65</v>
      </c>
      <c r="S208" s="11">
        <v>19</v>
      </c>
      <c r="T208" s="11">
        <v>91.115830319799002</v>
      </c>
      <c r="U208" s="11">
        <v>25.288743367586299</v>
      </c>
      <c r="V208" s="11" t="s">
        <v>56</v>
      </c>
    </row>
    <row r="209" spans="1:22" x14ac:dyDescent="0.3">
      <c r="A209" s="9">
        <v>45352.71875</v>
      </c>
      <c r="B209" s="10">
        <v>45352</v>
      </c>
      <c r="C209" s="11">
        <v>2024</v>
      </c>
      <c r="D209" s="11">
        <v>3</v>
      </c>
      <c r="E209" s="11">
        <v>1</v>
      </c>
      <c r="F209" s="11">
        <v>17</v>
      </c>
      <c r="G209" s="11" t="s">
        <v>52</v>
      </c>
      <c r="H209" s="11" t="s">
        <v>53</v>
      </c>
      <c r="I209" s="11">
        <v>40.663090595478202</v>
      </c>
      <c r="J209" s="11">
        <v>-73.738416803556802</v>
      </c>
      <c r="K209" s="11">
        <v>141</v>
      </c>
      <c r="L209" s="11">
        <v>16.074459725404498</v>
      </c>
      <c r="M209" s="11">
        <v>36.184616822983301</v>
      </c>
      <c r="N209" s="11" t="s">
        <v>57</v>
      </c>
      <c r="O209" s="11" t="s">
        <v>60</v>
      </c>
      <c r="P209" s="11">
        <v>0</v>
      </c>
      <c r="Q209" s="11">
        <v>0.84399223110608401</v>
      </c>
      <c r="R209" s="11">
        <v>24</v>
      </c>
      <c r="S209" s="11">
        <v>0</v>
      </c>
      <c r="T209" s="11">
        <v>411.08802866010302</v>
      </c>
      <c r="U209" s="11">
        <v>9.57389084035289</v>
      </c>
      <c r="V209" s="11" t="s">
        <v>56</v>
      </c>
    </row>
    <row r="210" spans="1:22" x14ac:dyDescent="0.3">
      <c r="A210" s="9">
        <v>45352.722222222197</v>
      </c>
      <c r="B210" s="10">
        <v>45352</v>
      </c>
      <c r="C210" s="11">
        <v>2024</v>
      </c>
      <c r="D210" s="11">
        <v>3</v>
      </c>
      <c r="E210" s="11">
        <v>1</v>
      </c>
      <c r="F210" s="11">
        <v>17</v>
      </c>
      <c r="G210" s="11" t="s">
        <v>52</v>
      </c>
      <c r="H210" s="11" t="s">
        <v>53</v>
      </c>
      <c r="I210" s="11">
        <v>40.811722525399702</v>
      </c>
      <c r="J210" s="11">
        <v>-73.976968890570205</v>
      </c>
      <c r="K210" s="11">
        <v>280</v>
      </c>
      <c r="L210" s="11">
        <v>30.102142063613002</v>
      </c>
      <c r="M210" s="11">
        <v>54.798012988838799</v>
      </c>
      <c r="N210" s="11" t="s">
        <v>59</v>
      </c>
      <c r="O210" s="11" t="s">
        <v>61</v>
      </c>
      <c r="P210" s="11">
        <v>1</v>
      </c>
      <c r="Q210" s="11">
        <v>0.52666106246761502</v>
      </c>
      <c r="R210" s="11">
        <v>12</v>
      </c>
      <c r="S210" s="11">
        <v>25</v>
      </c>
      <c r="T210" s="11">
        <v>373.25709523386399</v>
      </c>
      <c r="U210" s="11">
        <v>28.476102362161299</v>
      </c>
      <c r="V210" s="11" t="s">
        <v>56</v>
      </c>
    </row>
    <row r="211" spans="1:22" x14ac:dyDescent="0.3">
      <c r="A211" s="9">
        <v>45352.725694444503</v>
      </c>
      <c r="B211" s="10">
        <v>45352</v>
      </c>
      <c r="C211" s="11">
        <v>2024</v>
      </c>
      <c r="D211" s="11">
        <v>3</v>
      </c>
      <c r="E211" s="11">
        <v>1</v>
      </c>
      <c r="F211" s="11">
        <v>17</v>
      </c>
      <c r="G211" s="11" t="s">
        <v>52</v>
      </c>
      <c r="H211" s="11" t="s">
        <v>53</v>
      </c>
      <c r="I211" s="11">
        <v>40.792788527739198</v>
      </c>
      <c r="J211" s="11">
        <v>-73.985691190070995</v>
      </c>
      <c r="K211" s="11">
        <v>139</v>
      </c>
      <c r="L211" s="11">
        <v>35.713762436988901</v>
      </c>
      <c r="M211" s="11">
        <v>37.1896322725201</v>
      </c>
      <c r="N211" s="11" t="s">
        <v>54</v>
      </c>
      <c r="O211" s="11" t="s">
        <v>60</v>
      </c>
      <c r="P211" s="11">
        <v>0</v>
      </c>
      <c r="Q211" s="11">
        <v>-4.5256277138605097E-2</v>
      </c>
      <c r="R211" s="11">
        <v>71</v>
      </c>
      <c r="S211" s="11">
        <v>29</v>
      </c>
      <c r="T211" s="11">
        <v>424.02516028809202</v>
      </c>
      <c r="U211" s="11">
        <v>6.53396252720575</v>
      </c>
      <c r="V211" s="11" t="s">
        <v>63</v>
      </c>
    </row>
    <row r="212" spans="1:22" x14ac:dyDescent="0.3">
      <c r="A212" s="9">
        <v>45352.729166666701</v>
      </c>
      <c r="B212" s="10">
        <v>45352</v>
      </c>
      <c r="C212" s="11">
        <v>2024</v>
      </c>
      <c r="D212" s="11">
        <v>3</v>
      </c>
      <c r="E212" s="11">
        <v>1</v>
      </c>
      <c r="F212" s="11">
        <v>17</v>
      </c>
      <c r="G212" s="11" t="s">
        <v>52</v>
      </c>
      <c r="H212" s="11" t="s">
        <v>53</v>
      </c>
      <c r="I212" s="11">
        <v>40.680629960744902</v>
      </c>
      <c r="J212" s="11">
        <v>-73.905514660454202</v>
      </c>
      <c r="K212" s="11">
        <v>148</v>
      </c>
      <c r="L212" s="11">
        <v>66.578811324382997</v>
      </c>
      <c r="M212" s="11">
        <v>60.633150810921897</v>
      </c>
      <c r="N212" s="11" t="s">
        <v>57</v>
      </c>
      <c r="O212" s="11" t="s">
        <v>61</v>
      </c>
      <c r="P212" s="11">
        <v>0</v>
      </c>
      <c r="Q212" s="11">
        <v>-0.750397502376982</v>
      </c>
      <c r="R212" s="11">
        <v>82</v>
      </c>
      <c r="S212" s="11">
        <v>20</v>
      </c>
      <c r="T212" s="11">
        <v>86.026280140839802</v>
      </c>
      <c r="U212" s="11">
        <v>14.4246712191705</v>
      </c>
      <c r="V212" s="11" t="s">
        <v>63</v>
      </c>
    </row>
    <row r="213" spans="1:22" x14ac:dyDescent="0.3">
      <c r="A213" s="9">
        <v>45352.732638888898</v>
      </c>
      <c r="B213" s="10">
        <v>45352</v>
      </c>
      <c r="C213" s="11">
        <v>2024</v>
      </c>
      <c r="D213" s="11">
        <v>3</v>
      </c>
      <c r="E213" s="11">
        <v>1</v>
      </c>
      <c r="F213" s="11">
        <v>17</v>
      </c>
      <c r="G213" s="11" t="s">
        <v>52</v>
      </c>
      <c r="H213" s="11" t="s">
        <v>53</v>
      </c>
      <c r="I213" s="11">
        <v>40.605325397613697</v>
      </c>
      <c r="J213" s="11">
        <v>-73.890290580778398</v>
      </c>
      <c r="K213" s="11">
        <v>59</v>
      </c>
      <c r="L213" s="11">
        <v>56.776868346814702</v>
      </c>
      <c r="M213" s="11">
        <v>71.985875224015302</v>
      </c>
      <c r="N213" s="11" t="s">
        <v>59</v>
      </c>
      <c r="O213" s="11" t="s">
        <v>61</v>
      </c>
      <c r="P213" s="11">
        <v>0</v>
      </c>
      <c r="Q213" s="11">
        <v>-0.208858536352971</v>
      </c>
      <c r="R213" s="11">
        <v>18</v>
      </c>
      <c r="S213" s="11">
        <v>33</v>
      </c>
      <c r="T213" s="11">
        <v>392.031016468492</v>
      </c>
      <c r="U213" s="11">
        <v>7.4994954243353504</v>
      </c>
      <c r="V213" s="11" t="s">
        <v>63</v>
      </c>
    </row>
    <row r="214" spans="1:22" x14ac:dyDescent="0.3">
      <c r="A214" s="9">
        <v>45352.736111111102</v>
      </c>
      <c r="B214" s="10">
        <v>45352</v>
      </c>
      <c r="C214" s="11">
        <v>2024</v>
      </c>
      <c r="D214" s="11">
        <v>3</v>
      </c>
      <c r="E214" s="11">
        <v>1</v>
      </c>
      <c r="F214" s="11">
        <v>17</v>
      </c>
      <c r="G214" s="11" t="s">
        <v>52</v>
      </c>
      <c r="H214" s="11" t="s">
        <v>53</v>
      </c>
      <c r="I214" s="11">
        <v>40.660305881643801</v>
      </c>
      <c r="J214" s="11">
        <v>-73.795462248770093</v>
      </c>
      <c r="K214" s="11">
        <v>198</v>
      </c>
      <c r="L214" s="11">
        <v>71.476066114245796</v>
      </c>
      <c r="M214" s="11">
        <v>54.510054324166703</v>
      </c>
      <c r="N214" s="11" t="s">
        <v>54</v>
      </c>
      <c r="O214" s="11" t="s">
        <v>60</v>
      </c>
      <c r="P214" s="11">
        <v>0</v>
      </c>
      <c r="Q214" s="11">
        <v>-0.90556995005503604</v>
      </c>
      <c r="R214" s="11">
        <v>96</v>
      </c>
      <c r="S214" s="11">
        <v>39</v>
      </c>
      <c r="T214" s="11">
        <v>362.39229546034699</v>
      </c>
      <c r="U214" s="11">
        <v>22.190711201817201</v>
      </c>
      <c r="V214" s="11" t="s">
        <v>63</v>
      </c>
    </row>
    <row r="215" spans="1:22" x14ac:dyDescent="0.3">
      <c r="A215" s="9">
        <v>45352.739583333299</v>
      </c>
      <c r="B215" s="10">
        <v>45352</v>
      </c>
      <c r="C215" s="11">
        <v>2024</v>
      </c>
      <c r="D215" s="11">
        <v>3</v>
      </c>
      <c r="E215" s="11">
        <v>1</v>
      </c>
      <c r="F215" s="11">
        <v>17</v>
      </c>
      <c r="G215" s="11" t="s">
        <v>52</v>
      </c>
      <c r="H215" s="11" t="s">
        <v>53</v>
      </c>
      <c r="I215" s="11">
        <v>40.726193739765698</v>
      </c>
      <c r="J215" s="11">
        <v>-73.839940612683506</v>
      </c>
      <c r="K215" s="11">
        <v>60</v>
      </c>
      <c r="L215" s="11">
        <v>39.373962629296699</v>
      </c>
      <c r="M215" s="11">
        <v>35.031267049099</v>
      </c>
      <c r="N215" s="11" t="s">
        <v>54</v>
      </c>
      <c r="O215" s="11" t="s">
        <v>58</v>
      </c>
      <c r="P215" s="11">
        <v>0</v>
      </c>
      <c r="Q215" s="11">
        <v>-0.57425517999674303</v>
      </c>
      <c r="R215" s="11">
        <v>90</v>
      </c>
      <c r="S215" s="11">
        <v>1</v>
      </c>
      <c r="T215" s="11">
        <v>205.729801637669</v>
      </c>
      <c r="U215" s="11">
        <v>23.7163276064814</v>
      </c>
      <c r="V215" s="11" t="s">
        <v>63</v>
      </c>
    </row>
    <row r="216" spans="1:22" x14ac:dyDescent="0.3">
      <c r="A216" s="9">
        <v>45352.743055555598</v>
      </c>
      <c r="B216" s="10">
        <v>45352</v>
      </c>
      <c r="C216" s="11">
        <v>2024</v>
      </c>
      <c r="D216" s="11">
        <v>3</v>
      </c>
      <c r="E216" s="11">
        <v>1</v>
      </c>
      <c r="F216" s="11">
        <v>17</v>
      </c>
      <c r="G216" s="11" t="s">
        <v>52</v>
      </c>
      <c r="H216" s="11" t="s">
        <v>53</v>
      </c>
      <c r="I216" s="11">
        <v>40.871087056671399</v>
      </c>
      <c r="J216" s="11">
        <v>-73.740589766594297</v>
      </c>
      <c r="K216" s="11">
        <v>293</v>
      </c>
      <c r="L216" s="11">
        <v>41.923149794690502</v>
      </c>
      <c r="M216" s="11">
        <v>55.966651512172596</v>
      </c>
      <c r="N216" s="11" t="s">
        <v>59</v>
      </c>
      <c r="O216" s="11" t="s">
        <v>55</v>
      </c>
      <c r="P216" s="11">
        <v>0</v>
      </c>
      <c r="Q216" s="11">
        <v>-0.36980553282899598</v>
      </c>
      <c r="R216" s="11">
        <v>7</v>
      </c>
      <c r="S216" s="11">
        <v>27</v>
      </c>
      <c r="T216" s="11">
        <v>409.07027403540502</v>
      </c>
      <c r="U216" s="11">
        <v>22.998347864487499</v>
      </c>
      <c r="V216" s="11" t="s">
        <v>56</v>
      </c>
    </row>
    <row r="217" spans="1:22" x14ac:dyDescent="0.3">
      <c r="A217" s="9">
        <v>45352.746527777803</v>
      </c>
      <c r="B217" s="10">
        <v>45352</v>
      </c>
      <c r="C217" s="11">
        <v>2024</v>
      </c>
      <c r="D217" s="11">
        <v>3</v>
      </c>
      <c r="E217" s="11">
        <v>1</v>
      </c>
      <c r="F217" s="11">
        <v>17</v>
      </c>
      <c r="G217" s="11" t="s">
        <v>52</v>
      </c>
      <c r="H217" s="11" t="s">
        <v>53</v>
      </c>
      <c r="I217" s="11">
        <v>40.7786611733748</v>
      </c>
      <c r="J217" s="11">
        <v>-73.963713546570304</v>
      </c>
      <c r="K217" s="11">
        <v>237</v>
      </c>
      <c r="L217" s="11">
        <v>62.134654348708601</v>
      </c>
      <c r="M217" s="11">
        <v>33.122269278280598</v>
      </c>
      <c r="N217" s="11" t="s">
        <v>59</v>
      </c>
      <c r="O217" s="11" t="s">
        <v>58</v>
      </c>
      <c r="P217" s="11">
        <v>0</v>
      </c>
      <c r="Q217" s="11">
        <v>-0.66055356519763997</v>
      </c>
      <c r="R217" s="11">
        <v>5</v>
      </c>
      <c r="S217" s="11">
        <v>35</v>
      </c>
      <c r="T217" s="11">
        <v>313.58977107557502</v>
      </c>
      <c r="U217" s="11">
        <v>21.690042602854898</v>
      </c>
      <c r="V217" s="11" t="s">
        <v>56</v>
      </c>
    </row>
    <row r="218" spans="1:22" x14ac:dyDescent="0.3">
      <c r="A218" s="9">
        <v>45352.75</v>
      </c>
      <c r="B218" s="10">
        <v>45352</v>
      </c>
      <c r="C218" s="11">
        <v>2024</v>
      </c>
      <c r="D218" s="11">
        <v>3</v>
      </c>
      <c r="E218" s="11">
        <v>1</v>
      </c>
      <c r="F218" s="11">
        <v>18</v>
      </c>
      <c r="G218" s="11" t="s">
        <v>52</v>
      </c>
      <c r="H218" s="11" t="s">
        <v>53</v>
      </c>
      <c r="I218" s="11">
        <v>40.7371736283323</v>
      </c>
      <c r="J218" s="11">
        <v>-73.799500782631995</v>
      </c>
      <c r="K218" s="11">
        <v>273</v>
      </c>
      <c r="L218" s="11">
        <v>10.243463412041599</v>
      </c>
      <c r="M218" s="11">
        <v>19.595822105288299</v>
      </c>
      <c r="N218" s="11" t="s">
        <v>59</v>
      </c>
      <c r="O218" s="11" t="s">
        <v>58</v>
      </c>
      <c r="P218" s="11">
        <v>0</v>
      </c>
      <c r="Q218" s="11">
        <v>-0.29287165767065998</v>
      </c>
      <c r="R218" s="11">
        <v>24</v>
      </c>
      <c r="S218" s="11">
        <v>35</v>
      </c>
      <c r="T218" s="11">
        <v>67.158437088225199</v>
      </c>
      <c r="U218" s="11">
        <v>15.9290324375491</v>
      </c>
      <c r="V218" s="11" t="s">
        <v>56</v>
      </c>
    </row>
    <row r="219" spans="1:22" x14ac:dyDescent="0.3">
      <c r="A219" s="9">
        <v>45352.753472222197</v>
      </c>
      <c r="B219" s="10">
        <v>45352</v>
      </c>
      <c r="C219" s="11">
        <v>2024</v>
      </c>
      <c r="D219" s="11">
        <v>3</v>
      </c>
      <c r="E219" s="11">
        <v>1</v>
      </c>
      <c r="F219" s="11">
        <v>18</v>
      </c>
      <c r="G219" s="11" t="s">
        <v>52</v>
      </c>
      <c r="H219" s="11" t="s">
        <v>53</v>
      </c>
      <c r="I219" s="11">
        <v>40.653914066609097</v>
      </c>
      <c r="J219" s="11">
        <v>-73.755487105064901</v>
      </c>
      <c r="K219" s="11">
        <v>281</v>
      </c>
      <c r="L219" s="11">
        <v>67.060289688361706</v>
      </c>
      <c r="M219" s="11">
        <v>11.9586251666001</v>
      </c>
      <c r="N219" s="11" t="s">
        <v>59</v>
      </c>
      <c r="O219" s="11" t="s">
        <v>60</v>
      </c>
      <c r="P219" s="11">
        <v>0</v>
      </c>
      <c r="Q219" s="11">
        <v>-0.693719133456564</v>
      </c>
      <c r="R219" s="11">
        <v>34</v>
      </c>
      <c r="S219" s="11">
        <v>5</v>
      </c>
      <c r="T219" s="11">
        <v>429.02210375643301</v>
      </c>
      <c r="U219" s="11">
        <v>18.983663378763001</v>
      </c>
      <c r="V219" s="11" t="s">
        <v>56</v>
      </c>
    </row>
    <row r="220" spans="1:22" x14ac:dyDescent="0.3">
      <c r="A220" s="9">
        <v>45352.756944444503</v>
      </c>
      <c r="B220" s="10">
        <v>45352</v>
      </c>
      <c r="C220" s="11">
        <v>2024</v>
      </c>
      <c r="D220" s="11">
        <v>3</v>
      </c>
      <c r="E220" s="11">
        <v>1</v>
      </c>
      <c r="F220" s="11">
        <v>18</v>
      </c>
      <c r="G220" s="11" t="s">
        <v>52</v>
      </c>
      <c r="H220" s="11" t="s">
        <v>53</v>
      </c>
      <c r="I220" s="11">
        <v>40.604143447341897</v>
      </c>
      <c r="J220" s="11">
        <v>-73.759005111845994</v>
      </c>
      <c r="K220" s="11">
        <v>188</v>
      </c>
      <c r="L220" s="11">
        <v>63.708310414017802</v>
      </c>
      <c r="M220" s="11">
        <v>33.779281525463503</v>
      </c>
      <c r="N220" s="11" t="s">
        <v>54</v>
      </c>
      <c r="O220" s="11" t="s">
        <v>60</v>
      </c>
      <c r="P220" s="11">
        <v>0</v>
      </c>
      <c r="Q220" s="11">
        <v>0.92803727005759595</v>
      </c>
      <c r="R220" s="11">
        <v>99</v>
      </c>
      <c r="S220" s="11">
        <v>8</v>
      </c>
      <c r="T220" s="11">
        <v>138.68724091284599</v>
      </c>
      <c r="U220" s="11">
        <v>9.3679109781779495</v>
      </c>
      <c r="V220" s="11" t="s">
        <v>63</v>
      </c>
    </row>
    <row r="221" spans="1:22" x14ac:dyDescent="0.3">
      <c r="A221" s="9">
        <v>45352.760416666701</v>
      </c>
      <c r="B221" s="10">
        <v>45352</v>
      </c>
      <c r="C221" s="11">
        <v>2024</v>
      </c>
      <c r="D221" s="11">
        <v>3</v>
      </c>
      <c r="E221" s="11">
        <v>1</v>
      </c>
      <c r="F221" s="11">
        <v>18</v>
      </c>
      <c r="G221" s="11" t="s">
        <v>52</v>
      </c>
      <c r="H221" s="11" t="s">
        <v>53</v>
      </c>
      <c r="I221" s="11">
        <v>40.723144040999799</v>
      </c>
      <c r="J221" s="11">
        <v>-73.904458281799506</v>
      </c>
      <c r="K221" s="11">
        <v>168</v>
      </c>
      <c r="L221" s="11">
        <v>53.187055067588801</v>
      </c>
      <c r="M221" s="11">
        <v>13.811152017148901</v>
      </c>
      <c r="N221" s="11" t="s">
        <v>57</v>
      </c>
      <c r="O221" s="11" t="s">
        <v>55</v>
      </c>
      <c r="P221" s="11">
        <v>0</v>
      </c>
      <c r="Q221" s="11">
        <v>0.73096529890619599</v>
      </c>
      <c r="R221" s="11">
        <v>53</v>
      </c>
      <c r="S221" s="11">
        <v>24</v>
      </c>
      <c r="T221" s="11">
        <v>455.78741437421701</v>
      </c>
      <c r="U221" s="11">
        <v>21.164574468849999</v>
      </c>
      <c r="V221" s="11" t="s">
        <v>63</v>
      </c>
    </row>
    <row r="222" spans="1:22" x14ac:dyDescent="0.3">
      <c r="A222" s="9">
        <v>45352.763888888898</v>
      </c>
      <c r="B222" s="10">
        <v>45352</v>
      </c>
      <c r="C222" s="11">
        <v>2024</v>
      </c>
      <c r="D222" s="11">
        <v>3</v>
      </c>
      <c r="E222" s="11">
        <v>1</v>
      </c>
      <c r="F222" s="11">
        <v>18</v>
      </c>
      <c r="G222" s="11" t="s">
        <v>52</v>
      </c>
      <c r="H222" s="11" t="s">
        <v>53</v>
      </c>
      <c r="I222" s="11">
        <v>40.606584158705701</v>
      </c>
      <c r="J222" s="11">
        <v>-73.897609981719697</v>
      </c>
      <c r="K222" s="11">
        <v>47</v>
      </c>
      <c r="L222" s="11">
        <v>45.4141681083861</v>
      </c>
      <c r="M222" s="11">
        <v>18.961618275160401</v>
      </c>
      <c r="N222" s="11" t="s">
        <v>57</v>
      </c>
      <c r="O222" s="11" t="s">
        <v>61</v>
      </c>
      <c r="P222" s="11">
        <v>0</v>
      </c>
      <c r="Q222" s="11">
        <v>-0.27395740219372</v>
      </c>
      <c r="R222" s="11">
        <v>7</v>
      </c>
      <c r="S222" s="11">
        <v>26</v>
      </c>
      <c r="T222" s="11">
        <v>455.93676464704902</v>
      </c>
      <c r="U222" s="11">
        <v>12.061134337806299</v>
      </c>
      <c r="V222" s="11" t="s">
        <v>62</v>
      </c>
    </row>
    <row r="223" spans="1:22" x14ac:dyDescent="0.3">
      <c r="A223" s="9">
        <v>45352.767361111102</v>
      </c>
      <c r="B223" s="10">
        <v>45352</v>
      </c>
      <c r="C223" s="11">
        <v>2024</v>
      </c>
      <c r="D223" s="11">
        <v>3</v>
      </c>
      <c r="E223" s="11">
        <v>1</v>
      </c>
      <c r="F223" s="11">
        <v>18</v>
      </c>
      <c r="G223" s="11" t="s">
        <v>52</v>
      </c>
      <c r="H223" s="11" t="s">
        <v>53</v>
      </c>
      <c r="I223" s="11">
        <v>40.669686239822198</v>
      </c>
      <c r="J223" s="11">
        <v>-73.910105432088898</v>
      </c>
      <c r="K223" s="11">
        <v>92</v>
      </c>
      <c r="L223" s="11">
        <v>47.8983675202455</v>
      </c>
      <c r="M223" s="11">
        <v>78.494876836144698</v>
      </c>
      <c r="N223" s="11" t="s">
        <v>57</v>
      </c>
      <c r="O223" s="11" t="s">
        <v>55</v>
      </c>
      <c r="P223" s="11">
        <v>0</v>
      </c>
      <c r="Q223" s="11">
        <v>-0.186419176206783</v>
      </c>
      <c r="R223" s="11">
        <v>29</v>
      </c>
      <c r="S223" s="11">
        <v>0</v>
      </c>
      <c r="T223" s="11">
        <v>454.755392853393</v>
      </c>
      <c r="U223" s="11">
        <v>20.695644871671799</v>
      </c>
      <c r="V223" s="11" t="s">
        <v>63</v>
      </c>
    </row>
    <row r="224" spans="1:22" x14ac:dyDescent="0.3">
      <c r="A224" s="9">
        <v>45352.770833333299</v>
      </c>
      <c r="B224" s="10">
        <v>45352</v>
      </c>
      <c r="C224" s="11">
        <v>2024</v>
      </c>
      <c r="D224" s="11">
        <v>3</v>
      </c>
      <c r="E224" s="11">
        <v>1</v>
      </c>
      <c r="F224" s="11">
        <v>18</v>
      </c>
      <c r="G224" s="11" t="s">
        <v>52</v>
      </c>
      <c r="H224" s="11" t="s">
        <v>53</v>
      </c>
      <c r="I224" s="11">
        <v>40.829039673271801</v>
      </c>
      <c r="J224" s="11">
        <v>-73.902624495146796</v>
      </c>
      <c r="K224" s="11">
        <v>194</v>
      </c>
      <c r="L224" s="11">
        <v>72.790152278338596</v>
      </c>
      <c r="M224" s="11">
        <v>71.730041232014699</v>
      </c>
      <c r="N224" s="11" t="s">
        <v>59</v>
      </c>
      <c r="O224" s="11" t="s">
        <v>55</v>
      </c>
      <c r="P224" s="11">
        <v>0</v>
      </c>
      <c r="Q224" s="11">
        <v>0.67798874531342601</v>
      </c>
      <c r="R224" s="11">
        <v>48</v>
      </c>
      <c r="S224" s="11">
        <v>5</v>
      </c>
      <c r="T224" s="11">
        <v>99.344927630609206</v>
      </c>
      <c r="U224" s="11">
        <v>10.5542117561355</v>
      </c>
      <c r="V224" s="11" t="s">
        <v>63</v>
      </c>
    </row>
    <row r="225" spans="1:22" x14ac:dyDescent="0.3">
      <c r="A225" s="9">
        <v>45352.774305555598</v>
      </c>
      <c r="B225" s="10">
        <v>45352</v>
      </c>
      <c r="C225" s="11">
        <v>2024</v>
      </c>
      <c r="D225" s="11">
        <v>3</v>
      </c>
      <c r="E225" s="11">
        <v>1</v>
      </c>
      <c r="F225" s="11">
        <v>18</v>
      </c>
      <c r="G225" s="11" t="s">
        <v>52</v>
      </c>
      <c r="H225" s="11" t="s">
        <v>53</v>
      </c>
      <c r="I225" s="11">
        <v>40.854769238505597</v>
      </c>
      <c r="J225" s="11">
        <v>-73.769401540612805</v>
      </c>
      <c r="K225" s="11">
        <v>39</v>
      </c>
      <c r="L225" s="11">
        <v>77.162710365743493</v>
      </c>
      <c r="M225" s="11">
        <v>34.014669429388903</v>
      </c>
      <c r="N225" s="11" t="s">
        <v>59</v>
      </c>
      <c r="O225" s="11" t="s">
        <v>60</v>
      </c>
      <c r="P225" s="11">
        <v>0</v>
      </c>
      <c r="Q225" s="11">
        <v>-0.74336842343950504</v>
      </c>
      <c r="R225" s="11">
        <v>85</v>
      </c>
      <c r="S225" s="11">
        <v>10</v>
      </c>
      <c r="T225" s="11">
        <v>134.77720257009901</v>
      </c>
      <c r="U225" s="11">
        <v>8.1763372478757095</v>
      </c>
      <c r="V225" s="11" t="s">
        <v>62</v>
      </c>
    </row>
    <row r="226" spans="1:22" x14ac:dyDescent="0.3">
      <c r="A226" s="9">
        <v>45352.777777777803</v>
      </c>
      <c r="B226" s="10">
        <v>45352</v>
      </c>
      <c r="C226" s="11">
        <v>2024</v>
      </c>
      <c r="D226" s="11">
        <v>3</v>
      </c>
      <c r="E226" s="11">
        <v>1</v>
      </c>
      <c r="F226" s="11">
        <v>18</v>
      </c>
      <c r="G226" s="11" t="s">
        <v>52</v>
      </c>
      <c r="H226" s="11" t="s">
        <v>53</v>
      </c>
      <c r="I226" s="11">
        <v>40.756325787067397</v>
      </c>
      <c r="J226" s="11">
        <v>-73.745761176976401</v>
      </c>
      <c r="K226" s="11">
        <v>218</v>
      </c>
      <c r="L226" s="11">
        <v>70.2636012640628</v>
      </c>
      <c r="M226" s="11">
        <v>33.0920935235306</v>
      </c>
      <c r="N226" s="11" t="s">
        <v>59</v>
      </c>
      <c r="O226" s="11" t="s">
        <v>55</v>
      </c>
      <c r="P226" s="11">
        <v>0</v>
      </c>
      <c r="Q226" s="11">
        <v>-0.43466134199298401</v>
      </c>
      <c r="R226" s="11">
        <v>91</v>
      </c>
      <c r="S226" s="11">
        <v>4</v>
      </c>
      <c r="T226" s="11">
        <v>329.45157695065501</v>
      </c>
      <c r="U226" s="11">
        <v>21.659548588706901</v>
      </c>
      <c r="V226" s="11" t="s">
        <v>56</v>
      </c>
    </row>
    <row r="227" spans="1:22" x14ac:dyDescent="0.3">
      <c r="A227" s="9">
        <v>45352.78125</v>
      </c>
      <c r="B227" s="10">
        <v>45352</v>
      </c>
      <c r="C227" s="11">
        <v>2024</v>
      </c>
      <c r="D227" s="11">
        <v>3</v>
      </c>
      <c r="E227" s="11">
        <v>1</v>
      </c>
      <c r="F227" s="11">
        <v>18</v>
      </c>
      <c r="G227" s="11" t="s">
        <v>52</v>
      </c>
      <c r="H227" s="11" t="s">
        <v>53</v>
      </c>
      <c r="I227" s="11">
        <v>40.871895697444799</v>
      </c>
      <c r="J227" s="11">
        <v>-73.807460117637504</v>
      </c>
      <c r="K227" s="11">
        <v>265</v>
      </c>
      <c r="L227" s="11">
        <v>33.913260274469998</v>
      </c>
      <c r="M227" s="11">
        <v>69.925686438027</v>
      </c>
      <c r="N227" s="11" t="s">
        <v>57</v>
      </c>
      <c r="O227" s="11" t="s">
        <v>60</v>
      </c>
      <c r="P227" s="11">
        <v>1</v>
      </c>
      <c r="Q227" s="11">
        <v>-0.76687562444554302</v>
      </c>
      <c r="R227" s="11">
        <v>88</v>
      </c>
      <c r="S227" s="11">
        <v>38</v>
      </c>
      <c r="T227" s="11">
        <v>146.071430187071</v>
      </c>
      <c r="U227" s="11">
        <v>29.995415951759799</v>
      </c>
      <c r="V227" s="11" t="s">
        <v>56</v>
      </c>
    </row>
    <row r="228" spans="1:22" x14ac:dyDescent="0.3">
      <c r="A228" s="9">
        <v>45352.784722222197</v>
      </c>
      <c r="B228" s="10">
        <v>45352</v>
      </c>
      <c r="C228" s="11">
        <v>2024</v>
      </c>
      <c r="D228" s="11">
        <v>3</v>
      </c>
      <c r="E228" s="11">
        <v>1</v>
      </c>
      <c r="F228" s="11">
        <v>18</v>
      </c>
      <c r="G228" s="11" t="s">
        <v>52</v>
      </c>
      <c r="H228" s="11" t="s">
        <v>53</v>
      </c>
      <c r="I228" s="11">
        <v>40.781646343330301</v>
      </c>
      <c r="J228" s="11">
        <v>-73.826645684460303</v>
      </c>
      <c r="K228" s="11">
        <v>76</v>
      </c>
      <c r="L228" s="11">
        <v>30.071477529214999</v>
      </c>
      <c r="M228" s="11">
        <v>98.300997568511207</v>
      </c>
      <c r="N228" s="11" t="s">
        <v>54</v>
      </c>
      <c r="O228" s="11" t="s">
        <v>58</v>
      </c>
      <c r="P228" s="11">
        <v>0</v>
      </c>
      <c r="Q228" s="11">
        <v>-0.42509592161149201</v>
      </c>
      <c r="R228" s="11">
        <v>70</v>
      </c>
      <c r="S228" s="11">
        <v>10</v>
      </c>
      <c r="T228" s="11">
        <v>214.48269102115501</v>
      </c>
      <c r="U228" s="11">
        <v>17.317282562763399</v>
      </c>
      <c r="V228" s="11" t="s">
        <v>56</v>
      </c>
    </row>
    <row r="229" spans="1:22" x14ac:dyDescent="0.3">
      <c r="A229" s="9">
        <v>45352.788194444503</v>
      </c>
      <c r="B229" s="10">
        <v>45352</v>
      </c>
      <c r="C229" s="11">
        <v>2024</v>
      </c>
      <c r="D229" s="11">
        <v>3</v>
      </c>
      <c r="E229" s="11">
        <v>1</v>
      </c>
      <c r="F229" s="11">
        <v>18</v>
      </c>
      <c r="G229" s="11" t="s">
        <v>52</v>
      </c>
      <c r="H229" s="11" t="s">
        <v>53</v>
      </c>
      <c r="I229" s="11">
        <v>40.654143277242298</v>
      </c>
      <c r="J229" s="11">
        <v>-73.761725305479999</v>
      </c>
      <c r="K229" s="11">
        <v>199</v>
      </c>
      <c r="L229" s="11">
        <v>68.373266412014104</v>
      </c>
      <c r="M229" s="11">
        <v>67.046703307361895</v>
      </c>
      <c r="N229" s="11" t="s">
        <v>57</v>
      </c>
      <c r="O229" s="11" t="s">
        <v>61</v>
      </c>
      <c r="P229" s="11">
        <v>0</v>
      </c>
      <c r="Q229" s="11">
        <v>0.343674831698076</v>
      </c>
      <c r="R229" s="11">
        <v>30</v>
      </c>
      <c r="S229" s="11">
        <v>15</v>
      </c>
      <c r="T229" s="11">
        <v>473.02470918283001</v>
      </c>
      <c r="U229" s="11">
        <v>18.7692493016499</v>
      </c>
      <c r="V229" s="11" t="s">
        <v>63</v>
      </c>
    </row>
    <row r="230" spans="1:22" x14ac:dyDescent="0.3">
      <c r="A230" s="9">
        <v>45352.791666666701</v>
      </c>
      <c r="B230" s="10">
        <v>45352</v>
      </c>
      <c r="C230" s="11">
        <v>2024</v>
      </c>
      <c r="D230" s="11">
        <v>3</v>
      </c>
      <c r="E230" s="11">
        <v>1</v>
      </c>
      <c r="F230" s="11">
        <v>19</v>
      </c>
      <c r="G230" s="11" t="s">
        <v>52</v>
      </c>
      <c r="H230" s="11" t="s">
        <v>53</v>
      </c>
      <c r="I230" s="11">
        <v>40.691732163584199</v>
      </c>
      <c r="J230" s="11">
        <v>-73.769276169366904</v>
      </c>
      <c r="K230" s="11">
        <v>244</v>
      </c>
      <c r="L230" s="11">
        <v>10.108864530388701</v>
      </c>
      <c r="M230" s="11">
        <v>35.136939243515101</v>
      </c>
      <c r="N230" s="11" t="s">
        <v>57</v>
      </c>
      <c r="O230" s="11" t="s">
        <v>60</v>
      </c>
      <c r="P230" s="11">
        <v>0</v>
      </c>
      <c r="Q230" s="11">
        <v>-0.33991501930778001</v>
      </c>
      <c r="R230" s="11">
        <v>31</v>
      </c>
      <c r="S230" s="11">
        <v>46</v>
      </c>
      <c r="T230" s="11">
        <v>427.88997054029699</v>
      </c>
      <c r="U230" s="11">
        <v>8.8367317782529504</v>
      </c>
      <c r="V230" s="11" t="s">
        <v>56</v>
      </c>
    </row>
    <row r="231" spans="1:22" x14ac:dyDescent="0.3">
      <c r="A231" s="9">
        <v>45352.795138888898</v>
      </c>
      <c r="B231" s="10">
        <v>45352</v>
      </c>
      <c r="C231" s="11">
        <v>2024</v>
      </c>
      <c r="D231" s="11">
        <v>3</v>
      </c>
      <c r="E231" s="11">
        <v>1</v>
      </c>
      <c r="F231" s="11">
        <v>19</v>
      </c>
      <c r="G231" s="11" t="s">
        <v>52</v>
      </c>
      <c r="H231" s="11" t="s">
        <v>53</v>
      </c>
      <c r="I231" s="11">
        <v>40.619972295730697</v>
      </c>
      <c r="J231" s="11">
        <v>-73.809596643531705</v>
      </c>
      <c r="K231" s="11">
        <v>88</v>
      </c>
      <c r="L231" s="11">
        <v>53.444465640134503</v>
      </c>
      <c r="M231" s="11">
        <v>22.971806625078401</v>
      </c>
      <c r="N231" s="11" t="s">
        <v>54</v>
      </c>
      <c r="O231" s="11" t="s">
        <v>60</v>
      </c>
      <c r="P231" s="11">
        <v>0</v>
      </c>
      <c r="Q231" s="11">
        <v>-5.9707259110251203E-2</v>
      </c>
      <c r="R231" s="11">
        <v>38</v>
      </c>
      <c r="S231" s="11">
        <v>43</v>
      </c>
      <c r="T231" s="11">
        <v>481.85124763569399</v>
      </c>
      <c r="U231" s="11">
        <v>20.7436248701867</v>
      </c>
      <c r="V231" s="11" t="s">
        <v>62</v>
      </c>
    </row>
    <row r="232" spans="1:22" x14ac:dyDescent="0.3">
      <c r="A232" s="9">
        <v>45352.798611111102</v>
      </c>
      <c r="B232" s="10">
        <v>45352</v>
      </c>
      <c r="C232" s="11">
        <v>2024</v>
      </c>
      <c r="D232" s="11">
        <v>3</v>
      </c>
      <c r="E232" s="11">
        <v>1</v>
      </c>
      <c r="F232" s="11">
        <v>19</v>
      </c>
      <c r="G232" s="11" t="s">
        <v>52</v>
      </c>
      <c r="H232" s="11" t="s">
        <v>53</v>
      </c>
      <c r="I232" s="11">
        <v>40.793711064609198</v>
      </c>
      <c r="J232" s="11">
        <v>-73.814365713871595</v>
      </c>
      <c r="K232" s="11">
        <v>64</v>
      </c>
      <c r="L232" s="11">
        <v>29.923004754458201</v>
      </c>
      <c r="M232" s="11">
        <v>41.856386373436202</v>
      </c>
      <c r="N232" s="11" t="s">
        <v>54</v>
      </c>
      <c r="O232" s="11" t="s">
        <v>60</v>
      </c>
      <c r="P232" s="11">
        <v>0</v>
      </c>
      <c r="Q232" s="11">
        <v>-0.13023177519728499</v>
      </c>
      <c r="R232" s="11">
        <v>20</v>
      </c>
      <c r="S232" s="11">
        <v>42</v>
      </c>
      <c r="T232" s="11">
        <v>68.458832507289401</v>
      </c>
      <c r="U232" s="11">
        <v>23.8481167229703</v>
      </c>
      <c r="V232" s="11" t="s">
        <v>63</v>
      </c>
    </row>
    <row r="233" spans="1:22" x14ac:dyDescent="0.3">
      <c r="A233" s="9">
        <v>45352.802083333299</v>
      </c>
      <c r="B233" s="10">
        <v>45352</v>
      </c>
      <c r="C233" s="11">
        <v>2024</v>
      </c>
      <c r="D233" s="11">
        <v>3</v>
      </c>
      <c r="E233" s="11">
        <v>1</v>
      </c>
      <c r="F233" s="11">
        <v>19</v>
      </c>
      <c r="G233" s="11" t="s">
        <v>52</v>
      </c>
      <c r="H233" s="11" t="s">
        <v>53</v>
      </c>
      <c r="I233" s="11">
        <v>40.863962185116897</v>
      </c>
      <c r="J233" s="11">
        <v>-73.701548479054594</v>
      </c>
      <c r="K233" s="11">
        <v>155</v>
      </c>
      <c r="L233" s="11">
        <v>78.487878370010606</v>
      </c>
      <c r="M233" s="11">
        <v>16.713666323590498</v>
      </c>
      <c r="N233" s="11" t="s">
        <v>54</v>
      </c>
      <c r="O233" s="11" t="s">
        <v>60</v>
      </c>
      <c r="P233" s="11">
        <v>0</v>
      </c>
      <c r="Q233" s="11">
        <v>0.54359311983379299</v>
      </c>
      <c r="R233" s="11">
        <v>81</v>
      </c>
      <c r="S233" s="11">
        <v>6</v>
      </c>
      <c r="T233" s="11">
        <v>228.16652576859599</v>
      </c>
      <c r="U233" s="11">
        <v>28.342807623286198</v>
      </c>
      <c r="V233" s="11" t="s">
        <v>63</v>
      </c>
    </row>
    <row r="234" spans="1:22" x14ac:dyDescent="0.3">
      <c r="A234" s="9">
        <v>45352.805555555598</v>
      </c>
      <c r="B234" s="10">
        <v>45352</v>
      </c>
      <c r="C234" s="11">
        <v>2024</v>
      </c>
      <c r="D234" s="11">
        <v>3</v>
      </c>
      <c r="E234" s="11">
        <v>1</v>
      </c>
      <c r="F234" s="11">
        <v>19</v>
      </c>
      <c r="G234" s="11" t="s">
        <v>52</v>
      </c>
      <c r="H234" s="11" t="s">
        <v>53</v>
      </c>
      <c r="I234" s="11">
        <v>40.688806743614997</v>
      </c>
      <c r="J234" s="11">
        <v>-73.830865048867594</v>
      </c>
      <c r="K234" s="11">
        <v>234</v>
      </c>
      <c r="L234" s="11">
        <v>24.5035478105249</v>
      </c>
      <c r="M234" s="11">
        <v>26.468457138611502</v>
      </c>
      <c r="N234" s="11" t="s">
        <v>59</v>
      </c>
      <c r="O234" s="11" t="s">
        <v>61</v>
      </c>
      <c r="P234" s="11">
        <v>0</v>
      </c>
      <c r="Q234" s="11">
        <v>0.604020616562287</v>
      </c>
      <c r="R234" s="11">
        <v>54</v>
      </c>
      <c r="S234" s="11">
        <v>8</v>
      </c>
      <c r="T234" s="11">
        <v>319.56147138263901</v>
      </c>
      <c r="U234" s="11">
        <v>18.564604786654801</v>
      </c>
      <c r="V234" s="11" t="s">
        <v>56</v>
      </c>
    </row>
    <row r="235" spans="1:22" x14ac:dyDescent="0.3">
      <c r="A235" s="9">
        <v>45352.809027777803</v>
      </c>
      <c r="B235" s="10">
        <v>45352</v>
      </c>
      <c r="C235" s="11">
        <v>2024</v>
      </c>
      <c r="D235" s="11">
        <v>3</v>
      </c>
      <c r="E235" s="11">
        <v>1</v>
      </c>
      <c r="F235" s="11">
        <v>19</v>
      </c>
      <c r="G235" s="11" t="s">
        <v>52</v>
      </c>
      <c r="H235" s="11" t="s">
        <v>53</v>
      </c>
      <c r="I235" s="11">
        <v>40.774443681206101</v>
      </c>
      <c r="J235" s="11">
        <v>-73.997969437815499</v>
      </c>
      <c r="K235" s="11">
        <v>177</v>
      </c>
      <c r="L235" s="11">
        <v>23.048994084800199</v>
      </c>
      <c r="M235" s="11">
        <v>23.666915575315802</v>
      </c>
      <c r="N235" s="11" t="s">
        <v>59</v>
      </c>
      <c r="O235" s="11" t="s">
        <v>60</v>
      </c>
      <c r="P235" s="11">
        <v>0</v>
      </c>
      <c r="Q235" s="11">
        <v>0.67773364861006502</v>
      </c>
      <c r="R235" s="11">
        <v>48</v>
      </c>
      <c r="S235" s="11">
        <v>46</v>
      </c>
      <c r="T235" s="11">
        <v>246.43614905924301</v>
      </c>
      <c r="U235" s="11">
        <v>21.8836110322686</v>
      </c>
      <c r="V235" s="11" t="s">
        <v>63</v>
      </c>
    </row>
    <row r="236" spans="1:22" x14ac:dyDescent="0.3">
      <c r="A236" s="9">
        <v>45352.8125</v>
      </c>
      <c r="B236" s="10">
        <v>45352</v>
      </c>
      <c r="C236" s="11">
        <v>2024</v>
      </c>
      <c r="D236" s="11">
        <v>3</v>
      </c>
      <c r="E236" s="11">
        <v>1</v>
      </c>
      <c r="F236" s="11">
        <v>19</v>
      </c>
      <c r="G236" s="11" t="s">
        <v>52</v>
      </c>
      <c r="H236" s="11" t="s">
        <v>53</v>
      </c>
      <c r="I236" s="11">
        <v>40.899923369378897</v>
      </c>
      <c r="J236" s="11">
        <v>-73.757481872571304</v>
      </c>
      <c r="K236" s="11">
        <v>259</v>
      </c>
      <c r="L236" s="11">
        <v>74.397005221518896</v>
      </c>
      <c r="M236" s="11">
        <v>55.234246194381001</v>
      </c>
      <c r="N236" s="11" t="s">
        <v>59</v>
      </c>
      <c r="O236" s="11" t="s">
        <v>58</v>
      </c>
      <c r="P236" s="11">
        <v>0</v>
      </c>
      <c r="Q236" s="11">
        <v>-0.976022845644961</v>
      </c>
      <c r="R236" s="11">
        <v>44</v>
      </c>
      <c r="S236" s="11">
        <v>25</v>
      </c>
      <c r="T236" s="11">
        <v>373.00666060916302</v>
      </c>
      <c r="U236" s="11">
        <v>6.0487877360392002</v>
      </c>
      <c r="V236" s="11" t="s">
        <v>56</v>
      </c>
    </row>
    <row r="237" spans="1:22" x14ac:dyDescent="0.3">
      <c r="A237" s="9">
        <v>45352.815972222197</v>
      </c>
      <c r="B237" s="10">
        <v>45352</v>
      </c>
      <c r="C237" s="11">
        <v>2024</v>
      </c>
      <c r="D237" s="11">
        <v>3</v>
      </c>
      <c r="E237" s="11">
        <v>1</v>
      </c>
      <c r="F237" s="11">
        <v>19</v>
      </c>
      <c r="G237" s="11" t="s">
        <v>52</v>
      </c>
      <c r="H237" s="11" t="s">
        <v>53</v>
      </c>
      <c r="I237" s="11">
        <v>40.763089761611397</v>
      </c>
      <c r="J237" s="11">
        <v>-73.828985084453095</v>
      </c>
      <c r="K237" s="11">
        <v>244</v>
      </c>
      <c r="L237" s="11">
        <v>23.322283694655798</v>
      </c>
      <c r="M237" s="11">
        <v>97.913736510358106</v>
      </c>
      <c r="N237" s="11" t="s">
        <v>59</v>
      </c>
      <c r="O237" s="11" t="s">
        <v>55</v>
      </c>
      <c r="P237" s="11">
        <v>0</v>
      </c>
      <c r="Q237" s="11">
        <v>-6.4875884080848101E-2</v>
      </c>
      <c r="R237" s="11">
        <v>18</v>
      </c>
      <c r="S237" s="11">
        <v>23</v>
      </c>
      <c r="T237" s="11">
        <v>429.46013034689997</v>
      </c>
      <c r="U237" s="11">
        <v>22.8770261197946</v>
      </c>
      <c r="V237" s="11" t="s">
        <v>56</v>
      </c>
    </row>
    <row r="238" spans="1:22" x14ac:dyDescent="0.3">
      <c r="A238" s="9">
        <v>45352.819444444503</v>
      </c>
      <c r="B238" s="10">
        <v>45352</v>
      </c>
      <c r="C238" s="11">
        <v>2024</v>
      </c>
      <c r="D238" s="11">
        <v>3</v>
      </c>
      <c r="E238" s="11">
        <v>1</v>
      </c>
      <c r="F238" s="11">
        <v>19</v>
      </c>
      <c r="G238" s="11" t="s">
        <v>52</v>
      </c>
      <c r="H238" s="11" t="s">
        <v>53</v>
      </c>
      <c r="I238" s="11">
        <v>40.8721214425697</v>
      </c>
      <c r="J238" s="11">
        <v>-73.934582406868799</v>
      </c>
      <c r="K238" s="11">
        <v>188</v>
      </c>
      <c r="L238" s="11">
        <v>52.965480704710501</v>
      </c>
      <c r="M238" s="11">
        <v>11.7500097971279</v>
      </c>
      <c r="N238" s="11" t="s">
        <v>54</v>
      </c>
      <c r="O238" s="11" t="s">
        <v>60</v>
      </c>
      <c r="P238" s="11">
        <v>0</v>
      </c>
      <c r="Q238" s="11">
        <v>-0.66891840230665101</v>
      </c>
      <c r="R238" s="11">
        <v>1</v>
      </c>
      <c r="S238" s="11">
        <v>4</v>
      </c>
      <c r="T238" s="11">
        <v>484.38495041678698</v>
      </c>
      <c r="U238" s="11">
        <v>16.1562877249055</v>
      </c>
      <c r="V238" s="11" t="s">
        <v>63</v>
      </c>
    </row>
    <row r="239" spans="1:22" x14ac:dyDescent="0.3">
      <c r="A239" s="9">
        <v>45352.822916666701</v>
      </c>
      <c r="B239" s="10">
        <v>45352</v>
      </c>
      <c r="C239" s="11">
        <v>2024</v>
      </c>
      <c r="D239" s="11">
        <v>3</v>
      </c>
      <c r="E239" s="11">
        <v>1</v>
      </c>
      <c r="F239" s="11">
        <v>19</v>
      </c>
      <c r="G239" s="11" t="s">
        <v>52</v>
      </c>
      <c r="H239" s="11" t="s">
        <v>53</v>
      </c>
      <c r="I239" s="11">
        <v>40.779029088420501</v>
      </c>
      <c r="J239" s="11">
        <v>-73.768276960943993</v>
      </c>
      <c r="K239" s="11">
        <v>100</v>
      </c>
      <c r="L239" s="11">
        <v>9.4373564635217697</v>
      </c>
      <c r="M239" s="11">
        <v>10.8038557490804</v>
      </c>
      <c r="N239" s="11" t="s">
        <v>54</v>
      </c>
      <c r="O239" s="11" t="s">
        <v>58</v>
      </c>
      <c r="P239" s="11">
        <v>0</v>
      </c>
      <c r="Q239" s="11">
        <v>0.34026550937856898</v>
      </c>
      <c r="R239" s="11">
        <v>32</v>
      </c>
      <c r="S239" s="11">
        <v>10</v>
      </c>
      <c r="T239" s="11">
        <v>492.47835391965498</v>
      </c>
      <c r="U239" s="11">
        <v>28.800699240942699</v>
      </c>
      <c r="V239" s="11" t="s">
        <v>56</v>
      </c>
    </row>
    <row r="240" spans="1:22" x14ac:dyDescent="0.3">
      <c r="A240" s="9">
        <v>45352.826388888898</v>
      </c>
      <c r="B240" s="10">
        <v>45352</v>
      </c>
      <c r="C240" s="11">
        <v>2024</v>
      </c>
      <c r="D240" s="11">
        <v>3</v>
      </c>
      <c r="E240" s="11">
        <v>1</v>
      </c>
      <c r="F240" s="11">
        <v>19</v>
      </c>
      <c r="G240" s="11" t="s">
        <v>52</v>
      </c>
      <c r="H240" s="11" t="s">
        <v>53</v>
      </c>
      <c r="I240" s="11">
        <v>40.704973552821798</v>
      </c>
      <c r="J240" s="11">
        <v>-73.861430978096294</v>
      </c>
      <c r="K240" s="11">
        <v>196</v>
      </c>
      <c r="L240" s="11">
        <v>71.141531130367099</v>
      </c>
      <c r="M240" s="11">
        <v>33.466336733471898</v>
      </c>
      <c r="N240" s="11" t="s">
        <v>54</v>
      </c>
      <c r="O240" s="11" t="s">
        <v>60</v>
      </c>
      <c r="P240" s="11">
        <v>0</v>
      </c>
      <c r="Q240" s="11">
        <v>0.23101588667178499</v>
      </c>
      <c r="R240" s="11">
        <v>19</v>
      </c>
      <c r="S240" s="11">
        <v>36</v>
      </c>
      <c r="T240" s="11">
        <v>137.64070113236801</v>
      </c>
      <c r="U240" s="11">
        <v>13.476772473377901</v>
      </c>
      <c r="V240" s="11" t="s">
        <v>63</v>
      </c>
    </row>
    <row r="241" spans="1:22" x14ac:dyDescent="0.3">
      <c r="A241" s="9">
        <v>45352.829861111102</v>
      </c>
      <c r="B241" s="10">
        <v>45352</v>
      </c>
      <c r="C241" s="11">
        <v>2024</v>
      </c>
      <c r="D241" s="11">
        <v>3</v>
      </c>
      <c r="E241" s="11">
        <v>1</v>
      </c>
      <c r="F241" s="11">
        <v>19</v>
      </c>
      <c r="G241" s="11" t="s">
        <v>52</v>
      </c>
      <c r="H241" s="11" t="s">
        <v>53</v>
      </c>
      <c r="I241" s="11">
        <v>40.759909700135999</v>
      </c>
      <c r="J241" s="11">
        <v>-73.783178072880304</v>
      </c>
      <c r="K241" s="11">
        <v>293</v>
      </c>
      <c r="L241" s="11">
        <v>36.379107967655401</v>
      </c>
      <c r="M241" s="11">
        <v>82.969937240893401</v>
      </c>
      <c r="N241" s="11" t="s">
        <v>54</v>
      </c>
      <c r="O241" s="11" t="s">
        <v>61</v>
      </c>
      <c r="P241" s="11">
        <v>0</v>
      </c>
      <c r="Q241" s="11">
        <v>-3.8178547789095602E-2</v>
      </c>
      <c r="R241" s="11">
        <v>60</v>
      </c>
      <c r="S241" s="11">
        <v>9</v>
      </c>
      <c r="T241" s="11">
        <v>84.590108210873794</v>
      </c>
      <c r="U241" s="11">
        <v>11.062045517302</v>
      </c>
      <c r="V241" s="11" t="s">
        <v>56</v>
      </c>
    </row>
    <row r="242" spans="1:22" x14ac:dyDescent="0.3">
      <c r="A242" s="9">
        <v>45352.833333333299</v>
      </c>
      <c r="B242" s="10">
        <v>45352</v>
      </c>
      <c r="C242" s="11">
        <v>2024</v>
      </c>
      <c r="D242" s="11">
        <v>3</v>
      </c>
      <c r="E242" s="11">
        <v>1</v>
      </c>
      <c r="F242" s="11">
        <v>20</v>
      </c>
      <c r="G242" s="11" t="s">
        <v>52</v>
      </c>
      <c r="H242" s="11" t="s">
        <v>53</v>
      </c>
      <c r="I242" s="11">
        <v>40.6305216768218</v>
      </c>
      <c r="J242" s="11">
        <v>-73.878581268620195</v>
      </c>
      <c r="K242" s="11">
        <v>165</v>
      </c>
      <c r="L242" s="11">
        <v>44.794459312841603</v>
      </c>
      <c r="M242" s="11">
        <v>20.384731738784101</v>
      </c>
      <c r="N242" s="11" t="s">
        <v>59</v>
      </c>
      <c r="O242" s="11" t="s">
        <v>55</v>
      </c>
      <c r="P242" s="11">
        <v>0</v>
      </c>
      <c r="Q242" s="11">
        <v>0.53190219864411603</v>
      </c>
      <c r="R242" s="11">
        <v>40</v>
      </c>
      <c r="S242" s="11">
        <v>49</v>
      </c>
      <c r="T242" s="11">
        <v>254.20807490076601</v>
      </c>
      <c r="U242" s="11">
        <v>14.417038408746601</v>
      </c>
      <c r="V242" s="11" t="s">
        <v>63</v>
      </c>
    </row>
    <row r="243" spans="1:22" x14ac:dyDescent="0.3">
      <c r="A243" s="9">
        <v>45352.836805555598</v>
      </c>
      <c r="B243" s="10">
        <v>45352</v>
      </c>
      <c r="C243" s="11">
        <v>2024</v>
      </c>
      <c r="D243" s="11">
        <v>3</v>
      </c>
      <c r="E243" s="11">
        <v>1</v>
      </c>
      <c r="F243" s="11">
        <v>20</v>
      </c>
      <c r="G243" s="11" t="s">
        <v>52</v>
      </c>
      <c r="H243" s="11" t="s">
        <v>53</v>
      </c>
      <c r="I243" s="11">
        <v>40.650943955267103</v>
      </c>
      <c r="J243" s="11">
        <v>-73.885919581157495</v>
      </c>
      <c r="K243" s="11">
        <v>226</v>
      </c>
      <c r="L243" s="11">
        <v>23.186503281619501</v>
      </c>
      <c r="M243" s="11">
        <v>19.0609782828409</v>
      </c>
      <c r="N243" s="11" t="s">
        <v>59</v>
      </c>
      <c r="O243" s="11" t="s">
        <v>58</v>
      </c>
      <c r="P243" s="11">
        <v>0</v>
      </c>
      <c r="Q243" s="11">
        <v>-1.7996112556954699E-2</v>
      </c>
      <c r="R243" s="11">
        <v>37</v>
      </c>
      <c r="S243" s="11">
        <v>35</v>
      </c>
      <c r="T243" s="11">
        <v>324.66712046158602</v>
      </c>
      <c r="U243" s="11">
        <v>21.764150735588998</v>
      </c>
      <c r="V243" s="11" t="s">
        <v>56</v>
      </c>
    </row>
    <row r="244" spans="1:22" x14ac:dyDescent="0.3">
      <c r="A244" s="9">
        <v>45352.840277777803</v>
      </c>
      <c r="B244" s="10">
        <v>45352</v>
      </c>
      <c r="C244" s="11">
        <v>2024</v>
      </c>
      <c r="D244" s="11">
        <v>3</v>
      </c>
      <c r="E244" s="11">
        <v>1</v>
      </c>
      <c r="F244" s="11">
        <v>20</v>
      </c>
      <c r="G244" s="11" t="s">
        <v>52</v>
      </c>
      <c r="H244" s="11" t="s">
        <v>53</v>
      </c>
      <c r="I244" s="11">
        <v>40.711002089283497</v>
      </c>
      <c r="J244" s="11">
        <v>-73.825232431289706</v>
      </c>
      <c r="K244" s="11">
        <v>280</v>
      </c>
      <c r="L244" s="11">
        <v>51.717362249785403</v>
      </c>
      <c r="M244" s="11">
        <v>69.024134962181904</v>
      </c>
      <c r="N244" s="11" t="s">
        <v>57</v>
      </c>
      <c r="O244" s="11" t="s">
        <v>61</v>
      </c>
      <c r="P244" s="11">
        <v>0</v>
      </c>
      <c r="Q244" s="11">
        <v>-0.88656894765294902</v>
      </c>
      <c r="R244" s="11">
        <v>17</v>
      </c>
      <c r="S244" s="11">
        <v>39</v>
      </c>
      <c r="T244" s="11">
        <v>354.022247430802</v>
      </c>
      <c r="U244" s="11">
        <v>27.3769493111377</v>
      </c>
      <c r="V244" s="11" t="s">
        <v>56</v>
      </c>
    </row>
    <row r="245" spans="1:22" x14ac:dyDescent="0.3">
      <c r="A245" s="9">
        <v>45352.84375</v>
      </c>
      <c r="B245" s="10">
        <v>45352</v>
      </c>
      <c r="C245" s="11">
        <v>2024</v>
      </c>
      <c r="D245" s="11">
        <v>3</v>
      </c>
      <c r="E245" s="11">
        <v>1</v>
      </c>
      <c r="F245" s="11">
        <v>20</v>
      </c>
      <c r="G245" s="11" t="s">
        <v>52</v>
      </c>
      <c r="H245" s="11" t="s">
        <v>53</v>
      </c>
      <c r="I245" s="11">
        <v>40.736995967667902</v>
      </c>
      <c r="J245" s="11">
        <v>-73.878087092145705</v>
      </c>
      <c r="K245" s="11">
        <v>144</v>
      </c>
      <c r="L245" s="11">
        <v>67.935926043949706</v>
      </c>
      <c r="M245" s="11">
        <v>86.280080122626202</v>
      </c>
      <c r="N245" s="11" t="s">
        <v>54</v>
      </c>
      <c r="O245" s="11" t="s">
        <v>58</v>
      </c>
      <c r="P245" s="11">
        <v>0</v>
      </c>
      <c r="Q245" s="11">
        <v>0.37804234862198699</v>
      </c>
      <c r="R245" s="11">
        <v>76</v>
      </c>
      <c r="S245" s="11">
        <v>37</v>
      </c>
      <c r="T245" s="11">
        <v>376.11065632286898</v>
      </c>
      <c r="U245" s="11">
        <v>11.333868363494799</v>
      </c>
      <c r="V245" s="11" t="s">
        <v>56</v>
      </c>
    </row>
    <row r="246" spans="1:22" x14ac:dyDescent="0.3">
      <c r="A246" s="9">
        <v>45352.847222222197</v>
      </c>
      <c r="B246" s="10">
        <v>45352</v>
      </c>
      <c r="C246" s="11">
        <v>2024</v>
      </c>
      <c r="D246" s="11">
        <v>3</v>
      </c>
      <c r="E246" s="11">
        <v>1</v>
      </c>
      <c r="F246" s="11">
        <v>20</v>
      </c>
      <c r="G246" s="11" t="s">
        <v>52</v>
      </c>
      <c r="H246" s="11" t="s">
        <v>53</v>
      </c>
      <c r="I246" s="11">
        <v>40.794708620525697</v>
      </c>
      <c r="J246" s="11">
        <v>-73.729012032282498</v>
      </c>
      <c r="K246" s="11">
        <v>11</v>
      </c>
      <c r="L246" s="11">
        <v>55.170823911518198</v>
      </c>
      <c r="M246" s="11">
        <v>83.709235943185703</v>
      </c>
      <c r="N246" s="11" t="s">
        <v>57</v>
      </c>
      <c r="O246" s="11" t="s">
        <v>61</v>
      </c>
      <c r="P246" s="11">
        <v>0</v>
      </c>
      <c r="Q246" s="11">
        <v>-0.60952057234488499</v>
      </c>
      <c r="R246" s="11">
        <v>6</v>
      </c>
      <c r="S246" s="11">
        <v>7</v>
      </c>
      <c r="T246" s="11">
        <v>252.33200273710699</v>
      </c>
      <c r="U246" s="11">
        <v>25.418035117856501</v>
      </c>
      <c r="V246" s="11" t="s">
        <v>56</v>
      </c>
    </row>
    <row r="247" spans="1:22" x14ac:dyDescent="0.3">
      <c r="A247" s="9">
        <v>45352.850694444503</v>
      </c>
      <c r="B247" s="10">
        <v>45352</v>
      </c>
      <c r="C247" s="11">
        <v>2024</v>
      </c>
      <c r="D247" s="11">
        <v>3</v>
      </c>
      <c r="E247" s="11">
        <v>1</v>
      </c>
      <c r="F247" s="11">
        <v>20</v>
      </c>
      <c r="G247" s="11" t="s">
        <v>52</v>
      </c>
      <c r="H247" s="11" t="s">
        <v>53</v>
      </c>
      <c r="I247" s="11">
        <v>40.7304469983427</v>
      </c>
      <c r="J247" s="11">
        <v>-73.715497154798996</v>
      </c>
      <c r="K247" s="11">
        <v>146</v>
      </c>
      <c r="L247" s="11">
        <v>62.402593615276601</v>
      </c>
      <c r="M247" s="11">
        <v>70.2560652361677</v>
      </c>
      <c r="N247" s="11" t="s">
        <v>59</v>
      </c>
      <c r="O247" s="11" t="s">
        <v>61</v>
      </c>
      <c r="P247" s="11">
        <v>0</v>
      </c>
      <c r="Q247" s="11">
        <v>0.47921199531478098</v>
      </c>
      <c r="R247" s="11">
        <v>86</v>
      </c>
      <c r="S247" s="11">
        <v>19</v>
      </c>
      <c r="T247" s="11">
        <v>413.503642197077</v>
      </c>
      <c r="U247" s="11">
        <v>5.6450984185765902</v>
      </c>
      <c r="V247" s="11" t="s">
        <v>63</v>
      </c>
    </row>
    <row r="248" spans="1:22" x14ac:dyDescent="0.3">
      <c r="A248" s="9">
        <v>45352.854166666701</v>
      </c>
      <c r="B248" s="10">
        <v>45352</v>
      </c>
      <c r="C248" s="11">
        <v>2024</v>
      </c>
      <c r="D248" s="11">
        <v>3</v>
      </c>
      <c r="E248" s="11">
        <v>1</v>
      </c>
      <c r="F248" s="11">
        <v>20</v>
      </c>
      <c r="G248" s="11" t="s">
        <v>52</v>
      </c>
      <c r="H248" s="11" t="s">
        <v>53</v>
      </c>
      <c r="I248" s="11">
        <v>40.607813755892202</v>
      </c>
      <c r="J248" s="11">
        <v>-73.815541690846104</v>
      </c>
      <c r="K248" s="11">
        <v>104</v>
      </c>
      <c r="L248" s="11">
        <v>77.528435350197697</v>
      </c>
      <c r="M248" s="11">
        <v>86.185381217392404</v>
      </c>
      <c r="N248" s="11" t="s">
        <v>54</v>
      </c>
      <c r="O248" s="11" t="s">
        <v>61</v>
      </c>
      <c r="P248" s="11">
        <v>0</v>
      </c>
      <c r="Q248" s="11">
        <v>0.113809137064383</v>
      </c>
      <c r="R248" s="11">
        <v>96</v>
      </c>
      <c r="S248" s="11">
        <v>1</v>
      </c>
      <c r="T248" s="11">
        <v>439.52671442087802</v>
      </c>
      <c r="U248" s="11">
        <v>11.736791022722601</v>
      </c>
      <c r="V248" s="11" t="s">
        <v>56</v>
      </c>
    </row>
    <row r="249" spans="1:22" x14ac:dyDescent="0.3">
      <c r="A249" s="9">
        <v>45352.857638888898</v>
      </c>
      <c r="B249" s="10">
        <v>45352</v>
      </c>
      <c r="C249" s="11">
        <v>2024</v>
      </c>
      <c r="D249" s="11">
        <v>3</v>
      </c>
      <c r="E249" s="11">
        <v>1</v>
      </c>
      <c r="F249" s="11">
        <v>20</v>
      </c>
      <c r="G249" s="11" t="s">
        <v>52</v>
      </c>
      <c r="H249" s="11" t="s">
        <v>53</v>
      </c>
      <c r="I249" s="11">
        <v>40.615365777692197</v>
      </c>
      <c r="J249" s="11">
        <v>-73.869079031066406</v>
      </c>
      <c r="K249" s="11">
        <v>26</v>
      </c>
      <c r="L249" s="11">
        <v>14.510733945886299</v>
      </c>
      <c r="M249" s="11">
        <v>40.794287523201596</v>
      </c>
      <c r="N249" s="11" t="s">
        <v>59</v>
      </c>
      <c r="O249" s="11" t="s">
        <v>61</v>
      </c>
      <c r="P249" s="11">
        <v>0</v>
      </c>
      <c r="Q249" s="11">
        <v>0.35799028670830801</v>
      </c>
      <c r="R249" s="11">
        <v>70</v>
      </c>
      <c r="S249" s="11">
        <v>10</v>
      </c>
      <c r="T249" s="11">
        <v>144.713229814139</v>
      </c>
      <c r="U249" s="11">
        <v>9.3072908147852296</v>
      </c>
      <c r="V249" s="11" t="s">
        <v>56</v>
      </c>
    </row>
    <row r="250" spans="1:22" x14ac:dyDescent="0.3">
      <c r="A250" s="9">
        <v>45352.861111111102</v>
      </c>
      <c r="B250" s="10">
        <v>45352</v>
      </c>
      <c r="C250" s="11">
        <v>2024</v>
      </c>
      <c r="D250" s="11">
        <v>3</v>
      </c>
      <c r="E250" s="11">
        <v>1</v>
      </c>
      <c r="F250" s="11">
        <v>20</v>
      </c>
      <c r="G250" s="11" t="s">
        <v>52</v>
      </c>
      <c r="H250" s="11" t="s">
        <v>53</v>
      </c>
      <c r="I250" s="11">
        <v>40.7452022446287</v>
      </c>
      <c r="J250" s="11">
        <v>-73.973056557131699</v>
      </c>
      <c r="K250" s="11">
        <v>175</v>
      </c>
      <c r="L250" s="11">
        <v>11.139298111151099</v>
      </c>
      <c r="M250" s="11">
        <v>95.579844525101393</v>
      </c>
      <c r="N250" s="11" t="s">
        <v>57</v>
      </c>
      <c r="O250" s="11" t="s">
        <v>58</v>
      </c>
      <c r="P250" s="11">
        <v>0</v>
      </c>
      <c r="Q250" s="11">
        <v>0.63941239308920705</v>
      </c>
      <c r="R250" s="11">
        <v>98</v>
      </c>
      <c r="S250" s="11">
        <v>47</v>
      </c>
      <c r="T250" s="11">
        <v>159.96551702193801</v>
      </c>
      <c r="U250" s="11">
        <v>9.4073155672284692</v>
      </c>
      <c r="V250" s="11" t="s">
        <v>56</v>
      </c>
    </row>
    <row r="251" spans="1:22" x14ac:dyDescent="0.3">
      <c r="A251" s="9">
        <v>45352.864583333299</v>
      </c>
      <c r="B251" s="10">
        <v>45352</v>
      </c>
      <c r="C251" s="11">
        <v>2024</v>
      </c>
      <c r="D251" s="11">
        <v>3</v>
      </c>
      <c r="E251" s="11">
        <v>1</v>
      </c>
      <c r="F251" s="11">
        <v>20</v>
      </c>
      <c r="G251" s="11" t="s">
        <v>52</v>
      </c>
      <c r="H251" s="11" t="s">
        <v>53</v>
      </c>
      <c r="I251" s="11">
        <v>40.613631654930202</v>
      </c>
      <c r="J251" s="11">
        <v>-73.928176834568703</v>
      </c>
      <c r="K251" s="11">
        <v>223</v>
      </c>
      <c r="L251" s="11">
        <v>71.087912378252796</v>
      </c>
      <c r="M251" s="11">
        <v>55.112671697042202</v>
      </c>
      <c r="N251" s="11" t="s">
        <v>57</v>
      </c>
      <c r="O251" s="11" t="s">
        <v>61</v>
      </c>
      <c r="P251" s="11">
        <v>0</v>
      </c>
      <c r="Q251" s="11">
        <v>0.36406029347762497</v>
      </c>
      <c r="R251" s="11">
        <v>72</v>
      </c>
      <c r="S251" s="11">
        <v>38</v>
      </c>
      <c r="T251" s="11">
        <v>309.46286272361101</v>
      </c>
      <c r="U251" s="11">
        <v>19.2149866703326</v>
      </c>
      <c r="V251" s="11" t="s">
        <v>56</v>
      </c>
    </row>
    <row r="252" spans="1:22" x14ac:dyDescent="0.3">
      <c r="A252" s="9">
        <v>45352.868055555598</v>
      </c>
      <c r="B252" s="10">
        <v>45352</v>
      </c>
      <c r="C252" s="11">
        <v>2024</v>
      </c>
      <c r="D252" s="11">
        <v>3</v>
      </c>
      <c r="E252" s="11">
        <v>1</v>
      </c>
      <c r="F252" s="11">
        <v>20</v>
      </c>
      <c r="G252" s="11" t="s">
        <v>52</v>
      </c>
      <c r="H252" s="11" t="s">
        <v>53</v>
      </c>
      <c r="I252" s="11">
        <v>40.6983550426881</v>
      </c>
      <c r="J252" s="11">
        <v>-73.785626280071</v>
      </c>
      <c r="K252" s="11">
        <v>102</v>
      </c>
      <c r="L252" s="11">
        <v>68.099871025129502</v>
      </c>
      <c r="M252" s="11">
        <v>63.635836726724897</v>
      </c>
      <c r="N252" s="11" t="s">
        <v>57</v>
      </c>
      <c r="O252" s="11" t="s">
        <v>60</v>
      </c>
      <c r="P252" s="11">
        <v>0</v>
      </c>
      <c r="Q252" s="11">
        <v>0.32935540490180099</v>
      </c>
      <c r="R252" s="11">
        <v>52</v>
      </c>
      <c r="S252" s="11">
        <v>30</v>
      </c>
      <c r="T252" s="11">
        <v>335.91972318669002</v>
      </c>
      <c r="U252" s="11">
        <v>27.032205384666199</v>
      </c>
      <c r="V252" s="11" t="s">
        <v>63</v>
      </c>
    </row>
    <row r="253" spans="1:22" x14ac:dyDescent="0.3">
      <c r="A253" s="9">
        <v>45352.871527777803</v>
      </c>
      <c r="B253" s="10">
        <v>45352</v>
      </c>
      <c r="C253" s="11">
        <v>2024</v>
      </c>
      <c r="D253" s="11">
        <v>3</v>
      </c>
      <c r="E253" s="11">
        <v>1</v>
      </c>
      <c r="F253" s="11">
        <v>20</v>
      </c>
      <c r="G253" s="11" t="s">
        <v>52</v>
      </c>
      <c r="H253" s="11" t="s">
        <v>53</v>
      </c>
      <c r="I253" s="11">
        <v>40.620327548701603</v>
      </c>
      <c r="J253" s="11">
        <v>-73.714662846711803</v>
      </c>
      <c r="K253" s="11">
        <v>211</v>
      </c>
      <c r="L253" s="11">
        <v>51.665040366239801</v>
      </c>
      <c r="M253" s="11">
        <v>73.081937168563798</v>
      </c>
      <c r="N253" s="11" t="s">
        <v>57</v>
      </c>
      <c r="O253" s="11" t="s">
        <v>58</v>
      </c>
      <c r="P253" s="11">
        <v>0</v>
      </c>
      <c r="Q253" s="11">
        <v>0.352379282949213</v>
      </c>
      <c r="R253" s="11">
        <v>19</v>
      </c>
      <c r="S253" s="11">
        <v>30</v>
      </c>
      <c r="T253" s="11">
        <v>326.19390734022699</v>
      </c>
      <c r="U253" s="11">
        <v>19.976647802856199</v>
      </c>
      <c r="V253" s="11" t="s">
        <v>56</v>
      </c>
    </row>
    <row r="254" spans="1:22" x14ac:dyDescent="0.3">
      <c r="A254" s="9">
        <v>45352.875</v>
      </c>
      <c r="B254" s="10">
        <v>45352</v>
      </c>
      <c r="C254" s="11">
        <v>2024</v>
      </c>
      <c r="D254" s="11">
        <v>3</v>
      </c>
      <c r="E254" s="11">
        <v>1</v>
      </c>
      <c r="F254" s="11">
        <v>21</v>
      </c>
      <c r="G254" s="11" t="s">
        <v>52</v>
      </c>
      <c r="H254" s="11" t="s">
        <v>53</v>
      </c>
      <c r="I254" s="11">
        <v>40.696307440279</v>
      </c>
      <c r="J254" s="11">
        <v>-73.738526249256694</v>
      </c>
      <c r="K254" s="11">
        <v>34</v>
      </c>
      <c r="L254" s="11">
        <v>39.009134268100901</v>
      </c>
      <c r="M254" s="11">
        <v>61.114309954575099</v>
      </c>
      <c r="N254" s="11" t="s">
        <v>57</v>
      </c>
      <c r="O254" s="11" t="s">
        <v>55</v>
      </c>
      <c r="P254" s="11">
        <v>0</v>
      </c>
      <c r="Q254" s="11">
        <v>0.42185207811647901</v>
      </c>
      <c r="R254" s="11">
        <v>7</v>
      </c>
      <c r="S254" s="11">
        <v>47</v>
      </c>
      <c r="T254" s="11">
        <v>276.179804654451</v>
      </c>
      <c r="U254" s="11">
        <v>7.9665945363123596</v>
      </c>
      <c r="V254" s="11" t="s">
        <v>63</v>
      </c>
    </row>
    <row r="255" spans="1:22" x14ac:dyDescent="0.3">
      <c r="A255" s="9">
        <v>45352.878472222197</v>
      </c>
      <c r="B255" s="10">
        <v>45352</v>
      </c>
      <c r="C255" s="11">
        <v>2024</v>
      </c>
      <c r="D255" s="11">
        <v>3</v>
      </c>
      <c r="E255" s="11">
        <v>1</v>
      </c>
      <c r="F255" s="11">
        <v>21</v>
      </c>
      <c r="G255" s="11" t="s">
        <v>52</v>
      </c>
      <c r="H255" s="11" t="s">
        <v>53</v>
      </c>
      <c r="I255" s="11">
        <v>40.610712298574803</v>
      </c>
      <c r="J255" s="11">
        <v>-73.9261816801028</v>
      </c>
      <c r="K255" s="11">
        <v>35</v>
      </c>
      <c r="L255" s="11">
        <v>59.183721052703</v>
      </c>
      <c r="M255" s="11">
        <v>63.067331996672998</v>
      </c>
      <c r="N255" s="11" t="s">
        <v>57</v>
      </c>
      <c r="O255" s="11" t="s">
        <v>55</v>
      </c>
      <c r="P255" s="11">
        <v>0</v>
      </c>
      <c r="Q255" s="11">
        <v>-0.53997654555598995</v>
      </c>
      <c r="R255" s="11">
        <v>41</v>
      </c>
      <c r="S255" s="11">
        <v>10</v>
      </c>
      <c r="T255" s="11">
        <v>354.32794159109199</v>
      </c>
      <c r="U255" s="11">
        <v>29.684313337446699</v>
      </c>
      <c r="V255" s="11" t="s">
        <v>63</v>
      </c>
    </row>
    <row r="256" spans="1:22" x14ac:dyDescent="0.3">
      <c r="A256" s="9">
        <v>45352.881944444503</v>
      </c>
      <c r="B256" s="10">
        <v>45352</v>
      </c>
      <c r="C256" s="11">
        <v>2024</v>
      </c>
      <c r="D256" s="11">
        <v>3</v>
      </c>
      <c r="E256" s="11">
        <v>1</v>
      </c>
      <c r="F256" s="11">
        <v>21</v>
      </c>
      <c r="G256" s="11" t="s">
        <v>52</v>
      </c>
      <c r="H256" s="11" t="s">
        <v>53</v>
      </c>
      <c r="I256" s="11">
        <v>40.763677688026199</v>
      </c>
      <c r="J256" s="11">
        <v>-73.843721134075693</v>
      </c>
      <c r="K256" s="11">
        <v>31</v>
      </c>
      <c r="L256" s="11">
        <v>56.591633355221198</v>
      </c>
      <c r="M256" s="11">
        <v>78.408397254955602</v>
      </c>
      <c r="N256" s="11" t="s">
        <v>59</v>
      </c>
      <c r="O256" s="11" t="s">
        <v>61</v>
      </c>
      <c r="P256" s="11">
        <v>0</v>
      </c>
      <c r="Q256" s="11">
        <v>0.40236843265962802</v>
      </c>
      <c r="R256" s="11">
        <v>57</v>
      </c>
      <c r="S256" s="11">
        <v>19</v>
      </c>
      <c r="T256" s="11">
        <v>220.29843022482601</v>
      </c>
      <c r="U256" s="11">
        <v>6.3325604936436299</v>
      </c>
      <c r="V256" s="11" t="s">
        <v>63</v>
      </c>
    </row>
    <row r="257" spans="1:22" x14ac:dyDescent="0.3">
      <c r="A257" s="9">
        <v>45352.885416666701</v>
      </c>
      <c r="B257" s="10">
        <v>45352</v>
      </c>
      <c r="C257" s="11">
        <v>2024</v>
      </c>
      <c r="D257" s="11">
        <v>3</v>
      </c>
      <c r="E257" s="11">
        <v>1</v>
      </c>
      <c r="F257" s="11">
        <v>21</v>
      </c>
      <c r="G257" s="11" t="s">
        <v>52</v>
      </c>
      <c r="H257" s="11" t="s">
        <v>53</v>
      </c>
      <c r="I257" s="11">
        <v>40.724696173315401</v>
      </c>
      <c r="J257" s="11">
        <v>-73.807141144524905</v>
      </c>
      <c r="K257" s="11">
        <v>58</v>
      </c>
      <c r="L257" s="11">
        <v>34.363423898820201</v>
      </c>
      <c r="M257" s="11">
        <v>16.707087629467601</v>
      </c>
      <c r="N257" s="11" t="s">
        <v>59</v>
      </c>
      <c r="O257" s="11" t="s">
        <v>55</v>
      </c>
      <c r="P257" s="11">
        <v>1</v>
      </c>
      <c r="Q257" s="11">
        <v>0.74068119164023405</v>
      </c>
      <c r="R257" s="11">
        <v>14</v>
      </c>
      <c r="S257" s="11">
        <v>37</v>
      </c>
      <c r="T257" s="11">
        <v>82.895134003286103</v>
      </c>
      <c r="U257" s="11">
        <v>19.613233047999699</v>
      </c>
      <c r="V257" s="11" t="s">
        <v>56</v>
      </c>
    </row>
    <row r="258" spans="1:22" x14ac:dyDescent="0.3">
      <c r="A258" s="9">
        <v>45352.888888888898</v>
      </c>
      <c r="B258" s="10">
        <v>45352</v>
      </c>
      <c r="C258" s="11">
        <v>2024</v>
      </c>
      <c r="D258" s="11">
        <v>3</v>
      </c>
      <c r="E258" s="11">
        <v>1</v>
      </c>
      <c r="F258" s="11">
        <v>21</v>
      </c>
      <c r="G258" s="11" t="s">
        <v>52</v>
      </c>
      <c r="H258" s="11" t="s">
        <v>53</v>
      </c>
      <c r="I258" s="11">
        <v>40.653271413668499</v>
      </c>
      <c r="J258" s="11">
        <v>-73.719770631285499</v>
      </c>
      <c r="K258" s="11">
        <v>153</v>
      </c>
      <c r="L258" s="11">
        <v>18.422252387262699</v>
      </c>
      <c r="M258" s="11">
        <v>45.458201865102197</v>
      </c>
      <c r="N258" s="11" t="s">
        <v>59</v>
      </c>
      <c r="O258" s="11" t="s">
        <v>58</v>
      </c>
      <c r="P258" s="11">
        <v>0</v>
      </c>
      <c r="Q258" s="11">
        <v>0.98456902271312396</v>
      </c>
      <c r="R258" s="11">
        <v>32</v>
      </c>
      <c r="S258" s="11">
        <v>20</v>
      </c>
      <c r="T258" s="11">
        <v>440.34213839854198</v>
      </c>
      <c r="U258" s="11">
        <v>20.495114836651801</v>
      </c>
      <c r="V258" s="11" t="s">
        <v>56</v>
      </c>
    </row>
    <row r="259" spans="1:22" x14ac:dyDescent="0.3">
      <c r="A259" s="9">
        <v>45352.892361111102</v>
      </c>
      <c r="B259" s="10">
        <v>45352</v>
      </c>
      <c r="C259" s="11">
        <v>2024</v>
      </c>
      <c r="D259" s="11">
        <v>3</v>
      </c>
      <c r="E259" s="11">
        <v>1</v>
      </c>
      <c r="F259" s="11">
        <v>21</v>
      </c>
      <c r="G259" s="11" t="s">
        <v>52</v>
      </c>
      <c r="H259" s="11" t="s">
        <v>53</v>
      </c>
      <c r="I259" s="11">
        <v>40.608261427726099</v>
      </c>
      <c r="J259" s="11">
        <v>-73.771528185446797</v>
      </c>
      <c r="K259" s="11">
        <v>73</v>
      </c>
      <c r="L259" s="11">
        <v>26.700837431928399</v>
      </c>
      <c r="M259" s="11">
        <v>17.566095642459899</v>
      </c>
      <c r="N259" s="11" t="s">
        <v>57</v>
      </c>
      <c r="O259" s="11" t="s">
        <v>60</v>
      </c>
      <c r="P259" s="11">
        <v>0</v>
      </c>
      <c r="Q259" s="11">
        <v>0.87165349890715704</v>
      </c>
      <c r="R259" s="11">
        <v>5</v>
      </c>
      <c r="S259" s="11">
        <v>36</v>
      </c>
      <c r="T259" s="11">
        <v>343.80688658013599</v>
      </c>
      <c r="U259" s="11">
        <v>22.1811410097657</v>
      </c>
      <c r="V259" s="11" t="s">
        <v>63</v>
      </c>
    </row>
    <row r="260" spans="1:22" x14ac:dyDescent="0.3">
      <c r="A260" s="9">
        <v>45352.895833333299</v>
      </c>
      <c r="B260" s="10">
        <v>45352</v>
      </c>
      <c r="C260" s="11">
        <v>2024</v>
      </c>
      <c r="D260" s="11">
        <v>3</v>
      </c>
      <c r="E260" s="11">
        <v>1</v>
      </c>
      <c r="F260" s="11">
        <v>21</v>
      </c>
      <c r="G260" s="11" t="s">
        <v>52</v>
      </c>
      <c r="H260" s="11" t="s">
        <v>53</v>
      </c>
      <c r="I260" s="11">
        <v>40.881202473030903</v>
      </c>
      <c r="J260" s="11">
        <v>-73.769673861172294</v>
      </c>
      <c r="K260" s="11">
        <v>163</v>
      </c>
      <c r="L260" s="11">
        <v>17.5118400673867</v>
      </c>
      <c r="M260" s="11">
        <v>99.548552697843903</v>
      </c>
      <c r="N260" s="11" t="s">
        <v>59</v>
      </c>
      <c r="O260" s="11" t="s">
        <v>60</v>
      </c>
      <c r="P260" s="11">
        <v>1</v>
      </c>
      <c r="Q260" s="11">
        <v>-0.77849643304490701</v>
      </c>
      <c r="R260" s="11">
        <v>4</v>
      </c>
      <c r="S260" s="11">
        <v>36</v>
      </c>
      <c r="T260" s="11">
        <v>352.44630757027397</v>
      </c>
      <c r="U260" s="11">
        <v>10.754876709072001</v>
      </c>
      <c r="V260" s="11" t="s">
        <v>56</v>
      </c>
    </row>
    <row r="261" spans="1:22" x14ac:dyDescent="0.3">
      <c r="A261" s="9">
        <v>45352.899305555598</v>
      </c>
      <c r="B261" s="10">
        <v>45352</v>
      </c>
      <c r="C261" s="11">
        <v>2024</v>
      </c>
      <c r="D261" s="11">
        <v>3</v>
      </c>
      <c r="E261" s="11">
        <v>1</v>
      </c>
      <c r="F261" s="11">
        <v>21</v>
      </c>
      <c r="G261" s="11" t="s">
        <v>52</v>
      </c>
      <c r="H261" s="11" t="s">
        <v>53</v>
      </c>
      <c r="I261" s="11">
        <v>40.713713420737498</v>
      </c>
      <c r="J261" s="11">
        <v>-73.911816952099102</v>
      </c>
      <c r="K261" s="11">
        <v>129</v>
      </c>
      <c r="L261" s="11">
        <v>46.005010619421803</v>
      </c>
      <c r="M261" s="11">
        <v>24.363964893528902</v>
      </c>
      <c r="N261" s="11" t="s">
        <v>57</v>
      </c>
      <c r="O261" s="11" t="s">
        <v>58</v>
      </c>
      <c r="P261" s="11">
        <v>0</v>
      </c>
      <c r="Q261" s="11">
        <v>0.59446846368620798</v>
      </c>
      <c r="R261" s="11">
        <v>68</v>
      </c>
      <c r="S261" s="11">
        <v>48</v>
      </c>
      <c r="T261" s="11">
        <v>101.775871527454</v>
      </c>
      <c r="U261" s="11">
        <v>15.1425576875766</v>
      </c>
      <c r="V261" s="11" t="s">
        <v>63</v>
      </c>
    </row>
    <row r="262" spans="1:22" x14ac:dyDescent="0.3">
      <c r="A262" s="9">
        <v>45352.902777777803</v>
      </c>
      <c r="B262" s="10">
        <v>45352</v>
      </c>
      <c r="C262" s="11">
        <v>2024</v>
      </c>
      <c r="D262" s="11">
        <v>3</v>
      </c>
      <c r="E262" s="11">
        <v>1</v>
      </c>
      <c r="F262" s="11">
        <v>21</v>
      </c>
      <c r="G262" s="11" t="s">
        <v>52</v>
      </c>
      <c r="H262" s="11" t="s">
        <v>53</v>
      </c>
      <c r="I262" s="11">
        <v>40.847010976113701</v>
      </c>
      <c r="J262" s="11">
        <v>-73.814963051808107</v>
      </c>
      <c r="K262" s="11">
        <v>138</v>
      </c>
      <c r="L262" s="11">
        <v>54.8424310902451</v>
      </c>
      <c r="M262" s="11">
        <v>42.6808291251577</v>
      </c>
      <c r="N262" s="11" t="s">
        <v>59</v>
      </c>
      <c r="O262" s="11" t="s">
        <v>61</v>
      </c>
      <c r="P262" s="11">
        <v>0</v>
      </c>
      <c r="Q262" s="11">
        <v>0.75563995355632196</v>
      </c>
      <c r="R262" s="11">
        <v>26</v>
      </c>
      <c r="S262" s="11">
        <v>22</v>
      </c>
      <c r="T262" s="11">
        <v>475.46503563911</v>
      </c>
      <c r="U262" s="11">
        <v>28.100667732674498</v>
      </c>
      <c r="V262" s="11" t="s">
        <v>63</v>
      </c>
    </row>
    <row r="263" spans="1:22" x14ac:dyDescent="0.3">
      <c r="A263" s="9">
        <v>45352.90625</v>
      </c>
      <c r="B263" s="10">
        <v>45352</v>
      </c>
      <c r="C263" s="11">
        <v>2024</v>
      </c>
      <c r="D263" s="11">
        <v>3</v>
      </c>
      <c r="E263" s="11">
        <v>1</v>
      </c>
      <c r="F263" s="11">
        <v>21</v>
      </c>
      <c r="G263" s="11" t="s">
        <v>52</v>
      </c>
      <c r="H263" s="11" t="s">
        <v>53</v>
      </c>
      <c r="I263" s="11">
        <v>40.869765752088597</v>
      </c>
      <c r="J263" s="11">
        <v>-73.994379609474194</v>
      </c>
      <c r="K263" s="11">
        <v>256</v>
      </c>
      <c r="L263" s="11">
        <v>16.348759860379499</v>
      </c>
      <c r="M263" s="11">
        <v>54.4359972735719</v>
      </c>
      <c r="N263" s="11" t="s">
        <v>57</v>
      </c>
      <c r="O263" s="11" t="s">
        <v>58</v>
      </c>
      <c r="P263" s="11">
        <v>0</v>
      </c>
      <c r="Q263" s="11">
        <v>-0.76129891247303805</v>
      </c>
      <c r="R263" s="11">
        <v>49</v>
      </c>
      <c r="S263" s="11">
        <v>30</v>
      </c>
      <c r="T263" s="11">
        <v>424.06714814430399</v>
      </c>
      <c r="U263" s="11">
        <v>12.171417461668501</v>
      </c>
      <c r="V263" s="11" t="s">
        <v>56</v>
      </c>
    </row>
    <row r="264" spans="1:22" x14ac:dyDescent="0.3">
      <c r="A264" s="9">
        <v>45352.909722222197</v>
      </c>
      <c r="B264" s="10">
        <v>45352</v>
      </c>
      <c r="C264" s="11">
        <v>2024</v>
      </c>
      <c r="D264" s="11">
        <v>3</v>
      </c>
      <c r="E264" s="11">
        <v>1</v>
      </c>
      <c r="F264" s="11">
        <v>21</v>
      </c>
      <c r="G264" s="11" t="s">
        <v>52</v>
      </c>
      <c r="H264" s="11" t="s">
        <v>53</v>
      </c>
      <c r="I264" s="11">
        <v>40.653572975736303</v>
      </c>
      <c r="J264" s="11">
        <v>-73.9648269813041</v>
      </c>
      <c r="K264" s="11">
        <v>202</v>
      </c>
      <c r="L264" s="11">
        <v>19.661751628509698</v>
      </c>
      <c r="M264" s="11">
        <v>13.2642312300705</v>
      </c>
      <c r="N264" s="11" t="s">
        <v>59</v>
      </c>
      <c r="O264" s="11" t="s">
        <v>60</v>
      </c>
      <c r="P264" s="11">
        <v>0</v>
      </c>
      <c r="Q264" s="11">
        <v>0.85249248699576397</v>
      </c>
      <c r="R264" s="11">
        <v>81</v>
      </c>
      <c r="S264" s="11">
        <v>5</v>
      </c>
      <c r="T264" s="11">
        <v>177.27788555219601</v>
      </c>
      <c r="U264" s="11">
        <v>20.427353314640499</v>
      </c>
      <c r="V264" s="11" t="s">
        <v>56</v>
      </c>
    </row>
    <row r="265" spans="1:22" x14ac:dyDescent="0.3">
      <c r="A265" s="9">
        <v>45352.913194444503</v>
      </c>
      <c r="B265" s="10">
        <v>45352</v>
      </c>
      <c r="C265" s="11">
        <v>2024</v>
      </c>
      <c r="D265" s="11">
        <v>3</v>
      </c>
      <c r="E265" s="11">
        <v>1</v>
      </c>
      <c r="F265" s="11">
        <v>21</v>
      </c>
      <c r="G265" s="11" t="s">
        <v>52</v>
      </c>
      <c r="H265" s="11" t="s">
        <v>53</v>
      </c>
      <c r="I265" s="11">
        <v>40.797001478032399</v>
      </c>
      <c r="J265" s="11">
        <v>-73.844961682923696</v>
      </c>
      <c r="K265" s="11">
        <v>122</v>
      </c>
      <c r="L265" s="11">
        <v>47.129383509439798</v>
      </c>
      <c r="M265" s="11">
        <v>78.976117972565106</v>
      </c>
      <c r="N265" s="11" t="s">
        <v>54</v>
      </c>
      <c r="O265" s="11" t="s">
        <v>60</v>
      </c>
      <c r="P265" s="11">
        <v>0</v>
      </c>
      <c r="Q265" s="11">
        <v>0.39857926521132397</v>
      </c>
      <c r="R265" s="11">
        <v>52</v>
      </c>
      <c r="S265" s="11">
        <v>42</v>
      </c>
      <c r="T265" s="11">
        <v>197.158536639885</v>
      </c>
      <c r="U265" s="11">
        <v>24.836498976117198</v>
      </c>
      <c r="V265" s="11" t="s">
        <v>63</v>
      </c>
    </row>
    <row r="266" spans="1:22" x14ac:dyDescent="0.3">
      <c r="A266" s="9">
        <v>45352.916666666701</v>
      </c>
      <c r="B266" s="10">
        <v>45352</v>
      </c>
      <c r="C266" s="11">
        <v>2024</v>
      </c>
      <c r="D266" s="11">
        <v>3</v>
      </c>
      <c r="E266" s="11">
        <v>1</v>
      </c>
      <c r="F266" s="11">
        <v>22</v>
      </c>
      <c r="G266" s="11" t="s">
        <v>52</v>
      </c>
      <c r="H266" s="11" t="s">
        <v>53</v>
      </c>
      <c r="I266" s="11">
        <v>40.772333351090403</v>
      </c>
      <c r="J266" s="11">
        <v>-73.996893073930707</v>
      </c>
      <c r="K266" s="11">
        <v>251</v>
      </c>
      <c r="L266" s="11">
        <v>21.1704334390338</v>
      </c>
      <c r="M266" s="11">
        <v>59.900391397584798</v>
      </c>
      <c r="N266" s="11" t="s">
        <v>54</v>
      </c>
      <c r="O266" s="11" t="s">
        <v>61</v>
      </c>
      <c r="P266" s="11">
        <v>0</v>
      </c>
      <c r="Q266" s="11">
        <v>-0.44805103136072899</v>
      </c>
      <c r="R266" s="11">
        <v>14</v>
      </c>
      <c r="S266" s="11">
        <v>25</v>
      </c>
      <c r="T266" s="11">
        <v>264.838371186845</v>
      </c>
      <c r="U266" s="11">
        <v>25.7375689682077</v>
      </c>
      <c r="V266" s="11" t="s">
        <v>56</v>
      </c>
    </row>
    <row r="267" spans="1:22" x14ac:dyDescent="0.3">
      <c r="A267" s="9">
        <v>45352.920138888898</v>
      </c>
      <c r="B267" s="10">
        <v>45352</v>
      </c>
      <c r="C267" s="11">
        <v>2024</v>
      </c>
      <c r="D267" s="11">
        <v>3</v>
      </c>
      <c r="E267" s="11">
        <v>1</v>
      </c>
      <c r="F267" s="11">
        <v>22</v>
      </c>
      <c r="G267" s="11" t="s">
        <v>52</v>
      </c>
      <c r="H267" s="11" t="s">
        <v>53</v>
      </c>
      <c r="I267" s="11">
        <v>40.744289223610103</v>
      </c>
      <c r="J267" s="11">
        <v>-73.887186391375707</v>
      </c>
      <c r="K267" s="11">
        <v>290</v>
      </c>
      <c r="L267" s="11">
        <v>10.211335822121701</v>
      </c>
      <c r="M267" s="11">
        <v>82.952157144586195</v>
      </c>
      <c r="N267" s="11" t="s">
        <v>57</v>
      </c>
      <c r="O267" s="11" t="s">
        <v>55</v>
      </c>
      <c r="P267" s="11">
        <v>1</v>
      </c>
      <c r="Q267" s="11">
        <v>5.75725047341182E-2</v>
      </c>
      <c r="R267" s="11">
        <v>51</v>
      </c>
      <c r="S267" s="11">
        <v>45</v>
      </c>
      <c r="T267" s="11">
        <v>228.001641920579</v>
      </c>
      <c r="U267" s="11">
        <v>11.651584157261899</v>
      </c>
      <c r="V267" s="11" t="s">
        <v>56</v>
      </c>
    </row>
    <row r="268" spans="1:22" x14ac:dyDescent="0.3">
      <c r="A268" s="9">
        <v>45352.923611111102</v>
      </c>
      <c r="B268" s="10">
        <v>45352</v>
      </c>
      <c r="C268" s="11">
        <v>2024</v>
      </c>
      <c r="D268" s="11">
        <v>3</v>
      </c>
      <c r="E268" s="11">
        <v>1</v>
      </c>
      <c r="F268" s="11">
        <v>22</v>
      </c>
      <c r="G268" s="11" t="s">
        <v>52</v>
      </c>
      <c r="H268" s="11" t="s">
        <v>53</v>
      </c>
      <c r="I268" s="11">
        <v>40.8807739857467</v>
      </c>
      <c r="J268" s="11">
        <v>-73.907030310440106</v>
      </c>
      <c r="K268" s="11">
        <v>51</v>
      </c>
      <c r="L268" s="11">
        <v>22.839231880408601</v>
      </c>
      <c r="M268" s="11">
        <v>13.009610725628599</v>
      </c>
      <c r="N268" s="11" t="s">
        <v>57</v>
      </c>
      <c r="O268" s="11" t="s">
        <v>55</v>
      </c>
      <c r="P268" s="11">
        <v>0</v>
      </c>
      <c r="Q268" s="11">
        <v>-0.62023191008855805</v>
      </c>
      <c r="R268" s="11">
        <v>40</v>
      </c>
      <c r="S268" s="11">
        <v>6</v>
      </c>
      <c r="T268" s="11">
        <v>311.94381449355399</v>
      </c>
      <c r="U268" s="11">
        <v>8.5536181374087299</v>
      </c>
      <c r="V268" s="11" t="s">
        <v>63</v>
      </c>
    </row>
    <row r="269" spans="1:22" x14ac:dyDescent="0.3">
      <c r="A269" s="9">
        <v>45352.927083333299</v>
      </c>
      <c r="B269" s="10">
        <v>45352</v>
      </c>
      <c r="C269" s="11">
        <v>2024</v>
      </c>
      <c r="D269" s="11">
        <v>3</v>
      </c>
      <c r="E269" s="11">
        <v>1</v>
      </c>
      <c r="F269" s="11">
        <v>22</v>
      </c>
      <c r="G269" s="11" t="s">
        <v>52</v>
      </c>
      <c r="H269" s="11" t="s">
        <v>53</v>
      </c>
      <c r="I269" s="11">
        <v>40.6383157789165</v>
      </c>
      <c r="J269" s="11">
        <v>-73.730306657455799</v>
      </c>
      <c r="K269" s="11">
        <v>254</v>
      </c>
      <c r="L269" s="11">
        <v>50.884149495018498</v>
      </c>
      <c r="M269" s="11">
        <v>21.3876846336988</v>
      </c>
      <c r="N269" s="11" t="s">
        <v>54</v>
      </c>
      <c r="O269" s="11" t="s">
        <v>60</v>
      </c>
      <c r="P269" s="11">
        <v>0</v>
      </c>
      <c r="Q269" s="11">
        <v>0.46473019710078101</v>
      </c>
      <c r="R269" s="11">
        <v>39</v>
      </c>
      <c r="S269" s="11">
        <v>18</v>
      </c>
      <c r="T269" s="11">
        <v>82.377851395920999</v>
      </c>
      <c r="U269" s="11">
        <v>6.6018827771575896</v>
      </c>
      <c r="V269" s="11" t="s">
        <v>56</v>
      </c>
    </row>
    <row r="270" spans="1:22" x14ac:dyDescent="0.3">
      <c r="A270" s="9">
        <v>45352.930555555598</v>
      </c>
      <c r="B270" s="10">
        <v>45352</v>
      </c>
      <c r="C270" s="11">
        <v>2024</v>
      </c>
      <c r="D270" s="11">
        <v>3</v>
      </c>
      <c r="E270" s="11">
        <v>1</v>
      </c>
      <c r="F270" s="11">
        <v>22</v>
      </c>
      <c r="G270" s="11" t="s">
        <v>52</v>
      </c>
      <c r="H270" s="11" t="s">
        <v>53</v>
      </c>
      <c r="I270" s="11">
        <v>40.732720354043003</v>
      </c>
      <c r="J270" s="11">
        <v>-73.917964668805894</v>
      </c>
      <c r="K270" s="11">
        <v>290</v>
      </c>
      <c r="L270" s="11">
        <v>62.4134221522472</v>
      </c>
      <c r="M270" s="11">
        <v>73.620243155636899</v>
      </c>
      <c r="N270" s="11" t="s">
        <v>57</v>
      </c>
      <c r="O270" s="11" t="s">
        <v>58</v>
      </c>
      <c r="P270" s="11">
        <v>0</v>
      </c>
      <c r="Q270" s="11">
        <v>0.67475942129104705</v>
      </c>
      <c r="R270" s="11">
        <v>92</v>
      </c>
      <c r="S270" s="11">
        <v>26</v>
      </c>
      <c r="T270" s="11">
        <v>167.24224299927599</v>
      </c>
      <c r="U270" s="11">
        <v>27.240959601477901</v>
      </c>
      <c r="V270" s="11" t="s">
        <v>56</v>
      </c>
    </row>
    <row r="271" spans="1:22" x14ac:dyDescent="0.3">
      <c r="A271" s="9">
        <v>45352.934027777803</v>
      </c>
      <c r="B271" s="10">
        <v>45352</v>
      </c>
      <c r="C271" s="11">
        <v>2024</v>
      </c>
      <c r="D271" s="11">
        <v>3</v>
      </c>
      <c r="E271" s="11">
        <v>1</v>
      </c>
      <c r="F271" s="11">
        <v>22</v>
      </c>
      <c r="G271" s="11" t="s">
        <v>52</v>
      </c>
      <c r="H271" s="11" t="s">
        <v>53</v>
      </c>
      <c r="I271" s="11">
        <v>40.715332269251803</v>
      </c>
      <c r="J271" s="11">
        <v>-73.864623350499897</v>
      </c>
      <c r="K271" s="11">
        <v>123</v>
      </c>
      <c r="L271" s="11">
        <v>9.9678084880385995</v>
      </c>
      <c r="M271" s="11">
        <v>37.234315567873097</v>
      </c>
      <c r="N271" s="11" t="s">
        <v>57</v>
      </c>
      <c r="O271" s="11" t="s">
        <v>60</v>
      </c>
      <c r="P271" s="11">
        <v>0</v>
      </c>
      <c r="Q271" s="11">
        <v>0.71671140420370205</v>
      </c>
      <c r="R271" s="11">
        <v>5</v>
      </c>
      <c r="S271" s="11">
        <v>0</v>
      </c>
      <c r="T271" s="11">
        <v>220.14910738792301</v>
      </c>
      <c r="U271" s="11">
        <v>11.039828958955599</v>
      </c>
      <c r="V271" s="11" t="s">
        <v>56</v>
      </c>
    </row>
    <row r="272" spans="1:22" x14ac:dyDescent="0.3">
      <c r="A272" s="9">
        <v>45352.9375</v>
      </c>
      <c r="B272" s="10">
        <v>45352</v>
      </c>
      <c r="C272" s="11">
        <v>2024</v>
      </c>
      <c r="D272" s="11">
        <v>3</v>
      </c>
      <c r="E272" s="11">
        <v>1</v>
      </c>
      <c r="F272" s="11">
        <v>22</v>
      </c>
      <c r="G272" s="11" t="s">
        <v>52</v>
      </c>
      <c r="H272" s="11" t="s">
        <v>53</v>
      </c>
      <c r="I272" s="11">
        <v>40.710229415871197</v>
      </c>
      <c r="J272" s="11">
        <v>-73.806262557853898</v>
      </c>
      <c r="K272" s="11">
        <v>36</v>
      </c>
      <c r="L272" s="11">
        <v>37.445396791964598</v>
      </c>
      <c r="M272" s="11">
        <v>55.0358082581037</v>
      </c>
      <c r="N272" s="11" t="s">
        <v>54</v>
      </c>
      <c r="O272" s="11" t="s">
        <v>55</v>
      </c>
      <c r="P272" s="11">
        <v>0</v>
      </c>
      <c r="Q272" s="11">
        <v>-0.292039959146836</v>
      </c>
      <c r="R272" s="11">
        <v>37</v>
      </c>
      <c r="S272" s="11">
        <v>25</v>
      </c>
      <c r="T272" s="11">
        <v>409.612273432032</v>
      </c>
      <c r="U272" s="11">
        <v>18.078819041814999</v>
      </c>
      <c r="V272" s="11" t="s">
        <v>63</v>
      </c>
    </row>
    <row r="273" spans="1:22" x14ac:dyDescent="0.3">
      <c r="A273" s="9">
        <v>45352.940972222197</v>
      </c>
      <c r="B273" s="10">
        <v>45352</v>
      </c>
      <c r="C273" s="11">
        <v>2024</v>
      </c>
      <c r="D273" s="11">
        <v>3</v>
      </c>
      <c r="E273" s="11">
        <v>1</v>
      </c>
      <c r="F273" s="11">
        <v>22</v>
      </c>
      <c r="G273" s="11" t="s">
        <v>52</v>
      </c>
      <c r="H273" s="11" t="s">
        <v>53</v>
      </c>
      <c r="I273" s="11">
        <v>40.8351881721591</v>
      </c>
      <c r="J273" s="11">
        <v>-73.700256732490303</v>
      </c>
      <c r="K273" s="11">
        <v>134</v>
      </c>
      <c r="L273" s="11">
        <v>16.888539635858798</v>
      </c>
      <c r="M273" s="11">
        <v>42.237762143471301</v>
      </c>
      <c r="N273" s="11" t="s">
        <v>54</v>
      </c>
      <c r="O273" s="11" t="s">
        <v>58</v>
      </c>
      <c r="P273" s="11">
        <v>0</v>
      </c>
      <c r="Q273" s="11">
        <v>0.13747333907538201</v>
      </c>
      <c r="R273" s="11">
        <v>9</v>
      </c>
      <c r="S273" s="11">
        <v>16</v>
      </c>
      <c r="T273" s="11">
        <v>145.54245783597901</v>
      </c>
      <c r="U273" s="11">
        <v>16.538669225237999</v>
      </c>
      <c r="V273" s="11" t="s">
        <v>56</v>
      </c>
    </row>
    <row r="274" spans="1:22" x14ac:dyDescent="0.3">
      <c r="A274" s="9">
        <v>45352.944444444503</v>
      </c>
      <c r="B274" s="10">
        <v>45352</v>
      </c>
      <c r="C274" s="11">
        <v>2024</v>
      </c>
      <c r="D274" s="11">
        <v>3</v>
      </c>
      <c r="E274" s="11">
        <v>1</v>
      </c>
      <c r="F274" s="11">
        <v>22</v>
      </c>
      <c r="G274" s="11" t="s">
        <v>52</v>
      </c>
      <c r="H274" s="11" t="s">
        <v>53</v>
      </c>
      <c r="I274" s="11">
        <v>40.851391062749201</v>
      </c>
      <c r="J274" s="11">
        <v>-73.742567865079096</v>
      </c>
      <c r="K274" s="11">
        <v>291</v>
      </c>
      <c r="L274" s="11">
        <v>73.216865657476305</v>
      </c>
      <c r="M274" s="11">
        <v>47.884008865086997</v>
      </c>
      <c r="N274" s="11" t="s">
        <v>54</v>
      </c>
      <c r="O274" s="11" t="s">
        <v>58</v>
      </c>
      <c r="P274" s="11">
        <v>0</v>
      </c>
      <c r="Q274" s="11">
        <v>-6.2986827676639406E-2</v>
      </c>
      <c r="R274" s="11">
        <v>80</v>
      </c>
      <c r="S274" s="11">
        <v>0</v>
      </c>
      <c r="T274" s="11">
        <v>214.50903627561601</v>
      </c>
      <c r="U274" s="11">
        <v>17.2328489193299</v>
      </c>
      <c r="V274" s="11" t="s">
        <v>56</v>
      </c>
    </row>
    <row r="275" spans="1:22" x14ac:dyDescent="0.3">
      <c r="A275" s="9">
        <v>45352.947916666701</v>
      </c>
      <c r="B275" s="10">
        <v>45352</v>
      </c>
      <c r="C275" s="11">
        <v>2024</v>
      </c>
      <c r="D275" s="11">
        <v>3</v>
      </c>
      <c r="E275" s="11">
        <v>1</v>
      </c>
      <c r="F275" s="11">
        <v>22</v>
      </c>
      <c r="G275" s="11" t="s">
        <v>52</v>
      </c>
      <c r="H275" s="11" t="s">
        <v>53</v>
      </c>
      <c r="I275" s="11">
        <v>40.838557295912402</v>
      </c>
      <c r="J275" s="11">
        <v>-73.944182531393494</v>
      </c>
      <c r="K275" s="11">
        <v>52</v>
      </c>
      <c r="L275" s="11">
        <v>35.472496738990699</v>
      </c>
      <c r="M275" s="11">
        <v>82.408513812927694</v>
      </c>
      <c r="N275" s="11" t="s">
        <v>57</v>
      </c>
      <c r="O275" s="11" t="s">
        <v>58</v>
      </c>
      <c r="P275" s="11">
        <v>0</v>
      </c>
      <c r="Q275" s="11">
        <v>0.41871206868841399</v>
      </c>
      <c r="R275" s="11">
        <v>28</v>
      </c>
      <c r="S275" s="11">
        <v>47</v>
      </c>
      <c r="T275" s="11">
        <v>291.22651762447998</v>
      </c>
      <c r="U275" s="11">
        <v>16.909247300003202</v>
      </c>
      <c r="V275" s="11" t="s">
        <v>56</v>
      </c>
    </row>
    <row r="276" spans="1:22" x14ac:dyDescent="0.3">
      <c r="A276" s="9">
        <v>45352.951388888898</v>
      </c>
      <c r="B276" s="10">
        <v>45352</v>
      </c>
      <c r="C276" s="11">
        <v>2024</v>
      </c>
      <c r="D276" s="11">
        <v>3</v>
      </c>
      <c r="E276" s="11">
        <v>1</v>
      </c>
      <c r="F276" s="11">
        <v>22</v>
      </c>
      <c r="G276" s="11" t="s">
        <v>52</v>
      </c>
      <c r="H276" s="11" t="s">
        <v>53</v>
      </c>
      <c r="I276" s="11">
        <v>40.750201314426398</v>
      </c>
      <c r="J276" s="11">
        <v>-73.955646572098701</v>
      </c>
      <c r="K276" s="11">
        <v>32</v>
      </c>
      <c r="L276" s="11">
        <v>14.672884520669101</v>
      </c>
      <c r="M276" s="11">
        <v>65.902402051801303</v>
      </c>
      <c r="N276" s="11" t="s">
        <v>57</v>
      </c>
      <c r="O276" s="11" t="s">
        <v>60</v>
      </c>
      <c r="P276" s="11">
        <v>0</v>
      </c>
      <c r="Q276" s="11">
        <v>-0.381573135257473</v>
      </c>
      <c r="R276" s="11">
        <v>33</v>
      </c>
      <c r="S276" s="11">
        <v>28</v>
      </c>
      <c r="T276" s="11">
        <v>252.84651663376599</v>
      </c>
      <c r="U276" s="11">
        <v>5.3292118992207396</v>
      </c>
      <c r="V276" s="11" t="s">
        <v>56</v>
      </c>
    </row>
    <row r="277" spans="1:22" x14ac:dyDescent="0.3">
      <c r="A277" s="9">
        <v>45352.954861111102</v>
      </c>
      <c r="B277" s="10">
        <v>45352</v>
      </c>
      <c r="C277" s="11">
        <v>2024</v>
      </c>
      <c r="D277" s="11">
        <v>3</v>
      </c>
      <c r="E277" s="11">
        <v>1</v>
      </c>
      <c r="F277" s="11">
        <v>22</v>
      </c>
      <c r="G277" s="11" t="s">
        <v>52</v>
      </c>
      <c r="H277" s="11" t="s">
        <v>53</v>
      </c>
      <c r="I277" s="11">
        <v>40.800009480019902</v>
      </c>
      <c r="J277" s="11">
        <v>-73.954684178755201</v>
      </c>
      <c r="K277" s="11">
        <v>93</v>
      </c>
      <c r="L277" s="11">
        <v>54.460178117042098</v>
      </c>
      <c r="M277" s="11">
        <v>57.000140122846702</v>
      </c>
      <c r="N277" s="11" t="s">
        <v>57</v>
      </c>
      <c r="O277" s="11" t="s">
        <v>58</v>
      </c>
      <c r="P277" s="11">
        <v>0</v>
      </c>
      <c r="Q277" s="11">
        <v>-0.73022400430798295</v>
      </c>
      <c r="R277" s="11">
        <v>9</v>
      </c>
      <c r="S277" s="11">
        <v>28</v>
      </c>
      <c r="T277" s="11">
        <v>133.86060060333801</v>
      </c>
      <c r="U277" s="11">
        <v>9.1192227288320105</v>
      </c>
      <c r="V277" s="11" t="s">
        <v>63</v>
      </c>
    </row>
    <row r="278" spans="1:22" x14ac:dyDescent="0.3">
      <c r="A278" s="9">
        <v>45352.958333333299</v>
      </c>
      <c r="B278" s="10">
        <v>45352</v>
      </c>
      <c r="C278" s="11">
        <v>2024</v>
      </c>
      <c r="D278" s="11">
        <v>3</v>
      </c>
      <c r="E278" s="11">
        <v>1</v>
      </c>
      <c r="F278" s="11">
        <v>23</v>
      </c>
      <c r="G278" s="11" t="s">
        <v>52</v>
      </c>
      <c r="H278" s="11" t="s">
        <v>53</v>
      </c>
      <c r="I278" s="11">
        <v>40.724188273567698</v>
      </c>
      <c r="J278" s="11">
        <v>-73.762717070176507</v>
      </c>
      <c r="K278" s="11">
        <v>106</v>
      </c>
      <c r="L278" s="11">
        <v>25.447719747634999</v>
      </c>
      <c r="M278" s="11">
        <v>81.547171800704703</v>
      </c>
      <c r="N278" s="11" t="s">
        <v>57</v>
      </c>
      <c r="O278" s="11" t="s">
        <v>55</v>
      </c>
      <c r="P278" s="11">
        <v>0</v>
      </c>
      <c r="Q278" s="11">
        <v>0.28228778389540898</v>
      </c>
      <c r="R278" s="11">
        <v>78</v>
      </c>
      <c r="S278" s="11">
        <v>16</v>
      </c>
      <c r="T278" s="11">
        <v>305.90285089286101</v>
      </c>
      <c r="U278" s="11">
        <v>28.5441785626628</v>
      </c>
      <c r="V278" s="11" t="s">
        <v>56</v>
      </c>
    </row>
    <row r="279" spans="1:22" x14ac:dyDescent="0.3">
      <c r="A279" s="9">
        <v>45352.961805555598</v>
      </c>
      <c r="B279" s="10">
        <v>45352</v>
      </c>
      <c r="C279" s="11">
        <v>2024</v>
      </c>
      <c r="D279" s="11">
        <v>3</v>
      </c>
      <c r="E279" s="11">
        <v>1</v>
      </c>
      <c r="F279" s="11">
        <v>23</v>
      </c>
      <c r="G279" s="11" t="s">
        <v>52</v>
      </c>
      <c r="H279" s="11" t="s">
        <v>53</v>
      </c>
      <c r="I279" s="11">
        <v>40.847070792298197</v>
      </c>
      <c r="J279" s="11">
        <v>-73.715292998881694</v>
      </c>
      <c r="K279" s="11">
        <v>99</v>
      </c>
      <c r="L279" s="11">
        <v>46.645427100810302</v>
      </c>
      <c r="M279" s="11">
        <v>74.989271580683194</v>
      </c>
      <c r="N279" s="11" t="s">
        <v>54</v>
      </c>
      <c r="O279" s="11" t="s">
        <v>55</v>
      </c>
      <c r="P279" s="11">
        <v>0</v>
      </c>
      <c r="Q279" s="11">
        <v>-5.7477334463472203E-2</v>
      </c>
      <c r="R279" s="11">
        <v>55</v>
      </c>
      <c r="S279" s="11">
        <v>45</v>
      </c>
      <c r="T279" s="11">
        <v>393.87146745421899</v>
      </c>
      <c r="U279" s="11">
        <v>19.387614670057602</v>
      </c>
      <c r="V279" s="11" t="s">
        <v>63</v>
      </c>
    </row>
    <row r="280" spans="1:22" x14ac:dyDescent="0.3">
      <c r="A280" s="9">
        <v>45352.965277777803</v>
      </c>
      <c r="B280" s="10">
        <v>45352</v>
      </c>
      <c r="C280" s="11">
        <v>2024</v>
      </c>
      <c r="D280" s="11">
        <v>3</v>
      </c>
      <c r="E280" s="11">
        <v>1</v>
      </c>
      <c r="F280" s="11">
        <v>23</v>
      </c>
      <c r="G280" s="11" t="s">
        <v>52</v>
      </c>
      <c r="H280" s="11" t="s">
        <v>53</v>
      </c>
      <c r="I280" s="11">
        <v>40.835568726533303</v>
      </c>
      <c r="J280" s="11">
        <v>-73.915690926721894</v>
      </c>
      <c r="K280" s="11">
        <v>137</v>
      </c>
      <c r="L280" s="11">
        <v>28.557145523656001</v>
      </c>
      <c r="M280" s="11">
        <v>90.090122278343898</v>
      </c>
      <c r="N280" s="11" t="s">
        <v>54</v>
      </c>
      <c r="O280" s="11" t="s">
        <v>61</v>
      </c>
      <c r="P280" s="11">
        <v>1</v>
      </c>
      <c r="Q280" s="11">
        <v>0.37113771530838902</v>
      </c>
      <c r="R280" s="11">
        <v>12</v>
      </c>
      <c r="S280" s="11">
        <v>9</v>
      </c>
      <c r="T280" s="11">
        <v>429.19628034167903</v>
      </c>
      <c r="U280" s="11">
        <v>14.0898270524746</v>
      </c>
      <c r="V280" s="11" t="s">
        <v>56</v>
      </c>
    </row>
    <row r="281" spans="1:22" x14ac:dyDescent="0.3">
      <c r="A281" s="9">
        <v>45352.96875</v>
      </c>
      <c r="B281" s="10">
        <v>45352</v>
      </c>
      <c r="C281" s="11">
        <v>2024</v>
      </c>
      <c r="D281" s="11">
        <v>3</v>
      </c>
      <c r="E281" s="11">
        <v>1</v>
      </c>
      <c r="F281" s="11">
        <v>23</v>
      </c>
      <c r="G281" s="11" t="s">
        <v>52</v>
      </c>
      <c r="H281" s="11" t="s">
        <v>53</v>
      </c>
      <c r="I281" s="11">
        <v>40.620541674265198</v>
      </c>
      <c r="J281" s="11">
        <v>-73.732999097167394</v>
      </c>
      <c r="K281" s="11">
        <v>131</v>
      </c>
      <c r="L281" s="11">
        <v>68.971478075272898</v>
      </c>
      <c r="M281" s="11">
        <v>33.816502507373698</v>
      </c>
      <c r="N281" s="11" t="s">
        <v>59</v>
      </c>
      <c r="O281" s="11" t="s">
        <v>61</v>
      </c>
      <c r="P281" s="11">
        <v>0</v>
      </c>
      <c r="Q281" s="11">
        <v>-0.37373942891419598</v>
      </c>
      <c r="R281" s="11">
        <v>77</v>
      </c>
      <c r="S281" s="11">
        <v>18</v>
      </c>
      <c r="T281" s="11">
        <v>81.524380412213304</v>
      </c>
      <c r="U281" s="11">
        <v>14.4855638760529</v>
      </c>
      <c r="V281" s="11" t="s">
        <v>63</v>
      </c>
    </row>
    <row r="282" spans="1:22" x14ac:dyDescent="0.3">
      <c r="A282" s="9">
        <v>45352.972222222197</v>
      </c>
      <c r="B282" s="10">
        <v>45352</v>
      </c>
      <c r="C282" s="11">
        <v>2024</v>
      </c>
      <c r="D282" s="11">
        <v>3</v>
      </c>
      <c r="E282" s="11">
        <v>1</v>
      </c>
      <c r="F282" s="11">
        <v>23</v>
      </c>
      <c r="G282" s="11" t="s">
        <v>52</v>
      </c>
      <c r="H282" s="11" t="s">
        <v>53</v>
      </c>
      <c r="I282" s="11">
        <v>40.6855742289492</v>
      </c>
      <c r="J282" s="11">
        <v>-73.800710470744093</v>
      </c>
      <c r="K282" s="11">
        <v>204</v>
      </c>
      <c r="L282" s="11">
        <v>25.9223449528107</v>
      </c>
      <c r="M282" s="11">
        <v>22.7886303497881</v>
      </c>
      <c r="N282" s="11" t="s">
        <v>57</v>
      </c>
      <c r="O282" s="11" t="s">
        <v>55</v>
      </c>
      <c r="P282" s="11">
        <v>0</v>
      </c>
      <c r="Q282" s="11">
        <v>-0.115683288432763</v>
      </c>
      <c r="R282" s="11">
        <v>61</v>
      </c>
      <c r="S282" s="11">
        <v>5</v>
      </c>
      <c r="T282" s="11">
        <v>280.57279692137502</v>
      </c>
      <c r="U282" s="11">
        <v>12.504785326058199</v>
      </c>
      <c r="V282" s="11" t="s">
        <v>56</v>
      </c>
    </row>
    <row r="283" spans="1:22" x14ac:dyDescent="0.3">
      <c r="A283" s="9">
        <v>45352.975694444503</v>
      </c>
      <c r="B283" s="10">
        <v>45352</v>
      </c>
      <c r="C283" s="11">
        <v>2024</v>
      </c>
      <c r="D283" s="11">
        <v>3</v>
      </c>
      <c r="E283" s="11">
        <v>1</v>
      </c>
      <c r="F283" s="11">
        <v>23</v>
      </c>
      <c r="G283" s="11" t="s">
        <v>52</v>
      </c>
      <c r="H283" s="11" t="s">
        <v>53</v>
      </c>
      <c r="I283" s="11">
        <v>40.707394259563102</v>
      </c>
      <c r="J283" s="11">
        <v>-73.779665782433298</v>
      </c>
      <c r="K283" s="11">
        <v>216</v>
      </c>
      <c r="L283" s="11">
        <v>31.4573778297164</v>
      </c>
      <c r="M283" s="11">
        <v>84.446363827526099</v>
      </c>
      <c r="N283" s="11" t="s">
        <v>57</v>
      </c>
      <c r="O283" s="11" t="s">
        <v>61</v>
      </c>
      <c r="P283" s="11">
        <v>0</v>
      </c>
      <c r="Q283" s="11">
        <v>-0.25359419296858698</v>
      </c>
      <c r="R283" s="11">
        <v>5</v>
      </c>
      <c r="S283" s="11">
        <v>31</v>
      </c>
      <c r="T283" s="11">
        <v>143.22147244059099</v>
      </c>
      <c r="U283" s="11">
        <v>11.0125720350484</v>
      </c>
      <c r="V283" s="11" t="s">
        <v>56</v>
      </c>
    </row>
    <row r="284" spans="1:22" x14ac:dyDescent="0.3">
      <c r="A284" s="9">
        <v>45352.979166666701</v>
      </c>
      <c r="B284" s="10">
        <v>45352</v>
      </c>
      <c r="C284" s="11">
        <v>2024</v>
      </c>
      <c r="D284" s="11">
        <v>3</v>
      </c>
      <c r="E284" s="11">
        <v>1</v>
      </c>
      <c r="F284" s="11">
        <v>23</v>
      </c>
      <c r="G284" s="11" t="s">
        <v>52</v>
      </c>
      <c r="H284" s="11" t="s">
        <v>53</v>
      </c>
      <c r="I284" s="11">
        <v>40.8703963988252</v>
      </c>
      <c r="J284" s="11">
        <v>-73.887778701799206</v>
      </c>
      <c r="K284" s="11">
        <v>121</v>
      </c>
      <c r="L284" s="11">
        <v>37.377323082292001</v>
      </c>
      <c r="M284" s="11">
        <v>71.751018670167795</v>
      </c>
      <c r="N284" s="11" t="s">
        <v>57</v>
      </c>
      <c r="O284" s="11" t="s">
        <v>55</v>
      </c>
      <c r="P284" s="11">
        <v>0</v>
      </c>
      <c r="Q284" s="11">
        <v>-0.93457764568924395</v>
      </c>
      <c r="R284" s="11">
        <v>58</v>
      </c>
      <c r="S284" s="11">
        <v>14</v>
      </c>
      <c r="T284" s="11">
        <v>435.025005993192</v>
      </c>
      <c r="U284" s="11">
        <v>22.7817843419555</v>
      </c>
      <c r="V284" s="11" t="s">
        <v>63</v>
      </c>
    </row>
    <row r="285" spans="1:22" x14ac:dyDescent="0.3">
      <c r="A285" s="9">
        <v>45352.982638888898</v>
      </c>
      <c r="B285" s="10">
        <v>45352</v>
      </c>
      <c r="C285" s="11">
        <v>2024</v>
      </c>
      <c r="D285" s="11">
        <v>3</v>
      </c>
      <c r="E285" s="11">
        <v>1</v>
      </c>
      <c r="F285" s="11">
        <v>23</v>
      </c>
      <c r="G285" s="11" t="s">
        <v>52</v>
      </c>
      <c r="H285" s="11" t="s">
        <v>53</v>
      </c>
      <c r="I285" s="11">
        <v>40.653230778451302</v>
      </c>
      <c r="J285" s="11">
        <v>-73.990706808013599</v>
      </c>
      <c r="K285" s="11">
        <v>101</v>
      </c>
      <c r="L285" s="11">
        <v>64.614858275121804</v>
      </c>
      <c r="M285" s="11">
        <v>78.139738109762007</v>
      </c>
      <c r="N285" s="11" t="s">
        <v>59</v>
      </c>
      <c r="O285" s="11" t="s">
        <v>55</v>
      </c>
      <c r="P285" s="11">
        <v>0</v>
      </c>
      <c r="Q285" s="11">
        <v>-0.64615274580306103</v>
      </c>
      <c r="R285" s="11">
        <v>48</v>
      </c>
      <c r="S285" s="11">
        <v>29</v>
      </c>
      <c r="T285" s="11">
        <v>319.94524081281799</v>
      </c>
      <c r="U285" s="11">
        <v>6.4172168307443496</v>
      </c>
      <c r="V285" s="11" t="s">
        <v>63</v>
      </c>
    </row>
    <row r="286" spans="1:22" x14ac:dyDescent="0.3">
      <c r="A286" s="9">
        <v>45352.986111111102</v>
      </c>
      <c r="B286" s="10">
        <v>45352</v>
      </c>
      <c r="C286" s="11">
        <v>2024</v>
      </c>
      <c r="D286" s="11">
        <v>3</v>
      </c>
      <c r="E286" s="11">
        <v>1</v>
      </c>
      <c r="F286" s="11">
        <v>23</v>
      </c>
      <c r="G286" s="11" t="s">
        <v>52</v>
      </c>
      <c r="H286" s="11" t="s">
        <v>53</v>
      </c>
      <c r="I286" s="11">
        <v>40.667359100305802</v>
      </c>
      <c r="J286" s="11">
        <v>-73.764181566252603</v>
      </c>
      <c r="K286" s="11">
        <v>43</v>
      </c>
      <c r="L286" s="11">
        <v>51.143101635424003</v>
      </c>
      <c r="M286" s="11">
        <v>72.019452361185003</v>
      </c>
      <c r="N286" s="11" t="s">
        <v>57</v>
      </c>
      <c r="O286" s="11" t="s">
        <v>61</v>
      </c>
      <c r="P286" s="11">
        <v>0</v>
      </c>
      <c r="Q286" s="11">
        <v>0.59994697423828403</v>
      </c>
      <c r="R286" s="11">
        <v>84</v>
      </c>
      <c r="S286" s="11">
        <v>6</v>
      </c>
      <c r="T286" s="11">
        <v>149.94554360887901</v>
      </c>
      <c r="U286" s="11">
        <v>15.7171603548066</v>
      </c>
      <c r="V286" s="11" t="s">
        <v>63</v>
      </c>
    </row>
    <row r="287" spans="1:22" x14ac:dyDescent="0.3">
      <c r="A287" s="9">
        <v>45352.989583333299</v>
      </c>
      <c r="B287" s="10">
        <v>45352</v>
      </c>
      <c r="C287" s="11">
        <v>2024</v>
      </c>
      <c r="D287" s="11">
        <v>3</v>
      </c>
      <c r="E287" s="11">
        <v>1</v>
      </c>
      <c r="F287" s="11">
        <v>23</v>
      </c>
      <c r="G287" s="11" t="s">
        <v>52</v>
      </c>
      <c r="H287" s="11" t="s">
        <v>53</v>
      </c>
      <c r="I287" s="11">
        <v>40.610732309516898</v>
      </c>
      <c r="J287" s="11">
        <v>-73.8342443681247</v>
      </c>
      <c r="K287" s="11">
        <v>86</v>
      </c>
      <c r="L287" s="11">
        <v>76.863178694938597</v>
      </c>
      <c r="M287" s="11">
        <v>27.5295190864658</v>
      </c>
      <c r="N287" s="11" t="s">
        <v>57</v>
      </c>
      <c r="O287" s="11" t="s">
        <v>61</v>
      </c>
      <c r="P287" s="11">
        <v>0</v>
      </c>
      <c r="Q287" s="11">
        <v>-1.5387581333379001E-2</v>
      </c>
      <c r="R287" s="11">
        <v>20</v>
      </c>
      <c r="S287" s="11">
        <v>28</v>
      </c>
      <c r="T287" s="11">
        <v>125.039852040974</v>
      </c>
      <c r="U287" s="11">
        <v>26.1822880448502</v>
      </c>
      <c r="V287" s="11" t="s">
        <v>62</v>
      </c>
    </row>
    <row r="288" spans="1:22" x14ac:dyDescent="0.3">
      <c r="A288" s="9">
        <v>45352.993055555598</v>
      </c>
      <c r="B288" s="10">
        <v>45352</v>
      </c>
      <c r="C288" s="11">
        <v>2024</v>
      </c>
      <c r="D288" s="11">
        <v>3</v>
      </c>
      <c r="E288" s="11">
        <v>1</v>
      </c>
      <c r="F288" s="11">
        <v>23</v>
      </c>
      <c r="G288" s="11" t="s">
        <v>52</v>
      </c>
      <c r="H288" s="11" t="s">
        <v>53</v>
      </c>
      <c r="I288" s="11">
        <v>40.700285789318698</v>
      </c>
      <c r="J288" s="11">
        <v>-73.937232272685506</v>
      </c>
      <c r="K288" s="11">
        <v>108</v>
      </c>
      <c r="L288" s="11">
        <v>33.714774172492497</v>
      </c>
      <c r="M288" s="11">
        <v>17.458548650348401</v>
      </c>
      <c r="N288" s="11" t="s">
        <v>57</v>
      </c>
      <c r="O288" s="11" t="s">
        <v>61</v>
      </c>
      <c r="P288" s="11">
        <v>0</v>
      </c>
      <c r="Q288" s="11">
        <v>-0.17928479991989099</v>
      </c>
      <c r="R288" s="11">
        <v>76</v>
      </c>
      <c r="S288" s="11">
        <v>41</v>
      </c>
      <c r="T288" s="11">
        <v>185.317621507121</v>
      </c>
      <c r="U288" s="11">
        <v>26.1456996447446</v>
      </c>
      <c r="V288" s="11" t="s">
        <v>63</v>
      </c>
    </row>
    <row r="289" spans="1:22" x14ac:dyDescent="0.3">
      <c r="A289" s="9">
        <v>45352.996527777803</v>
      </c>
      <c r="B289" s="10">
        <v>45352</v>
      </c>
      <c r="C289" s="11">
        <v>2024</v>
      </c>
      <c r="D289" s="11">
        <v>3</v>
      </c>
      <c r="E289" s="11">
        <v>1</v>
      </c>
      <c r="F289" s="11">
        <v>23</v>
      </c>
      <c r="G289" s="11" t="s">
        <v>52</v>
      </c>
      <c r="H289" s="11" t="s">
        <v>53</v>
      </c>
      <c r="I289" s="11">
        <v>40.640389604627302</v>
      </c>
      <c r="J289" s="11">
        <v>-73.7523293379096</v>
      </c>
      <c r="K289" s="11">
        <v>256</v>
      </c>
      <c r="L289" s="11">
        <v>56.678137994467498</v>
      </c>
      <c r="M289" s="11">
        <v>89.159670177981099</v>
      </c>
      <c r="N289" s="11" t="s">
        <v>59</v>
      </c>
      <c r="O289" s="11" t="s">
        <v>60</v>
      </c>
      <c r="P289" s="11">
        <v>0</v>
      </c>
      <c r="Q289" s="11">
        <v>0.99623718940403105</v>
      </c>
      <c r="R289" s="11">
        <v>86</v>
      </c>
      <c r="S289" s="11">
        <v>6</v>
      </c>
      <c r="T289" s="11">
        <v>152.78175676438099</v>
      </c>
      <c r="U289" s="11">
        <v>27.095813169640198</v>
      </c>
      <c r="V289" s="11" t="s">
        <v>56</v>
      </c>
    </row>
    <row r="290" spans="1:22" x14ac:dyDescent="0.3">
      <c r="A290" s="9">
        <v>45353</v>
      </c>
      <c r="B290" s="10">
        <v>45353</v>
      </c>
      <c r="C290" s="11">
        <v>2024</v>
      </c>
      <c r="D290" s="11">
        <v>3</v>
      </c>
      <c r="E290" s="11">
        <v>2</v>
      </c>
      <c r="F290" s="11">
        <v>0</v>
      </c>
      <c r="G290" s="11" t="s">
        <v>64</v>
      </c>
      <c r="H290" s="11" t="s">
        <v>65</v>
      </c>
      <c r="I290" s="11">
        <v>40.826358423915799</v>
      </c>
      <c r="J290" s="11">
        <v>-73.900346432448998</v>
      </c>
      <c r="K290" s="11">
        <v>168</v>
      </c>
      <c r="L290" s="11">
        <v>25.1039601991999</v>
      </c>
      <c r="M290" s="11">
        <v>49.5504482584737</v>
      </c>
      <c r="N290" s="11" t="s">
        <v>59</v>
      </c>
      <c r="O290" s="11" t="s">
        <v>60</v>
      </c>
      <c r="P290" s="11">
        <v>0</v>
      </c>
      <c r="Q290" s="11">
        <v>7.0494854081638095E-2</v>
      </c>
      <c r="R290" s="11">
        <v>87</v>
      </c>
      <c r="S290" s="11">
        <v>29</v>
      </c>
      <c r="T290" s="11">
        <v>452.53177530415599</v>
      </c>
      <c r="U290" s="11">
        <v>11.846056541399699</v>
      </c>
      <c r="V290" s="11" t="s">
        <v>63</v>
      </c>
    </row>
    <row r="291" spans="1:22" x14ac:dyDescent="0.3">
      <c r="A291" s="9">
        <v>45353.003472222197</v>
      </c>
      <c r="B291" s="10">
        <v>45353</v>
      </c>
      <c r="C291" s="11">
        <v>2024</v>
      </c>
      <c r="D291" s="11">
        <v>3</v>
      </c>
      <c r="E291" s="11">
        <v>2</v>
      </c>
      <c r="F291" s="11">
        <v>0</v>
      </c>
      <c r="G291" s="11" t="s">
        <v>64</v>
      </c>
      <c r="H291" s="11" t="s">
        <v>65</v>
      </c>
      <c r="I291" s="11">
        <v>40.717415860629004</v>
      </c>
      <c r="J291" s="11">
        <v>-73.738426065532593</v>
      </c>
      <c r="K291" s="11">
        <v>278</v>
      </c>
      <c r="L291" s="11">
        <v>48.897169720693697</v>
      </c>
      <c r="M291" s="11">
        <v>19.291104564979801</v>
      </c>
      <c r="N291" s="11" t="s">
        <v>57</v>
      </c>
      <c r="O291" s="11" t="s">
        <v>61</v>
      </c>
      <c r="P291" s="11">
        <v>0</v>
      </c>
      <c r="Q291" s="11">
        <v>0.93585602961590997</v>
      </c>
      <c r="R291" s="11">
        <v>6</v>
      </c>
      <c r="S291" s="11">
        <v>26</v>
      </c>
      <c r="T291" s="11">
        <v>367.09540892962701</v>
      </c>
      <c r="U291" s="11">
        <v>20.742787183575199</v>
      </c>
      <c r="V291" s="11" t="s">
        <v>56</v>
      </c>
    </row>
    <row r="292" spans="1:22" x14ac:dyDescent="0.3">
      <c r="A292" s="9">
        <v>45353.006944444503</v>
      </c>
      <c r="B292" s="10">
        <v>45353</v>
      </c>
      <c r="C292" s="11">
        <v>2024</v>
      </c>
      <c r="D292" s="11">
        <v>3</v>
      </c>
      <c r="E292" s="11">
        <v>2</v>
      </c>
      <c r="F292" s="11">
        <v>0</v>
      </c>
      <c r="G292" s="11" t="s">
        <v>64</v>
      </c>
      <c r="H292" s="11" t="s">
        <v>65</v>
      </c>
      <c r="I292" s="11">
        <v>40.860843576916203</v>
      </c>
      <c r="J292" s="11">
        <v>-73.905950619570902</v>
      </c>
      <c r="K292" s="11">
        <v>90</v>
      </c>
      <c r="L292" s="11">
        <v>53.3071733005157</v>
      </c>
      <c r="M292" s="11">
        <v>79.581068078642403</v>
      </c>
      <c r="N292" s="11" t="s">
        <v>59</v>
      </c>
      <c r="O292" s="11" t="s">
        <v>61</v>
      </c>
      <c r="P292" s="11">
        <v>0</v>
      </c>
      <c r="Q292" s="11">
        <v>0.45936637886006099</v>
      </c>
      <c r="R292" s="11">
        <v>95</v>
      </c>
      <c r="S292" s="11">
        <v>22</v>
      </c>
      <c r="T292" s="11">
        <v>165.381946486657</v>
      </c>
      <c r="U292" s="11">
        <v>28.245568131308499</v>
      </c>
      <c r="V292" s="11" t="s">
        <v>63</v>
      </c>
    </row>
    <row r="293" spans="1:22" x14ac:dyDescent="0.3">
      <c r="A293" s="9">
        <v>45353.010416666701</v>
      </c>
      <c r="B293" s="10">
        <v>45353</v>
      </c>
      <c r="C293" s="11">
        <v>2024</v>
      </c>
      <c r="D293" s="11">
        <v>3</v>
      </c>
      <c r="E293" s="11">
        <v>2</v>
      </c>
      <c r="F293" s="11">
        <v>0</v>
      </c>
      <c r="G293" s="11" t="s">
        <v>64</v>
      </c>
      <c r="H293" s="11" t="s">
        <v>65</v>
      </c>
      <c r="I293" s="11">
        <v>40.655836502086601</v>
      </c>
      <c r="J293" s="11">
        <v>-73.863155382465706</v>
      </c>
      <c r="K293" s="11">
        <v>233</v>
      </c>
      <c r="L293" s="11">
        <v>52.467870479335801</v>
      </c>
      <c r="M293" s="11">
        <v>30.462445613926999</v>
      </c>
      <c r="N293" s="11" t="s">
        <v>57</v>
      </c>
      <c r="O293" s="11" t="s">
        <v>55</v>
      </c>
      <c r="P293" s="11">
        <v>0</v>
      </c>
      <c r="Q293" s="11">
        <v>-0.31315053503791601</v>
      </c>
      <c r="R293" s="11">
        <v>17</v>
      </c>
      <c r="S293" s="11">
        <v>25</v>
      </c>
      <c r="T293" s="11">
        <v>95.943757910830499</v>
      </c>
      <c r="U293" s="11">
        <v>19.789772674543599</v>
      </c>
      <c r="V293" s="11" t="s">
        <v>56</v>
      </c>
    </row>
    <row r="294" spans="1:22" x14ac:dyDescent="0.3">
      <c r="A294" s="9">
        <v>45353.013888888898</v>
      </c>
      <c r="B294" s="10">
        <v>45353</v>
      </c>
      <c r="C294" s="11">
        <v>2024</v>
      </c>
      <c r="D294" s="11">
        <v>3</v>
      </c>
      <c r="E294" s="11">
        <v>2</v>
      </c>
      <c r="F294" s="11">
        <v>0</v>
      </c>
      <c r="G294" s="11" t="s">
        <v>64</v>
      </c>
      <c r="H294" s="11" t="s">
        <v>65</v>
      </c>
      <c r="I294" s="11">
        <v>40.601278466918799</v>
      </c>
      <c r="J294" s="11">
        <v>-73.813380467051701</v>
      </c>
      <c r="K294" s="11">
        <v>117</v>
      </c>
      <c r="L294" s="11">
        <v>58.110481803294498</v>
      </c>
      <c r="M294" s="11">
        <v>80.560652278570004</v>
      </c>
      <c r="N294" s="11" t="s">
        <v>59</v>
      </c>
      <c r="O294" s="11" t="s">
        <v>58</v>
      </c>
      <c r="P294" s="11">
        <v>0</v>
      </c>
      <c r="Q294" s="11">
        <v>-5.1096753811037399E-3</v>
      </c>
      <c r="R294" s="11">
        <v>34</v>
      </c>
      <c r="S294" s="11">
        <v>17</v>
      </c>
      <c r="T294" s="11">
        <v>334.65369534276402</v>
      </c>
      <c r="U294" s="11">
        <v>26.438294677237401</v>
      </c>
      <c r="V294" s="11" t="s">
        <v>56</v>
      </c>
    </row>
    <row r="295" spans="1:22" x14ac:dyDescent="0.3">
      <c r="A295" s="9">
        <v>45353.017361111102</v>
      </c>
      <c r="B295" s="10">
        <v>45353</v>
      </c>
      <c r="C295" s="11">
        <v>2024</v>
      </c>
      <c r="D295" s="11">
        <v>3</v>
      </c>
      <c r="E295" s="11">
        <v>2</v>
      </c>
      <c r="F295" s="11">
        <v>0</v>
      </c>
      <c r="G295" s="11" t="s">
        <v>64</v>
      </c>
      <c r="H295" s="11" t="s">
        <v>65</v>
      </c>
      <c r="I295" s="11">
        <v>40.860973987443501</v>
      </c>
      <c r="J295" s="11">
        <v>-73.824054977992702</v>
      </c>
      <c r="K295" s="11">
        <v>202</v>
      </c>
      <c r="L295" s="11">
        <v>43.831677263380001</v>
      </c>
      <c r="M295" s="11">
        <v>36.495475149379601</v>
      </c>
      <c r="N295" s="11" t="s">
        <v>59</v>
      </c>
      <c r="O295" s="11" t="s">
        <v>55</v>
      </c>
      <c r="P295" s="11">
        <v>0</v>
      </c>
      <c r="Q295" s="11">
        <v>-0.34832168646628497</v>
      </c>
      <c r="R295" s="11">
        <v>68</v>
      </c>
      <c r="S295" s="11">
        <v>25</v>
      </c>
      <c r="T295" s="11">
        <v>446.19894200490802</v>
      </c>
      <c r="U295" s="11">
        <v>12.158499826231999</v>
      </c>
      <c r="V295" s="11" t="s">
        <v>56</v>
      </c>
    </row>
    <row r="296" spans="1:22" x14ac:dyDescent="0.3">
      <c r="A296" s="9">
        <v>45353.020833333299</v>
      </c>
      <c r="B296" s="10">
        <v>45353</v>
      </c>
      <c r="C296" s="11">
        <v>2024</v>
      </c>
      <c r="D296" s="11">
        <v>3</v>
      </c>
      <c r="E296" s="11">
        <v>2</v>
      </c>
      <c r="F296" s="11">
        <v>0</v>
      </c>
      <c r="G296" s="11" t="s">
        <v>64</v>
      </c>
      <c r="H296" s="11" t="s">
        <v>65</v>
      </c>
      <c r="I296" s="11">
        <v>40.851428414803301</v>
      </c>
      <c r="J296" s="11">
        <v>-73.975629153361396</v>
      </c>
      <c r="K296" s="11">
        <v>173</v>
      </c>
      <c r="L296" s="11">
        <v>11.4178982808687</v>
      </c>
      <c r="M296" s="11">
        <v>15.711274595396899</v>
      </c>
      <c r="N296" s="11" t="s">
        <v>57</v>
      </c>
      <c r="O296" s="11" t="s">
        <v>58</v>
      </c>
      <c r="P296" s="11">
        <v>0</v>
      </c>
      <c r="Q296" s="11">
        <v>-0.76205897834764302</v>
      </c>
      <c r="R296" s="11">
        <v>58</v>
      </c>
      <c r="S296" s="11">
        <v>0</v>
      </c>
      <c r="T296" s="11">
        <v>460.89374635757201</v>
      </c>
      <c r="U296" s="11">
        <v>11.534057642259</v>
      </c>
      <c r="V296" s="11" t="s">
        <v>56</v>
      </c>
    </row>
    <row r="297" spans="1:22" x14ac:dyDescent="0.3">
      <c r="A297" s="9">
        <v>45353.024305555598</v>
      </c>
      <c r="B297" s="10">
        <v>45353</v>
      </c>
      <c r="C297" s="11">
        <v>2024</v>
      </c>
      <c r="D297" s="11">
        <v>3</v>
      </c>
      <c r="E297" s="11">
        <v>2</v>
      </c>
      <c r="F297" s="11">
        <v>0</v>
      </c>
      <c r="G297" s="11" t="s">
        <v>64</v>
      </c>
      <c r="H297" s="11" t="s">
        <v>65</v>
      </c>
      <c r="I297" s="11">
        <v>40.841453165004303</v>
      </c>
      <c r="J297" s="11">
        <v>-73.716953872278694</v>
      </c>
      <c r="K297" s="11">
        <v>229</v>
      </c>
      <c r="L297" s="11">
        <v>51.065439724856297</v>
      </c>
      <c r="M297" s="11">
        <v>63.5850950201107</v>
      </c>
      <c r="N297" s="11" t="s">
        <v>57</v>
      </c>
      <c r="O297" s="11" t="s">
        <v>60</v>
      </c>
      <c r="P297" s="11">
        <v>1</v>
      </c>
      <c r="Q297" s="11">
        <v>-0.72665774412751805</v>
      </c>
      <c r="R297" s="11">
        <v>9</v>
      </c>
      <c r="S297" s="11">
        <v>14</v>
      </c>
      <c r="T297" s="11">
        <v>472.44542580104599</v>
      </c>
      <c r="U297" s="11">
        <v>8.0773811856439597</v>
      </c>
      <c r="V297" s="11" t="s">
        <v>56</v>
      </c>
    </row>
    <row r="298" spans="1:22" x14ac:dyDescent="0.3">
      <c r="A298" s="9">
        <v>45353.027777777803</v>
      </c>
      <c r="B298" s="10">
        <v>45353</v>
      </c>
      <c r="C298" s="11">
        <v>2024</v>
      </c>
      <c r="D298" s="11">
        <v>3</v>
      </c>
      <c r="E298" s="11">
        <v>2</v>
      </c>
      <c r="F298" s="11">
        <v>0</v>
      </c>
      <c r="G298" s="11" t="s">
        <v>64</v>
      </c>
      <c r="H298" s="11" t="s">
        <v>65</v>
      </c>
      <c r="I298" s="11">
        <v>40.831008506622503</v>
      </c>
      <c r="J298" s="11">
        <v>-73.807421423362996</v>
      </c>
      <c r="K298" s="11">
        <v>13</v>
      </c>
      <c r="L298" s="11">
        <v>28.127881016629299</v>
      </c>
      <c r="M298" s="11">
        <v>90.721175083476794</v>
      </c>
      <c r="N298" s="11" t="s">
        <v>59</v>
      </c>
      <c r="O298" s="11" t="s">
        <v>61</v>
      </c>
      <c r="P298" s="11">
        <v>0</v>
      </c>
      <c r="Q298" s="11">
        <v>-0.14654624218899601</v>
      </c>
      <c r="R298" s="11">
        <v>61</v>
      </c>
      <c r="S298" s="11">
        <v>14</v>
      </c>
      <c r="T298" s="11">
        <v>147.15625011996801</v>
      </c>
      <c r="U298" s="11">
        <v>23.021691406594901</v>
      </c>
      <c r="V298" s="11" t="s">
        <v>56</v>
      </c>
    </row>
    <row r="299" spans="1:22" x14ac:dyDescent="0.3">
      <c r="A299" s="9">
        <v>45353.03125</v>
      </c>
      <c r="B299" s="10">
        <v>45353</v>
      </c>
      <c r="C299" s="11">
        <v>2024</v>
      </c>
      <c r="D299" s="11">
        <v>3</v>
      </c>
      <c r="E299" s="11">
        <v>2</v>
      </c>
      <c r="F299" s="11">
        <v>0</v>
      </c>
      <c r="G299" s="11" t="s">
        <v>64</v>
      </c>
      <c r="H299" s="11" t="s">
        <v>65</v>
      </c>
      <c r="I299" s="11">
        <v>40.7875878675151</v>
      </c>
      <c r="J299" s="11">
        <v>-73.783274795972403</v>
      </c>
      <c r="K299" s="11">
        <v>31</v>
      </c>
      <c r="L299" s="11">
        <v>47.3930913788327</v>
      </c>
      <c r="M299" s="11">
        <v>92.233089512931301</v>
      </c>
      <c r="N299" s="11" t="s">
        <v>54</v>
      </c>
      <c r="O299" s="11" t="s">
        <v>55</v>
      </c>
      <c r="P299" s="11">
        <v>0</v>
      </c>
      <c r="Q299" s="11">
        <v>-0.81063364593028098</v>
      </c>
      <c r="R299" s="11">
        <v>38</v>
      </c>
      <c r="S299" s="11">
        <v>15</v>
      </c>
      <c r="T299" s="11">
        <v>432.65501444039103</v>
      </c>
      <c r="U299" s="11">
        <v>13.0136561667953</v>
      </c>
      <c r="V299" s="11" t="s">
        <v>56</v>
      </c>
    </row>
    <row r="300" spans="1:22" x14ac:dyDescent="0.3">
      <c r="A300" s="9">
        <v>45353.034722222197</v>
      </c>
      <c r="B300" s="10">
        <v>45353</v>
      </c>
      <c r="C300" s="11">
        <v>2024</v>
      </c>
      <c r="D300" s="11">
        <v>3</v>
      </c>
      <c r="E300" s="11">
        <v>2</v>
      </c>
      <c r="F300" s="11">
        <v>0</v>
      </c>
      <c r="G300" s="11" t="s">
        <v>64</v>
      </c>
      <c r="H300" s="11" t="s">
        <v>65</v>
      </c>
      <c r="I300" s="11">
        <v>40.799594563071601</v>
      </c>
      <c r="J300" s="11">
        <v>-73.866798109496301</v>
      </c>
      <c r="K300" s="11">
        <v>163</v>
      </c>
      <c r="L300" s="11">
        <v>32.996636021091597</v>
      </c>
      <c r="M300" s="11">
        <v>70.996498223935106</v>
      </c>
      <c r="N300" s="11" t="s">
        <v>54</v>
      </c>
      <c r="O300" s="11" t="s">
        <v>58</v>
      </c>
      <c r="P300" s="11">
        <v>0</v>
      </c>
      <c r="Q300" s="11">
        <v>-0.15307771557160699</v>
      </c>
      <c r="R300" s="11">
        <v>57</v>
      </c>
      <c r="S300" s="11">
        <v>14</v>
      </c>
      <c r="T300" s="11">
        <v>493.31808600796199</v>
      </c>
      <c r="U300" s="11">
        <v>16.841975539535301</v>
      </c>
      <c r="V300" s="11" t="s">
        <v>63</v>
      </c>
    </row>
    <row r="301" spans="1:22" x14ac:dyDescent="0.3">
      <c r="A301" s="9">
        <v>45353.038194444503</v>
      </c>
      <c r="B301" s="10">
        <v>45353</v>
      </c>
      <c r="C301" s="11">
        <v>2024</v>
      </c>
      <c r="D301" s="11">
        <v>3</v>
      </c>
      <c r="E301" s="11">
        <v>2</v>
      </c>
      <c r="F301" s="11">
        <v>0</v>
      </c>
      <c r="G301" s="11" t="s">
        <v>64</v>
      </c>
      <c r="H301" s="11" t="s">
        <v>65</v>
      </c>
      <c r="I301" s="11">
        <v>40.835463406117498</v>
      </c>
      <c r="J301" s="11">
        <v>-73.720995464530006</v>
      </c>
      <c r="K301" s="11">
        <v>15</v>
      </c>
      <c r="L301" s="11">
        <v>39.083933206137303</v>
      </c>
      <c r="M301" s="11">
        <v>96.655292006596895</v>
      </c>
      <c r="N301" s="11" t="s">
        <v>59</v>
      </c>
      <c r="O301" s="11" t="s">
        <v>58</v>
      </c>
      <c r="P301" s="11">
        <v>0</v>
      </c>
      <c r="Q301" s="11">
        <v>-0.91692103781234102</v>
      </c>
      <c r="R301" s="11">
        <v>97</v>
      </c>
      <c r="S301" s="11">
        <v>14</v>
      </c>
      <c r="T301" s="11">
        <v>212.011203225635</v>
      </c>
      <c r="U301" s="11">
        <v>15.336456236908299</v>
      </c>
      <c r="V301" s="11" t="s">
        <v>56</v>
      </c>
    </row>
    <row r="302" spans="1:22" x14ac:dyDescent="0.3">
      <c r="A302" s="9">
        <v>45353.041666666701</v>
      </c>
      <c r="B302" s="10">
        <v>45353</v>
      </c>
      <c r="C302" s="11">
        <v>2024</v>
      </c>
      <c r="D302" s="11">
        <v>3</v>
      </c>
      <c r="E302" s="11">
        <v>2</v>
      </c>
      <c r="F302" s="11">
        <v>1</v>
      </c>
      <c r="G302" s="11" t="s">
        <v>64</v>
      </c>
      <c r="H302" s="11" t="s">
        <v>65</v>
      </c>
      <c r="I302" s="11">
        <v>40.701975171599301</v>
      </c>
      <c r="J302" s="11">
        <v>-73.8197272805278</v>
      </c>
      <c r="K302" s="11">
        <v>199</v>
      </c>
      <c r="L302" s="11">
        <v>27.9262390471775</v>
      </c>
      <c r="M302" s="11">
        <v>25.269166276311399</v>
      </c>
      <c r="N302" s="11" t="s">
        <v>59</v>
      </c>
      <c r="O302" s="11" t="s">
        <v>60</v>
      </c>
      <c r="P302" s="11">
        <v>0</v>
      </c>
      <c r="Q302" s="11">
        <v>0.68788636699271699</v>
      </c>
      <c r="R302" s="11">
        <v>73</v>
      </c>
      <c r="S302" s="11">
        <v>8</v>
      </c>
      <c r="T302" s="11">
        <v>63.529183055041202</v>
      </c>
      <c r="U302" s="11">
        <v>25.9514169556704</v>
      </c>
      <c r="V302" s="11" t="s">
        <v>63</v>
      </c>
    </row>
    <row r="303" spans="1:22" x14ac:dyDescent="0.3">
      <c r="A303" s="9">
        <v>45353.045138888898</v>
      </c>
      <c r="B303" s="10">
        <v>45353</v>
      </c>
      <c r="C303" s="11">
        <v>2024</v>
      </c>
      <c r="D303" s="11">
        <v>3</v>
      </c>
      <c r="E303" s="11">
        <v>2</v>
      </c>
      <c r="F303" s="11">
        <v>1</v>
      </c>
      <c r="G303" s="11" t="s">
        <v>64</v>
      </c>
      <c r="H303" s="11" t="s">
        <v>65</v>
      </c>
      <c r="I303" s="11">
        <v>40.611937167232398</v>
      </c>
      <c r="J303" s="11">
        <v>-73.9589703230277</v>
      </c>
      <c r="K303" s="11">
        <v>222</v>
      </c>
      <c r="L303" s="11">
        <v>74.313103217342402</v>
      </c>
      <c r="M303" s="11">
        <v>71.561623007295495</v>
      </c>
      <c r="N303" s="11" t="s">
        <v>59</v>
      </c>
      <c r="O303" s="11" t="s">
        <v>61</v>
      </c>
      <c r="P303" s="11">
        <v>0</v>
      </c>
      <c r="Q303" s="11">
        <v>0.920132102921569</v>
      </c>
      <c r="R303" s="11">
        <v>34</v>
      </c>
      <c r="S303" s="11">
        <v>44</v>
      </c>
      <c r="T303" s="11">
        <v>68.005810457516802</v>
      </c>
      <c r="U303" s="11">
        <v>29.688578599091301</v>
      </c>
      <c r="V303" s="11" t="s">
        <v>56</v>
      </c>
    </row>
    <row r="304" spans="1:22" x14ac:dyDescent="0.3">
      <c r="A304" s="9">
        <v>45353.048611111102</v>
      </c>
      <c r="B304" s="10">
        <v>45353</v>
      </c>
      <c r="C304" s="11">
        <v>2024</v>
      </c>
      <c r="D304" s="11">
        <v>3</v>
      </c>
      <c r="E304" s="11">
        <v>2</v>
      </c>
      <c r="F304" s="11">
        <v>1</v>
      </c>
      <c r="G304" s="11" t="s">
        <v>64</v>
      </c>
      <c r="H304" s="11" t="s">
        <v>65</v>
      </c>
      <c r="I304" s="11">
        <v>40.654733769341199</v>
      </c>
      <c r="J304" s="11">
        <v>-73.935982876894499</v>
      </c>
      <c r="K304" s="11">
        <v>161</v>
      </c>
      <c r="L304" s="11">
        <v>33.881037720777599</v>
      </c>
      <c r="M304" s="11">
        <v>71.7290620819184</v>
      </c>
      <c r="N304" s="11" t="s">
        <v>57</v>
      </c>
      <c r="O304" s="11" t="s">
        <v>55</v>
      </c>
      <c r="P304" s="11">
        <v>1</v>
      </c>
      <c r="Q304" s="11">
        <v>0.27544262338310699</v>
      </c>
      <c r="R304" s="11">
        <v>58</v>
      </c>
      <c r="S304" s="11">
        <v>13</v>
      </c>
      <c r="T304" s="11">
        <v>133.722927533611</v>
      </c>
      <c r="U304" s="11">
        <v>6.4232978012445701</v>
      </c>
      <c r="V304" s="11" t="s">
        <v>56</v>
      </c>
    </row>
    <row r="305" spans="1:22" x14ac:dyDescent="0.3">
      <c r="A305" s="9">
        <v>45353.052083333299</v>
      </c>
      <c r="B305" s="10">
        <v>45353</v>
      </c>
      <c r="C305" s="11">
        <v>2024</v>
      </c>
      <c r="D305" s="11">
        <v>3</v>
      </c>
      <c r="E305" s="11">
        <v>2</v>
      </c>
      <c r="F305" s="11">
        <v>1</v>
      </c>
      <c r="G305" s="11" t="s">
        <v>64</v>
      </c>
      <c r="H305" s="11" t="s">
        <v>65</v>
      </c>
      <c r="I305" s="11">
        <v>40.865543600501901</v>
      </c>
      <c r="J305" s="11">
        <v>-73.926057422451606</v>
      </c>
      <c r="K305" s="11">
        <v>190</v>
      </c>
      <c r="L305" s="11">
        <v>51.249985348605797</v>
      </c>
      <c r="M305" s="11">
        <v>28.365232797088002</v>
      </c>
      <c r="N305" s="11" t="s">
        <v>54</v>
      </c>
      <c r="O305" s="11" t="s">
        <v>58</v>
      </c>
      <c r="P305" s="11">
        <v>0</v>
      </c>
      <c r="Q305" s="11">
        <v>-0.19293941823903099</v>
      </c>
      <c r="R305" s="11">
        <v>33</v>
      </c>
      <c r="S305" s="11">
        <v>11</v>
      </c>
      <c r="T305" s="11">
        <v>394.57524138397503</v>
      </c>
      <c r="U305" s="11">
        <v>28.398443407167399</v>
      </c>
      <c r="V305" s="11" t="s">
        <v>63</v>
      </c>
    </row>
    <row r="306" spans="1:22" x14ac:dyDescent="0.3">
      <c r="A306" s="9">
        <v>45353.055555555598</v>
      </c>
      <c r="B306" s="10">
        <v>45353</v>
      </c>
      <c r="C306" s="11">
        <v>2024</v>
      </c>
      <c r="D306" s="11">
        <v>3</v>
      </c>
      <c r="E306" s="11">
        <v>2</v>
      </c>
      <c r="F306" s="11">
        <v>1</v>
      </c>
      <c r="G306" s="11" t="s">
        <v>64</v>
      </c>
      <c r="H306" s="11" t="s">
        <v>65</v>
      </c>
      <c r="I306" s="11">
        <v>40.672580100446801</v>
      </c>
      <c r="J306" s="11">
        <v>-73.756338507312506</v>
      </c>
      <c r="K306" s="11">
        <v>70</v>
      </c>
      <c r="L306" s="11">
        <v>72.299845664735102</v>
      </c>
      <c r="M306" s="11">
        <v>35.387165629488202</v>
      </c>
      <c r="N306" s="11" t="s">
        <v>59</v>
      </c>
      <c r="O306" s="11" t="s">
        <v>55</v>
      </c>
      <c r="P306" s="11">
        <v>1</v>
      </c>
      <c r="Q306" s="11">
        <v>-0.73774494339948204</v>
      </c>
      <c r="R306" s="11">
        <v>3</v>
      </c>
      <c r="S306" s="11">
        <v>7</v>
      </c>
      <c r="T306" s="11">
        <v>260.90034367718499</v>
      </c>
      <c r="U306" s="11">
        <v>15.5076380960806</v>
      </c>
      <c r="V306" s="11" t="s">
        <v>56</v>
      </c>
    </row>
    <row r="307" spans="1:22" x14ac:dyDescent="0.3">
      <c r="A307" s="9">
        <v>45353.059027777803</v>
      </c>
      <c r="B307" s="10">
        <v>45353</v>
      </c>
      <c r="C307" s="11">
        <v>2024</v>
      </c>
      <c r="D307" s="11">
        <v>3</v>
      </c>
      <c r="E307" s="11">
        <v>2</v>
      </c>
      <c r="F307" s="11">
        <v>1</v>
      </c>
      <c r="G307" s="11" t="s">
        <v>64</v>
      </c>
      <c r="H307" s="11" t="s">
        <v>65</v>
      </c>
      <c r="I307" s="11">
        <v>40.615963906584199</v>
      </c>
      <c r="J307" s="11">
        <v>-73.761469125382305</v>
      </c>
      <c r="K307" s="11">
        <v>284</v>
      </c>
      <c r="L307" s="11">
        <v>41.247466416498497</v>
      </c>
      <c r="M307" s="11">
        <v>76.380546339789205</v>
      </c>
      <c r="N307" s="11" t="s">
        <v>57</v>
      </c>
      <c r="O307" s="11" t="s">
        <v>60</v>
      </c>
      <c r="P307" s="11">
        <v>1</v>
      </c>
      <c r="Q307" s="11">
        <v>-0.99912388282760001</v>
      </c>
      <c r="R307" s="11">
        <v>99</v>
      </c>
      <c r="S307" s="11">
        <v>16</v>
      </c>
      <c r="T307" s="11">
        <v>345.28797601431302</v>
      </c>
      <c r="U307" s="11">
        <v>21.0741916568333</v>
      </c>
      <c r="V307" s="11" t="s">
        <v>56</v>
      </c>
    </row>
    <row r="308" spans="1:22" x14ac:dyDescent="0.3">
      <c r="A308" s="9">
        <v>45353.0625</v>
      </c>
      <c r="B308" s="10">
        <v>45353</v>
      </c>
      <c r="C308" s="11">
        <v>2024</v>
      </c>
      <c r="D308" s="11">
        <v>3</v>
      </c>
      <c r="E308" s="11">
        <v>2</v>
      </c>
      <c r="F308" s="11">
        <v>1</v>
      </c>
      <c r="G308" s="11" t="s">
        <v>64</v>
      </c>
      <c r="H308" s="11" t="s">
        <v>65</v>
      </c>
      <c r="I308" s="11">
        <v>40.814494597508897</v>
      </c>
      <c r="J308" s="11">
        <v>-73.798821583511398</v>
      </c>
      <c r="K308" s="11">
        <v>38</v>
      </c>
      <c r="L308" s="11">
        <v>79.008652973735295</v>
      </c>
      <c r="M308" s="11">
        <v>32.545245164767302</v>
      </c>
      <c r="N308" s="11" t="s">
        <v>59</v>
      </c>
      <c r="O308" s="11" t="s">
        <v>55</v>
      </c>
      <c r="P308" s="11">
        <v>0</v>
      </c>
      <c r="Q308" s="11">
        <v>-0.93204520658985301</v>
      </c>
      <c r="R308" s="11">
        <v>16</v>
      </c>
      <c r="S308" s="11">
        <v>28</v>
      </c>
      <c r="T308" s="11">
        <v>58.301176011961701</v>
      </c>
      <c r="U308" s="11">
        <v>24.392963696612199</v>
      </c>
      <c r="V308" s="11" t="s">
        <v>62</v>
      </c>
    </row>
    <row r="309" spans="1:22" x14ac:dyDescent="0.3">
      <c r="A309" s="9">
        <v>45353.065972222197</v>
      </c>
      <c r="B309" s="10">
        <v>45353</v>
      </c>
      <c r="C309" s="11">
        <v>2024</v>
      </c>
      <c r="D309" s="11">
        <v>3</v>
      </c>
      <c r="E309" s="11">
        <v>2</v>
      </c>
      <c r="F309" s="11">
        <v>1</v>
      </c>
      <c r="G309" s="11" t="s">
        <v>64</v>
      </c>
      <c r="H309" s="11" t="s">
        <v>65</v>
      </c>
      <c r="I309" s="11">
        <v>40.7715035518505</v>
      </c>
      <c r="J309" s="11">
        <v>-73.769886293981799</v>
      </c>
      <c r="K309" s="11">
        <v>203</v>
      </c>
      <c r="L309" s="11">
        <v>79.009854472780106</v>
      </c>
      <c r="M309" s="11">
        <v>67.886389584742204</v>
      </c>
      <c r="N309" s="11" t="s">
        <v>57</v>
      </c>
      <c r="O309" s="11" t="s">
        <v>58</v>
      </c>
      <c r="P309" s="11">
        <v>0</v>
      </c>
      <c r="Q309" s="11">
        <v>0.76267988478961002</v>
      </c>
      <c r="R309" s="11">
        <v>91</v>
      </c>
      <c r="S309" s="11">
        <v>27</v>
      </c>
      <c r="T309" s="11">
        <v>262.77658711535099</v>
      </c>
      <c r="U309" s="11">
        <v>12.879969162526001</v>
      </c>
      <c r="V309" s="11" t="s">
        <v>56</v>
      </c>
    </row>
    <row r="310" spans="1:22" x14ac:dyDescent="0.3">
      <c r="A310" s="9">
        <v>45353.069444444503</v>
      </c>
      <c r="B310" s="10">
        <v>45353</v>
      </c>
      <c r="C310" s="11">
        <v>2024</v>
      </c>
      <c r="D310" s="11">
        <v>3</v>
      </c>
      <c r="E310" s="11">
        <v>2</v>
      </c>
      <c r="F310" s="11">
        <v>1</v>
      </c>
      <c r="G310" s="11" t="s">
        <v>64</v>
      </c>
      <c r="H310" s="11" t="s">
        <v>65</v>
      </c>
      <c r="I310" s="11">
        <v>40.806573975826801</v>
      </c>
      <c r="J310" s="11">
        <v>-73.898390894347003</v>
      </c>
      <c r="K310" s="11">
        <v>251</v>
      </c>
      <c r="L310" s="11">
        <v>59.993748316010098</v>
      </c>
      <c r="M310" s="11">
        <v>67.463464614012906</v>
      </c>
      <c r="N310" s="11" t="s">
        <v>54</v>
      </c>
      <c r="O310" s="11" t="s">
        <v>58</v>
      </c>
      <c r="P310" s="11">
        <v>0</v>
      </c>
      <c r="Q310" s="11">
        <v>0.17882239061900801</v>
      </c>
      <c r="R310" s="11">
        <v>64</v>
      </c>
      <c r="S310" s="11">
        <v>29</v>
      </c>
      <c r="T310" s="11">
        <v>211.84976614836299</v>
      </c>
      <c r="U310" s="11">
        <v>7.4313743323016404</v>
      </c>
      <c r="V310" s="11" t="s">
        <v>56</v>
      </c>
    </row>
    <row r="311" spans="1:22" x14ac:dyDescent="0.3">
      <c r="A311" s="9">
        <v>45353.072916666701</v>
      </c>
      <c r="B311" s="10">
        <v>45353</v>
      </c>
      <c r="C311" s="11">
        <v>2024</v>
      </c>
      <c r="D311" s="11">
        <v>3</v>
      </c>
      <c r="E311" s="11">
        <v>2</v>
      </c>
      <c r="F311" s="11">
        <v>1</v>
      </c>
      <c r="G311" s="11" t="s">
        <v>64</v>
      </c>
      <c r="H311" s="11" t="s">
        <v>65</v>
      </c>
      <c r="I311" s="11">
        <v>40.856444403669997</v>
      </c>
      <c r="J311" s="11">
        <v>-73.902594170318295</v>
      </c>
      <c r="K311" s="11">
        <v>205</v>
      </c>
      <c r="L311" s="11">
        <v>51.3353166711954</v>
      </c>
      <c r="M311" s="11">
        <v>13.180593381548301</v>
      </c>
      <c r="N311" s="11" t="s">
        <v>59</v>
      </c>
      <c r="O311" s="11" t="s">
        <v>55</v>
      </c>
      <c r="P311" s="11">
        <v>0</v>
      </c>
      <c r="Q311" s="11">
        <v>-8.5443436918090004E-2</v>
      </c>
      <c r="R311" s="11">
        <v>75</v>
      </c>
      <c r="S311" s="11">
        <v>4</v>
      </c>
      <c r="T311" s="11">
        <v>353.13547647558499</v>
      </c>
      <c r="U311" s="11">
        <v>24.603896488151399</v>
      </c>
      <c r="V311" s="11" t="s">
        <v>56</v>
      </c>
    </row>
    <row r="312" spans="1:22" x14ac:dyDescent="0.3">
      <c r="A312" s="9">
        <v>45353.076388888898</v>
      </c>
      <c r="B312" s="10">
        <v>45353</v>
      </c>
      <c r="C312" s="11">
        <v>2024</v>
      </c>
      <c r="D312" s="11">
        <v>3</v>
      </c>
      <c r="E312" s="11">
        <v>2</v>
      </c>
      <c r="F312" s="11">
        <v>1</v>
      </c>
      <c r="G312" s="11" t="s">
        <v>64</v>
      </c>
      <c r="H312" s="11" t="s">
        <v>65</v>
      </c>
      <c r="I312" s="11">
        <v>40.813990974721101</v>
      </c>
      <c r="J312" s="11">
        <v>-73.952593908696201</v>
      </c>
      <c r="K312" s="11">
        <v>68</v>
      </c>
      <c r="L312" s="11">
        <v>68.292349697992904</v>
      </c>
      <c r="M312" s="11">
        <v>90.996401563640802</v>
      </c>
      <c r="N312" s="11" t="s">
        <v>54</v>
      </c>
      <c r="O312" s="11" t="s">
        <v>61</v>
      </c>
      <c r="P312" s="11">
        <v>0</v>
      </c>
      <c r="Q312" s="11">
        <v>0.87523860648944696</v>
      </c>
      <c r="R312" s="11">
        <v>83</v>
      </c>
      <c r="S312" s="11">
        <v>34</v>
      </c>
      <c r="T312" s="11">
        <v>458.43268901700299</v>
      </c>
      <c r="U312" s="11">
        <v>13.4688737767489</v>
      </c>
      <c r="V312" s="11" t="s">
        <v>56</v>
      </c>
    </row>
    <row r="313" spans="1:22" x14ac:dyDescent="0.3">
      <c r="A313" s="9">
        <v>45353.079861111102</v>
      </c>
      <c r="B313" s="10">
        <v>45353</v>
      </c>
      <c r="C313" s="11">
        <v>2024</v>
      </c>
      <c r="D313" s="11">
        <v>3</v>
      </c>
      <c r="E313" s="11">
        <v>2</v>
      </c>
      <c r="F313" s="11">
        <v>1</v>
      </c>
      <c r="G313" s="11" t="s">
        <v>64</v>
      </c>
      <c r="H313" s="11" t="s">
        <v>65</v>
      </c>
      <c r="I313" s="11">
        <v>40.616267958471198</v>
      </c>
      <c r="J313" s="11">
        <v>-73.885468659956203</v>
      </c>
      <c r="K313" s="11">
        <v>135</v>
      </c>
      <c r="L313" s="11">
        <v>10.880376809015701</v>
      </c>
      <c r="M313" s="11">
        <v>10.663131102471199</v>
      </c>
      <c r="N313" s="11" t="s">
        <v>59</v>
      </c>
      <c r="O313" s="11" t="s">
        <v>60</v>
      </c>
      <c r="P313" s="11">
        <v>0</v>
      </c>
      <c r="Q313" s="11">
        <v>-9.8294059428373395E-2</v>
      </c>
      <c r="R313" s="11">
        <v>68</v>
      </c>
      <c r="S313" s="11">
        <v>21</v>
      </c>
      <c r="T313" s="11">
        <v>345.99783502870702</v>
      </c>
      <c r="U313" s="11">
        <v>21.583736881364501</v>
      </c>
      <c r="V313" s="11" t="s">
        <v>56</v>
      </c>
    </row>
    <row r="314" spans="1:22" x14ac:dyDescent="0.3">
      <c r="A314" s="9">
        <v>45353.083333333299</v>
      </c>
      <c r="B314" s="10">
        <v>45353</v>
      </c>
      <c r="C314" s="11">
        <v>2024</v>
      </c>
      <c r="D314" s="11">
        <v>3</v>
      </c>
      <c r="E314" s="11">
        <v>2</v>
      </c>
      <c r="F314" s="11">
        <v>2</v>
      </c>
      <c r="G314" s="11" t="s">
        <v>64</v>
      </c>
      <c r="H314" s="11" t="s">
        <v>65</v>
      </c>
      <c r="I314" s="11">
        <v>40.652299778938001</v>
      </c>
      <c r="J314" s="11">
        <v>-73.874212849940903</v>
      </c>
      <c r="K314" s="11">
        <v>104</v>
      </c>
      <c r="L314" s="11">
        <v>53.253125514076103</v>
      </c>
      <c r="M314" s="11">
        <v>61.954987716299399</v>
      </c>
      <c r="N314" s="11" t="s">
        <v>57</v>
      </c>
      <c r="O314" s="11" t="s">
        <v>60</v>
      </c>
      <c r="P314" s="11">
        <v>1</v>
      </c>
      <c r="Q314" s="11">
        <v>-6.9648155223250102E-2</v>
      </c>
      <c r="R314" s="11">
        <v>59</v>
      </c>
      <c r="S314" s="11">
        <v>48</v>
      </c>
      <c r="T314" s="11">
        <v>178.43713824635</v>
      </c>
      <c r="U314" s="11">
        <v>20.606407641011099</v>
      </c>
      <c r="V314" s="11" t="s">
        <v>56</v>
      </c>
    </row>
    <row r="315" spans="1:22" x14ac:dyDescent="0.3">
      <c r="A315" s="9">
        <v>45353.086805555598</v>
      </c>
      <c r="B315" s="10">
        <v>45353</v>
      </c>
      <c r="C315" s="11">
        <v>2024</v>
      </c>
      <c r="D315" s="11">
        <v>3</v>
      </c>
      <c r="E315" s="11">
        <v>2</v>
      </c>
      <c r="F315" s="11">
        <v>2</v>
      </c>
      <c r="G315" s="11" t="s">
        <v>64</v>
      </c>
      <c r="H315" s="11" t="s">
        <v>65</v>
      </c>
      <c r="I315" s="11">
        <v>40.783967582837903</v>
      </c>
      <c r="J315" s="11">
        <v>-73.705955792968993</v>
      </c>
      <c r="K315" s="11">
        <v>186</v>
      </c>
      <c r="L315" s="11">
        <v>36.506334043273597</v>
      </c>
      <c r="M315" s="11">
        <v>70.024218668473495</v>
      </c>
      <c r="N315" s="11" t="s">
        <v>59</v>
      </c>
      <c r="O315" s="11" t="s">
        <v>55</v>
      </c>
      <c r="P315" s="11">
        <v>0</v>
      </c>
      <c r="Q315" s="11">
        <v>0.76527756624705401</v>
      </c>
      <c r="R315" s="11">
        <v>65</v>
      </c>
      <c r="S315" s="11">
        <v>0</v>
      </c>
      <c r="T315" s="11">
        <v>229.28185181353601</v>
      </c>
      <c r="U315" s="11">
        <v>13.1142845477954</v>
      </c>
      <c r="V315" s="11" t="s">
        <v>63</v>
      </c>
    </row>
    <row r="316" spans="1:22" x14ac:dyDescent="0.3">
      <c r="A316" s="9">
        <v>45353.090277777803</v>
      </c>
      <c r="B316" s="10">
        <v>45353</v>
      </c>
      <c r="C316" s="11">
        <v>2024</v>
      </c>
      <c r="D316" s="11">
        <v>3</v>
      </c>
      <c r="E316" s="11">
        <v>2</v>
      </c>
      <c r="F316" s="11">
        <v>2</v>
      </c>
      <c r="G316" s="11" t="s">
        <v>64</v>
      </c>
      <c r="H316" s="11" t="s">
        <v>65</v>
      </c>
      <c r="I316" s="11">
        <v>40.704314098130503</v>
      </c>
      <c r="J316" s="11">
        <v>-73.857944999591396</v>
      </c>
      <c r="K316" s="11">
        <v>286</v>
      </c>
      <c r="L316" s="11">
        <v>36.630962470731603</v>
      </c>
      <c r="M316" s="11">
        <v>82.068511093073198</v>
      </c>
      <c r="N316" s="11" t="s">
        <v>57</v>
      </c>
      <c r="O316" s="11" t="s">
        <v>61</v>
      </c>
      <c r="P316" s="11">
        <v>0</v>
      </c>
      <c r="Q316" s="11">
        <v>-0.38220033096598099</v>
      </c>
      <c r="R316" s="11">
        <v>30</v>
      </c>
      <c r="S316" s="11">
        <v>46</v>
      </c>
      <c r="T316" s="11">
        <v>220.723938152773</v>
      </c>
      <c r="U316" s="11">
        <v>17.760627308789399</v>
      </c>
      <c r="V316" s="11" t="s">
        <v>56</v>
      </c>
    </row>
    <row r="317" spans="1:22" x14ac:dyDescent="0.3">
      <c r="A317" s="9">
        <v>45353.09375</v>
      </c>
      <c r="B317" s="10">
        <v>45353</v>
      </c>
      <c r="C317" s="11">
        <v>2024</v>
      </c>
      <c r="D317" s="11">
        <v>3</v>
      </c>
      <c r="E317" s="11">
        <v>2</v>
      </c>
      <c r="F317" s="11">
        <v>2</v>
      </c>
      <c r="G317" s="11" t="s">
        <v>64</v>
      </c>
      <c r="H317" s="11" t="s">
        <v>65</v>
      </c>
      <c r="I317" s="11">
        <v>40.737779899518898</v>
      </c>
      <c r="J317" s="11">
        <v>-73.746678332537797</v>
      </c>
      <c r="K317" s="11">
        <v>94</v>
      </c>
      <c r="L317" s="11">
        <v>49.3956538966697</v>
      </c>
      <c r="M317" s="11">
        <v>51.292689545873401</v>
      </c>
      <c r="N317" s="11" t="s">
        <v>57</v>
      </c>
      <c r="O317" s="11" t="s">
        <v>61</v>
      </c>
      <c r="P317" s="11">
        <v>0</v>
      </c>
      <c r="Q317" s="11">
        <v>-0.59652342482283305</v>
      </c>
      <c r="R317" s="11">
        <v>10</v>
      </c>
      <c r="S317" s="11">
        <v>49</v>
      </c>
      <c r="T317" s="11">
        <v>291.73083656757899</v>
      </c>
      <c r="U317" s="11">
        <v>6.9602523952647104</v>
      </c>
      <c r="V317" s="11" t="s">
        <v>63</v>
      </c>
    </row>
    <row r="318" spans="1:22" x14ac:dyDescent="0.3">
      <c r="A318" s="9">
        <v>45353.097222222197</v>
      </c>
      <c r="B318" s="10">
        <v>45353</v>
      </c>
      <c r="C318" s="11">
        <v>2024</v>
      </c>
      <c r="D318" s="11">
        <v>3</v>
      </c>
      <c r="E318" s="11">
        <v>2</v>
      </c>
      <c r="F318" s="11">
        <v>2</v>
      </c>
      <c r="G318" s="11" t="s">
        <v>64</v>
      </c>
      <c r="H318" s="11" t="s">
        <v>65</v>
      </c>
      <c r="I318" s="11">
        <v>40.745639939715502</v>
      </c>
      <c r="J318" s="11">
        <v>-73.790071786802002</v>
      </c>
      <c r="K318" s="11">
        <v>204</v>
      </c>
      <c r="L318" s="11">
        <v>11.694447393308099</v>
      </c>
      <c r="M318" s="11">
        <v>83.235070437816006</v>
      </c>
      <c r="N318" s="11" t="s">
        <v>54</v>
      </c>
      <c r="O318" s="11" t="s">
        <v>61</v>
      </c>
      <c r="P318" s="11">
        <v>0</v>
      </c>
      <c r="Q318" s="11">
        <v>-0.34957247853370799</v>
      </c>
      <c r="R318" s="11">
        <v>6</v>
      </c>
      <c r="S318" s="11">
        <v>42</v>
      </c>
      <c r="T318" s="11">
        <v>100.55695126118</v>
      </c>
      <c r="U318" s="11">
        <v>27.586098015858301</v>
      </c>
      <c r="V318" s="11" t="s">
        <v>56</v>
      </c>
    </row>
    <row r="319" spans="1:22" x14ac:dyDescent="0.3">
      <c r="A319" s="9">
        <v>45353.100694444503</v>
      </c>
      <c r="B319" s="10">
        <v>45353</v>
      </c>
      <c r="C319" s="11">
        <v>2024</v>
      </c>
      <c r="D319" s="11">
        <v>3</v>
      </c>
      <c r="E319" s="11">
        <v>2</v>
      </c>
      <c r="F319" s="11">
        <v>2</v>
      </c>
      <c r="G319" s="11" t="s">
        <v>64</v>
      </c>
      <c r="H319" s="11" t="s">
        <v>65</v>
      </c>
      <c r="I319" s="11">
        <v>40.690129829466102</v>
      </c>
      <c r="J319" s="11">
        <v>-73.924366036516105</v>
      </c>
      <c r="K319" s="11">
        <v>100</v>
      </c>
      <c r="L319" s="11">
        <v>47.846201705890799</v>
      </c>
      <c r="M319" s="11">
        <v>21.734980322761501</v>
      </c>
      <c r="N319" s="11" t="s">
        <v>57</v>
      </c>
      <c r="O319" s="11" t="s">
        <v>58</v>
      </c>
      <c r="P319" s="11">
        <v>0</v>
      </c>
      <c r="Q319" s="11">
        <v>0.28536455082142398</v>
      </c>
      <c r="R319" s="11">
        <v>30</v>
      </c>
      <c r="S319" s="11">
        <v>45</v>
      </c>
      <c r="T319" s="11">
        <v>348.73161881005501</v>
      </c>
      <c r="U319" s="11">
        <v>17.1169690556783</v>
      </c>
      <c r="V319" s="11" t="s">
        <v>62</v>
      </c>
    </row>
    <row r="320" spans="1:22" x14ac:dyDescent="0.3">
      <c r="A320" s="9">
        <v>45353.104166666701</v>
      </c>
      <c r="B320" s="10">
        <v>45353</v>
      </c>
      <c r="C320" s="11">
        <v>2024</v>
      </c>
      <c r="D320" s="11">
        <v>3</v>
      </c>
      <c r="E320" s="11">
        <v>2</v>
      </c>
      <c r="F320" s="11">
        <v>2</v>
      </c>
      <c r="G320" s="11" t="s">
        <v>64</v>
      </c>
      <c r="H320" s="11" t="s">
        <v>65</v>
      </c>
      <c r="I320" s="11">
        <v>40.867380494276802</v>
      </c>
      <c r="J320" s="11">
        <v>-73.7065487803076</v>
      </c>
      <c r="K320" s="11">
        <v>289</v>
      </c>
      <c r="L320" s="11">
        <v>49.187818432348202</v>
      </c>
      <c r="M320" s="11">
        <v>64.315109725616395</v>
      </c>
      <c r="N320" s="11" t="s">
        <v>57</v>
      </c>
      <c r="O320" s="11" t="s">
        <v>60</v>
      </c>
      <c r="P320" s="11">
        <v>0</v>
      </c>
      <c r="Q320" s="11">
        <v>-0.20956752974041701</v>
      </c>
      <c r="R320" s="11">
        <v>23</v>
      </c>
      <c r="S320" s="11">
        <v>11</v>
      </c>
      <c r="T320" s="11">
        <v>123.34560766269</v>
      </c>
      <c r="U320" s="11">
        <v>18.385707182474999</v>
      </c>
      <c r="V320" s="11" t="s">
        <v>56</v>
      </c>
    </row>
    <row r="321" spans="1:22" x14ac:dyDescent="0.3">
      <c r="A321" s="9">
        <v>45353.107638888898</v>
      </c>
      <c r="B321" s="10">
        <v>45353</v>
      </c>
      <c r="C321" s="11">
        <v>2024</v>
      </c>
      <c r="D321" s="11">
        <v>3</v>
      </c>
      <c r="E321" s="11">
        <v>2</v>
      </c>
      <c r="F321" s="11">
        <v>2</v>
      </c>
      <c r="G321" s="11" t="s">
        <v>64</v>
      </c>
      <c r="H321" s="11" t="s">
        <v>65</v>
      </c>
      <c r="I321" s="11">
        <v>40.828480984999999</v>
      </c>
      <c r="J321" s="11">
        <v>-73.876620689105096</v>
      </c>
      <c r="K321" s="11">
        <v>105</v>
      </c>
      <c r="L321" s="11">
        <v>46.097129663489497</v>
      </c>
      <c r="M321" s="11">
        <v>72.009852922080199</v>
      </c>
      <c r="N321" s="11" t="s">
        <v>57</v>
      </c>
      <c r="O321" s="11" t="s">
        <v>60</v>
      </c>
      <c r="P321" s="11">
        <v>0</v>
      </c>
      <c r="Q321" s="11">
        <v>-0.72473201306897395</v>
      </c>
      <c r="R321" s="11">
        <v>47</v>
      </c>
      <c r="S321" s="11">
        <v>5</v>
      </c>
      <c r="T321" s="11">
        <v>476.14657657222199</v>
      </c>
      <c r="U321" s="11">
        <v>12.9578194422966</v>
      </c>
      <c r="V321" s="11" t="s">
        <v>63</v>
      </c>
    </row>
    <row r="322" spans="1:22" x14ac:dyDescent="0.3">
      <c r="A322" s="9">
        <v>45353.111111111102</v>
      </c>
      <c r="B322" s="10">
        <v>45353</v>
      </c>
      <c r="C322" s="11">
        <v>2024</v>
      </c>
      <c r="D322" s="11">
        <v>3</v>
      </c>
      <c r="E322" s="11">
        <v>2</v>
      </c>
      <c r="F322" s="11">
        <v>2</v>
      </c>
      <c r="G322" s="11" t="s">
        <v>64</v>
      </c>
      <c r="H322" s="11" t="s">
        <v>65</v>
      </c>
      <c r="I322" s="11">
        <v>40.8354028342793</v>
      </c>
      <c r="J322" s="11">
        <v>-73.717533482311296</v>
      </c>
      <c r="K322" s="11">
        <v>158</v>
      </c>
      <c r="L322" s="11">
        <v>5.3753544734949896</v>
      </c>
      <c r="M322" s="11">
        <v>71.147379422678796</v>
      </c>
      <c r="N322" s="11" t="s">
        <v>57</v>
      </c>
      <c r="O322" s="11" t="s">
        <v>61</v>
      </c>
      <c r="P322" s="11">
        <v>0</v>
      </c>
      <c r="Q322" s="11">
        <v>-6.9735195006301404E-2</v>
      </c>
      <c r="R322" s="11">
        <v>2</v>
      </c>
      <c r="S322" s="11">
        <v>29</v>
      </c>
      <c r="T322" s="11">
        <v>335.300055282892</v>
      </c>
      <c r="U322" s="11">
        <v>9.5876499531601702</v>
      </c>
      <c r="V322" s="11" t="s">
        <v>56</v>
      </c>
    </row>
    <row r="323" spans="1:22" x14ac:dyDescent="0.3">
      <c r="A323" s="9">
        <v>45353.114583333299</v>
      </c>
      <c r="B323" s="10">
        <v>45353</v>
      </c>
      <c r="C323" s="11">
        <v>2024</v>
      </c>
      <c r="D323" s="11">
        <v>3</v>
      </c>
      <c r="E323" s="11">
        <v>2</v>
      </c>
      <c r="F323" s="11">
        <v>2</v>
      </c>
      <c r="G323" s="11" t="s">
        <v>64</v>
      </c>
      <c r="H323" s="11" t="s">
        <v>65</v>
      </c>
      <c r="I323" s="11">
        <v>40.666530829916503</v>
      </c>
      <c r="J323" s="11">
        <v>-73.775569397123107</v>
      </c>
      <c r="K323" s="11">
        <v>190</v>
      </c>
      <c r="L323" s="11">
        <v>13.315189837159499</v>
      </c>
      <c r="M323" s="11">
        <v>27.353786813285101</v>
      </c>
      <c r="N323" s="11" t="s">
        <v>54</v>
      </c>
      <c r="O323" s="11" t="s">
        <v>61</v>
      </c>
      <c r="P323" s="11">
        <v>0</v>
      </c>
      <c r="Q323" s="11">
        <v>-0.42428628890757197</v>
      </c>
      <c r="R323" s="11">
        <v>79</v>
      </c>
      <c r="S323" s="11">
        <v>44</v>
      </c>
      <c r="T323" s="11">
        <v>109.16378691426399</v>
      </c>
      <c r="U323" s="11">
        <v>12.078457395118599</v>
      </c>
      <c r="V323" s="11" t="s">
        <v>56</v>
      </c>
    </row>
    <row r="324" spans="1:22" x14ac:dyDescent="0.3">
      <c r="A324" s="9">
        <v>45353.118055555598</v>
      </c>
      <c r="B324" s="10">
        <v>45353</v>
      </c>
      <c r="C324" s="11">
        <v>2024</v>
      </c>
      <c r="D324" s="11">
        <v>3</v>
      </c>
      <c r="E324" s="11">
        <v>2</v>
      </c>
      <c r="F324" s="11">
        <v>2</v>
      </c>
      <c r="G324" s="11" t="s">
        <v>64</v>
      </c>
      <c r="H324" s="11" t="s">
        <v>65</v>
      </c>
      <c r="I324" s="11">
        <v>40.831736743188898</v>
      </c>
      <c r="J324" s="11">
        <v>-73.883047543778204</v>
      </c>
      <c r="K324" s="11">
        <v>39</v>
      </c>
      <c r="L324" s="11">
        <v>15.1943415833203</v>
      </c>
      <c r="M324" s="11">
        <v>16.587202534958699</v>
      </c>
      <c r="N324" s="11" t="s">
        <v>57</v>
      </c>
      <c r="O324" s="11" t="s">
        <v>60</v>
      </c>
      <c r="P324" s="11">
        <v>0</v>
      </c>
      <c r="Q324" s="11">
        <v>-0.750151005789085</v>
      </c>
      <c r="R324" s="11">
        <v>44</v>
      </c>
      <c r="S324" s="11">
        <v>29</v>
      </c>
      <c r="T324" s="11">
        <v>205.42728948043299</v>
      </c>
      <c r="U324" s="11">
        <v>28.130955929476499</v>
      </c>
      <c r="V324" s="11" t="s">
        <v>56</v>
      </c>
    </row>
    <row r="325" spans="1:22" x14ac:dyDescent="0.3">
      <c r="A325" s="9">
        <v>45353.121527777803</v>
      </c>
      <c r="B325" s="10">
        <v>45353</v>
      </c>
      <c r="C325" s="11">
        <v>2024</v>
      </c>
      <c r="D325" s="11">
        <v>3</v>
      </c>
      <c r="E325" s="11">
        <v>2</v>
      </c>
      <c r="F325" s="11">
        <v>2</v>
      </c>
      <c r="G325" s="11" t="s">
        <v>64</v>
      </c>
      <c r="H325" s="11" t="s">
        <v>65</v>
      </c>
      <c r="I325" s="11">
        <v>40.757726332201997</v>
      </c>
      <c r="J325" s="11">
        <v>-73.987698646164603</v>
      </c>
      <c r="K325" s="11">
        <v>223</v>
      </c>
      <c r="L325" s="11">
        <v>48.496293552245803</v>
      </c>
      <c r="M325" s="11">
        <v>60.102767986474298</v>
      </c>
      <c r="N325" s="11" t="s">
        <v>57</v>
      </c>
      <c r="O325" s="11" t="s">
        <v>58</v>
      </c>
      <c r="P325" s="11">
        <v>0</v>
      </c>
      <c r="Q325" s="11">
        <v>0.91027351078576102</v>
      </c>
      <c r="R325" s="11">
        <v>54</v>
      </c>
      <c r="S325" s="11">
        <v>41</v>
      </c>
      <c r="T325" s="11">
        <v>437.22704255733498</v>
      </c>
      <c r="U325" s="11">
        <v>11.110079065574499</v>
      </c>
      <c r="V325" s="11" t="s">
        <v>56</v>
      </c>
    </row>
    <row r="326" spans="1:22" x14ac:dyDescent="0.3">
      <c r="A326" s="9">
        <v>45353.125</v>
      </c>
      <c r="B326" s="10">
        <v>45353</v>
      </c>
      <c r="C326" s="11">
        <v>2024</v>
      </c>
      <c r="D326" s="11">
        <v>3</v>
      </c>
      <c r="E326" s="11">
        <v>2</v>
      </c>
      <c r="F326" s="11">
        <v>3</v>
      </c>
      <c r="G326" s="11" t="s">
        <v>64</v>
      </c>
      <c r="H326" s="11" t="s">
        <v>65</v>
      </c>
      <c r="I326" s="11">
        <v>40.849977503985301</v>
      </c>
      <c r="J326" s="11">
        <v>-73.723176607537695</v>
      </c>
      <c r="K326" s="11">
        <v>204</v>
      </c>
      <c r="L326" s="11">
        <v>67.512697966582806</v>
      </c>
      <c r="M326" s="11">
        <v>22.5997291031773</v>
      </c>
      <c r="N326" s="11" t="s">
        <v>59</v>
      </c>
      <c r="O326" s="11" t="s">
        <v>58</v>
      </c>
      <c r="P326" s="11">
        <v>1</v>
      </c>
      <c r="Q326" s="11">
        <v>-0.64772372163966496</v>
      </c>
      <c r="R326" s="11">
        <v>7</v>
      </c>
      <c r="S326" s="11">
        <v>32</v>
      </c>
      <c r="T326" s="11">
        <v>268.64119582805398</v>
      </c>
      <c r="U326" s="11">
        <v>9.0638258614353102</v>
      </c>
      <c r="V326" s="11" t="s">
        <v>56</v>
      </c>
    </row>
    <row r="327" spans="1:22" x14ac:dyDescent="0.3">
      <c r="A327" s="9">
        <v>45353.128472222197</v>
      </c>
      <c r="B327" s="10">
        <v>45353</v>
      </c>
      <c r="C327" s="11">
        <v>2024</v>
      </c>
      <c r="D327" s="11">
        <v>3</v>
      </c>
      <c r="E327" s="11">
        <v>2</v>
      </c>
      <c r="F327" s="11">
        <v>3</v>
      </c>
      <c r="G327" s="11" t="s">
        <v>64</v>
      </c>
      <c r="H327" s="11" t="s">
        <v>65</v>
      </c>
      <c r="I327" s="11">
        <v>40.651633820144397</v>
      </c>
      <c r="J327" s="11">
        <v>-73.976854999706902</v>
      </c>
      <c r="K327" s="11">
        <v>223</v>
      </c>
      <c r="L327" s="11">
        <v>62.088474816616703</v>
      </c>
      <c r="M327" s="11">
        <v>24.488110850008201</v>
      </c>
      <c r="N327" s="11" t="s">
        <v>57</v>
      </c>
      <c r="O327" s="11" t="s">
        <v>58</v>
      </c>
      <c r="P327" s="11">
        <v>0</v>
      </c>
      <c r="Q327" s="11">
        <v>0.74671087376466405</v>
      </c>
      <c r="R327" s="11">
        <v>80</v>
      </c>
      <c r="S327" s="11">
        <v>24</v>
      </c>
      <c r="T327" s="11">
        <v>403.96399333144598</v>
      </c>
      <c r="U327" s="11">
        <v>9.4576850365581802</v>
      </c>
      <c r="V327" s="11" t="s">
        <v>56</v>
      </c>
    </row>
    <row r="328" spans="1:22" x14ac:dyDescent="0.3">
      <c r="A328" s="9">
        <v>45353.131944444503</v>
      </c>
      <c r="B328" s="10">
        <v>45353</v>
      </c>
      <c r="C328" s="11">
        <v>2024</v>
      </c>
      <c r="D328" s="11">
        <v>3</v>
      </c>
      <c r="E328" s="11">
        <v>2</v>
      </c>
      <c r="F328" s="11">
        <v>3</v>
      </c>
      <c r="G328" s="11" t="s">
        <v>64</v>
      </c>
      <c r="H328" s="11" t="s">
        <v>65</v>
      </c>
      <c r="I328" s="11">
        <v>40.820307263730001</v>
      </c>
      <c r="J328" s="11">
        <v>-73.926820886454607</v>
      </c>
      <c r="K328" s="11">
        <v>120</v>
      </c>
      <c r="L328" s="11">
        <v>54.561956961330601</v>
      </c>
      <c r="M328" s="11">
        <v>72.301964990257005</v>
      </c>
      <c r="N328" s="11" t="s">
        <v>54</v>
      </c>
      <c r="O328" s="11" t="s">
        <v>60</v>
      </c>
      <c r="P328" s="11">
        <v>0</v>
      </c>
      <c r="Q328" s="11">
        <v>0.71143280123831798</v>
      </c>
      <c r="R328" s="11">
        <v>41</v>
      </c>
      <c r="S328" s="11">
        <v>17</v>
      </c>
      <c r="T328" s="11">
        <v>210.98276881729601</v>
      </c>
      <c r="U328" s="11">
        <v>11.7952773304625</v>
      </c>
      <c r="V328" s="11" t="s">
        <v>63</v>
      </c>
    </row>
    <row r="329" spans="1:22" x14ac:dyDescent="0.3">
      <c r="A329" s="9">
        <v>45353.135416666701</v>
      </c>
      <c r="B329" s="10">
        <v>45353</v>
      </c>
      <c r="C329" s="11">
        <v>2024</v>
      </c>
      <c r="D329" s="11">
        <v>3</v>
      </c>
      <c r="E329" s="11">
        <v>2</v>
      </c>
      <c r="F329" s="11">
        <v>3</v>
      </c>
      <c r="G329" s="11" t="s">
        <v>64</v>
      </c>
      <c r="H329" s="11" t="s">
        <v>65</v>
      </c>
      <c r="I329" s="11">
        <v>40.750525077638599</v>
      </c>
      <c r="J329" s="11">
        <v>-73.807054170953293</v>
      </c>
      <c r="K329" s="11">
        <v>296</v>
      </c>
      <c r="L329" s="11">
        <v>33.474511027852003</v>
      </c>
      <c r="M329" s="11">
        <v>11.9372014211764</v>
      </c>
      <c r="N329" s="11" t="s">
        <v>57</v>
      </c>
      <c r="O329" s="11" t="s">
        <v>60</v>
      </c>
      <c r="P329" s="11">
        <v>1</v>
      </c>
      <c r="Q329" s="11">
        <v>-0.35857935122648299</v>
      </c>
      <c r="R329" s="11">
        <v>76</v>
      </c>
      <c r="S329" s="11">
        <v>21</v>
      </c>
      <c r="T329" s="11">
        <v>366.89981538770797</v>
      </c>
      <c r="U329" s="11">
        <v>8.4307620384113395</v>
      </c>
      <c r="V329" s="11" t="s">
        <v>56</v>
      </c>
    </row>
    <row r="330" spans="1:22" x14ac:dyDescent="0.3">
      <c r="A330" s="9">
        <v>45353.138888888898</v>
      </c>
      <c r="B330" s="10">
        <v>45353</v>
      </c>
      <c r="C330" s="11">
        <v>2024</v>
      </c>
      <c r="D330" s="11">
        <v>3</v>
      </c>
      <c r="E330" s="11">
        <v>2</v>
      </c>
      <c r="F330" s="11">
        <v>3</v>
      </c>
      <c r="G330" s="11" t="s">
        <v>64</v>
      </c>
      <c r="H330" s="11" t="s">
        <v>65</v>
      </c>
      <c r="I330" s="11">
        <v>40.670662929242702</v>
      </c>
      <c r="J330" s="11">
        <v>-73.796068939910597</v>
      </c>
      <c r="K330" s="11">
        <v>218</v>
      </c>
      <c r="L330" s="11">
        <v>6.1395053014447196</v>
      </c>
      <c r="M330" s="11">
        <v>76.0891888916874</v>
      </c>
      <c r="N330" s="11" t="s">
        <v>54</v>
      </c>
      <c r="O330" s="11" t="s">
        <v>58</v>
      </c>
      <c r="P330" s="11">
        <v>0</v>
      </c>
      <c r="Q330" s="11">
        <v>0.48163037275812398</v>
      </c>
      <c r="R330" s="11">
        <v>71</v>
      </c>
      <c r="S330" s="11">
        <v>18</v>
      </c>
      <c r="T330" s="11">
        <v>384.74445820035402</v>
      </c>
      <c r="U330" s="11">
        <v>7.6652301617402303</v>
      </c>
      <c r="V330" s="11" t="s">
        <v>56</v>
      </c>
    </row>
    <row r="331" spans="1:22" x14ac:dyDescent="0.3">
      <c r="A331" s="9">
        <v>45353.142361111102</v>
      </c>
      <c r="B331" s="10">
        <v>45353</v>
      </c>
      <c r="C331" s="11">
        <v>2024</v>
      </c>
      <c r="D331" s="11">
        <v>3</v>
      </c>
      <c r="E331" s="11">
        <v>2</v>
      </c>
      <c r="F331" s="11">
        <v>3</v>
      </c>
      <c r="G331" s="11" t="s">
        <v>64</v>
      </c>
      <c r="H331" s="11" t="s">
        <v>65</v>
      </c>
      <c r="I331" s="11">
        <v>40.608064311756202</v>
      </c>
      <c r="J331" s="11">
        <v>-73.856487556860202</v>
      </c>
      <c r="K331" s="11">
        <v>235</v>
      </c>
      <c r="L331" s="11">
        <v>64.138111437000404</v>
      </c>
      <c r="M331" s="11">
        <v>80.978911333557505</v>
      </c>
      <c r="N331" s="11" t="s">
        <v>59</v>
      </c>
      <c r="O331" s="11" t="s">
        <v>55</v>
      </c>
      <c r="P331" s="11">
        <v>0</v>
      </c>
      <c r="Q331" s="11">
        <v>-0.37525868345723701</v>
      </c>
      <c r="R331" s="11">
        <v>82</v>
      </c>
      <c r="S331" s="11">
        <v>20</v>
      </c>
      <c r="T331" s="11">
        <v>455.29762812498501</v>
      </c>
      <c r="U331" s="11">
        <v>14.989767070407501</v>
      </c>
      <c r="V331" s="11" t="s">
        <v>56</v>
      </c>
    </row>
    <row r="332" spans="1:22" x14ac:dyDescent="0.3">
      <c r="A332" s="9">
        <v>45353.145833333299</v>
      </c>
      <c r="B332" s="10">
        <v>45353</v>
      </c>
      <c r="C332" s="11">
        <v>2024</v>
      </c>
      <c r="D332" s="11">
        <v>3</v>
      </c>
      <c r="E332" s="11">
        <v>2</v>
      </c>
      <c r="F332" s="11">
        <v>3</v>
      </c>
      <c r="G332" s="11" t="s">
        <v>64</v>
      </c>
      <c r="H332" s="11" t="s">
        <v>65</v>
      </c>
      <c r="I332" s="11">
        <v>40.8170372425434</v>
      </c>
      <c r="J332" s="11">
        <v>-73.7262971232593</v>
      </c>
      <c r="K332" s="11">
        <v>283</v>
      </c>
      <c r="L332" s="11">
        <v>23.949112846930401</v>
      </c>
      <c r="M332" s="11">
        <v>48.380367044813603</v>
      </c>
      <c r="N332" s="11" t="s">
        <v>59</v>
      </c>
      <c r="O332" s="11" t="s">
        <v>58</v>
      </c>
      <c r="P332" s="11">
        <v>0</v>
      </c>
      <c r="Q332" s="11">
        <v>-0.46564983969797002</v>
      </c>
      <c r="R332" s="11">
        <v>36</v>
      </c>
      <c r="S332" s="11">
        <v>47</v>
      </c>
      <c r="T332" s="11">
        <v>52.249207754963201</v>
      </c>
      <c r="U332" s="11">
        <v>11.4296150111778</v>
      </c>
      <c r="V332" s="11" t="s">
        <v>56</v>
      </c>
    </row>
    <row r="333" spans="1:22" x14ac:dyDescent="0.3">
      <c r="A333" s="9">
        <v>45353.149305555598</v>
      </c>
      <c r="B333" s="10">
        <v>45353</v>
      </c>
      <c r="C333" s="11">
        <v>2024</v>
      </c>
      <c r="D333" s="11">
        <v>3</v>
      </c>
      <c r="E333" s="11">
        <v>2</v>
      </c>
      <c r="F333" s="11">
        <v>3</v>
      </c>
      <c r="G333" s="11" t="s">
        <v>64</v>
      </c>
      <c r="H333" s="11" t="s">
        <v>65</v>
      </c>
      <c r="I333" s="11">
        <v>40.756229082299399</v>
      </c>
      <c r="J333" s="11">
        <v>-73.828109139524699</v>
      </c>
      <c r="K333" s="11">
        <v>205</v>
      </c>
      <c r="L333" s="11">
        <v>51.806745524539899</v>
      </c>
      <c r="M333" s="11">
        <v>64.941201808615006</v>
      </c>
      <c r="N333" s="11" t="s">
        <v>57</v>
      </c>
      <c r="O333" s="11" t="s">
        <v>55</v>
      </c>
      <c r="P333" s="11">
        <v>0</v>
      </c>
      <c r="Q333" s="11">
        <v>0.33369429861267402</v>
      </c>
      <c r="R333" s="11">
        <v>26</v>
      </c>
      <c r="S333" s="11">
        <v>8</v>
      </c>
      <c r="T333" s="11">
        <v>114.168949002079</v>
      </c>
      <c r="U333" s="11">
        <v>27.277202584133502</v>
      </c>
      <c r="V333" s="11" t="s">
        <v>56</v>
      </c>
    </row>
    <row r="334" spans="1:22" x14ac:dyDescent="0.3">
      <c r="A334" s="9">
        <v>45353.152777777803</v>
      </c>
      <c r="B334" s="10">
        <v>45353</v>
      </c>
      <c r="C334" s="11">
        <v>2024</v>
      </c>
      <c r="D334" s="11">
        <v>3</v>
      </c>
      <c r="E334" s="11">
        <v>2</v>
      </c>
      <c r="F334" s="11">
        <v>3</v>
      </c>
      <c r="G334" s="11" t="s">
        <v>64</v>
      </c>
      <c r="H334" s="11" t="s">
        <v>65</v>
      </c>
      <c r="I334" s="11">
        <v>40.8386659625668</v>
      </c>
      <c r="J334" s="11">
        <v>-73.936304565581906</v>
      </c>
      <c r="K334" s="11">
        <v>139</v>
      </c>
      <c r="L334" s="11">
        <v>57.859554065150803</v>
      </c>
      <c r="M334" s="11">
        <v>38.516917649445297</v>
      </c>
      <c r="N334" s="11" t="s">
        <v>54</v>
      </c>
      <c r="O334" s="11" t="s">
        <v>60</v>
      </c>
      <c r="P334" s="11">
        <v>0</v>
      </c>
      <c r="Q334" s="11">
        <v>0.65304146968844901</v>
      </c>
      <c r="R334" s="11">
        <v>29</v>
      </c>
      <c r="S334" s="11">
        <v>24</v>
      </c>
      <c r="T334" s="11">
        <v>242.270238587796</v>
      </c>
      <c r="U334" s="11">
        <v>18.741870691600401</v>
      </c>
      <c r="V334" s="11" t="s">
        <v>63</v>
      </c>
    </row>
    <row r="335" spans="1:22" x14ac:dyDescent="0.3">
      <c r="A335" s="9">
        <v>45353.15625</v>
      </c>
      <c r="B335" s="10">
        <v>45353</v>
      </c>
      <c r="C335" s="11">
        <v>2024</v>
      </c>
      <c r="D335" s="11">
        <v>3</v>
      </c>
      <c r="E335" s="11">
        <v>2</v>
      </c>
      <c r="F335" s="11">
        <v>3</v>
      </c>
      <c r="G335" s="11" t="s">
        <v>64</v>
      </c>
      <c r="H335" s="11" t="s">
        <v>65</v>
      </c>
      <c r="I335" s="11">
        <v>40.6790813187258</v>
      </c>
      <c r="J335" s="11">
        <v>-73.988717277360806</v>
      </c>
      <c r="K335" s="11">
        <v>106</v>
      </c>
      <c r="L335" s="11">
        <v>28.063865043571798</v>
      </c>
      <c r="M335" s="11">
        <v>69.471277803861994</v>
      </c>
      <c r="N335" s="11" t="s">
        <v>59</v>
      </c>
      <c r="O335" s="11" t="s">
        <v>61</v>
      </c>
      <c r="P335" s="11">
        <v>0</v>
      </c>
      <c r="Q335" s="11">
        <v>0.128263535893782</v>
      </c>
      <c r="R335" s="11">
        <v>59</v>
      </c>
      <c r="S335" s="11">
        <v>40</v>
      </c>
      <c r="T335" s="11">
        <v>88.663861509906198</v>
      </c>
      <c r="U335" s="11">
        <v>14.323257558359201</v>
      </c>
      <c r="V335" s="11" t="s">
        <v>63</v>
      </c>
    </row>
    <row r="336" spans="1:22" x14ac:dyDescent="0.3">
      <c r="A336" s="9">
        <v>45353.159722222197</v>
      </c>
      <c r="B336" s="10">
        <v>45353</v>
      </c>
      <c r="C336" s="11">
        <v>2024</v>
      </c>
      <c r="D336" s="11">
        <v>3</v>
      </c>
      <c r="E336" s="11">
        <v>2</v>
      </c>
      <c r="F336" s="11">
        <v>3</v>
      </c>
      <c r="G336" s="11" t="s">
        <v>64</v>
      </c>
      <c r="H336" s="11" t="s">
        <v>65</v>
      </c>
      <c r="I336" s="11">
        <v>40.686183730576197</v>
      </c>
      <c r="J336" s="11">
        <v>-73.849041401848396</v>
      </c>
      <c r="K336" s="11">
        <v>299</v>
      </c>
      <c r="L336" s="11">
        <v>44.0164685788342</v>
      </c>
      <c r="M336" s="11">
        <v>66.282416510703698</v>
      </c>
      <c r="N336" s="11" t="s">
        <v>54</v>
      </c>
      <c r="O336" s="11" t="s">
        <v>58</v>
      </c>
      <c r="P336" s="11">
        <v>0</v>
      </c>
      <c r="Q336" s="11">
        <v>0.72305761903516597</v>
      </c>
      <c r="R336" s="11">
        <v>99</v>
      </c>
      <c r="S336" s="11">
        <v>44</v>
      </c>
      <c r="T336" s="11">
        <v>292.68704526862501</v>
      </c>
      <c r="U336" s="11">
        <v>6.4758259807652099</v>
      </c>
      <c r="V336" s="11" t="s">
        <v>56</v>
      </c>
    </row>
    <row r="337" spans="1:22" x14ac:dyDescent="0.3">
      <c r="A337" s="9">
        <v>45353.163194444503</v>
      </c>
      <c r="B337" s="10">
        <v>45353</v>
      </c>
      <c r="C337" s="11">
        <v>2024</v>
      </c>
      <c r="D337" s="11">
        <v>3</v>
      </c>
      <c r="E337" s="11">
        <v>2</v>
      </c>
      <c r="F337" s="11">
        <v>3</v>
      </c>
      <c r="G337" s="11" t="s">
        <v>64</v>
      </c>
      <c r="H337" s="11" t="s">
        <v>65</v>
      </c>
      <c r="I337" s="11">
        <v>40.824065590100901</v>
      </c>
      <c r="J337" s="11">
        <v>-73.810230276161207</v>
      </c>
      <c r="K337" s="11">
        <v>209</v>
      </c>
      <c r="L337" s="11">
        <v>69.250467526878793</v>
      </c>
      <c r="M337" s="11">
        <v>24.163692086604399</v>
      </c>
      <c r="N337" s="11" t="s">
        <v>59</v>
      </c>
      <c r="O337" s="11" t="s">
        <v>61</v>
      </c>
      <c r="P337" s="11">
        <v>0</v>
      </c>
      <c r="Q337" s="11">
        <v>0.58663248856862704</v>
      </c>
      <c r="R337" s="11">
        <v>75</v>
      </c>
      <c r="S337" s="11">
        <v>28</v>
      </c>
      <c r="T337" s="11">
        <v>350.562355091874</v>
      </c>
      <c r="U337" s="11">
        <v>20.416990864716901</v>
      </c>
      <c r="V337" s="11" t="s">
        <v>56</v>
      </c>
    </row>
    <row r="338" spans="1:22" x14ac:dyDescent="0.3">
      <c r="A338" s="9">
        <v>45353.166666666701</v>
      </c>
      <c r="B338" s="10">
        <v>45353</v>
      </c>
      <c r="C338" s="11">
        <v>2024</v>
      </c>
      <c r="D338" s="11">
        <v>3</v>
      </c>
      <c r="E338" s="11">
        <v>2</v>
      </c>
      <c r="F338" s="11">
        <v>4</v>
      </c>
      <c r="G338" s="11" t="s">
        <v>64</v>
      </c>
      <c r="H338" s="11" t="s">
        <v>65</v>
      </c>
      <c r="I338" s="11">
        <v>40.667835235439298</v>
      </c>
      <c r="J338" s="11">
        <v>-73.895657647706102</v>
      </c>
      <c r="K338" s="11">
        <v>25</v>
      </c>
      <c r="L338" s="11">
        <v>69.425888889444295</v>
      </c>
      <c r="M338" s="11">
        <v>56.812837748775202</v>
      </c>
      <c r="N338" s="11" t="s">
        <v>54</v>
      </c>
      <c r="O338" s="11" t="s">
        <v>60</v>
      </c>
      <c r="P338" s="11">
        <v>0</v>
      </c>
      <c r="Q338" s="11">
        <v>0.278225899359061</v>
      </c>
      <c r="R338" s="11">
        <v>77</v>
      </c>
      <c r="S338" s="11">
        <v>3</v>
      </c>
      <c r="T338" s="11">
        <v>425.599710149195</v>
      </c>
      <c r="U338" s="11">
        <v>11.147260325188</v>
      </c>
      <c r="V338" s="11" t="s">
        <v>63</v>
      </c>
    </row>
    <row r="339" spans="1:22" x14ac:dyDescent="0.3">
      <c r="A339" s="9">
        <v>45353.170138888898</v>
      </c>
      <c r="B339" s="10">
        <v>45353</v>
      </c>
      <c r="C339" s="11">
        <v>2024</v>
      </c>
      <c r="D339" s="11">
        <v>3</v>
      </c>
      <c r="E339" s="11">
        <v>2</v>
      </c>
      <c r="F339" s="11">
        <v>4</v>
      </c>
      <c r="G339" s="11" t="s">
        <v>64</v>
      </c>
      <c r="H339" s="11" t="s">
        <v>65</v>
      </c>
      <c r="I339" s="11">
        <v>40.791540588753897</v>
      </c>
      <c r="J339" s="11">
        <v>-73.852728609101007</v>
      </c>
      <c r="K339" s="11">
        <v>238</v>
      </c>
      <c r="L339" s="11">
        <v>47.548189933841797</v>
      </c>
      <c r="M339" s="11">
        <v>72.231023544504694</v>
      </c>
      <c r="N339" s="11" t="s">
        <v>54</v>
      </c>
      <c r="O339" s="11" t="s">
        <v>55</v>
      </c>
      <c r="P339" s="11">
        <v>1</v>
      </c>
      <c r="Q339" s="11">
        <v>0.93474657851630005</v>
      </c>
      <c r="R339" s="11">
        <v>86</v>
      </c>
      <c r="S339" s="11">
        <v>0</v>
      </c>
      <c r="T339" s="11">
        <v>344.995008491313</v>
      </c>
      <c r="U339" s="11">
        <v>9.4681874371940502</v>
      </c>
      <c r="V339" s="11" t="s">
        <v>56</v>
      </c>
    </row>
    <row r="340" spans="1:22" x14ac:dyDescent="0.3">
      <c r="A340" s="9">
        <v>45353.173611111102</v>
      </c>
      <c r="B340" s="10">
        <v>45353</v>
      </c>
      <c r="C340" s="11">
        <v>2024</v>
      </c>
      <c r="D340" s="11">
        <v>3</v>
      </c>
      <c r="E340" s="11">
        <v>2</v>
      </c>
      <c r="F340" s="11">
        <v>4</v>
      </c>
      <c r="G340" s="11" t="s">
        <v>64</v>
      </c>
      <c r="H340" s="11" t="s">
        <v>65</v>
      </c>
      <c r="I340" s="11">
        <v>40.7436200551562</v>
      </c>
      <c r="J340" s="11">
        <v>-73.893379113022803</v>
      </c>
      <c r="K340" s="11">
        <v>26</v>
      </c>
      <c r="L340" s="11">
        <v>34.608155954456997</v>
      </c>
      <c r="M340" s="11">
        <v>72.195799816740603</v>
      </c>
      <c r="N340" s="11" t="s">
        <v>54</v>
      </c>
      <c r="O340" s="11" t="s">
        <v>55</v>
      </c>
      <c r="P340" s="11">
        <v>0</v>
      </c>
      <c r="Q340" s="11">
        <v>0.35211818358866298</v>
      </c>
      <c r="R340" s="11">
        <v>55</v>
      </c>
      <c r="S340" s="11">
        <v>42</v>
      </c>
      <c r="T340" s="11">
        <v>187.89191874379699</v>
      </c>
      <c r="U340" s="11">
        <v>22.680050724615398</v>
      </c>
      <c r="V340" s="11" t="s">
        <v>63</v>
      </c>
    </row>
    <row r="341" spans="1:22" x14ac:dyDescent="0.3">
      <c r="A341" s="9">
        <v>45353.177083333299</v>
      </c>
      <c r="B341" s="10">
        <v>45353</v>
      </c>
      <c r="C341" s="11">
        <v>2024</v>
      </c>
      <c r="D341" s="11">
        <v>3</v>
      </c>
      <c r="E341" s="11">
        <v>2</v>
      </c>
      <c r="F341" s="11">
        <v>4</v>
      </c>
      <c r="G341" s="11" t="s">
        <v>64</v>
      </c>
      <c r="H341" s="11" t="s">
        <v>65</v>
      </c>
      <c r="I341" s="11">
        <v>40.8142702759367</v>
      </c>
      <c r="J341" s="11">
        <v>-73.831735628887103</v>
      </c>
      <c r="K341" s="11">
        <v>48</v>
      </c>
      <c r="L341" s="11">
        <v>7.2318802611169604</v>
      </c>
      <c r="M341" s="11">
        <v>16.333739090898</v>
      </c>
      <c r="N341" s="11" t="s">
        <v>54</v>
      </c>
      <c r="O341" s="11" t="s">
        <v>61</v>
      </c>
      <c r="P341" s="11">
        <v>0</v>
      </c>
      <c r="Q341" s="11">
        <v>0.74339770310392705</v>
      </c>
      <c r="R341" s="11">
        <v>59</v>
      </c>
      <c r="S341" s="11">
        <v>23</v>
      </c>
      <c r="T341" s="11">
        <v>417.00533065585898</v>
      </c>
      <c r="U341" s="11">
        <v>11.426333861477399</v>
      </c>
      <c r="V341" s="11" t="s">
        <v>56</v>
      </c>
    </row>
    <row r="342" spans="1:22" x14ac:dyDescent="0.3">
      <c r="A342" s="9">
        <v>45353.180555555598</v>
      </c>
      <c r="B342" s="10">
        <v>45353</v>
      </c>
      <c r="C342" s="11">
        <v>2024</v>
      </c>
      <c r="D342" s="11">
        <v>3</v>
      </c>
      <c r="E342" s="11">
        <v>2</v>
      </c>
      <c r="F342" s="11">
        <v>4</v>
      </c>
      <c r="G342" s="11" t="s">
        <v>64</v>
      </c>
      <c r="H342" s="11" t="s">
        <v>65</v>
      </c>
      <c r="I342" s="11">
        <v>40.639401716133001</v>
      </c>
      <c r="J342" s="11">
        <v>-73.958824903916096</v>
      </c>
      <c r="K342" s="11">
        <v>217</v>
      </c>
      <c r="L342" s="11">
        <v>50.654714492534602</v>
      </c>
      <c r="M342" s="11">
        <v>17.3389032527243</v>
      </c>
      <c r="N342" s="11" t="s">
        <v>57</v>
      </c>
      <c r="O342" s="11" t="s">
        <v>60</v>
      </c>
      <c r="P342" s="11">
        <v>0</v>
      </c>
      <c r="Q342" s="11">
        <v>0.22965536159099101</v>
      </c>
      <c r="R342" s="11">
        <v>81</v>
      </c>
      <c r="S342" s="11">
        <v>8</v>
      </c>
      <c r="T342" s="11">
        <v>473.84563058493802</v>
      </c>
      <c r="U342" s="11">
        <v>20.985244493554301</v>
      </c>
      <c r="V342" s="11" t="s">
        <v>56</v>
      </c>
    </row>
    <row r="343" spans="1:22" x14ac:dyDescent="0.3">
      <c r="A343" s="9">
        <v>45353.184027777803</v>
      </c>
      <c r="B343" s="10">
        <v>45353</v>
      </c>
      <c r="C343" s="11">
        <v>2024</v>
      </c>
      <c r="D343" s="11">
        <v>3</v>
      </c>
      <c r="E343" s="11">
        <v>2</v>
      </c>
      <c r="F343" s="11">
        <v>4</v>
      </c>
      <c r="G343" s="11" t="s">
        <v>64</v>
      </c>
      <c r="H343" s="11" t="s">
        <v>65</v>
      </c>
      <c r="I343" s="11">
        <v>40.819767407252399</v>
      </c>
      <c r="J343" s="11">
        <v>-73.933360650976795</v>
      </c>
      <c r="K343" s="11">
        <v>169</v>
      </c>
      <c r="L343" s="11">
        <v>14.153315227300601</v>
      </c>
      <c r="M343" s="11">
        <v>96.876287511393997</v>
      </c>
      <c r="N343" s="11" t="s">
        <v>54</v>
      </c>
      <c r="O343" s="11" t="s">
        <v>58</v>
      </c>
      <c r="P343" s="11">
        <v>0</v>
      </c>
      <c r="Q343" s="11">
        <v>-0.47805795351844499</v>
      </c>
      <c r="R343" s="11">
        <v>12</v>
      </c>
      <c r="S343" s="11">
        <v>37</v>
      </c>
      <c r="T343" s="11">
        <v>159.01609294337399</v>
      </c>
      <c r="U343" s="11">
        <v>7.5434804650464802</v>
      </c>
      <c r="V343" s="11" t="s">
        <v>56</v>
      </c>
    </row>
    <row r="344" spans="1:22" x14ac:dyDescent="0.3">
      <c r="A344" s="9">
        <v>45353.1875</v>
      </c>
      <c r="B344" s="10">
        <v>45353</v>
      </c>
      <c r="C344" s="11">
        <v>2024</v>
      </c>
      <c r="D344" s="11">
        <v>3</v>
      </c>
      <c r="E344" s="11">
        <v>2</v>
      </c>
      <c r="F344" s="11">
        <v>4</v>
      </c>
      <c r="G344" s="11" t="s">
        <v>64</v>
      </c>
      <c r="H344" s="11" t="s">
        <v>65</v>
      </c>
      <c r="I344" s="11">
        <v>40.7378150676643</v>
      </c>
      <c r="J344" s="11">
        <v>-73.818056201328005</v>
      </c>
      <c r="K344" s="11">
        <v>164</v>
      </c>
      <c r="L344" s="11">
        <v>40.441381095788699</v>
      </c>
      <c r="M344" s="11">
        <v>66.185401871842899</v>
      </c>
      <c r="N344" s="11" t="s">
        <v>59</v>
      </c>
      <c r="O344" s="11" t="s">
        <v>61</v>
      </c>
      <c r="P344" s="11">
        <v>0</v>
      </c>
      <c r="Q344" s="11">
        <v>-0.597506428332366</v>
      </c>
      <c r="R344" s="11">
        <v>65</v>
      </c>
      <c r="S344" s="11">
        <v>4</v>
      </c>
      <c r="T344" s="11">
        <v>104.84927233956201</v>
      </c>
      <c r="U344" s="11">
        <v>25.717925677018599</v>
      </c>
      <c r="V344" s="11" t="s">
        <v>63</v>
      </c>
    </row>
    <row r="345" spans="1:22" x14ac:dyDescent="0.3">
      <c r="A345" s="9">
        <v>45353.190972222197</v>
      </c>
      <c r="B345" s="10">
        <v>45353</v>
      </c>
      <c r="C345" s="11">
        <v>2024</v>
      </c>
      <c r="D345" s="11">
        <v>3</v>
      </c>
      <c r="E345" s="11">
        <v>2</v>
      </c>
      <c r="F345" s="11">
        <v>4</v>
      </c>
      <c r="G345" s="11" t="s">
        <v>64</v>
      </c>
      <c r="H345" s="11" t="s">
        <v>65</v>
      </c>
      <c r="I345" s="11">
        <v>40.622726846437402</v>
      </c>
      <c r="J345" s="11">
        <v>-73.902196931435796</v>
      </c>
      <c r="K345" s="11">
        <v>214</v>
      </c>
      <c r="L345" s="11">
        <v>5.6495230148980697</v>
      </c>
      <c r="M345" s="11">
        <v>10.6033584888729</v>
      </c>
      <c r="N345" s="11" t="s">
        <v>59</v>
      </c>
      <c r="O345" s="11" t="s">
        <v>55</v>
      </c>
      <c r="P345" s="11">
        <v>0</v>
      </c>
      <c r="Q345" s="11">
        <v>0.12789862394756099</v>
      </c>
      <c r="R345" s="11">
        <v>33</v>
      </c>
      <c r="S345" s="11">
        <v>18</v>
      </c>
      <c r="T345" s="11">
        <v>357.24194444692398</v>
      </c>
      <c r="U345" s="11">
        <v>9.8623826053224999</v>
      </c>
      <c r="V345" s="11" t="s">
        <v>56</v>
      </c>
    </row>
    <row r="346" spans="1:22" x14ac:dyDescent="0.3">
      <c r="A346" s="9">
        <v>45353.194444444503</v>
      </c>
      <c r="B346" s="10">
        <v>45353</v>
      </c>
      <c r="C346" s="11">
        <v>2024</v>
      </c>
      <c r="D346" s="11">
        <v>3</v>
      </c>
      <c r="E346" s="11">
        <v>2</v>
      </c>
      <c r="F346" s="11">
        <v>4</v>
      </c>
      <c r="G346" s="11" t="s">
        <v>64</v>
      </c>
      <c r="H346" s="11" t="s">
        <v>65</v>
      </c>
      <c r="I346" s="11">
        <v>40.614920752409802</v>
      </c>
      <c r="J346" s="11">
        <v>-73.885208712386103</v>
      </c>
      <c r="K346" s="11">
        <v>186</v>
      </c>
      <c r="L346" s="11">
        <v>71.944963895751101</v>
      </c>
      <c r="M346" s="11">
        <v>35.336502442333298</v>
      </c>
      <c r="N346" s="11" t="s">
        <v>57</v>
      </c>
      <c r="O346" s="11" t="s">
        <v>61</v>
      </c>
      <c r="P346" s="11">
        <v>0</v>
      </c>
      <c r="Q346" s="11">
        <v>0.638532744393286</v>
      </c>
      <c r="R346" s="11">
        <v>39</v>
      </c>
      <c r="S346" s="11">
        <v>32</v>
      </c>
      <c r="T346" s="11">
        <v>218.800800782322</v>
      </c>
      <c r="U346" s="11">
        <v>14.135171305314801</v>
      </c>
      <c r="V346" s="11" t="s">
        <v>63</v>
      </c>
    </row>
    <row r="347" spans="1:22" x14ac:dyDescent="0.3">
      <c r="A347" s="9">
        <v>45353.197916666701</v>
      </c>
      <c r="B347" s="10">
        <v>45353</v>
      </c>
      <c r="C347" s="11">
        <v>2024</v>
      </c>
      <c r="D347" s="11">
        <v>3</v>
      </c>
      <c r="E347" s="11">
        <v>2</v>
      </c>
      <c r="F347" s="11">
        <v>4</v>
      </c>
      <c r="G347" s="11" t="s">
        <v>64</v>
      </c>
      <c r="H347" s="11" t="s">
        <v>65</v>
      </c>
      <c r="I347" s="11">
        <v>40.814669483183103</v>
      </c>
      <c r="J347" s="11">
        <v>-73.744350632406395</v>
      </c>
      <c r="K347" s="11">
        <v>172</v>
      </c>
      <c r="L347" s="11">
        <v>48.512370075414402</v>
      </c>
      <c r="M347" s="11">
        <v>13.5522231485324</v>
      </c>
      <c r="N347" s="11" t="s">
        <v>57</v>
      </c>
      <c r="O347" s="11" t="s">
        <v>61</v>
      </c>
      <c r="P347" s="11">
        <v>0</v>
      </c>
      <c r="Q347" s="11">
        <v>0.85573769709124203</v>
      </c>
      <c r="R347" s="11">
        <v>80</v>
      </c>
      <c r="S347" s="11">
        <v>23</v>
      </c>
      <c r="T347" s="11">
        <v>283.55901080666803</v>
      </c>
      <c r="U347" s="11">
        <v>10.320117336121699</v>
      </c>
      <c r="V347" s="11" t="s">
        <v>63</v>
      </c>
    </row>
    <row r="348" spans="1:22" x14ac:dyDescent="0.3">
      <c r="A348" s="9">
        <v>45353.201388888898</v>
      </c>
      <c r="B348" s="10">
        <v>45353</v>
      </c>
      <c r="C348" s="11">
        <v>2024</v>
      </c>
      <c r="D348" s="11">
        <v>3</v>
      </c>
      <c r="E348" s="11">
        <v>2</v>
      </c>
      <c r="F348" s="11">
        <v>4</v>
      </c>
      <c r="G348" s="11" t="s">
        <v>64</v>
      </c>
      <c r="H348" s="11" t="s">
        <v>65</v>
      </c>
      <c r="I348" s="11">
        <v>40.657098695207999</v>
      </c>
      <c r="J348" s="11">
        <v>-73.729469805250403</v>
      </c>
      <c r="K348" s="11">
        <v>35</v>
      </c>
      <c r="L348" s="11">
        <v>39.147715707888302</v>
      </c>
      <c r="M348" s="11">
        <v>55.148817428737203</v>
      </c>
      <c r="N348" s="11" t="s">
        <v>54</v>
      </c>
      <c r="O348" s="11" t="s">
        <v>60</v>
      </c>
      <c r="P348" s="11">
        <v>1</v>
      </c>
      <c r="Q348" s="11">
        <v>-0.88827576219255899</v>
      </c>
      <c r="R348" s="11">
        <v>24</v>
      </c>
      <c r="S348" s="11">
        <v>49</v>
      </c>
      <c r="T348" s="11">
        <v>405.83042193687601</v>
      </c>
      <c r="U348" s="11">
        <v>23.912714129707901</v>
      </c>
      <c r="V348" s="11" t="s">
        <v>56</v>
      </c>
    </row>
    <row r="349" spans="1:22" x14ac:dyDescent="0.3">
      <c r="A349" s="9">
        <v>45353.204861111102</v>
      </c>
      <c r="B349" s="10">
        <v>45353</v>
      </c>
      <c r="C349" s="11">
        <v>2024</v>
      </c>
      <c r="D349" s="11">
        <v>3</v>
      </c>
      <c r="E349" s="11">
        <v>2</v>
      </c>
      <c r="F349" s="11">
        <v>4</v>
      </c>
      <c r="G349" s="11" t="s">
        <v>64</v>
      </c>
      <c r="H349" s="11" t="s">
        <v>65</v>
      </c>
      <c r="I349" s="11">
        <v>40.8310778824914</v>
      </c>
      <c r="J349" s="11">
        <v>-73.744548810172802</v>
      </c>
      <c r="K349" s="11">
        <v>239</v>
      </c>
      <c r="L349" s="11">
        <v>38.224359863978997</v>
      </c>
      <c r="M349" s="11">
        <v>41.8115122471348</v>
      </c>
      <c r="N349" s="11" t="s">
        <v>57</v>
      </c>
      <c r="O349" s="11" t="s">
        <v>55</v>
      </c>
      <c r="P349" s="11">
        <v>0</v>
      </c>
      <c r="Q349" s="11">
        <v>-0.68267918548889295</v>
      </c>
      <c r="R349" s="11">
        <v>89</v>
      </c>
      <c r="S349" s="11">
        <v>39</v>
      </c>
      <c r="T349" s="11">
        <v>386.85054536070101</v>
      </c>
      <c r="U349" s="11">
        <v>25.3970322695993</v>
      </c>
      <c r="V349" s="11" t="s">
        <v>56</v>
      </c>
    </row>
    <row r="350" spans="1:22" x14ac:dyDescent="0.3">
      <c r="A350" s="9">
        <v>45353.208333333299</v>
      </c>
      <c r="B350" s="10">
        <v>45353</v>
      </c>
      <c r="C350" s="11">
        <v>2024</v>
      </c>
      <c r="D350" s="11">
        <v>3</v>
      </c>
      <c r="E350" s="11">
        <v>2</v>
      </c>
      <c r="F350" s="11">
        <v>5</v>
      </c>
      <c r="G350" s="11" t="s">
        <v>64</v>
      </c>
      <c r="H350" s="11" t="s">
        <v>65</v>
      </c>
      <c r="I350" s="11">
        <v>40.856007338286197</v>
      </c>
      <c r="J350" s="11">
        <v>-73.928618612114505</v>
      </c>
      <c r="K350" s="11">
        <v>177</v>
      </c>
      <c r="L350" s="11">
        <v>72.206448302695904</v>
      </c>
      <c r="M350" s="11">
        <v>52.553787962665602</v>
      </c>
      <c r="N350" s="11" t="s">
        <v>54</v>
      </c>
      <c r="O350" s="11" t="s">
        <v>61</v>
      </c>
      <c r="P350" s="11">
        <v>0</v>
      </c>
      <c r="Q350" s="11">
        <v>0.46434073899116302</v>
      </c>
      <c r="R350" s="11">
        <v>24</v>
      </c>
      <c r="S350" s="11">
        <v>43</v>
      </c>
      <c r="T350" s="11">
        <v>368.08225738500101</v>
      </c>
      <c r="U350" s="11">
        <v>5.7603043842280801</v>
      </c>
      <c r="V350" s="11" t="s">
        <v>63</v>
      </c>
    </row>
    <row r="351" spans="1:22" x14ac:dyDescent="0.3">
      <c r="A351" s="9">
        <v>45353.211805555598</v>
      </c>
      <c r="B351" s="10">
        <v>45353</v>
      </c>
      <c r="C351" s="11">
        <v>2024</v>
      </c>
      <c r="D351" s="11">
        <v>3</v>
      </c>
      <c r="E351" s="11">
        <v>2</v>
      </c>
      <c r="F351" s="11">
        <v>5</v>
      </c>
      <c r="G351" s="11" t="s">
        <v>64</v>
      </c>
      <c r="H351" s="11" t="s">
        <v>65</v>
      </c>
      <c r="I351" s="11">
        <v>40.691861502564699</v>
      </c>
      <c r="J351" s="11">
        <v>-73.858839602721403</v>
      </c>
      <c r="K351" s="11">
        <v>239</v>
      </c>
      <c r="L351" s="11">
        <v>46.966539478650802</v>
      </c>
      <c r="M351" s="11">
        <v>66.443670326893198</v>
      </c>
      <c r="N351" s="11" t="s">
        <v>57</v>
      </c>
      <c r="O351" s="11" t="s">
        <v>60</v>
      </c>
      <c r="P351" s="11">
        <v>0</v>
      </c>
      <c r="Q351" s="11">
        <v>-0.43172939402661498</v>
      </c>
      <c r="R351" s="11">
        <v>91</v>
      </c>
      <c r="S351" s="11">
        <v>10</v>
      </c>
      <c r="T351" s="11">
        <v>353.39755215299198</v>
      </c>
      <c r="U351" s="11">
        <v>16.826802740617001</v>
      </c>
      <c r="V351" s="11" t="s">
        <v>56</v>
      </c>
    </row>
    <row r="352" spans="1:22" x14ac:dyDescent="0.3">
      <c r="A352" s="9">
        <v>45353.215277777803</v>
      </c>
      <c r="B352" s="10">
        <v>45353</v>
      </c>
      <c r="C352" s="11">
        <v>2024</v>
      </c>
      <c r="D352" s="11">
        <v>3</v>
      </c>
      <c r="E352" s="11">
        <v>2</v>
      </c>
      <c r="F352" s="11">
        <v>5</v>
      </c>
      <c r="G352" s="11" t="s">
        <v>64</v>
      </c>
      <c r="H352" s="11" t="s">
        <v>65</v>
      </c>
      <c r="I352" s="11">
        <v>40.6849777882749</v>
      </c>
      <c r="J352" s="11">
        <v>-73.776845506084101</v>
      </c>
      <c r="K352" s="11">
        <v>295</v>
      </c>
      <c r="L352" s="11">
        <v>51.7002617207607</v>
      </c>
      <c r="M352" s="11">
        <v>99.559010108958205</v>
      </c>
      <c r="N352" s="11" t="s">
        <v>59</v>
      </c>
      <c r="O352" s="11" t="s">
        <v>55</v>
      </c>
      <c r="P352" s="11">
        <v>0</v>
      </c>
      <c r="Q352" s="11">
        <v>0.98554756175504699</v>
      </c>
      <c r="R352" s="11">
        <v>16</v>
      </c>
      <c r="S352" s="11">
        <v>11</v>
      </c>
      <c r="T352" s="11">
        <v>268.37734999326801</v>
      </c>
      <c r="U352" s="11">
        <v>23.811482583670699</v>
      </c>
      <c r="V352" s="11" t="s">
        <v>56</v>
      </c>
    </row>
    <row r="353" spans="1:22" x14ac:dyDescent="0.3">
      <c r="A353" s="9">
        <v>45353.21875</v>
      </c>
      <c r="B353" s="10">
        <v>45353</v>
      </c>
      <c r="C353" s="11">
        <v>2024</v>
      </c>
      <c r="D353" s="11">
        <v>3</v>
      </c>
      <c r="E353" s="11">
        <v>2</v>
      </c>
      <c r="F353" s="11">
        <v>5</v>
      </c>
      <c r="G353" s="11" t="s">
        <v>64</v>
      </c>
      <c r="H353" s="11" t="s">
        <v>65</v>
      </c>
      <c r="I353" s="11">
        <v>40.673514815437599</v>
      </c>
      <c r="J353" s="11">
        <v>-73.986995114749504</v>
      </c>
      <c r="K353" s="11">
        <v>202</v>
      </c>
      <c r="L353" s="11">
        <v>52.936256752086898</v>
      </c>
      <c r="M353" s="11">
        <v>70.853954663504595</v>
      </c>
      <c r="N353" s="11" t="s">
        <v>59</v>
      </c>
      <c r="O353" s="11" t="s">
        <v>61</v>
      </c>
      <c r="P353" s="11">
        <v>0</v>
      </c>
      <c r="Q353" s="11">
        <v>0.98882484170636498</v>
      </c>
      <c r="R353" s="11">
        <v>28</v>
      </c>
      <c r="S353" s="11">
        <v>6</v>
      </c>
      <c r="T353" s="11">
        <v>459.77030113937002</v>
      </c>
      <c r="U353" s="11">
        <v>7.7359458698023698</v>
      </c>
      <c r="V353" s="11" t="s">
        <v>56</v>
      </c>
    </row>
    <row r="354" spans="1:22" x14ac:dyDescent="0.3">
      <c r="A354" s="9">
        <v>45353.222222222197</v>
      </c>
      <c r="B354" s="10">
        <v>45353</v>
      </c>
      <c r="C354" s="11">
        <v>2024</v>
      </c>
      <c r="D354" s="11">
        <v>3</v>
      </c>
      <c r="E354" s="11">
        <v>2</v>
      </c>
      <c r="F354" s="11">
        <v>5</v>
      </c>
      <c r="G354" s="11" t="s">
        <v>64</v>
      </c>
      <c r="H354" s="11" t="s">
        <v>65</v>
      </c>
      <c r="I354" s="11">
        <v>40.887296138164203</v>
      </c>
      <c r="J354" s="11">
        <v>-73.729645674493597</v>
      </c>
      <c r="K354" s="11">
        <v>265</v>
      </c>
      <c r="L354" s="11">
        <v>25.863518063349002</v>
      </c>
      <c r="M354" s="11">
        <v>70.718073036236504</v>
      </c>
      <c r="N354" s="11" t="s">
        <v>57</v>
      </c>
      <c r="O354" s="11" t="s">
        <v>60</v>
      </c>
      <c r="P354" s="11">
        <v>0</v>
      </c>
      <c r="Q354" s="11">
        <v>0.70448060043793703</v>
      </c>
      <c r="R354" s="11">
        <v>7</v>
      </c>
      <c r="S354" s="11">
        <v>33</v>
      </c>
      <c r="T354" s="11">
        <v>55.0477488374855</v>
      </c>
      <c r="U354" s="11">
        <v>8.4556966680749799</v>
      </c>
      <c r="V354" s="11" t="s">
        <v>56</v>
      </c>
    </row>
    <row r="355" spans="1:22" x14ac:dyDescent="0.3">
      <c r="A355" s="9">
        <v>45353.225694444503</v>
      </c>
      <c r="B355" s="10">
        <v>45353</v>
      </c>
      <c r="C355" s="11">
        <v>2024</v>
      </c>
      <c r="D355" s="11">
        <v>3</v>
      </c>
      <c r="E355" s="11">
        <v>2</v>
      </c>
      <c r="F355" s="11">
        <v>5</v>
      </c>
      <c r="G355" s="11" t="s">
        <v>64</v>
      </c>
      <c r="H355" s="11" t="s">
        <v>65</v>
      </c>
      <c r="I355" s="11">
        <v>40.826102157437802</v>
      </c>
      <c r="J355" s="11">
        <v>-73.777373575578096</v>
      </c>
      <c r="K355" s="11">
        <v>249</v>
      </c>
      <c r="L355" s="11">
        <v>7.4279181090061401</v>
      </c>
      <c r="M355" s="11">
        <v>59.226000143194703</v>
      </c>
      <c r="N355" s="11" t="s">
        <v>57</v>
      </c>
      <c r="O355" s="11" t="s">
        <v>60</v>
      </c>
      <c r="P355" s="11">
        <v>0</v>
      </c>
      <c r="Q355" s="11">
        <v>-0.21605857850458099</v>
      </c>
      <c r="R355" s="11">
        <v>70</v>
      </c>
      <c r="S355" s="11">
        <v>14</v>
      </c>
      <c r="T355" s="11">
        <v>243.26225612050601</v>
      </c>
      <c r="U355" s="11">
        <v>20.240189208251198</v>
      </c>
      <c r="V355" s="11" t="s">
        <v>56</v>
      </c>
    </row>
    <row r="356" spans="1:22" x14ac:dyDescent="0.3">
      <c r="A356" s="9">
        <v>45353.229166666701</v>
      </c>
      <c r="B356" s="10">
        <v>45353</v>
      </c>
      <c r="C356" s="11">
        <v>2024</v>
      </c>
      <c r="D356" s="11">
        <v>3</v>
      </c>
      <c r="E356" s="11">
        <v>2</v>
      </c>
      <c r="F356" s="11">
        <v>5</v>
      </c>
      <c r="G356" s="11" t="s">
        <v>64</v>
      </c>
      <c r="H356" s="11" t="s">
        <v>65</v>
      </c>
      <c r="I356" s="11">
        <v>40.701623107587501</v>
      </c>
      <c r="J356" s="11">
        <v>-73.950287869642295</v>
      </c>
      <c r="K356" s="11">
        <v>89</v>
      </c>
      <c r="L356" s="11">
        <v>50.871344700578902</v>
      </c>
      <c r="M356" s="11">
        <v>20.027900617316799</v>
      </c>
      <c r="N356" s="11" t="s">
        <v>59</v>
      </c>
      <c r="O356" s="11" t="s">
        <v>58</v>
      </c>
      <c r="P356" s="11">
        <v>0</v>
      </c>
      <c r="Q356" s="11">
        <v>-0.79445447853484297</v>
      </c>
      <c r="R356" s="11">
        <v>93</v>
      </c>
      <c r="S356" s="11">
        <v>12</v>
      </c>
      <c r="T356" s="11">
        <v>430.089660124766</v>
      </c>
      <c r="U356" s="11">
        <v>20.471589920651599</v>
      </c>
      <c r="V356" s="11" t="s">
        <v>62</v>
      </c>
    </row>
    <row r="357" spans="1:22" x14ac:dyDescent="0.3">
      <c r="A357" s="9">
        <v>45353.232638888898</v>
      </c>
      <c r="B357" s="10">
        <v>45353</v>
      </c>
      <c r="C357" s="11">
        <v>2024</v>
      </c>
      <c r="D357" s="11">
        <v>3</v>
      </c>
      <c r="E357" s="11">
        <v>2</v>
      </c>
      <c r="F357" s="11">
        <v>5</v>
      </c>
      <c r="G357" s="11" t="s">
        <v>64</v>
      </c>
      <c r="H357" s="11" t="s">
        <v>65</v>
      </c>
      <c r="I357" s="11">
        <v>40.723975334413197</v>
      </c>
      <c r="J357" s="11">
        <v>-73.763831600068301</v>
      </c>
      <c r="K357" s="11">
        <v>114</v>
      </c>
      <c r="L357" s="11">
        <v>32.7338133342801</v>
      </c>
      <c r="M357" s="11">
        <v>31.221188469932699</v>
      </c>
      <c r="N357" s="11" t="s">
        <v>57</v>
      </c>
      <c r="O357" s="11" t="s">
        <v>60</v>
      </c>
      <c r="P357" s="11">
        <v>0</v>
      </c>
      <c r="Q357" s="11">
        <v>8.5485175751617001E-2</v>
      </c>
      <c r="R357" s="11">
        <v>12</v>
      </c>
      <c r="S357" s="11">
        <v>19</v>
      </c>
      <c r="T357" s="11">
        <v>438.64367186718403</v>
      </c>
      <c r="U357" s="11">
        <v>10.9930082688174</v>
      </c>
      <c r="V357" s="11" t="s">
        <v>63</v>
      </c>
    </row>
    <row r="358" spans="1:22" x14ac:dyDescent="0.3">
      <c r="A358" s="9">
        <v>45353.236111111102</v>
      </c>
      <c r="B358" s="10">
        <v>45353</v>
      </c>
      <c r="C358" s="11">
        <v>2024</v>
      </c>
      <c r="D358" s="11">
        <v>3</v>
      </c>
      <c r="E358" s="11">
        <v>2</v>
      </c>
      <c r="F358" s="11">
        <v>5</v>
      </c>
      <c r="G358" s="11" t="s">
        <v>64</v>
      </c>
      <c r="H358" s="11" t="s">
        <v>65</v>
      </c>
      <c r="I358" s="11">
        <v>40.703028779732499</v>
      </c>
      <c r="J358" s="11">
        <v>-73.977090690139207</v>
      </c>
      <c r="K358" s="11">
        <v>182</v>
      </c>
      <c r="L358" s="11">
        <v>21.371470385556002</v>
      </c>
      <c r="M358" s="11">
        <v>26.6829078835543</v>
      </c>
      <c r="N358" s="11" t="s">
        <v>57</v>
      </c>
      <c r="O358" s="11" t="s">
        <v>60</v>
      </c>
      <c r="P358" s="11">
        <v>0</v>
      </c>
      <c r="Q358" s="11">
        <v>-4.6944185500051097E-2</v>
      </c>
      <c r="R358" s="11">
        <v>9</v>
      </c>
      <c r="S358" s="11">
        <v>27</v>
      </c>
      <c r="T358" s="11">
        <v>253.23865564822501</v>
      </c>
      <c r="U358" s="11">
        <v>18.614859495641401</v>
      </c>
      <c r="V358" s="11" t="s">
        <v>63</v>
      </c>
    </row>
    <row r="359" spans="1:22" x14ac:dyDescent="0.3">
      <c r="A359" s="9">
        <v>45353.239583333299</v>
      </c>
      <c r="B359" s="10">
        <v>45353</v>
      </c>
      <c r="C359" s="11">
        <v>2024</v>
      </c>
      <c r="D359" s="11">
        <v>3</v>
      </c>
      <c r="E359" s="11">
        <v>2</v>
      </c>
      <c r="F359" s="11">
        <v>5</v>
      </c>
      <c r="G359" s="11" t="s">
        <v>64</v>
      </c>
      <c r="H359" s="11" t="s">
        <v>65</v>
      </c>
      <c r="I359" s="11">
        <v>40.764511852734103</v>
      </c>
      <c r="J359" s="11">
        <v>-73.857286171214199</v>
      </c>
      <c r="K359" s="11">
        <v>271</v>
      </c>
      <c r="L359" s="11">
        <v>56.882975552443298</v>
      </c>
      <c r="M359" s="11">
        <v>38.377454878746001</v>
      </c>
      <c r="N359" s="11" t="s">
        <v>59</v>
      </c>
      <c r="O359" s="11" t="s">
        <v>61</v>
      </c>
      <c r="P359" s="11">
        <v>0</v>
      </c>
      <c r="Q359" s="11">
        <v>0.68287881470885903</v>
      </c>
      <c r="R359" s="11">
        <v>2</v>
      </c>
      <c r="S359" s="11">
        <v>39</v>
      </c>
      <c r="T359" s="11">
        <v>423.806404319443</v>
      </c>
      <c r="U359" s="11">
        <v>27.2558316265252</v>
      </c>
      <c r="V359" s="11" t="s">
        <v>56</v>
      </c>
    </row>
    <row r="360" spans="1:22" x14ac:dyDescent="0.3">
      <c r="A360" s="9">
        <v>45353.243055555598</v>
      </c>
      <c r="B360" s="10">
        <v>45353</v>
      </c>
      <c r="C360" s="11">
        <v>2024</v>
      </c>
      <c r="D360" s="11">
        <v>3</v>
      </c>
      <c r="E360" s="11">
        <v>2</v>
      </c>
      <c r="F360" s="11">
        <v>5</v>
      </c>
      <c r="G360" s="11" t="s">
        <v>64</v>
      </c>
      <c r="H360" s="11" t="s">
        <v>65</v>
      </c>
      <c r="I360" s="11">
        <v>40.7406917123159</v>
      </c>
      <c r="J360" s="11">
        <v>-73.726251495741394</v>
      </c>
      <c r="K360" s="11">
        <v>110</v>
      </c>
      <c r="L360" s="11">
        <v>48.445856780579099</v>
      </c>
      <c r="M360" s="11">
        <v>98.925351503371601</v>
      </c>
      <c r="N360" s="11" t="s">
        <v>54</v>
      </c>
      <c r="O360" s="11" t="s">
        <v>60</v>
      </c>
      <c r="P360" s="11">
        <v>0</v>
      </c>
      <c r="Q360" s="11">
        <v>0.30105970407945298</v>
      </c>
      <c r="R360" s="11">
        <v>44</v>
      </c>
      <c r="S360" s="11">
        <v>3</v>
      </c>
      <c r="T360" s="11">
        <v>79.095702276075599</v>
      </c>
      <c r="U360" s="11">
        <v>8.5086414961818804</v>
      </c>
      <c r="V360" s="11" t="s">
        <v>56</v>
      </c>
    </row>
    <row r="361" spans="1:22" x14ac:dyDescent="0.3">
      <c r="A361" s="9">
        <v>45353.246527777803</v>
      </c>
      <c r="B361" s="10">
        <v>45353</v>
      </c>
      <c r="C361" s="11">
        <v>2024</v>
      </c>
      <c r="D361" s="11">
        <v>3</v>
      </c>
      <c r="E361" s="11">
        <v>2</v>
      </c>
      <c r="F361" s="11">
        <v>5</v>
      </c>
      <c r="G361" s="11" t="s">
        <v>64</v>
      </c>
      <c r="H361" s="11" t="s">
        <v>65</v>
      </c>
      <c r="I361" s="11">
        <v>40.803361683204201</v>
      </c>
      <c r="J361" s="11">
        <v>-73.877127991647399</v>
      </c>
      <c r="K361" s="11">
        <v>123</v>
      </c>
      <c r="L361" s="11">
        <v>55.595288332362898</v>
      </c>
      <c r="M361" s="11">
        <v>85.713930871537102</v>
      </c>
      <c r="N361" s="11" t="s">
        <v>57</v>
      </c>
      <c r="O361" s="11" t="s">
        <v>60</v>
      </c>
      <c r="P361" s="11">
        <v>0</v>
      </c>
      <c r="Q361" s="11">
        <v>0.95653651714724997</v>
      </c>
      <c r="R361" s="11">
        <v>51</v>
      </c>
      <c r="S361" s="11">
        <v>15</v>
      </c>
      <c r="T361" s="11">
        <v>128.28201839568101</v>
      </c>
      <c r="U361" s="11">
        <v>20.115261557239499</v>
      </c>
      <c r="V361" s="11" t="s">
        <v>56</v>
      </c>
    </row>
    <row r="362" spans="1:22" x14ac:dyDescent="0.3">
      <c r="A362" s="9">
        <v>45353.25</v>
      </c>
      <c r="B362" s="10">
        <v>45353</v>
      </c>
      <c r="C362" s="11">
        <v>2024</v>
      </c>
      <c r="D362" s="11">
        <v>3</v>
      </c>
      <c r="E362" s="11">
        <v>2</v>
      </c>
      <c r="F362" s="11">
        <v>6</v>
      </c>
      <c r="G362" s="11" t="s">
        <v>64</v>
      </c>
      <c r="H362" s="11" t="s">
        <v>65</v>
      </c>
      <c r="I362" s="11">
        <v>40.652682126795</v>
      </c>
      <c r="J362" s="11">
        <v>-73.881531095957499</v>
      </c>
      <c r="K362" s="11">
        <v>270</v>
      </c>
      <c r="L362" s="11">
        <v>34.663476944758102</v>
      </c>
      <c r="M362" s="11">
        <v>71.718920189322603</v>
      </c>
      <c r="N362" s="11" t="s">
        <v>57</v>
      </c>
      <c r="O362" s="11" t="s">
        <v>61</v>
      </c>
      <c r="P362" s="11">
        <v>0</v>
      </c>
      <c r="Q362" s="11">
        <v>0.59497365890401099</v>
      </c>
      <c r="R362" s="11">
        <v>79</v>
      </c>
      <c r="S362" s="11">
        <v>10</v>
      </c>
      <c r="T362" s="11">
        <v>344.79706757978698</v>
      </c>
      <c r="U362" s="11">
        <v>25.086339634515401</v>
      </c>
      <c r="V362" s="11" t="s">
        <v>56</v>
      </c>
    </row>
    <row r="363" spans="1:22" x14ac:dyDescent="0.3">
      <c r="A363" s="9">
        <v>45353.253472222197</v>
      </c>
      <c r="B363" s="10">
        <v>45353</v>
      </c>
      <c r="C363" s="11">
        <v>2024</v>
      </c>
      <c r="D363" s="11">
        <v>3</v>
      </c>
      <c r="E363" s="11">
        <v>2</v>
      </c>
      <c r="F363" s="11">
        <v>6</v>
      </c>
      <c r="G363" s="11" t="s">
        <v>64</v>
      </c>
      <c r="H363" s="11" t="s">
        <v>65</v>
      </c>
      <c r="I363" s="11">
        <v>40.627042111991699</v>
      </c>
      <c r="J363" s="11">
        <v>-73.794547579028205</v>
      </c>
      <c r="K363" s="11">
        <v>110</v>
      </c>
      <c r="L363" s="11">
        <v>68.376701307065005</v>
      </c>
      <c r="M363" s="11">
        <v>25.763556280580399</v>
      </c>
      <c r="N363" s="11" t="s">
        <v>59</v>
      </c>
      <c r="O363" s="11" t="s">
        <v>55</v>
      </c>
      <c r="P363" s="11">
        <v>0</v>
      </c>
      <c r="Q363" s="11">
        <v>-0.68782079328321799</v>
      </c>
      <c r="R363" s="11">
        <v>6</v>
      </c>
      <c r="S363" s="11">
        <v>6</v>
      </c>
      <c r="T363" s="11">
        <v>337.94399361435399</v>
      </c>
      <c r="U363" s="11">
        <v>17.055354578012601</v>
      </c>
      <c r="V363" s="11" t="s">
        <v>63</v>
      </c>
    </row>
    <row r="364" spans="1:22" x14ac:dyDescent="0.3">
      <c r="A364" s="9">
        <v>45353.256944444503</v>
      </c>
      <c r="B364" s="10">
        <v>45353</v>
      </c>
      <c r="C364" s="11">
        <v>2024</v>
      </c>
      <c r="D364" s="11">
        <v>3</v>
      </c>
      <c r="E364" s="11">
        <v>2</v>
      </c>
      <c r="F364" s="11">
        <v>6</v>
      </c>
      <c r="G364" s="11" t="s">
        <v>64</v>
      </c>
      <c r="H364" s="11" t="s">
        <v>65</v>
      </c>
      <c r="I364" s="11">
        <v>40.754154275202701</v>
      </c>
      <c r="J364" s="11">
        <v>-73.829987783621903</v>
      </c>
      <c r="K364" s="11">
        <v>40</v>
      </c>
      <c r="L364" s="11">
        <v>16.0658337571335</v>
      </c>
      <c r="M364" s="11">
        <v>67.150069594100799</v>
      </c>
      <c r="N364" s="11" t="s">
        <v>59</v>
      </c>
      <c r="O364" s="11" t="s">
        <v>58</v>
      </c>
      <c r="P364" s="11">
        <v>0</v>
      </c>
      <c r="Q364" s="11">
        <v>-0.95275168141856903</v>
      </c>
      <c r="R364" s="11">
        <v>76</v>
      </c>
      <c r="S364" s="11">
        <v>26</v>
      </c>
      <c r="T364" s="11">
        <v>94.878139511660294</v>
      </c>
      <c r="U364" s="11">
        <v>28.7800977069782</v>
      </c>
      <c r="V364" s="11" t="s">
        <v>56</v>
      </c>
    </row>
    <row r="365" spans="1:22" x14ac:dyDescent="0.3">
      <c r="A365" s="9">
        <v>45353.260416666701</v>
      </c>
      <c r="B365" s="10">
        <v>45353</v>
      </c>
      <c r="C365" s="11">
        <v>2024</v>
      </c>
      <c r="D365" s="11">
        <v>3</v>
      </c>
      <c r="E365" s="11">
        <v>2</v>
      </c>
      <c r="F365" s="11">
        <v>6</v>
      </c>
      <c r="G365" s="11" t="s">
        <v>64</v>
      </c>
      <c r="H365" s="11" t="s">
        <v>65</v>
      </c>
      <c r="I365" s="11">
        <v>40.742475187174001</v>
      </c>
      <c r="J365" s="11">
        <v>-73.759973256681306</v>
      </c>
      <c r="K365" s="11">
        <v>82</v>
      </c>
      <c r="L365" s="11">
        <v>33.650458110025802</v>
      </c>
      <c r="M365" s="11">
        <v>17.027549836553501</v>
      </c>
      <c r="N365" s="11" t="s">
        <v>57</v>
      </c>
      <c r="O365" s="11" t="s">
        <v>58</v>
      </c>
      <c r="P365" s="11">
        <v>1</v>
      </c>
      <c r="Q365" s="11">
        <v>0.482674899344474</v>
      </c>
      <c r="R365" s="11">
        <v>55</v>
      </c>
      <c r="S365" s="11">
        <v>47</v>
      </c>
      <c r="T365" s="11">
        <v>174.04289444229499</v>
      </c>
      <c r="U365" s="11">
        <v>28.521766770619699</v>
      </c>
      <c r="V365" s="11" t="s">
        <v>56</v>
      </c>
    </row>
    <row r="366" spans="1:22" x14ac:dyDescent="0.3">
      <c r="A366" s="9">
        <v>45353.263888888898</v>
      </c>
      <c r="B366" s="10">
        <v>45353</v>
      </c>
      <c r="C366" s="11">
        <v>2024</v>
      </c>
      <c r="D366" s="11">
        <v>3</v>
      </c>
      <c r="E366" s="11">
        <v>2</v>
      </c>
      <c r="F366" s="11">
        <v>6</v>
      </c>
      <c r="G366" s="11" t="s">
        <v>64</v>
      </c>
      <c r="H366" s="11" t="s">
        <v>65</v>
      </c>
      <c r="I366" s="11">
        <v>40.757551224034799</v>
      </c>
      <c r="J366" s="11">
        <v>-73.763395375690607</v>
      </c>
      <c r="K366" s="11">
        <v>129</v>
      </c>
      <c r="L366" s="11">
        <v>71.519032397488999</v>
      </c>
      <c r="M366" s="11">
        <v>10.5500573194259</v>
      </c>
      <c r="N366" s="11" t="s">
        <v>59</v>
      </c>
      <c r="O366" s="11" t="s">
        <v>58</v>
      </c>
      <c r="P366" s="11">
        <v>0</v>
      </c>
      <c r="Q366" s="11">
        <v>0.51178814639057302</v>
      </c>
      <c r="R366" s="11">
        <v>71</v>
      </c>
      <c r="S366" s="11">
        <v>6</v>
      </c>
      <c r="T366" s="11">
        <v>462.32879160691903</v>
      </c>
      <c r="U366" s="11">
        <v>19.9332841444857</v>
      </c>
      <c r="V366" s="11" t="s">
        <v>63</v>
      </c>
    </row>
    <row r="367" spans="1:22" x14ac:dyDescent="0.3">
      <c r="A367" s="9">
        <v>45353.267361111102</v>
      </c>
      <c r="B367" s="10">
        <v>45353</v>
      </c>
      <c r="C367" s="11">
        <v>2024</v>
      </c>
      <c r="D367" s="11">
        <v>3</v>
      </c>
      <c r="E367" s="11">
        <v>2</v>
      </c>
      <c r="F367" s="11">
        <v>6</v>
      </c>
      <c r="G367" s="11" t="s">
        <v>64</v>
      </c>
      <c r="H367" s="11" t="s">
        <v>65</v>
      </c>
      <c r="I367" s="11">
        <v>40.718904311387597</v>
      </c>
      <c r="J367" s="11">
        <v>-73.876103204854303</v>
      </c>
      <c r="K367" s="11">
        <v>156</v>
      </c>
      <c r="L367" s="11">
        <v>62.708777759951502</v>
      </c>
      <c r="M367" s="11">
        <v>49.419326686735999</v>
      </c>
      <c r="N367" s="11" t="s">
        <v>59</v>
      </c>
      <c r="O367" s="11" t="s">
        <v>60</v>
      </c>
      <c r="P367" s="11">
        <v>0</v>
      </c>
      <c r="Q367" s="11">
        <v>-3.6947340784005002E-2</v>
      </c>
      <c r="R367" s="11">
        <v>8</v>
      </c>
      <c r="S367" s="11">
        <v>42</v>
      </c>
      <c r="T367" s="11">
        <v>57.153141379252602</v>
      </c>
      <c r="U367" s="11">
        <v>12.6266200527451</v>
      </c>
      <c r="V367" s="11" t="s">
        <v>63</v>
      </c>
    </row>
    <row r="368" spans="1:22" x14ac:dyDescent="0.3">
      <c r="A368" s="9">
        <v>45353.270833333299</v>
      </c>
      <c r="B368" s="10">
        <v>45353</v>
      </c>
      <c r="C368" s="11">
        <v>2024</v>
      </c>
      <c r="D368" s="11">
        <v>3</v>
      </c>
      <c r="E368" s="11">
        <v>2</v>
      </c>
      <c r="F368" s="11">
        <v>6</v>
      </c>
      <c r="G368" s="11" t="s">
        <v>64</v>
      </c>
      <c r="H368" s="11" t="s">
        <v>65</v>
      </c>
      <c r="I368" s="11">
        <v>40.660088487924398</v>
      </c>
      <c r="J368" s="11">
        <v>-73.778566908040702</v>
      </c>
      <c r="K368" s="11">
        <v>237</v>
      </c>
      <c r="L368" s="11">
        <v>78.143340748845304</v>
      </c>
      <c r="M368" s="11">
        <v>18.206267411436599</v>
      </c>
      <c r="N368" s="11" t="s">
        <v>57</v>
      </c>
      <c r="O368" s="11" t="s">
        <v>60</v>
      </c>
      <c r="P368" s="11">
        <v>0</v>
      </c>
      <c r="Q368" s="11">
        <v>-0.73323068970005301</v>
      </c>
      <c r="R368" s="11">
        <v>53</v>
      </c>
      <c r="S368" s="11">
        <v>31</v>
      </c>
      <c r="T368" s="11">
        <v>120.69663191871</v>
      </c>
      <c r="U368" s="11">
        <v>18.505242833884001</v>
      </c>
      <c r="V368" s="11" t="s">
        <v>56</v>
      </c>
    </row>
    <row r="369" spans="1:22" x14ac:dyDescent="0.3">
      <c r="A369" s="9">
        <v>45353.274305555598</v>
      </c>
      <c r="B369" s="10">
        <v>45353</v>
      </c>
      <c r="C369" s="11">
        <v>2024</v>
      </c>
      <c r="D369" s="11">
        <v>3</v>
      </c>
      <c r="E369" s="11">
        <v>2</v>
      </c>
      <c r="F369" s="11">
        <v>6</v>
      </c>
      <c r="G369" s="11" t="s">
        <v>64</v>
      </c>
      <c r="H369" s="11" t="s">
        <v>65</v>
      </c>
      <c r="I369" s="11">
        <v>40.604681340971297</v>
      </c>
      <c r="J369" s="11">
        <v>-73.886684239596903</v>
      </c>
      <c r="K369" s="11">
        <v>197</v>
      </c>
      <c r="L369" s="11">
        <v>70.243757056178197</v>
      </c>
      <c r="M369" s="11">
        <v>57.927445001432901</v>
      </c>
      <c r="N369" s="11" t="s">
        <v>59</v>
      </c>
      <c r="O369" s="11" t="s">
        <v>55</v>
      </c>
      <c r="P369" s="11">
        <v>0</v>
      </c>
      <c r="Q369" s="11">
        <v>-5.4306187675513498E-2</v>
      </c>
      <c r="R369" s="11">
        <v>35</v>
      </c>
      <c r="S369" s="11">
        <v>22</v>
      </c>
      <c r="T369" s="11">
        <v>477.80471017593999</v>
      </c>
      <c r="U369" s="11">
        <v>24.865531724658801</v>
      </c>
      <c r="V369" s="11" t="s">
        <v>63</v>
      </c>
    </row>
    <row r="370" spans="1:22" x14ac:dyDescent="0.3">
      <c r="A370" s="9">
        <v>45353.277777777803</v>
      </c>
      <c r="B370" s="10">
        <v>45353</v>
      </c>
      <c r="C370" s="11">
        <v>2024</v>
      </c>
      <c r="D370" s="11">
        <v>3</v>
      </c>
      <c r="E370" s="11">
        <v>2</v>
      </c>
      <c r="F370" s="11">
        <v>6</v>
      </c>
      <c r="G370" s="11" t="s">
        <v>64</v>
      </c>
      <c r="H370" s="11" t="s">
        <v>65</v>
      </c>
      <c r="I370" s="11">
        <v>40.827348123502702</v>
      </c>
      <c r="J370" s="11">
        <v>-73.937312042490703</v>
      </c>
      <c r="K370" s="11">
        <v>251</v>
      </c>
      <c r="L370" s="11">
        <v>26.1291292078091</v>
      </c>
      <c r="M370" s="11">
        <v>33.632252817325103</v>
      </c>
      <c r="N370" s="11" t="s">
        <v>54</v>
      </c>
      <c r="O370" s="11" t="s">
        <v>60</v>
      </c>
      <c r="P370" s="11">
        <v>0</v>
      </c>
      <c r="Q370" s="11">
        <v>0.22209986399906501</v>
      </c>
      <c r="R370" s="11">
        <v>75</v>
      </c>
      <c r="S370" s="11">
        <v>28</v>
      </c>
      <c r="T370" s="11">
        <v>303.03068121047897</v>
      </c>
      <c r="U370" s="11">
        <v>11.878601082535599</v>
      </c>
      <c r="V370" s="11" t="s">
        <v>56</v>
      </c>
    </row>
    <row r="371" spans="1:22" x14ac:dyDescent="0.3">
      <c r="A371" s="9">
        <v>45353.28125</v>
      </c>
      <c r="B371" s="10">
        <v>45353</v>
      </c>
      <c r="C371" s="11">
        <v>2024</v>
      </c>
      <c r="D371" s="11">
        <v>3</v>
      </c>
      <c r="E371" s="11">
        <v>2</v>
      </c>
      <c r="F371" s="11">
        <v>6</v>
      </c>
      <c r="G371" s="11" t="s">
        <v>64</v>
      </c>
      <c r="H371" s="11" t="s">
        <v>65</v>
      </c>
      <c r="I371" s="11">
        <v>40.610373980409101</v>
      </c>
      <c r="J371" s="11">
        <v>-73.915812251866996</v>
      </c>
      <c r="K371" s="11">
        <v>186</v>
      </c>
      <c r="L371" s="11">
        <v>44.643050844021701</v>
      </c>
      <c r="M371" s="11">
        <v>32.788725015924904</v>
      </c>
      <c r="N371" s="11" t="s">
        <v>59</v>
      </c>
      <c r="O371" s="11" t="s">
        <v>61</v>
      </c>
      <c r="P371" s="11">
        <v>0</v>
      </c>
      <c r="Q371" s="11">
        <v>-0.96067936330322301</v>
      </c>
      <c r="R371" s="11">
        <v>77</v>
      </c>
      <c r="S371" s="11">
        <v>26</v>
      </c>
      <c r="T371" s="11">
        <v>102.56512777792599</v>
      </c>
      <c r="U371" s="11">
        <v>28.067914957907501</v>
      </c>
      <c r="V371" s="11" t="s">
        <v>63</v>
      </c>
    </row>
    <row r="372" spans="1:22" x14ac:dyDescent="0.3">
      <c r="A372" s="9">
        <v>45353.284722222197</v>
      </c>
      <c r="B372" s="10">
        <v>45353</v>
      </c>
      <c r="C372" s="11">
        <v>2024</v>
      </c>
      <c r="D372" s="11">
        <v>3</v>
      </c>
      <c r="E372" s="11">
        <v>2</v>
      </c>
      <c r="F372" s="11">
        <v>6</v>
      </c>
      <c r="G372" s="11" t="s">
        <v>64</v>
      </c>
      <c r="H372" s="11" t="s">
        <v>65</v>
      </c>
      <c r="I372" s="11">
        <v>40.830688783766803</v>
      </c>
      <c r="J372" s="11">
        <v>-73.990672811134601</v>
      </c>
      <c r="K372" s="11">
        <v>82</v>
      </c>
      <c r="L372" s="11">
        <v>77.681238980761293</v>
      </c>
      <c r="M372" s="11">
        <v>98.939111708101706</v>
      </c>
      <c r="N372" s="11" t="s">
        <v>57</v>
      </c>
      <c r="O372" s="11" t="s">
        <v>58</v>
      </c>
      <c r="P372" s="11">
        <v>0</v>
      </c>
      <c r="Q372" s="11">
        <v>-2.4649071756758002E-2</v>
      </c>
      <c r="R372" s="11">
        <v>93</v>
      </c>
      <c r="S372" s="11">
        <v>21</v>
      </c>
      <c r="T372" s="11">
        <v>416.33764657053098</v>
      </c>
      <c r="U372" s="11">
        <v>8.5637769867169897</v>
      </c>
      <c r="V372" s="11" t="s">
        <v>56</v>
      </c>
    </row>
    <row r="373" spans="1:22" x14ac:dyDescent="0.3">
      <c r="A373" s="9">
        <v>45353.288194444503</v>
      </c>
      <c r="B373" s="10">
        <v>45353</v>
      </c>
      <c r="C373" s="11">
        <v>2024</v>
      </c>
      <c r="D373" s="11">
        <v>3</v>
      </c>
      <c r="E373" s="11">
        <v>2</v>
      </c>
      <c r="F373" s="11">
        <v>6</v>
      </c>
      <c r="G373" s="11" t="s">
        <v>64</v>
      </c>
      <c r="H373" s="11" t="s">
        <v>65</v>
      </c>
      <c r="I373" s="11">
        <v>40.8359291639632</v>
      </c>
      <c r="J373" s="11">
        <v>-73.903758779471204</v>
      </c>
      <c r="K373" s="11">
        <v>98</v>
      </c>
      <c r="L373" s="11">
        <v>38.526119228271803</v>
      </c>
      <c r="M373" s="11">
        <v>66.381337872723407</v>
      </c>
      <c r="N373" s="11" t="s">
        <v>57</v>
      </c>
      <c r="O373" s="11" t="s">
        <v>61</v>
      </c>
      <c r="P373" s="11">
        <v>0</v>
      </c>
      <c r="Q373" s="11">
        <v>-3.1200328057276499E-2</v>
      </c>
      <c r="R373" s="11">
        <v>5</v>
      </c>
      <c r="S373" s="11">
        <v>5</v>
      </c>
      <c r="T373" s="11">
        <v>88.725984233490607</v>
      </c>
      <c r="U373" s="11">
        <v>14.669627832190301</v>
      </c>
      <c r="V373" s="11" t="s">
        <v>63</v>
      </c>
    </row>
    <row r="374" spans="1:22" x14ac:dyDescent="0.3">
      <c r="A374" s="9">
        <v>45353.291666666701</v>
      </c>
      <c r="B374" s="10">
        <v>45353</v>
      </c>
      <c r="C374" s="11">
        <v>2024</v>
      </c>
      <c r="D374" s="11">
        <v>3</v>
      </c>
      <c r="E374" s="11">
        <v>2</v>
      </c>
      <c r="F374" s="11">
        <v>7</v>
      </c>
      <c r="G374" s="11" t="s">
        <v>64</v>
      </c>
      <c r="H374" s="11" t="s">
        <v>65</v>
      </c>
      <c r="I374" s="11">
        <v>40.743694080370297</v>
      </c>
      <c r="J374" s="11">
        <v>-73.750263034863494</v>
      </c>
      <c r="K374" s="11">
        <v>298</v>
      </c>
      <c r="L374" s="11">
        <v>57.9660222217382</v>
      </c>
      <c r="M374" s="11">
        <v>25.501778424371601</v>
      </c>
      <c r="N374" s="11" t="s">
        <v>54</v>
      </c>
      <c r="O374" s="11" t="s">
        <v>55</v>
      </c>
      <c r="P374" s="11">
        <v>0</v>
      </c>
      <c r="Q374" s="11">
        <v>-0.97281857380402503</v>
      </c>
      <c r="R374" s="11">
        <v>36</v>
      </c>
      <c r="S374" s="11">
        <v>41</v>
      </c>
      <c r="T374" s="11">
        <v>208.01611234253301</v>
      </c>
      <c r="U374" s="11">
        <v>13.7855821946038</v>
      </c>
      <c r="V374" s="11" t="s">
        <v>56</v>
      </c>
    </row>
    <row r="375" spans="1:22" x14ac:dyDescent="0.3">
      <c r="A375" s="9">
        <v>45353.295138888898</v>
      </c>
      <c r="B375" s="10">
        <v>45353</v>
      </c>
      <c r="C375" s="11">
        <v>2024</v>
      </c>
      <c r="D375" s="11">
        <v>3</v>
      </c>
      <c r="E375" s="11">
        <v>2</v>
      </c>
      <c r="F375" s="11">
        <v>7</v>
      </c>
      <c r="G375" s="11" t="s">
        <v>64</v>
      </c>
      <c r="H375" s="11" t="s">
        <v>65</v>
      </c>
      <c r="I375" s="11">
        <v>40.818819007483498</v>
      </c>
      <c r="J375" s="11">
        <v>-73.891292576854099</v>
      </c>
      <c r="K375" s="11">
        <v>21</v>
      </c>
      <c r="L375" s="11">
        <v>50.6875824197597</v>
      </c>
      <c r="M375" s="11">
        <v>47.798497503530399</v>
      </c>
      <c r="N375" s="11" t="s">
        <v>59</v>
      </c>
      <c r="O375" s="11" t="s">
        <v>55</v>
      </c>
      <c r="P375" s="11">
        <v>0</v>
      </c>
      <c r="Q375" s="11">
        <v>-0.452709225698739</v>
      </c>
      <c r="R375" s="11">
        <v>83</v>
      </c>
      <c r="S375" s="11">
        <v>44</v>
      </c>
      <c r="T375" s="11">
        <v>194.33102048246801</v>
      </c>
      <c r="U375" s="11">
        <v>10.9646916011407</v>
      </c>
      <c r="V375" s="11" t="s">
        <v>62</v>
      </c>
    </row>
    <row r="376" spans="1:22" x14ac:dyDescent="0.3">
      <c r="A376" s="9">
        <v>45353.298611111102</v>
      </c>
      <c r="B376" s="10">
        <v>45353</v>
      </c>
      <c r="C376" s="11">
        <v>2024</v>
      </c>
      <c r="D376" s="11">
        <v>3</v>
      </c>
      <c r="E376" s="11">
        <v>2</v>
      </c>
      <c r="F376" s="11">
        <v>7</v>
      </c>
      <c r="G376" s="11" t="s">
        <v>64</v>
      </c>
      <c r="H376" s="11" t="s">
        <v>65</v>
      </c>
      <c r="I376" s="11">
        <v>40.784389033999297</v>
      </c>
      <c r="J376" s="11">
        <v>-73.826934099843001</v>
      </c>
      <c r="K376" s="11">
        <v>79</v>
      </c>
      <c r="L376" s="11">
        <v>5.6010046583672901</v>
      </c>
      <c r="M376" s="11">
        <v>96.024279495849299</v>
      </c>
      <c r="N376" s="11" t="s">
        <v>57</v>
      </c>
      <c r="O376" s="11" t="s">
        <v>58</v>
      </c>
      <c r="P376" s="11">
        <v>0</v>
      </c>
      <c r="Q376" s="11">
        <v>0.30362053883458301</v>
      </c>
      <c r="R376" s="11">
        <v>31</v>
      </c>
      <c r="S376" s="11">
        <v>42</v>
      </c>
      <c r="T376" s="11">
        <v>285.82998693898099</v>
      </c>
      <c r="U376" s="11">
        <v>21.669231395570002</v>
      </c>
      <c r="V376" s="11" t="s">
        <v>56</v>
      </c>
    </row>
    <row r="377" spans="1:22" x14ac:dyDescent="0.3">
      <c r="A377" s="9">
        <v>45353.302083333299</v>
      </c>
      <c r="B377" s="10">
        <v>45353</v>
      </c>
      <c r="C377" s="11">
        <v>2024</v>
      </c>
      <c r="D377" s="11">
        <v>3</v>
      </c>
      <c r="E377" s="11">
        <v>2</v>
      </c>
      <c r="F377" s="11">
        <v>7</v>
      </c>
      <c r="G377" s="11" t="s">
        <v>64</v>
      </c>
      <c r="H377" s="11" t="s">
        <v>65</v>
      </c>
      <c r="I377" s="11">
        <v>40.7193716450031</v>
      </c>
      <c r="J377" s="11">
        <v>-73.9212809938779</v>
      </c>
      <c r="K377" s="11">
        <v>135</v>
      </c>
      <c r="L377" s="11">
        <v>62.879716157243301</v>
      </c>
      <c r="M377" s="11">
        <v>25.834184853268098</v>
      </c>
      <c r="N377" s="11" t="s">
        <v>57</v>
      </c>
      <c r="O377" s="11" t="s">
        <v>60</v>
      </c>
      <c r="P377" s="11">
        <v>0</v>
      </c>
      <c r="Q377" s="11">
        <v>2.6252244907313201E-2</v>
      </c>
      <c r="R377" s="11">
        <v>53</v>
      </c>
      <c r="S377" s="11">
        <v>40</v>
      </c>
      <c r="T377" s="11">
        <v>301.35233822646899</v>
      </c>
      <c r="U377" s="11">
        <v>11.158838726811</v>
      </c>
      <c r="V377" s="11" t="s">
        <v>63</v>
      </c>
    </row>
    <row r="378" spans="1:22" x14ac:dyDescent="0.3">
      <c r="A378" s="9">
        <v>45353.305555555598</v>
      </c>
      <c r="B378" s="10">
        <v>45353</v>
      </c>
      <c r="C378" s="11">
        <v>2024</v>
      </c>
      <c r="D378" s="11">
        <v>3</v>
      </c>
      <c r="E378" s="11">
        <v>2</v>
      </c>
      <c r="F378" s="11">
        <v>7</v>
      </c>
      <c r="G378" s="11" t="s">
        <v>64</v>
      </c>
      <c r="H378" s="11" t="s">
        <v>65</v>
      </c>
      <c r="I378" s="11">
        <v>40.621980145070097</v>
      </c>
      <c r="J378" s="11">
        <v>-73.932417794376803</v>
      </c>
      <c r="K378" s="11">
        <v>100</v>
      </c>
      <c r="L378" s="11">
        <v>21.788570653937601</v>
      </c>
      <c r="M378" s="11">
        <v>17.7901445408516</v>
      </c>
      <c r="N378" s="11" t="s">
        <v>57</v>
      </c>
      <c r="O378" s="11" t="s">
        <v>60</v>
      </c>
      <c r="P378" s="11">
        <v>0</v>
      </c>
      <c r="Q378" s="11">
        <v>0.72949976739126399</v>
      </c>
      <c r="R378" s="11">
        <v>15</v>
      </c>
      <c r="S378" s="11">
        <v>37</v>
      </c>
      <c r="T378" s="11">
        <v>192.005305004305</v>
      </c>
      <c r="U378" s="11">
        <v>10.491071658724101</v>
      </c>
      <c r="V378" s="11" t="s">
        <v>63</v>
      </c>
    </row>
    <row r="379" spans="1:22" x14ac:dyDescent="0.3">
      <c r="A379" s="9">
        <v>45353.309027777803</v>
      </c>
      <c r="B379" s="10">
        <v>45353</v>
      </c>
      <c r="C379" s="11">
        <v>2024</v>
      </c>
      <c r="D379" s="11">
        <v>3</v>
      </c>
      <c r="E379" s="11">
        <v>2</v>
      </c>
      <c r="F379" s="11">
        <v>7</v>
      </c>
      <c r="G379" s="11" t="s">
        <v>64</v>
      </c>
      <c r="H379" s="11" t="s">
        <v>65</v>
      </c>
      <c r="I379" s="11">
        <v>40.663965711593498</v>
      </c>
      <c r="J379" s="11">
        <v>-73.735703201366405</v>
      </c>
      <c r="K379" s="11">
        <v>66</v>
      </c>
      <c r="L379" s="11">
        <v>25.994552335584501</v>
      </c>
      <c r="M379" s="11">
        <v>84.534225564002597</v>
      </c>
      <c r="N379" s="11" t="s">
        <v>54</v>
      </c>
      <c r="O379" s="11" t="s">
        <v>58</v>
      </c>
      <c r="P379" s="11">
        <v>0</v>
      </c>
      <c r="Q379" s="11">
        <v>0.77121756341874903</v>
      </c>
      <c r="R379" s="11">
        <v>7</v>
      </c>
      <c r="S379" s="11">
        <v>33</v>
      </c>
      <c r="T379" s="11">
        <v>331.72257178456601</v>
      </c>
      <c r="U379" s="11">
        <v>5.6214585426822401</v>
      </c>
      <c r="V379" s="11" t="s">
        <v>56</v>
      </c>
    </row>
    <row r="380" spans="1:22" x14ac:dyDescent="0.3">
      <c r="A380" s="9">
        <v>45353.3125</v>
      </c>
      <c r="B380" s="10">
        <v>45353</v>
      </c>
      <c r="C380" s="11">
        <v>2024</v>
      </c>
      <c r="D380" s="11">
        <v>3</v>
      </c>
      <c r="E380" s="11">
        <v>2</v>
      </c>
      <c r="F380" s="11">
        <v>7</v>
      </c>
      <c r="G380" s="11" t="s">
        <v>64</v>
      </c>
      <c r="H380" s="11" t="s">
        <v>65</v>
      </c>
      <c r="I380" s="11">
        <v>40.639737870792104</v>
      </c>
      <c r="J380" s="11">
        <v>-73.955468745304003</v>
      </c>
      <c r="K380" s="11">
        <v>41</v>
      </c>
      <c r="L380" s="11">
        <v>35.315254540709901</v>
      </c>
      <c r="M380" s="11">
        <v>17.2519805803332</v>
      </c>
      <c r="N380" s="11" t="s">
        <v>57</v>
      </c>
      <c r="O380" s="11" t="s">
        <v>61</v>
      </c>
      <c r="P380" s="11">
        <v>0</v>
      </c>
      <c r="Q380" s="11">
        <v>0.192122828943389</v>
      </c>
      <c r="R380" s="11">
        <v>50</v>
      </c>
      <c r="S380" s="11">
        <v>18</v>
      </c>
      <c r="T380" s="11">
        <v>422.93295899248</v>
      </c>
      <c r="U380" s="11">
        <v>10.619558374649399</v>
      </c>
      <c r="V380" s="11" t="s">
        <v>63</v>
      </c>
    </row>
    <row r="381" spans="1:22" x14ac:dyDescent="0.3">
      <c r="A381" s="9">
        <v>45353.315972222197</v>
      </c>
      <c r="B381" s="10">
        <v>45353</v>
      </c>
      <c r="C381" s="11">
        <v>2024</v>
      </c>
      <c r="D381" s="11">
        <v>3</v>
      </c>
      <c r="E381" s="11">
        <v>2</v>
      </c>
      <c r="F381" s="11">
        <v>7</v>
      </c>
      <c r="G381" s="11" t="s">
        <v>64</v>
      </c>
      <c r="H381" s="11" t="s">
        <v>65</v>
      </c>
      <c r="I381" s="11">
        <v>40.688613175607301</v>
      </c>
      <c r="J381" s="11">
        <v>-73.710353611769193</v>
      </c>
      <c r="K381" s="11">
        <v>131</v>
      </c>
      <c r="L381" s="11">
        <v>64.608772504177097</v>
      </c>
      <c r="M381" s="11">
        <v>75.869469646429707</v>
      </c>
      <c r="N381" s="11" t="s">
        <v>57</v>
      </c>
      <c r="O381" s="11" t="s">
        <v>55</v>
      </c>
      <c r="P381" s="11">
        <v>0</v>
      </c>
      <c r="Q381" s="11">
        <v>-0.20172044104862399</v>
      </c>
      <c r="R381" s="11">
        <v>16</v>
      </c>
      <c r="S381" s="11">
        <v>42</v>
      </c>
      <c r="T381" s="11">
        <v>281.56982880342298</v>
      </c>
      <c r="U381" s="11">
        <v>8.4570811222426592</v>
      </c>
      <c r="V381" s="11" t="s">
        <v>63</v>
      </c>
    </row>
    <row r="382" spans="1:22" x14ac:dyDescent="0.3">
      <c r="A382" s="9">
        <v>45353.319444444503</v>
      </c>
      <c r="B382" s="10">
        <v>45353</v>
      </c>
      <c r="C382" s="11">
        <v>2024</v>
      </c>
      <c r="D382" s="11">
        <v>3</v>
      </c>
      <c r="E382" s="11">
        <v>2</v>
      </c>
      <c r="F382" s="11">
        <v>7</v>
      </c>
      <c r="G382" s="11" t="s">
        <v>64</v>
      </c>
      <c r="H382" s="11" t="s">
        <v>65</v>
      </c>
      <c r="I382" s="11">
        <v>40.802031676788197</v>
      </c>
      <c r="J382" s="11">
        <v>-73.747929760115994</v>
      </c>
      <c r="K382" s="11">
        <v>119</v>
      </c>
      <c r="L382" s="11">
        <v>26.8263533539035</v>
      </c>
      <c r="M382" s="11">
        <v>74.836647012833893</v>
      </c>
      <c r="N382" s="11" t="s">
        <v>59</v>
      </c>
      <c r="O382" s="11" t="s">
        <v>55</v>
      </c>
      <c r="P382" s="11">
        <v>0</v>
      </c>
      <c r="Q382" s="11">
        <v>-0.97120786003058301</v>
      </c>
      <c r="R382" s="11">
        <v>20</v>
      </c>
      <c r="S382" s="11">
        <v>1</v>
      </c>
      <c r="T382" s="11">
        <v>282.44493252841897</v>
      </c>
      <c r="U382" s="11">
        <v>6.59662446603918</v>
      </c>
      <c r="V382" s="11" t="s">
        <v>63</v>
      </c>
    </row>
    <row r="383" spans="1:22" x14ac:dyDescent="0.3">
      <c r="A383" s="9">
        <v>45353.322916666701</v>
      </c>
      <c r="B383" s="10">
        <v>45353</v>
      </c>
      <c r="C383" s="11">
        <v>2024</v>
      </c>
      <c r="D383" s="11">
        <v>3</v>
      </c>
      <c r="E383" s="11">
        <v>2</v>
      </c>
      <c r="F383" s="11">
        <v>7</v>
      </c>
      <c r="G383" s="11" t="s">
        <v>64</v>
      </c>
      <c r="H383" s="11" t="s">
        <v>65</v>
      </c>
      <c r="I383" s="11">
        <v>40.806819356193202</v>
      </c>
      <c r="J383" s="11">
        <v>-73.741568331086796</v>
      </c>
      <c r="K383" s="11">
        <v>226</v>
      </c>
      <c r="L383" s="11">
        <v>24.090739022072199</v>
      </c>
      <c r="M383" s="11">
        <v>38.0974753097926</v>
      </c>
      <c r="N383" s="11" t="s">
        <v>57</v>
      </c>
      <c r="O383" s="11" t="s">
        <v>55</v>
      </c>
      <c r="P383" s="11">
        <v>0</v>
      </c>
      <c r="Q383" s="11">
        <v>0.97577761285973097</v>
      </c>
      <c r="R383" s="11">
        <v>27</v>
      </c>
      <c r="S383" s="11">
        <v>29</v>
      </c>
      <c r="T383" s="11">
        <v>352.32521651603003</v>
      </c>
      <c r="U383" s="11">
        <v>10.577364327406601</v>
      </c>
      <c r="V383" s="11" t="s">
        <v>56</v>
      </c>
    </row>
    <row r="384" spans="1:22" x14ac:dyDescent="0.3">
      <c r="A384" s="9">
        <v>45353.326388888898</v>
      </c>
      <c r="B384" s="10">
        <v>45353</v>
      </c>
      <c r="C384" s="11">
        <v>2024</v>
      </c>
      <c r="D384" s="11">
        <v>3</v>
      </c>
      <c r="E384" s="11">
        <v>2</v>
      </c>
      <c r="F384" s="11">
        <v>7</v>
      </c>
      <c r="G384" s="11" t="s">
        <v>64</v>
      </c>
      <c r="H384" s="11" t="s">
        <v>65</v>
      </c>
      <c r="I384" s="11">
        <v>40.751409935307798</v>
      </c>
      <c r="J384" s="11">
        <v>-73.979788463876105</v>
      </c>
      <c r="K384" s="11">
        <v>161</v>
      </c>
      <c r="L384" s="11">
        <v>56.902282716015002</v>
      </c>
      <c r="M384" s="11">
        <v>21.0243195191238</v>
      </c>
      <c r="N384" s="11" t="s">
        <v>59</v>
      </c>
      <c r="O384" s="11" t="s">
        <v>58</v>
      </c>
      <c r="P384" s="11">
        <v>0</v>
      </c>
      <c r="Q384" s="11">
        <v>0.90129629107490505</v>
      </c>
      <c r="R384" s="11">
        <v>91</v>
      </c>
      <c r="S384" s="11">
        <v>27</v>
      </c>
      <c r="T384" s="11">
        <v>372.82477002911497</v>
      </c>
      <c r="U384" s="11">
        <v>28.0117151147744</v>
      </c>
      <c r="V384" s="11" t="s">
        <v>63</v>
      </c>
    </row>
    <row r="385" spans="1:22" x14ac:dyDescent="0.3">
      <c r="A385" s="9">
        <v>45353.329861111102</v>
      </c>
      <c r="B385" s="10">
        <v>45353</v>
      </c>
      <c r="C385" s="11">
        <v>2024</v>
      </c>
      <c r="D385" s="11">
        <v>3</v>
      </c>
      <c r="E385" s="11">
        <v>2</v>
      </c>
      <c r="F385" s="11">
        <v>7</v>
      </c>
      <c r="G385" s="11" t="s">
        <v>64</v>
      </c>
      <c r="H385" s="11" t="s">
        <v>65</v>
      </c>
      <c r="I385" s="11">
        <v>40.661220370550403</v>
      </c>
      <c r="J385" s="11">
        <v>-73.991012720239198</v>
      </c>
      <c r="K385" s="11">
        <v>248</v>
      </c>
      <c r="L385" s="11">
        <v>6.4299980117633897</v>
      </c>
      <c r="M385" s="11">
        <v>16.626999298072899</v>
      </c>
      <c r="N385" s="11" t="s">
        <v>54</v>
      </c>
      <c r="O385" s="11" t="s">
        <v>60</v>
      </c>
      <c r="P385" s="11">
        <v>0</v>
      </c>
      <c r="Q385" s="11">
        <v>0.65627446269511802</v>
      </c>
      <c r="R385" s="11">
        <v>76</v>
      </c>
      <c r="S385" s="11">
        <v>30</v>
      </c>
      <c r="T385" s="11">
        <v>127.84385069375</v>
      </c>
      <c r="U385" s="11">
        <v>26.969021482012302</v>
      </c>
      <c r="V385" s="11" t="s">
        <v>56</v>
      </c>
    </row>
    <row r="386" spans="1:22" x14ac:dyDescent="0.3">
      <c r="A386" s="9">
        <v>45353.333333333299</v>
      </c>
      <c r="B386" s="10">
        <v>45353</v>
      </c>
      <c r="C386" s="11">
        <v>2024</v>
      </c>
      <c r="D386" s="11">
        <v>3</v>
      </c>
      <c r="E386" s="11">
        <v>2</v>
      </c>
      <c r="F386" s="11">
        <v>8</v>
      </c>
      <c r="G386" s="11" t="s">
        <v>64</v>
      </c>
      <c r="H386" s="11" t="s">
        <v>65</v>
      </c>
      <c r="I386" s="11">
        <v>40.8892934809029</v>
      </c>
      <c r="J386" s="11">
        <v>-73.724414808035604</v>
      </c>
      <c r="K386" s="11">
        <v>103</v>
      </c>
      <c r="L386" s="11">
        <v>15.1057747937434</v>
      </c>
      <c r="M386" s="11">
        <v>83.480381968996198</v>
      </c>
      <c r="N386" s="11" t="s">
        <v>59</v>
      </c>
      <c r="O386" s="11" t="s">
        <v>61</v>
      </c>
      <c r="P386" s="11">
        <v>0</v>
      </c>
      <c r="Q386" s="11">
        <v>0.66757948501124198</v>
      </c>
      <c r="R386" s="11">
        <v>44</v>
      </c>
      <c r="S386" s="11">
        <v>25</v>
      </c>
      <c r="T386" s="11">
        <v>307.66041386615001</v>
      </c>
      <c r="U386" s="11">
        <v>16.4004950405219</v>
      </c>
      <c r="V386" s="11" t="s">
        <v>56</v>
      </c>
    </row>
    <row r="387" spans="1:22" x14ac:dyDescent="0.3">
      <c r="A387" s="9">
        <v>45353.336805555598</v>
      </c>
      <c r="B387" s="10">
        <v>45353</v>
      </c>
      <c r="C387" s="11">
        <v>2024</v>
      </c>
      <c r="D387" s="11">
        <v>3</v>
      </c>
      <c r="E387" s="11">
        <v>2</v>
      </c>
      <c r="F387" s="11">
        <v>8</v>
      </c>
      <c r="G387" s="11" t="s">
        <v>64</v>
      </c>
      <c r="H387" s="11" t="s">
        <v>65</v>
      </c>
      <c r="I387" s="11">
        <v>40.7676947075539</v>
      </c>
      <c r="J387" s="11">
        <v>-73.837700008047506</v>
      </c>
      <c r="K387" s="11">
        <v>23</v>
      </c>
      <c r="L387" s="11">
        <v>10.559859023913001</v>
      </c>
      <c r="M387" s="11">
        <v>92.850612558814007</v>
      </c>
      <c r="N387" s="11" t="s">
        <v>57</v>
      </c>
      <c r="O387" s="11" t="s">
        <v>55</v>
      </c>
      <c r="P387" s="11">
        <v>1</v>
      </c>
      <c r="Q387" s="11">
        <v>0.65129852766332896</v>
      </c>
      <c r="R387" s="11">
        <v>76</v>
      </c>
      <c r="S387" s="11">
        <v>23</v>
      </c>
      <c r="T387" s="11">
        <v>299.78673540817903</v>
      </c>
      <c r="U387" s="11">
        <v>7.3543510056908001</v>
      </c>
      <c r="V387" s="11" t="s">
        <v>56</v>
      </c>
    </row>
    <row r="388" spans="1:22" x14ac:dyDescent="0.3">
      <c r="A388" s="9">
        <v>45353.340277777803</v>
      </c>
      <c r="B388" s="10">
        <v>45353</v>
      </c>
      <c r="C388" s="11">
        <v>2024</v>
      </c>
      <c r="D388" s="11">
        <v>3</v>
      </c>
      <c r="E388" s="11">
        <v>2</v>
      </c>
      <c r="F388" s="11">
        <v>8</v>
      </c>
      <c r="G388" s="11" t="s">
        <v>64</v>
      </c>
      <c r="H388" s="11" t="s">
        <v>65</v>
      </c>
      <c r="I388" s="11">
        <v>40.655699770080503</v>
      </c>
      <c r="J388" s="11">
        <v>-73.8557791910562</v>
      </c>
      <c r="K388" s="11">
        <v>150</v>
      </c>
      <c r="L388" s="11">
        <v>61.202517834302597</v>
      </c>
      <c r="M388" s="11">
        <v>36.248790162462697</v>
      </c>
      <c r="N388" s="11" t="s">
        <v>57</v>
      </c>
      <c r="O388" s="11" t="s">
        <v>55</v>
      </c>
      <c r="P388" s="11">
        <v>0</v>
      </c>
      <c r="Q388" s="11">
        <v>0.28321604677955198</v>
      </c>
      <c r="R388" s="11">
        <v>50</v>
      </c>
      <c r="S388" s="11">
        <v>4</v>
      </c>
      <c r="T388" s="11">
        <v>156.44908186675801</v>
      </c>
      <c r="U388" s="11">
        <v>19.6386896111906</v>
      </c>
      <c r="V388" s="11" t="s">
        <v>63</v>
      </c>
    </row>
    <row r="389" spans="1:22" x14ac:dyDescent="0.3">
      <c r="A389" s="9">
        <v>45353.34375</v>
      </c>
      <c r="B389" s="10">
        <v>45353</v>
      </c>
      <c r="C389" s="11">
        <v>2024</v>
      </c>
      <c r="D389" s="11">
        <v>3</v>
      </c>
      <c r="E389" s="11">
        <v>2</v>
      </c>
      <c r="F389" s="11">
        <v>8</v>
      </c>
      <c r="G389" s="11" t="s">
        <v>64</v>
      </c>
      <c r="H389" s="11" t="s">
        <v>65</v>
      </c>
      <c r="I389" s="11">
        <v>40.8918509248441</v>
      </c>
      <c r="J389" s="11">
        <v>-73.822859621797306</v>
      </c>
      <c r="K389" s="11">
        <v>83</v>
      </c>
      <c r="L389" s="11">
        <v>24.459972616918101</v>
      </c>
      <c r="M389" s="11">
        <v>35.1388264331325</v>
      </c>
      <c r="N389" s="11" t="s">
        <v>54</v>
      </c>
      <c r="O389" s="11" t="s">
        <v>61</v>
      </c>
      <c r="P389" s="11">
        <v>0</v>
      </c>
      <c r="Q389" s="11">
        <v>9.9304141492430498E-2</v>
      </c>
      <c r="R389" s="11">
        <v>72</v>
      </c>
      <c r="S389" s="11">
        <v>40</v>
      </c>
      <c r="T389" s="11">
        <v>289.52407505155702</v>
      </c>
      <c r="U389" s="11">
        <v>22.949692929811199</v>
      </c>
      <c r="V389" s="11" t="s">
        <v>63</v>
      </c>
    </row>
    <row r="390" spans="1:22" x14ac:dyDescent="0.3">
      <c r="A390" s="9">
        <v>45353.347222222197</v>
      </c>
      <c r="B390" s="10">
        <v>45353</v>
      </c>
      <c r="C390" s="11">
        <v>2024</v>
      </c>
      <c r="D390" s="11">
        <v>3</v>
      </c>
      <c r="E390" s="11">
        <v>2</v>
      </c>
      <c r="F390" s="11">
        <v>8</v>
      </c>
      <c r="G390" s="11" t="s">
        <v>64</v>
      </c>
      <c r="H390" s="11" t="s">
        <v>65</v>
      </c>
      <c r="I390" s="11">
        <v>40.700579062251798</v>
      </c>
      <c r="J390" s="11">
        <v>-73.919900114778599</v>
      </c>
      <c r="K390" s="11">
        <v>72</v>
      </c>
      <c r="L390" s="11">
        <v>24.978027868010699</v>
      </c>
      <c r="M390" s="11">
        <v>77.589096606230797</v>
      </c>
      <c r="N390" s="11" t="s">
        <v>57</v>
      </c>
      <c r="O390" s="11" t="s">
        <v>60</v>
      </c>
      <c r="P390" s="11">
        <v>0</v>
      </c>
      <c r="Q390" s="11">
        <v>-3.3168689271385601E-3</v>
      </c>
      <c r="R390" s="11">
        <v>3</v>
      </c>
      <c r="S390" s="11">
        <v>47</v>
      </c>
      <c r="T390" s="11">
        <v>132.48618710905399</v>
      </c>
      <c r="U390" s="11">
        <v>16.809161343787199</v>
      </c>
      <c r="V390" s="11" t="s">
        <v>63</v>
      </c>
    </row>
    <row r="391" spans="1:22" x14ac:dyDescent="0.3">
      <c r="A391" s="9">
        <v>45353.350694444503</v>
      </c>
      <c r="B391" s="10">
        <v>45353</v>
      </c>
      <c r="C391" s="11">
        <v>2024</v>
      </c>
      <c r="D391" s="11">
        <v>3</v>
      </c>
      <c r="E391" s="11">
        <v>2</v>
      </c>
      <c r="F391" s="11">
        <v>8</v>
      </c>
      <c r="G391" s="11" t="s">
        <v>64</v>
      </c>
      <c r="H391" s="11" t="s">
        <v>65</v>
      </c>
      <c r="I391" s="11">
        <v>40.628726651722197</v>
      </c>
      <c r="J391" s="11">
        <v>-73.9388301565847</v>
      </c>
      <c r="K391" s="11">
        <v>198</v>
      </c>
      <c r="L391" s="11">
        <v>23.591986878782802</v>
      </c>
      <c r="M391" s="11">
        <v>70.566835876319303</v>
      </c>
      <c r="N391" s="11" t="s">
        <v>54</v>
      </c>
      <c r="O391" s="11" t="s">
        <v>55</v>
      </c>
      <c r="P391" s="11">
        <v>0</v>
      </c>
      <c r="Q391" s="11">
        <v>0.75370256129742996</v>
      </c>
      <c r="R391" s="11">
        <v>79</v>
      </c>
      <c r="S391" s="11">
        <v>27</v>
      </c>
      <c r="T391" s="11">
        <v>216.17703502073701</v>
      </c>
      <c r="U391" s="11">
        <v>13.4919639484659</v>
      </c>
      <c r="V391" s="11" t="s">
        <v>63</v>
      </c>
    </row>
    <row r="392" spans="1:22" x14ac:dyDescent="0.3">
      <c r="A392" s="9">
        <v>45353.354166666701</v>
      </c>
      <c r="B392" s="10">
        <v>45353</v>
      </c>
      <c r="C392" s="11">
        <v>2024</v>
      </c>
      <c r="D392" s="11">
        <v>3</v>
      </c>
      <c r="E392" s="11">
        <v>2</v>
      </c>
      <c r="F392" s="11">
        <v>8</v>
      </c>
      <c r="G392" s="11" t="s">
        <v>64</v>
      </c>
      <c r="H392" s="11" t="s">
        <v>65</v>
      </c>
      <c r="I392" s="11">
        <v>40.841548504165701</v>
      </c>
      <c r="J392" s="11">
        <v>-73.942195485917097</v>
      </c>
      <c r="K392" s="11">
        <v>297</v>
      </c>
      <c r="L392" s="11">
        <v>12.5300174759128</v>
      </c>
      <c r="M392" s="11">
        <v>47.818427720638702</v>
      </c>
      <c r="N392" s="11" t="s">
        <v>57</v>
      </c>
      <c r="O392" s="11" t="s">
        <v>60</v>
      </c>
      <c r="P392" s="11">
        <v>0</v>
      </c>
      <c r="Q392" s="11">
        <v>0.32550638102719198</v>
      </c>
      <c r="R392" s="11">
        <v>93</v>
      </c>
      <c r="S392" s="11">
        <v>38</v>
      </c>
      <c r="T392" s="11">
        <v>253.51527961121701</v>
      </c>
      <c r="U392" s="11">
        <v>15.594758497188399</v>
      </c>
      <c r="V392" s="11" t="s">
        <v>56</v>
      </c>
    </row>
    <row r="393" spans="1:22" x14ac:dyDescent="0.3">
      <c r="A393" s="9">
        <v>45353.357638888898</v>
      </c>
      <c r="B393" s="10">
        <v>45353</v>
      </c>
      <c r="C393" s="11">
        <v>2024</v>
      </c>
      <c r="D393" s="11">
        <v>3</v>
      </c>
      <c r="E393" s="11">
        <v>2</v>
      </c>
      <c r="F393" s="11">
        <v>8</v>
      </c>
      <c r="G393" s="11" t="s">
        <v>64</v>
      </c>
      <c r="H393" s="11" t="s">
        <v>65</v>
      </c>
      <c r="I393" s="11">
        <v>40.831339670144203</v>
      </c>
      <c r="J393" s="11">
        <v>-73.914117309709795</v>
      </c>
      <c r="K393" s="11">
        <v>224</v>
      </c>
      <c r="L393" s="11">
        <v>43.629725924999001</v>
      </c>
      <c r="M393" s="11">
        <v>63.189842593428303</v>
      </c>
      <c r="N393" s="11" t="s">
        <v>57</v>
      </c>
      <c r="O393" s="11" t="s">
        <v>55</v>
      </c>
      <c r="P393" s="11">
        <v>0</v>
      </c>
      <c r="Q393" s="11">
        <v>0.89530626103961097</v>
      </c>
      <c r="R393" s="11">
        <v>4</v>
      </c>
      <c r="S393" s="11">
        <v>47</v>
      </c>
      <c r="T393" s="11">
        <v>325.44856593451402</v>
      </c>
      <c r="U393" s="11">
        <v>18.124719108411899</v>
      </c>
      <c r="V393" s="11" t="s">
        <v>56</v>
      </c>
    </row>
    <row r="394" spans="1:22" x14ac:dyDescent="0.3">
      <c r="A394" s="9">
        <v>45353.361111111102</v>
      </c>
      <c r="B394" s="10">
        <v>45353</v>
      </c>
      <c r="C394" s="11">
        <v>2024</v>
      </c>
      <c r="D394" s="11">
        <v>3</v>
      </c>
      <c r="E394" s="11">
        <v>2</v>
      </c>
      <c r="F394" s="11">
        <v>8</v>
      </c>
      <c r="G394" s="11" t="s">
        <v>64</v>
      </c>
      <c r="H394" s="11" t="s">
        <v>65</v>
      </c>
      <c r="I394" s="11">
        <v>40.8343224470458</v>
      </c>
      <c r="J394" s="11">
        <v>-73.926339615512603</v>
      </c>
      <c r="K394" s="11">
        <v>126</v>
      </c>
      <c r="L394" s="11">
        <v>72.863895411414504</v>
      </c>
      <c r="M394" s="11">
        <v>13.591991381118399</v>
      </c>
      <c r="N394" s="11" t="s">
        <v>59</v>
      </c>
      <c r="O394" s="11" t="s">
        <v>55</v>
      </c>
      <c r="P394" s="11">
        <v>1</v>
      </c>
      <c r="Q394" s="11">
        <v>-0.265188837314561</v>
      </c>
      <c r="R394" s="11">
        <v>80</v>
      </c>
      <c r="S394" s="11">
        <v>5</v>
      </c>
      <c r="T394" s="11">
        <v>87.307079808864998</v>
      </c>
      <c r="U394" s="11">
        <v>5.9669768407376198</v>
      </c>
      <c r="V394" s="11" t="s">
        <v>56</v>
      </c>
    </row>
    <row r="395" spans="1:22" x14ac:dyDescent="0.3">
      <c r="A395" s="9">
        <v>45353.364583333299</v>
      </c>
      <c r="B395" s="10">
        <v>45353</v>
      </c>
      <c r="C395" s="11">
        <v>2024</v>
      </c>
      <c r="D395" s="11">
        <v>3</v>
      </c>
      <c r="E395" s="11">
        <v>2</v>
      </c>
      <c r="F395" s="11">
        <v>8</v>
      </c>
      <c r="G395" s="11" t="s">
        <v>64</v>
      </c>
      <c r="H395" s="11" t="s">
        <v>65</v>
      </c>
      <c r="I395" s="11">
        <v>40.761264405669799</v>
      </c>
      <c r="J395" s="11">
        <v>-73.9146969663459</v>
      </c>
      <c r="K395" s="11">
        <v>38</v>
      </c>
      <c r="L395" s="11">
        <v>6.4280083166251396</v>
      </c>
      <c r="M395" s="11">
        <v>77.723608062507395</v>
      </c>
      <c r="N395" s="11" t="s">
        <v>57</v>
      </c>
      <c r="O395" s="11" t="s">
        <v>58</v>
      </c>
      <c r="P395" s="11">
        <v>0</v>
      </c>
      <c r="Q395" s="11">
        <v>-0.53877646787696898</v>
      </c>
      <c r="R395" s="11">
        <v>10</v>
      </c>
      <c r="S395" s="11">
        <v>44</v>
      </c>
      <c r="T395" s="11">
        <v>338.25361452788297</v>
      </c>
      <c r="U395" s="11">
        <v>19.5788842976363</v>
      </c>
      <c r="V395" s="11" t="s">
        <v>56</v>
      </c>
    </row>
    <row r="396" spans="1:22" x14ac:dyDescent="0.3">
      <c r="A396" s="9">
        <v>45353.368055555598</v>
      </c>
      <c r="B396" s="10">
        <v>45353</v>
      </c>
      <c r="C396" s="11">
        <v>2024</v>
      </c>
      <c r="D396" s="11">
        <v>3</v>
      </c>
      <c r="E396" s="11">
        <v>2</v>
      </c>
      <c r="F396" s="11">
        <v>8</v>
      </c>
      <c r="G396" s="11" t="s">
        <v>64</v>
      </c>
      <c r="H396" s="11" t="s">
        <v>65</v>
      </c>
      <c r="I396" s="11">
        <v>40.783553052677199</v>
      </c>
      <c r="J396" s="11">
        <v>-73.9126484205255</v>
      </c>
      <c r="K396" s="11">
        <v>71</v>
      </c>
      <c r="L396" s="11">
        <v>64.020188127758402</v>
      </c>
      <c r="M396" s="11">
        <v>71.108589029459694</v>
      </c>
      <c r="N396" s="11" t="s">
        <v>59</v>
      </c>
      <c r="O396" s="11" t="s">
        <v>60</v>
      </c>
      <c r="P396" s="11">
        <v>0</v>
      </c>
      <c r="Q396" s="11">
        <v>0.98719826633062502</v>
      </c>
      <c r="R396" s="11">
        <v>39</v>
      </c>
      <c r="S396" s="11">
        <v>16</v>
      </c>
      <c r="T396" s="11">
        <v>145.13979774420901</v>
      </c>
      <c r="U396" s="11">
        <v>22.417529493768502</v>
      </c>
      <c r="V396" s="11" t="s">
        <v>63</v>
      </c>
    </row>
    <row r="397" spans="1:22" x14ac:dyDescent="0.3">
      <c r="A397" s="9">
        <v>45353.371527777803</v>
      </c>
      <c r="B397" s="10">
        <v>45353</v>
      </c>
      <c r="C397" s="11">
        <v>2024</v>
      </c>
      <c r="D397" s="11">
        <v>3</v>
      </c>
      <c r="E397" s="11">
        <v>2</v>
      </c>
      <c r="F397" s="11">
        <v>8</v>
      </c>
      <c r="G397" s="11" t="s">
        <v>64</v>
      </c>
      <c r="H397" s="11" t="s">
        <v>65</v>
      </c>
      <c r="I397" s="11">
        <v>40.885979236487799</v>
      </c>
      <c r="J397" s="11">
        <v>-73.911227078081097</v>
      </c>
      <c r="K397" s="11">
        <v>41</v>
      </c>
      <c r="L397" s="11">
        <v>15.3624251102973</v>
      </c>
      <c r="M397" s="11">
        <v>10.5768390964113</v>
      </c>
      <c r="N397" s="11" t="s">
        <v>57</v>
      </c>
      <c r="O397" s="11" t="s">
        <v>58</v>
      </c>
      <c r="P397" s="11">
        <v>0</v>
      </c>
      <c r="Q397" s="11">
        <v>-0.33835864722408598</v>
      </c>
      <c r="R397" s="11">
        <v>70</v>
      </c>
      <c r="S397" s="11">
        <v>27</v>
      </c>
      <c r="T397" s="11">
        <v>497.30968859697902</v>
      </c>
      <c r="U397" s="11">
        <v>22.949645197314702</v>
      </c>
      <c r="V397" s="11" t="s">
        <v>56</v>
      </c>
    </row>
    <row r="398" spans="1:22" x14ac:dyDescent="0.3">
      <c r="A398" s="9">
        <v>45353.375</v>
      </c>
      <c r="B398" s="10">
        <v>45353</v>
      </c>
      <c r="C398" s="11">
        <v>2024</v>
      </c>
      <c r="D398" s="11">
        <v>3</v>
      </c>
      <c r="E398" s="11">
        <v>2</v>
      </c>
      <c r="F398" s="11">
        <v>9</v>
      </c>
      <c r="G398" s="11" t="s">
        <v>64</v>
      </c>
      <c r="H398" s="11" t="s">
        <v>65</v>
      </c>
      <c r="I398" s="11">
        <v>40.834159458249196</v>
      </c>
      <c r="J398" s="11">
        <v>-73.727302744409201</v>
      </c>
      <c r="K398" s="11">
        <v>150</v>
      </c>
      <c r="L398" s="11">
        <v>26.104528021625399</v>
      </c>
      <c r="M398" s="11">
        <v>86.550140557469703</v>
      </c>
      <c r="N398" s="11" t="s">
        <v>59</v>
      </c>
      <c r="O398" s="11" t="s">
        <v>58</v>
      </c>
      <c r="P398" s="11">
        <v>0</v>
      </c>
      <c r="Q398" s="11">
        <v>0.29739692339513801</v>
      </c>
      <c r="R398" s="11">
        <v>99</v>
      </c>
      <c r="S398" s="11">
        <v>8</v>
      </c>
      <c r="T398" s="11">
        <v>428.315398783435</v>
      </c>
      <c r="U398" s="11">
        <v>23.222076185697901</v>
      </c>
      <c r="V398" s="11" t="s">
        <v>56</v>
      </c>
    </row>
    <row r="399" spans="1:22" x14ac:dyDescent="0.3">
      <c r="A399" s="9">
        <v>45353.378472222197</v>
      </c>
      <c r="B399" s="10">
        <v>45353</v>
      </c>
      <c r="C399" s="11">
        <v>2024</v>
      </c>
      <c r="D399" s="11">
        <v>3</v>
      </c>
      <c r="E399" s="11">
        <v>2</v>
      </c>
      <c r="F399" s="11">
        <v>9</v>
      </c>
      <c r="G399" s="11" t="s">
        <v>64</v>
      </c>
      <c r="H399" s="11" t="s">
        <v>65</v>
      </c>
      <c r="I399" s="11">
        <v>40.6643368104994</v>
      </c>
      <c r="J399" s="11">
        <v>-73.709735702052697</v>
      </c>
      <c r="K399" s="11">
        <v>33</v>
      </c>
      <c r="L399" s="11">
        <v>5.3087215432564596</v>
      </c>
      <c r="M399" s="11">
        <v>43.260393089172503</v>
      </c>
      <c r="N399" s="11" t="s">
        <v>54</v>
      </c>
      <c r="O399" s="11" t="s">
        <v>58</v>
      </c>
      <c r="P399" s="11">
        <v>0</v>
      </c>
      <c r="Q399" s="11">
        <v>0.48745560666952398</v>
      </c>
      <c r="R399" s="11">
        <v>93</v>
      </c>
      <c r="S399" s="11">
        <v>32</v>
      </c>
      <c r="T399" s="11">
        <v>232.64000116299599</v>
      </c>
      <c r="U399" s="11">
        <v>27.921492499660399</v>
      </c>
      <c r="V399" s="11" t="s">
        <v>56</v>
      </c>
    </row>
    <row r="400" spans="1:22" x14ac:dyDescent="0.3">
      <c r="A400" s="9">
        <v>45353.381944444503</v>
      </c>
      <c r="B400" s="10">
        <v>45353</v>
      </c>
      <c r="C400" s="11">
        <v>2024</v>
      </c>
      <c r="D400" s="11">
        <v>3</v>
      </c>
      <c r="E400" s="11">
        <v>2</v>
      </c>
      <c r="F400" s="11">
        <v>9</v>
      </c>
      <c r="G400" s="11" t="s">
        <v>64</v>
      </c>
      <c r="H400" s="11" t="s">
        <v>65</v>
      </c>
      <c r="I400" s="11">
        <v>40.6100289244214</v>
      </c>
      <c r="J400" s="11">
        <v>-73.828959185833696</v>
      </c>
      <c r="K400" s="11">
        <v>74</v>
      </c>
      <c r="L400" s="11">
        <v>30.418917301424699</v>
      </c>
      <c r="M400" s="11">
        <v>78.885786848572593</v>
      </c>
      <c r="N400" s="11" t="s">
        <v>54</v>
      </c>
      <c r="O400" s="11" t="s">
        <v>58</v>
      </c>
      <c r="P400" s="11">
        <v>0</v>
      </c>
      <c r="Q400" s="11">
        <v>-0.61570362315970695</v>
      </c>
      <c r="R400" s="11">
        <v>3</v>
      </c>
      <c r="S400" s="11">
        <v>14</v>
      </c>
      <c r="T400" s="11">
        <v>354.14374586602702</v>
      </c>
      <c r="U400" s="11">
        <v>26.6473469833354</v>
      </c>
      <c r="V400" s="11" t="s">
        <v>63</v>
      </c>
    </row>
    <row r="401" spans="1:22" x14ac:dyDescent="0.3">
      <c r="A401" s="9">
        <v>45353.385416666701</v>
      </c>
      <c r="B401" s="10">
        <v>45353</v>
      </c>
      <c r="C401" s="11">
        <v>2024</v>
      </c>
      <c r="D401" s="11">
        <v>3</v>
      </c>
      <c r="E401" s="11">
        <v>2</v>
      </c>
      <c r="F401" s="11">
        <v>9</v>
      </c>
      <c r="G401" s="11" t="s">
        <v>64</v>
      </c>
      <c r="H401" s="11" t="s">
        <v>65</v>
      </c>
      <c r="I401" s="11">
        <v>40.859391868872798</v>
      </c>
      <c r="J401" s="11">
        <v>-73.854783057355206</v>
      </c>
      <c r="K401" s="11">
        <v>83</v>
      </c>
      <c r="L401" s="11">
        <v>25.2531082189412</v>
      </c>
      <c r="M401" s="11">
        <v>29.982917191798801</v>
      </c>
      <c r="N401" s="11" t="s">
        <v>57</v>
      </c>
      <c r="O401" s="11" t="s">
        <v>60</v>
      </c>
      <c r="P401" s="11">
        <v>0</v>
      </c>
      <c r="Q401" s="11">
        <v>0.90512476079257298</v>
      </c>
      <c r="R401" s="11">
        <v>83</v>
      </c>
      <c r="S401" s="11">
        <v>9</v>
      </c>
      <c r="T401" s="11">
        <v>371.20832148358699</v>
      </c>
      <c r="U401" s="11">
        <v>28.401040878255301</v>
      </c>
      <c r="V401" s="11" t="s">
        <v>63</v>
      </c>
    </row>
    <row r="402" spans="1:22" x14ac:dyDescent="0.3">
      <c r="A402" s="9">
        <v>45353.388888888898</v>
      </c>
      <c r="B402" s="10">
        <v>45353</v>
      </c>
      <c r="C402" s="11">
        <v>2024</v>
      </c>
      <c r="D402" s="11">
        <v>3</v>
      </c>
      <c r="E402" s="11">
        <v>2</v>
      </c>
      <c r="F402" s="11">
        <v>9</v>
      </c>
      <c r="G402" s="11" t="s">
        <v>64</v>
      </c>
      <c r="H402" s="11" t="s">
        <v>65</v>
      </c>
      <c r="I402" s="11">
        <v>40.8397389610193</v>
      </c>
      <c r="J402" s="11">
        <v>-73.996617666416896</v>
      </c>
      <c r="K402" s="11">
        <v>97</v>
      </c>
      <c r="L402" s="11">
        <v>12.4468980450974</v>
      </c>
      <c r="M402" s="11">
        <v>41.999574067858397</v>
      </c>
      <c r="N402" s="11" t="s">
        <v>54</v>
      </c>
      <c r="O402" s="11" t="s">
        <v>58</v>
      </c>
      <c r="P402" s="11">
        <v>0</v>
      </c>
      <c r="Q402" s="11">
        <v>-0.37594125297270198</v>
      </c>
      <c r="R402" s="11">
        <v>37</v>
      </c>
      <c r="S402" s="11">
        <v>41</v>
      </c>
      <c r="T402" s="11">
        <v>207.43459094876599</v>
      </c>
      <c r="U402" s="11">
        <v>9.0669460330640899</v>
      </c>
      <c r="V402" s="11" t="s">
        <v>56</v>
      </c>
    </row>
    <row r="403" spans="1:22" x14ac:dyDescent="0.3">
      <c r="A403" s="9">
        <v>45353.392361111102</v>
      </c>
      <c r="B403" s="10">
        <v>45353</v>
      </c>
      <c r="C403" s="11">
        <v>2024</v>
      </c>
      <c r="D403" s="11">
        <v>3</v>
      </c>
      <c r="E403" s="11">
        <v>2</v>
      </c>
      <c r="F403" s="11">
        <v>9</v>
      </c>
      <c r="G403" s="11" t="s">
        <v>64</v>
      </c>
      <c r="H403" s="11" t="s">
        <v>65</v>
      </c>
      <c r="I403" s="11">
        <v>40.637241199583897</v>
      </c>
      <c r="J403" s="11">
        <v>-73.7594150819763</v>
      </c>
      <c r="K403" s="11">
        <v>85</v>
      </c>
      <c r="L403" s="11">
        <v>11.961777160268401</v>
      </c>
      <c r="M403" s="11">
        <v>14.1640294827908</v>
      </c>
      <c r="N403" s="11" t="s">
        <v>54</v>
      </c>
      <c r="O403" s="11" t="s">
        <v>55</v>
      </c>
      <c r="P403" s="11">
        <v>0</v>
      </c>
      <c r="Q403" s="11">
        <v>0.22283224037441099</v>
      </c>
      <c r="R403" s="11">
        <v>4</v>
      </c>
      <c r="S403" s="11">
        <v>13</v>
      </c>
      <c r="T403" s="11">
        <v>95.145122061146495</v>
      </c>
      <c r="U403" s="11">
        <v>13.8361118660142</v>
      </c>
      <c r="V403" s="11" t="s">
        <v>56</v>
      </c>
    </row>
    <row r="404" spans="1:22" x14ac:dyDescent="0.3">
      <c r="A404" s="9">
        <v>45353.395833333299</v>
      </c>
      <c r="B404" s="10">
        <v>45353</v>
      </c>
      <c r="C404" s="11">
        <v>2024</v>
      </c>
      <c r="D404" s="11">
        <v>3</v>
      </c>
      <c r="E404" s="11">
        <v>2</v>
      </c>
      <c r="F404" s="11">
        <v>9</v>
      </c>
      <c r="G404" s="11" t="s">
        <v>64</v>
      </c>
      <c r="H404" s="11" t="s">
        <v>65</v>
      </c>
      <c r="I404" s="11">
        <v>40.828120625061203</v>
      </c>
      <c r="J404" s="11">
        <v>-73.913318468943004</v>
      </c>
      <c r="K404" s="11">
        <v>201</v>
      </c>
      <c r="L404" s="11">
        <v>57.886356149019598</v>
      </c>
      <c r="M404" s="11">
        <v>52.546253308304699</v>
      </c>
      <c r="N404" s="11" t="s">
        <v>59</v>
      </c>
      <c r="O404" s="11" t="s">
        <v>61</v>
      </c>
      <c r="P404" s="11">
        <v>0</v>
      </c>
      <c r="Q404" s="11">
        <v>0.71464225919253799</v>
      </c>
      <c r="R404" s="11">
        <v>49</v>
      </c>
      <c r="S404" s="11">
        <v>25</v>
      </c>
      <c r="T404" s="11">
        <v>426.088010036762</v>
      </c>
      <c r="U404" s="11">
        <v>8.8542761705547708</v>
      </c>
      <c r="V404" s="11" t="s">
        <v>56</v>
      </c>
    </row>
    <row r="405" spans="1:22" x14ac:dyDescent="0.3">
      <c r="A405" s="9">
        <v>45353.399305555598</v>
      </c>
      <c r="B405" s="10">
        <v>45353</v>
      </c>
      <c r="C405" s="11">
        <v>2024</v>
      </c>
      <c r="D405" s="11">
        <v>3</v>
      </c>
      <c r="E405" s="11">
        <v>2</v>
      </c>
      <c r="F405" s="11">
        <v>9</v>
      </c>
      <c r="G405" s="11" t="s">
        <v>64</v>
      </c>
      <c r="H405" s="11" t="s">
        <v>65</v>
      </c>
      <c r="I405" s="11">
        <v>40.687731140762999</v>
      </c>
      <c r="J405" s="11">
        <v>-73.855549995179402</v>
      </c>
      <c r="K405" s="11">
        <v>286</v>
      </c>
      <c r="L405" s="11">
        <v>15.135398285880401</v>
      </c>
      <c r="M405" s="11">
        <v>98.032173832864302</v>
      </c>
      <c r="N405" s="11" t="s">
        <v>59</v>
      </c>
      <c r="O405" s="11" t="s">
        <v>61</v>
      </c>
      <c r="P405" s="11">
        <v>0</v>
      </c>
      <c r="Q405" s="11">
        <v>-0.56783364329149899</v>
      </c>
      <c r="R405" s="11">
        <v>33</v>
      </c>
      <c r="S405" s="11">
        <v>14</v>
      </c>
      <c r="T405" s="11">
        <v>299.04442568886401</v>
      </c>
      <c r="U405" s="11">
        <v>26.6423993957001</v>
      </c>
      <c r="V405" s="11" t="s">
        <v>56</v>
      </c>
    </row>
    <row r="406" spans="1:22" x14ac:dyDescent="0.3">
      <c r="A406" s="9">
        <v>45353.402777777803</v>
      </c>
      <c r="B406" s="10">
        <v>45353</v>
      </c>
      <c r="C406" s="11">
        <v>2024</v>
      </c>
      <c r="D406" s="11">
        <v>3</v>
      </c>
      <c r="E406" s="11">
        <v>2</v>
      </c>
      <c r="F406" s="11">
        <v>9</v>
      </c>
      <c r="G406" s="11" t="s">
        <v>64</v>
      </c>
      <c r="H406" s="11" t="s">
        <v>65</v>
      </c>
      <c r="I406" s="11">
        <v>40.8645213329496</v>
      </c>
      <c r="J406" s="11">
        <v>-73.914924421947006</v>
      </c>
      <c r="K406" s="11">
        <v>77</v>
      </c>
      <c r="L406" s="11">
        <v>23.480343700915</v>
      </c>
      <c r="M406" s="11">
        <v>81.191313354819002</v>
      </c>
      <c r="N406" s="11" t="s">
        <v>54</v>
      </c>
      <c r="O406" s="11" t="s">
        <v>60</v>
      </c>
      <c r="P406" s="11">
        <v>0</v>
      </c>
      <c r="Q406" s="11">
        <v>-0.94348518599751996</v>
      </c>
      <c r="R406" s="11">
        <v>17</v>
      </c>
      <c r="S406" s="11">
        <v>49</v>
      </c>
      <c r="T406" s="11">
        <v>322.39699371322303</v>
      </c>
      <c r="U406" s="11">
        <v>11.109783641840201</v>
      </c>
      <c r="V406" s="11" t="s">
        <v>56</v>
      </c>
    </row>
    <row r="407" spans="1:22" x14ac:dyDescent="0.3">
      <c r="A407" s="9">
        <v>45353.40625</v>
      </c>
      <c r="B407" s="10">
        <v>45353</v>
      </c>
      <c r="C407" s="11">
        <v>2024</v>
      </c>
      <c r="D407" s="11">
        <v>3</v>
      </c>
      <c r="E407" s="11">
        <v>2</v>
      </c>
      <c r="F407" s="11">
        <v>9</v>
      </c>
      <c r="G407" s="11" t="s">
        <v>64</v>
      </c>
      <c r="H407" s="11" t="s">
        <v>65</v>
      </c>
      <c r="I407" s="11">
        <v>40.864153793895603</v>
      </c>
      <c r="J407" s="11">
        <v>-73.904376839737196</v>
      </c>
      <c r="K407" s="11">
        <v>101</v>
      </c>
      <c r="L407" s="11">
        <v>38.198177384556402</v>
      </c>
      <c r="M407" s="11">
        <v>82.711010914552801</v>
      </c>
      <c r="N407" s="11" t="s">
        <v>59</v>
      </c>
      <c r="O407" s="11" t="s">
        <v>61</v>
      </c>
      <c r="P407" s="11">
        <v>0</v>
      </c>
      <c r="Q407" s="11">
        <v>0.30210487702490801</v>
      </c>
      <c r="R407" s="11">
        <v>43</v>
      </c>
      <c r="S407" s="11">
        <v>45</v>
      </c>
      <c r="T407" s="11">
        <v>220.35888187621799</v>
      </c>
      <c r="U407" s="11">
        <v>13.253135554881499</v>
      </c>
      <c r="V407" s="11" t="s">
        <v>56</v>
      </c>
    </row>
    <row r="408" spans="1:22" x14ac:dyDescent="0.3">
      <c r="A408" s="9">
        <v>45353.409722222197</v>
      </c>
      <c r="B408" s="10">
        <v>45353</v>
      </c>
      <c r="C408" s="11">
        <v>2024</v>
      </c>
      <c r="D408" s="11">
        <v>3</v>
      </c>
      <c r="E408" s="11">
        <v>2</v>
      </c>
      <c r="F408" s="11">
        <v>9</v>
      </c>
      <c r="G408" s="11" t="s">
        <v>64</v>
      </c>
      <c r="H408" s="11" t="s">
        <v>65</v>
      </c>
      <c r="I408" s="11">
        <v>40.8557417703217</v>
      </c>
      <c r="J408" s="11">
        <v>-73.967979383714393</v>
      </c>
      <c r="K408" s="11">
        <v>130</v>
      </c>
      <c r="L408" s="11">
        <v>35.611480269977399</v>
      </c>
      <c r="M408" s="11">
        <v>51.833594175757803</v>
      </c>
      <c r="N408" s="11" t="s">
        <v>59</v>
      </c>
      <c r="O408" s="11" t="s">
        <v>55</v>
      </c>
      <c r="P408" s="11">
        <v>1</v>
      </c>
      <c r="Q408" s="11">
        <v>-0.49104088330392398</v>
      </c>
      <c r="R408" s="11">
        <v>34</v>
      </c>
      <c r="S408" s="11">
        <v>32</v>
      </c>
      <c r="T408" s="11">
        <v>152.231436758624</v>
      </c>
      <c r="U408" s="11">
        <v>23.259599452515801</v>
      </c>
      <c r="V408" s="11" t="s">
        <v>56</v>
      </c>
    </row>
    <row r="409" spans="1:22" x14ac:dyDescent="0.3">
      <c r="A409" s="9">
        <v>45353.413194444503</v>
      </c>
      <c r="B409" s="10">
        <v>45353</v>
      </c>
      <c r="C409" s="11">
        <v>2024</v>
      </c>
      <c r="D409" s="11">
        <v>3</v>
      </c>
      <c r="E409" s="11">
        <v>2</v>
      </c>
      <c r="F409" s="11">
        <v>9</v>
      </c>
      <c r="G409" s="11" t="s">
        <v>64</v>
      </c>
      <c r="H409" s="11" t="s">
        <v>65</v>
      </c>
      <c r="I409" s="11">
        <v>40.765262910498798</v>
      </c>
      <c r="J409" s="11">
        <v>-73.877549890598203</v>
      </c>
      <c r="K409" s="11">
        <v>233</v>
      </c>
      <c r="L409" s="11">
        <v>31.060129481222202</v>
      </c>
      <c r="M409" s="11">
        <v>32.848650723300999</v>
      </c>
      <c r="N409" s="11" t="s">
        <v>54</v>
      </c>
      <c r="O409" s="11" t="s">
        <v>55</v>
      </c>
      <c r="P409" s="11">
        <v>0</v>
      </c>
      <c r="Q409" s="11">
        <v>-0.32821481339264202</v>
      </c>
      <c r="R409" s="11">
        <v>68</v>
      </c>
      <c r="S409" s="11">
        <v>18</v>
      </c>
      <c r="T409" s="11">
        <v>268.531749811439</v>
      </c>
      <c r="U409" s="11">
        <v>5.1490354655662802</v>
      </c>
      <c r="V409" s="11" t="s">
        <v>56</v>
      </c>
    </row>
    <row r="410" spans="1:22" x14ac:dyDescent="0.3">
      <c r="A410" s="9">
        <v>45353.416666666701</v>
      </c>
      <c r="B410" s="10">
        <v>45353</v>
      </c>
      <c r="C410" s="11">
        <v>2024</v>
      </c>
      <c r="D410" s="11">
        <v>3</v>
      </c>
      <c r="E410" s="11">
        <v>2</v>
      </c>
      <c r="F410" s="11">
        <v>10</v>
      </c>
      <c r="G410" s="11" t="s">
        <v>64</v>
      </c>
      <c r="H410" s="11" t="s">
        <v>65</v>
      </c>
      <c r="I410" s="11">
        <v>40.6587001827167</v>
      </c>
      <c r="J410" s="11">
        <v>-73.878396309344197</v>
      </c>
      <c r="K410" s="11">
        <v>154</v>
      </c>
      <c r="L410" s="11">
        <v>9.4654480145637301</v>
      </c>
      <c r="M410" s="11">
        <v>38.745969500615601</v>
      </c>
      <c r="N410" s="11" t="s">
        <v>54</v>
      </c>
      <c r="O410" s="11" t="s">
        <v>58</v>
      </c>
      <c r="P410" s="11">
        <v>0</v>
      </c>
      <c r="Q410" s="11">
        <v>0.36763638716917402</v>
      </c>
      <c r="R410" s="11">
        <v>36</v>
      </c>
      <c r="S410" s="11">
        <v>9</v>
      </c>
      <c r="T410" s="11">
        <v>171.298381290506</v>
      </c>
      <c r="U410" s="11">
        <v>16.773717573451499</v>
      </c>
      <c r="V410" s="11" t="s">
        <v>56</v>
      </c>
    </row>
    <row r="411" spans="1:22" x14ac:dyDescent="0.3">
      <c r="A411" s="9">
        <v>45353.420138888898</v>
      </c>
      <c r="B411" s="10">
        <v>45353</v>
      </c>
      <c r="C411" s="11">
        <v>2024</v>
      </c>
      <c r="D411" s="11">
        <v>3</v>
      </c>
      <c r="E411" s="11">
        <v>2</v>
      </c>
      <c r="F411" s="11">
        <v>10</v>
      </c>
      <c r="G411" s="11" t="s">
        <v>64</v>
      </c>
      <c r="H411" s="11" t="s">
        <v>65</v>
      </c>
      <c r="I411" s="11">
        <v>40.685375110514997</v>
      </c>
      <c r="J411" s="11">
        <v>-73.767187073448497</v>
      </c>
      <c r="K411" s="11">
        <v>72</v>
      </c>
      <c r="L411" s="11">
        <v>6.2544311398040602</v>
      </c>
      <c r="M411" s="11">
        <v>70.052468066179898</v>
      </c>
      <c r="N411" s="11" t="s">
        <v>54</v>
      </c>
      <c r="O411" s="11" t="s">
        <v>61</v>
      </c>
      <c r="P411" s="11">
        <v>0</v>
      </c>
      <c r="Q411" s="11">
        <v>-0.490776395623919</v>
      </c>
      <c r="R411" s="11">
        <v>68</v>
      </c>
      <c r="S411" s="11">
        <v>12</v>
      </c>
      <c r="T411" s="11">
        <v>397.39325440070297</v>
      </c>
      <c r="U411" s="11">
        <v>21.620665194012702</v>
      </c>
      <c r="V411" s="11" t="s">
        <v>56</v>
      </c>
    </row>
    <row r="412" spans="1:22" x14ac:dyDescent="0.3">
      <c r="A412" s="9">
        <v>45353.423611111102</v>
      </c>
      <c r="B412" s="10">
        <v>45353</v>
      </c>
      <c r="C412" s="11">
        <v>2024</v>
      </c>
      <c r="D412" s="11">
        <v>3</v>
      </c>
      <c r="E412" s="11">
        <v>2</v>
      </c>
      <c r="F412" s="11">
        <v>10</v>
      </c>
      <c r="G412" s="11" t="s">
        <v>64</v>
      </c>
      <c r="H412" s="11" t="s">
        <v>65</v>
      </c>
      <c r="I412" s="11">
        <v>40.702252888742301</v>
      </c>
      <c r="J412" s="11">
        <v>-73.931880818709402</v>
      </c>
      <c r="K412" s="11">
        <v>25</v>
      </c>
      <c r="L412" s="11">
        <v>34.511452183589903</v>
      </c>
      <c r="M412" s="11">
        <v>73.591618046510803</v>
      </c>
      <c r="N412" s="11" t="s">
        <v>57</v>
      </c>
      <c r="O412" s="11" t="s">
        <v>58</v>
      </c>
      <c r="P412" s="11">
        <v>0</v>
      </c>
      <c r="Q412" s="11">
        <v>-0.92611774055221896</v>
      </c>
      <c r="R412" s="11">
        <v>95</v>
      </c>
      <c r="S412" s="11">
        <v>38</v>
      </c>
      <c r="T412" s="11">
        <v>382.430347944971</v>
      </c>
      <c r="U412" s="11">
        <v>7.3077653016979101</v>
      </c>
      <c r="V412" s="11" t="s">
        <v>63</v>
      </c>
    </row>
    <row r="413" spans="1:22" x14ac:dyDescent="0.3">
      <c r="A413" s="9">
        <v>45353.427083333299</v>
      </c>
      <c r="B413" s="10">
        <v>45353</v>
      </c>
      <c r="C413" s="11">
        <v>2024</v>
      </c>
      <c r="D413" s="11">
        <v>3</v>
      </c>
      <c r="E413" s="11">
        <v>2</v>
      </c>
      <c r="F413" s="11">
        <v>10</v>
      </c>
      <c r="G413" s="11" t="s">
        <v>64</v>
      </c>
      <c r="H413" s="11" t="s">
        <v>65</v>
      </c>
      <c r="I413" s="11">
        <v>40.618419543404499</v>
      </c>
      <c r="J413" s="11">
        <v>-73.701609100274595</v>
      </c>
      <c r="K413" s="11">
        <v>263</v>
      </c>
      <c r="L413" s="11">
        <v>44.595322995528697</v>
      </c>
      <c r="M413" s="11">
        <v>36.6576715893491</v>
      </c>
      <c r="N413" s="11" t="s">
        <v>59</v>
      </c>
      <c r="O413" s="11" t="s">
        <v>60</v>
      </c>
      <c r="P413" s="11">
        <v>0</v>
      </c>
      <c r="Q413" s="11">
        <v>-0.86544488684736898</v>
      </c>
      <c r="R413" s="11">
        <v>2</v>
      </c>
      <c r="S413" s="11">
        <v>37</v>
      </c>
      <c r="T413" s="11">
        <v>293.13043924602903</v>
      </c>
      <c r="U413" s="11">
        <v>5.60258301260897</v>
      </c>
      <c r="V413" s="11" t="s">
        <v>56</v>
      </c>
    </row>
    <row r="414" spans="1:22" x14ac:dyDescent="0.3">
      <c r="A414" s="9">
        <v>45353.430555555598</v>
      </c>
      <c r="B414" s="10">
        <v>45353</v>
      </c>
      <c r="C414" s="11">
        <v>2024</v>
      </c>
      <c r="D414" s="11">
        <v>3</v>
      </c>
      <c r="E414" s="11">
        <v>2</v>
      </c>
      <c r="F414" s="11">
        <v>10</v>
      </c>
      <c r="G414" s="11" t="s">
        <v>64</v>
      </c>
      <c r="H414" s="11" t="s">
        <v>65</v>
      </c>
      <c r="I414" s="11">
        <v>40.646687776838199</v>
      </c>
      <c r="J414" s="11">
        <v>-73.915398711408798</v>
      </c>
      <c r="K414" s="11">
        <v>48</v>
      </c>
      <c r="L414" s="11">
        <v>20.739269786164499</v>
      </c>
      <c r="M414" s="11">
        <v>93.679470915223703</v>
      </c>
      <c r="N414" s="11" t="s">
        <v>54</v>
      </c>
      <c r="O414" s="11" t="s">
        <v>55</v>
      </c>
      <c r="P414" s="11">
        <v>0</v>
      </c>
      <c r="Q414" s="11">
        <v>0.35864037081682199</v>
      </c>
      <c r="R414" s="11">
        <v>28</v>
      </c>
      <c r="S414" s="11">
        <v>25</v>
      </c>
      <c r="T414" s="11">
        <v>75.058429420404707</v>
      </c>
      <c r="U414" s="11">
        <v>25.9703603129005</v>
      </c>
      <c r="V414" s="11" t="s">
        <v>56</v>
      </c>
    </row>
    <row r="415" spans="1:22" x14ac:dyDescent="0.3">
      <c r="A415" s="9">
        <v>45353.434027777803</v>
      </c>
      <c r="B415" s="10">
        <v>45353</v>
      </c>
      <c r="C415" s="11">
        <v>2024</v>
      </c>
      <c r="D415" s="11">
        <v>3</v>
      </c>
      <c r="E415" s="11">
        <v>2</v>
      </c>
      <c r="F415" s="11">
        <v>10</v>
      </c>
      <c r="G415" s="11" t="s">
        <v>64</v>
      </c>
      <c r="H415" s="11" t="s">
        <v>65</v>
      </c>
      <c r="I415" s="11">
        <v>40.7746098973725</v>
      </c>
      <c r="J415" s="11">
        <v>-73.913509253621399</v>
      </c>
      <c r="K415" s="11">
        <v>174</v>
      </c>
      <c r="L415" s="11">
        <v>42.481193562437198</v>
      </c>
      <c r="M415" s="11">
        <v>33.614438750339303</v>
      </c>
      <c r="N415" s="11" t="s">
        <v>57</v>
      </c>
      <c r="O415" s="11" t="s">
        <v>61</v>
      </c>
      <c r="P415" s="11">
        <v>0</v>
      </c>
      <c r="Q415" s="11">
        <v>0.56305502157731002</v>
      </c>
      <c r="R415" s="11">
        <v>68</v>
      </c>
      <c r="S415" s="11">
        <v>3</v>
      </c>
      <c r="T415" s="11">
        <v>271.03796703299099</v>
      </c>
      <c r="U415" s="11">
        <v>19.535177700123398</v>
      </c>
      <c r="V415" s="11" t="s">
        <v>63</v>
      </c>
    </row>
    <row r="416" spans="1:22" x14ac:dyDescent="0.3">
      <c r="A416" s="9">
        <v>45353.4375</v>
      </c>
      <c r="B416" s="10">
        <v>45353</v>
      </c>
      <c r="C416" s="11">
        <v>2024</v>
      </c>
      <c r="D416" s="11">
        <v>3</v>
      </c>
      <c r="E416" s="11">
        <v>2</v>
      </c>
      <c r="F416" s="11">
        <v>10</v>
      </c>
      <c r="G416" s="11" t="s">
        <v>64</v>
      </c>
      <c r="H416" s="11" t="s">
        <v>65</v>
      </c>
      <c r="I416" s="11">
        <v>40.637430609297297</v>
      </c>
      <c r="J416" s="11">
        <v>-73.874330961272193</v>
      </c>
      <c r="K416" s="11">
        <v>155</v>
      </c>
      <c r="L416" s="11">
        <v>42.4685832341412</v>
      </c>
      <c r="M416" s="11">
        <v>67.809902468375498</v>
      </c>
      <c r="N416" s="11" t="s">
        <v>59</v>
      </c>
      <c r="O416" s="11" t="s">
        <v>61</v>
      </c>
      <c r="P416" s="11">
        <v>0</v>
      </c>
      <c r="Q416" s="11">
        <v>-0.38461834896362102</v>
      </c>
      <c r="R416" s="11">
        <v>65</v>
      </c>
      <c r="S416" s="11">
        <v>14</v>
      </c>
      <c r="T416" s="11">
        <v>90.107055192664305</v>
      </c>
      <c r="U416" s="11">
        <v>9.6371729927472902</v>
      </c>
      <c r="V416" s="11" t="s">
        <v>63</v>
      </c>
    </row>
    <row r="417" spans="1:22" x14ac:dyDescent="0.3">
      <c r="A417" s="9">
        <v>45353.440972222197</v>
      </c>
      <c r="B417" s="10">
        <v>45353</v>
      </c>
      <c r="C417" s="11">
        <v>2024</v>
      </c>
      <c r="D417" s="11">
        <v>3</v>
      </c>
      <c r="E417" s="11">
        <v>2</v>
      </c>
      <c r="F417" s="11">
        <v>10</v>
      </c>
      <c r="G417" s="11" t="s">
        <v>64</v>
      </c>
      <c r="H417" s="11" t="s">
        <v>65</v>
      </c>
      <c r="I417" s="11">
        <v>40.782575448751203</v>
      </c>
      <c r="J417" s="11">
        <v>-73.834387425037804</v>
      </c>
      <c r="K417" s="11">
        <v>192</v>
      </c>
      <c r="L417" s="11">
        <v>20.311920219879301</v>
      </c>
      <c r="M417" s="11">
        <v>37.520401561772303</v>
      </c>
      <c r="N417" s="11" t="s">
        <v>57</v>
      </c>
      <c r="O417" s="11" t="s">
        <v>55</v>
      </c>
      <c r="P417" s="11">
        <v>0</v>
      </c>
      <c r="Q417" s="11">
        <v>-0.36952176865414699</v>
      </c>
      <c r="R417" s="11">
        <v>27</v>
      </c>
      <c r="S417" s="11">
        <v>4</v>
      </c>
      <c r="T417" s="11">
        <v>77.509471847935799</v>
      </c>
      <c r="U417" s="11">
        <v>22.087910781683899</v>
      </c>
      <c r="V417" s="11" t="s">
        <v>63</v>
      </c>
    </row>
    <row r="418" spans="1:22" x14ac:dyDescent="0.3">
      <c r="A418" s="9">
        <v>45353.444444444503</v>
      </c>
      <c r="B418" s="10">
        <v>45353</v>
      </c>
      <c r="C418" s="11">
        <v>2024</v>
      </c>
      <c r="D418" s="11">
        <v>3</v>
      </c>
      <c r="E418" s="11">
        <v>2</v>
      </c>
      <c r="F418" s="11">
        <v>10</v>
      </c>
      <c r="G418" s="11" t="s">
        <v>64</v>
      </c>
      <c r="H418" s="11" t="s">
        <v>65</v>
      </c>
      <c r="I418" s="11">
        <v>40.830378562273502</v>
      </c>
      <c r="J418" s="11">
        <v>-73.762653955710803</v>
      </c>
      <c r="K418" s="11">
        <v>208</v>
      </c>
      <c r="L418" s="11">
        <v>77.793802132055205</v>
      </c>
      <c r="M418" s="11">
        <v>22.8959152593524</v>
      </c>
      <c r="N418" s="11" t="s">
        <v>57</v>
      </c>
      <c r="O418" s="11" t="s">
        <v>58</v>
      </c>
      <c r="P418" s="11">
        <v>0</v>
      </c>
      <c r="Q418" s="11">
        <v>-0.98304835494098397</v>
      </c>
      <c r="R418" s="11">
        <v>68</v>
      </c>
      <c r="S418" s="11">
        <v>6</v>
      </c>
      <c r="T418" s="11">
        <v>360.92783136444501</v>
      </c>
      <c r="U418" s="11">
        <v>17.695713009699801</v>
      </c>
      <c r="V418" s="11" t="s">
        <v>56</v>
      </c>
    </row>
    <row r="419" spans="1:22" x14ac:dyDescent="0.3">
      <c r="A419" s="9">
        <v>45353.447916666701</v>
      </c>
      <c r="B419" s="10">
        <v>45353</v>
      </c>
      <c r="C419" s="11">
        <v>2024</v>
      </c>
      <c r="D419" s="11">
        <v>3</v>
      </c>
      <c r="E419" s="11">
        <v>2</v>
      </c>
      <c r="F419" s="11">
        <v>10</v>
      </c>
      <c r="G419" s="11" t="s">
        <v>64</v>
      </c>
      <c r="H419" s="11" t="s">
        <v>65</v>
      </c>
      <c r="I419" s="11">
        <v>40.824204717451202</v>
      </c>
      <c r="J419" s="11">
        <v>-73.789698190116397</v>
      </c>
      <c r="K419" s="11">
        <v>241</v>
      </c>
      <c r="L419" s="11">
        <v>50.932744733360998</v>
      </c>
      <c r="M419" s="11">
        <v>57.874755550922899</v>
      </c>
      <c r="N419" s="11" t="s">
        <v>59</v>
      </c>
      <c r="O419" s="11" t="s">
        <v>55</v>
      </c>
      <c r="P419" s="11">
        <v>1</v>
      </c>
      <c r="Q419" s="11">
        <v>-0.42101323676865698</v>
      </c>
      <c r="R419" s="11">
        <v>44</v>
      </c>
      <c r="S419" s="11">
        <v>34</v>
      </c>
      <c r="T419" s="11">
        <v>139.55285821696199</v>
      </c>
      <c r="U419" s="11">
        <v>20.973475001504401</v>
      </c>
      <c r="V419" s="11" t="s">
        <v>56</v>
      </c>
    </row>
    <row r="420" spans="1:22" x14ac:dyDescent="0.3">
      <c r="A420" s="9">
        <v>45353.451388888898</v>
      </c>
      <c r="B420" s="10">
        <v>45353</v>
      </c>
      <c r="C420" s="11">
        <v>2024</v>
      </c>
      <c r="D420" s="11">
        <v>3</v>
      </c>
      <c r="E420" s="11">
        <v>2</v>
      </c>
      <c r="F420" s="11">
        <v>10</v>
      </c>
      <c r="G420" s="11" t="s">
        <v>64</v>
      </c>
      <c r="H420" s="11" t="s">
        <v>65</v>
      </c>
      <c r="I420" s="11">
        <v>40.8743909308917</v>
      </c>
      <c r="J420" s="11">
        <v>-73.977347867497699</v>
      </c>
      <c r="K420" s="11">
        <v>52</v>
      </c>
      <c r="L420" s="11">
        <v>76.594285323408798</v>
      </c>
      <c r="M420" s="11">
        <v>47.151963505849999</v>
      </c>
      <c r="N420" s="11" t="s">
        <v>57</v>
      </c>
      <c r="O420" s="11" t="s">
        <v>58</v>
      </c>
      <c r="P420" s="11">
        <v>0</v>
      </c>
      <c r="Q420" s="11">
        <v>-0.56452037912669994</v>
      </c>
      <c r="R420" s="11">
        <v>48</v>
      </c>
      <c r="S420" s="11">
        <v>44</v>
      </c>
      <c r="T420" s="11">
        <v>255.91516307017</v>
      </c>
      <c r="U420" s="11">
        <v>17.836129188487298</v>
      </c>
      <c r="V420" s="11" t="s">
        <v>62</v>
      </c>
    </row>
    <row r="421" spans="1:22" x14ac:dyDescent="0.3">
      <c r="A421" s="9">
        <v>45353.454861111102</v>
      </c>
      <c r="B421" s="10">
        <v>45353</v>
      </c>
      <c r="C421" s="11">
        <v>2024</v>
      </c>
      <c r="D421" s="11">
        <v>3</v>
      </c>
      <c r="E421" s="11">
        <v>2</v>
      </c>
      <c r="F421" s="11">
        <v>10</v>
      </c>
      <c r="G421" s="11" t="s">
        <v>64</v>
      </c>
      <c r="H421" s="11" t="s">
        <v>65</v>
      </c>
      <c r="I421" s="11">
        <v>40.879974257108202</v>
      </c>
      <c r="J421" s="11">
        <v>-73.887410459221599</v>
      </c>
      <c r="K421" s="11">
        <v>236</v>
      </c>
      <c r="L421" s="11">
        <v>14.5540133946679</v>
      </c>
      <c r="M421" s="11">
        <v>98.020941790380704</v>
      </c>
      <c r="N421" s="11" t="s">
        <v>54</v>
      </c>
      <c r="O421" s="11" t="s">
        <v>55</v>
      </c>
      <c r="P421" s="11">
        <v>0</v>
      </c>
      <c r="Q421" s="11">
        <v>0.87378440684581904</v>
      </c>
      <c r="R421" s="11">
        <v>27</v>
      </c>
      <c r="S421" s="11">
        <v>20</v>
      </c>
      <c r="T421" s="11">
        <v>290.37534609297899</v>
      </c>
      <c r="U421" s="11">
        <v>23.5814444297426</v>
      </c>
      <c r="V421" s="11" t="s">
        <v>56</v>
      </c>
    </row>
    <row r="422" spans="1:22" x14ac:dyDescent="0.3">
      <c r="A422" s="9">
        <v>45353.458333333299</v>
      </c>
      <c r="B422" s="10">
        <v>45353</v>
      </c>
      <c r="C422" s="11">
        <v>2024</v>
      </c>
      <c r="D422" s="11">
        <v>3</v>
      </c>
      <c r="E422" s="11">
        <v>2</v>
      </c>
      <c r="F422" s="11">
        <v>11</v>
      </c>
      <c r="G422" s="11" t="s">
        <v>64</v>
      </c>
      <c r="H422" s="11" t="s">
        <v>65</v>
      </c>
      <c r="I422" s="11">
        <v>40.763435289278299</v>
      </c>
      <c r="J422" s="11">
        <v>-73.812270643664206</v>
      </c>
      <c r="K422" s="11">
        <v>241</v>
      </c>
      <c r="L422" s="11">
        <v>74.444783071112198</v>
      </c>
      <c r="M422" s="11">
        <v>88.030455217684107</v>
      </c>
      <c r="N422" s="11" t="s">
        <v>59</v>
      </c>
      <c r="O422" s="11" t="s">
        <v>58</v>
      </c>
      <c r="P422" s="11">
        <v>0</v>
      </c>
      <c r="Q422" s="11">
        <v>0.98173331895951299</v>
      </c>
      <c r="R422" s="11">
        <v>27</v>
      </c>
      <c r="S422" s="11">
        <v>44</v>
      </c>
      <c r="T422" s="11">
        <v>405.83824726453298</v>
      </c>
      <c r="U422" s="11">
        <v>19.306774637189701</v>
      </c>
      <c r="V422" s="11" t="s">
        <v>56</v>
      </c>
    </row>
    <row r="423" spans="1:22" x14ac:dyDescent="0.3">
      <c r="A423" s="9">
        <v>45353.461805555598</v>
      </c>
      <c r="B423" s="10">
        <v>45353</v>
      </c>
      <c r="C423" s="11">
        <v>2024</v>
      </c>
      <c r="D423" s="11">
        <v>3</v>
      </c>
      <c r="E423" s="11">
        <v>2</v>
      </c>
      <c r="F423" s="11">
        <v>11</v>
      </c>
      <c r="G423" s="11" t="s">
        <v>64</v>
      </c>
      <c r="H423" s="11" t="s">
        <v>65</v>
      </c>
      <c r="I423" s="11">
        <v>40.696582707977498</v>
      </c>
      <c r="J423" s="11">
        <v>-73.769467830282494</v>
      </c>
      <c r="K423" s="11">
        <v>193</v>
      </c>
      <c r="L423" s="11">
        <v>6.9830520631798798</v>
      </c>
      <c r="M423" s="11">
        <v>63.673633714467698</v>
      </c>
      <c r="N423" s="11" t="s">
        <v>59</v>
      </c>
      <c r="O423" s="11" t="s">
        <v>60</v>
      </c>
      <c r="P423" s="11">
        <v>0</v>
      </c>
      <c r="Q423" s="11">
        <v>0.67536938297178495</v>
      </c>
      <c r="R423" s="11">
        <v>52</v>
      </c>
      <c r="S423" s="11">
        <v>42</v>
      </c>
      <c r="T423" s="11">
        <v>229.23218296701401</v>
      </c>
      <c r="U423" s="11">
        <v>17.4258948788138</v>
      </c>
      <c r="V423" s="11" t="s">
        <v>56</v>
      </c>
    </row>
    <row r="424" spans="1:22" x14ac:dyDescent="0.3">
      <c r="A424" s="9">
        <v>45353.465277777803</v>
      </c>
      <c r="B424" s="10">
        <v>45353</v>
      </c>
      <c r="C424" s="11">
        <v>2024</v>
      </c>
      <c r="D424" s="11">
        <v>3</v>
      </c>
      <c r="E424" s="11">
        <v>2</v>
      </c>
      <c r="F424" s="11">
        <v>11</v>
      </c>
      <c r="G424" s="11" t="s">
        <v>64</v>
      </c>
      <c r="H424" s="11" t="s">
        <v>65</v>
      </c>
      <c r="I424" s="11">
        <v>40.750768277512002</v>
      </c>
      <c r="J424" s="11">
        <v>-73.794829968862402</v>
      </c>
      <c r="K424" s="11">
        <v>251</v>
      </c>
      <c r="L424" s="11">
        <v>64.897428590605998</v>
      </c>
      <c r="M424" s="11">
        <v>79.974739024758804</v>
      </c>
      <c r="N424" s="11" t="s">
        <v>57</v>
      </c>
      <c r="O424" s="11" t="s">
        <v>61</v>
      </c>
      <c r="P424" s="11">
        <v>0</v>
      </c>
      <c r="Q424" s="11">
        <v>3.7221421518256199E-2</v>
      </c>
      <c r="R424" s="11">
        <v>97</v>
      </c>
      <c r="S424" s="11">
        <v>5</v>
      </c>
      <c r="T424" s="11">
        <v>335.88423887033099</v>
      </c>
      <c r="U424" s="11">
        <v>9.2907771219348891</v>
      </c>
      <c r="V424" s="11" t="s">
        <v>56</v>
      </c>
    </row>
    <row r="425" spans="1:22" x14ac:dyDescent="0.3">
      <c r="A425" s="9">
        <v>45353.46875</v>
      </c>
      <c r="B425" s="10">
        <v>45353</v>
      </c>
      <c r="C425" s="11">
        <v>2024</v>
      </c>
      <c r="D425" s="11">
        <v>3</v>
      </c>
      <c r="E425" s="11">
        <v>2</v>
      </c>
      <c r="F425" s="11">
        <v>11</v>
      </c>
      <c r="G425" s="11" t="s">
        <v>64</v>
      </c>
      <c r="H425" s="11" t="s">
        <v>65</v>
      </c>
      <c r="I425" s="11">
        <v>40.730135997952701</v>
      </c>
      <c r="J425" s="11">
        <v>-73.7656512262608</v>
      </c>
      <c r="K425" s="11">
        <v>14</v>
      </c>
      <c r="L425" s="11">
        <v>72.069002011841206</v>
      </c>
      <c r="M425" s="11">
        <v>48.106020037112501</v>
      </c>
      <c r="N425" s="11" t="s">
        <v>54</v>
      </c>
      <c r="O425" s="11" t="s">
        <v>60</v>
      </c>
      <c r="P425" s="11">
        <v>0</v>
      </c>
      <c r="Q425" s="11">
        <v>-0.513924863347901</v>
      </c>
      <c r="R425" s="11">
        <v>43</v>
      </c>
      <c r="S425" s="11">
        <v>22</v>
      </c>
      <c r="T425" s="11">
        <v>170.86852259974199</v>
      </c>
      <c r="U425" s="11">
        <v>7.1580406098677303</v>
      </c>
      <c r="V425" s="11" t="s">
        <v>62</v>
      </c>
    </row>
    <row r="426" spans="1:22" x14ac:dyDescent="0.3">
      <c r="A426" s="9">
        <v>45353.472222222197</v>
      </c>
      <c r="B426" s="10">
        <v>45353</v>
      </c>
      <c r="C426" s="11">
        <v>2024</v>
      </c>
      <c r="D426" s="11">
        <v>3</v>
      </c>
      <c r="E426" s="11">
        <v>2</v>
      </c>
      <c r="F426" s="11">
        <v>11</v>
      </c>
      <c r="G426" s="11" t="s">
        <v>64</v>
      </c>
      <c r="H426" s="11" t="s">
        <v>65</v>
      </c>
      <c r="I426" s="11">
        <v>40.806914472270201</v>
      </c>
      <c r="J426" s="11">
        <v>-73.973376672419505</v>
      </c>
      <c r="K426" s="11">
        <v>197</v>
      </c>
      <c r="L426" s="11">
        <v>48.422389400910703</v>
      </c>
      <c r="M426" s="11">
        <v>38.918324479926397</v>
      </c>
      <c r="N426" s="11" t="s">
        <v>57</v>
      </c>
      <c r="O426" s="11" t="s">
        <v>60</v>
      </c>
      <c r="P426" s="11">
        <v>0</v>
      </c>
      <c r="Q426" s="11">
        <v>0.821384125500769</v>
      </c>
      <c r="R426" s="11">
        <v>72</v>
      </c>
      <c r="S426" s="11">
        <v>30</v>
      </c>
      <c r="T426" s="11">
        <v>167.013683960918</v>
      </c>
      <c r="U426" s="11">
        <v>25.5768747984261</v>
      </c>
      <c r="V426" s="11" t="s">
        <v>63</v>
      </c>
    </row>
    <row r="427" spans="1:22" x14ac:dyDescent="0.3">
      <c r="A427" s="9">
        <v>45353.475694444503</v>
      </c>
      <c r="B427" s="10">
        <v>45353</v>
      </c>
      <c r="C427" s="11">
        <v>2024</v>
      </c>
      <c r="D427" s="11">
        <v>3</v>
      </c>
      <c r="E427" s="11">
        <v>2</v>
      </c>
      <c r="F427" s="11">
        <v>11</v>
      </c>
      <c r="G427" s="11" t="s">
        <v>64</v>
      </c>
      <c r="H427" s="11" t="s">
        <v>65</v>
      </c>
      <c r="I427" s="11">
        <v>40.730225852758103</v>
      </c>
      <c r="J427" s="11">
        <v>-73.820710375757898</v>
      </c>
      <c r="K427" s="11">
        <v>106</v>
      </c>
      <c r="L427" s="11">
        <v>75.931934592886407</v>
      </c>
      <c r="M427" s="11">
        <v>13.5563247871145</v>
      </c>
      <c r="N427" s="11" t="s">
        <v>59</v>
      </c>
      <c r="O427" s="11" t="s">
        <v>61</v>
      </c>
      <c r="P427" s="11">
        <v>0</v>
      </c>
      <c r="Q427" s="11">
        <v>0.173843465344246</v>
      </c>
      <c r="R427" s="11">
        <v>38</v>
      </c>
      <c r="S427" s="11">
        <v>7</v>
      </c>
      <c r="T427" s="11">
        <v>131.81721424409699</v>
      </c>
      <c r="U427" s="11">
        <v>14.2570256693493</v>
      </c>
      <c r="V427" s="11" t="s">
        <v>63</v>
      </c>
    </row>
    <row r="428" spans="1:22" x14ac:dyDescent="0.3">
      <c r="A428" s="9">
        <v>45353.479166666701</v>
      </c>
      <c r="B428" s="10">
        <v>45353</v>
      </c>
      <c r="C428" s="11">
        <v>2024</v>
      </c>
      <c r="D428" s="11">
        <v>3</v>
      </c>
      <c r="E428" s="11">
        <v>2</v>
      </c>
      <c r="F428" s="11">
        <v>11</v>
      </c>
      <c r="G428" s="11" t="s">
        <v>64</v>
      </c>
      <c r="H428" s="11" t="s">
        <v>65</v>
      </c>
      <c r="I428" s="11">
        <v>40.632762268103797</v>
      </c>
      <c r="J428" s="11">
        <v>-73.9790697253502</v>
      </c>
      <c r="K428" s="11">
        <v>183</v>
      </c>
      <c r="L428" s="11">
        <v>9.7299167326926295</v>
      </c>
      <c r="M428" s="11">
        <v>78.620600893376903</v>
      </c>
      <c r="N428" s="11" t="s">
        <v>57</v>
      </c>
      <c r="O428" s="11" t="s">
        <v>61</v>
      </c>
      <c r="P428" s="11">
        <v>0</v>
      </c>
      <c r="Q428" s="11">
        <v>0.58425529582408997</v>
      </c>
      <c r="R428" s="11">
        <v>95</v>
      </c>
      <c r="S428" s="11">
        <v>26</v>
      </c>
      <c r="T428" s="11">
        <v>358.50750979397401</v>
      </c>
      <c r="U428" s="11">
        <v>17.750790626411899</v>
      </c>
      <c r="V428" s="11" t="s">
        <v>56</v>
      </c>
    </row>
    <row r="429" spans="1:22" x14ac:dyDescent="0.3">
      <c r="A429" s="9">
        <v>45353.482638888898</v>
      </c>
      <c r="B429" s="10">
        <v>45353</v>
      </c>
      <c r="C429" s="11">
        <v>2024</v>
      </c>
      <c r="D429" s="11">
        <v>3</v>
      </c>
      <c r="E429" s="11">
        <v>2</v>
      </c>
      <c r="F429" s="11">
        <v>11</v>
      </c>
      <c r="G429" s="11" t="s">
        <v>64</v>
      </c>
      <c r="H429" s="11" t="s">
        <v>65</v>
      </c>
      <c r="I429" s="11">
        <v>40.882792163311898</v>
      </c>
      <c r="J429" s="11">
        <v>-73.903571242325995</v>
      </c>
      <c r="K429" s="11">
        <v>84</v>
      </c>
      <c r="L429" s="11">
        <v>31.790993270612798</v>
      </c>
      <c r="M429" s="11">
        <v>88.568931668142497</v>
      </c>
      <c r="N429" s="11" t="s">
        <v>59</v>
      </c>
      <c r="O429" s="11" t="s">
        <v>55</v>
      </c>
      <c r="P429" s="11">
        <v>0</v>
      </c>
      <c r="Q429" s="11">
        <v>-0.91763912490816701</v>
      </c>
      <c r="R429" s="11">
        <v>87</v>
      </c>
      <c r="S429" s="11">
        <v>22</v>
      </c>
      <c r="T429" s="11">
        <v>185.42067382645999</v>
      </c>
      <c r="U429" s="11">
        <v>15.0063724349254</v>
      </c>
      <c r="V429" s="11" t="s">
        <v>56</v>
      </c>
    </row>
    <row r="430" spans="1:22" x14ac:dyDescent="0.3">
      <c r="A430" s="9">
        <v>45353.486111111102</v>
      </c>
      <c r="B430" s="10">
        <v>45353</v>
      </c>
      <c r="C430" s="11">
        <v>2024</v>
      </c>
      <c r="D430" s="11">
        <v>3</v>
      </c>
      <c r="E430" s="11">
        <v>2</v>
      </c>
      <c r="F430" s="11">
        <v>11</v>
      </c>
      <c r="G430" s="11" t="s">
        <v>64</v>
      </c>
      <c r="H430" s="11" t="s">
        <v>65</v>
      </c>
      <c r="I430" s="11">
        <v>40.7291165176783</v>
      </c>
      <c r="J430" s="11">
        <v>-73.814542384941007</v>
      </c>
      <c r="K430" s="11">
        <v>32</v>
      </c>
      <c r="L430" s="11">
        <v>24.490143060415601</v>
      </c>
      <c r="M430" s="11">
        <v>92.002040381353794</v>
      </c>
      <c r="N430" s="11" t="s">
        <v>57</v>
      </c>
      <c r="O430" s="11" t="s">
        <v>60</v>
      </c>
      <c r="P430" s="11">
        <v>0</v>
      </c>
      <c r="Q430" s="11">
        <v>0.476281751350632</v>
      </c>
      <c r="R430" s="11">
        <v>25</v>
      </c>
      <c r="S430" s="11">
        <v>23</v>
      </c>
      <c r="T430" s="11">
        <v>69.317998894090593</v>
      </c>
      <c r="U430" s="11">
        <v>25.470472314921199</v>
      </c>
      <c r="V430" s="11" t="s">
        <v>56</v>
      </c>
    </row>
    <row r="431" spans="1:22" x14ac:dyDescent="0.3">
      <c r="A431" s="9">
        <v>45353.489583333299</v>
      </c>
      <c r="B431" s="10">
        <v>45353</v>
      </c>
      <c r="C431" s="11">
        <v>2024</v>
      </c>
      <c r="D431" s="11">
        <v>3</v>
      </c>
      <c r="E431" s="11">
        <v>2</v>
      </c>
      <c r="F431" s="11">
        <v>11</v>
      </c>
      <c r="G431" s="11" t="s">
        <v>64</v>
      </c>
      <c r="H431" s="11" t="s">
        <v>65</v>
      </c>
      <c r="I431" s="11">
        <v>40.711100515833003</v>
      </c>
      <c r="J431" s="11">
        <v>-73.744942265855798</v>
      </c>
      <c r="K431" s="11">
        <v>225</v>
      </c>
      <c r="L431" s="11">
        <v>7.5014931241717697</v>
      </c>
      <c r="M431" s="11">
        <v>60.422596083525903</v>
      </c>
      <c r="N431" s="11" t="s">
        <v>59</v>
      </c>
      <c r="O431" s="11" t="s">
        <v>61</v>
      </c>
      <c r="P431" s="11">
        <v>0</v>
      </c>
      <c r="Q431" s="11">
        <v>6.0885033630032802E-2</v>
      </c>
      <c r="R431" s="11">
        <v>95</v>
      </c>
      <c r="S431" s="11">
        <v>38</v>
      </c>
      <c r="T431" s="11">
        <v>376.38421156306401</v>
      </c>
      <c r="U431" s="11">
        <v>22.785196796038299</v>
      </c>
      <c r="V431" s="11" t="s">
        <v>56</v>
      </c>
    </row>
    <row r="432" spans="1:22" x14ac:dyDescent="0.3">
      <c r="A432" s="9">
        <v>45353.493055555598</v>
      </c>
      <c r="B432" s="10">
        <v>45353</v>
      </c>
      <c r="C432" s="11">
        <v>2024</v>
      </c>
      <c r="D432" s="11">
        <v>3</v>
      </c>
      <c r="E432" s="11">
        <v>2</v>
      </c>
      <c r="F432" s="11">
        <v>11</v>
      </c>
      <c r="G432" s="11" t="s">
        <v>64</v>
      </c>
      <c r="H432" s="11" t="s">
        <v>65</v>
      </c>
      <c r="I432" s="11">
        <v>40.736239861377797</v>
      </c>
      <c r="J432" s="11">
        <v>-73.731514144326994</v>
      </c>
      <c r="K432" s="11">
        <v>226</v>
      </c>
      <c r="L432" s="11">
        <v>68.330964769157504</v>
      </c>
      <c r="M432" s="11">
        <v>92.858904203239504</v>
      </c>
      <c r="N432" s="11" t="s">
        <v>57</v>
      </c>
      <c r="O432" s="11" t="s">
        <v>55</v>
      </c>
      <c r="P432" s="11">
        <v>1</v>
      </c>
      <c r="Q432" s="11">
        <v>-0.24974857409077</v>
      </c>
      <c r="R432" s="11">
        <v>46</v>
      </c>
      <c r="S432" s="11">
        <v>21</v>
      </c>
      <c r="T432" s="11">
        <v>309.81349792585399</v>
      </c>
      <c r="U432" s="11">
        <v>6.9830943041741902</v>
      </c>
      <c r="V432" s="11" t="s">
        <v>56</v>
      </c>
    </row>
    <row r="433" spans="1:22" x14ac:dyDescent="0.3">
      <c r="A433" s="9">
        <v>45353.496527777803</v>
      </c>
      <c r="B433" s="10">
        <v>45353</v>
      </c>
      <c r="C433" s="11">
        <v>2024</v>
      </c>
      <c r="D433" s="11">
        <v>3</v>
      </c>
      <c r="E433" s="11">
        <v>2</v>
      </c>
      <c r="F433" s="11">
        <v>11</v>
      </c>
      <c r="G433" s="11" t="s">
        <v>64</v>
      </c>
      <c r="H433" s="11" t="s">
        <v>65</v>
      </c>
      <c r="I433" s="11">
        <v>40.864652445566001</v>
      </c>
      <c r="J433" s="11">
        <v>-73.992713325104404</v>
      </c>
      <c r="K433" s="11">
        <v>171</v>
      </c>
      <c r="L433" s="11">
        <v>65.060484723306303</v>
      </c>
      <c r="M433" s="11">
        <v>31.919279557465199</v>
      </c>
      <c r="N433" s="11" t="s">
        <v>54</v>
      </c>
      <c r="O433" s="11" t="s">
        <v>61</v>
      </c>
      <c r="P433" s="11">
        <v>0</v>
      </c>
      <c r="Q433" s="11">
        <v>-0.39312755023280499</v>
      </c>
      <c r="R433" s="11">
        <v>82</v>
      </c>
      <c r="S433" s="11">
        <v>39</v>
      </c>
      <c r="T433" s="11">
        <v>368.17612342631099</v>
      </c>
      <c r="U433" s="11">
        <v>7.2688404327636</v>
      </c>
      <c r="V433" s="11" t="s">
        <v>63</v>
      </c>
    </row>
    <row r="434" spans="1:22" x14ac:dyDescent="0.3">
      <c r="A434" s="9">
        <v>45353.5</v>
      </c>
      <c r="B434" s="10">
        <v>45353</v>
      </c>
      <c r="C434" s="11">
        <v>2024</v>
      </c>
      <c r="D434" s="11">
        <v>3</v>
      </c>
      <c r="E434" s="11">
        <v>2</v>
      </c>
      <c r="F434" s="11">
        <v>12</v>
      </c>
      <c r="G434" s="11" t="s">
        <v>64</v>
      </c>
      <c r="H434" s="11" t="s">
        <v>65</v>
      </c>
      <c r="I434" s="11">
        <v>40.875373666533903</v>
      </c>
      <c r="J434" s="11">
        <v>-73.943068927546804</v>
      </c>
      <c r="K434" s="11">
        <v>249</v>
      </c>
      <c r="L434" s="11">
        <v>32.489095453444797</v>
      </c>
      <c r="M434" s="11">
        <v>17.674688144357599</v>
      </c>
      <c r="N434" s="11" t="s">
        <v>57</v>
      </c>
      <c r="O434" s="11" t="s">
        <v>58</v>
      </c>
      <c r="P434" s="11">
        <v>0</v>
      </c>
      <c r="Q434" s="11">
        <v>0.12753496214099699</v>
      </c>
      <c r="R434" s="11">
        <v>82</v>
      </c>
      <c r="S434" s="11">
        <v>23</v>
      </c>
      <c r="T434" s="11">
        <v>316.95338091417898</v>
      </c>
      <c r="U434" s="11">
        <v>11.284501570691701</v>
      </c>
      <c r="V434" s="11" t="s">
        <v>56</v>
      </c>
    </row>
    <row r="435" spans="1:22" x14ac:dyDescent="0.3">
      <c r="A435" s="9">
        <v>45353.503472222197</v>
      </c>
      <c r="B435" s="10">
        <v>45353</v>
      </c>
      <c r="C435" s="11">
        <v>2024</v>
      </c>
      <c r="D435" s="11">
        <v>3</v>
      </c>
      <c r="E435" s="11">
        <v>2</v>
      </c>
      <c r="F435" s="11">
        <v>12</v>
      </c>
      <c r="G435" s="11" t="s">
        <v>64</v>
      </c>
      <c r="H435" s="11" t="s">
        <v>65</v>
      </c>
      <c r="I435" s="11">
        <v>40.670305901928103</v>
      </c>
      <c r="J435" s="11">
        <v>-73.754142951722201</v>
      </c>
      <c r="K435" s="11">
        <v>236</v>
      </c>
      <c r="L435" s="11">
        <v>74.657088731489395</v>
      </c>
      <c r="M435" s="11">
        <v>16.003441061855799</v>
      </c>
      <c r="N435" s="11" t="s">
        <v>57</v>
      </c>
      <c r="O435" s="11" t="s">
        <v>61</v>
      </c>
      <c r="P435" s="11">
        <v>0</v>
      </c>
      <c r="Q435" s="11">
        <v>-0.60143207512075003</v>
      </c>
      <c r="R435" s="11">
        <v>74</v>
      </c>
      <c r="S435" s="11">
        <v>29</v>
      </c>
      <c r="T435" s="11">
        <v>124.883916951156</v>
      </c>
      <c r="U435" s="11">
        <v>7.1807198868948499</v>
      </c>
      <c r="V435" s="11" t="s">
        <v>56</v>
      </c>
    </row>
    <row r="436" spans="1:22" x14ac:dyDescent="0.3">
      <c r="A436" s="9">
        <v>45353.506944444503</v>
      </c>
      <c r="B436" s="10">
        <v>45353</v>
      </c>
      <c r="C436" s="11">
        <v>2024</v>
      </c>
      <c r="D436" s="11">
        <v>3</v>
      </c>
      <c r="E436" s="11">
        <v>2</v>
      </c>
      <c r="F436" s="11">
        <v>12</v>
      </c>
      <c r="G436" s="11" t="s">
        <v>64</v>
      </c>
      <c r="H436" s="11" t="s">
        <v>65</v>
      </c>
      <c r="I436" s="11">
        <v>40.735711503367803</v>
      </c>
      <c r="J436" s="11">
        <v>-73.782360368681395</v>
      </c>
      <c r="K436" s="11">
        <v>284</v>
      </c>
      <c r="L436" s="11">
        <v>41.658293371068297</v>
      </c>
      <c r="M436" s="11">
        <v>33.178957365948001</v>
      </c>
      <c r="N436" s="11" t="s">
        <v>57</v>
      </c>
      <c r="O436" s="11" t="s">
        <v>60</v>
      </c>
      <c r="P436" s="11">
        <v>0</v>
      </c>
      <c r="Q436" s="11">
        <v>-0.55594064308837698</v>
      </c>
      <c r="R436" s="11">
        <v>66</v>
      </c>
      <c r="S436" s="11">
        <v>49</v>
      </c>
      <c r="T436" s="11">
        <v>182.57409187792501</v>
      </c>
      <c r="U436" s="11">
        <v>16.3323225872964</v>
      </c>
      <c r="V436" s="11" t="s">
        <v>56</v>
      </c>
    </row>
    <row r="437" spans="1:22" x14ac:dyDescent="0.3">
      <c r="A437" s="9">
        <v>45353.510416666701</v>
      </c>
      <c r="B437" s="10">
        <v>45353</v>
      </c>
      <c r="C437" s="11">
        <v>2024</v>
      </c>
      <c r="D437" s="11">
        <v>3</v>
      </c>
      <c r="E437" s="11">
        <v>2</v>
      </c>
      <c r="F437" s="11">
        <v>12</v>
      </c>
      <c r="G437" s="11" t="s">
        <v>64</v>
      </c>
      <c r="H437" s="11" t="s">
        <v>65</v>
      </c>
      <c r="I437" s="11">
        <v>40.635838669110797</v>
      </c>
      <c r="J437" s="11">
        <v>-73.8296068134173</v>
      </c>
      <c r="K437" s="11">
        <v>77</v>
      </c>
      <c r="L437" s="11">
        <v>5.4784660188364196</v>
      </c>
      <c r="M437" s="11">
        <v>92.316650747829001</v>
      </c>
      <c r="N437" s="11" t="s">
        <v>57</v>
      </c>
      <c r="O437" s="11" t="s">
        <v>55</v>
      </c>
      <c r="P437" s="11">
        <v>0</v>
      </c>
      <c r="Q437" s="11">
        <v>0.118891519125673</v>
      </c>
      <c r="R437" s="11">
        <v>89</v>
      </c>
      <c r="S437" s="11">
        <v>2</v>
      </c>
      <c r="T437" s="11">
        <v>290.859828298629</v>
      </c>
      <c r="U437" s="11">
        <v>19.256309770997198</v>
      </c>
      <c r="V437" s="11" t="s">
        <v>56</v>
      </c>
    </row>
    <row r="438" spans="1:22" x14ac:dyDescent="0.3">
      <c r="A438" s="9">
        <v>45353.513888888898</v>
      </c>
      <c r="B438" s="10">
        <v>45353</v>
      </c>
      <c r="C438" s="11">
        <v>2024</v>
      </c>
      <c r="D438" s="11">
        <v>3</v>
      </c>
      <c r="E438" s="11">
        <v>2</v>
      </c>
      <c r="F438" s="11">
        <v>12</v>
      </c>
      <c r="G438" s="11" t="s">
        <v>64</v>
      </c>
      <c r="H438" s="11" t="s">
        <v>65</v>
      </c>
      <c r="I438" s="11">
        <v>40.756727663600401</v>
      </c>
      <c r="J438" s="11">
        <v>-73.8334858744131</v>
      </c>
      <c r="K438" s="11">
        <v>293</v>
      </c>
      <c r="L438" s="11">
        <v>78.275100580876796</v>
      </c>
      <c r="M438" s="11">
        <v>51.4806682600234</v>
      </c>
      <c r="N438" s="11" t="s">
        <v>59</v>
      </c>
      <c r="O438" s="11" t="s">
        <v>60</v>
      </c>
      <c r="P438" s="11">
        <v>0</v>
      </c>
      <c r="Q438" s="11">
        <v>5.3634632829299499E-2</v>
      </c>
      <c r="R438" s="11">
        <v>62</v>
      </c>
      <c r="S438" s="11">
        <v>36</v>
      </c>
      <c r="T438" s="11">
        <v>464.87224827414599</v>
      </c>
      <c r="U438" s="11">
        <v>17.298837780411301</v>
      </c>
      <c r="V438" s="11" t="s">
        <v>56</v>
      </c>
    </row>
    <row r="439" spans="1:22" x14ac:dyDescent="0.3">
      <c r="A439" s="9">
        <v>45353.517361111102</v>
      </c>
      <c r="B439" s="10">
        <v>45353</v>
      </c>
      <c r="C439" s="11">
        <v>2024</v>
      </c>
      <c r="D439" s="11">
        <v>3</v>
      </c>
      <c r="E439" s="11">
        <v>2</v>
      </c>
      <c r="F439" s="11">
        <v>12</v>
      </c>
      <c r="G439" s="11" t="s">
        <v>64</v>
      </c>
      <c r="H439" s="11" t="s">
        <v>65</v>
      </c>
      <c r="I439" s="11">
        <v>40.891556257486599</v>
      </c>
      <c r="J439" s="11">
        <v>-73.705647307150201</v>
      </c>
      <c r="K439" s="11">
        <v>144</v>
      </c>
      <c r="L439" s="11">
        <v>33.294953630490603</v>
      </c>
      <c r="M439" s="11">
        <v>15.435196443571</v>
      </c>
      <c r="N439" s="11" t="s">
        <v>59</v>
      </c>
      <c r="O439" s="11" t="s">
        <v>60</v>
      </c>
      <c r="P439" s="11">
        <v>0</v>
      </c>
      <c r="Q439" s="11">
        <v>0.90067235347073704</v>
      </c>
      <c r="R439" s="11">
        <v>33</v>
      </c>
      <c r="S439" s="11">
        <v>7</v>
      </c>
      <c r="T439" s="11">
        <v>309.90791629516099</v>
      </c>
      <c r="U439" s="11">
        <v>22.894734304956099</v>
      </c>
      <c r="V439" s="11" t="s">
        <v>63</v>
      </c>
    </row>
    <row r="440" spans="1:22" x14ac:dyDescent="0.3">
      <c r="A440" s="9">
        <v>45353.520833333299</v>
      </c>
      <c r="B440" s="10">
        <v>45353</v>
      </c>
      <c r="C440" s="11">
        <v>2024</v>
      </c>
      <c r="D440" s="11">
        <v>3</v>
      </c>
      <c r="E440" s="11">
        <v>2</v>
      </c>
      <c r="F440" s="11">
        <v>12</v>
      </c>
      <c r="G440" s="11" t="s">
        <v>64</v>
      </c>
      <c r="H440" s="11" t="s">
        <v>65</v>
      </c>
      <c r="I440" s="11">
        <v>40.771720355750801</v>
      </c>
      <c r="J440" s="11">
        <v>-73.846173344903406</v>
      </c>
      <c r="K440" s="11">
        <v>49</v>
      </c>
      <c r="L440" s="11">
        <v>23.928857932697699</v>
      </c>
      <c r="M440" s="11">
        <v>89.499675733673101</v>
      </c>
      <c r="N440" s="11" t="s">
        <v>59</v>
      </c>
      <c r="O440" s="11" t="s">
        <v>60</v>
      </c>
      <c r="P440" s="11">
        <v>0</v>
      </c>
      <c r="Q440" s="11">
        <v>-0.54908173841034102</v>
      </c>
      <c r="R440" s="11">
        <v>49</v>
      </c>
      <c r="S440" s="11">
        <v>26</v>
      </c>
      <c r="T440" s="11">
        <v>366.91587666043</v>
      </c>
      <c r="U440" s="11">
        <v>10.7383041120891</v>
      </c>
      <c r="V440" s="11" t="s">
        <v>56</v>
      </c>
    </row>
    <row r="441" spans="1:22" x14ac:dyDescent="0.3">
      <c r="A441" s="9">
        <v>45353.524305555598</v>
      </c>
      <c r="B441" s="10">
        <v>45353</v>
      </c>
      <c r="C441" s="11">
        <v>2024</v>
      </c>
      <c r="D441" s="11">
        <v>3</v>
      </c>
      <c r="E441" s="11">
        <v>2</v>
      </c>
      <c r="F441" s="11">
        <v>12</v>
      </c>
      <c r="G441" s="11" t="s">
        <v>64</v>
      </c>
      <c r="H441" s="11" t="s">
        <v>65</v>
      </c>
      <c r="I441" s="11">
        <v>40.756731458581697</v>
      </c>
      <c r="J441" s="11">
        <v>-73.874553044944506</v>
      </c>
      <c r="K441" s="11">
        <v>44</v>
      </c>
      <c r="L441" s="11">
        <v>75.174989643291298</v>
      </c>
      <c r="M441" s="11">
        <v>95.567622699539697</v>
      </c>
      <c r="N441" s="11" t="s">
        <v>59</v>
      </c>
      <c r="O441" s="11" t="s">
        <v>58</v>
      </c>
      <c r="P441" s="11">
        <v>0</v>
      </c>
      <c r="Q441" s="11">
        <v>0.23201327529941501</v>
      </c>
      <c r="R441" s="11">
        <v>43</v>
      </c>
      <c r="S441" s="11">
        <v>38</v>
      </c>
      <c r="T441" s="11">
        <v>199.081432508825</v>
      </c>
      <c r="U441" s="11">
        <v>12.0303763923551</v>
      </c>
      <c r="V441" s="11" t="s">
        <v>56</v>
      </c>
    </row>
    <row r="442" spans="1:22" x14ac:dyDescent="0.3">
      <c r="A442" s="9">
        <v>45353.527777777803</v>
      </c>
      <c r="B442" s="10">
        <v>45353</v>
      </c>
      <c r="C442" s="11">
        <v>2024</v>
      </c>
      <c r="D442" s="11">
        <v>3</v>
      </c>
      <c r="E442" s="11">
        <v>2</v>
      </c>
      <c r="F442" s="11">
        <v>12</v>
      </c>
      <c r="G442" s="11" t="s">
        <v>64</v>
      </c>
      <c r="H442" s="11" t="s">
        <v>65</v>
      </c>
      <c r="I442" s="11">
        <v>40.6553670512046</v>
      </c>
      <c r="J442" s="11">
        <v>-73.782184233073494</v>
      </c>
      <c r="K442" s="11">
        <v>257</v>
      </c>
      <c r="L442" s="11">
        <v>54.470396808181299</v>
      </c>
      <c r="M442" s="11">
        <v>80.822274874026903</v>
      </c>
      <c r="N442" s="11" t="s">
        <v>57</v>
      </c>
      <c r="O442" s="11" t="s">
        <v>58</v>
      </c>
      <c r="P442" s="11">
        <v>0</v>
      </c>
      <c r="Q442" s="11">
        <v>0.78513791195938398</v>
      </c>
      <c r="R442" s="11">
        <v>80</v>
      </c>
      <c r="S442" s="11">
        <v>39</v>
      </c>
      <c r="T442" s="11">
        <v>253.249018925869</v>
      </c>
      <c r="U442" s="11">
        <v>27.128803860070601</v>
      </c>
      <c r="V442" s="11" t="s">
        <v>56</v>
      </c>
    </row>
    <row r="443" spans="1:22" x14ac:dyDescent="0.3">
      <c r="A443" s="9">
        <v>45353.53125</v>
      </c>
      <c r="B443" s="10">
        <v>45353</v>
      </c>
      <c r="C443" s="11">
        <v>2024</v>
      </c>
      <c r="D443" s="11">
        <v>3</v>
      </c>
      <c r="E443" s="11">
        <v>2</v>
      </c>
      <c r="F443" s="11">
        <v>12</v>
      </c>
      <c r="G443" s="11" t="s">
        <v>64</v>
      </c>
      <c r="H443" s="11" t="s">
        <v>65</v>
      </c>
      <c r="I443" s="11">
        <v>40.730218384284903</v>
      </c>
      <c r="J443" s="11">
        <v>-73.926727891264306</v>
      </c>
      <c r="K443" s="11">
        <v>164</v>
      </c>
      <c r="L443" s="11">
        <v>36.1624267083847</v>
      </c>
      <c r="M443" s="11">
        <v>53.676138769510601</v>
      </c>
      <c r="N443" s="11" t="s">
        <v>59</v>
      </c>
      <c r="O443" s="11" t="s">
        <v>58</v>
      </c>
      <c r="P443" s="11">
        <v>0</v>
      </c>
      <c r="Q443" s="11">
        <v>-0.83690456759849097</v>
      </c>
      <c r="R443" s="11">
        <v>71</v>
      </c>
      <c r="S443" s="11">
        <v>39</v>
      </c>
      <c r="T443" s="11">
        <v>482.37979879527398</v>
      </c>
      <c r="U443" s="11">
        <v>29.076574734953098</v>
      </c>
      <c r="V443" s="11" t="s">
        <v>63</v>
      </c>
    </row>
    <row r="444" spans="1:22" x14ac:dyDescent="0.3">
      <c r="A444" s="9">
        <v>45353.534722222197</v>
      </c>
      <c r="B444" s="10">
        <v>45353</v>
      </c>
      <c r="C444" s="11">
        <v>2024</v>
      </c>
      <c r="D444" s="11">
        <v>3</v>
      </c>
      <c r="E444" s="11">
        <v>2</v>
      </c>
      <c r="F444" s="11">
        <v>12</v>
      </c>
      <c r="G444" s="11" t="s">
        <v>64</v>
      </c>
      <c r="H444" s="11" t="s">
        <v>65</v>
      </c>
      <c r="I444" s="11">
        <v>40.8259516984116</v>
      </c>
      <c r="J444" s="11">
        <v>-73.801291623827595</v>
      </c>
      <c r="K444" s="11">
        <v>182</v>
      </c>
      <c r="L444" s="11">
        <v>13.212070524482399</v>
      </c>
      <c r="M444" s="11">
        <v>51.013875063199698</v>
      </c>
      <c r="N444" s="11" t="s">
        <v>54</v>
      </c>
      <c r="O444" s="11" t="s">
        <v>61</v>
      </c>
      <c r="P444" s="11">
        <v>0</v>
      </c>
      <c r="Q444" s="11">
        <v>-0.70469295687779199</v>
      </c>
      <c r="R444" s="11">
        <v>88</v>
      </c>
      <c r="S444" s="11">
        <v>43</v>
      </c>
      <c r="T444" s="11">
        <v>465.35302560649399</v>
      </c>
      <c r="U444" s="11">
        <v>11.122654167851101</v>
      </c>
      <c r="V444" s="11" t="s">
        <v>56</v>
      </c>
    </row>
    <row r="445" spans="1:22" x14ac:dyDescent="0.3">
      <c r="A445" s="9">
        <v>45353.538194444503</v>
      </c>
      <c r="B445" s="10">
        <v>45353</v>
      </c>
      <c r="C445" s="11">
        <v>2024</v>
      </c>
      <c r="D445" s="11">
        <v>3</v>
      </c>
      <c r="E445" s="11">
        <v>2</v>
      </c>
      <c r="F445" s="11">
        <v>12</v>
      </c>
      <c r="G445" s="11" t="s">
        <v>64</v>
      </c>
      <c r="H445" s="11" t="s">
        <v>65</v>
      </c>
      <c r="I445" s="11">
        <v>40.641052950799804</v>
      </c>
      <c r="J445" s="11">
        <v>-73.841813162378003</v>
      </c>
      <c r="K445" s="11">
        <v>294</v>
      </c>
      <c r="L445" s="11">
        <v>47.116444641574297</v>
      </c>
      <c r="M445" s="11">
        <v>49.2762776530558</v>
      </c>
      <c r="N445" s="11" t="s">
        <v>54</v>
      </c>
      <c r="O445" s="11" t="s">
        <v>60</v>
      </c>
      <c r="P445" s="11">
        <v>0</v>
      </c>
      <c r="Q445" s="11">
        <v>0.39489159756971898</v>
      </c>
      <c r="R445" s="11">
        <v>13</v>
      </c>
      <c r="S445" s="11">
        <v>45</v>
      </c>
      <c r="T445" s="11">
        <v>399.50294552783998</v>
      </c>
      <c r="U445" s="11">
        <v>28.906033244437399</v>
      </c>
      <c r="V445" s="11" t="s">
        <v>56</v>
      </c>
    </row>
    <row r="446" spans="1:22" x14ac:dyDescent="0.3">
      <c r="A446" s="9">
        <v>45353.541666666701</v>
      </c>
      <c r="B446" s="10">
        <v>45353</v>
      </c>
      <c r="C446" s="11">
        <v>2024</v>
      </c>
      <c r="D446" s="11">
        <v>3</v>
      </c>
      <c r="E446" s="11">
        <v>2</v>
      </c>
      <c r="F446" s="11">
        <v>13</v>
      </c>
      <c r="G446" s="11" t="s">
        <v>64</v>
      </c>
      <c r="H446" s="11" t="s">
        <v>65</v>
      </c>
      <c r="I446" s="11">
        <v>40.820501423141501</v>
      </c>
      <c r="J446" s="11">
        <v>-73.743496313704497</v>
      </c>
      <c r="K446" s="11">
        <v>67</v>
      </c>
      <c r="L446" s="11">
        <v>66.169810472597803</v>
      </c>
      <c r="M446" s="11">
        <v>47.813000469629003</v>
      </c>
      <c r="N446" s="11" t="s">
        <v>57</v>
      </c>
      <c r="O446" s="11" t="s">
        <v>55</v>
      </c>
      <c r="P446" s="11">
        <v>0</v>
      </c>
      <c r="Q446" s="11">
        <v>0.52422164730642296</v>
      </c>
      <c r="R446" s="11">
        <v>90</v>
      </c>
      <c r="S446" s="11">
        <v>38</v>
      </c>
      <c r="T446" s="11">
        <v>429.79486498633702</v>
      </c>
      <c r="U446" s="11">
        <v>23.458177355527202</v>
      </c>
      <c r="V446" s="11" t="s">
        <v>62</v>
      </c>
    </row>
    <row r="447" spans="1:22" x14ac:dyDescent="0.3">
      <c r="A447" s="9">
        <v>45353.545138888898</v>
      </c>
      <c r="B447" s="10">
        <v>45353</v>
      </c>
      <c r="C447" s="11">
        <v>2024</v>
      </c>
      <c r="D447" s="11">
        <v>3</v>
      </c>
      <c r="E447" s="11">
        <v>2</v>
      </c>
      <c r="F447" s="11">
        <v>13</v>
      </c>
      <c r="G447" s="11" t="s">
        <v>64</v>
      </c>
      <c r="H447" s="11" t="s">
        <v>65</v>
      </c>
      <c r="I447" s="11">
        <v>40.843042264483202</v>
      </c>
      <c r="J447" s="11">
        <v>-73.972261554205303</v>
      </c>
      <c r="K447" s="11">
        <v>111</v>
      </c>
      <c r="L447" s="11">
        <v>76.055510493279399</v>
      </c>
      <c r="M447" s="11">
        <v>54.463769188869499</v>
      </c>
      <c r="N447" s="11" t="s">
        <v>57</v>
      </c>
      <c r="O447" s="11" t="s">
        <v>58</v>
      </c>
      <c r="P447" s="11">
        <v>0</v>
      </c>
      <c r="Q447" s="11">
        <v>-3.5018447109314899E-2</v>
      </c>
      <c r="R447" s="11">
        <v>8</v>
      </c>
      <c r="S447" s="11">
        <v>15</v>
      </c>
      <c r="T447" s="11">
        <v>284.85893522263802</v>
      </c>
      <c r="U447" s="11">
        <v>6.4863635780737496</v>
      </c>
      <c r="V447" s="11" t="s">
        <v>63</v>
      </c>
    </row>
    <row r="448" spans="1:22" x14ac:dyDescent="0.3">
      <c r="A448" s="9">
        <v>45353.548611111102</v>
      </c>
      <c r="B448" s="10">
        <v>45353</v>
      </c>
      <c r="C448" s="11">
        <v>2024</v>
      </c>
      <c r="D448" s="11">
        <v>3</v>
      </c>
      <c r="E448" s="11">
        <v>2</v>
      </c>
      <c r="F448" s="11">
        <v>13</v>
      </c>
      <c r="G448" s="11" t="s">
        <v>64</v>
      </c>
      <c r="H448" s="11" t="s">
        <v>65</v>
      </c>
      <c r="I448" s="11">
        <v>40.871060248831697</v>
      </c>
      <c r="J448" s="11">
        <v>-73.827385932745102</v>
      </c>
      <c r="K448" s="11">
        <v>175</v>
      </c>
      <c r="L448" s="11">
        <v>54.503834624812797</v>
      </c>
      <c r="M448" s="11">
        <v>97.451761637322903</v>
      </c>
      <c r="N448" s="11" t="s">
        <v>57</v>
      </c>
      <c r="O448" s="11" t="s">
        <v>60</v>
      </c>
      <c r="P448" s="11">
        <v>0</v>
      </c>
      <c r="Q448" s="11">
        <v>0.15911883168448901</v>
      </c>
      <c r="R448" s="11">
        <v>17</v>
      </c>
      <c r="S448" s="11">
        <v>14</v>
      </c>
      <c r="T448" s="11">
        <v>357.93936321515201</v>
      </c>
      <c r="U448" s="11">
        <v>19.597802858394999</v>
      </c>
      <c r="V448" s="11" t="s">
        <v>56</v>
      </c>
    </row>
    <row r="449" spans="1:22" x14ac:dyDescent="0.3">
      <c r="A449" s="9">
        <v>45353.552083333299</v>
      </c>
      <c r="B449" s="10">
        <v>45353</v>
      </c>
      <c r="C449" s="11">
        <v>2024</v>
      </c>
      <c r="D449" s="11">
        <v>3</v>
      </c>
      <c r="E449" s="11">
        <v>2</v>
      </c>
      <c r="F449" s="11">
        <v>13</v>
      </c>
      <c r="G449" s="11" t="s">
        <v>64</v>
      </c>
      <c r="H449" s="11" t="s">
        <v>65</v>
      </c>
      <c r="I449" s="11">
        <v>40.830340784886097</v>
      </c>
      <c r="J449" s="11">
        <v>-73.973894811123003</v>
      </c>
      <c r="K449" s="11">
        <v>201</v>
      </c>
      <c r="L449" s="11">
        <v>43.646447931267403</v>
      </c>
      <c r="M449" s="11">
        <v>68.403944417392495</v>
      </c>
      <c r="N449" s="11" t="s">
        <v>57</v>
      </c>
      <c r="O449" s="11" t="s">
        <v>61</v>
      </c>
      <c r="P449" s="11">
        <v>0</v>
      </c>
      <c r="Q449" s="11">
        <v>0.99478227413420495</v>
      </c>
      <c r="R449" s="11">
        <v>90</v>
      </c>
      <c r="S449" s="11">
        <v>4</v>
      </c>
      <c r="T449" s="11">
        <v>497.088091674201</v>
      </c>
      <c r="U449" s="11">
        <v>14.101489579312499</v>
      </c>
      <c r="V449" s="11" t="s">
        <v>56</v>
      </c>
    </row>
    <row r="450" spans="1:22" x14ac:dyDescent="0.3">
      <c r="A450" s="9">
        <v>45353.555555555598</v>
      </c>
      <c r="B450" s="10">
        <v>45353</v>
      </c>
      <c r="C450" s="11">
        <v>2024</v>
      </c>
      <c r="D450" s="11">
        <v>3</v>
      </c>
      <c r="E450" s="11">
        <v>2</v>
      </c>
      <c r="F450" s="11">
        <v>13</v>
      </c>
      <c r="G450" s="11" t="s">
        <v>64</v>
      </c>
      <c r="H450" s="11" t="s">
        <v>65</v>
      </c>
      <c r="I450" s="11">
        <v>40.745827424458803</v>
      </c>
      <c r="J450" s="11">
        <v>-73.720494703494793</v>
      </c>
      <c r="K450" s="11">
        <v>175</v>
      </c>
      <c r="L450" s="11">
        <v>55.694791865216203</v>
      </c>
      <c r="M450" s="11">
        <v>63.684106032091798</v>
      </c>
      <c r="N450" s="11" t="s">
        <v>59</v>
      </c>
      <c r="O450" s="11" t="s">
        <v>55</v>
      </c>
      <c r="P450" s="11">
        <v>0</v>
      </c>
      <c r="Q450" s="11">
        <v>-2.4179373439942E-2</v>
      </c>
      <c r="R450" s="11">
        <v>31</v>
      </c>
      <c r="S450" s="11">
        <v>23</v>
      </c>
      <c r="T450" s="11">
        <v>203.414392725384</v>
      </c>
      <c r="U450" s="11">
        <v>13.4460817993911</v>
      </c>
      <c r="V450" s="11" t="s">
        <v>63</v>
      </c>
    </row>
    <row r="451" spans="1:22" x14ac:dyDescent="0.3">
      <c r="A451" s="9">
        <v>45353.559027777803</v>
      </c>
      <c r="B451" s="10">
        <v>45353</v>
      </c>
      <c r="C451" s="11">
        <v>2024</v>
      </c>
      <c r="D451" s="11">
        <v>3</v>
      </c>
      <c r="E451" s="11">
        <v>2</v>
      </c>
      <c r="F451" s="11">
        <v>13</v>
      </c>
      <c r="G451" s="11" t="s">
        <v>64</v>
      </c>
      <c r="H451" s="11" t="s">
        <v>65</v>
      </c>
      <c r="I451" s="11">
        <v>40.663283681840198</v>
      </c>
      <c r="J451" s="11">
        <v>-73.7254647879668</v>
      </c>
      <c r="K451" s="11">
        <v>37</v>
      </c>
      <c r="L451" s="11">
        <v>14.7665084207496</v>
      </c>
      <c r="M451" s="11">
        <v>92.433572512496397</v>
      </c>
      <c r="N451" s="11" t="s">
        <v>57</v>
      </c>
      <c r="O451" s="11" t="s">
        <v>60</v>
      </c>
      <c r="P451" s="11">
        <v>0</v>
      </c>
      <c r="Q451" s="11">
        <v>0.40084552822146102</v>
      </c>
      <c r="R451" s="11">
        <v>34</v>
      </c>
      <c r="S451" s="11">
        <v>29</v>
      </c>
      <c r="T451" s="11">
        <v>446.33636273328898</v>
      </c>
      <c r="U451" s="11">
        <v>21.528204737495599</v>
      </c>
      <c r="V451" s="11" t="s">
        <v>56</v>
      </c>
    </row>
    <row r="452" spans="1:22" x14ac:dyDescent="0.3">
      <c r="A452" s="9">
        <v>45353.5625</v>
      </c>
      <c r="B452" s="10">
        <v>45353</v>
      </c>
      <c r="C452" s="11">
        <v>2024</v>
      </c>
      <c r="D452" s="11">
        <v>3</v>
      </c>
      <c r="E452" s="11">
        <v>2</v>
      </c>
      <c r="F452" s="11">
        <v>13</v>
      </c>
      <c r="G452" s="11" t="s">
        <v>64</v>
      </c>
      <c r="H452" s="11" t="s">
        <v>65</v>
      </c>
      <c r="I452" s="11">
        <v>40.807330067859603</v>
      </c>
      <c r="J452" s="11">
        <v>-73.997216620488302</v>
      </c>
      <c r="K452" s="11">
        <v>215</v>
      </c>
      <c r="L452" s="11">
        <v>6.2081336756923404</v>
      </c>
      <c r="M452" s="11">
        <v>71.304555206357094</v>
      </c>
      <c r="N452" s="11" t="s">
        <v>54</v>
      </c>
      <c r="O452" s="11" t="s">
        <v>60</v>
      </c>
      <c r="P452" s="11">
        <v>0</v>
      </c>
      <c r="Q452" s="11">
        <v>-0.57312400118896301</v>
      </c>
      <c r="R452" s="11">
        <v>92</v>
      </c>
      <c r="S452" s="11">
        <v>20</v>
      </c>
      <c r="T452" s="11">
        <v>364.79930600479798</v>
      </c>
      <c r="U452" s="11">
        <v>5.8637350807686603</v>
      </c>
      <c r="V452" s="11" t="s">
        <v>56</v>
      </c>
    </row>
    <row r="453" spans="1:22" x14ac:dyDescent="0.3">
      <c r="A453" s="9">
        <v>45353.565972222197</v>
      </c>
      <c r="B453" s="10">
        <v>45353</v>
      </c>
      <c r="C453" s="11">
        <v>2024</v>
      </c>
      <c r="D453" s="11">
        <v>3</v>
      </c>
      <c r="E453" s="11">
        <v>2</v>
      </c>
      <c r="F453" s="11">
        <v>13</v>
      </c>
      <c r="G453" s="11" t="s">
        <v>64</v>
      </c>
      <c r="H453" s="11" t="s">
        <v>65</v>
      </c>
      <c r="I453" s="11">
        <v>40.644466882151598</v>
      </c>
      <c r="J453" s="11">
        <v>-73.783417810870802</v>
      </c>
      <c r="K453" s="11">
        <v>28</v>
      </c>
      <c r="L453" s="11">
        <v>17.624721033670799</v>
      </c>
      <c r="M453" s="11">
        <v>40.7813293257068</v>
      </c>
      <c r="N453" s="11" t="s">
        <v>57</v>
      </c>
      <c r="O453" s="11" t="s">
        <v>55</v>
      </c>
      <c r="P453" s="11">
        <v>1</v>
      </c>
      <c r="Q453" s="11">
        <v>-0.29911045685342902</v>
      </c>
      <c r="R453" s="11">
        <v>59</v>
      </c>
      <c r="S453" s="11">
        <v>49</v>
      </c>
      <c r="T453" s="11">
        <v>232.83366969341</v>
      </c>
      <c r="U453" s="11">
        <v>29.691517264943698</v>
      </c>
      <c r="V453" s="11" t="s">
        <v>56</v>
      </c>
    </row>
    <row r="454" spans="1:22" x14ac:dyDescent="0.3">
      <c r="A454" s="9">
        <v>45353.569444444503</v>
      </c>
      <c r="B454" s="10">
        <v>45353</v>
      </c>
      <c r="C454" s="11">
        <v>2024</v>
      </c>
      <c r="D454" s="11">
        <v>3</v>
      </c>
      <c r="E454" s="11">
        <v>2</v>
      </c>
      <c r="F454" s="11">
        <v>13</v>
      </c>
      <c r="G454" s="11" t="s">
        <v>64</v>
      </c>
      <c r="H454" s="11" t="s">
        <v>65</v>
      </c>
      <c r="I454" s="11">
        <v>40.760239746651202</v>
      </c>
      <c r="J454" s="11">
        <v>-73.885560359741305</v>
      </c>
      <c r="K454" s="11">
        <v>86</v>
      </c>
      <c r="L454" s="11">
        <v>73.848561597701604</v>
      </c>
      <c r="M454" s="11">
        <v>23.8804161285899</v>
      </c>
      <c r="N454" s="11" t="s">
        <v>54</v>
      </c>
      <c r="O454" s="11" t="s">
        <v>58</v>
      </c>
      <c r="P454" s="11">
        <v>0</v>
      </c>
      <c r="Q454" s="11">
        <v>-0.121914309795781</v>
      </c>
      <c r="R454" s="11">
        <v>50</v>
      </c>
      <c r="S454" s="11">
        <v>3</v>
      </c>
      <c r="T454" s="11">
        <v>394.53049083541498</v>
      </c>
      <c r="U454" s="11">
        <v>23.2660964997687</v>
      </c>
      <c r="V454" s="11" t="s">
        <v>62</v>
      </c>
    </row>
    <row r="455" spans="1:22" x14ac:dyDescent="0.3">
      <c r="A455" s="9">
        <v>45353.572916666701</v>
      </c>
      <c r="B455" s="10">
        <v>45353</v>
      </c>
      <c r="C455" s="11">
        <v>2024</v>
      </c>
      <c r="D455" s="11">
        <v>3</v>
      </c>
      <c r="E455" s="11">
        <v>2</v>
      </c>
      <c r="F455" s="11">
        <v>13</v>
      </c>
      <c r="G455" s="11" t="s">
        <v>64</v>
      </c>
      <c r="H455" s="11" t="s">
        <v>65</v>
      </c>
      <c r="I455" s="11">
        <v>40.6035673893007</v>
      </c>
      <c r="J455" s="11">
        <v>-73.887182418633103</v>
      </c>
      <c r="K455" s="11">
        <v>207</v>
      </c>
      <c r="L455" s="11">
        <v>36.747026914797303</v>
      </c>
      <c r="M455" s="11">
        <v>45.1330010190132</v>
      </c>
      <c r="N455" s="11" t="s">
        <v>54</v>
      </c>
      <c r="O455" s="11" t="s">
        <v>58</v>
      </c>
      <c r="P455" s="11">
        <v>0</v>
      </c>
      <c r="Q455" s="11">
        <v>0.90007673954952905</v>
      </c>
      <c r="R455" s="11">
        <v>36</v>
      </c>
      <c r="S455" s="11">
        <v>10</v>
      </c>
      <c r="T455" s="11">
        <v>281.07060147214003</v>
      </c>
      <c r="U455" s="11">
        <v>7.1653076835069598</v>
      </c>
      <c r="V455" s="11" t="s">
        <v>56</v>
      </c>
    </row>
    <row r="456" spans="1:22" x14ac:dyDescent="0.3">
      <c r="A456" s="9">
        <v>45353.576388888898</v>
      </c>
      <c r="B456" s="10">
        <v>45353</v>
      </c>
      <c r="C456" s="11">
        <v>2024</v>
      </c>
      <c r="D456" s="11">
        <v>3</v>
      </c>
      <c r="E456" s="11">
        <v>2</v>
      </c>
      <c r="F456" s="11">
        <v>13</v>
      </c>
      <c r="G456" s="11" t="s">
        <v>64</v>
      </c>
      <c r="H456" s="11" t="s">
        <v>65</v>
      </c>
      <c r="I456" s="11">
        <v>40.735738711275602</v>
      </c>
      <c r="J456" s="11">
        <v>-73.845279331275506</v>
      </c>
      <c r="K456" s="11">
        <v>237</v>
      </c>
      <c r="L456" s="11">
        <v>44.670170307820797</v>
      </c>
      <c r="M456" s="11">
        <v>20.323151544740298</v>
      </c>
      <c r="N456" s="11" t="s">
        <v>59</v>
      </c>
      <c r="O456" s="11" t="s">
        <v>60</v>
      </c>
      <c r="P456" s="11">
        <v>0</v>
      </c>
      <c r="Q456" s="11">
        <v>-0.57168899624374403</v>
      </c>
      <c r="R456" s="11">
        <v>52</v>
      </c>
      <c r="S456" s="11">
        <v>21</v>
      </c>
      <c r="T456" s="11">
        <v>206.98121281882399</v>
      </c>
      <c r="U456" s="11">
        <v>25.377012278337801</v>
      </c>
      <c r="V456" s="11" t="s">
        <v>56</v>
      </c>
    </row>
    <row r="457" spans="1:22" x14ac:dyDescent="0.3">
      <c r="A457" s="9">
        <v>45353.579861111102</v>
      </c>
      <c r="B457" s="10">
        <v>45353</v>
      </c>
      <c r="C457" s="11">
        <v>2024</v>
      </c>
      <c r="D457" s="11">
        <v>3</v>
      </c>
      <c r="E457" s="11">
        <v>2</v>
      </c>
      <c r="F457" s="11">
        <v>13</v>
      </c>
      <c r="G457" s="11" t="s">
        <v>64</v>
      </c>
      <c r="H457" s="11" t="s">
        <v>65</v>
      </c>
      <c r="I457" s="11">
        <v>40.736622329391899</v>
      </c>
      <c r="J457" s="11">
        <v>-73.980532940542503</v>
      </c>
      <c r="K457" s="11">
        <v>232</v>
      </c>
      <c r="L457" s="11">
        <v>6.7688840487411097</v>
      </c>
      <c r="M457" s="11">
        <v>78.476994456887596</v>
      </c>
      <c r="N457" s="11" t="s">
        <v>59</v>
      </c>
      <c r="O457" s="11" t="s">
        <v>58</v>
      </c>
      <c r="P457" s="11">
        <v>0</v>
      </c>
      <c r="Q457" s="11">
        <v>3.6121171571198998E-2</v>
      </c>
      <c r="R457" s="11">
        <v>55</v>
      </c>
      <c r="S457" s="11">
        <v>31</v>
      </c>
      <c r="T457" s="11">
        <v>236.99840784843801</v>
      </c>
      <c r="U457" s="11">
        <v>12.9867284594918</v>
      </c>
      <c r="V457" s="11" t="s">
        <v>56</v>
      </c>
    </row>
    <row r="458" spans="1:22" x14ac:dyDescent="0.3">
      <c r="A458" s="9">
        <v>45353.583333333299</v>
      </c>
      <c r="B458" s="10">
        <v>45353</v>
      </c>
      <c r="C458" s="11">
        <v>2024</v>
      </c>
      <c r="D458" s="11">
        <v>3</v>
      </c>
      <c r="E458" s="11">
        <v>2</v>
      </c>
      <c r="F458" s="11">
        <v>14</v>
      </c>
      <c r="G458" s="11" t="s">
        <v>64</v>
      </c>
      <c r="H458" s="11" t="s">
        <v>65</v>
      </c>
      <c r="I458" s="11">
        <v>40.895011575672598</v>
      </c>
      <c r="J458" s="11">
        <v>-73.927918936751894</v>
      </c>
      <c r="K458" s="11">
        <v>281</v>
      </c>
      <c r="L458" s="11">
        <v>41.089310701670101</v>
      </c>
      <c r="M458" s="11">
        <v>67.851136762130693</v>
      </c>
      <c r="N458" s="11" t="s">
        <v>54</v>
      </c>
      <c r="O458" s="11" t="s">
        <v>61</v>
      </c>
      <c r="P458" s="11">
        <v>0</v>
      </c>
      <c r="Q458" s="11">
        <v>-0.76654417266983499</v>
      </c>
      <c r="R458" s="11">
        <v>26</v>
      </c>
      <c r="S458" s="11">
        <v>1</v>
      </c>
      <c r="T458" s="11">
        <v>354.38210360106302</v>
      </c>
      <c r="U458" s="11">
        <v>15.925267202732799</v>
      </c>
      <c r="V458" s="11" t="s">
        <v>56</v>
      </c>
    </row>
    <row r="459" spans="1:22" x14ac:dyDescent="0.3">
      <c r="A459" s="9">
        <v>45353.586805555598</v>
      </c>
      <c r="B459" s="10">
        <v>45353</v>
      </c>
      <c r="C459" s="11">
        <v>2024</v>
      </c>
      <c r="D459" s="11">
        <v>3</v>
      </c>
      <c r="E459" s="11">
        <v>2</v>
      </c>
      <c r="F459" s="11">
        <v>14</v>
      </c>
      <c r="G459" s="11" t="s">
        <v>64</v>
      </c>
      <c r="H459" s="11" t="s">
        <v>65</v>
      </c>
      <c r="I459" s="11">
        <v>40.645832997568803</v>
      </c>
      <c r="J459" s="11">
        <v>-73.888661454641806</v>
      </c>
      <c r="K459" s="11">
        <v>129</v>
      </c>
      <c r="L459" s="11">
        <v>72.023301702049693</v>
      </c>
      <c r="M459" s="11">
        <v>75.055063231588505</v>
      </c>
      <c r="N459" s="11" t="s">
        <v>59</v>
      </c>
      <c r="O459" s="11" t="s">
        <v>55</v>
      </c>
      <c r="P459" s="11">
        <v>0</v>
      </c>
      <c r="Q459" s="11">
        <v>-0.50927478526477399</v>
      </c>
      <c r="R459" s="11">
        <v>81</v>
      </c>
      <c r="S459" s="11">
        <v>30</v>
      </c>
      <c r="T459" s="11">
        <v>444.16222081361502</v>
      </c>
      <c r="U459" s="11">
        <v>29.593024554104101</v>
      </c>
      <c r="V459" s="11" t="s">
        <v>63</v>
      </c>
    </row>
    <row r="460" spans="1:22" x14ac:dyDescent="0.3">
      <c r="A460" s="9">
        <v>45353.590277777803</v>
      </c>
      <c r="B460" s="10">
        <v>45353</v>
      </c>
      <c r="C460" s="11">
        <v>2024</v>
      </c>
      <c r="D460" s="11">
        <v>3</v>
      </c>
      <c r="E460" s="11">
        <v>2</v>
      </c>
      <c r="F460" s="11">
        <v>14</v>
      </c>
      <c r="G460" s="11" t="s">
        <v>64</v>
      </c>
      <c r="H460" s="11" t="s">
        <v>65</v>
      </c>
      <c r="I460" s="11">
        <v>40.6612961791377</v>
      </c>
      <c r="J460" s="11">
        <v>-73.916402767647099</v>
      </c>
      <c r="K460" s="11">
        <v>21</v>
      </c>
      <c r="L460" s="11">
        <v>45.007887800655602</v>
      </c>
      <c r="M460" s="11">
        <v>25.830818503239801</v>
      </c>
      <c r="N460" s="11" t="s">
        <v>59</v>
      </c>
      <c r="O460" s="11" t="s">
        <v>58</v>
      </c>
      <c r="P460" s="11">
        <v>0</v>
      </c>
      <c r="Q460" s="11">
        <v>-0.39956694902124601</v>
      </c>
      <c r="R460" s="11">
        <v>36</v>
      </c>
      <c r="S460" s="11">
        <v>11</v>
      </c>
      <c r="T460" s="11">
        <v>211.12551497238499</v>
      </c>
      <c r="U460" s="11">
        <v>18.2592776058117</v>
      </c>
      <c r="V460" s="11" t="s">
        <v>62</v>
      </c>
    </row>
    <row r="461" spans="1:22" x14ac:dyDescent="0.3">
      <c r="A461" s="9">
        <v>45353.59375</v>
      </c>
      <c r="B461" s="10">
        <v>45353</v>
      </c>
      <c r="C461" s="11">
        <v>2024</v>
      </c>
      <c r="D461" s="11">
        <v>3</v>
      </c>
      <c r="E461" s="11">
        <v>2</v>
      </c>
      <c r="F461" s="11">
        <v>14</v>
      </c>
      <c r="G461" s="11" t="s">
        <v>64</v>
      </c>
      <c r="H461" s="11" t="s">
        <v>65</v>
      </c>
      <c r="I461" s="11">
        <v>40.703400604232598</v>
      </c>
      <c r="J461" s="11">
        <v>-73.709516021881399</v>
      </c>
      <c r="K461" s="11">
        <v>245</v>
      </c>
      <c r="L461" s="11">
        <v>69.631448069111201</v>
      </c>
      <c r="M461" s="11">
        <v>94.859751892760301</v>
      </c>
      <c r="N461" s="11" t="s">
        <v>59</v>
      </c>
      <c r="O461" s="11" t="s">
        <v>60</v>
      </c>
      <c r="P461" s="11">
        <v>0</v>
      </c>
      <c r="Q461" s="11">
        <v>-0.217514167964066</v>
      </c>
      <c r="R461" s="11">
        <v>56</v>
      </c>
      <c r="S461" s="11">
        <v>24</v>
      </c>
      <c r="T461" s="11">
        <v>83.348890853250595</v>
      </c>
      <c r="U461" s="11">
        <v>28.934059139811801</v>
      </c>
      <c r="V461" s="11" t="s">
        <v>56</v>
      </c>
    </row>
    <row r="462" spans="1:22" x14ac:dyDescent="0.3">
      <c r="A462" s="9">
        <v>45353.597222222197</v>
      </c>
      <c r="B462" s="10">
        <v>45353</v>
      </c>
      <c r="C462" s="11">
        <v>2024</v>
      </c>
      <c r="D462" s="11">
        <v>3</v>
      </c>
      <c r="E462" s="11">
        <v>2</v>
      </c>
      <c r="F462" s="11">
        <v>14</v>
      </c>
      <c r="G462" s="11" t="s">
        <v>64</v>
      </c>
      <c r="H462" s="11" t="s">
        <v>65</v>
      </c>
      <c r="I462" s="11">
        <v>40.702666943808097</v>
      </c>
      <c r="J462" s="11">
        <v>-73.879883579425794</v>
      </c>
      <c r="K462" s="11">
        <v>94</v>
      </c>
      <c r="L462" s="11">
        <v>16.932637023832701</v>
      </c>
      <c r="M462" s="11">
        <v>90.322367707477596</v>
      </c>
      <c r="N462" s="11" t="s">
        <v>54</v>
      </c>
      <c r="O462" s="11" t="s">
        <v>58</v>
      </c>
      <c r="P462" s="11">
        <v>0</v>
      </c>
      <c r="Q462" s="11">
        <v>-0.129917536615028</v>
      </c>
      <c r="R462" s="11">
        <v>48</v>
      </c>
      <c r="S462" s="11">
        <v>16</v>
      </c>
      <c r="T462" s="11">
        <v>324.86278362481403</v>
      </c>
      <c r="U462" s="11">
        <v>17.2771127880359</v>
      </c>
      <c r="V462" s="11" t="s">
        <v>56</v>
      </c>
    </row>
    <row r="463" spans="1:22" x14ac:dyDescent="0.3">
      <c r="A463" s="9">
        <v>45353.600694444503</v>
      </c>
      <c r="B463" s="10">
        <v>45353</v>
      </c>
      <c r="C463" s="11">
        <v>2024</v>
      </c>
      <c r="D463" s="11">
        <v>3</v>
      </c>
      <c r="E463" s="11">
        <v>2</v>
      </c>
      <c r="F463" s="11">
        <v>14</v>
      </c>
      <c r="G463" s="11" t="s">
        <v>64</v>
      </c>
      <c r="H463" s="11" t="s">
        <v>65</v>
      </c>
      <c r="I463" s="11">
        <v>40.702924224535998</v>
      </c>
      <c r="J463" s="11">
        <v>-73.926278019353802</v>
      </c>
      <c r="K463" s="11">
        <v>181</v>
      </c>
      <c r="L463" s="11">
        <v>42.6006154497124</v>
      </c>
      <c r="M463" s="11">
        <v>42.874468218633297</v>
      </c>
      <c r="N463" s="11" t="s">
        <v>59</v>
      </c>
      <c r="O463" s="11" t="s">
        <v>58</v>
      </c>
      <c r="P463" s="11">
        <v>0</v>
      </c>
      <c r="Q463" s="11">
        <v>0.27549782295001402</v>
      </c>
      <c r="R463" s="11">
        <v>3</v>
      </c>
      <c r="S463" s="11">
        <v>18</v>
      </c>
      <c r="T463" s="11">
        <v>78.287926042464804</v>
      </c>
      <c r="U463" s="11">
        <v>5.0573185642078098</v>
      </c>
      <c r="V463" s="11" t="s">
        <v>63</v>
      </c>
    </row>
    <row r="464" spans="1:22" x14ac:dyDescent="0.3">
      <c r="A464" s="9">
        <v>45353.604166666701</v>
      </c>
      <c r="B464" s="10">
        <v>45353</v>
      </c>
      <c r="C464" s="11">
        <v>2024</v>
      </c>
      <c r="D464" s="11">
        <v>3</v>
      </c>
      <c r="E464" s="11">
        <v>2</v>
      </c>
      <c r="F464" s="11">
        <v>14</v>
      </c>
      <c r="G464" s="11" t="s">
        <v>64</v>
      </c>
      <c r="H464" s="11" t="s">
        <v>65</v>
      </c>
      <c r="I464" s="11">
        <v>40.722384586464997</v>
      </c>
      <c r="J464" s="11">
        <v>-73.925546830406702</v>
      </c>
      <c r="K464" s="11">
        <v>221</v>
      </c>
      <c r="L464" s="11">
        <v>5.2435033148668202</v>
      </c>
      <c r="M464" s="11">
        <v>38.240559421403802</v>
      </c>
      <c r="N464" s="11" t="s">
        <v>59</v>
      </c>
      <c r="O464" s="11" t="s">
        <v>58</v>
      </c>
      <c r="P464" s="11">
        <v>0</v>
      </c>
      <c r="Q464" s="11">
        <v>-0.28200304772618201</v>
      </c>
      <c r="R464" s="11">
        <v>20</v>
      </c>
      <c r="S464" s="11">
        <v>4</v>
      </c>
      <c r="T464" s="11">
        <v>57.763212422367197</v>
      </c>
      <c r="U464" s="11">
        <v>13.8208820857703</v>
      </c>
      <c r="V464" s="11" t="s">
        <v>56</v>
      </c>
    </row>
    <row r="465" spans="1:22" x14ac:dyDescent="0.3">
      <c r="A465" s="9">
        <v>45353.607638888898</v>
      </c>
      <c r="B465" s="10">
        <v>45353</v>
      </c>
      <c r="C465" s="11">
        <v>2024</v>
      </c>
      <c r="D465" s="11">
        <v>3</v>
      </c>
      <c r="E465" s="11">
        <v>2</v>
      </c>
      <c r="F465" s="11">
        <v>14</v>
      </c>
      <c r="G465" s="11" t="s">
        <v>64</v>
      </c>
      <c r="H465" s="11" t="s">
        <v>65</v>
      </c>
      <c r="I465" s="11">
        <v>40.885442977368399</v>
      </c>
      <c r="J465" s="11">
        <v>-73.9835333684007</v>
      </c>
      <c r="K465" s="11">
        <v>284</v>
      </c>
      <c r="L465" s="11">
        <v>65.889874097905107</v>
      </c>
      <c r="M465" s="11">
        <v>78.517173815093898</v>
      </c>
      <c r="N465" s="11" t="s">
        <v>54</v>
      </c>
      <c r="O465" s="11" t="s">
        <v>55</v>
      </c>
      <c r="P465" s="11">
        <v>0</v>
      </c>
      <c r="Q465" s="11">
        <v>-0.50681464911069396</v>
      </c>
      <c r="R465" s="11">
        <v>41</v>
      </c>
      <c r="S465" s="11">
        <v>29</v>
      </c>
      <c r="T465" s="11">
        <v>357.778522906207</v>
      </c>
      <c r="U465" s="11">
        <v>21.0863027710202</v>
      </c>
      <c r="V465" s="11" t="s">
        <v>56</v>
      </c>
    </row>
    <row r="466" spans="1:22" x14ac:dyDescent="0.3">
      <c r="A466" s="9">
        <v>45353.611111111102</v>
      </c>
      <c r="B466" s="10">
        <v>45353</v>
      </c>
      <c r="C466" s="11">
        <v>2024</v>
      </c>
      <c r="D466" s="11">
        <v>3</v>
      </c>
      <c r="E466" s="11">
        <v>2</v>
      </c>
      <c r="F466" s="11">
        <v>14</v>
      </c>
      <c r="G466" s="11" t="s">
        <v>64</v>
      </c>
      <c r="H466" s="11" t="s">
        <v>65</v>
      </c>
      <c r="I466" s="11">
        <v>40.844924102834497</v>
      </c>
      <c r="J466" s="11">
        <v>-73.857877220185003</v>
      </c>
      <c r="K466" s="11">
        <v>257</v>
      </c>
      <c r="L466" s="11">
        <v>27.868587669221199</v>
      </c>
      <c r="M466" s="11">
        <v>50.246009356079298</v>
      </c>
      <c r="N466" s="11" t="s">
        <v>54</v>
      </c>
      <c r="O466" s="11" t="s">
        <v>58</v>
      </c>
      <c r="P466" s="11">
        <v>1</v>
      </c>
      <c r="Q466" s="11">
        <v>0.62254519431358402</v>
      </c>
      <c r="R466" s="11">
        <v>30</v>
      </c>
      <c r="S466" s="11">
        <v>21</v>
      </c>
      <c r="T466" s="11">
        <v>207.30377852928001</v>
      </c>
      <c r="U466" s="11">
        <v>24.750250414195602</v>
      </c>
      <c r="V466" s="11" t="s">
        <v>56</v>
      </c>
    </row>
    <row r="467" spans="1:22" x14ac:dyDescent="0.3">
      <c r="A467" s="9">
        <v>45353.614583333299</v>
      </c>
      <c r="B467" s="10">
        <v>45353</v>
      </c>
      <c r="C467" s="11">
        <v>2024</v>
      </c>
      <c r="D467" s="11">
        <v>3</v>
      </c>
      <c r="E467" s="11">
        <v>2</v>
      </c>
      <c r="F467" s="11">
        <v>14</v>
      </c>
      <c r="G467" s="11" t="s">
        <v>64</v>
      </c>
      <c r="H467" s="11" t="s">
        <v>65</v>
      </c>
      <c r="I467" s="11">
        <v>40.824396732926402</v>
      </c>
      <c r="J467" s="11">
        <v>-73.795840004254202</v>
      </c>
      <c r="K467" s="11">
        <v>62</v>
      </c>
      <c r="L467" s="11">
        <v>38.607344957472897</v>
      </c>
      <c r="M467" s="11">
        <v>97.939064149920895</v>
      </c>
      <c r="N467" s="11" t="s">
        <v>57</v>
      </c>
      <c r="O467" s="11" t="s">
        <v>61</v>
      </c>
      <c r="P467" s="11">
        <v>0</v>
      </c>
      <c r="Q467" s="11">
        <v>6.2713688302120599E-3</v>
      </c>
      <c r="R467" s="11">
        <v>61</v>
      </c>
      <c r="S467" s="11">
        <v>35</v>
      </c>
      <c r="T467" s="11">
        <v>334.67501502577602</v>
      </c>
      <c r="U467" s="11">
        <v>18.250618778583</v>
      </c>
      <c r="V467" s="11" t="s">
        <v>56</v>
      </c>
    </row>
    <row r="468" spans="1:22" x14ac:dyDescent="0.3">
      <c r="A468" s="9">
        <v>45353.618055555598</v>
      </c>
      <c r="B468" s="10">
        <v>45353</v>
      </c>
      <c r="C468" s="11">
        <v>2024</v>
      </c>
      <c r="D468" s="11">
        <v>3</v>
      </c>
      <c r="E468" s="11">
        <v>2</v>
      </c>
      <c r="F468" s="11">
        <v>14</v>
      </c>
      <c r="G468" s="11" t="s">
        <v>64</v>
      </c>
      <c r="H468" s="11" t="s">
        <v>65</v>
      </c>
      <c r="I468" s="11">
        <v>40.715249892975201</v>
      </c>
      <c r="J468" s="11">
        <v>-73.900900811852097</v>
      </c>
      <c r="K468" s="11">
        <v>204</v>
      </c>
      <c r="L468" s="11">
        <v>67.918794183519296</v>
      </c>
      <c r="M468" s="11">
        <v>75.323355256086302</v>
      </c>
      <c r="N468" s="11" t="s">
        <v>57</v>
      </c>
      <c r="O468" s="11" t="s">
        <v>61</v>
      </c>
      <c r="P468" s="11">
        <v>0</v>
      </c>
      <c r="Q468" s="11">
        <v>0.96428196735354998</v>
      </c>
      <c r="R468" s="11">
        <v>72</v>
      </c>
      <c r="S468" s="11">
        <v>49</v>
      </c>
      <c r="T468" s="11">
        <v>76.951607785822105</v>
      </c>
      <c r="U468" s="11">
        <v>9.6361070391873795</v>
      </c>
      <c r="V468" s="11" t="s">
        <v>56</v>
      </c>
    </row>
    <row r="469" spans="1:22" x14ac:dyDescent="0.3">
      <c r="A469" s="9">
        <v>45353.621527777803</v>
      </c>
      <c r="B469" s="10">
        <v>45353</v>
      </c>
      <c r="C469" s="11">
        <v>2024</v>
      </c>
      <c r="D469" s="11">
        <v>3</v>
      </c>
      <c r="E469" s="11">
        <v>2</v>
      </c>
      <c r="F469" s="11">
        <v>14</v>
      </c>
      <c r="G469" s="11" t="s">
        <v>64</v>
      </c>
      <c r="H469" s="11" t="s">
        <v>65</v>
      </c>
      <c r="I469" s="11">
        <v>40.752018463300402</v>
      </c>
      <c r="J469" s="11">
        <v>-73.840234702599503</v>
      </c>
      <c r="K469" s="11">
        <v>168</v>
      </c>
      <c r="L469" s="11">
        <v>49.238769666728999</v>
      </c>
      <c r="M469" s="11">
        <v>93.776589147836901</v>
      </c>
      <c r="N469" s="11" t="s">
        <v>59</v>
      </c>
      <c r="O469" s="11" t="s">
        <v>60</v>
      </c>
      <c r="P469" s="11">
        <v>0</v>
      </c>
      <c r="Q469" s="11">
        <v>0.906691046167028</v>
      </c>
      <c r="R469" s="11">
        <v>6</v>
      </c>
      <c r="S469" s="11">
        <v>25</v>
      </c>
      <c r="T469" s="11">
        <v>322.86722092221402</v>
      </c>
      <c r="U469" s="11">
        <v>7.9975647497945799</v>
      </c>
      <c r="V469" s="11" t="s">
        <v>56</v>
      </c>
    </row>
    <row r="470" spans="1:22" x14ac:dyDescent="0.3">
      <c r="A470" s="9">
        <v>45353.625</v>
      </c>
      <c r="B470" s="10">
        <v>45353</v>
      </c>
      <c r="C470" s="11">
        <v>2024</v>
      </c>
      <c r="D470" s="11">
        <v>3</v>
      </c>
      <c r="E470" s="11">
        <v>2</v>
      </c>
      <c r="F470" s="11">
        <v>15</v>
      </c>
      <c r="G470" s="11" t="s">
        <v>64</v>
      </c>
      <c r="H470" s="11" t="s">
        <v>65</v>
      </c>
      <c r="I470" s="11">
        <v>40.856665854939102</v>
      </c>
      <c r="J470" s="11">
        <v>-73.876835729605602</v>
      </c>
      <c r="K470" s="11">
        <v>285</v>
      </c>
      <c r="L470" s="11">
        <v>21.738278054528202</v>
      </c>
      <c r="M470" s="11">
        <v>32.116162793274199</v>
      </c>
      <c r="N470" s="11" t="s">
        <v>57</v>
      </c>
      <c r="O470" s="11" t="s">
        <v>60</v>
      </c>
      <c r="P470" s="11">
        <v>0</v>
      </c>
      <c r="Q470" s="11">
        <v>-0.44037474809245503</v>
      </c>
      <c r="R470" s="11">
        <v>96</v>
      </c>
      <c r="S470" s="11">
        <v>15</v>
      </c>
      <c r="T470" s="11">
        <v>215.78188376536099</v>
      </c>
      <c r="U470" s="11">
        <v>11.032987618453699</v>
      </c>
      <c r="V470" s="11" t="s">
        <v>56</v>
      </c>
    </row>
    <row r="471" spans="1:22" x14ac:dyDescent="0.3">
      <c r="A471" s="9">
        <v>45353.628472222197</v>
      </c>
      <c r="B471" s="10">
        <v>45353</v>
      </c>
      <c r="C471" s="11">
        <v>2024</v>
      </c>
      <c r="D471" s="11">
        <v>3</v>
      </c>
      <c r="E471" s="11">
        <v>2</v>
      </c>
      <c r="F471" s="11">
        <v>15</v>
      </c>
      <c r="G471" s="11" t="s">
        <v>64</v>
      </c>
      <c r="H471" s="11" t="s">
        <v>65</v>
      </c>
      <c r="I471" s="11">
        <v>40.7927334549492</v>
      </c>
      <c r="J471" s="11">
        <v>-73.935301765167395</v>
      </c>
      <c r="K471" s="11">
        <v>26</v>
      </c>
      <c r="L471" s="11">
        <v>61.591068074128401</v>
      </c>
      <c r="M471" s="11">
        <v>69.878202710595701</v>
      </c>
      <c r="N471" s="11" t="s">
        <v>57</v>
      </c>
      <c r="O471" s="11" t="s">
        <v>60</v>
      </c>
      <c r="P471" s="11">
        <v>0</v>
      </c>
      <c r="Q471" s="11">
        <v>0.70305101637438605</v>
      </c>
      <c r="R471" s="11">
        <v>95</v>
      </c>
      <c r="S471" s="11">
        <v>18</v>
      </c>
      <c r="T471" s="11">
        <v>483.33055139343998</v>
      </c>
      <c r="U471" s="11">
        <v>17.289744253280102</v>
      </c>
      <c r="V471" s="11" t="s">
        <v>63</v>
      </c>
    </row>
    <row r="472" spans="1:22" x14ac:dyDescent="0.3">
      <c r="A472" s="9">
        <v>45353.631944444503</v>
      </c>
      <c r="B472" s="10">
        <v>45353</v>
      </c>
      <c r="C472" s="11">
        <v>2024</v>
      </c>
      <c r="D472" s="11">
        <v>3</v>
      </c>
      <c r="E472" s="11">
        <v>2</v>
      </c>
      <c r="F472" s="11">
        <v>15</v>
      </c>
      <c r="G472" s="11" t="s">
        <v>64</v>
      </c>
      <c r="H472" s="11" t="s">
        <v>65</v>
      </c>
      <c r="I472" s="11">
        <v>40.6463894596816</v>
      </c>
      <c r="J472" s="11">
        <v>-73.9527537160929</v>
      </c>
      <c r="K472" s="11">
        <v>185</v>
      </c>
      <c r="L472" s="11">
        <v>48.008590272495603</v>
      </c>
      <c r="M472" s="11">
        <v>30.2751380236868</v>
      </c>
      <c r="N472" s="11" t="s">
        <v>59</v>
      </c>
      <c r="O472" s="11" t="s">
        <v>55</v>
      </c>
      <c r="P472" s="11">
        <v>0</v>
      </c>
      <c r="Q472" s="11">
        <v>-4.8442365547194298E-2</v>
      </c>
      <c r="R472" s="11">
        <v>18</v>
      </c>
      <c r="S472" s="11">
        <v>48</v>
      </c>
      <c r="T472" s="11">
        <v>92.738844770370093</v>
      </c>
      <c r="U472" s="11">
        <v>13.1682190177895</v>
      </c>
      <c r="V472" s="11" t="s">
        <v>63</v>
      </c>
    </row>
    <row r="473" spans="1:22" x14ac:dyDescent="0.3">
      <c r="A473" s="9">
        <v>45353.635416666701</v>
      </c>
      <c r="B473" s="10">
        <v>45353</v>
      </c>
      <c r="C473" s="11">
        <v>2024</v>
      </c>
      <c r="D473" s="11">
        <v>3</v>
      </c>
      <c r="E473" s="11">
        <v>2</v>
      </c>
      <c r="F473" s="11">
        <v>15</v>
      </c>
      <c r="G473" s="11" t="s">
        <v>64</v>
      </c>
      <c r="H473" s="11" t="s">
        <v>65</v>
      </c>
      <c r="I473" s="11">
        <v>40.670007754962498</v>
      </c>
      <c r="J473" s="11">
        <v>-73.931551686059294</v>
      </c>
      <c r="K473" s="11">
        <v>36</v>
      </c>
      <c r="L473" s="11">
        <v>77.604123634808602</v>
      </c>
      <c r="M473" s="11">
        <v>21.378635392871502</v>
      </c>
      <c r="N473" s="11" t="s">
        <v>59</v>
      </c>
      <c r="O473" s="11" t="s">
        <v>55</v>
      </c>
      <c r="P473" s="11">
        <v>0</v>
      </c>
      <c r="Q473" s="11">
        <v>0.58099912887968597</v>
      </c>
      <c r="R473" s="11">
        <v>31</v>
      </c>
      <c r="S473" s="11">
        <v>12</v>
      </c>
      <c r="T473" s="11">
        <v>88.397760818990903</v>
      </c>
      <c r="U473" s="11">
        <v>15.171719209175</v>
      </c>
      <c r="V473" s="11" t="s">
        <v>62</v>
      </c>
    </row>
    <row r="474" spans="1:22" x14ac:dyDescent="0.3">
      <c r="A474" s="9">
        <v>45353.638888888898</v>
      </c>
      <c r="B474" s="10">
        <v>45353</v>
      </c>
      <c r="C474" s="11">
        <v>2024</v>
      </c>
      <c r="D474" s="11">
        <v>3</v>
      </c>
      <c r="E474" s="11">
        <v>2</v>
      </c>
      <c r="F474" s="11">
        <v>15</v>
      </c>
      <c r="G474" s="11" t="s">
        <v>64</v>
      </c>
      <c r="H474" s="11" t="s">
        <v>65</v>
      </c>
      <c r="I474" s="11">
        <v>40.8772465405426</v>
      </c>
      <c r="J474" s="11">
        <v>-73.770154142942701</v>
      </c>
      <c r="K474" s="11">
        <v>146</v>
      </c>
      <c r="L474" s="11">
        <v>13.361728934308999</v>
      </c>
      <c r="M474" s="11">
        <v>69.042003871262907</v>
      </c>
      <c r="N474" s="11" t="s">
        <v>57</v>
      </c>
      <c r="O474" s="11" t="s">
        <v>60</v>
      </c>
      <c r="P474" s="11">
        <v>0</v>
      </c>
      <c r="Q474" s="11">
        <v>-0.31992546071612699</v>
      </c>
      <c r="R474" s="11">
        <v>34</v>
      </c>
      <c r="S474" s="11">
        <v>44</v>
      </c>
      <c r="T474" s="11">
        <v>396.90238215599902</v>
      </c>
      <c r="U474" s="11">
        <v>23.530041545143799</v>
      </c>
      <c r="V474" s="11" t="s">
        <v>56</v>
      </c>
    </row>
    <row r="475" spans="1:22" x14ac:dyDescent="0.3">
      <c r="A475" s="9">
        <v>45353.642361111102</v>
      </c>
      <c r="B475" s="10">
        <v>45353</v>
      </c>
      <c r="C475" s="11">
        <v>2024</v>
      </c>
      <c r="D475" s="11">
        <v>3</v>
      </c>
      <c r="E475" s="11">
        <v>2</v>
      </c>
      <c r="F475" s="11">
        <v>15</v>
      </c>
      <c r="G475" s="11" t="s">
        <v>64</v>
      </c>
      <c r="H475" s="11" t="s">
        <v>65</v>
      </c>
      <c r="I475" s="11">
        <v>40.825116955845502</v>
      </c>
      <c r="J475" s="11">
        <v>-73.936702283101894</v>
      </c>
      <c r="K475" s="11">
        <v>82</v>
      </c>
      <c r="L475" s="11">
        <v>45.463575496461097</v>
      </c>
      <c r="M475" s="11">
        <v>93.962901854427997</v>
      </c>
      <c r="N475" s="11" t="s">
        <v>59</v>
      </c>
      <c r="O475" s="11" t="s">
        <v>55</v>
      </c>
      <c r="P475" s="11">
        <v>0</v>
      </c>
      <c r="Q475" s="11">
        <v>0.69384326852254596</v>
      </c>
      <c r="R475" s="11">
        <v>82</v>
      </c>
      <c r="S475" s="11">
        <v>11</v>
      </c>
      <c r="T475" s="11">
        <v>410.07502039364903</v>
      </c>
      <c r="U475" s="11">
        <v>17.613528542127099</v>
      </c>
      <c r="V475" s="11" t="s">
        <v>56</v>
      </c>
    </row>
    <row r="476" spans="1:22" x14ac:dyDescent="0.3">
      <c r="A476" s="9">
        <v>45353.645833333299</v>
      </c>
      <c r="B476" s="10">
        <v>45353</v>
      </c>
      <c r="C476" s="11">
        <v>2024</v>
      </c>
      <c r="D476" s="11">
        <v>3</v>
      </c>
      <c r="E476" s="11">
        <v>2</v>
      </c>
      <c r="F476" s="11">
        <v>15</v>
      </c>
      <c r="G476" s="11" t="s">
        <v>64</v>
      </c>
      <c r="H476" s="11" t="s">
        <v>65</v>
      </c>
      <c r="I476" s="11">
        <v>40.769795331363703</v>
      </c>
      <c r="J476" s="11">
        <v>-73.722950461614701</v>
      </c>
      <c r="K476" s="11">
        <v>182</v>
      </c>
      <c r="L476" s="11">
        <v>63.855431135701203</v>
      </c>
      <c r="M476" s="11">
        <v>24.881518389824301</v>
      </c>
      <c r="N476" s="11" t="s">
        <v>59</v>
      </c>
      <c r="O476" s="11" t="s">
        <v>58</v>
      </c>
      <c r="P476" s="11">
        <v>0</v>
      </c>
      <c r="Q476" s="11">
        <v>0.104674588824436</v>
      </c>
      <c r="R476" s="11">
        <v>20</v>
      </c>
      <c r="S476" s="11">
        <v>25</v>
      </c>
      <c r="T476" s="11">
        <v>234.967252672461</v>
      </c>
      <c r="U476" s="11">
        <v>12.3314892960189</v>
      </c>
      <c r="V476" s="11" t="s">
        <v>63</v>
      </c>
    </row>
    <row r="477" spans="1:22" x14ac:dyDescent="0.3">
      <c r="A477" s="9">
        <v>45353.649305555598</v>
      </c>
      <c r="B477" s="10">
        <v>45353</v>
      </c>
      <c r="C477" s="11">
        <v>2024</v>
      </c>
      <c r="D477" s="11">
        <v>3</v>
      </c>
      <c r="E477" s="11">
        <v>2</v>
      </c>
      <c r="F477" s="11">
        <v>15</v>
      </c>
      <c r="G477" s="11" t="s">
        <v>64</v>
      </c>
      <c r="H477" s="11" t="s">
        <v>65</v>
      </c>
      <c r="I477" s="11">
        <v>40.895379301416</v>
      </c>
      <c r="J477" s="11">
        <v>-73.889395187882698</v>
      </c>
      <c r="K477" s="11">
        <v>282</v>
      </c>
      <c r="L477" s="11">
        <v>53.048403195844898</v>
      </c>
      <c r="M477" s="11">
        <v>14.014016955471201</v>
      </c>
      <c r="N477" s="11" t="s">
        <v>57</v>
      </c>
      <c r="O477" s="11" t="s">
        <v>61</v>
      </c>
      <c r="P477" s="11">
        <v>0</v>
      </c>
      <c r="Q477" s="11">
        <v>-0.884019909917654</v>
      </c>
      <c r="R477" s="11">
        <v>45</v>
      </c>
      <c r="S477" s="11">
        <v>21</v>
      </c>
      <c r="T477" s="11">
        <v>460.122536665746</v>
      </c>
      <c r="U477" s="11">
        <v>10.2877949403186</v>
      </c>
      <c r="V477" s="11" t="s">
        <v>56</v>
      </c>
    </row>
    <row r="478" spans="1:22" x14ac:dyDescent="0.3">
      <c r="A478" s="9">
        <v>45353.652777777803</v>
      </c>
      <c r="B478" s="10">
        <v>45353</v>
      </c>
      <c r="C478" s="11">
        <v>2024</v>
      </c>
      <c r="D478" s="11">
        <v>3</v>
      </c>
      <c r="E478" s="11">
        <v>2</v>
      </c>
      <c r="F478" s="11">
        <v>15</v>
      </c>
      <c r="G478" s="11" t="s">
        <v>64</v>
      </c>
      <c r="H478" s="11" t="s">
        <v>65</v>
      </c>
      <c r="I478" s="11">
        <v>40.674763042352303</v>
      </c>
      <c r="J478" s="11">
        <v>-73.721203377144505</v>
      </c>
      <c r="K478" s="11">
        <v>255</v>
      </c>
      <c r="L478" s="11">
        <v>51.7886662756354</v>
      </c>
      <c r="M478" s="11">
        <v>25.075635786810501</v>
      </c>
      <c r="N478" s="11" t="s">
        <v>54</v>
      </c>
      <c r="O478" s="11" t="s">
        <v>61</v>
      </c>
      <c r="P478" s="11">
        <v>0</v>
      </c>
      <c r="Q478" s="11">
        <v>-0.47842271701329903</v>
      </c>
      <c r="R478" s="11">
        <v>17</v>
      </c>
      <c r="S478" s="11">
        <v>46</v>
      </c>
      <c r="T478" s="11">
        <v>366.98223800266499</v>
      </c>
      <c r="U478" s="11">
        <v>9.5256733789350196</v>
      </c>
      <c r="V478" s="11" t="s">
        <v>56</v>
      </c>
    </row>
    <row r="479" spans="1:22" x14ac:dyDescent="0.3">
      <c r="A479" s="9">
        <v>45353.65625</v>
      </c>
      <c r="B479" s="10">
        <v>45353</v>
      </c>
      <c r="C479" s="11">
        <v>2024</v>
      </c>
      <c r="D479" s="11">
        <v>3</v>
      </c>
      <c r="E479" s="11">
        <v>2</v>
      </c>
      <c r="F479" s="11">
        <v>15</v>
      </c>
      <c r="G479" s="11" t="s">
        <v>64</v>
      </c>
      <c r="H479" s="11" t="s">
        <v>65</v>
      </c>
      <c r="I479" s="11">
        <v>40.7659340992521</v>
      </c>
      <c r="J479" s="11">
        <v>-73.734759655314306</v>
      </c>
      <c r="K479" s="11">
        <v>143</v>
      </c>
      <c r="L479" s="11">
        <v>29.820808717464299</v>
      </c>
      <c r="M479" s="11">
        <v>90.719207428458404</v>
      </c>
      <c r="N479" s="11" t="s">
        <v>57</v>
      </c>
      <c r="O479" s="11" t="s">
        <v>60</v>
      </c>
      <c r="P479" s="11">
        <v>0</v>
      </c>
      <c r="Q479" s="11">
        <v>1.33224730629566E-2</v>
      </c>
      <c r="R479" s="11">
        <v>36</v>
      </c>
      <c r="S479" s="11">
        <v>40</v>
      </c>
      <c r="T479" s="11">
        <v>168.18471735440301</v>
      </c>
      <c r="U479" s="11">
        <v>14.1607771694264</v>
      </c>
      <c r="V479" s="11" t="s">
        <v>56</v>
      </c>
    </row>
    <row r="480" spans="1:22" x14ac:dyDescent="0.3">
      <c r="A480" s="9">
        <v>45353.659722222197</v>
      </c>
      <c r="B480" s="10">
        <v>45353</v>
      </c>
      <c r="C480" s="11">
        <v>2024</v>
      </c>
      <c r="D480" s="11">
        <v>3</v>
      </c>
      <c r="E480" s="11">
        <v>2</v>
      </c>
      <c r="F480" s="11">
        <v>15</v>
      </c>
      <c r="G480" s="11" t="s">
        <v>64</v>
      </c>
      <c r="H480" s="11" t="s">
        <v>65</v>
      </c>
      <c r="I480" s="11">
        <v>40.603086063222797</v>
      </c>
      <c r="J480" s="11">
        <v>-73.862742970192798</v>
      </c>
      <c r="K480" s="11">
        <v>73</v>
      </c>
      <c r="L480" s="11">
        <v>19.002603929290199</v>
      </c>
      <c r="M480" s="11">
        <v>88.571422224652096</v>
      </c>
      <c r="N480" s="11" t="s">
        <v>57</v>
      </c>
      <c r="O480" s="11" t="s">
        <v>58</v>
      </c>
      <c r="P480" s="11">
        <v>0</v>
      </c>
      <c r="Q480" s="11">
        <v>-0.48269743605868498</v>
      </c>
      <c r="R480" s="11">
        <v>47</v>
      </c>
      <c r="S480" s="11">
        <v>19</v>
      </c>
      <c r="T480" s="11">
        <v>140.85295238006799</v>
      </c>
      <c r="U480" s="11">
        <v>28.321061881571801</v>
      </c>
      <c r="V480" s="11" t="s">
        <v>56</v>
      </c>
    </row>
    <row r="481" spans="1:22" x14ac:dyDescent="0.3">
      <c r="A481" s="9">
        <v>45353.663194444503</v>
      </c>
      <c r="B481" s="10">
        <v>45353</v>
      </c>
      <c r="C481" s="11">
        <v>2024</v>
      </c>
      <c r="D481" s="11">
        <v>3</v>
      </c>
      <c r="E481" s="11">
        <v>2</v>
      </c>
      <c r="F481" s="11">
        <v>15</v>
      </c>
      <c r="G481" s="11" t="s">
        <v>64</v>
      </c>
      <c r="H481" s="11" t="s">
        <v>65</v>
      </c>
      <c r="I481" s="11">
        <v>40.800532334703298</v>
      </c>
      <c r="J481" s="11">
        <v>-73.907820786406603</v>
      </c>
      <c r="K481" s="11">
        <v>48</v>
      </c>
      <c r="L481" s="11">
        <v>69.805751937088203</v>
      </c>
      <c r="M481" s="11">
        <v>10.523461901446501</v>
      </c>
      <c r="N481" s="11" t="s">
        <v>57</v>
      </c>
      <c r="O481" s="11" t="s">
        <v>58</v>
      </c>
      <c r="P481" s="11">
        <v>0</v>
      </c>
      <c r="Q481" s="11">
        <v>0.140725955826183</v>
      </c>
      <c r="R481" s="11">
        <v>40</v>
      </c>
      <c r="S481" s="11">
        <v>27</v>
      </c>
      <c r="T481" s="11">
        <v>164.99377370088601</v>
      </c>
      <c r="U481" s="11">
        <v>26.5932475464402</v>
      </c>
      <c r="V481" s="11" t="s">
        <v>62</v>
      </c>
    </row>
    <row r="482" spans="1:22" x14ac:dyDescent="0.3">
      <c r="A482" s="9">
        <v>45353.666666666701</v>
      </c>
      <c r="B482" s="10">
        <v>45353</v>
      </c>
      <c r="C482" s="11">
        <v>2024</v>
      </c>
      <c r="D482" s="11">
        <v>3</v>
      </c>
      <c r="E482" s="11">
        <v>2</v>
      </c>
      <c r="F482" s="11">
        <v>16</v>
      </c>
      <c r="G482" s="11" t="s">
        <v>64</v>
      </c>
      <c r="H482" s="11" t="s">
        <v>65</v>
      </c>
      <c r="I482" s="11">
        <v>40.711787302484403</v>
      </c>
      <c r="J482" s="11">
        <v>-73.937447675957401</v>
      </c>
      <c r="K482" s="11">
        <v>118</v>
      </c>
      <c r="L482" s="11">
        <v>5.4401557559588003</v>
      </c>
      <c r="M482" s="11">
        <v>28.384918708279301</v>
      </c>
      <c r="N482" s="11" t="s">
        <v>59</v>
      </c>
      <c r="O482" s="11" t="s">
        <v>60</v>
      </c>
      <c r="P482" s="11">
        <v>0</v>
      </c>
      <c r="Q482" s="11">
        <v>-4.9406444031440101E-2</v>
      </c>
      <c r="R482" s="11">
        <v>33</v>
      </c>
      <c r="S482" s="11">
        <v>19</v>
      </c>
      <c r="T482" s="11">
        <v>160.34202730523899</v>
      </c>
      <c r="U482" s="11">
        <v>20.968991103326399</v>
      </c>
      <c r="V482" s="11" t="s">
        <v>56</v>
      </c>
    </row>
    <row r="483" spans="1:22" x14ac:dyDescent="0.3">
      <c r="A483" s="9">
        <v>45353.670138888898</v>
      </c>
      <c r="B483" s="10">
        <v>45353</v>
      </c>
      <c r="C483" s="11">
        <v>2024</v>
      </c>
      <c r="D483" s="11">
        <v>3</v>
      </c>
      <c r="E483" s="11">
        <v>2</v>
      </c>
      <c r="F483" s="11">
        <v>16</v>
      </c>
      <c r="G483" s="11" t="s">
        <v>64</v>
      </c>
      <c r="H483" s="11" t="s">
        <v>65</v>
      </c>
      <c r="I483" s="11">
        <v>40.804176076130297</v>
      </c>
      <c r="J483" s="11">
        <v>-73.743793926631497</v>
      </c>
      <c r="K483" s="11">
        <v>153</v>
      </c>
      <c r="L483" s="11">
        <v>68.941734321137005</v>
      </c>
      <c r="M483" s="11">
        <v>36.392430070133202</v>
      </c>
      <c r="N483" s="11" t="s">
        <v>59</v>
      </c>
      <c r="O483" s="11" t="s">
        <v>55</v>
      </c>
      <c r="P483" s="11">
        <v>0</v>
      </c>
      <c r="Q483" s="11">
        <v>0.43077822416618899</v>
      </c>
      <c r="R483" s="11">
        <v>28</v>
      </c>
      <c r="S483" s="11">
        <v>8</v>
      </c>
      <c r="T483" s="11">
        <v>105.127981514073</v>
      </c>
      <c r="U483" s="11">
        <v>18.031584857188001</v>
      </c>
      <c r="V483" s="11" t="s">
        <v>63</v>
      </c>
    </row>
    <row r="484" spans="1:22" x14ac:dyDescent="0.3">
      <c r="A484" s="9">
        <v>45353.673611111102</v>
      </c>
      <c r="B484" s="10">
        <v>45353</v>
      </c>
      <c r="C484" s="11">
        <v>2024</v>
      </c>
      <c r="D484" s="11">
        <v>3</v>
      </c>
      <c r="E484" s="11">
        <v>2</v>
      </c>
      <c r="F484" s="11">
        <v>16</v>
      </c>
      <c r="G484" s="11" t="s">
        <v>64</v>
      </c>
      <c r="H484" s="11" t="s">
        <v>65</v>
      </c>
      <c r="I484" s="11">
        <v>40.693677168468703</v>
      </c>
      <c r="J484" s="11">
        <v>-73.843679071009504</v>
      </c>
      <c r="K484" s="11">
        <v>188</v>
      </c>
      <c r="L484" s="11">
        <v>75.690549879149003</v>
      </c>
      <c r="M484" s="11">
        <v>29.372799942364701</v>
      </c>
      <c r="N484" s="11" t="s">
        <v>54</v>
      </c>
      <c r="O484" s="11" t="s">
        <v>60</v>
      </c>
      <c r="P484" s="11">
        <v>0</v>
      </c>
      <c r="Q484" s="11">
        <v>0.97699533352791701</v>
      </c>
      <c r="R484" s="11">
        <v>71</v>
      </c>
      <c r="S484" s="11">
        <v>33</v>
      </c>
      <c r="T484" s="11">
        <v>110.498000825226</v>
      </c>
      <c r="U484" s="11">
        <v>8.5717897820541893</v>
      </c>
      <c r="V484" s="11" t="s">
        <v>63</v>
      </c>
    </row>
    <row r="485" spans="1:22" x14ac:dyDescent="0.3">
      <c r="A485" s="9">
        <v>45353.677083333299</v>
      </c>
      <c r="B485" s="10">
        <v>45353</v>
      </c>
      <c r="C485" s="11">
        <v>2024</v>
      </c>
      <c r="D485" s="11">
        <v>3</v>
      </c>
      <c r="E485" s="11">
        <v>2</v>
      </c>
      <c r="F485" s="11">
        <v>16</v>
      </c>
      <c r="G485" s="11" t="s">
        <v>64</v>
      </c>
      <c r="H485" s="11" t="s">
        <v>65</v>
      </c>
      <c r="I485" s="11">
        <v>40.777926876187102</v>
      </c>
      <c r="J485" s="11">
        <v>-73.890413973252706</v>
      </c>
      <c r="K485" s="11">
        <v>188</v>
      </c>
      <c r="L485" s="11">
        <v>50.616168346314403</v>
      </c>
      <c r="M485" s="11">
        <v>65.507836499844501</v>
      </c>
      <c r="N485" s="11" t="s">
        <v>59</v>
      </c>
      <c r="O485" s="11" t="s">
        <v>61</v>
      </c>
      <c r="P485" s="11">
        <v>0</v>
      </c>
      <c r="Q485" s="11">
        <v>0.92030543198152903</v>
      </c>
      <c r="R485" s="11">
        <v>43</v>
      </c>
      <c r="S485" s="11">
        <v>21</v>
      </c>
      <c r="T485" s="11">
        <v>460.66932182140403</v>
      </c>
      <c r="U485" s="11">
        <v>6.1003606267212502</v>
      </c>
      <c r="V485" s="11" t="s">
        <v>63</v>
      </c>
    </row>
    <row r="486" spans="1:22" x14ac:dyDescent="0.3">
      <c r="A486" s="9">
        <v>45353.680555555598</v>
      </c>
      <c r="B486" s="10">
        <v>45353</v>
      </c>
      <c r="C486" s="11">
        <v>2024</v>
      </c>
      <c r="D486" s="11">
        <v>3</v>
      </c>
      <c r="E486" s="11">
        <v>2</v>
      </c>
      <c r="F486" s="11">
        <v>16</v>
      </c>
      <c r="G486" s="11" t="s">
        <v>64</v>
      </c>
      <c r="H486" s="11" t="s">
        <v>65</v>
      </c>
      <c r="I486" s="11">
        <v>40.758616273511599</v>
      </c>
      <c r="J486" s="11">
        <v>-73.819358522669702</v>
      </c>
      <c r="K486" s="11">
        <v>150</v>
      </c>
      <c r="L486" s="11">
        <v>46.592984118007003</v>
      </c>
      <c r="M486" s="11">
        <v>15.316655888884901</v>
      </c>
      <c r="N486" s="11" t="s">
        <v>57</v>
      </c>
      <c r="O486" s="11" t="s">
        <v>60</v>
      </c>
      <c r="P486" s="11">
        <v>0</v>
      </c>
      <c r="Q486" s="11">
        <v>-0.91519911798922504</v>
      </c>
      <c r="R486" s="11">
        <v>26</v>
      </c>
      <c r="S486" s="11">
        <v>18</v>
      </c>
      <c r="T486" s="11">
        <v>372.51914533141598</v>
      </c>
      <c r="U486" s="11">
        <v>24.420981936930101</v>
      </c>
      <c r="V486" s="11" t="s">
        <v>63</v>
      </c>
    </row>
    <row r="487" spans="1:22" x14ac:dyDescent="0.3">
      <c r="A487" s="9">
        <v>45353.684027777803</v>
      </c>
      <c r="B487" s="10">
        <v>45353</v>
      </c>
      <c r="C487" s="11">
        <v>2024</v>
      </c>
      <c r="D487" s="11">
        <v>3</v>
      </c>
      <c r="E487" s="11">
        <v>2</v>
      </c>
      <c r="F487" s="11">
        <v>16</v>
      </c>
      <c r="G487" s="11" t="s">
        <v>64</v>
      </c>
      <c r="H487" s="11" t="s">
        <v>65</v>
      </c>
      <c r="I487" s="11">
        <v>40.694659984433102</v>
      </c>
      <c r="J487" s="11">
        <v>-73.861106828291497</v>
      </c>
      <c r="K487" s="11">
        <v>225</v>
      </c>
      <c r="L487" s="11">
        <v>8.0859024062550109</v>
      </c>
      <c r="M487" s="11">
        <v>53.097748553873899</v>
      </c>
      <c r="N487" s="11" t="s">
        <v>57</v>
      </c>
      <c r="O487" s="11" t="s">
        <v>61</v>
      </c>
      <c r="P487" s="11">
        <v>1</v>
      </c>
      <c r="Q487" s="11">
        <v>-0.77426658751890298</v>
      </c>
      <c r="R487" s="11">
        <v>43</v>
      </c>
      <c r="S487" s="11">
        <v>38</v>
      </c>
      <c r="T487" s="11">
        <v>166.974812883883</v>
      </c>
      <c r="U487" s="11">
        <v>6.31995065959571</v>
      </c>
      <c r="V487" s="11" t="s">
        <v>56</v>
      </c>
    </row>
    <row r="488" spans="1:22" x14ac:dyDescent="0.3">
      <c r="A488" s="9">
        <v>45353.6875</v>
      </c>
      <c r="B488" s="10">
        <v>45353</v>
      </c>
      <c r="C488" s="11">
        <v>2024</v>
      </c>
      <c r="D488" s="11">
        <v>3</v>
      </c>
      <c r="E488" s="11">
        <v>2</v>
      </c>
      <c r="F488" s="11">
        <v>16</v>
      </c>
      <c r="G488" s="11" t="s">
        <v>64</v>
      </c>
      <c r="H488" s="11" t="s">
        <v>65</v>
      </c>
      <c r="I488" s="11">
        <v>40.676996881223701</v>
      </c>
      <c r="J488" s="11">
        <v>-73.991177523338706</v>
      </c>
      <c r="K488" s="11">
        <v>39</v>
      </c>
      <c r="L488" s="11">
        <v>10.6724626761218</v>
      </c>
      <c r="M488" s="11">
        <v>17.316344498846799</v>
      </c>
      <c r="N488" s="11" t="s">
        <v>59</v>
      </c>
      <c r="O488" s="11" t="s">
        <v>60</v>
      </c>
      <c r="P488" s="11">
        <v>0</v>
      </c>
      <c r="Q488" s="11">
        <v>-0.33632318554500101</v>
      </c>
      <c r="R488" s="11">
        <v>40</v>
      </c>
      <c r="S488" s="11">
        <v>22</v>
      </c>
      <c r="T488" s="11">
        <v>159.70544272985299</v>
      </c>
      <c r="U488" s="11">
        <v>21.7027065462817</v>
      </c>
      <c r="V488" s="11" t="s">
        <v>56</v>
      </c>
    </row>
    <row r="489" spans="1:22" x14ac:dyDescent="0.3">
      <c r="A489" s="9">
        <v>45353.690972222197</v>
      </c>
      <c r="B489" s="10">
        <v>45353</v>
      </c>
      <c r="C489" s="11">
        <v>2024</v>
      </c>
      <c r="D489" s="11">
        <v>3</v>
      </c>
      <c r="E489" s="11">
        <v>2</v>
      </c>
      <c r="F489" s="11">
        <v>16</v>
      </c>
      <c r="G489" s="11" t="s">
        <v>64</v>
      </c>
      <c r="H489" s="11" t="s">
        <v>65</v>
      </c>
      <c r="I489" s="11">
        <v>40.610569982270903</v>
      </c>
      <c r="J489" s="11">
        <v>-73.710467267971296</v>
      </c>
      <c r="K489" s="11">
        <v>229</v>
      </c>
      <c r="L489" s="11">
        <v>9.6346367340423402</v>
      </c>
      <c r="M489" s="11">
        <v>66.574951487451102</v>
      </c>
      <c r="N489" s="11" t="s">
        <v>57</v>
      </c>
      <c r="O489" s="11" t="s">
        <v>60</v>
      </c>
      <c r="P489" s="11">
        <v>0</v>
      </c>
      <c r="Q489" s="11">
        <v>-0.15704101108431701</v>
      </c>
      <c r="R489" s="11">
        <v>82</v>
      </c>
      <c r="S489" s="11">
        <v>2</v>
      </c>
      <c r="T489" s="11">
        <v>381.57103955703701</v>
      </c>
      <c r="U489" s="11">
        <v>20.5422591144218</v>
      </c>
      <c r="V489" s="11" t="s">
        <v>56</v>
      </c>
    </row>
    <row r="490" spans="1:22" x14ac:dyDescent="0.3">
      <c r="A490" s="9">
        <v>45353.694444444503</v>
      </c>
      <c r="B490" s="10">
        <v>45353</v>
      </c>
      <c r="C490" s="11">
        <v>2024</v>
      </c>
      <c r="D490" s="11">
        <v>3</v>
      </c>
      <c r="E490" s="11">
        <v>2</v>
      </c>
      <c r="F490" s="11">
        <v>16</v>
      </c>
      <c r="G490" s="11" t="s">
        <v>64</v>
      </c>
      <c r="H490" s="11" t="s">
        <v>65</v>
      </c>
      <c r="I490" s="11">
        <v>40.895923546308403</v>
      </c>
      <c r="J490" s="11">
        <v>-73.725380241942702</v>
      </c>
      <c r="K490" s="11">
        <v>121</v>
      </c>
      <c r="L490" s="11">
        <v>54.3533720487534</v>
      </c>
      <c r="M490" s="11">
        <v>88.818803766569403</v>
      </c>
      <c r="N490" s="11" t="s">
        <v>54</v>
      </c>
      <c r="O490" s="11" t="s">
        <v>58</v>
      </c>
      <c r="P490" s="11">
        <v>0</v>
      </c>
      <c r="Q490" s="11">
        <v>-0.81376883908818498</v>
      </c>
      <c r="R490" s="11">
        <v>57</v>
      </c>
      <c r="S490" s="11">
        <v>49</v>
      </c>
      <c r="T490" s="11">
        <v>447.24705074947798</v>
      </c>
      <c r="U490" s="11">
        <v>24.912584761595401</v>
      </c>
      <c r="V490" s="11" t="s">
        <v>56</v>
      </c>
    </row>
    <row r="491" spans="1:22" x14ac:dyDescent="0.3">
      <c r="A491" s="9">
        <v>45353.697916666701</v>
      </c>
      <c r="B491" s="10">
        <v>45353</v>
      </c>
      <c r="C491" s="11">
        <v>2024</v>
      </c>
      <c r="D491" s="11">
        <v>3</v>
      </c>
      <c r="E491" s="11">
        <v>2</v>
      </c>
      <c r="F491" s="11">
        <v>16</v>
      </c>
      <c r="G491" s="11" t="s">
        <v>64</v>
      </c>
      <c r="H491" s="11" t="s">
        <v>65</v>
      </c>
      <c r="I491" s="11">
        <v>40.863375714651703</v>
      </c>
      <c r="J491" s="11">
        <v>-73.872569093929997</v>
      </c>
      <c r="K491" s="11">
        <v>55</v>
      </c>
      <c r="L491" s="11">
        <v>41.845376975008698</v>
      </c>
      <c r="M491" s="11">
        <v>87.976937581573907</v>
      </c>
      <c r="N491" s="11" t="s">
        <v>57</v>
      </c>
      <c r="O491" s="11" t="s">
        <v>55</v>
      </c>
      <c r="P491" s="11">
        <v>0</v>
      </c>
      <c r="Q491" s="11">
        <v>0.93179674314245298</v>
      </c>
      <c r="R491" s="11">
        <v>70</v>
      </c>
      <c r="S491" s="11">
        <v>40</v>
      </c>
      <c r="T491" s="11">
        <v>191.36861188270899</v>
      </c>
      <c r="U491" s="11">
        <v>9.7422845858426808</v>
      </c>
      <c r="V491" s="11" t="s">
        <v>56</v>
      </c>
    </row>
    <row r="492" spans="1:22" x14ac:dyDescent="0.3">
      <c r="A492" s="9">
        <v>45353.701388888898</v>
      </c>
      <c r="B492" s="10">
        <v>45353</v>
      </c>
      <c r="C492" s="11">
        <v>2024</v>
      </c>
      <c r="D492" s="11">
        <v>3</v>
      </c>
      <c r="E492" s="11">
        <v>2</v>
      </c>
      <c r="F492" s="11">
        <v>16</v>
      </c>
      <c r="G492" s="11" t="s">
        <v>64</v>
      </c>
      <c r="H492" s="11" t="s">
        <v>65</v>
      </c>
      <c r="I492" s="11">
        <v>40.762954650641802</v>
      </c>
      <c r="J492" s="11">
        <v>-73.751712511091498</v>
      </c>
      <c r="K492" s="11">
        <v>114</v>
      </c>
      <c r="L492" s="11">
        <v>73.641679593036997</v>
      </c>
      <c r="M492" s="11">
        <v>69.718085903259905</v>
      </c>
      <c r="N492" s="11" t="s">
        <v>54</v>
      </c>
      <c r="O492" s="11" t="s">
        <v>61</v>
      </c>
      <c r="P492" s="11">
        <v>0</v>
      </c>
      <c r="Q492" s="11">
        <v>1.6176868513465101E-2</v>
      </c>
      <c r="R492" s="11">
        <v>72</v>
      </c>
      <c r="S492" s="11">
        <v>29</v>
      </c>
      <c r="T492" s="11">
        <v>316.386034930562</v>
      </c>
      <c r="U492" s="11">
        <v>9.5352178822271298</v>
      </c>
      <c r="V492" s="11" t="s">
        <v>63</v>
      </c>
    </row>
    <row r="493" spans="1:22" x14ac:dyDescent="0.3">
      <c r="A493" s="9">
        <v>45353.704861111102</v>
      </c>
      <c r="B493" s="10">
        <v>45353</v>
      </c>
      <c r="C493" s="11">
        <v>2024</v>
      </c>
      <c r="D493" s="11">
        <v>3</v>
      </c>
      <c r="E493" s="11">
        <v>2</v>
      </c>
      <c r="F493" s="11">
        <v>16</v>
      </c>
      <c r="G493" s="11" t="s">
        <v>64</v>
      </c>
      <c r="H493" s="11" t="s">
        <v>65</v>
      </c>
      <c r="I493" s="11">
        <v>40.828403993499897</v>
      </c>
      <c r="J493" s="11">
        <v>-73.770555302245398</v>
      </c>
      <c r="K493" s="11">
        <v>256</v>
      </c>
      <c r="L493" s="11">
        <v>47.1825515982813</v>
      </c>
      <c r="M493" s="11">
        <v>98.315727356064102</v>
      </c>
      <c r="N493" s="11" t="s">
        <v>59</v>
      </c>
      <c r="O493" s="11" t="s">
        <v>58</v>
      </c>
      <c r="P493" s="11">
        <v>0</v>
      </c>
      <c r="Q493" s="11">
        <v>0.91946682100371802</v>
      </c>
      <c r="R493" s="11">
        <v>42</v>
      </c>
      <c r="S493" s="11">
        <v>8</v>
      </c>
      <c r="T493" s="11">
        <v>153.7731127607</v>
      </c>
      <c r="U493" s="11">
        <v>17.0530445582678</v>
      </c>
      <c r="V493" s="11" t="s">
        <v>56</v>
      </c>
    </row>
    <row r="494" spans="1:22" x14ac:dyDescent="0.3">
      <c r="A494" s="9">
        <v>45353.708333333299</v>
      </c>
      <c r="B494" s="10">
        <v>45353</v>
      </c>
      <c r="C494" s="11">
        <v>2024</v>
      </c>
      <c r="D494" s="11">
        <v>3</v>
      </c>
      <c r="E494" s="11">
        <v>2</v>
      </c>
      <c r="F494" s="11">
        <v>17</v>
      </c>
      <c r="G494" s="11" t="s">
        <v>64</v>
      </c>
      <c r="H494" s="11" t="s">
        <v>65</v>
      </c>
      <c r="I494" s="11">
        <v>40.655484171153702</v>
      </c>
      <c r="J494" s="11">
        <v>-73.884620756547093</v>
      </c>
      <c r="K494" s="11">
        <v>228</v>
      </c>
      <c r="L494" s="11">
        <v>38.926597096857499</v>
      </c>
      <c r="M494" s="11">
        <v>52.594188883631098</v>
      </c>
      <c r="N494" s="11" t="s">
        <v>59</v>
      </c>
      <c r="O494" s="11" t="s">
        <v>58</v>
      </c>
      <c r="P494" s="11">
        <v>0</v>
      </c>
      <c r="Q494" s="11">
        <v>-0.29086260986116302</v>
      </c>
      <c r="R494" s="11">
        <v>41</v>
      </c>
      <c r="S494" s="11">
        <v>10</v>
      </c>
      <c r="T494" s="11">
        <v>399.78754290151102</v>
      </c>
      <c r="U494" s="11">
        <v>11.405257669968799</v>
      </c>
      <c r="V494" s="11" t="s">
        <v>56</v>
      </c>
    </row>
    <row r="495" spans="1:22" x14ac:dyDescent="0.3">
      <c r="A495" s="9">
        <v>45353.711805555598</v>
      </c>
      <c r="B495" s="10">
        <v>45353</v>
      </c>
      <c r="C495" s="11">
        <v>2024</v>
      </c>
      <c r="D495" s="11">
        <v>3</v>
      </c>
      <c r="E495" s="11">
        <v>2</v>
      </c>
      <c r="F495" s="11">
        <v>17</v>
      </c>
      <c r="G495" s="11" t="s">
        <v>64</v>
      </c>
      <c r="H495" s="11" t="s">
        <v>65</v>
      </c>
      <c r="I495" s="11">
        <v>40.708008157693399</v>
      </c>
      <c r="J495" s="11">
        <v>-73.893748004984204</v>
      </c>
      <c r="K495" s="11">
        <v>143</v>
      </c>
      <c r="L495" s="11">
        <v>50.488489295105303</v>
      </c>
      <c r="M495" s="11">
        <v>13.5267221124311</v>
      </c>
      <c r="N495" s="11" t="s">
        <v>57</v>
      </c>
      <c r="O495" s="11" t="s">
        <v>58</v>
      </c>
      <c r="P495" s="11">
        <v>0</v>
      </c>
      <c r="Q495" s="11">
        <v>0.10605632840556101</v>
      </c>
      <c r="R495" s="11">
        <v>70</v>
      </c>
      <c r="S495" s="11">
        <v>11</v>
      </c>
      <c r="T495" s="11">
        <v>315.88451383990002</v>
      </c>
      <c r="U495" s="11">
        <v>11.1135017052568</v>
      </c>
      <c r="V495" s="11" t="s">
        <v>63</v>
      </c>
    </row>
    <row r="496" spans="1:22" x14ac:dyDescent="0.3">
      <c r="A496" s="9">
        <v>45353.715277777803</v>
      </c>
      <c r="B496" s="10">
        <v>45353</v>
      </c>
      <c r="C496" s="11">
        <v>2024</v>
      </c>
      <c r="D496" s="11">
        <v>3</v>
      </c>
      <c r="E496" s="11">
        <v>2</v>
      </c>
      <c r="F496" s="11">
        <v>17</v>
      </c>
      <c r="G496" s="11" t="s">
        <v>64</v>
      </c>
      <c r="H496" s="11" t="s">
        <v>65</v>
      </c>
      <c r="I496" s="11">
        <v>40.6205249700294</v>
      </c>
      <c r="J496" s="11">
        <v>-73.774257359560593</v>
      </c>
      <c r="K496" s="11">
        <v>123</v>
      </c>
      <c r="L496" s="11">
        <v>74.409010126340505</v>
      </c>
      <c r="M496" s="11">
        <v>38.166833753259397</v>
      </c>
      <c r="N496" s="11" t="s">
        <v>54</v>
      </c>
      <c r="O496" s="11" t="s">
        <v>61</v>
      </c>
      <c r="P496" s="11">
        <v>0</v>
      </c>
      <c r="Q496" s="11">
        <v>0.38291439403459798</v>
      </c>
      <c r="R496" s="11">
        <v>90</v>
      </c>
      <c r="S496" s="11">
        <v>26</v>
      </c>
      <c r="T496" s="11">
        <v>62.342277918347797</v>
      </c>
      <c r="U496" s="11">
        <v>28.1687855487971</v>
      </c>
      <c r="V496" s="11" t="s">
        <v>63</v>
      </c>
    </row>
    <row r="497" spans="1:22" x14ac:dyDescent="0.3">
      <c r="A497" s="9">
        <v>45353.71875</v>
      </c>
      <c r="B497" s="10">
        <v>45353</v>
      </c>
      <c r="C497" s="11">
        <v>2024</v>
      </c>
      <c r="D497" s="11">
        <v>3</v>
      </c>
      <c r="E497" s="11">
        <v>2</v>
      </c>
      <c r="F497" s="11">
        <v>17</v>
      </c>
      <c r="G497" s="11" t="s">
        <v>64</v>
      </c>
      <c r="H497" s="11" t="s">
        <v>65</v>
      </c>
      <c r="I497" s="11">
        <v>40.631936226884598</v>
      </c>
      <c r="J497" s="11">
        <v>-73.759849390405407</v>
      </c>
      <c r="K497" s="11">
        <v>144</v>
      </c>
      <c r="L497" s="11">
        <v>37.369650374922699</v>
      </c>
      <c r="M497" s="11">
        <v>94.990492616667396</v>
      </c>
      <c r="N497" s="11" t="s">
        <v>54</v>
      </c>
      <c r="O497" s="11" t="s">
        <v>60</v>
      </c>
      <c r="P497" s="11">
        <v>1</v>
      </c>
      <c r="Q497" s="11">
        <v>0.91039924356791202</v>
      </c>
      <c r="R497" s="11">
        <v>72</v>
      </c>
      <c r="S497" s="11">
        <v>16</v>
      </c>
      <c r="T497" s="11">
        <v>394.816559915901</v>
      </c>
      <c r="U497" s="11">
        <v>15.4660372280467</v>
      </c>
      <c r="V497" s="11" t="s">
        <v>56</v>
      </c>
    </row>
    <row r="498" spans="1:22" x14ac:dyDescent="0.3">
      <c r="A498" s="9">
        <v>45353.722222222197</v>
      </c>
      <c r="B498" s="10">
        <v>45353</v>
      </c>
      <c r="C498" s="11">
        <v>2024</v>
      </c>
      <c r="D498" s="11">
        <v>3</v>
      </c>
      <c r="E498" s="11">
        <v>2</v>
      </c>
      <c r="F498" s="11">
        <v>17</v>
      </c>
      <c r="G498" s="11" t="s">
        <v>64</v>
      </c>
      <c r="H498" s="11" t="s">
        <v>65</v>
      </c>
      <c r="I498" s="11">
        <v>40.705714163532797</v>
      </c>
      <c r="J498" s="11">
        <v>-73.714853280759399</v>
      </c>
      <c r="K498" s="11">
        <v>250</v>
      </c>
      <c r="L498" s="11">
        <v>53.628131772063</v>
      </c>
      <c r="M498" s="11">
        <v>60.391745348316</v>
      </c>
      <c r="N498" s="11" t="s">
        <v>54</v>
      </c>
      <c r="O498" s="11" t="s">
        <v>61</v>
      </c>
      <c r="P498" s="11">
        <v>0</v>
      </c>
      <c r="Q498" s="11">
        <v>0.24328639385707601</v>
      </c>
      <c r="R498" s="11">
        <v>62</v>
      </c>
      <c r="S498" s="11">
        <v>16</v>
      </c>
      <c r="T498" s="11">
        <v>197.23107415906</v>
      </c>
      <c r="U498" s="11">
        <v>13.397314659386801</v>
      </c>
      <c r="V498" s="11" t="s">
        <v>56</v>
      </c>
    </row>
    <row r="499" spans="1:22" x14ac:dyDescent="0.3">
      <c r="A499" s="9">
        <v>45353.725694444503</v>
      </c>
      <c r="B499" s="10">
        <v>45353</v>
      </c>
      <c r="C499" s="11">
        <v>2024</v>
      </c>
      <c r="D499" s="11">
        <v>3</v>
      </c>
      <c r="E499" s="11">
        <v>2</v>
      </c>
      <c r="F499" s="11">
        <v>17</v>
      </c>
      <c r="G499" s="11" t="s">
        <v>64</v>
      </c>
      <c r="H499" s="11" t="s">
        <v>65</v>
      </c>
      <c r="I499" s="11">
        <v>40.782074370699199</v>
      </c>
      <c r="J499" s="11">
        <v>-73.997341404729795</v>
      </c>
      <c r="K499" s="11">
        <v>108</v>
      </c>
      <c r="L499" s="11">
        <v>14.2072010538973</v>
      </c>
      <c r="M499" s="11">
        <v>14.9044350707858</v>
      </c>
      <c r="N499" s="11" t="s">
        <v>54</v>
      </c>
      <c r="O499" s="11" t="s">
        <v>60</v>
      </c>
      <c r="P499" s="11">
        <v>0</v>
      </c>
      <c r="Q499" s="11">
        <v>0.76798986278238002</v>
      </c>
      <c r="R499" s="11">
        <v>22</v>
      </c>
      <c r="S499" s="11">
        <v>9</v>
      </c>
      <c r="T499" s="11">
        <v>400.58174720035402</v>
      </c>
      <c r="U499" s="11">
        <v>24.6460724592262</v>
      </c>
      <c r="V499" s="11" t="s">
        <v>56</v>
      </c>
    </row>
    <row r="500" spans="1:22" x14ac:dyDescent="0.3">
      <c r="A500" s="9">
        <v>45353.729166666701</v>
      </c>
      <c r="B500" s="10">
        <v>45353</v>
      </c>
      <c r="C500" s="11">
        <v>2024</v>
      </c>
      <c r="D500" s="11">
        <v>3</v>
      </c>
      <c r="E500" s="11">
        <v>2</v>
      </c>
      <c r="F500" s="11">
        <v>17</v>
      </c>
      <c r="G500" s="11" t="s">
        <v>64</v>
      </c>
      <c r="H500" s="11" t="s">
        <v>65</v>
      </c>
      <c r="I500" s="11">
        <v>40.775407807421097</v>
      </c>
      <c r="J500" s="11">
        <v>-73.970549120533093</v>
      </c>
      <c r="K500" s="11">
        <v>10</v>
      </c>
      <c r="L500" s="11">
        <v>72.030802962874304</v>
      </c>
      <c r="M500" s="11">
        <v>51.171436777860798</v>
      </c>
      <c r="N500" s="11" t="s">
        <v>57</v>
      </c>
      <c r="O500" s="11" t="s">
        <v>60</v>
      </c>
      <c r="P500" s="11">
        <v>0</v>
      </c>
      <c r="Q500" s="11">
        <v>0.64168611350383398</v>
      </c>
      <c r="R500" s="11">
        <v>29</v>
      </c>
      <c r="S500" s="11">
        <v>43</v>
      </c>
      <c r="T500" s="11">
        <v>58.1305094811174</v>
      </c>
      <c r="U500" s="11">
        <v>25.502502315890201</v>
      </c>
      <c r="V500" s="11" t="s">
        <v>63</v>
      </c>
    </row>
    <row r="501" spans="1:22" x14ac:dyDescent="0.3">
      <c r="A501" s="9">
        <v>45353.732638888898</v>
      </c>
      <c r="B501" s="10">
        <v>45353</v>
      </c>
      <c r="C501" s="11">
        <v>2024</v>
      </c>
      <c r="D501" s="11">
        <v>3</v>
      </c>
      <c r="E501" s="11">
        <v>2</v>
      </c>
      <c r="F501" s="11">
        <v>17</v>
      </c>
      <c r="G501" s="11" t="s">
        <v>64</v>
      </c>
      <c r="H501" s="11" t="s">
        <v>65</v>
      </c>
      <c r="I501" s="11">
        <v>40.785344740298598</v>
      </c>
      <c r="J501" s="11">
        <v>-73.897112412374099</v>
      </c>
      <c r="K501" s="11">
        <v>63</v>
      </c>
      <c r="L501" s="11">
        <v>44.879640476577798</v>
      </c>
      <c r="M501" s="11">
        <v>26.542280272606199</v>
      </c>
      <c r="N501" s="11" t="s">
        <v>59</v>
      </c>
      <c r="O501" s="11" t="s">
        <v>58</v>
      </c>
      <c r="P501" s="11">
        <v>0</v>
      </c>
      <c r="Q501" s="11">
        <v>-0.73151299191262398</v>
      </c>
      <c r="R501" s="11">
        <v>81</v>
      </c>
      <c r="S501" s="11">
        <v>20</v>
      </c>
      <c r="T501" s="11">
        <v>412.98925513659998</v>
      </c>
      <c r="U501" s="11">
        <v>6.8543179106627701</v>
      </c>
      <c r="V501" s="11" t="s">
        <v>62</v>
      </c>
    </row>
    <row r="502" spans="1:22" x14ac:dyDescent="0.3">
      <c r="A502" s="9">
        <v>45353.736111111102</v>
      </c>
      <c r="B502" s="10">
        <v>45353</v>
      </c>
      <c r="C502" s="11">
        <v>2024</v>
      </c>
      <c r="D502" s="11">
        <v>3</v>
      </c>
      <c r="E502" s="11">
        <v>2</v>
      </c>
      <c r="F502" s="11">
        <v>17</v>
      </c>
      <c r="G502" s="11" t="s">
        <v>64</v>
      </c>
      <c r="H502" s="11" t="s">
        <v>65</v>
      </c>
      <c r="I502" s="11">
        <v>40.627560144472199</v>
      </c>
      <c r="J502" s="11">
        <v>-73.973294652395296</v>
      </c>
      <c r="K502" s="11">
        <v>273</v>
      </c>
      <c r="L502" s="11">
        <v>61.083132113504099</v>
      </c>
      <c r="M502" s="11">
        <v>48.7064529961511</v>
      </c>
      <c r="N502" s="11" t="s">
        <v>59</v>
      </c>
      <c r="O502" s="11" t="s">
        <v>60</v>
      </c>
      <c r="P502" s="11">
        <v>0</v>
      </c>
      <c r="Q502" s="11">
        <v>0.58967641171700302</v>
      </c>
      <c r="R502" s="11">
        <v>16</v>
      </c>
      <c r="S502" s="11">
        <v>18</v>
      </c>
      <c r="T502" s="11">
        <v>303.93882879519498</v>
      </c>
      <c r="U502" s="11">
        <v>29.4058975166013</v>
      </c>
      <c r="V502" s="11" t="s">
        <v>56</v>
      </c>
    </row>
    <row r="503" spans="1:22" x14ac:dyDescent="0.3">
      <c r="A503" s="9">
        <v>45353.739583333299</v>
      </c>
      <c r="B503" s="10">
        <v>45353</v>
      </c>
      <c r="C503" s="11">
        <v>2024</v>
      </c>
      <c r="D503" s="11">
        <v>3</v>
      </c>
      <c r="E503" s="11">
        <v>2</v>
      </c>
      <c r="F503" s="11">
        <v>17</v>
      </c>
      <c r="G503" s="11" t="s">
        <v>64</v>
      </c>
      <c r="H503" s="11" t="s">
        <v>65</v>
      </c>
      <c r="I503" s="11">
        <v>40.684340295008496</v>
      </c>
      <c r="J503" s="11">
        <v>-73.920420250316596</v>
      </c>
      <c r="K503" s="11">
        <v>13</v>
      </c>
      <c r="L503" s="11">
        <v>75.378752920450395</v>
      </c>
      <c r="M503" s="11">
        <v>60.049401573950597</v>
      </c>
      <c r="N503" s="11" t="s">
        <v>54</v>
      </c>
      <c r="O503" s="11" t="s">
        <v>58</v>
      </c>
      <c r="P503" s="11">
        <v>0</v>
      </c>
      <c r="Q503" s="11">
        <v>0.54651489773607298</v>
      </c>
      <c r="R503" s="11">
        <v>62</v>
      </c>
      <c r="S503" s="11">
        <v>3</v>
      </c>
      <c r="T503" s="11">
        <v>423.72012031453698</v>
      </c>
      <c r="U503" s="11">
        <v>15.3917831504818</v>
      </c>
      <c r="V503" s="11" t="s">
        <v>63</v>
      </c>
    </row>
    <row r="504" spans="1:22" x14ac:dyDescent="0.3">
      <c r="A504" s="9">
        <v>45353.743055555598</v>
      </c>
      <c r="B504" s="10">
        <v>45353</v>
      </c>
      <c r="C504" s="11">
        <v>2024</v>
      </c>
      <c r="D504" s="11">
        <v>3</v>
      </c>
      <c r="E504" s="11">
        <v>2</v>
      </c>
      <c r="F504" s="11">
        <v>17</v>
      </c>
      <c r="G504" s="11" t="s">
        <v>64</v>
      </c>
      <c r="H504" s="11" t="s">
        <v>65</v>
      </c>
      <c r="I504" s="11">
        <v>40.601003262314897</v>
      </c>
      <c r="J504" s="11">
        <v>-73.941003595336397</v>
      </c>
      <c r="K504" s="11">
        <v>201</v>
      </c>
      <c r="L504" s="11">
        <v>11.3852857111623</v>
      </c>
      <c r="M504" s="11">
        <v>56.327609918147303</v>
      </c>
      <c r="N504" s="11" t="s">
        <v>54</v>
      </c>
      <c r="O504" s="11" t="s">
        <v>60</v>
      </c>
      <c r="P504" s="11">
        <v>1</v>
      </c>
      <c r="Q504" s="11">
        <v>0.25309441311575498</v>
      </c>
      <c r="R504" s="11">
        <v>62</v>
      </c>
      <c r="S504" s="11">
        <v>46</v>
      </c>
      <c r="T504" s="11">
        <v>498.994908681087</v>
      </c>
      <c r="U504" s="11">
        <v>10.4771721332919</v>
      </c>
      <c r="V504" s="11" t="s">
        <v>56</v>
      </c>
    </row>
    <row r="505" spans="1:22" x14ac:dyDescent="0.3">
      <c r="A505" s="9">
        <v>45353.746527777803</v>
      </c>
      <c r="B505" s="10">
        <v>45353</v>
      </c>
      <c r="C505" s="11">
        <v>2024</v>
      </c>
      <c r="D505" s="11">
        <v>3</v>
      </c>
      <c r="E505" s="11">
        <v>2</v>
      </c>
      <c r="F505" s="11">
        <v>17</v>
      </c>
      <c r="G505" s="11" t="s">
        <v>64</v>
      </c>
      <c r="H505" s="11" t="s">
        <v>65</v>
      </c>
      <c r="I505" s="11">
        <v>40.732640148862998</v>
      </c>
      <c r="J505" s="11">
        <v>-73.8556051400261</v>
      </c>
      <c r="K505" s="11">
        <v>196</v>
      </c>
      <c r="L505" s="11">
        <v>13.557814128122599</v>
      </c>
      <c r="M505" s="11">
        <v>17.0677275882876</v>
      </c>
      <c r="N505" s="11" t="s">
        <v>59</v>
      </c>
      <c r="O505" s="11" t="s">
        <v>60</v>
      </c>
      <c r="P505" s="11">
        <v>0</v>
      </c>
      <c r="Q505" s="11">
        <v>-0.77663390644280805</v>
      </c>
      <c r="R505" s="11">
        <v>55</v>
      </c>
      <c r="S505" s="11">
        <v>7</v>
      </c>
      <c r="T505" s="11">
        <v>429.88416783972002</v>
      </c>
      <c r="U505" s="11">
        <v>12.9520432686814</v>
      </c>
      <c r="V505" s="11" t="s">
        <v>56</v>
      </c>
    </row>
    <row r="506" spans="1:22" x14ac:dyDescent="0.3">
      <c r="A506" s="9">
        <v>45353.75</v>
      </c>
      <c r="B506" s="10">
        <v>45353</v>
      </c>
      <c r="C506" s="11">
        <v>2024</v>
      </c>
      <c r="D506" s="11">
        <v>3</v>
      </c>
      <c r="E506" s="11">
        <v>2</v>
      </c>
      <c r="F506" s="11">
        <v>18</v>
      </c>
      <c r="G506" s="11" t="s">
        <v>64</v>
      </c>
      <c r="H506" s="11" t="s">
        <v>65</v>
      </c>
      <c r="I506" s="11">
        <v>40.773919464928802</v>
      </c>
      <c r="J506" s="11">
        <v>-73.809058692836004</v>
      </c>
      <c r="K506" s="11">
        <v>273</v>
      </c>
      <c r="L506" s="11">
        <v>41.527954931365798</v>
      </c>
      <c r="M506" s="11">
        <v>13.990032902794001</v>
      </c>
      <c r="N506" s="11" t="s">
        <v>54</v>
      </c>
      <c r="O506" s="11" t="s">
        <v>58</v>
      </c>
      <c r="P506" s="11">
        <v>0</v>
      </c>
      <c r="Q506" s="11">
        <v>0.53776047344354705</v>
      </c>
      <c r="R506" s="11">
        <v>5</v>
      </c>
      <c r="S506" s="11">
        <v>21</v>
      </c>
      <c r="T506" s="11">
        <v>302.11991922677601</v>
      </c>
      <c r="U506" s="11">
        <v>9.4004849503124497</v>
      </c>
      <c r="V506" s="11" t="s">
        <v>56</v>
      </c>
    </row>
    <row r="507" spans="1:22" x14ac:dyDescent="0.3">
      <c r="A507" s="9">
        <v>45353.753472222197</v>
      </c>
      <c r="B507" s="10">
        <v>45353</v>
      </c>
      <c r="C507" s="11">
        <v>2024</v>
      </c>
      <c r="D507" s="11">
        <v>3</v>
      </c>
      <c r="E507" s="11">
        <v>2</v>
      </c>
      <c r="F507" s="11">
        <v>18</v>
      </c>
      <c r="G507" s="11" t="s">
        <v>64</v>
      </c>
      <c r="H507" s="11" t="s">
        <v>65</v>
      </c>
      <c r="I507" s="11">
        <v>40.717635120234299</v>
      </c>
      <c r="J507" s="11">
        <v>-73.929812653530107</v>
      </c>
      <c r="K507" s="11">
        <v>293</v>
      </c>
      <c r="L507" s="11">
        <v>38.184207105327701</v>
      </c>
      <c r="M507" s="11">
        <v>40.575191900341501</v>
      </c>
      <c r="N507" s="11" t="s">
        <v>54</v>
      </c>
      <c r="O507" s="11" t="s">
        <v>55</v>
      </c>
      <c r="P507" s="11">
        <v>0</v>
      </c>
      <c r="Q507" s="11">
        <v>-0.80449171535608699</v>
      </c>
      <c r="R507" s="11">
        <v>32</v>
      </c>
      <c r="S507" s="11">
        <v>45</v>
      </c>
      <c r="T507" s="11">
        <v>101.53811112491699</v>
      </c>
      <c r="U507" s="11">
        <v>5.5086078974807302</v>
      </c>
      <c r="V507" s="11" t="s">
        <v>56</v>
      </c>
    </row>
    <row r="508" spans="1:22" x14ac:dyDescent="0.3">
      <c r="A508" s="9">
        <v>45353.756944444503</v>
      </c>
      <c r="B508" s="10">
        <v>45353</v>
      </c>
      <c r="C508" s="11">
        <v>2024</v>
      </c>
      <c r="D508" s="11">
        <v>3</v>
      </c>
      <c r="E508" s="11">
        <v>2</v>
      </c>
      <c r="F508" s="11">
        <v>18</v>
      </c>
      <c r="G508" s="11" t="s">
        <v>64</v>
      </c>
      <c r="H508" s="11" t="s">
        <v>65</v>
      </c>
      <c r="I508" s="11">
        <v>40.890975974382698</v>
      </c>
      <c r="J508" s="11">
        <v>-73.982834599292104</v>
      </c>
      <c r="K508" s="11">
        <v>57</v>
      </c>
      <c r="L508" s="11">
        <v>17.116124515758202</v>
      </c>
      <c r="M508" s="11">
        <v>34.722295630862398</v>
      </c>
      <c r="N508" s="11" t="s">
        <v>57</v>
      </c>
      <c r="O508" s="11" t="s">
        <v>60</v>
      </c>
      <c r="P508" s="11">
        <v>0</v>
      </c>
      <c r="Q508" s="11">
        <v>0.36141667092726298</v>
      </c>
      <c r="R508" s="11">
        <v>53</v>
      </c>
      <c r="S508" s="11">
        <v>13</v>
      </c>
      <c r="T508" s="11">
        <v>307.78554411549402</v>
      </c>
      <c r="U508" s="11">
        <v>13.092347408434501</v>
      </c>
      <c r="V508" s="11" t="s">
        <v>56</v>
      </c>
    </row>
    <row r="509" spans="1:22" x14ac:dyDescent="0.3">
      <c r="A509" s="9">
        <v>45353.760416666701</v>
      </c>
      <c r="B509" s="10">
        <v>45353</v>
      </c>
      <c r="C509" s="11">
        <v>2024</v>
      </c>
      <c r="D509" s="11">
        <v>3</v>
      </c>
      <c r="E509" s="11">
        <v>2</v>
      </c>
      <c r="F509" s="11">
        <v>18</v>
      </c>
      <c r="G509" s="11" t="s">
        <v>64</v>
      </c>
      <c r="H509" s="11" t="s">
        <v>65</v>
      </c>
      <c r="I509" s="11">
        <v>40.845350106180099</v>
      </c>
      <c r="J509" s="11">
        <v>-73.957718299340002</v>
      </c>
      <c r="K509" s="11">
        <v>171</v>
      </c>
      <c r="L509" s="11">
        <v>41.272672586755</v>
      </c>
      <c r="M509" s="11">
        <v>28.749120678288399</v>
      </c>
      <c r="N509" s="11" t="s">
        <v>57</v>
      </c>
      <c r="O509" s="11" t="s">
        <v>60</v>
      </c>
      <c r="P509" s="11">
        <v>0</v>
      </c>
      <c r="Q509" s="11">
        <v>-0.63759127688666195</v>
      </c>
      <c r="R509" s="11">
        <v>20</v>
      </c>
      <c r="S509" s="11">
        <v>7</v>
      </c>
      <c r="T509" s="11">
        <v>337.64295360887098</v>
      </c>
      <c r="U509" s="11">
        <v>13.262741320157</v>
      </c>
      <c r="V509" s="11" t="s">
        <v>63</v>
      </c>
    </row>
    <row r="510" spans="1:22" x14ac:dyDescent="0.3">
      <c r="A510" s="9">
        <v>45353.763888888898</v>
      </c>
      <c r="B510" s="10">
        <v>45353</v>
      </c>
      <c r="C510" s="11">
        <v>2024</v>
      </c>
      <c r="D510" s="11">
        <v>3</v>
      </c>
      <c r="E510" s="11">
        <v>2</v>
      </c>
      <c r="F510" s="11">
        <v>18</v>
      </c>
      <c r="G510" s="11" t="s">
        <v>64</v>
      </c>
      <c r="H510" s="11" t="s">
        <v>65</v>
      </c>
      <c r="I510" s="11">
        <v>40.8182104096364</v>
      </c>
      <c r="J510" s="11">
        <v>-73.914532243218105</v>
      </c>
      <c r="K510" s="11">
        <v>135</v>
      </c>
      <c r="L510" s="11">
        <v>7.9938453860810696</v>
      </c>
      <c r="M510" s="11">
        <v>22.9243559949192</v>
      </c>
      <c r="N510" s="11" t="s">
        <v>54</v>
      </c>
      <c r="O510" s="11" t="s">
        <v>55</v>
      </c>
      <c r="P510" s="11">
        <v>0</v>
      </c>
      <c r="Q510" s="11">
        <v>-0.49348994529183199</v>
      </c>
      <c r="R510" s="11">
        <v>2</v>
      </c>
      <c r="S510" s="11">
        <v>48</v>
      </c>
      <c r="T510" s="11">
        <v>371.59393753761498</v>
      </c>
      <c r="U510" s="11">
        <v>16.008199213835599</v>
      </c>
      <c r="V510" s="11" t="s">
        <v>56</v>
      </c>
    </row>
    <row r="511" spans="1:22" x14ac:dyDescent="0.3">
      <c r="A511" s="9">
        <v>45353.767361111102</v>
      </c>
      <c r="B511" s="10">
        <v>45353</v>
      </c>
      <c r="C511" s="11">
        <v>2024</v>
      </c>
      <c r="D511" s="11">
        <v>3</v>
      </c>
      <c r="E511" s="11">
        <v>2</v>
      </c>
      <c r="F511" s="11">
        <v>18</v>
      </c>
      <c r="G511" s="11" t="s">
        <v>64</v>
      </c>
      <c r="H511" s="11" t="s">
        <v>65</v>
      </c>
      <c r="I511" s="11">
        <v>40.7772555218625</v>
      </c>
      <c r="J511" s="11">
        <v>-73.852642635703106</v>
      </c>
      <c r="K511" s="11">
        <v>104</v>
      </c>
      <c r="L511" s="11">
        <v>78.763234880552702</v>
      </c>
      <c r="M511" s="11">
        <v>32.812042969955499</v>
      </c>
      <c r="N511" s="11" t="s">
        <v>59</v>
      </c>
      <c r="O511" s="11" t="s">
        <v>61</v>
      </c>
      <c r="P511" s="11">
        <v>0</v>
      </c>
      <c r="Q511" s="11">
        <v>0.51116366409550196</v>
      </c>
      <c r="R511" s="11">
        <v>32</v>
      </c>
      <c r="S511" s="11">
        <v>30</v>
      </c>
      <c r="T511" s="11">
        <v>397.40346389675801</v>
      </c>
      <c r="U511" s="11">
        <v>17.986483261983299</v>
      </c>
      <c r="V511" s="11" t="s">
        <v>63</v>
      </c>
    </row>
    <row r="512" spans="1:22" x14ac:dyDescent="0.3">
      <c r="A512" s="9">
        <v>45353.770833333299</v>
      </c>
      <c r="B512" s="10">
        <v>45353</v>
      </c>
      <c r="C512" s="11">
        <v>2024</v>
      </c>
      <c r="D512" s="11">
        <v>3</v>
      </c>
      <c r="E512" s="11">
        <v>2</v>
      </c>
      <c r="F512" s="11">
        <v>18</v>
      </c>
      <c r="G512" s="11" t="s">
        <v>64</v>
      </c>
      <c r="H512" s="11" t="s">
        <v>65</v>
      </c>
      <c r="I512" s="11">
        <v>40.664952782013202</v>
      </c>
      <c r="J512" s="11">
        <v>-73.846856068276097</v>
      </c>
      <c r="K512" s="11">
        <v>80</v>
      </c>
      <c r="L512" s="11">
        <v>46.844356473913599</v>
      </c>
      <c r="M512" s="11">
        <v>28.952345922137699</v>
      </c>
      <c r="N512" s="11" t="s">
        <v>54</v>
      </c>
      <c r="O512" s="11" t="s">
        <v>60</v>
      </c>
      <c r="P512" s="11">
        <v>0</v>
      </c>
      <c r="Q512" s="11">
        <v>-4.5473123925327402E-2</v>
      </c>
      <c r="R512" s="11">
        <v>6</v>
      </c>
      <c r="S512" s="11">
        <v>9</v>
      </c>
      <c r="T512" s="11">
        <v>75.961104387155103</v>
      </c>
      <c r="U512" s="11">
        <v>13.3141244950444</v>
      </c>
      <c r="V512" s="11" t="s">
        <v>62</v>
      </c>
    </row>
    <row r="513" spans="1:22" x14ac:dyDescent="0.3">
      <c r="A513" s="9">
        <v>45353.774305555598</v>
      </c>
      <c r="B513" s="10">
        <v>45353</v>
      </c>
      <c r="C513" s="11">
        <v>2024</v>
      </c>
      <c r="D513" s="11">
        <v>3</v>
      </c>
      <c r="E513" s="11">
        <v>2</v>
      </c>
      <c r="F513" s="11">
        <v>18</v>
      </c>
      <c r="G513" s="11" t="s">
        <v>64</v>
      </c>
      <c r="H513" s="11" t="s">
        <v>65</v>
      </c>
      <c r="I513" s="11">
        <v>40.893711167841403</v>
      </c>
      <c r="J513" s="11">
        <v>-73.946861688659197</v>
      </c>
      <c r="K513" s="11">
        <v>298</v>
      </c>
      <c r="L513" s="11">
        <v>77.784858807578601</v>
      </c>
      <c r="M513" s="11">
        <v>95.728503841637405</v>
      </c>
      <c r="N513" s="11" t="s">
        <v>54</v>
      </c>
      <c r="O513" s="11" t="s">
        <v>61</v>
      </c>
      <c r="P513" s="11">
        <v>0</v>
      </c>
      <c r="Q513" s="11">
        <v>0.68382593345739595</v>
      </c>
      <c r="R513" s="11">
        <v>8</v>
      </c>
      <c r="S513" s="11">
        <v>49</v>
      </c>
      <c r="T513" s="11">
        <v>407.96260903261498</v>
      </c>
      <c r="U513" s="11">
        <v>14.5706732452214</v>
      </c>
      <c r="V513" s="11" t="s">
        <v>56</v>
      </c>
    </row>
    <row r="514" spans="1:22" x14ac:dyDescent="0.3">
      <c r="A514" s="9">
        <v>45353.777777777803</v>
      </c>
      <c r="B514" s="10">
        <v>45353</v>
      </c>
      <c r="C514" s="11">
        <v>2024</v>
      </c>
      <c r="D514" s="11">
        <v>3</v>
      </c>
      <c r="E514" s="11">
        <v>2</v>
      </c>
      <c r="F514" s="11">
        <v>18</v>
      </c>
      <c r="G514" s="11" t="s">
        <v>64</v>
      </c>
      <c r="H514" s="11" t="s">
        <v>65</v>
      </c>
      <c r="I514" s="11">
        <v>40.856913951669902</v>
      </c>
      <c r="J514" s="11">
        <v>-73.885928316239202</v>
      </c>
      <c r="K514" s="11">
        <v>283</v>
      </c>
      <c r="L514" s="11">
        <v>79.960377142847193</v>
      </c>
      <c r="M514" s="11">
        <v>21.080493239120202</v>
      </c>
      <c r="N514" s="11" t="s">
        <v>59</v>
      </c>
      <c r="O514" s="11" t="s">
        <v>55</v>
      </c>
      <c r="P514" s="11">
        <v>0</v>
      </c>
      <c r="Q514" s="11">
        <v>-0.100259764064032</v>
      </c>
      <c r="R514" s="11">
        <v>46</v>
      </c>
      <c r="S514" s="11">
        <v>38</v>
      </c>
      <c r="T514" s="11">
        <v>417.34754854325797</v>
      </c>
      <c r="U514" s="11">
        <v>8.3445437980977495</v>
      </c>
      <c r="V514" s="11" t="s">
        <v>56</v>
      </c>
    </row>
    <row r="515" spans="1:22" x14ac:dyDescent="0.3">
      <c r="A515" s="9">
        <v>45353.78125</v>
      </c>
      <c r="B515" s="10">
        <v>45353</v>
      </c>
      <c r="C515" s="11">
        <v>2024</v>
      </c>
      <c r="D515" s="11">
        <v>3</v>
      </c>
      <c r="E515" s="11">
        <v>2</v>
      </c>
      <c r="F515" s="11">
        <v>18</v>
      </c>
      <c r="G515" s="11" t="s">
        <v>64</v>
      </c>
      <c r="H515" s="11" t="s">
        <v>65</v>
      </c>
      <c r="I515" s="11">
        <v>40.6048333960075</v>
      </c>
      <c r="J515" s="11">
        <v>-73.887218773892599</v>
      </c>
      <c r="K515" s="11">
        <v>109</v>
      </c>
      <c r="L515" s="11">
        <v>7.1980120676376202</v>
      </c>
      <c r="M515" s="11">
        <v>39.663008803820702</v>
      </c>
      <c r="N515" s="11" t="s">
        <v>57</v>
      </c>
      <c r="O515" s="11" t="s">
        <v>60</v>
      </c>
      <c r="P515" s="11">
        <v>0</v>
      </c>
      <c r="Q515" s="11">
        <v>0.56044816938117503</v>
      </c>
      <c r="R515" s="11">
        <v>95</v>
      </c>
      <c r="S515" s="11">
        <v>8</v>
      </c>
      <c r="T515" s="11">
        <v>196.97984696765701</v>
      </c>
      <c r="U515" s="11">
        <v>18.027541576533601</v>
      </c>
      <c r="V515" s="11" t="s">
        <v>56</v>
      </c>
    </row>
    <row r="516" spans="1:22" x14ac:dyDescent="0.3">
      <c r="A516" s="9">
        <v>45353.784722222197</v>
      </c>
      <c r="B516" s="10">
        <v>45353</v>
      </c>
      <c r="C516" s="11">
        <v>2024</v>
      </c>
      <c r="D516" s="11">
        <v>3</v>
      </c>
      <c r="E516" s="11">
        <v>2</v>
      </c>
      <c r="F516" s="11">
        <v>18</v>
      </c>
      <c r="G516" s="11" t="s">
        <v>64</v>
      </c>
      <c r="H516" s="11" t="s">
        <v>65</v>
      </c>
      <c r="I516" s="11">
        <v>40.664323283521398</v>
      </c>
      <c r="J516" s="11">
        <v>-73.952387066924203</v>
      </c>
      <c r="K516" s="11">
        <v>256</v>
      </c>
      <c r="L516" s="11">
        <v>42.380960282043397</v>
      </c>
      <c r="M516" s="11">
        <v>28.979186752262901</v>
      </c>
      <c r="N516" s="11" t="s">
        <v>54</v>
      </c>
      <c r="O516" s="11" t="s">
        <v>60</v>
      </c>
      <c r="P516" s="11">
        <v>0</v>
      </c>
      <c r="Q516" s="11">
        <v>-0.15725702067427</v>
      </c>
      <c r="R516" s="11">
        <v>3</v>
      </c>
      <c r="S516" s="11">
        <v>16</v>
      </c>
      <c r="T516" s="11">
        <v>190.67898206997</v>
      </c>
      <c r="U516" s="11">
        <v>16.425455627586</v>
      </c>
      <c r="V516" s="11" t="s">
        <v>56</v>
      </c>
    </row>
    <row r="517" spans="1:22" x14ac:dyDescent="0.3">
      <c r="A517" s="9">
        <v>45353.788194444503</v>
      </c>
      <c r="B517" s="10">
        <v>45353</v>
      </c>
      <c r="C517" s="11">
        <v>2024</v>
      </c>
      <c r="D517" s="11">
        <v>3</v>
      </c>
      <c r="E517" s="11">
        <v>2</v>
      </c>
      <c r="F517" s="11">
        <v>18</v>
      </c>
      <c r="G517" s="11" t="s">
        <v>64</v>
      </c>
      <c r="H517" s="11" t="s">
        <v>65</v>
      </c>
      <c r="I517" s="11">
        <v>40.701216873099199</v>
      </c>
      <c r="J517" s="11">
        <v>-73.729929269856001</v>
      </c>
      <c r="K517" s="11">
        <v>148</v>
      </c>
      <c r="L517" s="11">
        <v>54.496235080468601</v>
      </c>
      <c r="M517" s="11">
        <v>97.581789705016604</v>
      </c>
      <c r="N517" s="11" t="s">
        <v>54</v>
      </c>
      <c r="O517" s="11" t="s">
        <v>61</v>
      </c>
      <c r="P517" s="11">
        <v>1</v>
      </c>
      <c r="Q517" s="11">
        <v>-0.21176133993697599</v>
      </c>
      <c r="R517" s="11">
        <v>79</v>
      </c>
      <c r="S517" s="11">
        <v>49</v>
      </c>
      <c r="T517" s="11">
        <v>256.16306723236198</v>
      </c>
      <c r="U517" s="11">
        <v>17.880695009958298</v>
      </c>
      <c r="V517" s="11" t="s">
        <v>56</v>
      </c>
    </row>
    <row r="518" spans="1:22" x14ac:dyDescent="0.3">
      <c r="A518" s="9">
        <v>45353.791666666701</v>
      </c>
      <c r="B518" s="10">
        <v>45353</v>
      </c>
      <c r="C518" s="11">
        <v>2024</v>
      </c>
      <c r="D518" s="11">
        <v>3</v>
      </c>
      <c r="E518" s="11">
        <v>2</v>
      </c>
      <c r="F518" s="11">
        <v>19</v>
      </c>
      <c r="G518" s="11" t="s">
        <v>64</v>
      </c>
      <c r="H518" s="11" t="s">
        <v>65</v>
      </c>
      <c r="I518" s="11">
        <v>40.7721082564751</v>
      </c>
      <c r="J518" s="11">
        <v>-73.733607536760204</v>
      </c>
      <c r="K518" s="11">
        <v>203</v>
      </c>
      <c r="L518" s="11">
        <v>23.647028038127701</v>
      </c>
      <c r="M518" s="11">
        <v>99.764974741262407</v>
      </c>
      <c r="N518" s="11" t="s">
        <v>54</v>
      </c>
      <c r="O518" s="11" t="s">
        <v>60</v>
      </c>
      <c r="P518" s="11">
        <v>0</v>
      </c>
      <c r="Q518" s="11">
        <v>-2.5027657935275699E-2</v>
      </c>
      <c r="R518" s="11">
        <v>81</v>
      </c>
      <c r="S518" s="11">
        <v>38</v>
      </c>
      <c r="T518" s="11">
        <v>77.740572704787795</v>
      </c>
      <c r="U518" s="11">
        <v>7.76388040296579</v>
      </c>
      <c r="V518" s="11" t="s">
        <v>56</v>
      </c>
    </row>
    <row r="519" spans="1:22" x14ac:dyDescent="0.3">
      <c r="A519" s="9">
        <v>45353.795138888898</v>
      </c>
      <c r="B519" s="10">
        <v>45353</v>
      </c>
      <c r="C519" s="11">
        <v>2024</v>
      </c>
      <c r="D519" s="11">
        <v>3</v>
      </c>
      <c r="E519" s="11">
        <v>2</v>
      </c>
      <c r="F519" s="11">
        <v>19</v>
      </c>
      <c r="G519" s="11" t="s">
        <v>64</v>
      </c>
      <c r="H519" s="11" t="s">
        <v>65</v>
      </c>
      <c r="I519" s="11">
        <v>40.845508148138698</v>
      </c>
      <c r="J519" s="11">
        <v>-73.962659779821905</v>
      </c>
      <c r="K519" s="11">
        <v>255</v>
      </c>
      <c r="L519" s="11">
        <v>37.394664071482303</v>
      </c>
      <c r="M519" s="11">
        <v>97.581913827133107</v>
      </c>
      <c r="N519" s="11" t="s">
        <v>54</v>
      </c>
      <c r="O519" s="11" t="s">
        <v>60</v>
      </c>
      <c r="P519" s="11">
        <v>0</v>
      </c>
      <c r="Q519" s="11">
        <v>0.14622484892947499</v>
      </c>
      <c r="R519" s="11">
        <v>28</v>
      </c>
      <c r="S519" s="11">
        <v>41</v>
      </c>
      <c r="T519" s="11">
        <v>319.26922430003998</v>
      </c>
      <c r="U519" s="11">
        <v>18.782496315969901</v>
      </c>
      <c r="V519" s="11" t="s">
        <v>56</v>
      </c>
    </row>
    <row r="520" spans="1:22" x14ac:dyDescent="0.3">
      <c r="A520" s="9">
        <v>45353.798611111102</v>
      </c>
      <c r="B520" s="10">
        <v>45353</v>
      </c>
      <c r="C520" s="11">
        <v>2024</v>
      </c>
      <c r="D520" s="11">
        <v>3</v>
      </c>
      <c r="E520" s="11">
        <v>2</v>
      </c>
      <c r="F520" s="11">
        <v>19</v>
      </c>
      <c r="G520" s="11" t="s">
        <v>64</v>
      </c>
      <c r="H520" s="11" t="s">
        <v>65</v>
      </c>
      <c r="I520" s="11">
        <v>40.757933222321299</v>
      </c>
      <c r="J520" s="11">
        <v>-73.809334762211805</v>
      </c>
      <c r="K520" s="11">
        <v>232</v>
      </c>
      <c r="L520" s="11">
        <v>5.4358314745983396</v>
      </c>
      <c r="M520" s="11">
        <v>70.100777831778998</v>
      </c>
      <c r="N520" s="11" t="s">
        <v>54</v>
      </c>
      <c r="O520" s="11" t="s">
        <v>60</v>
      </c>
      <c r="P520" s="11">
        <v>0</v>
      </c>
      <c r="Q520" s="11">
        <v>-0.25684850143791199</v>
      </c>
      <c r="R520" s="11">
        <v>89</v>
      </c>
      <c r="S520" s="11">
        <v>11</v>
      </c>
      <c r="T520" s="11">
        <v>136.96104498936501</v>
      </c>
      <c r="U520" s="11">
        <v>21.991524758737601</v>
      </c>
      <c r="V520" s="11" t="s">
        <v>56</v>
      </c>
    </row>
    <row r="521" spans="1:22" x14ac:dyDescent="0.3">
      <c r="A521" s="9">
        <v>45353.802083333299</v>
      </c>
      <c r="B521" s="10">
        <v>45353</v>
      </c>
      <c r="C521" s="11">
        <v>2024</v>
      </c>
      <c r="D521" s="11">
        <v>3</v>
      </c>
      <c r="E521" s="11">
        <v>2</v>
      </c>
      <c r="F521" s="11">
        <v>19</v>
      </c>
      <c r="G521" s="11" t="s">
        <v>64</v>
      </c>
      <c r="H521" s="11" t="s">
        <v>65</v>
      </c>
      <c r="I521" s="11">
        <v>40.8719984122271</v>
      </c>
      <c r="J521" s="11">
        <v>-73.823501136458901</v>
      </c>
      <c r="K521" s="11">
        <v>200</v>
      </c>
      <c r="L521" s="11">
        <v>30.1209842454954</v>
      </c>
      <c r="M521" s="11">
        <v>14.786880511047301</v>
      </c>
      <c r="N521" s="11" t="s">
        <v>54</v>
      </c>
      <c r="O521" s="11" t="s">
        <v>60</v>
      </c>
      <c r="P521" s="11">
        <v>0</v>
      </c>
      <c r="Q521" s="11">
        <v>-0.26001173171967101</v>
      </c>
      <c r="R521" s="11">
        <v>27</v>
      </c>
      <c r="S521" s="11">
        <v>49</v>
      </c>
      <c r="T521" s="11">
        <v>488.39393926448201</v>
      </c>
      <c r="U521" s="11">
        <v>12.7438659254122</v>
      </c>
      <c r="V521" s="11" t="s">
        <v>63</v>
      </c>
    </row>
    <row r="522" spans="1:22" x14ac:dyDescent="0.3">
      <c r="A522" s="9">
        <v>45353.805555555598</v>
      </c>
      <c r="B522" s="10">
        <v>45353</v>
      </c>
      <c r="C522" s="11">
        <v>2024</v>
      </c>
      <c r="D522" s="11">
        <v>3</v>
      </c>
      <c r="E522" s="11">
        <v>2</v>
      </c>
      <c r="F522" s="11">
        <v>19</v>
      </c>
      <c r="G522" s="11" t="s">
        <v>64</v>
      </c>
      <c r="H522" s="11" t="s">
        <v>65</v>
      </c>
      <c r="I522" s="11">
        <v>40.608458769427401</v>
      </c>
      <c r="J522" s="11">
        <v>-73.840777817848704</v>
      </c>
      <c r="K522" s="11">
        <v>19</v>
      </c>
      <c r="L522" s="11">
        <v>27.170536329294599</v>
      </c>
      <c r="M522" s="11">
        <v>25.529438241671599</v>
      </c>
      <c r="N522" s="11" t="s">
        <v>54</v>
      </c>
      <c r="O522" s="11" t="s">
        <v>58</v>
      </c>
      <c r="P522" s="11">
        <v>0</v>
      </c>
      <c r="Q522" s="11">
        <v>-0.70838418762042699</v>
      </c>
      <c r="R522" s="11">
        <v>39</v>
      </c>
      <c r="S522" s="11">
        <v>0</v>
      </c>
      <c r="T522" s="11">
        <v>499.51896479709598</v>
      </c>
      <c r="U522" s="11">
        <v>21.907107954524101</v>
      </c>
      <c r="V522" s="11" t="s">
        <v>63</v>
      </c>
    </row>
    <row r="523" spans="1:22" x14ac:dyDescent="0.3">
      <c r="A523" s="9">
        <v>45353.809027777803</v>
      </c>
      <c r="B523" s="10">
        <v>45353</v>
      </c>
      <c r="C523" s="11">
        <v>2024</v>
      </c>
      <c r="D523" s="11">
        <v>3</v>
      </c>
      <c r="E523" s="11">
        <v>2</v>
      </c>
      <c r="F523" s="11">
        <v>19</v>
      </c>
      <c r="G523" s="11" t="s">
        <v>64</v>
      </c>
      <c r="H523" s="11" t="s">
        <v>65</v>
      </c>
      <c r="I523" s="11">
        <v>40.6886891012931</v>
      </c>
      <c r="J523" s="11">
        <v>-73.800892135068295</v>
      </c>
      <c r="K523" s="11">
        <v>262</v>
      </c>
      <c r="L523" s="11">
        <v>79.984448204210395</v>
      </c>
      <c r="M523" s="11">
        <v>85.693268696475499</v>
      </c>
      <c r="N523" s="11" t="s">
        <v>54</v>
      </c>
      <c r="O523" s="11" t="s">
        <v>60</v>
      </c>
      <c r="P523" s="11">
        <v>1</v>
      </c>
      <c r="Q523" s="11">
        <v>0.41188927583013402</v>
      </c>
      <c r="R523" s="11">
        <v>93</v>
      </c>
      <c r="S523" s="11">
        <v>4</v>
      </c>
      <c r="T523" s="11">
        <v>171.41789174653499</v>
      </c>
      <c r="U523" s="11">
        <v>17.157625420625902</v>
      </c>
      <c r="V523" s="11" t="s">
        <v>56</v>
      </c>
    </row>
    <row r="524" spans="1:22" x14ac:dyDescent="0.3">
      <c r="A524" s="9">
        <v>45353.8125</v>
      </c>
      <c r="B524" s="10">
        <v>45353</v>
      </c>
      <c r="C524" s="11">
        <v>2024</v>
      </c>
      <c r="D524" s="11">
        <v>3</v>
      </c>
      <c r="E524" s="11">
        <v>2</v>
      </c>
      <c r="F524" s="11">
        <v>19</v>
      </c>
      <c r="G524" s="11" t="s">
        <v>64</v>
      </c>
      <c r="H524" s="11" t="s">
        <v>65</v>
      </c>
      <c r="I524" s="11">
        <v>40.753094326491897</v>
      </c>
      <c r="J524" s="11">
        <v>-73.772193852936496</v>
      </c>
      <c r="K524" s="11">
        <v>67</v>
      </c>
      <c r="L524" s="11">
        <v>56.735041574192202</v>
      </c>
      <c r="M524" s="11">
        <v>74.909302799568593</v>
      </c>
      <c r="N524" s="11" t="s">
        <v>54</v>
      </c>
      <c r="O524" s="11" t="s">
        <v>55</v>
      </c>
      <c r="P524" s="11">
        <v>0</v>
      </c>
      <c r="Q524" s="11">
        <v>-0.194521721367895</v>
      </c>
      <c r="R524" s="11">
        <v>15</v>
      </c>
      <c r="S524" s="11">
        <v>26</v>
      </c>
      <c r="T524" s="11">
        <v>89.690464979951003</v>
      </c>
      <c r="U524" s="11">
        <v>12.0327201682009</v>
      </c>
      <c r="V524" s="11" t="s">
        <v>63</v>
      </c>
    </row>
    <row r="525" spans="1:22" x14ac:dyDescent="0.3">
      <c r="A525" s="9">
        <v>45353.815972222197</v>
      </c>
      <c r="B525" s="10">
        <v>45353</v>
      </c>
      <c r="C525" s="11">
        <v>2024</v>
      </c>
      <c r="D525" s="11">
        <v>3</v>
      </c>
      <c r="E525" s="11">
        <v>2</v>
      </c>
      <c r="F525" s="11">
        <v>19</v>
      </c>
      <c r="G525" s="11" t="s">
        <v>64</v>
      </c>
      <c r="H525" s="11" t="s">
        <v>65</v>
      </c>
      <c r="I525" s="11">
        <v>40.676047622399501</v>
      </c>
      <c r="J525" s="11">
        <v>-73.944830169263795</v>
      </c>
      <c r="K525" s="11">
        <v>293</v>
      </c>
      <c r="L525" s="11">
        <v>73.037021107454393</v>
      </c>
      <c r="M525" s="11">
        <v>17.4646631141696</v>
      </c>
      <c r="N525" s="11" t="s">
        <v>57</v>
      </c>
      <c r="O525" s="11" t="s">
        <v>60</v>
      </c>
      <c r="P525" s="11">
        <v>0</v>
      </c>
      <c r="Q525" s="11">
        <v>-0.26227965855872098</v>
      </c>
      <c r="R525" s="11">
        <v>57</v>
      </c>
      <c r="S525" s="11">
        <v>47</v>
      </c>
      <c r="T525" s="11">
        <v>95.894755858441101</v>
      </c>
      <c r="U525" s="11">
        <v>25.540140341640299</v>
      </c>
      <c r="V525" s="11" t="s">
        <v>56</v>
      </c>
    </row>
    <row r="526" spans="1:22" x14ac:dyDescent="0.3">
      <c r="A526" s="9">
        <v>45353.819444444503</v>
      </c>
      <c r="B526" s="10">
        <v>45353</v>
      </c>
      <c r="C526" s="11">
        <v>2024</v>
      </c>
      <c r="D526" s="11">
        <v>3</v>
      </c>
      <c r="E526" s="11">
        <v>2</v>
      </c>
      <c r="F526" s="11">
        <v>19</v>
      </c>
      <c r="G526" s="11" t="s">
        <v>64</v>
      </c>
      <c r="H526" s="11" t="s">
        <v>65</v>
      </c>
      <c r="I526" s="11">
        <v>40.792024393907496</v>
      </c>
      <c r="J526" s="11">
        <v>-73.772784426046599</v>
      </c>
      <c r="K526" s="11">
        <v>257</v>
      </c>
      <c r="L526" s="11">
        <v>15.641944760796999</v>
      </c>
      <c r="M526" s="11">
        <v>56.827465049667097</v>
      </c>
      <c r="N526" s="11" t="s">
        <v>57</v>
      </c>
      <c r="O526" s="11" t="s">
        <v>60</v>
      </c>
      <c r="P526" s="11">
        <v>0</v>
      </c>
      <c r="Q526" s="11">
        <v>-0.45124929114281698</v>
      </c>
      <c r="R526" s="11">
        <v>72</v>
      </c>
      <c r="S526" s="11">
        <v>27</v>
      </c>
      <c r="T526" s="11">
        <v>480.13619601706</v>
      </c>
      <c r="U526" s="11">
        <v>29.932973318292301</v>
      </c>
      <c r="V526" s="11" t="s">
        <v>56</v>
      </c>
    </row>
    <row r="527" spans="1:22" x14ac:dyDescent="0.3">
      <c r="A527" s="9">
        <v>45353.822916666701</v>
      </c>
      <c r="B527" s="10">
        <v>45353</v>
      </c>
      <c r="C527" s="11">
        <v>2024</v>
      </c>
      <c r="D527" s="11">
        <v>3</v>
      </c>
      <c r="E527" s="11">
        <v>2</v>
      </c>
      <c r="F527" s="11">
        <v>19</v>
      </c>
      <c r="G527" s="11" t="s">
        <v>64</v>
      </c>
      <c r="H527" s="11" t="s">
        <v>65</v>
      </c>
      <c r="I527" s="11">
        <v>40.705033433105903</v>
      </c>
      <c r="J527" s="11">
        <v>-73.918564301312301</v>
      </c>
      <c r="K527" s="11">
        <v>185</v>
      </c>
      <c r="L527" s="11">
        <v>43.165318724603097</v>
      </c>
      <c r="M527" s="11">
        <v>86.167871451563897</v>
      </c>
      <c r="N527" s="11" t="s">
        <v>54</v>
      </c>
      <c r="O527" s="11" t="s">
        <v>61</v>
      </c>
      <c r="P527" s="11">
        <v>0</v>
      </c>
      <c r="Q527" s="11">
        <v>-0.43390455827493601</v>
      </c>
      <c r="R527" s="11">
        <v>22</v>
      </c>
      <c r="S527" s="11">
        <v>42</v>
      </c>
      <c r="T527" s="11">
        <v>92.087084084985406</v>
      </c>
      <c r="U527" s="11">
        <v>17.1162238614952</v>
      </c>
      <c r="V527" s="11" t="s">
        <v>56</v>
      </c>
    </row>
    <row r="528" spans="1:22" x14ac:dyDescent="0.3">
      <c r="A528" s="9">
        <v>45353.826388888898</v>
      </c>
      <c r="B528" s="10">
        <v>45353</v>
      </c>
      <c r="C528" s="11">
        <v>2024</v>
      </c>
      <c r="D528" s="11">
        <v>3</v>
      </c>
      <c r="E528" s="11">
        <v>2</v>
      </c>
      <c r="F528" s="11">
        <v>19</v>
      </c>
      <c r="G528" s="11" t="s">
        <v>64</v>
      </c>
      <c r="H528" s="11" t="s">
        <v>65</v>
      </c>
      <c r="I528" s="11">
        <v>40.6822827739717</v>
      </c>
      <c r="J528" s="11">
        <v>-73.807813077125999</v>
      </c>
      <c r="K528" s="11">
        <v>39</v>
      </c>
      <c r="L528" s="11">
        <v>55.076666956363397</v>
      </c>
      <c r="M528" s="11">
        <v>46.023140670805503</v>
      </c>
      <c r="N528" s="11" t="s">
        <v>54</v>
      </c>
      <c r="O528" s="11" t="s">
        <v>58</v>
      </c>
      <c r="P528" s="11">
        <v>0</v>
      </c>
      <c r="Q528" s="11">
        <v>0.81606485046470201</v>
      </c>
      <c r="R528" s="11">
        <v>98</v>
      </c>
      <c r="S528" s="11">
        <v>33</v>
      </c>
      <c r="T528" s="11">
        <v>86.137468767471205</v>
      </c>
      <c r="U528" s="11">
        <v>9.6408262697507894</v>
      </c>
      <c r="V528" s="11" t="s">
        <v>62</v>
      </c>
    </row>
    <row r="529" spans="1:22" x14ac:dyDescent="0.3">
      <c r="A529" s="9">
        <v>45353.829861111102</v>
      </c>
      <c r="B529" s="10">
        <v>45353</v>
      </c>
      <c r="C529" s="11">
        <v>2024</v>
      </c>
      <c r="D529" s="11">
        <v>3</v>
      </c>
      <c r="E529" s="11">
        <v>2</v>
      </c>
      <c r="F529" s="11">
        <v>19</v>
      </c>
      <c r="G529" s="11" t="s">
        <v>64</v>
      </c>
      <c r="H529" s="11" t="s">
        <v>65</v>
      </c>
      <c r="I529" s="11">
        <v>40.758428449311602</v>
      </c>
      <c r="J529" s="11">
        <v>-73.886481778647493</v>
      </c>
      <c r="K529" s="11">
        <v>192</v>
      </c>
      <c r="L529" s="11">
        <v>19.4213097935036</v>
      </c>
      <c r="M529" s="11">
        <v>32.521568900121501</v>
      </c>
      <c r="N529" s="11" t="s">
        <v>59</v>
      </c>
      <c r="O529" s="11" t="s">
        <v>61</v>
      </c>
      <c r="P529" s="11">
        <v>0</v>
      </c>
      <c r="Q529" s="11">
        <v>0.56953520643270705</v>
      </c>
      <c r="R529" s="11">
        <v>17</v>
      </c>
      <c r="S529" s="11">
        <v>6</v>
      </c>
      <c r="T529" s="11">
        <v>433.69808575914402</v>
      </c>
      <c r="U529" s="11">
        <v>12.7998018042671</v>
      </c>
      <c r="V529" s="11" t="s">
        <v>56</v>
      </c>
    </row>
    <row r="530" spans="1:22" x14ac:dyDescent="0.3">
      <c r="A530" s="9">
        <v>45353.833333333299</v>
      </c>
      <c r="B530" s="10">
        <v>45353</v>
      </c>
      <c r="C530" s="11">
        <v>2024</v>
      </c>
      <c r="D530" s="11">
        <v>3</v>
      </c>
      <c r="E530" s="11">
        <v>2</v>
      </c>
      <c r="F530" s="11">
        <v>20</v>
      </c>
      <c r="G530" s="11" t="s">
        <v>64</v>
      </c>
      <c r="H530" s="11" t="s">
        <v>65</v>
      </c>
      <c r="I530" s="11">
        <v>40.7349365435512</v>
      </c>
      <c r="J530" s="11">
        <v>-73.857132773540897</v>
      </c>
      <c r="K530" s="11">
        <v>299</v>
      </c>
      <c r="L530" s="11">
        <v>14.54707829623</v>
      </c>
      <c r="M530" s="11">
        <v>54.824644610590497</v>
      </c>
      <c r="N530" s="11" t="s">
        <v>59</v>
      </c>
      <c r="O530" s="11" t="s">
        <v>55</v>
      </c>
      <c r="P530" s="11">
        <v>0</v>
      </c>
      <c r="Q530" s="11">
        <v>-0.88820844092239104</v>
      </c>
      <c r="R530" s="11">
        <v>84</v>
      </c>
      <c r="S530" s="11">
        <v>41</v>
      </c>
      <c r="T530" s="11">
        <v>242.936224098503</v>
      </c>
      <c r="U530" s="11">
        <v>23.6462948615073</v>
      </c>
      <c r="V530" s="11" t="s">
        <v>56</v>
      </c>
    </row>
    <row r="531" spans="1:22" x14ac:dyDescent="0.3">
      <c r="A531" s="9">
        <v>45353.836805555598</v>
      </c>
      <c r="B531" s="10">
        <v>45353</v>
      </c>
      <c r="C531" s="11">
        <v>2024</v>
      </c>
      <c r="D531" s="11">
        <v>3</v>
      </c>
      <c r="E531" s="11">
        <v>2</v>
      </c>
      <c r="F531" s="11">
        <v>20</v>
      </c>
      <c r="G531" s="11" t="s">
        <v>64</v>
      </c>
      <c r="H531" s="11" t="s">
        <v>65</v>
      </c>
      <c r="I531" s="11">
        <v>40.789226736637303</v>
      </c>
      <c r="J531" s="11">
        <v>-73.839049762951007</v>
      </c>
      <c r="K531" s="11">
        <v>126</v>
      </c>
      <c r="L531" s="11">
        <v>27.263889857437199</v>
      </c>
      <c r="M531" s="11">
        <v>52.876089902215597</v>
      </c>
      <c r="N531" s="11" t="s">
        <v>57</v>
      </c>
      <c r="O531" s="11" t="s">
        <v>60</v>
      </c>
      <c r="P531" s="11">
        <v>0</v>
      </c>
      <c r="Q531" s="11">
        <v>4.7071580914914403E-2</v>
      </c>
      <c r="R531" s="11">
        <v>62</v>
      </c>
      <c r="S531" s="11">
        <v>33</v>
      </c>
      <c r="T531" s="11">
        <v>230.54247753463801</v>
      </c>
      <c r="U531" s="11">
        <v>10.4625505872706</v>
      </c>
      <c r="V531" s="11" t="s">
        <v>63</v>
      </c>
    </row>
    <row r="532" spans="1:22" x14ac:dyDescent="0.3">
      <c r="A532" s="9">
        <v>45353.840277777803</v>
      </c>
      <c r="B532" s="10">
        <v>45353</v>
      </c>
      <c r="C532" s="11">
        <v>2024</v>
      </c>
      <c r="D532" s="11">
        <v>3</v>
      </c>
      <c r="E532" s="11">
        <v>2</v>
      </c>
      <c r="F532" s="11">
        <v>20</v>
      </c>
      <c r="G532" s="11" t="s">
        <v>64</v>
      </c>
      <c r="H532" s="11" t="s">
        <v>65</v>
      </c>
      <c r="I532" s="11">
        <v>40.707902494365896</v>
      </c>
      <c r="J532" s="11">
        <v>-73.8418791244858</v>
      </c>
      <c r="K532" s="11">
        <v>105</v>
      </c>
      <c r="L532" s="11">
        <v>59.627626431804899</v>
      </c>
      <c r="M532" s="11">
        <v>31.481278253079498</v>
      </c>
      <c r="N532" s="11" t="s">
        <v>57</v>
      </c>
      <c r="O532" s="11" t="s">
        <v>58</v>
      </c>
      <c r="P532" s="11">
        <v>0</v>
      </c>
      <c r="Q532" s="11">
        <v>-6.2343631069508902E-2</v>
      </c>
      <c r="R532" s="11">
        <v>62</v>
      </c>
      <c r="S532" s="11">
        <v>23</v>
      </c>
      <c r="T532" s="11">
        <v>186.63504806908901</v>
      </c>
      <c r="U532" s="11">
        <v>13.22726003633</v>
      </c>
      <c r="V532" s="11" t="s">
        <v>63</v>
      </c>
    </row>
    <row r="533" spans="1:22" x14ac:dyDescent="0.3">
      <c r="A533" s="9">
        <v>45353.84375</v>
      </c>
      <c r="B533" s="10">
        <v>45353</v>
      </c>
      <c r="C533" s="11">
        <v>2024</v>
      </c>
      <c r="D533" s="11">
        <v>3</v>
      </c>
      <c r="E533" s="11">
        <v>2</v>
      </c>
      <c r="F533" s="11">
        <v>20</v>
      </c>
      <c r="G533" s="11" t="s">
        <v>64</v>
      </c>
      <c r="H533" s="11" t="s">
        <v>65</v>
      </c>
      <c r="I533" s="11">
        <v>40.646140854363601</v>
      </c>
      <c r="J533" s="11">
        <v>-73.890057563568902</v>
      </c>
      <c r="K533" s="11">
        <v>50</v>
      </c>
      <c r="L533" s="11">
        <v>31.447038985295599</v>
      </c>
      <c r="M533" s="11">
        <v>94.794202181770899</v>
      </c>
      <c r="N533" s="11" t="s">
        <v>57</v>
      </c>
      <c r="O533" s="11" t="s">
        <v>55</v>
      </c>
      <c r="P533" s="11">
        <v>1</v>
      </c>
      <c r="Q533" s="11">
        <v>-0.71371840907949902</v>
      </c>
      <c r="R533" s="11">
        <v>46</v>
      </c>
      <c r="S533" s="11">
        <v>16</v>
      </c>
      <c r="T533" s="11">
        <v>168.19593308429901</v>
      </c>
      <c r="U533" s="11">
        <v>9.7775265732458898</v>
      </c>
      <c r="V533" s="11" t="s">
        <v>56</v>
      </c>
    </row>
    <row r="534" spans="1:22" x14ac:dyDescent="0.3">
      <c r="A534" s="9">
        <v>45353.847222222197</v>
      </c>
      <c r="B534" s="10">
        <v>45353</v>
      </c>
      <c r="C534" s="11">
        <v>2024</v>
      </c>
      <c r="D534" s="11">
        <v>3</v>
      </c>
      <c r="E534" s="11">
        <v>2</v>
      </c>
      <c r="F534" s="11">
        <v>20</v>
      </c>
      <c r="G534" s="11" t="s">
        <v>64</v>
      </c>
      <c r="H534" s="11" t="s">
        <v>65</v>
      </c>
      <c r="I534" s="11">
        <v>40.813218913627701</v>
      </c>
      <c r="J534" s="11">
        <v>-73.811729114410795</v>
      </c>
      <c r="K534" s="11">
        <v>131</v>
      </c>
      <c r="L534" s="11">
        <v>70.480227280679003</v>
      </c>
      <c r="M534" s="11">
        <v>78.795338131840097</v>
      </c>
      <c r="N534" s="11" t="s">
        <v>57</v>
      </c>
      <c r="O534" s="11" t="s">
        <v>60</v>
      </c>
      <c r="P534" s="11">
        <v>0</v>
      </c>
      <c r="Q534" s="11">
        <v>-0.22416314376695001</v>
      </c>
      <c r="R534" s="11">
        <v>73</v>
      </c>
      <c r="S534" s="11">
        <v>43</v>
      </c>
      <c r="T534" s="11">
        <v>499.62097571320697</v>
      </c>
      <c r="U534" s="11">
        <v>10.5563738505285</v>
      </c>
      <c r="V534" s="11" t="s">
        <v>63</v>
      </c>
    </row>
    <row r="535" spans="1:22" x14ac:dyDescent="0.3">
      <c r="A535" s="9">
        <v>45353.850694444503</v>
      </c>
      <c r="B535" s="10">
        <v>45353</v>
      </c>
      <c r="C535" s="11">
        <v>2024</v>
      </c>
      <c r="D535" s="11">
        <v>3</v>
      </c>
      <c r="E535" s="11">
        <v>2</v>
      </c>
      <c r="F535" s="11">
        <v>20</v>
      </c>
      <c r="G535" s="11" t="s">
        <v>64</v>
      </c>
      <c r="H535" s="11" t="s">
        <v>65</v>
      </c>
      <c r="I535" s="11">
        <v>40.672435070214704</v>
      </c>
      <c r="J535" s="11">
        <v>-73.759420385508307</v>
      </c>
      <c r="K535" s="11">
        <v>61</v>
      </c>
      <c r="L535" s="11">
        <v>57.628434963228102</v>
      </c>
      <c r="M535" s="11">
        <v>86.350457542065698</v>
      </c>
      <c r="N535" s="11" t="s">
        <v>54</v>
      </c>
      <c r="O535" s="11" t="s">
        <v>58</v>
      </c>
      <c r="P535" s="11">
        <v>1</v>
      </c>
      <c r="Q535" s="11">
        <v>-0.94916868835378598</v>
      </c>
      <c r="R535" s="11">
        <v>52</v>
      </c>
      <c r="S535" s="11">
        <v>27</v>
      </c>
      <c r="T535" s="11">
        <v>361.663130490311</v>
      </c>
      <c r="U535" s="11">
        <v>23.1301864192809</v>
      </c>
      <c r="V535" s="11" t="s">
        <v>56</v>
      </c>
    </row>
    <row r="536" spans="1:22" x14ac:dyDescent="0.3">
      <c r="A536" s="9">
        <v>45353.854166666701</v>
      </c>
      <c r="B536" s="10">
        <v>45353</v>
      </c>
      <c r="C536" s="11">
        <v>2024</v>
      </c>
      <c r="D536" s="11">
        <v>3</v>
      </c>
      <c r="E536" s="11">
        <v>2</v>
      </c>
      <c r="F536" s="11">
        <v>20</v>
      </c>
      <c r="G536" s="11" t="s">
        <v>64</v>
      </c>
      <c r="H536" s="11" t="s">
        <v>65</v>
      </c>
      <c r="I536" s="11">
        <v>40.841084629316697</v>
      </c>
      <c r="J536" s="11">
        <v>-73.877264602191502</v>
      </c>
      <c r="K536" s="11">
        <v>156</v>
      </c>
      <c r="L536" s="11">
        <v>30.012810374840399</v>
      </c>
      <c r="M536" s="11">
        <v>14.286717641524801</v>
      </c>
      <c r="N536" s="11" t="s">
        <v>54</v>
      </c>
      <c r="O536" s="11" t="s">
        <v>55</v>
      </c>
      <c r="P536" s="11">
        <v>0</v>
      </c>
      <c r="Q536" s="11">
        <v>-0.98068794688440097</v>
      </c>
      <c r="R536" s="11">
        <v>98</v>
      </c>
      <c r="S536" s="11">
        <v>12</v>
      </c>
      <c r="T536" s="11">
        <v>205.215677689659</v>
      </c>
      <c r="U536" s="11">
        <v>24.672533575361101</v>
      </c>
      <c r="V536" s="11" t="s">
        <v>63</v>
      </c>
    </row>
    <row r="537" spans="1:22" x14ac:dyDescent="0.3">
      <c r="A537" s="9">
        <v>45353.857638888898</v>
      </c>
      <c r="B537" s="10">
        <v>45353</v>
      </c>
      <c r="C537" s="11">
        <v>2024</v>
      </c>
      <c r="D537" s="11">
        <v>3</v>
      </c>
      <c r="E537" s="11">
        <v>2</v>
      </c>
      <c r="F537" s="11">
        <v>20</v>
      </c>
      <c r="G537" s="11" t="s">
        <v>64</v>
      </c>
      <c r="H537" s="11" t="s">
        <v>65</v>
      </c>
      <c r="I537" s="11">
        <v>40.761005068138097</v>
      </c>
      <c r="J537" s="11">
        <v>-73.944822132898295</v>
      </c>
      <c r="K537" s="11">
        <v>107</v>
      </c>
      <c r="L537" s="11">
        <v>46.580379867635699</v>
      </c>
      <c r="M537" s="11">
        <v>11.6205723195371</v>
      </c>
      <c r="N537" s="11" t="s">
        <v>54</v>
      </c>
      <c r="O537" s="11" t="s">
        <v>55</v>
      </c>
      <c r="P537" s="11">
        <v>0</v>
      </c>
      <c r="Q537" s="11">
        <v>0.86246845457599197</v>
      </c>
      <c r="R537" s="11">
        <v>99</v>
      </c>
      <c r="S537" s="11">
        <v>31</v>
      </c>
      <c r="T537" s="11">
        <v>481.817519655137</v>
      </c>
      <c r="U537" s="11">
        <v>26.430608655230099</v>
      </c>
      <c r="V537" s="11" t="s">
        <v>63</v>
      </c>
    </row>
    <row r="538" spans="1:22" x14ac:dyDescent="0.3">
      <c r="A538" s="9">
        <v>45353.861111111102</v>
      </c>
      <c r="B538" s="10">
        <v>45353</v>
      </c>
      <c r="C538" s="11">
        <v>2024</v>
      </c>
      <c r="D538" s="11">
        <v>3</v>
      </c>
      <c r="E538" s="11">
        <v>2</v>
      </c>
      <c r="F538" s="11">
        <v>20</v>
      </c>
      <c r="G538" s="11" t="s">
        <v>64</v>
      </c>
      <c r="H538" s="11" t="s">
        <v>65</v>
      </c>
      <c r="I538" s="11">
        <v>40.852335566695999</v>
      </c>
      <c r="J538" s="11">
        <v>-73.819842106603502</v>
      </c>
      <c r="K538" s="11">
        <v>256</v>
      </c>
      <c r="L538" s="11">
        <v>35.284331345157099</v>
      </c>
      <c r="M538" s="11">
        <v>59.611458268401201</v>
      </c>
      <c r="N538" s="11" t="s">
        <v>54</v>
      </c>
      <c r="O538" s="11" t="s">
        <v>58</v>
      </c>
      <c r="P538" s="11">
        <v>0</v>
      </c>
      <c r="Q538" s="11">
        <v>-0.94569436341343505</v>
      </c>
      <c r="R538" s="11">
        <v>67</v>
      </c>
      <c r="S538" s="11">
        <v>44</v>
      </c>
      <c r="T538" s="11">
        <v>57.792229994479698</v>
      </c>
      <c r="U538" s="11">
        <v>11.591207412415899</v>
      </c>
      <c r="V538" s="11" t="s">
        <v>56</v>
      </c>
    </row>
    <row r="539" spans="1:22" x14ac:dyDescent="0.3">
      <c r="A539" s="9">
        <v>45353.864583333299</v>
      </c>
      <c r="B539" s="10">
        <v>45353</v>
      </c>
      <c r="C539" s="11">
        <v>2024</v>
      </c>
      <c r="D539" s="11">
        <v>3</v>
      </c>
      <c r="E539" s="11">
        <v>2</v>
      </c>
      <c r="F539" s="11">
        <v>20</v>
      </c>
      <c r="G539" s="11" t="s">
        <v>64</v>
      </c>
      <c r="H539" s="11" t="s">
        <v>65</v>
      </c>
      <c r="I539" s="11">
        <v>40.8988255670792</v>
      </c>
      <c r="J539" s="11">
        <v>-73.716858524532398</v>
      </c>
      <c r="K539" s="11">
        <v>159</v>
      </c>
      <c r="L539" s="11">
        <v>32.350677177006098</v>
      </c>
      <c r="M539" s="11">
        <v>56.473085147251098</v>
      </c>
      <c r="N539" s="11" t="s">
        <v>57</v>
      </c>
      <c r="O539" s="11" t="s">
        <v>61</v>
      </c>
      <c r="P539" s="11">
        <v>0</v>
      </c>
      <c r="Q539" s="11">
        <v>0.78022073581085605</v>
      </c>
      <c r="R539" s="11">
        <v>55</v>
      </c>
      <c r="S539" s="11">
        <v>32</v>
      </c>
      <c r="T539" s="11">
        <v>339.02008588225601</v>
      </c>
      <c r="U539" s="11">
        <v>26.328328486095099</v>
      </c>
      <c r="V539" s="11" t="s">
        <v>63</v>
      </c>
    </row>
    <row r="540" spans="1:22" x14ac:dyDescent="0.3">
      <c r="A540" s="9">
        <v>45353.868055555598</v>
      </c>
      <c r="B540" s="10">
        <v>45353</v>
      </c>
      <c r="C540" s="11">
        <v>2024</v>
      </c>
      <c r="D540" s="11">
        <v>3</v>
      </c>
      <c r="E540" s="11">
        <v>2</v>
      </c>
      <c r="F540" s="11">
        <v>20</v>
      </c>
      <c r="G540" s="11" t="s">
        <v>64</v>
      </c>
      <c r="H540" s="11" t="s">
        <v>65</v>
      </c>
      <c r="I540" s="11">
        <v>40.898673299372597</v>
      </c>
      <c r="J540" s="11">
        <v>-73.857755673197602</v>
      </c>
      <c r="K540" s="11">
        <v>35</v>
      </c>
      <c r="L540" s="11">
        <v>14.8933570493397</v>
      </c>
      <c r="M540" s="11">
        <v>72.380236523211806</v>
      </c>
      <c r="N540" s="11" t="s">
        <v>54</v>
      </c>
      <c r="O540" s="11" t="s">
        <v>60</v>
      </c>
      <c r="P540" s="11">
        <v>0</v>
      </c>
      <c r="Q540" s="11">
        <v>-0.82719744474567902</v>
      </c>
      <c r="R540" s="11">
        <v>72</v>
      </c>
      <c r="S540" s="11">
        <v>10</v>
      </c>
      <c r="T540" s="11">
        <v>297.04255196934798</v>
      </c>
      <c r="U540" s="11">
        <v>11.3535444768502</v>
      </c>
      <c r="V540" s="11" t="s">
        <v>56</v>
      </c>
    </row>
    <row r="541" spans="1:22" x14ac:dyDescent="0.3">
      <c r="A541" s="9">
        <v>45353.871527777803</v>
      </c>
      <c r="B541" s="10">
        <v>45353</v>
      </c>
      <c r="C541" s="11">
        <v>2024</v>
      </c>
      <c r="D541" s="11">
        <v>3</v>
      </c>
      <c r="E541" s="11">
        <v>2</v>
      </c>
      <c r="F541" s="11">
        <v>20</v>
      </c>
      <c r="G541" s="11" t="s">
        <v>64</v>
      </c>
      <c r="H541" s="11" t="s">
        <v>65</v>
      </c>
      <c r="I541" s="11">
        <v>40.734583007053601</v>
      </c>
      <c r="J541" s="11">
        <v>-73.915976566222</v>
      </c>
      <c r="K541" s="11">
        <v>27</v>
      </c>
      <c r="L541" s="11">
        <v>7.4941175801693696</v>
      </c>
      <c r="M541" s="11">
        <v>37.689308700187198</v>
      </c>
      <c r="N541" s="11" t="s">
        <v>57</v>
      </c>
      <c r="O541" s="11" t="s">
        <v>61</v>
      </c>
      <c r="P541" s="11">
        <v>0</v>
      </c>
      <c r="Q541" s="11">
        <v>-0.41136188632838699</v>
      </c>
      <c r="R541" s="11">
        <v>53</v>
      </c>
      <c r="S541" s="11">
        <v>30</v>
      </c>
      <c r="T541" s="11">
        <v>201.55499670364401</v>
      </c>
      <c r="U541" s="11">
        <v>7.3844305034075797</v>
      </c>
      <c r="V541" s="11" t="s">
        <v>56</v>
      </c>
    </row>
    <row r="542" spans="1:22" x14ac:dyDescent="0.3">
      <c r="A542" s="9">
        <v>45353.875</v>
      </c>
      <c r="B542" s="10">
        <v>45353</v>
      </c>
      <c r="C542" s="11">
        <v>2024</v>
      </c>
      <c r="D542" s="11">
        <v>3</v>
      </c>
      <c r="E542" s="11">
        <v>2</v>
      </c>
      <c r="F542" s="11">
        <v>21</v>
      </c>
      <c r="G542" s="11" t="s">
        <v>64</v>
      </c>
      <c r="H542" s="11" t="s">
        <v>65</v>
      </c>
      <c r="I542" s="11">
        <v>40.861035456302403</v>
      </c>
      <c r="J542" s="11">
        <v>-73.839901938060805</v>
      </c>
      <c r="K542" s="11">
        <v>193</v>
      </c>
      <c r="L542" s="11">
        <v>75.708228419538898</v>
      </c>
      <c r="M542" s="11">
        <v>70.088004678618404</v>
      </c>
      <c r="N542" s="11" t="s">
        <v>57</v>
      </c>
      <c r="O542" s="11" t="s">
        <v>60</v>
      </c>
      <c r="P542" s="11">
        <v>0</v>
      </c>
      <c r="Q542" s="11">
        <v>0.58718036445855304</v>
      </c>
      <c r="R542" s="11">
        <v>55</v>
      </c>
      <c r="S542" s="11">
        <v>5</v>
      </c>
      <c r="T542" s="11">
        <v>339.14126224493901</v>
      </c>
      <c r="U542" s="11">
        <v>23.518498898372801</v>
      </c>
      <c r="V542" s="11" t="s">
        <v>63</v>
      </c>
    </row>
    <row r="543" spans="1:22" x14ac:dyDescent="0.3">
      <c r="A543" s="9">
        <v>45353.878472222197</v>
      </c>
      <c r="B543" s="10">
        <v>45353</v>
      </c>
      <c r="C543" s="11">
        <v>2024</v>
      </c>
      <c r="D543" s="11">
        <v>3</v>
      </c>
      <c r="E543" s="11">
        <v>2</v>
      </c>
      <c r="F543" s="11">
        <v>21</v>
      </c>
      <c r="G543" s="11" t="s">
        <v>64</v>
      </c>
      <c r="H543" s="11" t="s">
        <v>65</v>
      </c>
      <c r="I543" s="11">
        <v>40.801386724997698</v>
      </c>
      <c r="J543" s="11">
        <v>-73.940343569591903</v>
      </c>
      <c r="K543" s="11">
        <v>256</v>
      </c>
      <c r="L543" s="11">
        <v>19.115299859063601</v>
      </c>
      <c r="M543" s="11">
        <v>61.522319151432001</v>
      </c>
      <c r="N543" s="11" t="s">
        <v>59</v>
      </c>
      <c r="O543" s="11" t="s">
        <v>61</v>
      </c>
      <c r="P543" s="11">
        <v>0</v>
      </c>
      <c r="Q543" s="11">
        <v>0.48132994823300701</v>
      </c>
      <c r="R543" s="11">
        <v>6</v>
      </c>
      <c r="S543" s="11">
        <v>28</v>
      </c>
      <c r="T543" s="11">
        <v>299.88332604567898</v>
      </c>
      <c r="U543" s="11">
        <v>6.12685819755482</v>
      </c>
      <c r="V543" s="11" t="s">
        <v>56</v>
      </c>
    </row>
    <row r="544" spans="1:22" x14ac:dyDescent="0.3">
      <c r="A544" s="9">
        <v>45353.881944444503</v>
      </c>
      <c r="B544" s="10">
        <v>45353</v>
      </c>
      <c r="C544" s="11">
        <v>2024</v>
      </c>
      <c r="D544" s="11">
        <v>3</v>
      </c>
      <c r="E544" s="11">
        <v>2</v>
      </c>
      <c r="F544" s="11">
        <v>21</v>
      </c>
      <c r="G544" s="11" t="s">
        <v>64</v>
      </c>
      <c r="H544" s="11" t="s">
        <v>65</v>
      </c>
      <c r="I544" s="11">
        <v>40.6366487828085</v>
      </c>
      <c r="J544" s="11">
        <v>-73.838774109956603</v>
      </c>
      <c r="K544" s="11">
        <v>144</v>
      </c>
      <c r="L544" s="11">
        <v>61.488833424857098</v>
      </c>
      <c r="M544" s="11">
        <v>91.274264566083502</v>
      </c>
      <c r="N544" s="11" t="s">
        <v>59</v>
      </c>
      <c r="O544" s="11" t="s">
        <v>60</v>
      </c>
      <c r="P544" s="11">
        <v>0</v>
      </c>
      <c r="Q544" s="11">
        <v>0.780536963266105</v>
      </c>
      <c r="R544" s="11">
        <v>3</v>
      </c>
      <c r="S544" s="11">
        <v>4</v>
      </c>
      <c r="T544" s="11">
        <v>135.02668085958899</v>
      </c>
      <c r="U544" s="11">
        <v>25.932312408052798</v>
      </c>
      <c r="V544" s="11" t="s">
        <v>56</v>
      </c>
    </row>
    <row r="545" spans="1:22" x14ac:dyDescent="0.3">
      <c r="A545" s="9">
        <v>45353.885416666701</v>
      </c>
      <c r="B545" s="10">
        <v>45353</v>
      </c>
      <c r="C545" s="11">
        <v>2024</v>
      </c>
      <c r="D545" s="11">
        <v>3</v>
      </c>
      <c r="E545" s="11">
        <v>2</v>
      </c>
      <c r="F545" s="11">
        <v>21</v>
      </c>
      <c r="G545" s="11" t="s">
        <v>64</v>
      </c>
      <c r="H545" s="11" t="s">
        <v>65</v>
      </c>
      <c r="I545" s="11">
        <v>40.883403944704099</v>
      </c>
      <c r="J545" s="11">
        <v>-73.739575958158298</v>
      </c>
      <c r="K545" s="11">
        <v>140</v>
      </c>
      <c r="L545" s="11">
        <v>5.9421969885536701</v>
      </c>
      <c r="M545" s="11">
        <v>36.418174861621303</v>
      </c>
      <c r="N545" s="11" t="s">
        <v>57</v>
      </c>
      <c r="O545" s="11" t="s">
        <v>55</v>
      </c>
      <c r="P545" s="11">
        <v>0</v>
      </c>
      <c r="Q545" s="11">
        <v>0.225740014968806</v>
      </c>
      <c r="R545" s="11">
        <v>24</v>
      </c>
      <c r="S545" s="11">
        <v>11</v>
      </c>
      <c r="T545" s="11">
        <v>406.229226863723</v>
      </c>
      <c r="U545" s="11">
        <v>7.3218101293426301</v>
      </c>
      <c r="V545" s="11" t="s">
        <v>56</v>
      </c>
    </row>
    <row r="546" spans="1:22" x14ac:dyDescent="0.3">
      <c r="A546" s="9">
        <v>45353.888888888898</v>
      </c>
      <c r="B546" s="10">
        <v>45353</v>
      </c>
      <c r="C546" s="11">
        <v>2024</v>
      </c>
      <c r="D546" s="11">
        <v>3</v>
      </c>
      <c r="E546" s="11">
        <v>2</v>
      </c>
      <c r="F546" s="11">
        <v>21</v>
      </c>
      <c r="G546" s="11" t="s">
        <v>64</v>
      </c>
      <c r="H546" s="11" t="s">
        <v>65</v>
      </c>
      <c r="I546" s="11">
        <v>40.615228799789101</v>
      </c>
      <c r="J546" s="11">
        <v>-73.950376178594496</v>
      </c>
      <c r="K546" s="11">
        <v>219</v>
      </c>
      <c r="L546" s="11">
        <v>6.7404318279357396</v>
      </c>
      <c r="M546" s="11">
        <v>67.067407799549599</v>
      </c>
      <c r="N546" s="11" t="s">
        <v>57</v>
      </c>
      <c r="O546" s="11" t="s">
        <v>61</v>
      </c>
      <c r="P546" s="11">
        <v>0</v>
      </c>
      <c r="Q546" s="11">
        <v>-0.89099885885230401</v>
      </c>
      <c r="R546" s="11">
        <v>67</v>
      </c>
      <c r="S546" s="11">
        <v>44</v>
      </c>
      <c r="T546" s="11">
        <v>402.561811778915</v>
      </c>
      <c r="U546" s="11">
        <v>8.9658651873965791</v>
      </c>
      <c r="V546" s="11" t="s">
        <v>56</v>
      </c>
    </row>
    <row r="547" spans="1:22" x14ac:dyDescent="0.3">
      <c r="A547" s="9">
        <v>45353.892361111102</v>
      </c>
      <c r="B547" s="10">
        <v>45353</v>
      </c>
      <c r="C547" s="11">
        <v>2024</v>
      </c>
      <c r="D547" s="11">
        <v>3</v>
      </c>
      <c r="E547" s="11">
        <v>2</v>
      </c>
      <c r="F547" s="11">
        <v>21</v>
      </c>
      <c r="G547" s="11" t="s">
        <v>64</v>
      </c>
      <c r="H547" s="11" t="s">
        <v>65</v>
      </c>
      <c r="I547" s="11">
        <v>40.641582130029498</v>
      </c>
      <c r="J547" s="11">
        <v>-73.909066725020807</v>
      </c>
      <c r="K547" s="11">
        <v>144</v>
      </c>
      <c r="L547" s="11">
        <v>64.559877644919396</v>
      </c>
      <c r="M547" s="11">
        <v>27.610852510362101</v>
      </c>
      <c r="N547" s="11" t="s">
        <v>57</v>
      </c>
      <c r="O547" s="11" t="s">
        <v>61</v>
      </c>
      <c r="P547" s="11">
        <v>0</v>
      </c>
      <c r="Q547" s="11">
        <v>-0.53683789218962097</v>
      </c>
      <c r="R547" s="11">
        <v>95</v>
      </c>
      <c r="S547" s="11">
        <v>33</v>
      </c>
      <c r="T547" s="11">
        <v>270.67768435691403</v>
      </c>
      <c r="U547" s="11">
        <v>23.719727646280599</v>
      </c>
      <c r="V547" s="11" t="s">
        <v>63</v>
      </c>
    </row>
    <row r="548" spans="1:22" x14ac:dyDescent="0.3">
      <c r="A548" s="9">
        <v>45353.895833333299</v>
      </c>
      <c r="B548" s="10">
        <v>45353</v>
      </c>
      <c r="C548" s="11">
        <v>2024</v>
      </c>
      <c r="D548" s="11">
        <v>3</v>
      </c>
      <c r="E548" s="11">
        <v>2</v>
      </c>
      <c r="F548" s="11">
        <v>21</v>
      </c>
      <c r="G548" s="11" t="s">
        <v>64</v>
      </c>
      <c r="H548" s="11" t="s">
        <v>65</v>
      </c>
      <c r="I548" s="11">
        <v>40.616881415566198</v>
      </c>
      <c r="J548" s="11">
        <v>-73.797216928298596</v>
      </c>
      <c r="K548" s="11">
        <v>21</v>
      </c>
      <c r="L548" s="11">
        <v>52.347608430856901</v>
      </c>
      <c r="M548" s="11">
        <v>33.050463338944603</v>
      </c>
      <c r="N548" s="11" t="s">
        <v>59</v>
      </c>
      <c r="O548" s="11" t="s">
        <v>58</v>
      </c>
      <c r="P548" s="11">
        <v>0</v>
      </c>
      <c r="Q548" s="11">
        <v>0.32124143773414299</v>
      </c>
      <c r="R548" s="11">
        <v>38</v>
      </c>
      <c r="S548" s="11">
        <v>5</v>
      </c>
      <c r="T548" s="11">
        <v>182.142895730362</v>
      </c>
      <c r="U548" s="11">
        <v>29.522003552611402</v>
      </c>
      <c r="V548" s="11" t="s">
        <v>62</v>
      </c>
    </row>
    <row r="549" spans="1:22" x14ac:dyDescent="0.3">
      <c r="A549" s="9">
        <v>45353.899305555598</v>
      </c>
      <c r="B549" s="10">
        <v>45353</v>
      </c>
      <c r="C549" s="11">
        <v>2024</v>
      </c>
      <c r="D549" s="11">
        <v>3</v>
      </c>
      <c r="E549" s="11">
        <v>2</v>
      </c>
      <c r="F549" s="11">
        <v>21</v>
      </c>
      <c r="G549" s="11" t="s">
        <v>64</v>
      </c>
      <c r="H549" s="11" t="s">
        <v>65</v>
      </c>
      <c r="I549" s="11">
        <v>40.617457350427799</v>
      </c>
      <c r="J549" s="11">
        <v>-73.725029776365105</v>
      </c>
      <c r="K549" s="11">
        <v>111</v>
      </c>
      <c r="L549" s="11">
        <v>30.460688125131899</v>
      </c>
      <c r="M549" s="11">
        <v>41.056355253706599</v>
      </c>
      <c r="N549" s="11" t="s">
        <v>57</v>
      </c>
      <c r="O549" s="11" t="s">
        <v>58</v>
      </c>
      <c r="P549" s="11">
        <v>0</v>
      </c>
      <c r="Q549" s="11">
        <v>-0.32919721710868299</v>
      </c>
      <c r="R549" s="11">
        <v>56</v>
      </c>
      <c r="S549" s="11">
        <v>20</v>
      </c>
      <c r="T549" s="11">
        <v>489.29526113351199</v>
      </c>
      <c r="U549" s="11">
        <v>15.0454689219599</v>
      </c>
      <c r="V549" s="11" t="s">
        <v>63</v>
      </c>
    </row>
    <row r="550" spans="1:22" x14ac:dyDescent="0.3">
      <c r="A550" s="9">
        <v>45353.902777777803</v>
      </c>
      <c r="B550" s="10">
        <v>45353</v>
      </c>
      <c r="C550" s="11">
        <v>2024</v>
      </c>
      <c r="D550" s="11">
        <v>3</v>
      </c>
      <c r="E550" s="11">
        <v>2</v>
      </c>
      <c r="F550" s="11">
        <v>21</v>
      </c>
      <c r="G550" s="11" t="s">
        <v>64</v>
      </c>
      <c r="H550" s="11" t="s">
        <v>65</v>
      </c>
      <c r="I550" s="11">
        <v>40.893276070785902</v>
      </c>
      <c r="J550" s="11">
        <v>-73.9932539859782</v>
      </c>
      <c r="K550" s="11">
        <v>234</v>
      </c>
      <c r="L550" s="11">
        <v>43.873701509396398</v>
      </c>
      <c r="M550" s="11">
        <v>22.220904542215301</v>
      </c>
      <c r="N550" s="11" t="s">
        <v>54</v>
      </c>
      <c r="O550" s="11" t="s">
        <v>55</v>
      </c>
      <c r="P550" s="11">
        <v>0</v>
      </c>
      <c r="Q550" s="11">
        <v>0.64774364018027897</v>
      </c>
      <c r="R550" s="11">
        <v>59</v>
      </c>
      <c r="S550" s="11">
        <v>22</v>
      </c>
      <c r="T550" s="11">
        <v>361.70398239294798</v>
      </c>
      <c r="U550" s="11">
        <v>24.114816450113199</v>
      </c>
      <c r="V550" s="11" t="s">
        <v>56</v>
      </c>
    </row>
    <row r="551" spans="1:22" x14ac:dyDescent="0.3">
      <c r="A551" s="9">
        <v>45353.90625</v>
      </c>
      <c r="B551" s="10">
        <v>45353</v>
      </c>
      <c r="C551" s="11">
        <v>2024</v>
      </c>
      <c r="D551" s="11">
        <v>3</v>
      </c>
      <c r="E551" s="11">
        <v>2</v>
      </c>
      <c r="F551" s="11">
        <v>21</v>
      </c>
      <c r="G551" s="11" t="s">
        <v>64</v>
      </c>
      <c r="H551" s="11" t="s">
        <v>65</v>
      </c>
      <c r="I551" s="11">
        <v>40.8651898138733</v>
      </c>
      <c r="J551" s="11">
        <v>-73.833893978597004</v>
      </c>
      <c r="K551" s="11">
        <v>256</v>
      </c>
      <c r="L551" s="11">
        <v>45.847868718375302</v>
      </c>
      <c r="M551" s="11">
        <v>84.000832066463204</v>
      </c>
      <c r="N551" s="11" t="s">
        <v>54</v>
      </c>
      <c r="O551" s="11" t="s">
        <v>60</v>
      </c>
      <c r="P551" s="11">
        <v>0</v>
      </c>
      <c r="Q551" s="11">
        <v>-0.76384025102825104</v>
      </c>
      <c r="R551" s="11">
        <v>61</v>
      </c>
      <c r="S551" s="11">
        <v>13</v>
      </c>
      <c r="T551" s="11">
        <v>58.3045563880708</v>
      </c>
      <c r="U551" s="11">
        <v>10.3755892575511</v>
      </c>
      <c r="V551" s="11" t="s">
        <v>56</v>
      </c>
    </row>
    <row r="552" spans="1:22" x14ac:dyDescent="0.3">
      <c r="A552" s="9">
        <v>45353.909722222197</v>
      </c>
      <c r="B552" s="10">
        <v>45353</v>
      </c>
      <c r="C552" s="11">
        <v>2024</v>
      </c>
      <c r="D552" s="11">
        <v>3</v>
      </c>
      <c r="E552" s="11">
        <v>2</v>
      </c>
      <c r="F552" s="11">
        <v>21</v>
      </c>
      <c r="G552" s="11" t="s">
        <v>64</v>
      </c>
      <c r="H552" s="11" t="s">
        <v>65</v>
      </c>
      <c r="I552" s="11">
        <v>40.670108500471699</v>
      </c>
      <c r="J552" s="11">
        <v>-73.867818287506907</v>
      </c>
      <c r="K552" s="11">
        <v>226</v>
      </c>
      <c r="L552" s="11">
        <v>50.024352839859901</v>
      </c>
      <c r="M552" s="11">
        <v>35.640572950742303</v>
      </c>
      <c r="N552" s="11" t="s">
        <v>57</v>
      </c>
      <c r="O552" s="11" t="s">
        <v>61</v>
      </c>
      <c r="P552" s="11">
        <v>0</v>
      </c>
      <c r="Q552" s="11">
        <v>-0.73739701763888799</v>
      </c>
      <c r="R552" s="11">
        <v>91</v>
      </c>
      <c r="S552" s="11">
        <v>31</v>
      </c>
      <c r="T552" s="11">
        <v>199.09077977246</v>
      </c>
      <c r="U552" s="11">
        <v>28.928787876449299</v>
      </c>
      <c r="V552" s="11" t="s">
        <v>56</v>
      </c>
    </row>
    <row r="553" spans="1:22" x14ac:dyDescent="0.3">
      <c r="A553" s="9">
        <v>45353.913194444503</v>
      </c>
      <c r="B553" s="10">
        <v>45353</v>
      </c>
      <c r="C553" s="11">
        <v>2024</v>
      </c>
      <c r="D553" s="11">
        <v>3</v>
      </c>
      <c r="E553" s="11">
        <v>2</v>
      </c>
      <c r="F553" s="11">
        <v>21</v>
      </c>
      <c r="G553" s="11" t="s">
        <v>64</v>
      </c>
      <c r="H553" s="11" t="s">
        <v>65</v>
      </c>
      <c r="I553" s="11">
        <v>40.874335308841097</v>
      </c>
      <c r="J553" s="11">
        <v>-73.921228162394797</v>
      </c>
      <c r="K553" s="11">
        <v>191</v>
      </c>
      <c r="L553" s="11">
        <v>21.564278225096199</v>
      </c>
      <c r="M553" s="11">
        <v>10.3708533265428</v>
      </c>
      <c r="N553" s="11" t="s">
        <v>57</v>
      </c>
      <c r="O553" s="11" t="s">
        <v>55</v>
      </c>
      <c r="P553" s="11">
        <v>0</v>
      </c>
      <c r="Q553" s="11">
        <v>0.61694357950070999</v>
      </c>
      <c r="R553" s="11">
        <v>35</v>
      </c>
      <c r="S553" s="11">
        <v>41</v>
      </c>
      <c r="T553" s="11">
        <v>215.302075868591</v>
      </c>
      <c r="U553" s="11">
        <v>20.125771570425002</v>
      </c>
      <c r="V553" s="11" t="s">
        <v>63</v>
      </c>
    </row>
    <row r="554" spans="1:22" x14ac:dyDescent="0.3">
      <c r="A554" s="9">
        <v>45353.916666666701</v>
      </c>
      <c r="B554" s="10">
        <v>45353</v>
      </c>
      <c r="C554" s="11">
        <v>2024</v>
      </c>
      <c r="D554" s="11">
        <v>3</v>
      </c>
      <c r="E554" s="11">
        <v>2</v>
      </c>
      <c r="F554" s="11">
        <v>22</v>
      </c>
      <c r="G554" s="11" t="s">
        <v>64</v>
      </c>
      <c r="H554" s="11" t="s">
        <v>65</v>
      </c>
      <c r="I554" s="11">
        <v>40.6135763798789</v>
      </c>
      <c r="J554" s="11">
        <v>-73.945416270710197</v>
      </c>
      <c r="K554" s="11">
        <v>85</v>
      </c>
      <c r="L554" s="11">
        <v>75.7460852299875</v>
      </c>
      <c r="M554" s="11">
        <v>68.027485647819006</v>
      </c>
      <c r="N554" s="11" t="s">
        <v>59</v>
      </c>
      <c r="O554" s="11" t="s">
        <v>61</v>
      </c>
      <c r="P554" s="11">
        <v>0</v>
      </c>
      <c r="Q554" s="11">
        <v>-0.13538013291930601</v>
      </c>
      <c r="R554" s="11">
        <v>46</v>
      </c>
      <c r="S554" s="11">
        <v>42</v>
      </c>
      <c r="T554" s="11">
        <v>62.707286293814299</v>
      </c>
      <c r="U554" s="11">
        <v>28.491851815984798</v>
      </c>
      <c r="V554" s="11" t="s">
        <v>63</v>
      </c>
    </row>
    <row r="555" spans="1:22" x14ac:dyDescent="0.3">
      <c r="A555" s="9">
        <v>45353.920138888898</v>
      </c>
      <c r="B555" s="10">
        <v>45353</v>
      </c>
      <c r="C555" s="11">
        <v>2024</v>
      </c>
      <c r="D555" s="11">
        <v>3</v>
      </c>
      <c r="E555" s="11">
        <v>2</v>
      </c>
      <c r="F555" s="11">
        <v>22</v>
      </c>
      <c r="G555" s="11" t="s">
        <v>64</v>
      </c>
      <c r="H555" s="11" t="s">
        <v>65</v>
      </c>
      <c r="I555" s="11">
        <v>40.823261797807902</v>
      </c>
      <c r="J555" s="11">
        <v>-73.8245696789768</v>
      </c>
      <c r="K555" s="11">
        <v>59</v>
      </c>
      <c r="L555" s="11">
        <v>62.372379422015001</v>
      </c>
      <c r="M555" s="11">
        <v>75.441841116212004</v>
      </c>
      <c r="N555" s="11" t="s">
        <v>54</v>
      </c>
      <c r="O555" s="11" t="s">
        <v>61</v>
      </c>
      <c r="P555" s="11">
        <v>0</v>
      </c>
      <c r="Q555" s="11">
        <v>0.56171345869900002</v>
      </c>
      <c r="R555" s="11">
        <v>89</v>
      </c>
      <c r="S555" s="11">
        <v>23</v>
      </c>
      <c r="T555" s="11">
        <v>366.84308755456499</v>
      </c>
      <c r="U555" s="11">
        <v>17.987494947538298</v>
      </c>
      <c r="V555" s="11" t="s">
        <v>63</v>
      </c>
    </row>
    <row r="556" spans="1:22" x14ac:dyDescent="0.3">
      <c r="A556" s="9">
        <v>45353.923611111102</v>
      </c>
      <c r="B556" s="10">
        <v>45353</v>
      </c>
      <c r="C556" s="11">
        <v>2024</v>
      </c>
      <c r="D556" s="11">
        <v>3</v>
      </c>
      <c r="E556" s="11">
        <v>2</v>
      </c>
      <c r="F556" s="11">
        <v>22</v>
      </c>
      <c r="G556" s="11" t="s">
        <v>64</v>
      </c>
      <c r="H556" s="11" t="s">
        <v>65</v>
      </c>
      <c r="I556" s="11">
        <v>40.6517010046555</v>
      </c>
      <c r="J556" s="11">
        <v>-73.854763511854799</v>
      </c>
      <c r="K556" s="11">
        <v>120</v>
      </c>
      <c r="L556" s="11">
        <v>6.6083751490530904</v>
      </c>
      <c r="M556" s="11">
        <v>86.195448801668405</v>
      </c>
      <c r="N556" s="11" t="s">
        <v>54</v>
      </c>
      <c r="O556" s="11" t="s">
        <v>60</v>
      </c>
      <c r="P556" s="11">
        <v>0</v>
      </c>
      <c r="Q556" s="11">
        <v>0.28129308344640402</v>
      </c>
      <c r="R556" s="11">
        <v>61</v>
      </c>
      <c r="S556" s="11">
        <v>0</v>
      </c>
      <c r="T556" s="11">
        <v>261.676956385035</v>
      </c>
      <c r="U556" s="11">
        <v>25.914179420558099</v>
      </c>
      <c r="V556" s="11" t="s">
        <v>56</v>
      </c>
    </row>
    <row r="557" spans="1:22" x14ac:dyDescent="0.3">
      <c r="A557" s="9">
        <v>45353.927083333299</v>
      </c>
      <c r="B557" s="10">
        <v>45353</v>
      </c>
      <c r="C557" s="11">
        <v>2024</v>
      </c>
      <c r="D557" s="11">
        <v>3</v>
      </c>
      <c r="E557" s="11">
        <v>2</v>
      </c>
      <c r="F557" s="11">
        <v>22</v>
      </c>
      <c r="G557" s="11" t="s">
        <v>64</v>
      </c>
      <c r="H557" s="11" t="s">
        <v>65</v>
      </c>
      <c r="I557" s="11">
        <v>40.791766076454202</v>
      </c>
      <c r="J557" s="11">
        <v>-73.732040612961995</v>
      </c>
      <c r="K557" s="11">
        <v>219</v>
      </c>
      <c r="L557" s="11">
        <v>15.152817196929201</v>
      </c>
      <c r="M557" s="11">
        <v>27.175853616309901</v>
      </c>
      <c r="N557" s="11" t="s">
        <v>57</v>
      </c>
      <c r="O557" s="11" t="s">
        <v>60</v>
      </c>
      <c r="P557" s="11">
        <v>0</v>
      </c>
      <c r="Q557" s="11">
        <v>-0.91253531034451496</v>
      </c>
      <c r="R557" s="11">
        <v>88</v>
      </c>
      <c r="S557" s="11">
        <v>6</v>
      </c>
      <c r="T557" s="11">
        <v>52.562356284826201</v>
      </c>
      <c r="U557" s="11">
        <v>7.6643953387063801</v>
      </c>
      <c r="V557" s="11" t="s">
        <v>56</v>
      </c>
    </row>
    <row r="558" spans="1:22" x14ac:dyDescent="0.3">
      <c r="A558" s="9">
        <v>45353.930555555598</v>
      </c>
      <c r="B558" s="10">
        <v>45353</v>
      </c>
      <c r="C558" s="11">
        <v>2024</v>
      </c>
      <c r="D558" s="11">
        <v>3</v>
      </c>
      <c r="E558" s="11">
        <v>2</v>
      </c>
      <c r="F558" s="11">
        <v>22</v>
      </c>
      <c r="G558" s="11" t="s">
        <v>64</v>
      </c>
      <c r="H558" s="11" t="s">
        <v>65</v>
      </c>
      <c r="I558" s="11">
        <v>40.8674354845297</v>
      </c>
      <c r="J558" s="11">
        <v>-73.9484589409318</v>
      </c>
      <c r="K558" s="11">
        <v>287</v>
      </c>
      <c r="L558" s="11">
        <v>42.6145972381033</v>
      </c>
      <c r="M558" s="11">
        <v>16.4936544085223</v>
      </c>
      <c r="N558" s="11" t="s">
        <v>54</v>
      </c>
      <c r="O558" s="11" t="s">
        <v>60</v>
      </c>
      <c r="P558" s="11">
        <v>0</v>
      </c>
      <c r="Q558" s="11">
        <v>0.98331792994292999</v>
      </c>
      <c r="R558" s="11">
        <v>33</v>
      </c>
      <c r="S558" s="11">
        <v>1</v>
      </c>
      <c r="T558" s="11">
        <v>388.137883639851</v>
      </c>
      <c r="U558" s="11">
        <v>25.823956182468699</v>
      </c>
      <c r="V558" s="11" t="s">
        <v>56</v>
      </c>
    </row>
    <row r="559" spans="1:22" x14ac:dyDescent="0.3">
      <c r="A559" s="9">
        <v>45353.934027777803</v>
      </c>
      <c r="B559" s="10">
        <v>45353</v>
      </c>
      <c r="C559" s="11">
        <v>2024</v>
      </c>
      <c r="D559" s="11">
        <v>3</v>
      </c>
      <c r="E559" s="11">
        <v>2</v>
      </c>
      <c r="F559" s="11">
        <v>22</v>
      </c>
      <c r="G559" s="11" t="s">
        <v>64</v>
      </c>
      <c r="H559" s="11" t="s">
        <v>65</v>
      </c>
      <c r="I559" s="11">
        <v>40.753523997849101</v>
      </c>
      <c r="J559" s="11">
        <v>-73.733725986485894</v>
      </c>
      <c r="K559" s="11">
        <v>28</v>
      </c>
      <c r="L559" s="11">
        <v>21.037460665591698</v>
      </c>
      <c r="M559" s="11">
        <v>50.943101177161097</v>
      </c>
      <c r="N559" s="11" t="s">
        <v>54</v>
      </c>
      <c r="O559" s="11" t="s">
        <v>61</v>
      </c>
      <c r="P559" s="11">
        <v>0</v>
      </c>
      <c r="Q559" s="11">
        <v>-0.65463195638025395</v>
      </c>
      <c r="R559" s="11">
        <v>26</v>
      </c>
      <c r="S559" s="11">
        <v>29</v>
      </c>
      <c r="T559" s="11">
        <v>277.63109738242298</v>
      </c>
      <c r="U559" s="11">
        <v>10.881728154805099</v>
      </c>
      <c r="V559" s="11" t="s">
        <v>63</v>
      </c>
    </row>
    <row r="560" spans="1:22" x14ac:dyDescent="0.3">
      <c r="A560" s="9">
        <v>45353.9375</v>
      </c>
      <c r="B560" s="10">
        <v>45353</v>
      </c>
      <c r="C560" s="11">
        <v>2024</v>
      </c>
      <c r="D560" s="11">
        <v>3</v>
      </c>
      <c r="E560" s="11">
        <v>2</v>
      </c>
      <c r="F560" s="11">
        <v>22</v>
      </c>
      <c r="G560" s="11" t="s">
        <v>64</v>
      </c>
      <c r="H560" s="11" t="s">
        <v>65</v>
      </c>
      <c r="I560" s="11">
        <v>40.691294756221502</v>
      </c>
      <c r="J560" s="11">
        <v>-73.740996247730394</v>
      </c>
      <c r="K560" s="11">
        <v>20</v>
      </c>
      <c r="L560" s="11">
        <v>5.6018241860684101</v>
      </c>
      <c r="M560" s="11">
        <v>26.372442405944401</v>
      </c>
      <c r="N560" s="11" t="s">
        <v>54</v>
      </c>
      <c r="O560" s="11" t="s">
        <v>60</v>
      </c>
      <c r="P560" s="11">
        <v>0</v>
      </c>
      <c r="Q560" s="11">
        <v>-1.00399392653005E-2</v>
      </c>
      <c r="R560" s="11">
        <v>16</v>
      </c>
      <c r="S560" s="11">
        <v>36</v>
      </c>
      <c r="T560" s="11">
        <v>176.07142770510001</v>
      </c>
      <c r="U560" s="11">
        <v>22.306256278431299</v>
      </c>
      <c r="V560" s="11" t="s">
        <v>56</v>
      </c>
    </row>
    <row r="561" spans="1:22" x14ac:dyDescent="0.3">
      <c r="A561" s="9">
        <v>45353.940972222197</v>
      </c>
      <c r="B561" s="10">
        <v>45353</v>
      </c>
      <c r="C561" s="11">
        <v>2024</v>
      </c>
      <c r="D561" s="11">
        <v>3</v>
      </c>
      <c r="E561" s="11">
        <v>2</v>
      </c>
      <c r="F561" s="11">
        <v>22</v>
      </c>
      <c r="G561" s="11" t="s">
        <v>64</v>
      </c>
      <c r="H561" s="11" t="s">
        <v>65</v>
      </c>
      <c r="I561" s="11">
        <v>40.8566946163238</v>
      </c>
      <c r="J561" s="11">
        <v>-73.727943147793198</v>
      </c>
      <c r="K561" s="11">
        <v>261</v>
      </c>
      <c r="L561" s="11">
        <v>11.7380177188969</v>
      </c>
      <c r="M561" s="11">
        <v>36.7980868876313</v>
      </c>
      <c r="N561" s="11" t="s">
        <v>59</v>
      </c>
      <c r="O561" s="11" t="s">
        <v>55</v>
      </c>
      <c r="P561" s="11">
        <v>0</v>
      </c>
      <c r="Q561" s="11">
        <v>0.19820290085667</v>
      </c>
      <c r="R561" s="11">
        <v>30</v>
      </c>
      <c r="S561" s="11">
        <v>17</v>
      </c>
      <c r="T561" s="11">
        <v>407.26033314876997</v>
      </c>
      <c r="U561" s="11">
        <v>8.8340114097779292</v>
      </c>
      <c r="V561" s="11" t="s">
        <v>56</v>
      </c>
    </row>
    <row r="562" spans="1:22" x14ac:dyDescent="0.3">
      <c r="A562" s="9">
        <v>45353.944444444503</v>
      </c>
      <c r="B562" s="10">
        <v>45353</v>
      </c>
      <c r="C562" s="11">
        <v>2024</v>
      </c>
      <c r="D562" s="11">
        <v>3</v>
      </c>
      <c r="E562" s="11">
        <v>2</v>
      </c>
      <c r="F562" s="11">
        <v>22</v>
      </c>
      <c r="G562" s="11" t="s">
        <v>64</v>
      </c>
      <c r="H562" s="11" t="s">
        <v>65</v>
      </c>
      <c r="I562" s="11">
        <v>40.768785541657799</v>
      </c>
      <c r="J562" s="11">
        <v>-73.837431050371194</v>
      </c>
      <c r="K562" s="11">
        <v>181</v>
      </c>
      <c r="L562" s="11">
        <v>50.278210762065299</v>
      </c>
      <c r="M562" s="11">
        <v>35.304887014366798</v>
      </c>
      <c r="N562" s="11" t="s">
        <v>57</v>
      </c>
      <c r="O562" s="11" t="s">
        <v>60</v>
      </c>
      <c r="P562" s="11">
        <v>0</v>
      </c>
      <c r="Q562" s="11">
        <v>-0.84351173325262496</v>
      </c>
      <c r="R562" s="11">
        <v>46</v>
      </c>
      <c r="S562" s="11">
        <v>11</v>
      </c>
      <c r="T562" s="11">
        <v>471.45376259526603</v>
      </c>
      <c r="U562" s="11">
        <v>29.9726084242944</v>
      </c>
      <c r="V562" s="11" t="s">
        <v>63</v>
      </c>
    </row>
    <row r="563" spans="1:22" x14ac:dyDescent="0.3">
      <c r="A563" s="9">
        <v>45353.947916666701</v>
      </c>
      <c r="B563" s="10">
        <v>45353</v>
      </c>
      <c r="C563" s="11">
        <v>2024</v>
      </c>
      <c r="D563" s="11">
        <v>3</v>
      </c>
      <c r="E563" s="11">
        <v>2</v>
      </c>
      <c r="F563" s="11">
        <v>22</v>
      </c>
      <c r="G563" s="11" t="s">
        <v>64</v>
      </c>
      <c r="H563" s="11" t="s">
        <v>65</v>
      </c>
      <c r="I563" s="11">
        <v>40.886388255464098</v>
      </c>
      <c r="J563" s="11">
        <v>-73.951038817009504</v>
      </c>
      <c r="K563" s="11">
        <v>33</v>
      </c>
      <c r="L563" s="11">
        <v>73.814964670221002</v>
      </c>
      <c r="M563" s="11">
        <v>43.288405286246302</v>
      </c>
      <c r="N563" s="11" t="s">
        <v>59</v>
      </c>
      <c r="O563" s="11" t="s">
        <v>55</v>
      </c>
      <c r="P563" s="11">
        <v>1</v>
      </c>
      <c r="Q563" s="11">
        <v>-0.60271920957397895</v>
      </c>
      <c r="R563" s="11">
        <v>97</v>
      </c>
      <c r="S563" s="11">
        <v>47</v>
      </c>
      <c r="T563" s="11">
        <v>131.09950259822401</v>
      </c>
      <c r="U563" s="11">
        <v>11.7514104383838</v>
      </c>
      <c r="V563" s="11" t="s">
        <v>56</v>
      </c>
    </row>
    <row r="564" spans="1:22" x14ac:dyDescent="0.3">
      <c r="A564" s="9">
        <v>45353.951388888898</v>
      </c>
      <c r="B564" s="10">
        <v>45353</v>
      </c>
      <c r="C564" s="11">
        <v>2024</v>
      </c>
      <c r="D564" s="11">
        <v>3</v>
      </c>
      <c r="E564" s="11">
        <v>2</v>
      </c>
      <c r="F564" s="11">
        <v>22</v>
      </c>
      <c r="G564" s="11" t="s">
        <v>64</v>
      </c>
      <c r="H564" s="11" t="s">
        <v>65</v>
      </c>
      <c r="I564" s="11">
        <v>40.629764974640402</v>
      </c>
      <c r="J564" s="11">
        <v>-73.702338185032204</v>
      </c>
      <c r="K564" s="11">
        <v>288</v>
      </c>
      <c r="L564" s="11">
        <v>39.055459030422497</v>
      </c>
      <c r="M564" s="11">
        <v>33.8383845471634</v>
      </c>
      <c r="N564" s="11" t="s">
        <v>57</v>
      </c>
      <c r="O564" s="11" t="s">
        <v>58</v>
      </c>
      <c r="P564" s="11">
        <v>0</v>
      </c>
      <c r="Q564" s="11">
        <v>-0.32228372775682401</v>
      </c>
      <c r="R564" s="11">
        <v>76</v>
      </c>
      <c r="S564" s="11">
        <v>17</v>
      </c>
      <c r="T564" s="11">
        <v>497.11627446892498</v>
      </c>
      <c r="U564" s="11">
        <v>18.764836467508601</v>
      </c>
      <c r="V564" s="11" t="s">
        <v>56</v>
      </c>
    </row>
    <row r="565" spans="1:22" x14ac:dyDescent="0.3">
      <c r="A565" s="9">
        <v>45353.954861111102</v>
      </c>
      <c r="B565" s="10">
        <v>45353</v>
      </c>
      <c r="C565" s="11">
        <v>2024</v>
      </c>
      <c r="D565" s="11">
        <v>3</v>
      </c>
      <c r="E565" s="11">
        <v>2</v>
      </c>
      <c r="F565" s="11">
        <v>22</v>
      </c>
      <c r="G565" s="11" t="s">
        <v>64</v>
      </c>
      <c r="H565" s="11" t="s">
        <v>65</v>
      </c>
      <c r="I565" s="11">
        <v>40.8039476801791</v>
      </c>
      <c r="J565" s="11">
        <v>-73.877938267825598</v>
      </c>
      <c r="K565" s="11">
        <v>19</v>
      </c>
      <c r="L565" s="11">
        <v>17.5594420474334</v>
      </c>
      <c r="M565" s="11">
        <v>66.761225947853006</v>
      </c>
      <c r="N565" s="11" t="s">
        <v>57</v>
      </c>
      <c r="O565" s="11" t="s">
        <v>55</v>
      </c>
      <c r="P565" s="11">
        <v>0</v>
      </c>
      <c r="Q565" s="11">
        <v>-0.84039365273741296</v>
      </c>
      <c r="R565" s="11">
        <v>46</v>
      </c>
      <c r="S565" s="11">
        <v>0</v>
      </c>
      <c r="T565" s="11">
        <v>166.88919916415401</v>
      </c>
      <c r="U565" s="11">
        <v>24.409601049146399</v>
      </c>
      <c r="V565" s="11" t="s">
        <v>56</v>
      </c>
    </row>
    <row r="566" spans="1:22" x14ac:dyDescent="0.3">
      <c r="A566" s="9">
        <v>45353.958333333299</v>
      </c>
      <c r="B566" s="10">
        <v>45353</v>
      </c>
      <c r="C566" s="11">
        <v>2024</v>
      </c>
      <c r="D566" s="11">
        <v>3</v>
      </c>
      <c r="E566" s="11">
        <v>2</v>
      </c>
      <c r="F566" s="11">
        <v>23</v>
      </c>
      <c r="G566" s="11" t="s">
        <v>64</v>
      </c>
      <c r="H566" s="11" t="s">
        <v>65</v>
      </c>
      <c r="I566" s="11">
        <v>40.745938579022599</v>
      </c>
      <c r="J566" s="11">
        <v>-73.918937038376995</v>
      </c>
      <c r="K566" s="11">
        <v>155</v>
      </c>
      <c r="L566" s="11">
        <v>23.7484942881539</v>
      </c>
      <c r="M566" s="11">
        <v>42.239217010630099</v>
      </c>
      <c r="N566" s="11" t="s">
        <v>57</v>
      </c>
      <c r="O566" s="11" t="s">
        <v>55</v>
      </c>
      <c r="P566" s="11">
        <v>0</v>
      </c>
      <c r="Q566" s="11">
        <v>0.19677382647849501</v>
      </c>
      <c r="R566" s="11">
        <v>21</v>
      </c>
      <c r="S566" s="11">
        <v>27</v>
      </c>
      <c r="T566" s="11">
        <v>378.84739239418798</v>
      </c>
      <c r="U566" s="11">
        <v>7.1536232771898796</v>
      </c>
      <c r="V566" s="11" t="s">
        <v>63</v>
      </c>
    </row>
    <row r="567" spans="1:22" x14ac:dyDescent="0.3">
      <c r="A567" s="9">
        <v>45353.961805555598</v>
      </c>
      <c r="B567" s="10">
        <v>45353</v>
      </c>
      <c r="C567" s="11">
        <v>2024</v>
      </c>
      <c r="D567" s="11">
        <v>3</v>
      </c>
      <c r="E567" s="11">
        <v>2</v>
      </c>
      <c r="F567" s="11">
        <v>23</v>
      </c>
      <c r="G567" s="11" t="s">
        <v>64</v>
      </c>
      <c r="H567" s="11" t="s">
        <v>65</v>
      </c>
      <c r="I567" s="11">
        <v>40.877421473523498</v>
      </c>
      <c r="J567" s="11">
        <v>-73.988627058419397</v>
      </c>
      <c r="K567" s="11">
        <v>194</v>
      </c>
      <c r="L567" s="11">
        <v>19.6912842568256</v>
      </c>
      <c r="M567" s="11">
        <v>14.2011265795591</v>
      </c>
      <c r="N567" s="11" t="s">
        <v>59</v>
      </c>
      <c r="O567" s="11" t="s">
        <v>55</v>
      </c>
      <c r="P567" s="11">
        <v>0</v>
      </c>
      <c r="Q567" s="11">
        <v>-0.97816550414635595</v>
      </c>
      <c r="R567" s="11">
        <v>68</v>
      </c>
      <c r="S567" s="11">
        <v>46</v>
      </c>
      <c r="T567" s="11">
        <v>407.14255396567398</v>
      </c>
      <c r="U567" s="11">
        <v>12.429343483473501</v>
      </c>
      <c r="V567" s="11" t="s">
        <v>56</v>
      </c>
    </row>
    <row r="568" spans="1:22" x14ac:dyDescent="0.3">
      <c r="A568" s="9">
        <v>45353.965277777803</v>
      </c>
      <c r="B568" s="10">
        <v>45353</v>
      </c>
      <c r="C568" s="11">
        <v>2024</v>
      </c>
      <c r="D568" s="11">
        <v>3</v>
      </c>
      <c r="E568" s="11">
        <v>2</v>
      </c>
      <c r="F568" s="11">
        <v>23</v>
      </c>
      <c r="G568" s="11" t="s">
        <v>64</v>
      </c>
      <c r="H568" s="11" t="s">
        <v>65</v>
      </c>
      <c r="I568" s="11">
        <v>40.670746358039501</v>
      </c>
      <c r="J568" s="11">
        <v>-73.746955058791997</v>
      </c>
      <c r="K568" s="11">
        <v>150</v>
      </c>
      <c r="L568" s="11">
        <v>67.670369717599101</v>
      </c>
      <c r="M568" s="11">
        <v>59.213650337054098</v>
      </c>
      <c r="N568" s="11" t="s">
        <v>54</v>
      </c>
      <c r="O568" s="11" t="s">
        <v>61</v>
      </c>
      <c r="P568" s="11">
        <v>0</v>
      </c>
      <c r="Q568" s="11">
        <v>-0.59344939930938001</v>
      </c>
      <c r="R568" s="11">
        <v>74</v>
      </c>
      <c r="S568" s="11">
        <v>28</v>
      </c>
      <c r="T568" s="11">
        <v>172.44558908737699</v>
      </c>
      <c r="U568" s="11">
        <v>26.4451140523826</v>
      </c>
      <c r="V568" s="11" t="s">
        <v>63</v>
      </c>
    </row>
    <row r="569" spans="1:22" x14ac:dyDescent="0.3">
      <c r="A569" s="9">
        <v>45353.96875</v>
      </c>
      <c r="B569" s="10">
        <v>45353</v>
      </c>
      <c r="C569" s="11">
        <v>2024</v>
      </c>
      <c r="D569" s="11">
        <v>3</v>
      </c>
      <c r="E569" s="11">
        <v>2</v>
      </c>
      <c r="F569" s="11">
        <v>23</v>
      </c>
      <c r="G569" s="11" t="s">
        <v>64</v>
      </c>
      <c r="H569" s="11" t="s">
        <v>65</v>
      </c>
      <c r="I569" s="11">
        <v>40.645016812866501</v>
      </c>
      <c r="J569" s="11">
        <v>-73.935456991423493</v>
      </c>
      <c r="K569" s="11">
        <v>20</v>
      </c>
      <c r="L569" s="11">
        <v>29.8892216316538</v>
      </c>
      <c r="M569" s="11">
        <v>39.944611288378397</v>
      </c>
      <c r="N569" s="11" t="s">
        <v>59</v>
      </c>
      <c r="O569" s="11" t="s">
        <v>61</v>
      </c>
      <c r="P569" s="11">
        <v>1</v>
      </c>
      <c r="Q569" s="11">
        <v>-0.66496604563124695</v>
      </c>
      <c r="R569" s="11">
        <v>32</v>
      </c>
      <c r="S569" s="11">
        <v>37</v>
      </c>
      <c r="T569" s="11">
        <v>149.70160093723501</v>
      </c>
      <c r="U569" s="11">
        <v>12.3069495919163</v>
      </c>
      <c r="V569" s="11" t="s">
        <v>56</v>
      </c>
    </row>
    <row r="570" spans="1:22" x14ac:dyDescent="0.3">
      <c r="A570" s="9">
        <v>45353.972222222197</v>
      </c>
      <c r="B570" s="10">
        <v>45353</v>
      </c>
      <c r="C570" s="11">
        <v>2024</v>
      </c>
      <c r="D570" s="11">
        <v>3</v>
      </c>
      <c r="E570" s="11">
        <v>2</v>
      </c>
      <c r="F570" s="11">
        <v>23</v>
      </c>
      <c r="G570" s="11" t="s">
        <v>64</v>
      </c>
      <c r="H570" s="11" t="s">
        <v>65</v>
      </c>
      <c r="I570" s="11">
        <v>40.669959308765797</v>
      </c>
      <c r="J570" s="11">
        <v>-73.870901646030106</v>
      </c>
      <c r="K570" s="11">
        <v>70</v>
      </c>
      <c r="L570" s="11">
        <v>22.3519763977671</v>
      </c>
      <c r="M570" s="11">
        <v>91.662722942242297</v>
      </c>
      <c r="N570" s="11" t="s">
        <v>57</v>
      </c>
      <c r="O570" s="11" t="s">
        <v>55</v>
      </c>
      <c r="P570" s="11">
        <v>0</v>
      </c>
      <c r="Q570" s="11">
        <v>0.24949793340545801</v>
      </c>
      <c r="R570" s="11">
        <v>93</v>
      </c>
      <c r="S570" s="11">
        <v>33</v>
      </c>
      <c r="T570" s="11">
        <v>410.65645367547501</v>
      </c>
      <c r="U570" s="11">
        <v>19.910056701536099</v>
      </c>
      <c r="V570" s="11" t="s">
        <v>56</v>
      </c>
    </row>
    <row r="571" spans="1:22" x14ac:dyDescent="0.3">
      <c r="A571" s="9">
        <v>45353.975694444503</v>
      </c>
      <c r="B571" s="10">
        <v>45353</v>
      </c>
      <c r="C571" s="11">
        <v>2024</v>
      </c>
      <c r="D571" s="11">
        <v>3</v>
      </c>
      <c r="E571" s="11">
        <v>2</v>
      </c>
      <c r="F571" s="11">
        <v>23</v>
      </c>
      <c r="G571" s="11" t="s">
        <v>64</v>
      </c>
      <c r="H571" s="11" t="s">
        <v>65</v>
      </c>
      <c r="I571" s="11">
        <v>40.638607797206497</v>
      </c>
      <c r="J571" s="11">
        <v>-73.978607497451705</v>
      </c>
      <c r="K571" s="11">
        <v>272</v>
      </c>
      <c r="L571" s="11">
        <v>66.118183318174005</v>
      </c>
      <c r="M571" s="11">
        <v>95.131434111017001</v>
      </c>
      <c r="N571" s="11" t="s">
        <v>54</v>
      </c>
      <c r="O571" s="11" t="s">
        <v>55</v>
      </c>
      <c r="P571" s="11">
        <v>0</v>
      </c>
      <c r="Q571" s="11">
        <v>0.71672624333121004</v>
      </c>
      <c r="R571" s="11">
        <v>82</v>
      </c>
      <c r="S571" s="11">
        <v>41</v>
      </c>
      <c r="T571" s="11">
        <v>230.338851935798</v>
      </c>
      <c r="U571" s="11">
        <v>20.9621061722953</v>
      </c>
      <c r="V571" s="11" t="s">
        <v>56</v>
      </c>
    </row>
    <row r="572" spans="1:22" x14ac:dyDescent="0.3">
      <c r="A572" s="9">
        <v>45353.979166666701</v>
      </c>
      <c r="B572" s="10">
        <v>45353</v>
      </c>
      <c r="C572" s="11">
        <v>2024</v>
      </c>
      <c r="D572" s="11">
        <v>3</v>
      </c>
      <c r="E572" s="11">
        <v>2</v>
      </c>
      <c r="F572" s="11">
        <v>23</v>
      </c>
      <c r="G572" s="11" t="s">
        <v>64</v>
      </c>
      <c r="H572" s="11" t="s">
        <v>65</v>
      </c>
      <c r="I572" s="11">
        <v>40.7780336980464</v>
      </c>
      <c r="J572" s="11">
        <v>-73.744508708968695</v>
      </c>
      <c r="K572" s="11">
        <v>15</v>
      </c>
      <c r="L572" s="11">
        <v>62.996494630284197</v>
      </c>
      <c r="M572" s="11">
        <v>61.312423090423103</v>
      </c>
      <c r="N572" s="11" t="s">
        <v>54</v>
      </c>
      <c r="O572" s="11" t="s">
        <v>61</v>
      </c>
      <c r="P572" s="11">
        <v>0</v>
      </c>
      <c r="Q572" s="11">
        <v>0.63859270391128597</v>
      </c>
      <c r="R572" s="11">
        <v>55</v>
      </c>
      <c r="S572" s="11">
        <v>49</v>
      </c>
      <c r="T572" s="11">
        <v>215.37038813430499</v>
      </c>
      <c r="U572" s="11">
        <v>25.839821268094799</v>
      </c>
      <c r="V572" s="11" t="s">
        <v>63</v>
      </c>
    </row>
    <row r="573" spans="1:22" x14ac:dyDescent="0.3">
      <c r="A573" s="9">
        <v>45353.982638888898</v>
      </c>
      <c r="B573" s="10">
        <v>45353</v>
      </c>
      <c r="C573" s="11">
        <v>2024</v>
      </c>
      <c r="D573" s="11">
        <v>3</v>
      </c>
      <c r="E573" s="11">
        <v>2</v>
      </c>
      <c r="F573" s="11">
        <v>23</v>
      </c>
      <c r="G573" s="11" t="s">
        <v>64</v>
      </c>
      <c r="H573" s="11" t="s">
        <v>65</v>
      </c>
      <c r="I573" s="11">
        <v>40.627703716949597</v>
      </c>
      <c r="J573" s="11">
        <v>-73.851404143344794</v>
      </c>
      <c r="K573" s="11">
        <v>40</v>
      </c>
      <c r="L573" s="11">
        <v>41.289762287096103</v>
      </c>
      <c r="M573" s="11">
        <v>89.875941610939904</v>
      </c>
      <c r="N573" s="11" t="s">
        <v>57</v>
      </c>
      <c r="O573" s="11" t="s">
        <v>55</v>
      </c>
      <c r="P573" s="11">
        <v>1</v>
      </c>
      <c r="Q573" s="11">
        <v>-0.490929818831565</v>
      </c>
      <c r="R573" s="11">
        <v>20</v>
      </c>
      <c r="S573" s="11">
        <v>9</v>
      </c>
      <c r="T573" s="11">
        <v>55.010254422570398</v>
      </c>
      <c r="U573" s="11">
        <v>24.047856735232799</v>
      </c>
      <c r="V573" s="11" t="s">
        <v>56</v>
      </c>
    </row>
    <row r="574" spans="1:22" x14ac:dyDescent="0.3">
      <c r="A574" s="9">
        <v>45353.986111111102</v>
      </c>
      <c r="B574" s="10">
        <v>45353</v>
      </c>
      <c r="C574" s="11">
        <v>2024</v>
      </c>
      <c r="D574" s="11">
        <v>3</v>
      </c>
      <c r="E574" s="11">
        <v>2</v>
      </c>
      <c r="F574" s="11">
        <v>23</v>
      </c>
      <c r="G574" s="11" t="s">
        <v>64</v>
      </c>
      <c r="H574" s="11" t="s">
        <v>65</v>
      </c>
      <c r="I574" s="11">
        <v>40.803943246214601</v>
      </c>
      <c r="J574" s="11">
        <v>-73.916433385522694</v>
      </c>
      <c r="K574" s="11">
        <v>240</v>
      </c>
      <c r="L574" s="11">
        <v>59.907024315546501</v>
      </c>
      <c r="M574" s="11">
        <v>54.917128266007097</v>
      </c>
      <c r="N574" s="11" t="s">
        <v>57</v>
      </c>
      <c r="O574" s="11" t="s">
        <v>58</v>
      </c>
      <c r="P574" s="11">
        <v>0</v>
      </c>
      <c r="Q574" s="11">
        <v>-0.178441703953549</v>
      </c>
      <c r="R574" s="11">
        <v>51</v>
      </c>
      <c r="S574" s="11">
        <v>24</v>
      </c>
      <c r="T574" s="11">
        <v>92.657761307932404</v>
      </c>
      <c r="U574" s="11">
        <v>8.6939211750166994</v>
      </c>
      <c r="V574" s="11" t="s">
        <v>56</v>
      </c>
    </row>
    <row r="575" spans="1:22" x14ac:dyDescent="0.3">
      <c r="A575" s="9">
        <v>45353.989583333299</v>
      </c>
      <c r="B575" s="10">
        <v>45353</v>
      </c>
      <c r="C575" s="11">
        <v>2024</v>
      </c>
      <c r="D575" s="11">
        <v>3</v>
      </c>
      <c r="E575" s="11">
        <v>2</v>
      </c>
      <c r="F575" s="11">
        <v>23</v>
      </c>
      <c r="G575" s="11" t="s">
        <v>64</v>
      </c>
      <c r="H575" s="11" t="s">
        <v>65</v>
      </c>
      <c r="I575" s="11">
        <v>40.814625310752199</v>
      </c>
      <c r="J575" s="11">
        <v>-73.700475648808293</v>
      </c>
      <c r="K575" s="11">
        <v>83</v>
      </c>
      <c r="L575" s="11">
        <v>78.500408705704501</v>
      </c>
      <c r="M575" s="11">
        <v>88.088449756625096</v>
      </c>
      <c r="N575" s="11" t="s">
        <v>57</v>
      </c>
      <c r="O575" s="11" t="s">
        <v>58</v>
      </c>
      <c r="P575" s="11">
        <v>0</v>
      </c>
      <c r="Q575" s="11">
        <v>0.32515282616119001</v>
      </c>
      <c r="R575" s="11">
        <v>99</v>
      </c>
      <c r="S575" s="11">
        <v>36</v>
      </c>
      <c r="T575" s="11">
        <v>438.28853271357002</v>
      </c>
      <c r="U575" s="11">
        <v>21.702998743162802</v>
      </c>
      <c r="V575" s="11" t="s">
        <v>56</v>
      </c>
    </row>
    <row r="576" spans="1:22" x14ac:dyDescent="0.3">
      <c r="A576" s="9">
        <v>45353.993055555598</v>
      </c>
      <c r="B576" s="10">
        <v>45353</v>
      </c>
      <c r="C576" s="11">
        <v>2024</v>
      </c>
      <c r="D576" s="11">
        <v>3</v>
      </c>
      <c r="E576" s="11">
        <v>2</v>
      </c>
      <c r="F576" s="11">
        <v>23</v>
      </c>
      <c r="G576" s="11" t="s">
        <v>64</v>
      </c>
      <c r="H576" s="11" t="s">
        <v>65</v>
      </c>
      <c r="I576" s="11">
        <v>40.781023833414402</v>
      </c>
      <c r="J576" s="11">
        <v>-73.907314910879293</v>
      </c>
      <c r="K576" s="11">
        <v>214</v>
      </c>
      <c r="L576" s="11">
        <v>66.407370423339302</v>
      </c>
      <c r="M576" s="11">
        <v>88.214518089018995</v>
      </c>
      <c r="N576" s="11" t="s">
        <v>54</v>
      </c>
      <c r="O576" s="11" t="s">
        <v>55</v>
      </c>
      <c r="P576" s="11">
        <v>0</v>
      </c>
      <c r="Q576" s="11">
        <v>-0.66557504986906502</v>
      </c>
      <c r="R576" s="11">
        <v>74</v>
      </c>
      <c r="S576" s="11">
        <v>45</v>
      </c>
      <c r="T576" s="11">
        <v>179.71931533306901</v>
      </c>
      <c r="U576" s="11">
        <v>27.655183846580599</v>
      </c>
      <c r="V576" s="11" t="s">
        <v>56</v>
      </c>
    </row>
    <row r="577" spans="1:22" x14ac:dyDescent="0.3">
      <c r="A577" s="9">
        <v>45353.996527777803</v>
      </c>
      <c r="B577" s="10">
        <v>45353</v>
      </c>
      <c r="C577" s="11">
        <v>2024</v>
      </c>
      <c r="D577" s="11">
        <v>3</v>
      </c>
      <c r="E577" s="11">
        <v>2</v>
      </c>
      <c r="F577" s="11">
        <v>23</v>
      </c>
      <c r="G577" s="11" t="s">
        <v>64</v>
      </c>
      <c r="H577" s="11" t="s">
        <v>65</v>
      </c>
      <c r="I577" s="11">
        <v>40.820367848315399</v>
      </c>
      <c r="J577" s="11">
        <v>-73.976098323932106</v>
      </c>
      <c r="K577" s="11">
        <v>112</v>
      </c>
      <c r="L577" s="11">
        <v>66.573150890537605</v>
      </c>
      <c r="M577" s="11">
        <v>96.022908092927295</v>
      </c>
      <c r="N577" s="11" t="s">
        <v>57</v>
      </c>
      <c r="O577" s="11" t="s">
        <v>58</v>
      </c>
      <c r="P577" s="11">
        <v>0</v>
      </c>
      <c r="Q577" s="11">
        <v>0.98671198372233404</v>
      </c>
      <c r="R577" s="11">
        <v>45</v>
      </c>
      <c r="S577" s="11">
        <v>20</v>
      </c>
      <c r="T577" s="11">
        <v>235.857745884992</v>
      </c>
      <c r="U577" s="11">
        <v>9.1607648188917707</v>
      </c>
      <c r="V577" s="11" t="s">
        <v>56</v>
      </c>
    </row>
    <row r="578" spans="1:22" x14ac:dyDescent="0.3">
      <c r="A578" s="9">
        <v>45354</v>
      </c>
      <c r="B578" s="10">
        <v>45354</v>
      </c>
      <c r="C578" s="11">
        <v>2024</v>
      </c>
      <c r="D578" s="11">
        <v>3</v>
      </c>
      <c r="E578" s="11">
        <v>3</v>
      </c>
      <c r="F578" s="11">
        <v>0</v>
      </c>
      <c r="G578" s="11" t="s">
        <v>66</v>
      </c>
      <c r="H578" s="11" t="s">
        <v>65</v>
      </c>
      <c r="I578" s="11">
        <v>40.682609567305803</v>
      </c>
      <c r="J578" s="11">
        <v>-73.911234548219895</v>
      </c>
      <c r="K578" s="11">
        <v>92</v>
      </c>
      <c r="L578" s="11">
        <v>77.607373357453497</v>
      </c>
      <c r="M578" s="11">
        <v>83.845992950225195</v>
      </c>
      <c r="N578" s="11" t="s">
        <v>54</v>
      </c>
      <c r="O578" s="11" t="s">
        <v>60</v>
      </c>
      <c r="P578" s="11">
        <v>0</v>
      </c>
      <c r="Q578" s="11">
        <v>0.754048504271425</v>
      </c>
      <c r="R578" s="11">
        <v>33</v>
      </c>
      <c r="S578" s="11">
        <v>17</v>
      </c>
      <c r="T578" s="11">
        <v>76.493010877337895</v>
      </c>
      <c r="U578" s="11">
        <v>22.947168460470301</v>
      </c>
      <c r="V578" s="11" t="s">
        <v>56</v>
      </c>
    </row>
    <row r="579" spans="1:22" x14ac:dyDescent="0.3">
      <c r="A579" s="9">
        <v>45354.003472222197</v>
      </c>
      <c r="B579" s="10">
        <v>45354</v>
      </c>
      <c r="C579" s="11">
        <v>2024</v>
      </c>
      <c r="D579" s="11">
        <v>3</v>
      </c>
      <c r="E579" s="11">
        <v>3</v>
      </c>
      <c r="F579" s="11">
        <v>0</v>
      </c>
      <c r="G579" s="11" t="s">
        <v>66</v>
      </c>
      <c r="H579" s="11" t="s">
        <v>65</v>
      </c>
      <c r="I579" s="11">
        <v>40.819680644720499</v>
      </c>
      <c r="J579" s="11">
        <v>-73.808837189467795</v>
      </c>
      <c r="K579" s="11">
        <v>280</v>
      </c>
      <c r="L579" s="11">
        <v>21.665426281822501</v>
      </c>
      <c r="M579" s="11">
        <v>34.651701402293703</v>
      </c>
      <c r="N579" s="11" t="s">
        <v>57</v>
      </c>
      <c r="O579" s="11" t="s">
        <v>58</v>
      </c>
      <c r="P579" s="11">
        <v>0</v>
      </c>
      <c r="Q579" s="11">
        <v>0.91147283587070105</v>
      </c>
      <c r="R579" s="11">
        <v>63</v>
      </c>
      <c r="S579" s="11">
        <v>31</v>
      </c>
      <c r="T579" s="11">
        <v>411.75629814868103</v>
      </c>
      <c r="U579" s="11">
        <v>24.62480697665</v>
      </c>
      <c r="V579" s="11" t="s">
        <v>56</v>
      </c>
    </row>
    <row r="580" spans="1:22" x14ac:dyDescent="0.3">
      <c r="A580" s="9">
        <v>45354.006944444503</v>
      </c>
      <c r="B580" s="10">
        <v>45354</v>
      </c>
      <c r="C580" s="11">
        <v>2024</v>
      </c>
      <c r="D580" s="11">
        <v>3</v>
      </c>
      <c r="E580" s="11">
        <v>3</v>
      </c>
      <c r="F580" s="11">
        <v>0</v>
      </c>
      <c r="G580" s="11" t="s">
        <v>66</v>
      </c>
      <c r="H580" s="11" t="s">
        <v>65</v>
      </c>
      <c r="I580" s="11">
        <v>40.705342426165601</v>
      </c>
      <c r="J580" s="11">
        <v>-73.963225845196206</v>
      </c>
      <c r="K580" s="11">
        <v>54</v>
      </c>
      <c r="L580" s="11">
        <v>23.886989399142799</v>
      </c>
      <c r="M580" s="11">
        <v>13.3226282488124</v>
      </c>
      <c r="N580" s="11" t="s">
        <v>54</v>
      </c>
      <c r="O580" s="11" t="s">
        <v>58</v>
      </c>
      <c r="P580" s="11">
        <v>0</v>
      </c>
      <c r="Q580" s="11">
        <v>-8.6761763638137201E-2</v>
      </c>
      <c r="R580" s="11">
        <v>69</v>
      </c>
      <c r="S580" s="11">
        <v>24</v>
      </c>
      <c r="T580" s="11">
        <v>407.960930613605</v>
      </c>
      <c r="U580" s="11">
        <v>22.2732898047501</v>
      </c>
      <c r="V580" s="11" t="s">
        <v>63</v>
      </c>
    </row>
    <row r="581" spans="1:22" x14ac:dyDescent="0.3">
      <c r="A581" s="9">
        <v>45354.010416666701</v>
      </c>
      <c r="B581" s="10">
        <v>45354</v>
      </c>
      <c r="C581" s="11">
        <v>2024</v>
      </c>
      <c r="D581" s="11">
        <v>3</v>
      </c>
      <c r="E581" s="11">
        <v>3</v>
      </c>
      <c r="F581" s="11">
        <v>0</v>
      </c>
      <c r="G581" s="11" t="s">
        <v>66</v>
      </c>
      <c r="H581" s="11" t="s">
        <v>65</v>
      </c>
      <c r="I581" s="11">
        <v>40.819296130116399</v>
      </c>
      <c r="J581" s="11">
        <v>-73.738555462352707</v>
      </c>
      <c r="K581" s="11">
        <v>296</v>
      </c>
      <c r="L581" s="11">
        <v>17.794050765657101</v>
      </c>
      <c r="M581" s="11">
        <v>15.200975673208299</v>
      </c>
      <c r="N581" s="11" t="s">
        <v>57</v>
      </c>
      <c r="O581" s="11" t="s">
        <v>61</v>
      </c>
      <c r="P581" s="11">
        <v>1</v>
      </c>
      <c r="Q581" s="11">
        <v>-0.72706845691657696</v>
      </c>
      <c r="R581" s="11">
        <v>73</v>
      </c>
      <c r="S581" s="11">
        <v>16</v>
      </c>
      <c r="T581" s="11">
        <v>141.962991049366</v>
      </c>
      <c r="U581" s="11">
        <v>7.5057501689000397</v>
      </c>
      <c r="V581" s="11" t="s">
        <v>56</v>
      </c>
    </row>
    <row r="582" spans="1:22" x14ac:dyDescent="0.3">
      <c r="A582" s="9">
        <v>45354.013888888898</v>
      </c>
      <c r="B582" s="10">
        <v>45354</v>
      </c>
      <c r="C582" s="11">
        <v>2024</v>
      </c>
      <c r="D582" s="11">
        <v>3</v>
      </c>
      <c r="E582" s="11">
        <v>3</v>
      </c>
      <c r="F582" s="11">
        <v>0</v>
      </c>
      <c r="G582" s="11" t="s">
        <v>66</v>
      </c>
      <c r="H582" s="11" t="s">
        <v>65</v>
      </c>
      <c r="I582" s="11">
        <v>40.672463202973198</v>
      </c>
      <c r="J582" s="11">
        <v>-73.798942387691895</v>
      </c>
      <c r="K582" s="11">
        <v>65</v>
      </c>
      <c r="L582" s="11">
        <v>33.519470702815397</v>
      </c>
      <c r="M582" s="11">
        <v>16.481356999709501</v>
      </c>
      <c r="N582" s="11" t="s">
        <v>54</v>
      </c>
      <c r="O582" s="11" t="s">
        <v>58</v>
      </c>
      <c r="P582" s="11">
        <v>0</v>
      </c>
      <c r="Q582" s="11">
        <v>-0.90673836502684102</v>
      </c>
      <c r="R582" s="11">
        <v>50</v>
      </c>
      <c r="S582" s="11">
        <v>12</v>
      </c>
      <c r="T582" s="11">
        <v>444.24007056798001</v>
      </c>
      <c r="U582" s="11">
        <v>25.990236786293</v>
      </c>
      <c r="V582" s="11" t="s">
        <v>63</v>
      </c>
    </row>
    <row r="583" spans="1:22" x14ac:dyDescent="0.3">
      <c r="A583" s="9">
        <v>45354.017361111102</v>
      </c>
      <c r="B583" s="10">
        <v>45354</v>
      </c>
      <c r="C583" s="11">
        <v>2024</v>
      </c>
      <c r="D583" s="11">
        <v>3</v>
      </c>
      <c r="E583" s="11">
        <v>3</v>
      </c>
      <c r="F583" s="11">
        <v>0</v>
      </c>
      <c r="G583" s="11" t="s">
        <v>66</v>
      </c>
      <c r="H583" s="11" t="s">
        <v>65</v>
      </c>
      <c r="I583" s="11">
        <v>40.668023955599097</v>
      </c>
      <c r="J583" s="11">
        <v>-73.724089756029301</v>
      </c>
      <c r="K583" s="11">
        <v>230</v>
      </c>
      <c r="L583" s="11">
        <v>72.9907904890525</v>
      </c>
      <c r="M583" s="11">
        <v>61.543327737105201</v>
      </c>
      <c r="N583" s="11" t="s">
        <v>54</v>
      </c>
      <c r="O583" s="11" t="s">
        <v>61</v>
      </c>
      <c r="P583" s="11">
        <v>0</v>
      </c>
      <c r="Q583" s="11">
        <v>0.93019265224720404</v>
      </c>
      <c r="R583" s="11">
        <v>96</v>
      </c>
      <c r="S583" s="11">
        <v>11</v>
      </c>
      <c r="T583" s="11">
        <v>321.51950247306303</v>
      </c>
      <c r="U583" s="11">
        <v>19.4257375916794</v>
      </c>
      <c r="V583" s="11" t="s">
        <v>56</v>
      </c>
    </row>
    <row r="584" spans="1:22" x14ac:dyDescent="0.3">
      <c r="A584" s="9">
        <v>45354.020833333299</v>
      </c>
      <c r="B584" s="10">
        <v>45354</v>
      </c>
      <c r="C584" s="11">
        <v>2024</v>
      </c>
      <c r="D584" s="11">
        <v>3</v>
      </c>
      <c r="E584" s="11">
        <v>3</v>
      </c>
      <c r="F584" s="11">
        <v>0</v>
      </c>
      <c r="G584" s="11" t="s">
        <v>66</v>
      </c>
      <c r="H584" s="11" t="s">
        <v>65</v>
      </c>
      <c r="I584" s="11">
        <v>40.843059296541099</v>
      </c>
      <c r="J584" s="11">
        <v>-73.806001760761902</v>
      </c>
      <c r="K584" s="11">
        <v>153</v>
      </c>
      <c r="L584" s="11">
        <v>43.239115899640097</v>
      </c>
      <c r="M584" s="11">
        <v>24.678774071687901</v>
      </c>
      <c r="N584" s="11" t="s">
        <v>57</v>
      </c>
      <c r="O584" s="11" t="s">
        <v>60</v>
      </c>
      <c r="P584" s="11">
        <v>0</v>
      </c>
      <c r="Q584" s="11">
        <v>0.89201858067107498</v>
      </c>
      <c r="R584" s="11">
        <v>2</v>
      </c>
      <c r="S584" s="11">
        <v>45</v>
      </c>
      <c r="T584" s="11">
        <v>354.464116847333</v>
      </c>
      <c r="U584" s="11">
        <v>23.800176337350202</v>
      </c>
      <c r="V584" s="11" t="s">
        <v>63</v>
      </c>
    </row>
    <row r="585" spans="1:22" x14ac:dyDescent="0.3">
      <c r="A585" s="9">
        <v>45354.024305555598</v>
      </c>
      <c r="B585" s="10">
        <v>45354</v>
      </c>
      <c r="C585" s="11">
        <v>2024</v>
      </c>
      <c r="D585" s="11">
        <v>3</v>
      </c>
      <c r="E585" s="11">
        <v>3</v>
      </c>
      <c r="F585" s="11">
        <v>0</v>
      </c>
      <c r="G585" s="11" t="s">
        <v>66</v>
      </c>
      <c r="H585" s="11" t="s">
        <v>65</v>
      </c>
      <c r="I585" s="11">
        <v>40.838913969584603</v>
      </c>
      <c r="J585" s="11">
        <v>-73.841474301996399</v>
      </c>
      <c r="K585" s="11">
        <v>105</v>
      </c>
      <c r="L585" s="11">
        <v>17.381206608778601</v>
      </c>
      <c r="M585" s="11">
        <v>80.604387683519704</v>
      </c>
      <c r="N585" s="11" t="s">
        <v>57</v>
      </c>
      <c r="O585" s="11" t="s">
        <v>60</v>
      </c>
      <c r="P585" s="11">
        <v>0</v>
      </c>
      <c r="Q585" s="11">
        <v>-0.79139922055693401</v>
      </c>
      <c r="R585" s="11">
        <v>38</v>
      </c>
      <c r="S585" s="11">
        <v>8</v>
      </c>
      <c r="T585" s="11">
        <v>321.82141874339101</v>
      </c>
      <c r="U585" s="11">
        <v>6.3040091644757998</v>
      </c>
      <c r="V585" s="11" t="s">
        <v>56</v>
      </c>
    </row>
    <row r="586" spans="1:22" x14ac:dyDescent="0.3">
      <c r="A586" s="9">
        <v>45354.027777777803</v>
      </c>
      <c r="B586" s="10">
        <v>45354</v>
      </c>
      <c r="C586" s="11">
        <v>2024</v>
      </c>
      <c r="D586" s="11">
        <v>3</v>
      </c>
      <c r="E586" s="11">
        <v>3</v>
      </c>
      <c r="F586" s="11">
        <v>0</v>
      </c>
      <c r="G586" s="11" t="s">
        <v>66</v>
      </c>
      <c r="H586" s="11" t="s">
        <v>65</v>
      </c>
      <c r="I586" s="11">
        <v>40.798262474606602</v>
      </c>
      <c r="J586" s="11">
        <v>-73.7939991700608</v>
      </c>
      <c r="K586" s="11">
        <v>186</v>
      </c>
      <c r="L586" s="11">
        <v>53.860191556358401</v>
      </c>
      <c r="M586" s="11">
        <v>99.177605074050405</v>
      </c>
      <c r="N586" s="11" t="s">
        <v>54</v>
      </c>
      <c r="O586" s="11" t="s">
        <v>60</v>
      </c>
      <c r="P586" s="11">
        <v>0</v>
      </c>
      <c r="Q586" s="11">
        <v>-0.13143568772507</v>
      </c>
      <c r="R586" s="11">
        <v>62</v>
      </c>
      <c r="S586" s="11">
        <v>26</v>
      </c>
      <c r="T586" s="11">
        <v>358.26663860811999</v>
      </c>
      <c r="U586" s="11">
        <v>13.3003073029489</v>
      </c>
      <c r="V586" s="11" t="s">
        <v>56</v>
      </c>
    </row>
    <row r="587" spans="1:22" x14ac:dyDescent="0.3">
      <c r="A587" s="9">
        <v>45354.03125</v>
      </c>
      <c r="B587" s="10">
        <v>45354</v>
      </c>
      <c r="C587" s="11">
        <v>2024</v>
      </c>
      <c r="D587" s="11">
        <v>3</v>
      </c>
      <c r="E587" s="11">
        <v>3</v>
      </c>
      <c r="F587" s="11">
        <v>0</v>
      </c>
      <c r="G587" s="11" t="s">
        <v>66</v>
      </c>
      <c r="H587" s="11" t="s">
        <v>65</v>
      </c>
      <c r="I587" s="11">
        <v>40.868803726931901</v>
      </c>
      <c r="J587" s="11">
        <v>-73.9144327039659</v>
      </c>
      <c r="K587" s="11">
        <v>115</v>
      </c>
      <c r="L587" s="11">
        <v>63.946421307102298</v>
      </c>
      <c r="M587" s="11">
        <v>49.549381551155903</v>
      </c>
      <c r="N587" s="11" t="s">
        <v>54</v>
      </c>
      <c r="O587" s="11" t="s">
        <v>60</v>
      </c>
      <c r="P587" s="11">
        <v>0</v>
      </c>
      <c r="Q587" s="11">
        <v>0.56199906170870295</v>
      </c>
      <c r="R587" s="11">
        <v>75</v>
      </c>
      <c r="S587" s="11">
        <v>41</v>
      </c>
      <c r="T587" s="11">
        <v>149.677210434605</v>
      </c>
      <c r="U587" s="11">
        <v>17.1949435258393</v>
      </c>
      <c r="V587" s="11" t="s">
        <v>63</v>
      </c>
    </row>
    <row r="588" spans="1:22" x14ac:dyDescent="0.3">
      <c r="A588" s="9">
        <v>45354.034722222197</v>
      </c>
      <c r="B588" s="10">
        <v>45354</v>
      </c>
      <c r="C588" s="11">
        <v>2024</v>
      </c>
      <c r="D588" s="11">
        <v>3</v>
      </c>
      <c r="E588" s="11">
        <v>3</v>
      </c>
      <c r="F588" s="11">
        <v>0</v>
      </c>
      <c r="G588" s="11" t="s">
        <v>66</v>
      </c>
      <c r="H588" s="11" t="s">
        <v>65</v>
      </c>
      <c r="I588" s="11">
        <v>40.6371305863888</v>
      </c>
      <c r="J588" s="11">
        <v>-73.965234799278207</v>
      </c>
      <c r="K588" s="11">
        <v>161</v>
      </c>
      <c r="L588" s="11">
        <v>75.037157865634597</v>
      </c>
      <c r="M588" s="11">
        <v>67.069834421004998</v>
      </c>
      <c r="N588" s="11" t="s">
        <v>57</v>
      </c>
      <c r="O588" s="11" t="s">
        <v>55</v>
      </c>
      <c r="P588" s="11">
        <v>0</v>
      </c>
      <c r="Q588" s="11">
        <v>-0.43698962442029399</v>
      </c>
      <c r="R588" s="11">
        <v>81</v>
      </c>
      <c r="S588" s="11">
        <v>37</v>
      </c>
      <c r="T588" s="11">
        <v>367.15491862293902</v>
      </c>
      <c r="U588" s="11">
        <v>19.062206379204898</v>
      </c>
      <c r="V588" s="11" t="s">
        <v>63</v>
      </c>
    </row>
    <row r="589" spans="1:22" x14ac:dyDescent="0.3">
      <c r="A589" s="9">
        <v>45354.038194444503</v>
      </c>
      <c r="B589" s="10">
        <v>45354</v>
      </c>
      <c r="C589" s="11">
        <v>2024</v>
      </c>
      <c r="D589" s="11">
        <v>3</v>
      </c>
      <c r="E589" s="11">
        <v>3</v>
      </c>
      <c r="F589" s="11">
        <v>0</v>
      </c>
      <c r="G589" s="11" t="s">
        <v>66</v>
      </c>
      <c r="H589" s="11" t="s">
        <v>65</v>
      </c>
      <c r="I589" s="11">
        <v>40.814411727678397</v>
      </c>
      <c r="J589" s="11">
        <v>-73.891375224674306</v>
      </c>
      <c r="K589" s="11">
        <v>248</v>
      </c>
      <c r="L589" s="11">
        <v>53.562180917581699</v>
      </c>
      <c r="M589" s="11">
        <v>56.491191649623197</v>
      </c>
      <c r="N589" s="11" t="s">
        <v>57</v>
      </c>
      <c r="O589" s="11" t="s">
        <v>60</v>
      </c>
      <c r="P589" s="11">
        <v>0</v>
      </c>
      <c r="Q589" s="11">
        <v>0.16488226145315499</v>
      </c>
      <c r="R589" s="11">
        <v>10</v>
      </c>
      <c r="S589" s="11">
        <v>13</v>
      </c>
      <c r="T589" s="11">
        <v>484.69973060884502</v>
      </c>
      <c r="U589" s="11">
        <v>25.578006774493399</v>
      </c>
      <c r="V589" s="11" t="s">
        <v>56</v>
      </c>
    </row>
    <row r="590" spans="1:22" x14ac:dyDescent="0.3">
      <c r="A590" s="9">
        <v>45354.041666666701</v>
      </c>
      <c r="B590" s="10">
        <v>45354</v>
      </c>
      <c r="C590" s="11">
        <v>2024</v>
      </c>
      <c r="D590" s="11">
        <v>3</v>
      </c>
      <c r="E590" s="11">
        <v>3</v>
      </c>
      <c r="F590" s="11">
        <v>1</v>
      </c>
      <c r="G590" s="11" t="s">
        <v>66</v>
      </c>
      <c r="H590" s="11" t="s">
        <v>65</v>
      </c>
      <c r="I590" s="11">
        <v>40.648046784412401</v>
      </c>
      <c r="J590" s="11">
        <v>-73.923392893714194</v>
      </c>
      <c r="K590" s="11">
        <v>65</v>
      </c>
      <c r="L590" s="11">
        <v>70.725137492444901</v>
      </c>
      <c r="M590" s="11">
        <v>23.3267158840316</v>
      </c>
      <c r="N590" s="11" t="s">
        <v>59</v>
      </c>
      <c r="O590" s="11" t="s">
        <v>58</v>
      </c>
      <c r="P590" s="11">
        <v>0</v>
      </c>
      <c r="Q590" s="11">
        <v>0.28411600482476501</v>
      </c>
      <c r="R590" s="11">
        <v>23</v>
      </c>
      <c r="S590" s="11">
        <v>46</v>
      </c>
      <c r="T590" s="11">
        <v>257.67109262016999</v>
      </c>
      <c r="U590" s="11">
        <v>16.274946581413001</v>
      </c>
      <c r="V590" s="11" t="s">
        <v>62</v>
      </c>
    </row>
    <row r="591" spans="1:22" x14ac:dyDescent="0.3">
      <c r="A591" s="9">
        <v>45354.045138888898</v>
      </c>
      <c r="B591" s="10">
        <v>45354</v>
      </c>
      <c r="C591" s="11">
        <v>2024</v>
      </c>
      <c r="D591" s="11">
        <v>3</v>
      </c>
      <c r="E591" s="11">
        <v>3</v>
      </c>
      <c r="F591" s="11">
        <v>1</v>
      </c>
      <c r="G591" s="11" t="s">
        <v>66</v>
      </c>
      <c r="H591" s="11" t="s">
        <v>65</v>
      </c>
      <c r="I591" s="11">
        <v>40.606257136457302</v>
      </c>
      <c r="J591" s="11">
        <v>-73.854605813343497</v>
      </c>
      <c r="K591" s="11">
        <v>48</v>
      </c>
      <c r="L591" s="11">
        <v>17.3986505524379</v>
      </c>
      <c r="M591" s="11">
        <v>40.265255058029098</v>
      </c>
      <c r="N591" s="11" t="s">
        <v>54</v>
      </c>
      <c r="O591" s="11" t="s">
        <v>60</v>
      </c>
      <c r="P591" s="11">
        <v>0</v>
      </c>
      <c r="Q591" s="11">
        <v>0.68739197986949496</v>
      </c>
      <c r="R591" s="11">
        <v>95</v>
      </c>
      <c r="S591" s="11">
        <v>7</v>
      </c>
      <c r="T591" s="11">
        <v>256.54065348149402</v>
      </c>
      <c r="U591" s="11">
        <v>12.9188989488096</v>
      </c>
      <c r="V591" s="11" t="s">
        <v>56</v>
      </c>
    </row>
    <row r="592" spans="1:22" x14ac:dyDescent="0.3">
      <c r="A592" s="9">
        <v>45354.048611111102</v>
      </c>
      <c r="B592" s="10">
        <v>45354</v>
      </c>
      <c r="C592" s="11">
        <v>2024</v>
      </c>
      <c r="D592" s="11">
        <v>3</v>
      </c>
      <c r="E592" s="11">
        <v>3</v>
      </c>
      <c r="F592" s="11">
        <v>1</v>
      </c>
      <c r="G592" s="11" t="s">
        <v>66</v>
      </c>
      <c r="H592" s="11" t="s">
        <v>65</v>
      </c>
      <c r="I592" s="11">
        <v>40.7898057445097</v>
      </c>
      <c r="J592" s="11">
        <v>-73.981956941562501</v>
      </c>
      <c r="K592" s="11">
        <v>248</v>
      </c>
      <c r="L592" s="11">
        <v>7.6667257322942497</v>
      </c>
      <c r="M592" s="11">
        <v>82.531072473654703</v>
      </c>
      <c r="N592" s="11" t="s">
        <v>59</v>
      </c>
      <c r="O592" s="11" t="s">
        <v>58</v>
      </c>
      <c r="P592" s="11">
        <v>0</v>
      </c>
      <c r="Q592" s="11">
        <v>-0.97017137388247499</v>
      </c>
      <c r="R592" s="11">
        <v>3</v>
      </c>
      <c r="S592" s="11">
        <v>8</v>
      </c>
      <c r="T592" s="11">
        <v>250.01304680731499</v>
      </c>
      <c r="U592" s="11">
        <v>26.139300700604402</v>
      </c>
      <c r="V592" s="11" t="s">
        <v>56</v>
      </c>
    </row>
    <row r="593" spans="1:22" x14ac:dyDescent="0.3">
      <c r="A593" s="9">
        <v>45354.052083333299</v>
      </c>
      <c r="B593" s="10">
        <v>45354</v>
      </c>
      <c r="C593" s="11">
        <v>2024</v>
      </c>
      <c r="D593" s="11">
        <v>3</v>
      </c>
      <c r="E593" s="11">
        <v>3</v>
      </c>
      <c r="F593" s="11">
        <v>1</v>
      </c>
      <c r="G593" s="11" t="s">
        <v>66</v>
      </c>
      <c r="H593" s="11" t="s">
        <v>65</v>
      </c>
      <c r="I593" s="11">
        <v>40.767464771539103</v>
      </c>
      <c r="J593" s="11">
        <v>-73.737807981146204</v>
      </c>
      <c r="K593" s="11">
        <v>246</v>
      </c>
      <c r="L593" s="11">
        <v>57.246084983216903</v>
      </c>
      <c r="M593" s="11">
        <v>78.698901129752301</v>
      </c>
      <c r="N593" s="11" t="s">
        <v>54</v>
      </c>
      <c r="O593" s="11" t="s">
        <v>55</v>
      </c>
      <c r="P593" s="11">
        <v>0</v>
      </c>
      <c r="Q593" s="11">
        <v>-1.7343064612202801E-2</v>
      </c>
      <c r="R593" s="11">
        <v>97</v>
      </c>
      <c r="S593" s="11">
        <v>17</v>
      </c>
      <c r="T593" s="11">
        <v>434.34017296589099</v>
      </c>
      <c r="U593" s="11">
        <v>10.4405411825425</v>
      </c>
      <c r="V593" s="11" t="s">
        <v>56</v>
      </c>
    </row>
    <row r="594" spans="1:22" x14ac:dyDescent="0.3">
      <c r="A594" s="9">
        <v>45354.055555555598</v>
      </c>
      <c r="B594" s="10">
        <v>45354</v>
      </c>
      <c r="C594" s="11">
        <v>2024</v>
      </c>
      <c r="D594" s="11">
        <v>3</v>
      </c>
      <c r="E594" s="11">
        <v>3</v>
      </c>
      <c r="F594" s="11">
        <v>1</v>
      </c>
      <c r="G594" s="11" t="s">
        <v>66</v>
      </c>
      <c r="H594" s="11" t="s">
        <v>65</v>
      </c>
      <c r="I594" s="11">
        <v>40.824710848109397</v>
      </c>
      <c r="J594" s="11">
        <v>-73.797301479141396</v>
      </c>
      <c r="K594" s="11">
        <v>214</v>
      </c>
      <c r="L594" s="11">
        <v>9.3379184659232504</v>
      </c>
      <c r="M594" s="11">
        <v>74.078736381972604</v>
      </c>
      <c r="N594" s="11" t="s">
        <v>57</v>
      </c>
      <c r="O594" s="11" t="s">
        <v>60</v>
      </c>
      <c r="P594" s="11">
        <v>1</v>
      </c>
      <c r="Q594" s="11">
        <v>-0.41263073289185798</v>
      </c>
      <c r="R594" s="11">
        <v>7</v>
      </c>
      <c r="S594" s="11">
        <v>46</v>
      </c>
      <c r="T594" s="11">
        <v>63.042632235311601</v>
      </c>
      <c r="U594" s="11">
        <v>23.848465064613698</v>
      </c>
      <c r="V594" s="11" t="s">
        <v>56</v>
      </c>
    </row>
    <row r="595" spans="1:22" x14ac:dyDescent="0.3">
      <c r="A595" s="9">
        <v>45354.059027777803</v>
      </c>
      <c r="B595" s="10">
        <v>45354</v>
      </c>
      <c r="C595" s="11">
        <v>2024</v>
      </c>
      <c r="D595" s="11">
        <v>3</v>
      </c>
      <c r="E595" s="11">
        <v>3</v>
      </c>
      <c r="F595" s="11">
        <v>1</v>
      </c>
      <c r="G595" s="11" t="s">
        <v>66</v>
      </c>
      <c r="H595" s="11" t="s">
        <v>65</v>
      </c>
      <c r="I595" s="11">
        <v>40.7650955720569</v>
      </c>
      <c r="J595" s="11">
        <v>-73.776921307242404</v>
      </c>
      <c r="K595" s="11">
        <v>172</v>
      </c>
      <c r="L595" s="11">
        <v>10.6955946254885</v>
      </c>
      <c r="M595" s="11">
        <v>75.053455330756407</v>
      </c>
      <c r="N595" s="11" t="s">
        <v>59</v>
      </c>
      <c r="O595" s="11" t="s">
        <v>60</v>
      </c>
      <c r="P595" s="11">
        <v>0</v>
      </c>
      <c r="Q595" s="11">
        <v>-0.21882086934573999</v>
      </c>
      <c r="R595" s="11">
        <v>49</v>
      </c>
      <c r="S595" s="11">
        <v>9</v>
      </c>
      <c r="T595" s="11">
        <v>469.74396223914601</v>
      </c>
      <c r="U595" s="11">
        <v>20.002983069310702</v>
      </c>
      <c r="V595" s="11" t="s">
        <v>56</v>
      </c>
    </row>
    <row r="596" spans="1:22" x14ac:dyDescent="0.3">
      <c r="A596" s="9">
        <v>45354.0625</v>
      </c>
      <c r="B596" s="10">
        <v>45354</v>
      </c>
      <c r="C596" s="11">
        <v>2024</v>
      </c>
      <c r="D596" s="11">
        <v>3</v>
      </c>
      <c r="E596" s="11">
        <v>3</v>
      </c>
      <c r="F596" s="11">
        <v>1</v>
      </c>
      <c r="G596" s="11" t="s">
        <v>66</v>
      </c>
      <c r="H596" s="11" t="s">
        <v>65</v>
      </c>
      <c r="I596" s="11">
        <v>40.829082458472598</v>
      </c>
      <c r="J596" s="11">
        <v>-73.756421279436793</v>
      </c>
      <c r="K596" s="11">
        <v>285</v>
      </c>
      <c r="L596" s="11">
        <v>65.980833501531393</v>
      </c>
      <c r="M596" s="11">
        <v>78.220219507713395</v>
      </c>
      <c r="N596" s="11" t="s">
        <v>59</v>
      </c>
      <c r="O596" s="11" t="s">
        <v>55</v>
      </c>
      <c r="P596" s="11">
        <v>0</v>
      </c>
      <c r="Q596" s="11">
        <v>-0.254070214022248</v>
      </c>
      <c r="R596" s="11">
        <v>13</v>
      </c>
      <c r="S596" s="11">
        <v>49</v>
      </c>
      <c r="T596" s="11">
        <v>84.696627101525493</v>
      </c>
      <c r="U596" s="11">
        <v>13.855164286156301</v>
      </c>
      <c r="V596" s="11" t="s">
        <v>56</v>
      </c>
    </row>
    <row r="597" spans="1:22" x14ac:dyDescent="0.3">
      <c r="A597" s="9">
        <v>45354.065972222197</v>
      </c>
      <c r="B597" s="10">
        <v>45354</v>
      </c>
      <c r="C597" s="11">
        <v>2024</v>
      </c>
      <c r="D597" s="11">
        <v>3</v>
      </c>
      <c r="E597" s="11">
        <v>3</v>
      </c>
      <c r="F597" s="11">
        <v>1</v>
      </c>
      <c r="G597" s="11" t="s">
        <v>66</v>
      </c>
      <c r="H597" s="11" t="s">
        <v>65</v>
      </c>
      <c r="I597" s="11">
        <v>40.714465720322103</v>
      </c>
      <c r="J597" s="11">
        <v>-73.719445504945597</v>
      </c>
      <c r="K597" s="11">
        <v>112</v>
      </c>
      <c r="L597" s="11">
        <v>30.0882800097407</v>
      </c>
      <c r="M597" s="11">
        <v>37.047132517926997</v>
      </c>
      <c r="N597" s="11" t="s">
        <v>54</v>
      </c>
      <c r="O597" s="11" t="s">
        <v>60</v>
      </c>
      <c r="P597" s="11">
        <v>0</v>
      </c>
      <c r="Q597" s="11">
        <v>0.73772017880455698</v>
      </c>
      <c r="R597" s="11">
        <v>56</v>
      </c>
      <c r="S597" s="11">
        <v>12</v>
      </c>
      <c r="T597" s="11">
        <v>72.578900631950205</v>
      </c>
      <c r="U597" s="11">
        <v>29.7025713236646</v>
      </c>
      <c r="V597" s="11" t="s">
        <v>63</v>
      </c>
    </row>
    <row r="598" spans="1:22" x14ac:dyDescent="0.3">
      <c r="A598" s="9">
        <v>45354.069444444503</v>
      </c>
      <c r="B598" s="10">
        <v>45354</v>
      </c>
      <c r="C598" s="11">
        <v>2024</v>
      </c>
      <c r="D598" s="11">
        <v>3</v>
      </c>
      <c r="E598" s="11">
        <v>3</v>
      </c>
      <c r="F598" s="11">
        <v>1</v>
      </c>
      <c r="G598" s="11" t="s">
        <v>66</v>
      </c>
      <c r="H598" s="11" t="s">
        <v>65</v>
      </c>
      <c r="I598" s="11">
        <v>40.638371243777101</v>
      </c>
      <c r="J598" s="11">
        <v>-73.876587432322594</v>
      </c>
      <c r="K598" s="11">
        <v>294</v>
      </c>
      <c r="L598" s="11">
        <v>55.001044359773502</v>
      </c>
      <c r="M598" s="11">
        <v>91.333307917882706</v>
      </c>
      <c r="N598" s="11" t="s">
        <v>59</v>
      </c>
      <c r="O598" s="11" t="s">
        <v>58</v>
      </c>
      <c r="P598" s="11">
        <v>0</v>
      </c>
      <c r="Q598" s="11">
        <v>-0.42557367505642402</v>
      </c>
      <c r="R598" s="11">
        <v>50</v>
      </c>
      <c r="S598" s="11">
        <v>46</v>
      </c>
      <c r="T598" s="11">
        <v>423.42945626373</v>
      </c>
      <c r="U598" s="11">
        <v>13.832466766269601</v>
      </c>
      <c r="V598" s="11" t="s">
        <v>56</v>
      </c>
    </row>
    <row r="599" spans="1:22" x14ac:dyDescent="0.3">
      <c r="A599" s="9">
        <v>45354.072916666701</v>
      </c>
      <c r="B599" s="10">
        <v>45354</v>
      </c>
      <c r="C599" s="11">
        <v>2024</v>
      </c>
      <c r="D599" s="11">
        <v>3</v>
      </c>
      <c r="E599" s="11">
        <v>3</v>
      </c>
      <c r="F599" s="11">
        <v>1</v>
      </c>
      <c r="G599" s="11" t="s">
        <v>66</v>
      </c>
      <c r="H599" s="11" t="s">
        <v>65</v>
      </c>
      <c r="I599" s="11">
        <v>40.714647344867302</v>
      </c>
      <c r="J599" s="11">
        <v>-73.791897567448302</v>
      </c>
      <c r="K599" s="11">
        <v>215</v>
      </c>
      <c r="L599" s="11">
        <v>62.361105776396897</v>
      </c>
      <c r="M599" s="11">
        <v>78.624783093209402</v>
      </c>
      <c r="N599" s="11" t="s">
        <v>54</v>
      </c>
      <c r="O599" s="11" t="s">
        <v>60</v>
      </c>
      <c r="P599" s="11">
        <v>0</v>
      </c>
      <c r="Q599" s="11">
        <v>0.89716653918742695</v>
      </c>
      <c r="R599" s="11">
        <v>35</v>
      </c>
      <c r="S599" s="11">
        <v>5</v>
      </c>
      <c r="T599" s="11">
        <v>94.233362658818095</v>
      </c>
      <c r="U599" s="11">
        <v>18.836959527833901</v>
      </c>
      <c r="V599" s="11" t="s">
        <v>56</v>
      </c>
    </row>
    <row r="600" spans="1:22" x14ac:dyDescent="0.3">
      <c r="A600" s="9">
        <v>45354.076388888898</v>
      </c>
      <c r="B600" s="10">
        <v>45354</v>
      </c>
      <c r="C600" s="11">
        <v>2024</v>
      </c>
      <c r="D600" s="11">
        <v>3</v>
      </c>
      <c r="E600" s="11">
        <v>3</v>
      </c>
      <c r="F600" s="11">
        <v>1</v>
      </c>
      <c r="G600" s="11" t="s">
        <v>66</v>
      </c>
      <c r="H600" s="11" t="s">
        <v>65</v>
      </c>
      <c r="I600" s="11">
        <v>40.655309952856598</v>
      </c>
      <c r="J600" s="11">
        <v>-73.786193978444402</v>
      </c>
      <c r="K600" s="11">
        <v>194</v>
      </c>
      <c r="L600" s="11">
        <v>36.473687916361698</v>
      </c>
      <c r="M600" s="11">
        <v>19.3436230631138</v>
      </c>
      <c r="N600" s="11" t="s">
        <v>54</v>
      </c>
      <c r="O600" s="11" t="s">
        <v>60</v>
      </c>
      <c r="P600" s="11">
        <v>0</v>
      </c>
      <c r="Q600" s="11">
        <v>-0.17398467205967399</v>
      </c>
      <c r="R600" s="11">
        <v>33</v>
      </c>
      <c r="S600" s="11">
        <v>2</v>
      </c>
      <c r="T600" s="11">
        <v>60.0354308876395</v>
      </c>
      <c r="U600" s="11">
        <v>8.2661210297533305</v>
      </c>
      <c r="V600" s="11" t="s">
        <v>63</v>
      </c>
    </row>
    <row r="601" spans="1:22" x14ac:dyDescent="0.3">
      <c r="A601" s="9">
        <v>45354.079861111102</v>
      </c>
      <c r="B601" s="10">
        <v>45354</v>
      </c>
      <c r="C601" s="11">
        <v>2024</v>
      </c>
      <c r="D601" s="11">
        <v>3</v>
      </c>
      <c r="E601" s="11">
        <v>3</v>
      </c>
      <c r="F601" s="11">
        <v>1</v>
      </c>
      <c r="G601" s="11" t="s">
        <v>66</v>
      </c>
      <c r="H601" s="11" t="s">
        <v>65</v>
      </c>
      <c r="I601" s="11">
        <v>40.718927271033898</v>
      </c>
      <c r="J601" s="11">
        <v>-73.802568796245893</v>
      </c>
      <c r="K601" s="11">
        <v>199</v>
      </c>
      <c r="L601" s="11">
        <v>35.407490818925503</v>
      </c>
      <c r="M601" s="11">
        <v>79.655212152965802</v>
      </c>
      <c r="N601" s="11" t="s">
        <v>59</v>
      </c>
      <c r="O601" s="11" t="s">
        <v>60</v>
      </c>
      <c r="P601" s="11">
        <v>0</v>
      </c>
      <c r="Q601" s="11">
        <v>0.243361428173303</v>
      </c>
      <c r="R601" s="11">
        <v>37</v>
      </c>
      <c r="S601" s="11">
        <v>24</v>
      </c>
      <c r="T601" s="11">
        <v>454.99227844295001</v>
      </c>
      <c r="U601" s="11">
        <v>24.635936320014501</v>
      </c>
      <c r="V601" s="11" t="s">
        <v>63</v>
      </c>
    </row>
    <row r="602" spans="1:22" x14ac:dyDescent="0.3">
      <c r="A602" s="9">
        <v>45354.083333333299</v>
      </c>
      <c r="B602" s="10">
        <v>45354</v>
      </c>
      <c r="C602" s="11">
        <v>2024</v>
      </c>
      <c r="D602" s="11">
        <v>3</v>
      </c>
      <c r="E602" s="11">
        <v>3</v>
      </c>
      <c r="F602" s="11">
        <v>2</v>
      </c>
      <c r="G602" s="11" t="s">
        <v>66</v>
      </c>
      <c r="H602" s="11" t="s">
        <v>65</v>
      </c>
      <c r="I602" s="11">
        <v>40.627274476872103</v>
      </c>
      <c r="J602" s="11">
        <v>-73.864537644847601</v>
      </c>
      <c r="K602" s="11">
        <v>220</v>
      </c>
      <c r="L602" s="11">
        <v>30.757848856786101</v>
      </c>
      <c r="M602" s="11">
        <v>35.311881067181197</v>
      </c>
      <c r="N602" s="11" t="s">
        <v>57</v>
      </c>
      <c r="O602" s="11" t="s">
        <v>60</v>
      </c>
      <c r="P602" s="11">
        <v>0</v>
      </c>
      <c r="Q602" s="11">
        <v>-0.49773598736644797</v>
      </c>
      <c r="R602" s="11">
        <v>58</v>
      </c>
      <c r="S602" s="11">
        <v>46</v>
      </c>
      <c r="T602" s="11">
        <v>200.52674596863599</v>
      </c>
      <c r="U602" s="11">
        <v>20.410536980195801</v>
      </c>
      <c r="V602" s="11" t="s">
        <v>56</v>
      </c>
    </row>
    <row r="603" spans="1:22" x14ac:dyDescent="0.3">
      <c r="A603" s="9">
        <v>45354.086805555598</v>
      </c>
      <c r="B603" s="10">
        <v>45354</v>
      </c>
      <c r="C603" s="11">
        <v>2024</v>
      </c>
      <c r="D603" s="11">
        <v>3</v>
      </c>
      <c r="E603" s="11">
        <v>3</v>
      </c>
      <c r="F603" s="11">
        <v>2</v>
      </c>
      <c r="G603" s="11" t="s">
        <v>66</v>
      </c>
      <c r="H603" s="11" t="s">
        <v>65</v>
      </c>
      <c r="I603" s="11">
        <v>40.868021597956997</v>
      </c>
      <c r="J603" s="11">
        <v>-73.778836411958395</v>
      </c>
      <c r="K603" s="11">
        <v>283</v>
      </c>
      <c r="L603" s="11">
        <v>79.891716197151595</v>
      </c>
      <c r="M603" s="11">
        <v>35.408240652689997</v>
      </c>
      <c r="N603" s="11" t="s">
        <v>57</v>
      </c>
      <c r="O603" s="11" t="s">
        <v>60</v>
      </c>
      <c r="P603" s="11">
        <v>0</v>
      </c>
      <c r="Q603" s="11">
        <v>-0.48398477651204502</v>
      </c>
      <c r="R603" s="11">
        <v>96</v>
      </c>
      <c r="S603" s="11">
        <v>46</v>
      </c>
      <c r="T603" s="11">
        <v>306.69749840259198</v>
      </c>
      <c r="U603" s="11">
        <v>14.689664093529499</v>
      </c>
      <c r="V603" s="11" t="s">
        <v>56</v>
      </c>
    </row>
    <row r="604" spans="1:22" x14ac:dyDescent="0.3">
      <c r="A604" s="9">
        <v>45354.090277777803</v>
      </c>
      <c r="B604" s="10">
        <v>45354</v>
      </c>
      <c r="C604" s="11">
        <v>2024</v>
      </c>
      <c r="D604" s="11">
        <v>3</v>
      </c>
      <c r="E604" s="11">
        <v>3</v>
      </c>
      <c r="F604" s="11">
        <v>2</v>
      </c>
      <c r="G604" s="11" t="s">
        <v>66</v>
      </c>
      <c r="H604" s="11" t="s">
        <v>65</v>
      </c>
      <c r="I604" s="11">
        <v>40.8083444203412</v>
      </c>
      <c r="J604" s="11">
        <v>-73.725180717718999</v>
      </c>
      <c r="K604" s="11">
        <v>125</v>
      </c>
      <c r="L604" s="11">
        <v>24.2249272023593</v>
      </c>
      <c r="M604" s="11">
        <v>30.953505473832099</v>
      </c>
      <c r="N604" s="11" t="s">
        <v>59</v>
      </c>
      <c r="O604" s="11" t="s">
        <v>58</v>
      </c>
      <c r="P604" s="11">
        <v>0</v>
      </c>
      <c r="Q604" s="11">
        <v>-0.54549785554424401</v>
      </c>
      <c r="R604" s="11">
        <v>72</v>
      </c>
      <c r="S604" s="11">
        <v>29</v>
      </c>
      <c r="T604" s="11">
        <v>240.441747233451</v>
      </c>
      <c r="U604" s="11">
        <v>19.477452807046699</v>
      </c>
      <c r="V604" s="11" t="s">
        <v>63</v>
      </c>
    </row>
    <row r="605" spans="1:22" x14ac:dyDescent="0.3">
      <c r="A605" s="9">
        <v>45354.09375</v>
      </c>
      <c r="B605" s="10">
        <v>45354</v>
      </c>
      <c r="C605" s="11">
        <v>2024</v>
      </c>
      <c r="D605" s="11">
        <v>3</v>
      </c>
      <c r="E605" s="11">
        <v>3</v>
      </c>
      <c r="F605" s="11">
        <v>2</v>
      </c>
      <c r="G605" s="11" t="s">
        <v>66</v>
      </c>
      <c r="H605" s="11" t="s">
        <v>65</v>
      </c>
      <c r="I605" s="11">
        <v>40.680893628389697</v>
      </c>
      <c r="J605" s="11">
        <v>-73.792928340020694</v>
      </c>
      <c r="K605" s="11">
        <v>189</v>
      </c>
      <c r="L605" s="11">
        <v>16.494108292017501</v>
      </c>
      <c r="M605" s="11">
        <v>34.7476798121249</v>
      </c>
      <c r="N605" s="11" t="s">
        <v>54</v>
      </c>
      <c r="O605" s="11" t="s">
        <v>60</v>
      </c>
      <c r="P605" s="11">
        <v>0</v>
      </c>
      <c r="Q605" s="11">
        <v>-0.33210494313332301</v>
      </c>
      <c r="R605" s="11">
        <v>64</v>
      </c>
      <c r="S605" s="11">
        <v>19</v>
      </c>
      <c r="T605" s="11">
        <v>190.69733831875601</v>
      </c>
      <c r="U605" s="11">
        <v>24.708883510317399</v>
      </c>
      <c r="V605" s="11" t="s">
        <v>56</v>
      </c>
    </row>
    <row r="606" spans="1:22" x14ac:dyDescent="0.3">
      <c r="A606" s="9">
        <v>45354.097222222197</v>
      </c>
      <c r="B606" s="10">
        <v>45354</v>
      </c>
      <c r="C606" s="11">
        <v>2024</v>
      </c>
      <c r="D606" s="11">
        <v>3</v>
      </c>
      <c r="E606" s="11">
        <v>3</v>
      </c>
      <c r="F606" s="11">
        <v>2</v>
      </c>
      <c r="G606" s="11" t="s">
        <v>66</v>
      </c>
      <c r="H606" s="11" t="s">
        <v>65</v>
      </c>
      <c r="I606" s="11">
        <v>40.708498686212103</v>
      </c>
      <c r="J606" s="11">
        <v>-73.967366450311204</v>
      </c>
      <c r="K606" s="11">
        <v>110</v>
      </c>
      <c r="L606" s="11">
        <v>30.261112429229399</v>
      </c>
      <c r="M606" s="11">
        <v>90.434614113074701</v>
      </c>
      <c r="N606" s="11" t="s">
        <v>59</v>
      </c>
      <c r="O606" s="11" t="s">
        <v>61</v>
      </c>
      <c r="P606" s="11">
        <v>0</v>
      </c>
      <c r="Q606" s="11">
        <v>-0.50630013876989599</v>
      </c>
      <c r="R606" s="11">
        <v>9</v>
      </c>
      <c r="S606" s="11">
        <v>37</v>
      </c>
      <c r="T606" s="11">
        <v>343.53127783139399</v>
      </c>
      <c r="U606" s="11">
        <v>10.8122681414598</v>
      </c>
      <c r="V606" s="11" t="s">
        <v>56</v>
      </c>
    </row>
    <row r="607" spans="1:22" x14ac:dyDescent="0.3">
      <c r="A607" s="9">
        <v>45354.100694444503</v>
      </c>
      <c r="B607" s="10">
        <v>45354</v>
      </c>
      <c r="C607" s="11">
        <v>2024</v>
      </c>
      <c r="D607" s="11">
        <v>3</v>
      </c>
      <c r="E607" s="11">
        <v>3</v>
      </c>
      <c r="F607" s="11">
        <v>2</v>
      </c>
      <c r="G607" s="11" t="s">
        <v>66</v>
      </c>
      <c r="H607" s="11" t="s">
        <v>65</v>
      </c>
      <c r="I607" s="11">
        <v>40.864261808172301</v>
      </c>
      <c r="J607" s="11">
        <v>-73.900410352801401</v>
      </c>
      <c r="K607" s="11">
        <v>269</v>
      </c>
      <c r="L607" s="11">
        <v>28.982576955539901</v>
      </c>
      <c r="M607" s="11">
        <v>90.920741098721706</v>
      </c>
      <c r="N607" s="11" t="s">
        <v>54</v>
      </c>
      <c r="O607" s="11" t="s">
        <v>58</v>
      </c>
      <c r="P607" s="11">
        <v>0</v>
      </c>
      <c r="Q607" s="11">
        <v>0.98203662182217799</v>
      </c>
      <c r="R607" s="11">
        <v>87</v>
      </c>
      <c r="S607" s="11">
        <v>17</v>
      </c>
      <c r="T607" s="11">
        <v>253.18565929903099</v>
      </c>
      <c r="U607" s="11">
        <v>16.406964358044799</v>
      </c>
      <c r="V607" s="11" t="s">
        <v>56</v>
      </c>
    </row>
    <row r="608" spans="1:22" x14ac:dyDescent="0.3">
      <c r="A608" s="9">
        <v>45354.104166666701</v>
      </c>
      <c r="B608" s="10">
        <v>45354</v>
      </c>
      <c r="C608" s="11">
        <v>2024</v>
      </c>
      <c r="D608" s="11">
        <v>3</v>
      </c>
      <c r="E608" s="11">
        <v>3</v>
      </c>
      <c r="F608" s="11">
        <v>2</v>
      </c>
      <c r="G608" s="11" t="s">
        <v>66</v>
      </c>
      <c r="H608" s="11" t="s">
        <v>65</v>
      </c>
      <c r="I608" s="11">
        <v>40.648663803811701</v>
      </c>
      <c r="J608" s="11">
        <v>-73.808183008868994</v>
      </c>
      <c r="K608" s="11">
        <v>88</v>
      </c>
      <c r="L608" s="11">
        <v>41.630402542970899</v>
      </c>
      <c r="M608" s="11">
        <v>37.7891371687397</v>
      </c>
      <c r="N608" s="11" t="s">
        <v>59</v>
      </c>
      <c r="O608" s="11" t="s">
        <v>55</v>
      </c>
      <c r="P608" s="11">
        <v>0</v>
      </c>
      <c r="Q608" s="11">
        <v>0.87866010743765599</v>
      </c>
      <c r="R608" s="11">
        <v>83</v>
      </c>
      <c r="S608" s="11">
        <v>0</v>
      </c>
      <c r="T608" s="11">
        <v>140.675227895848</v>
      </c>
      <c r="U608" s="11">
        <v>7.7199063988588001</v>
      </c>
      <c r="V608" s="11" t="s">
        <v>62</v>
      </c>
    </row>
    <row r="609" spans="1:22" x14ac:dyDescent="0.3">
      <c r="A609" s="9">
        <v>45354.107638888898</v>
      </c>
      <c r="B609" s="10">
        <v>45354</v>
      </c>
      <c r="C609" s="11">
        <v>2024</v>
      </c>
      <c r="D609" s="11">
        <v>3</v>
      </c>
      <c r="E609" s="11">
        <v>3</v>
      </c>
      <c r="F609" s="11">
        <v>2</v>
      </c>
      <c r="G609" s="11" t="s">
        <v>66</v>
      </c>
      <c r="H609" s="11" t="s">
        <v>65</v>
      </c>
      <c r="I609" s="11">
        <v>40.735044494465001</v>
      </c>
      <c r="J609" s="11">
        <v>-73.775172960243196</v>
      </c>
      <c r="K609" s="11">
        <v>222</v>
      </c>
      <c r="L609" s="11">
        <v>20.282025221286101</v>
      </c>
      <c r="M609" s="11">
        <v>56.0846109871433</v>
      </c>
      <c r="N609" s="11" t="s">
        <v>54</v>
      </c>
      <c r="O609" s="11" t="s">
        <v>60</v>
      </c>
      <c r="P609" s="11">
        <v>1</v>
      </c>
      <c r="Q609" s="11">
        <v>-0.86522866526902797</v>
      </c>
      <c r="R609" s="11">
        <v>62</v>
      </c>
      <c r="S609" s="11">
        <v>41</v>
      </c>
      <c r="T609" s="11">
        <v>301.034103603532</v>
      </c>
      <c r="U609" s="11">
        <v>17.8729401860477</v>
      </c>
      <c r="V609" s="11" t="s">
        <v>56</v>
      </c>
    </row>
    <row r="610" spans="1:22" x14ac:dyDescent="0.3">
      <c r="A610" s="9">
        <v>45354.111111111102</v>
      </c>
      <c r="B610" s="10">
        <v>45354</v>
      </c>
      <c r="C610" s="11">
        <v>2024</v>
      </c>
      <c r="D610" s="11">
        <v>3</v>
      </c>
      <c r="E610" s="11">
        <v>3</v>
      </c>
      <c r="F610" s="11">
        <v>2</v>
      </c>
      <c r="G610" s="11" t="s">
        <v>66</v>
      </c>
      <c r="H610" s="11" t="s">
        <v>65</v>
      </c>
      <c r="I610" s="11">
        <v>40.837134030167597</v>
      </c>
      <c r="J610" s="11">
        <v>-73.812385589028395</v>
      </c>
      <c r="K610" s="11">
        <v>162</v>
      </c>
      <c r="L610" s="11">
        <v>72.312048055593806</v>
      </c>
      <c r="M610" s="11">
        <v>66.908305540444999</v>
      </c>
      <c r="N610" s="11" t="s">
        <v>57</v>
      </c>
      <c r="O610" s="11" t="s">
        <v>58</v>
      </c>
      <c r="P610" s="11">
        <v>0</v>
      </c>
      <c r="Q610" s="11">
        <v>-0.93615539288985905</v>
      </c>
      <c r="R610" s="11">
        <v>24</v>
      </c>
      <c r="S610" s="11">
        <v>0</v>
      </c>
      <c r="T610" s="11">
        <v>207.68173453545501</v>
      </c>
      <c r="U610" s="11">
        <v>15.8860235257031</v>
      </c>
      <c r="V610" s="11" t="s">
        <v>63</v>
      </c>
    </row>
    <row r="611" spans="1:22" x14ac:dyDescent="0.3">
      <c r="A611" s="9">
        <v>45354.114583333299</v>
      </c>
      <c r="B611" s="10">
        <v>45354</v>
      </c>
      <c r="C611" s="11">
        <v>2024</v>
      </c>
      <c r="D611" s="11">
        <v>3</v>
      </c>
      <c r="E611" s="11">
        <v>3</v>
      </c>
      <c r="F611" s="11">
        <v>2</v>
      </c>
      <c r="G611" s="11" t="s">
        <v>66</v>
      </c>
      <c r="H611" s="11" t="s">
        <v>65</v>
      </c>
      <c r="I611" s="11">
        <v>40.856571680718503</v>
      </c>
      <c r="J611" s="11">
        <v>-73.845891642955493</v>
      </c>
      <c r="K611" s="11">
        <v>185</v>
      </c>
      <c r="L611" s="11">
        <v>6.1345796915843298</v>
      </c>
      <c r="M611" s="11">
        <v>61.7528196124779</v>
      </c>
      <c r="N611" s="11" t="s">
        <v>54</v>
      </c>
      <c r="O611" s="11" t="s">
        <v>55</v>
      </c>
      <c r="P611" s="11">
        <v>0</v>
      </c>
      <c r="Q611" s="11">
        <v>0.219362168100116</v>
      </c>
      <c r="R611" s="11">
        <v>85</v>
      </c>
      <c r="S611" s="11">
        <v>20</v>
      </c>
      <c r="T611" s="11">
        <v>215.47381547127901</v>
      </c>
      <c r="U611" s="11">
        <v>21.567730086953102</v>
      </c>
      <c r="V611" s="11" t="s">
        <v>56</v>
      </c>
    </row>
    <row r="612" spans="1:22" x14ac:dyDescent="0.3">
      <c r="A612" s="9">
        <v>45354.118055555598</v>
      </c>
      <c r="B612" s="10">
        <v>45354</v>
      </c>
      <c r="C612" s="11">
        <v>2024</v>
      </c>
      <c r="D612" s="11">
        <v>3</v>
      </c>
      <c r="E612" s="11">
        <v>3</v>
      </c>
      <c r="F612" s="11">
        <v>2</v>
      </c>
      <c r="G612" s="11" t="s">
        <v>66</v>
      </c>
      <c r="H612" s="11" t="s">
        <v>65</v>
      </c>
      <c r="I612" s="11">
        <v>40.7042944994487</v>
      </c>
      <c r="J612" s="11">
        <v>-73.803130440441606</v>
      </c>
      <c r="K612" s="11">
        <v>293</v>
      </c>
      <c r="L612" s="11">
        <v>11.417908185239201</v>
      </c>
      <c r="M612" s="11">
        <v>78.976457401084403</v>
      </c>
      <c r="N612" s="11" t="s">
        <v>54</v>
      </c>
      <c r="O612" s="11" t="s">
        <v>55</v>
      </c>
      <c r="P612" s="11">
        <v>0</v>
      </c>
      <c r="Q612" s="11">
        <v>7.0328347737734304E-2</v>
      </c>
      <c r="R612" s="11">
        <v>98</v>
      </c>
      <c r="S612" s="11">
        <v>43</v>
      </c>
      <c r="T612" s="11">
        <v>122.213340029203</v>
      </c>
      <c r="U612" s="11">
        <v>6.5532769808996196</v>
      </c>
      <c r="V612" s="11" t="s">
        <v>56</v>
      </c>
    </row>
    <row r="613" spans="1:22" x14ac:dyDescent="0.3">
      <c r="A613" s="9">
        <v>45354.121527777803</v>
      </c>
      <c r="B613" s="10">
        <v>45354</v>
      </c>
      <c r="C613" s="11">
        <v>2024</v>
      </c>
      <c r="D613" s="11">
        <v>3</v>
      </c>
      <c r="E613" s="11">
        <v>3</v>
      </c>
      <c r="F613" s="11">
        <v>2</v>
      </c>
      <c r="G613" s="11" t="s">
        <v>66</v>
      </c>
      <c r="H613" s="11" t="s">
        <v>65</v>
      </c>
      <c r="I613" s="11">
        <v>40.7301486588294</v>
      </c>
      <c r="J613" s="11">
        <v>-73.941643285576603</v>
      </c>
      <c r="K613" s="11">
        <v>219</v>
      </c>
      <c r="L613" s="11">
        <v>6.1870629177845098</v>
      </c>
      <c r="M613" s="11">
        <v>77.524263780320197</v>
      </c>
      <c r="N613" s="11" t="s">
        <v>57</v>
      </c>
      <c r="O613" s="11" t="s">
        <v>58</v>
      </c>
      <c r="P613" s="11">
        <v>0</v>
      </c>
      <c r="Q613" s="11">
        <v>0.80026671504859603</v>
      </c>
      <c r="R613" s="11">
        <v>45</v>
      </c>
      <c r="S613" s="11">
        <v>29</v>
      </c>
      <c r="T613" s="11">
        <v>463.25508849206301</v>
      </c>
      <c r="U613" s="11">
        <v>21.414033592833999</v>
      </c>
      <c r="V613" s="11" t="s">
        <v>56</v>
      </c>
    </row>
    <row r="614" spans="1:22" x14ac:dyDescent="0.3">
      <c r="A614" s="9">
        <v>45354.125</v>
      </c>
      <c r="B614" s="10">
        <v>45354</v>
      </c>
      <c r="C614" s="11">
        <v>2024</v>
      </c>
      <c r="D614" s="11">
        <v>3</v>
      </c>
      <c r="E614" s="11">
        <v>3</v>
      </c>
      <c r="F614" s="11">
        <v>3</v>
      </c>
      <c r="G614" s="11" t="s">
        <v>66</v>
      </c>
      <c r="H614" s="11" t="s">
        <v>65</v>
      </c>
      <c r="I614" s="11">
        <v>40.789523209034698</v>
      </c>
      <c r="J614" s="11">
        <v>-73.897683433717503</v>
      </c>
      <c r="K614" s="11">
        <v>52</v>
      </c>
      <c r="L614" s="11">
        <v>78.406603806521005</v>
      </c>
      <c r="M614" s="11">
        <v>84.823483827105605</v>
      </c>
      <c r="N614" s="11" t="s">
        <v>59</v>
      </c>
      <c r="O614" s="11" t="s">
        <v>60</v>
      </c>
      <c r="P614" s="11">
        <v>0</v>
      </c>
      <c r="Q614" s="11">
        <v>9.2919203958055696E-2</v>
      </c>
      <c r="R614" s="11">
        <v>70</v>
      </c>
      <c r="S614" s="11">
        <v>15</v>
      </c>
      <c r="T614" s="11">
        <v>342.37440289427502</v>
      </c>
      <c r="U614" s="11">
        <v>21.268214543607201</v>
      </c>
      <c r="V614" s="11" t="s">
        <v>56</v>
      </c>
    </row>
    <row r="615" spans="1:22" x14ac:dyDescent="0.3">
      <c r="A615" s="9">
        <v>45354.128472222197</v>
      </c>
      <c r="B615" s="10">
        <v>45354</v>
      </c>
      <c r="C615" s="11">
        <v>2024</v>
      </c>
      <c r="D615" s="11">
        <v>3</v>
      </c>
      <c r="E615" s="11">
        <v>3</v>
      </c>
      <c r="F615" s="11">
        <v>3</v>
      </c>
      <c r="G615" s="11" t="s">
        <v>66</v>
      </c>
      <c r="H615" s="11" t="s">
        <v>65</v>
      </c>
      <c r="I615" s="11">
        <v>40.6868777281109</v>
      </c>
      <c r="J615" s="11">
        <v>-73.768017459008604</v>
      </c>
      <c r="K615" s="11">
        <v>222</v>
      </c>
      <c r="L615" s="11">
        <v>56.846958357792303</v>
      </c>
      <c r="M615" s="11">
        <v>54.060986030920503</v>
      </c>
      <c r="N615" s="11" t="s">
        <v>57</v>
      </c>
      <c r="O615" s="11" t="s">
        <v>60</v>
      </c>
      <c r="P615" s="11">
        <v>0</v>
      </c>
      <c r="Q615" s="11">
        <v>0.584205201715017</v>
      </c>
      <c r="R615" s="11">
        <v>78</v>
      </c>
      <c r="S615" s="11">
        <v>13</v>
      </c>
      <c r="T615" s="11">
        <v>313.54293997722903</v>
      </c>
      <c r="U615" s="11">
        <v>8.7949732846204594</v>
      </c>
      <c r="V615" s="11" t="s">
        <v>56</v>
      </c>
    </row>
    <row r="616" spans="1:22" x14ac:dyDescent="0.3">
      <c r="A616" s="9">
        <v>45354.131944444503</v>
      </c>
      <c r="B616" s="10">
        <v>45354</v>
      </c>
      <c r="C616" s="11">
        <v>2024</v>
      </c>
      <c r="D616" s="11">
        <v>3</v>
      </c>
      <c r="E616" s="11">
        <v>3</v>
      </c>
      <c r="F616" s="11">
        <v>3</v>
      </c>
      <c r="G616" s="11" t="s">
        <v>66</v>
      </c>
      <c r="H616" s="11" t="s">
        <v>65</v>
      </c>
      <c r="I616" s="11">
        <v>40.716195026773804</v>
      </c>
      <c r="J616" s="11">
        <v>-73.8847419751323</v>
      </c>
      <c r="K616" s="11">
        <v>133</v>
      </c>
      <c r="L616" s="11">
        <v>43.084883021713502</v>
      </c>
      <c r="M616" s="11">
        <v>26.0237441639404</v>
      </c>
      <c r="N616" s="11" t="s">
        <v>57</v>
      </c>
      <c r="O616" s="11" t="s">
        <v>61</v>
      </c>
      <c r="P616" s="11">
        <v>0</v>
      </c>
      <c r="Q616" s="11">
        <v>0.26732064276607997</v>
      </c>
      <c r="R616" s="11">
        <v>54</v>
      </c>
      <c r="S616" s="11">
        <v>7</v>
      </c>
      <c r="T616" s="11">
        <v>70.395771334960202</v>
      </c>
      <c r="U616" s="11">
        <v>8.4046400624312696</v>
      </c>
      <c r="V616" s="11" t="s">
        <v>63</v>
      </c>
    </row>
    <row r="617" spans="1:22" x14ac:dyDescent="0.3">
      <c r="A617" s="9">
        <v>45354.135416666701</v>
      </c>
      <c r="B617" s="10">
        <v>45354</v>
      </c>
      <c r="C617" s="11">
        <v>2024</v>
      </c>
      <c r="D617" s="11">
        <v>3</v>
      </c>
      <c r="E617" s="11">
        <v>3</v>
      </c>
      <c r="F617" s="11">
        <v>3</v>
      </c>
      <c r="G617" s="11" t="s">
        <v>66</v>
      </c>
      <c r="H617" s="11" t="s">
        <v>65</v>
      </c>
      <c r="I617" s="11">
        <v>40.838175241187102</v>
      </c>
      <c r="J617" s="11">
        <v>-73.8343791724065</v>
      </c>
      <c r="K617" s="11">
        <v>134</v>
      </c>
      <c r="L617" s="11">
        <v>50.470065154306603</v>
      </c>
      <c r="M617" s="11">
        <v>79.244681159674897</v>
      </c>
      <c r="N617" s="11" t="s">
        <v>57</v>
      </c>
      <c r="O617" s="11" t="s">
        <v>61</v>
      </c>
      <c r="P617" s="11">
        <v>0</v>
      </c>
      <c r="Q617" s="11">
        <v>0.46249790314858802</v>
      </c>
      <c r="R617" s="11">
        <v>91</v>
      </c>
      <c r="S617" s="11">
        <v>4</v>
      </c>
      <c r="T617" s="11">
        <v>254.58373837971101</v>
      </c>
      <c r="U617" s="11">
        <v>21.002013760596199</v>
      </c>
      <c r="V617" s="11" t="s">
        <v>63</v>
      </c>
    </row>
    <row r="618" spans="1:22" x14ac:dyDescent="0.3">
      <c r="A618" s="9">
        <v>45354.138888888898</v>
      </c>
      <c r="B618" s="10">
        <v>45354</v>
      </c>
      <c r="C618" s="11">
        <v>2024</v>
      </c>
      <c r="D618" s="11">
        <v>3</v>
      </c>
      <c r="E618" s="11">
        <v>3</v>
      </c>
      <c r="F618" s="11">
        <v>3</v>
      </c>
      <c r="G618" s="11" t="s">
        <v>66</v>
      </c>
      <c r="H618" s="11" t="s">
        <v>65</v>
      </c>
      <c r="I618" s="11">
        <v>40.732232943000803</v>
      </c>
      <c r="J618" s="11">
        <v>-73.997705720069405</v>
      </c>
      <c r="K618" s="11">
        <v>84</v>
      </c>
      <c r="L618" s="11">
        <v>62.407229793575198</v>
      </c>
      <c r="M618" s="11">
        <v>23.243886087023</v>
      </c>
      <c r="N618" s="11" t="s">
        <v>57</v>
      </c>
      <c r="O618" s="11" t="s">
        <v>60</v>
      </c>
      <c r="P618" s="11">
        <v>0</v>
      </c>
      <c r="Q618" s="11">
        <v>0.45645163593770299</v>
      </c>
      <c r="R618" s="11">
        <v>11</v>
      </c>
      <c r="S618" s="11">
        <v>47</v>
      </c>
      <c r="T618" s="11">
        <v>482.52585498583699</v>
      </c>
      <c r="U618" s="11">
        <v>29.165376373341299</v>
      </c>
      <c r="V618" s="11" t="s">
        <v>62</v>
      </c>
    </row>
    <row r="619" spans="1:22" x14ac:dyDescent="0.3">
      <c r="A619" s="9">
        <v>45354.142361111102</v>
      </c>
      <c r="B619" s="10">
        <v>45354</v>
      </c>
      <c r="C619" s="11">
        <v>2024</v>
      </c>
      <c r="D619" s="11">
        <v>3</v>
      </c>
      <c r="E619" s="11">
        <v>3</v>
      </c>
      <c r="F619" s="11">
        <v>3</v>
      </c>
      <c r="G619" s="11" t="s">
        <v>66</v>
      </c>
      <c r="H619" s="11" t="s">
        <v>65</v>
      </c>
      <c r="I619" s="11">
        <v>40.806463759972402</v>
      </c>
      <c r="J619" s="11">
        <v>-73.966846754780704</v>
      </c>
      <c r="K619" s="11">
        <v>168</v>
      </c>
      <c r="L619" s="11">
        <v>54.6800922070205</v>
      </c>
      <c r="M619" s="11">
        <v>62.918330464589701</v>
      </c>
      <c r="N619" s="11" t="s">
        <v>57</v>
      </c>
      <c r="O619" s="11" t="s">
        <v>58</v>
      </c>
      <c r="P619" s="11">
        <v>0</v>
      </c>
      <c r="Q619" s="11">
        <v>-0.59386107998075399</v>
      </c>
      <c r="R619" s="11">
        <v>38</v>
      </c>
      <c r="S619" s="11">
        <v>11</v>
      </c>
      <c r="T619" s="11">
        <v>241.631818701844</v>
      </c>
      <c r="U619" s="11">
        <v>7.7066649600275401</v>
      </c>
      <c r="V619" s="11" t="s">
        <v>63</v>
      </c>
    </row>
    <row r="620" spans="1:22" x14ac:dyDescent="0.3">
      <c r="A620" s="9">
        <v>45354.145833333299</v>
      </c>
      <c r="B620" s="10">
        <v>45354</v>
      </c>
      <c r="C620" s="11">
        <v>2024</v>
      </c>
      <c r="D620" s="11">
        <v>3</v>
      </c>
      <c r="E620" s="11">
        <v>3</v>
      </c>
      <c r="F620" s="11">
        <v>3</v>
      </c>
      <c r="G620" s="11" t="s">
        <v>66</v>
      </c>
      <c r="H620" s="11" t="s">
        <v>65</v>
      </c>
      <c r="I620" s="11">
        <v>40.637967058916097</v>
      </c>
      <c r="J620" s="11">
        <v>-73.883422558984293</v>
      </c>
      <c r="K620" s="11">
        <v>211</v>
      </c>
      <c r="L620" s="11">
        <v>79.299719673091602</v>
      </c>
      <c r="M620" s="11">
        <v>57.404029882992702</v>
      </c>
      <c r="N620" s="11" t="s">
        <v>54</v>
      </c>
      <c r="O620" s="11" t="s">
        <v>58</v>
      </c>
      <c r="P620" s="11">
        <v>0</v>
      </c>
      <c r="Q620" s="11">
        <v>-2.56398788774094E-2</v>
      </c>
      <c r="R620" s="11">
        <v>19</v>
      </c>
      <c r="S620" s="11">
        <v>0</v>
      </c>
      <c r="T620" s="11">
        <v>58.172313646261202</v>
      </c>
      <c r="U620" s="11">
        <v>23.6891014261256</v>
      </c>
      <c r="V620" s="11" t="s">
        <v>56</v>
      </c>
    </row>
    <row r="621" spans="1:22" x14ac:dyDescent="0.3">
      <c r="A621" s="9">
        <v>45354.149305555598</v>
      </c>
      <c r="B621" s="10">
        <v>45354</v>
      </c>
      <c r="C621" s="11">
        <v>2024</v>
      </c>
      <c r="D621" s="11">
        <v>3</v>
      </c>
      <c r="E621" s="11">
        <v>3</v>
      </c>
      <c r="F621" s="11">
        <v>3</v>
      </c>
      <c r="G621" s="11" t="s">
        <v>66</v>
      </c>
      <c r="H621" s="11" t="s">
        <v>65</v>
      </c>
      <c r="I621" s="11">
        <v>40.770727581732203</v>
      </c>
      <c r="J621" s="11">
        <v>-73.910748887859299</v>
      </c>
      <c r="K621" s="11">
        <v>252</v>
      </c>
      <c r="L621" s="11">
        <v>40.959388817562001</v>
      </c>
      <c r="M621" s="11">
        <v>80.579647797787402</v>
      </c>
      <c r="N621" s="11" t="s">
        <v>54</v>
      </c>
      <c r="O621" s="11" t="s">
        <v>58</v>
      </c>
      <c r="P621" s="11">
        <v>0</v>
      </c>
      <c r="Q621" s="11">
        <v>-0.67656826444398599</v>
      </c>
      <c r="R621" s="11">
        <v>58</v>
      </c>
      <c r="S621" s="11">
        <v>27</v>
      </c>
      <c r="T621" s="11">
        <v>484.270142334338</v>
      </c>
      <c r="U621" s="11">
        <v>13.300624331780799</v>
      </c>
      <c r="V621" s="11" t="s">
        <v>56</v>
      </c>
    </row>
    <row r="622" spans="1:22" x14ac:dyDescent="0.3">
      <c r="A622" s="9">
        <v>45354.152777777803</v>
      </c>
      <c r="B622" s="10">
        <v>45354</v>
      </c>
      <c r="C622" s="11">
        <v>2024</v>
      </c>
      <c r="D622" s="11">
        <v>3</v>
      </c>
      <c r="E622" s="11">
        <v>3</v>
      </c>
      <c r="F622" s="11">
        <v>3</v>
      </c>
      <c r="G622" s="11" t="s">
        <v>66</v>
      </c>
      <c r="H622" s="11" t="s">
        <v>65</v>
      </c>
      <c r="I622" s="11">
        <v>40.856029084321001</v>
      </c>
      <c r="J622" s="11">
        <v>-73.906072665153303</v>
      </c>
      <c r="K622" s="11">
        <v>68</v>
      </c>
      <c r="L622" s="11">
        <v>8.9204175280400904</v>
      </c>
      <c r="M622" s="11">
        <v>74.695042674060502</v>
      </c>
      <c r="N622" s="11" t="s">
        <v>59</v>
      </c>
      <c r="O622" s="11" t="s">
        <v>60</v>
      </c>
      <c r="P622" s="11">
        <v>0</v>
      </c>
      <c r="Q622" s="11">
        <v>-0.74091999390992902</v>
      </c>
      <c r="R622" s="11">
        <v>24</v>
      </c>
      <c r="S622" s="11">
        <v>21</v>
      </c>
      <c r="T622" s="11">
        <v>348.31537526820699</v>
      </c>
      <c r="U622" s="11">
        <v>18.2690790854078</v>
      </c>
      <c r="V622" s="11" t="s">
        <v>56</v>
      </c>
    </row>
    <row r="623" spans="1:22" x14ac:dyDescent="0.3">
      <c r="A623" s="9">
        <v>45354.15625</v>
      </c>
      <c r="B623" s="10">
        <v>45354</v>
      </c>
      <c r="C623" s="11">
        <v>2024</v>
      </c>
      <c r="D623" s="11">
        <v>3</v>
      </c>
      <c r="E623" s="11">
        <v>3</v>
      </c>
      <c r="F623" s="11">
        <v>3</v>
      </c>
      <c r="G623" s="11" t="s">
        <v>66</v>
      </c>
      <c r="H623" s="11" t="s">
        <v>65</v>
      </c>
      <c r="I623" s="11">
        <v>40.8169103146884</v>
      </c>
      <c r="J623" s="11">
        <v>-73.711900120207801</v>
      </c>
      <c r="K623" s="11">
        <v>43</v>
      </c>
      <c r="L623" s="11">
        <v>27.200245452856102</v>
      </c>
      <c r="M623" s="11">
        <v>59.071244165957999</v>
      </c>
      <c r="N623" s="11" t="s">
        <v>54</v>
      </c>
      <c r="O623" s="11" t="s">
        <v>55</v>
      </c>
      <c r="P623" s="11">
        <v>0</v>
      </c>
      <c r="Q623" s="11">
        <v>0.54117921640004796</v>
      </c>
      <c r="R623" s="11">
        <v>36</v>
      </c>
      <c r="S623" s="11">
        <v>30</v>
      </c>
      <c r="T623" s="11">
        <v>446.63769222272299</v>
      </c>
      <c r="U623" s="11">
        <v>13.502917880137799</v>
      </c>
      <c r="V623" s="11" t="s">
        <v>63</v>
      </c>
    </row>
    <row r="624" spans="1:22" x14ac:dyDescent="0.3">
      <c r="A624" s="9">
        <v>45354.159722222197</v>
      </c>
      <c r="B624" s="10">
        <v>45354</v>
      </c>
      <c r="C624" s="11">
        <v>2024</v>
      </c>
      <c r="D624" s="11">
        <v>3</v>
      </c>
      <c r="E624" s="11">
        <v>3</v>
      </c>
      <c r="F624" s="11">
        <v>3</v>
      </c>
      <c r="G624" s="11" t="s">
        <v>66</v>
      </c>
      <c r="H624" s="11" t="s">
        <v>65</v>
      </c>
      <c r="I624" s="11">
        <v>40.758305074042603</v>
      </c>
      <c r="J624" s="11">
        <v>-73.840622176303299</v>
      </c>
      <c r="K624" s="11">
        <v>295</v>
      </c>
      <c r="L624" s="11">
        <v>36.270820037307502</v>
      </c>
      <c r="M624" s="11">
        <v>92.511748627596901</v>
      </c>
      <c r="N624" s="11" t="s">
        <v>59</v>
      </c>
      <c r="O624" s="11" t="s">
        <v>58</v>
      </c>
      <c r="P624" s="11">
        <v>0</v>
      </c>
      <c r="Q624" s="11">
        <v>-0.826974272813502</v>
      </c>
      <c r="R624" s="11">
        <v>66</v>
      </c>
      <c r="S624" s="11">
        <v>16</v>
      </c>
      <c r="T624" s="11">
        <v>75.285374678641503</v>
      </c>
      <c r="U624" s="11">
        <v>18.1409893265458</v>
      </c>
      <c r="V624" s="11" t="s">
        <v>56</v>
      </c>
    </row>
    <row r="625" spans="1:22" x14ac:dyDescent="0.3">
      <c r="A625" s="9">
        <v>45354.163194444503</v>
      </c>
      <c r="B625" s="10">
        <v>45354</v>
      </c>
      <c r="C625" s="11">
        <v>2024</v>
      </c>
      <c r="D625" s="11">
        <v>3</v>
      </c>
      <c r="E625" s="11">
        <v>3</v>
      </c>
      <c r="F625" s="11">
        <v>3</v>
      </c>
      <c r="G625" s="11" t="s">
        <v>66</v>
      </c>
      <c r="H625" s="11" t="s">
        <v>65</v>
      </c>
      <c r="I625" s="11">
        <v>40.687226645148101</v>
      </c>
      <c r="J625" s="11">
        <v>-73.797819355153905</v>
      </c>
      <c r="K625" s="11">
        <v>48</v>
      </c>
      <c r="L625" s="11">
        <v>77.962719025276598</v>
      </c>
      <c r="M625" s="11">
        <v>77.912769453541401</v>
      </c>
      <c r="N625" s="11" t="s">
        <v>59</v>
      </c>
      <c r="O625" s="11" t="s">
        <v>55</v>
      </c>
      <c r="P625" s="11">
        <v>0</v>
      </c>
      <c r="Q625" s="11">
        <v>-0.58379813592123997</v>
      </c>
      <c r="R625" s="11">
        <v>21</v>
      </c>
      <c r="S625" s="11">
        <v>1</v>
      </c>
      <c r="T625" s="11">
        <v>141.43871086025001</v>
      </c>
      <c r="U625" s="11">
        <v>11.7896200406005</v>
      </c>
      <c r="V625" s="11" t="s">
        <v>63</v>
      </c>
    </row>
    <row r="626" spans="1:22" x14ac:dyDescent="0.3">
      <c r="A626" s="9">
        <v>45354.166666666701</v>
      </c>
      <c r="B626" s="10">
        <v>45354</v>
      </c>
      <c r="C626" s="11">
        <v>2024</v>
      </c>
      <c r="D626" s="11">
        <v>3</v>
      </c>
      <c r="E626" s="11">
        <v>3</v>
      </c>
      <c r="F626" s="11">
        <v>4</v>
      </c>
      <c r="G626" s="11" t="s">
        <v>66</v>
      </c>
      <c r="H626" s="11" t="s">
        <v>65</v>
      </c>
      <c r="I626" s="11">
        <v>40.682225288818699</v>
      </c>
      <c r="J626" s="11">
        <v>-73.816716732656602</v>
      </c>
      <c r="K626" s="11">
        <v>210</v>
      </c>
      <c r="L626" s="11">
        <v>35.347164304131503</v>
      </c>
      <c r="M626" s="11">
        <v>98.303744031176805</v>
      </c>
      <c r="N626" s="11" t="s">
        <v>59</v>
      </c>
      <c r="O626" s="11" t="s">
        <v>58</v>
      </c>
      <c r="P626" s="11">
        <v>0</v>
      </c>
      <c r="Q626" s="11">
        <v>-6.4318343739268702E-2</v>
      </c>
      <c r="R626" s="11">
        <v>34</v>
      </c>
      <c r="S626" s="11">
        <v>21</v>
      </c>
      <c r="T626" s="11">
        <v>104.82425227516001</v>
      </c>
      <c r="U626" s="11">
        <v>5.0755423044965697</v>
      </c>
      <c r="V626" s="11" t="s">
        <v>56</v>
      </c>
    </row>
    <row r="627" spans="1:22" x14ac:dyDescent="0.3">
      <c r="A627" s="9">
        <v>45354.170138888898</v>
      </c>
      <c r="B627" s="10">
        <v>45354</v>
      </c>
      <c r="C627" s="11">
        <v>2024</v>
      </c>
      <c r="D627" s="11">
        <v>3</v>
      </c>
      <c r="E627" s="11">
        <v>3</v>
      </c>
      <c r="F627" s="11">
        <v>4</v>
      </c>
      <c r="G627" s="11" t="s">
        <v>66</v>
      </c>
      <c r="H627" s="11" t="s">
        <v>65</v>
      </c>
      <c r="I627" s="11">
        <v>40.702694044538198</v>
      </c>
      <c r="J627" s="11">
        <v>-73.862150251741696</v>
      </c>
      <c r="K627" s="11">
        <v>40</v>
      </c>
      <c r="L627" s="11">
        <v>46.558903040311598</v>
      </c>
      <c r="M627" s="11">
        <v>64.628544324518998</v>
      </c>
      <c r="N627" s="11" t="s">
        <v>54</v>
      </c>
      <c r="O627" s="11" t="s">
        <v>58</v>
      </c>
      <c r="P627" s="11">
        <v>0</v>
      </c>
      <c r="Q627" s="11">
        <v>0.17781084454774301</v>
      </c>
      <c r="R627" s="11">
        <v>51</v>
      </c>
      <c r="S627" s="11">
        <v>46</v>
      </c>
      <c r="T627" s="11">
        <v>402.42369267001402</v>
      </c>
      <c r="U627" s="11">
        <v>13.476043222128601</v>
      </c>
      <c r="V627" s="11" t="s">
        <v>63</v>
      </c>
    </row>
    <row r="628" spans="1:22" x14ac:dyDescent="0.3">
      <c r="A628" s="9">
        <v>45354.173611111102</v>
      </c>
      <c r="B628" s="10">
        <v>45354</v>
      </c>
      <c r="C628" s="11">
        <v>2024</v>
      </c>
      <c r="D628" s="11">
        <v>3</v>
      </c>
      <c r="E628" s="11">
        <v>3</v>
      </c>
      <c r="F628" s="11">
        <v>4</v>
      </c>
      <c r="G628" s="11" t="s">
        <v>66</v>
      </c>
      <c r="H628" s="11" t="s">
        <v>65</v>
      </c>
      <c r="I628" s="11">
        <v>40.777916997480602</v>
      </c>
      <c r="J628" s="11">
        <v>-73.953449665014404</v>
      </c>
      <c r="K628" s="11">
        <v>253</v>
      </c>
      <c r="L628" s="11">
        <v>35.335034733911399</v>
      </c>
      <c r="M628" s="11">
        <v>91.995699498835094</v>
      </c>
      <c r="N628" s="11" t="s">
        <v>59</v>
      </c>
      <c r="O628" s="11" t="s">
        <v>61</v>
      </c>
      <c r="P628" s="11">
        <v>0</v>
      </c>
      <c r="Q628" s="11">
        <v>-9.38158498816557E-2</v>
      </c>
      <c r="R628" s="11">
        <v>41</v>
      </c>
      <c r="S628" s="11">
        <v>13</v>
      </c>
      <c r="T628" s="11">
        <v>390.56683510033798</v>
      </c>
      <c r="U628" s="11">
        <v>19.3070121811108</v>
      </c>
      <c r="V628" s="11" t="s">
        <v>56</v>
      </c>
    </row>
    <row r="629" spans="1:22" x14ac:dyDescent="0.3">
      <c r="A629" s="9">
        <v>45354.177083333299</v>
      </c>
      <c r="B629" s="10">
        <v>45354</v>
      </c>
      <c r="C629" s="11">
        <v>2024</v>
      </c>
      <c r="D629" s="11">
        <v>3</v>
      </c>
      <c r="E629" s="11">
        <v>3</v>
      </c>
      <c r="F629" s="11">
        <v>4</v>
      </c>
      <c r="G629" s="11" t="s">
        <v>66</v>
      </c>
      <c r="H629" s="11" t="s">
        <v>65</v>
      </c>
      <c r="I629" s="11">
        <v>40.6699149725764</v>
      </c>
      <c r="J629" s="11">
        <v>-73.749523339883098</v>
      </c>
      <c r="K629" s="11">
        <v>150</v>
      </c>
      <c r="L629" s="11">
        <v>55.2206451485592</v>
      </c>
      <c r="M629" s="11">
        <v>54.8626706336916</v>
      </c>
      <c r="N629" s="11" t="s">
        <v>54</v>
      </c>
      <c r="O629" s="11" t="s">
        <v>60</v>
      </c>
      <c r="P629" s="11">
        <v>1</v>
      </c>
      <c r="Q629" s="11">
        <v>-0.24038305212732</v>
      </c>
      <c r="R629" s="11">
        <v>72</v>
      </c>
      <c r="S629" s="11">
        <v>26</v>
      </c>
      <c r="T629" s="11">
        <v>427.20838129897999</v>
      </c>
      <c r="U629" s="11">
        <v>12.915946720680999</v>
      </c>
      <c r="V629" s="11" t="s">
        <v>56</v>
      </c>
    </row>
    <row r="630" spans="1:22" x14ac:dyDescent="0.3">
      <c r="A630" s="9">
        <v>45354.180555555598</v>
      </c>
      <c r="B630" s="10">
        <v>45354</v>
      </c>
      <c r="C630" s="11">
        <v>2024</v>
      </c>
      <c r="D630" s="11">
        <v>3</v>
      </c>
      <c r="E630" s="11">
        <v>3</v>
      </c>
      <c r="F630" s="11">
        <v>4</v>
      </c>
      <c r="G630" s="11" t="s">
        <v>66</v>
      </c>
      <c r="H630" s="11" t="s">
        <v>65</v>
      </c>
      <c r="I630" s="11">
        <v>40.801121518899102</v>
      </c>
      <c r="J630" s="11">
        <v>-73.880366819115494</v>
      </c>
      <c r="K630" s="11">
        <v>221</v>
      </c>
      <c r="L630" s="11">
        <v>12.318745295554899</v>
      </c>
      <c r="M630" s="11">
        <v>67.824604960521498</v>
      </c>
      <c r="N630" s="11" t="s">
        <v>57</v>
      </c>
      <c r="O630" s="11" t="s">
        <v>55</v>
      </c>
      <c r="P630" s="11">
        <v>0</v>
      </c>
      <c r="Q630" s="11">
        <v>0.77975977045145195</v>
      </c>
      <c r="R630" s="11">
        <v>56</v>
      </c>
      <c r="S630" s="11">
        <v>38</v>
      </c>
      <c r="T630" s="11">
        <v>95.262809994440602</v>
      </c>
      <c r="U630" s="11">
        <v>9.2011394527965695</v>
      </c>
      <c r="V630" s="11" t="s">
        <v>56</v>
      </c>
    </row>
    <row r="631" spans="1:22" x14ac:dyDescent="0.3">
      <c r="A631" s="9">
        <v>45354.184027777803</v>
      </c>
      <c r="B631" s="10">
        <v>45354</v>
      </c>
      <c r="C631" s="11">
        <v>2024</v>
      </c>
      <c r="D631" s="11">
        <v>3</v>
      </c>
      <c r="E631" s="11">
        <v>3</v>
      </c>
      <c r="F631" s="11">
        <v>4</v>
      </c>
      <c r="G631" s="11" t="s">
        <v>66</v>
      </c>
      <c r="H631" s="11" t="s">
        <v>65</v>
      </c>
      <c r="I631" s="11">
        <v>40.645659081768102</v>
      </c>
      <c r="J631" s="11">
        <v>-73.962881184970001</v>
      </c>
      <c r="K631" s="11">
        <v>47</v>
      </c>
      <c r="L631" s="11">
        <v>43.929674236387399</v>
      </c>
      <c r="M631" s="11">
        <v>52.414195249380398</v>
      </c>
      <c r="N631" s="11" t="s">
        <v>57</v>
      </c>
      <c r="O631" s="11" t="s">
        <v>55</v>
      </c>
      <c r="P631" s="11">
        <v>1</v>
      </c>
      <c r="Q631" s="11">
        <v>0.35138379043111101</v>
      </c>
      <c r="R631" s="11">
        <v>15</v>
      </c>
      <c r="S631" s="11">
        <v>20</v>
      </c>
      <c r="T631" s="11">
        <v>302.67314981747199</v>
      </c>
      <c r="U631" s="11">
        <v>7.8002248252664401</v>
      </c>
      <c r="V631" s="11" t="s">
        <v>56</v>
      </c>
    </row>
    <row r="632" spans="1:22" x14ac:dyDescent="0.3">
      <c r="A632" s="9">
        <v>45354.1875</v>
      </c>
      <c r="B632" s="10">
        <v>45354</v>
      </c>
      <c r="C632" s="11">
        <v>2024</v>
      </c>
      <c r="D632" s="11">
        <v>3</v>
      </c>
      <c r="E632" s="11">
        <v>3</v>
      </c>
      <c r="F632" s="11">
        <v>4</v>
      </c>
      <c r="G632" s="11" t="s">
        <v>66</v>
      </c>
      <c r="H632" s="11" t="s">
        <v>65</v>
      </c>
      <c r="I632" s="11">
        <v>40.795100489108499</v>
      </c>
      <c r="J632" s="11">
        <v>-73.976960354105998</v>
      </c>
      <c r="K632" s="11">
        <v>69</v>
      </c>
      <c r="L632" s="11">
        <v>28.846135707374401</v>
      </c>
      <c r="M632" s="11">
        <v>16.193570314063699</v>
      </c>
      <c r="N632" s="11" t="s">
        <v>54</v>
      </c>
      <c r="O632" s="11" t="s">
        <v>55</v>
      </c>
      <c r="P632" s="11">
        <v>0</v>
      </c>
      <c r="Q632" s="11">
        <v>-0.72299532816754397</v>
      </c>
      <c r="R632" s="11">
        <v>36</v>
      </c>
      <c r="S632" s="11">
        <v>32</v>
      </c>
      <c r="T632" s="11">
        <v>271.28249375647101</v>
      </c>
      <c r="U632" s="11">
        <v>6.35323989323257</v>
      </c>
      <c r="V632" s="11" t="s">
        <v>63</v>
      </c>
    </row>
    <row r="633" spans="1:22" x14ac:dyDescent="0.3">
      <c r="A633" s="9">
        <v>45354.190972222197</v>
      </c>
      <c r="B633" s="10">
        <v>45354</v>
      </c>
      <c r="C633" s="11">
        <v>2024</v>
      </c>
      <c r="D633" s="11">
        <v>3</v>
      </c>
      <c r="E633" s="11">
        <v>3</v>
      </c>
      <c r="F633" s="11">
        <v>4</v>
      </c>
      <c r="G633" s="11" t="s">
        <v>66</v>
      </c>
      <c r="H633" s="11" t="s">
        <v>65</v>
      </c>
      <c r="I633" s="11">
        <v>40.830594061309199</v>
      </c>
      <c r="J633" s="11">
        <v>-73.8126185109586</v>
      </c>
      <c r="K633" s="11">
        <v>236</v>
      </c>
      <c r="L633" s="11">
        <v>16.3834991091726</v>
      </c>
      <c r="M633" s="11">
        <v>99.502869301799706</v>
      </c>
      <c r="N633" s="11" t="s">
        <v>54</v>
      </c>
      <c r="O633" s="11" t="s">
        <v>60</v>
      </c>
      <c r="P633" s="11">
        <v>0</v>
      </c>
      <c r="Q633" s="11">
        <v>-0.67446500604719695</v>
      </c>
      <c r="R633" s="11">
        <v>89</v>
      </c>
      <c r="S633" s="11">
        <v>20</v>
      </c>
      <c r="T633" s="11">
        <v>445.62608412404001</v>
      </c>
      <c r="U633" s="11">
        <v>8.0528510775960598</v>
      </c>
      <c r="V633" s="11" t="s">
        <v>56</v>
      </c>
    </row>
    <row r="634" spans="1:22" x14ac:dyDescent="0.3">
      <c r="A634" s="9">
        <v>45354.194444444503</v>
      </c>
      <c r="B634" s="10">
        <v>45354</v>
      </c>
      <c r="C634" s="11">
        <v>2024</v>
      </c>
      <c r="D634" s="11">
        <v>3</v>
      </c>
      <c r="E634" s="11">
        <v>3</v>
      </c>
      <c r="F634" s="11">
        <v>4</v>
      </c>
      <c r="G634" s="11" t="s">
        <v>66</v>
      </c>
      <c r="H634" s="11" t="s">
        <v>65</v>
      </c>
      <c r="I634" s="11">
        <v>40.8680274673887</v>
      </c>
      <c r="J634" s="11">
        <v>-73.940247677361299</v>
      </c>
      <c r="K634" s="11">
        <v>40</v>
      </c>
      <c r="L634" s="11">
        <v>26.549392915469799</v>
      </c>
      <c r="M634" s="11">
        <v>70.572540459764696</v>
      </c>
      <c r="N634" s="11" t="s">
        <v>59</v>
      </c>
      <c r="O634" s="11" t="s">
        <v>55</v>
      </c>
      <c r="P634" s="11">
        <v>0</v>
      </c>
      <c r="Q634" s="11">
        <v>-0.13581137403491</v>
      </c>
      <c r="R634" s="11">
        <v>16</v>
      </c>
      <c r="S634" s="11">
        <v>35</v>
      </c>
      <c r="T634" s="11">
        <v>459.92975797305701</v>
      </c>
      <c r="U634" s="11">
        <v>9.9710803465949205</v>
      </c>
      <c r="V634" s="11" t="s">
        <v>63</v>
      </c>
    </row>
    <row r="635" spans="1:22" x14ac:dyDescent="0.3">
      <c r="A635" s="9">
        <v>45354.197916666701</v>
      </c>
      <c r="B635" s="10">
        <v>45354</v>
      </c>
      <c r="C635" s="11">
        <v>2024</v>
      </c>
      <c r="D635" s="11">
        <v>3</v>
      </c>
      <c r="E635" s="11">
        <v>3</v>
      </c>
      <c r="F635" s="11">
        <v>4</v>
      </c>
      <c r="G635" s="11" t="s">
        <v>66</v>
      </c>
      <c r="H635" s="11" t="s">
        <v>65</v>
      </c>
      <c r="I635" s="11">
        <v>40.792881130335203</v>
      </c>
      <c r="J635" s="11">
        <v>-73.849553501276404</v>
      </c>
      <c r="K635" s="11">
        <v>290</v>
      </c>
      <c r="L635" s="11">
        <v>69.859236193174794</v>
      </c>
      <c r="M635" s="11">
        <v>63.575500851123401</v>
      </c>
      <c r="N635" s="11" t="s">
        <v>57</v>
      </c>
      <c r="O635" s="11" t="s">
        <v>61</v>
      </c>
      <c r="P635" s="11">
        <v>0</v>
      </c>
      <c r="Q635" s="11">
        <v>0.96263228230352105</v>
      </c>
      <c r="R635" s="11">
        <v>73</v>
      </c>
      <c r="S635" s="11">
        <v>44</v>
      </c>
      <c r="T635" s="11">
        <v>448.03540841727403</v>
      </c>
      <c r="U635" s="11">
        <v>17.129820748247699</v>
      </c>
      <c r="V635" s="11" t="s">
        <v>56</v>
      </c>
    </row>
    <row r="636" spans="1:22" x14ac:dyDescent="0.3">
      <c r="A636" s="9">
        <v>45354.201388888898</v>
      </c>
      <c r="B636" s="10">
        <v>45354</v>
      </c>
      <c r="C636" s="11">
        <v>2024</v>
      </c>
      <c r="D636" s="11">
        <v>3</v>
      </c>
      <c r="E636" s="11">
        <v>3</v>
      </c>
      <c r="F636" s="11">
        <v>4</v>
      </c>
      <c r="G636" s="11" t="s">
        <v>66</v>
      </c>
      <c r="H636" s="11" t="s">
        <v>65</v>
      </c>
      <c r="I636" s="11">
        <v>40.8487452050313</v>
      </c>
      <c r="J636" s="11">
        <v>-73.814851127119596</v>
      </c>
      <c r="K636" s="11">
        <v>197</v>
      </c>
      <c r="L636" s="11">
        <v>11.9774476652202</v>
      </c>
      <c r="M636" s="11">
        <v>87.776837066150705</v>
      </c>
      <c r="N636" s="11" t="s">
        <v>54</v>
      </c>
      <c r="O636" s="11" t="s">
        <v>55</v>
      </c>
      <c r="P636" s="11">
        <v>0</v>
      </c>
      <c r="Q636" s="11">
        <v>-0.40318657443385902</v>
      </c>
      <c r="R636" s="11">
        <v>98</v>
      </c>
      <c r="S636" s="11">
        <v>41</v>
      </c>
      <c r="T636" s="11">
        <v>167.11672878514301</v>
      </c>
      <c r="U636" s="11">
        <v>15.5747497572663</v>
      </c>
      <c r="V636" s="11" t="s">
        <v>56</v>
      </c>
    </row>
    <row r="637" spans="1:22" x14ac:dyDescent="0.3">
      <c r="A637" s="9">
        <v>45354.204861111102</v>
      </c>
      <c r="B637" s="10">
        <v>45354</v>
      </c>
      <c r="C637" s="11">
        <v>2024</v>
      </c>
      <c r="D637" s="11">
        <v>3</v>
      </c>
      <c r="E637" s="11">
        <v>3</v>
      </c>
      <c r="F637" s="11">
        <v>4</v>
      </c>
      <c r="G637" s="11" t="s">
        <v>66</v>
      </c>
      <c r="H637" s="11" t="s">
        <v>65</v>
      </c>
      <c r="I637" s="11">
        <v>40.712444726212503</v>
      </c>
      <c r="J637" s="11">
        <v>-73.890791024120404</v>
      </c>
      <c r="K637" s="11">
        <v>284</v>
      </c>
      <c r="L637" s="11">
        <v>25.404868918744501</v>
      </c>
      <c r="M637" s="11">
        <v>87.366135196400194</v>
      </c>
      <c r="N637" s="11" t="s">
        <v>54</v>
      </c>
      <c r="O637" s="11" t="s">
        <v>58</v>
      </c>
      <c r="P637" s="11">
        <v>0</v>
      </c>
      <c r="Q637" s="11">
        <v>-0.723841640284554</v>
      </c>
      <c r="R637" s="11">
        <v>45</v>
      </c>
      <c r="S637" s="11">
        <v>24</v>
      </c>
      <c r="T637" s="11">
        <v>241.462421783032</v>
      </c>
      <c r="U637" s="11">
        <v>27.157744833637299</v>
      </c>
      <c r="V637" s="11" t="s">
        <v>56</v>
      </c>
    </row>
    <row r="638" spans="1:22" x14ac:dyDescent="0.3">
      <c r="A638" s="9">
        <v>45354.208333333299</v>
      </c>
      <c r="B638" s="10">
        <v>45354</v>
      </c>
      <c r="C638" s="11">
        <v>2024</v>
      </c>
      <c r="D638" s="11">
        <v>3</v>
      </c>
      <c r="E638" s="11">
        <v>3</v>
      </c>
      <c r="F638" s="11">
        <v>5</v>
      </c>
      <c r="G638" s="11" t="s">
        <v>66</v>
      </c>
      <c r="H638" s="11" t="s">
        <v>65</v>
      </c>
      <c r="I638" s="11">
        <v>40.646151945432102</v>
      </c>
      <c r="J638" s="11">
        <v>-73.835257317305306</v>
      </c>
      <c r="K638" s="11">
        <v>276</v>
      </c>
      <c r="L638" s="11">
        <v>32.129092842654401</v>
      </c>
      <c r="M638" s="11">
        <v>76.8993934781208</v>
      </c>
      <c r="N638" s="11" t="s">
        <v>54</v>
      </c>
      <c r="O638" s="11" t="s">
        <v>58</v>
      </c>
      <c r="P638" s="11">
        <v>0</v>
      </c>
      <c r="Q638" s="11">
        <v>0.97106427802481898</v>
      </c>
      <c r="R638" s="11">
        <v>15</v>
      </c>
      <c r="S638" s="11">
        <v>46</v>
      </c>
      <c r="T638" s="11">
        <v>250.905699132872</v>
      </c>
      <c r="U638" s="11">
        <v>5.5679263860752499</v>
      </c>
      <c r="V638" s="11" t="s">
        <v>56</v>
      </c>
    </row>
    <row r="639" spans="1:22" x14ac:dyDescent="0.3">
      <c r="A639" s="9">
        <v>45354.211805555598</v>
      </c>
      <c r="B639" s="10">
        <v>45354</v>
      </c>
      <c r="C639" s="11">
        <v>2024</v>
      </c>
      <c r="D639" s="11">
        <v>3</v>
      </c>
      <c r="E639" s="11">
        <v>3</v>
      </c>
      <c r="F639" s="11">
        <v>5</v>
      </c>
      <c r="G639" s="11" t="s">
        <v>66</v>
      </c>
      <c r="H639" s="11" t="s">
        <v>65</v>
      </c>
      <c r="I639" s="11">
        <v>40.831264430343502</v>
      </c>
      <c r="J639" s="11">
        <v>-73.803320755137804</v>
      </c>
      <c r="K639" s="11">
        <v>125</v>
      </c>
      <c r="L639" s="11">
        <v>20.143810670273101</v>
      </c>
      <c r="M639" s="11">
        <v>29.3332967162278</v>
      </c>
      <c r="N639" s="11" t="s">
        <v>59</v>
      </c>
      <c r="O639" s="11" t="s">
        <v>58</v>
      </c>
      <c r="P639" s="11">
        <v>0</v>
      </c>
      <c r="Q639" s="11">
        <v>0.64314291526610201</v>
      </c>
      <c r="R639" s="11">
        <v>87</v>
      </c>
      <c r="S639" s="11">
        <v>48</v>
      </c>
      <c r="T639" s="11">
        <v>153.59641805591701</v>
      </c>
      <c r="U639" s="11">
        <v>8.1225298046566401</v>
      </c>
      <c r="V639" s="11" t="s">
        <v>63</v>
      </c>
    </row>
    <row r="640" spans="1:22" x14ac:dyDescent="0.3">
      <c r="A640" s="9">
        <v>45354.215277777803</v>
      </c>
      <c r="B640" s="10">
        <v>45354</v>
      </c>
      <c r="C640" s="11">
        <v>2024</v>
      </c>
      <c r="D640" s="11">
        <v>3</v>
      </c>
      <c r="E640" s="11">
        <v>3</v>
      </c>
      <c r="F640" s="11">
        <v>5</v>
      </c>
      <c r="G640" s="11" t="s">
        <v>66</v>
      </c>
      <c r="H640" s="11" t="s">
        <v>65</v>
      </c>
      <c r="I640" s="11">
        <v>40.852553256927202</v>
      </c>
      <c r="J640" s="11">
        <v>-73.744308001764296</v>
      </c>
      <c r="K640" s="11">
        <v>271</v>
      </c>
      <c r="L640" s="11">
        <v>11.1034974169688</v>
      </c>
      <c r="M640" s="11">
        <v>31.016194703368601</v>
      </c>
      <c r="N640" s="11" t="s">
        <v>54</v>
      </c>
      <c r="O640" s="11" t="s">
        <v>60</v>
      </c>
      <c r="P640" s="11">
        <v>0</v>
      </c>
      <c r="Q640" s="11">
        <v>-2.3109965283365501E-2</v>
      </c>
      <c r="R640" s="11">
        <v>14</v>
      </c>
      <c r="S640" s="11">
        <v>33</v>
      </c>
      <c r="T640" s="11">
        <v>345.74148086898902</v>
      </c>
      <c r="U640" s="11">
        <v>11.752645992715401</v>
      </c>
      <c r="V640" s="11" t="s">
        <v>56</v>
      </c>
    </row>
    <row r="641" spans="1:22" x14ac:dyDescent="0.3">
      <c r="A641" s="9">
        <v>45354.21875</v>
      </c>
      <c r="B641" s="10">
        <v>45354</v>
      </c>
      <c r="C641" s="11">
        <v>2024</v>
      </c>
      <c r="D641" s="11">
        <v>3</v>
      </c>
      <c r="E641" s="11">
        <v>3</v>
      </c>
      <c r="F641" s="11">
        <v>5</v>
      </c>
      <c r="G641" s="11" t="s">
        <v>66</v>
      </c>
      <c r="H641" s="11" t="s">
        <v>65</v>
      </c>
      <c r="I641" s="11">
        <v>40.858378946716797</v>
      </c>
      <c r="J641" s="11">
        <v>-73.897665706281103</v>
      </c>
      <c r="K641" s="11">
        <v>10</v>
      </c>
      <c r="L641" s="11">
        <v>42.414179118249699</v>
      </c>
      <c r="M641" s="11">
        <v>24.452980339718401</v>
      </c>
      <c r="N641" s="11" t="s">
        <v>54</v>
      </c>
      <c r="O641" s="11" t="s">
        <v>60</v>
      </c>
      <c r="P641" s="11">
        <v>0</v>
      </c>
      <c r="Q641" s="11">
        <v>0.51372603871223699</v>
      </c>
      <c r="R641" s="11">
        <v>15</v>
      </c>
      <c r="S641" s="11">
        <v>22</v>
      </c>
      <c r="T641" s="11">
        <v>458.16716955982599</v>
      </c>
      <c r="U641" s="11">
        <v>13.596304308999599</v>
      </c>
      <c r="V641" s="11" t="s">
        <v>62</v>
      </c>
    </row>
    <row r="642" spans="1:22" x14ac:dyDescent="0.3">
      <c r="A642" s="9">
        <v>45354.222222222197</v>
      </c>
      <c r="B642" s="10">
        <v>45354</v>
      </c>
      <c r="C642" s="11">
        <v>2024</v>
      </c>
      <c r="D642" s="11">
        <v>3</v>
      </c>
      <c r="E642" s="11">
        <v>3</v>
      </c>
      <c r="F642" s="11">
        <v>5</v>
      </c>
      <c r="G642" s="11" t="s">
        <v>66</v>
      </c>
      <c r="H642" s="11" t="s">
        <v>65</v>
      </c>
      <c r="I642" s="11">
        <v>40.882983060063303</v>
      </c>
      <c r="J642" s="11">
        <v>-73.857875463593103</v>
      </c>
      <c r="K642" s="11">
        <v>207</v>
      </c>
      <c r="L642" s="11">
        <v>8.6891651698322505</v>
      </c>
      <c r="M642" s="11">
        <v>38.7778172381121</v>
      </c>
      <c r="N642" s="11" t="s">
        <v>59</v>
      </c>
      <c r="O642" s="11" t="s">
        <v>61</v>
      </c>
      <c r="P642" s="11">
        <v>0</v>
      </c>
      <c r="Q642" s="11">
        <v>0.41180083890865399</v>
      </c>
      <c r="R642" s="11">
        <v>34</v>
      </c>
      <c r="S642" s="11">
        <v>26</v>
      </c>
      <c r="T642" s="11">
        <v>478.42722930425498</v>
      </c>
      <c r="U642" s="11">
        <v>23.541893972711499</v>
      </c>
      <c r="V642" s="11" t="s">
        <v>56</v>
      </c>
    </row>
    <row r="643" spans="1:22" x14ac:dyDescent="0.3">
      <c r="A643" s="9">
        <v>45354.225694444503</v>
      </c>
      <c r="B643" s="10">
        <v>45354</v>
      </c>
      <c r="C643" s="11">
        <v>2024</v>
      </c>
      <c r="D643" s="11">
        <v>3</v>
      </c>
      <c r="E643" s="11">
        <v>3</v>
      </c>
      <c r="F643" s="11">
        <v>5</v>
      </c>
      <c r="G643" s="11" t="s">
        <v>66</v>
      </c>
      <c r="H643" s="11" t="s">
        <v>65</v>
      </c>
      <c r="I643" s="11">
        <v>40.813721690240598</v>
      </c>
      <c r="J643" s="11">
        <v>-73.976907837050007</v>
      </c>
      <c r="K643" s="11">
        <v>30</v>
      </c>
      <c r="L643" s="11">
        <v>39.598044595896198</v>
      </c>
      <c r="M643" s="11">
        <v>94.551416063442105</v>
      </c>
      <c r="N643" s="11" t="s">
        <v>59</v>
      </c>
      <c r="O643" s="11" t="s">
        <v>58</v>
      </c>
      <c r="P643" s="11">
        <v>0</v>
      </c>
      <c r="Q643" s="11">
        <v>-0.46296067017724502</v>
      </c>
      <c r="R643" s="11">
        <v>64</v>
      </c>
      <c r="S643" s="11">
        <v>39</v>
      </c>
      <c r="T643" s="11">
        <v>407.98238614939902</v>
      </c>
      <c r="U643" s="11">
        <v>11.1591237050575</v>
      </c>
      <c r="V643" s="11" t="s">
        <v>56</v>
      </c>
    </row>
    <row r="644" spans="1:22" x14ac:dyDescent="0.3">
      <c r="A644" s="9">
        <v>45354.229166666701</v>
      </c>
      <c r="B644" s="10">
        <v>45354</v>
      </c>
      <c r="C644" s="11">
        <v>2024</v>
      </c>
      <c r="D644" s="11">
        <v>3</v>
      </c>
      <c r="E644" s="11">
        <v>3</v>
      </c>
      <c r="F644" s="11">
        <v>5</v>
      </c>
      <c r="G644" s="11" t="s">
        <v>66</v>
      </c>
      <c r="H644" s="11" t="s">
        <v>65</v>
      </c>
      <c r="I644" s="11">
        <v>40.670285130183899</v>
      </c>
      <c r="J644" s="11">
        <v>-73.948146982349698</v>
      </c>
      <c r="K644" s="11">
        <v>253</v>
      </c>
      <c r="L644" s="11">
        <v>18.453928413596302</v>
      </c>
      <c r="M644" s="11">
        <v>88.177584316628298</v>
      </c>
      <c r="N644" s="11" t="s">
        <v>57</v>
      </c>
      <c r="O644" s="11" t="s">
        <v>58</v>
      </c>
      <c r="P644" s="11">
        <v>0</v>
      </c>
      <c r="Q644" s="11">
        <v>0.88093488996824898</v>
      </c>
      <c r="R644" s="11">
        <v>27</v>
      </c>
      <c r="S644" s="11">
        <v>47</v>
      </c>
      <c r="T644" s="11">
        <v>342.95685906864799</v>
      </c>
      <c r="U644" s="11">
        <v>20.0250395376607</v>
      </c>
      <c r="V644" s="11" t="s">
        <v>56</v>
      </c>
    </row>
    <row r="645" spans="1:22" x14ac:dyDescent="0.3">
      <c r="A645" s="9">
        <v>45354.232638888898</v>
      </c>
      <c r="B645" s="10">
        <v>45354</v>
      </c>
      <c r="C645" s="11">
        <v>2024</v>
      </c>
      <c r="D645" s="11">
        <v>3</v>
      </c>
      <c r="E645" s="11">
        <v>3</v>
      </c>
      <c r="F645" s="11">
        <v>5</v>
      </c>
      <c r="G645" s="11" t="s">
        <v>66</v>
      </c>
      <c r="H645" s="11" t="s">
        <v>65</v>
      </c>
      <c r="I645" s="11">
        <v>40.734158584004199</v>
      </c>
      <c r="J645" s="11">
        <v>-73.943801487865699</v>
      </c>
      <c r="K645" s="11">
        <v>112</v>
      </c>
      <c r="L645" s="11">
        <v>58.314040177421099</v>
      </c>
      <c r="M645" s="11">
        <v>27.0003728685179</v>
      </c>
      <c r="N645" s="11" t="s">
        <v>59</v>
      </c>
      <c r="O645" s="11" t="s">
        <v>55</v>
      </c>
      <c r="P645" s="11">
        <v>0</v>
      </c>
      <c r="Q645" s="11">
        <v>0.871968877044628</v>
      </c>
      <c r="R645" s="11">
        <v>91</v>
      </c>
      <c r="S645" s="11">
        <v>30</v>
      </c>
      <c r="T645" s="11">
        <v>369.54046702429599</v>
      </c>
      <c r="U645" s="11">
        <v>6.6031303365940204</v>
      </c>
      <c r="V645" s="11" t="s">
        <v>63</v>
      </c>
    </row>
    <row r="646" spans="1:22" x14ac:dyDescent="0.3">
      <c r="A646" s="9">
        <v>45354.236111111102</v>
      </c>
      <c r="B646" s="10">
        <v>45354</v>
      </c>
      <c r="C646" s="11">
        <v>2024</v>
      </c>
      <c r="D646" s="11">
        <v>3</v>
      </c>
      <c r="E646" s="11">
        <v>3</v>
      </c>
      <c r="F646" s="11">
        <v>5</v>
      </c>
      <c r="G646" s="11" t="s">
        <v>66</v>
      </c>
      <c r="H646" s="11" t="s">
        <v>65</v>
      </c>
      <c r="I646" s="11">
        <v>40.625305671294399</v>
      </c>
      <c r="J646" s="11">
        <v>-73.755735113847095</v>
      </c>
      <c r="K646" s="11">
        <v>231</v>
      </c>
      <c r="L646" s="11">
        <v>73.398475286428194</v>
      </c>
      <c r="M646" s="11">
        <v>78.182193621501398</v>
      </c>
      <c r="N646" s="11" t="s">
        <v>54</v>
      </c>
      <c r="O646" s="11" t="s">
        <v>55</v>
      </c>
      <c r="P646" s="11">
        <v>0</v>
      </c>
      <c r="Q646" s="11">
        <v>-0.79332813598208696</v>
      </c>
      <c r="R646" s="11">
        <v>35</v>
      </c>
      <c r="S646" s="11">
        <v>12</v>
      </c>
      <c r="T646" s="11">
        <v>331.22094251090601</v>
      </c>
      <c r="U646" s="11">
        <v>8.0136494230888093</v>
      </c>
      <c r="V646" s="11" t="s">
        <v>56</v>
      </c>
    </row>
    <row r="647" spans="1:22" x14ac:dyDescent="0.3">
      <c r="A647" s="9">
        <v>45354.239583333299</v>
      </c>
      <c r="B647" s="10">
        <v>45354</v>
      </c>
      <c r="C647" s="11">
        <v>2024</v>
      </c>
      <c r="D647" s="11">
        <v>3</v>
      </c>
      <c r="E647" s="11">
        <v>3</v>
      </c>
      <c r="F647" s="11">
        <v>5</v>
      </c>
      <c r="G647" s="11" t="s">
        <v>66</v>
      </c>
      <c r="H647" s="11" t="s">
        <v>65</v>
      </c>
      <c r="I647" s="11">
        <v>40.600562488659001</v>
      </c>
      <c r="J647" s="11">
        <v>-73.932614613218902</v>
      </c>
      <c r="K647" s="11">
        <v>224</v>
      </c>
      <c r="L647" s="11">
        <v>8.0406623269789002</v>
      </c>
      <c r="M647" s="11">
        <v>42.5988521986474</v>
      </c>
      <c r="N647" s="11" t="s">
        <v>59</v>
      </c>
      <c r="O647" s="11" t="s">
        <v>55</v>
      </c>
      <c r="P647" s="11">
        <v>0</v>
      </c>
      <c r="Q647" s="11">
        <v>0.86656821955320795</v>
      </c>
      <c r="R647" s="11">
        <v>40</v>
      </c>
      <c r="S647" s="11">
        <v>35</v>
      </c>
      <c r="T647" s="11">
        <v>321.691004990934</v>
      </c>
      <c r="U647" s="11">
        <v>9.4013741285262409</v>
      </c>
      <c r="V647" s="11" t="s">
        <v>56</v>
      </c>
    </row>
    <row r="648" spans="1:22" x14ac:dyDescent="0.3">
      <c r="A648" s="9">
        <v>45354.243055555598</v>
      </c>
      <c r="B648" s="10">
        <v>45354</v>
      </c>
      <c r="C648" s="11">
        <v>2024</v>
      </c>
      <c r="D648" s="11">
        <v>3</v>
      </c>
      <c r="E648" s="11">
        <v>3</v>
      </c>
      <c r="F648" s="11">
        <v>5</v>
      </c>
      <c r="G648" s="11" t="s">
        <v>66</v>
      </c>
      <c r="H648" s="11" t="s">
        <v>65</v>
      </c>
      <c r="I648" s="11">
        <v>40.886419832827301</v>
      </c>
      <c r="J648" s="11">
        <v>-73.851937644861493</v>
      </c>
      <c r="K648" s="11">
        <v>199</v>
      </c>
      <c r="L648" s="11">
        <v>49.919751381867897</v>
      </c>
      <c r="M648" s="11">
        <v>12.490337627998301</v>
      </c>
      <c r="N648" s="11" t="s">
        <v>59</v>
      </c>
      <c r="O648" s="11" t="s">
        <v>55</v>
      </c>
      <c r="P648" s="11">
        <v>0</v>
      </c>
      <c r="Q648" s="11">
        <v>9.9260559317710204E-2</v>
      </c>
      <c r="R648" s="11">
        <v>37</v>
      </c>
      <c r="S648" s="11">
        <v>0</v>
      </c>
      <c r="T648" s="11">
        <v>324.12181065822301</v>
      </c>
      <c r="U648" s="11">
        <v>9.7484715278085705</v>
      </c>
      <c r="V648" s="11" t="s">
        <v>63</v>
      </c>
    </row>
    <row r="649" spans="1:22" x14ac:dyDescent="0.3">
      <c r="A649" s="9">
        <v>45354.246527777803</v>
      </c>
      <c r="B649" s="10">
        <v>45354</v>
      </c>
      <c r="C649" s="11">
        <v>2024</v>
      </c>
      <c r="D649" s="11">
        <v>3</v>
      </c>
      <c r="E649" s="11">
        <v>3</v>
      </c>
      <c r="F649" s="11">
        <v>5</v>
      </c>
      <c r="G649" s="11" t="s">
        <v>66</v>
      </c>
      <c r="H649" s="11" t="s">
        <v>65</v>
      </c>
      <c r="I649" s="11">
        <v>40.864053231019199</v>
      </c>
      <c r="J649" s="11">
        <v>-73.938491326379093</v>
      </c>
      <c r="K649" s="11">
        <v>168</v>
      </c>
      <c r="L649" s="11">
        <v>55.493801001111699</v>
      </c>
      <c r="M649" s="11">
        <v>39.445936142091398</v>
      </c>
      <c r="N649" s="11" t="s">
        <v>57</v>
      </c>
      <c r="O649" s="11" t="s">
        <v>58</v>
      </c>
      <c r="P649" s="11">
        <v>0</v>
      </c>
      <c r="Q649" s="11">
        <v>0.47205014366236098</v>
      </c>
      <c r="R649" s="11">
        <v>74</v>
      </c>
      <c r="S649" s="11">
        <v>17</v>
      </c>
      <c r="T649" s="11">
        <v>423.40019889195099</v>
      </c>
      <c r="U649" s="11">
        <v>12.126900399243601</v>
      </c>
      <c r="V649" s="11" t="s">
        <v>63</v>
      </c>
    </row>
    <row r="650" spans="1:22" x14ac:dyDescent="0.3">
      <c r="A650" s="9">
        <v>45354.25</v>
      </c>
      <c r="B650" s="10">
        <v>45354</v>
      </c>
      <c r="C650" s="11">
        <v>2024</v>
      </c>
      <c r="D650" s="11">
        <v>3</v>
      </c>
      <c r="E650" s="11">
        <v>3</v>
      </c>
      <c r="F650" s="11">
        <v>6</v>
      </c>
      <c r="G650" s="11" t="s">
        <v>66</v>
      </c>
      <c r="H650" s="11" t="s">
        <v>65</v>
      </c>
      <c r="I650" s="11">
        <v>40.747167171378997</v>
      </c>
      <c r="J650" s="11">
        <v>-73.908362515113097</v>
      </c>
      <c r="K650" s="11">
        <v>256</v>
      </c>
      <c r="L650" s="11">
        <v>49.629441811903398</v>
      </c>
      <c r="M650" s="11">
        <v>77.831523986209604</v>
      </c>
      <c r="N650" s="11" t="s">
        <v>57</v>
      </c>
      <c r="O650" s="11" t="s">
        <v>61</v>
      </c>
      <c r="P650" s="11">
        <v>0</v>
      </c>
      <c r="Q650" s="11">
        <v>-0.619748020583063</v>
      </c>
      <c r="R650" s="11">
        <v>55</v>
      </c>
      <c r="S650" s="11">
        <v>3</v>
      </c>
      <c r="T650" s="11">
        <v>136.02284508772701</v>
      </c>
      <c r="U650" s="11">
        <v>8.8521867345302105</v>
      </c>
      <c r="V650" s="11" t="s">
        <v>56</v>
      </c>
    </row>
    <row r="651" spans="1:22" x14ac:dyDescent="0.3">
      <c r="A651" s="9">
        <v>45354.253472222197</v>
      </c>
      <c r="B651" s="10">
        <v>45354</v>
      </c>
      <c r="C651" s="11">
        <v>2024</v>
      </c>
      <c r="D651" s="11">
        <v>3</v>
      </c>
      <c r="E651" s="11">
        <v>3</v>
      </c>
      <c r="F651" s="11">
        <v>6</v>
      </c>
      <c r="G651" s="11" t="s">
        <v>66</v>
      </c>
      <c r="H651" s="11" t="s">
        <v>65</v>
      </c>
      <c r="I651" s="11">
        <v>40.711696430054303</v>
      </c>
      <c r="J651" s="11">
        <v>-73.749860897646101</v>
      </c>
      <c r="K651" s="11">
        <v>234</v>
      </c>
      <c r="L651" s="11">
        <v>47.814283241656398</v>
      </c>
      <c r="M651" s="11">
        <v>46.284829443892299</v>
      </c>
      <c r="N651" s="11" t="s">
        <v>57</v>
      </c>
      <c r="O651" s="11" t="s">
        <v>55</v>
      </c>
      <c r="P651" s="11">
        <v>0</v>
      </c>
      <c r="Q651" s="11">
        <v>-0.22957722597160601</v>
      </c>
      <c r="R651" s="11">
        <v>28</v>
      </c>
      <c r="S651" s="11">
        <v>47</v>
      </c>
      <c r="T651" s="11">
        <v>468.14855272794102</v>
      </c>
      <c r="U651" s="11">
        <v>15.6707958349321</v>
      </c>
      <c r="V651" s="11" t="s">
        <v>56</v>
      </c>
    </row>
    <row r="652" spans="1:22" x14ac:dyDescent="0.3">
      <c r="A652" s="9">
        <v>45354.256944444503</v>
      </c>
      <c r="B652" s="10">
        <v>45354</v>
      </c>
      <c r="C652" s="11">
        <v>2024</v>
      </c>
      <c r="D652" s="11">
        <v>3</v>
      </c>
      <c r="E652" s="11">
        <v>3</v>
      </c>
      <c r="F652" s="11">
        <v>6</v>
      </c>
      <c r="G652" s="11" t="s">
        <v>66</v>
      </c>
      <c r="H652" s="11" t="s">
        <v>65</v>
      </c>
      <c r="I652" s="11">
        <v>40.714462764510003</v>
      </c>
      <c r="J652" s="11">
        <v>-73.861919292999104</v>
      </c>
      <c r="K652" s="11">
        <v>30</v>
      </c>
      <c r="L652" s="11">
        <v>61.036828061501502</v>
      </c>
      <c r="M652" s="11">
        <v>91.214828853517602</v>
      </c>
      <c r="N652" s="11" t="s">
        <v>54</v>
      </c>
      <c r="O652" s="11" t="s">
        <v>55</v>
      </c>
      <c r="P652" s="11">
        <v>0</v>
      </c>
      <c r="Q652" s="11">
        <v>0.73756783523495095</v>
      </c>
      <c r="R652" s="11">
        <v>57</v>
      </c>
      <c r="S652" s="11">
        <v>44</v>
      </c>
      <c r="T652" s="11">
        <v>236.959316315937</v>
      </c>
      <c r="U652" s="11">
        <v>17.1677475782475</v>
      </c>
      <c r="V652" s="11" t="s">
        <v>56</v>
      </c>
    </row>
    <row r="653" spans="1:22" x14ac:dyDescent="0.3">
      <c r="A653" s="9">
        <v>45354.260416666701</v>
      </c>
      <c r="B653" s="10">
        <v>45354</v>
      </c>
      <c r="C653" s="11">
        <v>2024</v>
      </c>
      <c r="D653" s="11">
        <v>3</v>
      </c>
      <c r="E653" s="11">
        <v>3</v>
      </c>
      <c r="F653" s="11">
        <v>6</v>
      </c>
      <c r="G653" s="11" t="s">
        <v>66</v>
      </c>
      <c r="H653" s="11" t="s">
        <v>65</v>
      </c>
      <c r="I653" s="11">
        <v>40.840771896847201</v>
      </c>
      <c r="J653" s="11">
        <v>-73.722212419654198</v>
      </c>
      <c r="K653" s="11">
        <v>264</v>
      </c>
      <c r="L653" s="11">
        <v>27.217315185373099</v>
      </c>
      <c r="M653" s="11">
        <v>48.999187551867699</v>
      </c>
      <c r="N653" s="11" t="s">
        <v>59</v>
      </c>
      <c r="O653" s="11" t="s">
        <v>58</v>
      </c>
      <c r="P653" s="11">
        <v>0</v>
      </c>
      <c r="Q653" s="11">
        <v>-0.100572535441754</v>
      </c>
      <c r="R653" s="11">
        <v>14</v>
      </c>
      <c r="S653" s="11">
        <v>24</v>
      </c>
      <c r="T653" s="11">
        <v>154.28798241407199</v>
      </c>
      <c r="U653" s="11">
        <v>5.2955403517434201</v>
      </c>
      <c r="V653" s="11" t="s">
        <v>56</v>
      </c>
    </row>
    <row r="654" spans="1:22" x14ac:dyDescent="0.3">
      <c r="A654" s="9">
        <v>45354.263888888898</v>
      </c>
      <c r="B654" s="10">
        <v>45354</v>
      </c>
      <c r="C654" s="11">
        <v>2024</v>
      </c>
      <c r="D654" s="11">
        <v>3</v>
      </c>
      <c r="E654" s="11">
        <v>3</v>
      </c>
      <c r="F654" s="11">
        <v>6</v>
      </c>
      <c r="G654" s="11" t="s">
        <v>66</v>
      </c>
      <c r="H654" s="11" t="s">
        <v>65</v>
      </c>
      <c r="I654" s="11">
        <v>40.805760139506397</v>
      </c>
      <c r="J654" s="11">
        <v>-73.871567803854106</v>
      </c>
      <c r="K654" s="11">
        <v>97</v>
      </c>
      <c r="L654" s="11">
        <v>29.5943206420996</v>
      </c>
      <c r="M654" s="11">
        <v>79.586267861036006</v>
      </c>
      <c r="N654" s="11" t="s">
        <v>54</v>
      </c>
      <c r="O654" s="11" t="s">
        <v>60</v>
      </c>
      <c r="P654" s="11">
        <v>0</v>
      </c>
      <c r="Q654" s="11">
        <v>-0.43886246286739999</v>
      </c>
      <c r="R654" s="11">
        <v>54</v>
      </c>
      <c r="S654" s="11">
        <v>22</v>
      </c>
      <c r="T654" s="11">
        <v>385.16952773729298</v>
      </c>
      <c r="U654" s="11">
        <v>17.741894670800502</v>
      </c>
      <c r="V654" s="11" t="s">
        <v>63</v>
      </c>
    </row>
    <row r="655" spans="1:22" x14ac:dyDescent="0.3">
      <c r="A655" s="9">
        <v>45354.267361111102</v>
      </c>
      <c r="B655" s="10">
        <v>45354</v>
      </c>
      <c r="C655" s="11">
        <v>2024</v>
      </c>
      <c r="D655" s="11">
        <v>3</v>
      </c>
      <c r="E655" s="11">
        <v>3</v>
      </c>
      <c r="F655" s="11">
        <v>6</v>
      </c>
      <c r="G655" s="11" t="s">
        <v>66</v>
      </c>
      <c r="H655" s="11" t="s">
        <v>65</v>
      </c>
      <c r="I655" s="11">
        <v>40.704788310187404</v>
      </c>
      <c r="J655" s="11">
        <v>-73.877723385829199</v>
      </c>
      <c r="K655" s="11">
        <v>290</v>
      </c>
      <c r="L655" s="11">
        <v>7.5355737788211403</v>
      </c>
      <c r="M655" s="11">
        <v>29.390715487322002</v>
      </c>
      <c r="N655" s="11" t="s">
        <v>59</v>
      </c>
      <c r="O655" s="11" t="s">
        <v>55</v>
      </c>
      <c r="P655" s="11">
        <v>0</v>
      </c>
      <c r="Q655" s="11">
        <v>0.129513305356972</v>
      </c>
      <c r="R655" s="11">
        <v>6</v>
      </c>
      <c r="S655" s="11">
        <v>5</v>
      </c>
      <c r="T655" s="11">
        <v>183.714652896177</v>
      </c>
      <c r="U655" s="11">
        <v>21.1770896465476</v>
      </c>
      <c r="V655" s="11" t="s">
        <v>56</v>
      </c>
    </row>
    <row r="656" spans="1:22" x14ac:dyDescent="0.3">
      <c r="A656" s="9">
        <v>45354.270833333299</v>
      </c>
      <c r="B656" s="10">
        <v>45354</v>
      </c>
      <c r="C656" s="11">
        <v>2024</v>
      </c>
      <c r="D656" s="11">
        <v>3</v>
      </c>
      <c r="E656" s="11">
        <v>3</v>
      </c>
      <c r="F656" s="11">
        <v>6</v>
      </c>
      <c r="G656" s="11" t="s">
        <v>66</v>
      </c>
      <c r="H656" s="11" t="s">
        <v>65</v>
      </c>
      <c r="I656" s="11">
        <v>40.855251930983798</v>
      </c>
      <c r="J656" s="11">
        <v>-73.785085971952498</v>
      </c>
      <c r="K656" s="11">
        <v>135</v>
      </c>
      <c r="L656" s="11">
        <v>63.046986644100798</v>
      </c>
      <c r="M656" s="11">
        <v>98.376998139187194</v>
      </c>
      <c r="N656" s="11" t="s">
        <v>59</v>
      </c>
      <c r="O656" s="11" t="s">
        <v>60</v>
      </c>
      <c r="P656" s="11">
        <v>0</v>
      </c>
      <c r="Q656" s="11">
        <v>0.71224869237994104</v>
      </c>
      <c r="R656" s="11">
        <v>2</v>
      </c>
      <c r="S656" s="11">
        <v>47</v>
      </c>
      <c r="T656" s="11">
        <v>256.04632888272698</v>
      </c>
      <c r="U656" s="11">
        <v>13.9936377268476</v>
      </c>
      <c r="V656" s="11" t="s">
        <v>56</v>
      </c>
    </row>
    <row r="657" spans="1:22" x14ac:dyDescent="0.3">
      <c r="A657" s="9">
        <v>45354.274305555598</v>
      </c>
      <c r="B657" s="10">
        <v>45354</v>
      </c>
      <c r="C657" s="11">
        <v>2024</v>
      </c>
      <c r="D657" s="11">
        <v>3</v>
      </c>
      <c r="E657" s="11">
        <v>3</v>
      </c>
      <c r="F657" s="11">
        <v>6</v>
      </c>
      <c r="G657" s="11" t="s">
        <v>66</v>
      </c>
      <c r="H657" s="11" t="s">
        <v>65</v>
      </c>
      <c r="I657" s="11">
        <v>40.808628976283401</v>
      </c>
      <c r="J657" s="11">
        <v>-73.882069096453705</v>
      </c>
      <c r="K657" s="11">
        <v>125</v>
      </c>
      <c r="L657" s="11">
        <v>7.0459459352032701</v>
      </c>
      <c r="M657" s="11">
        <v>93.845500531071906</v>
      </c>
      <c r="N657" s="11" t="s">
        <v>57</v>
      </c>
      <c r="O657" s="11" t="s">
        <v>61</v>
      </c>
      <c r="P657" s="11">
        <v>0</v>
      </c>
      <c r="Q657" s="11">
        <v>0.696553592250026</v>
      </c>
      <c r="R657" s="11">
        <v>9</v>
      </c>
      <c r="S657" s="11">
        <v>11</v>
      </c>
      <c r="T657" s="11">
        <v>497.29521982596401</v>
      </c>
      <c r="U657" s="11">
        <v>18.457166207428902</v>
      </c>
      <c r="V657" s="11" t="s">
        <v>56</v>
      </c>
    </row>
    <row r="658" spans="1:22" x14ac:dyDescent="0.3">
      <c r="A658" s="9">
        <v>45354.277777777803</v>
      </c>
      <c r="B658" s="10">
        <v>45354</v>
      </c>
      <c r="C658" s="11">
        <v>2024</v>
      </c>
      <c r="D658" s="11">
        <v>3</v>
      </c>
      <c r="E658" s="11">
        <v>3</v>
      </c>
      <c r="F658" s="11">
        <v>6</v>
      </c>
      <c r="G658" s="11" t="s">
        <v>66</v>
      </c>
      <c r="H658" s="11" t="s">
        <v>65</v>
      </c>
      <c r="I658" s="11">
        <v>40.885425214814099</v>
      </c>
      <c r="J658" s="11">
        <v>-73.772433479889898</v>
      </c>
      <c r="K658" s="11">
        <v>39</v>
      </c>
      <c r="L658" s="11">
        <v>49.490466232392102</v>
      </c>
      <c r="M658" s="11">
        <v>73.130008550433601</v>
      </c>
      <c r="N658" s="11" t="s">
        <v>54</v>
      </c>
      <c r="O658" s="11" t="s">
        <v>61</v>
      </c>
      <c r="P658" s="11">
        <v>0</v>
      </c>
      <c r="Q658" s="11">
        <v>0.33616608906645301</v>
      </c>
      <c r="R658" s="11">
        <v>5</v>
      </c>
      <c r="S658" s="11">
        <v>0</v>
      </c>
      <c r="T658" s="11">
        <v>471.06433264517102</v>
      </c>
      <c r="U658" s="11">
        <v>22.3510240955288</v>
      </c>
      <c r="V658" s="11" t="s">
        <v>63</v>
      </c>
    </row>
    <row r="659" spans="1:22" x14ac:dyDescent="0.3">
      <c r="A659" s="9">
        <v>45354.28125</v>
      </c>
      <c r="B659" s="10">
        <v>45354</v>
      </c>
      <c r="C659" s="11">
        <v>2024</v>
      </c>
      <c r="D659" s="11">
        <v>3</v>
      </c>
      <c r="E659" s="11">
        <v>3</v>
      </c>
      <c r="F659" s="11">
        <v>6</v>
      </c>
      <c r="G659" s="11" t="s">
        <v>66</v>
      </c>
      <c r="H659" s="11" t="s">
        <v>65</v>
      </c>
      <c r="I659" s="11">
        <v>40.668573190238199</v>
      </c>
      <c r="J659" s="11">
        <v>-73.820436806510898</v>
      </c>
      <c r="K659" s="11">
        <v>43</v>
      </c>
      <c r="L659" s="11">
        <v>14.5389409455045</v>
      </c>
      <c r="M659" s="11">
        <v>21.999572379676401</v>
      </c>
      <c r="N659" s="11" t="s">
        <v>59</v>
      </c>
      <c r="O659" s="11" t="s">
        <v>55</v>
      </c>
      <c r="P659" s="11">
        <v>0</v>
      </c>
      <c r="Q659" s="11">
        <v>-0.38749769057026101</v>
      </c>
      <c r="R659" s="11">
        <v>43</v>
      </c>
      <c r="S659" s="11">
        <v>17</v>
      </c>
      <c r="T659" s="11">
        <v>367.886140152069</v>
      </c>
      <c r="U659" s="11">
        <v>28.566098278261201</v>
      </c>
      <c r="V659" s="11" t="s">
        <v>56</v>
      </c>
    </row>
    <row r="660" spans="1:22" x14ac:dyDescent="0.3">
      <c r="A660" s="9">
        <v>45354.284722222197</v>
      </c>
      <c r="B660" s="10">
        <v>45354</v>
      </c>
      <c r="C660" s="11">
        <v>2024</v>
      </c>
      <c r="D660" s="11">
        <v>3</v>
      </c>
      <c r="E660" s="11">
        <v>3</v>
      </c>
      <c r="F660" s="11">
        <v>6</v>
      </c>
      <c r="G660" s="11" t="s">
        <v>66</v>
      </c>
      <c r="H660" s="11" t="s">
        <v>65</v>
      </c>
      <c r="I660" s="11">
        <v>40.675288577344098</v>
      </c>
      <c r="J660" s="11">
        <v>-73.805648062414903</v>
      </c>
      <c r="K660" s="11">
        <v>63</v>
      </c>
      <c r="L660" s="11">
        <v>77.7119393069258</v>
      </c>
      <c r="M660" s="11">
        <v>33.867325408728199</v>
      </c>
      <c r="N660" s="11" t="s">
        <v>59</v>
      </c>
      <c r="O660" s="11" t="s">
        <v>58</v>
      </c>
      <c r="P660" s="11">
        <v>1</v>
      </c>
      <c r="Q660" s="11">
        <v>-0.60132435797742101</v>
      </c>
      <c r="R660" s="11">
        <v>40</v>
      </c>
      <c r="S660" s="11">
        <v>17</v>
      </c>
      <c r="T660" s="11">
        <v>352.99604184952699</v>
      </c>
      <c r="U660" s="11">
        <v>6.1501480591059199</v>
      </c>
      <c r="V660" s="11" t="s">
        <v>56</v>
      </c>
    </row>
    <row r="661" spans="1:22" x14ac:dyDescent="0.3">
      <c r="A661" s="9">
        <v>45354.288194444503</v>
      </c>
      <c r="B661" s="10">
        <v>45354</v>
      </c>
      <c r="C661" s="11">
        <v>2024</v>
      </c>
      <c r="D661" s="11">
        <v>3</v>
      </c>
      <c r="E661" s="11">
        <v>3</v>
      </c>
      <c r="F661" s="11">
        <v>6</v>
      </c>
      <c r="G661" s="11" t="s">
        <v>66</v>
      </c>
      <c r="H661" s="11" t="s">
        <v>65</v>
      </c>
      <c r="I661" s="11">
        <v>40.749175105401001</v>
      </c>
      <c r="J661" s="11">
        <v>-73.759372754978898</v>
      </c>
      <c r="K661" s="11">
        <v>268</v>
      </c>
      <c r="L661" s="11">
        <v>7.2312978195172501</v>
      </c>
      <c r="M661" s="11">
        <v>62.496666818479497</v>
      </c>
      <c r="N661" s="11" t="s">
        <v>57</v>
      </c>
      <c r="O661" s="11" t="s">
        <v>58</v>
      </c>
      <c r="P661" s="11">
        <v>0</v>
      </c>
      <c r="Q661" s="11">
        <v>-0.68873994068878297</v>
      </c>
      <c r="R661" s="11">
        <v>75</v>
      </c>
      <c r="S661" s="11">
        <v>10</v>
      </c>
      <c r="T661" s="11">
        <v>265.25221015490501</v>
      </c>
      <c r="U661" s="11">
        <v>11.791915163689399</v>
      </c>
      <c r="V661" s="11" t="s">
        <v>56</v>
      </c>
    </row>
    <row r="662" spans="1:22" x14ac:dyDescent="0.3">
      <c r="A662" s="9">
        <v>45354.291666666701</v>
      </c>
      <c r="B662" s="10">
        <v>45354</v>
      </c>
      <c r="C662" s="11">
        <v>2024</v>
      </c>
      <c r="D662" s="11">
        <v>3</v>
      </c>
      <c r="E662" s="11">
        <v>3</v>
      </c>
      <c r="F662" s="11">
        <v>7</v>
      </c>
      <c r="G662" s="11" t="s">
        <v>66</v>
      </c>
      <c r="H662" s="11" t="s">
        <v>65</v>
      </c>
      <c r="I662" s="11">
        <v>40.689436230404503</v>
      </c>
      <c r="J662" s="11">
        <v>-73.738757951373799</v>
      </c>
      <c r="K662" s="11">
        <v>114</v>
      </c>
      <c r="L662" s="11">
        <v>78.720761053994494</v>
      </c>
      <c r="M662" s="11">
        <v>18.0944351392675</v>
      </c>
      <c r="N662" s="11" t="s">
        <v>57</v>
      </c>
      <c r="O662" s="11" t="s">
        <v>60</v>
      </c>
      <c r="P662" s="11">
        <v>0</v>
      </c>
      <c r="Q662" s="11">
        <v>-0.16188088245670401</v>
      </c>
      <c r="R662" s="11">
        <v>64</v>
      </c>
      <c r="S662" s="11">
        <v>48</v>
      </c>
      <c r="T662" s="11">
        <v>265.59161395331199</v>
      </c>
      <c r="U662" s="11">
        <v>22.0142474382172</v>
      </c>
      <c r="V662" s="11" t="s">
        <v>63</v>
      </c>
    </row>
    <row r="663" spans="1:22" x14ac:dyDescent="0.3">
      <c r="A663" s="9">
        <v>45354.295138888898</v>
      </c>
      <c r="B663" s="10">
        <v>45354</v>
      </c>
      <c r="C663" s="11">
        <v>2024</v>
      </c>
      <c r="D663" s="11">
        <v>3</v>
      </c>
      <c r="E663" s="11">
        <v>3</v>
      </c>
      <c r="F663" s="11">
        <v>7</v>
      </c>
      <c r="G663" s="11" t="s">
        <v>66</v>
      </c>
      <c r="H663" s="11" t="s">
        <v>65</v>
      </c>
      <c r="I663" s="11">
        <v>40.6979027578329</v>
      </c>
      <c r="J663" s="11">
        <v>-73.782819966131399</v>
      </c>
      <c r="K663" s="11">
        <v>205</v>
      </c>
      <c r="L663" s="11">
        <v>35.035631947642003</v>
      </c>
      <c r="M663" s="11">
        <v>20.661113331389299</v>
      </c>
      <c r="N663" s="11" t="s">
        <v>54</v>
      </c>
      <c r="O663" s="11" t="s">
        <v>55</v>
      </c>
      <c r="P663" s="11">
        <v>0</v>
      </c>
      <c r="Q663" s="11">
        <v>1.28509024830218E-2</v>
      </c>
      <c r="R663" s="11">
        <v>22</v>
      </c>
      <c r="S663" s="11">
        <v>37</v>
      </c>
      <c r="T663" s="11">
        <v>326.57025560362899</v>
      </c>
      <c r="U663" s="11">
        <v>10.784946831571199</v>
      </c>
      <c r="V663" s="11" t="s">
        <v>56</v>
      </c>
    </row>
    <row r="664" spans="1:22" x14ac:dyDescent="0.3">
      <c r="A664" s="9">
        <v>45354.298611111102</v>
      </c>
      <c r="B664" s="10">
        <v>45354</v>
      </c>
      <c r="C664" s="11">
        <v>2024</v>
      </c>
      <c r="D664" s="11">
        <v>3</v>
      </c>
      <c r="E664" s="11">
        <v>3</v>
      </c>
      <c r="F664" s="11">
        <v>7</v>
      </c>
      <c r="G664" s="11" t="s">
        <v>66</v>
      </c>
      <c r="H664" s="11" t="s">
        <v>65</v>
      </c>
      <c r="I664" s="11">
        <v>40.830576211339697</v>
      </c>
      <c r="J664" s="11">
        <v>-73.809314680230202</v>
      </c>
      <c r="K664" s="11">
        <v>19</v>
      </c>
      <c r="L664" s="11">
        <v>63.484765003691699</v>
      </c>
      <c r="M664" s="11">
        <v>50.795382441233798</v>
      </c>
      <c r="N664" s="11" t="s">
        <v>57</v>
      </c>
      <c r="O664" s="11" t="s">
        <v>55</v>
      </c>
      <c r="P664" s="11">
        <v>0</v>
      </c>
      <c r="Q664" s="11">
        <v>0.57931534659481698</v>
      </c>
      <c r="R664" s="11">
        <v>55</v>
      </c>
      <c r="S664" s="11">
        <v>40</v>
      </c>
      <c r="T664" s="11">
        <v>106.468744225509</v>
      </c>
      <c r="U664" s="11">
        <v>6.5097399936126301</v>
      </c>
      <c r="V664" s="11" t="s">
        <v>63</v>
      </c>
    </row>
    <row r="665" spans="1:22" x14ac:dyDescent="0.3">
      <c r="A665" s="9">
        <v>45354.302083333299</v>
      </c>
      <c r="B665" s="10">
        <v>45354</v>
      </c>
      <c r="C665" s="11">
        <v>2024</v>
      </c>
      <c r="D665" s="11">
        <v>3</v>
      </c>
      <c r="E665" s="11">
        <v>3</v>
      </c>
      <c r="F665" s="11">
        <v>7</v>
      </c>
      <c r="G665" s="11" t="s">
        <v>66</v>
      </c>
      <c r="H665" s="11" t="s">
        <v>65</v>
      </c>
      <c r="I665" s="11">
        <v>40.723619549760699</v>
      </c>
      <c r="J665" s="11">
        <v>-73.923532020078596</v>
      </c>
      <c r="K665" s="11">
        <v>158</v>
      </c>
      <c r="L665" s="11">
        <v>62.718500319801002</v>
      </c>
      <c r="M665" s="11">
        <v>74.995763148252394</v>
      </c>
      <c r="N665" s="11" t="s">
        <v>57</v>
      </c>
      <c r="O665" s="11" t="s">
        <v>55</v>
      </c>
      <c r="P665" s="11">
        <v>0</v>
      </c>
      <c r="Q665" s="11">
        <v>-0.113409735259794</v>
      </c>
      <c r="R665" s="11">
        <v>45</v>
      </c>
      <c r="S665" s="11">
        <v>4</v>
      </c>
      <c r="T665" s="11">
        <v>199.798843537653</v>
      </c>
      <c r="U665" s="11">
        <v>26.1109928657878</v>
      </c>
      <c r="V665" s="11" t="s">
        <v>63</v>
      </c>
    </row>
    <row r="666" spans="1:22" x14ac:dyDescent="0.3">
      <c r="A666" s="9">
        <v>45354.305555555598</v>
      </c>
      <c r="B666" s="10">
        <v>45354</v>
      </c>
      <c r="C666" s="11">
        <v>2024</v>
      </c>
      <c r="D666" s="11">
        <v>3</v>
      </c>
      <c r="E666" s="11">
        <v>3</v>
      </c>
      <c r="F666" s="11">
        <v>7</v>
      </c>
      <c r="G666" s="11" t="s">
        <v>66</v>
      </c>
      <c r="H666" s="11" t="s">
        <v>65</v>
      </c>
      <c r="I666" s="11">
        <v>40.762665110144198</v>
      </c>
      <c r="J666" s="11">
        <v>-73.703298981764206</v>
      </c>
      <c r="K666" s="11">
        <v>200</v>
      </c>
      <c r="L666" s="11">
        <v>56.558946301171403</v>
      </c>
      <c r="M666" s="11">
        <v>67.447368636564207</v>
      </c>
      <c r="N666" s="11" t="s">
        <v>59</v>
      </c>
      <c r="O666" s="11" t="s">
        <v>58</v>
      </c>
      <c r="P666" s="11">
        <v>0</v>
      </c>
      <c r="Q666" s="11">
        <v>0.90491248554327197</v>
      </c>
      <c r="R666" s="11">
        <v>32</v>
      </c>
      <c r="S666" s="11">
        <v>0</v>
      </c>
      <c r="T666" s="11">
        <v>373.976622016227</v>
      </c>
      <c r="U666" s="11">
        <v>24.2172563266205</v>
      </c>
      <c r="V666" s="11" t="s">
        <v>63</v>
      </c>
    </row>
    <row r="667" spans="1:22" x14ac:dyDescent="0.3">
      <c r="A667" s="9">
        <v>45354.309027777803</v>
      </c>
      <c r="B667" s="10">
        <v>45354</v>
      </c>
      <c r="C667" s="11">
        <v>2024</v>
      </c>
      <c r="D667" s="11">
        <v>3</v>
      </c>
      <c r="E667" s="11">
        <v>3</v>
      </c>
      <c r="F667" s="11">
        <v>7</v>
      </c>
      <c r="G667" s="11" t="s">
        <v>66</v>
      </c>
      <c r="H667" s="11" t="s">
        <v>65</v>
      </c>
      <c r="I667" s="11">
        <v>40.825577029283501</v>
      </c>
      <c r="J667" s="11">
        <v>-73.784639400846203</v>
      </c>
      <c r="K667" s="11">
        <v>113</v>
      </c>
      <c r="L667" s="11">
        <v>7.6618311874846299</v>
      </c>
      <c r="M667" s="11">
        <v>29.8756734213257</v>
      </c>
      <c r="N667" s="11" t="s">
        <v>57</v>
      </c>
      <c r="O667" s="11" t="s">
        <v>61</v>
      </c>
      <c r="P667" s="11">
        <v>0</v>
      </c>
      <c r="Q667" s="11">
        <v>-0.244871883198433</v>
      </c>
      <c r="R667" s="11">
        <v>70</v>
      </c>
      <c r="S667" s="11">
        <v>40</v>
      </c>
      <c r="T667" s="11">
        <v>395.642687307561</v>
      </c>
      <c r="U667" s="11">
        <v>29.039171121970199</v>
      </c>
      <c r="V667" s="11" t="s">
        <v>56</v>
      </c>
    </row>
    <row r="668" spans="1:22" x14ac:dyDescent="0.3">
      <c r="A668" s="9">
        <v>45354.3125</v>
      </c>
      <c r="B668" s="10">
        <v>45354</v>
      </c>
      <c r="C668" s="11">
        <v>2024</v>
      </c>
      <c r="D668" s="11">
        <v>3</v>
      </c>
      <c r="E668" s="11">
        <v>3</v>
      </c>
      <c r="F668" s="11">
        <v>7</v>
      </c>
      <c r="G668" s="11" t="s">
        <v>66</v>
      </c>
      <c r="H668" s="11" t="s">
        <v>65</v>
      </c>
      <c r="I668" s="11">
        <v>40.659040928673697</v>
      </c>
      <c r="J668" s="11">
        <v>-73.9150205275471</v>
      </c>
      <c r="K668" s="11">
        <v>177</v>
      </c>
      <c r="L668" s="11">
        <v>66.790921099473195</v>
      </c>
      <c r="M668" s="11">
        <v>97.846115395847505</v>
      </c>
      <c r="N668" s="11" t="s">
        <v>57</v>
      </c>
      <c r="O668" s="11" t="s">
        <v>60</v>
      </c>
      <c r="P668" s="11">
        <v>1</v>
      </c>
      <c r="Q668" s="11">
        <v>-0.16176896607388899</v>
      </c>
      <c r="R668" s="11">
        <v>77</v>
      </c>
      <c r="S668" s="11">
        <v>35</v>
      </c>
      <c r="T668" s="11">
        <v>273.19427111507099</v>
      </c>
      <c r="U668" s="11">
        <v>14.309866099428101</v>
      </c>
      <c r="V668" s="11" t="s">
        <v>56</v>
      </c>
    </row>
    <row r="669" spans="1:22" x14ac:dyDescent="0.3">
      <c r="A669" s="9">
        <v>45354.315972222197</v>
      </c>
      <c r="B669" s="10">
        <v>45354</v>
      </c>
      <c r="C669" s="11">
        <v>2024</v>
      </c>
      <c r="D669" s="11">
        <v>3</v>
      </c>
      <c r="E669" s="11">
        <v>3</v>
      </c>
      <c r="F669" s="11">
        <v>7</v>
      </c>
      <c r="G669" s="11" t="s">
        <v>66</v>
      </c>
      <c r="H669" s="11" t="s">
        <v>65</v>
      </c>
      <c r="I669" s="11">
        <v>40.833930189566999</v>
      </c>
      <c r="J669" s="11">
        <v>-73.924282303490003</v>
      </c>
      <c r="K669" s="11">
        <v>94</v>
      </c>
      <c r="L669" s="11">
        <v>27.188483246026902</v>
      </c>
      <c r="M669" s="11">
        <v>37.748298023060798</v>
      </c>
      <c r="N669" s="11" t="s">
        <v>54</v>
      </c>
      <c r="O669" s="11" t="s">
        <v>61</v>
      </c>
      <c r="P669" s="11">
        <v>0</v>
      </c>
      <c r="Q669" s="11">
        <v>-0.96096190801993298</v>
      </c>
      <c r="R669" s="11">
        <v>80</v>
      </c>
      <c r="S669" s="11">
        <v>24</v>
      </c>
      <c r="T669" s="11">
        <v>478.720927756739</v>
      </c>
      <c r="U669" s="11">
        <v>27.547087566983699</v>
      </c>
      <c r="V669" s="11" t="s">
        <v>63</v>
      </c>
    </row>
    <row r="670" spans="1:22" x14ac:dyDescent="0.3">
      <c r="A670" s="9">
        <v>45354.319444444503</v>
      </c>
      <c r="B670" s="10">
        <v>45354</v>
      </c>
      <c r="C670" s="11">
        <v>2024</v>
      </c>
      <c r="D670" s="11">
        <v>3</v>
      </c>
      <c r="E670" s="11">
        <v>3</v>
      </c>
      <c r="F670" s="11">
        <v>7</v>
      </c>
      <c r="G670" s="11" t="s">
        <v>66</v>
      </c>
      <c r="H670" s="11" t="s">
        <v>65</v>
      </c>
      <c r="I670" s="11">
        <v>40.760991077555602</v>
      </c>
      <c r="J670" s="11">
        <v>-73.997789471803699</v>
      </c>
      <c r="K670" s="11">
        <v>246</v>
      </c>
      <c r="L670" s="11">
        <v>40.145171439228903</v>
      </c>
      <c r="M670" s="11">
        <v>75.469440417202193</v>
      </c>
      <c r="N670" s="11" t="s">
        <v>59</v>
      </c>
      <c r="O670" s="11" t="s">
        <v>61</v>
      </c>
      <c r="P670" s="11">
        <v>0</v>
      </c>
      <c r="Q670" s="11">
        <v>0.50292272258843895</v>
      </c>
      <c r="R670" s="11">
        <v>71</v>
      </c>
      <c r="S670" s="11">
        <v>39</v>
      </c>
      <c r="T670" s="11">
        <v>372.05508747177998</v>
      </c>
      <c r="U670" s="11">
        <v>20.3339342711682</v>
      </c>
      <c r="V670" s="11" t="s">
        <v>56</v>
      </c>
    </row>
    <row r="671" spans="1:22" x14ac:dyDescent="0.3">
      <c r="A671" s="9">
        <v>45354.322916666701</v>
      </c>
      <c r="B671" s="10">
        <v>45354</v>
      </c>
      <c r="C671" s="11">
        <v>2024</v>
      </c>
      <c r="D671" s="11">
        <v>3</v>
      </c>
      <c r="E671" s="11">
        <v>3</v>
      </c>
      <c r="F671" s="11">
        <v>7</v>
      </c>
      <c r="G671" s="11" t="s">
        <v>66</v>
      </c>
      <c r="H671" s="11" t="s">
        <v>65</v>
      </c>
      <c r="I671" s="11">
        <v>40.761579206333401</v>
      </c>
      <c r="J671" s="11">
        <v>-73.834817057027195</v>
      </c>
      <c r="K671" s="11">
        <v>204</v>
      </c>
      <c r="L671" s="11">
        <v>77.544305767967401</v>
      </c>
      <c r="M671" s="11">
        <v>15.838442771114201</v>
      </c>
      <c r="N671" s="11" t="s">
        <v>59</v>
      </c>
      <c r="O671" s="11" t="s">
        <v>58</v>
      </c>
      <c r="P671" s="11">
        <v>0</v>
      </c>
      <c r="Q671" s="11">
        <v>0.42262419035842402</v>
      </c>
      <c r="R671" s="11">
        <v>75</v>
      </c>
      <c r="S671" s="11">
        <v>45</v>
      </c>
      <c r="T671" s="11">
        <v>277.065863938029</v>
      </c>
      <c r="U671" s="11">
        <v>11.1135528947613</v>
      </c>
      <c r="V671" s="11" t="s">
        <v>56</v>
      </c>
    </row>
    <row r="672" spans="1:22" x14ac:dyDescent="0.3">
      <c r="A672" s="9">
        <v>45354.326388888898</v>
      </c>
      <c r="B672" s="10">
        <v>45354</v>
      </c>
      <c r="C672" s="11">
        <v>2024</v>
      </c>
      <c r="D672" s="11">
        <v>3</v>
      </c>
      <c r="E672" s="11">
        <v>3</v>
      </c>
      <c r="F672" s="11">
        <v>7</v>
      </c>
      <c r="G672" s="11" t="s">
        <v>66</v>
      </c>
      <c r="H672" s="11" t="s">
        <v>65</v>
      </c>
      <c r="I672" s="11">
        <v>40.831421346939997</v>
      </c>
      <c r="J672" s="11">
        <v>-73.890876812889999</v>
      </c>
      <c r="K672" s="11">
        <v>61</v>
      </c>
      <c r="L672" s="11">
        <v>13.6002740006239</v>
      </c>
      <c r="M672" s="11">
        <v>25.264523262130002</v>
      </c>
      <c r="N672" s="11" t="s">
        <v>54</v>
      </c>
      <c r="O672" s="11" t="s">
        <v>61</v>
      </c>
      <c r="P672" s="11">
        <v>0</v>
      </c>
      <c r="Q672" s="11">
        <v>-0.29706814067950399</v>
      </c>
      <c r="R672" s="11">
        <v>99</v>
      </c>
      <c r="S672" s="11">
        <v>42</v>
      </c>
      <c r="T672" s="11">
        <v>53.616173017163398</v>
      </c>
      <c r="U672" s="11">
        <v>25.134000968470001</v>
      </c>
      <c r="V672" s="11" t="s">
        <v>56</v>
      </c>
    </row>
    <row r="673" spans="1:22" x14ac:dyDescent="0.3">
      <c r="A673" s="9">
        <v>45354.329861111102</v>
      </c>
      <c r="B673" s="10">
        <v>45354</v>
      </c>
      <c r="C673" s="11">
        <v>2024</v>
      </c>
      <c r="D673" s="11">
        <v>3</v>
      </c>
      <c r="E673" s="11">
        <v>3</v>
      </c>
      <c r="F673" s="11">
        <v>7</v>
      </c>
      <c r="G673" s="11" t="s">
        <v>66</v>
      </c>
      <c r="H673" s="11" t="s">
        <v>65</v>
      </c>
      <c r="I673" s="11">
        <v>40.880838164830898</v>
      </c>
      <c r="J673" s="11">
        <v>-73.944749641325103</v>
      </c>
      <c r="K673" s="11">
        <v>281</v>
      </c>
      <c r="L673" s="11">
        <v>46.235972828380604</v>
      </c>
      <c r="M673" s="11">
        <v>87.120456289427395</v>
      </c>
      <c r="N673" s="11" t="s">
        <v>57</v>
      </c>
      <c r="O673" s="11" t="s">
        <v>58</v>
      </c>
      <c r="P673" s="11">
        <v>0</v>
      </c>
      <c r="Q673" s="11">
        <v>-0.35291732736651499</v>
      </c>
      <c r="R673" s="11">
        <v>49</v>
      </c>
      <c r="S673" s="11">
        <v>29</v>
      </c>
      <c r="T673" s="11">
        <v>397.18051201869503</v>
      </c>
      <c r="U673" s="11">
        <v>7.62625710030514</v>
      </c>
      <c r="V673" s="11" t="s">
        <v>56</v>
      </c>
    </row>
    <row r="674" spans="1:22" x14ac:dyDescent="0.3">
      <c r="A674" s="9">
        <v>45354.333333333299</v>
      </c>
      <c r="B674" s="10">
        <v>45354</v>
      </c>
      <c r="C674" s="11">
        <v>2024</v>
      </c>
      <c r="D674" s="11">
        <v>3</v>
      </c>
      <c r="E674" s="11">
        <v>3</v>
      </c>
      <c r="F674" s="11">
        <v>8</v>
      </c>
      <c r="G674" s="11" t="s">
        <v>66</v>
      </c>
      <c r="H674" s="11" t="s">
        <v>65</v>
      </c>
      <c r="I674" s="11">
        <v>40.838422345897399</v>
      </c>
      <c r="J674" s="11">
        <v>-73.754058268023797</v>
      </c>
      <c r="K674" s="11">
        <v>227</v>
      </c>
      <c r="L674" s="11">
        <v>67.351956785550499</v>
      </c>
      <c r="M674" s="11">
        <v>91.920062178702494</v>
      </c>
      <c r="N674" s="11" t="s">
        <v>59</v>
      </c>
      <c r="O674" s="11" t="s">
        <v>61</v>
      </c>
      <c r="P674" s="11">
        <v>0</v>
      </c>
      <c r="Q674" s="11">
        <v>0.24514867530882201</v>
      </c>
      <c r="R674" s="11">
        <v>90</v>
      </c>
      <c r="S674" s="11">
        <v>20</v>
      </c>
      <c r="T674" s="11">
        <v>360.05800935326101</v>
      </c>
      <c r="U674" s="11">
        <v>29.8609452076441</v>
      </c>
      <c r="V674" s="11" t="s">
        <v>56</v>
      </c>
    </row>
    <row r="675" spans="1:22" x14ac:dyDescent="0.3">
      <c r="A675" s="9">
        <v>45354.336805555598</v>
      </c>
      <c r="B675" s="10">
        <v>45354</v>
      </c>
      <c r="C675" s="11">
        <v>2024</v>
      </c>
      <c r="D675" s="11">
        <v>3</v>
      </c>
      <c r="E675" s="11">
        <v>3</v>
      </c>
      <c r="F675" s="11">
        <v>8</v>
      </c>
      <c r="G675" s="11" t="s">
        <v>66</v>
      </c>
      <c r="H675" s="11" t="s">
        <v>65</v>
      </c>
      <c r="I675" s="11">
        <v>40.8025204208178</v>
      </c>
      <c r="J675" s="11">
        <v>-73.753700848629094</v>
      </c>
      <c r="K675" s="11">
        <v>135</v>
      </c>
      <c r="L675" s="11">
        <v>60.606877544990297</v>
      </c>
      <c r="M675" s="11">
        <v>80.499668256162494</v>
      </c>
      <c r="N675" s="11" t="s">
        <v>57</v>
      </c>
      <c r="O675" s="11" t="s">
        <v>55</v>
      </c>
      <c r="P675" s="11">
        <v>0</v>
      </c>
      <c r="Q675" s="11">
        <v>0.62234473424087899</v>
      </c>
      <c r="R675" s="11">
        <v>7</v>
      </c>
      <c r="S675" s="11">
        <v>33</v>
      </c>
      <c r="T675" s="11">
        <v>187.86961288616601</v>
      </c>
      <c r="U675" s="11">
        <v>17.807462128581701</v>
      </c>
      <c r="V675" s="11" t="s">
        <v>56</v>
      </c>
    </row>
    <row r="676" spans="1:22" x14ac:dyDescent="0.3">
      <c r="A676" s="9">
        <v>45354.340277777803</v>
      </c>
      <c r="B676" s="10">
        <v>45354</v>
      </c>
      <c r="C676" s="11">
        <v>2024</v>
      </c>
      <c r="D676" s="11">
        <v>3</v>
      </c>
      <c r="E676" s="11">
        <v>3</v>
      </c>
      <c r="F676" s="11">
        <v>8</v>
      </c>
      <c r="G676" s="11" t="s">
        <v>66</v>
      </c>
      <c r="H676" s="11" t="s">
        <v>65</v>
      </c>
      <c r="I676" s="11">
        <v>40.650384081995099</v>
      </c>
      <c r="J676" s="11">
        <v>-73.816897160831104</v>
      </c>
      <c r="K676" s="11">
        <v>132</v>
      </c>
      <c r="L676" s="11">
        <v>11.9929051207213</v>
      </c>
      <c r="M676" s="11">
        <v>93.255659056957199</v>
      </c>
      <c r="N676" s="11" t="s">
        <v>59</v>
      </c>
      <c r="O676" s="11" t="s">
        <v>58</v>
      </c>
      <c r="P676" s="11">
        <v>0</v>
      </c>
      <c r="Q676" s="11">
        <v>-0.178136719181193</v>
      </c>
      <c r="R676" s="11">
        <v>1</v>
      </c>
      <c r="S676" s="11">
        <v>45</v>
      </c>
      <c r="T676" s="11">
        <v>362.17519255405398</v>
      </c>
      <c r="U676" s="11">
        <v>16.079131493161398</v>
      </c>
      <c r="V676" s="11" t="s">
        <v>56</v>
      </c>
    </row>
    <row r="677" spans="1:22" x14ac:dyDescent="0.3">
      <c r="A677" s="9">
        <v>45354.34375</v>
      </c>
      <c r="B677" s="10">
        <v>45354</v>
      </c>
      <c r="C677" s="11">
        <v>2024</v>
      </c>
      <c r="D677" s="11">
        <v>3</v>
      </c>
      <c r="E677" s="11">
        <v>3</v>
      </c>
      <c r="F677" s="11">
        <v>8</v>
      </c>
      <c r="G677" s="11" t="s">
        <v>66</v>
      </c>
      <c r="H677" s="11" t="s">
        <v>65</v>
      </c>
      <c r="I677" s="11">
        <v>40.703891654879797</v>
      </c>
      <c r="J677" s="11">
        <v>-73.989583166806995</v>
      </c>
      <c r="K677" s="11">
        <v>216</v>
      </c>
      <c r="L677" s="11">
        <v>49.149326102625203</v>
      </c>
      <c r="M677" s="11">
        <v>97.508470365878694</v>
      </c>
      <c r="N677" s="11" t="s">
        <v>59</v>
      </c>
      <c r="O677" s="11" t="s">
        <v>60</v>
      </c>
      <c r="P677" s="11">
        <v>0</v>
      </c>
      <c r="Q677" s="11">
        <v>0.40068755439404002</v>
      </c>
      <c r="R677" s="11">
        <v>25</v>
      </c>
      <c r="S677" s="11">
        <v>49</v>
      </c>
      <c r="T677" s="11">
        <v>392.22365727643103</v>
      </c>
      <c r="U677" s="11">
        <v>9.8248580203570501</v>
      </c>
      <c r="V677" s="11" t="s">
        <v>56</v>
      </c>
    </row>
    <row r="678" spans="1:22" x14ac:dyDescent="0.3">
      <c r="A678" s="9">
        <v>45354.347222222197</v>
      </c>
      <c r="B678" s="10">
        <v>45354</v>
      </c>
      <c r="C678" s="11">
        <v>2024</v>
      </c>
      <c r="D678" s="11">
        <v>3</v>
      </c>
      <c r="E678" s="11">
        <v>3</v>
      </c>
      <c r="F678" s="11">
        <v>8</v>
      </c>
      <c r="G678" s="11" t="s">
        <v>66</v>
      </c>
      <c r="H678" s="11" t="s">
        <v>65</v>
      </c>
      <c r="I678" s="11">
        <v>40.700385100516499</v>
      </c>
      <c r="J678" s="11">
        <v>-73.8945485558299</v>
      </c>
      <c r="K678" s="11">
        <v>116</v>
      </c>
      <c r="L678" s="11">
        <v>21.7286627732665</v>
      </c>
      <c r="M678" s="11">
        <v>43.1774649888971</v>
      </c>
      <c r="N678" s="11" t="s">
        <v>54</v>
      </c>
      <c r="O678" s="11" t="s">
        <v>60</v>
      </c>
      <c r="P678" s="11">
        <v>0</v>
      </c>
      <c r="Q678" s="11">
        <v>-2.8805570200826899E-2</v>
      </c>
      <c r="R678" s="11">
        <v>50</v>
      </c>
      <c r="S678" s="11">
        <v>1</v>
      </c>
      <c r="T678" s="11">
        <v>59.871892874574399</v>
      </c>
      <c r="U678" s="11">
        <v>16.380300744400301</v>
      </c>
      <c r="V678" s="11" t="s">
        <v>63</v>
      </c>
    </row>
    <row r="679" spans="1:22" x14ac:dyDescent="0.3">
      <c r="A679" s="9">
        <v>45354.350694444503</v>
      </c>
      <c r="B679" s="10">
        <v>45354</v>
      </c>
      <c r="C679" s="11">
        <v>2024</v>
      </c>
      <c r="D679" s="11">
        <v>3</v>
      </c>
      <c r="E679" s="11">
        <v>3</v>
      </c>
      <c r="F679" s="11">
        <v>8</v>
      </c>
      <c r="G679" s="11" t="s">
        <v>66</v>
      </c>
      <c r="H679" s="11" t="s">
        <v>65</v>
      </c>
      <c r="I679" s="11">
        <v>40.671250223904799</v>
      </c>
      <c r="J679" s="11">
        <v>-73.866135833734305</v>
      </c>
      <c r="K679" s="11">
        <v>253</v>
      </c>
      <c r="L679" s="11">
        <v>17.193213647178101</v>
      </c>
      <c r="M679" s="11">
        <v>10.471281622757701</v>
      </c>
      <c r="N679" s="11" t="s">
        <v>54</v>
      </c>
      <c r="O679" s="11" t="s">
        <v>60</v>
      </c>
      <c r="P679" s="11">
        <v>0</v>
      </c>
      <c r="Q679" s="11">
        <v>3.01795098230042E-2</v>
      </c>
      <c r="R679" s="11">
        <v>47</v>
      </c>
      <c r="S679" s="11">
        <v>8</v>
      </c>
      <c r="T679" s="11">
        <v>340.171722435307</v>
      </c>
      <c r="U679" s="11">
        <v>10.4184832519674</v>
      </c>
      <c r="V679" s="11" t="s">
        <v>56</v>
      </c>
    </row>
    <row r="680" spans="1:22" x14ac:dyDescent="0.3">
      <c r="A680" s="9">
        <v>45354.354166666701</v>
      </c>
      <c r="B680" s="10">
        <v>45354</v>
      </c>
      <c r="C680" s="11">
        <v>2024</v>
      </c>
      <c r="D680" s="11">
        <v>3</v>
      </c>
      <c r="E680" s="11">
        <v>3</v>
      </c>
      <c r="F680" s="11">
        <v>8</v>
      </c>
      <c r="G680" s="11" t="s">
        <v>66</v>
      </c>
      <c r="H680" s="11" t="s">
        <v>65</v>
      </c>
      <c r="I680" s="11">
        <v>40.694910075742399</v>
      </c>
      <c r="J680" s="11">
        <v>-73.747824552565802</v>
      </c>
      <c r="K680" s="11">
        <v>218</v>
      </c>
      <c r="L680" s="11">
        <v>47.469816258998499</v>
      </c>
      <c r="M680" s="11">
        <v>75.789292421063607</v>
      </c>
      <c r="N680" s="11" t="s">
        <v>54</v>
      </c>
      <c r="O680" s="11" t="s">
        <v>61</v>
      </c>
      <c r="P680" s="11">
        <v>0</v>
      </c>
      <c r="Q680" s="11">
        <v>-0.33490205166195602</v>
      </c>
      <c r="R680" s="11">
        <v>77</v>
      </c>
      <c r="S680" s="11">
        <v>39</v>
      </c>
      <c r="T680" s="11">
        <v>450.51730647722502</v>
      </c>
      <c r="U680" s="11">
        <v>6.8294255405193098</v>
      </c>
      <c r="V680" s="11" t="s">
        <v>56</v>
      </c>
    </row>
    <row r="681" spans="1:22" x14ac:dyDescent="0.3">
      <c r="A681" s="9">
        <v>45354.357638888898</v>
      </c>
      <c r="B681" s="10">
        <v>45354</v>
      </c>
      <c r="C681" s="11">
        <v>2024</v>
      </c>
      <c r="D681" s="11">
        <v>3</v>
      </c>
      <c r="E681" s="11">
        <v>3</v>
      </c>
      <c r="F681" s="11">
        <v>8</v>
      </c>
      <c r="G681" s="11" t="s">
        <v>66</v>
      </c>
      <c r="H681" s="11" t="s">
        <v>65</v>
      </c>
      <c r="I681" s="11">
        <v>40.601665307680797</v>
      </c>
      <c r="J681" s="11">
        <v>-73.978393858049699</v>
      </c>
      <c r="K681" s="11">
        <v>239</v>
      </c>
      <c r="L681" s="11">
        <v>74.541686113080104</v>
      </c>
      <c r="M681" s="11">
        <v>12.4372915100993</v>
      </c>
      <c r="N681" s="11" t="s">
        <v>54</v>
      </c>
      <c r="O681" s="11" t="s">
        <v>60</v>
      </c>
      <c r="P681" s="11">
        <v>0</v>
      </c>
      <c r="Q681" s="11">
        <v>0.37280311422219897</v>
      </c>
      <c r="R681" s="11">
        <v>98</v>
      </c>
      <c r="S681" s="11">
        <v>20</v>
      </c>
      <c r="T681" s="11">
        <v>173.703219015965</v>
      </c>
      <c r="U681" s="11">
        <v>24.040170137759699</v>
      </c>
      <c r="V681" s="11" t="s">
        <v>56</v>
      </c>
    </row>
    <row r="682" spans="1:22" x14ac:dyDescent="0.3">
      <c r="A682" s="9">
        <v>45354.361111111102</v>
      </c>
      <c r="B682" s="10">
        <v>45354</v>
      </c>
      <c r="C682" s="11">
        <v>2024</v>
      </c>
      <c r="D682" s="11">
        <v>3</v>
      </c>
      <c r="E682" s="11">
        <v>3</v>
      </c>
      <c r="F682" s="11">
        <v>8</v>
      </c>
      <c r="G682" s="11" t="s">
        <v>66</v>
      </c>
      <c r="H682" s="11" t="s">
        <v>65</v>
      </c>
      <c r="I682" s="11">
        <v>40.868785040793703</v>
      </c>
      <c r="J682" s="11">
        <v>-73.779118067608096</v>
      </c>
      <c r="K682" s="11">
        <v>270</v>
      </c>
      <c r="L682" s="11">
        <v>30.3915937875203</v>
      </c>
      <c r="M682" s="11">
        <v>14.788522831936399</v>
      </c>
      <c r="N682" s="11" t="s">
        <v>57</v>
      </c>
      <c r="O682" s="11" t="s">
        <v>60</v>
      </c>
      <c r="P682" s="11">
        <v>0</v>
      </c>
      <c r="Q682" s="11">
        <v>-6.3207403510569596E-2</v>
      </c>
      <c r="R682" s="11">
        <v>97</v>
      </c>
      <c r="S682" s="11">
        <v>13</v>
      </c>
      <c r="T682" s="11">
        <v>360.84947278088703</v>
      </c>
      <c r="U682" s="11">
        <v>29.827473064175202</v>
      </c>
      <c r="V682" s="11" t="s">
        <v>56</v>
      </c>
    </row>
    <row r="683" spans="1:22" x14ac:dyDescent="0.3">
      <c r="A683" s="9">
        <v>45354.364583333299</v>
      </c>
      <c r="B683" s="10">
        <v>45354</v>
      </c>
      <c r="C683" s="11">
        <v>2024</v>
      </c>
      <c r="D683" s="11">
        <v>3</v>
      </c>
      <c r="E683" s="11">
        <v>3</v>
      </c>
      <c r="F683" s="11">
        <v>8</v>
      </c>
      <c r="G683" s="11" t="s">
        <v>66</v>
      </c>
      <c r="H683" s="11" t="s">
        <v>65</v>
      </c>
      <c r="I683" s="11">
        <v>40.890679454580102</v>
      </c>
      <c r="J683" s="11">
        <v>-73.9413184076232</v>
      </c>
      <c r="K683" s="11">
        <v>35</v>
      </c>
      <c r="L683" s="11">
        <v>58.216219102522402</v>
      </c>
      <c r="M683" s="11">
        <v>87.732330645523604</v>
      </c>
      <c r="N683" s="11" t="s">
        <v>57</v>
      </c>
      <c r="O683" s="11" t="s">
        <v>60</v>
      </c>
      <c r="P683" s="11">
        <v>0</v>
      </c>
      <c r="Q683" s="11">
        <v>0.32376192372729301</v>
      </c>
      <c r="R683" s="11">
        <v>78</v>
      </c>
      <c r="S683" s="11">
        <v>31</v>
      </c>
      <c r="T683" s="11">
        <v>464.26487311138197</v>
      </c>
      <c r="U683" s="11">
        <v>15.7170362984143</v>
      </c>
      <c r="V683" s="11" t="s">
        <v>56</v>
      </c>
    </row>
    <row r="684" spans="1:22" x14ac:dyDescent="0.3">
      <c r="A684" s="9">
        <v>45354.368055555598</v>
      </c>
      <c r="B684" s="10">
        <v>45354</v>
      </c>
      <c r="C684" s="11">
        <v>2024</v>
      </c>
      <c r="D684" s="11">
        <v>3</v>
      </c>
      <c r="E684" s="11">
        <v>3</v>
      </c>
      <c r="F684" s="11">
        <v>8</v>
      </c>
      <c r="G684" s="11" t="s">
        <v>66</v>
      </c>
      <c r="H684" s="11" t="s">
        <v>65</v>
      </c>
      <c r="I684" s="11">
        <v>40.810109749746097</v>
      </c>
      <c r="J684" s="11">
        <v>-73.899089504936597</v>
      </c>
      <c r="K684" s="11">
        <v>214</v>
      </c>
      <c r="L684" s="11">
        <v>66.867330693281701</v>
      </c>
      <c r="M684" s="11">
        <v>77.762836753595806</v>
      </c>
      <c r="N684" s="11" t="s">
        <v>54</v>
      </c>
      <c r="O684" s="11" t="s">
        <v>60</v>
      </c>
      <c r="P684" s="11">
        <v>0</v>
      </c>
      <c r="Q684" s="11">
        <v>-0.94963992915885598</v>
      </c>
      <c r="R684" s="11">
        <v>36</v>
      </c>
      <c r="S684" s="11">
        <v>13</v>
      </c>
      <c r="T684" s="11">
        <v>373.20075789905502</v>
      </c>
      <c r="U684" s="11">
        <v>15.1898866127441</v>
      </c>
      <c r="V684" s="11" t="s">
        <v>56</v>
      </c>
    </row>
    <row r="685" spans="1:22" x14ac:dyDescent="0.3">
      <c r="A685" s="9">
        <v>45354.371527777803</v>
      </c>
      <c r="B685" s="10">
        <v>45354</v>
      </c>
      <c r="C685" s="11">
        <v>2024</v>
      </c>
      <c r="D685" s="11">
        <v>3</v>
      </c>
      <c r="E685" s="11">
        <v>3</v>
      </c>
      <c r="F685" s="11">
        <v>8</v>
      </c>
      <c r="G685" s="11" t="s">
        <v>66</v>
      </c>
      <c r="H685" s="11" t="s">
        <v>65</v>
      </c>
      <c r="I685" s="11">
        <v>40.657947862236597</v>
      </c>
      <c r="J685" s="11">
        <v>-73.841722733336994</v>
      </c>
      <c r="K685" s="11">
        <v>194</v>
      </c>
      <c r="L685" s="11">
        <v>44.334648615571098</v>
      </c>
      <c r="M685" s="11">
        <v>21.850826730347499</v>
      </c>
      <c r="N685" s="11" t="s">
        <v>59</v>
      </c>
      <c r="O685" s="11" t="s">
        <v>58</v>
      </c>
      <c r="P685" s="11">
        <v>0</v>
      </c>
      <c r="Q685" s="11">
        <v>-7.9727797141001699E-2</v>
      </c>
      <c r="R685" s="11">
        <v>30</v>
      </c>
      <c r="S685" s="11">
        <v>15</v>
      </c>
      <c r="T685" s="11">
        <v>115.16257055573</v>
      </c>
      <c r="U685" s="11">
        <v>15.290321156932</v>
      </c>
      <c r="V685" s="11" t="s">
        <v>63</v>
      </c>
    </row>
    <row r="686" spans="1:22" x14ac:dyDescent="0.3">
      <c r="A686" s="9">
        <v>45354.375</v>
      </c>
      <c r="B686" s="10">
        <v>45354</v>
      </c>
      <c r="C686" s="11">
        <v>2024</v>
      </c>
      <c r="D686" s="11">
        <v>3</v>
      </c>
      <c r="E686" s="11">
        <v>3</v>
      </c>
      <c r="F686" s="11">
        <v>9</v>
      </c>
      <c r="G686" s="11" t="s">
        <v>66</v>
      </c>
      <c r="H686" s="11" t="s">
        <v>65</v>
      </c>
      <c r="I686" s="11">
        <v>40.7085016654298</v>
      </c>
      <c r="J686" s="11">
        <v>-73.957301162456901</v>
      </c>
      <c r="K686" s="11">
        <v>160</v>
      </c>
      <c r="L686" s="11">
        <v>45.523275744804302</v>
      </c>
      <c r="M686" s="11">
        <v>41.401760460685701</v>
      </c>
      <c r="N686" s="11" t="s">
        <v>54</v>
      </c>
      <c r="O686" s="11" t="s">
        <v>61</v>
      </c>
      <c r="P686" s="11">
        <v>0</v>
      </c>
      <c r="Q686" s="11">
        <v>0.92938452820019701</v>
      </c>
      <c r="R686" s="11">
        <v>9</v>
      </c>
      <c r="S686" s="11">
        <v>43</v>
      </c>
      <c r="T686" s="11">
        <v>142.272550640709</v>
      </c>
      <c r="U686" s="11">
        <v>6.8160556755806603</v>
      </c>
      <c r="V686" s="11" t="s">
        <v>63</v>
      </c>
    </row>
    <row r="687" spans="1:22" x14ac:dyDescent="0.3">
      <c r="A687" s="9">
        <v>45354.378472222197</v>
      </c>
      <c r="B687" s="10">
        <v>45354</v>
      </c>
      <c r="C687" s="11">
        <v>2024</v>
      </c>
      <c r="D687" s="11">
        <v>3</v>
      </c>
      <c r="E687" s="11">
        <v>3</v>
      </c>
      <c r="F687" s="11">
        <v>9</v>
      </c>
      <c r="G687" s="11" t="s">
        <v>66</v>
      </c>
      <c r="H687" s="11" t="s">
        <v>65</v>
      </c>
      <c r="I687" s="11">
        <v>40.881862725367498</v>
      </c>
      <c r="J687" s="11">
        <v>-73.884236752107796</v>
      </c>
      <c r="K687" s="11">
        <v>271</v>
      </c>
      <c r="L687" s="11">
        <v>69.177061940481707</v>
      </c>
      <c r="M687" s="11">
        <v>31.347677785819499</v>
      </c>
      <c r="N687" s="11" t="s">
        <v>54</v>
      </c>
      <c r="O687" s="11" t="s">
        <v>55</v>
      </c>
      <c r="P687" s="11">
        <v>0</v>
      </c>
      <c r="Q687" s="11">
        <v>0.63107020596324004</v>
      </c>
      <c r="R687" s="11">
        <v>17</v>
      </c>
      <c r="S687" s="11">
        <v>39</v>
      </c>
      <c r="T687" s="11">
        <v>361.10709752384798</v>
      </c>
      <c r="U687" s="11">
        <v>24.858290308015501</v>
      </c>
      <c r="V687" s="11" t="s">
        <v>56</v>
      </c>
    </row>
    <row r="688" spans="1:22" x14ac:dyDescent="0.3">
      <c r="A688" s="9">
        <v>45354.381944444503</v>
      </c>
      <c r="B688" s="10">
        <v>45354</v>
      </c>
      <c r="C688" s="11">
        <v>2024</v>
      </c>
      <c r="D688" s="11">
        <v>3</v>
      </c>
      <c r="E688" s="11">
        <v>3</v>
      </c>
      <c r="F688" s="11">
        <v>9</v>
      </c>
      <c r="G688" s="11" t="s">
        <v>66</v>
      </c>
      <c r="H688" s="11" t="s">
        <v>65</v>
      </c>
      <c r="I688" s="11">
        <v>40.782678363916901</v>
      </c>
      <c r="J688" s="11">
        <v>-73.974831943438403</v>
      </c>
      <c r="K688" s="11">
        <v>155</v>
      </c>
      <c r="L688" s="11">
        <v>76.179178264468007</v>
      </c>
      <c r="M688" s="11">
        <v>18.560744736838</v>
      </c>
      <c r="N688" s="11" t="s">
        <v>54</v>
      </c>
      <c r="O688" s="11" t="s">
        <v>58</v>
      </c>
      <c r="P688" s="11">
        <v>0</v>
      </c>
      <c r="Q688" s="11">
        <v>-0.57376047008775799</v>
      </c>
      <c r="R688" s="11">
        <v>39</v>
      </c>
      <c r="S688" s="11">
        <v>38</v>
      </c>
      <c r="T688" s="11">
        <v>462.55869506314798</v>
      </c>
      <c r="U688" s="11">
        <v>29.5791353931712</v>
      </c>
      <c r="V688" s="11" t="s">
        <v>63</v>
      </c>
    </row>
    <row r="689" spans="1:22" x14ac:dyDescent="0.3">
      <c r="A689" s="9">
        <v>45354.385416666701</v>
      </c>
      <c r="B689" s="10">
        <v>45354</v>
      </c>
      <c r="C689" s="11">
        <v>2024</v>
      </c>
      <c r="D689" s="11">
        <v>3</v>
      </c>
      <c r="E689" s="11">
        <v>3</v>
      </c>
      <c r="F689" s="11">
        <v>9</v>
      </c>
      <c r="G689" s="11" t="s">
        <v>66</v>
      </c>
      <c r="H689" s="11" t="s">
        <v>65</v>
      </c>
      <c r="I689" s="11">
        <v>40.781988636635297</v>
      </c>
      <c r="J689" s="11">
        <v>-73.825099081788906</v>
      </c>
      <c r="K689" s="11">
        <v>25</v>
      </c>
      <c r="L689" s="11">
        <v>33.0767021595112</v>
      </c>
      <c r="M689" s="11">
        <v>40.224813668663302</v>
      </c>
      <c r="N689" s="11" t="s">
        <v>57</v>
      </c>
      <c r="O689" s="11" t="s">
        <v>55</v>
      </c>
      <c r="P689" s="11">
        <v>0</v>
      </c>
      <c r="Q689" s="11">
        <v>-9.1386779264107404E-2</v>
      </c>
      <c r="R689" s="11">
        <v>35</v>
      </c>
      <c r="S689" s="11">
        <v>45</v>
      </c>
      <c r="T689" s="11">
        <v>409.97092175972898</v>
      </c>
      <c r="U689" s="11">
        <v>18.013512221155199</v>
      </c>
      <c r="V689" s="11" t="s">
        <v>63</v>
      </c>
    </row>
    <row r="690" spans="1:22" x14ac:dyDescent="0.3">
      <c r="A690" s="9">
        <v>45354.388888888898</v>
      </c>
      <c r="B690" s="10">
        <v>45354</v>
      </c>
      <c r="C690" s="11">
        <v>2024</v>
      </c>
      <c r="D690" s="11">
        <v>3</v>
      </c>
      <c r="E690" s="11">
        <v>3</v>
      </c>
      <c r="F690" s="11">
        <v>9</v>
      </c>
      <c r="G690" s="11" t="s">
        <v>66</v>
      </c>
      <c r="H690" s="11" t="s">
        <v>65</v>
      </c>
      <c r="I690" s="11">
        <v>40.784498037188797</v>
      </c>
      <c r="J690" s="11">
        <v>-73.813740651476706</v>
      </c>
      <c r="K690" s="11">
        <v>185</v>
      </c>
      <c r="L690" s="11">
        <v>17.9799172069064</v>
      </c>
      <c r="M690" s="11">
        <v>33.905546547022603</v>
      </c>
      <c r="N690" s="11" t="s">
        <v>54</v>
      </c>
      <c r="O690" s="11" t="s">
        <v>61</v>
      </c>
      <c r="P690" s="11">
        <v>0</v>
      </c>
      <c r="Q690" s="11">
        <v>4.5463156208749501E-2</v>
      </c>
      <c r="R690" s="11">
        <v>97</v>
      </c>
      <c r="S690" s="11">
        <v>41</v>
      </c>
      <c r="T690" s="11">
        <v>426.195748029203</v>
      </c>
      <c r="U690" s="11">
        <v>6.7859398449117396</v>
      </c>
      <c r="V690" s="11" t="s">
        <v>56</v>
      </c>
    </row>
    <row r="691" spans="1:22" x14ac:dyDescent="0.3">
      <c r="A691" s="9">
        <v>45354.392361111102</v>
      </c>
      <c r="B691" s="10">
        <v>45354</v>
      </c>
      <c r="C691" s="11">
        <v>2024</v>
      </c>
      <c r="D691" s="11">
        <v>3</v>
      </c>
      <c r="E691" s="11">
        <v>3</v>
      </c>
      <c r="F691" s="11">
        <v>9</v>
      </c>
      <c r="G691" s="11" t="s">
        <v>66</v>
      </c>
      <c r="H691" s="11" t="s">
        <v>65</v>
      </c>
      <c r="I691" s="11">
        <v>40.730573169175202</v>
      </c>
      <c r="J691" s="11">
        <v>-73.716943192171698</v>
      </c>
      <c r="K691" s="11">
        <v>215</v>
      </c>
      <c r="L691" s="11">
        <v>23.492886259736</v>
      </c>
      <c r="M691" s="11">
        <v>84.767386365458293</v>
      </c>
      <c r="N691" s="11" t="s">
        <v>54</v>
      </c>
      <c r="O691" s="11" t="s">
        <v>58</v>
      </c>
      <c r="P691" s="11">
        <v>0</v>
      </c>
      <c r="Q691" s="11">
        <v>0.61300033184206804</v>
      </c>
      <c r="R691" s="11">
        <v>38</v>
      </c>
      <c r="S691" s="11">
        <v>28</v>
      </c>
      <c r="T691" s="11">
        <v>401.681131325303</v>
      </c>
      <c r="U691" s="11">
        <v>14.3770614939036</v>
      </c>
      <c r="V691" s="11" t="s">
        <v>56</v>
      </c>
    </row>
    <row r="692" spans="1:22" x14ac:dyDescent="0.3">
      <c r="A692" s="9">
        <v>45354.395833333299</v>
      </c>
      <c r="B692" s="10">
        <v>45354</v>
      </c>
      <c r="C692" s="11">
        <v>2024</v>
      </c>
      <c r="D692" s="11">
        <v>3</v>
      </c>
      <c r="E692" s="11">
        <v>3</v>
      </c>
      <c r="F692" s="11">
        <v>9</v>
      </c>
      <c r="G692" s="11" t="s">
        <v>66</v>
      </c>
      <c r="H692" s="11" t="s">
        <v>65</v>
      </c>
      <c r="I692" s="11">
        <v>40.726979111135897</v>
      </c>
      <c r="J692" s="11">
        <v>-73.702711265442403</v>
      </c>
      <c r="K692" s="11">
        <v>70</v>
      </c>
      <c r="L692" s="11">
        <v>78.836838925306594</v>
      </c>
      <c r="M692" s="11">
        <v>67.5504909796514</v>
      </c>
      <c r="N692" s="11" t="s">
        <v>54</v>
      </c>
      <c r="O692" s="11" t="s">
        <v>61</v>
      </c>
      <c r="P692" s="11">
        <v>0</v>
      </c>
      <c r="Q692" s="11">
        <v>0.82702031392582998</v>
      </c>
      <c r="R692" s="11">
        <v>45</v>
      </c>
      <c r="S692" s="11">
        <v>8</v>
      </c>
      <c r="T692" s="11">
        <v>168.02826383200301</v>
      </c>
      <c r="U692" s="11">
        <v>26.4018388039235</v>
      </c>
      <c r="V692" s="11" t="s">
        <v>63</v>
      </c>
    </row>
    <row r="693" spans="1:22" x14ac:dyDescent="0.3">
      <c r="A693" s="9">
        <v>45354.399305555598</v>
      </c>
      <c r="B693" s="10">
        <v>45354</v>
      </c>
      <c r="C693" s="11">
        <v>2024</v>
      </c>
      <c r="D693" s="11">
        <v>3</v>
      </c>
      <c r="E693" s="11">
        <v>3</v>
      </c>
      <c r="F693" s="11">
        <v>9</v>
      </c>
      <c r="G693" s="11" t="s">
        <v>66</v>
      </c>
      <c r="H693" s="11" t="s">
        <v>65</v>
      </c>
      <c r="I693" s="11">
        <v>40.6884893758766</v>
      </c>
      <c r="J693" s="11">
        <v>-73.8259532715349</v>
      </c>
      <c r="K693" s="11">
        <v>124</v>
      </c>
      <c r="L693" s="11">
        <v>51.769477237493199</v>
      </c>
      <c r="M693" s="11">
        <v>77.707688363057002</v>
      </c>
      <c r="N693" s="11" t="s">
        <v>59</v>
      </c>
      <c r="O693" s="11" t="s">
        <v>61</v>
      </c>
      <c r="P693" s="11">
        <v>0</v>
      </c>
      <c r="Q693" s="11">
        <v>-0.405589637279057</v>
      </c>
      <c r="R693" s="11">
        <v>78</v>
      </c>
      <c r="S693" s="11">
        <v>20</v>
      </c>
      <c r="T693" s="11">
        <v>129.58261568390401</v>
      </c>
      <c r="U693" s="11">
        <v>26.828751893291599</v>
      </c>
      <c r="V693" s="11" t="s">
        <v>63</v>
      </c>
    </row>
    <row r="694" spans="1:22" x14ac:dyDescent="0.3">
      <c r="A694" s="9">
        <v>45354.402777777803</v>
      </c>
      <c r="B694" s="10">
        <v>45354</v>
      </c>
      <c r="C694" s="11">
        <v>2024</v>
      </c>
      <c r="D694" s="11">
        <v>3</v>
      </c>
      <c r="E694" s="11">
        <v>3</v>
      </c>
      <c r="F694" s="11">
        <v>9</v>
      </c>
      <c r="G694" s="11" t="s">
        <v>66</v>
      </c>
      <c r="H694" s="11" t="s">
        <v>65</v>
      </c>
      <c r="I694" s="11">
        <v>40.895899848531499</v>
      </c>
      <c r="J694" s="11">
        <v>-73.782100909198604</v>
      </c>
      <c r="K694" s="11">
        <v>247</v>
      </c>
      <c r="L694" s="11">
        <v>68.199838838151393</v>
      </c>
      <c r="M694" s="11">
        <v>86.678589653539902</v>
      </c>
      <c r="N694" s="11" t="s">
        <v>57</v>
      </c>
      <c r="O694" s="11" t="s">
        <v>61</v>
      </c>
      <c r="P694" s="11">
        <v>0</v>
      </c>
      <c r="Q694" s="11">
        <v>-0.43172929002719401</v>
      </c>
      <c r="R694" s="11">
        <v>17</v>
      </c>
      <c r="S694" s="11">
        <v>0</v>
      </c>
      <c r="T694" s="11">
        <v>294.12196286829499</v>
      </c>
      <c r="U694" s="11">
        <v>11.218106905491</v>
      </c>
      <c r="V694" s="11" t="s">
        <v>56</v>
      </c>
    </row>
    <row r="695" spans="1:22" x14ac:dyDescent="0.3">
      <c r="A695" s="9">
        <v>45354.40625</v>
      </c>
      <c r="B695" s="10">
        <v>45354</v>
      </c>
      <c r="C695" s="11">
        <v>2024</v>
      </c>
      <c r="D695" s="11">
        <v>3</v>
      </c>
      <c r="E695" s="11">
        <v>3</v>
      </c>
      <c r="F695" s="11">
        <v>9</v>
      </c>
      <c r="G695" s="11" t="s">
        <v>66</v>
      </c>
      <c r="H695" s="11" t="s">
        <v>65</v>
      </c>
      <c r="I695" s="11">
        <v>40.845756960466097</v>
      </c>
      <c r="J695" s="11">
        <v>-73.767909408637195</v>
      </c>
      <c r="K695" s="11">
        <v>163</v>
      </c>
      <c r="L695" s="11">
        <v>45.127115398301797</v>
      </c>
      <c r="M695" s="11">
        <v>98.579829489765302</v>
      </c>
      <c r="N695" s="11" t="s">
        <v>59</v>
      </c>
      <c r="O695" s="11" t="s">
        <v>60</v>
      </c>
      <c r="P695" s="11">
        <v>0</v>
      </c>
      <c r="Q695" s="11">
        <v>7.1220400501870604E-2</v>
      </c>
      <c r="R695" s="11">
        <v>83</v>
      </c>
      <c r="S695" s="11">
        <v>8</v>
      </c>
      <c r="T695" s="11">
        <v>289.81770830334699</v>
      </c>
      <c r="U695" s="11">
        <v>19.457907659045901</v>
      </c>
      <c r="V695" s="11" t="s">
        <v>56</v>
      </c>
    </row>
    <row r="696" spans="1:22" x14ac:dyDescent="0.3">
      <c r="A696" s="9">
        <v>45354.409722222197</v>
      </c>
      <c r="B696" s="10">
        <v>45354</v>
      </c>
      <c r="C696" s="11">
        <v>2024</v>
      </c>
      <c r="D696" s="11">
        <v>3</v>
      </c>
      <c r="E696" s="11">
        <v>3</v>
      </c>
      <c r="F696" s="11">
        <v>9</v>
      </c>
      <c r="G696" s="11" t="s">
        <v>66</v>
      </c>
      <c r="H696" s="11" t="s">
        <v>65</v>
      </c>
      <c r="I696" s="11">
        <v>40.775008737542102</v>
      </c>
      <c r="J696" s="11">
        <v>-73.812101182622797</v>
      </c>
      <c r="K696" s="11">
        <v>221</v>
      </c>
      <c r="L696" s="11">
        <v>11.2630741446795</v>
      </c>
      <c r="M696" s="11">
        <v>17.523521309172398</v>
      </c>
      <c r="N696" s="11" t="s">
        <v>54</v>
      </c>
      <c r="O696" s="11" t="s">
        <v>60</v>
      </c>
      <c r="P696" s="11">
        <v>0</v>
      </c>
      <c r="Q696" s="11">
        <v>-4.6588040947186798E-2</v>
      </c>
      <c r="R696" s="11">
        <v>89</v>
      </c>
      <c r="S696" s="11">
        <v>18</v>
      </c>
      <c r="T696" s="11">
        <v>257.73039709223798</v>
      </c>
      <c r="U696" s="11">
        <v>24.534176689855801</v>
      </c>
      <c r="V696" s="11" t="s">
        <v>56</v>
      </c>
    </row>
    <row r="697" spans="1:22" x14ac:dyDescent="0.3">
      <c r="A697" s="9">
        <v>45354.413194444503</v>
      </c>
      <c r="B697" s="10">
        <v>45354</v>
      </c>
      <c r="C697" s="11">
        <v>2024</v>
      </c>
      <c r="D697" s="11">
        <v>3</v>
      </c>
      <c r="E697" s="11">
        <v>3</v>
      </c>
      <c r="F697" s="11">
        <v>9</v>
      </c>
      <c r="G697" s="11" t="s">
        <v>66</v>
      </c>
      <c r="H697" s="11" t="s">
        <v>65</v>
      </c>
      <c r="I697" s="11">
        <v>40.649218775304099</v>
      </c>
      <c r="J697" s="11">
        <v>-73.803277775570606</v>
      </c>
      <c r="K697" s="11">
        <v>107</v>
      </c>
      <c r="L697" s="11">
        <v>15.919422732821699</v>
      </c>
      <c r="M697" s="11">
        <v>88.730449161538601</v>
      </c>
      <c r="N697" s="11" t="s">
        <v>57</v>
      </c>
      <c r="O697" s="11" t="s">
        <v>61</v>
      </c>
      <c r="P697" s="11">
        <v>0</v>
      </c>
      <c r="Q697" s="11">
        <v>0.97622752860169304</v>
      </c>
      <c r="R697" s="11">
        <v>97</v>
      </c>
      <c r="S697" s="11">
        <v>0</v>
      </c>
      <c r="T697" s="11">
        <v>86.279264262515099</v>
      </c>
      <c r="U697" s="11">
        <v>9.7541026950082799</v>
      </c>
      <c r="V697" s="11" t="s">
        <v>56</v>
      </c>
    </row>
    <row r="698" spans="1:22" x14ac:dyDescent="0.3">
      <c r="A698" s="9">
        <v>45354.416666666701</v>
      </c>
      <c r="B698" s="10">
        <v>45354</v>
      </c>
      <c r="C698" s="11">
        <v>2024</v>
      </c>
      <c r="D698" s="11">
        <v>3</v>
      </c>
      <c r="E698" s="11">
        <v>3</v>
      </c>
      <c r="F698" s="11">
        <v>10</v>
      </c>
      <c r="G698" s="11" t="s">
        <v>66</v>
      </c>
      <c r="H698" s="11" t="s">
        <v>65</v>
      </c>
      <c r="I698" s="11">
        <v>40.631002656216502</v>
      </c>
      <c r="J698" s="11">
        <v>-73.913681348970599</v>
      </c>
      <c r="K698" s="11">
        <v>273</v>
      </c>
      <c r="L698" s="11">
        <v>45.692817439943198</v>
      </c>
      <c r="M698" s="11">
        <v>26.276784908393498</v>
      </c>
      <c r="N698" s="11" t="s">
        <v>54</v>
      </c>
      <c r="O698" s="11" t="s">
        <v>55</v>
      </c>
      <c r="P698" s="11">
        <v>0</v>
      </c>
      <c r="Q698" s="11">
        <v>-0.65988534155638501</v>
      </c>
      <c r="R698" s="11">
        <v>78</v>
      </c>
      <c r="S698" s="11">
        <v>2</v>
      </c>
      <c r="T698" s="11">
        <v>249.33494599616401</v>
      </c>
      <c r="U698" s="11">
        <v>12.7820701202444</v>
      </c>
      <c r="V698" s="11" t="s">
        <v>56</v>
      </c>
    </row>
    <row r="699" spans="1:22" x14ac:dyDescent="0.3">
      <c r="A699" s="9">
        <v>45354.420138888898</v>
      </c>
      <c r="B699" s="10">
        <v>45354</v>
      </c>
      <c r="C699" s="11">
        <v>2024</v>
      </c>
      <c r="D699" s="11">
        <v>3</v>
      </c>
      <c r="E699" s="11">
        <v>3</v>
      </c>
      <c r="F699" s="11">
        <v>10</v>
      </c>
      <c r="G699" s="11" t="s">
        <v>66</v>
      </c>
      <c r="H699" s="11" t="s">
        <v>65</v>
      </c>
      <c r="I699" s="11">
        <v>40.764066014163703</v>
      </c>
      <c r="J699" s="11">
        <v>-73.773410450195399</v>
      </c>
      <c r="K699" s="11">
        <v>239</v>
      </c>
      <c r="L699" s="11">
        <v>29.921278516600101</v>
      </c>
      <c r="M699" s="11">
        <v>58.077580531658597</v>
      </c>
      <c r="N699" s="11" t="s">
        <v>59</v>
      </c>
      <c r="O699" s="11" t="s">
        <v>55</v>
      </c>
      <c r="P699" s="11">
        <v>1</v>
      </c>
      <c r="Q699" s="11">
        <v>-0.94279398280163396</v>
      </c>
      <c r="R699" s="11">
        <v>36</v>
      </c>
      <c r="S699" s="11">
        <v>45</v>
      </c>
      <c r="T699" s="11">
        <v>58.038388235837097</v>
      </c>
      <c r="U699" s="11">
        <v>28.725593225790099</v>
      </c>
      <c r="V699" s="11" t="s">
        <v>56</v>
      </c>
    </row>
    <row r="700" spans="1:22" x14ac:dyDescent="0.3">
      <c r="A700" s="9">
        <v>45354.423611111102</v>
      </c>
      <c r="B700" s="10">
        <v>45354</v>
      </c>
      <c r="C700" s="11">
        <v>2024</v>
      </c>
      <c r="D700" s="11">
        <v>3</v>
      </c>
      <c r="E700" s="11">
        <v>3</v>
      </c>
      <c r="F700" s="11">
        <v>10</v>
      </c>
      <c r="G700" s="11" t="s">
        <v>66</v>
      </c>
      <c r="H700" s="11" t="s">
        <v>65</v>
      </c>
      <c r="I700" s="11">
        <v>40.627184718880898</v>
      </c>
      <c r="J700" s="11">
        <v>-73.876436967246093</v>
      </c>
      <c r="K700" s="11">
        <v>275</v>
      </c>
      <c r="L700" s="11">
        <v>34.846690522782602</v>
      </c>
      <c r="M700" s="11">
        <v>10.6699405045761</v>
      </c>
      <c r="N700" s="11" t="s">
        <v>57</v>
      </c>
      <c r="O700" s="11" t="s">
        <v>61</v>
      </c>
      <c r="P700" s="11">
        <v>0</v>
      </c>
      <c r="Q700" s="11">
        <v>0.57100288188501502</v>
      </c>
      <c r="R700" s="11">
        <v>7</v>
      </c>
      <c r="S700" s="11">
        <v>1</v>
      </c>
      <c r="T700" s="11">
        <v>321.97059879290902</v>
      </c>
      <c r="U700" s="11">
        <v>8.1141880244470208</v>
      </c>
      <c r="V700" s="11" t="s">
        <v>56</v>
      </c>
    </row>
    <row r="701" spans="1:22" x14ac:dyDescent="0.3">
      <c r="A701" s="9">
        <v>45354.427083333299</v>
      </c>
      <c r="B701" s="10">
        <v>45354</v>
      </c>
      <c r="C701" s="11">
        <v>2024</v>
      </c>
      <c r="D701" s="11">
        <v>3</v>
      </c>
      <c r="E701" s="11">
        <v>3</v>
      </c>
      <c r="F701" s="11">
        <v>10</v>
      </c>
      <c r="G701" s="11" t="s">
        <v>66</v>
      </c>
      <c r="H701" s="11" t="s">
        <v>65</v>
      </c>
      <c r="I701" s="11">
        <v>40.769184773803197</v>
      </c>
      <c r="J701" s="11">
        <v>-73.713682214115394</v>
      </c>
      <c r="K701" s="11">
        <v>74</v>
      </c>
      <c r="L701" s="11">
        <v>21.187366268685299</v>
      </c>
      <c r="M701" s="11">
        <v>69.520703518976404</v>
      </c>
      <c r="N701" s="11" t="s">
        <v>57</v>
      </c>
      <c r="O701" s="11" t="s">
        <v>60</v>
      </c>
      <c r="P701" s="11">
        <v>0</v>
      </c>
      <c r="Q701" s="11">
        <v>-0.88476883077526902</v>
      </c>
      <c r="R701" s="11">
        <v>81</v>
      </c>
      <c r="S701" s="11">
        <v>42</v>
      </c>
      <c r="T701" s="11">
        <v>304.77931058524899</v>
      </c>
      <c r="U701" s="11">
        <v>6.6763090383514596</v>
      </c>
      <c r="V701" s="11" t="s">
        <v>63</v>
      </c>
    </row>
    <row r="702" spans="1:22" x14ac:dyDescent="0.3">
      <c r="A702" s="9">
        <v>45354.430555555598</v>
      </c>
      <c r="B702" s="10">
        <v>45354</v>
      </c>
      <c r="C702" s="11">
        <v>2024</v>
      </c>
      <c r="D702" s="11">
        <v>3</v>
      </c>
      <c r="E702" s="11">
        <v>3</v>
      </c>
      <c r="F702" s="11">
        <v>10</v>
      </c>
      <c r="G702" s="11" t="s">
        <v>66</v>
      </c>
      <c r="H702" s="11" t="s">
        <v>65</v>
      </c>
      <c r="I702" s="11">
        <v>40.843252320012198</v>
      </c>
      <c r="J702" s="11">
        <v>-73.796545620631605</v>
      </c>
      <c r="K702" s="11">
        <v>245</v>
      </c>
      <c r="L702" s="11">
        <v>40.135967522430299</v>
      </c>
      <c r="M702" s="11">
        <v>34.440142451663696</v>
      </c>
      <c r="N702" s="11" t="s">
        <v>57</v>
      </c>
      <c r="O702" s="11" t="s">
        <v>55</v>
      </c>
      <c r="P702" s="11">
        <v>0</v>
      </c>
      <c r="Q702" s="11">
        <v>0.71750650579456798</v>
      </c>
      <c r="R702" s="11">
        <v>54</v>
      </c>
      <c r="S702" s="11">
        <v>23</v>
      </c>
      <c r="T702" s="11">
        <v>406.41737748417</v>
      </c>
      <c r="U702" s="11">
        <v>26.737242950649801</v>
      </c>
      <c r="V702" s="11" t="s">
        <v>56</v>
      </c>
    </row>
    <row r="703" spans="1:22" x14ac:dyDescent="0.3">
      <c r="A703" s="9">
        <v>45354.434027777803</v>
      </c>
      <c r="B703" s="10">
        <v>45354</v>
      </c>
      <c r="C703" s="11">
        <v>2024</v>
      </c>
      <c r="D703" s="11">
        <v>3</v>
      </c>
      <c r="E703" s="11">
        <v>3</v>
      </c>
      <c r="F703" s="11">
        <v>10</v>
      </c>
      <c r="G703" s="11" t="s">
        <v>66</v>
      </c>
      <c r="H703" s="11" t="s">
        <v>65</v>
      </c>
      <c r="I703" s="11">
        <v>40.657993440551401</v>
      </c>
      <c r="J703" s="11">
        <v>-73.9697281155985</v>
      </c>
      <c r="K703" s="11">
        <v>168</v>
      </c>
      <c r="L703" s="11">
        <v>77.840240173124599</v>
      </c>
      <c r="M703" s="11">
        <v>34.236610948842603</v>
      </c>
      <c r="N703" s="11" t="s">
        <v>59</v>
      </c>
      <c r="O703" s="11" t="s">
        <v>61</v>
      </c>
      <c r="P703" s="11">
        <v>0</v>
      </c>
      <c r="Q703" s="11">
        <v>0.55030748737470203</v>
      </c>
      <c r="R703" s="11">
        <v>98</v>
      </c>
      <c r="S703" s="11">
        <v>21</v>
      </c>
      <c r="T703" s="11">
        <v>256.26000729094801</v>
      </c>
      <c r="U703" s="11">
        <v>29.4977349331072</v>
      </c>
      <c r="V703" s="11" t="s">
        <v>63</v>
      </c>
    </row>
    <row r="704" spans="1:22" x14ac:dyDescent="0.3">
      <c r="A704" s="9">
        <v>45354.4375</v>
      </c>
      <c r="B704" s="10">
        <v>45354</v>
      </c>
      <c r="C704" s="11">
        <v>2024</v>
      </c>
      <c r="D704" s="11">
        <v>3</v>
      </c>
      <c r="E704" s="11">
        <v>3</v>
      </c>
      <c r="F704" s="11">
        <v>10</v>
      </c>
      <c r="G704" s="11" t="s">
        <v>66</v>
      </c>
      <c r="H704" s="11" t="s">
        <v>65</v>
      </c>
      <c r="I704" s="11">
        <v>40.770621834958902</v>
      </c>
      <c r="J704" s="11">
        <v>-73.712916119604898</v>
      </c>
      <c r="K704" s="11">
        <v>186</v>
      </c>
      <c r="L704" s="11">
        <v>6.0094999069954902</v>
      </c>
      <c r="M704" s="11">
        <v>43.385078334166003</v>
      </c>
      <c r="N704" s="11" t="s">
        <v>59</v>
      </c>
      <c r="O704" s="11" t="s">
        <v>60</v>
      </c>
      <c r="P704" s="11">
        <v>0</v>
      </c>
      <c r="Q704" s="11">
        <v>0.94104741157744498</v>
      </c>
      <c r="R704" s="11">
        <v>40</v>
      </c>
      <c r="S704" s="11">
        <v>6</v>
      </c>
      <c r="T704" s="11">
        <v>73.600794727168207</v>
      </c>
      <c r="U704" s="11">
        <v>13.154708932516501</v>
      </c>
      <c r="V704" s="11" t="s">
        <v>56</v>
      </c>
    </row>
    <row r="705" spans="1:22" x14ac:dyDescent="0.3">
      <c r="A705" s="9">
        <v>45354.440972222197</v>
      </c>
      <c r="B705" s="10">
        <v>45354</v>
      </c>
      <c r="C705" s="11">
        <v>2024</v>
      </c>
      <c r="D705" s="11">
        <v>3</v>
      </c>
      <c r="E705" s="11">
        <v>3</v>
      </c>
      <c r="F705" s="11">
        <v>10</v>
      </c>
      <c r="G705" s="11" t="s">
        <v>66</v>
      </c>
      <c r="H705" s="11" t="s">
        <v>65</v>
      </c>
      <c r="I705" s="11">
        <v>40.774643411700801</v>
      </c>
      <c r="J705" s="11">
        <v>-73.791558056960895</v>
      </c>
      <c r="K705" s="11">
        <v>35</v>
      </c>
      <c r="L705" s="11">
        <v>49.394078671763602</v>
      </c>
      <c r="M705" s="11">
        <v>46.347896004614803</v>
      </c>
      <c r="N705" s="11" t="s">
        <v>54</v>
      </c>
      <c r="O705" s="11" t="s">
        <v>60</v>
      </c>
      <c r="P705" s="11">
        <v>0</v>
      </c>
      <c r="Q705" s="11">
        <v>-0.122674058069347</v>
      </c>
      <c r="R705" s="11">
        <v>62</v>
      </c>
      <c r="S705" s="11">
        <v>35</v>
      </c>
      <c r="T705" s="11">
        <v>449.178164746542</v>
      </c>
      <c r="U705" s="11">
        <v>22.918737241386602</v>
      </c>
      <c r="V705" s="11" t="s">
        <v>62</v>
      </c>
    </row>
    <row r="706" spans="1:22" x14ac:dyDescent="0.3">
      <c r="A706" s="9">
        <v>45354.444444444503</v>
      </c>
      <c r="B706" s="10">
        <v>45354</v>
      </c>
      <c r="C706" s="11">
        <v>2024</v>
      </c>
      <c r="D706" s="11">
        <v>3</v>
      </c>
      <c r="E706" s="11">
        <v>3</v>
      </c>
      <c r="F706" s="11">
        <v>10</v>
      </c>
      <c r="G706" s="11" t="s">
        <v>66</v>
      </c>
      <c r="H706" s="11" t="s">
        <v>65</v>
      </c>
      <c r="I706" s="11">
        <v>40.714949000151101</v>
      </c>
      <c r="J706" s="11">
        <v>-73.871538446745603</v>
      </c>
      <c r="K706" s="11">
        <v>155</v>
      </c>
      <c r="L706" s="11">
        <v>12.1190474542488</v>
      </c>
      <c r="M706" s="11">
        <v>31.089659826844802</v>
      </c>
      <c r="N706" s="11" t="s">
        <v>54</v>
      </c>
      <c r="O706" s="11" t="s">
        <v>58</v>
      </c>
      <c r="P706" s="11">
        <v>1</v>
      </c>
      <c r="Q706" s="11">
        <v>-0.63757227776168501</v>
      </c>
      <c r="R706" s="11">
        <v>91</v>
      </c>
      <c r="S706" s="11">
        <v>37</v>
      </c>
      <c r="T706" s="11">
        <v>139.71440611558401</v>
      </c>
      <c r="U706" s="11">
        <v>26.548801882686899</v>
      </c>
      <c r="V706" s="11" t="s">
        <v>56</v>
      </c>
    </row>
    <row r="707" spans="1:22" x14ac:dyDescent="0.3">
      <c r="A707" s="9">
        <v>45354.447916666701</v>
      </c>
      <c r="B707" s="10">
        <v>45354</v>
      </c>
      <c r="C707" s="11">
        <v>2024</v>
      </c>
      <c r="D707" s="11">
        <v>3</v>
      </c>
      <c r="E707" s="11">
        <v>3</v>
      </c>
      <c r="F707" s="11">
        <v>10</v>
      </c>
      <c r="G707" s="11" t="s">
        <v>66</v>
      </c>
      <c r="H707" s="11" t="s">
        <v>65</v>
      </c>
      <c r="I707" s="11">
        <v>40.8978062478268</v>
      </c>
      <c r="J707" s="11">
        <v>-73.948744356192407</v>
      </c>
      <c r="K707" s="11">
        <v>267</v>
      </c>
      <c r="L707" s="11">
        <v>19.960857497278202</v>
      </c>
      <c r="M707" s="11">
        <v>66.907085147303107</v>
      </c>
      <c r="N707" s="11" t="s">
        <v>54</v>
      </c>
      <c r="O707" s="11" t="s">
        <v>60</v>
      </c>
      <c r="P707" s="11">
        <v>0</v>
      </c>
      <c r="Q707" s="11">
        <v>-0.13353382354820401</v>
      </c>
      <c r="R707" s="11">
        <v>68</v>
      </c>
      <c r="S707" s="11">
        <v>11</v>
      </c>
      <c r="T707" s="11">
        <v>117.00036263740201</v>
      </c>
      <c r="U707" s="11">
        <v>19.812888330238799</v>
      </c>
      <c r="V707" s="11" t="s">
        <v>56</v>
      </c>
    </row>
    <row r="708" spans="1:22" x14ac:dyDescent="0.3">
      <c r="A708" s="9">
        <v>45354.451388888898</v>
      </c>
      <c r="B708" s="10">
        <v>45354</v>
      </c>
      <c r="C708" s="11">
        <v>2024</v>
      </c>
      <c r="D708" s="11">
        <v>3</v>
      </c>
      <c r="E708" s="11">
        <v>3</v>
      </c>
      <c r="F708" s="11">
        <v>10</v>
      </c>
      <c r="G708" s="11" t="s">
        <v>66</v>
      </c>
      <c r="H708" s="11" t="s">
        <v>65</v>
      </c>
      <c r="I708" s="11">
        <v>40.691856289142301</v>
      </c>
      <c r="J708" s="11">
        <v>-73.809543545934503</v>
      </c>
      <c r="K708" s="11">
        <v>244</v>
      </c>
      <c r="L708" s="11">
        <v>17.793420872269099</v>
      </c>
      <c r="M708" s="11">
        <v>32.558701724180999</v>
      </c>
      <c r="N708" s="11" t="s">
        <v>54</v>
      </c>
      <c r="O708" s="11" t="s">
        <v>61</v>
      </c>
      <c r="P708" s="11">
        <v>0</v>
      </c>
      <c r="Q708" s="11">
        <v>0.51761089836968399</v>
      </c>
      <c r="R708" s="11">
        <v>12</v>
      </c>
      <c r="S708" s="11">
        <v>45</v>
      </c>
      <c r="T708" s="11">
        <v>395.30326331168698</v>
      </c>
      <c r="U708" s="11">
        <v>20.751938773371801</v>
      </c>
      <c r="V708" s="11" t="s">
        <v>56</v>
      </c>
    </row>
    <row r="709" spans="1:22" x14ac:dyDescent="0.3">
      <c r="A709" s="9">
        <v>45354.454861111102</v>
      </c>
      <c r="B709" s="10">
        <v>45354</v>
      </c>
      <c r="C709" s="11">
        <v>2024</v>
      </c>
      <c r="D709" s="11">
        <v>3</v>
      </c>
      <c r="E709" s="11">
        <v>3</v>
      </c>
      <c r="F709" s="11">
        <v>10</v>
      </c>
      <c r="G709" s="11" t="s">
        <v>66</v>
      </c>
      <c r="H709" s="11" t="s">
        <v>65</v>
      </c>
      <c r="I709" s="11">
        <v>40.8420732178161</v>
      </c>
      <c r="J709" s="11">
        <v>-73.839890358732006</v>
      </c>
      <c r="K709" s="11">
        <v>167</v>
      </c>
      <c r="L709" s="11">
        <v>10.2659988734677</v>
      </c>
      <c r="M709" s="11">
        <v>23.7715332084876</v>
      </c>
      <c r="N709" s="11" t="s">
        <v>57</v>
      </c>
      <c r="O709" s="11" t="s">
        <v>61</v>
      </c>
      <c r="P709" s="11">
        <v>0</v>
      </c>
      <c r="Q709" s="11">
        <v>-0.12128100086632999</v>
      </c>
      <c r="R709" s="11">
        <v>67</v>
      </c>
      <c r="S709" s="11">
        <v>45</v>
      </c>
      <c r="T709" s="11">
        <v>83.167927485731198</v>
      </c>
      <c r="U709" s="11">
        <v>20.6061541611748</v>
      </c>
      <c r="V709" s="11" t="s">
        <v>56</v>
      </c>
    </row>
    <row r="710" spans="1:22" x14ac:dyDescent="0.3">
      <c r="A710" s="9">
        <v>45354.458333333299</v>
      </c>
      <c r="B710" s="10">
        <v>45354</v>
      </c>
      <c r="C710" s="11">
        <v>2024</v>
      </c>
      <c r="D710" s="11">
        <v>3</v>
      </c>
      <c r="E710" s="11">
        <v>3</v>
      </c>
      <c r="F710" s="11">
        <v>11</v>
      </c>
      <c r="G710" s="11" t="s">
        <v>66</v>
      </c>
      <c r="H710" s="11" t="s">
        <v>65</v>
      </c>
      <c r="I710" s="11">
        <v>40.818698638362697</v>
      </c>
      <c r="J710" s="11">
        <v>-73.766567344203906</v>
      </c>
      <c r="K710" s="11">
        <v>30</v>
      </c>
      <c r="L710" s="11">
        <v>41.193803774361598</v>
      </c>
      <c r="M710" s="11">
        <v>24.158852405476701</v>
      </c>
      <c r="N710" s="11" t="s">
        <v>57</v>
      </c>
      <c r="O710" s="11" t="s">
        <v>55</v>
      </c>
      <c r="P710" s="11">
        <v>0</v>
      </c>
      <c r="Q710" s="11">
        <v>0.439344371729401</v>
      </c>
      <c r="R710" s="11">
        <v>16</v>
      </c>
      <c r="S710" s="11">
        <v>3</v>
      </c>
      <c r="T710" s="11">
        <v>159.79620814896299</v>
      </c>
      <c r="U710" s="11">
        <v>17.511136870862899</v>
      </c>
      <c r="V710" s="11" t="s">
        <v>62</v>
      </c>
    </row>
    <row r="711" spans="1:22" x14ac:dyDescent="0.3">
      <c r="A711" s="9">
        <v>45354.461805555598</v>
      </c>
      <c r="B711" s="10">
        <v>45354</v>
      </c>
      <c r="C711" s="11">
        <v>2024</v>
      </c>
      <c r="D711" s="11">
        <v>3</v>
      </c>
      <c r="E711" s="11">
        <v>3</v>
      </c>
      <c r="F711" s="11">
        <v>11</v>
      </c>
      <c r="G711" s="11" t="s">
        <v>66</v>
      </c>
      <c r="H711" s="11" t="s">
        <v>65</v>
      </c>
      <c r="I711" s="11">
        <v>40.797921942596702</v>
      </c>
      <c r="J711" s="11">
        <v>-73.751732920053598</v>
      </c>
      <c r="K711" s="11">
        <v>142</v>
      </c>
      <c r="L711" s="11">
        <v>31.458218066492002</v>
      </c>
      <c r="M711" s="11">
        <v>42.986670080164401</v>
      </c>
      <c r="N711" s="11" t="s">
        <v>57</v>
      </c>
      <c r="O711" s="11" t="s">
        <v>61</v>
      </c>
      <c r="P711" s="11">
        <v>0</v>
      </c>
      <c r="Q711" s="11">
        <v>-0.20293469973943401</v>
      </c>
      <c r="R711" s="11">
        <v>70</v>
      </c>
      <c r="S711" s="11">
        <v>0</v>
      </c>
      <c r="T711" s="11">
        <v>140.74227493452901</v>
      </c>
      <c r="U711" s="11">
        <v>15.1698506218642</v>
      </c>
      <c r="V711" s="11" t="s">
        <v>63</v>
      </c>
    </row>
    <row r="712" spans="1:22" x14ac:dyDescent="0.3">
      <c r="A712" s="9">
        <v>45354.465277777803</v>
      </c>
      <c r="B712" s="10">
        <v>45354</v>
      </c>
      <c r="C712" s="11">
        <v>2024</v>
      </c>
      <c r="D712" s="11">
        <v>3</v>
      </c>
      <c r="E712" s="11">
        <v>3</v>
      </c>
      <c r="F712" s="11">
        <v>11</v>
      </c>
      <c r="G712" s="11" t="s">
        <v>66</v>
      </c>
      <c r="H712" s="11" t="s">
        <v>65</v>
      </c>
      <c r="I712" s="11">
        <v>40.675222435799</v>
      </c>
      <c r="J712" s="11">
        <v>-73.970554626305002</v>
      </c>
      <c r="K712" s="11">
        <v>43</v>
      </c>
      <c r="L712" s="11">
        <v>55.449525690578902</v>
      </c>
      <c r="M712" s="11">
        <v>18.042482504287101</v>
      </c>
      <c r="N712" s="11" t="s">
        <v>54</v>
      </c>
      <c r="O712" s="11" t="s">
        <v>61</v>
      </c>
      <c r="P712" s="11">
        <v>0</v>
      </c>
      <c r="Q712" s="11">
        <v>-0.78078795440024995</v>
      </c>
      <c r="R712" s="11">
        <v>52</v>
      </c>
      <c r="S712" s="11">
        <v>46</v>
      </c>
      <c r="T712" s="11">
        <v>440.67167176656898</v>
      </c>
      <c r="U712" s="11">
        <v>8.4492677590536491</v>
      </c>
      <c r="V712" s="11" t="s">
        <v>62</v>
      </c>
    </row>
    <row r="713" spans="1:22" x14ac:dyDescent="0.3">
      <c r="A713" s="9">
        <v>45354.46875</v>
      </c>
      <c r="B713" s="10">
        <v>45354</v>
      </c>
      <c r="C713" s="11">
        <v>2024</v>
      </c>
      <c r="D713" s="11">
        <v>3</v>
      </c>
      <c r="E713" s="11">
        <v>3</v>
      </c>
      <c r="F713" s="11">
        <v>11</v>
      </c>
      <c r="G713" s="11" t="s">
        <v>66</v>
      </c>
      <c r="H713" s="11" t="s">
        <v>65</v>
      </c>
      <c r="I713" s="11">
        <v>40.871453538313702</v>
      </c>
      <c r="J713" s="11">
        <v>-73.736466212212505</v>
      </c>
      <c r="K713" s="11">
        <v>191</v>
      </c>
      <c r="L713" s="11">
        <v>23.020038265731898</v>
      </c>
      <c r="M713" s="11">
        <v>68.218356236420902</v>
      </c>
      <c r="N713" s="11" t="s">
        <v>54</v>
      </c>
      <c r="O713" s="11" t="s">
        <v>58</v>
      </c>
      <c r="P713" s="11">
        <v>0</v>
      </c>
      <c r="Q713" s="11">
        <v>-0.21371529893713401</v>
      </c>
      <c r="R713" s="11">
        <v>49</v>
      </c>
      <c r="S713" s="11">
        <v>49</v>
      </c>
      <c r="T713" s="11">
        <v>417.04489351106503</v>
      </c>
      <c r="U713" s="11">
        <v>17.812288017380698</v>
      </c>
      <c r="V713" s="11" t="s">
        <v>63</v>
      </c>
    </row>
    <row r="714" spans="1:22" x14ac:dyDescent="0.3">
      <c r="A714" s="9">
        <v>45354.472222222197</v>
      </c>
      <c r="B714" s="10">
        <v>45354</v>
      </c>
      <c r="C714" s="11">
        <v>2024</v>
      </c>
      <c r="D714" s="11">
        <v>3</v>
      </c>
      <c r="E714" s="11">
        <v>3</v>
      </c>
      <c r="F714" s="11">
        <v>11</v>
      </c>
      <c r="G714" s="11" t="s">
        <v>66</v>
      </c>
      <c r="H714" s="11" t="s">
        <v>65</v>
      </c>
      <c r="I714" s="11">
        <v>40.642764045901203</v>
      </c>
      <c r="J714" s="11">
        <v>-73.828296611771506</v>
      </c>
      <c r="K714" s="11">
        <v>44</v>
      </c>
      <c r="L714" s="11">
        <v>34.701563452143098</v>
      </c>
      <c r="M714" s="11">
        <v>70.403550139641993</v>
      </c>
      <c r="N714" s="11" t="s">
        <v>59</v>
      </c>
      <c r="O714" s="11" t="s">
        <v>55</v>
      </c>
      <c r="P714" s="11">
        <v>1</v>
      </c>
      <c r="Q714" s="11">
        <v>0.78728013262186802</v>
      </c>
      <c r="R714" s="11">
        <v>57</v>
      </c>
      <c r="S714" s="11">
        <v>44</v>
      </c>
      <c r="T714" s="11">
        <v>439.07198464859198</v>
      </c>
      <c r="U714" s="11">
        <v>6.9725170452379803</v>
      </c>
      <c r="V714" s="11" t="s">
        <v>56</v>
      </c>
    </row>
    <row r="715" spans="1:22" x14ac:dyDescent="0.3">
      <c r="A715" s="9">
        <v>45354.475694444503</v>
      </c>
      <c r="B715" s="10">
        <v>45354</v>
      </c>
      <c r="C715" s="11">
        <v>2024</v>
      </c>
      <c r="D715" s="11">
        <v>3</v>
      </c>
      <c r="E715" s="11">
        <v>3</v>
      </c>
      <c r="F715" s="11">
        <v>11</v>
      </c>
      <c r="G715" s="11" t="s">
        <v>66</v>
      </c>
      <c r="H715" s="11" t="s">
        <v>65</v>
      </c>
      <c r="I715" s="11">
        <v>40.889547924100903</v>
      </c>
      <c r="J715" s="11">
        <v>-73.799391179093107</v>
      </c>
      <c r="K715" s="11">
        <v>291</v>
      </c>
      <c r="L715" s="11">
        <v>45.834223424750697</v>
      </c>
      <c r="M715" s="11">
        <v>57.843113522218601</v>
      </c>
      <c r="N715" s="11" t="s">
        <v>54</v>
      </c>
      <c r="O715" s="11" t="s">
        <v>61</v>
      </c>
      <c r="P715" s="11">
        <v>0</v>
      </c>
      <c r="Q715" s="11">
        <v>-0.15526489980488101</v>
      </c>
      <c r="R715" s="11">
        <v>91</v>
      </c>
      <c r="S715" s="11">
        <v>3</v>
      </c>
      <c r="T715" s="11">
        <v>76.544300655200104</v>
      </c>
      <c r="U715" s="11">
        <v>8.4353479394170297</v>
      </c>
      <c r="V715" s="11" t="s">
        <v>56</v>
      </c>
    </row>
    <row r="716" spans="1:22" x14ac:dyDescent="0.3">
      <c r="A716" s="9">
        <v>45354.479166666701</v>
      </c>
      <c r="B716" s="10">
        <v>45354</v>
      </c>
      <c r="C716" s="11">
        <v>2024</v>
      </c>
      <c r="D716" s="11">
        <v>3</v>
      </c>
      <c r="E716" s="11">
        <v>3</v>
      </c>
      <c r="F716" s="11">
        <v>11</v>
      </c>
      <c r="G716" s="11" t="s">
        <v>66</v>
      </c>
      <c r="H716" s="11" t="s">
        <v>65</v>
      </c>
      <c r="I716" s="11">
        <v>40.747092399555697</v>
      </c>
      <c r="J716" s="11">
        <v>-73.851335351053606</v>
      </c>
      <c r="K716" s="11">
        <v>290</v>
      </c>
      <c r="L716" s="11">
        <v>7.3491017666767604</v>
      </c>
      <c r="M716" s="11">
        <v>29.1340587503622</v>
      </c>
      <c r="N716" s="11" t="s">
        <v>57</v>
      </c>
      <c r="O716" s="11" t="s">
        <v>61</v>
      </c>
      <c r="P716" s="11">
        <v>0</v>
      </c>
      <c r="Q716" s="11">
        <v>-0.48444534094048097</v>
      </c>
      <c r="R716" s="11">
        <v>30</v>
      </c>
      <c r="S716" s="11">
        <v>32</v>
      </c>
      <c r="T716" s="11">
        <v>72.173397476214006</v>
      </c>
      <c r="U716" s="11">
        <v>7.9476063690813703</v>
      </c>
      <c r="V716" s="11" t="s">
        <v>56</v>
      </c>
    </row>
    <row r="717" spans="1:22" x14ac:dyDescent="0.3">
      <c r="A717" s="9">
        <v>45354.482638888898</v>
      </c>
      <c r="B717" s="10">
        <v>45354</v>
      </c>
      <c r="C717" s="11">
        <v>2024</v>
      </c>
      <c r="D717" s="11">
        <v>3</v>
      </c>
      <c r="E717" s="11">
        <v>3</v>
      </c>
      <c r="F717" s="11">
        <v>11</v>
      </c>
      <c r="G717" s="11" t="s">
        <v>66</v>
      </c>
      <c r="H717" s="11" t="s">
        <v>65</v>
      </c>
      <c r="I717" s="11">
        <v>40.723174223722701</v>
      </c>
      <c r="J717" s="11">
        <v>-73.9468860232857</v>
      </c>
      <c r="K717" s="11">
        <v>86</v>
      </c>
      <c r="L717" s="11">
        <v>72.284510886942897</v>
      </c>
      <c r="M717" s="11">
        <v>18.6013733141472</v>
      </c>
      <c r="N717" s="11" t="s">
        <v>59</v>
      </c>
      <c r="O717" s="11" t="s">
        <v>55</v>
      </c>
      <c r="P717" s="11">
        <v>1</v>
      </c>
      <c r="Q717" s="11">
        <v>0.43830917451435297</v>
      </c>
      <c r="R717" s="11">
        <v>66</v>
      </c>
      <c r="S717" s="11">
        <v>42</v>
      </c>
      <c r="T717" s="11">
        <v>107.79065215832</v>
      </c>
      <c r="U717" s="11">
        <v>25.7237492179149</v>
      </c>
      <c r="V717" s="11" t="s">
        <v>56</v>
      </c>
    </row>
    <row r="718" spans="1:22" x14ac:dyDescent="0.3">
      <c r="A718" s="9">
        <v>45354.486111111102</v>
      </c>
      <c r="B718" s="10">
        <v>45354</v>
      </c>
      <c r="C718" s="11">
        <v>2024</v>
      </c>
      <c r="D718" s="11">
        <v>3</v>
      </c>
      <c r="E718" s="11">
        <v>3</v>
      </c>
      <c r="F718" s="11">
        <v>11</v>
      </c>
      <c r="G718" s="11" t="s">
        <v>66</v>
      </c>
      <c r="H718" s="11" t="s">
        <v>65</v>
      </c>
      <c r="I718" s="11">
        <v>40.642466058774303</v>
      </c>
      <c r="J718" s="11">
        <v>-73.990176122157294</v>
      </c>
      <c r="K718" s="11">
        <v>56</v>
      </c>
      <c r="L718" s="11">
        <v>68.226524652920105</v>
      </c>
      <c r="M718" s="11">
        <v>10.5936980239908</v>
      </c>
      <c r="N718" s="11" t="s">
        <v>54</v>
      </c>
      <c r="O718" s="11" t="s">
        <v>58</v>
      </c>
      <c r="P718" s="11">
        <v>0</v>
      </c>
      <c r="Q718" s="11">
        <v>0.62509357216641903</v>
      </c>
      <c r="R718" s="11">
        <v>10</v>
      </c>
      <c r="S718" s="11">
        <v>13</v>
      </c>
      <c r="T718" s="11">
        <v>244.09873443738499</v>
      </c>
      <c r="U718" s="11">
        <v>14.005891103976399</v>
      </c>
      <c r="V718" s="11" t="s">
        <v>62</v>
      </c>
    </row>
    <row r="719" spans="1:22" x14ac:dyDescent="0.3">
      <c r="A719" s="9">
        <v>45354.489583333299</v>
      </c>
      <c r="B719" s="10">
        <v>45354</v>
      </c>
      <c r="C719" s="11">
        <v>2024</v>
      </c>
      <c r="D719" s="11">
        <v>3</v>
      </c>
      <c r="E719" s="11">
        <v>3</v>
      </c>
      <c r="F719" s="11">
        <v>11</v>
      </c>
      <c r="G719" s="11" t="s">
        <v>66</v>
      </c>
      <c r="H719" s="11" t="s">
        <v>65</v>
      </c>
      <c r="I719" s="11">
        <v>40.726804331669101</v>
      </c>
      <c r="J719" s="11">
        <v>-73.760796610705398</v>
      </c>
      <c r="K719" s="11">
        <v>10</v>
      </c>
      <c r="L719" s="11">
        <v>64.1521382692994</v>
      </c>
      <c r="M719" s="11">
        <v>82.570087310991099</v>
      </c>
      <c r="N719" s="11" t="s">
        <v>54</v>
      </c>
      <c r="O719" s="11" t="s">
        <v>61</v>
      </c>
      <c r="P719" s="11">
        <v>0</v>
      </c>
      <c r="Q719" s="11">
        <v>-0.17032744322878501</v>
      </c>
      <c r="R719" s="11">
        <v>41</v>
      </c>
      <c r="S719" s="11">
        <v>19</v>
      </c>
      <c r="T719" s="11">
        <v>451.984602717965</v>
      </c>
      <c r="U719" s="11">
        <v>10.9092170461669</v>
      </c>
      <c r="V719" s="11" t="s">
        <v>56</v>
      </c>
    </row>
    <row r="720" spans="1:22" x14ac:dyDescent="0.3">
      <c r="A720" s="9">
        <v>45354.493055555598</v>
      </c>
      <c r="B720" s="10">
        <v>45354</v>
      </c>
      <c r="C720" s="11">
        <v>2024</v>
      </c>
      <c r="D720" s="11">
        <v>3</v>
      </c>
      <c r="E720" s="11">
        <v>3</v>
      </c>
      <c r="F720" s="11">
        <v>11</v>
      </c>
      <c r="G720" s="11" t="s">
        <v>66</v>
      </c>
      <c r="H720" s="11" t="s">
        <v>65</v>
      </c>
      <c r="I720" s="11">
        <v>40.794763594032901</v>
      </c>
      <c r="J720" s="11">
        <v>-73.786359705472904</v>
      </c>
      <c r="K720" s="11">
        <v>247</v>
      </c>
      <c r="L720" s="11">
        <v>53.829903221892302</v>
      </c>
      <c r="M720" s="11">
        <v>30.079342966669</v>
      </c>
      <c r="N720" s="11" t="s">
        <v>59</v>
      </c>
      <c r="O720" s="11" t="s">
        <v>58</v>
      </c>
      <c r="P720" s="11">
        <v>0</v>
      </c>
      <c r="Q720" s="11">
        <v>-0.216440260850571</v>
      </c>
      <c r="R720" s="11">
        <v>1</v>
      </c>
      <c r="S720" s="11">
        <v>24</v>
      </c>
      <c r="T720" s="11">
        <v>120.861423787484</v>
      </c>
      <c r="U720" s="11">
        <v>20.858331173424599</v>
      </c>
      <c r="V720" s="11" t="s">
        <v>56</v>
      </c>
    </row>
    <row r="721" spans="1:22" x14ac:dyDescent="0.3">
      <c r="A721" s="9">
        <v>45354.496527777803</v>
      </c>
      <c r="B721" s="10">
        <v>45354</v>
      </c>
      <c r="C721" s="11">
        <v>2024</v>
      </c>
      <c r="D721" s="11">
        <v>3</v>
      </c>
      <c r="E721" s="11">
        <v>3</v>
      </c>
      <c r="F721" s="11">
        <v>11</v>
      </c>
      <c r="G721" s="11" t="s">
        <v>66</v>
      </c>
      <c r="H721" s="11" t="s">
        <v>65</v>
      </c>
      <c r="I721" s="11">
        <v>40.781499019330496</v>
      </c>
      <c r="J721" s="11">
        <v>-73.886231658465604</v>
      </c>
      <c r="K721" s="11">
        <v>224</v>
      </c>
      <c r="L721" s="11">
        <v>33.544536266896699</v>
      </c>
      <c r="M721" s="11">
        <v>52.714453213333201</v>
      </c>
      <c r="N721" s="11" t="s">
        <v>54</v>
      </c>
      <c r="O721" s="11" t="s">
        <v>60</v>
      </c>
      <c r="P721" s="11">
        <v>1</v>
      </c>
      <c r="Q721" s="11">
        <v>-0.59997818115302604</v>
      </c>
      <c r="R721" s="11">
        <v>5</v>
      </c>
      <c r="S721" s="11">
        <v>41</v>
      </c>
      <c r="T721" s="11">
        <v>140.167268031687</v>
      </c>
      <c r="U721" s="11">
        <v>21.479115908500798</v>
      </c>
      <c r="V721" s="11" t="s">
        <v>56</v>
      </c>
    </row>
    <row r="722" spans="1:22" x14ac:dyDescent="0.3">
      <c r="A722" s="9">
        <v>45354.5</v>
      </c>
      <c r="B722" s="10">
        <v>45354</v>
      </c>
      <c r="C722" s="11">
        <v>2024</v>
      </c>
      <c r="D722" s="11">
        <v>3</v>
      </c>
      <c r="E722" s="11">
        <v>3</v>
      </c>
      <c r="F722" s="11">
        <v>12</v>
      </c>
      <c r="G722" s="11" t="s">
        <v>66</v>
      </c>
      <c r="H722" s="11" t="s">
        <v>65</v>
      </c>
      <c r="I722" s="11">
        <v>40.605582483017997</v>
      </c>
      <c r="J722" s="11">
        <v>-73.907687298803694</v>
      </c>
      <c r="K722" s="11">
        <v>219</v>
      </c>
      <c r="L722" s="11">
        <v>41.212285071650598</v>
      </c>
      <c r="M722" s="11">
        <v>94.978674465374894</v>
      </c>
      <c r="N722" s="11" t="s">
        <v>54</v>
      </c>
      <c r="O722" s="11" t="s">
        <v>60</v>
      </c>
      <c r="P722" s="11">
        <v>1</v>
      </c>
      <c r="Q722" s="11">
        <v>-0.66738721095141895</v>
      </c>
      <c r="R722" s="11">
        <v>33</v>
      </c>
      <c r="S722" s="11">
        <v>29</v>
      </c>
      <c r="T722" s="11">
        <v>231.36904559850001</v>
      </c>
      <c r="U722" s="11">
        <v>12.7846598792003</v>
      </c>
      <c r="V722" s="11" t="s">
        <v>56</v>
      </c>
    </row>
    <row r="723" spans="1:22" x14ac:dyDescent="0.3">
      <c r="A723" s="9">
        <v>45354.503472222197</v>
      </c>
      <c r="B723" s="10">
        <v>45354</v>
      </c>
      <c r="C723" s="11">
        <v>2024</v>
      </c>
      <c r="D723" s="11">
        <v>3</v>
      </c>
      <c r="E723" s="11">
        <v>3</v>
      </c>
      <c r="F723" s="11">
        <v>12</v>
      </c>
      <c r="G723" s="11" t="s">
        <v>66</v>
      </c>
      <c r="H723" s="11" t="s">
        <v>65</v>
      </c>
      <c r="I723" s="11">
        <v>40.681279334758401</v>
      </c>
      <c r="J723" s="11">
        <v>-73.739250783641396</v>
      </c>
      <c r="K723" s="11">
        <v>243</v>
      </c>
      <c r="L723" s="11">
        <v>26.8145672503904</v>
      </c>
      <c r="M723" s="11">
        <v>47.450241022173003</v>
      </c>
      <c r="N723" s="11" t="s">
        <v>59</v>
      </c>
      <c r="O723" s="11" t="s">
        <v>61</v>
      </c>
      <c r="P723" s="11">
        <v>0</v>
      </c>
      <c r="Q723" s="11">
        <v>0.879190845876344</v>
      </c>
      <c r="R723" s="11">
        <v>74</v>
      </c>
      <c r="S723" s="11">
        <v>21</v>
      </c>
      <c r="T723" s="11">
        <v>150.01774743064601</v>
      </c>
      <c r="U723" s="11">
        <v>10.158811492904899</v>
      </c>
      <c r="V723" s="11" t="s">
        <v>56</v>
      </c>
    </row>
    <row r="724" spans="1:22" x14ac:dyDescent="0.3">
      <c r="A724" s="9">
        <v>45354.506944444503</v>
      </c>
      <c r="B724" s="10">
        <v>45354</v>
      </c>
      <c r="C724" s="11">
        <v>2024</v>
      </c>
      <c r="D724" s="11">
        <v>3</v>
      </c>
      <c r="E724" s="11">
        <v>3</v>
      </c>
      <c r="F724" s="11">
        <v>12</v>
      </c>
      <c r="G724" s="11" t="s">
        <v>66</v>
      </c>
      <c r="H724" s="11" t="s">
        <v>65</v>
      </c>
      <c r="I724" s="11">
        <v>40.792602018094101</v>
      </c>
      <c r="J724" s="11">
        <v>-73.788822279024998</v>
      </c>
      <c r="K724" s="11">
        <v>193</v>
      </c>
      <c r="L724" s="11">
        <v>27.9272747446166</v>
      </c>
      <c r="M724" s="11">
        <v>31.678706440646302</v>
      </c>
      <c r="N724" s="11" t="s">
        <v>57</v>
      </c>
      <c r="O724" s="11" t="s">
        <v>61</v>
      </c>
      <c r="P724" s="11">
        <v>0</v>
      </c>
      <c r="Q724" s="11">
        <v>-0.43463137951866199</v>
      </c>
      <c r="R724" s="11">
        <v>8</v>
      </c>
      <c r="S724" s="11">
        <v>39</v>
      </c>
      <c r="T724" s="11">
        <v>402.171368798385</v>
      </c>
      <c r="U724" s="11">
        <v>22.054663928191601</v>
      </c>
      <c r="V724" s="11" t="s">
        <v>63</v>
      </c>
    </row>
    <row r="725" spans="1:22" x14ac:dyDescent="0.3">
      <c r="A725" s="9">
        <v>45354.510416666701</v>
      </c>
      <c r="B725" s="10">
        <v>45354</v>
      </c>
      <c r="C725" s="11">
        <v>2024</v>
      </c>
      <c r="D725" s="11">
        <v>3</v>
      </c>
      <c r="E725" s="11">
        <v>3</v>
      </c>
      <c r="F725" s="11">
        <v>12</v>
      </c>
      <c r="G725" s="11" t="s">
        <v>66</v>
      </c>
      <c r="H725" s="11" t="s">
        <v>65</v>
      </c>
      <c r="I725" s="11">
        <v>40.843541262507799</v>
      </c>
      <c r="J725" s="11">
        <v>-73.803184218665095</v>
      </c>
      <c r="K725" s="11">
        <v>299</v>
      </c>
      <c r="L725" s="11">
        <v>7.2754619095567197</v>
      </c>
      <c r="M725" s="11">
        <v>39.2684912875226</v>
      </c>
      <c r="N725" s="11" t="s">
        <v>54</v>
      </c>
      <c r="O725" s="11" t="s">
        <v>55</v>
      </c>
      <c r="P725" s="11">
        <v>0</v>
      </c>
      <c r="Q725" s="11">
        <v>0.80217383642540296</v>
      </c>
      <c r="R725" s="11">
        <v>24</v>
      </c>
      <c r="S725" s="11">
        <v>14</v>
      </c>
      <c r="T725" s="11">
        <v>194.555281347537</v>
      </c>
      <c r="U725" s="11">
        <v>11.807562066975199</v>
      </c>
      <c r="V725" s="11" t="s">
        <v>56</v>
      </c>
    </row>
    <row r="726" spans="1:22" x14ac:dyDescent="0.3">
      <c r="A726" s="9">
        <v>45354.513888888898</v>
      </c>
      <c r="B726" s="10">
        <v>45354</v>
      </c>
      <c r="C726" s="11">
        <v>2024</v>
      </c>
      <c r="D726" s="11">
        <v>3</v>
      </c>
      <c r="E726" s="11">
        <v>3</v>
      </c>
      <c r="F726" s="11">
        <v>12</v>
      </c>
      <c r="G726" s="11" t="s">
        <v>66</v>
      </c>
      <c r="H726" s="11" t="s">
        <v>65</v>
      </c>
      <c r="I726" s="11">
        <v>40.8488107883312</v>
      </c>
      <c r="J726" s="11">
        <v>-73.835829441857797</v>
      </c>
      <c r="K726" s="11">
        <v>118</v>
      </c>
      <c r="L726" s="11">
        <v>55.422458886503897</v>
      </c>
      <c r="M726" s="11">
        <v>11.0886515159693</v>
      </c>
      <c r="N726" s="11" t="s">
        <v>54</v>
      </c>
      <c r="O726" s="11" t="s">
        <v>60</v>
      </c>
      <c r="P726" s="11">
        <v>0</v>
      </c>
      <c r="Q726" s="11">
        <v>0.81718297643634097</v>
      </c>
      <c r="R726" s="11">
        <v>51</v>
      </c>
      <c r="S726" s="11">
        <v>37</v>
      </c>
      <c r="T726" s="11">
        <v>312.43912491819799</v>
      </c>
      <c r="U726" s="11">
        <v>29.6315990504242</v>
      </c>
      <c r="V726" s="11" t="s">
        <v>63</v>
      </c>
    </row>
    <row r="727" spans="1:22" x14ac:dyDescent="0.3">
      <c r="A727" s="9">
        <v>45354.517361111102</v>
      </c>
      <c r="B727" s="10">
        <v>45354</v>
      </c>
      <c r="C727" s="11">
        <v>2024</v>
      </c>
      <c r="D727" s="11">
        <v>3</v>
      </c>
      <c r="E727" s="11">
        <v>3</v>
      </c>
      <c r="F727" s="11">
        <v>12</v>
      </c>
      <c r="G727" s="11" t="s">
        <v>66</v>
      </c>
      <c r="H727" s="11" t="s">
        <v>65</v>
      </c>
      <c r="I727" s="11">
        <v>40.677401366142</v>
      </c>
      <c r="J727" s="11">
        <v>-73.738799945249795</v>
      </c>
      <c r="K727" s="11">
        <v>210</v>
      </c>
      <c r="L727" s="11">
        <v>57.731558499708399</v>
      </c>
      <c r="M727" s="11">
        <v>84.733179287657805</v>
      </c>
      <c r="N727" s="11" t="s">
        <v>57</v>
      </c>
      <c r="O727" s="11" t="s">
        <v>61</v>
      </c>
      <c r="P727" s="11">
        <v>0</v>
      </c>
      <c r="Q727" s="11">
        <v>0.89788990750448605</v>
      </c>
      <c r="R727" s="11">
        <v>67</v>
      </c>
      <c r="S727" s="11">
        <v>11</v>
      </c>
      <c r="T727" s="11">
        <v>58.819619213241303</v>
      </c>
      <c r="U727" s="11">
        <v>23.061435433448398</v>
      </c>
      <c r="V727" s="11" t="s">
        <v>56</v>
      </c>
    </row>
    <row r="728" spans="1:22" x14ac:dyDescent="0.3">
      <c r="A728" s="9">
        <v>45354.520833333299</v>
      </c>
      <c r="B728" s="10">
        <v>45354</v>
      </c>
      <c r="C728" s="11">
        <v>2024</v>
      </c>
      <c r="D728" s="11">
        <v>3</v>
      </c>
      <c r="E728" s="11">
        <v>3</v>
      </c>
      <c r="F728" s="11">
        <v>12</v>
      </c>
      <c r="G728" s="11" t="s">
        <v>66</v>
      </c>
      <c r="H728" s="11" t="s">
        <v>65</v>
      </c>
      <c r="I728" s="11">
        <v>40.6155579283935</v>
      </c>
      <c r="J728" s="11">
        <v>-73.793308006619597</v>
      </c>
      <c r="K728" s="11">
        <v>103</v>
      </c>
      <c r="L728" s="11">
        <v>7.4338087169728304</v>
      </c>
      <c r="M728" s="11">
        <v>87.780463836754194</v>
      </c>
      <c r="N728" s="11" t="s">
        <v>57</v>
      </c>
      <c r="O728" s="11" t="s">
        <v>58</v>
      </c>
      <c r="P728" s="11">
        <v>0</v>
      </c>
      <c r="Q728" s="11">
        <v>-0.99160909366769701</v>
      </c>
      <c r="R728" s="11">
        <v>43</v>
      </c>
      <c r="S728" s="11">
        <v>5</v>
      </c>
      <c r="T728" s="11">
        <v>201.879968404306</v>
      </c>
      <c r="U728" s="11">
        <v>24.614814150570101</v>
      </c>
      <c r="V728" s="11" t="s">
        <v>56</v>
      </c>
    </row>
    <row r="729" spans="1:22" x14ac:dyDescent="0.3">
      <c r="A729" s="9">
        <v>45354.524305555598</v>
      </c>
      <c r="B729" s="10">
        <v>45354</v>
      </c>
      <c r="C729" s="11">
        <v>2024</v>
      </c>
      <c r="D729" s="11">
        <v>3</v>
      </c>
      <c r="E729" s="11">
        <v>3</v>
      </c>
      <c r="F729" s="11">
        <v>12</v>
      </c>
      <c r="G729" s="11" t="s">
        <v>66</v>
      </c>
      <c r="H729" s="11" t="s">
        <v>65</v>
      </c>
      <c r="I729" s="11">
        <v>40.722075430485802</v>
      </c>
      <c r="J729" s="11">
        <v>-73.763156351758198</v>
      </c>
      <c r="K729" s="11">
        <v>139</v>
      </c>
      <c r="L729" s="11">
        <v>66.150260453178106</v>
      </c>
      <c r="M729" s="11">
        <v>27.759359335099301</v>
      </c>
      <c r="N729" s="11" t="s">
        <v>57</v>
      </c>
      <c r="O729" s="11" t="s">
        <v>60</v>
      </c>
      <c r="P729" s="11">
        <v>0</v>
      </c>
      <c r="Q729" s="11">
        <v>4.4965677335989197E-2</v>
      </c>
      <c r="R729" s="11">
        <v>4</v>
      </c>
      <c r="S729" s="11">
        <v>16</v>
      </c>
      <c r="T729" s="11">
        <v>451.614941618758</v>
      </c>
      <c r="U729" s="11">
        <v>23.225795234528999</v>
      </c>
      <c r="V729" s="11" t="s">
        <v>63</v>
      </c>
    </row>
    <row r="730" spans="1:22" x14ac:dyDescent="0.3">
      <c r="A730" s="9">
        <v>45354.527777777803</v>
      </c>
      <c r="B730" s="10">
        <v>45354</v>
      </c>
      <c r="C730" s="11">
        <v>2024</v>
      </c>
      <c r="D730" s="11">
        <v>3</v>
      </c>
      <c r="E730" s="11">
        <v>3</v>
      </c>
      <c r="F730" s="11">
        <v>12</v>
      </c>
      <c r="G730" s="11" t="s">
        <v>66</v>
      </c>
      <c r="H730" s="11" t="s">
        <v>65</v>
      </c>
      <c r="I730" s="11">
        <v>40.647351150121203</v>
      </c>
      <c r="J730" s="11">
        <v>-73.796187277891207</v>
      </c>
      <c r="K730" s="11">
        <v>44</v>
      </c>
      <c r="L730" s="11">
        <v>26.1849276412647</v>
      </c>
      <c r="M730" s="11">
        <v>55.916678753708702</v>
      </c>
      <c r="N730" s="11" t="s">
        <v>59</v>
      </c>
      <c r="O730" s="11" t="s">
        <v>61</v>
      </c>
      <c r="P730" s="11">
        <v>0</v>
      </c>
      <c r="Q730" s="11">
        <v>0.21706275066640299</v>
      </c>
      <c r="R730" s="11">
        <v>26</v>
      </c>
      <c r="S730" s="11">
        <v>40</v>
      </c>
      <c r="T730" s="11">
        <v>419.56883221875</v>
      </c>
      <c r="U730" s="11">
        <v>19.4110161657667</v>
      </c>
      <c r="V730" s="11" t="s">
        <v>63</v>
      </c>
    </row>
    <row r="731" spans="1:22" x14ac:dyDescent="0.3">
      <c r="A731" s="9">
        <v>45354.53125</v>
      </c>
      <c r="B731" s="10">
        <v>45354</v>
      </c>
      <c r="C731" s="11">
        <v>2024</v>
      </c>
      <c r="D731" s="11">
        <v>3</v>
      </c>
      <c r="E731" s="11">
        <v>3</v>
      </c>
      <c r="F731" s="11">
        <v>12</v>
      </c>
      <c r="G731" s="11" t="s">
        <v>66</v>
      </c>
      <c r="H731" s="11" t="s">
        <v>65</v>
      </c>
      <c r="I731" s="11">
        <v>40.762347925288097</v>
      </c>
      <c r="J731" s="11">
        <v>-73.9138387476943</v>
      </c>
      <c r="K731" s="11">
        <v>245</v>
      </c>
      <c r="L731" s="11">
        <v>10.3203812364542</v>
      </c>
      <c r="M731" s="11">
        <v>41.9960378604788</v>
      </c>
      <c r="N731" s="11" t="s">
        <v>54</v>
      </c>
      <c r="O731" s="11" t="s">
        <v>58</v>
      </c>
      <c r="P731" s="11">
        <v>0</v>
      </c>
      <c r="Q731" s="11">
        <v>0.35686554700142598</v>
      </c>
      <c r="R731" s="11">
        <v>46</v>
      </c>
      <c r="S731" s="11">
        <v>24</v>
      </c>
      <c r="T731" s="11">
        <v>226.158097590577</v>
      </c>
      <c r="U731" s="11">
        <v>17.876384297289398</v>
      </c>
      <c r="V731" s="11" t="s">
        <v>56</v>
      </c>
    </row>
    <row r="732" spans="1:22" x14ac:dyDescent="0.3">
      <c r="A732" s="9">
        <v>45354.534722222197</v>
      </c>
      <c r="B732" s="10">
        <v>45354</v>
      </c>
      <c r="C732" s="11">
        <v>2024</v>
      </c>
      <c r="D732" s="11">
        <v>3</v>
      </c>
      <c r="E732" s="11">
        <v>3</v>
      </c>
      <c r="F732" s="11">
        <v>12</v>
      </c>
      <c r="G732" s="11" t="s">
        <v>66</v>
      </c>
      <c r="H732" s="11" t="s">
        <v>65</v>
      </c>
      <c r="I732" s="11">
        <v>40.801995807895402</v>
      </c>
      <c r="J732" s="11">
        <v>-73.780317103894404</v>
      </c>
      <c r="K732" s="11">
        <v>49</v>
      </c>
      <c r="L732" s="11">
        <v>40.072075966105203</v>
      </c>
      <c r="M732" s="11">
        <v>64.973838718194301</v>
      </c>
      <c r="N732" s="11" t="s">
        <v>57</v>
      </c>
      <c r="O732" s="11" t="s">
        <v>60</v>
      </c>
      <c r="P732" s="11">
        <v>0</v>
      </c>
      <c r="Q732" s="11">
        <v>-0.87193755749836299</v>
      </c>
      <c r="R732" s="11">
        <v>22</v>
      </c>
      <c r="S732" s="11">
        <v>11</v>
      </c>
      <c r="T732" s="11">
        <v>386.62429011121799</v>
      </c>
      <c r="U732" s="11">
        <v>15.0112308123982</v>
      </c>
      <c r="V732" s="11" t="s">
        <v>63</v>
      </c>
    </row>
    <row r="733" spans="1:22" x14ac:dyDescent="0.3">
      <c r="A733" s="9">
        <v>45354.538194444503</v>
      </c>
      <c r="B733" s="10">
        <v>45354</v>
      </c>
      <c r="C733" s="11">
        <v>2024</v>
      </c>
      <c r="D733" s="11">
        <v>3</v>
      </c>
      <c r="E733" s="11">
        <v>3</v>
      </c>
      <c r="F733" s="11">
        <v>12</v>
      </c>
      <c r="G733" s="11" t="s">
        <v>66</v>
      </c>
      <c r="H733" s="11" t="s">
        <v>65</v>
      </c>
      <c r="I733" s="11">
        <v>40.7780475450583</v>
      </c>
      <c r="J733" s="11">
        <v>-73.811482770936394</v>
      </c>
      <c r="K733" s="11">
        <v>260</v>
      </c>
      <c r="L733" s="11">
        <v>58.3556256843898</v>
      </c>
      <c r="M733" s="11">
        <v>28.507648539453399</v>
      </c>
      <c r="N733" s="11" t="s">
        <v>59</v>
      </c>
      <c r="O733" s="11" t="s">
        <v>58</v>
      </c>
      <c r="P733" s="11">
        <v>0</v>
      </c>
      <c r="Q733" s="11">
        <v>-2.14673841925077E-2</v>
      </c>
      <c r="R733" s="11">
        <v>77</v>
      </c>
      <c r="S733" s="11">
        <v>47</v>
      </c>
      <c r="T733" s="11">
        <v>90.061305570118293</v>
      </c>
      <c r="U733" s="11">
        <v>10.0187609166701</v>
      </c>
      <c r="V733" s="11" t="s">
        <v>56</v>
      </c>
    </row>
    <row r="734" spans="1:22" x14ac:dyDescent="0.3">
      <c r="A734" s="9">
        <v>45354.541666666701</v>
      </c>
      <c r="B734" s="10">
        <v>45354</v>
      </c>
      <c r="C734" s="11">
        <v>2024</v>
      </c>
      <c r="D734" s="11">
        <v>3</v>
      </c>
      <c r="E734" s="11">
        <v>3</v>
      </c>
      <c r="F734" s="11">
        <v>13</v>
      </c>
      <c r="G734" s="11" t="s">
        <v>66</v>
      </c>
      <c r="H734" s="11" t="s">
        <v>65</v>
      </c>
      <c r="I734" s="11">
        <v>40.711211656795797</v>
      </c>
      <c r="J734" s="11">
        <v>-73.942607570445801</v>
      </c>
      <c r="K734" s="11">
        <v>53</v>
      </c>
      <c r="L734" s="11">
        <v>11.5255112019137</v>
      </c>
      <c r="M734" s="11">
        <v>57.507213487804698</v>
      </c>
      <c r="N734" s="11" t="s">
        <v>59</v>
      </c>
      <c r="O734" s="11" t="s">
        <v>58</v>
      </c>
      <c r="P734" s="11">
        <v>0</v>
      </c>
      <c r="Q734" s="11">
        <v>0.88330263196456704</v>
      </c>
      <c r="R734" s="11">
        <v>78</v>
      </c>
      <c r="S734" s="11">
        <v>28</v>
      </c>
      <c r="T734" s="11">
        <v>102.598351751122</v>
      </c>
      <c r="U734" s="11">
        <v>9.9012768546270191</v>
      </c>
      <c r="V734" s="11" t="s">
        <v>56</v>
      </c>
    </row>
    <row r="735" spans="1:22" x14ac:dyDescent="0.3">
      <c r="A735" s="9">
        <v>45354.545138888898</v>
      </c>
      <c r="B735" s="10">
        <v>45354</v>
      </c>
      <c r="C735" s="11">
        <v>2024</v>
      </c>
      <c r="D735" s="11">
        <v>3</v>
      </c>
      <c r="E735" s="11">
        <v>3</v>
      </c>
      <c r="F735" s="11">
        <v>13</v>
      </c>
      <c r="G735" s="11" t="s">
        <v>66</v>
      </c>
      <c r="H735" s="11" t="s">
        <v>65</v>
      </c>
      <c r="I735" s="11">
        <v>40.733098599897602</v>
      </c>
      <c r="J735" s="11">
        <v>-73.932688807586501</v>
      </c>
      <c r="K735" s="11">
        <v>26</v>
      </c>
      <c r="L735" s="11">
        <v>61.004991189678599</v>
      </c>
      <c r="M735" s="11">
        <v>92.006364221673493</v>
      </c>
      <c r="N735" s="11" t="s">
        <v>54</v>
      </c>
      <c r="O735" s="11" t="s">
        <v>61</v>
      </c>
      <c r="P735" s="11">
        <v>0</v>
      </c>
      <c r="Q735" s="11">
        <v>-0.69672044479937201</v>
      </c>
      <c r="R735" s="11">
        <v>90</v>
      </c>
      <c r="S735" s="11">
        <v>15</v>
      </c>
      <c r="T735" s="11">
        <v>427.30237630731301</v>
      </c>
      <c r="U735" s="11">
        <v>11.409904382463999</v>
      </c>
      <c r="V735" s="11" t="s">
        <v>56</v>
      </c>
    </row>
    <row r="736" spans="1:22" x14ac:dyDescent="0.3">
      <c r="A736" s="9">
        <v>45354.548611111102</v>
      </c>
      <c r="B736" s="10">
        <v>45354</v>
      </c>
      <c r="C736" s="11">
        <v>2024</v>
      </c>
      <c r="D736" s="11">
        <v>3</v>
      </c>
      <c r="E736" s="11">
        <v>3</v>
      </c>
      <c r="F736" s="11">
        <v>13</v>
      </c>
      <c r="G736" s="11" t="s">
        <v>66</v>
      </c>
      <c r="H736" s="11" t="s">
        <v>65</v>
      </c>
      <c r="I736" s="11">
        <v>40.848089560607498</v>
      </c>
      <c r="J736" s="11">
        <v>-73.803043100905995</v>
      </c>
      <c r="K736" s="11">
        <v>110</v>
      </c>
      <c r="L736" s="11">
        <v>66.585905405682496</v>
      </c>
      <c r="M736" s="11">
        <v>79.528864667570602</v>
      </c>
      <c r="N736" s="11" t="s">
        <v>54</v>
      </c>
      <c r="O736" s="11" t="s">
        <v>55</v>
      </c>
      <c r="P736" s="11">
        <v>0</v>
      </c>
      <c r="Q736" s="11">
        <v>0.21357402062183201</v>
      </c>
      <c r="R736" s="11">
        <v>61</v>
      </c>
      <c r="S736" s="11">
        <v>7</v>
      </c>
      <c r="T736" s="11">
        <v>449.47695129871499</v>
      </c>
      <c r="U736" s="11">
        <v>29.047155966973801</v>
      </c>
      <c r="V736" s="11" t="s">
        <v>63</v>
      </c>
    </row>
    <row r="737" spans="1:22" x14ac:dyDescent="0.3">
      <c r="A737" s="9">
        <v>45354.552083333299</v>
      </c>
      <c r="B737" s="10">
        <v>45354</v>
      </c>
      <c r="C737" s="11">
        <v>2024</v>
      </c>
      <c r="D737" s="11">
        <v>3</v>
      </c>
      <c r="E737" s="11">
        <v>3</v>
      </c>
      <c r="F737" s="11">
        <v>13</v>
      </c>
      <c r="G737" s="11" t="s">
        <v>66</v>
      </c>
      <c r="H737" s="11" t="s">
        <v>65</v>
      </c>
      <c r="I737" s="11">
        <v>40.873675168168198</v>
      </c>
      <c r="J737" s="11">
        <v>-73.724741366219604</v>
      </c>
      <c r="K737" s="11">
        <v>249</v>
      </c>
      <c r="L737" s="11">
        <v>7.3210248714533899</v>
      </c>
      <c r="M737" s="11">
        <v>66.685979814602803</v>
      </c>
      <c r="N737" s="11" t="s">
        <v>54</v>
      </c>
      <c r="O737" s="11" t="s">
        <v>60</v>
      </c>
      <c r="P737" s="11">
        <v>0</v>
      </c>
      <c r="Q737" s="11">
        <v>-0.44300910906266799</v>
      </c>
      <c r="R737" s="11">
        <v>25</v>
      </c>
      <c r="S737" s="11">
        <v>12</v>
      </c>
      <c r="T737" s="11">
        <v>431.40225079675503</v>
      </c>
      <c r="U737" s="11">
        <v>29.687524123762799</v>
      </c>
      <c r="V737" s="11" t="s">
        <v>56</v>
      </c>
    </row>
    <row r="738" spans="1:22" x14ac:dyDescent="0.3">
      <c r="A738" s="9">
        <v>45354.555555555598</v>
      </c>
      <c r="B738" s="10">
        <v>45354</v>
      </c>
      <c r="C738" s="11">
        <v>2024</v>
      </c>
      <c r="D738" s="11">
        <v>3</v>
      </c>
      <c r="E738" s="11">
        <v>3</v>
      </c>
      <c r="F738" s="11">
        <v>13</v>
      </c>
      <c r="G738" s="11" t="s">
        <v>66</v>
      </c>
      <c r="H738" s="11" t="s">
        <v>65</v>
      </c>
      <c r="I738" s="11">
        <v>40.749892190531199</v>
      </c>
      <c r="J738" s="11">
        <v>-73.985134513245995</v>
      </c>
      <c r="K738" s="11">
        <v>65</v>
      </c>
      <c r="L738" s="11">
        <v>58.748142119907101</v>
      </c>
      <c r="M738" s="11">
        <v>31.197135895132799</v>
      </c>
      <c r="N738" s="11" t="s">
        <v>59</v>
      </c>
      <c r="O738" s="11" t="s">
        <v>58</v>
      </c>
      <c r="P738" s="11">
        <v>0</v>
      </c>
      <c r="Q738" s="11">
        <v>-0.54868986456880298</v>
      </c>
      <c r="R738" s="11">
        <v>36</v>
      </c>
      <c r="S738" s="11">
        <v>40</v>
      </c>
      <c r="T738" s="11">
        <v>154.800383473209</v>
      </c>
      <c r="U738" s="11">
        <v>16.930375430936699</v>
      </c>
      <c r="V738" s="11" t="s">
        <v>62</v>
      </c>
    </row>
    <row r="739" spans="1:22" x14ac:dyDescent="0.3">
      <c r="A739" s="9">
        <v>45354.559027777803</v>
      </c>
      <c r="B739" s="10">
        <v>45354</v>
      </c>
      <c r="C739" s="11">
        <v>2024</v>
      </c>
      <c r="D739" s="11">
        <v>3</v>
      </c>
      <c r="E739" s="11">
        <v>3</v>
      </c>
      <c r="F739" s="11">
        <v>13</v>
      </c>
      <c r="G739" s="11" t="s">
        <v>66</v>
      </c>
      <c r="H739" s="11" t="s">
        <v>65</v>
      </c>
      <c r="I739" s="11">
        <v>40.705124382568599</v>
      </c>
      <c r="J739" s="11">
        <v>-73.934915747551699</v>
      </c>
      <c r="K739" s="11">
        <v>155</v>
      </c>
      <c r="L739" s="11">
        <v>76.718560013263598</v>
      </c>
      <c r="M739" s="11">
        <v>66.198743791025507</v>
      </c>
      <c r="N739" s="11" t="s">
        <v>57</v>
      </c>
      <c r="O739" s="11" t="s">
        <v>60</v>
      </c>
      <c r="P739" s="11">
        <v>0</v>
      </c>
      <c r="Q739" s="11">
        <v>0.631529358433917</v>
      </c>
      <c r="R739" s="11">
        <v>57</v>
      </c>
      <c r="S739" s="11">
        <v>42</v>
      </c>
      <c r="T739" s="11">
        <v>207.286630168496</v>
      </c>
      <c r="U739" s="11">
        <v>9.3675635775980801</v>
      </c>
      <c r="V739" s="11" t="s">
        <v>63</v>
      </c>
    </row>
    <row r="740" spans="1:22" x14ac:dyDescent="0.3">
      <c r="A740" s="9">
        <v>45354.5625</v>
      </c>
      <c r="B740" s="10">
        <v>45354</v>
      </c>
      <c r="C740" s="11">
        <v>2024</v>
      </c>
      <c r="D740" s="11">
        <v>3</v>
      </c>
      <c r="E740" s="11">
        <v>3</v>
      </c>
      <c r="F740" s="11">
        <v>13</v>
      </c>
      <c r="G740" s="11" t="s">
        <v>66</v>
      </c>
      <c r="H740" s="11" t="s">
        <v>65</v>
      </c>
      <c r="I740" s="11">
        <v>40.673257108064398</v>
      </c>
      <c r="J740" s="11">
        <v>-73.765822442910206</v>
      </c>
      <c r="K740" s="11">
        <v>269</v>
      </c>
      <c r="L740" s="11">
        <v>69.396323377913802</v>
      </c>
      <c r="M740" s="11">
        <v>20.356941298425699</v>
      </c>
      <c r="N740" s="11" t="s">
        <v>57</v>
      </c>
      <c r="O740" s="11" t="s">
        <v>60</v>
      </c>
      <c r="P740" s="11">
        <v>0</v>
      </c>
      <c r="Q740" s="11">
        <v>0.71472491018503403</v>
      </c>
      <c r="R740" s="11">
        <v>50</v>
      </c>
      <c r="S740" s="11">
        <v>6</v>
      </c>
      <c r="T740" s="11">
        <v>67.8319010904642</v>
      </c>
      <c r="U740" s="11">
        <v>17.060196110842401</v>
      </c>
      <c r="V740" s="11" t="s">
        <v>56</v>
      </c>
    </row>
    <row r="741" spans="1:22" x14ac:dyDescent="0.3">
      <c r="A741" s="9">
        <v>45354.565972222197</v>
      </c>
      <c r="B741" s="10">
        <v>45354</v>
      </c>
      <c r="C741" s="11">
        <v>2024</v>
      </c>
      <c r="D741" s="11">
        <v>3</v>
      </c>
      <c r="E741" s="11">
        <v>3</v>
      </c>
      <c r="F741" s="11">
        <v>13</v>
      </c>
      <c r="G741" s="11" t="s">
        <v>66</v>
      </c>
      <c r="H741" s="11" t="s">
        <v>65</v>
      </c>
      <c r="I741" s="11">
        <v>40.606447113889502</v>
      </c>
      <c r="J741" s="11">
        <v>-73.808326554058496</v>
      </c>
      <c r="K741" s="11">
        <v>237</v>
      </c>
      <c r="L741" s="11">
        <v>52.010138337001699</v>
      </c>
      <c r="M741" s="11">
        <v>25.8984873306017</v>
      </c>
      <c r="N741" s="11" t="s">
        <v>54</v>
      </c>
      <c r="O741" s="11" t="s">
        <v>60</v>
      </c>
      <c r="P741" s="11">
        <v>0</v>
      </c>
      <c r="Q741" s="11">
        <v>-0.197944758851053</v>
      </c>
      <c r="R741" s="11">
        <v>94</v>
      </c>
      <c r="S741" s="11">
        <v>34</v>
      </c>
      <c r="T741" s="11">
        <v>471.716525774937</v>
      </c>
      <c r="U741" s="11">
        <v>12.706098459759801</v>
      </c>
      <c r="V741" s="11" t="s">
        <v>56</v>
      </c>
    </row>
    <row r="742" spans="1:22" x14ac:dyDescent="0.3">
      <c r="A742" s="9">
        <v>45354.569444444503</v>
      </c>
      <c r="B742" s="10">
        <v>45354</v>
      </c>
      <c r="C742" s="11">
        <v>2024</v>
      </c>
      <c r="D742" s="11">
        <v>3</v>
      </c>
      <c r="E742" s="11">
        <v>3</v>
      </c>
      <c r="F742" s="11">
        <v>13</v>
      </c>
      <c r="G742" s="11" t="s">
        <v>66</v>
      </c>
      <c r="H742" s="11" t="s">
        <v>65</v>
      </c>
      <c r="I742" s="11">
        <v>40.826901849377897</v>
      </c>
      <c r="J742" s="11">
        <v>-73.871914969262605</v>
      </c>
      <c r="K742" s="11">
        <v>135</v>
      </c>
      <c r="L742" s="11">
        <v>7.9977451540153304</v>
      </c>
      <c r="M742" s="11">
        <v>96.897961734617695</v>
      </c>
      <c r="N742" s="11" t="s">
        <v>57</v>
      </c>
      <c r="O742" s="11" t="s">
        <v>58</v>
      </c>
      <c r="P742" s="11">
        <v>0</v>
      </c>
      <c r="Q742" s="11">
        <v>-0.49869615692267899</v>
      </c>
      <c r="R742" s="11">
        <v>14</v>
      </c>
      <c r="S742" s="11">
        <v>20</v>
      </c>
      <c r="T742" s="11">
        <v>475.54608276484799</v>
      </c>
      <c r="U742" s="11">
        <v>27.114242397680901</v>
      </c>
      <c r="V742" s="11" t="s">
        <v>56</v>
      </c>
    </row>
    <row r="743" spans="1:22" x14ac:dyDescent="0.3">
      <c r="A743" s="9">
        <v>45354.572916666701</v>
      </c>
      <c r="B743" s="10">
        <v>45354</v>
      </c>
      <c r="C743" s="11">
        <v>2024</v>
      </c>
      <c r="D743" s="11">
        <v>3</v>
      </c>
      <c r="E743" s="11">
        <v>3</v>
      </c>
      <c r="F743" s="11">
        <v>13</v>
      </c>
      <c r="G743" s="11" t="s">
        <v>66</v>
      </c>
      <c r="H743" s="11" t="s">
        <v>65</v>
      </c>
      <c r="I743" s="11">
        <v>40.866223927479403</v>
      </c>
      <c r="J743" s="11">
        <v>-73.814510790435307</v>
      </c>
      <c r="K743" s="11">
        <v>240</v>
      </c>
      <c r="L743" s="11">
        <v>22.4979291805905</v>
      </c>
      <c r="M743" s="11">
        <v>29.883629386249002</v>
      </c>
      <c r="N743" s="11" t="s">
        <v>54</v>
      </c>
      <c r="O743" s="11" t="s">
        <v>61</v>
      </c>
      <c r="P743" s="11">
        <v>0</v>
      </c>
      <c r="Q743" s="11">
        <v>-0.99639058101144895</v>
      </c>
      <c r="R743" s="11">
        <v>1</v>
      </c>
      <c r="S743" s="11">
        <v>44</v>
      </c>
      <c r="T743" s="11">
        <v>318.51658984675299</v>
      </c>
      <c r="U743" s="11">
        <v>25.264645167180198</v>
      </c>
      <c r="V743" s="11" t="s">
        <v>56</v>
      </c>
    </row>
    <row r="744" spans="1:22" x14ac:dyDescent="0.3">
      <c r="A744" s="9">
        <v>45354.576388888898</v>
      </c>
      <c r="B744" s="10">
        <v>45354</v>
      </c>
      <c r="C744" s="11">
        <v>2024</v>
      </c>
      <c r="D744" s="11">
        <v>3</v>
      </c>
      <c r="E744" s="11">
        <v>3</v>
      </c>
      <c r="F744" s="11">
        <v>13</v>
      </c>
      <c r="G744" s="11" t="s">
        <v>66</v>
      </c>
      <c r="H744" s="11" t="s">
        <v>65</v>
      </c>
      <c r="I744" s="11">
        <v>40.828682515049302</v>
      </c>
      <c r="J744" s="11">
        <v>-73.786081345517303</v>
      </c>
      <c r="K744" s="11">
        <v>218</v>
      </c>
      <c r="L744" s="11">
        <v>50.255867585472302</v>
      </c>
      <c r="M744" s="11">
        <v>30.560725980317599</v>
      </c>
      <c r="N744" s="11" t="s">
        <v>59</v>
      </c>
      <c r="O744" s="11" t="s">
        <v>61</v>
      </c>
      <c r="P744" s="11">
        <v>0</v>
      </c>
      <c r="Q744" s="11">
        <v>-0.46589230954059002</v>
      </c>
      <c r="R744" s="11">
        <v>26</v>
      </c>
      <c r="S744" s="11">
        <v>43</v>
      </c>
      <c r="T744" s="11">
        <v>383.12484377405002</v>
      </c>
      <c r="U744" s="11">
        <v>23.642914665871199</v>
      </c>
      <c r="V744" s="11" t="s">
        <v>56</v>
      </c>
    </row>
    <row r="745" spans="1:22" x14ac:dyDescent="0.3">
      <c r="A745" s="9">
        <v>45354.579861111102</v>
      </c>
      <c r="B745" s="10">
        <v>45354</v>
      </c>
      <c r="C745" s="11">
        <v>2024</v>
      </c>
      <c r="D745" s="11">
        <v>3</v>
      </c>
      <c r="E745" s="11">
        <v>3</v>
      </c>
      <c r="F745" s="11">
        <v>13</v>
      </c>
      <c r="G745" s="11" t="s">
        <v>66</v>
      </c>
      <c r="H745" s="11" t="s">
        <v>65</v>
      </c>
      <c r="I745" s="11">
        <v>40.734998862673102</v>
      </c>
      <c r="J745" s="11">
        <v>-73.929949986362701</v>
      </c>
      <c r="K745" s="11">
        <v>130</v>
      </c>
      <c r="L745" s="11">
        <v>60.755278835038297</v>
      </c>
      <c r="M745" s="11">
        <v>26.412371860816599</v>
      </c>
      <c r="N745" s="11" t="s">
        <v>54</v>
      </c>
      <c r="O745" s="11" t="s">
        <v>61</v>
      </c>
      <c r="P745" s="11">
        <v>0</v>
      </c>
      <c r="Q745" s="11">
        <v>0.24915779992545001</v>
      </c>
      <c r="R745" s="11">
        <v>29</v>
      </c>
      <c r="S745" s="11">
        <v>27</v>
      </c>
      <c r="T745" s="11">
        <v>168.515185177935</v>
      </c>
      <c r="U745" s="11">
        <v>8.4601673803018098</v>
      </c>
      <c r="V745" s="11" t="s">
        <v>63</v>
      </c>
    </row>
    <row r="746" spans="1:22" x14ac:dyDescent="0.3">
      <c r="A746" s="9">
        <v>45354.583333333299</v>
      </c>
      <c r="B746" s="10">
        <v>45354</v>
      </c>
      <c r="C746" s="11">
        <v>2024</v>
      </c>
      <c r="D746" s="11">
        <v>3</v>
      </c>
      <c r="E746" s="11">
        <v>3</v>
      </c>
      <c r="F746" s="11">
        <v>14</v>
      </c>
      <c r="G746" s="11" t="s">
        <v>66</v>
      </c>
      <c r="H746" s="11" t="s">
        <v>65</v>
      </c>
      <c r="I746" s="11">
        <v>40.603670941018798</v>
      </c>
      <c r="J746" s="11">
        <v>-73.8445554691654</v>
      </c>
      <c r="K746" s="11">
        <v>41</v>
      </c>
      <c r="L746" s="11">
        <v>12.980969118273499</v>
      </c>
      <c r="M746" s="11">
        <v>44.877963057791398</v>
      </c>
      <c r="N746" s="11" t="s">
        <v>54</v>
      </c>
      <c r="O746" s="11" t="s">
        <v>58</v>
      </c>
      <c r="P746" s="11">
        <v>0</v>
      </c>
      <c r="Q746" s="11">
        <v>-0.84354857688302798</v>
      </c>
      <c r="R746" s="11">
        <v>65</v>
      </c>
      <c r="S746" s="11">
        <v>31</v>
      </c>
      <c r="T746" s="11">
        <v>115.745506642216</v>
      </c>
      <c r="U746" s="11">
        <v>10.1392527218518</v>
      </c>
      <c r="V746" s="11" t="s">
        <v>56</v>
      </c>
    </row>
    <row r="747" spans="1:22" x14ac:dyDescent="0.3">
      <c r="A747" s="9">
        <v>45354.586805555598</v>
      </c>
      <c r="B747" s="10">
        <v>45354</v>
      </c>
      <c r="C747" s="11">
        <v>2024</v>
      </c>
      <c r="D747" s="11">
        <v>3</v>
      </c>
      <c r="E747" s="11">
        <v>3</v>
      </c>
      <c r="F747" s="11">
        <v>14</v>
      </c>
      <c r="G747" s="11" t="s">
        <v>66</v>
      </c>
      <c r="H747" s="11" t="s">
        <v>65</v>
      </c>
      <c r="I747" s="11">
        <v>40.891496956616102</v>
      </c>
      <c r="J747" s="11">
        <v>-73.879358662776099</v>
      </c>
      <c r="K747" s="11">
        <v>31</v>
      </c>
      <c r="L747" s="11">
        <v>24.352521633254199</v>
      </c>
      <c r="M747" s="11">
        <v>63.763296971935802</v>
      </c>
      <c r="N747" s="11" t="s">
        <v>57</v>
      </c>
      <c r="O747" s="11" t="s">
        <v>55</v>
      </c>
      <c r="P747" s="11">
        <v>0</v>
      </c>
      <c r="Q747" s="11">
        <v>0.45331857017202698</v>
      </c>
      <c r="R747" s="11">
        <v>12</v>
      </c>
      <c r="S747" s="11">
        <v>22</v>
      </c>
      <c r="T747" s="11">
        <v>439.65950873031102</v>
      </c>
      <c r="U747" s="11">
        <v>23.5598255204902</v>
      </c>
      <c r="V747" s="11" t="s">
        <v>63</v>
      </c>
    </row>
    <row r="748" spans="1:22" x14ac:dyDescent="0.3">
      <c r="A748" s="9">
        <v>45354.590277777803</v>
      </c>
      <c r="B748" s="10">
        <v>45354</v>
      </c>
      <c r="C748" s="11">
        <v>2024</v>
      </c>
      <c r="D748" s="11">
        <v>3</v>
      </c>
      <c r="E748" s="11">
        <v>3</v>
      </c>
      <c r="F748" s="11">
        <v>14</v>
      </c>
      <c r="G748" s="11" t="s">
        <v>66</v>
      </c>
      <c r="H748" s="11" t="s">
        <v>65</v>
      </c>
      <c r="I748" s="11">
        <v>40.629618523412503</v>
      </c>
      <c r="J748" s="11">
        <v>-73.717040659040904</v>
      </c>
      <c r="K748" s="11">
        <v>12</v>
      </c>
      <c r="L748" s="11">
        <v>78.310695145983402</v>
      </c>
      <c r="M748" s="11">
        <v>87.704142333117304</v>
      </c>
      <c r="N748" s="11" t="s">
        <v>59</v>
      </c>
      <c r="O748" s="11" t="s">
        <v>58</v>
      </c>
      <c r="P748" s="11">
        <v>1</v>
      </c>
      <c r="Q748" s="11">
        <v>0.48612603782088298</v>
      </c>
      <c r="R748" s="11">
        <v>77</v>
      </c>
      <c r="S748" s="11">
        <v>46</v>
      </c>
      <c r="T748" s="11">
        <v>222.352287520517</v>
      </c>
      <c r="U748" s="11">
        <v>14.025412115937099</v>
      </c>
      <c r="V748" s="11" t="s">
        <v>56</v>
      </c>
    </row>
    <row r="749" spans="1:22" x14ac:dyDescent="0.3">
      <c r="A749" s="9">
        <v>45354.59375</v>
      </c>
      <c r="B749" s="10">
        <v>45354</v>
      </c>
      <c r="C749" s="11">
        <v>2024</v>
      </c>
      <c r="D749" s="11">
        <v>3</v>
      </c>
      <c r="E749" s="11">
        <v>3</v>
      </c>
      <c r="F749" s="11">
        <v>14</v>
      </c>
      <c r="G749" s="11" t="s">
        <v>66</v>
      </c>
      <c r="H749" s="11" t="s">
        <v>65</v>
      </c>
      <c r="I749" s="11">
        <v>40.6291151514638</v>
      </c>
      <c r="J749" s="11">
        <v>-73.815110600240999</v>
      </c>
      <c r="K749" s="11">
        <v>36</v>
      </c>
      <c r="L749" s="11">
        <v>52.726763020428798</v>
      </c>
      <c r="M749" s="11">
        <v>39.860421698113001</v>
      </c>
      <c r="N749" s="11" t="s">
        <v>57</v>
      </c>
      <c r="O749" s="11" t="s">
        <v>61</v>
      </c>
      <c r="P749" s="11">
        <v>0</v>
      </c>
      <c r="Q749" s="11">
        <v>0.11109242978681801</v>
      </c>
      <c r="R749" s="11">
        <v>74</v>
      </c>
      <c r="S749" s="11">
        <v>39</v>
      </c>
      <c r="T749" s="11">
        <v>167.00604367698801</v>
      </c>
      <c r="U749" s="11">
        <v>29.6957382347398</v>
      </c>
      <c r="V749" s="11" t="s">
        <v>62</v>
      </c>
    </row>
    <row r="750" spans="1:22" x14ac:dyDescent="0.3">
      <c r="A750" s="9">
        <v>45354.597222222197</v>
      </c>
      <c r="B750" s="10">
        <v>45354</v>
      </c>
      <c r="C750" s="11">
        <v>2024</v>
      </c>
      <c r="D750" s="11">
        <v>3</v>
      </c>
      <c r="E750" s="11">
        <v>3</v>
      </c>
      <c r="F750" s="11">
        <v>14</v>
      </c>
      <c r="G750" s="11" t="s">
        <v>66</v>
      </c>
      <c r="H750" s="11" t="s">
        <v>65</v>
      </c>
      <c r="I750" s="11">
        <v>40.853975769726397</v>
      </c>
      <c r="J750" s="11">
        <v>-73.758202833541304</v>
      </c>
      <c r="K750" s="11">
        <v>21</v>
      </c>
      <c r="L750" s="11">
        <v>64.075670568354198</v>
      </c>
      <c r="M750" s="11">
        <v>50.186194955949702</v>
      </c>
      <c r="N750" s="11" t="s">
        <v>59</v>
      </c>
      <c r="O750" s="11" t="s">
        <v>60</v>
      </c>
      <c r="P750" s="11">
        <v>0</v>
      </c>
      <c r="Q750" s="11">
        <v>-0.57430326158417</v>
      </c>
      <c r="R750" s="11">
        <v>77</v>
      </c>
      <c r="S750" s="11">
        <v>2</v>
      </c>
      <c r="T750" s="11">
        <v>378.59182511305897</v>
      </c>
      <c r="U750" s="11">
        <v>25.4757191779286</v>
      </c>
      <c r="V750" s="11" t="s">
        <v>63</v>
      </c>
    </row>
    <row r="751" spans="1:22" x14ac:dyDescent="0.3">
      <c r="A751" s="9">
        <v>45354.600694444503</v>
      </c>
      <c r="B751" s="10">
        <v>45354</v>
      </c>
      <c r="C751" s="11">
        <v>2024</v>
      </c>
      <c r="D751" s="11">
        <v>3</v>
      </c>
      <c r="E751" s="11">
        <v>3</v>
      </c>
      <c r="F751" s="11">
        <v>14</v>
      </c>
      <c r="G751" s="11" t="s">
        <v>66</v>
      </c>
      <c r="H751" s="11" t="s">
        <v>65</v>
      </c>
      <c r="I751" s="11">
        <v>40.840525887760798</v>
      </c>
      <c r="J751" s="11">
        <v>-73.897890952231194</v>
      </c>
      <c r="K751" s="11">
        <v>43</v>
      </c>
      <c r="L751" s="11">
        <v>15.635594599213199</v>
      </c>
      <c r="M751" s="11">
        <v>55.727963584060603</v>
      </c>
      <c r="N751" s="11" t="s">
        <v>57</v>
      </c>
      <c r="O751" s="11" t="s">
        <v>60</v>
      </c>
      <c r="P751" s="11">
        <v>0</v>
      </c>
      <c r="Q751" s="11">
        <v>0.70372150922912202</v>
      </c>
      <c r="R751" s="11">
        <v>28</v>
      </c>
      <c r="S751" s="11">
        <v>29</v>
      </c>
      <c r="T751" s="11">
        <v>81.236226893049903</v>
      </c>
      <c r="U751" s="11">
        <v>14.5518350505086</v>
      </c>
      <c r="V751" s="11" t="s">
        <v>56</v>
      </c>
    </row>
    <row r="752" spans="1:22" x14ac:dyDescent="0.3">
      <c r="A752" s="9">
        <v>45354.604166666701</v>
      </c>
      <c r="B752" s="10">
        <v>45354</v>
      </c>
      <c r="C752" s="11">
        <v>2024</v>
      </c>
      <c r="D752" s="11">
        <v>3</v>
      </c>
      <c r="E752" s="11">
        <v>3</v>
      </c>
      <c r="F752" s="11">
        <v>14</v>
      </c>
      <c r="G752" s="11" t="s">
        <v>66</v>
      </c>
      <c r="H752" s="11" t="s">
        <v>65</v>
      </c>
      <c r="I752" s="11">
        <v>40.603745088713801</v>
      </c>
      <c r="J752" s="11">
        <v>-73.796977412389396</v>
      </c>
      <c r="K752" s="11">
        <v>115</v>
      </c>
      <c r="L752" s="11">
        <v>54.338672717533399</v>
      </c>
      <c r="M752" s="11">
        <v>44.606589232598203</v>
      </c>
      <c r="N752" s="11" t="s">
        <v>54</v>
      </c>
      <c r="O752" s="11" t="s">
        <v>60</v>
      </c>
      <c r="P752" s="11">
        <v>0</v>
      </c>
      <c r="Q752" s="11">
        <v>3.1540278867266701E-2</v>
      </c>
      <c r="R752" s="11">
        <v>35</v>
      </c>
      <c r="S752" s="11">
        <v>6</v>
      </c>
      <c r="T752" s="11">
        <v>171.152562228069</v>
      </c>
      <c r="U752" s="11">
        <v>8.6909363863419795</v>
      </c>
      <c r="V752" s="11" t="s">
        <v>63</v>
      </c>
    </row>
    <row r="753" spans="1:22" x14ac:dyDescent="0.3">
      <c r="A753" s="9">
        <v>45354.607638888898</v>
      </c>
      <c r="B753" s="10">
        <v>45354</v>
      </c>
      <c r="C753" s="11">
        <v>2024</v>
      </c>
      <c r="D753" s="11">
        <v>3</v>
      </c>
      <c r="E753" s="11">
        <v>3</v>
      </c>
      <c r="F753" s="11">
        <v>14</v>
      </c>
      <c r="G753" s="11" t="s">
        <v>66</v>
      </c>
      <c r="H753" s="11" t="s">
        <v>65</v>
      </c>
      <c r="I753" s="11">
        <v>40.625351954646597</v>
      </c>
      <c r="J753" s="11">
        <v>-73.752892186138993</v>
      </c>
      <c r="K753" s="11">
        <v>86</v>
      </c>
      <c r="L753" s="11">
        <v>36.811839639654302</v>
      </c>
      <c r="M753" s="11">
        <v>15.498242405542101</v>
      </c>
      <c r="N753" s="11" t="s">
        <v>54</v>
      </c>
      <c r="O753" s="11" t="s">
        <v>55</v>
      </c>
      <c r="P753" s="11">
        <v>0</v>
      </c>
      <c r="Q753" s="11">
        <v>0.49903028353204298</v>
      </c>
      <c r="R753" s="11">
        <v>62</v>
      </c>
      <c r="S753" s="11">
        <v>9</v>
      </c>
      <c r="T753" s="11">
        <v>386.20723631817202</v>
      </c>
      <c r="U753" s="11">
        <v>5.8915971265449603</v>
      </c>
      <c r="V753" s="11" t="s">
        <v>63</v>
      </c>
    </row>
    <row r="754" spans="1:22" x14ac:dyDescent="0.3">
      <c r="A754" s="9">
        <v>45354.611111111102</v>
      </c>
      <c r="B754" s="10">
        <v>45354</v>
      </c>
      <c r="C754" s="11">
        <v>2024</v>
      </c>
      <c r="D754" s="11">
        <v>3</v>
      </c>
      <c r="E754" s="11">
        <v>3</v>
      </c>
      <c r="F754" s="11">
        <v>14</v>
      </c>
      <c r="G754" s="11" t="s">
        <v>66</v>
      </c>
      <c r="H754" s="11" t="s">
        <v>65</v>
      </c>
      <c r="I754" s="11">
        <v>40.883725127099403</v>
      </c>
      <c r="J754" s="11">
        <v>-73.705173885257693</v>
      </c>
      <c r="K754" s="11">
        <v>14</v>
      </c>
      <c r="L754" s="11">
        <v>43.979232884841501</v>
      </c>
      <c r="M754" s="11">
        <v>27.077052072791201</v>
      </c>
      <c r="N754" s="11" t="s">
        <v>54</v>
      </c>
      <c r="O754" s="11" t="s">
        <v>60</v>
      </c>
      <c r="P754" s="11">
        <v>0</v>
      </c>
      <c r="Q754" s="11">
        <v>2.50353716416504E-2</v>
      </c>
      <c r="R754" s="11">
        <v>26</v>
      </c>
      <c r="S754" s="11">
        <v>33</v>
      </c>
      <c r="T754" s="11">
        <v>204.04119442707099</v>
      </c>
      <c r="U754" s="11">
        <v>14.503201109049799</v>
      </c>
      <c r="V754" s="11" t="s">
        <v>62</v>
      </c>
    </row>
    <row r="755" spans="1:22" x14ac:dyDescent="0.3">
      <c r="A755" s="9">
        <v>45354.614583333299</v>
      </c>
      <c r="B755" s="10">
        <v>45354</v>
      </c>
      <c r="C755" s="11">
        <v>2024</v>
      </c>
      <c r="D755" s="11">
        <v>3</v>
      </c>
      <c r="E755" s="11">
        <v>3</v>
      </c>
      <c r="F755" s="11">
        <v>14</v>
      </c>
      <c r="G755" s="11" t="s">
        <v>66</v>
      </c>
      <c r="H755" s="11" t="s">
        <v>65</v>
      </c>
      <c r="I755" s="11">
        <v>40.6281289561541</v>
      </c>
      <c r="J755" s="11">
        <v>-73.708524939610498</v>
      </c>
      <c r="K755" s="11">
        <v>115</v>
      </c>
      <c r="L755" s="11">
        <v>49.574298995542399</v>
      </c>
      <c r="M755" s="11">
        <v>25.198865055066101</v>
      </c>
      <c r="N755" s="11" t="s">
        <v>57</v>
      </c>
      <c r="O755" s="11" t="s">
        <v>60</v>
      </c>
      <c r="P755" s="11">
        <v>1</v>
      </c>
      <c r="Q755" s="11">
        <v>-0.81600250331973101</v>
      </c>
      <c r="R755" s="11">
        <v>91</v>
      </c>
      <c r="S755" s="11">
        <v>49</v>
      </c>
      <c r="T755" s="11">
        <v>296.94629738451499</v>
      </c>
      <c r="U755" s="11">
        <v>27.514821042391599</v>
      </c>
      <c r="V755" s="11" t="s">
        <v>56</v>
      </c>
    </row>
    <row r="756" spans="1:22" x14ac:dyDescent="0.3">
      <c r="A756" s="9">
        <v>45354.618055555598</v>
      </c>
      <c r="B756" s="10">
        <v>45354</v>
      </c>
      <c r="C756" s="11">
        <v>2024</v>
      </c>
      <c r="D756" s="11">
        <v>3</v>
      </c>
      <c r="E756" s="11">
        <v>3</v>
      </c>
      <c r="F756" s="11">
        <v>14</v>
      </c>
      <c r="G756" s="11" t="s">
        <v>66</v>
      </c>
      <c r="H756" s="11" t="s">
        <v>65</v>
      </c>
      <c r="I756" s="11">
        <v>40.662013629360999</v>
      </c>
      <c r="J756" s="11">
        <v>-73.899650130844506</v>
      </c>
      <c r="K756" s="11">
        <v>201</v>
      </c>
      <c r="L756" s="11">
        <v>38.958854441856303</v>
      </c>
      <c r="M756" s="11">
        <v>36.335297813554199</v>
      </c>
      <c r="N756" s="11" t="s">
        <v>54</v>
      </c>
      <c r="O756" s="11" t="s">
        <v>58</v>
      </c>
      <c r="P756" s="11">
        <v>0</v>
      </c>
      <c r="Q756" s="11">
        <v>-0.44958472560267998</v>
      </c>
      <c r="R756" s="11">
        <v>79</v>
      </c>
      <c r="S756" s="11">
        <v>22</v>
      </c>
      <c r="T756" s="11">
        <v>320.32787391217698</v>
      </c>
      <c r="U756" s="11">
        <v>26.0830376750128</v>
      </c>
      <c r="V756" s="11" t="s">
        <v>56</v>
      </c>
    </row>
    <row r="757" spans="1:22" x14ac:dyDescent="0.3">
      <c r="A757" s="9">
        <v>45354.621527777803</v>
      </c>
      <c r="B757" s="10">
        <v>45354</v>
      </c>
      <c r="C757" s="11">
        <v>2024</v>
      </c>
      <c r="D757" s="11">
        <v>3</v>
      </c>
      <c r="E757" s="11">
        <v>3</v>
      </c>
      <c r="F757" s="11">
        <v>14</v>
      </c>
      <c r="G757" s="11" t="s">
        <v>66</v>
      </c>
      <c r="H757" s="11" t="s">
        <v>65</v>
      </c>
      <c r="I757" s="11">
        <v>40.713863214941199</v>
      </c>
      <c r="J757" s="11">
        <v>-73.754613336823297</v>
      </c>
      <c r="K757" s="11">
        <v>46</v>
      </c>
      <c r="L757" s="11">
        <v>70.911914446365998</v>
      </c>
      <c r="M757" s="11">
        <v>90.119560091090307</v>
      </c>
      <c r="N757" s="11" t="s">
        <v>54</v>
      </c>
      <c r="O757" s="11" t="s">
        <v>58</v>
      </c>
      <c r="P757" s="11">
        <v>0</v>
      </c>
      <c r="Q757" s="11">
        <v>-0.22735515912584001</v>
      </c>
      <c r="R757" s="11">
        <v>62</v>
      </c>
      <c r="S757" s="11">
        <v>26</v>
      </c>
      <c r="T757" s="11">
        <v>376.85782381410303</v>
      </c>
      <c r="U757" s="11">
        <v>11.577195738118499</v>
      </c>
      <c r="V757" s="11" t="s">
        <v>56</v>
      </c>
    </row>
    <row r="758" spans="1:22" x14ac:dyDescent="0.3">
      <c r="A758" s="9">
        <v>45354.625</v>
      </c>
      <c r="B758" s="10">
        <v>45354</v>
      </c>
      <c r="C758" s="11">
        <v>2024</v>
      </c>
      <c r="D758" s="11">
        <v>3</v>
      </c>
      <c r="E758" s="11">
        <v>3</v>
      </c>
      <c r="F758" s="11">
        <v>15</v>
      </c>
      <c r="G758" s="11" t="s">
        <v>66</v>
      </c>
      <c r="H758" s="11" t="s">
        <v>65</v>
      </c>
      <c r="I758" s="11">
        <v>40.772739806007003</v>
      </c>
      <c r="J758" s="11">
        <v>-73.891701241612097</v>
      </c>
      <c r="K758" s="11">
        <v>18</v>
      </c>
      <c r="L758" s="11">
        <v>20.281638555824099</v>
      </c>
      <c r="M758" s="11">
        <v>42.159242850077497</v>
      </c>
      <c r="N758" s="11" t="s">
        <v>54</v>
      </c>
      <c r="O758" s="11" t="s">
        <v>58</v>
      </c>
      <c r="P758" s="11">
        <v>0</v>
      </c>
      <c r="Q758" s="11">
        <v>-0.77980222975709401</v>
      </c>
      <c r="R758" s="11">
        <v>32</v>
      </c>
      <c r="S758" s="11">
        <v>34</v>
      </c>
      <c r="T758" s="11">
        <v>121.12843452433</v>
      </c>
      <c r="U758" s="11">
        <v>21.4579277908772</v>
      </c>
      <c r="V758" s="11" t="s">
        <v>63</v>
      </c>
    </row>
    <row r="759" spans="1:22" x14ac:dyDescent="0.3">
      <c r="A759" s="9">
        <v>45354.628472222197</v>
      </c>
      <c r="B759" s="10">
        <v>45354</v>
      </c>
      <c r="C759" s="11">
        <v>2024</v>
      </c>
      <c r="D759" s="11">
        <v>3</v>
      </c>
      <c r="E759" s="11">
        <v>3</v>
      </c>
      <c r="F759" s="11">
        <v>15</v>
      </c>
      <c r="G759" s="11" t="s">
        <v>66</v>
      </c>
      <c r="H759" s="11" t="s">
        <v>65</v>
      </c>
      <c r="I759" s="11">
        <v>40.671581133458901</v>
      </c>
      <c r="J759" s="11">
        <v>-73.963130271414201</v>
      </c>
      <c r="K759" s="11">
        <v>88</v>
      </c>
      <c r="L759" s="11">
        <v>47.707512258549997</v>
      </c>
      <c r="M759" s="11">
        <v>21.1549540617691</v>
      </c>
      <c r="N759" s="11" t="s">
        <v>57</v>
      </c>
      <c r="O759" s="11" t="s">
        <v>60</v>
      </c>
      <c r="P759" s="11">
        <v>0</v>
      </c>
      <c r="Q759" s="11">
        <v>-0.74470423005481201</v>
      </c>
      <c r="R759" s="11">
        <v>13</v>
      </c>
      <c r="S759" s="11">
        <v>1</v>
      </c>
      <c r="T759" s="11">
        <v>178.77307250356</v>
      </c>
      <c r="U759" s="11">
        <v>19.254493220166299</v>
      </c>
      <c r="V759" s="11" t="s">
        <v>62</v>
      </c>
    </row>
    <row r="760" spans="1:22" x14ac:dyDescent="0.3">
      <c r="A760" s="9">
        <v>45354.631944444503</v>
      </c>
      <c r="B760" s="10">
        <v>45354</v>
      </c>
      <c r="C760" s="11">
        <v>2024</v>
      </c>
      <c r="D760" s="11">
        <v>3</v>
      </c>
      <c r="E760" s="11">
        <v>3</v>
      </c>
      <c r="F760" s="11">
        <v>15</v>
      </c>
      <c r="G760" s="11" t="s">
        <v>66</v>
      </c>
      <c r="H760" s="11" t="s">
        <v>65</v>
      </c>
      <c r="I760" s="11">
        <v>40.625748222582303</v>
      </c>
      <c r="J760" s="11">
        <v>-73.723926558297194</v>
      </c>
      <c r="K760" s="11">
        <v>179</v>
      </c>
      <c r="L760" s="11">
        <v>64.871099574653499</v>
      </c>
      <c r="M760" s="11">
        <v>98.843294264988998</v>
      </c>
      <c r="N760" s="11" t="s">
        <v>59</v>
      </c>
      <c r="O760" s="11" t="s">
        <v>61</v>
      </c>
      <c r="P760" s="11">
        <v>0</v>
      </c>
      <c r="Q760" s="11">
        <v>-0.69240191034313403</v>
      </c>
      <c r="R760" s="11">
        <v>74</v>
      </c>
      <c r="S760" s="11">
        <v>14</v>
      </c>
      <c r="T760" s="11">
        <v>333.88708026378998</v>
      </c>
      <c r="U760" s="11">
        <v>18.973907779507702</v>
      </c>
      <c r="V760" s="11" t="s">
        <v>56</v>
      </c>
    </row>
    <row r="761" spans="1:22" x14ac:dyDescent="0.3">
      <c r="A761" s="9">
        <v>45354.635416666701</v>
      </c>
      <c r="B761" s="10">
        <v>45354</v>
      </c>
      <c r="C761" s="11">
        <v>2024</v>
      </c>
      <c r="D761" s="11">
        <v>3</v>
      </c>
      <c r="E761" s="11">
        <v>3</v>
      </c>
      <c r="F761" s="11">
        <v>15</v>
      </c>
      <c r="G761" s="11" t="s">
        <v>66</v>
      </c>
      <c r="H761" s="11" t="s">
        <v>65</v>
      </c>
      <c r="I761" s="11">
        <v>40.664956541065301</v>
      </c>
      <c r="J761" s="11">
        <v>-73.867695709742705</v>
      </c>
      <c r="K761" s="11">
        <v>278</v>
      </c>
      <c r="L761" s="11">
        <v>23.101949874564699</v>
      </c>
      <c r="M761" s="11">
        <v>76.948295359835697</v>
      </c>
      <c r="N761" s="11" t="s">
        <v>54</v>
      </c>
      <c r="O761" s="11" t="s">
        <v>58</v>
      </c>
      <c r="P761" s="11">
        <v>0</v>
      </c>
      <c r="Q761" s="11">
        <v>0.45611952434475</v>
      </c>
      <c r="R761" s="11">
        <v>21</v>
      </c>
      <c r="S761" s="11">
        <v>30</v>
      </c>
      <c r="T761" s="11">
        <v>176.32642192269699</v>
      </c>
      <c r="U761" s="11">
        <v>15.747051159369301</v>
      </c>
      <c r="V761" s="11" t="s">
        <v>56</v>
      </c>
    </row>
    <row r="762" spans="1:22" x14ac:dyDescent="0.3">
      <c r="A762" s="9">
        <v>45354.638888888898</v>
      </c>
      <c r="B762" s="10">
        <v>45354</v>
      </c>
      <c r="C762" s="11">
        <v>2024</v>
      </c>
      <c r="D762" s="11">
        <v>3</v>
      </c>
      <c r="E762" s="11">
        <v>3</v>
      </c>
      <c r="F762" s="11">
        <v>15</v>
      </c>
      <c r="G762" s="11" t="s">
        <v>66</v>
      </c>
      <c r="H762" s="11" t="s">
        <v>65</v>
      </c>
      <c r="I762" s="11">
        <v>40.684780398486097</v>
      </c>
      <c r="J762" s="11">
        <v>-73.904591631018306</v>
      </c>
      <c r="K762" s="11">
        <v>212</v>
      </c>
      <c r="L762" s="11">
        <v>79.662210984705297</v>
      </c>
      <c r="M762" s="11">
        <v>42.986010675665</v>
      </c>
      <c r="N762" s="11" t="s">
        <v>54</v>
      </c>
      <c r="O762" s="11" t="s">
        <v>58</v>
      </c>
      <c r="P762" s="11">
        <v>0</v>
      </c>
      <c r="Q762" s="11">
        <v>-0.52053763301214095</v>
      </c>
      <c r="R762" s="11">
        <v>24</v>
      </c>
      <c r="S762" s="11">
        <v>30</v>
      </c>
      <c r="T762" s="11">
        <v>135.988075233453</v>
      </c>
      <c r="U762" s="11">
        <v>29.384858434210201</v>
      </c>
      <c r="V762" s="11" t="s">
        <v>56</v>
      </c>
    </row>
    <row r="763" spans="1:22" x14ac:dyDescent="0.3">
      <c r="A763" s="9">
        <v>45354.642361111102</v>
      </c>
      <c r="B763" s="10">
        <v>45354</v>
      </c>
      <c r="C763" s="11">
        <v>2024</v>
      </c>
      <c r="D763" s="11">
        <v>3</v>
      </c>
      <c r="E763" s="11">
        <v>3</v>
      </c>
      <c r="F763" s="11">
        <v>15</v>
      </c>
      <c r="G763" s="11" t="s">
        <v>66</v>
      </c>
      <c r="H763" s="11" t="s">
        <v>65</v>
      </c>
      <c r="I763" s="11">
        <v>40.688989032830101</v>
      </c>
      <c r="J763" s="11">
        <v>-73.784993736343196</v>
      </c>
      <c r="K763" s="11">
        <v>89</v>
      </c>
      <c r="L763" s="11">
        <v>13.625450361834201</v>
      </c>
      <c r="M763" s="11">
        <v>64.524158214390795</v>
      </c>
      <c r="N763" s="11" t="s">
        <v>54</v>
      </c>
      <c r="O763" s="11" t="s">
        <v>58</v>
      </c>
      <c r="P763" s="11">
        <v>0</v>
      </c>
      <c r="Q763" s="11">
        <v>0.56868299240300701</v>
      </c>
      <c r="R763" s="11">
        <v>79</v>
      </c>
      <c r="S763" s="11">
        <v>27</v>
      </c>
      <c r="T763" s="11">
        <v>125.377224683991</v>
      </c>
      <c r="U763" s="11">
        <v>29.326292034088102</v>
      </c>
      <c r="V763" s="11" t="s">
        <v>56</v>
      </c>
    </row>
    <row r="764" spans="1:22" x14ac:dyDescent="0.3">
      <c r="A764" s="9">
        <v>45354.645833333299</v>
      </c>
      <c r="B764" s="10">
        <v>45354</v>
      </c>
      <c r="C764" s="11">
        <v>2024</v>
      </c>
      <c r="D764" s="11">
        <v>3</v>
      </c>
      <c r="E764" s="11">
        <v>3</v>
      </c>
      <c r="F764" s="11">
        <v>15</v>
      </c>
      <c r="G764" s="11" t="s">
        <v>66</v>
      </c>
      <c r="H764" s="11" t="s">
        <v>65</v>
      </c>
      <c r="I764" s="11">
        <v>40.703337421132403</v>
      </c>
      <c r="J764" s="11">
        <v>-73.739191853995095</v>
      </c>
      <c r="K764" s="11">
        <v>21</v>
      </c>
      <c r="L764" s="11">
        <v>78.271498395357</v>
      </c>
      <c r="M764" s="11">
        <v>29.285609413203399</v>
      </c>
      <c r="N764" s="11" t="s">
        <v>54</v>
      </c>
      <c r="O764" s="11" t="s">
        <v>58</v>
      </c>
      <c r="P764" s="11">
        <v>0</v>
      </c>
      <c r="Q764" s="11">
        <v>-0.254865195364816</v>
      </c>
      <c r="R764" s="11">
        <v>89</v>
      </c>
      <c r="S764" s="11">
        <v>25</v>
      </c>
      <c r="T764" s="11">
        <v>194.49411484834201</v>
      </c>
      <c r="U764" s="11">
        <v>6.0740079599226</v>
      </c>
      <c r="V764" s="11" t="s">
        <v>62</v>
      </c>
    </row>
    <row r="765" spans="1:22" x14ac:dyDescent="0.3">
      <c r="A765" s="9">
        <v>45354.649305555598</v>
      </c>
      <c r="B765" s="10">
        <v>45354</v>
      </c>
      <c r="C765" s="11">
        <v>2024</v>
      </c>
      <c r="D765" s="11">
        <v>3</v>
      </c>
      <c r="E765" s="11">
        <v>3</v>
      </c>
      <c r="F765" s="11">
        <v>15</v>
      </c>
      <c r="G765" s="11" t="s">
        <v>66</v>
      </c>
      <c r="H765" s="11" t="s">
        <v>65</v>
      </c>
      <c r="I765" s="11">
        <v>40.834723590927297</v>
      </c>
      <c r="J765" s="11">
        <v>-73.703549624070206</v>
      </c>
      <c r="K765" s="11">
        <v>210</v>
      </c>
      <c r="L765" s="11">
        <v>64.152914106189897</v>
      </c>
      <c r="M765" s="11">
        <v>94.464633803772401</v>
      </c>
      <c r="N765" s="11" t="s">
        <v>59</v>
      </c>
      <c r="O765" s="11" t="s">
        <v>61</v>
      </c>
      <c r="P765" s="11">
        <v>0</v>
      </c>
      <c r="Q765" s="11">
        <v>9.5940915687783498E-2</v>
      </c>
      <c r="R765" s="11">
        <v>78</v>
      </c>
      <c r="S765" s="11">
        <v>32</v>
      </c>
      <c r="T765" s="11">
        <v>223.08853889596301</v>
      </c>
      <c r="U765" s="11">
        <v>29.736487852562199</v>
      </c>
      <c r="V765" s="11" t="s">
        <v>56</v>
      </c>
    </row>
    <row r="766" spans="1:22" x14ac:dyDescent="0.3">
      <c r="A766" s="9">
        <v>45354.652777777803</v>
      </c>
      <c r="B766" s="10">
        <v>45354</v>
      </c>
      <c r="C766" s="11">
        <v>2024</v>
      </c>
      <c r="D766" s="11">
        <v>3</v>
      </c>
      <c r="E766" s="11">
        <v>3</v>
      </c>
      <c r="F766" s="11">
        <v>15</v>
      </c>
      <c r="G766" s="11" t="s">
        <v>66</v>
      </c>
      <c r="H766" s="11" t="s">
        <v>65</v>
      </c>
      <c r="I766" s="11">
        <v>40.819953829186701</v>
      </c>
      <c r="J766" s="11">
        <v>-73.971191041401198</v>
      </c>
      <c r="K766" s="11">
        <v>30</v>
      </c>
      <c r="L766" s="11">
        <v>74.295143072170006</v>
      </c>
      <c r="M766" s="11">
        <v>61.872188423588398</v>
      </c>
      <c r="N766" s="11" t="s">
        <v>57</v>
      </c>
      <c r="O766" s="11" t="s">
        <v>61</v>
      </c>
      <c r="P766" s="11">
        <v>0</v>
      </c>
      <c r="Q766" s="11">
        <v>0.82691701576018894</v>
      </c>
      <c r="R766" s="11">
        <v>84</v>
      </c>
      <c r="S766" s="11">
        <v>39</v>
      </c>
      <c r="T766" s="11">
        <v>188.11511773461299</v>
      </c>
      <c r="U766" s="11">
        <v>6.6558562582978302</v>
      </c>
      <c r="V766" s="11" t="s">
        <v>63</v>
      </c>
    </row>
    <row r="767" spans="1:22" x14ac:dyDescent="0.3">
      <c r="A767" s="9">
        <v>45354.65625</v>
      </c>
      <c r="B767" s="10">
        <v>45354</v>
      </c>
      <c r="C767" s="11">
        <v>2024</v>
      </c>
      <c r="D767" s="11">
        <v>3</v>
      </c>
      <c r="E767" s="11">
        <v>3</v>
      </c>
      <c r="F767" s="11">
        <v>15</v>
      </c>
      <c r="G767" s="11" t="s">
        <v>66</v>
      </c>
      <c r="H767" s="11" t="s">
        <v>65</v>
      </c>
      <c r="I767" s="11">
        <v>40.744946769019101</v>
      </c>
      <c r="J767" s="11">
        <v>-73.898692003457896</v>
      </c>
      <c r="K767" s="11">
        <v>295</v>
      </c>
      <c r="L767" s="11">
        <v>42.401773446527301</v>
      </c>
      <c r="M767" s="11">
        <v>62.401876685526702</v>
      </c>
      <c r="N767" s="11" t="s">
        <v>57</v>
      </c>
      <c r="O767" s="11" t="s">
        <v>58</v>
      </c>
      <c r="P767" s="11">
        <v>0</v>
      </c>
      <c r="Q767" s="11">
        <v>-0.52312042228369904</v>
      </c>
      <c r="R767" s="11">
        <v>3</v>
      </c>
      <c r="S767" s="11">
        <v>34</v>
      </c>
      <c r="T767" s="11">
        <v>90.846392017101095</v>
      </c>
      <c r="U767" s="11">
        <v>19.6872531218517</v>
      </c>
      <c r="V767" s="11" t="s">
        <v>56</v>
      </c>
    </row>
    <row r="768" spans="1:22" x14ac:dyDescent="0.3">
      <c r="A768" s="9">
        <v>45354.659722222197</v>
      </c>
      <c r="B768" s="10">
        <v>45354</v>
      </c>
      <c r="C768" s="11">
        <v>2024</v>
      </c>
      <c r="D768" s="11">
        <v>3</v>
      </c>
      <c r="E768" s="11">
        <v>3</v>
      </c>
      <c r="F768" s="11">
        <v>15</v>
      </c>
      <c r="G768" s="11" t="s">
        <v>66</v>
      </c>
      <c r="H768" s="11" t="s">
        <v>65</v>
      </c>
      <c r="I768" s="11">
        <v>40.851372596170101</v>
      </c>
      <c r="J768" s="11">
        <v>-73.786365787370997</v>
      </c>
      <c r="K768" s="11">
        <v>24</v>
      </c>
      <c r="L768" s="11">
        <v>66.622836873048897</v>
      </c>
      <c r="M768" s="11">
        <v>49.1225145254217</v>
      </c>
      <c r="N768" s="11" t="s">
        <v>57</v>
      </c>
      <c r="O768" s="11" t="s">
        <v>60</v>
      </c>
      <c r="P768" s="11">
        <v>0</v>
      </c>
      <c r="Q768" s="11">
        <v>0.62206598456593598</v>
      </c>
      <c r="R768" s="11">
        <v>58</v>
      </c>
      <c r="S768" s="11">
        <v>44</v>
      </c>
      <c r="T768" s="11">
        <v>237.66014022511899</v>
      </c>
      <c r="U768" s="11">
        <v>15.0895204661356</v>
      </c>
      <c r="V768" s="11" t="s">
        <v>62</v>
      </c>
    </row>
    <row r="769" spans="1:22" x14ac:dyDescent="0.3">
      <c r="A769" s="9">
        <v>45354.663194444503</v>
      </c>
      <c r="B769" s="10">
        <v>45354</v>
      </c>
      <c r="C769" s="11">
        <v>2024</v>
      </c>
      <c r="D769" s="11">
        <v>3</v>
      </c>
      <c r="E769" s="11">
        <v>3</v>
      </c>
      <c r="F769" s="11">
        <v>15</v>
      </c>
      <c r="G769" s="11" t="s">
        <v>66</v>
      </c>
      <c r="H769" s="11" t="s">
        <v>65</v>
      </c>
      <c r="I769" s="11">
        <v>40.623166125821299</v>
      </c>
      <c r="J769" s="11">
        <v>-73.822445404069796</v>
      </c>
      <c r="K769" s="11">
        <v>185</v>
      </c>
      <c r="L769" s="11">
        <v>21.485628269663199</v>
      </c>
      <c r="M769" s="11">
        <v>45.8356670599251</v>
      </c>
      <c r="N769" s="11" t="s">
        <v>54</v>
      </c>
      <c r="O769" s="11" t="s">
        <v>61</v>
      </c>
      <c r="P769" s="11">
        <v>0</v>
      </c>
      <c r="Q769" s="11">
        <v>0.283555732689383</v>
      </c>
      <c r="R769" s="11">
        <v>81</v>
      </c>
      <c r="S769" s="11">
        <v>1</v>
      </c>
      <c r="T769" s="11">
        <v>449.14435306544902</v>
      </c>
      <c r="U769" s="11">
        <v>24.212770267475602</v>
      </c>
      <c r="V769" s="11" t="s">
        <v>63</v>
      </c>
    </row>
    <row r="770" spans="1:22" x14ac:dyDescent="0.3">
      <c r="A770" s="9">
        <v>45354.666666666701</v>
      </c>
      <c r="B770" s="10">
        <v>45354</v>
      </c>
      <c r="C770" s="11">
        <v>2024</v>
      </c>
      <c r="D770" s="11">
        <v>3</v>
      </c>
      <c r="E770" s="11">
        <v>3</v>
      </c>
      <c r="F770" s="11">
        <v>16</v>
      </c>
      <c r="G770" s="11" t="s">
        <v>66</v>
      </c>
      <c r="H770" s="11" t="s">
        <v>65</v>
      </c>
      <c r="I770" s="11">
        <v>40.868828937996497</v>
      </c>
      <c r="J770" s="11">
        <v>-73.939791564767802</v>
      </c>
      <c r="K770" s="11">
        <v>27</v>
      </c>
      <c r="L770" s="11">
        <v>41.905826704693602</v>
      </c>
      <c r="M770" s="11">
        <v>17.268299179597602</v>
      </c>
      <c r="N770" s="11" t="s">
        <v>57</v>
      </c>
      <c r="O770" s="11" t="s">
        <v>61</v>
      </c>
      <c r="P770" s="11">
        <v>0</v>
      </c>
      <c r="Q770" s="11">
        <v>-0.86406217942263797</v>
      </c>
      <c r="R770" s="11">
        <v>56</v>
      </c>
      <c r="S770" s="11">
        <v>32</v>
      </c>
      <c r="T770" s="11">
        <v>147.628560219951</v>
      </c>
      <c r="U770" s="11">
        <v>27.0748467989348</v>
      </c>
      <c r="V770" s="11" t="s">
        <v>62</v>
      </c>
    </row>
    <row r="771" spans="1:22" x14ac:dyDescent="0.3">
      <c r="A771" s="9">
        <v>45354.670138888898</v>
      </c>
      <c r="B771" s="10">
        <v>45354</v>
      </c>
      <c r="C771" s="11">
        <v>2024</v>
      </c>
      <c r="D771" s="11">
        <v>3</v>
      </c>
      <c r="E771" s="11">
        <v>3</v>
      </c>
      <c r="F771" s="11">
        <v>16</v>
      </c>
      <c r="G771" s="11" t="s">
        <v>66</v>
      </c>
      <c r="H771" s="11" t="s">
        <v>65</v>
      </c>
      <c r="I771" s="11">
        <v>40.7276557009491</v>
      </c>
      <c r="J771" s="11">
        <v>-73.803306060192796</v>
      </c>
      <c r="K771" s="11">
        <v>162</v>
      </c>
      <c r="L771" s="11">
        <v>65.767530993888897</v>
      </c>
      <c r="M771" s="11">
        <v>69.287122458145106</v>
      </c>
      <c r="N771" s="11" t="s">
        <v>57</v>
      </c>
      <c r="O771" s="11" t="s">
        <v>58</v>
      </c>
      <c r="P771" s="11">
        <v>0</v>
      </c>
      <c r="Q771" s="11">
        <v>-0.99911154148324999</v>
      </c>
      <c r="R771" s="11">
        <v>25</v>
      </c>
      <c r="S771" s="11">
        <v>22</v>
      </c>
      <c r="T771" s="11">
        <v>354.95697696566799</v>
      </c>
      <c r="U771" s="11">
        <v>15.7941506638322</v>
      </c>
      <c r="V771" s="11" t="s">
        <v>63</v>
      </c>
    </row>
    <row r="772" spans="1:22" x14ac:dyDescent="0.3">
      <c r="A772" s="9">
        <v>45354.673611111102</v>
      </c>
      <c r="B772" s="10">
        <v>45354</v>
      </c>
      <c r="C772" s="11">
        <v>2024</v>
      </c>
      <c r="D772" s="11">
        <v>3</v>
      </c>
      <c r="E772" s="11">
        <v>3</v>
      </c>
      <c r="F772" s="11">
        <v>16</v>
      </c>
      <c r="G772" s="11" t="s">
        <v>66</v>
      </c>
      <c r="H772" s="11" t="s">
        <v>65</v>
      </c>
      <c r="I772" s="11">
        <v>40.8303375602204</v>
      </c>
      <c r="J772" s="11">
        <v>-73.720551322739695</v>
      </c>
      <c r="K772" s="11">
        <v>227</v>
      </c>
      <c r="L772" s="11">
        <v>8.7073800127452508</v>
      </c>
      <c r="M772" s="11">
        <v>60.591193019785202</v>
      </c>
      <c r="N772" s="11" t="s">
        <v>57</v>
      </c>
      <c r="O772" s="11" t="s">
        <v>61</v>
      </c>
      <c r="P772" s="11">
        <v>0</v>
      </c>
      <c r="Q772" s="11">
        <v>-0.818614886927024</v>
      </c>
      <c r="R772" s="11">
        <v>14</v>
      </c>
      <c r="S772" s="11">
        <v>45</v>
      </c>
      <c r="T772" s="11">
        <v>133.216016791719</v>
      </c>
      <c r="U772" s="11">
        <v>18.164171299936701</v>
      </c>
      <c r="V772" s="11" t="s">
        <v>56</v>
      </c>
    </row>
    <row r="773" spans="1:22" x14ac:dyDescent="0.3">
      <c r="A773" s="9">
        <v>45354.677083333299</v>
      </c>
      <c r="B773" s="10">
        <v>45354</v>
      </c>
      <c r="C773" s="11">
        <v>2024</v>
      </c>
      <c r="D773" s="11">
        <v>3</v>
      </c>
      <c r="E773" s="11">
        <v>3</v>
      </c>
      <c r="F773" s="11">
        <v>16</v>
      </c>
      <c r="G773" s="11" t="s">
        <v>66</v>
      </c>
      <c r="H773" s="11" t="s">
        <v>65</v>
      </c>
      <c r="I773" s="11">
        <v>40.696978488394201</v>
      </c>
      <c r="J773" s="11">
        <v>-73.902387143520599</v>
      </c>
      <c r="K773" s="11">
        <v>94</v>
      </c>
      <c r="L773" s="11">
        <v>29.318256270078301</v>
      </c>
      <c r="M773" s="11">
        <v>21.415438817204901</v>
      </c>
      <c r="N773" s="11" t="s">
        <v>54</v>
      </c>
      <c r="O773" s="11" t="s">
        <v>58</v>
      </c>
      <c r="P773" s="11">
        <v>0</v>
      </c>
      <c r="Q773" s="11">
        <v>-0.7167190713364</v>
      </c>
      <c r="R773" s="11">
        <v>10</v>
      </c>
      <c r="S773" s="11">
        <v>49</v>
      </c>
      <c r="T773" s="11">
        <v>269.50859070254501</v>
      </c>
      <c r="U773" s="11">
        <v>6.4300805163761297</v>
      </c>
      <c r="V773" s="11" t="s">
        <v>63</v>
      </c>
    </row>
    <row r="774" spans="1:22" x14ac:dyDescent="0.3">
      <c r="A774" s="9">
        <v>45354.680555555598</v>
      </c>
      <c r="B774" s="10">
        <v>45354</v>
      </c>
      <c r="C774" s="11">
        <v>2024</v>
      </c>
      <c r="D774" s="11">
        <v>3</v>
      </c>
      <c r="E774" s="11">
        <v>3</v>
      </c>
      <c r="F774" s="11">
        <v>16</v>
      </c>
      <c r="G774" s="11" t="s">
        <v>66</v>
      </c>
      <c r="H774" s="11" t="s">
        <v>65</v>
      </c>
      <c r="I774" s="11">
        <v>40.727578363864602</v>
      </c>
      <c r="J774" s="11">
        <v>-73.813480643887104</v>
      </c>
      <c r="K774" s="11">
        <v>210</v>
      </c>
      <c r="L774" s="11">
        <v>67.794486806261901</v>
      </c>
      <c r="M774" s="11">
        <v>99.148116443360394</v>
      </c>
      <c r="N774" s="11" t="s">
        <v>54</v>
      </c>
      <c r="O774" s="11" t="s">
        <v>61</v>
      </c>
      <c r="P774" s="11">
        <v>0</v>
      </c>
      <c r="Q774" s="11">
        <v>0.97049347180068002</v>
      </c>
      <c r="R774" s="11">
        <v>14</v>
      </c>
      <c r="S774" s="11">
        <v>47</v>
      </c>
      <c r="T774" s="11">
        <v>88.022693099913496</v>
      </c>
      <c r="U774" s="11">
        <v>16.689180681786901</v>
      </c>
      <c r="V774" s="11" t="s">
        <v>56</v>
      </c>
    </row>
    <row r="775" spans="1:22" x14ac:dyDescent="0.3">
      <c r="A775" s="9">
        <v>45354.684027777803</v>
      </c>
      <c r="B775" s="10">
        <v>45354</v>
      </c>
      <c r="C775" s="11">
        <v>2024</v>
      </c>
      <c r="D775" s="11">
        <v>3</v>
      </c>
      <c r="E775" s="11">
        <v>3</v>
      </c>
      <c r="F775" s="11">
        <v>16</v>
      </c>
      <c r="G775" s="11" t="s">
        <v>66</v>
      </c>
      <c r="H775" s="11" t="s">
        <v>65</v>
      </c>
      <c r="I775" s="11">
        <v>40.617451300127399</v>
      </c>
      <c r="J775" s="11">
        <v>-73.819255324104702</v>
      </c>
      <c r="K775" s="11">
        <v>48</v>
      </c>
      <c r="L775" s="11">
        <v>58.749623434949399</v>
      </c>
      <c r="M775" s="11">
        <v>82.684737442013997</v>
      </c>
      <c r="N775" s="11" t="s">
        <v>57</v>
      </c>
      <c r="O775" s="11" t="s">
        <v>58</v>
      </c>
      <c r="P775" s="11">
        <v>0</v>
      </c>
      <c r="Q775" s="11">
        <v>0.11197417937777999</v>
      </c>
      <c r="R775" s="11">
        <v>94</v>
      </c>
      <c r="S775" s="11">
        <v>21</v>
      </c>
      <c r="T775" s="11">
        <v>89.636284194581606</v>
      </c>
      <c r="U775" s="11">
        <v>9.7985623863588103</v>
      </c>
      <c r="V775" s="11" t="s">
        <v>56</v>
      </c>
    </row>
    <row r="776" spans="1:22" x14ac:dyDescent="0.3">
      <c r="A776" s="9">
        <v>45354.6875</v>
      </c>
      <c r="B776" s="10">
        <v>45354</v>
      </c>
      <c r="C776" s="11">
        <v>2024</v>
      </c>
      <c r="D776" s="11">
        <v>3</v>
      </c>
      <c r="E776" s="11">
        <v>3</v>
      </c>
      <c r="F776" s="11">
        <v>16</v>
      </c>
      <c r="G776" s="11" t="s">
        <v>66</v>
      </c>
      <c r="H776" s="11" t="s">
        <v>65</v>
      </c>
      <c r="I776" s="11">
        <v>40.725200304007799</v>
      </c>
      <c r="J776" s="11">
        <v>-73.705681944417407</v>
      </c>
      <c r="K776" s="11">
        <v>47</v>
      </c>
      <c r="L776" s="11">
        <v>32.197441294334901</v>
      </c>
      <c r="M776" s="11">
        <v>30.710796691274901</v>
      </c>
      <c r="N776" s="11" t="s">
        <v>59</v>
      </c>
      <c r="O776" s="11" t="s">
        <v>55</v>
      </c>
      <c r="P776" s="11">
        <v>0</v>
      </c>
      <c r="Q776" s="11">
        <v>-0.66714386275040904</v>
      </c>
      <c r="R776" s="11">
        <v>24</v>
      </c>
      <c r="S776" s="11">
        <v>22</v>
      </c>
      <c r="T776" s="11">
        <v>327.73416289764901</v>
      </c>
      <c r="U776" s="11">
        <v>14.0987789358547</v>
      </c>
      <c r="V776" s="11" t="s">
        <v>63</v>
      </c>
    </row>
    <row r="777" spans="1:22" x14ac:dyDescent="0.3">
      <c r="A777" s="9">
        <v>45354.690972222197</v>
      </c>
      <c r="B777" s="10">
        <v>45354</v>
      </c>
      <c r="C777" s="11">
        <v>2024</v>
      </c>
      <c r="D777" s="11">
        <v>3</v>
      </c>
      <c r="E777" s="11">
        <v>3</v>
      </c>
      <c r="F777" s="11">
        <v>16</v>
      </c>
      <c r="G777" s="11" t="s">
        <v>66</v>
      </c>
      <c r="H777" s="11" t="s">
        <v>65</v>
      </c>
      <c r="I777" s="11">
        <v>40.860667073643597</v>
      </c>
      <c r="J777" s="11">
        <v>-73.887343274714198</v>
      </c>
      <c r="K777" s="11">
        <v>192</v>
      </c>
      <c r="L777" s="11">
        <v>13.650555042982701</v>
      </c>
      <c r="M777" s="11">
        <v>12.1769093458947</v>
      </c>
      <c r="N777" s="11" t="s">
        <v>54</v>
      </c>
      <c r="O777" s="11" t="s">
        <v>60</v>
      </c>
      <c r="P777" s="11">
        <v>0</v>
      </c>
      <c r="Q777" s="11">
        <v>0.82012327501438298</v>
      </c>
      <c r="R777" s="11">
        <v>94</v>
      </c>
      <c r="S777" s="11">
        <v>7</v>
      </c>
      <c r="T777" s="11">
        <v>191.30423734099199</v>
      </c>
      <c r="U777" s="11">
        <v>8.9756654472240207</v>
      </c>
      <c r="V777" s="11" t="s">
        <v>56</v>
      </c>
    </row>
    <row r="778" spans="1:22" x14ac:dyDescent="0.3">
      <c r="A778" s="9">
        <v>45354.694444444503</v>
      </c>
      <c r="B778" s="10">
        <v>45354</v>
      </c>
      <c r="C778" s="11">
        <v>2024</v>
      </c>
      <c r="D778" s="11">
        <v>3</v>
      </c>
      <c r="E778" s="11">
        <v>3</v>
      </c>
      <c r="F778" s="11">
        <v>16</v>
      </c>
      <c r="G778" s="11" t="s">
        <v>66</v>
      </c>
      <c r="H778" s="11" t="s">
        <v>65</v>
      </c>
      <c r="I778" s="11">
        <v>40.826341547030502</v>
      </c>
      <c r="J778" s="11">
        <v>-73.935084919240197</v>
      </c>
      <c r="K778" s="11">
        <v>189</v>
      </c>
      <c r="L778" s="11">
        <v>74.409289673492196</v>
      </c>
      <c r="M778" s="11">
        <v>91.147436539317695</v>
      </c>
      <c r="N778" s="11" t="s">
        <v>59</v>
      </c>
      <c r="O778" s="11" t="s">
        <v>60</v>
      </c>
      <c r="P778" s="11">
        <v>0</v>
      </c>
      <c r="Q778" s="11">
        <v>0.32038275392097099</v>
      </c>
      <c r="R778" s="11">
        <v>27</v>
      </c>
      <c r="S778" s="11">
        <v>34</v>
      </c>
      <c r="T778" s="11">
        <v>347.83923888217703</v>
      </c>
      <c r="U778" s="11">
        <v>7.1283996883508998</v>
      </c>
      <c r="V778" s="11" t="s">
        <v>56</v>
      </c>
    </row>
    <row r="779" spans="1:22" x14ac:dyDescent="0.3">
      <c r="A779" s="9">
        <v>45354.697916666701</v>
      </c>
      <c r="B779" s="10">
        <v>45354</v>
      </c>
      <c r="C779" s="11">
        <v>2024</v>
      </c>
      <c r="D779" s="11">
        <v>3</v>
      </c>
      <c r="E779" s="11">
        <v>3</v>
      </c>
      <c r="F779" s="11">
        <v>16</v>
      </c>
      <c r="G779" s="11" t="s">
        <v>66</v>
      </c>
      <c r="H779" s="11" t="s">
        <v>65</v>
      </c>
      <c r="I779" s="11">
        <v>40.705360129287598</v>
      </c>
      <c r="J779" s="11">
        <v>-73.706351008758702</v>
      </c>
      <c r="K779" s="11">
        <v>218</v>
      </c>
      <c r="L779" s="11">
        <v>56.500820802092903</v>
      </c>
      <c r="M779" s="11">
        <v>81.5219907394996</v>
      </c>
      <c r="N779" s="11" t="s">
        <v>54</v>
      </c>
      <c r="O779" s="11" t="s">
        <v>55</v>
      </c>
      <c r="P779" s="11">
        <v>0</v>
      </c>
      <c r="Q779" s="11">
        <v>-0.91593152856890603</v>
      </c>
      <c r="R779" s="11">
        <v>9</v>
      </c>
      <c r="S779" s="11">
        <v>8</v>
      </c>
      <c r="T779" s="11">
        <v>298.44240851422597</v>
      </c>
      <c r="U779" s="11">
        <v>8.2618862941550208</v>
      </c>
      <c r="V779" s="11" t="s">
        <v>56</v>
      </c>
    </row>
    <row r="780" spans="1:22" x14ac:dyDescent="0.3">
      <c r="A780" s="9">
        <v>45354.701388888898</v>
      </c>
      <c r="B780" s="10">
        <v>45354</v>
      </c>
      <c r="C780" s="11">
        <v>2024</v>
      </c>
      <c r="D780" s="11">
        <v>3</v>
      </c>
      <c r="E780" s="11">
        <v>3</v>
      </c>
      <c r="F780" s="11">
        <v>16</v>
      </c>
      <c r="G780" s="11" t="s">
        <v>66</v>
      </c>
      <c r="H780" s="11" t="s">
        <v>65</v>
      </c>
      <c r="I780" s="11">
        <v>40.615802239363603</v>
      </c>
      <c r="J780" s="11">
        <v>-73.989625689163503</v>
      </c>
      <c r="K780" s="11">
        <v>51</v>
      </c>
      <c r="L780" s="11">
        <v>32.017507503272903</v>
      </c>
      <c r="M780" s="11">
        <v>84.264854871791599</v>
      </c>
      <c r="N780" s="11" t="s">
        <v>57</v>
      </c>
      <c r="O780" s="11" t="s">
        <v>61</v>
      </c>
      <c r="P780" s="11">
        <v>0</v>
      </c>
      <c r="Q780" s="11">
        <v>0.14389834801905799</v>
      </c>
      <c r="R780" s="11">
        <v>60</v>
      </c>
      <c r="S780" s="11">
        <v>45</v>
      </c>
      <c r="T780" s="11">
        <v>306.64632795253902</v>
      </c>
      <c r="U780" s="11">
        <v>21.7576093924174</v>
      </c>
      <c r="V780" s="11" t="s">
        <v>56</v>
      </c>
    </row>
    <row r="781" spans="1:22" x14ac:dyDescent="0.3">
      <c r="A781" s="9">
        <v>45354.704861111102</v>
      </c>
      <c r="B781" s="10">
        <v>45354</v>
      </c>
      <c r="C781" s="11">
        <v>2024</v>
      </c>
      <c r="D781" s="11">
        <v>3</v>
      </c>
      <c r="E781" s="11">
        <v>3</v>
      </c>
      <c r="F781" s="11">
        <v>16</v>
      </c>
      <c r="G781" s="11" t="s">
        <v>66</v>
      </c>
      <c r="H781" s="11" t="s">
        <v>65</v>
      </c>
      <c r="I781" s="11">
        <v>40.874566490366298</v>
      </c>
      <c r="J781" s="11">
        <v>-73.872099195340795</v>
      </c>
      <c r="K781" s="11">
        <v>120</v>
      </c>
      <c r="L781" s="11">
        <v>20.293276951535699</v>
      </c>
      <c r="M781" s="11">
        <v>86.369075751209394</v>
      </c>
      <c r="N781" s="11" t="s">
        <v>59</v>
      </c>
      <c r="O781" s="11" t="s">
        <v>55</v>
      </c>
      <c r="P781" s="11">
        <v>0</v>
      </c>
      <c r="Q781" s="11">
        <v>0.53419997884806403</v>
      </c>
      <c r="R781" s="11">
        <v>59</v>
      </c>
      <c r="S781" s="11">
        <v>11</v>
      </c>
      <c r="T781" s="11">
        <v>427.83102382230197</v>
      </c>
      <c r="U781" s="11">
        <v>26.700596592696598</v>
      </c>
      <c r="V781" s="11" t="s">
        <v>56</v>
      </c>
    </row>
    <row r="782" spans="1:22" x14ac:dyDescent="0.3">
      <c r="A782" s="9">
        <v>45354.708333333299</v>
      </c>
      <c r="B782" s="10">
        <v>45354</v>
      </c>
      <c r="C782" s="11">
        <v>2024</v>
      </c>
      <c r="D782" s="11">
        <v>3</v>
      </c>
      <c r="E782" s="11">
        <v>3</v>
      </c>
      <c r="F782" s="11">
        <v>17</v>
      </c>
      <c r="G782" s="11" t="s">
        <v>66</v>
      </c>
      <c r="H782" s="11" t="s">
        <v>65</v>
      </c>
      <c r="I782" s="11">
        <v>40.862946382719102</v>
      </c>
      <c r="J782" s="11">
        <v>-73.7146260703135</v>
      </c>
      <c r="K782" s="11">
        <v>78</v>
      </c>
      <c r="L782" s="11">
        <v>16.496828705507699</v>
      </c>
      <c r="M782" s="11">
        <v>86.411080755010801</v>
      </c>
      <c r="N782" s="11" t="s">
        <v>57</v>
      </c>
      <c r="O782" s="11" t="s">
        <v>60</v>
      </c>
      <c r="P782" s="11">
        <v>0</v>
      </c>
      <c r="Q782" s="11">
        <v>0.46585051466301902</v>
      </c>
      <c r="R782" s="11">
        <v>14</v>
      </c>
      <c r="S782" s="11">
        <v>16</v>
      </c>
      <c r="T782" s="11">
        <v>330.329264375192</v>
      </c>
      <c r="U782" s="11">
        <v>10.8151195675845</v>
      </c>
      <c r="V782" s="11" t="s">
        <v>56</v>
      </c>
    </row>
    <row r="783" spans="1:22" x14ac:dyDescent="0.3">
      <c r="A783" s="9">
        <v>45354.711805555598</v>
      </c>
      <c r="B783" s="10">
        <v>45354</v>
      </c>
      <c r="C783" s="11">
        <v>2024</v>
      </c>
      <c r="D783" s="11">
        <v>3</v>
      </c>
      <c r="E783" s="11">
        <v>3</v>
      </c>
      <c r="F783" s="11">
        <v>17</v>
      </c>
      <c r="G783" s="11" t="s">
        <v>66</v>
      </c>
      <c r="H783" s="11" t="s">
        <v>65</v>
      </c>
      <c r="I783" s="11">
        <v>40.700702444109098</v>
      </c>
      <c r="J783" s="11">
        <v>-73.910977086122401</v>
      </c>
      <c r="K783" s="11">
        <v>220</v>
      </c>
      <c r="L783" s="11">
        <v>24.519151955967502</v>
      </c>
      <c r="M783" s="11">
        <v>74.506731335897896</v>
      </c>
      <c r="N783" s="11" t="s">
        <v>54</v>
      </c>
      <c r="O783" s="11" t="s">
        <v>58</v>
      </c>
      <c r="P783" s="11">
        <v>0</v>
      </c>
      <c r="Q783" s="11">
        <v>0.12611742553078001</v>
      </c>
      <c r="R783" s="11">
        <v>33</v>
      </c>
      <c r="S783" s="11">
        <v>40</v>
      </c>
      <c r="T783" s="11">
        <v>261.68548439845802</v>
      </c>
      <c r="U783" s="11">
        <v>25.280822331821501</v>
      </c>
      <c r="V783" s="11" t="s">
        <v>56</v>
      </c>
    </row>
    <row r="784" spans="1:22" x14ac:dyDescent="0.3">
      <c r="A784" s="9">
        <v>45354.715277777803</v>
      </c>
      <c r="B784" s="10">
        <v>45354</v>
      </c>
      <c r="C784" s="11">
        <v>2024</v>
      </c>
      <c r="D784" s="11">
        <v>3</v>
      </c>
      <c r="E784" s="11">
        <v>3</v>
      </c>
      <c r="F784" s="11">
        <v>17</v>
      </c>
      <c r="G784" s="11" t="s">
        <v>66</v>
      </c>
      <c r="H784" s="11" t="s">
        <v>65</v>
      </c>
      <c r="I784" s="11">
        <v>40.842305416469301</v>
      </c>
      <c r="J784" s="11">
        <v>-73.981713539673194</v>
      </c>
      <c r="K784" s="11">
        <v>255</v>
      </c>
      <c r="L784" s="11">
        <v>78.091058150178199</v>
      </c>
      <c r="M784" s="11">
        <v>98.985084771470994</v>
      </c>
      <c r="N784" s="11" t="s">
        <v>54</v>
      </c>
      <c r="O784" s="11" t="s">
        <v>55</v>
      </c>
      <c r="P784" s="11">
        <v>0</v>
      </c>
      <c r="Q784" s="11">
        <v>0.58647553145166498</v>
      </c>
      <c r="R784" s="11">
        <v>50</v>
      </c>
      <c r="S784" s="11">
        <v>27</v>
      </c>
      <c r="T784" s="11">
        <v>80.161290307831493</v>
      </c>
      <c r="U784" s="11">
        <v>15.591784181740501</v>
      </c>
      <c r="V784" s="11" t="s">
        <v>56</v>
      </c>
    </row>
    <row r="785" spans="1:22" x14ac:dyDescent="0.3">
      <c r="A785" s="9">
        <v>45354.71875</v>
      </c>
      <c r="B785" s="10">
        <v>45354</v>
      </c>
      <c r="C785" s="11">
        <v>2024</v>
      </c>
      <c r="D785" s="11">
        <v>3</v>
      </c>
      <c r="E785" s="11">
        <v>3</v>
      </c>
      <c r="F785" s="11">
        <v>17</v>
      </c>
      <c r="G785" s="11" t="s">
        <v>66</v>
      </c>
      <c r="H785" s="11" t="s">
        <v>65</v>
      </c>
      <c r="I785" s="11">
        <v>40.800316611554301</v>
      </c>
      <c r="J785" s="11">
        <v>-73.951050783332704</v>
      </c>
      <c r="K785" s="11">
        <v>149</v>
      </c>
      <c r="L785" s="11">
        <v>33.777999048833301</v>
      </c>
      <c r="M785" s="11">
        <v>75.099896513028696</v>
      </c>
      <c r="N785" s="11" t="s">
        <v>54</v>
      </c>
      <c r="O785" s="11" t="s">
        <v>60</v>
      </c>
      <c r="P785" s="11">
        <v>0</v>
      </c>
      <c r="Q785" s="11">
        <v>0.24108134092315001</v>
      </c>
      <c r="R785" s="11">
        <v>90</v>
      </c>
      <c r="S785" s="11">
        <v>21</v>
      </c>
      <c r="T785" s="11">
        <v>180.975104206917</v>
      </c>
      <c r="U785" s="11">
        <v>17.8767484103854</v>
      </c>
      <c r="V785" s="11" t="s">
        <v>63</v>
      </c>
    </row>
    <row r="786" spans="1:22" x14ac:dyDescent="0.3">
      <c r="A786" s="9">
        <v>45354.722222222197</v>
      </c>
      <c r="B786" s="10">
        <v>45354</v>
      </c>
      <c r="C786" s="11">
        <v>2024</v>
      </c>
      <c r="D786" s="11">
        <v>3</v>
      </c>
      <c r="E786" s="11">
        <v>3</v>
      </c>
      <c r="F786" s="11">
        <v>17</v>
      </c>
      <c r="G786" s="11" t="s">
        <v>66</v>
      </c>
      <c r="H786" s="11" t="s">
        <v>65</v>
      </c>
      <c r="I786" s="11">
        <v>40.801266114434704</v>
      </c>
      <c r="J786" s="11">
        <v>-73.923233433701796</v>
      </c>
      <c r="K786" s="11">
        <v>192</v>
      </c>
      <c r="L786" s="11">
        <v>25.195968963434499</v>
      </c>
      <c r="M786" s="11">
        <v>32.892511422881498</v>
      </c>
      <c r="N786" s="11" t="s">
        <v>57</v>
      </c>
      <c r="O786" s="11" t="s">
        <v>58</v>
      </c>
      <c r="P786" s="11">
        <v>0</v>
      </c>
      <c r="Q786" s="11">
        <v>-0.349450110340917</v>
      </c>
      <c r="R786" s="11">
        <v>9</v>
      </c>
      <c r="S786" s="11">
        <v>43</v>
      </c>
      <c r="T786" s="11">
        <v>74.895444599697399</v>
      </c>
      <c r="U786" s="11">
        <v>6.60634544257098</v>
      </c>
      <c r="V786" s="11" t="s">
        <v>63</v>
      </c>
    </row>
    <row r="787" spans="1:22" x14ac:dyDescent="0.3">
      <c r="A787" s="9">
        <v>45354.725694444503</v>
      </c>
      <c r="B787" s="10">
        <v>45354</v>
      </c>
      <c r="C787" s="11">
        <v>2024</v>
      </c>
      <c r="D787" s="11">
        <v>3</v>
      </c>
      <c r="E787" s="11">
        <v>3</v>
      </c>
      <c r="F787" s="11">
        <v>17</v>
      </c>
      <c r="G787" s="11" t="s">
        <v>66</v>
      </c>
      <c r="H787" s="11" t="s">
        <v>65</v>
      </c>
      <c r="I787" s="11">
        <v>40.8407684577762</v>
      </c>
      <c r="J787" s="11">
        <v>-73.921439603044604</v>
      </c>
      <c r="K787" s="11">
        <v>12</v>
      </c>
      <c r="L787" s="11">
        <v>19.596423192812999</v>
      </c>
      <c r="M787" s="11">
        <v>98.661114427555702</v>
      </c>
      <c r="N787" s="11" t="s">
        <v>59</v>
      </c>
      <c r="O787" s="11" t="s">
        <v>61</v>
      </c>
      <c r="P787" s="11">
        <v>0</v>
      </c>
      <c r="Q787" s="11">
        <v>-0.99251428181506096</v>
      </c>
      <c r="R787" s="11">
        <v>11</v>
      </c>
      <c r="S787" s="11">
        <v>36</v>
      </c>
      <c r="T787" s="11">
        <v>177.57920480388501</v>
      </c>
      <c r="U787" s="11">
        <v>15.234334713749799</v>
      </c>
      <c r="V787" s="11" t="s">
        <v>56</v>
      </c>
    </row>
    <row r="788" spans="1:22" x14ac:dyDescent="0.3">
      <c r="A788" s="9">
        <v>45354.729166666701</v>
      </c>
      <c r="B788" s="10">
        <v>45354</v>
      </c>
      <c r="C788" s="11">
        <v>2024</v>
      </c>
      <c r="D788" s="11">
        <v>3</v>
      </c>
      <c r="E788" s="11">
        <v>3</v>
      </c>
      <c r="F788" s="11">
        <v>17</v>
      </c>
      <c r="G788" s="11" t="s">
        <v>66</v>
      </c>
      <c r="H788" s="11" t="s">
        <v>65</v>
      </c>
      <c r="I788" s="11">
        <v>40.712706371992802</v>
      </c>
      <c r="J788" s="11">
        <v>-73.978735899947296</v>
      </c>
      <c r="K788" s="11">
        <v>103</v>
      </c>
      <c r="L788" s="11">
        <v>28.060090600604301</v>
      </c>
      <c r="M788" s="11">
        <v>53.931838927311198</v>
      </c>
      <c r="N788" s="11" t="s">
        <v>54</v>
      </c>
      <c r="O788" s="11" t="s">
        <v>58</v>
      </c>
      <c r="P788" s="11">
        <v>0</v>
      </c>
      <c r="Q788" s="11">
        <v>-0.47434159001200898</v>
      </c>
      <c r="R788" s="11">
        <v>21</v>
      </c>
      <c r="S788" s="11">
        <v>2</v>
      </c>
      <c r="T788" s="11">
        <v>224.66623644729299</v>
      </c>
      <c r="U788" s="11">
        <v>22.127119982554898</v>
      </c>
      <c r="V788" s="11" t="s">
        <v>63</v>
      </c>
    </row>
    <row r="789" spans="1:22" x14ac:dyDescent="0.3">
      <c r="A789" s="9">
        <v>45354.732638888898</v>
      </c>
      <c r="B789" s="10">
        <v>45354</v>
      </c>
      <c r="C789" s="11">
        <v>2024</v>
      </c>
      <c r="D789" s="11">
        <v>3</v>
      </c>
      <c r="E789" s="11">
        <v>3</v>
      </c>
      <c r="F789" s="11">
        <v>17</v>
      </c>
      <c r="G789" s="11" t="s">
        <v>66</v>
      </c>
      <c r="H789" s="11" t="s">
        <v>65</v>
      </c>
      <c r="I789" s="11">
        <v>40.719613829838401</v>
      </c>
      <c r="J789" s="11">
        <v>-73.879419166473198</v>
      </c>
      <c r="K789" s="11">
        <v>164</v>
      </c>
      <c r="L789" s="11">
        <v>35.706345805166798</v>
      </c>
      <c r="M789" s="11">
        <v>19.890808381326998</v>
      </c>
      <c r="N789" s="11" t="s">
        <v>54</v>
      </c>
      <c r="O789" s="11" t="s">
        <v>58</v>
      </c>
      <c r="P789" s="11">
        <v>0</v>
      </c>
      <c r="Q789" s="11">
        <v>-0.17739179125305499</v>
      </c>
      <c r="R789" s="11">
        <v>14</v>
      </c>
      <c r="S789" s="11">
        <v>8</v>
      </c>
      <c r="T789" s="11">
        <v>234.00380145449901</v>
      </c>
      <c r="U789" s="11">
        <v>18.975285354281901</v>
      </c>
      <c r="V789" s="11" t="s">
        <v>63</v>
      </c>
    </row>
    <row r="790" spans="1:22" x14ac:dyDescent="0.3">
      <c r="A790" s="9">
        <v>45354.736111111102</v>
      </c>
      <c r="B790" s="10">
        <v>45354</v>
      </c>
      <c r="C790" s="11">
        <v>2024</v>
      </c>
      <c r="D790" s="11">
        <v>3</v>
      </c>
      <c r="E790" s="11">
        <v>3</v>
      </c>
      <c r="F790" s="11">
        <v>17</v>
      </c>
      <c r="G790" s="11" t="s">
        <v>66</v>
      </c>
      <c r="H790" s="11" t="s">
        <v>65</v>
      </c>
      <c r="I790" s="11">
        <v>40.846010206425603</v>
      </c>
      <c r="J790" s="11">
        <v>-73.817602975540197</v>
      </c>
      <c r="K790" s="11">
        <v>254</v>
      </c>
      <c r="L790" s="11">
        <v>8.7178792534039093</v>
      </c>
      <c r="M790" s="11">
        <v>95.7156212619131</v>
      </c>
      <c r="N790" s="11" t="s">
        <v>59</v>
      </c>
      <c r="O790" s="11" t="s">
        <v>60</v>
      </c>
      <c r="P790" s="11">
        <v>0</v>
      </c>
      <c r="Q790" s="11">
        <v>0.98915432268005699</v>
      </c>
      <c r="R790" s="11">
        <v>25</v>
      </c>
      <c r="S790" s="11">
        <v>36</v>
      </c>
      <c r="T790" s="11">
        <v>320.15315090919302</v>
      </c>
      <c r="U790" s="11">
        <v>20.434029385028801</v>
      </c>
      <c r="V790" s="11" t="s">
        <v>56</v>
      </c>
    </row>
    <row r="791" spans="1:22" x14ac:dyDescent="0.3">
      <c r="A791" s="9">
        <v>45354.739583333299</v>
      </c>
      <c r="B791" s="10">
        <v>45354</v>
      </c>
      <c r="C791" s="11">
        <v>2024</v>
      </c>
      <c r="D791" s="11">
        <v>3</v>
      </c>
      <c r="E791" s="11">
        <v>3</v>
      </c>
      <c r="F791" s="11">
        <v>17</v>
      </c>
      <c r="G791" s="11" t="s">
        <v>66</v>
      </c>
      <c r="H791" s="11" t="s">
        <v>65</v>
      </c>
      <c r="I791" s="11">
        <v>40.608313702607397</v>
      </c>
      <c r="J791" s="11">
        <v>-73.981512718536194</v>
      </c>
      <c r="K791" s="11">
        <v>130</v>
      </c>
      <c r="L791" s="11">
        <v>21.2304576852904</v>
      </c>
      <c r="M791" s="11">
        <v>24.453447308771899</v>
      </c>
      <c r="N791" s="11" t="s">
        <v>54</v>
      </c>
      <c r="O791" s="11" t="s">
        <v>61</v>
      </c>
      <c r="P791" s="11">
        <v>1</v>
      </c>
      <c r="Q791" s="11">
        <v>0.67551604124485298</v>
      </c>
      <c r="R791" s="11">
        <v>19</v>
      </c>
      <c r="S791" s="11">
        <v>6</v>
      </c>
      <c r="T791" s="11">
        <v>332.19484979739099</v>
      </c>
      <c r="U791" s="11">
        <v>28.353654603543202</v>
      </c>
      <c r="V791" s="11" t="s">
        <v>56</v>
      </c>
    </row>
    <row r="792" spans="1:22" x14ac:dyDescent="0.3">
      <c r="A792" s="9">
        <v>45354.743055555598</v>
      </c>
      <c r="B792" s="10">
        <v>45354</v>
      </c>
      <c r="C792" s="11">
        <v>2024</v>
      </c>
      <c r="D792" s="11">
        <v>3</v>
      </c>
      <c r="E792" s="11">
        <v>3</v>
      </c>
      <c r="F792" s="11">
        <v>17</v>
      </c>
      <c r="G792" s="11" t="s">
        <v>66</v>
      </c>
      <c r="H792" s="11" t="s">
        <v>65</v>
      </c>
      <c r="I792" s="11">
        <v>40.788107195745397</v>
      </c>
      <c r="J792" s="11">
        <v>-73.906212877355102</v>
      </c>
      <c r="K792" s="11">
        <v>230</v>
      </c>
      <c r="L792" s="11">
        <v>28.094771099143902</v>
      </c>
      <c r="M792" s="11">
        <v>36.245286878379702</v>
      </c>
      <c r="N792" s="11" t="s">
        <v>54</v>
      </c>
      <c r="O792" s="11" t="s">
        <v>60</v>
      </c>
      <c r="P792" s="11">
        <v>0</v>
      </c>
      <c r="Q792" s="11">
        <v>0.20329102276432501</v>
      </c>
      <c r="R792" s="11">
        <v>91</v>
      </c>
      <c r="S792" s="11">
        <v>7</v>
      </c>
      <c r="T792" s="11">
        <v>387.23389636749903</v>
      </c>
      <c r="U792" s="11">
        <v>18.048117145023198</v>
      </c>
      <c r="V792" s="11" t="s">
        <v>56</v>
      </c>
    </row>
    <row r="793" spans="1:22" x14ac:dyDescent="0.3">
      <c r="A793" s="9">
        <v>45354.746527777803</v>
      </c>
      <c r="B793" s="10">
        <v>45354</v>
      </c>
      <c r="C793" s="11">
        <v>2024</v>
      </c>
      <c r="D793" s="11">
        <v>3</v>
      </c>
      <c r="E793" s="11">
        <v>3</v>
      </c>
      <c r="F793" s="11">
        <v>17</v>
      </c>
      <c r="G793" s="11" t="s">
        <v>66</v>
      </c>
      <c r="H793" s="11" t="s">
        <v>65</v>
      </c>
      <c r="I793" s="11">
        <v>40.666249118998202</v>
      </c>
      <c r="J793" s="11">
        <v>-73.798249666229196</v>
      </c>
      <c r="K793" s="11">
        <v>53</v>
      </c>
      <c r="L793" s="11">
        <v>53.355518759156197</v>
      </c>
      <c r="M793" s="11">
        <v>13.041107568808</v>
      </c>
      <c r="N793" s="11" t="s">
        <v>59</v>
      </c>
      <c r="O793" s="11" t="s">
        <v>58</v>
      </c>
      <c r="P793" s="11">
        <v>0</v>
      </c>
      <c r="Q793" s="11">
        <v>0.85111213391598695</v>
      </c>
      <c r="R793" s="11">
        <v>50</v>
      </c>
      <c r="S793" s="11">
        <v>17</v>
      </c>
      <c r="T793" s="11">
        <v>95.878398797188296</v>
      </c>
      <c r="U793" s="11">
        <v>27.212745655714699</v>
      </c>
      <c r="V793" s="11" t="s">
        <v>62</v>
      </c>
    </row>
    <row r="794" spans="1:22" x14ac:dyDescent="0.3">
      <c r="A794" s="9">
        <v>45354.75</v>
      </c>
      <c r="B794" s="10">
        <v>45354</v>
      </c>
      <c r="C794" s="11">
        <v>2024</v>
      </c>
      <c r="D794" s="11">
        <v>3</v>
      </c>
      <c r="E794" s="11">
        <v>3</v>
      </c>
      <c r="F794" s="11">
        <v>18</v>
      </c>
      <c r="G794" s="11" t="s">
        <v>66</v>
      </c>
      <c r="H794" s="11" t="s">
        <v>65</v>
      </c>
      <c r="I794" s="11">
        <v>40.787687892736798</v>
      </c>
      <c r="J794" s="11">
        <v>-73.777641545332997</v>
      </c>
      <c r="K794" s="11">
        <v>114</v>
      </c>
      <c r="L794" s="11">
        <v>24.6362998022094</v>
      </c>
      <c r="M794" s="11">
        <v>50.879195496990803</v>
      </c>
      <c r="N794" s="11" t="s">
        <v>59</v>
      </c>
      <c r="O794" s="11" t="s">
        <v>58</v>
      </c>
      <c r="P794" s="11">
        <v>1</v>
      </c>
      <c r="Q794" s="11">
        <v>0.72348446418054002</v>
      </c>
      <c r="R794" s="11">
        <v>85</v>
      </c>
      <c r="S794" s="11">
        <v>13</v>
      </c>
      <c r="T794" s="11">
        <v>434.99527182094999</v>
      </c>
      <c r="U794" s="11">
        <v>22.229790633310699</v>
      </c>
      <c r="V794" s="11" t="s">
        <v>56</v>
      </c>
    </row>
    <row r="795" spans="1:22" x14ac:dyDescent="0.3">
      <c r="A795" s="9">
        <v>45354.753472222197</v>
      </c>
      <c r="B795" s="10">
        <v>45354</v>
      </c>
      <c r="C795" s="11">
        <v>2024</v>
      </c>
      <c r="D795" s="11">
        <v>3</v>
      </c>
      <c r="E795" s="11">
        <v>3</v>
      </c>
      <c r="F795" s="11">
        <v>18</v>
      </c>
      <c r="G795" s="11" t="s">
        <v>66</v>
      </c>
      <c r="H795" s="11" t="s">
        <v>65</v>
      </c>
      <c r="I795" s="11">
        <v>40.688966830146597</v>
      </c>
      <c r="J795" s="11">
        <v>-73.978412247695601</v>
      </c>
      <c r="K795" s="11">
        <v>52</v>
      </c>
      <c r="L795" s="11">
        <v>11.7315454969819</v>
      </c>
      <c r="M795" s="11">
        <v>32.853618604274999</v>
      </c>
      <c r="N795" s="11" t="s">
        <v>54</v>
      </c>
      <c r="O795" s="11" t="s">
        <v>61</v>
      </c>
      <c r="P795" s="11">
        <v>0</v>
      </c>
      <c r="Q795" s="11">
        <v>0.17294007519552199</v>
      </c>
      <c r="R795" s="11">
        <v>98</v>
      </c>
      <c r="S795" s="11">
        <v>27</v>
      </c>
      <c r="T795" s="11">
        <v>227.12086821715201</v>
      </c>
      <c r="U795" s="11">
        <v>5.1682813827466703</v>
      </c>
      <c r="V795" s="11" t="s">
        <v>56</v>
      </c>
    </row>
    <row r="796" spans="1:22" x14ac:dyDescent="0.3">
      <c r="A796" s="9">
        <v>45354.756944444503</v>
      </c>
      <c r="B796" s="10">
        <v>45354</v>
      </c>
      <c r="C796" s="11">
        <v>2024</v>
      </c>
      <c r="D796" s="11">
        <v>3</v>
      </c>
      <c r="E796" s="11">
        <v>3</v>
      </c>
      <c r="F796" s="11">
        <v>18</v>
      </c>
      <c r="G796" s="11" t="s">
        <v>66</v>
      </c>
      <c r="H796" s="11" t="s">
        <v>65</v>
      </c>
      <c r="I796" s="11">
        <v>40.812468242488201</v>
      </c>
      <c r="J796" s="11">
        <v>-73.998087407396099</v>
      </c>
      <c r="K796" s="11">
        <v>213</v>
      </c>
      <c r="L796" s="11">
        <v>33.438108743541498</v>
      </c>
      <c r="M796" s="11">
        <v>29.7024737289826</v>
      </c>
      <c r="N796" s="11" t="s">
        <v>57</v>
      </c>
      <c r="O796" s="11" t="s">
        <v>58</v>
      </c>
      <c r="P796" s="11">
        <v>0</v>
      </c>
      <c r="Q796" s="11">
        <v>-0.113782563285091</v>
      </c>
      <c r="R796" s="11">
        <v>15</v>
      </c>
      <c r="S796" s="11">
        <v>6</v>
      </c>
      <c r="T796" s="11">
        <v>73.633443633531996</v>
      </c>
      <c r="U796" s="11">
        <v>14.657528052537</v>
      </c>
      <c r="V796" s="11" t="s">
        <v>56</v>
      </c>
    </row>
    <row r="797" spans="1:22" x14ac:dyDescent="0.3">
      <c r="A797" s="9">
        <v>45354.760416666701</v>
      </c>
      <c r="B797" s="10">
        <v>45354</v>
      </c>
      <c r="C797" s="11">
        <v>2024</v>
      </c>
      <c r="D797" s="11">
        <v>3</v>
      </c>
      <c r="E797" s="11">
        <v>3</v>
      </c>
      <c r="F797" s="11">
        <v>18</v>
      </c>
      <c r="G797" s="11" t="s">
        <v>66</v>
      </c>
      <c r="H797" s="11" t="s">
        <v>65</v>
      </c>
      <c r="I797" s="11">
        <v>40.873881288144901</v>
      </c>
      <c r="J797" s="11">
        <v>-73.817763509950296</v>
      </c>
      <c r="K797" s="11">
        <v>123</v>
      </c>
      <c r="L797" s="11">
        <v>42.925025617303</v>
      </c>
      <c r="M797" s="11">
        <v>59.872821300803302</v>
      </c>
      <c r="N797" s="11" t="s">
        <v>54</v>
      </c>
      <c r="O797" s="11" t="s">
        <v>60</v>
      </c>
      <c r="P797" s="11">
        <v>1</v>
      </c>
      <c r="Q797" s="11">
        <v>-0.31555806804204201</v>
      </c>
      <c r="R797" s="11">
        <v>80</v>
      </c>
      <c r="S797" s="11">
        <v>22</v>
      </c>
      <c r="T797" s="11">
        <v>171.57330688393799</v>
      </c>
      <c r="U797" s="11">
        <v>11.5510116140811</v>
      </c>
      <c r="V797" s="11" t="s">
        <v>56</v>
      </c>
    </row>
    <row r="798" spans="1:22" x14ac:dyDescent="0.3">
      <c r="A798" s="9">
        <v>45354.763888888898</v>
      </c>
      <c r="B798" s="10">
        <v>45354</v>
      </c>
      <c r="C798" s="11">
        <v>2024</v>
      </c>
      <c r="D798" s="11">
        <v>3</v>
      </c>
      <c r="E798" s="11">
        <v>3</v>
      </c>
      <c r="F798" s="11">
        <v>18</v>
      </c>
      <c r="G798" s="11" t="s">
        <v>66</v>
      </c>
      <c r="H798" s="11" t="s">
        <v>65</v>
      </c>
      <c r="I798" s="11">
        <v>40.703900522480097</v>
      </c>
      <c r="J798" s="11">
        <v>-73.738070014463005</v>
      </c>
      <c r="K798" s="11">
        <v>82</v>
      </c>
      <c r="L798" s="11">
        <v>28.079489212926301</v>
      </c>
      <c r="M798" s="11">
        <v>93.968678997685899</v>
      </c>
      <c r="N798" s="11" t="s">
        <v>57</v>
      </c>
      <c r="O798" s="11" t="s">
        <v>58</v>
      </c>
      <c r="P798" s="11">
        <v>0</v>
      </c>
      <c r="Q798" s="11">
        <v>-0.64695439139540201</v>
      </c>
      <c r="R798" s="11">
        <v>24</v>
      </c>
      <c r="S798" s="11">
        <v>49</v>
      </c>
      <c r="T798" s="11">
        <v>414.11342862983599</v>
      </c>
      <c r="U798" s="11">
        <v>22.909053470743999</v>
      </c>
      <c r="V798" s="11" t="s">
        <v>56</v>
      </c>
    </row>
    <row r="799" spans="1:22" x14ac:dyDescent="0.3">
      <c r="A799" s="9">
        <v>45354.767361111102</v>
      </c>
      <c r="B799" s="10">
        <v>45354</v>
      </c>
      <c r="C799" s="11">
        <v>2024</v>
      </c>
      <c r="D799" s="11">
        <v>3</v>
      </c>
      <c r="E799" s="11">
        <v>3</v>
      </c>
      <c r="F799" s="11">
        <v>18</v>
      </c>
      <c r="G799" s="11" t="s">
        <v>66</v>
      </c>
      <c r="H799" s="11" t="s">
        <v>65</v>
      </c>
      <c r="I799" s="11">
        <v>40.779377073494203</v>
      </c>
      <c r="J799" s="11">
        <v>-73.937550841915794</v>
      </c>
      <c r="K799" s="11">
        <v>175</v>
      </c>
      <c r="L799" s="11">
        <v>69.270935219676403</v>
      </c>
      <c r="M799" s="11">
        <v>69.0365745805301</v>
      </c>
      <c r="N799" s="11" t="s">
        <v>54</v>
      </c>
      <c r="O799" s="11" t="s">
        <v>60</v>
      </c>
      <c r="P799" s="11">
        <v>1</v>
      </c>
      <c r="Q799" s="11">
        <v>0.46240768342685501</v>
      </c>
      <c r="R799" s="11">
        <v>36</v>
      </c>
      <c r="S799" s="11">
        <v>44</v>
      </c>
      <c r="T799" s="11">
        <v>389.36881032917597</v>
      </c>
      <c r="U799" s="11">
        <v>15.233725317666901</v>
      </c>
      <c r="V799" s="11" t="s">
        <v>56</v>
      </c>
    </row>
    <row r="800" spans="1:22" x14ac:dyDescent="0.3">
      <c r="A800" s="9">
        <v>45354.770833333299</v>
      </c>
      <c r="B800" s="10">
        <v>45354</v>
      </c>
      <c r="C800" s="11">
        <v>2024</v>
      </c>
      <c r="D800" s="11">
        <v>3</v>
      </c>
      <c r="E800" s="11">
        <v>3</v>
      </c>
      <c r="F800" s="11">
        <v>18</v>
      </c>
      <c r="G800" s="11" t="s">
        <v>66</v>
      </c>
      <c r="H800" s="11" t="s">
        <v>65</v>
      </c>
      <c r="I800" s="11">
        <v>40.696360270061398</v>
      </c>
      <c r="J800" s="11">
        <v>-73.749627544279406</v>
      </c>
      <c r="K800" s="11">
        <v>175</v>
      </c>
      <c r="L800" s="11">
        <v>17.247962664359399</v>
      </c>
      <c r="M800" s="11">
        <v>10.306803542969501</v>
      </c>
      <c r="N800" s="11" t="s">
        <v>57</v>
      </c>
      <c r="O800" s="11" t="s">
        <v>61</v>
      </c>
      <c r="P800" s="11">
        <v>0</v>
      </c>
      <c r="Q800" s="11">
        <v>-0.83179506272491799</v>
      </c>
      <c r="R800" s="11">
        <v>3</v>
      </c>
      <c r="S800" s="11">
        <v>5</v>
      </c>
      <c r="T800" s="11">
        <v>234.33182575547099</v>
      </c>
      <c r="U800" s="11">
        <v>24.664258606161098</v>
      </c>
      <c r="V800" s="11" t="s">
        <v>56</v>
      </c>
    </row>
    <row r="801" spans="1:22" x14ac:dyDescent="0.3">
      <c r="A801" s="9">
        <v>45354.774305555598</v>
      </c>
      <c r="B801" s="10">
        <v>45354</v>
      </c>
      <c r="C801" s="11">
        <v>2024</v>
      </c>
      <c r="D801" s="11">
        <v>3</v>
      </c>
      <c r="E801" s="11">
        <v>3</v>
      </c>
      <c r="F801" s="11">
        <v>18</v>
      </c>
      <c r="G801" s="11" t="s">
        <v>66</v>
      </c>
      <c r="H801" s="11" t="s">
        <v>65</v>
      </c>
      <c r="I801" s="11">
        <v>40.804888393736803</v>
      </c>
      <c r="J801" s="11">
        <v>-73.845733787478906</v>
      </c>
      <c r="K801" s="11">
        <v>291</v>
      </c>
      <c r="L801" s="11">
        <v>45.229548334465299</v>
      </c>
      <c r="M801" s="11">
        <v>62.2617390234875</v>
      </c>
      <c r="N801" s="11" t="s">
        <v>57</v>
      </c>
      <c r="O801" s="11" t="s">
        <v>58</v>
      </c>
      <c r="P801" s="11">
        <v>0</v>
      </c>
      <c r="Q801" s="11">
        <v>0.419112633350257</v>
      </c>
      <c r="R801" s="11">
        <v>22</v>
      </c>
      <c r="S801" s="11">
        <v>30</v>
      </c>
      <c r="T801" s="11">
        <v>228.16520601479601</v>
      </c>
      <c r="U801" s="11">
        <v>9.8036174412826895</v>
      </c>
      <c r="V801" s="11" t="s">
        <v>56</v>
      </c>
    </row>
    <row r="802" spans="1:22" x14ac:dyDescent="0.3">
      <c r="A802" s="9">
        <v>45354.777777777803</v>
      </c>
      <c r="B802" s="10">
        <v>45354</v>
      </c>
      <c r="C802" s="11">
        <v>2024</v>
      </c>
      <c r="D802" s="11">
        <v>3</v>
      </c>
      <c r="E802" s="11">
        <v>3</v>
      </c>
      <c r="F802" s="11">
        <v>18</v>
      </c>
      <c r="G802" s="11" t="s">
        <v>66</v>
      </c>
      <c r="H802" s="11" t="s">
        <v>65</v>
      </c>
      <c r="I802" s="11">
        <v>40.8983803336248</v>
      </c>
      <c r="J802" s="11">
        <v>-73.936767163108897</v>
      </c>
      <c r="K802" s="11">
        <v>202</v>
      </c>
      <c r="L802" s="11">
        <v>32.126536053026797</v>
      </c>
      <c r="M802" s="11">
        <v>94.812076791604397</v>
      </c>
      <c r="N802" s="11" t="s">
        <v>59</v>
      </c>
      <c r="O802" s="11" t="s">
        <v>61</v>
      </c>
      <c r="P802" s="11">
        <v>0</v>
      </c>
      <c r="Q802" s="11">
        <v>-0.76897234312493201</v>
      </c>
      <c r="R802" s="11">
        <v>87</v>
      </c>
      <c r="S802" s="11">
        <v>23</v>
      </c>
      <c r="T802" s="11">
        <v>350.53736896202997</v>
      </c>
      <c r="U802" s="11">
        <v>11.182283060222501</v>
      </c>
      <c r="V802" s="11" t="s">
        <v>56</v>
      </c>
    </row>
    <row r="803" spans="1:22" x14ac:dyDescent="0.3">
      <c r="A803" s="9">
        <v>45354.78125</v>
      </c>
      <c r="B803" s="10">
        <v>45354</v>
      </c>
      <c r="C803" s="11">
        <v>2024</v>
      </c>
      <c r="D803" s="11">
        <v>3</v>
      </c>
      <c r="E803" s="11">
        <v>3</v>
      </c>
      <c r="F803" s="11">
        <v>18</v>
      </c>
      <c r="G803" s="11" t="s">
        <v>66</v>
      </c>
      <c r="H803" s="11" t="s">
        <v>65</v>
      </c>
      <c r="I803" s="11">
        <v>40.832261985348197</v>
      </c>
      <c r="J803" s="11">
        <v>-73.749444300528495</v>
      </c>
      <c r="K803" s="11">
        <v>100</v>
      </c>
      <c r="L803" s="11">
        <v>32.7296702859174</v>
      </c>
      <c r="M803" s="11">
        <v>48.311620537163698</v>
      </c>
      <c r="N803" s="11" t="s">
        <v>54</v>
      </c>
      <c r="O803" s="11" t="s">
        <v>61</v>
      </c>
      <c r="P803" s="11">
        <v>0</v>
      </c>
      <c r="Q803" s="11">
        <v>-0.44020134496006402</v>
      </c>
      <c r="R803" s="11">
        <v>85</v>
      </c>
      <c r="S803" s="11">
        <v>36</v>
      </c>
      <c r="T803" s="11">
        <v>470.095868489032</v>
      </c>
      <c r="U803" s="11">
        <v>15.7903822459343</v>
      </c>
      <c r="V803" s="11" t="s">
        <v>63</v>
      </c>
    </row>
    <row r="804" spans="1:22" x14ac:dyDescent="0.3">
      <c r="A804" s="9">
        <v>45354.784722222197</v>
      </c>
      <c r="B804" s="10">
        <v>45354</v>
      </c>
      <c r="C804" s="11">
        <v>2024</v>
      </c>
      <c r="D804" s="11">
        <v>3</v>
      </c>
      <c r="E804" s="11">
        <v>3</v>
      </c>
      <c r="F804" s="11">
        <v>18</v>
      </c>
      <c r="G804" s="11" t="s">
        <v>66</v>
      </c>
      <c r="H804" s="11" t="s">
        <v>65</v>
      </c>
      <c r="I804" s="11">
        <v>40.736170855300102</v>
      </c>
      <c r="J804" s="11">
        <v>-73.954772297728496</v>
      </c>
      <c r="K804" s="11">
        <v>279</v>
      </c>
      <c r="L804" s="11">
        <v>21.414499164343301</v>
      </c>
      <c r="M804" s="11">
        <v>99.161937666310394</v>
      </c>
      <c r="N804" s="11" t="s">
        <v>54</v>
      </c>
      <c r="O804" s="11" t="s">
        <v>55</v>
      </c>
      <c r="P804" s="11">
        <v>0</v>
      </c>
      <c r="Q804" s="11">
        <v>-0.76317049964136896</v>
      </c>
      <c r="R804" s="11">
        <v>22</v>
      </c>
      <c r="S804" s="11">
        <v>10</v>
      </c>
      <c r="T804" s="11">
        <v>142.42680214919599</v>
      </c>
      <c r="U804" s="11">
        <v>7.7387303595253503</v>
      </c>
      <c r="V804" s="11" t="s">
        <v>56</v>
      </c>
    </row>
    <row r="805" spans="1:22" x14ac:dyDescent="0.3">
      <c r="A805" s="9">
        <v>45354.788194444503</v>
      </c>
      <c r="B805" s="10">
        <v>45354</v>
      </c>
      <c r="C805" s="11">
        <v>2024</v>
      </c>
      <c r="D805" s="11">
        <v>3</v>
      </c>
      <c r="E805" s="11">
        <v>3</v>
      </c>
      <c r="F805" s="11">
        <v>18</v>
      </c>
      <c r="G805" s="11" t="s">
        <v>66</v>
      </c>
      <c r="H805" s="11" t="s">
        <v>65</v>
      </c>
      <c r="I805" s="11">
        <v>40.717845957918897</v>
      </c>
      <c r="J805" s="11">
        <v>-73.867754541280405</v>
      </c>
      <c r="K805" s="11">
        <v>222</v>
      </c>
      <c r="L805" s="11">
        <v>15.1598276954224</v>
      </c>
      <c r="M805" s="11">
        <v>96.1746992674003</v>
      </c>
      <c r="N805" s="11" t="s">
        <v>57</v>
      </c>
      <c r="O805" s="11" t="s">
        <v>58</v>
      </c>
      <c r="P805" s="11">
        <v>1</v>
      </c>
      <c r="Q805" s="11">
        <v>8.0857650271101797E-2</v>
      </c>
      <c r="R805" s="11">
        <v>34</v>
      </c>
      <c r="S805" s="11">
        <v>28</v>
      </c>
      <c r="T805" s="11">
        <v>296.81711608059499</v>
      </c>
      <c r="U805" s="11">
        <v>10.288902137310201</v>
      </c>
      <c r="V805" s="11" t="s">
        <v>56</v>
      </c>
    </row>
    <row r="806" spans="1:22" x14ac:dyDescent="0.3">
      <c r="A806" s="9">
        <v>45354.791666666701</v>
      </c>
      <c r="B806" s="10">
        <v>45354</v>
      </c>
      <c r="C806" s="11">
        <v>2024</v>
      </c>
      <c r="D806" s="11">
        <v>3</v>
      </c>
      <c r="E806" s="11">
        <v>3</v>
      </c>
      <c r="F806" s="11">
        <v>19</v>
      </c>
      <c r="G806" s="11" t="s">
        <v>66</v>
      </c>
      <c r="H806" s="11" t="s">
        <v>65</v>
      </c>
      <c r="I806" s="11">
        <v>40.729177855970299</v>
      </c>
      <c r="J806" s="11">
        <v>-73.794039800028997</v>
      </c>
      <c r="K806" s="11">
        <v>282</v>
      </c>
      <c r="L806" s="11">
        <v>79.490034771070299</v>
      </c>
      <c r="M806" s="11">
        <v>63.642705252722202</v>
      </c>
      <c r="N806" s="11" t="s">
        <v>54</v>
      </c>
      <c r="O806" s="11" t="s">
        <v>58</v>
      </c>
      <c r="P806" s="11">
        <v>0</v>
      </c>
      <c r="Q806" s="11">
        <v>0.52793194175330604</v>
      </c>
      <c r="R806" s="11">
        <v>19</v>
      </c>
      <c r="S806" s="11">
        <v>41</v>
      </c>
      <c r="T806" s="11">
        <v>88.5911742957379</v>
      </c>
      <c r="U806" s="11">
        <v>14.777483477629399</v>
      </c>
      <c r="V806" s="11" t="s">
        <v>56</v>
      </c>
    </row>
    <row r="807" spans="1:22" x14ac:dyDescent="0.3">
      <c r="A807" s="9">
        <v>45354.795138888898</v>
      </c>
      <c r="B807" s="10">
        <v>45354</v>
      </c>
      <c r="C807" s="11">
        <v>2024</v>
      </c>
      <c r="D807" s="11">
        <v>3</v>
      </c>
      <c r="E807" s="11">
        <v>3</v>
      </c>
      <c r="F807" s="11">
        <v>19</v>
      </c>
      <c r="G807" s="11" t="s">
        <v>66</v>
      </c>
      <c r="H807" s="11" t="s">
        <v>65</v>
      </c>
      <c r="I807" s="11">
        <v>40.6203769916062</v>
      </c>
      <c r="J807" s="11">
        <v>-73.789715179327303</v>
      </c>
      <c r="K807" s="11">
        <v>164</v>
      </c>
      <c r="L807" s="11">
        <v>13.1472457514909</v>
      </c>
      <c r="M807" s="11">
        <v>30.735986666357199</v>
      </c>
      <c r="N807" s="11" t="s">
        <v>57</v>
      </c>
      <c r="O807" s="11" t="s">
        <v>60</v>
      </c>
      <c r="P807" s="11">
        <v>0</v>
      </c>
      <c r="Q807" s="11">
        <v>0.16843679413893101</v>
      </c>
      <c r="R807" s="11">
        <v>61</v>
      </c>
      <c r="S807" s="11">
        <v>47</v>
      </c>
      <c r="T807" s="11">
        <v>62.492002916434203</v>
      </c>
      <c r="U807" s="11">
        <v>14.2960530514975</v>
      </c>
      <c r="V807" s="11" t="s">
        <v>56</v>
      </c>
    </row>
    <row r="808" spans="1:22" x14ac:dyDescent="0.3">
      <c r="A808" s="9">
        <v>45354.798611111102</v>
      </c>
      <c r="B808" s="10">
        <v>45354</v>
      </c>
      <c r="C808" s="11">
        <v>2024</v>
      </c>
      <c r="D808" s="11">
        <v>3</v>
      </c>
      <c r="E808" s="11">
        <v>3</v>
      </c>
      <c r="F808" s="11">
        <v>19</v>
      </c>
      <c r="G808" s="11" t="s">
        <v>66</v>
      </c>
      <c r="H808" s="11" t="s">
        <v>65</v>
      </c>
      <c r="I808" s="11">
        <v>40.614317847400699</v>
      </c>
      <c r="J808" s="11">
        <v>-73.914445095719302</v>
      </c>
      <c r="K808" s="11">
        <v>271</v>
      </c>
      <c r="L808" s="11">
        <v>45.521925386095901</v>
      </c>
      <c r="M808" s="11">
        <v>60.8042977022656</v>
      </c>
      <c r="N808" s="11" t="s">
        <v>54</v>
      </c>
      <c r="O808" s="11" t="s">
        <v>58</v>
      </c>
      <c r="P808" s="11">
        <v>0</v>
      </c>
      <c r="Q808" s="11">
        <v>-0.210500247078623</v>
      </c>
      <c r="R808" s="11">
        <v>14</v>
      </c>
      <c r="S808" s="11">
        <v>40</v>
      </c>
      <c r="T808" s="11">
        <v>323.14697491741703</v>
      </c>
      <c r="U808" s="11">
        <v>21.977499577690001</v>
      </c>
      <c r="V808" s="11" t="s">
        <v>56</v>
      </c>
    </row>
    <row r="809" spans="1:22" x14ac:dyDescent="0.3">
      <c r="A809" s="9">
        <v>45354.802083333299</v>
      </c>
      <c r="B809" s="10">
        <v>45354</v>
      </c>
      <c r="C809" s="11">
        <v>2024</v>
      </c>
      <c r="D809" s="11">
        <v>3</v>
      </c>
      <c r="E809" s="11">
        <v>3</v>
      </c>
      <c r="F809" s="11">
        <v>19</v>
      </c>
      <c r="G809" s="11" t="s">
        <v>66</v>
      </c>
      <c r="H809" s="11" t="s">
        <v>65</v>
      </c>
      <c r="I809" s="11">
        <v>40.779871819304198</v>
      </c>
      <c r="J809" s="11">
        <v>-73.787571702526904</v>
      </c>
      <c r="K809" s="11">
        <v>292</v>
      </c>
      <c r="L809" s="11">
        <v>59.854329182031002</v>
      </c>
      <c r="M809" s="11">
        <v>12.2921387066193</v>
      </c>
      <c r="N809" s="11" t="s">
        <v>59</v>
      </c>
      <c r="O809" s="11" t="s">
        <v>61</v>
      </c>
      <c r="P809" s="11">
        <v>0</v>
      </c>
      <c r="Q809" s="11">
        <v>0.61534874187673105</v>
      </c>
      <c r="R809" s="11">
        <v>99</v>
      </c>
      <c r="S809" s="11">
        <v>34</v>
      </c>
      <c r="T809" s="11">
        <v>362.96309692864298</v>
      </c>
      <c r="U809" s="11">
        <v>12.1357090784338</v>
      </c>
      <c r="V809" s="11" t="s">
        <v>56</v>
      </c>
    </row>
    <row r="810" spans="1:22" x14ac:dyDescent="0.3">
      <c r="A810" s="9">
        <v>45354.805555555598</v>
      </c>
      <c r="B810" s="10">
        <v>45354</v>
      </c>
      <c r="C810" s="11">
        <v>2024</v>
      </c>
      <c r="D810" s="11">
        <v>3</v>
      </c>
      <c r="E810" s="11">
        <v>3</v>
      </c>
      <c r="F810" s="11">
        <v>19</v>
      </c>
      <c r="G810" s="11" t="s">
        <v>66</v>
      </c>
      <c r="H810" s="11" t="s">
        <v>65</v>
      </c>
      <c r="I810" s="11">
        <v>40.797795558529103</v>
      </c>
      <c r="J810" s="11">
        <v>-73.984483612757302</v>
      </c>
      <c r="K810" s="11">
        <v>228</v>
      </c>
      <c r="L810" s="11">
        <v>66.486813673121105</v>
      </c>
      <c r="M810" s="11">
        <v>21.646163384662</v>
      </c>
      <c r="N810" s="11" t="s">
        <v>57</v>
      </c>
      <c r="O810" s="11" t="s">
        <v>58</v>
      </c>
      <c r="P810" s="11">
        <v>0</v>
      </c>
      <c r="Q810" s="11">
        <v>-0.40578423598438901</v>
      </c>
      <c r="R810" s="11">
        <v>25</v>
      </c>
      <c r="S810" s="11">
        <v>31</v>
      </c>
      <c r="T810" s="11">
        <v>403.56170299928999</v>
      </c>
      <c r="U810" s="11">
        <v>7.7104399974627498</v>
      </c>
      <c r="V810" s="11" t="s">
        <v>56</v>
      </c>
    </row>
    <row r="811" spans="1:22" x14ac:dyDescent="0.3">
      <c r="A811" s="9">
        <v>45354.809027777803</v>
      </c>
      <c r="B811" s="10">
        <v>45354</v>
      </c>
      <c r="C811" s="11">
        <v>2024</v>
      </c>
      <c r="D811" s="11">
        <v>3</v>
      </c>
      <c r="E811" s="11">
        <v>3</v>
      </c>
      <c r="F811" s="11">
        <v>19</v>
      </c>
      <c r="G811" s="11" t="s">
        <v>66</v>
      </c>
      <c r="H811" s="11" t="s">
        <v>65</v>
      </c>
      <c r="I811" s="11">
        <v>40.8032063859822</v>
      </c>
      <c r="J811" s="11">
        <v>-73.873478443183302</v>
      </c>
      <c r="K811" s="11">
        <v>297</v>
      </c>
      <c r="L811" s="11">
        <v>11.431919623728501</v>
      </c>
      <c r="M811" s="11">
        <v>78.937324034734601</v>
      </c>
      <c r="N811" s="11" t="s">
        <v>59</v>
      </c>
      <c r="O811" s="11" t="s">
        <v>60</v>
      </c>
      <c r="P811" s="11">
        <v>0</v>
      </c>
      <c r="Q811" s="11">
        <v>-6.4652433788936403E-3</v>
      </c>
      <c r="R811" s="11">
        <v>13</v>
      </c>
      <c r="S811" s="11">
        <v>10</v>
      </c>
      <c r="T811" s="11">
        <v>355.325898677699</v>
      </c>
      <c r="U811" s="11">
        <v>19.307044493099799</v>
      </c>
      <c r="V811" s="11" t="s">
        <v>56</v>
      </c>
    </row>
    <row r="812" spans="1:22" x14ac:dyDescent="0.3">
      <c r="A812" s="9">
        <v>45354.8125</v>
      </c>
      <c r="B812" s="10">
        <v>45354</v>
      </c>
      <c r="C812" s="11">
        <v>2024</v>
      </c>
      <c r="D812" s="11">
        <v>3</v>
      </c>
      <c r="E812" s="11">
        <v>3</v>
      </c>
      <c r="F812" s="11">
        <v>19</v>
      </c>
      <c r="G812" s="11" t="s">
        <v>66</v>
      </c>
      <c r="H812" s="11" t="s">
        <v>65</v>
      </c>
      <c r="I812" s="11">
        <v>40.669994587423602</v>
      </c>
      <c r="J812" s="11">
        <v>-73.959616825545396</v>
      </c>
      <c r="K812" s="11">
        <v>90</v>
      </c>
      <c r="L812" s="11">
        <v>25.241218032573599</v>
      </c>
      <c r="M812" s="11">
        <v>37.169281153523599</v>
      </c>
      <c r="N812" s="11" t="s">
        <v>54</v>
      </c>
      <c r="O812" s="11" t="s">
        <v>60</v>
      </c>
      <c r="P812" s="11">
        <v>0</v>
      </c>
      <c r="Q812" s="11">
        <v>0.37157080411098697</v>
      </c>
      <c r="R812" s="11">
        <v>37</v>
      </c>
      <c r="S812" s="11">
        <v>27</v>
      </c>
      <c r="T812" s="11">
        <v>429.77862508768601</v>
      </c>
      <c r="U812" s="11">
        <v>21.4038723929086</v>
      </c>
      <c r="V812" s="11" t="s">
        <v>63</v>
      </c>
    </row>
    <row r="813" spans="1:22" x14ac:dyDescent="0.3">
      <c r="A813" s="9">
        <v>45354.815972222197</v>
      </c>
      <c r="B813" s="10">
        <v>45354</v>
      </c>
      <c r="C813" s="11">
        <v>2024</v>
      </c>
      <c r="D813" s="11">
        <v>3</v>
      </c>
      <c r="E813" s="11">
        <v>3</v>
      </c>
      <c r="F813" s="11">
        <v>19</v>
      </c>
      <c r="G813" s="11" t="s">
        <v>66</v>
      </c>
      <c r="H813" s="11" t="s">
        <v>65</v>
      </c>
      <c r="I813" s="11">
        <v>40.892635208907599</v>
      </c>
      <c r="J813" s="11">
        <v>-73.875466059649995</v>
      </c>
      <c r="K813" s="11">
        <v>248</v>
      </c>
      <c r="L813" s="11">
        <v>58.446284066489497</v>
      </c>
      <c r="M813" s="11">
        <v>66.212059842811001</v>
      </c>
      <c r="N813" s="11" t="s">
        <v>59</v>
      </c>
      <c r="O813" s="11" t="s">
        <v>61</v>
      </c>
      <c r="P813" s="11">
        <v>1</v>
      </c>
      <c r="Q813" s="11">
        <v>0.43179416841238499</v>
      </c>
      <c r="R813" s="11">
        <v>66</v>
      </c>
      <c r="S813" s="11">
        <v>42</v>
      </c>
      <c r="T813" s="11">
        <v>325.39944918005102</v>
      </c>
      <c r="U813" s="11">
        <v>24.6899748194677</v>
      </c>
      <c r="V813" s="11" t="s">
        <v>56</v>
      </c>
    </row>
    <row r="814" spans="1:22" x14ac:dyDescent="0.3">
      <c r="A814" s="9">
        <v>45354.819444444503</v>
      </c>
      <c r="B814" s="10">
        <v>45354</v>
      </c>
      <c r="C814" s="11">
        <v>2024</v>
      </c>
      <c r="D814" s="11">
        <v>3</v>
      </c>
      <c r="E814" s="11">
        <v>3</v>
      </c>
      <c r="F814" s="11">
        <v>19</v>
      </c>
      <c r="G814" s="11" t="s">
        <v>66</v>
      </c>
      <c r="H814" s="11" t="s">
        <v>65</v>
      </c>
      <c r="I814" s="11">
        <v>40.640605699879799</v>
      </c>
      <c r="J814" s="11">
        <v>-73.8945157312464</v>
      </c>
      <c r="K814" s="11">
        <v>60</v>
      </c>
      <c r="L814" s="11">
        <v>25.019430607584699</v>
      </c>
      <c r="M814" s="11">
        <v>17.792214657122699</v>
      </c>
      <c r="N814" s="11" t="s">
        <v>59</v>
      </c>
      <c r="O814" s="11" t="s">
        <v>61</v>
      </c>
      <c r="P814" s="11">
        <v>0</v>
      </c>
      <c r="Q814" s="11">
        <v>0.46777436933689798</v>
      </c>
      <c r="R814" s="11">
        <v>67</v>
      </c>
      <c r="S814" s="11">
        <v>34</v>
      </c>
      <c r="T814" s="11">
        <v>360.694198262084</v>
      </c>
      <c r="U814" s="11">
        <v>9.8673609361416705</v>
      </c>
      <c r="V814" s="11" t="s">
        <v>63</v>
      </c>
    </row>
    <row r="815" spans="1:22" x14ac:dyDescent="0.3">
      <c r="A815" s="9">
        <v>45354.822916666701</v>
      </c>
      <c r="B815" s="10">
        <v>45354</v>
      </c>
      <c r="C815" s="11">
        <v>2024</v>
      </c>
      <c r="D815" s="11">
        <v>3</v>
      </c>
      <c r="E815" s="11">
        <v>3</v>
      </c>
      <c r="F815" s="11">
        <v>19</v>
      </c>
      <c r="G815" s="11" t="s">
        <v>66</v>
      </c>
      <c r="H815" s="11" t="s">
        <v>65</v>
      </c>
      <c r="I815" s="11">
        <v>40.814081505748199</v>
      </c>
      <c r="J815" s="11">
        <v>-73.934963439930897</v>
      </c>
      <c r="K815" s="11">
        <v>251</v>
      </c>
      <c r="L815" s="11">
        <v>12.1109919329762</v>
      </c>
      <c r="M815" s="11">
        <v>65.104910174569397</v>
      </c>
      <c r="N815" s="11" t="s">
        <v>57</v>
      </c>
      <c r="O815" s="11" t="s">
        <v>55</v>
      </c>
      <c r="P815" s="11">
        <v>0</v>
      </c>
      <c r="Q815" s="11">
        <v>0.21851109777988401</v>
      </c>
      <c r="R815" s="11">
        <v>51</v>
      </c>
      <c r="S815" s="11">
        <v>12</v>
      </c>
      <c r="T815" s="11">
        <v>280.910720338197</v>
      </c>
      <c r="U815" s="11">
        <v>10.939460310888499</v>
      </c>
      <c r="V815" s="11" t="s">
        <v>56</v>
      </c>
    </row>
    <row r="816" spans="1:22" x14ac:dyDescent="0.3">
      <c r="A816" s="9">
        <v>45354.826388888898</v>
      </c>
      <c r="B816" s="10">
        <v>45354</v>
      </c>
      <c r="C816" s="11">
        <v>2024</v>
      </c>
      <c r="D816" s="11">
        <v>3</v>
      </c>
      <c r="E816" s="11">
        <v>3</v>
      </c>
      <c r="F816" s="11">
        <v>19</v>
      </c>
      <c r="G816" s="11" t="s">
        <v>66</v>
      </c>
      <c r="H816" s="11" t="s">
        <v>65</v>
      </c>
      <c r="I816" s="11">
        <v>40.7550060963178</v>
      </c>
      <c r="J816" s="11">
        <v>-73.965301035410803</v>
      </c>
      <c r="K816" s="11">
        <v>206</v>
      </c>
      <c r="L816" s="11">
        <v>10.287414971746401</v>
      </c>
      <c r="M816" s="11">
        <v>82.763239521026406</v>
      </c>
      <c r="N816" s="11" t="s">
        <v>54</v>
      </c>
      <c r="O816" s="11" t="s">
        <v>55</v>
      </c>
      <c r="P816" s="11">
        <v>0</v>
      </c>
      <c r="Q816" s="11">
        <v>-0.260316123454787</v>
      </c>
      <c r="R816" s="11">
        <v>48</v>
      </c>
      <c r="S816" s="11">
        <v>10</v>
      </c>
      <c r="T816" s="11">
        <v>290.58576195881801</v>
      </c>
      <c r="U816" s="11">
        <v>5.2659319217478604</v>
      </c>
      <c r="V816" s="11" t="s">
        <v>56</v>
      </c>
    </row>
    <row r="817" spans="1:22" x14ac:dyDescent="0.3">
      <c r="A817" s="9">
        <v>45354.829861111102</v>
      </c>
      <c r="B817" s="10">
        <v>45354</v>
      </c>
      <c r="C817" s="11">
        <v>2024</v>
      </c>
      <c r="D817" s="11">
        <v>3</v>
      </c>
      <c r="E817" s="11">
        <v>3</v>
      </c>
      <c r="F817" s="11">
        <v>19</v>
      </c>
      <c r="G817" s="11" t="s">
        <v>66</v>
      </c>
      <c r="H817" s="11" t="s">
        <v>65</v>
      </c>
      <c r="I817" s="11">
        <v>40.7774721109041</v>
      </c>
      <c r="J817" s="11">
        <v>-73.931423856502306</v>
      </c>
      <c r="K817" s="11">
        <v>186</v>
      </c>
      <c r="L817" s="11">
        <v>73.636425311770594</v>
      </c>
      <c r="M817" s="11">
        <v>12.484808179206</v>
      </c>
      <c r="N817" s="11" t="s">
        <v>54</v>
      </c>
      <c r="O817" s="11" t="s">
        <v>60</v>
      </c>
      <c r="P817" s="11">
        <v>0</v>
      </c>
      <c r="Q817" s="11">
        <v>0.70010084599116296</v>
      </c>
      <c r="R817" s="11">
        <v>18</v>
      </c>
      <c r="S817" s="11">
        <v>11</v>
      </c>
      <c r="T817" s="11">
        <v>195.01961957398899</v>
      </c>
      <c r="U817" s="11">
        <v>21.365221463206801</v>
      </c>
      <c r="V817" s="11" t="s">
        <v>63</v>
      </c>
    </row>
    <row r="818" spans="1:22" x14ac:dyDescent="0.3">
      <c r="A818" s="9">
        <v>45354.833333333299</v>
      </c>
      <c r="B818" s="10">
        <v>45354</v>
      </c>
      <c r="C818" s="11">
        <v>2024</v>
      </c>
      <c r="D818" s="11">
        <v>3</v>
      </c>
      <c r="E818" s="11">
        <v>3</v>
      </c>
      <c r="F818" s="11">
        <v>20</v>
      </c>
      <c r="G818" s="11" t="s">
        <v>66</v>
      </c>
      <c r="H818" s="11" t="s">
        <v>65</v>
      </c>
      <c r="I818" s="11">
        <v>40.798199697964399</v>
      </c>
      <c r="J818" s="11">
        <v>-73.812748686698598</v>
      </c>
      <c r="K818" s="11">
        <v>21</v>
      </c>
      <c r="L818" s="11">
        <v>56.552680708524001</v>
      </c>
      <c r="M818" s="11">
        <v>37.215581444707603</v>
      </c>
      <c r="N818" s="11" t="s">
        <v>57</v>
      </c>
      <c r="O818" s="11" t="s">
        <v>61</v>
      </c>
      <c r="P818" s="11">
        <v>0</v>
      </c>
      <c r="Q818" s="11">
        <v>0.78723772463879904</v>
      </c>
      <c r="R818" s="11">
        <v>53</v>
      </c>
      <c r="S818" s="11">
        <v>32</v>
      </c>
      <c r="T818" s="11">
        <v>250.492163394871</v>
      </c>
      <c r="U818" s="11">
        <v>16.1683557425097</v>
      </c>
      <c r="V818" s="11" t="s">
        <v>62</v>
      </c>
    </row>
    <row r="819" spans="1:22" x14ac:dyDescent="0.3">
      <c r="A819" s="9">
        <v>45354.836805555598</v>
      </c>
      <c r="B819" s="10">
        <v>45354</v>
      </c>
      <c r="C819" s="11">
        <v>2024</v>
      </c>
      <c r="D819" s="11">
        <v>3</v>
      </c>
      <c r="E819" s="11">
        <v>3</v>
      </c>
      <c r="F819" s="11">
        <v>20</v>
      </c>
      <c r="G819" s="11" t="s">
        <v>66</v>
      </c>
      <c r="H819" s="11" t="s">
        <v>65</v>
      </c>
      <c r="I819" s="11">
        <v>40.876494798734399</v>
      </c>
      <c r="J819" s="11">
        <v>-73.717172889390397</v>
      </c>
      <c r="K819" s="11">
        <v>163</v>
      </c>
      <c r="L819" s="11">
        <v>25.660418305977998</v>
      </c>
      <c r="M819" s="11">
        <v>79.468370801526504</v>
      </c>
      <c r="N819" s="11" t="s">
        <v>54</v>
      </c>
      <c r="O819" s="11" t="s">
        <v>58</v>
      </c>
      <c r="P819" s="11">
        <v>0</v>
      </c>
      <c r="Q819" s="11">
        <v>0.76971870191889902</v>
      </c>
      <c r="R819" s="11">
        <v>87</v>
      </c>
      <c r="S819" s="11">
        <v>14</v>
      </c>
      <c r="T819" s="11">
        <v>375.02948363934598</v>
      </c>
      <c r="U819" s="11">
        <v>18.1183951169157</v>
      </c>
      <c r="V819" s="11" t="s">
        <v>63</v>
      </c>
    </row>
    <row r="820" spans="1:22" x14ac:dyDescent="0.3">
      <c r="A820" s="9">
        <v>45354.840277777803</v>
      </c>
      <c r="B820" s="10">
        <v>45354</v>
      </c>
      <c r="C820" s="11">
        <v>2024</v>
      </c>
      <c r="D820" s="11">
        <v>3</v>
      </c>
      <c r="E820" s="11">
        <v>3</v>
      </c>
      <c r="F820" s="11">
        <v>20</v>
      </c>
      <c r="G820" s="11" t="s">
        <v>66</v>
      </c>
      <c r="H820" s="11" t="s">
        <v>65</v>
      </c>
      <c r="I820" s="11">
        <v>40.8124128975738</v>
      </c>
      <c r="J820" s="11">
        <v>-73.849128641149505</v>
      </c>
      <c r="K820" s="11">
        <v>61</v>
      </c>
      <c r="L820" s="11">
        <v>79.434072780140298</v>
      </c>
      <c r="M820" s="11">
        <v>46.798545041143598</v>
      </c>
      <c r="N820" s="11" t="s">
        <v>59</v>
      </c>
      <c r="O820" s="11" t="s">
        <v>61</v>
      </c>
      <c r="P820" s="11">
        <v>1</v>
      </c>
      <c r="Q820" s="11">
        <v>-0.96562726534480603</v>
      </c>
      <c r="R820" s="11">
        <v>63</v>
      </c>
      <c r="S820" s="11">
        <v>24</v>
      </c>
      <c r="T820" s="11">
        <v>286.27121072811201</v>
      </c>
      <c r="U820" s="11">
        <v>12.974099980750999</v>
      </c>
      <c r="V820" s="11" t="s">
        <v>56</v>
      </c>
    </row>
    <row r="821" spans="1:22" x14ac:dyDescent="0.3">
      <c r="A821" s="9">
        <v>45354.84375</v>
      </c>
      <c r="B821" s="10">
        <v>45354</v>
      </c>
      <c r="C821" s="11">
        <v>2024</v>
      </c>
      <c r="D821" s="11">
        <v>3</v>
      </c>
      <c r="E821" s="11">
        <v>3</v>
      </c>
      <c r="F821" s="11">
        <v>20</v>
      </c>
      <c r="G821" s="11" t="s">
        <v>66</v>
      </c>
      <c r="H821" s="11" t="s">
        <v>65</v>
      </c>
      <c r="I821" s="11">
        <v>40.870693520943398</v>
      </c>
      <c r="J821" s="11">
        <v>-73.796257383870795</v>
      </c>
      <c r="K821" s="11">
        <v>14</v>
      </c>
      <c r="L821" s="11">
        <v>20.440336664962899</v>
      </c>
      <c r="M821" s="11">
        <v>73.403879247110197</v>
      </c>
      <c r="N821" s="11" t="s">
        <v>57</v>
      </c>
      <c r="O821" s="11" t="s">
        <v>55</v>
      </c>
      <c r="P821" s="11">
        <v>0</v>
      </c>
      <c r="Q821" s="11">
        <v>-0.64069438468605699</v>
      </c>
      <c r="R821" s="11">
        <v>25</v>
      </c>
      <c r="S821" s="11">
        <v>24</v>
      </c>
      <c r="T821" s="11">
        <v>146.416330303027</v>
      </c>
      <c r="U821" s="11">
        <v>19.9833430292854</v>
      </c>
      <c r="V821" s="11" t="s">
        <v>63</v>
      </c>
    </row>
    <row r="822" spans="1:22" x14ac:dyDescent="0.3">
      <c r="A822" s="9">
        <v>45354.847222222197</v>
      </c>
      <c r="B822" s="10">
        <v>45354</v>
      </c>
      <c r="C822" s="11">
        <v>2024</v>
      </c>
      <c r="D822" s="11">
        <v>3</v>
      </c>
      <c r="E822" s="11">
        <v>3</v>
      </c>
      <c r="F822" s="11">
        <v>20</v>
      </c>
      <c r="G822" s="11" t="s">
        <v>66</v>
      </c>
      <c r="H822" s="11" t="s">
        <v>65</v>
      </c>
      <c r="I822" s="11">
        <v>40.6026662234691</v>
      </c>
      <c r="J822" s="11">
        <v>-73.750167121453202</v>
      </c>
      <c r="K822" s="11">
        <v>90</v>
      </c>
      <c r="L822" s="11">
        <v>10.7559861621318</v>
      </c>
      <c r="M822" s="11">
        <v>84.917257579669396</v>
      </c>
      <c r="N822" s="11" t="s">
        <v>54</v>
      </c>
      <c r="O822" s="11" t="s">
        <v>60</v>
      </c>
      <c r="P822" s="11">
        <v>0</v>
      </c>
      <c r="Q822" s="11">
        <v>-0.49810179153616302</v>
      </c>
      <c r="R822" s="11">
        <v>77</v>
      </c>
      <c r="S822" s="11">
        <v>19</v>
      </c>
      <c r="T822" s="11">
        <v>237.063233079452</v>
      </c>
      <c r="U822" s="11">
        <v>29.190041860234199</v>
      </c>
      <c r="V822" s="11" t="s">
        <v>56</v>
      </c>
    </row>
    <row r="823" spans="1:22" x14ac:dyDescent="0.3">
      <c r="A823" s="9">
        <v>45354.850694444503</v>
      </c>
      <c r="B823" s="10">
        <v>45354</v>
      </c>
      <c r="C823" s="11">
        <v>2024</v>
      </c>
      <c r="D823" s="11">
        <v>3</v>
      </c>
      <c r="E823" s="11">
        <v>3</v>
      </c>
      <c r="F823" s="11">
        <v>20</v>
      </c>
      <c r="G823" s="11" t="s">
        <v>66</v>
      </c>
      <c r="H823" s="11" t="s">
        <v>65</v>
      </c>
      <c r="I823" s="11">
        <v>40.787995856921803</v>
      </c>
      <c r="J823" s="11">
        <v>-73.728443678619001</v>
      </c>
      <c r="K823" s="11">
        <v>236</v>
      </c>
      <c r="L823" s="11">
        <v>58.992981113434801</v>
      </c>
      <c r="M823" s="11">
        <v>67.792045087683803</v>
      </c>
      <c r="N823" s="11" t="s">
        <v>57</v>
      </c>
      <c r="O823" s="11" t="s">
        <v>61</v>
      </c>
      <c r="P823" s="11">
        <v>0</v>
      </c>
      <c r="Q823" s="11">
        <v>0.31361458157153699</v>
      </c>
      <c r="R823" s="11">
        <v>50</v>
      </c>
      <c r="S823" s="11">
        <v>3</v>
      </c>
      <c r="T823" s="11">
        <v>137.80324299508499</v>
      </c>
      <c r="U823" s="11">
        <v>25.6878345054125</v>
      </c>
      <c r="V823" s="11" t="s">
        <v>56</v>
      </c>
    </row>
    <row r="824" spans="1:22" x14ac:dyDescent="0.3">
      <c r="A824" s="9">
        <v>45354.854166666701</v>
      </c>
      <c r="B824" s="10">
        <v>45354</v>
      </c>
      <c r="C824" s="11">
        <v>2024</v>
      </c>
      <c r="D824" s="11">
        <v>3</v>
      </c>
      <c r="E824" s="11">
        <v>3</v>
      </c>
      <c r="F824" s="11">
        <v>20</v>
      </c>
      <c r="G824" s="11" t="s">
        <v>66</v>
      </c>
      <c r="H824" s="11" t="s">
        <v>65</v>
      </c>
      <c r="I824" s="11">
        <v>40.7850611128938</v>
      </c>
      <c r="J824" s="11">
        <v>-73.817540312833998</v>
      </c>
      <c r="K824" s="11">
        <v>67</v>
      </c>
      <c r="L824" s="11">
        <v>50.644777155206697</v>
      </c>
      <c r="M824" s="11">
        <v>66.774457892740401</v>
      </c>
      <c r="N824" s="11" t="s">
        <v>57</v>
      </c>
      <c r="O824" s="11" t="s">
        <v>58</v>
      </c>
      <c r="P824" s="11">
        <v>0</v>
      </c>
      <c r="Q824" s="11">
        <v>-0.97037856362361297</v>
      </c>
      <c r="R824" s="11">
        <v>3</v>
      </c>
      <c r="S824" s="11">
        <v>14</v>
      </c>
      <c r="T824" s="11">
        <v>232.551524647257</v>
      </c>
      <c r="U824" s="11">
        <v>29.064298192314698</v>
      </c>
      <c r="V824" s="11" t="s">
        <v>63</v>
      </c>
    </row>
    <row r="825" spans="1:22" x14ac:dyDescent="0.3">
      <c r="A825" s="9">
        <v>45354.857638888898</v>
      </c>
      <c r="B825" s="10">
        <v>45354</v>
      </c>
      <c r="C825" s="11">
        <v>2024</v>
      </c>
      <c r="D825" s="11">
        <v>3</v>
      </c>
      <c r="E825" s="11">
        <v>3</v>
      </c>
      <c r="F825" s="11">
        <v>20</v>
      </c>
      <c r="G825" s="11" t="s">
        <v>66</v>
      </c>
      <c r="H825" s="11" t="s">
        <v>65</v>
      </c>
      <c r="I825" s="11">
        <v>40.695628430880603</v>
      </c>
      <c r="J825" s="11">
        <v>-73.999803794758293</v>
      </c>
      <c r="K825" s="11">
        <v>110</v>
      </c>
      <c r="L825" s="11">
        <v>34.271569343007698</v>
      </c>
      <c r="M825" s="11">
        <v>86.269999652304705</v>
      </c>
      <c r="N825" s="11" t="s">
        <v>54</v>
      </c>
      <c r="O825" s="11" t="s">
        <v>60</v>
      </c>
      <c r="P825" s="11">
        <v>0</v>
      </c>
      <c r="Q825" s="11">
        <v>0.364738001854778</v>
      </c>
      <c r="R825" s="11">
        <v>93</v>
      </c>
      <c r="S825" s="11">
        <v>42</v>
      </c>
      <c r="T825" s="11">
        <v>219.04794790053299</v>
      </c>
      <c r="U825" s="11">
        <v>8.2761634233348609</v>
      </c>
      <c r="V825" s="11" t="s">
        <v>56</v>
      </c>
    </row>
    <row r="826" spans="1:22" x14ac:dyDescent="0.3">
      <c r="A826" s="9">
        <v>45354.861111111102</v>
      </c>
      <c r="B826" s="10">
        <v>45354</v>
      </c>
      <c r="C826" s="11">
        <v>2024</v>
      </c>
      <c r="D826" s="11">
        <v>3</v>
      </c>
      <c r="E826" s="11">
        <v>3</v>
      </c>
      <c r="F826" s="11">
        <v>20</v>
      </c>
      <c r="G826" s="11" t="s">
        <v>66</v>
      </c>
      <c r="H826" s="11" t="s">
        <v>65</v>
      </c>
      <c r="I826" s="11">
        <v>40.6632606009941</v>
      </c>
      <c r="J826" s="11">
        <v>-73.814830012364993</v>
      </c>
      <c r="K826" s="11">
        <v>289</v>
      </c>
      <c r="L826" s="11">
        <v>50.358700396736502</v>
      </c>
      <c r="M826" s="11">
        <v>99.781076812138394</v>
      </c>
      <c r="N826" s="11" t="s">
        <v>57</v>
      </c>
      <c r="O826" s="11" t="s">
        <v>58</v>
      </c>
      <c r="P826" s="11">
        <v>0</v>
      </c>
      <c r="Q826" s="11">
        <v>-0.46563983545485699</v>
      </c>
      <c r="R826" s="11">
        <v>15</v>
      </c>
      <c r="S826" s="11">
        <v>34</v>
      </c>
      <c r="T826" s="11">
        <v>312.76222894218199</v>
      </c>
      <c r="U826" s="11">
        <v>21.961443621550998</v>
      </c>
      <c r="V826" s="11" t="s">
        <v>56</v>
      </c>
    </row>
    <row r="827" spans="1:22" x14ac:dyDescent="0.3">
      <c r="A827" s="9">
        <v>45354.864583333299</v>
      </c>
      <c r="B827" s="10">
        <v>45354</v>
      </c>
      <c r="C827" s="11">
        <v>2024</v>
      </c>
      <c r="D827" s="11">
        <v>3</v>
      </c>
      <c r="E827" s="11">
        <v>3</v>
      </c>
      <c r="F827" s="11">
        <v>20</v>
      </c>
      <c r="G827" s="11" t="s">
        <v>66</v>
      </c>
      <c r="H827" s="11" t="s">
        <v>65</v>
      </c>
      <c r="I827" s="11">
        <v>40.670147929779901</v>
      </c>
      <c r="J827" s="11">
        <v>-73.855793520741699</v>
      </c>
      <c r="K827" s="11">
        <v>237</v>
      </c>
      <c r="L827" s="11">
        <v>49.0136622704186</v>
      </c>
      <c r="M827" s="11">
        <v>94.248554385368294</v>
      </c>
      <c r="N827" s="11" t="s">
        <v>59</v>
      </c>
      <c r="O827" s="11" t="s">
        <v>58</v>
      </c>
      <c r="P827" s="11">
        <v>0</v>
      </c>
      <c r="Q827" s="11">
        <v>-0.35864649084128902</v>
      </c>
      <c r="R827" s="11">
        <v>56</v>
      </c>
      <c r="S827" s="11">
        <v>33</v>
      </c>
      <c r="T827" s="11">
        <v>118.660176941866</v>
      </c>
      <c r="U827" s="11">
        <v>17.7903393049926</v>
      </c>
      <c r="V827" s="11" t="s">
        <v>56</v>
      </c>
    </row>
    <row r="828" spans="1:22" x14ac:dyDescent="0.3">
      <c r="A828" s="9">
        <v>45354.868055555598</v>
      </c>
      <c r="B828" s="10">
        <v>45354</v>
      </c>
      <c r="C828" s="11">
        <v>2024</v>
      </c>
      <c r="D828" s="11">
        <v>3</v>
      </c>
      <c r="E828" s="11">
        <v>3</v>
      </c>
      <c r="F828" s="11">
        <v>20</v>
      </c>
      <c r="G828" s="11" t="s">
        <v>66</v>
      </c>
      <c r="H828" s="11" t="s">
        <v>65</v>
      </c>
      <c r="I828" s="11">
        <v>40.743143859220098</v>
      </c>
      <c r="J828" s="11">
        <v>-73.820366026335194</v>
      </c>
      <c r="K828" s="11">
        <v>23</v>
      </c>
      <c r="L828" s="11">
        <v>76.077004204449494</v>
      </c>
      <c r="M828" s="11">
        <v>57.122090394199397</v>
      </c>
      <c r="N828" s="11" t="s">
        <v>57</v>
      </c>
      <c r="O828" s="11" t="s">
        <v>61</v>
      </c>
      <c r="P828" s="11">
        <v>0</v>
      </c>
      <c r="Q828" s="11">
        <v>-0.57791772172773104</v>
      </c>
      <c r="R828" s="11">
        <v>56</v>
      </c>
      <c r="S828" s="11">
        <v>17</v>
      </c>
      <c r="T828" s="11">
        <v>320.55087360614499</v>
      </c>
      <c r="U828" s="11">
        <v>19.6422470026735</v>
      </c>
      <c r="V828" s="11" t="s">
        <v>63</v>
      </c>
    </row>
    <row r="829" spans="1:22" x14ac:dyDescent="0.3">
      <c r="A829" s="9">
        <v>45354.871527777803</v>
      </c>
      <c r="B829" s="10">
        <v>45354</v>
      </c>
      <c r="C829" s="11">
        <v>2024</v>
      </c>
      <c r="D829" s="11">
        <v>3</v>
      </c>
      <c r="E829" s="11">
        <v>3</v>
      </c>
      <c r="F829" s="11">
        <v>20</v>
      </c>
      <c r="G829" s="11" t="s">
        <v>66</v>
      </c>
      <c r="H829" s="11" t="s">
        <v>65</v>
      </c>
      <c r="I829" s="11">
        <v>40.896060080085498</v>
      </c>
      <c r="J829" s="11">
        <v>-73.925542172378996</v>
      </c>
      <c r="K829" s="11">
        <v>160</v>
      </c>
      <c r="L829" s="11">
        <v>39.072311845309102</v>
      </c>
      <c r="M829" s="11">
        <v>13.6826481808988</v>
      </c>
      <c r="N829" s="11" t="s">
        <v>59</v>
      </c>
      <c r="O829" s="11" t="s">
        <v>60</v>
      </c>
      <c r="P829" s="11">
        <v>0</v>
      </c>
      <c r="Q829" s="11">
        <v>0.59186603801525195</v>
      </c>
      <c r="R829" s="11">
        <v>60</v>
      </c>
      <c r="S829" s="11">
        <v>37</v>
      </c>
      <c r="T829" s="11">
        <v>342.66094836790501</v>
      </c>
      <c r="U829" s="11">
        <v>26.034339090675498</v>
      </c>
      <c r="V829" s="11" t="s">
        <v>63</v>
      </c>
    </row>
    <row r="830" spans="1:22" x14ac:dyDescent="0.3">
      <c r="A830" s="9">
        <v>45354.875</v>
      </c>
      <c r="B830" s="10">
        <v>45354</v>
      </c>
      <c r="C830" s="11">
        <v>2024</v>
      </c>
      <c r="D830" s="11">
        <v>3</v>
      </c>
      <c r="E830" s="11">
        <v>3</v>
      </c>
      <c r="F830" s="11">
        <v>21</v>
      </c>
      <c r="G830" s="11" t="s">
        <v>66</v>
      </c>
      <c r="H830" s="11" t="s">
        <v>65</v>
      </c>
      <c r="I830" s="11">
        <v>40.7925480277273</v>
      </c>
      <c r="J830" s="11">
        <v>-73.995925411598407</v>
      </c>
      <c r="K830" s="11">
        <v>52</v>
      </c>
      <c r="L830" s="11">
        <v>47.152740646039703</v>
      </c>
      <c r="M830" s="11">
        <v>64.333332712210293</v>
      </c>
      <c r="N830" s="11" t="s">
        <v>57</v>
      </c>
      <c r="O830" s="11" t="s">
        <v>61</v>
      </c>
      <c r="P830" s="11">
        <v>0</v>
      </c>
      <c r="Q830" s="11">
        <v>-0.28033812828309101</v>
      </c>
      <c r="R830" s="11">
        <v>32</v>
      </c>
      <c r="S830" s="11">
        <v>43</v>
      </c>
      <c r="T830" s="11">
        <v>72.994447702266996</v>
      </c>
      <c r="U830" s="11">
        <v>12.4895375445845</v>
      </c>
      <c r="V830" s="11" t="s">
        <v>63</v>
      </c>
    </row>
    <row r="831" spans="1:22" x14ac:dyDescent="0.3">
      <c r="A831" s="9">
        <v>45354.878472222197</v>
      </c>
      <c r="B831" s="10">
        <v>45354</v>
      </c>
      <c r="C831" s="11">
        <v>2024</v>
      </c>
      <c r="D831" s="11">
        <v>3</v>
      </c>
      <c r="E831" s="11">
        <v>3</v>
      </c>
      <c r="F831" s="11">
        <v>21</v>
      </c>
      <c r="G831" s="11" t="s">
        <v>66</v>
      </c>
      <c r="H831" s="11" t="s">
        <v>65</v>
      </c>
      <c r="I831" s="11">
        <v>40.777777739323803</v>
      </c>
      <c r="J831" s="11">
        <v>-73.758383028360797</v>
      </c>
      <c r="K831" s="11">
        <v>173</v>
      </c>
      <c r="L831" s="11">
        <v>73.955088300021799</v>
      </c>
      <c r="M831" s="11">
        <v>24.9854353951694</v>
      </c>
      <c r="N831" s="11" t="s">
        <v>57</v>
      </c>
      <c r="O831" s="11" t="s">
        <v>61</v>
      </c>
      <c r="P831" s="11">
        <v>0</v>
      </c>
      <c r="Q831" s="11">
        <v>0.18171225961978699</v>
      </c>
      <c r="R831" s="11">
        <v>92</v>
      </c>
      <c r="S831" s="11">
        <v>19</v>
      </c>
      <c r="T831" s="11">
        <v>495.78617830665098</v>
      </c>
      <c r="U831" s="11">
        <v>27.101455729601799</v>
      </c>
      <c r="V831" s="11" t="s">
        <v>63</v>
      </c>
    </row>
    <row r="832" spans="1:22" x14ac:dyDescent="0.3">
      <c r="A832" s="9">
        <v>45354.881944444503</v>
      </c>
      <c r="B832" s="10">
        <v>45354</v>
      </c>
      <c r="C832" s="11">
        <v>2024</v>
      </c>
      <c r="D832" s="11">
        <v>3</v>
      </c>
      <c r="E832" s="11">
        <v>3</v>
      </c>
      <c r="F832" s="11">
        <v>21</v>
      </c>
      <c r="G832" s="11" t="s">
        <v>66</v>
      </c>
      <c r="H832" s="11" t="s">
        <v>65</v>
      </c>
      <c r="I832" s="11">
        <v>40.831551743103702</v>
      </c>
      <c r="J832" s="11">
        <v>-73.964542890160402</v>
      </c>
      <c r="K832" s="11">
        <v>85</v>
      </c>
      <c r="L832" s="11">
        <v>29.759006451978198</v>
      </c>
      <c r="M832" s="11">
        <v>95.432931273720598</v>
      </c>
      <c r="N832" s="11" t="s">
        <v>57</v>
      </c>
      <c r="O832" s="11" t="s">
        <v>58</v>
      </c>
      <c r="P832" s="11">
        <v>0</v>
      </c>
      <c r="Q832" s="11">
        <v>-0.57774447066169599</v>
      </c>
      <c r="R832" s="11">
        <v>36</v>
      </c>
      <c r="S832" s="11">
        <v>37</v>
      </c>
      <c r="T832" s="11">
        <v>190.65664363631899</v>
      </c>
      <c r="U832" s="11">
        <v>5.4475070615307004</v>
      </c>
      <c r="V832" s="11" t="s">
        <v>56</v>
      </c>
    </row>
    <row r="833" spans="1:22" x14ac:dyDescent="0.3">
      <c r="A833" s="9">
        <v>45354.885416666701</v>
      </c>
      <c r="B833" s="10">
        <v>45354</v>
      </c>
      <c r="C833" s="11">
        <v>2024</v>
      </c>
      <c r="D833" s="11">
        <v>3</v>
      </c>
      <c r="E833" s="11">
        <v>3</v>
      </c>
      <c r="F833" s="11">
        <v>21</v>
      </c>
      <c r="G833" s="11" t="s">
        <v>66</v>
      </c>
      <c r="H833" s="11" t="s">
        <v>65</v>
      </c>
      <c r="I833" s="11">
        <v>40.735596252944099</v>
      </c>
      <c r="J833" s="11">
        <v>-73.723643020724793</v>
      </c>
      <c r="K833" s="11">
        <v>236</v>
      </c>
      <c r="L833" s="11">
        <v>73.386050230661397</v>
      </c>
      <c r="M833" s="11">
        <v>80.620910716244495</v>
      </c>
      <c r="N833" s="11" t="s">
        <v>57</v>
      </c>
      <c r="O833" s="11" t="s">
        <v>55</v>
      </c>
      <c r="P833" s="11">
        <v>0</v>
      </c>
      <c r="Q833" s="11">
        <v>0.87302003678378604</v>
      </c>
      <c r="R833" s="11">
        <v>31</v>
      </c>
      <c r="S833" s="11">
        <v>0</v>
      </c>
      <c r="T833" s="11">
        <v>165.67654832443699</v>
      </c>
      <c r="U833" s="11">
        <v>21.5995260607856</v>
      </c>
      <c r="V833" s="11" t="s">
        <v>56</v>
      </c>
    </row>
    <row r="834" spans="1:22" x14ac:dyDescent="0.3">
      <c r="A834" s="9">
        <v>45354.888888888898</v>
      </c>
      <c r="B834" s="10">
        <v>45354</v>
      </c>
      <c r="C834" s="11">
        <v>2024</v>
      </c>
      <c r="D834" s="11">
        <v>3</v>
      </c>
      <c r="E834" s="11">
        <v>3</v>
      </c>
      <c r="F834" s="11">
        <v>21</v>
      </c>
      <c r="G834" s="11" t="s">
        <v>66</v>
      </c>
      <c r="H834" s="11" t="s">
        <v>65</v>
      </c>
      <c r="I834" s="11">
        <v>40.812654258991302</v>
      </c>
      <c r="J834" s="11">
        <v>-73.708718340873503</v>
      </c>
      <c r="K834" s="11">
        <v>294</v>
      </c>
      <c r="L834" s="11">
        <v>58.144588424365601</v>
      </c>
      <c r="M834" s="11">
        <v>82.2801509313461</v>
      </c>
      <c r="N834" s="11" t="s">
        <v>57</v>
      </c>
      <c r="O834" s="11" t="s">
        <v>55</v>
      </c>
      <c r="P834" s="11">
        <v>0</v>
      </c>
      <c r="Q834" s="11">
        <v>-0.99329077289501999</v>
      </c>
      <c r="R834" s="11">
        <v>50</v>
      </c>
      <c r="S834" s="11">
        <v>9</v>
      </c>
      <c r="T834" s="11">
        <v>281.07625098601699</v>
      </c>
      <c r="U834" s="11">
        <v>28.0210578133056</v>
      </c>
      <c r="V834" s="11" t="s">
        <v>56</v>
      </c>
    </row>
    <row r="835" spans="1:22" x14ac:dyDescent="0.3">
      <c r="A835" s="9">
        <v>45354.892361111102</v>
      </c>
      <c r="B835" s="10">
        <v>45354</v>
      </c>
      <c r="C835" s="11">
        <v>2024</v>
      </c>
      <c r="D835" s="11">
        <v>3</v>
      </c>
      <c r="E835" s="11">
        <v>3</v>
      </c>
      <c r="F835" s="11">
        <v>21</v>
      </c>
      <c r="G835" s="11" t="s">
        <v>66</v>
      </c>
      <c r="H835" s="11" t="s">
        <v>65</v>
      </c>
      <c r="I835" s="11">
        <v>40.606692233161198</v>
      </c>
      <c r="J835" s="11">
        <v>-73.916151379092099</v>
      </c>
      <c r="K835" s="11">
        <v>138</v>
      </c>
      <c r="L835" s="11">
        <v>28.374250936477399</v>
      </c>
      <c r="M835" s="11">
        <v>96.083920870753204</v>
      </c>
      <c r="N835" s="11" t="s">
        <v>54</v>
      </c>
      <c r="O835" s="11" t="s">
        <v>61</v>
      </c>
      <c r="P835" s="11">
        <v>0</v>
      </c>
      <c r="Q835" s="11">
        <v>-1.75109089241565E-2</v>
      </c>
      <c r="R835" s="11">
        <v>68</v>
      </c>
      <c r="S835" s="11">
        <v>41</v>
      </c>
      <c r="T835" s="11">
        <v>354.56164503718003</v>
      </c>
      <c r="U835" s="11">
        <v>18.528346148061701</v>
      </c>
      <c r="V835" s="11" t="s">
        <v>56</v>
      </c>
    </row>
    <row r="836" spans="1:22" x14ac:dyDescent="0.3">
      <c r="A836" s="9">
        <v>45354.895833333299</v>
      </c>
      <c r="B836" s="10">
        <v>45354</v>
      </c>
      <c r="C836" s="11">
        <v>2024</v>
      </c>
      <c r="D836" s="11">
        <v>3</v>
      </c>
      <c r="E836" s="11">
        <v>3</v>
      </c>
      <c r="F836" s="11">
        <v>21</v>
      </c>
      <c r="G836" s="11" t="s">
        <v>66</v>
      </c>
      <c r="H836" s="11" t="s">
        <v>65</v>
      </c>
      <c r="I836" s="11">
        <v>40.774134603196501</v>
      </c>
      <c r="J836" s="11">
        <v>-73.919853557535106</v>
      </c>
      <c r="K836" s="11">
        <v>21</v>
      </c>
      <c r="L836" s="11">
        <v>25.030254136393602</v>
      </c>
      <c r="M836" s="11">
        <v>87.851011179253206</v>
      </c>
      <c r="N836" s="11" t="s">
        <v>59</v>
      </c>
      <c r="O836" s="11" t="s">
        <v>61</v>
      </c>
      <c r="P836" s="11">
        <v>0</v>
      </c>
      <c r="Q836" s="11">
        <v>-0.42651706413764401</v>
      </c>
      <c r="R836" s="11">
        <v>43</v>
      </c>
      <c r="S836" s="11">
        <v>9</v>
      </c>
      <c r="T836" s="11">
        <v>169.52407452523099</v>
      </c>
      <c r="U836" s="11">
        <v>5.4620618664032401</v>
      </c>
      <c r="V836" s="11" t="s">
        <v>56</v>
      </c>
    </row>
    <row r="837" spans="1:22" x14ac:dyDescent="0.3">
      <c r="A837" s="9">
        <v>45354.899305555598</v>
      </c>
      <c r="B837" s="10">
        <v>45354</v>
      </c>
      <c r="C837" s="11">
        <v>2024</v>
      </c>
      <c r="D837" s="11">
        <v>3</v>
      </c>
      <c r="E837" s="11">
        <v>3</v>
      </c>
      <c r="F837" s="11">
        <v>21</v>
      </c>
      <c r="G837" s="11" t="s">
        <v>66</v>
      </c>
      <c r="H837" s="11" t="s">
        <v>65</v>
      </c>
      <c r="I837" s="11">
        <v>40.624418616695301</v>
      </c>
      <c r="J837" s="11">
        <v>-73.789595427817801</v>
      </c>
      <c r="K837" s="11">
        <v>97</v>
      </c>
      <c r="L837" s="11">
        <v>40.199397117633197</v>
      </c>
      <c r="M837" s="11">
        <v>50.129180459064401</v>
      </c>
      <c r="N837" s="11" t="s">
        <v>57</v>
      </c>
      <c r="O837" s="11" t="s">
        <v>60</v>
      </c>
      <c r="P837" s="11">
        <v>0</v>
      </c>
      <c r="Q837" s="11">
        <v>-0.65900874237631402</v>
      </c>
      <c r="R837" s="11">
        <v>40</v>
      </c>
      <c r="S837" s="11">
        <v>42</v>
      </c>
      <c r="T837" s="11">
        <v>182.08840232781401</v>
      </c>
      <c r="U837" s="11">
        <v>16.228947020137401</v>
      </c>
      <c r="V837" s="11" t="s">
        <v>63</v>
      </c>
    </row>
    <row r="838" spans="1:22" x14ac:dyDescent="0.3">
      <c r="A838" s="9">
        <v>45354.902777777803</v>
      </c>
      <c r="B838" s="10">
        <v>45354</v>
      </c>
      <c r="C838" s="11">
        <v>2024</v>
      </c>
      <c r="D838" s="11">
        <v>3</v>
      </c>
      <c r="E838" s="11">
        <v>3</v>
      </c>
      <c r="F838" s="11">
        <v>21</v>
      </c>
      <c r="G838" s="11" t="s">
        <v>66</v>
      </c>
      <c r="H838" s="11" t="s">
        <v>65</v>
      </c>
      <c r="I838" s="11">
        <v>40.609995826545202</v>
      </c>
      <c r="J838" s="11">
        <v>-73.851232841773296</v>
      </c>
      <c r="K838" s="11">
        <v>242</v>
      </c>
      <c r="L838" s="11">
        <v>76.635762488977804</v>
      </c>
      <c r="M838" s="11">
        <v>65.471780906414907</v>
      </c>
      <c r="N838" s="11" t="s">
        <v>54</v>
      </c>
      <c r="O838" s="11" t="s">
        <v>61</v>
      </c>
      <c r="P838" s="11">
        <v>0</v>
      </c>
      <c r="Q838" s="11">
        <v>0.84905883503177004</v>
      </c>
      <c r="R838" s="11">
        <v>58</v>
      </c>
      <c r="S838" s="11">
        <v>3</v>
      </c>
      <c r="T838" s="11">
        <v>204.66993718390799</v>
      </c>
      <c r="U838" s="11">
        <v>9.4767803067629099</v>
      </c>
      <c r="V838" s="11" t="s">
        <v>56</v>
      </c>
    </row>
    <row r="839" spans="1:22" x14ac:dyDescent="0.3">
      <c r="A839" s="9">
        <v>45354.90625</v>
      </c>
      <c r="B839" s="10">
        <v>45354</v>
      </c>
      <c r="C839" s="11">
        <v>2024</v>
      </c>
      <c r="D839" s="11">
        <v>3</v>
      </c>
      <c r="E839" s="11">
        <v>3</v>
      </c>
      <c r="F839" s="11">
        <v>21</v>
      </c>
      <c r="G839" s="11" t="s">
        <v>66</v>
      </c>
      <c r="H839" s="11" t="s">
        <v>65</v>
      </c>
      <c r="I839" s="11">
        <v>40.686462752932698</v>
      </c>
      <c r="J839" s="11">
        <v>-73.976602745362598</v>
      </c>
      <c r="K839" s="11">
        <v>43</v>
      </c>
      <c r="L839" s="11">
        <v>75.8956859195048</v>
      </c>
      <c r="M839" s="11">
        <v>18.8077271591781</v>
      </c>
      <c r="N839" s="11" t="s">
        <v>54</v>
      </c>
      <c r="O839" s="11" t="s">
        <v>55</v>
      </c>
      <c r="P839" s="11">
        <v>0</v>
      </c>
      <c r="Q839" s="11">
        <v>0.17567800965296401</v>
      </c>
      <c r="R839" s="11">
        <v>91</v>
      </c>
      <c r="S839" s="11">
        <v>2</v>
      </c>
      <c r="T839" s="11">
        <v>399.89890031682597</v>
      </c>
      <c r="U839" s="11">
        <v>24.905605610107401</v>
      </c>
      <c r="V839" s="11" t="s">
        <v>62</v>
      </c>
    </row>
    <row r="840" spans="1:22" x14ac:dyDescent="0.3">
      <c r="A840" s="9">
        <v>45354.909722222197</v>
      </c>
      <c r="B840" s="10">
        <v>45354</v>
      </c>
      <c r="C840" s="11">
        <v>2024</v>
      </c>
      <c r="D840" s="11">
        <v>3</v>
      </c>
      <c r="E840" s="11">
        <v>3</v>
      </c>
      <c r="F840" s="11">
        <v>21</v>
      </c>
      <c r="G840" s="11" t="s">
        <v>66</v>
      </c>
      <c r="H840" s="11" t="s">
        <v>65</v>
      </c>
      <c r="I840" s="11">
        <v>40.692930477007799</v>
      </c>
      <c r="J840" s="11">
        <v>-73.767520551236004</v>
      </c>
      <c r="K840" s="11">
        <v>85</v>
      </c>
      <c r="L840" s="11">
        <v>13.151454523382499</v>
      </c>
      <c r="M840" s="11">
        <v>54.004737118641302</v>
      </c>
      <c r="N840" s="11" t="s">
        <v>54</v>
      </c>
      <c r="O840" s="11" t="s">
        <v>61</v>
      </c>
      <c r="P840" s="11">
        <v>0</v>
      </c>
      <c r="Q840" s="11">
        <v>0.16555189344485999</v>
      </c>
      <c r="R840" s="11">
        <v>78</v>
      </c>
      <c r="S840" s="11">
        <v>48</v>
      </c>
      <c r="T840" s="11">
        <v>74.606230828197695</v>
      </c>
      <c r="U840" s="11">
        <v>14.2779021148339</v>
      </c>
      <c r="V840" s="11" t="s">
        <v>56</v>
      </c>
    </row>
    <row r="841" spans="1:22" x14ac:dyDescent="0.3">
      <c r="A841" s="9">
        <v>45354.913194444503</v>
      </c>
      <c r="B841" s="10">
        <v>45354</v>
      </c>
      <c r="C841" s="11">
        <v>2024</v>
      </c>
      <c r="D841" s="11">
        <v>3</v>
      </c>
      <c r="E841" s="11">
        <v>3</v>
      </c>
      <c r="F841" s="11">
        <v>21</v>
      </c>
      <c r="G841" s="11" t="s">
        <v>66</v>
      </c>
      <c r="H841" s="11" t="s">
        <v>65</v>
      </c>
      <c r="I841" s="11">
        <v>40.791787704585602</v>
      </c>
      <c r="J841" s="11">
        <v>-73.830541611412897</v>
      </c>
      <c r="K841" s="11">
        <v>255</v>
      </c>
      <c r="L841" s="11">
        <v>42.596497566350898</v>
      </c>
      <c r="M841" s="11">
        <v>11.9321470970908</v>
      </c>
      <c r="N841" s="11" t="s">
        <v>57</v>
      </c>
      <c r="O841" s="11" t="s">
        <v>61</v>
      </c>
      <c r="P841" s="11">
        <v>0</v>
      </c>
      <c r="Q841" s="11">
        <v>-0.46490560638047101</v>
      </c>
      <c r="R841" s="11">
        <v>30</v>
      </c>
      <c r="S841" s="11">
        <v>11</v>
      </c>
      <c r="T841" s="11">
        <v>220.41049681187701</v>
      </c>
      <c r="U841" s="11">
        <v>15.436230971860599</v>
      </c>
      <c r="V841" s="11" t="s">
        <v>56</v>
      </c>
    </row>
    <row r="842" spans="1:22" x14ac:dyDescent="0.3">
      <c r="A842" s="9">
        <v>45354.916666666701</v>
      </c>
      <c r="B842" s="10">
        <v>45354</v>
      </c>
      <c r="C842" s="11">
        <v>2024</v>
      </c>
      <c r="D842" s="11">
        <v>3</v>
      </c>
      <c r="E842" s="11">
        <v>3</v>
      </c>
      <c r="F842" s="11">
        <v>22</v>
      </c>
      <c r="G842" s="11" t="s">
        <v>66</v>
      </c>
      <c r="H842" s="11" t="s">
        <v>65</v>
      </c>
      <c r="I842" s="11">
        <v>40.682223950216503</v>
      </c>
      <c r="J842" s="11">
        <v>-73.831478987082406</v>
      </c>
      <c r="K842" s="11">
        <v>250</v>
      </c>
      <c r="L842" s="11">
        <v>8.1264447929834898</v>
      </c>
      <c r="M842" s="11">
        <v>67.882237173601695</v>
      </c>
      <c r="N842" s="11" t="s">
        <v>59</v>
      </c>
      <c r="O842" s="11" t="s">
        <v>60</v>
      </c>
      <c r="P842" s="11">
        <v>0</v>
      </c>
      <c r="Q842" s="11">
        <v>-0.94708084705198503</v>
      </c>
      <c r="R842" s="11">
        <v>52</v>
      </c>
      <c r="S842" s="11">
        <v>23</v>
      </c>
      <c r="T842" s="11">
        <v>300.66821163681499</v>
      </c>
      <c r="U842" s="11">
        <v>10.933044718682201</v>
      </c>
      <c r="V842" s="11" t="s">
        <v>56</v>
      </c>
    </row>
    <row r="843" spans="1:22" x14ac:dyDescent="0.3">
      <c r="A843" s="9">
        <v>45354.920138888898</v>
      </c>
      <c r="B843" s="10">
        <v>45354</v>
      </c>
      <c r="C843" s="11">
        <v>2024</v>
      </c>
      <c r="D843" s="11">
        <v>3</v>
      </c>
      <c r="E843" s="11">
        <v>3</v>
      </c>
      <c r="F843" s="11">
        <v>22</v>
      </c>
      <c r="G843" s="11" t="s">
        <v>66</v>
      </c>
      <c r="H843" s="11" t="s">
        <v>65</v>
      </c>
      <c r="I843" s="11">
        <v>40.7889672286109</v>
      </c>
      <c r="J843" s="11">
        <v>-73.879349730286293</v>
      </c>
      <c r="K843" s="11">
        <v>208</v>
      </c>
      <c r="L843" s="11">
        <v>73.527008448910095</v>
      </c>
      <c r="M843" s="11">
        <v>44.2352422273825</v>
      </c>
      <c r="N843" s="11" t="s">
        <v>59</v>
      </c>
      <c r="O843" s="11" t="s">
        <v>60</v>
      </c>
      <c r="P843" s="11">
        <v>0</v>
      </c>
      <c r="Q843" s="11">
        <v>-0.19323489700435101</v>
      </c>
      <c r="R843" s="11">
        <v>23</v>
      </c>
      <c r="S843" s="11">
        <v>36</v>
      </c>
      <c r="T843" s="11">
        <v>173.65300733328101</v>
      </c>
      <c r="U843" s="11">
        <v>20.608297169439599</v>
      </c>
      <c r="V843" s="11" t="s">
        <v>56</v>
      </c>
    </row>
    <row r="844" spans="1:22" x14ac:dyDescent="0.3">
      <c r="A844" s="9">
        <v>45354.923611111102</v>
      </c>
      <c r="B844" s="10">
        <v>45354</v>
      </c>
      <c r="C844" s="11">
        <v>2024</v>
      </c>
      <c r="D844" s="11">
        <v>3</v>
      </c>
      <c r="E844" s="11">
        <v>3</v>
      </c>
      <c r="F844" s="11">
        <v>22</v>
      </c>
      <c r="G844" s="11" t="s">
        <v>66</v>
      </c>
      <c r="H844" s="11" t="s">
        <v>65</v>
      </c>
      <c r="I844" s="11">
        <v>40.693513640365502</v>
      </c>
      <c r="J844" s="11">
        <v>-73.947608831755403</v>
      </c>
      <c r="K844" s="11">
        <v>116</v>
      </c>
      <c r="L844" s="11">
        <v>67.570880965757794</v>
      </c>
      <c r="M844" s="11">
        <v>15.581878522442899</v>
      </c>
      <c r="N844" s="11" t="s">
        <v>57</v>
      </c>
      <c r="O844" s="11" t="s">
        <v>60</v>
      </c>
      <c r="P844" s="11">
        <v>0</v>
      </c>
      <c r="Q844" s="11">
        <v>-0.249591883108018</v>
      </c>
      <c r="R844" s="11">
        <v>79</v>
      </c>
      <c r="S844" s="11">
        <v>30</v>
      </c>
      <c r="T844" s="11">
        <v>321.61637577805902</v>
      </c>
      <c r="U844" s="11">
        <v>25.398746443896599</v>
      </c>
      <c r="V844" s="11" t="s">
        <v>63</v>
      </c>
    </row>
    <row r="845" spans="1:22" x14ac:dyDescent="0.3">
      <c r="A845" s="9">
        <v>45354.927083333299</v>
      </c>
      <c r="B845" s="10">
        <v>45354</v>
      </c>
      <c r="C845" s="11">
        <v>2024</v>
      </c>
      <c r="D845" s="11">
        <v>3</v>
      </c>
      <c r="E845" s="11">
        <v>3</v>
      </c>
      <c r="F845" s="11">
        <v>22</v>
      </c>
      <c r="G845" s="11" t="s">
        <v>66</v>
      </c>
      <c r="H845" s="11" t="s">
        <v>65</v>
      </c>
      <c r="I845" s="11">
        <v>40.8986040882019</v>
      </c>
      <c r="J845" s="11">
        <v>-73.792456607768202</v>
      </c>
      <c r="K845" s="11">
        <v>32</v>
      </c>
      <c r="L845" s="11">
        <v>31.7132002346377</v>
      </c>
      <c r="M845" s="11">
        <v>58.766825296734503</v>
      </c>
      <c r="N845" s="11" t="s">
        <v>59</v>
      </c>
      <c r="O845" s="11" t="s">
        <v>58</v>
      </c>
      <c r="P845" s="11">
        <v>0</v>
      </c>
      <c r="Q845" s="11">
        <v>2.2338036306909399E-2</v>
      </c>
      <c r="R845" s="11">
        <v>70</v>
      </c>
      <c r="S845" s="11">
        <v>8</v>
      </c>
      <c r="T845" s="11">
        <v>213.91924630574999</v>
      </c>
      <c r="U845" s="11">
        <v>17.8379173046186</v>
      </c>
      <c r="V845" s="11" t="s">
        <v>63</v>
      </c>
    </row>
    <row r="846" spans="1:22" x14ac:dyDescent="0.3">
      <c r="A846" s="9">
        <v>45354.930555555598</v>
      </c>
      <c r="B846" s="10">
        <v>45354</v>
      </c>
      <c r="C846" s="11">
        <v>2024</v>
      </c>
      <c r="D846" s="11">
        <v>3</v>
      </c>
      <c r="E846" s="11">
        <v>3</v>
      </c>
      <c r="F846" s="11">
        <v>22</v>
      </c>
      <c r="G846" s="11" t="s">
        <v>66</v>
      </c>
      <c r="H846" s="11" t="s">
        <v>65</v>
      </c>
      <c r="I846" s="11">
        <v>40.662805724098398</v>
      </c>
      <c r="J846" s="11">
        <v>-73.869862164134503</v>
      </c>
      <c r="K846" s="11">
        <v>222</v>
      </c>
      <c r="L846" s="11">
        <v>26.2975634747256</v>
      </c>
      <c r="M846" s="11">
        <v>71.384917460937103</v>
      </c>
      <c r="N846" s="11" t="s">
        <v>54</v>
      </c>
      <c r="O846" s="11" t="s">
        <v>55</v>
      </c>
      <c r="P846" s="11">
        <v>0</v>
      </c>
      <c r="Q846" s="11">
        <v>-0.46870055418191597</v>
      </c>
      <c r="R846" s="11">
        <v>93</v>
      </c>
      <c r="S846" s="11">
        <v>3</v>
      </c>
      <c r="T846" s="11">
        <v>393.09388220052398</v>
      </c>
      <c r="U846" s="11">
        <v>9.0687899781405594</v>
      </c>
      <c r="V846" s="11" t="s">
        <v>56</v>
      </c>
    </row>
    <row r="847" spans="1:22" x14ac:dyDescent="0.3">
      <c r="A847" s="9">
        <v>45354.934027777803</v>
      </c>
      <c r="B847" s="10">
        <v>45354</v>
      </c>
      <c r="C847" s="11">
        <v>2024</v>
      </c>
      <c r="D847" s="11">
        <v>3</v>
      </c>
      <c r="E847" s="11">
        <v>3</v>
      </c>
      <c r="F847" s="11">
        <v>22</v>
      </c>
      <c r="G847" s="11" t="s">
        <v>66</v>
      </c>
      <c r="H847" s="11" t="s">
        <v>65</v>
      </c>
      <c r="I847" s="11">
        <v>40.824797035241197</v>
      </c>
      <c r="J847" s="11">
        <v>-73.943495194042995</v>
      </c>
      <c r="K847" s="11">
        <v>17</v>
      </c>
      <c r="L847" s="11">
        <v>15.5672679579618</v>
      </c>
      <c r="M847" s="11">
        <v>10.4490091859766</v>
      </c>
      <c r="N847" s="11" t="s">
        <v>54</v>
      </c>
      <c r="O847" s="11" t="s">
        <v>55</v>
      </c>
      <c r="P847" s="11">
        <v>0</v>
      </c>
      <c r="Q847" s="11">
        <v>-0.88382637865265001</v>
      </c>
      <c r="R847" s="11">
        <v>44</v>
      </c>
      <c r="S847" s="11">
        <v>40</v>
      </c>
      <c r="T847" s="11">
        <v>245.06486272049199</v>
      </c>
      <c r="U847" s="11">
        <v>16.612568732011201</v>
      </c>
      <c r="V847" s="11" t="s">
        <v>56</v>
      </c>
    </row>
    <row r="848" spans="1:22" x14ac:dyDescent="0.3">
      <c r="A848" s="9">
        <v>45354.9375</v>
      </c>
      <c r="B848" s="10">
        <v>45354</v>
      </c>
      <c r="C848" s="11">
        <v>2024</v>
      </c>
      <c r="D848" s="11">
        <v>3</v>
      </c>
      <c r="E848" s="11">
        <v>3</v>
      </c>
      <c r="F848" s="11">
        <v>22</v>
      </c>
      <c r="G848" s="11" t="s">
        <v>66</v>
      </c>
      <c r="H848" s="11" t="s">
        <v>65</v>
      </c>
      <c r="I848" s="11">
        <v>40.849257416361397</v>
      </c>
      <c r="J848" s="11">
        <v>-73.970223847804903</v>
      </c>
      <c r="K848" s="11">
        <v>34</v>
      </c>
      <c r="L848" s="11">
        <v>8.4173588482762494</v>
      </c>
      <c r="M848" s="11">
        <v>63.889246447693402</v>
      </c>
      <c r="N848" s="11" t="s">
        <v>59</v>
      </c>
      <c r="O848" s="11" t="s">
        <v>58</v>
      </c>
      <c r="P848" s="11">
        <v>0</v>
      </c>
      <c r="Q848" s="11">
        <v>0.51582713688041404</v>
      </c>
      <c r="R848" s="11">
        <v>87</v>
      </c>
      <c r="S848" s="11">
        <v>47</v>
      </c>
      <c r="T848" s="11">
        <v>148.88134127915799</v>
      </c>
      <c r="U848" s="11">
        <v>23.246850820277899</v>
      </c>
      <c r="V848" s="11" t="s">
        <v>56</v>
      </c>
    </row>
    <row r="849" spans="1:22" x14ac:dyDescent="0.3">
      <c r="A849" s="9">
        <v>45354.940972222197</v>
      </c>
      <c r="B849" s="10">
        <v>45354</v>
      </c>
      <c r="C849" s="11">
        <v>2024</v>
      </c>
      <c r="D849" s="11">
        <v>3</v>
      </c>
      <c r="E849" s="11">
        <v>3</v>
      </c>
      <c r="F849" s="11">
        <v>22</v>
      </c>
      <c r="G849" s="11" t="s">
        <v>66</v>
      </c>
      <c r="H849" s="11" t="s">
        <v>65</v>
      </c>
      <c r="I849" s="11">
        <v>40.656731465644199</v>
      </c>
      <c r="J849" s="11">
        <v>-73.789192627224693</v>
      </c>
      <c r="K849" s="11">
        <v>215</v>
      </c>
      <c r="L849" s="11">
        <v>32.773359127396397</v>
      </c>
      <c r="M849" s="11">
        <v>55.966033444012602</v>
      </c>
      <c r="N849" s="11" t="s">
        <v>54</v>
      </c>
      <c r="O849" s="11" t="s">
        <v>60</v>
      </c>
      <c r="P849" s="11">
        <v>0</v>
      </c>
      <c r="Q849" s="11">
        <v>0.19231036613784999</v>
      </c>
      <c r="R849" s="11">
        <v>96</v>
      </c>
      <c r="S849" s="11">
        <v>17</v>
      </c>
      <c r="T849" s="11">
        <v>249.17987196251701</v>
      </c>
      <c r="U849" s="11">
        <v>16.095481825520601</v>
      </c>
      <c r="V849" s="11" t="s">
        <v>56</v>
      </c>
    </row>
    <row r="850" spans="1:22" x14ac:dyDescent="0.3">
      <c r="A850" s="9">
        <v>45354.944444444503</v>
      </c>
      <c r="B850" s="10">
        <v>45354</v>
      </c>
      <c r="C850" s="11">
        <v>2024</v>
      </c>
      <c r="D850" s="11">
        <v>3</v>
      </c>
      <c r="E850" s="11">
        <v>3</v>
      </c>
      <c r="F850" s="11">
        <v>22</v>
      </c>
      <c r="G850" s="11" t="s">
        <v>66</v>
      </c>
      <c r="H850" s="11" t="s">
        <v>65</v>
      </c>
      <c r="I850" s="11">
        <v>40.714948086246601</v>
      </c>
      <c r="J850" s="11">
        <v>-73.883345794705093</v>
      </c>
      <c r="K850" s="11">
        <v>105</v>
      </c>
      <c r="L850" s="11">
        <v>54.973901453271097</v>
      </c>
      <c r="M850" s="11">
        <v>73.882954386005807</v>
      </c>
      <c r="N850" s="11" t="s">
        <v>57</v>
      </c>
      <c r="O850" s="11" t="s">
        <v>61</v>
      </c>
      <c r="P850" s="11">
        <v>0</v>
      </c>
      <c r="Q850" s="11">
        <v>-0.55124757273137803</v>
      </c>
      <c r="R850" s="11">
        <v>6</v>
      </c>
      <c r="S850" s="11">
        <v>20</v>
      </c>
      <c r="T850" s="11">
        <v>372.95894428327398</v>
      </c>
      <c r="U850" s="11">
        <v>24.034454301988902</v>
      </c>
      <c r="V850" s="11" t="s">
        <v>63</v>
      </c>
    </row>
    <row r="851" spans="1:22" x14ac:dyDescent="0.3">
      <c r="A851" s="9">
        <v>45354.947916666701</v>
      </c>
      <c r="B851" s="10">
        <v>45354</v>
      </c>
      <c r="C851" s="11">
        <v>2024</v>
      </c>
      <c r="D851" s="11">
        <v>3</v>
      </c>
      <c r="E851" s="11">
        <v>3</v>
      </c>
      <c r="F851" s="11">
        <v>22</v>
      </c>
      <c r="G851" s="11" t="s">
        <v>66</v>
      </c>
      <c r="H851" s="11" t="s">
        <v>65</v>
      </c>
      <c r="I851" s="11">
        <v>40.882499114406798</v>
      </c>
      <c r="J851" s="11">
        <v>-73.911496553463394</v>
      </c>
      <c r="K851" s="11">
        <v>163</v>
      </c>
      <c r="L851" s="11">
        <v>42.010736408163602</v>
      </c>
      <c r="M851" s="11">
        <v>19.318055169110501</v>
      </c>
      <c r="N851" s="11" t="s">
        <v>59</v>
      </c>
      <c r="O851" s="11" t="s">
        <v>60</v>
      </c>
      <c r="P851" s="11">
        <v>0</v>
      </c>
      <c r="Q851" s="11">
        <v>0.464442953590123</v>
      </c>
      <c r="R851" s="11">
        <v>20</v>
      </c>
      <c r="S851" s="11">
        <v>29</v>
      </c>
      <c r="T851" s="11">
        <v>277.85563349767</v>
      </c>
      <c r="U851" s="11">
        <v>8.0758823790302507</v>
      </c>
      <c r="V851" s="11" t="s">
        <v>63</v>
      </c>
    </row>
    <row r="852" spans="1:22" x14ac:dyDescent="0.3">
      <c r="A852" s="9">
        <v>45354.951388888898</v>
      </c>
      <c r="B852" s="10">
        <v>45354</v>
      </c>
      <c r="C852" s="11">
        <v>2024</v>
      </c>
      <c r="D852" s="11">
        <v>3</v>
      </c>
      <c r="E852" s="11">
        <v>3</v>
      </c>
      <c r="F852" s="11">
        <v>22</v>
      </c>
      <c r="G852" s="11" t="s">
        <v>66</v>
      </c>
      <c r="H852" s="11" t="s">
        <v>65</v>
      </c>
      <c r="I852" s="11">
        <v>40.651938124828703</v>
      </c>
      <c r="J852" s="11">
        <v>-73.844912243995097</v>
      </c>
      <c r="K852" s="11">
        <v>107</v>
      </c>
      <c r="L852" s="11">
        <v>40.676274033893399</v>
      </c>
      <c r="M852" s="11">
        <v>17.9876689178401</v>
      </c>
      <c r="N852" s="11" t="s">
        <v>54</v>
      </c>
      <c r="O852" s="11" t="s">
        <v>60</v>
      </c>
      <c r="P852" s="11">
        <v>0</v>
      </c>
      <c r="Q852" s="11">
        <v>-0.59595020212515004</v>
      </c>
      <c r="R852" s="11">
        <v>50</v>
      </c>
      <c r="S852" s="11">
        <v>15</v>
      </c>
      <c r="T852" s="11">
        <v>287.28948551732702</v>
      </c>
      <c r="U852" s="11">
        <v>5.4530381462125801</v>
      </c>
      <c r="V852" s="11" t="s">
        <v>63</v>
      </c>
    </row>
    <row r="853" spans="1:22" x14ac:dyDescent="0.3">
      <c r="A853" s="9">
        <v>45354.954861111102</v>
      </c>
      <c r="B853" s="10">
        <v>45354</v>
      </c>
      <c r="C853" s="11">
        <v>2024</v>
      </c>
      <c r="D853" s="11">
        <v>3</v>
      </c>
      <c r="E853" s="11">
        <v>3</v>
      </c>
      <c r="F853" s="11">
        <v>22</v>
      </c>
      <c r="G853" s="11" t="s">
        <v>66</v>
      </c>
      <c r="H853" s="11" t="s">
        <v>65</v>
      </c>
      <c r="I853" s="11">
        <v>40.668483220871899</v>
      </c>
      <c r="J853" s="11">
        <v>-73.890968923246405</v>
      </c>
      <c r="K853" s="11">
        <v>94</v>
      </c>
      <c r="L853" s="11">
        <v>58.059819448345301</v>
      </c>
      <c r="M853" s="11">
        <v>17.019905067142499</v>
      </c>
      <c r="N853" s="11" t="s">
        <v>57</v>
      </c>
      <c r="O853" s="11" t="s">
        <v>58</v>
      </c>
      <c r="P853" s="11">
        <v>0</v>
      </c>
      <c r="Q853" s="11">
        <v>-0.67720582865217804</v>
      </c>
      <c r="R853" s="11">
        <v>55</v>
      </c>
      <c r="S853" s="11">
        <v>30</v>
      </c>
      <c r="T853" s="11">
        <v>149.715004645454</v>
      </c>
      <c r="U853" s="11">
        <v>10.998984713548801</v>
      </c>
      <c r="V853" s="11" t="s">
        <v>62</v>
      </c>
    </row>
    <row r="854" spans="1:22" x14ac:dyDescent="0.3">
      <c r="A854" s="9">
        <v>45354.958333333299</v>
      </c>
      <c r="B854" s="10">
        <v>45354</v>
      </c>
      <c r="C854" s="11">
        <v>2024</v>
      </c>
      <c r="D854" s="11">
        <v>3</v>
      </c>
      <c r="E854" s="11">
        <v>3</v>
      </c>
      <c r="F854" s="11">
        <v>23</v>
      </c>
      <c r="G854" s="11" t="s">
        <v>66</v>
      </c>
      <c r="H854" s="11" t="s">
        <v>65</v>
      </c>
      <c r="I854" s="11">
        <v>40.875761075092598</v>
      </c>
      <c r="J854" s="11">
        <v>-73.800774156935603</v>
      </c>
      <c r="K854" s="11">
        <v>226</v>
      </c>
      <c r="L854" s="11">
        <v>63.291891036773698</v>
      </c>
      <c r="M854" s="11">
        <v>62.576694929229802</v>
      </c>
      <c r="N854" s="11" t="s">
        <v>54</v>
      </c>
      <c r="O854" s="11" t="s">
        <v>61</v>
      </c>
      <c r="P854" s="11">
        <v>0</v>
      </c>
      <c r="Q854" s="11">
        <v>0.46981430964019</v>
      </c>
      <c r="R854" s="11">
        <v>52</v>
      </c>
      <c r="S854" s="11">
        <v>4</v>
      </c>
      <c r="T854" s="11">
        <v>356.36283899147003</v>
      </c>
      <c r="U854" s="11">
        <v>19.071725024415301</v>
      </c>
      <c r="V854" s="11" t="s">
        <v>56</v>
      </c>
    </row>
    <row r="855" spans="1:22" x14ac:dyDescent="0.3">
      <c r="A855" s="9">
        <v>45354.961805555598</v>
      </c>
      <c r="B855" s="10">
        <v>45354</v>
      </c>
      <c r="C855" s="11">
        <v>2024</v>
      </c>
      <c r="D855" s="11">
        <v>3</v>
      </c>
      <c r="E855" s="11">
        <v>3</v>
      </c>
      <c r="F855" s="11">
        <v>23</v>
      </c>
      <c r="G855" s="11" t="s">
        <v>66</v>
      </c>
      <c r="H855" s="11" t="s">
        <v>65</v>
      </c>
      <c r="I855" s="11">
        <v>40.8056613055969</v>
      </c>
      <c r="J855" s="11">
        <v>-73.790120303627006</v>
      </c>
      <c r="K855" s="11">
        <v>43</v>
      </c>
      <c r="L855" s="11">
        <v>60.212022696463002</v>
      </c>
      <c r="M855" s="11">
        <v>81.801806557669806</v>
      </c>
      <c r="N855" s="11" t="s">
        <v>54</v>
      </c>
      <c r="O855" s="11" t="s">
        <v>55</v>
      </c>
      <c r="P855" s="11">
        <v>0</v>
      </c>
      <c r="Q855" s="11">
        <v>-0.52562974866376799</v>
      </c>
      <c r="R855" s="11">
        <v>6</v>
      </c>
      <c r="S855" s="11">
        <v>36</v>
      </c>
      <c r="T855" s="11">
        <v>303.72174486971699</v>
      </c>
      <c r="U855" s="11">
        <v>24.602541777761399</v>
      </c>
      <c r="V855" s="11" t="s">
        <v>56</v>
      </c>
    </row>
    <row r="856" spans="1:22" x14ac:dyDescent="0.3">
      <c r="A856" s="9">
        <v>45354.965277777803</v>
      </c>
      <c r="B856" s="10">
        <v>45354</v>
      </c>
      <c r="C856" s="11">
        <v>2024</v>
      </c>
      <c r="D856" s="11">
        <v>3</v>
      </c>
      <c r="E856" s="11">
        <v>3</v>
      </c>
      <c r="F856" s="11">
        <v>23</v>
      </c>
      <c r="G856" s="11" t="s">
        <v>66</v>
      </c>
      <c r="H856" s="11" t="s">
        <v>65</v>
      </c>
      <c r="I856" s="11">
        <v>40.844367363782197</v>
      </c>
      <c r="J856" s="11">
        <v>-73.960259732305701</v>
      </c>
      <c r="K856" s="11">
        <v>290</v>
      </c>
      <c r="L856" s="11">
        <v>46.592262253778102</v>
      </c>
      <c r="M856" s="11">
        <v>34.404444757342198</v>
      </c>
      <c r="N856" s="11" t="s">
        <v>57</v>
      </c>
      <c r="O856" s="11" t="s">
        <v>58</v>
      </c>
      <c r="P856" s="11">
        <v>0</v>
      </c>
      <c r="Q856" s="11">
        <v>0.859400041795499</v>
      </c>
      <c r="R856" s="11">
        <v>30</v>
      </c>
      <c r="S856" s="11">
        <v>18</v>
      </c>
      <c r="T856" s="11">
        <v>123.081713734326</v>
      </c>
      <c r="U856" s="11">
        <v>8.9469142863478801</v>
      </c>
      <c r="V856" s="11" t="s">
        <v>56</v>
      </c>
    </row>
    <row r="857" spans="1:22" x14ac:dyDescent="0.3">
      <c r="A857" s="9">
        <v>45354.96875</v>
      </c>
      <c r="B857" s="10">
        <v>45354</v>
      </c>
      <c r="C857" s="11">
        <v>2024</v>
      </c>
      <c r="D857" s="11">
        <v>3</v>
      </c>
      <c r="E857" s="11">
        <v>3</v>
      </c>
      <c r="F857" s="11">
        <v>23</v>
      </c>
      <c r="G857" s="11" t="s">
        <v>66</v>
      </c>
      <c r="H857" s="11" t="s">
        <v>65</v>
      </c>
      <c r="I857" s="11">
        <v>40.741153884433501</v>
      </c>
      <c r="J857" s="11">
        <v>-73.910772272897006</v>
      </c>
      <c r="K857" s="11">
        <v>18</v>
      </c>
      <c r="L857" s="11">
        <v>10.1362604124415</v>
      </c>
      <c r="M857" s="11">
        <v>25.057261629582701</v>
      </c>
      <c r="N857" s="11" t="s">
        <v>54</v>
      </c>
      <c r="O857" s="11" t="s">
        <v>60</v>
      </c>
      <c r="P857" s="11">
        <v>0</v>
      </c>
      <c r="Q857" s="11">
        <v>0.20481440099759399</v>
      </c>
      <c r="R857" s="11">
        <v>60</v>
      </c>
      <c r="S857" s="11">
        <v>31</v>
      </c>
      <c r="T857" s="11">
        <v>444.22904829202298</v>
      </c>
      <c r="U857" s="11">
        <v>19.705496354434199</v>
      </c>
      <c r="V857" s="11" t="s">
        <v>56</v>
      </c>
    </row>
    <row r="858" spans="1:22" x14ac:dyDescent="0.3">
      <c r="A858" s="9">
        <v>45354.972222222197</v>
      </c>
      <c r="B858" s="10">
        <v>45354</v>
      </c>
      <c r="C858" s="11">
        <v>2024</v>
      </c>
      <c r="D858" s="11">
        <v>3</v>
      </c>
      <c r="E858" s="11">
        <v>3</v>
      </c>
      <c r="F858" s="11">
        <v>23</v>
      </c>
      <c r="G858" s="11" t="s">
        <v>66</v>
      </c>
      <c r="H858" s="11" t="s">
        <v>65</v>
      </c>
      <c r="I858" s="11">
        <v>40.864241398329199</v>
      </c>
      <c r="J858" s="11">
        <v>-73.714280214718102</v>
      </c>
      <c r="K858" s="11">
        <v>32</v>
      </c>
      <c r="L858" s="11">
        <v>48.708844090219003</v>
      </c>
      <c r="M858" s="11">
        <v>10.362200081526099</v>
      </c>
      <c r="N858" s="11" t="s">
        <v>54</v>
      </c>
      <c r="O858" s="11" t="s">
        <v>58</v>
      </c>
      <c r="P858" s="11">
        <v>1</v>
      </c>
      <c r="Q858" s="11">
        <v>-3.8429751549187999E-2</v>
      </c>
      <c r="R858" s="11">
        <v>90</v>
      </c>
      <c r="S858" s="11">
        <v>47</v>
      </c>
      <c r="T858" s="11">
        <v>305.87629637161598</v>
      </c>
      <c r="U858" s="11">
        <v>20.979263012927898</v>
      </c>
      <c r="V858" s="11" t="s">
        <v>56</v>
      </c>
    </row>
    <row r="859" spans="1:22" x14ac:dyDescent="0.3">
      <c r="A859" s="9">
        <v>45354.975694444503</v>
      </c>
      <c r="B859" s="10">
        <v>45354</v>
      </c>
      <c r="C859" s="11">
        <v>2024</v>
      </c>
      <c r="D859" s="11">
        <v>3</v>
      </c>
      <c r="E859" s="11">
        <v>3</v>
      </c>
      <c r="F859" s="11">
        <v>23</v>
      </c>
      <c r="G859" s="11" t="s">
        <v>66</v>
      </c>
      <c r="H859" s="11" t="s">
        <v>65</v>
      </c>
      <c r="I859" s="11">
        <v>40.850084331278303</v>
      </c>
      <c r="J859" s="11">
        <v>-73.925761257487196</v>
      </c>
      <c r="K859" s="11">
        <v>81</v>
      </c>
      <c r="L859" s="11">
        <v>10.8448877171967</v>
      </c>
      <c r="M859" s="11">
        <v>19.111676992481001</v>
      </c>
      <c r="N859" s="11" t="s">
        <v>59</v>
      </c>
      <c r="O859" s="11" t="s">
        <v>60</v>
      </c>
      <c r="P859" s="11">
        <v>0</v>
      </c>
      <c r="Q859" s="11">
        <v>-0.88158229253811404</v>
      </c>
      <c r="R859" s="11">
        <v>93</v>
      </c>
      <c r="S859" s="11">
        <v>48</v>
      </c>
      <c r="T859" s="11">
        <v>265.912652106606</v>
      </c>
      <c r="U859" s="11">
        <v>8.9180405471693796</v>
      </c>
      <c r="V859" s="11" t="s">
        <v>56</v>
      </c>
    </row>
    <row r="860" spans="1:22" x14ac:dyDescent="0.3">
      <c r="A860" s="9">
        <v>45354.979166666701</v>
      </c>
      <c r="B860" s="10">
        <v>45354</v>
      </c>
      <c r="C860" s="11">
        <v>2024</v>
      </c>
      <c r="D860" s="11">
        <v>3</v>
      </c>
      <c r="E860" s="11">
        <v>3</v>
      </c>
      <c r="F860" s="11">
        <v>23</v>
      </c>
      <c r="G860" s="11" t="s">
        <v>66</v>
      </c>
      <c r="H860" s="11" t="s">
        <v>65</v>
      </c>
      <c r="I860" s="11">
        <v>40.7721819134958</v>
      </c>
      <c r="J860" s="11">
        <v>-73.953567541958805</v>
      </c>
      <c r="K860" s="11">
        <v>34</v>
      </c>
      <c r="L860" s="11">
        <v>75.017221700767706</v>
      </c>
      <c r="M860" s="11">
        <v>42.273116304834602</v>
      </c>
      <c r="N860" s="11" t="s">
        <v>59</v>
      </c>
      <c r="O860" s="11" t="s">
        <v>58</v>
      </c>
      <c r="P860" s="11">
        <v>1</v>
      </c>
      <c r="Q860" s="11">
        <v>0.73406562644028495</v>
      </c>
      <c r="R860" s="11">
        <v>9</v>
      </c>
      <c r="S860" s="11">
        <v>4</v>
      </c>
      <c r="T860" s="11">
        <v>370.305326918937</v>
      </c>
      <c r="U860" s="11">
        <v>25.162202387985602</v>
      </c>
      <c r="V860" s="11" t="s">
        <v>56</v>
      </c>
    </row>
    <row r="861" spans="1:22" x14ac:dyDescent="0.3">
      <c r="A861" s="9">
        <v>45354.982638888898</v>
      </c>
      <c r="B861" s="10">
        <v>45354</v>
      </c>
      <c r="C861" s="11">
        <v>2024</v>
      </c>
      <c r="D861" s="11">
        <v>3</v>
      </c>
      <c r="E861" s="11">
        <v>3</v>
      </c>
      <c r="F861" s="11">
        <v>23</v>
      </c>
      <c r="G861" s="11" t="s">
        <v>66</v>
      </c>
      <c r="H861" s="11" t="s">
        <v>65</v>
      </c>
      <c r="I861" s="11">
        <v>40.839459868245299</v>
      </c>
      <c r="J861" s="11">
        <v>-73.930618450476601</v>
      </c>
      <c r="K861" s="11">
        <v>194</v>
      </c>
      <c r="L861" s="11">
        <v>19.2594754334086</v>
      </c>
      <c r="M861" s="11">
        <v>27.656586921110001</v>
      </c>
      <c r="N861" s="11" t="s">
        <v>59</v>
      </c>
      <c r="O861" s="11" t="s">
        <v>61</v>
      </c>
      <c r="P861" s="11">
        <v>0</v>
      </c>
      <c r="Q861" s="11">
        <v>0.422500001407695</v>
      </c>
      <c r="R861" s="11">
        <v>41</v>
      </c>
      <c r="S861" s="11">
        <v>6</v>
      </c>
      <c r="T861" s="11">
        <v>233.05353596128401</v>
      </c>
      <c r="U861" s="11">
        <v>9.0064273857710599</v>
      </c>
      <c r="V861" s="11" t="s">
        <v>56</v>
      </c>
    </row>
    <row r="862" spans="1:22" x14ac:dyDescent="0.3">
      <c r="A862" s="9">
        <v>45354.986111111102</v>
      </c>
      <c r="B862" s="10">
        <v>45354</v>
      </c>
      <c r="C862" s="11">
        <v>2024</v>
      </c>
      <c r="D862" s="11">
        <v>3</v>
      </c>
      <c r="E862" s="11">
        <v>3</v>
      </c>
      <c r="F862" s="11">
        <v>23</v>
      </c>
      <c r="G862" s="11" t="s">
        <v>66</v>
      </c>
      <c r="H862" s="11" t="s">
        <v>65</v>
      </c>
      <c r="I862" s="11">
        <v>40.805824103897699</v>
      </c>
      <c r="J862" s="11">
        <v>-73.918951503837604</v>
      </c>
      <c r="K862" s="11">
        <v>58</v>
      </c>
      <c r="L862" s="11">
        <v>70.794786236146805</v>
      </c>
      <c r="M862" s="11">
        <v>68.265852401263203</v>
      </c>
      <c r="N862" s="11" t="s">
        <v>59</v>
      </c>
      <c r="O862" s="11" t="s">
        <v>55</v>
      </c>
      <c r="P862" s="11">
        <v>0</v>
      </c>
      <c r="Q862" s="11">
        <v>0.49343629361180003</v>
      </c>
      <c r="R862" s="11">
        <v>43</v>
      </c>
      <c r="S862" s="11">
        <v>25</v>
      </c>
      <c r="T862" s="11">
        <v>209.514801645419</v>
      </c>
      <c r="U862" s="11">
        <v>21.847969623168598</v>
      </c>
      <c r="V862" s="11" t="s">
        <v>63</v>
      </c>
    </row>
    <row r="863" spans="1:22" x14ac:dyDescent="0.3">
      <c r="A863" s="9">
        <v>45354.989583333299</v>
      </c>
      <c r="B863" s="10">
        <v>45354</v>
      </c>
      <c r="C863" s="11">
        <v>2024</v>
      </c>
      <c r="D863" s="11">
        <v>3</v>
      </c>
      <c r="E863" s="11">
        <v>3</v>
      </c>
      <c r="F863" s="11">
        <v>23</v>
      </c>
      <c r="G863" s="11" t="s">
        <v>66</v>
      </c>
      <c r="H863" s="11" t="s">
        <v>65</v>
      </c>
      <c r="I863" s="11">
        <v>40.764906071846603</v>
      </c>
      <c r="J863" s="11">
        <v>-73.995060134899703</v>
      </c>
      <c r="K863" s="11">
        <v>70</v>
      </c>
      <c r="L863" s="11">
        <v>38.804871651435697</v>
      </c>
      <c r="M863" s="11">
        <v>46.490427020577002</v>
      </c>
      <c r="N863" s="11" t="s">
        <v>57</v>
      </c>
      <c r="O863" s="11" t="s">
        <v>61</v>
      </c>
      <c r="P863" s="11">
        <v>0</v>
      </c>
      <c r="Q863" s="11">
        <v>0.74423910130481996</v>
      </c>
      <c r="R863" s="11">
        <v>98</v>
      </c>
      <c r="S863" s="11">
        <v>45</v>
      </c>
      <c r="T863" s="11">
        <v>171.208171744791</v>
      </c>
      <c r="U863" s="11">
        <v>11.0831110170878</v>
      </c>
      <c r="V863" s="11" t="s">
        <v>63</v>
      </c>
    </row>
    <row r="864" spans="1:22" x14ac:dyDescent="0.3">
      <c r="A864" s="9">
        <v>45354.993055555598</v>
      </c>
      <c r="B864" s="10">
        <v>45354</v>
      </c>
      <c r="C864" s="11">
        <v>2024</v>
      </c>
      <c r="D864" s="11">
        <v>3</v>
      </c>
      <c r="E864" s="11">
        <v>3</v>
      </c>
      <c r="F864" s="11">
        <v>23</v>
      </c>
      <c r="G864" s="11" t="s">
        <v>66</v>
      </c>
      <c r="H864" s="11" t="s">
        <v>65</v>
      </c>
      <c r="I864" s="11">
        <v>40.654422533420401</v>
      </c>
      <c r="J864" s="11">
        <v>-73.707113769858694</v>
      </c>
      <c r="K864" s="11">
        <v>92</v>
      </c>
      <c r="L864" s="11">
        <v>35.583310805551598</v>
      </c>
      <c r="M864" s="11">
        <v>42.590190057378599</v>
      </c>
      <c r="N864" s="11" t="s">
        <v>59</v>
      </c>
      <c r="O864" s="11" t="s">
        <v>55</v>
      </c>
      <c r="P864" s="11">
        <v>0</v>
      </c>
      <c r="Q864" s="11">
        <v>0.81889143076539295</v>
      </c>
      <c r="R864" s="11">
        <v>92</v>
      </c>
      <c r="S864" s="11">
        <v>12</v>
      </c>
      <c r="T864" s="11">
        <v>129.20858062670999</v>
      </c>
      <c r="U864" s="11">
        <v>15.91394575633</v>
      </c>
      <c r="V864" s="11" t="s">
        <v>63</v>
      </c>
    </row>
    <row r="865" spans="1:22" x14ac:dyDescent="0.3">
      <c r="A865" s="9">
        <v>45354.996527777803</v>
      </c>
      <c r="B865" s="10">
        <v>45354</v>
      </c>
      <c r="C865" s="11">
        <v>2024</v>
      </c>
      <c r="D865" s="11">
        <v>3</v>
      </c>
      <c r="E865" s="11">
        <v>3</v>
      </c>
      <c r="F865" s="11">
        <v>23</v>
      </c>
      <c r="G865" s="11" t="s">
        <v>66</v>
      </c>
      <c r="H865" s="11" t="s">
        <v>65</v>
      </c>
      <c r="I865" s="11">
        <v>40.7934077610443</v>
      </c>
      <c r="J865" s="11">
        <v>-73.995781721771294</v>
      </c>
      <c r="K865" s="11">
        <v>133</v>
      </c>
      <c r="L865" s="11">
        <v>29.206761330374899</v>
      </c>
      <c r="M865" s="11">
        <v>29.408950642118199</v>
      </c>
      <c r="N865" s="11" t="s">
        <v>57</v>
      </c>
      <c r="O865" s="11" t="s">
        <v>60</v>
      </c>
      <c r="P865" s="11">
        <v>0</v>
      </c>
      <c r="Q865" s="11">
        <v>0.83147545963665503</v>
      </c>
      <c r="R865" s="11">
        <v>49</v>
      </c>
      <c r="S865" s="11">
        <v>19</v>
      </c>
      <c r="T865" s="11">
        <v>487.54138149201498</v>
      </c>
      <c r="U865" s="11">
        <v>23.7113302908799</v>
      </c>
      <c r="V865" s="11" t="s">
        <v>63</v>
      </c>
    </row>
    <row r="866" spans="1:22" x14ac:dyDescent="0.3">
      <c r="A866" s="9">
        <v>45355</v>
      </c>
      <c r="B866" s="10">
        <v>45355</v>
      </c>
      <c r="C866" s="11">
        <v>2024</v>
      </c>
      <c r="D866" s="11">
        <v>3</v>
      </c>
      <c r="E866" s="11">
        <v>4</v>
      </c>
      <c r="F866" s="11">
        <v>0</v>
      </c>
      <c r="G866" s="11" t="s">
        <v>67</v>
      </c>
      <c r="H866" s="11" t="s">
        <v>53</v>
      </c>
      <c r="I866" s="11">
        <v>40.8704334804168</v>
      </c>
      <c r="J866" s="11">
        <v>-73.772794917355398</v>
      </c>
      <c r="K866" s="11">
        <v>130</v>
      </c>
      <c r="L866" s="11">
        <v>64.503287976803094</v>
      </c>
      <c r="M866" s="11">
        <v>20.831212427888399</v>
      </c>
      <c r="N866" s="11" t="s">
        <v>57</v>
      </c>
      <c r="O866" s="11" t="s">
        <v>58</v>
      </c>
      <c r="P866" s="11">
        <v>0</v>
      </c>
      <c r="Q866" s="11">
        <v>-0.43072540028029099</v>
      </c>
      <c r="R866" s="11">
        <v>81</v>
      </c>
      <c r="S866" s="11">
        <v>12</v>
      </c>
      <c r="T866" s="11">
        <v>435.01062036947798</v>
      </c>
      <c r="U866" s="11">
        <v>21.222525880036098</v>
      </c>
      <c r="V866" s="11" t="s">
        <v>63</v>
      </c>
    </row>
    <row r="867" spans="1:22" x14ac:dyDescent="0.3">
      <c r="A867" s="9">
        <v>45355.003472222197</v>
      </c>
      <c r="B867" s="10">
        <v>45355</v>
      </c>
      <c r="C867" s="11">
        <v>2024</v>
      </c>
      <c r="D867" s="11">
        <v>3</v>
      </c>
      <c r="E867" s="11">
        <v>4</v>
      </c>
      <c r="F867" s="11">
        <v>0</v>
      </c>
      <c r="G867" s="11" t="s">
        <v>67</v>
      </c>
      <c r="H867" s="11" t="s">
        <v>53</v>
      </c>
      <c r="I867" s="11">
        <v>40.873292596410899</v>
      </c>
      <c r="J867" s="11">
        <v>-73.861686580370304</v>
      </c>
      <c r="K867" s="11">
        <v>108</v>
      </c>
      <c r="L867" s="11">
        <v>65.868171303819807</v>
      </c>
      <c r="M867" s="11">
        <v>39.408727430051002</v>
      </c>
      <c r="N867" s="11" t="s">
        <v>57</v>
      </c>
      <c r="O867" s="11" t="s">
        <v>61</v>
      </c>
      <c r="P867" s="11">
        <v>0</v>
      </c>
      <c r="Q867" s="11">
        <v>0.62552636430566599</v>
      </c>
      <c r="R867" s="11">
        <v>93</v>
      </c>
      <c r="S867" s="11">
        <v>11</v>
      </c>
      <c r="T867" s="11">
        <v>385.338058008487</v>
      </c>
      <c r="U867" s="11">
        <v>24.394682461080901</v>
      </c>
      <c r="V867" s="11" t="s">
        <v>63</v>
      </c>
    </row>
    <row r="868" spans="1:22" x14ac:dyDescent="0.3">
      <c r="A868" s="9">
        <v>45355.006944444503</v>
      </c>
      <c r="B868" s="10">
        <v>45355</v>
      </c>
      <c r="C868" s="11">
        <v>2024</v>
      </c>
      <c r="D868" s="11">
        <v>3</v>
      </c>
      <c r="E868" s="11">
        <v>4</v>
      </c>
      <c r="F868" s="11">
        <v>0</v>
      </c>
      <c r="G868" s="11" t="s">
        <v>67</v>
      </c>
      <c r="H868" s="11" t="s">
        <v>53</v>
      </c>
      <c r="I868" s="11">
        <v>40.657828539351499</v>
      </c>
      <c r="J868" s="11">
        <v>-73.863169839031301</v>
      </c>
      <c r="K868" s="11">
        <v>281</v>
      </c>
      <c r="L868" s="11">
        <v>44.913999871186903</v>
      </c>
      <c r="M868" s="11">
        <v>78.430638500784198</v>
      </c>
      <c r="N868" s="11" t="s">
        <v>54</v>
      </c>
      <c r="O868" s="11" t="s">
        <v>58</v>
      </c>
      <c r="P868" s="11">
        <v>0</v>
      </c>
      <c r="Q868" s="11">
        <v>-0.75291119757386205</v>
      </c>
      <c r="R868" s="11">
        <v>43</v>
      </c>
      <c r="S868" s="11">
        <v>44</v>
      </c>
      <c r="T868" s="11">
        <v>120.620506658263</v>
      </c>
      <c r="U868" s="11">
        <v>13.0152923624312</v>
      </c>
      <c r="V868" s="11" t="s">
        <v>56</v>
      </c>
    </row>
    <row r="869" spans="1:22" x14ac:dyDescent="0.3">
      <c r="A869" s="9">
        <v>45355.010416666701</v>
      </c>
      <c r="B869" s="10">
        <v>45355</v>
      </c>
      <c r="C869" s="11">
        <v>2024</v>
      </c>
      <c r="D869" s="11">
        <v>3</v>
      </c>
      <c r="E869" s="11">
        <v>4</v>
      </c>
      <c r="F869" s="11">
        <v>0</v>
      </c>
      <c r="G869" s="11" t="s">
        <v>67</v>
      </c>
      <c r="H869" s="11" t="s">
        <v>53</v>
      </c>
      <c r="I869" s="11">
        <v>40.680481134509499</v>
      </c>
      <c r="J869" s="11">
        <v>-73.733184839232507</v>
      </c>
      <c r="K869" s="11">
        <v>19</v>
      </c>
      <c r="L869" s="11">
        <v>66.815467601021396</v>
      </c>
      <c r="M869" s="11">
        <v>54.536975717706099</v>
      </c>
      <c r="N869" s="11" t="s">
        <v>57</v>
      </c>
      <c r="O869" s="11" t="s">
        <v>58</v>
      </c>
      <c r="P869" s="11">
        <v>0</v>
      </c>
      <c r="Q869" s="11">
        <v>-0.11788044566033901</v>
      </c>
      <c r="R869" s="11">
        <v>42</v>
      </c>
      <c r="S869" s="11">
        <v>37</v>
      </c>
      <c r="T869" s="11">
        <v>405.05933193214202</v>
      </c>
      <c r="U869" s="11">
        <v>7.0307413293466299</v>
      </c>
      <c r="V869" s="11" t="s">
        <v>63</v>
      </c>
    </row>
    <row r="870" spans="1:22" x14ac:dyDescent="0.3">
      <c r="A870" s="9">
        <v>45355.013888888898</v>
      </c>
      <c r="B870" s="10">
        <v>45355</v>
      </c>
      <c r="C870" s="11">
        <v>2024</v>
      </c>
      <c r="D870" s="11">
        <v>3</v>
      </c>
      <c r="E870" s="11">
        <v>4</v>
      </c>
      <c r="F870" s="11">
        <v>0</v>
      </c>
      <c r="G870" s="11" t="s">
        <v>67</v>
      </c>
      <c r="H870" s="11" t="s">
        <v>53</v>
      </c>
      <c r="I870" s="11">
        <v>40.645805865084398</v>
      </c>
      <c r="J870" s="11">
        <v>-73.904721596094305</v>
      </c>
      <c r="K870" s="11">
        <v>26</v>
      </c>
      <c r="L870" s="11">
        <v>79.780700016620003</v>
      </c>
      <c r="M870" s="11">
        <v>27.797661706443701</v>
      </c>
      <c r="N870" s="11" t="s">
        <v>54</v>
      </c>
      <c r="O870" s="11" t="s">
        <v>61</v>
      </c>
      <c r="P870" s="11">
        <v>1</v>
      </c>
      <c r="Q870" s="11">
        <v>-0.72325809974235999</v>
      </c>
      <c r="R870" s="11">
        <v>18</v>
      </c>
      <c r="S870" s="11">
        <v>26</v>
      </c>
      <c r="T870" s="11">
        <v>158.78091967608</v>
      </c>
      <c r="U870" s="11">
        <v>25.876743290905001</v>
      </c>
      <c r="V870" s="11" t="s">
        <v>56</v>
      </c>
    </row>
    <row r="871" spans="1:22" x14ac:dyDescent="0.3">
      <c r="A871" s="9">
        <v>45355.017361111102</v>
      </c>
      <c r="B871" s="10">
        <v>45355</v>
      </c>
      <c r="C871" s="11">
        <v>2024</v>
      </c>
      <c r="D871" s="11">
        <v>3</v>
      </c>
      <c r="E871" s="11">
        <v>4</v>
      </c>
      <c r="F871" s="11">
        <v>0</v>
      </c>
      <c r="G871" s="11" t="s">
        <v>67</v>
      </c>
      <c r="H871" s="11" t="s">
        <v>53</v>
      </c>
      <c r="I871" s="11">
        <v>40.885974253837901</v>
      </c>
      <c r="J871" s="11">
        <v>-73.840906828234793</v>
      </c>
      <c r="K871" s="11">
        <v>76</v>
      </c>
      <c r="L871" s="11">
        <v>61.167621272491097</v>
      </c>
      <c r="M871" s="11">
        <v>25.069323506558899</v>
      </c>
      <c r="N871" s="11" t="s">
        <v>59</v>
      </c>
      <c r="O871" s="11" t="s">
        <v>55</v>
      </c>
      <c r="P871" s="11">
        <v>0</v>
      </c>
      <c r="Q871" s="11">
        <v>0.23104489154626501</v>
      </c>
      <c r="R871" s="11">
        <v>99</v>
      </c>
      <c r="S871" s="11">
        <v>49</v>
      </c>
      <c r="T871" s="11">
        <v>188.80299055297399</v>
      </c>
      <c r="U871" s="11">
        <v>8.1000605498113707</v>
      </c>
      <c r="V871" s="11" t="s">
        <v>62</v>
      </c>
    </row>
    <row r="872" spans="1:22" x14ac:dyDescent="0.3">
      <c r="A872" s="9">
        <v>45355.020833333299</v>
      </c>
      <c r="B872" s="10">
        <v>45355</v>
      </c>
      <c r="C872" s="11">
        <v>2024</v>
      </c>
      <c r="D872" s="11">
        <v>3</v>
      </c>
      <c r="E872" s="11">
        <v>4</v>
      </c>
      <c r="F872" s="11">
        <v>0</v>
      </c>
      <c r="G872" s="11" t="s">
        <v>67</v>
      </c>
      <c r="H872" s="11" t="s">
        <v>53</v>
      </c>
      <c r="I872" s="11">
        <v>40.705911059693797</v>
      </c>
      <c r="J872" s="11">
        <v>-73.825897704841793</v>
      </c>
      <c r="K872" s="11">
        <v>214</v>
      </c>
      <c r="L872" s="11">
        <v>54.244714502395503</v>
      </c>
      <c r="M872" s="11">
        <v>61.178262001376602</v>
      </c>
      <c r="N872" s="11" t="s">
        <v>59</v>
      </c>
      <c r="O872" s="11" t="s">
        <v>61</v>
      </c>
      <c r="P872" s="11">
        <v>0</v>
      </c>
      <c r="Q872" s="11">
        <v>-0.79096382508852503</v>
      </c>
      <c r="R872" s="11">
        <v>26</v>
      </c>
      <c r="S872" s="11">
        <v>47</v>
      </c>
      <c r="T872" s="11">
        <v>80.221945087773506</v>
      </c>
      <c r="U872" s="11">
        <v>6.0648178089046798</v>
      </c>
      <c r="V872" s="11" t="s">
        <v>56</v>
      </c>
    </row>
    <row r="873" spans="1:22" x14ac:dyDescent="0.3">
      <c r="A873" s="9">
        <v>45355.024305555598</v>
      </c>
      <c r="B873" s="10">
        <v>45355</v>
      </c>
      <c r="C873" s="11">
        <v>2024</v>
      </c>
      <c r="D873" s="11">
        <v>3</v>
      </c>
      <c r="E873" s="11">
        <v>4</v>
      </c>
      <c r="F873" s="11">
        <v>0</v>
      </c>
      <c r="G873" s="11" t="s">
        <v>67</v>
      </c>
      <c r="H873" s="11" t="s">
        <v>53</v>
      </c>
      <c r="I873" s="11">
        <v>40.737760183479303</v>
      </c>
      <c r="J873" s="11">
        <v>-73.979829794549104</v>
      </c>
      <c r="K873" s="11">
        <v>20</v>
      </c>
      <c r="L873" s="11">
        <v>8.0273922039382608</v>
      </c>
      <c r="M873" s="11">
        <v>24.758950966712799</v>
      </c>
      <c r="N873" s="11" t="s">
        <v>57</v>
      </c>
      <c r="O873" s="11" t="s">
        <v>60</v>
      </c>
      <c r="P873" s="11">
        <v>0</v>
      </c>
      <c r="Q873" s="11">
        <v>0.42881331903299902</v>
      </c>
      <c r="R873" s="11">
        <v>36</v>
      </c>
      <c r="S873" s="11">
        <v>26</v>
      </c>
      <c r="T873" s="11">
        <v>357.22168362871201</v>
      </c>
      <c r="U873" s="11">
        <v>20.7694179159848</v>
      </c>
      <c r="V873" s="11" t="s">
        <v>56</v>
      </c>
    </row>
    <row r="874" spans="1:22" x14ac:dyDescent="0.3">
      <c r="A874" s="9">
        <v>45355.027777777803</v>
      </c>
      <c r="B874" s="10">
        <v>45355</v>
      </c>
      <c r="C874" s="11">
        <v>2024</v>
      </c>
      <c r="D874" s="11">
        <v>3</v>
      </c>
      <c r="E874" s="11">
        <v>4</v>
      </c>
      <c r="F874" s="11">
        <v>0</v>
      </c>
      <c r="G874" s="11" t="s">
        <v>67</v>
      </c>
      <c r="H874" s="11" t="s">
        <v>53</v>
      </c>
      <c r="I874" s="11">
        <v>40.855668845966797</v>
      </c>
      <c r="J874" s="11">
        <v>-73.733503847333395</v>
      </c>
      <c r="K874" s="11">
        <v>243</v>
      </c>
      <c r="L874" s="11">
        <v>49.592537934313697</v>
      </c>
      <c r="M874" s="11">
        <v>49.952191975972497</v>
      </c>
      <c r="N874" s="11" t="s">
        <v>54</v>
      </c>
      <c r="O874" s="11" t="s">
        <v>61</v>
      </c>
      <c r="P874" s="11">
        <v>0</v>
      </c>
      <c r="Q874" s="11">
        <v>-0.84135638203174001</v>
      </c>
      <c r="R874" s="11">
        <v>86</v>
      </c>
      <c r="S874" s="11">
        <v>24</v>
      </c>
      <c r="T874" s="11">
        <v>484.167705353153</v>
      </c>
      <c r="U874" s="11">
        <v>6.1829797413013097</v>
      </c>
      <c r="V874" s="11" t="s">
        <v>56</v>
      </c>
    </row>
    <row r="875" spans="1:22" x14ac:dyDescent="0.3">
      <c r="A875" s="9">
        <v>45355.03125</v>
      </c>
      <c r="B875" s="10">
        <v>45355</v>
      </c>
      <c r="C875" s="11">
        <v>2024</v>
      </c>
      <c r="D875" s="11">
        <v>3</v>
      </c>
      <c r="E875" s="11">
        <v>4</v>
      </c>
      <c r="F875" s="11">
        <v>0</v>
      </c>
      <c r="G875" s="11" t="s">
        <v>67</v>
      </c>
      <c r="H875" s="11" t="s">
        <v>53</v>
      </c>
      <c r="I875" s="11">
        <v>40.810515851793397</v>
      </c>
      <c r="J875" s="11">
        <v>-73.714695505772994</v>
      </c>
      <c r="K875" s="11">
        <v>57</v>
      </c>
      <c r="L875" s="11">
        <v>21.0553818535858</v>
      </c>
      <c r="M875" s="11">
        <v>89.446380973852598</v>
      </c>
      <c r="N875" s="11" t="s">
        <v>57</v>
      </c>
      <c r="O875" s="11" t="s">
        <v>55</v>
      </c>
      <c r="P875" s="11">
        <v>0</v>
      </c>
      <c r="Q875" s="11">
        <v>0.79388452669876997</v>
      </c>
      <c r="R875" s="11">
        <v>69</v>
      </c>
      <c r="S875" s="11">
        <v>6</v>
      </c>
      <c r="T875" s="11">
        <v>475.98753806004902</v>
      </c>
      <c r="U875" s="11">
        <v>29.126897585472999</v>
      </c>
      <c r="V875" s="11" t="s">
        <v>56</v>
      </c>
    </row>
    <row r="876" spans="1:22" x14ac:dyDescent="0.3">
      <c r="A876" s="9">
        <v>45355.034722222197</v>
      </c>
      <c r="B876" s="10">
        <v>45355</v>
      </c>
      <c r="C876" s="11">
        <v>2024</v>
      </c>
      <c r="D876" s="11">
        <v>3</v>
      </c>
      <c r="E876" s="11">
        <v>4</v>
      </c>
      <c r="F876" s="11">
        <v>0</v>
      </c>
      <c r="G876" s="11" t="s">
        <v>67</v>
      </c>
      <c r="H876" s="11" t="s">
        <v>53</v>
      </c>
      <c r="I876" s="11">
        <v>40.797488068074102</v>
      </c>
      <c r="J876" s="11">
        <v>-73.705145982199795</v>
      </c>
      <c r="K876" s="11">
        <v>274</v>
      </c>
      <c r="L876" s="11">
        <v>21.548664549298</v>
      </c>
      <c r="M876" s="11">
        <v>79.213821020751496</v>
      </c>
      <c r="N876" s="11" t="s">
        <v>54</v>
      </c>
      <c r="O876" s="11" t="s">
        <v>58</v>
      </c>
      <c r="P876" s="11">
        <v>0</v>
      </c>
      <c r="Q876" s="11">
        <v>0.82801983933390499</v>
      </c>
      <c r="R876" s="11">
        <v>2</v>
      </c>
      <c r="S876" s="11">
        <v>39</v>
      </c>
      <c r="T876" s="11">
        <v>155.400490697842</v>
      </c>
      <c r="U876" s="11">
        <v>11.644808048954401</v>
      </c>
      <c r="V876" s="11" t="s">
        <v>56</v>
      </c>
    </row>
    <row r="877" spans="1:22" x14ac:dyDescent="0.3">
      <c r="A877" s="9">
        <v>45355.038194444503</v>
      </c>
      <c r="B877" s="10">
        <v>45355</v>
      </c>
      <c r="C877" s="11">
        <v>2024</v>
      </c>
      <c r="D877" s="11">
        <v>3</v>
      </c>
      <c r="E877" s="11">
        <v>4</v>
      </c>
      <c r="F877" s="11">
        <v>0</v>
      </c>
      <c r="G877" s="11" t="s">
        <v>67</v>
      </c>
      <c r="H877" s="11" t="s">
        <v>53</v>
      </c>
      <c r="I877" s="11">
        <v>40.844651479159801</v>
      </c>
      <c r="J877" s="11">
        <v>-73.8693820494764</v>
      </c>
      <c r="K877" s="11">
        <v>15</v>
      </c>
      <c r="L877" s="11">
        <v>20.547790358211799</v>
      </c>
      <c r="M877" s="11">
        <v>15.7937331819581</v>
      </c>
      <c r="N877" s="11" t="s">
        <v>54</v>
      </c>
      <c r="O877" s="11" t="s">
        <v>61</v>
      </c>
      <c r="P877" s="11">
        <v>0</v>
      </c>
      <c r="Q877" s="11">
        <v>7.9427931094319101E-2</v>
      </c>
      <c r="R877" s="11">
        <v>35</v>
      </c>
      <c r="S877" s="11">
        <v>43</v>
      </c>
      <c r="T877" s="11">
        <v>142.09634766257</v>
      </c>
      <c r="U877" s="11">
        <v>26.539234937634902</v>
      </c>
      <c r="V877" s="11" t="s">
        <v>63</v>
      </c>
    </row>
    <row r="878" spans="1:22" x14ac:dyDescent="0.3">
      <c r="A878" s="9">
        <v>45355.041666666701</v>
      </c>
      <c r="B878" s="10">
        <v>45355</v>
      </c>
      <c r="C878" s="11">
        <v>2024</v>
      </c>
      <c r="D878" s="11">
        <v>3</v>
      </c>
      <c r="E878" s="11">
        <v>4</v>
      </c>
      <c r="F878" s="11">
        <v>1</v>
      </c>
      <c r="G878" s="11" t="s">
        <v>67</v>
      </c>
      <c r="H878" s="11" t="s">
        <v>53</v>
      </c>
      <c r="I878" s="11">
        <v>40.836418233751203</v>
      </c>
      <c r="J878" s="11">
        <v>-73.907277005092098</v>
      </c>
      <c r="K878" s="11">
        <v>216</v>
      </c>
      <c r="L878" s="11">
        <v>76.065410571750604</v>
      </c>
      <c r="M878" s="11">
        <v>64.853213450125807</v>
      </c>
      <c r="N878" s="11" t="s">
        <v>57</v>
      </c>
      <c r="O878" s="11" t="s">
        <v>61</v>
      </c>
      <c r="P878" s="11">
        <v>0</v>
      </c>
      <c r="Q878" s="11">
        <v>1.9729924336131702E-2</v>
      </c>
      <c r="R878" s="11">
        <v>46</v>
      </c>
      <c r="S878" s="11">
        <v>25</v>
      </c>
      <c r="T878" s="11">
        <v>374.49488562589602</v>
      </c>
      <c r="U878" s="11">
        <v>7.5951720345867297</v>
      </c>
      <c r="V878" s="11" t="s">
        <v>56</v>
      </c>
    </row>
    <row r="879" spans="1:22" x14ac:dyDescent="0.3">
      <c r="A879" s="9">
        <v>45355.045138888898</v>
      </c>
      <c r="B879" s="10">
        <v>45355</v>
      </c>
      <c r="C879" s="11">
        <v>2024</v>
      </c>
      <c r="D879" s="11">
        <v>3</v>
      </c>
      <c r="E879" s="11">
        <v>4</v>
      </c>
      <c r="F879" s="11">
        <v>1</v>
      </c>
      <c r="G879" s="11" t="s">
        <v>67</v>
      </c>
      <c r="H879" s="11" t="s">
        <v>53</v>
      </c>
      <c r="I879" s="11">
        <v>40.689144537856599</v>
      </c>
      <c r="J879" s="11">
        <v>-73.778614215316907</v>
      </c>
      <c r="K879" s="11">
        <v>87</v>
      </c>
      <c r="L879" s="11">
        <v>43.974154807615498</v>
      </c>
      <c r="M879" s="11">
        <v>92.912153427267299</v>
      </c>
      <c r="N879" s="11" t="s">
        <v>59</v>
      </c>
      <c r="O879" s="11" t="s">
        <v>58</v>
      </c>
      <c r="P879" s="11">
        <v>0</v>
      </c>
      <c r="Q879" s="11">
        <v>0.158255785151942</v>
      </c>
      <c r="R879" s="11">
        <v>23</v>
      </c>
      <c r="S879" s="11">
        <v>18</v>
      </c>
      <c r="T879" s="11">
        <v>324.70097907466197</v>
      </c>
      <c r="U879" s="11">
        <v>20.108371969191602</v>
      </c>
      <c r="V879" s="11" t="s">
        <v>56</v>
      </c>
    </row>
    <row r="880" spans="1:22" x14ac:dyDescent="0.3">
      <c r="A880" s="9">
        <v>45355.048611111102</v>
      </c>
      <c r="B880" s="10">
        <v>45355</v>
      </c>
      <c r="C880" s="11">
        <v>2024</v>
      </c>
      <c r="D880" s="11">
        <v>3</v>
      </c>
      <c r="E880" s="11">
        <v>4</v>
      </c>
      <c r="F880" s="11">
        <v>1</v>
      </c>
      <c r="G880" s="11" t="s">
        <v>67</v>
      </c>
      <c r="H880" s="11" t="s">
        <v>53</v>
      </c>
      <c r="I880" s="11">
        <v>40.630219723399399</v>
      </c>
      <c r="J880" s="11">
        <v>-73.737971771911702</v>
      </c>
      <c r="K880" s="11">
        <v>68</v>
      </c>
      <c r="L880" s="11">
        <v>38.905262801652</v>
      </c>
      <c r="M880" s="11">
        <v>80.445382058187306</v>
      </c>
      <c r="N880" s="11" t="s">
        <v>59</v>
      </c>
      <c r="O880" s="11" t="s">
        <v>60</v>
      </c>
      <c r="P880" s="11">
        <v>0</v>
      </c>
      <c r="Q880" s="11">
        <v>0.15932229680190299</v>
      </c>
      <c r="R880" s="11">
        <v>94</v>
      </c>
      <c r="S880" s="11">
        <v>29</v>
      </c>
      <c r="T880" s="11">
        <v>435.09851607337498</v>
      </c>
      <c r="U880" s="11">
        <v>18.074183296081799</v>
      </c>
      <c r="V880" s="11" t="s">
        <v>56</v>
      </c>
    </row>
    <row r="881" spans="1:22" x14ac:dyDescent="0.3">
      <c r="A881" s="9">
        <v>45355.052083333299</v>
      </c>
      <c r="B881" s="10">
        <v>45355</v>
      </c>
      <c r="C881" s="11">
        <v>2024</v>
      </c>
      <c r="D881" s="11">
        <v>3</v>
      </c>
      <c r="E881" s="11">
        <v>4</v>
      </c>
      <c r="F881" s="11">
        <v>1</v>
      </c>
      <c r="G881" s="11" t="s">
        <v>67</v>
      </c>
      <c r="H881" s="11" t="s">
        <v>53</v>
      </c>
      <c r="I881" s="11">
        <v>40.8460760519392</v>
      </c>
      <c r="J881" s="11">
        <v>-73.945025074756899</v>
      </c>
      <c r="K881" s="11">
        <v>255</v>
      </c>
      <c r="L881" s="11">
        <v>65.156765745653701</v>
      </c>
      <c r="M881" s="11">
        <v>11.436643973165699</v>
      </c>
      <c r="N881" s="11" t="s">
        <v>59</v>
      </c>
      <c r="O881" s="11" t="s">
        <v>60</v>
      </c>
      <c r="P881" s="11">
        <v>0</v>
      </c>
      <c r="Q881" s="11">
        <v>-2.8745985347853501E-2</v>
      </c>
      <c r="R881" s="11">
        <v>49</v>
      </c>
      <c r="S881" s="11">
        <v>26</v>
      </c>
      <c r="T881" s="11">
        <v>326.672891005145</v>
      </c>
      <c r="U881" s="11">
        <v>7.6163525381588997</v>
      </c>
      <c r="V881" s="11" t="s">
        <v>56</v>
      </c>
    </row>
    <row r="882" spans="1:22" x14ac:dyDescent="0.3">
      <c r="A882" s="9">
        <v>45355.055555555598</v>
      </c>
      <c r="B882" s="10">
        <v>45355</v>
      </c>
      <c r="C882" s="11">
        <v>2024</v>
      </c>
      <c r="D882" s="11">
        <v>3</v>
      </c>
      <c r="E882" s="11">
        <v>4</v>
      </c>
      <c r="F882" s="11">
        <v>1</v>
      </c>
      <c r="G882" s="11" t="s">
        <v>67</v>
      </c>
      <c r="H882" s="11" t="s">
        <v>53</v>
      </c>
      <c r="I882" s="11">
        <v>40.827893606815103</v>
      </c>
      <c r="J882" s="11">
        <v>-73.871560748073193</v>
      </c>
      <c r="K882" s="11">
        <v>234</v>
      </c>
      <c r="L882" s="11">
        <v>70.420041647428704</v>
      </c>
      <c r="M882" s="11">
        <v>13.4081578503842</v>
      </c>
      <c r="N882" s="11" t="s">
        <v>59</v>
      </c>
      <c r="O882" s="11" t="s">
        <v>55</v>
      </c>
      <c r="P882" s="11">
        <v>0</v>
      </c>
      <c r="Q882" s="11">
        <v>0.77656457202417795</v>
      </c>
      <c r="R882" s="11">
        <v>33</v>
      </c>
      <c r="S882" s="11">
        <v>16</v>
      </c>
      <c r="T882" s="11">
        <v>161.86120212449799</v>
      </c>
      <c r="U882" s="11">
        <v>8.3543515692251695</v>
      </c>
      <c r="V882" s="11" t="s">
        <v>56</v>
      </c>
    </row>
    <row r="883" spans="1:22" x14ac:dyDescent="0.3">
      <c r="A883" s="9">
        <v>45355.059027777803</v>
      </c>
      <c r="B883" s="10">
        <v>45355</v>
      </c>
      <c r="C883" s="11">
        <v>2024</v>
      </c>
      <c r="D883" s="11">
        <v>3</v>
      </c>
      <c r="E883" s="11">
        <v>4</v>
      </c>
      <c r="F883" s="11">
        <v>1</v>
      </c>
      <c r="G883" s="11" t="s">
        <v>67</v>
      </c>
      <c r="H883" s="11" t="s">
        <v>53</v>
      </c>
      <c r="I883" s="11">
        <v>40.805968921381002</v>
      </c>
      <c r="J883" s="11">
        <v>-73.929002330399001</v>
      </c>
      <c r="K883" s="11">
        <v>24</v>
      </c>
      <c r="L883" s="11">
        <v>71.634274648124304</v>
      </c>
      <c r="M883" s="11">
        <v>28.432028413338799</v>
      </c>
      <c r="N883" s="11" t="s">
        <v>59</v>
      </c>
      <c r="O883" s="11" t="s">
        <v>60</v>
      </c>
      <c r="P883" s="11">
        <v>0</v>
      </c>
      <c r="Q883" s="11">
        <v>-0.58510332721689495</v>
      </c>
      <c r="R883" s="11">
        <v>68</v>
      </c>
      <c r="S883" s="11">
        <v>21</v>
      </c>
      <c r="T883" s="11">
        <v>325.0630259971</v>
      </c>
      <c r="U883" s="11">
        <v>19.934699100163201</v>
      </c>
      <c r="V883" s="11" t="s">
        <v>62</v>
      </c>
    </row>
    <row r="884" spans="1:22" x14ac:dyDescent="0.3">
      <c r="A884" s="9">
        <v>45355.0625</v>
      </c>
      <c r="B884" s="10">
        <v>45355</v>
      </c>
      <c r="C884" s="11">
        <v>2024</v>
      </c>
      <c r="D884" s="11">
        <v>3</v>
      </c>
      <c r="E884" s="11">
        <v>4</v>
      </c>
      <c r="F884" s="11">
        <v>1</v>
      </c>
      <c r="G884" s="11" t="s">
        <v>67</v>
      </c>
      <c r="H884" s="11" t="s">
        <v>53</v>
      </c>
      <c r="I884" s="11">
        <v>40.860497999234497</v>
      </c>
      <c r="J884" s="11">
        <v>-73.883665861542795</v>
      </c>
      <c r="K884" s="11">
        <v>26</v>
      </c>
      <c r="L884" s="11">
        <v>25.469755491684001</v>
      </c>
      <c r="M884" s="11">
        <v>23.0368739167154</v>
      </c>
      <c r="N884" s="11" t="s">
        <v>54</v>
      </c>
      <c r="O884" s="11" t="s">
        <v>55</v>
      </c>
      <c r="P884" s="11">
        <v>0</v>
      </c>
      <c r="Q884" s="11">
        <v>-0.23475928813893099</v>
      </c>
      <c r="R884" s="11">
        <v>43</v>
      </c>
      <c r="S884" s="11">
        <v>17</v>
      </c>
      <c r="T884" s="11">
        <v>53.750196256758002</v>
      </c>
      <c r="U884" s="11">
        <v>27.257135014559999</v>
      </c>
      <c r="V884" s="11" t="s">
        <v>63</v>
      </c>
    </row>
    <row r="885" spans="1:22" x14ac:dyDescent="0.3">
      <c r="A885" s="9">
        <v>45355.065972222197</v>
      </c>
      <c r="B885" s="10">
        <v>45355</v>
      </c>
      <c r="C885" s="11">
        <v>2024</v>
      </c>
      <c r="D885" s="11">
        <v>3</v>
      </c>
      <c r="E885" s="11">
        <v>4</v>
      </c>
      <c r="F885" s="11">
        <v>1</v>
      </c>
      <c r="G885" s="11" t="s">
        <v>67</v>
      </c>
      <c r="H885" s="11" t="s">
        <v>53</v>
      </c>
      <c r="I885" s="11">
        <v>40.640826715793303</v>
      </c>
      <c r="J885" s="11">
        <v>-73.932875233376706</v>
      </c>
      <c r="K885" s="11">
        <v>287</v>
      </c>
      <c r="L885" s="11">
        <v>37.899522796437097</v>
      </c>
      <c r="M885" s="11">
        <v>60.014324125388598</v>
      </c>
      <c r="N885" s="11" t="s">
        <v>54</v>
      </c>
      <c r="O885" s="11" t="s">
        <v>58</v>
      </c>
      <c r="P885" s="11">
        <v>0</v>
      </c>
      <c r="Q885" s="11">
        <v>-0.296084125190473</v>
      </c>
      <c r="R885" s="11">
        <v>32</v>
      </c>
      <c r="S885" s="11">
        <v>45</v>
      </c>
      <c r="T885" s="11">
        <v>137.31002316332399</v>
      </c>
      <c r="U885" s="11">
        <v>19.447855223321401</v>
      </c>
      <c r="V885" s="11" t="s">
        <v>56</v>
      </c>
    </row>
    <row r="886" spans="1:22" x14ac:dyDescent="0.3">
      <c r="A886" s="9">
        <v>45355.069444444503</v>
      </c>
      <c r="B886" s="10">
        <v>45355</v>
      </c>
      <c r="C886" s="11">
        <v>2024</v>
      </c>
      <c r="D886" s="11">
        <v>3</v>
      </c>
      <c r="E886" s="11">
        <v>4</v>
      </c>
      <c r="F886" s="11">
        <v>1</v>
      </c>
      <c r="G886" s="11" t="s">
        <v>67</v>
      </c>
      <c r="H886" s="11" t="s">
        <v>53</v>
      </c>
      <c r="I886" s="11">
        <v>40.604136205862801</v>
      </c>
      <c r="J886" s="11">
        <v>-73.832457070317901</v>
      </c>
      <c r="K886" s="11">
        <v>114</v>
      </c>
      <c r="L886" s="11">
        <v>69.175109312584695</v>
      </c>
      <c r="M886" s="11">
        <v>48.113409644385897</v>
      </c>
      <c r="N886" s="11" t="s">
        <v>59</v>
      </c>
      <c r="O886" s="11" t="s">
        <v>55</v>
      </c>
      <c r="P886" s="11">
        <v>0</v>
      </c>
      <c r="Q886" s="11">
        <v>-0.60353836441770503</v>
      </c>
      <c r="R886" s="11">
        <v>3</v>
      </c>
      <c r="S886" s="11">
        <v>42</v>
      </c>
      <c r="T886" s="11">
        <v>240.37228980729699</v>
      </c>
      <c r="U886" s="11">
        <v>11.537502351863401</v>
      </c>
      <c r="V886" s="11" t="s">
        <v>63</v>
      </c>
    </row>
    <row r="887" spans="1:22" x14ac:dyDescent="0.3">
      <c r="A887" s="9">
        <v>45355.072916666701</v>
      </c>
      <c r="B887" s="10">
        <v>45355</v>
      </c>
      <c r="C887" s="11">
        <v>2024</v>
      </c>
      <c r="D887" s="11">
        <v>3</v>
      </c>
      <c r="E887" s="11">
        <v>4</v>
      </c>
      <c r="F887" s="11">
        <v>1</v>
      </c>
      <c r="G887" s="11" t="s">
        <v>67</v>
      </c>
      <c r="H887" s="11" t="s">
        <v>53</v>
      </c>
      <c r="I887" s="11">
        <v>40.843968061171303</v>
      </c>
      <c r="J887" s="11">
        <v>-73.763518533099102</v>
      </c>
      <c r="K887" s="11">
        <v>222</v>
      </c>
      <c r="L887" s="11">
        <v>74.553029429844401</v>
      </c>
      <c r="M887" s="11">
        <v>27.423790925587198</v>
      </c>
      <c r="N887" s="11" t="s">
        <v>57</v>
      </c>
      <c r="O887" s="11" t="s">
        <v>60</v>
      </c>
      <c r="P887" s="11">
        <v>0</v>
      </c>
      <c r="Q887" s="11">
        <v>0.57812921787679505</v>
      </c>
      <c r="R887" s="11">
        <v>26</v>
      </c>
      <c r="S887" s="11">
        <v>45</v>
      </c>
      <c r="T887" s="11">
        <v>357.79172989773099</v>
      </c>
      <c r="U887" s="11">
        <v>15.9470148083536</v>
      </c>
      <c r="V887" s="11" t="s">
        <v>56</v>
      </c>
    </row>
    <row r="888" spans="1:22" x14ac:dyDescent="0.3">
      <c r="A888" s="9">
        <v>45355.076388888898</v>
      </c>
      <c r="B888" s="10">
        <v>45355</v>
      </c>
      <c r="C888" s="11">
        <v>2024</v>
      </c>
      <c r="D888" s="11">
        <v>3</v>
      </c>
      <c r="E888" s="11">
        <v>4</v>
      </c>
      <c r="F888" s="11">
        <v>1</v>
      </c>
      <c r="G888" s="11" t="s">
        <v>67</v>
      </c>
      <c r="H888" s="11" t="s">
        <v>53</v>
      </c>
      <c r="I888" s="11">
        <v>40.621555786355501</v>
      </c>
      <c r="J888" s="11">
        <v>-73.8686842488422</v>
      </c>
      <c r="K888" s="11">
        <v>13</v>
      </c>
      <c r="L888" s="11">
        <v>22.852425263631801</v>
      </c>
      <c r="M888" s="11">
        <v>20.466189437010399</v>
      </c>
      <c r="N888" s="11" t="s">
        <v>59</v>
      </c>
      <c r="O888" s="11" t="s">
        <v>58</v>
      </c>
      <c r="P888" s="11">
        <v>0</v>
      </c>
      <c r="Q888" s="11">
        <v>-0.98415585796805205</v>
      </c>
      <c r="R888" s="11">
        <v>58</v>
      </c>
      <c r="S888" s="11">
        <v>37</v>
      </c>
      <c r="T888" s="11">
        <v>488.25080105043997</v>
      </c>
      <c r="U888" s="11">
        <v>10.179799259597299</v>
      </c>
      <c r="V888" s="11" t="s">
        <v>63</v>
      </c>
    </row>
    <row r="889" spans="1:22" x14ac:dyDescent="0.3">
      <c r="A889" s="9">
        <v>45355.079861111102</v>
      </c>
      <c r="B889" s="10">
        <v>45355</v>
      </c>
      <c r="C889" s="11">
        <v>2024</v>
      </c>
      <c r="D889" s="11">
        <v>3</v>
      </c>
      <c r="E889" s="11">
        <v>4</v>
      </c>
      <c r="F889" s="11">
        <v>1</v>
      </c>
      <c r="G889" s="11" t="s">
        <v>67</v>
      </c>
      <c r="H889" s="11" t="s">
        <v>53</v>
      </c>
      <c r="I889" s="11">
        <v>40.610088387718001</v>
      </c>
      <c r="J889" s="11">
        <v>-73.941721192806796</v>
      </c>
      <c r="K889" s="11">
        <v>169</v>
      </c>
      <c r="L889" s="11">
        <v>29.618397344622501</v>
      </c>
      <c r="M889" s="11">
        <v>28.645736009429701</v>
      </c>
      <c r="N889" s="11" t="s">
        <v>57</v>
      </c>
      <c r="O889" s="11" t="s">
        <v>60</v>
      </c>
      <c r="P889" s="11">
        <v>1</v>
      </c>
      <c r="Q889" s="11">
        <v>-0.90988400507378298</v>
      </c>
      <c r="R889" s="11">
        <v>62</v>
      </c>
      <c r="S889" s="11">
        <v>24</v>
      </c>
      <c r="T889" s="11">
        <v>490.24591274859398</v>
      </c>
      <c r="U889" s="11">
        <v>21.536727855433</v>
      </c>
      <c r="V889" s="11" t="s">
        <v>56</v>
      </c>
    </row>
    <row r="890" spans="1:22" x14ac:dyDescent="0.3">
      <c r="A890" s="9">
        <v>45355.083333333299</v>
      </c>
      <c r="B890" s="10">
        <v>45355</v>
      </c>
      <c r="C890" s="11">
        <v>2024</v>
      </c>
      <c r="D890" s="11">
        <v>3</v>
      </c>
      <c r="E890" s="11">
        <v>4</v>
      </c>
      <c r="F890" s="11">
        <v>2</v>
      </c>
      <c r="G890" s="11" t="s">
        <v>67</v>
      </c>
      <c r="H890" s="11" t="s">
        <v>53</v>
      </c>
      <c r="I890" s="11">
        <v>40.6393397939095</v>
      </c>
      <c r="J890" s="11">
        <v>-73.745679999457707</v>
      </c>
      <c r="K890" s="11">
        <v>142</v>
      </c>
      <c r="L890" s="11">
        <v>37.6132580122947</v>
      </c>
      <c r="M890" s="11">
        <v>34.711272467939402</v>
      </c>
      <c r="N890" s="11" t="s">
        <v>54</v>
      </c>
      <c r="O890" s="11" t="s">
        <v>55</v>
      </c>
      <c r="P890" s="11">
        <v>0</v>
      </c>
      <c r="Q890" s="11">
        <v>-0.430944688516814</v>
      </c>
      <c r="R890" s="11">
        <v>22</v>
      </c>
      <c r="S890" s="11">
        <v>9</v>
      </c>
      <c r="T890" s="11">
        <v>168.993057848652</v>
      </c>
      <c r="U890" s="11">
        <v>14.426726513837</v>
      </c>
      <c r="V890" s="11" t="s">
        <v>63</v>
      </c>
    </row>
    <row r="891" spans="1:22" x14ac:dyDescent="0.3">
      <c r="A891" s="9">
        <v>45355.086805555598</v>
      </c>
      <c r="B891" s="10">
        <v>45355</v>
      </c>
      <c r="C891" s="11">
        <v>2024</v>
      </c>
      <c r="D891" s="11">
        <v>3</v>
      </c>
      <c r="E891" s="11">
        <v>4</v>
      </c>
      <c r="F891" s="11">
        <v>2</v>
      </c>
      <c r="G891" s="11" t="s">
        <v>67</v>
      </c>
      <c r="H891" s="11" t="s">
        <v>53</v>
      </c>
      <c r="I891" s="11">
        <v>40.8302730144243</v>
      </c>
      <c r="J891" s="11">
        <v>-73.980085788979494</v>
      </c>
      <c r="K891" s="11">
        <v>224</v>
      </c>
      <c r="L891" s="11">
        <v>73.339667884540106</v>
      </c>
      <c r="M891" s="11">
        <v>14.86575195905</v>
      </c>
      <c r="N891" s="11" t="s">
        <v>54</v>
      </c>
      <c r="O891" s="11" t="s">
        <v>58</v>
      </c>
      <c r="P891" s="11">
        <v>1</v>
      </c>
      <c r="Q891" s="11">
        <v>0.65281747943568502</v>
      </c>
      <c r="R891" s="11">
        <v>55</v>
      </c>
      <c r="S891" s="11">
        <v>49</v>
      </c>
      <c r="T891" s="11">
        <v>446.82230333246201</v>
      </c>
      <c r="U891" s="11">
        <v>20.9868197300137</v>
      </c>
      <c r="V891" s="11" t="s">
        <v>56</v>
      </c>
    </row>
    <row r="892" spans="1:22" x14ac:dyDescent="0.3">
      <c r="A892" s="9">
        <v>45355.090277777803</v>
      </c>
      <c r="B892" s="10">
        <v>45355</v>
      </c>
      <c r="C892" s="11">
        <v>2024</v>
      </c>
      <c r="D892" s="11">
        <v>3</v>
      </c>
      <c r="E892" s="11">
        <v>4</v>
      </c>
      <c r="F892" s="11">
        <v>2</v>
      </c>
      <c r="G892" s="11" t="s">
        <v>67</v>
      </c>
      <c r="H892" s="11" t="s">
        <v>53</v>
      </c>
      <c r="I892" s="11">
        <v>40.774738258549597</v>
      </c>
      <c r="J892" s="11">
        <v>-73.935564412048194</v>
      </c>
      <c r="K892" s="11">
        <v>72</v>
      </c>
      <c r="L892" s="11">
        <v>61.122659774417997</v>
      </c>
      <c r="M892" s="11">
        <v>78.256860782635997</v>
      </c>
      <c r="N892" s="11" t="s">
        <v>54</v>
      </c>
      <c r="O892" s="11" t="s">
        <v>55</v>
      </c>
      <c r="P892" s="11">
        <v>1</v>
      </c>
      <c r="Q892" s="11">
        <v>6.9868781179764902E-2</v>
      </c>
      <c r="R892" s="11">
        <v>37</v>
      </c>
      <c r="S892" s="11">
        <v>6</v>
      </c>
      <c r="T892" s="11">
        <v>147.91444501101799</v>
      </c>
      <c r="U892" s="11">
        <v>14.4308075753403</v>
      </c>
      <c r="V892" s="11" t="s">
        <v>56</v>
      </c>
    </row>
    <row r="893" spans="1:22" x14ac:dyDescent="0.3">
      <c r="A893" s="9">
        <v>45355.09375</v>
      </c>
      <c r="B893" s="10">
        <v>45355</v>
      </c>
      <c r="C893" s="11">
        <v>2024</v>
      </c>
      <c r="D893" s="11">
        <v>3</v>
      </c>
      <c r="E893" s="11">
        <v>4</v>
      </c>
      <c r="F893" s="11">
        <v>2</v>
      </c>
      <c r="G893" s="11" t="s">
        <v>67</v>
      </c>
      <c r="H893" s="11" t="s">
        <v>53</v>
      </c>
      <c r="I893" s="11">
        <v>40.674959249368698</v>
      </c>
      <c r="J893" s="11">
        <v>-73.845082897701104</v>
      </c>
      <c r="K893" s="11">
        <v>174</v>
      </c>
      <c r="L893" s="11">
        <v>65.235467952772495</v>
      </c>
      <c r="M893" s="11">
        <v>64.112587833019106</v>
      </c>
      <c r="N893" s="11" t="s">
        <v>54</v>
      </c>
      <c r="O893" s="11" t="s">
        <v>60</v>
      </c>
      <c r="P893" s="11">
        <v>1</v>
      </c>
      <c r="Q893" s="11">
        <v>-0.25390172848464998</v>
      </c>
      <c r="R893" s="11">
        <v>51</v>
      </c>
      <c r="S893" s="11">
        <v>24</v>
      </c>
      <c r="T893" s="11">
        <v>51.2551801371933</v>
      </c>
      <c r="U893" s="11">
        <v>9.0332041131211103</v>
      </c>
      <c r="V893" s="11" t="s">
        <v>56</v>
      </c>
    </row>
    <row r="894" spans="1:22" x14ac:dyDescent="0.3">
      <c r="A894" s="9">
        <v>45355.097222222197</v>
      </c>
      <c r="B894" s="10">
        <v>45355</v>
      </c>
      <c r="C894" s="11">
        <v>2024</v>
      </c>
      <c r="D894" s="11">
        <v>3</v>
      </c>
      <c r="E894" s="11">
        <v>4</v>
      </c>
      <c r="F894" s="11">
        <v>2</v>
      </c>
      <c r="G894" s="11" t="s">
        <v>67</v>
      </c>
      <c r="H894" s="11" t="s">
        <v>53</v>
      </c>
      <c r="I894" s="11">
        <v>40.882054302938599</v>
      </c>
      <c r="J894" s="11">
        <v>-73.780947535352198</v>
      </c>
      <c r="K894" s="11">
        <v>240</v>
      </c>
      <c r="L894" s="11">
        <v>51.912973556816702</v>
      </c>
      <c r="M894" s="11">
        <v>83.292848066354196</v>
      </c>
      <c r="N894" s="11" t="s">
        <v>59</v>
      </c>
      <c r="O894" s="11" t="s">
        <v>61</v>
      </c>
      <c r="P894" s="11">
        <v>0</v>
      </c>
      <c r="Q894" s="11">
        <v>0.68840488417617396</v>
      </c>
      <c r="R894" s="11">
        <v>25</v>
      </c>
      <c r="S894" s="11">
        <v>26</v>
      </c>
      <c r="T894" s="11">
        <v>381.17912825349498</v>
      </c>
      <c r="U894" s="11">
        <v>17.5550101225002</v>
      </c>
      <c r="V894" s="11" t="s">
        <v>56</v>
      </c>
    </row>
    <row r="895" spans="1:22" x14ac:dyDescent="0.3">
      <c r="A895" s="9">
        <v>45355.100694444503</v>
      </c>
      <c r="B895" s="10">
        <v>45355</v>
      </c>
      <c r="C895" s="11">
        <v>2024</v>
      </c>
      <c r="D895" s="11">
        <v>3</v>
      </c>
      <c r="E895" s="11">
        <v>4</v>
      </c>
      <c r="F895" s="11">
        <v>2</v>
      </c>
      <c r="G895" s="11" t="s">
        <v>67</v>
      </c>
      <c r="H895" s="11" t="s">
        <v>53</v>
      </c>
      <c r="I895" s="11">
        <v>40.738197762301901</v>
      </c>
      <c r="J895" s="11">
        <v>-73.851220131312402</v>
      </c>
      <c r="K895" s="11">
        <v>281</v>
      </c>
      <c r="L895" s="11">
        <v>15.357831379003899</v>
      </c>
      <c r="M895" s="11">
        <v>60.3562141527511</v>
      </c>
      <c r="N895" s="11" t="s">
        <v>54</v>
      </c>
      <c r="O895" s="11" t="s">
        <v>60</v>
      </c>
      <c r="P895" s="11">
        <v>0</v>
      </c>
      <c r="Q895" s="11">
        <v>-0.31476031501503499</v>
      </c>
      <c r="R895" s="11">
        <v>91</v>
      </c>
      <c r="S895" s="11">
        <v>10</v>
      </c>
      <c r="T895" s="11">
        <v>322.00085441665698</v>
      </c>
      <c r="U895" s="11">
        <v>20.583500831681501</v>
      </c>
      <c r="V895" s="11" t="s">
        <v>56</v>
      </c>
    </row>
    <row r="896" spans="1:22" x14ac:dyDescent="0.3">
      <c r="A896" s="9">
        <v>45355.104166666701</v>
      </c>
      <c r="B896" s="10">
        <v>45355</v>
      </c>
      <c r="C896" s="11">
        <v>2024</v>
      </c>
      <c r="D896" s="11">
        <v>3</v>
      </c>
      <c r="E896" s="11">
        <v>4</v>
      </c>
      <c r="F896" s="11">
        <v>2</v>
      </c>
      <c r="G896" s="11" t="s">
        <v>67</v>
      </c>
      <c r="H896" s="11" t="s">
        <v>53</v>
      </c>
      <c r="I896" s="11">
        <v>40.656909223901302</v>
      </c>
      <c r="J896" s="11">
        <v>-73.830905412763002</v>
      </c>
      <c r="K896" s="11">
        <v>113</v>
      </c>
      <c r="L896" s="11">
        <v>54.1294569700122</v>
      </c>
      <c r="M896" s="11">
        <v>14.2228931389299</v>
      </c>
      <c r="N896" s="11" t="s">
        <v>57</v>
      </c>
      <c r="O896" s="11" t="s">
        <v>58</v>
      </c>
      <c r="P896" s="11">
        <v>0</v>
      </c>
      <c r="Q896" s="11">
        <v>-0.75968797260047105</v>
      </c>
      <c r="R896" s="11">
        <v>64</v>
      </c>
      <c r="S896" s="11">
        <v>35</v>
      </c>
      <c r="T896" s="11">
        <v>317.23456148498502</v>
      </c>
      <c r="U896" s="11">
        <v>12.3388471074484</v>
      </c>
      <c r="V896" s="11" t="s">
        <v>63</v>
      </c>
    </row>
    <row r="897" spans="1:22" x14ac:dyDescent="0.3">
      <c r="A897" s="9">
        <v>45355.107638888898</v>
      </c>
      <c r="B897" s="10">
        <v>45355</v>
      </c>
      <c r="C897" s="11">
        <v>2024</v>
      </c>
      <c r="D897" s="11">
        <v>3</v>
      </c>
      <c r="E897" s="11">
        <v>4</v>
      </c>
      <c r="F897" s="11">
        <v>2</v>
      </c>
      <c r="G897" s="11" t="s">
        <v>67</v>
      </c>
      <c r="H897" s="11" t="s">
        <v>53</v>
      </c>
      <c r="I897" s="11">
        <v>40.705944405663601</v>
      </c>
      <c r="J897" s="11">
        <v>-73.880588778443396</v>
      </c>
      <c r="K897" s="11">
        <v>278</v>
      </c>
      <c r="L897" s="11">
        <v>37.9382577197809</v>
      </c>
      <c r="M897" s="11">
        <v>53.291750121994198</v>
      </c>
      <c r="N897" s="11" t="s">
        <v>54</v>
      </c>
      <c r="O897" s="11" t="s">
        <v>60</v>
      </c>
      <c r="P897" s="11">
        <v>0</v>
      </c>
      <c r="Q897" s="11">
        <v>-0.51213399250767799</v>
      </c>
      <c r="R897" s="11">
        <v>69</v>
      </c>
      <c r="S897" s="11">
        <v>35</v>
      </c>
      <c r="T897" s="11">
        <v>67.462049779302703</v>
      </c>
      <c r="U897" s="11">
        <v>5.8020888366477799</v>
      </c>
      <c r="V897" s="11" t="s">
        <v>56</v>
      </c>
    </row>
    <row r="898" spans="1:22" x14ac:dyDescent="0.3">
      <c r="A898" s="9">
        <v>45355.111111111102</v>
      </c>
      <c r="B898" s="10">
        <v>45355</v>
      </c>
      <c r="C898" s="11">
        <v>2024</v>
      </c>
      <c r="D898" s="11">
        <v>3</v>
      </c>
      <c r="E898" s="11">
        <v>4</v>
      </c>
      <c r="F898" s="11">
        <v>2</v>
      </c>
      <c r="G898" s="11" t="s">
        <v>67</v>
      </c>
      <c r="H898" s="11" t="s">
        <v>53</v>
      </c>
      <c r="I898" s="11">
        <v>40.709055556518301</v>
      </c>
      <c r="J898" s="11">
        <v>-73.868849128026795</v>
      </c>
      <c r="K898" s="11">
        <v>169</v>
      </c>
      <c r="L898" s="11">
        <v>38.778760999771102</v>
      </c>
      <c r="M898" s="11">
        <v>52.866482043739097</v>
      </c>
      <c r="N898" s="11" t="s">
        <v>59</v>
      </c>
      <c r="O898" s="11" t="s">
        <v>58</v>
      </c>
      <c r="P898" s="11">
        <v>0</v>
      </c>
      <c r="Q898" s="11">
        <v>0.89773838074168699</v>
      </c>
      <c r="R898" s="11">
        <v>72</v>
      </c>
      <c r="S898" s="11">
        <v>19</v>
      </c>
      <c r="T898" s="11">
        <v>331.74148990625702</v>
      </c>
      <c r="U898" s="11">
        <v>25.5422077569641</v>
      </c>
      <c r="V898" s="11" t="s">
        <v>63</v>
      </c>
    </row>
    <row r="899" spans="1:22" x14ac:dyDescent="0.3">
      <c r="A899" s="9">
        <v>45355.114583333299</v>
      </c>
      <c r="B899" s="10">
        <v>45355</v>
      </c>
      <c r="C899" s="11">
        <v>2024</v>
      </c>
      <c r="D899" s="11">
        <v>3</v>
      </c>
      <c r="E899" s="11">
        <v>4</v>
      </c>
      <c r="F899" s="11">
        <v>2</v>
      </c>
      <c r="G899" s="11" t="s">
        <v>67</v>
      </c>
      <c r="H899" s="11" t="s">
        <v>53</v>
      </c>
      <c r="I899" s="11">
        <v>40.738091710976498</v>
      </c>
      <c r="J899" s="11">
        <v>-73.761037527385696</v>
      </c>
      <c r="K899" s="11">
        <v>41</v>
      </c>
      <c r="L899" s="11">
        <v>17.126827575348599</v>
      </c>
      <c r="M899" s="11">
        <v>17.416357536406501</v>
      </c>
      <c r="N899" s="11" t="s">
        <v>54</v>
      </c>
      <c r="O899" s="11" t="s">
        <v>55</v>
      </c>
      <c r="P899" s="11">
        <v>0</v>
      </c>
      <c r="Q899" s="11">
        <v>0.67016559201833203</v>
      </c>
      <c r="R899" s="11">
        <v>74</v>
      </c>
      <c r="S899" s="11">
        <v>24</v>
      </c>
      <c r="T899" s="11">
        <v>310.31332310705699</v>
      </c>
      <c r="U899" s="11">
        <v>21.863945936193598</v>
      </c>
      <c r="V899" s="11" t="s">
        <v>56</v>
      </c>
    </row>
    <row r="900" spans="1:22" x14ac:dyDescent="0.3">
      <c r="A900" s="9">
        <v>45355.118055555598</v>
      </c>
      <c r="B900" s="10">
        <v>45355</v>
      </c>
      <c r="C900" s="11">
        <v>2024</v>
      </c>
      <c r="D900" s="11">
        <v>3</v>
      </c>
      <c r="E900" s="11">
        <v>4</v>
      </c>
      <c r="F900" s="11">
        <v>2</v>
      </c>
      <c r="G900" s="11" t="s">
        <v>67</v>
      </c>
      <c r="H900" s="11" t="s">
        <v>53</v>
      </c>
      <c r="I900" s="11">
        <v>40.755181529996698</v>
      </c>
      <c r="J900" s="11">
        <v>-73.905367932439503</v>
      </c>
      <c r="K900" s="11">
        <v>256</v>
      </c>
      <c r="L900" s="11">
        <v>15.662276336773401</v>
      </c>
      <c r="M900" s="11">
        <v>58.3201271453446</v>
      </c>
      <c r="N900" s="11" t="s">
        <v>57</v>
      </c>
      <c r="O900" s="11" t="s">
        <v>55</v>
      </c>
      <c r="P900" s="11">
        <v>1</v>
      </c>
      <c r="Q900" s="11">
        <v>-0.90367574115302396</v>
      </c>
      <c r="R900" s="11">
        <v>54</v>
      </c>
      <c r="S900" s="11">
        <v>14</v>
      </c>
      <c r="T900" s="11">
        <v>487.716585898029</v>
      </c>
      <c r="U900" s="11">
        <v>16.922382507405501</v>
      </c>
      <c r="V900" s="11" t="s">
        <v>56</v>
      </c>
    </row>
    <row r="901" spans="1:22" x14ac:dyDescent="0.3">
      <c r="A901" s="9">
        <v>45355.121527777803</v>
      </c>
      <c r="B901" s="10">
        <v>45355</v>
      </c>
      <c r="C901" s="11">
        <v>2024</v>
      </c>
      <c r="D901" s="11">
        <v>3</v>
      </c>
      <c r="E901" s="11">
        <v>4</v>
      </c>
      <c r="F901" s="11">
        <v>2</v>
      </c>
      <c r="G901" s="11" t="s">
        <v>67</v>
      </c>
      <c r="H901" s="11" t="s">
        <v>53</v>
      </c>
      <c r="I901" s="11">
        <v>40.697554221474903</v>
      </c>
      <c r="J901" s="11">
        <v>-73.936743211364401</v>
      </c>
      <c r="K901" s="11">
        <v>68</v>
      </c>
      <c r="L901" s="11">
        <v>70.016711560374802</v>
      </c>
      <c r="M901" s="11">
        <v>90.853229636489402</v>
      </c>
      <c r="N901" s="11" t="s">
        <v>59</v>
      </c>
      <c r="O901" s="11" t="s">
        <v>58</v>
      </c>
      <c r="P901" s="11">
        <v>0</v>
      </c>
      <c r="Q901" s="11">
        <v>3.6600317103387903E-2</v>
      </c>
      <c r="R901" s="11">
        <v>91</v>
      </c>
      <c r="S901" s="11">
        <v>48</v>
      </c>
      <c r="T901" s="11">
        <v>142.76751537622599</v>
      </c>
      <c r="U901" s="11">
        <v>17.125013683282098</v>
      </c>
      <c r="V901" s="11" t="s">
        <v>56</v>
      </c>
    </row>
    <row r="902" spans="1:22" x14ac:dyDescent="0.3">
      <c r="A902" s="9">
        <v>45355.125</v>
      </c>
      <c r="B902" s="10">
        <v>45355</v>
      </c>
      <c r="C902" s="11">
        <v>2024</v>
      </c>
      <c r="D902" s="11">
        <v>3</v>
      </c>
      <c r="E902" s="11">
        <v>4</v>
      </c>
      <c r="F902" s="11">
        <v>3</v>
      </c>
      <c r="G902" s="11" t="s">
        <v>67</v>
      </c>
      <c r="H902" s="11" t="s">
        <v>53</v>
      </c>
      <c r="I902" s="11">
        <v>40.767273777109999</v>
      </c>
      <c r="J902" s="11">
        <v>-73.930111355716605</v>
      </c>
      <c r="K902" s="11">
        <v>45</v>
      </c>
      <c r="L902" s="11">
        <v>22.6183853106287</v>
      </c>
      <c r="M902" s="11">
        <v>48.578641977292399</v>
      </c>
      <c r="N902" s="11" t="s">
        <v>59</v>
      </c>
      <c r="O902" s="11" t="s">
        <v>55</v>
      </c>
      <c r="P902" s="11">
        <v>0</v>
      </c>
      <c r="Q902" s="11">
        <v>-0.50224439070853899</v>
      </c>
      <c r="R902" s="11">
        <v>92</v>
      </c>
      <c r="S902" s="11">
        <v>45</v>
      </c>
      <c r="T902" s="11">
        <v>291.06693688852801</v>
      </c>
      <c r="U902" s="11">
        <v>10.057632674256199</v>
      </c>
      <c r="V902" s="11" t="s">
        <v>63</v>
      </c>
    </row>
    <row r="903" spans="1:22" x14ac:dyDescent="0.3">
      <c r="A903" s="9">
        <v>45355.128472222197</v>
      </c>
      <c r="B903" s="10">
        <v>45355</v>
      </c>
      <c r="C903" s="11">
        <v>2024</v>
      </c>
      <c r="D903" s="11">
        <v>3</v>
      </c>
      <c r="E903" s="11">
        <v>4</v>
      </c>
      <c r="F903" s="11">
        <v>3</v>
      </c>
      <c r="G903" s="11" t="s">
        <v>67</v>
      </c>
      <c r="H903" s="11" t="s">
        <v>53</v>
      </c>
      <c r="I903" s="11">
        <v>40.623208310173801</v>
      </c>
      <c r="J903" s="11">
        <v>-73.949473263698195</v>
      </c>
      <c r="K903" s="11">
        <v>114</v>
      </c>
      <c r="L903" s="11">
        <v>53.358590573684403</v>
      </c>
      <c r="M903" s="11">
        <v>20.4324900180413</v>
      </c>
      <c r="N903" s="11" t="s">
        <v>59</v>
      </c>
      <c r="O903" s="11" t="s">
        <v>60</v>
      </c>
      <c r="P903" s="11">
        <v>0</v>
      </c>
      <c r="Q903" s="11">
        <v>-6.0177921847310099E-2</v>
      </c>
      <c r="R903" s="11">
        <v>99</v>
      </c>
      <c r="S903" s="11">
        <v>43</v>
      </c>
      <c r="T903" s="11">
        <v>313.35773839533198</v>
      </c>
      <c r="U903" s="11">
        <v>13.0312817539613</v>
      </c>
      <c r="V903" s="11" t="s">
        <v>63</v>
      </c>
    </row>
    <row r="904" spans="1:22" x14ac:dyDescent="0.3">
      <c r="A904" s="9">
        <v>45355.131944444503</v>
      </c>
      <c r="B904" s="10">
        <v>45355</v>
      </c>
      <c r="C904" s="11">
        <v>2024</v>
      </c>
      <c r="D904" s="11">
        <v>3</v>
      </c>
      <c r="E904" s="11">
        <v>4</v>
      </c>
      <c r="F904" s="11">
        <v>3</v>
      </c>
      <c r="G904" s="11" t="s">
        <v>67</v>
      </c>
      <c r="H904" s="11" t="s">
        <v>53</v>
      </c>
      <c r="I904" s="11">
        <v>40.767287514899301</v>
      </c>
      <c r="J904" s="11">
        <v>-73.793694119937797</v>
      </c>
      <c r="K904" s="11">
        <v>61</v>
      </c>
      <c r="L904" s="11">
        <v>18.007614503735301</v>
      </c>
      <c r="M904" s="11">
        <v>67.783358808268801</v>
      </c>
      <c r="N904" s="11" t="s">
        <v>59</v>
      </c>
      <c r="O904" s="11" t="s">
        <v>61</v>
      </c>
      <c r="P904" s="11">
        <v>0</v>
      </c>
      <c r="Q904" s="11">
        <v>-0.194142172195538</v>
      </c>
      <c r="R904" s="11">
        <v>96</v>
      </c>
      <c r="S904" s="11">
        <v>33</v>
      </c>
      <c r="T904" s="11">
        <v>98.091140673545794</v>
      </c>
      <c r="U904" s="11">
        <v>29.342278929814199</v>
      </c>
      <c r="V904" s="11" t="s">
        <v>56</v>
      </c>
    </row>
    <row r="905" spans="1:22" x14ac:dyDescent="0.3">
      <c r="A905" s="9">
        <v>45355.135416666701</v>
      </c>
      <c r="B905" s="10">
        <v>45355</v>
      </c>
      <c r="C905" s="11">
        <v>2024</v>
      </c>
      <c r="D905" s="11">
        <v>3</v>
      </c>
      <c r="E905" s="11">
        <v>4</v>
      </c>
      <c r="F905" s="11">
        <v>3</v>
      </c>
      <c r="G905" s="11" t="s">
        <v>67</v>
      </c>
      <c r="H905" s="11" t="s">
        <v>53</v>
      </c>
      <c r="I905" s="11">
        <v>40.842828338453998</v>
      </c>
      <c r="J905" s="11">
        <v>-73.918264497228606</v>
      </c>
      <c r="K905" s="11">
        <v>51</v>
      </c>
      <c r="L905" s="11">
        <v>66.634761516235798</v>
      </c>
      <c r="M905" s="11">
        <v>54.704212170858199</v>
      </c>
      <c r="N905" s="11" t="s">
        <v>54</v>
      </c>
      <c r="O905" s="11" t="s">
        <v>58</v>
      </c>
      <c r="P905" s="11">
        <v>0</v>
      </c>
      <c r="Q905" s="11">
        <v>-0.70153495429506496</v>
      </c>
      <c r="R905" s="11">
        <v>59</v>
      </c>
      <c r="S905" s="11">
        <v>24</v>
      </c>
      <c r="T905" s="11">
        <v>126.994309671086</v>
      </c>
      <c r="U905" s="11">
        <v>12.1110733341815</v>
      </c>
      <c r="V905" s="11" t="s">
        <v>63</v>
      </c>
    </row>
    <row r="906" spans="1:22" x14ac:dyDescent="0.3">
      <c r="A906" s="9">
        <v>45355.138888888898</v>
      </c>
      <c r="B906" s="10">
        <v>45355</v>
      </c>
      <c r="C906" s="11">
        <v>2024</v>
      </c>
      <c r="D906" s="11">
        <v>3</v>
      </c>
      <c r="E906" s="11">
        <v>4</v>
      </c>
      <c r="F906" s="11">
        <v>3</v>
      </c>
      <c r="G906" s="11" t="s">
        <v>67</v>
      </c>
      <c r="H906" s="11" t="s">
        <v>53</v>
      </c>
      <c r="I906" s="11">
        <v>40.864960946898101</v>
      </c>
      <c r="J906" s="11">
        <v>-73.720998625247603</v>
      </c>
      <c r="K906" s="11">
        <v>127</v>
      </c>
      <c r="L906" s="11">
        <v>69.326692988295903</v>
      </c>
      <c r="M906" s="11">
        <v>19.278629800686801</v>
      </c>
      <c r="N906" s="11" t="s">
        <v>57</v>
      </c>
      <c r="O906" s="11" t="s">
        <v>55</v>
      </c>
      <c r="P906" s="11">
        <v>0</v>
      </c>
      <c r="Q906" s="11">
        <v>-0.50938363274500698</v>
      </c>
      <c r="R906" s="11">
        <v>69</v>
      </c>
      <c r="S906" s="11">
        <v>3</v>
      </c>
      <c r="T906" s="11">
        <v>392.86323000256698</v>
      </c>
      <c r="U906" s="11">
        <v>10.5372479870547</v>
      </c>
      <c r="V906" s="11" t="s">
        <v>63</v>
      </c>
    </row>
    <row r="907" spans="1:22" x14ac:dyDescent="0.3">
      <c r="A907" s="9">
        <v>45355.142361111102</v>
      </c>
      <c r="B907" s="10">
        <v>45355</v>
      </c>
      <c r="C907" s="11">
        <v>2024</v>
      </c>
      <c r="D907" s="11">
        <v>3</v>
      </c>
      <c r="E907" s="11">
        <v>4</v>
      </c>
      <c r="F907" s="11">
        <v>3</v>
      </c>
      <c r="G907" s="11" t="s">
        <v>67</v>
      </c>
      <c r="H907" s="11" t="s">
        <v>53</v>
      </c>
      <c r="I907" s="11">
        <v>40.600801634829203</v>
      </c>
      <c r="J907" s="11">
        <v>-73.745961590629904</v>
      </c>
      <c r="K907" s="11">
        <v>277</v>
      </c>
      <c r="L907" s="11">
        <v>25.079779012144499</v>
      </c>
      <c r="M907" s="11">
        <v>25.712959953307301</v>
      </c>
      <c r="N907" s="11" t="s">
        <v>54</v>
      </c>
      <c r="O907" s="11" t="s">
        <v>61</v>
      </c>
      <c r="P907" s="11">
        <v>0</v>
      </c>
      <c r="Q907" s="11">
        <v>-6.5083269491448895E-2</v>
      </c>
      <c r="R907" s="11">
        <v>95</v>
      </c>
      <c r="S907" s="11">
        <v>15</v>
      </c>
      <c r="T907" s="11">
        <v>361.74463850051802</v>
      </c>
      <c r="U907" s="11">
        <v>14.8550063838633</v>
      </c>
      <c r="V907" s="11" t="s">
        <v>56</v>
      </c>
    </row>
    <row r="908" spans="1:22" x14ac:dyDescent="0.3">
      <c r="A908" s="9">
        <v>45355.145833333299</v>
      </c>
      <c r="B908" s="10">
        <v>45355</v>
      </c>
      <c r="C908" s="11">
        <v>2024</v>
      </c>
      <c r="D908" s="11">
        <v>3</v>
      </c>
      <c r="E908" s="11">
        <v>4</v>
      </c>
      <c r="F908" s="11">
        <v>3</v>
      </c>
      <c r="G908" s="11" t="s">
        <v>67</v>
      </c>
      <c r="H908" s="11" t="s">
        <v>53</v>
      </c>
      <c r="I908" s="11">
        <v>40.639626516659803</v>
      </c>
      <c r="J908" s="11">
        <v>-73.882310431676004</v>
      </c>
      <c r="K908" s="11">
        <v>213</v>
      </c>
      <c r="L908" s="11">
        <v>60.442204368577698</v>
      </c>
      <c r="M908" s="11">
        <v>22.7954760528735</v>
      </c>
      <c r="N908" s="11" t="s">
        <v>59</v>
      </c>
      <c r="O908" s="11" t="s">
        <v>58</v>
      </c>
      <c r="P908" s="11">
        <v>0</v>
      </c>
      <c r="Q908" s="11">
        <v>0.86341612018422598</v>
      </c>
      <c r="R908" s="11">
        <v>75</v>
      </c>
      <c r="S908" s="11">
        <v>3</v>
      </c>
      <c r="T908" s="11">
        <v>55.247639553775102</v>
      </c>
      <c r="U908" s="11">
        <v>21.812182646877599</v>
      </c>
      <c r="V908" s="11" t="s">
        <v>56</v>
      </c>
    </row>
    <row r="909" spans="1:22" x14ac:dyDescent="0.3">
      <c r="A909" s="9">
        <v>45355.149305555598</v>
      </c>
      <c r="B909" s="10">
        <v>45355</v>
      </c>
      <c r="C909" s="11">
        <v>2024</v>
      </c>
      <c r="D909" s="11">
        <v>3</v>
      </c>
      <c r="E909" s="11">
        <v>4</v>
      </c>
      <c r="F909" s="11">
        <v>3</v>
      </c>
      <c r="G909" s="11" t="s">
        <v>67</v>
      </c>
      <c r="H909" s="11" t="s">
        <v>53</v>
      </c>
      <c r="I909" s="11">
        <v>40.609893175652402</v>
      </c>
      <c r="J909" s="11">
        <v>-73.773375074924402</v>
      </c>
      <c r="K909" s="11">
        <v>44</v>
      </c>
      <c r="L909" s="11">
        <v>70.856136648273605</v>
      </c>
      <c r="M909" s="11">
        <v>62.6794631447843</v>
      </c>
      <c r="N909" s="11" t="s">
        <v>57</v>
      </c>
      <c r="O909" s="11" t="s">
        <v>55</v>
      </c>
      <c r="P909" s="11">
        <v>0</v>
      </c>
      <c r="Q909" s="11">
        <v>0.116071349258746</v>
      </c>
      <c r="R909" s="11">
        <v>53</v>
      </c>
      <c r="S909" s="11">
        <v>22</v>
      </c>
      <c r="T909" s="11">
        <v>233.47143238424201</v>
      </c>
      <c r="U909" s="11">
        <v>18.9567314376173</v>
      </c>
      <c r="V909" s="11" t="s">
        <v>63</v>
      </c>
    </row>
    <row r="910" spans="1:22" x14ac:dyDescent="0.3">
      <c r="A910" s="9">
        <v>45355.152777777803</v>
      </c>
      <c r="B910" s="10">
        <v>45355</v>
      </c>
      <c r="C910" s="11">
        <v>2024</v>
      </c>
      <c r="D910" s="11">
        <v>3</v>
      </c>
      <c r="E910" s="11">
        <v>4</v>
      </c>
      <c r="F910" s="11">
        <v>3</v>
      </c>
      <c r="G910" s="11" t="s">
        <v>67</v>
      </c>
      <c r="H910" s="11" t="s">
        <v>53</v>
      </c>
      <c r="I910" s="11">
        <v>40.687629286260901</v>
      </c>
      <c r="J910" s="11">
        <v>-73.760326829723198</v>
      </c>
      <c r="K910" s="11">
        <v>131</v>
      </c>
      <c r="L910" s="11">
        <v>62.4113524855142</v>
      </c>
      <c r="M910" s="11">
        <v>48.679425508977701</v>
      </c>
      <c r="N910" s="11" t="s">
        <v>59</v>
      </c>
      <c r="O910" s="11" t="s">
        <v>61</v>
      </c>
      <c r="P910" s="11">
        <v>0</v>
      </c>
      <c r="Q910" s="11">
        <v>0.22884890059343599</v>
      </c>
      <c r="R910" s="11">
        <v>92</v>
      </c>
      <c r="S910" s="11">
        <v>20</v>
      </c>
      <c r="T910" s="11">
        <v>57.783799721170702</v>
      </c>
      <c r="U910" s="11">
        <v>9.2100108664842306</v>
      </c>
      <c r="V910" s="11" t="s">
        <v>63</v>
      </c>
    </row>
    <row r="911" spans="1:22" x14ac:dyDescent="0.3">
      <c r="A911" s="9">
        <v>45355.15625</v>
      </c>
      <c r="B911" s="10">
        <v>45355</v>
      </c>
      <c r="C911" s="11">
        <v>2024</v>
      </c>
      <c r="D911" s="11">
        <v>3</v>
      </c>
      <c r="E911" s="11">
        <v>4</v>
      </c>
      <c r="F911" s="11">
        <v>3</v>
      </c>
      <c r="G911" s="11" t="s">
        <v>67</v>
      </c>
      <c r="H911" s="11" t="s">
        <v>53</v>
      </c>
      <c r="I911" s="11">
        <v>40.851825177217201</v>
      </c>
      <c r="J911" s="11">
        <v>-73.823306657664901</v>
      </c>
      <c r="K911" s="11">
        <v>284</v>
      </c>
      <c r="L911" s="11">
        <v>44.282101240595097</v>
      </c>
      <c r="M911" s="11">
        <v>39.160515519531003</v>
      </c>
      <c r="N911" s="11" t="s">
        <v>57</v>
      </c>
      <c r="O911" s="11" t="s">
        <v>55</v>
      </c>
      <c r="P911" s="11">
        <v>1</v>
      </c>
      <c r="Q911" s="11">
        <v>-0.55303420646256596</v>
      </c>
      <c r="R911" s="11">
        <v>41</v>
      </c>
      <c r="S911" s="11">
        <v>43</v>
      </c>
      <c r="T911" s="11">
        <v>117.373614059565</v>
      </c>
      <c r="U911" s="11">
        <v>19.977873524743</v>
      </c>
      <c r="V911" s="11" t="s">
        <v>56</v>
      </c>
    </row>
    <row r="912" spans="1:22" x14ac:dyDescent="0.3">
      <c r="A912" s="9">
        <v>45355.159722222197</v>
      </c>
      <c r="B912" s="10">
        <v>45355</v>
      </c>
      <c r="C912" s="11">
        <v>2024</v>
      </c>
      <c r="D912" s="11">
        <v>3</v>
      </c>
      <c r="E912" s="11">
        <v>4</v>
      </c>
      <c r="F912" s="11">
        <v>3</v>
      </c>
      <c r="G912" s="11" t="s">
        <v>67</v>
      </c>
      <c r="H912" s="11" t="s">
        <v>53</v>
      </c>
      <c r="I912" s="11">
        <v>40.863430562702902</v>
      </c>
      <c r="J912" s="11">
        <v>-73.705821859542993</v>
      </c>
      <c r="K912" s="11">
        <v>199</v>
      </c>
      <c r="L912" s="11">
        <v>41.931031975183501</v>
      </c>
      <c r="M912" s="11">
        <v>42.3785848226455</v>
      </c>
      <c r="N912" s="11" t="s">
        <v>59</v>
      </c>
      <c r="O912" s="11" t="s">
        <v>58</v>
      </c>
      <c r="P912" s="11">
        <v>0</v>
      </c>
      <c r="Q912" s="11">
        <v>-0.94872689870000604</v>
      </c>
      <c r="R912" s="11">
        <v>92</v>
      </c>
      <c r="S912" s="11">
        <v>34</v>
      </c>
      <c r="T912" s="11">
        <v>385.89492127190903</v>
      </c>
      <c r="U912" s="11">
        <v>6.1149407247112801</v>
      </c>
      <c r="V912" s="11" t="s">
        <v>63</v>
      </c>
    </row>
    <row r="913" spans="1:22" x14ac:dyDescent="0.3">
      <c r="A913" s="9">
        <v>45355.163194444503</v>
      </c>
      <c r="B913" s="10">
        <v>45355</v>
      </c>
      <c r="C913" s="11">
        <v>2024</v>
      </c>
      <c r="D913" s="11">
        <v>3</v>
      </c>
      <c r="E913" s="11">
        <v>4</v>
      </c>
      <c r="F913" s="11">
        <v>3</v>
      </c>
      <c r="G913" s="11" t="s">
        <v>67</v>
      </c>
      <c r="H913" s="11" t="s">
        <v>53</v>
      </c>
      <c r="I913" s="11">
        <v>40.7749092385368</v>
      </c>
      <c r="J913" s="11">
        <v>-73.887336021410505</v>
      </c>
      <c r="K913" s="11">
        <v>260</v>
      </c>
      <c r="L913" s="11">
        <v>70.431903017707498</v>
      </c>
      <c r="M913" s="11">
        <v>89.656086485283495</v>
      </c>
      <c r="N913" s="11" t="s">
        <v>54</v>
      </c>
      <c r="O913" s="11" t="s">
        <v>58</v>
      </c>
      <c r="P913" s="11">
        <v>0</v>
      </c>
      <c r="Q913" s="11">
        <v>0.51920282563100995</v>
      </c>
      <c r="R913" s="11">
        <v>82</v>
      </c>
      <c r="S913" s="11">
        <v>14</v>
      </c>
      <c r="T913" s="11">
        <v>420.74316300523901</v>
      </c>
      <c r="U913" s="11">
        <v>17.9342738420976</v>
      </c>
      <c r="V913" s="11" t="s">
        <v>56</v>
      </c>
    </row>
    <row r="914" spans="1:22" x14ac:dyDescent="0.3">
      <c r="A914" s="9">
        <v>45355.166666666701</v>
      </c>
      <c r="B914" s="10">
        <v>45355</v>
      </c>
      <c r="C914" s="11">
        <v>2024</v>
      </c>
      <c r="D914" s="11">
        <v>3</v>
      </c>
      <c r="E914" s="11">
        <v>4</v>
      </c>
      <c r="F914" s="11">
        <v>4</v>
      </c>
      <c r="G914" s="11" t="s">
        <v>67</v>
      </c>
      <c r="H914" s="11" t="s">
        <v>53</v>
      </c>
      <c r="I914" s="11">
        <v>40.641269841350699</v>
      </c>
      <c r="J914" s="11">
        <v>-73.839210362954901</v>
      </c>
      <c r="K914" s="11">
        <v>294</v>
      </c>
      <c r="L914" s="11">
        <v>16.947145847969601</v>
      </c>
      <c r="M914" s="11">
        <v>90.337826842883203</v>
      </c>
      <c r="N914" s="11" t="s">
        <v>59</v>
      </c>
      <c r="O914" s="11" t="s">
        <v>58</v>
      </c>
      <c r="P914" s="11">
        <v>0</v>
      </c>
      <c r="Q914" s="11">
        <v>-0.97505769508088003</v>
      </c>
      <c r="R914" s="11">
        <v>2</v>
      </c>
      <c r="S914" s="11">
        <v>35</v>
      </c>
      <c r="T914" s="11">
        <v>92.779235826255899</v>
      </c>
      <c r="U914" s="11">
        <v>6.9243376042127203</v>
      </c>
      <c r="V914" s="11" t="s">
        <v>56</v>
      </c>
    </row>
    <row r="915" spans="1:22" x14ac:dyDescent="0.3">
      <c r="A915" s="9">
        <v>45355.170138888898</v>
      </c>
      <c r="B915" s="10">
        <v>45355</v>
      </c>
      <c r="C915" s="11">
        <v>2024</v>
      </c>
      <c r="D915" s="11">
        <v>3</v>
      </c>
      <c r="E915" s="11">
        <v>4</v>
      </c>
      <c r="F915" s="11">
        <v>4</v>
      </c>
      <c r="G915" s="11" t="s">
        <v>67</v>
      </c>
      <c r="H915" s="11" t="s">
        <v>53</v>
      </c>
      <c r="I915" s="11">
        <v>40.7415234070099</v>
      </c>
      <c r="J915" s="11">
        <v>-73.848732243693505</v>
      </c>
      <c r="K915" s="11">
        <v>120</v>
      </c>
      <c r="L915" s="11">
        <v>28.5148909441399</v>
      </c>
      <c r="M915" s="11">
        <v>16.159090695166501</v>
      </c>
      <c r="N915" s="11" t="s">
        <v>59</v>
      </c>
      <c r="O915" s="11" t="s">
        <v>61</v>
      </c>
      <c r="P915" s="11">
        <v>0</v>
      </c>
      <c r="Q915" s="11">
        <v>-0.73147124680694198</v>
      </c>
      <c r="R915" s="11">
        <v>46</v>
      </c>
      <c r="S915" s="11">
        <v>5</v>
      </c>
      <c r="T915" s="11">
        <v>241.29910141232401</v>
      </c>
      <c r="U915" s="11">
        <v>11.6592059679634</v>
      </c>
      <c r="V915" s="11" t="s">
        <v>63</v>
      </c>
    </row>
    <row r="916" spans="1:22" x14ac:dyDescent="0.3">
      <c r="A916" s="9">
        <v>45355.173611111102</v>
      </c>
      <c r="B916" s="10">
        <v>45355</v>
      </c>
      <c r="C916" s="11">
        <v>2024</v>
      </c>
      <c r="D916" s="11">
        <v>3</v>
      </c>
      <c r="E916" s="11">
        <v>4</v>
      </c>
      <c r="F916" s="11">
        <v>4</v>
      </c>
      <c r="G916" s="11" t="s">
        <v>67</v>
      </c>
      <c r="H916" s="11" t="s">
        <v>53</v>
      </c>
      <c r="I916" s="11">
        <v>40.886408659412297</v>
      </c>
      <c r="J916" s="11">
        <v>-73.955459489593395</v>
      </c>
      <c r="K916" s="11">
        <v>102</v>
      </c>
      <c r="L916" s="11">
        <v>18.003139294962399</v>
      </c>
      <c r="M916" s="11">
        <v>62.487444216969998</v>
      </c>
      <c r="N916" s="11" t="s">
        <v>54</v>
      </c>
      <c r="O916" s="11" t="s">
        <v>60</v>
      </c>
      <c r="P916" s="11">
        <v>1</v>
      </c>
      <c r="Q916" s="11">
        <v>-5.09713317855333E-2</v>
      </c>
      <c r="R916" s="11">
        <v>38</v>
      </c>
      <c r="S916" s="11">
        <v>12</v>
      </c>
      <c r="T916" s="11">
        <v>290.22159784059397</v>
      </c>
      <c r="U916" s="11">
        <v>15.0890860724005</v>
      </c>
      <c r="V916" s="11" t="s">
        <v>56</v>
      </c>
    </row>
    <row r="917" spans="1:22" x14ac:dyDescent="0.3">
      <c r="A917" s="9">
        <v>45355.177083333299</v>
      </c>
      <c r="B917" s="10">
        <v>45355</v>
      </c>
      <c r="C917" s="11">
        <v>2024</v>
      </c>
      <c r="D917" s="11">
        <v>3</v>
      </c>
      <c r="E917" s="11">
        <v>4</v>
      </c>
      <c r="F917" s="11">
        <v>4</v>
      </c>
      <c r="G917" s="11" t="s">
        <v>67</v>
      </c>
      <c r="H917" s="11" t="s">
        <v>53</v>
      </c>
      <c r="I917" s="11">
        <v>40.844509321842999</v>
      </c>
      <c r="J917" s="11">
        <v>-73.844815635180694</v>
      </c>
      <c r="K917" s="11">
        <v>290</v>
      </c>
      <c r="L917" s="11">
        <v>64.606910236893498</v>
      </c>
      <c r="M917" s="11">
        <v>54.6643320059178</v>
      </c>
      <c r="N917" s="11" t="s">
        <v>54</v>
      </c>
      <c r="O917" s="11" t="s">
        <v>58</v>
      </c>
      <c r="P917" s="11">
        <v>0</v>
      </c>
      <c r="Q917" s="11">
        <v>0.37993849175976802</v>
      </c>
      <c r="R917" s="11">
        <v>41</v>
      </c>
      <c r="S917" s="11">
        <v>35</v>
      </c>
      <c r="T917" s="11">
        <v>332.95667974938402</v>
      </c>
      <c r="U917" s="11">
        <v>27.087591795094799</v>
      </c>
      <c r="V917" s="11" t="s">
        <v>56</v>
      </c>
    </row>
    <row r="918" spans="1:22" x14ac:dyDescent="0.3">
      <c r="A918" s="9">
        <v>45355.180555555598</v>
      </c>
      <c r="B918" s="10">
        <v>45355</v>
      </c>
      <c r="C918" s="11">
        <v>2024</v>
      </c>
      <c r="D918" s="11">
        <v>3</v>
      </c>
      <c r="E918" s="11">
        <v>4</v>
      </c>
      <c r="F918" s="11">
        <v>4</v>
      </c>
      <c r="G918" s="11" t="s">
        <v>67</v>
      </c>
      <c r="H918" s="11" t="s">
        <v>53</v>
      </c>
      <c r="I918" s="11">
        <v>40.615110002471603</v>
      </c>
      <c r="J918" s="11">
        <v>-73.720114739127894</v>
      </c>
      <c r="K918" s="11">
        <v>123</v>
      </c>
      <c r="L918" s="11">
        <v>23.197484885333601</v>
      </c>
      <c r="M918" s="11">
        <v>72.7991820037564</v>
      </c>
      <c r="N918" s="11" t="s">
        <v>57</v>
      </c>
      <c r="O918" s="11" t="s">
        <v>60</v>
      </c>
      <c r="P918" s="11">
        <v>0</v>
      </c>
      <c r="Q918" s="11">
        <v>0.19324042277082701</v>
      </c>
      <c r="R918" s="11">
        <v>57</v>
      </c>
      <c r="S918" s="11">
        <v>45</v>
      </c>
      <c r="T918" s="11">
        <v>222.83914131308501</v>
      </c>
      <c r="U918" s="11">
        <v>15.6045029480798</v>
      </c>
      <c r="V918" s="11" t="s">
        <v>63</v>
      </c>
    </row>
    <row r="919" spans="1:22" x14ac:dyDescent="0.3">
      <c r="A919" s="9">
        <v>45355.184027777803</v>
      </c>
      <c r="B919" s="10">
        <v>45355</v>
      </c>
      <c r="C919" s="11">
        <v>2024</v>
      </c>
      <c r="D919" s="11">
        <v>3</v>
      </c>
      <c r="E919" s="11">
        <v>4</v>
      </c>
      <c r="F919" s="11">
        <v>4</v>
      </c>
      <c r="G919" s="11" t="s">
        <v>67</v>
      </c>
      <c r="H919" s="11" t="s">
        <v>53</v>
      </c>
      <c r="I919" s="11">
        <v>40.699781476702697</v>
      </c>
      <c r="J919" s="11">
        <v>-73.971911720235198</v>
      </c>
      <c r="K919" s="11">
        <v>100</v>
      </c>
      <c r="L919" s="11">
        <v>45.332424967014397</v>
      </c>
      <c r="M919" s="11">
        <v>12.3173335716723</v>
      </c>
      <c r="N919" s="11" t="s">
        <v>57</v>
      </c>
      <c r="O919" s="11" t="s">
        <v>61</v>
      </c>
      <c r="P919" s="11">
        <v>0</v>
      </c>
      <c r="Q919" s="11">
        <v>-0.61881852353376998</v>
      </c>
      <c r="R919" s="11">
        <v>67</v>
      </c>
      <c r="S919" s="11">
        <v>20</v>
      </c>
      <c r="T919" s="11">
        <v>436.38121616625602</v>
      </c>
      <c r="U919" s="11">
        <v>28.059112611574399</v>
      </c>
      <c r="V919" s="11" t="s">
        <v>62</v>
      </c>
    </row>
    <row r="920" spans="1:22" x14ac:dyDescent="0.3">
      <c r="A920" s="9">
        <v>45355.1875</v>
      </c>
      <c r="B920" s="10">
        <v>45355</v>
      </c>
      <c r="C920" s="11">
        <v>2024</v>
      </c>
      <c r="D920" s="11">
        <v>3</v>
      </c>
      <c r="E920" s="11">
        <v>4</v>
      </c>
      <c r="F920" s="11">
        <v>4</v>
      </c>
      <c r="G920" s="11" t="s">
        <v>67</v>
      </c>
      <c r="H920" s="11" t="s">
        <v>53</v>
      </c>
      <c r="I920" s="11">
        <v>40.820513549678402</v>
      </c>
      <c r="J920" s="11">
        <v>-73.873548945594806</v>
      </c>
      <c r="K920" s="11">
        <v>265</v>
      </c>
      <c r="L920" s="11">
        <v>71.818255531112897</v>
      </c>
      <c r="M920" s="11">
        <v>95.594450718508696</v>
      </c>
      <c r="N920" s="11" t="s">
        <v>54</v>
      </c>
      <c r="O920" s="11" t="s">
        <v>55</v>
      </c>
      <c r="P920" s="11">
        <v>1</v>
      </c>
      <c r="Q920" s="11">
        <v>-0.39622320304417902</v>
      </c>
      <c r="R920" s="11">
        <v>3</v>
      </c>
      <c r="S920" s="11">
        <v>23</v>
      </c>
      <c r="T920" s="11">
        <v>87.640369597245197</v>
      </c>
      <c r="U920" s="11">
        <v>5.8715232522475898</v>
      </c>
      <c r="V920" s="11" t="s">
        <v>56</v>
      </c>
    </row>
    <row r="921" spans="1:22" x14ac:dyDescent="0.3">
      <c r="A921" s="9">
        <v>45355.190972222197</v>
      </c>
      <c r="B921" s="10">
        <v>45355</v>
      </c>
      <c r="C921" s="11">
        <v>2024</v>
      </c>
      <c r="D921" s="11">
        <v>3</v>
      </c>
      <c r="E921" s="11">
        <v>4</v>
      </c>
      <c r="F921" s="11">
        <v>4</v>
      </c>
      <c r="G921" s="11" t="s">
        <v>67</v>
      </c>
      <c r="H921" s="11" t="s">
        <v>53</v>
      </c>
      <c r="I921" s="11">
        <v>40.660599902252798</v>
      </c>
      <c r="J921" s="11">
        <v>-73.895497293361004</v>
      </c>
      <c r="K921" s="11">
        <v>205</v>
      </c>
      <c r="L921" s="11">
        <v>73.423105290860306</v>
      </c>
      <c r="M921" s="11">
        <v>57.139229756821003</v>
      </c>
      <c r="N921" s="11" t="s">
        <v>54</v>
      </c>
      <c r="O921" s="11" t="s">
        <v>61</v>
      </c>
      <c r="P921" s="11">
        <v>0</v>
      </c>
      <c r="Q921" s="11">
        <v>-0.95936071187273997</v>
      </c>
      <c r="R921" s="11">
        <v>44</v>
      </c>
      <c r="S921" s="11">
        <v>30</v>
      </c>
      <c r="T921" s="11">
        <v>188.180513846547</v>
      </c>
      <c r="U921" s="11">
        <v>24.787106636577398</v>
      </c>
      <c r="V921" s="11" t="s">
        <v>56</v>
      </c>
    </row>
    <row r="922" spans="1:22" x14ac:dyDescent="0.3">
      <c r="A922" s="9">
        <v>45355.194444444503</v>
      </c>
      <c r="B922" s="10">
        <v>45355</v>
      </c>
      <c r="C922" s="11">
        <v>2024</v>
      </c>
      <c r="D922" s="11">
        <v>3</v>
      </c>
      <c r="E922" s="11">
        <v>4</v>
      </c>
      <c r="F922" s="11">
        <v>4</v>
      </c>
      <c r="G922" s="11" t="s">
        <v>67</v>
      </c>
      <c r="H922" s="11" t="s">
        <v>53</v>
      </c>
      <c r="I922" s="11">
        <v>40.716172526753503</v>
      </c>
      <c r="J922" s="11">
        <v>-73.979252654458705</v>
      </c>
      <c r="K922" s="11">
        <v>104</v>
      </c>
      <c r="L922" s="11">
        <v>11.087478041825999</v>
      </c>
      <c r="M922" s="11">
        <v>37.826146206252602</v>
      </c>
      <c r="N922" s="11" t="s">
        <v>57</v>
      </c>
      <c r="O922" s="11" t="s">
        <v>58</v>
      </c>
      <c r="P922" s="11">
        <v>0</v>
      </c>
      <c r="Q922" s="11">
        <v>-0.39359637058409502</v>
      </c>
      <c r="R922" s="11">
        <v>47</v>
      </c>
      <c r="S922" s="11">
        <v>22</v>
      </c>
      <c r="T922" s="11">
        <v>97.917773336228606</v>
      </c>
      <c r="U922" s="11">
        <v>15.3961644513192</v>
      </c>
      <c r="V922" s="11" t="s">
        <v>56</v>
      </c>
    </row>
    <row r="923" spans="1:22" x14ac:dyDescent="0.3">
      <c r="A923" s="9">
        <v>45355.197916666701</v>
      </c>
      <c r="B923" s="10">
        <v>45355</v>
      </c>
      <c r="C923" s="11">
        <v>2024</v>
      </c>
      <c r="D923" s="11">
        <v>3</v>
      </c>
      <c r="E923" s="11">
        <v>4</v>
      </c>
      <c r="F923" s="11">
        <v>4</v>
      </c>
      <c r="G923" s="11" t="s">
        <v>67</v>
      </c>
      <c r="H923" s="11" t="s">
        <v>53</v>
      </c>
      <c r="I923" s="11">
        <v>40.649652656890602</v>
      </c>
      <c r="J923" s="11">
        <v>-73.9499667310468</v>
      </c>
      <c r="K923" s="11">
        <v>114</v>
      </c>
      <c r="L923" s="11">
        <v>75.200151676595695</v>
      </c>
      <c r="M923" s="11">
        <v>14.044914284730099</v>
      </c>
      <c r="N923" s="11" t="s">
        <v>57</v>
      </c>
      <c r="O923" s="11" t="s">
        <v>58</v>
      </c>
      <c r="P923" s="11">
        <v>0</v>
      </c>
      <c r="Q923" s="11">
        <v>0.552143732727431</v>
      </c>
      <c r="R923" s="11">
        <v>70</v>
      </c>
      <c r="S923" s="11">
        <v>46</v>
      </c>
      <c r="T923" s="11">
        <v>132.058149065832</v>
      </c>
      <c r="U923" s="11">
        <v>7.0555664231064501</v>
      </c>
      <c r="V923" s="11" t="s">
        <v>63</v>
      </c>
    </row>
    <row r="924" spans="1:22" x14ac:dyDescent="0.3">
      <c r="A924" s="9">
        <v>45355.201388888898</v>
      </c>
      <c r="B924" s="10">
        <v>45355</v>
      </c>
      <c r="C924" s="11">
        <v>2024</v>
      </c>
      <c r="D924" s="11">
        <v>3</v>
      </c>
      <c r="E924" s="11">
        <v>4</v>
      </c>
      <c r="F924" s="11">
        <v>4</v>
      </c>
      <c r="G924" s="11" t="s">
        <v>67</v>
      </c>
      <c r="H924" s="11" t="s">
        <v>53</v>
      </c>
      <c r="I924" s="11">
        <v>40.695000267209899</v>
      </c>
      <c r="J924" s="11">
        <v>-73.874651227736706</v>
      </c>
      <c r="K924" s="11">
        <v>17</v>
      </c>
      <c r="L924" s="11">
        <v>60.922227879286403</v>
      </c>
      <c r="M924" s="11">
        <v>68.122589758761904</v>
      </c>
      <c r="N924" s="11" t="s">
        <v>57</v>
      </c>
      <c r="O924" s="11" t="s">
        <v>60</v>
      </c>
      <c r="P924" s="11">
        <v>0</v>
      </c>
      <c r="Q924" s="11">
        <v>8.1583974336488702E-2</v>
      </c>
      <c r="R924" s="11">
        <v>45</v>
      </c>
      <c r="S924" s="11">
        <v>30</v>
      </c>
      <c r="T924" s="11">
        <v>201.17636501112699</v>
      </c>
      <c r="U924" s="11">
        <v>12.2670302323258</v>
      </c>
      <c r="V924" s="11" t="s">
        <v>63</v>
      </c>
    </row>
    <row r="925" spans="1:22" x14ac:dyDescent="0.3">
      <c r="A925" s="9">
        <v>45355.204861111102</v>
      </c>
      <c r="B925" s="10">
        <v>45355</v>
      </c>
      <c r="C925" s="11">
        <v>2024</v>
      </c>
      <c r="D925" s="11">
        <v>3</v>
      </c>
      <c r="E925" s="11">
        <v>4</v>
      </c>
      <c r="F925" s="11">
        <v>4</v>
      </c>
      <c r="G925" s="11" t="s">
        <v>67</v>
      </c>
      <c r="H925" s="11" t="s">
        <v>53</v>
      </c>
      <c r="I925" s="11">
        <v>40.763913567677903</v>
      </c>
      <c r="J925" s="11">
        <v>-73.810225025980102</v>
      </c>
      <c r="K925" s="11">
        <v>176</v>
      </c>
      <c r="L925" s="11">
        <v>23.313525254599899</v>
      </c>
      <c r="M925" s="11">
        <v>42.421045415633102</v>
      </c>
      <c r="N925" s="11" t="s">
        <v>59</v>
      </c>
      <c r="O925" s="11" t="s">
        <v>55</v>
      </c>
      <c r="P925" s="11">
        <v>0</v>
      </c>
      <c r="Q925" s="11">
        <v>-6.2262372908224999E-2</v>
      </c>
      <c r="R925" s="11">
        <v>38</v>
      </c>
      <c r="S925" s="11">
        <v>41</v>
      </c>
      <c r="T925" s="11">
        <v>233.18176426594999</v>
      </c>
      <c r="U925" s="11">
        <v>18.0008503281088</v>
      </c>
      <c r="V925" s="11" t="s">
        <v>63</v>
      </c>
    </row>
    <row r="926" spans="1:22" x14ac:dyDescent="0.3">
      <c r="A926" s="9">
        <v>45355.208333333299</v>
      </c>
      <c r="B926" s="10">
        <v>45355</v>
      </c>
      <c r="C926" s="11">
        <v>2024</v>
      </c>
      <c r="D926" s="11">
        <v>3</v>
      </c>
      <c r="E926" s="11">
        <v>4</v>
      </c>
      <c r="F926" s="11">
        <v>5</v>
      </c>
      <c r="G926" s="11" t="s">
        <v>67</v>
      </c>
      <c r="H926" s="11" t="s">
        <v>53</v>
      </c>
      <c r="I926" s="11">
        <v>40.605692401157299</v>
      </c>
      <c r="J926" s="11">
        <v>-73.920885623418599</v>
      </c>
      <c r="K926" s="11">
        <v>226</v>
      </c>
      <c r="L926" s="11">
        <v>29.946631893851698</v>
      </c>
      <c r="M926" s="11">
        <v>82.234718364314304</v>
      </c>
      <c r="N926" s="11" t="s">
        <v>54</v>
      </c>
      <c r="O926" s="11" t="s">
        <v>58</v>
      </c>
      <c r="P926" s="11">
        <v>0</v>
      </c>
      <c r="Q926" s="11">
        <v>0.49118136402208601</v>
      </c>
      <c r="R926" s="11">
        <v>71</v>
      </c>
      <c r="S926" s="11">
        <v>36</v>
      </c>
      <c r="T926" s="11">
        <v>101.26995072341199</v>
      </c>
      <c r="U926" s="11">
        <v>7.4774137383301698</v>
      </c>
      <c r="V926" s="11" t="s">
        <v>56</v>
      </c>
    </row>
    <row r="927" spans="1:22" x14ac:dyDescent="0.3">
      <c r="A927" s="9">
        <v>45355.211805555598</v>
      </c>
      <c r="B927" s="10">
        <v>45355</v>
      </c>
      <c r="C927" s="11">
        <v>2024</v>
      </c>
      <c r="D927" s="11">
        <v>3</v>
      </c>
      <c r="E927" s="11">
        <v>4</v>
      </c>
      <c r="F927" s="11">
        <v>5</v>
      </c>
      <c r="G927" s="11" t="s">
        <v>67</v>
      </c>
      <c r="H927" s="11" t="s">
        <v>53</v>
      </c>
      <c r="I927" s="11">
        <v>40.709968457588502</v>
      </c>
      <c r="J927" s="11">
        <v>-73.946471539773398</v>
      </c>
      <c r="K927" s="11">
        <v>258</v>
      </c>
      <c r="L927" s="11">
        <v>14.312194026812801</v>
      </c>
      <c r="M927" s="11">
        <v>30.5872828355336</v>
      </c>
      <c r="N927" s="11" t="s">
        <v>57</v>
      </c>
      <c r="O927" s="11" t="s">
        <v>60</v>
      </c>
      <c r="P927" s="11">
        <v>0</v>
      </c>
      <c r="Q927" s="11">
        <v>0.38743588278473901</v>
      </c>
      <c r="R927" s="11">
        <v>41</v>
      </c>
      <c r="S927" s="11">
        <v>3</v>
      </c>
      <c r="T927" s="11">
        <v>85.365452532109302</v>
      </c>
      <c r="U927" s="11">
        <v>14.5173795598708</v>
      </c>
      <c r="V927" s="11" t="s">
        <v>56</v>
      </c>
    </row>
    <row r="928" spans="1:22" x14ac:dyDescent="0.3">
      <c r="A928" s="9">
        <v>45355.215277777803</v>
      </c>
      <c r="B928" s="10">
        <v>45355</v>
      </c>
      <c r="C928" s="11">
        <v>2024</v>
      </c>
      <c r="D928" s="11">
        <v>3</v>
      </c>
      <c r="E928" s="11">
        <v>4</v>
      </c>
      <c r="F928" s="11">
        <v>5</v>
      </c>
      <c r="G928" s="11" t="s">
        <v>67</v>
      </c>
      <c r="H928" s="11" t="s">
        <v>53</v>
      </c>
      <c r="I928" s="11">
        <v>40.640331866393602</v>
      </c>
      <c r="J928" s="11">
        <v>-73.934938255164994</v>
      </c>
      <c r="K928" s="11">
        <v>47</v>
      </c>
      <c r="L928" s="11">
        <v>5.8186391099875197</v>
      </c>
      <c r="M928" s="11">
        <v>28.687211287460901</v>
      </c>
      <c r="N928" s="11" t="s">
        <v>59</v>
      </c>
      <c r="O928" s="11" t="s">
        <v>61</v>
      </c>
      <c r="P928" s="11">
        <v>0</v>
      </c>
      <c r="Q928" s="11">
        <v>-0.99915695289683903</v>
      </c>
      <c r="R928" s="11">
        <v>32</v>
      </c>
      <c r="S928" s="11">
        <v>22</v>
      </c>
      <c r="T928" s="11">
        <v>361.73497284648198</v>
      </c>
      <c r="U928" s="11">
        <v>6.2989575110070799</v>
      </c>
      <c r="V928" s="11" t="s">
        <v>56</v>
      </c>
    </row>
    <row r="929" spans="1:22" x14ac:dyDescent="0.3">
      <c r="A929" s="9">
        <v>45355.21875</v>
      </c>
      <c r="B929" s="10">
        <v>45355</v>
      </c>
      <c r="C929" s="11">
        <v>2024</v>
      </c>
      <c r="D929" s="11">
        <v>3</v>
      </c>
      <c r="E929" s="11">
        <v>4</v>
      </c>
      <c r="F929" s="11">
        <v>5</v>
      </c>
      <c r="G929" s="11" t="s">
        <v>67</v>
      </c>
      <c r="H929" s="11" t="s">
        <v>53</v>
      </c>
      <c r="I929" s="11">
        <v>40.855360268851499</v>
      </c>
      <c r="J929" s="11">
        <v>-73.762262885878698</v>
      </c>
      <c r="K929" s="11">
        <v>66</v>
      </c>
      <c r="L929" s="11">
        <v>28.4984118445206</v>
      </c>
      <c r="M929" s="11">
        <v>98.988875617467599</v>
      </c>
      <c r="N929" s="11" t="s">
        <v>57</v>
      </c>
      <c r="O929" s="11" t="s">
        <v>61</v>
      </c>
      <c r="P929" s="11">
        <v>0</v>
      </c>
      <c r="Q929" s="11">
        <v>0.23078822055498499</v>
      </c>
      <c r="R929" s="11">
        <v>34</v>
      </c>
      <c r="S929" s="11">
        <v>28</v>
      </c>
      <c r="T929" s="11">
        <v>421.65642502721801</v>
      </c>
      <c r="U929" s="11">
        <v>18.7597909827007</v>
      </c>
      <c r="V929" s="11" t="s">
        <v>56</v>
      </c>
    </row>
    <row r="930" spans="1:22" x14ac:dyDescent="0.3">
      <c r="A930" s="9">
        <v>45355.222222222197</v>
      </c>
      <c r="B930" s="10">
        <v>45355</v>
      </c>
      <c r="C930" s="11">
        <v>2024</v>
      </c>
      <c r="D930" s="11">
        <v>3</v>
      </c>
      <c r="E930" s="11">
        <v>4</v>
      </c>
      <c r="F930" s="11">
        <v>5</v>
      </c>
      <c r="G930" s="11" t="s">
        <v>67</v>
      </c>
      <c r="H930" s="11" t="s">
        <v>53</v>
      </c>
      <c r="I930" s="11">
        <v>40.687605676103502</v>
      </c>
      <c r="J930" s="11">
        <v>-73.902543987548896</v>
      </c>
      <c r="K930" s="11">
        <v>144</v>
      </c>
      <c r="L930" s="11">
        <v>43.723643364307698</v>
      </c>
      <c r="M930" s="11">
        <v>30.030377114077499</v>
      </c>
      <c r="N930" s="11" t="s">
        <v>54</v>
      </c>
      <c r="O930" s="11" t="s">
        <v>61</v>
      </c>
      <c r="P930" s="11">
        <v>0</v>
      </c>
      <c r="Q930" s="11">
        <v>0.75351010108738703</v>
      </c>
      <c r="R930" s="11">
        <v>92</v>
      </c>
      <c r="S930" s="11">
        <v>15</v>
      </c>
      <c r="T930" s="11">
        <v>205.337146681852</v>
      </c>
      <c r="U930" s="11">
        <v>6.0046352893536401</v>
      </c>
      <c r="V930" s="11" t="s">
        <v>63</v>
      </c>
    </row>
    <row r="931" spans="1:22" x14ac:dyDescent="0.3">
      <c r="A931" s="9">
        <v>45355.225694444503</v>
      </c>
      <c r="B931" s="10">
        <v>45355</v>
      </c>
      <c r="C931" s="11">
        <v>2024</v>
      </c>
      <c r="D931" s="11">
        <v>3</v>
      </c>
      <c r="E931" s="11">
        <v>4</v>
      </c>
      <c r="F931" s="11">
        <v>5</v>
      </c>
      <c r="G931" s="11" t="s">
        <v>67</v>
      </c>
      <c r="H931" s="11" t="s">
        <v>53</v>
      </c>
      <c r="I931" s="11">
        <v>40.845124187512297</v>
      </c>
      <c r="J931" s="11">
        <v>-73.852969467032906</v>
      </c>
      <c r="K931" s="11">
        <v>71</v>
      </c>
      <c r="L931" s="11">
        <v>6.4404262701691799</v>
      </c>
      <c r="M931" s="11">
        <v>87.114789218235799</v>
      </c>
      <c r="N931" s="11" t="s">
        <v>59</v>
      </c>
      <c r="O931" s="11" t="s">
        <v>60</v>
      </c>
      <c r="P931" s="11">
        <v>0</v>
      </c>
      <c r="Q931" s="11">
        <v>-0.308083082695287</v>
      </c>
      <c r="R931" s="11">
        <v>84</v>
      </c>
      <c r="S931" s="11">
        <v>18</v>
      </c>
      <c r="T931" s="11">
        <v>57.149224968516997</v>
      </c>
      <c r="U931" s="11">
        <v>25.779668367628499</v>
      </c>
      <c r="V931" s="11" t="s">
        <v>56</v>
      </c>
    </row>
    <row r="932" spans="1:22" x14ac:dyDescent="0.3">
      <c r="A932" s="9">
        <v>45355.229166666701</v>
      </c>
      <c r="B932" s="10">
        <v>45355</v>
      </c>
      <c r="C932" s="11">
        <v>2024</v>
      </c>
      <c r="D932" s="11">
        <v>3</v>
      </c>
      <c r="E932" s="11">
        <v>4</v>
      </c>
      <c r="F932" s="11">
        <v>5</v>
      </c>
      <c r="G932" s="11" t="s">
        <v>67</v>
      </c>
      <c r="H932" s="11" t="s">
        <v>53</v>
      </c>
      <c r="I932" s="11">
        <v>40.744860398756998</v>
      </c>
      <c r="J932" s="11">
        <v>-73.786909539976605</v>
      </c>
      <c r="K932" s="11">
        <v>145</v>
      </c>
      <c r="L932" s="11">
        <v>52.167252581414097</v>
      </c>
      <c r="M932" s="11">
        <v>82.777751001235899</v>
      </c>
      <c r="N932" s="11" t="s">
        <v>54</v>
      </c>
      <c r="O932" s="11" t="s">
        <v>60</v>
      </c>
      <c r="P932" s="11">
        <v>0</v>
      </c>
      <c r="Q932" s="11">
        <v>0.82134428396189496</v>
      </c>
      <c r="R932" s="11">
        <v>15</v>
      </c>
      <c r="S932" s="11">
        <v>15</v>
      </c>
      <c r="T932" s="11">
        <v>123.790604929735</v>
      </c>
      <c r="U932" s="11">
        <v>8.3688133696915195</v>
      </c>
      <c r="V932" s="11" t="s">
        <v>56</v>
      </c>
    </row>
    <row r="933" spans="1:22" x14ac:dyDescent="0.3">
      <c r="A933" s="9">
        <v>45355.232638888898</v>
      </c>
      <c r="B933" s="10">
        <v>45355</v>
      </c>
      <c r="C933" s="11">
        <v>2024</v>
      </c>
      <c r="D933" s="11">
        <v>3</v>
      </c>
      <c r="E933" s="11">
        <v>4</v>
      </c>
      <c r="F933" s="11">
        <v>5</v>
      </c>
      <c r="G933" s="11" t="s">
        <v>67</v>
      </c>
      <c r="H933" s="11" t="s">
        <v>53</v>
      </c>
      <c r="I933" s="11">
        <v>40.810206993575498</v>
      </c>
      <c r="J933" s="11">
        <v>-73.801381803745997</v>
      </c>
      <c r="K933" s="11">
        <v>95</v>
      </c>
      <c r="L933" s="11">
        <v>63.345504079495697</v>
      </c>
      <c r="M933" s="11">
        <v>43.545704288049102</v>
      </c>
      <c r="N933" s="11" t="s">
        <v>54</v>
      </c>
      <c r="O933" s="11" t="s">
        <v>58</v>
      </c>
      <c r="P933" s="11">
        <v>0</v>
      </c>
      <c r="Q933" s="11">
        <v>0.84999252037606099</v>
      </c>
      <c r="R933" s="11">
        <v>9</v>
      </c>
      <c r="S933" s="11">
        <v>17</v>
      </c>
      <c r="T933" s="11">
        <v>228.24978609202199</v>
      </c>
      <c r="U933" s="11">
        <v>15.7555348333164</v>
      </c>
      <c r="V933" s="11" t="s">
        <v>62</v>
      </c>
    </row>
    <row r="934" spans="1:22" x14ac:dyDescent="0.3">
      <c r="A934" s="9">
        <v>45355.236111111102</v>
      </c>
      <c r="B934" s="10">
        <v>45355</v>
      </c>
      <c r="C934" s="11">
        <v>2024</v>
      </c>
      <c r="D934" s="11">
        <v>3</v>
      </c>
      <c r="E934" s="11">
        <v>4</v>
      </c>
      <c r="F934" s="11">
        <v>5</v>
      </c>
      <c r="G934" s="11" t="s">
        <v>67</v>
      </c>
      <c r="H934" s="11" t="s">
        <v>53</v>
      </c>
      <c r="I934" s="11">
        <v>40.876886535076203</v>
      </c>
      <c r="J934" s="11">
        <v>-73.721726967323704</v>
      </c>
      <c r="K934" s="11">
        <v>174</v>
      </c>
      <c r="L934" s="11">
        <v>53.517880503266397</v>
      </c>
      <c r="M934" s="11">
        <v>54.650261756334302</v>
      </c>
      <c r="N934" s="11" t="s">
        <v>59</v>
      </c>
      <c r="O934" s="11" t="s">
        <v>58</v>
      </c>
      <c r="P934" s="11">
        <v>0</v>
      </c>
      <c r="Q934" s="11">
        <v>0.40282313699088002</v>
      </c>
      <c r="R934" s="11">
        <v>31</v>
      </c>
      <c r="S934" s="11">
        <v>46</v>
      </c>
      <c r="T934" s="11">
        <v>69.720042718710801</v>
      </c>
      <c r="U934" s="11">
        <v>18.459054127341201</v>
      </c>
      <c r="V934" s="11" t="s">
        <v>63</v>
      </c>
    </row>
    <row r="935" spans="1:22" x14ac:dyDescent="0.3">
      <c r="A935" s="9">
        <v>45355.239583333299</v>
      </c>
      <c r="B935" s="10">
        <v>45355</v>
      </c>
      <c r="C935" s="11">
        <v>2024</v>
      </c>
      <c r="D935" s="11">
        <v>3</v>
      </c>
      <c r="E935" s="11">
        <v>4</v>
      </c>
      <c r="F935" s="11">
        <v>5</v>
      </c>
      <c r="G935" s="11" t="s">
        <v>67</v>
      </c>
      <c r="H935" s="11" t="s">
        <v>53</v>
      </c>
      <c r="I935" s="11">
        <v>40.637033543853001</v>
      </c>
      <c r="J935" s="11">
        <v>-73.904099907458502</v>
      </c>
      <c r="K935" s="11">
        <v>64</v>
      </c>
      <c r="L935" s="11">
        <v>51.587282285644299</v>
      </c>
      <c r="M935" s="11">
        <v>19.323282034002599</v>
      </c>
      <c r="N935" s="11" t="s">
        <v>59</v>
      </c>
      <c r="O935" s="11" t="s">
        <v>58</v>
      </c>
      <c r="P935" s="11">
        <v>0</v>
      </c>
      <c r="Q935" s="11">
        <v>0.68550755696417898</v>
      </c>
      <c r="R935" s="11">
        <v>80</v>
      </c>
      <c r="S935" s="11">
        <v>7</v>
      </c>
      <c r="T935" s="11">
        <v>463.06475800163702</v>
      </c>
      <c r="U935" s="11">
        <v>14.1737267962774</v>
      </c>
      <c r="V935" s="11" t="s">
        <v>62</v>
      </c>
    </row>
    <row r="936" spans="1:22" x14ac:dyDescent="0.3">
      <c r="A936" s="9">
        <v>45355.243055555598</v>
      </c>
      <c r="B936" s="10">
        <v>45355</v>
      </c>
      <c r="C936" s="11">
        <v>2024</v>
      </c>
      <c r="D936" s="11">
        <v>3</v>
      </c>
      <c r="E936" s="11">
        <v>4</v>
      </c>
      <c r="F936" s="11">
        <v>5</v>
      </c>
      <c r="G936" s="11" t="s">
        <v>67</v>
      </c>
      <c r="H936" s="11" t="s">
        <v>53</v>
      </c>
      <c r="I936" s="11">
        <v>40.837001842990801</v>
      </c>
      <c r="J936" s="11">
        <v>-73.848376672325102</v>
      </c>
      <c r="K936" s="11">
        <v>188</v>
      </c>
      <c r="L936" s="11">
        <v>68.696864381356704</v>
      </c>
      <c r="M936" s="11">
        <v>63.606112898313398</v>
      </c>
      <c r="N936" s="11" t="s">
        <v>59</v>
      </c>
      <c r="O936" s="11" t="s">
        <v>61</v>
      </c>
      <c r="P936" s="11">
        <v>1</v>
      </c>
      <c r="Q936" s="11">
        <v>0.13314042216192801</v>
      </c>
      <c r="R936" s="11">
        <v>85</v>
      </c>
      <c r="S936" s="11">
        <v>14</v>
      </c>
      <c r="T936" s="11">
        <v>80.211079667290306</v>
      </c>
      <c r="U936" s="11">
        <v>17.5638284763141</v>
      </c>
      <c r="V936" s="11" t="s">
        <v>56</v>
      </c>
    </row>
    <row r="937" spans="1:22" x14ac:dyDescent="0.3">
      <c r="A937" s="9">
        <v>45355.246527777803</v>
      </c>
      <c r="B937" s="10">
        <v>45355</v>
      </c>
      <c r="C937" s="11">
        <v>2024</v>
      </c>
      <c r="D937" s="11">
        <v>3</v>
      </c>
      <c r="E937" s="11">
        <v>4</v>
      </c>
      <c r="F937" s="11">
        <v>5</v>
      </c>
      <c r="G937" s="11" t="s">
        <v>67</v>
      </c>
      <c r="H937" s="11" t="s">
        <v>53</v>
      </c>
      <c r="I937" s="11">
        <v>40.653685782433698</v>
      </c>
      <c r="J937" s="11">
        <v>-73.773808348406604</v>
      </c>
      <c r="K937" s="11">
        <v>229</v>
      </c>
      <c r="L937" s="11">
        <v>51.461940123079103</v>
      </c>
      <c r="M937" s="11">
        <v>54.621173687488103</v>
      </c>
      <c r="N937" s="11" t="s">
        <v>59</v>
      </c>
      <c r="O937" s="11" t="s">
        <v>55</v>
      </c>
      <c r="P937" s="11">
        <v>0</v>
      </c>
      <c r="Q937" s="11">
        <v>-0.45215647141552101</v>
      </c>
      <c r="R937" s="11">
        <v>83</v>
      </c>
      <c r="S937" s="11">
        <v>26</v>
      </c>
      <c r="T937" s="11">
        <v>65.733836577669393</v>
      </c>
      <c r="U937" s="11">
        <v>12.7904739123975</v>
      </c>
      <c r="V937" s="11" t="s">
        <v>56</v>
      </c>
    </row>
    <row r="938" spans="1:22" x14ac:dyDescent="0.3">
      <c r="A938" s="9">
        <v>45355.25</v>
      </c>
      <c r="B938" s="10">
        <v>45355</v>
      </c>
      <c r="C938" s="11">
        <v>2024</v>
      </c>
      <c r="D938" s="11">
        <v>3</v>
      </c>
      <c r="E938" s="11">
        <v>4</v>
      </c>
      <c r="F938" s="11">
        <v>6</v>
      </c>
      <c r="G938" s="11" t="s">
        <v>67</v>
      </c>
      <c r="H938" s="11" t="s">
        <v>53</v>
      </c>
      <c r="I938" s="11">
        <v>40.7219219806612</v>
      </c>
      <c r="J938" s="11">
        <v>-73.987313937108894</v>
      </c>
      <c r="K938" s="11">
        <v>184</v>
      </c>
      <c r="L938" s="11">
        <v>57.005228504655697</v>
      </c>
      <c r="M938" s="11">
        <v>57.237872024934703</v>
      </c>
      <c r="N938" s="11" t="s">
        <v>54</v>
      </c>
      <c r="O938" s="11" t="s">
        <v>55</v>
      </c>
      <c r="P938" s="11">
        <v>0</v>
      </c>
      <c r="Q938" s="11">
        <v>0.89706102242484298</v>
      </c>
      <c r="R938" s="11">
        <v>68</v>
      </c>
      <c r="S938" s="11">
        <v>30</v>
      </c>
      <c r="T938" s="11">
        <v>465.498166096793</v>
      </c>
      <c r="U938" s="11">
        <v>9.9781477961363798</v>
      </c>
      <c r="V938" s="11" t="s">
        <v>63</v>
      </c>
    </row>
    <row r="939" spans="1:22" x14ac:dyDescent="0.3">
      <c r="A939" s="9">
        <v>45355.253472222197</v>
      </c>
      <c r="B939" s="10">
        <v>45355</v>
      </c>
      <c r="C939" s="11">
        <v>2024</v>
      </c>
      <c r="D939" s="11">
        <v>3</v>
      </c>
      <c r="E939" s="11">
        <v>4</v>
      </c>
      <c r="F939" s="11">
        <v>6</v>
      </c>
      <c r="G939" s="11" t="s">
        <v>67</v>
      </c>
      <c r="H939" s="11" t="s">
        <v>53</v>
      </c>
      <c r="I939" s="11">
        <v>40.7766113474867</v>
      </c>
      <c r="J939" s="11">
        <v>-73.866924865403504</v>
      </c>
      <c r="K939" s="11">
        <v>187</v>
      </c>
      <c r="L939" s="11">
        <v>71.608976017381906</v>
      </c>
      <c r="M939" s="11">
        <v>89.073497666209093</v>
      </c>
      <c r="N939" s="11" t="s">
        <v>54</v>
      </c>
      <c r="O939" s="11" t="s">
        <v>60</v>
      </c>
      <c r="P939" s="11">
        <v>0</v>
      </c>
      <c r="Q939" s="11">
        <v>0.74218766277307502</v>
      </c>
      <c r="R939" s="11">
        <v>24</v>
      </c>
      <c r="S939" s="11">
        <v>39</v>
      </c>
      <c r="T939" s="11">
        <v>99.677905612385899</v>
      </c>
      <c r="U939" s="11">
        <v>7.6765294774426103</v>
      </c>
      <c r="V939" s="11" t="s">
        <v>56</v>
      </c>
    </row>
    <row r="940" spans="1:22" x14ac:dyDescent="0.3">
      <c r="A940" s="9">
        <v>45355.256944444503</v>
      </c>
      <c r="B940" s="10">
        <v>45355</v>
      </c>
      <c r="C940" s="11">
        <v>2024</v>
      </c>
      <c r="D940" s="11">
        <v>3</v>
      </c>
      <c r="E940" s="11">
        <v>4</v>
      </c>
      <c r="F940" s="11">
        <v>6</v>
      </c>
      <c r="G940" s="11" t="s">
        <v>67</v>
      </c>
      <c r="H940" s="11" t="s">
        <v>53</v>
      </c>
      <c r="I940" s="11">
        <v>40.703780781877903</v>
      </c>
      <c r="J940" s="11">
        <v>-73.846622902006402</v>
      </c>
      <c r="K940" s="11">
        <v>113</v>
      </c>
      <c r="L940" s="11">
        <v>31.1958709786593</v>
      </c>
      <c r="M940" s="11">
        <v>70.7693050754513</v>
      </c>
      <c r="N940" s="11" t="s">
        <v>57</v>
      </c>
      <c r="O940" s="11" t="s">
        <v>55</v>
      </c>
      <c r="P940" s="11">
        <v>0</v>
      </c>
      <c r="Q940" s="11">
        <v>1.62213556014521E-2</v>
      </c>
      <c r="R940" s="11">
        <v>50</v>
      </c>
      <c r="S940" s="11">
        <v>12</v>
      </c>
      <c r="T940" s="11">
        <v>152.95916819228799</v>
      </c>
      <c r="U940" s="11">
        <v>16.3508992197415</v>
      </c>
      <c r="V940" s="11" t="s">
        <v>63</v>
      </c>
    </row>
    <row r="941" spans="1:22" x14ac:dyDescent="0.3">
      <c r="A941" s="9">
        <v>45355.260416666701</v>
      </c>
      <c r="B941" s="10">
        <v>45355</v>
      </c>
      <c r="C941" s="11">
        <v>2024</v>
      </c>
      <c r="D941" s="11">
        <v>3</v>
      </c>
      <c r="E941" s="11">
        <v>4</v>
      </c>
      <c r="F941" s="11">
        <v>6</v>
      </c>
      <c r="G941" s="11" t="s">
        <v>67</v>
      </c>
      <c r="H941" s="11" t="s">
        <v>53</v>
      </c>
      <c r="I941" s="11">
        <v>40.762293898013397</v>
      </c>
      <c r="J941" s="11">
        <v>-73.941618518396197</v>
      </c>
      <c r="K941" s="11">
        <v>171</v>
      </c>
      <c r="L941" s="11">
        <v>42.488483719820401</v>
      </c>
      <c r="M941" s="11">
        <v>11.2373309367425</v>
      </c>
      <c r="N941" s="11" t="s">
        <v>57</v>
      </c>
      <c r="O941" s="11" t="s">
        <v>55</v>
      </c>
      <c r="P941" s="11">
        <v>0</v>
      </c>
      <c r="Q941" s="11">
        <v>-0.57180954653812099</v>
      </c>
      <c r="R941" s="11">
        <v>46</v>
      </c>
      <c r="S941" s="11">
        <v>9</v>
      </c>
      <c r="T941" s="11">
        <v>284.06928809743403</v>
      </c>
      <c r="U941" s="11">
        <v>21.0321041458777</v>
      </c>
      <c r="V941" s="11" t="s">
        <v>63</v>
      </c>
    </row>
    <row r="942" spans="1:22" x14ac:dyDescent="0.3">
      <c r="A942" s="9">
        <v>45355.263888888898</v>
      </c>
      <c r="B942" s="10">
        <v>45355</v>
      </c>
      <c r="C942" s="11">
        <v>2024</v>
      </c>
      <c r="D942" s="11">
        <v>3</v>
      </c>
      <c r="E942" s="11">
        <v>4</v>
      </c>
      <c r="F942" s="11">
        <v>6</v>
      </c>
      <c r="G942" s="11" t="s">
        <v>67</v>
      </c>
      <c r="H942" s="11" t="s">
        <v>53</v>
      </c>
      <c r="I942" s="11">
        <v>40.7031870988489</v>
      </c>
      <c r="J942" s="11">
        <v>-73.9348347863546</v>
      </c>
      <c r="K942" s="11">
        <v>119</v>
      </c>
      <c r="L942" s="11">
        <v>31.5508084826727</v>
      </c>
      <c r="M942" s="11">
        <v>98.523471993648101</v>
      </c>
      <c r="N942" s="11" t="s">
        <v>57</v>
      </c>
      <c r="O942" s="11" t="s">
        <v>61</v>
      </c>
      <c r="P942" s="11">
        <v>1</v>
      </c>
      <c r="Q942" s="11">
        <v>0.29325226630867801</v>
      </c>
      <c r="R942" s="11">
        <v>40</v>
      </c>
      <c r="S942" s="11">
        <v>2</v>
      </c>
      <c r="T942" s="11">
        <v>428.08295605345597</v>
      </c>
      <c r="U942" s="11">
        <v>14.504574844899</v>
      </c>
      <c r="V942" s="11" t="s">
        <v>56</v>
      </c>
    </row>
    <row r="943" spans="1:22" x14ac:dyDescent="0.3">
      <c r="A943" s="9">
        <v>45355.267361111102</v>
      </c>
      <c r="B943" s="10">
        <v>45355</v>
      </c>
      <c r="C943" s="11">
        <v>2024</v>
      </c>
      <c r="D943" s="11">
        <v>3</v>
      </c>
      <c r="E943" s="11">
        <v>4</v>
      </c>
      <c r="F943" s="11">
        <v>6</v>
      </c>
      <c r="G943" s="11" t="s">
        <v>67</v>
      </c>
      <c r="H943" s="11" t="s">
        <v>53</v>
      </c>
      <c r="I943" s="11">
        <v>40.743405976988498</v>
      </c>
      <c r="J943" s="11">
        <v>-73.740971173217602</v>
      </c>
      <c r="K943" s="11">
        <v>143</v>
      </c>
      <c r="L943" s="11">
        <v>44.716713757157699</v>
      </c>
      <c r="M943" s="11">
        <v>46.853932086146699</v>
      </c>
      <c r="N943" s="11" t="s">
        <v>59</v>
      </c>
      <c r="O943" s="11" t="s">
        <v>55</v>
      </c>
      <c r="P943" s="11">
        <v>0</v>
      </c>
      <c r="Q943" s="11">
        <v>-0.77777085336332896</v>
      </c>
      <c r="R943" s="11">
        <v>40</v>
      </c>
      <c r="S943" s="11">
        <v>46</v>
      </c>
      <c r="T943" s="11">
        <v>227.51899826129099</v>
      </c>
      <c r="U943" s="11">
        <v>28.266972212994698</v>
      </c>
      <c r="V943" s="11" t="s">
        <v>63</v>
      </c>
    </row>
    <row r="944" spans="1:22" x14ac:dyDescent="0.3">
      <c r="A944" s="9">
        <v>45355.270833333299</v>
      </c>
      <c r="B944" s="10">
        <v>45355</v>
      </c>
      <c r="C944" s="11">
        <v>2024</v>
      </c>
      <c r="D944" s="11">
        <v>3</v>
      </c>
      <c r="E944" s="11">
        <v>4</v>
      </c>
      <c r="F944" s="11">
        <v>6</v>
      </c>
      <c r="G944" s="11" t="s">
        <v>67</v>
      </c>
      <c r="H944" s="11" t="s">
        <v>53</v>
      </c>
      <c r="I944" s="11">
        <v>40.708186821596499</v>
      </c>
      <c r="J944" s="11">
        <v>-73.960811515528903</v>
      </c>
      <c r="K944" s="11">
        <v>257</v>
      </c>
      <c r="L944" s="11">
        <v>50.473385507413496</v>
      </c>
      <c r="M944" s="11">
        <v>46.2411712979832</v>
      </c>
      <c r="N944" s="11" t="s">
        <v>59</v>
      </c>
      <c r="O944" s="11" t="s">
        <v>61</v>
      </c>
      <c r="P944" s="11">
        <v>0</v>
      </c>
      <c r="Q944" s="11">
        <v>-0.99454918780104296</v>
      </c>
      <c r="R944" s="11">
        <v>47</v>
      </c>
      <c r="S944" s="11">
        <v>24</v>
      </c>
      <c r="T944" s="11">
        <v>161.68476711140701</v>
      </c>
      <c r="U944" s="11">
        <v>14.3067408304848</v>
      </c>
      <c r="V944" s="11" t="s">
        <v>56</v>
      </c>
    </row>
    <row r="945" spans="1:22" x14ac:dyDescent="0.3">
      <c r="A945" s="9">
        <v>45355.274305555598</v>
      </c>
      <c r="B945" s="10">
        <v>45355</v>
      </c>
      <c r="C945" s="11">
        <v>2024</v>
      </c>
      <c r="D945" s="11">
        <v>3</v>
      </c>
      <c r="E945" s="11">
        <v>4</v>
      </c>
      <c r="F945" s="11">
        <v>6</v>
      </c>
      <c r="G945" s="11" t="s">
        <v>67</v>
      </c>
      <c r="H945" s="11" t="s">
        <v>53</v>
      </c>
      <c r="I945" s="11">
        <v>40.727168818482603</v>
      </c>
      <c r="J945" s="11">
        <v>-73.940181004058303</v>
      </c>
      <c r="K945" s="11">
        <v>126</v>
      </c>
      <c r="L945" s="11">
        <v>70.273457111803296</v>
      </c>
      <c r="M945" s="11">
        <v>75.692058096390298</v>
      </c>
      <c r="N945" s="11" t="s">
        <v>59</v>
      </c>
      <c r="O945" s="11" t="s">
        <v>61</v>
      </c>
      <c r="P945" s="11">
        <v>0</v>
      </c>
      <c r="Q945" s="11">
        <v>-0.38255093162694198</v>
      </c>
      <c r="R945" s="11">
        <v>98</v>
      </c>
      <c r="S945" s="11">
        <v>46</v>
      </c>
      <c r="T945" s="11">
        <v>439.573087509978</v>
      </c>
      <c r="U945" s="11">
        <v>26.027036935597799</v>
      </c>
      <c r="V945" s="11" t="s">
        <v>63</v>
      </c>
    </row>
    <row r="946" spans="1:22" x14ac:dyDescent="0.3">
      <c r="A946" s="9">
        <v>45355.277777777803</v>
      </c>
      <c r="B946" s="10">
        <v>45355</v>
      </c>
      <c r="C946" s="11">
        <v>2024</v>
      </c>
      <c r="D946" s="11">
        <v>3</v>
      </c>
      <c r="E946" s="11">
        <v>4</v>
      </c>
      <c r="F946" s="11">
        <v>6</v>
      </c>
      <c r="G946" s="11" t="s">
        <v>67</v>
      </c>
      <c r="H946" s="11" t="s">
        <v>53</v>
      </c>
      <c r="I946" s="11">
        <v>40.888358093346703</v>
      </c>
      <c r="J946" s="11">
        <v>-73.826472469844504</v>
      </c>
      <c r="K946" s="11">
        <v>108</v>
      </c>
      <c r="L946" s="11">
        <v>59.346293538459904</v>
      </c>
      <c r="M946" s="11">
        <v>12.775270537600299</v>
      </c>
      <c r="N946" s="11" t="s">
        <v>57</v>
      </c>
      <c r="O946" s="11" t="s">
        <v>60</v>
      </c>
      <c r="P946" s="11">
        <v>0</v>
      </c>
      <c r="Q946" s="11">
        <v>-0.14577938438719901</v>
      </c>
      <c r="R946" s="11">
        <v>20</v>
      </c>
      <c r="S946" s="11">
        <v>31</v>
      </c>
      <c r="T946" s="11">
        <v>442.71010349096503</v>
      </c>
      <c r="U946" s="11">
        <v>28.554200974023701</v>
      </c>
      <c r="V946" s="11" t="s">
        <v>63</v>
      </c>
    </row>
    <row r="947" spans="1:22" x14ac:dyDescent="0.3">
      <c r="A947" s="9">
        <v>45355.28125</v>
      </c>
      <c r="B947" s="10">
        <v>45355</v>
      </c>
      <c r="C947" s="11">
        <v>2024</v>
      </c>
      <c r="D947" s="11">
        <v>3</v>
      </c>
      <c r="E947" s="11">
        <v>4</v>
      </c>
      <c r="F947" s="11">
        <v>6</v>
      </c>
      <c r="G947" s="11" t="s">
        <v>67</v>
      </c>
      <c r="H947" s="11" t="s">
        <v>53</v>
      </c>
      <c r="I947" s="11">
        <v>40.779471548133003</v>
      </c>
      <c r="J947" s="11">
        <v>-73.925124861175505</v>
      </c>
      <c r="K947" s="11">
        <v>137</v>
      </c>
      <c r="L947" s="11">
        <v>35.580010746904897</v>
      </c>
      <c r="M947" s="11">
        <v>25.140842247186001</v>
      </c>
      <c r="N947" s="11" t="s">
        <v>54</v>
      </c>
      <c r="O947" s="11" t="s">
        <v>60</v>
      </c>
      <c r="P947" s="11">
        <v>0</v>
      </c>
      <c r="Q947" s="11">
        <v>0.84057931554181997</v>
      </c>
      <c r="R947" s="11">
        <v>84</v>
      </c>
      <c r="S947" s="11">
        <v>41</v>
      </c>
      <c r="T947" s="11">
        <v>289.79201010940898</v>
      </c>
      <c r="U947" s="11">
        <v>22.635321123320001</v>
      </c>
      <c r="V947" s="11" t="s">
        <v>63</v>
      </c>
    </row>
    <row r="948" spans="1:22" x14ac:dyDescent="0.3">
      <c r="A948" s="9">
        <v>45355.284722222197</v>
      </c>
      <c r="B948" s="10">
        <v>45355</v>
      </c>
      <c r="C948" s="11">
        <v>2024</v>
      </c>
      <c r="D948" s="11">
        <v>3</v>
      </c>
      <c r="E948" s="11">
        <v>4</v>
      </c>
      <c r="F948" s="11">
        <v>6</v>
      </c>
      <c r="G948" s="11" t="s">
        <v>67</v>
      </c>
      <c r="H948" s="11" t="s">
        <v>53</v>
      </c>
      <c r="I948" s="11">
        <v>40.682750310549302</v>
      </c>
      <c r="J948" s="11">
        <v>-73.921985096892897</v>
      </c>
      <c r="K948" s="11">
        <v>123</v>
      </c>
      <c r="L948" s="11">
        <v>8.4732490381406098</v>
      </c>
      <c r="M948" s="11">
        <v>49.646954369381596</v>
      </c>
      <c r="N948" s="11" t="s">
        <v>57</v>
      </c>
      <c r="O948" s="11" t="s">
        <v>61</v>
      </c>
      <c r="P948" s="11">
        <v>0</v>
      </c>
      <c r="Q948" s="11">
        <v>0.94130588081711497</v>
      </c>
      <c r="R948" s="11">
        <v>44</v>
      </c>
      <c r="S948" s="11">
        <v>49</v>
      </c>
      <c r="T948" s="11">
        <v>405.19959692653703</v>
      </c>
      <c r="U948" s="11">
        <v>14.4725210923544</v>
      </c>
      <c r="V948" s="11" t="s">
        <v>56</v>
      </c>
    </row>
    <row r="949" spans="1:22" x14ac:dyDescent="0.3">
      <c r="A949" s="9">
        <v>45355.288194444503</v>
      </c>
      <c r="B949" s="10">
        <v>45355</v>
      </c>
      <c r="C949" s="11">
        <v>2024</v>
      </c>
      <c r="D949" s="11">
        <v>3</v>
      </c>
      <c r="E949" s="11">
        <v>4</v>
      </c>
      <c r="F949" s="11">
        <v>6</v>
      </c>
      <c r="G949" s="11" t="s">
        <v>67</v>
      </c>
      <c r="H949" s="11" t="s">
        <v>53</v>
      </c>
      <c r="I949" s="11">
        <v>40.825356821677602</v>
      </c>
      <c r="J949" s="11">
        <v>-73.753317845449303</v>
      </c>
      <c r="K949" s="11">
        <v>120</v>
      </c>
      <c r="L949" s="11">
        <v>48.376539710555697</v>
      </c>
      <c r="M949" s="11">
        <v>34.804499342059501</v>
      </c>
      <c r="N949" s="11" t="s">
        <v>54</v>
      </c>
      <c r="O949" s="11" t="s">
        <v>58</v>
      </c>
      <c r="P949" s="11">
        <v>1</v>
      </c>
      <c r="Q949" s="11">
        <v>0.86727116357970102</v>
      </c>
      <c r="R949" s="11">
        <v>85</v>
      </c>
      <c r="S949" s="11">
        <v>5</v>
      </c>
      <c r="T949" s="11">
        <v>222.82847844779701</v>
      </c>
      <c r="U949" s="11">
        <v>7.79888204006145</v>
      </c>
      <c r="V949" s="11" t="s">
        <v>56</v>
      </c>
    </row>
    <row r="950" spans="1:22" x14ac:dyDescent="0.3">
      <c r="A950" s="9">
        <v>45355.291666666701</v>
      </c>
      <c r="B950" s="10">
        <v>45355</v>
      </c>
      <c r="C950" s="11">
        <v>2024</v>
      </c>
      <c r="D950" s="11">
        <v>3</v>
      </c>
      <c r="E950" s="11">
        <v>4</v>
      </c>
      <c r="F950" s="11">
        <v>7</v>
      </c>
      <c r="G950" s="11" t="s">
        <v>67</v>
      </c>
      <c r="H950" s="11" t="s">
        <v>53</v>
      </c>
      <c r="I950" s="11">
        <v>40.8342863128997</v>
      </c>
      <c r="J950" s="11">
        <v>-73.907364920297596</v>
      </c>
      <c r="K950" s="11">
        <v>80</v>
      </c>
      <c r="L950" s="11">
        <v>70.249113859889604</v>
      </c>
      <c r="M950" s="11">
        <v>49.740333289985401</v>
      </c>
      <c r="N950" s="11" t="s">
        <v>57</v>
      </c>
      <c r="O950" s="11" t="s">
        <v>55</v>
      </c>
      <c r="P950" s="11">
        <v>1</v>
      </c>
      <c r="Q950" s="11">
        <v>0.48883299851006301</v>
      </c>
      <c r="R950" s="11">
        <v>51</v>
      </c>
      <c r="S950" s="11">
        <v>49</v>
      </c>
      <c r="T950" s="11">
        <v>80.219707286007207</v>
      </c>
      <c r="U950" s="11">
        <v>25.9771526221191</v>
      </c>
      <c r="V950" s="11" t="s">
        <v>56</v>
      </c>
    </row>
    <row r="951" spans="1:22" x14ac:dyDescent="0.3">
      <c r="A951" s="9">
        <v>45355.295138888898</v>
      </c>
      <c r="B951" s="10">
        <v>45355</v>
      </c>
      <c r="C951" s="11">
        <v>2024</v>
      </c>
      <c r="D951" s="11">
        <v>3</v>
      </c>
      <c r="E951" s="11">
        <v>4</v>
      </c>
      <c r="F951" s="11">
        <v>7</v>
      </c>
      <c r="G951" s="11" t="s">
        <v>67</v>
      </c>
      <c r="H951" s="11" t="s">
        <v>53</v>
      </c>
      <c r="I951" s="11">
        <v>40.646505920598898</v>
      </c>
      <c r="J951" s="11">
        <v>-73.776063722191495</v>
      </c>
      <c r="K951" s="11">
        <v>46</v>
      </c>
      <c r="L951" s="11">
        <v>10.1342068019369</v>
      </c>
      <c r="M951" s="11">
        <v>12.1743444079149</v>
      </c>
      <c r="N951" s="11" t="s">
        <v>54</v>
      </c>
      <c r="O951" s="11" t="s">
        <v>55</v>
      </c>
      <c r="P951" s="11">
        <v>0</v>
      </c>
      <c r="Q951" s="11">
        <v>0.199853297549616</v>
      </c>
      <c r="R951" s="11">
        <v>36</v>
      </c>
      <c r="S951" s="11">
        <v>24</v>
      </c>
      <c r="T951" s="11">
        <v>488.28784809888401</v>
      </c>
      <c r="U951" s="11">
        <v>21.802220686245001</v>
      </c>
      <c r="V951" s="11" t="s">
        <v>56</v>
      </c>
    </row>
    <row r="952" spans="1:22" x14ac:dyDescent="0.3">
      <c r="A952" s="9">
        <v>45355.298611111102</v>
      </c>
      <c r="B952" s="10">
        <v>45355</v>
      </c>
      <c r="C952" s="11">
        <v>2024</v>
      </c>
      <c r="D952" s="11">
        <v>3</v>
      </c>
      <c r="E952" s="11">
        <v>4</v>
      </c>
      <c r="F952" s="11">
        <v>7</v>
      </c>
      <c r="G952" s="11" t="s">
        <v>67</v>
      </c>
      <c r="H952" s="11" t="s">
        <v>53</v>
      </c>
      <c r="I952" s="11">
        <v>40.654160116785199</v>
      </c>
      <c r="J952" s="11">
        <v>-73.760685041673497</v>
      </c>
      <c r="K952" s="11">
        <v>79</v>
      </c>
      <c r="L952" s="11">
        <v>7.1529401435622502</v>
      </c>
      <c r="M952" s="11">
        <v>26.290134578851099</v>
      </c>
      <c r="N952" s="11" t="s">
        <v>54</v>
      </c>
      <c r="O952" s="11" t="s">
        <v>58</v>
      </c>
      <c r="P952" s="11">
        <v>0</v>
      </c>
      <c r="Q952" s="11">
        <v>0.94713279239560499</v>
      </c>
      <c r="R952" s="11">
        <v>71</v>
      </c>
      <c r="S952" s="11">
        <v>48</v>
      </c>
      <c r="T952" s="11">
        <v>336.56755534842</v>
      </c>
      <c r="U952" s="11">
        <v>11.1106407376374</v>
      </c>
      <c r="V952" s="11" t="s">
        <v>56</v>
      </c>
    </row>
    <row r="953" spans="1:22" x14ac:dyDescent="0.3">
      <c r="A953" s="9">
        <v>45355.302083333299</v>
      </c>
      <c r="B953" s="10">
        <v>45355</v>
      </c>
      <c r="C953" s="11">
        <v>2024</v>
      </c>
      <c r="D953" s="11">
        <v>3</v>
      </c>
      <c r="E953" s="11">
        <v>4</v>
      </c>
      <c r="F953" s="11">
        <v>7</v>
      </c>
      <c r="G953" s="11" t="s">
        <v>67</v>
      </c>
      <c r="H953" s="11" t="s">
        <v>53</v>
      </c>
      <c r="I953" s="11">
        <v>40.753682269707198</v>
      </c>
      <c r="J953" s="11">
        <v>-73.986028284692907</v>
      </c>
      <c r="K953" s="11">
        <v>246</v>
      </c>
      <c r="L953" s="11">
        <v>63.565641977990801</v>
      </c>
      <c r="M953" s="11">
        <v>93.398143078368406</v>
      </c>
      <c r="N953" s="11" t="s">
        <v>59</v>
      </c>
      <c r="O953" s="11" t="s">
        <v>58</v>
      </c>
      <c r="P953" s="11">
        <v>0</v>
      </c>
      <c r="Q953" s="11">
        <v>2.41288762560651E-2</v>
      </c>
      <c r="R953" s="11">
        <v>54</v>
      </c>
      <c r="S953" s="11">
        <v>2</v>
      </c>
      <c r="T953" s="11">
        <v>230.82414814712999</v>
      </c>
      <c r="U953" s="11">
        <v>24.639764095333099</v>
      </c>
      <c r="V953" s="11" t="s">
        <v>56</v>
      </c>
    </row>
    <row r="954" spans="1:22" x14ac:dyDescent="0.3">
      <c r="A954" s="9">
        <v>45355.305555555598</v>
      </c>
      <c r="B954" s="10">
        <v>45355</v>
      </c>
      <c r="C954" s="11">
        <v>2024</v>
      </c>
      <c r="D954" s="11">
        <v>3</v>
      </c>
      <c r="E954" s="11">
        <v>4</v>
      </c>
      <c r="F954" s="11">
        <v>7</v>
      </c>
      <c r="G954" s="11" t="s">
        <v>67</v>
      </c>
      <c r="H954" s="11" t="s">
        <v>53</v>
      </c>
      <c r="I954" s="11">
        <v>40.7214523838459</v>
      </c>
      <c r="J954" s="11">
        <v>-73.838139805031503</v>
      </c>
      <c r="K954" s="11">
        <v>167</v>
      </c>
      <c r="L954" s="11">
        <v>37.089574850927903</v>
      </c>
      <c r="M954" s="11">
        <v>86.743736412659601</v>
      </c>
      <c r="N954" s="11" t="s">
        <v>59</v>
      </c>
      <c r="O954" s="11" t="s">
        <v>61</v>
      </c>
      <c r="P954" s="11">
        <v>0</v>
      </c>
      <c r="Q954" s="11">
        <v>-0.59452777336825702</v>
      </c>
      <c r="R954" s="11">
        <v>36</v>
      </c>
      <c r="S954" s="11">
        <v>49</v>
      </c>
      <c r="T954" s="11">
        <v>366.829715929222</v>
      </c>
      <c r="U954" s="11">
        <v>25.4796197547487</v>
      </c>
      <c r="V954" s="11" t="s">
        <v>56</v>
      </c>
    </row>
    <row r="955" spans="1:22" x14ac:dyDescent="0.3">
      <c r="A955" s="9">
        <v>45355.309027777803</v>
      </c>
      <c r="B955" s="10">
        <v>45355</v>
      </c>
      <c r="C955" s="11">
        <v>2024</v>
      </c>
      <c r="D955" s="11">
        <v>3</v>
      </c>
      <c r="E955" s="11">
        <v>4</v>
      </c>
      <c r="F955" s="11">
        <v>7</v>
      </c>
      <c r="G955" s="11" t="s">
        <v>67</v>
      </c>
      <c r="H955" s="11" t="s">
        <v>53</v>
      </c>
      <c r="I955" s="11">
        <v>40.766509028940099</v>
      </c>
      <c r="J955" s="11">
        <v>-73.736074906580996</v>
      </c>
      <c r="K955" s="11">
        <v>170</v>
      </c>
      <c r="L955" s="11">
        <v>48.4588580202416</v>
      </c>
      <c r="M955" s="11">
        <v>61.239104786579603</v>
      </c>
      <c r="N955" s="11" t="s">
        <v>57</v>
      </c>
      <c r="O955" s="11" t="s">
        <v>61</v>
      </c>
      <c r="P955" s="11">
        <v>0</v>
      </c>
      <c r="Q955" s="11">
        <v>-6.0087712996752897E-2</v>
      </c>
      <c r="R955" s="11">
        <v>42</v>
      </c>
      <c r="S955" s="11">
        <v>46</v>
      </c>
      <c r="T955" s="11">
        <v>432.90827505214003</v>
      </c>
      <c r="U955" s="11">
        <v>12.922679560510399</v>
      </c>
      <c r="V955" s="11" t="s">
        <v>63</v>
      </c>
    </row>
    <row r="956" spans="1:22" x14ac:dyDescent="0.3">
      <c r="A956" s="9">
        <v>45355.3125</v>
      </c>
      <c r="B956" s="10">
        <v>45355</v>
      </c>
      <c r="C956" s="11">
        <v>2024</v>
      </c>
      <c r="D956" s="11">
        <v>3</v>
      </c>
      <c r="E956" s="11">
        <v>4</v>
      </c>
      <c r="F956" s="11">
        <v>7</v>
      </c>
      <c r="G956" s="11" t="s">
        <v>67</v>
      </c>
      <c r="H956" s="11" t="s">
        <v>53</v>
      </c>
      <c r="I956" s="11">
        <v>40.602327718816802</v>
      </c>
      <c r="J956" s="11">
        <v>-73.793938489717505</v>
      </c>
      <c r="K956" s="11">
        <v>125</v>
      </c>
      <c r="L956" s="11">
        <v>56.766921002392202</v>
      </c>
      <c r="M956" s="11">
        <v>75.380229501102704</v>
      </c>
      <c r="N956" s="11" t="s">
        <v>59</v>
      </c>
      <c r="O956" s="11" t="s">
        <v>61</v>
      </c>
      <c r="P956" s="11">
        <v>0</v>
      </c>
      <c r="Q956" s="11">
        <v>-0.46980196318837097</v>
      </c>
      <c r="R956" s="11">
        <v>18</v>
      </c>
      <c r="S956" s="11">
        <v>3</v>
      </c>
      <c r="T956" s="11">
        <v>188.781464792484</v>
      </c>
      <c r="U956" s="11">
        <v>18.4274509573134</v>
      </c>
      <c r="V956" s="11" t="s">
        <v>63</v>
      </c>
    </row>
    <row r="957" spans="1:22" x14ac:dyDescent="0.3">
      <c r="A957" s="9">
        <v>45355.315972222197</v>
      </c>
      <c r="B957" s="10">
        <v>45355</v>
      </c>
      <c r="C957" s="11">
        <v>2024</v>
      </c>
      <c r="D957" s="11">
        <v>3</v>
      </c>
      <c r="E957" s="11">
        <v>4</v>
      </c>
      <c r="F957" s="11">
        <v>7</v>
      </c>
      <c r="G957" s="11" t="s">
        <v>67</v>
      </c>
      <c r="H957" s="11" t="s">
        <v>53</v>
      </c>
      <c r="I957" s="11">
        <v>40.646279057063403</v>
      </c>
      <c r="J957" s="11">
        <v>-73.924664057042506</v>
      </c>
      <c r="K957" s="11">
        <v>105</v>
      </c>
      <c r="L957" s="11">
        <v>59.052556018398299</v>
      </c>
      <c r="M957" s="11">
        <v>98.907564707000006</v>
      </c>
      <c r="N957" s="11" t="s">
        <v>59</v>
      </c>
      <c r="O957" s="11" t="s">
        <v>60</v>
      </c>
      <c r="P957" s="11">
        <v>0</v>
      </c>
      <c r="Q957" s="11">
        <v>0.32549309051413899</v>
      </c>
      <c r="R957" s="11">
        <v>54</v>
      </c>
      <c r="S957" s="11">
        <v>10</v>
      </c>
      <c r="T957" s="11">
        <v>310.20797992874702</v>
      </c>
      <c r="U957" s="11">
        <v>27.265358826010001</v>
      </c>
      <c r="V957" s="11" t="s">
        <v>56</v>
      </c>
    </row>
    <row r="958" spans="1:22" x14ac:dyDescent="0.3">
      <c r="A958" s="9">
        <v>45355.319444444503</v>
      </c>
      <c r="B958" s="10">
        <v>45355</v>
      </c>
      <c r="C958" s="11">
        <v>2024</v>
      </c>
      <c r="D958" s="11">
        <v>3</v>
      </c>
      <c r="E958" s="11">
        <v>4</v>
      </c>
      <c r="F958" s="11">
        <v>7</v>
      </c>
      <c r="G958" s="11" t="s">
        <v>67</v>
      </c>
      <c r="H958" s="11" t="s">
        <v>53</v>
      </c>
      <c r="I958" s="11">
        <v>40.770302213023697</v>
      </c>
      <c r="J958" s="11">
        <v>-73.798409047009002</v>
      </c>
      <c r="K958" s="11">
        <v>172</v>
      </c>
      <c r="L958" s="11">
        <v>48.725641723881701</v>
      </c>
      <c r="M958" s="11">
        <v>52.663890060618499</v>
      </c>
      <c r="N958" s="11" t="s">
        <v>54</v>
      </c>
      <c r="O958" s="11" t="s">
        <v>58</v>
      </c>
      <c r="P958" s="11">
        <v>0</v>
      </c>
      <c r="Q958" s="11">
        <v>-0.48166592368786598</v>
      </c>
      <c r="R958" s="11">
        <v>25</v>
      </c>
      <c r="S958" s="11">
        <v>0</v>
      </c>
      <c r="T958" s="11">
        <v>475.06376766495498</v>
      </c>
      <c r="U958" s="11">
        <v>11.978241797214601</v>
      </c>
      <c r="V958" s="11" t="s">
        <v>63</v>
      </c>
    </row>
    <row r="959" spans="1:22" x14ac:dyDescent="0.3">
      <c r="A959" s="9">
        <v>45355.322916666701</v>
      </c>
      <c r="B959" s="10">
        <v>45355</v>
      </c>
      <c r="C959" s="11">
        <v>2024</v>
      </c>
      <c r="D959" s="11">
        <v>3</v>
      </c>
      <c r="E959" s="11">
        <v>4</v>
      </c>
      <c r="F959" s="11">
        <v>7</v>
      </c>
      <c r="G959" s="11" t="s">
        <v>67</v>
      </c>
      <c r="H959" s="11" t="s">
        <v>53</v>
      </c>
      <c r="I959" s="11">
        <v>40.723899693702002</v>
      </c>
      <c r="J959" s="11">
        <v>-73.952008054727003</v>
      </c>
      <c r="K959" s="11">
        <v>143</v>
      </c>
      <c r="L959" s="11">
        <v>22.844751788055898</v>
      </c>
      <c r="M959" s="11">
        <v>83.037930031658604</v>
      </c>
      <c r="N959" s="11" t="s">
        <v>59</v>
      </c>
      <c r="O959" s="11" t="s">
        <v>55</v>
      </c>
      <c r="P959" s="11">
        <v>0</v>
      </c>
      <c r="Q959" s="11">
        <v>-0.87398308983663398</v>
      </c>
      <c r="R959" s="11">
        <v>5</v>
      </c>
      <c r="S959" s="11">
        <v>43</v>
      </c>
      <c r="T959" s="11">
        <v>291.925921022941</v>
      </c>
      <c r="U959" s="11">
        <v>7.10522023191555</v>
      </c>
      <c r="V959" s="11" t="s">
        <v>56</v>
      </c>
    </row>
    <row r="960" spans="1:22" x14ac:dyDescent="0.3">
      <c r="A960" s="9">
        <v>45355.326388888898</v>
      </c>
      <c r="B960" s="10">
        <v>45355</v>
      </c>
      <c r="C960" s="11">
        <v>2024</v>
      </c>
      <c r="D960" s="11">
        <v>3</v>
      </c>
      <c r="E960" s="11">
        <v>4</v>
      </c>
      <c r="F960" s="11">
        <v>7</v>
      </c>
      <c r="G960" s="11" t="s">
        <v>67</v>
      </c>
      <c r="H960" s="11" t="s">
        <v>53</v>
      </c>
      <c r="I960" s="11">
        <v>40.798833072580003</v>
      </c>
      <c r="J960" s="11">
        <v>-73.994716806552105</v>
      </c>
      <c r="K960" s="11">
        <v>50</v>
      </c>
      <c r="L960" s="11">
        <v>66.264187180614599</v>
      </c>
      <c r="M960" s="11">
        <v>77.846904040949298</v>
      </c>
      <c r="N960" s="11" t="s">
        <v>54</v>
      </c>
      <c r="O960" s="11" t="s">
        <v>55</v>
      </c>
      <c r="P960" s="11">
        <v>0</v>
      </c>
      <c r="Q960" s="11">
        <v>-0.43728962265385501</v>
      </c>
      <c r="R960" s="11">
        <v>89</v>
      </c>
      <c r="S960" s="11">
        <v>21</v>
      </c>
      <c r="T960" s="11">
        <v>127.60590371086199</v>
      </c>
      <c r="U960" s="11">
        <v>8.2490128573712695</v>
      </c>
      <c r="V960" s="11" t="s">
        <v>63</v>
      </c>
    </row>
    <row r="961" spans="1:22" x14ac:dyDescent="0.3">
      <c r="A961" s="9">
        <v>45355.329861111102</v>
      </c>
      <c r="B961" s="10">
        <v>45355</v>
      </c>
      <c r="C961" s="11">
        <v>2024</v>
      </c>
      <c r="D961" s="11">
        <v>3</v>
      </c>
      <c r="E961" s="11">
        <v>4</v>
      </c>
      <c r="F961" s="11">
        <v>7</v>
      </c>
      <c r="G961" s="11" t="s">
        <v>67</v>
      </c>
      <c r="H961" s="11" t="s">
        <v>53</v>
      </c>
      <c r="I961" s="11">
        <v>40.814517436228897</v>
      </c>
      <c r="J961" s="11">
        <v>-73.709065696083101</v>
      </c>
      <c r="K961" s="11">
        <v>114</v>
      </c>
      <c r="L961" s="11">
        <v>44.228820007118998</v>
      </c>
      <c r="M961" s="11">
        <v>31.3526465988088</v>
      </c>
      <c r="N961" s="11" t="s">
        <v>57</v>
      </c>
      <c r="O961" s="11" t="s">
        <v>55</v>
      </c>
      <c r="P961" s="11">
        <v>0</v>
      </c>
      <c r="Q961" s="11">
        <v>0.17427022353317601</v>
      </c>
      <c r="R961" s="11">
        <v>2</v>
      </c>
      <c r="S961" s="11">
        <v>31</v>
      </c>
      <c r="T961" s="11">
        <v>230.30295931781299</v>
      </c>
      <c r="U961" s="11">
        <v>10.536882800676899</v>
      </c>
      <c r="V961" s="11" t="s">
        <v>63</v>
      </c>
    </row>
    <row r="962" spans="1:22" x14ac:dyDescent="0.3">
      <c r="A962" s="9">
        <v>45355.333333333299</v>
      </c>
      <c r="B962" s="10">
        <v>45355</v>
      </c>
      <c r="C962" s="11">
        <v>2024</v>
      </c>
      <c r="D962" s="11">
        <v>3</v>
      </c>
      <c r="E962" s="11">
        <v>4</v>
      </c>
      <c r="F962" s="11">
        <v>8</v>
      </c>
      <c r="G962" s="11" t="s">
        <v>67</v>
      </c>
      <c r="H962" s="11" t="s">
        <v>53</v>
      </c>
      <c r="I962" s="11">
        <v>40.813172692515799</v>
      </c>
      <c r="J962" s="11">
        <v>-73.707308903228594</v>
      </c>
      <c r="K962" s="11">
        <v>96</v>
      </c>
      <c r="L962" s="11">
        <v>20.4163883773411</v>
      </c>
      <c r="M962" s="11">
        <v>91.406827050828397</v>
      </c>
      <c r="N962" s="11" t="s">
        <v>59</v>
      </c>
      <c r="O962" s="11" t="s">
        <v>61</v>
      </c>
      <c r="P962" s="11">
        <v>1</v>
      </c>
      <c r="Q962" s="11">
        <v>0.88322017879180403</v>
      </c>
      <c r="R962" s="11">
        <v>59</v>
      </c>
      <c r="S962" s="11">
        <v>4</v>
      </c>
      <c r="T962" s="11">
        <v>232.295145802484</v>
      </c>
      <c r="U962" s="11">
        <v>26.9714486645594</v>
      </c>
      <c r="V962" s="11" t="s">
        <v>56</v>
      </c>
    </row>
    <row r="963" spans="1:22" x14ac:dyDescent="0.3">
      <c r="A963" s="9">
        <v>45355.336805555598</v>
      </c>
      <c r="B963" s="10">
        <v>45355</v>
      </c>
      <c r="C963" s="11">
        <v>2024</v>
      </c>
      <c r="D963" s="11">
        <v>3</v>
      </c>
      <c r="E963" s="11">
        <v>4</v>
      </c>
      <c r="F963" s="11">
        <v>8</v>
      </c>
      <c r="G963" s="11" t="s">
        <v>67</v>
      </c>
      <c r="H963" s="11" t="s">
        <v>53</v>
      </c>
      <c r="I963" s="11">
        <v>40.686536037380797</v>
      </c>
      <c r="J963" s="11">
        <v>-73.803789887110497</v>
      </c>
      <c r="K963" s="11">
        <v>102</v>
      </c>
      <c r="L963" s="11">
        <v>33.976659671846399</v>
      </c>
      <c r="M963" s="11">
        <v>14.971437051980701</v>
      </c>
      <c r="N963" s="11" t="s">
        <v>59</v>
      </c>
      <c r="O963" s="11" t="s">
        <v>60</v>
      </c>
      <c r="P963" s="11">
        <v>0</v>
      </c>
      <c r="Q963" s="11">
        <v>-9.79687152405877E-2</v>
      </c>
      <c r="R963" s="11">
        <v>58</v>
      </c>
      <c r="S963" s="11">
        <v>21</v>
      </c>
      <c r="T963" s="11">
        <v>429.88810926834401</v>
      </c>
      <c r="U963" s="11">
        <v>13.9814569388009</v>
      </c>
      <c r="V963" s="11" t="s">
        <v>63</v>
      </c>
    </row>
    <row r="964" spans="1:22" x14ac:dyDescent="0.3">
      <c r="A964" s="9">
        <v>45355.340277777803</v>
      </c>
      <c r="B964" s="10">
        <v>45355</v>
      </c>
      <c r="C964" s="11">
        <v>2024</v>
      </c>
      <c r="D964" s="11">
        <v>3</v>
      </c>
      <c r="E964" s="11">
        <v>4</v>
      </c>
      <c r="F964" s="11">
        <v>8</v>
      </c>
      <c r="G964" s="11" t="s">
        <v>67</v>
      </c>
      <c r="H964" s="11" t="s">
        <v>53</v>
      </c>
      <c r="I964" s="11">
        <v>40.641508314474997</v>
      </c>
      <c r="J964" s="11">
        <v>-73.713662812983998</v>
      </c>
      <c r="K964" s="11">
        <v>252</v>
      </c>
      <c r="L964" s="11">
        <v>78.237102707132493</v>
      </c>
      <c r="M964" s="11">
        <v>76.981864248052901</v>
      </c>
      <c r="N964" s="11" t="s">
        <v>54</v>
      </c>
      <c r="O964" s="11" t="s">
        <v>60</v>
      </c>
      <c r="P964" s="11">
        <v>0</v>
      </c>
      <c r="Q964" s="11">
        <v>0.74571031051456205</v>
      </c>
      <c r="R964" s="11">
        <v>23</v>
      </c>
      <c r="S964" s="11">
        <v>0</v>
      </c>
      <c r="T964" s="11">
        <v>469.45774325757202</v>
      </c>
      <c r="U964" s="11">
        <v>19.720249463064199</v>
      </c>
      <c r="V964" s="11" t="s">
        <v>56</v>
      </c>
    </row>
    <row r="965" spans="1:22" x14ac:dyDescent="0.3">
      <c r="A965" s="9">
        <v>45355.34375</v>
      </c>
      <c r="B965" s="10">
        <v>45355</v>
      </c>
      <c r="C965" s="11">
        <v>2024</v>
      </c>
      <c r="D965" s="11">
        <v>3</v>
      </c>
      <c r="E965" s="11">
        <v>4</v>
      </c>
      <c r="F965" s="11">
        <v>8</v>
      </c>
      <c r="G965" s="11" t="s">
        <v>67</v>
      </c>
      <c r="H965" s="11" t="s">
        <v>53</v>
      </c>
      <c r="I965" s="11">
        <v>40.795888835104002</v>
      </c>
      <c r="J965" s="11">
        <v>-73.821597036251603</v>
      </c>
      <c r="K965" s="11">
        <v>254</v>
      </c>
      <c r="L965" s="11">
        <v>25.418951317308402</v>
      </c>
      <c r="M965" s="11">
        <v>99.048610485063804</v>
      </c>
      <c r="N965" s="11" t="s">
        <v>59</v>
      </c>
      <c r="O965" s="11" t="s">
        <v>55</v>
      </c>
      <c r="P965" s="11">
        <v>0</v>
      </c>
      <c r="Q965" s="11">
        <v>-0.88069645003788899</v>
      </c>
      <c r="R965" s="11">
        <v>91</v>
      </c>
      <c r="S965" s="11">
        <v>2</v>
      </c>
      <c r="T965" s="11">
        <v>295.53049760929298</v>
      </c>
      <c r="U965" s="11">
        <v>25.378287246650999</v>
      </c>
      <c r="V965" s="11" t="s">
        <v>56</v>
      </c>
    </row>
    <row r="966" spans="1:22" x14ac:dyDescent="0.3">
      <c r="A966" s="9">
        <v>45355.347222222197</v>
      </c>
      <c r="B966" s="10">
        <v>45355</v>
      </c>
      <c r="C966" s="11">
        <v>2024</v>
      </c>
      <c r="D966" s="11">
        <v>3</v>
      </c>
      <c r="E966" s="11">
        <v>4</v>
      </c>
      <c r="F966" s="11">
        <v>8</v>
      </c>
      <c r="G966" s="11" t="s">
        <v>67</v>
      </c>
      <c r="H966" s="11" t="s">
        <v>53</v>
      </c>
      <c r="I966" s="11">
        <v>40.826265848954797</v>
      </c>
      <c r="J966" s="11">
        <v>-73.813204744407201</v>
      </c>
      <c r="K966" s="11">
        <v>267</v>
      </c>
      <c r="L966" s="11">
        <v>64.243996819301699</v>
      </c>
      <c r="M966" s="11">
        <v>66.679795829893195</v>
      </c>
      <c r="N966" s="11" t="s">
        <v>57</v>
      </c>
      <c r="O966" s="11" t="s">
        <v>60</v>
      </c>
      <c r="P966" s="11">
        <v>0</v>
      </c>
      <c r="Q966" s="11">
        <v>0.368518769982834</v>
      </c>
      <c r="R966" s="11">
        <v>47</v>
      </c>
      <c r="S966" s="11">
        <v>18</v>
      </c>
      <c r="T966" s="11">
        <v>290.67684768013203</v>
      </c>
      <c r="U966" s="11">
        <v>26.962865120231601</v>
      </c>
      <c r="V966" s="11" t="s">
        <v>56</v>
      </c>
    </row>
    <row r="967" spans="1:22" x14ac:dyDescent="0.3">
      <c r="A967" s="9">
        <v>45355.350694444503</v>
      </c>
      <c r="B967" s="10">
        <v>45355</v>
      </c>
      <c r="C967" s="11">
        <v>2024</v>
      </c>
      <c r="D967" s="11">
        <v>3</v>
      </c>
      <c r="E967" s="11">
        <v>4</v>
      </c>
      <c r="F967" s="11">
        <v>8</v>
      </c>
      <c r="G967" s="11" t="s">
        <v>67</v>
      </c>
      <c r="H967" s="11" t="s">
        <v>53</v>
      </c>
      <c r="I967" s="11">
        <v>40.695425801585799</v>
      </c>
      <c r="J967" s="11">
        <v>-73.760429380850695</v>
      </c>
      <c r="K967" s="11">
        <v>54</v>
      </c>
      <c r="L967" s="11">
        <v>67.857616911419797</v>
      </c>
      <c r="M967" s="11">
        <v>59.921035768945302</v>
      </c>
      <c r="N967" s="11" t="s">
        <v>54</v>
      </c>
      <c r="O967" s="11" t="s">
        <v>61</v>
      </c>
      <c r="P967" s="11">
        <v>0</v>
      </c>
      <c r="Q967" s="11">
        <v>-0.18729095548500699</v>
      </c>
      <c r="R967" s="11">
        <v>49</v>
      </c>
      <c r="S967" s="11">
        <v>0</v>
      </c>
      <c r="T967" s="11">
        <v>206.31801810304401</v>
      </c>
      <c r="U967" s="11">
        <v>29.253699920409201</v>
      </c>
      <c r="V967" s="11" t="s">
        <v>63</v>
      </c>
    </row>
    <row r="968" spans="1:22" x14ac:dyDescent="0.3">
      <c r="A968" s="9">
        <v>45355.354166666701</v>
      </c>
      <c r="B968" s="10">
        <v>45355</v>
      </c>
      <c r="C968" s="11">
        <v>2024</v>
      </c>
      <c r="D968" s="11">
        <v>3</v>
      </c>
      <c r="E968" s="11">
        <v>4</v>
      </c>
      <c r="F968" s="11">
        <v>8</v>
      </c>
      <c r="G968" s="11" t="s">
        <v>67</v>
      </c>
      <c r="H968" s="11" t="s">
        <v>53</v>
      </c>
      <c r="I968" s="11">
        <v>40.860731698070303</v>
      </c>
      <c r="J968" s="11">
        <v>-73.794683901649606</v>
      </c>
      <c r="K968" s="11">
        <v>244</v>
      </c>
      <c r="L968" s="11">
        <v>13.395732187768999</v>
      </c>
      <c r="M968" s="11">
        <v>45.176718901258297</v>
      </c>
      <c r="N968" s="11" t="s">
        <v>59</v>
      </c>
      <c r="O968" s="11" t="s">
        <v>55</v>
      </c>
      <c r="P968" s="11">
        <v>0</v>
      </c>
      <c r="Q968" s="11">
        <v>7.4101682800768703E-2</v>
      </c>
      <c r="R968" s="11">
        <v>82</v>
      </c>
      <c r="S968" s="11">
        <v>24</v>
      </c>
      <c r="T968" s="11">
        <v>62.828326627139802</v>
      </c>
      <c r="U968" s="11">
        <v>22.991501926758598</v>
      </c>
      <c r="V968" s="11" t="s">
        <v>56</v>
      </c>
    </row>
    <row r="969" spans="1:22" x14ac:dyDescent="0.3">
      <c r="A969" s="9">
        <v>45355.357638888898</v>
      </c>
      <c r="B969" s="10">
        <v>45355</v>
      </c>
      <c r="C969" s="11">
        <v>2024</v>
      </c>
      <c r="D969" s="11">
        <v>3</v>
      </c>
      <c r="E969" s="11">
        <v>4</v>
      </c>
      <c r="F969" s="11">
        <v>8</v>
      </c>
      <c r="G969" s="11" t="s">
        <v>67</v>
      </c>
      <c r="H969" s="11" t="s">
        <v>53</v>
      </c>
      <c r="I969" s="11">
        <v>40.647671841553503</v>
      </c>
      <c r="J969" s="11">
        <v>-73.7054507676919</v>
      </c>
      <c r="K969" s="11">
        <v>242</v>
      </c>
      <c r="L969" s="11">
        <v>14.160613508853301</v>
      </c>
      <c r="M969" s="11">
        <v>67.628773084407698</v>
      </c>
      <c r="N969" s="11" t="s">
        <v>57</v>
      </c>
      <c r="O969" s="11" t="s">
        <v>61</v>
      </c>
      <c r="P969" s="11">
        <v>0</v>
      </c>
      <c r="Q969" s="11">
        <v>0.13575106512010601</v>
      </c>
      <c r="R969" s="11">
        <v>4</v>
      </c>
      <c r="S969" s="11">
        <v>41</v>
      </c>
      <c r="T969" s="11">
        <v>485.07058254096802</v>
      </c>
      <c r="U969" s="11">
        <v>13.4222871609037</v>
      </c>
      <c r="V969" s="11" t="s">
        <v>56</v>
      </c>
    </row>
    <row r="970" spans="1:22" x14ac:dyDescent="0.3">
      <c r="A970" s="9">
        <v>45355.361111111102</v>
      </c>
      <c r="B970" s="10">
        <v>45355</v>
      </c>
      <c r="C970" s="11">
        <v>2024</v>
      </c>
      <c r="D970" s="11">
        <v>3</v>
      </c>
      <c r="E970" s="11">
        <v>4</v>
      </c>
      <c r="F970" s="11">
        <v>8</v>
      </c>
      <c r="G970" s="11" t="s">
        <v>67</v>
      </c>
      <c r="H970" s="11" t="s">
        <v>53</v>
      </c>
      <c r="I970" s="11">
        <v>40.737186774314402</v>
      </c>
      <c r="J970" s="11">
        <v>-73.714955693533099</v>
      </c>
      <c r="K970" s="11">
        <v>68</v>
      </c>
      <c r="L970" s="11">
        <v>36.118513284793103</v>
      </c>
      <c r="M970" s="11">
        <v>11.487181659959999</v>
      </c>
      <c r="N970" s="11" t="s">
        <v>57</v>
      </c>
      <c r="O970" s="11" t="s">
        <v>60</v>
      </c>
      <c r="P970" s="11">
        <v>0</v>
      </c>
      <c r="Q970" s="11">
        <v>-0.12539982037002401</v>
      </c>
      <c r="R970" s="11">
        <v>14</v>
      </c>
      <c r="S970" s="11">
        <v>12</v>
      </c>
      <c r="T970" s="11">
        <v>337.33733858173002</v>
      </c>
      <c r="U970" s="11">
        <v>13.2283600511947</v>
      </c>
      <c r="V970" s="11" t="s">
        <v>63</v>
      </c>
    </row>
    <row r="971" spans="1:22" x14ac:dyDescent="0.3">
      <c r="A971" s="9">
        <v>45355.364583333299</v>
      </c>
      <c r="B971" s="10">
        <v>45355</v>
      </c>
      <c r="C971" s="11">
        <v>2024</v>
      </c>
      <c r="D971" s="11">
        <v>3</v>
      </c>
      <c r="E971" s="11">
        <v>4</v>
      </c>
      <c r="F971" s="11">
        <v>8</v>
      </c>
      <c r="G971" s="11" t="s">
        <v>67</v>
      </c>
      <c r="H971" s="11" t="s">
        <v>53</v>
      </c>
      <c r="I971" s="11">
        <v>40.6659627896911</v>
      </c>
      <c r="J971" s="11">
        <v>-73.841114827264704</v>
      </c>
      <c r="K971" s="11">
        <v>79</v>
      </c>
      <c r="L971" s="11">
        <v>12.7001403876237</v>
      </c>
      <c r="M971" s="11">
        <v>81.147451966961796</v>
      </c>
      <c r="N971" s="11" t="s">
        <v>54</v>
      </c>
      <c r="O971" s="11" t="s">
        <v>55</v>
      </c>
      <c r="P971" s="11">
        <v>0</v>
      </c>
      <c r="Q971" s="11">
        <v>-0.65877512244860104</v>
      </c>
      <c r="R971" s="11">
        <v>22</v>
      </c>
      <c r="S971" s="11">
        <v>32</v>
      </c>
      <c r="T971" s="11">
        <v>158.87326455820701</v>
      </c>
      <c r="U971" s="11">
        <v>7.2417259429102696</v>
      </c>
      <c r="V971" s="11" t="s">
        <v>56</v>
      </c>
    </row>
    <row r="972" spans="1:22" x14ac:dyDescent="0.3">
      <c r="A972" s="9">
        <v>45355.368055555598</v>
      </c>
      <c r="B972" s="10">
        <v>45355</v>
      </c>
      <c r="C972" s="11">
        <v>2024</v>
      </c>
      <c r="D972" s="11">
        <v>3</v>
      </c>
      <c r="E972" s="11">
        <v>4</v>
      </c>
      <c r="F972" s="11">
        <v>8</v>
      </c>
      <c r="G972" s="11" t="s">
        <v>67</v>
      </c>
      <c r="H972" s="11" t="s">
        <v>53</v>
      </c>
      <c r="I972" s="11">
        <v>40.856982681539897</v>
      </c>
      <c r="J972" s="11">
        <v>-73.983384451385405</v>
      </c>
      <c r="K972" s="11">
        <v>90</v>
      </c>
      <c r="L972" s="11">
        <v>19.474090143821201</v>
      </c>
      <c r="M972" s="11">
        <v>63.709719246267099</v>
      </c>
      <c r="N972" s="11" t="s">
        <v>59</v>
      </c>
      <c r="O972" s="11" t="s">
        <v>58</v>
      </c>
      <c r="P972" s="11">
        <v>0</v>
      </c>
      <c r="Q972" s="11">
        <v>0.40726806143530903</v>
      </c>
      <c r="R972" s="11">
        <v>51</v>
      </c>
      <c r="S972" s="11">
        <v>12</v>
      </c>
      <c r="T972" s="11">
        <v>253.619934679278</v>
      </c>
      <c r="U972" s="11">
        <v>21.693498564670001</v>
      </c>
      <c r="V972" s="11" t="s">
        <v>56</v>
      </c>
    </row>
    <row r="973" spans="1:22" x14ac:dyDescent="0.3">
      <c r="A973" s="9">
        <v>45355.371527777803</v>
      </c>
      <c r="B973" s="10">
        <v>45355</v>
      </c>
      <c r="C973" s="11">
        <v>2024</v>
      </c>
      <c r="D973" s="11">
        <v>3</v>
      </c>
      <c r="E973" s="11">
        <v>4</v>
      </c>
      <c r="F973" s="11">
        <v>8</v>
      </c>
      <c r="G973" s="11" t="s">
        <v>67</v>
      </c>
      <c r="H973" s="11" t="s">
        <v>53</v>
      </c>
      <c r="I973" s="11">
        <v>40.890762971974702</v>
      </c>
      <c r="J973" s="11">
        <v>-73.769014619025896</v>
      </c>
      <c r="K973" s="11">
        <v>93</v>
      </c>
      <c r="L973" s="11">
        <v>67.979973841636095</v>
      </c>
      <c r="M973" s="11">
        <v>12.382297550454799</v>
      </c>
      <c r="N973" s="11" t="s">
        <v>59</v>
      </c>
      <c r="O973" s="11" t="s">
        <v>61</v>
      </c>
      <c r="P973" s="11">
        <v>0</v>
      </c>
      <c r="Q973" s="11">
        <v>0.91176978746609505</v>
      </c>
      <c r="R973" s="11">
        <v>16</v>
      </c>
      <c r="S973" s="11">
        <v>29</v>
      </c>
      <c r="T973" s="11">
        <v>289.01806399933298</v>
      </c>
      <c r="U973" s="11">
        <v>22.913363977761598</v>
      </c>
      <c r="V973" s="11" t="s">
        <v>62</v>
      </c>
    </row>
    <row r="974" spans="1:22" x14ac:dyDescent="0.3">
      <c r="A974" s="9">
        <v>45355.375</v>
      </c>
      <c r="B974" s="10">
        <v>45355</v>
      </c>
      <c r="C974" s="11">
        <v>2024</v>
      </c>
      <c r="D974" s="11">
        <v>3</v>
      </c>
      <c r="E974" s="11">
        <v>4</v>
      </c>
      <c r="F974" s="11">
        <v>9</v>
      </c>
      <c r="G974" s="11" t="s">
        <v>67</v>
      </c>
      <c r="H974" s="11" t="s">
        <v>53</v>
      </c>
      <c r="I974" s="11">
        <v>40.854093102153897</v>
      </c>
      <c r="J974" s="11">
        <v>-73.742533990008198</v>
      </c>
      <c r="K974" s="11">
        <v>204</v>
      </c>
      <c r="L974" s="11">
        <v>55.8183153449637</v>
      </c>
      <c r="M974" s="11">
        <v>59.383820790921902</v>
      </c>
      <c r="N974" s="11" t="s">
        <v>54</v>
      </c>
      <c r="O974" s="11" t="s">
        <v>55</v>
      </c>
      <c r="P974" s="11">
        <v>0</v>
      </c>
      <c r="Q974" s="11">
        <v>0.332467370935004</v>
      </c>
      <c r="R974" s="11">
        <v>46</v>
      </c>
      <c r="S974" s="11">
        <v>48</v>
      </c>
      <c r="T974" s="11">
        <v>94.064658271349003</v>
      </c>
      <c r="U974" s="11">
        <v>6.3742841233323198</v>
      </c>
      <c r="V974" s="11" t="s">
        <v>56</v>
      </c>
    </row>
    <row r="975" spans="1:22" x14ac:dyDescent="0.3">
      <c r="A975" s="9">
        <v>45355.378472222197</v>
      </c>
      <c r="B975" s="10">
        <v>45355</v>
      </c>
      <c r="C975" s="11">
        <v>2024</v>
      </c>
      <c r="D975" s="11">
        <v>3</v>
      </c>
      <c r="E975" s="11">
        <v>4</v>
      </c>
      <c r="F975" s="11">
        <v>9</v>
      </c>
      <c r="G975" s="11" t="s">
        <v>67</v>
      </c>
      <c r="H975" s="11" t="s">
        <v>53</v>
      </c>
      <c r="I975" s="11">
        <v>40.695443498834202</v>
      </c>
      <c r="J975" s="11">
        <v>-73.879265259817899</v>
      </c>
      <c r="K975" s="11">
        <v>33</v>
      </c>
      <c r="L975" s="11">
        <v>11.383501234051099</v>
      </c>
      <c r="M975" s="11">
        <v>43.745104194904698</v>
      </c>
      <c r="N975" s="11" t="s">
        <v>54</v>
      </c>
      <c r="O975" s="11" t="s">
        <v>55</v>
      </c>
      <c r="P975" s="11">
        <v>0</v>
      </c>
      <c r="Q975" s="11">
        <v>-0.45160620388216199</v>
      </c>
      <c r="R975" s="11">
        <v>98</v>
      </c>
      <c r="S975" s="11">
        <v>40</v>
      </c>
      <c r="T975" s="11">
        <v>207.144891943158</v>
      </c>
      <c r="U975" s="11">
        <v>5.6937235371143</v>
      </c>
      <c r="V975" s="11" t="s">
        <v>56</v>
      </c>
    </row>
    <row r="976" spans="1:22" x14ac:dyDescent="0.3">
      <c r="A976" s="9">
        <v>45355.381944444503</v>
      </c>
      <c r="B976" s="10">
        <v>45355</v>
      </c>
      <c r="C976" s="11">
        <v>2024</v>
      </c>
      <c r="D976" s="11">
        <v>3</v>
      </c>
      <c r="E976" s="11">
        <v>4</v>
      </c>
      <c r="F976" s="11">
        <v>9</v>
      </c>
      <c r="G976" s="11" t="s">
        <v>67</v>
      </c>
      <c r="H976" s="11" t="s">
        <v>53</v>
      </c>
      <c r="I976" s="11">
        <v>40.700901147166398</v>
      </c>
      <c r="J976" s="11">
        <v>-73.959885297423398</v>
      </c>
      <c r="K976" s="11">
        <v>34</v>
      </c>
      <c r="L976" s="11">
        <v>60.7013875197676</v>
      </c>
      <c r="M976" s="11">
        <v>33.371642463106802</v>
      </c>
      <c r="N976" s="11" t="s">
        <v>54</v>
      </c>
      <c r="O976" s="11" t="s">
        <v>61</v>
      </c>
      <c r="P976" s="11">
        <v>0</v>
      </c>
      <c r="Q976" s="11">
        <v>-0.42927460635471099</v>
      </c>
      <c r="R976" s="11">
        <v>69</v>
      </c>
      <c r="S976" s="11">
        <v>19</v>
      </c>
      <c r="T976" s="11">
        <v>385.470025632111</v>
      </c>
      <c r="U976" s="11">
        <v>28.295839964024701</v>
      </c>
      <c r="V976" s="11" t="s">
        <v>62</v>
      </c>
    </row>
    <row r="977" spans="1:22" x14ac:dyDescent="0.3">
      <c r="A977" s="9">
        <v>45355.385416666701</v>
      </c>
      <c r="B977" s="10">
        <v>45355</v>
      </c>
      <c r="C977" s="11">
        <v>2024</v>
      </c>
      <c r="D977" s="11">
        <v>3</v>
      </c>
      <c r="E977" s="11">
        <v>4</v>
      </c>
      <c r="F977" s="11">
        <v>9</v>
      </c>
      <c r="G977" s="11" t="s">
        <v>67</v>
      </c>
      <c r="H977" s="11" t="s">
        <v>53</v>
      </c>
      <c r="I977" s="11">
        <v>40.628085382942203</v>
      </c>
      <c r="J977" s="11">
        <v>-73.874313461359407</v>
      </c>
      <c r="K977" s="11">
        <v>163</v>
      </c>
      <c r="L977" s="11">
        <v>8.2736959689640202</v>
      </c>
      <c r="M977" s="11">
        <v>56.9729933206578</v>
      </c>
      <c r="N977" s="11" t="s">
        <v>57</v>
      </c>
      <c r="O977" s="11" t="s">
        <v>58</v>
      </c>
      <c r="P977" s="11">
        <v>0</v>
      </c>
      <c r="Q977" s="11">
        <v>0.36435792784521598</v>
      </c>
      <c r="R977" s="11">
        <v>81</v>
      </c>
      <c r="S977" s="11">
        <v>36</v>
      </c>
      <c r="T977" s="11">
        <v>479.08126108210899</v>
      </c>
      <c r="U977" s="11">
        <v>23.201508680440998</v>
      </c>
      <c r="V977" s="11" t="s">
        <v>56</v>
      </c>
    </row>
    <row r="978" spans="1:22" x14ac:dyDescent="0.3">
      <c r="A978" s="9">
        <v>45355.388888888898</v>
      </c>
      <c r="B978" s="10">
        <v>45355</v>
      </c>
      <c r="C978" s="11">
        <v>2024</v>
      </c>
      <c r="D978" s="11">
        <v>3</v>
      </c>
      <c r="E978" s="11">
        <v>4</v>
      </c>
      <c r="F978" s="11">
        <v>9</v>
      </c>
      <c r="G978" s="11" t="s">
        <v>67</v>
      </c>
      <c r="H978" s="11" t="s">
        <v>53</v>
      </c>
      <c r="I978" s="11">
        <v>40.607676622759698</v>
      </c>
      <c r="J978" s="11">
        <v>-73.790537741739598</v>
      </c>
      <c r="K978" s="11">
        <v>237</v>
      </c>
      <c r="L978" s="11">
        <v>33.044284900974198</v>
      </c>
      <c r="M978" s="11">
        <v>50.328945193977503</v>
      </c>
      <c r="N978" s="11" t="s">
        <v>57</v>
      </c>
      <c r="O978" s="11" t="s">
        <v>58</v>
      </c>
      <c r="P978" s="11">
        <v>0</v>
      </c>
      <c r="Q978" s="11">
        <v>0.92274054673166095</v>
      </c>
      <c r="R978" s="11">
        <v>49</v>
      </c>
      <c r="S978" s="11">
        <v>40</v>
      </c>
      <c r="T978" s="11">
        <v>171.443474058736</v>
      </c>
      <c r="U978" s="11">
        <v>7.0148281755676596</v>
      </c>
      <c r="V978" s="11" t="s">
        <v>56</v>
      </c>
    </row>
    <row r="979" spans="1:22" x14ac:dyDescent="0.3">
      <c r="A979" s="9">
        <v>45355.392361111102</v>
      </c>
      <c r="B979" s="10">
        <v>45355</v>
      </c>
      <c r="C979" s="11">
        <v>2024</v>
      </c>
      <c r="D979" s="11">
        <v>3</v>
      </c>
      <c r="E979" s="11">
        <v>4</v>
      </c>
      <c r="F979" s="11">
        <v>9</v>
      </c>
      <c r="G979" s="11" t="s">
        <v>67</v>
      </c>
      <c r="H979" s="11" t="s">
        <v>53</v>
      </c>
      <c r="I979" s="11">
        <v>40.883983832525502</v>
      </c>
      <c r="J979" s="11">
        <v>-73.981662309817196</v>
      </c>
      <c r="K979" s="11">
        <v>215</v>
      </c>
      <c r="L979" s="11">
        <v>43.265574396757302</v>
      </c>
      <c r="M979" s="11">
        <v>77.554002204604004</v>
      </c>
      <c r="N979" s="11" t="s">
        <v>57</v>
      </c>
      <c r="O979" s="11" t="s">
        <v>60</v>
      </c>
      <c r="P979" s="11">
        <v>0</v>
      </c>
      <c r="Q979" s="11">
        <v>0.125224977001587</v>
      </c>
      <c r="R979" s="11">
        <v>85</v>
      </c>
      <c r="S979" s="11">
        <v>39</v>
      </c>
      <c r="T979" s="11">
        <v>157.34957594600999</v>
      </c>
      <c r="U979" s="11">
        <v>29.633725474691701</v>
      </c>
      <c r="V979" s="11" t="s">
        <v>56</v>
      </c>
    </row>
    <row r="980" spans="1:22" x14ac:dyDescent="0.3">
      <c r="A980" s="9">
        <v>45355.395833333299</v>
      </c>
      <c r="B980" s="10">
        <v>45355</v>
      </c>
      <c r="C980" s="11">
        <v>2024</v>
      </c>
      <c r="D980" s="11">
        <v>3</v>
      </c>
      <c r="E980" s="11">
        <v>4</v>
      </c>
      <c r="F980" s="11">
        <v>9</v>
      </c>
      <c r="G980" s="11" t="s">
        <v>67</v>
      </c>
      <c r="H980" s="11" t="s">
        <v>53</v>
      </c>
      <c r="I980" s="11">
        <v>40.888976645954102</v>
      </c>
      <c r="J980" s="11">
        <v>-73.919005057882202</v>
      </c>
      <c r="K980" s="11">
        <v>232</v>
      </c>
      <c r="L980" s="11">
        <v>13.5930975016894</v>
      </c>
      <c r="M980" s="11">
        <v>26.338487900696101</v>
      </c>
      <c r="N980" s="11" t="s">
        <v>59</v>
      </c>
      <c r="O980" s="11" t="s">
        <v>60</v>
      </c>
      <c r="P980" s="11">
        <v>0</v>
      </c>
      <c r="Q980" s="11">
        <v>6.2900662653801703E-2</v>
      </c>
      <c r="R980" s="11">
        <v>69</v>
      </c>
      <c r="S980" s="11">
        <v>41</v>
      </c>
      <c r="T980" s="11">
        <v>395.40781120578299</v>
      </c>
      <c r="U980" s="11">
        <v>23.1824386557895</v>
      </c>
      <c r="V980" s="11" t="s">
        <v>56</v>
      </c>
    </row>
    <row r="981" spans="1:22" x14ac:dyDescent="0.3">
      <c r="A981" s="9">
        <v>45355.399305555598</v>
      </c>
      <c r="B981" s="10">
        <v>45355</v>
      </c>
      <c r="C981" s="11">
        <v>2024</v>
      </c>
      <c r="D981" s="11">
        <v>3</v>
      </c>
      <c r="E981" s="11">
        <v>4</v>
      </c>
      <c r="F981" s="11">
        <v>9</v>
      </c>
      <c r="G981" s="11" t="s">
        <v>67</v>
      </c>
      <c r="H981" s="11" t="s">
        <v>53</v>
      </c>
      <c r="I981" s="11">
        <v>40.8938546800753</v>
      </c>
      <c r="J981" s="11">
        <v>-73.958499310301903</v>
      </c>
      <c r="K981" s="11">
        <v>61</v>
      </c>
      <c r="L981" s="11">
        <v>59.762505381472003</v>
      </c>
      <c r="M981" s="11">
        <v>44.810377416448397</v>
      </c>
      <c r="N981" s="11" t="s">
        <v>54</v>
      </c>
      <c r="O981" s="11" t="s">
        <v>61</v>
      </c>
      <c r="P981" s="11">
        <v>0</v>
      </c>
      <c r="Q981" s="11">
        <v>0.37816450347735697</v>
      </c>
      <c r="R981" s="11">
        <v>38</v>
      </c>
      <c r="S981" s="11">
        <v>27</v>
      </c>
      <c r="T981" s="11">
        <v>441.35032327357902</v>
      </c>
      <c r="U981" s="11">
        <v>22.081370021855399</v>
      </c>
      <c r="V981" s="11" t="s">
        <v>62</v>
      </c>
    </row>
    <row r="982" spans="1:22" x14ac:dyDescent="0.3">
      <c r="A982" s="9">
        <v>45355.402777777803</v>
      </c>
      <c r="B982" s="10">
        <v>45355</v>
      </c>
      <c r="C982" s="11">
        <v>2024</v>
      </c>
      <c r="D982" s="11">
        <v>3</v>
      </c>
      <c r="E982" s="11">
        <v>4</v>
      </c>
      <c r="F982" s="11">
        <v>9</v>
      </c>
      <c r="G982" s="11" t="s">
        <v>67</v>
      </c>
      <c r="H982" s="11" t="s">
        <v>53</v>
      </c>
      <c r="I982" s="11">
        <v>40.831721765363902</v>
      </c>
      <c r="J982" s="11">
        <v>-73.933454408870404</v>
      </c>
      <c r="K982" s="11">
        <v>56</v>
      </c>
      <c r="L982" s="11">
        <v>51.053146516544103</v>
      </c>
      <c r="M982" s="11">
        <v>59.464884090303102</v>
      </c>
      <c r="N982" s="11" t="s">
        <v>59</v>
      </c>
      <c r="O982" s="11" t="s">
        <v>61</v>
      </c>
      <c r="P982" s="11">
        <v>0</v>
      </c>
      <c r="Q982" s="11">
        <v>-0.90824613765047502</v>
      </c>
      <c r="R982" s="11">
        <v>65</v>
      </c>
      <c r="S982" s="11">
        <v>32</v>
      </c>
      <c r="T982" s="11">
        <v>218.30014998098599</v>
      </c>
      <c r="U982" s="11">
        <v>19.6847819592024</v>
      </c>
      <c r="V982" s="11" t="s">
        <v>63</v>
      </c>
    </row>
    <row r="983" spans="1:22" x14ac:dyDescent="0.3">
      <c r="A983" s="9">
        <v>45355.40625</v>
      </c>
      <c r="B983" s="10">
        <v>45355</v>
      </c>
      <c r="C983" s="11">
        <v>2024</v>
      </c>
      <c r="D983" s="11">
        <v>3</v>
      </c>
      <c r="E983" s="11">
        <v>4</v>
      </c>
      <c r="F983" s="11">
        <v>9</v>
      </c>
      <c r="G983" s="11" t="s">
        <v>67</v>
      </c>
      <c r="H983" s="11" t="s">
        <v>53</v>
      </c>
      <c r="I983" s="11">
        <v>40.810196165216198</v>
      </c>
      <c r="J983" s="11">
        <v>-73.806210869416404</v>
      </c>
      <c r="K983" s="11">
        <v>78</v>
      </c>
      <c r="L983" s="11">
        <v>41.836037119464997</v>
      </c>
      <c r="M983" s="11">
        <v>28.865750899222299</v>
      </c>
      <c r="N983" s="11" t="s">
        <v>59</v>
      </c>
      <c r="O983" s="11" t="s">
        <v>60</v>
      </c>
      <c r="P983" s="11">
        <v>0</v>
      </c>
      <c r="Q983" s="11">
        <v>-0.20690046849993901</v>
      </c>
      <c r="R983" s="11">
        <v>90</v>
      </c>
      <c r="S983" s="11">
        <v>46</v>
      </c>
      <c r="T983" s="11">
        <v>419.97027010780897</v>
      </c>
      <c r="U983" s="11">
        <v>9.4943708688118598</v>
      </c>
      <c r="V983" s="11" t="s">
        <v>62</v>
      </c>
    </row>
    <row r="984" spans="1:22" x14ac:dyDescent="0.3">
      <c r="A984" s="9">
        <v>45355.409722222197</v>
      </c>
      <c r="B984" s="10">
        <v>45355</v>
      </c>
      <c r="C984" s="11">
        <v>2024</v>
      </c>
      <c r="D984" s="11">
        <v>3</v>
      </c>
      <c r="E984" s="11">
        <v>4</v>
      </c>
      <c r="F984" s="11">
        <v>9</v>
      </c>
      <c r="G984" s="11" t="s">
        <v>67</v>
      </c>
      <c r="H984" s="11" t="s">
        <v>53</v>
      </c>
      <c r="I984" s="11">
        <v>40.759738704458996</v>
      </c>
      <c r="J984" s="11">
        <v>-73.7277958222314</v>
      </c>
      <c r="K984" s="11">
        <v>69</v>
      </c>
      <c r="L984" s="11">
        <v>21.837681858377401</v>
      </c>
      <c r="M984" s="11">
        <v>29.903787817609899</v>
      </c>
      <c r="N984" s="11" t="s">
        <v>57</v>
      </c>
      <c r="O984" s="11" t="s">
        <v>60</v>
      </c>
      <c r="P984" s="11">
        <v>0</v>
      </c>
      <c r="Q984" s="11">
        <v>-0.13240913181953701</v>
      </c>
      <c r="R984" s="11">
        <v>92</v>
      </c>
      <c r="S984" s="11">
        <v>29</v>
      </c>
      <c r="T984" s="11">
        <v>138.08692893875701</v>
      </c>
      <c r="U984" s="11">
        <v>14.9328288352678</v>
      </c>
      <c r="V984" s="11" t="s">
        <v>63</v>
      </c>
    </row>
    <row r="985" spans="1:22" x14ac:dyDescent="0.3">
      <c r="A985" s="9">
        <v>45355.413194444503</v>
      </c>
      <c r="B985" s="10">
        <v>45355</v>
      </c>
      <c r="C985" s="11">
        <v>2024</v>
      </c>
      <c r="D985" s="11">
        <v>3</v>
      </c>
      <c r="E985" s="11">
        <v>4</v>
      </c>
      <c r="F985" s="11">
        <v>9</v>
      </c>
      <c r="G985" s="11" t="s">
        <v>67</v>
      </c>
      <c r="H985" s="11" t="s">
        <v>53</v>
      </c>
      <c r="I985" s="11">
        <v>40.8286494952551</v>
      </c>
      <c r="J985" s="11">
        <v>-73.973475796393103</v>
      </c>
      <c r="K985" s="11">
        <v>81</v>
      </c>
      <c r="L985" s="11">
        <v>69.1048401815749</v>
      </c>
      <c r="M985" s="11">
        <v>47.765002869991001</v>
      </c>
      <c r="N985" s="11" t="s">
        <v>54</v>
      </c>
      <c r="O985" s="11" t="s">
        <v>58</v>
      </c>
      <c r="P985" s="11">
        <v>0</v>
      </c>
      <c r="Q985" s="11">
        <v>0.68546487081419305</v>
      </c>
      <c r="R985" s="11">
        <v>1</v>
      </c>
      <c r="S985" s="11">
        <v>0</v>
      </c>
      <c r="T985" s="11">
        <v>78.455585672830907</v>
      </c>
      <c r="U985" s="11">
        <v>21.039050059558299</v>
      </c>
      <c r="V985" s="11" t="s">
        <v>62</v>
      </c>
    </row>
    <row r="986" spans="1:22" x14ac:dyDescent="0.3">
      <c r="A986" s="9">
        <v>45355.416666666701</v>
      </c>
      <c r="B986" s="10">
        <v>45355</v>
      </c>
      <c r="C986" s="11">
        <v>2024</v>
      </c>
      <c r="D986" s="11">
        <v>3</v>
      </c>
      <c r="E986" s="11">
        <v>4</v>
      </c>
      <c r="F986" s="11">
        <v>10</v>
      </c>
      <c r="G986" s="11" t="s">
        <v>67</v>
      </c>
      <c r="H986" s="11" t="s">
        <v>53</v>
      </c>
      <c r="I986" s="11">
        <v>40.837130784440603</v>
      </c>
      <c r="J986" s="11">
        <v>-73.823666998216197</v>
      </c>
      <c r="K986" s="11">
        <v>43</v>
      </c>
      <c r="L986" s="11">
        <v>54.253833073592297</v>
      </c>
      <c r="M986" s="11">
        <v>58.341655583798101</v>
      </c>
      <c r="N986" s="11" t="s">
        <v>54</v>
      </c>
      <c r="O986" s="11" t="s">
        <v>55</v>
      </c>
      <c r="P986" s="11">
        <v>0</v>
      </c>
      <c r="Q986" s="11">
        <v>-0.54975514157619199</v>
      </c>
      <c r="R986" s="11">
        <v>16</v>
      </c>
      <c r="S986" s="11">
        <v>40</v>
      </c>
      <c r="T986" s="11">
        <v>491.37837633648297</v>
      </c>
      <c r="U986" s="11">
        <v>6.67710006254371</v>
      </c>
      <c r="V986" s="11" t="s">
        <v>63</v>
      </c>
    </row>
    <row r="987" spans="1:22" x14ac:dyDescent="0.3">
      <c r="A987" s="9">
        <v>45355.420138888898</v>
      </c>
      <c r="B987" s="10">
        <v>45355</v>
      </c>
      <c r="C987" s="11">
        <v>2024</v>
      </c>
      <c r="D987" s="11">
        <v>3</v>
      </c>
      <c r="E987" s="11">
        <v>4</v>
      </c>
      <c r="F987" s="11">
        <v>10</v>
      </c>
      <c r="G987" s="11" t="s">
        <v>67</v>
      </c>
      <c r="H987" s="11" t="s">
        <v>53</v>
      </c>
      <c r="I987" s="11">
        <v>40.706512404362897</v>
      </c>
      <c r="J987" s="11">
        <v>-73.991027248665404</v>
      </c>
      <c r="K987" s="11">
        <v>13</v>
      </c>
      <c r="L987" s="11">
        <v>16.6072854553105</v>
      </c>
      <c r="M987" s="11">
        <v>74.751952352421995</v>
      </c>
      <c r="N987" s="11" t="s">
        <v>57</v>
      </c>
      <c r="O987" s="11" t="s">
        <v>55</v>
      </c>
      <c r="P987" s="11">
        <v>0</v>
      </c>
      <c r="Q987" s="11">
        <v>0.77516874099727595</v>
      </c>
      <c r="R987" s="11">
        <v>48</v>
      </c>
      <c r="S987" s="11">
        <v>30</v>
      </c>
      <c r="T987" s="11">
        <v>230.44057705586499</v>
      </c>
      <c r="U987" s="11">
        <v>13.9167588059351</v>
      </c>
      <c r="V987" s="11" t="s">
        <v>56</v>
      </c>
    </row>
    <row r="988" spans="1:22" x14ac:dyDescent="0.3">
      <c r="A988" s="9">
        <v>45355.423611111102</v>
      </c>
      <c r="B988" s="10">
        <v>45355</v>
      </c>
      <c r="C988" s="11">
        <v>2024</v>
      </c>
      <c r="D988" s="11">
        <v>3</v>
      </c>
      <c r="E988" s="11">
        <v>4</v>
      </c>
      <c r="F988" s="11">
        <v>10</v>
      </c>
      <c r="G988" s="11" t="s">
        <v>67</v>
      </c>
      <c r="H988" s="11" t="s">
        <v>53</v>
      </c>
      <c r="I988" s="11">
        <v>40.783578259932099</v>
      </c>
      <c r="J988" s="11">
        <v>-73.708994819421605</v>
      </c>
      <c r="K988" s="11">
        <v>239</v>
      </c>
      <c r="L988" s="11">
        <v>10.173466987624799</v>
      </c>
      <c r="M988" s="11">
        <v>36.775644128956301</v>
      </c>
      <c r="N988" s="11" t="s">
        <v>59</v>
      </c>
      <c r="O988" s="11" t="s">
        <v>55</v>
      </c>
      <c r="P988" s="11">
        <v>0</v>
      </c>
      <c r="Q988" s="11">
        <v>-0.84140886492811395</v>
      </c>
      <c r="R988" s="11">
        <v>46</v>
      </c>
      <c r="S988" s="11">
        <v>47</v>
      </c>
      <c r="T988" s="11">
        <v>169.07505985661501</v>
      </c>
      <c r="U988" s="11">
        <v>21.2164553270384</v>
      </c>
      <c r="V988" s="11" t="s">
        <v>56</v>
      </c>
    </row>
    <row r="989" spans="1:22" x14ac:dyDescent="0.3">
      <c r="A989" s="9">
        <v>45355.427083333299</v>
      </c>
      <c r="B989" s="10">
        <v>45355</v>
      </c>
      <c r="C989" s="11">
        <v>2024</v>
      </c>
      <c r="D989" s="11">
        <v>3</v>
      </c>
      <c r="E989" s="11">
        <v>4</v>
      </c>
      <c r="F989" s="11">
        <v>10</v>
      </c>
      <c r="G989" s="11" t="s">
        <v>67</v>
      </c>
      <c r="H989" s="11" t="s">
        <v>53</v>
      </c>
      <c r="I989" s="11">
        <v>40.862663069349203</v>
      </c>
      <c r="J989" s="11">
        <v>-73.745184104143206</v>
      </c>
      <c r="K989" s="11">
        <v>50</v>
      </c>
      <c r="L989" s="11">
        <v>55.655618615994598</v>
      </c>
      <c r="M989" s="11">
        <v>77.085865072063399</v>
      </c>
      <c r="N989" s="11" t="s">
        <v>54</v>
      </c>
      <c r="O989" s="11" t="s">
        <v>55</v>
      </c>
      <c r="P989" s="11">
        <v>0</v>
      </c>
      <c r="Q989" s="11">
        <v>-0.26903238978336402</v>
      </c>
      <c r="R989" s="11">
        <v>29</v>
      </c>
      <c r="S989" s="11">
        <v>29</v>
      </c>
      <c r="T989" s="11">
        <v>61.6151267399933</v>
      </c>
      <c r="U989" s="11">
        <v>26.127348235706101</v>
      </c>
      <c r="V989" s="11" t="s">
        <v>63</v>
      </c>
    </row>
    <row r="990" spans="1:22" x14ac:dyDescent="0.3">
      <c r="A990" s="9">
        <v>45355.430555555598</v>
      </c>
      <c r="B990" s="10">
        <v>45355</v>
      </c>
      <c r="C990" s="11">
        <v>2024</v>
      </c>
      <c r="D990" s="11">
        <v>3</v>
      </c>
      <c r="E990" s="11">
        <v>4</v>
      </c>
      <c r="F990" s="11">
        <v>10</v>
      </c>
      <c r="G990" s="11" t="s">
        <v>67</v>
      </c>
      <c r="H990" s="11" t="s">
        <v>53</v>
      </c>
      <c r="I990" s="11">
        <v>40.855115281784101</v>
      </c>
      <c r="J990" s="11">
        <v>-73.964900858951395</v>
      </c>
      <c r="K990" s="11">
        <v>90</v>
      </c>
      <c r="L990" s="11">
        <v>61.947258888629896</v>
      </c>
      <c r="M990" s="11">
        <v>70.690941571826798</v>
      </c>
      <c r="N990" s="11" t="s">
        <v>57</v>
      </c>
      <c r="O990" s="11" t="s">
        <v>61</v>
      </c>
      <c r="P990" s="11">
        <v>0</v>
      </c>
      <c r="Q990" s="11">
        <v>-0.81074626126314198</v>
      </c>
      <c r="R990" s="11">
        <v>88</v>
      </c>
      <c r="S990" s="11">
        <v>12</v>
      </c>
      <c r="T990" s="11">
        <v>352.61863313305798</v>
      </c>
      <c r="U990" s="11">
        <v>14.286271588034801</v>
      </c>
      <c r="V990" s="11" t="s">
        <v>63</v>
      </c>
    </row>
    <row r="991" spans="1:22" x14ac:dyDescent="0.3">
      <c r="A991" s="9">
        <v>45355.434027777803</v>
      </c>
      <c r="B991" s="10">
        <v>45355</v>
      </c>
      <c r="C991" s="11">
        <v>2024</v>
      </c>
      <c r="D991" s="11">
        <v>3</v>
      </c>
      <c r="E991" s="11">
        <v>4</v>
      </c>
      <c r="F991" s="11">
        <v>10</v>
      </c>
      <c r="G991" s="11" t="s">
        <v>67</v>
      </c>
      <c r="H991" s="11" t="s">
        <v>53</v>
      </c>
      <c r="I991" s="11">
        <v>40.746893214213003</v>
      </c>
      <c r="J991" s="11">
        <v>-73.7128411305291</v>
      </c>
      <c r="K991" s="11">
        <v>233</v>
      </c>
      <c r="L991" s="11">
        <v>12.690819836384</v>
      </c>
      <c r="M991" s="11">
        <v>41.948504944528104</v>
      </c>
      <c r="N991" s="11" t="s">
        <v>59</v>
      </c>
      <c r="O991" s="11" t="s">
        <v>61</v>
      </c>
      <c r="P991" s="11">
        <v>0</v>
      </c>
      <c r="Q991" s="11">
        <v>-0.37304647417652198</v>
      </c>
      <c r="R991" s="11">
        <v>62</v>
      </c>
      <c r="S991" s="11">
        <v>23</v>
      </c>
      <c r="T991" s="11">
        <v>330.32959107928701</v>
      </c>
      <c r="U991" s="11">
        <v>27.598500388070999</v>
      </c>
      <c r="V991" s="11" t="s">
        <v>56</v>
      </c>
    </row>
    <row r="992" spans="1:22" x14ac:dyDescent="0.3">
      <c r="A992" s="9">
        <v>45355.4375</v>
      </c>
      <c r="B992" s="10">
        <v>45355</v>
      </c>
      <c r="C992" s="11">
        <v>2024</v>
      </c>
      <c r="D992" s="11">
        <v>3</v>
      </c>
      <c r="E992" s="11">
        <v>4</v>
      </c>
      <c r="F992" s="11">
        <v>10</v>
      </c>
      <c r="G992" s="11" t="s">
        <v>67</v>
      </c>
      <c r="H992" s="11" t="s">
        <v>53</v>
      </c>
      <c r="I992" s="11">
        <v>40.722786861878298</v>
      </c>
      <c r="J992" s="11">
        <v>-73.961050598601005</v>
      </c>
      <c r="K992" s="11">
        <v>19</v>
      </c>
      <c r="L992" s="11">
        <v>18.848851912054698</v>
      </c>
      <c r="M992" s="11">
        <v>67.500227176539795</v>
      </c>
      <c r="N992" s="11" t="s">
        <v>54</v>
      </c>
      <c r="O992" s="11" t="s">
        <v>60</v>
      </c>
      <c r="P992" s="11">
        <v>0</v>
      </c>
      <c r="Q992" s="11">
        <v>-0.793138637111102</v>
      </c>
      <c r="R992" s="11">
        <v>65</v>
      </c>
      <c r="S992" s="11">
        <v>16</v>
      </c>
      <c r="T992" s="11">
        <v>77.613411662590806</v>
      </c>
      <c r="U992" s="11">
        <v>11.882042293288499</v>
      </c>
      <c r="V992" s="11" t="s">
        <v>56</v>
      </c>
    </row>
    <row r="993" spans="1:22" x14ac:dyDescent="0.3">
      <c r="A993" s="9">
        <v>45355.440972222197</v>
      </c>
      <c r="B993" s="10">
        <v>45355</v>
      </c>
      <c r="C993" s="11">
        <v>2024</v>
      </c>
      <c r="D993" s="11">
        <v>3</v>
      </c>
      <c r="E993" s="11">
        <v>4</v>
      </c>
      <c r="F993" s="11">
        <v>10</v>
      </c>
      <c r="G993" s="11" t="s">
        <v>67</v>
      </c>
      <c r="H993" s="11" t="s">
        <v>53</v>
      </c>
      <c r="I993" s="11">
        <v>40.818223217636003</v>
      </c>
      <c r="J993" s="11">
        <v>-73.842883802826407</v>
      </c>
      <c r="K993" s="11">
        <v>156</v>
      </c>
      <c r="L993" s="11">
        <v>26.425666951261199</v>
      </c>
      <c r="M993" s="11">
        <v>63.873801986701203</v>
      </c>
      <c r="N993" s="11" t="s">
        <v>59</v>
      </c>
      <c r="O993" s="11" t="s">
        <v>60</v>
      </c>
      <c r="P993" s="11">
        <v>0</v>
      </c>
      <c r="Q993" s="11">
        <v>0.63994835187050902</v>
      </c>
      <c r="R993" s="11">
        <v>90</v>
      </c>
      <c r="S993" s="11">
        <v>27</v>
      </c>
      <c r="T993" s="11">
        <v>64.175764238954898</v>
      </c>
      <c r="U993" s="11">
        <v>9.5587701846506103</v>
      </c>
      <c r="V993" s="11" t="s">
        <v>63</v>
      </c>
    </row>
    <row r="994" spans="1:22" x14ac:dyDescent="0.3">
      <c r="A994" s="9">
        <v>45355.444444444503</v>
      </c>
      <c r="B994" s="10">
        <v>45355</v>
      </c>
      <c r="C994" s="11">
        <v>2024</v>
      </c>
      <c r="D994" s="11">
        <v>3</v>
      </c>
      <c r="E994" s="11">
        <v>4</v>
      </c>
      <c r="F994" s="11">
        <v>10</v>
      </c>
      <c r="G994" s="11" t="s">
        <v>67</v>
      </c>
      <c r="H994" s="11" t="s">
        <v>53</v>
      </c>
      <c r="I994" s="11">
        <v>40.835360190832802</v>
      </c>
      <c r="J994" s="11">
        <v>-73.818936318783798</v>
      </c>
      <c r="K994" s="11">
        <v>219</v>
      </c>
      <c r="L994" s="11">
        <v>22.778984104511402</v>
      </c>
      <c r="M994" s="11">
        <v>88.421274335738005</v>
      </c>
      <c r="N994" s="11" t="s">
        <v>57</v>
      </c>
      <c r="O994" s="11" t="s">
        <v>55</v>
      </c>
      <c r="P994" s="11">
        <v>0</v>
      </c>
      <c r="Q994" s="11">
        <v>0.279954701444249</v>
      </c>
      <c r="R994" s="11">
        <v>20</v>
      </c>
      <c r="S994" s="11">
        <v>3</v>
      </c>
      <c r="T994" s="11">
        <v>149.13043681397701</v>
      </c>
      <c r="U994" s="11">
        <v>26.597136216413201</v>
      </c>
      <c r="V994" s="11" t="s">
        <v>56</v>
      </c>
    </row>
    <row r="995" spans="1:22" x14ac:dyDescent="0.3">
      <c r="A995" s="9">
        <v>45355.447916666701</v>
      </c>
      <c r="B995" s="10">
        <v>45355</v>
      </c>
      <c r="C995" s="11">
        <v>2024</v>
      </c>
      <c r="D995" s="11">
        <v>3</v>
      </c>
      <c r="E995" s="11">
        <v>4</v>
      </c>
      <c r="F995" s="11">
        <v>10</v>
      </c>
      <c r="G995" s="11" t="s">
        <v>67</v>
      </c>
      <c r="H995" s="11" t="s">
        <v>53</v>
      </c>
      <c r="I995" s="11">
        <v>40.637473302634497</v>
      </c>
      <c r="J995" s="11">
        <v>-73.894307721432</v>
      </c>
      <c r="K995" s="11">
        <v>149</v>
      </c>
      <c r="L995" s="11">
        <v>6.0703761915269201</v>
      </c>
      <c r="M995" s="11">
        <v>90.5521091589534</v>
      </c>
      <c r="N995" s="11" t="s">
        <v>54</v>
      </c>
      <c r="O995" s="11" t="s">
        <v>61</v>
      </c>
      <c r="P995" s="11">
        <v>0</v>
      </c>
      <c r="Q995" s="11">
        <v>0.18529540935123001</v>
      </c>
      <c r="R995" s="11">
        <v>93</v>
      </c>
      <c r="S995" s="11">
        <v>17</v>
      </c>
      <c r="T995" s="11">
        <v>478.877066071505</v>
      </c>
      <c r="U995" s="11">
        <v>22.653444951558502</v>
      </c>
      <c r="V995" s="11" t="s">
        <v>56</v>
      </c>
    </row>
    <row r="996" spans="1:22" x14ac:dyDescent="0.3">
      <c r="A996" s="9">
        <v>45355.451388888898</v>
      </c>
      <c r="B996" s="10">
        <v>45355</v>
      </c>
      <c r="C996" s="11">
        <v>2024</v>
      </c>
      <c r="D996" s="11">
        <v>3</v>
      </c>
      <c r="E996" s="11">
        <v>4</v>
      </c>
      <c r="F996" s="11">
        <v>10</v>
      </c>
      <c r="G996" s="11" t="s">
        <v>67</v>
      </c>
      <c r="H996" s="11" t="s">
        <v>53</v>
      </c>
      <c r="I996" s="11">
        <v>40.699521355842897</v>
      </c>
      <c r="J996" s="11">
        <v>-73.769286252868895</v>
      </c>
      <c r="K996" s="11">
        <v>292</v>
      </c>
      <c r="L996" s="11">
        <v>38.7792140799938</v>
      </c>
      <c r="M996" s="11">
        <v>11.2136834356037</v>
      </c>
      <c r="N996" s="11" t="s">
        <v>57</v>
      </c>
      <c r="O996" s="11" t="s">
        <v>60</v>
      </c>
      <c r="P996" s="11">
        <v>0</v>
      </c>
      <c r="Q996" s="11">
        <v>-9.8058935771733594E-2</v>
      </c>
      <c r="R996" s="11">
        <v>22</v>
      </c>
      <c r="S996" s="11">
        <v>49</v>
      </c>
      <c r="T996" s="11">
        <v>154.39286454226399</v>
      </c>
      <c r="U996" s="11">
        <v>23.197924573699702</v>
      </c>
      <c r="V996" s="11" t="s">
        <v>56</v>
      </c>
    </row>
    <row r="997" spans="1:22" x14ac:dyDescent="0.3">
      <c r="A997" s="9">
        <v>45355.454861111102</v>
      </c>
      <c r="B997" s="10">
        <v>45355</v>
      </c>
      <c r="C997" s="11">
        <v>2024</v>
      </c>
      <c r="D997" s="11">
        <v>3</v>
      </c>
      <c r="E997" s="11">
        <v>4</v>
      </c>
      <c r="F997" s="11">
        <v>10</v>
      </c>
      <c r="G997" s="11" t="s">
        <v>67</v>
      </c>
      <c r="H997" s="11" t="s">
        <v>53</v>
      </c>
      <c r="I997" s="11">
        <v>40.700001842638798</v>
      </c>
      <c r="J997" s="11">
        <v>-73.905942837436797</v>
      </c>
      <c r="K997" s="11">
        <v>293</v>
      </c>
      <c r="L997" s="11">
        <v>19.3913285060136</v>
      </c>
      <c r="M997" s="11">
        <v>64.819989050016005</v>
      </c>
      <c r="N997" s="11" t="s">
        <v>59</v>
      </c>
      <c r="O997" s="11" t="s">
        <v>58</v>
      </c>
      <c r="P997" s="11">
        <v>0</v>
      </c>
      <c r="Q997" s="11">
        <v>0.98399137318102403</v>
      </c>
      <c r="R997" s="11">
        <v>92</v>
      </c>
      <c r="S997" s="11">
        <v>43</v>
      </c>
      <c r="T997" s="11">
        <v>199.27177013021301</v>
      </c>
      <c r="U997" s="11">
        <v>13.870568447817799</v>
      </c>
      <c r="V997" s="11" t="s">
        <v>56</v>
      </c>
    </row>
    <row r="998" spans="1:22" x14ac:dyDescent="0.3">
      <c r="A998" s="9">
        <v>45355.458333333299</v>
      </c>
      <c r="B998" s="10">
        <v>45355</v>
      </c>
      <c r="C998" s="11">
        <v>2024</v>
      </c>
      <c r="D998" s="11">
        <v>3</v>
      </c>
      <c r="E998" s="11">
        <v>4</v>
      </c>
      <c r="F998" s="11">
        <v>11</v>
      </c>
      <c r="G998" s="11" t="s">
        <v>67</v>
      </c>
      <c r="H998" s="11" t="s">
        <v>53</v>
      </c>
      <c r="I998" s="11">
        <v>40.768768521189301</v>
      </c>
      <c r="J998" s="11">
        <v>-73.998134541748001</v>
      </c>
      <c r="K998" s="11">
        <v>131</v>
      </c>
      <c r="L998" s="11">
        <v>9.7920014278664205</v>
      </c>
      <c r="M998" s="11">
        <v>31.345052133686899</v>
      </c>
      <c r="N998" s="11" t="s">
        <v>54</v>
      </c>
      <c r="O998" s="11" t="s">
        <v>60</v>
      </c>
      <c r="P998" s="11">
        <v>0</v>
      </c>
      <c r="Q998" s="11">
        <v>4.66268343520004E-2</v>
      </c>
      <c r="R998" s="11">
        <v>40</v>
      </c>
      <c r="S998" s="11">
        <v>10</v>
      </c>
      <c r="T998" s="11">
        <v>119.08244134256201</v>
      </c>
      <c r="U998" s="11">
        <v>18.0785458675408</v>
      </c>
      <c r="V998" s="11" t="s">
        <v>56</v>
      </c>
    </row>
    <row r="999" spans="1:22" x14ac:dyDescent="0.3">
      <c r="A999" s="9">
        <v>45355.461805555598</v>
      </c>
      <c r="B999" s="10">
        <v>45355</v>
      </c>
      <c r="C999" s="11">
        <v>2024</v>
      </c>
      <c r="D999" s="11">
        <v>3</v>
      </c>
      <c r="E999" s="11">
        <v>4</v>
      </c>
      <c r="F999" s="11">
        <v>11</v>
      </c>
      <c r="G999" s="11" t="s">
        <v>67</v>
      </c>
      <c r="H999" s="11" t="s">
        <v>53</v>
      </c>
      <c r="I999" s="11">
        <v>40.784384288819702</v>
      </c>
      <c r="J999" s="11">
        <v>-73.829882102364607</v>
      </c>
      <c r="K999" s="11">
        <v>219</v>
      </c>
      <c r="L999" s="11">
        <v>51.664101300812</v>
      </c>
      <c r="M999" s="11">
        <v>12.656154227503199</v>
      </c>
      <c r="N999" s="11" t="s">
        <v>57</v>
      </c>
      <c r="O999" s="11" t="s">
        <v>58</v>
      </c>
      <c r="P999" s="11">
        <v>0</v>
      </c>
      <c r="Q999" s="11">
        <v>0.20880502727238501</v>
      </c>
      <c r="R999" s="11">
        <v>18</v>
      </c>
      <c r="S999" s="11">
        <v>9</v>
      </c>
      <c r="T999" s="11">
        <v>230.263138823936</v>
      </c>
      <c r="U999" s="11">
        <v>18.638889732126199</v>
      </c>
      <c r="V999" s="11" t="s">
        <v>56</v>
      </c>
    </row>
    <row r="1000" spans="1:22" x14ac:dyDescent="0.3">
      <c r="A1000" s="9">
        <v>45355.465277777803</v>
      </c>
      <c r="B1000" s="10">
        <v>45355</v>
      </c>
      <c r="C1000" s="11">
        <v>2024</v>
      </c>
      <c r="D1000" s="11">
        <v>3</v>
      </c>
      <c r="E1000" s="11">
        <v>4</v>
      </c>
      <c r="F1000" s="11">
        <v>11</v>
      </c>
      <c r="G1000" s="11" t="s">
        <v>67</v>
      </c>
      <c r="H1000" s="11" t="s">
        <v>53</v>
      </c>
      <c r="I1000" s="11">
        <v>40.719023649425999</v>
      </c>
      <c r="J1000" s="11">
        <v>-73.898450734871005</v>
      </c>
      <c r="K1000" s="11">
        <v>247</v>
      </c>
      <c r="L1000" s="11">
        <v>48.512998236366798</v>
      </c>
      <c r="M1000" s="11">
        <v>18.855874269268</v>
      </c>
      <c r="N1000" s="11" t="s">
        <v>54</v>
      </c>
      <c r="O1000" s="11" t="s">
        <v>58</v>
      </c>
      <c r="P1000" s="11">
        <v>0</v>
      </c>
      <c r="Q1000" s="11">
        <v>-0.54396567684466701</v>
      </c>
      <c r="R1000" s="11">
        <v>76</v>
      </c>
      <c r="S1000" s="11">
        <v>26</v>
      </c>
      <c r="T1000" s="11">
        <v>420.79268010882203</v>
      </c>
      <c r="U1000" s="11">
        <v>12.465878539322301</v>
      </c>
      <c r="V1000" s="11" t="s">
        <v>56</v>
      </c>
    </row>
    <row r="1001" spans="1:22" x14ac:dyDescent="0.3">
      <c r="A1001" s="9">
        <v>45355.46875</v>
      </c>
      <c r="B1001" s="10">
        <v>45355</v>
      </c>
      <c r="C1001" s="11">
        <v>2024</v>
      </c>
      <c r="D1001" s="11">
        <v>3</v>
      </c>
      <c r="E1001" s="11">
        <v>4</v>
      </c>
      <c r="F1001" s="11">
        <v>11</v>
      </c>
      <c r="G1001" s="11" t="s">
        <v>67</v>
      </c>
      <c r="H1001" s="11" t="s">
        <v>53</v>
      </c>
      <c r="I1001" s="11">
        <v>40.787829334189396</v>
      </c>
      <c r="J1001" s="11">
        <v>-73.970892572744702</v>
      </c>
      <c r="K1001" s="11">
        <v>288</v>
      </c>
      <c r="L1001" s="11">
        <v>54.646984317587702</v>
      </c>
      <c r="M1001" s="11">
        <v>83.1371537842723</v>
      </c>
      <c r="N1001" s="11" t="s">
        <v>54</v>
      </c>
      <c r="O1001" s="11" t="s">
        <v>58</v>
      </c>
      <c r="P1001" s="11">
        <v>0</v>
      </c>
      <c r="Q1001" s="11">
        <v>0.16326691446845401</v>
      </c>
      <c r="R1001" s="11">
        <v>46</v>
      </c>
      <c r="S1001" s="11">
        <v>44</v>
      </c>
      <c r="T1001" s="11">
        <v>154.100392719551</v>
      </c>
      <c r="U1001" s="11">
        <v>28.142037504513802</v>
      </c>
      <c r="V1001" s="11" t="s">
        <v>56</v>
      </c>
    </row>
    <row r="1002" spans="1:22" x14ac:dyDescent="0.3">
      <c r="A1002" s="9">
        <v>45355.472222222197</v>
      </c>
      <c r="B1002" s="10">
        <v>45355</v>
      </c>
      <c r="C1002" s="11">
        <v>2024</v>
      </c>
      <c r="D1002" s="11">
        <v>3</v>
      </c>
      <c r="E1002" s="11">
        <v>4</v>
      </c>
      <c r="F1002" s="11">
        <v>11</v>
      </c>
      <c r="G1002" s="11" t="s">
        <v>67</v>
      </c>
      <c r="H1002" s="11" t="s">
        <v>53</v>
      </c>
      <c r="I1002" s="11">
        <v>40.862502453683199</v>
      </c>
      <c r="J1002" s="11">
        <v>-73.803306287689296</v>
      </c>
      <c r="K1002" s="11">
        <v>241</v>
      </c>
      <c r="L1002" s="11">
        <v>57.284279826057798</v>
      </c>
      <c r="M1002" s="11">
        <v>46.483560703116098</v>
      </c>
      <c r="N1002" s="11" t="s">
        <v>57</v>
      </c>
      <c r="O1002" s="11" t="s">
        <v>60</v>
      </c>
      <c r="P1002" s="11">
        <v>0</v>
      </c>
      <c r="Q1002" s="11">
        <v>-0.83143518109082704</v>
      </c>
      <c r="R1002" s="11">
        <v>79</v>
      </c>
      <c r="S1002" s="11">
        <v>12</v>
      </c>
      <c r="T1002" s="11">
        <v>200.504430409121</v>
      </c>
      <c r="U1002" s="11">
        <v>26.916239581048501</v>
      </c>
      <c r="V1002" s="11" t="s">
        <v>56</v>
      </c>
    </row>
    <row r="1003" spans="1:22" x14ac:dyDescent="0.3">
      <c r="A1003" s="9">
        <v>45355.475694444503</v>
      </c>
      <c r="B1003" s="10">
        <v>45355</v>
      </c>
      <c r="C1003" s="11">
        <v>2024</v>
      </c>
      <c r="D1003" s="11">
        <v>3</v>
      </c>
      <c r="E1003" s="11">
        <v>4</v>
      </c>
      <c r="F1003" s="11">
        <v>11</v>
      </c>
      <c r="G1003" s="11" t="s">
        <v>67</v>
      </c>
      <c r="H1003" s="11" t="s">
        <v>53</v>
      </c>
      <c r="I1003" s="11">
        <v>40.683733302865498</v>
      </c>
      <c r="J1003" s="11">
        <v>-73.829735713988597</v>
      </c>
      <c r="K1003" s="11">
        <v>274</v>
      </c>
      <c r="L1003" s="11">
        <v>78.360806753537105</v>
      </c>
      <c r="M1003" s="11">
        <v>75.840262980269102</v>
      </c>
      <c r="N1003" s="11" t="s">
        <v>54</v>
      </c>
      <c r="O1003" s="11" t="s">
        <v>61</v>
      </c>
      <c r="P1003" s="11">
        <v>0</v>
      </c>
      <c r="Q1003" s="11">
        <v>0.67014701113306496</v>
      </c>
      <c r="R1003" s="11">
        <v>91</v>
      </c>
      <c r="S1003" s="11">
        <v>0</v>
      </c>
      <c r="T1003" s="11">
        <v>117.56087684647299</v>
      </c>
      <c r="U1003" s="11">
        <v>8.0119452261613997</v>
      </c>
      <c r="V1003" s="11" t="s">
        <v>56</v>
      </c>
    </row>
    <row r="1004" spans="1:22" x14ac:dyDescent="0.3">
      <c r="A1004" s="9">
        <v>45355.479166666701</v>
      </c>
      <c r="B1004" s="10">
        <v>45355</v>
      </c>
      <c r="C1004" s="11">
        <v>2024</v>
      </c>
      <c r="D1004" s="11">
        <v>3</v>
      </c>
      <c r="E1004" s="11">
        <v>4</v>
      </c>
      <c r="F1004" s="11">
        <v>11</v>
      </c>
      <c r="G1004" s="11" t="s">
        <v>67</v>
      </c>
      <c r="H1004" s="11" t="s">
        <v>53</v>
      </c>
      <c r="I1004" s="11">
        <v>40.789368528540201</v>
      </c>
      <c r="J1004" s="11">
        <v>-73.775993228382305</v>
      </c>
      <c r="K1004" s="11">
        <v>140</v>
      </c>
      <c r="L1004" s="11">
        <v>45.622679368334602</v>
      </c>
      <c r="M1004" s="11">
        <v>40.155837853136298</v>
      </c>
      <c r="N1004" s="11" t="s">
        <v>57</v>
      </c>
      <c r="O1004" s="11" t="s">
        <v>60</v>
      </c>
      <c r="P1004" s="11">
        <v>0</v>
      </c>
      <c r="Q1004" s="11">
        <v>-0.18045978514062899</v>
      </c>
      <c r="R1004" s="11">
        <v>51</v>
      </c>
      <c r="S1004" s="11">
        <v>6</v>
      </c>
      <c r="T1004" s="11">
        <v>466.968519112487</v>
      </c>
      <c r="U1004" s="11">
        <v>7.3043821093944299</v>
      </c>
      <c r="V1004" s="11" t="s">
        <v>63</v>
      </c>
    </row>
    <row r="1005" spans="1:22" x14ac:dyDescent="0.3">
      <c r="A1005" s="9">
        <v>45355.482638888898</v>
      </c>
      <c r="B1005" s="10">
        <v>45355</v>
      </c>
      <c r="C1005" s="11">
        <v>2024</v>
      </c>
      <c r="D1005" s="11">
        <v>3</v>
      </c>
      <c r="E1005" s="11">
        <v>4</v>
      </c>
      <c r="F1005" s="11">
        <v>11</v>
      </c>
      <c r="G1005" s="11" t="s">
        <v>67</v>
      </c>
      <c r="H1005" s="11" t="s">
        <v>53</v>
      </c>
      <c r="I1005" s="11">
        <v>40.627191941492597</v>
      </c>
      <c r="J1005" s="11">
        <v>-73.949808191777294</v>
      </c>
      <c r="K1005" s="11">
        <v>173</v>
      </c>
      <c r="L1005" s="11">
        <v>66.035161817208007</v>
      </c>
      <c r="M1005" s="11">
        <v>65.579476167246099</v>
      </c>
      <c r="N1005" s="11" t="s">
        <v>59</v>
      </c>
      <c r="O1005" s="11" t="s">
        <v>58</v>
      </c>
      <c r="P1005" s="11">
        <v>0</v>
      </c>
      <c r="Q1005" s="11">
        <v>-0.64211547639588096</v>
      </c>
      <c r="R1005" s="11">
        <v>35</v>
      </c>
      <c r="S1005" s="11">
        <v>24</v>
      </c>
      <c r="T1005" s="11">
        <v>300.57189188666399</v>
      </c>
      <c r="U1005" s="11">
        <v>8.9670530231912409</v>
      </c>
      <c r="V1005" s="11" t="s">
        <v>63</v>
      </c>
    </row>
    <row r="1006" spans="1:22" x14ac:dyDescent="0.3">
      <c r="A1006" s="9">
        <v>45355.486111111102</v>
      </c>
      <c r="B1006" s="10">
        <v>45355</v>
      </c>
      <c r="C1006" s="11">
        <v>2024</v>
      </c>
      <c r="D1006" s="11">
        <v>3</v>
      </c>
      <c r="E1006" s="11">
        <v>4</v>
      </c>
      <c r="F1006" s="11">
        <v>11</v>
      </c>
      <c r="G1006" s="11" t="s">
        <v>67</v>
      </c>
      <c r="H1006" s="11" t="s">
        <v>53</v>
      </c>
      <c r="I1006" s="11">
        <v>40.609767757814602</v>
      </c>
      <c r="J1006" s="11">
        <v>-73.877311860194396</v>
      </c>
      <c r="K1006" s="11">
        <v>208</v>
      </c>
      <c r="L1006" s="11">
        <v>73.958525447787906</v>
      </c>
      <c r="M1006" s="11">
        <v>86.447030242153502</v>
      </c>
      <c r="N1006" s="11" t="s">
        <v>54</v>
      </c>
      <c r="O1006" s="11" t="s">
        <v>60</v>
      </c>
      <c r="P1006" s="11">
        <v>0</v>
      </c>
      <c r="Q1006" s="11">
        <v>-0.287365157871808</v>
      </c>
      <c r="R1006" s="11">
        <v>18</v>
      </c>
      <c r="S1006" s="11">
        <v>47</v>
      </c>
      <c r="T1006" s="11">
        <v>386.48409744863</v>
      </c>
      <c r="U1006" s="11">
        <v>29.552059316608901</v>
      </c>
      <c r="V1006" s="11" t="s">
        <v>56</v>
      </c>
    </row>
    <row r="1007" spans="1:22" x14ac:dyDescent="0.3">
      <c r="A1007" s="9">
        <v>45355.489583333299</v>
      </c>
      <c r="B1007" s="10">
        <v>45355</v>
      </c>
      <c r="C1007" s="11">
        <v>2024</v>
      </c>
      <c r="D1007" s="11">
        <v>3</v>
      </c>
      <c r="E1007" s="11">
        <v>4</v>
      </c>
      <c r="F1007" s="11">
        <v>11</v>
      </c>
      <c r="G1007" s="11" t="s">
        <v>67</v>
      </c>
      <c r="H1007" s="11" t="s">
        <v>53</v>
      </c>
      <c r="I1007" s="11">
        <v>40.8571792365994</v>
      </c>
      <c r="J1007" s="11">
        <v>-73.924233195339198</v>
      </c>
      <c r="K1007" s="11">
        <v>219</v>
      </c>
      <c r="L1007" s="11">
        <v>62.779607080556197</v>
      </c>
      <c r="M1007" s="11">
        <v>29.138308490815501</v>
      </c>
      <c r="N1007" s="11" t="s">
        <v>54</v>
      </c>
      <c r="O1007" s="11" t="s">
        <v>61</v>
      </c>
      <c r="P1007" s="11">
        <v>0</v>
      </c>
      <c r="Q1007" s="11">
        <v>-0.85265218417262301</v>
      </c>
      <c r="R1007" s="11">
        <v>8</v>
      </c>
      <c r="S1007" s="11">
        <v>43</v>
      </c>
      <c r="T1007" s="11">
        <v>51.689945982095097</v>
      </c>
      <c r="U1007" s="11">
        <v>12.944614096325401</v>
      </c>
      <c r="V1007" s="11" t="s">
        <v>56</v>
      </c>
    </row>
    <row r="1008" spans="1:22" x14ac:dyDescent="0.3">
      <c r="A1008" s="9">
        <v>45355.493055555598</v>
      </c>
      <c r="B1008" s="10">
        <v>45355</v>
      </c>
      <c r="C1008" s="11">
        <v>2024</v>
      </c>
      <c r="D1008" s="11">
        <v>3</v>
      </c>
      <c r="E1008" s="11">
        <v>4</v>
      </c>
      <c r="F1008" s="11">
        <v>11</v>
      </c>
      <c r="G1008" s="11" t="s">
        <v>67</v>
      </c>
      <c r="H1008" s="11" t="s">
        <v>53</v>
      </c>
      <c r="I1008" s="11">
        <v>40.657772807656301</v>
      </c>
      <c r="J1008" s="11">
        <v>-73.899959815811997</v>
      </c>
      <c r="K1008" s="11">
        <v>221</v>
      </c>
      <c r="L1008" s="11">
        <v>35.415263826011603</v>
      </c>
      <c r="M1008" s="11">
        <v>64.266796963463804</v>
      </c>
      <c r="N1008" s="11" t="s">
        <v>59</v>
      </c>
      <c r="O1008" s="11" t="s">
        <v>58</v>
      </c>
      <c r="P1008" s="11">
        <v>1</v>
      </c>
      <c r="Q1008" s="11">
        <v>0.75421237817565201</v>
      </c>
      <c r="R1008" s="11">
        <v>62</v>
      </c>
      <c r="S1008" s="11">
        <v>40</v>
      </c>
      <c r="T1008" s="11">
        <v>274.98734311446299</v>
      </c>
      <c r="U1008" s="11">
        <v>9.7088588212696898</v>
      </c>
      <c r="V1008" s="11" t="s">
        <v>56</v>
      </c>
    </row>
    <row r="1009" spans="1:22" x14ac:dyDescent="0.3">
      <c r="A1009" s="9">
        <v>45355.496527777803</v>
      </c>
      <c r="B1009" s="10">
        <v>45355</v>
      </c>
      <c r="C1009" s="11">
        <v>2024</v>
      </c>
      <c r="D1009" s="11">
        <v>3</v>
      </c>
      <c r="E1009" s="11">
        <v>4</v>
      </c>
      <c r="F1009" s="11">
        <v>11</v>
      </c>
      <c r="G1009" s="11" t="s">
        <v>67</v>
      </c>
      <c r="H1009" s="11" t="s">
        <v>53</v>
      </c>
      <c r="I1009" s="11">
        <v>40.636928853072803</v>
      </c>
      <c r="J1009" s="11">
        <v>-73.729506902327003</v>
      </c>
      <c r="K1009" s="11">
        <v>284</v>
      </c>
      <c r="L1009" s="11">
        <v>22.236115921932601</v>
      </c>
      <c r="M1009" s="11">
        <v>78.425847729362602</v>
      </c>
      <c r="N1009" s="11" t="s">
        <v>57</v>
      </c>
      <c r="O1009" s="11" t="s">
        <v>58</v>
      </c>
      <c r="P1009" s="11">
        <v>0</v>
      </c>
      <c r="Q1009" s="11">
        <v>0.27516733663966098</v>
      </c>
      <c r="R1009" s="11">
        <v>41</v>
      </c>
      <c r="S1009" s="11">
        <v>25</v>
      </c>
      <c r="T1009" s="11">
        <v>88.539563238577799</v>
      </c>
      <c r="U1009" s="11">
        <v>23.540734056049299</v>
      </c>
      <c r="V1009" s="11" t="s">
        <v>56</v>
      </c>
    </row>
    <row r="1010" spans="1:22" x14ac:dyDescent="0.3">
      <c r="A1010" s="9">
        <v>45355.5</v>
      </c>
      <c r="B1010" s="10">
        <v>45355</v>
      </c>
      <c r="C1010" s="11">
        <v>2024</v>
      </c>
      <c r="D1010" s="11">
        <v>3</v>
      </c>
      <c r="E1010" s="11">
        <v>4</v>
      </c>
      <c r="F1010" s="11">
        <v>12</v>
      </c>
      <c r="G1010" s="11" t="s">
        <v>67</v>
      </c>
      <c r="H1010" s="11" t="s">
        <v>53</v>
      </c>
      <c r="I1010" s="11">
        <v>40.656870369892999</v>
      </c>
      <c r="J1010" s="11">
        <v>-73.862692948664105</v>
      </c>
      <c r="K1010" s="11">
        <v>114</v>
      </c>
      <c r="L1010" s="11">
        <v>6.7324668902682498</v>
      </c>
      <c r="M1010" s="11">
        <v>75.032146287055795</v>
      </c>
      <c r="N1010" s="11" t="s">
        <v>54</v>
      </c>
      <c r="O1010" s="11" t="s">
        <v>61</v>
      </c>
      <c r="P1010" s="11">
        <v>1</v>
      </c>
      <c r="Q1010" s="11">
        <v>-7.0999030510036296E-2</v>
      </c>
      <c r="R1010" s="11">
        <v>66</v>
      </c>
      <c r="S1010" s="11">
        <v>39</v>
      </c>
      <c r="T1010" s="11">
        <v>310.54879474291198</v>
      </c>
      <c r="U1010" s="11">
        <v>7.9308098442864203</v>
      </c>
      <c r="V1010" s="11" t="s">
        <v>56</v>
      </c>
    </row>
    <row r="1011" spans="1:22" x14ac:dyDescent="0.3">
      <c r="A1011" s="9">
        <v>45355.503472222197</v>
      </c>
      <c r="B1011" s="10">
        <v>45355</v>
      </c>
      <c r="C1011" s="11">
        <v>2024</v>
      </c>
      <c r="D1011" s="11">
        <v>3</v>
      </c>
      <c r="E1011" s="11">
        <v>4</v>
      </c>
      <c r="F1011" s="11">
        <v>12</v>
      </c>
      <c r="G1011" s="11" t="s">
        <v>67</v>
      </c>
      <c r="H1011" s="11" t="s">
        <v>53</v>
      </c>
      <c r="I1011" s="11">
        <v>40.766833175204702</v>
      </c>
      <c r="J1011" s="11">
        <v>-73.982241729796499</v>
      </c>
      <c r="K1011" s="11">
        <v>208</v>
      </c>
      <c r="L1011" s="11">
        <v>52.167171948750998</v>
      </c>
      <c r="M1011" s="11">
        <v>84.499725014138207</v>
      </c>
      <c r="N1011" s="11" t="s">
        <v>57</v>
      </c>
      <c r="O1011" s="11" t="s">
        <v>58</v>
      </c>
      <c r="P1011" s="11">
        <v>0</v>
      </c>
      <c r="Q1011" s="11">
        <v>-0.75266956535806795</v>
      </c>
      <c r="R1011" s="11">
        <v>19</v>
      </c>
      <c r="S1011" s="11">
        <v>29</v>
      </c>
      <c r="T1011" s="11">
        <v>434.99216733788103</v>
      </c>
      <c r="U1011" s="11">
        <v>23.91232365263</v>
      </c>
      <c r="V1011" s="11" t="s">
        <v>56</v>
      </c>
    </row>
    <row r="1012" spans="1:22" x14ac:dyDescent="0.3">
      <c r="A1012" s="9">
        <v>45355.506944444503</v>
      </c>
      <c r="B1012" s="10">
        <v>45355</v>
      </c>
      <c r="C1012" s="11">
        <v>2024</v>
      </c>
      <c r="D1012" s="11">
        <v>3</v>
      </c>
      <c r="E1012" s="11">
        <v>4</v>
      </c>
      <c r="F1012" s="11">
        <v>12</v>
      </c>
      <c r="G1012" s="11" t="s">
        <v>67</v>
      </c>
      <c r="H1012" s="11" t="s">
        <v>53</v>
      </c>
      <c r="I1012" s="11">
        <v>40.777305332665499</v>
      </c>
      <c r="J1012" s="11">
        <v>-73.969793873070998</v>
      </c>
      <c r="K1012" s="11">
        <v>142</v>
      </c>
      <c r="L1012" s="11">
        <v>57.508866594676498</v>
      </c>
      <c r="M1012" s="11">
        <v>67.241476085427394</v>
      </c>
      <c r="N1012" s="11" t="s">
        <v>59</v>
      </c>
      <c r="O1012" s="11" t="s">
        <v>60</v>
      </c>
      <c r="P1012" s="11">
        <v>0</v>
      </c>
      <c r="Q1012" s="11">
        <v>-0.685948745940551</v>
      </c>
      <c r="R1012" s="11">
        <v>42</v>
      </c>
      <c r="S1012" s="11">
        <v>18</v>
      </c>
      <c r="T1012" s="11">
        <v>292.16131896363902</v>
      </c>
      <c r="U1012" s="11">
        <v>27.010267992890601</v>
      </c>
      <c r="V1012" s="11" t="s">
        <v>63</v>
      </c>
    </row>
    <row r="1013" spans="1:22" x14ac:dyDescent="0.3">
      <c r="A1013" s="9">
        <v>45355.510416666701</v>
      </c>
      <c r="B1013" s="10">
        <v>45355</v>
      </c>
      <c r="C1013" s="11">
        <v>2024</v>
      </c>
      <c r="D1013" s="11">
        <v>3</v>
      </c>
      <c r="E1013" s="11">
        <v>4</v>
      </c>
      <c r="F1013" s="11">
        <v>12</v>
      </c>
      <c r="G1013" s="11" t="s">
        <v>67</v>
      </c>
      <c r="H1013" s="11" t="s">
        <v>53</v>
      </c>
      <c r="I1013" s="11">
        <v>40.622303567760198</v>
      </c>
      <c r="J1013" s="11">
        <v>-73.719354232418596</v>
      </c>
      <c r="K1013" s="11">
        <v>166</v>
      </c>
      <c r="L1013" s="11">
        <v>26.560484976815001</v>
      </c>
      <c r="M1013" s="11">
        <v>33.064274557896297</v>
      </c>
      <c r="N1013" s="11" t="s">
        <v>57</v>
      </c>
      <c r="O1013" s="11" t="s">
        <v>58</v>
      </c>
      <c r="P1013" s="11">
        <v>1</v>
      </c>
      <c r="Q1013" s="11">
        <v>0.30040259781440998</v>
      </c>
      <c r="R1013" s="11">
        <v>20</v>
      </c>
      <c r="S1013" s="11">
        <v>8</v>
      </c>
      <c r="T1013" s="11">
        <v>203.18405544897999</v>
      </c>
      <c r="U1013" s="11">
        <v>12.5275181962985</v>
      </c>
      <c r="V1013" s="11" t="s">
        <v>56</v>
      </c>
    </row>
    <row r="1014" spans="1:22" x14ac:dyDescent="0.3">
      <c r="A1014" s="9">
        <v>45355.513888888898</v>
      </c>
      <c r="B1014" s="10">
        <v>45355</v>
      </c>
      <c r="C1014" s="11">
        <v>2024</v>
      </c>
      <c r="D1014" s="11">
        <v>3</v>
      </c>
      <c r="E1014" s="11">
        <v>4</v>
      </c>
      <c r="F1014" s="11">
        <v>12</v>
      </c>
      <c r="G1014" s="11" t="s">
        <v>67</v>
      </c>
      <c r="H1014" s="11" t="s">
        <v>53</v>
      </c>
      <c r="I1014" s="11">
        <v>40.889328309952603</v>
      </c>
      <c r="J1014" s="11">
        <v>-73.799589479231003</v>
      </c>
      <c r="K1014" s="11">
        <v>216</v>
      </c>
      <c r="L1014" s="11">
        <v>64.933655184220896</v>
      </c>
      <c r="M1014" s="11">
        <v>18.665048891215601</v>
      </c>
      <c r="N1014" s="11" t="s">
        <v>57</v>
      </c>
      <c r="O1014" s="11" t="s">
        <v>58</v>
      </c>
      <c r="P1014" s="11">
        <v>0</v>
      </c>
      <c r="Q1014" s="11">
        <v>-0.30091653298503701</v>
      </c>
      <c r="R1014" s="11">
        <v>42</v>
      </c>
      <c r="S1014" s="11">
        <v>32</v>
      </c>
      <c r="T1014" s="11">
        <v>228.490112069459</v>
      </c>
      <c r="U1014" s="11">
        <v>28.810388907685098</v>
      </c>
      <c r="V1014" s="11" t="s">
        <v>56</v>
      </c>
    </row>
    <row r="1015" spans="1:22" x14ac:dyDescent="0.3">
      <c r="A1015" s="9">
        <v>45355.517361111102</v>
      </c>
      <c r="B1015" s="10">
        <v>45355</v>
      </c>
      <c r="C1015" s="11">
        <v>2024</v>
      </c>
      <c r="D1015" s="11">
        <v>3</v>
      </c>
      <c r="E1015" s="11">
        <v>4</v>
      </c>
      <c r="F1015" s="11">
        <v>12</v>
      </c>
      <c r="G1015" s="11" t="s">
        <v>67</v>
      </c>
      <c r="H1015" s="11" t="s">
        <v>53</v>
      </c>
      <c r="I1015" s="11">
        <v>40.678277655958397</v>
      </c>
      <c r="J1015" s="11">
        <v>-73.951904542713507</v>
      </c>
      <c r="K1015" s="11">
        <v>25</v>
      </c>
      <c r="L1015" s="11">
        <v>76.974731639018501</v>
      </c>
      <c r="M1015" s="11">
        <v>49.256591354816898</v>
      </c>
      <c r="N1015" s="11" t="s">
        <v>59</v>
      </c>
      <c r="O1015" s="11" t="s">
        <v>61</v>
      </c>
      <c r="P1015" s="11">
        <v>0</v>
      </c>
      <c r="Q1015" s="11">
        <v>-0.59876144943906795</v>
      </c>
      <c r="R1015" s="11">
        <v>67</v>
      </c>
      <c r="S1015" s="11">
        <v>26</v>
      </c>
      <c r="T1015" s="11">
        <v>353.99846125132098</v>
      </c>
      <c r="U1015" s="11">
        <v>11.1511837742762</v>
      </c>
      <c r="V1015" s="11" t="s">
        <v>62</v>
      </c>
    </row>
    <row r="1016" spans="1:22" x14ac:dyDescent="0.3">
      <c r="A1016" s="9">
        <v>45355.520833333299</v>
      </c>
      <c r="B1016" s="10">
        <v>45355</v>
      </c>
      <c r="C1016" s="11">
        <v>2024</v>
      </c>
      <c r="D1016" s="11">
        <v>3</v>
      </c>
      <c r="E1016" s="11">
        <v>4</v>
      </c>
      <c r="F1016" s="11">
        <v>12</v>
      </c>
      <c r="G1016" s="11" t="s">
        <v>67</v>
      </c>
      <c r="H1016" s="11" t="s">
        <v>53</v>
      </c>
      <c r="I1016" s="11">
        <v>40.860655524628598</v>
      </c>
      <c r="J1016" s="11">
        <v>-73.971032193541504</v>
      </c>
      <c r="K1016" s="11">
        <v>192</v>
      </c>
      <c r="L1016" s="11">
        <v>55.1874419530495</v>
      </c>
      <c r="M1016" s="11">
        <v>24.6796771813137</v>
      </c>
      <c r="N1016" s="11" t="s">
        <v>57</v>
      </c>
      <c r="O1016" s="11" t="s">
        <v>58</v>
      </c>
      <c r="P1016" s="11">
        <v>1</v>
      </c>
      <c r="Q1016" s="11">
        <v>0.75525993164835903</v>
      </c>
      <c r="R1016" s="11">
        <v>7</v>
      </c>
      <c r="S1016" s="11">
        <v>44</v>
      </c>
      <c r="T1016" s="11">
        <v>278.43886055057601</v>
      </c>
      <c r="U1016" s="11">
        <v>6.9331006211904702</v>
      </c>
      <c r="V1016" s="11" t="s">
        <v>56</v>
      </c>
    </row>
    <row r="1017" spans="1:22" x14ac:dyDescent="0.3">
      <c r="A1017" s="9">
        <v>45355.524305555598</v>
      </c>
      <c r="B1017" s="10">
        <v>45355</v>
      </c>
      <c r="C1017" s="11">
        <v>2024</v>
      </c>
      <c r="D1017" s="11">
        <v>3</v>
      </c>
      <c r="E1017" s="11">
        <v>4</v>
      </c>
      <c r="F1017" s="11">
        <v>12</v>
      </c>
      <c r="G1017" s="11" t="s">
        <v>67</v>
      </c>
      <c r="H1017" s="11" t="s">
        <v>53</v>
      </c>
      <c r="I1017" s="11">
        <v>40.708523835938898</v>
      </c>
      <c r="J1017" s="11">
        <v>-73.767659053989107</v>
      </c>
      <c r="K1017" s="11">
        <v>20</v>
      </c>
      <c r="L1017" s="11">
        <v>49.863453309391097</v>
      </c>
      <c r="M1017" s="11">
        <v>63.417342005839899</v>
      </c>
      <c r="N1017" s="11" t="s">
        <v>57</v>
      </c>
      <c r="O1017" s="11" t="s">
        <v>61</v>
      </c>
      <c r="P1017" s="11">
        <v>0</v>
      </c>
      <c r="Q1017" s="11">
        <v>-0.47933329168035799</v>
      </c>
      <c r="R1017" s="11">
        <v>12</v>
      </c>
      <c r="S1017" s="11">
        <v>35</v>
      </c>
      <c r="T1017" s="11">
        <v>231.68501901549101</v>
      </c>
      <c r="U1017" s="11">
        <v>11.1457427940208</v>
      </c>
      <c r="V1017" s="11" t="s">
        <v>63</v>
      </c>
    </row>
    <row r="1018" spans="1:22" x14ac:dyDescent="0.3">
      <c r="A1018" s="9">
        <v>45355.527777777803</v>
      </c>
      <c r="B1018" s="10">
        <v>45355</v>
      </c>
      <c r="C1018" s="11">
        <v>2024</v>
      </c>
      <c r="D1018" s="11">
        <v>3</v>
      </c>
      <c r="E1018" s="11">
        <v>4</v>
      </c>
      <c r="F1018" s="11">
        <v>12</v>
      </c>
      <c r="G1018" s="11" t="s">
        <v>67</v>
      </c>
      <c r="H1018" s="11" t="s">
        <v>53</v>
      </c>
      <c r="I1018" s="11">
        <v>40.8735353696811</v>
      </c>
      <c r="J1018" s="11">
        <v>-73.814231420190595</v>
      </c>
      <c r="K1018" s="11">
        <v>162</v>
      </c>
      <c r="L1018" s="11">
        <v>38.657979131702803</v>
      </c>
      <c r="M1018" s="11">
        <v>75.509626622849197</v>
      </c>
      <c r="N1018" s="11" t="s">
        <v>54</v>
      </c>
      <c r="O1018" s="11" t="s">
        <v>61</v>
      </c>
      <c r="P1018" s="11">
        <v>0</v>
      </c>
      <c r="Q1018" s="11">
        <v>-0.75324547992812796</v>
      </c>
      <c r="R1018" s="11">
        <v>84</v>
      </c>
      <c r="S1018" s="11">
        <v>12</v>
      </c>
      <c r="T1018" s="11">
        <v>177.76074194790499</v>
      </c>
      <c r="U1018" s="11">
        <v>29.8568812514063</v>
      </c>
      <c r="V1018" s="11" t="s">
        <v>63</v>
      </c>
    </row>
    <row r="1019" spans="1:22" x14ac:dyDescent="0.3">
      <c r="A1019" s="9">
        <v>45355.53125</v>
      </c>
      <c r="B1019" s="10">
        <v>45355</v>
      </c>
      <c r="C1019" s="11">
        <v>2024</v>
      </c>
      <c r="D1019" s="11">
        <v>3</v>
      </c>
      <c r="E1019" s="11">
        <v>4</v>
      </c>
      <c r="F1019" s="11">
        <v>12</v>
      </c>
      <c r="G1019" s="11" t="s">
        <v>67</v>
      </c>
      <c r="H1019" s="11" t="s">
        <v>53</v>
      </c>
      <c r="I1019" s="11">
        <v>40.632339493671303</v>
      </c>
      <c r="J1019" s="11">
        <v>-73.810523657157901</v>
      </c>
      <c r="K1019" s="11">
        <v>153</v>
      </c>
      <c r="L1019" s="11">
        <v>8.1352907864891506</v>
      </c>
      <c r="M1019" s="11">
        <v>24.496589159812</v>
      </c>
      <c r="N1019" s="11" t="s">
        <v>59</v>
      </c>
      <c r="O1019" s="11" t="s">
        <v>58</v>
      </c>
      <c r="P1019" s="11">
        <v>0</v>
      </c>
      <c r="Q1019" s="11">
        <v>-0.90282575487893602</v>
      </c>
      <c r="R1019" s="11">
        <v>99</v>
      </c>
      <c r="S1019" s="11">
        <v>38</v>
      </c>
      <c r="T1019" s="11">
        <v>313.65307250242</v>
      </c>
      <c r="U1019" s="11">
        <v>27.957543711662598</v>
      </c>
      <c r="V1019" s="11" t="s">
        <v>56</v>
      </c>
    </row>
    <row r="1020" spans="1:22" x14ac:dyDescent="0.3">
      <c r="A1020" s="9">
        <v>45355.534722222197</v>
      </c>
      <c r="B1020" s="10">
        <v>45355</v>
      </c>
      <c r="C1020" s="11">
        <v>2024</v>
      </c>
      <c r="D1020" s="11">
        <v>3</v>
      </c>
      <c r="E1020" s="11">
        <v>4</v>
      </c>
      <c r="F1020" s="11">
        <v>12</v>
      </c>
      <c r="G1020" s="11" t="s">
        <v>67</v>
      </c>
      <c r="H1020" s="11" t="s">
        <v>53</v>
      </c>
      <c r="I1020" s="11">
        <v>40.661819241898499</v>
      </c>
      <c r="J1020" s="11">
        <v>-73.816997617610795</v>
      </c>
      <c r="K1020" s="11">
        <v>138</v>
      </c>
      <c r="L1020" s="11">
        <v>47.256873703548301</v>
      </c>
      <c r="M1020" s="11">
        <v>73.349243005550306</v>
      </c>
      <c r="N1020" s="11" t="s">
        <v>57</v>
      </c>
      <c r="O1020" s="11" t="s">
        <v>60</v>
      </c>
      <c r="P1020" s="11">
        <v>0</v>
      </c>
      <c r="Q1020" s="11">
        <v>0.82593893396281004</v>
      </c>
      <c r="R1020" s="11">
        <v>97</v>
      </c>
      <c r="S1020" s="11">
        <v>41</v>
      </c>
      <c r="T1020" s="11">
        <v>238.37093948812301</v>
      </c>
      <c r="U1020" s="11">
        <v>19.6865206908255</v>
      </c>
      <c r="V1020" s="11" t="s">
        <v>63</v>
      </c>
    </row>
    <row r="1021" spans="1:22" x14ac:dyDescent="0.3">
      <c r="A1021" s="9">
        <v>45355.538194444503</v>
      </c>
      <c r="B1021" s="10">
        <v>45355</v>
      </c>
      <c r="C1021" s="11">
        <v>2024</v>
      </c>
      <c r="D1021" s="11">
        <v>3</v>
      </c>
      <c r="E1021" s="11">
        <v>4</v>
      </c>
      <c r="F1021" s="11">
        <v>12</v>
      </c>
      <c r="G1021" s="11" t="s">
        <v>67</v>
      </c>
      <c r="H1021" s="11" t="s">
        <v>53</v>
      </c>
      <c r="I1021" s="11">
        <v>40.684248051726001</v>
      </c>
      <c r="J1021" s="11">
        <v>-73.857175666960202</v>
      </c>
      <c r="K1021" s="11">
        <v>198</v>
      </c>
      <c r="L1021" s="11">
        <v>6.2473717508554198</v>
      </c>
      <c r="M1021" s="11">
        <v>96.322511052375205</v>
      </c>
      <c r="N1021" s="11" t="s">
        <v>54</v>
      </c>
      <c r="O1021" s="11" t="s">
        <v>61</v>
      </c>
      <c r="P1021" s="11">
        <v>1</v>
      </c>
      <c r="Q1021" s="11">
        <v>-0.37342788010533601</v>
      </c>
      <c r="R1021" s="11">
        <v>62</v>
      </c>
      <c r="S1021" s="11">
        <v>10</v>
      </c>
      <c r="T1021" s="11">
        <v>423.26987193842001</v>
      </c>
      <c r="U1021" s="11">
        <v>23.771396172834599</v>
      </c>
      <c r="V1021" s="11" t="s">
        <v>56</v>
      </c>
    </row>
    <row r="1022" spans="1:22" x14ac:dyDescent="0.3">
      <c r="A1022" s="9">
        <v>45355.541666666701</v>
      </c>
      <c r="B1022" s="10">
        <v>45355</v>
      </c>
      <c r="C1022" s="11">
        <v>2024</v>
      </c>
      <c r="D1022" s="11">
        <v>3</v>
      </c>
      <c r="E1022" s="11">
        <v>4</v>
      </c>
      <c r="F1022" s="11">
        <v>13</v>
      </c>
      <c r="G1022" s="11" t="s">
        <v>67</v>
      </c>
      <c r="H1022" s="11" t="s">
        <v>53</v>
      </c>
      <c r="I1022" s="11">
        <v>40.642089073870601</v>
      </c>
      <c r="J1022" s="11">
        <v>-73.773563677801405</v>
      </c>
      <c r="K1022" s="11">
        <v>110</v>
      </c>
      <c r="L1022" s="11">
        <v>33.069659006851801</v>
      </c>
      <c r="M1022" s="11">
        <v>62.445051773571997</v>
      </c>
      <c r="N1022" s="11" t="s">
        <v>59</v>
      </c>
      <c r="O1022" s="11" t="s">
        <v>55</v>
      </c>
      <c r="P1022" s="11">
        <v>0</v>
      </c>
      <c r="Q1022" s="11">
        <v>1.6266278221995299E-2</v>
      </c>
      <c r="R1022" s="11">
        <v>86</v>
      </c>
      <c r="S1022" s="11">
        <v>44</v>
      </c>
      <c r="T1022" s="11">
        <v>161.03051786984801</v>
      </c>
      <c r="U1022" s="11">
        <v>19.103613764021599</v>
      </c>
      <c r="V1022" s="11" t="s">
        <v>63</v>
      </c>
    </row>
    <row r="1023" spans="1:22" x14ac:dyDescent="0.3">
      <c r="A1023" s="9">
        <v>45355.545138888898</v>
      </c>
      <c r="B1023" s="10">
        <v>45355</v>
      </c>
      <c r="C1023" s="11">
        <v>2024</v>
      </c>
      <c r="D1023" s="11">
        <v>3</v>
      </c>
      <c r="E1023" s="11">
        <v>4</v>
      </c>
      <c r="F1023" s="11">
        <v>13</v>
      </c>
      <c r="G1023" s="11" t="s">
        <v>67</v>
      </c>
      <c r="H1023" s="11" t="s">
        <v>53</v>
      </c>
      <c r="I1023" s="11">
        <v>40.652688068628599</v>
      </c>
      <c r="J1023" s="11">
        <v>-73.953200162183506</v>
      </c>
      <c r="K1023" s="11">
        <v>190</v>
      </c>
      <c r="L1023" s="11">
        <v>11.756655691973901</v>
      </c>
      <c r="M1023" s="11">
        <v>58.579142400907301</v>
      </c>
      <c r="N1023" s="11" t="s">
        <v>59</v>
      </c>
      <c r="O1023" s="11" t="s">
        <v>58</v>
      </c>
      <c r="P1023" s="11">
        <v>0</v>
      </c>
      <c r="Q1023" s="11">
        <v>0.43708408255232001</v>
      </c>
      <c r="R1023" s="11">
        <v>30</v>
      </c>
      <c r="S1023" s="11">
        <v>8</v>
      </c>
      <c r="T1023" s="11">
        <v>451.42635587344</v>
      </c>
      <c r="U1023" s="11">
        <v>11.8875282584817</v>
      </c>
      <c r="V1023" s="11" t="s">
        <v>56</v>
      </c>
    </row>
    <row r="1024" spans="1:22" x14ac:dyDescent="0.3">
      <c r="A1024" s="9">
        <v>45355.548611111102</v>
      </c>
      <c r="B1024" s="10">
        <v>45355</v>
      </c>
      <c r="C1024" s="11">
        <v>2024</v>
      </c>
      <c r="D1024" s="11">
        <v>3</v>
      </c>
      <c r="E1024" s="11">
        <v>4</v>
      </c>
      <c r="F1024" s="11">
        <v>13</v>
      </c>
      <c r="G1024" s="11" t="s">
        <v>67</v>
      </c>
      <c r="H1024" s="11" t="s">
        <v>53</v>
      </c>
      <c r="I1024" s="11">
        <v>40.777854262206603</v>
      </c>
      <c r="J1024" s="11">
        <v>-73.983332569620998</v>
      </c>
      <c r="K1024" s="11">
        <v>158</v>
      </c>
      <c r="L1024" s="11">
        <v>69.831558549426603</v>
      </c>
      <c r="M1024" s="11">
        <v>98.294435060056301</v>
      </c>
      <c r="N1024" s="11" t="s">
        <v>59</v>
      </c>
      <c r="O1024" s="11" t="s">
        <v>58</v>
      </c>
      <c r="P1024" s="11">
        <v>1</v>
      </c>
      <c r="Q1024" s="11">
        <v>0.12543486127626199</v>
      </c>
      <c r="R1024" s="11">
        <v>22</v>
      </c>
      <c r="S1024" s="11">
        <v>15</v>
      </c>
      <c r="T1024" s="11">
        <v>287.20559642542298</v>
      </c>
      <c r="U1024" s="11">
        <v>24.4391115820655</v>
      </c>
      <c r="V1024" s="11" t="s">
        <v>56</v>
      </c>
    </row>
    <row r="1025" spans="1:22" x14ac:dyDescent="0.3">
      <c r="A1025" s="9">
        <v>45355.552083333299</v>
      </c>
      <c r="B1025" s="10">
        <v>45355</v>
      </c>
      <c r="C1025" s="11">
        <v>2024</v>
      </c>
      <c r="D1025" s="11">
        <v>3</v>
      </c>
      <c r="E1025" s="11">
        <v>4</v>
      </c>
      <c r="F1025" s="11">
        <v>13</v>
      </c>
      <c r="G1025" s="11" t="s">
        <v>67</v>
      </c>
      <c r="H1025" s="11" t="s">
        <v>53</v>
      </c>
      <c r="I1025" s="11">
        <v>40.8664387110964</v>
      </c>
      <c r="J1025" s="11">
        <v>-73.741253276658</v>
      </c>
      <c r="K1025" s="11">
        <v>237</v>
      </c>
      <c r="L1025" s="11">
        <v>57.6171788915725</v>
      </c>
      <c r="M1025" s="11">
        <v>31.222241915323501</v>
      </c>
      <c r="N1025" s="11" t="s">
        <v>54</v>
      </c>
      <c r="O1025" s="11" t="s">
        <v>61</v>
      </c>
      <c r="P1025" s="11">
        <v>0</v>
      </c>
      <c r="Q1025" s="11">
        <v>-0.24506270094943899</v>
      </c>
      <c r="R1025" s="11">
        <v>61</v>
      </c>
      <c r="S1025" s="11">
        <v>40</v>
      </c>
      <c r="T1025" s="11">
        <v>488.224146257737</v>
      </c>
      <c r="U1025" s="11">
        <v>17.283472845176</v>
      </c>
      <c r="V1025" s="11" t="s">
        <v>56</v>
      </c>
    </row>
    <row r="1026" spans="1:22" x14ac:dyDescent="0.3">
      <c r="A1026" s="9">
        <v>45355.555555555598</v>
      </c>
      <c r="B1026" s="10">
        <v>45355</v>
      </c>
      <c r="C1026" s="11">
        <v>2024</v>
      </c>
      <c r="D1026" s="11">
        <v>3</v>
      </c>
      <c r="E1026" s="11">
        <v>4</v>
      </c>
      <c r="F1026" s="11">
        <v>13</v>
      </c>
      <c r="G1026" s="11" t="s">
        <v>67</v>
      </c>
      <c r="H1026" s="11" t="s">
        <v>53</v>
      </c>
      <c r="I1026" s="11">
        <v>40.848008521138901</v>
      </c>
      <c r="J1026" s="11">
        <v>-73.859933444065405</v>
      </c>
      <c r="K1026" s="11">
        <v>137</v>
      </c>
      <c r="L1026" s="11">
        <v>37.416186790650201</v>
      </c>
      <c r="M1026" s="11">
        <v>67.366611254090301</v>
      </c>
      <c r="N1026" s="11" t="s">
        <v>54</v>
      </c>
      <c r="O1026" s="11" t="s">
        <v>61</v>
      </c>
      <c r="P1026" s="11">
        <v>0</v>
      </c>
      <c r="Q1026" s="11">
        <v>0.43671723918231398</v>
      </c>
      <c r="R1026" s="11">
        <v>20</v>
      </c>
      <c r="S1026" s="11">
        <v>37</v>
      </c>
      <c r="T1026" s="11">
        <v>344.99164221247798</v>
      </c>
      <c r="U1026" s="11">
        <v>20.949138359805499</v>
      </c>
      <c r="V1026" s="11" t="s">
        <v>63</v>
      </c>
    </row>
    <row r="1027" spans="1:22" x14ac:dyDescent="0.3">
      <c r="A1027" s="9">
        <v>45355.559027777803</v>
      </c>
      <c r="B1027" s="10">
        <v>45355</v>
      </c>
      <c r="C1027" s="11">
        <v>2024</v>
      </c>
      <c r="D1027" s="11">
        <v>3</v>
      </c>
      <c r="E1027" s="11">
        <v>4</v>
      </c>
      <c r="F1027" s="11">
        <v>13</v>
      </c>
      <c r="G1027" s="11" t="s">
        <v>67</v>
      </c>
      <c r="H1027" s="11" t="s">
        <v>53</v>
      </c>
      <c r="I1027" s="11">
        <v>40.881533325067899</v>
      </c>
      <c r="J1027" s="11">
        <v>-73.736904494812094</v>
      </c>
      <c r="K1027" s="11">
        <v>277</v>
      </c>
      <c r="L1027" s="11">
        <v>27.657107800656501</v>
      </c>
      <c r="M1027" s="11">
        <v>21.478978103180498</v>
      </c>
      <c r="N1027" s="11" t="s">
        <v>54</v>
      </c>
      <c r="O1027" s="11" t="s">
        <v>55</v>
      </c>
      <c r="P1027" s="11">
        <v>0</v>
      </c>
      <c r="Q1027" s="11">
        <v>3.0273516289509798E-2</v>
      </c>
      <c r="R1027" s="11">
        <v>35</v>
      </c>
      <c r="S1027" s="11">
        <v>32</v>
      </c>
      <c r="T1027" s="11">
        <v>84.071287436852998</v>
      </c>
      <c r="U1027" s="11">
        <v>21.639373979085999</v>
      </c>
      <c r="V1027" s="11" t="s">
        <v>56</v>
      </c>
    </row>
    <row r="1028" spans="1:22" x14ac:dyDescent="0.3">
      <c r="A1028" s="9">
        <v>45355.5625</v>
      </c>
      <c r="B1028" s="10">
        <v>45355</v>
      </c>
      <c r="C1028" s="11">
        <v>2024</v>
      </c>
      <c r="D1028" s="11">
        <v>3</v>
      </c>
      <c r="E1028" s="11">
        <v>4</v>
      </c>
      <c r="F1028" s="11">
        <v>13</v>
      </c>
      <c r="G1028" s="11" t="s">
        <v>67</v>
      </c>
      <c r="H1028" s="11" t="s">
        <v>53</v>
      </c>
      <c r="I1028" s="11">
        <v>40.827945027862903</v>
      </c>
      <c r="J1028" s="11">
        <v>-73.825011658672196</v>
      </c>
      <c r="K1028" s="11">
        <v>117</v>
      </c>
      <c r="L1028" s="11">
        <v>60.890750483798598</v>
      </c>
      <c r="M1028" s="11">
        <v>88.006371393179705</v>
      </c>
      <c r="N1028" s="11" t="s">
        <v>59</v>
      </c>
      <c r="O1028" s="11" t="s">
        <v>55</v>
      </c>
      <c r="P1028" s="11">
        <v>0</v>
      </c>
      <c r="Q1028" s="11">
        <v>-0.87978042954427305</v>
      </c>
      <c r="R1028" s="11">
        <v>25</v>
      </c>
      <c r="S1028" s="11">
        <v>23</v>
      </c>
      <c r="T1028" s="11">
        <v>63.112077482802498</v>
      </c>
      <c r="U1028" s="11">
        <v>14.4938976078996</v>
      </c>
      <c r="V1028" s="11" t="s">
        <v>56</v>
      </c>
    </row>
    <row r="1029" spans="1:22" x14ac:dyDescent="0.3">
      <c r="A1029" s="9">
        <v>45355.565972222197</v>
      </c>
      <c r="B1029" s="10">
        <v>45355</v>
      </c>
      <c r="C1029" s="11">
        <v>2024</v>
      </c>
      <c r="D1029" s="11">
        <v>3</v>
      </c>
      <c r="E1029" s="11">
        <v>4</v>
      </c>
      <c r="F1029" s="11">
        <v>13</v>
      </c>
      <c r="G1029" s="11" t="s">
        <v>67</v>
      </c>
      <c r="H1029" s="11" t="s">
        <v>53</v>
      </c>
      <c r="I1029" s="11">
        <v>40.654821746761002</v>
      </c>
      <c r="J1029" s="11">
        <v>-73.806269554080401</v>
      </c>
      <c r="K1029" s="11">
        <v>22</v>
      </c>
      <c r="L1029" s="11">
        <v>14.4348581553041</v>
      </c>
      <c r="M1029" s="11">
        <v>80.249907533812006</v>
      </c>
      <c r="N1029" s="11" t="s">
        <v>57</v>
      </c>
      <c r="O1029" s="11" t="s">
        <v>61</v>
      </c>
      <c r="P1029" s="11">
        <v>0</v>
      </c>
      <c r="Q1029" s="11">
        <v>0.21762975700252701</v>
      </c>
      <c r="R1029" s="11">
        <v>89</v>
      </c>
      <c r="S1029" s="11">
        <v>38</v>
      </c>
      <c r="T1029" s="11">
        <v>87.444099616080806</v>
      </c>
      <c r="U1029" s="11">
        <v>20.6098508578341</v>
      </c>
      <c r="V1029" s="11" t="s">
        <v>56</v>
      </c>
    </row>
    <row r="1030" spans="1:22" x14ac:dyDescent="0.3">
      <c r="A1030" s="9">
        <v>45355.569444444503</v>
      </c>
      <c r="B1030" s="10">
        <v>45355</v>
      </c>
      <c r="C1030" s="11">
        <v>2024</v>
      </c>
      <c r="D1030" s="11">
        <v>3</v>
      </c>
      <c r="E1030" s="11">
        <v>4</v>
      </c>
      <c r="F1030" s="11">
        <v>13</v>
      </c>
      <c r="G1030" s="11" t="s">
        <v>67</v>
      </c>
      <c r="H1030" s="11" t="s">
        <v>53</v>
      </c>
      <c r="I1030" s="11">
        <v>40.669986871795899</v>
      </c>
      <c r="J1030" s="11">
        <v>-73.893568478402798</v>
      </c>
      <c r="K1030" s="11">
        <v>81</v>
      </c>
      <c r="L1030" s="11">
        <v>62.620103486938</v>
      </c>
      <c r="M1030" s="11">
        <v>22.930292106447201</v>
      </c>
      <c r="N1030" s="11" t="s">
        <v>54</v>
      </c>
      <c r="O1030" s="11" t="s">
        <v>61</v>
      </c>
      <c r="P1030" s="11">
        <v>0</v>
      </c>
      <c r="Q1030" s="11">
        <v>-0.84396541659590196</v>
      </c>
      <c r="R1030" s="11">
        <v>66</v>
      </c>
      <c r="S1030" s="11">
        <v>2</v>
      </c>
      <c r="T1030" s="11">
        <v>324.10157825443599</v>
      </c>
      <c r="U1030" s="11">
        <v>11.946420087116</v>
      </c>
      <c r="V1030" s="11" t="s">
        <v>62</v>
      </c>
    </row>
    <row r="1031" spans="1:22" x14ac:dyDescent="0.3">
      <c r="A1031" s="9">
        <v>45355.572916666701</v>
      </c>
      <c r="B1031" s="10">
        <v>45355</v>
      </c>
      <c r="C1031" s="11">
        <v>2024</v>
      </c>
      <c r="D1031" s="11">
        <v>3</v>
      </c>
      <c r="E1031" s="11">
        <v>4</v>
      </c>
      <c r="F1031" s="11">
        <v>13</v>
      </c>
      <c r="G1031" s="11" t="s">
        <v>67</v>
      </c>
      <c r="H1031" s="11" t="s">
        <v>53</v>
      </c>
      <c r="I1031" s="11">
        <v>40.796401143587701</v>
      </c>
      <c r="J1031" s="11">
        <v>-73.982825024191399</v>
      </c>
      <c r="K1031" s="11">
        <v>175</v>
      </c>
      <c r="L1031" s="11">
        <v>15.1913124828887</v>
      </c>
      <c r="M1031" s="11">
        <v>96.6109929913993</v>
      </c>
      <c r="N1031" s="11" t="s">
        <v>59</v>
      </c>
      <c r="O1031" s="11" t="s">
        <v>61</v>
      </c>
      <c r="P1031" s="11">
        <v>0</v>
      </c>
      <c r="Q1031" s="11">
        <v>-0.39873353036047299</v>
      </c>
      <c r="R1031" s="11">
        <v>86</v>
      </c>
      <c r="S1031" s="11">
        <v>12</v>
      </c>
      <c r="T1031" s="11">
        <v>111.597428488359</v>
      </c>
      <c r="U1031" s="11">
        <v>29.779556137487699</v>
      </c>
      <c r="V1031" s="11" t="s">
        <v>56</v>
      </c>
    </row>
    <row r="1032" spans="1:22" x14ac:dyDescent="0.3">
      <c r="A1032" s="9">
        <v>45355.576388888898</v>
      </c>
      <c r="B1032" s="10">
        <v>45355</v>
      </c>
      <c r="C1032" s="11">
        <v>2024</v>
      </c>
      <c r="D1032" s="11">
        <v>3</v>
      </c>
      <c r="E1032" s="11">
        <v>4</v>
      </c>
      <c r="F1032" s="11">
        <v>13</v>
      </c>
      <c r="G1032" s="11" t="s">
        <v>67</v>
      </c>
      <c r="H1032" s="11" t="s">
        <v>53</v>
      </c>
      <c r="I1032" s="11">
        <v>40.843593131669699</v>
      </c>
      <c r="J1032" s="11">
        <v>-73.724506657476198</v>
      </c>
      <c r="K1032" s="11">
        <v>208</v>
      </c>
      <c r="L1032" s="11">
        <v>12.9295751923115</v>
      </c>
      <c r="M1032" s="11">
        <v>65.734651228328801</v>
      </c>
      <c r="N1032" s="11" t="s">
        <v>59</v>
      </c>
      <c r="O1032" s="11" t="s">
        <v>61</v>
      </c>
      <c r="P1032" s="11">
        <v>0</v>
      </c>
      <c r="Q1032" s="11">
        <v>0.951005944299534</v>
      </c>
      <c r="R1032" s="11">
        <v>12</v>
      </c>
      <c r="S1032" s="11">
        <v>37</v>
      </c>
      <c r="T1032" s="11">
        <v>493.36698810150301</v>
      </c>
      <c r="U1032" s="11">
        <v>16.695464447535802</v>
      </c>
      <c r="V1032" s="11" t="s">
        <v>56</v>
      </c>
    </row>
    <row r="1033" spans="1:22" x14ac:dyDescent="0.3">
      <c r="A1033" s="9">
        <v>45355.579861111102</v>
      </c>
      <c r="B1033" s="10">
        <v>45355</v>
      </c>
      <c r="C1033" s="11">
        <v>2024</v>
      </c>
      <c r="D1033" s="11">
        <v>3</v>
      </c>
      <c r="E1033" s="11">
        <v>4</v>
      </c>
      <c r="F1033" s="11">
        <v>13</v>
      </c>
      <c r="G1033" s="11" t="s">
        <v>67</v>
      </c>
      <c r="H1033" s="11" t="s">
        <v>53</v>
      </c>
      <c r="I1033" s="11">
        <v>40.851195475442701</v>
      </c>
      <c r="J1033" s="11">
        <v>-73.789627761270097</v>
      </c>
      <c r="K1033" s="11">
        <v>28</v>
      </c>
      <c r="L1033" s="11">
        <v>36.105299418976301</v>
      </c>
      <c r="M1033" s="11">
        <v>56.418123512841603</v>
      </c>
      <c r="N1033" s="11" t="s">
        <v>57</v>
      </c>
      <c r="O1033" s="11" t="s">
        <v>58</v>
      </c>
      <c r="P1033" s="11">
        <v>0</v>
      </c>
      <c r="Q1033" s="11">
        <v>-0.69626374521430401</v>
      </c>
      <c r="R1033" s="11">
        <v>70</v>
      </c>
      <c r="S1033" s="11">
        <v>21</v>
      </c>
      <c r="T1033" s="11">
        <v>328.04002794420097</v>
      </c>
      <c r="U1033" s="11">
        <v>7.2982686192270796</v>
      </c>
      <c r="V1033" s="11" t="s">
        <v>63</v>
      </c>
    </row>
    <row r="1034" spans="1:22" x14ac:dyDescent="0.3">
      <c r="A1034" s="9">
        <v>45355.583333333299</v>
      </c>
      <c r="B1034" s="10">
        <v>45355</v>
      </c>
      <c r="C1034" s="11">
        <v>2024</v>
      </c>
      <c r="D1034" s="11">
        <v>3</v>
      </c>
      <c r="E1034" s="11">
        <v>4</v>
      </c>
      <c r="F1034" s="11">
        <v>14</v>
      </c>
      <c r="G1034" s="11" t="s">
        <v>67</v>
      </c>
      <c r="H1034" s="11" t="s">
        <v>53</v>
      </c>
      <c r="I1034" s="11">
        <v>40.752362122815804</v>
      </c>
      <c r="J1034" s="11">
        <v>-73.877645691645895</v>
      </c>
      <c r="K1034" s="11">
        <v>286</v>
      </c>
      <c r="L1034" s="11">
        <v>49.2372718541775</v>
      </c>
      <c r="M1034" s="11">
        <v>23.661663374921599</v>
      </c>
      <c r="N1034" s="11" t="s">
        <v>59</v>
      </c>
      <c r="O1034" s="11" t="s">
        <v>55</v>
      </c>
      <c r="P1034" s="11">
        <v>0</v>
      </c>
      <c r="Q1034" s="11">
        <v>0.11780827559261101</v>
      </c>
      <c r="R1034" s="11">
        <v>29</v>
      </c>
      <c r="S1034" s="11">
        <v>24</v>
      </c>
      <c r="T1034" s="11">
        <v>146.239946240547</v>
      </c>
      <c r="U1034" s="11">
        <v>18.239460837003801</v>
      </c>
      <c r="V1034" s="11" t="s">
        <v>56</v>
      </c>
    </row>
    <row r="1035" spans="1:22" x14ac:dyDescent="0.3">
      <c r="A1035" s="9">
        <v>45355.586805555598</v>
      </c>
      <c r="B1035" s="10">
        <v>45355</v>
      </c>
      <c r="C1035" s="11">
        <v>2024</v>
      </c>
      <c r="D1035" s="11">
        <v>3</v>
      </c>
      <c r="E1035" s="11">
        <v>4</v>
      </c>
      <c r="F1035" s="11">
        <v>14</v>
      </c>
      <c r="G1035" s="11" t="s">
        <v>67</v>
      </c>
      <c r="H1035" s="11" t="s">
        <v>53</v>
      </c>
      <c r="I1035" s="11">
        <v>40.622437299815203</v>
      </c>
      <c r="J1035" s="11">
        <v>-73.946296437249103</v>
      </c>
      <c r="K1035" s="11">
        <v>295</v>
      </c>
      <c r="L1035" s="11">
        <v>5.2890998367557698</v>
      </c>
      <c r="M1035" s="11">
        <v>21.980929707158001</v>
      </c>
      <c r="N1035" s="11" t="s">
        <v>57</v>
      </c>
      <c r="O1035" s="11" t="s">
        <v>55</v>
      </c>
      <c r="P1035" s="11">
        <v>0</v>
      </c>
      <c r="Q1035" s="11">
        <v>-6.9267525051363202E-2</v>
      </c>
      <c r="R1035" s="11">
        <v>58</v>
      </c>
      <c r="S1035" s="11">
        <v>2</v>
      </c>
      <c r="T1035" s="11">
        <v>299.95670384206801</v>
      </c>
      <c r="U1035" s="11">
        <v>5.45286141516433</v>
      </c>
      <c r="V1035" s="11" t="s">
        <v>56</v>
      </c>
    </row>
    <row r="1036" spans="1:22" x14ac:dyDescent="0.3">
      <c r="A1036" s="9">
        <v>45355.590277777803</v>
      </c>
      <c r="B1036" s="10">
        <v>45355</v>
      </c>
      <c r="C1036" s="11">
        <v>2024</v>
      </c>
      <c r="D1036" s="11">
        <v>3</v>
      </c>
      <c r="E1036" s="11">
        <v>4</v>
      </c>
      <c r="F1036" s="11">
        <v>14</v>
      </c>
      <c r="G1036" s="11" t="s">
        <v>67</v>
      </c>
      <c r="H1036" s="11" t="s">
        <v>53</v>
      </c>
      <c r="I1036" s="11">
        <v>40.635143826129003</v>
      </c>
      <c r="J1036" s="11">
        <v>-73.987938687600902</v>
      </c>
      <c r="K1036" s="11">
        <v>205</v>
      </c>
      <c r="L1036" s="11">
        <v>74.0520278246847</v>
      </c>
      <c r="M1036" s="11">
        <v>72.643379221995403</v>
      </c>
      <c r="N1036" s="11" t="s">
        <v>59</v>
      </c>
      <c r="O1036" s="11" t="s">
        <v>61</v>
      </c>
      <c r="P1036" s="11">
        <v>0</v>
      </c>
      <c r="Q1036" s="11">
        <v>0.67946368796593304</v>
      </c>
      <c r="R1036" s="11">
        <v>89</v>
      </c>
      <c r="S1036" s="11">
        <v>12</v>
      </c>
      <c r="T1036" s="11">
        <v>69.752750212366394</v>
      </c>
      <c r="U1036" s="11">
        <v>10.3488584539237</v>
      </c>
      <c r="V1036" s="11" t="s">
        <v>56</v>
      </c>
    </row>
    <row r="1037" spans="1:22" x14ac:dyDescent="0.3">
      <c r="A1037" s="9">
        <v>45355.59375</v>
      </c>
      <c r="B1037" s="10">
        <v>45355</v>
      </c>
      <c r="C1037" s="11">
        <v>2024</v>
      </c>
      <c r="D1037" s="11">
        <v>3</v>
      </c>
      <c r="E1037" s="11">
        <v>4</v>
      </c>
      <c r="F1037" s="11">
        <v>14</v>
      </c>
      <c r="G1037" s="11" t="s">
        <v>67</v>
      </c>
      <c r="H1037" s="11" t="s">
        <v>53</v>
      </c>
      <c r="I1037" s="11">
        <v>40.744720559974503</v>
      </c>
      <c r="J1037" s="11">
        <v>-73.800061509677704</v>
      </c>
      <c r="K1037" s="11">
        <v>132</v>
      </c>
      <c r="L1037" s="11">
        <v>19.3297293502233</v>
      </c>
      <c r="M1037" s="11">
        <v>62.113244378552501</v>
      </c>
      <c r="N1037" s="11" t="s">
        <v>54</v>
      </c>
      <c r="O1037" s="11" t="s">
        <v>55</v>
      </c>
      <c r="P1037" s="11">
        <v>0</v>
      </c>
      <c r="Q1037" s="11">
        <v>-0.12382671400848901</v>
      </c>
      <c r="R1037" s="11">
        <v>54</v>
      </c>
      <c r="S1037" s="11">
        <v>17</v>
      </c>
      <c r="T1037" s="11">
        <v>111.951685716621</v>
      </c>
      <c r="U1037" s="11">
        <v>21.3204549869772</v>
      </c>
      <c r="V1037" s="11" t="s">
        <v>56</v>
      </c>
    </row>
    <row r="1038" spans="1:22" x14ac:dyDescent="0.3">
      <c r="A1038" s="9">
        <v>45355.597222222197</v>
      </c>
      <c r="B1038" s="10">
        <v>45355</v>
      </c>
      <c r="C1038" s="11">
        <v>2024</v>
      </c>
      <c r="D1038" s="11">
        <v>3</v>
      </c>
      <c r="E1038" s="11">
        <v>4</v>
      </c>
      <c r="F1038" s="11">
        <v>14</v>
      </c>
      <c r="G1038" s="11" t="s">
        <v>67</v>
      </c>
      <c r="H1038" s="11" t="s">
        <v>53</v>
      </c>
      <c r="I1038" s="11">
        <v>40.652754565340302</v>
      </c>
      <c r="J1038" s="11">
        <v>-73.829298921788606</v>
      </c>
      <c r="K1038" s="11">
        <v>138</v>
      </c>
      <c r="L1038" s="11">
        <v>9.5260450652010995</v>
      </c>
      <c r="M1038" s="11">
        <v>91.569837303672202</v>
      </c>
      <c r="N1038" s="11" t="s">
        <v>59</v>
      </c>
      <c r="O1038" s="11" t="s">
        <v>61</v>
      </c>
      <c r="P1038" s="11">
        <v>0</v>
      </c>
      <c r="Q1038" s="11">
        <v>6.2974147033415695E-2</v>
      </c>
      <c r="R1038" s="11">
        <v>32</v>
      </c>
      <c r="S1038" s="11">
        <v>43</v>
      </c>
      <c r="T1038" s="11">
        <v>353.06105898381202</v>
      </c>
      <c r="U1038" s="11">
        <v>19.062634462786999</v>
      </c>
      <c r="V1038" s="11" t="s">
        <v>56</v>
      </c>
    </row>
    <row r="1039" spans="1:22" x14ac:dyDescent="0.3">
      <c r="A1039" s="9">
        <v>45355.600694444503</v>
      </c>
      <c r="B1039" s="10">
        <v>45355</v>
      </c>
      <c r="C1039" s="11">
        <v>2024</v>
      </c>
      <c r="D1039" s="11">
        <v>3</v>
      </c>
      <c r="E1039" s="11">
        <v>4</v>
      </c>
      <c r="F1039" s="11">
        <v>14</v>
      </c>
      <c r="G1039" s="11" t="s">
        <v>67</v>
      </c>
      <c r="H1039" s="11" t="s">
        <v>53</v>
      </c>
      <c r="I1039" s="11">
        <v>40.824943975385999</v>
      </c>
      <c r="J1039" s="11">
        <v>-73.990911275515998</v>
      </c>
      <c r="K1039" s="11">
        <v>166</v>
      </c>
      <c r="L1039" s="11">
        <v>17.633954106439798</v>
      </c>
      <c r="M1039" s="11">
        <v>10.148537322613301</v>
      </c>
      <c r="N1039" s="11" t="s">
        <v>59</v>
      </c>
      <c r="O1039" s="11" t="s">
        <v>61</v>
      </c>
      <c r="P1039" s="11">
        <v>1</v>
      </c>
      <c r="Q1039" s="11">
        <v>0.80043313375373404</v>
      </c>
      <c r="R1039" s="11">
        <v>82</v>
      </c>
      <c r="S1039" s="11">
        <v>23</v>
      </c>
      <c r="T1039" s="11">
        <v>480.81927657704301</v>
      </c>
      <c r="U1039" s="11">
        <v>11.122107334948501</v>
      </c>
      <c r="V1039" s="11" t="s">
        <v>56</v>
      </c>
    </row>
    <row r="1040" spans="1:22" x14ac:dyDescent="0.3">
      <c r="A1040" s="9">
        <v>45355.604166666701</v>
      </c>
      <c r="B1040" s="10">
        <v>45355</v>
      </c>
      <c r="C1040" s="11">
        <v>2024</v>
      </c>
      <c r="D1040" s="11">
        <v>3</v>
      </c>
      <c r="E1040" s="11">
        <v>4</v>
      </c>
      <c r="F1040" s="11">
        <v>14</v>
      </c>
      <c r="G1040" s="11" t="s">
        <v>67</v>
      </c>
      <c r="H1040" s="11" t="s">
        <v>53</v>
      </c>
      <c r="I1040" s="11">
        <v>40.857353434636899</v>
      </c>
      <c r="J1040" s="11">
        <v>-73.996801719119702</v>
      </c>
      <c r="K1040" s="11">
        <v>75</v>
      </c>
      <c r="L1040" s="11">
        <v>70.595799589740807</v>
      </c>
      <c r="M1040" s="11">
        <v>77.024032434585493</v>
      </c>
      <c r="N1040" s="11" t="s">
        <v>54</v>
      </c>
      <c r="O1040" s="11" t="s">
        <v>61</v>
      </c>
      <c r="P1040" s="11">
        <v>0</v>
      </c>
      <c r="Q1040" s="11">
        <v>7.69771570281019E-2</v>
      </c>
      <c r="R1040" s="11">
        <v>90</v>
      </c>
      <c r="S1040" s="11">
        <v>8</v>
      </c>
      <c r="T1040" s="11">
        <v>450.53908160758999</v>
      </c>
      <c r="U1040" s="11">
        <v>8.4562288875383196</v>
      </c>
      <c r="V1040" s="11" t="s">
        <v>63</v>
      </c>
    </row>
    <row r="1041" spans="1:22" x14ac:dyDescent="0.3">
      <c r="A1041" s="9">
        <v>45355.607638888898</v>
      </c>
      <c r="B1041" s="10">
        <v>45355</v>
      </c>
      <c r="C1041" s="11">
        <v>2024</v>
      </c>
      <c r="D1041" s="11">
        <v>3</v>
      </c>
      <c r="E1041" s="11">
        <v>4</v>
      </c>
      <c r="F1041" s="11">
        <v>14</v>
      </c>
      <c r="G1041" s="11" t="s">
        <v>67</v>
      </c>
      <c r="H1041" s="11" t="s">
        <v>53</v>
      </c>
      <c r="I1041" s="11">
        <v>40.882164174180097</v>
      </c>
      <c r="J1041" s="11">
        <v>-73.808322811844207</v>
      </c>
      <c r="K1041" s="11">
        <v>206</v>
      </c>
      <c r="L1041" s="11">
        <v>57.302987348363501</v>
      </c>
      <c r="M1041" s="11">
        <v>11.1794958676499</v>
      </c>
      <c r="N1041" s="11" t="s">
        <v>54</v>
      </c>
      <c r="O1041" s="11" t="s">
        <v>60</v>
      </c>
      <c r="P1041" s="11">
        <v>0</v>
      </c>
      <c r="Q1041" s="11">
        <v>0.98964148076990199</v>
      </c>
      <c r="R1041" s="11">
        <v>37</v>
      </c>
      <c r="S1041" s="11">
        <v>22</v>
      </c>
      <c r="T1041" s="11">
        <v>222.888671999542</v>
      </c>
      <c r="U1041" s="11">
        <v>6.3956873596571802</v>
      </c>
      <c r="V1041" s="11" t="s">
        <v>56</v>
      </c>
    </row>
    <row r="1042" spans="1:22" x14ac:dyDescent="0.3">
      <c r="A1042" s="9">
        <v>45355.611111111102</v>
      </c>
      <c r="B1042" s="10">
        <v>45355</v>
      </c>
      <c r="C1042" s="11">
        <v>2024</v>
      </c>
      <c r="D1042" s="11">
        <v>3</v>
      </c>
      <c r="E1042" s="11">
        <v>4</v>
      </c>
      <c r="F1042" s="11">
        <v>14</v>
      </c>
      <c r="G1042" s="11" t="s">
        <v>67</v>
      </c>
      <c r="H1042" s="11" t="s">
        <v>53</v>
      </c>
      <c r="I1042" s="11">
        <v>40.683346018269198</v>
      </c>
      <c r="J1042" s="11">
        <v>-73.963884973427596</v>
      </c>
      <c r="K1042" s="11">
        <v>211</v>
      </c>
      <c r="L1042" s="11">
        <v>58.416143729490898</v>
      </c>
      <c r="M1042" s="11">
        <v>39.758960415613402</v>
      </c>
      <c r="N1042" s="11" t="s">
        <v>59</v>
      </c>
      <c r="O1042" s="11" t="s">
        <v>60</v>
      </c>
      <c r="P1042" s="11">
        <v>0</v>
      </c>
      <c r="Q1042" s="11">
        <v>-0.37168825964989999</v>
      </c>
      <c r="R1042" s="11">
        <v>41</v>
      </c>
      <c r="S1042" s="11">
        <v>42</v>
      </c>
      <c r="T1042" s="11">
        <v>367.77866961518299</v>
      </c>
      <c r="U1042" s="11">
        <v>7.9067470959871002</v>
      </c>
      <c r="V1042" s="11" t="s">
        <v>56</v>
      </c>
    </row>
    <row r="1043" spans="1:22" x14ac:dyDescent="0.3">
      <c r="A1043" s="9">
        <v>45355.614583333299</v>
      </c>
      <c r="B1043" s="10">
        <v>45355</v>
      </c>
      <c r="C1043" s="11">
        <v>2024</v>
      </c>
      <c r="D1043" s="11">
        <v>3</v>
      </c>
      <c r="E1043" s="11">
        <v>4</v>
      </c>
      <c r="F1043" s="11">
        <v>14</v>
      </c>
      <c r="G1043" s="11" t="s">
        <v>67</v>
      </c>
      <c r="H1043" s="11" t="s">
        <v>53</v>
      </c>
      <c r="I1043" s="11">
        <v>40.810332820853297</v>
      </c>
      <c r="J1043" s="11">
        <v>-73.911152412745906</v>
      </c>
      <c r="K1043" s="11">
        <v>251</v>
      </c>
      <c r="L1043" s="11">
        <v>34.645574866443098</v>
      </c>
      <c r="M1043" s="11">
        <v>68.608354764008297</v>
      </c>
      <c r="N1043" s="11" t="s">
        <v>57</v>
      </c>
      <c r="O1043" s="11" t="s">
        <v>55</v>
      </c>
      <c r="P1043" s="11">
        <v>0</v>
      </c>
      <c r="Q1043" s="11">
        <v>-0.91226879714229103</v>
      </c>
      <c r="R1043" s="11">
        <v>88</v>
      </c>
      <c r="S1043" s="11">
        <v>11</v>
      </c>
      <c r="T1043" s="11">
        <v>458.09205421608999</v>
      </c>
      <c r="U1043" s="11">
        <v>17.490390390316101</v>
      </c>
      <c r="V1043" s="11" t="s">
        <v>56</v>
      </c>
    </row>
    <row r="1044" spans="1:22" x14ac:dyDescent="0.3">
      <c r="A1044" s="9">
        <v>45355.618055555598</v>
      </c>
      <c r="B1044" s="10">
        <v>45355</v>
      </c>
      <c r="C1044" s="11">
        <v>2024</v>
      </c>
      <c r="D1044" s="11">
        <v>3</v>
      </c>
      <c r="E1044" s="11">
        <v>4</v>
      </c>
      <c r="F1044" s="11">
        <v>14</v>
      </c>
      <c r="G1044" s="11" t="s">
        <v>67</v>
      </c>
      <c r="H1044" s="11" t="s">
        <v>53</v>
      </c>
      <c r="I1044" s="11">
        <v>40.871634983514198</v>
      </c>
      <c r="J1044" s="11">
        <v>-73.8498272597284</v>
      </c>
      <c r="K1044" s="11">
        <v>156</v>
      </c>
      <c r="L1044" s="11">
        <v>13.556223235203399</v>
      </c>
      <c r="M1044" s="11">
        <v>22.348667687388001</v>
      </c>
      <c r="N1044" s="11" t="s">
        <v>57</v>
      </c>
      <c r="O1044" s="11" t="s">
        <v>55</v>
      </c>
      <c r="P1044" s="11">
        <v>0</v>
      </c>
      <c r="Q1044" s="11">
        <v>-0.84595871392609601</v>
      </c>
      <c r="R1044" s="11">
        <v>26</v>
      </c>
      <c r="S1044" s="11">
        <v>26</v>
      </c>
      <c r="T1044" s="11">
        <v>118.78988800747101</v>
      </c>
      <c r="U1044" s="11">
        <v>14.7585062396374</v>
      </c>
      <c r="V1044" s="11" t="s">
        <v>56</v>
      </c>
    </row>
    <row r="1045" spans="1:22" x14ac:dyDescent="0.3">
      <c r="A1045" s="9">
        <v>45355.621527777803</v>
      </c>
      <c r="B1045" s="10">
        <v>45355</v>
      </c>
      <c r="C1045" s="11">
        <v>2024</v>
      </c>
      <c r="D1045" s="11">
        <v>3</v>
      </c>
      <c r="E1045" s="11">
        <v>4</v>
      </c>
      <c r="F1045" s="11">
        <v>14</v>
      </c>
      <c r="G1045" s="11" t="s">
        <v>67</v>
      </c>
      <c r="H1045" s="11" t="s">
        <v>53</v>
      </c>
      <c r="I1045" s="11">
        <v>40.706807211163103</v>
      </c>
      <c r="J1045" s="11">
        <v>-73.965159147786395</v>
      </c>
      <c r="K1045" s="11">
        <v>190</v>
      </c>
      <c r="L1045" s="11">
        <v>34.510304213852102</v>
      </c>
      <c r="M1045" s="11">
        <v>12.043575887552301</v>
      </c>
      <c r="N1045" s="11" t="s">
        <v>59</v>
      </c>
      <c r="O1045" s="11" t="s">
        <v>55</v>
      </c>
      <c r="P1045" s="11">
        <v>0</v>
      </c>
      <c r="Q1045" s="11">
        <v>0.478026671730168</v>
      </c>
      <c r="R1045" s="11">
        <v>1</v>
      </c>
      <c r="S1045" s="11">
        <v>41</v>
      </c>
      <c r="T1045" s="11">
        <v>330.75059859606802</v>
      </c>
      <c r="U1045" s="11">
        <v>6.2000934546667397</v>
      </c>
      <c r="V1045" s="11" t="s">
        <v>63</v>
      </c>
    </row>
    <row r="1046" spans="1:22" x14ac:dyDescent="0.3">
      <c r="A1046" s="9">
        <v>45355.625</v>
      </c>
      <c r="B1046" s="10">
        <v>45355</v>
      </c>
      <c r="C1046" s="11">
        <v>2024</v>
      </c>
      <c r="D1046" s="11">
        <v>3</v>
      </c>
      <c r="E1046" s="11">
        <v>4</v>
      </c>
      <c r="F1046" s="11">
        <v>15</v>
      </c>
      <c r="G1046" s="11" t="s">
        <v>67</v>
      </c>
      <c r="H1046" s="11" t="s">
        <v>53</v>
      </c>
      <c r="I1046" s="11">
        <v>40.644594985347901</v>
      </c>
      <c r="J1046" s="11">
        <v>-73.709370909789001</v>
      </c>
      <c r="K1046" s="11">
        <v>53</v>
      </c>
      <c r="L1046" s="11">
        <v>44.668213103071999</v>
      </c>
      <c r="M1046" s="11">
        <v>82.527136128713494</v>
      </c>
      <c r="N1046" s="11" t="s">
        <v>57</v>
      </c>
      <c r="O1046" s="11" t="s">
        <v>58</v>
      </c>
      <c r="P1046" s="11">
        <v>0</v>
      </c>
      <c r="Q1046" s="11">
        <v>-0.50982846851359398</v>
      </c>
      <c r="R1046" s="11">
        <v>54</v>
      </c>
      <c r="S1046" s="11">
        <v>13</v>
      </c>
      <c r="T1046" s="11">
        <v>226.971600186845</v>
      </c>
      <c r="U1046" s="11">
        <v>8.6268613411277393</v>
      </c>
      <c r="V1046" s="11" t="s">
        <v>56</v>
      </c>
    </row>
    <row r="1047" spans="1:22" x14ac:dyDescent="0.3">
      <c r="A1047" s="9">
        <v>45355.628472222197</v>
      </c>
      <c r="B1047" s="10">
        <v>45355</v>
      </c>
      <c r="C1047" s="11">
        <v>2024</v>
      </c>
      <c r="D1047" s="11">
        <v>3</v>
      </c>
      <c r="E1047" s="11">
        <v>4</v>
      </c>
      <c r="F1047" s="11">
        <v>15</v>
      </c>
      <c r="G1047" s="11" t="s">
        <v>67</v>
      </c>
      <c r="H1047" s="11" t="s">
        <v>53</v>
      </c>
      <c r="I1047" s="11">
        <v>40.826217503371602</v>
      </c>
      <c r="J1047" s="11">
        <v>-73.727158707200701</v>
      </c>
      <c r="K1047" s="11">
        <v>40</v>
      </c>
      <c r="L1047" s="11">
        <v>11.269452112460501</v>
      </c>
      <c r="M1047" s="11">
        <v>59.279241363801702</v>
      </c>
      <c r="N1047" s="11" t="s">
        <v>54</v>
      </c>
      <c r="O1047" s="11" t="s">
        <v>60</v>
      </c>
      <c r="P1047" s="11">
        <v>0</v>
      </c>
      <c r="Q1047" s="11">
        <v>0.28421354233722401</v>
      </c>
      <c r="R1047" s="11">
        <v>14</v>
      </c>
      <c r="S1047" s="11">
        <v>25</v>
      </c>
      <c r="T1047" s="11">
        <v>358.98375529138002</v>
      </c>
      <c r="U1047" s="11">
        <v>27.976014836001799</v>
      </c>
      <c r="V1047" s="11" t="s">
        <v>56</v>
      </c>
    </row>
    <row r="1048" spans="1:22" x14ac:dyDescent="0.3">
      <c r="A1048" s="9">
        <v>45355.631944444503</v>
      </c>
      <c r="B1048" s="10">
        <v>45355</v>
      </c>
      <c r="C1048" s="11">
        <v>2024</v>
      </c>
      <c r="D1048" s="11">
        <v>3</v>
      </c>
      <c r="E1048" s="11">
        <v>4</v>
      </c>
      <c r="F1048" s="11">
        <v>15</v>
      </c>
      <c r="G1048" s="11" t="s">
        <v>67</v>
      </c>
      <c r="H1048" s="11" t="s">
        <v>53</v>
      </c>
      <c r="I1048" s="11">
        <v>40.695141551460502</v>
      </c>
      <c r="J1048" s="11">
        <v>-73.833031466650297</v>
      </c>
      <c r="K1048" s="11">
        <v>58</v>
      </c>
      <c r="L1048" s="11">
        <v>35.905138816477098</v>
      </c>
      <c r="M1048" s="11">
        <v>58.980139344689597</v>
      </c>
      <c r="N1048" s="11" t="s">
        <v>59</v>
      </c>
      <c r="O1048" s="11" t="s">
        <v>55</v>
      </c>
      <c r="P1048" s="11">
        <v>0</v>
      </c>
      <c r="Q1048" s="11">
        <v>0.66569360366822605</v>
      </c>
      <c r="R1048" s="11">
        <v>20</v>
      </c>
      <c r="S1048" s="11">
        <v>33</v>
      </c>
      <c r="T1048" s="11">
        <v>300.33025381171899</v>
      </c>
      <c r="U1048" s="11">
        <v>13.3370575972955</v>
      </c>
      <c r="V1048" s="11" t="s">
        <v>63</v>
      </c>
    </row>
    <row r="1049" spans="1:22" x14ac:dyDescent="0.3">
      <c r="A1049" s="9">
        <v>45355.635416666701</v>
      </c>
      <c r="B1049" s="10">
        <v>45355</v>
      </c>
      <c r="C1049" s="11">
        <v>2024</v>
      </c>
      <c r="D1049" s="11">
        <v>3</v>
      </c>
      <c r="E1049" s="11">
        <v>4</v>
      </c>
      <c r="F1049" s="11">
        <v>15</v>
      </c>
      <c r="G1049" s="11" t="s">
        <v>67</v>
      </c>
      <c r="H1049" s="11" t="s">
        <v>53</v>
      </c>
      <c r="I1049" s="11">
        <v>40.705788816642396</v>
      </c>
      <c r="J1049" s="11">
        <v>-73.831121049872394</v>
      </c>
      <c r="K1049" s="11">
        <v>14</v>
      </c>
      <c r="L1049" s="11">
        <v>50.618802186206402</v>
      </c>
      <c r="M1049" s="11">
        <v>84.743252950378704</v>
      </c>
      <c r="N1049" s="11" t="s">
        <v>57</v>
      </c>
      <c r="O1049" s="11" t="s">
        <v>61</v>
      </c>
      <c r="P1049" s="11">
        <v>0</v>
      </c>
      <c r="Q1049" s="11">
        <v>-0.65725008304337296</v>
      </c>
      <c r="R1049" s="11">
        <v>22</v>
      </c>
      <c r="S1049" s="11">
        <v>17</v>
      </c>
      <c r="T1049" s="11">
        <v>169.67928631032899</v>
      </c>
      <c r="U1049" s="11">
        <v>22.304468559435101</v>
      </c>
      <c r="V1049" s="11" t="s">
        <v>56</v>
      </c>
    </row>
    <row r="1050" spans="1:22" x14ac:dyDescent="0.3">
      <c r="A1050" s="9">
        <v>45355.638888888898</v>
      </c>
      <c r="B1050" s="10">
        <v>45355</v>
      </c>
      <c r="C1050" s="11">
        <v>2024</v>
      </c>
      <c r="D1050" s="11">
        <v>3</v>
      </c>
      <c r="E1050" s="11">
        <v>4</v>
      </c>
      <c r="F1050" s="11">
        <v>15</v>
      </c>
      <c r="G1050" s="11" t="s">
        <v>67</v>
      </c>
      <c r="H1050" s="11" t="s">
        <v>53</v>
      </c>
      <c r="I1050" s="11">
        <v>40.826022284499402</v>
      </c>
      <c r="J1050" s="11">
        <v>-73.752627998390906</v>
      </c>
      <c r="K1050" s="11">
        <v>90</v>
      </c>
      <c r="L1050" s="11">
        <v>14.107770456812</v>
      </c>
      <c r="M1050" s="11">
        <v>69.935940572178197</v>
      </c>
      <c r="N1050" s="11" t="s">
        <v>59</v>
      </c>
      <c r="O1050" s="11" t="s">
        <v>58</v>
      </c>
      <c r="P1050" s="11">
        <v>0</v>
      </c>
      <c r="Q1050" s="11">
        <v>-0.505810237163418</v>
      </c>
      <c r="R1050" s="11">
        <v>13</v>
      </c>
      <c r="S1050" s="11">
        <v>48</v>
      </c>
      <c r="T1050" s="11">
        <v>443.221125936791</v>
      </c>
      <c r="U1050" s="11">
        <v>5.3153739319219104</v>
      </c>
      <c r="V1050" s="11" t="s">
        <v>56</v>
      </c>
    </row>
    <row r="1051" spans="1:22" x14ac:dyDescent="0.3">
      <c r="A1051" s="9">
        <v>45355.642361111102</v>
      </c>
      <c r="B1051" s="10">
        <v>45355</v>
      </c>
      <c r="C1051" s="11">
        <v>2024</v>
      </c>
      <c r="D1051" s="11">
        <v>3</v>
      </c>
      <c r="E1051" s="11">
        <v>4</v>
      </c>
      <c r="F1051" s="11">
        <v>15</v>
      </c>
      <c r="G1051" s="11" t="s">
        <v>67</v>
      </c>
      <c r="H1051" s="11" t="s">
        <v>53</v>
      </c>
      <c r="I1051" s="11">
        <v>40.710914137549501</v>
      </c>
      <c r="J1051" s="11">
        <v>-73.784113110468297</v>
      </c>
      <c r="K1051" s="11">
        <v>262</v>
      </c>
      <c r="L1051" s="11">
        <v>5.4971925770405097</v>
      </c>
      <c r="M1051" s="11">
        <v>12.795548449496</v>
      </c>
      <c r="N1051" s="11" t="s">
        <v>59</v>
      </c>
      <c r="O1051" s="11" t="s">
        <v>58</v>
      </c>
      <c r="P1051" s="11">
        <v>0</v>
      </c>
      <c r="Q1051" s="11">
        <v>-0.97351046991809698</v>
      </c>
      <c r="R1051" s="11">
        <v>15</v>
      </c>
      <c r="S1051" s="11">
        <v>20</v>
      </c>
      <c r="T1051" s="11">
        <v>241.80664654331801</v>
      </c>
      <c r="U1051" s="11">
        <v>14.212362918007299</v>
      </c>
      <c r="V1051" s="11" t="s">
        <v>56</v>
      </c>
    </row>
    <row r="1052" spans="1:22" x14ac:dyDescent="0.3">
      <c r="A1052" s="9">
        <v>45355.645833333299</v>
      </c>
      <c r="B1052" s="10">
        <v>45355</v>
      </c>
      <c r="C1052" s="11">
        <v>2024</v>
      </c>
      <c r="D1052" s="11">
        <v>3</v>
      </c>
      <c r="E1052" s="11">
        <v>4</v>
      </c>
      <c r="F1052" s="11">
        <v>15</v>
      </c>
      <c r="G1052" s="11" t="s">
        <v>67</v>
      </c>
      <c r="H1052" s="11" t="s">
        <v>53</v>
      </c>
      <c r="I1052" s="11">
        <v>40.799199813174397</v>
      </c>
      <c r="J1052" s="11">
        <v>-73.740338575041903</v>
      </c>
      <c r="K1052" s="11">
        <v>119</v>
      </c>
      <c r="L1052" s="11">
        <v>76.497258228021295</v>
      </c>
      <c r="M1052" s="11">
        <v>53.6365857978032</v>
      </c>
      <c r="N1052" s="11" t="s">
        <v>57</v>
      </c>
      <c r="O1052" s="11" t="s">
        <v>58</v>
      </c>
      <c r="P1052" s="11">
        <v>1</v>
      </c>
      <c r="Q1052" s="11">
        <v>0.15706927402748999</v>
      </c>
      <c r="R1052" s="11">
        <v>96</v>
      </c>
      <c r="S1052" s="11">
        <v>42</v>
      </c>
      <c r="T1052" s="11">
        <v>368.91841571606898</v>
      </c>
      <c r="U1052" s="11">
        <v>7.3482782343371804</v>
      </c>
      <c r="V1052" s="11" t="s">
        <v>56</v>
      </c>
    </row>
    <row r="1053" spans="1:22" x14ac:dyDescent="0.3">
      <c r="A1053" s="9">
        <v>45355.649305555598</v>
      </c>
      <c r="B1053" s="10">
        <v>45355</v>
      </c>
      <c r="C1053" s="11">
        <v>2024</v>
      </c>
      <c r="D1053" s="11">
        <v>3</v>
      </c>
      <c r="E1053" s="11">
        <v>4</v>
      </c>
      <c r="F1053" s="11">
        <v>15</v>
      </c>
      <c r="G1053" s="11" t="s">
        <v>67</v>
      </c>
      <c r="H1053" s="11" t="s">
        <v>53</v>
      </c>
      <c r="I1053" s="11">
        <v>40.701120439352103</v>
      </c>
      <c r="J1053" s="11">
        <v>-73.850813527831093</v>
      </c>
      <c r="K1053" s="11">
        <v>102</v>
      </c>
      <c r="L1053" s="11">
        <v>49.458160412981897</v>
      </c>
      <c r="M1053" s="11">
        <v>95.494275149884004</v>
      </c>
      <c r="N1053" s="11" t="s">
        <v>59</v>
      </c>
      <c r="O1053" s="11" t="s">
        <v>58</v>
      </c>
      <c r="P1053" s="11">
        <v>0</v>
      </c>
      <c r="Q1053" s="11">
        <v>-0.44171076221444899</v>
      </c>
      <c r="R1053" s="11">
        <v>40</v>
      </c>
      <c r="S1053" s="11">
        <v>29</v>
      </c>
      <c r="T1053" s="11">
        <v>293.95174432672502</v>
      </c>
      <c r="U1053" s="11">
        <v>11.7589002009098</v>
      </c>
      <c r="V1053" s="11" t="s">
        <v>56</v>
      </c>
    </row>
    <row r="1054" spans="1:22" x14ac:dyDescent="0.3">
      <c r="A1054" s="9">
        <v>45355.652777777803</v>
      </c>
      <c r="B1054" s="10">
        <v>45355</v>
      </c>
      <c r="C1054" s="11">
        <v>2024</v>
      </c>
      <c r="D1054" s="11">
        <v>3</v>
      </c>
      <c r="E1054" s="11">
        <v>4</v>
      </c>
      <c r="F1054" s="11">
        <v>15</v>
      </c>
      <c r="G1054" s="11" t="s">
        <v>67</v>
      </c>
      <c r="H1054" s="11" t="s">
        <v>53</v>
      </c>
      <c r="I1054" s="11">
        <v>40.603722777454799</v>
      </c>
      <c r="J1054" s="11">
        <v>-73.846553970088706</v>
      </c>
      <c r="K1054" s="11">
        <v>147</v>
      </c>
      <c r="L1054" s="11">
        <v>50.087488423053898</v>
      </c>
      <c r="M1054" s="11">
        <v>31.227944659220999</v>
      </c>
      <c r="N1054" s="11" t="s">
        <v>54</v>
      </c>
      <c r="O1054" s="11" t="s">
        <v>61</v>
      </c>
      <c r="P1054" s="11">
        <v>0</v>
      </c>
      <c r="Q1054" s="11">
        <v>-0.99736686359614402</v>
      </c>
      <c r="R1054" s="11">
        <v>3</v>
      </c>
      <c r="S1054" s="11">
        <v>22</v>
      </c>
      <c r="T1054" s="11">
        <v>251.44821809891801</v>
      </c>
      <c r="U1054" s="11">
        <v>18.200071281757001</v>
      </c>
      <c r="V1054" s="11" t="s">
        <v>63</v>
      </c>
    </row>
    <row r="1055" spans="1:22" x14ac:dyDescent="0.3">
      <c r="A1055" s="9">
        <v>45355.65625</v>
      </c>
      <c r="B1055" s="10">
        <v>45355</v>
      </c>
      <c r="C1055" s="11">
        <v>2024</v>
      </c>
      <c r="D1055" s="11">
        <v>3</v>
      </c>
      <c r="E1055" s="11">
        <v>4</v>
      </c>
      <c r="F1055" s="11">
        <v>15</v>
      </c>
      <c r="G1055" s="11" t="s">
        <v>67</v>
      </c>
      <c r="H1055" s="11" t="s">
        <v>53</v>
      </c>
      <c r="I1055" s="11">
        <v>40.880744052531099</v>
      </c>
      <c r="J1055" s="11">
        <v>-73.714138666648907</v>
      </c>
      <c r="K1055" s="11">
        <v>12</v>
      </c>
      <c r="L1055" s="11">
        <v>75.074250872120302</v>
      </c>
      <c r="M1055" s="11">
        <v>13.3149604392021</v>
      </c>
      <c r="N1055" s="11" t="s">
        <v>59</v>
      </c>
      <c r="O1055" s="11" t="s">
        <v>60</v>
      </c>
      <c r="P1055" s="11">
        <v>0</v>
      </c>
      <c r="Q1055" s="11">
        <v>-0.206501733591758</v>
      </c>
      <c r="R1055" s="11">
        <v>82</v>
      </c>
      <c r="S1055" s="11">
        <v>49</v>
      </c>
      <c r="T1055" s="11">
        <v>262.54008203979998</v>
      </c>
      <c r="U1055" s="11">
        <v>29.376096992658599</v>
      </c>
      <c r="V1055" s="11" t="s">
        <v>62</v>
      </c>
    </row>
    <row r="1056" spans="1:22" x14ac:dyDescent="0.3">
      <c r="A1056" s="9">
        <v>45355.659722222197</v>
      </c>
      <c r="B1056" s="10">
        <v>45355</v>
      </c>
      <c r="C1056" s="11">
        <v>2024</v>
      </c>
      <c r="D1056" s="11">
        <v>3</v>
      </c>
      <c r="E1056" s="11">
        <v>4</v>
      </c>
      <c r="F1056" s="11">
        <v>15</v>
      </c>
      <c r="G1056" s="11" t="s">
        <v>67</v>
      </c>
      <c r="H1056" s="11" t="s">
        <v>53</v>
      </c>
      <c r="I1056" s="11">
        <v>40.662747689420598</v>
      </c>
      <c r="J1056" s="11">
        <v>-73.829669190012396</v>
      </c>
      <c r="K1056" s="11">
        <v>114</v>
      </c>
      <c r="L1056" s="11">
        <v>11.5647990963915</v>
      </c>
      <c r="M1056" s="11">
        <v>28.498986393659099</v>
      </c>
      <c r="N1056" s="11" t="s">
        <v>57</v>
      </c>
      <c r="O1056" s="11" t="s">
        <v>55</v>
      </c>
      <c r="P1056" s="11">
        <v>0</v>
      </c>
      <c r="Q1056" s="11">
        <v>-0.44458635089242698</v>
      </c>
      <c r="R1056" s="11">
        <v>99</v>
      </c>
      <c r="S1056" s="11">
        <v>36</v>
      </c>
      <c r="T1056" s="11">
        <v>141.01683684282401</v>
      </c>
      <c r="U1056" s="11">
        <v>9.3441013099707195</v>
      </c>
      <c r="V1056" s="11" t="s">
        <v>56</v>
      </c>
    </row>
    <row r="1057" spans="1:22" x14ac:dyDescent="0.3">
      <c r="A1057" s="9">
        <v>45355.663194444503</v>
      </c>
      <c r="B1057" s="10">
        <v>45355</v>
      </c>
      <c r="C1057" s="11">
        <v>2024</v>
      </c>
      <c r="D1057" s="11">
        <v>3</v>
      </c>
      <c r="E1057" s="11">
        <v>4</v>
      </c>
      <c r="F1057" s="11">
        <v>15</v>
      </c>
      <c r="G1057" s="11" t="s">
        <v>67</v>
      </c>
      <c r="H1057" s="11" t="s">
        <v>53</v>
      </c>
      <c r="I1057" s="11">
        <v>40.661213920857399</v>
      </c>
      <c r="J1057" s="11">
        <v>-73.9152440076506</v>
      </c>
      <c r="K1057" s="11">
        <v>118</v>
      </c>
      <c r="L1057" s="11">
        <v>43.770287348271196</v>
      </c>
      <c r="M1057" s="11">
        <v>12.7477542734153</v>
      </c>
      <c r="N1057" s="11" t="s">
        <v>59</v>
      </c>
      <c r="O1057" s="11" t="s">
        <v>61</v>
      </c>
      <c r="P1057" s="11">
        <v>0</v>
      </c>
      <c r="Q1057" s="11">
        <v>0.78225972693420598</v>
      </c>
      <c r="R1057" s="11">
        <v>74</v>
      </c>
      <c r="S1057" s="11">
        <v>48</v>
      </c>
      <c r="T1057" s="11">
        <v>78.842229520798796</v>
      </c>
      <c r="U1057" s="11">
        <v>9.5144193941113393</v>
      </c>
      <c r="V1057" s="11" t="s">
        <v>63</v>
      </c>
    </row>
    <row r="1058" spans="1:22" x14ac:dyDescent="0.3">
      <c r="A1058" s="9">
        <v>45355.666666666701</v>
      </c>
      <c r="B1058" s="10">
        <v>45355</v>
      </c>
      <c r="C1058" s="11">
        <v>2024</v>
      </c>
      <c r="D1058" s="11">
        <v>3</v>
      </c>
      <c r="E1058" s="11">
        <v>4</v>
      </c>
      <c r="F1058" s="11">
        <v>16</v>
      </c>
      <c r="G1058" s="11" t="s">
        <v>67</v>
      </c>
      <c r="H1058" s="11" t="s">
        <v>53</v>
      </c>
      <c r="I1058" s="11">
        <v>40.843696581923801</v>
      </c>
      <c r="J1058" s="11">
        <v>-73.824570949063798</v>
      </c>
      <c r="K1058" s="11">
        <v>122</v>
      </c>
      <c r="L1058" s="11">
        <v>46.971970238540301</v>
      </c>
      <c r="M1058" s="11">
        <v>15.377400094418499</v>
      </c>
      <c r="N1058" s="11" t="s">
        <v>54</v>
      </c>
      <c r="O1058" s="11" t="s">
        <v>58</v>
      </c>
      <c r="P1058" s="11">
        <v>0</v>
      </c>
      <c r="Q1058" s="11">
        <v>0.89408992011477795</v>
      </c>
      <c r="R1058" s="11">
        <v>67</v>
      </c>
      <c r="S1058" s="11">
        <v>25</v>
      </c>
      <c r="T1058" s="11">
        <v>350.65381309235698</v>
      </c>
      <c r="U1058" s="11">
        <v>20.789929511746099</v>
      </c>
      <c r="V1058" s="11" t="s">
        <v>63</v>
      </c>
    </row>
    <row r="1059" spans="1:22" x14ac:dyDescent="0.3">
      <c r="A1059" s="9">
        <v>45355.670138888898</v>
      </c>
      <c r="B1059" s="10">
        <v>45355</v>
      </c>
      <c r="C1059" s="11">
        <v>2024</v>
      </c>
      <c r="D1059" s="11">
        <v>3</v>
      </c>
      <c r="E1059" s="11">
        <v>4</v>
      </c>
      <c r="F1059" s="11">
        <v>16</v>
      </c>
      <c r="G1059" s="11" t="s">
        <v>67</v>
      </c>
      <c r="H1059" s="11" t="s">
        <v>53</v>
      </c>
      <c r="I1059" s="11">
        <v>40.851283147815501</v>
      </c>
      <c r="J1059" s="11">
        <v>-73.929027454089706</v>
      </c>
      <c r="K1059" s="11">
        <v>158</v>
      </c>
      <c r="L1059" s="11">
        <v>14.6917888128211</v>
      </c>
      <c r="M1059" s="11">
        <v>46.771462577224398</v>
      </c>
      <c r="N1059" s="11" t="s">
        <v>59</v>
      </c>
      <c r="O1059" s="11" t="s">
        <v>58</v>
      </c>
      <c r="P1059" s="11">
        <v>0</v>
      </c>
      <c r="Q1059" s="11">
        <v>0.58985090686786901</v>
      </c>
      <c r="R1059" s="11">
        <v>9</v>
      </c>
      <c r="S1059" s="11">
        <v>28</v>
      </c>
      <c r="T1059" s="11">
        <v>196.40412653142999</v>
      </c>
      <c r="U1059" s="11">
        <v>14.2493096165497</v>
      </c>
      <c r="V1059" s="11" t="s">
        <v>56</v>
      </c>
    </row>
    <row r="1060" spans="1:22" x14ac:dyDescent="0.3">
      <c r="A1060" s="9">
        <v>45355.673611111102</v>
      </c>
      <c r="B1060" s="10">
        <v>45355</v>
      </c>
      <c r="C1060" s="11">
        <v>2024</v>
      </c>
      <c r="D1060" s="11">
        <v>3</v>
      </c>
      <c r="E1060" s="11">
        <v>4</v>
      </c>
      <c r="F1060" s="11">
        <v>16</v>
      </c>
      <c r="G1060" s="11" t="s">
        <v>67</v>
      </c>
      <c r="H1060" s="11" t="s">
        <v>53</v>
      </c>
      <c r="I1060" s="11">
        <v>40.890919656872498</v>
      </c>
      <c r="J1060" s="11">
        <v>-73.944955683949104</v>
      </c>
      <c r="K1060" s="11">
        <v>207</v>
      </c>
      <c r="L1060" s="11">
        <v>63.928676239053701</v>
      </c>
      <c r="M1060" s="11">
        <v>18.507478340970501</v>
      </c>
      <c r="N1060" s="11" t="s">
        <v>59</v>
      </c>
      <c r="O1060" s="11" t="s">
        <v>58</v>
      </c>
      <c r="P1060" s="11">
        <v>0</v>
      </c>
      <c r="Q1060" s="11">
        <v>0.44999606679276399</v>
      </c>
      <c r="R1060" s="11">
        <v>1</v>
      </c>
      <c r="S1060" s="11">
        <v>28</v>
      </c>
      <c r="T1060" s="11">
        <v>119.093656886481</v>
      </c>
      <c r="U1060" s="11">
        <v>12.6877003482797</v>
      </c>
      <c r="V1060" s="11" t="s">
        <v>56</v>
      </c>
    </row>
    <row r="1061" spans="1:22" x14ac:dyDescent="0.3">
      <c r="A1061" s="9">
        <v>45355.677083333299</v>
      </c>
      <c r="B1061" s="10">
        <v>45355</v>
      </c>
      <c r="C1061" s="11">
        <v>2024</v>
      </c>
      <c r="D1061" s="11">
        <v>3</v>
      </c>
      <c r="E1061" s="11">
        <v>4</v>
      </c>
      <c r="F1061" s="11">
        <v>16</v>
      </c>
      <c r="G1061" s="11" t="s">
        <v>67</v>
      </c>
      <c r="H1061" s="11" t="s">
        <v>53</v>
      </c>
      <c r="I1061" s="11">
        <v>40.670475080944101</v>
      </c>
      <c r="J1061" s="11">
        <v>-73.766120433913599</v>
      </c>
      <c r="K1061" s="11">
        <v>21</v>
      </c>
      <c r="L1061" s="11">
        <v>68.369430180095506</v>
      </c>
      <c r="M1061" s="11">
        <v>49.212190044479897</v>
      </c>
      <c r="N1061" s="11" t="s">
        <v>54</v>
      </c>
      <c r="O1061" s="11" t="s">
        <v>60</v>
      </c>
      <c r="P1061" s="11">
        <v>0</v>
      </c>
      <c r="Q1061" s="11">
        <v>-0.288723898340494</v>
      </c>
      <c r="R1061" s="11">
        <v>40</v>
      </c>
      <c r="S1061" s="11">
        <v>29</v>
      </c>
      <c r="T1061" s="11">
        <v>363.62141109872499</v>
      </c>
      <c r="U1061" s="11">
        <v>6.62126460265159</v>
      </c>
      <c r="V1061" s="11" t="s">
        <v>62</v>
      </c>
    </row>
    <row r="1062" spans="1:22" x14ac:dyDescent="0.3">
      <c r="A1062" s="9">
        <v>45355.680555555598</v>
      </c>
      <c r="B1062" s="10">
        <v>45355</v>
      </c>
      <c r="C1062" s="11">
        <v>2024</v>
      </c>
      <c r="D1062" s="11">
        <v>3</v>
      </c>
      <c r="E1062" s="11">
        <v>4</v>
      </c>
      <c r="F1062" s="11">
        <v>16</v>
      </c>
      <c r="G1062" s="11" t="s">
        <v>67</v>
      </c>
      <c r="H1062" s="11" t="s">
        <v>53</v>
      </c>
      <c r="I1062" s="11">
        <v>40.637488482357398</v>
      </c>
      <c r="J1062" s="11">
        <v>-73.759319387575303</v>
      </c>
      <c r="K1062" s="11">
        <v>131</v>
      </c>
      <c r="L1062" s="11">
        <v>40.119765277528202</v>
      </c>
      <c r="M1062" s="11">
        <v>60.065075891680003</v>
      </c>
      <c r="N1062" s="11" t="s">
        <v>57</v>
      </c>
      <c r="O1062" s="11" t="s">
        <v>55</v>
      </c>
      <c r="P1062" s="11">
        <v>0</v>
      </c>
      <c r="Q1062" s="11">
        <v>8.1916840702397103E-2</v>
      </c>
      <c r="R1062" s="11">
        <v>66</v>
      </c>
      <c r="S1062" s="11">
        <v>42</v>
      </c>
      <c r="T1062" s="11">
        <v>154.47209423849199</v>
      </c>
      <c r="U1062" s="11">
        <v>14.8664073203096</v>
      </c>
      <c r="V1062" s="11" t="s">
        <v>63</v>
      </c>
    </row>
    <row r="1063" spans="1:22" x14ac:dyDescent="0.3">
      <c r="A1063" s="9">
        <v>45355.684027777803</v>
      </c>
      <c r="B1063" s="10">
        <v>45355</v>
      </c>
      <c r="C1063" s="11">
        <v>2024</v>
      </c>
      <c r="D1063" s="11">
        <v>3</v>
      </c>
      <c r="E1063" s="11">
        <v>4</v>
      </c>
      <c r="F1063" s="11">
        <v>16</v>
      </c>
      <c r="G1063" s="11" t="s">
        <v>67</v>
      </c>
      <c r="H1063" s="11" t="s">
        <v>53</v>
      </c>
      <c r="I1063" s="11">
        <v>40.854638802939498</v>
      </c>
      <c r="J1063" s="11">
        <v>-73.983037936824303</v>
      </c>
      <c r="K1063" s="11">
        <v>74</v>
      </c>
      <c r="L1063" s="11">
        <v>61.152753684101398</v>
      </c>
      <c r="M1063" s="11">
        <v>45.679774987025603</v>
      </c>
      <c r="N1063" s="11" t="s">
        <v>59</v>
      </c>
      <c r="O1063" s="11" t="s">
        <v>60</v>
      </c>
      <c r="P1063" s="11">
        <v>0</v>
      </c>
      <c r="Q1063" s="11">
        <v>-0.65170866180025899</v>
      </c>
      <c r="R1063" s="11">
        <v>4</v>
      </c>
      <c r="S1063" s="11">
        <v>27</v>
      </c>
      <c r="T1063" s="11">
        <v>427.590341626959</v>
      </c>
      <c r="U1063" s="11">
        <v>11.8986536804187</v>
      </c>
      <c r="V1063" s="11" t="s">
        <v>62</v>
      </c>
    </row>
    <row r="1064" spans="1:22" x14ac:dyDescent="0.3">
      <c r="A1064" s="9">
        <v>45355.6875</v>
      </c>
      <c r="B1064" s="10">
        <v>45355</v>
      </c>
      <c r="C1064" s="11">
        <v>2024</v>
      </c>
      <c r="D1064" s="11">
        <v>3</v>
      </c>
      <c r="E1064" s="11">
        <v>4</v>
      </c>
      <c r="F1064" s="11">
        <v>16</v>
      </c>
      <c r="G1064" s="11" t="s">
        <v>67</v>
      </c>
      <c r="H1064" s="11" t="s">
        <v>53</v>
      </c>
      <c r="I1064" s="11">
        <v>40.795665567273502</v>
      </c>
      <c r="J1064" s="11">
        <v>-73.924124964089003</v>
      </c>
      <c r="K1064" s="11">
        <v>242</v>
      </c>
      <c r="L1064" s="11">
        <v>39.2560185036128</v>
      </c>
      <c r="M1064" s="11">
        <v>54.214059517437001</v>
      </c>
      <c r="N1064" s="11" t="s">
        <v>54</v>
      </c>
      <c r="O1064" s="11" t="s">
        <v>61</v>
      </c>
      <c r="P1064" s="11">
        <v>0</v>
      </c>
      <c r="Q1064" s="11">
        <v>0.75841656284092895</v>
      </c>
      <c r="R1064" s="11">
        <v>92</v>
      </c>
      <c r="S1064" s="11">
        <v>34</v>
      </c>
      <c r="T1064" s="11">
        <v>412.998641189213</v>
      </c>
      <c r="U1064" s="11">
        <v>27.7828335285568</v>
      </c>
      <c r="V1064" s="11" t="s">
        <v>56</v>
      </c>
    </row>
    <row r="1065" spans="1:22" x14ac:dyDescent="0.3">
      <c r="A1065" s="9">
        <v>45355.690972222197</v>
      </c>
      <c r="B1065" s="10">
        <v>45355</v>
      </c>
      <c r="C1065" s="11">
        <v>2024</v>
      </c>
      <c r="D1065" s="11">
        <v>3</v>
      </c>
      <c r="E1065" s="11">
        <v>4</v>
      </c>
      <c r="F1065" s="11">
        <v>16</v>
      </c>
      <c r="G1065" s="11" t="s">
        <v>67</v>
      </c>
      <c r="H1065" s="11" t="s">
        <v>53</v>
      </c>
      <c r="I1065" s="11">
        <v>40.719392792935501</v>
      </c>
      <c r="J1065" s="11">
        <v>-73.973101749602407</v>
      </c>
      <c r="K1065" s="11">
        <v>159</v>
      </c>
      <c r="L1065" s="11">
        <v>76.795905335060297</v>
      </c>
      <c r="M1065" s="11">
        <v>72.734746625384304</v>
      </c>
      <c r="N1065" s="11" t="s">
        <v>59</v>
      </c>
      <c r="O1065" s="11" t="s">
        <v>61</v>
      </c>
      <c r="P1065" s="11">
        <v>0</v>
      </c>
      <c r="Q1065" s="11">
        <v>-0.87538592178743602</v>
      </c>
      <c r="R1065" s="11">
        <v>22</v>
      </c>
      <c r="S1065" s="11">
        <v>6</v>
      </c>
      <c r="T1065" s="11">
        <v>53.352470806028599</v>
      </c>
      <c r="U1065" s="11">
        <v>8.8793042547648504</v>
      </c>
      <c r="V1065" s="11" t="s">
        <v>63</v>
      </c>
    </row>
    <row r="1066" spans="1:22" x14ac:dyDescent="0.3">
      <c r="A1066" s="9">
        <v>45355.694444444503</v>
      </c>
      <c r="B1066" s="10">
        <v>45355</v>
      </c>
      <c r="C1066" s="11">
        <v>2024</v>
      </c>
      <c r="D1066" s="11">
        <v>3</v>
      </c>
      <c r="E1066" s="11">
        <v>4</v>
      </c>
      <c r="F1066" s="11">
        <v>16</v>
      </c>
      <c r="G1066" s="11" t="s">
        <v>67</v>
      </c>
      <c r="H1066" s="11" t="s">
        <v>53</v>
      </c>
      <c r="I1066" s="11">
        <v>40.818846761047901</v>
      </c>
      <c r="J1066" s="11">
        <v>-73.942974005461394</v>
      </c>
      <c r="K1066" s="11">
        <v>246</v>
      </c>
      <c r="L1066" s="11">
        <v>70.318635299821096</v>
      </c>
      <c r="M1066" s="11">
        <v>20.8417659530054</v>
      </c>
      <c r="N1066" s="11" t="s">
        <v>59</v>
      </c>
      <c r="O1066" s="11" t="s">
        <v>55</v>
      </c>
      <c r="P1066" s="11">
        <v>0</v>
      </c>
      <c r="Q1066" s="11">
        <v>5.1697769729033498E-2</v>
      </c>
      <c r="R1066" s="11">
        <v>27</v>
      </c>
      <c r="S1066" s="11">
        <v>33</v>
      </c>
      <c r="T1066" s="11">
        <v>293.91209817989801</v>
      </c>
      <c r="U1066" s="11">
        <v>11.623895974096399</v>
      </c>
      <c r="V1066" s="11" t="s">
        <v>56</v>
      </c>
    </row>
    <row r="1067" spans="1:22" x14ac:dyDescent="0.3">
      <c r="A1067" s="9">
        <v>45355.697916666701</v>
      </c>
      <c r="B1067" s="10">
        <v>45355</v>
      </c>
      <c r="C1067" s="11">
        <v>2024</v>
      </c>
      <c r="D1067" s="11">
        <v>3</v>
      </c>
      <c r="E1067" s="11">
        <v>4</v>
      </c>
      <c r="F1067" s="11">
        <v>16</v>
      </c>
      <c r="G1067" s="11" t="s">
        <v>67</v>
      </c>
      <c r="H1067" s="11" t="s">
        <v>53</v>
      </c>
      <c r="I1067" s="11">
        <v>40.893720537401897</v>
      </c>
      <c r="J1067" s="11">
        <v>-73.838356649261698</v>
      </c>
      <c r="K1067" s="11">
        <v>259</v>
      </c>
      <c r="L1067" s="11">
        <v>36.659119919276499</v>
      </c>
      <c r="M1067" s="11">
        <v>21.490778386131499</v>
      </c>
      <c r="N1067" s="11" t="s">
        <v>59</v>
      </c>
      <c r="O1067" s="11" t="s">
        <v>58</v>
      </c>
      <c r="P1067" s="11">
        <v>0</v>
      </c>
      <c r="Q1067" s="11">
        <v>-0.61678275416358297</v>
      </c>
      <c r="R1067" s="11">
        <v>12</v>
      </c>
      <c r="S1067" s="11">
        <v>19</v>
      </c>
      <c r="T1067" s="11">
        <v>52.8118772392572</v>
      </c>
      <c r="U1067" s="11">
        <v>29.399318657430101</v>
      </c>
      <c r="V1067" s="11" t="s">
        <v>56</v>
      </c>
    </row>
    <row r="1068" spans="1:22" x14ac:dyDescent="0.3">
      <c r="A1068" s="9">
        <v>45355.701388888898</v>
      </c>
      <c r="B1068" s="10">
        <v>45355</v>
      </c>
      <c r="C1068" s="11">
        <v>2024</v>
      </c>
      <c r="D1068" s="11">
        <v>3</v>
      </c>
      <c r="E1068" s="11">
        <v>4</v>
      </c>
      <c r="F1068" s="11">
        <v>16</v>
      </c>
      <c r="G1068" s="11" t="s">
        <v>67</v>
      </c>
      <c r="H1068" s="11" t="s">
        <v>53</v>
      </c>
      <c r="I1068" s="11">
        <v>40.759565674984898</v>
      </c>
      <c r="J1068" s="11">
        <v>-73.842560379780707</v>
      </c>
      <c r="K1068" s="11">
        <v>61</v>
      </c>
      <c r="L1068" s="11">
        <v>16.384059620612</v>
      </c>
      <c r="M1068" s="11">
        <v>86.193645501576398</v>
      </c>
      <c r="N1068" s="11" t="s">
        <v>59</v>
      </c>
      <c r="O1068" s="11" t="s">
        <v>58</v>
      </c>
      <c r="P1068" s="11">
        <v>0</v>
      </c>
      <c r="Q1068" s="11">
        <v>0.93263174439035501</v>
      </c>
      <c r="R1068" s="11">
        <v>61</v>
      </c>
      <c r="S1068" s="11">
        <v>12</v>
      </c>
      <c r="T1068" s="11">
        <v>233.95601353085399</v>
      </c>
      <c r="U1068" s="11">
        <v>18.599331697728601</v>
      </c>
      <c r="V1068" s="11" t="s">
        <v>56</v>
      </c>
    </row>
    <row r="1069" spans="1:22" x14ac:dyDescent="0.3">
      <c r="A1069" s="9">
        <v>45355.704861111102</v>
      </c>
      <c r="B1069" s="10">
        <v>45355</v>
      </c>
      <c r="C1069" s="11">
        <v>2024</v>
      </c>
      <c r="D1069" s="11">
        <v>3</v>
      </c>
      <c r="E1069" s="11">
        <v>4</v>
      </c>
      <c r="F1069" s="11">
        <v>16</v>
      </c>
      <c r="G1069" s="11" t="s">
        <v>67</v>
      </c>
      <c r="H1069" s="11" t="s">
        <v>53</v>
      </c>
      <c r="I1069" s="11">
        <v>40.6225018556134</v>
      </c>
      <c r="J1069" s="11">
        <v>-73.795168246940705</v>
      </c>
      <c r="K1069" s="11">
        <v>119</v>
      </c>
      <c r="L1069" s="11">
        <v>61.463290625255901</v>
      </c>
      <c r="M1069" s="11">
        <v>24.644099313797</v>
      </c>
      <c r="N1069" s="11" t="s">
        <v>57</v>
      </c>
      <c r="O1069" s="11" t="s">
        <v>58</v>
      </c>
      <c r="P1069" s="11">
        <v>0</v>
      </c>
      <c r="Q1069" s="11">
        <v>-0.66057840235732201</v>
      </c>
      <c r="R1069" s="11">
        <v>49</v>
      </c>
      <c r="S1069" s="11">
        <v>30</v>
      </c>
      <c r="T1069" s="11">
        <v>277.03294466695002</v>
      </c>
      <c r="U1069" s="11">
        <v>25.923598482770199</v>
      </c>
      <c r="V1069" s="11" t="s">
        <v>63</v>
      </c>
    </row>
    <row r="1070" spans="1:22" x14ac:dyDescent="0.3">
      <c r="A1070" s="9">
        <v>45355.708333333299</v>
      </c>
      <c r="B1070" s="10">
        <v>45355</v>
      </c>
      <c r="C1070" s="11">
        <v>2024</v>
      </c>
      <c r="D1070" s="11">
        <v>3</v>
      </c>
      <c r="E1070" s="11">
        <v>4</v>
      </c>
      <c r="F1070" s="11">
        <v>17</v>
      </c>
      <c r="G1070" s="11" t="s">
        <v>67</v>
      </c>
      <c r="H1070" s="11" t="s">
        <v>53</v>
      </c>
      <c r="I1070" s="11">
        <v>40.805445770364202</v>
      </c>
      <c r="J1070" s="11">
        <v>-73.7008700272807</v>
      </c>
      <c r="K1070" s="11">
        <v>42</v>
      </c>
      <c r="L1070" s="11">
        <v>34.753730003101403</v>
      </c>
      <c r="M1070" s="11">
        <v>96.823029947853996</v>
      </c>
      <c r="N1070" s="11" t="s">
        <v>59</v>
      </c>
      <c r="O1070" s="11" t="s">
        <v>61</v>
      </c>
      <c r="P1070" s="11">
        <v>0</v>
      </c>
      <c r="Q1070" s="11">
        <v>-0.32158930239844902</v>
      </c>
      <c r="R1070" s="11">
        <v>35</v>
      </c>
      <c r="S1070" s="11">
        <v>6</v>
      </c>
      <c r="T1070" s="11">
        <v>138.46200607225299</v>
      </c>
      <c r="U1070" s="11">
        <v>21.092860447383501</v>
      </c>
      <c r="V1070" s="11" t="s">
        <v>56</v>
      </c>
    </row>
    <row r="1071" spans="1:22" x14ac:dyDescent="0.3">
      <c r="A1071" s="9">
        <v>45355.711805555598</v>
      </c>
      <c r="B1071" s="10">
        <v>45355</v>
      </c>
      <c r="C1071" s="11">
        <v>2024</v>
      </c>
      <c r="D1071" s="11">
        <v>3</v>
      </c>
      <c r="E1071" s="11">
        <v>4</v>
      </c>
      <c r="F1071" s="11">
        <v>17</v>
      </c>
      <c r="G1071" s="11" t="s">
        <v>67</v>
      </c>
      <c r="H1071" s="11" t="s">
        <v>53</v>
      </c>
      <c r="I1071" s="11">
        <v>40.601629915435701</v>
      </c>
      <c r="J1071" s="11">
        <v>-73.763869698150501</v>
      </c>
      <c r="K1071" s="11">
        <v>108</v>
      </c>
      <c r="L1071" s="11">
        <v>24.200242328578</v>
      </c>
      <c r="M1071" s="11">
        <v>49.376761100645503</v>
      </c>
      <c r="N1071" s="11" t="s">
        <v>59</v>
      </c>
      <c r="O1071" s="11" t="s">
        <v>60</v>
      </c>
      <c r="P1071" s="11">
        <v>0</v>
      </c>
      <c r="Q1071" s="11">
        <v>-0.18921395279460301</v>
      </c>
      <c r="R1071" s="11">
        <v>40</v>
      </c>
      <c r="S1071" s="11">
        <v>24</v>
      </c>
      <c r="T1071" s="11">
        <v>436.17749937965499</v>
      </c>
      <c r="U1071" s="11">
        <v>16.284790050218302</v>
      </c>
      <c r="V1071" s="11" t="s">
        <v>63</v>
      </c>
    </row>
    <row r="1072" spans="1:22" x14ac:dyDescent="0.3">
      <c r="A1072" s="9">
        <v>45355.715277777803</v>
      </c>
      <c r="B1072" s="10">
        <v>45355</v>
      </c>
      <c r="C1072" s="11">
        <v>2024</v>
      </c>
      <c r="D1072" s="11">
        <v>3</v>
      </c>
      <c r="E1072" s="11">
        <v>4</v>
      </c>
      <c r="F1072" s="11">
        <v>17</v>
      </c>
      <c r="G1072" s="11" t="s">
        <v>67</v>
      </c>
      <c r="H1072" s="11" t="s">
        <v>53</v>
      </c>
      <c r="I1072" s="11">
        <v>40.788502196501902</v>
      </c>
      <c r="J1072" s="11">
        <v>-73.7279741432435</v>
      </c>
      <c r="K1072" s="11">
        <v>190</v>
      </c>
      <c r="L1072" s="11">
        <v>23.644689852292402</v>
      </c>
      <c r="M1072" s="11">
        <v>43.575292162407003</v>
      </c>
      <c r="N1072" s="11" t="s">
        <v>57</v>
      </c>
      <c r="O1072" s="11" t="s">
        <v>58</v>
      </c>
      <c r="P1072" s="11">
        <v>0</v>
      </c>
      <c r="Q1072" s="11">
        <v>2.0841304345327001E-2</v>
      </c>
      <c r="R1072" s="11">
        <v>46</v>
      </c>
      <c r="S1072" s="11">
        <v>27</v>
      </c>
      <c r="T1072" s="11">
        <v>276.77821221295898</v>
      </c>
      <c r="U1072" s="11">
        <v>17.295141512123799</v>
      </c>
      <c r="V1072" s="11" t="s">
        <v>63</v>
      </c>
    </row>
    <row r="1073" spans="1:22" x14ac:dyDescent="0.3">
      <c r="A1073" s="9">
        <v>45355.71875</v>
      </c>
      <c r="B1073" s="10">
        <v>45355</v>
      </c>
      <c r="C1073" s="11">
        <v>2024</v>
      </c>
      <c r="D1073" s="11">
        <v>3</v>
      </c>
      <c r="E1073" s="11">
        <v>4</v>
      </c>
      <c r="F1073" s="11">
        <v>17</v>
      </c>
      <c r="G1073" s="11" t="s">
        <v>67</v>
      </c>
      <c r="H1073" s="11" t="s">
        <v>53</v>
      </c>
      <c r="I1073" s="11">
        <v>40.607657369056099</v>
      </c>
      <c r="J1073" s="11">
        <v>-73.842929768439305</v>
      </c>
      <c r="K1073" s="11">
        <v>189</v>
      </c>
      <c r="L1073" s="11">
        <v>57.951856796069698</v>
      </c>
      <c r="M1073" s="11">
        <v>74.844429939726098</v>
      </c>
      <c r="N1073" s="11" t="s">
        <v>59</v>
      </c>
      <c r="O1073" s="11" t="s">
        <v>58</v>
      </c>
      <c r="P1073" s="11">
        <v>0</v>
      </c>
      <c r="Q1073" s="11">
        <v>8.2110929231147003E-2</v>
      </c>
      <c r="R1073" s="11">
        <v>30</v>
      </c>
      <c r="S1073" s="11">
        <v>13</v>
      </c>
      <c r="T1073" s="11">
        <v>487.21168593135002</v>
      </c>
      <c r="U1073" s="11">
        <v>26.547225986489401</v>
      </c>
      <c r="V1073" s="11" t="s">
        <v>63</v>
      </c>
    </row>
    <row r="1074" spans="1:22" x14ac:dyDescent="0.3">
      <c r="A1074" s="9">
        <v>45355.722222222197</v>
      </c>
      <c r="B1074" s="10">
        <v>45355</v>
      </c>
      <c r="C1074" s="11">
        <v>2024</v>
      </c>
      <c r="D1074" s="11">
        <v>3</v>
      </c>
      <c r="E1074" s="11">
        <v>4</v>
      </c>
      <c r="F1074" s="11">
        <v>17</v>
      </c>
      <c r="G1074" s="11" t="s">
        <v>67</v>
      </c>
      <c r="H1074" s="11" t="s">
        <v>53</v>
      </c>
      <c r="I1074" s="11">
        <v>40.779626825101602</v>
      </c>
      <c r="J1074" s="11">
        <v>-73.722044484318502</v>
      </c>
      <c r="K1074" s="11">
        <v>244</v>
      </c>
      <c r="L1074" s="11">
        <v>19.540427403417201</v>
      </c>
      <c r="M1074" s="11">
        <v>53.040831867453598</v>
      </c>
      <c r="N1074" s="11" t="s">
        <v>54</v>
      </c>
      <c r="O1074" s="11" t="s">
        <v>61</v>
      </c>
      <c r="P1074" s="11">
        <v>0</v>
      </c>
      <c r="Q1074" s="11">
        <v>-0.32660005595609698</v>
      </c>
      <c r="R1074" s="11">
        <v>78</v>
      </c>
      <c r="S1074" s="11">
        <v>28</v>
      </c>
      <c r="T1074" s="11">
        <v>104.341495501708</v>
      </c>
      <c r="U1074" s="11">
        <v>12.990883826643801</v>
      </c>
      <c r="V1074" s="11" t="s">
        <v>56</v>
      </c>
    </row>
    <row r="1075" spans="1:22" x14ac:dyDescent="0.3">
      <c r="A1075" s="9">
        <v>45355.725694444503</v>
      </c>
      <c r="B1075" s="10">
        <v>45355</v>
      </c>
      <c r="C1075" s="11">
        <v>2024</v>
      </c>
      <c r="D1075" s="11">
        <v>3</v>
      </c>
      <c r="E1075" s="11">
        <v>4</v>
      </c>
      <c r="F1075" s="11">
        <v>17</v>
      </c>
      <c r="G1075" s="11" t="s">
        <v>67</v>
      </c>
      <c r="H1075" s="11" t="s">
        <v>53</v>
      </c>
      <c r="I1075" s="11">
        <v>40.810063832054297</v>
      </c>
      <c r="J1075" s="11">
        <v>-73.705645274588903</v>
      </c>
      <c r="K1075" s="11">
        <v>32</v>
      </c>
      <c r="L1075" s="11">
        <v>70.445809286549803</v>
      </c>
      <c r="M1075" s="11">
        <v>18.688747858743199</v>
      </c>
      <c r="N1075" s="11" t="s">
        <v>57</v>
      </c>
      <c r="O1075" s="11" t="s">
        <v>61</v>
      </c>
      <c r="P1075" s="11">
        <v>1</v>
      </c>
      <c r="Q1075" s="11">
        <v>2.8827965812527001E-2</v>
      </c>
      <c r="R1075" s="11">
        <v>61</v>
      </c>
      <c r="S1075" s="11">
        <v>5</v>
      </c>
      <c r="T1075" s="11">
        <v>317.962866787601</v>
      </c>
      <c r="U1075" s="11">
        <v>25.814140078469201</v>
      </c>
      <c r="V1075" s="11" t="s">
        <v>56</v>
      </c>
    </row>
    <row r="1076" spans="1:22" x14ac:dyDescent="0.3">
      <c r="A1076" s="9">
        <v>45355.729166666701</v>
      </c>
      <c r="B1076" s="10">
        <v>45355</v>
      </c>
      <c r="C1076" s="11">
        <v>2024</v>
      </c>
      <c r="D1076" s="11">
        <v>3</v>
      </c>
      <c r="E1076" s="11">
        <v>4</v>
      </c>
      <c r="F1076" s="11">
        <v>17</v>
      </c>
      <c r="G1076" s="11" t="s">
        <v>67</v>
      </c>
      <c r="H1076" s="11" t="s">
        <v>53</v>
      </c>
      <c r="I1076" s="11">
        <v>40.629173698294899</v>
      </c>
      <c r="J1076" s="11">
        <v>-73.881690308527396</v>
      </c>
      <c r="K1076" s="11">
        <v>24</v>
      </c>
      <c r="L1076" s="11">
        <v>26.860279349098501</v>
      </c>
      <c r="M1076" s="11">
        <v>42.878344683576898</v>
      </c>
      <c r="N1076" s="11" t="s">
        <v>59</v>
      </c>
      <c r="O1076" s="11" t="s">
        <v>61</v>
      </c>
      <c r="P1076" s="11">
        <v>0</v>
      </c>
      <c r="Q1076" s="11">
        <v>0.91731399366412403</v>
      </c>
      <c r="R1076" s="11">
        <v>79</v>
      </c>
      <c r="S1076" s="11">
        <v>36</v>
      </c>
      <c r="T1076" s="11">
        <v>266.72535013424499</v>
      </c>
      <c r="U1076" s="11">
        <v>15.3134703168984</v>
      </c>
      <c r="V1076" s="11" t="s">
        <v>63</v>
      </c>
    </row>
    <row r="1077" spans="1:22" x14ac:dyDescent="0.3">
      <c r="A1077" s="9">
        <v>45355.732638888898</v>
      </c>
      <c r="B1077" s="10">
        <v>45355</v>
      </c>
      <c r="C1077" s="11">
        <v>2024</v>
      </c>
      <c r="D1077" s="11">
        <v>3</v>
      </c>
      <c r="E1077" s="11">
        <v>4</v>
      </c>
      <c r="F1077" s="11">
        <v>17</v>
      </c>
      <c r="G1077" s="11" t="s">
        <v>67</v>
      </c>
      <c r="H1077" s="11" t="s">
        <v>53</v>
      </c>
      <c r="I1077" s="11">
        <v>40.7094633419118</v>
      </c>
      <c r="J1077" s="11">
        <v>-73.839124820532504</v>
      </c>
      <c r="K1077" s="11">
        <v>289</v>
      </c>
      <c r="L1077" s="11">
        <v>69.1263248007171</v>
      </c>
      <c r="M1077" s="11">
        <v>65.968027603738406</v>
      </c>
      <c r="N1077" s="11" t="s">
        <v>54</v>
      </c>
      <c r="O1077" s="11" t="s">
        <v>61</v>
      </c>
      <c r="P1077" s="11">
        <v>0</v>
      </c>
      <c r="Q1077" s="11">
        <v>-0.23853399664532199</v>
      </c>
      <c r="R1077" s="11">
        <v>24</v>
      </c>
      <c r="S1077" s="11">
        <v>40</v>
      </c>
      <c r="T1077" s="11">
        <v>325.565945657469</v>
      </c>
      <c r="U1077" s="11">
        <v>29.342130113757001</v>
      </c>
      <c r="V1077" s="11" t="s">
        <v>56</v>
      </c>
    </row>
    <row r="1078" spans="1:22" x14ac:dyDescent="0.3">
      <c r="A1078" s="9">
        <v>45355.736111111102</v>
      </c>
      <c r="B1078" s="10">
        <v>45355</v>
      </c>
      <c r="C1078" s="11">
        <v>2024</v>
      </c>
      <c r="D1078" s="11">
        <v>3</v>
      </c>
      <c r="E1078" s="11">
        <v>4</v>
      </c>
      <c r="F1078" s="11">
        <v>17</v>
      </c>
      <c r="G1078" s="11" t="s">
        <v>67</v>
      </c>
      <c r="H1078" s="11" t="s">
        <v>53</v>
      </c>
      <c r="I1078" s="11">
        <v>40.799268325857099</v>
      </c>
      <c r="J1078" s="11">
        <v>-73.731003629246999</v>
      </c>
      <c r="K1078" s="11">
        <v>152</v>
      </c>
      <c r="L1078" s="11">
        <v>57.64358456379</v>
      </c>
      <c r="M1078" s="11">
        <v>70.549869866626096</v>
      </c>
      <c r="N1078" s="11" t="s">
        <v>57</v>
      </c>
      <c r="O1078" s="11" t="s">
        <v>60</v>
      </c>
      <c r="P1078" s="11">
        <v>0</v>
      </c>
      <c r="Q1078" s="11">
        <v>0.418731329623245</v>
      </c>
      <c r="R1078" s="11">
        <v>52</v>
      </c>
      <c r="S1078" s="11">
        <v>35</v>
      </c>
      <c r="T1078" s="11">
        <v>374.36422320732498</v>
      </c>
      <c r="U1078" s="11">
        <v>5.8987907411129701</v>
      </c>
      <c r="V1078" s="11" t="s">
        <v>63</v>
      </c>
    </row>
    <row r="1079" spans="1:22" x14ac:dyDescent="0.3">
      <c r="A1079" s="9">
        <v>45355.739583333299</v>
      </c>
      <c r="B1079" s="10">
        <v>45355</v>
      </c>
      <c r="C1079" s="11">
        <v>2024</v>
      </c>
      <c r="D1079" s="11">
        <v>3</v>
      </c>
      <c r="E1079" s="11">
        <v>4</v>
      </c>
      <c r="F1079" s="11">
        <v>17</v>
      </c>
      <c r="G1079" s="11" t="s">
        <v>67</v>
      </c>
      <c r="H1079" s="11" t="s">
        <v>53</v>
      </c>
      <c r="I1079" s="11">
        <v>40.788199293630697</v>
      </c>
      <c r="J1079" s="11">
        <v>-73.767696540879996</v>
      </c>
      <c r="K1079" s="11">
        <v>193</v>
      </c>
      <c r="L1079" s="11">
        <v>70.517163421591107</v>
      </c>
      <c r="M1079" s="11">
        <v>45.969860131288499</v>
      </c>
      <c r="N1079" s="11" t="s">
        <v>59</v>
      </c>
      <c r="O1079" s="11" t="s">
        <v>55</v>
      </c>
      <c r="P1079" s="11">
        <v>0</v>
      </c>
      <c r="Q1079" s="11">
        <v>-0.44433403569549401</v>
      </c>
      <c r="R1079" s="11">
        <v>71</v>
      </c>
      <c r="S1079" s="11">
        <v>45</v>
      </c>
      <c r="T1079" s="11">
        <v>220.24323853907401</v>
      </c>
      <c r="U1079" s="11">
        <v>24.7853825649971</v>
      </c>
      <c r="V1079" s="11" t="s">
        <v>63</v>
      </c>
    </row>
    <row r="1080" spans="1:22" x14ac:dyDescent="0.3">
      <c r="A1080" s="9">
        <v>45355.743055555598</v>
      </c>
      <c r="B1080" s="10">
        <v>45355</v>
      </c>
      <c r="C1080" s="11">
        <v>2024</v>
      </c>
      <c r="D1080" s="11">
        <v>3</v>
      </c>
      <c r="E1080" s="11">
        <v>4</v>
      </c>
      <c r="F1080" s="11">
        <v>17</v>
      </c>
      <c r="G1080" s="11" t="s">
        <v>67</v>
      </c>
      <c r="H1080" s="11" t="s">
        <v>53</v>
      </c>
      <c r="I1080" s="11">
        <v>40.875118863211</v>
      </c>
      <c r="J1080" s="11">
        <v>-73.985029962821201</v>
      </c>
      <c r="K1080" s="11">
        <v>152</v>
      </c>
      <c r="L1080" s="11">
        <v>39.191952904659999</v>
      </c>
      <c r="M1080" s="11">
        <v>90.486187102973503</v>
      </c>
      <c r="N1080" s="11" t="s">
        <v>57</v>
      </c>
      <c r="O1080" s="11" t="s">
        <v>60</v>
      </c>
      <c r="P1080" s="11">
        <v>0</v>
      </c>
      <c r="Q1080" s="11">
        <v>-0.78440375955303498</v>
      </c>
      <c r="R1080" s="11">
        <v>10</v>
      </c>
      <c r="S1080" s="11">
        <v>10</v>
      </c>
      <c r="T1080" s="11">
        <v>126.73378724922399</v>
      </c>
      <c r="U1080" s="11">
        <v>15.723598076191999</v>
      </c>
      <c r="V1080" s="11" t="s">
        <v>56</v>
      </c>
    </row>
    <row r="1081" spans="1:22" x14ac:dyDescent="0.3">
      <c r="A1081" s="9">
        <v>45355.746527777803</v>
      </c>
      <c r="B1081" s="10">
        <v>45355</v>
      </c>
      <c r="C1081" s="11">
        <v>2024</v>
      </c>
      <c r="D1081" s="11">
        <v>3</v>
      </c>
      <c r="E1081" s="11">
        <v>4</v>
      </c>
      <c r="F1081" s="11">
        <v>17</v>
      </c>
      <c r="G1081" s="11" t="s">
        <v>67</v>
      </c>
      <c r="H1081" s="11" t="s">
        <v>53</v>
      </c>
      <c r="I1081" s="11">
        <v>40.7827310952622</v>
      </c>
      <c r="J1081" s="11">
        <v>-73.900957174025095</v>
      </c>
      <c r="K1081" s="11">
        <v>27</v>
      </c>
      <c r="L1081" s="11">
        <v>75.460293905728506</v>
      </c>
      <c r="M1081" s="11">
        <v>60.916990743602902</v>
      </c>
      <c r="N1081" s="11" t="s">
        <v>59</v>
      </c>
      <c r="O1081" s="11" t="s">
        <v>60</v>
      </c>
      <c r="P1081" s="11">
        <v>0</v>
      </c>
      <c r="Q1081" s="11">
        <v>0.10855109077611801</v>
      </c>
      <c r="R1081" s="11">
        <v>75</v>
      </c>
      <c r="S1081" s="11">
        <v>13</v>
      </c>
      <c r="T1081" s="11">
        <v>360.29797156981999</v>
      </c>
      <c r="U1081" s="11">
        <v>21.661576307031101</v>
      </c>
      <c r="V1081" s="11" t="s">
        <v>63</v>
      </c>
    </row>
    <row r="1082" spans="1:22" x14ac:dyDescent="0.3">
      <c r="A1082" s="9">
        <v>45355.75</v>
      </c>
      <c r="B1082" s="10">
        <v>45355</v>
      </c>
      <c r="C1082" s="11">
        <v>2024</v>
      </c>
      <c r="D1082" s="11">
        <v>3</v>
      </c>
      <c r="E1082" s="11">
        <v>4</v>
      </c>
      <c r="F1082" s="11">
        <v>18</v>
      </c>
      <c r="G1082" s="11" t="s">
        <v>67</v>
      </c>
      <c r="H1082" s="11" t="s">
        <v>53</v>
      </c>
      <c r="I1082" s="11">
        <v>40.7765911071806</v>
      </c>
      <c r="J1082" s="11">
        <v>-73.724108153678699</v>
      </c>
      <c r="K1082" s="11">
        <v>203</v>
      </c>
      <c r="L1082" s="11">
        <v>45.704040512717</v>
      </c>
      <c r="M1082" s="11">
        <v>21.677330592942599</v>
      </c>
      <c r="N1082" s="11" t="s">
        <v>54</v>
      </c>
      <c r="O1082" s="11" t="s">
        <v>60</v>
      </c>
      <c r="P1082" s="11">
        <v>0</v>
      </c>
      <c r="Q1082" s="11">
        <v>-0.96527178295352201</v>
      </c>
      <c r="R1082" s="11">
        <v>65</v>
      </c>
      <c r="S1082" s="11">
        <v>39</v>
      </c>
      <c r="T1082" s="11">
        <v>317.40685333014102</v>
      </c>
      <c r="U1082" s="11">
        <v>27.9525490408557</v>
      </c>
      <c r="V1082" s="11" t="s">
        <v>56</v>
      </c>
    </row>
    <row r="1083" spans="1:22" x14ac:dyDescent="0.3">
      <c r="A1083" s="9">
        <v>45355.753472222197</v>
      </c>
      <c r="B1083" s="10">
        <v>45355</v>
      </c>
      <c r="C1083" s="11">
        <v>2024</v>
      </c>
      <c r="D1083" s="11">
        <v>3</v>
      </c>
      <c r="E1083" s="11">
        <v>4</v>
      </c>
      <c r="F1083" s="11">
        <v>18</v>
      </c>
      <c r="G1083" s="11" t="s">
        <v>67</v>
      </c>
      <c r="H1083" s="11" t="s">
        <v>53</v>
      </c>
      <c r="I1083" s="11">
        <v>40.8472100910245</v>
      </c>
      <c r="J1083" s="11">
        <v>-73.728683112669898</v>
      </c>
      <c r="K1083" s="11">
        <v>102</v>
      </c>
      <c r="L1083" s="11">
        <v>74.786135935902195</v>
      </c>
      <c r="M1083" s="11">
        <v>28.892569179020299</v>
      </c>
      <c r="N1083" s="11" t="s">
        <v>59</v>
      </c>
      <c r="O1083" s="11" t="s">
        <v>61</v>
      </c>
      <c r="P1083" s="11">
        <v>0</v>
      </c>
      <c r="Q1083" s="11">
        <v>-0.18315807378993901</v>
      </c>
      <c r="R1083" s="11">
        <v>9</v>
      </c>
      <c r="S1083" s="11">
        <v>25</v>
      </c>
      <c r="T1083" s="11">
        <v>215.433261415392</v>
      </c>
      <c r="U1083" s="11">
        <v>5.5326314799801901</v>
      </c>
      <c r="V1083" s="11" t="s">
        <v>63</v>
      </c>
    </row>
    <row r="1084" spans="1:22" x14ac:dyDescent="0.3">
      <c r="A1084" s="9">
        <v>45355.756944444503</v>
      </c>
      <c r="B1084" s="10">
        <v>45355</v>
      </c>
      <c r="C1084" s="11">
        <v>2024</v>
      </c>
      <c r="D1084" s="11">
        <v>3</v>
      </c>
      <c r="E1084" s="11">
        <v>4</v>
      </c>
      <c r="F1084" s="11">
        <v>18</v>
      </c>
      <c r="G1084" s="11" t="s">
        <v>67</v>
      </c>
      <c r="H1084" s="11" t="s">
        <v>53</v>
      </c>
      <c r="I1084" s="11">
        <v>40.606893307845397</v>
      </c>
      <c r="J1084" s="11">
        <v>-73.8138280865425</v>
      </c>
      <c r="K1084" s="11">
        <v>134</v>
      </c>
      <c r="L1084" s="11">
        <v>55.161611884140001</v>
      </c>
      <c r="M1084" s="11">
        <v>60.332653019112897</v>
      </c>
      <c r="N1084" s="11" t="s">
        <v>59</v>
      </c>
      <c r="O1084" s="11" t="s">
        <v>60</v>
      </c>
      <c r="P1084" s="11">
        <v>0</v>
      </c>
      <c r="Q1084" s="11">
        <v>0.958015514979629</v>
      </c>
      <c r="R1084" s="11">
        <v>65</v>
      </c>
      <c r="S1084" s="11">
        <v>24</v>
      </c>
      <c r="T1084" s="11">
        <v>136.66362150766199</v>
      </c>
      <c r="U1084" s="11">
        <v>18.1006767189754</v>
      </c>
      <c r="V1084" s="11" t="s">
        <v>63</v>
      </c>
    </row>
    <row r="1085" spans="1:22" x14ac:dyDescent="0.3">
      <c r="A1085" s="9">
        <v>45355.760416666701</v>
      </c>
      <c r="B1085" s="10">
        <v>45355</v>
      </c>
      <c r="C1085" s="11">
        <v>2024</v>
      </c>
      <c r="D1085" s="11">
        <v>3</v>
      </c>
      <c r="E1085" s="11">
        <v>4</v>
      </c>
      <c r="F1085" s="11">
        <v>18</v>
      </c>
      <c r="G1085" s="11" t="s">
        <v>67</v>
      </c>
      <c r="H1085" s="11" t="s">
        <v>53</v>
      </c>
      <c r="I1085" s="11">
        <v>40.798359444224097</v>
      </c>
      <c r="J1085" s="11">
        <v>-73.733088140980001</v>
      </c>
      <c r="K1085" s="11">
        <v>68</v>
      </c>
      <c r="L1085" s="11">
        <v>40.836106229828303</v>
      </c>
      <c r="M1085" s="11">
        <v>77.796211517087301</v>
      </c>
      <c r="N1085" s="11" t="s">
        <v>57</v>
      </c>
      <c r="O1085" s="11" t="s">
        <v>55</v>
      </c>
      <c r="P1085" s="11">
        <v>0</v>
      </c>
      <c r="Q1085" s="11">
        <v>-0.88446632393357005</v>
      </c>
      <c r="R1085" s="11">
        <v>79</v>
      </c>
      <c r="S1085" s="11">
        <v>29</v>
      </c>
      <c r="T1085" s="11">
        <v>202.40915911276699</v>
      </c>
      <c r="U1085" s="11">
        <v>27.638923679265901</v>
      </c>
      <c r="V1085" s="11" t="s">
        <v>63</v>
      </c>
    </row>
    <row r="1086" spans="1:22" x14ac:dyDescent="0.3">
      <c r="A1086" s="9">
        <v>45355.763888888898</v>
      </c>
      <c r="B1086" s="10">
        <v>45355</v>
      </c>
      <c r="C1086" s="11">
        <v>2024</v>
      </c>
      <c r="D1086" s="11">
        <v>3</v>
      </c>
      <c r="E1086" s="11">
        <v>4</v>
      </c>
      <c r="F1086" s="11">
        <v>18</v>
      </c>
      <c r="G1086" s="11" t="s">
        <v>67</v>
      </c>
      <c r="H1086" s="11" t="s">
        <v>53</v>
      </c>
      <c r="I1086" s="11">
        <v>40.793105403583297</v>
      </c>
      <c r="J1086" s="11">
        <v>-73.845905392008106</v>
      </c>
      <c r="K1086" s="11">
        <v>234</v>
      </c>
      <c r="L1086" s="11">
        <v>41.410973396779497</v>
      </c>
      <c r="M1086" s="11">
        <v>77.615099221025204</v>
      </c>
      <c r="N1086" s="11" t="s">
        <v>57</v>
      </c>
      <c r="O1086" s="11" t="s">
        <v>55</v>
      </c>
      <c r="P1086" s="11">
        <v>0</v>
      </c>
      <c r="Q1086" s="11">
        <v>0.48123982557411998</v>
      </c>
      <c r="R1086" s="11">
        <v>42</v>
      </c>
      <c r="S1086" s="11">
        <v>40</v>
      </c>
      <c r="T1086" s="11">
        <v>314.36578387447099</v>
      </c>
      <c r="U1086" s="11">
        <v>20.319252987868701</v>
      </c>
      <c r="V1086" s="11" t="s">
        <v>56</v>
      </c>
    </row>
    <row r="1087" spans="1:22" x14ac:dyDescent="0.3">
      <c r="A1087" s="9">
        <v>45355.767361111102</v>
      </c>
      <c r="B1087" s="10">
        <v>45355</v>
      </c>
      <c r="C1087" s="11">
        <v>2024</v>
      </c>
      <c r="D1087" s="11">
        <v>3</v>
      </c>
      <c r="E1087" s="11">
        <v>4</v>
      </c>
      <c r="F1087" s="11">
        <v>18</v>
      </c>
      <c r="G1087" s="11" t="s">
        <v>67</v>
      </c>
      <c r="H1087" s="11" t="s">
        <v>53</v>
      </c>
      <c r="I1087" s="11">
        <v>40.786497095186597</v>
      </c>
      <c r="J1087" s="11">
        <v>-73.885682802202695</v>
      </c>
      <c r="K1087" s="11">
        <v>165</v>
      </c>
      <c r="L1087" s="11">
        <v>17.962877288927899</v>
      </c>
      <c r="M1087" s="11">
        <v>63.454272643156798</v>
      </c>
      <c r="N1087" s="11" t="s">
        <v>59</v>
      </c>
      <c r="O1087" s="11" t="s">
        <v>61</v>
      </c>
      <c r="P1087" s="11">
        <v>0</v>
      </c>
      <c r="Q1087" s="11">
        <v>0.67795824773763602</v>
      </c>
      <c r="R1087" s="11">
        <v>43</v>
      </c>
      <c r="S1087" s="11">
        <v>29</v>
      </c>
      <c r="T1087" s="11">
        <v>325.368130103819</v>
      </c>
      <c r="U1087" s="11">
        <v>24.372695957640602</v>
      </c>
      <c r="V1087" s="11" t="s">
        <v>56</v>
      </c>
    </row>
    <row r="1088" spans="1:22" x14ac:dyDescent="0.3">
      <c r="A1088" s="9">
        <v>45355.770833333299</v>
      </c>
      <c r="B1088" s="10">
        <v>45355</v>
      </c>
      <c r="C1088" s="11">
        <v>2024</v>
      </c>
      <c r="D1088" s="11">
        <v>3</v>
      </c>
      <c r="E1088" s="11">
        <v>4</v>
      </c>
      <c r="F1088" s="11">
        <v>18</v>
      </c>
      <c r="G1088" s="11" t="s">
        <v>67</v>
      </c>
      <c r="H1088" s="11" t="s">
        <v>53</v>
      </c>
      <c r="I1088" s="11">
        <v>40.638665182926303</v>
      </c>
      <c r="J1088" s="11">
        <v>-73.983925020236398</v>
      </c>
      <c r="K1088" s="11">
        <v>142</v>
      </c>
      <c r="L1088" s="11">
        <v>43.826356885903799</v>
      </c>
      <c r="M1088" s="11">
        <v>71.628674339044494</v>
      </c>
      <c r="N1088" s="11" t="s">
        <v>54</v>
      </c>
      <c r="O1088" s="11" t="s">
        <v>55</v>
      </c>
      <c r="P1088" s="11">
        <v>0</v>
      </c>
      <c r="Q1088" s="11">
        <v>0.72441258898588801</v>
      </c>
      <c r="R1088" s="11">
        <v>64</v>
      </c>
      <c r="S1088" s="11">
        <v>6</v>
      </c>
      <c r="T1088" s="11">
        <v>404.99912893562799</v>
      </c>
      <c r="U1088" s="11">
        <v>8.9903960281913395</v>
      </c>
      <c r="V1088" s="11" t="s">
        <v>63</v>
      </c>
    </row>
    <row r="1089" spans="1:22" x14ac:dyDescent="0.3">
      <c r="A1089" s="9">
        <v>45355.774305555598</v>
      </c>
      <c r="B1089" s="10">
        <v>45355</v>
      </c>
      <c r="C1089" s="11">
        <v>2024</v>
      </c>
      <c r="D1089" s="11">
        <v>3</v>
      </c>
      <c r="E1089" s="11">
        <v>4</v>
      </c>
      <c r="F1089" s="11">
        <v>18</v>
      </c>
      <c r="G1089" s="11" t="s">
        <v>67</v>
      </c>
      <c r="H1089" s="11" t="s">
        <v>53</v>
      </c>
      <c r="I1089" s="11">
        <v>40.648523252981299</v>
      </c>
      <c r="J1089" s="11">
        <v>-73.874427125096403</v>
      </c>
      <c r="K1089" s="11">
        <v>21</v>
      </c>
      <c r="L1089" s="11">
        <v>5.0635782468639601</v>
      </c>
      <c r="M1089" s="11">
        <v>52.7812202944205</v>
      </c>
      <c r="N1089" s="11" t="s">
        <v>54</v>
      </c>
      <c r="O1089" s="11" t="s">
        <v>58</v>
      </c>
      <c r="P1089" s="11">
        <v>0</v>
      </c>
      <c r="Q1089" s="11">
        <v>-0.823710983381305</v>
      </c>
      <c r="R1089" s="11">
        <v>43</v>
      </c>
      <c r="S1089" s="11">
        <v>6</v>
      </c>
      <c r="T1089" s="11">
        <v>453.29422815576402</v>
      </c>
      <c r="U1089" s="11">
        <v>5.7315141809708798</v>
      </c>
      <c r="V1089" s="11" t="s">
        <v>56</v>
      </c>
    </row>
    <row r="1090" spans="1:22" x14ac:dyDescent="0.3">
      <c r="A1090" s="9">
        <v>45355.777777777803</v>
      </c>
      <c r="B1090" s="10">
        <v>45355</v>
      </c>
      <c r="C1090" s="11">
        <v>2024</v>
      </c>
      <c r="D1090" s="11">
        <v>3</v>
      </c>
      <c r="E1090" s="11">
        <v>4</v>
      </c>
      <c r="F1090" s="11">
        <v>18</v>
      </c>
      <c r="G1090" s="11" t="s">
        <v>67</v>
      </c>
      <c r="H1090" s="11" t="s">
        <v>53</v>
      </c>
      <c r="I1090" s="11">
        <v>40.721819924503002</v>
      </c>
      <c r="J1090" s="11">
        <v>-73.713135100079697</v>
      </c>
      <c r="K1090" s="11">
        <v>53</v>
      </c>
      <c r="L1090" s="11">
        <v>40.457919264518502</v>
      </c>
      <c r="M1090" s="11">
        <v>59.800297162787501</v>
      </c>
      <c r="N1090" s="11" t="s">
        <v>54</v>
      </c>
      <c r="O1090" s="11" t="s">
        <v>61</v>
      </c>
      <c r="P1090" s="11">
        <v>1</v>
      </c>
      <c r="Q1090" s="11">
        <v>0.68455708281760996</v>
      </c>
      <c r="R1090" s="11">
        <v>55</v>
      </c>
      <c r="S1090" s="11">
        <v>24</v>
      </c>
      <c r="T1090" s="11">
        <v>152.80198786349101</v>
      </c>
      <c r="U1090" s="11">
        <v>20.066546481675999</v>
      </c>
      <c r="V1090" s="11" t="s">
        <v>56</v>
      </c>
    </row>
    <row r="1091" spans="1:22" x14ac:dyDescent="0.3">
      <c r="A1091" s="9">
        <v>45355.78125</v>
      </c>
      <c r="B1091" s="10">
        <v>45355</v>
      </c>
      <c r="C1091" s="11">
        <v>2024</v>
      </c>
      <c r="D1091" s="11">
        <v>3</v>
      </c>
      <c r="E1091" s="11">
        <v>4</v>
      </c>
      <c r="F1091" s="11">
        <v>18</v>
      </c>
      <c r="G1091" s="11" t="s">
        <v>67</v>
      </c>
      <c r="H1091" s="11" t="s">
        <v>53</v>
      </c>
      <c r="I1091" s="11">
        <v>40.766568834140202</v>
      </c>
      <c r="J1091" s="11">
        <v>-73.931130772604007</v>
      </c>
      <c r="K1091" s="11">
        <v>22</v>
      </c>
      <c r="L1091" s="11">
        <v>6.8866327021544897</v>
      </c>
      <c r="M1091" s="11">
        <v>60.108063543272799</v>
      </c>
      <c r="N1091" s="11" t="s">
        <v>54</v>
      </c>
      <c r="O1091" s="11" t="s">
        <v>55</v>
      </c>
      <c r="P1091" s="11">
        <v>1</v>
      </c>
      <c r="Q1091" s="11">
        <v>-0.597788773889536</v>
      </c>
      <c r="R1091" s="11">
        <v>87</v>
      </c>
      <c r="S1091" s="11">
        <v>48</v>
      </c>
      <c r="T1091" s="11">
        <v>311.872156099569</v>
      </c>
      <c r="U1091" s="11">
        <v>7.6455125279034801</v>
      </c>
      <c r="V1091" s="11" t="s">
        <v>56</v>
      </c>
    </row>
    <row r="1092" spans="1:22" x14ac:dyDescent="0.3">
      <c r="A1092" s="9">
        <v>45355.784722222197</v>
      </c>
      <c r="B1092" s="10">
        <v>45355</v>
      </c>
      <c r="C1092" s="11">
        <v>2024</v>
      </c>
      <c r="D1092" s="11">
        <v>3</v>
      </c>
      <c r="E1092" s="11">
        <v>4</v>
      </c>
      <c r="F1092" s="11">
        <v>18</v>
      </c>
      <c r="G1092" s="11" t="s">
        <v>67</v>
      </c>
      <c r="H1092" s="11" t="s">
        <v>53</v>
      </c>
      <c r="I1092" s="11">
        <v>40.619353211058502</v>
      </c>
      <c r="J1092" s="11">
        <v>-73.851995935828199</v>
      </c>
      <c r="K1092" s="11">
        <v>67</v>
      </c>
      <c r="L1092" s="11">
        <v>25.446781984318999</v>
      </c>
      <c r="M1092" s="11">
        <v>11.119188732074599</v>
      </c>
      <c r="N1092" s="11" t="s">
        <v>57</v>
      </c>
      <c r="O1092" s="11" t="s">
        <v>55</v>
      </c>
      <c r="P1092" s="11">
        <v>0</v>
      </c>
      <c r="Q1092" s="11">
        <v>0.209491365084744</v>
      </c>
      <c r="R1092" s="11">
        <v>75</v>
      </c>
      <c r="S1092" s="11">
        <v>28</v>
      </c>
      <c r="T1092" s="11">
        <v>171.65113465248299</v>
      </c>
      <c r="U1092" s="11">
        <v>17.0337276303067</v>
      </c>
      <c r="V1092" s="11" t="s">
        <v>63</v>
      </c>
    </row>
    <row r="1093" spans="1:22" x14ac:dyDescent="0.3">
      <c r="A1093" s="9">
        <v>45355.788194444503</v>
      </c>
      <c r="B1093" s="10">
        <v>45355</v>
      </c>
      <c r="C1093" s="11">
        <v>2024</v>
      </c>
      <c r="D1093" s="11">
        <v>3</v>
      </c>
      <c r="E1093" s="11">
        <v>4</v>
      </c>
      <c r="F1093" s="11">
        <v>18</v>
      </c>
      <c r="G1093" s="11" t="s">
        <v>67</v>
      </c>
      <c r="H1093" s="11" t="s">
        <v>53</v>
      </c>
      <c r="I1093" s="11">
        <v>40.751809140296601</v>
      </c>
      <c r="J1093" s="11">
        <v>-73.815561063045294</v>
      </c>
      <c r="K1093" s="11">
        <v>34</v>
      </c>
      <c r="L1093" s="11">
        <v>20.671469421868</v>
      </c>
      <c r="M1093" s="11">
        <v>74.658571859215002</v>
      </c>
      <c r="N1093" s="11" t="s">
        <v>57</v>
      </c>
      <c r="O1093" s="11" t="s">
        <v>61</v>
      </c>
      <c r="P1093" s="11">
        <v>0</v>
      </c>
      <c r="Q1093" s="11">
        <v>-0.92995154538921998</v>
      </c>
      <c r="R1093" s="11">
        <v>79</v>
      </c>
      <c r="S1093" s="11">
        <v>12</v>
      </c>
      <c r="T1093" s="11">
        <v>322.984981533216</v>
      </c>
      <c r="U1093" s="11">
        <v>12.9139138943156</v>
      </c>
      <c r="V1093" s="11" t="s">
        <v>63</v>
      </c>
    </row>
    <row r="1094" spans="1:22" x14ac:dyDescent="0.3">
      <c r="A1094" s="9">
        <v>45355.791666666701</v>
      </c>
      <c r="B1094" s="10">
        <v>45355</v>
      </c>
      <c r="C1094" s="11">
        <v>2024</v>
      </c>
      <c r="D1094" s="11">
        <v>3</v>
      </c>
      <c r="E1094" s="11">
        <v>4</v>
      </c>
      <c r="F1094" s="11">
        <v>19</v>
      </c>
      <c r="G1094" s="11" t="s">
        <v>67</v>
      </c>
      <c r="H1094" s="11" t="s">
        <v>53</v>
      </c>
      <c r="I1094" s="11">
        <v>40.819322021934902</v>
      </c>
      <c r="J1094" s="11">
        <v>-73.723411843331107</v>
      </c>
      <c r="K1094" s="11">
        <v>271</v>
      </c>
      <c r="L1094" s="11">
        <v>15.248899196873101</v>
      </c>
      <c r="M1094" s="11">
        <v>81.024682799140905</v>
      </c>
      <c r="N1094" s="11" t="s">
        <v>57</v>
      </c>
      <c r="O1094" s="11" t="s">
        <v>60</v>
      </c>
      <c r="P1094" s="11">
        <v>0</v>
      </c>
      <c r="Q1094" s="11">
        <v>0.47962370894099898</v>
      </c>
      <c r="R1094" s="11">
        <v>80</v>
      </c>
      <c r="S1094" s="11">
        <v>28</v>
      </c>
      <c r="T1094" s="11">
        <v>426.19760174684097</v>
      </c>
      <c r="U1094" s="11">
        <v>8.1084590501575899</v>
      </c>
      <c r="V1094" s="11" t="s">
        <v>56</v>
      </c>
    </row>
    <row r="1095" spans="1:22" x14ac:dyDescent="0.3">
      <c r="A1095" s="9">
        <v>45355.795138888898</v>
      </c>
      <c r="B1095" s="10">
        <v>45355</v>
      </c>
      <c r="C1095" s="11">
        <v>2024</v>
      </c>
      <c r="D1095" s="11">
        <v>3</v>
      </c>
      <c r="E1095" s="11">
        <v>4</v>
      </c>
      <c r="F1095" s="11">
        <v>19</v>
      </c>
      <c r="G1095" s="11" t="s">
        <v>67</v>
      </c>
      <c r="H1095" s="11" t="s">
        <v>53</v>
      </c>
      <c r="I1095" s="11">
        <v>40.845578052939601</v>
      </c>
      <c r="J1095" s="11">
        <v>-73.789856077530999</v>
      </c>
      <c r="K1095" s="11">
        <v>146</v>
      </c>
      <c r="L1095" s="11">
        <v>56.438846839123499</v>
      </c>
      <c r="M1095" s="11">
        <v>16.229585877059701</v>
      </c>
      <c r="N1095" s="11" t="s">
        <v>54</v>
      </c>
      <c r="O1095" s="11" t="s">
        <v>55</v>
      </c>
      <c r="P1095" s="11">
        <v>0</v>
      </c>
      <c r="Q1095" s="11">
        <v>0.59234772446253103</v>
      </c>
      <c r="R1095" s="11">
        <v>62</v>
      </c>
      <c r="S1095" s="11">
        <v>43</v>
      </c>
      <c r="T1095" s="11">
        <v>488.59480162748298</v>
      </c>
      <c r="U1095" s="11">
        <v>9.8943546874370494</v>
      </c>
      <c r="V1095" s="11" t="s">
        <v>63</v>
      </c>
    </row>
    <row r="1096" spans="1:22" x14ac:dyDescent="0.3">
      <c r="A1096" s="9">
        <v>45355.798611111102</v>
      </c>
      <c r="B1096" s="10">
        <v>45355</v>
      </c>
      <c r="C1096" s="11">
        <v>2024</v>
      </c>
      <c r="D1096" s="11">
        <v>3</v>
      </c>
      <c r="E1096" s="11">
        <v>4</v>
      </c>
      <c r="F1096" s="11">
        <v>19</v>
      </c>
      <c r="G1096" s="11" t="s">
        <v>67</v>
      </c>
      <c r="H1096" s="11" t="s">
        <v>53</v>
      </c>
      <c r="I1096" s="11">
        <v>40.681372573465602</v>
      </c>
      <c r="J1096" s="11">
        <v>-73.7102856150088</v>
      </c>
      <c r="K1096" s="11">
        <v>145</v>
      </c>
      <c r="L1096" s="11">
        <v>27.260293516205</v>
      </c>
      <c r="M1096" s="11">
        <v>34.758921931975301</v>
      </c>
      <c r="N1096" s="11" t="s">
        <v>57</v>
      </c>
      <c r="O1096" s="11" t="s">
        <v>58</v>
      </c>
      <c r="P1096" s="11">
        <v>0</v>
      </c>
      <c r="Q1096" s="11">
        <v>-5.9713500999821902E-2</v>
      </c>
      <c r="R1096" s="11">
        <v>89</v>
      </c>
      <c r="S1096" s="11">
        <v>35</v>
      </c>
      <c r="T1096" s="11">
        <v>448.85558263161198</v>
      </c>
      <c r="U1096" s="11">
        <v>13.2146853956312</v>
      </c>
      <c r="V1096" s="11" t="s">
        <v>63</v>
      </c>
    </row>
    <row r="1097" spans="1:22" x14ac:dyDescent="0.3">
      <c r="A1097" s="9">
        <v>45355.802083333299</v>
      </c>
      <c r="B1097" s="10">
        <v>45355</v>
      </c>
      <c r="C1097" s="11">
        <v>2024</v>
      </c>
      <c r="D1097" s="11">
        <v>3</v>
      </c>
      <c r="E1097" s="11">
        <v>4</v>
      </c>
      <c r="F1097" s="11">
        <v>19</v>
      </c>
      <c r="G1097" s="11" t="s">
        <v>67</v>
      </c>
      <c r="H1097" s="11" t="s">
        <v>53</v>
      </c>
      <c r="I1097" s="11">
        <v>40.632069495746101</v>
      </c>
      <c r="J1097" s="11">
        <v>-73.891640158771395</v>
      </c>
      <c r="K1097" s="11">
        <v>57</v>
      </c>
      <c r="L1097" s="11">
        <v>22.847108476387302</v>
      </c>
      <c r="M1097" s="11">
        <v>81.965209255466405</v>
      </c>
      <c r="N1097" s="11" t="s">
        <v>57</v>
      </c>
      <c r="O1097" s="11" t="s">
        <v>58</v>
      </c>
      <c r="P1097" s="11">
        <v>0</v>
      </c>
      <c r="Q1097" s="11">
        <v>0.153697773539168</v>
      </c>
      <c r="R1097" s="11">
        <v>89</v>
      </c>
      <c r="S1097" s="11">
        <v>4</v>
      </c>
      <c r="T1097" s="11">
        <v>290.002523346678</v>
      </c>
      <c r="U1097" s="11">
        <v>16.881772680982198</v>
      </c>
      <c r="V1097" s="11" t="s">
        <v>56</v>
      </c>
    </row>
    <row r="1098" spans="1:22" x14ac:dyDescent="0.3">
      <c r="A1098" s="9">
        <v>45355.805555555598</v>
      </c>
      <c r="B1098" s="10">
        <v>45355</v>
      </c>
      <c r="C1098" s="11">
        <v>2024</v>
      </c>
      <c r="D1098" s="11">
        <v>3</v>
      </c>
      <c r="E1098" s="11">
        <v>4</v>
      </c>
      <c r="F1098" s="11">
        <v>19</v>
      </c>
      <c r="G1098" s="11" t="s">
        <v>67</v>
      </c>
      <c r="H1098" s="11" t="s">
        <v>53</v>
      </c>
      <c r="I1098" s="11">
        <v>40.824635964144498</v>
      </c>
      <c r="J1098" s="11">
        <v>-73.7563552408769</v>
      </c>
      <c r="K1098" s="11">
        <v>140</v>
      </c>
      <c r="L1098" s="11">
        <v>38.185633022479003</v>
      </c>
      <c r="M1098" s="11">
        <v>93.4301117222046</v>
      </c>
      <c r="N1098" s="11" t="s">
        <v>57</v>
      </c>
      <c r="O1098" s="11" t="s">
        <v>60</v>
      </c>
      <c r="P1098" s="11">
        <v>0</v>
      </c>
      <c r="Q1098" s="11">
        <v>0.92877228259701905</v>
      </c>
      <c r="R1098" s="11">
        <v>97</v>
      </c>
      <c r="S1098" s="11">
        <v>32</v>
      </c>
      <c r="T1098" s="11">
        <v>171.83350900539099</v>
      </c>
      <c r="U1098" s="11">
        <v>15.6881983174945</v>
      </c>
      <c r="V1098" s="11" t="s">
        <v>56</v>
      </c>
    </row>
    <row r="1099" spans="1:22" x14ac:dyDescent="0.3">
      <c r="A1099" s="9">
        <v>45355.809027777803</v>
      </c>
      <c r="B1099" s="10">
        <v>45355</v>
      </c>
      <c r="C1099" s="11">
        <v>2024</v>
      </c>
      <c r="D1099" s="11">
        <v>3</v>
      </c>
      <c r="E1099" s="11">
        <v>4</v>
      </c>
      <c r="F1099" s="11">
        <v>19</v>
      </c>
      <c r="G1099" s="11" t="s">
        <v>67</v>
      </c>
      <c r="H1099" s="11" t="s">
        <v>53</v>
      </c>
      <c r="I1099" s="11">
        <v>40.840873731779801</v>
      </c>
      <c r="J1099" s="11">
        <v>-73.854307539245298</v>
      </c>
      <c r="K1099" s="11">
        <v>187</v>
      </c>
      <c r="L1099" s="11">
        <v>63.158643685825503</v>
      </c>
      <c r="M1099" s="11">
        <v>56.364772663460798</v>
      </c>
      <c r="N1099" s="11" t="s">
        <v>57</v>
      </c>
      <c r="O1099" s="11" t="s">
        <v>58</v>
      </c>
      <c r="P1099" s="11">
        <v>0</v>
      </c>
      <c r="Q1099" s="11">
        <v>-0.58232593843401204</v>
      </c>
      <c r="R1099" s="11">
        <v>68</v>
      </c>
      <c r="S1099" s="11">
        <v>27</v>
      </c>
      <c r="T1099" s="11">
        <v>185.91011351608</v>
      </c>
      <c r="U1099" s="11">
        <v>26.270427127998101</v>
      </c>
      <c r="V1099" s="11" t="s">
        <v>63</v>
      </c>
    </row>
    <row r="1100" spans="1:22" x14ac:dyDescent="0.3">
      <c r="A1100" s="9">
        <v>45355.8125</v>
      </c>
      <c r="B1100" s="10">
        <v>45355</v>
      </c>
      <c r="C1100" s="11">
        <v>2024</v>
      </c>
      <c r="D1100" s="11">
        <v>3</v>
      </c>
      <c r="E1100" s="11">
        <v>4</v>
      </c>
      <c r="F1100" s="11">
        <v>19</v>
      </c>
      <c r="G1100" s="11" t="s">
        <v>67</v>
      </c>
      <c r="H1100" s="11" t="s">
        <v>53</v>
      </c>
      <c r="I1100" s="11">
        <v>40.776791641774899</v>
      </c>
      <c r="J1100" s="11">
        <v>-73.910133555121803</v>
      </c>
      <c r="K1100" s="11">
        <v>249</v>
      </c>
      <c r="L1100" s="11">
        <v>74.874893085319201</v>
      </c>
      <c r="M1100" s="11">
        <v>58.5010581163816</v>
      </c>
      <c r="N1100" s="11" t="s">
        <v>59</v>
      </c>
      <c r="O1100" s="11" t="s">
        <v>58</v>
      </c>
      <c r="P1100" s="11">
        <v>0</v>
      </c>
      <c r="Q1100" s="11">
        <v>8.5482135263260206E-2</v>
      </c>
      <c r="R1100" s="11">
        <v>70</v>
      </c>
      <c r="S1100" s="11">
        <v>9</v>
      </c>
      <c r="T1100" s="11">
        <v>499.922663005321</v>
      </c>
      <c r="U1100" s="11">
        <v>22.7414423985539</v>
      </c>
      <c r="V1100" s="11" t="s">
        <v>56</v>
      </c>
    </row>
    <row r="1101" spans="1:22" x14ac:dyDescent="0.3">
      <c r="A1101" s="9">
        <v>45355.815972222197</v>
      </c>
      <c r="B1101" s="10">
        <v>45355</v>
      </c>
      <c r="C1101" s="11">
        <v>2024</v>
      </c>
      <c r="D1101" s="11">
        <v>3</v>
      </c>
      <c r="E1101" s="11">
        <v>4</v>
      </c>
      <c r="F1101" s="11">
        <v>19</v>
      </c>
      <c r="G1101" s="11" t="s">
        <v>67</v>
      </c>
      <c r="H1101" s="11" t="s">
        <v>53</v>
      </c>
      <c r="I1101" s="11">
        <v>40.661975540175199</v>
      </c>
      <c r="J1101" s="11">
        <v>-73.812748393142201</v>
      </c>
      <c r="K1101" s="11">
        <v>104</v>
      </c>
      <c r="L1101" s="11">
        <v>11.1572320970653</v>
      </c>
      <c r="M1101" s="11">
        <v>43.595429833876103</v>
      </c>
      <c r="N1101" s="11" t="s">
        <v>54</v>
      </c>
      <c r="O1101" s="11" t="s">
        <v>60</v>
      </c>
      <c r="P1101" s="11">
        <v>0</v>
      </c>
      <c r="Q1101" s="11">
        <v>-0.20575050758567401</v>
      </c>
      <c r="R1101" s="11">
        <v>85</v>
      </c>
      <c r="S1101" s="11">
        <v>41</v>
      </c>
      <c r="T1101" s="11">
        <v>311.49826053343099</v>
      </c>
      <c r="U1101" s="11">
        <v>14.024417830440401</v>
      </c>
      <c r="V1101" s="11" t="s">
        <v>56</v>
      </c>
    </row>
    <row r="1102" spans="1:22" x14ac:dyDescent="0.3">
      <c r="A1102" s="9">
        <v>45355.819444444503</v>
      </c>
      <c r="B1102" s="10">
        <v>45355</v>
      </c>
      <c r="C1102" s="11">
        <v>2024</v>
      </c>
      <c r="D1102" s="11">
        <v>3</v>
      </c>
      <c r="E1102" s="11">
        <v>4</v>
      </c>
      <c r="F1102" s="11">
        <v>19</v>
      </c>
      <c r="G1102" s="11" t="s">
        <v>67</v>
      </c>
      <c r="H1102" s="11" t="s">
        <v>53</v>
      </c>
      <c r="I1102" s="11">
        <v>40.803298939021701</v>
      </c>
      <c r="J1102" s="11">
        <v>-73.802877288544096</v>
      </c>
      <c r="K1102" s="11">
        <v>256</v>
      </c>
      <c r="L1102" s="11">
        <v>21.7911991170328</v>
      </c>
      <c r="M1102" s="11">
        <v>12.159168422293099</v>
      </c>
      <c r="N1102" s="11" t="s">
        <v>57</v>
      </c>
      <c r="O1102" s="11" t="s">
        <v>61</v>
      </c>
      <c r="P1102" s="11">
        <v>1</v>
      </c>
      <c r="Q1102" s="11">
        <v>-0.405111597599704</v>
      </c>
      <c r="R1102" s="11">
        <v>5</v>
      </c>
      <c r="S1102" s="11">
        <v>29</v>
      </c>
      <c r="T1102" s="11">
        <v>50.1368553323207</v>
      </c>
      <c r="U1102" s="11">
        <v>8.5075337418551999</v>
      </c>
      <c r="V1102" s="11" t="s">
        <v>56</v>
      </c>
    </row>
    <row r="1103" spans="1:22" x14ac:dyDescent="0.3">
      <c r="A1103" s="9">
        <v>45355.822916666701</v>
      </c>
      <c r="B1103" s="10">
        <v>45355</v>
      </c>
      <c r="C1103" s="11">
        <v>2024</v>
      </c>
      <c r="D1103" s="11">
        <v>3</v>
      </c>
      <c r="E1103" s="11">
        <v>4</v>
      </c>
      <c r="F1103" s="11">
        <v>19</v>
      </c>
      <c r="G1103" s="11" t="s">
        <v>67</v>
      </c>
      <c r="H1103" s="11" t="s">
        <v>53</v>
      </c>
      <c r="I1103" s="11">
        <v>40.713332234282397</v>
      </c>
      <c r="J1103" s="11">
        <v>-73.847217376253099</v>
      </c>
      <c r="K1103" s="11">
        <v>207</v>
      </c>
      <c r="L1103" s="11">
        <v>39.855022618643801</v>
      </c>
      <c r="M1103" s="11">
        <v>68.428126509788498</v>
      </c>
      <c r="N1103" s="11" t="s">
        <v>54</v>
      </c>
      <c r="O1103" s="11" t="s">
        <v>61</v>
      </c>
      <c r="P1103" s="11">
        <v>0</v>
      </c>
      <c r="Q1103" s="11">
        <v>4.6889286512598403E-2</v>
      </c>
      <c r="R1103" s="11">
        <v>93</v>
      </c>
      <c r="S1103" s="11">
        <v>16</v>
      </c>
      <c r="T1103" s="11">
        <v>242.56689193891501</v>
      </c>
      <c r="U1103" s="11">
        <v>13.4793423218622</v>
      </c>
      <c r="V1103" s="11" t="s">
        <v>56</v>
      </c>
    </row>
    <row r="1104" spans="1:22" x14ac:dyDescent="0.3">
      <c r="A1104" s="9">
        <v>45355.826388888898</v>
      </c>
      <c r="B1104" s="10">
        <v>45355</v>
      </c>
      <c r="C1104" s="11">
        <v>2024</v>
      </c>
      <c r="D1104" s="11">
        <v>3</v>
      </c>
      <c r="E1104" s="11">
        <v>4</v>
      </c>
      <c r="F1104" s="11">
        <v>19</v>
      </c>
      <c r="G1104" s="11" t="s">
        <v>67</v>
      </c>
      <c r="H1104" s="11" t="s">
        <v>53</v>
      </c>
      <c r="I1104" s="11">
        <v>40.610416255542702</v>
      </c>
      <c r="J1104" s="11">
        <v>-73.874345865343003</v>
      </c>
      <c r="K1104" s="11">
        <v>283</v>
      </c>
      <c r="L1104" s="11">
        <v>22.254360823332</v>
      </c>
      <c r="M1104" s="11">
        <v>42.012131771838</v>
      </c>
      <c r="N1104" s="11" t="s">
        <v>57</v>
      </c>
      <c r="O1104" s="11" t="s">
        <v>58</v>
      </c>
      <c r="P1104" s="11">
        <v>0</v>
      </c>
      <c r="Q1104" s="11">
        <v>0.159026346092804</v>
      </c>
      <c r="R1104" s="11">
        <v>14</v>
      </c>
      <c r="S1104" s="11">
        <v>19</v>
      </c>
      <c r="T1104" s="11">
        <v>490.90135302368202</v>
      </c>
      <c r="U1104" s="11">
        <v>21.519653117685099</v>
      </c>
      <c r="V1104" s="11" t="s">
        <v>56</v>
      </c>
    </row>
    <row r="1105" spans="1:22" x14ac:dyDescent="0.3">
      <c r="A1105" s="9">
        <v>45355.829861111102</v>
      </c>
      <c r="B1105" s="10">
        <v>45355</v>
      </c>
      <c r="C1105" s="11">
        <v>2024</v>
      </c>
      <c r="D1105" s="11">
        <v>3</v>
      </c>
      <c r="E1105" s="11">
        <v>4</v>
      </c>
      <c r="F1105" s="11">
        <v>19</v>
      </c>
      <c r="G1105" s="11" t="s">
        <v>67</v>
      </c>
      <c r="H1105" s="11" t="s">
        <v>53</v>
      </c>
      <c r="I1105" s="11">
        <v>40.6352335663858</v>
      </c>
      <c r="J1105" s="11">
        <v>-73.765146735897602</v>
      </c>
      <c r="K1105" s="11">
        <v>39</v>
      </c>
      <c r="L1105" s="11">
        <v>43.435299154484099</v>
      </c>
      <c r="M1105" s="11">
        <v>79.709116435019695</v>
      </c>
      <c r="N1105" s="11" t="s">
        <v>54</v>
      </c>
      <c r="O1105" s="11" t="s">
        <v>58</v>
      </c>
      <c r="P1105" s="11">
        <v>0</v>
      </c>
      <c r="Q1105" s="11">
        <v>-0.290729002979141</v>
      </c>
      <c r="R1105" s="11">
        <v>26</v>
      </c>
      <c r="S1105" s="11">
        <v>17</v>
      </c>
      <c r="T1105" s="11">
        <v>418.82146964794498</v>
      </c>
      <c r="U1105" s="11">
        <v>16.642427707214701</v>
      </c>
      <c r="V1105" s="11" t="s">
        <v>63</v>
      </c>
    </row>
    <row r="1106" spans="1:22" x14ac:dyDescent="0.3">
      <c r="A1106" s="9">
        <v>45355.833333333299</v>
      </c>
      <c r="B1106" s="10">
        <v>45355</v>
      </c>
      <c r="C1106" s="11">
        <v>2024</v>
      </c>
      <c r="D1106" s="11">
        <v>3</v>
      </c>
      <c r="E1106" s="11">
        <v>4</v>
      </c>
      <c r="F1106" s="11">
        <v>20</v>
      </c>
      <c r="G1106" s="11" t="s">
        <v>67</v>
      </c>
      <c r="H1106" s="11" t="s">
        <v>53</v>
      </c>
      <c r="I1106" s="11">
        <v>40.886646774042497</v>
      </c>
      <c r="J1106" s="11">
        <v>-73.872209466813402</v>
      </c>
      <c r="K1106" s="11">
        <v>265</v>
      </c>
      <c r="L1106" s="11">
        <v>11.422487032761399</v>
      </c>
      <c r="M1106" s="11">
        <v>51.152721204140597</v>
      </c>
      <c r="N1106" s="11" t="s">
        <v>59</v>
      </c>
      <c r="O1106" s="11" t="s">
        <v>55</v>
      </c>
      <c r="P1106" s="11">
        <v>0</v>
      </c>
      <c r="Q1106" s="11">
        <v>-0.431299057591367</v>
      </c>
      <c r="R1106" s="11">
        <v>71</v>
      </c>
      <c r="S1106" s="11">
        <v>3</v>
      </c>
      <c r="T1106" s="11">
        <v>489.03335058386199</v>
      </c>
      <c r="U1106" s="11">
        <v>16.799518688586101</v>
      </c>
      <c r="V1106" s="11" t="s">
        <v>56</v>
      </c>
    </row>
    <row r="1107" spans="1:22" x14ac:dyDescent="0.3">
      <c r="A1107" s="9">
        <v>45355.836805555598</v>
      </c>
      <c r="B1107" s="10">
        <v>45355</v>
      </c>
      <c r="C1107" s="11">
        <v>2024</v>
      </c>
      <c r="D1107" s="11">
        <v>3</v>
      </c>
      <c r="E1107" s="11">
        <v>4</v>
      </c>
      <c r="F1107" s="11">
        <v>20</v>
      </c>
      <c r="G1107" s="11" t="s">
        <v>67</v>
      </c>
      <c r="H1107" s="11" t="s">
        <v>53</v>
      </c>
      <c r="I1107" s="11">
        <v>40.8946438636845</v>
      </c>
      <c r="J1107" s="11">
        <v>-73.762322066383405</v>
      </c>
      <c r="K1107" s="11">
        <v>73</v>
      </c>
      <c r="L1107" s="11">
        <v>62.1090648112826</v>
      </c>
      <c r="M1107" s="11">
        <v>71.169088821279701</v>
      </c>
      <c r="N1107" s="11" t="s">
        <v>59</v>
      </c>
      <c r="O1107" s="11" t="s">
        <v>58</v>
      </c>
      <c r="P1107" s="11">
        <v>0</v>
      </c>
      <c r="Q1107" s="11">
        <v>-0.173377728923617</v>
      </c>
      <c r="R1107" s="11">
        <v>32</v>
      </c>
      <c r="S1107" s="11">
        <v>33</v>
      </c>
      <c r="T1107" s="11">
        <v>367.86485698023398</v>
      </c>
      <c r="U1107" s="11">
        <v>6.93600227164454</v>
      </c>
      <c r="V1107" s="11" t="s">
        <v>63</v>
      </c>
    </row>
    <row r="1108" spans="1:22" x14ac:dyDescent="0.3">
      <c r="A1108" s="9">
        <v>45355.840277777803</v>
      </c>
      <c r="B1108" s="10">
        <v>45355</v>
      </c>
      <c r="C1108" s="11">
        <v>2024</v>
      </c>
      <c r="D1108" s="11">
        <v>3</v>
      </c>
      <c r="E1108" s="11">
        <v>4</v>
      </c>
      <c r="F1108" s="11">
        <v>20</v>
      </c>
      <c r="G1108" s="11" t="s">
        <v>67</v>
      </c>
      <c r="H1108" s="11" t="s">
        <v>53</v>
      </c>
      <c r="I1108" s="11">
        <v>40.7795017498891</v>
      </c>
      <c r="J1108" s="11">
        <v>-73.762637992429305</v>
      </c>
      <c r="K1108" s="11">
        <v>41</v>
      </c>
      <c r="L1108" s="11">
        <v>75.7168260269098</v>
      </c>
      <c r="M1108" s="11">
        <v>59.888892170813001</v>
      </c>
      <c r="N1108" s="11" t="s">
        <v>59</v>
      </c>
      <c r="O1108" s="11" t="s">
        <v>58</v>
      </c>
      <c r="P1108" s="11">
        <v>0</v>
      </c>
      <c r="Q1108" s="11">
        <v>0.54368026235714895</v>
      </c>
      <c r="R1108" s="11">
        <v>2</v>
      </c>
      <c r="S1108" s="11">
        <v>43</v>
      </c>
      <c r="T1108" s="11">
        <v>289.43282768056298</v>
      </c>
      <c r="U1108" s="11">
        <v>28.569149128108201</v>
      </c>
      <c r="V1108" s="11" t="s">
        <v>63</v>
      </c>
    </row>
    <row r="1109" spans="1:22" x14ac:dyDescent="0.3">
      <c r="A1109" s="9">
        <v>45355.84375</v>
      </c>
      <c r="B1109" s="10">
        <v>45355</v>
      </c>
      <c r="C1109" s="11">
        <v>2024</v>
      </c>
      <c r="D1109" s="11">
        <v>3</v>
      </c>
      <c r="E1109" s="11">
        <v>4</v>
      </c>
      <c r="F1109" s="11">
        <v>20</v>
      </c>
      <c r="G1109" s="11" t="s">
        <v>67</v>
      </c>
      <c r="H1109" s="11" t="s">
        <v>53</v>
      </c>
      <c r="I1109" s="11">
        <v>40.682693598773199</v>
      </c>
      <c r="J1109" s="11">
        <v>-73.830174590725804</v>
      </c>
      <c r="K1109" s="11">
        <v>258</v>
      </c>
      <c r="L1109" s="11">
        <v>20.8534140529243</v>
      </c>
      <c r="M1109" s="11">
        <v>14.074115996383799</v>
      </c>
      <c r="N1109" s="11" t="s">
        <v>57</v>
      </c>
      <c r="O1109" s="11" t="s">
        <v>60</v>
      </c>
      <c r="P1109" s="11">
        <v>0</v>
      </c>
      <c r="Q1109" s="11">
        <v>-0.56801856546090101</v>
      </c>
      <c r="R1109" s="11">
        <v>52</v>
      </c>
      <c r="S1109" s="11">
        <v>27</v>
      </c>
      <c r="T1109" s="11">
        <v>189.208111132097</v>
      </c>
      <c r="U1109" s="11">
        <v>17.548531649507002</v>
      </c>
      <c r="V1109" s="11" t="s">
        <v>56</v>
      </c>
    </row>
    <row r="1110" spans="1:22" x14ac:dyDescent="0.3">
      <c r="A1110" s="9">
        <v>45355.847222222197</v>
      </c>
      <c r="B1110" s="10">
        <v>45355</v>
      </c>
      <c r="C1110" s="11">
        <v>2024</v>
      </c>
      <c r="D1110" s="11">
        <v>3</v>
      </c>
      <c r="E1110" s="11">
        <v>4</v>
      </c>
      <c r="F1110" s="11">
        <v>20</v>
      </c>
      <c r="G1110" s="11" t="s">
        <v>67</v>
      </c>
      <c r="H1110" s="11" t="s">
        <v>53</v>
      </c>
      <c r="I1110" s="11">
        <v>40.876870078435402</v>
      </c>
      <c r="J1110" s="11">
        <v>-73.802646645833804</v>
      </c>
      <c r="K1110" s="11">
        <v>289</v>
      </c>
      <c r="L1110" s="11">
        <v>52.2251990246464</v>
      </c>
      <c r="M1110" s="11">
        <v>58.487883883770401</v>
      </c>
      <c r="N1110" s="11" t="s">
        <v>59</v>
      </c>
      <c r="O1110" s="11" t="s">
        <v>55</v>
      </c>
      <c r="P1110" s="11">
        <v>0</v>
      </c>
      <c r="Q1110" s="11">
        <v>0.71007869543257496</v>
      </c>
      <c r="R1110" s="11">
        <v>50</v>
      </c>
      <c r="S1110" s="11">
        <v>41</v>
      </c>
      <c r="T1110" s="11">
        <v>182.21809544093</v>
      </c>
      <c r="U1110" s="11">
        <v>11.970057199237599</v>
      </c>
      <c r="V1110" s="11" t="s">
        <v>56</v>
      </c>
    </row>
    <row r="1111" spans="1:22" x14ac:dyDescent="0.3">
      <c r="A1111" s="9">
        <v>45355.850694444503</v>
      </c>
      <c r="B1111" s="10">
        <v>45355</v>
      </c>
      <c r="C1111" s="11">
        <v>2024</v>
      </c>
      <c r="D1111" s="11">
        <v>3</v>
      </c>
      <c r="E1111" s="11">
        <v>4</v>
      </c>
      <c r="F1111" s="11">
        <v>20</v>
      </c>
      <c r="G1111" s="11" t="s">
        <v>67</v>
      </c>
      <c r="H1111" s="11" t="s">
        <v>53</v>
      </c>
      <c r="I1111" s="11">
        <v>40.636502607110302</v>
      </c>
      <c r="J1111" s="11">
        <v>-73.953638606320098</v>
      </c>
      <c r="K1111" s="11">
        <v>272</v>
      </c>
      <c r="L1111" s="11">
        <v>26.368234338264202</v>
      </c>
      <c r="M1111" s="11">
        <v>35.451958449550403</v>
      </c>
      <c r="N1111" s="11" t="s">
        <v>57</v>
      </c>
      <c r="O1111" s="11" t="s">
        <v>60</v>
      </c>
      <c r="P1111" s="11">
        <v>0</v>
      </c>
      <c r="Q1111" s="11">
        <v>0.435328043546378</v>
      </c>
      <c r="R1111" s="11">
        <v>60</v>
      </c>
      <c r="S1111" s="11">
        <v>18</v>
      </c>
      <c r="T1111" s="11">
        <v>130.072349494528</v>
      </c>
      <c r="U1111" s="11">
        <v>15.2702241269465</v>
      </c>
      <c r="V1111" s="11" t="s">
        <v>56</v>
      </c>
    </row>
    <row r="1112" spans="1:22" x14ac:dyDescent="0.3">
      <c r="A1112" s="9">
        <v>45355.854166666701</v>
      </c>
      <c r="B1112" s="10">
        <v>45355</v>
      </c>
      <c r="C1112" s="11">
        <v>2024</v>
      </c>
      <c r="D1112" s="11">
        <v>3</v>
      </c>
      <c r="E1112" s="11">
        <v>4</v>
      </c>
      <c r="F1112" s="11">
        <v>20</v>
      </c>
      <c r="G1112" s="11" t="s">
        <v>67</v>
      </c>
      <c r="H1112" s="11" t="s">
        <v>53</v>
      </c>
      <c r="I1112" s="11">
        <v>40.861941672573103</v>
      </c>
      <c r="J1112" s="11">
        <v>-73.703531296583094</v>
      </c>
      <c r="K1112" s="11">
        <v>50</v>
      </c>
      <c r="L1112" s="11">
        <v>55.600395265120099</v>
      </c>
      <c r="M1112" s="11">
        <v>54.583898704406103</v>
      </c>
      <c r="N1112" s="11" t="s">
        <v>54</v>
      </c>
      <c r="O1112" s="11" t="s">
        <v>55</v>
      </c>
      <c r="P1112" s="11">
        <v>0</v>
      </c>
      <c r="Q1112" s="11">
        <v>-0.558489714641077</v>
      </c>
      <c r="R1112" s="11">
        <v>58</v>
      </c>
      <c r="S1112" s="11">
        <v>28</v>
      </c>
      <c r="T1112" s="11">
        <v>134.26421866371501</v>
      </c>
      <c r="U1112" s="11">
        <v>18.6236927673542</v>
      </c>
      <c r="V1112" s="11" t="s">
        <v>63</v>
      </c>
    </row>
    <row r="1113" spans="1:22" x14ac:dyDescent="0.3">
      <c r="A1113" s="9">
        <v>45355.857638888898</v>
      </c>
      <c r="B1113" s="10">
        <v>45355</v>
      </c>
      <c r="C1113" s="11">
        <v>2024</v>
      </c>
      <c r="D1113" s="11">
        <v>3</v>
      </c>
      <c r="E1113" s="11">
        <v>4</v>
      </c>
      <c r="F1113" s="11">
        <v>20</v>
      </c>
      <c r="G1113" s="11" t="s">
        <v>67</v>
      </c>
      <c r="H1113" s="11" t="s">
        <v>53</v>
      </c>
      <c r="I1113" s="11">
        <v>40.672092447775697</v>
      </c>
      <c r="J1113" s="11">
        <v>-73.705815279543202</v>
      </c>
      <c r="K1113" s="11">
        <v>33</v>
      </c>
      <c r="L1113" s="11">
        <v>19.2982774648356</v>
      </c>
      <c r="M1113" s="11">
        <v>60.440280413880103</v>
      </c>
      <c r="N1113" s="11" t="s">
        <v>54</v>
      </c>
      <c r="O1113" s="11" t="s">
        <v>58</v>
      </c>
      <c r="P1113" s="11">
        <v>0</v>
      </c>
      <c r="Q1113" s="11">
        <v>0.86568104510821797</v>
      </c>
      <c r="R1113" s="11">
        <v>23</v>
      </c>
      <c r="S1113" s="11">
        <v>19</v>
      </c>
      <c r="T1113" s="11">
        <v>73.012555522144297</v>
      </c>
      <c r="U1113" s="11">
        <v>29.475641483566399</v>
      </c>
      <c r="V1113" s="11" t="s">
        <v>56</v>
      </c>
    </row>
    <row r="1114" spans="1:22" x14ac:dyDescent="0.3">
      <c r="A1114" s="9">
        <v>45355.861111111102</v>
      </c>
      <c r="B1114" s="10">
        <v>45355</v>
      </c>
      <c r="C1114" s="11">
        <v>2024</v>
      </c>
      <c r="D1114" s="11">
        <v>3</v>
      </c>
      <c r="E1114" s="11">
        <v>4</v>
      </c>
      <c r="F1114" s="11">
        <v>20</v>
      </c>
      <c r="G1114" s="11" t="s">
        <v>67</v>
      </c>
      <c r="H1114" s="11" t="s">
        <v>53</v>
      </c>
      <c r="I1114" s="11">
        <v>40.609170320475201</v>
      </c>
      <c r="J1114" s="11">
        <v>-73.861206136896996</v>
      </c>
      <c r="K1114" s="11">
        <v>135</v>
      </c>
      <c r="L1114" s="11">
        <v>70.744534713989296</v>
      </c>
      <c r="M1114" s="11">
        <v>20.235925719650101</v>
      </c>
      <c r="N1114" s="11" t="s">
        <v>57</v>
      </c>
      <c r="O1114" s="11" t="s">
        <v>58</v>
      </c>
      <c r="P1114" s="11">
        <v>0</v>
      </c>
      <c r="Q1114" s="11">
        <v>0.49980046257126698</v>
      </c>
      <c r="R1114" s="11">
        <v>41</v>
      </c>
      <c r="S1114" s="11">
        <v>44</v>
      </c>
      <c r="T1114" s="11">
        <v>311.72279456890999</v>
      </c>
      <c r="U1114" s="11">
        <v>12.076685213065</v>
      </c>
      <c r="V1114" s="11" t="s">
        <v>63</v>
      </c>
    </row>
    <row r="1115" spans="1:22" x14ac:dyDescent="0.3">
      <c r="A1115" s="9">
        <v>45355.864583333299</v>
      </c>
      <c r="B1115" s="10">
        <v>45355</v>
      </c>
      <c r="C1115" s="11">
        <v>2024</v>
      </c>
      <c r="D1115" s="11">
        <v>3</v>
      </c>
      <c r="E1115" s="11">
        <v>4</v>
      </c>
      <c r="F1115" s="11">
        <v>20</v>
      </c>
      <c r="G1115" s="11" t="s">
        <v>67</v>
      </c>
      <c r="H1115" s="11" t="s">
        <v>53</v>
      </c>
      <c r="I1115" s="11">
        <v>40.827226850051098</v>
      </c>
      <c r="J1115" s="11">
        <v>-73.8447072506289</v>
      </c>
      <c r="K1115" s="11">
        <v>25</v>
      </c>
      <c r="L1115" s="11">
        <v>50.512626800543401</v>
      </c>
      <c r="M1115" s="11">
        <v>82.363644433501605</v>
      </c>
      <c r="N1115" s="11" t="s">
        <v>54</v>
      </c>
      <c r="O1115" s="11" t="s">
        <v>55</v>
      </c>
      <c r="P1115" s="11">
        <v>0</v>
      </c>
      <c r="Q1115" s="11">
        <v>0.69604671951206898</v>
      </c>
      <c r="R1115" s="11">
        <v>58</v>
      </c>
      <c r="S1115" s="11">
        <v>26</v>
      </c>
      <c r="T1115" s="11">
        <v>208.40404929413901</v>
      </c>
      <c r="U1115" s="11">
        <v>13.483489473118601</v>
      </c>
      <c r="V1115" s="11" t="s">
        <v>56</v>
      </c>
    </row>
    <row r="1116" spans="1:22" x14ac:dyDescent="0.3">
      <c r="A1116" s="9">
        <v>45355.868055555598</v>
      </c>
      <c r="B1116" s="10">
        <v>45355</v>
      </c>
      <c r="C1116" s="11">
        <v>2024</v>
      </c>
      <c r="D1116" s="11">
        <v>3</v>
      </c>
      <c r="E1116" s="11">
        <v>4</v>
      </c>
      <c r="F1116" s="11">
        <v>20</v>
      </c>
      <c r="G1116" s="11" t="s">
        <v>67</v>
      </c>
      <c r="H1116" s="11" t="s">
        <v>53</v>
      </c>
      <c r="I1116" s="11">
        <v>40.651809513437698</v>
      </c>
      <c r="J1116" s="11">
        <v>-73.840934085724896</v>
      </c>
      <c r="K1116" s="11">
        <v>123</v>
      </c>
      <c r="L1116" s="11">
        <v>39.368362582916397</v>
      </c>
      <c r="M1116" s="11">
        <v>10.9091611164813</v>
      </c>
      <c r="N1116" s="11" t="s">
        <v>57</v>
      </c>
      <c r="O1116" s="11" t="s">
        <v>60</v>
      </c>
      <c r="P1116" s="11">
        <v>0</v>
      </c>
      <c r="Q1116" s="11">
        <v>0.27970179196065498</v>
      </c>
      <c r="R1116" s="11">
        <v>79</v>
      </c>
      <c r="S1116" s="11">
        <v>5</v>
      </c>
      <c r="T1116" s="11">
        <v>169.20888564179199</v>
      </c>
      <c r="U1116" s="11">
        <v>26.159581475732601</v>
      </c>
      <c r="V1116" s="11" t="s">
        <v>63</v>
      </c>
    </row>
    <row r="1117" spans="1:22" x14ac:dyDescent="0.3">
      <c r="A1117" s="9">
        <v>45355.871527777803</v>
      </c>
      <c r="B1117" s="10">
        <v>45355</v>
      </c>
      <c r="C1117" s="11">
        <v>2024</v>
      </c>
      <c r="D1117" s="11">
        <v>3</v>
      </c>
      <c r="E1117" s="11">
        <v>4</v>
      </c>
      <c r="F1117" s="11">
        <v>20</v>
      </c>
      <c r="G1117" s="11" t="s">
        <v>67</v>
      </c>
      <c r="H1117" s="11" t="s">
        <v>53</v>
      </c>
      <c r="I1117" s="11">
        <v>40.887848260705198</v>
      </c>
      <c r="J1117" s="11">
        <v>-73.926767702313796</v>
      </c>
      <c r="K1117" s="11">
        <v>282</v>
      </c>
      <c r="L1117" s="11">
        <v>60.371637270208801</v>
      </c>
      <c r="M1117" s="11">
        <v>44.570374874175698</v>
      </c>
      <c r="N1117" s="11" t="s">
        <v>54</v>
      </c>
      <c r="O1117" s="11" t="s">
        <v>61</v>
      </c>
      <c r="P1117" s="11">
        <v>1</v>
      </c>
      <c r="Q1117" s="11">
        <v>-0.64358910833424099</v>
      </c>
      <c r="R1117" s="11">
        <v>80</v>
      </c>
      <c r="S1117" s="11">
        <v>49</v>
      </c>
      <c r="T1117" s="11">
        <v>234.18045510975301</v>
      </c>
      <c r="U1117" s="11">
        <v>6.0234365185251999</v>
      </c>
      <c r="V1117" s="11" t="s">
        <v>56</v>
      </c>
    </row>
    <row r="1118" spans="1:22" x14ac:dyDescent="0.3">
      <c r="A1118" s="9">
        <v>45355.875</v>
      </c>
      <c r="B1118" s="10">
        <v>45355</v>
      </c>
      <c r="C1118" s="11">
        <v>2024</v>
      </c>
      <c r="D1118" s="11">
        <v>3</v>
      </c>
      <c r="E1118" s="11">
        <v>4</v>
      </c>
      <c r="F1118" s="11">
        <v>21</v>
      </c>
      <c r="G1118" s="11" t="s">
        <v>67</v>
      </c>
      <c r="H1118" s="11" t="s">
        <v>53</v>
      </c>
      <c r="I1118" s="11">
        <v>40.693030742957802</v>
      </c>
      <c r="J1118" s="11">
        <v>-73.843583809321203</v>
      </c>
      <c r="K1118" s="11">
        <v>239</v>
      </c>
      <c r="L1118" s="11">
        <v>12.3616680392369</v>
      </c>
      <c r="M1118" s="11">
        <v>95.799512230027503</v>
      </c>
      <c r="N1118" s="11" t="s">
        <v>59</v>
      </c>
      <c r="O1118" s="11" t="s">
        <v>60</v>
      </c>
      <c r="P1118" s="11">
        <v>0</v>
      </c>
      <c r="Q1118" s="11">
        <v>0.49401916064790802</v>
      </c>
      <c r="R1118" s="11">
        <v>96</v>
      </c>
      <c r="S1118" s="11">
        <v>28</v>
      </c>
      <c r="T1118" s="11">
        <v>208.26005884294599</v>
      </c>
      <c r="U1118" s="11">
        <v>17.057054705885999</v>
      </c>
      <c r="V1118" s="11" t="s">
        <v>56</v>
      </c>
    </row>
    <row r="1119" spans="1:22" x14ac:dyDescent="0.3">
      <c r="A1119" s="9">
        <v>45355.878472222197</v>
      </c>
      <c r="B1119" s="10">
        <v>45355</v>
      </c>
      <c r="C1119" s="11">
        <v>2024</v>
      </c>
      <c r="D1119" s="11">
        <v>3</v>
      </c>
      <c r="E1119" s="11">
        <v>4</v>
      </c>
      <c r="F1119" s="11">
        <v>21</v>
      </c>
      <c r="G1119" s="11" t="s">
        <v>67</v>
      </c>
      <c r="H1119" s="11" t="s">
        <v>53</v>
      </c>
      <c r="I1119" s="11">
        <v>40.723926616634699</v>
      </c>
      <c r="J1119" s="11">
        <v>-73.995624227372602</v>
      </c>
      <c r="K1119" s="11">
        <v>123</v>
      </c>
      <c r="L1119" s="11">
        <v>17.496078639479901</v>
      </c>
      <c r="M1119" s="11">
        <v>81.630755827471503</v>
      </c>
      <c r="N1119" s="11" t="s">
        <v>54</v>
      </c>
      <c r="O1119" s="11" t="s">
        <v>55</v>
      </c>
      <c r="P1119" s="11">
        <v>0</v>
      </c>
      <c r="Q1119" s="11">
        <v>0.64838986940237997</v>
      </c>
      <c r="R1119" s="11">
        <v>48</v>
      </c>
      <c r="S1119" s="11">
        <v>18</v>
      </c>
      <c r="T1119" s="11">
        <v>164.668917121748</v>
      </c>
      <c r="U1119" s="11">
        <v>19.148819379273199</v>
      </c>
      <c r="V1119" s="11" t="s">
        <v>56</v>
      </c>
    </row>
    <row r="1120" spans="1:22" x14ac:dyDescent="0.3">
      <c r="A1120" s="9">
        <v>45355.881944444503</v>
      </c>
      <c r="B1120" s="10">
        <v>45355</v>
      </c>
      <c r="C1120" s="11">
        <v>2024</v>
      </c>
      <c r="D1120" s="11">
        <v>3</v>
      </c>
      <c r="E1120" s="11">
        <v>4</v>
      </c>
      <c r="F1120" s="11">
        <v>21</v>
      </c>
      <c r="G1120" s="11" t="s">
        <v>67</v>
      </c>
      <c r="H1120" s="11" t="s">
        <v>53</v>
      </c>
      <c r="I1120" s="11">
        <v>40.716941420431702</v>
      </c>
      <c r="J1120" s="11">
        <v>-73.731712595462895</v>
      </c>
      <c r="K1120" s="11">
        <v>13</v>
      </c>
      <c r="L1120" s="11">
        <v>52.0910493618412</v>
      </c>
      <c r="M1120" s="11">
        <v>78.3931056739643</v>
      </c>
      <c r="N1120" s="11" t="s">
        <v>54</v>
      </c>
      <c r="O1120" s="11" t="s">
        <v>61</v>
      </c>
      <c r="P1120" s="11">
        <v>0</v>
      </c>
      <c r="Q1120" s="11">
        <v>-0.822989791357847</v>
      </c>
      <c r="R1120" s="11">
        <v>92</v>
      </c>
      <c r="S1120" s="11">
        <v>46</v>
      </c>
      <c r="T1120" s="11">
        <v>215.71940639164501</v>
      </c>
      <c r="U1120" s="11">
        <v>28.214129960357099</v>
      </c>
      <c r="V1120" s="11" t="s">
        <v>63</v>
      </c>
    </row>
    <row r="1121" spans="1:22" x14ac:dyDescent="0.3">
      <c r="A1121" s="9">
        <v>45355.885416666701</v>
      </c>
      <c r="B1121" s="10">
        <v>45355</v>
      </c>
      <c r="C1121" s="11">
        <v>2024</v>
      </c>
      <c r="D1121" s="11">
        <v>3</v>
      </c>
      <c r="E1121" s="11">
        <v>4</v>
      </c>
      <c r="F1121" s="11">
        <v>21</v>
      </c>
      <c r="G1121" s="11" t="s">
        <v>67</v>
      </c>
      <c r="H1121" s="11" t="s">
        <v>53</v>
      </c>
      <c r="I1121" s="11">
        <v>40.838872686020402</v>
      </c>
      <c r="J1121" s="11">
        <v>-73.924491777675101</v>
      </c>
      <c r="K1121" s="11">
        <v>196</v>
      </c>
      <c r="L1121" s="11">
        <v>33.619822961894101</v>
      </c>
      <c r="M1121" s="11">
        <v>90.269837780784101</v>
      </c>
      <c r="N1121" s="11" t="s">
        <v>59</v>
      </c>
      <c r="O1121" s="11" t="s">
        <v>55</v>
      </c>
      <c r="P1121" s="11">
        <v>0</v>
      </c>
      <c r="Q1121" s="11">
        <v>-0.29698613167566001</v>
      </c>
      <c r="R1121" s="11">
        <v>14</v>
      </c>
      <c r="S1121" s="11">
        <v>5</v>
      </c>
      <c r="T1121" s="11">
        <v>54.6129456322492</v>
      </c>
      <c r="U1121" s="11">
        <v>20.6846849620302</v>
      </c>
      <c r="V1121" s="11" t="s">
        <v>56</v>
      </c>
    </row>
    <row r="1122" spans="1:22" x14ac:dyDescent="0.3">
      <c r="A1122" s="9">
        <v>45355.888888888898</v>
      </c>
      <c r="B1122" s="10">
        <v>45355</v>
      </c>
      <c r="C1122" s="11">
        <v>2024</v>
      </c>
      <c r="D1122" s="11">
        <v>3</v>
      </c>
      <c r="E1122" s="11">
        <v>4</v>
      </c>
      <c r="F1122" s="11">
        <v>21</v>
      </c>
      <c r="G1122" s="11" t="s">
        <v>67</v>
      </c>
      <c r="H1122" s="11" t="s">
        <v>53</v>
      </c>
      <c r="I1122" s="11">
        <v>40.652112652671597</v>
      </c>
      <c r="J1122" s="11">
        <v>-73.856762952700294</v>
      </c>
      <c r="K1122" s="11">
        <v>211</v>
      </c>
      <c r="L1122" s="11">
        <v>17.606825147813598</v>
      </c>
      <c r="M1122" s="11">
        <v>95.976422340656498</v>
      </c>
      <c r="N1122" s="11" t="s">
        <v>59</v>
      </c>
      <c r="O1122" s="11" t="s">
        <v>60</v>
      </c>
      <c r="P1122" s="11">
        <v>0</v>
      </c>
      <c r="Q1122" s="11">
        <v>0.68080501080643996</v>
      </c>
      <c r="R1122" s="11">
        <v>80</v>
      </c>
      <c r="S1122" s="11">
        <v>5</v>
      </c>
      <c r="T1122" s="11">
        <v>360.93329929328002</v>
      </c>
      <c r="U1122" s="11">
        <v>25.510636276338001</v>
      </c>
      <c r="V1122" s="11" t="s">
        <v>56</v>
      </c>
    </row>
    <row r="1123" spans="1:22" x14ac:dyDescent="0.3">
      <c r="A1123" s="9">
        <v>45355.892361111102</v>
      </c>
      <c r="B1123" s="10">
        <v>45355</v>
      </c>
      <c r="C1123" s="11">
        <v>2024</v>
      </c>
      <c r="D1123" s="11">
        <v>3</v>
      </c>
      <c r="E1123" s="11">
        <v>4</v>
      </c>
      <c r="F1123" s="11">
        <v>21</v>
      </c>
      <c r="G1123" s="11" t="s">
        <v>67</v>
      </c>
      <c r="H1123" s="11" t="s">
        <v>53</v>
      </c>
      <c r="I1123" s="11">
        <v>40.888361052773497</v>
      </c>
      <c r="J1123" s="11">
        <v>-73.751408373159407</v>
      </c>
      <c r="K1123" s="11">
        <v>28</v>
      </c>
      <c r="L1123" s="11">
        <v>40.9560237975099</v>
      </c>
      <c r="M1123" s="11">
        <v>41.4508220127206</v>
      </c>
      <c r="N1123" s="11" t="s">
        <v>57</v>
      </c>
      <c r="O1123" s="11" t="s">
        <v>60</v>
      </c>
      <c r="P1123" s="11">
        <v>0</v>
      </c>
      <c r="Q1123" s="11">
        <v>0.470773948143622</v>
      </c>
      <c r="R1123" s="11">
        <v>55</v>
      </c>
      <c r="S1123" s="11">
        <v>24</v>
      </c>
      <c r="T1123" s="11">
        <v>477.09057960151301</v>
      </c>
      <c r="U1123" s="11">
        <v>20.519587938748099</v>
      </c>
      <c r="V1123" s="11" t="s">
        <v>62</v>
      </c>
    </row>
    <row r="1124" spans="1:22" x14ac:dyDescent="0.3">
      <c r="A1124" s="9">
        <v>45355.895833333299</v>
      </c>
      <c r="B1124" s="10">
        <v>45355</v>
      </c>
      <c r="C1124" s="11">
        <v>2024</v>
      </c>
      <c r="D1124" s="11">
        <v>3</v>
      </c>
      <c r="E1124" s="11">
        <v>4</v>
      </c>
      <c r="F1124" s="11">
        <v>21</v>
      </c>
      <c r="G1124" s="11" t="s">
        <v>67</v>
      </c>
      <c r="H1124" s="11" t="s">
        <v>53</v>
      </c>
      <c r="I1124" s="11">
        <v>40.730376568589698</v>
      </c>
      <c r="J1124" s="11">
        <v>-73.771759334376199</v>
      </c>
      <c r="K1124" s="11">
        <v>242</v>
      </c>
      <c r="L1124" s="11">
        <v>69.555653288474602</v>
      </c>
      <c r="M1124" s="11">
        <v>26.7395660608756</v>
      </c>
      <c r="N1124" s="11" t="s">
        <v>59</v>
      </c>
      <c r="O1124" s="11" t="s">
        <v>60</v>
      </c>
      <c r="P1124" s="11">
        <v>0</v>
      </c>
      <c r="Q1124" s="11">
        <v>0.71292049258647205</v>
      </c>
      <c r="R1124" s="11">
        <v>48</v>
      </c>
      <c r="S1124" s="11">
        <v>45</v>
      </c>
      <c r="T1124" s="11">
        <v>186.98996276691801</v>
      </c>
      <c r="U1124" s="11">
        <v>9.4417401941226906</v>
      </c>
      <c r="V1124" s="11" t="s">
        <v>56</v>
      </c>
    </row>
    <row r="1125" spans="1:22" x14ac:dyDescent="0.3">
      <c r="A1125" s="9">
        <v>45355.899305555598</v>
      </c>
      <c r="B1125" s="10">
        <v>45355</v>
      </c>
      <c r="C1125" s="11">
        <v>2024</v>
      </c>
      <c r="D1125" s="11">
        <v>3</v>
      </c>
      <c r="E1125" s="11">
        <v>4</v>
      </c>
      <c r="F1125" s="11">
        <v>21</v>
      </c>
      <c r="G1125" s="11" t="s">
        <v>67</v>
      </c>
      <c r="H1125" s="11" t="s">
        <v>53</v>
      </c>
      <c r="I1125" s="11">
        <v>40.848222902293003</v>
      </c>
      <c r="J1125" s="11">
        <v>-73.911764976011199</v>
      </c>
      <c r="K1125" s="11">
        <v>96</v>
      </c>
      <c r="L1125" s="11">
        <v>46.095680864911401</v>
      </c>
      <c r="M1125" s="11">
        <v>68.069321349202596</v>
      </c>
      <c r="N1125" s="11" t="s">
        <v>59</v>
      </c>
      <c r="O1125" s="11" t="s">
        <v>58</v>
      </c>
      <c r="P1125" s="11">
        <v>0</v>
      </c>
      <c r="Q1125" s="11">
        <v>0.900867615451166</v>
      </c>
      <c r="R1125" s="11">
        <v>39</v>
      </c>
      <c r="S1125" s="11">
        <v>39</v>
      </c>
      <c r="T1125" s="11">
        <v>102.279589245154</v>
      </c>
      <c r="U1125" s="11">
        <v>29.060104258493102</v>
      </c>
      <c r="V1125" s="11" t="s">
        <v>63</v>
      </c>
    </row>
    <row r="1126" spans="1:22" x14ac:dyDescent="0.3">
      <c r="A1126" s="9">
        <v>45355.902777777803</v>
      </c>
      <c r="B1126" s="10">
        <v>45355</v>
      </c>
      <c r="C1126" s="11">
        <v>2024</v>
      </c>
      <c r="D1126" s="11">
        <v>3</v>
      </c>
      <c r="E1126" s="11">
        <v>4</v>
      </c>
      <c r="F1126" s="11">
        <v>21</v>
      </c>
      <c r="G1126" s="11" t="s">
        <v>67</v>
      </c>
      <c r="H1126" s="11" t="s">
        <v>53</v>
      </c>
      <c r="I1126" s="11">
        <v>40.610274889300797</v>
      </c>
      <c r="J1126" s="11">
        <v>-73.799979070510801</v>
      </c>
      <c r="K1126" s="11">
        <v>202</v>
      </c>
      <c r="L1126" s="11">
        <v>19.373712607730099</v>
      </c>
      <c r="M1126" s="11">
        <v>34.998751173324003</v>
      </c>
      <c r="N1126" s="11" t="s">
        <v>57</v>
      </c>
      <c r="O1126" s="11" t="s">
        <v>55</v>
      </c>
      <c r="P1126" s="11">
        <v>0</v>
      </c>
      <c r="Q1126" s="11">
        <v>0.70953831670569301</v>
      </c>
      <c r="R1126" s="11">
        <v>83</v>
      </c>
      <c r="S1126" s="11">
        <v>4</v>
      </c>
      <c r="T1126" s="11">
        <v>131.60938081919301</v>
      </c>
      <c r="U1126" s="11">
        <v>13.2658360132294</v>
      </c>
      <c r="V1126" s="11" t="s">
        <v>56</v>
      </c>
    </row>
    <row r="1127" spans="1:22" x14ac:dyDescent="0.3">
      <c r="A1127" s="9">
        <v>45355.90625</v>
      </c>
      <c r="B1127" s="10">
        <v>45355</v>
      </c>
      <c r="C1127" s="11">
        <v>2024</v>
      </c>
      <c r="D1127" s="11">
        <v>3</v>
      </c>
      <c r="E1127" s="11">
        <v>4</v>
      </c>
      <c r="F1127" s="11">
        <v>21</v>
      </c>
      <c r="G1127" s="11" t="s">
        <v>67</v>
      </c>
      <c r="H1127" s="11" t="s">
        <v>53</v>
      </c>
      <c r="I1127" s="11">
        <v>40.755491801917302</v>
      </c>
      <c r="J1127" s="11">
        <v>-73.8753291925035</v>
      </c>
      <c r="K1127" s="11">
        <v>183</v>
      </c>
      <c r="L1127" s="11">
        <v>13.6372990814576</v>
      </c>
      <c r="M1127" s="11">
        <v>24.440039727384399</v>
      </c>
      <c r="N1127" s="11" t="s">
        <v>59</v>
      </c>
      <c r="O1127" s="11" t="s">
        <v>58</v>
      </c>
      <c r="P1127" s="11">
        <v>0</v>
      </c>
      <c r="Q1127" s="11">
        <v>0.32954183075161397</v>
      </c>
      <c r="R1127" s="11">
        <v>63</v>
      </c>
      <c r="S1127" s="11">
        <v>3</v>
      </c>
      <c r="T1127" s="11">
        <v>461.01899195464</v>
      </c>
      <c r="U1127" s="11">
        <v>22.722197733096898</v>
      </c>
      <c r="V1127" s="11" t="s">
        <v>56</v>
      </c>
    </row>
    <row r="1128" spans="1:22" x14ac:dyDescent="0.3">
      <c r="A1128" s="9">
        <v>45355.909722222197</v>
      </c>
      <c r="B1128" s="10">
        <v>45355</v>
      </c>
      <c r="C1128" s="11">
        <v>2024</v>
      </c>
      <c r="D1128" s="11">
        <v>3</v>
      </c>
      <c r="E1128" s="11">
        <v>4</v>
      </c>
      <c r="F1128" s="11">
        <v>21</v>
      </c>
      <c r="G1128" s="11" t="s">
        <v>67</v>
      </c>
      <c r="H1128" s="11" t="s">
        <v>53</v>
      </c>
      <c r="I1128" s="11">
        <v>40.611249042062603</v>
      </c>
      <c r="J1128" s="11">
        <v>-73.752987386463204</v>
      </c>
      <c r="K1128" s="11">
        <v>282</v>
      </c>
      <c r="L1128" s="11">
        <v>45.869821572530597</v>
      </c>
      <c r="M1128" s="11">
        <v>99.306804177576893</v>
      </c>
      <c r="N1128" s="11" t="s">
        <v>57</v>
      </c>
      <c r="O1128" s="11" t="s">
        <v>58</v>
      </c>
      <c r="P1128" s="11">
        <v>0</v>
      </c>
      <c r="Q1128" s="11">
        <v>-0.82200787667489195</v>
      </c>
      <c r="R1128" s="11">
        <v>93</v>
      </c>
      <c r="S1128" s="11">
        <v>37</v>
      </c>
      <c r="T1128" s="11">
        <v>464.180994561175</v>
      </c>
      <c r="U1128" s="11">
        <v>15.6599077528313</v>
      </c>
      <c r="V1128" s="11" t="s">
        <v>56</v>
      </c>
    </row>
    <row r="1129" spans="1:22" x14ac:dyDescent="0.3">
      <c r="A1129" s="9">
        <v>45355.913194444503</v>
      </c>
      <c r="B1129" s="10">
        <v>45355</v>
      </c>
      <c r="C1129" s="11">
        <v>2024</v>
      </c>
      <c r="D1129" s="11">
        <v>3</v>
      </c>
      <c r="E1129" s="11">
        <v>4</v>
      </c>
      <c r="F1129" s="11">
        <v>21</v>
      </c>
      <c r="G1129" s="11" t="s">
        <v>67</v>
      </c>
      <c r="H1129" s="11" t="s">
        <v>53</v>
      </c>
      <c r="I1129" s="11">
        <v>40.645148956320703</v>
      </c>
      <c r="J1129" s="11">
        <v>-73.755014102235094</v>
      </c>
      <c r="K1129" s="11">
        <v>108</v>
      </c>
      <c r="L1129" s="11">
        <v>44.661473972088103</v>
      </c>
      <c r="M1129" s="11">
        <v>72.755457665123799</v>
      </c>
      <c r="N1129" s="11" t="s">
        <v>59</v>
      </c>
      <c r="O1129" s="11" t="s">
        <v>58</v>
      </c>
      <c r="P1129" s="11">
        <v>0</v>
      </c>
      <c r="Q1129" s="11">
        <v>0.55089167571894904</v>
      </c>
      <c r="R1129" s="11">
        <v>73</v>
      </c>
      <c r="S1129" s="11">
        <v>10</v>
      </c>
      <c r="T1129" s="11">
        <v>402.97189031488398</v>
      </c>
      <c r="U1129" s="11">
        <v>6.2950757880054704</v>
      </c>
      <c r="V1129" s="11" t="s">
        <v>63</v>
      </c>
    </row>
    <row r="1130" spans="1:22" x14ac:dyDescent="0.3">
      <c r="A1130" s="9">
        <v>45355.916666666701</v>
      </c>
      <c r="B1130" s="10">
        <v>45355</v>
      </c>
      <c r="C1130" s="11">
        <v>2024</v>
      </c>
      <c r="D1130" s="11">
        <v>3</v>
      </c>
      <c r="E1130" s="11">
        <v>4</v>
      </c>
      <c r="F1130" s="11">
        <v>22</v>
      </c>
      <c r="G1130" s="11" t="s">
        <v>67</v>
      </c>
      <c r="H1130" s="11" t="s">
        <v>53</v>
      </c>
      <c r="I1130" s="11">
        <v>40.7697544736195</v>
      </c>
      <c r="J1130" s="11">
        <v>-73.914301850984501</v>
      </c>
      <c r="K1130" s="11">
        <v>249</v>
      </c>
      <c r="L1130" s="11">
        <v>19.139369761186401</v>
      </c>
      <c r="M1130" s="11">
        <v>57.139268140269401</v>
      </c>
      <c r="N1130" s="11" t="s">
        <v>59</v>
      </c>
      <c r="O1130" s="11" t="s">
        <v>60</v>
      </c>
      <c r="P1130" s="11">
        <v>0</v>
      </c>
      <c r="Q1130" s="11">
        <v>-0.98567902904598703</v>
      </c>
      <c r="R1130" s="11">
        <v>19</v>
      </c>
      <c r="S1130" s="11">
        <v>7</v>
      </c>
      <c r="T1130" s="11">
        <v>230.324144760515</v>
      </c>
      <c r="U1130" s="11">
        <v>22.407217312833701</v>
      </c>
      <c r="V1130" s="11" t="s">
        <v>56</v>
      </c>
    </row>
    <row r="1131" spans="1:22" x14ac:dyDescent="0.3">
      <c r="A1131" s="9">
        <v>45355.920138888898</v>
      </c>
      <c r="B1131" s="10">
        <v>45355</v>
      </c>
      <c r="C1131" s="11">
        <v>2024</v>
      </c>
      <c r="D1131" s="11">
        <v>3</v>
      </c>
      <c r="E1131" s="11">
        <v>4</v>
      </c>
      <c r="F1131" s="11">
        <v>22</v>
      </c>
      <c r="G1131" s="11" t="s">
        <v>67</v>
      </c>
      <c r="H1131" s="11" t="s">
        <v>53</v>
      </c>
      <c r="I1131" s="11">
        <v>40.770954763313803</v>
      </c>
      <c r="J1131" s="11">
        <v>-73.890765315717204</v>
      </c>
      <c r="K1131" s="11">
        <v>244</v>
      </c>
      <c r="L1131" s="11">
        <v>60.216394730784799</v>
      </c>
      <c r="M1131" s="11">
        <v>88.958416402983303</v>
      </c>
      <c r="N1131" s="11" t="s">
        <v>54</v>
      </c>
      <c r="O1131" s="11" t="s">
        <v>60</v>
      </c>
      <c r="P1131" s="11">
        <v>0</v>
      </c>
      <c r="Q1131" s="11">
        <v>0.29655472466411797</v>
      </c>
      <c r="R1131" s="11">
        <v>40</v>
      </c>
      <c r="S1131" s="11">
        <v>13</v>
      </c>
      <c r="T1131" s="11">
        <v>358.19777469375703</v>
      </c>
      <c r="U1131" s="11">
        <v>25.7982863947522</v>
      </c>
      <c r="V1131" s="11" t="s">
        <v>56</v>
      </c>
    </row>
    <row r="1132" spans="1:22" x14ac:dyDescent="0.3">
      <c r="A1132" s="9">
        <v>45355.923611111102</v>
      </c>
      <c r="B1132" s="10">
        <v>45355</v>
      </c>
      <c r="C1132" s="11">
        <v>2024</v>
      </c>
      <c r="D1132" s="11">
        <v>3</v>
      </c>
      <c r="E1132" s="11">
        <v>4</v>
      </c>
      <c r="F1132" s="11">
        <v>22</v>
      </c>
      <c r="G1132" s="11" t="s">
        <v>67</v>
      </c>
      <c r="H1132" s="11" t="s">
        <v>53</v>
      </c>
      <c r="I1132" s="11">
        <v>40.788005953473402</v>
      </c>
      <c r="J1132" s="11">
        <v>-73.937578049184395</v>
      </c>
      <c r="K1132" s="11">
        <v>265</v>
      </c>
      <c r="L1132" s="11">
        <v>58.303010181931498</v>
      </c>
      <c r="M1132" s="11">
        <v>63.313385092485703</v>
      </c>
      <c r="N1132" s="11" t="s">
        <v>59</v>
      </c>
      <c r="O1132" s="11" t="s">
        <v>61</v>
      </c>
      <c r="P1132" s="11">
        <v>0</v>
      </c>
      <c r="Q1132" s="11">
        <v>0.58078660173187102</v>
      </c>
      <c r="R1132" s="11">
        <v>2</v>
      </c>
      <c r="S1132" s="11">
        <v>47</v>
      </c>
      <c r="T1132" s="11">
        <v>296.53291128233502</v>
      </c>
      <c r="U1132" s="11">
        <v>8.8114893271011994</v>
      </c>
      <c r="V1132" s="11" t="s">
        <v>56</v>
      </c>
    </row>
    <row r="1133" spans="1:22" x14ac:dyDescent="0.3">
      <c r="A1133" s="9">
        <v>45355.927083333299</v>
      </c>
      <c r="B1133" s="10">
        <v>45355</v>
      </c>
      <c r="C1133" s="11">
        <v>2024</v>
      </c>
      <c r="D1133" s="11">
        <v>3</v>
      </c>
      <c r="E1133" s="11">
        <v>4</v>
      </c>
      <c r="F1133" s="11">
        <v>22</v>
      </c>
      <c r="G1133" s="11" t="s">
        <v>67</v>
      </c>
      <c r="H1133" s="11" t="s">
        <v>53</v>
      </c>
      <c r="I1133" s="11">
        <v>40.792367139468801</v>
      </c>
      <c r="J1133" s="11">
        <v>-73.813546478689702</v>
      </c>
      <c r="K1133" s="11">
        <v>159</v>
      </c>
      <c r="L1133" s="11">
        <v>45.569666115115503</v>
      </c>
      <c r="M1133" s="11">
        <v>96.493687889534101</v>
      </c>
      <c r="N1133" s="11" t="s">
        <v>59</v>
      </c>
      <c r="O1133" s="11" t="s">
        <v>55</v>
      </c>
      <c r="P1133" s="11">
        <v>0</v>
      </c>
      <c r="Q1133" s="11">
        <v>0.87764435022421805</v>
      </c>
      <c r="R1133" s="11">
        <v>40</v>
      </c>
      <c r="S1133" s="11">
        <v>22</v>
      </c>
      <c r="T1133" s="11">
        <v>314.886400298875</v>
      </c>
      <c r="U1133" s="11">
        <v>19.933263906237901</v>
      </c>
      <c r="V1133" s="11" t="s">
        <v>56</v>
      </c>
    </row>
    <row r="1134" spans="1:22" x14ac:dyDescent="0.3">
      <c r="A1134" s="9">
        <v>45355.930555555598</v>
      </c>
      <c r="B1134" s="10">
        <v>45355</v>
      </c>
      <c r="C1134" s="11">
        <v>2024</v>
      </c>
      <c r="D1134" s="11">
        <v>3</v>
      </c>
      <c r="E1134" s="11">
        <v>4</v>
      </c>
      <c r="F1134" s="11">
        <v>22</v>
      </c>
      <c r="G1134" s="11" t="s">
        <v>67</v>
      </c>
      <c r="H1134" s="11" t="s">
        <v>53</v>
      </c>
      <c r="I1134" s="11">
        <v>40.861752384733997</v>
      </c>
      <c r="J1134" s="11">
        <v>-73.893285858692593</v>
      </c>
      <c r="K1134" s="11">
        <v>230</v>
      </c>
      <c r="L1134" s="11">
        <v>38.281404773183397</v>
      </c>
      <c r="M1134" s="11">
        <v>93.886422738878906</v>
      </c>
      <c r="N1134" s="11" t="s">
        <v>57</v>
      </c>
      <c r="O1134" s="11" t="s">
        <v>61</v>
      </c>
      <c r="P1134" s="11">
        <v>0</v>
      </c>
      <c r="Q1134" s="11">
        <v>0.77951370242141804</v>
      </c>
      <c r="R1134" s="11">
        <v>78</v>
      </c>
      <c r="S1134" s="11">
        <v>35</v>
      </c>
      <c r="T1134" s="11">
        <v>437.203014439171</v>
      </c>
      <c r="U1134" s="11">
        <v>14.827140837572101</v>
      </c>
      <c r="V1134" s="11" t="s">
        <v>56</v>
      </c>
    </row>
    <row r="1135" spans="1:22" x14ac:dyDescent="0.3">
      <c r="A1135" s="9">
        <v>45355.934027777803</v>
      </c>
      <c r="B1135" s="10">
        <v>45355</v>
      </c>
      <c r="C1135" s="11">
        <v>2024</v>
      </c>
      <c r="D1135" s="11">
        <v>3</v>
      </c>
      <c r="E1135" s="11">
        <v>4</v>
      </c>
      <c r="F1135" s="11">
        <v>22</v>
      </c>
      <c r="G1135" s="11" t="s">
        <v>67</v>
      </c>
      <c r="H1135" s="11" t="s">
        <v>53</v>
      </c>
      <c r="I1135" s="11">
        <v>40.7334887401868</v>
      </c>
      <c r="J1135" s="11">
        <v>-73.772306279646898</v>
      </c>
      <c r="K1135" s="11">
        <v>167</v>
      </c>
      <c r="L1135" s="11">
        <v>59.0362912670087</v>
      </c>
      <c r="M1135" s="11">
        <v>97.9482263131857</v>
      </c>
      <c r="N1135" s="11" t="s">
        <v>54</v>
      </c>
      <c r="O1135" s="11" t="s">
        <v>55</v>
      </c>
      <c r="P1135" s="11">
        <v>0</v>
      </c>
      <c r="Q1135" s="11">
        <v>0.33381778857447703</v>
      </c>
      <c r="R1135" s="11">
        <v>45</v>
      </c>
      <c r="S1135" s="11">
        <v>17</v>
      </c>
      <c r="T1135" s="11">
        <v>471.76277393921299</v>
      </c>
      <c r="U1135" s="11">
        <v>28.885652443396001</v>
      </c>
      <c r="V1135" s="11" t="s">
        <v>56</v>
      </c>
    </row>
    <row r="1136" spans="1:22" x14ac:dyDescent="0.3">
      <c r="A1136" s="9">
        <v>45355.9375</v>
      </c>
      <c r="B1136" s="10">
        <v>45355</v>
      </c>
      <c r="C1136" s="11">
        <v>2024</v>
      </c>
      <c r="D1136" s="11">
        <v>3</v>
      </c>
      <c r="E1136" s="11">
        <v>4</v>
      </c>
      <c r="F1136" s="11">
        <v>22</v>
      </c>
      <c r="G1136" s="11" t="s">
        <v>67</v>
      </c>
      <c r="H1136" s="11" t="s">
        <v>53</v>
      </c>
      <c r="I1136" s="11">
        <v>40.636243216971103</v>
      </c>
      <c r="J1136" s="11">
        <v>-73.760315255206095</v>
      </c>
      <c r="K1136" s="11">
        <v>253</v>
      </c>
      <c r="L1136" s="11">
        <v>51.6003364364378</v>
      </c>
      <c r="M1136" s="11">
        <v>88.3887854323482</v>
      </c>
      <c r="N1136" s="11" t="s">
        <v>57</v>
      </c>
      <c r="O1136" s="11" t="s">
        <v>58</v>
      </c>
      <c r="P1136" s="11">
        <v>0</v>
      </c>
      <c r="Q1136" s="11">
        <v>-0.53153381373685604</v>
      </c>
      <c r="R1136" s="11">
        <v>25</v>
      </c>
      <c r="S1136" s="11">
        <v>3</v>
      </c>
      <c r="T1136" s="11">
        <v>121.56312685627201</v>
      </c>
      <c r="U1136" s="11">
        <v>22.096452314947499</v>
      </c>
      <c r="V1136" s="11" t="s">
        <v>56</v>
      </c>
    </row>
    <row r="1137" spans="1:22" x14ac:dyDescent="0.3">
      <c r="A1137" s="9">
        <v>45355.940972222197</v>
      </c>
      <c r="B1137" s="10">
        <v>45355</v>
      </c>
      <c r="C1137" s="11">
        <v>2024</v>
      </c>
      <c r="D1137" s="11">
        <v>3</v>
      </c>
      <c r="E1137" s="11">
        <v>4</v>
      </c>
      <c r="F1137" s="11">
        <v>22</v>
      </c>
      <c r="G1137" s="11" t="s">
        <v>67</v>
      </c>
      <c r="H1137" s="11" t="s">
        <v>53</v>
      </c>
      <c r="I1137" s="11">
        <v>40.868434718894903</v>
      </c>
      <c r="J1137" s="11">
        <v>-73.951427365211501</v>
      </c>
      <c r="K1137" s="11">
        <v>99</v>
      </c>
      <c r="L1137" s="11">
        <v>17.067137057617298</v>
      </c>
      <c r="M1137" s="11">
        <v>92.181007415819707</v>
      </c>
      <c r="N1137" s="11" t="s">
        <v>59</v>
      </c>
      <c r="O1137" s="11" t="s">
        <v>55</v>
      </c>
      <c r="P1137" s="11">
        <v>0</v>
      </c>
      <c r="Q1137" s="11">
        <v>0.444253435104904</v>
      </c>
      <c r="R1137" s="11">
        <v>68</v>
      </c>
      <c r="S1137" s="11">
        <v>7</v>
      </c>
      <c r="T1137" s="11">
        <v>362.04950265498502</v>
      </c>
      <c r="U1137" s="11">
        <v>19.280619907229202</v>
      </c>
      <c r="V1137" s="11" t="s">
        <v>56</v>
      </c>
    </row>
    <row r="1138" spans="1:22" x14ac:dyDescent="0.3">
      <c r="A1138" s="9">
        <v>45355.944444444503</v>
      </c>
      <c r="B1138" s="10">
        <v>45355</v>
      </c>
      <c r="C1138" s="11">
        <v>2024</v>
      </c>
      <c r="D1138" s="11">
        <v>3</v>
      </c>
      <c r="E1138" s="11">
        <v>4</v>
      </c>
      <c r="F1138" s="11">
        <v>22</v>
      </c>
      <c r="G1138" s="11" t="s">
        <v>67</v>
      </c>
      <c r="H1138" s="11" t="s">
        <v>53</v>
      </c>
      <c r="I1138" s="11">
        <v>40.863282442610299</v>
      </c>
      <c r="J1138" s="11">
        <v>-73.741714137597199</v>
      </c>
      <c r="K1138" s="11">
        <v>94</v>
      </c>
      <c r="L1138" s="11">
        <v>44.968336807819099</v>
      </c>
      <c r="M1138" s="11">
        <v>73.930875141557806</v>
      </c>
      <c r="N1138" s="11" t="s">
        <v>57</v>
      </c>
      <c r="O1138" s="11" t="s">
        <v>60</v>
      </c>
      <c r="P1138" s="11">
        <v>0</v>
      </c>
      <c r="Q1138" s="11">
        <v>0.63509333620702701</v>
      </c>
      <c r="R1138" s="11">
        <v>32</v>
      </c>
      <c r="S1138" s="11">
        <v>30</v>
      </c>
      <c r="T1138" s="11">
        <v>181.878471920923</v>
      </c>
      <c r="U1138" s="11">
        <v>26.374011014172801</v>
      </c>
      <c r="V1138" s="11" t="s">
        <v>63</v>
      </c>
    </row>
    <row r="1139" spans="1:22" x14ac:dyDescent="0.3">
      <c r="A1139" s="9">
        <v>45355.947916666701</v>
      </c>
      <c r="B1139" s="10">
        <v>45355</v>
      </c>
      <c r="C1139" s="11">
        <v>2024</v>
      </c>
      <c r="D1139" s="11">
        <v>3</v>
      </c>
      <c r="E1139" s="11">
        <v>4</v>
      </c>
      <c r="F1139" s="11">
        <v>22</v>
      </c>
      <c r="G1139" s="11" t="s">
        <v>67</v>
      </c>
      <c r="H1139" s="11" t="s">
        <v>53</v>
      </c>
      <c r="I1139" s="11">
        <v>40.8504879818653</v>
      </c>
      <c r="J1139" s="11">
        <v>-73.743421256692102</v>
      </c>
      <c r="K1139" s="11">
        <v>101</v>
      </c>
      <c r="L1139" s="11">
        <v>58.214537158400098</v>
      </c>
      <c r="M1139" s="11">
        <v>74.057081985816595</v>
      </c>
      <c r="N1139" s="11" t="s">
        <v>57</v>
      </c>
      <c r="O1139" s="11" t="s">
        <v>55</v>
      </c>
      <c r="P1139" s="11">
        <v>0</v>
      </c>
      <c r="Q1139" s="11">
        <v>-0.58655220400611396</v>
      </c>
      <c r="R1139" s="11">
        <v>46</v>
      </c>
      <c r="S1139" s="11">
        <v>48</v>
      </c>
      <c r="T1139" s="11">
        <v>297.79040271093498</v>
      </c>
      <c r="U1139" s="11">
        <v>16.5479898161718</v>
      </c>
      <c r="V1139" s="11" t="s">
        <v>63</v>
      </c>
    </row>
    <row r="1140" spans="1:22" x14ac:dyDescent="0.3">
      <c r="A1140" s="9">
        <v>45355.951388888898</v>
      </c>
      <c r="B1140" s="10">
        <v>45355</v>
      </c>
      <c r="C1140" s="11">
        <v>2024</v>
      </c>
      <c r="D1140" s="11">
        <v>3</v>
      </c>
      <c r="E1140" s="11">
        <v>4</v>
      </c>
      <c r="F1140" s="11">
        <v>22</v>
      </c>
      <c r="G1140" s="11" t="s">
        <v>67</v>
      </c>
      <c r="H1140" s="11" t="s">
        <v>53</v>
      </c>
      <c r="I1140" s="11">
        <v>40.6169402828383</v>
      </c>
      <c r="J1140" s="11">
        <v>-73.996237567513404</v>
      </c>
      <c r="K1140" s="11">
        <v>10</v>
      </c>
      <c r="L1140" s="11">
        <v>56.703967824622602</v>
      </c>
      <c r="M1140" s="11">
        <v>14.510168016523799</v>
      </c>
      <c r="N1140" s="11" t="s">
        <v>54</v>
      </c>
      <c r="O1140" s="11" t="s">
        <v>58</v>
      </c>
      <c r="P1140" s="11">
        <v>0</v>
      </c>
      <c r="Q1140" s="11">
        <v>-0.69326466382151597</v>
      </c>
      <c r="R1140" s="11">
        <v>43</v>
      </c>
      <c r="S1140" s="11">
        <v>3</v>
      </c>
      <c r="T1140" s="11">
        <v>222.43304053906701</v>
      </c>
      <c r="U1140" s="11">
        <v>8.3022531699013395</v>
      </c>
      <c r="V1140" s="11" t="s">
        <v>62</v>
      </c>
    </row>
    <row r="1141" spans="1:22" x14ac:dyDescent="0.3">
      <c r="A1141" s="9">
        <v>45355.954861111102</v>
      </c>
      <c r="B1141" s="10">
        <v>45355</v>
      </c>
      <c r="C1141" s="11">
        <v>2024</v>
      </c>
      <c r="D1141" s="11">
        <v>3</v>
      </c>
      <c r="E1141" s="11">
        <v>4</v>
      </c>
      <c r="F1141" s="11">
        <v>22</v>
      </c>
      <c r="G1141" s="11" t="s">
        <v>67</v>
      </c>
      <c r="H1141" s="11" t="s">
        <v>53</v>
      </c>
      <c r="I1141" s="11">
        <v>40.658254924384799</v>
      </c>
      <c r="J1141" s="11">
        <v>-73.827036037435406</v>
      </c>
      <c r="K1141" s="11">
        <v>144</v>
      </c>
      <c r="L1141" s="11">
        <v>68.113514085841899</v>
      </c>
      <c r="M1141" s="11">
        <v>97.558107048708905</v>
      </c>
      <c r="N1141" s="11" t="s">
        <v>59</v>
      </c>
      <c r="O1141" s="11" t="s">
        <v>58</v>
      </c>
      <c r="P1141" s="11">
        <v>0</v>
      </c>
      <c r="Q1141" s="11">
        <v>0.403673570099637</v>
      </c>
      <c r="R1141" s="11">
        <v>3</v>
      </c>
      <c r="S1141" s="11">
        <v>9</v>
      </c>
      <c r="T1141" s="11">
        <v>231.133078831657</v>
      </c>
      <c r="U1141" s="11">
        <v>10.6907060981867</v>
      </c>
      <c r="V1141" s="11" t="s">
        <v>56</v>
      </c>
    </row>
    <row r="1142" spans="1:22" x14ac:dyDescent="0.3">
      <c r="A1142" s="9">
        <v>45355.958333333299</v>
      </c>
      <c r="B1142" s="10">
        <v>45355</v>
      </c>
      <c r="C1142" s="11">
        <v>2024</v>
      </c>
      <c r="D1142" s="11">
        <v>3</v>
      </c>
      <c r="E1142" s="11">
        <v>4</v>
      </c>
      <c r="F1142" s="11">
        <v>23</v>
      </c>
      <c r="G1142" s="11" t="s">
        <v>67</v>
      </c>
      <c r="H1142" s="11" t="s">
        <v>53</v>
      </c>
      <c r="I1142" s="11">
        <v>40.807380551314303</v>
      </c>
      <c r="J1142" s="11">
        <v>-73.962384319252706</v>
      </c>
      <c r="K1142" s="11">
        <v>82</v>
      </c>
      <c r="L1142" s="11">
        <v>35.6270172692305</v>
      </c>
      <c r="M1142" s="11">
        <v>85.278086479154297</v>
      </c>
      <c r="N1142" s="11" t="s">
        <v>54</v>
      </c>
      <c r="O1142" s="11" t="s">
        <v>55</v>
      </c>
      <c r="P1142" s="11">
        <v>1</v>
      </c>
      <c r="Q1142" s="11">
        <v>0.133746996270276</v>
      </c>
      <c r="R1142" s="11">
        <v>9</v>
      </c>
      <c r="S1142" s="11">
        <v>35</v>
      </c>
      <c r="T1142" s="11">
        <v>461.74401480477502</v>
      </c>
      <c r="U1142" s="11">
        <v>9.5448346851801897</v>
      </c>
      <c r="V1142" s="11" t="s">
        <v>56</v>
      </c>
    </row>
    <row r="1143" spans="1:22" x14ac:dyDescent="0.3">
      <c r="A1143" s="9">
        <v>45355.961805555598</v>
      </c>
      <c r="B1143" s="10">
        <v>45355</v>
      </c>
      <c r="C1143" s="11">
        <v>2024</v>
      </c>
      <c r="D1143" s="11">
        <v>3</v>
      </c>
      <c r="E1143" s="11">
        <v>4</v>
      </c>
      <c r="F1143" s="11">
        <v>23</v>
      </c>
      <c r="G1143" s="11" t="s">
        <v>67</v>
      </c>
      <c r="H1143" s="11" t="s">
        <v>53</v>
      </c>
      <c r="I1143" s="11">
        <v>40.609600934581003</v>
      </c>
      <c r="J1143" s="11">
        <v>-73.771942145006506</v>
      </c>
      <c r="K1143" s="11">
        <v>68</v>
      </c>
      <c r="L1143" s="11">
        <v>64.478805919108893</v>
      </c>
      <c r="M1143" s="11">
        <v>79.949791621925399</v>
      </c>
      <c r="N1143" s="11" t="s">
        <v>59</v>
      </c>
      <c r="O1143" s="11" t="s">
        <v>60</v>
      </c>
      <c r="P1143" s="11">
        <v>0</v>
      </c>
      <c r="Q1143" s="11">
        <v>-0.93591399295689204</v>
      </c>
      <c r="R1143" s="11">
        <v>49</v>
      </c>
      <c r="S1143" s="11">
        <v>21</v>
      </c>
      <c r="T1143" s="11">
        <v>65.302718129695904</v>
      </c>
      <c r="U1143" s="11">
        <v>9.9622426692292798</v>
      </c>
      <c r="V1143" s="11" t="s">
        <v>63</v>
      </c>
    </row>
    <row r="1144" spans="1:22" x14ac:dyDescent="0.3">
      <c r="A1144" s="9">
        <v>45355.965277777803</v>
      </c>
      <c r="B1144" s="10">
        <v>45355</v>
      </c>
      <c r="C1144" s="11">
        <v>2024</v>
      </c>
      <c r="D1144" s="11">
        <v>3</v>
      </c>
      <c r="E1144" s="11">
        <v>4</v>
      </c>
      <c r="F1144" s="11">
        <v>23</v>
      </c>
      <c r="G1144" s="11" t="s">
        <v>67</v>
      </c>
      <c r="H1144" s="11" t="s">
        <v>53</v>
      </c>
      <c r="I1144" s="11">
        <v>40.899710717821897</v>
      </c>
      <c r="J1144" s="11">
        <v>-73.854465419327795</v>
      </c>
      <c r="K1144" s="11">
        <v>267</v>
      </c>
      <c r="L1144" s="11">
        <v>36.708717082220303</v>
      </c>
      <c r="M1144" s="11">
        <v>88.619945343156004</v>
      </c>
      <c r="N1144" s="11" t="s">
        <v>54</v>
      </c>
      <c r="O1144" s="11" t="s">
        <v>60</v>
      </c>
      <c r="P1144" s="11">
        <v>0</v>
      </c>
      <c r="Q1144" s="11">
        <v>8.2312236000952003E-3</v>
      </c>
      <c r="R1144" s="11">
        <v>98</v>
      </c>
      <c r="S1144" s="11">
        <v>15</v>
      </c>
      <c r="T1144" s="11">
        <v>199.92753725978301</v>
      </c>
      <c r="U1144" s="11">
        <v>23.9239545968599</v>
      </c>
      <c r="V1144" s="11" t="s">
        <v>56</v>
      </c>
    </row>
    <row r="1145" spans="1:22" x14ac:dyDescent="0.3">
      <c r="A1145" s="9">
        <v>45355.96875</v>
      </c>
      <c r="B1145" s="10">
        <v>45355</v>
      </c>
      <c r="C1145" s="11">
        <v>2024</v>
      </c>
      <c r="D1145" s="11">
        <v>3</v>
      </c>
      <c r="E1145" s="11">
        <v>4</v>
      </c>
      <c r="F1145" s="11">
        <v>23</v>
      </c>
      <c r="G1145" s="11" t="s">
        <v>67</v>
      </c>
      <c r="H1145" s="11" t="s">
        <v>53</v>
      </c>
      <c r="I1145" s="11">
        <v>40.886896843766102</v>
      </c>
      <c r="J1145" s="11">
        <v>-73.774410055630497</v>
      </c>
      <c r="K1145" s="11">
        <v>187</v>
      </c>
      <c r="L1145" s="11">
        <v>36.266484380959902</v>
      </c>
      <c r="M1145" s="11">
        <v>76.333685394726302</v>
      </c>
      <c r="N1145" s="11" t="s">
        <v>54</v>
      </c>
      <c r="O1145" s="11" t="s">
        <v>60</v>
      </c>
      <c r="P1145" s="11">
        <v>0</v>
      </c>
      <c r="Q1145" s="11">
        <v>6.6718252223162605E-2</v>
      </c>
      <c r="R1145" s="11">
        <v>93</v>
      </c>
      <c r="S1145" s="11">
        <v>33</v>
      </c>
      <c r="T1145" s="11">
        <v>154.95360997355999</v>
      </c>
      <c r="U1145" s="11">
        <v>19.969951433496298</v>
      </c>
      <c r="V1145" s="11" t="s">
        <v>63</v>
      </c>
    </row>
    <row r="1146" spans="1:22" x14ac:dyDescent="0.3">
      <c r="A1146" s="9">
        <v>45355.972222222197</v>
      </c>
      <c r="B1146" s="10">
        <v>45355</v>
      </c>
      <c r="C1146" s="11">
        <v>2024</v>
      </c>
      <c r="D1146" s="11">
        <v>3</v>
      </c>
      <c r="E1146" s="11">
        <v>4</v>
      </c>
      <c r="F1146" s="11">
        <v>23</v>
      </c>
      <c r="G1146" s="11" t="s">
        <v>67</v>
      </c>
      <c r="H1146" s="11" t="s">
        <v>53</v>
      </c>
      <c r="I1146" s="11">
        <v>40.644279762768001</v>
      </c>
      <c r="J1146" s="11">
        <v>-73.884251815310293</v>
      </c>
      <c r="K1146" s="11">
        <v>91</v>
      </c>
      <c r="L1146" s="11">
        <v>5.3089512063923703</v>
      </c>
      <c r="M1146" s="11">
        <v>90.621142788121205</v>
      </c>
      <c r="N1146" s="11" t="s">
        <v>57</v>
      </c>
      <c r="O1146" s="11" t="s">
        <v>60</v>
      </c>
      <c r="P1146" s="11">
        <v>0</v>
      </c>
      <c r="Q1146" s="11">
        <v>0.40105591083622499</v>
      </c>
      <c r="R1146" s="11">
        <v>34</v>
      </c>
      <c r="S1146" s="11">
        <v>40</v>
      </c>
      <c r="T1146" s="11">
        <v>487.123311815325</v>
      </c>
      <c r="U1146" s="11">
        <v>22.958197170313699</v>
      </c>
      <c r="V1146" s="11" t="s">
        <v>56</v>
      </c>
    </row>
    <row r="1147" spans="1:22" x14ac:dyDescent="0.3">
      <c r="A1147" s="9">
        <v>45355.975694444503</v>
      </c>
      <c r="B1147" s="10">
        <v>45355</v>
      </c>
      <c r="C1147" s="11">
        <v>2024</v>
      </c>
      <c r="D1147" s="11">
        <v>3</v>
      </c>
      <c r="E1147" s="11">
        <v>4</v>
      </c>
      <c r="F1147" s="11">
        <v>23</v>
      </c>
      <c r="G1147" s="11" t="s">
        <v>67</v>
      </c>
      <c r="H1147" s="11" t="s">
        <v>53</v>
      </c>
      <c r="I1147" s="11">
        <v>40.756525747119397</v>
      </c>
      <c r="J1147" s="11">
        <v>-73.9879749626067</v>
      </c>
      <c r="K1147" s="11">
        <v>283</v>
      </c>
      <c r="L1147" s="11">
        <v>21.756678532281502</v>
      </c>
      <c r="M1147" s="11">
        <v>47.994095074833602</v>
      </c>
      <c r="N1147" s="11" t="s">
        <v>57</v>
      </c>
      <c r="O1147" s="11" t="s">
        <v>61</v>
      </c>
      <c r="P1147" s="11">
        <v>0</v>
      </c>
      <c r="Q1147" s="11">
        <v>0.30965547839174701</v>
      </c>
      <c r="R1147" s="11">
        <v>49</v>
      </c>
      <c r="S1147" s="11">
        <v>16</v>
      </c>
      <c r="T1147" s="11">
        <v>456.54686600804303</v>
      </c>
      <c r="U1147" s="11">
        <v>15.054715165348201</v>
      </c>
      <c r="V1147" s="11" t="s">
        <v>56</v>
      </c>
    </row>
    <row r="1148" spans="1:22" x14ac:dyDescent="0.3">
      <c r="A1148" s="9">
        <v>45355.979166666701</v>
      </c>
      <c r="B1148" s="10">
        <v>45355</v>
      </c>
      <c r="C1148" s="11">
        <v>2024</v>
      </c>
      <c r="D1148" s="11">
        <v>3</v>
      </c>
      <c r="E1148" s="11">
        <v>4</v>
      </c>
      <c r="F1148" s="11">
        <v>23</v>
      </c>
      <c r="G1148" s="11" t="s">
        <v>67</v>
      </c>
      <c r="H1148" s="11" t="s">
        <v>53</v>
      </c>
      <c r="I1148" s="11">
        <v>40.862872086036298</v>
      </c>
      <c r="J1148" s="11">
        <v>-73.742973674566699</v>
      </c>
      <c r="K1148" s="11">
        <v>42</v>
      </c>
      <c r="L1148" s="11">
        <v>35.400180002104896</v>
      </c>
      <c r="M1148" s="11">
        <v>19.273073607953101</v>
      </c>
      <c r="N1148" s="11" t="s">
        <v>54</v>
      </c>
      <c r="O1148" s="11" t="s">
        <v>58</v>
      </c>
      <c r="P1148" s="11">
        <v>0</v>
      </c>
      <c r="Q1148" s="11">
        <v>0.25462122967912199</v>
      </c>
      <c r="R1148" s="11">
        <v>51</v>
      </c>
      <c r="S1148" s="11">
        <v>44</v>
      </c>
      <c r="T1148" s="11">
        <v>340.484957753689</v>
      </c>
      <c r="U1148" s="11">
        <v>29.8600195366432</v>
      </c>
      <c r="V1148" s="11" t="s">
        <v>63</v>
      </c>
    </row>
    <row r="1149" spans="1:22" x14ac:dyDescent="0.3">
      <c r="A1149" s="9">
        <v>45355.982638888898</v>
      </c>
      <c r="B1149" s="10">
        <v>45355</v>
      </c>
      <c r="C1149" s="11">
        <v>2024</v>
      </c>
      <c r="D1149" s="11">
        <v>3</v>
      </c>
      <c r="E1149" s="11">
        <v>4</v>
      </c>
      <c r="F1149" s="11">
        <v>23</v>
      </c>
      <c r="G1149" s="11" t="s">
        <v>67</v>
      </c>
      <c r="H1149" s="11" t="s">
        <v>53</v>
      </c>
      <c r="I1149" s="11">
        <v>40.8291983952506</v>
      </c>
      <c r="J1149" s="11">
        <v>-73.979084197621503</v>
      </c>
      <c r="K1149" s="11">
        <v>252</v>
      </c>
      <c r="L1149" s="11">
        <v>74.915042836924101</v>
      </c>
      <c r="M1149" s="11">
        <v>51.820171953503298</v>
      </c>
      <c r="N1149" s="11" t="s">
        <v>57</v>
      </c>
      <c r="O1149" s="11" t="s">
        <v>60</v>
      </c>
      <c r="P1149" s="11">
        <v>0</v>
      </c>
      <c r="Q1149" s="11">
        <v>-0.375057006099211</v>
      </c>
      <c r="R1149" s="11">
        <v>74</v>
      </c>
      <c r="S1149" s="11">
        <v>0</v>
      </c>
      <c r="T1149" s="11">
        <v>56.834059207863604</v>
      </c>
      <c r="U1149" s="11">
        <v>18.371598847418699</v>
      </c>
      <c r="V1149" s="11" t="s">
        <v>56</v>
      </c>
    </row>
    <row r="1150" spans="1:22" x14ac:dyDescent="0.3">
      <c r="A1150" s="9">
        <v>45355.986111111102</v>
      </c>
      <c r="B1150" s="10">
        <v>45355</v>
      </c>
      <c r="C1150" s="11">
        <v>2024</v>
      </c>
      <c r="D1150" s="11">
        <v>3</v>
      </c>
      <c r="E1150" s="11">
        <v>4</v>
      </c>
      <c r="F1150" s="11">
        <v>23</v>
      </c>
      <c r="G1150" s="11" t="s">
        <v>67</v>
      </c>
      <c r="H1150" s="11" t="s">
        <v>53</v>
      </c>
      <c r="I1150" s="11">
        <v>40.874003716850702</v>
      </c>
      <c r="J1150" s="11">
        <v>-73.750202150729393</v>
      </c>
      <c r="K1150" s="11">
        <v>45</v>
      </c>
      <c r="L1150" s="11">
        <v>68.896388422618301</v>
      </c>
      <c r="M1150" s="11">
        <v>53.9965659901222</v>
      </c>
      <c r="N1150" s="11" t="s">
        <v>59</v>
      </c>
      <c r="O1150" s="11" t="s">
        <v>58</v>
      </c>
      <c r="P1150" s="11">
        <v>0</v>
      </c>
      <c r="Q1150" s="11">
        <v>0.26699305063579898</v>
      </c>
      <c r="R1150" s="11">
        <v>14</v>
      </c>
      <c r="S1150" s="11">
        <v>41</v>
      </c>
      <c r="T1150" s="11">
        <v>82.683163363295193</v>
      </c>
      <c r="U1150" s="11">
        <v>19.8018930412257</v>
      </c>
      <c r="V1150" s="11" t="s">
        <v>63</v>
      </c>
    </row>
    <row r="1151" spans="1:22" x14ac:dyDescent="0.3">
      <c r="A1151" s="9">
        <v>45355.989583333299</v>
      </c>
      <c r="B1151" s="10">
        <v>45355</v>
      </c>
      <c r="C1151" s="11">
        <v>2024</v>
      </c>
      <c r="D1151" s="11">
        <v>3</v>
      </c>
      <c r="E1151" s="11">
        <v>4</v>
      </c>
      <c r="F1151" s="11">
        <v>23</v>
      </c>
      <c r="G1151" s="11" t="s">
        <v>67</v>
      </c>
      <c r="H1151" s="11" t="s">
        <v>53</v>
      </c>
      <c r="I1151" s="11">
        <v>40.654417908978402</v>
      </c>
      <c r="J1151" s="11">
        <v>-73.995613723468495</v>
      </c>
      <c r="K1151" s="11">
        <v>51</v>
      </c>
      <c r="L1151" s="11">
        <v>15.264057815577599</v>
      </c>
      <c r="M1151" s="11">
        <v>26.3018307855038</v>
      </c>
      <c r="N1151" s="11" t="s">
        <v>54</v>
      </c>
      <c r="O1151" s="11" t="s">
        <v>55</v>
      </c>
      <c r="P1151" s="11">
        <v>0</v>
      </c>
      <c r="Q1151" s="11">
        <v>0.88573410282563503</v>
      </c>
      <c r="R1151" s="11">
        <v>62</v>
      </c>
      <c r="S1151" s="11">
        <v>2</v>
      </c>
      <c r="T1151" s="11">
        <v>102.684642544127</v>
      </c>
      <c r="U1151" s="11">
        <v>11.386561777885801</v>
      </c>
      <c r="V1151" s="11" t="s">
        <v>56</v>
      </c>
    </row>
    <row r="1152" spans="1:22" x14ac:dyDescent="0.3">
      <c r="A1152" s="9">
        <v>45355.993055555598</v>
      </c>
      <c r="B1152" s="10">
        <v>45355</v>
      </c>
      <c r="C1152" s="11">
        <v>2024</v>
      </c>
      <c r="D1152" s="11">
        <v>3</v>
      </c>
      <c r="E1152" s="11">
        <v>4</v>
      </c>
      <c r="F1152" s="11">
        <v>23</v>
      </c>
      <c r="G1152" s="11" t="s">
        <v>67</v>
      </c>
      <c r="H1152" s="11" t="s">
        <v>53</v>
      </c>
      <c r="I1152" s="11">
        <v>40.631328205293002</v>
      </c>
      <c r="J1152" s="11">
        <v>-73.760206491442005</v>
      </c>
      <c r="K1152" s="11">
        <v>119</v>
      </c>
      <c r="L1152" s="11">
        <v>50.505556336860401</v>
      </c>
      <c r="M1152" s="11">
        <v>81.396812119932605</v>
      </c>
      <c r="N1152" s="11" t="s">
        <v>59</v>
      </c>
      <c r="O1152" s="11" t="s">
        <v>58</v>
      </c>
      <c r="P1152" s="11">
        <v>0</v>
      </c>
      <c r="Q1152" s="11">
        <v>-0.70336940445274898</v>
      </c>
      <c r="R1152" s="11">
        <v>2</v>
      </c>
      <c r="S1152" s="11">
        <v>13</v>
      </c>
      <c r="T1152" s="11">
        <v>351.36972834185201</v>
      </c>
      <c r="U1152" s="11">
        <v>20.1833703115914</v>
      </c>
      <c r="V1152" s="11" t="s">
        <v>56</v>
      </c>
    </row>
    <row r="1153" spans="1:22" x14ac:dyDescent="0.3">
      <c r="A1153" s="9">
        <v>45355.996527777803</v>
      </c>
      <c r="B1153" s="10">
        <v>45355</v>
      </c>
      <c r="C1153" s="11">
        <v>2024</v>
      </c>
      <c r="D1153" s="11">
        <v>3</v>
      </c>
      <c r="E1153" s="11">
        <v>4</v>
      </c>
      <c r="F1153" s="11">
        <v>23</v>
      </c>
      <c r="G1153" s="11" t="s">
        <v>67</v>
      </c>
      <c r="H1153" s="11" t="s">
        <v>53</v>
      </c>
      <c r="I1153" s="11">
        <v>40.842075346374898</v>
      </c>
      <c r="J1153" s="11">
        <v>-73.913075482075996</v>
      </c>
      <c r="K1153" s="11">
        <v>212</v>
      </c>
      <c r="L1153" s="11">
        <v>53.156262571895702</v>
      </c>
      <c r="M1153" s="11">
        <v>96.121657599572998</v>
      </c>
      <c r="N1153" s="11" t="s">
        <v>59</v>
      </c>
      <c r="O1153" s="11" t="s">
        <v>61</v>
      </c>
      <c r="P1153" s="11">
        <v>0</v>
      </c>
      <c r="Q1153" s="11">
        <v>-0.37464374199908501</v>
      </c>
      <c r="R1153" s="11">
        <v>37</v>
      </c>
      <c r="S1153" s="11">
        <v>0</v>
      </c>
      <c r="T1153" s="11">
        <v>427.14070532858102</v>
      </c>
      <c r="U1153" s="11">
        <v>10.9815122871259</v>
      </c>
      <c r="V1153" s="11" t="s">
        <v>56</v>
      </c>
    </row>
    <row r="1154" spans="1:22" x14ac:dyDescent="0.3">
      <c r="A1154" s="9">
        <v>45356</v>
      </c>
      <c r="B1154" s="10">
        <v>45356</v>
      </c>
      <c r="C1154" s="11">
        <v>2024</v>
      </c>
      <c r="D1154" s="11">
        <v>3</v>
      </c>
      <c r="E1154" s="11">
        <v>5</v>
      </c>
      <c r="F1154" s="11">
        <v>0</v>
      </c>
      <c r="G1154" s="11" t="s">
        <v>68</v>
      </c>
      <c r="H1154" s="11" t="s">
        <v>53</v>
      </c>
      <c r="I1154" s="11">
        <v>40.710786344804802</v>
      </c>
      <c r="J1154" s="11">
        <v>-73.777916747349096</v>
      </c>
      <c r="K1154" s="11">
        <v>255</v>
      </c>
      <c r="L1154" s="11">
        <v>23.129733600382401</v>
      </c>
      <c r="M1154" s="11">
        <v>33.088110829989397</v>
      </c>
      <c r="N1154" s="11" t="s">
        <v>54</v>
      </c>
      <c r="O1154" s="11" t="s">
        <v>61</v>
      </c>
      <c r="P1154" s="11">
        <v>0</v>
      </c>
      <c r="Q1154" s="11">
        <v>-0.28002058508426297</v>
      </c>
      <c r="R1154" s="11">
        <v>48</v>
      </c>
      <c r="S1154" s="11">
        <v>22</v>
      </c>
      <c r="T1154" s="11">
        <v>196.377179965967</v>
      </c>
      <c r="U1154" s="11">
        <v>17.066973456926899</v>
      </c>
      <c r="V1154" s="11" t="s">
        <v>56</v>
      </c>
    </row>
    <row r="1155" spans="1:22" x14ac:dyDescent="0.3">
      <c r="A1155" s="9">
        <v>45356.003472222197</v>
      </c>
      <c r="B1155" s="10">
        <v>45356</v>
      </c>
      <c r="C1155" s="11">
        <v>2024</v>
      </c>
      <c r="D1155" s="11">
        <v>3</v>
      </c>
      <c r="E1155" s="11">
        <v>5</v>
      </c>
      <c r="F1155" s="11">
        <v>0</v>
      </c>
      <c r="G1155" s="11" t="s">
        <v>68</v>
      </c>
      <c r="H1155" s="11" t="s">
        <v>53</v>
      </c>
      <c r="I1155" s="11">
        <v>40.710686462124997</v>
      </c>
      <c r="J1155" s="11">
        <v>-73.725828041355896</v>
      </c>
      <c r="K1155" s="11">
        <v>10</v>
      </c>
      <c r="L1155" s="11">
        <v>50.234407415154699</v>
      </c>
      <c r="M1155" s="11">
        <v>10.2133710281442</v>
      </c>
      <c r="N1155" s="11" t="s">
        <v>57</v>
      </c>
      <c r="O1155" s="11" t="s">
        <v>61</v>
      </c>
      <c r="P1155" s="11">
        <v>0</v>
      </c>
      <c r="Q1155" s="11">
        <v>-0.52294842863478797</v>
      </c>
      <c r="R1155" s="11">
        <v>42</v>
      </c>
      <c r="S1155" s="11">
        <v>10</v>
      </c>
      <c r="T1155" s="11">
        <v>258.875454840327</v>
      </c>
      <c r="U1155" s="11">
        <v>21.319607935782901</v>
      </c>
      <c r="V1155" s="11" t="s">
        <v>62</v>
      </c>
    </row>
    <row r="1156" spans="1:22" x14ac:dyDescent="0.3">
      <c r="A1156" s="9">
        <v>45356.006944444503</v>
      </c>
      <c r="B1156" s="10">
        <v>45356</v>
      </c>
      <c r="C1156" s="11">
        <v>2024</v>
      </c>
      <c r="D1156" s="11">
        <v>3</v>
      </c>
      <c r="E1156" s="11">
        <v>5</v>
      </c>
      <c r="F1156" s="11">
        <v>0</v>
      </c>
      <c r="G1156" s="11" t="s">
        <v>68</v>
      </c>
      <c r="H1156" s="11" t="s">
        <v>53</v>
      </c>
      <c r="I1156" s="11">
        <v>40.737010083586497</v>
      </c>
      <c r="J1156" s="11">
        <v>-73.881629053231507</v>
      </c>
      <c r="K1156" s="11">
        <v>50</v>
      </c>
      <c r="L1156" s="11">
        <v>46.574335318722497</v>
      </c>
      <c r="M1156" s="11">
        <v>58.975182474394899</v>
      </c>
      <c r="N1156" s="11" t="s">
        <v>59</v>
      </c>
      <c r="O1156" s="11" t="s">
        <v>61</v>
      </c>
      <c r="P1156" s="11">
        <v>0</v>
      </c>
      <c r="Q1156" s="11">
        <v>-3.2336909134154497E-2</v>
      </c>
      <c r="R1156" s="11">
        <v>23</v>
      </c>
      <c r="S1156" s="11">
        <v>32</v>
      </c>
      <c r="T1156" s="11">
        <v>451.49903118814501</v>
      </c>
      <c r="U1156" s="11">
        <v>28.845501875132701</v>
      </c>
      <c r="V1156" s="11" t="s">
        <v>63</v>
      </c>
    </row>
    <row r="1157" spans="1:22" x14ac:dyDescent="0.3">
      <c r="A1157" s="9">
        <v>45356.010416666701</v>
      </c>
      <c r="B1157" s="10">
        <v>45356</v>
      </c>
      <c r="C1157" s="11">
        <v>2024</v>
      </c>
      <c r="D1157" s="11">
        <v>3</v>
      </c>
      <c r="E1157" s="11">
        <v>5</v>
      </c>
      <c r="F1157" s="11">
        <v>0</v>
      </c>
      <c r="G1157" s="11" t="s">
        <v>68</v>
      </c>
      <c r="H1157" s="11" t="s">
        <v>53</v>
      </c>
      <c r="I1157" s="11">
        <v>40.806207631770398</v>
      </c>
      <c r="J1157" s="11">
        <v>-73.930546824794703</v>
      </c>
      <c r="K1157" s="11">
        <v>119</v>
      </c>
      <c r="L1157" s="11">
        <v>48.155003498505501</v>
      </c>
      <c r="M1157" s="11">
        <v>97.298770086029705</v>
      </c>
      <c r="N1157" s="11" t="s">
        <v>54</v>
      </c>
      <c r="O1157" s="11" t="s">
        <v>58</v>
      </c>
      <c r="P1157" s="11">
        <v>0</v>
      </c>
      <c r="Q1157" s="11">
        <v>-0.47517353365222198</v>
      </c>
      <c r="R1157" s="11">
        <v>75</v>
      </c>
      <c r="S1157" s="11">
        <v>6</v>
      </c>
      <c r="T1157" s="11">
        <v>452.52878384629901</v>
      </c>
      <c r="U1157" s="11">
        <v>23.001385435873299</v>
      </c>
      <c r="V1157" s="11" t="s">
        <v>56</v>
      </c>
    </row>
    <row r="1158" spans="1:22" x14ac:dyDescent="0.3">
      <c r="A1158" s="9">
        <v>45356.013888888898</v>
      </c>
      <c r="B1158" s="10">
        <v>45356</v>
      </c>
      <c r="C1158" s="11">
        <v>2024</v>
      </c>
      <c r="D1158" s="11">
        <v>3</v>
      </c>
      <c r="E1158" s="11">
        <v>5</v>
      </c>
      <c r="F1158" s="11">
        <v>0</v>
      </c>
      <c r="G1158" s="11" t="s">
        <v>68</v>
      </c>
      <c r="H1158" s="11" t="s">
        <v>53</v>
      </c>
      <c r="I1158" s="11">
        <v>40.620157155033603</v>
      </c>
      <c r="J1158" s="11">
        <v>-73.745761549177303</v>
      </c>
      <c r="K1158" s="11">
        <v>162</v>
      </c>
      <c r="L1158" s="11">
        <v>77.422838866152304</v>
      </c>
      <c r="M1158" s="11">
        <v>28.596458962242199</v>
      </c>
      <c r="N1158" s="11" t="s">
        <v>59</v>
      </c>
      <c r="O1158" s="11" t="s">
        <v>60</v>
      </c>
      <c r="P1158" s="11">
        <v>0</v>
      </c>
      <c r="Q1158" s="11">
        <v>-0.304716876553834</v>
      </c>
      <c r="R1158" s="11">
        <v>66</v>
      </c>
      <c r="S1158" s="11">
        <v>48</v>
      </c>
      <c r="T1158" s="11">
        <v>263.029596317352</v>
      </c>
      <c r="U1158" s="11">
        <v>24.790265058223099</v>
      </c>
      <c r="V1158" s="11" t="s">
        <v>63</v>
      </c>
    </row>
    <row r="1159" spans="1:22" x14ac:dyDescent="0.3">
      <c r="A1159" s="9">
        <v>45356.017361111102</v>
      </c>
      <c r="B1159" s="10">
        <v>45356</v>
      </c>
      <c r="C1159" s="11">
        <v>2024</v>
      </c>
      <c r="D1159" s="11">
        <v>3</v>
      </c>
      <c r="E1159" s="11">
        <v>5</v>
      </c>
      <c r="F1159" s="11">
        <v>0</v>
      </c>
      <c r="G1159" s="11" t="s">
        <v>68</v>
      </c>
      <c r="H1159" s="11" t="s">
        <v>53</v>
      </c>
      <c r="I1159" s="11">
        <v>40.682830219205101</v>
      </c>
      <c r="J1159" s="11">
        <v>-73.957209116456596</v>
      </c>
      <c r="K1159" s="11">
        <v>104</v>
      </c>
      <c r="L1159" s="11">
        <v>19.316403027432798</v>
      </c>
      <c r="M1159" s="11">
        <v>65.591115020017099</v>
      </c>
      <c r="N1159" s="11" t="s">
        <v>54</v>
      </c>
      <c r="O1159" s="11" t="s">
        <v>55</v>
      </c>
      <c r="P1159" s="11">
        <v>0</v>
      </c>
      <c r="Q1159" s="11">
        <v>8.0448210983194102E-2</v>
      </c>
      <c r="R1159" s="11">
        <v>43</v>
      </c>
      <c r="S1159" s="11">
        <v>0</v>
      </c>
      <c r="T1159" s="11">
        <v>53.120166572707902</v>
      </c>
      <c r="U1159" s="11">
        <v>27.226352802957599</v>
      </c>
      <c r="V1159" s="11" t="s">
        <v>56</v>
      </c>
    </row>
    <row r="1160" spans="1:22" x14ac:dyDescent="0.3">
      <c r="A1160" s="9">
        <v>45356.020833333299</v>
      </c>
      <c r="B1160" s="10">
        <v>45356</v>
      </c>
      <c r="C1160" s="11">
        <v>2024</v>
      </c>
      <c r="D1160" s="11">
        <v>3</v>
      </c>
      <c r="E1160" s="11">
        <v>5</v>
      </c>
      <c r="F1160" s="11">
        <v>0</v>
      </c>
      <c r="G1160" s="11" t="s">
        <v>68</v>
      </c>
      <c r="H1160" s="11" t="s">
        <v>53</v>
      </c>
      <c r="I1160" s="11">
        <v>40.716663882609801</v>
      </c>
      <c r="J1160" s="11">
        <v>-73.9876723755266</v>
      </c>
      <c r="K1160" s="11">
        <v>28</v>
      </c>
      <c r="L1160" s="11">
        <v>9.1238609993047692</v>
      </c>
      <c r="M1160" s="11">
        <v>47.462655880416698</v>
      </c>
      <c r="N1160" s="11" t="s">
        <v>54</v>
      </c>
      <c r="O1160" s="11" t="s">
        <v>60</v>
      </c>
      <c r="P1160" s="11">
        <v>1</v>
      </c>
      <c r="Q1160" s="11">
        <v>0.24492866367107599</v>
      </c>
      <c r="R1160" s="11">
        <v>86</v>
      </c>
      <c r="S1160" s="11">
        <v>41</v>
      </c>
      <c r="T1160" s="11">
        <v>304.65851520326999</v>
      </c>
      <c r="U1160" s="11">
        <v>11.1577386551657</v>
      </c>
      <c r="V1160" s="11" t="s">
        <v>56</v>
      </c>
    </row>
    <row r="1161" spans="1:22" x14ac:dyDescent="0.3">
      <c r="A1161" s="9">
        <v>45356.024305555598</v>
      </c>
      <c r="B1161" s="10">
        <v>45356</v>
      </c>
      <c r="C1161" s="11">
        <v>2024</v>
      </c>
      <c r="D1161" s="11">
        <v>3</v>
      </c>
      <c r="E1161" s="11">
        <v>5</v>
      </c>
      <c r="F1161" s="11">
        <v>0</v>
      </c>
      <c r="G1161" s="11" t="s">
        <v>68</v>
      </c>
      <c r="H1161" s="11" t="s">
        <v>53</v>
      </c>
      <c r="I1161" s="11">
        <v>40.705183903828001</v>
      </c>
      <c r="J1161" s="11">
        <v>-73.843071808861694</v>
      </c>
      <c r="K1161" s="11">
        <v>148</v>
      </c>
      <c r="L1161" s="11">
        <v>33.3551649078194</v>
      </c>
      <c r="M1161" s="11">
        <v>54.564839586062298</v>
      </c>
      <c r="N1161" s="11" t="s">
        <v>54</v>
      </c>
      <c r="O1161" s="11" t="s">
        <v>58</v>
      </c>
      <c r="P1161" s="11">
        <v>0</v>
      </c>
      <c r="Q1161" s="11">
        <v>-1.6010923049210899E-2</v>
      </c>
      <c r="R1161" s="11">
        <v>22</v>
      </c>
      <c r="S1161" s="11">
        <v>14</v>
      </c>
      <c r="T1161" s="11">
        <v>306.72804757904902</v>
      </c>
      <c r="U1161" s="11">
        <v>14.3261466891989</v>
      </c>
      <c r="V1161" s="11" t="s">
        <v>63</v>
      </c>
    </row>
    <row r="1162" spans="1:22" x14ac:dyDescent="0.3">
      <c r="A1162" s="9">
        <v>45356.027777777803</v>
      </c>
      <c r="B1162" s="10">
        <v>45356</v>
      </c>
      <c r="C1162" s="11">
        <v>2024</v>
      </c>
      <c r="D1162" s="11">
        <v>3</v>
      </c>
      <c r="E1162" s="11">
        <v>5</v>
      </c>
      <c r="F1162" s="11">
        <v>0</v>
      </c>
      <c r="G1162" s="11" t="s">
        <v>68</v>
      </c>
      <c r="H1162" s="11" t="s">
        <v>53</v>
      </c>
      <c r="I1162" s="11">
        <v>40.882973047151602</v>
      </c>
      <c r="J1162" s="11">
        <v>-73.946103462802398</v>
      </c>
      <c r="K1162" s="11">
        <v>172</v>
      </c>
      <c r="L1162" s="11">
        <v>34.514284281340998</v>
      </c>
      <c r="M1162" s="11">
        <v>51.029100923911699</v>
      </c>
      <c r="N1162" s="11" t="s">
        <v>59</v>
      </c>
      <c r="O1162" s="11" t="s">
        <v>58</v>
      </c>
      <c r="P1162" s="11">
        <v>1</v>
      </c>
      <c r="Q1162" s="11">
        <v>-0.21765045965414301</v>
      </c>
      <c r="R1162" s="11">
        <v>99</v>
      </c>
      <c r="S1162" s="11">
        <v>1</v>
      </c>
      <c r="T1162" s="11">
        <v>130.27385493737799</v>
      </c>
      <c r="U1162" s="11">
        <v>24.563489018239501</v>
      </c>
      <c r="V1162" s="11" t="s">
        <v>56</v>
      </c>
    </row>
    <row r="1163" spans="1:22" x14ac:dyDescent="0.3">
      <c r="A1163" s="9">
        <v>45356.03125</v>
      </c>
      <c r="B1163" s="10">
        <v>45356</v>
      </c>
      <c r="C1163" s="11">
        <v>2024</v>
      </c>
      <c r="D1163" s="11">
        <v>3</v>
      </c>
      <c r="E1163" s="11">
        <v>5</v>
      </c>
      <c r="F1163" s="11">
        <v>0</v>
      </c>
      <c r="G1163" s="11" t="s">
        <v>68</v>
      </c>
      <c r="H1163" s="11" t="s">
        <v>53</v>
      </c>
      <c r="I1163" s="11">
        <v>40.726279748645098</v>
      </c>
      <c r="J1163" s="11">
        <v>-73.765319823708197</v>
      </c>
      <c r="K1163" s="11">
        <v>259</v>
      </c>
      <c r="L1163" s="11">
        <v>28.169297086084601</v>
      </c>
      <c r="M1163" s="11">
        <v>11.824812489532601</v>
      </c>
      <c r="N1163" s="11" t="s">
        <v>54</v>
      </c>
      <c r="O1163" s="11" t="s">
        <v>58</v>
      </c>
      <c r="P1163" s="11">
        <v>0</v>
      </c>
      <c r="Q1163" s="11">
        <v>0.94500454838813197</v>
      </c>
      <c r="R1163" s="11">
        <v>52</v>
      </c>
      <c r="S1163" s="11">
        <v>40</v>
      </c>
      <c r="T1163" s="11">
        <v>125.988276446602</v>
      </c>
      <c r="U1163" s="11">
        <v>12.114944835998999</v>
      </c>
      <c r="V1163" s="11" t="s">
        <v>56</v>
      </c>
    </row>
    <row r="1164" spans="1:22" x14ac:dyDescent="0.3">
      <c r="A1164" s="9">
        <v>45356.034722222197</v>
      </c>
      <c r="B1164" s="10">
        <v>45356</v>
      </c>
      <c r="C1164" s="11">
        <v>2024</v>
      </c>
      <c r="D1164" s="11">
        <v>3</v>
      </c>
      <c r="E1164" s="11">
        <v>5</v>
      </c>
      <c r="F1164" s="11">
        <v>0</v>
      </c>
      <c r="G1164" s="11" t="s">
        <v>68</v>
      </c>
      <c r="H1164" s="11" t="s">
        <v>53</v>
      </c>
      <c r="I1164" s="11">
        <v>40.653017523629003</v>
      </c>
      <c r="J1164" s="11">
        <v>-73.802705861370498</v>
      </c>
      <c r="K1164" s="11">
        <v>279</v>
      </c>
      <c r="L1164" s="11">
        <v>41.970126225975903</v>
      </c>
      <c r="M1164" s="11">
        <v>85.495872661805905</v>
      </c>
      <c r="N1164" s="11" t="s">
        <v>57</v>
      </c>
      <c r="O1164" s="11" t="s">
        <v>61</v>
      </c>
      <c r="P1164" s="11">
        <v>0</v>
      </c>
      <c r="Q1164" s="11">
        <v>-0.173752525765174</v>
      </c>
      <c r="R1164" s="11">
        <v>24</v>
      </c>
      <c r="S1164" s="11">
        <v>11</v>
      </c>
      <c r="T1164" s="11">
        <v>81.052537490156894</v>
      </c>
      <c r="U1164" s="11">
        <v>15.830280030319701</v>
      </c>
      <c r="V1164" s="11" t="s">
        <v>56</v>
      </c>
    </row>
    <row r="1165" spans="1:22" x14ac:dyDescent="0.3">
      <c r="A1165" s="9">
        <v>45356.038194444503</v>
      </c>
      <c r="B1165" s="10">
        <v>45356</v>
      </c>
      <c r="C1165" s="11">
        <v>2024</v>
      </c>
      <c r="D1165" s="11">
        <v>3</v>
      </c>
      <c r="E1165" s="11">
        <v>5</v>
      </c>
      <c r="F1165" s="11">
        <v>0</v>
      </c>
      <c r="G1165" s="11" t="s">
        <v>68</v>
      </c>
      <c r="H1165" s="11" t="s">
        <v>53</v>
      </c>
      <c r="I1165" s="11">
        <v>40.686291013874801</v>
      </c>
      <c r="J1165" s="11">
        <v>-73.995576182402502</v>
      </c>
      <c r="K1165" s="11">
        <v>75</v>
      </c>
      <c r="L1165" s="11">
        <v>31.516247283203199</v>
      </c>
      <c r="M1165" s="11">
        <v>81.311159389991403</v>
      </c>
      <c r="N1165" s="11" t="s">
        <v>54</v>
      </c>
      <c r="O1165" s="11" t="s">
        <v>61</v>
      </c>
      <c r="P1165" s="11">
        <v>1</v>
      </c>
      <c r="Q1165" s="11">
        <v>-0.23739699976203099</v>
      </c>
      <c r="R1165" s="11">
        <v>47</v>
      </c>
      <c r="S1165" s="11">
        <v>24</v>
      </c>
      <c r="T1165" s="11">
        <v>374.14154236036597</v>
      </c>
      <c r="U1165" s="11">
        <v>5.7015838376696397</v>
      </c>
      <c r="V1165" s="11" t="s">
        <v>56</v>
      </c>
    </row>
    <row r="1166" spans="1:22" x14ac:dyDescent="0.3">
      <c r="A1166" s="9">
        <v>45356.041666666701</v>
      </c>
      <c r="B1166" s="10">
        <v>45356</v>
      </c>
      <c r="C1166" s="11">
        <v>2024</v>
      </c>
      <c r="D1166" s="11">
        <v>3</v>
      </c>
      <c r="E1166" s="11">
        <v>5</v>
      </c>
      <c r="F1166" s="11">
        <v>1</v>
      </c>
      <c r="G1166" s="11" t="s">
        <v>68</v>
      </c>
      <c r="H1166" s="11" t="s">
        <v>53</v>
      </c>
      <c r="I1166" s="11">
        <v>40.720593803695202</v>
      </c>
      <c r="J1166" s="11">
        <v>-73.746692770651094</v>
      </c>
      <c r="K1166" s="11">
        <v>163</v>
      </c>
      <c r="L1166" s="11">
        <v>69.142745354097997</v>
      </c>
      <c r="M1166" s="11">
        <v>91.000945006861002</v>
      </c>
      <c r="N1166" s="11" t="s">
        <v>57</v>
      </c>
      <c r="O1166" s="11" t="s">
        <v>61</v>
      </c>
      <c r="P1166" s="11">
        <v>0</v>
      </c>
      <c r="Q1166" s="11">
        <v>0.654305067532853</v>
      </c>
      <c r="R1166" s="11">
        <v>8</v>
      </c>
      <c r="S1166" s="11">
        <v>29</v>
      </c>
      <c r="T1166" s="11">
        <v>75.369205230638599</v>
      </c>
      <c r="U1166" s="11">
        <v>13.0664267447873</v>
      </c>
      <c r="V1166" s="11" t="s">
        <v>56</v>
      </c>
    </row>
    <row r="1167" spans="1:22" x14ac:dyDescent="0.3">
      <c r="A1167" s="9">
        <v>45356.045138888898</v>
      </c>
      <c r="B1167" s="10">
        <v>45356</v>
      </c>
      <c r="C1167" s="11">
        <v>2024</v>
      </c>
      <c r="D1167" s="11">
        <v>3</v>
      </c>
      <c r="E1167" s="11">
        <v>5</v>
      </c>
      <c r="F1167" s="11">
        <v>1</v>
      </c>
      <c r="G1167" s="11" t="s">
        <v>68</v>
      </c>
      <c r="H1167" s="11" t="s">
        <v>53</v>
      </c>
      <c r="I1167" s="11">
        <v>40.7331452486372</v>
      </c>
      <c r="J1167" s="11">
        <v>-73.708123289740797</v>
      </c>
      <c r="K1167" s="11">
        <v>120</v>
      </c>
      <c r="L1167" s="11">
        <v>62.416528022476299</v>
      </c>
      <c r="M1167" s="11">
        <v>91.455452074168704</v>
      </c>
      <c r="N1167" s="11" t="s">
        <v>54</v>
      </c>
      <c r="O1167" s="11" t="s">
        <v>61</v>
      </c>
      <c r="P1167" s="11">
        <v>1</v>
      </c>
      <c r="Q1167" s="11">
        <v>-0.321141102826071</v>
      </c>
      <c r="R1167" s="11">
        <v>95</v>
      </c>
      <c r="S1167" s="11">
        <v>16</v>
      </c>
      <c r="T1167" s="11">
        <v>240.13686851500501</v>
      </c>
      <c r="U1167" s="11">
        <v>21.9817681771036</v>
      </c>
      <c r="V1167" s="11" t="s">
        <v>56</v>
      </c>
    </row>
    <row r="1168" spans="1:22" x14ac:dyDescent="0.3">
      <c r="A1168" s="9">
        <v>45356.048611111102</v>
      </c>
      <c r="B1168" s="10">
        <v>45356</v>
      </c>
      <c r="C1168" s="11">
        <v>2024</v>
      </c>
      <c r="D1168" s="11">
        <v>3</v>
      </c>
      <c r="E1168" s="11">
        <v>5</v>
      </c>
      <c r="F1168" s="11">
        <v>1</v>
      </c>
      <c r="G1168" s="11" t="s">
        <v>68</v>
      </c>
      <c r="H1168" s="11" t="s">
        <v>53</v>
      </c>
      <c r="I1168" s="11">
        <v>40.836641396956999</v>
      </c>
      <c r="J1168" s="11">
        <v>-73.909891178510506</v>
      </c>
      <c r="K1168" s="11">
        <v>295</v>
      </c>
      <c r="L1168" s="11">
        <v>73.248103958444403</v>
      </c>
      <c r="M1168" s="11">
        <v>17.353916510088499</v>
      </c>
      <c r="N1168" s="11" t="s">
        <v>54</v>
      </c>
      <c r="O1168" s="11" t="s">
        <v>60</v>
      </c>
      <c r="P1168" s="11">
        <v>0</v>
      </c>
      <c r="Q1168" s="11">
        <v>0.44626619933349099</v>
      </c>
      <c r="R1168" s="11">
        <v>76</v>
      </c>
      <c r="S1168" s="11">
        <v>16</v>
      </c>
      <c r="T1168" s="11">
        <v>154.57795149591999</v>
      </c>
      <c r="U1168" s="11">
        <v>17.513218306957</v>
      </c>
      <c r="V1168" s="11" t="s">
        <v>56</v>
      </c>
    </row>
    <row r="1169" spans="1:22" x14ac:dyDescent="0.3">
      <c r="A1169" s="9">
        <v>45356.052083333299</v>
      </c>
      <c r="B1169" s="10">
        <v>45356</v>
      </c>
      <c r="C1169" s="11">
        <v>2024</v>
      </c>
      <c r="D1169" s="11">
        <v>3</v>
      </c>
      <c r="E1169" s="11">
        <v>5</v>
      </c>
      <c r="F1169" s="11">
        <v>1</v>
      </c>
      <c r="G1169" s="11" t="s">
        <v>68</v>
      </c>
      <c r="H1169" s="11" t="s">
        <v>53</v>
      </c>
      <c r="I1169" s="11">
        <v>40.756003950616901</v>
      </c>
      <c r="J1169" s="11">
        <v>-73.912136567865701</v>
      </c>
      <c r="K1169" s="11">
        <v>64</v>
      </c>
      <c r="L1169" s="11">
        <v>70.199466307241394</v>
      </c>
      <c r="M1169" s="11">
        <v>63.366575296566502</v>
      </c>
      <c r="N1169" s="11" t="s">
        <v>59</v>
      </c>
      <c r="O1169" s="11" t="s">
        <v>61</v>
      </c>
      <c r="P1169" s="11">
        <v>0</v>
      </c>
      <c r="Q1169" s="11">
        <v>-0.53233092179359598</v>
      </c>
      <c r="R1169" s="11">
        <v>70</v>
      </c>
      <c r="S1169" s="11">
        <v>32</v>
      </c>
      <c r="T1169" s="11">
        <v>251.60144893619301</v>
      </c>
      <c r="U1169" s="11">
        <v>28.6736595872833</v>
      </c>
      <c r="V1169" s="11" t="s">
        <v>63</v>
      </c>
    </row>
    <row r="1170" spans="1:22" x14ac:dyDescent="0.3">
      <c r="A1170" s="9">
        <v>45356.055555555598</v>
      </c>
      <c r="B1170" s="10">
        <v>45356</v>
      </c>
      <c r="C1170" s="11">
        <v>2024</v>
      </c>
      <c r="D1170" s="11">
        <v>3</v>
      </c>
      <c r="E1170" s="11">
        <v>5</v>
      </c>
      <c r="F1170" s="11">
        <v>1</v>
      </c>
      <c r="G1170" s="11" t="s">
        <v>68</v>
      </c>
      <c r="H1170" s="11" t="s">
        <v>53</v>
      </c>
      <c r="I1170" s="11">
        <v>40.887072962505599</v>
      </c>
      <c r="J1170" s="11">
        <v>-73.909027526649197</v>
      </c>
      <c r="K1170" s="11">
        <v>28</v>
      </c>
      <c r="L1170" s="11">
        <v>59.791726298994</v>
      </c>
      <c r="M1170" s="11">
        <v>27.751280191784399</v>
      </c>
      <c r="N1170" s="11" t="s">
        <v>59</v>
      </c>
      <c r="O1170" s="11" t="s">
        <v>58</v>
      </c>
      <c r="P1170" s="11">
        <v>0</v>
      </c>
      <c r="Q1170" s="11">
        <v>0.57524884480202898</v>
      </c>
      <c r="R1170" s="11">
        <v>19</v>
      </c>
      <c r="S1170" s="11">
        <v>12</v>
      </c>
      <c r="T1170" s="11">
        <v>180.484900300687</v>
      </c>
      <c r="U1170" s="11">
        <v>5.81432546661493</v>
      </c>
      <c r="V1170" s="11" t="s">
        <v>62</v>
      </c>
    </row>
    <row r="1171" spans="1:22" x14ac:dyDescent="0.3">
      <c r="A1171" s="9">
        <v>45356.059027777803</v>
      </c>
      <c r="B1171" s="10">
        <v>45356</v>
      </c>
      <c r="C1171" s="11">
        <v>2024</v>
      </c>
      <c r="D1171" s="11">
        <v>3</v>
      </c>
      <c r="E1171" s="11">
        <v>5</v>
      </c>
      <c r="F1171" s="11">
        <v>1</v>
      </c>
      <c r="G1171" s="11" t="s">
        <v>68</v>
      </c>
      <c r="H1171" s="11" t="s">
        <v>53</v>
      </c>
      <c r="I1171" s="11">
        <v>40.812867407319402</v>
      </c>
      <c r="J1171" s="11">
        <v>-73.855469317003596</v>
      </c>
      <c r="K1171" s="11">
        <v>240</v>
      </c>
      <c r="L1171" s="11">
        <v>71.720371763116404</v>
      </c>
      <c r="M1171" s="11">
        <v>51.827313493013598</v>
      </c>
      <c r="N1171" s="11" t="s">
        <v>59</v>
      </c>
      <c r="O1171" s="11" t="s">
        <v>58</v>
      </c>
      <c r="P1171" s="11">
        <v>1</v>
      </c>
      <c r="Q1171" s="11">
        <v>-0.104171419294273</v>
      </c>
      <c r="R1171" s="11">
        <v>62</v>
      </c>
      <c r="S1171" s="11">
        <v>14</v>
      </c>
      <c r="T1171" s="11">
        <v>415.97208487365799</v>
      </c>
      <c r="U1171" s="11">
        <v>26.760750365021799</v>
      </c>
      <c r="V1171" s="11" t="s">
        <v>56</v>
      </c>
    </row>
    <row r="1172" spans="1:22" x14ac:dyDescent="0.3">
      <c r="A1172" s="9">
        <v>45356.0625</v>
      </c>
      <c r="B1172" s="10">
        <v>45356</v>
      </c>
      <c r="C1172" s="11">
        <v>2024</v>
      </c>
      <c r="D1172" s="11">
        <v>3</v>
      </c>
      <c r="E1172" s="11">
        <v>5</v>
      </c>
      <c r="F1172" s="11">
        <v>1</v>
      </c>
      <c r="G1172" s="11" t="s">
        <v>68</v>
      </c>
      <c r="H1172" s="11" t="s">
        <v>53</v>
      </c>
      <c r="I1172" s="11">
        <v>40.759365672412898</v>
      </c>
      <c r="J1172" s="11">
        <v>-73.854766681926193</v>
      </c>
      <c r="K1172" s="11">
        <v>183</v>
      </c>
      <c r="L1172" s="11">
        <v>53.659637841760798</v>
      </c>
      <c r="M1172" s="11">
        <v>58.200122709923697</v>
      </c>
      <c r="N1172" s="11" t="s">
        <v>57</v>
      </c>
      <c r="O1172" s="11" t="s">
        <v>58</v>
      </c>
      <c r="P1172" s="11">
        <v>0</v>
      </c>
      <c r="Q1172" s="11">
        <v>0.81035201156152104</v>
      </c>
      <c r="R1172" s="11">
        <v>54</v>
      </c>
      <c r="S1172" s="11">
        <v>43</v>
      </c>
      <c r="T1172" s="11">
        <v>160.79046280426701</v>
      </c>
      <c r="U1172" s="11">
        <v>7.8395976430810297</v>
      </c>
      <c r="V1172" s="11" t="s">
        <v>63</v>
      </c>
    </row>
    <row r="1173" spans="1:22" x14ac:dyDescent="0.3">
      <c r="A1173" s="9">
        <v>45356.065972222197</v>
      </c>
      <c r="B1173" s="10">
        <v>45356</v>
      </c>
      <c r="C1173" s="11">
        <v>2024</v>
      </c>
      <c r="D1173" s="11">
        <v>3</v>
      </c>
      <c r="E1173" s="11">
        <v>5</v>
      </c>
      <c r="F1173" s="11">
        <v>1</v>
      </c>
      <c r="G1173" s="11" t="s">
        <v>68</v>
      </c>
      <c r="H1173" s="11" t="s">
        <v>53</v>
      </c>
      <c r="I1173" s="11">
        <v>40.631483711888301</v>
      </c>
      <c r="J1173" s="11">
        <v>-73.711183016712695</v>
      </c>
      <c r="K1173" s="11">
        <v>68</v>
      </c>
      <c r="L1173" s="11">
        <v>15.2005733391281</v>
      </c>
      <c r="M1173" s="11">
        <v>57.9641368145763</v>
      </c>
      <c r="N1173" s="11" t="s">
        <v>54</v>
      </c>
      <c r="O1173" s="11" t="s">
        <v>60</v>
      </c>
      <c r="P1173" s="11">
        <v>0</v>
      </c>
      <c r="Q1173" s="11">
        <v>-0.94039787334830405</v>
      </c>
      <c r="R1173" s="11">
        <v>89</v>
      </c>
      <c r="S1173" s="11">
        <v>23</v>
      </c>
      <c r="T1173" s="11">
        <v>414.70845905540102</v>
      </c>
      <c r="U1173" s="11">
        <v>18.045501650855702</v>
      </c>
      <c r="V1173" s="11" t="s">
        <v>56</v>
      </c>
    </row>
    <row r="1174" spans="1:22" x14ac:dyDescent="0.3">
      <c r="A1174" s="9">
        <v>45356.069444444503</v>
      </c>
      <c r="B1174" s="10">
        <v>45356</v>
      </c>
      <c r="C1174" s="11">
        <v>2024</v>
      </c>
      <c r="D1174" s="11">
        <v>3</v>
      </c>
      <c r="E1174" s="11">
        <v>5</v>
      </c>
      <c r="F1174" s="11">
        <v>1</v>
      </c>
      <c r="G1174" s="11" t="s">
        <v>68</v>
      </c>
      <c r="H1174" s="11" t="s">
        <v>53</v>
      </c>
      <c r="I1174" s="11">
        <v>40.639756456397002</v>
      </c>
      <c r="J1174" s="11">
        <v>-73.809029766982505</v>
      </c>
      <c r="K1174" s="11">
        <v>274</v>
      </c>
      <c r="L1174" s="11">
        <v>58.668349735973102</v>
      </c>
      <c r="M1174" s="11">
        <v>88.895514771336195</v>
      </c>
      <c r="N1174" s="11" t="s">
        <v>59</v>
      </c>
      <c r="O1174" s="11" t="s">
        <v>61</v>
      </c>
      <c r="P1174" s="11">
        <v>0</v>
      </c>
      <c r="Q1174" s="11">
        <v>-0.66138562012615898</v>
      </c>
      <c r="R1174" s="11">
        <v>1</v>
      </c>
      <c r="S1174" s="11">
        <v>38</v>
      </c>
      <c r="T1174" s="11">
        <v>303.48322970774001</v>
      </c>
      <c r="U1174" s="11">
        <v>14.684620093571599</v>
      </c>
      <c r="V1174" s="11" t="s">
        <v>56</v>
      </c>
    </row>
    <row r="1175" spans="1:22" x14ac:dyDescent="0.3">
      <c r="A1175" s="9">
        <v>45356.072916666701</v>
      </c>
      <c r="B1175" s="10">
        <v>45356</v>
      </c>
      <c r="C1175" s="11">
        <v>2024</v>
      </c>
      <c r="D1175" s="11">
        <v>3</v>
      </c>
      <c r="E1175" s="11">
        <v>5</v>
      </c>
      <c r="F1175" s="11">
        <v>1</v>
      </c>
      <c r="G1175" s="11" t="s">
        <v>68</v>
      </c>
      <c r="H1175" s="11" t="s">
        <v>53</v>
      </c>
      <c r="I1175" s="11">
        <v>40.633618441063703</v>
      </c>
      <c r="J1175" s="11">
        <v>-73.846421104141001</v>
      </c>
      <c r="K1175" s="11">
        <v>71</v>
      </c>
      <c r="L1175" s="11">
        <v>40.625269904088</v>
      </c>
      <c r="M1175" s="11">
        <v>10.100182586570501</v>
      </c>
      <c r="N1175" s="11" t="s">
        <v>54</v>
      </c>
      <c r="O1175" s="11" t="s">
        <v>55</v>
      </c>
      <c r="P1175" s="11">
        <v>0</v>
      </c>
      <c r="Q1175" s="11">
        <v>-0.48177373194668699</v>
      </c>
      <c r="R1175" s="11">
        <v>99</v>
      </c>
      <c r="S1175" s="11">
        <v>34</v>
      </c>
      <c r="T1175" s="11">
        <v>310.21469692564301</v>
      </c>
      <c r="U1175" s="11">
        <v>5.4795322291985897</v>
      </c>
      <c r="V1175" s="11" t="s">
        <v>62</v>
      </c>
    </row>
    <row r="1176" spans="1:22" x14ac:dyDescent="0.3">
      <c r="A1176" s="9">
        <v>45356.076388888898</v>
      </c>
      <c r="B1176" s="10">
        <v>45356</v>
      </c>
      <c r="C1176" s="11">
        <v>2024</v>
      </c>
      <c r="D1176" s="11">
        <v>3</v>
      </c>
      <c r="E1176" s="11">
        <v>5</v>
      </c>
      <c r="F1176" s="11">
        <v>1</v>
      </c>
      <c r="G1176" s="11" t="s">
        <v>68</v>
      </c>
      <c r="H1176" s="11" t="s">
        <v>53</v>
      </c>
      <c r="I1176" s="11">
        <v>40.612899165217001</v>
      </c>
      <c r="J1176" s="11">
        <v>-73.858554023690601</v>
      </c>
      <c r="K1176" s="11">
        <v>76</v>
      </c>
      <c r="L1176" s="11">
        <v>9.4758046566652094</v>
      </c>
      <c r="M1176" s="11">
        <v>90.960310948472795</v>
      </c>
      <c r="N1176" s="11" t="s">
        <v>57</v>
      </c>
      <c r="O1176" s="11" t="s">
        <v>58</v>
      </c>
      <c r="P1176" s="11">
        <v>0</v>
      </c>
      <c r="Q1176" s="11">
        <v>0.98366969911186297</v>
      </c>
      <c r="R1176" s="11">
        <v>87</v>
      </c>
      <c r="S1176" s="11">
        <v>11</v>
      </c>
      <c r="T1176" s="11">
        <v>100.346945206743</v>
      </c>
      <c r="U1176" s="11">
        <v>26.8535199310259</v>
      </c>
      <c r="V1176" s="11" t="s">
        <v>56</v>
      </c>
    </row>
    <row r="1177" spans="1:22" x14ac:dyDescent="0.3">
      <c r="A1177" s="9">
        <v>45356.079861111102</v>
      </c>
      <c r="B1177" s="10">
        <v>45356</v>
      </c>
      <c r="C1177" s="11">
        <v>2024</v>
      </c>
      <c r="D1177" s="11">
        <v>3</v>
      </c>
      <c r="E1177" s="11">
        <v>5</v>
      </c>
      <c r="F1177" s="11">
        <v>1</v>
      </c>
      <c r="G1177" s="11" t="s">
        <v>68</v>
      </c>
      <c r="H1177" s="11" t="s">
        <v>53</v>
      </c>
      <c r="I1177" s="11">
        <v>40.724741638140202</v>
      </c>
      <c r="J1177" s="11">
        <v>-73.904480210612107</v>
      </c>
      <c r="K1177" s="11">
        <v>272</v>
      </c>
      <c r="L1177" s="11">
        <v>17.277031086298202</v>
      </c>
      <c r="M1177" s="11">
        <v>64.104196992195696</v>
      </c>
      <c r="N1177" s="11" t="s">
        <v>57</v>
      </c>
      <c r="O1177" s="11" t="s">
        <v>60</v>
      </c>
      <c r="P1177" s="11">
        <v>0</v>
      </c>
      <c r="Q1177" s="11">
        <v>0.81366486623314505</v>
      </c>
      <c r="R1177" s="11">
        <v>61</v>
      </c>
      <c r="S1177" s="11">
        <v>24</v>
      </c>
      <c r="T1177" s="11">
        <v>269.94940361647298</v>
      </c>
      <c r="U1177" s="11">
        <v>25.7028538016054</v>
      </c>
      <c r="V1177" s="11" t="s">
        <v>56</v>
      </c>
    </row>
    <row r="1178" spans="1:22" x14ac:dyDescent="0.3">
      <c r="A1178" s="9">
        <v>45356.083333333299</v>
      </c>
      <c r="B1178" s="10">
        <v>45356</v>
      </c>
      <c r="C1178" s="11">
        <v>2024</v>
      </c>
      <c r="D1178" s="11">
        <v>3</v>
      </c>
      <c r="E1178" s="11">
        <v>5</v>
      </c>
      <c r="F1178" s="11">
        <v>2</v>
      </c>
      <c r="G1178" s="11" t="s">
        <v>68</v>
      </c>
      <c r="H1178" s="11" t="s">
        <v>53</v>
      </c>
      <c r="I1178" s="11">
        <v>40.614109803947002</v>
      </c>
      <c r="J1178" s="11">
        <v>-73.721003818292701</v>
      </c>
      <c r="K1178" s="11">
        <v>165</v>
      </c>
      <c r="L1178" s="11">
        <v>54.0439732066543</v>
      </c>
      <c r="M1178" s="11">
        <v>13.825994685058401</v>
      </c>
      <c r="N1178" s="11" t="s">
        <v>54</v>
      </c>
      <c r="O1178" s="11" t="s">
        <v>58</v>
      </c>
      <c r="P1178" s="11">
        <v>0</v>
      </c>
      <c r="Q1178" s="11">
        <v>-0.17894863057097701</v>
      </c>
      <c r="R1178" s="11">
        <v>85</v>
      </c>
      <c r="S1178" s="11">
        <v>46</v>
      </c>
      <c r="T1178" s="11">
        <v>64.3326056216263</v>
      </c>
      <c r="U1178" s="11">
        <v>21.590266300375799</v>
      </c>
      <c r="V1178" s="11" t="s">
        <v>63</v>
      </c>
    </row>
    <row r="1179" spans="1:22" x14ac:dyDescent="0.3">
      <c r="A1179" s="9">
        <v>45356.086805555598</v>
      </c>
      <c r="B1179" s="10">
        <v>45356</v>
      </c>
      <c r="C1179" s="11">
        <v>2024</v>
      </c>
      <c r="D1179" s="11">
        <v>3</v>
      </c>
      <c r="E1179" s="11">
        <v>5</v>
      </c>
      <c r="F1179" s="11">
        <v>2</v>
      </c>
      <c r="G1179" s="11" t="s">
        <v>68</v>
      </c>
      <c r="H1179" s="11" t="s">
        <v>53</v>
      </c>
      <c r="I1179" s="11">
        <v>40.876170389882397</v>
      </c>
      <c r="J1179" s="11">
        <v>-73.826748227631299</v>
      </c>
      <c r="K1179" s="11">
        <v>107</v>
      </c>
      <c r="L1179" s="11">
        <v>55.625140240718103</v>
      </c>
      <c r="M1179" s="11">
        <v>71.652690390255302</v>
      </c>
      <c r="N1179" s="11" t="s">
        <v>54</v>
      </c>
      <c r="O1179" s="11" t="s">
        <v>61</v>
      </c>
      <c r="P1179" s="11">
        <v>0</v>
      </c>
      <c r="Q1179" s="11">
        <v>0.58708080395363504</v>
      </c>
      <c r="R1179" s="11">
        <v>53</v>
      </c>
      <c r="S1179" s="11">
        <v>18</v>
      </c>
      <c r="T1179" s="11">
        <v>484.57638754432099</v>
      </c>
      <c r="U1179" s="11">
        <v>27.728459250994401</v>
      </c>
      <c r="V1179" s="11" t="s">
        <v>63</v>
      </c>
    </row>
    <row r="1180" spans="1:22" x14ac:dyDescent="0.3">
      <c r="A1180" s="9">
        <v>45356.090277777803</v>
      </c>
      <c r="B1180" s="10">
        <v>45356</v>
      </c>
      <c r="C1180" s="11">
        <v>2024</v>
      </c>
      <c r="D1180" s="11">
        <v>3</v>
      </c>
      <c r="E1180" s="11">
        <v>5</v>
      </c>
      <c r="F1180" s="11">
        <v>2</v>
      </c>
      <c r="G1180" s="11" t="s">
        <v>68</v>
      </c>
      <c r="H1180" s="11" t="s">
        <v>53</v>
      </c>
      <c r="I1180" s="11">
        <v>40.721217702372201</v>
      </c>
      <c r="J1180" s="11">
        <v>-73.977681620290397</v>
      </c>
      <c r="K1180" s="11">
        <v>259</v>
      </c>
      <c r="L1180" s="11">
        <v>20.820245865033701</v>
      </c>
      <c r="M1180" s="11">
        <v>71.220800689332194</v>
      </c>
      <c r="N1180" s="11" t="s">
        <v>59</v>
      </c>
      <c r="O1180" s="11" t="s">
        <v>55</v>
      </c>
      <c r="P1180" s="11">
        <v>0</v>
      </c>
      <c r="Q1180" s="11">
        <v>-0.55660662896375401</v>
      </c>
      <c r="R1180" s="11">
        <v>92</v>
      </c>
      <c r="S1180" s="11">
        <v>11</v>
      </c>
      <c r="T1180" s="11">
        <v>85.5897593853514</v>
      </c>
      <c r="U1180" s="11">
        <v>22.264374635644899</v>
      </c>
      <c r="V1180" s="11" t="s">
        <v>56</v>
      </c>
    </row>
    <row r="1181" spans="1:22" x14ac:dyDescent="0.3">
      <c r="A1181" s="9">
        <v>45356.09375</v>
      </c>
      <c r="B1181" s="10">
        <v>45356</v>
      </c>
      <c r="C1181" s="11">
        <v>2024</v>
      </c>
      <c r="D1181" s="11">
        <v>3</v>
      </c>
      <c r="E1181" s="11">
        <v>5</v>
      </c>
      <c r="F1181" s="11">
        <v>2</v>
      </c>
      <c r="G1181" s="11" t="s">
        <v>68</v>
      </c>
      <c r="H1181" s="11" t="s">
        <v>53</v>
      </c>
      <c r="I1181" s="11">
        <v>40.722339413982297</v>
      </c>
      <c r="J1181" s="11">
        <v>-73.805798539331406</v>
      </c>
      <c r="K1181" s="11">
        <v>36</v>
      </c>
      <c r="L1181" s="11">
        <v>48.090323173316399</v>
      </c>
      <c r="M1181" s="11">
        <v>45.668848755890103</v>
      </c>
      <c r="N1181" s="11" t="s">
        <v>57</v>
      </c>
      <c r="O1181" s="11" t="s">
        <v>60</v>
      </c>
      <c r="P1181" s="11">
        <v>1</v>
      </c>
      <c r="Q1181" s="11">
        <v>-0.86547502624219497</v>
      </c>
      <c r="R1181" s="11">
        <v>41</v>
      </c>
      <c r="S1181" s="11">
        <v>6</v>
      </c>
      <c r="T1181" s="11">
        <v>172.06465946178301</v>
      </c>
      <c r="U1181" s="11">
        <v>23.991269626335601</v>
      </c>
      <c r="V1181" s="11" t="s">
        <v>56</v>
      </c>
    </row>
    <row r="1182" spans="1:22" x14ac:dyDescent="0.3">
      <c r="A1182" s="9">
        <v>45356.097222222197</v>
      </c>
      <c r="B1182" s="10">
        <v>45356</v>
      </c>
      <c r="C1182" s="11">
        <v>2024</v>
      </c>
      <c r="D1182" s="11">
        <v>3</v>
      </c>
      <c r="E1182" s="11">
        <v>5</v>
      </c>
      <c r="F1182" s="11">
        <v>2</v>
      </c>
      <c r="G1182" s="11" t="s">
        <v>68</v>
      </c>
      <c r="H1182" s="11" t="s">
        <v>53</v>
      </c>
      <c r="I1182" s="11">
        <v>40.890515471607898</v>
      </c>
      <c r="J1182" s="11">
        <v>-73.796255737090405</v>
      </c>
      <c r="K1182" s="11">
        <v>83</v>
      </c>
      <c r="L1182" s="11">
        <v>58.5512496197506</v>
      </c>
      <c r="M1182" s="11">
        <v>85.684548261717495</v>
      </c>
      <c r="N1182" s="11" t="s">
        <v>54</v>
      </c>
      <c r="O1182" s="11" t="s">
        <v>55</v>
      </c>
      <c r="P1182" s="11">
        <v>0</v>
      </c>
      <c r="Q1182" s="11">
        <v>0.58086145299733905</v>
      </c>
      <c r="R1182" s="11">
        <v>84</v>
      </c>
      <c r="S1182" s="11">
        <v>1</v>
      </c>
      <c r="T1182" s="11">
        <v>352.54200169285798</v>
      </c>
      <c r="U1182" s="11">
        <v>22.078213245847799</v>
      </c>
      <c r="V1182" s="11" t="s">
        <v>56</v>
      </c>
    </row>
    <row r="1183" spans="1:22" x14ac:dyDescent="0.3">
      <c r="A1183" s="9">
        <v>45356.100694444503</v>
      </c>
      <c r="B1183" s="10">
        <v>45356</v>
      </c>
      <c r="C1183" s="11">
        <v>2024</v>
      </c>
      <c r="D1183" s="11">
        <v>3</v>
      </c>
      <c r="E1183" s="11">
        <v>5</v>
      </c>
      <c r="F1183" s="11">
        <v>2</v>
      </c>
      <c r="G1183" s="11" t="s">
        <v>68</v>
      </c>
      <c r="H1183" s="11" t="s">
        <v>53</v>
      </c>
      <c r="I1183" s="11">
        <v>40.854464712044198</v>
      </c>
      <c r="J1183" s="11">
        <v>-73.866689413768995</v>
      </c>
      <c r="K1183" s="11">
        <v>74</v>
      </c>
      <c r="L1183" s="11">
        <v>75.383204254715693</v>
      </c>
      <c r="M1183" s="11">
        <v>22.415617397976199</v>
      </c>
      <c r="N1183" s="11" t="s">
        <v>54</v>
      </c>
      <c r="O1183" s="11" t="s">
        <v>60</v>
      </c>
      <c r="P1183" s="11">
        <v>0</v>
      </c>
      <c r="Q1183" s="11">
        <v>0.455929711608133</v>
      </c>
      <c r="R1183" s="11">
        <v>83</v>
      </c>
      <c r="S1183" s="11">
        <v>35</v>
      </c>
      <c r="T1183" s="11">
        <v>444.71103993897498</v>
      </c>
      <c r="U1183" s="11">
        <v>8.0212401714533694</v>
      </c>
      <c r="V1183" s="11" t="s">
        <v>62</v>
      </c>
    </row>
    <row r="1184" spans="1:22" x14ac:dyDescent="0.3">
      <c r="A1184" s="9">
        <v>45356.104166666701</v>
      </c>
      <c r="B1184" s="10">
        <v>45356</v>
      </c>
      <c r="C1184" s="11">
        <v>2024</v>
      </c>
      <c r="D1184" s="11">
        <v>3</v>
      </c>
      <c r="E1184" s="11">
        <v>5</v>
      </c>
      <c r="F1184" s="11">
        <v>2</v>
      </c>
      <c r="G1184" s="11" t="s">
        <v>68</v>
      </c>
      <c r="H1184" s="11" t="s">
        <v>53</v>
      </c>
      <c r="I1184" s="11">
        <v>40.865550170884397</v>
      </c>
      <c r="J1184" s="11">
        <v>-73.915273275321297</v>
      </c>
      <c r="K1184" s="11">
        <v>299</v>
      </c>
      <c r="L1184" s="11">
        <v>23.867880773608199</v>
      </c>
      <c r="M1184" s="11">
        <v>78.459881096651401</v>
      </c>
      <c r="N1184" s="11" t="s">
        <v>57</v>
      </c>
      <c r="O1184" s="11" t="s">
        <v>60</v>
      </c>
      <c r="P1184" s="11">
        <v>0</v>
      </c>
      <c r="Q1184" s="11">
        <v>0.17171225123252901</v>
      </c>
      <c r="R1184" s="11">
        <v>11</v>
      </c>
      <c r="S1184" s="11">
        <v>16</v>
      </c>
      <c r="T1184" s="11">
        <v>190.61875442501099</v>
      </c>
      <c r="U1184" s="11">
        <v>19.418495179826099</v>
      </c>
      <c r="V1184" s="11" t="s">
        <v>56</v>
      </c>
    </row>
    <row r="1185" spans="1:22" x14ac:dyDescent="0.3">
      <c r="A1185" s="9">
        <v>45356.107638888898</v>
      </c>
      <c r="B1185" s="10">
        <v>45356</v>
      </c>
      <c r="C1185" s="11">
        <v>2024</v>
      </c>
      <c r="D1185" s="11">
        <v>3</v>
      </c>
      <c r="E1185" s="11">
        <v>5</v>
      </c>
      <c r="F1185" s="11">
        <v>2</v>
      </c>
      <c r="G1185" s="11" t="s">
        <v>68</v>
      </c>
      <c r="H1185" s="11" t="s">
        <v>53</v>
      </c>
      <c r="I1185" s="11">
        <v>40.832548336650802</v>
      </c>
      <c r="J1185" s="11">
        <v>-73.915014311027207</v>
      </c>
      <c r="K1185" s="11">
        <v>171</v>
      </c>
      <c r="L1185" s="11">
        <v>62.646121097542498</v>
      </c>
      <c r="M1185" s="11">
        <v>53.988456708953599</v>
      </c>
      <c r="N1185" s="11" t="s">
        <v>59</v>
      </c>
      <c r="O1185" s="11" t="s">
        <v>55</v>
      </c>
      <c r="P1185" s="11">
        <v>0</v>
      </c>
      <c r="Q1185" s="11">
        <v>0.15780038037972299</v>
      </c>
      <c r="R1185" s="11">
        <v>27</v>
      </c>
      <c r="S1185" s="11">
        <v>49</v>
      </c>
      <c r="T1185" s="11">
        <v>293.15163020406499</v>
      </c>
      <c r="U1185" s="11">
        <v>10.0948518452009</v>
      </c>
      <c r="V1185" s="11" t="s">
        <v>63</v>
      </c>
    </row>
    <row r="1186" spans="1:22" x14ac:dyDescent="0.3">
      <c r="A1186" s="9">
        <v>45356.111111111102</v>
      </c>
      <c r="B1186" s="10">
        <v>45356</v>
      </c>
      <c r="C1186" s="11">
        <v>2024</v>
      </c>
      <c r="D1186" s="11">
        <v>3</v>
      </c>
      <c r="E1186" s="11">
        <v>5</v>
      </c>
      <c r="F1186" s="11">
        <v>2</v>
      </c>
      <c r="G1186" s="11" t="s">
        <v>68</v>
      </c>
      <c r="H1186" s="11" t="s">
        <v>53</v>
      </c>
      <c r="I1186" s="11">
        <v>40.766135729369999</v>
      </c>
      <c r="J1186" s="11">
        <v>-73.753058043789906</v>
      </c>
      <c r="K1186" s="11">
        <v>28</v>
      </c>
      <c r="L1186" s="11">
        <v>7.1637703748143799</v>
      </c>
      <c r="M1186" s="11">
        <v>18.1183627330579</v>
      </c>
      <c r="N1186" s="11" t="s">
        <v>59</v>
      </c>
      <c r="O1186" s="11" t="s">
        <v>60</v>
      </c>
      <c r="P1186" s="11">
        <v>0</v>
      </c>
      <c r="Q1186" s="11">
        <v>-5.4600434577216098E-2</v>
      </c>
      <c r="R1186" s="11">
        <v>4</v>
      </c>
      <c r="S1186" s="11">
        <v>19</v>
      </c>
      <c r="T1186" s="11">
        <v>54.853593002080899</v>
      </c>
      <c r="U1186" s="11">
        <v>23.111615955391301</v>
      </c>
      <c r="V1186" s="11" t="s">
        <v>56</v>
      </c>
    </row>
    <row r="1187" spans="1:22" x14ac:dyDescent="0.3">
      <c r="A1187" s="9">
        <v>45356.114583333299</v>
      </c>
      <c r="B1187" s="10">
        <v>45356</v>
      </c>
      <c r="C1187" s="11">
        <v>2024</v>
      </c>
      <c r="D1187" s="11">
        <v>3</v>
      </c>
      <c r="E1187" s="11">
        <v>5</v>
      </c>
      <c r="F1187" s="11">
        <v>2</v>
      </c>
      <c r="G1187" s="11" t="s">
        <v>68</v>
      </c>
      <c r="H1187" s="11" t="s">
        <v>53</v>
      </c>
      <c r="I1187" s="11">
        <v>40.892241746822002</v>
      </c>
      <c r="J1187" s="11">
        <v>-73.973797663662694</v>
      </c>
      <c r="K1187" s="11">
        <v>49</v>
      </c>
      <c r="L1187" s="11">
        <v>30.096433247567699</v>
      </c>
      <c r="M1187" s="11">
        <v>35.310557799580103</v>
      </c>
      <c r="N1187" s="11" t="s">
        <v>57</v>
      </c>
      <c r="O1187" s="11" t="s">
        <v>58</v>
      </c>
      <c r="P1187" s="11">
        <v>0</v>
      </c>
      <c r="Q1187" s="11">
        <v>0.152192649060435</v>
      </c>
      <c r="R1187" s="11">
        <v>48</v>
      </c>
      <c r="S1187" s="11">
        <v>40</v>
      </c>
      <c r="T1187" s="11">
        <v>242.40952654678901</v>
      </c>
      <c r="U1187" s="11">
        <v>15.276023982566601</v>
      </c>
      <c r="V1187" s="11" t="s">
        <v>63</v>
      </c>
    </row>
    <row r="1188" spans="1:22" x14ac:dyDescent="0.3">
      <c r="A1188" s="9">
        <v>45356.118055555598</v>
      </c>
      <c r="B1188" s="10">
        <v>45356</v>
      </c>
      <c r="C1188" s="11">
        <v>2024</v>
      </c>
      <c r="D1188" s="11">
        <v>3</v>
      </c>
      <c r="E1188" s="11">
        <v>5</v>
      </c>
      <c r="F1188" s="11">
        <v>2</v>
      </c>
      <c r="G1188" s="11" t="s">
        <v>68</v>
      </c>
      <c r="H1188" s="11" t="s">
        <v>53</v>
      </c>
      <c r="I1188" s="11">
        <v>40.772519734485897</v>
      </c>
      <c r="J1188" s="11">
        <v>-73.705448972760394</v>
      </c>
      <c r="K1188" s="11">
        <v>211</v>
      </c>
      <c r="L1188" s="11">
        <v>36.131910524437899</v>
      </c>
      <c r="M1188" s="11">
        <v>71.536102270680701</v>
      </c>
      <c r="N1188" s="11" t="s">
        <v>57</v>
      </c>
      <c r="O1188" s="11" t="s">
        <v>61</v>
      </c>
      <c r="P1188" s="11">
        <v>0</v>
      </c>
      <c r="Q1188" s="11">
        <v>-0.91620931906606595</v>
      </c>
      <c r="R1188" s="11">
        <v>88</v>
      </c>
      <c r="S1188" s="11">
        <v>27</v>
      </c>
      <c r="T1188" s="11">
        <v>338.63075906996897</v>
      </c>
      <c r="U1188" s="11">
        <v>23.257522397016199</v>
      </c>
      <c r="V1188" s="11" t="s">
        <v>56</v>
      </c>
    </row>
    <row r="1189" spans="1:22" x14ac:dyDescent="0.3">
      <c r="A1189" s="9">
        <v>45356.121527777803</v>
      </c>
      <c r="B1189" s="10">
        <v>45356</v>
      </c>
      <c r="C1189" s="11">
        <v>2024</v>
      </c>
      <c r="D1189" s="11">
        <v>3</v>
      </c>
      <c r="E1189" s="11">
        <v>5</v>
      </c>
      <c r="F1189" s="11">
        <v>2</v>
      </c>
      <c r="G1189" s="11" t="s">
        <v>68</v>
      </c>
      <c r="H1189" s="11" t="s">
        <v>53</v>
      </c>
      <c r="I1189" s="11">
        <v>40.734296845080699</v>
      </c>
      <c r="J1189" s="11">
        <v>-73.898994913571499</v>
      </c>
      <c r="K1189" s="11">
        <v>281</v>
      </c>
      <c r="L1189" s="11">
        <v>72.433458987245004</v>
      </c>
      <c r="M1189" s="11">
        <v>42.863043669929397</v>
      </c>
      <c r="N1189" s="11" t="s">
        <v>54</v>
      </c>
      <c r="O1189" s="11" t="s">
        <v>61</v>
      </c>
      <c r="P1189" s="11">
        <v>0</v>
      </c>
      <c r="Q1189" s="11">
        <v>-0.48404337819120302</v>
      </c>
      <c r="R1189" s="11">
        <v>62</v>
      </c>
      <c r="S1189" s="11">
        <v>19</v>
      </c>
      <c r="T1189" s="11">
        <v>318.84541293059499</v>
      </c>
      <c r="U1189" s="11">
        <v>28.173869212179699</v>
      </c>
      <c r="V1189" s="11" t="s">
        <v>56</v>
      </c>
    </row>
    <row r="1190" spans="1:22" x14ac:dyDescent="0.3">
      <c r="A1190" s="9">
        <v>45356.125</v>
      </c>
      <c r="B1190" s="10">
        <v>45356</v>
      </c>
      <c r="C1190" s="11">
        <v>2024</v>
      </c>
      <c r="D1190" s="11">
        <v>3</v>
      </c>
      <c r="E1190" s="11">
        <v>5</v>
      </c>
      <c r="F1190" s="11">
        <v>3</v>
      </c>
      <c r="G1190" s="11" t="s">
        <v>68</v>
      </c>
      <c r="H1190" s="11" t="s">
        <v>53</v>
      </c>
      <c r="I1190" s="11">
        <v>40.875897963092399</v>
      </c>
      <c r="J1190" s="11">
        <v>-73.742969090630396</v>
      </c>
      <c r="K1190" s="11">
        <v>265</v>
      </c>
      <c r="L1190" s="11">
        <v>29.021061053773401</v>
      </c>
      <c r="M1190" s="11">
        <v>70.706511424721796</v>
      </c>
      <c r="N1190" s="11" t="s">
        <v>54</v>
      </c>
      <c r="O1190" s="11" t="s">
        <v>58</v>
      </c>
      <c r="P1190" s="11">
        <v>0</v>
      </c>
      <c r="Q1190" s="11">
        <v>-0.17866247765173199</v>
      </c>
      <c r="R1190" s="11">
        <v>39</v>
      </c>
      <c r="S1190" s="11">
        <v>12</v>
      </c>
      <c r="T1190" s="11">
        <v>374.51059053446698</v>
      </c>
      <c r="U1190" s="11">
        <v>19.2090877996065</v>
      </c>
      <c r="V1190" s="11" t="s">
        <v>56</v>
      </c>
    </row>
    <row r="1191" spans="1:22" x14ac:dyDescent="0.3">
      <c r="A1191" s="9">
        <v>45356.128472222197</v>
      </c>
      <c r="B1191" s="10">
        <v>45356</v>
      </c>
      <c r="C1191" s="11">
        <v>2024</v>
      </c>
      <c r="D1191" s="11">
        <v>3</v>
      </c>
      <c r="E1191" s="11">
        <v>5</v>
      </c>
      <c r="F1191" s="11">
        <v>3</v>
      </c>
      <c r="G1191" s="11" t="s">
        <v>68</v>
      </c>
      <c r="H1191" s="11" t="s">
        <v>53</v>
      </c>
      <c r="I1191" s="11">
        <v>40.840260251808303</v>
      </c>
      <c r="J1191" s="11">
        <v>-73.878478255215597</v>
      </c>
      <c r="K1191" s="11">
        <v>138</v>
      </c>
      <c r="L1191" s="11">
        <v>41.9488399233583</v>
      </c>
      <c r="M1191" s="11">
        <v>64.469868606105805</v>
      </c>
      <c r="N1191" s="11" t="s">
        <v>59</v>
      </c>
      <c r="O1191" s="11" t="s">
        <v>55</v>
      </c>
      <c r="P1191" s="11">
        <v>0</v>
      </c>
      <c r="Q1191" s="11">
        <v>0.33223797042158798</v>
      </c>
      <c r="R1191" s="11">
        <v>37</v>
      </c>
      <c r="S1191" s="11">
        <v>2</v>
      </c>
      <c r="T1191" s="11">
        <v>277.04616787218202</v>
      </c>
      <c r="U1191" s="11">
        <v>24.308202238736602</v>
      </c>
      <c r="V1191" s="11" t="s">
        <v>63</v>
      </c>
    </row>
    <row r="1192" spans="1:22" x14ac:dyDescent="0.3">
      <c r="A1192" s="9">
        <v>45356.131944444503</v>
      </c>
      <c r="B1192" s="10">
        <v>45356</v>
      </c>
      <c r="C1192" s="11">
        <v>2024</v>
      </c>
      <c r="D1192" s="11">
        <v>3</v>
      </c>
      <c r="E1192" s="11">
        <v>5</v>
      </c>
      <c r="F1192" s="11">
        <v>3</v>
      </c>
      <c r="G1192" s="11" t="s">
        <v>68</v>
      </c>
      <c r="H1192" s="11" t="s">
        <v>53</v>
      </c>
      <c r="I1192" s="11">
        <v>40.851912261759303</v>
      </c>
      <c r="J1192" s="11">
        <v>-73.915612811068101</v>
      </c>
      <c r="K1192" s="11">
        <v>206</v>
      </c>
      <c r="L1192" s="11">
        <v>79.386905252947699</v>
      </c>
      <c r="M1192" s="11">
        <v>78.771182636475999</v>
      </c>
      <c r="N1192" s="11" t="s">
        <v>59</v>
      </c>
      <c r="O1192" s="11" t="s">
        <v>58</v>
      </c>
      <c r="P1192" s="11">
        <v>1</v>
      </c>
      <c r="Q1192" s="11">
        <v>-0.55965874461523402</v>
      </c>
      <c r="R1192" s="11">
        <v>6</v>
      </c>
      <c r="S1192" s="11">
        <v>33</v>
      </c>
      <c r="T1192" s="11">
        <v>337.25446234935498</v>
      </c>
      <c r="U1192" s="11">
        <v>25.9612161017285</v>
      </c>
      <c r="V1192" s="11" t="s">
        <v>56</v>
      </c>
    </row>
    <row r="1193" spans="1:22" x14ac:dyDescent="0.3">
      <c r="A1193" s="9">
        <v>45356.135416666701</v>
      </c>
      <c r="B1193" s="10">
        <v>45356</v>
      </c>
      <c r="C1193" s="11">
        <v>2024</v>
      </c>
      <c r="D1193" s="11">
        <v>3</v>
      </c>
      <c r="E1193" s="11">
        <v>5</v>
      </c>
      <c r="F1193" s="11">
        <v>3</v>
      </c>
      <c r="G1193" s="11" t="s">
        <v>68</v>
      </c>
      <c r="H1193" s="11" t="s">
        <v>53</v>
      </c>
      <c r="I1193" s="11">
        <v>40.755485753347898</v>
      </c>
      <c r="J1193" s="11">
        <v>-73.928864636764601</v>
      </c>
      <c r="K1193" s="11">
        <v>106</v>
      </c>
      <c r="L1193" s="11">
        <v>71.167119187839404</v>
      </c>
      <c r="M1193" s="11">
        <v>81.537631467016197</v>
      </c>
      <c r="N1193" s="11" t="s">
        <v>54</v>
      </c>
      <c r="O1193" s="11" t="s">
        <v>61</v>
      </c>
      <c r="P1193" s="11">
        <v>1</v>
      </c>
      <c r="Q1193" s="11">
        <v>0.55254014531832196</v>
      </c>
      <c r="R1193" s="11">
        <v>82</v>
      </c>
      <c r="S1193" s="11">
        <v>25</v>
      </c>
      <c r="T1193" s="11">
        <v>339.057650339188</v>
      </c>
      <c r="U1193" s="11">
        <v>11.148920750517201</v>
      </c>
      <c r="V1193" s="11" t="s">
        <v>56</v>
      </c>
    </row>
    <row r="1194" spans="1:22" x14ac:dyDescent="0.3">
      <c r="A1194" s="9">
        <v>45356.138888888898</v>
      </c>
      <c r="B1194" s="10">
        <v>45356</v>
      </c>
      <c r="C1194" s="11">
        <v>2024</v>
      </c>
      <c r="D1194" s="11">
        <v>3</v>
      </c>
      <c r="E1194" s="11">
        <v>5</v>
      </c>
      <c r="F1194" s="11">
        <v>3</v>
      </c>
      <c r="G1194" s="11" t="s">
        <v>68</v>
      </c>
      <c r="H1194" s="11" t="s">
        <v>53</v>
      </c>
      <c r="I1194" s="11">
        <v>40.619447243686203</v>
      </c>
      <c r="J1194" s="11">
        <v>-73.858434777968299</v>
      </c>
      <c r="K1194" s="11">
        <v>132</v>
      </c>
      <c r="L1194" s="11">
        <v>14.0068979765724</v>
      </c>
      <c r="M1194" s="11">
        <v>94.721570880350797</v>
      </c>
      <c r="N1194" s="11" t="s">
        <v>54</v>
      </c>
      <c r="O1194" s="11" t="s">
        <v>60</v>
      </c>
      <c r="P1194" s="11">
        <v>0</v>
      </c>
      <c r="Q1194" s="11">
        <v>-0.54464246127275096</v>
      </c>
      <c r="R1194" s="11">
        <v>84</v>
      </c>
      <c r="S1194" s="11">
        <v>30</v>
      </c>
      <c r="T1194" s="11">
        <v>393.88559613345802</v>
      </c>
      <c r="U1194" s="11">
        <v>23.469809693022999</v>
      </c>
      <c r="V1194" s="11" t="s">
        <v>56</v>
      </c>
    </row>
    <row r="1195" spans="1:22" x14ac:dyDescent="0.3">
      <c r="A1195" s="9">
        <v>45356.142361111102</v>
      </c>
      <c r="B1195" s="10">
        <v>45356</v>
      </c>
      <c r="C1195" s="11">
        <v>2024</v>
      </c>
      <c r="D1195" s="11">
        <v>3</v>
      </c>
      <c r="E1195" s="11">
        <v>5</v>
      </c>
      <c r="F1195" s="11">
        <v>3</v>
      </c>
      <c r="G1195" s="11" t="s">
        <v>68</v>
      </c>
      <c r="H1195" s="11" t="s">
        <v>53</v>
      </c>
      <c r="I1195" s="11">
        <v>40.673178183532897</v>
      </c>
      <c r="J1195" s="11">
        <v>-73.989375384509898</v>
      </c>
      <c r="K1195" s="11">
        <v>259</v>
      </c>
      <c r="L1195" s="11">
        <v>60.374968570204999</v>
      </c>
      <c r="M1195" s="11">
        <v>33.613746054323698</v>
      </c>
      <c r="N1195" s="11" t="s">
        <v>59</v>
      </c>
      <c r="O1195" s="11" t="s">
        <v>55</v>
      </c>
      <c r="P1195" s="11">
        <v>0</v>
      </c>
      <c r="Q1195" s="11">
        <v>0.64988546088343702</v>
      </c>
      <c r="R1195" s="11">
        <v>98</v>
      </c>
      <c r="S1195" s="11">
        <v>45</v>
      </c>
      <c r="T1195" s="11">
        <v>460.81316630617101</v>
      </c>
      <c r="U1195" s="11">
        <v>11.1231774000971</v>
      </c>
      <c r="V1195" s="11" t="s">
        <v>56</v>
      </c>
    </row>
    <row r="1196" spans="1:22" x14ac:dyDescent="0.3">
      <c r="A1196" s="9">
        <v>45356.145833333299</v>
      </c>
      <c r="B1196" s="10">
        <v>45356</v>
      </c>
      <c r="C1196" s="11">
        <v>2024</v>
      </c>
      <c r="D1196" s="11">
        <v>3</v>
      </c>
      <c r="E1196" s="11">
        <v>5</v>
      </c>
      <c r="F1196" s="11">
        <v>3</v>
      </c>
      <c r="G1196" s="11" t="s">
        <v>68</v>
      </c>
      <c r="H1196" s="11" t="s">
        <v>53</v>
      </c>
      <c r="I1196" s="11">
        <v>40.6577934433815</v>
      </c>
      <c r="J1196" s="11">
        <v>-73.898258816898107</v>
      </c>
      <c r="K1196" s="11">
        <v>285</v>
      </c>
      <c r="L1196" s="11">
        <v>30.716556336291099</v>
      </c>
      <c r="M1196" s="11">
        <v>80.400839525853499</v>
      </c>
      <c r="N1196" s="11" t="s">
        <v>59</v>
      </c>
      <c r="O1196" s="11" t="s">
        <v>55</v>
      </c>
      <c r="P1196" s="11">
        <v>0</v>
      </c>
      <c r="Q1196" s="11">
        <v>-0.48714648605998601</v>
      </c>
      <c r="R1196" s="11">
        <v>24</v>
      </c>
      <c r="S1196" s="11">
        <v>40</v>
      </c>
      <c r="T1196" s="11">
        <v>426.83475913724499</v>
      </c>
      <c r="U1196" s="11">
        <v>29.443362503595399</v>
      </c>
      <c r="V1196" s="11" t="s">
        <v>56</v>
      </c>
    </row>
    <row r="1197" spans="1:22" x14ac:dyDescent="0.3">
      <c r="A1197" s="9">
        <v>45356.149305555598</v>
      </c>
      <c r="B1197" s="10">
        <v>45356</v>
      </c>
      <c r="C1197" s="11">
        <v>2024</v>
      </c>
      <c r="D1197" s="11">
        <v>3</v>
      </c>
      <c r="E1197" s="11">
        <v>5</v>
      </c>
      <c r="F1197" s="11">
        <v>3</v>
      </c>
      <c r="G1197" s="11" t="s">
        <v>68</v>
      </c>
      <c r="H1197" s="11" t="s">
        <v>53</v>
      </c>
      <c r="I1197" s="11">
        <v>40.700651823251199</v>
      </c>
      <c r="J1197" s="11">
        <v>-73.754208474209094</v>
      </c>
      <c r="K1197" s="11">
        <v>226</v>
      </c>
      <c r="L1197" s="11">
        <v>75.815379931919495</v>
      </c>
      <c r="M1197" s="11">
        <v>29.488099355371801</v>
      </c>
      <c r="N1197" s="11" t="s">
        <v>57</v>
      </c>
      <c r="O1197" s="11" t="s">
        <v>58</v>
      </c>
      <c r="P1197" s="11">
        <v>1</v>
      </c>
      <c r="Q1197" s="11">
        <v>3.5039648231409898E-2</v>
      </c>
      <c r="R1197" s="11">
        <v>20</v>
      </c>
      <c r="S1197" s="11">
        <v>45</v>
      </c>
      <c r="T1197" s="11">
        <v>59.869874544935499</v>
      </c>
      <c r="U1197" s="11">
        <v>17.0122667158202</v>
      </c>
      <c r="V1197" s="11" t="s">
        <v>56</v>
      </c>
    </row>
    <row r="1198" spans="1:22" x14ac:dyDescent="0.3">
      <c r="A1198" s="9">
        <v>45356.152777777803</v>
      </c>
      <c r="B1198" s="10">
        <v>45356</v>
      </c>
      <c r="C1198" s="11">
        <v>2024</v>
      </c>
      <c r="D1198" s="11">
        <v>3</v>
      </c>
      <c r="E1198" s="11">
        <v>5</v>
      </c>
      <c r="F1198" s="11">
        <v>3</v>
      </c>
      <c r="G1198" s="11" t="s">
        <v>68</v>
      </c>
      <c r="H1198" s="11" t="s">
        <v>53</v>
      </c>
      <c r="I1198" s="11">
        <v>40.696441410909102</v>
      </c>
      <c r="J1198" s="11">
        <v>-73.983072640713303</v>
      </c>
      <c r="K1198" s="11">
        <v>24</v>
      </c>
      <c r="L1198" s="11">
        <v>17.804800450346999</v>
      </c>
      <c r="M1198" s="11">
        <v>79.790965461500505</v>
      </c>
      <c r="N1198" s="11" t="s">
        <v>59</v>
      </c>
      <c r="O1198" s="11" t="s">
        <v>55</v>
      </c>
      <c r="P1198" s="11">
        <v>0</v>
      </c>
      <c r="Q1198" s="11">
        <v>0.74302769562239501</v>
      </c>
      <c r="R1198" s="11">
        <v>50</v>
      </c>
      <c r="S1198" s="11">
        <v>37</v>
      </c>
      <c r="T1198" s="11">
        <v>310.98102848999702</v>
      </c>
      <c r="U1198" s="11">
        <v>28.140373982628802</v>
      </c>
      <c r="V1198" s="11" t="s">
        <v>56</v>
      </c>
    </row>
    <row r="1199" spans="1:22" x14ac:dyDescent="0.3">
      <c r="A1199" s="9">
        <v>45356.15625</v>
      </c>
      <c r="B1199" s="10">
        <v>45356</v>
      </c>
      <c r="C1199" s="11">
        <v>2024</v>
      </c>
      <c r="D1199" s="11">
        <v>3</v>
      </c>
      <c r="E1199" s="11">
        <v>5</v>
      </c>
      <c r="F1199" s="11">
        <v>3</v>
      </c>
      <c r="G1199" s="11" t="s">
        <v>68</v>
      </c>
      <c r="H1199" s="11" t="s">
        <v>53</v>
      </c>
      <c r="I1199" s="11">
        <v>40.611346832829</v>
      </c>
      <c r="J1199" s="11">
        <v>-73.961631692824696</v>
      </c>
      <c r="K1199" s="11">
        <v>297</v>
      </c>
      <c r="L1199" s="11">
        <v>16.6547149673581</v>
      </c>
      <c r="M1199" s="11">
        <v>47.273881272171202</v>
      </c>
      <c r="N1199" s="11" t="s">
        <v>57</v>
      </c>
      <c r="O1199" s="11" t="s">
        <v>60</v>
      </c>
      <c r="P1199" s="11">
        <v>0</v>
      </c>
      <c r="Q1199" s="11">
        <v>-0.81265454108461999</v>
      </c>
      <c r="R1199" s="11">
        <v>25</v>
      </c>
      <c r="S1199" s="11">
        <v>3</v>
      </c>
      <c r="T1199" s="11">
        <v>267.78448192571102</v>
      </c>
      <c r="U1199" s="11">
        <v>14.132574008413799</v>
      </c>
      <c r="V1199" s="11" t="s">
        <v>56</v>
      </c>
    </row>
    <row r="1200" spans="1:22" x14ac:dyDescent="0.3">
      <c r="A1200" s="9">
        <v>45356.159722222197</v>
      </c>
      <c r="B1200" s="10">
        <v>45356</v>
      </c>
      <c r="C1200" s="11">
        <v>2024</v>
      </c>
      <c r="D1200" s="11">
        <v>3</v>
      </c>
      <c r="E1200" s="11">
        <v>5</v>
      </c>
      <c r="F1200" s="11">
        <v>3</v>
      </c>
      <c r="G1200" s="11" t="s">
        <v>68</v>
      </c>
      <c r="H1200" s="11" t="s">
        <v>53</v>
      </c>
      <c r="I1200" s="11">
        <v>40.728673326429899</v>
      </c>
      <c r="J1200" s="11">
        <v>-73.838116446921006</v>
      </c>
      <c r="K1200" s="11">
        <v>74</v>
      </c>
      <c r="L1200" s="11">
        <v>12.5231400046329</v>
      </c>
      <c r="M1200" s="11">
        <v>49.583564495000402</v>
      </c>
      <c r="N1200" s="11" t="s">
        <v>59</v>
      </c>
      <c r="O1200" s="11" t="s">
        <v>55</v>
      </c>
      <c r="P1200" s="11">
        <v>0</v>
      </c>
      <c r="Q1200" s="11">
        <v>0.66825587772080697</v>
      </c>
      <c r="R1200" s="11">
        <v>60</v>
      </c>
      <c r="S1200" s="11">
        <v>27</v>
      </c>
      <c r="T1200" s="11">
        <v>270.97251691176302</v>
      </c>
      <c r="U1200" s="11">
        <v>12.013566562143399</v>
      </c>
      <c r="V1200" s="11" t="s">
        <v>56</v>
      </c>
    </row>
    <row r="1201" spans="1:22" x14ac:dyDescent="0.3">
      <c r="A1201" s="9">
        <v>45356.163194444503</v>
      </c>
      <c r="B1201" s="10">
        <v>45356</v>
      </c>
      <c r="C1201" s="11">
        <v>2024</v>
      </c>
      <c r="D1201" s="11">
        <v>3</v>
      </c>
      <c r="E1201" s="11">
        <v>5</v>
      </c>
      <c r="F1201" s="11">
        <v>3</v>
      </c>
      <c r="G1201" s="11" t="s">
        <v>68</v>
      </c>
      <c r="H1201" s="11" t="s">
        <v>53</v>
      </c>
      <c r="I1201" s="11">
        <v>40.704676124189803</v>
      </c>
      <c r="J1201" s="11">
        <v>-73.837550618384796</v>
      </c>
      <c r="K1201" s="11">
        <v>276</v>
      </c>
      <c r="L1201" s="11">
        <v>75.934716858751798</v>
      </c>
      <c r="M1201" s="11">
        <v>55.761414100637303</v>
      </c>
      <c r="N1201" s="11" t="s">
        <v>59</v>
      </c>
      <c r="O1201" s="11" t="s">
        <v>61</v>
      </c>
      <c r="P1201" s="11">
        <v>0</v>
      </c>
      <c r="Q1201" s="11">
        <v>-0.190276306194509</v>
      </c>
      <c r="R1201" s="11">
        <v>78</v>
      </c>
      <c r="S1201" s="11">
        <v>7</v>
      </c>
      <c r="T1201" s="11">
        <v>188.79632057291701</v>
      </c>
      <c r="U1201" s="11">
        <v>18.563408328068199</v>
      </c>
      <c r="V1201" s="11" t="s">
        <v>56</v>
      </c>
    </row>
    <row r="1202" spans="1:22" x14ac:dyDescent="0.3">
      <c r="A1202" s="9">
        <v>45356.166666666701</v>
      </c>
      <c r="B1202" s="10">
        <v>45356</v>
      </c>
      <c r="C1202" s="11">
        <v>2024</v>
      </c>
      <c r="D1202" s="11">
        <v>3</v>
      </c>
      <c r="E1202" s="11">
        <v>5</v>
      </c>
      <c r="F1202" s="11">
        <v>4</v>
      </c>
      <c r="G1202" s="11" t="s">
        <v>68</v>
      </c>
      <c r="H1202" s="11" t="s">
        <v>53</v>
      </c>
      <c r="I1202" s="11">
        <v>40.648719085981497</v>
      </c>
      <c r="J1202" s="11">
        <v>-73.710712452120802</v>
      </c>
      <c r="K1202" s="11">
        <v>116</v>
      </c>
      <c r="L1202" s="11">
        <v>26.9542983522472</v>
      </c>
      <c r="M1202" s="11">
        <v>10.0896526422439</v>
      </c>
      <c r="N1202" s="11" t="s">
        <v>59</v>
      </c>
      <c r="O1202" s="11" t="s">
        <v>58</v>
      </c>
      <c r="P1202" s="11">
        <v>0</v>
      </c>
      <c r="Q1202" s="11">
        <v>-0.24120251565414699</v>
      </c>
      <c r="R1202" s="11">
        <v>98</v>
      </c>
      <c r="S1202" s="11">
        <v>44</v>
      </c>
      <c r="T1202" s="11">
        <v>259.30917209368499</v>
      </c>
      <c r="U1202" s="11">
        <v>21.049179901973002</v>
      </c>
      <c r="V1202" s="11" t="s">
        <v>63</v>
      </c>
    </row>
    <row r="1203" spans="1:22" x14ac:dyDescent="0.3">
      <c r="A1203" s="9">
        <v>45356.170138888898</v>
      </c>
      <c r="B1203" s="10">
        <v>45356</v>
      </c>
      <c r="C1203" s="11">
        <v>2024</v>
      </c>
      <c r="D1203" s="11">
        <v>3</v>
      </c>
      <c r="E1203" s="11">
        <v>5</v>
      </c>
      <c r="F1203" s="11">
        <v>4</v>
      </c>
      <c r="G1203" s="11" t="s">
        <v>68</v>
      </c>
      <c r="H1203" s="11" t="s">
        <v>53</v>
      </c>
      <c r="I1203" s="11">
        <v>40.622786109474099</v>
      </c>
      <c r="J1203" s="11">
        <v>-73.865118005861802</v>
      </c>
      <c r="K1203" s="11">
        <v>71</v>
      </c>
      <c r="L1203" s="11">
        <v>74.925890821505106</v>
      </c>
      <c r="M1203" s="11">
        <v>90.931944912852103</v>
      </c>
      <c r="N1203" s="11" t="s">
        <v>54</v>
      </c>
      <c r="O1203" s="11" t="s">
        <v>55</v>
      </c>
      <c r="P1203" s="11">
        <v>0</v>
      </c>
      <c r="Q1203" s="11">
        <v>0.12713815525409899</v>
      </c>
      <c r="R1203" s="11">
        <v>65</v>
      </c>
      <c r="S1203" s="11">
        <v>28</v>
      </c>
      <c r="T1203" s="11">
        <v>316.98925397171502</v>
      </c>
      <c r="U1203" s="11">
        <v>27.490712159559699</v>
      </c>
      <c r="V1203" s="11" t="s">
        <v>56</v>
      </c>
    </row>
    <row r="1204" spans="1:22" x14ac:dyDescent="0.3">
      <c r="A1204" s="9">
        <v>45356.173611111102</v>
      </c>
      <c r="B1204" s="10">
        <v>45356</v>
      </c>
      <c r="C1204" s="11">
        <v>2024</v>
      </c>
      <c r="D1204" s="11">
        <v>3</v>
      </c>
      <c r="E1204" s="11">
        <v>5</v>
      </c>
      <c r="F1204" s="11">
        <v>4</v>
      </c>
      <c r="G1204" s="11" t="s">
        <v>68</v>
      </c>
      <c r="H1204" s="11" t="s">
        <v>53</v>
      </c>
      <c r="I1204" s="11">
        <v>40.786155765918103</v>
      </c>
      <c r="J1204" s="11">
        <v>-73.782446492695598</v>
      </c>
      <c r="K1204" s="11">
        <v>156</v>
      </c>
      <c r="L1204" s="11">
        <v>33.077383522501698</v>
      </c>
      <c r="M1204" s="11">
        <v>42.713546143246198</v>
      </c>
      <c r="N1204" s="11" t="s">
        <v>57</v>
      </c>
      <c r="O1204" s="11" t="s">
        <v>55</v>
      </c>
      <c r="P1204" s="11">
        <v>0</v>
      </c>
      <c r="Q1204" s="11">
        <v>0.65767050775807201</v>
      </c>
      <c r="R1204" s="11">
        <v>87</v>
      </c>
      <c r="S1204" s="11">
        <v>10</v>
      </c>
      <c r="T1204" s="11">
        <v>249.76983503983701</v>
      </c>
      <c r="U1204" s="11">
        <v>5.6223564338744696</v>
      </c>
      <c r="V1204" s="11" t="s">
        <v>63</v>
      </c>
    </row>
    <row r="1205" spans="1:22" x14ac:dyDescent="0.3">
      <c r="A1205" s="9">
        <v>45356.177083333299</v>
      </c>
      <c r="B1205" s="10">
        <v>45356</v>
      </c>
      <c r="C1205" s="11">
        <v>2024</v>
      </c>
      <c r="D1205" s="11">
        <v>3</v>
      </c>
      <c r="E1205" s="11">
        <v>5</v>
      </c>
      <c r="F1205" s="11">
        <v>4</v>
      </c>
      <c r="G1205" s="11" t="s">
        <v>68</v>
      </c>
      <c r="H1205" s="11" t="s">
        <v>53</v>
      </c>
      <c r="I1205" s="11">
        <v>40.797338233335601</v>
      </c>
      <c r="J1205" s="11">
        <v>-73.847769427300193</v>
      </c>
      <c r="K1205" s="11">
        <v>168</v>
      </c>
      <c r="L1205" s="11">
        <v>25.278700170372101</v>
      </c>
      <c r="M1205" s="11">
        <v>92.401921535803694</v>
      </c>
      <c r="N1205" s="11" t="s">
        <v>59</v>
      </c>
      <c r="O1205" s="11" t="s">
        <v>55</v>
      </c>
      <c r="P1205" s="11">
        <v>0</v>
      </c>
      <c r="Q1205" s="11">
        <v>1.32060111398915E-2</v>
      </c>
      <c r="R1205" s="11">
        <v>67</v>
      </c>
      <c r="S1205" s="11">
        <v>41</v>
      </c>
      <c r="T1205" s="11">
        <v>159.10747710387</v>
      </c>
      <c r="U1205" s="11">
        <v>13.637894427805101</v>
      </c>
      <c r="V1205" s="11" t="s">
        <v>56</v>
      </c>
    </row>
    <row r="1206" spans="1:22" x14ac:dyDescent="0.3">
      <c r="A1206" s="9">
        <v>45356.180555555598</v>
      </c>
      <c r="B1206" s="10">
        <v>45356</v>
      </c>
      <c r="C1206" s="11">
        <v>2024</v>
      </c>
      <c r="D1206" s="11">
        <v>3</v>
      </c>
      <c r="E1206" s="11">
        <v>5</v>
      </c>
      <c r="F1206" s="11">
        <v>4</v>
      </c>
      <c r="G1206" s="11" t="s">
        <v>68</v>
      </c>
      <c r="H1206" s="11" t="s">
        <v>53</v>
      </c>
      <c r="I1206" s="11">
        <v>40.601652695731303</v>
      </c>
      <c r="J1206" s="11">
        <v>-73.939737476111702</v>
      </c>
      <c r="K1206" s="11">
        <v>128</v>
      </c>
      <c r="L1206" s="11">
        <v>70.670971962815898</v>
      </c>
      <c r="M1206" s="11">
        <v>42.603109199018803</v>
      </c>
      <c r="N1206" s="11" t="s">
        <v>59</v>
      </c>
      <c r="O1206" s="11" t="s">
        <v>60</v>
      </c>
      <c r="P1206" s="11">
        <v>1</v>
      </c>
      <c r="Q1206" s="11">
        <v>-0.249257037102663</v>
      </c>
      <c r="R1206" s="11">
        <v>90</v>
      </c>
      <c r="S1206" s="11">
        <v>32</v>
      </c>
      <c r="T1206" s="11">
        <v>329.223652106825</v>
      </c>
      <c r="U1206" s="11">
        <v>27.883924642068301</v>
      </c>
      <c r="V1206" s="11" t="s">
        <v>56</v>
      </c>
    </row>
    <row r="1207" spans="1:22" x14ac:dyDescent="0.3">
      <c r="A1207" s="9">
        <v>45356.184027777803</v>
      </c>
      <c r="B1207" s="10">
        <v>45356</v>
      </c>
      <c r="C1207" s="11">
        <v>2024</v>
      </c>
      <c r="D1207" s="11">
        <v>3</v>
      </c>
      <c r="E1207" s="11">
        <v>5</v>
      </c>
      <c r="F1207" s="11">
        <v>4</v>
      </c>
      <c r="G1207" s="11" t="s">
        <v>68</v>
      </c>
      <c r="H1207" s="11" t="s">
        <v>53</v>
      </c>
      <c r="I1207" s="11">
        <v>40.819153144613999</v>
      </c>
      <c r="J1207" s="11">
        <v>-73.775173431597395</v>
      </c>
      <c r="K1207" s="11">
        <v>115</v>
      </c>
      <c r="L1207" s="11">
        <v>61.292671269828098</v>
      </c>
      <c r="M1207" s="11">
        <v>51.476080839656298</v>
      </c>
      <c r="N1207" s="11" t="s">
        <v>57</v>
      </c>
      <c r="O1207" s="11" t="s">
        <v>61</v>
      </c>
      <c r="P1207" s="11">
        <v>1</v>
      </c>
      <c r="Q1207" s="11">
        <v>0.107056609923159</v>
      </c>
      <c r="R1207" s="11">
        <v>3</v>
      </c>
      <c r="S1207" s="11">
        <v>37</v>
      </c>
      <c r="T1207" s="11">
        <v>151.647316911422</v>
      </c>
      <c r="U1207" s="11">
        <v>29.335391291815601</v>
      </c>
      <c r="V1207" s="11" t="s">
        <v>56</v>
      </c>
    </row>
    <row r="1208" spans="1:22" x14ac:dyDescent="0.3">
      <c r="A1208" s="9">
        <v>45356.1875</v>
      </c>
      <c r="B1208" s="10">
        <v>45356</v>
      </c>
      <c r="C1208" s="11">
        <v>2024</v>
      </c>
      <c r="D1208" s="11">
        <v>3</v>
      </c>
      <c r="E1208" s="11">
        <v>5</v>
      </c>
      <c r="F1208" s="11">
        <v>4</v>
      </c>
      <c r="G1208" s="11" t="s">
        <v>68</v>
      </c>
      <c r="H1208" s="11" t="s">
        <v>53</v>
      </c>
      <c r="I1208" s="11">
        <v>40.8020472803601</v>
      </c>
      <c r="J1208" s="11">
        <v>-73.723600962496505</v>
      </c>
      <c r="K1208" s="11">
        <v>219</v>
      </c>
      <c r="L1208" s="11">
        <v>66.392801534071694</v>
      </c>
      <c r="M1208" s="11">
        <v>87.732311952194806</v>
      </c>
      <c r="N1208" s="11" t="s">
        <v>59</v>
      </c>
      <c r="O1208" s="11" t="s">
        <v>55</v>
      </c>
      <c r="P1208" s="11">
        <v>0</v>
      </c>
      <c r="Q1208" s="11">
        <v>0.93585843224687904</v>
      </c>
      <c r="R1208" s="11">
        <v>85</v>
      </c>
      <c r="S1208" s="11">
        <v>36</v>
      </c>
      <c r="T1208" s="11">
        <v>109.030013824791</v>
      </c>
      <c r="U1208" s="11">
        <v>16.117427858195398</v>
      </c>
      <c r="V1208" s="11" t="s">
        <v>56</v>
      </c>
    </row>
    <row r="1209" spans="1:22" x14ac:dyDescent="0.3">
      <c r="A1209" s="9">
        <v>45356.190972222197</v>
      </c>
      <c r="B1209" s="10">
        <v>45356</v>
      </c>
      <c r="C1209" s="11">
        <v>2024</v>
      </c>
      <c r="D1209" s="11">
        <v>3</v>
      </c>
      <c r="E1209" s="11">
        <v>5</v>
      </c>
      <c r="F1209" s="11">
        <v>4</v>
      </c>
      <c r="G1209" s="11" t="s">
        <v>68</v>
      </c>
      <c r="H1209" s="11" t="s">
        <v>53</v>
      </c>
      <c r="I1209" s="11">
        <v>40.606302511427202</v>
      </c>
      <c r="J1209" s="11">
        <v>-73.909832462202701</v>
      </c>
      <c r="K1209" s="11">
        <v>55</v>
      </c>
      <c r="L1209" s="11">
        <v>69.534568152939698</v>
      </c>
      <c r="M1209" s="11">
        <v>84.217679093894702</v>
      </c>
      <c r="N1209" s="11" t="s">
        <v>59</v>
      </c>
      <c r="O1209" s="11" t="s">
        <v>58</v>
      </c>
      <c r="P1209" s="11">
        <v>0</v>
      </c>
      <c r="Q1209" s="11">
        <v>-0.65685841659356403</v>
      </c>
      <c r="R1209" s="11">
        <v>50</v>
      </c>
      <c r="S1209" s="11">
        <v>25</v>
      </c>
      <c r="T1209" s="11">
        <v>61.110683951180299</v>
      </c>
      <c r="U1209" s="11">
        <v>29.927003159690098</v>
      </c>
      <c r="V1209" s="11" t="s">
        <v>56</v>
      </c>
    </row>
    <row r="1210" spans="1:22" x14ac:dyDescent="0.3">
      <c r="A1210" s="9">
        <v>45356.194444444503</v>
      </c>
      <c r="B1210" s="10">
        <v>45356</v>
      </c>
      <c r="C1210" s="11">
        <v>2024</v>
      </c>
      <c r="D1210" s="11">
        <v>3</v>
      </c>
      <c r="E1210" s="11">
        <v>5</v>
      </c>
      <c r="F1210" s="11">
        <v>4</v>
      </c>
      <c r="G1210" s="11" t="s">
        <v>68</v>
      </c>
      <c r="H1210" s="11" t="s">
        <v>53</v>
      </c>
      <c r="I1210" s="11">
        <v>40.886446799277699</v>
      </c>
      <c r="J1210" s="11">
        <v>-73.953106445173404</v>
      </c>
      <c r="K1210" s="11">
        <v>190</v>
      </c>
      <c r="L1210" s="11">
        <v>41.420639076978802</v>
      </c>
      <c r="M1210" s="11">
        <v>57.133454592947899</v>
      </c>
      <c r="N1210" s="11" t="s">
        <v>59</v>
      </c>
      <c r="O1210" s="11" t="s">
        <v>61</v>
      </c>
      <c r="P1210" s="11">
        <v>0</v>
      </c>
      <c r="Q1210" s="11">
        <v>-0.520890707499851</v>
      </c>
      <c r="R1210" s="11">
        <v>31</v>
      </c>
      <c r="S1210" s="11">
        <v>43</v>
      </c>
      <c r="T1210" s="11">
        <v>319.518217932011</v>
      </c>
      <c r="U1210" s="11">
        <v>14.0044702373951</v>
      </c>
      <c r="V1210" s="11" t="s">
        <v>63</v>
      </c>
    </row>
    <row r="1211" spans="1:22" x14ac:dyDescent="0.3">
      <c r="A1211" s="9">
        <v>45356.197916666701</v>
      </c>
      <c r="B1211" s="10">
        <v>45356</v>
      </c>
      <c r="C1211" s="11">
        <v>2024</v>
      </c>
      <c r="D1211" s="11">
        <v>3</v>
      </c>
      <c r="E1211" s="11">
        <v>5</v>
      </c>
      <c r="F1211" s="11">
        <v>4</v>
      </c>
      <c r="G1211" s="11" t="s">
        <v>68</v>
      </c>
      <c r="H1211" s="11" t="s">
        <v>53</v>
      </c>
      <c r="I1211" s="11">
        <v>40.6501506257217</v>
      </c>
      <c r="J1211" s="11">
        <v>-73.790578810066705</v>
      </c>
      <c r="K1211" s="11">
        <v>60</v>
      </c>
      <c r="L1211" s="11">
        <v>8.4180550985475993</v>
      </c>
      <c r="M1211" s="11">
        <v>12.8013353957029</v>
      </c>
      <c r="N1211" s="11" t="s">
        <v>54</v>
      </c>
      <c r="O1211" s="11" t="s">
        <v>60</v>
      </c>
      <c r="P1211" s="11">
        <v>0</v>
      </c>
      <c r="Q1211" s="11">
        <v>0.79685720614326505</v>
      </c>
      <c r="R1211" s="11">
        <v>39</v>
      </c>
      <c r="S1211" s="11">
        <v>26</v>
      </c>
      <c r="T1211" s="11">
        <v>55.313442965593502</v>
      </c>
      <c r="U1211" s="11">
        <v>28.8034214843968</v>
      </c>
      <c r="V1211" s="11" t="s">
        <v>56</v>
      </c>
    </row>
    <row r="1212" spans="1:22" x14ac:dyDescent="0.3">
      <c r="A1212" s="9">
        <v>45356.201388888898</v>
      </c>
      <c r="B1212" s="10">
        <v>45356</v>
      </c>
      <c r="C1212" s="11">
        <v>2024</v>
      </c>
      <c r="D1212" s="11">
        <v>3</v>
      </c>
      <c r="E1212" s="11">
        <v>5</v>
      </c>
      <c r="F1212" s="11">
        <v>4</v>
      </c>
      <c r="G1212" s="11" t="s">
        <v>68</v>
      </c>
      <c r="H1212" s="11" t="s">
        <v>53</v>
      </c>
      <c r="I1212" s="11">
        <v>40.7631233034882</v>
      </c>
      <c r="J1212" s="11">
        <v>-73.960975288988095</v>
      </c>
      <c r="K1212" s="11">
        <v>82</v>
      </c>
      <c r="L1212" s="11">
        <v>58.9743356404324</v>
      </c>
      <c r="M1212" s="11">
        <v>25.478471627905801</v>
      </c>
      <c r="N1212" s="11" t="s">
        <v>59</v>
      </c>
      <c r="O1212" s="11" t="s">
        <v>61</v>
      </c>
      <c r="P1212" s="11">
        <v>0</v>
      </c>
      <c r="Q1212" s="11">
        <v>-0.69374503581689395</v>
      </c>
      <c r="R1212" s="11">
        <v>23</v>
      </c>
      <c r="S1212" s="11">
        <v>1</v>
      </c>
      <c r="T1212" s="11">
        <v>109.180507360886</v>
      </c>
      <c r="U1212" s="11">
        <v>17.742120869049501</v>
      </c>
      <c r="V1212" s="11" t="s">
        <v>62</v>
      </c>
    </row>
    <row r="1213" spans="1:22" x14ac:dyDescent="0.3">
      <c r="A1213" s="9">
        <v>45356.204861111102</v>
      </c>
      <c r="B1213" s="10">
        <v>45356</v>
      </c>
      <c r="C1213" s="11">
        <v>2024</v>
      </c>
      <c r="D1213" s="11">
        <v>3</v>
      </c>
      <c r="E1213" s="11">
        <v>5</v>
      </c>
      <c r="F1213" s="11">
        <v>4</v>
      </c>
      <c r="G1213" s="11" t="s">
        <v>68</v>
      </c>
      <c r="H1213" s="11" t="s">
        <v>53</v>
      </c>
      <c r="I1213" s="11">
        <v>40.670354115925797</v>
      </c>
      <c r="J1213" s="11">
        <v>-73.875710398082305</v>
      </c>
      <c r="K1213" s="11">
        <v>87</v>
      </c>
      <c r="L1213" s="11">
        <v>37.877068092845299</v>
      </c>
      <c r="M1213" s="11">
        <v>69.808681038229594</v>
      </c>
      <c r="N1213" s="11" t="s">
        <v>57</v>
      </c>
      <c r="O1213" s="11" t="s">
        <v>58</v>
      </c>
      <c r="P1213" s="11">
        <v>0</v>
      </c>
      <c r="Q1213" s="11">
        <v>-0.77765913850991397</v>
      </c>
      <c r="R1213" s="11">
        <v>72</v>
      </c>
      <c r="S1213" s="11">
        <v>5</v>
      </c>
      <c r="T1213" s="11">
        <v>317.43907280698102</v>
      </c>
      <c r="U1213" s="11">
        <v>21.984439696950702</v>
      </c>
      <c r="V1213" s="11" t="s">
        <v>63</v>
      </c>
    </row>
    <row r="1214" spans="1:22" x14ac:dyDescent="0.3">
      <c r="A1214" s="9">
        <v>45356.208333333299</v>
      </c>
      <c r="B1214" s="10">
        <v>45356</v>
      </c>
      <c r="C1214" s="11">
        <v>2024</v>
      </c>
      <c r="D1214" s="11">
        <v>3</v>
      </c>
      <c r="E1214" s="11">
        <v>5</v>
      </c>
      <c r="F1214" s="11">
        <v>5</v>
      </c>
      <c r="G1214" s="11" t="s">
        <v>68</v>
      </c>
      <c r="H1214" s="11" t="s">
        <v>53</v>
      </c>
      <c r="I1214" s="11">
        <v>40.813063809926398</v>
      </c>
      <c r="J1214" s="11">
        <v>-73.992996079772396</v>
      </c>
      <c r="K1214" s="11">
        <v>236</v>
      </c>
      <c r="L1214" s="11">
        <v>61.135145123317898</v>
      </c>
      <c r="M1214" s="11">
        <v>36.906031774406699</v>
      </c>
      <c r="N1214" s="11" t="s">
        <v>59</v>
      </c>
      <c r="O1214" s="11" t="s">
        <v>55</v>
      </c>
      <c r="P1214" s="11">
        <v>0</v>
      </c>
      <c r="Q1214" s="11">
        <v>0.90386596226120697</v>
      </c>
      <c r="R1214" s="11">
        <v>15</v>
      </c>
      <c r="S1214" s="11">
        <v>30</v>
      </c>
      <c r="T1214" s="11">
        <v>427.636340185628</v>
      </c>
      <c r="U1214" s="11">
        <v>25.933122493342601</v>
      </c>
      <c r="V1214" s="11" t="s">
        <v>56</v>
      </c>
    </row>
    <row r="1215" spans="1:22" x14ac:dyDescent="0.3">
      <c r="A1215" s="9">
        <v>45356.211805555598</v>
      </c>
      <c r="B1215" s="10">
        <v>45356</v>
      </c>
      <c r="C1215" s="11">
        <v>2024</v>
      </c>
      <c r="D1215" s="11">
        <v>3</v>
      </c>
      <c r="E1215" s="11">
        <v>5</v>
      </c>
      <c r="F1215" s="11">
        <v>5</v>
      </c>
      <c r="G1215" s="11" t="s">
        <v>68</v>
      </c>
      <c r="H1215" s="11" t="s">
        <v>53</v>
      </c>
      <c r="I1215" s="11">
        <v>40.7711061524546</v>
      </c>
      <c r="J1215" s="11">
        <v>-73.903846734175303</v>
      </c>
      <c r="K1215" s="11">
        <v>62</v>
      </c>
      <c r="L1215" s="11">
        <v>19.358020113460501</v>
      </c>
      <c r="M1215" s="11">
        <v>34.721300592380302</v>
      </c>
      <c r="N1215" s="11" t="s">
        <v>59</v>
      </c>
      <c r="O1215" s="11" t="s">
        <v>55</v>
      </c>
      <c r="P1215" s="11">
        <v>0</v>
      </c>
      <c r="Q1215" s="11">
        <v>0.112802930627739</v>
      </c>
      <c r="R1215" s="11">
        <v>25</v>
      </c>
      <c r="S1215" s="11">
        <v>34</v>
      </c>
      <c r="T1215" s="11">
        <v>80.411965777969499</v>
      </c>
      <c r="U1215" s="11">
        <v>19.677698493210301</v>
      </c>
      <c r="V1215" s="11" t="s">
        <v>56</v>
      </c>
    </row>
    <row r="1216" spans="1:22" x14ac:dyDescent="0.3">
      <c r="A1216" s="9">
        <v>45356.215277777803</v>
      </c>
      <c r="B1216" s="10">
        <v>45356</v>
      </c>
      <c r="C1216" s="11">
        <v>2024</v>
      </c>
      <c r="D1216" s="11">
        <v>3</v>
      </c>
      <c r="E1216" s="11">
        <v>5</v>
      </c>
      <c r="F1216" s="11">
        <v>5</v>
      </c>
      <c r="G1216" s="11" t="s">
        <v>68</v>
      </c>
      <c r="H1216" s="11" t="s">
        <v>53</v>
      </c>
      <c r="I1216" s="11">
        <v>40.725532451061</v>
      </c>
      <c r="J1216" s="11">
        <v>-73.750189170430204</v>
      </c>
      <c r="K1216" s="11">
        <v>288</v>
      </c>
      <c r="L1216" s="11">
        <v>74.499504074565493</v>
      </c>
      <c r="M1216" s="11">
        <v>22.9382068393959</v>
      </c>
      <c r="N1216" s="11" t="s">
        <v>57</v>
      </c>
      <c r="O1216" s="11" t="s">
        <v>61</v>
      </c>
      <c r="P1216" s="11">
        <v>0</v>
      </c>
      <c r="Q1216" s="11">
        <v>0.72585659984583595</v>
      </c>
      <c r="R1216" s="11">
        <v>39</v>
      </c>
      <c r="S1216" s="11">
        <v>22</v>
      </c>
      <c r="T1216" s="11">
        <v>281.06881992434</v>
      </c>
      <c r="U1216" s="11">
        <v>28.627968618584699</v>
      </c>
      <c r="V1216" s="11" t="s">
        <v>56</v>
      </c>
    </row>
    <row r="1217" spans="1:22" x14ac:dyDescent="0.3">
      <c r="A1217" s="9">
        <v>45356.21875</v>
      </c>
      <c r="B1217" s="10">
        <v>45356</v>
      </c>
      <c r="C1217" s="11">
        <v>2024</v>
      </c>
      <c r="D1217" s="11">
        <v>3</v>
      </c>
      <c r="E1217" s="11">
        <v>5</v>
      </c>
      <c r="F1217" s="11">
        <v>5</v>
      </c>
      <c r="G1217" s="11" t="s">
        <v>68</v>
      </c>
      <c r="H1217" s="11" t="s">
        <v>53</v>
      </c>
      <c r="I1217" s="11">
        <v>40.702823150631701</v>
      </c>
      <c r="J1217" s="11">
        <v>-73.757272428363706</v>
      </c>
      <c r="K1217" s="11">
        <v>244</v>
      </c>
      <c r="L1217" s="11">
        <v>9.0627463511839608</v>
      </c>
      <c r="M1217" s="11">
        <v>56.515284270128397</v>
      </c>
      <c r="N1217" s="11" t="s">
        <v>59</v>
      </c>
      <c r="O1217" s="11" t="s">
        <v>60</v>
      </c>
      <c r="P1217" s="11">
        <v>0</v>
      </c>
      <c r="Q1217" s="11">
        <v>-0.957615690556612</v>
      </c>
      <c r="R1217" s="11">
        <v>19</v>
      </c>
      <c r="S1217" s="11">
        <v>17</v>
      </c>
      <c r="T1217" s="11">
        <v>70.955874360346698</v>
      </c>
      <c r="U1217" s="11">
        <v>26.191316231496199</v>
      </c>
      <c r="V1217" s="11" t="s">
        <v>56</v>
      </c>
    </row>
    <row r="1218" spans="1:22" x14ac:dyDescent="0.3">
      <c r="A1218" s="9">
        <v>45356.222222222197</v>
      </c>
      <c r="B1218" s="10">
        <v>45356</v>
      </c>
      <c r="C1218" s="11">
        <v>2024</v>
      </c>
      <c r="D1218" s="11">
        <v>3</v>
      </c>
      <c r="E1218" s="11">
        <v>5</v>
      </c>
      <c r="F1218" s="11">
        <v>5</v>
      </c>
      <c r="G1218" s="11" t="s">
        <v>68</v>
      </c>
      <c r="H1218" s="11" t="s">
        <v>53</v>
      </c>
      <c r="I1218" s="11">
        <v>40.893828582875599</v>
      </c>
      <c r="J1218" s="11">
        <v>-73.805499645024597</v>
      </c>
      <c r="K1218" s="11">
        <v>52</v>
      </c>
      <c r="L1218" s="11">
        <v>6.3042766295019703</v>
      </c>
      <c r="M1218" s="11">
        <v>88.090229453664804</v>
      </c>
      <c r="N1218" s="11" t="s">
        <v>59</v>
      </c>
      <c r="O1218" s="11" t="s">
        <v>58</v>
      </c>
      <c r="P1218" s="11">
        <v>0</v>
      </c>
      <c r="Q1218" s="11">
        <v>0.650904194236124</v>
      </c>
      <c r="R1218" s="11">
        <v>87</v>
      </c>
      <c r="S1218" s="11">
        <v>5</v>
      </c>
      <c r="T1218" s="11">
        <v>496.73066202936599</v>
      </c>
      <c r="U1218" s="11">
        <v>22.558598516687798</v>
      </c>
      <c r="V1218" s="11" t="s">
        <v>56</v>
      </c>
    </row>
    <row r="1219" spans="1:22" x14ac:dyDescent="0.3">
      <c r="A1219" s="9">
        <v>45356.225694444503</v>
      </c>
      <c r="B1219" s="10">
        <v>45356</v>
      </c>
      <c r="C1219" s="11">
        <v>2024</v>
      </c>
      <c r="D1219" s="11">
        <v>3</v>
      </c>
      <c r="E1219" s="11">
        <v>5</v>
      </c>
      <c r="F1219" s="11">
        <v>5</v>
      </c>
      <c r="G1219" s="11" t="s">
        <v>68</v>
      </c>
      <c r="H1219" s="11" t="s">
        <v>53</v>
      </c>
      <c r="I1219" s="11">
        <v>40.851633775766601</v>
      </c>
      <c r="J1219" s="11">
        <v>-73.908429552010205</v>
      </c>
      <c r="K1219" s="11">
        <v>116</v>
      </c>
      <c r="L1219" s="11">
        <v>49.086362199366697</v>
      </c>
      <c r="M1219" s="11">
        <v>35.426649620205502</v>
      </c>
      <c r="N1219" s="11" t="s">
        <v>57</v>
      </c>
      <c r="O1219" s="11" t="s">
        <v>55</v>
      </c>
      <c r="P1219" s="11">
        <v>0</v>
      </c>
      <c r="Q1219" s="11">
        <v>-0.81067502048996198</v>
      </c>
      <c r="R1219" s="11">
        <v>85</v>
      </c>
      <c r="S1219" s="11">
        <v>24</v>
      </c>
      <c r="T1219" s="11">
        <v>85.160721854834804</v>
      </c>
      <c r="U1219" s="11">
        <v>13.1395149360043</v>
      </c>
      <c r="V1219" s="11" t="s">
        <v>63</v>
      </c>
    </row>
    <row r="1220" spans="1:22" x14ac:dyDescent="0.3">
      <c r="A1220" s="9">
        <v>45356.229166666701</v>
      </c>
      <c r="B1220" s="10">
        <v>45356</v>
      </c>
      <c r="C1220" s="11">
        <v>2024</v>
      </c>
      <c r="D1220" s="11">
        <v>3</v>
      </c>
      <c r="E1220" s="11">
        <v>5</v>
      </c>
      <c r="F1220" s="11">
        <v>5</v>
      </c>
      <c r="G1220" s="11" t="s">
        <v>68</v>
      </c>
      <c r="H1220" s="11" t="s">
        <v>53</v>
      </c>
      <c r="I1220" s="11">
        <v>40.679650569736403</v>
      </c>
      <c r="J1220" s="11">
        <v>-73.889275459934595</v>
      </c>
      <c r="K1220" s="11">
        <v>43</v>
      </c>
      <c r="L1220" s="11">
        <v>47.797975937690403</v>
      </c>
      <c r="M1220" s="11">
        <v>60.856019762995402</v>
      </c>
      <c r="N1220" s="11" t="s">
        <v>54</v>
      </c>
      <c r="O1220" s="11" t="s">
        <v>58</v>
      </c>
      <c r="P1220" s="11">
        <v>0</v>
      </c>
      <c r="Q1220" s="11">
        <v>0.59447985486289001</v>
      </c>
      <c r="R1220" s="11">
        <v>2</v>
      </c>
      <c r="S1220" s="11">
        <v>26</v>
      </c>
      <c r="T1220" s="11">
        <v>169.84121590466401</v>
      </c>
      <c r="U1220" s="11">
        <v>13.122457552802601</v>
      </c>
      <c r="V1220" s="11" t="s">
        <v>63</v>
      </c>
    </row>
    <row r="1221" spans="1:22" x14ac:dyDescent="0.3">
      <c r="A1221" s="9">
        <v>45356.232638888898</v>
      </c>
      <c r="B1221" s="10">
        <v>45356</v>
      </c>
      <c r="C1221" s="11">
        <v>2024</v>
      </c>
      <c r="D1221" s="11">
        <v>3</v>
      </c>
      <c r="E1221" s="11">
        <v>5</v>
      </c>
      <c r="F1221" s="11">
        <v>5</v>
      </c>
      <c r="G1221" s="11" t="s">
        <v>68</v>
      </c>
      <c r="H1221" s="11" t="s">
        <v>53</v>
      </c>
      <c r="I1221" s="11">
        <v>40.794907681810002</v>
      </c>
      <c r="J1221" s="11">
        <v>-73.753437792658303</v>
      </c>
      <c r="K1221" s="11">
        <v>226</v>
      </c>
      <c r="L1221" s="11">
        <v>72.131100583092802</v>
      </c>
      <c r="M1221" s="11">
        <v>66.037734929045797</v>
      </c>
      <c r="N1221" s="11" t="s">
        <v>54</v>
      </c>
      <c r="O1221" s="11" t="s">
        <v>61</v>
      </c>
      <c r="P1221" s="11">
        <v>0</v>
      </c>
      <c r="Q1221" s="11">
        <v>-3.2848891908566699E-2</v>
      </c>
      <c r="R1221" s="11">
        <v>77</v>
      </c>
      <c r="S1221" s="11">
        <v>13</v>
      </c>
      <c r="T1221" s="11">
        <v>478.45614733488799</v>
      </c>
      <c r="U1221" s="11">
        <v>23.9519880113215</v>
      </c>
      <c r="V1221" s="11" t="s">
        <v>56</v>
      </c>
    </row>
    <row r="1222" spans="1:22" x14ac:dyDescent="0.3">
      <c r="A1222" s="9">
        <v>45356.236111111102</v>
      </c>
      <c r="B1222" s="10">
        <v>45356</v>
      </c>
      <c r="C1222" s="11">
        <v>2024</v>
      </c>
      <c r="D1222" s="11">
        <v>3</v>
      </c>
      <c r="E1222" s="11">
        <v>5</v>
      </c>
      <c r="F1222" s="11">
        <v>5</v>
      </c>
      <c r="G1222" s="11" t="s">
        <v>68</v>
      </c>
      <c r="H1222" s="11" t="s">
        <v>53</v>
      </c>
      <c r="I1222" s="11">
        <v>40.7082918849081</v>
      </c>
      <c r="J1222" s="11">
        <v>-73.990277240453395</v>
      </c>
      <c r="K1222" s="11">
        <v>208</v>
      </c>
      <c r="L1222" s="11">
        <v>20.836002672203101</v>
      </c>
      <c r="M1222" s="11">
        <v>95.536864981210897</v>
      </c>
      <c r="N1222" s="11" t="s">
        <v>59</v>
      </c>
      <c r="O1222" s="11" t="s">
        <v>58</v>
      </c>
      <c r="P1222" s="11">
        <v>0</v>
      </c>
      <c r="Q1222" s="11">
        <v>-0.27080803809957699</v>
      </c>
      <c r="R1222" s="11">
        <v>45</v>
      </c>
      <c r="S1222" s="11">
        <v>7</v>
      </c>
      <c r="T1222" s="11">
        <v>190.98831380389299</v>
      </c>
      <c r="U1222" s="11">
        <v>13.918912152216</v>
      </c>
      <c r="V1222" s="11" t="s">
        <v>56</v>
      </c>
    </row>
    <row r="1223" spans="1:22" x14ac:dyDescent="0.3">
      <c r="A1223" s="9">
        <v>45356.239583333299</v>
      </c>
      <c r="B1223" s="10">
        <v>45356</v>
      </c>
      <c r="C1223" s="11">
        <v>2024</v>
      </c>
      <c r="D1223" s="11">
        <v>3</v>
      </c>
      <c r="E1223" s="11">
        <v>5</v>
      </c>
      <c r="F1223" s="11">
        <v>5</v>
      </c>
      <c r="G1223" s="11" t="s">
        <v>68</v>
      </c>
      <c r="H1223" s="11" t="s">
        <v>53</v>
      </c>
      <c r="I1223" s="11">
        <v>40.827477030007501</v>
      </c>
      <c r="J1223" s="11">
        <v>-73.739227769042898</v>
      </c>
      <c r="K1223" s="11">
        <v>132</v>
      </c>
      <c r="L1223" s="11">
        <v>60.893596578921503</v>
      </c>
      <c r="M1223" s="11">
        <v>14.896110131180301</v>
      </c>
      <c r="N1223" s="11" t="s">
        <v>59</v>
      </c>
      <c r="O1223" s="11" t="s">
        <v>61</v>
      </c>
      <c r="P1223" s="11">
        <v>0</v>
      </c>
      <c r="Q1223" s="11">
        <v>-0.95199661213111897</v>
      </c>
      <c r="R1223" s="11">
        <v>94</v>
      </c>
      <c r="S1223" s="11">
        <v>10</v>
      </c>
      <c r="T1223" s="11">
        <v>133.34771022914401</v>
      </c>
      <c r="U1223" s="11">
        <v>24.283830727843899</v>
      </c>
      <c r="V1223" s="11" t="s">
        <v>63</v>
      </c>
    </row>
    <row r="1224" spans="1:22" x14ac:dyDescent="0.3">
      <c r="A1224" s="9">
        <v>45356.243055555598</v>
      </c>
      <c r="B1224" s="10">
        <v>45356</v>
      </c>
      <c r="C1224" s="11">
        <v>2024</v>
      </c>
      <c r="D1224" s="11">
        <v>3</v>
      </c>
      <c r="E1224" s="11">
        <v>5</v>
      </c>
      <c r="F1224" s="11">
        <v>5</v>
      </c>
      <c r="G1224" s="11" t="s">
        <v>68</v>
      </c>
      <c r="H1224" s="11" t="s">
        <v>53</v>
      </c>
      <c r="I1224" s="11">
        <v>40.892793756134097</v>
      </c>
      <c r="J1224" s="11">
        <v>-73.863483933100298</v>
      </c>
      <c r="K1224" s="11">
        <v>236</v>
      </c>
      <c r="L1224" s="11">
        <v>51.824575192033798</v>
      </c>
      <c r="M1224" s="11">
        <v>10.5247154081228</v>
      </c>
      <c r="N1224" s="11" t="s">
        <v>54</v>
      </c>
      <c r="O1224" s="11" t="s">
        <v>55</v>
      </c>
      <c r="P1224" s="11">
        <v>0</v>
      </c>
      <c r="Q1224" s="11">
        <v>0.54521101266772098</v>
      </c>
      <c r="R1224" s="11">
        <v>29</v>
      </c>
      <c r="S1224" s="11">
        <v>42</v>
      </c>
      <c r="T1224" s="11">
        <v>192.28912869461601</v>
      </c>
      <c r="U1224" s="11">
        <v>29.1128284546269</v>
      </c>
      <c r="V1224" s="11" t="s">
        <v>56</v>
      </c>
    </row>
    <row r="1225" spans="1:22" x14ac:dyDescent="0.3">
      <c r="A1225" s="9">
        <v>45356.246527777803</v>
      </c>
      <c r="B1225" s="10">
        <v>45356</v>
      </c>
      <c r="C1225" s="11">
        <v>2024</v>
      </c>
      <c r="D1225" s="11">
        <v>3</v>
      </c>
      <c r="E1225" s="11">
        <v>5</v>
      </c>
      <c r="F1225" s="11">
        <v>5</v>
      </c>
      <c r="G1225" s="11" t="s">
        <v>68</v>
      </c>
      <c r="H1225" s="11" t="s">
        <v>53</v>
      </c>
      <c r="I1225" s="11">
        <v>40.725095212785398</v>
      </c>
      <c r="J1225" s="11">
        <v>-73.700746302357203</v>
      </c>
      <c r="K1225" s="11">
        <v>282</v>
      </c>
      <c r="L1225" s="11">
        <v>13.173629232182501</v>
      </c>
      <c r="M1225" s="11">
        <v>70.584338030356506</v>
      </c>
      <c r="N1225" s="11" t="s">
        <v>59</v>
      </c>
      <c r="O1225" s="11" t="s">
        <v>58</v>
      </c>
      <c r="P1225" s="11">
        <v>0</v>
      </c>
      <c r="Q1225" s="11">
        <v>-0.74343935902305003</v>
      </c>
      <c r="R1225" s="11">
        <v>20</v>
      </c>
      <c r="S1225" s="11">
        <v>34</v>
      </c>
      <c r="T1225" s="11">
        <v>292.948509417992</v>
      </c>
      <c r="U1225" s="11">
        <v>29.469272091689099</v>
      </c>
      <c r="V1225" s="11" t="s">
        <v>56</v>
      </c>
    </row>
    <row r="1226" spans="1:22" x14ac:dyDescent="0.3">
      <c r="A1226" s="9">
        <v>45356.25</v>
      </c>
      <c r="B1226" s="10">
        <v>45356</v>
      </c>
      <c r="C1226" s="11">
        <v>2024</v>
      </c>
      <c r="D1226" s="11">
        <v>3</v>
      </c>
      <c r="E1226" s="11">
        <v>5</v>
      </c>
      <c r="F1226" s="11">
        <v>6</v>
      </c>
      <c r="G1226" s="11" t="s">
        <v>68</v>
      </c>
      <c r="H1226" s="11" t="s">
        <v>53</v>
      </c>
      <c r="I1226" s="11">
        <v>40.633694447412402</v>
      </c>
      <c r="J1226" s="11">
        <v>-73.763803251707103</v>
      </c>
      <c r="K1226" s="11">
        <v>215</v>
      </c>
      <c r="L1226" s="11">
        <v>44.379029066547403</v>
      </c>
      <c r="M1226" s="11">
        <v>21.962139152710201</v>
      </c>
      <c r="N1226" s="11" t="s">
        <v>57</v>
      </c>
      <c r="O1226" s="11" t="s">
        <v>55</v>
      </c>
      <c r="P1226" s="11">
        <v>0</v>
      </c>
      <c r="Q1226" s="11">
        <v>0.22162580889152</v>
      </c>
      <c r="R1226" s="11">
        <v>73</v>
      </c>
      <c r="S1226" s="11">
        <v>30</v>
      </c>
      <c r="T1226" s="11">
        <v>134.67186441927799</v>
      </c>
      <c r="U1226" s="11">
        <v>11.0273221470878</v>
      </c>
      <c r="V1226" s="11" t="s">
        <v>56</v>
      </c>
    </row>
    <row r="1227" spans="1:22" x14ac:dyDescent="0.3">
      <c r="A1227" s="9">
        <v>45356.253472222197</v>
      </c>
      <c r="B1227" s="10">
        <v>45356</v>
      </c>
      <c r="C1227" s="11">
        <v>2024</v>
      </c>
      <c r="D1227" s="11">
        <v>3</v>
      </c>
      <c r="E1227" s="11">
        <v>5</v>
      </c>
      <c r="F1227" s="11">
        <v>6</v>
      </c>
      <c r="G1227" s="11" t="s">
        <v>68</v>
      </c>
      <c r="H1227" s="11" t="s">
        <v>53</v>
      </c>
      <c r="I1227" s="11">
        <v>40.868090859662402</v>
      </c>
      <c r="J1227" s="11">
        <v>-73.869727967343096</v>
      </c>
      <c r="K1227" s="11">
        <v>186</v>
      </c>
      <c r="L1227" s="11">
        <v>76.377395487521795</v>
      </c>
      <c r="M1227" s="11">
        <v>51.088682649477697</v>
      </c>
      <c r="N1227" s="11" t="s">
        <v>57</v>
      </c>
      <c r="O1227" s="11" t="s">
        <v>61</v>
      </c>
      <c r="P1227" s="11">
        <v>0</v>
      </c>
      <c r="Q1227" s="11">
        <v>-0.94753195170868798</v>
      </c>
      <c r="R1227" s="11">
        <v>51</v>
      </c>
      <c r="S1227" s="11">
        <v>8</v>
      </c>
      <c r="T1227" s="11">
        <v>435.78215612761602</v>
      </c>
      <c r="U1227" s="11">
        <v>22.690289777667601</v>
      </c>
      <c r="V1227" s="11" t="s">
        <v>63</v>
      </c>
    </row>
    <row r="1228" spans="1:22" x14ac:dyDescent="0.3">
      <c r="A1228" s="9">
        <v>45356.256944444503</v>
      </c>
      <c r="B1228" s="10">
        <v>45356</v>
      </c>
      <c r="C1228" s="11">
        <v>2024</v>
      </c>
      <c r="D1228" s="11">
        <v>3</v>
      </c>
      <c r="E1228" s="11">
        <v>5</v>
      </c>
      <c r="F1228" s="11">
        <v>6</v>
      </c>
      <c r="G1228" s="11" t="s">
        <v>68</v>
      </c>
      <c r="H1228" s="11" t="s">
        <v>53</v>
      </c>
      <c r="I1228" s="11">
        <v>40.746412835915002</v>
      </c>
      <c r="J1228" s="11">
        <v>-73.713980537077603</v>
      </c>
      <c r="K1228" s="11">
        <v>133</v>
      </c>
      <c r="L1228" s="11">
        <v>33.920578778792297</v>
      </c>
      <c r="M1228" s="11">
        <v>35.193500885385099</v>
      </c>
      <c r="N1228" s="11" t="s">
        <v>54</v>
      </c>
      <c r="O1228" s="11" t="s">
        <v>55</v>
      </c>
      <c r="P1228" s="11">
        <v>0</v>
      </c>
      <c r="Q1228" s="11">
        <v>-9.4415888631472503E-2</v>
      </c>
      <c r="R1228" s="11">
        <v>93</v>
      </c>
      <c r="S1228" s="11">
        <v>49</v>
      </c>
      <c r="T1228" s="11">
        <v>196.82246399956699</v>
      </c>
      <c r="U1228" s="11">
        <v>16.257987778921098</v>
      </c>
      <c r="V1228" s="11" t="s">
        <v>63</v>
      </c>
    </row>
    <row r="1229" spans="1:22" x14ac:dyDescent="0.3">
      <c r="A1229" s="9">
        <v>45356.260416666701</v>
      </c>
      <c r="B1229" s="10">
        <v>45356</v>
      </c>
      <c r="C1229" s="11">
        <v>2024</v>
      </c>
      <c r="D1229" s="11">
        <v>3</v>
      </c>
      <c r="E1229" s="11">
        <v>5</v>
      </c>
      <c r="F1229" s="11">
        <v>6</v>
      </c>
      <c r="G1229" s="11" t="s">
        <v>68</v>
      </c>
      <c r="H1229" s="11" t="s">
        <v>53</v>
      </c>
      <c r="I1229" s="11">
        <v>40.602052316566002</v>
      </c>
      <c r="J1229" s="11">
        <v>-73.958029224139906</v>
      </c>
      <c r="K1229" s="11">
        <v>187</v>
      </c>
      <c r="L1229" s="11">
        <v>48.163059037855199</v>
      </c>
      <c r="M1229" s="11">
        <v>37.563263728008501</v>
      </c>
      <c r="N1229" s="11" t="s">
        <v>59</v>
      </c>
      <c r="O1229" s="11" t="s">
        <v>55</v>
      </c>
      <c r="P1229" s="11">
        <v>0</v>
      </c>
      <c r="Q1229" s="11">
        <v>0.73002642979857002</v>
      </c>
      <c r="R1229" s="11">
        <v>23</v>
      </c>
      <c r="S1229" s="11">
        <v>6</v>
      </c>
      <c r="T1229" s="11">
        <v>160.94059399403201</v>
      </c>
      <c r="U1229" s="11">
        <v>25.588179558194401</v>
      </c>
      <c r="V1229" s="11" t="s">
        <v>63</v>
      </c>
    </row>
    <row r="1230" spans="1:22" x14ac:dyDescent="0.3">
      <c r="A1230" s="9">
        <v>45356.263888888898</v>
      </c>
      <c r="B1230" s="10">
        <v>45356</v>
      </c>
      <c r="C1230" s="11">
        <v>2024</v>
      </c>
      <c r="D1230" s="11">
        <v>3</v>
      </c>
      <c r="E1230" s="11">
        <v>5</v>
      </c>
      <c r="F1230" s="11">
        <v>6</v>
      </c>
      <c r="G1230" s="11" t="s">
        <v>68</v>
      </c>
      <c r="H1230" s="11" t="s">
        <v>53</v>
      </c>
      <c r="I1230" s="11">
        <v>40.883192358256203</v>
      </c>
      <c r="J1230" s="11">
        <v>-73.765484243925698</v>
      </c>
      <c r="K1230" s="11">
        <v>282</v>
      </c>
      <c r="L1230" s="11">
        <v>27.597354789417199</v>
      </c>
      <c r="M1230" s="11">
        <v>41.850692410427598</v>
      </c>
      <c r="N1230" s="11" t="s">
        <v>54</v>
      </c>
      <c r="O1230" s="11" t="s">
        <v>60</v>
      </c>
      <c r="P1230" s="11">
        <v>0</v>
      </c>
      <c r="Q1230" s="11">
        <v>-0.82248449911190602</v>
      </c>
      <c r="R1230" s="11">
        <v>69</v>
      </c>
      <c r="S1230" s="11">
        <v>0</v>
      </c>
      <c r="T1230" s="11">
        <v>209.782729604564</v>
      </c>
      <c r="U1230" s="11">
        <v>20.142509711297201</v>
      </c>
      <c r="V1230" s="11" t="s">
        <v>56</v>
      </c>
    </row>
    <row r="1231" spans="1:22" x14ac:dyDescent="0.3">
      <c r="A1231" s="9">
        <v>45356.267361111102</v>
      </c>
      <c r="B1231" s="10">
        <v>45356</v>
      </c>
      <c r="C1231" s="11">
        <v>2024</v>
      </c>
      <c r="D1231" s="11">
        <v>3</v>
      </c>
      <c r="E1231" s="11">
        <v>5</v>
      </c>
      <c r="F1231" s="11">
        <v>6</v>
      </c>
      <c r="G1231" s="11" t="s">
        <v>68</v>
      </c>
      <c r="H1231" s="11" t="s">
        <v>53</v>
      </c>
      <c r="I1231" s="11">
        <v>40.749928797811798</v>
      </c>
      <c r="J1231" s="11">
        <v>-73.758617240561605</v>
      </c>
      <c r="K1231" s="11">
        <v>256</v>
      </c>
      <c r="L1231" s="11">
        <v>53.054189821783602</v>
      </c>
      <c r="M1231" s="11">
        <v>51.584754033378701</v>
      </c>
      <c r="N1231" s="11" t="s">
        <v>54</v>
      </c>
      <c r="O1231" s="11" t="s">
        <v>58</v>
      </c>
      <c r="P1231" s="11">
        <v>0</v>
      </c>
      <c r="Q1231" s="11">
        <v>0.54599672185256498</v>
      </c>
      <c r="R1231" s="11">
        <v>56</v>
      </c>
      <c r="S1231" s="11">
        <v>22</v>
      </c>
      <c r="T1231" s="11">
        <v>120.610752648185</v>
      </c>
      <c r="U1231" s="11">
        <v>17.200647768594699</v>
      </c>
      <c r="V1231" s="11" t="s">
        <v>56</v>
      </c>
    </row>
    <row r="1232" spans="1:22" x14ac:dyDescent="0.3">
      <c r="A1232" s="9">
        <v>45356.270833333299</v>
      </c>
      <c r="B1232" s="10">
        <v>45356</v>
      </c>
      <c r="C1232" s="11">
        <v>2024</v>
      </c>
      <c r="D1232" s="11">
        <v>3</v>
      </c>
      <c r="E1232" s="11">
        <v>5</v>
      </c>
      <c r="F1232" s="11">
        <v>6</v>
      </c>
      <c r="G1232" s="11" t="s">
        <v>68</v>
      </c>
      <c r="H1232" s="11" t="s">
        <v>53</v>
      </c>
      <c r="I1232" s="11">
        <v>40.847017027781298</v>
      </c>
      <c r="J1232" s="11">
        <v>-73.753188926969102</v>
      </c>
      <c r="K1232" s="11">
        <v>34</v>
      </c>
      <c r="L1232" s="11">
        <v>26.201328426526398</v>
      </c>
      <c r="M1232" s="11">
        <v>88.380947265889006</v>
      </c>
      <c r="N1232" s="11" t="s">
        <v>59</v>
      </c>
      <c r="O1232" s="11" t="s">
        <v>60</v>
      </c>
      <c r="P1232" s="11">
        <v>0</v>
      </c>
      <c r="Q1232" s="11">
        <v>0.94245403138195605</v>
      </c>
      <c r="R1232" s="11">
        <v>81</v>
      </c>
      <c r="S1232" s="11">
        <v>11</v>
      </c>
      <c r="T1232" s="11">
        <v>293.10292043487698</v>
      </c>
      <c r="U1232" s="11">
        <v>13.5224166184586</v>
      </c>
      <c r="V1232" s="11" t="s">
        <v>56</v>
      </c>
    </row>
    <row r="1233" spans="1:22" x14ac:dyDescent="0.3">
      <c r="A1233" s="9">
        <v>45356.274305555598</v>
      </c>
      <c r="B1233" s="10">
        <v>45356</v>
      </c>
      <c r="C1233" s="11">
        <v>2024</v>
      </c>
      <c r="D1233" s="11">
        <v>3</v>
      </c>
      <c r="E1233" s="11">
        <v>5</v>
      </c>
      <c r="F1233" s="11">
        <v>6</v>
      </c>
      <c r="G1233" s="11" t="s">
        <v>68</v>
      </c>
      <c r="H1233" s="11" t="s">
        <v>53</v>
      </c>
      <c r="I1233" s="11">
        <v>40.686381822713201</v>
      </c>
      <c r="J1233" s="11">
        <v>-73.914823702414694</v>
      </c>
      <c r="K1233" s="11">
        <v>24</v>
      </c>
      <c r="L1233" s="11">
        <v>60.027105452239503</v>
      </c>
      <c r="M1233" s="11">
        <v>87.092237381378197</v>
      </c>
      <c r="N1233" s="11" t="s">
        <v>54</v>
      </c>
      <c r="O1233" s="11" t="s">
        <v>55</v>
      </c>
      <c r="P1233" s="11">
        <v>0</v>
      </c>
      <c r="Q1233" s="11">
        <v>-0.14092917957000201</v>
      </c>
      <c r="R1233" s="11">
        <v>47</v>
      </c>
      <c r="S1233" s="11">
        <v>42</v>
      </c>
      <c r="T1233" s="11">
        <v>419.10123138942703</v>
      </c>
      <c r="U1233" s="11">
        <v>8.6156601691840606</v>
      </c>
      <c r="V1233" s="11" t="s">
        <v>56</v>
      </c>
    </row>
    <row r="1234" spans="1:22" x14ac:dyDescent="0.3">
      <c r="A1234" s="9">
        <v>45356.277777777803</v>
      </c>
      <c r="B1234" s="10">
        <v>45356</v>
      </c>
      <c r="C1234" s="11">
        <v>2024</v>
      </c>
      <c r="D1234" s="11">
        <v>3</v>
      </c>
      <c r="E1234" s="11">
        <v>5</v>
      </c>
      <c r="F1234" s="11">
        <v>6</v>
      </c>
      <c r="G1234" s="11" t="s">
        <v>68</v>
      </c>
      <c r="H1234" s="11" t="s">
        <v>53</v>
      </c>
      <c r="I1234" s="11">
        <v>40.729922334598001</v>
      </c>
      <c r="J1234" s="11">
        <v>-73.993190650246106</v>
      </c>
      <c r="K1234" s="11">
        <v>259</v>
      </c>
      <c r="L1234" s="11">
        <v>60.314182697240902</v>
      </c>
      <c r="M1234" s="11">
        <v>37.562105274945097</v>
      </c>
      <c r="N1234" s="11" t="s">
        <v>59</v>
      </c>
      <c r="O1234" s="11" t="s">
        <v>55</v>
      </c>
      <c r="P1234" s="11">
        <v>0</v>
      </c>
      <c r="Q1234" s="11">
        <v>0.60879462377528903</v>
      </c>
      <c r="R1234" s="11">
        <v>68</v>
      </c>
      <c r="S1234" s="11">
        <v>37</v>
      </c>
      <c r="T1234" s="11">
        <v>307.89595193204701</v>
      </c>
      <c r="U1234" s="11">
        <v>17.513612317456801</v>
      </c>
      <c r="V1234" s="11" t="s">
        <v>56</v>
      </c>
    </row>
    <row r="1235" spans="1:22" x14ac:dyDescent="0.3">
      <c r="A1235" s="9">
        <v>45356.28125</v>
      </c>
      <c r="B1235" s="10">
        <v>45356</v>
      </c>
      <c r="C1235" s="11">
        <v>2024</v>
      </c>
      <c r="D1235" s="11">
        <v>3</v>
      </c>
      <c r="E1235" s="11">
        <v>5</v>
      </c>
      <c r="F1235" s="11">
        <v>6</v>
      </c>
      <c r="G1235" s="11" t="s">
        <v>68</v>
      </c>
      <c r="H1235" s="11" t="s">
        <v>53</v>
      </c>
      <c r="I1235" s="11">
        <v>40.651820984526303</v>
      </c>
      <c r="J1235" s="11">
        <v>-73.759824721452901</v>
      </c>
      <c r="K1235" s="11">
        <v>179</v>
      </c>
      <c r="L1235" s="11">
        <v>58.817519614142398</v>
      </c>
      <c r="M1235" s="11">
        <v>79.083613306850594</v>
      </c>
      <c r="N1235" s="11" t="s">
        <v>54</v>
      </c>
      <c r="O1235" s="11" t="s">
        <v>60</v>
      </c>
      <c r="P1235" s="11">
        <v>0</v>
      </c>
      <c r="Q1235" s="11">
        <v>-0.53955063316418095</v>
      </c>
      <c r="R1235" s="11">
        <v>33</v>
      </c>
      <c r="S1235" s="11">
        <v>43</v>
      </c>
      <c r="T1235" s="11">
        <v>374.60973666679502</v>
      </c>
      <c r="U1235" s="11">
        <v>19.465319528094099</v>
      </c>
      <c r="V1235" s="11" t="s">
        <v>63</v>
      </c>
    </row>
    <row r="1236" spans="1:22" x14ac:dyDescent="0.3">
      <c r="A1236" s="9">
        <v>45356.284722222197</v>
      </c>
      <c r="B1236" s="10">
        <v>45356</v>
      </c>
      <c r="C1236" s="11">
        <v>2024</v>
      </c>
      <c r="D1236" s="11">
        <v>3</v>
      </c>
      <c r="E1236" s="11">
        <v>5</v>
      </c>
      <c r="F1236" s="11">
        <v>6</v>
      </c>
      <c r="G1236" s="11" t="s">
        <v>68</v>
      </c>
      <c r="H1236" s="11" t="s">
        <v>53</v>
      </c>
      <c r="I1236" s="11">
        <v>40.620380776252098</v>
      </c>
      <c r="J1236" s="11">
        <v>-73.7961070561241</v>
      </c>
      <c r="K1236" s="11">
        <v>47</v>
      </c>
      <c r="L1236" s="11">
        <v>71.872182262488295</v>
      </c>
      <c r="M1236" s="11">
        <v>16.2896660550559</v>
      </c>
      <c r="N1236" s="11" t="s">
        <v>57</v>
      </c>
      <c r="O1236" s="11" t="s">
        <v>61</v>
      </c>
      <c r="P1236" s="11">
        <v>0</v>
      </c>
      <c r="Q1236" s="11">
        <v>-0.39779606467482698</v>
      </c>
      <c r="R1236" s="11">
        <v>23</v>
      </c>
      <c r="S1236" s="11">
        <v>28</v>
      </c>
      <c r="T1236" s="11">
        <v>239.02015494038599</v>
      </c>
      <c r="U1236" s="11">
        <v>29.504746315268299</v>
      </c>
      <c r="V1236" s="11" t="s">
        <v>62</v>
      </c>
    </row>
    <row r="1237" spans="1:22" x14ac:dyDescent="0.3">
      <c r="A1237" s="9">
        <v>45356.288194444503</v>
      </c>
      <c r="B1237" s="10">
        <v>45356</v>
      </c>
      <c r="C1237" s="11">
        <v>2024</v>
      </c>
      <c r="D1237" s="11">
        <v>3</v>
      </c>
      <c r="E1237" s="11">
        <v>5</v>
      </c>
      <c r="F1237" s="11">
        <v>6</v>
      </c>
      <c r="G1237" s="11" t="s">
        <v>68</v>
      </c>
      <c r="H1237" s="11" t="s">
        <v>53</v>
      </c>
      <c r="I1237" s="11">
        <v>40.713914130217702</v>
      </c>
      <c r="J1237" s="11">
        <v>-73.7442687930983</v>
      </c>
      <c r="K1237" s="11">
        <v>294</v>
      </c>
      <c r="L1237" s="11">
        <v>21.4819519692191</v>
      </c>
      <c r="M1237" s="11">
        <v>37.242149813268703</v>
      </c>
      <c r="N1237" s="11" t="s">
        <v>54</v>
      </c>
      <c r="O1237" s="11" t="s">
        <v>58</v>
      </c>
      <c r="P1237" s="11">
        <v>0</v>
      </c>
      <c r="Q1237" s="11">
        <v>0.23136902876639701</v>
      </c>
      <c r="R1237" s="11">
        <v>61</v>
      </c>
      <c r="S1237" s="11">
        <v>34</v>
      </c>
      <c r="T1237" s="11">
        <v>482.65179672397397</v>
      </c>
      <c r="U1237" s="11">
        <v>21.126867914766802</v>
      </c>
      <c r="V1237" s="11" t="s">
        <v>56</v>
      </c>
    </row>
    <row r="1238" spans="1:22" x14ac:dyDescent="0.3">
      <c r="A1238" s="9">
        <v>45356.291666666701</v>
      </c>
      <c r="B1238" s="10">
        <v>45356</v>
      </c>
      <c r="C1238" s="11">
        <v>2024</v>
      </c>
      <c r="D1238" s="11">
        <v>3</v>
      </c>
      <c r="E1238" s="11">
        <v>5</v>
      </c>
      <c r="F1238" s="11">
        <v>7</v>
      </c>
      <c r="G1238" s="11" t="s">
        <v>68</v>
      </c>
      <c r="H1238" s="11" t="s">
        <v>53</v>
      </c>
      <c r="I1238" s="11">
        <v>40.809095765937599</v>
      </c>
      <c r="J1238" s="11">
        <v>-73.936604251242002</v>
      </c>
      <c r="K1238" s="11">
        <v>247</v>
      </c>
      <c r="L1238" s="11">
        <v>61.837919955178499</v>
      </c>
      <c r="M1238" s="11">
        <v>80.255662270637302</v>
      </c>
      <c r="N1238" s="11" t="s">
        <v>59</v>
      </c>
      <c r="O1238" s="11" t="s">
        <v>55</v>
      </c>
      <c r="P1238" s="11">
        <v>0</v>
      </c>
      <c r="Q1238" s="11">
        <v>0.27731310168715101</v>
      </c>
      <c r="R1238" s="11">
        <v>43</v>
      </c>
      <c r="S1238" s="11">
        <v>10</v>
      </c>
      <c r="T1238" s="11">
        <v>497.20369854006299</v>
      </c>
      <c r="U1238" s="11">
        <v>11.786625884001801</v>
      </c>
      <c r="V1238" s="11" t="s">
        <v>56</v>
      </c>
    </row>
    <row r="1239" spans="1:22" x14ac:dyDescent="0.3">
      <c r="A1239" s="9">
        <v>45356.295138888898</v>
      </c>
      <c r="B1239" s="10">
        <v>45356</v>
      </c>
      <c r="C1239" s="11">
        <v>2024</v>
      </c>
      <c r="D1239" s="11">
        <v>3</v>
      </c>
      <c r="E1239" s="11">
        <v>5</v>
      </c>
      <c r="F1239" s="11">
        <v>7</v>
      </c>
      <c r="G1239" s="11" t="s">
        <v>68</v>
      </c>
      <c r="H1239" s="11" t="s">
        <v>53</v>
      </c>
      <c r="I1239" s="11">
        <v>40.732407382088802</v>
      </c>
      <c r="J1239" s="11">
        <v>-73.817631519300605</v>
      </c>
      <c r="K1239" s="11">
        <v>265</v>
      </c>
      <c r="L1239" s="11">
        <v>30.411398191961499</v>
      </c>
      <c r="M1239" s="11">
        <v>94.557906134920898</v>
      </c>
      <c r="N1239" s="11" t="s">
        <v>54</v>
      </c>
      <c r="O1239" s="11" t="s">
        <v>60</v>
      </c>
      <c r="P1239" s="11">
        <v>1</v>
      </c>
      <c r="Q1239" s="11">
        <v>-0.20455934674749701</v>
      </c>
      <c r="R1239" s="11">
        <v>8</v>
      </c>
      <c r="S1239" s="11">
        <v>7</v>
      </c>
      <c r="T1239" s="11">
        <v>52.797911708285199</v>
      </c>
      <c r="U1239" s="11">
        <v>22.130593084910899</v>
      </c>
      <c r="V1239" s="11" t="s">
        <v>56</v>
      </c>
    </row>
    <row r="1240" spans="1:22" x14ac:dyDescent="0.3">
      <c r="A1240" s="9">
        <v>45356.298611111102</v>
      </c>
      <c r="B1240" s="10">
        <v>45356</v>
      </c>
      <c r="C1240" s="11">
        <v>2024</v>
      </c>
      <c r="D1240" s="11">
        <v>3</v>
      </c>
      <c r="E1240" s="11">
        <v>5</v>
      </c>
      <c r="F1240" s="11">
        <v>7</v>
      </c>
      <c r="G1240" s="11" t="s">
        <v>68</v>
      </c>
      <c r="H1240" s="11" t="s">
        <v>53</v>
      </c>
      <c r="I1240" s="11">
        <v>40.816044779641402</v>
      </c>
      <c r="J1240" s="11">
        <v>-73.945512915440304</v>
      </c>
      <c r="K1240" s="11">
        <v>221</v>
      </c>
      <c r="L1240" s="11">
        <v>56.8728439830657</v>
      </c>
      <c r="M1240" s="11">
        <v>34.199625084750899</v>
      </c>
      <c r="N1240" s="11" t="s">
        <v>57</v>
      </c>
      <c r="O1240" s="11" t="s">
        <v>58</v>
      </c>
      <c r="P1240" s="11">
        <v>0</v>
      </c>
      <c r="Q1240" s="11">
        <v>0.78637894787622398</v>
      </c>
      <c r="R1240" s="11">
        <v>58</v>
      </c>
      <c r="S1240" s="11">
        <v>17</v>
      </c>
      <c r="T1240" s="11">
        <v>305.97287693355003</v>
      </c>
      <c r="U1240" s="11">
        <v>13.309893213889501</v>
      </c>
      <c r="V1240" s="11" t="s">
        <v>56</v>
      </c>
    </row>
    <row r="1241" spans="1:22" x14ac:dyDescent="0.3">
      <c r="A1241" s="9">
        <v>45356.302083333299</v>
      </c>
      <c r="B1241" s="10">
        <v>45356</v>
      </c>
      <c r="C1241" s="11">
        <v>2024</v>
      </c>
      <c r="D1241" s="11">
        <v>3</v>
      </c>
      <c r="E1241" s="11">
        <v>5</v>
      </c>
      <c r="F1241" s="11">
        <v>7</v>
      </c>
      <c r="G1241" s="11" t="s">
        <v>68</v>
      </c>
      <c r="H1241" s="11" t="s">
        <v>53</v>
      </c>
      <c r="I1241" s="11">
        <v>40.831403047395803</v>
      </c>
      <c r="J1241" s="11">
        <v>-73.9941578598159</v>
      </c>
      <c r="K1241" s="11">
        <v>123</v>
      </c>
      <c r="L1241" s="11">
        <v>65.152563465146599</v>
      </c>
      <c r="M1241" s="11">
        <v>73.603804658055395</v>
      </c>
      <c r="N1241" s="11" t="s">
        <v>57</v>
      </c>
      <c r="O1241" s="11" t="s">
        <v>55</v>
      </c>
      <c r="P1241" s="11">
        <v>0</v>
      </c>
      <c r="Q1241" s="11">
        <v>0.62769200446589701</v>
      </c>
      <c r="R1241" s="11">
        <v>44</v>
      </c>
      <c r="S1241" s="11">
        <v>40</v>
      </c>
      <c r="T1241" s="11">
        <v>123.494023262393</v>
      </c>
      <c r="U1241" s="11">
        <v>7.7301773902678299</v>
      </c>
      <c r="V1241" s="11" t="s">
        <v>63</v>
      </c>
    </row>
    <row r="1242" spans="1:22" x14ac:dyDescent="0.3">
      <c r="A1242" s="9">
        <v>45356.305555555598</v>
      </c>
      <c r="B1242" s="10">
        <v>45356</v>
      </c>
      <c r="C1242" s="11">
        <v>2024</v>
      </c>
      <c r="D1242" s="11">
        <v>3</v>
      </c>
      <c r="E1242" s="11">
        <v>5</v>
      </c>
      <c r="F1242" s="11">
        <v>7</v>
      </c>
      <c r="G1242" s="11" t="s">
        <v>68</v>
      </c>
      <c r="H1242" s="11" t="s">
        <v>53</v>
      </c>
      <c r="I1242" s="11">
        <v>40.7825839076637</v>
      </c>
      <c r="J1242" s="11">
        <v>-73.717784586517894</v>
      </c>
      <c r="K1242" s="11">
        <v>40</v>
      </c>
      <c r="L1242" s="11">
        <v>51.587102309807598</v>
      </c>
      <c r="M1242" s="11">
        <v>71.349855892320093</v>
      </c>
      <c r="N1242" s="11" t="s">
        <v>59</v>
      </c>
      <c r="O1242" s="11" t="s">
        <v>55</v>
      </c>
      <c r="P1242" s="11">
        <v>0</v>
      </c>
      <c r="Q1242" s="11">
        <v>-0.39577155746078102</v>
      </c>
      <c r="R1242" s="11">
        <v>31</v>
      </c>
      <c r="S1242" s="11">
        <v>22</v>
      </c>
      <c r="T1242" s="11">
        <v>264.30099320361802</v>
      </c>
      <c r="U1242" s="11">
        <v>29.2670161204537</v>
      </c>
      <c r="V1242" s="11" t="s">
        <v>63</v>
      </c>
    </row>
    <row r="1243" spans="1:22" x14ac:dyDescent="0.3">
      <c r="A1243" s="9">
        <v>45356.309027777803</v>
      </c>
      <c r="B1243" s="10">
        <v>45356</v>
      </c>
      <c r="C1243" s="11">
        <v>2024</v>
      </c>
      <c r="D1243" s="11">
        <v>3</v>
      </c>
      <c r="E1243" s="11">
        <v>5</v>
      </c>
      <c r="F1243" s="11">
        <v>7</v>
      </c>
      <c r="G1243" s="11" t="s">
        <v>68</v>
      </c>
      <c r="H1243" s="11" t="s">
        <v>53</v>
      </c>
      <c r="I1243" s="11">
        <v>40.6823297388733</v>
      </c>
      <c r="J1243" s="11">
        <v>-73.704484914498295</v>
      </c>
      <c r="K1243" s="11">
        <v>252</v>
      </c>
      <c r="L1243" s="11">
        <v>10.944473993774</v>
      </c>
      <c r="M1243" s="11">
        <v>34.639263116975499</v>
      </c>
      <c r="N1243" s="11" t="s">
        <v>54</v>
      </c>
      <c r="O1243" s="11" t="s">
        <v>58</v>
      </c>
      <c r="P1243" s="11">
        <v>0</v>
      </c>
      <c r="Q1243" s="11">
        <v>-0.68774262814309195</v>
      </c>
      <c r="R1243" s="11">
        <v>66</v>
      </c>
      <c r="S1243" s="11">
        <v>41</v>
      </c>
      <c r="T1243" s="11">
        <v>93.996705171742803</v>
      </c>
      <c r="U1243" s="11">
        <v>18.590701322852698</v>
      </c>
      <c r="V1243" s="11" t="s">
        <v>56</v>
      </c>
    </row>
    <row r="1244" spans="1:22" x14ac:dyDescent="0.3">
      <c r="A1244" s="9">
        <v>45356.3125</v>
      </c>
      <c r="B1244" s="10">
        <v>45356</v>
      </c>
      <c r="C1244" s="11">
        <v>2024</v>
      </c>
      <c r="D1244" s="11">
        <v>3</v>
      </c>
      <c r="E1244" s="11">
        <v>5</v>
      </c>
      <c r="F1244" s="11">
        <v>7</v>
      </c>
      <c r="G1244" s="11" t="s">
        <v>68</v>
      </c>
      <c r="H1244" s="11" t="s">
        <v>53</v>
      </c>
      <c r="I1244" s="11">
        <v>40.619636698186703</v>
      </c>
      <c r="J1244" s="11">
        <v>-73.958811526420007</v>
      </c>
      <c r="K1244" s="11">
        <v>199</v>
      </c>
      <c r="L1244" s="11">
        <v>13.523692763462099</v>
      </c>
      <c r="M1244" s="11">
        <v>47.849383325927</v>
      </c>
      <c r="N1244" s="11" t="s">
        <v>57</v>
      </c>
      <c r="O1244" s="11" t="s">
        <v>58</v>
      </c>
      <c r="P1244" s="11">
        <v>0</v>
      </c>
      <c r="Q1244" s="11">
        <v>0.48449806223841502</v>
      </c>
      <c r="R1244" s="11">
        <v>69</v>
      </c>
      <c r="S1244" s="11">
        <v>29</v>
      </c>
      <c r="T1244" s="11">
        <v>448.231468600244</v>
      </c>
      <c r="U1244" s="11">
        <v>20.3843791554694</v>
      </c>
      <c r="V1244" s="11" t="s">
        <v>56</v>
      </c>
    </row>
    <row r="1245" spans="1:22" x14ac:dyDescent="0.3">
      <c r="A1245" s="9">
        <v>45356.315972222197</v>
      </c>
      <c r="B1245" s="10">
        <v>45356</v>
      </c>
      <c r="C1245" s="11">
        <v>2024</v>
      </c>
      <c r="D1245" s="11">
        <v>3</v>
      </c>
      <c r="E1245" s="11">
        <v>5</v>
      </c>
      <c r="F1245" s="11">
        <v>7</v>
      </c>
      <c r="G1245" s="11" t="s">
        <v>68</v>
      </c>
      <c r="H1245" s="11" t="s">
        <v>53</v>
      </c>
      <c r="I1245" s="11">
        <v>40.640800984773897</v>
      </c>
      <c r="J1245" s="11">
        <v>-73.763113063810906</v>
      </c>
      <c r="K1245" s="11">
        <v>213</v>
      </c>
      <c r="L1245" s="11">
        <v>47.031347107998499</v>
      </c>
      <c r="M1245" s="11">
        <v>38.472143049277797</v>
      </c>
      <c r="N1245" s="11" t="s">
        <v>54</v>
      </c>
      <c r="O1245" s="11" t="s">
        <v>60</v>
      </c>
      <c r="P1245" s="11">
        <v>0</v>
      </c>
      <c r="Q1245" s="11">
        <v>-0.36449124147192802</v>
      </c>
      <c r="R1245" s="11">
        <v>86</v>
      </c>
      <c r="S1245" s="11">
        <v>37</v>
      </c>
      <c r="T1245" s="11">
        <v>278.35572005054701</v>
      </c>
      <c r="U1245" s="11">
        <v>23.584368891340201</v>
      </c>
      <c r="V1245" s="11" t="s">
        <v>56</v>
      </c>
    </row>
    <row r="1246" spans="1:22" x14ac:dyDescent="0.3">
      <c r="A1246" s="9">
        <v>45356.319444444503</v>
      </c>
      <c r="B1246" s="10">
        <v>45356</v>
      </c>
      <c r="C1246" s="11">
        <v>2024</v>
      </c>
      <c r="D1246" s="11">
        <v>3</v>
      </c>
      <c r="E1246" s="11">
        <v>5</v>
      </c>
      <c r="F1246" s="11">
        <v>7</v>
      </c>
      <c r="G1246" s="11" t="s">
        <v>68</v>
      </c>
      <c r="H1246" s="11" t="s">
        <v>53</v>
      </c>
      <c r="I1246" s="11">
        <v>40.8211122320822</v>
      </c>
      <c r="J1246" s="11">
        <v>-73.992558999788997</v>
      </c>
      <c r="K1246" s="11">
        <v>158</v>
      </c>
      <c r="L1246" s="11">
        <v>39.105243648829898</v>
      </c>
      <c r="M1246" s="11">
        <v>84.323234543676307</v>
      </c>
      <c r="N1246" s="11" t="s">
        <v>54</v>
      </c>
      <c r="O1246" s="11" t="s">
        <v>61</v>
      </c>
      <c r="P1246" s="11">
        <v>0</v>
      </c>
      <c r="Q1246" s="11">
        <v>0.75597549068347103</v>
      </c>
      <c r="R1246" s="11">
        <v>39</v>
      </c>
      <c r="S1246" s="11">
        <v>6</v>
      </c>
      <c r="T1246" s="11">
        <v>227.644280511407</v>
      </c>
      <c r="U1246" s="11">
        <v>22.957756220614701</v>
      </c>
      <c r="V1246" s="11" t="s">
        <v>56</v>
      </c>
    </row>
    <row r="1247" spans="1:22" x14ac:dyDescent="0.3">
      <c r="A1247" s="9">
        <v>45356.322916666701</v>
      </c>
      <c r="B1247" s="10">
        <v>45356</v>
      </c>
      <c r="C1247" s="11">
        <v>2024</v>
      </c>
      <c r="D1247" s="11">
        <v>3</v>
      </c>
      <c r="E1247" s="11">
        <v>5</v>
      </c>
      <c r="F1247" s="11">
        <v>7</v>
      </c>
      <c r="G1247" s="11" t="s">
        <v>68</v>
      </c>
      <c r="H1247" s="11" t="s">
        <v>53</v>
      </c>
      <c r="I1247" s="11">
        <v>40.8672019107659</v>
      </c>
      <c r="J1247" s="11">
        <v>-73.897206928584097</v>
      </c>
      <c r="K1247" s="11">
        <v>176</v>
      </c>
      <c r="L1247" s="11">
        <v>34.786152623237697</v>
      </c>
      <c r="M1247" s="11">
        <v>46.523881293776498</v>
      </c>
      <c r="N1247" s="11" t="s">
        <v>57</v>
      </c>
      <c r="O1247" s="11" t="s">
        <v>60</v>
      </c>
      <c r="P1247" s="11">
        <v>0</v>
      </c>
      <c r="Q1247" s="11">
        <v>-0.92215601008106696</v>
      </c>
      <c r="R1247" s="11">
        <v>72</v>
      </c>
      <c r="S1247" s="11">
        <v>41</v>
      </c>
      <c r="T1247" s="11">
        <v>363.22189408061399</v>
      </c>
      <c r="U1247" s="11">
        <v>9.5969659806584406</v>
      </c>
      <c r="V1247" s="11" t="s">
        <v>63</v>
      </c>
    </row>
    <row r="1248" spans="1:22" x14ac:dyDescent="0.3">
      <c r="A1248" s="9">
        <v>45356.326388888898</v>
      </c>
      <c r="B1248" s="10">
        <v>45356</v>
      </c>
      <c r="C1248" s="11">
        <v>2024</v>
      </c>
      <c r="D1248" s="11">
        <v>3</v>
      </c>
      <c r="E1248" s="11">
        <v>5</v>
      </c>
      <c r="F1248" s="11">
        <v>7</v>
      </c>
      <c r="G1248" s="11" t="s">
        <v>68</v>
      </c>
      <c r="H1248" s="11" t="s">
        <v>53</v>
      </c>
      <c r="I1248" s="11">
        <v>40.870163034607799</v>
      </c>
      <c r="J1248" s="11">
        <v>-73.917083316611695</v>
      </c>
      <c r="K1248" s="11">
        <v>68</v>
      </c>
      <c r="L1248" s="11">
        <v>57.543450167469601</v>
      </c>
      <c r="M1248" s="11">
        <v>14.6917464272258</v>
      </c>
      <c r="N1248" s="11" t="s">
        <v>59</v>
      </c>
      <c r="O1248" s="11" t="s">
        <v>55</v>
      </c>
      <c r="P1248" s="11">
        <v>1</v>
      </c>
      <c r="Q1248" s="11">
        <v>-0.74268330077440103</v>
      </c>
      <c r="R1248" s="11">
        <v>82</v>
      </c>
      <c r="S1248" s="11">
        <v>13</v>
      </c>
      <c r="T1248" s="11">
        <v>63.206146432357599</v>
      </c>
      <c r="U1248" s="11">
        <v>19.3751017747195</v>
      </c>
      <c r="V1248" s="11" t="s">
        <v>56</v>
      </c>
    </row>
    <row r="1249" spans="1:22" x14ac:dyDescent="0.3">
      <c r="A1249" s="9">
        <v>45356.329861111102</v>
      </c>
      <c r="B1249" s="10">
        <v>45356</v>
      </c>
      <c r="C1249" s="11">
        <v>2024</v>
      </c>
      <c r="D1249" s="11">
        <v>3</v>
      </c>
      <c r="E1249" s="11">
        <v>5</v>
      </c>
      <c r="F1249" s="11">
        <v>7</v>
      </c>
      <c r="G1249" s="11" t="s">
        <v>68</v>
      </c>
      <c r="H1249" s="11" t="s">
        <v>53</v>
      </c>
      <c r="I1249" s="11">
        <v>40.6438569955546</v>
      </c>
      <c r="J1249" s="11">
        <v>-73.744527105683304</v>
      </c>
      <c r="K1249" s="11">
        <v>67</v>
      </c>
      <c r="L1249" s="11">
        <v>51.426032430158799</v>
      </c>
      <c r="M1249" s="11">
        <v>88.448876785327698</v>
      </c>
      <c r="N1249" s="11" t="s">
        <v>57</v>
      </c>
      <c r="O1249" s="11" t="s">
        <v>55</v>
      </c>
      <c r="P1249" s="11">
        <v>1</v>
      </c>
      <c r="Q1249" s="11">
        <v>0.43004070199292499</v>
      </c>
      <c r="R1249" s="11">
        <v>86</v>
      </c>
      <c r="S1249" s="11">
        <v>35</v>
      </c>
      <c r="T1249" s="11">
        <v>319.49005745054899</v>
      </c>
      <c r="U1249" s="11">
        <v>15.9364266259443</v>
      </c>
      <c r="V1249" s="11" t="s">
        <v>56</v>
      </c>
    </row>
    <row r="1250" spans="1:22" x14ac:dyDescent="0.3">
      <c r="A1250" s="9">
        <v>45356.333333333299</v>
      </c>
      <c r="B1250" s="10">
        <v>45356</v>
      </c>
      <c r="C1250" s="11">
        <v>2024</v>
      </c>
      <c r="D1250" s="11">
        <v>3</v>
      </c>
      <c r="E1250" s="11">
        <v>5</v>
      </c>
      <c r="F1250" s="11">
        <v>8</v>
      </c>
      <c r="G1250" s="11" t="s">
        <v>68</v>
      </c>
      <c r="H1250" s="11" t="s">
        <v>53</v>
      </c>
      <c r="I1250" s="11">
        <v>40.882753740720098</v>
      </c>
      <c r="J1250" s="11">
        <v>-73.992736786902896</v>
      </c>
      <c r="K1250" s="11">
        <v>154</v>
      </c>
      <c r="L1250" s="11">
        <v>34.478231432931203</v>
      </c>
      <c r="M1250" s="11">
        <v>79.605360608226903</v>
      </c>
      <c r="N1250" s="11" t="s">
        <v>54</v>
      </c>
      <c r="O1250" s="11" t="s">
        <v>60</v>
      </c>
      <c r="P1250" s="11">
        <v>0</v>
      </c>
      <c r="Q1250" s="11">
        <v>7.4315894932721102E-2</v>
      </c>
      <c r="R1250" s="11">
        <v>77</v>
      </c>
      <c r="S1250" s="11">
        <v>0</v>
      </c>
      <c r="T1250" s="11">
        <v>50.615299467951097</v>
      </c>
      <c r="U1250" s="11">
        <v>28.0712300465574</v>
      </c>
      <c r="V1250" s="11" t="s">
        <v>63</v>
      </c>
    </row>
    <row r="1251" spans="1:22" x14ac:dyDescent="0.3">
      <c r="A1251" s="9">
        <v>45356.336805555598</v>
      </c>
      <c r="B1251" s="10">
        <v>45356</v>
      </c>
      <c r="C1251" s="11">
        <v>2024</v>
      </c>
      <c r="D1251" s="11">
        <v>3</v>
      </c>
      <c r="E1251" s="11">
        <v>5</v>
      </c>
      <c r="F1251" s="11">
        <v>8</v>
      </c>
      <c r="G1251" s="11" t="s">
        <v>68</v>
      </c>
      <c r="H1251" s="11" t="s">
        <v>53</v>
      </c>
      <c r="I1251" s="11">
        <v>40.709365907236297</v>
      </c>
      <c r="J1251" s="11">
        <v>-73.883583275197196</v>
      </c>
      <c r="K1251" s="11">
        <v>157</v>
      </c>
      <c r="L1251" s="11">
        <v>7.5978750746959198</v>
      </c>
      <c r="M1251" s="11">
        <v>20.542308034196498</v>
      </c>
      <c r="N1251" s="11" t="s">
        <v>54</v>
      </c>
      <c r="O1251" s="11" t="s">
        <v>58</v>
      </c>
      <c r="P1251" s="11">
        <v>0</v>
      </c>
      <c r="Q1251" s="11">
        <v>9.5993844818554594E-2</v>
      </c>
      <c r="R1251" s="11">
        <v>55</v>
      </c>
      <c r="S1251" s="11">
        <v>43</v>
      </c>
      <c r="T1251" s="11">
        <v>260.64070093517103</v>
      </c>
      <c r="U1251" s="11">
        <v>17.347777369078901</v>
      </c>
      <c r="V1251" s="11" t="s">
        <v>56</v>
      </c>
    </row>
    <row r="1252" spans="1:22" x14ac:dyDescent="0.3">
      <c r="A1252" s="9">
        <v>45356.340277777803</v>
      </c>
      <c r="B1252" s="10">
        <v>45356</v>
      </c>
      <c r="C1252" s="11">
        <v>2024</v>
      </c>
      <c r="D1252" s="11">
        <v>3</v>
      </c>
      <c r="E1252" s="11">
        <v>5</v>
      </c>
      <c r="F1252" s="11">
        <v>8</v>
      </c>
      <c r="G1252" s="11" t="s">
        <v>68</v>
      </c>
      <c r="H1252" s="11" t="s">
        <v>53</v>
      </c>
      <c r="I1252" s="11">
        <v>40.859551758327399</v>
      </c>
      <c r="J1252" s="11">
        <v>-73.867456197503799</v>
      </c>
      <c r="K1252" s="11">
        <v>294</v>
      </c>
      <c r="L1252" s="11">
        <v>43.612667892962897</v>
      </c>
      <c r="M1252" s="11">
        <v>65.942452325264696</v>
      </c>
      <c r="N1252" s="11" t="s">
        <v>59</v>
      </c>
      <c r="O1252" s="11" t="s">
        <v>61</v>
      </c>
      <c r="P1252" s="11">
        <v>0</v>
      </c>
      <c r="Q1252" s="11">
        <v>0.34386841712340399</v>
      </c>
      <c r="R1252" s="11">
        <v>5</v>
      </c>
      <c r="S1252" s="11">
        <v>23</v>
      </c>
      <c r="T1252" s="11">
        <v>127.15158162124401</v>
      </c>
      <c r="U1252" s="11">
        <v>10.2714924125221</v>
      </c>
      <c r="V1252" s="11" t="s">
        <v>56</v>
      </c>
    </row>
    <row r="1253" spans="1:22" x14ac:dyDescent="0.3">
      <c r="A1253" s="9">
        <v>45356.34375</v>
      </c>
      <c r="B1253" s="10">
        <v>45356</v>
      </c>
      <c r="C1253" s="11">
        <v>2024</v>
      </c>
      <c r="D1253" s="11">
        <v>3</v>
      </c>
      <c r="E1253" s="11">
        <v>5</v>
      </c>
      <c r="F1253" s="11">
        <v>8</v>
      </c>
      <c r="G1253" s="11" t="s">
        <v>68</v>
      </c>
      <c r="H1253" s="11" t="s">
        <v>53</v>
      </c>
      <c r="I1253" s="11">
        <v>40.743266733387102</v>
      </c>
      <c r="J1253" s="11">
        <v>-73.950777599983795</v>
      </c>
      <c r="K1253" s="11">
        <v>226</v>
      </c>
      <c r="L1253" s="11">
        <v>45.580210009281799</v>
      </c>
      <c r="M1253" s="11">
        <v>87.440904469188297</v>
      </c>
      <c r="N1253" s="11" t="s">
        <v>54</v>
      </c>
      <c r="O1253" s="11" t="s">
        <v>61</v>
      </c>
      <c r="P1253" s="11">
        <v>0</v>
      </c>
      <c r="Q1253" s="11">
        <v>0.117220331485434</v>
      </c>
      <c r="R1253" s="11">
        <v>63</v>
      </c>
      <c r="S1253" s="11">
        <v>42</v>
      </c>
      <c r="T1253" s="11">
        <v>108.12365086584499</v>
      </c>
      <c r="U1253" s="11">
        <v>25.586739385213502</v>
      </c>
      <c r="V1253" s="11" t="s">
        <v>56</v>
      </c>
    </row>
    <row r="1254" spans="1:22" x14ac:dyDescent="0.3">
      <c r="A1254" s="9">
        <v>45356.347222222197</v>
      </c>
      <c r="B1254" s="10">
        <v>45356</v>
      </c>
      <c r="C1254" s="11">
        <v>2024</v>
      </c>
      <c r="D1254" s="11">
        <v>3</v>
      </c>
      <c r="E1254" s="11">
        <v>5</v>
      </c>
      <c r="F1254" s="11">
        <v>8</v>
      </c>
      <c r="G1254" s="11" t="s">
        <v>68</v>
      </c>
      <c r="H1254" s="11" t="s">
        <v>53</v>
      </c>
      <c r="I1254" s="11">
        <v>40.874162329748501</v>
      </c>
      <c r="J1254" s="11">
        <v>-73.915255282274003</v>
      </c>
      <c r="K1254" s="11">
        <v>182</v>
      </c>
      <c r="L1254" s="11">
        <v>29.581465340243099</v>
      </c>
      <c r="M1254" s="11">
        <v>44.310613502715903</v>
      </c>
      <c r="N1254" s="11" t="s">
        <v>59</v>
      </c>
      <c r="O1254" s="11" t="s">
        <v>61</v>
      </c>
      <c r="P1254" s="11">
        <v>0</v>
      </c>
      <c r="Q1254" s="11">
        <v>-0.37975463155967598</v>
      </c>
      <c r="R1254" s="11">
        <v>51</v>
      </c>
      <c r="S1254" s="11">
        <v>20</v>
      </c>
      <c r="T1254" s="11">
        <v>281.24072290476602</v>
      </c>
      <c r="U1254" s="11">
        <v>28.827603521028301</v>
      </c>
      <c r="V1254" s="11" t="s">
        <v>63</v>
      </c>
    </row>
    <row r="1255" spans="1:22" x14ac:dyDescent="0.3">
      <c r="A1255" s="9">
        <v>45356.350694444503</v>
      </c>
      <c r="B1255" s="10">
        <v>45356</v>
      </c>
      <c r="C1255" s="11">
        <v>2024</v>
      </c>
      <c r="D1255" s="11">
        <v>3</v>
      </c>
      <c r="E1255" s="11">
        <v>5</v>
      </c>
      <c r="F1255" s="11">
        <v>8</v>
      </c>
      <c r="G1255" s="11" t="s">
        <v>68</v>
      </c>
      <c r="H1255" s="11" t="s">
        <v>53</v>
      </c>
      <c r="I1255" s="11">
        <v>40.8961137567386</v>
      </c>
      <c r="J1255" s="11">
        <v>-73.752777511278097</v>
      </c>
      <c r="K1255" s="11">
        <v>98</v>
      </c>
      <c r="L1255" s="11">
        <v>60.456186333714399</v>
      </c>
      <c r="M1255" s="11">
        <v>19.237328765396899</v>
      </c>
      <c r="N1255" s="11" t="s">
        <v>57</v>
      </c>
      <c r="O1255" s="11" t="s">
        <v>58</v>
      </c>
      <c r="P1255" s="11">
        <v>0</v>
      </c>
      <c r="Q1255" s="11">
        <v>0.60715596778589997</v>
      </c>
      <c r="R1255" s="11">
        <v>84</v>
      </c>
      <c r="S1255" s="11">
        <v>4</v>
      </c>
      <c r="T1255" s="11">
        <v>425.518553781143</v>
      </c>
      <c r="U1255" s="11">
        <v>28.418082169388502</v>
      </c>
      <c r="V1255" s="11" t="s">
        <v>62</v>
      </c>
    </row>
    <row r="1256" spans="1:22" x14ac:dyDescent="0.3">
      <c r="A1256" s="9">
        <v>45356.354166666701</v>
      </c>
      <c r="B1256" s="10">
        <v>45356</v>
      </c>
      <c r="C1256" s="11">
        <v>2024</v>
      </c>
      <c r="D1256" s="11">
        <v>3</v>
      </c>
      <c r="E1256" s="11">
        <v>5</v>
      </c>
      <c r="F1256" s="11">
        <v>8</v>
      </c>
      <c r="G1256" s="11" t="s">
        <v>68</v>
      </c>
      <c r="H1256" s="11" t="s">
        <v>53</v>
      </c>
      <c r="I1256" s="11">
        <v>40.8993344568403</v>
      </c>
      <c r="J1256" s="11">
        <v>-73.842831264117805</v>
      </c>
      <c r="K1256" s="11">
        <v>50</v>
      </c>
      <c r="L1256" s="11">
        <v>49.066198119613098</v>
      </c>
      <c r="M1256" s="11">
        <v>17.920548928381798</v>
      </c>
      <c r="N1256" s="11" t="s">
        <v>57</v>
      </c>
      <c r="O1256" s="11" t="s">
        <v>60</v>
      </c>
      <c r="P1256" s="11">
        <v>0</v>
      </c>
      <c r="Q1256" s="11">
        <v>-0.87845887748852902</v>
      </c>
      <c r="R1256" s="11">
        <v>18</v>
      </c>
      <c r="S1256" s="11">
        <v>25</v>
      </c>
      <c r="T1256" s="11">
        <v>153.497227874646</v>
      </c>
      <c r="U1256" s="11">
        <v>23.329227816294001</v>
      </c>
      <c r="V1256" s="11" t="s">
        <v>62</v>
      </c>
    </row>
    <row r="1257" spans="1:22" x14ac:dyDescent="0.3">
      <c r="A1257" s="9">
        <v>45356.357638888898</v>
      </c>
      <c r="B1257" s="10">
        <v>45356</v>
      </c>
      <c r="C1257" s="11">
        <v>2024</v>
      </c>
      <c r="D1257" s="11">
        <v>3</v>
      </c>
      <c r="E1257" s="11">
        <v>5</v>
      </c>
      <c r="F1257" s="11">
        <v>8</v>
      </c>
      <c r="G1257" s="11" t="s">
        <v>68</v>
      </c>
      <c r="H1257" s="11" t="s">
        <v>53</v>
      </c>
      <c r="I1257" s="11">
        <v>40.781679306855303</v>
      </c>
      <c r="J1257" s="11">
        <v>-73.774336517179293</v>
      </c>
      <c r="K1257" s="11">
        <v>75</v>
      </c>
      <c r="L1257" s="11">
        <v>22.023785352013601</v>
      </c>
      <c r="M1257" s="11">
        <v>54.5810521395886</v>
      </c>
      <c r="N1257" s="11" t="s">
        <v>57</v>
      </c>
      <c r="O1257" s="11" t="s">
        <v>58</v>
      </c>
      <c r="P1257" s="11">
        <v>0</v>
      </c>
      <c r="Q1257" s="11">
        <v>-0.87891795577384602</v>
      </c>
      <c r="R1257" s="11">
        <v>27</v>
      </c>
      <c r="S1257" s="11">
        <v>34</v>
      </c>
      <c r="T1257" s="11">
        <v>475.45022834129998</v>
      </c>
      <c r="U1257" s="11">
        <v>16.893414930278201</v>
      </c>
      <c r="V1257" s="11" t="s">
        <v>63</v>
      </c>
    </row>
    <row r="1258" spans="1:22" x14ac:dyDescent="0.3">
      <c r="A1258" s="9">
        <v>45356.361111111102</v>
      </c>
      <c r="B1258" s="10">
        <v>45356</v>
      </c>
      <c r="C1258" s="11">
        <v>2024</v>
      </c>
      <c r="D1258" s="11">
        <v>3</v>
      </c>
      <c r="E1258" s="11">
        <v>5</v>
      </c>
      <c r="F1258" s="11">
        <v>8</v>
      </c>
      <c r="G1258" s="11" t="s">
        <v>68</v>
      </c>
      <c r="H1258" s="11" t="s">
        <v>53</v>
      </c>
      <c r="I1258" s="11">
        <v>40.618578096685702</v>
      </c>
      <c r="J1258" s="11">
        <v>-73.760729342867705</v>
      </c>
      <c r="K1258" s="11">
        <v>199</v>
      </c>
      <c r="L1258" s="11">
        <v>22.316804734837699</v>
      </c>
      <c r="M1258" s="11">
        <v>85.829668353738299</v>
      </c>
      <c r="N1258" s="11" t="s">
        <v>57</v>
      </c>
      <c r="O1258" s="11" t="s">
        <v>60</v>
      </c>
      <c r="P1258" s="11">
        <v>0</v>
      </c>
      <c r="Q1258" s="11">
        <v>-3.6705666911506202E-2</v>
      </c>
      <c r="R1258" s="11">
        <v>46</v>
      </c>
      <c r="S1258" s="11">
        <v>10</v>
      </c>
      <c r="T1258" s="11">
        <v>386.05450948783403</v>
      </c>
      <c r="U1258" s="11">
        <v>25.929898325531099</v>
      </c>
      <c r="V1258" s="11" t="s">
        <v>56</v>
      </c>
    </row>
    <row r="1259" spans="1:22" x14ac:dyDescent="0.3">
      <c r="A1259" s="9">
        <v>45356.364583333299</v>
      </c>
      <c r="B1259" s="10">
        <v>45356</v>
      </c>
      <c r="C1259" s="11">
        <v>2024</v>
      </c>
      <c r="D1259" s="11">
        <v>3</v>
      </c>
      <c r="E1259" s="11">
        <v>5</v>
      </c>
      <c r="F1259" s="11">
        <v>8</v>
      </c>
      <c r="G1259" s="11" t="s">
        <v>68</v>
      </c>
      <c r="H1259" s="11" t="s">
        <v>53</v>
      </c>
      <c r="I1259" s="11">
        <v>40.741587475667302</v>
      </c>
      <c r="J1259" s="11">
        <v>-73.758810499568497</v>
      </c>
      <c r="K1259" s="11">
        <v>118</v>
      </c>
      <c r="L1259" s="11">
        <v>24.045383562869802</v>
      </c>
      <c r="M1259" s="11">
        <v>83.769722040341605</v>
      </c>
      <c r="N1259" s="11" t="s">
        <v>54</v>
      </c>
      <c r="O1259" s="11" t="s">
        <v>58</v>
      </c>
      <c r="P1259" s="11">
        <v>0</v>
      </c>
      <c r="Q1259" s="11">
        <v>0.116914926304027</v>
      </c>
      <c r="R1259" s="11">
        <v>67</v>
      </c>
      <c r="S1259" s="11">
        <v>45</v>
      </c>
      <c r="T1259" s="11">
        <v>125.06635277236801</v>
      </c>
      <c r="U1259" s="11">
        <v>19.521440899400499</v>
      </c>
      <c r="V1259" s="11" t="s">
        <v>56</v>
      </c>
    </row>
    <row r="1260" spans="1:22" x14ac:dyDescent="0.3">
      <c r="A1260" s="9">
        <v>45356.368055555598</v>
      </c>
      <c r="B1260" s="10">
        <v>45356</v>
      </c>
      <c r="C1260" s="11">
        <v>2024</v>
      </c>
      <c r="D1260" s="11">
        <v>3</v>
      </c>
      <c r="E1260" s="11">
        <v>5</v>
      </c>
      <c r="F1260" s="11">
        <v>8</v>
      </c>
      <c r="G1260" s="11" t="s">
        <v>68</v>
      </c>
      <c r="H1260" s="11" t="s">
        <v>53</v>
      </c>
      <c r="I1260" s="11">
        <v>40.756282158167501</v>
      </c>
      <c r="J1260" s="11">
        <v>-73.737137146855105</v>
      </c>
      <c r="K1260" s="11">
        <v>270</v>
      </c>
      <c r="L1260" s="11">
        <v>51.106597715314102</v>
      </c>
      <c r="M1260" s="11">
        <v>62.910766109607202</v>
      </c>
      <c r="N1260" s="11" t="s">
        <v>57</v>
      </c>
      <c r="O1260" s="11" t="s">
        <v>61</v>
      </c>
      <c r="P1260" s="11">
        <v>0</v>
      </c>
      <c r="Q1260" s="11">
        <v>-0.56686881792518196</v>
      </c>
      <c r="R1260" s="11">
        <v>82</v>
      </c>
      <c r="S1260" s="11">
        <v>5</v>
      </c>
      <c r="T1260" s="11">
        <v>175.71817709656699</v>
      </c>
      <c r="U1260" s="11">
        <v>9.3991530253131508</v>
      </c>
      <c r="V1260" s="11" t="s">
        <v>56</v>
      </c>
    </row>
    <row r="1261" spans="1:22" x14ac:dyDescent="0.3">
      <c r="A1261" s="9">
        <v>45356.371527777803</v>
      </c>
      <c r="B1261" s="10">
        <v>45356</v>
      </c>
      <c r="C1261" s="11">
        <v>2024</v>
      </c>
      <c r="D1261" s="11">
        <v>3</v>
      </c>
      <c r="E1261" s="11">
        <v>5</v>
      </c>
      <c r="F1261" s="11">
        <v>8</v>
      </c>
      <c r="G1261" s="11" t="s">
        <v>68</v>
      </c>
      <c r="H1261" s="11" t="s">
        <v>53</v>
      </c>
      <c r="I1261" s="11">
        <v>40.629026566161798</v>
      </c>
      <c r="J1261" s="11">
        <v>-73.720066366654507</v>
      </c>
      <c r="K1261" s="11">
        <v>289</v>
      </c>
      <c r="L1261" s="11">
        <v>30.822805534180201</v>
      </c>
      <c r="M1261" s="11">
        <v>32.513725396476097</v>
      </c>
      <c r="N1261" s="11" t="s">
        <v>57</v>
      </c>
      <c r="O1261" s="11" t="s">
        <v>61</v>
      </c>
      <c r="P1261" s="11">
        <v>1</v>
      </c>
      <c r="Q1261" s="11">
        <v>-0.54088448419157498</v>
      </c>
      <c r="R1261" s="11">
        <v>19</v>
      </c>
      <c r="S1261" s="11">
        <v>0</v>
      </c>
      <c r="T1261" s="11">
        <v>387.39925231468601</v>
      </c>
      <c r="U1261" s="11">
        <v>18.587206844154998</v>
      </c>
      <c r="V1261" s="11" t="s">
        <v>56</v>
      </c>
    </row>
    <row r="1262" spans="1:22" x14ac:dyDescent="0.3">
      <c r="A1262" s="9">
        <v>45356.375</v>
      </c>
      <c r="B1262" s="10">
        <v>45356</v>
      </c>
      <c r="C1262" s="11">
        <v>2024</v>
      </c>
      <c r="D1262" s="11">
        <v>3</v>
      </c>
      <c r="E1262" s="11">
        <v>5</v>
      </c>
      <c r="F1262" s="11">
        <v>9</v>
      </c>
      <c r="G1262" s="11" t="s">
        <v>68</v>
      </c>
      <c r="H1262" s="11" t="s">
        <v>53</v>
      </c>
      <c r="I1262" s="11">
        <v>40.821042514721803</v>
      </c>
      <c r="J1262" s="11">
        <v>-73.942052038706194</v>
      </c>
      <c r="K1262" s="11">
        <v>133</v>
      </c>
      <c r="L1262" s="11">
        <v>76.097096603659907</v>
      </c>
      <c r="M1262" s="11">
        <v>81.449368738119304</v>
      </c>
      <c r="N1262" s="11" t="s">
        <v>59</v>
      </c>
      <c r="O1262" s="11" t="s">
        <v>58</v>
      </c>
      <c r="P1262" s="11">
        <v>0</v>
      </c>
      <c r="Q1262" s="11">
        <v>-0.40553697280448597</v>
      </c>
      <c r="R1262" s="11">
        <v>50</v>
      </c>
      <c r="S1262" s="11">
        <v>11</v>
      </c>
      <c r="T1262" s="11">
        <v>463.76947948722301</v>
      </c>
      <c r="U1262" s="11">
        <v>25.250560274865901</v>
      </c>
      <c r="V1262" s="11" t="s">
        <v>56</v>
      </c>
    </row>
    <row r="1263" spans="1:22" x14ac:dyDescent="0.3">
      <c r="A1263" s="9">
        <v>45356.378472222197</v>
      </c>
      <c r="B1263" s="10">
        <v>45356</v>
      </c>
      <c r="C1263" s="11">
        <v>2024</v>
      </c>
      <c r="D1263" s="11">
        <v>3</v>
      </c>
      <c r="E1263" s="11">
        <v>5</v>
      </c>
      <c r="F1263" s="11">
        <v>9</v>
      </c>
      <c r="G1263" s="11" t="s">
        <v>68</v>
      </c>
      <c r="H1263" s="11" t="s">
        <v>53</v>
      </c>
      <c r="I1263" s="11">
        <v>40.780402947056203</v>
      </c>
      <c r="J1263" s="11">
        <v>-73.942595670325005</v>
      </c>
      <c r="K1263" s="11">
        <v>116</v>
      </c>
      <c r="L1263" s="11">
        <v>18.9101791932932</v>
      </c>
      <c r="M1263" s="11">
        <v>60.364286651941299</v>
      </c>
      <c r="N1263" s="11" t="s">
        <v>54</v>
      </c>
      <c r="O1263" s="11" t="s">
        <v>60</v>
      </c>
      <c r="P1263" s="11">
        <v>0</v>
      </c>
      <c r="Q1263" s="11">
        <v>0.36678455254477599</v>
      </c>
      <c r="R1263" s="11">
        <v>97</v>
      </c>
      <c r="S1263" s="11">
        <v>35</v>
      </c>
      <c r="T1263" s="11">
        <v>328.25108719521199</v>
      </c>
      <c r="U1263" s="11">
        <v>17.1208633243123</v>
      </c>
      <c r="V1263" s="11" t="s">
        <v>56</v>
      </c>
    </row>
    <row r="1264" spans="1:22" x14ac:dyDescent="0.3">
      <c r="A1264" s="9">
        <v>45356.381944444503</v>
      </c>
      <c r="B1264" s="10">
        <v>45356</v>
      </c>
      <c r="C1264" s="11">
        <v>2024</v>
      </c>
      <c r="D1264" s="11">
        <v>3</v>
      </c>
      <c r="E1264" s="11">
        <v>5</v>
      </c>
      <c r="F1264" s="11">
        <v>9</v>
      </c>
      <c r="G1264" s="11" t="s">
        <v>68</v>
      </c>
      <c r="H1264" s="11" t="s">
        <v>53</v>
      </c>
      <c r="I1264" s="11">
        <v>40.718269425900999</v>
      </c>
      <c r="J1264" s="11">
        <v>-73.876416262674098</v>
      </c>
      <c r="K1264" s="11">
        <v>184</v>
      </c>
      <c r="L1264" s="11">
        <v>42.146098695093301</v>
      </c>
      <c r="M1264" s="11">
        <v>49.056153139444604</v>
      </c>
      <c r="N1264" s="11" t="s">
        <v>54</v>
      </c>
      <c r="O1264" s="11" t="s">
        <v>55</v>
      </c>
      <c r="P1264" s="11">
        <v>1</v>
      </c>
      <c r="Q1264" s="11">
        <v>-0.42892908828926002</v>
      </c>
      <c r="R1264" s="11">
        <v>58</v>
      </c>
      <c r="S1264" s="11">
        <v>2</v>
      </c>
      <c r="T1264" s="11">
        <v>116.372552154811</v>
      </c>
      <c r="U1264" s="11">
        <v>17.629972968978102</v>
      </c>
      <c r="V1264" s="11" t="s">
        <v>56</v>
      </c>
    </row>
    <row r="1265" spans="1:22" x14ac:dyDescent="0.3">
      <c r="A1265" s="9">
        <v>45356.385416666701</v>
      </c>
      <c r="B1265" s="10">
        <v>45356</v>
      </c>
      <c r="C1265" s="11">
        <v>2024</v>
      </c>
      <c r="D1265" s="11">
        <v>3</v>
      </c>
      <c r="E1265" s="11">
        <v>5</v>
      </c>
      <c r="F1265" s="11">
        <v>9</v>
      </c>
      <c r="G1265" s="11" t="s">
        <v>68</v>
      </c>
      <c r="H1265" s="11" t="s">
        <v>53</v>
      </c>
      <c r="I1265" s="11">
        <v>40.7384991014439</v>
      </c>
      <c r="J1265" s="11">
        <v>-73.984289817237993</v>
      </c>
      <c r="K1265" s="11">
        <v>255</v>
      </c>
      <c r="L1265" s="11">
        <v>34.814501592973102</v>
      </c>
      <c r="M1265" s="11">
        <v>45.278360427132398</v>
      </c>
      <c r="N1265" s="11" t="s">
        <v>54</v>
      </c>
      <c r="O1265" s="11" t="s">
        <v>60</v>
      </c>
      <c r="P1265" s="11">
        <v>0</v>
      </c>
      <c r="Q1265" s="11">
        <v>0.59158169151850903</v>
      </c>
      <c r="R1265" s="11">
        <v>41</v>
      </c>
      <c r="S1265" s="11">
        <v>15</v>
      </c>
      <c r="T1265" s="11">
        <v>229.38626518347201</v>
      </c>
      <c r="U1265" s="11">
        <v>22.308279723131001</v>
      </c>
      <c r="V1265" s="11" t="s">
        <v>56</v>
      </c>
    </row>
    <row r="1266" spans="1:22" x14ac:dyDescent="0.3">
      <c r="A1266" s="9">
        <v>45356.388888888898</v>
      </c>
      <c r="B1266" s="10">
        <v>45356</v>
      </c>
      <c r="C1266" s="11">
        <v>2024</v>
      </c>
      <c r="D1266" s="11">
        <v>3</v>
      </c>
      <c r="E1266" s="11">
        <v>5</v>
      </c>
      <c r="F1266" s="11">
        <v>9</v>
      </c>
      <c r="G1266" s="11" t="s">
        <v>68</v>
      </c>
      <c r="H1266" s="11" t="s">
        <v>53</v>
      </c>
      <c r="I1266" s="11">
        <v>40.735024070559298</v>
      </c>
      <c r="J1266" s="11">
        <v>-73.960138876432495</v>
      </c>
      <c r="K1266" s="11">
        <v>78</v>
      </c>
      <c r="L1266" s="11">
        <v>75.454765323676497</v>
      </c>
      <c r="M1266" s="11">
        <v>92.984547943833505</v>
      </c>
      <c r="N1266" s="11" t="s">
        <v>54</v>
      </c>
      <c r="O1266" s="11" t="s">
        <v>60</v>
      </c>
      <c r="P1266" s="11">
        <v>0</v>
      </c>
      <c r="Q1266" s="11">
        <v>0.95917306896270904</v>
      </c>
      <c r="R1266" s="11">
        <v>96</v>
      </c>
      <c r="S1266" s="11">
        <v>41</v>
      </c>
      <c r="T1266" s="11">
        <v>285.74208181924502</v>
      </c>
      <c r="U1266" s="11">
        <v>14.5905348197716</v>
      </c>
      <c r="V1266" s="11" t="s">
        <v>56</v>
      </c>
    </row>
    <row r="1267" spans="1:22" x14ac:dyDescent="0.3">
      <c r="A1267" s="9">
        <v>45356.392361111102</v>
      </c>
      <c r="B1267" s="10">
        <v>45356</v>
      </c>
      <c r="C1267" s="11">
        <v>2024</v>
      </c>
      <c r="D1267" s="11">
        <v>3</v>
      </c>
      <c r="E1267" s="11">
        <v>5</v>
      </c>
      <c r="F1267" s="11">
        <v>9</v>
      </c>
      <c r="G1267" s="11" t="s">
        <v>68</v>
      </c>
      <c r="H1267" s="11" t="s">
        <v>53</v>
      </c>
      <c r="I1267" s="11">
        <v>40.739406283992501</v>
      </c>
      <c r="J1267" s="11">
        <v>-73.915546330778199</v>
      </c>
      <c r="K1267" s="11">
        <v>140</v>
      </c>
      <c r="L1267" s="11">
        <v>39.505681821499699</v>
      </c>
      <c r="M1267" s="11">
        <v>53.648084127816503</v>
      </c>
      <c r="N1267" s="11" t="s">
        <v>59</v>
      </c>
      <c r="O1267" s="11" t="s">
        <v>61</v>
      </c>
      <c r="P1267" s="11">
        <v>0</v>
      </c>
      <c r="Q1267" s="11">
        <v>-0.30264193759219199</v>
      </c>
      <c r="R1267" s="11">
        <v>21</v>
      </c>
      <c r="S1267" s="11">
        <v>18</v>
      </c>
      <c r="T1267" s="11">
        <v>63.039019936033299</v>
      </c>
      <c r="U1267" s="11">
        <v>19.556105431443701</v>
      </c>
      <c r="V1267" s="11" t="s">
        <v>63</v>
      </c>
    </row>
    <row r="1268" spans="1:22" x14ac:dyDescent="0.3">
      <c r="A1268" s="9">
        <v>45356.395833333299</v>
      </c>
      <c r="B1268" s="10">
        <v>45356</v>
      </c>
      <c r="C1268" s="11">
        <v>2024</v>
      </c>
      <c r="D1268" s="11">
        <v>3</v>
      </c>
      <c r="E1268" s="11">
        <v>5</v>
      </c>
      <c r="F1268" s="11">
        <v>9</v>
      </c>
      <c r="G1268" s="11" t="s">
        <v>68</v>
      </c>
      <c r="H1268" s="11" t="s">
        <v>53</v>
      </c>
      <c r="I1268" s="11">
        <v>40.697263832399599</v>
      </c>
      <c r="J1268" s="11">
        <v>-73.902549832173904</v>
      </c>
      <c r="K1268" s="11">
        <v>283</v>
      </c>
      <c r="L1268" s="11">
        <v>67.984780862339306</v>
      </c>
      <c r="M1268" s="11">
        <v>15.631130801048499</v>
      </c>
      <c r="N1268" s="11" t="s">
        <v>57</v>
      </c>
      <c r="O1268" s="11" t="s">
        <v>60</v>
      </c>
      <c r="P1268" s="11">
        <v>0</v>
      </c>
      <c r="Q1268" s="11">
        <v>-0.63087912292183401</v>
      </c>
      <c r="R1268" s="11">
        <v>86</v>
      </c>
      <c r="S1268" s="11">
        <v>32</v>
      </c>
      <c r="T1268" s="11">
        <v>268.11625724381003</v>
      </c>
      <c r="U1268" s="11">
        <v>17.3938809322139</v>
      </c>
      <c r="V1268" s="11" t="s">
        <v>56</v>
      </c>
    </row>
    <row r="1269" spans="1:22" x14ac:dyDescent="0.3">
      <c r="A1269" s="9">
        <v>45356.399305555598</v>
      </c>
      <c r="B1269" s="10">
        <v>45356</v>
      </c>
      <c r="C1269" s="11">
        <v>2024</v>
      </c>
      <c r="D1269" s="11">
        <v>3</v>
      </c>
      <c r="E1269" s="11">
        <v>5</v>
      </c>
      <c r="F1269" s="11">
        <v>9</v>
      </c>
      <c r="G1269" s="11" t="s">
        <v>68</v>
      </c>
      <c r="H1269" s="11" t="s">
        <v>53</v>
      </c>
      <c r="I1269" s="11">
        <v>40.7949376109705</v>
      </c>
      <c r="J1269" s="11">
        <v>-73.877406369602696</v>
      </c>
      <c r="K1269" s="11">
        <v>87</v>
      </c>
      <c r="L1269" s="11">
        <v>42.462650792347603</v>
      </c>
      <c r="M1269" s="11">
        <v>73.737546559961302</v>
      </c>
      <c r="N1269" s="11" t="s">
        <v>57</v>
      </c>
      <c r="O1269" s="11" t="s">
        <v>61</v>
      </c>
      <c r="P1269" s="11">
        <v>0</v>
      </c>
      <c r="Q1269" s="11">
        <v>0.73504613547911102</v>
      </c>
      <c r="R1269" s="11">
        <v>25</v>
      </c>
      <c r="S1269" s="11">
        <v>3</v>
      </c>
      <c r="T1269" s="11">
        <v>313.707073702027</v>
      </c>
      <c r="U1269" s="11">
        <v>20.802357695691398</v>
      </c>
      <c r="V1269" s="11" t="s">
        <v>63</v>
      </c>
    </row>
    <row r="1270" spans="1:22" x14ac:dyDescent="0.3">
      <c r="A1270" s="9">
        <v>45356.402777777803</v>
      </c>
      <c r="B1270" s="10">
        <v>45356</v>
      </c>
      <c r="C1270" s="11">
        <v>2024</v>
      </c>
      <c r="D1270" s="11">
        <v>3</v>
      </c>
      <c r="E1270" s="11">
        <v>5</v>
      </c>
      <c r="F1270" s="11">
        <v>9</v>
      </c>
      <c r="G1270" s="11" t="s">
        <v>68</v>
      </c>
      <c r="H1270" s="11" t="s">
        <v>53</v>
      </c>
      <c r="I1270" s="11">
        <v>40.787614454568903</v>
      </c>
      <c r="J1270" s="11">
        <v>-73.742012078525605</v>
      </c>
      <c r="K1270" s="11">
        <v>28</v>
      </c>
      <c r="L1270" s="11">
        <v>53.111155414003498</v>
      </c>
      <c r="M1270" s="11">
        <v>30.220057552629498</v>
      </c>
      <c r="N1270" s="11" t="s">
        <v>57</v>
      </c>
      <c r="O1270" s="11" t="s">
        <v>55</v>
      </c>
      <c r="P1270" s="11">
        <v>0</v>
      </c>
      <c r="Q1270" s="11">
        <v>0.58440694306776297</v>
      </c>
      <c r="R1270" s="11">
        <v>74</v>
      </c>
      <c r="S1270" s="11">
        <v>22</v>
      </c>
      <c r="T1270" s="11">
        <v>136.927005744561</v>
      </c>
      <c r="U1270" s="11">
        <v>8.95391191814198</v>
      </c>
      <c r="V1270" s="11" t="s">
        <v>62</v>
      </c>
    </row>
    <row r="1271" spans="1:22" x14ac:dyDescent="0.3">
      <c r="A1271" s="9">
        <v>45356.40625</v>
      </c>
      <c r="B1271" s="10">
        <v>45356</v>
      </c>
      <c r="C1271" s="11">
        <v>2024</v>
      </c>
      <c r="D1271" s="11">
        <v>3</v>
      </c>
      <c r="E1271" s="11">
        <v>5</v>
      </c>
      <c r="F1271" s="11">
        <v>9</v>
      </c>
      <c r="G1271" s="11" t="s">
        <v>68</v>
      </c>
      <c r="H1271" s="11" t="s">
        <v>53</v>
      </c>
      <c r="I1271" s="11">
        <v>40.714955505094402</v>
      </c>
      <c r="J1271" s="11">
        <v>-73.758966735162502</v>
      </c>
      <c r="K1271" s="11">
        <v>112</v>
      </c>
      <c r="L1271" s="11">
        <v>20.426693946256801</v>
      </c>
      <c r="M1271" s="11">
        <v>38.026560575933402</v>
      </c>
      <c r="N1271" s="11" t="s">
        <v>59</v>
      </c>
      <c r="O1271" s="11" t="s">
        <v>58</v>
      </c>
      <c r="P1271" s="11">
        <v>0</v>
      </c>
      <c r="Q1271" s="11">
        <v>-4.4113847294979802E-3</v>
      </c>
      <c r="R1271" s="11">
        <v>31</v>
      </c>
      <c r="S1271" s="11">
        <v>37</v>
      </c>
      <c r="T1271" s="11">
        <v>276.571328618135</v>
      </c>
      <c r="U1271" s="11">
        <v>20.9517373503428</v>
      </c>
      <c r="V1271" s="11" t="s">
        <v>63</v>
      </c>
    </row>
    <row r="1272" spans="1:22" x14ac:dyDescent="0.3">
      <c r="A1272" s="9">
        <v>45356.409722222197</v>
      </c>
      <c r="B1272" s="10">
        <v>45356</v>
      </c>
      <c r="C1272" s="11">
        <v>2024</v>
      </c>
      <c r="D1272" s="11">
        <v>3</v>
      </c>
      <c r="E1272" s="11">
        <v>5</v>
      </c>
      <c r="F1272" s="11">
        <v>9</v>
      </c>
      <c r="G1272" s="11" t="s">
        <v>68</v>
      </c>
      <c r="H1272" s="11" t="s">
        <v>53</v>
      </c>
      <c r="I1272" s="11">
        <v>40.6058819419247</v>
      </c>
      <c r="J1272" s="11">
        <v>-73.964345014907295</v>
      </c>
      <c r="K1272" s="11">
        <v>31</v>
      </c>
      <c r="L1272" s="11">
        <v>74.788162206550496</v>
      </c>
      <c r="M1272" s="11">
        <v>70.428989012567399</v>
      </c>
      <c r="N1272" s="11" t="s">
        <v>57</v>
      </c>
      <c r="O1272" s="11" t="s">
        <v>55</v>
      </c>
      <c r="P1272" s="11">
        <v>0</v>
      </c>
      <c r="Q1272" s="11">
        <v>0.81917198582879103</v>
      </c>
      <c r="R1272" s="11">
        <v>74</v>
      </c>
      <c r="S1272" s="11">
        <v>26</v>
      </c>
      <c r="T1272" s="11">
        <v>259.70600467423998</v>
      </c>
      <c r="U1272" s="11">
        <v>16.603202139428301</v>
      </c>
      <c r="V1272" s="11" t="s">
        <v>63</v>
      </c>
    </row>
    <row r="1273" spans="1:22" x14ac:dyDescent="0.3">
      <c r="A1273" s="9">
        <v>45356.413194444503</v>
      </c>
      <c r="B1273" s="10">
        <v>45356</v>
      </c>
      <c r="C1273" s="11">
        <v>2024</v>
      </c>
      <c r="D1273" s="11">
        <v>3</v>
      </c>
      <c r="E1273" s="11">
        <v>5</v>
      </c>
      <c r="F1273" s="11">
        <v>9</v>
      </c>
      <c r="G1273" s="11" t="s">
        <v>68</v>
      </c>
      <c r="H1273" s="11" t="s">
        <v>53</v>
      </c>
      <c r="I1273" s="11">
        <v>40.7229514146306</v>
      </c>
      <c r="J1273" s="11">
        <v>-73.997254966049496</v>
      </c>
      <c r="K1273" s="11">
        <v>16</v>
      </c>
      <c r="L1273" s="11">
        <v>75.075025182537601</v>
      </c>
      <c r="M1273" s="11">
        <v>82.207185849591596</v>
      </c>
      <c r="N1273" s="11" t="s">
        <v>54</v>
      </c>
      <c r="O1273" s="11" t="s">
        <v>58</v>
      </c>
      <c r="P1273" s="11">
        <v>0</v>
      </c>
      <c r="Q1273" s="11">
        <v>-0.15721185957207301</v>
      </c>
      <c r="R1273" s="11">
        <v>93</v>
      </c>
      <c r="S1273" s="11">
        <v>7</v>
      </c>
      <c r="T1273" s="11">
        <v>107.308711008594</v>
      </c>
      <c r="U1273" s="11">
        <v>28.109801586465299</v>
      </c>
      <c r="V1273" s="11" t="s">
        <v>56</v>
      </c>
    </row>
    <row r="1274" spans="1:22" x14ac:dyDescent="0.3">
      <c r="A1274" s="9">
        <v>45356.416666666701</v>
      </c>
      <c r="B1274" s="10">
        <v>45356</v>
      </c>
      <c r="C1274" s="11">
        <v>2024</v>
      </c>
      <c r="D1274" s="11">
        <v>3</v>
      </c>
      <c r="E1274" s="11">
        <v>5</v>
      </c>
      <c r="F1274" s="11">
        <v>10</v>
      </c>
      <c r="G1274" s="11" t="s">
        <v>68</v>
      </c>
      <c r="H1274" s="11" t="s">
        <v>53</v>
      </c>
      <c r="I1274" s="11">
        <v>40.620722979041801</v>
      </c>
      <c r="J1274" s="11">
        <v>-73.818105593935499</v>
      </c>
      <c r="K1274" s="11">
        <v>246</v>
      </c>
      <c r="L1274" s="11">
        <v>22.928005601329399</v>
      </c>
      <c r="M1274" s="11">
        <v>32.588599672997702</v>
      </c>
      <c r="N1274" s="11" t="s">
        <v>54</v>
      </c>
      <c r="O1274" s="11" t="s">
        <v>60</v>
      </c>
      <c r="P1274" s="11">
        <v>0</v>
      </c>
      <c r="Q1274" s="11">
        <v>0.34183602822180098</v>
      </c>
      <c r="R1274" s="11">
        <v>34</v>
      </c>
      <c r="S1274" s="11">
        <v>42</v>
      </c>
      <c r="T1274" s="11">
        <v>275.97038689811598</v>
      </c>
      <c r="U1274" s="11">
        <v>14.842939376049401</v>
      </c>
      <c r="V1274" s="11" t="s">
        <v>56</v>
      </c>
    </row>
    <row r="1275" spans="1:22" x14ac:dyDescent="0.3">
      <c r="A1275" s="9">
        <v>45356.420138888898</v>
      </c>
      <c r="B1275" s="10">
        <v>45356</v>
      </c>
      <c r="C1275" s="11">
        <v>2024</v>
      </c>
      <c r="D1275" s="11">
        <v>3</v>
      </c>
      <c r="E1275" s="11">
        <v>5</v>
      </c>
      <c r="F1275" s="11">
        <v>10</v>
      </c>
      <c r="G1275" s="11" t="s">
        <v>68</v>
      </c>
      <c r="H1275" s="11" t="s">
        <v>53</v>
      </c>
      <c r="I1275" s="11">
        <v>40.875744985107303</v>
      </c>
      <c r="J1275" s="11">
        <v>-73.867483274200296</v>
      </c>
      <c r="K1275" s="11">
        <v>190</v>
      </c>
      <c r="L1275" s="11">
        <v>53.772167309675602</v>
      </c>
      <c r="M1275" s="11">
        <v>70.042412756924605</v>
      </c>
      <c r="N1275" s="11" t="s">
        <v>54</v>
      </c>
      <c r="O1275" s="11" t="s">
        <v>61</v>
      </c>
      <c r="P1275" s="11">
        <v>0</v>
      </c>
      <c r="Q1275" s="11">
        <v>0.93162001871252298</v>
      </c>
      <c r="R1275" s="11">
        <v>43</v>
      </c>
      <c r="S1275" s="11">
        <v>26</v>
      </c>
      <c r="T1275" s="11">
        <v>236.50305788501899</v>
      </c>
      <c r="U1275" s="11">
        <v>24.0806211144833</v>
      </c>
      <c r="V1275" s="11" t="s">
        <v>63</v>
      </c>
    </row>
    <row r="1276" spans="1:22" x14ac:dyDescent="0.3">
      <c r="A1276" s="9">
        <v>45356.423611111102</v>
      </c>
      <c r="B1276" s="10">
        <v>45356</v>
      </c>
      <c r="C1276" s="11">
        <v>2024</v>
      </c>
      <c r="D1276" s="11">
        <v>3</v>
      </c>
      <c r="E1276" s="11">
        <v>5</v>
      </c>
      <c r="F1276" s="11">
        <v>10</v>
      </c>
      <c r="G1276" s="11" t="s">
        <v>68</v>
      </c>
      <c r="H1276" s="11" t="s">
        <v>53</v>
      </c>
      <c r="I1276" s="11">
        <v>40.660321792814401</v>
      </c>
      <c r="J1276" s="11">
        <v>-73.772748887125502</v>
      </c>
      <c r="K1276" s="11">
        <v>203</v>
      </c>
      <c r="L1276" s="11">
        <v>51.464898572231803</v>
      </c>
      <c r="M1276" s="11">
        <v>11.908977094498001</v>
      </c>
      <c r="N1276" s="11" t="s">
        <v>57</v>
      </c>
      <c r="O1276" s="11" t="s">
        <v>60</v>
      </c>
      <c r="P1276" s="11">
        <v>0</v>
      </c>
      <c r="Q1276" s="11">
        <v>-0.74530171490388797</v>
      </c>
      <c r="R1276" s="11">
        <v>87</v>
      </c>
      <c r="S1276" s="11">
        <v>29</v>
      </c>
      <c r="T1276" s="11">
        <v>471.110561782378</v>
      </c>
      <c r="U1276" s="11">
        <v>16.3492558847162</v>
      </c>
      <c r="V1276" s="11" t="s">
        <v>56</v>
      </c>
    </row>
    <row r="1277" spans="1:22" x14ac:dyDescent="0.3">
      <c r="A1277" s="9">
        <v>45356.427083333299</v>
      </c>
      <c r="B1277" s="10">
        <v>45356</v>
      </c>
      <c r="C1277" s="11">
        <v>2024</v>
      </c>
      <c r="D1277" s="11">
        <v>3</v>
      </c>
      <c r="E1277" s="11">
        <v>5</v>
      </c>
      <c r="F1277" s="11">
        <v>10</v>
      </c>
      <c r="G1277" s="11" t="s">
        <v>68</v>
      </c>
      <c r="H1277" s="11" t="s">
        <v>53</v>
      </c>
      <c r="I1277" s="11">
        <v>40.7448067703858</v>
      </c>
      <c r="J1277" s="11">
        <v>-73.853516759342995</v>
      </c>
      <c r="K1277" s="11">
        <v>220</v>
      </c>
      <c r="L1277" s="11">
        <v>18.357095687386401</v>
      </c>
      <c r="M1277" s="11">
        <v>32.278766414975202</v>
      </c>
      <c r="N1277" s="11" t="s">
        <v>54</v>
      </c>
      <c r="O1277" s="11" t="s">
        <v>61</v>
      </c>
      <c r="P1277" s="11">
        <v>0</v>
      </c>
      <c r="Q1277" s="11">
        <v>-0.70554229269540703</v>
      </c>
      <c r="R1277" s="11">
        <v>6</v>
      </c>
      <c r="S1277" s="11">
        <v>18</v>
      </c>
      <c r="T1277" s="11">
        <v>144.89590842838899</v>
      </c>
      <c r="U1277" s="11">
        <v>18.3209542322661</v>
      </c>
      <c r="V1277" s="11" t="s">
        <v>56</v>
      </c>
    </row>
    <row r="1278" spans="1:22" x14ac:dyDescent="0.3">
      <c r="A1278" s="9">
        <v>45356.430555555598</v>
      </c>
      <c r="B1278" s="10">
        <v>45356</v>
      </c>
      <c r="C1278" s="11">
        <v>2024</v>
      </c>
      <c r="D1278" s="11">
        <v>3</v>
      </c>
      <c r="E1278" s="11">
        <v>5</v>
      </c>
      <c r="F1278" s="11">
        <v>10</v>
      </c>
      <c r="G1278" s="11" t="s">
        <v>68</v>
      </c>
      <c r="H1278" s="11" t="s">
        <v>53</v>
      </c>
      <c r="I1278" s="11">
        <v>40.879678640796001</v>
      </c>
      <c r="J1278" s="11">
        <v>-73.997850062859897</v>
      </c>
      <c r="K1278" s="11">
        <v>49</v>
      </c>
      <c r="L1278" s="11">
        <v>52.639609083247002</v>
      </c>
      <c r="M1278" s="11">
        <v>93.6535484087904</v>
      </c>
      <c r="N1278" s="11" t="s">
        <v>54</v>
      </c>
      <c r="O1278" s="11" t="s">
        <v>61</v>
      </c>
      <c r="P1278" s="11">
        <v>1</v>
      </c>
      <c r="Q1278" s="11">
        <v>-0.75879720678429996</v>
      </c>
      <c r="R1278" s="11">
        <v>91</v>
      </c>
      <c r="S1278" s="11">
        <v>23</v>
      </c>
      <c r="T1278" s="11">
        <v>114.662871296224</v>
      </c>
      <c r="U1278" s="11">
        <v>26.6224170415332</v>
      </c>
      <c r="V1278" s="11" t="s">
        <v>56</v>
      </c>
    </row>
    <row r="1279" spans="1:22" x14ac:dyDescent="0.3">
      <c r="A1279" s="9">
        <v>45356.434027777803</v>
      </c>
      <c r="B1279" s="10">
        <v>45356</v>
      </c>
      <c r="C1279" s="11">
        <v>2024</v>
      </c>
      <c r="D1279" s="11">
        <v>3</v>
      </c>
      <c r="E1279" s="11">
        <v>5</v>
      </c>
      <c r="F1279" s="11">
        <v>10</v>
      </c>
      <c r="G1279" s="11" t="s">
        <v>68</v>
      </c>
      <c r="H1279" s="11" t="s">
        <v>53</v>
      </c>
      <c r="I1279" s="11">
        <v>40.779248494611203</v>
      </c>
      <c r="J1279" s="11">
        <v>-73.860996765461294</v>
      </c>
      <c r="K1279" s="11">
        <v>146</v>
      </c>
      <c r="L1279" s="11">
        <v>39.765919182099502</v>
      </c>
      <c r="M1279" s="11">
        <v>50.806502254438698</v>
      </c>
      <c r="N1279" s="11" t="s">
        <v>59</v>
      </c>
      <c r="O1279" s="11" t="s">
        <v>60</v>
      </c>
      <c r="P1279" s="11">
        <v>1</v>
      </c>
      <c r="Q1279" s="11">
        <v>-0.40898547029881399</v>
      </c>
      <c r="R1279" s="11">
        <v>22</v>
      </c>
      <c r="S1279" s="11">
        <v>32</v>
      </c>
      <c r="T1279" s="11">
        <v>141.37220391478201</v>
      </c>
      <c r="U1279" s="11">
        <v>29.6369063664037</v>
      </c>
      <c r="V1279" s="11" t="s">
        <v>56</v>
      </c>
    </row>
    <row r="1280" spans="1:22" x14ac:dyDescent="0.3">
      <c r="A1280" s="9">
        <v>45356.4375</v>
      </c>
      <c r="B1280" s="10">
        <v>45356</v>
      </c>
      <c r="C1280" s="11">
        <v>2024</v>
      </c>
      <c r="D1280" s="11">
        <v>3</v>
      </c>
      <c r="E1280" s="11">
        <v>5</v>
      </c>
      <c r="F1280" s="11">
        <v>10</v>
      </c>
      <c r="G1280" s="11" t="s">
        <v>68</v>
      </c>
      <c r="H1280" s="11" t="s">
        <v>53</v>
      </c>
      <c r="I1280" s="11">
        <v>40.867883431988403</v>
      </c>
      <c r="J1280" s="11">
        <v>-73.770594097946201</v>
      </c>
      <c r="K1280" s="11">
        <v>120</v>
      </c>
      <c r="L1280" s="11">
        <v>71.141220326112304</v>
      </c>
      <c r="M1280" s="11">
        <v>99.447631020279204</v>
      </c>
      <c r="N1280" s="11" t="s">
        <v>57</v>
      </c>
      <c r="O1280" s="11" t="s">
        <v>60</v>
      </c>
      <c r="P1280" s="11">
        <v>0</v>
      </c>
      <c r="Q1280" s="11">
        <v>-0.115372819200036</v>
      </c>
      <c r="R1280" s="11">
        <v>4</v>
      </c>
      <c r="S1280" s="11">
        <v>25</v>
      </c>
      <c r="T1280" s="11">
        <v>175.34147285026</v>
      </c>
      <c r="U1280" s="11">
        <v>6.0529945458647703</v>
      </c>
      <c r="V1280" s="11" t="s">
        <v>56</v>
      </c>
    </row>
    <row r="1281" spans="1:22" x14ac:dyDescent="0.3">
      <c r="A1281" s="9">
        <v>45356.440972222197</v>
      </c>
      <c r="B1281" s="10">
        <v>45356</v>
      </c>
      <c r="C1281" s="11">
        <v>2024</v>
      </c>
      <c r="D1281" s="11">
        <v>3</v>
      </c>
      <c r="E1281" s="11">
        <v>5</v>
      </c>
      <c r="F1281" s="11">
        <v>10</v>
      </c>
      <c r="G1281" s="11" t="s">
        <v>68</v>
      </c>
      <c r="H1281" s="11" t="s">
        <v>53</v>
      </c>
      <c r="I1281" s="11">
        <v>40.884853228289401</v>
      </c>
      <c r="J1281" s="11">
        <v>-73.790877726579893</v>
      </c>
      <c r="K1281" s="11">
        <v>119</v>
      </c>
      <c r="L1281" s="11">
        <v>39.934429257287697</v>
      </c>
      <c r="M1281" s="11">
        <v>72.682754766221805</v>
      </c>
      <c r="N1281" s="11" t="s">
        <v>54</v>
      </c>
      <c r="O1281" s="11" t="s">
        <v>58</v>
      </c>
      <c r="P1281" s="11">
        <v>0</v>
      </c>
      <c r="Q1281" s="11">
        <v>0.25045404578585001</v>
      </c>
      <c r="R1281" s="11">
        <v>53</v>
      </c>
      <c r="S1281" s="11">
        <v>43</v>
      </c>
      <c r="T1281" s="11">
        <v>180.66667244359999</v>
      </c>
      <c r="U1281" s="11">
        <v>26.7079605799772</v>
      </c>
      <c r="V1281" s="11" t="s">
        <v>63</v>
      </c>
    </row>
    <row r="1282" spans="1:22" x14ac:dyDescent="0.3">
      <c r="A1282" s="9">
        <v>45356.444444444503</v>
      </c>
      <c r="B1282" s="10">
        <v>45356</v>
      </c>
      <c r="C1282" s="11">
        <v>2024</v>
      </c>
      <c r="D1282" s="11">
        <v>3</v>
      </c>
      <c r="E1282" s="11">
        <v>5</v>
      </c>
      <c r="F1282" s="11">
        <v>10</v>
      </c>
      <c r="G1282" s="11" t="s">
        <v>68</v>
      </c>
      <c r="H1282" s="11" t="s">
        <v>53</v>
      </c>
      <c r="I1282" s="11">
        <v>40.8013205615202</v>
      </c>
      <c r="J1282" s="11">
        <v>-73.761699360746405</v>
      </c>
      <c r="K1282" s="11">
        <v>222</v>
      </c>
      <c r="L1282" s="11">
        <v>60.768548811332401</v>
      </c>
      <c r="M1282" s="11">
        <v>86.357013640025997</v>
      </c>
      <c r="N1282" s="11" t="s">
        <v>59</v>
      </c>
      <c r="O1282" s="11" t="s">
        <v>60</v>
      </c>
      <c r="P1282" s="11">
        <v>0</v>
      </c>
      <c r="Q1282" s="11">
        <v>-0.25464367257981302</v>
      </c>
      <c r="R1282" s="11">
        <v>40</v>
      </c>
      <c r="S1282" s="11">
        <v>24</v>
      </c>
      <c r="T1282" s="11">
        <v>69.737906103605894</v>
      </c>
      <c r="U1282" s="11">
        <v>7.8731787080258702</v>
      </c>
      <c r="V1282" s="11" t="s">
        <v>56</v>
      </c>
    </row>
    <row r="1283" spans="1:22" x14ac:dyDescent="0.3">
      <c r="A1283" s="9">
        <v>45356.447916666701</v>
      </c>
      <c r="B1283" s="10">
        <v>45356</v>
      </c>
      <c r="C1283" s="11">
        <v>2024</v>
      </c>
      <c r="D1283" s="11">
        <v>3</v>
      </c>
      <c r="E1283" s="11">
        <v>5</v>
      </c>
      <c r="F1283" s="11">
        <v>10</v>
      </c>
      <c r="G1283" s="11" t="s">
        <v>68</v>
      </c>
      <c r="H1283" s="11" t="s">
        <v>53</v>
      </c>
      <c r="I1283" s="11">
        <v>40.741457890069697</v>
      </c>
      <c r="J1283" s="11">
        <v>-73.808540391318601</v>
      </c>
      <c r="K1283" s="11">
        <v>193</v>
      </c>
      <c r="L1283" s="11">
        <v>56.170806358662396</v>
      </c>
      <c r="M1283" s="11">
        <v>68.429156002117296</v>
      </c>
      <c r="N1283" s="11" t="s">
        <v>57</v>
      </c>
      <c r="O1283" s="11" t="s">
        <v>61</v>
      </c>
      <c r="P1283" s="11">
        <v>0</v>
      </c>
      <c r="Q1283" s="11">
        <v>0.15921799945658199</v>
      </c>
      <c r="R1283" s="11">
        <v>26</v>
      </c>
      <c r="S1283" s="11">
        <v>24</v>
      </c>
      <c r="T1283" s="11">
        <v>173.65887298346499</v>
      </c>
      <c r="U1283" s="11">
        <v>21.732092982640001</v>
      </c>
      <c r="V1283" s="11" t="s">
        <v>63</v>
      </c>
    </row>
    <row r="1284" spans="1:22" x14ac:dyDescent="0.3">
      <c r="A1284" s="9">
        <v>45356.451388888898</v>
      </c>
      <c r="B1284" s="10">
        <v>45356</v>
      </c>
      <c r="C1284" s="11">
        <v>2024</v>
      </c>
      <c r="D1284" s="11">
        <v>3</v>
      </c>
      <c r="E1284" s="11">
        <v>5</v>
      </c>
      <c r="F1284" s="11">
        <v>10</v>
      </c>
      <c r="G1284" s="11" t="s">
        <v>68</v>
      </c>
      <c r="H1284" s="11" t="s">
        <v>53</v>
      </c>
      <c r="I1284" s="11">
        <v>40.644713532486598</v>
      </c>
      <c r="J1284" s="11">
        <v>-73.921607704890505</v>
      </c>
      <c r="K1284" s="11">
        <v>11</v>
      </c>
      <c r="L1284" s="11">
        <v>57.167634643062598</v>
      </c>
      <c r="M1284" s="11">
        <v>17.685176187170999</v>
      </c>
      <c r="N1284" s="11" t="s">
        <v>59</v>
      </c>
      <c r="O1284" s="11" t="s">
        <v>55</v>
      </c>
      <c r="P1284" s="11">
        <v>0</v>
      </c>
      <c r="Q1284" s="11">
        <v>-0.70252414981749201</v>
      </c>
      <c r="R1284" s="11">
        <v>53</v>
      </c>
      <c r="S1284" s="11">
        <v>22</v>
      </c>
      <c r="T1284" s="11">
        <v>139.405938466995</v>
      </c>
      <c r="U1284" s="11">
        <v>10.6827477795644</v>
      </c>
      <c r="V1284" s="11" t="s">
        <v>62</v>
      </c>
    </row>
    <row r="1285" spans="1:22" x14ac:dyDescent="0.3">
      <c r="A1285" s="9">
        <v>45356.454861111102</v>
      </c>
      <c r="B1285" s="10">
        <v>45356</v>
      </c>
      <c r="C1285" s="11">
        <v>2024</v>
      </c>
      <c r="D1285" s="11">
        <v>3</v>
      </c>
      <c r="E1285" s="11">
        <v>5</v>
      </c>
      <c r="F1285" s="11">
        <v>10</v>
      </c>
      <c r="G1285" s="11" t="s">
        <v>68</v>
      </c>
      <c r="H1285" s="11" t="s">
        <v>53</v>
      </c>
      <c r="I1285" s="11">
        <v>40.711610193543301</v>
      </c>
      <c r="J1285" s="11">
        <v>-73.846227731606902</v>
      </c>
      <c r="K1285" s="11">
        <v>88</v>
      </c>
      <c r="L1285" s="11">
        <v>79.036021709871406</v>
      </c>
      <c r="M1285" s="11">
        <v>58.096198198263302</v>
      </c>
      <c r="N1285" s="11" t="s">
        <v>59</v>
      </c>
      <c r="O1285" s="11" t="s">
        <v>61</v>
      </c>
      <c r="P1285" s="11">
        <v>0</v>
      </c>
      <c r="Q1285" s="11">
        <v>-0.99951386882215099</v>
      </c>
      <c r="R1285" s="11">
        <v>79</v>
      </c>
      <c r="S1285" s="11">
        <v>43</v>
      </c>
      <c r="T1285" s="11">
        <v>103.168151601871</v>
      </c>
      <c r="U1285" s="11">
        <v>20.438043763646199</v>
      </c>
      <c r="V1285" s="11" t="s">
        <v>63</v>
      </c>
    </row>
    <row r="1286" spans="1:22" x14ac:dyDescent="0.3">
      <c r="A1286" s="9">
        <v>45356.458333333299</v>
      </c>
      <c r="B1286" s="10">
        <v>45356</v>
      </c>
      <c r="C1286" s="11">
        <v>2024</v>
      </c>
      <c r="D1286" s="11">
        <v>3</v>
      </c>
      <c r="E1286" s="11">
        <v>5</v>
      </c>
      <c r="F1286" s="11">
        <v>11</v>
      </c>
      <c r="G1286" s="11" t="s">
        <v>68</v>
      </c>
      <c r="H1286" s="11" t="s">
        <v>53</v>
      </c>
      <c r="I1286" s="11">
        <v>40.881588566558598</v>
      </c>
      <c r="J1286" s="11">
        <v>-73.836012074583394</v>
      </c>
      <c r="K1286" s="11">
        <v>204</v>
      </c>
      <c r="L1286" s="11">
        <v>8.2892487485358206</v>
      </c>
      <c r="M1286" s="11">
        <v>99.468624890838498</v>
      </c>
      <c r="N1286" s="11" t="s">
        <v>59</v>
      </c>
      <c r="O1286" s="11" t="s">
        <v>55</v>
      </c>
      <c r="P1286" s="11">
        <v>1</v>
      </c>
      <c r="Q1286" s="11">
        <v>0.62446444979572502</v>
      </c>
      <c r="R1286" s="11">
        <v>17</v>
      </c>
      <c r="S1286" s="11">
        <v>6</v>
      </c>
      <c r="T1286" s="11">
        <v>243.75071811823599</v>
      </c>
      <c r="U1286" s="11">
        <v>25.892735891099498</v>
      </c>
      <c r="V1286" s="11" t="s">
        <v>56</v>
      </c>
    </row>
    <row r="1287" spans="1:22" x14ac:dyDescent="0.3">
      <c r="A1287" s="9">
        <v>45356.461805555598</v>
      </c>
      <c r="B1287" s="10">
        <v>45356</v>
      </c>
      <c r="C1287" s="11">
        <v>2024</v>
      </c>
      <c r="D1287" s="11">
        <v>3</v>
      </c>
      <c r="E1287" s="11">
        <v>5</v>
      </c>
      <c r="F1287" s="11">
        <v>11</v>
      </c>
      <c r="G1287" s="11" t="s">
        <v>68</v>
      </c>
      <c r="H1287" s="11" t="s">
        <v>53</v>
      </c>
      <c r="I1287" s="11">
        <v>40.7895031029528</v>
      </c>
      <c r="J1287" s="11">
        <v>-73.942207778344198</v>
      </c>
      <c r="K1287" s="11">
        <v>185</v>
      </c>
      <c r="L1287" s="11">
        <v>51.7681007100729</v>
      </c>
      <c r="M1287" s="11">
        <v>16.1420156007453</v>
      </c>
      <c r="N1287" s="11" t="s">
        <v>57</v>
      </c>
      <c r="O1287" s="11" t="s">
        <v>58</v>
      </c>
      <c r="P1287" s="11">
        <v>0</v>
      </c>
      <c r="Q1287" s="11">
        <v>-0.85321456139563101</v>
      </c>
      <c r="R1287" s="11">
        <v>48</v>
      </c>
      <c r="S1287" s="11">
        <v>41</v>
      </c>
      <c r="T1287" s="11">
        <v>465.798055086651</v>
      </c>
      <c r="U1287" s="11">
        <v>17.461176036314299</v>
      </c>
      <c r="V1287" s="11" t="s">
        <v>63</v>
      </c>
    </row>
    <row r="1288" spans="1:22" x14ac:dyDescent="0.3">
      <c r="A1288" s="9">
        <v>45356.465277777803</v>
      </c>
      <c r="B1288" s="10">
        <v>45356</v>
      </c>
      <c r="C1288" s="11">
        <v>2024</v>
      </c>
      <c r="D1288" s="11">
        <v>3</v>
      </c>
      <c r="E1288" s="11">
        <v>5</v>
      </c>
      <c r="F1288" s="11">
        <v>11</v>
      </c>
      <c r="G1288" s="11" t="s">
        <v>68</v>
      </c>
      <c r="H1288" s="11" t="s">
        <v>53</v>
      </c>
      <c r="I1288" s="11">
        <v>40.739602349983898</v>
      </c>
      <c r="J1288" s="11">
        <v>-73.730977160703503</v>
      </c>
      <c r="K1288" s="11">
        <v>128</v>
      </c>
      <c r="L1288" s="11">
        <v>50.198809665638997</v>
      </c>
      <c r="M1288" s="11">
        <v>54.1195595291045</v>
      </c>
      <c r="N1288" s="11" t="s">
        <v>54</v>
      </c>
      <c r="O1288" s="11" t="s">
        <v>60</v>
      </c>
      <c r="P1288" s="11">
        <v>0</v>
      </c>
      <c r="Q1288" s="11">
        <v>-0.94896839548626999</v>
      </c>
      <c r="R1288" s="11">
        <v>79</v>
      </c>
      <c r="S1288" s="11">
        <v>33</v>
      </c>
      <c r="T1288" s="11">
        <v>177.62033398380299</v>
      </c>
      <c r="U1288" s="11">
        <v>15.6743889568054</v>
      </c>
      <c r="V1288" s="11" t="s">
        <v>63</v>
      </c>
    </row>
    <row r="1289" spans="1:22" x14ac:dyDescent="0.3">
      <c r="A1289" s="9">
        <v>45356.46875</v>
      </c>
      <c r="B1289" s="10">
        <v>45356</v>
      </c>
      <c r="C1289" s="11">
        <v>2024</v>
      </c>
      <c r="D1289" s="11">
        <v>3</v>
      </c>
      <c r="E1289" s="11">
        <v>5</v>
      </c>
      <c r="F1289" s="11">
        <v>11</v>
      </c>
      <c r="G1289" s="11" t="s">
        <v>68</v>
      </c>
      <c r="H1289" s="11" t="s">
        <v>53</v>
      </c>
      <c r="I1289" s="11">
        <v>40.817486756735804</v>
      </c>
      <c r="J1289" s="11">
        <v>-73.774082355149005</v>
      </c>
      <c r="K1289" s="11">
        <v>168</v>
      </c>
      <c r="L1289" s="11">
        <v>79.571196394485895</v>
      </c>
      <c r="M1289" s="11">
        <v>51.285742796761397</v>
      </c>
      <c r="N1289" s="11" t="s">
        <v>59</v>
      </c>
      <c r="O1289" s="11" t="s">
        <v>61</v>
      </c>
      <c r="P1289" s="11">
        <v>0</v>
      </c>
      <c r="Q1289" s="11">
        <v>0.53505887837342103</v>
      </c>
      <c r="R1289" s="11">
        <v>95</v>
      </c>
      <c r="S1289" s="11">
        <v>34</v>
      </c>
      <c r="T1289" s="11">
        <v>142.322553207906</v>
      </c>
      <c r="U1289" s="11">
        <v>28.7596376638155</v>
      </c>
      <c r="V1289" s="11" t="s">
        <v>63</v>
      </c>
    </row>
    <row r="1290" spans="1:22" x14ac:dyDescent="0.3">
      <c r="A1290" s="9">
        <v>45356.472222222197</v>
      </c>
      <c r="B1290" s="10">
        <v>45356</v>
      </c>
      <c r="C1290" s="11">
        <v>2024</v>
      </c>
      <c r="D1290" s="11">
        <v>3</v>
      </c>
      <c r="E1290" s="11">
        <v>5</v>
      </c>
      <c r="F1290" s="11">
        <v>11</v>
      </c>
      <c r="G1290" s="11" t="s">
        <v>68</v>
      </c>
      <c r="H1290" s="11" t="s">
        <v>53</v>
      </c>
      <c r="I1290" s="11">
        <v>40.893761633453103</v>
      </c>
      <c r="J1290" s="11">
        <v>-73.806814225833705</v>
      </c>
      <c r="K1290" s="11">
        <v>236</v>
      </c>
      <c r="L1290" s="11">
        <v>11.795294764717401</v>
      </c>
      <c r="M1290" s="11">
        <v>32.992535417870997</v>
      </c>
      <c r="N1290" s="11" t="s">
        <v>54</v>
      </c>
      <c r="O1290" s="11" t="s">
        <v>55</v>
      </c>
      <c r="P1290" s="11">
        <v>0</v>
      </c>
      <c r="Q1290" s="11">
        <v>-0.94362452804215202</v>
      </c>
      <c r="R1290" s="11">
        <v>63</v>
      </c>
      <c r="S1290" s="11">
        <v>5</v>
      </c>
      <c r="T1290" s="11">
        <v>207.96346667253101</v>
      </c>
      <c r="U1290" s="11">
        <v>16.005285522553201</v>
      </c>
      <c r="V1290" s="11" t="s">
        <v>56</v>
      </c>
    </row>
    <row r="1291" spans="1:22" x14ac:dyDescent="0.3">
      <c r="A1291" s="9">
        <v>45356.475694444503</v>
      </c>
      <c r="B1291" s="10">
        <v>45356</v>
      </c>
      <c r="C1291" s="11">
        <v>2024</v>
      </c>
      <c r="D1291" s="11">
        <v>3</v>
      </c>
      <c r="E1291" s="11">
        <v>5</v>
      </c>
      <c r="F1291" s="11">
        <v>11</v>
      </c>
      <c r="G1291" s="11" t="s">
        <v>68</v>
      </c>
      <c r="H1291" s="11" t="s">
        <v>53</v>
      </c>
      <c r="I1291" s="11">
        <v>40.895109667964903</v>
      </c>
      <c r="J1291" s="11">
        <v>-73.799830914204193</v>
      </c>
      <c r="K1291" s="11">
        <v>267</v>
      </c>
      <c r="L1291" s="11">
        <v>9.2330866679322998</v>
      </c>
      <c r="M1291" s="11">
        <v>77.782153663137194</v>
      </c>
      <c r="N1291" s="11" t="s">
        <v>57</v>
      </c>
      <c r="O1291" s="11" t="s">
        <v>55</v>
      </c>
      <c r="P1291" s="11">
        <v>0</v>
      </c>
      <c r="Q1291" s="11">
        <v>-0.31092396823142099</v>
      </c>
      <c r="R1291" s="11">
        <v>3</v>
      </c>
      <c r="S1291" s="11">
        <v>3</v>
      </c>
      <c r="T1291" s="11">
        <v>366.50442736112598</v>
      </c>
      <c r="U1291" s="11">
        <v>7.3574772504207901</v>
      </c>
      <c r="V1291" s="11" t="s">
        <v>56</v>
      </c>
    </row>
    <row r="1292" spans="1:22" x14ac:dyDescent="0.3">
      <c r="A1292" s="9">
        <v>45356.479166666701</v>
      </c>
      <c r="B1292" s="10">
        <v>45356</v>
      </c>
      <c r="C1292" s="11">
        <v>2024</v>
      </c>
      <c r="D1292" s="11">
        <v>3</v>
      </c>
      <c r="E1292" s="11">
        <v>5</v>
      </c>
      <c r="F1292" s="11">
        <v>11</v>
      </c>
      <c r="G1292" s="11" t="s">
        <v>68</v>
      </c>
      <c r="H1292" s="11" t="s">
        <v>53</v>
      </c>
      <c r="I1292" s="11">
        <v>40.8826337834684</v>
      </c>
      <c r="J1292" s="11">
        <v>-73.849155259981899</v>
      </c>
      <c r="K1292" s="11">
        <v>93</v>
      </c>
      <c r="L1292" s="11">
        <v>65.907290744191897</v>
      </c>
      <c r="M1292" s="11">
        <v>82.126585815516506</v>
      </c>
      <c r="N1292" s="11" t="s">
        <v>57</v>
      </c>
      <c r="O1292" s="11" t="s">
        <v>61</v>
      </c>
      <c r="P1292" s="11">
        <v>0</v>
      </c>
      <c r="Q1292" s="11">
        <v>-0.16244216239484399</v>
      </c>
      <c r="R1292" s="11">
        <v>67</v>
      </c>
      <c r="S1292" s="11">
        <v>38</v>
      </c>
      <c r="T1292" s="11">
        <v>334.23765114927198</v>
      </c>
      <c r="U1292" s="11">
        <v>16.0772087859301</v>
      </c>
      <c r="V1292" s="11" t="s">
        <v>56</v>
      </c>
    </row>
    <row r="1293" spans="1:22" x14ac:dyDescent="0.3">
      <c r="A1293" s="9">
        <v>45356.482638888898</v>
      </c>
      <c r="B1293" s="10">
        <v>45356</v>
      </c>
      <c r="C1293" s="11">
        <v>2024</v>
      </c>
      <c r="D1293" s="11">
        <v>3</v>
      </c>
      <c r="E1293" s="11">
        <v>5</v>
      </c>
      <c r="F1293" s="11">
        <v>11</v>
      </c>
      <c r="G1293" s="11" t="s">
        <v>68</v>
      </c>
      <c r="H1293" s="11" t="s">
        <v>53</v>
      </c>
      <c r="I1293" s="11">
        <v>40.8469924089272</v>
      </c>
      <c r="J1293" s="11">
        <v>-73.732647533535001</v>
      </c>
      <c r="K1293" s="11">
        <v>276</v>
      </c>
      <c r="L1293" s="11">
        <v>44.731434725612402</v>
      </c>
      <c r="M1293" s="11">
        <v>34.560200787945597</v>
      </c>
      <c r="N1293" s="11" t="s">
        <v>54</v>
      </c>
      <c r="O1293" s="11" t="s">
        <v>58</v>
      </c>
      <c r="P1293" s="11">
        <v>0</v>
      </c>
      <c r="Q1293" s="11">
        <v>-0.36719972601845802</v>
      </c>
      <c r="R1293" s="11">
        <v>60</v>
      </c>
      <c r="S1293" s="11">
        <v>21</v>
      </c>
      <c r="T1293" s="11">
        <v>136.80445631731499</v>
      </c>
      <c r="U1293" s="11">
        <v>15.8442538321512</v>
      </c>
      <c r="V1293" s="11" t="s">
        <v>56</v>
      </c>
    </row>
    <row r="1294" spans="1:22" x14ac:dyDescent="0.3">
      <c r="A1294" s="9">
        <v>45356.486111111102</v>
      </c>
      <c r="B1294" s="10">
        <v>45356</v>
      </c>
      <c r="C1294" s="11">
        <v>2024</v>
      </c>
      <c r="D1294" s="11">
        <v>3</v>
      </c>
      <c r="E1294" s="11">
        <v>5</v>
      </c>
      <c r="F1294" s="11">
        <v>11</v>
      </c>
      <c r="G1294" s="11" t="s">
        <v>68</v>
      </c>
      <c r="H1294" s="11" t="s">
        <v>53</v>
      </c>
      <c r="I1294" s="11">
        <v>40.620322193642103</v>
      </c>
      <c r="J1294" s="11">
        <v>-73.747338508979396</v>
      </c>
      <c r="K1294" s="11">
        <v>258</v>
      </c>
      <c r="L1294" s="11">
        <v>32.740168292195399</v>
      </c>
      <c r="M1294" s="11">
        <v>32.091876227230003</v>
      </c>
      <c r="N1294" s="11" t="s">
        <v>54</v>
      </c>
      <c r="O1294" s="11" t="s">
        <v>58</v>
      </c>
      <c r="P1294" s="11">
        <v>0</v>
      </c>
      <c r="Q1294" s="11">
        <v>-0.70812599746954796</v>
      </c>
      <c r="R1294" s="11">
        <v>88</v>
      </c>
      <c r="S1294" s="11">
        <v>22</v>
      </c>
      <c r="T1294" s="11">
        <v>156.826162777717</v>
      </c>
      <c r="U1294" s="11">
        <v>8.2174092184174601</v>
      </c>
      <c r="V1294" s="11" t="s">
        <v>56</v>
      </c>
    </row>
    <row r="1295" spans="1:22" x14ac:dyDescent="0.3">
      <c r="A1295" s="9">
        <v>45356.489583333299</v>
      </c>
      <c r="B1295" s="10">
        <v>45356</v>
      </c>
      <c r="C1295" s="11">
        <v>2024</v>
      </c>
      <c r="D1295" s="11">
        <v>3</v>
      </c>
      <c r="E1295" s="11">
        <v>5</v>
      </c>
      <c r="F1295" s="11">
        <v>11</v>
      </c>
      <c r="G1295" s="11" t="s">
        <v>68</v>
      </c>
      <c r="H1295" s="11" t="s">
        <v>53</v>
      </c>
      <c r="I1295" s="11">
        <v>40.625599002970397</v>
      </c>
      <c r="J1295" s="11">
        <v>-73.982697176392307</v>
      </c>
      <c r="K1295" s="11">
        <v>190</v>
      </c>
      <c r="L1295" s="11">
        <v>30.551851493930101</v>
      </c>
      <c r="M1295" s="11">
        <v>44.743760084912402</v>
      </c>
      <c r="N1295" s="11" t="s">
        <v>54</v>
      </c>
      <c r="O1295" s="11" t="s">
        <v>58</v>
      </c>
      <c r="P1295" s="11">
        <v>1</v>
      </c>
      <c r="Q1295" s="11">
        <v>7.6065838309898201E-2</v>
      </c>
      <c r="R1295" s="11">
        <v>1</v>
      </c>
      <c r="S1295" s="11">
        <v>35</v>
      </c>
      <c r="T1295" s="11">
        <v>375.26096976688098</v>
      </c>
      <c r="U1295" s="11">
        <v>22.305483429532401</v>
      </c>
      <c r="V1295" s="11" t="s">
        <v>56</v>
      </c>
    </row>
    <row r="1296" spans="1:22" x14ac:dyDescent="0.3">
      <c r="A1296" s="9">
        <v>45356.493055555598</v>
      </c>
      <c r="B1296" s="10">
        <v>45356</v>
      </c>
      <c r="C1296" s="11">
        <v>2024</v>
      </c>
      <c r="D1296" s="11">
        <v>3</v>
      </c>
      <c r="E1296" s="11">
        <v>5</v>
      </c>
      <c r="F1296" s="11">
        <v>11</v>
      </c>
      <c r="G1296" s="11" t="s">
        <v>68</v>
      </c>
      <c r="H1296" s="11" t="s">
        <v>53</v>
      </c>
      <c r="I1296" s="11">
        <v>40.738870669999102</v>
      </c>
      <c r="J1296" s="11">
        <v>-73.796850063039699</v>
      </c>
      <c r="K1296" s="11">
        <v>221</v>
      </c>
      <c r="L1296" s="11">
        <v>35.705855111785901</v>
      </c>
      <c r="M1296" s="11">
        <v>59.313030676953296</v>
      </c>
      <c r="N1296" s="11" t="s">
        <v>57</v>
      </c>
      <c r="O1296" s="11" t="s">
        <v>58</v>
      </c>
      <c r="P1296" s="11">
        <v>0</v>
      </c>
      <c r="Q1296" s="11">
        <v>0.58853122510234201</v>
      </c>
      <c r="R1296" s="11">
        <v>85</v>
      </c>
      <c r="S1296" s="11">
        <v>45</v>
      </c>
      <c r="T1296" s="11">
        <v>457.16125380792198</v>
      </c>
      <c r="U1296" s="11">
        <v>10.8291028636748</v>
      </c>
      <c r="V1296" s="11" t="s">
        <v>56</v>
      </c>
    </row>
    <row r="1297" spans="1:22" x14ac:dyDescent="0.3">
      <c r="A1297" s="9">
        <v>45356.496527777803</v>
      </c>
      <c r="B1297" s="10">
        <v>45356</v>
      </c>
      <c r="C1297" s="11">
        <v>2024</v>
      </c>
      <c r="D1297" s="11">
        <v>3</v>
      </c>
      <c r="E1297" s="11">
        <v>5</v>
      </c>
      <c r="F1297" s="11">
        <v>11</v>
      </c>
      <c r="G1297" s="11" t="s">
        <v>68</v>
      </c>
      <c r="H1297" s="11" t="s">
        <v>53</v>
      </c>
      <c r="I1297" s="11">
        <v>40.7089363078099</v>
      </c>
      <c r="J1297" s="11">
        <v>-73.902923580084703</v>
      </c>
      <c r="K1297" s="11">
        <v>246</v>
      </c>
      <c r="L1297" s="11">
        <v>44.411623590413498</v>
      </c>
      <c r="M1297" s="11">
        <v>29.341763977745099</v>
      </c>
      <c r="N1297" s="11" t="s">
        <v>59</v>
      </c>
      <c r="O1297" s="11" t="s">
        <v>61</v>
      </c>
      <c r="P1297" s="11">
        <v>0</v>
      </c>
      <c r="Q1297" s="11">
        <v>-0.75465425177230205</v>
      </c>
      <c r="R1297" s="11">
        <v>25</v>
      </c>
      <c r="S1297" s="11">
        <v>32</v>
      </c>
      <c r="T1297" s="11">
        <v>364.03567817013197</v>
      </c>
      <c r="U1297" s="11">
        <v>12.5570195144455</v>
      </c>
      <c r="V1297" s="11" t="s">
        <v>56</v>
      </c>
    </row>
    <row r="1298" spans="1:22" x14ac:dyDescent="0.3">
      <c r="A1298" s="9">
        <v>45356.5</v>
      </c>
      <c r="B1298" s="10">
        <v>45356</v>
      </c>
      <c r="C1298" s="11">
        <v>2024</v>
      </c>
      <c r="D1298" s="11">
        <v>3</v>
      </c>
      <c r="E1298" s="11">
        <v>5</v>
      </c>
      <c r="F1298" s="11">
        <v>12</v>
      </c>
      <c r="G1298" s="11" t="s">
        <v>68</v>
      </c>
      <c r="H1298" s="11" t="s">
        <v>53</v>
      </c>
      <c r="I1298" s="11">
        <v>40.723382423583303</v>
      </c>
      <c r="J1298" s="11">
        <v>-73.822751291800401</v>
      </c>
      <c r="K1298" s="11">
        <v>285</v>
      </c>
      <c r="L1298" s="11">
        <v>72.013287173287694</v>
      </c>
      <c r="M1298" s="11">
        <v>54.363254198961698</v>
      </c>
      <c r="N1298" s="11" t="s">
        <v>59</v>
      </c>
      <c r="O1298" s="11" t="s">
        <v>58</v>
      </c>
      <c r="P1298" s="11">
        <v>0</v>
      </c>
      <c r="Q1298" s="11">
        <v>6.3197941534842705E-2</v>
      </c>
      <c r="R1298" s="11">
        <v>20</v>
      </c>
      <c r="S1298" s="11">
        <v>9</v>
      </c>
      <c r="T1298" s="11">
        <v>359.59728481857599</v>
      </c>
      <c r="U1298" s="11">
        <v>6.0927438140696903</v>
      </c>
      <c r="V1298" s="11" t="s">
        <v>56</v>
      </c>
    </row>
    <row r="1299" spans="1:22" x14ac:dyDescent="0.3">
      <c r="A1299" s="9">
        <v>45356.503472222197</v>
      </c>
      <c r="B1299" s="10">
        <v>45356</v>
      </c>
      <c r="C1299" s="11">
        <v>2024</v>
      </c>
      <c r="D1299" s="11">
        <v>3</v>
      </c>
      <c r="E1299" s="11">
        <v>5</v>
      </c>
      <c r="F1299" s="11">
        <v>12</v>
      </c>
      <c r="G1299" s="11" t="s">
        <v>68</v>
      </c>
      <c r="H1299" s="11" t="s">
        <v>53</v>
      </c>
      <c r="I1299" s="11">
        <v>40.852393781670798</v>
      </c>
      <c r="J1299" s="11">
        <v>-73.907984901222306</v>
      </c>
      <c r="K1299" s="11">
        <v>31</v>
      </c>
      <c r="L1299" s="11">
        <v>71.780871255878694</v>
      </c>
      <c r="M1299" s="11">
        <v>29.934958628512</v>
      </c>
      <c r="N1299" s="11" t="s">
        <v>59</v>
      </c>
      <c r="O1299" s="11" t="s">
        <v>61</v>
      </c>
      <c r="P1299" s="11">
        <v>0</v>
      </c>
      <c r="Q1299" s="11">
        <v>0.30561214779866702</v>
      </c>
      <c r="R1299" s="11">
        <v>83</v>
      </c>
      <c r="S1299" s="11">
        <v>17</v>
      </c>
      <c r="T1299" s="11">
        <v>342.84258527357503</v>
      </c>
      <c r="U1299" s="11">
        <v>27.034973387016102</v>
      </c>
      <c r="V1299" s="11" t="s">
        <v>62</v>
      </c>
    </row>
    <row r="1300" spans="1:22" x14ac:dyDescent="0.3">
      <c r="A1300" s="9">
        <v>45356.506944444503</v>
      </c>
      <c r="B1300" s="10">
        <v>45356</v>
      </c>
      <c r="C1300" s="11">
        <v>2024</v>
      </c>
      <c r="D1300" s="11">
        <v>3</v>
      </c>
      <c r="E1300" s="11">
        <v>5</v>
      </c>
      <c r="F1300" s="11">
        <v>12</v>
      </c>
      <c r="G1300" s="11" t="s">
        <v>68</v>
      </c>
      <c r="H1300" s="11" t="s">
        <v>53</v>
      </c>
      <c r="I1300" s="11">
        <v>40.787172518627202</v>
      </c>
      <c r="J1300" s="11">
        <v>-73.9791483228272</v>
      </c>
      <c r="K1300" s="11">
        <v>298</v>
      </c>
      <c r="L1300" s="11">
        <v>11.0767739143149</v>
      </c>
      <c r="M1300" s="11">
        <v>64.673031998704801</v>
      </c>
      <c r="N1300" s="11" t="s">
        <v>54</v>
      </c>
      <c r="O1300" s="11" t="s">
        <v>58</v>
      </c>
      <c r="P1300" s="11">
        <v>0</v>
      </c>
      <c r="Q1300" s="11">
        <v>0.49574931448238002</v>
      </c>
      <c r="R1300" s="11">
        <v>26</v>
      </c>
      <c r="S1300" s="11">
        <v>32</v>
      </c>
      <c r="T1300" s="11">
        <v>355.16353390586698</v>
      </c>
      <c r="U1300" s="11">
        <v>6.9072068282572703</v>
      </c>
      <c r="V1300" s="11" t="s">
        <v>56</v>
      </c>
    </row>
    <row r="1301" spans="1:22" x14ac:dyDescent="0.3">
      <c r="A1301" s="9">
        <v>45356.510416666701</v>
      </c>
      <c r="B1301" s="10">
        <v>45356</v>
      </c>
      <c r="C1301" s="11">
        <v>2024</v>
      </c>
      <c r="D1301" s="11">
        <v>3</v>
      </c>
      <c r="E1301" s="11">
        <v>5</v>
      </c>
      <c r="F1301" s="11">
        <v>12</v>
      </c>
      <c r="G1301" s="11" t="s">
        <v>68</v>
      </c>
      <c r="H1301" s="11" t="s">
        <v>53</v>
      </c>
      <c r="I1301" s="11">
        <v>40.886221577195698</v>
      </c>
      <c r="J1301" s="11">
        <v>-73.880692345169905</v>
      </c>
      <c r="K1301" s="11">
        <v>233</v>
      </c>
      <c r="L1301" s="11">
        <v>33.092266244915699</v>
      </c>
      <c r="M1301" s="11">
        <v>42.968238523972701</v>
      </c>
      <c r="N1301" s="11" t="s">
        <v>59</v>
      </c>
      <c r="O1301" s="11" t="s">
        <v>61</v>
      </c>
      <c r="P1301" s="11">
        <v>0</v>
      </c>
      <c r="Q1301" s="11">
        <v>0.971248223604672</v>
      </c>
      <c r="R1301" s="11">
        <v>83</v>
      </c>
      <c r="S1301" s="11">
        <v>14</v>
      </c>
      <c r="T1301" s="11">
        <v>276.286531388215</v>
      </c>
      <c r="U1301" s="11">
        <v>25.840290721069302</v>
      </c>
      <c r="V1301" s="11" t="s">
        <v>56</v>
      </c>
    </row>
    <row r="1302" spans="1:22" x14ac:dyDescent="0.3">
      <c r="A1302" s="9">
        <v>45356.513888888898</v>
      </c>
      <c r="B1302" s="10">
        <v>45356</v>
      </c>
      <c r="C1302" s="11">
        <v>2024</v>
      </c>
      <c r="D1302" s="11">
        <v>3</v>
      </c>
      <c r="E1302" s="11">
        <v>5</v>
      </c>
      <c r="F1302" s="11">
        <v>12</v>
      </c>
      <c r="G1302" s="11" t="s">
        <v>68</v>
      </c>
      <c r="H1302" s="11" t="s">
        <v>53</v>
      </c>
      <c r="I1302" s="11">
        <v>40.692624506237998</v>
      </c>
      <c r="J1302" s="11">
        <v>-73.774514431655007</v>
      </c>
      <c r="K1302" s="11">
        <v>145</v>
      </c>
      <c r="L1302" s="11">
        <v>48.595484176464701</v>
      </c>
      <c r="M1302" s="11">
        <v>99.157563152866501</v>
      </c>
      <c r="N1302" s="11" t="s">
        <v>57</v>
      </c>
      <c r="O1302" s="11" t="s">
        <v>61</v>
      </c>
      <c r="P1302" s="11">
        <v>0</v>
      </c>
      <c r="Q1302" s="11">
        <v>-0.95922351515069004</v>
      </c>
      <c r="R1302" s="11">
        <v>71</v>
      </c>
      <c r="S1302" s="11">
        <v>18</v>
      </c>
      <c r="T1302" s="11">
        <v>266.52392364352499</v>
      </c>
      <c r="U1302" s="11">
        <v>14.9958014496506</v>
      </c>
      <c r="V1302" s="11" t="s">
        <v>56</v>
      </c>
    </row>
    <row r="1303" spans="1:22" x14ac:dyDescent="0.3">
      <c r="A1303" s="9">
        <v>45356.517361111102</v>
      </c>
      <c r="B1303" s="10">
        <v>45356</v>
      </c>
      <c r="C1303" s="11">
        <v>2024</v>
      </c>
      <c r="D1303" s="11">
        <v>3</v>
      </c>
      <c r="E1303" s="11">
        <v>5</v>
      </c>
      <c r="F1303" s="11">
        <v>12</v>
      </c>
      <c r="G1303" s="11" t="s">
        <v>68</v>
      </c>
      <c r="H1303" s="11" t="s">
        <v>53</v>
      </c>
      <c r="I1303" s="11">
        <v>40.7602899721238</v>
      </c>
      <c r="J1303" s="11">
        <v>-73.979795360868295</v>
      </c>
      <c r="K1303" s="11">
        <v>214</v>
      </c>
      <c r="L1303" s="11">
        <v>37.294285729951298</v>
      </c>
      <c r="M1303" s="11">
        <v>70.849791369924006</v>
      </c>
      <c r="N1303" s="11" t="s">
        <v>57</v>
      </c>
      <c r="O1303" s="11" t="s">
        <v>55</v>
      </c>
      <c r="P1303" s="11">
        <v>0</v>
      </c>
      <c r="Q1303" s="11">
        <v>0.73098713324096498</v>
      </c>
      <c r="R1303" s="11">
        <v>99</v>
      </c>
      <c r="S1303" s="11">
        <v>21</v>
      </c>
      <c r="T1303" s="11">
        <v>463.70176786063502</v>
      </c>
      <c r="U1303" s="11">
        <v>15.371041679102699</v>
      </c>
      <c r="V1303" s="11" t="s">
        <v>56</v>
      </c>
    </row>
    <row r="1304" spans="1:22" x14ac:dyDescent="0.3">
      <c r="A1304" s="9">
        <v>45356.520833333299</v>
      </c>
      <c r="B1304" s="10">
        <v>45356</v>
      </c>
      <c r="C1304" s="11">
        <v>2024</v>
      </c>
      <c r="D1304" s="11">
        <v>3</v>
      </c>
      <c r="E1304" s="11">
        <v>5</v>
      </c>
      <c r="F1304" s="11">
        <v>12</v>
      </c>
      <c r="G1304" s="11" t="s">
        <v>68</v>
      </c>
      <c r="H1304" s="11" t="s">
        <v>53</v>
      </c>
      <c r="I1304" s="11">
        <v>40.876589913664198</v>
      </c>
      <c r="J1304" s="11">
        <v>-73.7903018287804</v>
      </c>
      <c r="K1304" s="11">
        <v>252</v>
      </c>
      <c r="L1304" s="11">
        <v>60.102967561788297</v>
      </c>
      <c r="M1304" s="11">
        <v>13.9789444560557</v>
      </c>
      <c r="N1304" s="11" t="s">
        <v>59</v>
      </c>
      <c r="O1304" s="11" t="s">
        <v>60</v>
      </c>
      <c r="P1304" s="11">
        <v>0</v>
      </c>
      <c r="Q1304" s="11">
        <v>-0.38615771403455601</v>
      </c>
      <c r="R1304" s="11">
        <v>79</v>
      </c>
      <c r="S1304" s="11">
        <v>38</v>
      </c>
      <c r="T1304" s="11">
        <v>358.95183130604897</v>
      </c>
      <c r="U1304" s="11">
        <v>22.864991078223301</v>
      </c>
      <c r="V1304" s="11" t="s">
        <v>56</v>
      </c>
    </row>
    <row r="1305" spans="1:22" x14ac:dyDescent="0.3">
      <c r="A1305" s="9">
        <v>45356.524305555598</v>
      </c>
      <c r="B1305" s="10">
        <v>45356</v>
      </c>
      <c r="C1305" s="11">
        <v>2024</v>
      </c>
      <c r="D1305" s="11">
        <v>3</v>
      </c>
      <c r="E1305" s="11">
        <v>5</v>
      </c>
      <c r="F1305" s="11">
        <v>12</v>
      </c>
      <c r="G1305" s="11" t="s">
        <v>68</v>
      </c>
      <c r="H1305" s="11" t="s">
        <v>53</v>
      </c>
      <c r="I1305" s="11">
        <v>40.699337012575498</v>
      </c>
      <c r="J1305" s="11">
        <v>-73.771806378981395</v>
      </c>
      <c r="K1305" s="11">
        <v>192</v>
      </c>
      <c r="L1305" s="11">
        <v>55.066794314516599</v>
      </c>
      <c r="M1305" s="11">
        <v>39.4012764901248</v>
      </c>
      <c r="N1305" s="11" t="s">
        <v>54</v>
      </c>
      <c r="O1305" s="11" t="s">
        <v>60</v>
      </c>
      <c r="P1305" s="11">
        <v>0</v>
      </c>
      <c r="Q1305" s="11">
        <v>0.54635059567958899</v>
      </c>
      <c r="R1305" s="11">
        <v>71</v>
      </c>
      <c r="S1305" s="11">
        <v>47</v>
      </c>
      <c r="T1305" s="11">
        <v>53.103296225254901</v>
      </c>
      <c r="U1305" s="11">
        <v>5.9184294867086997</v>
      </c>
      <c r="V1305" s="11" t="s">
        <v>63</v>
      </c>
    </row>
    <row r="1306" spans="1:22" x14ac:dyDescent="0.3">
      <c r="A1306" s="9">
        <v>45356.527777777803</v>
      </c>
      <c r="B1306" s="10">
        <v>45356</v>
      </c>
      <c r="C1306" s="11">
        <v>2024</v>
      </c>
      <c r="D1306" s="11">
        <v>3</v>
      </c>
      <c r="E1306" s="11">
        <v>5</v>
      </c>
      <c r="F1306" s="11">
        <v>12</v>
      </c>
      <c r="G1306" s="11" t="s">
        <v>68</v>
      </c>
      <c r="H1306" s="11" t="s">
        <v>53</v>
      </c>
      <c r="I1306" s="11">
        <v>40.826964421260399</v>
      </c>
      <c r="J1306" s="11">
        <v>-73.716061203393295</v>
      </c>
      <c r="K1306" s="11">
        <v>189</v>
      </c>
      <c r="L1306" s="11">
        <v>42.053377443976999</v>
      </c>
      <c r="M1306" s="11">
        <v>75.880484457730503</v>
      </c>
      <c r="N1306" s="11" t="s">
        <v>54</v>
      </c>
      <c r="O1306" s="11" t="s">
        <v>60</v>
      </c>
      <c r="P1306" s="11">
        <v>0</v>
      </c>
      <c r="Q1306" s="11">
        <v>-0.28683156141278399</v>
      </c>
      <c r="R1306" s="11">
        <v>93</v>
      </c>
      <c r="S1306" s="11">
        <v>12</v>
      </c>
      <c r="T1306" s="11">
        <v>144.09486506082399</v>
      </c>
      <c r="U1306" s="11">
        <v>23.447482671047201</v>
      </c>
      <c r="V1306" s="11" t="s">
        <v>63</v>
      </c>
    </row>
    <row r="1307" spans="1:22" x14ac:dyDescent="0.3">
      <c r="A1307" s="9">
        <v>45356.53125</v>
      </c>
      <c r="B1307" s="10">
        <v>45356</v>
      </c>
      <c r="C1307" s="11">
        <v>2024</v>
      </c>
      <c r="D1307" s="11">
        <v>3</v>
      </c>
      <c r="E1307" s="11">
        <v>5</v>
      </c>
      <c r="F1307" s="11">
        <v>12</v>
      </c>
      <c r="G1307" s="11" t="s">
        <v>68</v>
      </c>
      <c r="H1307" s="11" t="s">
        <v>53</v>
      </c>
      <c r="I1307" s="11">
        <v>40.774525458036699</v>
      </c>
      <c r="J1307" s="11">
        <v>-73.889694871591004</v>
      </c>
      <c r="K1307" s="11">
        <v>33</v>
      </c>
      <c r="L1307" s="11">
        <v>19.389675337828798</v>
      </c>
      <c r="M1307" s="11">
        <v>22.1102221257966</v>
      </c>
      <c r="N1307" s="11" t="s">
        <v>59</v>
      </c>
      <c r="O1307" s="11" t="s">
        <v>60</v>
      </c>
      <c r="P1307" s="11">
        <v>0</v>
      </c>
      <c r="Q1307" s="11">
        <v>-0.51076872114472605</v>
      </c>
      <c r="R1307" s="11">
        <v>39</v>
      </c>
      <c r="S1307" s="11">
        <v>40</v>
      </c>
      <c r="T1307" s="11">
        <v>427.52422209383002</v>
      </c>
      <c r="U1307" s="11">
        <v>9.4372918004853599</v>
      </c>
      <c r="V1307" s="11" t="s">
        <v>56</v>
      </c>
    </row>
    <row r="1308" spans="1:22" x14ac:dyDescent="0.3">
      <c r="A1308" s="9">
        <v>45356.534722222197</v>
      </c>
      <c r="B1308" s="10">
        <v>45356</v>
      </c>
      <c r="C1308" s="11">
        <v>2024</v>
      </c>
      <c r="D1308" s="11">
        <v>3</v>
      </c>
      <c r="E1308" s="11">
        <v>5</v>
      </c>
      <c r="F1308" s="11">
        <v>12</v>
      </c>
      <c r="G1308" s="11" t="s">
        <v>68</v>
      </c>
      <c r="H1308" s="11" t="s">
        <v>53</v>
      </c>
      <c r="I1308" s="11">
        <v>40.896160781196102</v>
      </c>
      <c r="J1308" s="11">
        <v>-73.867558733051197</v>
      </c>
      <c r="K1308" s="11">
        <v>223</v>
      </c>
      <c r="L1308" s="11">
        <v>31.278276990073302</v>
      </c>
      <c r="M1308" s="11">
        <v>32.082981661951898</v>
      </c>
      <c r="N1308" s="11" t="s">
        <v>54</v>
      </c>
      <c r="O1308" s="11" t="s">
        <v>55</v>
      </c>
      <c r="P1308" s="11">
        <v>0</v>
      </c>
      <c r="Q1308" s="11">
        <v>-0.61884425192234005</v>
      </c>
      <c r="R1308" s="11">
        <v>64</v>
      </c>
      <c r="S1308" s="11">
        <v>33</v>
      </c>
      <c r="T1308" s="11">
        <v>426.294109032574</v>
      </c>
      <c r="U1308" s="11">
        <v>17.2563047201598</v>
      </c>
      <c r="V1308" s="11" t="s">
        <v>56</v>
      </c>
    </row>
    <row r="1309" spans="1:22" x14ac:dyDescent="0.3">
      <c r="A1309" s="9">
        <v>45356.538194444503</v>
      </c>
      <c r="B1309" s="10">
        <v>45356</v>
      </c>
      <c r="C1309" s="11">
        <v>2024</v>
      </c>
      <c r="D1309" s="11">
        <v>3</v>
      </c>
      <c r="E1309" s="11">
        <v>5</v>
      </c>
      <c r="F1309" s="11">
        <v>12</v>
      </c>
      <c r="G1309" s="11" t="s">
        <v>68</v>
      </c>
      <c r="H1309" s="11" t="s">
        <v>53</v>
      </c>
      <c r="I1309" s="11">
        <v>40.792736090399202</v>
      </c>
      <c r="J1309" s="11">
        <v>-73.938411715892201</v>
      </c>
      <c r="K1309" s="11">
        <v>284</v>
      </c>
      <c r="L1309" s="11">
        <v>8.0790062336246606</v>
      </c>
      <c r="M1309" s="11">
        <v>19.020991394360799</v>
      </c>
      <c r="N1309" s="11" t="s">
        <v>54</v>
      </c>
      <c r="O1309" s="11" t="s">
        <v>61</v>
      </c>
      <c r="P1309" s="11">
        <v>0</v>
      </c>
      <c r="Q1309" s="11">
        <v>-0.49288298329846097</v>
      </c>
      <c r="R1309" s="11">
        <v>65</v>
      </c>
      <c r="S1309" s="11">
        <v>32</v>
      </c>
      <c r="T1309" s="11">
        <v>187.403251175599</v>
      </c>
      <c r="U1309" s="11">
        <v>17.595761890388498</v>
      </c>
      <c r="V1309" s="11" t="s">
        <v>56</v>
      </c>
    </row>
    <row r="1310" spans="1:22" x14ac:dyDescent="0.3">
      <c r="A1310" s="9">
        <v>45356.541666666701</v>
      </c>
      <c r="B1310" s="10">
        <v>45356</v>
      </c>
      <c r="C1310" s="11">
        <v>2024</v>
      </c>
      <c r="D1310" s="11">
        <v>3</v>
      </c>
      <c r="E1310" s="11">
        <v>5</v>
      </c>
      <c r="F1310" s="11">
        <v>13</v>
      </c>
      <c r="G1310" s="11" t="s">
        <v>68</v>
      </c>
      <c r="H1310" s="11" t="s">
        <v>53</v>
      </c>
      <c r="I1310" s="11">
        <v>40.611816189303298</v>
      </c>
      <c r="J1310" s="11">
        <v>-73.892408040226201</v>
      </c>
      <c r="K1310" s="11">
        <v>47</v>
      </c>
      <c r="L1310" s="11">
        <v>32.088481681315102</v>
      </c>
      <c r="M1310" s="11">
        <v>71.777094081212596</v>
      </c>
      <c r="N1310" s="11" t="s">
        <v>59</v>
      </c>
      <c r="O1310" s="11" t="s">
        <v>61</v>
      </c>
      <c r="P1310" s="11">
        <v>0</v>
      </c>
      <c r="Q1310" s="11">
        <v>0.192567551186966</v>
      </c>
      <c r="R1310" s="11">
        <v>43</v>
      </c>
      <c r="S1310" s="11">
        <v>16</v>
      </c>
      <c r="T1310" s="11">
        <v>336.85551116355998</v>
      </c>
      <c r="U1310" s="11">
        <v>17.403023365545199</v>
      </c>
      <c r="V1310" s="11" t="s">
        <v>63</v>
      </c>
    </row>
    <row r="1311" spans="1:22" x14ac:dyDescent="0.3">
      <c r="A1311" s="9">
        <v>45356.545138888898</v>
      </c>
      <c r="B1311" s="10">
        <v>45356</v>
      </c>
      <c r="C1311" s="11">
        <v>2024</v>
      </c>
      <c r="D1311" s="11">
        <v>3</v>
      </c>
      <c r="E1311" s="11">
        <v>5</v>
      </c>
      <c r="F1311" s="11">
        <v>13</v>
      </c>
      <c r="G1311" s="11" t="s">
        <v>68</v>
      </c>
      <c r="H1311" s="11" t="s">
        <v>53</v>
      </c>
      <c r="I1311" s="11">
        <v>40.7373252613273</v>
      </c>
      <c r="J1311" s="11">
        <v>-73.879882601069795</v>
      </c>
      <c r="K1311" s="11">
        <v>128</v>
      </c>
      <c r="L1311" s="11">
        <v>49.344685534941298</v>
      </c>
      <c r="M1311" s="11">
        <v>70.691174595144304</v>
      </c>
      <c r="N1311" s="11" t="s">
        <v>54</v>
      </c>
      <c r="O1311" s="11" t="s">
        <v>55</v>
      </c>
      <c r="P1311" s="11">
        <v>0</v>
      </c>
      <c r="Q1311" s="11">
        <v>4.2421414895759298E-2</v>
      </c>
      <c r="R1311" s="11">
        <v>45</v>
      </c>
      <c r="S1311" s="11">
        <v>23</v>
      </c>
      <c r="T1311" s="11">
        <v>337.37420265289302</v>
      </c>
      <c r="U1311" s="11">
        <v>7.9801910952987498</v>
      </c>
      <c r="V1311" s="11" t="s">
        <v>63</v>
      </c>
    </row>
    <row r="1312" spans="1:22" x14ac:dyDescent="0.3">
      <c r="A1312" s="9">
        <v>45356.548611111102</v>
      </c>
      <c r="B1312" s="10">
        <v>45356</v>
      </c>
      <c r="C1312" s="11">
        <v>2024</v>
      </c>
      <c r="D1312" s="11">
        <v>3</v>
      </c>
      <c r="E1312" s="11">
        <v>5</v>
      </c>
      <c r="F1312" s="11">
        <v>13</v>
      </c>
      <c r="G1312" s="11" t="s">
        <v>68</v>
      </c>
      <c r="H1312" s="11" t="s">
        <v>53</v>
      </c>
      <c r="I1312" s="11">
        <v>40.730725603730299</v>
      </c>
      <c r="J1312" s="11">
        <v>-73.732176538581996</v>
      </c>
      <c r="K1312" s="11">
        <v>15</v>
      </c>
      <c r="L1312" s="11">
        <v>44.812569108981499</v>
      </c>
      <c r="M1312" s="11">
        <v>91.292862781552799</v>
      </c>
      <c r="N1312" s="11" t="s">
        <v>57</v>
      </c>
      <c r="O1312" s="11" t="s">
        <v>55</v>
      </c>
      <c r="P1312" s="11">
        <v>0</v>
      </c>
      <c r="Q1312" s="11">
        <v>0.58064744229938003</v>
      </c>
      <c r="R1312" s="11">
        <v>48</v>
      </c>
      <c r="S1312" s="11">
        <v>10</v>
      </c>
      <c r="T1312" s="11">
        <v>299.88212394018899</v>
      </c>
      <c r="U1312" s="11">
        <v>20.602994198649</v>
      </c>
      <c r="V1312" s="11" t="s">
        <v>56</v>
      </c>
    </row>
    <row r="1313" spans="1:22" x14ac:dyDescent="0.3">
      <c r="A1313" s="9">
        <v>45356.552083333299</v>
      </c>
      <c r="B1313" s="10">
        <v>45356</v>
      </c>
      <c r="C1313" s="11">
        <v>2024</v>
      </c>
      <c r="D1313" s="11">
        <v>3</v>
      </c>
      <c r="E1313" s="11">
        <v>5</v>
      </c>
      <c r="F1313" s="11">
        <v>13</v>
      </c>
      <c r="G1313" s="11" t="s">
        <v>68</v>
      </c>
      <c r="H1313" s="11" t="s">
        <v>53</v>
      </c>
      <c r="I1313" s="11">
        <v>40.646023218041599</v>
      </c>
      <c r="J1313" s="11">
        <v>-73.7988237837653</v>
      </c>
      <c r="K1313" s="11">
        <v>140</v>
      </c>
      <c r="L1313" s="11">
        <v>28.8876840109094</v>
      </c>
      <c r="M1313" s="11">
        <v>24.990375323848099</v>
      </c>
      <c r="N1313" s="11" t="s">
        <v>54</v>
      </c>
      <c r="O1313" s="11" t="s">
        <v>60</v>
      </c>
      <c r="P1313" s="11">
        <v>0</v>
      </c>
      <c r="Q1313" s="11">
        <v>-8.8805545821110096E-2</v>
      </c>
      <c r="R1313" s="11">
        <v>93</v>
      </c>
      <c r="S1313" s="11">
        <v>41</v>
      </c>
      <c r="T1313" s="11">
        <v>172.654744708013</v>
      </c>
      <c r="U1313" s="11">
        <v>22.236479234815601</v>
      </c>
      <c r="V1313" s="11" t="s">
        <v>63</v>
      </c>
    </row>
    <row r="1314" spans="1:22" x14ac:dyDescent="0.3">
      <c r="A1314" s="9">
        <v>45356.555555555598</v>
      </c>
      <c r="B1314" s="10">
        <v>45356</v>
      </c>
      <c r="C1314" s="11">
        <v>2024</v>
      </c>
      <c r="D1314" s="11">
        <v>3</v>
      </c>
      <c r="E1314" s="11">
        <v>5</v>
      </c>
      <c r="F1314" s="11">
        <v>13</v>
      </c>
      <c r="G1314" s="11" t="s">
        <v>68</v>
      </c>
      <c r="H1314" s="11" t="s">
        <v>53</v>
      </c>
      <c r="I1314" s="11">
        <v>40.891931847008102</v>
      </c>
      <c r="J1314" s="11">
        <v>-73.933315000752003</v>
      </c>
      <c r="K1314" s="11">
        <v>120</v>
      </c>
      <c r="L1314" s="11">
        <v>73.706939956475907</v>
      </c>
      <c r="M1314" s="11">
        <v>24.214854448260201</v>
      </c>
      <c r="N1314" s="11" t="s">
        <v>57</v>
      </c>
      <c r="O1314" s="11" t="s">
        <v>61</v>
      </c>
      <c r="P1314" s="11">
        <v>0</v>
      </c>
      <c r="Q1314" s="11">
        <v>0.90183965572965497</v>
      </c>
      <c r="R1314" s="11">
        <v>43</v>
      </c>
      <c r="S1314" s="11">
        <v>38</v>
      </c>
      <c r="T1314" s="11">
        <v>341.75340837468201</v>
      </c>
      <c r="U1314" s="11">
        <v>22.660456865723901</v>
      </c>
      <c r="V1314" s="11" t="s">
        <v>63</v>
      </c>
    </row>
    <row r="1315" spans="1:22" x14ac:dyDescent="0.3">
      <c r="A1315" s="9">
        <v>45356.559027777803</v>
      </c>
      <c r="B1315" s="10">
        <v>45356</v>
      </c>
      <c r="C1315" s="11">
        <v>2024</v>
      </c>
      <c r="D1315" s="11">
        <v>3</v>
      </c>
      <c r="E1315" s="11">
        <v>5</v>
      </c>
      <c r="F1315" s="11">
        <v>13</v>
      </c>
      <c r="G1315" s="11" t="s">
        <v>68</v>
      </c>
      <c r="H1315" s="11" t="s">
        <v>53</v>
      </c>
      <c r="I1315" s="11">
        <v>40.873775363524899</v>
      </c>
      <c r="J1315" s="11">
        <v>-73.9150122232153</v>
      </c>
      <c r="K1315" s="11">
        <v>71</v>
      </c>
      <c r="L1315" s="11">
        <v>9.3978916436551092</v>
      </c>
      <c r="M1315" s="11">
        <v>29.856993272583999</v>
      </c>
      <c r="N1315" s="11" t="s">
        <v>59</v>
      </c>
      <c r="O1315" s="11" t="s">
        <v>61</v>
      </c>
      <c r="P1315" s="11">
        <v>0</v>
      </c>
      <c r="Q1315" s="11">
        <v>-0.94927084777111503</v>
      </c>
      <c r="R1315" s="11">
        <v>81</v>
      </c>
      <c r="S1315" s="11">
        <v>20</v>
      </c>
      <c r="T1315" s="11">
        <v>430.75337415462201</v>
      </c>
      <c r="U1315" s="11">
        <v>19.100471310990699</v>
      </c>
      <c r="V1315" s="11" t="s">
        <v>56</v>
      </c>
    </row>
    <row r="1316" spans="1:22" x14ac:dyDescent="0.3">
      <c r="A1316" s="9">
        <v>45356.5625</v>
      </c>
      <c r="B1316" s="10">
        <v>45356</v>
      </c>
      <c r="C1316" s="11">
        <v>2024</v>
      </c>
      <c r="D1316" s="11">
        <v>3</v>
      </c>
      <c r="E1316" s="11">
        <v>5</v>
      </c>
      <c r="F1316" s="11">
        <v>13</v>
      </c>
      <c r="G1316" s="11" t="s">
        <v>68</v>
      </c>
      <c r="H1316" s="11" t="s">
        <v>53</v>
      </c>
      <c r="I1316" s="11">
        <v>40.861475789771298</v>
      </c>
      <c r="J1316" s="11">
        <v>-73.928505912511696</v>
      </c>
      <c r="K1316" s="11">
        <v>158</v>
      </c>
      <c r="L1316" s="11">
        <v>35.800501595279698</v>
      </c>
      <c r="M1316" s="11">
        <v>91.187138555151407</v>
      </c>
      <c r="N1316" s="11" t="s">
        <v>59</v>
      </c>
      <c r="O1316" s="11" t="s">
        <v>58</v>
      </c>
      <c r="P1316" s="11">
        <v>1</v>
      </c>
      <c r="Q1316" s="11">
        <v>0.26261702042051899</v>
      </c>
      <c r="R1316" s="11">
        <v>95</v>
      </c>
      <c r="S1316" s="11">
        <v>10</v>
      </c>
      <c r="T1316" s="11">
        <v>273.30139464920398</v>
      </c>
      <c r="U1316" s="11">
        <v>14.026881786137</v>
      </c>
      <c r="V1316" s="11" t="s">
        <v>56</v>
      </c>
    </row>
    <row r="1317" spans="1:22" x14ac:dyDescent="0.3">
      <c r="A1317" s="9">
        <v>45356.565972222197</v>
      </c>
      <c r="B1317" s="10">
        <v>45356</v>
      </c>
      <c r="C1317" s="11">
        <v>2024</v>
      </c>
      <c r="D1317" s="11">
        <v>3</v>
      </c>
      <c r="E1317" s="11">
        <v>5</v>
      </c>
      <c r="F1317" s="11">
        <v>13</v>
      </c>
      <c r="G1317" s="11" t="s">
        <v>68</v>
      </c>
      <c r="H1317" s="11" t="s">
        <v>53</v>
      </c>
      <c r="I1317" s="11">
        <v>40.8418379296293</v>
      </c>
      <c r="J1317" s="11">
        <v>-73.756624386082393</v>
      </c>
      <c r="K1317" s="11">
        <v>207</v>
      </c>
      <c r="L1317" s="11">
        <v>72.123677116032496</v>
      </c>
      <c r="M1317" s="11">
        <v>61.003009562011897</v>
      </c>
      <c r="N1317" s="11" t="s">
        <v>57</v>
      </c>
      <c r="O1317" s="11" t="s">
        <v>61</v>
      </c>
      <c r="P1317" s="11">
        <v>0</v>
      </c>
      <c r="Q1317" s="11">
        <v>0.85690506804882305</v>
      </c>
      <c r="R1317" s="11">
        <v>19</v>
      </c>
      <c r="S1317" s="11">
        <v>38</v>
      </c>
      <c r="T1317" s="11">
        <v>148.82359134772099</v>
      </c>
      <c r="U1317" s="11">
        <v>28.263462433523699</v>
      </c>
      <c r="V1317" s="11" t="s">
        <v>56</v>
      </c>
    </row>
    <row r="1318" spans="1:22" x14ac:dyDescent="0.3">
      <c r="A1318" s="9">
        <v>45356.569444444503</v>
      </c>
      <c r="B1318" s="10">
        <v>45356</v>
      </c>
      <c r="C1318" s="11">
        <v>2024</v>
      </c>
      <c r="D1318" s="11">
        <v>3</v>
      </c>
      <c r="E1318" s="11">
        <v>5</v>
      </c>
      <c r="F1318" s="11">
        <v>13</v>
      </c>
      <c r="G1318" s="11" t="s">
        <v>68</v>
      </c>
      <c r="H1318" s="11" t="s">
        <v>53</v>
      </c>
      <c r="I1318" s="11">
        <v>40.677442968007298</v>
      </c>
      <c r="J1318" s="11">
        <v>-73.907509537354898</v>
      </c>
      <c r="K1318" s="11">
        <v>160</v>
      </c>
      <c r="L1318" s="11">
        <v>20.9867702158149</v>
      </c>
      <c r="M1318" s="11">
        <v>10.924648630017799</v>
      </c>
      <c r="N1318" s="11" t="s">
        <v>54</v>
      </c>
      <c r="O1318" s="11" t="s">
        <v>55</v>
      </c>
      <c r="P1318" s="11">
        <v>1</v>
      </c>
      <c r="Q1318" s="11">
        <v>0.44464071503241298</v>
      </c>
      <c r="R1318" s="11">
        <v>52</v>
      </c>
      <c r="S1318" s="11">
        <v>21</v>
      </c>
      <c r="T1318" s="11">
        <v>78.241043517559902</v>
      </c>
      <c r="U1318" s="11">
        <v>27.476674281186899</v>
      </c>
      <c r="V1318" s="11" t="s">
        <v>56</v>
      </c>
    </row>
    <row r="1319" spans="1:22" x14ac:dyDescent="0.3">
      <c r="A1319" s="9">
        <v>45356.572916666701</v>
      </c>
      <c r="B1319" s="10">
        <v>45356</v>
      </c>
      <c r="C1319" s="11">
        <v>2024</v>
      </c>
      <c r="D1319" s="11">
        <v>3</v>
      </c>
      <c r="E1319" s="11">
        <v>5</v>
      </c>
      <c r="F1319" s="11">
        <v>13</v>
      </c>
      <c r="G1319" s="11" t="s">
        <v>68</v>
      </c>
      <c r="H1319" s="11" t="s">
        <v>53</v>
      </c>
      <c r="I1319" s="11">
        <v>40.685360793426199</v>
      </c>
      <c r="J1319" s="11">
        <v>-73.759690808010902</v>
      </c>
      <c r="K1319" s="11">
        <v>90</v>
      </c>
      <c r="L1319" s="11">
        <v>64.501760044724705</v>
      </c>
      <c r="M1319" s="11">
        <v>77.235468482536106</v>
      </c>
      <c r="N1319" s="11" t="s">
        <v>57</v>
      </c>
      <c r="O1319" s="11" t="s">
        <v>61</v>
      </c>
      <c r="P1319" s="11">
        <v>0</v>
      </c>
      <c r="Q1319" s="11">
        <v>-0.77315885360120995</v>
      </c>
      <c r="R1319" s="11">
        <v>95</v>
      </c>
      <c r="S1319" s="11">
        <v>37</v>
      </c>
      <c r="T1319" s="11">
        <v>400.02725128849801</v>
      </c>
      <c r="U1319" s="11">
        <v>23.513069971852701</v>
      </c>
      <c r="V1319" s="11" t="s">
        <v>63</v>
      </c>
    </row>
    <row r="1320" spans="1:22" x14ac:dyDescent="0.3">
      <c r="A1320" s="9">
        <v>45356.576388888898</v>
      </c>
      <c r="B1320" s="10">
        <v>45356</v>
      </c>
      <c r="C1320" s="11">
        <v>2024</v>
      </c>
      <c r="D1320" s="11">
        <v>3</v>
      </c>
      <c r="E1320" s="11">
        <v>5</v>
      </c>
      <c r="F1320" s="11">
        <v>13</v>
      </c>
      <c r="G1320" s="11" t="s">
        <v>68</v>
      </c>
      <c r="H1320" s="11" t="s">
        <v>53</v>
      </c>
      <c r="I1320" s="11">
        <v>40.771970139769003</v>
      </c>
      <c r="J1320" s="11">
        <v>-73.804122295209893</v>
      </c>
      <c r="K1320" s="11">
        <v>230</v>
      </c>
      <c r="L1320" s="11">
        <v>68.251380488409794</v>
      </c>
      <c r="M1320" s="11">
        <v>67.406379054271099</v>
      </c>
      <c r="N1320" s="11" t="s">
        <v>57</v>
      </c>
      <c r="O1320" s="11" t="s">
        <v>55</v>
      </c>
      <c r="P1320" s="11">
        <v>0</v>
      </c>
      <c r="Q1320" s="11">
        <v>-5.73252981990948E-2</v>
      </c>
      <c r="R1320" s="11">
        <v>97</v>
      </c>
      <c r="S1320" s="11">
        <v>13</v>
      </c>
      <c r="T1320" s="11">
        <v>339.11857327547801</v>
      </c>
      <c r="U1320" s="11">
        <v>20.987141839158401</v>
      </c>
      <c r="V1320" s="11" t="s">
        <v>56</v>
      </c>
    </row>
    <row r="1321" spans="1:22" x14ac:dyDescent="0.3">
      <c r="A1321" s="9">
        <v>45356.579861111102</v>
      </c>
      <c r="B1321" s="10">
        <v>45356</v>
      </c>
      <c r="C1321" s="11">
        <v>2024</v>
      </c>
      <c r="D1321" s="11">
        <v>3</v>
      </c>
      <c r="E1321" s="11">
        <v>5</v>
      </c>
      <c r="F1321" s="11">
        <v>13</v>
      </c>
      <c r="G1321" s="11" t="s">
        <v>68</v>
      </c>
      <c r="H1321" s="11" t="s">
        <v>53</v>
      </c>
      <c r="I1321" s="11">
        <v>40.6189947035488</v>
      </c>
      <c r="J1321" s="11">
        <v>-73.903241078538201</v>
      </c>
      <c r="K1321" s="11">
        <v>161</v>
      </c>
      <c r="L1321" s="11">
        <v>39.276062975681903</v>
      </c>
      <c r="M1321" s="11">
        <v>80.020105230618896</v>
      </c>
      <c r="N1321" s="11" t="s">
        <v>59</v>
      </c>
      <c r="O1321" s="11" t="s">
        <v>58</v>
      </c>
      <c r="P1321" s="11">
        <v>0</v>
      </c>
      <c r="Q1321" s="11">
        <v>-0.817966646742599</v>
      </c>
      <c r="R1321" s="11">
        <v>92</v>
      </c>
      <c r="S1321" s="11">
        <v>13</v>
      </c>
      <c r="T1321" s="11">
        <v>235.032302327422</v>
      </c>
      <c r="U1321" s="11">
        <v>24.908284989684802</v>
      </c>
      <c r="V1321" s="11" t="s">
        <v>56</v>
      </c>
    </row>
    <row r="1322" spans="1:22" x14ac:dyDescent="0.3">
      <c r="A1322" s="9">
        <v>45356.583333333299</v>
      </c>
      <c r="B1322" s="10">
        <v>45356</v>
      </c>
      <c r="C1322" s="11">
        <v>2024</v>
      </c>
      <c r="D1322" s="11">
        <v>3</v>
      </c>
      <c r="E1322" s="11">
        <v>5</v>
      </c>
      <c r="F1322" s="11">
        <v>14</v>
      </c>
      <c r="G1322" s="11" t="s">
        <v>68</v>
      </c>
      <c r="H1322" s="11" t="s">
        <v>53</v>
      </c>
      <c r="I1322" s="11">
        <v>40.601829237668902</v>
      </c>
      <c r="J1322" s="11">
        <v>-73.748539121068006</v>
      </c>
      <c r="K1322" s="11">
        <v>31</v>
      </c>
      <c r="L1322" s="11">
        <v>51.309151546185298</v>
      </c>
      <c r="M1322" s="11">
        <v>12.149419983174599</v>
      </c>
      <c r="N1322" s="11" t="s">
        <v>59</v>
      </c>
      <c r="O1322" s="11" t="s">
        <v>58</v>
      </c>
      <c r="P1322" s="11">
        <v>0</v>
      </c>
      <c r="Q1322" s="11">
        <v>-0.78618353378260597</v>
      </c>
      <c r="R1322" s="11">
        <v>73</v>
      </c>
      <c r="S1322" s="11">
        <v>12</v>
      </c>
      <c r="T1322" s="11">
        <v>450.74716735816401</v>
      </c>
      <c r="U1322" s="11">
        <v>23.0652553088781</v>
      </c>
      <c r="V1322" s="11" t="s">
        <v>62</v>
      </c>
    </row>
    <row r="1323" spans="1:22" x14ac:dyDescent="0.3">
      <c r="A1323" s="9">
        <v>45356.586805555598</v>
      </c>
      <c r="B1323" s="10">
        <v>45356</v>
      </c>
      <c r="C1323" s="11">
        <v>2024</v>
      </c>
      <c r="D1323" s="11">
        <v>3</v>
      </c>
      <c r="E1323" s="11">
        <v>5</v>
      </c>
      <c r="F1323" s="11">
        <v>14</v>
      </c>
      <c r="G1323" s="11" t="s">
        <v>68</v>
      </c>
      <c r="H1323" s="11" t="s">
        <v>53</v>
      </c>
      <c r="I1323" s="11">
        <v>40.647347474201197</v>
      </c>
      <c r="J1323" s="11">
        <v>-73.938270103203493</v>
      </c>
      <c r="K1323" s="11">
        <v>183</v>
      </c>
      <c r="L1323" s="11">
        <v>16.6727769313427</v>
      </c>
      <c r="M1323" s="11">
        <v>69.614886803696905</v>
      </c>
      <c r="N1323" s="11" t="s">
        <v>57</v>
      </c>
      <c r="O1323" s="11" t="s">
        <v>55</v>
      </c>
      <c r="P1323" s="11">
        <v>0</v>
      </c>
      <c r="Q1323" s="11">
        <v>-0.42331849221657197</v>
      </c>
      <c r="R1323" s="11">
        <v>73</v>
      </c>
      <c r="S1323" s="11">
        <v>31</v>
      </c>
      <c r="T1323" s="11">
        <v>174.82728564336401</v>
      </c>
      <c r="U1323" s="11">
        <v>20.396505482456199</v>
      </c>
      <c r="V1323" s="11" t="s">
        <v>56</v>
      </c>
    </row>
    <row r="1324" spans="1:22" x14ac:dyDescent="0.3">
      <c r="A1324" s="9">
        <v>45356.590277777803</v>
      </c>
      <c r="B1324" s="10">
        <v>45356</v>
      </c>
      <c r="C1324" s="11">
        <v>2024</v>
      </c>
      <c r="D1324" s="11">
        <v>3</v>
      </c>
      <c r="E1324" s="11">
        <v>5</v>
      </c>
      <c r="F1324" s="11">
        <v>14</v>
      </c>
      <c r="G1324" s="11" t="s">
        <v>68</v>
      </c>
      <c r="H1324" s="11" t="s">
        <v>53</v>
      </c>
      <c r="I1324" s="11">
        <v>40.750161265981397</v>
      </c>
      <c r="J1324" s="11">
        <v>-73.943365062731402</v>
      </c>
      <c r="K1324" s="11">
        <v>271</v>
      </c>
      <c r="L1324" s="11">
        <v>13.566436176560799</v>
      </c>
      <c r="M1324" s="11">
        <v>28.322999920529199</v>
      </c>
      <c r="N1324" s="11" t="s">
        <v>54</v>
      </c>
      <c r="O1324" s="11" t="s">
        <v>55</v>
      </c>
      <c r="P1324" s="11">
        <v>0</v>
      </c>
      <c r="Q1324" s="11">
        <v>-0.28423129863844598</v>
      </c>
      <c r="R1324" s="11">
        <v>72</v>
      </c>
      <c r="S1324" s="11">
        <v>14</v>
      </c>
      <c r="T1324" s="11">
        <v>297.27028376232801</v>
      </c>
      <c r="U1324" s="11">
        <v>14.798541832948899</v>
      </c>
      <c r="V1324" s="11" t="s">
        <v>56</v>
      </c>
    </row>
    <row r="1325" spans="1:22" x14ac:dyDescent="0.3">
      <c r="A1325" s="9">
        <v>45356.59375</v>
      </c>
      <c r="B1325" s="10">
        <v>45356</v>
      </c>
      <c r="C1325" s="11">
        <v>2024</v>
      </c>
      <c r="D1325" s="11">
        <v>3</v>
      </c>
      <c r="E1325" s="11">
        <v>5</v>
      </c>
      <c r="F1325" s="11">
        <v>14</v>
      </c>
      <c r="G1325" s="11" t="s">
        <v>68</v>
      </c>
      <c r="H1325" s="11" t="s">
        <v>53</v>
      </c>
      <c r="I1325" s="11">
        <v>40.792206664752001</v>
      </c>
      <c r="J1325" s="11">
        <v>-73.888270672123994</v>
      </c>
      <c r="K1325" s="11">
        <v>28</v>
      </c>
      <c r="L1325" s="11">
        <v>25.135084113067599</v>
      </c>
      <c r="M1325" s="11">
        <v>21.502229347367301</v>
      </c>
      <c r="N1325" s="11" t="s">
        <v>57</v>
      </c>
      <c r="O1325" s="11" t="s">
        <v>60</v>
      </c>
      <c r="P1325" s="11">
        <v>0</v>
      </c>
      <c r="Q1325" s="11">
        <v>-0.99981891666628797</v>
      </c>
      <c r="R1325" s="11">
        <v>71</v>
      </c>
      <c r="S1325" s="11">
        <v>41</v>
      </c>
      <c r="T1325" s="11">
        <v>303.016397549587</v>
      </c>
      <c r="U1325" s="11">
        <v>25.998450685496</v>
      </c>
      <c r="V1325" s="11" t="s">
        <v>63</v>
      </c>
    </row>
    <row r="1326" spans="1:22" x14ac:dyDescent="0.3">
      <c r="A1326" s="9">
        <v>45356.597222222197</v>
      </c>
      <c r="B1326" s="10">
        <v>45356</v>
      </c>
      <c r="C1326" s="11">
        <v>2024</v>
      </c>
      <c r="D1326" s="11">
        <v>3</v>
      </c>
      <c r="E1326" s="11">
        <v>5</v>
      </c>
      <c r="F1326" s="11">
        <v>14</v>
      </c>
      <c r="G1326" s="11" t="s">
        <v>68</v>
      </c>
      <c r="H1326" s="11" t="s">
        <v>53</v>
      </c>
      <c r="I1326" s="11">
        <v>40.787718773587699</v>
      </c>
      <c r="J1326" s="11">
        <v>-73.837462602163797</v>
      </c>
      <c r="K1326" s="11">
        <v>201</v>
      </c>
      <c r="L1326" s="11">
        <v>62.488156256120398</v>
      </c>
      <c r="M1326" s="11">
        <v>94.565154091008395</v>
      </c>
      <c r="N1326" s="11" t="s">
        <v>59</v>
      </c>
      <c r="O1326" s="11" t="s">
        <v>58</v>
      </c>
      <c r="P1326" s="11">
        <v>0</v>
      </c>
      <c r="Q1326" s="11">
        <v>0.88964787518431099</v>
      </c>
      <c r="R1326" s="11">
        <v>88</v>
      </c>
      <c r="S1326" s="11">
        <v>43</v>
      </c>
      <c r="T1326" s="11">
        <v>330.44672562654199</v>
      </c>
      <c r="U1326" s="11">
        <v>15.7023381605811</v>
      </c>
      <c r="V1326" s="11" t="s">
        <v>56</v>
      </c>
    </row>
    <row r="1327" spans="1:22" x14ac:dyDescent="0.3">
      <c r="A1327" s="9">
        <v>45356.600694444503</v>
      </c>
      <c r="B1327" s="10">
        <v>45356</v>
      </c>
      <c r="C1327" s="11">
        <v>2024</v>
      </c>
      <c r="D1327" s="11">
        <v>3</v>
      </c>
      <c r="E1327" s="11">
        <v>5</v>
      </c>
      <c r="F1327" s="11">
        <v>14</v>
      </c>
      <c r="G1327" s="11" t="s">
        <v>68</v>
      </c>
      <c r="H1327" s="11" t="s">
        <v>53</v>
      </c>
      <c r="I1327" s="11">
        <v>40.753035018082301</v>
      </c>
      <c r="J1327" s="11">
        <v>-73.775439771434705</v>
      </c>
      <c r="K1327" s="11">
        <v>76</v>
      </c>
      <c r="L1327" s="11">
        <v>59.134662105866298</v>
      </c>
      <c r="M1327" s="11">
        <v>75.999261882474499</v>
      </c>
      <c r="N1327" s="11" t="s">
        <v>59</v>
      </c>
      <c r="O1327" s="11" t="s">
        <v>55</v>
      </c>
      <c r="P1327" s="11">
        <v>0</v>
      </c>
      <c r="Q1327" s="11">
        <v>5.0569416161197103E-2</v>
      </c>
      <c r="R1327" s="11">
        <v>36</v>
      </c>
      <c r="S1327" s="11">
        <v>13</v>
      </c>
      <c r="T1327" s="11">
        <v>239.613950652445</v>
      </c>
      <c r="U1327" s="11">
        <v>19.023259854563801</v>
      </c>
      <c r="V1327" s="11" t="s">
        <v>63</v>
      </c>
    </row>
    <row r="1328" spans="1:22" x14ac:dyDescent="0.3">
      <c r="A1328" s="9">
        <v>45356.604166666701</v>
      </c>
      <c r="B1328" s="10">
        <v>45356</v>
      </c>
      <c r="C1328" s="11">
        <v>2024</v>
      </c>
      <c r="D1328" s="11">
        <v>3</v>
      </c>
      <c r="E1328" s="11">
        <v>5</v>
      </c>
      <c r="F1328" s="11">
        <v>14</v>
      </c>
      <c r="G1328" s="11" t="s">
        <v>68</v>
      </c>
      <c r="H1328" s="11" t="s">
        <v>53</v>
      </c>
      <c r="I1328" s="11">
        <v>40.6544274191738</v>
      </c>
      <c r="J1328" s="11">
        <v>-73.966928261674298</v>
      </c>
      <c r="K1328" s="11">
        <v>75</v>
      </c>
      <c r="L1328" s="11">
        <v>27.367810881362399</v>
      </c>
      <c r="M1328" s="11">
        <v>13.899877557605899</v>
      </c>
      <c r="N1328" s="11" t="s">
        <v>59</v>
      </c>
      <c r="O1328" s="11" t="s">
        <v>58</v>
      </c>
      <c r="P1328" s="11">
        <v>0</v>
      </c>
      <c r="Q1328" s="11">
        <v>0.79473169777700603</v>
      </c>
      <c r="R1328" s="11">
        <v>30</v>
      </c>
      <c r="S1328" s="11">
        <v>43</v>
      </c>
      <c r="T1328" s="11">
        <v>395.75018798916102</v>
      </c>
      <c r="U1328" s="11">
        <v>5.6895128830350599</v>
      </c>
      <c r="V1328" s="11" t="s">
        <v>63</v>
      </c>
    </row>
    <row r="1329" spans="1:22" x14ac:dyDescent="0.3">
      <c r="A1329" s="9">
        <v>45356.607638888898</v>
      </c>
      <c r="B1329" s="10">
        <v>45356</v>
      </c>
      <c r="C1329" s="11">
        <v>2024</v>
      </c>
      <c r="D1329" s="11">
        <v>3</v>
      </c>
      <c r="E1329" s="11">
        <v>5</v>
      </c>
      <c r="F1329" s="11">
        <v>14</v>
      </c>
      <c r="G1329" s="11" t="s">
        <v>68</v>
      </c>
      <c r="H1329" s="11" t="s">
        <v>53</v>
      </c>
      <c r="I1329" s="11">
        <v>40.774724669028799</v>
      </c>
      <c r="J1329" s="11">
        <v>-73.710008166624604</v>
      </c>
      <c r="K1329" s="11">
        <v>234</v>
      </c>
      <c r="L1329" s="11">
        <v>61.703192623914703</v>
      </c>
      <c r="M1329" s="11">
        <v>42.491866645133797</v>
      </c>
      <c r="N1329" s="11" t="s">
        <v>57</v>
      </c>
      <c r="O1329" s="11" t="s">
        <v>58</v>
      </c>
      <c r="P1329" s="11">
        <v>0</v>
      </c>
      <c r="Q1329" s="11">
        <v>-0.81406073616796204</v>
      </c>
      <c r="R1329" s="11">
        <v>3</v>
      </c>
      <c r="S1329" s="11">
        <v>36</v>
      </c>
      <c r="T1329" s="11">
        <v>277.713373227452</v>
      </c>
      <c r="U1329" s="11">
        <v>7.55800174371217</v>
      </c>
      <c r="V1329" s="11" t="s">
        <v>56</v>
      </c>
    </row>
    <row r="1330" spans="1:22" x14ac:dyDescent="0.3">
      <c r="A1330" s="9">
        <v>45356.611111111102</v>
      </c>
      <c r="B1330" s="10">
        <v>45356</v>
      </c>
      <c r="C1330" s="11">
        <v>2024</v>
      </c>
      <c r="D1330" s="11">
        <v>3</v>
      </c>
      <c r="E1330" s="11">
        <v>5</v>
      </c>
      <c r="F1330" s="11">
        <v>14</v>
      </c>
      <c r="G1330" s="11" t="s">
        <v>68</v>
      </c>
      <c r="H1330" s="11" t="s">
        <v>53</v>
      </c>
      <c r="I1330" s="11">
        <v>40.759762371857903</v>
      </c>
      <c r="J1330" s="11">
        <v>-73.871859137471503</v>
      </c>
      <c r="K1330" s="11">
        <v>212</v>
      </c>
      <c r="L1330" s="11">
        <v>75.570050738156297</v>
      </c>
      <c r="M1330" s="11">
        <v>62.882154568329398</v>
      </c>
      <c r="N1330" s="11" t="s">
        <v>59</v>
      </c>
      <c r="O1330" s="11" t="s">
        <v>55</v>
      </c>
      <c r="P1330" s="11">
        <v>0</v>
      </c>
      <c r="Q1330" s="11">
        <v>-0.398961215109155</v>
      </c>
      <c r="R1330" s="11">
        <v>34</v>
      </c>
      <c r="S1330" s="11">
        <v>4</v>
      </c>
      <c r="T1330" s="11">
        <v>158.321752789367</v>
      </c>
      <c r="U1330" s="11">
        <v>9.8453657492182192</v>
      </c>
      <c r="V1330" s="11" t="s">
        <v>56</v>
      </c>
    </row>
    <row r="1331" spans="1:22" x14ac:dyDescent="0.3">
      <c r="A1331" s="9">
        <v>45356.614583333299</v>
      </c>
      <c r="B1331" s="10">
        <v>45356</v>
      </c>
      <c r="C1331" s="11">
        <v>2024</v>
      </c>
      <c r="D1331" s="11">
        <v>3</v>
      </c>
      <c r="E1331" s="11">
        <v>5</v>
      </c>
      <c r="F1331" s="11">
        <v>14</v>
      </c>
      <c r="G1331" s="11" t="s">
        <v>68</v>
      </c>
      <c r="H1331" s="11" t="s">
        <v>53</v>
      </c>
      <c r="I1331" s="11">
        <v>40.618342569680898</v>
      </c>
      <c r="J1331" s="11">
        <v>-73.7782154037358</v>
      </c>
      <c r="K1331" s="11">
        <v>66</v>
      </c>
      <c r="L1331" s="11">
        <v>9.5010209952261402</v>
      </c>
      <c r="M1331" s="11">
        <v>16.894937419804101</v>
      </c>
      <c r="N1331" s="11" t="s">
        <v>57</v>
      </c>
      <c r="O1331" s="11" t="s">
        <v>60</v>
      </c>
      <c r="P1331" s="11">
        <v>0</v>
      </c>
      <c r="Q1331" s="11">
        <v>-9.7151826443104605E-2</v>
      </c>
      <c r="R1331" s="11">
        <v>31</v>
      </c>
      <c r="S1331" s="11">
        <v>40</v>
      </c>
      <c r="T1331" s="11">
        <v>398.12239810221598</v>
      </c>
      <c r="U1331" s="11">
        <v>15.2848250653443</v>
      </c>
      <c r="V1331" s="11" t="s">
        <v>56</v>
      </c>
    </row>
    <row r="1332" spans="1:22" x14ac:dyDescent="0.3">
      <c r="A1332" s="9">
        <v>45356.618055555598</v>
      </c>
      <c r="B1332" s="10">
        <v>45356</v>
      </c>
      <c r="C1332" s="11">
        <v>2024</v>
      </c>
      <c r="D1332" s="11">
        <v>3</v>
      </c>
      <c r="E1332" s="11">
        <v>5</v>
      </c>
      <c r="F1332" s="11">
        <v>14</v>
      </c>
      <c r="G1332" s="11" t="s">
        <v>68</v>
      </c>
      <c r="H1332" s="11" t="s">
        <v>53</v>
      </c>
      <c r="I1332" s="11">
        <v>40.688616585233099</v>
      </c>
      <c r="J1332" s="11">
        <v>-73.812209421719302</v>
      </c>
      <c r="K1332" s="11">
        <v>98</v>
      </c>
      <c r="L1332" s="11">
        <v>20.154403366995702</v>
      </c>
      <c r="M1332" s="11">
        <v>94.706856938474601</v>
      </c>
      <c r="N1332" s="11" t="s">
        <v>59</v>
      </c>
      <c r="O1332" s="11" t="s">
        <v>60</v>
      </c>
      <c r="P1332" s="11">
        <v>0</v>
      </c>
      <c r="Q1332" s="11">
        <v>9.5236931632440805E-2</v>
      </c>
      <c r="R1332" s="11">
        <v>52</v>
      </c>
      <c r="S1332" s="11">
        <v>16</v>
      </c>
      <c r="T1332" s="11">
        <v>491.89447582965602</v>
      </c>
      <c r="U1332" s="11">
        <v>25.6748907153458</v>
      </c>
      <c r="V1332" s="11" t="s">
        <v>56</v>
      </c>
    </row>
    <row r="1333" spans="1:22" x14ac:dyDescent="0.3">
      <c r="A1333" s="9">
        <v>45356.621527777803</v>
      </c>
      <c r="B1333" s="10">
        <v>45356</v>
      </c>
      <c r="C1333" s="11">
        <v>2024</v>
      </c>
      <c r="D1333" s="11">
        <v>3</v>
      </c>
      <c r="E1333" s="11">
        <v>5</v>
      </c>
      <c r="F1333" s="11">
        <v>14</v>
      </c>
      <c r="G1333" s="11" t="s">
        <v>68</v>
      </c>
      <c r="H1333" s="11" t="s">
        <v>53</v>
      </c>
      <c r="I1333" s="11">
        <v>40.7935180538352</v>
      </c>
      <c r="J1333" s="11">
        <v>-73.965237218256206</v>
      </c>
      <c r="K1333" s="11">
        <v>279</v>
      </c>
      <c r="L1333" s="11">
        <v>64.517645184134096</v>
      </c>
      <c r="M1333" s="11">
        <v>87.624005090986302</v>
      </c>
      <c r="N1333" s="11" t="s">
        <v>59</v>
      </c>
      <c r="O1333" s="11" t="s">
        <v>61</v>
      </c>
      <c r="P1333" s="11">
        <v>0</v>
      </c>
      <c r="Q1333" s="11">
        <v>-0.23433217762821701</v>
      </c>
      <c r="R1333" s="11">
        <v>94</v>
      </c>
      <c r="S1333" s="11">
        <v>18</v>
      </c>
      <c r="T1333" s="11">
        <v>423.537592142893</v>
      </c>
      <c r="U1333" s="11">
        <v>5.6164074990506903</v>
      </c>
      <c r="V1333" s="11" t="s">
        <v>56</v>
      </c>
    </row>
    <row r="1334" spans="1:22" x14ac:dyDescent="0.3">
      <c r="A1334" s="9">
        <v>45356.625</v>
      </c>
      <c r="B1334" s="10">
        <v>45356</v>
      </c>
      <c r="C1334" s="11">
        <v>2024</v>
      </c>
      <c r="D1334" s="11">
        <v>3</v>
      </c>
      <c r="E1334" s="11">
        <v>5</v>
      </c>
      <c r="F1334" s="11">
        <v>15</v>
      </c>
      <c r="G1334" s="11" t="s">
        <v>68</v>
      </c>
      <c r="H1334" s="11" t="s">
        <v>53</v>
      </c>
      <c r="I1334" s="11">
        <v>40.803890734362199</v>
      </c>
      <c r="J1334" s="11">
        <v>-73.952024841740396</v>
      </c>
      <c r="K1334" s="11">
        <v>169</v>
      </c>
      <c r="L1334" s="11">
        <v>36.269486003989201</v>
      </c>
      <c r="M1334" s="11">
        <v>19.081581721296502</v>
      </c>
      <c r="N1334" s="11" t="s">
        <v>57</v>
      </c>
      <c r="O1334" s="11" t="s">
        <v>58</v>
      </c>
      <c r="P1334" s="11">
        <v>0</v>
      </c>
      <c r="Q1334" s="11">
        <v>-0.42916576847590898</v>
      </c>
      <c r="R1334" s="11">
        <v>31</v>
      </c>
      <c r="S1334" s="11">
        <v>9</v>
      </c>
      <c r="T1334" s="11">
        <v>308.43402182776902</v>
      </c>
      <c r="U1334" s="11">
        <v>15.7036319848867</v>
      </c>
      <c r="V1334" s="11" t="s">
        <v>63</v>
      </c>
    </row>
    <row r="1335" spans="1:22" x14ac:dyDescent="0.3">
      <c r="A1335" s="9">
        <v>45356.628472222197</v>
      </c>
      <c r="B1335" s="10">
        <v>45356</v>
      </c>
      <c r="C1335" s="11">
        <v>2024</v>
      </c>
      <c r="D1335" s="11">
        <v>3</v>
      </c>
      <c r="E1335" s="11">
        <v>5</v>
      </c>
      <c r="F1335" s="11">
        <v>15</v>
      </c>
      <c r="G1335" s="11" t="s">
        <v>68</v>
      </c>
      <c r="H1335" s="11" t="s">
        <v>53</v>
      </c>
      <c r="I1335" s="11">
        <v>40.869819151678499</v>
      </c>
      <c r="J1335" s="11">
        <v>-73.843139090869997</v>
      </c>
      <c r="K1335" s="11">
        <v>280</v>
      </c>
      <c r="L1335" s="11">
        <v>36.576148815849599</v>
      </c>
      <c r="M1335" s="11">
        <v>63.5871068074768</v>
      </c>
      <c r="N1335" s="11" t="s">
        <v>57</v>
      </c>
      <c r="O1335" s="11" t="s">
        <v>58</v>
      </c>
      <c r="P1335" s="11">
        <v>0</v>
      </c>
      <c r="Q1335" s="11">
        <v>0.62208093424431898</v>
      </c>
      <c r="R1335" s="11">
        <v>28</v>
      </c>
      <c r="S1335" s="11">
        <v>28</v>
      </c>
      <c r="T1335" s="11">
        <v>348.75498886354899</v>
      </c>
      <c r="U1335" s="11">
        <v>26.724242071864001</v>
      </c>
      <c r="V1335" s="11" t="s">
        <v>56</v>
      </c>
    </row>
    <row r="1336" spans="1:22" x14ac:dyDescent="0.3">
      <c r="A1336" s="9">
        <v>45356.631944444503</v>
      </c>
      <c r="B1336" s="10">
        <v>45356</v>
      </c>
      <c r="C1336" s="11">
        <v>2024</v>
      </c>
      <c r="D1336" s="11">
        <v>3</v>
      </c>
      <c r="E1336" s="11">
        <v>5</v>
      </c>
      <c r="F1336" s="11">
        <v>15</v>
      </c>
      <c r="G1336" s="11" t="s">
        <v>68</v>
      </c>
      <c r="H1336" s="11" t="s">
        <v>53</v>
      </c>
      <c r="I1336" s="11">
        <v>40.603838568498503</v>
      </c>
      <c r="J1336" s="11">
        <v>-73.733616487150499</v>
      </c>
      <c r="K1336" s="11">
        <v>70</v>
      </c>
      <c r="L1336" s="11">
        <v>43.535256547292597</v>
      </c>
      <c r="M1336" s="11">
        <v>89.095784372862695</v>
      </c>
      <c r="N1336" s="11" t="s">
        <v>54</v>
      </c>
      <c r="O1336" s="11" t="s">
        <v>61</v>
      </c>
      <c r="P1336" s="11">
        <v>0</v>
      </c>
      <c r="Q1336" s="11">
        <v>0.78875473917503003</v>
      </c>
      <c r="R1336" s="11">
        <v>36</v>
      </c>
      <c r="S1336" s="11">
        <v>32</v>
      </c>
      <c r="T1336" s="11">
        <v>375.54679185146699</v>
      </c>
      <c r="U1336" s="11">
        <v>5.8346433275093004</v>
      </c>
      <c r="V1336" s="11" t="s">
        <v>56</v>
      </c>
    </row>
    <row r="1337" spans="1:22" x14ac:dyDescent="0.3">
      <c r="A1337" s="9">
        <v>45356.635416666701</v>
      </c>
      <c r="B1337" s="10">
        <v>45356</v>
      </c>
      <c r="C1337" s="11">
        <v>2024</v>
      </c>
      <c r="D1337" s="11">
        <v>3</v>
      </c>
      <c r="E1337" s="11">
        <v>5</v>
      </c>
      <c r="F1337" s="11">
        <v>15</v>
      </c>
      <c r="G1337" s="11" t="s">
        <v>68</v>
      </c>
      <c r="H1337" s="11" t="s">
        <v>53</v>
      </c>
      <c r="I1337" s="11">
        <v>40.6465922625571</v>
      </c>
      <c r="J1337" s="11">
        <v>-73.807238468199799</v>
      </c>
      <c r="K1337" s="11">
        <v>180</v>
      </c>
      <c r="L1337" s="11">
        <v>69.070257359703007</v>
      </c>
      <c r="M1337" s="11">
        <v>86.146122102225206</v>
      </c>
      <c r="N1337" s="11" t="s">
        <v>54</v>
      </c>
      <c r="O1337" s="11" t="s">
        <v>60</v>
      </c>
      <c r="P1337" s="11">
        <v>0</v>
      </c>
      <c r="Q1337" s="11">
        <v>0.48890407584002399</v>
      </c>
      <c r="R1337" s="11">
        <v>37</v>
      </c>
      <c r="S1337" s="11">
        <v>4</v>
      </c>
      <c r="T1337" s="11">
        <v>321.53166188304698</v>
      </c>
      <c r="U1337" s="11">
        <v>7.4564482045270797</v>
      </c>
      <c r="V1337" s="11" t="s">
        <v>56</v>
      </c>
    </row>
    <row r="1338" spans="1:22" x14ac:dyDescent="0.3">
      <c r="A1338" s="9">
        <v>45356.638888888898</v>
      </c>
      <c r="B1338" s="10">
        <v>45356</v>
      </c>
      <c r="C1338" s="11">
        <v>2024</v>
      </c>
      <c r="D1338" s="11">
        <v>3</v>
      </c>
      <c r="E1338" s="11">
        <v>5</v>
      </c>
      <c r="F1338" s="11">
        <v>15</v>
      </c>
      <c r="G1338" s="11" t="s">
        <v>68</v>
      </c>
      <c r="H1338" s="11" t="s">
        <v>53</v>
      </c>
      <c r="I1338" s="11">
        <v>40.619639880585297</v>
      </c>
      <c r="J1338" s="11">
        <v>-73.943029270551904</v>
      </c>
      <c r="K1338" s="11">
        <v>57</v>
      </c>
      <c r="L1338" s="11">
        <v>6.2268498807636803</v>
      </c>
      <c r="M1338" s="11">
        <v>12.0077874075076</v>
      </c>
      <c r="N1338" s="11" t="s">
        <v>54</v>
      </c>
      <c r="O1338" s="11" t="s">
        <v>58</v>
      </c>
      <c r="P1338" s="11">
        <v>0</v>
      </c>
      <c r="Q1338" s="11">
        <v>0.45952006869994799</v>
      </c>
      <c r="R1338" s="11">
        <v>40</v>
      </c>
      <c r="S1338" s="11">
        <v>48</v>
      </c>
      <c r="T1338" s="11">
        <v>406.462760416967</v>
      </c>
      <c r="U1338" s="11">
        <v>7.0809071609500203</v>
      </c>
      <c r="V1338" s="11" t="s">
        <v>56</v>
      </c>
    </row>
    <row r="1339" spans="1:22" x14ac:dyDescent="0.3">
      <c r="A1339" s="9">
        <v>45356.642361111102</v>
      </c>
      <c r="B1339" s="10">
        <v>45356</v>
      </c>
      <c r="C1339" s="11">
        <v>2024</v>
      </c>
      <c r="D1339" s="11">
        <v>3</v>
      </c>
      <c r="E1339" s="11">
        <v>5</v>
      </c>
      <c r="F1339" s="11">
        <v>15</v>
      </c>
      <c r="G1339" s="11" t="s">
        <v>68</v>
      </c>
      <c r="H1339" s="11" t="s">
        <v>53</v>
      </c>
      <c r="I1339" s="11">
        <v>40.600016381140001</v>
      </c>
      <c r="J1339" s="11">
        <v>-73.8963911159465</v>
      </c>
      <c r="K1339" s="11">
        <v>292</v>
      </c>
      <c r="L1339" s="11">
        <v>9.6999331927097092</v>
      </c>
      <c r="M1339" s="11">
        <v>19.8443688907149</v>
      </c>
      <c r="N1339" s="11" t="s">
        <v>59</v>
      </c>
      <c r="O1339" s="11" t="s">
        <v>60</v>
      </c>
      <c r="P1339" s="11">
        <v>0</v>
      </c>
      <c r="Q1339" s="11">
        <v>-0.71121745594498198</v>
      </c>
      <c r="R1339" s="11">
        <v>79</v>
      </c>
      <c r="S1339" s="11">
        <v>5</v>
      </c>
      <c r="T1339" s="11">
        <v>181.25450777241701</v>
      </c>
      <c r="U1339" s="11">
        <v>25.494215687473002</v>
      </c>
      <c r="V1339" s="11" t="s">
        <v>56</v>
      </c>
    </row>
    <row r="1340" spans="1:22" x14ac:dyDescent="0.3">
      <c r="A1340" s="9">
        <v>45356.645833333299</v>
      </c>
      <c r="B1340" s="10">
        <v>45356</v>
      </c>
      <c r="C1340" s="11">
        <v>2024</v>
      </c>
      <c r="D1340" s="11">
        <v>3</v>
      </c>
      <c r="E1340" s="11">
        <v>5</v>
      </c>
      <c r="F1340" s="11">
        <v>15</v>
      </c>
      <c r="G1340" s="11" t="s">
        <v>68</v>
      </c>
      <c r="H1340" s="11" t="s">
        <v>53</v>
      </c>
      <c r="I1340" s="11">
        <v>40.7650399919413</v>
      </c>
      <c r="J1340" s="11">
        <v>-73.877851905967205</v>
      </c>
      <c r="K1340" s="11">
        <v>74</v>
      </c>
      <c r="L1340" s="11">
        <v>77.647604375047393</v>
      </c>
      <c r="M1340" s="11">
        <v>41.374643696331297</v>
      </c>
      <c r="N1340" s="11" t="s">
        <v>59</v>
      </c>
      <c r="O1340" s="11" t="s">
        <v>60</v>
      </c>
      <c r="P1340" s="11">
        <v>0</v>
      </c>
      <c r="Q1340" s="11">
        <v>0.12823526864011001</v>
      </c>
      <c r="R1340" s="11">
        <v>46</v>
      </c>
      <c r="S1340" s="11">
        <v>5</v>
      </c>
      <c r="T1340" s="11">
        <v>273.02562185183302</v>
      </c>
      <c r="U1340" s="11">
        <v>24.837053627714202</v>
      </c>
      <c r="V1340" s="11" t="s">
        <v>62</v>
      </c>
    </row>
    <row r="1341" spans="1:22" x14ac:dyDescent="0.3">
      <c r="A1341" s="9">
        <v>45356.649305555598</v>
      </c>
      <c r="B1341" s="10">
        <v>45356</v>
      </c>
      <c r="C1341" s="11">
        <v>2024</v>
      </c>
      <c r="D1341" s="11">
        <v>3</v>
      </c>
      <c r="E1341" s="11">
        <v>5</v>
      </c>
      <c r="F1341" s="11">
        <v>15</v>
      </c>
      <c r="G1341" s="11" t="s">
        <v>68</v>
      </c>
      <c r="H1341" s="11" t="s">
        <v>53</v>
      </c>
      <c r="I1341" s="11">
        <v>40.738460718059699</v>
      </c>
      <c r="J1341" s="11">
        <v>-73.714632164789506</v>
      </c>
      <c r="K1341" s="11">
        <v>208</v>
      </c>
      <c r="L1341" s="11">
        <v>17.9893667536919</v>
      </c>
      <c r="M1341" s="11">
        <v>88.640388189542094</v>
      </c>
      <c r="N1341" s="11" t="s">
        <v>57</v>
      </c>
      <c r="O1341" s="11" t="s">
        <v>60</v>
      </c>
      <c r="P1341" s="11">
        <v>0</v>
      </c>
      <c r="Q1341" s="11">
        <v>0.94802043892269605</v>
      </c>
      <c r="R1341" s="11">
        <v>16</v>
      </c>
      <c r="S1341" s="11">
        <v>12</v>
      </c>
      <c r="T1341" s="11">
        <v>443.34733240957098</v>
      </c>
      <c r="U1341" s="11">
        <v>19.902749590990702</v>
      </c>
      <c r="V1341" s="11" t="s">
        <v>56</v>
      </c>
    </row>
    <row r="1342" spans="1:22" x14ac:dyDescent="0.3">
      <c r="A1342" s="9">
        <v>45356.652777777803</v>
      </c>
      <c r="B1342" s="10">
        <v>45356</v>
      </c>
      <c r="C1342" s="11">
        <v>2024</v>
      </c>
      <c r="D1342" s="11">
        <v>3</v>
      </c>
      <c r="E1342" s="11">
        <v>5</v>
      </c>
      <c r="F1342" s="11">
        <v>15</v>
      </c>
      <c r="G1342" s="11" t="s">
        <v>68</v>
      </c>
      <c r="H1342" s="11" t="s">
        <v>53</v>
      </c>
      <c r="I1342" s="11">
        <v>40.891107138783099</v>
      </c>
      <c r="J1342" s="11">
        <v>-73.924676259617499</v>
      </c>
      <c r="K1342" s="11">
        <v>119</v>
      </c>
      <c r="L1342" s="11">
        <v>66.160041382644707</v>
      </c>
      <c r="M1342" s="11">
        <v>82.014328607418506</v>
      </c>
      <c r="N1342" s="11" t="s">
        <v>57</v>
      </c>
      <c r="O1342" s="11" t="s">
        <v>55</v>
      </c>
      <c r="P1342" s="11">
        <v>0</v>
      </c>
      <c r="Q1342" s="11">
        <v>0.98956242650133197</v>
      </c>
      <c r="R1342" s="11">
        <v>37</v>
      </c>
      <c r="S1342" s="11">
        <v>32</v>
      </c>
      <c r="T1342" s="11">
        <v>168.60844081061001</v>
      </c>
      <c r="U1342" s="11">
        <v>25.562332803404999</v>
      </c>
      <c r="V1342" s="11" t="s">
        <v>56</v>
      </c>
    </row>
    <row r="1343" spans="1:22" x14ac:dyDescent="0.3">
      <c r="A1343" s="9">
        <v>45356.65625</v>
      </c>
      <c r="B1343" s="10">
        <v>45356</v>
      </c>
      <c r="C1343" s="11">
        <v>2024</v>
      </c>
      <c r="D1343" s="11">
        <v>3</v>
      </c>
      <c r="E1343" s="11">
        <v>5</v>
      </c>
      <c r="F1343" s="11">
        <v>15</v>
      </c>
      <c r="G1343" s="11" t="s">
        <v>68</v>
      </c>
      <c r="H1343" s="11" t="s">
        <v>53</v>
      </c>
      <c r="I1343" s="11">
        <v>40.766163245958403</v>
      </c>
      <c r="J1343" s="11">
        <v>-73.869235037224001</v>
      </c>
      <c r="K1343" s="11">
        <v>173</v>
      </c>
      <c r="L1343" s="11">
        <v>66.264116373108905</v>
      </c>
      <c r="M1343" s="11">
        <v>22.013337637764302</v>
      </c>
      <c r="N1343" s="11" t="s">
        <v>54</v>
      </c>
      <c r="O1343" s="11" t="s">
        <v>60</v>
      </c>
      <c r="P1343" s="11">
        <v>0</v>
      </c>
      <c r="Q1343" s="11">
        <v>-0.45120794203457598</v>
      </c>
      <c r="R1343" s="11">
        <v>88</v>
      </c>
      <c r="S1343" s="11">
        <v>44</v>
      </c>
      <c r="T1343" s="11">
        <v>162.79465485462401</v>
      </c>
      <c r="U1343" s="11">
        <v>5.2352004377382002</v>
      </c>
      <c r="V1343" s="11" t="s">
        <v>63</v>
      </c>
    </row>
    <row r="1344" spans="1:22" x14ac:dyDescent="0.3">
      <c r="A1344" s="9">
        <v>45356.659722222197</v>
      </c>
      <c r="B1344" s="10">
        <v>45356</v>
      </c>
      <c r="C1344" s="11">
        <v>2024</v>
      </c>
      <c r="D1344" s="11">
        <v>3</v>
      </c>
      <c r="E1344" s="11">
        <v>5</v>
      </c>
      <c r="F1344" s="11">
        <v>15</v>
      </c>
      <c r="G1344" s="11" t="s">
        <v>68</v>
      </c>
      <c r="H1344" s="11" t="s">
        <v>53</v>
      </c>
      <c r="I1344" s="11">
        <v>40.8428409535626</v>
      </c>
      <c r="J1344" s="11">
        <v>-73.865535140145198</v>
      </c>
      <c r="K1344" s="11">
        <v>279</v>
      </c>
      <c r="L1344" s="11">
        <v>11.2729822615569</v>
      </c>
      <c r="M1344" s="11">
        <v>84.244560400377793</v>
      </c>
      <c r="N1344" s="11" t="s">
        <v>57</v>
      </c>
      <c r="O1344" s="11" t="s">
        <v>58</v>
      </c>
      <c r="P1344" s="11">
        <v>0</v>
      </c>
      <c r="Q1344" s="11">
        <v>0.73455833779369195</v>
      </c>
      <c r="R1344" s="11">
        <v>19</v>
      </c>
      <c r="S1344" s="11">
        <v>23</v>
      </c>
      <c r="T1344" s="11">
        <v>395.45446328626099</v>
      </c>
      <c r="U1344" s="11">
        <v>16.854734531045001</v>
      </c>
      <c r="V1344" s="11" t="s">
        <v>56</v>
      </c>
    </row>
    <row r="1345" spans="1:22" x14ac:dyDescent="0.3">
      <c r="A1345" s="9">
        <v>45356.663194444503</v>
      </c>
      <c r="B1345" s="10">
        <v>45356</v>
      </c>
      <c r="C1345" s="11">
        <v>2024</v>
      </c>
      <c r="D1345" s="11">
        <v>3</v>
      </c>
      <c r="E1345" s="11">
        <v>5</v>
      </c>
      <c r="F1345" s="11">
        <v>15</v>
      </c>
      <c r="G1345" s="11" t="s">
        <v>68</v>
      </c>
      <c r="H1345" s="11" t="s">
        <v>53</v>
      </c>
      <c r="I1345" s="11">
        <v>40.892409772923699</v>
      </c>
      <c r="J1345" s="11">
        <v>-73.902777515250605</v>
      </c>
      <c r="K1345" s="11">
        <v>72</v>
      </c>
      <c r="L1345" s="11">
        <v>41.646623399325499</v>
      </c>
      <c r="M1345" s="11">
        <v>43.953330878223703</v>
      </c>
      <c r="N1345" s="11" t="s">
        <v>59</v>
      </c>
      <c r="O1345" s="11" t="s">
        <v>58</v>
      </c>
      <c r="P1345" s="11">
        <v>0</v>
      </c>
      <c r="Q1345" s="11">
        <v>0.83700752549733104</v>
      </c>
      <c r="R1345" s="11">
        <v>59</v>
      </c>
      <c r="S1345" s="11">
        <v>18</v>
      </c>
      <c r="T1345" s="11">
        <v>144.50949314119401</v>
      </c>
      <c r="U1345" s="11">
        <v>9.7751468630652507</v>
      </c>
      <c r="V1345" s="11" t="s">
        <v>62</v>
      </c>
    </row>
    <row r="1346" spans="1:22" x14ac:dyDescent="0.3">
      <c r="A1346" s="9">
        <v>45356.666666666701</v>
      </c>
      <c r="B1346" s="10">
        <v>45356</v>
      </c>
      <c r="C1346" s="11">
        <v>2024</v>
      </c>
      <c r="D1346" s="11">
        <v>3</v>
      </c>
      <c r="E1346" s="11">
        <v>5</v>
      </c>
      <c r="F1346" s="11">
        <v>16</v>
      </c>
      <c r="G1346" s="11" t="s">
        <v>68</v>
      </c>
      <c r="H1346" s="11" t="s">
        <v>53</v>
      </c>
      <c r="I1346" s="11">
        <v>40.699306655798601</v>
      </c>
      <c r="J1346" s="11">
        <v>-73.953144043034797</v>
      </c>
      <c r="K1346" s="11">
        <v>124</v>
      </c>
      <c r="L1346" s="11">
        <v>37.375474147836201</v>
      </c>
      <c r="M1346" s="11">
        <v>53.566033030198099</v>
      </c>
      <c r="N1346" s="11" t="s">
        <v>57</v>
      </c>
      <c r="O1346" s="11" t="s">
        <v>55</v>
      </c>
      <c r="P1346" s="11">
        <v>0</v>
      </c>
      <c r="Q1346" s="11">
        <v>0.63878596412129895</v>
      </c>
      <c r="R1346" s="11">
        <v>72</v>
      </c>
      <c r="S1346" s="11">
        <v>5</v>
      </c>
      <c r="T1346" s="11">
        <v>351.18479514674402</v>
      </c>
      <c r="U1346" s="11">
        <v>17.039289350521901</v>
      </c>
      <c r="V1346" s="11" t="s">
        <v>63</v>
      </c>
    </row>
    <row r="1347" spans="1:22" x14ac:dyDescent="0.3">
      <c r="A1347" s="9">
        <v>45356.670138888898</v>
      </c>
      <c r="B1347" s="10">
        <v>45356</v>
      </c>
      <c r="C1347" s="11">
        <v>2024</v>
      </c>
      <c r="D1347" s="11">
        <v>3</v>
      </c>
      <c r="E1347" s="11">
        <v>5</v>
      </c>
      <c r="F1347" s="11">
        <v>16</v>
      </c>
      <c r="G1347" s="11" t="s">
        <v>68</v>
      </c>
      <c r="H1347" s="11" t="s">
        <v>53</v>
      </c>
      <c r="I1347" s="11">
        <v>40.715695670029497</v>
      </c>
      <c r="J1347" s="11">
        <v>-73.810562264420199</v>
      </c>
      <c r="K1347" s="11">
        <v>124</v>
      </c>
      <c r="L1347" s="11">
        <v>17.529162559200302</v>
      </c>
      <c r="M1347" s="11">
        <v>45.585537045059802</v>
      </c>
      <c r="N1347" s="11" t="s">
        <v>59</v>
      </c>
      <c r="O1347" s="11" t="s">
        <v>60</v>
      </c>
      <c r="P1347" s="11">
        <v>0</v>
      </c>
      <c r="Q1347" s="11">
        <v>0.476379496100658</v>
      </c>
      <c r="R1347" s="11">
        <v>24</v>
      </c>
      <c r="S1347" s="11">
        <v>42</v>
      </c>
      <c r="T1347" s="11">
        <v>429.61015756345699</v>
      </c>
      <c r="U1347" s="11">
        <v>12.8329845875624</v>
      </c>
      <c r="V1347" s="11" t="s">
        <v>56</v>
      </c>
    </row>
    <row r="1348" spans="1:22" x14ac:dyDescent="0.3">
      <c r="A1348" s="9">
        <v>45356.673611111102</v>
      </c>
      <c r="B1348" s="10">
        <v>45356</v>
      </c>
      <c r="C1348" s="11">
        <v>2024</v>
      </c>
      <c r="D1348" s="11">
        <v>3</v>
      </c>
      <c r="E1348" s="11">
        <v>5</v>
      </c>
      <c r="F1348" s="11">
        <v>16</v>
      </c>
      <c r="G1348" s="11" t="s">
        <v>68</v>
      </c>
      <c r="H1348" s="11" t="s">
        <v>53</v>
      </c>
      <c r="I1348" s="11">
        <v>40.878722062368901</v>
      </c>
      <c r="J1348" s="11">
        <v>-73.943659577539407</v>
      </c>
      <c r="K1348" s="11">
        <v>30</v>
      </c>
      <c r="L1348" s="11">
        <v>14.8384751163372</v>
      </c>
      <c r="M1348" s="11">
        <v>10.036916710328899</v>
      </c>
      <c r="N1348" s="11" t="s">
        <v>54</v>
      </c>
      <c r="O1348" s="11" t="s">
        <v>55</v>
      </c>
      <c r="P1348" s="11">
        <v>0</v>
      </c>
      <c r="Q1348" s="11">
        <v>-0.242578191643609</v>
      </c>
      <c r="R1348" s="11">
        <v>94</v>
      </c>
      <c r="S1348" s="11">
        <v>45</v>
      </c>
      <c r="T1348" s="11">
        <v>321.00784346201999</v>
      </c>
      <c r="U1348" s="11">
        <v>8.0818835461174707</v>
      </c>
      <c r="V1348" s="11" t="s">
        <v>56</v>
      </c>
    </row>
    <row r="1349" spans="1:22" x14ac:dyDescent="0.3">
      <c r="A1349" s="9">
        <v>45356.677083333299</v>
      </c>
      <c r="B1349" s="10">
        <v>45356</v>
      </c>
      <c r="C1349" s="11">
        <v>2024</v>
      </c>
      <c r="D1349" s="11">
        <v>3</v>
      </c>
      <c r="E1349" s="11">
        <v>5</v>
      </c>
      <c r="F1349" s="11">
        <v>16</v>
      </c>
      <c r="G1349" s="11" t="s">
        <v>68</v>
      </c>
      <c r="H1349" s="11" t="s">
        <v>53</v>
      </c>
      <c r="I1349" s="11">
        <v>40.844824330673497</v>
      </c>
      <c r="J1349" s="11">
        <v>-73.712734481117096</v>
      </c>
      <c r="K1349" s="11">
        <v>251</v>
      </c>
      <c r="L1349" s="11">
        <v>75.899663323723601</v>
      </c>
      <c r="M1349" s="11">
        <v>90.168918588646406</v>
      </c>
      <c r="N1349" s="11" t="s">
        <v>57</v>
      </c>
      <c r="O1349" s="11" t="s">
        <v>61</v>
      </c>
      <c r="P1349" s="11">
        <v>0</v>
      </c>
      <c r="Q1349" s="11">
        <v>0.80226452015231497</v>
      </c>
      <c r="R1349" s="11">
        <v>28</v>
      </c>
      <c r="S1349" s="11">
        <v>11</v>
      </c>
      <c r="T1349" s="11">
        <v>142.55654555211001</v>
      </c>
      <c r="U1349" s="11">
        <v>7.9434344399460803</v>
      </c>
      <c r="V1349" s="11" t="s">
        <v>56</v>
      </c>
    </row>
    <row r="1350" spans="1:22" x14ac:dyDescent="0.3">
      <c r="A1350" s="9">
        <v>45356.680555555598</v>
      </c>
      <c r="B1350" s="10">
        <v>45356</v>
      </c>
      <c r="C1350" s="11">
        <v>2024</v>
      </c>
      <c r="D1350" s="11">
        <v>3</v>
      </c>
      <c r="E1350" s="11">
        <v>5</v>
      </c>
      <c r="F1350" s="11">
        <v>16</v>
      </c>
      <c r="G1350" s="11" t="s">
        <v>68</v>
      </c>
      <c r="H1350" s="11" t="s">
        <v>53</v>
      </c>
      <c r="I1350" s="11">
        <v>40.894651440939001</v>
      </c>
      <c r="J1350" s="11">
        <v>-73.887161871442004</v>
      </c>
      <c r="K1350" s="11">
        <v>212</v>
      </c>
      <c r="L1350" s="11">
        <v>67.104904252623101</v>
      </c>
      <c r="M1350" s="11">
        <v>58.5817615892025</v>
      </c>
      <c r="N1350" s="11" t="s">
        <v>54</v>
      </c>
      <c r="O1350" s="11" t="s">
        <v>58</v>
      </c>
      <c r="P1350" s="11">
        <v>0</v>
      </c>
      <c r="Q1350" s="11">
        <v>0.125085528855791</v>
      </c>
      <c r="R1350" s="11">
        <v>15</v>
      </c>
      <c r="S1350" s="11">
        <v>6</v>
      </c>
      <c r="T1350" s="11">
        <v>353.95607042877998</v>
      </c>
      <c r="U1350" s="11">
        <v>13.9566052764588</v>
      </c>
      <c r="V1350" s="11" t="s">
        <v>56</v>
      </c>
    </row>
    <row r="1351" spans="1:22" x14ac:dyDescent="0.3">
      <c r="A1351" s="9">
        <v>45356.684027777803</v>
      </c>
      <c r="B1351" s="10">
        <v>45356</v>
      </c>
      <c r="C1351" s="11">
        <v>2024</v>
      </c>
      <c r="D1351" s="11">
        <v>3</v>
      </c>
      <c r="E1351" s="11">
        <v>5</v>
      </c>
      <c r="F1351" s="11">
        <v>16</v>
      </c>
      <c r="G1351" s="11" t="s">
        <v>68</v>
      </c>
      <c r="H1351" s="11" t="s">
        <v>53</v>
      </c>
      <c r="I1351" s="11">
        <v>40.868770793172899</v>
      </c>
      <c r="J1351" s="11">
        <v>-73.860453428636703</v>
      </c>
      <c r="K1351" s="11">
        <v>274</v>
      </c>
      <c r="L1351" s="11">
        <v>12.9399905662696</v>
      </c>
      <c r="M1351" s="11">
        <v>88.430816552199303</v>
      </c>
      <c r="N1351" s="11" t="s">
        <v>57</v>
      </c>
      <c r="O1351" s="11" t="s">
        <v>58</v>
      </c>
      <c r="P1351" s="11">
        <v>0</v>
      </c>
      <c r="Q1351" s="11">
        <v>7.5555314154276396E-2</v>
      </c>
      <c r="R1351" s="11">
        <v>82</v>
      </c>
      <c r="S1351" s="11">
        <v>20</v>
      </c>
      <c r="T1351" s="11">
        <v>424.62169928122199</v>
      </c>
      <c r="U1351" s="11">
        <v>24.603425274769499</v>
      </c>
      <c r="V1351" s="11" t="s">
        <v>56</v>
      </c>
    </row>
    <row r="1352" spans="1:22" x14ac:dyDescent="0.3">
      <c r="A1352" s="9">
        <v>45356.6875</v>
      </c>
      <c r="B1352" s="10">
        <v>45356</v>
      </c>
      <c r="C1352" s="11">
        <v>2024</v>
      </c>
      <c r="D1352" s="11">
        <v>3</v>
      </c>
      <c r="E1352" s="11">
        <v>5</v>
      </c>
      <c r="F1352" s="11">
        <v>16</v>
      </c>
      <c r="G1352" s="11" t="s">
        <v>68</v>
      </c>
      <c r="H1352" s="11" t="s">
        <v>53</v>
      </c>
      <c r="I1352" s="11">
        <v>40.651220322615202</v>
      </c>
      <c r="J1352" s="11">
        <v>-73.731247993290395</v>
      </c>
      <c r="K1352" s="11">
        <v>281</v>
      </c>
      <c r="L1352" s="11">
        <v>32.517749746055401</v>
      </c>
      <c r="M1352" s="11">
        <v>48.115726258981297</v>
      </c>
      <c r="N1352" s="11" t="s">
        <v>59</v>
      </c>
      <c r="O1352" s="11" t="s">
        <v>61</v>
      </c>
      <c r="P1352" s="11">
        <v>1</v>
      </c>
      <c r="Q1352" s="11">
        <v>-0.66802628592290103</v>
      </c>
      <c r="R1352" s="11">
        <v>59</v>
      </c>
      <c r="S1352" s="11">
        <v>37</v>
      </c>
      <c r="T1352" s="11">
        <v>444.76200958605898</v>
      </c>
      <c r="U1352" s="11">
        <v>18.604238306633899</v>
      </c>
      <c r="V1352" s="11" t="s">
        <v>56</v>
      </c>
    </row>
    <row r="1353" spans="1:22" x14ac:dyDescent="0.3">
      <c r="A1353" s="9">
        <v>45356.690972222197</v>
      </c>
      <c r="B1353" s="10">
        <v>45356</v>
      </c>
      <c r="C1353" s="11">
        <v>2024</v>
      </c>
      <c r="D1353" s="11">
        <v>3</v>
      </c>
      <c r="E1353" s="11">
        <v>5</v>
      </c>
      <c r="F1353" s="11">
        <v>16</v>
      </c>
      <c r="G1353" s="11" t="s">
        <v>68</v>
      </c>
      <c r="H1353" s="11" t="s">
        <v>53</v>
      </c>
      <c r="I1353" s="11">
        <v>40.650379318257798</v>
      </c>
      <c r="J1353" s="11">
        <v>-73.994986864276697</v>
      </c>
      <c r="K1353" s="11">
        <v>86</v>
      </c>
      <c r="L1353" s="11">
        <v>78.598868174293699</v>
      </c>
      <c r="M1353" s="11">
        <v>97.1996327452283</v>
      </c>
      <c r="N1353" s="11" t="s">
        <v>59</v>
      </c>
      <c r="O1353" s="11" t="s">
        <v>60</v>
      </c>
      <c r="P1353" s="11">
        <v>0</v>
      </c>
      <c r="Q1353" s="11">
        <v>0.72427396882342199</v>
      </c>
      <c r="R1353" s="11">
        <v>40</v>
      </c>
      <c r="S1353" s="11">
        <v>17</v>
      </c>
      <c r="T1353" s="11">
        <v>205.43241764406801</v>
      </c>
      <c r="U1353" s="11">
        <v>6.5216336877655197</v>
      </c>
      <c r="V1353" s="11" t="s">
        <v>56</v>
      </c>
    </row>
    <row r="1354" spans="1:22" x14ac:dyDescent="0.3">
      <c r="A1354" s="9">
        <v>45356.694444444503</v>
      </c>
      <c r="B1354" s="10">
        <v>45356</v>
      </c>
      <c r="C1354" s="11">
        <v>2024</v>
      </c>
      <c r="D1354" s="11">
        <v>3</v>
      </c>
      <c r="E1354" s="11">
        <v>5</v>
      </c>
      <c r="F1354" s="11">
        <v>16</v>
      </c>
      <c r="G1354" s="11" t="s">
        <v>68</v>
      </c>
      <c r="H1354" s="11" t="s">
        <v>53</v>
      </c>
      <c r="I1354" s="11">
        <v>40.787201919347403</v>
      </c>
      <c r="J1354" s="11">
        <v>-73.710402806180497</v>
      </c>
      <c r="K1354" s="11">
        <v>143</v>
      </c>
      <c r="L1354" s="11">
        <v>12.9101070654146</v>
      </c>
      <c r="M1354" s="11">
        <v>57.086217086994701</v>
      </c>
      <c r="N1354" s="11" t="s">
        <v>54</v>
      </c>
      <c r="O1354" s="11" t="s">
        <v>55</v>
      </c>
      <c r="P1354" s="11">
        <v>0</v>
      </c>
      <c r="Q1354" s="11">
        <v>0.51407107422535403</v>
      </c>
      <c r="R1354" s="11">
        <v>79</v>
      </c>
      <c r="S1354" s="11">
        <v>20</v>
      </c>
      <c r="T1354" s="11">
        <v>300.80426125718299</v>
      </c>
      <c r="U1354" s="11">
        <v>29.647346514590598</v>
      </c>
      <c r="V1354" s="11" t="s">
        <v>56</v>
      </c>
    </row>
    <row r="1355" spans="1:22" x14ac:dyDescent="0.3">
      <c r="A1355" s="9">
        <v>45356.697916666701</v>
      </c>
      <c r="B1355" s="10">
        <v>45356</v>
      </c>
      <c r="C1355" s="11">
        <v>2024</v>
      </c>
      <c r="D1355" s="11">
        <v>3</v>
      </c>
      <c r="E1355" s="11">
        <v>5</v>
      </c>
      <c r="F1355" s="11">
        <v>16</v>
      </c>
      <c r="G1355" s="11" t="s">
        <v>68</v>
      </c>
      <c r="H1355" s="11" t="s">
        <v>53</v>
      </c>
      <c r="I1355" s="11">
        <v>40.878469084319697</v>
      </c>
      <c r="J1355" s="11">
        <v>-73.880246708910306</v>
      </c>
      <c r="K1355" s="11">
        <v>239</v>
      </c>
      <c r="L1355" s="11">
        <v>37.659386568295403</v>
      </c>
      <c r="M1355" s="11">
        <v>91.622315809135301</v>
      </c>
      <c r="N1355" s="11" t="s">
        <v>57</v>
      </c>
      <c r="O1355" s="11" t="s">
        <v>61</v>
      </c>
      <c r="P1355" s="11">
        <v>0</v>
      </c>
      <c r="Q1355" s="11">
        <v>-2.7720147804755499E-2</v>
      </c>
      <c r="R1355" s="11">
        <v>46</v>
      </c>
      <c r="S1355" s="11">
        <v>45</v>
      </c>
      <c r="T1355" s="11">
        <v>225.32360604957</v>
      </c>
      <c r="U1355" s="11">
        <v>24.072854988616399</v>
      </c>
      <c r="V1355" s="11" t="s">
        <v>56</v>
      </c>
    </row>
    <row r="1356" spans="1:22" x14ac:dyDescent="0.3">
      <c r="A1356" s="9">
        <v>45356.701388888898</v>
      </c>
      <c r="B1356" s="10">
        <v>45356</v>
      </c>
      <c r="C1356" s="11">
        <v>2024</v>
      </c>
      <c r="D1356" s="11">
        <v>3</v>
      </c>
      <c r="E1356" s="11">
        <v>5</v>
      </c>
      <c r="F1356" s="11">
        <v>16</v>
      </c>
      <c r="G1356" s="11" t="s">
        <v>68</v>
      </c>
      <c r="H1356" s="11" t="s">
        <v>53</v>
      </c>
      <c r="I1356" s="11">
        <v>40.677791927772702</v>
      </c>
      <c r="J1356" s="11">
        <v>-73.706840515711207</v>
      </c>
      <c r="K1356" s="11">
        <v>184</v>
      </c>
      <c r="L1356" s="11">
        <v>10.1604020543051</v>
      </c>
      <c r="M1356" s="11">
        <v>59.621886501169598</v>
      </c>
      <c r="N1356" s="11" t="s">
        <v>57</v>
      </c>
      <c r="O1356" s="11" t="s">
        <v>60</v>
      </c>
      <c r="P1356" s="11">
        <v>0</v>
      </c>
      <c r="Q1356" s="11">
        <v>-0.202610428758879</v>
      </c>
      <c r="R1356" s="11">
        <v>99</v>
      </c>
      <c r="S1356" s="11">
        <v>23</v>
      </c>
      <c r="T1356" s="11">
        <v>469.937163227192</v>
      </c>
      <c r="U1356" s="11">
        <v>22.322164636769301</v>
      </c>
      <c r="V1356" s="11" t="s">
        <v>56</v>
      </c>
    </row>
    <row r="1357" spans="1:22" x14ac:dyDescent="0.3">
      <c r="A1357" s="9">
        <v>45356.704861111102</v>
      </c>
      <c r="B1357" s="10">
        <v>45356</v>
      </c>
      <c r="C1357" s="11">
        <v>2024</v>
      </c>
      <c r="D1357" s="11">
        <v>3</v>
      </c>
      <c r="E1357" s="11">
        <v>5</v>
      </c>
      <c r="F1357" s="11">
        <v>16</v>
      </c>
      <c r="G1357" s="11" t="s">
        <v>68</v>
      </c>
      <c r="H1357" s="11" t="s">
        <v>53</v>
      </c>
      <c r="I1357" s="11">
        <v>40.7184835660019</v>
      </c>
      <c r="J1357" s="11">
        <v>-73.780612006368898</v>
      </c>
      <c r="K1357" s="11">
        <v>262</v>
      </c>
      <c r="L1357" s="11">
        <v>14.0441726548651</v>
      </c>
      <c r="M1357" s="11">
        <v>17.7169179595064</v>
      </c>
      <c r="N1357" s="11" t="s">
        <v>59</v>
      </c>
      <c r="O1357" s="11" t="s">
        <v>58</v>
      </c>
      <c r="P1357" s="11">
        <v>0</v>
      </c>
      <c r="Q1357" s="11">
        <v>0.20111031696215501</v>
      </c>
      <c r="R1357" s="11">
        <v>4</v>
      </c>
      <c r="S1357" s="11">
        <v>20</v>
      </c>
      <c r="T1357" s="11">
        <v>277.53864895763598</v>
      </c>
      <c r="U1357" s="11">
        <v>17.372633173760001</v>
      </c>
      <c r="V1357" s="11" t="s">
        <v>56</v>
      </c>
    </row>
    <row r="1358" spans="1:22" x14ac:dyDescent="0.3">
      <c r="A1358" s="9">
        <v>45356.708333333299</v>
      </c>
      <c r="B1358" s="10">
        <v>45356</v>
      </c>
      <c r="C1358" s="11">
        <v>2024</v>
      </c>
      <c r="D1358" s="11">
        <v>3</v>
      </c>
      <c r="E1358" s="11">
        <v>5</v>
      </c>
      <c r="F1358" s="11">
        <v>17</v>
      </c>
      <c r="G1358" s="11" t="s">
        <v>68</v>
      </c>
      <c r="H1358" s="11" t="s">
        <v>53</v>
      </c>
      <c r="I1358" s="11">
        <v>40.606003021096697</v>
      </c>
      <c r="J1358" s="11">
        <v>-73.900159570583398</v>
      </c>
      <c r="K1358" s="11">
        <v>53</v>
      </c>
      <c r="L1358" s="11">
        <v>41.296163414230897</v>
      </c>
      <c r="M1358" s="11">
        <v>25.9349675803076</v>
      </c>
      <c r="N1358" s="11" t="s">
        <v>54</v>
      </c>
      <c r="O1358" s="11" t="s">
        <v>61</v>
      </c>
      <c r="P1358" s="11">
        <v>0</v>
      </c>
      <c r="Q1358" s="11">
        <v>-0.114102471921069</v>
      </c>
      <c r="R1358" s="11">
        <v>28</v>
      </c>
      <c r="S1358" s="11">
        <v>24</v>
      </c>
      <c r="T1358" s="11">
        <v>454.97587904920999</v>
      </c>
      <c r="U1358" s="11">
        <v>22.6498920331106</v>
      </c>
      <c r="V1358" s="11" t="s">
        <v>62</v>
      </c>
    </row>
    <row r="1359" spans="1:22" x14ac:dyDescent="0.3">
      <c r="A1359" s="9">
        <v>45356.711805555598</v>
      </c>
      <c r="B1359" s="10">
        <v>45356</v>
      </c>
      <c r="C1359" s="11">
        <v>2024</v>
      </c>
      <c r="D1359" s="11">
        <v>3</v>
      </c>
      <c r="E1359" s="11">
        <v>5</v>
      </c>
      <c r="F1359" s="11">
        <v>17</v>
      </c>
      <c r="G1359" s="11" t="s">
        <v>68</v>
      </c>
      <c r="H1359" s="11" t="s">
        <v>53</v>
      </c>
      <c r="I1359" s="11">
        <v>40.6420916504715</v>
      </c>
      <c r="J1359" s="11">
        <v>-73.753504321779005</v>
      </c>
      <c r="K1359" s="11">
        <v>124</v>
      </c>
      <c r="L1359" s="11">
        <v>31.9965956996204</v>
      </c>
      <c r="M1359" s="11">
        <v>25.712843149896699</v>
      </c>
      <c r="N1359" s="11" t="s">
        <v>59</v>
      </c>
      <c r="O1359" s="11" t="s">
        <v>60</v>
      </c>
      <c r="P1359" s="11">
        <v>0</v>
      </c>
      <c r="Q1359" s="11">
        <v>-0.52834899879776198</v>
      </c>
      <c r="R1359" s="11">
        <v>64</v>
      </c>
      <c r="S1359" s="11">
        <v>15</v>
      </c>
      <c r="T1359" s="11">
        <v>238.35090577942</v>
      </c>
      <c r="U1359" s="11">
        <v>18.526219232460399</v>
      </c>
      <c r="V1359" s="11" t="s">
        <v>63</v>
      </c>
    </row>
    <row r="1360" spans="1:22" x14ac:dyDescent="0.3">
      <c r="A1360" s="9">
        <v>45356.715277777803</v>
      </c>
      <c r="B1360" s="10">
        <v>45356</v>
      </c>
      <c r="C1360" s="11">
        <v>2024</v>
      </c>
      <c r="D1360" s="11">
        <v>3</v>
      </c>
      <c r="E1360" s="11">
        <v>5</v>
      </c>
      <c r="F1360" s="11">
        <v>17</v>
      </c>
      <c r="G1360" s="11" t="s">
        <v>68</v>
      </c>
      <c r="H1360" s="11" t="s">
        <v>53</v>
      </c>
      <c r="I1360" s="11">
        <v>40.795816342094099</v>
      </c>
      <c r="J1360" s="11">
        <v>-73.9596343760265</v>
      </c>
      <c r="K1360" s="11">
        <v>260</v>
      </c>
      <c r="L1360" s="11">
        <v>54.949539221614202</v>
      </c>
      <c r="M1360" s="11">
        <v>14.930026734757</v>
      </c>
      <c r="N1360" s="11" t="s">
        <v>54</v>
      </c>
      <c r="O1360" s="11" t="s">
        <v>58</v>
      </c>
      <c r="P1360" s="11">
        <v>0</v>
      </c>
      <c r="Q1360" s="11">
        <v>-0.11825197849125101</v>
      </c>
      <c r="R1360" s="11">
        <v>29</v>
      </c>
      <c r="S1360" s="11">
        <v>47</v>
      </c>
      <c r="T1360" s="11">
        <v>493.92374656811103</v>
      </c>
      <c r="U1360" s="11">
        <v>9.0861113851800397</v>
      </c>
      <c r="V1360" s="11" t="s">
        <v>56</v>
      </c>
    </row>
    <row r="1361" spans="1:22" x14ac:dyDescent="0.3">
      <c r="A1361" s="9">
        <v>45356.71875</v>
      </c>
      <c r="B1361" s="10">
        <v>45356</v>
      </c>
      <c r="C1361" s="11">
        <v>2024</v>
      </c>
      <c r="D1361" s="11">
        <v>3</v>
      </c>
      <c r="E1361" s="11">
        <v>5</v>
      </c>
      <c r="F1361" s="11">
        <v>17</v>
      </c>
      <c r="G1361" s="11" t="s">
        <v>68</v>
      </c>
      <c r="H1361" s="11" t="s">
        <v>53</v>
      </c>
      <c r="I1361" s="11">
        <v>40.872369956971603</v>
      </c>
      <c r="J1361" s="11">
        <v>-73.922297496893904</v>
      </c>
      <c r="K1361" s="11">
        <v>101</v>
      </c>
      <c r="L1361" s="11">
        <v>24.854162289229301</v>
      </c>
      <c r="M1361" s="11">
        <v>48.775365394036598</v>
      </c>
      <c r="N1361" s="11" t="s">
        <v>57</v>
      </c>
      <c r="O1361" s="11" t="s">
        <v>55</v>
      </c>
      <c r="P1361" s="11">
        <v>0</v>
      </c>
      <c r="Q1361" s="11">
        <v>-0.98289319629463401</v>
      </c>
      <c r="R1361" s="11">
        <v>27</v>
      </c>
      <c r="S1361" s="11">
        <v>42</v>
      </c>
      <c r="T1361" s="11">
        <v>355.77120586308502</v>
      </c>
      <c r="U1361" s="11">
        <v>5.8687532067584698</v>
      </c>
      <c r="V1361" s="11" t="s">
        <v>63</v>
      </c>
    </row>
    <row r="1362" spans="1:22" x14ac:dyDescent="0.3">
      <c r="A1362" s="9">
        <v>45356.722222222197</v>
      </c>
      <c r="B1362" s="10">
        <v>45356</v>
      </c>
      <c r="C1362" s="11">
        <v>2024</v>
      </c>
      <c r="D1362" s="11">
        <v>3</v>
      </c>
      <c r="E1362" s="11">
        <v>5</v>
      </c>
      <c r="F1362" s="11">
        <v>17</v>
      </c>
      <c r="G1362" s="11" t="s">
        <v>68</v>
      </c>
      <c r="H1362" s="11" t="s">
        <v>53</v>
      </c>
      <c r="I1362" s="11">
        <v>40.816348591777803</v>
      </c>
      <c r="J1362" s="11">
        <v>-73.995823064698698</v>
      </c>
      <c r="K1362" s="11">
        <v>130</v>
      </c>
      <c r="L1362" s="11">
        <v>13.615037393</v>
      </c>
      <c r="M1362" s="11">
        <v>55.3050199693377</v>
      </c>
      <c r="N1362" s="11" t="s">
        <v>54</v>
      </c>
      <c r="O1362" s="11" t="s">
        <v>61</v>
      </c>
      <c r="P1362" s="11">
        <v>0</v>
      </c>
      <c r="Q1362" s="11">
        <v>-0.90723831634168595</v>
      </c>
      <c r="R1362" s="11">
        <v>43</v>
      </c>
      <c r="S1362" s="11">
        <v>9</v>
      </c>
      <c r="T1362" s="11">
        <v>300.80310777543099</v>
      </c>
      <c r="U1362" s="11">
        <v>24.349391230837298</v>
      </c>
      <c r="V1362" s="11" t="s">
        <v>56</v>
      </c>
    </row>
    <row r="1363" spans="1:22" x14ac:dyDescent="0.3">
      <c r="A1363" s="9">
        <v>45356.725694444503</v>
      </c>
      <c r="B1363" s="10">
        <v>45356</v>
      </c>
      <c r="C1363" s="11">
        <v>2024</v>
      </c>
      <c r="D1363" s="11">
        <v>3</v>
      </c>
      <c r="E1363" s="11">
        <v>5</v>
      </c>
      <c r="F1363" s="11">
        <v>17</v>
      </c>
      <c r="G1363" s="11" t="s">
        <v>68</v>
      </c>
      <c r="H1363" s="11" t="s">
        <v>53</v>
      </c>
      <c r="I1363" s="11">
        <v>40.791486015148898</v>
      </c>
      <c r="J1363" s="11">
        <v>-73.866441897670796</v>
      </c>
      <c r="K1363" s="11">
        <v>129</v>
      </c>
      <c r="L1363" s="11">
        <v>25.283840709244298</v>
      </c>
      <c r="M1363" s="11">
        <v>84.899306367535203</v>
      </c>
      <c r="N1363" s="11" t="s">
        <v>59</v>
      </c>
      <c r="O1363" s="11" t="s">
        <v>55</v>
      </c>
      <c r="P1363" s="11">
        <v>0</v>
      </c>
      <c r="Q1363" s="11">
        <v>-0.239047604391354</v>
      </c>
      <c r="R1363" s="11">
        <v>96</v>
      </c>
      <c r="S1363" s="11">
        <v>27</v>
      </c>
      <c r="T1363" s="11">
        <v>119.735891956906</v>
      </c>
      <c r="U1363" s="11">
        <v>20.816413640800999</v>
      </c>
      <c r="V1363" s="11" t="s">
        <v>56</v>
      </c>
    </row>
    <row r="1364" spans="1:22" x14ac:dyDescent="0.3">
      <c r="A1364" s="9">
        <v>45356.729166666701</v>
      </c>
      <c r="B1364" s="10">
        <v>45356</v>
      </c>
      <c r="C1364" s="11">
        <v>2024</v>
      </c>
      <c r="D1364" s="11">
        <v>3</v>
      </c>
      <c r="E1364" s="11">
        <v>5</v>
      </c>
      <c r="F1364" s="11">
        <v>17</v>
      </c>
      <c r="G1364" s="11" t="s">
        <v>68</v>
      </c>
      <c r="H1364" s="11" t="s">
        <v>53</v>
      </c>
      <c r="I1364" s="11">
        <v>40.702191444749303</v>
      </c>
      <c r="J1364" s="11">
        <v>-73.977008844995694</v>
      </c>
      <c r="K1364" s="11">
        <v>162</v>
      </c>
      <c r="L1364" s="11">
        <v>11.9505198802777</v>
      </c>
      <c r="M1364" s="11">
        <v>13.2342764915341</v>
      </c>
      <c r="N1364" s="11" t="s">
        <v>59</v>
      </c>
      <c r="O1364" s="11" t="s">
        <v>60</v>
      </c>
      <c r="P1364" s="11">
        <v>0</v>
      </c>
      <c r="Q1364" s="11">
        <v>0.358528130610759</v>
      </c>
      <c r="R1364" s="11">
        <v>63</v>
      </c>
      <c r="S1364" s="11">
        <v>37</v>
      </c>
      <c r="T1364" s="11">
        <v>231.65794230531799</v>
      </c>
      <c r="U1364" s="11">
        <v>5.9796640216994001</v>
      </c>
      <c r="V1364" s="11" t="s">
        <v>56</v>
      </c>
    </row>
    <row r="1365" spans="1:22" x14ac:dyDescent="0.3">
      <c r="A1365" s="9">
        <v>45356.732638888898</v>
      </c>
      <c r="B1365" s="10">
        <v>45356</v>
      </c>
      <c r="C1365" s="11">
        <v>2024</v>
      </c>
      <c r="D1365" s="11">
        <v>3</v>
      </c>
      <c r="E1365" s="11">
        <v>5</v>
      </c>
      <c r="F1365" s="11">
        <v>17</v>
      </c>
      <c r="G1365" s="11" t="s">
        <v>68</v>
      </c>
      <c r="H1365" s="11" t="s">
        <v>53</v>
      </c>
      <c r="I1365" s="11">
        <v>40.872988277787002</v>
      </c>
      <c r="J1365" s="11">
        <v>-73.869828517719696</v>
      </c>
      <c r="K1365" s="11">
        <v>243</v>
      </c>
      <c r="L1365" s="11">
        <v>42.534619174911001</v>
      </c>
      <c r="M1365" s="11">
        <v>60.253253847860996</v>
      </c>
      <c r="N1365" s="11" t="s">
        <v>59</v>
      </c>
      <c r="O1365" s="11" t="s">
        <v>55</v>
      </c>
      <c r="P1365" s="11">
        <v>0</v>
      </c>
      <c r="Q1365" s="11">
        <v>-0.781610423350934</v>
      </c>
      <c r="R1365" s="11">
        <v>45</v>
      </c>
      <c r="S1365" s="11">
        <v>1</v>
      </c>
      <c r="T1365" s="11">
        <v>462.99088175092902</v>
      </c>
      <c r="U1365" s="11">
        <v>25.954853750980199</v>
      </c>
      <c r="V1365" s="11" t="s">
        <v>56</v>
      </c>
    </row>
    <row r="1366" spans="1:22" x14ac:dyDescent="0.3">
      <c r="A1366" s="9">
        <v>45356.736111111102</v>
      </c>
      <c r="B1366" s="10">
        <v>45356</v>
      </c>
      <c r="C1366" s="11">
        <v>2024</v>
      </c>
      <c r="D1366" s="11">
        <v>3</v>
      </c>
      <c r="E1366" s="11">
        <v>5</v>
      </c>
      <c r="F1366" s="11">
        <v>17</v>
      </c>
      <c r="G1366" s="11" t="s">
        <v>68</v>
      </c>
      <c r="H1366" s="11" t="s">
        <v>53</v>
      </c>
      <c r="I1366" s="11">
        <v>40.786118080576699</v>
      </c>
      <c r="J1366" s="11">
        <v>-73.847209855451197</v>
      </c>
      <c r="K1366" s="11">
        <v>90</v>
      </c>
      <c r="L1366" s="11">
        <v>19.125771615086801</v>
      </c>
      <c r="M1366" s="11">
        <v>61.873673372963303</v>
      </c>
      <c r="N1366" s="11" t="s">
        <v>57</v>
      </c>
      <c r="O1366" s="11" t="s">
        <v>55</v>
      </c>
      <c r="P1366" s="11">
        <v>0</v>
      </c>
      <c r="Q1366" s="11">
        <v>-0.71651430061397103</v>
      </c>
      <c r="R1366" s="11">
        <v>96</v>
      </c>
      <c r="S1366" s="11">
        <v>2</v>
      </c>
      <c r="T1366" s="11">
        <v>381.99127586854797</v>
      </c>
      <c r="U1366" s="11">
        <v>16.610181668920202</v>
      </c>
      <c r="V1366" s="11" t="s">
        <v>56</v>
      </c>
    </row>
    <row r="1367" spans="1:22" x14ac:dyDescent="0.3">
      <c r="A1367" s="9">
        <v>45356.739583333299</v>
      </c>
      <c r="B1367" s="10">
        <v>45356</v>
      </c>
      <c r="C1367" s="11">
        <v>2024</v>
      </c>
      <c r="D1367" s="11">
        <v>3</v>
      </c>
      <c r="E1367" s="11">
        <v>5</v>
      </c>
      <c r="F1367" s="11">
        <v>17</v>
      </c>
      <c r="G1367" s="11" t="s">
        <v>68</v>
      </c>
      <c r="H1367" s="11" t="s">
        <v>53</v>
      </c>
      <c r="I1367" s="11">
        <v>40.858328629310101</v>
      </c>
      <c r="J1367" s="11">
        <v>-73.770826972424601</v>
      </c>
      <c r="K1367" s="11">
        <v>155</v>
      </c>
      <c r="L1367" s="11">
        <v>28.542673166703601</v>
      </c>
      <c r="M1367" s="11">
        <v>54.748055263383897</v>
      </c>
      <c r="N1367" s="11" t="s">
        <v>54</v>
      </c>
      <c r="O1367" s="11" t="s">
        <v>55</v>
      </c>
      <c r="P1367" s="11">
        <v>0</v>
      </c>
      <c r="Q1367" s="11">
        <v>-2.8491752808319899E-2</v>
      </c>
      <c r="R1367" s="11">
        <v>52</v>
      </c>
      <c r="S1367" s="11">
        <v>49</v>
      </c>
      <c r="T1367" s="11">
        <v>110.672686794839</v>
      </c>
      <c r="U1367" s="11">
        <v>22.3600613882723</v>
      </c>
      <c r="V1367" s="11" t="s">
        <v>63</v>
      </c>
    </row>
    <row r="1368" spans="1:22" x14ac:dyDescent="0.3">
      <c r="A1368" s="9">
        <v>45356.743055555598</v>
      </c>
      <c r="B1368" s="10">
        <v>45356</v>
      </c>
      <c r="C1368" s="11">
        <v>2024</v>
      </c>
      <c r="D1368" s="11">
        <v>3</v>
      </c>
      <c r="E1368" s="11">
        <v>5</v>
      </c>
      <c r="F1368" s="11">
        <v>17</v>
      </c>
      <c r="G1368" s="11" t="s">
        <v>68</v>
      </c>
      <c r="H1368" s="11" t="s">
        <v>53</v>
      </c>
      <c r="I1368" s="11">
        <v>40.8073002514355</v>
      </c>
      <c r="J1368" s="11">
        <v>-73.832875387429894</v>
      </c>
      <c r="K1368" s="11">
        <v>125</v>
      </c>
      <c r="L1368" s="11">
        <v>65.361013002228901</v>
      </c>
      <c r="M1368" s="11">
        <v>23.948127059993599</v>
      </c>
      <c r="N1368" s="11" t="s">
        <v>59</v>
      </c>
      <c r="O1368" s="11" t="s">
        <v>58</v>
      </c>
      <c r="P1368" s="11">
        <v>0</v>
      </c>
      <c r="Q1368" s="11">
        <v>-0.99186922735264205</v>
      </c>
      <c r="R1368" s="11">
        <v>71</v>
      </c>
      <c r="S1368" s="11">
        <v>43</v>
      </c>
      <c r="T1368" s="11">
        <v>66.382550907951099</v>
      </c>
      <c r="U1368" s="11">
        <v>15.202020577762299</v>
      </c>
      <c r="V1368" s="11" t="s">
        <v>63</v>
      </c>
    </row>
    <row r="1369" spans="1:22" x14ac:dyDescent="0.3">
      <c r="A1369" s="9">
        <v>45356.746527777803</v>
      </c>
      <c r="B1369" s="10">
        <v>45356</v>
      </c>
      <c r="C1369" s="11">
        <v>2024</v>
      </c>
      <c r="D1369" s="11">
        <v>3</v>
      </c>
      <c r="E1369" s="11">
        <v>5</v>
      </c>
      <c r="F1369" s="11">
        <v>17</v>
      </c>
      <c r="G1369" s="11" t="s">
        <v>68</v>
      </c>
      <c r="H1369" s="11" t="s">
        <v>53</v>
      </c>
      <c r="I1369" s="11">
        <v>40.737526670287501</v>
      </c>
      <c r="J1369" s="11">
        <v>-73.968163403528095</v>
      </c>
      <c r="K1369" s="11">
        <v>96</v>
      </c>
      <c r="L1369" s="11">
        <v>44.535459331596201</v>
      </c>
      <c r="M1369" s="11">
        <v>33.7400367251403</v>
      </c>
      <c r="N1369" s="11" t="s">
        <v>54</v>
      </c>
      <c r="O1369" s="11" t="s">
        <v>61</v>
      </c>
      <c r="P1369" s="11">
        <v>0</v>
      </c>
      <c r="Q1369" s="11">
        <v>0.65034189810144105</v>
      </c>
      <c r="R1369" s="11">
        <v>97</v>
      </c>
      <c r="S1369" s="11">
        <v>4</v>
      </c>
      <c r="T1369" s="11">
        <v>243.82996031770301</v>
      </c>
      <c r="U1369" s="11">
        <v>17.156325661982098</v>
      </c>
      <c r="V1369" s="11" t="s">
        <v>62</v>
      </c>
    </row>
    <row r="1370" spans="1:22" x14ac:dyDescent="0.3">
      <c r="A1370" s="9">
        <v>45356.75</v>
      </c>
      <c r="B1370" s="10">
        <v>45356</v>
      </c>
      <c r="C1370" s="11">
        <v>2024</v>
      </c>
      <c r="D1370" s="11">
        <v>3</v>
      </c>
      <c r="E1370" s="11">
        <v>5</v>
      </c>
      <c r="F1370" s="11">
        <v>18</v>
      </c>
      <c r="G1370" s="11" t="s">
        <v>68</v>
      </c>
      <c r="H1370" s="11" t="s">
        <v>53</v>
      </c>
      <c r="I1370" s="11">
        <v>40.841855712085597</v>
      </c>
      <c r="J1370" s="11">
        <v>-73.706174777590505</v>
      </c>
      <c r="K1370" s="11">
        <v>112</v>
      </c>
      <c r="L1370" s="11">
        <v>26.767513495538399</v>
      </c>
      <c r="M1370" s="11">
        <v>13.693607617505601</v>
      </c>
      <c r="N1370" s="11" t="s">
        <v>57</v>
      </c>
      <c r="O1370" s="11" t="s">
        <v>55</v>
      </c>
      <c r="P1370" s="11">
        <v>0</v>
      </c>
      <c r="Q1370" s="11">
        <v>0.93148077945820495</v>
      </c>
      <c r="R1370" s="11">
        <v>85</v>
      </c>
      <c r="S1370" s="11">
        <v>44</v>
      </c>
      <c r="T1370" s="11">
        <v>200.80971492061201</v>
      </c>
      <c r="U1370" s="11">
        <v>20.524495958917399</v>
      </c>
      <c r="V1370" s="11" t="s">
        <v>63</v>
      </c>
    </row>
    <row r="1371" spans="1:22" x14ac:dyDescent="0.3">
      <c r="A1371" s="9">
        <v>45356.753472222197</v>
      </c>
      <c r="B1371" s="10">
        <v>45356</v>
      </c>
      <c r="C1371" s="11">
        <v>2024</v>
      </c>
      <c r="D1371" s="11">
        <v>3</v>
      </c>
      <c r="E1371" s="11">
        <v>5</v>
      </c>
      <c r="F1371" s="11">
        <v>18</v>
      </c>
      <c r="G1371" s="11" t="s">
        <v>68</v>
      </c>
      <c r="H1371" s="11" t="s">
        <v>53</v>
      </c>
      <c r="I1371" s="11">
        <v>40.6154295485996</v>
      </c>
      <c r="J1371" s="11">
        <v>-73.739101039476097</v>
      </c>
      <c r="K1371" s="11">
        <v>269</v>
      </c>
      <c r="L1371" s="11">
        <v>6.4505592262057503</v>
      </c>
      <c r="M1371" s="11">
        <v>63.795632670505</v>
      </c>
      <c r="N1371" s="11" t="s">
        <v>59</v>
      </c>
      <c r="O1371" s="11" t="s">
        <v>58</v>
      </c>
      <c r="P1371" s="11">
        <v>0</v>
      </c>
      <c r="Q1371" s="11">
        <v>-0.52339083954883503</v>
      </c>
      <c r="R1371" s="11">
        <v>18</v>
      </c>
      <c r="S1371" s="11">
        <v>29</v>
      </c>
      <c r="T1371" s="11">
        <v>172.78582946155501</v>
      </c>
      <c r="U1371" s="11">
        <v>23.999759591694801</v>
      </c>
      <c r="V1371" s="11" t="s">
        <v>56</v>
      </c>
    </row>
    <row r="1372" spans="1:22" x14ac:dyDescent="0.3">
      <c r="A1372" s="9">
        <v>45356.756944444503</v>
      </c>
      <c r="B1372" s="10">
        <v>45356</v>
      </c>
      <c r="C1372" s="11">
        <v>2024</v>
      </c>
      <c r="D1372" s="11">
        <v>3</v>
      </c>
      <c r="E1372" s="11">
        <v>5</v>
      </c>
      <c r="F1372" s="11">
        <v>18</v>
      </c>
      <c r="G1372" s="11" t="s">
        <v>68</v>
      </c>
      <c r="H1372" s="11" t="s">
        <v>53</v>
      </c>
      <c r="I1372" s="11">
        <v>40.628296147288502</v>
      </c>
      <c r="J1372" s="11">
        <v>-73.760524202579703</v>
      </c>
      <c r="K1372" s="11">
        <v>160</v>
      </c>
      <c r="L1372" s="11">
        <v>45.182197568492001</v>
      </c>
      <c r="M1372" s="11">
        <v>83.099677756312403</v>
      </c>
      <c r="N1372" s="11" t="s">
        <v>59</v>
      </c>
      <c r="O1372" s="11" t="s">
        <v>60</v>
      </c>
      <c r="P1372" s="11">
        <v>0</v>
      </c>
      <c r="Q1372" s="11">
        <v>0.68891026878720596</v>
      </c>
      <c r="R1372" s="11">
        <v>34</v>
      </c>
      <c r="S1372" s="11">
        <v>26</v>
      </c>
      <c r="T1372" s="11">
        <v>492.24299306578001</v>
      </c>
      <c r="U1372" s="11">
        <v>29.449735565701999</v>
      </c>
      <c r="V1372" s="11" t="s">
        <v>56</v>
      </c>
    </row>
    <row r="1373" spans="1:22" x14ac:dyDescent="0.3">
      <c r="A1373" s="9">
        <v>45356.760416666701</v>
      </c>
      <c r="B1373" s="10">
        <v>45356</v>
      </c>
      <c r="C1373" s="11">
        <v>2024</v>
      </c>
      <c r="D1373" s="11">
        <v>3</v>
      </c>
      <c r="E1373" s="11">
        <v>5</v>
      </c>
      <c r="F1373" s="11">
        <v>18</v>
      </c>
      <c r="G1373" s="11" t="s">
        <v>68</v>
      </c>
      <c r="H1373" s="11" t="s">
        <v>53</v>
      </c>
      <c r="I1373" s="11">
        <v>40.769375343020002</v>
      </c>
      <c r="J1373" s="11">
        <v>-73.818839404410596</v>
      </c>
      <c r="K1373" s="11">
        <v>188</v>
      </c>
      <c r="L1373" s="11">
        <v>5.3360675903385104</v>
      </c>
      <c r="M1373" s="11">
        <v>72.026036699556897</v>
      </c>
      <c r="N1373" s="11" t="s">
        <v>57</v>
      </c>
      <c r="O1373" s="11" t="s">
        <v>61</v>
      </c>
      <c r="P1373" s="11">
        <v>0</v>
      </c>
      <c r="Q1373" s="11">
        <v>0.70099184850708895</v>
      </c>
      <c r="R1373" s="11">
        <v>88</v>
      </c>
      <c r="S1373" s="11">
        <v>28</v>
      </c>
      <c r="T1373" s="11">
        <v>149.68175828023001</v>
      </c>
      <c r="U1373" s="11">
        <v>28.502318882827801</v>
      </c>
      <c r="V1373" s="11" t="s">
        <v>56</v>
      </c>
    </row>
    <row r="1374" spans="1:22" x14ac:dyDescent="0.3">
      <c r="A1374" s="9">
        <v>45356.763888888898</v>
      </c>
      <c r="B1374" s="10">
        <v>45356</v>
      </c>
      <c r="C1374" s="11">
        <v>2024</v>
      </c>
      <c r="D1374" s="11">
        <v>3</v>
      </c>
      <c r="E1374" s="11">
        <v>5</v>
      </c>
      <c r="F1374" s="11">
        <v>18</v>
      </c>
      <c r="G1374" s="11" t="s">
        <v>68</v>
      </c>
      <c r="H1374" s="11" t="s">
        <v>53</v>
      </c>
      <c r="I1374" s="11">
        <v>40.646088981269202</v>
      </c>
      <c r="J1374" s="11">
        <v>-73.773708928813207</v>
      </c>
      <c r="K1374" s="11">
        <v>181</v>
      </c>
      <c r="L1374" s="11">
        <v>12.0338598485628</v>
      </c>
      <c r="M1374" s="11">
        <v>67.444507012095499</v>
      </c>
      <c r="N1374" s="11" t="s">
        <v>54</v>
      </c>
      <c r="O1374" s="11" t="s">
        <v>61</v>
      </c>
      <c r="P1374" s="11">
        <v>0</v>
      </c>
      <c r="Q1374" s="11">
        <v>-0.31438424200450199</v>
      </c>
      <c r="R1374" s="11">
        <v>13</v>
      </c>
      <c r="S1374" s="11">
        <v>24</v>
      </c>
      <c r="T1374" s="11">
        <v>128.55284356666101</v>
      </c>
      <c r="U1374" s="11">
        <v>25.2830334651185</v>
      </c>
      <c r="V1374" s="11" t="s">
        <v>56</v>
      </c>
    </row>
    <row r="1375" spans="1:22" x14ac:dyDescent="0.3">
      <c r="A1375" s="9">
        <v>45356.767361111102</v>
      </c>
      <c r="B1375" s="10">
        <v>45356</v>
      </c>
      <c r="C1375" s="11">
        <v>2024</v>
      </c>
      <c r="D1375" s="11">
        <v>3</v>
      </c>
      <c r="E1375" s="11">
        <v>5</v>
      </c>
      <c r="F1375" s="11">
        <v>18</v>
      </c>
      <c r="G1375" s="11" t="s">
        <v>68</v>
      </c>
      <c r="H1375" s="11" t="s">
        <v>53</v>
      </c>
      <c r="I1375" s="11">
        <v>40.855382944699599</v>
      </c>
      <c r="J1375" s="11">
        <v>-73.822943907983799</v>
      </c>
      <c r="K1375" s="11">
        <v>24</v>
      </c>
      <c r="L1375" s="11">
        <v>38.251311562837998</v>
      </c>
      <c r="M1375" s="11">
        <v>62.474429375920003</v>
      </c>
      <c r="N1375" s="11" t="s">
        <v>54</v>
      </c>
      <c r="O1375" s="11" t="s">
        <v>60</v>
      </c>
      <c r="P1375" s="11">
        <v>0</v>
      </c>
      <c r="Q1375" s="11">
        <v>0.61551108501867002</v>
      </c>
      <c r="R1375" s="11">
        <v>92</v>
      </c>
      <c r="S1375" s="11">
        <v>9</v>
      </c>
      <c r="T1375" s="11">
        <v>255.93947830163</v>
      </c>
      <c r="U1375" s="11">
        <v>27.3120251026054</v>
      </c>
      <c r="V1375" s="11" t="s">
        <v>63</v>
      </c>
    </row>
    <row r="1376" spans="1:22" x14ac:dyDescent="0.3">
      <c r="A1376" s="9">
        <v>45356.770833333299</v>
      </c>
      <c r="B1376" s="10">
        <v>45356</v>
      </c>
      <c r="C1376" s="11">
        <v>2024</v>
      </c>
      <c r="D1376" s="11">
        <v>3</v>
      </c>
      <c r="E1376" s="11">
        <v>5</v>
      </c>
      <c r="F1376" s="11">
        <v>18</v>
      </c>
      <c r="G1376" s="11" t="s">
        <v>68</v>
      </c>
      <c r="H1376" s="11" t="s">
        <v>53</v>
      </c>
      <c r="I1376" s="11">
        <v>40.678497630464797</v>
      </c>
      <c r="J1376" s="11">
        <v>-73.711729169786594</v>
      </c>
      <c r="K1376" s="11">
        <v>198</v>
      </c>
      <c r="L1376" s="11">
        <v>32.458036874985503</v>
      </c>
      <c r="M1376" s="11">
        <v>56.655926670364302</v>
      </c>
      <c r="N1376" s="11" t="s">
        <v>54</v>
      </c>
      <c r="O1376" s="11" t="s">
        <v>55</v>
      </c>
      <c r="P1376" s="11">
        <v>0</v>
      </c>
      <c r="Q1376" s="11">
        <v>0.16201906672204899</v>
      </c>
      <c r="R1376" s="11">
        <v>10</v>
      </c>
      <c r="S1376" s="11">
        <v>44</v>
      </c>
      <c r="T1376" s="11">
        <v>194.30511539343399</v>
      </c>
      <c r="U1376" s="11">
        <v>8.4732362009590503</v>
      </c>
      <c r="V1376" s="11" t="s">
        <v>63</v>
      </c>
    </row>
    <row r="1377" spans="1:22" x14ac:dyDescent="0.3">
      <c r="A1377" s="9">
        <v>45356.774305555598</v>
      </c>
      <c r="B1377" s="10">
        <v>45356</v>
      </c>
      <c r="C1377" s="11">
        <v>2024</v>
      </c>
      <c r="D1377" s="11">
        <v>3</v>
      </c>
      <c r="E1377" s="11">
        <v>5</v>
      </c>
      <c r="F1377" s="11">
        <v>18</v>
      </c>
      <c r="G1377" s="11" t="s">
        <v>68</v>
      </c>
      <c r="H1377" s="11" t="s">
        <v>53</v>
      </c>
      <c r="I1377" s="11">
        <v>40.6015555768588</v>
      </c>
      <c r="J1377" s="11">
        <v>-73.750900779640205</v>
      </c>
      <c r="K1377" s="11">
        <v>121</v>
      </c>
      <c r="L1377" s="11">
        <v>30.7235433940333</v>
      </c>
      <c r="M1377" s="11">
        <v>35.428211170988597</v>
      </c>
      <c r="N1377" s="11" t="s">
        <v>54</v>
      </c>
      <c r="O1377" s="11" t="s">
        <v>55</v>
      </c>
      <c r="P1377" s="11">
        <v>0</v>
      </c>
      <c r="Q1377" s="11">
        <v>0.417109247292623</v>
      </c>
      <c r="R1377" s="11">
        <v>77</v>
      </c>
      <c r="S1377" s="11">
        <v>30</v>
      </c>
      <c r="T1377" s="11">
        <v>393.34213115471402</v>
      </c>
      <c r="U1377" s="11">
        <v>26.381986273116201</v>
      </c>
      <c r="V1377" s="11" t="s">
        <v>63</v>
      </c>
    </row>
    <row r="1378" spans="1:22" x14ac:dyDescent="0.3">
      <c r="A1378" s="9">
        <v>45356.777777777803</v>
      </c>
      <c r="B1378" s="10">
        <v>45356</v>
      </c>
      <c r="C1378" s="11">
        <v>2024</v>
      </c>
      <c r="D1378" s="11">
        <v>3</v>
      </c>
      <c r="E1378" s="11">
        <v>5</v>
      </c>
      <c r="F1378" s="11">
        <v>18</v>
      </c>
      <c r="G1378" s="11" t="s">
        <v>68</v>
      </c>
      <c r="H1378" s="11" t="s">
        <v>53</v>
      </c>
      <c r="I1378" s="11">
        <v>40.6844409728727</v>
      </c>
      <c r="J1378" s="11">
        <v>-73.791054204553703</v>
      </c>
      <c r="K1378" s="11">
        <v>144</v>
      </c>
      <c r="L1378" s="11">
        <v>9.0939956786212797</v>
      </c>
      <c r="M1378" s="11">
        <v>37.2491189007104</v>
      </c>
      <c r="N1378" s="11" t="s">
        <v>54</v>
      </c>
      <c r="O1378" s="11" t="s">
        <v>58</v>
      </c>
      <c r="P1378" s="11">
        <v>0</v>
      </c>
      <c r="Q1378" s="11">
        <v>-0.83130441058918303</v>
      </c>
      <c r="R1378" s="11">
        <v>45</v>
      </c>
      <c r="S1378" s="11">
        <v>21</v>
      </c>
      <c r="T1378" s="11">
        <v>350.06909892447197</v>
      </c>
      <c r="U1378" s="11">
        <v>7.8958076168912203</v>
      </c>
      <c r="V1378" s="11" t="s">
        <v>56</v>
      </c>
    </row>
    <row r="1379" spans="1:22" x14ac:dyDescent="0.3">
      <c r="A1379" s="9">
        <v>45356.78125</v>
      </c>
      <c r="B1379" s="10">
        <v>45356</v>
      </c>
      <c r="C1379" s="11">
        <v>2024</v>
      </c>
      <c r="D1379" s="11">
        <v>3</v>
      </c>
      <c r="E1379" s="11">
        <v>5</v>
      </c>
      <c r="F1379" s="11">
        <v>18</v>
      </c>
      <c r="G1379" s="11" t="s">
        <v>68</v>
      </c>
      <c r="H1379" s="11" t="s">
        <v>53</v>
      </c>
      <c r="I1379" s="11">
        <v>40.666672579543999</v>
      </c>
      <c r="J1379" s="11">
        <v>-73.783682160171907</v>
      </c>
      <c r="K1379" s="11">
        <v>25</v>
      </c>
      <c r="L1379" s="11">
        <v>66.955614629424005</v>
      </c>
      <c r="M1379" s="11">
        <v>14.7729946872533</v>
      </c>
      <c r="N1379" s="11" t="s">
        <v>57</v>
      </c>
      <c r="O1379" s="11" t="s">
        <v>61</v>
      </c>
      <c r="P1379" s="11">
        <v>0</v>
      </c>
      <c r="Q1379" s="11">
        <v>-0.21713282177495999</v>
      </c>
      <c r="R1379" s="11">
        <v>5</v>
      </c>
      <c r="S1379" s="11">
        <v>2</v>
      </c>
      <c r="T1379" s="11">
        <v>140.61514386350601</v>
      </c>
      <c r="U1379" s="11">
        <v>12.960322440573799</v>
      </c>
      <c r="V1379" s="11" t="s">
        <v>62</v>
      </c>
    </row>
    <row r="1380" spans="1:22" x14ac:dyDescent="0.3">
      <c r="A1380" s="9">
        <v>45356.784722222197</v>
      </c>
      <c r="B1380" s="10">
        <v>45356</v>
      </c>
      <c r="C1380" s="11">
        <v>2024</v>
      </c>
      <c r="D1380" s="11">
        <v>3</v>
      </c>
      <c r="E1380" s="11">
        <v>5</v>
      </c>
      <c r="F1380" s="11">
        <v>18</v>
      </c>
      <c r="G1380" s="11" t="s">
        <v>68</v>
      </c>
      <c r="H1380" s="11" t="s">
        <v>53</v>
      </c>
      <c r="I1380" s="11">
        <v>40.623534304313999</v>
      </c>
      <c r="J1380" s="11">
        <v>-73.713229381306803</v>
      </c>
      <c r="K1380" s="11">
        <v>75</v>
      </c>
      <c r="L1380" s="11">
        <v>27.1175258781591</v>
      </c>
      <c r="M1380" s="11">
        <v>72.508383468066398</v>
      </c>
      <c r="N1380" s="11" t="s">
        <v>59</v>
      </c>
      <c r="O1380" s="11" t="s">
        <v>58</v>
      </c>
      <c r="P1380" s="11">
        <v>0</v>
      </c>
      <c r="Q1380" s="11">
        <v>0.91681200435737698</v>
      </c>
      <c r="R1380" s="11">
        <v>43</v>
      </c>
      <c r="S1380" s="11">
        <v>35</v>
      </c>
      <c r="T1380" s="11">
        <v>415.73555040861203</v>
      </c>
      <c r="U1380" s="11">
        <v>25.3962021679523</v>
      </c>
      <c r="V1380" s="11" t="s">
        <v>63</v>
      </c>
    </row>
    <row r="1381" spans="1:22" x14ac:dyDescent="0.3">
      <c r="A1381" s="9">
        <v>45356.788194444503</v>
      </c>
      <c r="B1381" s="10">
        <v>45356</v>
      </c>
      <c r="C1381" s="11">
        <v>2024</v>
      </c>
      <c r="D1381" s="11">
        <v>3</v>
      </c>
      <c r="E1381" s="11">
        <v>5</v>
      </c>
      <c r="F1381" s="11">
        <v>18</v>
      </c>
      <c r="G1381" s="11" t="s">
        <v>68</v>
      </c>
      <c r="H1381" s="11" t="s">
        <v>53</v>
      </c>
      <c r="I1381" s="11">
        <v>40.730539459499397</v>
      </c>
      <c r="J1381" s="11">
        <v>-73.946052591435006</v>
      </c>
      <c r="K1381" s="11">
        <v>107</v>
      </c>
      <c r="L1381" s="11">
        <v>11.7509622679808</v>
      </c>
      <c r="M1381" s="11">
        <v>37.444358635493998</v>
      </c>
      <c r="N1381" s="11" t="s">
        <v>54</v>
      </c>
      <c r="O1381" s="11" t="s">
        <v>61</v>
      </c>
      <c r="P1381" s="11">
        <v>0</v>
      </c>
      <c r="Q1381" s="11">
        <v>-0.97578874183832898</v>
      </c>
      <c r="R1381" s="11">
        <v>87</v>
      </c>
      <c r="S1381" s="11">
        <v>46</v>
      </c>
      <c r="T1381" s="11">
        <v>110.852677332504</v>
      </c>
      <c r="U1381" s="11">
        <v>11.417791677415</v>
      </c>
      <c r="V1381" s="11" t="s">
        <v>56</v>
      </c>
    </row>
    <row r="1382" spans="1:22" x14ac:dyDescent="0.3">
      <c r="A1382" s="9">
        <v>45356.791666666701</v>
      </c>
      <c r="B1382" s="10">
        <v>45356</v>
      </c>
      <c r="C1382" s="11">
        <v>2024</v>
      </c>
      <c r="D1382" s="11">
        <v>3</v>
      </c>
      <c r="E1382" s="11">
        <v>5</v>
      </c>
      <c r="F1382" s="11">
        <v>19</v>
      </c>
      <c r="G1382" s="11" t="s">
        <v>68</v>
      </c>
      <c r="H1382" s="11" t="s">
        <v>53</v>
      </c>
      <c r="I1382" s="11">
        <v>40.808886583160799</v>
      </c>
      <c r="J1382" s="11">
        <v>-73.793728171714207</v>
      </c>
      <c r="K1382" s="11">
        <v>42</v>
      </c>
      <c r="L1382" s="11">
        <v>57.802733621575697</v>
      </c>
      <c r="M1382" s="11">
        <v>57.768344751266397</v>
      </c>
      <c r="N1382" s="11" t="s">
        <v>57</v>
      </c>
      <c r="O1382" s="11" t="s">
        <v>60</v>
      </c>
      <c r="P1382" s="11">
        <v>0</v>
      </c>
      <c r="Q1382" s="11">
        <v>-0.66957221003093204</v>
      </c>
      <c r="R1382" s="11">
        <v>11</v>
      </c>
      <c r="S1382" s="11">
        <v>5</v>
      </c>
      <c r="T1382" s="11">
        <v>280.925594986818</v>
      </c>
      <c r="U1382" s="11">
        <v>11.575835110013101</v>
      </c>
      <c r="V1382" s="11" t="s">
        <v>63</v>
      </c>
    </row>
    <row r="1383" spans="1:22" x14ac:dyDescent="0.3">
      <c r="A1383" s="9">
        <v>45356.795138888898</v>
      </c>
      <c r="B1383" s="10">
        <v>45356</v>
      </c>
      <c r="C1383" s="11">
        <v>2024</v>
      </c>
      <c r="D1383" s="11">
        <v>3</v>
      </c>
      <c r="E1383" s="11">
        <v>5</v>
      </c>
      <c r="F1383" s="11">
        <v>19</v>
      </c>
      <c r="G1383" s="11" t="s">
        <v>68</v>
      </c>
      <c r="H1383" s="11" t="s">
        <v>53</v>
      </c>
      <c r="I1383" s="11">
        <v>40.790149649037801</v>
      </c>
      <c r="J1383" s="11">
        <v>-73.735060464610001</v>
      </c>
      <c r="K1383" s="11">
        <v>35</v>
      </c>
      <c r="L1383" s="11">
        <v>50.565943262452699</v>
      </c>
      <c r="M1383" s="11">
        <v>12.383660033078799</v>
      </c>
      <c r="N1383" s="11" t="s">
        <v>54</v>
      </c>
      <c r="O1383" s="11" t="s">
        <v>58</v>
      </c>
      <c r="P1383" s="11">
        <v>0</v>
      </c>
      <c r="Q1383" s="11">
        <v>0.452477037453689</v>
      </c>
      <c r="R1383" s="11">
        <v>50</v>
      </c>
      <c r="S1383" s="11">
        <v>13</v>
      </c>
      <c r="T1383" s="11">
        <v>347.60613999717401</v>
      </c>
      <c r="U1383" s="11">
        <v>5.9848656500518702</v>
      </c>
      <c r="V1383" s="11" t="s">
        <v>62</v>
      </c>
    </row>
    <row r="1384" spans="1:22" x14ac:dyDescent="0.3">
      <c r="A1384" s="9">
        <v>45356.798611111102</v>
      </c>
      <c r="B1384" s="10">
        <v>45356</v>
      </c>
      <c r="C1384" s="11">
        <v>2024</v>
      </c>
      <c r="D1384" s="11">
        <v>3</v>
      </c>
      <c r="E1384" s="11">
        <v>5</v>
      </c>
      <c r="F1384" s="11">
        <v>19</v>
      </c>
      <c r="G1384" s="11" t="s">
        <v>68</v>
      </c>
      <c r="H1384" s="11" t="s">
        <v>53</v>
      </c>
      <c r="I1384" s="11">
        <v>40.873115615878703</v>
      </c>
      <c r="J1384" s="11">
        <v>-73.781945712253204</v>
      </c>
      <c r="K1384" s="11">
        <v>223</v>
      </c>
      <c r="L1384" s="11">
        <v>53.882719917316997</v>
      </c>
      <c r="M1384" s="11">
        <v>36.2918820569895</v>
      </c>
      <c r="N1384" s="11" t="s">
        <v>57</v>
      </c>
      <c r="O1384" s="11" t="s">
        <v>60</v>
      </c>
      <c r="P1384" s="11">
        <v>0</v>
      </c>
      <c r="Q1384" s="11">
        <v>8.1442327311371104E-2</v>
      </c>
      <c r="R1384" s="11">
        <v>74</v>
      </c>
      <c r="S1384" s="11">
        <v>15</v>
      </c>
      <c r="T1384" s="11">
        <v>264.30058166046302</v>
      </c>
      <c r="U1384" s="11">
        <v>25.700418045540101</v>
      </c>
      <c r="V1384" s="11" t="s">
        <v>56</v>
      </c>
    </row>
    <row r="1385" spans="1:22" x14ac:dyDescent="0.3">
      <c r="A1385" s="9">
        <v>45356.802083333299</v>
      </c>
      <c r="B1385" s="10">
        <v>45356</v>
      </c>
      <c r="C1385" s="11">
        <v>2024</v>
      </c>
      <c r="D1385" s="11">
        <v>3</v>
      </c>
      <c r="E1385" s="11">
        <v>5</v>
      </c>
      <c r="F1385" s="11">
        <v>19</v>
      </c>
      <c r="G1385" s="11" t="s">
        <v>68</v>
      </c>
      <c r="H1385" s="11" t="s">
        <v>53</v>
      </c>
      <c r="I1385" s="11">
        <v>40.606292097150998</v>
      </c>
      <c r="J1385" s="11">
        <v>-73.861116539882801</v>
      </c>
      <c r="K1385" s="11">
        <v>121</v>
      </c>
      <c r="L1385" s="11">
        <v>68.561872444348793</v>
      </c>
      <c r="M1385" s="11">
        <v>41.374092811679603</v>
      </c>
      <c r="N1385" s="11" t="s">
        <v>54</v>
      </c>
      <c r="O1385" s="11" t="s">
        <v>58</v>
      </c>
      <c r="P1385" s="11">
        <v>0</v>
      </c>
      <c r="Q1385" s="11">
        <v>-0.62335062287121001</v>
      </c>
      <c r="R1385" s="11">
        <v>13</v>
      </c>
      <c r="S1385" s="11">
        <v>13</v>
      </c>
      <c r="T1385" s="11">
        <v>161.06027619034001</v>
      </c>
      <c r="U1385" s="11">
        <v>19.4308949966908</v>
      </c>
      <c r="V1385" s="11" t="s">
        <v>63</v>
      </c>
    </row>
    <row r="1386" spans="1:22" x14ac:dyDescent="0.3">
      <c r="A1386" s="9">
        <v>45356.805555555598</v>
      </c>
      <c r="B1386" s="10">
        <v>45356</v>
      </c>
      <c r="C1386" s="11">
        <v>2024</v>
      </c>
      <c r="D1386" s="11">
        <v>3</v>
      </c>
      <c r="E1386" s="11">
        <v>5</v>
      </c>
      <c r="F1386" s="11">
        <v>19</v>
      </c>
      <c r="G1386" s="11" t="s">
        <v>68</v>
      </c>
      <c r="H1386" s="11" t="s">
        <v>53</v>
      </c>
      <c r="I1386" s="11">
        <v>40.856467884365998</v>
      </c>
      <c r="J1386" s="11">
        <v>-73.710427762194399</v>
      </c>
      <c r="K1386" s="11">
        <v>245</v>
      </c>
      <c r="L1386" s="11">
        <v>15.864853222082999</v>
      </c>
      <c r="M1386" s="11">
        <v>83.592884298602002</v>
      </c>
      <c r="N1386" s="11" t="s">
        <v>57</v>
      </c>
      <c r="O1386" s="11" t="s">
        <v>60</v>
      </c>
      <c r="P1386" s="11">
        <v>0</v>
      </c>
      <c r="Q1386" s="11">
        <v>0.44936713396236899</v>
      </c>
      <c r="R1386" s="11">
        <v>20</v>
      </c>
      <c r="S1386" s="11">
        <v>42</v>
      </c>
      <c r="T1386" s="11">
        <v>117.15817420220699</v>
      </c>
      <c r="U1386" s="11">
        <v>16.402826894903299</v>
      </c>
      <c r="V1386" s="11" t="s">
        <v>56</v>
      </c>
    </row>
    <row r="1387" spans="1:22" x14ac:dyDescent="0.3">
      <c r="A1387" s="9">
        <v>45356.809027777803</v>
      </c>
      <c r="B1387" s="10">
        <v>45356</v>
      </c>
      <c r="C1387" s="11">
        <v>2024</v>
      </c>
      <c r="D1387" s="11">
        <v>3</v>
      </c>
      <c r="E1387" s="11">
        <v>5</v>
      </c>
      <c r="F1387" s="11">
        <v>19</v>
      </c>
      <c r="G1387" s="11" t="s">
        <v>68</v>
      </c>
      <c r="H1387" s="11" t="s">
        <v>53</v>
      </c>
      <c r="I1387" s="11">
        <v>40.6065117097287</v>
      </c>
      <c r="J1387" s="11">
        <v>-73.954169659495903</v>
      </c>
      <c r="K1387" s="11">
        <v>206</v>
      </c>
      <c r="L1387" s="11">
        <v>34.183668977157197</v>
      </c>
      <c r="M1387" s="11">
        <v>45.349141157425102</v>
      </c>
      <c r="N1387" s="11" t="s">
        <v>57</v>
      </c>
      <c r="O1387" s="11" t="s">
        <v>58</v>
      </c>
      <c r="P1387" s="11">
        <v>0</v>
      </c>
      <c r="Q1387" s="11">
        <v>0.16644884783478001</v>
      </c>
      <c r="R1387" s="11">
        <v>80</v>
      </c>
      <c r="S1387" s="11">
        <v>4</v>
      </c>
      <c r="T1387" s="11">
        <v>170.97272778197299</v>
      </c>
      <c r="U1387" s="11">
        <v>23.483754301608901</v>
      </c>
      <c r="V1387" s="11" t="s">
        <v>56</v>
      </c>
    </row>
    <row r="1388" spans="1:22" x14ac:dyDescent="0.3">
      <c r="A1388" s="9">
        <v>45356.8125</v>
      </c>
      <c r="B1388" s="10">
        <v>45356</v>
      </c>
      <c r="C1388" s="11">
        <v>2024</v>
      </c>
      <c r="D1388" s="11">
        <v>3</v>
      </c>
      <c r="E1388" s="11">
        <v>5</v>
      </c>
      <c r="F1388" s="11">
        <v>19</v>
      </c>
      <c r="G1388" s="11" t="s">
        <v>68</v>
      </c>
      <c r="H1388" s="11" t="s">
        <v>53</v>
      </c>
      <c r="I1388" s="11">
        <v>40.625007725611098</v>
      </c>
      <c r="J1388" s="11">
        <v>-73.790599185401106</v>
      </c>
      <c r="K1388" s="11">
        <v>49</v>
      </c>
      <c r="L1388" s="11">
        <v>64.127406138354303</v>
      </c>
      <c r="M1388" s="11">
        <v>80.0945936846894</v>
      </c>
      <c r="N1388" s="11" t="s">
        <v>59</v>
      </c>
      <c r="O1388" s="11" t="s">
        <v>61</v>
      </c>
      <c r="P1388" s="11">
        <v>0</v>
      </c>
      <c r="Q1388" s="11">
        <v>0.49198343098486402</v>
      </c>
      <c r="R1388" s="11">
        <v>77</v>
      </c>
      <c r="S1388" s="11">
        <v>26</v>
      </c>
      <c r="T1388" s="11">
        <v>61.102279004869096</v>
      </c>
      <c r="U1388" s="11">
        <v>27.032358698851201</v>
      </c>
      <c r="V1388" s="11" t="s">
        <v>56</v>
      </c>
    </row>
    <row r="1389" spans="1:22" x14ac:dyDescent="0.3">
      <c r="A1389" s="9">
        <v>45356.815972222197</v>
      </c>
      <c r="B1389" s="10">
        <v>45356</v>
      </c>
      <c r="C1389" s="11">
        <v>2024</v>
      </c>
      <c r="D1389" s="11">
        <v>3</v>
      </c>
      <c r="E1389" s="11">
        <v>5</v>
      </c>
      <c r="F1389" s="11">
        <v>19</v>
      </c>
      <c r="G1389" s="11" t="s">
        <v>68</v>
      </c>
      <c r="H1389" s="11" t="s">
        <v>53</v>
      </c>
      <c r="I1389" s="11">
        <v>40.6532695827418</v>
      </c>
      <c r="J1389" s="11">
        <v>-73.818681643991496</v>
      </c>
      <c r="K1389" s="11">
        <v>290</v>
      </c>
      <c r="L1389" s="11">
        <v>18.977406113946099</v>
      </c>
      <c r="M1389" s="11">
        <v>32.458654774180303</v>
      </c>
      <c r="N1389" s="11" t="s">
        <v>54</v>
      </c>
      <c r="O1389" s="11" t="s">
        <v>58</v>
      </c>
      <c r="P1389" s="11">
        <v>0</v>
      </c>
      <c r="Q1389" s="11">
        <v>-0.89823008126085102</v>
      </c>
      <c r="R1389" s="11">
        <v>5</v>
      </c>
      <c r="S1389" s="11">
        <v>8</v>
      </c>
      <c r="T1389" s="11">
        <v>345.04333433185599</v>
      </c>
      <c r="U1389" s="11">
        <v>19.996991069984499</v>
      </c>
      <c r="V1389" s="11" t="s">
        <v>56</v>
      </c>
    </row>
    <row r="1390" spans="1:22" x14ac:dyDescent="0.3">
      <c r="A1390" s="9">
        <v>45356.819444444503</v>
      </c>
      <c r="B1390" s="10">
        <v>45356</v>
      </c>
      <c r="C1390" s="11">
        <v>2024</v>
      </c>
      <c r="D1390" s="11">
        <v>3</v>
      </c>
      <c r="E1390" s="11">
        <v>5</v>
      </c>
      <c r="F1390" s="11">
        <v>19</v>
      </c>
      <c r="G1390" s="11" t="s">
        <v>68</v>
      </c>
      <c r="H1390" s="11" t="s">
        <v>53</v>
      </c>
      <c r="I1390" s="11">
        <v>40.833386540817202</v>
      </c>
      <c r="J1390" s="11">
        <v>-73.752646443010903</v>
      </c>
      <c r="K1390" s="11">
        <v>267</v>
      </c>
      <c r="L1390" s="11">
        <v>65.183095587675496</v>
      </c>
      <c r="M1390" s="11">
        <v>45.022645352970102</v>
      </c>
      <c r="N1390" s="11" t="s">
        <v>57</v>
      </c>
      <c r="O1390" s="11" t="s">
        <v>55</v>
      </c>
      <c r="P1390" s="11">
        <v>0</v>
      </c>
      <c r="Q1390" s="11">
        <v>-0.95930937719912002</v>
      </c>
      <c r="R1390" s="11">
        <v>47</v>
      </c>
      <c r="S1390" s="11">
        <v>4</v>
      </c>
      <c r="T1390" s="11">
        <v>342.721167470164</v>
      </c>
      <c r="U1390" s="11">
        <v>5.1608213107980498</v>
      </c>
      <c r="V1390" s="11" t="s">
        <v>56</v>
      </c>
    </row>
    <row r="1391" spans="1:22" x14ac:dyDescent="0.3">
      <c r="A1391" s="9">
        <v>45356.822916666701</v>
      </c>
      <c r="B1391" s="10">
        <v>45356</v>
      </c>
      <c r="C1391" s="11">
        <v>2024</v>
      </c>
      <c r="D1391" s="11">
        <v>3</v>
      </c>
      <c r="E1391" s="11">
        <v>5</v>
      </c>
      <c r="F1391" s="11">
        <v>19</v>
      </c>
      <c r="G1391" s="11" t="s">
        <v>68</v>
      </c>
      <c r="H1391" s="11" t="s">
        <v>53</v>
      </c>
      <c r="I1391" s="11">
        <v>40.804463298687097</v>
      </c>
      <c r="J1391" s="11">
        <v>-73.775400187224704</v>
      </c>
      <c r="K1391" s="11">
        <v>215</v>
      </c>
      <c r="L1391" s="11">
        <v>36.992642255245798</v>
      </c>
      <c r="M1391" s="11">
        <v>40.647827375559302</v>
      </c>
      <c r="N1391" s="11" t="s">
        <v>54</v>
      </c>
      <c r="O1391" s="11" t="s">
        <v>60</v>
      </c>
      <c r="P1391" s="11">
        <v>0</v>
      </c>
      <c r="Q1391" s="11">
        <v>-4.7367236983315998E-2</v>
      </c>
      <c r="R1391" s="11">
        <v>44</v>
      </c>
      <c r="S1391" s="11">
        <v>41</v>
      </c>
      <c r="T1391" s="11">
        <v>283.29319494764297</v>
      </c>
      <c r="U1391" s="11">
        <v>27.691853834836699</v>
      </c>
      <c r="V1391" s="11" t="s">
        <v>56</v>
      </c>
    </row>
    <row r="1392" spans="1:22" x14ac:dyDescent="0.3">
      <c r="A1392" s="9">
        <v>45356.826388888898</v>
      </c>
      <c r="B1392" s="10">
        <v>45356</v>
      </c>
      <c r="C1392" s="11">
        <v>2024</v>
      </c>
      <c r="D1392" s="11">
        <v>3</v>
      </c>
      <c r="E1392" s="11">
        <v>5</v>
      </c>
      <c r="F1392" s="11">
        <v>19</v>
      </c>
      <c r="G1392" s="11" t="s">
        <v>68</v>
      </c>
      <c r="H1392" s="11" t="s">
        <v>53</v>
      </c>
      <c r="I1392" s="11">
        <v>40.687054862285599</v>
      </c>
      <c r="J1392" s="11">
        <v>-73.896206954991499</v>
      </c>
      <c r="K1392" s="11">
        <v>169</v>
      </c>
      <c r="L1392" s="11">
        <v>9.3522426354691994</v>
      </c>
      <c r="M1392" s="11">
        <v>69.011010639566805</v>
      </c>
      <c r="N1392" s="11" t="s">
        <v>57</v>
      </c>
      <c r="O1392" s="11" t="s">
        <v>55</v>
      </c>
      <c r="P1392" s="11">
        <v>0</v>
      </c>
      <c r="Q1392" s="11">
        <v>-0.202900173626543</v>
      </c>
      <c r="R1392" s="11">
        <v>97</v>
      </c>
      <c r="S1392" s="11">
        <v>12</v>
      </c>
      <c r="T1392" s="11">
        <v>396.12907251722498</v>
      </c>
      <c r="U1392" s="11">
        <v>28.7213305732759</v>
      </c>
      <c r="V1392" s="11" t="s">
        <v>56</v>
      </c>
    </row>
    <row r="1393" spans="1:22" x14ac:dyDescent="0.3">
      <c r="A1393" s="9">
        <v>45356.829861111102</v>
      </c>
      <c r="B1393" s="10">
        <v>45356</v>
      </c>
      <c r="C1393" s="11">
        <v>2024</v>
      </c>
      <c r="D1393" s="11">
        <v>3</v>
      </c>
      <c r="E1393" s="11">
        <v>5</v>
      </c>
      <c r="F1393" s="11">
        <v>19</v>
      </c>
      <c r="G1393" s="11" t="s">
        <v>68</v>
      </c>
      <c r="H1393" s="11" t="s">
        <v>53</v>
      </c>
      <c r="I1393" s="11">
        <v>40.619904692705497</v>
      </c>
      <c r="J1393" s="11">
        <v>-73.766157376869302</v>
      </c>
      <c r="K1393" s="11">
        <v>150</v>
      </c>
      <c r="L1393" s="11">
        <v>41.774731148044999</v>
      </c>
      <c r="M1393" s="11">
        <v>78.303695706545696</v>
      </c>
      <c r="N1393" s="11" t="s">
        <v>59</v>
      </c>
      <c r="O1393" s="11" t="s">
        <v>61</v>
      </c>
      <c r="P1393" s="11">
        <v>0</v>
      </c>
      <c r="Q1393" s="11">
        <v>0.87603000621183202</v>
      </c>
      <c r="R1393" s="11">
        <v>42</v>
      </c>
      <c r="S1393" s="11">
        <v>29</v>
      </c>
      <c r="T1393" s="11">
        <v>215.17878246585701</v>
      </c>
      <c r="U1393" s="11">
        <v>10.844618983522601</v>
      </c>
      <c r="V1393" s="11" t="s">
        <v>63</v>
      </c>
    </row>
    <row r="1394" spans="1:22" x14ac:dyDescent="0.3">
      <c r="A1394" s="9">
        <v>45356.833333333299</v>
      </c>
      <c r="B1394" s="10">
        <v>45356</v>
      </c>
      <c r="C1394" s="11">
        <v>2024</v>
      </c>
      <c r="D1394" s="11">
        <v>3</v>
      </c>
      <c r="E1394" s="11">
        <v>5</v>
      </c>
      <c r="F1394" s="11">
        <v>20</v>
      </c>
      <c r="G1394" s="11" t="s">
        <v>68</v>
      </c>
      <c r="H1394" s="11" t="s">
        <v>53</v>
      </c>
      <c r="I1394" s="11">
        <v>40.609810950126601</v>
      </c>
      <c r="J1394" s="11">
        <v>-73.801892951747107</v>
      </c>
      <c r="K1394" s="11">
        <v>295</v>
      </c>
      <c r="L1394" s="11">
        <v>63.635249756491604</v>
      </c>
      <c r="M1394" s="11">
        <v>44.295337309949502</v>
      </c>
      <c r="N1394" s="11" t="s">
        <v>59</v>
      </c>
      <c r="O1394" s="11" t="s">
        <v>58</v>
      </c>
      <c r="P1394" s="11">
        <v>0</v>
      </c>
      <c r="Q1394" s="11">
        <v>-0.18816783903940601</v>
      </c>
      <c r="R1394" s="11">
        <v>48</v>
      </c>
      <c r="S1394" s="11">
        <v>27</v>
      </c>
      <c r="T1394" s="11">
        <v>482.67396266965699</v>
      </c>
      <c r="U1394" s="11">
        <v>15.147399934142801</v>
      </c>
      <c r="V1394" s="11" t="s">
        <v>56</v>
      </c>
    </row>
    <row r="1395" spans="1:22" x14ac:dyDescent="0.3">
      <c r="A1395" s="9">
        <v>45356.836805555598</v>
      </c>
      <c r="B1395" s="10">
        <v>45356</v>
      </c>
      <c r="C1395" s="11">
        <v>2024</v>
      </c>
      <c r="D1395" s="11">
        <v>3</v>
      </c>
      <c r="E1395" s="11">
        <v>5</v>
      </c>
      <c r="F1395" s="11">
        <v>20</v>
      </c>
      <c r="G1395" s="11" t="s">
        <v>68</v>
      </c>
      <c r="H1395" s="11" t="s">
        <v>53</v>
      </c>
      <c r="I1395" s="11">
        <v>40.703732311474702</v>
      </c>
      <c r="J1395" s="11">
        <v>-73.759180933694907</v>
      </c>
      <c r="K1395" s="11">
        <v>95</v>
      </c>
      <c r="L1395" s="11">
        <v>55.500485794308503</v>
      </c>
      <c r="M1395" s="11">
        <v>15.7237669805869</v>
      </c>
      <c r="N1395" s="11" t="s">
        <v>57</v>
      </c>
      <c r="O1395" s="11" t="s">
        <v>60</v>
      </c>
      <c r="P1395" s="11">
        <v>0</v>
      </c>
      <c r="Q1395" s="11">
        <v>0.24008098590771701</v>
      </c>
      <c r="R1395" s="11">
        <v>88</v>
      </c>
      <c r="S1395" s="11">
        <v>4</v>
      </c>
      <c r="T1395" s="11">
        <v>228.981311789882</v>
      </c>
      <c r="U1395" s="11">
        <v>21.214151070912799</v>
      </c>
      <c r="V1395" s="11" t="s">
        <v>62</v>
      </c>
    </row>
    <row r="1396" spans="1:22" x14ac:dyDescent="0.3">
      <c r="A1396" s="9">
        <v>45356.840277777803</v>
      </c>
      <c r="B1396" s="10">
        <v>45356</v>
      </c>
      <c r="C1396" s="11">
        <v>2024</v>
      </c>
      <c r="D1396" s="11">
        <v>3</v>
      </c>
      <c r="E1396" s="11">
        <v>5</v>
      </c>
      <c r="F1396" s="11">
        <v>20</v>
      </c>
      <c r="G1396" s="11" t="s">
        <v>68</v>
      </c>
      <c r="H1396" s="11" t="s">
        <v>53</v>
      </c>
      <c r="I1396" s="11">
        <v>40.631224803649701</v>
      </c>
      <c r="J1396" s="11">
        <v>-73.733656704330301</v>
      </c>
      <c r="K1396" s="11">
        <v>143</v>
      </c>
      <c r="L1396" s="11">
        <v>55.115487210506799</v>
      </c>
      <c r="M1396" s="11">
        <v>50.906892423544399</v>
      </c>
      <c r="N1396" s="11" t="s">
        <v>59</v>
      </c>
      <c r="O1396" s="11" t="s">
        <v>55</v>
      </c>
      <c r="P1396" s="11">
        <v>0</v>
      </c>
      <c r="Q1396" s="11">
        <v>-0.93162671556936905</v>
      </c>
      <c r="R1396" s="11">
        <v>10</v>
      </c>
      <c r="S1396" s="11">
        <v>20</v>
      </c>
      <c r="T1396" s="11">
        <v>70.637627772867006</v>
      </c>
      <c r="U1396" s="11">
        <v>24.2915786853094</v>
      </c>
      <c r="V1396" s="11" t="s">
        <v>63</v>
      </c>
    </row>
    <row r="1397" spans="1:22" x14ac:dyDescent="0.3">
      <c r="A1397" s="9">
        <v>45356.84375</v>
      </c>
      <c r="B1397" s="10">
        <v>45356</v>
      </c>
      <c r="C1397" s="11">
        <v>2024</v>
      </c>
      <c r="D1397" s="11">
        <v>3</v>
      </c>
      <c r="E1397" s="11">
        <v>5</v>
      </c>
      <c r="F1397" s="11">
        <v>20</v>
      </c>
      <c r="G1397" s="11" t="s">
        <v>68</v>
      </c>
      <c r="H1397" s="11" t="s">
        <v>53</v>
      </c>
      <c r="I1397" s="11">
        <v>40.781151453946201</v>
      </c>
      <c r="J1397" s="11">
        <v>-73.858724886719003</v>
      </c>
      <c r="K1397" s="11">
        <v>208</v>
      </c>
      <c r="L1397" s="11">
        <v>41.040183150305801</v>
      </c>
      <c r="M1397" s="11">
        <v>92.866126518439302</v>
      </c>
      <c r="N1397" s="11" t="s">
        <v>59</v>
      </c>
      <c r="O1397" s="11" t="s">
        <v>58</v>
      </c>
      <c r="P1397" s="11">
        <v>0</v>
      </c>
      <c r="Q1397" s="11">
        <v>0.119682353025458</v>
      </c>
      <c r="R1397" s="11">
        <v>16</v>
      </c>
      <c r="S1397" s="11">
        <v>32</v>
      </c>
      <c r="T1397" s="11">
        <v>286.93609319525399</v>
      </c>
      <c r="U1397" s="11">
        <v>10.827608546898199</v>
      </c>
      <c r="V1397" s="11" t="s">
        <v>56</v>
      </c>
    </row>
    <row r="1398" spans="1:22" x14ac:dyDescent="0.3">
      <c r="A1398" s="9">
        <v>45356.847222222197</v>
      </c>
      <c r="B1398" s="10">
        <v>45356</v>
      </c>
      <c r="C1398" s="11">
        <v>2024</v>
      </c>
      <c r="D1398" s="11">
        <v>3</v>
      </c>
      <c r="E1398" s="11">
        <v>5</v>
      </c>
      <c r="F1398" s="11">
        <v>20</v>
      </c>
      <c r="G1398" s="11" t="s">
        <v>68</v>
      </c>
      <c r="H1398" s="11" t="s">
        <v>53</v>
      </c>
      <c r="I1398" s="11">
        <v>40.672309042154701</v>
      </c>
      <c r="J1398" s="11">
        <v>-73.920270353038106</v>
      </c>
      <c r="K1398" s="11">
        <v>17</v>
      </c>
      <c r="L1398" s="11">
        <v>30.320937901823299</v>
      </c>
      <c r="M1398" s="11">
        <v>56.8426472996141</v>
      </c>
      <c r="N1398" s="11" t="s">
        <v>59</v>
      </c>
      <c r="O1398" s="11" t="s">
        <v>55</v>
      </c>
      <c r="P1398" s="11">
        <v>0</v>
      </c>
      <c r="Q1398" s="11">
        <v>0.82197329152488097</v>
      </c>
      <c r="R1398" s="11">
        <v>20</v>
      </c>
      <c r="S1398" s="11">
        <v>44</v>
      </c>
      <c r="T1398" s="11">
        <v>109.69321750799</v>
      </c>
      <c r="U1398" s="11">
        <v>27.0194143189028</v>
      </c>
      <c r="V1398" s="11" t="s">
        <v>63</v>
      </c>
    </row>
    <row r="1399" spans="1:22" x14ac:dyDescent="0.3">
      <c r="A1399" s="9">
        <v>45356.850694444503</v>
      </c>
      <c r="B1399" s="10">
        <v>45356</v>
      </c>
      <c r="C1399" s="11">
        <v>2024</v>
      </c>
      <c r="D1399" s="11">
        <v>3</v>
      </c>
      <c r="E1399" s="11">
        <v>5</v>
      </c>
      <c r="F1399" s="11">
        <v>20</v>
      </c>
      <c r="G1399" s="11" t="s">
        <v>68</v>
      </c>
      <c r="H1399" s="11" t="s">
        <v>53</v>
      </c>
      <c r="I1399" s="11">
        <v>40.807734049389502</v>
      </c>
      <c r="J1399" s="11">
        <v>-73.938432968950096</v>
      </c>
      <c r="K1399" s="11">
        <v>254</v>
      </c>
      <c r="L1399" s="11">
        <v>29.197448384629201</v>
      </c>
      <c r="M1399" s="11">
        <v>13.220217585380899</v>
      </c>
      <c r="N1399" s="11" t="s">
        <v>57</v>
      </c>
      <c r="O1399" s="11" t="s">
        <v>58</v>
      </c>
      <c r="P1399" s="11">
        <v>0</v>
      </c>
      <c r="Q1399" s="11">
        <v>-0.13199662926269501</v>
      </c>
      <c r="R1399" s="11">
        <v>41</v>
      </c>
      <c r="S1399" s="11">
        <v>40</v>
      </c>
      <c r="T1399" s="11">
        <v>374.12086025315602</v>
      </c>
      <c r="U1399" s="11">
        <v>8.5549934924123008</v>
      </c>
      <c r="V1399" s="11" t="s">
        <v>56</v>
      </c>
    </row>
    <row r="1400" spans="1:22" x14ac:dyDescent="0.3">
      <c r="A1400" s="9">
        <v>45356.854166666701</v>
      </c>
      <c r="B1400" s="10">
        <v>45356</v>
      </c>
      <c r="C1400" s="11">
        <v>2024</v>
      </c>
      <c r="D1400" s="11">
        <v>3</v>
      </c>
      <c r="E1400" s="11">
        <v>5</v>
      </c>
      <c r="F1400" s="11">
        <v>20</v>
      </c>
      <c r="G1400" s="11" t="s">
        <v>68</v>
      </c>
      <c r="H1400" s="11" t="s">
        <v>53</v>
      </c>
      <c r="I1400" s="11">
        <v>40.679146377656402</v>
      </c>
      <c r="J1400" s="11">
        <v>-73.783715278380697</v>
      </c>
      <c r="K1400" s="11">
        <v>90</v>
      </c>
      <c r="L1400" s="11">
        <v>36.180603314902399</v>
      </c>
      <c r="M1400" s="11">
        <v>30.216347050615699</v>
      </c>
      <c r="N1400" s="11" t="s">
        <v>59</v>
      </c>
      <c r="O1400" s="11" t="s">
        <v>58</v>
      </c>
      <c r="P1400" s="11">
        <v>0</v>
      </c>
      <c r="Q1400" s="11">
        <v>0.54097969910108001</v>
      </c>
      <c r="R1400" s="11">
        <v>93</v>
      </c>
      <c r="S1400" s="11">
        <v>6</v>
      </c>
      <c r="T1400" s="11">
        <v>50.448859637178501</v>
      </c>
      <c r="U1400" s="11">
        <v>9.2053814586654994</v>
      </c>
      <c r="V1400" s="11" t="s">
        <v>63</v>
      </c>
    </row>
    <row r="1401" spans="1:22" x14ac:dyDescent="0.3">
      <c r="A1401" s="9">
        <v>45356.857638888898</v>
      </c>
      <c r="B1401" s="10">
        <v>45356</v>
      </c>
      <c r="C1401" s="11">
        <v>2024</v>
      </c>
      <c r="D1401" s="11">
        <v>3</v>
      </c>
      <c r="E1401" s="11">
        <v>5</v>
      </c>
      <c r="F1401" s="11">
        <v>20</v>
      </c>
      <c r="G1401" s="11" t="s">
        <v>68</v>
      </c>
      <c r="H1401" s="11" t="s">
        <v>53</v>
      </c>
      <c r="I1401" s="11">
        <v>40.640757858096997</v>
      </c>
      <c r="J1401" s="11">
        <v>-73.862689979214096</v>
      </c>
      <c r="K1401" s="11">
        <v>181</v>
      </c>
      <c r="L1401" s="11">
        <v>62.757364805107102</v>
      </c>
      <c r="M1401" s="11">
        <v>30.361017752451598</v>
      </c>
      <c r="N1401" s="11" t="s">
        <v>57</v>
      </c>
      <c r="O1401" s="11" t="s">
        <v>61</v>
      </c>
      <c r="P1401" s="11">
        <v>0</v>
      </c>
      <c r="Q1401" s="11">
        <v>-0.63142444938303299</v>
      </c>
      <c r="R1401" s="11">
        <v>63</v>
      </c>
      <c r="S1401" s="11">
        <v>22</v>
      </c>
      <c r="T1401" s="11">
        <v>109.344981924571</v>
      </c>
      <c r="U1401" s="11">
        <v>27.510280710274699</v>
      </c>
      <c r="V1401" s="11" t="s">
        <v>63</v>
      </c>
    </row>
    <row r="1402" spans="1:22" x14ac:dyDescent="0.3">
      <c r="A1402" s="9">
        <v>45356.861111111102</v>
      </c>
      <c r="B1402" s="10">
        <v>45356</v>
      </c>
      <c r="C1402" s="11">
        <v>2024</v>
      </c>
      <c r="D1402" s="11">
        <v>3</v>
      </c>
      <c r="E1402" s="11">
        <v>5</v>
      </c>
      <c r="F1402" s="11">
        <v>20</v>
      </c>
      <c r="G1402" s="11" t="s">
        <v>68</v>
      </c>
      <c r="H1402" s="11" t="s">
        <v>53</v>
      </c>
      <c r="I1402" s="11">
        <v>40.671017994657603</v>
      </c>
      <c r="J1402" s="11">
        <v>-73.795212788840203</v>
      </c>
      <c r="K1402" s="11">
        <v>22</v>
      </c>
      <c r="L1402" s="11">
        <v>78.6867638161239</v>
      </c>
      <c r="M1402" s="11">
        <v>94.997390882941104</v>
      </c>
      <c r="N1402" s="11" t="s">
        <v>54</v>
      </c>
      <c r="O1402" s="11" t="s">
        <v>61</v>
      </c>
      <c r="P1402" s="11">
        <v>0</v>
      </c>
      <c r="Q1402" s="11">
        <v>-0.164564813233229</v>
      </c>
      <c r="R1402" s="11">
        <v>20</v>
      </c>
      <c r="S1402" s="11">
        <v>19</v>
      </c>
      <c r="T1402" s="11">
        <v>82.994388148730806</v>
      </c>
      <c r="U1402" s="11">
        <v>29.636271398774799</v>
      </c>
      <c r="V1402" s="11" t="s">
        <v>56</v>
      </c>
    </row>
    <row r="1403" spans="1:22" x14ac:dyDescent="0.3">
      <c r="A1403" s="9">
        <v>45356.864583333299</v>
      </c>
      <c r="B1403" s="10">
        <v>45356</v>
      </c>
      <c r="C1403" s="11">
        <v>2024</v>
      </c>
      <c r="D1403" s="11">
        <v>3</v>
      </c>
      <c r="E1403" s="11">
        <v>5</v>
      </c>
      <c r="F1403" s="11">
        <v>20</v>
      </c>
      <c r="G1403" s="11" t="s">
        <v>68</v>
      </c>
      <c r="H1403" s="11" t="s">
        <v>53</v>
      </c>
      <c r="I1403" s="11">
        <v>40.667850236296402</v>
      </c>
      <c r="J1403" s="11">
        <v>-73.915760861129101</v>
      </c>
      <c r="K1403" s="11">
        <v>261</v>
      </c>
      <c r="L1403" s="11">
        <v>47.576285468362798</v>
      </c>
      <c r="M1403" s="11">
        <v>31.429673865295101</v>
      </c>
      <c r="N1403" s="11" t="s">
        <v>59</v>
      </c>
      <c r="O1403" s="11" t="s">
        <v>60</v>
      </c>
      <c r="P1403" s="11">
        <v>0</v>
      </c>
      <c r="Q1403" s="11">
        <v>-0.63242783627627397</v>
      </c>
      <c r="R1403" s="11">
        <v>70</v>
      </c>
      <c r="S1403" s="11">
        <v>19</v>
      </c>
      <c r="T1403" s="11">
        <v>253.16401318541699</v>
      </c>
      <c r="U1403" s="11">
        <v>7.5826655148937796</v>
      </c>
      <c r="V1403" s="11" t="s">
        <v>56</v>
      </c>
    </row>
    <row r="1404" spans="1:22" x14ac:dyDescent="0.3">
      <c r="A1404" s="9">
        <v>45356.868055555598</v>
      </c>
      <c r="B1404" s="10">
        <v>45356</v>
      </c>
      <c r="C1404" s="11">
        <v>2024</v>
      </c>
      <c r="D1404" s="11">
        <v>3</v>
      </c>
      <c r="E1404" s="11">
        <v>5</v>
      </c>
      <c r="F1404" s="11">
        <v>20</v>
      </c>
      <c r="G1404" s="11" t="s">
        <v>68</v>
      </c>
      <c r="H1404" s="11" t="s">
        <v>53</v>
      </c>
      <c r="I1404" s="11">
        <v>40.650428811842801</v>
      </c>
      <c r="J1404" s="11">
        <v>-73.824395372625006</v>
      </c>
      <c r="K1404" s="11">
        <v>130</v>
      </c>
      <c r="L1404" s="11">
        <v>21.1545368408885</v>
      </c>
      <c r="M1404" s="11">
        <v>25.1700815358274</v>
      </c>
      <c r="N1404" s="11" t="s">
        <v>59</v>
      </c>
      <c r="O1404" s="11" t="s">
        <v>61</v>
      </c>
      <c r="P1404" s="11">
        <v>0</v>
      </c>
      <c r="Q1404" s="11">
        <v>-0.83534407278890599</v>
      </c>
      <c r="R1404" s="11">
        <v>78</v>
      </c>
      <c r="S1404" s="11">
        <v>36</v>
      </c>
      <c r="T1404" s="11">
        <v>450.111267946586</v>
      </c>
      <c r="U1404" s="11">
        <v>28.822878606869502</v>
      </c>
      <c r="V1404" s="11" t="s">
        <v>63</v>
      </c>
    </row>
    <row r="1405" spans="1:22" x14ac:dyDescent="0.3">
      <c r="A1405" s="9">
        <v>45356.871527777803</v>
      </c>
      <c r="B1405" s="10">
        <v>45356</v>
      </c>
      <c r="C1405" s="11">
        <v>2024</v>
      </c>
      <c r="D1405" s="11">
        <v>3</v>
      </c>
      <c r="E1405" s="11">
        <v>5</v>
      </c>
      <c r="F1405" s="11">
        <v>20</v>
      </c>
      <c r="G1405" s="11" t="s">
        <v>68</v>
      </c>
      <c r="H1405" s="11" t="s">
        <v>53</v>
      </c>
      <c r="I1405" s="11">
        <v>40.880176922485298</v>
      </c>
      <c r="J1405" s="11">
        <v>-73.977068503133694</v>
      </c>
      <c r="K1405" s="11">
        <v>113</v>
      </c>
      <c r="L1405" s="11">
        <v>41.987854319168299</v>
      </c>
      <c r="M1405" s="11">
        <v>89.405522993076801</v>
      </c>
      <c r="N1405" s="11" t="s">
        <v>57</v>
      </c>
      <c r="O1405" s="11" t="s">
        <v>58</v>
      </c>
      <c r="P1405" s="11">
        <v>0</v>
      </c>
      <c r="Q1405" s="11">
        <v>0.205428723263582</v>
      </c>
      <c r="R1405" s="11">
        <v>49</v>
      </c>
      <c r="S1405" s="11">
        <v>5</v>
      </c>
      <c r="T1405" s="11">
        <v>201.55224778512101</v>
      </c>
      <c r="U1405" s="11">
        <v>11.0505627774308</v>
      </c>
      <c r="V1405" s="11" t="s">
        <v>56</v>
      </c>
    </row>
    <row r="1406" spans="1:22" x14ac:dyDescent="0.3">
      <c r="A1406" s="9">
        <v>45356.875</v>
      </c>
      <c r="B1406" s="10">
        <v>45356</v>
      </c>
      <c r="C1406" s="11">
        <v>2024</v>
      </c>
      <c r="D1406" s="11">
        <v>3</v>
      </c>
      <c r="E1406" s="11">
        <v>5</v>
      </c>
      <c r="F1406" s="11">
        <v>21</v>
      </c>
      <c r="G1406" s="11" t="s">
        <v>68</v>
      </c>
      <c r="H1406" s="11" t="s">
        <v>53</v>
      </c>
      <c r="I1406" s="11">
        <v>40.618175544170697</v>
      </c>
      <c r="J1406" s="11">
        <v>-73.711039452167498</v>
      </c>
      <c r="K1406" s="11">
        <v>236</v>
      </c>
      <c r="L1406" s="11">
        <v>79.468917822450393</v>
      </c>
      <c r="M1406" s="11">
        <v>47.272487873715299</v>
      </c>
      <c r="N1406" s="11" t="s">
        <v>54</v>
      </c>
      <c r="O1406" s="11" t="s">
        <v>58</v>
      </c>
      <c r="P1406" s="11">
        <v>1</v>
      </c>
      <c r="Q1406" s="11">
        <v>3.0045981378109699E-2</v>
      </c>
      <c r="R1406" s="11">
        <v>73</v>
      </c>
      <c r="S1406" s="11">
        <v>25</v>
      </c>
      <c r="T1406" s="11">
        <v>449.46768506158003</v>
      </c>
      <c r="U1406" s="11">
        <v>13.5123261837259</v>
      </c>
      <c r="V1406" s="11" t="s">
        <v>56</v>
      </c>
    </row>
    <row r="1407" spans="1:22" x14ac:dyDescent="0.3">
      <c r="A1407" s="9">
        <v>45356.878472222197</v>
      </c>
      <c r="B1407" s="10">
        <v>45356</v>
      </c>
      <c r="C1407" s="11">
        <v>2024</v>
      </c>
      <c r="D1407" s="11">
        <v>3</v>
      </c>
      <c r="E1407" s="11">
        <v>5</v>
      </c>
      <c r="F1407" s="11">
        <v>21</v>
      </c>
      <c r="G1407" s="11" t="s">
        <v>68</v>
      </c>
      <c r="H1407" s="11" t="s">
        <v>53</v>
      </c>
      <c r="I1407" s="11">
        <v>40.754932953527899</v>
      </c>
      <c r="J1407" s="11">
        <v>-73.883517753227295</v>
      </c>
      <c r="K1407" s="11">
        <v>281</v>
      </c>
      <c r="L1407" s="11">
        <v>79.189653082766597</v>
      </c>
      <c r="M1407" s="11">
        <v>24.1907624533169</v>
      </c>
      <c r="N1407" s="11" t="s">
        <v>59</v>
      </c>
      <c r="O1407" s="11" t="s">
        <v>61</v>
      </c>
      <c r="P1407" s="11">
        <v>0</v>
      </c>
      <c r="Q1407" s="11">
        <v>-0.26072157914661798</v>
      </c>
      <c r="R1407" s="11">
        <v>5</v>
      </c>
      <c r="S1407" s="11">
        <v>10</v>
      </c>
      <c r="T1407" s="11">
        <v>154.44300116291399</v>
      </c>
      <c r="U1407" s="11">
        <v>26.4746395105613</v>
      </c>
      <c r="V1407" s="11" t="s">
        <v>56</v>
      </c>
    </row>
    <row r="1408" spans="1:22" x14ac:dyDescent="0.3">
      <c r="A1408" s="9">
        <v>45356.881944444503</v>
      </c>
      <c r="B1408" s="10">
        <v>45356</v>
      </c>
      <c r="C1408" s="11">
        <v>2024</v>
      </c>
      <c r="D1408" s="11">
        <v>3</v>
      </c>
      <c r="E1408" s="11">
        <v>5</v>
      </c>
      <c r="F1408" s="11">
        <v>21</v>
      </c>
      <c r="G1408" s="11" t="s">
        <v>68</v>
      </c>
      <c r="H1408" s="11" t="s">
        <v>53</v>
      </c>
      <c r="I1408" s="11">
        <v>40.812138946091601</v>
      </c>
      <c r="J1408" s="11">
        <v>-73.818087017682601</v>
      </c>
      <c r="K1408" s="11">
        <v>169</v>
      </c>
      <c r="L1408" s="11">
        <v>52.365427427262098</v>
      </c>
      <c r="M1408" s="11">
        <v>38.232594723308701</v>
      </c>
      <c r="N1408" s="11" t="s">
        <v>54</v>
      </c>
      <c r="O1408" s="11" t="s">
        <v>61</v>
      </c>
      <c r="P1408" s="11">
        <v>0</v>
      </c>
      <c r="Q1408" s="11">
        <v>-0.34895665275635801</v>
      </c>
      <c r="R1408" s="11">
        <v>25</v>
      </c>
      <c r="S1408" s="11">
        <v>37</v>
      </c>
      <c r="T1408" s="11">
        <v>381.13612557617</v>
      </c>
      <c r="U1408" s="11">
        <v>12.002151615322299</v>
      </c>
      <c r="V1408" s="11" t="s">
        <v>63</v>
      </c>
    </row>
    <row r="1409" spans="1:22" x14ac:dyDescent="0.3">
      <c r="A1409" s="9">
        <v>45356.885416666701</v>
      </c>
      <c r="B1409" s="10">
        <v>45356</v>
      </c>
      <c r="C1409" s="11">
        <v>2024</v>
      </c>
      <c r="D1409" s="11">
        <v>3</v>
      </c>
      <c r="E1409" s="11">
        <v>5</v>
      </c>
      <c r="F1409" s="11">
        <v>21</v>
      </c>
      <c r="G1409" s="11" t="s">
        <v>68</v>
      </c>
      <c r="H1409" s="11" t="s">
        <v>53</v>
      </c>
      <c r="I1409" s="11">
        <v>40.807990896047102</v>
      </c>
      <c r="J1409" s="11">
        <v>-73.856662318864693</v>
      </c>
      <c r="K1409" s="11">
        <v>65</v>
      </c>
      <c r="L1409" s="11">
        <v>32.171255099685901</v>
      </c>
      <c r="M1409" s="11">
        <v>20.671298359695498</v>
      </c>
      <c r="N1409" s="11" t="s">
        <v>57</v>
      </c>
      <c r="O1409" s="11" t="s">
        <v>60</v>
      </c>
      <c r="P1409" s="11">
        <v>0</v>
      </c>
      <c r="Q1409" s="11">
        <v>-9.1146238755033197E-3</v>
      </c>
      <c r="R1409" s="11">
        <v>91</v>
      </c>
      <c r="S1409" s="11">
        <v>9</v>
      </c>
      <c r="T1409" s="11">
        <v>139.042910857327</v>
      </c>
      <c r="U1409" s="11">
        <v>12.7165740253294</v>
      </c>
      <c r="V1409" s="11" t="s">
        <v>63</v>
      </c>
    </row>
    <row r="1410" spans="1:22" x14ac:dyDescent="0.3">
      <c r="A1410" s="9">
        <v>45356.888888888898</v>
      </c>
      <c r="B1410" s="10">
        <v>45356</v>
      </c>
      <c r="C1410" s="11">
        <v>2024</v>
      </c>
      <c r="D1410" s="11">
        <v>3</v>
      </c>
      <c r="E1410" s="11">
        <v>5</v>
      </c>
      <c r="F1410" s="11">
        <v>21</v>
      </c>
      <c r="G1410" s="11" t="s">
        <v>68</v>
      </c>
      <c r="H1410" s="11" t="s">
        <v>53</v>
      </c>
      <c r="I1410" s="11">
        <v>40.606230036765297</v>
      </c>
      <c r="J1410" s="11">
        <v>-73.775485384214093</v>
      </c>
      <c r="K1410" s="11">
        <v>46</v>
      </c>
      <c r="L1410" s="11">
        <v>79.668884788575497</v>
      </c>
      <c r="M1410" s="11">
        <v>93.441797029179199</v>
      </c>
      <c r="N1410" s="11" t="s">
        <v>57</v>
      </c>
      <c r="O1410" s="11" t="s">
        <v>55</v>
      </c>
      <c r="P1410" s="11">
        <v>0</v>
      </c>
      <c r="Q1410" s="11">
        <v>0.39291804763580102</v>
      </c>
      <c r="R1410" s="11">
        <v>76</v>
      </c>
      <c r="S1410" s="11">
        <v>33</v>
      </c>
      <c r="T1410" s="11">
        <v>381.68390287156399</v>
      </c>
      <c r="U1410" s="11">
        <v>28.325021054796501</v>
      </c>
      <c r="V1410" s="11" t="s">
        <v>56</v>
      </c>
    </row>
    <row r="1411" spans="1:22" x14ac:dyDescent="0.3">
      <c r="A1411" s="9">
        <v>45356.892361111102</v>
      </c>
      <c r="B1411" s="10">
        <v>45356</v>
      </c>
      <c r="C1411" s="11">
        <v>2024</v>
      </c>
      <c r="D1411" s="11">
        <v>3</v>
      </c>
      <c r="E1411" s="11">
        <v>5</v>
      </c>
      <c r="F1411" s="11">
        <v>21</v>
      </c>
      <c r="G1411" s="11" t="s">
        <v>68</v>
      </c>
      <c r="H1411" s="11" t="s">
        <v>53</v>
      </c>
      <c r="I1411" s="11">
        <v>40.655940902500703</v>
      </c>
      <c r="J1411" s="11">
        <v>-73.838687887591803</v>
      </c>
      <c r="K1411" s="11">
        <v>208</v>
      </c>
      <c r="L1411" s="11">
        <v>47.594325988165401</v>
      </c>
      <c r="M1411" s="11">
        <v>27.8939982603912</v>
      </c>
      <c r="N1411" s="11" t="s">
        <v>54</v>
      </c>
      <c r="O1411" s="11" t="s">
        <v>55</v>
      </c>
      <c r="P1411" s="11">
        <v>0</v>
      </c>
      <c r="Q1411" s="11">
        <v>-0.61763892316447799</v>
      </c>
      <c r="R1411" s="11">
        <v>81</v>
      </c>
      <c r="S1411" s="11">
        <v>11</v>
      </c>
      <c r="T1411" s="11">
        <v>408.25803817321201</v>
      </c>
      <c r="U1411" s="11">
        <v>5.0337535575315204</v>
      </c>
      <c r="V1411" s="11" t="s">
        <v>56</v>
      </c>
    </row>
    <row r="1412" spans="1:22" x14ac:dyDescent="0.3">
      <c r="A1412" s="9">
        <v>45356.895833333299</v>
      </c>
      <c r="B1412" s="10">
        <v>45356</v>
      </c>
      <c r="C1412" s="11">
        <v>2024</v>
      </c>
      <c r="D1412" s="11">
        <v>3</v>
      </c>
      <c r="E1412" s="11">
        <v>5</v>
      </c>
      <c r="F1412" s="11">
        <v>21</v>
      </c>
      <c r="G1412" s="11" t="s">
        <v>68</v>
      </c>
      <c r="H1412" s="11" t="s">
        <v>53</v>
      </c>
      <c r="I1412" s="11">
        <v>40.719387062272297</v>
      </c>
      <c r="J1412" s="11">
        <v>-73.709118322570205</v>
      </c>
      <c r="K1412" s="11">
        <v>263</v>
      </c>
      <c r="L1412" s="11">
        <v>35.455840542528001</v>
      </c>
      <c r="M1412" s="11">
        <v>49.365032094771799</v>
      </c>
      <c r="N1412" s="11" t="s">
        <v>59</v>
      </c>
      <c r="O1412" s="11" t="s">
        <v>55</v>
      </c>
      <c r="P1412" s="11">
        <v>0</v>
      </c>
      <c r="Q1412" s="11">
        <v>-0.79331505532864199</v>
      </c>
      <c r="R1412" s="11">
        <v>90</v>
      </c>
      <c r="S1412" s="11">
        <v>41</v>
      </c>
      <c r="T1412" s="11">
        <v>84.482852749739394</v>
      </c>
      <c r="U1412" s="11">
        <v>13.750959362361099</v>
      </c>
      <c r="V1412" s="11" t="s">
        <v>56</v>
      </c>
    </row>
    <row r="1413" spans="1:22" x14ac:dyDescent="0.3">
      <c r="A1413" s="9">
        <v>45356.899305555598</v>
      </c>
      <c r="B1413" s="10">
        <v>45356</v>
      </c>
      <c r="C1413" s="11">
        <v>2024</v>
      </c>
      <c r="D1413" s="11">
        <v>3</v>
      </c>
      <c r="E1413" s="11">
        <v>5</v>
      </c>
      <c r="F1413" s="11">
        <v>21</v>
      </c>
      <c r="G1413" s="11" t="s">
        <v>68</v>
      </c>
      <c r="H1413" s="11" t="s">
        <v>53</v>
      </c>
      <c r="I1413" s="11">
        <v>40.626366974664698</v>
      </c>
      <c r="J1413" s="11">
        <v>-73.856426232856094</v>
      </c>
      <c r="K1413" s="11">
        <v>144</v>
      </c>
      <c r="L1413" s="11">
        <v>8.4750930732849294</v>
      </c>
      <c r="M1413" s="11">
        <v>43.931623945021499</v>
      </c>
      <c r="N1413" s="11" t="s">
        <v>59</v>
      </c>
      <c r="O1413" s="11" t="s">
        <v>58</v>
      </c>
      <c r="P1413" s="11">
        <v>0</v>
      </c>
      <c r="Q1413" s="11">
        <v>0.28255522433302499</v>
      </c>
      <c r="R1413" s="11">
        <v>82</v>
      </c>
      <c r="S1413" s="11">
        <v>39</v>
      </c>
      <c r="T1413" s="11">
        <v>239.35728454769199</v>
      </c>
      <c r="U1413" s="11">
        <v>17.5620153086629</v>
      </c>
      <c r="V1413" s="11" t="s">
        <v>56</v>
      </c>
    </row>
    <row r="1414" spans="1:22" x14ac:dyDescent="0.3">
      <c r="A1414" s="9">
        <v>45356.902777777803</v>
      </c>
      <c r="B1414" s="10">
        <v>45356</v>
      </c>
      <c r="C1414" s="11">
        <v>2024</v>
      </c>
      <c r="D1414" s="11">
        <v>3</v>
      </c>
      <c r="E1414" s="11">
        <v>5</v>
      </c>
      <c r="F1414" s="11">
        <v>21</v>
      </c>
      <c r="G1414" s="11" t="s">
        <v>68</v>
      </c>
      <c r="H1414" s="11" t="s">
        <v>53</v>
      </c>
      <c r="I1414" s="11">
        <v>40.897804564279397</v>
      </c>
      <c r="J1414" s="11">
        <v>-73.804785655517193</v>
      </c>
      <c r="K1414" s="11">
        <v>132</v>
      </c>
      <c r="L1414" s="11">
        <v>28.904532233001301</v>
      </c>
      <c r="M1414" s="11">
        <v>76.486639161661103</v>
      </c>
      <c r="N1414" s="11" t="s">
        <v>57</v>
      </c>
      <c r="O1414" s="11" t="s">
        <v>58</v>
      </c>
      <c r="P1414" s="11">
        <v>0</v>
      </c>
      <c r="Q1414" s="11">
        <v>-0.46211539786348499</v>
      </c>
      <c r="R1414" s="11">
        <v>46</v>
      </c>
      <c r="S1414" s="11">
        <v>21</v>
      </c>
      <c r="T1414" s="11">
        <v>466.67876364619798</v>
      </c>
      <c r="U1414" s="11">
        <v>28.257446411815899</v>
      </c>
      <c r="V1414" s="11" t="s">
        <v>63</v>
      </c>
    </row>
    <row r="1415" spans="1:22" x14ac:dyDescent="0.3">
      <c r="A1415" s="9">
        <v>45356.90625</v>
      </c>
      <c r="B1415" s="10">
        <v>45356</v>
      </c>
      <c r="C1415" s="11">
        <v>2024</v>
      </c>
      <c r="D1415" s="11">
        <v>3</v>
      </c>
      <c r="E1415" s="11">
        <v>5</v>
      </c>
      <c r="F1415" s="11">
        <v>21</v>
      </c>
      <c r="G1415" s="11" t="s">
        <v>68</v>
      </c>
      <c r="H1415" s="11" t="s">
        <v>53</v>
      </c>
      <c r="I1415" s="11">
        <v>40.796991612068702</v>
      </c>
      <c r="J1415" s="11">
        <v>-73.904873231092097</v>
      </c>
      <c r="K1415" s="11">
        <v>229</v>
      </c>
      <c r="L1415" s="11">
        <v>68.372678859153197</v>
      </c>
      <c r="M1415" s="11">
        <v>19.5482503300831</v>
      </c>
      <c r="N1415" s="11" t="s">
        <v>59</v>
      </c>
      <c r="O1415" s="11" t="s">
        <v>55</v>
      </c>
      <c r="P1415" s="11">
        <v>0</v>
      </c>
      <c r="Q1415" s="11">
        <v>-0.32215297793700098</v>
      </c>
      <c r="R1415" s="11">
        <v>59</v>
      </c>
      <c r="S1415" s="11">
        <v>45</v>
      </c>
      <c r="T1415" s="11">
        <v>163.59863641652501</v>
      </c>
      <c r="U1415" s="11">
        <v>8.8265863576291608</v>
      </c>
      <c r="V1415" s="11" t="s">
        <v>56</v>
      </c>
    </row>
    <row r="1416" spans="1:22" x14ac:dyDescent="0.3">
      <c r="A1416" s="9">
        <v>45356.909722222197</v>
      </c>
      <c r="B1416" s="10">
        <v>45356</v>
      </c>
      <c r="C1416" s="11">
        <v>2024</v>
      </c>
      <c r="D1416" s="11">
        <v>3</v>
      </c>
      <c r="E1416" s="11">
        <v>5</v>
      </c>
      <c r="F1416" s="11">
        <v>21</v>
      </c>
      <c r="G1416" s="11" t="s">
        <v>68</v>
      </c>
      <c r="H1416" s="11" t="s">
        <v>53</v>
      </c>
      <c r="I1416" s="11">
        <v>40.855250905848898</v>
      </c>
      <c r="J1416" s="11">
        <v>-73.7488685154688</v>
      </c>
      <c r="K1416" s="11">
        <v>226</v>
      </c>
      <c r="L1416" s="11">
        <v>10.1230103044317</v>
      </c>
      <c r="M1416" s="11">
        <v>51.672420461215999</v>
      </c>
      <c r="N1416" s="11" t="s">
        <v>57</v>
      </c>
      <c r="O1416" s="11" t="s">
        <v>60</v>
      </c>
      <c r="P1416" s="11">
        <v>0</v>
      </c>
      <c r="Q1416" s="11">
        <v>0.39707116246185797</v>
      </c>
      <c r="R1416" s="11">
        <v>48</v>
      </c>
      <c r="S1416" s="11">
        <v>39</v>
      </c>
      <c r="T1416" s="11">
        <v>364.68319323210699</v>
      </c>
      <c r="U1416" s="11">
        <v>14.9738212008545</v>
      </c>
      <c r="V1416" s="11" t="s">
        <v>56</v>
      </c>
    </row>
    <row r="1417" spans="1:22" x14ac:dyDescent="0.3">
      <c r="A1417" s="9">
        <v>45356.913194444503</v>
      </c>
      <c r="B1417" s="10">
        <v>45356</v>
      </c>
      <c r="C1417" s="11">
        <v>2024</v>
      </c>
      <c r="D1417" s="11">
        <v>3</v>
      </c>
      <c r="E1417" s="11">
        <v>5</v>
      </c>
      <c r="F1417" s="11">
        <v>21</v>
      </c>
      <c r="G1417" s="11" t="s">
        <v>68</v>
      </c>
      <c r="H1417" s="11" t="s">
        <v>53</v>
      </c>
      <c r="I1417" s="11">
        <v>40.7438166818513</v>
      </c>
      <c r="J1417" s="11">
        <v>-73.741451783084599</v>
      </c>
      <c r="K1417" s="11">
        <v>121</v>
      </c>
      <c r="L1417" s="11">
        <v>19.4137833544114</v>
      </c>
      <c r="M1417" s="11">
        <v>93.563913344803197</v>
      </c>
      <c r="N1417" s="11" t="s">
        <v>54</v>
      </c>
      <c r="O1417" s="11" t="s">
        <v>60</v>
      </c>
      <c r="P1417" s="11">
        <v>0</v>
      </c>
      <c r="Q1417" s="11">
        <v>-0.74043232038579698</v>
      </c>
      <c r="R1417" s="11">
        <v>65</v>
      </c>
      <c r="S1417" s="11">
        <v>15</v>
      </c>
      <c r="T1417" s="11">
        <v>279.27964174949801</v>
      </c>
      <c r="U1417" s="11">
        <v>6.3450119719004698</v>
      </c>
      <c r="V1417" s="11" t="s">
        <v>56</v>
      </c>
    </row>
    <row r="1418" spans="1:22" x14ac:dyDescent="0.3">
      <c r="A1418" s="9">
        <v>45356.916666666701</v>
      </c>
      <c r="B1418" s="10">
        <v>45356</v>
      </c>
      <c r="C1418" s="11">
        <v>2024</v>
      </c>
      <c r="D1418" s="11">
        <v>3</v>
      </c>
      <c r="E1418" s="11">
        <v>5</v>
      </c>
      <c r="F1418" s="11">
        <v>22</v>
      </c>
      <c r="G1418" s="11" t="s">
        <v>68</v>
      </c>
      <c r="H1418" s="11" t="s">
        <v>53</v>
      </c>
      <c r="I1418" s="11">
        <v>40.776488080638799</v>
      </c>
      <c r="J1418" s="11">
        <v>-73.702143144727202</v>
      </c>
      <c r="K1418" s="11">
        <v>51</v>
      </c>
      <c r="L1418" s="11">
        <v>45.08352147571</v>
      </c>
      <c r="M1418" s="11">
        <v>77.380093514714105</v>
      </c>
      <c r="N1418" s="11" t="s">
        <v>57</v>
      </c>
      <c r="O1418" s="11" t="s">
        <v>61</v>
      </c>
      <c r="P1418" s="11">
        <v>0</v>
      </c>
      <c r="Q1418" s="11">
        <v>-0.94726958099811298</v>
      </c>
      <c r="R1418" s="11">
        <v>60</v>
      </c>
      <c r="S1418" s="11">
        <v>32</v>
      </c>
      <c r="T1418" s="11">
        <v>319.23121211223702</v>
      </c>
      <c r="U1418" s="11">
        <v>12.764293829446499</v>
      </c>
      <c r="V1418" s="11" t="s">
        <v>63</v>
      </c>
    </row>
    <row r="1419" spans="1:22" x14ac:dyDescent="0.3">
      <c r="A1419" s="9">
        <v>45356.920138888898</v>
      </c>
      <c r="B1419" s="10">
        <v>45356</v>
      </c>
      <c r="C1419" s="11">
        <v>2024</v>
      </c>
      <c r="D1419" s="11">
        <v>3</v>
      </c>
      <c r="E1419" s="11">
        <v>5</v>
      </c>
      <c r="F1419" s="11">
        <v>22</v>
      </c>
      <c r="G1419" s="11" t="s">
        <v>68</v>
      </c>
      <c r="H1419" s="11" t="s">
        <v>53</v>
      </c>
      <c r="I1419" s="11">
        <v>40.660671430918903</v>
      </c>
      <c r="J1419" s="11">
        <v>-73.753921140796706</v>
      </c>
      <c r="K1419" s="11">
        <v>61</v>
      </c>
      <c r="L1419" s="11">
        <v>63.0186190116803</v>
      </c>
      <c r="M1419" s="11">
        <v>46.8165114834677</v>
      </c>
      <c r="N1419" s="11" t="s">
        <v>57</v>
      </c>
      <c r="O1419" s="11" t="s">
        <v>60</v>
      </c>
      <c r="P1419" s="11">
        <v>0</v>
      </c>
      <c r="Q1419" s="11">
        <v>0.13670563546205799</v>
      </c>
      <c r="R1419" s="11">
        <v>65</v>
      </c>
      <c r="S1419" s="11">
        <v>31</v>
      </c>
      <c r="T1419" s="11">
        <v>222.75765689472101</v>
      </c>
      <c r="U1419" s="11">
        <v>23.6163534536329</v>
      </c>
      <c r="V1419" s="11" t="s">
        <v>62</v>
      </c>
    </row>
    <row r="1420" spans="1:22" x14ac:dyDescent="0.3">
      <c r="A1420" s="9">
        <v>45356.923611111102</v>
      </c>
      <c r="B1420" s="10">
        <v>45356</v>
      </c>
      <c r="C1420" s="11">
        <v>2024</v>
      </c>
      <c r="D1420" s="11">
        <v>3</v>
      </c>
      <c r="E1420" s="11">
        <v>5</v>
      </c>
      <c r="F1420" s="11">
        <v>22</v>
      </c>
      <c r="G1420" s="11" t="s">
        <v>68</v>
      </c>
      <c r="H1420" s="11" t="s">
        <v>53</v>
      </c>
      <c r="I1420" s="11">
        <v>40.882503009427303</v>
      </c>
      <c r="J1420" s="11">
        <v>-73.876811927814401</v>
      </c>
      <c r="K1420" s="11">
        <v>279</v>
      </c>
      <c r="L1420" s="11">
        <v>40.497660748331803</v>
      </c>
      <c r="M1420" s="11">
        <v>19.1724703572925</v>
      </c>
      <c r="N1420" s="11" t="s">
        <v>57</v>
      </c>
      <c r="O1420" s="11" t="s">
        <v>60</v>
      </c>
      <c r="P1420" s="11">
        <v>0</v>
      </c>
      <c r="Q1420" s="11">
        <v>0.51813837664005602</v>
      </c>
      <c r="R1420" s="11">
        <v>3</v>
      </c>
      <c r="S1420" s="11">
        <v>28</v>
      </c>
      <c r="T1420" s="11">
        <v>248.390593338809</v>
      </c>
      <c r="U1420" s="11">
        <v>27.908017066419401</v>
      </c>
      <c r="V1420" s="11" t="s">
        <v>56</v>
      </c>
    </row>
    <row r="1421" spans="1:22" x14ac:dyDescent="0.3">
      <c r="A1421" s="9">
        <v>45356.927083333299</v>
      </c>
      <c r="B1421" s="10">
        <v>45356</v>
      </c>
      <c r="C1421" s="11">
        <v>2024</v>
      </c>
      <c r="D1421" s="11">
        <v>3</v>
      </c>
      <c r="E1421" s="11">
        <v>5</v>
      </c>
      <c r="F1421" s="11">
        <v>22</v>
      </c>
      <c r="G1421" s="11" t="s">
        <v>68</v>
      </c>
      <c r="H1421" s="11" t="s">
        <v>53</v>
      </c>
      <c r="I1421" s="11">
        <v>40.701048021692799</v>
      </c>
      <c r="J1421" s="11">
        <v>-73.932562637673698</v>
      </c>
      <c r="K1421" s="11">
        <v>270</v>
      </c>
      <c r="L1421" s="11">
        <v>7.70314158417822</v>
      </c>
      <c r="M1421" s="11">
        <v>48.521693641301098</v>
      </c>
      <c r="N1421" s="11" t="s">
        <v>57</v>
      </c>
      <c r="O1421" s="11" t="s">
        <v>55</v>
      </c>
      <c r="P1421" s="11">
        <v>0</v>
      </c>
      <c r="Q1421" s="11">
        <v>0.43938975736251801</v>
      </c>
      <c r="R1421" s="11">
        <v>76</v>
      </c>
      <c r="S1421" s="11">
        <v>46</v>
      </c>
      <c r="T1421" s="11">
        <v>256.42398807842397</v>
      </c>
      <c r="U1421" s="11">
        <v>28.942479111390998</v>
      </c>
      <c r="V1421" s="11" t="s">
        <v>56</v>
      </c>
    </row>
    <row r="1422" spans="1:22" x14ac:dyDescent="0.3">
      <c r="A1422" s="9">
        <v>45356.930555555598</v>
      </c>
      <c r="B1422" s="10">
        <v>45356</v>
      </c>
      <c r="C1422" s="11">
        <v>2024</v>
      </c>
      <c r="D1422" s="11">
        <v>3</v>
      </c>
      <c r="E1422" s="11">
        <v>5</v>
      </c>
      <c r="F1422" s="11">
        <v>22</v>
      </c>
      <c r="G1422" s="11" t="s">
        <v>68</v>
      </c>
      <c r="H1422" s="11" t="s">
        <v>53</v>
      </c>
      <c r="I1422" s="11">
        <v>40.713684252001798</v>
      </c>
      <c r="J1422" s="11">
        <v>-73.884443853981395</v>
      </c>
      <c r="K1422" s="11">
        <v>175</v>
      </c>
      <c r="L1422" s="11">
        <v>49.049550293776797</v>
      </c>
      <c r="M1422" s="11">
        <v>32.3249489410506</v>
      </c>
      <c r="N1422" s="11" t="s">
        <v>54</v>
      </c>
      <c r="O1422" s="11" t="s">
        <v>58</v>
      </c>
      <c r="P1422" s="11">
        <v>0</v>
      </c>
      <c r="Q1422" s="11">
        <v>-0.49168837379102898</v>
      </c>
      <c r="R1422" s="11">
        <v>20</v>
      </c>
      <c r="S1422" s="11">
        <v>47</v>
      </c>
      <c r="T1422" s="11">
        <v>165.66462492418199</v>
      </c>
      <c r="U1422" s="11">
        <v>28.871698700664499</v>
      </c>
      <c r="V1422" s="11" t="s">
        <v>63</v>
      </c>
    </row>
    <row r="1423" spans="1:22" x14ac:dyDescent="0.3">
      <c r="A1423" s="9">
        <v>45356.934027777803</v>
      </c>
      <c r="B1423" s="10">
        <v>45356</v>
      </c>
      <c r="C1423" s="11">
        <v>2024</v>
      </c>
      <c r="D1423" s="11">
        <v>3</v>
      </c>
      <c r="E1423" s="11">
        <v>5</v>
      </c>
      <c r="F1423" s="11">
        <v>22</v>
      </c>
      <c r="G1423" s="11" t="s">
        <v>68</v>
      </c>
      <c r="H1423" s="11" t="s">
        <v>53</v>
      </c>
      <c r="I1423" s="11">
        <v>40.630206658130703</v>
      </c>
      <c r="J1423" s="11">
        <v>-73.810207126299304</v>
      </c>
      <c r="K1423" s="11">
        <v>131</v>
      </c>
      <c r="L1423" s="11">
        <v>20.879742528707801</v>
      </c>
      <c r="M1423" s="11">
        <v>18.155834415014699</v>
      </c>
      <c r="N1423" s="11" t="s">
        <v>57</v>
      </c>
      <c r="O1423" s="11" t="s">
        <v>60</v>
      </c>
      <c r="P1423" s="11">
        <v>0</v>
      </c>
      <c r="Q1423" s="11">
        <v>0.742810256057156</v>
      </c>
      <c r="R1423" s="11">
        <v>55</v>
      </c>
      <c r="S1423" s="11">
        <v>39</v>
      </c>
      <c r="T1423" s="11">
        <v>389.38719702601401</v>
      </c>
      <c r="U1423" s="11">
        <v>27.446337144389101</v>
      </c>
      <c r="V1423" s="11" t="s">
        <v>63</v>
      </c>
    </row>
    <row r="1424" spans="1:22" x14ac:dyDescent="0.3">
      <c r="A1424" s="9">
        <v>45356.9375</v>
      </c>
      <c r="B1424" s="10">
        <v>45356</v>
      </c>
      <c r="C1424" s="11">
        <v>2024</v>
      </c>
      <c r="D1424" s="11">
        <v>3</v>
      </c>
      <c r="E1424" s="11">
        <v>5</v>
      </c>
      <c r="F1424" s="11">
        <v>22</v>
      </c>
      <c r="G1424" s="11" t="s">
        <v>68</v>
      </c>
      <c r="H1424" s="11" t="s">
        <v>53</v>
      </c>
      <c r="I1424" s="11">
        <v>40.7966895273237</v>
      </c>
      <c r="J1424" s="11">
        <v>-73.772864342474705</v>
      </c>
      <c r="K1424" s="11">
        <v>159</v>
      </c>
      <c r="L1424" s="11">
        <v>14.0970011616894</v>
      </c>
      <c r="M1424" s="11">
        <v>22.0179130287279</v>
      </c>
      <c r="N1424" s="11" t="s">
        <v>54</v>
      </c>
      <c r="O1424" s="11" t="s">
        <v>58</v>
      </c>
      <c r="P1424" s="11">
        <v>0</v>
      </c>
      <c r="Q1424" s="11">
        <v>-0.36131025764139202</v>
      </c>
      <c r="R1424" s="11">
        <v>35</v>
      </c>
      <c r="S1424" s="11">
        <v>28</v>
      </c>
      <c r="T1424" s="11">
        <v>176.15392873222501</v>
      </c>
      <c r="U1424" s="11">
        <v>14.5017113766575</v>
      </c>
      <c r="V1424" s="11" t="s">
        <v>56</v>
      </c>
    </row>
    <row r="1425" spans="1:22" x14ac:dyDescent="0.3">
      <c r="A1425" s="9">
        <v>45356.940972222197</v>
      </c>
      <c r="B1425" s="10">
        <v>45356</v>
      </c>
      <c r="C1425" s="11">
        <v>2024</v>
      </c>
      <c r="D1425" s="11">
        <v>3</v>
      </c>
      <c r="E1425" s="11">
        <v>5</v>
      </c>
      <c r="F1425" s="11">
        <v>22</v>
      </c>
      <c r="G1425" s="11" t="s">
        <v>68</v>
      </c>
      <c r="H1425" s="11" t="s">
        <v>53</v>
      </c>
      <c r="I1425" s="11">
        <v>40.8566740380585</v>
      </c>
      <c r="J1425" s="11">
        <v>-73.732389239692907</v>
      </c>
      <c r="K1425" s="11">
        <v>79</v>
      </c>
      <c r="L1425" s="11">
        <v>79.696517348675002</v>
      </c>
      <c r="M1425" s="11">
        <v>69.511768414079</v>
      </c>
      <c r="N1425" s="11" t="s">
        <v>57</v>
      </c>
      <c r="O1425" s="11" t="s">
        <v>61</v>
      </c>
      <c r="P1425" s="11">
        <v>0</v>
      </c>
      <c r="Q1425" s="11">
        <v>-0.71257133132338302</v>
      </c>
      <c r="R1425" s="11">
        <v>66</v>
      </c>
      <c r="S1425" s="11">
        <v>12</v>
      </c>
      <c r="T1425" s="11">
        <v>308.41998256659201</v>
      </c>
      <c r="U1425" s="11">
        <v>24.8035544317339</v>
      </c>
      <c r="V1425" s="11" t="s">
        <v>63</v>
      </c>
    </row>
    <row r="1426" spans="1:22" x14ac:dyDescent="0.3">
      <c r="A1426" s="9">
        <v>45356.944444444503</v>
      </c>
      <c r="B1426" s="10">
        <v>45356</v>
      </c>
      <c r="C1426" s="11">
        <v>2024</v>
      </c>
      <c r="D1426" s="11">
        <v>3</v>
      </c>
      <c r="E1426" s="11">
        <v>5</v>
      </c>
      <c r="F1426" s="11">
        <v>22</v>
      </c>
      <c r="G1426" s="11" t="s">
        <v>68</v>
      </c>
      <c r="H1426" s="11" t="s">
        <v>53</v>
      </c>
      <c r="I1426" s="11">
        <v>40.680370902324299</v>
      </c>
      <c r="J1426" s="11">
        <v>-73.861032846119997</v>
      </c>
      <c r="K1426" s="11">
        <v>192</v>
      </c>
      <c r="L1426" s="11">
        <v>35.933082330167601</v>
      </c>
      <c r="M1426" s="11">
        <v>52.076524001195899</v>
      </c>
      <c r="N1426" s="11" t="s">
        <v>57</v>
      </c>
      <c r="O1426" s="11" t="s">
        <v>55</v>
      </c>
      <c r="P1426" s="11">
        <v>0</v>
      </c>
      <c r="Q1426" s="11">
        <v>0.46489774464672301</v>
      </c>
      <c r="R1426" s="11">
        <v>23</v>
      </c>
      <c r="S1426" s="11">
        <v>36</v>
      </c>
      <c r="T1426" s="11">
        <v>489.15555306374398</v>
      </c>
      <c r="U1426" s="11">
        <v>13.7352496025373</v>
      </c>
      <c r="V1426" s="11" t="s">
        <v>63</v>
      </c>
    </row>
    <row r="1427" spans="1:22" x14ac:dyDescent="0.3">
      <c r="A1427" s="9">
        <v>45356.947916666701</v>
      </c>
      <c r="B1427" s="10">
        <v>45356</v>
      </c>
      <c r="C1427" s="11">
        <v>2024</v>
      </c>
      <c r="D1427" s="11">
        <v>3</v>
      </c>
      <c r="E1427" s="11">
        <v>5</v>
      </c>
      <c r="F1427" s="11">
        <v>22</v>
      </c>
      <c r="G1427" s="11" t="s">
        <v>68</v>
      </c>
      <c r="H1427" s="11" t="s">
        <v>53</v>
      </c>
      <c r="I1427" s="11">
        <v>40.801692261515598</v>
      </c>
      <c r="J1427" s="11">
        <v>-73.903875572764903</v>
      </c>
      <c r="K1427" s="11">
        <v>217</v>
      </c>
      <c r="L1427" s="11">
        <v>68.671366829272202</v>
      </c>
      <c r="M1427" s="11">
        <v>55.455604058827099</v>
      </c>
      <c r="N1427" s="11" t="s">
        <v>54</v>
      </c>
      <c r="O1427" s="11" t="s">
        <v>58</v>
      </c>
      <c r="P1427" s="11">
        <v>0</v>
      </c>
      <c r="Q1427" s="11">
        <v>-0.98307676406172395</v>
      </c>
      <c r="R1427" s="11">
        <v>31</v>
      </c>
      <c r="S1427" s="11">
        <v>16</v>
      </c>
      <c r="T1427" s="11">
        <v>193.818638704226</v>
      </c>
      <c r="U1427" s="11">
        <v>24.369999499049499</v>
      </c>
      <c r="V1427" s="11" t="s">
        <v>56</v>
      </c>
    </row>
    <row r="1428" spans="1:22" x14ac:dyDescent="0.3">
      <c r="A1428" s="9">
        <v>45356.951388888898</v>
      </c>
      <c r="B1428" s="10">
        <v>45356</v>
      </c>
      <c r="C1428" s="11">
        <v>2024</v>
      </c>
      <c r="D1428" s="11">
        <v>3</v>
      </c>
      <c r="E1428" s="11">
        <v>5</v>
      </c>
      <c r="F1428" s="11">
        <v>22</v>
      </c>
      <c r="G1428" s="11" t="s">
        <v>68</v>
      </c>
      <c r="H1428" s="11" t="s">
        <v>53</v>
      </c>
      <c r="I1428" s="11">
        <v>40.686460929886202</v>
      </c>
      <c r="J1428" s="11">
        <v>-73.946947844087305</v>
      </c>
      <c r="K1428" s="11">
        <v>44</v>
      </c>
      <c r="L1428" s="11">
        <v>14.793823801498201</v>
      </c>
      <c r="M1428" s="11">
        <v>18.763500584615901</v>
      </c>
      <c r="N1428" s="11" t="s">
        <v>54</v>
      </c>
      <c r="O1428" s="11" t="s">
        <v>55</v>
      </c>
      <c r="P1428" s="11">
        <v>0</v>
      </c>
      <c r="Q1428" s="11">
        <v>0.733003485701337</v>
      </c>
      <c r="R1428" s="11">
        <v>46</v>
      </c>
      <c r="S1428" s="11">
        <v>17</v>
      </c>
      <c r="T1428" s="11">
        <v>221.234805427141</v>
      </c>
      <c r="U1428" s="11">
        <v>12.855012667621899</v>
      </c>
      <c r="V1428" s="11" t="s">
        <v>56</v>
      </c>
    </row>
    <row r="1429" spans="1:22" x14ac:dyDescent="0.3">
      <c r="A1429" s="9">
        <v>45356.954861111102</v>
      </c>
      <c r="B1429" s="10">
        <v>45356</v>
      </c>
      <c r="C1429" s="11">
        <v>2024</v>
      </c>
      <c r="D1429" s="11">
        <v>3</v>
      </c>
      <c r="E1429" s="11">
        <v>5</v>
      </c>
      <c r="F1429" s="11">
        <v>22</v>
      </c>
      <c r="G1429" s="11" t="s">
        <v>68</v>
      </c>
      <c r="H1429" s="11" t="s">
        <v>53</v>
      </c>
      <c r="I1429" s="11">
        <v>40.641241638097704</v>
      </c>
      <c r="J1429" s="11">
        <v>-73.766768492926204</v>
      </c>
      <c r="K1429" s="11">
        <v>232</v>
      </c>
      <c r="L1429" s="11">
        <v>47.894868256871099</v>
      </c>
      <c r="M1429" s="11">
        <v>64.388382948346205</v>
      </c>
      <c r="N1429" s="11" t="s">
        <v>54</v>
      </c>
      <c r="O1429" s="11" t="s">
        <v>55</v>
      </c>
      <c r="P1429" s="11">
        <v>0</v>
      </c>
      <c r="Q1429" s="11">
        <v>-0.61813818565981005</v>
      </c>
      <c r="R1429" s="11">
        <v>97</v>
      </c>
      <c r="S1429" s="11">
        <v>28</v>
      </c>
      <c r="T1429" s="11">
        <v>84.043981478223003</v>
      </c>
      <c r="U1429" s="11">
        <v>6.4113499860027501</v>
      </c>
      <c r="V1429" s="11" t="s">
        <v>56</v>
      </c>
    </row>
    <row r="1430" spans="1:22" x14ac:dyDescent="0.3">
      <c r="A1430" s="9">
        <v>45356.958333333299</v>
      </c>
      <c r="B1430" s="10">
        <v>45356</v>
      </c>
      <c r="C1430" s="11">
        <v>2024</v>
      </c>
      <c r="D1430" s="11">
        <v>3</v>
      </c>
      <c r="E1430" s="11">
        <v>5</v>
      </c>
      <c r="F1430" s="11">
        <v>23</v>
      </c>
      <c r="G1430" s="11" t="s">
        <v>68</v>
      </c>
      <c r="H1430" s="11" t="s">
        <v>53</v>
      </c>
      <c r="I1430" s="11">
        <v>40.779298149560098</v>
      </c>
      <c r="J1430" s="11">
        <v>-73.848497253113294</v>
      </c>
      <c r="K1430" s="11">
        <v>92</v>
      </c>
      <c r="L1430" s="11">
        <v>32.074766674853002</v>
      </c>
      <c r="M1430" s="11">
        <v>65.716281426107599</v>
      </c>
      <c r="N1430" s="11" t="s">
        <v>54</v>
      </c>
      <c r="O1430" s="11" t="s">
        <v>61</v>
      </c>
      <c r="P1430" s="11">
        <v>0</v>
      </c>
      <c r="Q1430" s="11">
        <v>0.58877845651026395</v>
      </c>
      <c r="R1430" s="11">
        <v>63</v>
      </c>
      <c r="S1430" s="11">
        <v>17</v>
      </c>
      <c r="T1430" s="11">
        <v>188.853765906148</v>
      </c>
      <c r="U1430" s="11">
        <v>13.4391195930228</v>
      </c>
      <c r="V1430" s="11" t="s">
        <v>63</v>
      </c>
    </row>
    <row r="1431" spans="1:22" x14ac:dyDescent="0.3">
      <c r="A1431" s="9">
        <v>45356.961805555598</v>
      </c>
      <c r="B1431" s="10">
        <v>45356</v>
      </c>
      <c r="C1431" s="11">
        <v>2024</v>
      </c>
      <c r="D1431" s="11">
        <v>3</v>
      </c>
      <c r="E1431" s="11">
        <v>5</v>
      </c>
      <c r="F1431" s="11">
        <v>23</v>
      </c>
      <c r="G1431" s="11" t="s">
        <v>68</v>
      </c>
      <c r="H1431" s="11" t="s">
        <v>53</v>
      </c>
      <c r="I1431" s="11">
        <v>40.819867955619799</v>
      </c>
      <c r="J1431" s="11">
        <v>-73.763258450024793</v>
      </c>
      <c r="K1431" s="11">
        <v>284</v>
      </c>
      <c r="L1431" s="11">
        <v>14.8670974347372</v>
      </c>
      <c r="M1431" s="11">
        <v>45.410613075276103</v>
      </c>
      <c r="N1431" s="11" t="s">
        <v>59</v>
      </c>
      <c r="O1431" s="11" t="s">
        <v>55</v>
      </c>
      <c r="P1431" s="11">
        <v>1</v>
      </c>
      <c r="Q1431" s="11">
        <v>3.9858240999602598E-2</v>
      </c>
      <c r="R1431" s="11">
        <v>11</v>
      </c>
      <c r="S1431" s="11">
        <v>49</v>
      </c>
      <c r="T1431" s="11">
        <v>259.679140817681</v>
      </c>
      <c r="U1431" s="11">
        <v>28.2246441416236</v>
      </c>
      <c r="V1431" s="11" t="s">
        <v>56</v>
      </c>
    </row>
    <row r="1432" spans="1:22" x14ac:dyDescent="0.3">
      <c r="A1432" s="9">
        <v>45356.965277777803</v>
      </c>
      <c r="B1432" s="10">
        <v>45356</v>
      </c>
      <c r="C1432" s="11">
        <v>2024</v>
      </c>
      <c r="D1432" s="11">
        <v>3</v>
      </c>
      <c r="E1432" s="11">
        <v>5</v>
      </c>
      <c r="F1432" s="11">
        <v>23</v>
      </c>
      <c r="G1432" s="11" t="s">
        <v>68</v>
      </c>
      <c r="H1432" s="11" t="s">
        <v>53</v>
      </c>
      <c r="I1432" s="11">
        <v>40.713501159004501</v>
      </c>
      <c r="J1432" s="11">
        <v>-73.718470127103998</v>
      </c>
      <c r="K1432" s="11">
        <v>59</v>
      </c>
      <c r="L1432" s="11">
        <v>72.392701280614304</v>
      </c>
      <c r="M1432" s="11">
        <v>66.5116034236367</v>
      </c>
      <c r="N1432" s="11" t="s">
        <v>59</v>
      </c>
      <c r="O1432" s="11" t="s">
        <v>61</v>
      </c>
      <c r="P1432" s="11">
        <v>0</v>
      </c>
      <c r="Q1432" s="11">
        <v>0.92666174442354299</v>
      </c>
      <c r="R1432" s="11">
        <v>85</v>
      </c>
      <c r="S1432" s="11">
        <v>31</v>
      </c>
      <c r="T1432" s="11">
        <v>141.373760439058</v>
      </c>
      <c r="U1432" s="11">
        <v>13.521946332033799</v>
      </c>
      <c r="V1432" s="11" t="s">
        <v>63</v>
      </c>
    </row>
    <row r="1433" spans="1:22" x14ac:dyDescent="0.3">
      <c r="A1433" s="9">
        <v>45356.96875</v>
      </c>
      <c r="B1433" s="10">
        <v>45356</v>
      </c>
      <c r="C1433" s="11">
        <v>2024</v>
      </c>
      <c r="D1433" s="11">
        <v>3</v>
      </c>
      <c r="E1433" s="11">
        <v>5</v>
      </c>
      <c r="F1433" s="11">
        <v>23</v>
      </c>
      <c r="G1433" s="11" t="s">
        <v>68</v>
      </c>
      <c r="H1433" s="11" t="s">
        <v>53</v>
      </c>
      <c r="I1433" s="11">
        <v>40.815823631217498</v>
      </c>
      <c r="J1433" s="11">
        <v>-73.921181309449096</v>
      </c>
      <c r="K1433" s="11">
        <v>299</v>
      </c>
      <c r="L1433" s="11">
        <v>76.8534917907363</v>
      </c>
      <c r="M1433" s="11">
        <v>14.055129101002301</v>
      </c>
      <c r="N1433" s="11" t="s">
        <v>54</v>
      </c>
      <c r="O1433" s="11" t="s">
        <v>61</v>
      </c>
      <c r="P1433" s="11">
        <v>0</v>
      </c>
      <c r="Q1433" s="11">
        <v>0.67927966141010598</v>
      </c>
      <c r="R1433" s="11">
        <v>30</v>
      </c>
      <c r="S1433" s="11">
        <v>34</v>
      </c>
      <c r="T1433" s="11">
        <v>86.939836722773293</v>
      </c>
      <c r="U1433" s="11">
        <v>5.8909793729042601</v>
      </c>
      <c r="V1433" s="11" t="s">
        <v>56</v>
      </c>
    </row>
    <row r="1434" spans="1:22" x14ac:dyDescent="0.3">
      <c r="A1434" s="9">
        <v>45356.972222222197</v>
      </c>
      <c r="B1434" s="10">
        <v>45356</v>
      </c>
      <c r="C1434" s="11">
        <v>2024</v>
      </c>
      <c r="D1434" s="11">
        <v>3</v>
      </c>
      <c r="E1434" s="11">
        <v>5</v>
      </c>
      <c r="F1434" s="11">
        <v>23</v>
      </c>
      <c r="G1434" s="11" t="s">
        <v>68</v>
      </c>
      <c r="H1434" s="11" t="s">
        <v>53</v>
      </c>
      <c r="I1434" s="11">
        <v>40.830329213893698</v>
      </c>
      <c r="J1434" s="11">
        <v>-73.746918005744405</v>
      </c>
      <c r="K1434" s="11">
        <v>215</v>
      </c>
      <c r="L1434" s="11">
        <v>37.333186462152298</v>
      </c>
      <c r="M1434" s="11">
        <v>60.111986551235503</v>
      </c>
      <c r="N1434" s="11" t="s">
        <v>59</v>
      </c>
      <c r="O1434" s="11" t="s">
        <v>60</v>
      </c>
      <c r="P1434" s="11">
        <v>0</v>
      </c>
      <c r="Q1434" s="11">
        <v>-0.402123743217149</v>
      </c>
      <c r="R1434" s="11">
        <v>82</v>
      </c>
      <c r="S1434" s="11">
        <v>24</v>
      </c>
      <c r="T1434" s="11">
        <v>287.66557528303503</v>
      </c>
      <c r="U1434" s="11">
        <v>15.411925517045299</v>
      </c>
      <c r="V1434" s="11" t="s">
        <v>56</v>
      </c>
    </row>
    <row r="1435" spans="1:22" x14ac:dyDescent="0.3">
      <c r="A1435" s="9">
        <v>45356.975694444503</v>
      </c>
      <c r="B1435" s="10">
        <v>45356</v>
      </c>
      <c r="C1435" s="11">
        <v>2024</v>
      </c>
      <c r="D1435" s="11">
        <v>3</v>
      </c>
      <c r="E1435" s="11">
        <v>5</v>
      </c>
      <c r="F1435" s="11">
        <v>23</v>
      </c>
      <c r="G1435" s="11" t="s">
        <v>68</v>
      </c>
      <c r="H1435" s="11" t="s">
        <v>53</v>
      </c>
      <c r="I1435" s="11">
        <v>40.715185806884001</v>
      </c>
      <c r="J1435" s="11">
        <v>-73.707752340101493</v>
      </c>
      <c r="K1435" s="11">
        <v>211</v>
      </c>
      <c r="L1435" s="11">
        <v>56.604354562119802</v>
      </c>
      <c r="M1435" s="11">
        <v>64.874936472472896</v>
      </c>
      <c r="N1435" s="11" t="s">
        <v>59</v>
      </c>
      <c r="O1435" s="11" t="s">
        <v>61</v>
      </c>
      <c r="P1435" s="11">
        <v>0</v>
      </c>
      <c r="Q1435" s="11">
        <v>0.43854106948336002</v>
      </c>
      <c r="R1435" s="11">
        <v>76</v>
      </c>
      <c r="S1435" s="11">
        <v>6</v>
      </c>
      <c r="T1435" s="11">
        <v>448.03747265583502</v>
      </c>
      <c r="U1435" s="11">
        <v>18.532148101324999</v>
      </c>
      <c r="V1435" s="11" t="s">
        <v>56</v>
      </c>
    </row>
    <row r="1436" spans="1:22" x14ac:dyDescent="0.3">
      <c r="A1436" s="9">
        <v>45356.979166666701</v>
      </c>
      <c r="B1436" s="10">
        <v>45356</v>
      </c>
      <c r="C1436" s="11">
        <v>2024</v>
      </c>
      <c r="D1436" s="11">
        <v>3</v>
      </c>
      <c r="E1436" s="11">
        <v>5</v>
      </c>
      <c r="F1436" s="11">
        <v>23</v>
      </c>
      <c r="G1436" s="11" t="s">
        <v>68</v>
      </c>
      <c r="H1436" s="11" t="s">
        <v>53</v>
      </c>
      <c r="I1436" s="11">
        <v>40.630091479137</v>
      </c>
      <c r="J1436" s="11">
        <v>-73.868676388649604</v>
      </c>
      <c r="K1436" s="11">
        <v>60</v>
      </c>
      <c r="L1436" s="11">
        <v>67.376580725495003</v>
      </c>
      <c r="M1436" s="11">
        <v>32.457907120065897</v>
      </c>
      <c r="N1436" s="11" t="s">
        <v>59</v>
      </c>
      <c r="O1436" s="11" t="s">
        <v>60</v>
      </c>
      <c r="P1436" s="11">
        <v>0</v>
      </c>
      <c r="Q1436" s="11">
        <v>0.84944890187696298</v>
      </c>
      <c r="R1436" s="11">
        <v>67</v>
      </c>
      <c r="S1436" s="11">
        <v>28</v>
      </c>
      <c r="T1436" s="11">
        <v>401.840619928004</v>
      </c>
      <c r="U1436" s="11">
        <v>8.7708599398900606</v>
      </c>
      <c r="V1436" s="11" t="s">
        <v>62</v>
      </c>
    </row>
    <row r="1437" spans="1:22" x14ac:dyDescent="0.3">
      <c r="A1437" s="9">
        <v>45356.982638888898</v>
      </c>
      <c r="B1437" s="10">
        <v>45356</v>
      </c>
      <c r="C1437" s="11">
        <v>2024</v>
      </c>
      <c r="D1437" s="11">
        <v>3</v>
      </c>
      <c r="E1437" s="11">
        <v>5</v>
      </c>
      <c r="F1437" s="11">
        <v>23</v>
      </c>
      <c r="G1437" s="11" t="s">
        <v>68</v>
      </c>
      <c r="H1437" s="11" t="s">
        <v>53</v>
      </c>
      <c r="I1437" s="11">
        <v>40.849741240196003</v>
      </c>
      <c r="J1437" s="11">
        <v>-73.980986455812697</v>
      </c>
      <c r="K1437" s="11">
        <v>34</v>
      </c>
      <c r="L1437" s="11">
        <v>62.9068101238216</v>
      </c>
      <c r="M1437" s="11">
        <v>12.06390229554</v>
      </c>
      <c r="N1437" s="11" t="s">
        <v>57</v>
      </c>
      <c r="O1437" s="11" t="s">
        <v>58</v>
      </c>
      <c r="P1437" s="11">
        <v>0</v>
      </c>
      <c r="Q1437" s="11">
        <v>-0.54480783905167396</v>
      </c>
      <c r="R1437" s="11">
        <v>6</v>
      </c>
      <c r="S1437" s="11">
        <v>12</v>
      </c>
      <c r="T1437" s="11">
        <v>215.112776934838</v>
      </c>
      <c r="U1437" s="11">
        <v>24.114717767467798</v>
      </c>
      <c r="V1437" s="11" t="s">
        <v>62</v>
      </c>
    </row>
    <row r="1438" spans="1:22" x14ac:dyDescent="0.3">
      <c r="A1438" s="9">
        <v>45356.986111111102</v>
      </c>
      <c r="B1438" s="10">
        <v>45356</v>
      </c>
      <c r="C1438" s="11">
        <v>2024</v>
      </c>
      <c r="D1438" s="11">
        <v>3</v>
      </c>
      <c r="E1438" s="11">
        <v>5</v>
      </c>
      <c r="F1438" s="11">
        <v>23</v>
      </c>
      <c r="G1438" s="11" t="s">
        <v>68</v>
      </c>
      <c r="H1438" s="11" t="s">
        <v>53</v>
      </c>
      <c r="I1438" s="11">
        <v>40.715440661655897</v>
      </c>
      <c r="J1438" s="11">
        <v>-73.748742372069501</v>
      </c>
      <c r="K1438" s="11">
        <v>188</v>
      </c>
      <c r="L1438" s="11">
        <v>36.0321557939806</v>
      </c>
      <c r="M1438" s="11">
        <v>34.210227397564701</v>
      </c>
      <c r="N1438" s="11" t="s">
        <v>54</v>
      </c>
      <c r="O1438" s="11" t="s">
        <v>58</v>
      </c>
      <c r="P1438" s="11">
        <v>0</v>
      </c>
      <c r="Q1438" s="11">
        <v>-0.8565640905502</v>
      </c>
      <c r="R1438" s="11">
        <v>81</v>
      </c>
      <c r="S1438" s="11">
        <v>19</v>
      </c>
      <c r="T1438" s="11">
        <v>259.499838961661</v>
      </c>
      <c r="U1438" s="11">
        <v>12.008715112261299</v>
      </c>
      <c r="V1438" s="11" t="s">
        <v>63</v>
      </c>
    </row>
    <row r="1439" spans="1:22" x14ac:dyDescent="0.3">
      <c r="A1439" s="9">
        <v>45356.989583333299</v>
      </c>
      <c r="B1439" s="10">
        <v>45356</v>
      </c>
      <c r="C1439" s="11">
        <v>2024</v>
      </c>
      <c r="D1439" s="11">
        <v>3</v>
      </c>
      <c r="E1439" s="11">
        <v>5</v>
      </c>
      <c r="F1439" s="11">
        <v>23</v>
      </c>
      <c r="G1439" s="11" t="s">
        <v>68</v>
      </c>
      <c r="H1439" s="11" t="s">
        <v>53</v>
      </c>
      <c r="I1439" s="11">
        <v>40.665193837260297</v>
      </c>
      <c r="J1439" s="11">
        <v>-73.878028847906194</v>
      </c>
      <c r="K1439" s="11">
        <v>95</v>
      </c>
      <c r="L1439" s="11">
        <v>60.649120584188701</v>
      </c>
      <c r="M1439" s="11">
        <v>53.510311768629798</v>
      </c>
      <c r="N1439" s="11" t="s">
        <v>54</v>
      </c>
      <c r="O1439" s="11" t="s">
        <v>61</v>
      </c>
      <c r="P1439" s="11">
        <v>0</v>
      </c>
      <c r="Q1439" s="11">
        <v>0.64250436808436795</v>
      </c>
      <c r="R1439" s="11">
        <v>68</v>
      </c>
      <c r="S1439" s="11">
        <v>8</v>
      </c>
      <c r="T1439" s="11">
        <v>113.14374141896801</v>
      </c>
      <c r="U1439" s="11">
        <v>29.976912607920401</v>
      </c>
      <c r="V1439" s="11" t="s">
        <v>63</v>
      </c>
    </row>
    <row r="1440" spans="1:22" x14ac:dyDescent="0.3">
      <c r="A1440" s="9">
        <v>45356.993055555598</v>
      </c>
      <c r="B1440" s="10">
        <v>45356</v>
      </c>
      <c r="C1440" s="11">
        <v>2024</v>
      </c>
      <c r="D1440" s="11">
        <v>3</v>
      </c>
      <c r="E1440" s="11">
        <v>5</v>
      </c>
      <c r="F1440" s="11">
        <v>23</v>
      </c>
      <c r="G1440" s="11" t="s">
        <v>68</v>
      </c>
      <c r="H1440" s="11" t="s">
        <v>53</v>
      </c>
      <c r="I1440" s="11">
        <v>40.701461183648597</v>
      </c>
      <c r="J1440" s="11">
        <v>-73.937884781117603</v>
      </c>
      <c r="K1440" s="11">
        <v>270</v>
      </c>
      <c r="L1440" s="11">
        <v>58.189676402401403</v>
      </c>
      <c r="M1440" s="11">
        <v>72.635907555105405</v>
      </c>
      <c r="N1440" s="11" t="s">
        <v>59</v>
      </c>
      <c r="O1440" s="11" t="s">
        <v>55</v>
      </c>
      <c r="P1440" s="11">
        <v>0</v>
      </c>
      <c r="Q1440" s="11">
        <v>-0.866069872914213</v>
      </c>
      <c r="R1440" s="11">
        <v>36</v>
      </c>
      <c r="S1440" s="11">
        <v>28</v>
      </c>
      <c r="T1440" s="11">
        <v>452.45821229358501</v>
      </c>
      <c r="U1440" s="11">
        <v>15.458201219057299</v>
      </c>
      <c r="V1440" s="11" t="s">
        <v>56</v>
      </c>
    </row>
    <row r="1441" spans="1:22" x14ac:dyDescent="0.3">
      <c r="A1441" s="9">
        <v>45356.996527777803</v>
      </c>
      <c r="B1441" s="10">
        <v>45356</v>
      </c>
      <c r="C1441" s="11">
        <v>2024</v>
      </c>
      <c r="D1441" s="11">
        <v>3</v>
      </c>
      <c r="E1441" s="11">
        <v>5</v>
      </c>
      <c r="F1441" s="11">
        <v>23</v>
      </c>
      <c r="G1441" s="11" t="s">
        <v>68</v>
      </c>
      <c r="H1441" s="11" t="s">
        <v>53</v>
      </c>
      <c r="I1441" s="11">
        <v>40.6817445115121</v>
      </c>
      <c r="J1441" s="11">
        <v>-73.985445785622503</v>
      </c>
      <c r="K1441" s="11">
        <v>19</v>
      </c>
      <c r="L1441" s="11">
        <v>34.289859129102403</v>
      </c>
      <c r="M1441" s="11">
        <v>18.114427861377301</v>
      </c>
      <c r="N1441" s="11" t="s">
        <v>57</v>
      </c>
      <c r="O1441" s="11" t="s">
        <v>55</v>
      </c>
      <c r="P1441" s="11">
        <v>0</v>
      </c>
      <c r="Q1441" s="11">
        <v>-0.34171974197051702</v>
      </c>
      <c r="R1441" s="11">
        <v>96</v>
      </c>
      <c r="S1441" s="11">
        <v>38</v>
      </c>
      <c r="T1441" s="11">
        <v>414.28577525171301</v>
      </c>
      <c r="U1441" s="11">
        <v>7.9504891706317897</v>
      </c>
      <c r="V1441" s="11" t="s">
        <v>63</v>
      </c>
    </row>
    <row r="1442" spans="1:22" x14ac:dyDescent="0.3">
      <c r="A1442" s="9">
        <v>45357</v>
      </c>
      <c r="B1442" s="10">
        <v>45357</v>
      </c>
      <c r="C1442" s="11">
        <v>2024</v>
      </c>
      <c r="D1442" s="11">
        <v>3</v>
      </c>
      <c r="E1442" s="11">
        <v>6</v>
      </c>
      <c r="F1442" s="11">
        <v>0</v>
      </c>
      <c r="G1442" s="11" t="s">
        <v>69</v>
      </c>
      <c r="H1442" s="11" t="s">
        <v>53</v>
      </c>
      <c r="I1442" s="11">
        <v>40.678044623136799</v>
      </c>
      <c r="J1442" s="11">
        <v>-73.833113878900605</v>
      </c>
      <c r="K1442" s="11">
        <v>150</v>
      </c>
      <c r="L1442" s="11">
        <v>24.749331162101601</v>
      </c>
      <c r="M1442" s="11">
        <v>86.114514081052604</v>
      </c>
      <c r="N1442" s="11" t="s">
        <v>54</v>
      </c>
      <c r="O1442" s="11" t="s">
        <v>58</v>
      </c>
      <c r="P1442" s="11">
        <v>0</v>
      </c>
      <c r="Q1442" s="11">
        <v>-0.87983916126019701</v>
      </c>
      <c r="R1442" s="11">
        <v>47</v>
      </c>
      <c r="S1442" s="11">
        <v>46</v>
      </c>
      <c r="T1442" s="11">
        <v>393.78800333506803</v>
      </c>
      <c r="U1442" s="11">
        <v>11.8650291969984</v>
      </c>
      <c r="V1442" s="11" t="s">
        <v>56</v>
      </c>
    </row>
    <row r="1443" spans="1:22" x14ac:dyDescent="0.3">
      <c r="A1443" s="9">
        <v>45357.003472222197</v>
      </c>
      <c r="B1443" s="10">
        <v>45357</v>
      </c>
      <c r="C1443" s="11">
        <v>2024</v>
      </c>
      <c r="D1443" s="11">
        <v>3</v>
      </c>
      <c r="E1443" s="11">
        <v>6</v>
      </c>
      <c r="F1443" s="11">
        <v>0</v>
      </c>
      <c r="G1443" s="11" t="s">
        <v>69</v>
      </c>
      <c r="H1443" s="11" t="s">
        <v>53</v>
      </c>
      <c r="I1443" s="11">
        <v>40.788175736525403</v>
      </c>
      <c r="J1443" s="11">
        <v>-73.850619290683099</v>
      </c>
      <c r="K1443" s="11">
        <v>87</v>
      </c>
      <c r="L1443" s="11">
        <v>10.366082980906899</v>
      </c>
      <c r="M1443" s="11">
        <v>31.627143297924999</v>
      </c>
      <c r="N1443" s="11" t="s">
        <v>59</v>
      </c>
      <c r="O1443" s="11" t="s">
        <v>61</v>
      </c>
      <c r="P1443" s="11">
        <v>0</v>
      </c>
      <c r="Q1443" s="11">
        <v>-0.421855698734311</v>
      </c>
      <c r="R1443" s="11">
        <v>39</v>
      </c>
      <c r="S1443" s="11">
        <v>40</v>
      </c>
      <c r="T1443" s="11">
        <v>325.39150289831701</v>
      </c>
      <c r="U1443" s="11">
        <v>10.5302711225973</v>
      </c>
      <c r="V1443" s="11" t="s">
        <v>56</v>
      </c>
    </row>
    <row r="1444" spans="1:22" x14ac:dyDescent="0.3">
      <c r="A1444" s="9">
        <v>45357.006944444503</v>
      </c>
      <c r="B1444" s="10">
        <v>45357</v>
      </c>
      <c r="C1444" s="11">
        <v>2024</v>
      </c>
      <c r="D1444" s="11">
        <v>3</v>
      </c>
      <c r="E1444" s="11">
        <v>6</v>
      </c>
      <c r="F1444" s="11">
        <v>0</v>
      </c>
      <c r="G1444" s="11" t="s">
        <v>69</v>
      </c>
      <c r="H1444" s="11" t="s">
        <v>53</v>
      </c>
      <c r="I1444" s="11">
        <v>40.6612436378634</v>
      </c>
      <c r="J1444" s="11">
        <v>-73.917775966309193</v>
      </c>
      <c r="K1444" s="11">
        <v>60</v>
      </c>
      <c r="L1444" s="11">
        <v>59.941511147931799</v>
      </c>
      <c r="M1444" s="11">
        <v>85.130680785868705</v>
      </c>
      <c r="N1444" s="11" t="s">
        <v>59</v>
      </c>
      <c r="O1444" s="11" t="s">
        <v>60</v>
      </c>
      <c r="P1444" s="11">
        <v>1</v>
      </c>
      <c r="Q1444" s="11">
        <v>-0.14697480828228099</v>
      </c>
      <c r="R1444" s="11">
        <v>16</v>
      </c>
      <c r="S1444" s="11">
        <v>49</v>
      </c>
      <c r="T1444" s="11">
        <v>283.81808251670799</v>
      </c>
      <c r="U1444" s="11">
        <v>16.634292043118201</v>
      </c>
      <c r="V1444" s="11" t="s">
        <v>56</v>
      </c>
    </row>
    <row r="1445" spans="1:22" x14ac:dyDescent="0.3">
      <c r="A1445" s="9">
        <v>45357.010416666701</v>
      </c>
      <c r="B1445" s="10">
        <v>45357</v>
      </c>
      <c r="C1445" s="11">
        <v>2024</v>
      </c>
      <c r="D1445" s="11">
        <v>3</v>
      </c>
      <c r="E1445" s="11">
        <v>6</v>
      </c>
      <c r="F1445" s="11">
        <v>0</v>
      </c>
      <c r="G1445" s="11" t="s">
        <v>69</v>
      </c>
      <c r="H1445" s="11" t="s">
        <v>53</v>
      </c>
      <c r="I1445" s="11">
        <v>40.825359537202303</v>
      </c>
      <c r="J1445" s="11">
        <v>-73.955366869673796</v>
      </c>
      <c r="K1445" s="11">
        <v>77</v>
      </c>
      <c r="L1445" s="11">
        <v>65.148367448028594</v>
      </c>
      <c r="M1445" s="11">
        <v>50.265903188731897</v>
      </c>
      <c r="N1445" s="11" t="s">
        <v>59</v>
      </c>
      <c r="O1445" s="11" t="s">
        <v>58</v>
      </c>
      <c r="P1445" s="11">
        <v>0</v>
      </c>
      <c r="Q1445" s="11">
        <v>0.117356108370782</v>
      </c>
      <c r="R1445" s="11">
        <v>74</v>
      </c>
      <c r="S1445" s="11">
        <v>47</v>
      </c>
      <c r="T1445" s="11">
        <v>183.77889105666699</v>
      </c>
      <c r="U1445" s="11">
        <v>25.371518932554601</v>
      </c>
      <c r="V1445" s="11" t="s">
        <v>63</v>
      </c>
    </row>
    <row r="1446" spans="1:22" x14ac:dyDescent="0.3">
      <c r="A1446" s="9">
        <v>45357.013888888898</v>
      </c>
      <c r="B1446" s="10">
        <v>45357</v>
      </c>
      <c r="C1446" s="11">
        <v>2024</v>
      </c>
      <c r="D1446" s="11">
        <v>3</v>
      </c>
      <c r="E1446" s="11">
        <v>6</v>
      </c>
      <c r="F1446" s="11">
        <v>0</v>
      </c>
      <c r="G1446" s="11" t="s">
        <v>69</v>
      </c>
      <c r="H1446" s="11" t="s">
        <v>53</v>
      </c>
      <c r="I1446" s="11">
        <v>40.739373198382303</v>
      </c>
      <c r="J1446" s="11">
        <v>-73.996003464605906</v>
      </c>
      <c r="K1446" s="11">
        <v>95</v>
      </c>
      <c r="L1446" s="11">
        <v>75.684985937698301</v>
      </c>
      <c r="M1446" s="11">
        <v>35.9870255677736</v>
      </c>
      <c r="N1446" s="11" t="s">
        <v>57</v>
      </c>
      <c r="O1446" s="11" t="s">
        <v>58</v>
      </c>
      <c r="P1446" s="11">
        <v>0</v>
      </c>
      <c r="Q1446" s="11">
        <v>-0.53185405618927695</v>
      </c>
      <c r="R1446" s="11">
        <v>55</v>
      </c>
      <c r="S1446" s="11">
        <v>47</v>
      </c>
      <c r="T1446" s="11">
        <v>118.907535646314</v>
      </c>
      <c r="U1446" s="11">
        <v>9.0554659468223093</v>
      </c>
      <c r="V1446" s="11" t="s">
        <v>62</v>
      </c>
    </row>
    <row r="1447" spans="1:22" x14ac:dyDescent="0.3">
      <c r="A1447" s="9">
        <v>45357.017361111102</v>
      </c>
      <c r="B1447" s="10">
        <v>45357</v>
      </c>
      <c r="C1447" s="11">
        <v>2024</v>
      </c>
      <c r="D1447" s="11">
        <v>3</v>
      </c>
      <c r="E1447" s="11">
        <v>6</v>
      </c>
      <c r="F1447" s="11">
        <v>0</v>
      </c>
      <c r="G1447" s="11" t="s">
        <v>69</v>
      </c>
      <c r="H1447" s="11" t="s">
        <v>53</v>
      </c>
      <c r="I1447" s="11">
        <v>40.8790622591792</v>
      </c>
      <c r="J1447" s="11">
        <v>-73.954240450349602</v>
      </c>
      <c r="K1447" s="11">
        <v>31</v>
      </c>
      <c r="L1447" s="11">
        <v>23.0665809188602</v>
      </c>
      <c r="M1447" s="11">
        <v>54.038559953038302</v>
      </c>
      <c r="N1447" s="11" t="s">
        <v>59</v>
      </c>
      <c r="O1447" s="11" t="s">
        <v>55</v>
      </c>
      <c r="P1447" s="11">
        <v>0</v>
      </c>
      <c r="Q1447" s="11">
        <v>-0.26400911348630302</v>
      </c>
      <c r="R1447" s="11">
        <v>63</v>
      </c>
      <c r="S1447" s="11">
        <v>20</v>
      </c>
      <c r="T1447" s="11">
        <v>302.04331075461801</v>
      </c>
      <c r="U1447" s="11">
        <v>7.0710465033210301</v>
      </c>
      <c r="V1447" s="11" t="s">
        <v>63</v>
      </c>
    </row>
    <row r="1448" spans="1:22" x14ac:dyDescent="0.3">
      <c r="A1448" s="9">
        <v>45357.020833333299</v>
      </c>
      <c r="B1448" s="10">
        <v>45357</v>
      </c>
      <c r="C1448" s="11">
        <v>2024</v>
      </c>
      <c r="D1448" s="11">
        <v>3</v>
      </c>
      <c r="E1448" s="11">
        <v>6</v>
      </c>
      <c r="F1448" s="11">
        <v>0</v>
      </c>
      <c r="G1448" s="11" t="s">
        <v>69</v>
      </c>
      <c r="H1448" s="11" t="s">
        <v>53</v>
      </c>
      <c r="I1448" s="11">
        <v>40.656492985449802</v>
      </c>
      <c r="J1448" s="11">
        <v>-73.905368570339704</v>
      </c>
      <c r="K1448" s="11">
        <v>190</v>
      </c>
      <c r="L1448" s="11">
        <v>19.708275229815602</v>
      </c>
      <c r="M1448" s="11">
        <v>70.955784920472396</v>
      </c>
      <c r="N1448" s="11" t="s">
        <v>54</v>
      </c>
      <c r="O1448" s="11" t="s">
        <v>58</v>
      </c>
      <c r="P1448" s="11">
        <v>0</v>
      </c>
      <c r="Q1448" s="11">
        <v>0.355431789877798</v>
      </c>
      <c r="R1448" s="11">
        <v>35</v>
      </c>
      <c r="S1448" s="11">
        <v>27</v>
      </c>
      <c r="T1448" s="11">
        <v>133.43263807903699</v>
      </c>
      <c r="U1448" s="11">
        <v>23.220868866799002</v>
      </c>
      <c r="V1448" s="11" t="s">
        <v>56</v>
      </c>
    </row>
    <row r="1449" spans="1:22" x14ac:dyDescent="0.3">
      <c r="A1449" s="9">
        <v>45357.024305555598</v>
      </c>
      <c r="B1449" s="10">
        <v>45357</v>
      </c>
      <c r="C1449" s="11">
        <v>2024</v>
      </c>
      <c r="D1449" s="11">
        <v>3</v>
      </c>
      <c r="E1449" s="11">
        <v>6</v>
      </c>
      <c r="F1449" s="11">
        <v>0</v>
      </c>
      <c r="G1449" s="11" t="s">
        <v>69</v>
      </c>
      <c r="H1449" s="11" t="s">
        <v>53</v>
      </c>
      <c r="I1449" s="11">
        <v>40.805610737511998</v>
      </c>
      <c r="J1449" s="11">
        <v>-73.727522474375803</v>
      </c>
      <c r="K1449" s="11">
        <v>63</v>
      </c>
      <c r="L1449" s="11">
        <v>44.154836356611099</v>
      </c>
      <c r="M1449" s="11">
        <v>73.317561971920796</v>
      </c>
      <c r="N1449" s="11" t="s">
        <v>59</v>
      </c>
      <c r="O1449" s="11" t="s">
        <v>61</v>
      </c>
      <c r="P1449" s="11">
        <v>1</v>
      </c>
      <c r="Q1449" s="11">
        <v>0.80106233386022396</v>
      </c>
      <c r="R1449" s="11">
        <v>88</v>
      </c>
      <c r="S1449" s="11">
        <v>27</v>
      </c>
      <c r="T1449" s="11">
        <v>214.68201530743201</v>
      </c>
      <c r="U1449" s="11">
        <v>12.792091157193299</v>
      </c>
      <c r="V1449" s="11" t="s">
        <v>56</v>
      </c>
    </row>
    <row r="1450" spans="1:22" x14ac:dyDescent="0.3">
      <c r="A1450" s="9">
        <v>45357.027777777803</v>
      </c>
      <c r="B1450" s="10">
        <v>45357</v>
      </c>
      <c r="C1450" s="11">
        <v>2024</v>
      </c>
      <c r="D1450" s="11">
        <v>3</v>
      </c>
      <c r="E1450" s="11">
        <v>6</v>
      </c>
      <c r="F1450" s="11">
        <v>0</v>
      </c>
      <c r="G1450" s="11" t="s">
        <v>69</v>
      </c>
      <c r="H1450" s="11" t="s">
        <v>53</v>
      </c>
      <c r="I1450" s="11">
        <v>40.802978449565401</v>
      </c>
      <c r="J1450" s="11">
        <v>-73.969016486468206</v>
      </c>
      <c r="K1450" s="11">
        <v>260</v>
      </c>
      <c r="L1450" s="11">
        <v>48.020859455489003</v>
      </c>
      <c r="M1450" s="11">
        <v>97.214461345456101</v>
      </c>
      <c r="N1450" s="11" t="s">
        <v>57</v>
      </c>
      <c r="O1450" s="11" t="s">
        <v>60</v>
      </c>
      <c r="P1450" s="11">
        <v>0</v>
      </c>
      <c r="Q1450" s="11">
        <v>-0.94724192733554102</v>
      </c>
      <c r="R1450" s="11">
        <v>99</v>
      </c>
      <c r="S1450" s="11">
        <v>12</v>
      </c>
      <c r="T1450" s="11">
        <v>185.90175355411699</v>
      </c>
      <c r="U1450" s="11">
        <v>14.7043065709179</v>
      </c>
      <c r="V1450" s="11" t="s">
        <v>56</v>
      </c>
    </row>
    <row r="1451" spans="1:22" x14ac:dyDescent="0.3">
      <c r="A1451" s="9">
        <v>45357.03125</v>
      </c>
      <c r="B1451" s="10">
        <v>45357</v>
      </c>
      <c r="C1451" s="11">
        <v>2024</v>
      </c>
      <c r="D1451" s="11">
        <v>3</v>
      </c>
      <c r="E1451" s="11">
        <v>6</v>
      </c>
      <c r="F1451" s="11">
        <v>0</v>
      </c>
      <c r="G1451" s="11" t="s">
        <v>69</v>
      </c>
      <c r="H1451" s="11" t="s">
        <v>53</v>
      </c>
      <c r="I1451" s="11">
        <v>40.645357495738097</v>
      </c>
      <c r="J1451" s="11">
        <v>-73.796478781062504</v>
      </c>
      <c r="K1451" s="11">
        <v>281</v>
      </c>
      <c r="L1451" s="11">
        <v>29.9279065990956</v>
      </c>
      <c r="M1451" s="11">
        <v>91.278400950973094</v>
      </c>
      <c r="N1451" s="11" t="s">
        <v>57</v>
      </c>
      <c r="O1451" s="11" t="s">
        <v>61</v>
      </c>
      <c r="P1451" s="11">
        <v>0</v>
      </c>
      <c r="Q1451" s="11">
        <v>0.64327249005174303</v>
      </c>
      <c r="R1451" s="11">
        <v>69</v>
      </c>
      <c r="S1451" s="11">
        <v>32</v>
      </c>
      <c r="T1451" s="11">
        <v>102.17632957568701</v>
      </c>
      <c r="U1451" s="11">
        <v>10.457158666819399</v>
      </c>
      <c r="V1451" s="11" t="s">
        <v>56</v>
      </c>
    </row>
    <row r="1452" spans="1:22" x14ac:dyDescent="0.3">
      <c r="A1452" s="9">
        <v>45357.034722222197</v>
      </c>
      <c r="B1452" s="10">
        <v>45357</v>
      </c>
      <c r="C1452" s="11">
        <v>2024</v>
      </c>
      <c r="D1452" s="11">
        <v>3</v>
      </c>
      <c r="E1452" s="11">
        <v>6</v>
      </c>
      <c r="F1452" s="11">
        <v>0</v>
      </c>
      <c r="G1452" s="11" t="s">
        <v>69</v>
      </c>
      <c r="H1452" s="11" t="s">
        <v>53</v>
      </c>
      <c r="I1452" s="11">
        <v>40.808996937654598</v>
      </c>
      <c r="J1452" s="11">
        <v>-73.799143383633606</v>
      </c>
      <c r="K1452" s="11">
        <v>53</v>
      </c>
      <c r="L1452" s="11">
        <v>62.7276570214324</v>
      </c>
      <c r="M1452" s="11">
        <v>18.000399201695998</v>
      </c>
      <c r="N1452" s="11" t="s">
        <v>54</v>
      </c>
      <c r="O1452" s="11" t="s">
        <v>55</v>
      </c>
      <c r="P1452" s="11">
        <v>1</v>
      </c>
      <c r="Q1452" s="11">
        <v>-0.47869890171630503</v>
      </c>
      <c r="R1452" s="11">
        <v>96</v>
      </c>
      <c r="S1452" s="11">
        <v>45</v>
      </c>
      <c r="T1452" s="11">
        <v>289.74948732521102</v>
      </c>
      <c r="U1452" s="11">
        <v>8.5579779901592499</v>
      </c>
      <c r="V1452" s="11" t="s">
        <v>56</v>
      </c>
    </row>
    <row r="1453" spans="1:22" x14ac:dyDescent="0.3">
      <c r="A1453" s="9">
        <v>45357.038194444503</v>
      </c>
      <c r="B1453" s="10">
        <v>45357</v>
      </c>
      <c r="C1453" s="11">
        <v>2024</v>
      </c>
      <c r="D1453" s="11">
        <v>3</v>
      </c>
      <c r="E1453" s="11">
        <v>6</v>
      </c>
      <c r="F1453" s="11">
        <v>0</v>
      </c>
      <c r="G1453" s="11" t="s">
        <v>69</v>
      </c>
      <c r="H1453" s="11" t="s">
        <v>53</v>
      </c>
      <c r="I1453" s="11">
        <v>40.7915256454773</v>
      </c>
      <c r="J1453" s="11">
        <v>-73.739050824206302</v>
      </c>
      <c r="K1453" s="11">
        <v>156</v>
      </c>
      <c r="L1453" s="11">
        <v>8.2062406752503492</v>
      </c>
      <c r="M1453" s="11">
        <v>74.120183732192899</v>
      </c>
      <c r="N1453" s="11" t="s">
        <v>59</v>
      </c>
      <c r="O1453" s="11" t="s">
        <v>61</v>
      </c>
      <c r="P1453" s="11">
        <v>0</v>
      </c>
      <c r="Q1453" s="11">
        <v>5.0043266607824897E-2</v>
      </c>
      <c r="R1453" s="11">
        <v>12</v>
      </c>
      <c r="S1453" s="11">
        <v>32</v>
      </c>
      <c r="T1453" s="11">
        <v>265.47163929815099</v>
      </c>
      <c r="U1453" s="11">
        <v>25.4149033333658</v>
      </c>
      <c r="V1453" s="11" t="s">
        <v>56</v>
      </c>
    </row>
    <row r="1454" spans="1:22" x14ac:dyDescent="0.3">
      <c r="A1454" s="9">
        <v>45357.041666666701</v>
      </c>
      <c r="B1454" s="10">
        <v>45357</v>
      </c>
      <c r="C1454" s="11">
        <v>2024</v>
      </c>
      <c r="D1454" s="11">
        <v>3</v>
      </c>
      <c r="E1454" s="11">
        <v>6</v>
      </c>
      <c r="F1454" s="11">
        <v>1</v>
      </c>
      <c r="G1454" s="11" t="s">
        <v>69</v>
      </c>
      <c r="H1454" s="11" t="s">
        <v>53</v>
      </c>
      <c r="I1454" s="11">
        <v>40.651702899167702</v>
      </c>
      <c r="J1454" s="11">
        <v>-73.849026518798794</v>
      </c>
      <c r="K1454" s="11">
        <v>274</v>
      </c>
      <c r="L1454" s="11">
        <v>70.346303684202795</v>
      </c>
      <c r="M1454" s="11">
        <v>66.140806086450596</v>
      </c>
      <c r="N1454" s="11" t="s">
        <v>54</v>
      </c>
      <c r="O1454" s="11" t="s">
        <v>58</v>
      </c>
      <c r="P1454" s="11">
        <v>0</v>
      </c>
      <c r="Q1454" s="11">
        <v>0.23633558787071299</v>
      </c>
      <c r="R1454" s="11">
        <v>10</v>
      </c>
      <c r="S1454" s="11">
        <v>22</v>
      </c>
      <c r="T1454" s="11">
        <v>176.64795538554</v>
      </c>
      <c r="U1454" s="11">
        <v>20.336097479420701</v>
      </c>
      <c r="V1454" s="11" t="s">
        <v>56</v>
      </c>
    </row>
    <row r="1455" spans="1:22" x14ac:dyDescent="0.3">
      <c r="A1455" s="9">
        <v>45357.045138888898</v>
      </c>
      <c r="B1455" s="10">
        <v>45357</v>
      </c>
      <c r="C1455" s="11">
        <v>2024</v>
      </c>
      <c r="D1455" s="11">
        <v>3</v>
      </c>
      <c r="E1455" s="11">
        <v>6</v>
      </c>
      <c r="F1455" s="11">
        <v>1</v>
      </c>
      <c r="G1455" s="11" t="s">
        <v>69</v>
      </c>
      <c r="H1455" s="11" t="s">
        <v>53</v>
      </c>
      <c r="I1455" s="11">
        <v>40.624048886768001</v>
      </c>
      <c r="J1455" s="11">
        <v>-73.958839515417196</v>
      </c>
      <c r="K1455" s="11">
        <v>18</v>
      </c>
      <c r="L1455" s="11">
        <v>70.600626622110397</v>
      </c>
      <c r="M1455" s="11">
        <v>44.3543992593642</v>
      </c>
      <c r="N1455" s="11" t="s">
        <v>59</v>
      </c>
      <c r="O1455" s="11" t="s">
        <v>61</v>
      </c>
      <c r="P1455" s="11">
        <v>0</v>
      </c>
      <c r="Q1455" s="11">
        <v>0.224879962973313</v>
      </c>
      <c r="R1455" s="11">
        <v>57</v>
      </c>
      <c r="S1455" s="11">
        <v>12</v>
      </c>
      <c r="T1455" s="11">
        <v>481.60020104408198</v>
      </c>
      <c r="U1455" s="11">
        <v>8.4818287493867199</v>
      </c>
      <c r="V1455" s="11" t="s">
        <v>62</v>
      </c>
    </row>
    <row r="1456" spans="1:22" x14ac:dyDescent="0.3">
      <c r="A1456" s="9">
        <v>45357.048611111102</v>
      </c>
      <c r="B1456" s="10">
        <v>45357</v>
      </c>
      <c r="C1456" s="11">
        <v>2024</v>
      </c>
      <c r="D1456" s="11">
        <v>3</v>
      </c>
      <c r="E1456" s="11">
        <v>6</v>
      </c>
      <c r="F1456" s="11">
        <v>1</v>
      </c>
      <c r="G1456" s="11" t="s">
        <v>69</v>
      </c>
      <c r="H1456" s="11" t="s">
        <v>53</v>
      </c>
      <c r="I1456" s="11">
        <v>40.859615761938201</v>
      </c>
      <c r="J1456" s="11">
        <v>-73.750640012080197</v>
      </c>
      <c r="K1456" s="11">
        <v>275</v>
      </c>
      <c r="L1456" s="11">
        <v>45.451160227338498</v>
      </c>
      <c r="M1456" s="11">
        <v>24.469033871637599</v>
      </c>
      <c r="N1456" s="11" t="s">
        <v>59</v>
      </c>
      <c r="O1456" s="11" t="s">
        <v>61</v>
      </c>
      <c r="P1456" s="11">
        <v>0</v>
      </c>
      <c r="Q1456" s="11">
        <v>-0.50740349056269496</v>
      </c>
      <c r="R1456" s="11">
        <v>19</v>
      </c>
      <c r="S1456" s="11">
        <v>33</v>
      </c>
      <c r="T1456" s="11">
        <v>381.239084985126</v>
      </c>
      <c r="U1456" s="11">
        <v>14.587087479971499</v>
      </c>
      <c r="V1456" s="11" t="s">
        <v>56</v>
      </c>
    </row>
    <row r="1457" spans="1:22" x14ac:dyDescent="0.3">
      <c r="A1457" s="9">
        <v>45357.052083333299</v>
      </c>
      <c r="B1457" s="10">
        <v>45357</v>
      </c>
      <c r="C1457" s="11">
        <v>2024</v>
      </c>
      <c r="D1457" s="11">
        <v>3</v>
      </c>
      <c r="E1457" s="11">
        <v>6</v>
      </c>
      <c r="F1457" s="11">
        <v>1</v>
      </c>
      <c r="G1457" s="11" t="s">
        <v>69</v>
      </c>
      <c r="H1457" s="11" t="s">
        <v>53</v>
      </c>
      <c r="I1457" s="11">
        <v>40.867148007608201</v>
      </c>
      <c r="J1457" s="11">
        <v>-73.714111116802499</v>
      </c>
      <c r="K1457" s="11">
        <v>280</v>
      </c>
      <c r="L1457" s="11">
        <v>64.967221158491498</v>
      </c>
      <c r="M1457" s="11">
        <v>92.133360170091606</v>
      </c>
      <c r="N1457" s="11" t="s">
        <v>57</v>
      </c>
      <c r="O1457" s="11" t="s">
        <v>55</v>
      </c>
      <c r="P1457" s="11">
        <v>0</v>
      </c>
      <c r="Q1457" s="11">
        <v>-0.67772945700269405</v>
      </c>
      <c r="R1457" s="11">
        <v>87</v>
      </c>
      <c r="S1457" s="11">
        <v>44</v>
      </c>
      <c r="T1457" s="11">
        <v>279.06739042718499</v>
      </c>
      <c r="U1457" s="11">
        <v>13.9340285097395</v>
      </c>
      <c r="V1457" s="11" t="s">
        <v>56</v>
      </c>
    </row>
    <row r="1458" spans="1:22" x14ac:dyDescent="0.3">
      <c r="A1458" s="9">
        <v>45357.055555555598</v>
      </c>
      <c r="B1458" s="10">
        <v>45357</v>
      </c>
      <c r="C1458" s="11">
        <v>2024</v>
      </c>
      <c r="D1458" s="11">
        <v>3</v>
      </c>
      <c r="E1458" s="11">
        <v>6</v>
      </c>
      <c r="F1458" s="11">
        <v>1</v>
      </c>
      <c r="G1458" s="11" t="s">
        <v>69</v>
      </c>
      <c r="H1458" s="11" t="s">
        <v>53</v>
      </c>
      <c r="I1458" s="11">
        <v>40.605444121858397</v>
      </c>
      <c r="J1458" s="11">
        <v>-73.703397380578096</v>
      </c>
      <c r="K1458" s="11">
        <v>297</v>
      </c>
      <c r="L1458" s="11">
        <v>30.2801779129165</v>
      </c>
      <c r="M1458" s="11">
        <v>79.867840044543698</v>
      </c>
      <c r="N1458" s="11" t="s">
        <v>54</v>
      </c>
      <c r="O1458" s="11" t="s">
        <v>60</v>
      </c>
      <c r="P1458" s="11">
        <v>0</v>
      </c>
      <c r="Q1458" s="11">
        <v>0.332409947102139</v>
      </c>
      <c r="R1458" s="11">
        <v>14</v>
      </c>
      <c r="S1458" s="11">
        <v>18</v>
      </c>
      <c r="T1458" s="11">
        <v>135.552102927394</v>
      </c>
      <c r="U1458" s="11">
        <v>16.724647911648301</v>
      </c>
      <c r="V1458" s="11" t="s">
        <v>56</v>
      </c>
    </row>
    <row r="1459" spans="1:22" x14ac:dyDescent="0.3">
      <c r="A1459" s="9">
        <v>45357.059027777803</v>
      </c>
      <c r="B1459" s="10">
        <v>45357</v>
      </c>
      <c r="C1459" s="11">
        <v>2024</v>
      </c>
      <c r="D1459" s="11">
        <v>3</v>
      </c>
      <c r="E1459" s="11">
        <v>6</v>
      </c>
      <c r="F1459" s="11">
        <v>1</v>
      </c>
      <c r="G1459" s="11" t="s">
        <v>69</v>
      </c>
      <c r="H1459" s="11" t="s">
        <v>53</v>
      </c>
      <c r="I1459" s="11">
        <v>40.708627647369497</v>
      </c>
      <c r="J1459" s="11">
        <v>-73.854226256468905</v>
      </c>
      <c r="K1459" s="11">
        <v>238</v>
      </c>
      <c r="L1459" s="11">
        <v>67.8181045362155</v>
      </c>
      <c r="M1459" s="11">
        <v>51.576248982953302</v>
      </c>
      <c r="N1459" s="11" t="s">
        <v>59</v>
      </c>
      <c r="O1459" s="11" t="s">
        <v>55</v>
      </c>
      <c r="P1459" s="11">
        <v>0</v>
      </c>
      <c r="Q1459" s="11">
        <v>-0.88248273928305199</v>
      </c>
      <c r="R1459" s="11">
        <v>33</v>
      </c>
      <c r="S1459" s="11">
        <v>15</v>
      </c>
      <c r="T1459" s="11">
        <v>494.311585937026</v>
      </c>
      <c r="U1459" s="11">
        <v>12.7482583625379</v>
      </c>
      <c r="V1459" s="11" t="s">
        <v>56</v>
      </c>
    </row>
    <row r="1460" spans="1:22" x14ac:dyDescent="0.3">
      <c r="A1460" s="9">
        <v>45357.0625</v>
      </c>
      <c r="B1460" s="10">
        <v>45357</v>
      </c>
      <c r="C1460" s="11">
        <v>2024</v>
      </c>
      <c r="D1460" s="11">
        <v>3</v>
      </c>
      <c r="E1460" s="11">
        <v>6</v>
      </c>
      <c r="F1460" s="11">
        <v>1</v>
      </c>
      <c r="G1460" s="11" t="s">
        <v>69</v>
      </c>
      <c r="H1460" s="11" t="s">
        <v>53</v>
      </c>
      <c r="I1460" s="11">
        <v>40.746181836791301</v>
      </c>
      <c r="J1460" s="11">
        <v>-73.732644005948998</v>
      </c>
      <c r="K1460" s="11">
        <v>220</v>
      </c>
      <c r="L1460" s="11">
        <v>8.9959381507528597</v>
      </c>
      <c r="M1460" s="11">
        <v>68.104437309226</v>
      </c>
      <c r="N1460" s="11" t="s">
        <v>57</v>
      </c>
      <c r="O1460" s="11" t="s">
        <v>60</v>
      </c>
      <c r="P1460" s="11">
        <v>0</v>
      </c>
      <c r="Q1460" s="11">
        <v>0.90577934653898096</v>
      </c>
      <c r="R1460" s="11">
        <v>60</v>
      </c>
      <c r="S1460" s="11">
        <v>35</v>
      </c>
      <c r="T1460" s="11">
        <v>186.930968862632</v>
      </c>
      <c r="U1460" s="11">
        <v>20.2622628729378</v>
      </c>
      <c r="V1460" s="11" t="s">
        <v>56</v>
      </c>
    </row>
    <row r="1461" spans="1:22" x14ac:dyDescent="0.3">
      <c r="A1461" s="9">
        <v>45357.065972222197</v>
      </c>
      <c r="B1461" s="10">
        <v>45357</v>
      </c>
      <c r="C1461" s="11">
        <v>2024</v>
      </c>
      <c r="D1461" s="11">
        <v>3</v>
      </c>
      <c r="E1461" s="11">
        <v>6</v>
      </c>
      <c r="F1461" s="11">
        <v>1</v>
      </c>
      <c r="G1461" s="11" t="s">
        <v>69</v>
      </c>
      <c r="H1461" s="11" t="s">
        <v>53</v>
      </c>
      <c r="I1461" s="11">
        <v>40.672331349516703</v>
      </c>
      <c r="J1461" s="11">
        <v>-73.726006376282001</v>
      </c>
      <c r="K1461" s="11">
        <v>248</v>
      </c>
      <c r="L1461" s="11">
        <v>47.9373993488285</v>
      </c>
      <c r="M1461" s="11">
        <v>47.583021652636297</v>
      </c>
      <c r="N1461" s="11" t="s">
        <v>54</v>
      </c>
      <c r="O1461" s="11" t="s">
        <v>61</v>
      </c>
      <c r="P1461" s="11">
        <v>0</v>
      </c>
      <c r="Q1461" s="11">
        <v>2.9619858907226002E-3</v>
      </c>
      <c r="R1461" s="11">
        <v>36</v>
      </c>
      <c r="S1461" s="11">
        <v>26</v>
      </c>
      <c r="T1461" s="11">
        <v>302.31999192619901</v>
      </c>
      <c r="U1461" s="11">
        <v>21.788978312248201</v>
      </c>
      <c r="V1461" s="11" t="s">
        <v>56</v>
      </c>
    </row>
    <row r="1462" spans="1:22" x14ac:dyDescent="0.3">
      <c r="A1462" s="9">
        <v>45357.069444444503</v>
      </c>
      <c r="B1462" s="10">
        <v>45357</v>
      </c>
      <c r="C1462" s="11">
        <v>2024</v>
      </c>
      <c r="D1462" s="11">
        <v>3</v>
      </c>
      <c r="E1462" s="11">
        <v>6</v>
      </c>
      <c r="F1462" s="11">
        <v>1</v>
      </c>
      <c r="G1462" s="11" t="s">
        <v>69</v>
      </c>
      <c r="H1462" s="11" t="s">
        <v>53</v>
      </c>
      <c r="I1462" s="11">
        <v>40.711469761950298</v>
      </c>
      <c r="J1462" s="11">
        <v>-73.794941987838698</v>
      </c>
      <c r="K1462" s="11">
        <v>148</v>
      </c>
      <c r="L1462" s="11">
        <v>79.911988786591607</v>
      </c>
      <c r="M1462" s="11">
        <v>78.652536387270601</v>
      </c>
      <c r="N1462" s="11" t="s">
        <v>54</v>
      </c>
      <c r="O1462" s="11" t="s">
        <v>55</v>
      </c>
      <c r="P1462" s="11">
        <v>1</v>
      </c>
      <c r="Q1462" s="11">
        <v>0.50038269940034596</v>
      </c>
      <c r="R1462" s="11">
        <v>70</v>
      </c>
      <c r="S1462" s="11">
        <v>15</v>
      </c>
      <c r="T1462" s="11">
        <v>297.24099256139698</v>
      </c>
      <c r="U1462" s="11">
        <v>19.350594185209399</v>
      </c>
      <c r="V1462" s="11" t="s">
        <v>56</v>
      </c>
    </row>
    <row r="1463" spans="1:22" x14ac:dyDescent="0.3">
      <c r="A1463" s="9">
        <v>45357.072916666701</v>
      </c>
      <c r="B1463" s="10">
        <v>45357</v>
      </c>
      <c r="C1463" s="11">
        <v>2024</v>
      </c>
      <c r="D1463" s="11">
        <v>3</v>
      </c>
      <c r="E1463" s="11">
        <v>6</v>
      </c>
      <c r="F1463" s="11">
        <v>1</v>
      </c>
      <c r="G1463" s="11" t="s">
        <v>69</v>
      </c>
      <c r="H1463" s="11" t="s">
        <v>53</v>
      </c>
      <c r="I1463" s="11">
        <v>40.699509127002997</v>
      </c>
      <c r="J1463" s="11">
        <v>-73.871599241843498</v>
      </c>
      <c r="K1463" s="11">
        <v>118</v>
      </c>
      <c r="L1463" s="11">
        <v>59.144488772805801</v>
      </c>
      <c r="M1463" s="11">
        <v>54.043697978801497</v>
      </c>
      <c r="N1463" s="11" t="s">
        <v>57</v>
      </c>
      <c r="O1463" s="11" t="s">
        <v>55</v>
      </c>
      <c r="P1463" s="11">
        <v>0</v>
      </c>
      <c r="Q1463" s="11">
        <v>0.82615198743228002</v>
      </c>
      <c r="R1463" s="11">
        <v>39</v>
      </c>
      <c r="S1463" s="11">
        <v>36</v>
      </c>
      <c r="T1463" s="11">
        <v>104.137946310366</v>
      </c>
      <c r="U1463" s="11">
        <v>26.098977061383501</v>
      </c>
      <c r="V1463" s="11" t="s">
        <v>63</v>
      </c>
    </row>
    <row r="1464" spans="1:22" x14ac:dyDescent="0.3">
      <c r="A1464" s="9">
        <v>45357.076388888898</v>
      </c>
      <c r="B1464" s="10">
        <v>45357</v>
      </c>
      <c r="C1464" s="11">
        <v>2024</v>
      </c>
      <c r="D1464" s="11">
        <v>3</v>
      </c>
      <c r="E1464" s="11">
        <v>6</v>
      </c>
      <c r="F1464" s="11">
        <v>1</v>
      </c>
      <c r="G1464" s="11" t="s">
        <v>69</v>
      </c>
      <c r="H1464" s="11" t="s">
        <v>53</v>
      </c>
      <c r="I1464" s="11">
        <v>40.833422698715196</v>
      </c>
      <c r="J1464" s="11">
        <v>-73.885286163801297</v>
      </c>
      <c r="K1464" s="11">
        <v>150</v>
      </c>
      <c r="L1464" s="11">
        <v>11.727024618611001</v>
      </c>
      <c r="M1464" s="11">
        <v>44.453253298033502</v>
      </c>
      <c r="N1464" s="11" t="s">
        <v>54</v>
      </c>
      <c r="O1464" s="11" t="s">
        <v>58</v>
      </c>
      <c r="P1464" s="11">
        <v>0</v>
      </c>
      <c r="Q1464" s="11">
        <v>0.89361964883211298</v>
      </c>
      <c r="R1464" s="11">
        <v>86</v>
      </c>
      <c r="S1464" s="11">
        <v>36</v>
      </c>
      <c r="T1464" s="11">
        <v>55.483878361030797</v>
      </c>
      <c r="U1464" s="11">
        <v>16.892331717107599</v>
      </c>
      <c r="V1464" s="11" t="s">
        <v>56</v>
      </c>
    </row>
    <row r="1465" spans="1:22" x14ac:dyDescent="0.3">
      <c r="A1465" s="9">
        <v>45357.079861111102</v>
      </c>
      <c r="B1465" s="10">
        <v>45357</v>
      </c>
      <c r="C1465" s="11">
        <v>2024</v>
      </c>
      <c r="D1465" s="11">
        <v>3</v>
      </c>
      <c r="E1465" s="11">
        <v>6</v>
      </c>
      <c r="F1465" s="11">
        <v>1</v>
      </c>
      <c r="G1465" s="11" t="s">
        <v>69</v>
      </c>
      <c r="H1465" s="11" t="s">
        <v>53</v>
      </c>
      <c r="I1465" s="11">
        <v>40.848027391197199</v>
      </c>
      <c r="J1465" s="11">
        <v>-73.851152782687095</v>
      </c>
      <c r="K1465" s="11">
        <v>155</v>
      </c>
      <c r="L1465" s="11">
        <v>76.677552930175807</v>
      </c>
      <c r="M1465" s="11">
        <v>27.061109803695601</v>
      </c>
      <c r="N1465" s="11" t="s">
        <v>54</v>
      </c>
      <c r="O1465" s="11" t="s">
        <v>55</v>
      </c>
      <c r="P1465" s="11">
        <v>0</v>
      </c>
      <c r="Q1465" s="11">
        <v>0.93773358925928296</v>
      </c>
      <c r="R1465" s="11">
        <v>44</v>
      </c>
      <c r="S1465" s="11">
        <v>19</v>
      </c>
      <c r="T1465" s="11">
        <v>292.22342911772</v>
      </c>
      <c r="U1465" s="11">
        <v>25.854873279634699</v>
      </c>
      <c r="V1465" s="11" t="s">
        <v>63</v>
      </c>
    </row>
    <row r="1466" spans="1:22" x14ac:dyDescent="0.3">
      <c r="A1466" s="9">
        <v>45357.083333333299</v>
      </c>
      <c r="B1466" s="10">
        <v>45357</v>
      </c>
      <c r="C1466" s="11">
        <v>2024</v>
      </c>
      <c r="D1466" s="11">
        <v>3</v>
      </c>
      <c r="E1466" s="11">
        <v>6</v>
      </c>
      <c r="F1466" s="11">
        <v>2</v>
      </c>
      <c r="G1466" s="11" t="s">
        <v>69</v>
      </c>
      <c r="H1466" s="11" t="s">
        <v>53</v>
      </c>
      <c r="I1466" s="11">
        <v>40.662006215518097</v>
      </c>
      <c r="J1466" s="11">
        <v>-73.999443159621507</v>
      </c>
      <c r="K1466" s="11">
        <v>202</v>
      </c>
      <c r="L1466" s="11">
        <v>50.478316723917303</v>
      </c>
      <c r="M1466" s="11">
        <v>87.392759348066804</v>
      </c>
      <c r="N1466" s="11" t="s">
        <v>57</v>
      </c>
      <c r="O1466" s="11" t="s">
        <v>60</v>
      </c>
      <c r="P1466" s="11">
        <v>0</v>
      </c>
      <c r="Q1466" s="11">
        <v>-7.2962153932303306E-2</v>
      </c>
      <c r="R1466" s="11">
        <v>59</v>
      </c>
      <c r="S1466" s="11">
        <v>43</v>
      </c>
      <c r="T1466" s="11">
        <v>342.45338460673997</v>
      </c>
      <c r="U1466" s="11">
        <v>14.6668800635948</v>
      </c>
      <c r="V1466" s="11" t="s">
        <v>56</v>
      </c>
    </row>
    <row r="1467" spans="1:22" x14ac:dyDescent="0.3">
      <c r="A1467" s="9">
        <v>45357.086805555598</v>
      </c>
      <c r="B1467" s="10">
        <v>45357</v>
      </c>
      <c r="C1467" s="11">
        <v>2024</v>
      </c>
      <c r="D1467" s="11">
        <v>3</v>
      </c>
      <c r="E1467" s="11">
        <v>6</v>
      </c>
      <c r="F1467" s="11">
        <v>2</v>
      </c>
      <c r="G1467" s="11" t="s">
        <v>69</v>
      </c>
      <c r="H1467" s="11" t="s">
        <v>53</v>
      </c>
      <c r="I1467" s="11">
        <v>40.835509863591199</v>
      </c>
      <c r="J1467" s="11">
        <v>-73.708481161765405</v>
      </c>
      <c r="K1467" s="11">
        <v>276</v>
      </c>
      <c r="L1467" s="11">
        <v>9.0241159184326101</v>
      </c>
      <c r="M1467" s="11">
        <v>84.559296196905805</v>
      </c>
      <c r="N1467" s="11" t="s">
        <v>59</v>
      </c>
      <c r="O1467" s="11" t="s">
        <v>60</v>
      </c>
      <c r="P1467" s="11">
        <v>0</v>
      </c>
      <c r="Q1467" s="11">
        <v>-0.49637110743337198</v>
      </c>
      <c r="R1467" s="11">
        <v>20</v>
      </c>
      <c r="S1467" s="11">
        <v>10</v>
      </c>
      <c r="T1467" s="11">
        <v>75.306029659827004</v>
      </c>
      <c r="U1467" s="11">
        <v>6.2628177654630397</v>
      </c>
      <c r="V1467" s="11" t="s">
        <v>56</v>
      </c>
    </row>
    <row r="1468" spans="1:22" x14ac:dyDescent="0.3">
      <c r="A1468" s="9">
        <v>45357.090277777803</v>
      </c>
      <c r="B1468" s="10">
        <v>45357</v>
      </c>
      <c r="C1468" s="11">
        <v>2024</v>
      </c>
      <c r="D1468" s="11">
        <v>3</v>
      </c>
      <c r="E1468" s="11">
        <v>6</v>
      </c>
      <c r="F1468" s="11">
        <v>2</v>
      </c>
      <c r="G1468" s="11" t="s">
        <v>69</v>
      </c>
      <c r="H1468" s="11" t="s">
        <v>53</v>
      </c>
      <c r="I1468" s="11">
        <v>40.885559243127297</v>
      </c>
      <c r="J1468" s="11">
        <v>-73.847190822407697</v>
      </c>
      <c r="K1468" s="11">
        <v>163</v>
      </c>
      <c r="L1468" s="11">
        <v>65.946112480845898</v>
      </c>
      <c r="M1468" s="11">
        <v>36.787998471533903</v>
      </c>
      <c r="N1468" s="11" t="s">
        <v>59</v>
      </c>
      <c r="O1468" s="11" t="s">
        <v>60</v>
      </c>
      <c r="P1468" s="11">
        <v>0</v>
      </c>
      <c r="Q1468" s="11">
        <v>-0.51709883398664103</v>
      </c>
      <c r="R1468" s="11">
        <v>60</v>
      </c>
      <c r="S1468" s="11">
        <v>47</v>
      </c>
      <c r="T1468" s="11">
        <v>486.400689987742</v>
      </c>
      <c r="U1468" s="11">
        <v>18.7793177593976</v>
      </c>
      <c r="V1468" s="11" t="s">
        <v>63</v>
      </c>
    </row>
    <row r="1469" spans="1:22" x14ac:dyDescent="0.3">
      <c r="A1469" s="9">
        <v>45357.09375</v>
      </c>
      <c r="B1469" s="10">
        <v>45357</v>
      </c>
      <c r="C1469" s="11">
        <v>2024</v>
      </c>
      <c r="D1469" s="11">
        <v>3</v>
      </c>
      <c r="E1469" s="11">
        <v>6</v>
      </c>
      <c r="F1469" s="11">
        <v>2</v>
      </c>
      <c r="G1469" s="11" t="s">
        <v>69</v>
      </c>
      <c r="H1469" s="11" t="s">
        <v>53</v>
      </c>
      <c r="I1469" s="11">
        <v>40.8918761132675</v>
      </c>
      <c r="J1469" s="11">
        <v>-73.704284999126401</v>
      </c>
      <c r="K1469" s="11">
        <v>147</v>
      </c>
      <c r="L1469" s="11">
        <v>34.724052981165798</v>
      </c>
      <c r="M1469" s="11">
        <v>18.267168985536099</v>
      </c>
      <c r="N1469" s="11" t="s">
        <v>57</v>
      </c>
      <c r="O1469" s="11" t="s">
        <v>55</v>
      </c>
      <c r="P1469" s="11">
        <v>0</v>
      </c>
      <c r="Q1469" s="11">
        <v>-0.86769965049346998</v>
      </c>
      <c r="R1469" s="11">
        <v>58</v>
      </c>
      <c r="S1469" s="11">
        <v>33</v>
      </c>
      <c r="T1469" s="11">
        <v>97.300666459380395</v>
      </c>
      <c r="U1469" s="11">
        <v>12.791207794595101</v>
      </c>
      <c r="V1469" s="11" t="s">
        <v>63</v>
      </c>
    </row>
    <row r="1470" spans="1:22" x14ac:dyDescent="0.3">
      <c r="A1470" s="9">
        <v>45357.097222222197</v>
      </c>
      <c r="B1470" s="10">
        <v>45357</v>
      </c>
      <c r="C1470" s="11">
        <v>2024</v>
      </c>
      <c r="D1470" s="11">
        <v>3</v>
      </c>
      <c r="E1470" s="11">
        <v>6</v>
      </c>
      <c r="F1470" s="11">
        <v>2</v>
      </c>
      <c r="G1470" s="11" t="s">
        <v>69</v>
      </c>
      <c r="H1470" s="11" t="s">
        <v>53</v>
      </c>
      <c r="I1470" s="11">
        <v>40.808444917011101</v>
      </c>
      <c r="J1470" s="11">
        <v>-73.885882499248297</v>
      </c>
      <c r="K1470" s="11">
        <v>227</v>
      </c>
      <c r="L1470" s="11">
        <v>21.712292925141199</v>
      </c>
      <c r="M1470" s="11">
        <v>17.371134692058099</v>
      </c>
      <c r="N1470" s="11" t="s">
        <v>57</v>
      </c>
      <c r="O1470" s="11" t="s">
        <v>55</v>
      </c>
      <c r="P1470" s="11">
        <v>0</v>
      </c>
      <c r="Q1470" s="11">
        <v>0.29258861459740498</v>
      </c>
      <c r="R1470" s="11">
        <v>79</v>
      </c>
      <c r="S1470" s="11">
        <v>42</v>
      </c>
      <c r="T1470" s="11">
        <v>367.35597235037102</v>
      </c>
      <c r="U1470" s="11">
        <v>21.705728465784698</v>
      </c>
      <c r="V1470" s="11" t="s">
        <v>56</v>
      </c>
    </row>
    <row r="1471" spans="1:22" x14ac:dyDescent="0.3">
      <c r="A1471" s="9">
        <v>45357.100694444503</v>
      </c>
      <c r="B1471" s="10">
        <v>45357</v>
      </c>
      <c r="C1471" s="11">
        <v>2024</v>
      </c>
      <c r="D1471" s="11">
        <v>3</v>
      </c>
      <c r="E1471" s="11">
        <v>6</v>
      </c>
      <c r="F1471" s="11">
        <v>2</v>
      </c>
      <c r="G1471" s="11" t="s">
        <v>69</v>
      </c>
      <c r="H1471" s="11" t="s">
        <v>53</v>
      </c>
      <c r="I1471" s="11">
        <v>40.764206866126997</v>
      </c>
      <c r="J1471" s="11">
        <v>-73.759827169224593</v>
      </c>
      <c r="K1471" s="11">
        <v>160</v>
      </c>
      <c r="L1471" s="11">
        <v>34.9664342268537</v>
      </c>
      <c r="M1471" s="11">
        <v>85.525298307535905</v>
      </c>
      <c r="N1471" s="11" t="s">
        <v>57</v>
      </c>
      <c r="O1471" s="11" t="s">
        <v>55</v>
      </c>
      <c r="P1471" s="11">
        <v>0</v>
      </c>
      <c r="Q1471" s="11">
        <v>0.33222952646099801</v>
      </c>
      <c r="R1471" s="11">
        <v>73</v>
      </c>
      <c r="S1471" s="11">
        <v>3</v>
      </c>
      <c r="T1471" s="11">
        <v>460.53062489214602</v>
      </c>
      <c r="U1471" s="11">
        <v>26.877451880784999</v>
      </c>
      <c r="V1471" s="11" t="s">
        <v>56</v>
      </c>
    </row>
    <row r="1472" spans="1:22" x14ac:dyDescent="0.3">
      <c r="A1472" s="9">
        <v>45357.104166666701</v>
      </c>
      <c r="B1472" s="10">
        <v>45357</v>
      </c>
      <c r="C1472" s="11">
        <v>2024</v>
      </c>
      <c r="D1472" s="11">
        <v>3</v>
      </c>
      <c r="E1472" s="11">
        <v>6</v>
      </c>
      <c r="F1472" s="11">
        <v>2</v>
      </c>
      <c r="G1472" s="11" t="s">
        <v>69</v>
      </c>
      <c r="H1472" s="11" t="s">
        <v>53</v>
      </c>
      <c r="I1472" s="11">
        <v>40.710678457658297</v>
      </c>
      <c r="J1472" s="11">
        <v>-73.983224179411195</v>
      </c>
      <c r="K1472" s="11">
        <v>173</v>
      </c>
      <c r="L1472" s="11">
        <v>59.374785469245097</v>
      </c>
      <c r="M1472" s="11">
        <v>48.5026406672376</v>
      </c>
      <c r="N1472" s="11" t="s">
        <v>57</v>
      </c>
      <c r="O1472" s="11" t="s">
        <v>55</v>
      </c>
      <c r="P1472" s="11">
        <v>0</v>
      </c>
      <c r="Q1472" s="11">
        <v>-0.65787652475385305</v>
      </c>
      <c r="R1472" s="11">
        <v>49</v>
      </c>
      <c r="S1472" s="11">
        <v>16</v>
      </c>
      <c r="T1472" s="11">
        <v>167.70469702027901</v>
      </c>
      <c r="U1472" s="11">
        <v>28.081621119607501</v>
      </c>
      <c r="V1472" s="11" t="s">
        <v>63</v>
      </c>
    </row>
    <row r="1473" spans="1:22" x14ac:dyDescent="0.3">
      <c r="A1473" s="9">
        <v>45357.107638888898</v>
      </c>
      <c r="B1473" s="10">
        <v>45357</v>
      </c>
      <c r="C1473" s="11">
        <v>2024</v>
      </c>
      <c r="D1473" s="11">
        <v>3</v>
      </c>
      <c r="E1473" s="11">
        <v>6</v>
      </c>
      <c r="F1473" s="11">
        <v>2</v>
      </c>
      <c r="G1473" s="11" t="s">
        <v>69</v>
      </c>
      <c r="H1473" s="11" t="s">
        <v>53</v>
      </c>
      <c r="I1473" s="11">
        <v>40.685837196558303</v>
      </c>
      <c r="J1473" s="11">
        <v>-73.775213172024706</v>
      </c>
      <c r="K1473" s="11">
        <v>43</v>
      </c>
      <c r="L1473" s="11">
        <v>16.4247830056492</v>
      </c>
      <c r="M1473" s="11">
        <v>34.286494656643796</v>
      </c>
      <c r="N1473" s="11" t="s">
        <v>54</v>
      </c>
      <c r="O1473" s="11" t="s">
        <v>60</v>
      </c>
      <c r="P1473" s="11">
        <v>0</v>
      </c>
      <c r="Q1473" s="11">
        <v>0.88073711342868199</v>
      </c>
      <c r="R1473" s="11">
        <v>82</v>
      </c>
      <c r="S1473" s="11">
        <v>45</v>
      </c>
      <c r="T1473" s="11">
        <v>119.78897067224101</v>
      </c>
      <c r="U1473" s="11">
        <v>19.9037553825261</v>
      </c>
      <c r="V1473" s="11" t="s">
        <v>56</v>
      </c>
    </row>
    <row r="1474" spans="1:22" x14ac:dyDescent="0.3">
      <c r="A1474" s="9">
        <v>45357.111111111102</v>
      </c>
      <c r="B1474" s="10">
        <v>45357</v>
      </c>
      <c r="C1474" s="11">
        <v>2024</v>
      </c>
      <c r="D1474" s="11">
        <v>3</v>
      </c>
      <c r="E1474" s="11">
        <v>6</v>
      </c>
      <c r="F1474" s="11">
        <v>2</v>
      </c>
      <c r="G1474" s="11" t="s">
        <v>69</v>
      </c>
      <c r="H1474" s="11" t="s">
        <v>53</v>
      </c>
      <c r="I1474" s="11">
        <v>40.610276410465502</v>
      </c>
      <c r="J1474" s="11">
        <v>-73.890127316169995</v>
      </c>
      <c r="K1474" s="11">
        <v>34</v>
      </c>
      <c r="L1474" s="11">
        <v>37.906683569396201</v>
      </c>
      <c r="M1474" s="11">
        <v>91.997960921077294</v>
      </c>
      <c r="N1474" s="11" t="s">
        <v>59</v>
      </c>
      <c r="O1474" s="11" t="s">
        <v>61</v>
      </c>
      <c r="P1474" s="11">
        <v>0</v>
      </c>
      <c r="Q1474" s="11">
        <v>-0.67838577083408103</v>
      </c>
      <c r="R1474" s="11">
        <v>33</v>
      </c>
      <c r="S1474" s="11">
        <v>37</v>
      </c>
      <c r="T1474" s="11">
        <v>89.910718014920107</v>
      </c>
      <c r="U1474" s="11">
        <v>19.915031994241001</v>
      </c>
      <c r="V1474" s="11" t="s">
        <v>56</v>
      </c>
    </row>
    <row r="1475" spans="1:22" x14ac:dyDescent="0.3">
      <c r="A1475" s="9">
        <v>45357.114583333299</v>
      </c>
      <c r="B1475" s="10">
        <v>45357</v>
      </c>
      <c r="C1475" s="11">
        <v>2024</v>
      </c>
      <c r="D1475" s="11">
        <v>3</v>
      </c>
      <c r="E1475" s="11">
        <v>6</v>
      </c>
      <c r="F1475" s="11">
        <v>2</v>
      </c>
      <c r="G1475" s="11" t="s">
        <v>69</v>
      </c>
      <c r="H1475" s="11" t="s">
        <v>53</v>
      </c>
      <c r="I1475" s="11">
        <v>40.658847607218902</v>
      </c>
      <c r="J1475" s="11">
        <v>-73.843390780373099</v>
      </c>
      <c r="K1475" s="11">
        <v>189</v>
      </c>
      <c r="L1475" s="11">
        <v>42.423088732950298</v>
      </c>
      <c r="M1475" s="11">
        <v>91.901170701419701</v>
      </c>
      <c r="N1475" s="11" t="s">
        <v>57</v>
      </c>
      <c r="O1475" s="11" t="s">
        <v>55</v>
      </c>
      <c r="P1475" s="11">
        <v>0</v>
      </c>
      <c r="Q1475" s="11">
        <v>-0.59997877863072402</v>
      </c>
      <c r="R1475" s="11">
        <v>38</v>
      </c>
      <c r="S1475" s="11">
        <v>1</v>
      </c>
      <c r="T1475" s="11">
        <v>377.089004986475</v>
      </c>
      <c r="U1475" s="11">
        <v>28.617315162297299</v>
      </c>
      <c r="V1475" s="11" t="s">
        <v>56</v>
      </c>
    </row>
    <row r="1476" spans="1:22" x14ac:dyDescent="0.3">
      <c r="A1476" s="9">
        <v>45357.118055555598</v>
      </c>
      <c r="B1476" s="10">
        <v>45357</v>
      </c>
      <c r="C1476" s="11">
        <v>2024</v>
      </c>
      <c r="D1476" s="11">
        <v>3</v>
      </c>
      <c r="E1476" s="11">
        <v>6</v>
      </c>
      <c r="F1476" s="11">
        <v>2</v>
      </c>
      <c r="G1476" s="11" t="s">
        <v>69</v>
      </c>
      <c r="H1476" s="11" t="s">
        <v>53</v>
      </c>
      <c r="I1476" s="11">
        <v>40.7525670698626</v>
      </c>
      <c r="J1476" s="11">
        <v>-73.994150859586895</v>
      </c>
      <c r="K1476" s="11">
        <v>58</v>
      </c>
      <c r="L1476" s="11">
        <v>37.0920996339391</v>
      </c>
      <c r="M1476" s="11">
        <v>24.5513138383624</v>
      </c>
      <c r="N1476" s="11" t="s">
        <v>59</v>
      </c>
      <c r="O1476" s="11" t="s">
        <v>61</v>
      </c>
      <c r="P1476" s="11">
        <v>0</v>
      </c>
      <c r="Q1476" s="11">
        <v>-0.63059591442401297</v>
      </c>
      <c r="R1476" s="11">
        <v>23</v>
      </c>
      <c r="S1476" s="11">
        <v>16</v>
      </c>
      <c r="T1476" s="11">
        <v>315.93681287353002</v>
      </c>
      <c r="U1476" s="11">
        <v>7.1962552874814696</v>
      </c>
      <c r="V1476" s="11" t="s">
        <v>63</v>
      </c>
    </row>
    <row r="1477" spans="1:22" x14ac:dyDescent="0.3">
      <c r="A1477" s="9">
        <v>45357.121527777803</v>
      </c>
      <c r="B1477" s="10">
        <v>45357</v>
      </c>
      <c r="C1477" s="11">
        <v>2024</v>
      </c>
      <c r="D1477" s="11">
        <v>3</v>
      </c>
      <c r="E1477" s="11">
        <v>6</v>
      </c>
      <c r="F1477" s="11">
        <v>2</v>
      </c>
      <c r="G1477" s="11" t="s">
        <v>69</v>
      </c>
      <c r="H1477" s="11" t="s">
        <v>53</v>
      </c>
      <c r="I1477" s="11">
        <v>40.701781119866297</v>
      </c>
      <c r="J1477" s="11">
        <v>-73.8834999674568</v>
      </c>
      <c r="K1477" s="11">
        <v>284</v>
      </c>
      <c r="L1477" s="11">
        <v>34.291130310596401</v>
      </c>
      <c r="M1477" s="11">
        <v>34.017401572697899</v>
      </c>
      <c r="N1477" s="11" t="s">
        <v>57</v>
      </c>
      <c r="O1477" s="11" t="s">
        <v>60</v>
      </c>
      <c r="P1477" s="11">
        <v>1</v>
      </c>
      <c r="Q1477" s="11">
        <v>-0.52671077806459898</v>
      </c>
      <c r="R1477" s="11">
        <v>86</v>
      </c>
      <c r="S1477" s="11">
        <v>31</v>
      </c>
      <c r="T1477" s="11">
        <v>442.206457932055</v>
      </c>
      <c r="U1477" s="11">
        <v>27.6468490739061</v>
      </c>
      <c r="V1477" s="11" t="s">
        <v>56</v>
      </c>
    </row>
    <row r="1478" spans="1:22" x14ac:dyDescent="0.3">
      <c r="A1478" s="9">
        <v>45357.125</v>
      </c>
      <c r="B1478" s="10">
        <v>45357</v>
      </c>
      <c r="C1478" s="11">
        <v>2024</v>
      </c>
      <c r="D1478" s="11">
        <v>3</v>
      </c>
      <c r="E1478" s="11">
        <v>6</v>
      </c>
      <c r="F1478" s="11">
        <v>3</v>
      </c>
      <c r="G1478" s="11" t="s">
        <v>69</v>
      </c>
      <c r="H1478" s="11" t="s">
        <v>53</v>
      </c>
      <c r="I1478" s="11">
        <v>40.871388240784697</v>
      </c>
      <c r="J1478" s="11">
        <v>-73.738978151156303</v>
      </c>
      <c r="K1478" s="11">
        <v>205</v>
      </c>
      <c r="L1478" s="11">
        <v>22.591621569193101</v>
      </c>
      <c r="M1478" s="11">
        <v>37.462727669025597</v>
      </c>
      <c r="N1478" s="11" t="s">
        <v>59</v>
      </c>
      <c r="O1478" s="11" t="s">
        <v>55</v>
      </c>
      <c r="P1478" s="11">
        <v>0</v>
      </c>
      <c r="Q1478" s="11">
        <v>-0.49658499483060897</v>
      </c>
      <c r="R1478" s="11">
        <v>64</v>
      </c>
      <c r="S1478" s="11">
        <v>7</v>
      </c>
      <c r="T1478" s="11">
        <v>297.73356117780702</v>
      </c>
      <c r="U1478" s="11">
        <v>23.865479166918298</v>
      </c>
      <c r="V1478" s="11" t="s">
        <v>56</v>
      </c>
    </row>
    <row r="1479" spans="1:22" x14ac:dyDescent="0.3">
      <c r="A1479" s="9">
        <v>45357.128472222197</v>
      </c>
      <c r="B1479" s="10">
        <v>45357</v>
      </c>
      <c r="C1479" s="11">
        <v>2024</v>
      </c>
      <c r="D1479" s="11">
        <v>3</v>
      </c>
      <c r="E1479" s="11">
        <v>6</v>
      </c>
      <c r="F1479" s="11">
        <v>3</v>
      </c>
      <c r="G1479" s="11" t="s">
        <v>69</v>
      </c>
      <c r="H1479" s="11" t="s">
        <v>53</v>
      </c>
      <c r="I1479" s="11">
        <v>40.8221894916217</v>
      </c>
      <c r="J1479" s="11">
        <v>-73.785919830603802</v>
      </c>
      <c r="K1479" s="11">
        <v>91</v>
      </c>
      <c r="L1479" s="11">
        <v>53.816114704130101</v>
      </c>
      <c r="M1479" s="11">
        <v>57.631766290276303</v>
      </c>
      <c r="N1479" s="11" t="s">
        <v>54</v>
      </c>
      <c r="O1479" s="11" t="s">
        <v>60</v>
      </c>
      <c r="P1479" s="11">
        <v>0</v>
      </c>
      <c r="Q1479" s="11">
        <v>-3.2639608759841503E-2</v>
      </c>
      <c r="R1479" s="11">
        <v>22</v>
      </c>
      <c r="S1479" s="11">
        <v>48</v>
      </c>
      <c r="T1479" s="11">
        <v>351.617278491219</v>
      </c>
      <c r="U1479" s="11">
        <v>10.446915120009599</v>
      </c>
      <c r="V1479" s="11" t="s">
        <v>63</v>
      </c>
    </row>
    <row r="1480" spans="1:22" x14ac:dyDescent="0.3">
      <c r="A1480" s="9">
        <v>45357.131944444503</v>
      </c>
      <c r="B1480" s="10">
        <v>45357</v>
      </c>
      <c r="C1480" s="11">
        <v>2024</v>
      </c>
      <c r="D1480" s="11">
        <v>3</v>
      </c>
      <c r="E1480" s="11">
        <v>6</v>
      </c>
      <c r="F1480" s="11">
        <v>3</v>
      </c>
      <c r="G1480" s="11" t="s">
        <v>69</v>
      </c>
      <c r="H1480" s="11" t="s">
        <v>53</v>
      </c>
      <c r="I1480" s="11">
        <v>40.811088626662396</v>
      </c>
      <c r="J1480" s="11">
        <v>-73.752363637144001</v>
      </c>
      <c r="K1480" s="11">
        <v>250</v>
      </c>
      <c r="L1480" s="11">
        <v>25.350073737709302</v>
      </c>
      <c r="M1480" s="11">
        <v>27.154894925457501</v>
      </c>
      <c r="N1480" s="11" t="s">
        <v>54</v>
      </c>
      <c r="O1480" s="11" t="s">
        <v>61</v>
      </c>
      <c r="P1480" s="11">
        <v>0</v>
      </c>
      <c r="Q1480" s="11">
        <v>0.54267335653257898</v>
      </c>
      <c r="R1480" s="11">
        <v>9</v>
      </c>
      <c r="S1480" s="11">
        <v>21</v>
      </c>
      <c r="T1480" s="11">
        <v>443.85155774314097</v>
      </c>
      <c r="U1480" s="11">
        <v>9.8378745527319094</v>
      </c>
      <c r="V1480" s="11" t="s">
        <v>56</v>
      </c>
    </row>
    <row r="1481" spans="1:22" x14ac:dyDescent="0.3">
      <c r="A1481" s="9">
        <v>45357.135416666701</v>
      </c>
      <c r="B1481" s="10">
        <v>45357</v>
      </c>
      <c r="C1481" s="11">
        <v>2024</v>
      </c>
      <c r="D1481" s="11">
        <v>3</v>
      </c>
      <c r="E1481" s="11">
        <v>6</v>
      </c>
      <c r="F1481" s="11">
        <v>3</v>
      </c>
      <c r="G1481" s="11" t="s">
        <v>69</v>
      </c>
      <c r="H1481" s="11" t="s">
        <v>53</v>
      </c>
      <c r="I1481" s="11">
        <v>40.714496102794598</v>
      </c>
      <c r="J1481" s="11">
        <v>-73.905880971952001</v>
      </c>
      <c r="K1481" s="11">
        <v>248</v>
      </c>
      <c r="L1481" s="11">
        <v>37.030972333619097</v>
      </c>
      <c r="M1481" s="11">
        <v>97.410928488935298</v>
      </c>
      <c r="N1481" s="11" t="s">
        <v>54</v>
      </c>
      <c r="O1481" s="11" t="s">
        <v>55</v>
      </c>
      <c r="P1481" s="11">
        <v>0</v>
      </c>
      <c r="Q1481" s="11">
        <v>-0.64181244613792199</v>
      </c>
      <c r="R1481" s="11">
        <v>90</v>
      </c>
      <c r="S1481" s="11">
        <v>34</v>
      </c>
      <c r="T1481" s="11">
        <v>100.74031934924901</v>
      </c>
      <c r="U1481" s="11">
        <v>15.507198586701699</v>
      </c>
      <c r="V1481" s="11" t="s">
        <v>56</v>
      </c>
    </row>
    <row r="1482" spans="1:22" x14ac:dyDescent="0.3">
      <c r="A1482" s="9">
        <v>45357.138888888898</v>
      </c>
      <c r="B1482" s="10">
        <v>45357</v>
      </c>
      <c r="C1482" s="11">
        <v>2024</v>
      </c>
      <c r="D1482" s="11">
        <v>3</v>
      </c>
      <c r="E1482" s="11">
        <v>6</v>
      </c>
      <c r="F1482" s="11">
        <v>3</v>
      </c>
      <c r="G1482" s="11" t="s">
        <v>69</v>
      </c>
      <c r="H1482" s="11" t="s">
        <v>53</v>
      </c>
      <c r="I1482" s="11">
        <v>40.655119700435101</v>
      </c>
      <c r="J1482" s="11">
        <v>-73.941649700849595</v>
      </c>
      <c r="K1482" s="11">
        <v>189</v>
      </c>
      <c r="L1482" s="11">
        <v>69.235183770820598</v>
      </c>
      <c r="M1482" s="11">
        <v>16.529692076654499</v>
      </c>
      <c r="N1482" s="11" t="s">
        <v>54</v>
      </c>
      <c r="O1482" s="11" t="s">
        <v>60</v>
      </c>
      <c r="P1482" s="11">
        <v>0</v>
      </c>
      <c r="Q1482" s="11">
        <v>0.84135637662894402</v>
      </c>
      <c r="R1482" s="11">
        <v>97</v>
      </c>
      <c r="S1482" s="11">
        <v>25</v>
      </c>
      <c r="T1482" s="11">
        <v>457.52920675245502</v>
      </c>
      <c r="U1482" s="11">
        <v>20.686983206805099</v>
      </c>
      <c r="V1482" s="11" t="s">
        <v>63</v>
      </c>
    </row>
    <row r="1483" spans="1:22" x14ac:dyDescent="0.3">
      <c r="A1483" s="9">
        <v>45357.142361111102</v>
      </c>
      <c r="B1483" s="10">
        <v>45357</v>
      </c>
      <c r="C1483" s="11">
        <v>2024</v>
      </c>
      <c r="D1483" s="11">
        <v>3</v>
      </c>
      <c r="E1483" s="11">
        <v>6</v>
      </c>
      <c r="F1483" s="11">
        <v>3</v>
      </c>
      <c r="G1483" s="11" t="s">
        <v>69</v>
      </c>
      <c r="H1483" s="11" t="s">
        <v>53</v>
      </c>
      <c r="I1483" s="11">
        <v>40.658694763162501</v>
      </c>
      <c r="J1483" s="11">
        <v>-73.751343627888303</v>
      </c>
      <c r="K1483" s="11">
        <v>53</v>
      </c>
      <c r="L1483" s="11">
        <v>26.770937689166601</v>
      </c>
      <c r="M1483" s="11">
        <v>71.082767758395605</v>
      </c>
      <c r="N1483" s="11" t="s">
        <v>57</v>
      </c>
      <c r="O1483" s="11" t="s">
        <v>55</v>
      </c>
      <c r="P1483" s="11">
        <v>0</v>
      </c>
      <c r="Q1483" s="11">
        <v>-0.38960988258490797</v>
      </c>
      <c r="R1483" s="11">
        <v>13</v>
      </c>
      <c r="S1483" s="11">
        <v>2</v>
      </c>
      <c r="T1483" s="11">
        <v>262.201319802255</v>
      </c>
      <c r="U1483" s="11">
        <v>22.507630986198201</v>
      </c>
      <c r="V1483" s="11" t="s">
        <v>63</v>
      </c>
    </row>
    <row r="1484" spans="1:22" x14ac:dyDescent="0.3">
      <c r="A1484" s="9">
        <v>45357.145833333299</v>
      </c>
      <c r="B1484" s="10">
        <v>45357</v>
      </c>
      <c r="C1484" s="11">
        <v>2024</v>
      </c>
      <c r="D1484" s="11">
        <v>3</v>
      </c>
      <c r="E1484" s="11">
        <v>6</v>
      </c>
      <c r="F1484" s="11">
        <v>3</v>
      </c>
      <c r="G1484" s="11" t="s">
        <v>69</v>
      </c>
      <c r="H1484" s="11" t="s">
        <v>53</v>
      </c>
      <c r="I1484" s="11">
        <v>40.683045837095399</v>
      </c>
      <c r="J1484" s="11">
        <v>-73.849806390324702</v>
      </c>
      <c r="K1484" s="11">
        <v>221</v>
      </c>
      <c r="L1484" s="11">
        <v>45.519438818240701</v>
      </c>
      <c r="M1484" s="11">
        <v>78.601191466129904</v>
      </c>
      <c r="N1484" s="11" t="s">
        <v>54</v>
      </c>
      <c r="O1484" s="11" t="s">
        <v>55</v>
      </c>
      <c r="P1484" s="11">
        <v>1</v>
      </c>
      <c r="Q1484" s="11">
        <v>0.61948195322669997</v>
      </c>
      <c r="R1484" s="11">
        <v>68</v>
      </c>
      <c r="S1484" s="11">
        <v>19</v>
      </c>
      <c r="T1484" s="11">
        <v>66.509183076608096</v>
      </c>
      <c r="U1484" s="11">
        <v>17.671960048136999</v>
      </c>
      <c r="V1484" s="11" t="s">
        <v>56</v>
      </c>
    </row>
    <row r="1485" spans="1:22" x14ac:dyDescent="0.3">
      <c r="A1485" s="9">
        <v>45357.149305555598</v>
      </c>
      <c r="B1485" s="10">
        <v>45357</v>
      </c>
      <c r="C1485" s="11">
        <v>2024</v>
      </c>
      <c r="D1485" s="11">
        <v>3</v>
      </c>
      <c r="E1485" s="11">
        <v>6</v>
      </c>
      <c r="F1485" s="11">
        <v>3</v>
      </c>
      <c r="G1485" s="11" t="s">
        <v>69</v>
      </c>
      <c r="H1485" s="11" t="s">
        <v>53</v>
      </c>
      <c r="I1485" s="11">
        <v>40.721110703890602</v>
      </c>
      <c r="J1485" s="11">
        <v>-73.7107269668859</v>
      </c>
      <c r="K1485" s="11">
        <v>268</v>
      </c>
      <c r="L1485" s="11">
        <v>53.798856210237801</v>
      </c>
      <c r="M1485" s="11">
        <v>63.092879909599702</v>
      </c>
      <c r="N1485" s="11" t="s">
        <v>59</v>
      </c>
      <c r="O1485" s="11" t="s">
        <v>61</v>
      </c>
      <c r="P1485" s="11">
        <v>1</v>
      </c>
      <c r="Q1485" s="11">
        <v>0.49204915588931097</v>
      </c>
      <c r="R1485" s="11">
        <v>2</v>
      </c>
      <c r="S1485" s="11">
        <v>40</v>
      </c>
      <c r="T1485" s="11">
        <v>490.995806584082</v>
      </c>
      <c r="U1485" s="11">
        <v>24.0551869172605</v>
      </c>
      <c r="V1485" s="11" t="s">
        <v>56</v>
      </c>
    </row>
    <row r="1486" spans="1:22" x14ac:dyDescent="0.3">
      <c r="A1486" s="9">
        <v>45357.152777777803</v>
      </c>
      <c r="B1486" s="10">
        <v>45357</v>
      </c>
      <c r="C1486" s="11">
        <v>2024</v>
      </c>
      <c r="D1486" s="11">
        <v>3</v>
      </c>
      <c r="E1486" s="11">
        <v>6</v>
      </c>
      <c r="F1486" s="11">
        <v>3</v>
      </c>
      <c r="G1486" s="11" t="s">
        <v>69</v>
      </c>
      <c r="H1486" s="11" t="s">
        <v>53</v>
      </c>
      <c r="I1486" s="11">
        <v>40.788988701241898</v>
      </c>
      <c r="J1486" s="11">
        <v>-73.755338394126994</v>
      </c>
      <c r="K1486" s="11">
        <v>130</v>
      </c>
      <c r="L1486" s="11">
        <v>59.676880280493698</v>
      </c>
      <c r="M1486" s="11">
        <v>28.477964438667499</v>
      </c>
      <c r="N1486" s="11" t="s">
        <v>59</v>
      </c>
      <c r="O1486" s="11" t="s">
        <v>55</v>
      </c>
      <c r="P1486" s="11">
        <v>0</v>
      </c>
      <c r="Q1486" s="11">
        <v>-0.32705852291929099</v>
      </c>
      <c r="R1486" s="11">
        <v>99</v>
      </c>
      <c r="S1486" s="11">
        <v>16</v>
      </c>
      <c r="T1486" s="11">
        <v>201.010563627707</v>
      </c>
      <c r="U1486" s="11">
        <v>24.978219305036099</v>
      </c>
      <c r="V1486" s="11" t="s">
        <v>63</v>
      </c>
    </row>
    <row r="1487" spans="1:22" x14ac:dyDescent="0.3">
      <c r="A1487" s="9">
        <v>45357.15625</v>
      </c>
      <c r="B1487" s="10">
        <v>45357</v>
      </c>
      <c r="C1487" s="11">
        <v>2024</v>
      </c>
      <c r="D1487" s="11">
        <v>3</v>
      </c>
      <c r="E1487" s="11">
        <v>6</v>
      </c>
      <c r="F1487" s="11">
        <v>3</v>
      </c>
      <c r="G1487" s="11" t="s">
        <v>69</v>
      </c>
      <c r="H1487" s="11" t="s">
        <v>53</v>
      </c>
      <c r="I1487" s="11">
        <v>40.824976891928799</v>
      </c>
      <c r="J1487" s="11">
        <v>-73.9662581242888</v>
      </c>
      <c r="K1487" s="11">
        <v>121</v>
      </c>
      <c r="L1487" s="11">
        <v>72.872980811975296</v>
      </c>
      <c r="M1487" s="11">
        <v>56.978750844172197</v>
      </c>
      <c r="N1487" s="11" t="s">
        <v>59</v>
      </c>
      <c r="O1487" s="11" t="s">
        <v>60</v>
      </c>
      <c r="P1487" s="11">
        <v>0</v>
      </c>
      <c r="Q1487" s="11">
        <v>0.69885883188812103</v>
      </c>
      <c r="R1487" s="11">
        <v>99</v>
      </c>
      <c r="S1487" s="11">
        <v>5</v>
      </c>
      <c r="T1487" s="11">
        <v>313.133513432538</v>
      </c>
      <c r="U1487" s="11">
        <v>7.4643201695189498</v>
      </c>
      <c r="V1487" s="11" t="s">
        <v>63</v>
      </c>
    </row>
    <row r="1488" spans="1:22" x14ac:dyDescent="0.3">
      <c r="A1488" s="9">
        <v>45357.159722222197</v>
      </c>
      <c r="B1488" s="10">
        <v>45357</v>
      </c>
      <c r="C1488" s="11">
        <v>2024</v>
      </c>
      <c r="D1488" s="11">
        <v>3</v>
      </c>
      <c r="E1488" s="11">
        <v>6</v>
      </c>
      <c r="F1488" s="11">
        <v>3</v>
      </c>
      <c r="G1488" s="11" t="s">
        <v>69</v>
      </c>
      <c r="H1488" s="11" t="s">
        <v>53</v>
      </c>
      <c r="I1488" s="11">
        <v>40.776991670885401</v>
      </c>
      <c r="J1488" s="11">
        <v>-73.887646156788506</v>
      </c>
      <c r="K1488" s="11">
        <v>265</v>
      </c>
      <c r="L1488" s="11">
        <v>69.717475277690696</v>
      </c>
      <c r="M1488" s="11">
        <v>55.561436657026803</v>
      </c>
      <c r="N1488" s="11" t="s">
        <v>59</v>
      </c>
      <c r="O1488" s="11" t="s">
        <v>58</v>
      </c>
      <c r="P1488" s="11">
        <v>0</v>
      </c>
      <c r="Q1488" s="11">
        <v>-0.15441936171773099</v>
      </c>
      <c r="R1488" s="11">
        <v>93</v>
      </c>
      <c r="S1488" s="11">
        <v>33</v>
      </c>
      <c r="T1488" s="11">
        <v>376.10663414248802</v>
      </c>
      <c r="U1488" s="11">
        <v>25.853111870348801</v>
      </c>
      <c r="V1488" s="11" t="s">
        <v>56</v>
      </c>
    </row>
    <row r="1489" spans="1:22" x14ac:dyDescent="0.3">
      <c r="A1489" s="9">
        <v>45357.163194444503</v>
      </c>
      <c r="B1489" s="10">
        <v>45357</v>
      </c>
      <c r="C1489" s="11">
        <v>2024</v>
      </c>
      <c r="D1489" s="11">
        <v>3</v>
      </c>
      <c r="E1489" s="11">
        <v>6</v>
      </c>
      <c r="F1489" s="11">
        <v>3</v>
      </c>
      <c r="G1489" s="11" t="s">
        <v>69</v>
      </c>
      <c r="H1489" s="11" t="s">
        <v>53</v>
      </c>
      <c r="I1489" s="11">
        <v>40.719197195724803</v>
      </c>
      <c r="J1489" s="11">
        <v>-73.896525564266199</v>
      </c>
      <c r="K1489" s="11">
        <v>19</v>
      </c>
      <c r="L1489" s="11">
        <v>15.553540093448699</v>
      </c>
      <c r="M1489" s="11">
        <v>40.234930133429103</v>
      </c>
      <c r="N1489" s="11" t="s">
        <v>59</v>
      </c>
      <c r="O1489" s="11" t="s">
        <v>60</v>
      </c>
      <c r="P1489" s="11">
        <v>0</v>
      </c>
      <c r="Q1489" s="11">
        <v>0.54537561375177701</v>
      </c>
      <c r="R1489" s="11">
        <v>41</v>
      </c>
      <c r="S1489" s="11">
        <v>28</v>
      </c>
      <c r="T1489" s="11">
        <v>88.364207907532005</v>
      </c>
      <c r="U1489" s="11">
        <v>15.9279826035835</v>
      </c>
      <c r="V1489" s="11" t="s">
        <v>56</v>
      </c>
    </row>
    <row r="1490" spans="1:22" x14ac:dyDescent="0.3">
      <c r="A1490" s="9">
        <v>45357.166666666701</v>
      </c>
      <c r="B1490" s="10">
        <v>45357</v>
      </c>
      <c r="C1490" s="11">
        <v>2024</v>
      </c>
      <c r="D1490" s="11">
        <v>3</v>
      </c>
      <c r="E1490" s="11">
        <v>6</v>
      </c>
      <c r="F1490" s="11">
        <v>4</v>
      </c>
      <c r="G1490" s="11" t="s">
        <v>69</v>
      </c>
      <c r="H1490" s="11" t="s">
        <v>53</v>
      </c>
      <c r="I1490" s="11">
        <v>40.735894783575702</v>
      </c>
      <c r="J1490" s="11">
        <v>-73.993045532871193</v>
      </c>
      <c r="K1490" s="11">
        <v>23</v>
      </c>
      <c r="L1490" s="11">
        <v>77.441713145818696</v>
      </c>
      <c r="M1490" s="11">
        <v>93.205804000773995</v>
      </c>
      <c r="N1490" s="11" t="s">
        <v>59</v>
      </c>
      <c r="O1490" s="11" t="s">
        <v>58</v>
      </c>
      <c r="P1490" s="11">
        <v>0</v>
      </c>
      <c r="Q1490" s="11">
        <v>0.34461418979695702</v>
      </c>
      <c r="R1490" s="11">
        <v>2</v>
      </c>
      <c r="S1490" s="11">
        <v>26</v>
      </c>
      <c r="T1490" s="11">
        <v>344.71749430181899</v>
      </c>
      <c r="U1490" s="11">
        <v>23.5490905144095</v>
      </c>
      <c r="V1490" s="11" t="s">
        <v>56</v>
      </c>
    </row>
    <row r="1491" spans="1:22" x14ac:dyDescent="0.3">
      <c r="A1491" s="9">
        <v>45357.170138888898</v>
      </c>
      <c r="B1491" s="10">
        <v>45357</v>
      </c>
      <c r="C1491" s="11">
        <v>2024</v>
      </c>
      <c r="D1491" s="11">
        <v>3</v>
      </c>
      <c r="E1491" s="11">
        <v>6</v>
      </c>
      <c r="F1491" s="11">
        <v>4</v>
      </c>
      <c r="G1491" s="11" t="s">
        <v>69</v>
      </c>
      <c r="H1491" s="11" t="s">
        <v>53</v>
      </c>
      <c r="I1491" s="11">
        <v>40.834534382695203</v>
      </c>
      <c r="J1491" s="11">
        <v>-73.872987714609593</v>
      </c>
      <c r="K1491" s="11">
        <v>100</v>
      </c>
      <c r="L1491" s="11">
        <v>55.589400486810902</v>
      </c>
      <c r="M1491" s="11">
        <v>48.711264999672402</v>
      </c>
      <c r="N1491" s="11" t="s">
        <v>57</v>
      </c>
      <c r="O1491" s="11" t="s">
        <v>61</v>
      </c>
      <c r="P1491" s="11">
        <v>1</v>
      </c>
      <c r="Q1491" s="11">
        <v>-0.80901382492829699</v>
      </c>
      <c r="R1491" s="11">
        <v>78</v>
      </c>
      <c r="S1491" s="11">
        <v>33</v>
      </c>
      <c r="T1491" s="11">
        <v>198.02734543247499</v>
      </c>
      <c r="U1491" s="11">
        <v>27.695255710503201</v>
      </c>
      <c r="V1491" s="11" t="s">
        <v>56</v>
      </c>
    </row>
    <row r="1492" spans="1:22" x14ac:dyDescent="0.3">
      <c r="A1492" s="9">
        <v>45357.173611111102</v>
      </c>
      <c r="B1492" s="10">
        <v>45357</v>
      </c>
      <c r="C1492" s="11">
        <v>2024</v>
      </c>
      <c r="D1492" s="11">
        <v>3</v>
      </c>
      <c r="E1492" s="11">
        <v>6</v>
      </c>
      <c r="F1492" s="11">
        <v>4</v>
      </c>
      <c r="G1492" s="11" t="s">
        <v>69</v>
      </c>
      <c r="H1492" s="11" t="s">
        <v>53</v>
      </c>
      <c r="I1492" s="11">
        <v>40.739615717185202</v>
      </c>
      <c r="J1492" s="11">
        <v>-73.726725722401397</v>
      </c>
      <c r="K1492" s="11">
        <v>280</v>
      </c>
      <c r="L1492" s="11">
        <v>71.445735040180097</v>
      </c>
      <c r="M1492" s="11">
        <v>99.016657752946202</v>
      </c>
      <c r="N1492" s="11" t="s">
        <v>59</v>
      </c>
      <c r="O1492" s="11" t="s">
        <v>60</v>
      </c>
      <c r="P1492" s="11">
        <v>0</v>
      </c>
      <c r="Q1492" s="11">
        <v>-0.49750295716845999</v>
      </c>
      <c r="R1492" s="11">
        <v>92</v>
      </c>
      <c r="S1492" s="11">
        <v>23</v>
      </c>
      <c r="T1492" s="11">
        <v>285.16189074437102</v>
      </c>
      <c r="U1492" s="11">
        <v>29.084228638284799</v>
      </c>
      <c r="V1492" s="11" t="s">
        <v>56</v>
      </c>
    </row>
    <row r="1493" spans="1:22" x14ac:dyDescent="0.3">
      <c r="A1493" s="9">
        <v>45357.177083333299</v>
      </c>
      <c r="B1493" s="10">
        <v>45357</v>
      </c>
      <c r="C1493" s="11">
        <v>2024</v>
      </c>
      <c r="D1493" s="11">
        <v>3</v>
      </c>
      <c r="E1493" s="11">
        <v>6</v>
      </c>
      <c r="F1493" s="11">
        <v>4</v>
      </c>
      <c r="G1493" s="11" t="s">
        <v>69</v>
      </c>
      <c r="H1493" s="11" t="s">
        <v>53</v>
      </c>
      <c r="I1493" s="11">
        <v>40.604581661428597</v>
      </c>
      <c r="J1493" s="11">
        <v>-73.857490474496402</v>
      </c>
      <c r="K1493" s="11">
        <v>242</v>
      </c>
      <c r="L1493" s="11">
        <v>56.8260646636096</v>
      </c>
      <c r="M1493" s="11">
        <v>56.0220211133691</v>
      </c>
      <c r="N1493" s="11" t="s">
        <v>57</v>
      </c>
      <c r="O1493" s="11" t="s">
        <v>55</v>
      </c>
      <c r="P1493" s="11">
        <v>0</v>
      </c>
      <c r="Q1493" s="11">
        <v>-0.54830891953354399</v>
      </c>
      <c r="R1493" s="11">
        <v>13</v>
      </c>
      <c r="S1493" s="11">
        <v>24</v>
      </c>
      <c r="T1493" s="11">
        <v>477.20467365484302</v>
      </c>
      <c r="U1493" s="11">
        <v>21.789705621741099</v>
      </c>
      <c r="V1493" s="11" t="s">
        <v>56</v>
      </c>
    </row>
    <row r="1494" spans="1:22" x14ac:dyDescent="0.3">
      <c r="A1494" s="9">
        <v>45357.180555555598</v>
      </c>
      <c r="B1494" s="10">
        <v>45357</v>
      </c>
      <c r="C1494" s="11">
        <v>2024</v>
      </c>
      <c r="D1494" s="11">
        <v>3</v>
      </c>
      <c r="E1494" s="11">
        <v>6</v>
      </c>
      <c r="F1494" s="11">
        <v>4</v>
      </c>
      <c r="G1494" s="11" t="s">
        <v>69</v>
      </c>
      <c r="H1494" s="11" t="s">
        <v>53</v>
      </c>
      <c r="I1494" s="11">
        <v>40.812154984373301</v>
      </c>
      <c r="J1494" s="11">
        <v>-73.916063672022005</v>
      </c>
      <c r="K1494" s="11">
        <v>68</v>
      </c>
      <c r="L1494" s="11">
        <v>28.181499092395001</v>
      </c>
      <c r="M1494" s="11">
        <v>44.818827022262298</v>
      </c>
      <c r="N1494" s="11" t="s">
        <v>54</v>
      </c>
      <c r="O1494" s="11" t="s">
        <v>58</v>
      </c>
      <c r="P1494" s="11">
        <v>0</v>
      </c>
      <c r="Q1494" s="11">
        <v>0.77979550112080898</v>
      </c>
      <c r="R1494" s="11">
        <v>79</v>
      </c>
      <c r="S1494" s="11">
        <v>47</v>
      </c>
      <c r="T1494" s="11">
        <v>293.366018884982</v>
      </c>
      <c r="U1494" s="11">
        <v>26.5674779763219</v>
      </c>
      <c r="V1494" s="11" t="s">
        <v>63</v>
      </c>
    </row>
    <row r="1495" spans="1:22" x14ac:dyDescent="0.3">
      <c r="A1495" s="9">
        <v>45357.184027777803</v>
      </c>
      <c r="B1495" s="10">
        <v>45357</v>
      </c>
      <c r="C1495" s="11">
        <v>2024</v>
      </c>
      <c r="D1495" s="11">
        <v>3</v>
      </c>
      <c r="E1495" s="11">
        <v>6</v>
      </c>
      <c r="F1495" s="11">
        <v>4</v>
      </c>
      <c r="G1495" s="11" t="s">
        <v>69</v>
      </c>
      <c r="H1495" s="11" t="s">
        <v>53</v>
      </c>
      <c r="I1495" s="11">
        <v>40.761635593564002</v>
      </c>
      <c r="J1495" s="11">
        <v>-73.762698811821096</v>
      </c>
      <c r="K1495" s="11">
        <v>298</v>
      </c>
      <c r="L1495" s="11">
        <v>17.580388782077701</v>
      </c>
      <c r="M1495" s="11">
        <v>70.095548783319998</v>
      </c>
      <c r="N1495" s="11" t="s">
        <v>54</v>
      </c>
      <c r="O1495" s="11" t="s">
        <v>55</v>
      </c>
      <c r="P1495" s="11">
        <v>0</v>
      </c>
      <c r="Q1495" s="11">
        <v>-0.50226126636249901</v>
      </c>
      <c r="R1495" s="11">
        <v>52</v>
      </c>
      <c r="S1495" s="11">
        <v>35</v>
      </c>
      <c r="T1495" s="11">
        <v>286.512392913317</v>
      </c>
      <c r="U1495" s="11">
        <v>29.382206769211201</v>
      </c>
      <c r="V1495" s="11" t="s">
        <v>56</v>
      </c>
    </row>
    <row r="1496" spans="1:22" x14ac:dyDescent="0.3">
      <c r="A1496" s="9">
        <v>45357.1875</v>
      </c>
      <c r="B1496" s="10">
        <v>45357</v>
      </c>
      <c r="C1496" s="11">
        <v>2024</v>
      </c>
      <c r="D1496" s="11">
        <v>3</v>
      </c>
      <c r="E1496" s="11">
        <v>6</v>
      </c>
      <c r="F1496" s="11">
        <v>4</v>
      </c>
      <c r="G1496" s="11" t="s">
        <v>69</v>
      </c>
      <c r="H1496" s="11" t="s">
        <v>53</v>
      </c>
      <c r="I1496" s="11">
        <v>40.870447961454502</v>
      </c>
      <c r="J1496" s="11">
        <v>-73.785653201896693</v>
      </c>
      <c r="K1496" s="11">
        <v>262</v>
      </c>
      <c r="L1496" s="11">
        <v>15.6664882568155</v>
      </c>
      <c r="M1496" s="11">
        <v>67.3428046073589</v>
      </c>
      <c r="N1496" s="11" t="s">
        <v>59</v>
      </c>
      <c r="O1496" s="11" t="s">
        <v>55</v>
      </c>
      <c r="P1496" s="11">
        <v>0</v>
      </c>
      <c r="Q1496" s="11">
        <v>-0.98635056654245001</v>
      </c>
      <c r="R1496" s="11">
        <v>97</v>
      </c>
      <c r="S1496" s="11">
        <v>34</v>
      </c>
      <c r="T1496" s="11">
        <v>70.662883772463701</v>
      </c>
      <c r="U1496" s="11">
        <v>13.7636645444748</v>
      </c>
      <c r="V1496" s="11" t="s">
        <v>56</v>
      </c>
    </row>
    <row r="1497" spans="1:22" x14ac:dyDescent="0.3">
      <c r="A1497" s="9">
        <v>45357.190972222197</v>
      </c>
      <c r="B1497" s="10">
        <v>45357</v>
      </c>
      <c r="C1497" s="11">
        <v>2024</v>
      </c>
      <c r="D1497" s="11">
        <v>3</v>
      </c>
      <c r="E1497" s="11">
        <v>6</v>
      </c>
      <c r="F1497" s="11">
        <v>4</v>
      </c>
      <c r="G1497" s="11" t="s">
        <v>69</v>
      </c>
      <c r="H1497" s="11" t="s">
        <v>53</v>
      </c>
      <c r="I1497" s="11">
        <v>40.880992096474898</v>
      </c>
      <c r="J1497" s="11">
        <v>-73.774826085574603</v>
      </c>
      <c r="K1497" s="11">
        <v>247</v>
      </c>
      <c r="L1497" s="11">
        <v>21.033102419147799</v>
      </c>
      <c r="M1497" s="11">
        <v>36.312666953074398</v>
      </c>
      <c r="N1497" s="11" t="s">
        <v>54</v>
      </c>
      <c r="O1497" s="11" t="s">
        <v>58</v>
      </c>
      <c r="P1497" s="11">
        <v>0</v>
      </c>
      <c r="Q1497" s="11">
        <v>-0.44857366549927102</v>
      </c>
      <c r="R1497" s="11">
        <v>38</v>
      </c>
      <c r="S1497" s="11">
        <v>47</v>
      </c>
      <c r="T1497" s="11">
        <v>108.69778915108699</v>
      </c>
      <c r="U1497" s="11">
        <v>23.064811255152001</v>
      </c>
      <c r="V1497" s="11" t="s">
        <v>56</v>
      </c>
    </row>
    <row r="1498" spans="1:22" x14ac:dyDescent="0.3">
      <c r="A1498" s="9">
        <v>45357.194444444503</v>
      </c>
      <c r="B1498" s="10">
        <v>45357</v>
      </c>
      <c r="C1498" s="11">
        <v>2024</v>
      </c>
      <c r="D1498" s="11">
        <v>3</v>
      </c>
      <c r="E1498" s="11">
        <v>6</v>
      </c>
      <c r="F1498" s="11">
        <v>4</v>
      </c>
      <c r="G1498" s="11" t="s">
        <v>69</v>
      </c>
      <c r="H1498" s="11" t="s">
        <v>53</v>
      </c>
      <c r="I1498" s="11">
        <v>40.6008951978339</v>
      </c>
      <c r="J1498" s="11">
        <v>-73.776182315214001</v>
      </c>
      <c r="K1498" s="11">
        <v>115</v>
      </c>
      <c r="L1498" s="11">
        <v>34.072338749439403</v>
      </c>
      <c r="M1498" s="11">
        <v>32.833858865514699</v>
      </c>
      <c r="N1498" s="11" t="s">
        <v>57</v>
      </c>
      <c r="O1498" s="11" t="s">
        <v>55</v>
      </c>
      <c r="P1498" s="11">
        <v>0</v>
      </c>
      <c r="Q1498" s="11">
        <v>-0.50205289267598396</v>
      </c>
      <c r="R1498" s="11">
        <v>5</v>
      </c>
      <c r="S1498" s="11">
        <v>24</v>
      </c>
      <c r="T1498" s="11">
        <v>270.92679114480597</v>
      </c>
      <c r="U1498" s="11">
        <v>16.450918793901799</v>
      </c>
      <c r="V1498" s="11" t="s">
        <v>63</v>
      </c>
    </row>
    <row r="1499" spans="1:22" x14ac:dyDescent="0.3">
      <c r="A1499" s="9">
        <v>45357.197916666701</v>
      </c>
      <c r="B1499" s="10">
        <v>45357</v>
      </c>
      <c r="C1499" s="11">
        <v>2024</v>
      </c>
      <c r="D1499" s="11">
        <v>3</v>
      </c>
      <c r="E1499" s="11">
        <v>6</v>
      </c>
      <c r="F1499" s="11">
        <v>4</v>
      </c>
      <c r="G1499" s="11" t="s">
        <v>69</v>
      </c>
      <c r="H1499" s="11" t="s">
        <v>53</v>
      </c>
      <c r="I1499" s="11">
        <v>40.856112819136598</v>
      </c>
      <c r="J1499" s="11">
        <v>-73.721749577334506</v>
      </c>
      <c r="K1499" s="11">
        <v>128</v>
      </c>
      <c r="L1499" s="11">
        <v>68.202110872035306</v>
      </c>
      <c r="M1499" s="11">
        <v>49.3373792455344</v>
      </c>
      <c r="N1499" s="11" t="s">
        <v>54</v>
      </c>
      <c r="O1499" s="11" t="s">
        <v>55</v>
      </c>
      <c r="P1499" s="11">
        <v>0</v>
      </c>
      <c r="Q1499" s="11">
        <v>-1.51903964078135E-2</v>
      </c>
      <c r="R1499" s="11">
        <v>80</v>
      </c>
      <c r="S1499" s="11">
        <v>1</v>
      </c>
      <c r="T1499" s="11">
        <v>434.98016612782402</v>
      </c>
      <c r="U1499" s="11">
        <v>13.0391565280226</v>
      </c>
      <c r="V1499" s="11" t="s">
        <v>63</v>
      </c>
    </row>
    <row r="1500" spans="1:22" x14ac:dyDescent="0.3">
      <c r="A1500" s="9">
        <v>45357.201388888898</v>
      </c>
      <c r="B1500" s="10">
        <v>45357</v>
      </c>
      <c r="C1500" s="11">
        <v>2024</v>
      </c>
      <c r="D1500" s="11">
        <v>3</v>
      </c>
      <c r="E1500" s="11">
        <v>6</v>
      </c>
      <c r="F1500" s="11">
        <v>4</v>
      </c>
      <c r="G1500" s="11" t="s">
        <v>69</v>
      </c>
      <c r="H1500" s="11" t="s">
        <v>53</v>
      </c>
      <c r="I1500" s="11">
        <v>40.730530678273098</v>
      </c>
      <c r="J1500" s="11">
        <v>-73.795829447706197</v>
      </c>
      <c r="K1500" s="11">
        <v>203</v>
      </c>
      <c r="L1500" s="11">
        <v>24.9215013518718</v>
      </c>
      <c r="M1500" s="11">
        <v>18.246156635845999</v>
      </c>
      <c r="N1500" s="11" t="s">
        <v>57</v>
      </c>
      <c r="O1500" s="11" t="s">
        <v>55</v>
      </c>
      <c r="P1500" s="11">
        <v>0</v>
      </c>
      <c r="Q1500" s="11">
        <v>-0.106916460521416</v>
      </c>
      <c r="R1500" s="11">
        <v>88</v>
      </c>
      <c r="S1500" s="11">
        <v>35</v>
      </c>
      <c r="T1500" s="11">
        <v>90.730642617046499</v>
      </c>
      <c r="U1500" s="11">
        <v>15.1812910597832</v>
      </c>
      <c r="V1500" s="11" t="s">
        <v>56</v>
      </c>
    </row>
    <row r="1501" spans="1:22" x14ac:dyDescent="0.3">
      <c r="A1501" s="9">
        <v>45357.204861111102</v>
      </c>
      <c r="B1501" s="10">
        <v>45357</v>
      </c>
      <c r="C1501" s="11">
        <v>2024</v>
      </c>
      <c r="D1501" s="11">
        <v>3</v>
      </c>
      <c r="E1501" s="11">
        <v>6</v>
      </c>
      <c r="F1501" s="11">
        <v>4</v>
      </c>
      <c r="G1501" s="11" t="s">
        <v>69</v>
      </c>
      <c r="H1501" s="11" t="s">
        <v>53</v>
      </c>
      <c r="I1501" s="11">
        <v>40.627885068028</v>
      </c>
      <c r="J1501" s="11">
        <v>-73.968686026744706</v>
      </c>
      <c r="K1501" s="11">
        <v>97</v>
      </c>
      <c r="L1501" s="11">
        <v>78.498706048511295</v>
      </c>
      <c r="M1501" s="11">
        <v>23.369281594951701</v>
      </c>
      <c r="N1501" s="11" t="s">
        <v>59</v>
      </c>
      <c r="O1501" s="11" t="s">
        <v>58</v>
      </c>
      <c r="P1501" s="11">
        <v>0</v>
      </c>
      <c r="Q1501" s="11">
        <v>-0.37866959217655199</v>
      </c>
      <c r="R1501" s="11">
        <v>58</v>
      </c>
      <c r="S1501" s="11">
        <v>12</v>
      </c>
      <c r="T1501" s="11">
        <v>346.86231873180299</v>
      </c>
      <c r="U1501" s="11">
        <v>8.8854350165341192</v>
      </c>
      <c r="V1501" s="11" t="s">
        <v>62</v>
      </c>
    </row>
    <row r="1502" spans="1:22" x14ac:dyDescent="0.3">
      <c r="A1502" s="9">
        <v>45357.208333333299</v>
      </c>
      <c r="B1502" s="10">
        <v>45357</v>
      </c>
      <c r="C1502" s="11">
        <v>2024</v>
      </c>
      <c r="D1502" s="11">
        <v>3</v>
      </c>
      <c r="E1502" s="11">
        <v>6</v>
      </c>
      <c r="F1502" s="11">
        <v>5</v>
      </c>
      <c r="G1502" s="11" t="s">
        <v>69</v>
      </c>
      <c r="H1502" s="11" t="s">
        <v>53</v>
      </c>
      <c r="I1502" s="11">
        <v>40.604056633817002</v>
      </c>
      <c r="J1502" s="11">
        <v>-73.875796581775305</v>
      </c>
      <c r="K1502" s="11">
        <v>49</v>
      </c>
      <c r="L1502" s="11">
        <v>33.068327409704402</v>
      </c>
      <c r="M1502" s="11">
        <v>58.628879830606998</v>
      </c>
      <c r="N1502" s="11" t="s">
        <v>54</v>
      </c>
      <c r="O1502" s="11" t="s">
        <v>58</v>
      </c>
      <c r="P1502" s="11">
        <v>0</v>
      </c>
      <c r="Q1502" s="11">
        <v>0.202251567390104</v>
      </c>
      <c r="R1502" s="11">
        <v>77</v>
      </c>
      <c r="S1502" s="11">
        <v>9</v>
      </c>
      <c r="T1502" s="11">
        <v>169.39482163947901</v>
      </c>
      <c r="U1502" s="11">
        <v>24.045271459116801</v>
      </c>
      <c r="V1502" s="11" t="s">
        <v>63</v>
      </c>
    </row>
    <row r="1503" spans="1:22" x14ac:dyDescent="0.3">
      <c r="A1503" s="9">
        <v>45357.211805555598</v>
      </c>
      <c r="B1503" s="10">
        <v>45357</v>
      </c>
      <c r="C1503" s="11">
        <v>2024</v>
      </c>
      <c r="D1503" s="11">
        <v>3</v>
      </c>
      <c r="E1503" s="11">
        <v>6</v>
      </c>
      <c r="F1503" s="11">
        <v>5</v>
      </c>
      <c r="G1503" s="11" t="s">
        <v>69</v>
      </c>
      <c r="H1503" s="11" t="s">
        <v>53</v>
      </c>
      <c r="I1503" s="11">
        <v>40.765863626541297</v>
      </c>
      <c r="J1503" s="11">
        <v>-73.856601776276904</v>
      </c>
      <c r="K1503" s="11">
        <v>95</v>
      </c>
      <c r="L1503" s="11">
        <v>53.5508110610931</v>
      </c>
      <c r="M1503" s="11">
        <v>43.702239465107702</v>
      </c>
      <c r="N1503" s="11" t="s">
        <v>54</v>
      </c>
      <c r="O1503" s="11" t="s">
        <v>61</v>
      </c>
      <c r="P1503" s="11">
        <v>0</v>
      </c>
      <c r="Q1503" s="11">
        <v>-0.901249016749055</v>
      </c>
      <c r="R1503" s="11">
        <v>73</v>
      </c>
      <c r="S1503" s="11">
        <v>29</v>
      </c>
      <c r="T1503" s="11">
        <v>287.34866567158002</v>
      </c>
      <c r="U1503" s="11">
        <v>17.0655660640939</v>
      </c>
      <c r="V1503" s="11" t="s">
        <v>62</v>
      </c>
    </row>
    <row r="1504" spans="1:22" x14ac:dyDescent="0.3">
      <c r="A1504" s="9">
        <v>45357.215277777803</v>
      </c>
      <c r="B1504" s="10">
        <v>45357</v>
      </c>
      <c r="C1504" s="11">
        <v>2024</v>
      </c>
      <c r="D1504" s="11">
        <v>3</v>
      </c>
      <c r="E1504" s="11">
        <v>6</v>
      </c>
      <c r="F1504" s="11">
        <v>5</v>
      </c>
      <c r="G1504" s="11" t="s">
        <v>69</v>
      </c>
      <c r="H1504" s="11" t="s">
        <v>53</v>
      </c>
      <c r="I1504" s="11">
        <v>40.650363198452901</v>
      </c>
      <c r="J1504" s="11">
        <v>-73.880973214696496</v>
      </c>
      <c r="K1504" s="11">
        <v>93</v>
      </c>
      <c r="L1504" s="11">
        <v>13.7126136718783</v>
      </c>
      <c r="M1504" s="11">
        <v>36.399654744868101</v>
      </c>
      <c r="N1504" s="11" t="s">
        <v>59</v>
      </c>
      <c r="O1504" s="11" t="s">
        <v>55</v>
      </c>
      <c r="P1504" s="11">
        <v>1</v>
      </c>
      <c r="Q1504" s="11">
        <v>-0.38131677360198801</v>
      </c>
      <c r="R1504" s="11">
        <v>36</v>
      </c>
      <c r="S1504" s="11">
        <v>20</v>
      </c>
      <c r="T1504" s="11">
        <v>496.57427217929302</v>
      </c>
      <c r="U1504" s="11">
        <v>25.494824125612698</v>
      </c>
      <c r="V1504" s="11" t="s">
        <v>56</v>
      </c>
    </row>
    <row r="1505" spans="1:22" x14ac:dyDescent="0.3">
      <c r="A1505" s="9">
        <v>45357.21875</v>
      </c>
      <c r="B1505" s="10">
        <v>45357</v>
      </c>
      <c r="C1505" s="11">
        <v>2024</v>
      </c>
      <c r="D1505" s="11">
        <v>3</v>
      </c>
      <c r="E1505" s="11">
        <v>6</v>
      </c>
      <c r="F1505" s="11">
        <v>5</v>
      </c>
      <c r="G1505" s="11" t="s">
        <v>69</v>
      </c>
      <c r="H1505" s="11" t="s">
        <v>53</v>
      </c>
      <c r="I1505" s="11">
        <v>40.821685330591102</v>
      </c>
      <c r="J1505" s="11">
        <v>-73.950256694766693</v>
      </c>
      <c r="K1505" s="11">
        <v>162</v>
      </c>
      <c r="L1505" s="11">
        <v>37.094842718155</v>
      </c>
      <c r="M1505" s="11">
        <v>65.9780962464433</v>
      </c>
      <c r="N1505" s="11" t="s">
        <v>57</v>
      </c>
      <c r="O1505" s="11" t="s">
        <v>60</v>
      </c>
      <c r="P1505" s="11">
        <v>0</v>
      </c>
      <c r="Q1505" s="11">
        <v>-0.49559933018934599</v>
      </c>
      <c r="R1505" s="11">
        <v>69</v>
      </c>
      <c r="S1505" s="11">
        <v>47</v>
      </c>
      <c r="T1505" s="11">
        <v>189.54402570560501</v>
      </c>
      <c r="U1505" s="11">
        <v>8.7848349190560793</v>
      </c>
      <c r="V1505" s="11" t="s">
        <v>63</v>
      </c>
    </row>
    <row r="1506" spans="1:22" x14ac:dyDescent="0.3">
      <c r="A1506" s="9">
        <v>45357.222222222197</v>
      </c>
      <c r="B1506" s="10">
        <v>45357</v>
      </c>
      <c r="C1506" s="11">
        <v>2024</v>
      </c>
      <c r="D1506" s="11">
        <v>3</v>
      </c>
      <c r="E1506" s="11">
        <v>6</v>
      </c>
      <c r="F1506" s="11">
        <v>5</v>
      </c>
      <c r="G1506" s="11" t="s">
        <v>69</v>
      </c>
      <c r="H1506" s="11" t="s">
        <v>53</v>
      </c>
      <c r="I1506" s="11">
        <v>40.620893127979897</v>
      </c>
      <c r="J1506" s="11">
        <v>-73.780612263319099</v>
      </c>
      <c r="K1506" s="11">
        <v>160</v>
      </c>
      <c r="L1506" s="11">
        <v>20.255012210794799</v>
      </c>
      <c r="M1506" s="11">
        <v>54.427508914173501</v>
      </c>
      <c r="N1506" s="11" t="s">
        <v>57</v>
      </c>
      <c r="O1506" s="11" t="s">
        <v>55</v>
      </c>
      <c r="P1506" s="11">
        <v>0</v>
      </c>
      <c r="Q1506" s="11">
        <v>9.9239716452198506E-2</v>
      </c>
      <c r="R1506" s="11">
        <v>28</v>
      </c>
      <c r="S1506" s="11">
        <v>38</v>
      </c>
      <c r="T1506" s="11">
        <v>84.714586454091403</v>
      </c>
      <c r="U1506" s="11">
        <v>6.7331434016482197</v>
      </c>
      <c r="V1506" s="11" t="s">
        <v>63</v>
      </c>
    </row>
    <row r="1507" spans="1:22" x14ac:dyDescent="0.3">
      <c r="A1507" s="9">
        <v>45357.225694444503</v>
      </c>
      <c r="B1507" s="10">
        <v>45357</v>
      </c>
      <c r="C1507" s="11">
        <v>2024</v>
      </c>
      <c r="D1507" s="11">
        <v>3</v>
      </c>
      <c r="E1507" s="11">
        <v>6</v>
      </c>
      <c r="F1507" s="11">
        <v>5</v>
      </c>
      <c r="G1507" s="11" t="s">
        <v>69</v>
      </c>
      <c r="H1507" s="11" t="s">
        <v>53</v>
      </c>
      <c r="I1507" s="11">
        <v>40.622841788155398</v>
      </c>
      <c r="J1507" s="11">
        <v>-73.967009092360996</v>
      </c>
      <c r="K1507" s="11">
        <v>268</v>
      </c>
      <c r="L1507" s="11">
        <v>43.535859414136503</v>
      </c>
      <c r="M1507" s="11">
        <v>83.313861536748703</v>
      </c>
      <c r="N1507" s="11" t="s">
        <v>59</v>
      </c>
      <c r="O1507" s="11" t="s">
        <v>60</v>
      </c>
      <c r="P1507" s="11">
        <v>0</v>
      </c>
      <c r="Q1507" s="11">
        <v>0.67773743507337103</v>
      </c>
      <c r="R1507" s="11">
        <v>19</v>
      </c>
      <c r="S1507" s="11">
        <v>33</v>
      </c>
      <c r="T1507" s="11">
        <v>333.99021192385902</v>
      </c>
      <c r="U1507" s="11">
        <v>21.829015243202701</v>
      </c>
      <c r="V1507" s="11" t="s">
        <v>56</v>
      </c>
    </row>
    <row r="1508" spans="1:22" x14ac:dyDescent="0.3">
      <c r="A1508" s="9">
        <v>45357.229166666701</v>
      </c>
      <c r="B1508" s="10">
        <v>45357</v>
      </c>
      <c r="C1508" s="11">
        <v>2024</v>
      </c>
      <c r="D1508" s="11">
        <v>3</v>
      </c>
      <c r="E1508" s="11">
        <v>6</v>
      </c>
      <c r="F1508" s="11">
        <v>5</v>
      </c>
      <c r="G1508" s="11" t="s">
        <v>69</v>
      </c>
      <c r="H1508" s="11" t="s">
        <v>53</v>
      </c>
      <c r="I1508" s="11">
        <v>40.615609478056001</v>
      </c>
      <c r="J1508" s="11">
        <v>-73.824324820873301</v>
      </c>
      <c r="K1508" s="11">
        <v>97</v>
      </c>
      <c r="L1508" s="11">
        <v>74.021686341020597</v>
      </c>
      <c r="M1508" s="11">
        <v>79.837897824312407</v>
      </c>
      <c r="N1508" s="11" t="s">
        <v>59</v>
      </c>
      <c r="O1508" s="11" t="s">
        <v>58</v>
      </c>
      <c r="P1508" s="11">
        <v>0</v>
      </c>
      <c r="Q1508" s="11">
        <v>-0.653621179217176</v>
      </c>
      <c r="R1508" s="11">
        <v>67</v>
      </c>
      <c r="S1508" s="11">
        <v>17</v>
      </c>
      <c r="T1508" s="11">
        <v>86.456883760089198</v>
      </c>
      <c r="U1508" s="11">
        <v>28.862011701099199</v>
      </c>
      <c r="V1508" s="11" t="s">
        <v>63</v>
      </c>
    </row>
    <row r="1509" spans="1:22" x14ac:dyDescent="0.3">
      <c r="A1509" s="9">
        <v>45357.232638888898</v>
      </c>
      <c r="B1509" s="10">
        <v>45357</v>
      </c>
      <c r="C1509" s="11">
        <v>2024</v>
      </c>
      <c r="D1509" s="11">
        <v>3</v>
      </c>
      <c r="E1509" s="11">
        <v>6</v>
      </c>
      <c r="F1509" s="11">
        <v>5</v>
      </c>
      <c r="G1509" s="11" t="s">
        <v>69</v>
      </c>
      <c r="H1509" s="11" t="s">
        <v>53</v>
      </c>
      <c r="I1509" s="11">
        <v>40.847837252889803</v>
      </c>
      <c r="J1509" s="11">
        <v>-73.914343749546902</v>
      </c>
      <c r="K1509" s="11">
        <v>268</v>
      </c>
      <c r="L1509" s="11">
        <v>46.341865267513697</v>
      </c>
      <c r="M1509" s="11">
        <v>18.28541471522</v>
      </c>
      <c r="N1509" s="11" t="s">
        <v>57</v>
      </c>
      <c r="O1509" s="11" t="s">
        <v>60</v>
      </c>
      <c r="P1509" s="11">
        <v>0</v>
      </c>
      <c r="Q1509" s="11">
        <v>0.52656351642877097</v>
      </c>
      <c r="R1509" s="11">
        <v>15</v>
      </c>
      <c r="S1509" s="11">
        <v>17</v>
      </c>
      <c r="T1509" s="11">
        <v>184.11202899684801</v>
      </c>
      <c r="U1509" s="11">
        <v>10.4299264752481</v>
      </c>
      <c r="V1509" s="11" t="s">
        <v>56</v>
      </c>
    </row>
    <row r="1510" spans="1:22" x14ac:dyDescent="0.3">
      <c r="A1510" s="9">
        <v>45357.236111111102</v>
      </c>
      <c r="B1510" s="10">
        <v>45357</v>
      </c>
      <c r="C1510" s="11">
        <v>2024</v>
      </c>
      <c r="D1510" s="11">
        <v>3</v>
      </c>
      <c r="E1510" s="11">
        <v>6</v>
      </c>
      <c r="F1510" s="11">
        <v>5</v>
      </c>
      <c r="G1510" s="11" t="s">
        <v>69</v>
      </c>
      <c r="H1510" s="11" t="s">
        <v>53</v>
      </c>
      <c r="I1510" s="11">
        <v>40.662472285963197</v>
      </c>
      <c r="J1510" s="11">
        <v>-73.915231259092295</v>
      </c>
      <c r="K1510" s="11">
        <v>65</v>
      </c>
      <c r="L1510" s="11">
        <v>52.698325269315802</v>
      </c>
      <c r="M1510" s="11">
        <v>36.257746555499502</v>
      </c>
      <c r="N1510" s="11" t="s">
        <v>54</v>
      </c>
      <c r="O1510" s="11" t="s">
        <v>55</v>
      </c>
      <c r="P1510" s="11">
        <v>0</v>
      </c>
      <c r="Q1510" s="11">
        <v>0.28758589910745602</v>
      </c>
      <c r="R1510" s="11">
        <v>72</v>
      </c>
      <c r="S1510" s="11">
        <v>15</v>
      </c>
      <c r="T1510" s="11">
        <v>175.08239586327801</v>
      </c>
      <c r="U1510" s="11">
        <v>27.9050756037567</v>
      </c>
      <c r="V1510" s="11" t="s">
        <v>62</v>
      </c>
    </row>
    <row r="1511" spans="1:22" x14ac:dyDescent="0.3">
      <c r="A1511" s="9">
        <v>45357.239583333299</v>
      </c>
      <c r="B1511" s="10">
        <v>45357</v>
      </c>
      <c r="C1511" s="11">
        <v>2024</v>
      </c>
      <c r="D1511" s="11">
        <v>3</v>
      </c>
      <c r="E1511" s="11">
        <v>6</v>
      </c>
      <c r="F1511" s="11">
        <v>5</v>
      </c>
      <c r="G1511" s="11" t="s">
        <v>69</v>
      </c>
      <c r="H1511" s="11" t="s">
        <v>53</v>
      </c>
      <c r="I1511" s="11">
        <v>40.713155591583501</v>
      </c>
      <c r="J1511" s="11">
        <v>-73.8680712494901</v>
      </c>
      <c r="K1511" s="11">
        <v>238</v>
      </c>
      <c r="L1511" s="11">
        <v>62.390683272385999</v>
      </c>
      <c r="M1511" s="11">
        <v>47.845362713895099</v>
      </c>
      <c r="N1511" s="11" t="s">
        <v>57</v>
      </c>
      <c r="O1511" s="11" t="s">
        <v>60</v>
      </c>
      <c r="P1511" s="11">
        <v>0</v>
      </c>
      <c r="Q1511" s="11">
        <v>-9.2278218648212507E-2</v>
      </c>
      <c r="R1511" s="11">
        <v>6</v>
      </c>
      <c r="S1511" s="11">
        <v>18</v>
      </c>
      <c r="T1511" s="11">
        <v>129.227097360214</v>
      </c>
      <c r="U1511" s="11">
        <v>16.327291285220699</v>
      </c>
      <c r="V1511" s="11" t="s">
        <v>56</v>
      </c>
    </row>
    <row r="1512" spans="1:22" x14ac:dyDescent="0.3">
      <c r="A1512" s="9">
        <v>45357.243055555598</v>
      </c>
      <c r="B1512" s="10">
        <v>45357</v>
      </c>
      <c r="C1512" s="11">
        <v>2024</v>
      </c>
      <c r="D1512" s="11">
        <v>3</v>
      </c>
      <c r="E1512" s="11">
        <v>6</v>
      </c>
      <c r="F1512" s="11">
        <v>5</v>
      </c>
      <c r="G1512" s="11" t="s">
        <v>69</v>
      </c>
      <c r="H1512" s="11" t="s">
        <v>53</v>
      </c>
      <c r="I1512" s="11">
        <v>40.7950304751364</v>
      </c>
      <c r="J1512" s="11">
        <v>-73.977230997382506</v>
      </c>
      <c r="K1512" s="11">
        <v>165</v>
      </c>
      <c r="L1512" s="11">
        <v>18.170014667724701</v>
      </c>
      <c r="M1512" s="11">
        <v>53.002881341272897</v>
      </c>
      <c r="N1512" s="11" t="s">
        <v>57</v>
      </c>
      <c r="O1512" s="11" t="s">
        <v>55</v>
      </c>
      <c r="P1512" s="11">
        <v>0</v>
      </c>
      <c r="Q1512" s="11">
        <v>0.93107420627273796</v>
      </c>
      <c r="R1512" s="11">
        <v>22</v>
      </c>
      <c r="S1512" s="11">
        <v>4</v>
      </c>
      <c r="T1512" s="11">
        <v>184.47887206893299</v>
      </c>
      <c r="U1512" s="11">
        <v>10.7386515628293</v>
      </c>
      <c r="V1512" s="11" t="s">
        <v>56</v>
      </c>
    </row>
    <row r="1513" spans="1:22" x14ac:dyDescent="0.3">
      <c r="A1513" s="9">
        <v>45357.246527777803</v>
      </c>
      <c r="B1513" s="10">
        <v>45357</v>
      </c>
      <c r="C1513" s="11">
        <v>2024</v>
      </c>
      <c r="D1513" s="11">
        <v>3</v>
      </c>
      <c r="E1513" s="11">
        <v>6</v>
      </c>
      <c r="F1513" s="11">
        <v>5</v>
      </c>
      <c r="G1513" s="11" t="s">
        <v>69</v>
      </c>
      <c r="H1513" s="11" t="s">
        <v>53</v>
      </c>
      <c r="I1513" s="11">
        <v>40.840240509041003</v>
      </c>
      <c r="J1513" s="11">
        <v>-73.722670167387705</v>
      </c>
      <c r="K1513" s="11">
        <v>292</v>
      </c>
      <c r="L1513" s="11">
        <v>47.797405982354</v>
      </c>
      <c r="M1513" s="11">
        <v>47.436246555957403</v>
      </c>
      <c r="N1513" s="11" t="s">
        <v>54</v>
      </c>
      <c r="O1513" s="11" t="s">
        <v>61</v>
      </c>
      <c r="P1513" s="11">
        <v>0</v>
      </c>
      <c r="Q1513" s="11">
        <v>-0.13057848397646299</v>
      </c>
      <c r="R1513" s="11">
        <v>73</v>
      </c>
      <c r="S1513" s="11">
        <v>25</v>
      </c>
      <c r="T1513" s="11">
        <v>429.88256995647902</v>
      </c>
      <c r="U1513" s="11">
        <v>11.446503504615199</v>
      </c>
      <c r="V1513" s="11" t="s">
        <v>56</v>
      </c>
    </row>
    <row r="1514" spans="1:22" x14ac:dyDescent="0.3">
      <c r="A1514" s="9">
        <v>45357.25</v>
      </c>
      <c r="B1514" s="10">
        <v>45357</v>
      </c>
      <c r="C1514" s="11">
        <v>2024</v>
      </c>
      <c r="D1514" s="11">
        <v>3</v>
      </c>
      <c r="E1514" s="11">
        <v>6</v>
      </c>
      <c r="F1514" s="11">
        <v>6</v>
      </c>
      <c r="G1514" s="11" t="s">
        <v>69</v>
      </c>
      <c r="H1514" s="11" t="s">
        <v>53</v>
      </c>
      <c r="I1514" s="11">
        <v>40.860769186389597</v>
      </c>
      <c r="J1514" s="11">
        <v>-73.919630565220004</v>
      </c>
      <c r="K1514" s="11">
        <v>16</v>
      </c>
      <c r="L1514" s="11">
        <v>15.8540450130536</v>
      </c>
      <c r="M1514" s="11">
        <v>30.892127244006701</v>
      </c>
      <c r="N1514" s="11" t="s">
        <v>59</v>
      </c>
      <c r="O1514" s="11" t="s">
        <v>60</v>
      </c>
      <c r="P1514" s="11">
        <v>0</v>
      </c>
      <c r="Q1514" s="11">
        <v>0.815140124661758</v>
      </c>
      <c r="R1514" s="11">
        <v>18</v>
      </c>
      <c r="S1514" s="11">
        <v>14</v>
      </c>
      <c r="T1514" s="11">
        <v>273.83830556105801</v>
      </c>
      <c r="U1514" s="11">
        <v>14.7352615683899</v>
      </c>
      <c r="V1514" s="11" t="s">
        <v>56</v>
      </c>
    </row>
    <row r="1515" spans="1:22" x14ac:dyDescent="0.3">
      <c r="A1515" s="9">
        <v>45357.253472222197</v>
      </c>
      <c r="B1515" s="10">
        <v>45357</v>
      </c>
      <c r="C1515" s="11">
        <v>2024</v>
      </c>
      <c r="D1515" s="11">
        <v>3</v>
      </c>
      <c r="E1515" s="11">
        <v>6</v>
      </c>
      <c r="F1515" s="11">
        <v>6</v>
      </c>
      <c r="G1515" s="11" t="s">
        <v>69</v>
      </c>
      <c r="H1515" s="11" t="s">
        <v>53</v>
      </c>
      <c r="I1515" s="11">
        <v>40.7466091254636</v>
      </c>
      <c r="J1515" s="11">
        <v>-73.849801248016007</v>
      </c>
      <c r="K1515" s="11">
        <v>62</v>
      </c>
      <c r="L1515" s="11">
        <v>10.092735027434401</v>
      </c>
      <c r="M1515" s="11">
        <v>15.949092655062399</v>
      </c>
      <c r="N1515" s="11" t="s">
        <v>59</v>
      </c>
      <c r="O1515" s="11" t="s">
        <v>60</v>
      </c>
      <c r="P1515" s="11">
        <v>0</v>
      </c>
      <c r="Q1515" s="11">
        <v>0.93908062324053598</v>
      </c>
      <c r="R1515" s="11">
        <v>69</v>
      </c>
      <c r="S1515" s="11">
        <v>41</v>
      </c>
      <c r="T1515" s="11">
        <v>301.61313201555498</v>
      </c>
      <c r="U1515" s="11">
        <v>23.6256405359719</v>
      </c>
      <c r="V1515" s="11" t="s">
        <v>56</v>
      </c>
    </row>
    <row r="1516" spans="1:22" x14ac:dyDescent="0.3">
      <c r="A1516" s="9">
        <v>45357.256944444503</v>
      </c>
      <c r="B1516" s="10">
        <v>45357</v>
      </c>
      <c r="C1516" s="11">
        <v>2024</v>
      </c>
      <c r="D1516" s="11">
        <v>3</v>
      </c>
      <c r="E1516" s="11">
        <v>6</v>
      </c>
      <c r="F1516" s="11">
        <v>6</v>
      </c>
      <c r="G1516" s="11" t="s">
        <v>69</v>
      </c>
      <c r="H1516" s="11" t="s">
        <v>53</v>
      </c>
      <c r="I1516" s="11">
        <v>40.756271298027599</v>
      </c>
      <c r="J1516" s="11">
        <v>-73.7478411516405</v>
      </c>
      <c r="K1516" s="11">
        <v>50</v>
      </c>
      <c r="L1516" s="11">
        <v>24.177447150860299</v>
      </c>
      <c r="M1516" s="11">
        <v>72.408978201472806</v>
      </c>
      <c r="N1516" s="11" t="s">
        <v>59</v>
      </c>
      <c r="O1516" s="11" t="s">
        <v>55</v>
      </c>
      <c r="P1516" s="11">
        <v>1</v>
      </c>
      <c r="Q1516" s="11">
        <v>0.80251512156608695</v>
      </c>
      <c r="R1516" s="11">
        <v>50</v>
      </c>
      <c r="S1516" s="11">
        <v>34</v>
      </c>
      <c r="T1516" s="11">
        <v>219.69483316182999</v>
      </c>
      <c r="U1516" s="11">
        <v>25.383472684286001</v>
      </c>
      <c r="V1516" s="11" t="s">
        <v>56</v>
      </c>
    </row>
    <row r="1517" spans="1:22" x14ac:dyDescent="0.3">
      <c r="A1517" s="9">
        <v>45357.260416666701</v>
      </c>
      <c r="B1517" s="10">
        <v>45357</v>
      </c>
      <c r="C1517" s="11">
        <v>2024</v>
      </c>
      <c r="D1517" s="11">
        <v>3</v>
      </c>
      <c r="E1517" s="11">
        <v>6</v>
      </c>
      <c r="F1517" s="11">
        <v>6</v>
      </c>
      <c r="G1517" s="11" t="s">
        <v>69</v>
      </c>
      <c r="H1517" s="11" t="s">
        <v>53</v>
      </c>
      <c r="I1517" s="11">
        <v>40.712813090005703</v>
      </c>
      <c r="J1517" s="11">
        <v>-73.784902846797493</v>
      </c>
      <c r="K1517" s="11">
        <v>158</v>
      </c>
      <c r="L1517" s="11">
        <v>29.032322048056599</v>
      </c>
      <c r="M1517" s="11">
        <v>81.263311788351899</v>
      </c>
      <c r="N1517" s="11" t="s">
        <v>54</v>
      </c>
      <c r="O1517" s="11" t="s">
        <v>58</v>
      </c>
      <c r="P1517" s="11">
        <v>0</v>
      </c>
      <c r="Q1517" s="11">
        <v>-0.41983091870169098</v>
      </c>
      <c r="R1517" s="11">
        <v>68</v>
      </c>
      <c r="S1517" s="11">
        <v>4</v>
      </c>
      <c r="T1517" s="11">
        <v>260.93972848865502</v>
      </c>
      <c r="U1517" s="11">
        <v>6.4819893292441098</v>
      </c>
      <c r="V1517" s="11" t="s">
        <v>56</v>
      </c>
    </row>
    <row r="1518" spans="1:22" x14ac:dyDescent="0.3">
      <c r="A1518" s="9">
        <v>45357.263888888898</v>
      </c>
      <c r="B1518" s="10">
        <v>45357</v>
      </c>
      <c r="C1518" s="11">
        <v>2024</v>
      </c>
      <c r="D1518" s="11">
        <v>3</v>
      </c>
      <c r="E1518" s="11">
        <v>6</v>
      </c>
      <c r="F1518" s="11">
        <v>6</v>
      </c>
      <c r="G1518" s="11" t="s">
        <v>69</v>
      </c>
      <c r="H1518" s="11" t="s">
        <v>53</v>
      </c>
      <c r="I1518" s="11">
        <v>40.874658703407498</v>
      </c>
      <c r="J1518" s="11">
        <v>-73.928278012117403</v>
      </c>
      <c r="K1518" s="11">
        <v>91</v>
      </c>
      <c r="L1518" s="11">
        <v>58.353678378716403</v>
      </c>
      <c r="M1518" s="11">
        <v>62.471908777802398</v>
      </c>
      <c r="N1518" s="11" t="s">
        <v>57</v>
      </c>
      <c r="O1518" s="11" t="s">
        <v>58</v>
      </c>
      <c r="P1518" s="11">
        <v>0</v>
      </c>
      <c r="Q1518" s="11">
        <v>-0.19807914622915099</v>
      </c>
      <c r="R1518" s="11">
        <v>19</v>
      </c>
      <c r="S1518" s="11">
        <v>27</v>
      </c>
      <c r="T1518" s="11">
        <v>414.88972887352799</v>
      </c>
      <c r="U1518" s="11">
        <v>12.398690007649799</v>
      </c>
      <c r="V1518" s="11" t="s">
        <v>63</v>
      </c>
    </row>
    <row r="1519" spans="1:22" x14ac:dyDescent="0.3">
      <c r="A1519" s="9">
        <v>45357.267361111102</v>
      </c>
      <c r="B1519" s="10">
        <v>45357</v>
      </c>
      <c r="C1519" s="11">
        <v>2024</v>
      </c>
      <c r="D1519" s="11">
        <v>3</v>
      </c>
      <c r="E1519" s="11">
        <v>6</v>
      </c>
      <c r="F1519" s="11">
        <v>6</v>
      </c>
      <c r="G1519" s="11" t="s">
        <v>69</v>
      </c>
      <c r="H1519" s="11" t="s">
        <v>53</v>
      </c>
      <c r="I1519" s="11">
        <v>40.762923096780298</v>
      </c>
      <c r="J1519" s="11">
        <v>-73.776251627654403</v>
      </c>
      <c r="K1519" s="11">
        <v>124</v>
      </c>
      <c r="L1519" s="11">
        <v>35.750304049983797</v>
      </c>
      <c r="M1519" s="11">
        <v>77.427546392798106</v>
      </c>
      <c r="N1519" s="11" t="s">
        <v>54</v>
      </c>
      <c r="O1519" s="11" t="s">
        <v>60</v>
      </c>
      <c r="P1519" s="11">
        <v>0</v>
      </c>
      <c r="Q1519" s="11">
        <v>0.108108619065518</v>
      </c>
      <c r="R1519" s="11">
        <v>86</v>
      </c>
      <c r="S1519" s="11">
        <v>41</v>
      </c>
      <c r="T1519" s="11">
        <v>169.646785671456</v>
      </c>
      <c r="U1519" s="11">
        <v>23.0149247293879</v>
      </c>
      <c r="V1519" s="11" t="s">
        <v>63</v>
      </c>
    </row>
    <row r="1520" spans="1:22" x14ac:dyDescent="0.3">
      <c r="A1520" s="9">
        <v>45357.270833333299</v>
      </c>
      <c r="B1520" s="10">
        <v>45357</v>
      </c>
      <c r="C1520" s="11">
        <v>2024</v>
      </c>
      <c r="D1520" s="11">
        <v>3</v>
      </c>
      <c r="E1520" s="11">
        <v>6</v>
      </c>
      <c r="F1520" s="11">
        <v>6</v>
      </c>
      <c r="G1520" s="11" t="s">
        <v>69</v>
      </c>
      <c r="H1520" s="11" t="s">
        <v>53</v>
      </c>
      <c r="I1520" s="11">
        <v>40.720159793107399</v>
      </c>
      <c r="J1520" s="11">
        <v>-73.740538686182902</v>
      </c>
      <c r="K1520" s="11">
        <v>231</v>
      </c>
      <c r="L1520" s="11">
        <v>5.25811318287872</v>
      </c>
      <c r="M1520" s="11">
        <v>78.429814008145897</v>
      </c>
      <c r="N1520" s="11" t="s">
        <v>59</v>
      </c>
      <c r="O1520" s="11" t="s">
        <v>61</v>
      </c>
      <c r="P1520" s="11">
        <v>0</v>
      </c>
      <c r="Q1520" s="11">
        <v>-0.96536859857095503</v>
      </c>
      <c r="R1520" s="11">
        <v>40</v>
      </c>
      <c r="S1520" s="11">
        <v>6</v>
      </c>
      <c r="T1520" s="11">
        <v>248.41697736921901</v>
      </c>
      <c r="U1520" s="11">
        <v>9.4075877161284591</v>
      </c>
      <c r="V1520" s="11" t="s">
        <v>56</v>
      </c>
    </row>
    <row r="1521" spans="1:22" x14ac:dyDescent="0.3">
      <c r="A1521" s="9">
        <v>45357.274305555598</v>
      </c>
      <c r="B1521" s="10">
        <v>45357</v>
      </c>
      <c r="C1521" s="11">
        <v>2024</v>
      </c>
      <c r="D1521" s="11">
        <v>3</v>
      </c>
      <c r="E1521" s="11">
        <v>6</v>
      </c>
      <c r="F1521" s="11">
        <v>6</v>
      </c>
      <c r="G1521" s="11" t="s">
        <v>69</v>
      </c>
      <c r="H1521" s="11" t="s">
        <v>53</v>
      </c>
      <c r="I1521" s="11">
        <v>40.881106680286102</v>
      </c>
      <c r="J1521" s="11">
        <v>-73.865075142893403</v>
      </c>
      <c r="K1521" s="11">
        <v>148</v>
      </c>
      <c r="L1521" s="11">
        <v>28.0603349769472</v>
      </c>
      <c r="M1521" s="11">
        <v>72.921296351747799</v>
      </c>
      <c r="N1521" s="11" t="s">
        <v>54</v>
      </c>
      <c r="O1521" s="11" t="s">
        <v>61</v>
      </c>
      <c r="P1521" s="11">
        <v>1</v>
      </c>
      <c r="Q1521" s="11">
        <v>0.221385811609592</v>
      </c>
      <c r="R1521" s="11">
        <v>25</v>
      </c>
      <c r="S1521" s="11">
        <v>41</v>
      </c>
      <c r="T1521" s="11">
        <v>177.60008212826</v>
      </c>
      <c r="U1521" s="11">
        <v>27.841972588673901</v>
      </c>
      <c r="V1521" s="11" t="s">
        <v>56</v>
      </c>
    </row>
    <row r="1522" spans="1:22" x14ac:dyDescent="0.3">
      <c r="A1522" s="9">
        <v>45357.277777777803</v>
      </c>
      <c r="B1522" s="10">
        <v>45357</v>
      </c>
      <c r="C1522" s="11">
        <v>2024</v>
      </c>
      <c r="D1522" s="11">
        <v>3</v>
      </c>
      <c r="E1522" s="11">
        <v>6</v>
      </c>
      <c r="F1522" s="11">
        <v>6</v>
      </c>
      <c r="G1522" s="11" t="s">
        <v>69</v>
      </c>
      <c r="H1522" s="11" t="s">
        <v>53</v>
      </c>
      <c r="I1522" s="11">
        <v>40.6605484577236</v>
      </c>
      <c r="J1522" s="11">
        <v>-73.822968182740297</v>
      </c>
      <c r="K1522" s="11">
        <v>186</v>
      </c>
      <c r="L1522" s="11">
        <v>26.8978508060503</v>
      </c>
      <c r="M1522" s="11">
        <v>90.807670882795406</v>
      </c>
      <c r="N1522" s="11" t="s">
        <v>59</v>
      </c>
      <c r="O1522" s="11" t="s">
        <v>55</v>
      </c>
      <c r="P1522" s="11">
        <v>0</v>
      </c>
      <c r="Q1522" s="11">
        <v>0.78553574242811297</v>
      </c>
      <c r="R1522" s="11">
        <v>65</v>
      </c>
      <c r="S1522" s="11">
        <v>42</v>
      </c>
      <c r="T1522" s="11">
        <v>377.64144369757298</v>
      </c>
      <c r="U1522" s="11">
        <v>10.9783393650699</v>
      </c>
      <c r="V1522" s="11" t="s">
        <v>56</v>
      </c>
    </row>
    <row r="1523" spans="1:22" x14ac:dyDescent="0.3">
      <c r="A1523" s="9">
        <v>45357.28125</v>
      </c>
      <c r="B1523" s="10">
        <v>45357</v>
      </c>
      <c r="C1523" s="11">
        <v>2024</v>
      </c>
      <c r="D1523" s="11">
        <v>3</v>
      </c>
      <c r="E1523" s="11">
        <v>6</v>
      </c>
      <c r="F1523" s="11">
        <v>6</v>
      </c>
      <c r="G1523" s="11" t="s">
        <v>69</v>
      </c>
      <c r="H1523" s="11" t="s">
        <v>53</v>
      </c>
      <c r="I1523" s="11">
        <v>40.861014562001699</v>
      </c>
      <c r="J1523" s="11">
        <v>-73.840884049532406</v>
      </c>
      <c r="K1523" s="11">
        <v>215</v>
      </c>
      <c r="L1523" s="11">
        <v>78.827735232935296</v>
      </c>
      <c r="M1523" s="11">
        <v>89.887487724558</v>
      </c>
      <c r="N1523" s="11" t="s">
        <v>57</v>
      </c>
      <c r="O1523" s="11" t="s">
        <v>58</v>
      </c>
      <c r="P1523" s="11">
        <v>0</v>
      </c>
      <c r="Q1523" s="11">
        <v>0.35498478140108503</v>
      </c>
      <c r="R1523" s="11">
        <v>35</v>
      </c>
      <c r="S1523" s="11">
        <v>14</v>
      </c>
      <c r="T1523" s="11">
        <v>352.59609169476897</v>
      </c>
      <c r="U1523" s="11">
        <v>6.6435930560831897</v>
      </c>
      <c r="V1523" s="11" t="s">
        <v>56</v>
      </c>
    </row>
    <row r="1524" spans="1:22" x14ac:dyDescent="0.3">
      <c r="A1524" s="9">
        <v>45357.284722222197</v>
      </c>
      <c r="B1524" s="10">
        <v>45357</v>
      </c>
      <c r="C1524" s="11">
        <v>2024</v>
      </c>
      <c r="D1524" s="11">
        <v>3</v>
      </c>
      <c r="E1524" s="11">
        <v>6</v>
      </c>
      <c r="F1524" s="11">
        <v>6</v>
      </c>
      <c r="G1524" s="11" t="s">
        <v>69</v>
      </c>
      <c r="H1524" s="11" t="s">
        <v>53</v>
      </c>
      <c r="I1524" s="11">
        <v>40.814022889787203</v>
      </c>
      <c r="J1524" s="11">
        <v>-73.818420063924407</v>
      </c>
      <c r="K1524" s="11">
        <v>136</v>
      </c>
      <c r="L1524" s="11">
        <v>71.544393211817805</v>
      </c>
      <c r="M1524" s="11">
        <v>73.305845477164695</v>
      </c>
      <c r="N1524" s="11" t="s">
        <v>57</v>
      </c>
      <c r="O1524" s="11" t="s">
        <v>55</v>
      </c>
      <c r="P1524" s="11">
        <v>0</v>
      </c>
      <c r="Q1524" s="11">
        <v>6.0104892351031398E-2</v>
      </c>
      <c r="R1524" s="11">
        <v>50</v>
      </c>
      <c r="S1524" s="11">
        <v>31</v>
      </c>
      <c r="T1524" s="11">
        <v>250.170323746251</v>
      </c>
      <c r="U1524" s="11">
        <v>24.263663789885499</v>
      </c>
      <c r="V1524" s="11" t="s">
        <v>63</v>
      </c>
    </row>
    <row r="1525" spans="1:22" x14ac:dyDescent="0.3">
      <c r="A1525" s="9">
        <v>45357.288194444503</v>
      </c>
      <c r="B1525" s="10">
        <v>45357</v>
      </c>
      <c r="C1525" s="11">
        <v>2024</v>
      </c>
      <c r="D1525" s="11">
        <v>3</v>
      </c>
      <c r="E1525" s="11">
        <v>6</v>
      </c>
      <c r="F1525" s="11">
        <v>6</v>
      </c>
      <c r="G1525" s="11" t="s">
        <v>69</v>
      </c>
      <c r="H1525" s="11" t="s">
        <v>53</v>
      </c>
      <c r="I1525" s="11">
        <v>40.884419125357503</v>
      </c>
      <c r="J1525" s="11">
        <v>-73.851433237948498</v>
      </c>
      <c r="K1525" s="11">
        <v>155</v>
      </c>
      <c r="L1525" s="11">
        <v>31.655575717588199</v>
      </c>
      <c r="M1525" s="11">
        <v>78.448901692121098</v>
      </c>
      <c r="N1525" s="11" t="s">
        <v>59</v>
      </c>
      <c r="O1525" s="11" t="s">
        <v>61</v>
      </c>
      <c r="P1525" s="11">
        <v>0</v>
      </c>
      <c r="Q1525" s="11">
        <v>-0.28494638135220501</v>
      </c>
      <c r="R1525" s="11">
        <v>65</v>
      </c>
      <c r="S1525" s="11">
        <v>17</v>
      </c>
      <c r="T1525" s="11">
        <v>349.68777510579298</v>
      </c>
      <c r="U1525" s="11">
        <v>27.9891362294644</v>
      </c>
      <c r="V1525" s="11" t="s">
        <v>63</v>
      </c>
    </row>
    <row r="1526" spans="1:22" x14ac:dyDescent="0.3">
      <c r="A1526" s="9">
        <v>45357.291666666701</v>
      </c>
      <c r="B1526" s="10">
        <v>45357</v>
      </c>
      <c r="C1526" s="11">
        <v>2024</v>
      </c>
      <c r="D1526" s="11">
        <v>3</v>
      </c>
      <c r="E1526" s="11">
        <v>6</v>
      </c>
      <c r="F1526" s="11">
        <v>7</v>
      </c>
      <c r="G1526" s="11" t="s">
        <v>69</v>
      </c>
      <c r="H1526" s="11" t="s">
        <v>53</v>
      </c>
      <c r="I1526" s="11">
        <v>40.6325025611863</v>
      </c>
      <c r="J1526" s="11">
        <v>-73.767163804468197</v>
      </c>
      <c r="K1526" s="11">
        <v>81</v>
      </c>
      <c r="L1526" s="11">
        <v>51.603236642016803</v>
      </c>
      <c r="M1526" s="11">
        <v>32.1740035232636</v>
      </c>
      <c r="N1526" s="11" t="s">
        <v>54</v>
      </c>
      <c r="O1526" s="11" t="s">
        <v>58</v>
      </c>
      <c r="P1526" s="11">
        <v>0</v>
      </c>
      <c r="Q1526" s="11">
        <v>-3.1511696778304898E-2</v>
      </c>
      <c r="R1526" s="11">
        <v>73</v>
      </c>
      <c r="S1526" s="11">
        <v>17</v>
      </c>
      <c r="T1526" s="11">
        <v>65.179259693577805</v>
      </c>
      <c r="U1526" s="11">
        <v>19.3571814569281</v>
      </c>
      <c r="V1526" s="11" t="s">
        <v>62</v>
      </c>
    </row>
    <row r="1527" spans="1:22" x14ac:dyDescent="0.3">
      <c r="A1527" s="9">
        <v>45357.295138888898</v>
      </c>
      <c r="B1527" s="10">
        <v>45357</v>
      </c>
      <c r="C1527" s="11">
        <v>2024</v>
      </c>
      <c r="D1527" s="11">
        <v>3</v>
      </c>
      <c r="E1527" s="11">
        <v>6</v>
      </c>
      <c r="F1527" s="11">
        <v>7</v>
      </c>
      <c r="G1527" s="11" t="s">
        <v>69</v>
      </c>
      <c r="H1527" s="11" t="s">
        <v>53</v>
      </c>
      <c r="I1527" s="11">
        <v>40.694230507398402</v>
      </c>
      <c r="J1527" s="11">
        <v>-73.726058199110199</v>
      </c>
      <c r="K1527" s="11">
        <v>39</v>
      </c>
      <c r="L1527" s="11">
        <v>50.948669625851998</v>
      </c>
      <c r="M1527" s="11">
        <v>28.457997592452799</v>
      </c>
      <c r="N1527" s="11" t="s">
        <v>54</v>
      </c>
      <c r="O1527" s="11" t="s">
        <v>61</v>
      </c>
      <c r="P1527" s="11">
        <v>0</v>
      </c>
      <c r="Q1527" s="11">
        <v>0.63374182519797095</v>
      </c>
      <c r="R1527" s="11">
        <v>37</v>
      </c>
      <c r="S1527" s="11">
        <v>31</v>
      </c>
      <c r="T1527" s="11">
        <v>340.27259495686201</v>
      </c>
      <c r="U1527" s="11">
        <v>14.1730242172109</v>
      </c>
      <c r="V1527" s="11" t="s">
        <v>62</v>
      </c>
    </row>
    <row r="1528" spans="1:22" x14ac:dyDescent="0.3">
      <c r="A1528" s="9">
        <v>45357.298611111102</v>
      </c>
      <c r="B1528" s="10">
        <v>45357</v>
      </c>
      <c r="C1528" s="11">
        <v>2024</v>
      </c>
      <c r="D1528" s="11">
        <v>3</v>
      </c>
      <c r="E1528" s="11">
        <v>6</v>
      </c>
      <c r="F1528" s="11">
        <v>7</v>
      </c>
      <c r="G1528" s="11" t="s">
        <v>69</v>
      </c>
      <c r="H1528" s="11" t="s">
        <v>53</v>
      </c>
      <c r="I1528" s="11">
        <v>40.869321467932103</v>
      </c>
      <c r="J1528" s="11">
        <v>-73.736865600598804</v>
      </c>
      <c r="K1528" s="11">
        <v>18</v>
      </c>
      <c r="L1528" s="11">
        <v>68.291901148720399</v>
      </c>
      <c r="M1528" s="11">
        <v>88.514132788407295</v>
      </c>
      <c r="N1528" s="11" t="s">
        <v>57</v>
      </c>
      <c r="O1528" s="11" t="s">
        <v>55</v>
      </c>
      <c r="P1528" s="11">
        <v>0</v>
      </c>
      <c r="Q1528" s="11">
        <v>0.41472703691758001</v>
      </c>
      <c r="R1528" s="11">
        <v>80</v>
      </c>
      <c r="S1528" s="11">
        <v>2</v>
      </c>
      <c r="T1528" s="11">
        <v>155.63446482804201</v>
      </c>
      <c r="U1528" s="11">
        <v>10.127007319861001</v>
      </c>
      <c r="V1528" s="11" t="s">
        <v>56</v>
      </c>
    </row>
    <row r="1529" spans="1:22" x14ac:dyDescent="0.3">
      <c r="A1529" s="9">
        <v>45357.302083333299</v>
      </c>
      <c r="B1529" s="10">
        <v>45357</v>
      </c>
      <c r="C1529" s="11">
        <v>2024</v>
      </c>
      <c r="D1529" s="11">
        <v>3</v>
      </c>
      <c r="E1529" s="11">
        <v>6</v>
      </c>
      <c r="F1529" s="11">
        <v>7</v>
      </c>
      <c r="G1529" s="11" t="s">
        <v>69</v>
      </c>
      <c r="H1529" s="11" t="s">
        <v>53</v>
      </c>
      <c r="I1529" s="11">
        <v>40.665243968209701</v>
      </c>
      <c r="J1529" s="11">
        <v>-73.939086435666994</v>
      </c>
      <c r="K1529" s="11">
        <v>82</v>
      </c>
      <c r="L1529" s="11">
        <v>36.376034090378198</v>
      </c>
      <c r="M1529" s="11">
        <v>22.0092866696715</v>
      </c>
      <c r="N1529" s="11" t="s">
        <v>57</v>
      </c>
      <c r="O1529" s="11" t="s">
        <v>60</v>
      </c>
      <c r="P1529" s="11">
        <v>1</v>
      </c>
      <c r="Q1529" s="11">
        <v>0.513739294823089</v>
      </c>
      <c r="R1529" s="11">
        <v>69</v>
      </c>
      <c r="S1529" s="11">
        <v>18</v>
      </c>
      <c r="T1529" s="11">
        <v>388.76784120008801</v>
      </c>
      <c r="U1529" s="11">
        <v>28.828964930484201</v>
      </c>
      <c r="V1529" s="11" t="s">
        <v>56</v>
      </c>
    </row>
    <row r="1530" spans="1:22" x14ac:dyDescent="0.3">
      <c r="A1530" s="9">
        <v>45357.305555555598</v>
      </c>
      <c r="B1530" s="10">
        <v>45357</v>
      </c>
      <c r="C1530" s="11">
        <v>2024</v>
      </c>
      <c r="D1530" s="11">
        <v>3</v>
      </c>
      <c r="E1530" s="11">
        <v>6</v>
      </c>
      <c r="F1530" s="11">
        <v>7</v>
      </c>
      <c r="G1530" s="11" t="s">
        <v>69</v>
      </c>
      <c r="H1530" s="11" t="s">
        <v>53</v>
      </c>
      <c r="I1530" s="11">
        <v>40.879401536023103</v>
      </c>
      <c r="J1530" s="11">
        <v>-73.913543715237793</v>
      </c>
      <c r="K1530" s="11">
        <v>254</v>
      </c>
      <c r="L1530" s="11">
        <v>71.552458811402005</v>
      </c>
      <c r="M1530" s="11">
        <v>50.908876022786202</v>
      </c>
      <c r="N1530" s="11" t="s">
        <v>57</v>
      </c>
      <c r="O1530" s="11" t="s">
        <v>58</v>
      </c>
      <c r="P1530" s="11">
        <v>1</v>
      </c>
      <c r="Q1530" s="11">
        <v>-0.157003579426158</v>
      </c>
      <c r="R1530" s="11">
        <v>12</v>
      </c>
      <c r="S1530" s="11">
        <v>45</v>
      </c>
      <c r="T1530" s="11">
        <v>227.22393716425199</v>
      </c>
      <c r="U1530" s="11">
        <v>18.737838488141598</v>
      </c>
      <c r="V1530" s="11" t="s">
        <v>56</v>
      </c>
    </row>
    <row r="1531" spans="1:22" x14ac:dyDescent="0.3">
      <c r="A1531" s="9">
        <v>45357.309027777803</v>
      </c>
      <c r="B1531" s="10">
        <v>45357</v>
      </c>
      <c r="C1531" s="11">
        <v>2024</v>
      </c>
      <c r="D1531" s="11">
        <v>3</v>
      </c>
      <c r="E1531" s="11">
        <v>6</v>
      </c>
      <c r="F1531" s="11">
        <v>7</v>
      </c>
      <c r="G1531" s="11" t="s">
        <v>69</v>
      </c>
      <c r="H1531" s="11" t="s">
        <v>53</v>
      </c>
      <c r="I1531" s="11">
        <v>40.899229155044999</v>
      </c>
      <c r="J1531" s="11">
        <v>-73.926206951809604</v>
      </c>
      <c r="K1531" s="11">
        <v>135</v>
      </c>
      <c r="L1531" s="11">
        <v>73.556930698929094</v>
      </c>
      <c r="M1531" s="11">
        <v>76.709800712533195</v>
      </c>
      <c r="N1531" s="11" t="s">
        <v>54</v>
      </c>
      <c r="O1531" s="11" t="s">
        <v>58</v>
      </c>
      <c r="P1531" s="11">
        <v>0</v>
      </c>
      <c r="Q1531" s="11">
        <v>-0.18512294611317601</v>
      </c>
      <c r="R1531" s="11">
        <v>13</v>
      </c>
      <c r="S1531" s="11">
        <v>47</v>
      </c>
      <c r="T1531" s="11">
        <v>320.3685441746</v>
      </c>
      <c r="U1531" s="11">
        <v>27.048699418090099</v>
      </c>
      <c r="V1531" s="11" t="s">
        <v>63</v>
      </c>
    </row>
    <row r="1532" spans="1:22" x14ac:dyDescent="0.3">
      <c r="A1532" s="9">
        <v>45357.3125</v>
      </c>
      <c r="B1532" s="10">
        <v>45357</v>
      </c>
      <c r="C1532" s="11">
        <v>2024</v>
      </c>
      <c r="D1532" s="11">
        <v>3</v>
      </c>
      <c r="E1532" s="11">
        <v>6</v>
      </c>
      <c r="F1532" s="11">
        <v>7</v>
      </c>
      <c r="G1532" s="11" t="s">
        <v>69</v>
      </c>
      <c r="H1532" s="11" t="s">
        <v>53</v>
      </c>
      <c r="I1532" s="11">
        <v>40.6783788249382</v>
      </c>
      <c r="J1532" s="11">
        <v>-73.787345590378607</v>
      </c>
      <c r="K1532" s="11">
        <v>232</v>
      </c>
      <c r="L1532" s="11">
        <v>44.008781714213598</v>
      </c>
      <c r="M1532" s="11">
        <v>30.6063849291846</v>
      </c>
      <c r="N1532" s="11" t="s">
        <v>57</v>
      </c>
      <c r="O1532" s="11" t="s">
        <v>58</v>
      </c>
      <c r="P1532" s="11">
        <v>0</v>
      </c>
      <c r="Q1532" s="11">
        <v>-0.37379764517258601</v>
      </c>
      <c r="R1532" s="11">
        <v>69</v>
      </c>
      <c r="S1532" s="11">
        <v>13</v>
      </c>
      <c r="T1532" s="11">
        <v>347.12853504701798</v>
      </c>
      <c r="U1532" s="11">
        <v>17.792406442094698</v>
      </c>
      <c r="V1532" s="11" t="s">
        <v>56</v>
      </c>
    </row>
    <row r="1533" spans="1:22" x14ac:dyDescent="0.3">
      <c r="A1533" s="9">
        <v>45357.315972222197</v>
      </c>
      <c r="B1533" s="10">
        <v>45357</v>
      </c>
      <c r="C1533" s="11">
        <v>2024</v>
      </c>
      <c r="D1533" s="11">
        <v>3</v>
      </c>
      <c r="E1533" s="11">
        <v>6</v>
      </c>
      <c r="F1533" s="11">
        <v>7</v>
      </c>
      <c r="G1533" s="11" t="s">
        <v>69</v>
      </c>
      <c r="H1533" s="11" t="s">
        <v>53</v>
      </c>
      <c r="I1533" s="11">
        <v>40.755013008972703</v>
      </c>
      <c r="J1533" s="11">
        <v>-73.762174787601495</v>
      </c>
      <c r="K1533" s="11">
        <v>20</v>
      </c>
      <c r="L1533" s="11">
        <v>11.629651849436801</v>
      </c>
      <c r="M1533" s="11">
        <v>66.792674223557697</v>
      </c>
      <c r="N1533" s="11" t="s">
        <v>59</v>
      </c>
      <c r="O1533" s="11" t="s">
        <v>58</v>
      </c>
      <c r="P1533" s="11">
        <v>1</v>
      </c>
      <c r="Q1533" s="11">
        <v>-0.93258221580632505</v>
      </c>
      <c r="R1533" s="11">
        <v>73</v>
      </c>
      <c r="S1533" s="11">
        <v>21</v>
      </c>
      <c r="T1533" s="11">
        <v>457.96719447816503</v>
      </c>
      <c r="U1533" s="11">
        <v>15.0012941324102</v>
      </c>
      <c r="V1533" s="11" t="s">
        <v>56</v>
      </c>
    </row>
    <row r="1534" spans="1:22" x14ac:dyDescent="0.3">
      <c r="A1534" s="9">
        <v>45357.319444444503</v>
      </c>
      <c r="B1534" s="10">
        <v>45357</v>
      </c>
      <c r="C1534" s="11">
        <v>2024</v>
      </c>
      <c r="D1534" s="11">
        <v>3</v>
      </c>
      <c r="E1534" s="11">
        <v>6</v>
      </c>
      <c r="F1534" s="11">
        <v>7</v>
      </c>
      <c r="G1534" s="11" t="s">
        <v>69</v>
      </c>
      <c r="H1534" s="11" t="s">
        <v>53</v>
      </c>
      <c r="I1534" s="11">
        <v>40.760090122505503</v>
      </c>
      <c r="J1534" s="11">
        <v>-73.765796718751005</v>
      </c>
      <c r="K1534" s="11">
        <v>87</v>
      </c>
      <c r="L1534" s="11">
        <v>62.929199892865299</v>
      </c>
      <c r="M1534" s="11">
        <v>34.468921115583498</v>
      </c>
      <c r="N1534" s="11" t="s">
        <v>54</v>
      </c>
      <c r="O1534" s="11" t="s">
        <v>61</v>
      </c>
      <c r="P1534" s="11">
        <v>0</v>
      </c>
      <c r="Q1534" s="11">
        <v>-4.4457221822205899E-2</v>
      </c>
      <c r="R1534" s="11">
        <v>61</v>
      </c>
      <c r="S1534" s="11">
        <v>14</v>
      </c>
      <c r="T1534" s="11">
        <v>320.07843318032502</v>
      </c>
      <c r="U1534" s="11">
        <v>10.917145271963401</v>
      </c>
      <c r="V1534" s="11" t="s">
        <v>62</v>
      </c>
    </row>
    <row r="1535" spans="1:22" x14ac:dyDescent="0.3">
      <c r="A1535" s="9">
        <v>45357.322916666701</v>
      </c>
      <c r="B1535" s="10">
        <v>45357</v>
      </c>
      <c r="C1535" s="11">
        <v>2024</v>
      </c>
      <c r="D1535" s="11">
        <v>3</v>
      </c>
      <c r="E1535" s="11">
        <v>6</v>
      </c>
      <c r="F1535" s="11">
        <v>7</v>
      </c>
      <c r="G1535" s="11" t="s">
        <v>69</v>
      </c>
      <c r="H1535" s="11" t="s">
        <v>53</v>
      </c>
      <c r="I1535" s="11">
        <v>40.8417544966915</v>
      </c>
      <c r="J1535" s="11">
        <v>-73.770625886639706</v>
      </c>
      <c r="K1535" s="11">
        <v>109</v>
      </c>
      <c r="L1535" s="11">
        <v>28.299578506760799</v>
      </c>
      <c r="M1535" s="11">
        <v>56.0209216079638</v>
      </c>
      <c r="N1535" s="11" t="s">
        <v>54</v>
      </c>
      <c r="O1535" s="11" t="s">
        <v>60</v>
      </c>
      <c r="P1535" s="11">
        <v>0</v>
      </c>
      <c r="Q1535" s="11">
        <v>-0.80125627140451405</v>
      </c>
      <c r="R1535" s="11">
        <v>14</v>
      </c>
      <c r="S1535" s="11">
        <v>48</v>
      </c>
      <c r="T1535" s="11">
        <v>342.54935217727501</v>
      </c>
      <c r="U1535" s="11">
        <v>28.380814658946399</v>
      </c>
      <c r="V1535" s="11" t="s">
        <v>63</v>
      </c>
    </row>
    <row r="1536" spans="1:22" x14ac:dyDescent="0.3">
      <c r="A1536" s="9">
        <v>45357.326388888898</v>
      </c>
      <c r="B1536" s="10">
        <v>45357</v>
      </c>
      <c r="C1536" s="11">
        <v>2024</v>
      </c>
      <c r="D1536" s="11">
        <v>3</v>
      </c>
      <c r="E1536" s="11">
        <v>6</v>
      </c>
      <c r="F1536" s="11">
        <v>7</v>
      </c>
      <c r="G1536" s="11" t="s">
        <v>69</v>
      </c>
      <c r="H1536" s="11" t="s">
        <v>53</v>
      </c>
      <c r="I1536" s="11">
        <v>40.801272552515499</v>
      </c>
      <c r="J1536" s="11">
        <v>-73.746809854356499</v>
      </c>
      <c r="K1536" s="11">
        <v>47</v>
      </c>
      <c r="L1536" s="11">
        <v>16.462320066435701</v>
      </c>
      <c r="M1536" s="11">
        <v>91.487276900101904</v>
      </c>
      <c r="N1536" s="11" t="s">
        <v>54</v>
      </c>
      <c r="O1536" s="11" t="s">
        <v>55</v>
      </c>
      <c r="P1536" s="11">
        <v>0</v>
      </c>
      <c r="Q1536" s="11">
        <v>0.29598249002830201</v>
      </c>
      <c r="R1536" s="11">
        <v>56</v>
      </c>
      <c r="S1536" s="11">
        <v>32</v>
      </c>
      <c r="T1536" s="11">
        <v>375.71487196779702</v>
      </c>
      <c r="U1536" s="11">
        <v>29.5622712918675</v>
      </c>
      <c r="V1536" s="11" t="s">
        <v>56</v>
      </c>
    </row>
    <row r="1537" spans="1:22" x14ac:dyDescent="0.3">
      <c r="A1537" s="9">
        <v>45357.329861111102</v>
      </c>
      <c r="B1537" s="10">
        <v>45357</v>
      </c>
      <c r="C1537" s="11">
        <v>2024</v>
      </c>
      <c r="D1537" s="11">
        <v>3</v>
      </c>
      <c r="E1537" s="11">
        <v>6</v>
      </c>
      <c r="F1537" s="11">
        <v>7</v>
      </c>
      <c r="G1537" s="11" t="s">
        <v>69</v>
      </c>
      <c r="H1537" s="11" t="s">
        <v>53</v>
      </c>
      <c r="I1537" s="11">
        <v>40.724399074561603</v>
      </c>
      <c r="J1537" s="11">
        <v>-73.930063996551993</v>
      </c>
      <c r="K1537" s="11">
        <v>258</v>
      </c>
      <c r="L1537" s="11">
        <v>73.5667619884385</v>
      </c>
      <c r="M1537" s="11">
        <v>29.0239208694287</v>
      </c>
      <c r="N1537" s="11" t="s">
        <v>54</v>
      </c>
      <c r="O1537" s="11" t="s">
        <v>61</v>
      </c>
      <c r="P1537" s="11">
        <v>0</v>
      </c>
      <c r="Q1537" s="11">
        <v>0.20118910722813699</v>
      </c>
      <c r="R1537" s="11">
        <v>17</v>
      </c>
      <c r="S1537" s="11">
        <v>11</v>
      </c>
      <c r="T1537" s="11">
        <v>346.506249287554</v>
      </c>
      <c r="U1537" s="11">
        <v>17.607607186936601</v>
      </c>
      <c r="V1537" s="11" t="s">
        <v>56</v>
      </c>
    </row>
    <row r="1538" spans="1:22" x14ac:dyDescent="0.3">
      <c r="A1538" s="9">
        <v>45357.333333333299</v>
      </c>
      <c r="B1538" s="10">
        <v>45357</v>
      </c>
      <c r="C1538" s="11">
        <v>2024</v>
      </c>
      <c r="D1538" s="11">
        <v>3</v>
      </c>
      <c r="E1538" s="11">
        <v>6</v>
      </c>
      <c r="F1538" s="11">
        <v>8</v>
      </c>
      <c r="G1538" s="11" t="s">
        <v>69</v>
      </c>
      <c r="H1538" s="11" t="s">
        <v>53</v>
      </c>
      <c r="I1538" s="11">
        <v>40.675690723684397</v>
      </c>
      <c r="J1538" s="11">
        <v>-73.911434703829002</v>
      </c>
      <c r="K1538" s="11">
        <v>82</v>
      </c>
      <c r="L1538" s="11">
        <v>79.866488405080105</v>
      </c>
      <c r="M1538" s="11">
        <v>14.0950792172062</v>
      </c>
      <c r="N1538" s="11" t="s">
        <v>54</v>
      </c>
      <c r="O1538" s="11" t="s">
        <v>60</v>
      </c>
      <c r="P1538" s="11">
        <v>0</v>
      </c>
      <c r="Q1538" s="11">
        <v>0.158174723490042</v>
      </c>
      <c r="R1538" s="11">
        <v>78</v>
      </c>
      <c r="S1538" s="11">
        <v>35</v>
      </c>
      <c r="T1538" s="11">
        <v>297.53129968045897</v>
      </c>
      <c r="U1538" s="11">
        <v>20.841646279467302</v>
      </c>
      <c r="V1538" s="11" t="s">
        <v>62</v>
      </c>
    </row>
    <row r="1539" spans="1:22" x14ac:dyDescent="0.3">
      <c r="A1539" s="9">
        <v>45357.336805555598</v>
      </c>
      <c r="B1539" s="10">
        <v>45357</v>
      </c>
      <c r="C1539" s="11">
        <v>2024</v>
      </c>
      <c r="D1539" s="11">
        <v>3</v>
      </c>
      <c r="E1539" s="11">
        <v>6</v>
      </c>
      <c r="F1539" s="11">
        <v>8</v>
      </c>
      <c r="G1539" s="11" t="s">
        <v>69</v>
      </c>
      <c r="H1539" s="11" t="s">
        <v>53</v>
      </c>
      <c r="I1539" s="11">
        <v>40.654749894745997</v>
      </c>
      <c r="J1539" s="11">
        <v>-73.973097861129602</v>
      </c>
      <c r="K1539" s="11">
        <v>47</v>
      </c>
      <c r="L1539" s="11">
        <v>15.6922130079918</v>
      </c>
      <c r="M1539" s="11">
        <v>92.048894551949104</v>
      </c>
      <c r="N1539" s="11" t="s">
        <v>54</v>
      </c>
      <c r="O1539" s="11" t="s">
        <v>61</v>
      </c>
      <c r="P1539" s="11">
        <v>0</v>
      </c>
      <c r="Q1539" s="11">
        <v>-0.29378738245465602</v>
      </c>
      <c r="R1539" s="11">
        <v>53</v>
      </c>
      <c r="S1539" s="11">
        <v>23</v>
      </c>
      <c r="T1539" s="11">
        <v>477.96434213863603</v>
      </c>
      <c r="U1539" s="11">
        <v>25.0270513216899</v>
      </c>
      <c r="V1539" s="11" t="s">
        <v>56</v>
      </c>
    </row>
    <row r="1540" spans="1:22" x14ac:dyDescent="0.3">
      <c r="A1540" s="9">
        <v>45357.340277777803</v>
      </c>
      <c r="B1540" s="10">
        <v>45357</v>
      </c>
      <c r="C1540" s="11">
        <v>2024</v>
      </c>
      <c r="D1540" s="11">
        <v>3</v>
      </c>
      <c r="E1540" s="11">
        <v>6</v>
      </c>
      <c r="F1540" s="11">
        <v>8</v>
      </c>
      <c r="G1540" s="11" t="s">
        <v>69</v>
      </c>
      <c r="H1540" s="11" t="s">
        <v>53</v>
      </c>
      <c r="I1540" s="11">
        <v>40.723740941546502</v>
      </c>
      <c r="J1540" s="11">
        <v>-73.868510572083693</v>
      </c>
      <c r="K1540" s="11">
        <v>295</v>
      </c>
      <c r="L1540" s="11">
        <v>78.597268340652306</v>
      </c>
      <c r="M1540" s="11">
        <v>36.305548310315999</v>
      </c>
      <c r="N1540" s="11" t="s">
        <v>54</v>
      </c>
      <c r="O1540" s="11" t="s">
        <v>58</v>
      </c>
      <c r="P1540" s="11">
        <v>0</v>
      </c>
      <c r="Q1540" s="11">
        <v>-0.18139673153757599</v>
      </c>
      <c r="R1540" s="11">
        <v>80</v>
      </c>
      <c r="S1540" s="11">
        <v>17</v>
      </c>
      <c r="T1540" s="11">
        <v>265.00077320915801</v>
      </c>
      <c r="U1540" s="11">
        <v>29.233702342253</v>
      </c>
      <c r="V1540" s="11" t="s">
        <v>56</v>
      </c>
    </row>
    <row r="1541" spans="1:22" x14ac:dyDescent="0.3">
      <c r="A1541" s="9">
        <v>45357.34375</v>
      </c>
      <c r="B1541" s="10">
        <v>45357</v>
      </c>
      <c r="C1541" s="11">
        <v>2024</v>
      </c>
      <c r="D1541" s="11">
        <v>3</v>
      </c>
      <c r="E1541" s="11">
        <v>6</v>
      </c>
      <c r="F1541" s="11">
        <v>8</v>
      </c>
      <c r="G1541" s="11" t="s">
        <v>69</v>
      </c>
      <c r="H1541" s="11" t="s">
        <v>53</v>
      </c>
      <c r="I1541" s="11">
        <v>40.654754918719597</v>
      </c>
      <c r="J1541" s="11">
        <v>-73.757298855486894</v>
      </c>
      <c r="K1541" s="11">
        <v>193</v>
      </c>
      <c r="L1541" s="11">
        <v>15.587754421854999</v>
      </c>
      <c r="M1541" s="11">
        <v>70.633180864227</v>
      </c>
      <c r="N1541" s="11" t="s">
        <v>59</v>
      </c>
      <c r="O1541" s="11" t="s">
        <v>61</v>
      </c>
      <c r="P1541" s="11">
        <v>0</v>
      </c>
      <c r="Q1541" s="11">
        <v>-5.9707534241004702E-2</v>
      </c>
      <c r="R1541" s="11">
        <v>83</v>
      </c>
      <c r="S1541" s="11">
        <v>49</v>
      </c>
      <c r="T1541" s="11">
        <v>407.60880442857098</v>
      </c>
      <c r="U1541" s="11">
        <v>8.4320715812017308</v>
      </c>
      <c r="V1541" s="11" t="s">
        <v>56</v>
      </c>
    </row>
    <row r="1542" spans="1:22" x14ac:dyDescent="0.3">
      <c r="A1542" s="9">
        <v>45357.347222222197</v>
      </c>
      <c r="B1542" s="10">
        <v>45357</v>
      </c>
      <c r="C1542" s="11">
        <v>2024</v>
      </c>
      <c r="D1542" s="11">
        <v>3</v>
      </c>
      <c r="E1542" s="11">
        <v>6</v>
      </c>
      <c r="F1542" s="11">
        <v>8</v>
      </c>
      <c r="G1542" s="11" t="s">
        <v>69</v>
      </c>
      <c r="H1542" s="11" t="s">
        <v>53</v>
      </c>
      <c r="I1542" s="11">
        <v>40.6567359773452</v>
      </c>
      <c r="J1542" s="11">
        <v>-73.962761242776693</v>
      </c>
      <c r="K1542" s="11">
        <v>184</v>
      </c>
      <c r="L1542" s="11">
        <v>76.619999361391706</v>
      </c>
      <c r="M1542" s="11">
        <v>25.9778651121831</v>
      </c>
      <c r="N1542" s="11" t="s">
        <v>59</v>
      </c>
      <c r="O1542" s="11" t="s">
        <v>55</v>
      </c>
      <c r="P1542" s="11">
        <v>0</v>
      </c>
      <c r="Q1542" s="11">
        <v>0.70486039887310503</v>
      </c>
      <c r="R1542" s="11">
        <v>29</v>
      </c>
      <c r="S1542" s="11">
        <v>6</v>
      </c>
      <c r="T1542" s="11">
        <v>81.741487233182298</v>
      </c>
      <c r="U1542" s="11">
        <v>21.981986177311001</v>
      </c>
      <c r="V1542" s="11" t="s">
        <v>63</v>
      </c>
    </row>
    <row r="1543" spans="1:22" x14ac:dyDescent="0.3">
      <c r="A1543" s="9">
        <v>45357.350694444503</v>
      </c>
      <c r="B1543" s="10">
        <v>45357</v>
      </c>
      <c r="C1543" s="11">
        <v>2024</v>
      </c>
      <c r="D1543" s="11">
        <v>3</v>
      </c>
      <c r="E1543" s="11">
        <v>6</v>
      </c>
      <c r="F1543" s="11">
        <v>8</v>
      </c>
      <c r="G1543" s="11" t="s">
        <v>69</v>
      </c>
      <c r="H1543" s="11" t="s">
        <v>53</v>
      </c>
      <c r="I1543" s="11">
        <v>40.834641344162598</v>
      </c>
      <c r="J1543" s="11">
        <v>-73.817196194339303</v>
      </c>
      <c r="K1543" s="11">
        <v>299</v>
      </c>
      <c r="L1543" s="11">
        <v>79.553082950555407</v>
      </c>
      <c r="M1543" s="11">
        <v>85.5210680877301</v>
      </c>
      <c r="N1543" s="11" t="s">
        <v>54</v>
      </c>
      <c r="O1543" s="11" t="s">
        <v>58</v>
      </c>
      <c r="P1543" s="11">
        <v>0</v>
      </c>
      <c r="Q1543" s="11">
        <v>0.42241923116892499</v>
      </c>
      <c r="R1543" s="11">
        <v>87</v>
      </c>
      <c r="S1543" s="11">
        <v>32</v>
      </c>
      <c r="T1543" s="11">
        <v>114.951245729966</v>
      </c>
      <c r="U1543" s="11">
        <v>7.9081743767626902</v>
      </c>
      <c r="V1543" s="11" t="s">
        <v>56</v>
      </c>
    </row>
    <row r="1544" spans="1:22" x14ac:dyDescent="0.3">
      <c r="A1544" s="9">
        <v>45357.354166666701</v>
      </c>
      <c r="B1544" s="10">
        <v>45357</v>
      </c>
      <c r="C1544" s="11">
        <v>2024</v>
      </c>
      <c r="D1544" s="11">
        <v>3</v>
      </c>
      <c r="E1544" s="11">
        <v>6</v>
      </c>
      <c r="F1544" s="11">
        <v>8</v>
      </c>
      <c r="G1544" s="11" t="s">
        <v>69</v>
      </c>
      <c r="H1544" s="11" t="s">
        <v>53</v>
      </c>
      <c r="I1544" s="11">
        <v>40.757259438929502</v>
      </c>
      <c r="J1544" s="11">
        <v>-73.706856925762906</v>
      </c>
      <c r="K1544" s="11">
        <v>14</v>
      </c>
      <c r="L1544" s="11">
        <v>27.442988149473099</v>
      </c>
      <c r="M1544" s="11">
        <v>94.043181096970301</v>
      </c>
      <c r="N1544" s="11" t="s">
        <v>54</v>
      </c>
      <c r="O1544" s="11" t="s">
        <v>61</v>
      </c>
      <c r="P1544" s="11">
        <v>0</v>
      </c>
      <c r="Q1544" s="11">
        <v>0.74346690968071605</v>
      </c>
      <c r="R1544" s="11">
        <v>44</v>
      </c>
      <c r="S1544" s="11">
        <v>24</v>
      </c>
      <c r="T1544" s="11">
        <v>102.041092511247</v>
      </c>
      <c r="U1544" s="11">
        <v>18.350749607430298</v>
      </c>
      <c r="V1544" s="11" t="s">
        <v>56</v>
      </c>
    </row>
    <row r="1545" spans="1:22" x14ac:dyDescent="0.3">
      <c r="A1545" s="9">
        <v>45357.357638888898</v>
      </c>
      <c r="B1545" s="10">
        <v>45357</v>
      </c>
      <c r="C1545" s="11">
        <v>2024</v>
      </c>
      <c r="D1545" s="11">
        <v>3</v>
      </c>
      <c r="E1545" s="11">
        <v>6</v>
      </c>
      <c r="F1545" s="11">
        <v>8</v>
      </c>
      <c r="G1545" s="11" t="s">
        <v>69</v>
      </c>
      <c r="H1545" s="11" t="s">
        <v>53</v>
      </c>
      <c r="I1545" s="11">
        <v>40.705906989174501</v>
      </c>
      <c r="J1545" s="11">
        <v>-73.885660427101698</v>
      </c>
      <c r="K1545" s="11">
        <v>30</v>
      </c>
      <c r="L1545" s="11">
        <v>23.093611328520002</v>
      </c>
      <c r="M1545" s="11">
        <v>15.6106045817434</v>
      </c>
      <c r="N1545" s="11" t="s">
        <v>57</v>
      </c>
      <c r="O1545" s="11" t="s">
        <v>58</v>
      </c>
      <c r="P1545" s="11">
        <v>0</v>
      </c>
      <c r="Q1545" s="11">
        <v>0.19834441820072399</v>
      </c>
      <c r="R1545" s="11">
        <v>96</v>
      </c>
      <c r="S1545" s="11">
        <v>20</v>
      </c>
      <c r="T1545" s="11">
        <v>488.384993240521</v>
      </c>
      <c r="U1545" s="11">
        <v>29.203769573547302</v>
      </c>
      <c r="V1545" s="11" t="s">
        <v>63</v>
      </c>
    </row>
    <row r="1546" spans="1:22" x14ac:dyDescent="0.3">
      <c r="A1546" s="9">
        <v>45357.361111111102</v>
      </c>
      <c r="B1546" s="10">
        <v>45357</v>
      </c>
      <c r="C1546" s="11">
        <v>2024</v>
      </c>
      <c r="D1546" s="11">
        <v>3</v>
      </c>
      <c r="E1546" s="11">
        <v>6</v>
      </c>
      <c r="F1546" s="11">
        <v>8</v>
      </c>
      <c r="G1546" s="11" t="s">
        <v>69</v>
      </c>
      <c r="H1546" s="11" t="s">
        <v>53</v>
      </c>
      <c r="I1546" s="11">
        <v>40.839711679191801</v>
      </c>
      <c r="J1546" s="11">
        <v>-73.9597656472274</v>
      </c>
      <c r="K1546" s="11">
        <v>160</v>
      </c>
      <c r="L1546" s="11">
        <v>74.034908845862304</v>
      </c>
      <c r="M1546" s="11">
        <v>70.672827771638495</v>
      </c>
      <c r="N1546" s="11" t="s">
        <v>59</v>
      </c>
      <c r="O1546" s="11" t="s">
        <v>58</v>
      </c>
      <c r="P1546" s="11">
        <v>0</v>
      </c>
      <c r="Q1546" s="11">
        <v>-0.54476152089003904</v>
      </c>
      <c r="R1546" s="11">
        <v>32</v>
      </c>
      <c r="S1546" s="11">
        <v>10</v>
      </c>
      <c r="T1546" s="11">
        <v>476.03152304897901</v>
      </c>
      <c r="U1546" s="11">
        <v>7.3074631091950399</v>
      </c>
      <c r="V1546" s="11" t="s">
        <v>63</v>
      </c>
    </row>
    <row r="1547" spans="1:22" x14ac:dyDescent="0.3">
      <c r="A1547" s="9">
        <v>45357.364583333299</v>
      </c>
      <c r="B1547" s="10">
        <v>45357</v>
      </c>
      <c r="C1547" s="11">
        <v>2024</v>
      </c>
      <c r="D1547" s="11">
        <v>3</v>
      </c>
      <c r="E1547" s="11">
        <v>6</v>
      </c>
      <c r="F1547" s="11">
        <v>8</v>
      </c>
      <c r="G1547" s="11" t="s">
        <v>69</v>
      </c>
      <c r="H1547" s="11" t="s">
        <v>53</v>
      </c>
      <c r="I1547" s="11">
        <v>40.856641688528804</v>
      </c>
      <c r="J1547" s="11">
        <v>-73.725615254868899</v>
      </c>
      <c r="K1547" s="11">
        <v>244</v>
      </c>
      <c r="L1547" s="11">
        <v>12.993042812900701</v>
      </c>
      <c r="M1547" s="11">
        <v>77.523663510406394</v>
      </c>
      <c r="N1547" s="11" t="s">
        <v>59</v>
      </c>
      <c r="O1547" s="11" t="s">
        <v>55</v>
      </c>
      <c r="P1547" s="11">
        <v>0</v>
      </c>
      <c r="Q1547" s="11">
        <v>0.21594648707244299</v>
      </c>
      <c r="R1547" s="11">
        <v>85</v>
      </c>
      <c r="S1547" s="11">
        <v>44</v>
      </c>
      <c r="T1547" s="11">
        <v>370.47181355456797</v>
      </c>
      <c r="U1547" s="11">
        <v>14.330271005878799</v>
      </c>
      <c r="V1547" s="11" t="s">
        <v>56</v>
      </c>
    </row>
    <row r="1548" spans="1:22" x14ac:dyDescent="0.3">
      <c r="A1548" s="9">
        <v>45357.368055555598</v>
      </c>
      <c r="B1548" s="10">
        <v>45357</v>
      </c>
      <c r="C1548" s="11">
        <v>2024</v>
      </c>
      <c r="D1548" s="11">
        <v>3</v>
      </c>
      <c r="E1548" s="11">
        <v>6</v>
      </c>
      <c r="F1548" s="11">
        <v>8</v>
      </c>
      <c r="G1548" s="11" t="s">
        <v>69</v>
      </c>
      <c r="H1548" s="11" t="s">
        <v>53</v>
      </c>
      <c r="I1548" s="11">
        <v>40.8418541905748</v>
      </c>
      <c r="J1548" s="11">
        <v>-73.914629401270403</v>
      </c>
      <c r="K1548" s="11">
        <v>118</v>
      </c>
      <c r="L1548" s="11">
        <v>6.0749979116885502</v>
      </c>
      <c r="M1548" s="11">
        <v>62.034698361665797</v>
      </c>
      <c r="N1548" s="11" t="s">
        <v>57</v>
      </c>
      <c r="O1548" s="11" t="s">
        <v>58</v>
      </c>
      <c r="P1548" s="11">
        <v>0</v>
      </c>
      <c r="Q1548" s="11">
        <v>0.57453502243319798</v>
      </c>
      <c r="R1548" s="11">
        <v>1</v>
      </c>
      <c r="S1548" s="11">
        <v>3</v>
      </c>
      <c r="T1548" s="11">
        <v>416.15422834833203</v>
      </c>
      <c r="U1548" s="11">
        <v>10.6504610897221</v>
      </c>
      <c r="V1548" s="11" t="s">
        <v>56</v>
      </c>
    </row>
    <row r="1549" spans="1:22" x14ac:dyDescent="0.3">
      <c r="A1549" s="9">
        <v>45357.371527777803</v>
      </c>
      <c r="B1549" s="10">
        <v>45357</v>
      </c>
      <c r="C1549" s="11">
        <v>2024</v>
      </c>
      <c r="D1549" s="11">
        <v>3</v>
      </c>
      <c r="E1549" s="11">
        <v>6</v>
      </c>
      <c r="F1549" s="11">
        <v>8</v>
      </c>
      <c r="G1549" s="11" t="s">
        <v>69</v>
      </c>
      <c r="H1549" s="11" t="s">
        <v>53</v>
      </c>
      <c r="I1549" s="11">
        <v>40.706482492791203</v>
      </c>
      <c r="J1549" s="11">
        <v>-73.734873339008402</v>
      </c>
      <c r="K1549" s="11">
        <v>159</v>
      </c>
      <c r="L1549" s="11">
        <v>59.803954591343199</v>
      </c>
      <c r="M1549" s="11">
        <v>24.960075372714101</v>
      </c>
      <c r="N1549" s="11" t="s">
        <v>54</v>
      </c>
      <c r="O1549" s="11" t="s">
        <v>55</v>
      </c>
      <c r="P1549" s="11">
        <v>0</v>
      </c>
      <c r="Q1549" s="11">
        <v>-0.37332119829764498</v>
      </c>
      <c r="R1549" s="11">
        <v>92</v>
      </c>
      <c r="S1549" s="11">
        <v>41</v>
      </c>
      <c r="T1549" s="11">
        <v>489.76846803781399</v>
      </c>
      <c r="U1549" s="11">
        <v>10.151882671747501</v>
      </c>
      <c r="V1549" s="11" t="s">
        <v>63</v>
      </c>
    </row>
    <row r="1550" spans="1:22" x14ac:dyDescent="0.3">
      <c r="A1550" s="9">
        <v>45357.375</v>
      </c>
      <c r="B1550" s="10">
        <v>45357</v>
      </c>
      <c r="C1550" s="11">
        <v>2024</v>
      </c>
      <c r="D1550" s="11">
        <v>3</v>
      </c>
      <c r="E1550" s="11">
        <v>6</v>
      </c>
      <c r="F1550" s="11">
        <v>9</v>
      </c>
      <c r="G1550" s="11" t="s">
        <v>69</v>
      </c>
      <c r="H1550" s="11" t="s">
        <v>53</v>
      </c>
      <c r="I1550" s="11">
        <v>40.779892546123399</v>
      </c>
      <c r="J1550" s="11">
        <v>-73.844052505829794</v>
      </c>
      <c r="K1550" s="11">
        <v>15</v>
      </c>
      <c r="L1550" s="11">
        <v>38.543297175171404</v>
      </c>
      <c r="M1550" s="11">
        <v>76.362190490401801</v>
      </c>
      <c r="N1550" s="11" t="s">
        <v>59</v>
      </c>
      <c r="O1550" s="11" t="s">
        <v>58</v>
      </c>
      <c r="P1550" s="11">
        <v>0</v>
      </c>
      <c r="Q1550" s="11">
        <v>0.41688780761070898</v>
      </c>
      <c r="R1550" s="11">
        <v>31</v>
      </c>
      <c r="S1550" s="11">
        <v>32</v>
      </c>
      <c r="T1550" s="11">
        <v>91.812138256938894</v>
      </c>
      <c r="U1550" s="11">
        <v>14.937657493588899</v>
      </c>
      <c r="V1550" s="11" t="s">
        <v>63</v>
      </c>
    </row>
    <row r="1551" spans="1:22" x14ac:dyDescent="0.3">
      <c r="A1551" s="9">
        <v>45357.378472222197</v>
      </c>
      <c r="B1551" s="10">
        <v>45357</v>
      </c>
      <c r="C1551" s="11">
        <v>2024</v>
      </c>
      <c r="D1551" s="11">
        <v>3</v>
      </c>
      <c r="E1551" s="11">
        <v>6</v>
      </c>
      <c r="F1551" s="11">
        <v>9</v>
      </c>
      <c r="G1551" s="11" t="s">
        <v>69</v>
      </c>
      <c r="H1551" s="11" t="s">
        <v>53</v>
      </c>
      <c r="I1551" s="11">
        <v>40.885473340732197</v>
      </c>
      <c r="J1551" s="11">
        <v>-73.969258072794801</v>
      </c>
      <c r="K1551" s="11">
        <v>137</v>
      </c>
      <c r="L1551" s="11">
        <v>66.865348408560905</v>
      </c>
      <c r="M1551" s="11">
        <v>93.9611411833842</v>
      </c>
      <c r="N1551" s="11" t="s">
        <v>59</v>
      </c>
      <c r="O1551" s="11" t="s">
        <v>60</v>
      </c>
      <c r="P1551" s="11">
        <v>0</v>
      </c>
      <c r="Q1551" s="11">
        <v>-0.66832041225496197</v>
      </c>
      <c r="R1551" s="11">
        <v>27</v>
      </c>
      <c r="S1551" s="11">
        <v>38</v>
      </c>
      <c r="T1551" s="11">
        <v>333.46711068438799</v>
      </c>
      <c r="U1551" s="11">
        <v>14.6874294823103</v>
      </c>
      <c r="V1551" s="11" t="s">
        <v>56</v>
      </c>
    </row>
    <row r="1552" spans="1:22" x14ac:dyDescent="0.3">
      <c r="A1552" s="9">
        <v>45357.381944444503</v>
      </c>
      <c r="B1552" s="10">
        <v>45357</v>
      </c>
      <c r="C1552" s="11">
        <v>2024</v>
      </c>
      <c r="D1552" s="11">
        <v>3</v>
      </c>
      <c r="E1552" s="11">
        <v>6</v>
      </c>
      <c r="F1552" s="11">
        <v>9</v>
      </c>
      <c r="G1552" s="11" t="s">
        <v>69</v>
      </c>
      <c r="H1552" s="11" t="s">
        <v>53</v>
      </c>
      <c r="I1552" s="11">
        <v>40.898530568554499</v>
      </c>
      <c r="J1552" s="11">
        <v>-73.716988567433106</v>
      </c>
      <c r="K1552" s="11">
        <v>80</v>
      </c>
      <c r="L1552" s="11">
        <v>66.328237644441103</v>
      </c>
      <c r="M1552" s="11">
        <v>60.262746089600697</v>
      </c>
      <c r="N1552" s="11" t="s">
        <v>54</v>
      </c>
      <c r="O1552" s="11" t="s">
        <v>55</v>
      </c>
      <c r="P1552" s="11">
        <v>0</v>
      </c>
      <c r="Q1552" s="11">
        <v>0.244682909078272</v>
      </c>
      <c r="R1552" s="11">
        <v>86</v>
      </c>
      <c r="S1552" s="11">
        <v>48</v>
      </c>
      <c r="T1552" s="11">
        <v>432.91629535924602</v>
      </c>
      <c r="U1552" s="11">
        <v>16.633883181402499</v>
      </c>
      <c r="V1552" s="11" t="s">
        <v>63</v>
      </c>
    </row>
    <row r="1553" spans="1:22" x14ac:dyDescent="0.3">
      <c r="A1553" s="9">
        <v>45357.385416666701</v>
      </c>
      <c r="B1553" s="10">
        <v>45357</v>
      </c>
      <c r="C1553" s="11">
        <v>2024</v>
      </c>
      <c r="D1553" s="11">
        <v>3</v>
      </c>
      <c r="E1553" s="11">
        <v>6</v>
      </c>
      <c r="F1553" s="11">
        <v>9</v>
      </c>
      <c r="G1553" s="11" t="s">
        <v>69</v>
      </c>
      <c r="H1553" s="11" t="s">
        <v>53</v>
      </c>
      <c r="I1553" s="11">
        <v>40.747888717891399</v>
      </c>
      <c r="J1553" s="11">
        <v>-73.765074785726</v>
      </c>
      <c r="K1553" s="11">
        <v>117</v>
      </c>
      <c r="L1553" s="11">
        <v>57.037322880605402</v>
      </c>
      <c r="M1553" s="11">
        <v>75.176173402651102</v>
      </c>
      <c r="N1553" s="11" t="s">
        <v>59</v>
      </c>
      <c r="O1553" s="11" t="s">
        <v>61</v>
      </c>
      <c r="P1553" s="11">
        <v>0</v>
      </c>
      <c r="Q1553" s="11">
        <v>0.88304816437906597</v>
      </c>
      <c r="R1553" s="11">
        <v>7</v>
      </c>
      <c r="S1553" s="11">
        <v>11</v>
      </c>
      <c r="T1553" s="11">
        <v>388.93597028744102</v>
      </c>
      <c r="U1553" s="11">
        <v>21.759819506588901</v>
      </c>
      <c r="V1553" s="11" t="s">
        <v>63</v>
      </c>
    </row>
    <row r="1554" spans="1:22" x14ac:dyDescent="0.3">
      <c r="A1554" s="9">
        <v>45357.388888888898</v>
      </c>
      <c r="B1554" s="10">
        <v>45357</v>
      </c>
      <c r="C1554" s="11">
        <v>2024</v>
      </c>
      <c r="D1554" s="11">
        <v>3</v>
      </c>
      <c r="E1554" s="11">
        <v>6</v>
      </c>
      <c r="F1554" s="11">
        <v>9</v>
      </c>
      <c r="G1554" s="11" t="s">
        <v>69</v>
      </c>
      <c r="H1554" s="11" t="s">
        <v>53</v>
      </c>
      <c r="I1554" s="11">
        <v>40.765543789288301</v>
      </c>
      <c r="J1554" s="11">
        <v>-73.829505225017897</v>
      </c>
      <c r="K1554" s="11">
        <v>126</v>
      </c>
      <c r="L1554" s="11">
        <v>21.7416938910259</v>
      </c>
      <c r="M1554" s="11">
        <v>98.719630019474906</v>
      </c>
      <c r="N1554" s="11" t="s">
        <v>57</v>
      </c>
      <c r="O1554" s="11" t="s">
        <v>61</v>
      </c>
      <c r="P1554" s="11">
        <v>0</v>
      </c>
      <c r="Q1554" s="11">
        <v>0.88164392485735299</v>
      </c>
      <c r="R1554" s="11">
        <v>14</v>
      </c>
      <c r="S1554" s="11">
        <v>40</v>
      </c>
      <c r="T1554" s="11">
        <v>61.477617149212001</v>
      </c>
      <c r="U1554" s="11">
        <v>16.209822135255799</v>
      </c>
      <c r="V1554" s="11" t="s">
        <v>56</v>
      </c>
    </row>
    <row r="1555" spans="1:22" x14ac:dyDescent="0.3">
      <c r="A1555" s="9">
        <v>45357.392361111102</v>
      </c>
      <c r="B1555" s="10">
        <v>45357</v>
      </c>
      <c r="C1555" s="11">
        <v>2024</v>
      </c>
      <c r="D1555" s="11">
        <v>3</v>
      </c>
      <c r="E1555" s="11">
        <v>6</v>
      </c>
      <c r="F1555" s="11">
        <v>9</v>
      </c>
      <c r="G1555" s="11" t="s">
        <v>69</v>
      </c>
      <c r="H1555" s="11" t="s">
        <v>53</v>
      </c>
      <c r="I1555" s="11">
        <v>40.7915887083944</v>
      </c>
      <c r="J1555" s="11">
        <v>-73.962222351959298</v>
      </c>
      <c r="K1555" s="11">
        <v>100</v>
      </c>
      <c r="L1555" s="11">
        <v>22.984235971443901</v>
      </c>
      <c r="M1555" s="11">
        <v>77.544128207271299</v>
      </c>
      <c r="N1555" s="11" t="s">
        <v>57</v>
      </c>
      <c r="O1555" s="11" t="s">
        <v>61</v>
      </c>
      <c r="P1555" s="11">
        <v>0</v>
      </c>
      <c r="Q1555" s="11">
        <v>-3.5625541901527398E-2</v>
      </c>
      <c r="R1555" s="11">
        <v>93</v>
      </c>
      <c r="S1555" s="11">
        <v>20</v>
      </c>
      <c r="T1555" s="11">
        <v>424.94264638160899</v>
      </c>
      <c r="U1555" s="11">
        <v>16.276446396608598</v>
      </c>
      <c r="V1555" s="11" t="s">
        <v>63</v>
      </c>
    </row>
    <row r="1556" spans="1:22" x14ac:dyDescent="0.3">
      <c r="A1556" s="9">
        <v>45357.395833333299</v>
      </c>
      <c r="B1556" s="10">
        <v>45357</v>
      </c>
      <c r="C1556" s="11">
        <v>2024</v>
      </c>
      <c r="D1556" s="11">
        <v>3</v>
      </c>
      <c r="E1556" s="11">
        <v>6</v>
      </c>
      <c r="F1556" s="11">
        <v>9</v>
      </c>
      <c r="G1556" s="11" t="s">
        <v>69</v>
      </c>
      <c r="H1556" s="11" t="s">
        <v>53</v>
      </c>
      <c r="I1556" s="11">
        <v>40.664481061385899</v>
      </c>
      <c r="J1556" s="11">
        <v>-73.800359615741797</v>
      </c>
      <c r="K1556" s="11">
        <v>268</v>
      </c>
      <c r="L1556" s="11">
        <v>73.034676843614307</v>
      </c>
      <c r="M1556" s="11">
        <v>91.653071047059697</v>
      </c>
      <c r="N1556" s="11" t="s">
        <v>54</v>
      </c>
      <c r="O1556" s="11" t="s">
        <v>60</v>
      </c>
      <c r="P1556" s="11">
        <v>0</v>
      </c>
      <c r="Q1556" s="11">
        <v>-0.88938187699501203</v>
      </c>
      <c r="R1556" s="11">
        <v>20</v>
      </c>
      <c r="S1556" s="11">
        <v>49</v>
      </c>
      <c r="T1556" s="11">
        <v>252.54765903070799</v>
      </c>
      <c r="U1556" s="11">
        <v>18.203594785150798</v>
      </c>
      <c r="V1556" s="11" t="s">
        <v>56</v>
      </c>
    </row>
    <row r="1557" spans="1:22" x14ac:dyDescent="0.3">
      <c r="A1557" s="9">
        <v>45357.399305555598</v>
      </c>
      <c r="B1557" s="10">
        <v>45357</v>
      </c>
      <c r="C1557" s="11">
        <v>2024</v>
      </c>
      <c r="D1557" s="11">
        <v>3</v>
      </c>
      <c r="E1557" s="11">
        <v>6</v>
      </c>
      <c r="F1557" s="11">
        <v>9</v>
      </c>
      <c r="G1557" s="11" t="s">
        <v>69</v>
      </c>
      <c r="H1557" s="11" t="s">
        <v>53</v>
      </c>
      <c r="I1557" s="11">
        <v>40.767288043520097</v>
      </c>
      <c r="J1557" s="11">
        <v>-73.732149548406198</v>
      </c>
      <c r="K1557" s="11">
        <v>10</v>
      </c>
      <c r="L1557" s="11">
        <v>75.025705252684602</v>
      </c>
      <c r="M1557" s="11">
        <v>58.874081523931103</v>
      </c>
      <c r="N1557" s="11" t="s">
        <v>59</v>
      </c>
      <c r="O1557" s="11" t="s">
        <v>58</v>
      </c>
      <c r="P1557" s="11">
        <v>0</v>
      </c>
      <c r="Q1557" s="11">
        <v>-0.18799722457263601</v>
      </c>
      <c r="R1557" s="11">
        <v>14</v>
      </c>
      <c r="S1557" s="11">
        <v>13</v>
      </c>
      <c r="T1557" s="11">
        <v>155.20477229788801</v>
      </c>
      <c r="U1557" s="11">
        <v>29.031788992501401</v>
      </c>
      <c r="V1557" s="11" t="s">
        <v>63</v>
      </c>
    </row>
    <row r="1558" spans="1:22" x14ac:dyDescent="0.3">
      <c r="A1558" s="9">
        <v>45357.402777777803</v>
      </c>
      <c r="B1558" s="10">
        <v>45357</v>
      </c>
      <c r="C1558" s="11">
        <v>2024</v>
      </c>
      <c r="D1558" s="11">
        <v>3</v>
      </c>
      <c r="E1558" s="11">
        <v>6</v>
      </c>
      <c r="F1558" s="11">
        <v>9</v>
      </c>
      <c r="G1558" s="11" t="s">
        <v>69</v>
      </c>
      <c r="H1558" s="11" t="s">
        <v>53</v>
      </c>
      <c r="I1558" s="11">
        <v>40.822872772245503</v>
      </c>
      <c r="J1558" s="11">
        <v>-73.776722786129397</v>
      </c>
      <c r="K1558" s="11">
        <v>41</v>
      </c>
      <c r="L1558" s="11">
        <v>7.88246002526986</v>
      </c>
      <c r="M1558" s="11">
        <v>15.501998979429001</v>
      </c>
      <c r="N1558" s="11" t="s">
        <v>57</v>
      </c>
      <c r="O1558" s="11" t="s">
        <v>58</v>
      </c>
      <c r="P1558" s="11">
        <v>0</v>
      </c>
      <c r="Q1558" s="11">
        <v>-0.97764794262680399</v>
      </c>
      <c r="R1558" s="11">
        <v>46</v>
      </c>
      <c r="S1558" s="11">
        <v>8</v>
      </c>
      <c r="T1558" s="11">
        <v>379.89086697478899</v>
      </c>
      <c r="U1558" s="11">
        <v>25.9479276078042</v>
      </c>
      <c r="V1558" s="11" t="s">
        <v>56</v>
      </c>
    </row>
    <row r="1559" spans="1:22" x14ac:dyDescent="0.3">
      <c r="A1559" s="9">
        <v>45357.40625</v>
      </c>
      <c r="B1559" s="10">
        <v>45357</v>
      </c>
      <c r="C1559" s="11">
        <v>2024</v>
      </c>
      <c r="D1559" s="11">
        <v>3</v>
      </c>
      <c r="E1559" s="11">
        <v>6</v>
      </c>
      <c r="F1559" s="11">
        <v>9</v>
      </c>
      <c r="G1559" s="11" t="s">
        <v>69</v>
      </c>
      <c r="H1559" s="11" t="s">
        <v>53</v>
      </c>
      <c r="I1559" s="11">
        <v>40.673609287475699</v>
      </c>
      <c r="J1559" s="11">
        <v>-73.784532800527501</v>
      </c>
      <c r="K1559" s="11">
        <v>285</v>
      </c>
      <c r="L1559" s="11">
        <v>59.252980430232</v>
      </c>
      <c r="M1559" s="11">
        <v>15.372605950070399</v>
      </c>
      <c r="N1559" s="11" t="s">
        <v>59</v>
      </c>
      <c r="O1559" s="11" t="s">
        <v>58</v>
      </c>
      <c r="P1559" s="11">
        <v>0</v>
      </c>
      <c r="Q1559" s="11">
        <v>-8.6650755995656595E-2</v>
      </c>
      <c r="R1559" s="11">
        <v>64</v>
      </c>
      <c r="S1559" s="11">
        <v>26</v>
      </c>
      <c r="T1559" s="11">
        <v>109.915259881008</v>
      </c>
      <c r="U1559" s="11">
        <v>25.723519336487499</v>
      </c>
      <c r="V1559" s="11" t="s">
        <v>56</v>
      </c>
    </row>
    <row r="1560" spans="1:22" x14ac:dyDescent="0.3">
      <c r="A1560" s="9">
        <v>45357.409722222197</v>
      </c>
      <c r="B1560" s="10">
        <v>45357</v>
      </c>
      <c r="C1560" s="11">
        <v>2024</v>
      </c>
      <c r="D1560" s="11">
        <v>3</v>
      </c>
      <c r="E1560" s="11">
        <v>6</v>
      </c>
      <c r="F1560" s="11">
        <v>9</v>
      </c>
      <c r="G1560" s="11" t="s">
        <v>69</v>
      </c>
      <c r="H1560" s="11" t="s">
        <v>53</v>
      </c>
      <c r="I1560" s="11">
        <v>40.756999637004498</v>
      </c>
      <c r="J1560" s="11">
        <v>-73.754818485567895</v>
      </c>
      <c r="K1560" s="11">
        <v>229</v>
      </c>
      <c r="L1560" s="11">
        <v>78.148923523087603</v>
      </c>
      <c r="M1560" s="11">
        <v>55.443268561255799</v>
      </c>
      <c r="N1560" s="11" t="s">
        <v>57</v>
      </c>
      <c r="O1560" s="11" t="s">
        <v>58</v>
      </c>
      <c r="P1560" s="11">
        <v>0</v>
      </c>
      <c r="Q1560" s="11">
        <v>-0.36392684395573699</v>
      </c>
      <c r="R1560" s="11">
        <v>7</v>
      </c>
      <c r="S1560" s="11">
        <v>23</v>
      </c>
      <c r="T1560" s="11">
        <v>189.72855305764401</v>
      </c>
      <c r="U1560" s="11">
        <v>15.133636376932801</v>
      </c>
      <c r="V1560" s="11" t="s">
        <v>56</v>
      </c>
    </row>
    <row r="1561" spans="1:22" x14ac:dyDescent="0.3">
      <c r="A1561" s="9">
        <v>45357.413194444503</v>
      </c>
      <c r="B1561" s="10">
        <v>45357</v>
      </c>
      <c r="C1561" s="11">
        <v>2024</v>
      </c>
      <c r="D1561" s="11">
        <v>3</v>
      </c>
      <c r="E1561" s="11">
        <v>6</v>
      </c>
      <c r="F1561" s="11">
        <v>9</v>
      </c>
      <c r="G1561" s="11" t="s">
        <v>69</v>
      </c>
      <c r="H1561" s="11" t="s">
        <v>53</v>
      </c>
      <c r="I1561" s="11">
        <v>40.7091616604907</v>
      </c>
      <c r="J1561" s="11">
        <v>-73.890602362818697</v>
      </c>
      <c r="K1561" s="11">
        <v>78</v>
      </c>
      <c r="L1561" s="11">
        <v>9.7500121831635909</v>
      </c>
      <c r="M1561" s="11">
        <v>80.185605903935596</v>
      </c>
      <c r="N1561" s="11" t="s">
        <v>59</v>
      </c>
      <c r="O1561" s="11" t="s">
        <v>55</v>
      </c>
      <c r="P1561" s="11">
        <v>0</v>
      </c>
      <c r="Q1561" s="11">
        <v>0.54746413965776097</v>
      </c>
      <c r="R1561" s="11">
        <v>27</v>
      </c>
      <c r="S1561" s="11">
        <v>29</v>
      </c>
      <c r="T1561" s="11">
        <v>147.038487461025</v>
      </c>
      <c r="U1561" s="11">
        <v>18.228021704516799</v>
      </c>
      <c r="V1561" s="11" t="s">
        <v>56</v>
      </c>
    </row>
    <row r="1562" spans="1:22" x14ac:dyDescent="0.3">
      <c r="A1562" s="9">
        <v>45357.416666666701</v>
      </c>
      <c r="B1562" s="10">
        <v>45357</v>
      </c>
      <c r="C1562" s="11">
        <v>2024</v>
      </c>
      <c r="D1562" s="11">
        <v>3</v>
      </c>
      <c r="E1562" s="11">
        <v>6</v>
      </c>
      <c r="F1562" s="11">
        <v>10</v>
      </c>
      <c r="G1562" s="11" t="s">
        <v>69</v>
      </c>
      <c r="H1562" s="11" t="s">
        <v>53</v>
      </c>
      <c r="I1562" s="11">
        <v>40.702829055210501</v>
      </c>
      <c r="J1562" s="11">
        <v>-73.980777258884402</v>
      </c>
      <c r="K1562" s="11">
        <v>241</v>
      </c>
      <c r="L1562" s="11">
        <v>60.468514484329901</v>
      </c>
      <c r="M1562" s="11">
        <v>58.250734999809701</v>
      </c>
      <c r="N1562" s="11" t="s">
        <v>57</v>
      </c>
      <c r="O1562" s="11" t="s">
        <v>60</v>
      </c>
      <c r="P1562" s="11">
        <v>1</v>
      </c>
      <c r="Q1562" s="11">
        <v>0.87679617393389198</v>
      </c>
      <c r="R1562" s="11">
        <v>54</v>
      </c>
      <c r="S1562" s="11">
        <v>19</v>
      </c>
      <c r="T1562" s="11">
        <v>125.981332705616</v>
      </c>
      <c r="U1562" s="11">
        <v>28.590008463664802</v>
      </c>
      <c r="V1562" s="11" t="s">
        <v>56</v>
      </c>
    </row>
    <row r="1563" spans="1:22" x14ac:dyDescent="0.3">
      <c r="A1563" s="9">
        <v>45357.420138888898</v>
      </c>
      <c r="B1563" s="10">
        <v>45357</v>
      </c>
      <c r="C1563" s="11">
        <v>2024</v>
      </c>
      <c r="D1563" s="11">
        <v>3</v>
      </c>
      <c r="E1563" s="11">
        <v>6</v>
      </c>
      <c r="F1563" s="11">
        <v>10</v>
      </c>
      <c r="G1563" s="11" t="s">
        <v>69</v>
      </c>
      <c r="H1563" s="11" t="s">
        <v>53</v>
      </c>
      <c r="I1563" s="11">
        <v>40.708618403541998</v>
      </c>
      <c r="J1563" s="11">
        <v>-73.990605279703104</v>
      </c>
      <c r="K1563" s="11">
        <v>180</v>
      </c>
      <c r="L1563" s="11">
        <v>8.7967646794015302</v>
      </c>
      <c r="M1563" s="11">
        <v>17.7352127681723</v>
      </c>
      <c r="N1563" s="11" t="s">
        <v>54</v>
      </c>
      <c r="O1563" s="11" t="s">
        <v>55</v>
      </c>
      <c r="P1563" s="11">
        <v>0</v>
      </c>
      <c r="Q1563" s="11">
        <v>-0.15112514331530699</v>
      </c>
      <c r="R1563" s="11">
        <v>7</v>
      </c>
      <c r="S1563" s="11">
        <v>26</v>
      </c>
      <c r="T1563" s="11">
        <v>493.68010531294698</v>
      </c>
      <c r="U1563" s="11">
        <v>25.3543624909694</v>
      </c>
      <c r="V1563" s="11" t="s">
        <v>56</v>
      </c>
    </row>
    <row r="1564" spans="1:22" x14ac:dyDescent="0.3">
      <c r="A1564" s="9">
        <v>45357.423611111102</v>
      </c>
      <c r="B1564" s="10">
        <v>45357</v>
      </c>
      <c r="C1564" s="11">
        <v>2024</v>
      </c>
      <c r="D1564" s="11">
        <v>3</v>
      </c>
      <c r="E1564" s="11">
        <v>6</v>
      </c>
      <c r="F1564" s="11">
        <v>10</v>
      </c>
      <c r="G1564" s="11" t="s">
        <v>69</v>
      </c>
      <c r="H1564" s="11" t="s">
        <v>53</v>
      </c>
      <c r="I1564" s="11">
        <v>40.637687864549001</v>
      </c>
      <c r="J1564" s="11">
        <v>-73.915511091105998</v>
      </c>
      <c r="K1564" s="11">
        <v>88</v>
      </c>
      <c r="L1564" s="11">
        <v>45.4787358043464</v>
      </c>
      <c r="M1564" s="11">
        <v>43.7448145254507</v>
      </c>
      <c r="N1564" s="11" t="s">
        <v>57</v>
      </c>
      <c r="O1564" s="11" t="s">
        <v>61</v>
      </c>
      <c r="P1564" s="11">
        <v>0</v>
      </c>
      <c r="Q1564" s="11">
        <v>-0.263528309079615</v>
      </c>
      <c r="R1564" s="11">
        <v>24</v>
      </c>
      <c r="S1564" s="11">
        <v>16</v>
      </c>
      <c r="T1564" s="11">
        <v>56.909123355523398</v>
      </c>
      <c r="U1564" s="11">
        <v>29.175115985886599</v>
      </c>
      <c r="V1564" s="11" t="s">
        <v>62</v>
      </c>
    </row>
    <row r="1565" spans="1:22" x14ac:dyDescent="0.3">
      <c r="A1565" s="9">
        <v>45357.427083333299</v>
      </c>
      <c r="B1565" s="10">
        <v>45357</v>
      </c>
      <c r="C1565" s="11">
        <v>2024</v>
      </c>
      <c r="D1565" s="11">
        <v>3</v>
      </c>
      <c r="E1565" s="11">
        <v>6</v>
      </c>
      <c r="F1565" s="11">
        <v>10</v>
      </c>
      <c r="G1565" s="11" t="s">
        <v>69</v>
      </c>
      <c r="H1565" s="11" t="s">
        <v>53</v>
      </c>
      <c r="I1565" s="11">
        <v>40.745161531821701</v>
      </c>
      <c r="J1565" s="11">
        <v>-73.762163461284999</v>
      </c>
      <c r="K1565" s="11">
        <v>22</v>
      </c>
      <c r="L1565" s="11">
        <v>53.512323449743299</v>
      </c>
      <c r="M1565" s="11">
        <v>15.3838508787402</v>
      </c>
      <c r="N1565" s="11" t="s">
        <v>54</v>
      </c>
      <c r="O1565" s="11" t="s">
        <v>61</v>
      </c>
      <c r="P1565" s="11">
        <v>0</v>
      </c>
      <c r="Q1565" s="11">
        <v>-0.89308394020548898</v>
      </c>
      <c r="R1565" s="11">
        <v>66</v>
      </c>
      <c r="S1565" s="11">
        <v>6</v>
      </c>
      <c r="T1565" s="11">
        <v>220.03806858980801</v>
      </c>
      <c r="U1565" s="11">
        <v>22.953259438810701</v>
      </c>
      <c r="V1565" s="11" t="s">
        <v>62</v>
      </c>
    </row>
    <row r="1566" spans="1:22" x14ac:dyDescent="0.3">
      <c r="A1566" s="9">
        <v>45357.430555555598</v>
      </c>
      <c r="B1566" s="10">
        <v>45357</v>
      </c>
      <c r="C1566" s="11">
        <v>2024</v>
      </c>
      <c r="D1566" s="11">
        <v>3</v>
      </c>
      <c r="E1566" s="11">
        <v>6</v>
      </c>
      <c r="F1566" s="11">
        <v>10</v>
      </c>
      <c r="G1566" s="11" t="s">
        <v>69</v>
      </c>
      <c r="H1566" s="11" t="s">
        <v>53</v>
      </c>
      <c r="I1566" s="11">
        <v>40.686866045215503</v>
      </c>
      <c r="J1566" s="11">
        <v>-73.951319740808103</v>
      </c>
      <c r="K1566" s="11">
        <v>181</v>
      </c>
      <c r="L1566" s="11">
        <v>8.4763407937671893</v>
      </c>
      <c r="M1566" s="11">
        <v>70.156809745942098</v>
      </c>
      <c r="N1566" s="11" t="s">
        <v>59</v>
      </c>
      <c r="O1566" s="11" t="s">
        <v>58</v>
      </c>
      <c r="P1566" s="11">
        <v>0</v>
      </c>
      <c r="Q1566" s="11">
        <v>-0.31352955141043398</v>
      </c>
      <c r="R1566" s="11">
        <v>56</v>
      </c>
      <c r="S1566" s="11">
        <v>9</v>
      </c>
      <c r="T1566" s="11">
        <v>162.763113269721</v>
      </c>
      <c r="U1566" s="11">
        <v>7.4991381183997099</v>
      </c>
      <c r="V1566" s="11" t="s">
        <v>56</v>
      </c>
    </row>
    <row r="1567" spans="1:22" x14ac:dyDescent="0.3">
      <c r="A1567" s="9">
        <v>45357.434027777803</v>
      </c>
      <c r="B1567" s="10">
        <v>45357</v>
      </c>
      <c r="C1567" s="11">
        <v>2024</v>
      </c>
      <c r="D1567" s="11">
        <v>3</v>
      </c>
      <c r="E1567" s="11">
        <v>6</v>
      </c>
      <c r="F1567" s="11">
        <v>10</v>
      </c>
      <c r="G1567" s="11" t="s">
        <v>69</v>
      </c>
      <c r="H1567" s="11" t="s">
        <v>53</v>
      </c>
      <c r="I1567" s="11">
        <v>40.684448635656402</v>
      </c>
      <c r="J1567" s="11">
        <v>-73.876444825934101</v>
      </c>
      <c r="K1567" s="11">
        <v>67</v>
      </c>
      <c r="L1567" s="11">
        <v>32.727152689367202</v>
      </c>
      <c r="M1567" s="11">
        <v>41.562135036165799</v>
      </c>
      <c r="N1567" s="11" t="s">
        <v>59</v>
      </c>
      <c r="O1567" s="11" t="s">
        <v>55</v>
      </c>
      <c r="P1567" s="11">
        <v>1</v>
      </c>
      <c r="Q1567" s="11">
        <v>-0.78652137069939798</v>
      </c>
      <c r="R1567" s="11">
        <v>59</v>
      </c>
      <c r="S1567" s="11">
        <v>19</v>
      </c>
      <c r="T1567" s="11">
        <v>492.28753934634398</v>
      </c>
      <c r="U1567" s="11">
        <v>10.060608849737999</v>
      </c>
      <c r="V1567" s="11" t="s">
        <v>56</v>
      </c>
    </row>
    <row r="1568" spans="1:22" x14ac:dyDescent="0.3">
      <c r="A1568" s="9">
        <v>45357.4375</v>
      </c>
      <c r="B1568" s="10">
        <v>45357</v>
      </c>
      <c r="C1568" s="11">
        <v>2024</v>
      </c>
      <c r="D1568" s="11">
        <v>3</v>
      </c>
      <c r="E1568" s="11">
        <v>6</v>
      </c>
      <c r="F1568" s="11">
        <v>10</v>
      </c>
      <c r="G1568" s="11" t="s">
        <v>69</v>
      </c>
      <c r="H1568" s="11" t="s">
        <v>53</v>
      </c>
      <c r="I1568" s="11">
        <v>40.687490923218597</v>
      </c>
      <c r="J1568" s="11">
        <v>-73.8633905842525</v>
      </c>
      <c r="K1568" s="11">
        <v>203</v>
      </c>
      <c r="L1568" s="11">
        <v>32.888019482754402</v>
      </c>
      <c r="M1568" s="11">
        <v>96.958077974420206</v>
      </c>
      <c r="N1568" s="11" t="s">
        <v>54</v>
      </c>
      <c r="O1568" s="11" t="s">
        <v>60</v>
      </c>
      <c r="P1568" s="11">
        <v>0</v>
      </c>
      <c r="Q1568" s="11">
        <v>-0.30016372037996097</v>
      </c>
      <c r="R1568" s="11">
        <v>50</v>
      </c>
      <c r="S1568" s="11">
        <v>18</v>
      </c>
      <c r="T1568" s="11">
        <v>144.39015349238801</v>
      </c>
      <c r="U1568" s="11">
        <v>29.706336408053598</v>
      </c>
      <c r="V1568" s="11" t="s">
        <v>56</v>
      </c>
    </row>
    <row r="1569" spans="1:22" x14ac:dyDescent="0.3">
      <c r="A1569" s="9">
        <v>45357.440972222197</v>
      </c>
      <c r="B1569" s="10">
        <v>45357</v>
      </c>
      <c r="C1569" s="11">
        <v>2024</v>
      </c>
      <c r="D1569" s="11">
        <v>3</v>
      </c>
      <c r="E1569" s="11">
        <v>6</v>
      </c>
      <c r="F1569" s="11">
        <v>10</v>
      </c>
      <c r="G1569" s="11" t="s">
        <v>69</v>
      </c>
      <c r="H1569" s="11" t="s">
        <v>53</v>
      </c>
      <c r="I1569" s="11">
        <v>40.824195037476898</v>
      </c>
      <c r="J1569" s="11">
        <v>-73.938263548938494</v>
      </c>
      <c r="K1569" s="11">
        <v>68</v>
      </c>
      <c r="L1569" s="11">
        <v>79.501665429792197</v>
      </c>
      <c r="M1569" s="11">
        <v>43.353340849896099</v>
      </c>
      <c r="N1569" s="11" t="s">
        <v>57</v>
      </c>
      <c r="O1569" s="11" t="s">
        <v>58</v>
      </c>
      <c r="P1569" s="11">
        <v>0</v>
      </c>
      <c r="Q1569" s="11">
        <v>-0.69109181038491396</v>
      </c>
      <c r="R1569" s="11">
        <v>79</v>
      </c>
      <c r="S1569" s="11">
        <v>48</v>
      </c>
      <c r="T1569" s="11">
        <v>410.214830901673</v>
      </c>
      <c r="U1569" s="11">
        <v>12.8367208783246</v>
      </c>
      <c r="V1569" s="11" t="s">
        <v>62</v>
      </c>
    </row>
    <row r="1570" spans="1:22" x14ac:dyDescent="0.3">
      <c r="A1570" s="9">
        <v>45357.444444444503</v>
      </c>
      <c r="B1570" s="10">
        <v>45357</v>
      </c>
      <c r="C1570" s="11">
        <v>2024</v>
      </c>
      <c r="D1570" s="11">
        <v>3</v>
      </c>
      <c r="E1570" s="11">
        <v>6</v>
      </c>
      <c r="F1570" s="11">
        <v>10</v>
      </c>
      <c r="G1570" s="11" t="s">
        <v>69</v>
      </c>
      <c r="H1570" s="11" t="s">
        <v>53</v>
      </c>
      <c r="I1570" s="11">
        <v>40.655578695436603</v>
      </c>
      <c r="J1570" s="11">
        <v>-73.850860939661104</v>
      </c>
      <c r="K1570" s="11">
        <v>37</v>
      </c>
      <c r="L1570" s="11">
        <v>45.7514147522485</v>
      </c>
      <c r="M1570" s="11">
        <v>64.362038961425995</v>
      </c>
      <c r="N1570" s="11" t="s">
        <v>57</v>
      </c>
      <c r="O1570" s="11" t="s">
        <v>60</v>
      </c>
      <c r="P1570" s="11">
        <v>0</v>
      </c>
      <c r="Q1570" s="11">
        <v>-0.30615108365591898</v>
      </c>
      <c r="R1570" s="11">
        <v>76</v>
      </c>
      <c r="S1570" s="11">
        <v>48</v>
      </c>
      <c r="T1570" s="11">
        <v>358.91211733623402</v>
      </c>
      <c r="U1570" s="11">
        <v>24.2117011226463</v>
      </c>
      <c r="V1570" s="11" t="s">
        <v>63</v>
      </c>
    </row>
    <row r="1571" spans="1:22" x14ac:dyDescent="0.3">
      <c r="A1571" s="9">
        <v>45357.447916666701</v>
      </c>
      <c r="B1571" s="10">
        <v>45357</v>
      </c>
      <c r="C1571" s="11">
        <v>2024</v>
      </c>
      <c r="D1571" s="11">
        <v>3</v>
      </c>
      <c r="E1571" s="11">
        <v>6</v>
      </c>
      <c r="F1571" s="11">
        <v>10</v>
      </c>
      <c r="G1571" s="11" t="s">
        <v>69</v>
      </c>
      <c r="H1571" s="11" t="s">
        <v>53</v>
      </c>
      <c r="I1571" s="11">
        <v>40.665869013609203</v>
      </c>
      <c r="J1571" s="11">
        <v>-73.712360558440693</v>
      </c>
      <c r="K1571" s="11">
        <v>73</v>
      </c>
      <c r="L1571" s="11">
        <v>16.698248146023602</v>
      </c>
      <c r="M1571" s="11">
        <v>28.6164475750466</v>
      </c>
      <c r="N1571" s="11" t="s">
        <v>59</v>
      </c>
      <c r="O1571" s="11" t="s">
        <v>60</v>
      </c>
      <c r="P1571" s="11">
        <v>0</v>
      </c>
      <c r="Q1571" s="11">
        <v>-3.3346135124256097E-2</v>
      </c>
      <c r="R1571" s="11">
        <v>21</v>
      </c>
      <c r="S1571" s="11">
        <v>3</v>
      </c>
      <c r="T1571" s="11">
        <v>388.25923607456201</v>
      </c>
      <c r="U1571" s="11">
        <v>14.3118182271735</v>
      </c>
      <c r="V1571" s="11" t="s">
        <v>56</v>
      </c>
    </row>
    <row r="1572" spans="1:22" x14ac:dyDescent="0.3">
      <c r="A1572" s="9">
        <v>45357.451388888898</v>
      </c>
      <c r="B1572" s="10">
        <v>45357</v>
      </c>
      <c r="C1572" s="11">
        <v>2024</v>
      </c>
      <c r="D1572" s="11">
        <v>3</v>
      </c>
      <c r="E1572" s="11">
        <v>6</v>
      </c>
      <c r="F1572" s="11">
        <v>10</v>
      </c>
      <c r="G1572" s="11" t="s">
        <v>69</v>
      </c>
      <c r="H1572" s="11" t="s">
        <v>53</v>
      </c>
      <c r="I1572" s="11">
        <v>40.758437048812198</v>
      </c>
      <c r="J1572" s="11">
        <v>-73.710423015996696</v>
      </c>
      <c r="K1572" s="11">
        <v>106</v>
      </c>
      <c r="L1572" s="11">
        <v>42.615437144498799</v>
      </c>
      <c r="M1572" s="11">
        <v>11.4433953056669</v>
      </c>
      <c r="N1572" s="11" t="s">
        <v>59</v>
      </c>
      <c r="O1572" s="11" t="s">
        <v>61</v>
      </c>
      <c r="P1572" s="11">
        <v>0</v>
      </c>
      <c r="Q1572" s="11">
        <v>0.29236234343400602</v>
      </c>
      <c r="R1572" s="11">
        <v>35</v>
      </c>
      <c r="S1572" s="11">
        <v>29</v>
      </c>
      <c r="T1572" s="11">
        <v>352.38410695334397</v>
      </c>
      <c r="U1572" s="11">
        <v>24.8192505413299</v>
      </c>
      <c r="V1572" s="11" t="s">
        <v>63</v>
      </c>
    </row>
    <row r="1573" spans="1:22" x14ac:dyDescent="0.3">
      <c r="A1573" s="9">
        <v>45357.454861111102</v>
      </c>
      <c r="B1573" s="10">
        <v>45357</v>
      </c>
      <c r="C1573" s="11">
        <v>2024</v>
      </c>
      <c r="D1573" s="11">
        <v>3</v>
      </c>
      <c r="E1573" s="11">
        <v>6</v>
      </c>
      <c r="F1573" s="11">
        <v>10</v>
      </c>
      <c r="G1573" s="11" t="s">
        <v>69</v>
      </c>
      <c r="H1573" s="11" t="s">
        <v>53</v>
      </c>
      <c r="I1573" s="11">
        <v>40.811030647499898</v>
      </c>
      <c r="J1573" s="11">
        <v>-73.953863141451095</v>
      </c>
      <c r="K1573" s="11">
        <v>297</v>
      </c>
      <c r="L1573" s="11">
        <v>16.081556888534902</v>
      </c>
      <c r="M1573" s="11">
        <v>50.696222669560598</v>
      </c>
      <c r="N1573" s="11" t="s">
        <v>59</v>
      </c>
      <c r="O1573" s="11" t="s">
        <v>55</v>
      </c>
      <c r="P1573" s="11">
        <v>0</v>
      </c>
      <c r="Q1573" s="11">
        <v>0.37659290735581502</v>
      </c>
      <c r="R1573" s="11">
        <v>56</v>
      </c>
      <c r="S1573" s="11">
        <v>13</v>
      </c>
      <c r="T1573" s="11">
        <v>201.61826987984199</v>
      </c>
      <c r="U1573" s="11">
        <v>26.5024834117533</v>
      </c>
      <c r="V1573" s="11" t="s">
        <v>56</v>
      </c>
    </row>
    <row r="1574" spans="1:22" x14ac:dyDescent="0.3">
      <c r="A1574" s="9">
        <v>45357.458333333299</v>
      </c>
      <c r="B1574" s="10">
        <v>45357</v>
      </c>
      <c r="C1574" s="11">
        <v>2024</v>
      </c>
      <c r="D1574" s="11">
        <v>3</v>
      </c>
      <c r="E1574" s="11">
        <v>6</v>
      </c>
      <c r="F1574" s="11">
        <v>11</v>
      </c>
      <c r="G1574" s="11" t="s">
        <v>69</v>
      </c>
      <c r="H1574" s="11" t="s">
        <v>53</v>
      </c>
      <c r="I1574" s="11">
        <v>40.831021647905203</v>
      </c>
      <c r="J1574" s="11">
        <v>-73.8145064421889</v>
      </c>
      <c r="K1574" s="11">
        <v>174</v>
      </c>
      <c r="L1574" s="11">
        <v>48.322214095667597</v>
      </c>
      <c r="M1574" s="11">
        <v>18.432824274145698</v>
      </c>
      <c r="N1574" s="11" t="s">
        <v>54</v>
      </c>
      <c r="O1574" s="11" t="s">
        <v>61</v>
      </c>
      <c r="P1574" s="11">
        <v>0</v>
      </c>
      <c r="Q1574" s="11">
        <v>-0.12541953732091601</v>
      </c>
      <c r="R1574" s="11">
        <v>9</v>
      </c>
      <c r="S1574" s="11">
        <v>9</v>
      </c>
      <c r="T1574" s="11">
        <v>476.79938304718701</v>
      </c>
      <c r="U1574" s="11">
        <v>17.3121866507101</v>
      </c>
      <c r="V1574" s="11" t="s">
        <v>63</v>
      </c>
    </row>
    <row r="1575" spans="1:22" x14ac:dyDescent="0.3">
      <c r="A1575" s="9">
        <v>45357.461805555598</v>
      </c>
      <c r="B1575" s="10">
        <v>45357</v>
      </c>
      <c r="C1575" s="11">
        <v>2024</v>
      </c>
      <c r="D1575" s="11">
        <v>3</v>
      </c>
      <c r="E1575" s="11">
        <v>6</v>
      </c>
      <c r="F1575" s="11">
        <v>11</v>
      </c>
      <c r="G1575" s="11" t="s">
        <v>69</v>
      </c>
      <c r="H1575" s="11" t="s">
        <v>53</v>
      </c>
      <c r="I1575" s="11">
        <v>40.761197454839802</v>
      </c>
      <c r="J1575" s="11">
        <v>-73.799017890112097</v>
      </c>
      <c r="K1575" s="11">
        <v>240</v>
      </c>
      <c r="L1575" s="11">
        <v>71.137491203672994</v>
      </c>
      <c r="M1575" s="11">
        <v>16.906865709685999</v>
      </c>
      <c r="N1575" s="11" t="s">
        <v>59</v>
      </c>
      <c r="O1575" s="11" t="s">
        <v>61</v>
      </c>
      <c r="P1575" s="11">
        <v>0</v>
      </c>
      <c r="Q1575" s="11">
        <v>0.38789010432834797</v>
      </c>
      <c r="R1575" s="11">
        <v>26</v>
      </c>
      <c r="S1575" s="11">
        <v>38</v>
      </c>
      <c r="T1575" s="11">
        <v>426.61461271517902</v>
      </c>
      <c r="U1575" s="11">
        <v>22.924358348230999</v>
      </c>
      <c r="V1575" s="11" t="s">
        <v>56</v>
      </c>
    </row>
    <row r="1576" spans="1:22" x14ac:dyDescent="0.3">
      <c r="A1576" s="9">
        <v>45357.465277777803</v>
      </c>
      <c r="B1576" s="10">
        <v>45357</v>
      </c>
      <c r="C1576" s="11">
        <v>2024</v>
      </c>
      <c r="D1576" s="11">
        <v>3</v>
      </c>
      <c r="E1576" s="11">
        <v>6</v>
      </c>
      <c r="F1576" s="11">
        <v>11</v>
      </c>
      <c r="G1576" s="11" t="s">
        <v>69</v>
      </c>
      <c r="H1576" s="11" t="s">
        <v>53</v>
      </c>
      <c r="I1576" s="11">
        <v>40.813443561089997</v>
      </c>
      <c r="J1576" s="11">
        <v>-73.943597044378507</v>
      </c>
      <c r="K1576" s="11">
        <v>99</v>
      </c>
      <c r="L1576" s="11">
        <v>54.039176541263501</v>
      </c>
      <c r="M1576" s="11">
        <v>15.1170990888698</v>
      </c>
      <c r="N1576" s="11" t="s">
        <v>57</v>
      </c>
      <c r="O1576" s="11" t="s">
        <v>61</v>
      </c>
      <c r="P1576" s="11">
        <v>0</v>
      </c>
      <c r="Q1576" s="11">
        <v>0.24352772765859701</v>
      </c>
      <c r="R1576" s="11">
        <v>70</v>
      </c>
      <c r="S1576" s="11">
        <v>22</v>
      </c>
      <c r="T1576" s="11">
        <v>64.015041547767396</v>
      </c>
      <c r="U1576" s="11">
        <v>10.5692168831869</v>
      </c>
      <c r="V1576" s="11" t="s">
        <v>62</v>
      </c>
    </row>
    <row r="1577" spans="1:22" x14ac:dyDescent="0.3">
      <c r="A1577" s="9">
        <v>45357.46875</v>
      </c>
      <c r="B1577" s="10">
        <v>45357</v>
      </c>
      <c r="C1577" s="11">
        <v>2024</v>
      </c>
      <c r="D1577" s="11">
        <v>3</v>
      </c>
      <c r="E1577" s="11">
        <v>6</v>
      </c>
      <c r="F1577" s="11">
        <v>11</v>
      </c>
      <c r="G1577" s="11" t="s">
        <v>69</v>
      </c>
      <c r="H1577" s="11" t="s">
        <v>53</v>
      </c>
      <c r="I1577" s="11">
        <v>40.896622651464902</v>
      </c>
      <c r="J1577" s="11">
        <v>-73.883684627555397</v>
      </c>
      <c r="K1577" s="11">
        <v>86</v>
      </c>
      <c r="L1577" s="11">
        <v>74.570415951746099</v>
      </c>
      <c r="M1577" s="11">
        <v>72.635435190545294</v>
      </c>
      <c r="N1577" s="11" t="s">
        <v>54</v>
      </c>
      <c r="O1577" s="11" t="s">
        <v>61</v>
      </c>
      <c r="P1577" s="11">
        <v>0</v>
      </c>
      <c r="Q1577" s="11">
        <v>-0.24750284363921901</v>
      </c>
      <c r="R1577" s="11">
        <v>72</v>
      </c>
      <c r="S1577" s="11">
        <v>20</v>
      </c>
      <c r="T1577" s="11">
        <v>160.94849923388</v>
      </c>
      <c r="U1577" s="11">
        <v>23.539152578021799</v>
      </c>
      <c r="V1577" s="11" t="s">
        <v>63</v>
      </c>
    </row>
    <row r="1578" spans="1:22" x14ac:dyDescent="0.3">
      <c r="A1578" s="9">
        <v>45357.472222222197</v>
      </c>
      <c r="B1578" s="10">
        <v>45357</v>
      </c>
      <c r="C1578" s="11">
        <v>2024</v>
      </c>
      <c r="D1578" s="11">
        <v>3</v>
      </c>
      <c r="E1578" s="11">
        <v>6</v>
      </c>
      <c r="F1578" s="11">
        <v>11</v>
      </c>
      <c r="G1578" s="11" t="s">
        <v>69</v>
      </c>
      <c r="H1578" s="11" t="s">
        <v>53</v>
      </c>
      <c r="I1578" s="11">
        <v>40.8930312391225</v>
      </c>
      <c r="J1578" s="11">
        <v>-73.854011395840203</v>
      </c>
      <c r="K1578" s="11">
        <v>107</v>
      </c>
      <c r="L1578" s="11">
        <v>73.287312752518901</v>
      </c>
      <c r="M1578" s="11">
        <v>68.504050676646798</v>
      </c>
      <c r="N1578" s="11" t="s">
        <v>54</v>
      </c>
      <c r="O1578" s="11" t="s">
        <v>60</v>
      </c>
      <c r="P1578" s="11">
        <v>0</v>
      </c>
      <c r="Q1578" s="11">
        <v>-0.27777329315773702</v>
      </c>
      <c r="R1578" s="11">
        <v>6</v>
      </c>
      <c r="S1578" s="11">
        <v>34</v>
      </c>
      <c r="T1578" s="11">
        <v>83.163595889013806</v>
      </c>
      <c r="U1578" s="11">
        <v>22.8402182193642</v>
      </c>
      <c r="V1578" s="11" t="s">
        <v>63</v>
      </c>
    </row>
    <row r="1579" spans="1:22" x14ac:dyDescent="0.3">
      <c r="A1579" s="9">
        <v>45357.475694444503</v>
      </c>
      <c r="B1579" s="10">
        <v>45357</v>
      </c>
      <c r="C1579" s="11">
        <v>2024</v>
      </c>
      <c r="D1579" s="11">
        <v>3</v>
      </c>
      <c r="E1579" s="11">
        <v>6</v>
      </c>
      <c r="F1579" s="11">
        <v>11</v>
      </c>
      <c r="G1579" s="11" t="s">
        <v>69</v>
      </c>
      <c r="H1579" s="11" t="s">
        <v>53</v>
      </c>
      <c r="I1579" s="11">
        <v>40.863539964178798</v>
      </c>
      <c r="J1579" s="11">
        <v>-73.755056562647198</v>
      </c>
      <c r="K1579" s="11">
        <v>132</v>
      </c>
      <c r="L1579" s="11">
        <v>66.890944781528006</v>
      </c>
      <c r="M1579" s="11">
        <v>46.524530926490399</v>
      </c>
      <c r="N1579" s="11" t="s">
        <v>57</v>
      </c>
      <c r="O1579" s="11" t="s">
        <v>58</v>
      </c>
      <c r="P1579" s="11">
        <v>0</v>
      </c>
      <c r="Q1579" s="11">
        <v>0.60598793658183403</v>
      </c>
      <c r="R1579" s="11">
        <v>98</v>
      </c>
      <c r="S1579" s="11">
        <v>9</v>
      </c>
      <c r="T1579" s="11">
        <v>264.50587714662902</v>
      </c>
      <c r="U1579" s="11">
        <v>11.7354505872419</v>
      </c>
      <c r="V1579" s="11" t="s">
        <v>63</v>
      </c>
    </row>
    <row r="1580" spans="1:22" x14ac:dyDescent="0.3">
      <c r="A1580" s="9">
        <v>45357.479166666701</v>
      </c>
      <c r="B1580" s="10">
        <v>45357</v>
      </c>
      <c r="C1580" s="11">
        <v>2024</v>
      </c>
      <c r="D1580" s="11">
        <v>3</v>
      </c>
      <c r="E1580" s="11">
        <v>6</v>
      </c>
      <c r="F1580" s="11">
        <v>11</v>
      </c>
      <c r="G1580" s="11" t="s">
        <v>69</v>
      </c>
      <c r="H1580" s="11" t="s">
        <v>53</v>
      </c>
      <c r="I1580" s="11">
        <v>40.855832714476598</v>
      </c>
      <c r="J1580" s="11">
        <v>-73.948145999175594</v>
      </c>
      <c r="K1580" s="11">
        <v>268</v>
      </c>
      <c r="L1580" s="11">
        <v>47.720644318571999</v>
      </c>
      <c r="M1580" s="11">
        <v>94.435676717627302</v>
      </c>
      <c r="N1580" s="11" t="s">
        <v>57</v>
      </c>
      <c r="O1580" s="11" t="s">
        <v>55</v>
      </c>
      <c r="P1580" s="11">
        <v>0</v>
      </c>
      <c r="Q1580" s="11">
        <v>0.915999946102803</v>
      </c>
      <c r="R1580" s="11">
        <v>57</v>
      </c>
      <c r="S1580" s="11">
        <v>23</v>
      </c>
      <c r="T1580" s="11">
        <v>134.00267243359599</v>
      </c>
      <c r="U1580" s="11">
        <v>12.647462982490399</v>
      </c>
      <c r="V1580" s="11" t="s">
        <v>56</v>
      </c>
    </row>
    <row r="1581" spans="1:22" x14ac:dyDescent="0.3">
      <c r="A1581" s="9">
        <v>45357.482638888898</v>
      </c>
      <c r="B1581" s="10">
        <v>45357</v>
      </c>
      <c r="C1581" s="11">
        <v>2024</v>
      </c>
      <c r="D1581" s="11">
        <v>3</v>
      </c>
      <c r="E1581" s="11">
        <v>6</v>
      </c>
      <c r="F1581" s="11">
        <v>11</v>
      </c>
      <c r="G1581" s="11" t="s">
        <v>69</v>
      </c>
      <c r="H1581" s="11" t="s">
        <v>53</v>
      </c>
      <c r="I1581" s="11">
        <v>40.6933967923202</v>
      </c>
      <c r="J1581" s="11">
        <v>-73.958203809466994</v>
      </c>
      <c r="K1581" s="11">
        <v>16</v>
      </c>
      <c r="L1581" s="11">
        <v>72.677787762746505</v>
      </c>
      <c r="M1581" s="11">
        <v>33.247045706060703</v>
      </c>
      <c r="N1581" s="11" t="s">
        <v>59</v>
      </c>
      <c r="O1581" s="11" t="s">
        <v>58</v>
      </c>
      <c r="P1581" s="11">
        <v>0</v>
      </c>
      <c r="Q1581" s="11">
        <v>0.42871845324913499</v>
      </c>
      <c r="R1581" s="11">
        <v>60</v>
      </c>
      <c r="S1581" s="11">
        <v>14</v>
      </c>
      <c r="T1581" s="11">
        <v>248.069261964547</v>
      </c>
      <c r="U1581" s="11">
        <v>6.3578961623906203</v>
      </c>
      <c r="V1581" s="11" t="s">
        <v>62</v>
      </c>
    </row>
    <row r="1582" spans="1:22" x14ac:dyDescent="0.3">
      <c r="A1582" s="9">
        <v>45357.486111111102</v>
      </c>
      <c r="B1582" s="10">
        <v>45357</v>
      </c>
      <c r="C1582" s="11">
        <v>2024</v>
      </c>
      <c r="D1582" s="11">
        <v>3</v>
      </c>
      <c r="E1582" s="11">
        <v>6</v>
      </c>
      <c r="F1582" s="11">
        <v>11</v>
      </c>
      <c r="G1582" s="11" t="s">
        <v>69</v>
      </c>
      <c r="H1582" s="11" t="s">
        <v>53</v>
      </c>
      <c r="I1582" s="11">
        <v>40.806548254930597</v>
      </c>
      <c r="J1582" s="11">
        <v>-73.978874797474703</v>
      </c>
      <c r="K1582" s="11">
        <v>255</v>
      </c>
      <c r="L1582" s="11">
        <v>27.488793017821099</v>
      </c>
      <c r="M1582" s="11">
        <v>99.084297654238796</v>
      </c>
      <c r="N1582" s="11" t="s">
        <v>54</v>
      </c>
      <c r="O1582" s="11" t="s">
        <v>55</v>
      </c>
      <c r="P1582" s="11">
        <v>0</v>
      </c>
      <c r="Q1582" s="11">
        <v>0.19995945025652001</v>
      </c>
      <c r="R1582" s="11">
        <v>58</v>
      </c>
      <c r="S1582" s="11">
        <v>36</v>
      </c>
      <c r="T1582" s="11">
        <v>350.20092064185701</v>
      </c>
      <c r="U1582" s="11">
        <v>16.886140179758002</v>
      </c>
      <c r="V1582" s="11" t="s">
        <v>56</v>
      </c>
    </row>
    <row r="1583" spans="1:22" x14ac:dyDescent="0.3">
      <c r="A1583" s="9">
        <v>45357.489583333299</v>
      </c>
      <c r="B1583" s="10">
        <v>45357</v>
      </c>
      <c r="C1583" s="11">
        <v>2024</v>
      </c>
      <c r="D1583" s="11">
        <v>3</v>
      </c>
      <c r="E1583" s="11">
        <v>6</v>
      </c>
      <c r="F1583" s="11">
        <v>11</v>
      </c>
      <c r="G1583" s="11" t="s">
        <v>69</v>
      </c>
      <c r="H1583" s="11" t="s">
        <v>53</v>
      </c>
      <c r="I1583" s="11">
        <v>40.832443094253101</v>
      </c>
      <c r="J1583" s="11">
        <v>-73.816876552019096</v>
      </c>
      <c r="K1583" s="11">
        <v>21</v>
      </c>
      <c r="L1583" s="11">
        <v>74.885129714191805</v>
      </c>
      <c r="M1583" s="11">
        <v>27.2967696686312</v>
      </c>
      <c r="N1583" s="11" t="s">
        <v>59</v>
      </c>
      <c r="O1583" s="11" t="s">
        <v>60</v>
      </c>
      <c r="P1583" s="11">
        <v>0</v>
      </c>
      <c r="Q1583" s="11">
        <v>0.64538877198924505</v>
      </c>
      <c r="R1583" s="11">
        <v>40</v>
      </c>
      <c r="S1583" s="11">
        <v>45</v>
      </c>
      <c r="T1583" s="11">
        <v>427.10915202180303</v>
      </c>
      <c r="U1583" s="11">
        <v>9.3749712553125395</v>
      </c>
      <c r="V1583" s="11" t="s">
        <v>62</v>
      </c>
    </row>
    <row r="1584" spans="1:22" x14ac:dyDescent="0.3">
      <c r="A1584" s="9">
        <v>45357.493055555598</v>
      </c>
      <c r="B1584" s="10">
        <v>45357</v>
      </c>
      <c r="C1584" s="11">
        <v>2024</v>
      </c>
      <c r="D1584" s="11">
        <v>3</v>
      </c>
      <c r="E1584" s="11">
        <v>6</v>
      </c>
      <c r="F1584" s="11">
        <v>11</v>
      </c>
      <c r="G1584" s="11" t="s">
        <v>69</v>
      </c>
      <c r="H1584" s="11" t="s">
        <v>53</v>
      </c>
      <c r="I1584" s="11">
        <v>40.678575957861703</v>
      </c>
      <c r="J1584" s="11">
        <v>-73.885363164698106</v>
      </c>
      <c r="K1584" s="11">
        <v>183</v>
      </c>
      <c r="L1584" s="11">
        <v>21.688418238427399</v>
      </c>
      <c r="M1584" s="11">
        <v>92.647418890125394</v>
      </c>
      <c r="N1584" s="11" t="s">
        <v>59</v>
      </c>
      <c r="O1584" s="11" t="s">
        <v>55</v>
      </c>
      <c r="P1584" s="11">
        <v>0</v>
      </c>
      <c r="Q1584" s="11">
        <v>-0.50340806861048104</v>
      </c>
      <c r="R1584" s="11">
        <v>55</v>
      </c>
      <c r="S1584" s="11">
        <v>9</v>
      </c>
      <c r="T1584" s="11">
        <v>51.415472876688497</v>
      </c>
      <c r="U1584" s="11">
        <v>26.145195972851699</v>
      </c>
      <c r="V1584" s="11" t="s">
        <v>56</v>
      </c>
    </row>
    <row r="1585" spans="1:22" x14ac:dyDescent="0.3">
      <c r="A1585" s="9">
        <v>45357.496527777803</v>
      </c>
      <c r="B1585" s="10">
        <v>45357</v>
      </c>
      <c r="C1585" s="11">
        <v>2024</v>
      </c>
      <c r="D1585" s="11">
        <v>3</v>
      </c>
      <c r="E1585" s="11">
        <v>6</v>
      </c>
      <c r="F1585" s="11">
        <v>11</v>
      </c>
      <c r="G1585" s="11" t="s">
        <v>69</v>
      </c>
      <c r="H1585" s="11" t="s">
        <v>53</v>
      </c>
      <c r="I1585" s="11">
        <v>40.654899561999002</v>
      </c>
      <c r="J1585" s="11">
        <v>-73.886761947719293</v>
      </c>
      <c r="K1585" s="11">
        <v>50</v>
      </c>
      <c r="L1585" s="11">
        <v>35.540374676722003</v>
      </c>
      <c r="M1585" s="11">
        <v>59.266014481515697</v>
      </c>
      <c r="N1585" s="11" t="s">
        <v>59</v>
      </c>
      <c r="O1585" s="11" t="s">
        <v>61</v>
      </c>
      <c r="P1585" s="11">
        <v>0</v>
      </c>
      <c r="Q1585" s="11">
        <v>0.91289394170216998</v>
      </c>
      <c r="R1585" s="11">
        <v>93</v>
      </c>
      <c r="S1585" s="11">
        <v>9</v>
      </c>
      <c r="T1585" s="11">
        <v>167.22524944906399</v>
      </c>
      <c r="U1585" s="11">
        <v>29.914290754299401</v>
      </c>
      <c r="V1585" s="11" t="s">
        <v>63</v>
      </c>
    </row>
    <row r="1586" spans="1:22" x14ac:dyDescent="0.3">
      <c r="A1586" s="9">
        <v>45357.5</v>
      </c>
      <c r="B1586" s="10">
        <v>45357</v>
      </c>
      <c r="C1586" s="11">
        <v>2024</v>
      </c>
      <c r="D1586" s="11">
        <v>3</v>
      </c>
      <c r="E1586" s="11">
        <v>6</v>
      </c>
      <c r="F1586" s="11">
        <v>12</v>
      </c>
      <c r="G1586" s="11" t="s">
        <v>69</v>
      </c>
      <c r="H1586" s="11" t="s">
        <v>53</v>
      </c>
      <c r="I1586" s="11">
        <v>40.797542818541402</v>
      </c>
      <c r="J1586" s="11">
        <v>-73.946150459650099</v>
      </c>
      <c r="K1586" s="11">
        <v>200</v>
      </c>
      <c r="L1586" s="11">
        <v>14.0067261869013</v>
      </c>
      <c r="M1586" s="11">
        <v>89.497815632119995</v>
      </c>
      <c r="N1586" s="11" t="s">
        <v>57</v>
      </c>
      <c r="O1586" s="11" t="s">
        <v>60</v>
      </c>
      <c r="P1586" s="11">
        <v>0</v>
      </c>
      <c r="Q1586" s="11">
        <v>0.70607761584996398</v>
      </c>
      <c r="R1586" s="11">
        <v>54</v>
      </c>
      <c r="S1586" s="11">
        <v>24</v>
      </c>
      <c r="T1586" s="11">
        <v>75.071693451087597</v>
      </c>
      <c r="U1586" s="11">
        <v>22.869627559207402</v>
      </c>
      <c r="V1586" s="11" t="s">
        <v>56</v>
      </c>
    </row>
    <row r="1587" spans="1:22" x14ac:dyDescent="0.3">
      <c r="A1587" s="9">
        <v>45357.503472222197</v>
      </c>
      <c r="B1587" s="10">
        <v>45357</v>
      </c>
      <c r="C1587" s="11">
        <v>2024</v>
      </c>
      <c r="D1587" s="11">
        <v>3</v>
      </c>
      <c r="E1587" s="11">
        <v>6</v>
      </c>
      <c r="F1587" s="11">
        <v>12</v>
      </c>
      <c r="G1587" s="11" t="s">
        <v>69</v>
      </c>
      <c r="H1587" s="11" t="s">
        <v>53</v>
      </c>
      <c r="I1587" s="11">
        <v>40.879911072254203</v>
      </c>
      <c r="J1587" s="11">
        <v>-73.930453935999594</v>
      </c>
      <c r="K1587" s="11">
        <v>133</v>
      </c>
      <c r="L1587" s="11">
        <v>19.967457046725201</v>
      </c>
      <c r="M1587" s="11">
        <v>18.4660815854891</v>
      </c>
      <c r="N1587" s="11" t="s">
        <v>54</v>
      </c>
      <c r="O1587" s="11" t="s">
        <v>61</v>
      </c>
      <c r="P1587" s="11">
        <v>0</v>
      </c>
      <c r="Q1587" s="11">
        <v>0.49445998084017401</v>
      </c>
      <c r="R1587" s="11">
        <v>72</v>
      </c>
      <c r="S1587" s="11">
        <v>30</v>
      </c>
      <c r="T1587" s="11">
        <v>343.14612645621497</v>
      </c>
      <c r="U1587" s="11">
        <v>17.3023930538866</v>
      </c>
      <c r="V1587" s="11" t="s">
        <v>56</v>
      </c>
    </row>
    <row r="1588" spans="1:22" x14ac:dyDescent="0.3">
      <c r="A1588" s="9">
        <v>45357.506944444503</v>
      </c>
      <c r="B1588" s="10">
        <v>45357</v>
      </c>
      <c r="C1588" s="11">
        <v>2024</v>
      </c>
      <c r="D1588" s="11">
        <v>3</v>
      </c>
      <c r="E1588" s="11">
        <v>6</v>
      </c>
      <c r="F1588" s="11">
        <v>12</v>
      </c>
      <c r="G1588" s="11" t="s">
        <v>69</v>
      </c>
      <c r="H1588" s="11" t="s">
        <v>53</v>
      </c>
      <c r="I1588" s="11">
        <v>40.844672892031099</v>
      </c>
      <c r="J1588" s="11">
        <v>-73.743227248708905</v>
      </c>
      <c r="K1588" s="11">
        <v>105</v>
      </c>
      <c r="L1588" s="11">
        <v>8.5060209022656803</v>
      </c>
      <c r="M1588" s="11">
        <v>74.393134012850098</v>
      </c>
      <c r="N1588" s="11" t="s">
        <v>57</v>
      </c>
      <c r="O1588" s="11" t="s">
        <v>60</v>
      </c>
      <c r="P1588" s="11">
        <v>0</v>
      </c>
      <c r="Q1588" s="11">
        <v>-0.43789314369066701</v>
      </c>
      <c r="R1588" s="11">
        <v>71</v>
      </c>
      <c r="S1588" s="11">
        <v>27</v>
      </c>
      <c r="T1588" s="11">
        <v>151.02741614454399</v>
      </c>
      <c r="U1588" s="11">
        <v>14.1002051625705</v>
      </c>
      <c r="V1588" s="11" t="s">
        <v>56</v>
      </c>
    </row>
    <row r="1589" spans="1:22" x14ac:dyDescent="0.3">
      <c r="A1589" s="9">
        <v>45357.510416666701</v>
      </c>
      <c r="B1589" s="10">
        <v>45357</v>
      </c>
      <c r="C1589" s="11">
        <v>2024</v>
      </c>
      <c r="D1589" s="11">
        <v>3</v>
      </c>
      <c r="E1589" s="11">
        <v>6</v>
      </c>
      <c r="F1589" s="11">
        <v>12</v>
      </c>
      <c r="G1589" s="11" t="s">
        <v>69</v>
      </c>
      <c r="H1589" s="11" t="s">
        <v>53</v>
      </c>
      <c r="I1589" s="11">
        <v>40.887267229415102</v>
      </c>
      <c r="J1589" s="11">
        <v>-73.826628469969705</v>
      </c>
      <c r="K1589" s="11">
        <v>195</v>
      </c>
      <c r="L1589" s="11">
        <v>40.269458828929203</v>
      </c>
      <c r="M1589" s="11">
        <v>44.719272274566599</v>
      </c>
      <c r="N1589" s="11" t="s">
        <v>57</v>
      </c>
      <c r="O1589" s="11" t="s">
        <v>58</v>
      </c>
      <c r="P1589" s="11">
        <v>0</v>
      </c>
      <c r="Q1589" s="11">
        <v>-0.36918167017400799</v>
      </c>
      <c r="R1589" s="11">
        <v>93</v>
      </c>
      <c r="S1589" s="11">
        <v>49</v>
      </c>
      <c r="T1589" s="11">
        <v>108.17258457214</v>
      </c>
      <c r="U1589" s="11">
        <v>6.8527684569112601</v>
      </c>
      <c r="V1589" s="11" t="s">
        <v>63</v>
      </c>
    </row>
    <row r="1590" spans="1:22" x14ac:dyDescent="0.3">
      <c r="A1590" s="9">
        <v>45357.513888888898</v>
      </c>
      <c r="B1590" s="10">
        <v>45357</v>
      </c>
      <c r="C1590" s="11">
        <v>2024</v>
      </c>
      <c r="D1590" s="11">
        <v>3</v>
      </c>
      <c r="E1590" s="11">
        <v>6</v>
      </c>
      <c r="F1590" s="11">
        <v>12</v>
      </c>
      <c r="G1590" s="11" t="s">
        <v>69</v>
      </c>
      <c r="H1590" s="11" t="s">
        <v>53</v>
      </c>
      <c r="I1590" s="11">
        <v>40.871057095771903</v>
      </c>
      <c r="J1590" s="11">
        <v>-73.807527063975698</v>
      </c>
      <c r="K1590" s="11">
        <v>42</v>
      </c>
      <c r="L1590" s="11">
        <v>12.926979564</v>
      </c>
      <c r="M1590" s="11">
        <v>53.141196513239997</v>
      </c>
      <c r="N1590" s="11" t="s">
        <v>59</v>
      </c>
      <c r="O1590" s="11" t="s">
        <v>61</v>
      </c>
      <c r="P1590" s="11">
        <v>0</v>
      </c>
      <c r="Q1590" s="11">
        <v>0.42461827479611902</v>
      </c>
      <c r="R1590" s="11">
        <v>87</v>
      </c>
      <c r="S1590" s="11">
        <v>46</v>
      </c>
      <c r="T1590" s="11">
        <v>314.83671442202501</v>
      </c>
      <c r="U1590" s="11">
        <v>8.5317720544821594</v>
      </c>
      <c r="V1590" s="11" t="s">
        <v>56</v>
      </c>
    </row>
    <row r="1591" spans="1:22" x14ac:dyDescent="0.3">
      <c r="A1591" s="9">
        <v>45357.517361111102</v>
      </c>
      <c r="B1591" s="10">
        <v>45357</v>
      </c>
      <c r="C1591" s="11">
        <v>2024</v>
      </c>
      <c r="D1591" s="11">
        <v>3</v>
      </c>
      <c r="E1591" s="11">
        <v>6</v>
      </c>
      <c r="F1591" s="11">
        <v>12</v>
      </c>
      <c r="G1591" s="11" t="s">
        <v>69</v>
      </c>
      <c r="H1591" s="11" t="s">
        <v>53</v>
      </c>
      <c r="I1591" s="11">
        <v>40.8356957642306</v>
      </c>
      <c r="J1591" s="11">
        <v>-73.835863239356499</v>
      </c>
      <c r="K1591" s="11">
        <v>208</v>
      </c>
      <c r="L1591" s="11">
        <v>71.832475481363105</v>
      </c>
      <c r="M1591" s="11">
        <v>24.692226901282901</v>
      </c>
      <c r="N1591" s="11" t="s">
        <v>57</v>
      </c>
      <c r="O1591" s="11" t="s">
        <v>58</v>
      </c>
      <c r="P1591" s="11">
        <v>0</v>
      </c>
      <c r="Q1591" s="11">
        <v>-0.94084120903526003</v>
      </c>
      <c r="R1591" s="11">
        <v>40</v>
      </c>
      <c r="S1591" s="11">
        <v>33</v>
      </c>
      <c r="T1591" s="11">
        <v>328.19562215432501</v>
      </c>
      <c r="U1591" s="11">
        <v>17.385091467946602</v>
      </c>
      <c r="V1591" s="11" t="s">
        <v>56</v>
      </c>
    </row>
    <row r="1592" spans="1:22" x14ac:dyDescent="0.3">
      <c r="A1592" s="9">
        <v>45357.520833333299</v>
      </c>
      <c r="B1592" s="10">
        <v>45357</v>
      </c>
      <c r="C1592" s="11">
        <v>2024</v>
      </c>
      <c r="D1592" s="11">
        <v>3</v>
      </c>
      <c r="E1592" s="11">
        <v>6</v>
      </c>
      <c r="F1592" s="11">
        <v>12</v>
      </c>
      <c r="G1592" s="11" t="s">
        <v>69</v>
      </c>
      <c r="H1592" s="11" t="s">
        <v>53</v>
      </c>
      <c r="I1592" s="11">
        <v>40.717307722193098</v>
      </c>
      <c r="J1592" s="11">
        <v>-73.923734338557097</v>
      </c>
      <c r="K1592" s="11">
        <v>193</v>
      </c>
      <c r="L1592" s="11">
        <v>74.006623311413605</v>
      </c>
      <c r="M1592" s="11">
        <v>89.181108730176007</v>
      </c>
      <c r="N1592" s="11" t="s">
        <v>59</v>
      </c>
      <c r="O1592" s="11" t="s">
        <v>58</v>
      </c>
      <c r="P1592" s="11">
        <v>0</v>
      </c>
      <c r="Q1592" s="11">
        <v>0.42779107223464202</v>
      </c>
      <c r="R1592" s="11">
        <v>5</v>
      </c>
      <c r="S1592" s="11">
        <v>19</v>
      </c>
      <c r="T1592" s="11">
        <v>327.38419554879903</v>
      </c>
      <c r="U1592" s="11">
        <v>8.7323771493083093</v>
      </c>
      <c r="V1592" s="11" t="s">
        <v>56</v>
      </c>
    </row>
    <row r="1593" spans="1:22" x14ac:dyDescent="0.3">
      <c r="A1593" s="9">
        <v>45357.524305555598</v>
      </c>
      <c r="B1593" s="10">
        <v>45357</v>
      </c>
      <c r="C1593" s="11">
        <v>2024</v>
      </c>
      <c r="D1593" s="11">
        <v>3</v>
      </c>
      <c r="E1593" s="11">
        <v>6</v>
      </c>
      <c r="F1593" s="11">
        <v>12</v>
      </c>
      <c r="G1593" s="11" t="s">
        <v>69</v>
      </c>
      <c r="H1593" s="11" t="s">
        <v>53</v>
      </c>
      <c r="I1593" s="11">
        <v>40.706213892613697</v>
      </c>
      <c r="J1593" s="11">
        <v>-73.714357879454795</v>
      </c>
      <c r="K1593" s="11">
        <v>266</v>
      </c>
      <c r="L1593" s="11">
        <v>46.4030611344891</v>
      </c>
      <c r="M1593" s="11">
        <v>35.108352137206303</v>
      </c>
      <c r="N1593" s="11" t="s">
        <v>59</v>
      </c>
      <c r="O1593" s="11" t="s">
        <v>55</v>
      </c>
      <c r="P1593" s="11">
        <v>0</v>
      </c>
      <c r="Q1593" s="11">
        <v>-0.56765214225428295</v>
      </c>
      <c r="R1593" s="11">
        <v>10</v>
      </c>
      <c r="S1593" s="11">
        <v>10</v>
      </c>
      <c r="T1593" s="11">
        <v>342.66410596680601</v>
      </c>
      <c r="U1593" s="11">
        <v>25.9843071468094</v>
      </c>
      <c r="V1593" s="11" t="s">
        <v>56</v>
      </c>
    </row>
    <row r="1594" spans="1:22" x14ac:dyDescent="0.3">
      <c r="A1594" s="9">
        <v>45357.527777777803</v>
      </c>
      <c r="B1594" s="10">
        <v>45357</v>
      </c>
      <c r="C1594" s="11">
        <v>2024</v>
      </c>
      <c r="D1594" s="11">
        <v>3</v>
      </c>
      <c r="E1594" s="11">
        <v>6</v>
      </c>
      <c r="F1594" s="11">
        <v>12</v>
      </c>
      <c r="G1594" s="11" t="s">
        <v>69</v>
      </c>
      <c r="H1594" s="11" t="s">
        <v>53</v>
      </c>
      <c r="I1594" s="11">
        <v>40.707814885678701</v>
      </c>
      <c r="J1594" s="11">
        <v>-73.762743868200104</v>
      </c>
      <c r="K1594" s="11">
        <v>28</v>
      </c>
      <c r="L1594" s="11">
        <v>19.682062465892301</v>
      </c>
      <c r="M1594" s="11">
        <v>32.343707018545999</v>
      </c>
      <c r="N1594" s="11" t="s">
        <v>54</v>
      </c>
      <c r="O1594" s="11" t="s">
        <v>60</v>
      </c>
      <c r="P1594" s="11">
        <v>0</v>
      </c>
      <c r="Q1594" s="11">
        <v>-0.64995830353671502</v>
      </c>
      <c r="R1594" s="11">
        <v>40</v>
      </c>
      <c r="S1594" s="11">
        <v>28</v>
      </c>
      <c r="T1594" s="11">
        <v>235.25105953402101</v>
      </c>
      <c r="U1594" s="11">
        <v>21.6717166573264</v>
      </c>
      <c r="V1594" s="11" t="s">
        <v>56</v>
      </c>
    </row>
    <row r="1595" spans="1:22" x14ac:dyDescent="0.3">
      <c r="A1595" s="9">
        <v>45357.53125</v>
      </c>
      <c r="B1595" s="10">
        <v>45357</v>
      </c>
      <c r="C1595" s="11">
        <v>2024</v>
      </c>
      <c r="D1595" s="11">
        <v>3</v>
      </c>
      <c r="E1595" s="11">
        <v>6</v>
      </c>
      <c r="F1595" s="11">
        <v>12</v>
      </c>
      <c r="G1595" s="11" t="s">
        <v>69</v>
      </c>
      <c r="H1595" s="11" t="s">
        <v>53</v>
      </c>
      <c r="I1595" s="11">
        <v>40.820452599855102</v>
      </c>
      <c r="J1595" s="11">
        <v>-73.827688305172501</v>
      </c>
      <c r="K1595" s="11">
        <v>288</v>
      </c>
      <c r="L1595" s="11">
        <v>54.949348249001602</v>
      </c>
      <c r="M1595" s="11">
        <v>27.579816983583701</v>
      </c>
      <c r="N1595" s="11" t="s">
        <v>54</v>
      </c>
      <c r="O1595" s="11" t="s">
        <v>60</v>
      </c>
      <c r="P1595" s="11">
        <v>0</v>
      </c>
      <c r="Q1595" s="11">
        <v>-0.77018198300015595</v>
      </c>
      <c r="R1595" s="11">
        <v>58</v>
      </c>
      <c r="S1595" s="11">
        <v>21</v>
      </c>
      <c r="T1595" s="11">
        <v>89.692839710237905</v>
      </c>
      <c r="U1595" s="11">
        <v>7.9804218318027704</v>
      </c>
      <c r="V1595" s="11" t="s">
        <v>56</v>
      </c>
    </row>
    <row r="1596" spans="1:22" x14ac:dyDescent="0.3">
      <c r="A1596" s="9">
        <v>45357.534722222197</v>
      </c>
      <c r="B1596" s="10">
        <v>45357</v>
      </c>
      <c r="C1596" s="11">
        <v>2024</v>
      </c>
      <c r="D1596" s="11">
        <v>3</v>
      </c>
      <c r="E1596" s="11">
        <v>6</v>
      </c>
      <c r="F1596" s="11">
        <v>12</v>
      </c>
      <c r="G1596" s="11" t="s">
        <v>69</v>
      </c>
      <c r="H1596" s="11" t="s">
        <v>53</v>
      </c>
      <c r="I1596" s="11">
        <v>40.729021386232603</v>
      </c>
      <c r="J1596" s="11">
        <v>-73.702194703364597</v>
      </c>
      <c r="K1596" s="11">
        <v>192</v>
      </c>
      <c r="L1596" s="11">
        <v>33.917829904848404</v>
      </c>
      <c r="M1596" s="11">
        <v>52.060894590524498</v>
      </c>
      <c r="N1596" s="11" t="s">
        <v>59</v>
      </c>
      <c r="O1596" s="11" t="s">
        <v>61</v>
      </c>
      <c r="P1596" s="11">
        <v>0</v>
      </c>
      <c r="Q1596" s="11">
        <v>0.17599053047321001</v>
      </c>
      <c r="R1596" s="11">
        <v>29</v>
      </c>
      <c r="S1596" s="11">
        <v>16</v>
      </c>
      <c r="T1596" s="11">
        <v>370.96733301316402</v>
      </c>
      <c r="U1596" s="11">
        <v>11.0948066183892</v>
      </c>
      <c r="V1596" s="11" t="s">
        <v>63</v>
      </c>
    </row>
    <row r="1597" spans="1:22" x14ac:dyDescent="0.3">
      <c r="A1597" s="9">
        <v>45357.538194444503</v>
      </c>
      <c r="B1597" s="10">
        <v>45357</v>
      </c>
      <c r="C1597" s="11">
        <v>2024</v>
      </c>
      <c r="D1597" s="11">
        <v>3</v>
      </c>
      <c r="E1597" s="11">
        <v>6</v>
      </c>
      <c r="F1597" s="11">
        <v>12</v>
      </c>
      <c r="G1597" s="11" t="s">
        <v>69</v>
      </c>
      <c r="H1597" s="11" t="s">
        <v>53</v>
      </c>
      <c r="I1597" s="11">
        <v>40.683920768396703</v>
      </c>
      <c r="J1597" s="11">
        <v>-73.739135086127007</v>
      </c>
      <c r="K1597" s="11">
        <v>26</v>
      </c>
      <c r="L1597" s="11">
        <v>30.851138079924802</v>
      </c>
      <c r="M1597" s="11">
        <v>12.445866988901701</v>
      </c>
      <c r="N1597" s="11" t="s">
        <v>57</v>
      </c>
      <c r="O1597" s="11" t="s">
        <v>61</v>
      </c>
      <c r="P1597" s="11">
        <v>0</v>
      </c>
      <c r="Q1597" s="11">
        <v>-0.99772956605987195</v>
      </c>
      <c r="R1597" s="11">
        <v>35</v>
      </c>
      <c r="S1597" s="11">
        <v>34</v>
      </c>
      <c r="T1597" s="11">
        <v>289.42100029344999</v>
      </c>
      <c r="U1597" s="11">
        <v>12.4423159629608</v>
      </c>
      <c r="V1597" s="11" t="s">
        <v>63</v>
      </c>
    </row>
    <row r="1598" spans="1:22" x14ac:dyDescent="0.3">
      <c r="A1598" s="9">
        <v>45357.541666666701</v>
      </c>
      <c r="B1598" s="10">
        <v>45357</v>
      </c>
      <c r="C1598" s="11">
        <v>2024</v>
      </c>
      <c r="D1598" s="11">
        <v>3</v>
      </c>
      <c r="E1598" s="11">
        <v>6</v>
      </c>
      <c r="F1598" s="11">
        <v>13</v>
      </c>
      <c r="G1598" s="11" t="s">
        <v>69</v>
      </c>
      <c r="H1598" s="11" t="s">
        <v>53</v>
      </c>
      <c r="I1598" s="11">
        <v>40.647033001737398</v>
      </c>
      <c r="J1598" s="11">
        <v>-73.757868120306</v>
      </c>
      <c r="K1598" s="11">
        <v>149</v>
      </c>
      <c r="L1598" s="11">
        <v>57.573881375622399</v>
      </c>
      <c r="M1598" s="11">
        <v>67.064815241610006</v>
      </c>
      <c r="N1598" s="11" t="s">
        <v>59</v>
      </c>
      <c r="O1598" s="11" t="s">
        <v>55</v>
      </c>
      <c r="P1598" s="11">
        <v>0</v>
      </c>
      <c r="Q1598" s="11">
        <v>0.869507515200176</v>
      </c>
      <c r="R1598" s="11">
        <v>61</v>
      </c>
      <c r="S1598" s="11">
        <v>48</v>
      </c>
      <c r="T1598" s="11">
        <v>473.52803832861599</v>
      </c>
      <c r="U1598" s="11">
        <v>18.9641826984295</v>
      </c>
      <c r="V1598" s="11" t="s">
        <v>63</v>
      </c>
    </row>
    <row r="1599" spans="1:22" x14ac:dyDescent="0.3">
      <c r="A1599" s="9">
        <v>45357.545138888898</v>
      </c>
      <c r="B1599" s="10">
        <v>45357</v>
      </c>
      <c r="C1599" s="11">
        <v>2024</v>
      </c>
      <c r="D1599" s="11">
        <v>3</v>
      </c>
      <c r="E1599" s="11">
        <v>6</v>
      </c>
      <c r="F1599" s="11">
        <v>13</v>
      </c>
      <c r="G1599" s="11" t="s">
        <v>69</v>
      </c>
      <c r="H1599" s="11" t="s">
        <v>53</v>
      </c>
      <c r="I1599" s="11">
        <v>40.859752548940598</v>
      </c>
      <c r="J1599" s="11">
        <v>-73.840784961175899</v>
      </c>
      <c r="K1599" s="11">
        <v>240</v>
      </c>
      <c r="L1599" s="11">
        <v>50.147576633486203</v>
      </c>
      <c r="M1599" s="11">
        <v>83.638227574067699</v>
      </c>
      <c r="N1599" s="11" t="s">
        <v>54</v>
      </c>
      <c r="O1599" s="11" t="s">
        <v>60</v>
      </c>
      <c r="P1599" s="11">
        <v>0</v>
      </c>
      <c r="Q1599" s="11">
        <v>0.199281404612423</v>
      </c>
      <c r="R1599" s="11">
        <v>52</v>
      </c>
      <c r="S1599" s="11">
        <v>48</v>
      </c>
      <c r="T1599" s="11">
        <v>111.454080343703</v>
      </c>
      <c r="U1599" s="11">
        <v>17.0869779096335</v>
      </c>
      <c r="V1599" s="11" t="s">
        <v>56</v>
      </c>
    </row>
    <row r="1600" spans="1:22" x14ac:dyDescent="0.3">
      <c r="A1600" s="9">
        <v>45357.548611111102</v>
      </c>
      <c r="B1600" s="10">
        <v>45357</v>
      </c>
      <c r="C1600" s="11">
        <v>2024</v>
      </c>
      <c r="D1600" s="11">
        <v>3</v>
      </c>
      <c r="E1600" s="11">
        <v>6</v>
      </c>
      <c r="F1600" s="11">
        <v>13</v>
      </c>
      <c r="G1600" s="11" t="s">
        <v>69</v>
      </c>
      <c r="H1600" s="11" t="s">
        <v>53</v>
      </c>
      <c r="I1600" s="11">
        <v>40.815494611248603</v>
      </c>
      <c r="J1600" s="11">
        <v>-73.734769312166605</v>
      </c>
      <c r="K1600" s="11">
        <v>34</v>
      </c>
      <c r="L1600" s="11">
        <v>76.859918497180104</v>
      </c>
      <c r="M1600" s="11">
        <v>15.977221568577701</v>
      </c>
      <c r="N1600" s="11" t="s">
        <v>57</v>
      </c>
      <c r="O1600" s="11" t="s">
        <v>60</v>
      </c>
      <c r="P1600" s="11">
        <v>0</v>
      </c>
      <c r="Q1600" s="11">
        <v>0.97796220282644297</v>
      </c>
      <c r="R1600" s="11">
        <v>83</v>
      </c>
      <c r="S1600" s="11">
        <v>38</v>
      </c>
      <c r="T1600" s="11">
        <v>52.571438733004797</v>
      </c>
      <c r="U1600" s="11">
        <v>17.126643182486301</v>
      </c>
      <c r="V1600" s="11" t="s">
        <v>62</v>
      </c>
    </row>
    <row r="1601" spans="1:22" x14ac:dyDescent="0.3">
      <c r="A1601" s="9">
        <v>45357.552083333299</v>
      </c>
      <c r="B1601" s="10">
        <v>45357</v>
      </c>
      <c r="C1601" s="11">
        <v>2024</v>
      </c>
      <c r="D1601" s="11">
        <v>3</v>
      </c>
      <c r="E1601" s="11">
        <v>6</v>
      </c>
      <c r="F1601" s="11">
        <v>13</v>
      </c>
      <c r="G1601" s="11" t="s">
        <v>69</v>
      </c>
      <c r="H1601" s="11" t="s">
        <v>53</v>
      </c>
      <c r="I1601" s="11">
        <v>40.6415521756008</v>
      </c>
      <c r="J1601" s="11">
        <v>-73.719109378589494</v>
      </c>
      <c r="K1601" s="11">
        <v>123</v>
      </c>
      <c r="L1601" s="11">
        <v>70.308838262621805</v>
      </c>
      <c r="M1601" s="11">
        <v>82.564932377639906</v>
      </c>
      <c r="N1601" s="11" t="s">
        <v>59</v>
      </c>
      <c r="O1601" s="11" t="s">
        <v>61</v>
      </c>
      <c r="P1601" s="11">
        <v>1</v>
      </c>
      <c r="Q1601" s="11">
        <v>-0.30438972356855598</v>
      </c>
      <c r="R1601" s="11">
        <v>55</v>
      </c>
      <c r="S1601" s="11">
        <v>1</v>
      </c>
      <c r="T1601" s="11">
        <v>325.224456227708</v>
      </c>
      <c r="U1601" s="11">
        <v>20.5848116325757</v>
      </c>
      <c r="V1601" s="11" t="s">
        <v>56</v>
      </c>
    </row>
    <row r="1602" spans="1:22" x14ac:dyDescent="0.3">
      <c r="A1602" s="9">
        <v>45357.555555555598</v>
      </c>
      <c r="B1602" s="10">
        <v>45357</v>
      </c>
      <c r="C1602" s="11">
        <v>2024</v>
      </c>
      <c r="D1602" s="11">
        <v>3</v>
      </c>
      <c r="E1602" s="11">
        <v>6</v>
      </c>
      <c r="F1602" s="11">
        <v>13</v>
      </c>
      <c r="G1602" s="11" t="s">
        <v>69</v>
      </c>
      <c r="H1602" s="11" t="s">
        <v>53</v>
      </c>
      <c r="I1602" s="11">
        <v>40.695546519139903</v>
      </c>
      <c r="J1602" s="11">
        <v>-73.942168723404606</v>
      </c>
      <c r="K1602" s="11">
        <v>240</v>
      </c>
      <c r="L1602" s="11">
        <v>61.346976644030697</v>
      </c>
      <c r="M1602" s="11">
        <v>39.0046865066995</v>
      </c>
      <c r="N1602" s="11" t="s">
        <v>59</v>
      </c>
      <c r="O1602" s="11" t="s">
        <v>60</v>
      </c>
      <c r="P1602" s="11">
        <v>0</v>
      </c>
      <c r="Q1602" s="11">
        <v>0.25387107519034902</v>
      </c>
      <c r="R1602" s="11">
        <v>20</v>
      </c>
      <c r="S1602" s="11">
        <v>30</v>
      </c>
      <c r="T1602" s="11">
        <v>285.89228977566398</v>
      </c>
      <c r="U1602" s="11">
        <v>25.989361539298201</v>
      </c>
      <c r="V1602" s="11" t="s">
        <v>56</v>
      </c>
    </row>
    <row r="1603" spans="1:22" x14ac:dyDescent="0.3">
      <c r="A1603" s="9">
        <v>45357.559027777803</v>
      </c>
      <c r="B1603" s="10">
        <v>45357</v>
      </c>
      <c r="C1603" s="11">
        <v>2024</v>
      </c>
      <c r="D1603" s="11">
        <v>3</v>
      </c>
      <c r="E1603" s="11">
        <v>6</v>
      </c>
      <c r="F1603" s="11">
        <v>13</v>
      </c>
      <c r="G1603" s="11" t="s">
        <v>69</v>
      </c>
      <c r="H1603" s="11" t="s">
        <v>53</v>
      </c>
      <c r="I1603" s="11">
        <v>40.650957868010202</v>
      </c>
      <c r="J1603" s="11">
        <v>-73.802488253334303</v>
      </c>
      <c r="K1603" s="11">
        <v>214</v>
      </c>
      <c r="L1603" s="11">
        <v>70.397495464025397</v>
      </c>
      <c r="M1603" s="11">
        <v>51.411922465798398</v>
      </c>
      <c r="N1603" s="11" t="s">
        <v>57</v>
      </c>
      <c r="O1603" s="11" t="s">
        <v>58</v>
      </c>
      <c r="P1603" s="11">
        <v>0</v>
      </c>
      <c r="Q1603" s="11">
        <v>0.80366706159380197</v>
      </c>
      <c r="R1603" s="11">
        <v>15</v>
      </c>
      <c r="S1603" s="11">
        <v>8</v>
      </c>
      <c r="T1603" s="11">
        <v>152.44661705463901</v>
      </c>
      <c r="U1603" s="11">
        <v>20.038972802871701</v>
      </c>
      <c r="V1603" s="11" t="s">
        <v>56</v>
      </c>
    </row>
    <row r="1604" spans="1:22" x14ac:dyDescent="0.3">
      <c r="A1604" s="9">
        <v>45357.5625</v>
      </c>
      <c r="B1604" s="10">
        <v>45357</v>
      </c>
      <c r="C1604" s="11">
        <v>2024</v>
      </c>
      <c r="D1604" s="11">
        <v>3</v>
      </c>
      <c r="E1604" s="11">
        <v>6</v>
      </c>
      <c r="F1604" s="11">
        <v>13</v>
      </c>
      <c r="G1604" s="11" t="s">
        <v>69</v>
      </c>
      <c r="H1604" s="11" t="s">
        <v>53</v>
      </c>
      <c r="I1604" s="11">
        <v>40.814646723123197</v>
      </c>
      <c r="J1604" s="11">
        <v>-73.9675510461134</v>
      </c>
      <c r="K1604" s="11">
        <v>157</v>
      </c>
      <c r="L1604" s="11">
        <v>31.192736555570701</v>
      </c>
      <c r="M1604" s="11">
        <v>51.164748776115601</v>
      </c>
      <c r="N1604" s="11" t="s">
        <v>54</v>
      </c>
      <c r="O1604" s="11" t="s">
        <v>55</v>
      </c>
      <c r="P1604" s="11">
        <v>0</v>
      </c>
      <c r="Q1604" s="11">
        <v>-0.43852966736418902</v>
      </c>
      <c r="R1604" s="11">
        <v>63</v>
      </c>
      <c r="S1604" s="11">
        <v>44</v>
      </c>
      <c r="T1604" s="11">
        <v>305.05749580935202</v>
      </c>
      <c r="U1604" s="11">
        <v>7.10878198416719</v>
      </c>
      <c r="V1604" s="11" t="s">
        <v>63</v>
      </c>
    </row>
    <row r="1605" spans="1:22" x14ac:dyDescent="0.3">
      <c r="A1605" s="9">
        <v>45357.565972222197</v>
      </c>
      <c r="B1605" s="10">
        <v>45357</v>
      </c>
      <c r="C1605" s="11">
        <v>2024</v>
      </c>
      <c r="D1605" s="11">
        <v>3</v>
      </c>
      <c r="E1605" s="11">
        <v>6</v>
      </c>
      <c r="F1605" s="11">
        <v>13</v>
      </c>
      <c r="G1605" s="11" t="s">
        <v>69</v>
      </c>
      <c r="H1605" s="11" t="s">
        <v>53</v>
      </c>
      <c r="I1605" s="11">
        <v>40.861390385925297</v>
      </c>
      <c r="J1605" s="11">
        <v>-73.788491955766503</v>
      </c>
      <c r="K1605" s="11">
        <v>297</v>
      </c>
      <c r="L1605" s="11">
        <v>35.7930459033375</v>
      </c>
      <c r="M1605" s="11">
        <v>12.1092334585211</v>
      </c>
      <c r="N1605" s="11" t="s">
        <v>59</v>
      </c>
      <c r="O1605" s="11" t="s">
        <v>61</v>
      </c>
      <c r="P1605" s="11">
        <v>0</v>
      </c>
      <c r="Q1605" s="11">
        <v>-0.60450232827278705</v>
      </c>
      <c r="R1605" s="11">
        <v>22</v>
      </c>
      <c r="S1605" s="11">
        <v>23</v>
      </c>
      <c r="T1605" s="11">
        <v>364.52240429006099</v>
      </c>
      <c r="U1605" s="11">
        <v>9.6398658075147896</v>
      </c>
      <c r="V1605" s="11" t="s">
        <v>56</v>
      </c>
    </row>
    <row r="1606" spans="1:22" x14ac:dyDescent="0.3">
      <c r="A1606" s="9">
        <v>45357.569444444503</v>
      </c>
      <c r="B1606" s="10">
        <v>45357</v>
      </c>
      <c r="C1606" s="11">
        <v>2024</v>
      </c>
      <c r="D1606" s="11">
        <v>3</v>
      </c>
      <c r="E1606" s="11">
        <v>6</v>
      </c>
      <c r="F1606" s="11">
        <v>13</v>
      </c>
      <c r="G1606" s="11" t="s">
        <v>69</v>
      </c>
      <c r="H1606" s="11" t="s">
        <v>53</v>
      </c>
      <c r="I1606" s="11">
        <v>40.698462102595997</v>
      </c>
      <c r="J1606" s="11">
        <v>-73.819779913603895</v>
      </c>
      <c r="K1606" s="11">
        <v>150</v>
      </c>
      <c r="L1606" s="11">
        <v>23.8262798375393</v>
      </c>
      <c r="M1606" s="11">
        <v>76.453576695168096</v>
      </c>
      <c r="N1606" s="11" t="s">
        <v>57</v>
      </c>
      <c r="O1606" s="11" t="s">
        <v>55</v>
      </c>
      <c r="P1606" s="11">
        <v>0</v>
      </c>
      <c r="Q1606" s="11">
        <v>0.56719994460113499</v>
      </c>
      <c r="R1606" s="11">
        <v>37</v>
      </c>
      <c r="S1606" s="11">
        <v>36</v>
      </c>
      <c r="T1606" s="11">
        <v>227.62824454556699</v>
      </c>
      <c r="U1606" s="11">
        <v>17.8516244604867</v>
      </c>
      <c r="V1606" s="11" t="s">
        <v>63</v>
      </c>
    </row>
    <row r="1607" spans="1:22" x14ac:dyDescent="0.3">
      <c r="A1607" s="9">
        <v>45357.572916666701</v>
      </c>
      <c r="B1607" s="10">
        <v>45357</v>
      </c>
      <c r="C1607" s="11">
        <v>2024</v>
      </c>
      <c r="D1607" s="11">
        <v>3</v>
      </c>
      <c r="E1607" s="11">
        <v>6</v>
      </c>
      <c r="F1607" s="11">
        <v>13</v>
      </c>
      <c r="G1607" s="11" t="s">
        <v>69</v>
      </c>
      <c r="H1607" s="11" t="s">
        <v>53</v>
      </c>
      <c r="I1607" s="11">
        <v>40.8581699776921</v>
      </c>
      <c r="J1607" s="11">
        <v>-73.807318913614395</v>
      </c>
      <c r="K1607" s="11">
        <v>12</v>
      </c>
      <c r="L1607" s="11">
        <v>52.882410836362901</v>
      </c>
      <c r="M1607" s="11">
        <v>12.0007127081613</v>
      </c>
      <c r="N1607" s="11" t="s">
        <v>54</v>
      </c>
      <c r="O1607" s="11" t="s">
        <v>60</v>
      </c>
      <c r="P1607" s="11">
        <v>0</v>
      </c>
      <c r="Q1607" s="11">
        <v>0.841685066481769</v>
      </c>
      <c r="R1607" s="11">
        <v>81</v>
      </c>
      <c r="S1607" s="11">
        <v>6</v>
      </c>
      <c r="T1607" s="11">
        <v>469.61017958758401</v>
      </c>
      <c r="U1607" s="11">
        <v>14.718735793812201</v>
      </c>
      <c r="V1607" s="11" t="s">
        <v>62</v>
      </c>
    </row>
    <row r="1608" spans="1:22" x14ac:dyDescent="0.3">
      <c r="A1608" s="9">
        <v>45357.576388888898</v>
      </c>
      <c r="B1608" s="10">
        <v>45357</v>
      </c>
      <c r="C1608" s="11">
        <v>2024</v>
      </c>
      <c r="D1608" s="11">
        <v>3</v>
      </c>
      <c r="E1608" s="11">
        <v>6</v>
      </c>
      <c r="F1608" s="11">
        <v>13</v>
      </c>
      <c r="G1608" s="11" t="s">
        <v>69</v>
      </c>
      <c r="H1608" s="11" t="s">
        <v>53</v>
      </c>
      <c r="I1608" s="11">
        <v>40.866535964714103</v>
      </c>
      <c r="J1608" s="11">
        <v>-73.874295806972299</v>
      </c>
      <c r="K1608" s="11">
        <v>267</v>
      </c>
      <c r="L1608" s="11">
        <v>51.431395925580603</v>
      </c>
      <c r="M1608" s="11">
        <v>63.256999560037599</v>
      </c>
      <c r="N1608" s="11" t="s">
        <v>59</v>
      </c>
      <c r="O1608" s="11" t="s">
        <v>60</v>
      </c>
      <c r="P1608" s="11">
        <v>0</v>
      </c>
      <c r="Q1608" s="11">
        <v>0.440465485167507</v>
      </c>
      <c r="R1608" s="11">
        <v>38</v>
      </c>
      <c r="S1608" s="11">
        <v>1</v>
      </c>
      <c r="T1608" s="11">
        <v>464.68229189735899</v>
      </c>
      <c r="U1608" s="11">
        <v>10.8087691120692</v>
      </c>
      <c r="V1608" s="11" t="s">
        <v>56</v>
      </c>
    </row>
    <row r="1609" spans="1:22" x14ac:dyDescent="0.3">
      <c r="A1609" s="9">
        <v>45357.579861111102</v>
      </c>
      <c r="B1609" s="10">
        <v>45357</v>
      </c>
      <c r="C1609" s="11">
        <v>2024</v>
      </c>
      <c r="D1609" s="11">
        <v>3</v>
      </c>
      <c r="E1609" s="11">
        <v>6</v>
      </c>
      <c r="F1609" s="11">
        <v>13</v>
      </c>
      <c r="G1609" s="11" t="s">
        <v>69</v>
      </c>
      <c r="H1609" s="11" t="s">
        <v>53</v>
      </c>
      <c r="I1609" s="11">
        <v>40.695788673378097</v>
      </c>
      <c r="J1609" s="11">
        <v>-73.722126217397403</v>
      </c>
      <c r="K1609" s="11">
        <v>201</v>
      </c>
      <c r="L1609" s="11">
        <v>20.538763994476501</v>
      </c>
      <c r="M1609" s="11">
        <v>63.390194050576703</v>
      </c>
      <c r="N1609" s="11" t="s">
        <v>59</v>
      </c>
      <c r="O1609" s="11" t="s">
        <v>58</v>
      </c>
      <c r="P1609" s="11">
        <v>0</v>
      </c>
      <c r="Q1609" s="11">
        <v>0.56195799259623602</v>
      </c>
      <c r="R1609" s="11">
        <v>50</v>
      </c>
      <c r="S1609" s="11">
        <v>16</v>
      </c>
      <c r="T1609" s="11">
        <v>328.79117826579397</v>
      </c>
      <c r="U1609" s="11">
        <v>9.7181978869662995</v>
      </c>
      <c r="V1609" s="11" t="s">
        <v>56</v>
      </c>
    </row>
    <row r="1610" spans="1:22" x14ac:dyDescent="0.3">
      <c r="A1610" s="9">
        <v>45357.583333333299</v>
      </c>
      <c r="B1610" s="10">
        <v>45357</v>
      </c>
      <c r="C1610" s="11">
        <v>2024</v>
      </c>
      <c r="D1610" s="11">
        <v>3</v>
      </c>
      <c r="E1610" s="11">
        <v>6</v>
      </c>
      <c r="F1610" s="11">
        <v>14</v>
      </c>
      <c r="G1610" s="11" t="s">
        <v>69</v>
      </c>
      <c r="H1610" s="11" t="s">
        <v>53</v>
      </c>
      <c r="I1610" s="11">
        <v>40.744226760487201</v>
      </c>
      <c r="J1610" s="11">
        <v>-73.703207950539095</v>
      </c>
      <c r="K1610" s="11">
        <v>148</v>
      </c>
      <c r="L1610" s="11">
        <v>64.639875781294805</v>
      </c>
      <c r="M1610" s="11">
        <v>47.488939743146197</v>
      </c>
      <c r="N1610" s="11" t="s">
        <v>57</v>
      </c>
      <c r="O1610" s="11" t="s">
        <v>55</v>
      </c>
      <c r="P1610" s="11">
        <v>0</v>
      </c>
      <c r="Q1610" s="11">
        <v>-0.14400893626988701</v>
      </c>
      <c r="R1610" s="11">
        <v>44</v>
      </c>
      <c r="S1610" s="11">
        <v>21</v>
      </c>
      <c r="T1610" s="11">
        <v>482.91395048253901</v>
      </c>
      <c r="U1610" s="11">
        <v>12.7092813156597</v>
      </c>
      <c r="V1610" s="11" t="s">
        <v>63</v>
      </c>
    </row>
    <row r="1611" spans="1:22" x14ac:dyDescent="0.3">
      <c r="A1611" s="9">
        <v>45357.586805555598</v>
      </c>
      <c r="B1611" s="10">
        <v>45357</v>
      </c>
      <c r="C1611" s="11">
        <v>2024</v>
      </c>
      <c r="D1611" s="11">
        <v>3</v>
      </c>
      <c r="E1611" s="11">
        <v>6</v>
      </c>
      <c r="F1611" s="11">
        <v>14</v>
      </c>
      <c r="G1611" s="11" t="s">
        <v>69</v>
      </c>
      <c r="H1611" s="11" t="s">
        <v>53</v>
      </c>
      <c r="I1611" s="11">
        <v>40.8380615205091</v>
      </c>
      <c r="J1611" s="11">
        <v>-73.806242603896393</v>
      </c>
      <c r="K1611" s="11">
        <v>188</v>
      </c>
      <c r="L1611" s="11">
        <v>73.860526092792895</v>
      </c>
      <c r="M1611" s="11">
        <v>47.621915271387401</v>
      </c>
      <c r="N1611" s="11" t="s">
        <v>54</v>
      </c>
      <c r="O1611" s="11" t="s">
        <v>61</v>
      </c>
      <c r="P1611" s="11">
        <v>0</v>
      </c>
      <c r="Q1611" s="11">
        <v>8.0440191824530105E-2</v>
      </c>
      <c r="R1611" s="11">
        <v>61</v>
      </c>
      <c r="S1611" s="11">
        <v>24</v>
      </c>
      <c r="T1611" s="11">
        <v>220.01621685888901</v>
      </c>
      <c r="U1611" s="11">
        <v>28.511190814227</v>
      </c>
      <c r="V1611" s="11" t="s">
        <v>63</v>
      </c>
    </row>
    <row r="1612" spans="1:22" x14ac:dyDescent="0.3">
      <c r="A1612" s="9">
        <v>45357.590277777803</v>
      </c>
      <c r="B1612" s="10">
        <v>45357</v>
      </c>
      <c r="C1612" s="11">
        <v>2024</v>
      </c>
      <c r="D1612" s="11">
        <v>3</v>
      </c>
      <c r="E1612" s="11">
        <v>6</v>
      </c>
      <c r="F1612" s="11">
        <v>14</v>
      </c>
      <c r="G1612" s="11" t="s">
        <v>69</v>
      </c>
      <c r="H1612" s="11" t="s">
        <v>53</v>
      </c>
      <c r="I1612" s="11">
        <v>40.720563366549897</v>
      </c>
      <c r="J1612" s="11">
        <v>-73.871987182856799</v>
      </c>
      <c r="K1612" s="11">
        <v>31</v>
      </c>
      <c r="L1612" s="11">
        <v>65.476589887818903</v>
      </c>
      <c r="M1612" s="11">
        <v>61.5414802511023</v>
      </c>
      <c r="N1612" s="11" t="s">
        <v>54</v>
      </c>
      <c r="O1612" s="11" t="s">
        <v>55</v>
      </c>
      <c r="P1612" s="11">
        <v>0</v>
      </c>
      <c r="Q1612" s="11">
        <v>-0.35197163407186399</v>
      </c>
      <c r="R1612" s="11">
        <v>98</v>
      </c>
      <c r="S1612" s="11">
        <v>24</v>
      </c>
      <c r="T1612" s="11">
        <v>200.94331948570101</v>
      </c>
      <c r="U1612" s="11">
        <v>5.1397151018702596</v>
      </c>
      <c r="V1612" s="11" t="s">
        <v>63</v>
      </c>
    </row>
    <row r="1613" spans="1:22" x14ac:dyDescent="0.3">
      <c r="A1613" s="9">
        <v>45357.59375</v>
      </c>
      <c r="B1613" s="10">
        <v>45357</v>
      </c>
      <c r="C1613" s="11">
        <v>2024</v>
      </c>
      <c r="D1613" s="11">
        <v>3</v>
      </c>
      <c r="E1613" s="11">
        <v>6</v>
      </c>
      <c r="F1613" s="11">
        <v>14</v>
      </c>
      <c r="G1613" s="11" t="s">
        <v>69</v>
      </c>
      <c r="H1613" s="11" t="s">
        <v>53</v>
      </c>
      <c r="I1613" s="11">
        <v>40.667375154764201</v>
      </c>
      <c r="J1613" s="11">
        <v>-73.907382663201901</v>
      </c>
      <c r="K1613" s="11">
        <v>31</v>
      </c>
      <c r="L1613" s="11">
        <v>18.707207216058801</v>
      </c>
      <c r="M1613" s="11">
        <v>28.245080902882801</v>
      </c>
      <c r="N1613" s="11" t="s">
        <v>57</v>
      </c>
      <c r="O1613" s="11" t="s">
        <v>58</v>
      </c>
      <c r="P1613" s="11">
        <v>0</v>
      </c>
      <c r="Q1613" s="11">
        <v>0.64329687038539796</v>
      </c>
      <c r="R1613" s="11">
        <v>43</v>
      </c>
      <c r="S1613" s="11">
        <v>48</v>
      </c>
      <c r="T1613" s="11">
        <v>151.46930422534899</v>
      </c>
      <c r="U1613" s="11">
        <v>6.3630164337785198</v>
      </c>
      <c r="V1613" s="11" t="s">
        <v>56</v>
      </c>
    </row>
    <row r="1614" spans="1:22" x14ac:dyDescent="0.3">
      <c r="A1614" s="9">
        <v>45357.597222222197</v>
      </c>
      <c r="B1614" s="10">
        <v>45357</v>
      </c>
      <c r="C1614" s="11">
        <v>2024</v>
      </c>
      <c r="D1614" s="11">
        <v>3</v>
      </c>
      <c r="E1614" s="11">
        <v>6</v>
      </c>
      <c r="F1614" s="11">
        <v>14</v>
      </c>
      <c r="G1614" s="11" t="s">
        <v>69</v>
      </c>
      <c r="H1614" s="11" t="s">
        <v>53</v>
      </c>
      <c r="I1614" s="11">
        <v>40.646567365271501</v>
      </c>
      <c r="J1614" s="11">
        <v>-73.819858124925005</v>
      </c>
      <c r="K1614" s="11">
        <v>190</v>
      </c>
      <c r="L1614" s="11">
        <v>73.972639034309196</v>
      </c>
      <c r="M1614" s="11">
        <v>24.799218571146099</v>
      </c>
      <c r="N1614" s="11" t="s">
        <v>59</v>
      </c>
      <c r="O1614" s="11" t="s">
        <v>55</v>
      </c>
      <c r="P1614" s="11">
        <v>0</v>
      </c>
      <c r="Q1614" s="11">
        <v>-0.19993242195008601</v>
      </c>
      <c r="R1614" s="11">
        <v>57</v>
      </c>
      <c r="S1614" s="11">
        <v>40</v>
      </c>
      <c r="T1614" s="11">
        <v>122.834860515749</v>
      </c>
      <c r="U1614" s="11">
        <v>16.219792498317101</v>
      </c>
      <c r="V1614" s="11" t="s">
        <v>63</v>
      </c>
    </row>
    <row r="1615" spans="1:22" x14ac:dyDescent="0.3">
      <c r="A1615" s="9">
        <v>45357.600694444503</v>
      </c>
      <c r="B1615" s="10">
        <v>45357</v>
      </c>
      <c r="C1615" s="11">
        <v>2024</v>
      </c>
      <c r="D1615" s="11">
        <v>3</v>
      </c>
      <c r="E1615" s="11">
        <v>6</v>
      </c>
      <c r="F1615" s="11">
        <v>14</v>
      </c>
      <c r="G1615" s="11" t="s">
        <v>69</v>
      </c>
      <c r="H1615" s="11" t="s">
        <v>53</v>
      </c>
      <c r="I1615" s="11">
        <v>40.746885360470003</v>
      </c>
      <c r="J1615" s="11">
        <v>-73.715913563164705</v>
      </c>
      <c r="K1615" s="11">
        <v>173</v>
      </c>
      <c r="L1615" s="11">
        <v>26.681371710245799</v>
      </c>
      <c r="M1615" s="11">
        <v>80.212601614031499</v>
      </c>
      <c r="N1615" s="11" t="s">
        <v>59</v>
      </c>
      <c r="O1615" s="11" t="s">
        <v>55</v>
      </c>
      <c r="P1615" s="11">
        <v>0</v>
      </c>
      <c r="Q1615" s="11">
        <v>-0.151506157252489</v>
      </c>
      <c r="R1615" s="11">
        <v>85</v>
      </c>
      <c r="S1615" s="11">
        <v>6</v>
      </c>
      <c r="T1615" s="11">
        <v>56.541933036430201</v>
      </c>
      <c r="U1615" s="11">
        <v>28.134858883146102</v>
      </c>
      <c r="V1615" s="11" t="s">
        <v>56</v>
      </c>
    </row>
    <row r="1616" spans="1:22" x14ac:dyDescent="0.3">
      <c r="A1616" s="9">
        <v>45357.604166666701</v>
      </c>
      <c r="B1616" s="10">
        <v>45357</v>
      </c>
      <c r="C1616" s="11">
        <v>2024</v>
      </c>
      <c r="D1616" s="11">
        <v>3</v>
      </c>
      <c r="E1616" s="11">
        <v>6</v>
      </c>
      <c r="F1616" s="11">
        <v>14</v>
      </c>
      <c r="G1616" s="11" t="s">
        <v>69</v>
      </c>
      <c r="H1616" s="11" t="s">
        <v>53</v>
      </c>
      <c r="I1616" s="11">
        <v>40.6511804273919</v>
      </c>
      <c r="J1616" s="11">
        <v>-73.890465832066297</v>
      </c>
      <c r="K1616" s="11">
        <v>68</v>
      </c>
      <c r="L1616" s="11">
        <v>9.1967118827878291</v>
      </c>
      <c r="M1616" s="11">
        <v>19.945199260737301</v>
      </c>
      <c r="N1616" s="11" t="s">
        <v>59</v>
      </c>
      <c r="O1616" s="11" t="s">
        <v>61</v>
      </c>
      <c r="P1616" s="11">
        <v>0</v>
      </c>
      <c r="Q1616" s="11">
        <v>0.89828809086290295</v>
      </c>
      <c r="R1616" s="11">
        <v>68</v>
      </c>
      <c r="S1616" s="11">
        <v>6</v>
      </c>
      <c r="T1616" s="11">
        <v>349.32818374811001</v>
      </c>
      <c r="U1616" s="11">
        <v>13.7305690306963</v>
      </c>
      <c r="V1616" s="11" t="s">
        <v>56</v>
      </c>
    </row>
    <row r="1617" spans="1:22" x14ac:dyDescent="0.3">
      <c r="A1617" s="9">
        <v>45357.607638888898</v>
      </c>
      <c r="B1617" s="10">
        <v>45357</v>
      </c>
      <c r="C1617" s="11">
        <v>2024</v>
      </c>
      <c r="D1617" s="11">
        <v>3</v>
      </c>
      <c r="E1617" s="11">
        <v>6</v>
      </c>
      <c r="F1617" s="11">
        <v>14</v>
      </c>
      <c r="G1617" s="11" t="s">
        <v>69</v>
      </c>
      <c r="H1617" s="11" t="s">
        <v>53</v>
      </c>
      <c r="I1617" s="11">
        <v>40.648765542260698</v>
      </c>
      <c r="J1617" s="11">
        <v>-73.899706836055501</v>
      </c>
      <c r="K1617" s="11">
        <v>185</v>
      </c>
      <c r="L1617" s="11">
        <v>71.766982307392993</v>
      </c>
      <c r="M1617" s="11">
        <v>62.588769060837897</v>
      </c>
      <c r="N1617" s="11" t="s">
        <v>59</v>
      </c>
      <c r="O1617" s="11" t="s">
        <v>60</v>
      </c>
      <c r="P1617" s="11">
        <v>0</v>
      </c>
      <c r="Q1617" s="11">
        <v>0.16028165671528999</v>
      </c>
      <c r="R1617" s="11">
        <v>89</v>
      </c>
      <c r="S1617" s="11">
        <v>33</v>
      </c>
      <c r="T1617" s="11">
        <v>167.095600292369</v>
      </c>
      <c r="U1617" s="11">
        <v>11.220703047642299</v>
      </c>
      <c r="V1617" s="11" t="s">
        <v>63</v>
      </c>
    </row>
    <row r="1618" spans="1:22" x14ac:dyDescent="0.3">
      <c r="A1618" s="9">
        <v>45357.611111111102</v>
      </c>
      <c r="B1618" s="10">
        <v>45357</v>
      </c>
      <c r="C1618" s="11">
        <v>2024</v>
      </c>
      <c r="D1618" s="11">
        <v>3</v>
      </c>
      <c r="E1618" s="11">
        <v>6</v>
      </c>
      <c r="F1618" s="11">
        <v>14</v>
      </c>
      <c r="G1618" s="11" t="s">
        <v>69</v>
      </c>
      <c r="H1618" s="11" t="s">
        <v>53</v>
      </c>
      <c r="I1618" s="11">
        <v>40.641505887827002</v>
      </c>
      <c r="J1618" s="11">
        <v>-73.773412967218107</v>
      </c>
      <c r="K1618" s="11">
        <v>228</v>
      </c>
      <c r="L1618" s="11">
        <v>32.778322868039503</v>
      </c>
      <c r="M1618" s="11">
        <v>70.120856568064696</v>
      </c>
      <c r="N1618" s="11" t="s">
        <v>57</v>
      </c>
      <c r="O1618" s="11" t="s">
        <v>61</v>
      </c>
      <c r="P1618" s="11">
        <v>0</v>
      </c>
      <c r="Q1618" s="11">
        <v>-0.83052985796999401</v>
      </c>
      <c r="R1618" s="11">
        <v>39</v>
      </c>
      <c r="S1618" s="11">
        <v>23</v>
      </c>
      <c r="T1618" s="11">
        <v>432.46606305213601</v>
      </c>
      <c r="U1618" s="11">
        <v>10.428400490141099</v>
      </c>
      <c r="V1618" s="11" t="s">
        <v>56</v>
      </c>
    </row>
    <row r="1619" spans="1:22" x14ac:dyDescent="0.3">
      <c r="A1619" s="9">
        <v>45357.614583333299</v>
      </c>
      <c r="B1619" s="10">
        <v>45357</v>
      </c>
      <c r="C1619" s="11">
        <v>2024</v>
      </c>
      <c r="D1619" s="11">
        <v>3</v>
      </c>
      <c r="E1619" s="11">
        <v>6</v>
      </c>
      <c r="F1619" s="11">
        <v>14</v>
      </c>
      <c r="G1619" s="11" t="s">
        <v>69</v>
      </c>
      <c r="H1619" s="11" t="s">
        <v>53</v>
      </c>
      <c r="I1619" s="11">
        <v>40.780965118994203</v>
      </c>
      <c r="J1619" s="11">
        <v>-73.704169038073502</v>
      </c>
      <c r="K1619" s="11">
        <v>111</v>
      </c>
      <c r="L1619" s="11">
        <v>54.144457499530901</v>
      </c>
      <c r="M1619" s="11">
        <v>11.2178375997653</v>
      </c>
      <c r="N1619" s="11" t="s">
        <v>54</v>
      </c>
      <c r="O1619" s="11" t="s">
        <v>60</v>
      </c>
      <c r="P1619" s="11">
        <v>0</v>
      </c>
      <c r="Q1619" s="11">
        <v>-0.31944438528469599</v>
      </c>
      <c r="R1619" s="11">
        <v>45</v>
      </c>
      <c r="S1619" s="11">
        <v>20</v>
      </c>
      <c r="T1619" s="11">
        <v>137.00888383238799</v>
      </c>
      <c r="U1619" s="11">
        <v>9.7555269797684101</v>
      </c>
      <c r="V1619" s="11" t="s">
        <v>63</v>
      </c>
    </row>
    <row r="1620" spans="1:22" x14ac:dyDescent="0.3">
      <c r="A1620" s="9">
        <v>45357.618055555598</v>
      </c>
      <c r="B1620" s="10">
        <v>45357</v>
      </c>
      <c r="C1620" s="11">
        <v>2024</v>
      </c>
      <c r="D1620" s="11">
        <v>3</v>
      </c>
      <c r="E1620" s="11">
        <v>6</v>
      </c>
      <c r="F1620" s="11">
        <v>14</v>
      </c>
      <c r="G1620" s="11" t="s">
        <v>69</v>
      </c>
      <c r="H1620" s="11" t="s">
        <v>53</v>
      </c>
      <c r="I1620" s="11">
        <v>40.804789180639403</v>
      </c>
      <c r="J1620" s="11">
        <v>-73.778980388999997</v>
      </c>
      <c r="K1620" s="11">
        <v>295</v>
      </c>
      <c r="L1620" s="11">
        <v>39.172182035724902</v>
      </c>
      <c r="M1620" s="11">
        <v>52.0240593541103</v>
      </c>
      <c r="N1620" s="11" t="s">
        <v>59</v>
      </c>
      <c r="O1620" s="11" t="s">
        <v>58</v>
      </c>
      <c r="P1620" s="11">
        <v>0</v>
      </c>
      <c r="Q1620" s="11">
        <v>0.69552700850412297</v>
      </c>
      <c r="R1620" s="11">
        <v>81</v>
      </c>
      <c r="S1620" s="11">
        <v>14</v>
      </c>
      <c r="T1620" s="11">
        <v>422.23928688455101</v>
      </c>
      <c r="U1620" s="11">
        <v>7.2612415971136102</v>
      </c>
      <c r="V1620" s="11" t="s">
        <v>56</v>
      </c>
    </row>
    <row r="1621" spans="1:22" x14ac:dyDescent="0.3">
      <c r="A1621" s="9">
        <v>45357.621527777803</v>
      </c>
      <c r="B1621" s="10">
        <v>45357</v>
      </c>
      <c r="C1621" s="11">
        <v>2024</v>
      </c>
      <c r="D1621" s="11">
        <v>3</v>
      </c>
      <c r="E1621" s="11">
        <v>6</v>
      </c>
      <c r="F1621" s="11">
        <v>14</v>
      </c>
      <c r="G1621" s="11" t="s">
        <v>69</v>
      </c>
      <c r="H1621" s="11" t="s">
        <v>53</v>
      </c>
      <c r="I1621" s="11">
        <v>40.724878569095701</v>
      </c>
      <c r="J1621" s="11">
        <v>-73.973968551104406</v>
      </c>
      <c r="K1621" s="11">
        <v>17</v>
      </c>
      <c r="L1621" s="11">
        <v>75.697371999747105</v>
      </c>
      <c r="M1621" s="11">
        <v>29.957610379898</v>
      </c>
      <c r="N1621" s="11" t="s">
        <v>54</v>
      </c>
      <c r="O1621" s="11" t="s">
        <v>60</v>
      </c>
      <c r="P1621" s="11">
        <v>0</v>
      </c>
      <c r="Q1621" s="11">
        <v>-0.94526130499763705</v>
      </c>
      <c r="R1621" s="11">
        <v>96</v>
      </c>
      <c r="S1621" s="11">
        <v>47</v>
      </c>
      <c r="T1621" s="11">
        <v>152.466069217322</v>
      </c>
      <c r="U1621" s="11">
        <v>5.2225803951696603</v>
      </c>
      <c r="V1621" s="11" t="s">
        <v>62</v>
      </c>
    </row>
    <row r="1622" spans="1:22" x14ac:dyDescent="0.3">
      <c r="A1622" s="9">
        <v>45357.625</v>
      </c>
      <c r="B1622" s="10">
        <v>45357</v>
      </c>
      <c r="C1622" s="11">
        <v>2024</v>
      </c>
      <c r="D1622" s="11">
        <v>3</v>
      </c>
      <c r="E1622" s="11">
        <v>6</v>
      </c>
      <c r="F1622" s="11">
        <v>15</v>
      </c>
      <c r="G1622" s="11" t="s">
        <v>69</v>
      </c>
      <c r="H1622" s="11" t="s">
        <v>53</v>
      </c>
      <c r="I1622" s="11">
        <v>40.609528268299997</v>
      </c>
      <c r="J1622" s="11">
        <v>-73.922354490422293</v>
      </c>
      <c r="K1622" s="11">
        <v>181</v>
      </c>
      <c r="L1622" s="11">
        <v>72.423525356583497</v>
      </c>
      <c r="M1622" s="11">
        <v>74.348681560452604</v>
      </c>
      <c r="N1622" s="11" t="s">
        <v>57</v>
      </c>
      <c r="O1622" s="11" t="s">
        <v>58</v>
      </c>
      <c r="P1622" s="11">
        <v>0</v>
      </c>
      <c r="Q1622" s="11">
        <v>0.2098444679675</v>
      </c>
      <c r="R1622" s="11">
        <v>71</v>
      </c>
      <c r="S1622" s="11">
        <v>20</v>
      </c>
      <c r="T1622" s="11">
        <v>298.47712271504099</v>
      </c>
      <c r="U1622" s="11">
        <v>12.284717978928899</v>
      </c>
      <c r="V1622" s="11" t="s">
        <v>63</v>
      </c>
    </row>
    <row r="1623" spans="1:22" x14ac:dyDescent="0.3">
      <c r="A1623" s="9">
        <v>45357.628472222197</v>
      </c>
      <c r="B1623" s="10">
        <v>45357</v>
      </c>
      <c r="C1623" s="11">
        <v>2024</v>
      </c>
      <c r="D1623" s="11">
        <v>3</v>
      </c>
      <c r="E1623" s="11">
        <v>6</v>
      </c>
      <c r="F1623" s="11">
        <v>15</v>
      </c>
      <c r="G1623" s="11" t="s">
        <v>69</v>
      </c>
      <c r="H1623" s="11" t="s">
        <v>53</v>
      </c>
      <c r="I1623" s="11">
        <v>40.690802679924701</v>
      </c>
      <c r="J1623" s="11">
        <v>-73.878794434711907</v>
      </c>
      <c r="K1623" s="11">
        <v>153</v>
      </c>
      <c r="L1623" s="11">
        <v>59.179310920941802</v>
      </c>
      <c r="M1623" s="11">
        <v>82.246737661720701</v>
      </c>
      <c r="N1623" s="11" t="s">
        <v>57</v>
      </c>
      <c r="O1623" s="11" t="s">
        <v>60</v>
      </c>
      <c r="P1623" s="11">
        <v>0</v>
      </c>
      <c r="Q1623" s="11">
        <v>9.0548269602862302E-2</v>
      </c>
      <c r="R1623" s="11">
        <v>55</v>
      </c>
      <c r="S1623" s="11">
        <v>43</v>
      </c>
      <c r="T1623" s="11">
        <v>67.0818160121175</v>
      </c>
      <c r="U1623" s="11">
        <v>9.4876170179175006</v>
      </c>
      <c r="V1623" s="11" t="s">
        <v>56</v>
      </c>
    </row>
    <row r="1624" spans="1:22" x14ac:dyDescent="0.3">
      <c r="A1624" s="9">
        <v>45357.631944444503</v>
      </c>
      <c r="B1624" s="10">
        <v>45357</v>
      </c>
      <c r="C1624" s="11">
        <v>2024</v>
      </c>
      <c r="D1624" s="11">
        <v>3</v>
      </c>
      <c r="E1624" s="11">
        <v>6</v>
      </c>
      <c r="F1624" s="11">
        <v>15</v>
      </c>
      <c r="G1624" s="11" t="s">
        <v>69</v>
      </c>
      <c r="H1624" s="11" t="s">
        <v>53</v>
      </c>
      <c r="I1624" s="11">
        <v>40.659424127595898</v>
      </c>
      <c r="J1624" s="11">
        <v>-73.768426237311203</v>
      </c>
      <c r="K1624" s="11">
        <v>128</v>
      </c>
      <c r="L1624" s="11">
        <v>42.410430168426103</v>
      </c>
      <c r="M1624" s="11">
        <v>50.1262023182395</v>
      </c>
      <c r="N1624" s="11" t="s">
        <v>59</v>
      </c>
      <c r="O1624" s="11" t="s">
        <v>60</v>
      </c>
      <c r="P1624" s="11">
        <v>0</v>
      </c>
      <c r="Q1624" s="11">
        <v>-0.60226858727626698</v>
      </c>
      <c r="R1624" s="11">
        <v>54</v>
      </c>
      <c r="S1624" s="11">
        <v>2</v>
      </c>
      <c r="T1624" s="11">
        <v>87.309235259926794</v>
      </c>
      <c r="U1624" s="11">
        <v>6.4507888215843003</v>
      </c>
      <c r="V1624" s="11" t="s">
        <v>63</v>
      </c>
    </row>
    <row r="1625" spans="1:22" x14ac:dyDescent="0.3">
      <c r="A1625" s="9">
        <v>45357.635416666701</v>
      </c>
      <c r="B1625" s="10">
        <v>45357</v>
      </c>
      <c r="C1625" s="11">
        <v>2024</v>
      </c>
      <c r="D1625" s="11">
        <v>3</v>
      </c>
      <c r="E1625" s="11">
        <v>6</v>
      </c>
      <c r="F1625" s="11">
        <v>15</v>
      </c>
      <c r="G1625" s="11" t="s">
        <v>69</v>
      </c>
      <c r="H1625" s="11" t="s">
        <v>53</v>
      </c>
      <c r="I1625" s="11">
        <v>40.897665070490199</v>
      </c>
      <c r="J1625" s="11">
        <v>-73.748646517364506</v>
      </c>
      <c r="K1625" s="11">
        <v>172</v>
      </c>
      <c r="L1625" s="11">
        <v>63.4722284996013</v>
      </c>
      <c r="M1625" s="11">
        <v>99.363707943706004</v>
      </c>
      <c r="N1625" s="11" t="s">
        <v>54</v>
      </c>
      <c r="O1625" s="11" t="s">
        <v>60</v>
      </c>
      <c r="P1625" s="11">
        <v>0</v>
      </c>
      <c r="Q1625" s="11">
        <v>0.707962654487024</v>
      </c>
      <c r="R1625" s="11">
        <v>49</v>
      </c>
      <c r="S1625" s="11">
        <v>37</v>
      </c>
      <c r="T1625" s="11">
        <v>434.16091597339403</v>
      </c>
      <c r="U1625" s="11">
        <v>17.437882937188299</v>
      </c>
      <c r="V1625" s="11" t="s">
        <v>56</v>
      </c>
    </row>
    <row r="1626" spans="1:22" x14ac:dyDescent="0.3">
      <c r="A1626" s="9">
        <v>45357.638888888898</v>
      </c>
      <c r="B1626" s="10">
        <v>45357</v>
      </c>
      <c r="C1626" s="11">
        <v>2024</v>
      </c>
      <c r="D1626" s="11">
        <v>3</v>
      </c>
      <c r="E1626" s="11">
        <v>6</v>
      </c>
      <c r="F1626" s="11">
        <v>15</v>
      </c>
      <c r="G1626" s="11" t="s">
        <v>69</v>
      </c>
      <c r="H1626" s="11" t="s">
        <v>53</v>
      </c>
      <c r="I1626" s="11">
        <v>40.675444803674601</v>
      </c>
      <c r="J1626" s="11">
        <v>-73.895163396889103</v>
      </c>
      <c r="K1626" s="11">
        <v>170</v>
      </c>
      <c r="L1626" s="11">
        <v>56.571990284276602</v>
      </c>
      <c r="M1626" s="11">
        <v>70.360626652349495</v>
      </c>
      <c r="N1626" s="11" t="s">
        <v>54</v>
      </c>
      <c r="O1626" s="11" t="s">
        <v>61</v>
      </c>
      <c r="P1626" s="11">
        <v>0</v>
      </c>
      <c r="Q1626" s="11">
        <v>-0.24013835915651099</v>
      </c>
      <c r="R1626" s="11">
        <v>68</v>
      </c>
      <c r="S1626" s="11">
        <v>28</v>
      </c>
      <c r="T1626" s="11">
        <v>59.675704063366602</v>
      </c>
      <c r="U1626" s="11">
        <v>6.4643190771327399</v>
      </c>
      <c r="V1626" s="11" t="s">
        <v>63</v>
      </c>
    </row>
    <row r="1627" spans="1:22" x14ac:dyDescent="0.3">
      <c r="A1627" s="9">
        <v>45357.642361111102</v>
      </c>
      <c r="B1627" s="10">
        <v>45357</v>
      </c>
      <c r="C1627" s="11">
        <v>2024</v>
      </c>
      <c r="D1627" s="11">
        <v>3</v>
      </c>
      <c r="E1627" s="11">
        <v>6</v>
      </c>
      <c r="F1627" s="11">
        <v>15</v>
      </c>
      <c r="G1627" s="11" t="s">
        <v>69</v>
      </c>
      <c r="H1627" s="11" t="s">
        <v>53</v>
      </c>
      <c r="I1627" s="11">
        <v>40.601455752354703</v>
      </c>
      <c r="J1627" s="11">
        <v>-73.8591991262725</v>
      </c>
      <c r="K1627" s="11">
        <v>117</v>
      </c>
      <c r="L1627" s="11">
        <v>34.295670355943102</v>
      </c>
      <c r="M1627" s="11">
        <v>73.001245226235397</v>
      </c>
      <c r="N1627" s="11" t="s">
        <v>54</v>
      </c>
      <c r="O1627" s="11" t="s">
        <v>61</v>
      </c>
      <c r="P1627" s="11">
        <v>0</v>
      </c>
      <c r="Q1627" s="11">
        <v>0.66609787919503705</v>
      </c>
      <c r="R1627" s="11">
        <v>56</v>
      </c>
      <c r="S1627" s="11">
        <v>3</v>
      </c>
      <c r="T1627" s="11">
        <v>54.7420362732556</v>
      </c>
      <c r="U1627" s="11">
        <v>22.991128214250701</v>
      </c>
      <c r="V1627" s="11" t="s">
        <v>63</v>
      </c>
    </row>
    <row r="1628" spans="1:22" x14ac:dyDescent="0.3">
      <c r="A1628" s="9">
        <v>45357.645833333299</v>
      </c>
      <c r="B1628" s="10">
        <v>45357</v>
      </c>
      <c r="C1628" s="11">
        <v>2024</v>
      </c>
      <c r="D1628" s="11">
        <v>3</v>
      </c>
      <c r="E1628" s="11">
        <v>6</v>
      </c>
      <c r="F1628" s="11">
        <v>15</v>
      </c>
      <c r="G1628" s="11" t="s">
        <v>69</v>
      </c>
      <c r="H1628" s="11" t="s">
        <v>53</v>
      </c>
      <c r="I1628" s="11">
        <v>40.669219182291997</v>
      </c>
      <c r="J1628" s="11">
        <v>-73.821922513682594</v>
      </c>
      <c r="K1628" s="11">
        <v>31</v>
      </c>
      <c r="L1628" s="11">
        <v>17.037826539052499</v>
      </c>
      <c r="M1628" s="11">
        <v>23.314154999081101</v>
      </c>
      <c r="N1628" s="11" t="s">
        <v>57</v>
      </c>
      <c r="O1628" s="11" t="s">
        <v>55</v>
      </c>
      <c r="P1628" s="11">
        <v>0</v>
      </c>
      <c r="Q1628" s="11">
        <v>0.98708572606011002</v>
      </c>
      <c r="R1628" s="11">
        <v>62</v>
      </c>
      <c r="S1628" s="11">
        <v>17</v>
      </c>
      <c r="T1628" s="11">
        <v>389.316426190622</v>
      </c>
      <c r="U1628" s="11">
        <v>17.443826684014901</v>
      </c>
      <c r="V1628" s="11" t="s">
        <v>56</v>
      </c>
    </row>
    <row r="1629" spans="1:22" x14ac:dyDescent="0.3">
      <c r="A1629" s="9">
        <v>45357.649305555598</v>
      </c>
      <c r="B1629" s="10">
        <v>45357</v>
      </c>
      <c r="C1629" s="11">
        <v>2024</v>
      </c>
      <c r="D1629" s="11">
        <v>3</v>
      </c>
      <c r="E1629" s="11">
        <v>6</v>
      </c>
      <c r="F1629" s="11">
        <v>15</v>
      </c>
      <c r="G1629" s="11" t="s">
        <v>69</v>
      </c>
      <c r="H1629" s="11" t="s">
        <v>53</v>
      </c>
      <c r="I1629" s="11">
        <v>40.884237256802301</v>
      </c>
      <c r="J1629" s="11">
        <v>-73.710816762652499</v>
      </c>
      <c r="K1629" s="11">
        <v>212</v>
      </c>
      <c r="L1629" s="11">
        <v>5.0110591074909498</v>
      </c>
      <c r="M1629" s="11">
        <v>46.531356413699797</v>
      </c>
      <c r="N1629" s="11" t="s">
        <v>54</v>
      </c>
      <c r="O1629" s="11" t="s">
        <v>60</v>
      </c>
      <c r="P1629" s="11">
        <v>0</v>
      </c>
      <c r="Q1629" s="11">
        <v>-0.47758824285052898</v>
      </c>
      <c r="R1629" s="11">
        <v>21</v>
      </c>
      <c r="S1629" s="11">
        <v>39</v>
      </c>
      <c r="T1629" s="11">
        <v>129.547700225222</v>
      </c>
      <c r="U1629" s="11">
        <v>27.849913577687499</v>
      </c>
      <c r="V1629" s="11" t="s">
        <v>56</v>
      </c>
    </row>
    <row r="1630" spans="1:22" x14ac:dyDescent="0.3">
      <c r="A1630" s="9">
        <v>45357.652777777803</v>
      </c>
      <c r="B1630" s="10">
        <v>45357</v>
      </c>
      <c r="C1630" s="11">
        <v>2024</v>
      </c>
      <c r="D1630" s="11">
        <v>3</v>
      </c>
      <c r="E1630" s="11">
        <v>6</v>
      </c>
      <c r="F1630" s="11">
        <v>15</v>
      </c>
      <c r="G1630" s="11" t="s">
        <v>69</v>
      </c>
      <c r="H1630" s="11" t="s">
        <v>53</v>
      </c>
      <c r="I1630" s="11">
        <v>40.739976050277903</v>
      </c>
      <c r="J1630" s="11">
        <v>-73.889439019532901</v>
      </c>
      <c r="K1630" s="11">
        <v>266</v>
      </c>
      <c r="L1630" s="11">
        <v>66.839021163124301</v>
      </c>
      <c r="M1630" s="11">
        <v>95.685339364273801</v>
      </c>
      <c r="N1630" s="11" t="s">
        <v>54</v>
      </c>
      <c r="O1630" s="11" t="s">
        <v>61</v>
      </c>
      <c r="P1630" s="11">
        <v>0</v>
      </c>
      <c r="Q1630" s="11">
        <v>0.42958461413254601</v>
      </c>
      <c r="R1630" s="11">
        <v>67</v>
      </c>
      <c r="S1630" s="11">
        <v>28</v>
      </c>
      <c r="T1630" s="11">
        <v>80.504052466388401</v>
      </c>
      <c r="U1630" s="11">
        <v>5.45360907925836</v>
      </c>
      <c r="V1630" s="11" t="s">
        <v>56</v>
      </c>
    </row>
    <row r="1631" spans="1:22" x14ac:dyDescent="0.3">
      <c r="A1631" s="9">
        <v>45357.65625</v>
      </c>
      <c r="B1631" s="10">
        <v>45357</v>
      </c>
      <c r="C1631" s="11">
        <v>2024</v>
      </c>
      <c r="D1631" s="11">
        <v>3</v>
      </c>
      <c r="E1631" s="11">
        <v>6</v>
      </c>
      <c r="F1631" s="11">
        <v>15</v>
      </c>
      <c r="G1631" s="11" t="s">
        <v>69</v>
      </c>
      <c r="H1631" s="11" t="s">
        <v>53</v>
      </c>
      <c r="I1631" s="11">
        <v>40.721010759389301</v>
      </c>
      <c r="J1631" s="11">
        <v>-73.752310304784004</v>
      </c>
      <c r="K1631" s="11">
        <v>169</v>
      </c>
      <c r="L1631" s="11">
        <v>16.564010796469901</v>
      </c>
      <c r="M1631" s="11">
        <v>22.873402927147101</v>
      </c>
      <c r="N1631" s="11" t="s">
        <v>59</v>
      </c>
      <c r="O1631" s="11" t="s">
        <v>61</v>
      </c>
      <c r="P1631" s="11">
        <v>0</v>
      </c>
      <c r="Q1631" s="11">
        <v>0.26182005994896201</v>
      </c>
      <c r="R1631" s="11">
        <v>76</v>
      </c>
      <c r="S1631" s="11">
        <v>25</v>
      </c>
      <c r="T1631" s="11">
        <v>443.303397808836</v>
      </c>
      <c r="U1631" s="11">
        <v>12.321160154029601</v>
      </c>
      <c r="V1631" s="11" t="s">
        <v>56</v>
      </c>
    </row>
    <row r="1632" spans="1:22" x14ac:dyDescent="0.3">
      <c r="A1632" s="9">
        <v>45357.659722222197</v>
      </c>
      <c r="B1632" s="10">
        <v>45357</v>
      </c>
      <c r="C1632" s="11">
        <v>2024</v>
      </c>
      <c r="D1632" s="11">
        <v>3</v>
      </c>
      <c r="E1632" s="11">
        <v>6</v>
      </c>
      <c r="F1632" s="11">
        <v>15</v>
      </c>
      <c r="G1632" s="11" t="s">
        <v>69</v>
      </c>
      <c r="H1632" s="11" t="s">
        <v>53</v>
      </c>
      <c r="I1632" s="11">
        <v>40.617723272786002</v>
      </c>
      <c r="J1632" s="11">
        <v>-73.914927332175907</v>
      </c>
      <c r="K1632" s="11">
        <v>107</v>
      </c>
      <c r="L1632" s="11">
        <v>72.217453010499497</v>
      </c>
      <c r="M1632" s="11">
        <v>86.746114028136702</v>
      </c>
      <c r="N1632" s="11" t="s">
        <v>54</v>
      </c>
      <c r="O1632" s="11" t="s">
        <v>61</v>
      </c>
      <c r="P1632" s="11">
        <v>0</v>
      </c>
      <c r="Q1632" s="11">
        <v>-0.763178721920728</v>
      </c>
      <c r="R1632" s="11">
        <v>88</v>
      </c>
      <c r="S1632" s="11">
        <v>46</v>
      </c>
      <c r="T1632" s="11">
        <v>165.31595568061701</v>
      </c>
      <c r="U1632" s="11">
        <v>10.9978097320923</v>
      </c>
      <c r="V1632" s="11" t="s">
        <v>56</v>
      </c>
    </row>
    <row r="1633" spans="1:22" x14ac:dyDescent="0.3">
      <c r="A1633" s="9">
        <v>45357.663194444503</v>
      </c>
      <c r="B1633" s="10">
        <v>45357</v>
      </c>
      <c r="C1633" s="11">
        <v>2024</v>
      </c>
      <c r="D1633" s="11">
        <v>3</v>
      </c>
      <c r="E1633" s="11">
        <v>6</v>
      </c>
      <c r="F1633" s="11">
        <v>15</v>
      </c>
      <c r="G1633" s="11" t="s">
        <v>69</v>
      </c>
      <c r="H1633" s="11" t="s">
        <v>53</v>
      </c>
      <c r="I1633" s="11">
        <v>40.601952213102699</v>
      </c>
      <c r="J1633" s="11">
        <v>-73.871300398781003</v>
      </c>
      <c r="K1633" s="11">
        <v>55</v>
      </c>
      <c r="L1633" s="11">
        <v>58.984212630512801</v>
      </c>
      <c r="M1633" s="11">
        <v>86.287263639329097</v>
      </c>
      <c r="N1633" s="11" t="s">
        <v>57</v>
      </c>
      <c r="O1633" s="11" t="s">
        <v>58</v>
      </c>
      <c r="P1633" s="11">
        <v>0</v>
      </c>
      <c r="Q1633" s="11">
        <v>-0.70100068680604</v>
      </c>
      <c r="R1633" s="11">
        <v>90</v>
      </c>
      <c r="S1633" s="11">
        <v>13</v>
      </c>
      <c r="T1633" s="11">
        <v>323.94499390429598</v>
      </c>
      <c r="U1633" s="11">
        <v>6.87357468281518</v>
      </c>
      <c r="V1633" s="11" t="s">
        <v>56</v>
      </c>
    </row>
    <row r="1634" spans="1:22" x14ac:dyDescent="0.3">
      <c r="A1634" s="9">
        <v>45357.666666666701</v>
      </c>
      <c r="B1634" s="10">
        <v>45357</v>
      </c>
      <c r="C1634" s="11">
        <v>2024</v>
      </c>
      <c r="D1634" s="11">
        <v>3</v>
      </c>
      <c r="E1634" s="11">
        <v>6</v>
      </c>
      <c r="F1634" s="11">
        <v>16</v>
      </c>
      <c r="G1634" s="11" t="s">
        <v>69</v>
      </c>
      <c r="H1634" s="11" t="s">
        <v>53</v>
      </c>
      <c r="I1634" s="11">
        <v>40.7860572938446</v>
      </c>
      <c r="J1634" s="11">
        <v>-73.966502012790698</v>
      </c>
      <c r="K1634" s="11">
        <v>246</v>
      </c>
      <c r="L1634" s="11">
        <v>74.369373347406807</v>
      </c>
      <c r="M1634" s="11">
        <v>12.198880557026101</v>
      </c>
      <c r="N1634" s="11" t="s">
        <v>54</v>
      </c>
      <c r="O1634" s="11" t="s">
        <v>60</v>
      </c>
      <c r="P1634" s="11">
        <v>0</v>
      </c>
      <c r="Q1634" s="11">
        <v>0.73464620925698199</v>
      </c>
      <c r="R1634" s="11">
        <v>1</v>
      </c>
      <c r="S1634" s="11">
        <v>16</v>
      </c>
      <c r="T1634" s="11">
        <v>134.257482117118</v>
      </c>
      <c r="U1634" s="11">
        <v>28.6648063201688</v>
      </c>
      <c r="V1634" s="11" t="s">
        <v>56</v>
      </c>
    </row>
    <row r="1635" spans="1:22" x14ac:dyDescent="0.3">
      <c r="A1635" s="9">
        <v>45357.670138888898</v>
      </c>
      <c r="B1635" s="10">
        <v>45357</v>
      </c>
      <c r="C1635" s="11">
        <v>2024</v>
      </c>
      <c r="D1635" s="11">
        <v>3</v>
      </c>
      <c r="E1635" s="11">
        <v>6</v>
      </c>
      <c r="F1635" s="11">
        <v>16</v>
      </c>
      <c r="G1635" s="11" t="s">
        <v>69</v>
      </c>
      <c r="H1635" s="11" t="s">
        <v>53</v>
      </c>
      <c r="I1635" s="11">
        <v>40.794540558105801</v>
      </c>
      <c r="J1635" s="11">
        <v>-73.925295636308505</v>
      </c>
      <c r="K1635" s="11">
        <v>33</v>
      </c>
      <c r="L1635" s="11">
        <v>33.0154406265288</v>
      </c>
      <c r="M1635" s="11">
        <v>93.385269785422196</v>
      </c>
      <c r="N1635" s="11" t="s">
        <v>59</v>
      </c>
      <c r="O1635" s="11" t="s">
        <v>58</v>
      </c>
      <c r="P1635" s="11">
        <v>0</v>
      </c>
      <c r="Q1635" s="11">
        <v>0.29884094153452601</v>
      </c>
      <c r="R1635" s="11">
        <v>84</v>
      </c>
      <c r="S1635" s="11">
        <v>25</v>
      </c>
      <c r="T1635" s="11">
        <v>94.019472058703599</v>
      </c>
      <c r="U1635" s="11">
        <v>25.349936080030801</v>
      </c>
      <c r="V1635" s="11" t="s">
        <v>56</v>
      </c>
    </row>
    <row r="1636" spans="1:22" x14ac:dyDescent="0.3">
      <c r="A1636" s="9">
        <v>45357.673611111102</v>
      </c>
      <c r="B1636" s="10">
        <v>45357</v>
      </c>
      <c r="C1636" s="11">
        <v>2024</v>
      </c>
      <c r="D1636" s="11">
        <v>3</v>
      </c>
      <c r="E1636" s="11">
        <v>6</v>
      </c>
      <c r="F1636" s="11">
        <v>16</v>
      </c>
      <c r="G1636" s="11" t="s">
        <v>69</v>
      </c>
      <c r="H1636" s="11" t="s">
        <v>53</v>
      </c>
      <c r="I1636" s="11">
        <v>40.635307236420402</v>
      </c>
      <c r="J1636" s="11">
        <v>-73.888028601190996</v>
      </c>
      <c r="K1636" s="11">
        <v>89</v>
      </c>
      <c r="L1636" s="11">
        <v>14.633300873603501</v>
      </c>
      <c r="M1636" s="11">
        <v>81.965698562904606</v>
      </c>
      <c r="N1636" s="11" t="s">
        <v>57</v>
      </c>
      <c r="O1636" s="11" t="s">
        <v>58</v>
      </c>
      <c r="P1636" s="11">
        <v>0</v>
      </c>
      <c r="Q1636" s="11">
        <v>7.1678950383860796E-2</v>
      </c>
      <c r="R1636" s="11">
        <v>6</v>
      </c>
      <c r="S1636" s="11">
        <v>37</v>
      </c>
      <c r="T1636" s="11">
        <v>278.78599370485</v>
      </c>
      <c r="U1636" s="11">
        <v>20.007706183176101</v>
      </c>
      <c r="V1636" s="11" t="s">
        <v>56</v>
      </c>
    </row>
    <row r="1637" spans="1:22" x14ac:dyDescent="0.3">
      <c r="A1637" s="9">
        <v>45357.677083333299</v>
      </c>
      <c r="B1637" s="10">
        <v>45357</v>
      </c>
      <c r="C1637" s="11">
        <v>2024</v>
      </c>
      <c r="D1637" s="11">
        <v>3</v>
      </c>
      <c r="E1637" s="11">
        <v>6</v>
      </c>
      <c r="F1637" s="11">
        <v>16</v>
      </c>
      <c r="G1637" s="11" t="s">
        <v>69</v>
      </c>
      <c r="H1637" s="11" t="s">
        <v>53</v>
      </c>
      <c r="I1637" s="11">
        <v>40.804774426673298</v>
      </c>
      <c r="J1637" s="11">
        <v>-73.787170070968003</v>
      </c>
      <c r="K1637" s="11">
        <v>250</v>
      </c>
      <c r="L1637" s="11">
        <v>22.869037633006901</v>
      </c>
      <c r="M1637" s="11">
        <v>49.317637751136203</v>
      </c>
      <c r="N1637" s="11" t="s">
        <v>59</v>
      </c>
      <c r="O1637" s="11" t="s">
        <v>60</v>
      </c>
      <c r="P1637" s="11">
        <v>0</v>
      </c>
      <c r="Q1637" s="11">
        <v>-0.66421551822187197</v>
      </c>
      <c r="R1637" s="11">
        <v>12</v>
      </c>
      <c r="S1637" s="11">
        <v>42</v>
      </c>
      <c r="T1637" s="11">
        <v>477.71386712784602</v>
      </c>
      <c r="U1637" s="11">
        <v>28.051480236828699</v>
      </c>
      <c r="V1637" s="11" t="s">
        <v>56</v>
      </c>
    </row>
    <row r="1638" spans="1:22" x14ac:dyDescent="0.3">
      <c r="A1638" s="9">
        <v>45357.680555555598</v>
      </c>
      <c r="B1638" s="10">
        <v>45357</v>
      </c>
      <c r="C1638" s="11">
        <v>2024</v>
      </c>
      <c r="D1638" s="11">
        <v>3</v>
      </c>
      <c r="E1638" s="11">
        <v>6</v>
      </c>
      <c r="F1638" s="11">
        <v>16</v>
      </c>
      <c r="G1638" s="11" t="s">
        <v>69</v>
      </c>
      <c r="H1638" s="11" t="s">
        <v>53</v>
      </c>
      <c r="I1638" s="11">
        <v>40.846844529853797</v>
      </c>
      <c r="J1638" s="11">
        <v>-73.732498443620699</v>
      </c>
      <c r="K1638" s="11">
        <v>293</v>
      </c>
      <c r="L1638" s="11">
        <v>51.476719332527999</v>
      </c>
      <c r="M1638" s="11">
        <v>67.994866303156101</v>
      </c>
      <c r="N1638" s="11" t="s">
        <v>59</v>
      </c>
      <c r="O1638" s="11" t="s">
        <v>60</v>
      </c>
      <c r="P1638" s="11">
        <v>0</v>
      </c>
      <c r="Q1638" s="11">
        <v>0.231352807363777</v>
      </c>
      <c r="R1638" s="11">
        <v>14</v>
      </c>
      <c r="S1638" s="11">
        <v>32</v>
      </c>
      <c r="T1638" s="11">
        <v>284.46849488298602</v>
      </c>
      <c r="U1638" s="11">
        <v>17.6854498125122</v>
      </c>
      <c r="V1638" s="11" t="s">
        <v>56</v>
      </c>
    </row>
    <row r="1639" spans="1:22" x14ac:dyDescent="0.3">
      <c r="A1639" s="9">
        <v>45357.684027777803</v>
      </c>
      <c r="B1639" s="10">
        <v>45357</v>
      </c>
      <c r="C1639" s="11">
        <v>2024</v>
      </c>
      <c r="D1639" s="11">
        <v>3</v>
      </c>
      <c r="E1639" s="11">
        <v>6</v>
      </c>
      <c r="F1639" s="11">
        <v>16</v>
      </c>
      <c r="G1639" s="11" t="s">
        <v>69</v>
      </c>
      <c r="H1639" s="11" t="s">
        <v>53</v>
      </c>
      <c r="I1639" s="11">
        <v>40.684501295674202</v>
      </c>
      <c r="J1639" s="11">
        <v>-73.778113398888706</v>
      </c>
      <c r="K1639" s="11">
        <v>173</v>
      </c>
      <c r="L1639" s="11">
        <v>15.661876090042901</v>
      </c>
      <c r="M1639" s="11">
        <v>64.898477933498199</v>
      </c>
      <c r="N1639" s="11" t="s">
        <v>54</v>
      </c>
      <c r="O1639" s="11" t="s">
        <v>58</v>
      </c>
      <c r="P1639" s="11">
        <v>0</v>
      </c>
      <c r="Q1639" s="11">
        <v>-0.136337774521229</v>
      </c>
      <c r="R1639" s="11">
        <v>19</v>
      </c>
      <c r="S1639" s="11">
        <v>35</v>
      </c>
      <c r="T1639" s="11">
        <v>222.84937285149999</v>
      </c>
      <c r="U1639" s="11">
        <v>20.583516724135599</v>
      </c>
      <c r="V1639" s="11" t="s">
        <v>56</v>
      </c>
    </row>
    <row r="1640" spans="1:22" x14ac:dyDescent="0.3">
      <c r="A1640" s="9">
        <v>45357.6875</v>
      </c>
      <c r="B1640" s="10">
        <v>45357</v>
      </c>
      <c r="C1640" s="11">
        <v>2024</v>
      </c>
      <c r="D1640" s="11">
        <v>3</v>
      </c>
      <c r="E1640" s="11">
        <v>6</v>
      </c>
      <c r="F1640" s="11">
        <v>16</v>
      </c>
      <c r="G1640" s="11" t="s">
        <v>69</v>
      </c>
      <c r="H1640" s="11" t="s">
        <v>53</v>
      </c>
      <c r="I1640" s="11">
        <v>40.799960849077799</v>
      </c>
      <c r="J1640" s="11">
        <v>-73.926707360399007</v>
      </c>
      <c r="K1640" s="11">
        <v>48</v>
      </c>
      <c r="L1640" s="11">
        <v>34.784164395896397</v>
      </c>
      <c r="M1640" s="11">
        <v>22.188726292289999</v>
      </c>
      <c r="N1640" s="11" t="s">
        <v>57</v>
      </c>
      <c r="O1640" s="11" t="s">
        <v>58</v>
      </c>
      <c r="P1640" s="11">
        <v>0</v>
      </c>
      <c r="Q1640" s="11">
        <v>0.245684332113766</v>
      </c>
      <c r="R1640" s="11">
        <v>19</v>
      </c>
      <c r="S1640" s="11">
        <v>19</v>
      </c>
      <c r="T1640" s="11">
        <v>76.913191975408495</v>
      </c>
      <c r="U1640" s="11">
        <v>14.4572187474931</v>
      </c>
      <c r="V1640" s="11" t="s">
        <v>63</v>
      </c>
    </row>
    <row r="1641" spans="1:22" x14ac:dyDescent="0.3">
      <c r="A1641" s="9">
        <v>45357.690972222197</v>
      </c>
      <c r="B1641" s="10">
        <v>45357</v>
      </c>
      <c r="C1641" s="11">
        <v>2024</v>
      </c>
      <c r="D1641" s="11">
        <v>3</v>
      </c>
      <c r="E1641" s="11">
        <v>6</v>
      </c>
      <c r="F1641" s="11">
        <v>16</v>
      </c>
      <c r="G1641" s="11" t="s">
        <v>69</v>
      </c>
      <c r="H1641" s="11" t="s">
        <v>53</v>
      </c>
      <c r="I1641" s="11">
        <v>40.886882196166503</v>
      </c>
      <c r="J1641" s="11">
        <v>-73.881825090445503</v>
      </c>
      <c r="K1641" s="11">
        <v>200</v>
      </c>
      <c r="L1641" s="11">
        <v>40.057760056881598</v>
      </c>
      <c r="M1641" s="11">
        <v>19.028512504853101</v>
      </c>
      <c r="N1641" s="11" t="s">
        <v>57</v>
      </c>
      <c r="O1641" s="11" t="s">
        <v>61</v>
      </c>
      <c r="P1641" s="11">
        <v>0</v>
      </c>
      <c r="Q1641" s="11">
        <v>0.88146121293149704</v>
      </c>
      <c r="R1641" s="11">
        <v>89</v>
      </c>
      <c r="S1641" s="11">
        <v>7</v>
      </c>
      <c r="T1641" s="11">
        <v>383.63493556758402</v>
      </c>
      <c r="U1641" s="11">
        <v>23.825404526260801</v>
      </c>
      <c r="V1641" s="11" t="s">
        <v>63</v>
      </c>
    </row>
    <row r="1642" spans="1:22" x14ac:dyDescent="0.3">
      <c r="A1642" s="9">
        <v>45357.694444444503</v>
      </c>
      <c r="B1642" s="10">
        <v>45357</v>
      </c>
      <c r="C1642" s="11">
        <v>2024</v>
      </c>
      <c r="D1642" s="11">
        <v>3</v>
      </c>
      <c r="E1642" s="11">
        <v>6</v>
      </c>
      <c r="F1642" s="11">
        <v>16</v>
      </c>
      <c r="G1642" s="11" t="s">
        <v>69</v>
      </c>
      <c r="H1642" s="11" t="s">
        <v>53</v>
      </c>
      <c r="I1642" s="11">
        <v>40.791896938607699</v>
      </c>
      <c r="J1642" s="11">
        <v>-73.972657151542094</v>
      </c>
      <c r="K1642" s="11">
        <v>277</v>
      </c>
      <c r="L1642" s="11">
        <v>41.737811845219603</v>
      </c>
      <c r="M1642" s="11">
        <v>85.731019650475503</v>
      </c>
      <c r="N1642" s="11" t="s">
        <v>54</v>
      </c>
      <c r="O1642" s="11" t="s">
        <v>58</v>
      </c>
      <c r="P1642" s="11">
        <v>0</v>
      </c>
      <c r="Q1642" s="11">
        <v>0.55881506625797595</v>
      </c>
      <c r="R1642" s="11">
        <v>88</v>
      </c>
      <c r="S1642" s="11">
        <v>23</v>
      </c>
      <c r="T1642" s="11">
        <v>400.710848203664</v>
      </c>
      <c r="U1642" s="11">
        <v>9.2411971906064796</v>
      </c>
      <c r="V1642" s="11" t="s">
        <v>56</v>
      </c>
    </row>
    <row r="1643" spans="1:22" x14ac:dyDescent="0.3">
      <c r="A1643" s="9">
        <v>45357.697916666701</v>
      </c>
      <c r="B1643" s="10">
        <v>45357</v>
      </c>
      <c r="C1643" s="11">
        <v>2024</v>
      </c>
      <c r="D1643" s="11">
        <v>3</v>
      </c>
      <c r="E1643" s="11">
        <v>6</v>
      </c>
      <c r="F1643" s="11">
        <v>16</v>
      </c>
      <c r="G1643" s="11" t="s">
        <v>69</v>
      </c>
      <c r="H1643" s="11" t="s">
        <v>53</v>
      </c>
      <c r="I1643" s="11">
        <v>40.719321264289803</v>
      </c>
      <c r="J1643" s="11">
        <v>-73.871412400866305</v>
      </c>
      <c r="K1643" s="11">
        <v>124</v>
      </c>
      <c r="L1643" s="11">
        <v>36.386844323368997</v>
      </c>
      <c r="M1643" s="11">
        <v>28.3994731915109</v>
      </c>
      <c r="N1643" s="11" t="s">
        <v>54</v>
      </c>
      <c r="O1643" s="11" t="s">
        <v>55</v>
      </c>
      <c r="P1643" s="11">
        <v>0</v>
      </c>
      <c r="Q1643" s="11">
        <v>5.5127849353946802E-2</v>
      </c>
      <c r="R1643" s="11">
        <v>80</v>
      </c>
      <c r="S1643" s="11">
        <v>14</v>
      </c>
      <c r="T1643" s="11">
        <v>477.29382454089898</v>
      </c>
      <c r="U1643" s="11">
        <v>9.0139149657683095</v>
      </c>
      <c r="V1643" s="11" t="s">
        <v>63</v>
      </c>
    </row>
    <row r="1644" spans="1:22" x14ac:dyDescent="0.3">
      <c r="A1644" s="9">
        <v>45357.701388888898</v>
      </c>
      <c r="B1644" s="10">
        <v>45357</v>
      </c>
      <c r="C1644" s="11">
        <v>2024</v>
      </c>
      <c r="D1644" s="11">
        <v>3</v>
      </c>
      <c r="E1644" s="11">
        <v>6</v>
      </c>
      <c r="F1644" s="11">
        <v>16</v>
      </c>
      <c r="G1644" s="11" t="s">
        <v>69</v>
      </c>
      <c r="H1644" s="11" t="s">
        <v>53</v>
      </c>
      <c r="I1644" s="11">
        <v>40.720890411327503</v>
      </c>
      <c r="J1644" s="11">
        <v>-73.9591143273189</v>
      </c>
      <c r="K1644" s="11">
        <v>200</v>
      </c>
      <c r="L1644" s="11">
        <v>15.388482753343901</v>
      </c>
      <c r="M1644" s="11">
        <v>49.8379299902303</v>
      </c>
      <c r="N1644" s="11" t="s">
        <v>57</v>
      </c>
      <c r="O1644" s="11" t="s">
        <v>61</v>
      </c>
      <c r="P1644" s="11">
        <v>0</v>
      </c>
      <c r="Q1644" s="11">
        <v>-0.54348342176625297</v>
      </c>
      <c r="R1644" s="11">
        <v>9</v>
      </c>
      <c r="S1644" s="11">
        <v>40</v>
      </c>
      <c r="T1644" s="11">
        <v>214.06818711762901</v>
      </c>
      <c r="U1644" s="11">
        <v>27.767213612263198</v>
      </c>
      <c r="V1644" s="11" t="s">
        <v>56</v>
      </c>
    </row>
    <row r="1645" spans="1:22" x14ac:dyDescent="0.3">
      <c r="A1645" s="9">
        <v>45357.704861111102</v>
      </c>
      <c r="B1645" s="10">
        <v>45357</v>
      </c>
      <c r="C1645" s="11">
        <v>2024</v>
      </c>
      <c r="D1645" s="11">
        <v>3</v>
      </c>
      <c r="E1645" s="11">
        <v>6</v>
      </c>
      <c r="F1645" s="11">
        <v>16</v>
      </c>
      <c r="G1645" s="11" t="s">
        <v>69</v>
      </c>
      <c r="H1645" s="11" t="s">
        <v>53</v>
      </c>
      <c r="I1645" s="11">
        <v>40.846687218710898</v>
      </c>
      <c r="J1645" s="11">
        <v>-73.830443535646296</v>
      </c>
      <c r="K1645" s="11">
        <v>54</v>
      </c>
      <c r="L1645" s="11">
        <v>58.140587522674899</v>
      </c>
      <c r="M1645" s="11">
        <v>61.051658553872997</v>
      </c>
      <c r="N1645" s="11" t="s">
        <v>57</v>
      </c>
      <c r="O1645" s="11" t="s">
        <v>61</v>
      </c>
      <c r="P1645" s="11">
        <v>0</v>
      </c>
      <c r="Q1645" s="11">
        <v>-0.70036080964998104</v>
      </c>
      <c r="R1645" s="11">
        <v>58</v>
      </c>
      <c r="S1645" s="11">
        <v>39</v>
      </c>
      <c r="T1645" s="11">
        <v>173.587000064736</v>
      </c>
      <c r="U1645" s="11">
        <v>8.1162468302940205</v>
      </c>
      <c r="V1645" s="11" t="s">
        <v>63</v>
      </c>
    </row>
    <row r="1646" spans="1:22" x14ac:dyDescent="0.3">
      <c r="A1646" s="9">
        <v>45357.708333333299</v>
      </c>
      <c r="B1646" s="10">
        <v>45357</v>
      </c>
      <c r="C1646" s="11">
        <v>2024</v>
      </c>
      <c r="D1646" s="11">
        <v>3</v>
      </c>
      <c r="E1646" s="11">
        <v>6</v>
      </c>
      <c r="F1646" s="11">
        <v>17</v>
      </c>
      <c r="G1646" s="11" t="s">
        <v>69</v>
      </c>
      <c r="H1646" s="11" t="s">
        <v>53</v>
      </c>
      <c r="I1646" s="11">
        <v>40.628183872854599</v>
      </c>
      <c r="J1646" s="11">
        <v>-73.851374883749202</v>
      </c>
      <c r="K1646" s="11">
        <v>52</v>
      </c>
      <c r="L1646" s="11">
        <v>15.1123089277829</v>
      </c>
      <c r="M1646" s="11">
        <v>37.841953514794199</v>
      </c>
      <c r="N1646" s="11" t="s">
        <v>59</v>
      </c>
      <c r="O1646" s="11" t="s">
        <v>58</v>
      </c>
      <c r="P1646" s="11">
        <v>0</v>
      </c>
      <c r="Q1646" s="11">
        <v>0.91510329119428402</v>
      </c>
      <c r="R1646" s="11">
        <v>70</v>
      </c>
      <c r="S1646" s="11">
        <v>36</v>
      </c>
      <c r="T1646" s="11">
        <v>450.994982907544</v>
      </c>
      <c r="U1646" s="11">
        <v>29.821374293080702</v>
      </c>
      <c r="V1646" s="11" t="s">
        <v>56</v>
      </c>
    </row>
    <row r="1647" spans="1:22" x14ac:dyDescent="0.3">
      <c r="A1647" s="9">
        <v>45357.711805555598</v>
      </c>
      <c r="B1647" s="10">
        <v>45357</v>
      </c>
      <c r="C1647" s="11">
        <v>2024</v>
      </c>
      <c r="D1647" s="11">
        <v>3</v>
      </c>
      <c r="E1647" s="11">
        <v>6</v>
      </c>
      <c r="F1647" s="11">
        <v>17</v>
      </c>
      <c r="G1647" s="11" t="s">
        <v>69</v>
      </c>
      <c r="H1647" s="11" t="s">
        <v>53</v>
      </c>
      <c r="I1647" s="11">
        <v>40.768026984977297</v>
      </c>
      <c r="J1647" s="11">
        <v>-73.713585770571996</v>
      </c>
      <c r="K1647" s="11">
        <v>206</v>
      </c>
      <c r="L1647" s="11">
        <v>12.159029492868999</v>
      </c>
      <c r="M1647" s="11">
        <v>82.697592946557705</v>
      </c>
      <c r="N1647" s="11" t="s">
        <v>57</v>
      </c>
      <c r="O1647" s="11" t="s">
        <v>60</v>
      </c>
      <c r="P1647" s="11">
        <v>0</v>
      </c>
      <c r="Q1647" s="11">
        <v>-0.95614217034796001</v>
      </c>
      <c r="R1647" s="11">
        <v>45</v>
      </c>
      <c r="S1647" s="11">
        <v>18</v>
      </c>
      <c r="T1647" s="11">
        <v>209.158336614603</v>
      </c>
      <c r="U1647" s="11">
        <v>21.718387170684299</v>
      </c>
      <c r="V1647" s="11" t="s">
        <v>56</v>
      </c>
    </row>
    <row r="1648" spans="1:22" x14ac:dyDescent="0.3">
      <c r="A1648" s="9">
        <v>45357.715277777803</v>
      </c>
      <c r="B1648" s="10">
        <v>45357</v>
      </c>
      <c r="C1648" s="11">
        <v>2024</v>
      </c>
      <c r="D1648" s="11">
        <v>3</v>
      </c>
      <c r="E1648" s="11">
        <v>6</v>
      </c>
      <c r="F1648" s="11">
        <v>17</v>
      </c>
      <c r="G1648" s="11" t="s">
        <v>69</v>
      </c>
      <c r="H1648" s="11" t="s">
        <v>53</v>
      </c>
      <c r="I1648" s="11">
        <v>40.862668216457102</v>
      </c>
      <c r="J1648" s="11">
        <v>-73.744039798989107</v>
      </c>
      <c r="K1648" s="11">
        <v>132</v>
      </c>
      <c r="L1648" s="11">
        <v>58.344097886782102</v>
      </c>
      <c r="M1648" s="11">
        <v>66.579811952818204</v>
      </c>
      <c r="N1648" s="11" t="s">
        <v>54</v>
      </c>
      <c r="O1648" s="11" t="s">
        <v>55</v>
      </c>
      <c r="P1648" s="11">
        <v>1</v>
      </c>
      <c r="Q1648" s="11">
        <v>-0.82914920815395299</v>
      </c>
      <c r="R1648" s="11">
        <v>49</v>
      </c>
      <c r="S1648" s="11">
        <v>17</v>
      </c>
      <c r="T1648" s="11">
        <v>486.44968347977198</v>
      </c>
      <c r="U1648" s="11">
        <v>15.7197461602368</v>
      </c>
      <c r="V1648" s="11" t="s">
        <v>56</v>
      </c>
    </row>
    <row r="1649" spans="1:22" x14ac:dyDescent="0.3">
      <c r="A1649" s="9">
        <v>45357.71875</v>
      </c>
      <c r="B1649" s="10">
        <v>45357</v>
      </c>
      <c r="C1649" s="11">
        <v>2024</v>
      </c>
      <c r="D1649" s="11">
        <v>3</v>
      </c>
      <c r="E1649" s="11">
        <v>6</v>
      </c>
      <c r="F1649" s="11">
        <v>17</v>
      </c>
      <c r="G1649" s="11" t="s">
        <v>69</v>
      </c>
      <c r="H1649" s="11" t="s">
        <v>53</v>
      </c>
      <c r="I1649" s="11">
        <v>40.613558490279701</v>
      </c>
      <c r="J1649" s="11">
        <v>-73.711992006484394</v>
      </c>
      <c r="K1649" s="11">
        <v>221</v>
      </c>
      <c r="L1649" s="11">
        <v>57.892216742356297</v>
      </c>
      <c r="M1649" s="11">
        <v>28.3400145906419</v>
      </c>
      <c r="N1649" s="11" t="s">
        <v>57</v>
      </c>
      <c r="O1649" s="11" t="s">
        <v>55</v>
      </c>
      <c r="P1649" s="11">
        <v>0</v>
      </c>
      <c r="Q1649" s="11">
        <v>0.38713457059671602</v>
      </c>
      <c r="R1649" s="11">
        <v>83</v>
      </c>
      <c r="S1649" s="11">
        <v>23</v>
      </c>
      <c r="T1649" s="11">
        <v>402.93959390261199</v>
      </c>
      <c r="U1649" s="11">
        <v>12.4813800973602</v>
      </c>
      <c r="V1649" s="11" t="s">
        <v>56</v>
      </c>
    </row>
    <row r="1650" spans="1:22" x14ac:dyDescent="0.3">
      <c r="A1650" s="9">
        <v>45357.722222222197</v>
      </c>
      <c r="B1650" s="10">
        <v>45357</v>
      </c>
      <c r="C1650" s="11">
        <v>2024</v>
      </c>
      <c r="D1650" s="11">
        <v>3</v>
      </c>
      <c r="E1650" s="11">
        <v>6</v>
      </c>
      <c r="F1650" s="11">
        <v>17</v>
      </c>
      <c r="G1650" s="11" t="s">
        <v>69</v>
      </c>
      <c r="H1650" s="11" t="s">
        <v>53</v>
      </c>
      <c r="I1650" s="11">
        <v>40.899108225666801</v>
      </c>
      <c r="J1650" s="11">
        <v>-73.878501279983993</v>
      </c>
      <c r="K1650" s="11">
        <v>145</v>
      </c>
      <c r="L1650" s="11">
        <v>17.500577548232702</v>
      </c>
      <c r="M1650" s="11">
        <v>62.873352040064802</v>
      </c>
      <c r="N1650" s="11" t="s">
        <v>54</v>
      </c>
      <c r="O1650" s="11" t="s">
        <v>61</v>
      </c>
      <c r="P1650" s="11">
        <v>0</v>
      </c>
      <c r="Q1650" s="11">
        <v>-0.23196152812266299</v>
      </c>
      <c r="R1650" s="11">
        <v>83</v>
      </c>
      <c r="S1650" s="11">
        <v>31</v>
      </c>
      <c r="T1650" s="11">
        <v>201.60281927424501</v>
      </c>
      <c r="U1650" s="11">
        <v>8.42068155799317</v>
      </c>
      <c r="V1650" s="11" t="s">
        <v>56</v>
      </c>
    </row>
    <row r="1651" spans="1:22" x14ac:dyDescent="0.3">
      <c r="A1651" s="9">
        <v>45357.725694444503</v>
      </c>
      <c r="B1651" s="10">
        <v>45357</v>
      </c>
      <c r="C1651" s="11">
        <v>2024</v>
      </c>
      <c r="D1651" s="11">
        <v>3</v>
      </c>
      <c r="E1651" s="11">
        <v>6</v>
      </c>
      <c r="F1651" s="11">
        <v>17</v>
      </c>
      <c r="G1651" s="11" t="s">
        <v>69</v>
      </c>
      <c r="H1651" s="11" t="s">
        <v>53</v>
      </c>
      <c r="I1651" s="11">
        <v>40.691285196723598</v>
      </c>
      <c r="J1651" s="11">
        <v>-73.744499380045696</v>
      </c>
      <c r="K1651" s="11">
        <v>37</v>
      </c>
      <c r="L1651" s="11">
        <v>24.079655374357699</v>
      </c>
      <c r="M1651" s="11">
        <v>16.292874282629398</v>
      </c>
      <c r="N1651" s="11" t="s">
        <v>59</v>
      </c>
      <c r="O1651" s="11" t="s">
        <v>55</v>
      </c>
      <c r="P1651" s="11">
        <v>0</v>
      </c>
      <c r="Q1651" s="11">
        <v>0.58284431447477902</v>
      </c>
      <c r="R1651" s="11">
        <v>63</v>
      </c>
      <c r="S1651" s="11">
        <v>19</v>
      </c>
      <c r="T1651" s="11">
        <v>119.030561021788</v>
      </c>
      <c r="U1651" s="11">
        <v>15.067414223276399</v>
      </c>
      <c r="V1651" s="11" t="s">
        <v>63</v>
      </c>
    </row>
    <row r="1652" spans="1:22" x14ac:dyDescent="0.3">
      <c r="A1652" s="9">
        <v>45357.729166666701</v>
      </c>
      <c r="B1652" s="10">
        <v>45357</v>
      </c>
      <c r="C1652" s="11">
        <v>2024</v>
      </c>
      <c r="D1652" s="11">
        <v>3</v>
      </c>
      <c r="E1652" s="11">
        <v>6</v>
      </c>
      <c r="F1652" s="11">
        <v>17</v>
      </c>
      <c r="G1652" s="11" t="s">
        <v>69</v>
      </c>
      <c r="H1652" s="11" t="s">
        <v>53</v>
      </c>
      <c r="I1652" s="11">
        <v>40.7567428163768</v>
      </c>
      <c r="J1652" s="11">
        <v>-73.908069193139994</v>
      </c>
      <c r="K1652" s="11">
        <v>186</v>
      </c>
      <c r="L1652" s="11">
        <v>45.812002536412599</v>
      </c>
      <c r="M1652" s="11">
        <v>63.976777491570097</v>
      </c>
      <c r="N1652" s="11" t="s">
        <v>59</v>
      </c>
      <c r="O1652" s="11" t="s">
        <v>58</v>
      </c>
      <c r="P1652" s="11">
        <v>0</v>
      </c>
      <c r="Q1652" s="11">
        <v>0.76708427812785496</v>
      </c>
      <c r="R1652" s="11">
        <v>53</v>
      </c>
      <c r="S1652" s="11">
        <v>37</v>
      </c>
      <c r="T1652" s="11">
        <v>57.2947493509024</v>
      </c>
      <c r="U1652" s="11">
        <v>18.737978315866801</v>
      </c>
      <c r="V1652" s="11" t="s">
        <v>63</v>
      </c>
    </row>
    <row r="1653" spans="1:22" x14ac:dyDescent="0.3">
      <c r="A1653" s="9">
        <v>45357.732638888898</v>
      </c>
      <c r="B1653" s="10">
        <v>45357</v>
      </c>
      <c r="C1653" s="11">
        <v>2024</v>
      </c>
      <c r="D1653" s="11">
        <v>3</v>
      </c>
      <c r="E1653" s="11">
        <v>6</v>
      </c>
      <c r="F1653" s="11">
        <v>17</v>
      </c>
      <c r="G1653" s="11" t="s">
        <v>69</v>
      </c>
      <c r="H1653" s="11" t="s">
        <v>53</v>
      </c>
      <c r="I1653" s="11">
        <v>40.645614620429598</v>
      </c>
      <c r="J1653" s="11">
        <v>-73.908709940346796</v>
      </c>
      <c r="K1653" s="11">
        <v>228</v>
      </c>
      <c r="L1653" s="11">
        <v>8.3232685026695208</v>
      </c>
      <c r="M1653" s="11">
        <v>83.992886796538897</v>
      </c>
      <c r="N1653" s="11" t="s">
        <v>54</v>
      </c>
      <c r="O1653" s="11" t="s">
        <v>55</v>
      </c>
      <c r="P1653" s="11">
        <v>0</v>
      </c>
      <c r="Q1653" s="11">
        <v>-0.88547470950155005</v>
      </c>
      <c r="R1653" s="11">
        <v>88</v>
      </c>
      <c r="S1653" s="11">
        <v>44</v>
      </c>
      <c r="T1653" s="11">
        <v>111.557266985143</v>
      </c>
      <c r="U1653" s="11">
        <v>5.2336847261544497</v>
      </c>
      <c r="V1653" s="11" t="s">
        <v>56</v>
      </c>
    </row>
    <row r="1654" spans="1:22" x14ac:dyDescent="0.3">
      <c r="A1654" s="9">
        <v>45357.736111111102</v>
      </c>
      <c r="B1654" s="10">
        <v>45357</v>
      </c>
      <c r="C1654" s="11">
        <v>2024</v>
      </c>
      <c r="D1654" s="11">
        <v>3</v>
      </c>
      <c r="E1654" s="11">
        <v>6</v>
      </c>
      <c r="F1654" s="11">
        <v>17</v>
      </c>
      <c r="G1654" s="11" t="s">
        <v>69</v>
      </c>
      <c r="H1654" s="11" t="s">
        <v>53</v>
      </c>
      <c r="I1654" s="11">
        <v>40.845913053421398</v>
      </c>
      <c r="J1654" s="11">
        <v>-73.822154448435896</v>
      </c>
      <c r="K1654" s="11">
        <v>61</v>
      </c>
      <c r="L1654" s="11">
        <v>14.401389697653901</v>
      </c>
      <c r="M1654" s="11">
        <v>43.633512468457702</v>
      </c>
      <c r="N1654" s="11" t="s">
        <v>54</v>
      </c>
      <c r="O1654" s="11" t="s">
        <v>58</v>
      </c>
      <c r="P1654" s="11">
        <v>0</v>
      </c>
      <c r="Q1654" s="11">
        <v>0.32221641275692398</v>
      </c>
      <c r="R1654" s="11">
        <v>16</v>
      </c>
      <c r="S1654" s="11">
        <v>15</v>
      </c>
      <c r="T1654" s="11">
        <v>235.60821584910801</v>
      </c>
      <c r="U1654" s="11">
        <v>13.510779230560599</v>
      </c>
      <c r="V1654" s="11" t="s">
        <v>56</v>
      </c>
    </row>
    <row r="1655" spans="1:22" x14ac:dyDescent="0.3">
      <c r="A1655" s="9">
        <v>45357.739583333299</v>
      </c>
      <c r="B1655" s="10">
        <v>45357</v>
      </c>
      <c r="C1655" s="11">
        <v>2024</v>
      </c>
      <c r="D1655" s="11">
        <v>3</v>
      </c>
      <c r="E1655" s="11">
        <v>6</v>
      </c>
      <c r="F1655" s="11">
        <v>17</v>
      </c>
      <c r="G1655" s="11" t="s">
        <v>69</v>
      </c>
      <c r="H1655" s="11" t="s">
        <v>53</v>
      </c>
      <c r="I1655" s="11">
        <v>40.683605283242599</v>
      </c>
      <c r="J1655" s="11">
        <v>-73.734997096886701</v>
      </c>
      <c r="K1655" s="11">
        <v>141</v>
      </c>
      <c r="L1655" s="11">
        <v>13.115319025594101</v>
      </c>
      <c r="M1655" s="11">
        <v>78.496195544741795</v>
      </c>
      <c r="N1655" s="11" t="s">
        <v>57</v>
      </c>
      <c r="O1655" s="11" t="s">
        <v>58</v>
      </c>
      <c r="P1655" s="11">
        <v>0</v>
      </c>
      <c r="Q1655" s="11">
        <v>-0.46797633975894298</v>
      </c>
      <c r="R1655" s="11">
        <v>96</v>
      </c>
      <c r="S1655" s="11">
        <v>28</v>
      </c>
      <c r="T1655" s="11">
        <v>484.820937503567</v>
      </c>
      <c r="U1655" s="11">
        <v>16.605865019344499</v>
      </c>
      <c r="V1655" s="11" t="s">
        <v>56</v>
      </c>
    </row>
    <row r="1656" spans="1:22" x14ac:dyDescent="0.3">
      <c r="A1656" s="9">
        <v>45357.743055555598</v>
      </c>
      <c r="B1656" s="10">
        <v>45357</v>
      </c>
      <c r="C1656" s="11">
        <v>2024</v>
      </c>
      <c r="D1656" s="11">
        <v>3</v>
      </c>
      <c r="E1656" s="11">
        <v>6</v>
      </c>
      <c r="F1656" s="11">
        <v>17</v>
      </c>
      <c r="G1656" s="11" t="s">
        <v>69</v>
      </c>
      <c r="H1656" s="11" t="s">
        <v>53</v>
      </c>
      <c r="I1656" s="11">
        <v>40.732692422394301</v>
      </c>
      <c r="J1656" s="11">
        <v>-73.895669041157802</v>
      </c>
      <c r="K1656" s="11">
        <v>53</v>
      </c>
      <c r="L1656" s="11">
        <v>7.3391442042847101</v>
      </c>
      <c r="M1656" s="11">
        <v>71.341510240989905</v>
      </c>
      <c r="N1656" s="11" t="s">
        <v>59</v>
      </c>
      <c r="O1656" s="11" t="s">
        <v>60</v>
      </c>
      <c r="P1656" s="11">
        <v>0</v>
      </c>
      <c r="Q1656" s="11">
        <v>-7.5334495662337797E-2</v>
      </c>
      <c r="R1656" s="11">
        <v>36</v>
      </c>
      <c r="S1656" s="11">
        <v>34</v>
      </c>
      <c r="T1656" s="11">
        <v>499.79138291873801</v>
      </c>
      <c r="U1656" s="11">
        <v>27.9797552091737</v>
      </c>
      <c r="V1656" s="11" t="s">
        <v>56</v>
      </c>
    </row>
    <row r="1657" spans="1:22" x14ac:dyDescent="0.3">
      <c r="A1657" s="9">
        <v>45357.746527777803</v>
      </c>
      <c r="B1657" s="10">
        <v>45357</v>
      </c>
      <c r="C1657" s="11">
        <v>2024</v>
      </c>
      <c r="D1657" s="11">
        <v>3</v>
      </c>
      <c r="E1657" s="11">
        <v>6</v>
      </c>
      <c r="F1657" s="11">
        <v>17</v>
      </c>
      <c r="G1657" s="11" t="s">
        <v>69</v>
      </c>
      <c r="H1657" s="11" t="s">
        <v>53</v>
      </c>
      <c r="I1657" s="11">
        <v>40.8190081809513</v>
      </c>
      <c r="J1657" s="11">
        <v>-73.904685369591903</v>
      </c>
      <c r="K1657" s="11">
        <v>48</v>
      </c>
      <c r="L1657" s="11">
        <v>53.410183659464003</v>
      </c>
      <c r="M1657" s="11">
        <v>52.320906481360097</v>
      </c>
      <c r="N1657" s="11" t="s">
        <v>57</v>
      </c>
      <c r="O1657" s="11" t="s">
        <v>58</v>
      </c>
      <c r="P1657" s="11">
        <v>0</v>
      </c>
      <c r="Q1657" s="11">
        <v>0.52150830946191995</v>
      </c>
      <c r="R1657" s="11">
        <v>37</v>
      </c>
      <c r="S1657" s="11">
        <v>37</v>
      </c>
      <c r="T1657" s="11">
        <v>409.294747524397</v>
      </c>
      <c r="U1657" s="11">
        <v>14.7693418834182</v>
      </c>
      <c r="V1657" s="11" t="s">
        <v>63</v>
      </c>
    </row>
    <row r="1658" spans="1:22" x14ac:dyDescent="0.3">
      <c r="A1658" s="9">
        <v>45357.75</v>
      </c>
      <c r="B1658" s="10">
        <v>45357</v>
      </c>
      <c r="C1658" s="11">
        <v>2024</v>
      </c>
      <c r="D1658" s="11">
        <v>3</v>
      </c>
      <c r="E1658" s="11">
        <v>6</v>
      </c>
      <c r="F1658" s="11">
        <v>18</v>
      </c>
      <c r="G1658" s="11" t="s">
        <v>69</v>
      </c>
      <c r="H1658" s="11" t="s">
        <v>53</v>
      </c>
      <c r="I1658" s="11">
        <v>40.650515360866599</v>
      </c>
      <c r="J1658" s="11">
        <v>-73.977963344281903</v>
      </c>
      <c r="K1658" s="11">
        <v>242</v>
      </c>
      <c r="L1658" s="11">
        <v>7.0267032001976499</v>
      </c>
      <c r="M1658" s="11">
        <v>37.368877037366602</v>
      </c>
      <c r="N1658" s="11" t="s">
        <v>57</v>
      </c>
      <c r="O1658" s="11" t="s">
        <v>58</v>
      </c>
      <c r="P1658" s="11">
        <v>0</v>
      </c>
      <c r="Q1658" s="11">
        <v>0.27069465625185402</v>
      </c>
      <c r="R1658" s="11">
        <v>74</v>
      </c>
      <c r="S1658" s="11">
        <v>48</v>
      </c>
      <c r="T1658" s="11">
        <v>68.610187232801096</v>
      </c>
      <c r="U1658" s="11">
        <v>21.9377686517984</v>
      </c>
      <c r="V1658" s="11" t="s">
        <v>56</v>
      </c>
    </row>
    <row r="1659" spans="1:22" x14ac:dyDescent="0.3">
      <c r="A1659" s="9">
        <v>45357.753472222197</v>
      </c>
      <c r="B1659" s="10">
        <v>45357</v>
      </c>
      <c r="C1659" s="11">
        <v>2024</v>
      </c>
      <c r="D1659" s="11">
        <v>3</v>
      </c>
      <c r="E1659" s="11">
        <v>6</v>
      </c>
      <c r="F1659" s="11">
        <v>18</v>
      </c>
      <c r="G1659" s="11" t="s">
        <v>69</v>
      </c>
      <c r="H1659" s="11" t="s">
        <v>53</v>
      </c>
      <c r="I1659" s="11">
        <v>40.816406821015299</v>
      </c>
      <c r="J1659" s="11">
        <v>-73.715105816260703</v>
      </c>
      <c r="K1659" s="11">
        <v>147</v>
      </c>
      <c r="L1659" s="11">
        <v>60.342576623416903</v>
      </c>
      <c r="M1659" s="11">
        <v>83.617774796609993</v>
      </c>
      <c r="N1659" s="11" t="s">
        <v>54</v>
      </c>
      <c r="O1659" s="11" t="s">
        <v>60</v>
      </c>
      <c r="P1659" s="11">
        <v>0</v>
      </c>
      <c r="Q1659" s="11">
        <v>0.774213429428532</v>
      </c>
      <c r="R1659" s="11">
        <v>68</v>
      </c>
      <c r="S1659" s="11">
        <v>26</v>
      </c>
      <c r="T1659" s="11">
        <v>84.034465311098899</v>
      </c>
      <c r="U1659" s="11">
        <v>28.002385322369999</v>
      </c>
      <c r="V1659" s="11" t="s">
        <v>56</v>
      </c>
    </row>
    <row r="1660" spans="1:22" x14ac:dyDescent="0.3">
      <c r="A1660" s="9">
        <v>45357.756944444503</v>
      </c>
      <c r="B1660" s="10">
        <v>45357</v>
      </c>
      <c r="C1660" s="11">
        <v>2024</v>
      </c>
      <c r="D1660" s="11">
        <v>3</v>
      </c>
      <c r="E1660" s="11">
        <v>6</v>
      </c>
      <c r="F1660" s="11">
        <v>18</v>
      </c>
      <c r="G1660" s="11" t="s">
        <v>69</v>
      </c>
      <c r="H1660" s="11" t="s">
        <v>53</v>
      </c>
      <c r="I1660" s="11">
        <v>40.617818258756301</v>
      </c>
      <c r="J1660" s="11">
        <v>-73.892455460390593</v>
      </c>
      <c r="K1660" s="11">
        <v>63</v>
      </c>
      <c r="L1660" s="11">
        <v>56.242288655693102</v>
      </c>
      <c r="M1660" s="11">
        <v>43.505538041726297</v>
      </c>
      <c r="N1660" s="11" t="s">
        <v>57</v>
      </c>
      <c r="O1660" s="11" t="s">
        <v>55</v>
      </c>
      <c r="P1660" s="11">
        <v>0</v>
      </c>
      <c r="Q1660" s="11">
        <v>0.16036659089781499</v>
      </c>
      <c r="R1660" s="11">
        <v>66</v>
      </c>
      <c r="S1660" s="11">
        <v>28</v>
      </c>
      <c r="T1660" s="11">
        <v>297.67637464946398</v>
      </c>
      <c r="U1660" s="11">
        <v>17.764375505811401</v>
      </c>
      <c r="V1660" s="11" t="s">
        <v>62</v>
      </c>
    </row>
    <row r="1661" spans="1:22" x14ac:dyDescent="0.3">
      <c r="A1661" s="9">
        <v>45357.760416666701</v>
      </c>
      <c r="B1661" s="10">
        <v>45357</v>
      </c>
      <c r="C1661" s="11">
        <v>2024</v>
      </c>
      <c r="D1661" s="11">
        <v>3</v>
      </c>
      <c r="E1661" s="11">
        <v>6</v>
      </c>
      <c r="F1661" s="11">
        <v>18</v>
      </c>
      <c r="G1661" s="11" t="s">
        <v>69</v>
      </c>
      <c r="H1661" s="11" t="s">
        <v>53</v>
      </c>
      <c r="I1661" s="11">
        <v>40.733547247925799</v>
      </c>
      <c r="J1661" s="11">
        <v>-73.933905064565295</v>
      </c>
      <c r="K1661" s="11">
        <v>173</v>
      </c>
      <c r="L1661" s="11">
        <v>71.874000702305494</v>
      </c>
      <c r="M1661" s="11">
        <v>16.504976346721801</v>
      </c>
      <c r="N1661" s="11" t="s">
        <v>54</v>
      </c>
      <c r="O1661" s="11" t="s">
        <v>61</v>
      </c>
      <c r="P1661" s="11">
        <v>0</v>
      </c>
      <c r="Q1661" s="11">
        <v>0.92148574379950199</v>
      </c>
      <c r="R1661" s="11">
        <v>54</v>
      </c>
      <c r="S1661" s="11">
        <v>13</v>
      </c>
      <c r="T1661" s="11">
        <v>272.91890555241201</v>
      </c>
      <c r="U1661" s="11">
        <v>22.593706259992199</v>
      </c>
      <c r="V1661" s="11" t="s">
        <v>63</v>
      </c>
    </row>
    <row r="1662" spans="1:22" x14ac:dyDescent="0.3">
      <c r="A1662" s="9">
        <v>45357.763888888898</v>
      </c>
      <c r="B1662" s="10">
        <v>45357</v>
      </c>
      <c r="C1662" s="11">
        <v>2024</v>
      </c>
      <c r="D1662" s="11">
        <v>3</v>
      </c>
      <c r="E1662" s="11">
        <v>6</v>
      </c>
      <c r="F1662" s="11">
        <v>18</v>
      </c>
      <c r="G1662" s="11" t="s">
        <v>69</v>
      </c>
      <c r="H1662" s="11" t="s">
        <v>53</v>
      </c>
      <c r="I1662" s="11">
        <v>40.815185240060202</v>
      </c>
      <c r="J1662" s="11">
        <v>-73.8947850501565</v>
      </c>
      <c r="K1662" s="11">
        <v>237</v>
      </c>
      <c r="L1662" s="11">
        <v>78.2154981677254</v>
      </c>
      <c r="M1662" s="11">
        <v>21.444707724648602</v>
      </c>
      <c r="N1662" s="11" t="s">
        <v>59</v>
      </c>
      <c r="O1662" s="11" t="s">
        <v>55</v>
      </c>
      <c r="P1662" s="11">
        <v>0</v>
      </c>
      <c r="Q1662" s="11">
        <v>0.24787895725638701</v>
      </c>
      <c r="R1662" s="11">
        <v>29</v>
      </c>
      <c r="S1662" s="11">
        <v>9</v>
      </c>
      <c r="T1662" s="11">
        <v>368.47340862582598</v>
      </c>
      <c r="U1662" s="11">
        <v>21.421266238171199</v>
      </c>
      <c r="V1662" s="11" t="s">
        <v>56</v>
      </c>
    </row>
    <row r="1663" spans="1:22" x14ac:dyDescent="0.3">
      <c r="A1663" s="9">
        <v>45357.767361111102</v>
      </c>
      <c r="B1663" s="10">
        <v>45357</v>
      </c>
      <c r="C1663" s="11">
        <v>2024</v>
      </c>
      <c r="D1663" s="11">
        <v>3</v>
      </c>
      <c r="E1663" s="11">
        <v>6</v>
      </c>
      <c r="F1663" s="11">
        <v>18</v>
      </c>
      <c r="G1663" s="11" t="s">
        <v>69</v>
      </c>
      <c r="H1663" s="11" t="s">
        <v>53</v>
      </c>
      <c r="I1663" s="11">
        <v>40.694871480760497</v>
      </c>
      <c r="J1663" s="11">
        <v>-73.747761536279597</v>
      </c>
      <c r="K1663" s="11">
        <v>18</v>
      </c>
      <c r="L1663" s="11">
        <v>15.730684162942699</v>
      </c>
      <c r="M1663" s="11">
        <v>95.263814461615794</v>
      </c>
      <c r="N1663" s="11" t="s">
        <v>54</v>
      </c>
      <c r="O1663" s="11" t="s">
        <v>55</v>
      </c>
      <c r="P1663" s="11">
        <v>0</v>
      </c>
      <c r="Q1663" s="11">
        <v>0.485959574075431</v>
      </c>
      <c r="R1663" s="11">
        <v>17</v>
      </c>
      <c r="S1663" s="11">
        <v>10</v>
      </c>
      <c r="T1663" s="11">
        <v>63.6473419071447</v>
      </c>
      <c r="U1663" s="11">
        <v>28.1068547220789</v>
      </c>
      <c r="V1663" s="11" t="s">
        <v>56</v>
      </c>
    </row>
    <row r="1664" spans="1:22" x14ac:dyDescent="0.3">
      <c r="A1664" s="9">
        <v>45357.770833333299</v>
      </c>
      <c r="B1664" s="10">
        <v>45357</v>
      </c>
      <c r="C1664" s="11">
        <v>2024</v>
      </c>
      <c r="D1664" s="11">
        <v>3</v>
      </c>
      <c r="E1664" s="11">
        <v>6</v>
      </c>
      <c r="F1664" s="11">
        <v>18</v>
      </c>
      <c r="G1664" s="11" t="s">
        <v>69</v>
      </c>
      <c r="H1664" s="11" t="s">
        <v>53</v>
      </c>
      <c r="I1664" s="11">
        <v>40.792355369574501</v>
      </c>
      <c r="J1664" s="11">
        <v>-73.997475494320298</v>
      </c>
      <c r="K1664" s="11">
        <v>101</v>
      </c>
      <c r="L1664" s="11">
        <v>18.893810312687801</v>
      </c>
      <c r="M1664" s="11">
        <v>15.0097767057115</v>
      </c>
      <c r="N1664" s="11" t="s">
        <v>54</v>
      </c>
      <c r="O1664" s="11" t="s">
        <v>61</v>
      </c>
      <c r="P1664" s="11">
        <v>0</v>
      </c>
      <c r="Q1664" s="11">
        <v>-0.771849757050725</v>
      </c>
      <c r="R1664" s="11">
        <v>25</v>
      </c>
      <c r="S1664" s="11">
        <v>35</v>
      </c>
      <c r="T1664" s="11">
        <v>333.89575135467902</v>
      </c>
      <c r="U1664" s="11">
        <v>27.204017511972001</v>
      </c>
      <c r="V1664" s="11" t="s">
        <v>56</v>
      </c>
    </row>
    <row r="1665" spans="1:22" x14ac:dyDescent="0.3">
      <c r="A1665" s="9">
        <v>45357.774305555598</v>
      </c>
      <c r="B1665" s="10">
        <v>45357</v>
      </c>
      <c r="C1665" s="11">
        <v>2024</v>
      </c>
      <c r="D1665" s="11">
        <v>3</v>
      </c>
      <c r="E1665" s="11">
        <v>6</v>
      </c>
      <c r="F1665" s="11">
        <v>18</v>
      </c>
      <c r="G1665" s="11" t="s">
        <v>69</v>
      </c>
      <c r="H1665" s="11" t="s">
        <v>53</v>
      </c>
      <c r="I1665" s="11">
        <v>40.822173365497498</v>
      </c>
      <c r="J1665" s="11">
        <v>-73.957632835635806</v>
      </c>
      <c r="K1665" s="11">
        <v>87</v>
      </c>
      <c r="L1665" s="11">
        <v>49.109630279373</v>
      </c>
      <c r="M1665" s="11">
        <v>44.221690647165197</v>
      </c>
      <c r="N1665" s="11" t="s">
        <v>57</v>
      </c>
      <c r="O1665" s="11" t="s">
        <v>58</v>
      </c>
      <c r="P1665" s="11">
        <v>0</v>
      </c>
      <c r="Q1665" s="11">
        <v>0.60577762490977205</v>
      </c>
      <c r="R1665" s="11">
        <v>26</v>
      </c>
      <c r="S1665" s="11">
        <v>0</v>
      </c>
      <c r="T1665" s="11">
        <v>163.33612854985299</v>
      </c>
      <c r="U1665" s="11">
        <v>6.6507358764327904</v>
      </c>
      <c r="V1665" s="11" t="s">
        <v>62</v>
      </c>
    </row>
    <row r="1666" spans="1:22" x14ac:dyDescent="0.3">
      <c r="A1666" s="9">
        <v>45357.777777777803</v>
      </c>
      <c r="B1666" s="10">
        <v>45357</v>
      </c>
      <c r="C1666" s="11">
        <v>2024</v>
      </c>
      <c r="D1666" s="11">
        <v>3</v>
      </c>
      <c r="E1666" s="11">
        <v>6</v>
      </c>
      <c r="F1666" s="11">
        <v>18</v>
      </c>
      <c r="G1666" s="11" t="s">
        <v>69</v>
      </c>
      <c r="H1666" s="11" t="s">
        <v>53</v>
      </c>
      <c r="I1666" s="11">
        <v>40.876157936687498</v>
      </c>
      <c r="J1666" s="11">
        <v>-73.777361174082301</v>
      </c>
      <c r="K1666" s="11">
        <v>96</v>
      </c>
      <c r="L1666" s="11">
        <v>76.553064541598999</v>
      </c>
      <c r="M1666" s="11">
        <v>46.593571067036201</v>
      </c>
      <c r="N1666" s="11" t="s">
        <v>54</v>
      </c>
      <c r="O1666" s="11" t="s">
        <v>61</v>
      </c>
      <c r="P1666" s="11">
        <v>0</v>
      </c>
      <c r="Q1666" s="11">
        <v>0.70255100520011504</v>
      </c>
      <c r="R1666" s="11">
        <v>34</v>
      </c>
      <c r="S1666" s="11">
        <v>10</v>
      </c>
      <c r="T1666" s="11">
        <v>215.682719715003</v>
      </c>
      <c r="U1666" s="11">
        <v>7.6189739656165703</v>
      </c>
      <c r="V1666" s="11" t="s">
        <v>62</v>
      </c>
    </row>
    <row r="1667" spans="1:22" x14ac:dyDescent="0.3">
      <c r="A1667" s="9">
        <v>45357.78125</v>
      </c>
      <c r="B1667" s="10">
        <v>45357</v>
      </c>
      <c r="C1667" s="11">
        <v>2024</v>
      </c>
      <c r="D1667" s="11">
        <v>3</v>
      </c>
      <c r="E1667" s="11">
        <v>6</v>
      </c>
      <c r="F1667" s="11">
        <v>18</v>
      </c>
      <c r="G1667" s="11" t="s">
        <v>69</v>
      </c>
      <c r="H1667" s="11" t="s">
        <v>53</v>
      </c>
      <c r="I1667" s="11">
        <v>40.687683034207197</v>
      </c>
      <c r="J1667" s="11">
        <v>-73.731876098743797</v>
      </c>
      <c r="K1667" s="11">
        <v>215</v>
      </c>
      <c r="L1667" s="11">
        <v>77.677358850155002</v>
      </c>
      <c r="M1667" s="11">
        <v>30.835787290003399</v>
      </c>
      <c r="N1667" s="11" t="s">
        <v>59</v>
      </c>
      <c r="O1667" s="11" t="s">
        <v>55</v>
      </c>
      <c r="P1667" s="11">
        <v>0</v>
      </c>
      <c r="Q1667" s="11">
        <v>-0.79905056652918305</v>
      </c>
      <c r="R1667" s="11">
        <v>33</v>
      </c>
      <c r="S1667" s="11">
        <v>13</v>
      </c>
      <c r="T1667" s="11">
        <v>486.49837434309097</v>
      </c>
      <c r="U1667" s="11">
        <v>25.3446955382468</v>
      </c>
      <c r="V1667" s="11" t="s">
        <v>56</v>
      </c>
    </row>
    <row r="1668" spans="1:22" x14ac:dyDescent="0.3">
      <c r="A1668" s="9">
        <v>45357.784722222197</v>
      </c>
      <c r="B1668" s="10">
        <v>45357</v>
      </c>
      <c r="C1668" s="11">
        <v>2024</v>
      </c>
      <c r="D1668" s="11">
        <v>3</v>
      </c>
      <c r="E1668" s="11">
        <v>6</v>
      </c>
      <c r="F1668" s="11">
        <v>18</v>
      </c>
      <c r="G1668" s="11" t="s">
        <v>69</v>
      </c>
      <c r="H1668" s="11" t="s">
        <v>53</v>
      </c>
      <c r="I1668" s="11">
        <v>40.714748862175497</v>
      </c>
      <c r="J1668" s="11">
        <v>-73.941903019280602</v>
      </c>
      <c r="K1668" s="11">
        <v>292</v>
      </c>
      <c r="L1668" s="11">
        <v>38.692355877872799</v>
      </c>
      <c r="M1668" s="11">
        <v>86.571679567537899</v>
      </c>
      <c r="N1668" s="11" t="s">
        <v>54</v>
      </c>
      <c r="O1668" s="11" t="s">
        <v>60</v>
      </c>
      <c r="P1668" s="11">
        <v>0</v>
      </c>
      <c r="Q1668" s="11">
        <v>0.53804030804352398</v>
      </c>
      <c r="R1668" s="11">
        <v>85</v>
      </c>
      <c r="S1668" s="11">
        <v>29</v>
      </c>
      <c r="T1668" s="11">
        <v>294.07328802239999</v>
      </c>
      <c r="U1668" s="11">
        <v>8.5936191586483002</v>
      </c>
      <c r="V1668" s="11" t="s">
        <v>56</v>
      </c>
    </row>
    <row r="1669" spans="1:22" x14ac:dyDescent="0.3">
      <c r="A1669" s="9">
        <v>45357.788194444503</v>
      </c>
      <c r="B1669" s="10">
        <v>45357</v>
      </c>
      <c r="C1669" s="11">
        <v>2024</v>
      </c>
      <c r="D1669" s="11">
        <v>3</v>
      </c>
      <c r="E1669" s="11">
        <v>6</v>
      </c>
      <c r="F1669" s="11">
        <v>18</v>
      </c>
      <c r="G1669" s="11" t="s">
        <v>69</v>
      </c>
      <c r="H1669" s="11" t="s">
        <v>53</v>
      </c>
      <c r="I1669" s="11">
        <v>40.747298652140998</v>
      </c>
      <c r="J1669" s="11">
        <v>-73.727843556615198</v>
      </c>
      <c r="K1669" s="11">
        <v>44</v>
      </c>
      <c r="L1669" s="11">
        <v>48.223451500338001</v>
      </c>
      <c r="M1669" s="11">
        <v>47.838187568036503</v>
      </c>
      <c r="N1669" s="11" t="s">
        <v>59</v>
      </c>
      <c r="O1669" s="11" t="s">
        <v>58</v>
      </c>
      <c r="P1669" s="11">
        <v>0</v>
      </c>
      <c r="Q1669" s="11">
        <v>-0.64493277227655399</v>
      </c>
      <c r="R1669" s="11">
        <v>47</v>
      </c>
      <c r="S1669" s="11">
        <v>23</v>
      </c>
      <c r="T1669" s="11">
        <v>75.604207712886605</v>
      </c>
      <c r="U1669" s="11">
        <v>24.260626431786999</v>
      </c>
      <c r="V1669" s="11" t="s">
        <v>62</v>
      </c>
    </row>
    <row r="1670" spans="1:22" x14ac:dyDescent="0.3">
      <c r="A1670" s="9">
        <v>45357.791666666701</v>
      </c>
      <c r="B1670" s="10">
        <v>45357</v>
      </c>
      <c r="C1670" s="11">
        <v>2024</v>
      </c>
      <c r="D1670" s="11">
        <v>3</v>
      </c>
      <c r="E1670" s="11">
        <v>6</v>
      </c>
      <c r="F1670" s="11">
        <v>19</v>
      </c>
      <c r="G1670" s="11" t="s">
        <v>69</v>
      </c>
      <c r="H1670" s="11" t="s">
        <v>53</v>
      </c>
      <c r="I1670" s="11">
        <v>40.758879251515502</v>
      </c>
      <c r="J1670" s="11">
        <v>-73.831012932391602</v>
      </c>
      <c r="K1670" s="11">
        <v>123</v>
      </c>
      <c r="L1670" s="11">
        <v>50.854245970978099</v>
      </c>
      <c r="M1670" s="11">
        <v>28.929968071736401</v>
      </c>
      <c r="N1670" s="11" t="s">
        <v>54</v>
      </c>
      <c r="O1670" s="11" t="s">
        <v>58</v>
      </c>
      <c r="P1670" s="11">
        <v>0</v>
      </c>
      <c r="Q1670" s="11">
        <v>-0.29785476397385402</v>
      </c>
      <c r="R1670" s="11">
        <v>56</v>
      </c>
      <c r="S1670" s="11">
        <v>36</v>
      </c>
      <c r="T1670" s="11">
        <v>112.242242771764</v>
      </c>
      <c r="U1670" s="11">
        <v>22.592693091970599</v>
      </c>
      <c r="V1670" s="11" t="s">
        <v>63</v>
      </c>
    </row>
    <row r="1671" spans="1:22" x14ac:dyDescent="0.3">
      <c r="A1671" s="9">
        <v>45357.795138888898</v>
      </c>
      <c r="B1671" s="10">
        <v>45357</v>
      </c>
      <c r="C1671" s="11">
        <v>2024</v>
      </c>
      <c r="D1671" s="11">
        <v>3</v>
      </c>
      <c r="E1671" s="11">
        <v>6</v>
      </c>
      <c r="F1671" s="11">
        <v>19</v>
      </c>
      <c r="G1671" s="11" t="s">
        <v>69</v>
      </c>
      <c r="H1671" s="11" t="s">
        <v>53</v>
      </c>
      <c r="I1671" s="11">
        <v>40.605345949562597</v>
      </c>
      <c r="J1671" s="11">
        <v>-73.760547031834093</v>
      </c>
      <c r="K1671" s="11">
        <v>215</v>
      </c>
      <c r="L1671" s="11">
        <v>44.454653781476402</v>
      </c>
      <c r="M1671" s="11">
        <v>70.872140030637595</v>
      </c>
      <c r="N1671" s="11" t="s">
        <v>54</v>
      </c>
      <c r="O1671" s="11" t="s">
        <v>55</v>
      </c>
      <c r="P1671" s="11">
        <v>0</v>
      </c>
      <c r="Q1671" s="11">
        <v>-0.27624832467610899</v>
      </c>
      <c r="R1671" s="11">
        <v>60</v>
      </c>
      <c r="S1671" s="11">
        <v>36</v>
      </c>
      <c r="T1671" s="11">
        <v>398.76527552595797</v>
      </c>
      <c r="U1671" s="11">
        <v>12.625141294949399</v>
      </c>
      <c r="V1671" s="11" t="s">
        <v>56</v>
      </c>
    </row>
    <row r="1672" spans="1:22" x14ac:dyDescent="0.3">
      <c r="A1672" s="9">
        <v>45357.798611111102</v>
      </c>
      <c r="B1672" s="10">
        <v>45357</v>
      </c>
      <c r="C1672" s="11">
        <v>2024</v>
      </c>
      <c r="D1672" s="11">
        <v>3</v>
      </c>
      <c r="E1672" s="11">
        <v>6</v>
      </c>
      <c r="F1672" s="11">
        <v>19</v>
      </c>
      <c r="G1672" s="11" t="s">
        <v>69</v>
      </c>
      <c r="H1672" s="11" t="s">
        <v>53</v>
      </c>
      <c r="I1672" s="11">
        <v>40.888296002375498</v>
      </c>
      <c r="J1672" s="11">
        <v>-73.867633794017493</v>
      </c>
      <c r="K1672" s="11">
        <v>154</v>
      </c>
      <c r="L1672" s="11">
        <v>42.827863378801503</v>
      </c>
      <c r="M1672" s="11">
        <v>66.435221248685806</v>
      </c>
      <c r="N1672" s="11" t="s">
        <v>59</v>
      </c>
      <c r="O1672" s="11" t="s">
        <v>61</v>
      </c>
      <c r="P1672" s="11">
        <v>0</v>
      </c>
      <c r="Q1672" s="11">
        <v>-0.71482193960766804</v>
      </c>
      <c r="R1672" s="11">
        <v>32</v>
      </c>
      <c r="S1672" s="11">
        <v>42</v>
      </c>
      <c r="T1672" s="11">
        <v>311.72138235912098</v>
      </c>
      <c r="U1672" s="11">
        <v>25.460420627239099</v>
      </c>
      <c r="V1672" s="11" t="s">
        <v>63</v>
      </c>
    </row>
    <row r="1673" spans="1:22" x14ac:dyDescent="0.3">
      <c r="A1673" s="9">
        <v>45357.802083333299</v>
      </c>
      <c r="B1673" s="10">
        <v>45357</v>
      </c>
      <c r="C1673" s="11">
        <v>2024</v>
      </c>
      <c r="D1673" s="11">
        <v>3</v>
      </c>
      <c r="E1673" s="11">
        <v>6</v>
      </c>
      <c r="F1673" s="11">
        <v>19</v>
      </c>
      <c r="G1673" s="11" t="s">
        <v>69</v>
      </c>
      <c r="H1673" s="11" t="s">
        <v>53</v>
      </c>
      <c r="I1673" s="11">
        <v>40.8340083692242</v>
      </c>
      <c r="J1673" s="11">
        <v>-73.861405757369795</v>
      </c>
      <c r="K1673" s="11">
        <v>191</v>
      </c>
      <c r="L1673" s="11">
        <v>56.0001995824896</v>
      </c>
      <c r="M1673" s="11">
        <v>27.370932482217501</v>
      </c>
      <c r="N1673" s="11" t="s">
        <v>59</v>
      </c>
      <c r="O1673" s="11" t="s">
        <v>61</v>
      </c>
      <c r="P1673" s="11">
        <v>0</v>
      </c>
      <c r="Q1673" s="11">
        <v>-0.61109824180077899</v>
      </c>
      <c r="R1673" s="11">
        <v>90</v>
      </c>
      <c r="S1673" s="11">
        <v>25</v>
      </c>
      <c r="T1673" s="11">
        <v>464.24554751570503</v>
      </c>
      <c r="U1673" s="11">
        <v>10.208035420772299</v>
      </c>
      <c r="V1673" s="11" t="s">
        <v>63</v>
      </c>
    </row>
    <row r="1674" spans="1:22" x14ac:dyDescent="0.3">
      <c r="A1674" s="9">
        <v>45357.805555555598</v>
      </c>
      <c r="B1674" s="10">
        <v>45357</v>
      </c>
      <c r="C1674" s="11">
        <v>2024</v>
      </c>
      <c r="D1674" s="11">
        <v>3</v>
      </c>
      <c r="E1674" s="11">
        <v>6</v>
      </c>
      <c r="F1674" s="11">
        <v>19</v>
      </c>
      <c r="G1674" s="11" t="s">
        <v>69</v>
      </c>
      <c r="H1674" s="11" t="s">
        <v>53</v>
      </c>
      <c r="I1674" s="11">
        <v>40.794032994744697</v>
      </c>
      <c r="J1674" s="11">
        <v>-73.972027909929594</v>
      </c>
      <c r="K1674" s="11">
        <v>236</v>
      </c>
      <c r="L1674" s="11">
        <v>46.6487447959652</v>
      </c>
      <c r="M1674" s="11">
        <v>95.957009050502293</v>
      </c>
      <c r="N1674" s="11" t="s">
        <v>57</v>
      </c>
      <c r="O1674" s="11" t="s">
        <v>58</v>
      </c>
      <c r="P1674" s="11">
        <v>0</v>
      </c>
      <c r="Q1674" s="11">
        <v>-1.18185596298732E-2</v>
      </c>
      <c r="R1674" s="11">
        <v>43</v>
      </c>
      <c r="S1674" s="11">
        <v>18</v>
      </c>
      <c r="T1674" s="11">
        <v>292.25051555276599</v>
      </c>
      <c r="U1674" s="11">
        <v>23.8228688448981</v>
      </c>
      <c r="V1674" s="11" t="s">
        <v>56</v>
      </c>
    </row>
    <row r="1675" spans="1:22" x14ac:dyDescent="0.3">
      <c r="A1675" s="9">
        <v>45357.809027777803</v>
      </c>
      <c r="B1675" s="10">
        <v>45357</v>
      </c>
      <c r="C1675" s="11">
        <v>2024</v>
      </c>
      <c r="D1675" s="11">
        <v>3</v>
      </c>
      <c r="E1675" s="11">
        <v>6</v>
      </c>
      <c r="F1675" s="11">
        <v>19</v>
      </c>
      <c r="G1675" s="11" t="s">
        <v>69</v>
      </c>
      <c r="H1675" s="11" t="s">
        <v>53</v>
      </c>
      <c r="I1675" s="11">
        <v>40.790623539068299</v>
      </c>
      <c r="J1675" s="11">
        <v>-73.844868058047695</v>
      </c>
      <c r="K1675" s="11">
        <v>118</v>
      </c>
      <c r="L1675" s="11">
        <v>63.163919050089198</v>
      </c>
      <c r="M1675" s="11">
        <v>50.003765671722803</v>
      </c>
      <c r="N1675" s="11" t="s">
        <v>59</v>
      </c>
      <c r="O1675" s="11" t="s">
        <v>58</v>
      </c>
      <c r="P1675" s="11">
        <v>0</v>
      </c>
      <c r="Q1675" s="11">
        <v>-0.98330634649249804</v>
      </c>
      <c r="R1675" s="11">
        <v>29</v>
      </c>
      <c r="S1675" s="11">
        <v>24</v>
      </c>
      <c r="T1675" s="11">
        <v>124.511311344717</v>
      </c>
      <c r="U1675" s="11">
        <v>23.2570582700499</v>
      </c>
      <c r="V1675" s="11" t="s">
        <v>63</v>
      </c>
    </row>
    <row r="1676" spans="1:22" x14ac:dyDescent="0.3">
      <c r="A1676" s="9">
        <v>45357.8125</v>
      </c>
      <c r="B1676" s="10">
        <v>45357</v>
      </c>
      <c r="C1676" s="11">
        <v>2024</v>
      </c>
      <c r="D1676" s="11">
        <v>3</v>
      </c>
      <c r="E1676" s="11">
        <v>6</v>
      </c>
      <c r="F1676" s="11">
        <v>19</v>
      </c>
      <c r="G1676" s="11" t="s">
        <v>69</v>
      </c>
      <c r="H1676" s="11" t="s">
        <v>53</v>
      </c>
      <c r="I1676" s="11">
        <v>40.603975308429199</v>
      </c>
      <c r="J1676" s="11">
        <v>-73.884943766569094</v>
      </c>
      <c r="K1676" s="11">
        <v>116</v>
      </c>
      <c r="L1676" s="11">
        <v>33.128316488660801</v>
      </c>
      <c r="M1676" s="11">
        <v>45.380826845825602</v>
      </c>
      <c r="N1676" s="11" t="s">
        <v>59</v>
      </c>
      <c r="O1676" s="11" t="s">
        <v>58</v>
      </c>
      <c r="P1676" s="11">
        <v>0</v>
      </c>
      <c r="Q1676" s="11">
        <v>-0.73123759725285198</v>
      </c>
      <c r="R1676" s="11">
        <v>43</v>
      </c>
      <c r="S1676" s="11">
        <v>12</v>
      </c>
      <c r="T1676" s="11">
        <v>190.44199971087599</v>
      </c>
      <c r="U1676" s="11">
        <v>11.635457963599499</v>
      </c>
      <c r="V1676" s="11" t="s">
        <v>63</v>
      </c>
    </row>
    <row r="1677" spans="1:22" x14ac:dyDescent="0.3">
      <c r="A1677" s="9">
        <v>45357.815972222197</v>
      </c>
      <c r="B1677" s="10">
        <v>45357</v>
      </c>
      <c r="C1677" s="11">
        <v>2024</v>
      </c>
      <c r="D1677" s="11">
        <v>3</v>
      </c>
      <c r="E1677" s="11">
        <v>6</v>
      </c>
      <c r="F1677" s="11">
        <v>19</v>
      </c>
      <c r="G1677" s="11" t="s">
        <v>69</v>
      </c>
      <c r="H1677" s="11" t="s">
        <v>53</v>
      </c>
      <c r="I1677" s="11">
        <v>40.684765170718201</v>
      </c>
      <c r="J1677" s="11">
        <v>-73.700951444294802</v>
      </c>
      <c r="K1677" s="11">
        <v>111</v>
      </c>
      <c r="L1677" s="11">
        <v>63.964207604297997</v>
      </c>
      <c r="M1677" s="11">
        <v>57.669038603545502</v>
      </c>
      <c r="N1677" s="11" t="s">
        <v>54</v>
      </c>
      <c r="O1677" s="11" t="s">
        <v>58</v>
      </c>
      <c r="P1677" s="11">
        <v>0</v>
      </c>
      <c r="Q1677" s="11">
        <v>0.14461202330074899</v>
      </c>
      <c r="R1677" s="11">
        <v>2</v>
      </c>
      <c r="S1677" s="11">
        <v>28</v>
      </c>
      <c r="T1677" s="11">
        <v>252.088003435693</v>
      </c>
      <c r="U1677" s="11">
        <v>11.9311328830821</v>
      </c>
      <c r="V1677" s="11" t="s">
        <v>63</v>
      </c>
    </row>
    <row r="1678" spans="1:22" x14ac:dyDescent="0.3">
      <c r="A1678" s="9">
        <v>45357.819444444503</v>
      </c>
      <c r="B1678" s="10">
        <v>45357</v>
      </c>
      <c r="C1678" s="11">
        <v>2024</v>
      </c>
      <c r="D1678" s="11">
        <v>3</v>
      </c>
      <c r="E1678" s="11">
        <v>6</v>
      </c>
      <c r="F1678" s="11">
        <v>19</v>
      </c>
      <c r="G1678" s="11" t="s">
        <v>69</v>
      </c>
      <c r="H1678" s="11" t="s">
        <v>53</v>
      </c>
      <c r="I1678" s="11">
        <v>40.634391443847598</v>
      </c>
      <c r="J1678" s="11">
        <v>-73.926203773028305</v>
      </c>
      <c r="K1678" s="11">
        <v>126</v>
      </c>
      <c r="L1678" s="11">
        <v>8.0002279926209603</v>
      </c>
      <c r="M1678" s="11">
        <v>63.077460461330702</v>
      </c>
      <c r="N1678" s="11" t="s">
        <v>59</v>
      </c>
      <c r="O1678" s="11" t="s">
        <v>58</v>
      </c>
      <c r="P1678" s="11">
        <v>0</v>
      </c>
      <c r="Q1678" s="11">
        <v>-0.387981230758979</v>
      </c>
      <c r="R1678" s="11">
        <v>24</v>
      </c>
      <c r="S1678" s="11">
        <v>2</v>
      </c>
      <c r="T1678" s="11">
        <v>299.165316571836</v>
      </c>
      <c r="U1678" s="11">
        <v>26.534910411420501</v>
      </c>
      <c r="V1678" s="11" t="s">
        <v>56</v>
      </c>
    </row>
    <row r="1679" spans="1:22" x14ac:dyDescent="0.3">
      <c r="A1679" s="9">
        <v>45357.822916666701</v>
      </c>
      <c r="B1679" s="10">
        <v>45357</v>
      </c>
      <c r="C1679" s="11">
        <v>2024</v>
      </c>
      <c r="D1679" s="11">
        <v>3</v>
      </c>
      <c r="E1679" s="11">
        <v>6</v>
      </c>
      <c r="F1679" s="11">
        <v>19</v>
      </c>
      <c r="G1679" s="11" t="s">
        <v>69</v>
      </c>
      <c r="H1679" s="11" t="s">
        <v>53</v>
      </c>
      <c r="I1679" s="11">
        <v>40.736146690297197</v>
      </c>
      <c r="J1679" s="11">
        <v>-73.755722203246705</v>
      </c>
      <c r="K1679" s="11">
        <v>79</v>
      </c>
      <c r="L1679" s="11">
        <v>16.698186111967299</v>
      </c>
      <c r="M1679" s="11">
        <v>86.296603098651701</v>
      </c>
      <c r="N1679" s="11" t="s">
        <v>59</v>
      </c>
      <c r="O1679" s="11" t="s">
        <v>55</v>
      </c>
      <c r="P1679" s="11">
        <v>0</v>
      </c>
      <c r="Q1679" s="11">
        <v>0.43744586444517097</v>
      </c>
      <c r="R1679" s="11">
        <v>69</v>
      </c>
      <c r="S1679" s="11">
        <v>5</v>
      </c>
      <c r="T1679" s="11">
        <v>233.86408429670101</v>
      </c>
      <c r="U1679" s="11">
        <v>9.2020330878994905</v>
      </c>
      <c r="V1679" s="11" t="s">
        <v>56</v>
      </c>
    </row>
    <row r="1680" spans="1:22" x14ac:dyDescent="0.3">
      <c r="A1680" s="9">
        <v>45357.826388888898</v>
      </c>
      <c r="B1680" s="10">
        <v>45357</v>
      </c>
      <c r="C1680" s="11">
        <v>2024</v>
      </c>
      <c r="D1680" s="11">
        <v>3</v>
      </c>
      <c r="E1680" s="11">
        <v>6</v>
      </c>
      <c r="F1680" s="11">
        <v>19</v>
      </c>
      <c r="G1680" s="11" t="s">
        <v>69</v>
      </c>
      <c r="H1680" s="11" t="s">
        <v>53</v>
      </c>
      <c r="I1680" s="11">
        <v>40.844413407731203</v>
      </c>
      <c r="J1680" s="11">
        <v>-73.945498629032599</v>
      </c>
      <c r="K1680" s="11">
        <v>274</v>
      </c>
      <c r="L1680" s="11">
        <v>25.195968623552101</v>
      </c>
      <c r="M1680" s="11">
        <v>80.744467281256803</v>
      </c>
      <c r="N1680" s="11" t="s">
        <v>59</v>
      </c>
      <c r="O1680" s="11" t="s">
        <v>61</v>
      </c>
      <c r="P1680" s="11">
        <v>0</v>
      </c>
      <c r="Q1680" s="11">
        <v>-0.88661547200331203</v>
      </c>
      <c r="R1680" s="11">
        <v>5</v>
      </c>
      <c r="S1680" s="11">
        <v>12</v>
      </c>
      <c r="T1680" s="11">
        <v>484.86594321698101</v>
      </c>
      <c r="U1680" s="11">
        <v>5.59385601807901</v>
      </c>
      <c r="V1680" s="11" t="s">
        <v>56</v>
      </c>
    </row>
    <row r="1681" spans="1:22" x14ac:dyDescent="0.3">
      <c r="A1681" s="9">
        <v>45357.829861111102</v>
      </c>
      <c r="B1681" s="10">
        <v>45357</v>
      </c>
      <c r="C1681" s="11">
        <v>2024</v>
      </c>
      <c r="D1681" s="11">
        <v>3</v>
      </c>
      <c r="E1681" s="11">
        <v>6</v>
      </c>
      <c r="F1681" s="11">
        <v>19</v>
      </c>
      <c r="G1681" s="11" t="s">
        <v>69</v>
      </c>
      <c r="H1681" s="11" t="s">
        <v>53</v>
      </c>
      <c r="I1681" s="11">
        <v>40.700688372919103</v>
      </c>
      <c r="J1681" s="11">
        <v>-73.923294269912205</v>
      </c>
      <c r="K1681" s="11">
        <v>18</v>
      </c>
      <c r="L1681" s="11">
        <v>30.189749560413301</v>
      </c>
      <c r="M1681" s="11">
        <v>40.965958520682001</v>
      </c>
      <c r="N1681" s="11" t="s">
        <v>57</v>
      </c>
      <c r="O1681" s="11" t="s">
        <v>55</v>
      </c>
      <c r="P1681" s="11">
        <v>1</v>
      </c>
      <c r="Q1681" s="11">
        <v>7.1954360511534698E-2</v>
      </c>
      <c r="R1681" s="11">
        <v>12</v>
      </c>
      <c r="S1681" s="11">
        <v>13</v>
      </c>
      <c r="T1681" s="11">
        <v>233.365376180716</v>
      </c>
      <c r="U1681" s="11">
        <v>20.3522015139202</v>
      </c>
      <c r="V1681" s="11" t="s">
        <v>56</v>
      </c>
    </row>
    <row r="1682" spans="1:22" x14ac:dyDescent="0.3">
      <c r="A1682" s="9">
        <v>45357.833333333299</v>
      </c>
      <c r="B1682" s="10">
        <v>45357</v>
      </c>
      <c r="C1682" s="11">
        <v>2024</v>
      </c>
      <c r="D1682" s="11">
        <v>3</v>
      </c>
      <c r="E1682" s="11">
        <v>6</v>
      </c>
      <c r="F1682" s="11">
        <v>20</v>
      </c>
      <c r="G1682" s="11" t="s">
        <v>69</v>
      </c>
      <c r="H1682" s="11" t="s">
        <v>53</v>
      </c>
      <c r="I1682" s="11">
        <v>40.674971051689496</v>
      </c>
      <c r="J1682" s="11">
        <v>-73.863849881262496</v>
      </c>
      <c r="K1682" s="11">
        <v>88</v>
      </c>
      <c r="L1682" s="11">
        <v>53.167431554555101</v>
      </c>
      <c r="M1682" s="11">
        <v>52.869462284755002</v>
      </c>
      <c r="N1682" s="11" t="s">
        <v>59</v>
      </c>
      <c r="O1682" s="11" t="s">
        <v>55</v>
      </c>
      <c r="P1682" s="11">
        <v>0</v>
      </c>
      <c r="Q1682" s="11">
        <v>0.40577205254446602</v>
      </c>
      <c r="R1682" s="11">
        <v>96</v>
      </c>
      <c r="S1682" s="11">
        <v>46</v>
      </c>
      <c r="T1682" s="11">
        <v>436.23462969109403</v>
      </c>
      <c r="U1682" s="11">
        <v>7.8406184668738304</v>
      </c>
      <c r="V1682" s="11" t="s">
        <v>63</v>
      </c>
    </row>
    <row r="1683" spans="1:22" x14ac:dyDescent="0.3">
      <c r="A1683" s="9">
        <v>45357.836805555598</v>
      </c>
      <c r="B1683" s="10">
        <v>45357</v>
      </c>
      <c r="C1683" s="11">
        <v>2024</v>
      </c>
      <c r="D1683" s="11">
        <v>3</v>
      </c>
      <c r="E1683" s="11">
        <v>6</v>
      </c>
      <c r="F1683" s="11">
        <v>20</v>
      </c>
      <c r="G1683" s="11" t="s">
        <v>69</v>
      </c>
      <c r="H1683" s="11" t="s">
        <v>53</v>
      </c>
      <c r="I1683" s="11">
        <v>40.762995359533399</v>
      </c>
      <c r="J1683" s="11">
        <v>-73.8415319390039</v>
      </c>
      <c r="K1683" s="11">
        <v>203</v>
      </c>
      <c r="L1683" s="11">
        <v>26.998809654137801</v>
      </c>
      <c r="M1683" s="11">
        <v>73.582721527492396</v>
      </c>
      <c r="N1683" s="11" t="s">
        <v>59</v>
      </c>
      <c r="O1683" s="11" t="s">
        <v>61</v>
      </c>
      <c r="P1683" s="11">
        <v>0</v>
      </c>
      <c r="Q1683" s="11">
        <v>-0.830804269263134</v>
      </c>
      <c r="R1683" s="11">
        <v>74</v>
      </c>
      <c r="S1683" s="11">
        <v>12</v>
      </c>
      <c r="T1683" s="11">
        <v>165.95756632239801</v>
      </c>
      <c r="U1683" s="11">
        <v>29.011507828219901</v>
      </c>
      <c r="V1683" s="11" t="s">
        <v>56</v>
      </c>
    </row>
    <row r="1684" spans="1:22" x14ac:dyDescent="0.3">
      <c r="A1684" s="9">
        <v>45357.840277777803</v>
      </c>
      <c r="B1684" s="10">
        <v>45357</v>
      </c>
      <c r="C1684" s="11">
        <v>2024</v>
      </c>
      <c r="D1684" s="11">
        <v>3</v>
      </c>
      <c r="E1684" s="11">
        <v>6</v>
      </c>
      <c r="F1684" s="11">
        <v>20</v>
      </c>
      <c r="G1684" s="11" t="s">
        <v>69</v>
      </c>
      <c r="H1684" s="11" t="s">
        <v>53</v>
      </c>
      <c r="I1684" s="11">
        <v>40.889338337203498</v>
      </c>
      <c r="J1684" s="11">
        <v>-73.985490540140802</v>
      </c>
      <c r="K1684" s="11">
        <v>85</v>
      </c>
      <c r="L1684" s="11">
        <v>56.111599010360003</v>
      </c>
      <c r="M1684" s="11">
        <v>98.071161799137599</v>
      </c>
      <c r="N1684" s="11" t="s">
        <v>54</v>
      </c>
      <c r="O1684" s="11" t="s">
        <v>60</v>
      </c>
      <c r="P1684" s="11">
        <v>0</v>
      </c>
      <c r="Q1684" s="11">
        <v>-0.57351030904894595</v>
      </c>
      <c r="R1684" s="11">
        <v>23</v>
      </c>
      <c r="S1684" s="11">
        <v>39</v>
      </c>
      <c r="T1684" s="11">
        <v>252.82962470113401</v>
      </c>
      <c r="U1684" s="11">
        <v>13.109786256650899</v>
      </c>
      <c r="V1684" s="11" t="s">
        <v>56</v>
      </c>
    </row>
    <row r="1685" spans="1:22" x14ac:dyDescent="0.3">
      <c r="A1685" s="9">
        <v>45357.84375</v>
      </c>
      <c r="B1685" s="10">
        <v>45357</v>
      </c>
      <c r="C1685" s="11">
        <v>2024</v>
      </c>
      <c r="D1685" s="11">
        <v>3</v>
      </c>
      <c r="E1685" s="11">
        <v>6</v>
      </c>
      <c r="F1685" s="11">
        <v>20</v>
      </c>
      <c r="G1685" s="11" t="s">
        <v>69</v>
      </c>
      <c r="H1685" s="11" t="s">
        <v>53</v>
      </c>
      <c r="I1685" s="11">
        <v>40.796612681048202</v>
      </c>
      <c r="J1685" s="11">
        <v>-73.857507734199501</v>
      </c>
      <c r="K1685" s="11">
        <v>161</v>
      </c>
      <c r="L1685" s="11">
        <v>24.830555915247501</v>
      </c>
      <c r="M1685" s="11">
        <v>46.193484521750896</v>
      </c>
      <c r="N1685" s="11" t="s">
        <v>59</v>
      </c>
      <c r="O1685" s="11" t="s">
        <v>61</v>
      </c>
      <c r="P1685" s="11">
        <v>1</v>
      </c>
      <c r="Q1685" s="11">
        <v>-0.41754042280077203</v>
      </c>
      <c r="R1685" s="11">
        <v>85</v>
      </c>
      <c r="S1685" s="11">
        <v>43</v>
      </c>
      <c r="T1685" s="11">
        <v>476.91095416777603</v>
      </c>
      <c r="U1685" s="11">
        <v>10.2872183022949</v>
      </c>
      <c r="V1685" s="11" t="s">
        <v>56</v>
      </c>
    </row>
    <row r="1686" spans="1:22" x14ac:dyDescent="0.3">
      <c r="A1686" s="9">
        <v>45357.847222222197</v>
      </c>
      <c r="B1686" s="10">
        <v>45357</v>
      </c>
      <c r="C1686" s="11">
        <v>2024</v>
      </c>
      <c r="D1686" s="11">
        <v>3</v>
      </c>
      <c r="E1686" s="11">
        <v>6</v>
      </c>
      <c r="F1686" s="11">
        <v>20</v>
      </c>
      <c r="G1686" s="11" t="s">
        <v>69</v>
      </c>
      <c r="H1686" s="11" t="s">
        <v>53</v>
      </c>
      <c r="I1686" s="11">
        <v>40.8791970700549</v>
      </c>
      <c r="J1686" s="11">
        <v>-73.842554736429307</v>
      </c>
      <c r="K1686" s="11">
        <v>113</v>
      </c>
      <c r="L1686" s="11">
        <v>74.776661655180007</v>
      </c>
      <c r="M1686" s="11">
        <v>70.077143903814999</v>
      </c>
      <c r="N1686" s="11" t="s">
        <v>57</v>
      </c>
      <c r="O1686" s="11" t="s">
        <v>55</v>
      </c>
      <c r="P1686" s="11">
        <v>0</v>
      </c>
      <c r="Q1686" s="11">
        <v>0.88418852756955502</v>
      </c>
      <c r="R1686" s="11">
        <v>28</v>
      </c>
      <c r="S1686" s="11">
        <v>9</v>
      </c>
      <c r="T1686" s="11">
        <v>337.074344701413</v>
      </c>
      <c r="U1686" s="11">
        <v>12.592692172054001</v>
      </c>
      <c r="V1686" s="11" t="s">
        <v>63</v>
      </c>
    </row>
    <row r="1687" spans="1:22" x14ac:dyDescent="0.3">
      <c r="A1687" s="9">
        <v>45357.850694444503</v>
      </c>
      <c r="B1687" s="10">
        <v>45357</v>
      </c>
      <c r="C1687" s="11">
        <v>2024</v>
      </c>
      <c r="D1687" s="11">
        <v>3</v>
      </c>
      <c r="E1687" s="11">
        <v>6</v>
      </c>
      <c r="F1687" s="11">
        <v>20</v>
      </c>
      <c r="G1687" s="11" t="s">
        <v>69</v>
      </c>
      <c r="H1687" s="11" t="s">
        <v>53</v>
      </c>
      <c r="I1687" s="11">
        <v>40.642860572587502</v>
      </c>
      <c r="J1687" s="11">
        <v>-73.773812745423001</v>
      </c>
      <c r="K1687" s="11">
        <v>44</v>
      </c>
      <c r="L1687" s="11">
        <v>42.517880147899099</v>
      </c>
      <c r="M1687" s="11">
        <v>22.6106529909611</v>
      </c>
      <c r="N1687" s="11" t="s">
        <v>57</v>
      </c>
      <c r="O1687" s="11" t="s">
        <v>61</v>
      </c>
      <c r="P1687" s="11">
        <v>0</v>
      </c>
      <c r="Q1687" s="11">
        <v>-0.34937910696504898</v>
      </c>
      <c r="R1687" s="11">
        <v>48</v>
      </c>
      <c r="S1687" s="11">
        <v>44</v>
      </c>
      <c r="T1687" s="11">
        <v>229.46601846919799</v>
      </c>
      <c r="U1687" s="11">
        <v>25.694614010504299</v>
      </c>
      <c r="V1687" s="11" t="s">
        <v>62</v>
      </c>
    </row>
    <row r="1688" spans="1:22" x14ac:dyDescent="0.3">
      <c r="A1688" s="9">
        <v>45357.854166666701</v>
      </c>
      <c r="B1688" s="10">
        <v>45357</v>
      </c>
      <c r="C1688" s="11">
        <v>2024</v>
      </c>
      <c r="D1688" s="11">
        <v>3</v>
      </c>
      <c r="E1688" s="11">
        <v>6</v>
      </c>
      <c r="F1688" s="11">
        <v>20</v>
      </c>
      <c r="G1688" s="11" t="s">
        <v>69</v>
      </c>
      <c r="H1688" s="11" t="s">
        <v>53</v>
      </c>
      <c r="I1688" s="11">
        <v>40.736775133783198</v>
      </c>
      <c r="J1688" s="11">
        <v>-73.850288731818296</v>
      </c>
      <c r="K1688" s="11">
        <v>198</v>
      </c>
      <c r="L1688" s="11">
        <v>22.990604151182499</v>
      </c>
      <c r="M1688" s="11">
        <v>79.312394745680606</v>
      </c>
      <c r="N1688" s="11" t="s">
        <v>57</v>
      </c>
      <c r="O1688" s="11" t="s">
        <v>58</v>
      </c>
      <c r="P1688" s="11">
        <v>0</v>
      </c>
      <c r="Q1688" s="11">
        <v>0.90429878655671903</v>
      </c>
      <c r="R1688" s="11">
        <v>25</v>
      </c>
      <c r="S1688" s="11">
        <v>15</v>
      </c>
      <c r="T1688" s="11">
        <v>150.71857649642101</v>
      </c>
      <c r="U1688" s="11">
        <v>14.7459391374066</v>
      </c>
      <c r="V1688" s="11" t="s">
        <v>63</v>
      </c>
    </row>
    <row r="1689" spans="1:22" x14ac:dyDescent="0.3">
      <c r="A1689" s="9">
        <v>45357.857638888898</v>
      </c>
      <c r="B1689" s="10">
        <v>45357</v>
      </c>
      <c r="C1689" s="11">
        <v>2024</v>
      </c>
      <c r="D1689" s="11">
        <v>3</v>
      </c>
      <c r="E1689" s="11">
        <v>6</v>
      </c>
      <c r="F1689" s="11">
        <v>20</v>
      </c>
      <c r="G1689" s="11" t="s">
        <v>69</v>
      </c>
      <c r="H1689" s="11" t="s">
        <v>53</v>
      </c>
      <c r="I1689" s="11">
        <v>40.854767172715597</v>
      </c>
      <c r="J1689" s="11">
        <v>-73.825752761258599</v>
      </c>
      <c r="K1689" s="11">
        <v>176</v>
      </c>
      <c r="L1689" s="11">
        <v>12.932168480738699</v>
      </c>
      <c r="M1689" s="11">
        <v>73.727206782322398</v>
      </c>
      <c r="N1689" s="11" t="s">
        <v>59</v>
      </c>
      <c r="O1689" s="11" t="s">
        <v>61</v>
      </c>
      <c r="P1689" s="11">
        <v>0</v>
      </c>
      <c r="Q1689" s="11">
        <v>0.387146957979908</v>
      </c>
      <c r="R1689" s="11">
        <v>26</v>
      </c>
      <c r="S1689" s="11">
        <v>37</v>
      </c>
      <c r="T1689" s="11">
        <v>108.184201669907</v>
      </c>
      <c r="U1689" s="11">
        <v>17.946856786314399</v>
      </c>
      <c r="V1689" s="11" t="s">
        <v>56</v>
      </c>
    </row>
    <row r="1690" spans="1:22" x14ac:dyDescent="0.3">
      <c r="A1690" s="9">
        <v>45357.861111111102</v>
      </c>
      <c r="B1690" s="10">
        <v>45357</v>
      </c>
      <c r="C1690" s="11">
        <v>2024</v>
      </c>
      <c r="D1690" s="11">
        <v>3</v>
      </c>
      <c r="E1690" s="11">
        <v>6</v>
      </c>
      <c r="F1690" s="11">
        <v>20</v>
      </c>
      <c r="G1690" s="11" t="s">
        <v>69</v>
      </c>
      <c r="H1690" s="11" t="s">
        <v>53</v>
      </c>
      <c r="I1690" s="11">
        <v>40.750133784679598</v>
      </c>
      <c r="J1690" s="11">
        <v>-73.899056416964598</v>
      </c>
      <c r="K1690" s="11">
        <v>280</v>
      </c>
      <c r="L1690" s="11">
        <v>22.179935708996101</v>
      </c>
      <c r="M1690" s="11">
        <v>87.204445427051596</v>
      </c>
      <c r="N1690" s="11" t="s">
        <v>54</v>
      </c>
      <c r="O1690" s="11" t="s">
        <v>60</v>
      </c>
      <c r="P1690" s="11">
        <v>0</v>
      </c>
      <c r="Q1690" s="11">
        <v>0.87316213052541702</v>
      </c>
      <c r="R1690" s="11">
        <v>91</v>
      </c>
      <c r="S1690" s="11">
        <v>44</v>
      </c>
      <c r="T1690" s="11">
        <v>457.49922884439002</v>
      </c>
      <c r="U1690" s="11">
        <v>20.143569536197798</v>
      </c>
      <c r="V1690" s="11" t="s">
        <v>56</v>
      </c>
    </row>
    <row r="1691" spans="1:22" x14ac:dyDescent="0.3">
      <c r="A1691" s="9">
        <v>45357.864583333299</v>
      </c>
      <c r="B1691" s="10">
        <v>45357</v>
      </c>
      <c r="C1691" s="11">
        <v>2024</v>
      </c>
      <c r="D1691" s="11">
        <v>3</v>
      </c>
      <c r="E1691" s="11">
        <v>6</v>
      </c>
      <c r="F1691" s="11">
        <v>20</v>
      </c>
      <c r="G1691" s="11" t="s">
        <v>69</v>
      </c>
      <c r="H1691" s="11" t="s">
        <v>53</v>
      </c>
      <c r="I1691" s="11">
        <v>40.755576063140097</v>
      </c>
      <c r="J1691" s="11">
        <v>-73.788007885806294</v>
      </c>
      <c r="K1691" s="11">
        <v>95</v>
      </c>
      <c r="L1691" s="11">
        <v>22.8219964200036</v>
      </c>
      <c r="M1691" s="11">
        <v>86.9002859615197</v>
      </c>
      <c r="N1691" s="11" t="s">
        <v>57</v>
      </c>
      <c r="O1691" s="11" t="s">
        <v>58</v>
      </c>
      <c r="P1691" s="11">
        <v>0</v>
      </c>
      <c r="Q1691" s="11">
        <v>-0.21427882474780199</v>
      </c>
      <c r="R1691" s="11">
        <v>12</v>
      </c>
      <c r="S1691" s="11">
        <v>6</v>
      </c>
      <c r="T1691" s="11">
        <v>477.87586852250399</v>
      </c>
      <c r="U1691" s="11">
        <v>13.8801016725085</v>
      </c>
      <c r="V1691" s="11" t="s">
        <v>56</v>
      </c>
    </row>
    <row r="1692" spans="1:22" x14ac:dyDescent="0.3">
      <c r="A1692" s="9">
        <v>45357.868055555598</v>
      </c>
      <c r="B1692" s="10">
        <v>45357</v>
      </c>
      <c r="C1692" s="11">
        <v>2024</v>
      </c>
      <c r="D1692" s="11">
        <v>3</v>
      </c>
      <c r="E1692" s="11">
        <v>6</v>
      </c>
      <c r="F1692" s="11">
        <v>20</v>
      </c>
      <c r="G1692" s="11" t="s">
        <v>69</v>
      </c>
      <c r="H1692" s="11" t="s">
        <v>53</v>
      </c>
      <c r="I1692" s="11">
        <v>40.822891325232298</v>
      </c>
      <c r="J1692" s="11">
        <v>-73.913460986314803</v>
      </c>
      <c r="K1692" s="11">
        <v>255</v>
      </c>
      <c r="L1692" s="11">
        <v>67.994659340283704</v>
      </c>
      <c r="M1692" s="11">
        <v>78.765147388052299</v>
      </c>
      <c r="N1692" s="11" t="s">
        <v>59</v>
      </c>
      <c r="O1692" s="11" t="s">
        <v>58</v>
      </c>
      <c r="P1692" s="11">
        <v>0</v>
      </c>
      <c r="Q1692" s="11">
        <v>0.227484347695565</v>
      </c>
      <c r="R1692" s="11">
        <v>61</v>
      </c>
      <c r="S1692" s="11">
        <v>4</v>
      </c>
      <c r="T1692" s="11">
        <v>201.107843685939</v>
      </c>
      <c r="U1692" s="11">
        <v>28.950647301914</v>
      </c>
      <c r="V1692" s="11" t="s">
        <v>56</v>
      </c>
    </row>
    <row r="1693" spans="1:22" x14ac:dyDescent="0.3">
      <c r="A1693" s="9">
        <v>45357.871527777803</v>
      </c>
      <c r="B1693" s="10">
        <v>45357</v>
      </c>
      <c r="C1693" s="11">
        <v>2024</v>
      </c>
      <c r="D1693" s="11">
        <v>3</v>
      </c>
      <c r="E1693" s="11">
        <v>6</v>
      </c>
      <c r="F1693" s="11">
        <v>20</v>
      </c>
      <c r="G1693" s="11" t="s">
        <v>69</v>
      </c>
      <c r="H1693" s="11" t="s">
        <v>53</v>
      </c>
      <c r="I1693" s="11">
        <v>40.7016315137394</v>
      </c>
      <c r="J1693" s="11">
        <v>-73.877844149297204</v>
      </c>
      <c r="K1693" s="11">
        <v>225</v>
      </c>
      <c r="L1693" s="11">
        <v>67.572291657513603</v>
      </c>
      <c r="M1693" s="11">
        <v>48.928242477794498</v>
      </c>
      <c r="N1693" s="11" t="s">
        <v>59</v>
      </c>
      <c r="O1693" s="11" t="s">
        <v>61</v>
      </c>
      <c r="P1693" s="11">
        <v>0</v>
      </c>
      <c r="Q1693" s="11">
        <v>-0.33171322723903901</v>
      </c>
      <c r="R1693" s="11">
        <v>29</v>
      </c>
      <c r="S1693" s="11">
        <v>12</v>
      </c>
      <c r="T1693" s="11">
        <v>445.33452322303799</v>
      </c>
      <c r="U1693" s="11">
        <v>8.0106304837564402</v>
      </c>
      <c r="V1693" s="11" t="s">
        <v>56</v>
      </c>
    </row>
    <row r="1694" spans="1:22" x14ac:dyDescent="0.3">
      <c r="A1694" s="9">
        <v>45357.875</v>
      </c>
      <c r="B1694" s="10">
        <v>45357</v>
      </c>
      <c r="C1694" s="11">
        <v>2024</v>
      </c>
      <c r="D1694" s="11">
        <v>3</v>
      </c>
      <c r="E1694" s="11">
        <v>6</v>
      </c>
      <c r="F1694" s="11">
        <v>21</v>
      </c>
      <c r="G1694" s="11" t="s">
        <v>69</v>
      </c>
      <c r="H1694" s="11" t="s">
        <v>53</v>
      </c>
      <c r="I1694" s="11">
        <v>40.725465411448603</v>
      </c>
      <c r="J1694" s="11">
        <v>-73.8465301435958</v>
      </c>
      <c r="K1694" s="11">
        <v>40</v>
      </c>
      <c r="L1694" s="11">
        <v>45.999174634388403</v>
      </c>
      <c r="M1694" s="11">
        <v>27.677416112694299</v>
      </c>
      <c r="N1694" s="11" t="s">
        <v>57</v>
      </c>
      <c r="O1694" s="11" t="s">
        <v>61</v>
      </c>
      <c r="P1694" s="11">
        <v>0</v>
      </c>
      <c r="Q1694" s="11">
        <v>0.18366946483261401</v>
      </c>
      <c r="R1694" s="11">
        <v>21</v>
      </c>
      <c r="S1694" s="11">
        <v>0</v>
      </c>
      <c r="T1694" s="11">
        <v>180.59982190025499</v>
      </c>
      <c r="U1694" s="11">
        <v>9.9733089199052003</v>
      </c>
      <c r="V1694" s="11" t="s">
        <v>62</v>
      </c>
    </row>
    <row r="1695" spans="1:22" x14ac:dyDescent="0.3">
      <c r="A1695" s="9">
        <v>45357.878472222197</v>
      </c>
      <c r="B1695" s="10">
        <v>45357</v>
      </c>
      <c r="C1695" s="11">
        <v>2024</v>
      </c>
      <c r="D1695" s="11">
        <v>3</v>
      </c>
      <c r="E1695" s="11">
        <v>6</v>
      </c>
      <c r="F1695" s="11">
        <v>21</v>
      </c>
      <c r="G1695" s="11" t="s">
        <v>69</v>
      </c>
      <c r="H1695" s="11" t="s">
        <v>53</v>
      </c>
      <c r="I1695" s="11">
        <v>40.895608598090497</v>
      </c>
      <c r="J1695" s="11">
        <v>-73.814647832653094</v>
      </c>
      <c r="K1695" s="11">
        <v>275</v>
      </c>
      <c r="L1695" s="11">
        <v>28.9743268385985</v>
      </c>
      <c r="M1695" s="11">
        <v>31.2569164246372</v>
      </c>
      <c r="N1695" s="11" t="s">
        <v>57</v>
      </c>
      <c r="O1695" s="11" t="s">
        <v>55</v>
      </c>
      <c r="P1695" s="11">
        <v>0</v>
      </c>
      <c r="Q1695" s="11">
        <v>0.89706843566806305</v>
      </c>
      <c r="R1695" s="11">
        <v>11</v>
      </c>
      <c r="S1695" s="11">
        <v>41</v>
      </c>
      <c r="T1695" s="11">
        <v>272.187724759361</v>
      </c>
      <c r="U1695" s="11">
        <v>25.072842506701001</v>
      </c>
      <c r="V1695" s="11" t="s">
        <v>56</v>
      </c>
    </row>
    <row r="1696" spans="1:22" x14ac:dyDescent="0.3">
      <c r="A1696" s="9">
        <v>45357.881944444503</v>
      </c>
      <c r="B1696" s="10">
        <v>45357</v>
      </c>
      <c r="C1696" s="11">
        <v>2024</v>
      </c>
      <c r="D1696" s="11">
        <v>3</v>
      </c>
      <c r="E1696" s="11">
        <v>6</v>
      </c>
      <c r="F1696" s="11">
        <v>21</v>
      </c>
      <c r="G1696" s="11" t="s">
        <v>69</v>
      </c>
      <c r="H1696" s="11" t="s">
        <v>53</v>
      </c>
      <c r="I1696" s="11">
        <v>40.618392179809497</v>
      </c>
      <c r="J1696" s="11">
        <v>-73.981899207045302</v>
      </c>
      <c r="K1696" s="11">
        <v>163</v>
      </c>
      <c r="L1696" s="11">
        <v>47.999118190263601</v>
      </c>
      <c r="M1696" s="11">
        <v>94.810343098490193</v>
      </c>
      <c r="N1696" s="11" t="s">
        <v>57</v>
      </c>
      <c r="O1696" s="11" t="s">
        <v>55</v>
      </c>
      <c r="P1696" s="11">
        <v>0</v>
      </c>
      <c r="Q1696" s="11">
        <v>3.4261799442542901E-2</v>
      </c>
      <c r="R1696" s="11">
        <v>76</v>
      </c>
      <c r="S1696" s="11">
        <v>19</v>
      </c>
      <c r="T1696" s="11">
        <v>185.26303191509999</v>
      </c>
      <c r="U1696" s="11">
        <v>11.8203252045657</v>
      </c>
      <c r="V1696" s="11" t="s">
        <v>56</v>
      </c>
    </row>
    <row r="1697" spans="1:22" x14ac:dyDescent="0.3">
      <c r="A1697" s="9">
        <v>45357.885416666701</v>
      </c>
      <c r="B1697" s="10">
        <v>45357</v>
      </c>
      <c r="C1697" s="11">
        <v>2024</v>
      </c>
      <c r="D1697" s="11">
        <v>3</v>
      </c>
      <c r="E1697" s="11">
        <v>6</v>
      </c>
      <c r="F1697" s="11">
        <v>21</v>
      </c>
      <c r="G1697" s="11" t="s">
        <v>69</v>
      </c>
      <c r="H1697" s="11" t="s">
        <v>53</v>
      </c>
      <c r="I1697" s="11">
        <v>40.605681045508199</v>
      </c>
      <c r="J1697" s="11">
        <v>-73.8043683911079</v>
      </c>
      <c r="K1697" s="11">
        <v>296</v>
      </c>
      <c r="L1697" s="11">
        <v>43.239795717722203</v>
      </c>
      <c r="M1697" s="11">
        <v>46.448380314650997</v>
      </c>
      <c r="N1697" s="11" t="s">
        <v>57</v>
      </c>
      <c r="O1697" s="11" t="s">
        <v>60</v>
      </c>
      <c r="P1697" s="11">
        <v>0</v>
      </c>
      <c r="Q1697" s="11">
        <v>-0.48946286954606799</v>
      </c>
      <c r="R1697" s="11">
        <v>25</v>
      </c>
      <c r="S1697" s="11">
        <v>13</v>
      </c>
      <c r="T1697" s="11">
        <v>69.716954164467793</v>
      </c>
      <c r="U1697" s="11">
        <v>8.2267704676739903</v>
      </c>
      <c r="V1697" s="11" t="s">
        <v>56</v>
      </c>
    </row>
    <row r="1698" spans="1:22" x14ac:dyDescent="0.3">
      <c r="A1698" s="9">
        <v>45357.888888888898</v>
      </c>
      <c r="B1698" s="10">
        <v>45357</v>
      </c>
      <c r="C1698" s="11">
        <v>2024</v>
      </c>
      <c r="D1698" s="11">
        <v>3</v>
      </c>
      <c r="E1698" s="11">
        <v>6</v>
      </c>
      <c r="F1698" s="11">
        <v>21</v>
      </c>
      <c r="G1698" s="11" t="s">
        <v>69</v>
      </c>
      <c r="H1698" s="11" t="s">
        <v>53</v>
      </c>
      <c r="I1698" s="11">
        <v>40.685145091531297</v>
      </c>
      <c r="J1698" s="11">
        <v>-73.844205027794303</v>
      </c>
      <c r="K1698" s="11">
        <v>259</v>
      </c>
      <c r="L1698" s="11">
        <v>52.985622853248799</v>
      </c>
      <c r="M1698" s="11">
        <v>62.238110318276703</v>
      </c>
      <c r="N1698" s="11" t="s">
        <v>59</v>
      </c>
      <c r="O1698" s="11" t="s">
        <v>60</v>
      </c>
      <c r="P1698" s="11">
        <v>0</v>
      </c>
      <c r="Q1698" s="11">
        <v>6.9613262918252802E-2</v>
      </c>
      <c r="R1698" s="11">
        <v>10</v>
      </c>
      <c r="S1698" s="11">
        <v>46</v>
      </c>
      <c r="T1698" s="11">
        <v>239.854585452327</v>
      </c>
      <c r="U1698" s="11">
        <v>19.824547646481498</v>
      </c>
      <c r="V1698" s="11" t="s">
        <v>56</v>
      </c>
    </row>
    <row r="1699" spans="1:22" x14ac:dyDescent="0.3">
      <c r="A1699" s="9">
        <v>45357.892361111102</v>
      </c>
      <c r="B1699" s="10">
        <v>45357</v>
      </c>
      <c r="C1699" s="11">
        <v>2024</v>
      </c>
      <c r="D1699" s="11">
        <v>3</v>
      </c>
      <c r="E1699" s="11">
        <v>6</v>
      </c>
      <c r="F1699" s="11">
        <v>21</v>
      </c>
      <c r="G1699" s="11" t="s">
        <v>69</v>
      </c>
      <c r="H1699" s="11" t="s">
        <v>53</v>
      </c>
      <c r="I1699" s="11">
        <v>40.611952477793302</v>
      </c>
      <c r="J1699" s="11">
        <v>-73.977791643398803</v>
      </c>
      <c r="K1699" s="11">
        <v>166</v>
      </c>
      <c r="L1699" s="11">
        <v>53.903245858282297</v>
      </c>
      <c r="M1699" s="11">
        <v>12.2392131120657</v>
      </c>
      <c r="N1699" s="11" t="s">
        <v>54</v>
      </c>
      <c r="O1699" s="11" t="s">
        <v>55</v>
      </c>
      <c r="P1699" s="11">
        <v>0</v>
      </c>
      <c r="Q1699" s="11">
        <v>0.80885875240391802</v>
      </c>
      <c r="R1699" s="11">
        <v>34</v>
      </c>
      <c r="S1699" s="11">
        <v>35</v>
      </c>
      <c r="T1699" s="11">
        <v>441.04256255385798</v>
      </c>
      <c r="U1699" s="11">
        <v>21.446511624508499</v>
      </c>
      <c r="V1699" s="11" t="s">
        <v>63</v>
      </c>
    </row>
    <row r="1700" spans="1:22" x14ac:dyDescent="0.3">
      <c r="A1700" s="9">
        <v>45357.895833333299</v>
      </c>
      <c r="B1700" s="10">
        <v>45357</v>
      </c>
      <c r="C1700" s="11">
        <v>2024</v>
      </c>
      <c r="D1700" s="11">
        <v>3</v>
      </c>
      <c r="E1700" s="11">
        <v>6</v>
      </c>
      <c r="F1700" s="11">
        <v>21</v>
      </c>
      <c r="G1700" s="11" t="s">
        <v>69</v>
      </c>
      <c r="H1700" s="11" t="s">
        <v>53</v>
      </c>
      <c r="I1700" s="11">
        <v>40.663147607782498</v>
      </c>
      <c r="J1700" s="11">
        <v>-73.888266812318605</v>
      </c>
      <c r="K1700" s="11">
        <v>87</v>
      </c>
      <c r="L1700" s="11">
        <v>22.515044447342099</v>
      </c>
      <c r="M1700" s="11">
        <v>66.504365871774993</v>
      </c>
      <c r="N1700" s="11" t="s">
        <v>54</v>
      </c>
      <c r="O1700" s="11" t="s">
        <v>60</v>
      </c>
      <c r="P1700" s="11">
        <v>1</v>
      </c>
      <c r="Q1700" s="11">
        <v>0.38581307215240102</v>
      </c>
      <c r="R1700" s="11">
        <v>42</v>
      </c>
      <c r="S1700" s="11">
        <v>13</v>
      </c>
      <c r="T1700" s="11">
        <v>232.05724574012899</v>
      </c>
      <c r="U1700" s="11">
        <v>14.0836155623607</v>
      </c>
      <c r="V1700" s="11" t="s">
        <v>56</v>
      </c>
    </row>
    <row r="1701" spans="1:22" x14ac:dyDescent="0.3">
      <c r="A1701" s="9">
        <v>45357.899305555598</v>
      </c>
      <c r="B1701" s="10">
        <v>45357</v>
      </c>
      <c r="C1701" s="11">
        <v>2024</v>
      </c>
      <c r="D1701" s="11">
        <v>3</v>
      </c>
      <c r="E1701" s="11">
        <v>6</v>
      </c>
      <c r="F1701" s="11">
        <v>21</v>
      </c>
      <c r="G1701" s="11" t="s">
        <v>69</v>
      </c>
      <c r="H1701" s="11" t="s">
        <v>53</v>
      </c>
      <c r="I1701" s="11">
        <v>40.8614248768979</v>
      </c>
      <c r="J1701" s="11">
        <v>-73.950557605462095</v>
      </c>
      <c r="K1701" s="11">
        <v>95</v>
      </c>
      <c r="L1701" s="11">
        <v>34.628749270045297</v>
      </c>
      <c r="M1701" s="11">
        <v>29.114123907721201</v>
      </c>
      <c r="N1701" s="11" t="s">
        <v>57</v>
      </c>
      <c r="O1701" s="11" t="s">
        <v>58</v>
      </c>
      <c r="P1701" s="11">
        <v>0</v>
      </c>
      <c r="Q1701" s="11">
        <v>-0.79238798901283103</v>
      </c>
      <c r="R1701" s="11">
        <v>51</v>
      </c>
      <c r="S1701" s="11">
        <v>2</v>
      </c>
      <c r="T1701" s="11">
        <v>474.085346720328</v>
      </c>
      <c r="U1701" s="11">
        <v>5.3569194167422802</v>
      </c>
      <c r="V1701" s="11" t="s">
        <v>63</v>
      </c>
    </row>
    <row r="1702" spans="1:22" x14ac:dyDescent="0.3">
      <c r="A1702" s="9">
        <v>45357.902777777803</v>
      </c>
      <c r="B1702" s="10">
        <v>45357</v>
      </c>
      <c r="C1702" s="11">
        <v>2024</v>
      </c>
      <c r="D1702" s="11">
        <v>3</v>
      </c>
      <c r="E1702" s="11">
        <v>6</v>
      </c>
      <c r="F1702" s="11">
        <v>21</v>
      </c>
      <c r="G1702" s="11" t="s">
        <v>69</v>
      </c>
      <c r="H1702" s="11" t="s">
        <v>53</v>
      </c>
      <c r="I1702" s="11">
        <v>40.853029450109297</v>
      </c>
      <c r="J1702" s="11">
        <v>-73.923185082088196</v>
      </c>
      <c r="K1702" s="11">
        <v>106</v>
      </c>
      <c r="L1702" s="11">
        <v>42.169817545313599</v>
      </c>
      <c r="M1702" s="11">
        <v>65.949397688811899</v>
      </c>
      <c r="N1702" s="11" t="s">
        <v>59</v>
      </c>
      <c r="O1702" s="11" t="s">
        <v>58</v>
      </c>
      <c r="P1702" s="11">
        <v>0</v>
      </c>
      <c r="Q1702" s="11">
        <v>-0.802516159046614</v>
      </c>
      <c r="R1702" s="11">
        <v>39</v>
      </c>
      <c r="S1702" s="11">
        <v>11</v>
      </c>
      <c r="T1702" s="11">
        <v>445.02559175604301</v>
      </c>
      <c r="U1702" s="11">
        <v>21.5529373158511</v>
      </c>
      <c r="V1702" s="11" t="s">
        <v>63</v>
      </c>
    </row>
    <row r="1703" spans="1:22" x14ac:dyDescent="0.3">
      <c r="A1703" s="9">
        <v>45357.90625</v>
      </c>
      <c r="B1703" s="10">
        <v>45357</v>
      </c>
      <c r="C1703" s="11">
        <v>2024</v>
      </c>
      <c r="D1703" s="11">
        <v>3</v>
      </c>
      <c r="E1703" s="11">
        <v>6</v>
      </c>
      <c r="F1703" s="11">
        <v>21</v>
      </c>
      <c r="G1703" s="11" t="s">
        <v>69</v>
      </c>
      <c r="H1703" s="11" t="s">
        <v>53</v>
      </c>
      <c r="I1703" s="11">
        <v>40.781183533010697</v>
      </c>
      <c r="J1703" s="11">
        <v>-73.774591634950198</v>
      </c>
      <c r="K1703" s="11">
        <v>255</v>
      </c>
      <c r="L1703" s="11">
        <v>57.341454142560998</v>
      </c>
      <c r="M1703" s="11">
        <v>29.444017289017999</v>
      </c>
      <c r="N1703" s="11" t="s">
        <v>57</v>
      </c>
      <c r="O1703" s="11" t="s">
        <v>58</v>
      </c>
      <c r="P1703" s="11">
        <v>0</v>
      </c>
      <c r="Q1703" s="11">
        <v>0.80060493759941498</v>
      </c>
      <c r="R1703" s="11">
        <v>98</v>
      </c>
      <c r="S1703" s="11">
        <v>25</v>
      </c>
      <c r="T1703" s="11">
        <v>466.66884863571102</v>
      </c>
      <c r="U1703" s="11">
        <v>12.6150895574015</v>
      </c>
      <c r="V1703" s="11" t="s">
        <v>56</v>
      </c>
    </row>
    <row r="1704" spans="1:22" x14ac:dyDescent="0.3">
      <c r="A1704" s="9">
        <v>45357.909722222197</v>
      </c>
      <c r="B1704" s="10">
        <v>45357</v>
      </c>
      <c r="C1704" s="11">
        <v>2024</v>
      </c>
      <c r="D1704" s="11">
        <v>3</v>
      </c>
      <c r="E1704" s="11">
        <v>6</v>
      </c>
      <c r="F1704" s="11">
        <v>21</v>
      </c>
      <c r="G1704" s="11" t="s">
        <v>69</v>
      </c>
      <c r="H1704" s="11" t="s">
        <v>53</v>
      </c>
      <c r="I1704" s="11">
        <v>40.670520422540797</v>
      </c>
      <c r="J1704" s="11">
        <v>-73.914652858557503</v>
      </c>
      <c r="K1704" s="11">
        <v>299</v>
      </c>
      <c r="L1704" s="11">
        <v>13.258863049725299</v>
      </c>
      <c r="M1704" s="11">
        <v>11.619944793409299</v>
      </c>
      <c r="N1704" s="11" t="s">
        <v>59</v>
      </c>
      <c r="O1704" s="11" t="s">
        <v>61</v>
      </c>
      <c r="P1704" s="11">
        <v>0</v>
      </c>
      <c r="Q1704" s="11">
        <v>-0.492159986248833</v>
      </c>
      <c r="R1704" s="11">
        <v>68</v>
      </c>
      <c r="S1704" s="11">
        <v>2</v>
      </c>
      <c r="T1704" s="11">
        <v>246.69497522365501</v>
      </c>
      <c r="U1704" s="11">
        <v>7.5888928847195096</v>
      </c>
      <c r="V1704" s="11" t="s">
        <v>56</v>
      </c>
    </row>
    <row r="1705" spans="1:22" x14ac:dyDescent="0.3">
      <c r="A1705" s="9">
        <v>45357.913194444503</v>
      </c>
      <c r="B1705" s="10">
        <v>45357</v>
      </c>
      <c r="C1705" s="11">
        <v>2024</v>
      </c>
      <c r="D1705" s="11">
        <v>3</v>
      </c>
      <c r="E1705" s="11">
        <v>6</v>
      </c>
      <c r="F1705" s="11">
        <v>21</v>
      </c>
      <c r="G1705" s="11" t="s">
        <v>69</v>
      </c>
      <c r="H1705" s="11" t="s">
        <v>53</v>
      </c>
      <c r="I1705" s="11">
        <v>40.645832441549501</v>
      </c>
      <c r="J1705" s="11">
        <v>-73.887573668483398</v>
      </c>
      <c r="K1705" s="11">
        <v>258</v>
      </c>
      <c r="L1705" s="11">
        <v>15.100751680411999</v>
      </c>
      <c r="M1705" s="11">
        <v>30.4520753343125</v>
      </c>
      <c r="N1705" s="11" t="s">
        <v>54</v>
      </c>
      <c r="O1705" s="11" t="s">
        <v>55</v>
      </c>
      <c r="P1705" s="11">
        <v>0</v>
      </c>
      <c r="Q1705" s="11">
        <v>0.71271207423320104</v>
      </c>
      <c r="R1705" s="11">
        <v>16</v>
      </c>
      <c r="S1705" s="11">
        <v>3</v>
      </c>
      <c r="T1705" s="11">
        <v>151.82660767783</v>
      </c>
      <c r="U1705" s="11">
        <v>6.58223490499556</v>
      </c>
      <c r="V1705" s="11" t="s">
        <v>56</v>
      </c>
    </row>
    <row r="1706" spans="1:22" x14ac:dyDescent="0.3">
      <c r="A1706" s="9">
        <v>45357.916666666701</v>
      </c>
      <c r="B1706" s="10">
        <v>45357</v>
      </c>
      <c r="C1706" s="11">
        <v>2024</v>
      </c>
      <c r="D1706" s="11">
        <v>3</v>
      </c>
      <c r="E1706" s="11">
        <v>6</v>
      </c>
      <c r="F1706" s="11">
        <v>22</v>
      </c>
      <c r="G1706" s="11" t="s">
        <v>69</v>
      </c>
      <c r="H1706" s="11" t="s">
        <v>53</v>
      </c>
      <c r="I1706" s="11">
        <v>40.763882808577002</v>
      </c>
      <c r="J1706" s="11">
        <v>-73.815358520416893</v>
      </c>
      <c r="K1706" s="11">
        <v>145</v>
      </c>
      <c r="L1706" s="11">
        <v>16.230960713503102</v>
      </c>
      <c r="M1706" s="11">
        <v>74.577532155736407</v>
      </c>
      <c r="N1706" s="11" t="s">
        <v>54</v>
      </c>
      <c r="O1706" s="11" t="s">
        <v>61</v>
      </c>
      <c r="P1706" s="11">
        <v>0</v>
      </c>
      <c r="Q1706" s="11">
        <v>-0.69171496906858998</v>
      </c>
      <c r="R1706" s="11">
        <v>13</v>
      </c>
      <c r="S1706" s="11">
        <v>41</v>
      </c>
      <c r="T1706" s="11">
        <v>117.550081326997</v>
      </c>
      <c r="U1706" s="11">
        <v>26.924588324482801</v>
      </c>
      <c r="V1706" s="11" t="s">
        <v>56</v>
      </c>
    </row>
    <row r="1707" spans="1:22" x14ac:dyDescent="0.3">
      <c r="A1707" s="9">
        <v>45357.920138888898</v>
      </c>
      <c r="B1707" s="10">
        <v>45357</v>
      </c>
      <c r="C1707" s="11">
        <v>2024</v>
      </c>
      <c r="D1707" s="11">
        <v>3</v>
      </c>
      <c r="E1707" s="11">
        <v>6</v>
      </c>
      <c r="F1707" s="11">
        <v>22</v>
      </c>
      <c r="G1707" s="11" t="s">
        <v>69</v>
      </c>
      <c r="H1707" s="11" t="s">
        <v>53</v>
      </c>
      <c r="I1707" s="11">
        <v>40.848478543342203</v>
      </c>
      <c r="J1707" s="11">
        <v>-73.707462403750995</v>
      </c>
      <c r="K1707" s="11">
        <v>207</v>
      </c>
      <c r="L1707" s="11">
        <v>71.631496055739703</v>
      </c>
      <c r="M1707" s="11">
        <v>78.575134973733896</v>
      </c>
      <c r="N1707" s="11" t="s">
        <v>57</v>
      </c>
      <c r="O1707" s="11" t="s">
        <v>58</v>
      </c>
      <c r="P1707" s="11">
        <v>0</v>
      </c>
      <c r="Q1707" s="11">
        <v>0.62387264573974799</v>
      </c>
      <c r="R1707" s="11">
        <v>7</v>
      </c>
      <c r="S1707" s="11">
        <v>28</v>
      </c>
      <c r="T1707" s="11">
        <v>448.562258797227</v>
      </c>
      <c r="U1707" s="11">
        <v>8.9258205869208602</v>
      </c>
      <c r="V1707" s="11" t="s">
        <v>56</v>
      </c>
    </row>
    <row r="1708" spans="1:22" x14ac:dyDescent="0.3">
      <c r="A1708" s="9">
        <v>45357.923611111102</v>
      </c>
      <c r="B1708" s="10">
        <v>45357</v>
      </c>
      <c r="C1708" s="11">
        <v>2024</v>
      </c>
      <c r="D1708" s="11">
        <v>3</v>
      </c>
      <c r="E1708" s="11">
        <v>6</v>
      </c>
      <c r="F1708" s="11">
        <v>22</v>
      </c>
      <c r="G1708" s="11" t="s">
        <v>69</v>
      </c>
      <c r="H1708" s="11" t="s">
        <v>53</v>
      </c>
      <c r="I1708" s="11">
        <v>40.678120166097798</v>
      </c>
      <c r="J1708" s="11">
        <v>-73.729107557314705</v>
      </c>
      <c r="K1708" s="11">
        <v>132</v>
      </c>
      <c r="L1708" s="11">
        <v>14.3416516789322</v>
      </c>
      <c r="M1708" s="11">
        <v>43.829955339373399</v>
      </c>
      <c r="N1708" s="11" t="s">
        <v>54</v>
      </c>
      <c r="O1708" s="11" t="s">
        <v>55</v>
      </c>
      <c r="P1708" s="11">
        <v>0</v>
      </c>
      <c r="Q1708" s="11">
        <v>-6.90706871387025E-2</v>
      </c>
      <c r="R1708" s="11">
        <v>78</v>
      </c>
      <c r="S1708" s="11">
        <v>7</v>
      </c>
      <c r="T1708" s="11">
        <v>148.26999579483001</v>
      </c>
      <c r="U1708" s="11">
        <v>12.1328587657258</v>
      </c>
      <c r="V1708" s="11" t="s">
        <v>56</v>
      </c>
    </row>
    <row r="1709" spans="1:22" x14ac:dyDescent="0.3">
      <c r="A1709" s="9">
        <v>45357.927083333299</v>
      </c>
      <c r="B1709" s="10">
        <v>45357</v>
      </c>
      <c r="C1709" s="11">
        <v>2024</v>
      </c>
      <c r="D1709" s="11">
        <v>3</v>
      </c>
      <c r="E1709" s="11">
        <v>6</v>
      </c>
      <c r="F1709" s="11">
        <v>22</v>
      </c>
      <c r="G1709" s="11" t="s">
        <v>69</v>
      </c>
      <c r="H1709" s="11" t="s">
        <v>53</v>
      </c>
      <c r="I1709" s="11">
        <v>40.738291122240298</v>
      </c>
      <c r="J1709" s="11">
        <v>-73.7292480304924</v>
      </c>
      <c r="K1709" s="11">
        <v>193</v>
      </c>
      <c r="L1709" s="11">
        <v>28.553028455495198</v>
      </c>
      <c r="M1709" s="11">
        <v>74.7964008305661</v>
      </c>
      <c r="N1709" s="11" t="s">
        <v>57</v>
      </c>
      <c r="O1709" s="11" t="s">
        <v>55</v>
      </c>
      <c r="P1709" s="11">
        <v>0</v>
      </c>
      <c r="Q1709" s="11">
        <v>1.6153496451065799E-2</v>
      </c>
      <c r="R1709" s="11">
        <v>18</v>
      </c>
      <c r="S1709" s="11">
        <v>43</v>
      </c>
      <c r="T1709" s="11">
        <v>105.653049018492</v>
      </c>
      <c r="U1709" s="11">
        <v>9.6704226607081107</v>
      </c>
      <c r="V1709" s="11" t="s">
        <v>63</v>
      </c>
    </row>
    <row r="1710" spans="1:22" x14ac:dyDescent="0.3">
      <c r="A1710" s="9">
        <v>45357.930555555598</v>
      </c>
      <c r="B1710" s="10">
        <v>45357</v>
      </c>
      <c r="C1710" s="11">
        <v>2024</v>
      </c>
      <c r="D1710" s="11">
        <v>3</v>
      </c>
      <c r="E1710" s="11">
        <v>6</v>
      </c>
      <c r="F1710" s="11">
        <v>22</v>
      </c>
      <c r="G1710" s="11" t="s">
        <v>69</v>
      </c>
      <c r="H1710" s="11" t="s">
        <v>53</v>
      </c>
      <c r="I1710" s="11">
        <v>40.878359604024197</v>
      </c>
      <c r="J1710" s="11">
        <v>-73.854658393853896</v>
      </c>
      <c r="K1710" s="11">
        <v>157</v>
      </c>
      <c r="L1710" s="11">
        <v>33.609014723335797</v>
      </c>
      <c r="M1710" s="11">
        <v>99.207404493191802</v>
      </c>
      <c r="N1710" s="11" t="s">
        <v>54</v>
      </c>
      <c r="O1710" s="11" t="s">
        <v>60</v>
      </c>
      <c r="P1710" s="11">
        <v>0</v>
      </c>
      <c r="Q1710" s="11">
        <v>0.96905438271899702</v>
      </c>
      <c r="R1710" s="11">
        <v>36</v>
      </c>
      <c r="S1710" s="11">
        <v>16</v>
      </c>
      <c r="T1710" s="11">
        <v>373.77376777498199</v>
      </c>
      <c r="U1710" s="11">
        <v>25.076178373104899</v>
      </c>
      <c r="V1710" s="11" t="s">
        <v>56</v>
      </c>
    </row>
    <row r="1711" spans="1:22" x14ac:dyDescent="0.3">
      <c r="A1711" s="9">
        <v>45357.934027777803</v>
      </c>
      <c r="B1711" s="10">
        <v>45357</v>
      </c>
      <c r="C1711" s="11">
        <v>2024</v>
      </c>
      <c r="D1711" s="11">
        <v>3</v>
      </c>
      <c r="E1711" s="11">
        <v>6</v>
      </c>
      <c r="F1711" s="11">
        <v>22</v>
      </c>
      <c r="G1711" s="11" t="s">
        <v>69</v>
      </c>
      <c r="H1711" s="11" t="s">
        <v>53</v>
      </c>
      <c r="I1711" s="11">
        <v>40.633038195044101</v>
      </c>
      <c r="J1711" s="11">
        <v>-73.837601635035</v>
      </c>
      <c r="K1711" s="11">
        <v>259</v>
      </c>
      <c r="L1711" s="11">
        <v>74.841008928549996</v>
      </c>
      <c r="M1711" s="11">
        <v>82.777492978634399</v>
      </c>
      <c r="N1711" s="11" t="s">
        <v>54</v>
      </c>
      <c r="O1711" s="11" t="s">
        <v>61</v>
      </c>
      <c r="P1711" s="11">
        <v>0</v>
      </c>
      <c r="Q1711" s="11">
        <v>-0.515533724199704</v>
      </c>
      <c r="R1711" s="11">
        <v>93</v>
      </c>
      <c r="S1711" s="11">
        <v>17</v>
      </c>
      <c r="T1711" s="11">
        <v>145.75962816703299</v>
      </c>
      <c r="U1711" s="11">
        <v>12.869091488410699</v>
      </c>
      <c r="V1711" s="11" t="s">
        <v>56</v>
      </c>
    </row>
    <row r="1712" spans="1:22" x14ac:dyDescent="0.3">
      <c r="A1712" s="9">
        <v>45357.9375</v>
      </c>
      <c r="B1712" s="10">
        <v>45357</v>
      </c>
      <c r="C1712" s="11">
        <v>2024</v>
      </c>
      <c r="D1712" s="11">
        <v>3</v>
      </c>
      <c r="E1712" s="11">
        <v>6</v>
      </c>
      <c r="F1712" s="11">
        <v>22</v>
      </c>
      <c r="G1712" s="11" t="s">
        <v>69</v>
      </c>
      <c r="H1712" s="11" t="s">
        <v>53</v>
      </c>
      <c r="I1712" s="11">
        <v>40.798168119370203</v>
      </c>
      <c r="J1712" s="11">
        <v>-73.866637971373507</v>
      </c>
      <c r="K1712" s="11">
        <v>270</v>
      </c>
      <c r="L1712" s="11">
        <v>9.1025027616546499</v>
      </c>
      <c r="M1712" s="11">
        <v>47.501796074551301</v>
      </c>
      <c r="N1712" s="11" t="s">
        <v>57</v>
      </c>
      <c r="O1712" s="11" t="s">
        <v>60</v>
      </c>
      <c r="P1712" s="11">
        <v>0</v>
      </c>
      <c r="Q1712" s="11">
        <v>-0.36501633856041099</v>
      </c>
      <c r="R1712" s="11">
        <v>95</v>
      </c>
      <c r="S1712" s="11">
        <v>39</v>
      </c>
      <c r="T1712" s="11">
        <v>207.47010141585099</v>
      </c>
      <c r="U1712" s="11">
        <v>16.638300103434101</v>
      </c>
      <c r="V1712" s="11" t="s">
        <v>56</v>
      </c>
    </row>
    <row r="1713" spans="1:22" x14ac:dyDescent="0.3">
      <c r="A1713" s="9">
        <v>45357.940972222197</v>
      </c>
      <c r="B1713" s="10">
        <v>45357</v>
      </c>
      <c r="C1713" s="11">
        <v>2024</v>
      </c>
      <c r="D1713" s="11">
        <v>3</v>
      </c>
      <c r="E1713" s="11">
        <v>6</v>
      </c>
      <c r="F1713" s="11">
        <v>22</v>
      </c>
      <c r="G1713" s="11" t="s">
        <v>69</v>
      </c>
      <c r="H1713" s="11" t="s">
        <v>53</v>
      </c>
      <c r="I1713" s="11">
        <v>40.847354069066498</v>
      </c>
      <c r="J1713" s="11">
        <v>-73.899139194882295</v>
      </c>
      <c r="K1713" s="11">
        <v>91</v>
      </c>
      <c r="L1713" s="11">
        <v>75.691674664946603</v>
      </c>
      <c r="M1713" s="11">
        <v>35.783512863620203</v>
      </c>
      <c r="N1713" s="11" t="s">
        <v>54</v>
      </c>
      <c r="O1713" s="11" t="s">
        <v>60</v>
      </c>
      <c r="P1713" s="11">
        <v>0</v>
      </c>
      <c r="Q1713" s="11">
        <v>0.10212579374071799</v>
      </c>
      <c r="R1713" s="11">
        <v>4</v>
      </c>
      <c r="S1713" s="11">
        <v>4</v>
      </c>
      <c r="T1713" s="11">
        <v>124.78912867166299</v>
      </c>
      <c r="U1713" s="11">
        <v>12.420834338176499</v>
      </c>
      <c r="V1713" s="11" t="s">
        <v>62</v>
      </c>
    </row>
    <row r="1714" spans="1:22" x14ac:dyDescent="0.3">
      <c r="A1714" s="9">
        <v>45357.944444444503</v>
      </c>
      <c r="B1714" s="10">
        <v>45357</v>
      </c>
      <c r="C1714" s="11">
        <v>2024</v>
      </c>
      <c r="D1714" s="11">
        <v>3</v>
      </c>
      <c r="E1714" s="11">
        <v>6</v>
      </c>
      <c r="F1714" s="11">
        <v>22</v>
      </c>
      <c r="G1714" s="11" t="s">
        <v>69</v>
      </c>
      <c r="H1714" s="11" t="s">
        <v>53</v>
      </c>
      <c r="I1714" s="11">
        <v>40.698780703478498</v>
      </c>
      <c r="J1714" s="11">
        <v>-73.823728749420198</v>
      </c>
      <c r="K1714" s="11">
        <v>282</v>
      </c>
      <c r="L1714" s="11">
        <v>47.778862569561099</v>
      </c>
      <c r="M1714" s="11">
        <v>88.859182028418005</v>
      </c>
      <c r="N1714" s="11" t="s">
        <v>57</v>
      </c>
      <c r="O1714" s="11" t="s">
        <v>60</v>
      </c>
      <c r="P1714" s="11">
        <v>0</v>
      </c>
      <c r="Q1714" s="11">
        <v>0.549494878804619</v>
      </c>
      <c r="R1714" s="11">
        <v>69</v>
      </c>
      <c r="S1714" s="11">
        <v>35</v>
      </c>
      <c r="T1714" s="11">
        <v>370.47442194367102</v>
      </c>
      <c r="U1714" s="11">
        <v>14.333824535377101</v>
      </c>
      <c r="V1714" s="11" t="s">
        <v>56</v>
      </c>
    </row>
    <row r="1715" spans="1:22" x14ac:dyDescent="0.3">
      <c r="A1715" s="9">
        <v>45357.947916666701</v>
      </c>
      <c r="B1715" s="10">
        <v>45357</v>
      </c>
      <c r="C1715" s="11">
        <v>2024</v>
      </c>
      <c r="D1715" s="11">
        <v>3</v>
      </c>
      <c r="E1715" s="11">
        <v>6</v>
      </c>
      <c r="F1715" s="11">
        <v>22</v>
      </c>
      <c r="G1715" s="11" t="s">
        <v>69</v>
      </c>
      <c r="H1715" s="11" t="s">
        <v>53</v>
      </c>
      <c r="I1715" s="11">
        <v>40.7988781463837</v>
      </c>
      <c r="J1715" s="11">
        <v>-73.800402408601599</v>
      </c>
      <c r="K1715" s="11">
        <v>288</v>
      </c>
      <c r="L1715" s="11">
        <v>36.875509149617301</v>
      </c>
      <c r="M1715" s="11">
        <v>88.456015220495701</v>
      </c>
      <c r="N1715" s="11" t="s">
        <v>54</v>
      </c>
      <c r="O1715" s="11" t="s">
        <v>58</v>
      </c>
      <c r="P1715" s="11">
        <v>0</v>
      </c>
      <c r="Q1715" s="11">
        <v>-0.96651350889329701</v>
      </c>
      <c r="R1715" s="11">
        <v>28</v>
      </c>
      <c r="S1715" s="11">
        <v>5</v>
      </c>
      <c r="T1715" s="11">
        <v>57.629704753966301</v>
      </c>
      <c r="U1715" s="11">
        <v>28.640481005821201</v>
      </c>
      <c r="V1715" s="11" t="s">
        <v>56</v>
      </c>
    </row>
    <row r="1716" spans="1:22" x14ac:dyDescent="0.3">
      <c r="A1716" s="9">
        <v>45357.951388888898</v>
      </c>
      <c r="B1716" s="10">
        <v>45357</v>
      </c>
      <c r="C1716" s="11">
        <v>2024</v>
      </c>
      <c r="D1716" s="11">
        <v>3</v>
      </c>
      <c r="E1716" s="11">
        <v>6</v>
      </c>
      <c r="F1716" s="11">
        <v>22</v>
      </c>
      <c r="G1716" s="11" t="s">
        <v>69</v>
      </c>
      <c r="H1716" s="11" t="s">
        <v>53</v>
      </c>
      <c r="I1716" s="11">
        <v>40.617061255594997</v>
      </c>
      <c r="J1716" s="11">
        <v>-73.908110499392606</v>
      </c>
      <c r="K1716" s="11">
        <v>211</v>
      </c>
      <c r="L1716" s="11">
        <v>78.217110377750899</v>
      </c>
      <c r="M1716" s="11">
        <v>68.175001599847803</v>
      </c>
      <c r="N1716" s="11" t="s">
        <v>59</v>
      </c>
      <c r="O1716" s="11" t="s">
        <v>61</v>
      </c>
      <c r="P1716" s="11">
        <v>0</v>
      </c>
      <c r="Q1716" s="11">
        <v>0.32420573920658302</v>
      </c>
      <c r="R1716" s="11">
        <v>94</v>
      </c>
      <c r="S1716" s="11">
        <v>11</v>
      </c>
      <c r="T1716" s="11">
        <v>190.45836052150401</v>
      </c>
      <c r="U1716" s="11">
        <v>24.6326652896308</v>
      </c>
      <c r="V1716" s="11" t="s">
        <v>56</v>
      </c>
    </row>
    <row r="1717" spans="1:22" x14ac:dyDescent="0.3">
      <c r="A1717" s="9">
        <v>45357.954861111102</v>
      </c>
      <c r="B1717" s="10">
        <v>45357</v>
      </c>
      <c r="C1717" s="11">
        <v>2024</v>
      </c>
      <c r="D1717" s="11">
        <v>3</v>
      </c>
      <c r="E1717" s="11">
        <v>6</v>
      </c>
      <c r="F1717" s="11">
        <v>22</v>
      </c>
      <c r="G1717" s="11" t="s">
        <v>69</v>
      </c>
      <c r="H1717" s="11" t="s">
        <v>53</v>
      </c>
      <c r="I1717" s="11">
        <v>40.6367070647863</v>
      </c>
      <c r="J1717" s="11">
        <v>-73.835729673176502</v>
      </c>
      <c r="K1717" s="11">
        <v>233</v>
      </c>
      <c r="L1717" s="11">
        <v>5.38627504574292</v>
      </c>
      <c r="M1717" s="11">
        <v>22.652497521487799</v>
      </c>
      <c r="N1717" s="11" t="s">
        <v>59</v>
      </c>
      <c r="O1717" s="11" t="s">
        <v>58</v>
      </c>
      <c r="P1717" s="11">
        <v>1</v>
      </c>
      <c r="Q1717" s="11">
        <v>-0.15697857349740801</v>
      </c>
      <c r="R1717" s="11">
        <v>47</v>
      </c>
      <c r="S1717" s="11">
        <v>8</v>
      </c>
      <c r="T1717" s="11">
        <v>474.11501497640302</v>
      </c>
      <c r="U1717" s="11">
        <v>16.365821086887799</v>
      </c>
      <c r="V1717" s="11" t="s">
        <v>56</v>
      </c>
    </row>
    <row r="1718" spans="1:22" x14ac:dyDescent="0.3">
      <c r="A1718" s="9">
        <v>45357.958333333299</v>
      </c>
      <c r="B1718" s="10">
        <v>45357</v>
      </c>
      <c r="C1718" s="11">
        <v>2024</v>
      </c>
      <c r="D1718" s="11">
        <v>3</v>
      </c>
      <c r="E1718" s="11">
        <v>6</v>
      </c>
      <c r="F1718" s="11">
        <v>23</v>
      </c>
      <c r="G1718" s="11" t="s">
        <v>69</v>
      </c>
      <c r="H1718" s="11" t="s">
        <v>53</v>
      </c>
      <c r="I1718" s="11">
        <v>40.689691702263097</v>
      </c>
      <c r="J1718" s="11">
        <v>-73.787131381656707</v>
      </c>
      <c r="K1718" s="11">
        <v>172</v>
      </c>
      <c r="L1718" s="11">
        <v>18.2854410843366</v>
      </c>
      <c r="M1718" s="11">
        <v>26.209972860197698</v>
      </c>
      <c r="N1718" s="11" t="s">
        <v>54</v>
      </c>
      <c r="O1718" s="11" t="s">
        <v>58</v>
      </c>
      <c r="P1718" s="11">
        <v>0</v>
      </c>
      <c r="Q1718" s="11">
        <v>-0.13387365639443799</v>
      </c>
      <c r="R1718" s="11">
        <v>56</v>
      </c>
      <c r="S1718" s="11">
        <v>6</v>
      </c>
      <c r="T1718" s="11">
        <v>154.07236419572601</v>
      </c>
      <c r="U1718" s="11">
        <v>22.5713986259412</v>
      </c>
      <c r="V1718" s="11" t="s">
        <v>56</v>
      </c>
    </row>
    <row r="1719" spans="1:22" x14ac:dyDescent="0.3">
      <c r="A1719" s="9">
        <v>45357.961805555598</v>
      </c>
      <c r="B1719" s="10">
        <v>45357</v>
      </c>
      <c r="C1719" s="11">
        <v>2024</v>
      </c>
      <c r="D1719" s="11">
        <v>3</v>
      </c>
      <c r="E1719" s="11">
        <v>6</v>
      </c>
      <c r="F1719" s="11">
        <v>23</v>
      </c>
      <c r="G1719" s="11" t="s">
        <v>69</v>
      </c>
      <c r="H1719" s="11" t="s">
        <v>53</v>
      </c>
      <c r="I1719" s="11">
        <v>40.865501636107901</v>
      </c>
      <c r="J1719" s="11">
        <v>-73.847393081275399</v>
      </c>
      <c r="K1719" s="11">
        <v>42</v>
      </c>
      <c r="L1719" s="11">
        <v>68.074883181326996</v>
      </c>
      <c r="M1719" s="11">
        <v>50.922944537424399</v>
      </c>
      <c r="N1719" s="11" t="s">
        <v>59</v>
      </c>
      <c r="O1719" s="11" t="s">
        <v>60</v>
      </c>
      <c r="P1719" s="11">
        <v>0</v>
      </c>
      <c r="Q1719" s="11">
        <v>-0.44985731466516798</v>
      </c>
      <c r="R1719" s="11">
        <v>57</v>
      </c>
      <c r="S1719" s="11">
        <v>34</v>
      </c>
      <c r="T1719" s="11">
        <v>155.29861824319599</v>
      </c>
      <c r="U1719" s="11">
        <v>25.206955843655301</v>
      </c>
      <c r="V1719" s="11" t="s">
        <v>63</v>
      </c>
    </row>
    <row r="1720" spans="1:22" x14ac:dyDescent="0.3">
      <c r="A1720" s="9">
        <v>45357.965277777803</v>
      </c>
      <c r="B1720" s="10">
        <v>45357</v>
      </c>
      <c r="C1720" s="11">
        <v>2024</v>
      </c>
      <c r="D1720" s="11">
        <v>3</v>
      </c>
      <c r="E1720" s="11">
        <v>6</v>
      </c>
      <c r="F1720" s="11">
        <v>23</v>
      </c>
      <c r="G1720" s="11" t="s">
        <v>69</v>
      </c>
      <c r="H1720" s="11" t="s">
        <v>53</v>
      </c>
      <c r="I1720" s="11">
        <v>40.684904035562703</v>
      </c>
      <c r="J1720" s="11">
        <v>-73.917326492586199</v>
      </c>
      <c r="K1720" s="11">
        <v>16</v>
      </c>
      <c r="L1720" s="11">
        <v>14.8832913415739</v>
      </c>
      <c r="M1720" s="11">
        <v>42.458584477569097</v>
      </c>
      <c r="N1720" s="11" t="s">
        <v>54</v>
      </c>
      <c r="O1720" s="11" t="s">
        <v>55</v>
      </c>
      <c r="P1720" s="11">
        <v>0</v>
      </c>
      <c r="Q1720" s="11">
        <v>0.793035760319447</v>
      </c>
      <c r="R1720" s="11">
        <v>28</v>
      </c>
      <c r="S1720" s="11">
        <v>7</v>
      </c>
      <c r="T1720" s="11">
        <v>232.451369858986</v>
      </c>
      <c r="U1720" s="11">
        <v>28.6353834387766</v>
      </c>
      <c r="V1720" s="11" t="s">
        <v>56</v>
      </c>
    </row>
    <row r="1721" spans="1:22" x14ac:dyDescent="0.3">
      <c r="A1721" s="9">
        <v>45357.96875</v>
      </c>
      <c r="B1721" s="10">
        <v>45357</v>
      </c>
      <c r="C1721" s="11">
        <v>2024</v>
      </c>
      <c r="D1721" s="11">
        <v>3</v>
      </c>
      <c r="E1721" s="11">
        <v>6</v>
      </c>
      <c r="F1721" s="11">
        <v>23</v>
      </c>
      <c r="G1721" s="11" t="s">
        <v>69</v>
      </c>
      <c r="H1721" s="11" t="s">
        <v>53</v>
      </c>
      <c r="I1721" s="11">
        <v>40.735051834240899</v>
      </c>
      <c r="J1721" s="11">
        <v>-73.728640688858803</v>
      </c>
      <c r="K1721" s="11">
        <v>285</v>
      </c>
      <c r="L1721" s="11">
        <v>53.454174804308401</v>
      </c>
      <c r="M1721" s="11">
        <v>60.659014920913002</v>
      </c>
      <c r="N1721" s="11" t="s">
        <v>54</v>
      </c>
      <c r="O1721" s="11" t="s">
        <v>55</v>
      </c>
      <c r="P1721" s="11">
        <v>0</v>
      </c>
      <c r="Q1721" s="11">
        <v>0.10927725295978</v>
      </c>
      <c r="R1721" s="11">
        <v>58</v>
      </c>
      <c r="S1721" s="11">
        <v>42</v>
      </c>
      <c r="T1721" s="11">
        <v>455.477482020548</v>
      </c>
      <c r="U1721" s="11">
        <v>23.4118305373837</v>
      </c>
      <c r="V1721" s="11" t="s">
        <v>56</v>
      </c>
    </row>
    <row r="1722" spans="1:22" x14ac:dyDescent="0.3">
      <c r="A1722" s="9">
        <v>45357.972222222197</v>
      </c>
      <c r="B1722" s="10">
        <v>45357</v>
      </c>
      <c r="C1722" s="11">
        <v>2024</v>
      </c>
      <c r="D1722" s="11">
        <v>3</v>
      </c>
      <c r="E1722" s="11">
        <v>6</v>
      </c>
      <c r="F1722" s="11">
        <v>23</v>
      </c>
      <c r="G1722" s="11" t="s">
        <v>69</v>
      </c>
      <c r="H1722" s="11" t="s">
        <v>53</v>
      </c>
      <c r="I1722" s="11">
        <v>40.749444208528402</v>
      </c>
      <c r="J1722" s="11">
        <v>-73.703627178619698</v>
      </c>
      <c r="K1722" s="11">
        <v>103</v>
      </c>
      <c r="L1722" s="11">
        <v>52.5106468622158</v>
      </c>
      <c r="M1722" s="11">
        <v>84.800534507467304</v>
      </c>
      <c r="N1722" s="11" t="s">
        <v>59</v>
      </c>
      <c r="O1722" s="11" t="s">
        <v>60</v>
      </c>
      <c r="P1722" s="11">
        <v>0</v>
      </c>
      <c r="Q1722" s="11">
        <v>0.41571238068400101</v>
      </c>
      <c r="R1722" s="11">
        <v>67</v>
      </c>
      <c r="S1722" s="11">
        <v>1</v>
      </c>
      <c r="T1722" s="11">
        <v>79.098215187429105</v>
      </c>
      <c r="U1722" s="11">
        <v>28.220040314870801</v>
      </c>
      <c r="V1722" s="11" t="s">
        <v>56</v>
      </c>
    </row>
    <row r="1723" spans="1:22" x14ac:dyDescent="0.3">
      <c r="A1723" s="9">
        <v>45357.975694444503</v>
      </c>
      <c r="B1723" s="10">
        <v>45357</v>
      </c>
      <c r="C1723" s="11">
        <v>2024</v>
      </c>
      <c r="D1723" s="11">
        <v>3</v>
      </c>
      <c r="E1723" s="11">
        <v>6</v>
      </c>
      <c r="F1723" s="11">
        <v>23</v>
      </c>
      <c r="G1723" s="11" t="s">
        <v>69</v>
      </c>
      <c r="H1723" s="11" t="s">
        <v>53</v>
      </c>
      <c r="I1723" s="11">
        <v>40.824244669329403</v>
      </c>
      <c r="J1723" s="11">
        <v>-73.973719331126304</v>
      </c>
      <c r="K1723" s="11">
        <v>44</v>
      </c>
      <c r="L1723" s="11">
        <v>36.358519554485802</v>
      </c>
      <c r="M1723" s="11">
        <v>29.5905855999242</v>
      </c>
      <c r="N1723" s="11" t="s">
        <v>54</v>
      </c>
      <c r="O1723" s="11" t="s">
        <v>60</v>
      </c>
      <c r="P1723" s="11">
        <v>0</v>
      </c>
      <c r="Q1723" s="11">
        <v>-0.58437309851651598</v>
      </c>
      <c r="R1723" s="11">
        <v>8</v>
      </c>
      <c r="S1723" s="11">
        <v>42</v>
      </c>
      <c r="T1723" s="11">
        <v>464.31680570760602</v>
      </c>
      <c r="U1723" s="11">
        <v>22.731392474297301</v>
      </c>
      <c r="V1723" s="11" t="s">
        <v>63</v>
      </c>
    </row>
    <row r="1724" spans="1:22" x14ac:dyDescent="0.3">
      <c r="A1724" s="9">
        <v>45357.979166666701</v>
      </c>
      <c r="B1724" s="10">
        <v>45357</v>
      </c>
      <c r="C1724" s="11">
        <v>2024</v>
      </c>
      <c r="D1724" s="11">
        <v>3</v>
      </c>
      <c r="E1724" s="11">
        <v>6</v>
      </c>
      <c r="F1724" s="11">
        <v>23</v>
      </c>
      <c r="G1724" s="11" t="s">
        <v>69</v>
      </c>
      <c r="H1724" s="11" t="s">
        <v>53</v>
      </c>
      <c r="I1724" s="11">
        <v>40.768921979385702</v>
      </c>
      <c r="J1724" s="11">
        <v>-73.962026541203898</v>
      </c>
      <c r="K1724" s="11">
        <v>276</v>
      </c>
      <c r="L1724" s="11">
        <v>33.0894966165542</v>
      </c>
      <c r="M1724" s="11">
        <v>96.054366878558</v>
      </c>
      <c r="N1724" s="11" t="s">
        <v>54</v>
      </c>
      <c r="O1724" s="11" t="s">
        <v>58</v>
      </c>
      <c r="P1724" s="11">
        <v>0</v>
      </c>
      <c r="Q1724" s="11">
        <v>-0.92516715479738698</v>
      </c>
      <c r="R1724" s="11">
        <v>2</v>
      </c>
      <c r="S1724" s="11">
        <v>46</v>
      </c>
      <c r="T1724" s="11">
        <v>78.109281703129696</v>
      </c>
      <c r="U1724" s="11">
        <v>29.7025322671788</v>
      </c>
      <c r="V1724" s="11" t="s">
        <v>56</v>
      </c>
    </row>
    <row r="1725" spans="1:22" x14ac:dyDescent="0.3">
      <c r="A1725" s="9">
        <v>45357.982638888898</v>
      </c>
      <c r="B1725" s="10">
        <v>45357</v>
      </c>
      <c r="C1725" s="11">
        <v>2024</v>
      </c>
      <c r="D1725" s="11">
        <v>3</v>
      </c>
      <c r="E1725" s="11">
        <v>6</v>
      </c>
      <c r="F1725" s="11">
        <v>23</v>
      </c>
      <c r="G1725" s="11" t="s">
        <v>69</v>
      </c>
      <c r="H1725" s="11" t="s">
        <v>53</v>
      </c>
      <c r="I1725" s="11">
        <v>40.871250826927998</v>
      </c>
      <c r="J1725" s="11">
        <v>-73.992698614996399</v>
      </c>
      <c r="K1725" s="11">
        <v>162</v>
      </c>
      <c r="L1725" s="11">
        <v>50.392690034619001</v>
      </c>
      <c r="M1725" s="11">
        <v>45.139509542244603</v>
      </c>
      <c r="N1725" s="11" t="s">
        <v>59</v>
      </c>
      <c r="O1725" s="11" t="s">
        <v>58</v>
      </c>
      <c r="P1725" s="11">
        <v>0</v>
      </c>
      <c r="Q1725" s="11">
        <v>-4.6221665902351099E-2</v>
      </c>
      <c r="R1725" s="11">
        <v>43</v>
      </c>
      <c r="S1725" s="11">
        <v>30</v>
      </c>
      <c r="T1725" s="11">
        <v>461.60834464326899</v>
      </c>
      <c r="U1725" s="11">
        <v>13.7651369538516</v>
      </c>
      <c r="V1725" s="11" t="s">
        <v>63</v>
      </c>
    </row>
    <row r="1726" spans="1:22" x14ac:dyDescent="0.3">
      <c r="A1726" s="9">
        <v>45357.986111111102</v>
      </c>
      <c r="B1726" s="10">
        <v>45357</v>
      </c>
      <c r="C1726" s="11">
        <v>2024</v>
      </c>
      <c r="D1726" s="11">
        <v>3</v>
      </c>
      <c r="E1726" s="11">
        <v>6</v>
      </c>
      <c r="F1726" s="11">
        <v>23</v>
      </c>
      <c r="G1726" s="11" t="s">
        <v>69</v>
      </c>
      <c r="H1726" s="11" t="s">
        <v>53</v>
      </c>
      <c r="I1726" s="11">
        <v>40.6403423700202</v>
      </c>
      <c r="J1726" s="11">
        <v>-73.882954853117099</v>
      </c>
      <c r="K1726" s="11">
        <v>294</v>
      </c>
      <c r="L1726" s="11">
        <v>30.135051253010701</v>
      </c>
      <c r="M1726" s="11">
        <v>65.359699163086304</v>
      </c>
      <c r="N1726" s="11" t="s">
        <v>57</v>
      </c>
      <c r="O1726" s="11" t="s">
        <v>58</v>
      </c>
      <c r="P1726" s="11">
        <v>0</v>
      </c>
      <c r="Q1726" s="11">
        <v>-2.6796453434789701E-3</v>
      </c>
      <c r="R1726" s="11">
        <v>21</v>
      </c>
      <c r="S1726" s="11">
        <v>43</v>
      </c>
      <c r="T1726" s="11">
        <v>238.06747014296101</v>
      </c>
      <c r="U1726" s="11">
        <v>21.1826347907887</v>
      </c>
      <c r="V1726" s="11" t="s">
        <v>56</v>
      </c>
    </row>
    <row r="1727" spans="1:22" x14ac:dyDescent="0.3">
      <c r="A1727" s="9">
        <v>45357.989583333299</v>
      </c>
      <c r="B1727" s="10">
        <v>45357</v>
      </c>
      <c r="C1727" s="11">
        <v>2024</v>
      </c>
      <c r="D1727" s="11">
        <v>3</v>
      </c>
      <c r="E1727" s="11">
        <v>6</v>
      </c>
      <c r="F1727" s="11">
        <v>23</v>
      </c>
      <c r="G1727" s="11" t="s">
        <v>69</v>
      </c>
      <c r="H1727" s="11" t="s">
        <v>53</v>
      </c>
      <c r="I1727" s="11">
        <v>40.780636748682099</v>
      </c>
      <c r="J1727" s="11">
        <v>-73.971267756159094</v>
      </c>
      <c r="K1727" s="11">
        <v>18</v>
      </c>
      <c r="L1727" s="11">
        <v>74.418265914722397</v>
      </c>
      <c r="M1727" s="11">
        <v>65.987318382711294</v>
      </c>
      <c r="N1727" s="11" t="s">
        <v>59</v>
      </c>
      <c r="O1727" s="11" t="s">
        <v>61</v>
      </c>
      <c r="P1727" s="11">
        <v>0</v>
      </c>
      <c r="Q1727" s="11">
        <v>-5.5790389017713604E-3</v>
      </c>
      <c r="R1727" s="11">
        <v>45</v>
      </c>
      <c r="S1727" s="11">
        <v>11</v>
      </c>
      <c r="T1727" s="11">
        <v>260.22082414533901</v>
      </c>
      <c r="U1727" s="11">
        <v>29.543800093483998</v>
      </c>
      <c r="V1727" s="11" t="s">
        <v>63</v>
      </c>
    </row>
    <row r="1728" spans="1:22" x14ac:dyDescent="0.3">
      <c r="A1728" s="9">
        <v>45357.993055555598</v>
      </c>
      <c r="B1728" s="10">
        <v>45357</v>
      </c>
      <c r="C1728" s="11">
        <v>2024</v>
      </c>
      <c r="D1728" s="11">
        <v>3</v>
      </c>
      <c r="E1728" s="11">
        <v>6</v>
      </c>
      <c r="F1728" s="11">
        <v>23</v>
      </c>
      <c r="G1728" s="11" t="s">
        <v>69</v>
      </c>
      <c r="H1728" s="11" t="s">
        <v>53</v>
      </c>
      <c r="I1728" s="11">
        <v>40.721491225321699</v>
      </c>
      <c r="J1728" s="11">
        <v>-73.888007392232595</v>
      </c>
      <c r="K1728" s="11">
        <v>256</v>
      </c>
      <c r="L1728" s="11">
        <v>21.450125857042298</v>
      </c>
      <c r="M1728" s="11">
        <v>98.764609748489505</v>
      </c>
      <c r="N1728" s="11" t="s">
        <v>54</v>
      </c>
      <c r="O1728" s="11" t="s">
        <v>61</v>
      </c>
      <c r="P1728" s="11">
        <v>0</v>
      </c>
      <c r="Q1728" s="11">
        <v>0.65112101621753604</v>
      </c>
      <c r="R1728" s="11">
        <v>55</v>
      </c>
      <c r="S1728" s="11">
        <v>32</v>
      </c>
      <c r="T1728" s="11">
        <v>383.80294431255697</v>
      </c>
      <c r="U1728" s="11">
        <v>7.8450108962315896</v>
      </c>
      <c r="V1728" s="11" t="s">
        <v>56</v>
      </c>
    </row>
    <row r="1729" spans="1:22" x14ac:dyDescent="0.3">
      <c r="A1729" s="9">
        <v>45357.996527777803</v>
      </c>
      <c r="B1729" s="10">
        <v>45357</v>
      </c>
      <c r="C1729" s="11">
        <v>2024</v>
      </c>
      <c r="D1729" s="11">
        <v>3</v>
      </c>
      <c r="E1729" s="11">
        <v>6</v>
      </c>
      <c r="F1729" s="11">
        <v>23</v>
      </c>
      <c r="G1729" s="11" t="s">
        <v>69</v>
      </c>
      <c r="H1729" s="11" t="s">
        <v>53</v>
      </c>
      <c r="I1729" s="11">
        <v>40.757958945402002</v>
      </c>
      <c r="J1729" s="11">
        <v>-73.868081031024005</v>
      </c>
      <c r="K1729" s="11">
        <v>131</v>
      </c>
      <c r="L1729" s="11">
        <v>30.741161218275501</v>
      </c>
      <c r="M1729" s="11">
        <v>25.558525870858901</v>
      </c>
      <c r="N1729" s="11" t="s">
        <v>54</v>
      </c>
      <c r="O1729" s="11" t="s">
        <v>58</v>
      </c>
      <c r="P1729" s="11">
        <v>0</v>
      </c>
      <c r="Q1729" s="11">
        <v>0.77225366168055998</v>
      </c>
      <c r="R1729" s="11">
        <v>72</v>
      </c>
      <c r="S1729" s="11">
        <v>2</v>
      </c>
      <c r="T1729" s="11">
        <v>91.518071889869802</v>
      </c>
      <c r="U1729" s="11">
        <v>29.5140768403256</v>
      </c>
      <c r="V1729" s="11" t="s">
        <v>63</v>
      </c>
    </row>
    <row r="1730" spans="1:22" x14ac:dyDescent="0.3">
      <c r="A1730" s="9">
        <v>45358</v>
      </c>
      <c r="B1730" s="10">
        <v>45358</v>
      </c>
      <c r="C1730" s="11">
        <v>2024</v>
      </c>
      <c r="D1730" s="11">
        <v>3</v>
      </c>
      <c r="E1730" s="11">
        <v>7</v>
      </c>
      <c r="F1730" s="11">
        <v>0</v>
      </c>
      <c r="G1730" s="11" t="s">
        <v>70</v>
      </c>
      <c r="H1730" s="11" t="s">
        <v>53</v>
      </c>
      <c r="I1730" s="11">
        <v>40.759954300295497</v>
      </c>
      <c r="J1730" s="11">
        <v>-73.967819706102901</v>
      </c>
      <c r="K1730" s="11">
        <v>192</v>
      </c>
      <c r="L1730" s="11">
        <v>45.222174791110803</v>
      </c>
      <c r="M1730" s="11">
        <v>64.018294566095193</v>
      </c>
      <c r="N1730" s="11" t="s">
        <v>57</v>
      </c>
      <c r="O1730" s="11" t="s">
        <v>61</v>
      </c>
      <c r="P1730" s="11">
        <v>1</v>
      </c>
      <c r="Q1730" s="11">
        <v>0.24181604817032001</v>
      </c>
      <c r="R1730" s="11">
        <v>8</v>
      </c>
      <c r="S1730" s="11">
        <v>39</v>
      </c>
      <c r="T1730" s="11">
        <v>145.521395835421</v>
      </c>
      <c r="U1730" s="11">
        <v>16.8666504562357</v>
      </c>
      <c r="V1730" s="11" t="s">
        <v>56</v>
      </c>
    </row>
    <row r="1731" spans="1:22" x14ac:dyDescent="0.3">
      <c r="A1731" s="9">
        <v>45358.003472222197</v>
      </c>
      <c r="B1731" s="10">
        <v>45358</v>
      </c>
      <c r="C1731" s="11">
        <v>2024</v>
      </c>
      <c r="D1731" s="11">
        <v>3</v>
      </c>
      <c r="E1731" s="11">
        <v>7</v>
      </c>
      <c r="F1731" s="11">
        <v>0</v>
      </c>
      <c r="G1731" s="11" t="s">
        <v>70</v>
      </c>
      <c r="H1731" s="11" t="s">
        <v>53</v>
      </c>
      <c r="I1731" s="11">
        <v>40.814166033686497</v>
      </c>
      <c r="J1731" s="11">
        <v>-73.777905605491895</v>
      </c>
      <c r="K1731" s="11">
        <v>45</v>
      </c>
      <c r="L1731" s="11">
        <v>38.638636412452101</v>
      </c>
      <c r="M1731" s="11">
        <v>24.099978871092102</v>
      </c>
      <c r="N1731" s="11" t="s">
        <v>54</v>
      </c>
      <c r="O1731" s="11" t="s">
        <v>58</v>
      </c>
      <c r="P1731" s="11">
        <v>0</v>
      </c>
      <c r="Q1731" s="11">
        <v>-0.65822446516323996</v>
      </c>
      <c r="R1731" s="11">
        <v>48</v>
      </c>
      <c r="S1731" s="11">
        <v>4</v>
      </c>
      <c r="T1731" s="11">
        <v>288.97135375427899</v>
      </c>
      <c r="U1731" s="11">
        <v>23.5300660792789</v>
      </c>
      <c r="V1731" s="11" t="s">
        <v>63</v>
      </c>
    </row>
    <row r="1732" spans="1:22" x14ac:dyDescent="0.3">
      <c r="A1732" s="9">
        <v>45358.006944444503</v>
      </c>
      <c r="B1732" s="10">
        <v>45358</v>
      </c>
      <c r="C1732" s="11">
        <v>2024</v>
      </c>
      <c r="D1732" s="11">
        <v>3</v>
      </c>
      <c r="E1732" s="11">
        <v>7</v>
      </c>
      <c r="F1732" s="11">
        <v>0</v>
      </c>
      <c r="G1732" s="11" t="s">
        <v>70</v>
      </c>
      <c r="H1732" s="11" t="s">
        <v>53</v>
      </c>
      <c r="I1732" s="11">
        <v>40.784345167951003</v>
      </c>
      <c r="J1732" s="11">
        <v>-73.898576111401397</v>
      </c>
      <c r="K1732" s="11">
        <v>227</v>
      </c>
      <c r="L1732" s="11">
        <v>34.117342021845801</v>
      </c>
      <c r="M1732" s="11">
        <v>97.100212248766496</v>
      </c>
      <c r="N1732" s="11" t="s">
        <v>54</v>
      </c>
      <c r="O1732" s="11" t="s">
        <v>60</v>
      </c>
      <c r="P1732" s="11">
        <v>0</v>
      </c>
      <c r="Q1732" s="11">
        <v>-0.128192410935908</v>
      </c>
      <c r="R1732" s="11">
        <v>55</v>
      </c>
      <c r="S1732" s="11">
        <v>19</v>
      </c>
      <c r="T1732" s="11">
        <v>171.28159765512399</v>
      </c>
      <c r="U1732" s="11">
        <v>27.161503749431802</v>
      </c>
      <c r="V1732" s="11" t="s">
        <v>56</v>
      </c>
    </row>
    <row r="1733" spans="1:22" x14ac:dyDescent="0.3">
      <c r="A1733" s="9">
        <v>45358.010416666701</v>
      </c>
      <c r="B1733" s="10">
        <v>45358</v>
      </c>
      <c r="C1733" s="11">
        <v>2024</v>
      </c>
      <c r="D1733" s="11">
        <v>3</v>
      </c>
      <c r="E1733" s="11">
        <v>7</v>
      </c>
      <c r="F1733" s="11">
        <v>0</v>
      </c>
      <c r="G1733" s="11" t="s">
        <v>70</v>
      </c>
      <c r="H1733" s="11" t="s">
        <v>53</v>
      </c>
      <c r="I1733" s="11">
        <v>40.708210488150797</v>
      </c>
      <c r="J1733" s="11">
        <v>-73.9555405357968</v>
      </c>
      <c r="K1733" s="11">
        <v>58</v>
      </c>
      <c r="L1733" s="11">
        <v>5.2275708394038602</v>
      </c>
      <c r="M1733" s="11">
        <v>30.379548940347799</v>
      </c>
      <c r="N1733" s="11" t="s">
        <v>59</v>
      </c>
      <c r="O1733" s="11" t="s">
        <v>60</v>
      </c>
      <c r="P1733" s="11">
        <v>0</v>
      </c>
      <c r="Q1733" s="11">
        <v>-0.47647361449099002</v>
      </c>
      <c r="R1733" s="11">
        <v>45</v>
      </c>
      <c r="S1733" s="11">
        <v>34</v>
      </c>
      <c r="T1733" s="11">
        <v>156.890254736663</v>
      </c>
      <c r="U1733" s="11">
        <v>20.3987905721084</v>
      </c>
      <c r="V1733" s="11" t="s">
        <v>56</v>
      </c>
    </row>
    <row r="1734" spans="1:22" x14ac:dyDescent="0.3">
      <c r="A1734" s="9">
        <v>45358.013888888898</v>
      </c>
      <c r="B1734" s="10">
        <v>45358</v>
      </c>
      <c r="C1734" s="11">
        <v>2024</v>
      </c>
      <c r="D1734" s="11">
        <v>3</v>
      </c>
      <c r="E1734" s="11">
        <v>7</v>
      </c>
      <c r="F1734" s="11">
        <v>0</v>
      </c>
      <c r="G1734" s="11" t="s">
        <v>70</v>
      </c>
      <c r="H1734" s="11" t="s">
        <v>53</v>
      </c>
      <c r="I1734" s="11">
        <v>40.812360882794202</v>
      </c>
      <c r="J1734" s="11">
        <v>-73.730401368248494</v>
      </c>
      <c r="K1734" s="11">
        <v>244</v>
      </c>
      <c r="L1734" s="11">
        <v>76.022445913198396</v>
      </c>
      <c r="M1734" s="11">
        <v>62.795751735896097</v>
      </c>
      <c r="N1734" s="11" t="s">
        <v>54</v>
      </c>
      <c r="O1734" s="11" t="s">
        <v>55</v>
      </c>
      <c r="P1734" s="11">
        <v>0</v>
      </c>
      <c r="Q1734" s="11">
        <v>-0.463002014620365</v>
      </c>
      <c r="R1734" s="11">
        <v>8</v>
      </c>
      <c r="S1734" s="11">
        <v>45</v>
      </c>
      <c r="T1734" s="11">
        <v>299.44148784131698</v>
      </c>
      <c r="U1734" s="11">
        <v>15.783240950858501</v>
      </c>
      <c r="V1734" s="11" t="s">
        <v>56</v>
      </c>
    </row>
    <row r="1735" spans="1:22" x14ac:dyDescent="0.3">
      <c r="A1735" s="9">
        <v>45358.017361111102</v>
      </c>
      <c r="B1735" s="10">
        <v>45358</v>
      </c>
      <c r="C1735" s="11">
        <v>2024</v>
      </c>
      <c r="D1735" s="11">
        <v>3</v>
      </c>
      <c r="E1735" s="11">
        <v>7</v>
      </c>
      <c r="F1735" s="11">
        <v>0</v>
      </c>
      <c r="G1735" s="11" t="s">
        <v>70</v>
      </c>
      <c r="H1735" s="11" t="s">
        <v>53</v>
      </c>
      <c r="I1735" s="11">
        <v>40.8719577320255</v>
      </c>
      <c r="J1735" s="11">
        <v>-73.898946318330403</v>
      </c>
      <c r="K1735" s="11">
        <v>76</v>
      </c>
      <c r="L1735" s="11">
        <v>36.328953434230201</v>
      </c>
      <c r="M1735" s="11">
        <v>36.421107228134602</v>
      </c>
      <c r="N1735" s="11" t="s">
        <v>54</v>
      </c>
      <c r="O1735" s="11" t="s">
        <v>55</v>
      </c>
      <c r="P1735" s="11">
        <v>0</v>
      </c>
      <c r="Q1735" s="11">
        <v>0.29686943186270998</v>
      </c>
      <c r="R1735" s="11">
        <v>16</v>
      </c>
      <c r="S1735" s="11">
        <v>28</v>
      </c>
      <c r="T1735" s="11">
        <v>82.806956886364702</v>
      </c>
      <c r="U1735" s="11">
        <v>16.3831960123612</v>
      </c>
      <c r="V1735" s="11" t="s">
        <v>63</v>
      </c>
    </row>
    <row r="1736" spans="1:22" x14ac:dyDescent="0.3">
      <c r="A1736" s="9">
        <v>45358.020833333299</v>
      </c>
      <c r="B1736" s="10">
        <v>45358</v>
      </c>
      <c r="C1736" s="11">
        <v>2024</v>
      </c>
      <c r="D1736" s="11">
        <v>3</v>
      </c>
      <c r="E1736" s="11">
        <v>7</v>
      </c>
      <c r="F1736" s="11">
        <v>0</v>
      </c>
      <c r="G1736" s="11" t="s">
        <v>70</v>
      </c>
      <c r="H1736" s="11" t="s">
        <v>53</v>
      </c>
      <c r="I1736" s="11">
        <v>40.623777833321398</v>
      </c>
      <c r="J1736" s="11">
        <v>-73.977177959612106</v>
      </c>
      <c r="K1736" s="11">
        <v>154</v>
      </c>
      <c r="L1736" s="11">
        <v>47.659353359257103</v>
      </c>
      <c r="M1736" s="11">
        <v>42.309796729393099</v>
      </c>
      <c r="N1736" s="11" t="s">
        <v>54</v>
      </c>
      <c r="O1736" s="11" t="s">
        <v>61</v>
      </c>
      <c r="P1736" s="11">
        <v>0</v>
      </c>
      <c r="Q1736" s="11">
        <v>0.28888145106058699</v>
      </c>
      <c r="R1736" s="11">
        <v>46</v>
      </c>
      <c r="S1736" s="11">
        <v>38</v>
      </c>
      <c r="T1736" s="11">
        <v>207.38866959504099</v>
      </c>
      <c r="U1736" s="11">
        <v>26.506614024548199</v>
      </c>
      <c r="V1736" s="11" t="s">
        <v>63</v>
      </c>
    </row>
    <row r="1737" spans="1:22" x14ac:dyDescent="0.3">
      <c r="A1737" s="9">
        <v>45358.024305555598</v>
      </c>
      <c r="B1737" s="10">
        <v>45358</v>
      </c>
      <c r="C1737" s="11">
        <v>2024</v>
      </c>
      <c r="D1737" s="11">
        <v>3</v>
      </c>
      <c r="E1737" s="11">
        <v>7</v>
      </c>
      <c r="F1737" s="11">
        <v>0</v>
      </c>
      <c r="G1737" s="11" t="s">
        <v>70</v>
      </c>
      <c r="H1737" s="11" t="s">
        <v>53</v>
      </c>
      <c r="I1737" s="11">
        <v>40.634092096902101</v>
      </c>
      <c r="J1737" s="11">
        <v>-73.812367912305803</v>
      </c>
      <c r="K1737" s="11">
        <v>187</v>
      </c>
      <c r="L1737" s="11">
        <v>25.903062186522</v>
      </c>
      <c r="M1737" s="11">
        <v>12.334567623917399</v>
      </c>
      <c r="N1737" s="11" t="s">
        <v>59</v>
      </c>
      <c r="O1737" s="11" t="s">
        <v>61</v>
      </c>
      <c r="P1737" s="11">
        <v>0</v>
      </c>
      <c r="Q1737" s="11">
        <v>-0.85747706958358405</v>
      </c>
      <c r="R1737" s="11">
        <v>55</v>
      </c>
      <c r="S1737" s="11">
        <v>22</v>
      </c>
      <c r="T1737" s="11">
        <v>53.148039111912198</v>
      </c>
      <c r="U1737" s="11">
        <v>12.0169972233554</v>
      </c>
      <c r="V1737" s="11" t="s">
        <v>63</v>
      </c>
    </row>
    <row r="1738" spans="1:22" x14ac:dyDescent="0.3">
      <c r="A1738" s="9">
        <v>45358.027777777803</v>
      </c>
      <c r="B1738" s="10">
        <v>45358</v>
      </c>
      <c r="C1738" s="11">
        <v>2024</v>
      </c>
      <c r="D1738" s="11">
        <v>3</v>
      </c>
      <c r="E1738" s="11">
        <v>7</v>
      </c>
      <c r="F1738" s="11">
        <v>0</v>
      </c>
      <c r="G1738" s="11" t="s">
        <v>70</v>
      </c>
      <c r="H1738" s="11" t="s">
        <v>53</v>
      </c>
      <c r="I1738" s="11">
        <v>40.738433278289897</v>
      </c>
      <c r="J1738" s="11">
        <v>-73.714383088383798</v>
      </c>
      <c r="K1738" s="11">
        <v>20</v>
      </c>
      <c r="L1738" s="11">
        <v>26.420064857281499</v>
      </c>
      <c r="M1738" s="11">
        <v>95.686366623881</v>
      </c>
      <c r="N1738" s="11" t="s">
        <v>54</v>
      </c>
      <c r="O1738" s="11" t="s">
        <v>55</v>
      </c>
      <c r="P1738" s="11">
        <v>1</v>
      </c>
      <c r="Q1738" s="11">
        <v>-0.59223204112956196</v>
      </c>
      <c r="R1738" s="11">
        <v>92</v>
      </c>
      <c r="S1738" s="11">
        <v>34</v>
      </c>
      <c r="T1738" s="11">
        <v>209.042932093752</v>
      </c>
      <c r="U1738" s="11">
        <v>11.347651399425899</v>
      </c>
      <c r="V1738" s="11" t="s">
        <v>56</v>
      </c>
    </row>
    <row r="1739" spans="1:22" x14ac:dyDescent="0.3">
      <c r="A1739" s="9">
        <v>45358.03125</v>
      </c>
      <c r="B1739" s="10">
        <v>45358</v>
      </c>
      <c r="C1739" s="11">
        <v>2024</v>
      </c>
      <c r="D1739" s="11">
        <v>3</v>
      </c>
      <c r="E1739" s="11">
        <v>7</v>
      </c>
      <c r="F1739" s="11">
        <v>0</v>
      </c>
      <c r="G1739" s="11" t="s">
        <v>70</v>
      </c>
      <c r="H1739" s="11" t="s">
        <v>53</v>
      </c>
      <c r="I1739" s="11">
        <v>40.701945542726101</v>
      </c>
      <c r="J1739" s="11">
        <v>-73.800495807363106</v>
      </c>
      <c r="K1739" s="11">
        <v>88</v>
      </c>
      <c r="L1739" s="11">
        <v>29.787057063870201</v>
      </c>
      <c r="M1739" s="11">
        <v>97.473999685477693</v>
      </c>
      <c r="N1739" s="11" t="s">
        <v>57</v>
      </c>
      <c r="O1739" s="11" t="s">
        <v>60</v>
      </c>
      <c r="P1739" s="11">
        <v>0</v>
      </c>
      <c r="Q1739" s="11">
        <v>0.19260098623680499</v>
      </c>
      <c r="R1739" s="11">
        <v>79</v>
      </c>
      <c r="S1739" s="11">
        <v>4</v>
      </c>
      <c r="T1739" s="11">
        <v>379.244987933468</v>
      </c>
      <c r="U1739" s="11">
        <v>26.4366332774275</v>
      </c>
      <c r="V1739" s="11" t="s">
        <v>56</v>
      </c>
    </row>
    <row r="1740" spans="1:22" x14ac:dyDescent="0.3">
      <c r="A1740" s="9">
        <v>45358.034722222197</v>
      </c>
      <c r="B1740" s="10">
        <v>45358</v>
      </c>
      <c r="C1740" s="11">
        <v>2024</v>
      </c>
      <c r="D1740" s="11">
        <v>3</v>
      </c>
      <c r="E1740" s="11">
        <v>7</v>
      </c>
      <c r="F1740" s="11">
        <v>0</v>
      </c>
      <c r="G1740" s="11" t="s">
        <v>70</v>
      </c>
      <c r="H1740" s="11" t="s">
        <v>53</v>
      </c>
      <c r="I1740" s="11">
        <v>40.786893912041997</v>
      </c>
      <c r="J1740" s="11">
        <v>-73.877980000952505</v>
      </c>
      <c r="K1740" s="11">
        <v>80</v>
      </c>
      <c r="L1740" s="11">
        <v>39.463904973239103</v>
      </c>
      <c r="M1740" s="11">
        <v>12.4903570857765</v>
      </c>
      <c r="N1740" s="11" t="s">
        <v>57</v>
      </c>
      <c r="O1740" s="11" t="s">
        <v>58</v>
      </c>
      <c r="P1740" s="11">
        <v>1</v>
      </c>
      <c r="Q1740" s="11">
        <v>0.69031155728375604</v>
      </c>
      <c r="R1740" s="11">
        <v>12</v>
      </c>
      <c r="S1740" s="11">
        <v>42</v>
      </c>
      <c r="T1740" s="11">
        <v>181.63525394125199</v>
      </c>
      <c r="U1740" s="11">
        <v>20.787340017172401</v>
      </c>
      <c r="V1740" s="11" t="s">
        <v>56</v>
      </c>
    </row>
    <row r="1741" spans="1:22" x14ac:dyDescent="0.3">
      <c r="A1741" s="9">
        <v>45358.038194444503</v>
      </c>
      <c r="B1741" s="10">
        <v>45358</v>
      </c>
      <c r="C1741" s="11">
        <v>2024</v>
      </c>
      <c r="D1741" s="11">
        <v>3</v>
      </c>
      <c r="E1741" s="11">
        <v>7</v>
      </c>
      <c r="F1741" s="11">
        <v>0</v>
      </c>
      <c r="G1741" s="11" t="s">
        <v>70</v>
      </c>
      <c r="H1741" s="11" t="s">
        <v>53</v>
      </c>
      <c r="I1741" s="11">
        <v>40.610753671215498</v>
      </c>
      <c r="J1741" s="11">
        <v>-73.927146812948493</v>
      </c>
      <c r="K1741" s="11">
        <v>57</v>
      </c>
      <c r="L1741" s="11">
        <v>60.224569840554899</v>
      </c>
      <c r="M1741" s="11">
        <v>46.986076383865402</v>
      </c>
      <c r="N1741" s="11" t="s">
        <v>54</v>
      </c>
      <c r="O1741" s="11" t="s">
        <v>60</v>
      </c>
      <c r="P1741" s="11">
        <v>0</v>
      </c>
      <c r="Q1741" s="11">
        <v>-0.31266282387197197</v>
      </c>
      <c r="R1741" s="11">
        <v>39</v>
      </c>
      <c r="S1741" s="11">
        <v>4</v>
      </c>
      <c r="T1741" s="11">
        <v>185.765792680499</v>
      </c>
      <c r="U1741" s="11">
        <v>7.0526990143651602</v>
      </c>
      <c r="V1741" s="11" t="s">
        <v>62</v>
      </c>
    </row>
    <row r="1742" spans="1:22" x14ac:dyDescent="0.3">
      <c r="A1742" s="9">
        <v>45358.041666666701</v>
      </c>
      <c r="B1742" s="10">
        <v>45358</v>
      </c>
      <c r="C1742" s="11">
        <v>2024</v>
      </c>
      <c r="D1742" s="11">
        <v>3</v>
      </c>
      <c r="E1742" s="11">
        <v>7</v>
      </c>
      <c r="F1742" s="11">
        <v>1</v>
      </c>
      <c r="G1742" s="11" t="s">
        <v>70</v>
      </c>
      <c r="H1742" s="11" t="s">
        <v>53</v>
      </c>
      <c r="I1742" s="11">
        <v>40.776328089135198</v>
      </c>
      <c r="J1742" s="11">
        <v>-73.803829521998594</v>
      </c>
      <c r="K1742" s="11">
        <v>204</v>
      </c>
      <c r="L1742" s="11">
        <v>39.752916067958701</v>
      </c>
      <c r="M1742" s="11">
        <v>88.892075211649299</v>
      </c>
      <c r="N1742" s="11" t="s">
        <v>57</v>
      </c>
      <c r="O1742" s="11" t="s">
        <v>60</v>
      </c>
      <c r="P1742" s="11">
        <v>0</v>
      </c>
      <c r="Q1742" s="11">
        <v>0.96747886758059298</v>
      </c>
      <c r="R1742" s="11">
        <v>76</v>
      </c>
      <c r="S1742" s="11">
        <v>26</v>
      </c>
      <c r="T1742" s="11">
        <v>157.72673467640701</v>
      </c>
      <c r="U1742" s="11">
        <v>20.134117343038199</v>
      </c>
      <c r="V1742" s="11" t="s">
        <v>56</v>
      </c>
    </row>
    <row r="1743" spans="1:22" x14ac:dyDescent="0.3">
      <c r="A1743" s="9">
        <v>45358.045138888898</v>
      </c>
      <c r="B1743" s="10">
        <v>45358</v>
      </c>
      <c r="C1743" s="11">
        <v>2024</v>
      </c>
      <c r="D1743" s="11">
        <v>3</v>
      </c>
      <c r="E1743" s="11">
        <v>7</v>
      </c>
      <c r="F1743" s="11">
        <v>1</v>
      </c>
      <c r="G1743" s="11" t="s">
        <v>70</v>
      </c>
      <c r="H1743" s="11" t="s">
        <v>53</v>
      </c>
      <c r="I1743" s="11">
        <v>40.876786456580497</v>
      </c>
      <c r="J1743" s="11">
        <v>-73.945933020441203</v>
      </c>
      <c r="K1743" s="11">
        <v>98</v>
      </c>
      <c r="L1743" s="11">
        <v>24.053230482752799</v>
      </c>
      <c r="M1743" s="11">
        <v>60.950502479924602</v>
      </c>
      <c r="N1743" s="11" t="s">
        <v>54</v>
      </c>
      <c r="O1743" s="11" t="s">
        <v>55</v>
      </c>
      <c r="P1743" s="11">
        <v>0</v>
      </c>
      <c r="Q1743" s="11">
        <v>-0.288064190946972</v>
      </c>
      <c r="R1743" s="11">
        <v>87</v>
      </c>
      <c r="S1743" s="11">
        <v>30</v>
      </c>
      <c r="T1743" s="11">
        <v>400.50691422245899</v>
      </c>
      <c r="U1743" s="11">
        <v>13.824137873161799</v>
      </c>
      <c r="V1743" s="11" t="s">
        <v>63</v>
      </c>
    </row>
    <row r="1744" spans="1:22" x14ac:dyDescent="0.3">
      <c r="A1744" s="9">
        <v>45358.048611111102</v>
      </c>
      <c r="B1744" s="10">
        <v>45358</v>
      </c>
      <c r="C1744" s="11">
        <v>2024</v>
      </c>
      <c r="D1744" s="11">
        <v>3</v>
      </c>
      <c r="E1744" s="11">
        <v>7</v>
      </c>
      <c r="F1744" s="11">
        <v>1</v>
      </c>
      <c r="G1744" s="11" t="s">
        <v>70</v>
      </c>
      <c r="H1744" s="11" t="s">
        <v>53</v>
      </c>
      <c r="I1744" s="11">
        <v>40.745556505344098</v>
      </c>
      <c r="J1744" s="11">
        <v>-73.716357475472805</v>
      </c>
      <c r="K1744" s="11">
        <v>17</v>
      </c>
      <c r="L1744" s="11">
        <v>50.0870580978889</v>
      </c>
      <c r="M1744" s="11">
        <v>31.683041840395202</v>
      </c>
      <c r="N1744" s="11" t="s">
        <v>54</v>
      </c>
      <c r="O1744" s="11" t="s">
        <v>58</v>
      </c>
      <c r="P1744" s="11">
        <v>0</v>
      </c>
      <c r="Q1744" s="11">
        <v>0.54071879088713704</v>
      </c>
      <c r="R1744" s="11">
        <v>27</v>
      </c>
      <c r="S1744" s="11">
        <v>7</v>
      </c>
      <c r="T1744" s="11">
        <v>167.90703765213399</v>
      </c>
      <c r="U1744" s="11">
        <v>16.597331836750499</v>
      </c>
      <c r="V1744" s="11" t="s">
        <v>62</v>
      </c>
    </row>
    <row r="1745" spans="1:22" x14ac:dyDescent="0.3">
      <c r="A1745" s="9">
        <v>45358.052083333299</v>
      </c>
      <c r="B1745" s="10">
        <v>45358</v>
      </c>
      <c r="C1745" s="11">
        <v>2024</v>
      </c>
      <c r="D1745" s="11">
        <v>3</v>
      </c>
      <c r="E1745" s="11">
        <v>7</v>
      </c>
      <c r="F1745" s="11">
        <v>1</v>
      </c>
      <c r="G1745" s="11" t="s">
        <v>70</v>
      </c>
      <c r="H1745" s="11" t="s">
        <v>53</v>
      </c>
      <c r="I1745" s="11">
        <v>40.740530822206601</v>
      </c>
      <c r="J1745" s="11">
        <v>-73.704084907983301</v>
      </c>
      <c r="K1745" s="11">
        <v>225</v>
      </c>
      <c r="L1745" s="11">
        <v>61.658819732694496</v>
      </c>
      <c r="M1745" s="11">
        <v>65.694370909801606</v>
      </c>
      <c r="N1745" s="11" t="s">
        <v>57</v>
      </c>
      <c r="O1745" s="11" t="s">
        <v>58</v>
      </c>
      <c r="P1745" s="11">
        <v>0</v>
      </c>
      <c r="Q1745" s="11">
        <v>0.496850253576957</v>
      </c>
      <c r="R1745" s="11">
        <v>53</v>
      </c>
      <c r="S1745" s="11">
        <v>6</v>
      </c>
      <c r="T1745" s="11">
        <v>233.06127854957001</v>
      </c>
      <c r="U1745" s="11">
        <v>24.525563379380799</v>
      </c>
      <c r="V1745" s="11" t="s">
        <v>56</v>
      </c>
    </row>
    <row r="1746" spans="1:22" x14ac:dyDescent="0.3">
      <c r="A1746" s="9">
        <v>45358.055555555598</v>
      </c>
      <c r="B1746" s="10">
        <v>45358</v>
      </c>
      <c r="C1746" s="11">
        <v>2024</v>
      </c>
      <c r="D1746" s="11">
        <v>3</v>
      </c>
      <c r="E1746" s="11">
        <v>7</v>
      </c>
      <c r="F1746" s="11">
        <v>1</v>
      </c>
      <c r="G1746" s="11" t="s">
        <v>70</v>
      </c>
      <c r="H1746" s="11" t="s">
        <v>53</v>
      </c>
      <c r="I1746" s="11">
        <v>40.754844716848197</v>
      </c>
      <c r="J1746" s="11">
        <v>-73.769789997694801</v>
      </c>
      <c r="K1746" s="11">
        <v>285</v>
      </c>
      <c r="L1746" s="11">
        <v>41.703996091338098</v>
      </c>
      <c r="M1746" s="11">
        <v>46.891280984835497</v>
      </c>
      <c r="N1746" s="11" t="s">
        <v>54</v>
      </c>
      <c r="O1746" s="11" t="s">
        <v>60</v>
      </c>
      <c r="P1746" s="11">
        <v>0</v>
      </c>
      <c r="Q1746" s="11">
        <v>0.53698272497196897</v>
      </c>
      <c r="R1746" s="11">
        <v>77</v>
      </c>
      <c r="S1746" s="11">
        <v>24</v>
      </c>
      <c r="T1746" s="11">
        <v>71.889573711167301</v>
      </c>
      <c r="U1746" s="11">
        <v>5.0996746779711399</v>
      </c>
      <c r="V1746" s="11" t="s">
        <v>56</v>
      </c>
    </row>
    <row r="1747" spans="1:22" x14ac:dyDescent="0.3">
      <c r="A1747" s="9">
        <v>45358.059027777803</v>
      </c>
      <c r="B1747" s="10">
        <v>45358</v>
      </c>
      <c r="C1747" s="11">
        <v>2024</v>
      </c>
      <c r="D1747" s="11">
        <v>3</v>
      </c>
      <c r="E1747" s="11">
        <v>7</v>
      </c>
      <c r="F1747" s="11">
        <v>1</v>
      </c>
      <c r="G1747" s="11" t="s">
        <v>70</v>
      </c>
      <c r="H1747" s="11" t="s">
        <v>53</v>
      </c>
      <c r="I1747" s="11">
        <v>40.653202720459902</v>
      </c>
      <c r="J1747" s="11">
        <v>-73.853601667400198</v>
      </c>
      <c r="K1747" s="11">
        <v>258</v>
      </c>
      <c r="L1747" s="11">
        <v>20.030935606172701</v>
      </c>
      <c r="M1747" s="11">
        <v>81.825219980019895</v>
      </c>
      <c r="N1747" s="11" t="s">
        <v>57</v>
      </c>
      <c r="O1747" s="11" t="s">
        <v>60</v>
      </c>
      <c r="P1747" s="11">
        <v>1</v>
      </c>
      <c r="Q1747" s="11">
        <v>0.88582853670943595</v>
      </c>
      <c r="R1747" s="11">
        <v>81</v>
      </c>
      <c r="S1747" s="11">
        <v>47</v>
      </c>
      <c r="T1747" s="11">
        <v>344.45265957202901</v>
      </c>
      <c r="U1747" s="11">
        <v>7.9160614077293001</v>
      </c>
      <c r="V1747" s="11" t="s">
        <v>56</v>
      </c>
    </row>
    <row r="1748" spans="1:22" x14ac:dyDescent="0.3">
      <c r="A1748" s="9">
        <v>45358.0625</v>
      </c>
      <c r="B1748" s="10">
        <v>45358</v>
      </c>
      <c r="C1748" s="11">
        <v>2024</v>
      </c>
      <c r="D1748" s="11">
        <v>3</v>
      </c>
      <c r="E1748" s="11">
        <v>7</v>
      </c>
      <c r="F1748" s="11">
        <v>1</v>
      </c>
      <c r="G1748" s="11" t="s">
        <v>70</v>
      </c>
      <c r="H1748" s="11" t="s">
        <v>53</v>
      </c>
      <c r="I1748" s="11">
        <v>40.869195828712499</v>
      </c>
      <c r="J1748" s="11">
        <v>-73.880597512239305</v>
      </c>
      <c r="K1748" s="11">
        <v>112</v>
      </c>
      <c r="L1748" s="11">
        <v>53.452726983547201</v>
      </c>
      <c r="M1748" s="11">
        <v>89.108915701128595</v>
      </c>
      <c r="N1748" s="11" t="s">
        <v>54</v>
      </c>
      <c r="O1748" s="11" t="s">
        <v>55</v>
      </c>
      <c r="P1748" s="11">
        <v>0</v>
      </c>
      <c r="Q1748" s="11">
        <v>0.48649267621373998</v>
      </c>
      <c r="R1748" s="11">
        <v>2</v>
      </c>
      <c r="S1748" s="11">
        <v>2</v>
      </c>
      <c r="T1748" s="11">
        <v>55.128806361658597</v>
      </c>
      <c r="U1748" s="11">
        <v>6.3641230088939196</v>
      </c>
      <c r="V1748" s="11" t="s">
        <v>56</v>
      </c>
    </row>
    <row r="1749" spans="1:22" x14ac:dyDescent="0.3">
      <c r="A1749" s="9">
        <v>45358.065972222197</v>
      </c>
      <c r="B1749" s="10">
        <v>45358</v>
      </c>
      <c r="C1749" s="11">
        <v>2024</v>
      </c>
      <c r="D1749" s="11">
        <v>3</v>
      </c>
      <c r="E1749" s="11">
        <v>7</v>
      </c>
      <c r="F1749" s="11">
        <v>1</v>
      </c>
      <c r="G1749" s="11" t="s">
        <v>70</v>
      </c>
      <c r="H1749" s="11" t="s">
        <v>53</v>
      </c>
      <c r="I1749" s="11">
        <v>40.771265874428401</v>
      </c>
      <c r="J1749" s="11">
        <v>-73.906460308613106</v>
      </c>
      <c r="K1749" s="11">
        <v>73</v>
      </c>
      <c r="L1749" s="11">
        <v>63.212081391277799</v>
      </c>
      <c r="M1749" s="11">
        <v>35.595750756112103</v>
      </c>
      <c r="N1749" s="11" t="s">
        <v>59</v>
      </c>
      <c r="O1749" s="11" t="s">
        <v>55</v>
      </c>
      <c r="P1749" s="11">
        <v>0</v>
      </c>
      <c r="Q1749" s="11">
        <v>0.42232351681962299</v>
      </c>
      <c r="R1749" s="11">
        <v>74</v>
      </c>
      <c r="S1749" s="11">
        <v>33</v>
      </c>
      <c r="T1749" s="11">
        <v>107.38700704333399</v>
      </c>
      <c r="U1749" s="11">
        <v>27.391668180581799</v>
      </c>
      <c r="V1749" s="11" t="s">
        <v>62</v>
      </c>
    </row>
    <row r="1750" spans="1:22" x14ac:dyDescent="0.3">
      <c r="A1750" s="9">
        <v>45358.069444444503</v>
      </c>
      <c r="B1750" s="10">
        <v>45358</v>
      </c>
      <c r="C1750" s="11">
        <v>2024</v>
      </c>
      <c r="D1750" s="11">
        <v>3</v>
      </c>
      <c r="E1750" s="11">
        <v>7</v>
      </c>
      <c r="F1750" s="11">
        <v>1</v>
      </c>
      <c r="G1750" s="11" t="s">
        <v>70</v>
      </c>
      <c r="H1750" s="11" t="s">
        <v>53</v>
      </c>
      <c r="I1750" s="11">
        <v>40.690959028318296</v>
      </c>
      <c r="J1750" s="11">
        <v>-73.994298595714397</v>
      </c>
      <c r="K1750" s="11">
        <v>144</v>
      </c>
      <c r="L1750" s="11">
        <v>17.952461501541698</v>
      </c>
      <c r="M1750" s="11">
        <v>39.053153679876999</v>
      </c>
      <c r="N1750" s="11" t="s">
        <v>57</v>
      </c>
      <c r="O1750" s="11" t="s">
        <v>61</v>
      </c>
      <c r="P1750" s="11">
        <v>1</v>
      </c>
      <c r="Q1750" s="11">
        <v>-0.53497882981140898</v>
      </c>
      <c r="R1750" s="11">
        <v>43</v>
      </c>
      <c r="S1750" s="11">
        <v>21</v>
      </c>
      <c r="T1750" s="11">
        <v>407.38526278445602</v>
      </c>
      <c r="U1750" s="11">
        <v>19.551296014366699</v>
      </c>
      <c r="V1750" s="11" t="s">
        <v>56</v>
      </c>
    </row>
    <row r="1751" spans="1:22" x14ac:dyDescent="0.3">
      <c r="A1751" s="9">
        <v>45358.072916666701</v>
      </c>
      <c r="B1751" s="10">
        <v>45358</v>
      </c>
      <c r="C1751" s="11">
        <v>2024</v>
      </c>
      <c r="D1751" s="11">
        <v>3</v>
      </c>
      <c r="E1751" s="11">
        <v>7</v>
      </c>
      <c r="F1751" s="11">
        <v>1</v>
      </c>
      <c r="G1751" s="11" t="s">
        <v>70</v>
      </c>
      <c r="H1751" s="11" t="s">
        <v>53</v>
      </c>
      <c r="I1751" s="11">
        <v>40.603833442505298</v>
      </c>
      <c r="J1751" s="11">
        <v>-73.954558023529799</v>
      </c>
      <c r="K1751" s="11">
        <v>234</v>
      </c>
      <c r="L1751" s="11">
        <v>27.400090335610301</v>
      </c>
      <c r="M1751" s="11">
        <v>43.611057682187599</v>
      </c>
      <c r="N1751" s="11" t="s">
        <v>54</v>
      </c>
      <c r="O1751" s="11" t="s">
        <v>58</v>
      </c>
      <c r="P1751" s="11">
        <v>0</v>
      </c>
      <c r="Q1751" s="11">
        <v>0.56219608032530799</v>
      </c>
      <c r="R1751" s="11">
        <v>15</v>
      </c>
      <c r="S1751" s="11">
        <v>10</v>
      </c>
      <c r="T1751" s="11">
        <v>391.90142686006601</v>
      </c>
      <c r="U1751" s="11">
        <v>19.847574353297201</v>
      </c>
      <c r="V1751" s="11" t="s">
        <v>56</v>
      </c>
    </row>
    <row r="1752" spans="1:22" x14ac:dyDescent="0.3">
      <c r="A1752" s="9">
        <v>45358.076388888898</v>
      </c>
      <c r="B1752" s="10">
        <v>45358</v>
      </c>
      <c r="C1752" s="11">
        <v>2024</v>
      </c>
      <c r="D1752" s="11">
        <v>3</v>
      </c>
      <c r="E1752" s="11">
        <v>7</v>
      </c>
      <c r="F1752" s="11">
        <v>1</v>
      </c>
      <c r="G1752" s="11" t="s">
        <v>70</v>
      </c>
      <c r="H1752" s="11" t="s">
        <v>53</v>
      </c>
      <c r="I1752" s="11">
        <v>40.843398638908702</v>
      </c>
      <c r="J1752" s="11">
        <v>-73.7741374294541</v>
      </c>
      <c r="K1752" s="11">
        <v>228</v>
      </c>
      <c r="L1752" s="11">
        <v>72.910880279606502</v>
      </c>
      <c r="M1752" s="11">
        <v>53.802842603320599</v>
      </c>
      <c r="N1752" s="11" t="s">
        <v>57</v>
      </c>
      <c r="O1752" s="11" t="s">
        <v>60</v>
      </c>
      <c r="P1752" s="11">
        <v>0</v>
      </c>
      <c r="Q1752" s="11">
        <v>-0.32745911436513297</v>
      </c>
      <c r="R1752" s="11">
        <v>71</v>
      </c>
      <c r="S1752" s="11">
        <v>8</v>
      </c>
      <c r="T1752" s="11">
        <v>344.91410587784299</v>
      </c>
      <c r="U1752" s="11">
        <v>6.8785131383199403</v>
      </c>
      <c r="V1752" s="11" t="s">
        <v>56</v>
      </c>
    </row>
    <row r="1753" spans="1:22" x14ac:dyDescent="0.3">
      <c r="A1753" s="9">
        <v>45358.079861111102</v>
      </c>
      <c r="B1753" s="10">
        <v>45358</v>
      </c>
      <c r="C1753" s="11">
        <v>2024</v>
      </c>
      <c r="D1753" s="11">
        <v>3</v>
      </c>
      <c r="E1753" s="11">
        <v>7</v>
      </c>
      <c r="F1753" s="11">
        <v>1</v>
      </c>
      <c r="G1753" s="11" t="s">
        <v>70</v>
      </c>
      <c r="H1753" s="11" t="s">
        <v>53</v>
      </c>
      <c r="I1753" s="11">
        <v>40.785832428345998</v>
      </c>
      <c r="J1753" s="11">
        <v>-73.827288850675103</v>
      </c>
      <c r="K1753" s="11">
        <v>126</v>
      </c>
      <c r="L1753" s="11">
        <v>56.163784357101697</v>
      </c>
      <c r="M1753" s="11">
        <v>49.817479234297998</v>
      </c>
      <c r="N1753" s="11" t="s">
        <v>59</v>
      </c>
      <c r="O1753" s="11" t="s">
        <v>61</v>
      </c>
      <c r="P1753" s="11">
        <v>0</v>
      </c>
      <c r="Q1753" s="11">
        <v>-0.87820570779455498</v>
      </c>
      <c r="R1753" s="11">
        <v>97</v>
      </c>
      <c r="S1753" s="11">
        <v>17</v>
      </c>
      <c r="T1753" s="11">
        <v>389.13867023895602</v>
      </c>
      <c r="U1753" s="11">
        <v>11.0231124173404</v>
      </c>
      <c r="V1753" s="11" t="s">
        <v>63</v>
      </c>
    </row>
    <row r="1754" spans="1:22" x14ac:dyDescent="0.3">
      <c r="A1754" s="9">
        <v>45358.083333333299</v>
      </c>
      <c r="B1754" s="10">
        <v>45358</v>
      </c>
      <c r="C1754" s="11">
        <v>2024</v>
      </c>
      <c r="D1754" s="11">
        <v>3</v>
      </c>
      <c r="E1754" s="11">
        <v>7</v>
      </c>
      <c r="F1754" s="11">
        <v>2</v>
      </c>
      <c r="G1754" s="11" t="s">
        <v>70</v>
      </c>
      <c r="H1754" s="11" t="s">
        <v>53</v>
      </c>
      <c r="I1754" s="11">
        <v>40.611414814197602</v>
      </c>
      <c r="J1754" s="11">
        <v>-73.992089877613296</v>
      </c>
      <c r="K1754" s="11">
        <v>54</v>
      </c>
      <c r="L1754" s="11">
        <v>43.266719267296601</v>
      </c>
      <c r="M1754" s="11">
        <v>95.236367103918298</v>
      </c>
      <c r="N1754" s="11" t="s">
        <v>57</v>
      </c>
      <c r="O1754" s="11" t="s">
        <v>55</v>
      </c>
      <c r="P1754" s="11">
        <v>0</v>
      </c>
      <c r="Q1754" s="11">
        <v>6.9931422095894397E-2</v>
      </c>
      <c r="R1754" s="11">
        <v>62</v>
      </c>
      <c r="S1754" s="11">
        <v>15</v>
      </c>
      <c r="T1754" s="11">
        <v>143.552339427205</v>
      </c>
      <c r="U1754" s="11">
        <v>7.5895364483001204</v>
      </c>
      <c r="V1754" s="11" t="s">
        <v>56</v>
      </c>
    </row>
    <row r="1755" spans="1:22" x14ac:dyDescent="0.3">
      <c r="A1755" s="9">
        <v>45358.086805555598</v>
      </c>
      <c r="B1755" s="10">
        <v>45358</v>
      </c>
      <c r="C1755" s="11">
        <v>2024</v>
      </c>
      <c r="D1755" s="11">
        <v>3</v>
      </c>
      <c r="E1755" s="11">
        <v>7</v>
      </c>
      <c r="F1755" s="11">
        <v>2</v>
      </c>
      <c r="G1755" s="11" t="s">
        <v>70</v>
      </c>
      <c r="H1755" s="11" t="s">
        <v>53</v>
      </c>
      <c r="I1755" s="11">
        <v>40.704280625011798</v>
      </c>
      <c r="J1755" s="11">
        <v>-73.771797486360597</v>
      </c>
      <c r="K1755" s="11">
        <v>259</v>
      </c>
      <c r="L1755" s="11">
        <v>29.181106667622299</v>
      </c>
      <c r="M1755" s="11">
        <v>70.801434448523395</v>
      </c>
      <c r="N1755" s="11" t="s">
        <v>54</v>
      </c>
      <c r="O1755" s="11" t="s">
        <v>61</v>
      </c>
      <c r="P1755" s="11">
        <v>0</v>
      </c>
      <c r="Q1755" s="11">
        <v>0.83221510803885701</v>
      </c>
      <c r="R1755" s="11">
        <v>99</v>
      </c>
      <c r="S1755" s="11">
        <v>44</v>
      </c>
      <c r="T1755" s="11">
        <v>258.17254622484199</v>
      </c>
      <c r="U1755" s="11">
        <v>20.605124310743101</v>
      </c>
      <c r="V1755" s="11" t="s">
        <v>56</v>
      </c>
    </row>
    <row r="1756" spans="1:22" x14ac:dyDescent="0.3">
      <c r="A1756" s="9">
        <v>45358.090277777803</v>
      </c>
      <c r="B1756" s="10">
        <v>45358</v>
      </c>
      <c r="C1756" s="11">
        <v>2024</v>
      </c>
      <c r="D1756" s="11">
        <v>3</v>
      </c>
      <c r="E1756" s="11">
        <v>7</v>
      </c>
      <c r="F1756" s="11">
        <v>2</v>
      </c>
      <c r="G1756" s="11" t="s">
        <v>70</v>
      </c>
      <c r="H1756" s="11" t="s">
        <v>53</v>
      </c>
      <c r="I1756" s="11">
        <v>40.733086078736797</v>
      </c>
      <c r="J1756" s="11">
        <v>-73.879447504298398</v>
      </c>
      <c r="K1756" s="11">
        <v>96</v>
      </c>
      <c r="L1756" s="11">
        <v>43.574257185517702</v>
      </c>
      <c r="M1756" s="11">
        <v>63.419887013535799</v>
      </c>
      <c r="N1756" s="11" t="s">
        <v>59</v>
      </c>
      <c r="O1756" s="11" t="s">
        <v>55</v>
      </c>
      <c r="P1756" s="11">
        <v>0</v>
      </c>
      <c r="Q1756" s="11">
        <v>-0.52690958250564102</v>
      </c>
      <c r="R1756" s="11">
        <v>36</v>
      </c>
      <c r="S1756" s="11">
        <v>12</v>
      </c>
      <c r="T1756" s="11">
        <v>66.7347068865664</v>
      </c>
      <c r="U1756" s="11">
        <v>27.5847557374959</v>
      </c>
      <c r="V1756" s="11" t="s">
        <v>63</v>
      </c>
    </row>
    <row r="1757" spans="1:22" x14ac:dyDescent="0.3">
      <c r="A1757" s="9">
        <v>45358.09375</v>
      </c>
      <c r="B1757" s="10">
        <v>45358</v>
      </c>
      <c r="C1757" s="11">
        <v>2024</v>
      </c>
      <c r="D1757" s="11">
        <v>3</v>
      </c>
      <c r="E1757" s="11">
        <v>7</v>
      </c>
      <c r="F1757" s="11">
        <v>2</v>
      </c>
      <c r="G1757" s="11" t="s">
        <v>70</v>
      </c>
      <c r="H1757" s="11" t="s">
        <v>53</v>
      </c>
      <c r="I1757" s="11">
        <v>40.7522991599036</v>
      </c>
      <c r="J1757" s="11">
        <v>-73.812227203372203</v>
      </c>
      <c r="K1757" s="11">
        <v>59</v>
      </c>
      <c r="L1757" s="11">
        <v>16.275729882927301</v>
      </c>
      <c r="M1757" s="11">
        <v>51.749728672588098</v>
      </c>
      <c r="N1757" s="11" t="s">
        <v>59</v>
      </c>
      <c r="O1757" s="11" t="s">
        <v>61</v>
      </c>
      <c r="P1757" s="11">
        <v>0</v>
      </c>
      <c r="Q1757" s="11">
        <v>0.33686635268491</v>
      </c>
      <c r="R1757" s="11">
        <v>54</v>
      </c>
      <c r="S1757" s="11">
        <v>7</v>
      </c>
      <c r="T1757" s="11">
        <v>147.91317942996599</v>
      </c>
      <c r="U1757" s="11">
        <v>20.8587344655786</v>
      </c>
      <c r="V1757" s="11" t="s">
        <v>56</v>
      </c>
    </row>
    <row r="1758" spans="1:22" x14ac:dyDescent="0.3">
      <c r="A1758" s="9">
        <v>45358.097222222197</v>
      </c>
      <c r="B1758" s="10">
        <v>45358</v>
      </c>
      <c r="C1758" s="11">
        <v>2024</v>
      </c>
      <c r="D1758" s="11">
        <v>3</v>
      </c>
      <c r="E1758" s="11">
        <v>7</v>
      </c>
      <c r="F1758" s="11">
        <v>2</v>
      </c>
      <c r="G1758" s="11" t="s">
        <v>70</v>
      </c>
      <c r="H1758" s="11" t="s">
        <v>53</v>
      </c>
      <c r="I1758" s="11">
        <v>40.737084955803297</v>
      </c>
      <c r="J1758" s="11">
        <v>-73.752869890269807</v>
      </c>
      <c r="K1758" s="11">
        <v>16</v>
      </c>
      <c r="L1758" s="11">
        <v>44.527133036715902</v>
      </c>
      <c r="M1758" s="11">
        <v>41.185872634107703</v>
      </c>
      <c r="N1758" s="11" t="s">
        <v>57</v>
      </c>
      <c r="O1758" s="11" t="s">
        <v>60</v>
      </c>
      <c r="P1758" s="11">
        <v>0</v>
      </c>
      <c r="Q1758" s="11">
        <v>0.71254630794760199</v>
      </c>
      <c r="R1758" s="11">
        <v>8</v>
      </c>
      <c r="S1758" s="11">
        <v>42</v>
      </c>
      <c r="T1758" s="11">
        <v>238.022610400552</v>
      </c>
      <c r="U1758" s="11">
        <v>22.166320797166499</v>
      </c>
      <c r="V1758" s="11" t="s">
        <v>62</v>
      </c>
    </row>
    <row r="1759" spans="1:22" x14ac:dyDescent="0.3">
      <c r="A1759" s="9">
        <v>45358.100694444503</v>
      </c>
      <c r="B1759" s="10">
        <v>45358</v>
      </c>
      <c r="C1759" s="11">
        <v>2024</v>
      </c>
      <c r="D1759" s="11">
        <v>3</v>
      </c>
      <c r="E1759" s="11">
        <v>7</v>
      </c>
      <c r="F1759" s="11">
        <v>2</v>
      </c>
      <c r="G1759" s="11" t="s">
        <v>70</v>
      </c>
      <c r="H1759" s="11" t="s">
        <v>53</v>
      </c>
      <c r="I1759" s="11">
        <v>40.789867622609101</v>
      </c>
      <c r="J1759" s="11">
        <v>-73.833845546513103</v>
      </c>
      <c r="K1759" s="11">
        <v>213</v>
      </c>
      <c r="L1759" s="11">
        <v>52.978213890219202</v>
      </c>
      <c r="M1759" s="11">
        <v>27.7277635001163</v>
      </c>
      <c r="N1759" s="11" t="s">
        <v>57</v>
      </c>
      <c r="O1759" s="11" t="s">
        <v>55</v>
      </c>
      <c r="P1759" s="11">
        <v>0</v>
      </c>
      <c r="Q1759" s="11">
        <v>0.81471246862647595</v>
      </c>
      <c r="R1759" s="11">
        <v>9</v>
      </c>
      <c r="S1759" s="11">
        <v>19</v>
      </c>
      <c r="T1759" s="11">
        <v>99.562925006310905</v>
      </c>
      <c r="U1759" s="11">
        <v>11.6787707417033</v>
      </c>
      <c r="V1759" s="11" t="s">
        <v>56</v>
      </c>
    </row>
    <row r="1760" spans="1:22" x14ac:dyDescent="0.3">
      <c r="A1760" s="9">
        <v>45358.104166666701</v>
      </c>
      <c r="B1760" s="10">
        <v>45358</v>
      </c>
      <c r="C1760" s="11">
        <v>2024</v>
      </c>
      <c r="D1760" s="11">
        <v>3</v>
      </c>
      <c r="E1760" s="11">
        <v>7</v>
      </c>
      <c r="F1760" s="11">
        <v>2</v>
      </c>
      <c r="G1760" s="11" t="s">
        <v>70</v>
      </c>
      <c r="H1760" s="11" t="s">
        <v>53</v>
      </c>
      <c r="I1760" s="11">
        <v>40.660200021205497</v>
      </c>
      <c r="J1760" s="11">
        <v>-73.972361705836306</v>
      </c>
      <c r="K1760" s="11">
        <v>291</v>
      </c>
      <c r="L1760" s="11">
        <v>27.794148883593898</v>
      </c>
      <c r="M1760" s="11">
        <v>68.392188809974201</v>
      </c>
      <c r="N1760" s="11" t="s">
        <v>54</v>
      </c>
      <c r="O1760" s="11" t="s">
        <v>60</v>
      </c>
      <c r="P1760" s="11">
        <v>0</v>
      </c>
      <c r="Q1760" s="11">
        <v>3.3679735280274598E-2</v>
      </c>
      <c r="R1760" s="11">
        <v>51</v>
      </c>
      <c r="S1760" s="11">
        <v>9</v>
      </c>
      <c r="T1760" s="11">
        <v>140.050691608394</v>
      </c>
      <c r="U1760" s="11">
        <v>23.2435202379672</v>
      </c>
      <c r="V1760" s="11" t="s">
        <v>56</v>
      </c>
    </row>
    <row r="1761" spans="1:22" x14ac:dyDescent="0.3">
      <c r="A1761" s="9">
        <v>45358.107638888898</v>
      </c>
      <c r="B1761" s="10">
        <v>45358</v>
      </c>
      <c r="C1761" s="11">
        <v>2024</v>
      </c>
      <c r="D1761" s="11">
        <v>3</v>
      </c>
      <c r="E1761" s="11">
        <v>7</v>
      </c>
      <c r="F1761" s="11">
        <v>2</v>
      </c>
      <c r="G1761" s="11" t="s">
        <v>70</v>
      </c>
      <c r="H1761" s="11" t="s">
        <v>53</v>
      </c>
      <c r="I1761" s="11">
        <v>40.897681520806003</v>
      </c>
      <c r="J1761" s="11">
        <v>-73.935735646675795</v>
      </c>
      <c r="K1761" s="11">
        <v>97</v>
      </c>
      <c r="L1761" s="11">
        <v>71.566133882346406</v>
      </c>
      <c r="M1761" s="11">
        <v>85.017759559341997</v>
      </c>
      <c r="N1761" s="11" t="s">
        <v>54</v>
      </c>
      <c r="O1761" s="11" t="s">
        <v>60</v>
      </c>
      <c r="P1761" s="11">
        <v>0</v>
      </c>
      <c r="Q1761" s="11">
        <v>-5.5319026035108999E-2</v>
      </c>
      <c r="R1761" s="11">
        <v>36</v>
      </c>
      <c r="S1761" s="11">
        <v>32</v>
      </c>
      <c r="T1761" s="11">
        <v>59.631266879263499</v>
      </c>
      <c r="U1761" s="11">
        <v>16.3807762505099</v>
      </c>
      <c r="V1761" s="11" t="s">
        <v>56</v>
      </c>
    </row>
    <row r="1762" spans="1:22" x14ac:dyDescent="0.3">
      <c r="A1762" s="9">
        <v>45358.111111111102</v>
      </c>
      <c r="B1762" s="10">
        <v>45358</v>
      </c>
      <c r="C1762" s="11">
        <v>2024</v>
      </c>
      <c r="D1762" s="11">
        <v>3</v>
      </c>
      <c r="E1762" s="11">
        <v>7</v>
      </c>
      <c r="F1762" s="11">
        <v>2</v>
      </c>
      <c r="G1762" s="11" t="s">
        <v>70</v>
      </c>
      <c r="H1762" s="11" t="s">
        <v>53</v>
      </c>
      <c r="I1762" s="11">
        <v>40.714983810337998</v>
      </c>
      <c r="J1762" s="11">
        <v>-73.714221327405696</v>
      </c>
      <c r="K1762" s="11">
        <v>156</v>
      </c>
      <c r="L1762" s="11">
        <v>46.042415560481103</v>
      </c>
      <c r="M1762" s="11">
        <v>31.5457801740225</v>
      </c>
      <c r="N1762" s="11" t="s">
        <v>59</v>
      </c>
      <c r="O1762" s="11" t="s">
        <v>61</v>
      </c>
      <c r="P1762" s="11">
        <v>0</v>
      </c>
      <c r="Q1762" s="11">
        <v>5.7272264880594503E-2</v>
      </c>
      <c r="R1762" s="11">
        <v>42</v>
      </c>
      <c r="S1762" s="11">
        <v>37</v>
      </c>
      <c r="T1762" s="11">
        <v>234.08793461117699</v>
      </c>
      <c r="U1762" s="11">
        <v>16.4910577185526</v>
      </c>
      <c r="V1762" s="11" t="s">
        <v>63</v>
      </c>
    </row>
    <row r="1763" spans="1:22" x14ac:dyDescent="0.3">
      <c r="A1763" s="9">
        <v>45358.114583333299</v>
      </c>
      <c r="B1763" s="10">
        <v>45358</v>
      </c>
      <c r="C1763" s="11">
        <v>2024</v>
      </c>
      <c r="D1763" s="11">
        <v>3</v>
      </c>
      <c r="E1763" s="11">
        <v>7</v>
      </c>
      <c r="F1763" s="11">
        <v>2</v>
      </c>
      <c r="G1763" s="11" t="s">
        <v>70</v>
      </c>
      <c r="H1763" s="11" t="s">
        <v>53</v>
      </c>
      <c r="I1763" s="11">
        <v>40.898874281736099</v>
      </c>
      <c r="J1763" s="11">
        <v>-73.858196699106998</v>
      </c>
      <c r="K1763" s="11">
        <v>156</v>
      </c>
      <c r="L1763" s="11">
        <v>30.609090081833301</v>
      </c>
      <c r="M1763" s="11">
        <v>62.353832995032597</v>
      </c>
      <c r="N1763" s="11" t="s">
        <v>57</v>
      </c>
      <c r="O1763" s="11" t="s">
        <v>55</v>
      </c>
      <c r="P1763" s="11">
        <v>0</v>
      </c>
      <c r="Q1763" s="11">
        <v>-0.48289771541155702</v>
      </c>
      <c r="R1763" s="11">
        <v>64</v>
      </c>
      <c r="S1763" s="11">
        <v>49</v>
      </c>
      <c r="T1763" s="11">
        <v>74.294063412757694</v>
      </c>
      <c r="U1763" s="11">
        <v>9.5648785177522093</v>
      </c>
      <c r="V1763" s="11" t="s">
        <v>63</v>
      </c>
    </row>
    <row r="1764" spans="1:22" x14ac:dyDescent="0.3">
      <c r="A1764" s="9">
        <v>45358.118055555598</v>
      </c>
      <c r="B1764" s="10">
        <v>45358</v>
      </c>
      <c r="C1764" s="11">
        <v>2024</v>
      </c>
      <c r="D1764" s="11">
        <v>3</v>
      </c>
      <c r="E1764" s="11">
        <v>7</v>
      </c>
      <c r="F1764" s="11">
        <v>2</v>
      </c>
      <c r="G1764" s="11" t="s">
        <v>70</v>
      </c>
      <c r="H1764" s="11" t="s">
        <v>53</v>
      </c>
      <c r="I1764" s="11">
        <v>40.736087559612002</v>
      </c>
      <c r="J1764" s="11">
        <v>-73.797836297859405</v>
      </c>
      <c r="K1764" s="11">
        <v>103</v>
      </c>
      <c r="L1764" s="11">
        <v>11.2231922316273</v>
      </c>
      <c r="M1764" s="11">
        <v>31.751448220578801</v>
      </c>
      <c r="N1764" s="11" t="s">
        <v>57</v>
      </c>
      <c r="O1764" s="11" t="s">
        <v>61</v>
      </c>
      <c r="P1764" s="11">
        <v>0</v>
      </c>
      <c r="Q1764" s="11">
        <v>-0.35620548739581898</v>
      </c>
      <c r="R1764" s="11">
        <v>96</v>
      </c>
      <c r="S1764" s="11">
        <v>17</v>
      </c>
      <c r="T1764" s="11">
        <v>330.04854559877901</v>
      </c>
      <c r="U1764" s="11">
        <v>23.755624555466401</v>
      </c>
      <c r="V1764" s="11" t="s">
        <v>56</v>
      </c>
    </row>
    <row r="1765" spans="1:22" x14ac:dyDescent="0.3">
      <c r="A1765" s="9">
        <v>45358.121527777803</v>
      </c>
      <c r="B1765" s="10">
        <v>45358</v>
      </c>
      <c r="C1765" s="11">
        <v>2024</v>
      </c>
      <c r="D1765" s="11">
        <v>3</v>
      </c>
      <c r="E1765" s="11">
        <v>7</v>
      </c>
      <c r="F1765" s="11">
        <v>2</v>
      </c>
      <c r="G1765" s="11" t="s">
        <v>70</v>
      </c>
      <c r="H1765" s="11" t="s">
        <v>53</v>
      </c>
      <c r="I1765" s="11">
        <v>40.726782634364099</v>
      </c>
      <c r="J1765" s="11">
        <v>-73.754252748434496</v>
      </c>
      <c r="K1765" s="11">
        <v>84</v>
      </c>
      <c r="L1765" s="11">
        <v>58.393575277274898</v>
      </c>
      <c r="M1765" s="11">
        <v>49.029429454391803</v>
      </c>
      <c r="N1765" s="11" t="s">
        <v>57</v>
      </c>
      <c r="O1765" s="11" t="s">
        <v>58</v>
      </c>
      <c r="P1765" s="11">
        <v>0</v>
      </c>
      <c r="Q1765" s="11">
        <v>0.10060758296561</v>
      </c>
      <c r="R1765" s="11">
        <v>35</v>
      </c>
      <c r="S1765" s="11">
        <v>15</v>
      </c>
      <c r="T1765" s="11">
        <v>320.55353984628698</v>
      </c>
      <c r="U1765" s="11">
        <v>16.173078315003199</v>
      </c>
      <c r="V1765" s="11" t="s">
        <v>62</v>
      </c>
    </row>
    <row r="1766" spans="1:22" x14ac:dyDescent="0.3">
      <c r="A1766" s="9">
        <v>45358.125</v>
      </c>
      <c r="B1766" s="10">
        <v>45358</v>
      </c>
      <c r="C1766" s="11">
        <v>2024</v>
      </c>
      <c r="D1766" s="11">
        <v>3</v>
      </c>
      <c r="E1766" s="11">
        <v>7</v>
      </c>
      <c r="F1766" s="11">
        <v>3</v>
      </c>
      <c r="G1766" s="11" t="s">
        <v>70</v>
      </c>
      <c r="H1766" s="11" t="s">
        <v>53</v>
      </c>
      <c r="I1766" s="11">
        <v>40.601057536525403</v>
      </c>
      <c r="J1766" s="11">
        <v>-73.800608195752005</v>
      </c>
      <c r="K1766" s="11">
        <v>120</v>
      </c>
      <c r="L1766" s="11">
        <v>7.2913566574937096</v>
      </c>
      <c r="M1766" s="11">
        <v>95.061408742406002</v>
      </c>
      <c r="N1766" s="11" t="s">
        <v>54</v>
      </c>
      <c r="O1766" s="11" t="s">
        <v>58</v>
      </c>
      <c r="P1766" s="11">
        <v>0</v>
      </c>
      <c r="Q1766" s="11">
        <v>-0.91094614078640601</v>
      </c>
      <c r="R1766" s="11">
        <v>38</v>
      </c>
      <c r="S1766" s="11">
        <v>0</v>
      </c>
      <c r="T1766" s="11">
        <v>220.18529668668299</v>
      </c>
      <c r="U1766" s="11">
        <v>26.414242474382899</v>
      </c>
      <c r="V1766" s="11" t="s">
        <v>56</v>
      </c>
    </row>
    <row r="1767" spans="1:22" x14ac:dyDescent="0.3">
      <c r="A1767" s="9">
        <v>45358.128472222197</v>
      </c>
      <c r="B1767" s="10">
        <v>45358</v>
      </c>
      <c r="C1767" s="11">
        <v>2024</v>
      </c>
      <c r="D1767" s="11">
        <v>3</v>
      </c>
      <c r="E1767" s="11">
        <v>7</v>
      </c>
      <c r="F1767" s="11">
        <v>3</v>
      </c>
      <c r="G1767" s="11" t="s">
        <v>70</v>
      </c>
      <c r="H1767" s="11" t="s">
        <v>53</v>
      </c>
      <c r="I1767" s="11">
        <v>40.746639616923503</v>
      </c>
      <c r="J1767" s="11">
        <v>-73.788697430879694</v>
      </c>
      <c r="K1767" s="11">
        <v>267</v>
      </c>
      <c r="L1767" s="11">
        <v>17.6027042659451</v>
      </c>
      <c r="M1767" s="11">
        <v>51.096849062176602</v>
      </c>
      <c r="N1767" s="11" t="s">
        <v>57</v>
      </c>
      <c r="O1767" s="11" t="s">
        <v>58</v>
      </c>
      <c r="P1767" s="11">
        <v>1</v>
      </c>
      <c r="Q1767" s="11">
        <v>-0.41375378566798798</v>
      </c>
      <c r="R1767" s="11">
        <v>89</v>
      </c>
      <c r="S1767" s="11">
        <v>18</v>
      </c>
      <c r="T1767" s="11">
        <v>323.37278458258601</v>
      </c>
      <c r="U1767" s="11">
        <v>20.863761170225601</v>
      </c>
      <c r="V1767" s="11" t="s">
        <v>56</v>
      </c>
    </row>
    <row r="1768" spans="1:22" x14ac:dyDescent="0.3">
      <c r="A1768" s="9">
        <v>45358.131944444503</v>
      </c>
      <c r="B1768" s="10">
        <v>45358</v>
      </c>
      <c r="C1768" s="11">
        <v>2024</v>
      </c>
      <c r="D1768" s="11">
        <v>3</v>
      </c>
      <c r="E1768" s="11">
        <v>7</v>
      </c>
      <c r="F1768" s="11">
        <v>3</v>
      </c>
      <c r="G1768" s="11" t="s">
        <v>70</v>
      </c>
      <c r="H1768" s="11" t="s">
        <v>53</v>
      </c>
      <c r="I1768" s="11">
        <v>40.851881004228701</v>
      </c>
      <c r="J1768" s="11">
        <v>-73.998054267217896</v>
      </c>
      <c r="K1768" s="11">
        <v>261</v>
      </c>
      <c r="L1768" s="11">
        <v>43.0699955807018</v>
      </c>
      <c r="M1768" s="11">
        <v>63.922759035806401</v>
      </c>
      <c r="N1768" s="11" t="s">
        <v>59</v>
      </c>
      <c r="O1768" s="11" t="s">
        <v>61</v>
      </c>
      <c r="P1768" s="11">
        <v>0</v>
      </c>
      <c r="Q1768" s="11">
        <v>0.75215010238207702</v>
      </c>
      <c r="R1768" s="11">
        <v>58</v>
      </c>
      <c r="S1768" s="11">
        <v>43</v>
      </c>
      <c r="T1768" s="11">
        <v>76.411915068085193</v>
      </c>
      <c r="U1768" s="11">
        <v>23.420209974901699</v>
      </c>
      <c r="V1768" s="11" t="s">
        <v>56</v>
      </c>
    </row>
    <row r="1769" spans="1:22" x14ac:dyDescent="0.3">
      <c r="A1769" s="9">
        <v>45358.135416666701</v>
      </c>
      <c r="B1769" s="10">
        <v>45358</v>
      </c>
      <c r="C1769" s="11">
        <v>2024</v>
      </c>
      <c r="D1769" s="11">
        <v>3</v>
      </c>
      <c r="E1769" s="11">
        <v>7</v>
      </c>
      <c r="F1769" s="11">
        <v>3</v>
      </c>
      <c r="G1769" s="11" t="s">
        <v>70</v>
      </c>
      <c r="H1769" s="11" t="s">
        <v>53</v>
      </c>
      <c r="I1769" s="11">
        <v>40.6100226739552</v>
      </c>
      <c r="J1769" s="11">
        <v>-73.781774194412904</v>
      </c>
      <c r="K1769" s="11">
        <v>32</v>
      </c>
      <c r="L1769" s="11">
        <v>17.8638734416371</v>
      </c>
      <c r="M1769" s="11">
        <v>79.150871695108094</v>
      </c>
      <c r="N1769" s="11" t="s">
        <v>59</v>
      </c>
      <c r="O1769" s="11" t="s">
        <v>60</v>
      </c>
      <c r="P1769" s="11">
        <v>0</v>
      </c>
      <c r="Q1769" s="11">
        <v>-0.65021991301757998</v>
      </c>
      <c r="R1769" s="11">
        <v>14</v>
      </c>
      <c r="S1769" s="11">
        <v>30</v>
      </c>
      <c r="T1769" s="11">
        <v>403.626931561687</v>
      </c>
      <c r="U1769" s="11">
        <v>27.3075132444948</v>
      </c>
      <c r="V1769" s="11" t="s">
        <v>56</v>
      </c>
    </row>
    <row r="1770" spans="1:22" x14ac:dyDescent="0.3">
      <c r="A1770" s="9">
        <v>45358.138888888898</v>
      </c>
      <c r="B1770" s="10">
        <v>45358</v>
      </c>
      <c r="C1770" s="11">
        <v>2024</v>
      </c>
      <c r="D1770" s="11">
        <v>3</v>
      </c>
      <c r="E1770" s="11">
        <v>7</v>
      </c>
      <c r="F1770" s="11">
        <v>3</v>
      </c>
      <c r="G1770" s="11" t="s">
        <v>70</v>
      </c>
      <c r="H1770" s="11" t="s">
        <v>53</v>
      </c>
      <c r="I1770" s="11">
        <v>40.750478906144899</v>
      </c>
      <c r="J1770" s="11">
        <v>-73.886619818251305</v>
      </c>
      <c r="K1770" s="11">
        <v>193</v>
      </c>
      <c r="L1770" s="11">
        <v>48.612840428045203</v>
      </c>
      <c r="M1770" s="11">
        <v>85.422877180139906</v>
      </c>
      <c r="N1770" s="11" t="s">
        <v>57</v>
      </c>
      <c r="O1770" s="11" t="s">
        <v>58</v>
      </c>
      <c r="P1770" s="11">
        <v>1</v>
      </c>
      <c r="Q1770" s="11">
        <v>4.8049361447981498E-2</v>
      </c>
      <c r="R1770" s="11">
        <v>18</v>
      </c>
      <c r="S1770" s="11">
        <v>8</v>
      </c>
      <c r="T1770" s="11">
        <v>323.92462688031901</v>
      </c>
      <c r="U1770" s="11">
        <v>11.580218175744401</v>
      </c>
      <c r="V1770" s="11" t="s">
        <v>56</v>
      </c>
    </row>
    <row r="1771" spans="1:22" x14ac:dyDescent="0.3">
      <c r="A1771" s="9">
        <v>45358.142361111102</v>
      </c>
      <c r="B1771" s="10">
        <v>45358</v>
      </c>
      <c r="C1771" s="11">
        <v>2024</v>
      </c>
      <c r="D1771" s="11">
        <v>3</v>
      </c>
      <c r="E1771" s="11">
        <v>7</v>
      </c>
      <c r="F1771" s="11">
        <v>3</v>
      </c>
      <c r="G1771" s="11" t="s">
        <v>70</v>
      </c>
      <c r="H1771" s="11" t="s">
        <v>53</v>
      </c>
      <c r="I1771" s="11">
        <v>40.607497750315602</v>
      </c>
      <c r="J1771" s="11">
        <v>-73.897177237517099</v>
      </c>
      <c r="K1771" s="11">
        <v>284</v>
      </c>
      <c r="L1771" s="11">
        <v>51.734810491251999</v>
      </c>
      <c r="M1771" s="11">
        <v>47.976124047326103</v>
      </c>
      <c r="N1771" s="11" t="s">
        <v>54</v>
      </c>
      <c r="O1771" s="11" t="s">
        <v>61</v>
      </c>
      <c r="P1771" s="11">
        <v>0</v>
      </c>
      <c r="Q1771" s="11">
        <v>-0.76964325257176402</v>
      </c>
      <c r="R1771" s="11">
        <v>52</v>
      </c>
      <c r="S1771" s="11">
        <v>34</v>
      </c>
      <c r="T1771" s="11">
        <v>439.44186516572398</v>
      </c>
      <c r="U1771" s="11">
        <v>15.4420822079727</v>
      </c>
      <c r="V1771" s="11" t="s">
        <v>56</v>
      </c>
    </row>
    <row r="1772" spans="1:22" x14ac:dyDescent="0.3">
      <c r="A1772" s="9">
        <v>45358.145833333299</v>
      </c>
      <c r="B1772" s="10">
        <v>45358</v>
      </c>
      <c r="C1772" s="11">
        <v>2024</v>
      </c>
      <c r="D1772" s="11">
        <v>3</v>
      </c>
      <c r="E1772" s="11">
        <v>7</v>
      </c>
      <c r="F1772" s="11">
        <v>3</v>
      </c>
      <c r="G1772" s="11" t="s">
        <v>70</v>
      </c>
      <c r="H1772" s="11" t="s">
        <v>53</v>
      </c>
      <c r="I1772" s="11">
        <v>40.788572443408697</v>
      </c>
      <c r="J1772" s="11">
        <v>-73.848124434649407</v>
      </c>
      <c r="K1772" s="11">
        <v>49</v>
      </c>
      <c r="L1772" s="11">
        <v>53.450831763054097</v>
      </c>
      <c r="M1772" s="11">
        <v>28.659499323719</v>
      </c>
      <c r="N1772" s="11" t="s">
        <v>59</v>
      </c>
      <c r="O1772" s="11" t="s">
        <v>58</v>
      </c>
      <c r="P1772" s="11">
        <v>0</v>
      </c>
      <c r="Q1772" s="11">
        <v>-0.85965194708756798</v>
      </c>
      <c r="R1772" s="11">
        <v>81</v>
      </c>
      <c r="S1772" s="11">
        <v>13</v>
      </c>
      <c r="T1772" s="11">
        <v>298.96044325328199</v>
      </c>
      <c r="U1772" s="11">
        <v>17.754283197458602</v>
      </c>
      <c r="V1772" s="11" t="s">
        <v>62</v>
      </c>
    </row>
    <row r="1773" spans="1:22" x14ac:dyDescent="0.3">
      <c r="A1773" s="9">
        <v>45358.149305555598</v>
      </c>
      <c r="B1773" s="10">
        <v>45358</v>
      </c>
      <c r="C1773" s="11">
        <v>2024</v>
      </c>
      <c r="D1773" s="11">
        <v>3</v>
      </c>
      <c r="E1773" s="11">
        <v>7</v>
      </c>
      <c r="F1773" s="11">
        <v>3</v>
      </c>
      <c r="G1773" s="11" t="s">
        <v>70</v>
      </c>
      <c r="H1773" s="11" t="s">
        <v>53</v>
      </c>
      <c r="I1773" s="11">
        <v>40.727378150050598</v>
      </c>
      <c r="J1773" s="11">
        <v>-73.803586446065395</v>
      </c>
      <c r="K1773" s="11">
        <v>33</v>
      </c>
      <c r="L1773" s="11">
        <v>52.738151432346498</v>
      </c>
      <c r="M1773" s="11">
        <v>33.6390298048914</v>
      </c>
      <c r="N1773" s="11" t="s">
        <v>59</v>
      </c>
      <c r="O1773" s="11" t="s">
        <v>61</v>
      </c>
      <c r="P1773" s="11">
        <v>0</v>
      </c>
      <c r="Q1773" s="11">
        <v>-0.33495576749769901</v>
      </c>
      <c r="R1773" s="11">
        <v>24</v>
      </c>
      <c r="S1773" s="11">
        <v>1</v>
      </c>
      <c r="T1773" s="11">
        <v>131.114130635945</v>
      </c>
      <c r="U1773" s="11">
        <v>24.031179864786601</v>
      </c>
      <c r="V1773" s="11" t="s">
        <v>62</v>
      </c>
    </row>
    <row r="1774" spans="1:22" x14ac:dyDescent="0.3">
      <c r="A1774" s="9">
        <v>45358.152777777803</v>
      </c>
      <c r="B1774" s="10">
        <v>45358</v>
      </c>
      <c r="C1774" s="11">
        <v>2024</v>
      </c>
      <c r="D1774" s="11">
        <v>3</v>
      </c>
      <c r="E1774" s="11">
        <v>7</v>
      </c>
      <c r="F1774" s="11">
        <v>3</v>
      </c>
      <c r="G1774" s="11" t="s">
        <v>70</v>
      </c>
      <c r="H1774" s="11" t="s">
        <v>53</v>
      </c>
      <c r="I1774" s="11">
        <v>40.879461466394403</v>
      </c>
      <c r="J1774" s="11">
        <v>-73.788350245505697</v>
      </c>
      <c r="K1774" s="11">
        <v>184</v>
      </c>
      <c r="L1774" s="11">
        <v>69.523683703617195</v>
      </c>
      <c r="M1774" s="11">
        <v>28.591223905661</v>
      </c>
      <c r="N1774" s="11" t="s">
        <v>57</v>
      </c>
      <c r="O1774" s="11" t="s">
        <v>58</v>
      </c>
      <c r="P1774" s="11">
        <v>1</v>
      </c>
      <c r="Q1774" s="11">
        <v>0.29922037289134101</v>
      </c>
      <c r="R1774" s="11">
        <v>90</v>
      </c>
      <c r="S1774" s="11">
        <v>42</v>
      </c>
      <c r="T1774" s="11">
        <v>459.38766688356498</v>
      </c>
      <c r="U1774" s="11">
        <v>21.3073065433551</v>
      </c>
      <c r="V1774" s="11" t="s">
        <v>56</v>
      </c>
    </row>
    <row r="1775" spans="1:22" x14ac:dyDescent="0.3">
      <c r="A1775" s="9">
        <v>45358.15625</v>
      </c>
      <c r="B1775" s="10">
        <v>45358</v>
      </c>
      <c r="C1775" s="11">
        <v>2024</v>
      </c>
      <c r="D1775" s="11">
        <v>3</v>
      </c>
      <c r="E1775" s="11">
        <v>7</v>
      </c>
      <c r="F1775" s="11">
        <v>3</v>
      </c>
      <c r="G1775" s="11" t="s">
        <v>70</v>
      </c>
      <c r="H1775" s="11" t="s">
        <v>53</v>
      </c>
      <c r="I1775" s="11">
        <v>40.828922795669001</v>
      </c>
      <c r="J1775" s="11">
        <v>-73.818842776403997</v>
      </c>
      <c r="K1775" s="11">
        <v>224</v>
      </c>
      <c r="L1775" s="11">
        <v>36.123958963047997</v>
      </c>
      <c r="M1775" s="11">
        <v>22.403958886699598</v>
      </c>
      <c r="N1775" s="11" t="s">
        <v>54</v>
      </c>
      <c r="O1775" s="11" t="s">
        <v>61</v>
      </c>
      <c r="P1775" s="11">
        <v>0</v>
      </c>
      <c r="Q1775" s="11">
        <v>-0.45098080899031801</v>
      </c>
      <c r="R1775" s="11">
        <v>70</v>
      </c>
      <c r="S1775" s="11">
        <v>19</v>
      </c>
      <c r="T1775" s="11">
        <v>154.214884770335</v>
      </c>
      <c r="U1775" s="11">
        <v>16.210011154042199</v>
      </c>
      <c r="V1775" s="11" t="s">
        <v>56</v>
      </c>
    </row>
    <row r="1776" spans="1:22" x14ac:dyDescent="0.3">
      <c r="A1776" s="9">
        <v>45358.159722222197</v>
      </c>
      <c r="B1776" s="10">
        <v>45358</v>
      </c>
      <c r="C1776" s="11">
        <v>2024</v>
      </c>
      <c r="D1776" s="11">
        <v>3</v>
      </c>
      <c r="E1776" s="11">
        <v>7</v>
      </c>
      <c r="F1776" s="11">
        <v>3</v>
      </c>
      <c r="G1776" s="11" t="s">
        <v>70</v>
      </c>
      <c r="H1776" s="11" t="s">
        <v>53</v>
      </c>
      <c r="I1776" s="11">
        <v>40.700412708531097</v>
      </c>
      <c r="J1776" s="11">
        <v>-73.808739846216099</v>
      </c>
      <c r="K1776" s="11">
        <v>207</v>
      </c>
      <c r="L1776" s="11">
        <v>25.166658573438401</v>
      </c>
      <c r="M1776" s="11">
        <v>77.907291110964906</v>
      </c>
      <c r="N1776" s="11" t="s">
        <v>57</v>
      </c>
      <c r="O1776" s="11" t="s">
        <v>60</v>
      </c>
      <c r="P1776" s="11">
        <v>0</v>
      </c>
      <c r="Q1776" s="11">
        <v>-0.44268043072805202</v>
      </c>
      <c r="R1776" s="11">
        <v>22</v>
      </c>
      <c r="S1776" s="11">
        <v>0</v>
      </c>
      <c r="T1776" s="11">
        <v>482.39381494895201</v>
      </c>
      <c r="U1776" s="11">
        <v>7.0247687406384598</v>
      </c>
      <c r="V1776" s="11" t="s">
        <v>56</v>
      </c>
    </row>
    <row r="1777" spans="1:22" x14ac:dyDescent="0.3">
      <c r="A1777" s="9">
        <v>45358.163194444503</v>
      </c>
      <c r="B1777" s="10">
        <v>45358</v>
      </c>
      <c r="C1777" s="11">
        <v>2024</v>
      </c>
      <c r="D1777" s="11">
        <v>3</v>
      </c>
      <c r="E1777" s="11">
        <v>7</v>
      </c>
      <c r="F1777" s="11">
        <v>3</v>
      </c>
      <c r="G1777" s="11" t="s">
        <v>70</v>
      </c>
      <c r="H1777" s="11" t="s">
        <v>53</v>
      </c>
      <c r="I1777" s="11">
        <v>40.854211331052497</v>
      </c>
      <c r="J1777" s="11">
        <v>-73.853958757725394</v>
      </c>
      <c r="K1777" s="11">
        <v>252</v>
      </c>
      <c r="L1777" s="11">
        <v>30.8899960666743</v>
      </c>
      <c r="M1777" s="11">
        <v>32.477149070863703</v>
      </c>
      <c r="N1777" s="11" t="s">
        <v>54</v>
      </c>
      <c r="O1777" s="11" t="s">
        <v>55</v>
      </c>
      <c r="P1777" s="11">
        <v>1</v>
      </c>
      <c r="Q1777" s="11">
        <v>-0.199289466731111</v>
      </c>
      <c r="R1777" s="11">
        <v>55</v>
      </c>
      <c r="S1777" s="11">
        <v>24</v>
      </c>
      <c r="T1777" s="11">
        <v>329.88433425353497</v>
      </c>
      <c r="U1777" s="11">
        <v>19.868992853565601</v>
      </c>
      <c r="V1777" s="11" t="s">
        <v>56</v>
      </c>
    </row>
    <row r="1778" spans="1:22" x14ac:dyDescent="0.3">
      <c r="A1778" s="9">
        <v>45358.166666666701</v>
      </c>
      <c r="B1778" s="10">
        <v>45358</v>
      </c>
      <c r="C1778" s="11">
        <v>2024</v>
      </c>
      <c r="D1778" s="11">
        <v>3</v>
      </c>
      <c r="E1778" s="11">
        <v>7</v>
      </c>
      <c r="F1778" s="11">
        <v>4</v>
      </c>
      <c r="G1778" s="11" t="s">
        <v>70</v>
      </c>
      <c r="H1778" s="11" t="s">
        <v>53</v>
      </c>
      <c r="I1778" s="11">
        <v>40.631699179527203</v>
      </c>
      <c r="J1778" s="11">
        <v>-73.852172898750794</v>
      </c>
      <c r="K1778" s="11">
        <v>295</v>
      </c>
      <c r="L1778" s="11">
        <v>73.255155426866693</v>
      </c>
      <c r="M1778" s="11">
        <v>58.163962747772302</v>
      </c>
      <c r="N1778" s="11" t="s">
        <v>59</v>
      </c>
      <c r="O1778" s="11" t="s">
        <v>55</v>
      </c>
      <c r="P1778" s="11">
        <v>0</v>
      </c>
      <c r="Q1778" s="11">
        <v>0.246286879672166</v>
      </c>
      <c r="R1778" s="11">
        <v>78</v>
      </c>
      <c r="S1778" s="11">
        <v>49</v>
      </c>
      <c r="T1778" s="11">
        <v>328.02533888849399</v>
      </c>
      <c r="U1778" s="11">
        <v>19.237250558077001</v>
      </c>
      <c r="V1778" s="11" t="s">
        <v>56</v>
      </c>
    </row>
    <row r="1779" spans="1:22" x14ac:dyDescent="0.3">
      <c r="A1779" s="9">
        <v>45358.170138888898</v>
      </c>
      <c r="B1779" s="10">
        <v>45358</v>
      </c>
      <c r="C1779" s="11">
        <v>2024</v>
      </c>
      <c r="D1779" s="11">
        <v>3</v>
      </c>
      <c r="E1779" s="11">
        <v>7</v>
      </c>
      <c r="F1779" s="11">
        <v>4</v>
      </c>
      <c r="G1779" s="11" t="s">
        <v>70</v>
      </c>
      <c r="H1779" s="11" t="s">
        <v>53</v>
      </c>
      <c r="I1779" s="11">
        <v>40.819448393735499</v>
      </c>
      <c r="J1779" s="11">
        <v>-73.708913956592795</v>
      </c>
      <c r="K1779" s="11">
        <v>210</v>
      </c>
      <c r="L1779" s="11">
        <v>75.480369840437504</v>
      </c>
      <c r="M1779" s="11">
        <v>79.2260377715901</v>
      </c>
      <c r="N1779" s="11" t="s">
        <v>57</v>
      </c>
      <c r="O1779" s="11" t="s">
        <v>60</v>
      </c>
      <c r="P1779" s="11">
        <v>0</v>
      </c>
      <c r="Q1779" s="11">
        <v>0.18418907586821301</v>
      </c>
      <c r="R1779" s="11">
        <v>63</v>
      </c>
      <c r="S1779" s="11">
        <v>21</v>
      </c>
      <c r="T1779" s="11">
        <v>58.341913904821801</v>
      </c>
      <c r="U1779" s="11">
        <v>14.4596779860531</v>
      </c>
      <c r="V1779" s="11" t="s">
        <v>56</v>
      </c>
    </row>
    <row r="1780" spans="1:22" x14ac:dyDescent="0.3">
      <c r="A1780" s="9">
        <v>45358.173611111102</v>
      </c>
      <c r="B1780" s="10">
        <v>45358</v>
      </c>
      <c r="C1780" s="11">
        <v>2024</v>
      </c>
      <c r="D1780" s="11">
        <v>3</v>
      </c>
      <c r="E1780" s="11">
        <v>7</v>
      </c>
      <c r="F1780" s="11">
        <v>4</v>
      </c>
      <c r="G1780" s="11" t="s">
        <v>70</v>
      </c>
      <c r="H1780" s="11" t="s">
        <v>53</v>
      </c>
      <c r="I1780" s="11">
        <v>40.619753535781797</v>
      </c>
      <c r="J1780" s="11">
        <v>-73.803070404903195</v>
      </c>
      <c r="K1780" s="11">
        <v>80</v>
      </c>
      <c r="L1780" s="11">
        <v>15.1781251163173</v>
      </c>
      <c r="M1780" s="11">
        <v>85.330960446154194</v>
      </c>
      <c r="N1780" s="11" t="s">
        <v>59</v>
      </c>
      <c r="O1780" s="11" t="s">
        <v>60</v>
      </c>
      <c r="P1780" s="11">
        <v>1</v>
      </c>
      <c r="Q1780" s="11">
        <v>-0.35737947837461698</v>
      </c>
      <c r="R1780" s="11">
        <v>47</v>
      </c>
      <c r="S1780" s="11">
        <v>18</v>
      </c>
      <c r="T1780" s="11">
        <v>301.79820950148297</v>
      </c>
      <c r="U1780" s="11">
        <v>12.6682325836922</v>
      </c>
      <c r="V1780" s="11" t="s">
        <v>56</v>
      </c>
    </row>
    <row r="1781" spans="1:22" x14ac:dyDescent="0.3">
      <c r="A1781" s="9">
        <v>45358.177083333299</v>
      </c>
      <c r="B1781" s="10">
        <v>45358</v>
      </c>
      <c r="C1781" s="11">
        <v>2024</v>
      </c>
      <c r="D1781" s="11">
        <v>3</v>
      </c>
      <c r="E1781" s="11">
        <v>7</v>
      </c>
      <c r="F1781" s="11">
        <v>4</v>
      </c>
      <c r="G1781" s="11" t="s">
        <v>70</v>
      </c>
      <c r="H1781" s="11" t="s">
        <v>53</v>
      </c>
      <c r="I1781" s="11">
        <v>40.888853649913301</v>
      </c>
      <c r="J1781" s="11">
        <v>-73.824876115438599</v>
      </c>
      <c r="K1781" s="11">
        <v>215</v>
      </c>
      <c r="L1781" s="11">
        <v>55.864853710798798</v>
      </c>
      <c r="M1781" s="11">
        <v>76.593298751725598</v>
      </c>
      <c r="N1781" s="11" t="s">
        <v>57</v>
      </c>
      <c r="O1781" s="11" t="s">
        <v>61</v>
      </c>
      <c r="P1781" s="11">
        <v>0</v>
      </c>
      <c r="Q1781" s="11">
        <v>0.23956267197136399</v>
      </c>
      <c r="R1781" s="11">
        <v>50</v>
      </c>
      <c r="S1781" s="11">
        <v>49</v>
      </c>
      <c r="T1781" s="11">
        <v>395.54656981664999</v>
      </c>
      <c r="U1781" s="11">
        <v>18.349313949458999</v>
      </c>
      <c r="V1781" s="11" t="s">
        <v>56</v>
      </c>
    </row>
    <row r="1782" spans="1:22" x14ac:dyDescent="0.3">
      <c r="A1782" s="9">
        <v>45358.180555555598</v>
      </c>
      <c r="B1782" s="10">
        <v>45358</v>
      </c>
      <c r="C1782" s="11">
        <v>2024</v>
      </c>
      <c r="D1782" s="11">
        <v>3</v>
      </c>
      <c r="E1782" s="11">
        <v>7</v>
      </c>
      <c r="F1782" s="11">
        <v>4</v>
      </c>
      <c r="G1782" s="11" t="s">
        <v>70</v>
      </c>
      <c r="H1782" s="11" t="s">
        <v>53</v>
      </c>
      <c r="I1782" s="11">
        <v>40.698080174708302</v>
      </c>
      <c r="J1782" s="11">
        <v>-73.926347550278805</v>
      </c>
      <c r="K1782" s="11">
        <v>254</v>
      </c>
      <c r="L1782" s="11">
        <v>74.833706703128897</v>
      </c>
      <c r="M1782" s="11">
        <v>72.981026331643093</v>
      </c>
      <c r="N1782" s="11" t="s">
        <v>54</v>
      </c>
      <c r="O1782" s="11" t="s">
        <v>58</v>
      </c>
      <c r="P1782" s="11">
        <v>0</v>
      </c>
      <c r="Q1782" s="11">
        <v>-8.0593546210493403E-2</v>
      </c>
      <c r="R1782" s="11">
        <v>84</v>
      </c>
      <c r="S1782" s="11">
        <v>22</v>
      </c>
      <c r="T1782" s="11">
        <v>460.65496864470703</v>
      </c>
      <c r="U1782" s="11">
        <v>20.4274727763035</v>
      </c>
      <c r="V1782" s="11" t="s">
        <v>56</v>
      </c>
    </row>
    <row r="1783" spans="1:22" x14ac:dyDescent="0.3">
      <c r="A1783" s="9">
        <v>45358.184027777803</v>
      </c>
      <c r="B1783" s="10">
        <v>45358</v>
      </c>
      <c r="C1783" s="11">
        <v>2024</v>
      </c>
      <c r="D1783" s="11">
        <v>3</v>
      </c>
      <c r="E1783" s="11">
        <v>7</v>
      </c>
      <c r="F1783" s="11">
        <v>4</v>
      </c>
      <c r="G1783" s="11" t="s">
        <v>70</v>
      </c>
      <c r="H1783" s="11" t="s">
        <v>53</v>
      </c>
      <c r="I1783" s="11">
        <v>40.628076705246002</v>
      </c>
      <c r="J1783" s="11">
        <v>-73.879517816967095</v>
      </c>
      <c r="K1783" s="11">
        <v>219</v>
      </c>
      <c r="L1783" s="11">
        <v>18.576963966381602</v>
      </c>
      <c r="M1783" s="11">
        <v>11.779606580378999</v>
      </c>
      <c r="N1783" s="11" t="s">
        <v>54</v>
      </c>
      <c r="O1783" s="11" t="s">
        <v>55</v>
      </c>
      <c r="P1783" s="11">
        <v>1</v>
      </c>
      <c r="Q1783" s="11">
        <v>0.23346540661280901</v>
      </c>
      <c r="R1783" s="11">
        <v>81</v>
      </c>
      <c r="S1783" s="11">
        <v>42</v>
      </c>
      <c r="T1783" s="11">
        <v>413.482674371337</v>
      </c>
      <c r="U1783" s="11">
        <v>10.1151523274805</v>
      </c>
      <c r="V1783" s="11" t="s">
        <v>56</v>
      </c>
    </row>
    <row r="1784" spans="1:22" x14ac:dyDescent="0.3">
      <c r="A1784" s="9">
        <v>45358.1875</v>
      </c>
      <c r="B1784" s="10">
        <v>45358</v>
      </c>
      <c r="C1784" s="11">
        <v>2024</v>
      </c>
      <c r="D1784" s="11">
        <v>3</v>
      </c>
      <c r="E1784" s="11">
        <v>7</v>
      </c>
      <c r="F1784" s="11">
        <v>4</v>
      </c>
      <c r="G1784" s="11" t="s">
        <v>70</v>
      </c>
      <c r="H1784" s="11" t="s">
        <v>53</v>
      </c>
      <c r="I1784" s="11">
        <v>40.654789323845698</v>
      </c>
      <c r="J1784" s="11">
        <v>-73.701432574017005</v>
      </c>
      <c r="K1784" s="11">
        <v>256</v>
      </c>
      <c r="L1784" s="11">
        <v>50.443488246420998</v>
      </c>
      <c r="M1784" s="11">
        <v>37.495597805950602</v>
      </c>
      <c r="N1784" s="11" t="s">
        <v>54</v>
      </c>
      <c r="O1784" s="11" t="s">
        <v>61</v>
      </c>
      <c r="P1784" s="11">
        <v>0</v>
      </c>
      <c r="Q1784" s="11">
        <v>-0.95928339322403</v>
      </c>
      <c r="R1784" s="11">
        <v>89</v>
      </c>
      <c r="S1784" s="11">
        <v>14</v>
      </c>
      <c r="T1784" s="11">
        <v>130.792239841259</v>
      </c>
      <c r="U1784" s="11">
        <v>7.1585349933543201</v>
      </c>
      <c r="V1784" s="11" t="s">
        <v>56</v>
      </c>
    </row>
    <row r="1785" spans="1:22" x14ac:dyDescent="0.3">
      <c r="A1785" s="9">
        <v>45358.190972222197</v>
      </c>
      <c r="B1785" s="10">
        <v>45358</v>
      </c>
      <c r="C1785" s="11">
        <v>2024</v>
      </c>
      <c r="D1785" s="11">
        <v>3</v>
      </c>
      <c r="E1785" s="11">
        <v>7</v>
      </c>
      <c r="F1785" s="11">
        <v>4</v>
      </c>
      <c r="G1785" s="11" t="s">
        <v>70</v>
      </c>
      <c r="H1785" s="11" t="s">
        <v>53</v>
      </c>
      <c r="I1785" s="11">
        <v>40.848794565931499</v>
      </c>
      <c r="J1785" s="11">
        <v>-73.971498575115703</v>
      </c>
      <c r="K1785" s="11">
        <v>162</v>
      </c>
      <c r="L1785" s="11">
        <v>31.4459665371349</v>
      </c>
      <c r="M1785" s="11">
        <v>23.368568826390199</v>
      </c>
      <c r="N1785" s="11" t="s">
        <v>54</v>
      </c>
      <c r="O1785" s="11" t="s">
        <v>55</v>
      </c>
      <c r="P1785" s="11">
        <v>0</v>
      </c>
      <c r="Q1785" s="11">
        <v>9.9312432140933896E-2</v>
      </c>
      <c r="R1785" s="11">
        <v>36</v>
      </c>
      <c r="S1785" s="11">
        <v>4</v>
      </c>
      <c r="T1785" s="11">
        <v>451.04508097593498</v>
      </c>
      <c r="U1785" s="11">
        <v>7.0150968027152896</v>
      </c>
      <c r="V1785" s="11" t="s">
        <v>63</v>
      </c>
    </row>
    <row r="1786" spans="1:22" x14ac:dyDescent="0.3">
      <c r="A1786" s="9">
        <v>45358.194444444503</v>
      </c>
      <c r="B1786" s="10">
        <v>45358</v>
      </c>
      <c r="C1786" s="11">
        <v>2024</v>
      </c>
      <c r="D1786" s="11">
        <v>3</v>
      </c>
      <c r="E1786" s="11">
        <v>7</v>
      </c>
      <c r="F1786" s="11">
        <v>4</v>
      </c>
      <c r="G1786" s="11" t="s">
        <v>70</v>
      </c>
      <c r="H1786" s="11" t="s">
        <v>53</v>
      </c>
      <c r="I1786" s="11">
        <v>40.718498655447398</v>
      </c>
      <c r="J1786" s="11">
        <v>-73.800154397530093</v>
      </c>
      <c r="K1786" s="11">
        <v>30</v>
      </c>
      <c r="L1786" s="11">
        <v>31.931638060717901</v>
      </c>
      <c r="M1786" s="11">
        <v>47.622397034929598</v>
      </c>
      <c r="N1786" s="11" t="s">
        <v>54</v>
      </c>
      <c r="O1786" s="11" t="s">
        <v>60</v>
      </c>
      <c r="P1786" s="11">
        <v>0</v>
      </c>
      <c r="Q1786" s="11">
        <v>0.424321337739404</v>
      </c>
      <c r="R1786" s="11">
        <v>37</v>
      </c>
      <c r="S1786" s="11">
        <v>24</v>
      </c>
      <c r="T1786" s="11">
        <v>428.63376156872403</v>
      </c>
      <c r="U1786" s="11">
        <v>16.5107922728108</v>
      </c>
      <c r="V1786" s="11" t="s">
        <v>63</v>
      </c>
    </row>
    <row r="1787" spans="1:22" x14ac:dyDescent="0.3">
      <c r="A1787" s="9">
        <v>45358.197916666701</v>
      </c>
      <c r="B1787" s="10">
        <v>45358</v>
      </c>
      <c r="C1787" s="11">
        <v>2024</v>
      </c>
      <c r="D1787" s="11">
        <v>3</v>
      </c>
      <c r="E1787" s="11">
        <v>7</v>
      </c>
      <c r="F1787" s="11">
        <v>4</v>
      </c>
      <c r="G1787" s="11" t="s">
        <v>70</v>
      </c>
      <c r="H1787" s="11" t="s">
        <v>53</v>
      </c>
      <c r="I1787" s="11">
        <v>40.643539180872999</v>
      </c>
      <c r="J1787" s="11">
        <v>-73.878696340121493</v>
      </c>
      <c r="K1787" s="11">
        <v>158</v>
      </c>
      <c r="L1787" s="11">
        <v>22.790743394548901</v>
      </c>
      <c r="M1787" s="11">
        <v>85.429410210062699</v>
      </c>
      <c r="N1787" s="11" t="s">
        <v>57</v>
      </c>
      <c r="O1787" s="11" t="s">
        <v>60</v>
      </c>
      <c r="P1787" s="11">
        <v>0</v>
      </c>
      <c r="Q1787" s="11">
        <v>-0.35680357305261301</v>
      </c>
      <c r="R1787" s="11">
        <v>25</v>
      </c>
      <c r="S1787" s="11">
        <v>40</v>
      </c>
      <c r="T1787" s="11">
        <v>347.703970758168</v>
      </c>
      <c r="U1787" s="11">
        <v>19.1697458965225</v>
      </c>
      <c r="V1787" s="11" t="s">
        <v>56</v>
      </c>
    </row>
    <row r="1788" spans="1:22" x14ac:dyDescent="0.3">
      <c r="A1788" s="9">
        <v>45358.201388888898</v>
      </c>
      <c r="B1788" s="10">
        <v>45358</v>
      </c>
      <c r="C1788" s="11">
        <v>2024</v>
      </c>
      <c r="D1788" s="11">
        <v>3</v>
      </c>
      <c r="E1788" s="11">
        <v>7</v>
      </c>
      <c r="F1788" s="11">
        <v>4</v>
      </c>
      <c r="G1788" s="11" t="s">
        <v>70</v>
      </c>
      <c r="H1788" s="11" t="s">
        <v>53</v>
      </c>
      <c r="I1788" s="11">
        <v>40.792877239899603</v>
      </c>
      <c r="J1788" s="11">
        <v>-73.794780112796701</v>
      </c>
      <c r="K1788" s="11">
        <v>272</v>
      </c>
      <c r="L1788" s="11">
        <v>15.757493374196599</v>
      </c>
      <c r="M1788" s="11">
        <v>21.787587260174</v>
      </c>
      <c r="N1788" s="11" t="s">
        <v>59</v>
      </c>
      <c r="O1788" s="11" t="s">
        <v>55</v>
      </c>
      <c r="P1788" s="11">
        <v>0</v>
      </c>
      <c r="Q1788" s="11">
        <v>0.98590729444649305</v>
      </c>
      <c r="R1788" s="11">
        <v>70</v>
      </c>
      <c r="S1788" s="11">
        <v>26</v>
      </c>
      <c r="T1788" s="11">
        <v>185.12444703327401</v>
      </c>
      <c r="U1788" s="11">
        <v>12.0706783087342</v>
      </c>
      <c r="V1788" s="11" t="s">
        <v>56</v>
      </c>
    </row>
    <row r="1789" spans="1:22" x14ac:dyDescent="0.3">
      <c r="A1789" s="9">
        <v>45358.204861111102</v>
      </c>
      <c r="B1789" s="10">
        <v>45358</v>
      </c>
      <c r="C1789" s="11">
        <v>2024</v>
      </c>
      <c r="D1789" s="11">
        <v>3</v>
      </c>
      <c r="E1789" s="11">
        <v>7</v>
      </c>
      <c r="F1789" s="11">
        <v>4</v>
      </c>
      <c r="G1789" s="11" t="s">
        <v>70</v>
      </c>
      <c r="H1789" s="11" t="s">
        <v>53</v>
      </c>
      <c r="I1789" s="11">
        <v>40.886000390036301</v>
      </c>
      <c r="J1789" s="11">
        <v>-73.846592552309502</v>
      </c>
      <c r="K1789" s="11">
        <v>72</v>
      </c>
      <c r="L1789" s="11">
        <v>22.862102939710301</v>
      </c>
      <c r="M1789" s="11">
        <v>50.4611399753217</v>
      </c>
      <c r="N1789" s="11" t="s">
        <v>59</v>
      </c>
      <c r="O1789" s="11" t="s">
        <v>55</v>
      </c>
      <c r="P1789" s="11">
        <v>1</v>
      </c>
      <c r="Q1789" s="11">
        <v>0.93987326051741604</v>
      </c>
      <c r="R1789" s="11">
        <v>60</v>
      </c>
      <c r="S1789" s="11">
        <v>44</v>
      </c>
      <c r="T1789" s="11">
        <v>284.92760166628199</v>
      </c>
      <c r="U1789" s="11">
        <v>23.344277385190399</v>
      </c>
      <c r="V1789" s="11" t="s">
        <v>56</v>
      </c>
    </row>
    <row r="1790" spans="1:22" x14ac:dyDescent="0.3">
      <c r="A1790" s="9">
        <v>45358.208333333299</v>
      </c>
      <c r="B1790" s="10">
        <v>45358</v>
      </c>
      <c r="C1790" s="11">
        <v>2024</v>
      </c>
      <c r="D1790" s="11">
        <v>3</v>
      </c>
      <c r="E1790" s="11">
        <v>7</v>
      </c>
      <c r="F1790" s="11">
        <v>5</v>
      </c>
      <c r="G1790" s="11" t="s">
        <v>70</v>
      </c>
      <c r="H1790" s="11" t="s">
        <v>53</v>
      </c>
      <c r="I1790" s="11">
        <v>40.837616955474701</v>
      </c>
      <c r="J1790" s="11">
        <v>-73.971002525430094</v>
      </c>
      <c r="K1790" s="11">
        <v>81</v>
      </c>
      <c r="L1790" s="11">
        <v>17.183590698200199</v>
      </c>
      <c r="M1790" s="11">
        <v>82.030122369514999</v>
      </c>
      <c r="N1790" s="11" t="s">
        <v>57</v>
      </c>
      <c r="O1790" s="11" t="s">
        <v>61</v>
      </c>
      <c r="P1790" s="11">
        <v>0</v>
      </c>
      <c r="Q1790" s="11">
        <v>0.473776301053702</v>
      </c>
      <c r="R1790" s="11">
        <v>4</v>
      </c>
      <c r="S1790" s="11">
        <v>27</v>
      </c>
      <c r="T1790" s="11">
        <v>61.889653694700002</v>
      </c>
      <c r="U1790" s="11">
        <v>17.8983961410101</v>
      </c>
      <c r="V1790" s="11" t="s">
        <v>56</v>
      </c>
    </row>
    <row r="1791" spans="1:22" x14ac:dyDescent="0.3">
      <c r="A1791" s="9">
        <v>45358.211805555598</v>
      </c>
      <c r="B1791" s="10">
        <v>45358</v>
      </c>
      <c r="C1791" s="11">
        <v>2024</v>
      </c>
      <c r="D1791" s="11">
        <v>3</v>
      </c>
      <c r="E1791" s="11">
        <v>7</v>
      </c>
      <c r="F1791" s="11">
        <v>5</v>
      </c>
      <c r="G1791" s="11" t="s">
        <v>70</v>
      </c>
      <c r="H1791" s="11" t="s">
        <v>53</v>
      </c>
      <c r="I1791" s="11">
        <v>40.844059879256697</v>
      </c>
      <c r="J1791" s="11">
        <v>-73.9426762065074</v>
      </c>
      <c r="K1791" s="11">
        <v>182</v>
      </c>
      <c r="L1791" s="11">
        <v>20.540121631359799</v>
      </c>
      <c r="M1791" s="11">
        <v>95.620126716194207</v>
      </c>
      <c r="N1791" s="11" t="s">
        <v>54</v>
      </c>
      <c r="O1791" s="11" t="s">
        <v>55</v>
      </c>
      <c r="P1791" s="11">
        <v>0</v>
      </c>
      <c r="Q1791" s="11">
        <v>7.1900893666882099E-2</v>
      </c>
      <c r="R1791" s="11">
        <v>86</v>
      </c>
      <c r="S1791" s="11">
        <v>4</v>
      </c>
      <c r="T1791" s="11">
        <v>101.271595974007</v>
      </c>
      <c r="U1791" s="11">
        <v>6.71101380272074</v>
      </c>
      <c r="V1791" s="11" t="s">
        <v>56</v>
      </c>
    </row>
    <row r="1792" spans="1:22" x14ac:dyDescent="0.3">
      <c r="A1792" s="9">
        <v>45358.215277777803</v>
      </c>
      <c r="B1792" s="10">
        <v>45358</v>
      </c>
      <c r="C1792" s="11">
        <v>2024</v>
      </c>
      <c r="D1792" s="11">
        <v>3</v>
      </c>
      <c r="E1792" s="11">
        <v>7</v>
      </c>
      <c r="F1792" s="11">
        <v>5</v>
      </c>
      <c r="G1792" s="11" t="s">
        <v>70</v>
      </c>
      <c r="H1792" s="11" t="s">
        <v>53</v>
      </c>
      <c r="I1792" s="11">
        <v>40.847628626882099</v>
      </c>
      <c r="J1792" s="11">
        <v>-73.810566422130606</v>
      </c>
      <c r="K1792" s="11">
        <v>257</v>
      </c>
      <c r="L1792" s="11">
        <v>41.807712799077201</v>
      </c>
      <c r="M1792" s="11">
        <v>46.124265359213197</v>
      </c>
      <c r="N1792" s="11" t="s">
        <v>54</v>
      </c>
      <c r="O1792" s="11" t="s">
        <v>61</v>
      </c>
      <c r="P1792" s="11">
        <v>0</v>
      </c>
      <c r="Q1792" s="11">
        <v>0.10598509049961399</v>
      </c>
      <c r="R1792" s="11">
        <v>81</v>
      </c>
      <c r="S1792" s="11">
        <v>44</v>
      </c>
      <c r="T1792" s="11">
        <v>470.246951404637</v>
      </c>
      <c r="U1792" s="11">
        <v>24.905533933155301</v>
      </c>
      <c r="V1792" s="11" t="s">
        <v>56</v>
      </c>
    </row>
    <row r="1793" spans="1:22" x14ac:dyDescent="0.3">
      <c r="A1793" s="9">
        <v>45358.21875</v>
      </c>
      <c r="B1793" s="10">
        <v>45358</v>
      </c>
      <c r="C1793" s="11">
        <v>2024</v>
      </c>
      <c r="D1793" s="11">
        <v>3</v>
      </c>
      <c r="E1793" s="11">
        <v>7</v>
      </c>
      <c r="F1793" s="11">
        <v>5</v>
      </c>
      <c r="G1793" s="11" t="s">
        <v>70</v>
      </c>
      <c r="H1793" s="11" t="s">
        <v>53</v>
      </c>
      <c r="I1793" s="11">
        <v>40.822768611325699</v>
      </c>
      <c r="J1793" s="11">
        <v>-73.974809989600899</v>
      </c>
      <c r="K1793" s="11">
        <v>207</v>
      </c>
      <c r="L1793" s="11">
        <v>22.559564406222702</v>
      </c>
      <c r="M1793" s="11">
        <v>20.567681130566399</v>
      </c>
      <c r="N1793" s="11" t="s">
        <v>59</v>
      </c>
      <c r="O1793" s="11" t="s">
        <v>61</v>
      </c>
      <c r="P1793" s="11">
        <v>0</v>
      </c>
      <c r="Q1793" s="11">
        <v>-0.38359264569988299</v>
      </c>
      <c r="R1793" s="11">
        <v>27</v>
      </c>
      <c r="S1793" s="11">
        <v>7</v>
      </c>
      <c r="T1793" s="11">
        <v>433.83785322006503</v>
      </c>
      <c r="U1793" s="11">
        <v>16.183437886274199</v>
      </c>
      <c r="V1793" s="11" t="s">
        <v>56</v>
      </c>
    </row>
    <row r="1794" spans="1:22" x14ac:dyDescent="0.3">
      <c r="A1794" s="9">
        <v>45358.222222222197</v>
      </c>
      <c r="B1794" s="10">
        <v>45358</v>
      </c>
      <c r="C1794" s="11">
        <v>2024</v>
      </c>
      <c r="D1794" s="11">
        <v>3</v>
      </c>
      <c r="E1794" s="11">
        <v>7</v>
      </c>
      <c r="F1794" s="11">
        <v>5</v>
      </c>
      <c r="G1794" s="11" t="s">
        <v>70</v>
      </c>
      <c r="H1794" s="11" t="s">
        <v>53</v>
      </c>
      <c r="I1794" s="11">
        <v>40.812637019206399</v>
      </c>
      <c r="J1794" s="11">
        <v>-73.796590852583805</v>
      </c>
      <c r="K1794" s="11">
        <v>39</v>
      </c>
      <c r="L1794" s="11">
        <v>67.674129646429094</v>
      </c>
      <c r="M1794" s="11">
        <v>85.281511843297906</v>
      </c>
      <c r="N1794" s="11" t="s">
        <v>54</v>
      </c>
      <c r="O1794" s="11" t="s">
        <v>55</v>
      </c>
      <c r="P1794" s="11">
        <v>0</v>
      </c>
      <c r="Q1794" s="11">
        <v>0.77314368077016304</v>
      </c>
      <c r="R1794" s="11">
        <v>84</v>
      </c>
      <c r="S1794" s="11">
        <v>19</v>
      </c>
      <c r="T1794" s="11">
        <v>430.02370654664702</v>
      </c>
      <c r="U1794" s="11">
        <v>22.844679114368301</v>
      </c>
      <c r="V1794" s="11" t="s">
        <v>56</v>
      </c>
    </row>
    <row r="1795" spans="1:22" x14ac:dyDescent="0.3">
      <c r="A1795" s="9">
        <v>45358.225694444503</v>
      </c>
      <c r="B1795" s="10">
        <v>45358</v>
      </c>
      <c r="C1795" s="11">
        <v>2024</v>
      </c>
      <c r="D1795" s="11">
        <v>3</v>
      </c>
      <c r="E1795" s="11">
        <v>7</v>
      </c>
      <c r="F1795" s="11">
        <v>5</v>
      </c>
      <c r="G1795" s="11" t="s">
        <v>70</v>
      </c>
      <c r="H1795" s="11" t="s">
        <v>53</v>
      </c>
      <c r="I1795" s="11">
        <v>40.866588920827802</v>
      </c>
      <c r="J1795" s="11">
        <v>-73.789938815183405</v>
      </c>
      <c r="K1795" s="11">
        <v>120</v>
      </c>
      <c r="L1795" s="11">
        <v>42.367809611215101</v>
      </c>
      <c r="M1795" s="11">
        <v>96.821099524992206</v>
      </c>
      <c r="N1795" s="11" t="s">
        <v>57</v>
      </c>
      <c r="O1795" s="11" t="s">
        <v>55</v>
      </c>
      <c r="P1795" s="11">
        <v>0</v>
      </c>
      <c r="Q1795" s="11">
        <v>0.15778109700319001</v>
      </c>
      <c r="R1795" s="11">
        <v>13</v>
      </c>
      <c r="S1795" s="11">
        <v>9</v>
      </c>
      <c r="T1795" s="11">
        <v>108.73585553561701</v>
      </c>
      <c r="U1795" s="11">
        <v>5.1873011566377301</v>
      </c>
      <c r="V1795" s="11" t="s">
        <v>56</v>
      </c>
    </row>
    <row r="1796" spans="1:22" x14ac:dyDescent="0.3">
      <c r="A1796" s="9">
        <v>45358.229166666701</v>
      </c>
      <c r="B1796" s="10">
        <v>45358</v>
      </c>
      <c r="C1796" s="11">
        <v>2024</v>
      </c>
      <c r="D1796" s="11">
        <v>3</v>
      </c>
      <c r="E1796" s="11">
        <v>7</v>
      </c>
      <c r="F1796" s="11">
        <v>5</v>
      </c>
      <c r="G1796" s="11" t="s">
        <v>70</v>
      </c>
      <c r="H1796" s="11" t="s">
        <v>53</v>
      </c>
      <c r="I1796" s="11">
        <v>40.658657424494301</v>
      </c>
      <c r="J1796" s="11">
        <v>-73.805779082585602</v>
      </c>
      <c r="K1796" s="11">
        <v>222</v>
      </c>
      <c r="L1796" s="11">
        <v>40.299263876679099</v>
      </c>
      <c r="M1796" s="11">
        <v>66.578585316288894</v>
      </c>
      <c r="N1796" s="11" t="s">
        <v>57</v>
      </c>
      <c r="O1796" s="11" t="s">
        <v>58</v>
      </c>
      <c r="P1796" s="11">
        <v>0</v>
      </c>
      <c r="Q1796" s="11">
        <v>-0.27660787005798898</v>
      </c>
      <c r="R1796" s="11">
        <v>19</v>
      </c>
      <c r="S1796" s="11">
        <v>21</v>
      </c>
      <c r="T1796" s="11">
        <v>125.443797442408</v>
      </c>
      <c r="U1796" s="11">
        <v>17.089579988876199</v>
      </c>
      <c r="V1796" s="11" t="s">
        <v>56</v>
      </c>
    </row>
    <row r="1797" spans="1:22" x14ac:dyDescent="0.3">
      <c r="A1797" s="9">
        <v>45358.232638888898</v>
      </c>
      <c r="B1797" s="10">
        <v>45358</v>
      </c>
      <c r="C1797" s="11">
        <v>2024</v>
      </c>
      <c r="D1797" s="11">
        <v>3</v>
      </c>
      <c r="E1797" s="11">
        <v>7</v>
      </c>
      <c r="F1797" s="11">
        <v>5</v>
      </c>
      <c r="G1797" s="11" t="s">
        <v>70</v>
      </c>
      <c r="H1797" s="11" t="s">
        <v>53</v>
      </c>
      <c r="I1797" s="11">
        <v>40.8422543102727</v>
      </c>
      <c r="J1797" s="11">
        <v>-73.713906366672902</v>
      </c>
      <c r="K1797" s="11">
        <v>250</v>
      </c>
      <c r="L1797" s="11">
        <v>9.3968308601795805</v>
      </c>
      <c r="M1797" s="11">
        <v>99.2042119262792</v>
      </c>
      <c r="N1797" s="11" t="s">
        <v>59</v>
      </c>
      <c r="O1797" s="11" t="s">
        <v>60</v>
      </c>
      <c r="P1797" s="11">
        <v>0</v>
      </c>
      <c r="Q1797" s="11">
        <v>-0.92184768284844398</v>
      </c>
      <c r="R1797" s="11">
        <v>30</v>
      </c>
      <c r="S1797" s="11">
        <v>5</v>
      </c>
      <c r="T1797" s="11">
        <v>462.19014470140098</v>
      </c>
      <c r="U1797" s="11">
        <v>6.3534732493218096</v>
      </c>
      <c r="V1797" s="11" t="s">
        <v>56</v>
      </c>
    </row>
    <row r="1798" spans="1:22" x14ac:dyDescent="0.3">
      <c r="A1798" s="9">
        <v>45358.236111111102</v>
      </c>
      <c r="B1798" s="10">
        <v>45358</v>
      </c>
      <c r="C1798" s="11">
        <v>2024</v>
      </c>
      <c r="D1798" s="11">
        <v>3</v>
      </c>
      <c r="E1798" s="11">
        <v>7</v>
      </c>
      <c r="F1798" s="11">
        <v>5</v>
      </c>
      <c r="G1798" s="11" t="s">
        <v>70</v>
      </c>
      <c r="H1798" s="11" t="s">
        <v>53</v>
      </c>
      <c r="I1798" s="11">
        <v>40.652418874461397</v>
      </c>
      <c r="J1798" s="11">
        <v>-73.872503311656899</v>
      </c>
      <c r="K1798" s="11">
        <v>265</v>
      </c>
      <c r="L1798" s="11">
        <v>54.170430596485801</v>
      </c>
      <c r="M1798" s="11">
        <v>56.354849087347901</v>
      </c>
      <c r="N1798" s="11" t="s">
        <v>54</v>
      </c>
      <c r="O1798" s="11" t="s">
        <v>61</v>
      </c>
      <c r="P1798" s="11">
        <v>0</v>
      </c>
      <c r="Q1798" s="11">
        <v>-0.46936030902543402</v>
      </c>
      <c r="R1798" s="11">
        <v>40</v>
      </c>
      <c r="S1798" s="11">
        <v>10</v>
      </c>
      <c r="T1798" s="11">
        <v>79.1091873704991</v>
      </c>
      <c r="U1798" s="11">
        <v>8.5695216812946793</v>
      </c>
      <c r="V1798" s="11" t="s">
        <v>56</v>
      </c>
    </row>
    <row r="1799" spans="1:22" x14ac:dyDescent="0.3">
      <c r="A1799" s="9">
        <v>45358.239583333299</v>
      </c>
      <c r="B1799" s="10">
        <v>45358</v>
      </c>
      <c r="C1799" s="11">
        <v>2024</v>
      </c>
      <c r="D1799" s="11">
        <v>3</v>
      </c>
      <c r="E1799" s="11">
        <v>7</v>
      </c>
      <c r="F1799" s="11">
        <v>5</v>
      </c>
      <c r="G1799" s="11" t="s">
        <v>70</v>
      </c>
      <c r="H1799" s="11" t="s">
        <v>53</v>
      </c>
      <c r="I1799" s="11">
        <v>40.818120779830799</v>
      </c>
      <c r="J1799" s="11">
        <v>-73.768251297921793</v>
      </c>
      <c r="K1799" s="11">
        <v>243</v>
      </c>
      <c r="L1799" s="11">
        <v>41.944936618090999</v>
      </c>
      <c r="M1799" s="11">
        <v>70.241440878000901</v>
      </c>
      <c r="N1799" s="11" t="s">
        <v>54</v>
      </c>
      <c r="O1799" s="11" t="s">
        <v>55</v>
      </c>
      <c r="P1799" s="11">
        <v>0</v>
      </c>
      <c r="Q1799" s="11">
        <v>-0.23454551132963899</v>
      </c>
      <c r="R1799" s="11">
        <v>83</v>
      </c>
      <c r="S1799" s="11">
        <v>47</v>
      </c>
      <c r="T1799" s="11">
        <v>479.32798430036001</v>
      </c>
      <c r="U1799" s="11">
        <v>5.47767352784774</v>
      </c>
      <c r="V1799" s="11" t="s">
        <v>56</v>
      </c>
    </row>
    <row r="1800" spans="1:22" x14ac:dyDescent="0.3">
      <c r="A1800" s="9">
        <v>45358.243055555598</v>
      </c>
      <c r="B1800" s="10">
        <v>45358</v>
      </c>
      <c r="C1800" s="11">
        <v>2024</v>
      </c>
      <c r="D1800" s="11">
        <v>3</v>
      </c>
      <c r="E1800" s="11">
        <v>7</v>
      </c>
      <c r="F1800" s="11">
        <v>5</v>
      </c>
      <c r="G1800" s="11" t="s">
        <v>70</v>
      </c>
      <c r="H1800" s="11" t="s">
        <v>53</v>
      </c>
      <c r="I1800" s="11">
        <v>40.852597994622897</v>
      </c>
      <c r="J1800" s="11">
        <v>-73.793670717059797</v>
      </c>
      <c r="K1800" s="11">
        <v>68</v>
      </c>
      <c r="L1800" s="11">
        <v>65.007329467717994</v>
      </c>
      <c r="M1800" s="11">
        <v>67.149128801291994</v>
      </c>
      <c r="N1800" s="11" t="s">
        <v>57</v>
      </c>
      <c r="O1800" s="11" t="s">
        <v>60</v>
      </c>
      <c r="P1800" s="11">
        <v>0</v>
      </c>
      <c r="Q1800" s="11">
        <v>0.35447395692599398</v>
      </c>
      <c r="R1800" s="11">
        <v>72</v>
      </c>
      <c r="S1800" s="11">
        <v>8</v>
      </c>
      <c r="T1800" s="11">
        <v>278.68649860431401</v>
      </c>
      <c r="U1800" s="11">
        <v>8.2533974063042095</v>
      </c>
      <c r="V1800" s="11" t="s">
        <v>63</v>
      </c>
    </row>
    <row r="1801" spans="1:22" x14ac:dyDescent="0.3">
      <c r="A1801" s="9">
        <v>45358.246527777803</v>
      </c>
      <c r="B1801" s="10">
        <v>45358</v>
      </c>
      <c r="C1801" s="11">
        <v>2024</v>
      </c>
      <c r="D1801" s="11">
        <v>3</v>
      </c>
      <c r="E1801" s="11">
        <v>7</v>
      </c>
      <c r="F1801" s="11">
        <v>5</v>
      </c>
      <c r="G1801" s="11" t="s">
        <v>70</v>
      </c>
      <c r="H1801" s="11" t="s">
        <v>53</v>
      </c>
      <c r="I1801" s="11">
        <v>40.791084953540398</v>
      </c>
      <c r="J1801" s="11">
        <v>-73.887154510119601</v>
      </c>
      <c r="K1801" s="11">
        <v>234</v>
      </c>
      <c r="L1801" s="11">
        <v>51.950091922255602</v>
      </c>
      <c r="M1801" s="11">
        <v>40.090269881727302</v>
      </c>
      <c r="N1801" s="11" t="s">
        <v>59</v>
      </c>
      <c r="O1801" s="11" t="s">
        <v>58</v>
      </c>
      <c r="P1801" s="11">
        <v>0</v>
      </c>
      <c r="Q1801" s="11">
        <v>6.9622523198003397E-2</v>
      </c>
      <c r="R1801" s="11">
        <v>66</v>
      </c>
      <c r="S1801" s="11">
        <v>49</v>
      </c>
      <c r="T1801" s="11">
        <v>249.08099573797301</v>
      </c>
      <c r="U1801" s="11">
        <v>26.240640031862799</v>
      </c>
      <c r="V1801" s="11" t="s">
        <v>56</v>
      </c>
    </row>
    <row r="1802" spans="1:22" x14ac:dyDescent="0.3">
      <c r="A1802" s="9">
        <v>45358.25</v>
      </c>
      <c r="B1802" s="10">
        <v>45358</v>
      </c>
      <c r="C1802" s="11">
        <v>2024</v>
      </c>
      <c r="D1802" s="11">
        <v>3</v>
      </c>
      <c r="E1802" s="11">
        <v>7</v>
      </c>
      <c r="F1802" s="11">
        <v>6</v>
      </c>
      <c r="G1802" s="11" t="s">
        <v>70</v>
      </c>
      <c r="H1802" s="11" t="s">
        <v>53</v>
      </c>
      <c r="I1802" s="11">
        <v>40.610190583645696</v>
      </c>
      <c r="J1802" s="11">
        <v>-73.748947859215804</v>
      </c>
      <c r="K1802" s="11">
        <v>149</v>
      </c>
      <c r="L1802" s="11">
        <v>77.440228390370194</v>
      </c>
      <c r="M1802" s="11">
        <v>84.614141237886301</v>
      </c>
      <c r="N1802" s="11" t="s">
        <v>59</v>
      </c>
      <c r="O1802" s="11" t="s">
        <v>61</v>
      </c>
      <c r="P1802" s="11">
        <v>0</v>
      </c>
      <c r="Q1802" s="11">
        <v>2.57949472695337E-2</v>
      </c>
      <c r="R1802" s="11">
        <v>34</v>
      </c>
      <c r="S1802" s="11">
        <v>7</v>
      </c>
      <c r="T1802" s="11">
        <v>104.280861269111</v>
      </c>
      <c r="U1802" s="11">
        <v>9.4203977475129008</v>
      </c>
      <c r="V1802" s="11" t="s">
        <v>56</v>
      </c>
    </row>
    <row r="1803" spans="1:22" x14ac:dyDescent="0.3">
      <c r="A1803" s="9">
        <v>45358.253472222197</v>
      </c>
      <c r="B1803" s="10">
        <v>45358</v>
      </c>
      <c r="C1803" s="11">
        <v>2024</v>
      </c>
      <c r="D1803" s="11">
        <v>3</v>
      </c>
      <c r="E1803" s="11">
        <v>7</v>
      </c>
      <c r="F1803" s="11">
        <v>6</v>
      </c>
      <c r="G1803" s="11" t="s">
        <v>70</v>
      </c>
      <c r="H1803" s="11" t="s">
        <v>53</v>
      </c>
      <c r="I1803" s="11">
        <v>40.660162824099302</v>
      </c>
      <c r="J1803" s="11">
        <v>-73.7894863962551</v>
      </c>
      <c r="K1803" s="11">
        <v>31</v>
      </c>
      <c r="L1803" s="11">
        <v>61.746904727403098</v>
      </c>
      <c r="M1803" s="11">
        <v>92.128909003944003</v>
      </c>
      <c r="N1803" s="11" t="s">
        <v>57</v>
      </c>
      <c r="O1803" s="11" t="s">
        <v>58</v>
      </c>
      <c r="P1803" s="11">
        <v>0</v>
      </c>
      <c r="Q1803" s="11">
        <v>-2.27710287215812E-2</v>
      </c>
      <c r="R1803" s="11">
        <v>13</v>
      </c>
      <c r="S1803" s="11">
        <v>21</v>
      </c>
      <c r="T1803" s="11">
        <v>361.57017309766502</v>
      </c>
      <c r="U1803" s="11">
        <v>29.812522848790699</v>
      </c>
      <c r="V1803" s="11" t="s">
        <v>56</v>
      </c>
    </row>
    <row r="1804" spans="1:22" x14ac:dyDescent="0.3">
      <c r="A1804" s="9">
        <v>45358.256944444503</v>
      </c>
      <c r="B1804" s="10">
        <v>45358</v>
      </c>
      <c r="C1804" s="11">
        <v>2024</v>
      </c>
      <c r="D1804" s="11">
        <v>3</v>
      </c>
      <c r="E1804" s="11">
        <v>7</v>
      </c>
      <c r="F1804" s="11">
        <v>6</v>
      </c>
      <c r="G1804" s="11" t="s">
        <v>70</v>
      </c>
      <c r="H1804" s="11" t="s">
        <v>53</v>
      </c>
      <c r="I1804" s="11">
        <v>40.772782556956301</v>
      </c>
      <c r="J1804" s="11">
        <v>-73.795439369724605</v>
      </c>
      <c r="K1804" s="11">
        <v>146</v>
      </c>
      <c r="L1804" s="11">
        <v>30.608522801049599</v>
      </c>
      <c r="M1804" s="11">
        <v>11.8444686739077</v>
      </c>
      <c r="N1804" s="11" t="s">
        <v>59</v>
      </c>
      <c r="O1804" s="11" t="s">
        <v>58</v>
      </c>
      <c r="P1804" s="11">
        <v>0</v>
      </c>
      <c r="Q1804" s="11">
        <v>-0.435102186443036</v>
      </c>
      <c r="R1804" s="11">
        <v>52</v>
      </c>
      <c r="S1804" s="11">
        <v>41</v>
      </c>
      <c r="T1804" s="11">
        <v>153.66905731042701</v>
      </c>
      <c r="U1804" s="11">
        <v>23.826969171169999</v>
      </c>
      <c r="V1804" s="11" t="s">
        <v>63</v>
      </c>
    </row>
    <row r="1805" spans="1:22" x14ac:dyDescent="0.3">
      <c r="A1805" s="9">
        <v>45358.260416666701</v>
      </c>
      <c r="B1805" s="10">
        <v>45358</v>
      </c>
      <c r="C1805" s="11">
        <v>2024</v>
      </c>
      <c r="D1805" s="11">
        <v>3</v>
      </c>
      <c r="E1805" s="11">
        <v>7</v>
      </c>
      <c r="F1805" s="11">
        <v>6</v>
      </c>
      <c r="G1805" s="11" t="s">
        <v>70</v>
      </c>
      <c r="H1805" s="11" t="s">
        <v>53</v>
      </c>
      <c r="I1805" s="11">
        <v>40.6492970430022</v>
      </c>
      <c r="J1805" s="11">
        <v>-73.895255236518906</v>
      </c>
      <c r="K1805" s="11">
        <v>49</v>
      </c>
      <c r="L1805" s="11">
        <v>58.635759228002797</v>
      </c>
      <c r="M1805" s="11">
        <v>18.097373443358698</v>
      </c>
      <c r="N1805" s="11" t="s">
        <v>54</v>
      </c>
      <c r="O1805" s="11" t="s">
        <v>60</v>
      </c>
      <c r="P1805" s="11">
        <v>0</v>
      </c>
      <c r="Q1805" s="11">
        <v>-7.1836733745565803E-2</v>
      </c>
      <c r="R1805" s="11">
        <v>62</v>
      </c>
      <c r="S1805" s="11">
        <v>1</v>
      </c>
      <c r="T1805" s="11">
        <v>193.77128330115599</v>
      </c>
      <c r="U1805" s="11">
        <v>21.100171274649401</v>
      </c>
      <c r="V1805" s="11" t="s">
        <v>62</v>
      </c>
    </row>
    <row r="1806" spans="1:22" x14ac:dyDescent="0.3">
      <c r="A1806" s="9">
        <v>45358.263888888898</v>
      </c>
      <c r="B1806" s="10">
        <v>45358</v>
      </c>
      <c r="C1806" s="11">
        <v>2024</v>
      </c>
      <c r="D1806" s="11">
        <v>3</v>
      </c>
      <c r="E1806" s="11">
        <v>7</v>
      </c>
      <c r="F1806" s="11">
        <v>6</v>
      </c>
      <c r="G1806" s="11" t="s">
        <v>70</v>
      </c>
      <c r="H1806" s="11" t="s">
        <v>53</v>
      </c>
      <c r="I1806" s="11">
        <v>40.6092740754601</v>
      </c>
      <c r="J1806" s="11">
        <v>-73.795794279672407</v>
      </c>
      <c r="K1806" s="11">
        <v>243</v>
      </c>
      <c r="L1806" s="11">
        <v>71.746361201623102</v>
      </c>
      <c r="M1806" s="11">
        <v>85.081069615757301</v>
      </c>
      <c r="N1806" s="11" t="s">
        <v>54</v>
      </c>
      <c r="O1806" s="11" t="s">
        <v>58</v>
      </c>
      <c r="P1806" s="11">
        <v>0</v>
      </c>
      <c r="Q1806" s="11">
        <v>0.60378851817826296</v>
      </c>
      <c r="R1806" s="11">
        <v>25</v>
      </c>
      <c r="S1806" s="11">
        <v>8</v>
      </c>
      <c r="T1806" s="11">
        <v>447.29982642534299</v>
      </c>
      <c r="U1806" s="11">
        <v>16.363282660892999</v>
      </c>
      <c r="V1806" s="11" t="s">
        <v>56</v>
      </c>
    </row>
    <row r="1807" spans="1:22" x14ac:dyDescent="0.3">
      <c r="A1807" s="9">
        <v>45358.267361111102</v>
      </c>
      <c r="B1807" s="10">
        <v>45358</v>
      </c>
      <c r="C1807" s="11">
        <v>2024</v>
      </c>
      <c r="D1807" s="11">
        <v>3</v>
      </c>
      <c r="E1807" s="11">
        <v>7</v>
      </c>
      <c r="F1807" s="11">
        <v>6</v>
      </c>
      <c r="G1807" s="11" t="s">
        <v>70</v>
      </c>
      <c r="H1807" s="11" t="s">
        <v>53</v>
      </c>
      <c r="I1807" s="11">
        <v>40.8980362740459</v>
      </c>
      <c r="J1807" s="11">
        <v>-73.995303303664002</v>
      </c>
      <c r="K1807" s="11">
        <v>127</v>
      </c>
      <c r="L1807" s="11">
        <v>63.405042451682696</v>
      </c>
      <c r="M1807" s="11">
        <v>30.211258517790998</v>
      </c>
      <c r="N1807" s="11" t="s">
        <v>59</v>
      </c>
      <c r="O1807" s="11" t="s">
        <v>60</v>
      </c>
      <c r="P1807" s="11">
        <v>0</v>
      </c>
      <c r="Q1807" s="11">
        <v>6.1434958213637501E-2</v>
      </c>
      <c r="R1807" s="11">
        <v>10</v>
      </c>
      <c r="S1807" s="11">
        <v>49</v>
      </c>
      <c r="T1807" s="11">
        <v>355.90679003545398</v>
      </c>
      <c r="U1807" s="11">
        <v>22.562067181350301</v>
      </c>
      <c r="V1807" s="11" t="s">
        <v>63</v>
      </c>
    </row>
    <row r="1808" spans="1:22" x14ac:dyDescent="0.3">
      <c r="A1808" s="9">
        <v>45358.270833333299</v>
      </c>
      <c r="B1808" s="10">
        <v>45358</v>
      </c>
      <c r="C1808" s="11">
        <v>2024</v>
      </c>
      <c r="D1808" s="11">
        <v>3</v>
      </c>
      <c r="E1808" s="11">
        <v>7</v>
      </c>
      <c r="F1808" s="11">
        <v>6</v>
      </c>
      <c r="G1808" s="11" t="s">
        <v>70</v>
      </c>
      <c r="H1808" s="11" t="s">
        <v>53</v>
      </c>
      <c r="I1808" s="11">
        <v>40.632497291850697</v>
      </c>
      <c r="J1808" s="11">
        <v>-73.851369820763793</v>
      </c>
      <c r="K1808" s="11">
        <v>67</v>
      </c>
      <c r="L1808" s="11">
        <v>24.007300308217001</v>
      </c>
      <c r="M1808" s="11">
        <v>66.972502027106799</v>
      </c>
      <c r="N1808" s="11" t="s">
        <v>54</v>
      </c>
      <c r="O1808" s="11" t="s">
        <v>61</v>
      </c>
      <c r="P1808" s="11">
        <v>0</v>
      </c>
      <c r="Q1808" s="11">
        <v>-0.82111412326359601</v>
      </c>
      <c r="R1808" s="11">
        <v>52</v>
      </c>
      <c r="S1808" s="11">
        <v>41</v>
      </c>
      <c r="T1808" s="11">
        <v>325.70296102677003</v>
      </c>
      <c r="U1808" s="11">
        <v>19.091765634226501</v>
      </c>
      <c r="V1808" s="11" t="s">
        <v>63</v>
      </c>
    </row>
    <row r="1809" spans="1:22" x14ac:dyDescent="0.3">
      <c r="A1809" s="9">
        <v>45358.274305555598</v>
      </c>
      <c r="B1809" s="10">
        <v>45358</v>
      </c>
      <c r="C1809" s="11">
        <v>2024</v>
      </c>
      <c r="D1809" s="11">
        <v>3</v>
      </c>
      <c r="E1809" s="11">
        <v>7</v>
      </c>
      <c r="F1809" s="11">
        <v>6</v>
      </c>
      <c r="G1809" s="11" t="s">
        <v>70</v>
      </c>
      <c r="H1809" s="11" t="s">
        <v>53</v>
      </c>
      <c r="I1809" s="11">
        <v>40.857175285427701</v>
      </c>
      <c r="J1809" s="11">
        <v>-73.840355373825801</v>
      </c>
      <c r="K1809" s="11">
        <v>155</v>
      </c>
      <c r="L1809" s="11">
        <v>7.2269163783627199</v>
      </c>
      <c r="M1809" s="11">
        <v>88.503497596914997</v>
      </c>
      <c r="N1809" s="11" t="s">
        <v>57</v>
      </c>
      <c r="O1809" s="11" t="s">
        <v>55</v>
      </c>
      <c r="P1809" s="11">
        <v>0</v>
      </c>
      <c r="Q1809" s="11">
        <v>-6.9402829717063894E-2</v>
      </c>
      <c r="R1809" s="11">
        <v>33</v>
      </c>
      <c r="S1809" s="11">
        <v>0</v>
      </c>
      <c r="T1809" s="11">
        <v>227.24545627418999</v>
      </c>
      <c r="U1809" s="11">
        <v>16.385500044289099</v>
      </c>
      <c r="V1809" s="11" t="s">
        <v>56</v>
      </c>
    </row>
    <row r="1810" spans="1:22" x14ac:dyDescent="0.3">
      <c r="A1810" s="9">
        <v>45358.277777777803</v>
      </c>
      <c r="B1810" s="10">
        <v>45358</v>
      </c>
      <c r="C1810" s="11">
        <v>2024</v>
      </c>
      <c r="D1810" s="11">
        <v>3</v>
      </c>
      <c r="E1810" s="11">
        <v>7</v>
      </c>
      <c r="F1810" s="11">
        <v>6</v>
      </c>
      <c r="G1810" s="11" t="s">
        <v>70</v>
      </c>
      <c r="H1810" s="11" t="s">
        <v>53</v>
      </c>
      <c r="I1810" s="11">
        <v>40.868277619254002</v>
      </c>
      <c r="J1810" s="11">
        <v>-73.988699034731198</v>
      </c>
      <c r="K1810" s="11">
        <v>56</v>
      </c>
      <c r="L1810" s="11">
        <v>5.4735097393445296</v>
      </c>
      <c r="M1810" s="11">
        <v>58.790714272946602</v>
      </c>
      <c r="N1810" s="11" t="s">
        <v>59</v>
      </c>
      <c r="O1810" s="11" t="s">
        <v>55</v>
      </c>
      <c r="P1810" s="11">
        <v>0</v>
      </c>
      <c r="Q1810" s="11">
        <v>0.87845179746233903</v>
      </c>
      <c r="R1810" s="11">
        <v>15</v>
      </c>
      <c r="S1810" s="11">
        <v>10</v>
      </c>
      <c r="T1810" s="11">
        <v>197.37871011923201</v>
      </c>
      <c r="U1810" s="11">
        <v>28.7723844912983</v>
      </c>
      <c r="V1810" s="11" t="s">
        <v>56</v>
      </c>
    </row>
    <row r="1811" spans="1:22" x14ac:dyDescent="0.3">
      <c r="A1811" s="9">
        <v>45358.28125</v>
      </c>
      <c r="B1811" s="10">
        <v>45358</v>
      </c>
      <c r="C1811" s="11">
        <v>2024</v>
      </c>
      <c r="D1811" s="11">
        <v>3</v>
      </c>
      <c r="E1811" s="11">
        <v>7</v>
      </c>
      <c r="F1811" s="11">
        <v>6</v>
      </c>
      <c r="G1811" s="11" t="s">
        <v>70</v>
      </c>
      <c r="H1811" s="11" t="s">
        <v>53</v>
      </c>
      <c r="I1811" s="11">
        <v>40.617961931977199</v>
      </c>
      <c r="J1811" s="11">
        <v>-73.954956263091006</v>
      </c>
      <c r="K1811" s="11">
        <v>275</v>
      </c>
      <c r="L1811" s="11">
        <v>49.538883992857002</v>
      </c>
      <c r="M1811" s="11">
        <v>72.117431390843706</v>
      </c>
      <c r="N1811" s="11" t="s">
        <v>59</v>
      </c>
      <c r="O1811" s="11" t="s">
        <v>61</v>
      </c>
      <c r="P1811" s="11">
        <v>0</v>
      </c>
      <c r="Q1811" s="11">
        <v>1.6970533790283598E-2</v>
      </c>
      <c r="R1811" s="11">
        <v>85</v>
      </c>
      <c r="S1811" s="11">
        <v>14</v>
      </c>
      <c r="T1811" s="11">
        <v>447.39408018089</v>
      </c>
      <c r="U1811" s="11">
        <v>5.9485337165772902</v>
      </c>
      <c r="V1811" s="11" t="s">
        <v>56</v>
      </c>
    </row>
    <row r="1812" spans="1:22" x14ac:dyDescent="0.3">
      <c r="A1812" s="9">
        <v>45358.284722222197</v>
      </c>
      <c r="B1812" s="10">
        <v>45358</v>
      </c>
      <c r="C1812" s="11">
        <v>2024</v>
      </c>
      <c r="D1812" s="11">
        <v>3</v>
      </c>
      <c r="E1812" s="11">
        <v>7</v>
      </c>
      <c r="F1812" s="11">
        <v>6</v>
      </c>
      <c r="G1812" s="11" t="s">
        <v>70</v>
      </c>
      <c r="H1812" s="11" t="s">
        <v>53</v>
      </c>
      <c r="I1812" s="11">
        <v>40.868751724442397</v>
      </c>
      <c r="J1812" s="11">
        <v>-73.708555750652394</v>
      </c>
      <c r="K1812" s="11">
        <v>253</v>
      </c>
      <c r="L1812" s="11">
        <v>50.966871977719499</v>
      </c>
      <c r="M1812" s="11">
        <v>96.3964468183364</v>
      </c>
      <c r="N1812" s="11" t="s">
        <v>59</v>
      </c>
      <c r="O1812" s="11" t="s">
        <v>58</v>
      </c>
      <c r="P1812" s="11">
        <v>0</v>
      </c>
      <c r="Q1812" s="11">
        <v>0.25756288003287098</v>
      </c>
      <c r="R1812" s="11">
        <v>86</v>
      </c>
      <c r="S1812" s="11">
        <v>5</v>
      </c>
      <c r="T1812" s="11">
        <v>133.37246418701201</v>
      </c>
      <c r="U1812" s="11">
        <v>7.2159735480276703</v>
      </c>
      <c r="V1812" s="11" t="s">
        <v>56</v>
      </c>
    </row>
    <row r="1813" spans="1:22" x14ac:dyDescent="0.3">
      <c r="A1813" s="9">
        <v>45358.288194444503</v>
      </c>
      <c r="B1813" s="10">
        <v>45358</v>
      </c>
      <c r="C1813" s="11">
        <v>2024</v>
      </c>
      <c r="D1813" s="11">
        <v>3</v>
      </c>
      <c r="E1813" s="11">
        <v>7</v>
      </c>
      <c r="F1813" s="11">
        <v>6</v>
      </c>
      <c r="G1813" s="11" t="s">
        <v>70</v>
      </c>
      <c r="H1813" s="11" t="s">
        <v>53</v>
      </c>
      <c r="I1813" s="11">
        <v>40.741134856326497</v>
      </c>
      <c r="J1813" s="11">
        <v>-73.933814829411901</v>
      </c>
      <c r="K1813" s="11">
        <v>81</v>
      </c>
      <c r="L1813" s="11">
        <v>44.184791907319998</v>
      </c>
      <c r="M1813" s="11">
        <v>71.412609420145799</v>
      </c>
      <c r="N1813" s="11" t="s">
        <v>59</v>
      </c>
      <c r="O1813" s="11" t="s">
        <v>60</v>
      </c>
      <c r="P1813" s="11">
        <v>0</v>
      </c>
      <c r="Q1813" s="11">
        <v>-0.80577625457375801</v>
      </c>
      <c r="R1813" s="11">
        <v>68</v>
      </c>
      <c r="S1813" s="11">
        <v>16</v>
      </c>
      <c r="T1813" s="11">
        <v>357.29036632608597</v>
      </c>
      <c r="U1813" s="11">
        <v>19.3389232502082</v>
      </c>
      <c r="V1813" s="11" t="s">
        <v>63</v>
      </c>
    </row>
    <row r="1814" spans="1:22" x14ac:dyDescent="0.3">
      <c r="A1814" s="9">
        <v>45358.291666666701</v>
      </c>
      <c r="B1814" s="10">
        <v>45358</v>
      </c>
      <c r="C1814" s="11">
        <v>2024</v>
      </c>
      <c r="D1814" s="11">
        <v>3</v>
      </c>
      <c r="E1814" s="11">
        <v>7</v>
      </c>
      <c r="F1814" s="11">
        <v>7</v>
      </c>
      <c r="G1814" s="11" t="s">
        <v>70</v>
      </c>
      <c r="H1814" s="11" t="s">
        <v>53</v>
      </c>
      <c r="I1814" s="11">
        <v>40.735120665244402</v>
      </c>
      <c r="J1814" s="11">
        <v>-73.870354562286494</v>
      </c>
      <c r="K1814" s="11">
        <v>199</v>
      </c>
      <c r="L1814" s="11">
        <v>30.092362148195601</v>
      </c>
      <c r="M1814" s="11">
        <v>60.535469451595702</v>
      </c>
      <c r="N1814" s="11" t="s">
        <v>54</v>
      </c>
      <c r="O1814" s="11" t="s">
        <v>58</v>
      </c>
      <c r="P1814" s="11">
        <v>1</v>
      </c>
      <c r="Q1814" s="11">
        <v>-0.77277402960156605</v>
      </c>
      <c r="R1814" s="11">
        <v>36</v>
      </c>
      <c r="S1814" s="11">
        <v>15</v>
      </c>
      <c r="T1814" s="11">
        <v>395.21977025628001</v>
      </c>
      <c r="U1814" s="11">
        <v>23.900683643926399</v>
      </c>
      <c r="V1814" s="11" t="s">
        <v>56</v>
      </c>
    </row>
    <row r="1815" spans="1:22" x14ac:dyDescent="0.3">
      <c r="A1815" s="9">
        <v>45358.295138888898</v>
      </c>
      <c r="B1815" s="10">
        <v>45358</v>
      </c>
      <c r="C1815" s="11">
        <v>2024</v>
      </c>
      <c r="D1815" s="11">
        <v>3</v>
      </c>
      <c r="E1815" s="11">
        <v>7</v>
      </c>
      <c r="F1815" s="11">
        <v>7</v>
      </c>
      <c r="G1815" s="11" t="s">
        <v>70</v>
      </c>
      <c r="H1815" s="11" t="s">
        <v>53</v>
      </c>
      <c r="I1815" s="11">
        <v>40.850368230001003</v>
      </c>
      <c r="J1815" s="11">
        <v>-73.8922114141549</v>
      </c>
      <c r="K1815" s="11">
        <v>293</v>
      </c>
      <c r="L1815" s="11">
        <v>39.746614222168901</v>
      </c>
      <c r="M1815" s="11">
        <v>81.364888947503204</v>
      </c>
      <c r="N1815" s="11" t="s">
        <v>57</v>
      </c>
      <c r="O1815" s="11" t="s">
        <v>60</v>
      </c>
      <c r="P1815" s="11">
        <v>0</v>
      </c>
      <c r="Q1815" s="11">
        <v>-0.44114361147868397</v>
      </c>
      <c r="R1815" s="11">
        <v>75</v>
      </c>
      <c r="S1815" s="11">
        <v>42</v>
      </c>
      <c r="T1815" s="11">
        <v>430.15168366037699</v>
      </c>
      <c r="U1815" s="11">
        <v>22.0833187624402</v>
      </c>
      <c r="V1815" s="11" t="s">
        <v>56</v>
      </c>
    </row>
    <row r="1816" spans="1:22" x14ac:dyDescent="0.3">
      <c r="A1816" s="9">
        <v>45358.298611111102</v>
      </c>
      <c r="B1816" s="10">
        <v>45358</v>
      </c>
      <c r="C1816" s="11">
        <v>2024</v>
      </c>
      <c r="D1816" s="11">
        <v>3</v>
      </c>
      <c r="E1816" s="11">
        <v>7</v>
      </c>
      <c r="F1816" s="11">
        <v>7</v>
      </c>
      <c r="G1816" s="11" t="s">
        <v>70</v>
      </c>
      <c r="H1816" s="11" t="s">
        <v>53</v>
      </c>
      <c r="I1816" s="11">
        <v>40.740215406701097</v>
      </c>
      <c r="J1816" s="11">
        <v>-73.864934397299095</v>
      </c>
      <c r="K1816" s="11">
        <v>68</v>
      </c>
      <c r="L1816" s="11">
        <v>75.267227768106807</v>
      </c>
      <c r="M1816" s="11">
        <v>78.824132559390193</v>
      </c>
      <c r="N1816" s="11" t="s">
        <v>59</v>
      </c>
      <c r="O1816" s="11" t="s">
        <v>58</v>
      </c>
      <c r="P1816" s="11">
        <v>1</v>
      </c>
      <c r="Q1816" s="11">
        <v>-0.84499136520040197</v>
      </c>
      <c r="R1816" s="11">
        <v>31</v>
      </c>
      <c r="S1816" s="11">
        <v>49</v>
      </c>
      <c r="T1816" s="11">
        <v>176.77020720061799</v>
      </c>
      <c r="U1816" s="11">
        <v>25.549205599665498</v>
      </c>
      <c r="V1816" s="11" t="s">
        <v>56</v>
      </c>
    </row>
    <row r="1817" spans="1:22" x14ac:dyDescent="0.3">
      <c r="A1817" s="9">
        <v>45358.302083333299</v>
      </c>
      <c r="B1817" s="10">
        <v>45358</v>
      </c>
      <c r="C1817" s="11">
        <v>2024</v>
      </c>
      <c r="D1817" s="11">
        <v>3</v>
      </c>
      <c r="E1817" s="11">
        <v>7</v>
      </c>
      <c r="F1817" s="11">
        <v>7</v>
      </c>
      <c r="G1817" s="11" t="s">
        <v>70</v>
      </c>
      <c r="H1817" s="11" t="s">
        <v>53</v>
      </c>
      <c r="I1817" s="11">
        <v>40.604277409646798</v>
      </c>
      <c r="J1817" s="11">
        <v>-73.864614345928402</v>
      </c>
      <c r="K1817" s="11">
        <v>26</v>
      </c>
      <c r="L1817" s="11">
        <v>61.3107918126709</v>
      </c>
      <c r="M1817" s="11">
        <v>91.972139969445905</v>
      </c>
      <c r="N1817" s="11" t="s">
        <v>54</v>
      </c>
      <c r="O1817" s="11" t="s">
        <v>55</v>
      </c>
      <c r="P1817" s="11">
        <v>0</v>
      </c>
      <c r="Q1817" s="11">
        <v>-0.76199238264662605</v>
      </c>
      <c r="R1817" s="11">
        <v>93</v>
      </c>
      <c r="S1817" s="11">
        <v>19</v>
      </c>
      <c r="T1817" s="11">
        <v>304.04240769412399</v>
      </c>
      <c r="U1817" s="11">
        <v>12.6939012532455</v>
      </c>
      <c r="V1817" s="11" t="s">
        <v>56</v>
      </c>
    </row>
    <row r="1818" spans="1:22" x14ac:dyDescent="0.3">
      <c r="A1818" s="9">
        <v>45358.305555555598</v>
      </c>
      <c r="B1818" s="10">
        <v>45358</v>
      </c>
      <c r="C1818" s="11">
        <v>2024</v>
      </c>
      <c r="D1818" s="11">
        <v>3</v>
      </c>
      <c r="E1818" s="11">
        <v>7</v>
      </c>
      <c r="F1818" s="11">
        <v>7</v>
      </c>
      <c r="G1818" s="11" t="s">
        <v>70</v>
      </c>
      <c r="H1818" s="11" t="s">
        <v>53</v>
      </c>
      <c r="I1818" s="11">
        <v>40.822479359157803</v>
      </c>
      <c r="J1818" s="11">
        <v>-73.769222633605196</v>
      </c>
      <c r="K1818" s="11">
        <v>114</v>
      </c>
      <c r="L1818" s="11">
        <v>76.460726313661993</v>
      </c>
      <c r="M1818" s="11">
        <v>79.167048265976504</v>
      </c>
      <c r="N1818" s="11" t="s">
        <v>57</v>
      </c>
      <c r="O1818" s="11" t="s">
        <v>55</v>
      </c>
      <c r="P1818" s="11">
        <v>0</v>
      </c>
      <c r="Q1818" s="11">
        <v>-9.6255603232686601E-3</v>
      </c>
      <c r="R1818" s="11">
        <v>52</v>
      </c>
      <c r="S1818" s="11">
        <v>38</v>
      </c>
      <c r="T1818" s="11">
        <v>58.418752490914997</v>
      </c>
      <c r="U1818" s="11">
        <v>17.766688281147001</v>
      </c>
      <c r="V1818" s="11" t="s">
        <v>63</v>
      </c>
    </row>
    <row r="1819" spans="1:22" x14ac:dyDescent="0.3">
      <c r="A1819" s="9">
        <v>45358.309027777803</v>
      </c>
      <c r="B1819" s="10">
        <v>45358</v>
      </c>
      <c r="C1819" s="11">
        <v>2024</v>
      </c>
      <c r="D1819" s="11">
        <v>3</v>
      </c>
      <c r="E1819" s="11">
        <v>7</v>
      </c>
      <c r="F1819" s="11">
        <v>7</v>
      </c>
      <c r="G1819" s="11" t="s">
        <v>70</v>
      </c>
      <c r="H1819" s="11" t="s">
        <v>53</v>
      </c>
      <c r="I1819" s="11">
        <v>40.823534669519802</v>
      </c>
      <c r="J1819" s="11">
        <v>-73.722974253540897</v>
      </c>
      <c r="K1819" s="11">
        <v>28</v>
      </c>
      <c r="L1819" s="11">
        <v>43.927526399529498</v>
      </c>
      <c r="M1819" s="11">
        <v>41.041591659714904</v>
      </c>
      <c r="N1819" s="11" t="s">
        <v>59</v>
      </c>
      <c r="O1819" s="11" t="s">
        <v>61</v>
      </c>
      <c r="P1819" s="11">
        <v>0</v>
      </c>
      <c r="Q1819" s="11">
        <v>-0.306041430006041</v>
      </c>
      <c r="R1819" s="11">
        <v>27</v>
      </c>
      <c r="S1819" s="11">
        <v>1</v>
      </c>
      <c r="T1819" s="11">
        <v>306.77886532902897</v>
      </c>
      <c r="U1819" s="11">
        <v>11.3122129873333</v>
      </c>
      <c r="V1819" s="11" t="s">
        <v>62</v>
      </c>
    </row>
    <row r="1820" spans="1:22" x14ac:dyDescent="0.3">
      <c r="A1820" s="9">
        <v>45358.3125</v>
      </c>
      <c r="B1820" s="10">
        <v>45358</v>
      </c>
      <c r="C1820" s="11">
        <v>2024</v>
      </c>
      <c r="D1820" s="11">
        <v>3</v>
      </c>
      <c r="E1820" s="11">
        <v>7</v>
      </c>
      <c r="F1820" s="11">
        <v>7</v>
      </c>
      <c r="G1820" s="11" t="s">
        <v>70</v>
      </c>
      <c r="H1820" s="11" t="s">
        <v>53</v>
      </c>
      <c r="I1820" s="11">
        <v>40.736059545821099</v>
      </c>
      <c r="J1820" s="11">
        <v>-73.774123305230503</v>
      </c>
      <c r="K1820" s="11">
        <v>104</v>
      </c>
      <c r="L1820" s="11">
        <v>5.6567833909402703</v>
      </c>
      <c r="M1820" s="11">
        <v>87.171170467252594</v>
      </c>
      <c r="N1820" s="11" t="s">
        <v>57</v>
      </c>
      <c r="O1820" s="11" t="s">
        <v>55</v>
      </c>
      <c r="P1820" s="11">
        <v>0</v>
      </c>
      <c r="Q1820" s="11">
        <v>-0.40695975997599398</v>
      </c>
      <c r="R1820" s="11">
        <v>76</v>
      </c>
      <c r="S1820" s="11">
        <v>8</v>
      </c>
      <c r="T1820" s="11">
        <v>206.28506576806399</v>
      </c>
      <c r="U1820" s="11">
        <v>21.245686681393501</v>
      </c>
      <c r="V1820" s="11" t="s">
        <v>56</v>
      </c>
    </row>
    <row r="1821" spans="1:22" x14ac:dyDescent="0.3">
      <c r="A1821" s="9">
        <v>45358.315972222197</v>
      </c>
      <c r="B1821" s="10">
        <v>45358</v>
      </c>
      <c r="C1821" s="11">
        <v>2024</v>
      </c>
      <c r="D1821" s="11">
        <v>3</v>
      </c>
      <c r="E1821" s="11">
        <v>7</v>
      </c>
      <c r="F1821" s="11">
        <v>7</v>
      </c>
      <c r="G1821" s="11" t="s">
        <v>70</v>
      </c>
      <c r="H1821" s="11" t="s">
        <v>53</v>
      </c>
      <c r="I1821" s="11">
        <v>40.844894980516401</v>
      </c>
      <c r="J1821" s="11">
        <v>-73.895333592838398</v>
      </c>
      <c r="K1821" s="11">
        <v>262</v>
      </c>
      <c r="L1821" s="11">
        <v>63.921137897687103</v>
      </c>
      <c r="M1821" s="11">
        <v>60.467570541119699</v>
      </c>
      <c r="N1821" s="11" t="s">
        <v>54</v>
      </c>
      <c r="O1821" s="11" t="s">
        <v>58</v>
      </c>
      <c r="P1821" s="11">
        <v>0</v>
      </c>
      <c r="Q1821" s="11">
        <v>-0.63565689383666102</v>
      </c>
      <c r="R1821" s="11">
        <v>12</v>
      </c>
      <c r="S1821" s="11">
        <v>49</v>
      </c>
      <c r="T1821" s="11">
        <v>187.14183062470499</v>
      </c>
      <c r="U1821" s="11">
        <v>5.5440954662833697</v>
      </c>
      <c r="V1821" s="11" t="s">
        <v>56</v>
      </c>
    </row>
    <row r="1822" spans="1:22" x14ac:dyDescent="0.3">
      <c r="A1822" s="9">
        <v>45358.319444444503</v>
      </c>
      <c r="B1822" s="10">
        <v>45358</v>
      </c>
      <c r="C1822" s="11">
        <v>2024</v>
      </c>
      <c r="D1822" s="11">
        <v>3</v>
      </c>
      <c r="E1822" s="11">
        <v>7</v>
      </c>
      <c r="F1822" s="11">
        <v>7</v>
      </c>
      <c r="G1822" s="11" t="s">
        <v>70</v>
      </c>
      <c r="H1822" s="11" t="s">
        <v>53</v>
      </c>
      <c r="I1822" s="11">
        <v>40.685483969631697</v>
      </c>
      <c r="J1822" s="11">
        <v>-73.866316727362204</v>
      </c>
      <c r="K1822" s="11">
        <v>149</v>
      </c>
      <c r="L1822" s="11">
        <v>70.335701033242898</v>
      </c>
      <c r="M1822" s="11">
        <v>81.114585112760693</v>
      </c>
      <c r="N1822" s="11" t="s">
        <v>54</v>
      </c>
      <c r="O1822" s="11" t="s">
        <v>58</v>
      </c>
      <c r="P1822" s="11">
        <v>0</v>
      </c>
      <c r="Q1822" s="11">
        <v>-0.85552825301235202</v>
      </c>
      <c r="R1822" s="11">
        <v>64</v>
      </c>
      <c r="S1822" s="11">
        <v>37</v>
      </c>
      <c r="T1822" s="11">
        <v>210.61414425939699</v>
      </c>
      <c r="U1822" s="11">
        <v>8.1182893832808691</v>
      </c>
      <c r="V1822" s="11" t="s">
        <v>56</v>
      </c>
    </row>
    <row r="1823" spans="1:22" x14ac:dyDescent="0.3">
      <c r="A1823" s="9">
        <v>45358.322916666701</v>
      </c>
      <c r="B1823" s="10">
        <v>45358</v>
      </c>
      <c r="C1823" s="11">
        <v>2024</v>
      </c>
      <c r="D1823" s="11">
        <v>3</v>
      </c>
      <c r="E1823" s="11">
        <v>7</v>
      </c>
      <c r="F1823" s="11">
        <v>7</v>
      </c>
      <c r="G1823" s="11" t="s">
        <v>70</v>
      </c>
      <c r="H1823" s="11" t="s">
        <v>53</v>
      </c>
      <c r="I1823" s="11">
        <v>40.749879545864701</v>
      </c>
      <c r="J1823" s="11">
        <v>-73.7553903252509</v>
      </c>
      <c r="K1823" s="11">
        <v>294</v>
      </c>
      <c r="L1823" s="11">
        <v>53.802013502643703</v>
      </c>
      <c r="M1823" s="11">
        <v>76.281284887766105</v>
      </c>
      <c r="N1823" s="11" t="s">
        <v>57</v>
      </c>
      <c r="O1823" s="11" t="s">
        <v>58</v>
      </c>
      <c r="P1823" s="11">
        <v>0</v>
      </c>
      <c r="Q1823" s="11">
        <v>0.114107273260752</v>
      </c>
      <c r="R1823" s="11">
        <v>74</v>
      </c>
      <c r="S1823" s="11">
        <v>9</v>
      </c>
      <c r="T1823" s="11">
        <v>486.73142016818099</v>
      </c>
      <c r="U1823" s="11">
        <v>12.363164209246699</v>
      </c>
      <c r="V1823" s="11" t="s">
        <v>56</v>
      </c>
    </row>
    <row r="1824" spans="1:22" x14ac:dyDescent="0.3">
      <c r="A1824" s="9">
        <v>45358.326388888898</v>
      </c>
      <c r="B1824" s="10">
        <v>45358</v>
      </c>
      <c r="C1824" s="11">
        <v>2024</v>
      </c>
      <c r="D1824" s="11">
        <v>3</v>
      </c>
      <c r="E1824" s="11">
        <v>7</v>
      </c>
      <c r="F1824" s="11">
        <v>7</v>
      </c>
      <c r="G1824" s="11" t="s">
        <v>70</v>
      </c>
      <c r="H1824" s="11" t="s">
        <v>53</v>
      </c>
      <c r="I1824" s="11">
        <v>40.819778357790803</v>
      </c>
      <c r="J1824" s="11">
        <v>-73.750491494890298</v>
      </c>
      <c r="K1824" s="11">
        <v>157</v>
      </c>
      <c r="L1824" s="11">
        <v>78.869958761388901</v>
      </c>
      <c r="M1824" s="11">
        <v>39.1606286926948</v>
      </c>
      <c r="N1824" s="11" t="s">
        <v>59</v>
      </c>
      <c r="O1824" s="11" t="s">
        <v>58</v>
      </c>
      <c r="P1824" s="11">
        <v>0</v>
      </c>
      <c r="Q1824" s="11">
        <v>-3.09095513623967E-2</v>
      </c>
      <c r="R1824" s="11">
        <v>21</v>
      </c>
      <c r="S1824" s="11">
        <v>3</v>
      </c>
      <c r="T1824" s="11">
        <v>357.738184779101</v>
      </c>
      <c r="U1824" s="11">
        <v>10.8298845234397</v>
      </c>
      <c r="V1824" s="11" t="s">
        <v>63</v>
      </c>
    </row>
    <row r="1825" spans="1:22" x14ac:dyDescent="0.3">
      <c r="A1825" s="9">
        <v>45358.329861111102</v>
      </c>
      <c r="B1825" s="10">
        <v>45358</v>
      </c>
      <c r="C1825" s="11">
        <v>2024</v>
      </c>
      <c r="D1825" s="11">
        <v>3</v>
      </c>
      <c r="E1825" s="11">
        <v>7</v>
      </c>
      <c r="F1825" s="11">
        <v>7</v>
      </c>
      <c r="G1825" s="11" t="s">
        <v>70</v>
      </c>
      <c r="H1825" s="11" t="s">
        <v>53</v>
      </c>
      <c r="I1825" s="11">
        <v>40.701094733958897</v>
      </c>
      <c r="J1825" s="11">
        <v>-73.894184120801</v>
      </c>
      <c r="K1825" s="11">
        <v>129</v>
      </c>
      <c r="L1825" s="11">
        <v>27.099727551650499</v>
      </c>
      <c r="M1825" s="11">
        <v>27.002284283302998</v>
      </c>
      <c r="N1825" s="11" t="s">
        <v>59</v>
      </c>
      <c r="O1825" s="11" t="s">
        <v>55</v>
      </c>
      <c r="P1825" s="11">
        <v>0</v>
      </c>
      <c r="Q1825" s="11">
        <v>-0.74496656846151499</v>
      </c>
      <c r="R1825" s="11">
        <v>95</v>
      </c>
      <c r="S1825" s="11">
        <v>29</v>
      </c>
      <c r="T1825" s="11">
        <v>265.321211041928</v>
      </c>
      <c r="U1825" s="11">
        <v>8.9575605994129397</v>
      </c>
      <c r="V1825" s="11" t="s">
        <v>63</v>
      </c>
    </row>
    <row r="1826" spans="1:22" x14ac:dyDescent="0.3">
      <c r="A1826" s="9">
        <v>45358.333333333299</v>
      </c>
      <c r="B1826" s="10">
        <v>45358</v>
      </c>
      <c r="C1826" s="11">
        <v>2024</v>
      </c>
      <c r="D1826" s="11">
        <v>3</v>
      </c>
      <c r="E1826" s="11">
        <v>7</v>
      </c>
      <c r="F1826" s="11">
        <v>8</v>
      </c>
      <c r="G1826" s="11" t="s">
        <v>70</v>
      </c>
      <c r="H1826" s="11" t="s">
        <v>53</v>
      </c>
      <c r="I1826" s="11">
        <v>40.740028908131499</v>
      </c>
      <c r="J1826" s="11">
        <v>-73.797132422802505</v>
      </c>
      <c r="K1826" s="11">
        <v>288</v>
      </c>
      <c r="L1826" s="11">
        <v>44.252188899170697</v>
      </c>
      <c r="M1826" s="11">
        <v>57.340157519024899</v>
      </c>
      <c r="N1826" s="11" t="s">
        <v>54</v>
      </c>
      <c r="O1826" s="11" t="s">
        <v>60</v>
      </c>
      <c r="P1826" s="11">
        <v>0</v>
      </c>
      <c r="Q1826" s="11">
        <v>0.657960061737631</v>
      </c>
      <c r="R1826" s="11">
        <v>34</v>
      </c>
      <c r="S1826" s="11">
        <v>6</v>
      </c>
      <c r="T1826" s="11">
        <v>180.30918859475699</v>
      </c>
      <c r="U1826" s="11">
        <v>26.616738067568701</v>
      </c>
      <c r="V1826" s="11" t="s">
        <v>56</v>
      </c>
    </row>
    <row r="1827" spans="1:22" x14ac:dyDescent="0.3">
      <c r="A1827" s="9">
        <v>45358.336805555598</v>
      </c>
      <c r="B1827" s="10">
        <v>45358</v>
      </c>
      <c r="C1827" s="11">
        <v>2024</v>
      </c>
      <c r="D1827" s="11">
        <v>3</v>
      </c>
      <c r="E1827" s="11">
        <v>7</v>
      </c>
      <c r="F1827" s="11">
        <v>8</v>
      </c>
      <c r="G1827" s="11" t="s">
        <v>70</v>
      </c>
      <c r="H1827" s="11" t="s">
        <v>53</v>
      </c>
      <c r="I1827" s="11">
        <v>40.864564531924202</v>
      </c>
      <c r="J1827" s="11">
        <v>-73.773174438176198</v>
      </c>
      <c r="K1827" s="11">
        <v>131</v>
      </c>
      <c r="L1827" s="11">
        <v>32.596984889926397</v>
      </c>
      <c r="M1827" s="11">
        <v>68.117449659165004</v>
      </c>
      <c r="N1827" s="11" t="s">
        <v>57</v>
      </c>
      <c r="O1827" s="11" t="s">
        <v>61</v>
      </c>
      <c r="P1827" s="11">
        <v>0</v>
      </c>
      <c r="Q1827" s="11">
        <v>-0.64941032589403702</v>
      </c>
      <c r="R1827" s="11">
        <v>47</v>
      </c>
      <c r="S1827" s="11">
        <v>22</v>
      </c>
      <c r="T1827" s="11">
        <v>201.641349595321</v>
      </c>
      <c r="U1827" s="11">
        <v>9.6390876369990899</v>
      </c>
      <c r="V1827" s="11" t="s">
        <v>63</v>
      </c>
    </row>
    <row r="1828" spans="1:22" x14ac:dyDescent="0.3">
      <c r="A1828" s="9">
        <v>45358.340277777803</v>
      </c>
      <c r="B1828" s="10">
        <v>45358</v>
      </c>
      <c r="C1828" s="11">
        <v>2024</v>
      </c>
      <c r="D1828" s="11">
        <v>3</v>
      </c>
      <c r="E1828" s="11">
        <v>7</v>
      </c>
      <c r="F1828" s="11">
        <v>8</v>
      </c>
      <c r="G1828" s="11" t="s">
        <v>70</v>
      </c>
      <c r="H1828" s="11" t="s">
        <v>53</v>
      </c>
      <c r="I1828" s="11">
        <v>40.640744366990397</v>
      </c>
      <c r="J1828" s="11">
        <v>-73.768924468910797</v>
      </c>
      <c r="K1828" s="11">
        <v>266</v>
      </c>
      <c r="L1828" s="11">
        <v>45.0014056835657</v>
      </c>
      <c r="M1828" s="11">
        <v>69.719493996407607</v>
      </c>
      <c r="N1828" s="11" t="s">
        <v>59</v>
      </c>
      <c r="O1828" s="11" t="s">
        <v>58</v>
      </c>
      <c r="P1828" s="11">
        <v>0</v>
      </c>
      <c r="Q1828" s="11">
        <v>-0.53795644042424096</v>
      </c>
      <c r="R1828" s="11">
        <v>28</v>
      </c>
      <c r="S1828" s="11">
        <v>7</v>
      </c>
      <c r="T1828" s="11">
        <v>396.19022292240999</v>
      </c>
      <c r="U1828" s="11">
        <v>21.176258463070901</v>
      </c>
      <c r="V1828" s="11" t="s">
        <v>56</v>
      </c>
    </row>
    <row r="1829" spans="1:22" x14ac:dyDescent="0.3">
      <c r="A1829" s="9">
        <v>45358.34375</v>
      </c>
      <c r="B1829" s="10">
        <v>45358</v>
      </c>
      <c r="C1829" s="11">
        <v>2024</v>
      </c>
      <c r="D1829" s="11">
        <v>3</v>
      </c>
      <c r="E1829" s="11">
        <v>7</v>
      </c>
      <c r="F1829" s="11">
        <v>8</v>
      </c>
      <c r="G1829" s="11" t="s">
        <v>70</v>
      </c>
      <c r="H1829" s="11" t="s">
        <v>53</v>
      </c>
      <c r="I1829" s="11">
        <v>40.813596397732198</v>
      </c>
      <c r="J1829" s="11">
        <v>-73.705760230893503</v>
      </c>
      <c r="K1829" s="11">
        <v>181</v>
      </c>
      <c r="L1829" s="11">
        <v>42.387387263990803</v>
      </c>
      <c r="M1829" s="11">
        <v>24.321293379658702</v>
      </c>
      <c r="N1829" s="11" t="s">
        <v>57</v>
      </c>
      <c r="O1829" s="11" t="s">
        <v>60</v>
      </c>
      <c r="P1829" s="11">
        <v>0</v>
      </c>
      <c r="Q1829" s="11">
        <v>0.95502072128280902</v>
      </c>
      <c r="R1829" s="11">
        <v>45</v>
      </c>
      <c r="S1829" s="11">
        <v>33</v>
      </c>
      <c r="T1829" s="11">
        <v>179.72287775952401</v>
      </c>
      <c r="U1829" s="11">
        <v>11.576547965896401</v>
      </c>
      <c r="V1829" s="11" t="s">
        <v>63</v>
      </c>
    </row>
    <row r="1830" spans="1:22" x14ac:dyDescent="0.3">
      <c r="A1830" s="9">
        <v>45358.347222222197</v>
      </c>
      <c r="B1830" s="10">
        <v>45358</v>
      </c>
      <c r="C1830" s="11">
        <v>2024</v>
      </c>
      <c r="D1830" s="11">
        <v>3</v>
      </c>
      <c r="E1830" s="11">
        <v>7</v>
      </c>
      <c r="F1830" s="11">
        <v>8</v>
      </c>
      <c r="G1830" s="11" t="s">
        <v>70</v>
      </c>
      <c r="H1830" s="11" t="s">
        <v>53</v>
      </c>
      <c r="I1830" s="11">
        <v>40.721662438175301</v>
      </c>
      <c r="J1830" s="11">
        <v>-73.905596810027504</v>
      </c>
      <c r="K1830" s="11">
        <v>253</v>
      </c>
      <c r="L1830" s="11">
        <v>50.363100367323902</v>
      </c>
      <c r="M1830" s="11">
        <v>93.894652821535104</v>
      </c>
      <c r="N1830" s="11" t="s">
        <v>59</v>
      </c>
      <c r="O1830" s="11" t="s">
        <v>55</v>
      </c>
      <c r="P1830" s="11">
        <v>0</v>
      </c>
      <c r="Q1830" s="11">
        <v>-0.21512782217974399</v>
      </c>
      <c r="R1830" s="11">
        <v>4</v>
      </c>
      <c r="S1830" s="11">
        <v>34</v>
      </c>
      <c r="T1830" s="11">
        <v>430.31182423670901</v>
      </c>
      <c r="U1830" s="11">
        <v>21.389809065383801</v>
      </c>
      <c r="V1830" s="11" t="s">
        <v>56</v>
      </c>
    </row>
    <row r="1831" spans="1:22" x14ac:dyDescent="0.3">
      <c r="A1831" s="9">
        <v>45358.350694444503</v>
      </c>
      <c r="B1831" s="10">
        <v>45358</v>
      </c>
      <c r="C1831" s="11">
        <v>2024</v>
      </c>
      <c r="D1831" s="11">
        <v>3</v>
      </c>
      <c r="E1831" s="11">
        <v>7</v>
      </c>
      <c r="F1831" s="11">
        <v>8</v>
      </c>
      <c r="G1831" s="11" t="s">
        <v>70</v>
      </c>
      <c r="H1831" s="11" t="s">
        <v>53</v>
      </c>
      <c r="I1831" s="11">
        <v>40.828172045321899</v>
      </c>
      <c r="J1831" s="11">
        <v>-73.892995005081801</v>
      </c>
      <c r="K1831" s="11">
        <v>27</v>
      </c>
      <c r="L1831" s="11">
        <v>53.045188066960598</v>
      </c>
      <c r="M1831" s="11">
        <v>15.831898452092</v>
      </c>
      <c r="N1831" s="11" t="s">
        <v>57</v>
      </c>
      <c r="O1831" s="11" t="s">
        <v>58</v>
      </c>
      <c r="P1831" s="11">
        <v>0</v>
      </c>
      <c r="Q1831" s="11">
        <v>0.43998562712466099</v>
      </c>
      <c r="R1831" s="11">
        <v>99</v>
      </c>
      <c r="S1831" s="11">
        <v>19</v>
      </c>
      <c r="T1831" s="11">
        <v>219.680185782584</v>
      </c>
      <c r="U1831" s="11">
        <v>23.8285300451324</v>
      </c>
      <c r="V1831" s="11" t="s">
        <v>62</v>
      </c>
    </row>
    <row r="1832" spans="1:22" x14ac:dyDescent="0.3">
      <c r="A1832" s="9">
        <v>45358.354166666701</v>
      </c>
      <c r="B1832" s="10">
        <v>45358</v>
      </c>
      <c r="C1832" s="11">
        <v>2024</v>
      </c>
      <c r="D1832" s="11">
        <v>3</v>
      </c>
      <c r="E1832" s="11">
        <v>7</v>
      </c>
      <c r="F1832" s="11">
        <v>8</v>
      </c>
      <c r="G1832" s="11" t="s">
        <v>70</v>
      </c>
      <c r="H1832" s="11" t="s">
        <v>53</v>
      </c>
      <c r="I1832" s="11">
        <v>40.7299493491007</v>
      </c>
      <c r="J1832" s="11">
        <v>-73.722939903676604</v>
      </c>
      <c r="K1832" s="11">
        <v>98</v>
      </c>
      <c r="L1832" s="11">
        <v>46.745724907977198</v>
      </c>
      <c r="M1832" s="11">
        <v>72.300905455984505</v>
      </c>
      <c r="N1832" s="11" t="s">
        <v>57</v>
      </c>
      <c r="O1832" s="11" t="s">
        <v>60</v>
      </c>
      <c r="P1832" s="11">
        <v>1</v>
      </c>
      <c r="Q1832" s="11">
        <v>0.42290795998921199</v>
      </c>
      <c r="R1832" s="11">
        <v>40</v>
      </c>
      <c r="S1832" s="11">
        <v>8</v>
      </c>
      <c r="T1832" s="11">
        <v>340.30337525836399</v>
      </c>
      <c r="U1832" s="11">
        <v>27.597747399592301</v>
      </c>
      <c r="V1832" s="11" t="s">
        <v>56</v>
      </c>
    </row>
    <row r="1833" spans="1:22" x14ac:dyDescent="0.3">
      <c r="A1833" s="9">
        <v>45358.357638888898</v>
      </c>
      <c r="B1833" s="10">
        <v>45358</v>
      </c>
      <c r="C1833" s="11">
        <v>2024</v>
      </c>
      <c r="D1833" s="11">
        <v>3</v>
      </c>
      <c r="E1833" s="11">
        <v>7</v>
      </c>
      <c r="F1833" s="11">
        <v>8</v>
      </c>
      <c r="G1833" s="11" t="s">
        <v>70</v>
      </c>
      <c r="H1833" s="11" t="s">
        <v>53</v>
      </c>
      <c r="I1833" s="11">
        <v>40.624003051402497</v>
      </c>
      <c r="J1833" s="11">
        <v>-73.869391712508303</v>
      </c>
      <c r="K1833" s="11">
        <v>135</v>
      </c>
      <c r="L1833" s="11">
        <v>14.9550238815161</v>
      </c>
      <c r="M1833" s="11">
        <v>77.626884241963296</v>
      </c>
      <c r="N1833" s="11" t="s">
        <v>57</v>
      </c>
      <c r="O1833" s="11" t="s">
        <v>58</v>
      </c>
      <c r="P1833" s="11">
        <v>0</v>
      </c>
      <c r="Q1833" s="11">
        <v>-0.30150943938674202</v>
      </c>
      <c r="R1833" s="11">
        <v>39</v>
      </c>
      <c r="S1833" s="11">
        <v>31</v>
      </c>
      <c r="T1833" s="11">
        <v>486.772261412077</v>
      </c>
      <c r="U1833" s="11">
        <v>12.957779867702399</v>
      </c>
      <c r="V1833" s="11" t="s">
        <v>56</v>
      </c>
    </row>
    <row r="1834" spans="1:22" x14ac:dyDescent="0.3">
      <c r="A1834" s="9">
        <v>45358.361111111102</v>
      </c>
      <c r="B1834" s="10">
        <v>45358</v>
      </c>
      <c r="C1834" s="11">
        <v>2024</v>
      </c>
      <c r="D1834" s="11">
        <v>3</v>
      </c>
      <c r="E1834" s="11">
        <v>7</v>
      </c>
      <c r="F1834" s="11">
        <v>8</v>
      </c>
      <c r="G1834" s="11" t="s">
        <v>70</v>
      </c>
      <c r="H1834" s="11" t="s">
        <v>53</v>
      </c>
      <c r="I1834" s="11">
        <v>40.727531991320902</v>
      </c>
      <c r="J1834" s="11">
        <v>-73.772705904401406</v>
      </c>
      <c r="K1834" s="11">
        <v>293</v>
      </c>
      <c r="L1834" s="11">
        <v>20.596305977646299</v>
      </c>
      <c r="M1834" s="11">
        <v>68.300792540245396</v>
      </c>
      <c r="N1834" s="11" t="s">
        <v>59</v>
      </c>
      <c r="O1834" s="11" t="s">
        <v>55</v>
      </c>
      <c r="P1834" s="11">
        <v>0</v>
      </c>
      <c r="Q1834" s="11">
        <v>-0.41086908659682703</v>
      </c>
      <c r="R1834" s="11">
        <v>38</v>
      </c>
      <c r="S1834" s="11">
        <v>0</v>
      </c>
      <c r="T1834" s="11">
        <v>86.352470504369904</v>
      </c>
      <c r="U1834" s="11">
        <v>27.190143220507601</v>
      </c>
      <c r="V1834" s="11" t="s">
        <v>56</v>
      </c>
    </row>
    <row r="1835" spans="1:22" x14ac:dyDescent="0.3">
      <c r="A1835" s="9">
        <v>45358.364583333299</v>
      </c>
      <c r="B1835" s="10">
        <v>45358</v>
      </c>
      <c r="C1835" s="11">
        <v>2024</v>
      </c>
      <c r="D1835" s="11">
        <v>3</v>
      </c>
      <c r="E1835" s="11">
        <v>7</v>
      </c>
      <c r="F1835" s="11">
        <v>8</v>
      </c>
      <c r="G1835" s="11" t="s">
        <v>70</v>
      </c>
      <c r="H1835" s="11" t="s">
        <v>53</v>
      </c>
      <c r="I1835" s="11">
        <v>40.712114212665298</v>
      </c>
      <c r="J1835" s="11">
        <v>-73.794665350093993</v>
      </c>
      <c r="K1835" s="11">
        <v>246</v>
      </c>
      <c r="L1835" s="11">
        <v>73.1258360974048</v>
      </c>
      <c r="M1835" s="11">
        <v>96.836625407025394</v>
      </c>
      <c r="N1835" s="11" t="s">
        <v>54</v>
      </c>
      <c r="O1835" s="11" t="s">
        <v>60</v>
      </c>
      <c r="P1835" s="11">
        <v>0</v>
      </c>
      <c r="Q1835" s="11">
        <v>-0.52061977312285701</v>
      </c>
      <c r="R1835" s="11">
        <v>87</v>
      </c>
      <c r="S1835" s="11">
        <v>24</v>
      </c>
      <c r="T1835" s="11">
        <v>74.093583736507</v>
      </c>
      <c r="U1835" s="11">
        <v>11.2093726782372</v>
      </c>
      <c r="V1835" s="11" t="s">
        <v>56</v>
      </c>
    </row>
    <row r="1836" spans="1:22" x14ac:dyDescent="0.3">
      <c r="A1836" s="9">
        <v>45358.368055555598</v>
      </c>
      <c r="B1836" s="10">
        <v>45358</v>
      </c>
      <c r="C1836" s="11">
        <v>2024</v>
      </c>
      <c r="D1836" s="11">
        <v>3</v>
      </c>
      <c r="E1836" s="11">
        <v>7</v>
      </c>
      <c r="F1836" s="11">
        <v>8</v>
      </c>
      <c r="G1836" s="11" t="s">
        <v>70</v>
      </c>
      <c r="H1836" s="11" t="s">
        <v>53</v>
      </c>
      <c r="I1836" s="11">
        <v>40.631893909414998</v>
      </c>
      <c r="J1836" s="11">
        <v>-73.964686609659495</v>
      </c>
      <c r="K1836" s="11">
        <v>205</v>
      </c>
      <c r="L1836" s="11">
        <v>72.976902689062797</v>
      </c>
      <c r="M1836" s="11">
        <v>80.381938086287903</v>
      </c>
      <c r="N1836" s="11" t="s">
        <v>57</v>
      </c>
      <c r="O1836" s="11" t="s">
        <v>60</v>
      </c>
      <c r="P1836" s="11">
        <v>0</v>
      </c>
      <c r="Q1836" s="11">
        <v>0.63001340697728303</v>
      </c>
      <c r="R1836" s="11">
        <v>42</v>
      </c>
      <c r="S1836" s="11">
        <v>0</v>
      </c>
      <c r="T1836" s="11">
        <v>100.732385057267</v>
      </c>
      <c r="U1836" s="11">
        <v>6.0982766844867404</v>
      </c>
      <c r="V1836" s="11" t="s">
        <v>56</v>
      </c>
    </row>
    <row r="1837" spans="1:22" x14ac:dyDescent="0.3">
      <c r="A1837" s="9">
        <v>45358.371527777803</v>
      </c>
      <c r="B1837" s="10">
        <v>45358</v>
      </c>
      <c r="C1837" s="11">
        <v>2024</v>
      </c>
      <c r="D1837" s="11">
        <v>3</v>
      </c>
      <c r="E1837" s="11">
        <v>7</v>
      </c>
      <c r="F1837" s="11">
        <v>8</v>
      </c>
      <c r="G1837" s="11" t="s">
        <v>70</v>
      </c>
      <c r="H1837" s="11" t="s">
        <v>53</v>
      </c>
      <c r="I1837" s="11">
        <v>40.743708334974798</v>
      </c>
      <c r="J1837" s="11">
        <v>-73.713252814491995</v>
      </c>
      <c r="K1837" s="11">
        <v>18</v>
      </c>
      <c r="L1837" s="11">
        <v>75.666678807297501</v>
      </c>
      <c r="M1837" s="11">
        <v>42.003640306408698</v>
      </c>
      <c r="N1837" s="11" t="s">
        <v>54</v>
      </c>
      <c r="O1837" s="11" t="s">
        <v>55</v>
      </c>
      <c r="P1837" s="11">
        <v>0</v>
      </c>
      <c r="Q1837" s="11">
        <v>-0.63362194880475298</v>
      </c>
      <c r="R1837" s="11">
        <v>30</v>
      </c>
      <c r="S1837" s="11">
        <v>1</v>
      </c>
      <c r="T1837" s="11">
        <v>468.97317425042701</v>
      </c>
      <c r="U1837" s="11">
        <v>9.1130337066119598</v>
      </c>
      <c r="V1837" s="11" t="s">
        <v>62</v>
      </c>
    </row>
    <row r="1838" spans="1:22" x14ac:dyDescent="0.3">
      <c r="A1838" s="9">
        <v>45358.375</v>
      </c>
      <c r="B1838" s="10">
        <v>45358</v>
      </c>
      <c r="C1838" s="11">
        <v>2024</v>
      </c>
      <c r="D1838" s="11">
        <v>3</v>
      </c>
      <c r="E1838" s="11">
        <v>7</v>
      </c>
      <c r="F1838" s="11">
        <v>9</v>
      </c>
      <c r="G1838" s="11" t="s">
        <v>70</v>
      </c>
      <c r="H1838" s="11" t="s">
        <v>53</v>
      </c>
      <c r="I1838" s="11">
        <v>40.880088307277497</v>
      </c>
      <c r="J1838" s="11">
        <v>-73.928894075247399</v>
      </c>
      <c r="K1838" s="11">
        <v>238</v>
      </c>
      <c r="L1838" s="11">
        <v>19.009871983027999</v>
      </c>
      <c r="M1838" s="11">
        <v>31.500729003661501</v>
      </c>
      <c r="N1838" s="11" t="s">
        <v>59</v>
      </c>
      <c r="O1838" s="11" t="s">
        <v>61</v>
      </c>
      <c r="P1838" s="11">
        <v>0</v>
      </c>
      <c r="Q1838" s="11">
        <v>-0.98246838479057996</v>
      </c>
      <c r="R1838" s="11">
        <v>90</v>
      </c>
      <c r="S1838" s="11">
        <v>38</v>
      </c>
      <c r="T1838" s="11">
        <v>411.96738876305199</v>
      </c>
      <c r="U1838" s="11">
        <v>11.865947419900699</v>
      </c>
      <c r="V1838" s="11" t="s">
        <v>56</v>
      </c>
    </row>
    <row r="1839" spans="1:22" x14ac:dyDescent="0.3">
      <c r="A1839" s="9">
        <v>45358.378472222197</v>
      </c>
      <c r="B1839" s="10">
        <v>45358</v>
      </c>
      <c r="C1839" s="11">
        <v>2024</v>
      </c>
      <c r="D1839" s="11">
        <v>3</v>
      </c>
      <c r="E1839" s="11">
        <v>7</v>
      </c>
      <c r="F1839" s="11">
        <v>9</v>
      </c>
      <c r="G1839" s="11" t="s">
        <v>70</v>
      </c>
      <c r="H1839" s="11" t="s">
        <v>53</v>
      </c>
      <c r="I1839" s="11">
        <v>40.626629341388501</v>
      </c>
      <c r="J1839" s="11">
        <v>-73.859456995999693</v>
      </c>
      <c r="K1839" s="11">
        <v>106</v>
      </c>
      <c r="L1839" s="11">
        <v>45.672271809700497</v>
      </c>
      <c r="M1839" s="11">
        <v>32.4806091512081</v>
      </c>
      <c r="N1839" s="11" t="s">
        <v>57</v>
      </c>
      <c r="O1839" s="11" t="s">
        <v>55</v>
      </c>
      <c r="P1839" s="11">
        <v>0</v>
      </c>
      <c r="Q1839" s="11">
        <v>0.97668822080217399</v>
      </c>
      <c r="R1839" s="11">
        <v>66</v>
      </c>
      <c r="S1839" s="11">
        <v>19</v>
      </c>
      <c r="T1839" s="11">
        <v>61.614755761202296</v>
      </c>
      <c r="U1839" s="11">
        <v>18.3483674154526</v>
      </c>
      <c r="V1839" s="11" t="s">
        <v>63</v>
      </c>
    </row>
    <row r="1840" spans="1:22" x14ac:dyDescent="0.3">
      <c r="A1840" s="9">
        <v>45358.381944444503</v>
      </c>
      <c r="B1840" s="10">
        <v>45358</v>
      </c>
      <c r="C1840" s="11">
        <v>2024</v>
      </c>
      <c r="D1840" s="11">
        <v>3</v>
      </c>
      <c r="E1840" s="11">
        <v>7</v>
      </c>
      <c r="F1840" s="11">
        <v>9</v>
      </c>
      <c r="G1840" s="11" t="s">
        <v>70</v>
      </c>
      <c r="H1840" s="11" t="s">
        <v>53</v>
      </c>
      <c r="I1840" s="11">
        <v>40.685627525759202</v>
      </c>
      <c r="J1840" s="11">
        <v>-73.897620508394695</v>
      </c>
      <c r="K1840" s="11">
        <v>146</v>
      </c>
      <c r="L1840" s="11">
        <v>56.669785049681302</v>
      </c>
      <c r="M1840" s="11">
        <v>65.587144399615696</v>
      </c>
      <c r="N1840" s="11" t="s">
        <v>54</v>
      </c>
      <c r="O1840" s="11" t="s">
        <v>61</v>
      </c>
      <c r="P1840" s="11">
        <v>0</v>
      </c>
      <c r="Q1840" s="11">
        <v>0.41496166673431101</v>
      </c>
      <c r="R1840" s="11">
        <v>18</v>
      </c>
      <c r="S1840" s="11">
        <v>5</v>
      </c>
      <c r="T1840" s="11">
        <v>229.53204265582201</v>
      </c>
      <c r="U1840" s="11">
        <v>12.2091052439021</v>
      </c>
      <c r="V1840" s="11" t="s">
        <v>63</v>
      </c>
    </row>
    <row r="1841" spans="1:22" x14ac:dyDescent="0.3">
      <c r="A1841" s="9">
        <v>45358.385416666701</v>
      </c>
      <c r="B1841" s="10">
        <v>45358</v>
      </c>
      <c r="C1841" s="11">
        <v>2024</v>
      </c>
      <c r="D1841" s="11">
        <v>3</v>
      </c>
      <c r="E1841" s="11">
        <v>7</v>
      </c>
      <c r="F1841" s="11">
        <v>9</v>
      </c>
      <c r="G1841" s="11" t="s">
        <v>70</v>
      </c>
      <c r="H1841" s="11" t="s">
        <v>53</v>
      </c>
      <c r="I1841" s="11">
        <v>40.644548189815197</v>
      </c>
      <c r="J1841" s="11">
        <v>-73.768281941883501</v>
      </c>
      <c r="K1841" s="11">
        <v>250</v>
      </c>
      <c r="L1841" s="11">
        <v>52.7068297929995</v>
      </c>
      <c r="M1841" s="11">
        <v>70.374334367122501</v>
      </c>
      <c r="N1841" s="11" t="s">
        <v>54</v>
      </c>
      <c r="O1841" s="11" t="s">
        <v>55</v>
      </c>
      <c r="P1841" s="11">
        <v>0</v>
      </c>
      <c r="Q1841" s="11">
        <v>0.99676664065406395</v>
      </c>
      <c r="R1841" s="11">
        <v>20</v>
      </c>
      <c r="S1841" s="11">
        <v>20</v>
      </c>
      <c r="T1841" s="11">
        <v>170.87682847382999</v>
      </c>
      <c r="U1841" s="11">
        <v>7.48392680356545</v>
      </c>
      <c r="V1841" s="11" t="s">
        <v>56</v>
      </c>
    </row>
    <row r="1842" spans="1:22" x14ac:dyDescent="0.3">
      <c r="A1842" s="9">
        <v>45358.388888888898</v>
      </c>
      <c r="B1842" s="10">
        <v>45358</v>
      </c>
      <c r="C1842" s="11">
        <v>2024</v>
      </c>
      <c r="D1842" s="11">
        <v>3</v>
      </c>
      <c r="E1842" s="11">
        <v>7</v>
      </c>
      <c r="F1842" s="11">
        <v>9</v>
      </c>
      <c r="G1842" s="11" t="s">
        <v>70</v>
      </c>
      <c r="H1842" s="11" t="s">
        <v>53</v>
      </c>
      <c r="I1842" s="11">
        <v>40.736572878456897</v>
      </c>
      <c r="J1842" s="11">
        <v>-73.998084571190802</v>
      </c>
      <c r="K1842" s="11">
        <v>42</v>
      </c>
      <c r="L1842" s="11">
        <v>62.184765147877002</v>
      </c>
      <c r="M1842" s="11">
        <v>92.939276708951496</v>
      </c>
      <c r="N1842" s="11" t="s">
        <v>57</v>
      </c>
      <c r="O1842" s="11" t="s">
        <v>61</v>
      </c>
      <c r="P1842" s="11">
        <v>0</v>
      </c>
      <c r="Q1842" s="11">
        <v>-0.64662809514221198</v>
      </c>
      <c r="R1842" s="11">
        <v>21</v>
      </c>
      <c r="S1842" s="11">
        <v>11</v>
      </c>
      <c r="T1842" s="11">
        <v>250.10821310541101</v>
      </c>
      <c r="U1842" s="11">
        <v>23.300056274597399</v>
      </c>
      <c r="V1842" s="11" t="s">
        <v>56</v>
      </c>
    </row>
    <row r="1843" spans="1:22" x14ac:dyDescent="0.3">
      <c r="A1843" s="9">
        <v>45358.392361111102</v>
      </c>
      <c r="B1843" s="10">
        <v>45358</v>
      </c>
      <c r="C1843" s="11">
        <v>2024</v>
      </c>
      <c r="D1843" s="11">
        <v>3</v>
      </c>
      <c r="E1843" s="11">
        <v>7</v>
      </c>
      <c r="F1843" s="11">
        <v>9</v>
      </c>
      <c r="G1843" s="11" t="s">
        <v>70</v>
      </c>
      <c r="H1843" s="11" t="s">
        <v>53</v>
      </c>
      <c r="I1843" s="11">
        <v>40.623806631470202</v>
      </c>
      <c r="J1843" s="11">
        <v>-73.834678778126701</v>
      </c>
      <c r="K1843" s="11">
        <v>123</v>
      </c>
      <c r="L1843" s="11">
        <v>10.9142333511814</v>
      </c>
      <c r="M1843" s="11">
        <v>56.402739003831996</v>
      </c>
      <c r="N1843" s="11" t="s">
        <v>54</v>
      </c>
      <c r="O1843" s="11" t="s">
        <v>55</v>
      </c>
      <c r="P1843" s="11">
        <v>0</v>
      </c>
      <c r="Q1843" s="11">
        <v>0.22508917651372301</v>
      </c>
      <c r="R1843" s="11">
        <v>4</v>
      </c>
      <c r="S1843" s="11">
        <v>10</v>
      </c>
      <c r="T1843" s="11">
        <v>143.13809761570801</v>
      </c>
      <c r="U1843" s="11">
        <v>27.116743146957901</v>
      </c>
      <c r="V1843" s="11" t="s">
        <v>56</v>
      </c>
    </row>
    <row r="1844" spans="1:22" x14ac:dyDescent="0.3">
      <c r="A1844" s="9">
        <v>45358.395833333299</v>
      </c>
      <c r="B1844" s="10">
        <v>45358</v>
      </c>
      <c r="C1844" s="11">
        <v>2024</v>
      </c>
      <c r="D1844" s="11">
        <v>3</v>
      </c>
      <c r="E1844" s="11">
        <v>7</v>
      </c>
      <c r="F1844" s="11">
        <v>9</v>
      </c>
      <c r="G1844" s="11" t="s">
        <v>70</v>
      </c>
      <c r="H1844" s="11" t="s">
        <v>53</v>
      </c>
      <c r="I1844" s="11">
        <v>40.650431696185997</v>
      </c>
      <c r="J1844" s="11">
        <v>-73.8486080333156</v>
      </c>
      <c r="K1844" s="11">
        <v>87</v>
      </c>
      <c r="L1844" s="11">
        <v>59.0689654883057</v>
      </c>
      <c r="M1844" s="11">
        <v>49.119009843871801</v>
      </c>
      <c r="N1844" s="11" t="s">
        <v>54</v>
      </c>
      <c r="O1844" s="11" t="s">
        <v>58</v>
      </c>
      <c r="P1844" s="11">
        <v>0</v>
      </c>
      <c r="Q1844" s="11">
        <v>-6.3496515786652899E-2</v>
      </c>
      <c r="R1844" s="11">
        <v>76</v>
      </c>
      <c r="S1844" s="11">
        <v>39</v>
      </c>
      <c r="T1844" s="11">
        <v>476.491900927931</v>
      </c>
      <c r="U1844" s="11">
        <v>23.0640251620698</v>
      </c>
      <c r="V1844" s="11" t="s">
        <v>62</v>
      </c>
    </row>
    <row r="1845" spans="1:22" x14ac:dyDescent="0.3">
      <c r="A1845" s="9">
        <v>45358.399305555598</v>
      </c>
      <c r="B1845" s="10">
        <v>45358</v>
      </c>
      <c r="C1845" s="11">
        <v>2024</v>
      </c>
      <c r="D1845" s="11">
        <v>3</v>
      </c>
      <c r="E1845" s="11">
        <v>7</v>
      </c>
      <c r="F1845" s="11">
        <v>9</v>
      </c>
      <c r="G1845" s="11" t="s">
        <v>70</v>
      </c>
      <c r="H1845" s="11" t="s">
        <v>53</v>
      </c>
      <c r="I1845" s="11">
        <v>40.622036494575099</v>
      </c>
      <c r="J1845" s="11">
        <v>-73.855098906508601</v>
      </c>
      <c r="K1845" s="11">
        <v>251</v>
      </c>
      <c r="L1845" s="11">
        <v>24.372431109380599</v>
      </c>
      <c r="M1845" s="11">
        <v>98.706688846295194</v>
      </c>
      <c r="N1845" s="11" t="s">
        <v>59</v>
      </c>
      <c r="O1845" s="11" t="s">
        <v>61</v>
      </c>
      <c r="P1845" s="11">
        <v>0</v>
      </c>
      <c r="Q1845" s="11">
        <v>-0.74032745355218399</v>
      </c>
      <c r="R1845" s="11">
        <v>90</v>
      </c>
      <c r="S1845" s="11">
        <v>4</v>
      </c>
      <c r="T1845" s="11">
        <v>350.53299057643699</v>
      </c>
      <c r="U1845" s="11">
        <v>15.4295507333887</v>
      </c>
      <c r="V1845" s="11" t="s">
        <v>56</v>
      </c>
    </row>
    <row r="1846" spans="1:22" x14ac:dyDescent="0.3">
      <c r="A1846" s="9">
        <v>45358.402777777803</v>
      </c>
      <c r="B1846" s="10">
        <v>45358</v>
      </c>
      <c r="C1846" s="11">
        <v>2024</v>
      </c>
      <c r="D1846" s="11">
        <v>3</v>
      </c>
      <c r="E1846" s="11">
        <v>7</v>
      </c>
      <c r="F1846" s="11">
        <v>9</v>
      </c>
      <c r="G1846" s="11" t="s">
        <v>70</v>
      </c>
      <c r="H1846" s="11" t="s">
        <v>53</v>
      </c>
      <c r="I1846" s="11">
        <v>40.783739434494301</v>
      </c>
      <c r="J1846" s="11">
        <v>-73.873008326063896</v>
      </c>
      <c r="K1846" s="11">
        <v>152</v>
      </c>
      <c r="L1846" s="11">
        <v>70.7799704471187</v>
      </c>
      <c r="M1846" s="11">
        <v>78.282985017435607</v>
      </c>
      <c r="N1846" s="11" t="s">
        <v>57</v>
      </c>
      <c r="O1846" s="11" t="s">
        <v>55</v>
      </c>
      <c r="P1846" s="11">
        <v>0</v>
      </c>
      <c r="Q1846" s="11">
        <v>-0.78021786468694698</v>
      </c>
      <c r="R1846" s="11">
        <v>48</v>
      </c>
      <c r="S1846" s="11">
        <v>28</v>
      </c>
      <c r="T1846" s="11">
        <v>483.08954403576001</v>
      </c>
      <c r="U1846" s="11">
        <v>18.092397470363998</v>
      </c>
      <c r="V1846" s="11" t="s">
        <v>63</v>
      </c>
    </row>
    <row r="1847" spans="1:22" x14ac:dyDescent="0.3">
      <c r="A1847" s="9">
        <v>45358.40625</v>
      </c>
      <c r="B1847" s="10">
        <v>45358</v>
      </c>
      <c r="C1847" s="11">
        <v>2024</v>
      </c>
      <c r="D1847" s="11">
        <v>3</v>
      </c>
      <c r="E1847" s="11">
        <v>7</v>
      </c>
      <c r="F1847" s="11">
        <v>9</v>
      </c>
      <c r="G1847" s="11" t="s">
        <v>70</v>
      </c>
      <c r="H1847" s="11" t="s">
        <v>53</v>
      </c>
      <c r="I1847" s="11">
        <v>40.871742527859197</v>
      </c>
      <c r="J1847" s="11">
        <v>-73.739952705408697</v>
      </c>
      <c r="K1847" s="11">
        <v>215</v>
      </c>
      <c r="L1847" s="11">
        <v>61.802873930697601</v>
      </c>
      <c r="M1847" s="11">
        <v>75.3436453396302</v>
      </c>
      <c r="N1847" s="11" t="s">
        <v>59</v>
      </c>
      <c r="O1847" s="11" t="s">
        <v>60</v>
      </c>
      <c r="P1847" s="11">
        <v>0</v>
      </c>
      <c r="Q1847" s="11">
        <v>-8.0203467211320906E-2</v>
      </c>
      <c r="R1847" s="11">
        <v>24</v>
      </c>
      <c r="S1847" s="11">
        <v>49</v>
      </c>
      <c r="T1847" s="11">
        <v>370.844411244063</v>
      </c>
      <c r="U1847" s="11">
        <v>14.3190778739548</v>
      </c>
      <c r="V1847" s="11" t="s">
        <v>56</v>
      </c>
    </row>
    <row r="1848" spans="1:22" x14ac:dyDescent="0.3">
      <c r="A1848" s="9">
        <v>45358.409722222197</v>
      </c>
      <c r="B1848" s="10">
        <v>45358</v>
      </c>
      <c r="C1848" s="11">
        <v>2024</v>
      </c>
      <c r="D1848" s="11">
        <v>3</v>
      </c>
      <c r="E1848" s="11">
        <v>7</v>
      </c>
      <c r="F1848" s="11">
        <v>9</v>
      </c>
      <c r="G1848" s="11" t="s">
        <v>70</v>
      </c>
      <c r="H1848" s="11" t="s">
        <v>53</v>
      </c>
      <c r="I1848" s="11">
        <v>40.755082581221302</v>
      </c>
      <c r="J1848" s="11">
        <v>-73.785495757417294</v>
      </c>
      <c r="K1848" s="11">
        <v>141</v>
      </c>
      <c r="L1848" s="11">
        <v>62.671760989044003</v>
      </c>
      <c r="M1848" s="11">
        <v>80.275433842746295</v>
      </c>
      <c r="N1848" s="11" t="s">
        <v>59</v>
      </c>
      <c r="O1848" s="11" t="s">
        <v>61</v>
      </c>
      <c r="P1848" s="11">
        <v>0</v>
      </c>
      <c r="Q1848" s="11">
        <v>0.67648830360947199</v>
      </c>
      <c r="R1848" s="11">
        <v>31</v>
      </c>
      <c r="S1848" s="11">
        <v>26</v>
      </c>
      <c r="T1848" s="11">
        <v>367.43561017106498</v>
      </c>
      <c r="U1848" s="11">
        <v>13.914981307680099</v>
      </c>
      <c r="V1848" s="11" t="s">
        <v>56</v>
      </c>
    </row>
    <row r="1849" spans="1:22" x14ac:dyDescent="0.3">
      <c r="A1849" s="9">
        <v>45358.413194444503</v>
      </c>
      <c r="B1849" s="10">
        <v>45358</v>
      </c>
      <c r="C1849" s="11">
        <v>2024</v>
      </c>
      <c r="D1849" s="11">
        <v>3</v>
      </c>
      <c r="E1849" s="11">
        <v>7</v>
      </c>
      <c r="F1849" s="11">
        <v>9</v>
      </c>
      <c r="G1849" s="11" t="s">
        <v>70</v>
      </c>
      <c r="H1849" s="11" t="s">
        <v>53</v>
      </c>
      <c r="I1849" s="11">
        <v>40.7781053817273</v>
      </c>
      <c r="J1849" s="11">
        <v>-73.983888825938493</v>
      </c>
      <c r="K1849" s="11">
        <v>124</v>
      </c>
      <c r="L1849" s="11">
        <v>60.802737476152203</v>
      </c>
      <c r="M1849" s="11">
        <v>46.030430433913601</v>
      </c>
      <c r="N1849" s="11" t="s">
        <v>57</v>
      </c>
      <c r="O1849" s="11" t="s">
        <v>60</v>
      </c>
      <c r="P1849" s="11">
        <v>0</v>
      </c>
      <c r="Q1849" s="11">
        <v>6.1773233074899001E-2</v>
      </c>
      <c r="R1849" s="11">
        <v>40</v>
      </c>
      <c r="S1849" s="11">
        <v>47</v>
      </c>
      <c r="T1849" s="11">
        <v>487.54470399957597</v>
      </c>
      <c r="U1849" s="11">
        <v>12.5117938977751</v>
      </c>
      <c r="V1849" s="11" t="s">
        <v>63</v>
      </c>
    </row>
    <row r="1850" spans="1:22" x14ac:dyDescent="0.3">
      <c r="A1850" s="9">
        <v>45358.416666666701</v>
      </c>
      <c r="B1850" s="10">
        <v>45358</v>
      </c>
      <c r="C1850" s="11">
        <v>2024</v>
      </c>
      <c r="D1850" s="11">
        <v>3</v>
      </c>
      <c r="E1850" s="11">
        <v>7</v>
      </c>
      <c r="F1850" s="11">
        <v>10</v>
      </c>
      <c r="G1850" s="11" t="s">
        <v>70</v>
      </c>
      <c r="H1850" s="11" t="s">
        <v>53</v>
      </c>
      <c r="I1850" s="11">
        <v>40.717881813678602</v>
      </c>
      <c r="J1850" s="11">
        <v>-73.968793082157006</v>
      </c>
      <c r="K1850" s="11">
        <v>257</v>
      </c>
      <c r="L1850" s="11">
        <v>13.784621518718801</v>
      </c>
      <c r="M1850" s="11">
        <v>46.599171645943201</v>
      </c>
      <c r="N1850" s="11" t="s">
        <v>54</v>
      </c>
      <c r="O1850" s="11" t="s">
        <v>58</v>
      </c>
      <c r="P1850" s="11">
        <v>0</v>
      </c>
      <c r="Q1850" s="11">
        <v>-0.97144598263307802</v>
      </c>
      <c r="R1850" s="11">
        <v>62</v>
      </c>
      <c r="S1850" s="11">
        <v>32</v>
      </c>
      <c r="T1850" s="11">
        <v>55.763442837831398</v>
      </c>
      <c r="U1850" s="11">
        <v>5.3879689897784697</v>
      </c>
      <c r="V1850" s="11" t="s">
        <v>56</v>
      </c>
    </row>
    <row r="1851" spans="1:22" x14ac:dyDescent="0.3">
      <c r="A1851" s="9">
        <v>45358.420138888898</v>
      </c>
      <c r="B1851" s="10">
        <v>45358</v>
      </c>
      <c r="C1851" s="11">
        <v>2024</v>
      </c>
      <c r="D1851" s="11">
        <v>3</v>
      </c>
      <c r="E1851" s="11">
        <v>7</v>
      </c>
      <c r="F1851" s="11">
        <v>10</v>
      </c>
      <c r="G1851" s="11" t="s">
        <v>70</v>
      </c>
      <c r="H1851" s="11" t="s">
        <v>53</v>
      </c>
      <c r="I1851" s="11">
        <v>40.684653771272899</v>
      </c>
      <c r="J1851" s="11">
        <v>-73.928957186196996</v>
      </c>
      <c r="K1851" s="11">
        <v>191</v>
      </c>
      <c r="L1851" s="11">
        <v>15.8660263241621</v>
      </c>
      <c r="M1851" s="11">
        <v>63.461521760748099</v>
      </c>
      <c r="N1851" s="11" t="s">
        <v>59</v>
      </c>
      <c r="O1851" s="11" t="s">
        <v>55</v>
      </c>
      <c r="P1851" s="11">
        <v>0</v>
      </c>
      <c r="Q1851" s="11">
        <v>-0.29080064665344202</v>
      </c>
      <c r="R1851" s="11">
        <v>28</v>
      </c>
      <c r="S1851" s="11">
        <v>7</v>
      </c>
      <c r="T1851" s="11">
        <v>252.310665184442</v>
      </c>
      <c r="U1851" s="11">
        <v>10.1466762484649</v>
      </c>
      <c r="V1851" s="11" t="s">
        <v>56</v>
      </c>
    </row>
    <row r="1852" spans="1:22" x14ac:dyDescent="0.3">
      <c r="A1852" s="9">
        <v>45358.423611111102</v>
      </c>
      <c r="B1852" s="10">
        <v>45358</v>
      </c>
      <c r="C1852" s="11">
        <v>2024</v>
      </c>
      <c r="D1852" s="11">
        <v>3</v>
      </c>
      <c r="E1852" s="11">
        <v>7</v>
      </c>
      <c r="F1852" s="11">
        <v>10</v>
      </c>
      <c r="G1852" s="11" t="s">
        <v>70</v>
      </c>
      <c r="H1852" s="11" t="s">
        <v>53</v>
      </c>
      <c r="I1852" s="11">
        <v>40.668887854811203</v>
      </c>
      <c r="J1852" s="11">
        <v>-73.855614073287896</v>
      </c>
      <c r="K1852" s="11">
        <v>252</v>
      </c>
      <c r="L1852" s="11">
        <v>74.486626739624398</v>
      </c>
      <c r="M1852" s="11">
        <v>56.985544351967597</v>
      </c>
      <c r="N1852" s="11" t="s">
        <v>57</v>
      </c>
      <c r="O1852" s="11" t="s">
        <v>55</v>
      </c>
      <c r="P1852" s="11">
        <v>0</v>
      </c>
      <c r="Q1852" s="11">
        <v>-1.3816514500425999E-2</v>
      </c>
      <c r="R1852" s="11">
        <v>61</v>
      </c>
      <c r="S1852" s="11">
        <v>18</v>
      </c>
      <c r="T1852" s="11">
        <v>188.32281714105201</v>
      </c>
      <c r="U1852" s="11">
        <v>5.1980896926831797</v>
      </c>
      <c r="V1852" s="11" t="s">
        <v>56</v>
      </c>
    </row>
    <row r="1853" spans="1:22" x14ac:dyDescent="0.3">
      <c r="A1853" s="9">
        <v>45358.427083333299</v>
      </c>
      <c r="B1853" s="10">
        <v>45358</v>
      </c>
      <c r="C1853" s="11">
        <v>2024</v>
      </c>
      <c r="D1853" s="11">
        <v>3</v>
      </c>
      <c r="E1853" s="11">
        <v>7</v>
      </c>
      <c r="F1853" s="11">
        <v>10</v>
      </c>
      <c r="G1853" s="11" t="s">
        <v>70</v>
      </c>
      <c r="H1853" s="11" t="s">
        <v>53</v>
      </c>
      <c r="I1853" s="11">
        <v>40.755351261473102</v>
      </c>
      <c r="J1853" s="11">
        <v>-73.856040851184702</v>
      </c>
      <c r="K1853" s="11">
        <v>73</v>
      </c>
      <c r="L1853" s="11">
        <v>54.934456197121399</v>
      </c>
      <c r="M1853" s="11">
        <v>76.775486321286394</v>
      </c>
      <c r="N1853" s="11" t="s">
        <v>54</v>
      </c>
      <c r="O1853" s="11" t="s">
        <v>55</v>
      </c>
      <c r="P1853" s="11">
        <v>0</v>
      </c>
      <c r="Q1853" s="11">
        <v>-0.47653929576950199</v>
      </c>
      <c r="R1853" s="11">
        <v>5</v>
      </c>
      <c r="S1853" s="11">
        <v>15</v>
      </c>
      <c r="T1853" s="11">
        <v>164.95292259956901</v>
      </c>
      <c r="U1853" s="11">
        <v>26.801051809244299</v>
      </c>
      <c r="V1853" s="11" t="s">
        <v>63</v>
      </c>
    </row>
    <row r="1854" spans="1:22" x14ac:dyDescent="0.3">
      <c r="A1854" s="9">
        <v>45358.430555555598</v>
      </c>
      <c r="B1854" s="10">
        <v>45358</v>
      </c>
      <c r="C1854" s="11">
        <v>2024</v>
      </c>
      <c r="D1854" s="11">
        <v>3</v>
      </c>
      <c r="E1854" s="11">
        <v>7</v>
      </c>
      <c r="F1854" s="11">
        <v>10</v>
      </c>
      <c r="G1854" s="11" t="s">
        <v>70</v>
      </c>
      <c r="H1854" s="11" t="s">
        <v>53</v>
      </c>
      <c r="I1854" s="11">
        <v>40.821606487174499</v>
      </c>
      <c r="J1854" s="11">
        <v>-73.717469776183506</v>
      </c>
      <c r="K1854" s="11">
        <v>82</v>
      </c>
      <c r="L1854" s="11">
        <v>51.675433601111898</v>
      </c>
      <c r="M1854" s="11">
        <v>76.045362167139601</v>
      </c>
      <c r="N1854" s="11" t="s">
        <v>59</v>
      </c>
      <c r="O1854" s="11" t="s">
        <v>55</v>
      </c>
      <c r="P1854" s="11">
        <v>0</v>
      </c>
      <c r="Q1854" s="11">
        <v>-0.42610661032094799</v>
      </c>
      <c r="R1854" s="11">
        <v>70</v>
      </c>
      <c r="S1854" s="11">
        <v>23</v>
      </c>
      <c r="T1854" s="11">
        <v>481.16632174115102</v>
      </c>
      <c r="U1854" s="11">
        <v>25.369414099981601</v>
      </c>
      <c r="V1854" s="11" t="s">
        <v>63</v>
      </c>
    </row>
    <row r="1855" spans="1:22" x14ac:dyDescent="0.3">
      <c r="A1855" s="9">
        <v>45358.434027777803</v>
      </c>
      <c r="B1855" s="10">
        <v>45358</v>
      </c>
      <c r="C1855" s="11">
        <v>2024</v>
      </c>
      <c r="D1855" s="11">
        <v>3</v>
      </c>
      <c r="E1855" s="11">
        <v>7</v>
      </c>
      <c r="F1855" s="11">
        <v>10</v>
      </c>
      <c r="G1855" s="11" t="s">
        <v>70</v>
      </c>
      <c r="H1855" s="11" t="s">
        <v>53</v>
      </c>
      <c r="I1855" s="11">
        <v>40.8987811190024</v>
      </c>
      <c r="J1855" s="11">
        <v>-73.946072598294094</v>
      </c>
      <c r="K1855" s="11">
        <v>38</v>
      </c>
      <c r="L1855" s="11">
        <v>16.2445030475142</v>
      </c>
      <c r="M1855" s="11">
        <v>74.107971062452705</v>
      </c>
      <c r="N1855" s="11" t="s">
        <v>57</v>
      </c>
      <c r="O1855" s="11" t="s">
        <v>60</v>
      </c>
      <c r="P1855" s="11">
        <v>1</v>
      </c>
      <c r="Q1855" s="11">
        <v>-0.984537485257727</v>
      </c>
      <c r="R1855" s="11">
        <v>32</v>
      </c>
      <c r="S1855" s="11">
        <v>40</v>
      </c>
      <c r="T1855" s="11">
        <v>397.91512303272702</v>
      </c>
      <c r="U1855" s="11">
        <v>16.205280791844199</v>
      </c>
      <c r="V1855" s="11" t="s">
        <v>56</v>
      </c>
    </row>
    <row r="1856" spans="1:22" x14ac:dyDescent="0.3">
      <c r="A1856" s="9">
        <v>45358.4375</v>
      </c>
      <c r="B1856" s="10">
        <v>45358</v>
      </c>
      <c r="C1856" s="11">
        <v>2024</v>
      </c>
      <c r="D1856" s="11">
        <v>3</v>
      </c>
      <c r="E1856" s="11">
        <v>7</v>
      </c>
      <c r="F1856" s="11">
        <v>10</v>
      </c>
      <c r="G1856" s="11" t="s">
        <v>70</v>
      </c>
      <c r="H1856" s="11" t="s">
        <v>53</v>
      </c>
      <c r="I1856" s="11">
        <v>40.725520716143301</v>
      </c>
      <c r="J1856" s="11">
        <v>-73.876710933691996</v>
      </c>
      <c r="K1856" s="11">
        <v>182</v>
      </c>
      <c r="L1856" s="11">
        <v>77.532416430916598</v>
      </c>
      <c r="M1856" s="11">
        <v>50.575900714481598</v>
      </c>
      <c r="N1856" s="11" t="s">
        <v>59</v>
      </c>
      <c r="O1856" s="11" t="s">
        <v>60</v>
      </c>
      <c r="P1856" s="11">
        <v>0</v>
      </c>
      <c r="Q1856" s="11">
        <v>-0.64300706021221998</v>
      </c>
      <c r="R1856" s="11">
        <v>65</v>
      </c>
      <c r="S1856" s="11">
        <v>4</v>
      </c>
      <c r="T1856" s="11">
        <v>242.932842850866</v>
      </c>
      <c r="U1856" s="11">
        <v>12.7298269271064</v>
      </c>
      <c r="V1856" s="11" t="s">
        <v>63</v>
      </c>
    </row>
    <row r="1857" spans="1:22" x14ac:dyDescent="0.3">
      <c r="A1857" s="9">
        <v>45358.440972222197</v>
      </c>
      <c r="B1857" s="10">
        <v>45358</v>
      </c>
      <c r="C1857" s="11">
        <v>2024</v>
      </c>
      <c r="D1857" s="11">
        <v>3</v>
      </c>
      <c r="E1857" s="11">
        <v>7</v>
      </c>
      <c r="F1857" s="11">
        <v>10</v>
      </c>
      <c r="G1857" s="11" t="s">
        <v>70</v>
      </c>
      <c r="H1857" s="11" t="s">
        <v>53</v>
      </c>
      <c r="I1857" s="11">
        <v>40.752361535179503</v>
      </c>
      <c r="J1857" s="11">
        <v>-73.884256205268201</v>
      </c>
      <c r="K1857" s="11">
        <v>30</v>
      </c>
      <c r="L1857" s="11">
        <v>70.8090608378741</v>
      </c>
      <c r="M1857" s="11">
        <v>44.669901876222397</v>
      </c>
      <c r="N1857" s="11" t="s">
        <v>57</v>
      </c>
      <c r="O1857" s="11" t="s">
        <v>60</v>
      </c>
      <c r="P1857" s="11">
        <v>0</v>
      </c>
      <c r="Q1857" s="11">
        <v>-0.425455434775941</v>
      </c>
      <c r="R1857" s="11">
        <v>25</v>
      </c>
      <c r="S1857" s="11">
        <v>44</v>
      </c>
      <c r="T1857" s="11">
        <v>493.44191374522001</v>
      </c>
      <c r="U1857" s="11">
        <v>8.2107129817108309</v>
      </c>
      <c r="V1857" s="11" t="s">
        <v>62</v>
      </c>
    </row>
    <row r="1858" spans="1:22" x14ac:dyDescent="0.3">
      <c r="A1858" s="9">
        <v>45358.444444444503</v>
      </c>
      <c r="B1858" s="10">
        <v>45358</v>
      </c>
      <c r="C1858" s="11">
        <v>2024</v>
      </c>
      <c r="D1858" s="11">
        <v>3</v>
      </c>
      <c r="E1858" s="11">
        <v>7</v>
      </c>
      <c r="F1858" s="11">
        <v>10</v>
      </c>
      <c r="G1858" s="11" t="s">
        <v>70</v>
      </c>
      <c r="H1858" s="11" t="s">
        <v>53</v>
      </c>
      <c r="I1858" s="11">
        <v>40.7901116045389</v>
      </c>
      <c r="J1858" s="11">
        <v>-73.731208300622896</v>
      </c>
      <c r="K1858" s="11">
        <v>258</v>
      </c>
      <c r="L1858" s="11">
        <v>75.575088240613198</v>
      </c>
      <c r="M1858" s="11">
        <v>12.3579149288366</v>
      </c>
      <c r="N1858" s="11" t="s">
        <v>57</v>
      </c>
      <c r="O1858" s="11" t="s">
        <v>58</v>
      </c>
      <c r="P1858" s="11">
        <v>0</v>
      </c>
      <c r="Q1858" s="11">
        <v>0.60384478240666195</v>
      </c>
      <c r="R1858" s="11">
        <v>95</v>
      </c>
      <c r="S1858" s="11">
        <v>25</v>
      </c>
      <c r="T1858" s="11">
        <v>306.35232446231799</v>
      </c>
      <c r="U1858" s="11">
        <v>13.288889564969001</v>
      </c>
      <c r="V1858" s="11" t="s">
        <v>56</v>
      </c>
    </row>
    <row r="1859" spans="1:22" x14ac:dyDescent="0.3">
      <c r="A1859" s="9">
        <v>45358.447916666701</v>
      </c>
      <c r="B1859" s="10">
        <v>45358</v>
      </c>
      <c r="C1859" s="11">
        <v>2024</v>
      </c>
      <c r="D1859" s="11">
        <v>3</v>
      </c>
      <c r="E1859" s="11">
        <v>7</v>
      </c>
      <c r="F1859" s="11">
        <v>10</v>
      </c>
      <c r="G1859" s="11" t="s">
        <v>70</v>
      </c>
      <c r="H1859" s="11" t="s">
        <v>53</v>
      </c>
      <c r="I1859" s="11">
        <v>40.675317713904001</v>
      </c>
      <c r="J1859" s="11">
        <v>-73.982213698497603</v>
      </c>
      <c r="K1859" s="11">
        <v>94</v>
      </c>
      <c r="L1859" s="11">
        <v>57.3143595965158</v>
      </c>
      <c r="M1859" s="11">
        <v>88.964866349687895</v>
      </c>
      <c r="N1859" s="11" t="s">
        <v>54</v>
      </c>
      <c r="O1859" s="11" t="s">
        <v>61</v>
      </c>
      <c r="P1859" s="11">
        <v>0</v>
      </c>
      <c r="Q1859" s="11">
        <v>-0.84821420775877998</v>
      </c>
      <c r="R1859" s="11">
        <v>1</v>
      </c>
      <c r="S1859" s="11">
        <v>31</v>
      </c>
      <c r="T1859" s="11">
        <v>392.425969440335</v>
      </c>
      <c r="U1859" s="11">
        <v>9.1960771023943995</v>
      </c>
      <c r="V1859" s="11" t="s">
        <v>56</v>
      </c>
    </row>
    <row r="1860" spans="1:22" x14ac:dyDescent="0.3">
      <c r="A1860" s="9">
        <v>45358.451388888898</v>
      </c>
      <c r="B1860" s="10">
        <v>45358</v>
      </c>
      <c r="C1860" s="11">
        <v>2024</v>
      </c>
      <c r="D1860" s="11">
        <v>3</v>
      </c>
      <c r="E1860" s="11">
        <v>7</v>
      </c>
      <c r="F1860" s="11">
        <v>10</v>
      </c>
      <c r="G1860" s="11" t="s">
        <v>70</v>
      </c>
      <c r="H1860" s="11" t="s">
        <v>53</v>
      </c>
      <c r="I1860" s="11">
        <v>40.626147703543801</v>
      </c>
      <c r="J1860" s="11">
        <v>-73.860106121103598</v>
      </c>
      <c r="K1860" s="11">
        <v>286</v>
      </c>
      <c r="L1860" s="11">
        <v>34.372078277763002</v>
      </c>
      <c r="M1860" s="11">
        <v>34.667464475572501</v>
      </c>
      <c r="N1860" s="11" t="s">
        <v>59</v>
      </c>
      <c r="O1860" s="11" t="s">
        <v>55</v>
      </c>
      <c r="P1860" s="11">
        <v>0</v>
      </c>
      <c r="Q1860" s="11">
        <v>-0.92703394992993704</v>
      </c>
      <c r="R1860" s="11">
        <v>5</v>
      </c>
      <c r="S1860" s="11">
        <v>20</v>
      </c>
      <c r="T1860" s="11">
        <v>96.0106219239089</v>
      </c>
      <c r="U1860" s="11">
        <v>27.626871358514101</v>
      </c>
      <c r="V1860" s="11" t="s">
        <v>56</v>
      </c>
    </row>
    <row r="1861" spans="1:22" x14ac:dyDescent="0.3">
      <c r="A1861" s="9">
        <v>45358.454861111102</v>
      </c>
      <c r="B1861" s="10">
        <v>45358</v>
      </c>
      <c r="C1861" s="11">
        <v>2024</v>
      </c>
      <c r="D1861" s="11">
        <v>3</v>
      </c>
      <c r="E1861" s="11">
        <v>7</v>
      </c>
      <c r="F1861" s="11">
        <v>10</v>
      </c>
      <c r="G1861" s="11" t="s">
        <v>70</v>
      </c>
      <c r="H1861" s="11" t="s">
        <v>53</v>
      </c>
      <c r="I1861" s="11">
        <v>40.845086420507599</v>
      </c>
      <c r="J1861" s="11">
        <v>-73.961651334673405</v>
      </c>
      <c r="K1861" s="11">
        <v>141</v>
      </c>
      <c r="L1861" s="11">
        <v>20.5896312435287</v>
      </c>
      <c r="M1861" s="11">
        <v>28.121430571370599</v>
      </c>
      <c r="N1861" s="11" t="s">
        <v>59</v>
      </c>
      <c r="O1861" s="11" t="s">
        <v>55</v>
      </c>
      <c r="P1861" s="11">
        <v>0</v>
      </c>
      <c r="Q1861" s="11">
        <v>-0.17894835176350199</v>
      </c>
      <c r="R1861" s="11">
        <v>88</v>
      </c>
      <c r="S1861" s="11">
        <v>34</v>
      </c>
      <c r="T1861" s="11">
        <v>134.36350302373501</v>
      </c>
      <c r="U1861" s="11">
        <v>9.1173184306480994</v>
      </c>
      <c r="V1861" s="11" t="s">
        <v>63</v>
      </c>
    </row>
    <row r="1862" spans="1:22" x14ac:dyDescent="0.3">
      <c r="A1862" s="9">
        <v>45358.458333333299</v>
      </c>
      <c r="B1862" s="10">
        <v>45358</v>
      </c>
      <c r="C1862" s="11">
        <v>2024</v>
      </c>
      <c r="D1862" s="11">
        <v>3</v>
      </c>
      <c r="E1862" s="11">
        <v>7</v>
      </c>
      <c r="F1862" s="11">
        <v>11</v>
      </c>
      <c r="G1862" s="11" t="s">
        <v>70</v>
      </c>
      <c r="H1862" s="11" t="s">
        <v>53</v>
      </c>
      <c r="I1862" s="11">
        <v>40.897869706426597</v>
      </c>
      <c r="J1862" s="11">
        <v>-73.981047457955398</v>
      </c>
      <c r="K1862" s="11">
        <v>59</v>
      </c>
      <c r="L1862" s="11">
        <v>10.6596379237644</v>
      </c>
      <c r="M1862" s="11">
        <v>64.827308736984307</v>
      </c>
      <c r="N1862" s="11" t="s">
        <v>57</v>
      </c>
      <c r="O1862" s="11" t="s">
        <v>61</v>
      </c>
      <c r="P1862" s="11">
        <v>0</v>
      </c>
      <c r="Q1862" s="11">
        <v>-0.46980574681346099</v>
      </c>
      <c r="R1862" s="11">
        <v>42</v>
      </c>
      <c r="S1862" s="11">
        <v>34</v>
      </c>
      <c r="T1862" s="11">
        <v>83.728463164676597</v>
      </c>
      <c r="U1862" s="11">
        <v>17.4055719834492</v>
      </c>
      <c r="V1862" s="11" t="s">
        <v>56</v>
      </c>
    </row>
    <row r="1863" spans="1:22" x14ac:dyDescent="0.3">
      <c r="A1863" s="9">
        <v>45358.461805555598</v>
      </c>
      <c r="B1863" s="10">
        <v>45358</v>
      </c>
      <c r="C1863" s="11">
        <v>2024</v>
      </c>
      <c r="D1863" s="11">
        <v>3</v>
      </c>
      <c r="E1863" s="11">
        <v>7</v>
      </c>
      <c r="F1863" s="11">
        <v>11</v>
      </c>
      <c r="G1863" s="11" t="s">
        <v>70</v>
      </c>
      <c r="H1863" s="11" t="s">
        <v>53</v>
      </c>
      <c r="I1863" s="11">
        <v>40.798744962396</v>
      </c>
      <c r="J1863" s="11">
        <v>-73.705617491966294</v>
      </c>
      <c r="K1863" s="11">
        <v>180</v>
      </c>
      <c r="L1863" s="11">
        <v>13.9449154011054</v>
      </c>
      <c r="M1863" s="11">
        <v>97.157891047030205</v>
      </c>
      <c r="N1863" s="11" t="s">
        <v>59</v>
      </c>
      <c r="O1863" s="11" t="s">
        <v>60</v>
      </c>
      <c r="P1863" s="11">
        <v>0</v>
      </c>
      <c r="Q1863" s="11">
        <v>0.524628667474905</v>
      </c>
      <c r="R1863" s="11">
        <v>90</v>
      </c>
      <c r="S1863" s="11">
        <v>43</v>
      </c>
      <c r="T1863" s="11">
        <v>196.21694481429199</v>
      </c>
      <c r="U1863" s="11">
        <v>16.830758436860901</v>
      </c>
      <c r="V1863" s="11" t="s">
        <v>56</v>
      </c>
    </row>
    <row r="1864" spans="1:22" x14ac:dyDescent="0.3">
      <c r="A1864" s="9">
        <v>45358.465277777803</v>
      </c>
      <c r="B1864" s="10">
        <v>45358</v>
      </c>
      <c r="C1864" s="11">
        <v>2024</v>
      </c>
      <c r="D1864" s="11">
        <v>3</v>
      </c>
      <c r="E1864" s="11">
        <v>7</v>
      </c>
      <c r="F1864" s="11">
        <v>11</v>
      </c>
      <c r="G1864" s="11" t="s">
        <v>70</v>
      </c>
      <c r="H1864" s="11" t="s">
        <v>53</v>
      </c>
      <c r="I1864" s="11">
        <v>40.726090996024098</v>
      </c>
      <c r="J1864" s="11">
        <v>-73.889805466847505</v>
      </c>
      <c r="K1864" s="11">
        <v>202</v>
      </c>
      <c r="L1864" s="11">
        <v>35.376788350550797</v>
      </c>
      <c r="M1864" s="11">
        <v>46.6512332343938</v>
      </c>
      <c r="N1864" s="11" t="s">
        <v>57</v>
      </c>
      <c r="O1864" s="11" t="s">
        <v>58</v>
      </c>
      <c r="P1864" s="11">
        <v>0</v>
      </c>
      <c r="Q1864" s="11">
        <v>-0.33178034146999402</v>
      </c>
      <c r="R1864" s="11">
        <v>51</v>
      </c>
      <c r="S1864" s="11">
        <v>21</v>
      </c>
      <c r="T1864" s="11">
        <v>223.23993935127601</v>
      </c>
      <c r="U1864" s="11">
        <v>11.6102156890943</v>
      </c>
      <c r="V1864" s="11" t="s">
        <v>56</v>
      </c>
    </row>
    <row r="1865" spans="1:22" x14ac:dyDescent="0.3">
      <c r="A1865" s="9">
        <v>45358.46875</v>
      </c>
      <c r="B1865" s="10">
        <v>45358</v>
      </c>
      <c r="C1865" s="11">
        <v>2024</v>
      </c>
      <c r="D1865" s="11">
        <v>3</v>
      </c>
      <c r="E1865" s="11">
        <v>7</v>
      </c>
      <c r="F1865" s="11">
        <v>11</v>
      </c>
      <c r="G1865" s="11" t="s">
        <v>70</v>
      </c>
      <c r="H1865" s="11" t="s">
        <v>53</v>
      </c>
      <c r="I1865" s="11">
        <v>40.755621830615802</v>
      </c>
      <c r="J1865" s="11">
        <v>-73.719852390609603</v>
      </c>
      <c r="K1865" s="11">
        <v>66</v>
      </c>
      <c r="L1865" s="11">
        <v>31.714607882035299</v>
      </c>
      <c r="M1865" s="11">
        <v>71.020694312050594</v>
      </c>
      <c r="N1865" s="11" t="s">
        <v>57</v>
      </c>
      <c r="O1865" s="11" t="s">
        <v>55</v>
      </c>
      <c r="P1865" s="11">
        <v>0</v>
      </c>
      <c r="Q1865" s="11">
        <v>0.81997577740471295</v>
      </c>
      <c r="R1865" s="11">
        <v>98</v>
      </c>
      <c r="S1865" s="11">
        <v>34</v>
      </c>
      <c r="T1865" s="11">
        <v>314.44103860265602</v>
      </c>
      <c r="U1865" s="11">
        <v>28.652364214679402</v>
      </c>
      <c r="V1865" s="11" t="s">
        <v>63</v>
      </c>
    </row>
    <row r="1866" spans="1:22" x14ac:dyDescent="0.3">
      <c r="A1866" s="9">
        <v>45358.472222222197</v>
      </c>
      <c r="B1866" s="10">
        <v>45358</v>
      </c>
      <c r="C1866" s="11">
        <v>2024</v>
      </c>
      <c r="D1866" s="11">
        <v>3</v>
      </c>
      <c r="E1866" s="11">
        <v>7</v>
      </c>
      <c r="F1866" s="11">
        <v>11</v>
      </c>
      <c r="G1866" s="11" t="s">
        <v>70</v>
      </c>
      <c r="H1866" s="11" t="s">
        <v>53</v>
      </c>
      <c r="I1866" s="11">
        <v>40.825303241916501</v>
      </c>
      <c r="J1866" s="11">
        <v>-73.892004600872099</v>
      </c>
      <c r="K1866" s="11">
        <v>172</v>
      </c>
      <c r="L1866" s="11">
        <v>6.15205531205957</v>
      </c>
      <c r="M1866" s="11">
        <v>22.870606567414399</v>
      </c>
      <c r="N1866" s="11" t="s">
        <v>57</v>
      </c>
      <c r="O1866" s="11" t="s">
        <v>61</v>
      </c>
      <c r="P1866" s="11">
        <v>0</v>
      </c>
      <c r="Q1866" s="11">
        <v>0.396716474422668</v>
      </c>
      <c r="R1866" s="11">
        <v>79</v>
      </c>
      <c r="S1866" s="11">
        <v>39</v>
      </c>
      <c r="T1866" s="11">
        <v>57.244896653326698</v>
      </c>
      <c r="U1866" s="11">
        <v>26.912099264847399</v>
      </c>
      <c r="V1866" s="11" t="s">
        <v>56</v>
      </c>
    </row>
    <row r="1867" spans="1:22" x14ac:dyDescent="0.3">
      <c r="A1867" s="9">
        <v>45358.475694444503</v>
      </c>
      <c r="B1867" s="10">
        <v>45358</v>
      </c>
      <c r="C1867" s="11">
        <v>2024</v>
      </c>
      <c r="D1867" s="11">
        <v>3</v>
      </c>
      <c r="E1867" s="11">
        <v>7</v>
      </c>
      <c r="F1867" s="11">
        <v>11</v>
      </c>
      <c r="G1867" s="11" t="s">
        <v>70</v>
      </c>
      <c r="H1867" s="11" t="s">
        <v>53</v>
      </c>
      <c r="I1867" s="11">
        <v>40.863489736006898</v>
      </c>
      <c r="J1867" s="11">
        <v>-73.800082980901905</v>
      </c>
      <c r="K1867" s="11">
        <v>51</v>
      </c>
      <c r="L1867" s="11">
        <v>16.747368215256699</v>
      </c>
      <c r="M1867" s="11">
        <v>99.742100264444502</v>
      </c>
      <c r="N1867" s="11" t="s">
        <v>54</v>
      </c>
      <c r="O1867" s="11" t="s">
        <v>60</v>
      </c>
      <c r="P1867" s="11">
        <v>0</v>
      </c>
      <c r="Q1867" s="11">
        <v>-9.7948808996603104E-2</v>
      </c>
      <c r="R1867" s="11">
        <v>65</v>
      </c>
      <c r="S1867" s="11">
        <v>15</v>
      </c>
      <c r="T1867" s="11">
        <v>250.02271092517699</v>
      </c>
      <c r="U1867" s="11">
        <v>11.8933921429532</v>
      </c>
      <c r="V1867" s="11" t="s">
        <v>56</v>
      </c>
    </row>
    <row r="1868" spans="1:22" x14ac:dyDescent="0.3">
      <c r="A1868" s="9">
        <v>45358.479166666701</v>
      </c>
      <c r="B1868" s="10">
        <v>45358</v>
      </c>
      <c r="C1868" s="11">
        <v>2024</v>
      </c>
      <c r="D1868" s="11">
        <v>3</v>
      </c>
      <c r="E1868" s="11">
        <v>7</v>
      </c>
      <c r="F1868" s="11">
        <v>11</v>
      </c>
      <c r="G1868" s="11" t="s">
        <v>70</v>
      </c>
      <c r="H1868" s="11" t="s">
        <v>53</v>
      </c>
      <c r="I1868" s="11">
        <v>40.879974060489701</v>
      </c>
      <c r="J1868" s="11">
        <v>-73.785857483338603</v>
      </c>
      <c r="K1868" s="11">
        <v>71</v>
      </c>
      <c r="L1868" s="11">
        <v>21.617701844403602</v>
      </c>
      <c r="M1868" s="11">
        <v>56.354822399103703</v>
      </c>
      <c r="N1868" s="11" t="s">
        <v>59</v>
      </c>
      <c r="O1868" s="11" t="s">
        <v>60</v>
      </c>
      <c r="P1868" s="11">
        <v>0</v>
      </c>
      <c r="Q1868" s="11">
        <v>-0.67479564804704495</v>
      </c>
      <c r="R1868" s="11">
        <v>26</v>
      </c>
      <c r="S1868" s="11">
        <v>39</v>
      </c>
      <c r="T1868" s="11">
        <v>299.71227092397299</v>
      </c>
      <c r="U1868" s="11">
        <v>23.542958347559299</v>
      </c>
      <c r="V1868" s="11" t="s">
        <v>63</v>
      </c>
    </row>
    <row r="1869" spans="1:22" x14ac:dyDescent="0.3">
      <c r="A1869" s="9">
        <v>45358.482638888898</v>
      </c>
      <c r="B1869" s="10">
        <v>45358</v>
      </c>
      <c r="C1869" s="11">
        <v>2024</v>
      </c>
      <c r="D1869" s="11">
        <v>3</v>
      </c>
      <c r="E1869" s="11">
        <v>7</v>
      </c>
      <c r="F1869" s="11">
        <v>11</v>
      </c>
      <c r="G1869" s="11" t="s">
        <v>70</v>
      </c>
      <c r="H1869" s="11" t="s">
        <v>53</v>
      </c>
      <c r="I1869" s="11">
        <v>40.721540239893798</v>
      </c>
      <c r="J1869" s="11">
        <v>-73.734040685593399</v>
      </c>
      <c r="K1869" s="11">
        <v>114</v>
      </c>
      <c r="L1869" s="11">
        <v>36.152305380409402</v>
      </c>
      <c r="M1869" s="11">
        <v>34.9677005784797</v>
      </c>
      <c r="N1869" s="11" t="s">
        <v>59</v>
      </c>
      <c r="O1869" s="11" t="s">
        <v>55</v>
      </c>
      <c r="P1869" s="11">
        <v>0</v>
      </c>
      <c r="Q1869" s="11">
        <v>0.81676872771507103</v>
      </c>
      <c r="R1869" s="11">
        <v>99</v>
      </c>
      <c r="S1869" s="11">
        <v>12</v>
      </c>
      <c r="T1869" s="11">
        <v>55.009820961015997</v>
      </c>
      <c r="U1869" s="11">
        <v>16.836173755066302</v>
      </c>
      <c r="V1869" s="11" t="s">
        <v>63</v>
      </c>
    </row>
    <row r="1870" spans="1:22" x14ac:dyDescent="0.3">
      <c r="A1870" s="9">
        <v>45358.486111111102</v>
      </c>
      <c r="B1870" s="10">
        <v>45358</v>
      </c>
      <c r="C1870" s="11">
        <v>2024</v>
      </c>
      <c r="D1870" s="11">
        <v>3</v>
      </c>
      <c r="E1870" s="11">
        <v>7</v>
      </c>
      <c r="F1870" s="11">
        <v>11</v>
      </c>
      <c r="G1870" s="11" t="s">
        <v>70</v>
      </c>
      <c r="H1870" s="11" t="s">
        <v>53</v>
      </c>
      <c r="I1870" s="11">
        <v>40.730659241277998</v>
      </c>
      <c r="J1870" s="11">
        <v>-73.854135146550107</v>
      </c>
      <c r="K1870" s="11">
        <v>32</v>
      </c>
      <c r="L1870" s="11">
        <v>70.242723784286696</v>
      </c>
      <c r="M1870" s="11">
        <v>27.066503084579502</v>
      </c>
      <c r="N1870" s="11" t="s">
        <v>54</v>
      </c>
      <c r="O1870" s="11" t="s">
        <v>61</v>
      </c>
      <c r="P1870" s="11">
        <v>0</v>
      </c>
      <c r="Q1870" s="11">
        <v>-3.0321270801892199E-2</v>
      </c>
      <c r="R1870" s="11">
        <v>21</v>
      </c>
      <c r="S1870" s="11">
        <v>38</v>
      </c>
      <c r="T1870" s="11">
        <v>149.68037704022501</v>
      </c>
      <c r="U1870" s="11">
        <v>9.8548837586573299</v>
      </c>
      <c r="V1870" s="11" t="s">
        <v>62</v>
      </c>
    </row>
    <row r="1871" spans="1:22" x14ac:dyDescent="0.3">
      <c r="A1871" s="9">
        <v>45358.489583333299</v>
      </c>
      <c r="B1871" s="10">
        <v>45358</v>
      </c>
      <c r="C1871" s="11">
        <v>2024</v>
      </c>
      <c r="D1871" s="11">
        <v>3</v>
      </c>
      <c r="E1871" s="11">
        <v>7</v>
      </c>
      <c r="F1871" s="11">
        <v>11</v>
      </c>
      <c r="G1871" s="11" t="s">
        <v>70</v>
      </c>
      <c r="H1871" s="11" t="s">
        <v>53</v>
      </c>
      <c r="I1871" s="11">
        <v>40.732661851716799</v>
      </c>
      <c r="J1871" s="11">
        <v>-73.964857034336006</v>
      </c>
      <c r="K1871" s="11">
        <v>40</v>
      </c>
      <c r="L1871" s="11">
        <v>34.702070504229702</v>
      </c>
      <c r="M1871" s="11">
        <v>43.288043152366299</v>
      </c>
      <c r="N1871" s="11" t="s">
        <v>54</v>
      </c>
      <c r="O1871" s="11" t="s">
        <v>55</v>
      </c>
      <c r="P1871" s="11">
        <v>0</v>
      </c>
      <c r="Q1871" s="11">
        <v>-0.31692387462291099</v>
      </c>
      <c r="R1871" s="11">
        <v>94</v>
      </c>
      <c r="S1871" s="11">
        <v>39</v>
      </c>
      <c r="T1871" s="11">
        <v>391.688796509094</v>
      </c>
      <c r="U1871" s="11">
        <v>12.047858332193</v>
      </c>
      <c r="V1871" s="11" t="s">
        <v>63</v>
      </c>
    </row>
    <row r="1872" spans="1:22" x14ac:dyDescent="0.3">
      <c r="A1872" s="9">
        <v>45358.493055555598</v>
      </c>
      <c r="B1872" s="10">
        <v>45358</v>
      </c>
      <c r="C1872" s="11">
        <v>2024</v>
      </c>
      <c r="D1872" s="11">
        <v>3</v>
      </c>
      <c r="E1872" s="11">
        <v>7</v>
      </c>
      <c r="F1872" s="11">
        <v>11</v>
      </c>
      <c r="G1872" s="11" t="s">
        <v>70</v>
      </c>
      <c r="H1872" s="11" t="s">
        <v>53</v>
      </c>
      <c r="I1872" s="11">
        <v>40.855634891638701</v>
      </c>
      <c r="J1872" s="11">
        <v>-73.770765413069697</v>
      </c>
      <c r="K1872" s="11">
        <v>115</v>
      </c>
      <c r="L1872" s="11">
        <v>44.987381103778397</v>
      </c>
      <c r="M1872" s="11">
        <v>46.245887338103898</v>
      </c>
      <c r="N1872" s="11" t="s">
        <v>59</v>
      </c>
      <c r="O1872" s="11" t="s">
        <v>60</v>
      </c>
      <c r="P1872" s="11">
        <v>0</v>
      </c>
      <c r="Q1872" s="11">
        <v>-0.61496199876083601</v>
      </c>
      <c r="R1872" s="11">
        <v>32</v>
      </c>
      <c r="S1872" s="11">
        <v>1</v>
      </c>
      <c r="T1872" s="11">
        <v>463.93441340131301</v>
      </c>
      <c r="U1872" s="11">
        <v>26.8380603689887</v>
      </c>
      <c r="V1872" s="11" t="s">
        <v>63</v>
      </c>
    </row>
    <row r="1873" spans="1:22" x14ac:dyDescent="0.3">
      <c r="A1873" s="9">
        <v>45358.496527777803</v>
      </c>
      <c r="B1873" s="10">
        <v>45358</v>
      </c>
      <c r="C1873" s="11">
        <v>2024</v>
      </c>
      <c r="D1873" s="11">
        <v>3</v>
      </c>
      <c r="E1873" s="11">
        <v>7</v>
      </c>
      <c r="F1873" s="11">
        <v>11</v>
      </c>
      <c r="G1873" s="11" t="s">
        <v>70</v>
      </c>
      <c r="H1873" s="11" t="s">
        <v>53</v>
      </c>
      <c r="I1873" s="11">
        <v>40.827840107883603</v>
      </c>
      <c r="J1873" s="11">
        <v>-73.904146029069295</v>
      </c>
      <c r="K1873" s="11">
        <v>257</v>
      </c>
      <c r="L1873" s="11">
        <v>29.706380716816099</v>
      </c>
      <c r="M1873" s="11">
        <v>59.725314334153197</v>
      </c>
      <c r="N1873" s="11" t="s">
        <v>59</v>
      </c>
      <c r="O1873" s="11" t="s">
        <v>60</v>
      </c>
      <c r="P1873" s="11">
        <v>0</v>
      </c>
      <c r="Q1873" s="11">
        <v>0.33194115447591499</v>
      </c>
      <c r="R1873" s="11">
        <v>42</v>
      </c>
      <c r="S1873" s="11">
        <v>49</v>
      </c>
      <c r="T1873" s="11">
        <v>165.78990059562199</v>
      </c>
      <c r="U1873" s="11">
        <v>23.3679007938157</v>
      </c>
      <c r="V1873" s="11" t="s">
        <v>56</v>
      </c>
    </row>
    <row r="1874" spans="1:22" x14ac:dyDescent="0.3">
      <c r="A1874" s="9">
        <v>45358.5</v>
      </c>
      <c r="B1874" s="10">
        <v>45358</v>
      </c>
      <c r="C1874" s="11">
        <v>2024</v>
      </c>
      <c r="D1874" s="11">
        <v>3</v>
      </c>
      <c r="E1874" s="11">
        <v>7</v>
      </c>
      <c r="F1874" s="11">
        <v>12</v>
      </c>
      <c r="G1874" s="11" t="s">
        <v>70</v>
      </c>
      <c r="H1874" s="11" t="s">
        <v>53</v>
      </c>
      <c r="I1874" s="11">
        <v>40.805997357365797</v>
      </c>
      <c r="J1874" s="11">
        <v>-73.800181379485394</v>
      </c>
      <c r="K1874" s="11">
        <v>187</v>
      </c>
      <c r="L1874" s="11">
        <v>47.903094433393903</v>
      </c>
      <c r="M1874" s="11">
        <v>11.7561943421154</v>
      </c>
      <c r="N1874" s="11" t="s">
        <v>59</v>
      </c>
      <c r="O1874" s="11" t="s">
        <v>60</v>
      </c>
      <c r="P1874" s="11">
        <v>0</v>
      </c>
      <c r="Q1874" s="11">
        <v>-0.27994326456628599</v>
      </c>
      <c r="R1874" s="11">
        <v>48</v>
      </c>
      <c r="S1874" s="11">
        <v>30</v>
      </c>
      <c r="T1874" s="11">
        <v>488.92338919090298</v>
      </c>
      <c r="U1874" s="11">
        <v>19.845570055389199</v>
      </c>
      <c r="V1874" s="11" t="s">
        <v>63</v>
      </c>
    </row>
    <row r="1875" spans="1:22" x14ac:dyDescent="0.3">
      <c r="A1875" s="9">
        <v>45358.503472222197</v>
      </c>
      <c r="B1875" s="10">
        <v>45358</v>
      </c>
      <c r="C1875" s="11">
        <v>2024</v>
      </c>
      <c r="D1875" s="11">
        <v>3</v>
      </c>
      <c r="E1875" s="11">
        <v>7</v>
      </c>
      <c r="F1875" s="11">
        <v>12</v>
      </c>
      <c r="G1875" s="11" t="s">
        <v>70</v>
      </c>
      <c r="H1875" s="11" t="s">
        <v>53</v>
      </c>
      <c r="I1875" s="11">
        <v>40.858982122612503</v>
      </c>
      <c r="J1875" s="11">
        <v>-73.8838353822931</v>
      </c>
      <c r="K1875" s="11">
        <v>78</v>
      </c>
      <c r="L1875" s="11">
        <v>33.102049089446602</v>
      </c>
      <c r="M1875" s="11">
        <v>24.241836918318899</v>
      </c>
      <c r="N1875" s="11" t="s">
        <v>59</v>
      </c>
      <c r="O1875" s="11" t="s">
        <v>55</v>
      </c>
      <c r="P1875" s="11">
        <v>0</v>
      </c>
      <c r="Q1875" s="11">
        <v>0.84329979927396803</v>
      </c>
      <c r="R1875" s="11">
        <v>87</v>
      </c>
      <c r="S1875" s="11">
        <v>34</v>
      </c>
      <c r="T1875" s="11">
        <v>145.90137511659699</v>
      </c>
      <c r="U1875" s="11">
        <v>6.3496866093247304</v>
      </c>
      <c r="V1875" s="11" t="s">
        <v>63</v>
      </c>
    </row>
    <row r="1876" spans="1:22" x14ac:dyDescent="0.3">
      <c r="A1876" s="9">
        <v>45358.506944444503</v>
      </c>
      <c r="B1876" s="10">
        <v>45358</v>
      </c>
      <c r="C1876" s="11">
        <v>2024</v>
      </c>
      <c r="D1876" s="11">
        <v>3</v>
      </c>
      <c r="E1876" s="11">
        <v>7</v>
      </c>
      <c r="F1876" s="11">
        <v>12</v>
      </c>
      <c r="G1876" s="11" t="s">
        <v>70</v>
      </c>
      <c r="H1876" s="11" t="s">
        <v>53</v>
      </c>
      <c r="I1876" s="11">
        <v>40.733129733788601</v>
      </c>
      <c r="J1876" s="11">
        <v>-73.820396700373706</v>
      </c>
      <c r="K1876" s="11">
        <v>139</v>
      </c>
      <c r="L1876" s="11">
        <v>19.3593813162434</v>
      </c>
      <c r="M1876" s="11">
        <v>53.853583499783802</v>
      </c>
      <c r="N1876" s="11" t="s">
        <v>59</v>
      </c>
      <c r="O1876" s="11" t="s">
        <v>58</v>
      </c>
      <c r="P1876" s="11">
        <v>0</v>
      </c>
      <c r="Q1876" s="11">
        <v>0.54397278033213803</v>
      </c>
      <c r="R1876" s="11">
        <v>63</v>
      </c>
      <c r="S1876" s="11">
        <v>38</v>
      </c>
      <c r="T1876" s="11">
        <v>395.03888884799898</v>
      </c>
      <c r="U1876" s="11">
        <v>22.003054403476199</v>
      </c>
      <c r="V1876" s="11" t="s">
        <v>56</v>
      </c>
    </row>
    <row r="1877" spans="1:22" x14ac:dyDescent="0.3">
      <c r="A1877" s="9">
        <v>45358.510416666701</v>
      </c>
      <c r="B1877" s="10">
        <v>45358</v>
      </c>
      <c r="C1877" s="11">
        <v>2024</v>
      </c>
      <c r="D1877" s="11">
        <v>3</v>
      </c>
      <c r="E1877" s="11">
        <v>7</v>
      </c>
      <c r="F1877" s="11">
        <v>12</v>
      </c>
      <c r="G1877" s="11" t="s">
        <v>70</v>
      </c>
      <c r="H1877" s="11" t="s">
        <v>53</v>
      </c>
      <c r="I1877" s="11">
        <v>40.854329238885803</v>
      </c>
      <c r="J1877" s="11">
        <v>-73.8628897420312</v>
      </c>
      <c r="K1877" s="11">
        <v>139</v>
      </c>
      <c r="L1877" s="11">
        <v>49.3723412130702</v>
      </c>
      <c r="M1877" s="11">
        <v>19.198025570197199</v>
      </c>
      <c r="N1877" s="11" t="s">
        <v>54</v>
      </c>
      <c r="O1877" s="11" t="s">
        <v>55</v>
      </c>
      <c r="P1877" s="11">
        <v>0</v>
      </c>
      <c r="Q1877" s="11">
        <v>0.636098096622147</v>
      </c>
      <c r="R1877" s="11">
        <v>30</v>
      </c>
      <c r="S1877" s="11">
        <v>18</v>
      </c>
      <c r="T1877" s="11">
        <v>303.50678515619097</v>
      </c>
      <c r="U1877" s="11">
        <v>20.928017402323899</v>
      </c>
      <c r="V1877" s="11" t="s">
        <v>63</v>
      </c>
    </row>
    <row r="1878" spans="1:22" x14ac:dyDescent="0.3">
      <c r="A1878" s="9">
        <v>45358.513888888898</v>
      </c>
      <c r="B1878" s="10">
        <v>45358</v>
      </c>
      <c r="C1878" s="11">
        <v>2024</v>
      </c>
      <c r="D1878" s="11">
        <v>3</v>
      </c>
      <c r="E1878" s="11">
        <v>7</v>
      </c>
      <c r="F1878" s="11">
        <v>12</v>
      </c>
      <c r="G1878" s="11" t="s">
        <v>70</v>
      </c>
      <c r="H1878" s="11" t="s">
        <v>53</v>
      </c>
      <c r="I1878" s="11">
        <v>40.8820234902905</v>
      </c>
      <c r="J1878" s="11">
        <v>-73.942746834767703</v>
      </c>
      <c r="K1878" s="11">
        <v>38</v>
      </c>
      <c r="L1878" s="11">
        <v>32.846435887782299</v>
      </c>
      <c r="M1878" s="11">
        <v>90.826284908578401</v>
      </c>
      <c r="N1878" s="11" t="s">
        <v>57</v>
      </c>
      <c r="O1878" s="11" t="s">
        <v>61</v>
      </c>
      <c r="P1878" s="11">
        <v>0</v>
      </c>
      <c r="Q1878" s="11">
        <v>-0.33752309446455703</v>
      </c>
      <c r="R1878" s="11">
        <v>20</v>
      </c>
      <c r="S1878" s="11">
        <v>6</v>
      </c>
      <c r="T1878" s="11">
        <v>102.22427268045</v>
      </c>
      <c r="U1878" s="11">
        <v>15.8585402359751</v>
      </c>
      <c r="V1878" s="11" t="s">
        <v>56</v>
      </c>
    </row>
    <row r="1879" spans="1:22" x14ac:dyDescent="0.3">
      <c r="A1879" s="9">
        <v>45358.517361111102</v>
      </c>
      <c r="B1879" s="10">
        <v>45358</v>
      </c>
      <c r="C1879" s="11">
        <v>2024</v>
      </c>
      <c r="D1879" s="11">
        <v>3</v>
      </c>
      <c r="E1879" s="11">
        <v>7</v>
      </c>
      <c r="F1879" s="11">
        <v>12</v>
      </c>
      <c r="G1879" s="11" t="s">
        <v>70</v>
      </c>
      <c r="H1879" s="11" t="s">
        <v>53</v>
      </c>
      <c r="I1879" s="11">
        <v>40.670030406772803</v>
      </c>
      <c r="J1879" s="11">
        <v>-73.708391048565005</v>
      </c>
      <c r="K1879" s="11">
        <v>252</v>
      </c>
      <c r="L1879" s="11">
        <v>58.4524784770027</v>
      </c>
      <c r="M1879" s="11">
        <v>51.083974070615803</v>
      </c>
      <c r="N1879" s="11" t="s">
        <v>57</v>
      </c>
      <c r="O1879" s="11" t="s">
        <v>55</v>
      </c>
      <c r="P1879" s="11">
        <v>0</v>
      </c>
      <c r="Q1879" s="11">
        <v>-0.130238951841642</v>
      </c>
      <c r="R1879" s="11">
        <v>44</v>
      </c>
      <c r="S1879" s="11">
        <v>31</v>
      </c>
      <c r="T1879" s="11">
        <v>141.53663866965999</v>
      </c>
      <c r="U1879" s="11">
        <v>11.8291965161077</v>
      </c>
      <c r="V1879" s="11" t="s">
        <v>56</v>
      </c>
    </row>
    <row r="1880" spans="1:22" x14ac:dyDescent="0.3">
      <c r="A1880" s="9">
        <v>45358.520833333299</v>
      </c>
      <c r="B1880" s="10">
        <v>45358</v>
      </c>
      <c r="C1880" s="11">
        <v>2024</v>
      </c>
      <c r="D1880" s="11">
        <v>3</v>
      </c>
      <c r="E1880" s="11">
        <v>7</v>
      </c>
      <c r="F1880" s="11">
        <v>12</v>
      </c>
      <c r="G1880" s="11" t="s">
        <v>70</v>
      </c>
      <c r="H1880" s="11" t="s">
        <v>53</v>
      </c>
      <c r="I1880" s="11">
        <v>40.640436187243999</v>
      </c>
      <c r="J1880" s="11">
        <v>-73.952235200368094</v>
      </c>
      <c r="K1880" s="11">
        <v>58</v>
      </c>
      <c r="L1880" s="11">
        <v>62.4935906780577</v>
      </c>
      <c r="M1880" s="11">
        <v>53.982684963379803</v>
      </c>
      <c r="N1880" s="11" t="s">
        <v>54</v>
      </c>
      <c r="O1880" s="11" t="s">
        <v>61</v>
      </c>
      <c r="P1880" s="11">
        <v>0</v>
      </c>
      <c r="Q1880" s="11">
        <v>0.82724201698834698</v>
      </c>
      <c r="R1880" s="11">
        <v>91</v>
      </c>
      <c r="S1880" s="11">
        <v>4</v>
      </c>
      <c r="T1880" s="11">
        <v>440.07633686014202</v>
      </c>
      <c r="U1880" s="11">
        <v>28.085887889378299</v>
      </c>
      <c r="V1880" s="11" t="s">
        <v>63</v>
      </c>
    </row>
    <row r="1881" spans="1:22" x14ac:dyDescent="0.3">
      <c r="A1881" s="9">
        <v>45358.524305555598</v>
      </c>
      <c r="B1881" s="10">
        <v>45358</v>
      </c>
      <c r="C1881" s="11">
        <v>2024</v>
      </c>
      <c r="D1881" s="11">
        <v>3</v>
      </c>
      <c r="E1881" s="11">
        <v>7</v>
      </c>
      <c r="F1881" s="11">
        <v>12</v>
      </c>
      <c r="G1881" s="11" t="s">
        <v>70</v>
      </c>
      <c r="H1881" s="11" t="s">
        <v>53</v>
      </c>
      <c r="I1881" s="11">
        <v>40.806128903261801</v>
      </c>
      <c r="J1881" s="11">
        <v>-73.884655731168806</v>
      </c>
      <c r="K1881" s="11">
        <v>182</v>
      </c>
      <c r="L1881" s="11">
        <v>11.928715294075801</v>
      </c>
      <c r="M1881" s="11">
        <v>70.963616174678407</v>
      </c>
      <c r="N1881" s="11" t="s">
        <v>54</v>
      </c>
      <c r="O1881" s="11" t="s">
        <v>61</v>
      </c>
      <c r="P1881" s="11">
        <v>0</v>
      </c>
      <c r="Q1881" s="11">
        <v>-0.76456867850779098</v>
      </c>
      <c r="R1881" s="11">
        <v>39</v>
      </c>
      <c r="S1881" s="11">
        <v>15</v>
      </c>
      <c r="T1881" s="11">
        <v>218.63596137270699</v>
      </c>
      <c r="U1881" s="11">
        <v>11.681408860001399</v>
      </c>
      <c r="V1881" s="11" t="s">
        <v>56</v>
      </c>
    </row>
    <row r="1882" spans="1:22" x14ac:dyDescent="0.3">
      <c r="A1882" s="9">
        <v>45358.527777777803</v>
      </c>
      <c r="B1882" s="10">
        <v>45358</v>
      </c>
      <c r="C1882" s="11">
        <v>2024</v>
      </c>
      <c r="D1882" s="11">
        <v>3</v>
      </c>
      <c r="E1882" s="11">
        <v>7</v>
      </c>
      <c r="F1882" s="11">
        <v>12</v>
      </c>
      <c r="G1882" s="11" t="s">
        <v>70</v>
      </c>
      <c r="H1882" s="11" t="s">
        <v>53</v>
      </c>
      <c r="I1882" s="11">
        <v>40.635562977411801</v>
      </c>
      <c r="J1882" s="11">
        <v>-73.982588941335706</v>
      </c>
      <c r="K1882" s="11">
        <v>42</v>
      </c>
      <c r="L1882" s="11">
        <v>55.045525659917303</v>
      </c>
      <c r="M1882" s="11">
        <v>99.709864105260607</v>
      </c>
      <c r="N1882" s="11" t="s">
        <v>57</v>
      </c>
      <c r="O1882" s="11" t="s">
        <v>61</v>
      </c>
      <c r="P1882" s="11">
        <v>0</v>
      </c>
      <c r="Q1882" s="11">
        <v>0.16975318915246199</v>
      </c>
      <c r="R1882" s="11">
        <v>92</v>
      </c>
      <c r="S1882" s="11">
        <v>41</v>
      </c>
      <c r="T1882" s="11">
        <v>229.95657510750701</v>
      </c>
      <c r="U1882" s="11">
        <v>28.320367164672199</v>
      </c>
      <c r="V1882" s="11" t="s">
        <v>56</v>
      </c>
    </row>
    <row r="1883" spans="1:22" x14ac:dyDescent="0.3">
      <c r="A1883" s="9">
        <v>45358.53125</v>
      </c>
      <c r="B1883" s="10">
        <v>45358</v>
      </c>
      <c r="C1883" s="11">
        <v>2024</v>
      </c>
      <c r="D1883" s="11">
        <v>3</v>
      </c>
      <c r="E1883" s="11">
        <v>7</v>
      </c>
      <c r="F1883" s="11">
        <v>12</v>
      </c>
      <c r="G1883" s="11" t="s">
        <v>70</v>
      </c>
      <c r="H1883" s="11" t="s">
        <v>53</v>
      </c>
      <c r="I1883" s="11">
        <v>40.698083003718899</v>
      </c>
      <c r="J1883" s="11">
        <v>-73.984226750814202</v>
      </c>
      <c r="K1883" s="11">
        <v>10</v>
      </c>
      <c r="L1883" s="11">
        <v>12.1583745622529</v>
      </c>
      <c r="M1883" s="11">
        <v>30.8695121448553</v>
      </c>
      <c r="N1883" s="11" t="s">
        <v>59</v>
      </c>
      <c r="O1883" s="11" t="s">
        <v>58</v>
      </c>
      <c r="P1883" s="11">
        <v>0</v>
      </c>
      <c r="Q1883" s="11">
        <v>-0.98915052873312803</v>
      </c>
      <c r="R1883" s="11">
        <v>71</v>
      </c>
      <c r="S1883" s="11">
        <v>9</v>
      </c>
      <c r="T1883" s="11">
        <v>426.31981612612702</v>
      </c>
      <c r="U1883" s="11">
        <v>26.027112741595801</v>
      </c>
      <c r="V1883" s="11" t="s">
        <v>56</v>
      </c>
    </row>
    <row r="1884" spans="1:22" x14ac:dyDescent="0.3">
      <c r="A1884" s="9">
        <v>45358.534722222197</v>
      </c>
      <c r="B1884" s="10">
        <v>45358</v>
      </c>
      <c r="C1884" s="11">
        <v>2024</v>
      </c>
      <c r="D1884" s="11">
        <v>3</v>
      </c>
      <c r="E1884" s="11">
        <v>7</v>
      </c>
      <c r="F1884" s="11">
        <v>12</v>
      </c>
      <c r="G1884" s="11" t="s">
        <v>70</v>
      </c>
      <c r="H1884" s="11" t="s">
        <v>53</v>
      </c>
      <c r="I1884" s="11">
        <v>40.749294085679601</v>
      </c>
      <c r="J1884" s="11">
        <v>-73.961740944402706</v>
      </c>
      <c r="K1884" s="11">
        <v>211</v>
      </c>
      <c r="L1884" s="11">
        <v>67.422554037581904</v>
      </c>
      <c r="M1884" s="11">
        <v>38.338999118041897</v>
      </c>
      <c r="N1884" s="11" t="s">
        <v>57</v>
      </c>
      <c r="O1884" s="11" t="s">
        <v>61</v>
      </c>
      <c r="P1884" s="11">
        <v>0</v>
      </c>
      <c r="Q1884" s="11">
        <v>0.44756667267907402</v>
      </c>
      <c r="R1884" s="11">
        <v>14</v>
      </c>
      <c r="S1884" s="11">
        <v>13</v>
      </c>
      <c r="T1884" s="11">
        <v>456.30594576695398</v>
      </c>
      <c r="U1884" s="11">
        <v>6.4144774073408097</v>
      </c>
      <c r="V1884" s="11" t="s">
        <v>56</v>
      </c>
    </row>
    <row r="1885" spans="1:22" x14ac:dyDescent="0.3">
      <c r="A1885" s="9">
        <v>45358.538194444503</v>
      </c>
      <c r="B1885" s="10">
        <v>45358</v>
      </c>
      <c r="C1885" s="11">
        <v>2024</v>
      </c>
      <c r="D1885" s="11">
        <v>3</v>
      </c>
      <c r="E1885" s="11">
        <v>7</v>
      </c>
      <c r="F1885" s="11">
        <v>12</v>
      </c>
      <c r="G1885" s="11" t="s">
        <v>70</v>
      </c>
      <c r="H1885" s="11" t="s">
        <v>53</v>
      </c>
      <c r="I1885" s="11">
        <v>40.773224767059901</v>
      </c>
      <c r="J1885" s="11">
        <v>-73.823111253880498</v>
      </c>
      <c r="K1885" s="11">
        <v>219</v>
      </c>
      <c r="L1885" s="11">
        <v>54.018430647464399</v>
      </c>
      <c r="M1885" s="11">
        <v>91.527090247057203</v>
      </c>
      <c r="N1885" s="11" t="s">
        <v>54</v>
      </c>
      <c r="O1885" s="11" t="s">
        <v>60</v>
      </c>
      <c r="P1885" s="11">
        <v>0</v>
      </c>
      <c r="Q1885" s="11">
        <v>0.31832146581072002</v>
      </c>
      <c r="R1885" s="11">
        <v>84</v>
      </c>
      <c r="S1885" s="11">
        <v>18</v>
      </c>
      <c r="T1885" s="11">
        <v>60.540958201396997</v>
      </c>
      <c r="U1885" s="11">
        <v>25.839550799205899</v>
      </c>
      <c r="V1885" s="11" t="s">
        <v>56</v>
      </c>
    </row>
    <row r="1886" spans="1:22" x14ac:dyDescent="0.3">
      <c r="A1886" s="9">
        <v>45358.541666666701</v>
      </c>
      <c r="B1886" s="10">
        <v>45358</v>
      </c>
      <c r="C1886" s="11">
        <v>2024</v>
      </c>
      <c r="D1886" s="11">
        <v>3</v>
      </c>
      <c r="E1886" s="11">
        <v>7</v>
      </c>
      <c r="F1886" s="11">
        <v>13</v>
      </c>
      <c r="G1886" s="11" t="s">
        <v>70</v>
      </c>
      <c r="H1886" s="11" t="s">
        <v>53</v>
      </c>
      <c r="I1886" s="11">
        <v>40.804397126564801</v>
      </c>
      <c r="J1886" s="11">
        <v>-73.977224246432201</v>
      </c>
      <c r="K1886" s="11">
        <v>91</v>
      </c>
      <c r="L1886" s="11">
        <v>39.280052750580197</v>
      </c>
      <c r="M1886" s="11">
        <v>43.942535607195502</v>
      </c>
      <c r="N1886" s="11" t="s">
        <v>57</v>
      </c>
      <c r="O1886" s="11" t="s">
        <v>55</v>
      </c>
      <c r="P1886" s="11">
        <v>0</v>
      </c>
      <c r="Q1886" s="11">
        <v>0.80972574787873297</v>
      </c>
      <c r="R1886" s="11">
        <v>73</v>
      </c>
      <c r="S1886" s="11">
        <v>44</v>
      </c>
      <c r="T1886" s="11">
        <v>159.06610785381099</v>
      </c>
      <c r="U1886" s="11">
        <v>14.8662064992479</v>
      </c>
      <c r="V1886" s="11" t="s">
        <v>63</v>
      </c>
    </row>
    <row r="1887" spans="1:22" x14ac:dyDescent="0.3">
      <c r="A1887" s="9">
        <v>45358.545138888898</v>
      </c>
      <c r="B1887" s="10">
        <v>45358</v>
      </c>
      <c r="C1887" s="11">
        <v>2024</v>
      </c>
      <c r="D1887" s="11">
        <v>3</v>
      </c>
      <c r="E1887" s="11">
        <v>7</v>
      </c>
      <c r="F1887" s="11">
        <v>13</v>
      </c>
      <c r="G1887" s="11" t="s">
        <v>70</v>
      </c>
      <c r="H1887" s="11" t="s">
        <v>53</v>
      </c>
      <c r="I1887" s="11">
        <v>40.670901813285397</v>
      </c>
      <c r="J1887" s="11">
        <v>-73.802601653093802</v>
      </c>
      <c r="K1887" s="11">
        <v>61</v>
      </c>
      <c r="L1887" s="11">
        <v>72.796630653284495</v>
      </c>
      <c r="M1887" s="11">
        <v>68.682662669095805</v>
      </c>
      <c r="N1887" s="11" t="s">
        <v>59</v>
      </c>
      <c r="O1887" s="11" t="s">
        <v>55</v>
      </c>
      <c r="P1887" s="11">
        <v>0</v>
      </c>
      <c r="Q1887" s="11">
        <v>0.61128383265129305</v>
      </c>
      <c r="R1887" s="11">
        <v>94</v>
      </c>
      <c r="S1887" s="11">
        <v>45</v>
      </c>
      <c r="T1887" s="11">
        <v>298.723245838499</v>
      </c>
      <c r="U1887" s="11">
        <v>13.4802862523565</v>
      </c>
      <c r="V1887" s="11" t="s">
        <v>63</v>
      </c>
    </row>
    <row r="1888" spans="1:22" x14ac:dyDescent="0.3">
      <c r="A1888" s="9">
        <v>45358.548611111102</v>
      </c>
      <c r="B1888" s="10">
        <v>45358</v>
      </c>
      <c r="C1888" s="11">
        <v>2024</v>
      </c>
      <c r="D1888" s="11">
        <v>3</v>
      </c>
      <c r="E1888" s="11">
        <v>7</v>
      </c>
      <c r="F1888" s="11">
        <v>13</v>
      </c>
      <c r="G1888" s="11" t="s">
        <v>70</v>
      </c>
      <c r="H1888" s="11" t="s">
        <v>53</v>
      </c>
      <c r="I1888" s="11">
        <v>40.764025982912898</v>
      </c>
      <c r="J1888" s="11">
        <v>-73.921965997793507</v>
      </c>
      <c r="K1888" s="11">
        <v>47</v>
      </c>
      <c r="L1888" s="11">
        <v>23.723762399389798</v>
      </c>
      <c r="M1888" s="11">
        <v>36.371956319245598</v>
      </c>
      <c r="N1888" s="11" t="s">
        <v>59</v>
      </c>
      <c r="O1888" s="11" t="s">
        <v>55</v>
      </c>
      <c r="P1888" s="11">
        <v>0</v>
      </c>
      <c r="Q1888" s="11">
        <v>-0.99067946174474297</v>
      </c>
      <c r="R1888" s="11">
        <v>96</v>
      </c>
      <c r="S1888" s="11">
        <v>38</v>
      </c>
      <c r="T1888" s="11">
        <v>403.54551706894199</v>
      </c>
      <c r="U1888" s="11">
        <v>13.5510488883879</v>
      </c>
      <c r="V1888" s="11" t="s">
        <v>63</v>
      </c>
    </row>
    <row r="1889" spans="1:22" x14ac:dyDescent="0.3">
      <c r="A1889" s="9">
        <v>45358.552083333299</v>
      </c>
      <c r="B1889" s="10">
        <v>45358</v>
      </c>
      <c r="C1889" s="11">
        <v>2024</v>
      </c>
      <c r="D1889" s="11">
        <v>3</v>
      </c>
      <c r="E1889" s="11">
        <v>7</v>
      </c>
      <c r="F1889" s="11">
        <v>13</v>
      </c>
      <c r="G1889" s="11" t="s">
        <v>70</v>
      </c>
      <c r="H1889" s="11" t="s">
        <v>53</v>
      </c>
      <c r="I1889" s="11">
        <v>40.698611705189201</v>
      </c>
      <c r="J1889" s="11">
        <v>-73.981843258290894</v>
      </c>
      <c r="K1889" s="11">
        <v>271</v>
      </c>
      <c r="L1889" s="11">
        <v>38.3367522501132</v>
      </c>
      <c r="M1889" s="11">
        <v>47.106842823483603</v>
      </c>
      <c r="N1889" s="11" t="s">
        <v>57</v>
      </c>
      <c r="O1889" s="11" t="s">
        <v>60</v>
      </c>
      <c r="P1889" s="11">
        <v>0</v>
      </c>
      <c r="Q1889" s="11">
        <v>-0.55816441656756499</v>
      </c>
      <c r="R1889" s="11">
        <v>41</v>
      </c>
      <c r="S1889" s="11">
        <v>18</v>
      </c>
      <c r="T1889" s="11">
        <v>363.59697762652002</v>
      </c>
      <c r="U1889" s="11">
        <v>29.0258410676126</v>
      </c>
      <c r="V1889" s="11" t="s">
        <v>56</v>
      </c>
    </row>
    <row r="1890" spans="1:22" x14ac:dyDescent="0.3">
      <c r="A1890" s="9">
        <v>45358.555555555598</v>
      </c>
      <c r="B1890" s="10">
        <v>45358</v>
      </c>
      <c r="C1890" s="11">
        <v>2024</v>
      </c>
      <c r="D1890" s="11">
        <v>3</v>
      </c>
      <c r="E1890" s="11">
        <v>7</v>
      </c>
      <c r="F1890" s="11">
        <v>13</v>
      </c>
      <c r="G1890" s="11" t="s">
        <v>70</v>
      </c>
      <c r="H1890" s="11" t="s">
        <v>53</v>
      </c>
      <c r="I1890" s="11">
        <v>40.601076056149999</v>
      </c>
      <c r="J1890" s="11">
        <v>-73.886090590004898</v>
      </c>
      <c r="K1890" s="11">
        <v>170</v>
      </c>
      <c r="L1890" s="11">
        <v>40.939757343816801</v>
      </c>
      <c r="M1890" s="11">
        <v>31.931679010656499</v>
      </c>
      <c r="N1890" s="11" t="s">
        <v>59</v>
      </c>
      <c r="O1890" s="11" t="s">
        <v>58</v>
      </c>
      <c r="P1890" s="11">
        <v>0</v>
      </c>
      <c r="Q1890" s="11">
        <v>-0.33756896188519597</v>
      </c>
      <c r="R1890" s="11">
        <v>24</v>
      </c>
      <c r="S1890" s="11">
        <v>27</v>
      </c>
      <c r="T1890" s="11">
        <v>266.86434647084201</v>
      </c>
      <c r="U1890" s="11">
        <v>23.280444335530198</v>
      </c>
      <c r="V1890" s="11" t="s">
        <v>63</v>
      </c>
    </row>
    <row r="1891" spans="1:22" x14ac:dyDescent="0.3">
      <c r="A1891" s="9">
        <v>45358.559027777803</v>
      </c>
      <c r="B1891" s="10">
        <v>45358</v>
      </c>
      <c r="C1891" s="11">
        <v>2024</v>
      </c>
      <c r="D1891" s="11">
        <v>3</v>
      </c>
      <c r="E1891" s="11">
        <v>7</v>
      </c>
      <c r="F1891" s="11">
        <v>13</v>
      </c>
      <c r="G1891" s="11" t="s">
        <v>70</v>
      </c>
      <c r="H1891" s="11" t="s">
        <v>53</v>
      </c>
      <c r="I1891" s="11">
        <v>40.768929845558397</v>
      </c>
      <c r="J1891" s="11">
        <v>-73.819426762834496</v>
      </c>
      <c r="K1891" s="11">
        <v>139</v>
      </c>
      <c r="L1891" s="11">
        <v>60.022062410689699</v>
      </c>
      <c r="M1891" s="11">
        <v>30.0872821222586</v>
      </c>
      <c r="N1891" s="11" t="s">
        <v>54</v>
      </c>
      <c r="O1891" s="11" t="s">
        <v>55</v>
      </c>
      <c r="P1891" s="11">
        <v>0</v>
      </c>
      <c r="Q1891" s="11">
        <v>0.31362902258375402</v>
      </c>
      <c r="R1891" s="11">
        <v>30</v>
      </c>
      <c r="S1891" s="11">
        <v>36</v>
      </c>
      <c r="T1891" s="11">
        <v>158.632175439929</v>
      </c>
      <c r="U1891" s="11">
        <v>21.078802654520501</v>
      </c>
      <c r="V1891" s="11" t="s">
        <v>63</v>
      </c>
    </row>
    <row r="1892" spans="1:22" x14ac:dyDescent="0.3">
      <c r="A1892" s="9">
        <v>45358.5625</v>
      </c>
      <c r="B1892" s="10">
        <v>45358</v>
      </c>
      <c r="C1892" s="11">
        <v>2024</v>
      </c>
      <c r="D1892" s="11">
        <v>3</v>
      </c>
      <c r="E1892" s="11">
        <v>7</v>
      </c>
      <c r="F1892" s="11">
        <v>13</v>
      </c>
      <c r="G1892" s="11" t="s">
        <v>70</v>
      </c>
      <c r="H1892" s="11" t="s">
        <v>53</v>
      </c>
      <c r="I1892" s="11">
        <v>40.709735369308703</v>
      </c>
      <c r="J1892" s="11">
        <v>-73.750859919318799</v>
      </c>
      <c r="K1892" s="11">
        <v>90</v>
      </c>
      <c r="L1892" s="11">
        <v>59.8707662111144</v>
      </c>
      <c r="M1892" s="11">
        <v>73.074361156915302</v>
      </c>
      <c r="N1892" s="11" t="s">
        <v>54</v>
      </c>
      <c r="O1892" s="11" t="s">
        <v>60</v>
      </c>
      <c r="P1892" s="11">
        <v>0</v>
      </c>
      <c r="Q1892" s="11">
        <v>0.65300425221236102</v>
      </c>
      <c r="R1892" s="11">
        <v>8</v>
      </c>
      <c r="S1892" s="11">
        <v>48</v>
      </c>
      <c r="T1892" s="11">
        <v>447.66204810019298</v>
      </c>
      <c r="U1892" s="11">
        <v>17.087213066815401</v>
      </c>
      <c r="V1892" s="11" t="s">
        <v>63</v>
      </c>
    </row>
    <row r="1893" spans="1:22" x14ac:dyDescent="0.3">
      <c r="A1893" s="9">
        <v>45358.565972222197</v>
      </c>
      <c r="B1893" s="10">
        <v>45358</v>
      </c>
      <c r="C1893" s="11">
        <v>2024</v>
      </c>
      <c r="D1893" s="11">
        <v>3</v>
      </c>
      <c r="E1893" s="11">
        <v>7</v>
      </c>
      <c r="F1893" s="11">
        <v>13</v>
      </c>
      <c r="G1893" s="11" t="s">
        <v>70</v>
      </c>
      <c r="H1893" s="11" t="s">
        <v>53</v>
      </c>
      <c r="I1893" s="11">
        <v>40.888470594033002</v>
      </c>
      <c r="J1893" s="11">
        <v>-73.812685924611202</v>
      </c>
      <c r="K1893" s="11">
        <v>138</v>
      </c>
      <c r="L1893" s="11">
        <v>71.850194259691804</v>
      </c>
      <c r="M1893" s="11">
        <v>77.700457249638205</v>
      </c>
      <c r="N1893" s="11" t="s">
        <v>57</v>
      </c>
      <c r="O1893" s="11" t="s">
        <v>58</v>
      </c>
      <c r="P1893" s="11">
        <v>0</v>
      </c>
      <c r="Q1893" s="11">
        <v>0.77120299850254403</v>
      </c>
      <c r="R1893" s="11">
        <v>54</v>
      </c>
      <c r="S1893" s="11">
        <v>34</v>
      </c>
      <c r="T1893" s="11">
        <v>144.542369304988</v>
      </c>
      <c r="U1893" s="11">
        <v>29.587784642267799</v>
      </c>
      <c r="V1893" s="11" t="s">
        <v>63</v>
      </c>
    </row>
    <row r="1894" spans="1:22" x14ac:dyDescent="0.3">
      <c r="A1894" s="9">
        <v>45358.569444444503</v>
      </c>
      <c r="B1894" s="10">
        <v>45358</v>
      </c>
      <c r="C1894" s="11">
        <v>2024</v>
      </c>
      <c r="D1894" s="11">
        <v>3</v>
      </c>
      <c r="E1894" s="11">
        <v>7</v>
      </c>
      <c r="F1894" s="11">
        <v>13</v>
      </c>
      <c r="G1894" s="11" t="s">
        <v>70</v>
      </c>
      <c r="H1894" s="11" t="s">
        <v>53</v>
      </c>
      <c r="I1894" s="11">
        <v>40.6365237091008</v>
      </c>
      <c r="J1894" s="11">
        <v>-73.789183968157801</v>
      </c>
      <c r="K1894" s="11">
        <v>163</v>
      </c>
      <c r="L1894" s="11">
        <v>69.136615667297406</v>
      </c>
      <c r="M1894" s="11">
        <v>43.452526185371497</v>
      </c>
      <c r="N1894" s="11" t="s">
        <v>59</v>
      </c>
      <c r="O1894" s="11" t="s">
        <v>55</v>
      </c>
      <c r="P1894" s="11">
        <v>0</v>
      </c>
      <c r="Q1894" s="11">
        <v>0.70429582932245405</v>
      </c>
      <c r="R1894" s="11">
        <v>4</v>
      </c>
      <c r="S1894" s="11">
        <v>25</v>
      </c>
      <c r="T1894" s="11">
        <v>211.05905201416601</v>
      </c>
      <c r="U1894" s="11">
        <v>22.448934740085701</v>
      </c>
      <c r="V1894" s="11" t="s">
        <v>63</v>
      </c>
    </row>
    <row r="1895" spans="1:22" x14ac:dyDescent="0.3">
      <c r="A1895" s="9">
        <v>45358.572916666701</v>
      </c>
      <c r="B1895" s="10">
        <v>45358</v>
      </c>
      <c r="C1895" s="11">
        <v>2024</v>
      </c>
      <c r="D1895" s="11">
        <v>3</v>
      </c>
      <c r="E1895" s="11">
        <v>7</v>
      </c>
      <c r="F1895" s="11">
        <v>13</v>
      </c>
      <c r="G1895" s="11" t="s">
        <v>70</v>
      </c>
      <c r="H1895" s="11" t="s">
        <v>53</v>
      </c>
      <c r="I1895" s="11">
        <v>40.755193886815199</v>
      </c>
      <c r="J1895" s="11">
        <v>-73.857735736780796</v>
      </c>
      <c r="K1895" s="11">
        <v>170</v>
      </c>
      <c r="L1895" s="11">
        <v>51.7048689500525</v>
      </c>
      <c r="M1895" s="11">
        <v>68.629048918033902</v>
      </c>
      <c r="N1895" s="11" t="s">
        <v>54</v>
      </c>
      <c r="O1895" s="11" t="s">
        <v>58</v>
      </c>
      <c r="P1895" s="11">
        <v>0</v>
      </c>
      <c r="Q1895" s="11">
        <v>-0.303214566549247</v>
      </c>
      <c r="R1895" s="11">
        <v>69</v>
      </c>
      <c r="S1895" s="11">
        <v>48</v>
      </c>
      <c r="T1895" s="11">
        <v>491.741928211443</v>
      </c>
      <c r="U1895" s="11">
        <v>24.829103622371498</v>
      </c>
      <c r="V1895" s="11" t="s">
        <v>63</v>
      </c>
    </row>
    <row r="1896" spans="1:22" x14ac:dyDescent="0.3">
      <c r="A1896" s="9">
        <v>45358.576388888898</v>
      </c>
      <c r="B1896" s="10">
        <v>45358</v>
      </c>
      <c r="C1896" s="11">
        <v>2024</v>
      </c>
      <c r="D1896" s="11">
        <v>3</v>
      </c>
      <c r="E1896" s="11">
        <v>7</v>
      </c>
      <c r="F1896" s="11">
        <v>13</v>
      </c>
      <c r="G1896" s="11" t="s">
        <v>70</v>
      </c>
      <c r="H1896" s="11" t="s">
        <v>53</v>
      </c>
      <c r="I1896" s="11">
        <v>40.661780710516702</v>
      </c>
      <c r="J1896" s="11">
        <v>-73.875237929981097</v>
      </c>
      <c r="K1896" s="11">
        <v>191</v>
      </c>
      <c r="L1896" s="11">
        <v>28.800370822184</v>
      </c>
      <c r="M1896" s="11">
        <v>43.634010464817003</v>
      </c>
      <c r="N1896" s="11" t="s">
        <v>59</v>
      </c>
      <c r="O1896" s="11" t="s">
        <v>58</v>
      </c>
      <c r="P1896" s="11">
        <v>1</v>
      </c>
      <c r="Q1896" s="11">
        <v>0.67733613017066896</v>
      </c>
      <c r="R1896" s="11">
        <v>1</v>
      </c>
      <c r="S1896" s="11">
        <v>26</v>
      </c>
      <c r="T1896" s="11">
        <v>123.21512779992</v>
      </c>
      <c r="U1896" s="11">
        <v>23.334825893391201</v>
      </c>
      <c r="V1896" s="11" t="s">
        <v>56</v>
      </c>
    </row>
    <row r="1897" spans="1:22" x14ac:dyDescent="0.3">
      <c r="A1897" s="9">
        <v>45358.579861111102</v>
      </c>
      <c r="B1897" s="10">
        <v>45358</v>
      </c>
      <c r="C1897" s="11">
        <v>2024</v>
      </c>
      <c r="D1897" s="11">
        <v>3</v>
      </c>
      <c r="E1897" s="11">
        <v>7</v>
      </c>
      <c r="F1897" s="11">
        <v>13</v>
      </c>
      <c r="G1897" s="11" t="s">
        <v>70</v>
      </c>
      <c r="H1897" s="11" t="s">
        <v>53</v>
      </c>
      <c r="I1897" s="11">
        <v>40.864361943231003</v>
      </c>
      <c r="J1897" s="11">
        <v>-73.803915665516399</v>
      </c>
      <c r="K1897" s="11">
        <v>290</v>
      </c>
      <c r="L1897" s="11">
        <v>7.2780310034082998</v>
      </c>
      <c r="M1897" s="11">
        <v>97.329192237240406</v>
      </c>
      <c r="N1897" s="11" t="s">
        <v>54</v>
      </c>
      <c r="O1897" s="11" t="s">
        <v>55</v>
      </c>
      <c r="P1897" s="11">
        <v>0</v>
      </c>
      <c r="Q1897" s="11">
        <v>0.303589027318444</v>
      </c>
      <c r="R1897" s="11">
        <v>81</v>
      </c>
      <c r="S1897" s="11">
        <v>6</v>
      </c>
      <c r="T1897" s="11">
        <v>322.82736889512898</v>
      </c>
      <c r="U1897" s="11">
        <v>11.046197453599801</v>
      </c>
      <c r="V1897" s="11" t="s">
        <v>56</v>
      </c>
    </row>
    <row r="1898" spans="1:22" x14ac:dyDescent="0.3">
      <c r="A1898" s="9">
        <v>45358.583333333299</v>
      </c>
      <c r="B1898" s="10">
        <v>45358</v>
      </c>
      <c r="C1898" s="11">
        <v>2024</v>
      </c>
      <c r="D1898" s="11">
        <v>3</v>
      </c>
      <c r="E1898" s="11">
        <v>7</v>
      </c>
      <c r="F1898" s="11">
        <v>14</v>
      </c>
      <c r="G1898" s="11" t="s">
        <v>70</v>
      </c>
      <c r="H1898" s="11" t="s">
        <v>53</v>
      </c>
      <c r="I1898" s="11">
        <v>40.773970409630003</v>
      </c>
      <c r="J1898" s="11">
        <v>-73.805089967431698</v>
      </c>
      <c r="K1898" s="11">
        <v>221</v>
      </c>
      <c r="L1898" s="11">
        <v>63.214830620723099</v>
      </c>
      <c r="M1898" s="11">
        <v>73.422044017961696</v>
      </c>
      <c r="N1898" s="11" t="s">
        <v>59</v>
      </c>
      <c r="O1898" s="11" t="s">
        <v>58</v>
      </c>
      <c r="P1898" s="11">
        <v>0</v>
      </c>
      <c r="Q1898" s="11">
        <v>-0.66040104320562598</v>
      </c>
      <c r="R1898" s="11">
        <v>98</v>
      </c>
      <c r="S1898" s="11">
        <v>34</v>
      </c>
      <c r="T1898" s="11">
        <v>408.25642520832997</v>
      </c>
      <c r="U1898" s="11">
        <v>27.958115900792201</v>
      </c>
      <c r="V1898" s="11" t="s">
        <v>56</v>
      </c>
    </row>
    <row r="1899" spans="1:22" x14ac:dyDescent="0.3">
      <c r="A1899" s="9">
        <v>45358.586805555598</v>
      </c>
      <c r="B1899" s="10">
        <v>45358</v>
      </c>
      <c r="C1899" s="11">
        <v>2024</v>
      </c>
      <c r="D1899" s="11">
        <v>3</v>
      </c>
      <c r="E1899" s="11">
        <v>7</v>
      </c>
      <c r="F1899" s="11">
        <v>14</v>
      </c>
      <c r="G1899" s="11" t="s">
        <v>70</v>
      </c>
      <c r="H1899" s="11" t="s">
        <v>53</v>
      </c>
      <c r="I1899" s="11">
        <v>40.878221785661601</v>
      </c>
      <c r="J1899" s="11">
        <v>-73.854629563503295</v>
      </c>
      <c r="K1899" s="11">
        <v>294</v>
      </c>
      <c r="L1899" s="11">
        <v>78.257739067486895</v>
      </c>
      <c r="M1899" s="11">
        <v>61.944751644523897</v>
      </c>
      <c r="N1899" s="11" t="s">
        <v>57</v>
      </c>
      <c r="O1899" s="11" t="s">
        <v>58</v>
      </c>
      <c r="P1899" s="11">
        <v>0</v>
      </c>
      <c r="Q1899" s="11">
        <v>-0.342274487076134</v>
      </c>
      <c r="R1899" s="11">
        <v>65</v>
      </c>
      <c r="S1899" s="11">
        <v>39</v>
      </c>
      <c r="T1899" s="11">
        <v>313.871073398183</v>
      </c>
      <c r="U1899" s="11">
        <v>7.2525534418842001</v>
      </c>
      <c r="V1899" s="11" t="s">
        <v>56</v>
      </c>
    </row>
    <row r="1900" spans="1:22" x14ac:dyDescent="0.3">
      <c r="A1900" s="9">
        <v>45358.590277777803</v>
      </c>
      <c r="B1900" s="10">
        <v>45358</v>
      </c>
      <c r="C1900" s="11">
        <v>2024</v>
      </c>
      <c r="D1900" s="11">
        <v>3</v>
      </c>
      <c r="E1900" s="11">
        <v>7</v>
      </c>
      <c r="F1900" s="11">
        <v>14</v>
      </c>
      <c r="G1900" s="11" t="s">
        <v>70</v>
      </c>
      <c r="H1900" s="11" t="s">
        <v>53</v>
      </c>
      <c r="I1900" s="11">
        <v>40.688824112254203</v>
      </c>
      <c r="J1900" s="11">
        <v>-73.742855774671895</v>
      </c>
      <c r="K1900" s="11">
        <v>143</v>
      </c>
      <c r="L1900" s="11">
        <v>54.997057214410802</v>
      </c>
      <c r="M1900" s="11">
        <v>95.719653816319095</v>
      </c>
      <c r="N1900" s="11" t="s">
        <v>57</v>
      </c>
      <c r="O1900" s="11" t="s">
        <v>55</v>
      </c>
      <c r="P1900" s="11">
        <v>0</v>
      </c>
      <c r="Q1900" s="11">
        <v>-0.83691719197542602</v>
      </c>
      <c r="R1900" s="11">
        <v>82</v>
      </c>
      <c r="S1900" s="11">
        <v>10</v>
      </c>
      <c r="T1900" s="11">
        <v>357.54989740990601</v>
      </c>
      <c r="U1900" s="11">
        <v>25.1918194074916</v>
      </c>
      <c r="V1900" s="11" t="s">
        <v>56</v>
      </c>
    </row>
    <row r="1901" spans="1:22" x14ac:dyDescent="0.3">
      <c r="A1901" s="9">
        <v>45358.59375</v>
      </c>
      <c r="B1901" s="10">
        <v>45358</v>
      </c>
      <c r="C1901" s="11">
        <v>2024</v>
      </c>
      <c r="D1901" s="11">
        <v>3</v>
      </c>
      <c r="E1901" s="11">
        <v>7</v>
      </c>
      <c r="F1901" s="11">
        <v>14</v>
      </c>
      <c r="G1901" s="11" t="s">
        <v>70</v>
      </c>
      <c r="H1901" s="11" t="s">
        <v>53</v>
      </c>
      <c r="I1901" s="11">
        <v>40.690025829427299</v>
      </c>
      <c r="J1901" s="11">
        <v>-73.876589389688107</v>
      </c>
      <c r="K1901" s="11">
        <v>46</v>
      </c>
      <c r="L1901" s="11">
        <v>15.0849594451049</v>
      </c>
      <c r="M1901" s="11">
        <v>72.938406410336597</v>
      </c>
      <c r="N1901" s="11" t="s">
        <v>57</v>
      </c>
      <c r="O1901" s="11" t="s">
        <v>55</v>
      </c>
      <c r="P1901" s="11">
        <v>0</v>
      </c>
      <c r="Q1901" s="11">
        <v>-0.56615852718770698</v>
      </c>
      <c r="R1901" s="11">
        <v>43</v>
      </c>
      <c r="S1901" s="11">
        <v>22</v>
      </c>
      <c r="T1901" s="11">
        <v>434.75168669312001</v>
      </c>
      <c r="U1901" s="11">
        <v>8.2806560093029002</v>
      </c>
      <c r="V1901" s="11" t="s">
        <v>56</v>
      </c>
    </row>
    <row r="1902" spans="1:22" x14ac:dyDescent="0.3">
      <c r="A1902" s="9">
        <v>45358.597222222197</v>
      </c>
      <c r="B1902" s="10">
        <v>45358</v>
      </c>
      <c r="C1902" s="11">
        <v>2024</v>
      </c>
      <c r="D1902" s="11">
        <v>3</v>
      </c>
      <c r="E1902" s="11">
        <v>7</v>
      </c>
      <c r="F1902" s="11">
        <v>14</v>
      </c>
      <c r="G1902" s="11" t="s">
        <v>70</v>
      </c>
      <c r="H1902" s="11" t="s">
        <v>53</v>
      </c>
      <c r="I1902" s="11">
        <v>40.632207814203703</v>
      </c>
      <c r="J1902" s="11">
        <v>-73.960029986651406</v>
      </c>
      <c r="K1902" s="11">
        <v>221</v>
      </c>
      <c r="L1902" s="11">
        <v>77.881756680579997</v>
      </c>
      <c r="M1902" s="11">
        <v>27.477329299365401</v>
      </c>
      <c r="N1902" s="11" t="s">
        <v>57</v>
      </c>
      <c r="O1902" s="11" t="s">
        <v>61</v>
      </c>
      <c r="P1902" s="11">
        <v>0</v>
      </c>
      <c r="Q1902" s="11">
        <v>0.73295537006508904</v>
      </c>
      <c r="R1902" s="11">
        <v>58</v>
      </c>
      <c r="S1902" s="11">
        <v>10</v>
      </c>
      <c r="T1902" s="11">
        <v>383.320060533201</v>
      </c>
      <c r="U1902" s="11">
        <v>23.3242220811007</v>
      </c>
      <c r="V1902" s="11" t="s">
        <v>56</v>
      </c>
    </row>
    <row r="1903" spans="1:22" x14ac:dyDescent="0.3">
      <c r="A1903" s="9">
        <v>45358.600694444503</v>
      </c>
      <c r="B1903" s="10">
        <v>45358</v>
      </c>
      <c r="C1903" s="11">
        <v>2024</v>
      </c>
      <c r="D1903" s="11">
        <v>3</v>
      </c>
      <c r="E1903" s="11">
        <v>7</v>
      </c>
      <c r="F1903" s="11">
        <v>14</v>
      </c>
      <c r="G1903" s="11" t="s">
        <v>70</v>
      </c>
      <c r="H1903" s="11" t="s">
        <v>53</v>
      </c>
      <c r="I1903" s="11">
        <v>40.658819863263098</v>
      </c>
      <c r="J1903" s="11">
        <v>-73.999390367875904</v>
      </c>
      <c r="K1903" s="11">
        <v>214</v>
      </c>
      <c r="L1903" s="11">
        <v>39.824648580300703</v>
      </c>
      <c r="M1903" s="11">
        <v>28.178096220801802</v>
      </c>
      <c r="N1903" s="11" t="s">
        <v>57</v>
      </c>
      <c r="O1903" s="11" t="s">
        <v>61</v>
      </c>
      <c r="P1903" s="11">
        <v>0</v>
      </c>
      <c r="Q1903" s="11">
        <v>0.911711895266899</v>
      </c>
      <c r="R1903" s="11">
        <v>70</v>
      </c>
      <c r="S1903" s="11">
        <v>19</v>
      </c>
      <c r="T1903" s="11">
        <v>92.703119671663998</v>
      </c>
      <c r="U1903" s="11">
        <v>14.703826218965</v>
      </c>
      <c r="V1903" s="11" t="s">
        <v>56</v>
      </c>
    </row>
    <row r="1904" spans="1:22" x14ac:dyDescent="0.3">
      <c r="A1904" s="9">
        <v>45358.604166666701</v>
      </c>
      <c r="B1904" s="10">
        <v>45358</v>
      </c>
      <c r="C1904" s="11">
        <v>2024</v>
      </c>
      <c r="D1904" s="11">
        <v>3</v>
      </c>
      <c r="E1904" s="11">
        <v>7</v>
      </c>
      <c r="F1904" s="11">
        <v>14</v>
      </c>
      <c r="G1904" s="11" t="s">
        <v>70</v>
      </c>
      <c r="H1904" s="11" t="s">
        <v>53</v>
      </c>
      <c r="I1904" s="11">
        <v>40.882812210006897</v>
      </c>
      <c r="J1904" s="11">
        <v>-73.894362751090895</v>
      </c>
      <c r="K1904" s="11">
        <v>118</v>
      </c>
      <c r="L1904" s="11">
        <v>67.009690994204902</v>
      </c>
      <c r="M1904" s="11">
        <v>69.836861674749301</v>
      </c>
      <c r="N1904" s="11" t="s">
        <v>57</v>
      </c>
      <c r="O1904" s="11" t="s">
        <v>60</v>
      </c>
      <c r="P1904" s="11">
        <v>0</v>
      </c>
      <c r="Q1904" s="11">
        <v>-5.2307838995118303E-2</v>
      </c>
      <c r="R1904" s="11">
        <v>1</v>
      </c>
      <c r="S1904" s="11">
        <v>33</v>
      </c>
      <c r="T1904" s="11">
        <v>322.33200917201901</v>
      </c>
      <c r="U1904" s="11">
        <v>18.1908355918073</v>
      </c>
      <c r="V1904" s="11" t="s">
        <v>63</v>
      </c>
    </row>
    <row r="1905" spans="1:22" x14ac:dyDescent="0.3">
      <c r="A1905" s="9">
        <v>45358.607638888898</v>
      </c>
      <c r="B1905" s="10">
        <v>45358</v>
      </c>
      <c r="C1905" s="11">
        <v>2024</v>
      </c>
      <c r="D1905" s="11">
        <v>3</v>
      </c>
      <c r="E1905" s="11">
        <v>7</v>
      </c>
      <c r="F1905" s="11">
        <v>14</v>
      </c>
      <c r="G1905" s="11" t="s">
        <v>70</v>
      </c>
      <c r="H1905" s="11" t="s">
        <v>53</v>
      </c>
      <c r="I1905" s="11">
        <v>40.751587378691099</v>
      </c>
      <c r="J1905" s="11">
        <v>-73.845851134540894</v>
      </c>
      <c r="K1905" s="11">
        <v>78</v>
      </c>
      <c r="L1905" s="11">
        <v>79.026434783103198</v>
      </c>
      <c r="M1905" s="11">
        <v>40.319098492986001</v>
      </c>
      <c r="N1905" s="11" t="s">
        <v>57</v>
      </c>
      <c r="O1905" s="11" t="s">
        <v>55</v>
      </c>
      <c r="P1905" s="11">
        <v>0</v>
      </c>
      <c r="Q1905" s="11">
        <v>0.97907973911907498</v>
      </c>
      <c r="R1905" s="11">
        <v>75</v>
      </c>
      <c r="S1905" s="11">
        <v>16</v>
      </c>
      <c r="T1905" s="11">
        <v>68.834710428358804</v>
      </c>
      <c r="U1905" s="11">
        <v>24.865435070222802</v>
      </c>
      <c r="V1905" s="11" t="s">
        <v>62</v>
      </c>
    </row>
    <row r="1906" spans="1:22" x14ac:dyDescent="0.3">
      <c r="A1906" s="9">
        <v>45358.611111111102</v>
      </c>
      <c r="B1906" s="10">
        <v>45358</v>
      </c>
      <c r="C1906" s="11">
        <v>2024</v>
      </c>
      <c r="D1906" s="11">
        <v>3</v>
      </c>
      <c r="E1906" s="11">
        <v>7</v>
      </c>
      <c r="F1906" s="11">
        <v>14</v>
      </c>
      <c r="G1906" s="11" t="s">
        <v>70</v>
      </c>
      <c r="H1906" s="11" t="s">
        <v>53</v>
      </c>
      <c r="I1906" s="11">
        <v>40.895179700855302</v>
      </c>
      <c r="J1906" s="11">
        <v>-73.889899803677693</v>
      </c>
      <c r="K1906" s="11">
        <v>59</v>
      </c>
      <c r="L1906" s="11">
        <v>36.6826151075769</v>
      </c>
      <c r="M1906" s="11">
        <v>43.482386819570301</v>
      </c>
      <c r="N1906" s="11" t="s">
        <v>57</v>
      </c>
      <c r="O1906" s="11" t="s">
        <v>55</v>
      </c>
      <c r="P1906" s="11">
        <v>0</v>
      </c>
      <c r="Q1906" s="11">
        <v>-0.95709956591627499</v>
      </c>
      <c r="R1906" s="11">
        <v>96</v>
      </c>
      <c r="S1906" s="11">
        <v>44</v>
      </c>
      <c r="T1906" s="11">
        <v>318.47053519771498</v>
      </c>
      <c r="U1906" s="11">
        <v>5.1379944766369796</v>
      </c>
      <c r="V1906" s="11" t="s">
        <v>63</v>
      </c>
    </row>
    <row r="1907" spans="1:22" x14ac:dyDescent="0.3">
      <c r="A1907" s="9">
        <v>45358.614583333299</v>
      </c>
      <c r="B1907" s="10">
        <v>45358</v>
      </c>
      <c r="C1907" s="11">
        <v>2024</v>
      </c>
      <c r="D1907" s="11">
        <v>3</v>
      </c>
      <c r="E1907" s="11">
        <v>7</v>
      </c>
      <c r="F1907" s="11">
        <v>14</v>
      </c>
      <c r="G1907" s="11" t="s">
        <v>70</v>
      </c>
      <c r="H1907" s="11" t="s">
        <v>53</v>
      </c>
      <c r="I1907" s="11">
        <v>40.697867405690999</v>
      </c>
      <c r="J1907" s="11">
        <v>-73.955358811866205</v>
      </c>
      <c r="K1907" s="11">
        <v>63</v>
      </c>
      <c r="L1907" s="11">
        <v>19.747712633865799</v>
      </c>
      <c r="M1907" s="11">
        <v>38.5702000057154</v>
      </c>
      <c r="N1907" s="11" t="s">
        <v>54</v>
      </c>
      <c r="O1907" s="11" t="s">
        <v>55</v>
      </c>
      <c r="P1907" s="11">
        <v>0</v>
      </c>
      <c r="Q1907" s="11">
        <v>6.7121342441572196E-2</v>
      </c>
      <c r="R1907" s="11">
        <v>99</v>
      </c>
      <c r="S1907" s="11">
        <v>45</v>
      </c>
      <c r="T1907" s="11">
        <v>416.929947545706</v>
      </c>
      <c r="U1907" s="11">
        <v>7.8992412773553404</v>
      </c>
      <c r="V1907" s="11" t="s">
        <v>56</v>
      </c>
    </row>
    <row r="1908" spans="1:22" x14ac:dyDescent="0.3">
      <c r="A1908" s="9">
        <v>45358.618055555598</v>
      </c>
      <c r="B1908" s="10">
        <v>45358</v>
      </c>
      <c r="C1908" s="11">
        <v>2024</v>
      </c>
      <c r="D1908" s="11">
        <v>3</v>
      </c>
      <c r="E1908" s="11">
        <v>7</v>
      </c>
      <c r="F1908" s="11">
        <v>14</v>
      </c>
      <c r="G1908" s="11" t="s">
        <v>70</v>
      </c>
      <c r="H1908" s="11" t="s">
        <v>53</v>
      </c>
      <c r="I1908" s="11">
        <v>40.772030641472803</v>
      </c>
      <c r="J1908" s="11">
        <v>-73.915933651041598</v>
      </c>
      <c r="K1908" s="11">
        <v>179</v>
      </c>
      <c r="L1908" s="11">
        <v>22.355014191592499</v>
      </c>
      <c r="M1908" s="11">
        <v>90.867247279050304</v>
      </c>
      <c r="N1908" s="11" t="s">
        <v>59</v>
      </c>
      <c r="O1908" s="11" t="s">
        <v>58</v>
      </c>
      <c r="P1908" s="11">
        <v>0</v>
      </c>
      <c r="Q1908" s="11">
        <v>0.49702342807527</v>
      </c>
      <c r="R1908" s="11">
        <v>47</v>
      </c>
      <c r="S1908" s="11">
        <v>19</v>
      </c>
      <c r="T1908" s="11">
        <v>247.62737605026001</v>
      </c>
      <c r="U1908" s="11">
        <v>12.063442852426499</v>
      </c>
      <c r="V1908" s="11" t="s">
        <v>56</v>
      </c>
    </row>
    <row r="1909" spans="1:22" x14ac:dyDescent="0.3">
      <c r="A1909" s="9">
        <v>45358.621527777803</v>
      </c>
      <c r="B1909" s="10">
        <v>45358</v>
      </c>
      <c r="C1909" s="11">
        <v>2024</v>
      </c>
      <c r="D1909" s="11">
        <v>3</v>
      </c>
      <c r="E1909" s="11">
        <v>7</v>
      </c>
      <c r="F1909" s="11">
        <v>14</v>
      </c>
      <c r="G1909" s="11" t="s">
        <v>70</v>
      </c>
      <c r="H1909" s="11" t="s">
        <v>53</v>
      </c>
      <c r="I1909" s="11">
        <v>40.752125816862403</v>
      </c>
      <c r="J1909" s="11">
        <v>-73.933859856554193</v>
      </c>
      <c r="K1909" s="11">
        <v>234</v>
      </c>
      <c r="L1909" s="11">
        <v>58.730328695023303</v>
      </c>
      <c r="M1909" s="11">
        <v>87.695569310687105</v>
      </c>
      <c r="N1909" s="11" t="s">
        <v>54</v>
      </c>
      <c r="O1909" s="11" t="s">
        <v>60</v>
      </c>
      <c r="P1909" s="11">
        <v>0</v>
      </c>
      <c r="Q1909" s="11">
        <v>-0.92181435632093101</v>
      </c>
      <c r="R1909" s="11">
        <v>62</v>
      </c>
      <c r="S1909" s="11">
        <v>9</v>
      </c>
      <c r="T1909" s="11">
        <v>367.26502814421002</v>
      </c>
      <c r="U1909" s="11">
        <v>26.964453387456398</v>
      </c>
      <c r="V1909" s="11" t="s">
        <v>56</v>
      </c>
    </row>
    <row r="1910" spans="1:22" x14ac:dyDescent="0.3">
      <c r="A1910" s="9">
        <v>45358.625</v>
      </c>
      <c r="B1910" s="10">
        <v>45358</v>
      </c>
      <c r="C1910" s="11">
        <v>2024</v>
      </c>
      <c r="D1910" s="11">
        <v>3</v>
      </c>
      <c r="E1910" s="11">
        <v>7</v>
      </c>
      <c r="F1910" s="11">
        <v>15</v>
      </c>
      <c r="G1910" s="11" t="s">
        <v>70</v>
      </c>
      <c r="H1910" s="11" t="s">
        <v>53</v>
      </c>
      <c r="I1910" s="11">
        <v>40.853594646360001</v>
      </c>
      <c r="J1910" s="11">
        <v>-73.731457022446094</v>
      </c>
      <c r="K1910" s="11">
        <v>13</v>
      </c>
      <c r="L1910" s="11">
        <v>78.521773371520595</v>
      </c>
      <c r="M1910" s="11">
        <v>73.054803096793705</v>
      </c>
      <c r="N1910" s="11" t="s">
        <v>57</v>
      </c>
      <c r="O1910" s="11" t="s">
        <v>58</v>
      </c>
      <c r="P1910" s="11">
        <v>0</v>
      </c>
      <c r="Q1910" s="11">
        <v>-0.64201188917045504</v>
      </c>
      <c r="R1910" s="11">
        <v>46</v>
      </c>
      <c r="S1910" s="11">
        <v>35</v>
      </c>
      <c r="T1910" s="11">
        <v>267.01214139404499</v>
      </c>
      <c r="U1910" s="11">
        <v>11.637502672663601</v>
      </c>
      <c r="V1910" s="11" t="s">
        <v>63</v>
      </c>
    </row>
    <row r="1911" spans="1:22" x14ac:dyDescent="0.3">
      <c r="A1911" s="9">
        <v>45358.628472222197</v>
      </c>
      <c r="B1911" s="10">
        <v>45358</v>
      </c>
      <c r="C1911" s="11">
        <v>2024</v>
      </c>
      <c r="D1911" s="11">
        <v>3</v>
      </c>
      <c r="E1911" s="11">
        <v>7</v>
      </c>
      <c r="F1911" s="11">
        <v>15</v>
      </c>
      <c r="G1911" s="11" t="s">
        <v>70</v>
      </c>
      <c r="H1911" s="11" t="s">
        <v>53</v>
      </c>
      <c r="I1911" s="11">
        <v>40.772106807674</v>
      </c>
      <c r="J1911" s="11">
        <v>-73.769828776555599</v>
      </c>
      <c r="K1911" s="11">
        <v>14</v>
      </c>
      <c r="L1911" s="11">
        <v>79.589024854039806</v>
      </c>
      <c r="M1911" s="11">
        <v>51.188085127512203</v>
      </c>
      <c r="N1911" s="11" t="s">
        <v>54</v>
      </c>
      <c r="O1911" s="11" t="s">
        <v>55</v>
      </c>
      <c r="P1911" s="11">
        <v>0</v>
      </c>
      <c r="Q1911" s="11">
        <v>-0.50949161460968495</v>
      </c>
      <c r="R1911" s="11">
        <v>62</v>
      </c>
      <c r="S1911" s="11">
        <v>37</v>
      </c>
      <c r="T1911" s="11">
        <v>273.42544496709098</v>
      </c>
      <c r="U1911" s="11">
        <v>24.1612168392403</v>
      </c>
      <c r="V1911" s="11" t="s">
        <v>63</v>
      </c>
    </row>
    <row r="1912" spans="1:22" x14ac:dyDescent="0.3">
      <c r="A1912" s="9">
        <v>45358.631944444503</v>
      </c>
      <c r="B1912" s="10">
        <v>45358</v>
      </c>
      <c r="C1912" s="11">
        <v>2024</v>
      </c>
      <c r="D1912" s="11">
        <v>3</v>
      </c>
      <c r="E1912" s="11">
        <v>7</v>
      </c>
      <c r="F1912" s="11">
        <v>15</v>
      </c>
      <c r="G1912" s="11" t="s">
        <v>70</v>
      </c>
      <c r="H1912" s="11" t="s">
        <v>53</v>
      </c>
      <c r="I1912" s="11">
        <v>40.607448495357097</v>
      </c>
      <c r="J1912" s="11">
        <v>-73.836084956373</v>
      </c>
      <c r="K1912" s="11">
        <v>161</v>
      </c>
      <c r="L1912" s="11">
        <v>48.8503589776833</v>
      </c>
      <c r="M1912" s="11">
        <v>23.4078360888495</v>
      </c>
      <c r="N1912" s="11" t="s">
        <v>59</v>
      </c>
      <c r="O1912" s="11" t="s">
        <v>58</v>
      </c>
      <c r="P1912" s="11">
        <v>0</v>
      </c>
      <c r="Q1912" s="11">
        <v>0.25470901894253101</v>
      </c>
      <c r="R1912" s="11">
        <v>8</v>
      </c>
      <c r="S1912" s="11">
        <v>24</v>
      </c>
      <c r="T1912" s="11">
        <v>491.20723654495799</v>
      </c>
      <c r="U1912" s="11">
        <v>14.011800037404299</v>
      </c>
      <c r="V1912" s="11" t="s">
        <v>63</v>
      </c>
    </row>
    <row r="1913" spans="1:22" x14ac:dyDescent="0.3">
      <c r="A1913" s="9">
        <v>45358.635416666701</v>
      </c>
      <c r="B1913" s="10">
        <v>45358</v>
      </c>
      <c r="C1913" s="11">
        <v>2024</v>
      </c>
      <c r="D1913" s="11">
        <v>3</v>
      </c>
      <c r="E1913" s="11">
        <v>7</v>
      </c>
      <c r="F1913" s="11">
        <v>15</v>
      </c>
      <c r="G1913" s="11" t="s">
        <v>70</v>
      </c>
      <c r="H1913" s="11" t="s">
        <v>53</v>
      </c>
      <c r="I1913" s="11">
        <v>40.817254820822903</v>
      </c>
      <c r="J1913" s="11">
        <v>-73.7467287386077</v>
      </c>
      <c r="K1913" s="11">
        <v>224</v>
      </c>
      <c r="L1913" s="11">
        <v>68.355339225968294</v>
      </c>
      <c r="M1913" s="11">
        <v>69.348050454359594</v>
      </c>
      <c r="N1913" s="11" t="s">
        <v>59</v>
      </c>
      <c r="O1913" s="11" t="s">
        <v>58</v>
      </c>
      <c r="P1913" s="11">
        <v>0</v>
      </c>
      <c r="Q1913" s="11">
        <v>-0.43085486948711799</v>
      </c>
      <c r="R1913" s="11">
        <v>50</v>
      </c>
      <c r="S1913" s="11">
        <v>16</v>
      </c>
      <c r="T1913" s="11">
        <v>454.8525107923</v>
      </c>
      <c r="U1913" s="11">
        <v>24.973869751134298</v>
      </c>
      <c r="V1913" s="11" t="s">
        <v>56</v>
      </c>
    </row>
    <row r="1914" spans="1:22" x14ac:dyDescent="0.3">
      <c r="A1914" s="9">
        <v>45358.638888888898</v>
      </c>
      <c r="B1914" s="10">
        <v>45358</v>
      </c>
      <c r="C1914" s="11">
        <v>2024</v>
      </c>
      <c r="D1914" s="11">
        <v>3</v>
      </c>
      <c r="E1914" s="11">
        <v>7</v>
      </c>
      <c r="F1914" s="11">
        <v>15</v>
      </c>
      <c r="G1914" s="11" t="s">
        <v>70</v>
      </c>
      <c r="H1914" s="11" t="s">
        <v>53</v>
      </c>
      <c r="I1914" s="11">
        <v>40.799651847312099</v>
      </c>
      <c r="J1914" s="11">
        <v>-73.803766130502595</v>
      </c>
      <c r="K1914" s="11">
        <v>279</v>
      </c>
      <c r="L1914" s="11">
        <v>57.883912877747498</v>
      </c>
      <c r="M1914" s="11">
        <v>90.855902445632793</v>
      </c>
      <c r="N1914" s="11" t="s">
        <v>57</v>
      </c>
      <c r="O1914" s="11" t="s">
        <v>60</v>
      </c>
      <c r="P1914" s="11">
        <v>0</v>
      </c>
      <c r="Q1914" s="11">
        <v>-6.2508294670147102E-3</v>
      </c>
      <c r="R1914" s="11">
        <v>36</v>
      </c>
      <c r="S1914" s="11">
        <v>10</v>
      </c>
      <c r="T1914" s="11">
        <v>222.13470021937999</v>
      </c>
      <c r="U1914" s="11">
        <v>17.311534245224301</v>
      </c>
      <c r="V1914" s="11" t="s">
        <v>56</v>
      </c>
    </row>
    <row r="1915" spans="1:22" x14ac:dyDescent="0.3">
      <c r="A1915" s="9">
        <v>45358.642361111102</v>
      </c>
      <c r="B1915" s="10">
        <v>45358</v>
      </c>
      <c r="C1915" s="11">
        <v>2024</v>
      </c>
      <c r="D1915" s="11">
        <v>3</v>
      </c>
      <c r="E1915" s="11">
        <v>7</v>
      </c>
      <c r="F1915" s="11">
        <v>15</v>
      </c>
      <c r="G1915" s="11" t="s">
        <v>70</v>
      </c>
      <c r="H1915" s="11" t="s">
        <v>53</v>
      </c>
      <c r="I1915" s="11">
        <v>40.856171424705501</v>
      </c>
      <c r="J1915" s="11">
        <v>-73.989969945115604</v>
      </c>
      <c r="K1915" s="11">
        <v>40</v>
      </c>
      <c r="L1915" s="11">
        <v>31.485657600914902</v>
      </c>
      <c r="M1915" s="11">
        <v>48.607941007408101</v>
      </c>
      <c r="N1915" s="11" t="s">
        <v>54</v>
      </c>
      <c r="O1915" s="11" t="s">
        <v>55</v>
      </c>
      <c r="P1915" s="11">
        <v>0</v>
      </c>
      <c r="Q1915" s="11">
        <v>0.72201694968301799</v>
      </c>
      <c r="R1915" s="11">
        <v>24</v>
      </c>
      <c r="S1915" s="11">
        <v>7</v>
      </c>
      <c r="T1915" s="11">
        <v>389.29074710400801</v>
      </c>
      <c r="U1915" s="11">
        <v>8.2708898224598499</v>
      </c>
      <c r="V1915" s="11" t="s">
        <v>63</v>
      </c>
    </row>
    <row r="1916" spans="1:22" x14ac:dyDescent="0.3">
      <c r="A1916" s="9">
        <v>45358.645833333299</v>
      </c>
      <c r="B1916" s="10">
        <v>45358</v>
      </c>
      <c r="C1916" s="11">
        <v>2024</v>
      </c>
      <c r="D1916" s="11">
        <v>3</v>
      </c>
      <c r="E1916" s="11">
        <v>7</v>
      </c>
      <c r="F1916" s="11">
        <v>15</v>
      </c>
      <c r="G1916" s="11" t="s">
        <v>70</v>
      </c>
      <c r="H1916" s="11" t="s">
        <v>53</v>
      </c>
      <c r="I1916" s="11">
        <v>40.763096578778303</v>
      </c>
      <c r="J1916" s="11">
        <v>-73.881020171936001</v>
      </c>
      <c r="K1916" s="11">
        <v>133</v>
      </c>
      <c r="L1916" s="11">
        <v>28.063681887868199</v>
      </c>
      <c r="M1916" s="11">
        <v>44.426464346424197</v>
      </c>
      <c r="N1916" s="11" t="s">
        <v>57</v>
      </c>
      <c r="O1916" s="11" t="s">
        <v>60</v>
      </c>
      <c r="P1916" s="11">
        <v>0</v>
      </c>
      <c r="Q1916" s="11">
        <v>0.45992116055205001</v>
      </c>
      <c r="R1916" s="11">
        <v>43</v>
      </c>
      <c r="S1916" s="11">
        <v>39</v>
      </c>
      <c r="T1916" s="11">
        <v>92.613515454444894</v>
      </c>
      <c r="U1916" s="11">
        <v>28.409495271078502</v>
      </c>
      <c r="V1916" s="11" t="s">
        <v>63</v>
      </c>
    </row>
    <row r="1917" spans="1:22" x14ac:dyDescent="0.3">
      <c r="A1917" s="9">
        <v>45358.649305555598</v>
      </c>
      <c r="B1917" s="10">
        <v>45358</v>
      </c>
      <c r="C1917" s="11">
        <v>2024</v>
      </c>
      <c r="D1917" s="11">
        <v>3</v>
      </c>
      <c r="E1917" s="11">
        <v>7</v>
      </c>
      <c r="F1917" s="11">
        <v>15</v>
      </c>
      <c r="G1917" s="11" t="s">
        <v>70</v>
      </c>
      <c r="H1917" s="11" t="s">
        <v>53</v>
      </c>
      <c r="I1917" s="11">
        <v>40.713764754963499</v>
      </c>
      <c r="J1917" s="11">
        <v>-73.937971626460197</v>
      </c>
      <c r="K1917" s="11">
        <v>174</v>
      </c>
      <c r="L1917" s="11">
        <v>16.270630070328799</v>
      </c>
      <c r="M1917" s="11">
        <v>75.276891239514399</v>
      </c>
      <c r="N1917" s="11" t="s">
        <v>57</v>
      </c>
      <c r="O1917" s="11" t="s">
        <v>61</v>
      </c>
      <c r="P1917" s="11">
        <v>0</v>
      </c>
      <c r="Q1917" s="11">
        <v>0.58764874707503501</v>
      </c>
      <c r="R1917" s="11">
        <v>54</v>
      </c>
      <c r="S1917" s="11">
        <v>6</v>
      </c>
      <c r="T1917" s="11">
        <v>425.98136152317699</v>
      </c>
      <c r="U1917" s="11">
        <v>14.2654688952043</v>
      </c>
      <c r="V1917" s="11" t="s">
        <v>56</v>
      </c>
    </row>
    <row r="1918" spans="1:22" x14ac:dyDescent="0.3">
      <c r="A1918" s="9">
        <v>45358.652777777803</v>
      </c>
      <c r="B1918" s="10">
        <v>45358</v>
      </c>
      <c r="C1918" s="11">
        <v>2024</v>
      </c>
      <c r="D1918" s="11">
        <v>3</v>
      </c>
      <c r="E1918" s="11">
        <v>7</v>
      </c>
      <c r="F1918" s="11">
        <v>15</v>
      </c>
      <c r="G1918" s="11" t="s">
        <v>70</v>
      </c>
      <c r="H1918" s="11" t="s">
        <v>53</v>
      </c>
      <c r="I1918" s="11">
        <v>40.730616913810103</v>
      </c>
      <c r="J1918" s="11">
        <v>-73.917959965884194</v>
      </c>
      <c r="K1918" s="11">
        <v>127</v>
      </c>
      <c r="L1918" s="11">
        <v>59.408157224987399</v>
      </c>
      <c r="M1918" s="11">
        <v>43.276979144735698</v>
      </c>
      <c r="N1918" s="11" t="s">
        <v>54</v>
      </c>
      <c r="O1918" s="11" t="s">
        <v>58</v>
      </c>
      <c r="P1918" s="11">
        <v>0</v>
      </c>
      <c r="Q1918" s="11">
        <v>4.2680810772656098E-2</v>
      </c>
      <c r="R1918" s="11">
        <v>2</v>
      </c>
      <c r="S1918" s="11">
        <v>27</v>
      </c>
      <c r="T1918" s="11">
        <v>356.143307693304</v>
      </c>
      <c r="U1918" s="11">
        <v>26.349077825049498</v>
      </c>
      <c r="V1918" s="11" t="s">
        <v>63</v>
      </c>
    </row>
    <row r="1919" spans="1:22" x14ac:dyDescent="0.3">
      <c r="A1919" s="9">
        <v>45358.65625</v>
      </c>
      <c r="B1919" s="10">
        <v>45358</v>
      </c>
      <c r="C1919" s="11">
        <v>2024</v>
      </c>
      <c r="D1919" s="11">
        <v>3</v>
      </c>
      <c r="E1919" s="11">
        <v>7</v>
      </c>
      <c r="F1919" s="11">
        <v>15</v>
      </c>
      <c r="G1919" s="11" t="s">
        <v>70</v>
      </c>
      <c r="H1919" s="11" t="s">
        <v>53</v>
      </c>
      <c r="I1919" s="11">
        <v>40.611171969858702</v>
      </c>
      <c r="J1919" s="11">
        <v>-73.756830488604294</v>
      </c>
      <c r="K1919" s="11">
        <v>65</v>
      </c>
      <c r="L1919" s="11">
        <v>35.622005136401597</v>
      </c>
      <c r="M1919" s="11">
        <v>42.6553140357031</v>
      </c>
      <c r="N1919" s="11" t="s">
        <v>59</v>
      </c>
      <c r="O1919" s="11" t="s">
        <v>55</v>
      </c>
      <c r="P1919" s="11">
        <v>0</v>
      </c>
      <c r="Q1919" s="11">
        <v>0.51478028238733298</v>
      </c>
      <c r="R1919" s="11">
        <v>20</v>
      </c>
      <c r="S1919" s="11">
        <v>11</v>
      </c>
      <c r="T1919" s="11">
        <v>214.74455251536901</v>
      </c>
      <c r="U1919" s="11">
        <v>26.633944042840501</v>
      </c>
      <c r="V1919" s="11" t="s">
        <v>63</v>
      </c>
    </row>
    <row r="1920" spans="1:22" x14ac:dyDescent="0.3">
      <c r="A1920" s="9">
        <v>45358.659722222197</v>
      </c>
      <c r="B1920" s="10">
        <v>45358</v>
      </c>
      <c r="C1920" s="11">
        <v>2024</v>
      </c>
      <c r="D1920" s="11">
        <v>3</v>
      </c>
      <c r="E1920" s="11">
        <v>7</v>
      </c>
      <c r="F1920" s="11">
        <v>15</v>
      </c>
      <c r="G1920" s="11" t="s">
        <v>70</v>
      </c>
      <c r="H1920" s="11" t="s">
        <v>53</v>
      </c>
      <c r="I1920" s="11">
        <v>40.7346166907029</v>
      </c>
      <c r="J1920" s="11">
        <v>-73.765531004353093</v>
      </c>
      <c r="K1920" s="11">
        <v>137</v>
      </c>
      <c r="L1920" s="11">
        <v>58.122666239967501</v>
      </c>
      <c r="M1920" s="11">
        <v>43.192043795100503</v>
      </c>
      <c r="N1920" s="11" t="s">
        <v>59</v>
      </c>
      <c r="O1920" s="11" t="s">
        <v>55</v>
      </c>
      <c r="P1920" s="11">
        <v>0</v>
      </c>
      <c r="Q1920" s="11">
        <v>0.172015720762801</v>
      </c>
      <c r="R1920" s="11">
        <v>4</v>
      </c>
      <c r="S1920" s="11">
        <v>11</v>
      </c>
      <c r="T1920" s="11">
        <v>364.110304956368</v>
      </c>
      <c r="U1920" s="11">
        <v>29.110531619369201</v>
      </c>
      <c r="V1920" s="11" t="s">
        <v>63</v>
      </c>
    </row>
    <row r="1921" spans="1:22" x14ac:dyDescent="0.3">
      <c r="A1921" s="9">
        <v>45358.663194444503</v>
      </c>
      <c r="B1921" s="10">
        <v>45358</v>
      </c>
      <c r="C1921" s="11">
        <v>2024</v>
      </c>
      <c r="D1921" s="11">
        <v>3</v>
      </c>
      <c r="E1921" s="11">
        <v>7</v>
      </c>
      <c r="F1921" s="11">
        <v>15</v>
      </c>
      <c r="G1921" s="11" t="s">
        <v>70</v>
      </c>
      <c r="H1921" s="11" t="s">
        <v>53</v>
      </c>
      <c r="I1921" s="11">
        <v>40.697264539154503</v>
      </c>
      <c r="J1921" s="11">
        <v>-73.7671028922516</v>
      </c>
      <c r="K1921" s="11">
        <v>45</v>
      </c>
      <c r="L1921" s="11">
        <v>33.8564122586221</v>
      </c>
      <c r="M1921" s="11">
        <v>26.437063261366799</v>
      </c>
      <c r="N1921" s="11" t="s">
        <v>59</v>
      </c>
      <c r="O1921" s="11" t="s">
        <v>61</v>
      </c>
      <c r="P1921" s="11">
        <v>0</v>
      </c>
      <c r="Q1921" s="11">
        <v>-0.160472394599078</v>
      </c>
      <c r="R1921" s="11">
        <v>23</v>
      </c>
      <c r="S1921" s="11">
        <v>49</v>
      </c>
      <c r="T1921" s="11">
        <v>409.61544959978801</v>
      </c>
      <c r="U1921" s="11">
        <v>8.9770401219526192</v>
      </c>
      <c r="V1921" s="11" t="s">
        <v>63</v>
      </c>
    </row>
    <row r="1922" spans="1:22" x14ac:dyDescent="0.3">
      <c r="A1922" s="9">
        <v>45358.666666666701</v>
      </c>
      <c r="B1922" s="10">
        <v>45358</v>
      </c>
      <c r="C1922" s="11">
        <v>2024</v>
      </c>
      <c r="D1922" s="11">
        <v>3</v>
      </c>
      <c r="E1922" s="11">
        <v>7</v>
      </c>
      <c r="F1922" s="11">
        <v>16</v>
      </c>
      <c r="G1922" s="11" t="s">
        <v>70</v>
      </c>
      <c r="H1922" s="11" t="s">
        <v>53</v>
      </c>
      <c r="I1922" s="11">
        <v>40.776747100352601</v>
      </c>
      <c r="J1922" s="11">
        <v>-73.724998410610297</v>
      </c>
      <c r="K1922" s="11">
        <v>275</v>
      </c>
      <c r="L1922" s="11">
        <v>5.0510470766885396</v>
      </c>
      <c r="M1922" s="11">
        <v>18.437582466607399</v>
      </c>
      <c r="N1922" s="11" t="s">
        <v>59</v>
      </c>
      <c r="O1922" s="11" t="s">
        <v>61</v>
      </c>
      <c r="P1922" s="11">
        <v>0</v>
      </c>
      <c r="Q1922" s="11">
        <v>-0.82494100090701405</v>
      </c>
      <c r="R1922" s="11">
        <v>53</v>
      </c>
      <c r="S1922" s="11">
        <v>29</v>
      </c>
      <c r="T1922" s="11">
        <v>188.12876624781899</v>
      </c>
      <c r="U1922" s="11">
        <v>27.281755787427301</v>
      </c>
      <c r="V1922" s="11" t="s">
        <v>56</v>
      </c>
    </row>
    <row r="1923" spans="1:22" x14ac:dyDescent="0.3">
      <c r="A1923" s="9">
        <v>45358.670138888898</v>
      </c>
      <c r="B1923" s="10">
        <v>45358</v>
      </c>
      <c r="C1923" s="11">
        <v>2024</v>
      </c>
      <c r="D1923" s="11">
        <v>3</v>
      </c>
      <c r="E1923" s="11">
        <v>7</v>
      </c>
      <c r="F1923" s="11">
        <v>16</v>
      </c>
      <c r="G1923" s="11" t="s">
        <v>70</v>
      </c>
      <c r="H1923" s="11" t="s">
        <v>53</v>
      </c>
      <c r="I1923" s="11">
        <v>40.605340209216003</v>
      </c>
      <c r="J1923" s="11">
        <v>-73.801680344791095</v>
      </c>
      <c r="K1923" s="11">
        <v>187</v>
      </c>
      <c r="L1923" s="11">
        <v>56.945906207330303</v>
      </c>
      <c r="M1923" s="11">
        <v>18.759656771702701</v>
      </c>
      <c r="N1923" s="11" t="s">
        <v>57</v>
      </c>
      <c r="O1923" s="11" t="s">
        <v>61</v>
      </c>
      <c r="P1923" s="11">
        <v>1</v>
      </c>
      <c r="Q1923" s="11">
        <v>-0.74023735002539404</v>
      </c>
      <c r="R1923" s="11">
        <v>46</v>
      </c>
      <c r="S1923" s="11">
        <v>28</v>
      </c>
      <c r="T1923" s="11">
        <v>220.28773169269499</v>
      </c>
      <c r="U1923" s="11">
        <v>27.067847876907301</v>
      </c>
      <c r="V1923" s="11" t="s">
        <v>56</v>
      </c>
    </row>
    <row r="1924" spans="1:22" x14ac:dyDescent="0.3">
      <c r="A1924" s="9">
        <v>45358.673611111102</v>
      </c>
      <c r="B1924" s="10">
        <v>45358</v>
      </c>
      <c r="C1924" s="11">
        <v>2024</v>
      </c>
      <c r="D1924" s="11">
        <v>3</v>
      </c>
      <c r="E1924" s="11">
        <v>7</v>
      </c>
      <c r="F1924" s="11">
        <v>16</v>
      </c>
      <c r="G1924" s="11" t="s">
        <v>70</v>
      </c>
      <c r="H1924" s="11" t="s">
        <v>53</v>
      </c>
      <c r="I1924" s="11">
        <v>40.832638583524201</v>
      </c>
      <c r="J1924" s="11">
        <v>-73.911736070398305</v>
      </c>
      <c r="K1924" s="11">
        <v>182</v>
      </c>
      <c r="L1924" s="11">
        <v>30.5761686642965</v>
      </c>
      <c r="M1924" s="11">
        <v>30.200431644397401</v>
      </c>
      <c r="N1924" s="11" t="s">
        <v>57</v>
      </c>
      <c r="O1924" s="11" t="s">
        <v>61</v>
      </c>
      <c r="P1924" s="11">
        <v>0</v>
      </c>
      <c r="Q1924" s="11">
        <v>-0.47056092758079998</v>
      </c>
      <c r="R1924" s="11">
        <v>10</v>
      </c>
      <c r="S1924" s="11">
        <v>16</v>
      </c>
      <c r="T1924" s="11">
        <v>428.38462854897602</v>
      </c>
      <c r="U1924" s="11">
        <v>26.581565245629701</v>
      </c>
      <c r="V1924" s="11" t="s">
        <v>63</v>
      </c>
    </row>
    <row r="1925" spans="1:22" x14ac:dyDescent="0.3">
      <c r="A1925" s="9">
        <v>45358.677083333299</v>
      </c>
      <c r="B1925" s="10">
        <v>45358</v>
      </c>
      <c r="C1925" s="11">
        <v>2024</v>
      </c>
      <c r="D1925" s="11">
        <v>3</v>
      </c>
      <c r="E1925" s="11">
        <v>7</v>
      </c>
      <c r="F1925" s="11">
        <v>16</v>
      </c>
      <c r="G1925" s="11" t="s">
        <v>70</v>
      </c>
      <c r="H1925" s="11" t="s">
        <v>53</v>
      </c>
      <c r="I1925" s="11">
        <v>40.789086183238098</v>
      </c>
      <c r="J1925" s="11">
        <v>-73.762531068121504</v>
      </c>
      <c r="K1925" s="11">
        <v>41</v>
      </c>
      <c r="L1925" s="11">
        <v>21.8349001635405</v>
      </c>
      <c r="M1925" s="11">
        <v>63.516228943822298</v>
      </c>
      <c r="N1925" s="11" t="s">
        <v>59</v>
      </c>
      <c r="O1925" s="11" t="s">
        <v>58</v>
      </c>
      <c r="P1925" s="11">
        <v>0</v>
      </c>
      <c r="Q1925" s="11">
        <v>-0.22857225843100001</v>
      </c>
      <c r="R1925" s="11">
        <v>35</v>
      </c>
      <c r="S1925" s="11">
        <v>44</v>
      </c>
      <c r="T1925" s="11">
        <v>207.02344927964</v>
      </c>
      <c r="U1925" s="11">
        <v>19.520714943780899</v>
      </c>
      <c r="V1925" s="11" t="s">
        <v>63</v>
      </c>
    </row>
    <row r="1926" spans="1:22" x14ac:dyDescent="0.3">
      <c r="A1926" s="9">
        <v>45358.680555555598</v>
      </c>
      <c r="B1926" s="10">
        <v>45358</v>
      </c>
      <c r="C1926" s="11">
        <v>2024</v>
      </c>
      <c r="D1926" s="11">
        <v>3</v>
      </c>
      <c r="E1926" s="11">
        <v>7</v>
      </c>
      <c r="F1926" s="11">
        <v>16</v>
      </c>
      <c r="G1926" s="11" t="s">
        <v>70</v>
      </c>
      <c r="H1926" s="11" t="s">
        <v>53</v>
      </c>
      <c r="I1926" s="11">
        <v>40.724171333744899</v>
      </c>
      <c r="J1926" s="11">
        <v>-73.792029257012004</v>
      </c>
      <c r="K1926" s="11">
        <v>289</v>
      </c>
      <c r="L1926" s="11">
        <v>11.9531081928743</v>
      </c>
      <c r="M1926" s="11">
        <v>27.157380853046199</v>
      </c>
      <c r="N1926" s="11" t="s">
        <v>57</v>
      </c>
      <c r="O1926" s="11" t="s">
        <v>58</v>
      </c>
      <c r="P1926" s="11">
        <v>0</v>
      </c>
      <c r="Q1926" s="11">
        <v>0.88876511795761304</v>
      </c>
      <c r="R1926" s="11">
        <v>41</v>
      </c>
      <c r="S1926" s="11">
        <v>16</v>
      </c>
      <c r="T1926" s="11">
        <v>369.68507316086999</v>
      </c>
      <c r="U1926" s="11">
        <v>23.4173771121506</v>
      </c>
      <c r="V1926" s="11" t="s">
        <v>56</v>
      </c>
    </row>
    <row r="1927" spans="1:22" x14ac:dyDescent="0.3">
      <c r="A1927" s="9">
        <v>45358.684027777803</v>
      </c>
      <c r="B1927" s="10">
        <v>45358</v>
      </c>
      <c r="C1927" s="11">
        <v>2024</v>
      </c>
      <c r="D1927" s="11">
        <v>3</v>
      </c>
      <c r="E1927" s="11">
        <v>7</v>
      </c>
      <c r="F1927" s="11">
        <v>16</v>
      </c>
      <c r="G1927" s="11" t="s">
        <v>70</v>
      </c>
      <c r="H1927" s="11" t="s">
        <v>53</v>
      </c>
      <c r="I1927" s="11">
        <v>40.676105202218402</v>
      </c>
      <c r="J1927" s="11">
        <v>-73.847122822716003</v>
      </c>
      <c r="K1927" s="11">
        <v>198</v>
      </c>
      <c r="L1927" s="11">
        <v>71.622864693138197</v>
      </c>
      <c r="M1927" s="11">
        <v>51.040575811209401</v>
      </c>
      <c r="N1927" s="11" t="s">
        <v>59</v>
      </c>
      <c r="O1927" s="11" t="s">
        <v>60</v>
      </c>
      <c r="P1927" s="11">
        <v>0</v>
      </c>
      <c r="Q1927" s="11">
        <v>-0.92490444002120498</v>
      </c>
      <c r="R1927" s="11">
        <v>98</v>
      </c>
      <c r="S1927" s="11">
        <v>22</v>
      </c>
      <c r="T1927" s="11">
        <v>229.532347769083</v>
      </c>
      <c r="U1927" s="11">
        <v>26.788048644856001</v>
      </c>
      <c r="V1927" s="11" t="s">
        <v>63</v>
      </c>
    </row>
    <row r="1928" spans="1:22" x14ac:dyDescent="0.3">
      <c r="A1928" s="9">
        <v>45358.6875</v>
      </c>
      <c r="B1928" s="10">
        <v>45358</v>
      </c>
      <c r="C1928" s="11">
        <v>2024</v>
      </c>
      <c r="D1928" s="11">
        <v>3</v>
      </c>
      <c r="E1928" s="11">
        <v>7</v>
      </c>
      <c r="F1928" s="11">
        <v>16</v>
      </c>
      <c r="G1928" s="11" t="s">
        <v>70</v>
      </c>
      <c r="H1928" s="11" t="s">
        <v>53</v>
      </c>
      <c r="I1928" s="11">
        <v>40.6906290066133</v>
      </c>
      <c r="J1928" s="11">
        <v>-73.936997394623802</v>
      </c>
      <c r="K1928" s="11">
        <v>184</v>
      </c>
      <c r="L1928" s="11">
        <v>41.235356874919503</v>
      </c>
      <c r="M1928" s="11">
        <v>15.8855228977033</v>
      </c>
      <c r="N1928" s="11" t="s">
        <v>59</v>
      </c>
      <c r="O1928" s="11" t="s">
        <v>55</v>
      </c>
      <c r="P1928" s="11">
        <v>0</v>
      </c>
      <c r="Q1928" s="11">
        <v>0.75624364422050505</v>
      </c>
      <c r="R1928" s="11">
        <v>75</v>
      </c>
      <c r="S1928" s="11">
        <v>10</v>
      </c>
      <c r="T1928" s="11">
        <v>195.49324102249801</v>
      </c>
      <c r="U1928" s="11">
        <v>20.452842339626301</v>
      </c>
      <c r="V1928" s="11" t="s">
        <v>63</v>
      </c>
    </row>
    <row r="1929" spans="1:22" x14ac:dyDescent="0.3">
      <c r="A1929" s="9">
        <v>45358.690972222197</v>
      </c>
      <c r="B1929" s="10">
        <v>45358</v>
      </c>
      <c r="C1929" s="11">
        <v>2024</v>
      </c>
      <c r="D1929" s="11">
        <v>3</v>
      </c>
      <c r="E1929" s="11">
        <v>7</v>
      </c>
      <c r="F1929" s="11">
        <v>16</v>
      </c>
      <c r="G1929" s="11" t="s">
        <v>70</v>
      </c>
      <c r="H1929" s="11" t="s">
        <v>53</v>
      </c>
      <c r="I1929" s="11">
        <v>40.7724634066631</v>
      </c>
      <c r="J1929" s="11">
        <v>-73.815668862098306</v>
      </c>
      <c r="K1929" s="11">
        <v>31</v>
      </c>
      <c r="L1929" s="11">
        <v>72.512338516083304</v>
      </c>
      <c r="M1929" s="11">
        <v>10.627611958054899</v>
      </c>
      <c r="N1929" s="11" t="s">
        <v>59</v>
      </c>
      <c r="O1929" s="11" t="s">
        <v>58</v>
      </c>
      <c r="P1929" s="11">
        <v>0</v>
      </c>
      <c r="Q1929" s="11">
        <v>0.339219107011483</v>
      </c>
      <c r="R1929" s="11">
        <v>14</v>
      </c>
      <c r="S1929" s="11">
        <v>24</v>
      </c>
      <c r="T1929" s="11">
        <v>181.36044519943599</v>
      </c>
      <c r="U1929" s="11">
        <v>26.929734710944501</v>
      </c>
      <c r="V1929" s="11" t="s">
        <v>62</v>
      </c>
    </row>
    <row r="1930" spans="1:22" x14ac:dyDescent="0.3">
      <c r="A1930" s="9">
        <v>45358.694444444503</v>
      </c>
      <c r="B1930" s="10">
        <v>45358</v>
      </c>
      <c r="C1930" s="11">
        <v>2024</v>
      </c>
      <c r="D1930" s="11">
        <v>3</v>
      </c>
      <c r="E1930" s="11">
        <v>7</v>
      </c>
      <c r="F1930" s="11">
        <v>16</v>
      </c>
      <c r="G1930" s="11" t="s">
        <v>70</v>
      </c>
      <c r="H1930" s="11" t="s">
        <v>53</v>
      </c>
      <c r="I1930" s="11">
        <v>40.840069683503401</v>
      </c>
      <c r="J1930" s="11">
        <v>-73.954644998147202</v>
      </c>
      <c r="K1930" s="11">
        <v>171</v>
      </c>
      <c r="L1930" s="11">
        <v>56.317036956792201</v>
      </c>
      <c r="M1930" s="11">
        <v>37.045529820551799</v>
      </c>
      <c r="N1930" s="11" t="s">
        <v>59</v>
      </c>
      <c r="O1930" s="11" t="s">
        <v>60</v>
      </c>
      <c r="P1930" s="11">
        <v>0</v>
      </c>
      <c r="Q1930" s="11">
        <v>9.4273479830807999E-2</v>
      </c>
      <c r="R1930" s="11">
        <v>97</v>
      </c>
      <c r="S1930" s="11">
        <v>12</v>
      </c>
      <c r="T1930" s="11">
        <v>338.203809083799</v>
      </c>
      <c r="U1930" s="11">
        <v>17.714951626077799</v>
      </c>
      <c r="V1930" s="11" t="s">
        <v>63</v>
      </c>
    </row>
    <row r="1931" spans="1:22" x14ac:dyDescent="0.3">
      <c r="A1931" s="9">
        <v>45358.697916666701</v>
      </c>
      <c r="B1931" s="10">
        <v>45358</v>
      </c>
      <c r="C1931" s="11">
        <v>2024</v>
      </c>
      <c r="D1931" s="11">
        <v>3</v>
      </c>
      <c r="E1931" s="11">
        <v>7</v>
      </c>
      <c r="F1931" s="11">
        <v>16</v>
      </c>
      <c r="G1931" s="11" t="s">
        <v>70</v>
      </c>
      <c r="H1931" s="11" t="s">
        <v>53</v>
      </c>
      <c r="I1931" s="11">
        <v>40.6497641331054</v>
      </c>
      <c r="J1931" s="11">
        <v>-73.982853137956894</v>
      </c>
      <c r="K1931" s="11">
        <v>109</v>
      </c>
      <c r="L1931" s="11">
        <v>65.041244941056306</v>
      </c>
      <c r="M1931" s="11">
        <v>14.3372712362859</v>
      </c>
      <c r="N1931" s="11" t="s">
        <v>59</v>
      </c>
      <c r="O1931" s="11" t="s">
        <v>58</v>
      </c>
      <c r="P1931" s="11">
        <v>0</v>
      </c>
      <c r="Q1931" s="11">
        <v>1.52703110075709E-2</v>
      </c>
      <c r="R1931" s="11">
        <v>72</v>
      </c>
      <c r="S1931" s="11">
        <v>33</v>
      </c>
      <c r="T1931" s="11">
        <v>210.85133355168301</v>
      </c>
      <c r="U1931" s="11">
        <v>13.026088226898599</v>
      </c>
      <c r="V1931" s="11" t="s">
        <v>63</v>
      </c>
    </row>
    <row r="1932" spans="1:22" x14ac:dyDescent="0.3">
      <c r="A1932" s="9">
        <v>45358.701388888898</v>
      </c>
      <c r="B1932" s="10">
        <v>45358</v>
      </c>
      <c r="C1932" s="11">
        <v>2024</v>
      </c>
      <c r="D1932" s="11">
        <v>3</v>
      </c>
      <c r="E1932" s="11">
        <v>7</v>
      </c>
      <c r="F1932" s="11">
        <v>16</v>
      </c>
      <c r="G1932" s="11" t="s">
        <v>70</v>
      </c>
      <c r="H1932" s="11" t="s">
        <v>53</v>
      </c>
      <c r="I1932" s="11">
        <v>40.883318788753002</v>
      </c>
      <c r="J1932" s="11">
        <v>-73.865218637997003</v>
      </c>
      <c r="K1932" s="11">
        <v>68</v>
      </c>
      <c r="L1932" s="11">
        <v>69.755861988300595</v>
      </c>
      <c r="M1932" s="11">
        <v>60.321357428519597</v>
      </c>
      <c r="N1932" s="11" t="s">
        <v>57</v>
      </c>
      <c r="O1932" s="11" t="s">
        <v>61</v>
      </c>
      <c r="P1932" s="11">
        <v>0</v>
      </c>
      <c r="Q1932" s="11">
        <v>-0.91622901304606796</v>
      </c>
      <c r="R1932" s="11">
        <v>46</v>
      </c>
      <c r="S1932" s="11">
        <v>9</v>
      </c>
      <c r="T1932" s="11">
        <v>148.962378123951</v>
      </c>
      <c r="U1932" s="11">
        <v>19.884387749748502</v>
      </c>
      <c r="V1932" s="11" t="s">
        <v>63</v>
      </c>
    </row>
    <row r="1933" spans="1:22" x14ac:dyDescent="0.3">
      <c r="A1933" s="9">
        <v>45358.704861111102</v>
      </c>
      <c r="B1933" s="10">
        <v>45358</v>
      </c>
      <c r="C1933" s="11">
        <v>2024</v>
      </c>
      <c r="D1933" s="11">
        <v>3</v>
      </c>
      <c r="E1933" s="11">
        <v>7</v>
      </c>
      <c r="F1933" s="11">
        <v>16</v>
      </c>
      <c r="G1933" s="11" t="s">
        <v>70</v>
      </c>
      <c r="H1933" s="11" t="s">
        <v>53</v>
      </c>
      <c r="I1933" s="11">
        <v>40.801850505600399</v>
      </c>
      <c r="J1933" s="11">
        <v>-73.717345015994397</v>
      </c>
      <c r="K1933" s="11">
        <v>189</v>
      </c>
      <c r="L1933" s="11">
        <v>13.363159907155</v>
      </c>
      <c r="M1933" s="11">
        <v>91.659019403480897</v>
      </c>
      <c r="N1933" s="11" t="s">
        <v>59</v>
      </c>
      <c r="O1933" s="11" t="s">
        <v>61</v>
      </c>
      <c r="P1933" s="11">
        <v>1</v>
      </c>
      <c r="Q1933" s="11">
        <v>0.59421655386050998</v>
      </c>
      <c r="R1933" s="11">
        <v>16</v>
      </c>
      <c r="S1933" s="11">
        <v>22</v>
      </c>
      <c r="T1933" s="11">
        <v>71.8243585495525</v>
      </c>
      <c r="U1933" s="11">
        <v>22.879912418665601</v>
      </c>
      <c r="V1933" s="11" t="s">
        <v>56</v>
      </c>
    </row>
    <row r="1934" spans="1:22" x14ac:dyDescent="0.3">
      <c r="A1934" s="9">
        <v>45358.708333333299</v>
      </c>
      <c r="B1934" s="10">
        <v>45358</v>
      </c>
      <c r="C1934" s="11">
        <v>2024</v>
      </c>
      <c r="D1934" s="11">
        <v>3</v>
      </c>
      <c r="E1934" s="11">
        <v>7</v>
      </c>
      <c r="F1934" s="11">
        <v>17</v>
      </c>
      <c r="G1934" s="11" t="s">
        <v>70</v>
      </c>
      <c r="H1934" s="11" t="s">
        <v>53</v>
      </c>
      <c r="I1934" s="11">
        <v>40.610892858145498</v>
      </c>
      <c r="J1934" s="11">
        <v>-73.825937385698595</v>
      </c>
      <c r="K1934" s="11">
        <v>292</v>
      </c>
      <c r="L1934" s="11">
        <v>61.053209873723702</v>
      </c>
      <c r="M1934" s="11">
        <v>93.770505804274293</v>
      </c>
      <c r="N1934" s="11" t="s">
        <v>57</v>
      </c>
      <c r="O1934" s="11" t="s">
        <v>58</v>
      </c>
      <c r="P1934" s="11">
        <v>0</v>
      </c>
      <c r="Q1934" s="11">
        <v>-0.51467420896341698</v>
      </c>
      <c r="R1934" s="11">
        <v>72</v>
      </c>
      <c r="S1934" s="11">
        <v>3</v>
      </c>
      <c r="T1934" s="11">
        <v>413.10318213555399</v>
      </c>
      <c r="U1934" s="11">
        <v>26.6011007244078</v>
      </c>
      <c r="V1934" s="11" t="s">
        <v>56</v>
      </c>
    </row>
    <row r="1935" spans="1:22" x14ac:dyDescent="0.3">
      <c r="A1935" s="9">
        <v>45358.711805555598</v>
      </c>
      <c r="B1935" s="10">
        <v>45358</v>
      </c>
      <c r="C1935" s="11">
        <v>2024</v>
      </c>
      <c r="D1935" s="11">
        <v>3</v>
      </c>
      <c r="E1935" s="11">
        <v>7</v>
      </c>
      <c r="F1935" s="11">
        <v>17</v>
      </c>
      <c r="G1935" s="11" t="s">
        <v>70</v>
      </c>
      <c r="H1935" s="11" t="s">
        <v>53</v>
      </c>
      <c r="I1935" s="11">
        <v>40.653532533120803</v>
      </c>
      <c r="J1935" s="11">
        <v>-73.827655671999906</v>
      </c>
      <c r="K1935" s="11">
        <v>275</v>
      </c>
      <c r="L1935" s="11">
        <v>13.3289423182325</v>
      </c>
      <c r="M1935" s="11">
        <v>47.604860615795602</v>
      </c>
      <c r="N1935" s="11" t="s">
        <v>59</v>
      </c>
      <c r="O1935" s="11" t="s">
        <v>58</v>
      </c>
      <c r="P1935" s="11">
        <v>0</v>
      </c>
      <c r="Q1935" s="11">
        <v>0.62288326360559698</v>
      </c>
      <c r="R1935" s="11">
        <v>44</v>
      </c>
      <c r="S1935" s="11">
        <v>12</v>
      </c>
      <c r="T1935" s="11">
        <v>413.987718795354</v>
      </c>
      <c r="U1935" s="11">
        <v>21.766314029777</v>
      </c>
      <c r="V1935" s="11" t="s">
        <v>56</v>
      </c>
    </row>
    <row r="1936" spans="1:22" x14ac:dyDescent="0.3">
      <c r="A1936" s="9">
        <v>45358.715277777803</v>
      </c>
      <c r="B1936" s="10">
        <v>45358</v>
      </c>
      <c r="C1936" s="11">
        <v>2024</v>
      </c>
      <c r="D1936" s="11">
        <v>3</v>
      </c>
      <c r="E1936" s="11">
        <v>7</v>
      </c>
      <c r="F1936" s="11">
        <v>17</v>
      </c>
      <c r="G1936" s="11" t="s">
        <v>70</v>
      </c>
      <c r="H1936" s="11" t="s">
        <v>53</v>
      </c>
      <c r="I1936" s="11">
        <v>40.810598644363701</v>
      </c>
      <c r="J1936" s="11">
        <v>-73.712184039173096</v>
      </c>
      <c r="K1936" s="11">
        <v>267</v>
      </c>
      <c r="L1936" s="11">
        <v>9.7654967637907006</v>
      </c>
      <c r="M1936" s="11">
        <v>75.653939739763004</v>
      </c>
      <c r="N1936" s="11" t="s">
        <v>59</v>
      </c>
      <c r="O1936" s="11" t="s">
        <v>55</v>
      </c>
      <c r="P1936" s="11">
        <v>1</v>
      </c>
      <c r="Q1936" s="11">
        <v>-0.84274618185892003</v>
      </c>
      <c r="R1936" s="11">
        <v>77</v>
      </c>
      <c r="S1936" s="11">
        <v>16</v>
      </c>
      <c r="T1936" s="11">
        <v>467.13626768230699</v>
      </c>
      <c r="U1936" s="11">
        <v>11.930697696127201</v>
      </c>
      <c r="V1936" s="11" t="s">
        <v>56</v>
      </c>
    </row>
    <row r="1937" spans="1:22" x14ac:dyDescent="0.3">
      <c r="A1937" s="9">
        <v>45358.71875</v>
      </c>
      <c r="B1937" s="10">
        <v>45358</v>
      </c>
      <c r="C1937" s="11">
        <v>2024</v>
      </c>
      <c r="D1937" s="11">
        <v>3</v>
      </c>
      <c r="E1937" s="11">
        <v>7</v>
      </c>
      <c r="F1937" s="11">
        <v>17</v>
      </c>
      <c r="G1937" s="11" t="s">
        <v>70</v>
      </c>
      <c r="H1937" s="11" t="s">
        <v>53</v>
      </c>
      <c r="I1937" s="11">
        <v>40.6568870294427</v>
      </c>
      <c r="J1937" s="11">
        <v>-73.750028453067401</v>
      </c>
      <c r="K1937" s="11">
        <v>169</v>
      </c>
      <c r="L1937" s="11">
        <v>6.0970854543896298</v>
      </c>
      <c r="M1937" s="11">
        <v>63.718601907193403</v>
      </c>
      <c r="N1937" s="11" t="s">
        <v>57</v>
      </c>
      <c r="O1937" s="11" t="s">
        <v>61</v>
      </c>
      <c r="P1937" s="11">
        <v>0</v>
      </c>
      <c r="Q1937" s="11">
        <v>-0.66309997898457296</v>
      </c>
      <c r="R1937" s="11">
        <v>59</v>
      </c>
      <c r="S1937" s="11">
        <v>45</v>
      </c>
      <c r="T1937" s="11">
        <v>99.0810360820401</v>
      </c>
      <c r="U1937" s="11">
        <v>24.3570532595004</v>
      </c>
      <c r="V1937" s="11" t="s">
        <v>56</v>
      </c>
    </row>
    <row r="1938" spans="1:22" x14ac:dyDescent="0.3">
      <c r="A1938" s="9">
        <v>45358.722222222197</v>
      </c>
      <c r="B1938" s="10">
        <v>45358</v>
      </c>
      <c r="C1938" s="11">
        <v>2024</v>
      </c>
      <c r="D1938" s="11">
        <v>3</v>
      </c>
      <c r="E1938" s="11">
        <v>7</v>
      </c>
      <c r="F1938" s="11">
        <v>17</v>
      </c>
      <c r="G1938" s="11" t="s">
        <v>70</v>
      </c>
      <c r="H1938" s="11" t="s">
        <v>53</v>
      </c>
      <c r="I1938" s="11">
        <v>40.611742826929003</v>
      </c>
      <c r="J1938" s="11">
        <v>-73.758486156632699</v>
      </c>
      <c r="K1938" s="11">
        <v>135</v>
      </c>
      <c r="L1938" s="11">
        <v>68.761293749874696</v>
      </c>
      <c r="M1938" s="11">
        <v>81.923698480575496</v>
      </c>
      <c r="N1938" s="11" t="s">
        <v>59</v>
      </c>
      <c r="O1938" s="11" t="s">
        <v>60</v>
      </c>
      <c r="P1938" s="11">
        <v>0</v>
      </c>
      <c r="Q1938" s="11">
        <v>-4.1560158825119702E-2</v>
      </c>
      <c r="R1938" s="11">
        <v>45</v>
      </c>
      <c r="S1938" s="11">
        <v>19</v>
      </c>
      <c r="T1938" s="11">
        <v>498.95079637863199</v>
      </c>
      <c r="U1938" s="11">
        <v>16.608681744197401</v>
      </c>
      <c r="V1938" s="11" t="s">
        <v>56</v>
      </c>
    </row>
    <row r="1939" spans="1:22" x14ac:dyDescent="0.3">
      <c r="A1939" s="9">
        <v>45358.725694444503</v>
      </c>
      <c r="B1939" s="10">
        <v>45358</v>
      </c>
      <c r="C1939" s="11">
        <v>2024</v>
      </c>
      <c r="D1939" s="11">
        <v>3</v>
      </c>
      <c r="E1939" s="11">
        <v>7</v>
      </c>
      <c r="F1939" s="11">
        <v>17</v>
      </c>
      <c r="G1939" s="11" t="s">
        <v>70</v>
      </c>
      <c r="H1939" s="11" t="s">
        <v>53</v>
      </c>
      <c r="I1939" s="11">
        <v>40.603970110490799</v>
      </c>
      <c r="J1939" s="11">
        <v>-73.887087081531007</v>
      </c>
      <c r="K1939" s="11">
        <v>38</v>
      </c>
      <c r="L1939" s="11">
        <v>49.926696702127799</v>
      </c>
      <c r="M1939" s="11">
        <v>11.5834963275706</v>
      </c>
      <c r="N1939" s="11" t="s">
        <v>54</v>
      </c>
      <c r="O1939" s="11" t="s">
        <v>61</v>
      </c>
      <c r="P1939" s="11">
        <v>0</v>
      </c>
      <c r="Q1939" s="11">
        <v>-0.79483821293629897</v>
      </c>
      <c r="R1939" s="11">
        <v>1</v>
      </c>
      <c r="S1939" s="11">
        <v>45</v>
      </c>
      <c r="T1939" s="11">
        <v>58.337730614857499</v>
      </c>
      <c r="U1939" s="11">
        <v>5.1019894926434501</v>
      </c>
      <c r="V1939" s="11" t="s">
        <v>62</v>
      </c>
    </row>
    <row r="1940" spans="1:22" x14ac:dyDescent="0.3">
      <c r="A1940" s="9">
        <v>45358.729166666701</v>
      </c>
      <c r="B1940" s="10">
        <v>45358</v>
      </c>
      <c r="C1940" s="11">
        <v>2024</v>
      </c>
      <c r="D1940" s="11">
        <v>3</v>
      </c>
      <c r="E1940" s="11">
        <v>7</v>
      </c>
      <c r="F1940" s="11">
        <v>17</v>
      </c>
      <c r="G1940" s="11" t="s">
        <v>70</v>
      </c>
      <c r="H1940" s="11" t="s">
        <v>53</v>
      </c>
      <c r="I1940" s="11">
        <v>40.716587747872502</v>
      </c>
      <c r="J1940" s="11">
        <v>-73.811953991221898</v>
      </c>
      <c r="K1940" s="11">
        <v>95</v>
      </c>
      <c r="L1940" s="11">
        <v>75.751336736746296</v>
      </c>
      <c r="M1940" s="11">
        <v>94.019705810693793</v>
      </c>
      <c r="N1940" s="11" t="s">
        <v>54</v>
      </c>
      <c r="O1940" s="11" t="s">
        <v>55</v>
      </c>
      <c r="P1940" s="11">
        <v>0</v>
      </c>
      <c r="Q1940" s="11">
        <v>-0.45724916857342002</v>
      </c>
      <c r="R1940" s="11">
        <v>5</v>
      </c>
      <c r="S1940" s="11">
        <v>48</v>
      </c>
      <c r="T1940" s="11">
        <v>422.905451498959</v>
      </c>
      <c r="U1940" s="11">
        <v>15.816267707043201</v>
      </c>
      <c r="V1940" s="11" t="s">
        <v>56</v>
      </c>
    </row>
    <row r="1941" spans="1:22" x14ac:dyDescent="0.3">
      <c r="A1941" s="9">
        <v>45358.732638888898</v>
      </c>
      <c r="B1941" s="10">
        <v>45358</v>
      </c>
      <c r="C1941" s="11">
        <v>2024</v>
      </c>
      <c r="D1941" s="11">
        <v>3</v>
      </c>
      <c r="E1941" s="11">
        <v>7</v>
      </c>
      <c r="F1941" s="11">
        <v>17</v>
      </c>
      <c r="G1941" s="11" t="s">
        <v>70</v>
      </c>
      <c r="H1941" s="11" t="s">
        <v>53</v>
      </c>
      <c r="I1941" s="11">
        <v>40.689199202737797</v>
      </c>
      <c r="J1941" s="11">
        <v>-73.823120261197204</v>
      </c>
      <c r="K1941" s="11">
        <v>266</v>
      </c>
      <c r="L1941" s="11">
        <v>64.927807279791594</v>
      </c>
      <c r="M1941" s="11">
        <v>39.590512794063301</v>
      </c>
      <c r="N1941" s="11" t="s">
        <v>54</v>
      </c>
      <c r="O1941" s="11" t="s">
        <v>60</v>
      </c>
      <c r="P1941" s="11">
        <v>1</v>
      </c>
      <c r="Q1941" s="11">
        <v>-0.891036303920127</v>
      </c>
      <c r="R1941" s="11">
        <v>36</v>
      </c>
      <c r="S1941" s="11">
        <v>13</v>
      </c>
      <c r="T1941" s="11">
        <v>95.925597492253104</v>
      </c>
      <c r="U1941" s="11">
        <v>13.079544403010599</v>
      </c>
      <c r="V1941" s="11" t="s">
        <v>56</v>
      </c>
    </row>
    <row r="1942" spans="1:22" x14ac:dyDescent="0.3">
      <c r="A1942" s="9">
        <v>45358.736111111102</v>
      </c>
      <c r="B1942" s="10">
        <v>45358</v>
      </c>
      <c r="C1942" s="11">
        <v>2024</v>
      </c>
      <c r="D1942" s="11">
        <v>3</v>
      </c>
      <c r="E1942" s="11">
        <v>7</v>
      </c>
      <c r="F1942" s="11">
        <v>17</v>
      </c>
      <c r="G1942" s="11" t="s">
        <v>70</v>
      </c>
      <c r="H1942" s="11" t="s">
        <v>53</v>
      </c>
      <c r="I1942" s="11">
        <v>40.855428964196904</v>
      </c>
      <c r="J1942" s="11">
        <v>-73.756441811836496</v>
      </c>
      <c r="K1942" s="11">
        <v>175</v>
      </c>
      <c r="L1942" s="11">
        <v>66.359236840605803</v>
      </c>
      <c r="M1942" s="11">
        <v>14.306002536607201</v>
      </c>
      <c r="N1942" s="11" t="s">
        <v>59</v>
      </c>
      <c r="O1942" s="11" t="s">
        <v>55</v>
      </c>
      <c r="P1942" s="11">
        <v>0</v>
      </c>
      <c r="Q1942" s="11">
        <v>-0.97830630796171103</v>
      </c>
      <c r="R1942" s="11">
        <v>15</v>
      </c>
      <c r="S1942" s="11">
        <v>23</v>
      </c>
      <c r="T1942" s="11">
        <v>126.973861131503</v>
      </c>
      <c r="U1942" s="11">
        <v>24.410095237224201</v>
      </c>
      <c r="V1942" s="11" t="s">
        <v>63</v>
      </c>
    </row>
    <row r="1943" spans="1:22" x14ac:dyDescent="0.3">
      <c r="A1943" s="9">
        <v>45358.739583333299</v>
      </c>
      <c r="B1943" s="10">
        <v>45358</v>
      </c>
      <c r="C1943" s="11">
        <v>2024</v>
      </c>
      <c r="D1943" s="11">
        <v>3</v>
      </c>
      <c r="E1943" s="11">
        <v>7</v>
      </c>
      <c r="F1943" s="11">
        <v>17</v>
      </c>
      <c r="G1943" s="11" t="s">
        <v>70</v>
      </c>
      <c r="H1943" s="11" t="s">
        <v>53</v>
      </c>
      <c r="I1943" s="11">
        <v>40.636787345401402</v>
      </c>
      <c r="J1943" s="11">
        <v>-73.7192266059715</v>
      </c>
      <c r="K1943" s="11">
        <v>231</v>
      </c>
      <c r="L1943" s="11">
        <v>5.7516317601054299</v>
      </c>
      <c r="M1943" s="11">
        <v>88.257536338900906</v>
      </c>
      <c r="N1943" s="11" t="s">
        <v>57</v>
      </c>
      <c r="O1943" s="11" t="s">
        <v>60</v>
      </c>
      <c r="P1943" s="11">
        <v>1</v>
      </c>
      <c r="Q1943" s="11">
        <v>-0.23482249823629101</v>
      </c>
      <c r="R1943" s="11">
        <v>40</v>
      </c>
      <c r="S1943" s="11">
        <v>19</v>
      </c>
      <c r="T1943" s="11">
        <v>414.64576898292103</v>
      </c>
      <c r="U1943" s="11">
        <v>28.855596802199099</v>
      </c>
      <c r="V1943" s="11" t="s">
        <v>56</v>
      </c>
    </row>
    <row r="1944" spans="1:22" x14ac:dyDescent="0.3">
      <c r="A1944" s="9">
        <v>45358.743055555598</v>
      </c>
      <c r="B1944" s="10">
        <v>45358</v>
      </c>
      <c r="C1944" s="11">
        <v>2024</v>
      </c>
      <c r="D1944" s="11">
        <v>3</v>
      </c>
      <c r="E1944" s="11">
        <v>7</v>
      </c>
      <c r="F1944" s="11">
        <v>17</v>
      </c>
      <c r="G1944" s="11" t="s">
        <v>70</v>
      </c>
      <c r="H1944" s="11" t="s">
        <v>53</v>
      </c>
      <c r="I1944" s="11">
        <v>40.613163183559003</v>
      </c>
      <c r="J1944" s="11">
        <v>-73.951798206042099</v>
      </c>
      <c r="K1944" s="11">
        <v>166</v>
      </c>
      <c r="L1944" s="11">
        <v>36.745202598864601</v>
      </c>
      <c r="M1944" s="11">
        <v>91.611864028123506</v>
      </c>
      <c r="N1944" s="11" t="s">
        <v>57</v>
      </c>
      <c r="O1944" s="11" t="s">
        <v>55</v>
      </c>
      <c r="P1944" s="11">
        <v>0</v>
      </c>
      <c r="Q1944" s="11">
        <v>0.40870538069788198</v>
      </c>
      <c r="R1944" s="11">
        <v>96</v>
      </c>
      <c r="S1944" s="11">
        <v>13</v>
      </c>
      <c r="T1944" s="11">
        <v>118.069623983371</v>
      </c>
      <c r="U1944" s="11">
        <v>10.323158230787801</v>
      </c>
      <c r="V1944" s="11" t="s">
        <v>56</v>
      </c>
    </row>
    <row r="1945" spans="1:22" x14ac:dyDescent="0.3">
      <c r="A1945" s="9">
        <v>45358.746527777803</v>
      </c>
      <c r="B1945" s="10">
        <v>45358</v>
      </c>
      <c r="C1945" s="11">
        <v>2024</v>
      </c>
      <c r="D1945" s="11">
        <v>3</v>
      </c>
      <c r="E1945" s="11">
        <v>7</v>
      </c>
      <c r="F1945" s="11">
        <v>17</v>
      </c>
      <c r="G1945" s="11" t="s">
        <v>70</v>
      </c>
      <c r="H1945" s="11" t="s">
        <v>53</v>
      </c>
      <c r="I1945" s="11">
        <v>40.7388241120793</v>
      </c>
      <c r="J1945" s="11">
        <v>-73.914019929630797</v>
      </c>
      <c r="K1945" s="11">
        <v>50</v>
      </c>
      <c r="L1945" s="11">
        <v>13.3414252245438</v>
      </c>
      <c r="M1945" s="11">
        <v>56.099063494979397</v>
      </c>
      <c r="N1945" s="11" t="s">
        <v>54</v>
      </c>
      <c r="O1945" s="11" t="s">
        <v>61</v>
      </c>
      <c r="P1945" s="11">
        <v>0</v>
      </c>
      <c r="Q1945" s="11">
        <v>-0.188355566659233</v>
      </c>
      <c r="R1945" s="11">
        <v>74</v>
      </c>
      <c r="S1945" s="11">
        <v>23</v>
      </c>
      <c r="T1945" s="11">
        <v>395.79496495747799</v>
      </c>
      <c r="U1945" s="11">
        <v>15.7432467562246</v>
      </c>
      <c r="V1945" s="11" t="s">
        <v>56</v>
      </c>
    </row>
    <row r="1946" spans="1:22" x14ac:dyDescent="0.3">
      <c r="A1946" s="9">
        <v>45358.75</v>
      </c>
      <c r="B1946" s="10">
        <v>45358</v>
      </c>
      <c r="C1946" s="11">
        <v>2024</v>
      </c>
      <c r="D1946" s="11">
        <v>3</v>
      </c>
      <c r="E1946" s="11">
        <v>7</v>
      </c>
      <c r="F1946" s="11">
        <v>18</v>
      </c>
      <c r="G1946" s="11" t="s">
        <v>70</v>
      </c>
      <c r="H1946" s="11" t="s">
        <v>53</v>
      </c>
      <c r="I1946" s="11">
        <v>40.772514883419198</v>
      </c>
      <c r="J1946" s="11">
        <v>-73.976495919836395</v>
      </c>
      <c r="K1946" s="11">
        <v>150</v>
      </c>
      <c r="L1946" s="11">
        <v>48.759961153123299</v>
      </c>
      <c r="M1946" s="11">
        <v>28.000702083003901</v>
      </c>
      <c r="N1946" s="11" t="s">
        <v>57</v>
      </c>
      <c r="O1946" s="11" t="s">
        <v>58</v>
      </c>
      <c r="P1946" s="11">
        <v>0</v>
      </c>
      <c r="Q1946" s="11">
        <v>0.87621342313738004</v>
      </c>
      <c r="R1946" s="11">
        <v>17</v>
      </c>
      <c r="S1946" s="11">
        <v>43</v>
      </c>
      <c r="T1946" s="11">
        <v>395.54653722053598</v>
      </c>
      <c r="U1946" s="11">
        <v>6.9862053983132704</v>
      </c>
      <c r="V1946" s="11" t="s">
        <v>63</v>
      </c>
    </row>
    <row r="1947" spans="1:22" x14ac:dyDescent="0.3">
      <c r="A1947" s="9">
        <v>45358.753472222197</v>
      </c>
      <c r="B1947" s="10">
        <v>45358</v>
      </c>
      <c r="C1947" s="11">
        <v>2024</v>
      </c>
      <c r="D1947" s="11">
        <v>3</v>
      </c>
      <c r="E1947" s="11">
        <v>7</v>
      </c>
      <c r="F1947" s="11">
        <v>18</v>
      </c>
      <c r="G1947" s="11" t="s">
        <v>70</v>
      </c>
      <c r="H1947" s="11" t="s">
        <v>53</v>
      </c>
      <c r="I1947" s="11">
        <v>40.7873498995924</v>
      </c>
      <c r="J1947" s="11">
        <v>-73.788955228189295</v>
      </c>
      <c r="K1947" s="11">
        <v>16</v>
      </c>
      <c r="L1947" s="11">
        <v>78.254031464242004</v>
      </c>
      <c r="M1947" s="11">
        <v>62.636375084877798</v>
      </c>
      <c r="N1947" s="11" t="s">
        <v>57</v>
      </c>
      <c r="O1947" s="11" t="s">
        <v>60</v>
      </c>
      <c r="P1947" s="11">
        <v>0</v>
      </c>
      <c r="Q1947" s="11">
        <v>-0.46924573257999502</v>
      </c>
      <c r="R1947" s="11">
        <v>47</v>
      </c>
      <c r="S1947" s="11">
        <v>2</v>
      </c>
      <c r="T1947" s="11">
        <v>160.43097642953299</v>
      </c>
      <c r="U1947" s="11">
        <v>12.9290411193243</v>
      </c>
      <c r="V1947" s="11" t="s">
        <v>63</v>
      </c>
    </row>
    <row r="1948" spans="1:22" x14ac:dyDescent="0.3">
      <c r="A1948" s="9">
        <v>45358.756944444503</v>
      </c>
      <c r="B1948" s="10">
        <v>45358</v>
      </c>
      <c r="C1948" s="11">
        <v>2024</v>
      </c>
      <c r="D1948" s="11">
        <v>3</v>
      </c>
      <c r="E1948" s="11">
        <v>7</v>
      </c>
      <c r="F1948" s="11">
        <v>18</v>
      </c>
      <c r="G1948" s="11" t="s">
        <v>70</v>
      </c>
      <c r="H1948" s="11" t="s">
        <v>53</v>
      </c>
      <c r="I1948" s="11">
        <v>40.664460253568897</v>
      </c>
      <c r="J1948" s="11">
        <v>-73.926630724998006</v>
      </c>
      <c r="K1948" s="11">
        <v>278</v>
      </c>
      <c r="L1948" s="11">
        <v>21.092491364988</v>
      </c>
      <c r="M1948" s="11">
        <v>96.748674500040195</v>
      </c>
      <c r="N1948" s="11" t="s">
        <v>54</v>
      </c>
      <c r="O1948" s="11" t="s">
        <v>58</v>
      </c>
      <c r="P1948" s="11">
        <v>0</v>
      </c>
      <c r="Q1948" s="11">
        <v>-0.65166419756833704</v>
      </c>
      <c r="R1948" s="11">
        <v>41</v>
      </c>
      <c r="S1948" s="11">
        <v>40</v>
      </c>
      <c r="T1948" s="11">
        <v>65.746664202157703</v>
      </c>
      <c r="U1948" s="11">
        <v>13.1751632408926</v>
      </c>
      <c r="V1948" s="11" t="s">
        <v>56</v>
      </c>
    </row>
    <row r="1949" spans="1:22" x14ac:dyDescent="0.3">
      <c r="A1949" s="9">
        <v>45358.760416666701</v>
      </c>
      <c r="B1949" s="10">
        <v>45358</v>
      </c>
      <c r="C1949" s="11">
        <v>2024</v>
      </c>
      <c r="D1949" s="11">
        <v>3</v>
      </c>
      <c r="E1949" s="11">
        <v>7</v>
      </c>
      <c r="F1949" s="11">
        <v>18</v>
      </c>
      <c r="G1949" s="11" t="s">
        <v>70</v>
      </c>
      <c r="H1949" s="11" t="s">
        <v>53</v>
      </c>
      <c r="I1949" s="11">
        <v>40.695069282459599</v>
      </c>
      <c r="J1949" s="11">
        <v>-73.830959917907805</v>
      </c>
      <c r="K1949" s="11">
        <v>26</v>
      </c>
      <c r="L1949" s="11">
        <v>24.462356435004899</v>
      </c>
      <c r="M1949" s="11">
        <v>61.889817985784397</v>
      </c>
      <c r="N1949" s="11" t="s">
        <v>59</v>
      </c>
      <c r="O1949" s="11" t="s">
        <v>60</v>
      </c>
      <c r="P1949" s="11">
        <v>0</v>
      </c>
      <c r="Q1949" s="11">
        <v>7.7048735695012693E-2</v>
      </c>
      <c r="R1949" s="11">
        <v>76</v>
      </c>
      <c r="S1949" s="11">
        <v>1</v>
      </c>
      <c r="T1949" s="11">
        <v>285.569693284457</v>
      </c>
      <c r="U1949" s="11">
        <v>16.852818546010798</v>
      </c>
      <c r="V1949" s="11" t="s">
        <v>63</v>
      </c>
    </row>
    <row r="1950" spans="1:22" x14ac:dyDescent="0.3">
      <c r="A1950" s="9">
        <v>45358.763888888898</v>
      </c>
      <c r="B1950" s="10">
        <v>45358</v>
      </c>
      <c r="C1950" s="11">
        <v>2024</v>
      </c>
      <c r="D1950" s="11">
        <v>3</v>
      </c>
      <c r="E1950" s="11">
        <v>7</v>
      </c>
      <c r="F1950" s="11">
        <v>18</v>
      </c>
      <c r="G1950" s="11" t="s">
        <v>70</v>
      </c>
      <c r="H1950" s="11" t="s">
        <v>53</v>
      </c>
      <c r="I1950" s="11">
        <v>40.841194157180603</v>
      </c>
      <c r="J1950" s="11">
        <v>-73.707176022323694</v>
      </c>
      <c r="K1950" s="11">
        <v>263</v>
      </c>
      <c r="L1950" s="11">
        <v>70.325397050126</v>
      </c>
      <c r="M1950" s="11">
        <v>76.647212540824796</v>
      </c>
      <c r="N1950" s="11" t="s">
        <v>57</v>
      </c>
      <c r="O1950" s="11" t="s">
        <v>58</v>
      </c>
      <c r="P1950" s="11">
        <v>0</v>
      </c>
      <c r="Q1950" s="11">
        <v>7.0364116949711494E-2</v>
      </c>
      <c r="R1950" s="11">
        <v>19</v>
      </c>
      <c r="S1950" s="11">
        <v>22</v>
      </c>
      <c r="T1950" s="11">
        <v>83.526126315895993</v>
      </c>
      <c r="U1950" s="11">
        <v>7.9177208661547898</v>
      </c>
      <c r="V1950" s="11" t="s">
        <v>56</v>
      </c>
    </row>
    <row r="1951" spans="1:22" x14ac:dyDescent="0.3">
      <c r="A1951" s="9">
        <v>45358.767361111102</v>
      </c>
      <c r="B1951" s="10">
        <v>45358</v>
      </c>
      <c r="C1951" s="11">
        <v>2024</v>
      </c>
      <c r="D1951" s="11">
        <v>3</v>
      </c>
      <c r="E1951" s="11">
        <v>7</v>
      </c>
      <c r="F1951" s="11">
        <v>18</v>
      </c>
      <c r="G1951" s="11" t="s">
        <v>70</v>
      </c>
      <c r="H1951" s="11" t="s">
        <v>53</v>
      </c>
      <c r="I1951" s="11">
        <v>40.867420435256101</v>
      </c>
      <c r="J1951" s="11">
        <v>-73.842898330262798</v>
      </c>
      <c r="K1951" s="11">
        <v>91</v>
      </c>
      <c r="L1951" s="11">
        <v>15.868438316514601</v>
      </c>
      <c r="M1951" s="11">
        <v>51.178007510993197</v>
      </c>
      <c r="N1951" s="11" t="s">
        <v>57</v>
      </c>
      <c r="O1951" s="11" t="s">
        <v>58</v>
      </c>
      <c r="P1951" s="11">
        <v>0</v>
      </c>
      <c r="Q1951" s="11">
        <v>0.88170859409590796</v>
      </c>
      <c r="R1951" s="11">
        <v>39</v>
      </c>
      <c r="S1951" s="11">
        <v>9</v>
      </c>
      <c r="T1951" s="11">
        <v>337.90693115776799</v>
      </c>
      <c r="U1951" s="11">
        <v>9.6254826999652394</v>
      </c>
      <c r="V1951" s="11" t="s">
        <v>56</v>
      </c>
    </row>
    <row r="1952" spans="1:22" x14ac:dyDescent="0.3">
      <c r="A1952" s="9">
        <v>45358.770833333299</v>
      </c>
      <c r="B1952" s="10">
        <v>45358</v>
      </c>
      <c r="C1952" s="11">
        <v>2024</v>
      </c>
      <c r="D1952" s="11">
        <v>3</v>
      </c>
      <c r="E1952" s="11">
        <v>7</v>
      </c>
      <c r="F1952" s="11">
        <v>18</v>
      </c>
      <c r="G1952" s="11" t="s">
        <v>70</v>
      </c>
      <c r="H1952" s="11" t="s">
        <v>53</v>
      </c>
      <c r="I1952" s="11">
        <v>40.890440543061501</v>
      </c>
      <c r="J1952" s="11">
        <v>-73.755486387925899</v>
      </c>
      <c r="K1952" s="11">
        <v>107</v>
      </c>
      <c r="L1952" s="11">
        <v>28.4275213906711</v>
      </c>
      <c r="M1952" s="11">
        <v>94.924677499397305</v>
      </c>
      <c r="N1952" s="11" t="s">
        <v>57</v>
      </c>
      <c r="O1952" s="11" t="s">
        <v>60</v>
      </c>
      <c r="P1952" s="11">
        <v>0</v>
      </c>
      <c r="Q1952" s="11">
        <v>-0.57798494761073005</v>
      </c>
      <c r="R1952" s="11">
        <v>37</v>
      </c>
      <c r="S1952" s="11">
        <v>23</v>
      </c>
      <c r="T1952" s="11">
        <v>111.944993278391</v>
      </c>
      <c r="U1952" s="11">
        <v>13.7822791888719</v>
      </c>
      <c r="V1952" s="11" t="s">
        <v>56</v>
      </c>
    </row>
    <row r="1953" spans="1:22" x14ac:dyDescent="0.3">
      <c r="A1953" s="9">
        <v>45358.774305555598</v>
      </c>
      <c r="B1953" s="10">
        <v>45358</v>
      </c>
      <c r="C1953" s="11">
        <v>2024</v>
      </c>
      <c r="D1953" s="11">
        <v>3</v>
      </c>
      <c r="E1953" s="11">
        <v>7</v>
      </c>
      <c r="F1953" s="11">
        <v>18</v>
      </c>
      <c r="G1953" s="11" t="s">
        <v>70</v>
      </c>
      <c r="H1953" s="11" t="s">
        <v>53</v>
      </c>
      <c r="I1953" s="11">
        <v>40.886114805089903</v>
      </c>
      <c r="J1953" s="11">
        <v>-73.747492318501401</v>
      </c>
      <c r="K1953" s="11">
        <v>62</v>
      </c>
      <c r="L1953" s="11">
        <v>33.595993394476103</v>
      </c>
      <c r="M1953" s="11">
        <v>11.2890711324213</v>
      </c>
      <c r="N1953" s="11" t="s">
        <v>59</v>
      </c>
      <c r="O1953" s="11" t="s">
        <v>61</v>
      </c>
      <c r="P1953" s="11">
        <v>0</v>
      </c>
      <c r="Q1953" s="11">
        <v>5.8484258044086503E-2</v>
      </c>
      <c r="R1953" s="11">
        <v>17</v>
      </c>
      <c r="S1953" s="11">
        <v>32</v>
      </c>
      <c r="T1953" s="11">
        <v>395.365082282564</v>
      </c>
      <c r="U1953" s="11">
        <v>10.3402053236815</v>
      </c>
      <c r="V1953" s="11" t="s">
        <v>63</v>
      </c>
    </row>
    <row r="1954" spans="1:22" x14ac:dyDescent="0.3">
      <c r="A1954" s="9">
        <v>45358.777777777803</v>
      </c>
      <c r="B1954" s="10">
        <v>45358</v>
      </c>
      <c r="C1954" s="11">
        <v>2024</v>
      </c>
      <c r="D1954" s="11">
        <v>3</v>
      </c>
      <c r="E1954" s="11">
        <v>7</v>
      </c>
      <c r="F1954" s="11">
        <v>18</v>
      </c>
      <c r="G1954" s="11" t="s">
        <v>70</v>
      </c>
      <c r="H1954" s="11" t="s">
        <v>53</v>
      </c>
      <c r="I1954" s="11">
        <v>40.6274989057802</v>
      </c>
      <c r="J1954" s="11">
        <v>-73.766454014356896</v>
      </c>
      <c r="K1954" s="11">
        <v>283</v>
      </c>
      <c r="L1954" s="11">
        <v>48.221268747967599</v>
      </c>
      <c r="M1954" s="11">
        <v>19.809387354878801</v>
      </c>
      <c r="N1954" s="11" t="s">
        <v>59</v>
      </c>
      <c r="O1954" s="11" t="s">
        <v>55</v>
      </c>
      <c r="P1954" s="11">
        <v>0</v>
      </c>
      <c r="Q1954" s="11">
        <v>-0.31160693006995099</v>
      </c>
      <c r="R1954" s="11">
        <v>66</v>
      </c>
      <c r="S1954" s="11">
        <v>38</v>
      </c>
      <c r="T1954" s="11">
        <v>410.450568081803</v>
      </c>
      <c r="U1954" s="11">
        <v>16.927949012572501</v>
      </c>
      <c r="V1954" s="11" t="s">
        <v>56</v>
      </c>
    </row>
    <row r="1955" spans="1:22" x14ac:dyDescent="0.3">
      <c r="A1955" s="9">
        <v>45358.78125</v>
      </c>
      <c r="B1955" s="10">
        <v>45358</v>
      </c>
      <c r="C1955" s="11">
        <v>2024</v>
      </c>
      <c r="D1955" s="11">
        <v>3</v>
      </c>
      <c r="E1955" s="11">
        <v>7</v>
      </c>
      <c r="F1955" s="11">
        <v>18</v>
      </c>
      <c r="G1955" s="11" t="s">
        <v>70</v>
      </c>
      <c r="H1955" s="11" t="s">
        <v>53</v>
      </c>
      <c r="I1955" s="11">
        <v>40.798023799892498</v>
      </c>
      <c r="J1955" s="11">
        <v>-73.791771181905801</v>
      </c>
      <c r="K1955" s="11">
        <v>67</v>
      </c>
      <c r="L1955" s="11">
        <v>59.267009715082899</v>
      </c>
      <c r="M1955" s="11">
        <v>45.093342476526402</v>
      </c>
      <c r="N1955" s="11" t="s">
        <v>57</v>
      </c>
      <c r="O1955" s="11" t="s">
        <v>55</v>
      </c>
      <c r="P1955" s="11">
        <v>0</v>
      </c>
      <c r="Q1955" s="11">
        <v>-0.68786815047404304</v>
      </c>
      <c r="R1955" s="11">
        <v>14</v>
      </c>
      <c r="S1955" s="11">
        <v>14</v>
      </c>
      <c r="T1955" s="11">
        <v>121.801162961803</v>
      </c>
      <c r="U1955" s="11">
        <v>16.8799108792496</v>
      </c>
      <c r="V1955" s="11" t="s">
        <v>62</v>
      </c>
    </row>
    <row r="1956" spans="1:22" x14ac:dyDescent="0.3">
      <c r="A1956" s="9">
        <v>45358.784722222197</v>
      </c>
      <c r="B1956" s="10">
        <v>45358</v>
      </c>
      <c r="C1956" s="11">
        <v>2024</v>
      </c>
      <c r="D1956" s="11">
        <v>3</v>
      </c>
      <c r="E1956" s="11">
        <v>7</v>
      </c>
      <c r="F1956" s="11">
        <v>18</v>
      </c>
      <c r="G1956" s="11" t="s">
        <v>70</v>
      </c>
      <c r="H1956" s="11" t="s">
        <v>53</v>
      </c>
      <c r="I1956" s="11">
        <v>40.701162326422804</v>
      </c>
      <c r="J1956" s="11">
        <v>-73.833526137993601</v>
      </c>
      <c r="K1956" s="11">
        <v>240</v>
      </c>
      <c r="L1956" s="11">
        <v>65.907234288746693</v>
      </c>
      <c r="M1956" s="11">
        <v>86.203778582004503</v>
      </c>
      <c r="N1956" s="11" t="s">
        <v>57</v>
      </c>
      <c r="O1956" s="11" t="s">
        <v>58</v>
      </c>
      <c r="P1956" s="11">
        <v>0</v>
      </c>
      <c r="Q1956" s="11">
        <v>-0.76889010671511704</v>
      </c>
      <c r="R1956" s="11">
        <v>61</v>
      </c>
      <c r="S1956" s="11">
        <v>43</v>
      </c>
      <c r="T1956" s="11">
        <v>81.596532621828302</v>
      </c>
      <c r="U1956" s="11">
        <v>20.730607235334499</v>
      </c>
      <c r="V1956" s="11" t="s">
        <v>56</v>
      </c>
    </row>
    <row r="1957" spans="1:22" x14ac:dyDescent="0.3">
      <c r="A1957" s="9">
        <v>45358.788194444503</v>
      </c>
      <c r="B1957" s="10">
        <v>45358</v>
      </c>
      <c r="C1957" s="11">
        <v>2024</v>
      </c>
      <c r="D1957" s="11">
        <v>3</v>
      </c>
      <c r="E1957" s="11">
        <v>7</v>
      </c>
      <c r="F1957" s="11">
        <v>18</v>
      </c>
      <c r="G1957" s="11" t="s">
        <v>70</v>
      </c>
      <c r="H1957" s="11" t="s">
        <v>53</v>
      </c>
      <c r="I1957" s="11">
        <v>40.779196847036303</v>
      </c>
      <c r="J1957" s="11">
        <v>-73.999467219550297</v>
      </c>
      <c r="K1957" s="11">
        <v>68</v>
      </c>
      <c r="L1957" s="11">
        <v>12.929248441835499</v>
      </c>
      <c r="M1957" s="11">
        <v>55.903596405042798</v>
      </c>
      <c r="N1957" s="11" t="s">
        <v>59</v>
      </c>
      <c r="O1957" s="11" t="s">
        <v>58</v>
      </c>
      <c r="P1957" s="11">
        <v>0</v>
      </c>
      <c r="Q1957" s="11">
        <v>-0.20095330394340499</v>
      </c>
      <c r="R1957" s="11">
        <v>30</v>
      </c>
      <c r="S1957" s="11">
        <v>37</v>
      </c>
      <c r="T1957" s="11">
        <v>402.09975919009401</v>
      </c>
      <c r="U1957" s="11">
        <v>9.3537247981576392</v>
      </c>
      <c r="V1957" s="11" t="s">
        <v>56</v>
      </c>
    </row>
    <row r="1958" spans="1:22" x14ac:dyDescent="0.3">
      <c r="A1958" s="9">
        <v>45358.791666666701</v>
      </c>
      <c r="B1958" s="10">
        <v>45358</v>
      </c>
      <c r="C1958" s="11">
        <v>2024</v>
      </c>
      <c r="D1958" s="11">
        <v>3</v>
      </c>
      <c r="E1958" s="11">
        <v>7</v>
      </c>
      <c r="F1958" s="11">
        <v>19</v>
      </c>
      <c r="G1958" s="11" t="s">
        <v>70</v>
      </c>
      <c r="H1958" s="11" t="s">
        <v>53</v>
      </c>
      <c r="I1958" s="11">
        <v>40.7396779277245</v>
      </c>
      <c r="J1958" s="11">
        <v>-73.856424411596294</v>
      </c>
      <c r="K1958" s="11">
        <v>246</v>
      </c>
      <c r="L1958" s="11">
        <v>70.214664307727006</v>
      </c>
      <c r="M1958" s="11">
        <v>32.173462397788001</v>
      </c>
      <c r="N1958" s="11" t="s">
        <v>57</v>
      </c>
      <c r="O1958" s="11" t="s">
        <v>61</v>
      </c>
      <c r="P1958" s="11">
        <v>0</v>
      </c>
      <c r="Q1958" s="11">
        <v>0.53618494045730403</v>
      </c>
      <c r="R1958" s="11">
        <v>68</v>
      </c>
      <c r="S1958" s="11">
        <v>15</v>
      </c>
      <c r="T1958" s="11">
        <v>156.976733038265</v>
      </c>
      <c r="U1958" s="11">
        <v>13.1198664681175</v>
      </c>
      <c r="V1958" s="11" t="s">
        <v>56</v>
      </c>
    </row>
    <row r="1959" spans="1:22" x14ac:dyDescent="0.3">
      <c r="A1959" s="9">
        <v>45358.795138888898</v>
      </c>
      <c r="B1959" s="10">
        <v>45358</v>
      </c>
      <c r="C1959" s="11">
        <v>2024</v>
      </c>
      <c r="D1959" s="11">
        <v>3</v>
      </c>
      <c r="E1959" s="11">
        <v>7</v>
      </c>
      <c r="F1959" s="11">
        <v>19</v>
      </c>
      <c r="G1959" s="11" t="s">
        <v>70</v>
      </c>
      <c r="H1959" s="11" t="s">
        <v>53</v>
      </c>
      <c r="I1959" s="11">
        <v>40.8474004652304</v>
      </c>
      <c r="J1959" s="11">
        <v>-73.8710469686077</v>
      </c>
      <c r="K1959" s="11">
        <v>253</v>
      </c>
      <c r="L1959" s="11">
        <v>16.357849828706701</v>
      </c>
      <c r="M1959" s="11">
        <v>91.839953691211605</v>
      </c>
      <c r="N1959" s="11" t="s">
        <v>59</v>
      </c>
      <c r="O1959" s="11" t="s">
        <v>61</v>
      </c>
      <c r="P1959" s="11">
        <v>0</v>
      </c>
      <c r="Q1959" s="11">
        <v>0.31357956325709602</v>
      </c>
      <c r="R1959" s="11">
        <v>7</v>
      </c>
      <c r="S1959" s="11">
        <v>24</v>
      </c>
      <c r="T1959" s="11">
        <v>64.860026758606296</v>
      </c>
      <c r="U1959" s="11">
        <v>14.0310204789078</v>
      </c>
      <c r="V1959" s="11" t="s">
        <v>56</v>
      </c>
    </row>
    <row r="1960" spans="1:22" x14ac:dyDescent="0.3">
      <c r="A1960" s="9">
        <v>45358.798611111102</v>
      </c>
      <c r="B1960" s="10">
        <v>45358</v>
      </c>
      <c r="C1960" s="11">
        <v>2024</v>
      </c>
      <c r="D1960" s="11">
        <v>3</v>
      </c>
      <c r="E1960" s="11">
        <v>7</v>
      </c>
      <c r="F1960" s="11">
        <v>19</v>
      </c>
      <c r="G1960" s="11" t="s">
        <v>70</v>
      </c>
      <c r="H1960" s="11" t="s">
        <v>53</v>
      </c>
      <c r="I1960" s="11">
        <v>40.836906852566102</v>
      </c>
      <c r="J1960" s="11">
        <v>-73.797889514010905</v>
      </c>
      <c r="K1960" s="11">
        <v>206</v>
      </c>
      <c r="L1960" s="11">
        <v>7.9993427780572404</v>
      </c>
      <c r="M1960" s="11">
        <v>28.594018043445399</v>
      </c>
      <c r="N1960" s="11" t="s">
        <v>57</v>
      </c>
      <c r="O1960" s="11" t="s">
        <v>58</v>
      </c>
      <c r="P1960" s="11">
        <v>0</v>
      </c>
      <c r="Q1960" s="11">
        <v>0.58911141536686595</v>
      </c>
      <c r="R1960" s="11">
        <v>54</v>
      </c>
      <c r="S1960" s="11">
        <v>13</v>
      </c>
      <c r="T1960" s="11">
        <v>465.36610025431497</v>
      </c>
      <c r="U1960" s="11">
        <v>5.5244854132156398</v>
      </c>
      <c r="V1960" s="11" t="s">
        <v>56</v>
      </c>
    </row>
    <row r="1961" spans="1:22" x14ac:dyDescent="0.3">
      <c r="A1961" s="9">
        <v>45358.802083333299</v>
      </c>
      <c r="B1961" s="10">
        <v>45358</v>
      </c>
      <c r="C1961" s="11">
        <v>2024</v>
      </c>
      <c r="D1961" s="11">
        <v>3</v>
      </c>
      <c r="E1961" s="11">
        <v>7</v>
      </c>
      <c r="F1961" s="11">
        <v>19</v>
      </c>
      <c r="G1961" s="11" t="s">
        <v>70</v>
      </c>
      <c r="H1961" s="11" t="s">
        <v>53</v>
      </c>
      <c r="I1961" s="11">
        <v>40.767763304229902</v>
      </c>
      <c r="J1961" s="11">
        <v>-73.996927054174193</v>
      </c>
      <c r="K1961" s="11">
        <v>201</v>
      </c>
      <c r="L1961" s="11">
        <v>43.0985867458283</v>
      </c>
      <c r="M1961" s="11">
        <v>57.254101164329001</v>
      </c>
      <c r="N1961" s="11" t="s">
        <v>59</v>
      </c>
      <c r="O1961" s="11" t="s">
        <v>55</v>
      </c>
      <c r="P1961" s="11">
        <v>0</v>
      </c>
      <c r="Q1961" s="11">
        <v>-0.61602117226240805</v>
      </c>
      <c r="R1961" s="11">
        <v>19</v>
      </c>
      <c r="S1961" s="11">
        <v>5</v>
      </c>
      <c r="T1961" s="11">
        <v>466.916719210454</v>
      </c>
      <c r="U1961" s="11">
        <v>27.7827277034765</v>
      </c>
      <c r="V1961" s="11" t="s">
        <v>56</v>
      </c>
    </row>
    <row r="1962" spans="1:22" x14ac:dyDescent="0.3">
      <c r="A1962" s="9">
        <v>45358.805555555598</v>
      </c>
      <c r="B1962" s="10">
        <v>45358</v>
      </c>
      <c r="C1962" s="11">
        <v>2024</v>
      </c>
      <c r="D1962" s="11">
        <v>3</v>
      </c>
      <c r="E1962" s="11">
        <v>7</v>
      </c>
      <c r="F1962" s="11">
        <v>19</v>
      </c>
      <c r="G1962" s="11" t="s">
        <v>70</v>
      </c>
      <c r="H1962" s="11" t="s">
        <v>53</v>
      </c>
      <c r="I1962" s="11">
        <v>40.634250036752597</v>
      </c>
      <c r="J1962" s="11">
        <v>-73.862071335495401</v>
      </c>
      <c r="K1962" s="11">
        <v>89</v>
      </c>
      <c r="L1962" s="11">
        <v>65.770047592124399</v>
      </c>
      <c r="M1962" s="11">
        <v>14.5855266448562</v>
      </c>
      <c r="N1962" s="11" t="s">
        <v>57</v>
      </c>
      <c r="O1962" s="11" t="s">
        <v>60</v>
      </c>
      <c r="P1962" s="11">
        <v>0</v>
      </c>
      <c r="Q1962" s="11">
        <v>-0.34335911294864802</v>
      </c>
      <c r="R1962" s="11">
        <v>19</v>
      </c>
      <c r="S1962" s="11">
        <v>21</v>
      </c>
      <c r="T1962" s="11">
        <v>359.40068020367698</v>
      </c>
      <c r="U1962" s="11">
        <v>25.8835486904938</v>
      </c>
      <c r="V1962" s="11" t="s">
        <v>62</v>
      </c>
    </row>
    <row r="1963" spans="1:22" x14ac:dyDescent="0.3">
      <c r="A1963" s="9">
        <v>45358.809027777803</v>
      </c>
      <c r="B1963" s="10">
        <v>45358</v>
      </c>
      <c r="C1963" s="11">
        <v>2024</v>
      </c>
      <c r="D1963" s="11">
        <v>3</v>
      </c>
      <c r="E1963" s="11">
        <v>7</v>
      </c>
      <c r="F1963" s="11">
        <v>19</v>
      </c>
      <c r="G1963" s="11" t="s">
        <v>70</v>
      </c>
      <c r="H1963" s="11" t="s">
        <v>53</v>
      </c>
      <c r="I1963" s="11">
        <v>40.8274903823865</v>
      </c>
      <c r="J1963" s="11">
        <v>-73.823308874948594</v>
      </c>
      <c r="K1963" s="11">
        <v>29</v>
      </c>
      <c r="L1963" s="11">
        <v>39.034053526003902</v>
      </c>
      <c r="M1963" s="11">
        <v>67.945321902845805</v>
      </c>
      <c r="N1963" s="11" t="s">
        <v>57</v>
      </c>
      <c r="O1963" s="11" t="s">
        <v>61</v>
      </c>
      <c r="P1963" s="11">
        <v>1</v>
      </c>
      <c r="Q1963" s="11">
        <v>0.973711894082538</v>
      </c>
      <c r="R1963" s="11">
        <v>31</v>
      </c>
      <c r="S1963" s="11">
        <v>41</v>
      </c>
      <c r="T1963" s="11">
        <v>380.17762705670901</v>
      </c>
      <c r="U1963" s="11">
        <v>19.972672260505501</v>
      </c>
      <c r="V1963" s="11" t="s">
        <v>56</v>
      </c>
    </row>
    <row r="1964" spans="1:22" x14ac:dyDescent="0.3">
      <c r="A1964" s="9">
        <v>45358.8125</v>
      </c>
      <c r="B1964" s="10">
        <v>45358</v>
      </c>
      <c r="C1964" s="11">
        <v>2024</v>
      </c>
      <c r="D1964" s="11">
        <v>3</v>
      </c>
      <c r="E1964" s="11">
        <v>7</v>
      </c>
      <c r="F1964" s="11">
        <v>19</v>
      </c>
      <c r="G1964" s="11" t="s">
        <v>70</v>
      </c>
      <c r="H1964" s="11" t="s">
        <v>53</v>
      </c>
      <c r="I1964" s="11">
        <v>40.805089453930897</v>
      </c>
      <c r="J1964" s="11">
        <v>-73.749333461630997</v>
      </c>
      <c r="K1964" s="11">
        <v>151</v>
      </c>
      <c r="L1964" s="11">
        <v>27.5102482728322</v>
      </c>
      <c r="M1964" s="11">
        <v>35.385249457845902</v>
      </c>
      <c r="N1964" s="11" t="s">
        <v>59</v>
      </c>
      <c r="O1964" s="11" t="s">
        <v>58</v>
      </c>
      <c r="P1964" s="11">
        <v>0</v>
      </c>
      <c r="Q1964" s="11">
        <v>0.86910118141569503</v>
      </c>
      <c r="R1964" s="11">
        <v>61</v>
      </c>
      <c r="S1964" s="11">
        <v>25</v>
      </c>
      <c r="T1964" s="11">
        <v>337.686396276332</v>
      </c>
      <c r="U1964" s="11">
        <v>21.0985684188677</v>
      </c>
      <c r="V1964" s="11" t="s">
        <v>63</v>
      </c>
    </row>
    <row r="1965" spans="1:22" x14ac:dyDescent="0.3">
      <c r="A1965" s="9">
        <v>45358.815972222197</v>
      </c>
      <c r="B1965" s="10">
        <v>45358</v>
      </c>
      <c r="C1965" s="11">
        <v>2024</v>
      </c>
      <c r="D1965" s="11">
        <v>3</v>
      </c>
      <c r="E1965" s="11">
        <v>7</v>
      </c>
      <c r="F1965" s="11">
        <v>19</v>
      </c>
      <c r="G1965" s="11" t="s">
        <v>70</v>
      </c>
      <c r="H1965" s="11" t="s">
        <v>53</v>
      </c>
      <c r="I1965" s="11">
        <v>40.8492855962551</v>
      </c>
      <c r="J1965" s="11">
        <v>-73.747769546952398</v>
      </c>
      <c r="K1965" s="11">
        <v>73</v>
      </c>
      <c r="L1965" s="11">
        <v>72.825189144709398</v>
      </c>
      <c r="M1965" s="11">
        <v>93.421439142291106</v>
      </c>
      <c r="N1965" s="11" t="s">
        <v>54</v>
      </c>
      <c r="O1965" s="11" t="s">
        <v>61</v>
      </c>
      <c r="P1965" s="11">
        <v>1</v>
      </c>
      <c r="Q1965" s="11">
        <v>0.441936516501784</v>
      </c>
      <c r="R1965" s="11">
        <v>71</v>
      </c>
      <c r="S1965" s="11">
        <v>15</v>
      </c>
      <c r="T1965" s="11">
        <v>428.41037541793202</v>
      </c>
      <c r="U1965" s="11">
        <v>8.0786783226923902</v>
      </c>
      <c r="V1965" s="11" t="s">
        <v>56</v>
      </c>
    </row>
    <row r="1966" spans="1:22" x14ac:dyDescent="0.3">
      <c r="A1966" s="9">
        <v>45358.819444444503</v>
      </c>
      <c r="B1966" s="10">
        <v>45358</v>
      </c>
      <c r="C1966" s="11">
        <v>2024</v>
      </c>
      <c r="D1966" s="11">
        <v>3</v>
      </c>
      <c r="E1966" s="11">
        <v>7</v>
      </c>
      <c r="F1966" s="11">
        <v>19</v>
      </c>
      <c r="G1966" s="11" t="s">
        <v>70</v>
      </c>
      <c r="H1966" s="11" t="s">
        <v>53</v>
      </c>
      <c r="I1966" s="11">
        <v>40.685270964910799</v>
      </c>
      <c r="J1966" s="11">
        <v>-73.915613961681302</v>
      </c>
      <c r="K1966" s="11">
        <v>221</v>
      </c>
      <c r="L1966" s="11">
        <v>56.198796977749602</v>
      </c>
      <c r="M1966" s="11">
        <v>95.409757327939801</v>
      </c>
      <c r="N1966" s="11" t="s">
        <v>59</v>
      </c>
      <c r="O1966" s="11" t="s">
        <v>60</v>
      </c>
      <c r="P1966" s="11">
        <v>0</v>
      </c>
      <c r="Q1966" s="11">
        <v>0.81463689461397903</v>
      </c>
      <c r="R1966" s="11">
        <v>74</v>
      </c>
      <c r="S1966" s="11">
        <v>44</v>
      </c>
      <c r="T1966" s="11">
        <v>102.37124592790801</v>
      </c>
      <c r="U1966" s="11">
        <v>25.8468243992236</v>
      </c>
      <c r="V1966" s="11" t="s">
        <v>56</v>
      </c>
    </row>
    <row r="1967" spans="1:22" x14ac:dyDescent="0.3">
      <c r="A1967" s="9">
        <v>45358.822916666701</v>
      </c>
      <c r="B1967" s="10">
        <v>45358</v>
      </c>
      <c r="C1967" s="11">
        <v>2024</v>
      </c>
      <c r="D1967" s="11">
        <v>3</v>
      </c>
      <c r="E1967" s="11">
        <v>7</v>
      </c>
      <c r="F1967" s="11">
        <v>19</v>
      </c>
      <c r="G1967" s="11" t="s">
        <v>70</v>
      </c>
      <c r="H1967" s="11" t="s">
        <v>53</v>
      </c>
      <c r="I1967" s="11">
        <v>40.846718700334897</v>
      </c>
      <c r="J1967" s="11">
        <v>-73.833690741563302</v>
      </c>
      <c r="K1967" s="11">
        <v>46</v>
      </c>
      <c r="L1967" s="11">
        <v>48.040028186963397</v>
      </c>
      <c r="M1967" s="11">
        <v>47.629141238296903</v>
      </c>
      <c r="N1967" s="11" t="s">
        <v>57</v>
      </c>
      <c r="O1967" s="11" t="s">
        <v>55</v>
      </c>
      <c r="P1967" s="11">
        <v>1</v>
      </c>
      <c r="Q1967" s="11">
        <v>-0.13230129659411199</v>
      </c>
      <c r="R1967" s="11">
        <v>48</v>
      </c>
      <c r="S1967" s="11">
        <v>31</v>
      </c>
      <c r="T1967" s="11">
        <v>448.06657422861201</v>
      </c>
      <c r="U1967" s="11">
        <v>13.344067318019899</v>
      </c>
      <c r="V1967" s="11" t="s">
        <v>56</v>
      </c>
    </row>
    <row r="1968" spans="1:22" x14ac:dyDescent="0.3">
      <c r="A1968" s="9">
        <v>45358.826388888898</v>
      </c>
      <c r="B1968" s="10">
        <v>45358</v>
      </c>
      <c r="C1968" s="11">
        <v>2024</v>
      </c>
      <c r="D1968" s="11">
        <v>3</v>
      </c>
      <c r="E1968" s="11">
        <v>7</v>
      </c>
      <c r="F1968" s="11">
        <v>19</v>
      </c>
      <c r="G1968" s="11" t="s">
        <v>70</v>
      </c>
      <c r="H1968" s="11" t="s">
        <v>53</v>
      </c>
      <c r="I1968" s="11">
        <v>40.850215803327302</v>
      </c>
      <c r="J1968" s="11">
        <v>-73.729659543770396</v>
      </c>
      <c r="K1968" s="11">
        <v>127</v>
      </c>
      <c r="L1968" s="11">
        <v>43.143316144729198</v>
      </c>
      <c r="M1968" s="11">
        <v>43.965228293115601</v>
      </c>
      <c r="N1968" s="11" t="s">
        <v>54</v>
      </c>
      <c r="O1968" s="11" t="s">
        <v>55</v>
      </c>
      <c r="P1968" s="11">
        <v>0</v>
      </c>
      <c r="Q1968" s="11">
        <v>-0.786318788455177</v>
      </c>
      <c r="R1968" s="11">
        <v>31</v>
      </c>
      <c r="S1968" s="11">
        <v>20</v>
      </c>
      <c r="T1968" s="11">
        <v>467.11738559422901</v>
      </c>
      <c r="U1968" s="11">
        <v>18.169108030571302</v>
      </c>
      <c r="V1968" s="11" t="s">
        <v>63</v>
      </c>
    </row>
    <row r="1969" spans="1:22" x14ac:dyDescent="0.3">
      <c r="A1969" s="9">
        <v>45358.829861111102</v>
      </c>
      <c r="B1969" s="10">
        <v>45358</v>
      </c>
      <c r="C1969" s="11">
        <v>2024</v>
      </c>
      <c r="D1969" s="11">
        <v>3</v>
      </c>
      <c r="E1969" s="11">
        <v>7</v>
      </c>
      <c r="F1969" s="11">
        <v>19</v>
      </c>
      <c r="G1969" s="11" t="s">
        <v>70</v>
      </c>
      <c r="H1969" s="11" t="s">
        <v>53</v>
      </c>
      <c r="I1969" s="11">
        <v>40.602717770981997</v>
      </c>
      <c r="J1969" s="11">
        <v>-73.903783261474302</v>
      </c>
      <c r="K1969" s="11">
        <v>279</v>
      </c>
      <c r="L1969" s="11">
        <v>48.1184504451004</v>
      </c>
      <c r="M1969" s="11">
        <v>38.773522265575501</v>
      </c>
      <c r="N1969" s="11" t="s">
        <v>54</v>
      </c>
      <c r="O1969" s="11" t="s">
        <v>58</v>
      </c>
      <c r="P1969" s="11">
        <v>0</v>
      </c>
      <c r="Q1969" s="11">
        <v>0.64291120031150095</v>
      </c>
      <c r="R1969" s="11">
        <v>32</v>
      </c>
      <c r="S1969" s="11">
        <v>43</v>
      </c>
      <c r="T1969" s="11">
        <v>98.977069005331202</v>
      </c>
      <c r="U1969" s="11">
        <v>24.175991972288799</v>
      </c>
      <c r="V1969" s="11" t="s">
        <v>56</v>
      </c>
    </row>
    <row r="1970" spans="1:22" x14ac:dyDescent="0.3">
      <c r="A1970" s="9">
        <v>45358.833333333299</v>
      </c>
      <c r="B1970" s="10">
        <v>45358</v>
      </c>
      <c r="C1970" s="11">
        <v>2024</v>
      </c>
      <c r="D1970" s="11">
        <v>3</v>
      </c>
      <c r="E1970" s="11">
        <v>7</v>
      </c>
      <c r="F1970" s="11">
        <v>20</v>
      </c>
      <c r="G1970" s="11" t="s">
        <v>70</v>
      </c>
      <c r="H1970" s="11" t="s">
        <v>53</v>
      </c>
      <c r="I1970" s="11">
        <v>40.629338182894003</v>
      </c>
      <c r="J1970" s="11">
        <v>-73.758622743547804</v>
      </c>
      <c r="K1970" s="11">
        <v>152</v>
      </c>
      <c r="L1970" s="11">
        <v>78.500897653435601</v>
      </c>
      <c r="M1970" s="11">
        <v>68.882188185031396</v>
      </c>
      <c r="N1970" s="11" t="s">
        <v>54</v>
      </c>
      <c r="O1970" s="11" t="s">
        <v>58</v>
      </c>
      <c r="P1970" s="11">
        <v>0</v>
      </c>
      <c r="Q1970" s="11">
        <v>0.14297750453150301</v>
      </c>
      <c r="R1970" s="11">
        <v>93</v>
      </c>
      <c r="S1970" s="11">
        <v>11</v>
      </c>
      <c r="T1970" s="11">
        <v>273.894667320422</v>
      </c>
      <c r="U1970" s="11">
        <v>6.9946228255195102</v>
      </c>
      <c r="V1970" s="11" t="s">
        <v>63</v>
      </c>
    </row>
    <row r="1971" spans="1:22" x14ac:dyDescent="0.3">
      <c r="A1971" s="9">
        <v>45358.836805555598</v>
      </c>
      <c r="B1971" s="10">
        <v>45358</v>
      </c>
      <c r="C1971" s="11">
        <v>2024</v>
      </c>
      <c r="D1971" s="11">
        <v>3</v>
      </c>
      <c r="E1971" s="11">
        <v>7</v>
      </c>
      <c r="F1971" s="11">
        <v>20</v>
      </c>
      <c r="G1971" s="11" t="s">
        <v>70</v>
      </c>
      <c r="H1971" s="11" t="s">
        <v>53</v>
      </c>
      <c r="I1971" s="11">
        <v>40.765596406348102</v>
      </c>
      <c r="J1971" s="11">
        <v>-73.885227428087106</v>
      </c>
      <c r="K1971" s="11">
        <v>105</v>
      </c>
      <c r="L1971" s="11">
        <v>8.3639407707423192</v>
      </c>
      <c r="M1971" s="11">
        <v>95.731211380165703</v>
      </c>
      <c r="N1971" s="11" t="s">
        <v>54</v>
      </c>
      <c r="O1971" s="11" t="s">
        <v>58</v>
      </c>
      <c r="P1971" s="11">
        <v>0</v>
      </c>
      <c r="Q1971" s="11">
        <v>0.86986114426366901</v>
      </c>
      <c r="R1971" s="11">
        <v>80</v>
      </c>
      <c r="S1971" s="11">
        <v>11</v>
      </c>
      <c r="T1971" s="11">
        <v>171.47547486253299</v>
      </c>
      <c r="U1971" s="11">
        <v>23.402663918308601</v>
      </c>
      <c r="V1971" s="11" t="s">
        <v>56</v>
      </c>
    </row>
    <row r="1972" spans="1:22" x14ac:dyDescent="0.3">
      <c r="A1972" s="9">
        <v>45358.840277777803</v>
      </c>
      <c r="B1972" s="10">
        <v>45358</v>
      </c>
      <c r="C1972" s="11">
        <v>2024</v>
      </c>
      <c r="D1972" s="11">
        <v>3</v>
      </c>
      <c r="E1972" s="11">
        <v>7</v>
      </c>
      <c r="F1972" s="11">
        <v>20</v>
      </c>
      <c r="G1972" s="11" t="s">
        <v>70</v>
      </c>
      <c r="H1972" s="11" t="s">
        <v>53</v>
      </c>
      <c r="I1972" s="11">
        <v>40.633346231870803</v>
      </c>
      <c r="J1972" s="11">
        <v>-73.8637028015673</v>
      </c>
      <c r="K1972" s="11">
        <v>155</v>
      </c>
      <c r="L1972" s="11">
        <v>18.704145304150298</v>
      </c>
      <c r="M1972" s="11">
        <v>73.371865429199005</v>
      </c>
      <c r="N1972" s="11" t="s">
        <v>57</v>
      </c>
      <c r="O1972" s="11" t="s">
        <v>61</v>
      </c>
      <c r="P1972" s="11">
        <v>0</v>
      </c>
      <c r="Q1972" s="11">
        <v>-0.40674384273541597</v>
      </c>
      <c r="R1972" s="11">
        <v>86</v>
      </c>
      <c r="S1972" s="11">
        <v>20</v>
      </c>
      <c r="T1972" s="11">
        <v>133.400113761206</v>
      </c>
      <c r="U1972" s="11">
        <v>16.262498514463399</v>
      </c>
      <c r="V1972" s="11" t="s">
        <v>56</v>
      </c>
    </row>
    <row r="1973" spans="1:22" x14ac:dyDescent="0.3">
      <c r="A1973" s="9">
        <v>45358.84375</v>
      </c>
      <c r="B1973" s="10">
        <v>45358</v>
      </c>
      <c r="C1973" s="11">
        <v>2024</v>
      </c>
      <c r="D1973" s="11">
        <v>3</v>
      </c>
      <c r="E1973" s="11">
        <v>7</v>
      </c>
      <c r="F1973" s="11">
        <v>20</v>
      </c>
      <c r="G1973" s="11" t="s">
        <v>70</v>
      </c>
      <c r="H1973" s="11" t="s">
        <v>53</v>
      </c>
      <c r="I1973" s="11">
        <v>40.645675718419596</v>
      </c>
      <c r="J1973" s="11">
        <v>-73.9960417288071</v>
      </c>
      <c r="K1973" s="11">
        <v>161</v>
      </c>
      <c r="L1973" s="11">
        <v>32.117804648168402</v>
      </c>
      <c r="M1973" s="11">
        <v>36.777644425954499</v>
      </c>
      <c r="N1973" s="11" t="s">
        <v>59</v>
      </c>
      <c r="O1973" s="11" t="s">
        <v>58</v>
      </c>
      <c r="P1973" s="11">
        <v>0</v>
      </c>
      <c r="Q1973" s="11">
        <v>-3.2818507583437198E-2</v>
      </c>
      <c r="R1973" s="11">
        <v>45</v>
      </c>
      <c r="S1973" s="11">
        <v>3</v>
      </c>
      <c r="T1973" s="11">
        <v>110.615751873352</v>
      </c>
      <c r="U1973" s="11">
        <v>18.678697132264102</v>
      </c>
      <c r="V1973" s="11" t="s">
        <v>63</v>
      </c>
    </row>
    <row r="1974" spans="1:22" x14ac:dyDescent="0.3">
      <c r="A1974" s="9">
        <v>45358.847222222197</v>
      </c>
      <c r="B1974" s="10">
        <v>45358</v>
      </c>
      <c r="C1974" s="11">
        <v>2024</v>
      </c>
      <c r="D1974" s="11">
        <v>3</v>
      </c>
      <c r="E1974" s="11">
        <v>7</v>
      </c>
      <c r="F1974" s="11">
        <v>20</v>
      </c>
      <c r="G1974" s="11" t="s">
        <v>70</v>
      </c>
      <c r="H1974" s="11" t="s">
        <v>53</v>
      </c>
      <c r="I1974" s="11">
        <v>40.898629385542399</v>
      </c>
      <c r="J1974" s="11">
        <v>-73.997645139016001</v>
      </c>
      <c r="K1974" s="11">
        <v>119</v>
      </c>
      <c r="L1974" s="11">
        <v>68.354291902586297</v>
      </c>
      <c r="M1974" s="11">
        <v>16.545224508951701</v>
      </c>
      <c r="N1974" s="11" t="s">
        <v>54</v>
      </c>
      <c r="O1974" s="11" t="s">
        <v>61</v>
      </c>
      <c r="P1974" s="11">
        <v>0</v>
      </c>
      <c r="Q1974" s="11">
        <v>0.66815785480700995</v>
      </c>
      <c r="R1974" s="11">
        <v>30</v>
      </c>
      <c r="S1974" s="11">
        <v>27</v>
      </c>
      <c r="T1974" s="11">
        <v>237.38995782586099</v>
      </c>
      <c r="U1974" s="11">
        <v>7.8626547291505604</v>
      </c>
      <c r="V1974" s="11" t="s">
        <v>63</v>
      </c>
    </row>
    <row r="1975" spans="1:22" x14ac:dyDescent="0.3">
      <c r="A1975" s="9">
        <v>45358.850694444503</v>
      </c>
      <c r="B1975" s="10">
        <v>45358</v>
      </c>
      <c r="C1975" s="11">
        <v>2024</v>
      </c>
      <c r="D1975" s="11">
        <v>3</v>
      </c>
      <c r="E1975" s="11">
        <v>7</v>
      </c>
      <c r="F1975" s="11">
        <v>20</v>
      </c>
      <c r="G1975" s="11" t="s">
        <v>70</v>
      </c>
      <c r="H1975" s="11" t="s">
        <v>53</v>
      </c>
      <c r="I1975" s="11">
        <v>40.774665141554102</v>
      </c>
      <c r="J1975" s="11">
        <v>-73.762669924162907</v>
      </c>
      <c r="K1975" s="11">
        <v>186</v>
      </c>
      <c r="L1975" s="11">
        <v>42.921110835199599</v>
      </c>
      <c r="M1975" s="11">
        <v>52.191190365137203</v>
      </c>
      <c r="N1975" s="11" t="s">
        <v>57</v>
      </c>
      <c r="O1975" s="11" t="s">
        <v>58</v>
      </c>
      <c r="P1975" s="11">
        <v>0</v>
      </c>
      <c r="Q1975" s="11">
        <v>-0.51694312308021395</v>
      </c>
      <c r="R1975" s="11">
        <v>58</v>
      </c>
      <c r="S1975" s="11">
        <v>21</v>
      </c>
      <c r="T1975" s="11">
        <v>309.86149297299897</v>
      </c>
      <c r="U1975" s="11">
        <v>13.662140868861499</v>
      </c>
      <c r="V1975" s="11" t="s">
        <v>63</v>
      </c>
    </row>
    <row r="1976" spans="1:22" x14ac:dyDescent="0.3">
      <c r="A1976" s="9">
        <v>45358.854166666701</v>
      </c>
      <c r="B1976" s="10">
        <v>45358</v>
      </c>
      <c r="C1976" s="11">
        <v>2024</v>
      </c>
      <c r="D1976" s="11">
        <v>3</v>
      </c>
      <c r="E1976" s="11">
        <v>7</v>
      </c>
      <c r="F1976" s="11">
        <v>20</v>
      </c>
      <c r="G1976" s="11" t="s">
        <v>70</v>
      </c>
      <c r="H1976" s="11" t="s">
        <v>53</v>
      </c>
      <c r="I1976" s="11">
        <v>40.779897369498698</v>
      </c>
      <c r="J1976" s="11">
        <v>-73.781927213703995</v>
      </c>
      <c r="K1976" s="11">
        <v>198</v>
      </c>
      <c r="L1976" s="11">
        <v>16.689532629972799</v>
      </c>
      <c r="M1976" s="11">
        <v>67.761374015470807</v>
      </c>
      <c r="N1976" s="11" t="s">
        <v>54</v>
      </c>
      <c r="O1976" s="11" t="s">
        <v>58</v>
      </c>
      <c r="P1976" s="11">
        <v>0</v>
      </c>
      <c r="Q1976" s="11">
        <v>-0.77938796040054104</v>
      </c>
      <c r="R1976" s="11">
        <v>45</v>
      </c>
      <c r="S1976" s="11">
        <v>5</v>
      </c>
      <c r="T1976" s="11">
        <v>372.34001492214998</v>
      </c>
      <c r="U1976" s="11">
        <v>13.399196489537299</v>
      </c>
      <c r="V1976" s="11" t="s">
        <v>56</v>
      </c>
    </row>
    <row r="1977" spans="1:22" x14ac:dyDescent="0.3">
      <c r="A1977" s="9">
        <v>45358.857638888898</v>
      </c>
      <c r="B1977" s="10">
        <v>45358</v>
      </c>
      <c r="C1977" s="11">
        <v>2024</v>
      </c>
      <c r="D1977" s="11">
        <v>3</v>
      </c>
      <c r="E1977" s="11">
        <v>7</v>
      </c>
      <c r="F1977" s="11">
        <v>20</v>
      </c>
      <c r="G1977" s="11" t="s">
        <v>70</v>
      </c>
      <c r="H1977" s="11" t="s">
        <v>53</v>
      </c>
      <c r="I1977" s="11">
        <v>40.736155714873199</v>
      </c>
      <c r="J1977" s="11">
        <v>-73.7178469405616</v>
      </c>
      <c r="K1977" s="11">
        <v>182</v>
      </c>
      <c r="L1977" s="11">
        <v>78.749838153277196</v>
      </c>
      <c r="M1977" s="11">
        <v>84.591214350043899</v>
      </c>
      <c r="N1977" s="11" t="s">
        <v>57</v>
      </c>
      <c r="O1977" s="11" t="s">
        <v>58</v>
      </c>
      <c r="P1977" s="11">
        <v>0</v>
      </c>
      <c r="Q1977" s="11">
        <v>3.4160826692053801E-2</v>
      </c>
      <c r="R1977" s="11">
        <v>76</v>
      </c>
      <c r="S1977" s="11">
        <v>27</v>
      </c>
      <c r="T1977" s="11">
        <v>478.338271106082</v>
      </c>
      <c r="U1977" s="11">
        <v>26.2096819392439</v>
      </c>
      <c r="V1977" s="11" t="s">
        <v>56</v>
      </c>
    </row>
    <row r="1978" spans="1:22" x14ac:dyDescent="0.3">
      <c r="A1978" s="9">
        <v>45358.861111111102</v>
      </c>
      <c r="B1978" s="10">
        <v>45358</v>
      </c>
      <c r="C1978" s="11">
        <v>2024</v>
      </c>
      <c r="D1978" s="11">
        <v>3</v>
      </c>
      <c r="E1978" s="11">
        <v>7</v>
      </c>
      <c r="F1978" s="11">
        <v>20</v>
      </c>
      <c r="G1978" s="11" t="s">
        <v>70</v>
      </c>
      <c r="H1978" s="11" t="s">
        <v>53</v>
      </c>
      <c r="I1978" s="11">
        <v>40.855793895707201</v>
      </c>
      <c r="J1978" s="11">
        <v>-73.819331173891996</v>
      </c>
      <c r="K1978" s="11">
        <v>59</v>
      </c>
      <c r="L1978" s="11">
        <v>18.926178982770299</v>
      </c>
      <c r="M1978" s="11">
        <v>93.986038781988796</v>
      </c>
      <c r="N1978" s="11" t="s">
        <v>54</v>
      </c>
      <c r="O1978" s="11" t="s">
        <v>58</v>
      </c>
      <c r="P1978" s="11">
        <v>0</v>
      </c>
      <c r="Q1978" s="11">
        <v>0.23903375707156699</v>
      </c>
      <c r="R1978" s="11">
        <v>12</v>
      </c>
      <c r="S1978" s="11">
        <v>5</v>
      </c>
      <c r="T1978" s="11">
        <v>61.416880183381998</v>
      </c>
      <c r="U1978" s="11">
        <v>28.826898652147399</v>
      </c>
      <c r="V1978" s="11" t="s">
        <v>56</v>
      </c>
    </row>
    <row r="1979" spans="1:22" x14ac:dyDescent="0.3">
      <c r="A1979" s="9">
        <v>45358.864583333299</v>
      </c>
      <c r="B1979" s="10">
        <v>45358</v>
      </c>
      <c r="C1979" s="11">
        <v>2024</v>
      </c>
      <c r="D1979" s="11">
        <v>3</v>
      </c>
      <c r="E1979" s="11">
        <v>7</v>
      </c>
      <c r="F1979" s="11">
        <v>20</v>
      </c>
      <c r="G1979" s="11" t="s">
        <v>70</v>
      </c>
      <c r="H1979" s="11" t="s">
        <v>53</v>
      </c>
      <c r="I1979" s="11">
        <v>40.690062388050798</v>
      </c>
      <c r="J1979" s="11">
        <v>-73.719110015549106</v>
      </c>
      <c r="K1979" s="11">
        <v>164</v>
      </c>
      <c r="L1979" s="11">
        <v>19.249107696667501</v>
      </c>
      <c r="M1979" s="11">
        <v>87.103435786319906</v>
      </c>
      <c r="N1979" s="11" t="s">
        <v>57</v>
      </c>
      <c r="O1979" s="11" t="s">
        <v>61</v>
      </c>
      <c r="P1979" s="11">
        <v>0</v>
      </c>
      <c r="Q1979" s="11">
        <v>0.57791226267593898</v>
      </c>
      <c r="R1979" s="11">
        <v>40</v>
      </c>
      <c r="S1979" s="11">
        <v>30</v>
      </c>
      <c r="T1979" s="11">
        <v>147.11195913618101</v>
      </c>
      <c r="U1979" s="11">
        <v>15.9902225008685</v>
      </c>
      <c r="V1979" s="11" t="s">
        <v>56</v>
      </c>
    </row>
    <row r="1980" spans="1:22" x14ac:dyDescent="0.3">
      <c r="A1980" s="9">
        <v>45358.868055555598</v>
      </c>
      <c r="B1980" s="10">
        <v>45358</v>
      </c>
      <c r="C1980" s="11">
        <v>2024</v>
      </c>
      <c r="D1980" s="11">
        <v>3</v>
      </c>
      <c r="E1980" s="11">
        <v>7</v>
      </c>
      <c r="F1980" s="11">
        <v>20</v>
      </c>
      <c r="G1980" s="11" t="s">
        <v>70</v>
      </c>
      <c r="H1980" s="11" t="s">
        <v>53</v>
      </c>
      <c r="I1980" s="11">
        <v>40.680680093059102</v>
      </c>
      <c r="J1980" s="11">
        <v>-73.907832880776596</v>
      </c>
      <c r="K1980" s="11">
        <v>265</v>
      </c>
      <c r="L1980" s="11">
        <v>18.776128344545</v>
      </c>
      <c r="M1980" s="11">
        <v>91.400460456690993</v>
      </c>
      <c r="N1980" s="11" t="s">
        <v>59</v>
      </c>
      <c r="O1980" s="11" t="s">
        <v>60</v>
      </c>
      <c r="P1980" s="11">
        <v>0</v>
      </c>
      <c r="Q1980" s="11">
        <v>0.31596342524308002</v>
      </c>
      <c r="R1980" s="11">
        <v>24</v>
      </c>
      <c r="S1980" s="11">
        <v>7</v>
      </c>
      <c r="T1980" s="11">
        <v>93.050112165596701</v>
      </c>
      <c r="U1980" s="11">
        <v>16.344697147615701</v>
      </c>
      <c r="V1980" s="11" t="s">
        <v>56</v>
      </c>
    </row>
    <row r="1981" spans="1:22" x14ac:dyDescent="0.3">
      <c r="A1981" s="9">
        <v>45358.871527777803</v>
      </c>
      <c r="B1981" s="10">
        <v>45358</v>
      </c>
      <c r="C1981" s="11">
        <v>2024</v>
      </c>
      <c r="D1981" s="11">
        <v>3</v>
      </c>
      <c r="E1981" s="11">
        <v>7</v>
      </c>
      <c r="F1981" s="11">
        <v>20</v>
      </c>
      <c r="G1981" s="11" t="s">
        <v>70</v>
      </c>
      <c r="H1981" s="11" t="s">
        <v>53</v>
      </c>
      <c r="I1981" s="11">
        <v>40.688282317252899</v>
      </c>
      <c r="J1981" s="11">
        <v>-73.869267507302894</v>
      </c>
      <c r="K1981" s="11">
        <v>151</v>
      </c>
      <c r="L1981" s="11">
        <v>54.5408032580305</v>
      </c>
      <c r="M1981" s="11">
        <v>48.532600949945603</v>
      </c>
      <c r="N1981" s="11" t="s">
        <v>57</v>
      </c>
      <c r="O1981" s="11" t="s">
        <v>58</v>
      </c>
      <c r="P1981" s="11">
        <v>0</v>
      </c>
      <c r="Q1981" s="11">
        <v>9.5169273679188704E-2</v>
      </c>
      <c r="R1981" s="11">
        <v>19</v>
      </c>
      <c r="S1981" s="11">
        <v>21</v>
      </c>
      <c r="T1981" s="11">
        <v>213.19657013458001</v>
      </c>
      <c r="U1981" s="11">
        <v>28.870734737570999</v>
      </c>
      <c r="V1981" s="11" t="s">
        <v>63</v>
      </c>
    </row>
    <row r="1982" spans="1:22" x14ac:dyDescent="0.3">
      <c r="A1982" s="9">
        <v>45358.875</v>
      </c>
      <c r="B1982" s="10">
        <v>45358</v>
      </c>
      <c r="C1982" s="11">
        <v>2024</v>
      </c>
      <c r="D1982" s="11">
        <v>3</v>
      </c>
      <c r="E1982" s="11">
        <v>7</v>
      </c>
      <c r="F1982" s="11">
        <v>21</v>
      </c>
      <c r="G1982" s="11" t="s">
        <v>70</v>
      </c>
      <c r="H1982" s="11" t="s">
        <v>53</v>
      </c>
      <c r="I1982" s="11">
        <v>40.607717611527598</v>
      </c>
      <c r="J1982" s="11">
        <v>-73.938972024681306</v>
      </c>
      <c r="K1982" s="11">
        <v>168</v>
      </c>
      <c r="L1982" s="11">
        <v>61.730088873829899</v>
      </c>
      <c r="M1982" s="11">
        <v>47.842846995493097</v>
      </c>
      <c r="N1982" s="11" t="s">
        <v>54</v>
      </c>
      <c r="O1982" s="11" t="s">
        <v>61</v>
      </c>
      <c r="P1982" s="11">
        <v>1</v>
      </c>
      <c r="Q1982" s="11">
        <v>-0.33068872095304003</v>
      </c>
      <c r="R1982" s="11">
        <v>25</v>
      </c>
      <c r="S1982" s="11">
        <v>21</v>
      </c>
      <c r="T1982" s="11">
        <v>230.573184734422</v>
      </c>
      <c r="U1982" s="11">
        <v>5.5236050469207303</v>
      </c>
      <c r="V1982" s="11" t="s">
        <v>56</v>
      </c>
    </row>
    <row r="1983" spans="1:22" x14ac:dyDescent="0.3">
      <c r="A1983" s="9">
        <v>45358.878472222197</v>
      </c>
      <c r="B1983" s="10">
        <v>45358</v>
      </c>
      <c r="C1983" s="11">
        <v>2024</v>
      </c>
      <c r="D1983" s="11">
        <v>3</v>
      </c>
      <c r="E1983" s="11">
        <v>7</v>
      </c>
      <c r="F1983" s="11">
        <v>21</v>
      </c>
      <c r="G1983" s="11" t="s">
        <v>70</v>
      </c>
      <c r="H1983" s="11" t="s">
        <v>53</v>
      </c>
      <c r="I1983" s="11">
        <v>40.655060733152197</v>
      </c>
      <c r="J1983" s="11">
        <v>-73.7707364234506</v>
      </c>
      <c r="K1983" s="11">
        <v>142</v>
      </c>
      <c r="L1983" s="11">
        <v>30.582630754963802</v>
      </c>
      <c r="M1983" s="11">
        <v>31.973217142267298</v>
      </c>
      <c r="N1983" s="11" t="s">
        <v>54</v>
      </c>
      <c r="O1983" s="11" t="s">
        <v>58</v>
      </c>
      <c r="P1983" s="11">
        <v>0</v>
      </c>
      <c r="Q1983" s="11">
        <v>-0.43505253472438299</v>
      </c>
      <c r="R1983" s="11">
        <v>83</v>
      </c>
      <c r="S1983" s="11">
        <v>12</v>
      </c>
      <c r="T1983" s="11">
        <v>113.74232374889399</v>
      </c>
      <c r="U1983" s="11">
        <v>27.395940084370199</v>
      </c>
      <c r="V1983" s="11" t="s">
        <v>63</v>
      </c>
    </row>
    <row r="1984" spans="1:22" x14ac:dyDescent="0.3">
      <c r="A1984" s="9">
        <v>45358.881944444503</v>
      </c>
      <c r="B1984" s="10">
        <v>45358</v>
      </c>
      <c r="C1984" s="11">
        <v>2024</v>
      </c>
      <c r="D1984" s="11">
        <v>3</v>
      </c>
      <c r="E1984" s="11">
        <v>7</v>
      </c>
      <c r="F1984" s="11">
        <v>21</v>
      </c>
      <c r="G1984" s="11" t="s">
        <v>70</v>
      </c>
      <c r="H1984" s="11" t="s">
        <v>53</v>
      </c>
      <c r="I1984" s="11">
        <v>40.690210947382297</v>
      </c>
      <c r="J1984" s="11">
        <v>-73.804916847079198</v>
      </c>
      <c r="K1984" s="11">
        <v>257</v>
      </c>
      <c r="L1984" s="11">
        <v>43.046940947293599</v>
      </c>
      <c r="M1984" s="11">
        <v>97.779149365285406</v>
      </c>
      <c r="N1984" s="11" t="s">
        <v>57</v>
      </c>
      <c r="O1984" s="11" t="s">
        <v>55</v>
      </c>
      <c r="P1984" s="11">
        <v>0</v>
      </c>
      <c r="Q1984" s="11">
        <v>0.36581746685149802</v>
      </c>
      <c r="R1984" s="11">
        <v>61</v>
      </c>
      <c r="S1984" s="11">
        <v>13</v>
      </c>
      <c r="T1984" s="11">
        <v>498.66994563959202</v>
      </c>
      <c r="U1984" s="11">
        <v>23.552738806255199</v>
      </c>
      <c r="V1984" s="11" t="s">
        <v>56</v>
      </c>
    </row>
    <row r="1985" spans="1:22" x14ac:dyDescent="0.3">
      <c r="A1985" s="9">
        <v>45358.885416666701</v>
      </c>
      <c r="B1985" s="10">
        <v>45358</v>
      </c>
      <c r="C1985" s="11">
        <v>2024</v>
      </c>
      <c r="D1985" s="11">
        <v>3</v>
      </c>
      <c r="E1985" s="11">
        <v>7</v>
      </c>
      <c r="F1985" s="11">
        <v>21</v>
      </c>
      <c r="G1985" s="11" t="s">
        <v>70</v>
      </c>
      <c r="H1985" s="11" t="s">
        <v>53</v>
      </c>
      <c r="I1985" s="11">
        <v>40.841390528156801</v>
      </c>
      <c r="J1985" s="11">
        <v>-73.819973264716495</v>
      </c>
      <c r="K1985" s="11">
        <v>72</v>
      </c>
      <c r="L1985" s="11">
        <v>79.218011218880093</v>
      </c>
      <c r="M1985" s="11">
        <v>76.916971597270802</v>
      </c>
      <c r="N1985" s="11" t="s">
        <v>57</v>
      </c>
      <c r="O1985" s="11" t="s">
        <v>58</v>
      </c>
      <c r="P1985" s="11">
        <v>0</v>
      </c>
      <c r="Q1985" s="11">
        <v>0.83080663469508198</v>
      </c>
      <c r="R1985" s="11">
        <v>68</v>
      </c>
      <c r="S1985" s="11">
        <v>1</v>
      </c>
      <c r="T1985" s="11">
        <v>475.449472101087</v>
      </c>
      <c r="U1985" s="11">
        <v>25.306070868028002</v>
      </c>
      <c r="V1985" s="11" t="s">
        <v>63</v>
      </c>
    </row>
    <row r="1986" spans="1:22" x14ac:dyDescent="0.3">
      <c r="A1986" s="9">
        <v>45358.888888888898</v>
      </c>
      <c r="B1986" s="10">
        <v>45358</v>
      </c>
      <c r="C1986" s="11">
        <v>2024</v>
      </c>
      <c r="D1986" s="11">
        <v>3</v>
      </c>
      <c r="E1986" s="11">
        <v>7</v>
      </c>
      <c r="F1986" s="11">
        <v>21</v>
      </c>
      <c r="G1986" s="11" t="s">
        <v>70</v>
      </c>
      <c r="H1986" s="11" t="s">
        <v>53</v>
      </c>
      <c r="I1986" s="11">
        <v>40.6393916212078</v>
      </c>
      <c r="J1986" s="11">
        <v>-73.756221712096107</v>
      </c>
      <c r="K1986" s="11">
        <v>237</v>
      </c>
      <c r="L1986" s="11">
        <v>59.991750818681403</v>
      </c>
      <c r="M1986" s="11">
        <v>77.637030908756103</v>
      </c>
      <c r="N1986" s="11" t="s">
        <v>54</v>
      </c>
      <c r="O1986" s="11" t="s">
        <v>58</v>
      </c>
      <c r="P1986" s="11">
        <v>0</v>
      </c>
      <c r="Q1986" s="11">
        <v>-0.97253546615375797</v>
      </c>
      <c r="R1986" s="11">
        <v>88</v>
      </c>
      <c r="S1986" s="11">
        <v>39</v>
      </c>
      <c r="T1986" s="11">
        <v>437.70043209254902</v>
      </c>
      <c r="U1986" s="11">
        <v>14.206012629813699</v>
      </c>
      <c r="V1986" s="11" t="s">
        <v>56</v>
      </c>
    </row>
    <row r="1987" spans="1:22" x14ac:dyDescent="0.3">
      <c r="A1987" s="9">
        <v>45358.892361111102</v>
      </c>
      <c r="B1987" s="10">
        <v>45358</v>
      </c>
      <c r="C1987" s="11">
        <v>2024</v>
      </c>
      <c r="D1987" s="11">
        <v>3</v>
      </c>
      <c r="E1987" s="11">
        <v>7</v>
      </c>
      <c r="F1987" s="11">
        <v>21</v>
      </c>
      <c r="G1987" s="11" t="s">
        <v>70</v>
      </c>
      <c r="H1987" s="11" t="s">
        <v>53</v>
      </c>
      <c r="I1987" s="11">
        <v>40.786952380798603</v>
      </c>
      <c r="J1987" s="11">
        <v>-73.885888821146906</v>
      </c>
      <c r="K1987" s="11">
        <v>280</v>
      </c>
      <c r="L1987" s="11">
        <v>66.360618055114301</v>
      </c>
      <c r="M1987" s="11">
        <v>92.330853079967696</v>
      </c>
      <c r="N1987" s="11" t="s">
        <v>59</v>
      </c>
      <c r="O1987" s="11" t="s">
        <v>55</v>
      </c>
      <c r="P1987" s="11">
        <v>0</v>
      </c>
      <c r="Q1987" s="11">
        <v>-0.49938515328829403</v>
      </c>
      <c r="R1987" s="11">
        <v>94</v>
      </c>
      <c r="S1987" s="11">
        <v>3</v>
      </c>
      <c r="T1987" s="11">
        <v>434.24387755214201</v>
      </c>
      <c r="U1987" s="11">
        <v>13.871351902479899</v>
      </c>
      <c r="V1987" s="11" t="s">
        <v>56</v>
      </c>
    </row>
    <row r="1988" spans="1:22" x14ac:dyDescent="0.3">
      <c r="A1988" s="9">
        <v>45358.895833333299</v>
      </c>
      <c r="B1988" s="10">
        <v>45358</v>
      </c>
      <c r="C1988" s="11">
        <v>2024</v>
      </c>
      <c r="D1988" s="11">
        <v>3</v>
      </c>
      <c r="E1988" s="11">
        <v>7</v>
      </c>
      <c r="F1988" s="11">
        <v>21</v>
      </c>
      <c r="G1988" s="11" t="s">
        <v>70</v>
      </c>
      <c r="H1988" s="11" t="s">
        <v>53</v>
      </c>
      <c r="I1988" s="11">
        <v>40.774324727534697</v>
      </c>
      <c r="J1988" s="11">
        <v>-73.848199885291905</v>
      </c>
      <c r="K1988" s="11">
        <v>191</v>
      </c>
      <c r="L1988" s="11">
        <v>41.964170690563598</v>
      </c>
      <c r="M1988" s="11">
        <v>98.045157302199996</v>
      </c>
      <c r="N1988" s="11" t="s">
        <v>54</v>
      </c>
      <c r="O1988" s="11" t="s">
        <v>60</v>
      </c>
      <c r="P1988" s="11">
        <v>0</v>
      </c>
      <c r="Q1988" s="11">
        <v>-0.99244628878141605</v>
      </c>
      <c r="R1988" s="11">
        <v>41</v>
      </c>
      <c r="S1988" s="11">
        <v>47</v>
      </c>
      <c r="T1988" s="11">
        <v>315.933161162023</v>
      </c>
      <c r="U1988" s="11">
        <v>27.390878268756001</v>
      </c>
      <c r="V1988" s="11" t="s">
        <v>56</v>
      </c>
    </row>
    <row r="1989" spans="1:22" x14ac:dyDescent="0.3">
      <c r="A1989" s="9">
        <v>45358.899305555598</v>
      </c>
      <c r="B1989" s="10">
        <v>45358</v>
      </c>
      <c r="C1989" s="11">
        <v>2024</v>
      </c>
      <c r="D1989" s="11">
        <v>3</v>
      </c>
      <c r="E1989" s="11">
        <v>7</v>
      </c>
      <c r="F1989" s="11">
        <v>21</v>
      </c>
      <c r="G1989" s="11" t="s">
        <v>70</v>
      </c>
      <c r="H1989" s="11" t="s">
        <v>53</v>
      </c>
      <c r="I1989" s="11">
        <v>40.840722621915198</v>
      </c>
      <c r="J1989" s="11">
        <v>-73.702449280136193</v>
      </c>
      <c r="K1989" s="11">
        <v>22</v>
      </c>
      <c r="L1989" s="11">
        <v>51.808330825642003</v>
      </c>
      <c r="M1989" s="11">
        <v>67.604214674069397</v>
      </c>
      <c r="N1989" s="11" t="s">
        <v>59</v>
      </c>
      <c r="O1989" s="11" t="s">
        <v>61</v>
      </c>
      <c r="P1989" s="11">
        <v>0</v>
      </c>
      <c r="Q1989" s="11">
        <v>-0.60012548009730404</v>
      </c>
      <c r="R1989" s="11">
        <v>74</v>
      </c>
      <c r="S1989" s="11">
        <v>28</v>
      </c>
      <c r="T1989" s="11">
        <v>170.84155111156599</v>
      </c>
      <c r="U1989" s="11">
        <v>20.938907353984899</v>
      </c>
      <c r="V1989" s="11" t="s">
        <v>63</v>
      </c>
    </row>
    <row r="1990" spans="1:22" x14ac:dyDescent="0.3">
      <c r="A1990" s="9">
        <v>45358.902777777803</v>
      </c>
      <c r="B1990" s="10">
        <v>45358</v>
      </c>
      <c r="C1990" s="11">
        <v>2024</v>
      </c>
      <c r="D1990" s="11">
        <v>3</v>
      </c>
      <c r="E1990" s="11">
        <v>7</v>
      </c>
      <c r="F1990" s="11">
        <v>21</v>
      </c>
      <c r="G1990" s="11" t="s">
        <v>70</v>
      </c>
      <c r="H1990" s="11" t="s">
        <v>53</v>
      </c>
      <c r="I1990" s="11">
        <v>40.721394712067898</v>
      </c>
      <c r="J1990" s="11">
        <v>-73.764837720744794</v>
      </c>
      <c r="K1990" s="11">
        <v>76</v>
      </c>
      <c r="L1990" s="11">
        <v>47.1034864722156</v>
      </c>
      <c r="M1990" s="11">
        <v>50.817206933135303</v>
      </c>
      <c r="N1990" s="11" t="s">
        <v>59</v>
      </c>
      <c r="O1990" s="11" t="s">
        <v>61</v>
      </c>
      <c r="P1990" s="11">
        <v>1</v>
      </c>
      <c r="Q1990" s="11">
        <v>0.73729837476472304</v>
      </c>
      <c r="R1990" s="11">
        <v>39</v>
      </c>
      <c r="S1990" s="11">
        <v>21</v>
      </c>
      <c r="T1990" s="11">
        <v>217.28940701710201</v>
      </c>
      <c r="U1990" s="11">
        <v>24.3467872001514</v>
      </c>
      <c r="V1990" s="11" t="s">
        <v>56</v>
      </c>
    </row>
    <row r="1991" spans="1:22" x14ac:dyDescent="0.3">
      <c r="A1991" s="9">
        <v>45358.90625</v>
      </c>
      <c r="B1991" s="10">
        <v>45358</v>
      </c>
      <c r="C1991" s="11">
        <v>2024</v>
      </c>
      <c r="D1991" s="11">
        <v>3</v>
      </c>
      <c r="E1991" s="11">
        <v>7</v>
      </c>
      <c r="F1991" s="11">
        <v>21</v>
      </c>
      <c r="G1991" s="11" t="s">
        <v>70</v>
      </c>
      <c r="H1991" s="11" t="s">
        <v>53</v>
      </c>
      <c r="I1991" s="11">
        <v>40.864370695560801</v>
      </c>
      <c r="J1991" s="11">
        <v>-73.822320671121602</v>
      </c>
      <c r="K1991" s="11">
        <v>204</v>
      </c>
      <c r="L1991" s="11">
        <v>51.551489687993097</v>
      </c>
      <c r="M1991" s="11">
        <v>23.650245191801499</v>
      </c>
      <c r="N1991" s="11" t="s">
        <v>57</v>
      </c>
      <c r="O1991" s="11" t="s">
        <v>58</v>
      </c>
      <c r="P1991" s="11">
        <v>0</v>
      </c>
      <c r="Q1991" s="11">
        <v>0.63577079327498498</v>
      </c>
      <c r="R1991" s="11">
        <v>92</v>
      </c>
      <c r="S1991" s="11">
        <v>47</v>
      </c>
      <c r="T1991" s="11">
        <v>96.7338474475212</v>
      </c>
      <c r="U1991" s="11">
        <v>16.940628654434501</v>
      </c>
      <c r="V1991" s="11" t="s">
        <v>56</v>
      </c>
    </row>
    <row r="1992" spans="1:22" x14ac:dyDescent="0.3">
      <c r="A1992" s="9">
        <v>45358.909722222197</v>
      </c>
      <c r="B1992" s="10">
        <v>45358</v>
      </c>
      <c r="C1992" s="11">
        <v>2024</v>
      </c>
      <c r="D1992" s="11">
        <v>3</v>
      </c>
      <c r="E1992" s="11">
        <v>7</v>
      </c>
      <c r="F1992" s="11">
        <v>21</v>
      </c>
      <c r="G1992" s="11" t="s">
        <v>70</v>
      </c>
      <c r="H1992" s="11" t="s">
        <v>53</v>
      </c>
      <c r="I1992" s="11">
        <v>40.629177031396502</v>
      </c>
      <c r="J1992" s="11">
        <v>-73.898792459403097</v>
      </c>
      <c r="K1992" s="11">
        <v>75</v>
      </c>
      <c r="L1992" s="11">
        <v>21.277360857068</v>
      </c>
      <c r="M1992" s="11">
        <v>92.359392321054997</v>
      </c>
      <c r="N1992" s="11" t="s">
        <v>59</v>
      </c>
      <c r="O1992" s="11" t="s">
        <v>55</v>
      </c>
      <c r="P1992" s="11">
        <v>0</v>
      </c>
      <c r="Q1992" s="11">
        <v>0.72703211984497496</v>
      </c>
      <c r="R1992" s="11">
        <v>31</v>
      </c>
      <c r="S1992" s="11">
        <v>40</v>
      </c>
      <c r="T1992" s="11">
        <v>191.534508561666</v>
      </c>
      <c r="U1992" s="11">
        <v>25.0131294208444</v>
      </c>
      <c r="V1992" s="11" t="s">
        <v>56</v>
      </c>
    </row>
    <row r="1993" spans="1:22" x14ac:dyDescent="0.3">
      <c r="A1993" s="9">
        <v>45358.913194444503</v>
      </c>
      <c r="B1993" s="10">
        <v>45358</v>
      </c>
      <c r="C1993" s="11">
        <v>2024</v>
      </c>
      <c r="D1993" s="11">
        <v>3</v>
      </c>
      <c r="E1993" s="11">
        <v>7</v>
      </c>
      <c r="F1993" s="11">
        <v>21</v>
      </c>
      <c r="G1993" s="11" t="s">
        <v>70</v>
      </c>
      <c r="H1993" s="11" t="s">
        <v>53</v>
      </c>
      <c r="I1993" s="11">
        <v>40.750451840466198</v>
      </c>
      <c r="J1993" s="11">
        <v>-73.7735235383782</v>
      </c>
      <c r="K1993" s="11">
        <v>251</v>
      </c>
      <c r="L1993" s="11">
        <v>23.164084440846</v>
      </c>
      <c r="M1993" s="11">
        <v>56.563485468521499</v>
      </c>
      <c r="N1993" s="11" t="s">
        <v>54</v>
      </c>
      <c r="O1993" s="11" t="s">
        <v>60</v>
      </c>
      <c r="P1993" s="11">
        <v>0</v>
      </c>
      <c r="Q1993" s="11">
        <v>-0.39696683431698498</v>
      </c>
      <c r="R1993" s="11">
        <v>27</v>
      </c>
      <c r="S1993" s="11">
        <v>20</v>
      </c>
      <c r="T1993" s="11">
        <v>273.53470862568901</v>
      </c>
      <c r="U1993" s="11">
        <v>5.3008724338581104</v>
      </c>
      <c r="V1993" s="11" t="s">
        <v>56</v>
      </c>
    </row>
    <row r="1994" spans="1:22" x14ac:dyDescent="0.3">
      <c r="A1994" s="9">
        <v>45358.916666666701</v>
      </c>
      <c r="B1994" s="10">
        <v>45358</v>
      </c>
      <c r="C1994" s="11">
        <v>2024</v>
      </c>
      <c r="D1994" s="11">
        <v>3</v>
      </c>
      <c r="E1994" s="11">
        <v>7</v>
      </c>
      <c r="F1994" s="11">
        <v>22</v>
      </c>
      <c r="G1994" s="11" t="s">
        <v>70</v>
      </c>
      <c r="H1994" s="11" t="s">
        <v>53</v>
      </c>
      <c r="I1994" s="11">
        <v>40.724072448365398</v>
      </c>
      <c r="J1994" s="11">
        <v>-73.923056021458606</v>
      </c>
      <c r="K1994" s="11">
        <v>261</v>
      </c>
      <c r="L1994" s="11">
        <v>34.947540040090999</v>
      </c>
      <c r="M1994" s="11">
        <v>96.016426098580894</v>
      </c>
      <c r="N1994" s="11" t="s">
        <v>54</v>
      </c>
      <c r="O1994" s="11" t="s">
        <v>60</v>
      </c>
      <c r="P1994" s="11">
        <v>0</v>
      </c>
      <c r="Q1994" s="11">
        <v>-0.37934389117463202</v>
      </c>
      <c r="R1994" s="11">
        <v>43</v>
      </c>
      <c r="S1994" s="11">
        <v>49</v>
      </c>
      <c r="T1994" s="11">
        <v>138.905372756307</v>
      </c>
      <c r="U1994" s="11">
        <v>25.526223728606102</v>
      </c>
      <c r="V1994" s="11" t="s">
        <v>56</v>
      </c>
    </row>
    <row r="1995" spans="1:22" x14ac:dyDescent="0.3">
      <c r="A1995" s="9">
        <v>45358.920138888898</v>
      </c>
      <c r="B1995" s="10">
        <v>45358</v>
      </c>
      <c r="C1995" s="11">
        <v>2024</v>
      </c>
      <c r="D1995" s="11">
        <v>3</v>
      </c>
      <c r="E1995" s="11">
        <v>7</v>
      </c>
      <c r="F1995" s="11">
        <v>22</v>
      </c>
      <c r="G1995" s="11" t="s">
        <v>70</v>
      </c>
      <c r="H1995" s="11" t="s">
        <v>53</v>
      </c>
      <c r="I1995" s="11">
        <v>40.675685996781702</v>
      </c>
      <c r="J1995" s="11">
        <v>-73.965745116825502</v>
      </c>
      <c r="K1995" s="11">
        <v>10</v>
      </c>
      <c r="L1995" s="11">
        <v>69.757455381870102</v>
      </c>
      <c r="M1995" s="11">
        <v>65.2432252639301</v>
      </c>
      <c r="N1995" s="11" t="s">
        <v>54</v>
      </c>
      <c r="O1995" s="11" t="s">
        <v>61</v>
      </c>
      <c r="P1995" s="11">
        <v>0</v>
      </c>
      <c r="Q1995" s="11">
        <v>0.320088743123849</v>
      </c>
      <c r="R1995" s="11">
        <v>30</v>
      </c>
      <c r="S1995" s="11">
        <v>22</v>
      </c>
      <c r="T1995" s="11">
        <v>252.88209179465801</v>
      </c>
      <c r="U1995" s="11">
        <v>26.0777692229012</v>
      </c>
      <c r="V1995" s="11" t="s">
        <v>63</v>
      </c>
    </row>
    <row r="1996" spans="1:22" x14ac:dyDescent="0.3">
      <c r="A1996" s="9">
        <v>45358.923611111102</v>
      </c>
      <c r="B1996" s="10">
        <v>45358</v>
      </c>
      <c r="C1996" s="11">
        <v>2024</v>
      </c>
      <c r="D1996" s="11">
        <v>3</v>
      </c>
      <c r="E1996" s="11">
        <v>7</v>
      </c>
      <c r="F1996" s="11">
        <v>22</v>
      </c>
      <c r="G1996" s="11" t="s">
        <v>70</v>
      </c>
      <c r="H1996" s="11" t="s">
        <v>53</v>
      </c>
      <c r="I1996" s="11">
        <v>40.700296130981499</v>
      </c>
      <c r="J1996" s="11">
        <v>-73.949093214003796</v>
      </c>
      <c r="K1996" s="11">
        <v>245</v>
      </c>
      <c r="L1996" s="11">
        <v>48.833552340848797</v>
      </c>
      <c r="M1996" s="11">
        <v>56.414993051698801</v>
      </c>
      <c r="N1996" s="11" t="s">
        <v>59</v>
      </c>
      <c r="O1996" s="11" t="s">
        <v>61</v>
      </c>
      <c r="P1996" s="11">
        <v>0</v>
      </c>
      <c r="Q1996" s="11">
        <v>0.35960079225179098</v>
      </c>
      <c r="R1996" s="11">
        <v>54</v>
      </c>
      <c r="S1996" s="11">
        <v>46</v>
      </c>
      <c r="T1996" s="11">
        <v>444.68126548737098</v>
      </c>
      <c r="U1996" s="11">
        <v>25.919696231775202</v>
      </c>
      <c r="V1996" s="11" t="s">
        <v>56</v>
      </c>
    </row>
    <row r="1997" spans="1:22" x14ac:dyDescent="0.3">
      <c r="A1997" s="9">
        <v>45358.927083333299</v>
      </c>
      <c r="B1997" s="10">
        <v>45358</v>
      </c>
      <c r="C1997" s="11">
        <v>2024</v>
      </c>
      <c r="D1997" s="11">
        <v>3</v>
      </c>
      <c r="E1997" s="11">
        <v>7</v>
      </c>
      <c r="F1997" s="11">
        <v>22</v>
      </c>
      <c r="G1997" s="11" t="s">
        <v>70</v>
      </c>
      <c r="H1997" s="11" t="s">
        <v>53</v>
      </c>
      <c r="I1997" s="11">
        <v>40.647475579641402</v>
      </c>
      <c r="J1997" s="11">
        <v>-73.900324055325299</v>
      </c>
      <c r="K1997" s="11">
        <v>77</v>
      </c>
      <c r="L1997" s="11">
        <v>57.953204467342303</v>
      </c>
      <c r="M1997" s="11">
        <v>94.219355972967705</v>
      </c>
      <c r="N1997" s="11" t="s">
        <v>54</v>
      </c>
      <c r="O1997" s="11" t="s">
        <v>55</v>
      </c>
      <c r="P1997" s="11">
        <v>0</v>
      </c>
      <c r="Q1997" s="11">
        <v>0.86221974505529497</v>
      </c>
      <c r="R1997" s="11">
        <v>99</v>
      </c>
      <c r="S1997" s="11">
        <v>19</v>
      </c>
      <c r="T1997" s="11">
        <v>313.822488281858</v>
      </c>
      <c r="U1997" s="11">
        <v>11.7505214328832</v>
      </c>
      <c r="V1997" s="11" t="s">
        <v>56</v>
      </c>
    </row>
    <row r="1998" spans="1:22" x14ac:dyDescent="0.3">
      <c r="A1998" s="9">
        <v>45358.930555555598</v>
      </c>
      <c r="B1998" s="10">
        <v>45358</v>
      </c>
      <c r="C1998" s="11">
        <v>2024</v>
      </c>
      <c r="D1998" s="11">
        <v>3</v>
      </c>
      <c r="E1998" s="11">
        <v>7</v>
      </c>
      <c r="F1998" s="11">
        <v>22</v>
      </c>
      <c r="G1998" s="11" t="s">
        <v>70</v>
      </c>
      <c r="H1998" s="11" t="s">
        <v>53</v>
      </c>
      <c r="I1998" s="11">
        <v>40.708806468554599</v>
      </c>
      <c r="J1998" s="11">
        <v>-73.714854140918106</v>
      </c>
      <c r="K1998" s="11">
        <v>155</v>
      </c>
      <c r="L1998" s="11">
        <v>58.398274316240297</v>
      </c>
      <c r="M1998" s="11">
        <v>93.156550353028607</v>
      </c>
      <c r="N1998" s="11" t="s">
        <v>54</v>
      </c>
      <c r="O1998" s="11" t="s">
        <v>61</v>
      </c>
      <c r="P1998" s="11">
        <v>0</v>
      </c>
      <c r="Q1998" s="11">
        <v>-0.71459589165183601</v>
      </c>
      <c r="R1998" s="11">
        <v>21</v>
      </c>
      <c r="S1998" s="11">
        <v>39</v>
      </c>
      <c r="T1998" s="11">
        <v>86.563841631588701</v>
      </c>
      <c r="U1998" s="11">
        <v>18.946859535477799</v>
      </c>
      <c r="V1998" s="11" t="s">
        <v>56</v>
      </c>
    </row>
    <row r="1999" spans="1:22" x14ac:dyDescent="0.3">
      <c r="A1999" s="9">
        <v>45358.934027777803</v>
      </c>
      <c r="B1999" s="10">
        <v>45358</v>
      </c>
      <c r="C1999" s="11">
        <v>2024</v>
      </c>
      <c r="D1999" s="11">
        <v>3</v>
      </c>
      <c r="E1999" s="11">
        <v>7</v>
      </c>
      <c r="F1999" s="11">
        <v>22</v>
      </c>
      <c r="G1999" s="11" t="s">
        <v>70</v>
      </c>
      <c r="H1999" s="11" t="s">
        <v>53</v>
      </c>
      <c r="I1999" s="11">
        <v>40.8263608658539</v>
      </c>
      <c r="J1999" s="11">
        <v>-73.8399529798467</v>
      </c>
      <c r="K1999" s="11">
        <v>13</v>
      </c>
      <c r="L1999" s="11">
        <v>41.429139766861802</v>
      </c>
      <c r="M1999" s="11">
        <v>12.997289911379299</v>
      </c>
      <c r="N1999" s="11" t="s">
        <v>54</v>
      </c>
      <c r="O1999" s="11" t="s">
        <v>58</v>
      </c>
      <c r="P1999" s="11">
        <v>0</v>
      </c>
      <c r="Q1999" s="11">
        <v>-0.108482504153292</v>
      </c>
      <c r="R1999" s="11">
        <v>95</v>
      </c>
      <c r="S1999" s="11">
        <v>16</v>
      </c>
      <c r="T1999" s="11">
        <v>77.269470410404594</v>
      </c>
      <c r="U1999" s="11">
        <v>27.948542916557699</v>
      </c>
      <c r="V1999" s="11" t="s">
        <v>62</v>
      </c>
    </row>
    <row r="2000" spans="1:22" x14ac:dyDescent="0.3">
      <c r="A2000" s="9">
        <v>45358.9375</v>
      </c>
      <c r="B2000" s="10">
        <v>45358</v>
      </c>
      <c r="C2000" s="11">
        <v>2024</v>
      </c>
      <c r="D2000" s="11">
        <v>3</v>
      </c>
      <c r="E2000" s="11">
        <v>7</v>
      </c>
      <c r="F2000" s="11">
        <v>22</v>
      </c>
      <c r="G2000" s="11" t="s">
        <v>70</v>
      </c>
      <c r="H2000" s="11" t="s">
        <v>53</v>
      </c>
      <c r="I2000" s="11">
        <v>40.7237166023302</v>
      </c>
      <c r="J2000" s="11">
        <v>-73.843861129122899</v>
      </c>
      <c r="K2000" s="11">
        <v>12</v>
      </c>
      <c r="L2000" s="11">
        <v>30.438775651019</v>
      </c>
      <c r="M2000" s="11">
        <v>66.404238721532494</v>
      </c>
      <c r="N2000" s="11" t="s">
        <v>54</v>
      </c>
      <c r="O2000" s="11" t="s">
        <v>55</v>
      </c>
      <c r="P2000" s="11">
        <v>0</v>
      </c>
      <c r="Q2000" s="11">
        <v>-0.17472831270643799</v>
      </c>
      <c r="R2000" s="11">
        <v>26</v>
      </c>
      <c r="S2000" s="11">
        <v>36</v>
      </c>
      <c r="T2000" s="11">
        <v>353.32973530878701</v>
      </c>
      <c r="U2000" s="11">
        <v>25.962415812747999</v>
      </c>
      <c r="V2000" s="11" t="s">
        <v>63</v>
      </c>
    </row>
    <row r="2001" spans="1:22" x14ac:dyDescent="0.3">
      <c r="A2001" s="9">
        <v>45358.940972222197</v>
      </c>
      <c r="B2001" s="10">
        <v>45358</v>
      </c>
      <c r="C2001" s="11">
        <v>2024</v>
      </c>
      <c r="D2001" s="11">
        <v>3</v>
      </c>
      <c r="E2001" s="11">
        <v>7</v>
      </c>
      <c r="F2001" s="11">
        <v>22</v>
      </c>
      <c r="G2001" s="11" t="s">
        <v>70</v>
      </c>
      <c r="H2001" s="11" t="s">
        <v>53</v>
      </c>
      <c r="I2001" s="11">
        <v>40.8031247231471</v>
      </c>
      <c r="J2001" s="11">
        <v>-73.907887204077397</v>
      </c>
      <c r="K2001" s="11">
        <v>25</v>
      </c>
      <c r="L2001" s="11">
        <v>59.703837881478002</v>
      </c>
      <c r="M2001" s="11">
        <v>23.105221630492501</v>
      </c>
      <c r="N2001" s="11" t="s">
        <v>59</v>
      </c>
      <c r="O2001" s="11" t="s">
        <v>60</v>
      </c>
      <c r="P2001" s="11">
        <v>0</v>
      </c>
      <c r="Q2001" s="11">
        <v>-0.76270017169552196</v>
      </c>
      <c r="R2001" s="11">
        <v>84</v>
      </c>
      <c r="S2001" s="11">
        <v>8</v>
      </c>
      <c r="T2001" s="11">
        <v>152.07936384444801</v>
      </c>
      <c r="U2001" s="11">
        <v>7.7835359309749599</v>
      </c>
      <c r="V2001" s="11" t="s">
        <v>62</v>
      </c>
    </row>
    <row r="2002" spans="1:22" x14ac:dyDescent="0.3">
      <c r="A2002" s="9">
        <v>45358.944444444503</v>
      </c>
      <c r="B2002" s="10">
        <v>45358</v>
      </c>
      <c r="C2002" s="11">
        <v>2024</v>
      </c>
      <c r="D2002" s="11">
        <v>3</v>
      </c>
      <c r="E2002" s="11">
        <v>7</v>
      </c>
      <c r="F2002" s="11">
        <v>22</v>
      </c>
      <c r="G2002" s="11" t="s">
        <v>70</v>
      </c>
      <c r="H2002" s="11" t="s">
        <v>53</v>
      </c>
      <c r="I2002" s="11">
        <v>40.727537360182097</v>
      </c>
      <c r="J2002" s="11">
        <v>-73.7027743797304</v>
      </c>
      <c r="K2002" s="11">
        <v>41</v>
      </c>
      <c r="L2002" s="11">
        <v>35.795050784336603</v>
      </c>
      <c r="M2002" s="11">
        <v>43.843649452143602</v>
      </c>
      <c r="N2002" s="11" t="s">
        <v>54</v>
      </c>
      <c r="O2002" s="11" t="s">
        <v>58</v>
      </c>
      <c r="P2002" s="11">
        <v>0</v>
      </c>
      <c r="Q2002" s="11">
        <v>0.24941267903067399</v>
      </c>
      <c r="R2002" s="11">
        <v>34</v>
      </c>
      <c r="S2002" s="11">
        <v>23</v>
      </c>
      <c r="T2002" s="11">
        <v>358.05085031680102</v>
      </c>
      <c r="U2002" s="11">
        <v>13.932380561342899</v>
      </c>
      <c r="V2002" s="11" t="s">
        <v>63</v>
      </c>
    </row>
    <row r="2003" spans="1:22" x14ac:dyDescent="0.3">
      <c r="A2003" s="9">
        <v>45358.947916666701</v>
      </c>
      <c r="B2003" s="10">
        <v>45358</v>
      </c>
      <c r="C2003" s="11">
        <v>2024</v>
      </c>
      <c r="D2003" s="11">
        <v>3</v>
      </c>
      <c r="E2003" s="11">
        <v>7</v>
      </c>
      <c r="F2003" s="11">
        <v>22</v>
      </c>
      <c r="G2003" s="11" t="s">
        <v>70</v>
      </c>
      <c r="H2003" s="11" t="s">
        <v>53</v>
      </c>
      <c r="I2003" s="11">
        <v>40.823667038273598</v>
      </c>
      <c r="J2003" s="11">
        <v>-73.815296669796695</v>
      </c>
      <c r="K2003" s="11">
        <v>212</v>
      </c>
      <c r="L2003" s="11">
        <v>54.410902352618002</v>
      </c>
      <c r="M2003" s="11">
        <v>68.267470314954593</v>
      </c>
      <c r="N2003" s="11" t="s">
        <v>54</v>
      </c>
      <c r="O2003" s="11" t="s">
        <v>60</v>
      </c>
      <c r="P2003" s="11">
        <v>0</v>
      </c>
      <c r="Q2003" s="11">
        <v>-0.43478630592215101</v>
      </c>
      <c r="R2003" s="11">
        <v>76</v>
      </c>
      <c r="S2003" s="11">
        <v>40</v>
      </c>
      <c r="T2003" s="11">
        <v>452.25197741333602</v>
      </c>
      <c r="U2003" s="11">
        <v>23.4505448525967</v>
      </c>
      <c r="V2003" s="11" t="s">
        <v>56</v>
      </c>
    </row>
    <row r="2004" spans="1:22" x14ac:dyDescent="0.3">
      <c r="A2004" s="9">
        <v>45358.951388888898</v>
      </c>
      <c r="B2004" s="10">
        <v>45358</v>
      </c>
      <c r="C2004" s="11">
        <v>2024</v>
      </c>
      <c r="D2004" s="11">
        <v>3</v>
      </c>
      <c r="E2004" s="11">
        <v>7</v>
      </c>
      <c r="F2004" s="11">
        <v>22</v>
      </c>
      <c r="G2004" s="11" t="s">
        <v>70</v>
      </c>
      <c r="H2004" s="11" t="s">
        <v>53</v>
      </c>
      <c r="I2004" s="11">
        <v>40.642777274725603</v>
      </c>
      <c r="J2004" s="11">
        <v>-73.959164704811599</v>
      </c>
      <c r="K2004" s="11">
        <v>246</v>
      </c>
      <c r="L2004" s="11">
        <v>77.112259089986097</v>
      </c>
      <c r="M2004" s="11">
        <v>87.3937240716443</v>
      </c>
      <c r="N2004" s="11" t="s">
        <v>59</v>
      </c>
      <c r="O2004" s="11" t="s">
        <v>55</v>
      </c>
      <c r="P2004" s="11">
        <v>0</v>
      </c>
      <c r="Q2004" s="11">
        <v>0.74319751843182502</v>
      </c>
      <c r="R2004" s="11">
        <v>7</v>
      </c>
      <c r="S2004" s="11">
        <v>36</v>
      </c>
      <c r="T2004" s="11">
        <v>196.96737852751599</v>
      </c>
      <c r="U2004" s="11">
        <v>27.0170361012105</v>
      </c>
      <c r="V2004" s="11" t="s">
        <v>56</v>
      </c>
    </row>
    <row r="2005" spans="1:22" x14ac:dyDescent="0.3">
      <c r="A2005" s="9">
        <v>45358.954861111102</v>
      </c>
      <c r="B2005" s="10">
        <v>45358</v>
      </c>
      <c r="C2005" s="11">
        <v>2024</v>
      </c>
      <c r="D2005" s="11">
        <v>3</v>
      </c>
      <c r="E2005" s="11">
        <v>7</v>
      </c>
      <c r="F2005" s="11">
        <v>22</v>
      </c>
      <c r="G2005" s="11" t="s">
        <v>70</v>
      </c>
      <c r="H2005" s="11" t="s">
        <v>53</v>
      </c>
      <c r="I2005" s="11">
        <v>40.614895494818498</v>
      </c>
      <c r="J2005" s="11">
        <v>-73.793015031313601</v>
      </c>
      <c r="K2005" s="11">
        <v>275</v>
      </c>
      <c r="L2005" s="11">
        <v>70.688420714677704</v>
      </c>
      <c r="M2005" s="11">
        <v>16.818969488465999</v>
      </c>
      <c r="N2005" s="11" t="s">
        <v>59</v>
      </c>
      <c r="O2005" s="11" t="s">
        <v>55</v>
      </c>
      <c r="P2005" s="11">
        <v>0</v>
      </c>
      <c r="Q2005" s="11">
        <v>-0.51204154371468302</v>
      </c>
      <c r="R2005" s="11">
        <v>75</v>
      </c>
      <c r="S2005" s="11">
        <v>31</v>
      </c>
      <c r="T2005" s="11">
        <v>483.64686728540602</v>
      </c>
      <c r="U2005" s="11">
        <v>10.5153652179972</v>
      </c>
      <c r="V2005" s="11" t="s">
        <v>56</v>
      </c>
    </row>
    <row r="2006" spans="1:22" x14ac:dyDescent="0.3">
      <c r="A2006" s="9">
        <v>45358.958333333299</v>
      </c>
      <c r="B2006" s="10">
        <v>45358</v>
      </c>
      <c r="C2006" s="11">
        <v>2024</v>
      </c>
      <c r="D2006" s="11">
        <v>3</v>
      </c>
      <c r="E2006" s="11">
        <v>7</v>
      </c>
      <c r="F2006" s="11">
        <v>23</v>
      </c>
      <c r="G2006" s="11" t="s">
        <v>70</v>
      </c>
      <c r="H2006" s="11" t="s">
        <v>53</v>
      </c>
      <c r="I2006" s="11">
        <v>40.814915599074403</v>
      </c>
      <c r="J2006" s="11">
        <v>-73.727712817564907</v>
      </c>
      <c r="K2006" s="11">
        <v>296</v>
      </c>
      <c r="L2006" s="11">
        <v>5.7287874317754097</v>
      </c>
      <c r="M2006" s="11">
        <v>49.834534782279398</v>
      </c>
      <c r="N2006" s="11" t="s">
        <v>54</v>
      </c>
      <c r="O2006" s="11" t="s">
        <v>60</v>
      </c>
      <c r="P2006" s="11">
        <v>0</v>
      </c>
      <c r="Q2006" s="11">
        <v>0.90769583670526999</v>
      </c>
      <c r="R2006" s="11">
        <v>40</v>
      </c>
      <c r="S2006" s="11">
        <v>43</v>
      </c>
      <c r="T2006" s="11">
        <v>187.09189175419201</v>
      </c>
      <c r="U2006" s="11">
        <v>14.082173183799201</v>
      </c>
      <c r="V2006" s="11" t="s">
        <v>56</v>
      </c>
    </row>
    <row r="2007" spans="1:22" x14ac:dyDescent="0.3">
      <c r="A2007" s="9">
        <v>45358.961805555598</v>
      </c>
      <c r="B2007" s="10">
        <v>45358</v>
      </c>
      <c r="C2007" s="11">
        <v>2024</v>
      </c>
      <c r="D2007" s="11">
        <v>3</v>
      </c>
      <c r="E2007" s="11">
        <v>7</v>
      </c>
      <c r="F2007" s="11">
        <v>23</v>
      </c>
      <c r="G2007" s="11" t="s">
        <v>70</v>
      </c>
      <c r="H2007" s="11" t="s">
        <v>53</v>
      </c>
      <c r="I2007" s="11">
        <v>40.688112132593801</v>
      </c>
      <c r="J2007" s="11">
        <v>-73.736732686223704</v>
      </c>
      <c r="K2007" s="11">
        <v>193</v>
      </c>
      <c r="L2007" s="11">
        <v>68.7469283791484</v>
      </c>
      <c r="M2007" s="11">
        <v>38.794312639765202</v>
      </c>
      <c r="N2007" s="11" t="s">
        <v>54</v>
      </c>
      <c r="O2007" s="11" t="s">
        <v>58</v>
      </c>
      <c r="P2007" s="11">
        <v>0</v>
      </c>
      <c r="Q2007" s="11">
        <v>-0.98317640571583398</v>
      </c>
      <c r="R2007" s="11">
        <v>58</v>
      </c>
      <c r="S2007" s="11">
        <v>1</v>
      </c>
      <c r="T2007" s="11">
        <v>482.15897615700402</v>
      </c>
      <c r="U2007" s="11">
        <v>10.309845978766999</v>
      </c>
      <c r="V2007" s="11" t="s">
        <v>63</v>
      </c>
    </row>
    <row r="2008" spans="1:22" x14ac:dyDescent="0.3">
      <c r="A2008" s="9">
        <v>45358.965277777803</v>
      </c>
      <c r="B2008" s="10">
        <v>45358</v>
      </c>
      <c r="C2008" s="11">
        <v>2024</v>
      </c>
      <c r="D2008" s="11">
        <v>3</v>
      </c>
      <c r="E2008" s="11">
        <v>7</v>
      </c>
      <c r="F2008" s="11">
        <v>23</v>
      </c>
      <c r="G2008" s="11" t="s">
        <v>70</v>
      </c>
      <c r="H2008" s="11" t="s">
        <v>53</v>
      </c>
      <c r="I2008" s="11">
        <v>40.823551034534397</v>
      </c>
      <c r="J2008" s="11">
        <v>-73.788853909164501</v>
      </c>
      <c r="K2008" s="11">
        <v>104</v>
      </c>
      <c r="L2008" s="11">
        <v>24.267094235054099</v>
      </c>
      <c r="M2008" s="11">
        <v>94.634488715255202</v>
      </c>
      <c r="N2008" s="11" t="s">
        <v>57</v>
      </c>
      <c r="O2008" s="11" t="s">
        <v>58</v>
      </c>
      <c r="P2008" s="11">
        <v>0</v>
      </c>
      <c r="Q2008" s="11">
        <v>0.39477965901902801</v>
      </c>
      <c r="R2008" s="11">
        <v>73</v>
      </c>
      <c r="S2008" s="11">
        <v>0</v>
      </c>
      <c r="T2008" s="11">
        <v>287.13132653812198</v>
      </c>
      <c r="U2008" s="11">
        <v>19.5882949916857</v>
      </c>
      <c r="V2008" s="11" t="s">
        <v>56</v>
      </c>
    </row>
    <row r="2009" spans="1:22" x14ac:dyDescent="0.3">
      <c r="A2009" s="9">
        <v>45358.96875</v>
      </c>
      <c r="B2009" s="10">
        <v>45358</v>
      </c>
      <c r="C2009" s="11">
        <v>2024</v>
      </c>
      <c r="D2009" s="11">
        <v>3</v>
      </c>
      <c r="E2009" s="11">
        <v>7</v>
      </c>
      <c r="F2009" s="11">
        <v>23</v>
      </c>
      <c r="G2009" s="11" t="s">
        <v>70</v>
      </c>
      <c r="H2009" s="11" t="s">
        <v>53</v>
      </c>
      <c r="I2009" s="11">
        <v>40.800125283698002</v>
      </c>
      <c r="J2009" s="11">
        <v>-73.940245315597295</v>
      </c>
      <c r="K2009" s="11">
        <v>235</v>
      </c>
      <c r="L2009" s="11">
        <v>7.6396638123993004</v>
      </c>
      <c r="M2009" s="11">
        <v>98.009798918046101</v>
      </c>
      <c r="N2009" s="11" t="s">
        <v>57</v>
      </c>
      <c r="O2009" s="11" t="s">
        <v>58</v>
      </c>
      <c r="P2009" s="11">
        <v>0</v>
      </c>
      <c r="Q2009" s="11">
        <v>-0.65136038924615502</v>
      </c>
      <c r="R2009" s="11">
        <v>75</v>
      </c>
      <c r="S2009" s="11">
        <v>13</v>
      </c>
      <c r="T2009" s="11">
        <v>246.76132034981001</v>
      </c>
      <c r="U2009" s="11">
        <v>8.1601751064710495</v>
      </c>
      <c r="V2009" s="11" t="s">
        <v>56</v>
      </c>
    </row>
    <row r="2010" spans="1:22" x14ac:dyDescent="0.3">
      <c r="A2010" s="9">
        <v>45358.972222222197</v>
      </c>
      <c r="B2010" s="10">
        <v>45358</v>
      </c>
      <c r="C2010" s="11">
        <v>2024</v>
      </c>
      <c r="D2010" s="11">
        <v>3</v>
      </c>
      <c r="E2010" s="11">
        <v>7</v>
      </c>
      <c r="F2010" s="11">
        <v>23</v>
      </c>
      <c r="G2010" s="11" t="s">
        <v>70</v>
      </c>
      <c r="H2010" s="11" t="s">
        <v>53</v>
      </c>
      <c r="I2010" s="11">
        <v>40.614271234944603</v>
      </c>
      <c r="J2010" s="11">
        <v>-73.999191768587906</v>
      </c>
      <c r="K2010" s="11">
        <v>147</v>
      </c>
      <c r="L2010" s="11">
        <v>8.6643311184371097</v>
      </c>
      <c r="M2010" s="11">
        <v>66.506708399737505</v>
      </c>
      <c r="N2010" s="11" t="s">
        <v>57</v>
      </c>
      <c r="O2010" s="11" t="s">
        <v>61</v>
      </c>
      <c r="P2010" s="11">
        <v>0</v>
      </c>
      <c r="Q2010" s="11">
        <v>-0.23463238728493499</v>
      </c>
      <c r="R2010" s="11">
        <v>63</v>
      </c>
      <c r="S2010" s="11">
        <v>45</v>
      </c>
      <c r="T2010" s="11">
        <v>114.077925553925</v>
      </c>
      <c r="U2010" s="11">
        <v>17.593511274213199</v>
      </c>
      <c r="V2010" s="11" t="s">
        <v>56</v>
      </c>
    </row>
    <row r="2011" spans="1:22" x14ac:dyDescent="0.3">
      <c r="A2011" s="9">
        <v>45358.975694444503</v>
      </c>
      <c r="B2011" s="10">
        <v>45358</v>
      </c>
      <c r="C2011" s="11">
        <v>2024</v>
      </c>
      <c r="D2011" s="11">
        <v>3</v>
      </c>
      <c r="E2011" s="11">
        <v>7</v>
      </c>
      <c r="F2011" s="11">
        <v>23</v>
      </c>
      <c r="G2011" s="11" t="s">
        <v>70</v>
      </c>
      <c r="H2011" s="11" t="s">
        <v>53</v>
      </c>
      <c r="I2011" s="11">
        <v>40.856419105560697</v>
      </c>
      <c r="J2011" s="11">
        <v>-73.989072285760599</v>
      </c>
      <c r="K2011" s="11">
        <v>242</v>
      </c>
      <c r="L2011" s="11">
        <v>6.5444633473768299</v>
      </c>
      <c r="M2011" s="11">
        <v>99.897024455193204</v>
      </c>
      <c r="N2011" s="11" t="s">
        <v>59</v>
      </c>
      <c r="O2011" s="11" t="s">
        <v>61</v>
      </c>
      <c r="P2011" s="11">
        <v>0</v>
      </c>
      <c r="Q2011" s="11">
        <v>-0.144632728786038</v>
      </c>
      <c r="R2011" s="11">
        <v>22</v>
      </c>
      <c r="S2011" s="11">
        <v>4</v>
      </c>
      <c r="T2011" s="11">
        <v>261.33642588895799</v>
      </c>
      <c r="U2011" s="11">
        <v>9.7666051436785892</v>
      </c>
      <c r="V2011" s="11" t="s">
        <v>56</v>
      </c>
    </row>
    <row r="2012" spans="1:22" x14ac:dyDescent="0.3">
      <c r="A2012" s="9">
        <v>45358.979166666701</v>
      </c>
      <c r="B2012" s="10">
        <v>45358</v>
      </c>
      <c r="C2012" s="11">
        <v>2024</v>
      </c>
      <c r="D2012" s="11">
        <v>3</v>
      </c>
      <c r="E2012" s="11">
        <v>7</v>
      </c>
      <c r="F2012" s="11">
        <v>23</v>
      </c>
      <c r="G2012" s="11" t="s">
        <v>70</v>
      </c>
      <c r="H2012" s="11" t="s">
        <v>53</v>
      </c>
      <c r="I2012" s="11">
        <v>40.683602840953</v>
      </c>
      <c r="J2012" s="11">
        <v>-73.892666799478803</v>
      </c>
      <c r="K2012" s="11">
        <v>102</v>
      </c>
      <c r="L2012" s="11">
        <v>68.535962966037701</v>
      </c>
      <c r="M2012" s="11">
        <v>28.452292336422499</v>
      </c>
      <c r="N2012" s="11" t="s">
        <v>57</v>
      </c>
      <c r="O2012" s="11" t="s">
        <v>55</v>
      </c>
      <c r="P2012" s="11">
        <v>0</v>
      </c>
      <c r="Q2012" s="11">
        <v>-0.82122567744574404</v>
      </c>
      <c r="R2012" s="11">
        <v>93</v>
      </c>
      <c r="S2012" s="11">
        <v>5</v>
      </c>
      <c r="T2012" s="11">
        <v>253.59149473188899</v>
      </c>
      <c r="U2012" s="11">
        <v>19.566785067583599</v>
      </c>
      <c r="V2012" s="11" t="s">
        <v>63</v>
      </c>
    </row>
    <row r="2013" spans="1:22" x14ac:dyDescent="0.3">
      <c r="A2013" s="9">
        <v>45358.982638888898</v>
      </c>
      <c r="B2013" s="10">
        <v>45358</v>
      </c>
      <c r="C2013" s="11">
        <v>2024</v>
      </c>
      <c r="D2013" s="11">
        <v>3</v>
      </c>
      <c r="E2013" s="11">
        <v>7</v>
      </c>
      <c r="F2013" s="11">
        <v>23</v>
      </c>
      <c r="G2013" s="11" t="s">
        <v>70</v>
      </c>
      <c r="H2013" s="11" t="s">
        <v>53</v>
      </c>
      <c r="I2013" s="11">
        <v>40.865410382809202</v>
      </c>
      <c r="J2013" s="11">
        <v>-73.9525341638101</v>
      </c>
      <c r="K2013" s="11">
        <v>64</v>
      </c>
      <c r="L2013" s="11">
        <v>40.080163404215</v>
      </c>
      <c r="M2013" s="11">
        <v>75.036093274601996</v>
      </c>
      <c r="N2013" s="11" t="s">
        <v>59</v>
      </c>
      <c r="O2013" s="11" t="s">
        <v>61</v>
      </c>
      <c r="P2013" s="11">
        <v>0</v>
      </c>
      <c r="Q2013" s="11">
        <v>0.30538829625734198</v>
      </c>
      <c r="R2013" s="11">
        <v>96</v>
      </c>
      <c r="S2013" s="11">
        <v>31</v>
      </c>
      <c r="T2013" s="11">
        <v>53.8868635602783</v>
      </c>
      <c r="U2013" s="11">
        <v>17.558689964085801</v>
      </c>
      <c r="V2013" s="11" t="s">
        <v>63</v>
      </c>
    </row>
    <row r="2014" spans="1:22" x14ac:dyDescent="0.3">
      <c r="A2014" s="9">
        <v>45358.986111111102</v>
      </c>
      <c r="B2014" s="10">
        <v>45358</v>
      </c>
      <c r="C2014" s="11">
        <v>2024</v>
      </c>
      <c r="D2014" s="11">
        <v>3</v>
      </c>
      <c r="E2014" s="11">
        <v>7</v>
      </c>
      <c r="F2014" s="11">
        <v>23</v>
      </c>
      <c r="G2014" s="11" t="s">
        <v>70</v>
      </c>
      <c r="H2014" s="11" t="s">
        <v>53</v>
      </c>
      <c r="I2014" s="11">
        <v>40.7404063215211</v>
      </c>
      <c r="J2014" s="11">
        <v>-73.896931001643395</v>
      </c>
      <c r="K2014" s="11">
        <v>19</v>
      </c>
      <c r="L2014" s="11">
        <v>29.306557680725</v>
      </c>
      <c r="M2014" s="11">
        <v>60.614461090041097</v>
      </c>
      <c r="N2014" s="11" t="s">
        <v>54</v>
      </c>
      <c r="O2014" s="11" t="s">
        <v>55</v>
      </c>
      <c r="P2014" s="11">
        <v>0</v>
      </c>
      <c r="Q2014" s="11">
        <v>-7.4014797362083204E-2</v>
      </c>
      <c r="R2014" s="11">
        <v>54</v>
      </c>
      <c r="S2014" s="11">
        <v>2</v>
      </c>
      <c r="T2014" s="11">
        <v>129.09829625856199</v>
      </c>
      <c r="U2014" s="11">
        <v>18.876309709019601</v>
      </c>
      <c r="V2014" s="11" t="s">
        <v>63</v>
      </c>
    </row>
    <row r="2015" spans="1:22" x14ac:dyDescent="0.3">
      <c r="A2015" s="9">
        <v>45358.989583333299</v>
      </c>
      <c r="B2015" s="10">
        <v>45358</v>
      </c>
      <c r="C2015" s="11">
        <v>2024</v>
      </c>
      <c r="D2015" s="11">
        <v>3</v>
      </c>
      <c r="E2015" s="11">
        <v>7</v>
      </c>
      <c r="F2015" s="11">
        <v>23</v>
      </c>
      <c r="G2015" s="11" t="s">
        <v>70</v>
      </c>
      <c r="H2015" s="11" t="s">
        <v>53</v>
      </c>
      <c r="I2015" s="11">
        <v>40.681694178413302</v>
      </c>
      <c r="J2015" s="11">
        <v>-73.821291029414695</v>
      </c>
      <c r="K2015" s="11">
        <v>270</v>
      </c>
      <c r="L2015" s="11">
        <v>41.991067091845999</v>
      </c>
      <c r="M2015" s="11">
        <v>45.882161271655598</v>
      </c>
      <c r="N2015" s="11" t="s">
        <v>54</v>
      </c>
      <c r="O2015" s="11" t="s">
        <v>60</v>
      </c>
      <c r="P2015" s="11">
        <v>0</v>
      </c>
      <c r="Q2015" s="11">
        <v>-0.275954737515405</v>
      </c>
      <c r="R2015" s="11">
        <v>91</v>
      </c>
      <c r="S2015" s="11">
        <v>26</v>
      </c>
      <c r="T2015" s="11">
        <v>351.18485617761701</v>
      </c>
      <c r="U2015" s="11">
        <v>6.0335134772010699</v>
      </c>
      <c r="V2015" s="11" t="s">
        <v>56</v>
      </c>
    </row>
    <row r="2016" spans="1:22" x14ac:dyDescent="0.3">
      <c r="A2016" s="9">
        <v>45358.993055555598</v>
      </c>
      <c r="B2016" s="10">
        <v>45358</v>
      </c>
      <c r="C2016" s="11">
        <v>2024</v>
      </c>
      <c r="D2016" s="11">
        <v>3</v>
      </c>
      <c r="E2016" s="11">
        <v>7</v>
      </c>
      <c r="F2016" s="11">
        <v>23</v>
      </c>
      <c r="G2016" s="11" t="s">
        <v>70</v>
      </c>
      <c r="H2016" s="11" t="s">
        <v>53</v>
      </c>
      <c r="I2016" s="11">
        <v>40.712009517682098</v>
      </c>
      <c r="J2016" s="11">
        <v>-73.924560115188001</v>
      </c>
      <c r="K2016" s="11">
        <v>164</v>
      </c>
      <c r="L2016" s="11">
        <v>58.949475235592899</v>
      </c>
      <c r="M2016" s="11">
        <v>53.118228426893801</v>
      </c>
      <c r="N2016" s="11" t="s">
        <v>57</v>
      </c>
      <c r="O2016" s="11" t="s">
        <v>55</v>
      </c>
      <c r="P2016" s="11">
        <v>1</v>
      </c>
      <c r="Q2016" s="11">
        <v>0.62266943207946002</v>
      </c>
      <c r="R2016" s="11">
        <v>14</v>
      </c>
      <c r="S2016" s="11">
        <v>12</v>
      </c>
      <c r="T2016" s="11">
        <v>61.009489056755498</v>
      </c>
      <c r="U2016" s="11">
        <v>16.715903765516</v>
      </c>
      <c r="V2016" s="11" t="s">
        <v>56</v>
      </c>
    </row>
    <row r="2017" spans="1:22" x14ac:dyDescent="0.3">
      <c r="A2017" s="9">
        <v>45358.996527777803</v>
      </c>
      <c r="B2017" s="10">
        <v>45358</v>
      </c>
      <c r="C2017" s="11">
        <v>2024</v>
      </c>
      <c r="D2017" s="11">
        <v>3</v>
      </c>
      <c r="E2017" s="11">
        <v>7</v>
      </c>
      <c r="F2017" s="11">
        <v>23</v>
      </c>
      <c r="G2017" s="11" t="s">
        <v>70</v>
      </c>
      <c r="H2017" s="11" t="s">
        <v>53</v>
      </c>
      <c r="I2017" s="11">
        <v>40.891968024870103</v>
      </c>
      <c r="J2017" s="11">
        <v>-73.921369512282695</v>
      </c>
      <c r="K2017" s="11">
        <v>84</v>
      </c>
      <c r="L2017" s="11">
        <v>47.6018126429218</v>
      </c>
      <c r="M2017" s="11">
        <v>78.136027164760705</v>
      </c>
      <c r="N2017" s="11" t="s">
        <v>59</v>
      </c>
      <c r="O2017" s="11" t="s">
        <v>58</v>
      </c>
      <c r="P2017" s="11">
        <v>0</v>
      </c>
      <c r="Q2017" s="11">
        <v>-0.69231105842476204</v>
      </c>
      <c r="R2017" s="11">
        <v>40</v>
      </c>
      <c r="S2017" s="11">
        <v>49</v>
      </c>
      <c r="T2017" s="11">
        <v>339.34240005114799</v>
      </c>
      <c r="U2017" s="11">
        <v>5.1005325189168396</v>
      </c>
      <c r="V2017" s="11" t="s">
        <v>63</v>
      </c>
    </row>
    <row r="2018" spans="1:22" x14ac:dyDescent="0.3">
      <c r="A2018" s="9">
        <v>45359</v>
      </c>
      <c r="B2018" s="10">
        <v>45359</v>
      </c>
      <c r="C2018" s="11">
        <v>2024</v>
      </c>
      <c r="D2018" s="11">
        <v>3</v>
      </c>
      <c r="E2018" s="11">
        <v>8</v>
      </c>
      <c r="F2018" s="11">
        <v>0</v>
      </c>
      <c r="G2018" s="11" t="s">
        <v>52</v>
      </c>
      <c r="H2018" s="11" t="s">
        <v>53</v>
      </c>
      <c r="I2018" s="11">
        <v>40.658773413375997</v>
      </c>
      <c r="J2018" s="11">
        <v>-73.873309375153596</v>
      </c>
      <c r="K2018" s="11">
        <v>277</v>
      </c>
      <c r="L2018" s="11">
        <v>23.957151621444101</v>
      </c>
      <c r="M2018" s="11">
        <v>34.405734274928399</v>
      </c>
      <c r="N2018" s="11" t="s">
        <v>57</v>
      </c>
      <c r="O2018" s="11" t="s">
        <v>58</v>
      </c>
      <c r="P2018" s="11">
        <v>1</v>
      </c>
      <c r="Q2018" s="11">
        <v>-0.49981586832633002</v>
      </c>
      <c r="R2018" s="11">
        <v>30</v>
      </c>
      <c r="S2018" s="11">
        <v>12</v>
      </c>
      <c r="T2018" s="11">
        <v>168.25921421378101</v>
      </c>
      <c r="U2018" s="11">
        <v>25.590300807674399</v>
      </c>
      <c r="V2018" s="11" t="s">
        <v>56</v>
      </c>
    </row>
    <row r="2019" spans="1:22" x14ac:dyDescent="0.3">
      <c r="A2019" s="9">
        <v>45359.003472222197</v>
      </c>
      <c r="B2019" s="10">
        <v>45359</v>
      </c>
      <c r="C2019" s="11">
        <v>2024</v>
      </c>
      <c r="D2019" s="11">
        <v>3</v>
      </c>
      <c r="E2019" s="11">
        <v>8</v>
      </c>
      <c r="F2019" s="11">
        <v>0</v>
      </c>
      <c r="G2019" s="11" t="s">
        <v>52</v>
      </c>
      <c r="H2019" s="11" t="s">
        <v>53</v>
      </c>
      <c r="I2019" s="11">
        <v>40.813177659727899</v>
      </c>
      <c r="J2019" s="11">
        <v>-73.7818846228067</v>
      </c>
      <c r="K2019" s="11">
        <v>206</v>
      </c>
      <c r="L2019" s="11">
        <v>52.942524148859697</v>
      </c>
      <c r="M2019" s="11">
        <v>50.896120632935499</v>
      </c>
      <c r="N2019" s="11" t="s">
        <v>59</v>
      </c>
      <c r="O2019" s="11" t="s">
        <v>60</v>
      </c>
      <c r="P2019" s="11">
        <v>0</v>
      </c>
      <c r="Q2019" s="11">
        <v>-0.54245747742274897</v>
      </c>
      <c r="R2019" s="11">
        <v>2</v>
      </c>
      <c r="S2019" s="11">
        <v>46</v>
      </c>
      <c r="T2019" s="11">
        <v>462.58541980645998</v>
      </c>
      <c r="U2019" s="11">
        <v>20.0713403594144</v>
      </c>
      <c r="V2019" s="11" t="s">
        <v>56</v>
      </c>
    </row>
    <row r="2020" spans="1:22" x14ac:dyDescent="0.3">
      <c r="A2020" s="9">
        <v>45359.006944444503</v>
      </c>
      <c r="B2020" s="10">
        <v>45359</v>
      </c>
      <c r="C2020" s="11">
        <v>2024</v>
      </c>
      <c r="D2020" s="11">
        <v>3</v>
      </c>
      <c r="E2020" s="11">
        <v>8</v>
      </c>
      <c r="F2020" s="11">
        <v>0</v>
      </c>
      <c r="G2020" s="11" t="s">
        <v>52</v>
      </c>
      <c r="H2020" s="11" t="s">
        <v>53</v>
      </c>
      <c r="I2020" s="11">
        <v>40.830316241466399</v>
      </c>
      <c r="J2020" s="11">
        <v>-73.947560574900393</v>
      </c>
      <c r="K2020" s="11">
        <v>174</v>
      </c>
      <c r="L2020" s="11">
        <v>9.0905218419357698</v>
      </c>
      <c r="M2020" s="11">
        <v>63.736305416473897</v>
      </c>
      <c r="N2020" s="11" t="s">
        <v>57</v>
      </c>
      <c r="O2020" s="11" t="s">
        <v>55</v>
      </c>
      <c r="P2020" s="11">
        <v>1</v>
      </c>
      <c r="Q2020" s="11">
        <v>0.36848248814560097</v>
      </c>
      <c r="R2020" s="11">
        <v>33</v>
      </c>
      <c r="S2020" s="11">
        <v>23</v>
      </c>
      <c r="T2020" s="11">
        <v>268.54240292193901</v>
      </c>
      <c r="U2020" s="11">
        <v>18.383160738537502</v>
      </c>
      <c r="V2020" s="11" t="s">
        <v>56</v>
      </c>
    </row>
    <row r="2021" spans="1:22" x14ac:dyDescent="0.3">
      <c r="A2021" s="9">
        <v>45359.010416666701</v>
      </c>
      <c r="B2021" s="10">
        <v>45359</v>
      </c>
      <c r="C2021" s="11">
        <v>2024</v>
      </c>
      <c r="D2021" s="11">
        <v>3</v>
      </c>
      <c r="E2021" s="11">
        <v>8</v>
      </c>
      <c r="F2021" s="11">
        <v>0</v>
      </c>
      <c r="G2021" s="11" t="s">
        <v>52</v>
      </c>
      <c r="H2021" s="11" t="s">
        <v>53</v>
      </c>
      <c r="I2021" s="11">
        <v>40.620950203970601</v>
      </c>
      <c r="J2021" s="11">
        <v>-73.991502668517597</v>
      </c>
      <c r="K2021" s="11">
        <v>263</v>
      </c>
      <c r="L2021" s="11">
        <v>32.310970756240401</v>
      </c>
      <c r="M2021" s="11">
        <v>62.297847485685899</v>
      </c>
      <c r="N2021" s="11" t="s">
        <v>59</v>
      </c>
      <c r="O2021" s="11" t="s">
        <v>58</v>
      </c>
      <c r="P2021" s="11">
        <v>0</v>
      </c>
      <c r="Q2021" s="11">
        <v>-0.23012791789833101</v>
      </c>
      <c r="R2021" s="11">
        <v>81</v>
      </c>
      <c r="S2021" s="11">
        <v>0</v>
      </c>
      <c r="T2021" s="11">
        <v>425.22764909476899</v>
      </c>
      <c r="U2021" s="11">
        <v>20.342133968871099</v>
      </c>
      <c r="V2021" s="11" t="s">
        <v>56</v>
      </c>
    </row>
    <row r="2022" spans="1:22" x14ac:dyDescent="0.3">
      <c r="A2022" s="9">
        <v>45359.013888888898</v>
      </c>
      <c r="B2022" s="10">
        <v>45359</v>
      </c>
      <c r="C2022" s="11">
        <v>2024</v>
      </c>
      <c r="D2022" s="11">
        <v>3</v>
      </c>
      <c r="E2022" s="11">
        <v>8</v>
      </c>
      <c r="F2022" s="11">
        <v>0</v>
      </c>
      <c r="G2022" s="11" t="s">
        <v>52</v>
      </c>
      <c r="H2022" s="11" t="s">
        <v>53</v>
      </c>
      <c r="I2022" s="11">
        <v>40.708484767124901</v>
      </c>
      <c r="J2022" s="11">
        <v>-73.935753679193894</v>
      </c>
      <c r="K2022" s="11">
        <v>17</v>
      </c>
      <c r="L2022" s="11">
        <v>10.8049694410263</v>
      </c>
      <c r="M2022" s="11">
        <v>41.819051196753001</v>
      </c>
      <c r="N2022" s="11" t="s">
        <v>59</v>
      </c>
      <c r="O2022" s="11" t="s">
        <v>60</v>
      </c>
      <c r="P2022" s="11">
        <v>0</v>
      </c>
      <c r="Q2022" s="11">
        <v>-0.51497652809519801</v>
      </c>
      <c r="R2022" s="11">
        <v>53</v>
      </c>
      <c r="S2022" s="11">
        <v>17</v>
      </c>
      <c r="T2022" s="11">
        <v>256.25428847814402</v>
      </c>
      <c r="U2022" s="11">
        <v>26.020427463927302</v>
      </c>
      <c r="V2022" s="11" t="s">
        <v>56</v>
      </c>
    </row>
    <row r="2023" spans="1:22" x14ac:dyDescent="0.3">
      <c r="A2023" s="9">
        <v>45359.017361111102</v>
      </c>
      <c r="B2023" s="10">
        <v>45359</v>
      </c>
      <c r="C2023" s="11">
        <v>2024</v>
      </c>
      <c r="D2023" s="11">
        <v>3</v>
      </c>
      <c r="E2023" s="11">
        <v>8</v>
      </c>
      <c r="F2023" s="11">
        <v>0</v>
      </c>
      <c r="G2023" s="11" t="s">
        <v>52</v>
      </c>
      <c r="H2023" s="11" t="s">
        <v>53</v>
      </c>
      <c r="I2023" s="11">
        <v>40.687432869408497</v>
      </c>
      <c r="J2023" s="11">
        <v>-73.8153188413566</v>
      </c>
      <c r="K2023" s="11">
        <v>86</v>
      </c>
      <c r="L2023" s="11">
        <v>48.489117553454797</v>
      </c>
      <c r="M2023" s="11">
        <v>21.944151271145302</v>
      </c>
      <c r="N2023" s="11" t="s">
        <v>57</v>
      </c>
      <c r="O2023" s="11" t="s">
        <v>58</v>
      </c>
      <c r="P2023" s="11">
        <v>0</v>
      </c>
      <c r="Q2023" s="11">
        <v>-0.72924895662405897</v>
      </c>
      <c r="R2023" s="11">
        <v>30</v>
      </c>
      <c r="S2023" s="11">
        <v>2</v>
      </c>
      <c r="T2023" s="11">
        <v>142.69760308618601</v>
      </c>
      <c r="U2023" s="11">
        <v>11.629514293604799</v>
      </c>
      <c r="V2023" s="11" t="s">
        <v>62</v>
      </c>
    </row>
    <row r="2024" spans="1:22" x14ac:dyDescent="0.3">
      <c r="A2024" s="9">
        <v>45359.020833333299</v>
      </c>
      <c r="B2024" s="10">
        <v>45359</v>
      </c>
      <c r="C2024" s="11">
        <v>2024</v>
      </c>
      <c r="D2024" s="11">
        <v>3</v>
      </c>
      <c r="E2024" s="11">
        <v>8</v>
      </c>
      <c r="F2024" s="11">
        <v>0</v>
      </c>
      <c r="G2024" s="11" t="s">
        <v>52</v>
      </c>
      <c r="H2024" s="11" t="s">
        <v>53</v>
      </c>
      <c r="I2024" s="11">
        <v>40.738273622412599</v>
      </c>
      <c r="J2024" s="11">
        <v>-73.993613808685893</v>
      </c>
      <c r="K2024" s="11">
        <v>22</v>
      </c>
      <c r="L2024" s="11">
        <v>48.125785878025098</v>
      </c>
      <c r="M2024" s="11">
        <v>57.131713633059498</v>
      </c>
      <c r="N2024" s="11" t="s">
        <v>57</v>
      </c>
      <c r="O2024" s="11" t="s">
        <v>61</v>
      </c>
      <c r="P2024" s="11">
        <v>1</v>
      </c>
      <c r="Q2024" s="11">
        <v>3.3531243788488201E-2</v>
      </c>
      <c r="R2024" s="11">
        <v>13</v>
      </c>
      <c r="S2024" s="11">
        <v>16</v>
      </c>
      <c r="T2024" s="11">
        <v>164.00035219066999</v>
      </c>
      <c r="U2024" s="11">
        <v>5.0965343437518698</v>
      </c>
      <c r="V2024" s="11" t="s">
        <v>56</v>
      </c>
    </row>
    <row r="2025" spans="1:22" x14ac:dyDescent="0.3">
      <c r="A2025" s="9">
        <v>45359.024305555598</v>
      </c>
      <c r="B2025" s="10">
        <v>45359</v>
      </c>
      <c r="C2025" s="11">
        <v>2024</v>
      </c>
      <c r="D2025" s="11">
        <v>3</v>
      </c>
      <c r="E2025" s="11">
        <v>8</v>
      </c>
      <c r="F2025" s="11">
        <v>0</v>
      </c>
      <c r="G2025" s="11" t="s">
        <v>52</v>
      </c>
      <c r="H2025" s="11" t="s">
        <v>53</v>
      </c>
      <c r="I2025" s="11">
        <v>40.8557623723879</v>
      </c>
      <c r="J2025" s="11">
        <v>-73.718923305228302</v>
      </c>
      <c r="K2025" s="11">
        <v>116</v>
      </c>
      <c r="L2025" s="11">
        <v>61.623462973425298</v>
      </c>
      <c r="M2025" s="11">
        <v>33.606831596982701</v>
      </c>
      <c r="N2025" s="11" t="s">
        <v>54</v>
      </c>
      <c r="O2025" s="11" t="s">
        <v>60</v>
      </c>
      <c r="P2025" s="11">
        <v>0</v>
      </c>
      <c r="Q2025" s="11">
        <v>-0.69958742180286604</v>
      </c>
      <c r="R2025" s="11">
        <v>25</v>
      </c>
      <c r="S2025" s="11">
        <v>30</v>
      </c>
      <c r="T2025" s="11">
        <v>56.178723753532402</v>
      </c>
      <c r="U2025" s="11">
        <v>7.0709604491234304</v>
      </c>
      <c r="V2025" s="11" t="s">
        <v>63</v>
      </c>
    </row>
    <row r="2026" spans="1:22" x14ac:dyDescent="0.3">
      <c r="A2026" s="9">
        <v>45359.027777777803</v>
      </c>
      <c r="B2026" s="10">
        <v>45359</v>
      </c>
      <c r="C2026" s="11">
        <v>2024</v>
      </c>
      <c r="D2026" s="11">
        <v>3</v>
      </c>
      <c r="E2026" s="11">
        <v>8</v>
      </c>
      <c r="F2026" s="11">
        <v>0</v>
      </c>
      <c r="G2026" s="11" t="s">
        <v>52</v>
      </c>
      <c r="H2026" s="11" t="s">
        <v>53</v>
      </c>
      <c r="I2026" s="11">
        <v>40.611232901179598</v>
      </c>
      <c r="J2026" s="11">
        <v>-73.904016506960801</v>
      </c>
      <c r="K2026" s="11">
        <v>68</v>
      </c>
      <c r="L2026" s="11">
        <v>35.368711848330598</v>
      </c>
      <c r="M2026" s="11">
        <v>93.208062377156097</v>
      </c>
      <c r="N2026" s="11" t="s">
        <v>59</v>
      </c>
      <c r="O2026" s="11" t="s">
        <v>58</v>
      </c>
      <c r="P2026" s="11">
        <v>0</v>
      </c>
      <c r="Q2026" s="11">
        <v>-0.34054409644655098</v>
      </c>
      <c r="R2026" s="11">
        <v>35</v>
      </c>
      <c r="S2026" s="11">
        <v>18</v>
      </c>
      <c r="T2026" s="11">
        <v>313.75287811768601</v>
      </c>
      <c r="U2026" s="11">
        <v>22.003293909640298</v>
      </c>
      <c r="V2026" s="11" t="s">
        <v>56</v>
      </c>
    </row>
    <row r="2027" spans="1:22" x14ac:dyDescent="0.3">
      <c r="A2027" s="9">
        <v>45359.03125</v>
      </c>
      <c r="B2027" s="10">
        <v>45359</v>
      </c>
      <c r="C2027" s="11">
        <v>2024</v>
      </c>
      <c r="D2027" s="11">
        <v>3</v>
      </c>
      <c r="E2027" s="11">
        <v>8</v>
      </c>
      <c r="F2027" s="11">
        <v>0</v>
      </c>
      <c r="G2027" s="11" t="s">
        <v>52</v>
      </c>
      <c r="H2027" s="11" t="s">
        <v>53</v>
      </c>
      <c r="I2027" s="11">
        <v>40.8849100430511</v>
      </c>
      <c r="J2027" s="11">
        <v>-73.785605227663595</v>
      </c>
      <c r="K2027" s="11">
        <v>68</v>
      </c>
      <c r="L2027" s="11">
        <v>9.7911804161932299</v>
      </c>
      <c r="M2027" s="11">
        <v>40.1899398581726</v>
      </c>
      <c r="N2027" s="11" t="s">
        <v>57</v>
      </c>
      <c r="O2027" s="11" t="s">
        <v>58</v>
      </c>
      <c r="P2027" s="11">
        <v>0</v>
      </c>
      <c r="Q2027" s="11">
        <v>-0.76000035738890204</v>
      </c>
      <c r="R2027" s="11">
        <v>80</v>
      </c>
      <c r="S2027" s="11">
        <v>25</v>
      </c>
      <c r="T2027" s="11">
        <v>85.199687557680306</v>
      </c>
      <c r="U2027" s="11">
        <v>20.7638467668815</v>
      </c>
      <c r="V2027" s="11" t="s">
        <v>56</v>
      </c>
    </row>
    <row r="2028" spans="1:22" x14ac:dyDescent="0.3">
      <c r="A2028" s="9">
        <v>45359.034722222197</v>
      </c>
      <c r="B2028" s="10">
        <v>45359</v>
      </c>
      <c r="C2028" s="11">
        <v>2024</v>
      </c>
      <c r="D2028" s="11">
        <v>3</v>
      </c>
      <c r="E2028" s="11">
        <v>8</v>
      </c>
      <c r="F2028" s="11">
        <v>0</v>
      </c>
      <c r="G2028" s="11" t="s">
        <v>52</v>
      </c>
      <c r="H2028" s="11" t="s">
        <v>53</v>
      </c>
      <c r="I2028" s="11">
        <v>40.857986522081603</v>
      </c>
      <c r="J2028" s="11">
        <v>-73.849687415768102</v>
      </c>
      <c r="K2028" s="11">
        <v>179</v>
      </c>
      <c r="L2028" s="11">
        <v>63.261615799311798</v>
      </c>
      <c r="M2028" s="11">
        <v>85.821725681760498</v>
      </c>
      <c r="N2028" s="11" t="s">
        <v>59</v>
      </c>
      <c r="O2028" s="11" t="s">
        <v>61</v>
      </c>
      <c r="P2028" s="11">
        <v>0</v>
      </c>
      <c r="Q2028" s="11">
        <v>0.99361957779816701</v>
      </c>
      <c r="R2028" s="11">
        <v>87</v>
      </c>
      <c r="S2028" s="11">
        <v>5</v>
      </c>
      <c r="T2028" s="11">
        <v>85.881236504788305</v>
      </c>
      <c r="U2028" s="11">
        <v>14.876987260748001</v>
      </c>
      <c r="V2028" s="11" t="s">
        <v>56</v>
      </c>
    </row>
    <row r="2029" spans="1:22" x14ac:dyDescent="0.3">
      <c r="A2029" s="9">
        <v>45359.038194444503</v>
      </c>
      <c r="B2029" s="10">
        <v>45359</v>
      </c>
      <c r="C2029" s="11">
        <v>2024</v>
      </c>
      <c r="D2029" s="11">
        <v>3</v>
      </c>
      <c r="E2029" s="11">
        <v>8</v>
      </c>
      <c r="F2029" s="11">
        <v>0</v>
      </c>
      <c r="G2029" s="11" t="s">
        <v>52</v>
      </c>
      <c r="H2029" s="11" t="s">
        <v>53</v>
      </c>
      <c r="I2029" s="11">
        <v>40.766074351438299</v>
      </c>
      <c r="J2029" s="11">
        <v>-73.862584732894007</v>
      </c>
      <c r="K2029" s="11">
        <v>172</v>
      </c>
      <c r="L2029" s="11">
        <v>20.1109930314195</v>
      </c>
      <c r="M2029" s="11">
        <v>42.993753816546203</v>
      </c>
      <c r="N2029" s="11" t="s">
        <v>59</v>
      </c>
      <c r="O2029" s="11" t="s">
        <v>58</v>
      </c>
      <c r="P2029" s="11">
        <v>0</v>
      </c>
      <c r="Q2029" s="11">
        <v>0.26889272277378301</v>
      </c>
      <c r="R2029" s="11">
        <v>85</v>
      </c>
      <c r="S2029" s="11">
        <v>38</v>
      </c>
      <c r="T2029" s="11">
        <v>221.63099327596601</v>
      </c>
      <c r="U2029" s="11">
        <v>18.0321865253037</v>
      </c>
      <c r="V2029" s="11" t="s">
        <v>63</v>
      </c>
    </row>
    <row r="2030" spans="1:22" x14ac:dyDescent="0.3">
      <c r="A2030" s="9">
        <v>45359.041666666701</v>
      </c>
      <c r="B2030" s="10">
        <v>45359</v>
      </c>
      <c r="C2030" s="11">
        <v>2024</v>
      </c>
      <c r="D2030" s="11">
        <v>3</v>
      </c>
      <c r="E2030" s="11">
        <v>8</v>
      </c>
      <c r="F2030" s="11">
        <v>1</v>
      </c>
      <c r="G2030" s="11" t="s">
        <v>52</v>
      </c>
      <c r="H2030" s="11" t="s">
        <v>53</v>
      </c>
      <c r="I2030" s="11">
        <v>40.704176304558899</v>
      </c>
      <c r="J2030" s="11">
        <v>-73.716417154532195</v>
      </c>
      <c r="K2030" s="11">
        <v>143</v>
      </c>
      <c r="L2030" s="11">
        <v>50.106111816799498</v>
      </c>
      <c r="M2030" s="11">
        <v>60.823385734507198</v>
      </c>
      <c r="N2030" s="11" t="s">
        <v>54</v>
      </c>
      <c r="O2030" s="11" t="s">
        <v>58</v>
      </c>
      <c r="P2030" s="11">
        <v>0</v>
      </c>
      <c r="Q2030" s="11">
        <v>-0.99571382478769699</v>
      </c>
      <c r="R2030" s="11">
        <v>24</v>
      </c>
      <c r="S2030" s="11">
        <v>19</v>
      </c>
      <c r="T2030" s="11">
        <v>443.22191302510402</v>
      </c>
      <c r="U2030" s="11">
        <v>12.853680351664099</v>
      </c>
      <c r="V2030" s="11" t="s">
        <v>63</v>
      </c>
    </row>
    <row r="2031" spans="1:22" x14ac:dyDescent="0.3">
      <c r="A2031" s="9">
        <v>45359.045138888898</v>
      </c>
      <c r="B2031" s="10">
        <v>45359</v>
      </c>
      <c r="C2031" s="11">
        <v>2024</v>
      </c>
      <c r="D2031" s="11">
        <v>3</v>
      </c>
      <c r="E2031" s="11">
        <v>8</v>
      </c>
      <c r="F2031" s="11">
        <v>1</v>
      </c>
      <c r="G2031" s="11" t="s">
        <v>52</v>
      </c>
      <c r="H2031" s="11" t="s">
        <v>53</v>
      </c>
      <c r="I2031" s="11">
        <v>40.734388036147003</v>
      </c>
      <c r="J2031" s="11">
        <v>-73.985347695776994</v>
      </c>
      <c r="K2031" s="11">
        <v>84</v>
      </c>
      <c r="L2031" s="11">
        <v>11.9502203473909</v>
      </c>
      <c r="M2031" s="11">
        <v>61.5268662409106</v>
      </c>
      <c r="N2031" s="11" t="s">
        <v>57</v>
      </c>
      <c r="O2031" s="11" t="s">
        <v>61</v>
      </c>
      <c r="P2031" s="11">
        <v>0</v>
      </c>
      <c r="Q2031" s="11">
        <v>-0.88169042606709602</v>
      </c>
      <c r="R2031" s="11">
        <v>81</v>
      </c>
      <c r="S2031" s="11">
        <v>49</v>
      </c>
      <c r="T2031" s="11">
        <v>468.467614181427</v>
      </c>
      <c r="U2031" s="11">
        <v>9.2101091451155597</v>
      </c>
      <c r="V2031" s="11" t="s">
        <v>56</v>
      </c>
    </row>
    <row r="2032" spans="1:22" x14ac:dyDescent="0.3">
      <c r="A2032" s="9">
        <v>45359.048611111102</v>
      </c>
      <c r="B2032" s="10">
        <v>45359</v>
      </c>
      <c r="C2032" s="11">
        <v>2024</v>
      </c>
      <c r="D2032" s="11">
        <v>3</v>
      </c>
      <c r="E2032" s="11">
        <v>8</v>
      </c>
      <c r="F2032" s="11">
        <v>1</v>
      </c>
      <c r="G2032" s="11" t="s">
        <v>52</v>
      </c>
      <c r="H2032" s="11" t="s">
        <v>53</v>
      </c>
      <c r="I2032" s="11">
        <v>40.619744856108198</v>
      </c>
      <c r="J2032" s="11">
        <v>-73.756037866967205</v>
      </c>
      <c r="K2032" s="11">
        <v>155</v>
      </c>
      <c r="L2032" s="11">
        <v>69.4328416331103</v>
      </c>
      <c r="M2032" s="11">
        <v>46.850070302862697</v>
      </c>
      <c r="N2032" s="11" t="s">
        <v>59</v>
      </c>
      <c r="O2032" s="11" t="s">
        <v>58</v>
      </c>
      <c r="P2032" s="11">
        <v>0</v>
      </c>
      <c r="Q2032" s="11">
        <v>0.73184592426323702</v>
      </c>
      <c r="R2032" s="11">
        <v>36</v>
      </c>
      <c r="S2032" s="11">
        <v>21</v>
      </c>
      <c r="T2032" s="11">
        <v>244.786585828227</v>
      </c>
      <c r="U2032" s="11">
        <v>25.322060231559501</v>
      </c>
      <c r="V2032" s="11" t="s">
        <v>63</v>
      </c>
    </row>
    <row r="2033" spans="1:22" x14ac:dyDescent="0.3">
      <c r="A2033" s="9">
        <v>45359.052083333299</v>
      </c>
      <c r="B2033" s="10">
        <v>45359</v>
      </c>
      <c r="C2033" s="11">
        <v>2024</v>
      </c>
      <c r="D2033" s="11">
        <v>3</v>
      </c>
      <c r="E2033" s="11">
        <v>8</v>
      </c>
      <c r="F2033" s="11">
        <v>1</v>
      </c>
      <c r="G2033" s="11" t="s">
        <v>52</v>
      </c>
      <c r="H2033" s="11" t="s">
        <v>53</v>
      </c>
      <c r="I2033" s="11">
        <v>40.747798275081699</v>
      </c>
      <c r="J2033" s="11">
        <v>-73.907293039924397</v>
      </c>
      <c r="K2033" s="11">
        <v>257</v>
      </c>
      <c r="L2033" s="11">
        <v>40.505080276788497</v>
      </c>
      <c r="M2033" s="11">
        <v>60.137598381545601</v>
      </c>
      <c r="N2033" s="11" t="s">
        <v>54</v>
      </c>
      <c r="O2033" s="11" t="s">
        <v>60</v>
      </c>
      <c r="P2033" s="11">
        <v>0</v>
      </c>
      <c r="Q2033" s="11">
        <v>-0.67136806491109402</v>
      </c>
      <c r="R2033" s="11">
        <v>17</v>
      </c>
      <c r="S2033" s="11">
        <v>44</v>
      </c>
      <c r="T2033" s="11">
        <v>389.86598597894999</v>
      </c>
      <c r="U2033" s="11">
        <v>14.4744499308736</v>
      </c>
      <c r="V2033" s="11" t="s">
        <v>56</v>
      </c>
    </row>
    <row r="2034" spans="1:22" x14ac:dyDescent="0.3">
      <c r="A2034" s="9">
        <v>45359.055555555598</v>
      </c>
      <c r="B2034" s="10">
        <v>45359</v>
      </c>
      <c r="C2034" s="11">
        <v>2024</v>
      </c>
      <c r="D2034" s="11">
        <v>3</v>
      </c>
      <c r="E2034" s="11">
        <v>8</v>
      </c>
      <c r="F2034" s="11">
        <v>1</v>
      </c>
      <c r="G2034" s="11" t="s">
        <v>52</v>
      </c>
      <c r="H2034" s="11" t="s">
        <v>53</v>
      </c>
      <c r="I2034" s="11">
        <v>40.750536891989498</v>
      </c>
      <c r="J2034" s="11">
        <v>-73.734706610926196</v>
      </c>
      <c r="K2034" s="11">
        <v>48</v>
      </c>
      <c r="L2034" s="11">
        <v>68.867231464136793</v>
      </c>
      <c r="M2034" s="11">
        <v>69.818260052917594</v>
      </c>
      <c r="N2034" s="11" t="s">
        <v>57</v>
      </c>
      <c r="O2034" s="11" t="s">
        <v>55</v>
      </c>
      <c r="P2034" s="11">
        <v>0</v>
      </c>
      <c r="Q2034" s="11">
        <v>-0.75881978363650704</v>
      </c>
      <c r="R2034" s="11">
        <v>36</v>
      </c>
      <c r="S2034" s="11">
        <v>1</v>
      </c>
      <c r="T2034" s="11">
        <v>249.62334231157001</v>
      </c>
      <c r="U2034" s="11">
        <v>29.4396775058961</v>
      </c>
      <c r="V2034" s="11" t="s">
        <v>63</v>
      </c>
    </row>
    <row r="2035" spans="1:22" x14ac:dyDescent="0.3">
      <c r="A2035" s="9">
        <v>45359.059027777803</v>
      </c>
      <c r="B2035" s="10">
        <v>45359</v>
      </c>
      <c r="C2035" s="11">
        <v>2024</v>
      </c>
      <c r="D2035" s="11">
        <v>3</v>
      </c>
      <c r="E2035" s="11">
        <v>8</v>
      </c>
      <c r="F2035" s="11">
        <v>1</v>
      </c>
      <c r="G2035" s="11" t="s">
        <v>52</v>
      </c>
      <c r="H2035" s="11" t="s">
        <v>53</v>
      </c>
      <c r="I2035" s="11">
        <v>40.743557039868399</v>
      </c>
      <c r="J2035" s="11">
        <v>-73.767416003673603</v>
      </c>
      <c r="K2035" s="11">
        <v>32</v>
      </c>
      <c r="L2035" s="11">
        <v>20.3278580070263</v>
      </c>
      <c r="M2035" s="11">
        <v>52.0865683541167</v>
      </c>
      <c r="N2035" s="11" t="s">
        <v>57</v>
      </c>
      <c r="O2035" s="11" t="s">
        <v>55</v>
      </c>
      <c r="P2035" s="11">
        <v>0</v>
      </c>
      <c r="Q2035" s="11">
        <v>9.1353298075723899E-2</v>
      </c>
      <c r="R2035" s="11">
        <v>20</v>
      </c>
      <c r="S2035" s="11">
        <v>14</v>
      </c>
      <c r="T2035" s="11">
        <v>257.00414136528798</v>
      </c>
      <c r="U2035" s="11">
        <v>20.449707478169302</v>
      </c>
      <c r="V2035" s="11" t="s">
        <v>63</v>
      </c>
    </row>
    <row r="2036" spans="1:22" x14ac:dyDescent="0.3">
      <c r="A2036" s="9">
        <v>45359.0625</v>
      </c>
      <c r="B2036" s="10">
        <v>45359</v>
      </c>
      <c r="C2036" s="11">
        <v>2024</v>
      </c>
      <c r="D2036" s="11">
        <v>3</v>
      </c>
      <c r="E2036" s="11">
        <v>8</v>
      </c>
      <c r="F2036" s="11">
        <v>1</v>
      </c>
      <c r="G2036" s="11" t="s">
        <v>52</v>
      </c>
      <c r="H2036" s="11" t="s">
        <v>53</v>
      </c>
      <c r="I2036" s="11">
        <v>40.822471758366</v>
      </c>
      <c r="J2036" s="11">
        <v>-73.851575450289701</v>
      </c>
      <c r="K2036" s="11">
        <v>205</v>
      </c>
      <c r="L2036" s="11">
        <v>77.141456196959595</v>
      </c>
      <c r="M2036" s="11">
        <v>56.151515165075402</v>
      </c>
      <c r="N2036" s="11" t="s">
        <v>57</v>
      </c>
      <c r="O2036" s="11" t="s">
        <v>58</v>
      </c>
      <c r="P2036" s="11">
        <v>0</v>
      </c>
      <c r="Q2036" s="11">
        <v>0.11522904754013399</v>
      </c>
      <c r="R2036" s="11">
        <v>30</v>
      </c>
      <c r="S2036" s="11">
        <v>5</v>
      </c>
      <c r="T2036" s="11">
        <v>246.65008685114401</v>
      </c>
      <c r="U2036" s="11">
        <v>21.4367642708057</v>
      </c>
      <c r="V2036" s="11" t="s">
        <v>56</v>
      </c>
    </row>
    <row r="2037" spans="1:22" x14ac:dyDescent="0.3">
      <c r="A2037" s="9">
        <v>45359.065972222197</v>
      </c>
      <c r="B2037" s="10">
        <v>45359</v>
      </c>
      <c r="C2037" s="11">
        <v>2024</v>
      </c>
      <c r="D2037" s="11">
        <v>3</v>
      </c>
      <c r="E2037" s="11">
        <v>8</v>
      </c>
      <c r="F2037" s="11">
        <v>1</v>
      </c>
      <c r="G2037" s="11" t="s">
        <v>52</v>
      </c>
      <c r="H2037" s="11" t="s">
        <v>53</v>
      </c>
      <c r="I2037" s="11">
        <v>40.608047735888597</v>
      </c>
      <c r="J2037" s="11">
        <v>-73.993231065106698</v>
      </c>
      <c r="K2037" s="11">
        <v>138</v>
      </c>
      <c r="L2037" s="11">
        <v>7.5366406051407004</v>
      </c>
      <c r="M2037" s="11">
        <v>13.9073511999799</v>
      </c>
      <c r="N2037" s="11" t="s">
        <v>57</v>
      </c>
      <c r="O2037" s="11" t="s">
        <v>61</v>
      </c>
      <c r="P2037" s="11">
        <v>0</v>
      </c>
      <c r="Q2037" s="11">
        <v>1.03025024442551E-2</v>
      </c>
      <c r="R2037" s="11">
        <v>7</v>
      </c>
      <c r="S2037" s="11">
        <v>30</v>
      </c>
      <c r="T2037" s="11">
        <v>263.73636705077899</v>
      </c>
      <c r="U2037" s="11">
        <v>15.8329850815594</v>
      </c>
      <c r="V2037" s="11" t="s">
        <v>56</v>
      </c>
    </row>
    <row r="2038" spans="1:22" x14ac:dyDescent="0.3">
      <c r="A2038" s="9">
        <v>45359.069444444503</v>
      </c>
      <c r="B2038" s="10">
        <v>45359</v>
      </c>
      <c r="C2038" s="11">
        <v>2024</v>
      </c>
      <c r="D2038" s="11">
        <v>3</v>
      </c>
      <c r="E2038" s="11">
        <v>8</v>
      </c>
      <c r="F2038" s="11">
        <v>1</v>
      </c>
      <c r="G2038" s="11" t="s">
        <v>52</v>
      </c>
      <c r="H2038" s="11" t="s">
        <v>53</v>
      </c>
      <c r="I2038" s="11">
        <v>40.740112661462</v>
      </c>
      <c r="J2038" s="11">
        <v>-73.744705474624794</v>
      </c>
      <c r="K2038" s="11">
        <v>107</v>
      </c>
      <c r="L2038" s="11">
        <v>26.431623627223502</v>
      </c>
      <c r="M2038" s="11">
        <v>45.1446344200344</v>
      </c>
      <c r="N2038" s="11" t="s">
        <v>54</v>
      </c>
      <c r="O2038" s="11" t="s">
        <v>58</v>
      </c>
      <c r="P2038" s="11">
        <v>0</v>
      </c>
      <c r="Q2038" s="11">
        <v>-0.16519850580963699</v>
      </c>
      <c r="R2038" s="11">
        <v>59</v>
      </c>
      <c r="S2038" s="11">
        <v>27</v>
      </c>
      <c r="T2038" s="11">
        <v>94.417391826536104</v>
      </c>
      <c r="U2038" s="11">
        <v>6.5041725227481102</v>
      </c>
      <c r="V2038" s="11" t="s">
        <v>63</v>
      </c>
    </row>
    <row r="2039" spans="1:22" x14ac:dyDescent="0.3">
      <c r="A2039" s="9">
        <v>45359.072916666701</v>
      </c>
      <c r="B2039" s="10">
        <v>45359</v>
      </c>
      <c r="C2039" s="11">
        <v>2024</v>
      </c>
      <c r="D2039" s="11">
        <v>3</v>
      </c>
      <c r="E2039" s="11">
        <v>8</v>
      </c>
      <c r="F2039" s="11">
        <v>1</v>
      </c>
      <c r="G2039" s="11" t="s">
        <v>52</v>
      </c>
      <c r="H2039" s="11" t="s">
        <v>53</v>
      </c>
      <c r="I2039" s="11">
        <v>40.630328093485197</v>
      </c>
      <c r="J2039" s="11">
        <v>-73.768777468933095</v>
      </c>
      <c r="K2039" s="11">
        <v>90</v>
      </c>
      <c r="L2039" s="11">
        <v>34.902784901159499</v>
      </c>
      <c r="M2039" s="11">
        <v>13.910038794984899</v>
      </c>
      <c r="N2039" s="11" t="s">
        <v>57</v>
      </c>
      <c r="O2039" s="11" t="s">
        <v>55</v>
      </c>
      <c r="P2039" s="11">
        <v>0</v>
      </c>
      <c r="Q2039" s="11">
        <v>0.29147640838801597</v>
      </c>
      <c r="R2039" s="11">
        <v>75</v>
      </c>
      <c r="S2039" s="11">
        <v>24</v>
      </c>
      <c r="T2039" s="11">
        <v>366.18698486038301</v>
      </c>
      <c r="U2039" s="11">
        <v>20.399853573596399</v>
      </c>
      <c r="V2039" s="11" t="s">
        <v>63</v>
      </c>
    </row>
    <row r="2040" spans="1:22" x14ac:dyDescent="0.3">
      <c r="A2040" s="9">
        <v>45359.076388888898</v>
      </c>
      <c r="B2040" s="10">
        <v>45359</v>
      </c>
      <c r="C2040" s="11">
        <v>2024</v>
      </c>
      <c r="D2040" s="11">
        <v>3</v>
      </c>
      <c r="E2040" s="11">
        <v>8</v>
      </c>
      <c r="F2040" s="11">
        <v>1</v>
      </c>
      <c r="G2040" s="11" t="s">
        <v>52</v>
      </c>
      <c r="H2040" s="11" t="s">
        <v>53</v>
      </c>
      <c r="I2040" s="11">
        <v>40.676059714885803</v>
      </c>
      <c r="J2040" s="11">
        <v>-73.731007639616095</v>
      </c>
      <c r="K2040" s="11">
        <v>28</v>
      </c>
      <c r="L2040" s="11">
        <v>47.902543553055501</v>
      </c>
      <c r="M2040" s="11">
        <v>47.0294131338432</v>
      </c>
      <c r="N2040" s="11" t="s">
        <v>59</v>
      </c>
      <c r="O2040" s="11" t="s">
        <v>58</v>
      </c>
      <c r="P2040" s="11">
        <v>0</v>
      </c>
      <c r="Q2040" s="11">
        <v>-0.50461160952671102</v>
      </c>
      <c r="R2040" s="11">
        <v>38</v>
      </c>
      <c r="S2040" s="11">
        <v>46</v>
      </c>
      <c r="T2040" s="11">
        <v>269.48468284918903</v>
      </c>
      <c r="U2040" s="11">
        <v>27.7303782370285</v>
      </c>
      <c r="V2040" s="11" t="s">
        <v>62</v>
      </c>
    </row>
    <row r="2041" spans="1:22" x14ac:dyDescent="0.3">
      <c r="A2041" s="9">
        <v>45359.079861111102</v>
      </c>
      <c r="B2041" s="10">
        <v>45359</v>
      </c>
      <c r="C2041" s="11">
        <v>2024</v>
      </c>
      <c r="D2041" s="11">
        <v>3</v>
      </c>
      <c r="E2041" s="11">
        <v>8</v>
      </c>
      <c r="F2041" s="11">
        <v>1</v>
      </c>
      <c r="G2041" s="11" t="s">
        <v>52</v>
      </c>
      <c r="H2041" s="11" t="s">
        <v>53</v>
      </c>
      <c r="I2041" s="11">
        <v>40.875091786766802</v>
      </c>
      <c r="J2041" s="11">
        <v>-73.794545420519199</v>
      </c>
      <c r="K2041" s="11">
        <v>45</v>
      </c>
      <c r="L2041" s="11">
        <v>13.993908594351099</v>
      </c>
      <c r="M2041" s="11">
        <v>56.6636793685553</v>
      </c>
      <c r="N2041" s="11" t="s">
        <v>54</v>
      </c>
      <c r="O2041" s="11" t="s">
        <v>61</v>
      </c>
      <c r="P2041" s="11">
        <v>0</v>
      </c>
      <c r="Q2041" s="11">
        <v>-0.58574497954735705</v>
      </c>
      <c r="R2041" s="11">
        <v>96</v>
      </c>
      <c r="S2041" s="11">
        <v>33</v>
      </c>
      <c r="T2041" s="11">
        <v>205.05034839287401</v>
      </c>
      <c r="U2041" s="11">
        <v>29.938635778225699</v>
      </c>
      <c r="V2041" s="11" t="s">
        <v>56</v>
      </c>
    </row>
    <row r="2042" spans="1:22" x14ac:dyDescent="0.3">
      <c r="A2042" s="9">
        <v>45359.083333333299</v>
      </c>
      <c r="B2042" s="10">
        <v>45359</v>
      </c>
      <c r="C2042" s="11">
        <v>2024</v>
      </c>
      <c r="D2042" s="11">
        <v>3</v>
      </c>
      <c r="E2042" s="11">
        <v>8</v>
      </c>
      <c r="F2042" s="11">
        <v>2</v>
      </c>
      <c r="G2042" s="11" t="s">
        <v>52</v>
      </c>
      <c r="H2042" s="11" t="s">
        <v>53</v>
      </c>
      <c r="I2042" s="11">
        <v>40.7412660968469</v>
      </c>
      <c r="J2042" s="11">
        <v>-73.794356317987194</v>
      </c>
      <c r="K2042" s="11">
        <v>293</v>
      </c>
      <c r="L2042" s="11">
        <v>28.729614105606</v>
      </c>
      <c r="M2042" s="11">
        <v>20.040221703485798</v>
      </c>
      <c r="N2042" s="11" t="s">
        <v>59</v>
      </c>
      <c r="O2042" s="11" t="s">
        <v>60</v>
      </c>
      <c r="P2042" s="11">
        <v>0</v>
      </c>
      <c r="Q2042" s="11">
        <v>-0.45398150859519099</v>
      </c>
      <c r="R2042" s="11">
        <v>34</v>
      </c>
      <c r="S2042" s="11">
        <v>0</v>
      </c>
      <c r="T2042" s="11">
        <v>180.21454765656</v>
      </c>
      <c r="U2042" s="11">
        <v>9.08515648686401</v>
      </c>
      <c r="V2042" s="11" t="s">
        <v>56</v>
      </c>
    </row>
    <row r="2043" spans="1:22" x14ac:dyDescent="0.3">
      <c r="A2043" s="9">
        <v>45359.086805555598</v>
      </c>
      <c r="B2043" s="10">
        <v>45359</v>
      </c>
      <c r="C2043" s="11">
        <v>2024</v>
      </c>
      <c r="D2043" s="11">
        <v>3</v>
      </c>
      <c r="E2043" s="11">
        <v>8</v>
      </c>
      <c r="F2043" s="11">
        <v>2</v>
      </c>
      <c r="G2043" s="11" t="s">
        <v>52</v>
      </c>
      <c r="H2043" s="11" t="s">
        <v>53</v>
      </c>
      <c r="I2043" s="11">
        <v>40.801899108832501</v>
      </c>
      <c r="J2043" s="11">
        <v>-73.930391370263095</v>
      </c>
      <c r="K2043" s="11">
        <v>234</v>
      </c>
      <c r="L2043" s="11">
        <v>28.0797128984361</v>
      </c>
      <c r="M2043" s="11">
        <v>49.830721072303</v>
      </c>
      <c r="N2043" s="11" t="s">
        <v>54</v>
      </c>
      <c r="O2043" s="11" t="s">
        <v>61</v>
      </c>
      <c r="P2043" s="11">
        <v>0</v>
      </c>
      <c r="Q2043" s="11">
        <v>0.94763696426394395</v>
      </c>
      <c r="R2043" s="11">
        <v>40</v>
      </c>
      <c r="S2043" s="11">
        <v>18</v>
      </c>
      <c r="T2043" s="11">
        <v>187.58892834269901</v>
      </c>
      <c r="U2043" s="11">
        <v>7.4065338411625401</v>
      </c>
      <c r="V2043" s="11" t="s">
        <v>56</v>
      </c>
    </row>
    <row r="2044" spans="1:22" x14ac:dyDescent="0.3">
      <c r="A2044" s="9">
        <v>45359.090277777803</v>
      </c>
      <c r="B2044" s="10">
        <v>45359</v>
      </c>
      <c r="C2044" s="11">
        <v>2024</v>
      </c>
      <c r="D2044" s="11">
        <v>3</v>
      </c>
      <c r="E2044" s="11">
        <v>8</v>
      </c>
      <c r="F2044" s="11">
        <v>2</v>
      </c>
      <c r="G2044" s="11" t="s">
        <v>52</v>
      </c>
      <c r="H2044" s="11" t="s">
        <v>53</v>
      </c>
      <c r="I2044" s="11">
        <v>40.826772927961201</v>
      </c>
      <c r="J2044" s="11">
        <v>-73.750831788888505</v>
      </c>
      <c r="K2044" s="11">
        <v>188</v>
      </c>
      <c r="L2044" s="11">
        <v>7.3925968799938202</v>
      </c>
      <c r="M2044" s="11">
        <v>53.146508933941497</v>
      </c>
      <c r="N2044" s="11" t="s">
        <v>57</v>
      </c>
      <c r="O2044" s="11" t="s">
        <v>55</v>
      </c>
      <c r="P2044" s="11">
        <v>0</v>
      </c>
      <c r="Q2044" s="11">
        <v>0.525164187992744</v>
      </c>
      <c r="R2044" s="11">
        <v>87</v>
      </c>
      <c r="S2044" s="11">
        <v>22</v>
      </c>
      <c r="T2044" s="11">
        <v>264.490975131082</v>
      </c>
      <c r="U2044" s="11">
        <v>9.7496532695542797</v>
      </c>
      <c r="V2044" s="11" t="s">
        <v>56</v>
      </c>
    </row>
    <row r="2045" spans="1:22" x14ac:dyDescent="0.3">
      <c r="A2045" s="9">
        <v>45359.09375</v>
      </c>
      <c r="B2045" s="10">
        <v>45359</v>
      </c>
      <c r="C2045" s="11">
        <v>2024</v>
      </c>
      <c r="D2045" s="11">
        <v>3</v>
      </c>
      <c r="E2045" s="11">
        <v>8</v>
      </c>
      <c r="F2045" s="11">
        <v>2</v>
      </c>
      <c r="G2045" s="11" t="s">
        <v>52</v>
      </c>
      <c r="H2045" s="11" t="s">
        <v>53</v>
      </c>
      <c r="I2045" s="11">
        <v>40.624556753350603</v>
      </c>
      <c r="J2045" s="11">
        <v>-73.897791146469004</v>
      </c>
      <c r="K2045" s="11">
        <v>69</v>
      </c>
      <c r="L2045" s="11">
        <v>13.5937995060043</v>
      </c>
      <c r="M2045" s="11">
        <v>39.463897654397002</v>
      </c>
      <c r="N2045" s="11" t="s">
        <v>57</v>
      </c>
      <c r="O2045" s="11" t="s">
        <v>58</v>
      </c>
      <c r="P2045" s="11">
        <v>0</v>
      </c>
      <c r="Q2045" s="11">
        <v>-0.50455920126091702</v>
      </c>
      <c r="R2045" s="11">
        <v>14</v>
      </c>
      <c r="S2045" s="11">
        <v>26</v>
      </c>
      <c r="T2045" s="11">
        <v>209.68065716085201</v>
      </c>
      <c r="U2045" s="11">
        <v>10.6624241862069</v>
      </c>
      <c r="V2045" s="11" t="s">
        <v>56</v>
      </c>
    </row>
    <row r="2046" spans="1:22" x14ac:dyDescent="0.3">
      <c r="A2046" s="9">
        <v>45359.097222222197</v>
      </c>
      <c r="B2046" s="10">
        <v>45359</v>
      </c>
      <c r="C2046" s="11">
        <v>2024</v>
      </c>
      <c r="D2046" s="11">
        <v>3</v>
      </c>
      <c r="E2046" s="11">
        <v>8</v>
      </c>
      <c r="F2046" s="11">
        <v>2</v>
      </c>
      <c r="G2046" s="11" t="s">
        <v>52</v>
      </c>
      <c r="H2046" s="11" t="s">
        <v>53</v>
      </c>
      <c r="I2046" s="11">
        <v>40.6287996873765</v>
      </c>
      <c r="J2046" s="11">
        <v>-73.917335109429004</v>
      </c>
      <c r="K2046" s="11">
        <v>108</v>
      </c>
      <c r="L2046" s="11">
        <v>79.336592710621204</v>
      </c>
      <c r="M2046" s="11">
        <v>71.230686899715806</v>
      </c>
      <c r="N2046" s="11" t="s">
        <v>59</v>
      </c>
      <c r="O2046" s="11" t="s">
        <v>60</v>
      </c>
      <c r="P2046" s="11">
        <v>0</v>
      </c>
      <c r="Q2046" s="11">
        <v>-0.88290509303341302</v>
      </c>
      <c r="R2046" s="11">
        <v>49</v>
      </c>
      <c r="S2046" s="11">
        <v>35</v>
      </c>
      <c r="T2046" s="11">
        <v>148.423072327711</v>
      </c>
      <c r="U2046" s="11">
        <v>8.6456639495953294</v>
      </c>
      <c r="V2046" s="11" t="s">
        <v>63</v>
      </c>
    </row>
    <row r="2047" spans="1:22" x14ac:dyDescent="0.3">
      <c r="A2047" s="9">
        <v>45359.100694444503</v>
      </c>
      <c r="B2047" s="10">
        <v>45359</v>
      </c>
      <c r="C2047" s="11">
        <v>2024</v>
      </c>
      <c r="D2047" s="11">
        <v>3</v>
      </c>
      <c r="E2047" s="11">
        <v>8</v>
      </c>
      <c r="F2047" s="11">
        <v>2</v>
      </c>
      <c r="G2047" s="11" t="s">
        <v>52</v>
      </c>
      <c r="H2047" s="11" t="s">
        <v>53</v>
      </c>
      <c r="I2047" s="11">
        <v>40.630438619879001</v>
      </c>
      <c r="J2047" s="11">
        <v>-73.914843273459397</v>
      </c>
      <c r="K2047" s="11">
        <v>105</v>
      </c>
      <c r="L2047" s="11">
        <v>28.5724894939849</v>
      </c>
      <c r="M2047" s="11">
        <v>38.026296352500502</v>
      </c>
      <c r="N2047" s="11" t="s">
        <v>54</v>
      </c>
      <c r="O2047" s="11" t="s">
        <v>60</v>
      </c>
      <c r="P2047" s="11">
        <v>0</v>
      </c>
      <c r="Q2047" s="11">
        <v>-0.88335261156771006</v>
      </c>
      <c r="R2047" s="11">
        <v>80</v>
      </c>
      <c r="S2047" s="11">
        <v>48</v>
      </c>
      <c r="T2047" s="11">
        <v>225.737912776537</v>
      </c>
      <c r="U2047" s="11">
        <v>17.550937434328201</v>
      </c>
      <c r="V2047" s="11" t="s">
        <v>63</v>
      </c>
    </row>
    <row r="2048" spans="1:22" x14ac:dyDescent="0.3">
      <c r="A2048" s="9">
        <v>45359.104166666701</v>
      </c>
      <c r="B2048" s="10">
        <v>45359</v>
      </c>
      <c r="C2048" s="11">
        <v>2024</v>
      </c>
      <c r="D2048" s="11">
        <v>3</v>
      </c>
      <c r="E2048" s="11">
        <v>8</v>
      </c>
      <c r="F2048" s="11">
        <v>2</v>
      </c>
      <c r="G2048" s="11" t="s">
        <v>52</v>
      </c>
      <c r="H2048" s="11" t="s">
        <v>53</v>
      </c>
      <c r="I2048" s="11">
        <v>40.646541517478703</v>
      </c>
      <c r="J2048" s="11">
        <v>-73.919046158678697</v>
      </c>
      <c r="K2048" s="11">
        <v>203</v>
      </c>
      <c r="L2048" s="11">
        <v>42.889070771271498</v>
      </c>
      <c r="M2048" s="11">
        <v>49.817373459347003</v>
      </c>
      <c r="N2048" s="11" t="s">
        <v>57</v>
      </c>
      <c r="O2048" s="11" t="s">
        <v>55</v>
      </c>
      <c r="P2048" s="11">
        <v>1</v>
      </c>
      <c r="Q2048" s="11">
        <v>-0.13987370921551801</v>
      </c>
      <c r="R2048" s="11">
        <v>41</v>
      </c>
      <c r="S2048" s="11">
        <v>42</v>
      </c>
      <c r="T2048" s="11">
        <v>354.57589143995699</v>
      </c>
      <c r="U2048" s="11">
        <v>6.3441065861790698</v>
      </c>
      <c r="V2048" s="11" t="s">
        <v>56</v>
      </c>
    </row>
    <row r="2049" spans="1:22" x14ac:dyDescent="0.3">
      <c r="A2049" s="9">
        <v>45359.107638888898</v>
      </c>
      <c r="B2049" s="10">
        <v>45359</v>
      </c>
      <c r="C2049" s="11">
        <v>2024</v>
      </c>
      <c r="D2049" s="11">
        <v>3</v>
      </c>
      <c r="E2049" s="11">
        <v>8</v>
      </c>
      <c r="F2049" s="11">
        <v>2</v>
      </c>
      <c r="G2049" s="11" t="s">
        <v>52</v>
      </c>
      <c r="H2049" s="11" t="s">
        <v>53</v>
      </c>
      <c r="I2049" s="11">
        <v>40.890079031422403</v>
      </c>
      <c r="J2049" s="11">
        <v>-73.702702532534403</v>
      </c>
      <c r="K2049" s="11">
        <v>246</v>
      </c>
      <c r="L2049" s="11">
        <v>38.472170235209198</v>
      </c>
      <c r="M2049" s="11">
        <v>97.116873741275199</v>
      </c>
      <c r="N2049" s="11" t="s">
        <v>57</v>
      </c>
      <c r="O2049" s="11" t="s">
        <v>58</v>
      </c>
      <c r="P2049" s="11">
        <v>0</v>
      </c>
      <c r="Q2049" s="11">
        <v>-0.79903524875708998</v>
      </c>
      <c r="R2049" s="11">
        <v>76</v>
      </c>
      <c r="S2049" s="11">
        <v>49</v>
      </c>
      <c r="T2049" s="11">
        <v>459.44088962907102</v>
      </c>
      <c r="U2049" s="11">
        <v>24.335633976213401</v>
      </c>
      <c r="V2049" s="11" t="s">
        <v>56</v>
      </c>
    </row>
    <row r="2050" spans="1:22" x14ac:dyDescent="0.3">
      <c r="A2050" s="9">
        <v>45359.111111111102</v>
      </c>
      <c r="B2050" s="10">
        <v>45359</v>
      </c>
      <c r="C2050" s="11">
        <v>2024</v>
      </c>
      <c r="D2050" s="11">
        <v>3</v>
      </c>
      <c r="E2050" s="11">
        <v>8</v>
      </c>
      <c r="F2050" s="11">
        <v>2</v>
      </c>
      <c r="G2050" s="11" t="s">
        <v>52</v>
      </c>
      <c r="H2050" s="11" t="s">
        <v>53</v>
      </c>
      <c r="I2050" s="11">
        <v>40.800477694719099</v>
      </c>
      <c r="J2050" s="11">
        <v>-73.999440236195895</v>
      </c>
      <c r="K2050" s="11">
        <v>175</v>
      </c>
      <c r="L2050" s="11">
        <v>36.860726795216998</v>
      </c>
      <c r="M2050" s="11">
        <v>28.2620357064947</v>
      </c>
      <c r="N2050" s="11" t="s">
        <v>57</v>
      </c>
      <c r="O2050" s="11" t="s">
        <v>55</v>
      </c>
      <c r="P2050" s="11">
        <v>0</v>
      </c>
      <c r="Q2050" s="11">
        <v>0.81410690170284505</v>
      </c>
      <c r="R2050" s="11">
        <v>13</v>
      </c>
      <c r="S2050" s="11">
        <v>26</v>
      </c>
      <c r="T2050" s="11">
        <v>95.203010231013295</v>
      </c>
      <c r="U2050" s="11">
        <v>20.7223521355162</v>
      </c>
      <c r="V2050" s="11" t="s">
        <v>63</v>
      </c>
    </row>
    <row r="2051" spans="1:22" x14ac:dyDescent="0.3">
      <c r="A2051" s="9">
        <v>45359.114583333299</v>
      </c>
      <c r="B2051" s="10">
        <v>45359</v>
      </c>
      <c r="C2051" s="11">
        <v>2024</v>
      </c>
      <c r="D2051" s="11">
        <v>3</v>
      </c>
      <c r="E2051" s="11">
        <v>8</v>
      </c>
      <c r="F2051" s="11">
        <v>2</v>
      </c>
      <c r="G2051" s="11" t="s">
        <v>52</v>
      </c>
      <c r="H2051" s="11" t="s">
        <v>53</v>
      </c>
      <c r="I2051" s="11">
        <v>40.855182613647003</v>
      </c>
      <c r="J2051" s="11">
        <v>-73.768139289152799</v>
      </c>
      <c r="K2051" s="11">
        <v>215</v>
      </c>
      <c r="L2051" s="11">
        <v>21.439843084648899</v>
      </c>
      <c r="M2051" s="11">
        <v>67.766303493992098</v>
      </c>
      <c r="N2051" s="11" t="s">
        <v>59</v>
      </c>
      <c r="O2051" s="11" t="s">
        <v>60</v>
      </c>
      <c r="P2051" s="11">
        <v>0</v>
      </c>
      <c r="Q2051" s="11">
        <v>-0.92675150010596896</v>
      </c>
      <c r="R2051" s="11">
        <v>31</v>
      </c>
      <c r="S2051" s="11">
        <v>27</v>
      </c>
      <c r="T2051" s="11">
        <v>366.79725089452199</v>
      </c>
      <c r="U2051" s="11">
        <v>20.159799338370899</v>
      </c>
      <c r="V2051" s="11" t="s">
        <v>56</v>
      </c>
    </row>
    <row r="2052" spans="1:22" x14ac:dyDescent="0.3">
      <c r="A2052" s="9">
        <v>45359.118055555598</v>
      </c>
      <c r="B2052" s="10">
        <v>45359</v>
      </c>
      <c r="C2052" s="11">
        <v>2024</v>
      </c>
      <c r="D2052" s="11">
        <v>3</v>
      </c>
      <c r="E2052" s="11">
        <v>8</v>
      </c>
      <c r="F2052" s="11">
        <v>2</v>
      </c>
      <c r="G2052" s="11" t="s">
        <v>52</v>
      </c>
      <c r="H2052" s="11" t="s">
        <v>53</v>
      </c>
      <c r="I2052" s="11">
        <v>40.652056470357302</v>
      </c>
      <c r="J2052" s="11">
        <v>-73.890523080921099</v>
      </c>
      <c r="K2052" s="11">
        <v>92</v>
      </c>
      <c r="L2052" s="11">
        <v>66.616294459772803</v>
      </c>
      <c r="M2052" s="11">
        <v>41.082718367869198</v>
      </c>
      <c r="N2052" s="11" t="s">
        <v>57</v>
      </c>
      <c r="O2052" s="11" t="s">
        <v>60</v>
      </c>
      <c r="P2052" s="11">
        <v>0</v>
      </c>
      <c r="Q2052" s="11">
        <v>-0.87780671804088295</v>
      </c>
      <c r="R2052" s="11">
        <v>29</v>
      </c>
      <c r="S2052" s="11">
        <v>20</v>
      </c>
      <c r="T2052" s="11">
        <v>339.000570383884</v>
      </c>
      <c r="U2052" s="11">
        <v>27.055440024392301</v>
      </c>
      <c r="V2052" s="11" t="s">
        <v>62</v>
      </c>
    </row>
    <row r="2053" spans="1:22" x14ac:dyDescent="0.3">
      <c r="A2053" s="9">
        <v>45359.121527777803</v>
      </c>
      <c r="B2053" s="10">
        <v>45359</v>
      </c>
      <c r="C2053" s="11">
        <v>2024</v>
      </c>
      <c r="D2053" s="11">
        <v>3</v>
      </c>
      <c r="E2053" s="11">
        <v>8</v>
      </c>
      <c r="F2053" s="11">
        <v>2</v>
      </c>
      <c r="G2053" s="11" t="s">
        <v>52</v>
      </c>
      <c r="H2053" s="11" t="s">
        <v>53</v>
      </c>
      <c r="I2053" s="11">
        <v>40.782291759081097</v>
      </c>
      <c r="J2053" s="11">
        <v>-73.879385469776494</v>
      </c>
      <c r="K2053" s="11">
        <v>80</v>
      </c>
      <c r="L2053" s="11">
        <v>31.273604279847198</v>
      </c>
      <c r="M2053" s="11">
        <v>39.814406316654797</v>
      </c>
      <c r="N2053" s="11" t="s">
        <v>57</v>
      </c>
      <c r="O2053" s="11" t="s">
        <v>58</v>
      </c>
      <c r="P2053" s="11">
        <v>0</v>
      </c>
      <c r="Q2053" s="11">
        <v>-0.80816906266767796</v>
      </c>
      <c r="R2053" s="11">
        <v>63</v>
      </c>
      <c r="S2053" s="11">
        <v>36</v>
      </c>
      <c r="T2053" s="11">
        <v>399.509473080134</v>
      </c>
      <c r="U2053" s="11">
        <v>10.662902511810699</v>
      </c>
      <c r="V2053" s="11" t="s">
        <v>63</v>
      </c>
    </row>
    <row r="2054" spans="1:22" x14ac:dyDescent="0.3">
      <c r="A2054" s="9">
        <v>45359.125</v>
      </c>
      <c r="B2054" s="10">
        <v>45359</v>
      </c>
      <c r="C2054" s="11">
        <v>2024</v>
      </c>
      <c r="D2054" s="11">
        <v>3</v>
      </c>
      <c r="E2054" s="11">
        <v>8</v>
      </c>
      <c r="F2054" s="11">
        <v>3</v>
      </c>
      <c r="G2054" s="11" t="s">
        <v>52</v>
      </c>
      <c r="H2054" s="11" t="s">
        <v>53</v>
      </c>
      <c r="I2054" s="11">
        <v>40.842188861289003</v>
      </c>
      <c r="J2054" s="11">
        <v>-73.927102221221205</v>
      </c>
      <c r="K2054" s="11">
        <v>163</v>
      </c>
      <c r="L2054" s="11">
        <v>71.231752117795693</v>
      </c>
      <c r="M2054" s="11">
        <v>84.2500794072769</v>
      </c>
      <c r="N2054" s="11" t="s">
        <v>59</v>
      </c>
      <c r="O2054" s="11" t="s">
        <v>55</v>
      </c>
      <c r="P2054" s="11">
        <v>0</v>
      </c>
      <c r="Q2054" s="11">
        <v>0.16666999097926699</v>
      </c>
      <c r="R2054" s="11">
        <v>53</v>
      </c>
      <c r="S2054" s="11">
        <v>29</v>
      </c>
      <c r="T2054" s="11">
        <v>325.81401670933701</v>
      </c>
      <c r="U2054" s="11">
        <v>19.443274691425</v>
      </c>
      <c r="V2054" s="11" t="s">
        <v>56</v>
      </c>
    </row>
    <row r="2055" spans="1:22" x14ac:dyDescent="0.3">
      <c r="A2055" s="9">
        <v>45359.128472222197</v>
      </c>
      <c r="B2055" s="10">
        <v>45359</v>
      </c>
      <c r="C2055" s="11">
        <v>2024</v>
      </c>
      <c r="D2055" s="11">
        <v>3</v>
      </c>
      <c r="E2055" s="11">
        <v>8</v>
      </c>
      <c r="F2055" s="11">
        <v>3</v>
      </c>
      <c r="G2055" s="11" t="s">
        <v>52</v>
      </c>
      <c r="H2055" s="11" t="s">
        <v>53</v>
      </c>
      <c r="I2055" s="11">
        <v>40.815681851468099</v>
      </c>
      <c r="J2055" s="11">
        <v>-73.809754602812504</v>
      </c>
      <c r="K2055" s="11">
        <v>16</v>
      </c>
      <c r="L2055" s="11">
        <v>50.985953188008402</v>
      </c>
      <c r="M2055" s="11">
        <v>13.490226490442</v>
      </c>
      <c r="N2055" s="11" t="s">
        <v>59</v>
      </c>
      <c r="O2055" s="11" t="s">
        <v>60</v>
      </c>
      <c r="P2055" s="11">
        <v>0</v>
      </c>
      <c r="Q2055" s="11">
        <v>-0.76576087883517197</v>
      </c>
      <c r="R2055" s="11">
        <v>49</v>
      </c>
      <c r="S2055" s="11">
        <v>23</v>
      </c>
      <c r="T2055" s="11">
        <v>290.74860972642</v>
      </c>
      <c r="U2055" s="11">
        <v>23.7515170603026</v>
      </c>
      <c r="V2055" s="11" t="s">
        <v>62</v>
      </c>
    </row>
    <row r="2056" spans="1:22" x14ac:dyDescent="0.3">
      <c r="A2056" s="9">
        <v>45359.131944444503</v>
      </c>
      <c r="B2056" s="10">
        <v>45359</v>
      </c>
      <c r="C2056" s="11">
        <v>2024</v>
      </c>
      <c r="D2056" s="11">
        <v>3</v>
      </c>
      <c r="E2056" s="11">
        <v>8</v>
      </c>
      <c r="F2056" s="11">
        <v>3</v>
      </c>
      <c r="G2056" s="11" t="s">
        <v>52</v>
      </c>
      <c r="H2056" s="11" t="s">
        <v>53</v>
      </c>
      <c r="I2056" s="11">
        <v>40.790962312314903</v>
      </c>
      <c r="J2056" s="11">
        <v>-73.966328766542901</v>
      </c>
      <c r="K2056" s="11">
        <v>195</v>
      </c>
      <c r="L2056" s="11">
        <v>56.283389287719402</v>
      </c>
      <c r="M2056" s="11">
        <v>94.140807459975903</v>
      </c>
      <c r="N2056" s="11" t="s">
        <v>57</v>
      </c>
      <c r="O2056" s="11" t="s">
        <v>55</v>
      </c>
      <c r="P2056" s="11">
        <v>0</v>
      </c>
      <c r="Q2056" s="11">
        <v>-0.66728208066336303</v>
      </c>
      <c r="R2056" s="11">
        <v>8</v>
      </c>
      <c r="S2056" s="11">
        <v>33</v>
      </c>
      <c r="T2056" s="11">
        <v>491.97354369962602</v>
      </c>
      <c r="U2056" s="11">
        <v>18.796737381667</v>
      </c>
      <c r="V2056" s="11" t="s">
        <v>56</v>
      </c>
    </row>
    <row r="2057" spans="1:22" x14ac:dyDescent="0.3">
      <c r="A2057" s="9">
        <v>45359.135416666701</v>
      </c>
      <c r="B2057" s="10">
        <v>45359</v>
      </c>
      <c r="C2057" s="11">
        <v>2024</v>
      </c>
      <c r="D2057" s="11">
        <v>3</v>
      </c>
      <c r="E2057" s="11">
        <v>8</v>
      </c>
      <c r="F2057" s="11">
        <v>3</v>
      </c>
      <c r="G2057" s="11" t="s">
        <v>52</v>
      </c>
      <c r="H2057" s="11" t="s">
        <v>53</v>
      </c>
      <c r="I2057" s="11">
        <v>40.832400459352897</v>
      </c>
      <c r="J2057" s="11">
        <v>-73.775148200503807</v>
      </c>
      <c r="K2057" s="11">
        <v>238</v>
      </c>
      <c r="L2057" s="11">
        <v>7.1444232086972601</v>
      </c>
      <c r="M2057" s="11">
        <v>24.775992097017699</v>
      </c>
      <c r="N2057" s="11" t="s">
        <v>54</v>
      </c>
      <c r="O2057" s="11" t="s">
        <v>58</v>
      </c>
      <c r="P2057" s="11">
        <v>0</v>
      </c>
      <c r="Q2057" s="11">
        <v>7.8349208448247304E-2</v>
      </c>
      <c r="R2057" s="11">
        <v>80</v>
      </c>
      <c r="S2057" s="11">
        <v>34</v>
      </c>
      <c r="T2057" s="11">
        <v>443.00068979169799</v>
      </c>
      <c r="U2057" s="11">
        <v>28.276386453763799</v>
      </c>
      <c r="V2057" s="11" t="s">
        <v>56</v>
      </c>
    </row>
    <row r="2058" spans="1:22" x14ac:dyDescent="0.3">
      <c r="A2058" s="9">
        <v>45359.138888888898</v>
      </c>
      <c r="B2058" s="10">
        <v>45359</v>
      </c>
      <c r="C2058" s="11">
        <v>2024</v>
      </c>
      <c r="D2058" s="11">
        <v>3</v>
      </c>
      <c r="E2058" s="11">
        <v>8</v>
      </c>
      <c r="F2058" s="11">
        <v>3</v>
      </c>
      <c r="G2058" s="11" t="s">
        <v>52</v>
      </c>
      <c r="H2058" s="11" t="s">
        <v>53</v>
      </c>
      <c r="I2058" s="11">
        <v>40.750155728065501</v>
      </c>
      <c r="J2058" s="11">
        <v>-73.862300762417206</v>
      </c>
      <c r="K2058" s="11">
        <v>275</v>
      </c>
      <c r="L2058" s="11">
        <v>26.5659532199663</v>
      </c>
      <c r="M2058" s="11">
        <v>25.8709289358349</v>
      </c>
      <c r="N2058" s="11" t="s">
        <v>54</v>
      </c>
      <c r="O2058" s="11" t="s">
        <v>55</v>
      </c>
      <c r="P2058" s="11">
        <v>0</v>
      </c>
      <c r="Q2058" s="11">
        <v>-0.95252126947656102</v>
      </c>
      <c r="R2058" s="11">
        <v>43</v>
      </c>
      <c r="S2058" s="11">
        <v>8</v>
      </c>
      <c r="T2058" s="11">
        <v>123.41889843019599</v>
      </c>
      <c r="U2058" s="11">
        <v>8.0129840566983894</v>
      </c>
      <c r="V2058" s="11" t="s">
        <v>56</v>
      </c>
    </row>
    <row r="2059" spans="1:22" x14ac:dyDescent="0.3">
      <c r="A2059" s="9">
        <v>45359.142361111102</v>
      </c>
      <c r="B2059" s="10">
        <v>45359</v>
      </c>
      <c r="C2059" s="11">
        <v>2024</v>
      </c>
      <c r="D2059" s="11">
        <v>3</v>
      </c>
      <c r="E2059" s="11">
        <v>8</v>
      </c>
      <c r="F2059" s="11">
        <v>3</v>
      </c>
      <c r="G2059" s="11" t="s">
        <v>52</v>
      </c>
      <c r="H2059" s="11" t="s">
        <v>53</v>
      </c>
      <c r="I2059" s="11">
        <v>40.753299720660898</v>
      </c>
      <c r="J2059" s="11">
        <v>-73.892948394841</v>
      </c>
      <c r="K2059" s="11">
        <v>257</v>
      </c>
      <c r="L2059" s="11">
        <v>33.326272660281901</v>
      </c>
      <c r="M2059" s="11">
        <v>94.108429337481795</v>
      </c>
      <c r="N2059" s="11" t="s">
        <v>59</v>
      </c>
      <c r="O2059" s="11" t="s">
        <v>61</v>
      </c>
      <c r="P2059" s="11">
        <v>0</v>
      </c>
      <c r="Q2059" s="11">
        <v>0.56239273883653396</v>
      </c>
      <c r="R2059" s="11">
        <v>57</v>
      </c>
      <c r="S2059" s="11">
        <v>49</v>
      </c>
      <c r="T2059" s="11">
        <v>179.97784357413499</v>
      </c>
      <c r="U2059" s="11">
        <v>12.981126078122699</v>
      </c>
      <c r="V2059" s="11" t="s">
        <v>56</v>
      </c>
    </row>
    <row r="2060" spans="1:22" x14ac:dyDescent="0.3">
      <c r="A2060" s="9">
        <v>45359.145833333299</v>
      </c>
      <c r="B2060" s="10">
        <v>45359</v>
      </c>
      <c r="C2060" s="11">
        <v>2024</v>
      </c>
      <c r="D2060" s="11">
        <v>3</v>
      </c>
      <c r="E2060" s="11">
        <v>8</v>
      </c>
      <c r="F2060" s="11">
        <v>3</v>
      </c>
      <c r="G2060" s="11" t="s">
        <v>52</v>
      </c>
      <c r="H2060" s="11" t="s">
        <v>53</v>
      </c>
      <c r="I2060" s="11">
        <v>40.817289326217299</v>
      </c>
      <c r="J2060" s="11">
        <v>-73.954552355605202</v>
      </c>
      <c r="K2060" s="11">
        <v>34</v>
      </c>
      <c r="L2060" s="11">
        <v>61.0759066094083</v>
      </c>
      <c r="M2060" s="11">
        <v>38.004829796234901</v>
      </c>
      <c r="N2060" s="11" t="s">
        <v>54</v>
      </c>
      <c r="O2060" s="11" t="s">
        <v>61</v>
      </c>
      <c r="P2060" s="11">
        <v>1</v>
      </c>
      <c r="Q2060" s="11">
        <v>0.622648631789393</v>
      </c>
      <c r="R2060" s="11">
        <v>69</v>
      </c>
      <c r="S2060" s="11">
        <v>14</v>
      </c>
      <c r="T2060" s="11">
        <v>342.47710749851598</v>
      </c>
      <c r="U2060" s="11">
        <v>8.4773284464507501</v>
      </c>
      <c r="V2060" s="11" t="s">
        <v>56</v>
      </c>
    </row>
    <row r="2061" spans="1:22" x14ac:dyDescent="0.3">
      <c r="A2061" s="9">
        <v>45359.149305555598</v>
      </c>
      <c r="B2061" s="10">
        <v>45359</v>
      </c>
      <c r="C2061" s="11">
        <v>2024</v>
      </c>
      <c r="D2061" s="11">
        <v>3</v>
      </c>
      <c r="E2061" s="11">
        <v>8</v>
      </c>
      <c r="F2061" s="11">
        <v>3</v>
      </c>
      <c r="G2061" s="11" t="s">
        <v>52</v>
      </c>
      <c r="H2061" s="11" t="s">
        <v>53</v>
      </c>
      <c r="I2061" s="11">
        <v>40.625780428858697</v>
      </c>
      <c r="J2061" s="11">
        <v>-73.710994501910093</v>
      </c>
      <c r="K2061" s="11">
        <v>228</v>
      </c>
      <c r="L2061" s="11">
        <v>74.785656910437993</v>
      </c>
      <c r="M2061" s="11">
        <v>84.569768141687007</v>
      </c>
      <c r="N2061" s="11" t="s">
        <v>54</v>
      </c>
      <c r="O2061" s="11" t="s">
        <v>60</v>
      </c>
      <c r="P2061" s="11">
        <v>0</v>
      </c>
      <c r="Q2061" s="11">
        <v>-0.41357531697658001</v>
      </c>
      <c r="R2061" s="11">
        <v>56</v>
      </c>
      <c r="S2061" s="11">
        <v>30</v>
      </c>
      <c r="T2061" s="11">
        <v>329.13290259872798</v>
      </c>
      <c r="U2061" s="11">
        <v>15.259693632701801</v>
      </c>
      <c r="V2061" s="11" t="s">
        <v>56</v>
      </c>
    </row>
    <row r="2062" spans="1:22" x14ac:dyDescent="0.3">
      <c r="A2062" s="9">
        <v>45359.152777777803</v>
      </c>
      <c r="B2062" s="10">
        <v>45359</v>
      </c>
      <c r="C2062" s="11">
        <v>2024</v>
      </c>
      <c r="D2062" s="11">
        <v>3</v>
      </c>
      <c r="E2062" s="11">
        <v>8</v>
      </c>
      <c r="F2062" s="11">
        <v>3</v>
      </c>
      <c r="G2062" s="11" t="s">
        <v>52</v>
      </c>
      <c r="H2062" s="11" t="s">
        <v>53</v>
      </c>
      <c r="I2062" s="11">
        <v>40.697149109157898</v>
      </c>
      <c r="J2062" s="11">
        <v>-73.970344083271101</v>
      </c>
      <c r="K2062" s="11">
        <v>234</v>
      </c>
      <c r="L2062" s="11">
        <v>52.293171547196501</v>
      </c>
      <c r="M2062" s="11">
        <v>41.997247497852797</v>
      </c>
      <c r="N2062" s="11" t="s">
        <v>54</v>
      </c>
      <c r="O2062" s="11" t="s">
        <v>58</v>
      </c>
      <c r="P2062" s="11">
        <v>0</v>
      </c>
      <c r="Q2062" s="11">
        <v>0.26589493308872097</v>
      </c>
      <c r="R2062" s="11">
        <v>96</v>
      </c>
      <c r="S2062" s="11">
        <v>23</v>
      </c>
      <c r="T2062" s="11">
        <v>474.03437646790201</v>
      </c>
      <c r="U2062" s="11">
        <v>8.2551564185904596</v>
      </c>
      <c r="V2062" s="11" t="s">
        <v>56</v>
      </c>
    </row>
    <row r="2063" spans="1:22" x14ac:dyDescent="0.3">
      <c r="A2063" s="9">
        <v>45359.15625</v>
      </c>
      <c r="B2063" s="10">
        <v>45359</v>
      </c>
      <c r="C2063" s="11">
        <v>2024</v>
      </c>
      <c r="D2063" s="11">
        <v>3</v>
      </c>
      <c r="E2063" s="11">
        <v>8</v>
      </c>
      <c r="F2063" s="11">
        <v>3</v>
      </c>
      <c r="G2063" s="11" t="s">
        <v>52</v>
      </c>
      <c r="H2063" s="11" t="s">
        <v>53</v>
      </c>
      <c r="I2063" s="11">
        <v>40.7919177493985</v>
      </c>
      <c r="J2063" s="11">
        <v>-73.905599472621901</v>
      </c>
      <c r="K2063" s="11">
        <v>220</v>
      </c>
      <c r="L2063" s="11">
        <v>70.698683332861805</v>
      </c>
      <c r="M2063" s="11">
        <v>34.955368711401697</v>
      </c>
      <c r="N2063" s="11" t="s">
        <v>59</v>
      </c>
      <c r="O2063" s="11" t="s">
        <v>60</v>
      </c>
      <c r="P2063" s="11">
        <v>0</v>
      </c>
      <c r="Q2063" s="11">
        <v>0.58375292232051001</v>
      </c>
      <c r="R2063" s="11">
        <v>46</v>
      </c>
      <c r="S2063" s="11">
        <v>33</v>
      </c>
      <c r="T2063" s="11">
        <v>354.83309351014401</v>
      </c>
      <c r="U2063" s="11">
        <v>6.7528529633279097</v>
      </c>
      <c r="V2063" s="11" t="s">
        <v>56</v>
      </c>
    </row>
    <row r="2064" spans="1:22" x14ac:dyDescent="0.3">
      <c r="A2064" s="9">
        <v>45359.159722222197</v>
      </c>
      <c r="B2064" s="10">
        <v>45359</v>
      </c>
      <c r="C2064" s="11">
        <v>2024</v>
      </c>
      <c r="D2064" s="11">
        <v>3</v>
      </c>
      <c r="E2064" s="11">
        <v>8</v>
      </c>
      <c r="F2064" s="11">
        <v>3</v>
      </c>
      <c r="G2064" s="11" t="s">
        <v>52</v>
      </c>
      <c r="H2064" s="11" t="s">
        <v>53</v>
      </c>
      <c r="I2064" s="11">
        <v>40.821358450214099</v>
      </c>
      <c r="J2064" s="11">
        <v>-73.927714025425004</v>
      </c>
      <c r="K2064" s="11">
        <v>189</v>
      </c>
      <c r="L2064" s="11">
        <v>40.580515350315103</v>
      </c>
      <c r="M2064" s="11">
        <v>68.883716607764399</v>
      </c>
      <c r="N2064" s="11" t="s">
        <v>59</v>
      </c>
      <c r="O2064" s="11" t="s">
        <v>55</v>
      </c>
      <c r="P2064" s="11">
        <v>0</v>
      </c>
      <c r="Q2064" s="11">
        <v>0.46980078497632</v>
      </c>
      <c r="R2064" s="11">
        <v>91</v>
      </c>
      <c r="S2064" s="11">
        <v>17</v>
      </c>
      <c r="T2064" s="11">
        <v>410.52883115744697</v>
      </c>
      <c r="U2064" s="11">
        <v>23.199379995197098</v>
      </c>
      <c r="V2064" s="11" t="s">
        <v>63</v>
      </c>
    </row>
    <row r="2065" spans="1:22" x14ac:dyDescent="0.3">
      <c r="A2065" s="9">
        <v>45359.163194444503</v>
      </c>
      <c r="B2065" s="10">
        <v>45359</v>
      </c>
      <c r="C2065" s="11">
        <v>2024</v>
      </c>
      <c r="D2065" s="11">
        <v>3</v>
      </c>
      <c r="E2065" s="11">
        <v>8</v>
      </c>
      <c r="F2065" s="11">
        <v>3</v>
      </c>
      <c r="G2065" s="11" t="s">
        <v>52</v>
      </c>
      <c r="H2065" s="11" t="s">
        <v>53</v>
      </c>
      <c r="I2065" s="11">
        <v>40.857823613448097</v>
      </c>
      <c r="J2065" s="11">
        <v>-73.967624675412694</v>
      </c>
      <c r="K2065" s="11">
        <v>41</v>
      </c>
      <c r="L2065" s="11">
        <v>44.9055053758253</v>
      </c>
      <c r="M2065" s="11">
        <v>46.6510154089734</v>
      </c>
      <c r="N2065" s="11" t="s">
        <v>54</v>
      </c>
      <c r="O2065" s="11" t="s">
        <v>61</v>
      </c>
      <c r="P2065" s="11">
        <v>0</v>
      </c>
      <c r="Q2065" s="11">
        <v>-0.15796787685785499</v>
      </c>
      <c r="R2065" s="11">
        <v>86</v>
      </c>
      <c r="S2065" s="11">
        <v>2</v>
      </c>
      <c r="T2065" s="11">
        <v>201.11706598074201</v>
      </c>
      <c r="U2065" s="11">
        <v>28.078158759082399</v>
      </c>
      <c r="V2065" s="11" t="s">
        <v>62</v>
      </c>
    </row>
    <row r="2066" spans="1:22" x14ac:dyDescent="0.3">
      <c r="A2066" s="9">
        <v>45359.166666666701</v>
      </c>
      <c r="B2066" s="10">
        <v>45359</v>
      </c>
      <c r="C2066" s="11">
        <v>2024</v>
      </c>
      <c r="D2066" s="11">
        <v>3</v>
      </c>
      <c r="E2066" s="11">
        <v>8</v>
      </c>
      <c r="F2066" s="11">
        <v>4</v>
      </c>
      <c r="G2066" s="11" t="s">
        <v>52</v>
      </c>
      <c r="H2066" s="11" t="s">
        <v>53</v>
      </c>
      <c r="I2066" s="11">
        <v>40.6388744140516</v>
      </c>
      <c r="J2066" s="11">
        <v>-73.7413882288796</v>
      </c>
      <c r="K2066" s="11">
        <v>103</v>
      </c>
      <c r="L2066" s="11">
        <v>5.8564989325518697</v>
      </c>
      <c r="M2066" s="11">
        <v>13.138567692453099</v>
      </c>
      <c r="N2066" s="11" t="s">
        <v>59</v>
      </c>
      <c r="O2066" s="11" t="s">
        <v>55</v>
      </c>
      <c r="P2066" s="11">
        <v>0</v>
      </c>
      <c r="Q2066" s="11">
        <v>-0.421782816000915</v>
      </c>
      <c r="R2066" s="11">
        <v>69</v>
      </c>
      <c r="S2066" s="11">
        <v>21</v>
      </c>
      <c r="T2066" s="11">
        <v>443.93961062971999</v>
      </c>
      <c r="U2066" s="11">
        <v>9.4048376284419497</v>
      </c>
      <c r="V2066" s="11" t="s">
        <v>56</v>
      </c>
    </row>
    <row r="2067" spans="1:22" x14ac:dyDescent="0.3">
      <c r="A2067" s="9">
        <v>45359.170138888898</v>
      </c>
      <c r="B2067" s="10">
        <v>45359</v>
      </c>
      <c r="C2067" s="11">
        <v>2024</v>
      </c>
      <c r="D2067" s="11">
        <v>3</v>
      </c>
      <c r="E2067" s="11">
        <v>8</v>
      </c>
      <c r="F2067" s="11">
        <v>4</v>
      </c>
      <c r="G2067" s="11" t="s">
        <v>52</v>
      </c>
      <c r="H2067" s="11" t="s">
        <v>53</v>
      </c>
      <c r="I2067" s="11">
        <v>40.622699285614999</v>
      </c>
      <c r="J2067" s="11">
        <v>-73.792638430917506</v>
      </c>
      <c r="K2067" s="11">
        <v>177</v>
      </c>
      <c r="L2067" s="11">
        <v>10.021907839996</v>
      </c>
      <c r="M2067" s="11">
        <v>47.480133604734498</v>
      </c>
      <c r="N2067" s="11" t="s">
        <v>57</v>
      </c>
      <c r="O2067" s="11" t="s">
        <v>60</v>
      </c>
      <c r="P2067" s="11">
        <v>0</v>
      </c>
      <c r="Q2067" s="11">
        <v>0.57505356024695098</v>
      </c>
      <c r="R2067" s="11">
        <v>17</v>
      </c>
      <c r="S2067" s="11">
        <v>40</v>
      </c>
      <c r="T2067" s="11">
        <v>407.903943101538</v>
      </c>
      <c r="U2067" s="11">
        <v>6.8786498745950597</v>
      </c>
      <c r="V2067" s="11" t="s">
        <v>56</v>
      </c>
    </row>
    <row r="2068" spans="1:22" x14ac:dyDescent="0.3">
      <c r="A2068" s="9">
        <v>45359.173611111102</v>
      </c>
      <c r="B2068" s="10">
        <v>45359</v>
      </c>
      <c r="C2068" s="11">
        <v>2024</v>
      </c>
      <c r="D2068" s="11">
        <v>3</v>
      </c>
      <c r="E2068" s="11">
        <v>8</v>
      </c>
      <c r="F2068" s="11">
        <v>4</v>
      </c>
      <c r="G2068" s="11" t="s">
        <v>52</v>
      </c>
      <c r="H2068" s="11" t="s">
        <v>53</v>
      </c>
      <c r="I2068" s="11">
        <v>40.704263955023201</v>
      </c>
      <c r="J2068" s="11">
        <v>-73.863456394139604</v>
      </c>
      <c r="K2068" s="11">
        <v>145</v>
      </c>
      <c r="L2068" s="11">
        <v>67.718339218152707</v>
      </c>
      <c r="M2068" s="11">
        <v>99.480906407781404</v>
      </c>
      <c r="N2068" s="11" t="s">
        <v>54</v>
      </c>
      <c r="O2068" s="11" t="s">
        <v>61</v>
      </c>
      <c r="P2068" s="11">
        <v>1</v>
      </c>
      <c r="Q2068" s="11">
        <v>-0.91329017296486703</v>
      </c>
      <c r="R2068" s="11">
        <v>67</v>
      </c>
      <c r="S2068" s="11">
        <v>31</v>
      </c>
      <c r="T2068" s="11">
        <v>270.99862196010201</v>
      </c>
      <c r="U2068" s="11">
        <v>10.9343482788794</v>
      </c>
      <c r="V2068" s="11" t="s">
        <v>56</v>
      </c>
    </row>
    <row r="2069" spans="1:22" x14ac:dyDescent="0.3">
      <c r="A2069" s="9">
        <v>45359.177083333299</v>
      </c>
      <c r="B2069" s="10">
        <v>45359</v>
      </c>
      <c r="C2069" s="11">
        <v>2024</v>
      </c>
      <c r="D2069" s="11">
        <v>3</v>
      </c>
      <c r="E2069" s="11">
        <v>8</v>
      </c>
      <c r="F2069" s="11">
        <v>4</v>
      </c>
      <c r="G2069" s="11" t="s">
        <v>52</v>
      </c>
      <c r="H2069" s="11" t="s">
        <v>53</v>
      </c>
      <c r="I2069" s="11">
        <v>40.816522665749098</v>
      </c>
      <c r="J2069" s="11">
        <v>-73.811564905724595</v>
      </c>
      <c r="K2069" s="11">
        <v>193</v>
      </c>
      <c r="L2069" s="11">
        <v>47.269064978257802</v>
      </c>
      <c r="M2069" s="11">
        <v>71.137670231534301</v>
      </c>
      <c r="N2069" s="11" t="s">
        <v>59</v>
      </c>
      <c r="O2069" s="11" t="s">
        <v>60</v>
      </c>
      <c r="P2069" s="11">
        <v>0</v>
      </c>
      <c r="Q2069" s="11">
        <v>0.53198742329135895</v>
      </c>
      <c r="R2069" s="11">
        <v>31</v>
      </c>
      <c r="S2069" s="11">
        <v>41</v>
      </c>
      <c r="T2069" s="11">
        <v>233.661110482304</v>
      </c>
      <c r="U2069" s="11">
        <v>19.141462526963299</v>
      </c>
      <c r="V2069" s="11" t="s">
        <v>63</v>
      </c>
    </row>
    <row r="2070" spans="1:22" x14ac:dyDescent="0.3">
      <c r="A2070" s="9">
        <v>45359.180555555598</v>
      </c>
      <c r="B2070" s="10">
        <v>45359</v>
      </c>
      <c r="C2070" s="11">
        <v>2024</v>
      </c>
      <c r="D2070" s="11">
        <v>3</v>
      </c>
      <c r="E2070" s="11">
        <v>8</v>
      </c>
      <c r="F2070" s="11">
        <v>4</v>
      </c>
      <c r="G2070" s="11" t="s">
        <v>52</v>
      </c>
      <c r="H2070" s="11" t="s">
        <v>53</v>
      </c>
      <c r="I2070" s="11">
        <v>40.713267394004902</v>
      </c>
      <c r="J2070" s="11">
        <v>-73.784973838927002</v>
      </c>
      <c r="K2070" s="11">
        <v>245</v>
      </c>
      <c r="L2070" s="11">
        <v>35.955749094657499</v>
      </c>
      <c r="M2070" s="11">
        <v>23.863982889549199</v>
      </c>
      <c r="N2070" s="11" t="s">
        <v>54</v>
      </c>
      <c r="O2070" s="11" t="s">
        <v>61</v>
      </c>
      <c r="P2070" s="11">
        <v>0</v>
      </c>
      <c r="Q2070" s="11">
        <v>-0.88429426588062998</v>
      </c>
      <c r="R2070" s="11">
        <v>34</v>
      </c>
      <c r="S2070" s="11">
        <v>32</v>
      </c>
      <c r="T2070" s="11">
        <v>172.79415845724799</v>
      </c>
      <c r="U2070" s="11">
        <v>22.438678160988498</v>
      </c>
      <c r="V2070" s="11" t="s">
        <v>56</v>
      </c>
    </row>
    <row r="2071" spans="1:22" x14ac:dyDescent="0.3">
      <c r="A2071" s="9">
        <v>45359.184027777803</v>
      </c>
      <c r="B2071" s="10">
        <v>45359</v>
      </c>
      <c r="C2071" s="11">
        <v>2024</v>
      </c>
      <c r="D2071" s="11">
        <v>3</v>
      </c>
      <c r="E2071" s="11">
        <v>8</v>
      </c>
      <c r="F2071" s="11">
        <v>4</v>
      </c>
      <c r="G2071" s="11" t="s">
        <v>52</v>
      </c>
      <c r="H2071" s="11" t="s">
        <v>53</v>
      </c>
      <c r="I2071" s="11">
        <v>40.814499265986797</v>
      </c>
      <c r="J2071" s="11">
        <v>-73.727927402979503</v>
      </c>
      <c r="K2071" s="11">
        <v>277</v>
      </c>
      <c r="L2071" s="11">
        <v>36.233589894473901</v>
      </c>
      <c r="M2071" s="11">
        <v>36.137383662109102</v>
      </c>
      <c r="N2071" s="11" t="s">
        <v>57</v>
      </c>
      <c r="O2071" s="11" t="s">
        <v>58</v>
      </c>
      <c r="P2071" s="11">
        <v>0</v>
      </c>
      <c r="Q2071" s="11">
        <v>-0.90671099383937803</v>
      </c>
      <c r="R2071" s="11">
        <v>70</v>
      </c>
      <c r="S2071" s="11">
        <v>7</v>
      </c>
      <c r="T2071" s="11">
        <v>165.05908597622499</v>
      </c>
      <c r="U2071" s="11">
        <v>8.3804905953070801</v>
      </c>
      <c r="V2071" s="11" t="s">
        <v>56</v>
      </c>
    </row>
    <row r="2072" spans="1:22" x14ac:dyDescent="0.3">
      <c r="A2072" s="9">
        <v>45359.1875</v>
      </c>
      <c r="B2072" s="10">
        <v>45359</v>
      </c>
      <c r="C2072" s="11">
        <v>2024</v>
      </c>
      <c r="D2072" s="11">
        <v>3</v>
      </c>
      <c r="E2072" s="11">
        <v>8</v>
      </c>
      <c r="F2072" s="11">
        <v>4</v>
      </c>
      <c r="G2072" s="11" t="s">
        <v>52</v>
      </c>
      <c r="H2072" s="11" t="s">
        <v>53</v>
      </c>
      <c r="I2072" s="11">
        <v>40.702939586585302</v>
      </c>
      <c r="J2072" s="11">
        <v>-73.971160533024104</v>
      </c>
      <c r="K2072" s="11">
        <v>226</v>
      </c>
      <c r="L2072" s="11">
        <v>36.100731732274397</v>
      </c>
      <c r="M2072" s="11">
        <v>61.881135040184503</v>
      </c>
      <c r="N2072" s="11" t="s">
        <v>59</v>
      </c>
      <c r="O2072" s="11" t="s">
        <v>61</v>
      </c>
      <c r="P2072" s="11">
        <v>0</v>
      </c>
      <c r="Q2072" s="11">
        <v>-0.64205444424716396</v>
      </c>
      <c r="R2072" s="11">
        <v>22</v>
      </c>
      <c r="S2072" s="11">
        <v>44</v>
      </c>
      <c r="T2072" s="11">
        <v>333.77657906651098</v>
      </c>
      <c r="U2072" s="11">
        <v>5.4740407592329596</v>
      </c>
      <c r="V2072" s="11" t="s">
        <v>56</v>
      </c>
    </row>
    <row r="2073" spans="1:22" x14ac:dyDescent="0.3">
      <c r="A2073" s="9">
        <v>45359.190972222197</v>
      </c>
      <c r="B2073" s="10">
        <v>45359</v>
      </c>
      <c r="C2073" s="11">
        <v>2024</v>
      </c>
      <c r="D2073" s="11">
        <v>3</v>
      </c>
      <c r="E2073" s="11">
        <v>8</v>
      </c>
      <c r="F2073" s="11">
        <v>4</v>
      </c>
      <c r="G2073" s="11" t="s">
        <v>52</v>
      </c>
      <c r="H2073" s="11" t="s">
        <v>53</v>
      </c>
      <c r="I2073" s="11">
        <v>40.746756068799201</v>
      </c>
      <c r="J2073" s="11">
        <v>-73.837740220946301</v>
      </c>
      <c r="K2073" s="11">
        <v>284</v>
      </c>
      <c r="L2073" s="11">
        <v>63.491310654674997</v>
      </c>
      <c r="M2073" s="11">
        <v>50.394905649394801</v>
      </c>
      <c r="N2073" s="11" t="s">
        <v>54</v>
      </c>
      <c r="O2073" s="11" t="s">
        <v>55</v>
      </c>
      <c r="P2073" s="11">
        <v>0</v>
      </c>
      <c r="Q2073" s="11">
        <v>0.24255557276574</v>
      </c>
      <c r="R2073" s="11">
        <v>63</v>
      </c>
      <c r="S2073" s="11">
        <v>32</v>
      </c>
      <c r="T2073" s="11">
        <v>467.18786442880298</v>
      </c>
      <c r="U2073" s="11">
        <v>8.1307488389275893</v>
      </c>
      <c r="V2073" s="11" t="s">
        <v>56</v>
      </c>
    </row>
    <row r="2074" spans="1:22" x14ac:dyDescent="0.3">
      <c r="A2074" s="9">
        <v>45359.194444444503</v>
      </c>
      <c r="B2074" s="10">
        <v>45359</v>
      </c>
      <c r="C2074" s="11">
        <v>2024</v>
      </c>
      <c r="D2074" s="11">
        <v>3</v>
      </c>
      <c r="E2074" s="11">
        <v>8</v>
      </c>
      <c r="F2074" s="11">
        <v>4</v>
      </c>
      <c r="G2074" s="11" t="s">
        <v>52</v>
      </c>
      <c r="H2074" s="11" t="s">
        <v>53</v>
      </c>
      <c r="I2074" s="11">
        <v>40.880289263869301</v>
      </c>
      <c r="J2074" s="11">
        <v>-73.702250751722701</v>
      </c>
      <c r="K2074" s="11">
        <v>134</v>
      </c>
      <c r="L2074" s="11">
        <v>79.039312378383002</v>
      </c>
      <c r="M2074" s="11">
        <v>76.942551584781796</v>
      </c>
      <c r="N2074" s="11" t="s">
        <v>59</v>
      </c>
      <c r="O2074" s="11" t="s">
        <v>58</v>
      </c>
      <c r="P2074" s="11">
        <v>0</v>
      </c>
      <c r="Q2074" s="11">
        <v>-0.25742211683978</v>
      </c>
      <c r="R2074" s="11">
        <v>8</v>
      </c>
      <c r="S2074" s="11">
        <v>31</v>
      </c>
      <c r="T2074" s="11">
        <v>315.89598824151301</v>
      </c>
      <c r="U2074" s="11">
        <v>18.425495765004602</v>
      </c>
      <c r="V2074" s="11" t="s">
        <v>63</v>
      </c>
    </row>
    <row r="2075" spans="1:22" x14ac:dyDescent="0.3">
      <c r="A2075" s="9">
        <v>45359.197916666701</v>
      </c>
      <c r="B2075" s="10">
        <v>45359</v>
      </c>
      <c r="C2075" s="11">
        <v>2024</v>
      </c>
      <c r="D2075" s="11">
        <v>3</v>
      </c>
      <c r="E2075" s="11">
        <v>8</v>
      </c>
      <c r="F2075" s="11">
        <v>4</v>
      </c>
      <c r="G2075" s="11" t="s">
        <v>52</v>
      </c>
      <c r="H2075" s="11" t="s">
        <v>53</v>
      </c>
      <c r="I2075" s="11">
        <v>40.738874700858197</v>
      </c>
      <c r="J2075" s="11">
        <v>-73.796492760244703</v>
      </c>
      <c r="K2075" s="11">
        <v>107</v>
      </c>
      <c r="L2075" s="11">
        <v>41.1581500067824</v>
      </c>
      <c r="M2075" s="11">
        <v>41.681533073297999</v>
      </c>
      <c r="N2075" s="11" t="s">
        <v>59</v>
      </c>
      <c r="O2075" s="11" t="s">
        <v>60</v>
      </c>
      <c r="P2075" s="11">
        <v>0</v>
      </c>
      <c r="Q2075" s="11">
        <v>3.7418503053434598E-3</v>
      </c>
      <c r="R2075" s="11">
        <v>8</v>
      </c>
      <c r="S2075" s="11">
        <v>3</v>
      </c>
      <c r="T2075" s="11">
        <v>66.081324796997507</v>
      </c>
      <c r="U2075" s="11">
        <v>27.1069856810843</v>
      </c>
      <c r="V2075" s="11" t="s">
        <v>63</v>
      </c>
    </row>
    <row r="2076" spans="1:22" x14ac:dyDescent="0.3">
      <c r="A2076" s="9">
        <v>45359.201388888898</v>
      </c>
      <c r="B2076" s="10">
        <v>45359</v>
      </c>
      <c r="C2076" s="11">
        <v>2024</v>
      </c>
      <c r="D2076" s="11">
        <v>3</v>
      </c>
      <c r="E2076" s="11">
        <v>8</v>
      </c>
      <c r="F2076" s="11">
        <v>4</v>
      </c>
      <c r="G2076" s="11" t="s">
        <v>52</v>
      </c>
      <c r="H2076" s="11" t="s">
        <v>53</v>
      </c>
      <c r="I2076" s="11">
        <v>40.824523593198698</v>
      </c>
      <c r="J2076" s="11">
        <v>-73.943712077717507</v>
      </c>
      <c r="K2076" s="11">
        <v>77</v>
      </c>
      <c r="L2076" s="11">
        <v>32.379927695200799</v>
      </c>
      <c r="M2076" s="11">
        <v>57.389223045143503</v>
      </c>
      <c r="N2076" s="11" t="s">
        <v>57</v>
      </c>
      <c r="O2076" s="11" t="s">
        <v>61</v>
      </c>
      <c r="P2076" s="11">
        <v>0</v>
      </c>
      <c r="Q2076" s="11">
        <v>7.0209037368813704E-2</v>
      </c>
      <c r="R2076" s="11">
        <v>45</v>
      </c>
      <c r="S2076" s="11">
        <v>48</v>
      </c>
      <c r="T2076" s="11">
        <v>86.974015921860399</v>
      </c>
      <c r="U2076" s="11">
        <v>26.3516456786768</v>
      </c>
      <c r="V2076" s="11" t="s">
        <v>63</v>
      </c>
    </row>
    <row r="2077" spans="1:22" x14ac:dyDescent="0.3">
      <c r="A2077" s="9">
        <v>45359.204861111102</v>
      </c>
      <c r="B2077" s="10">
        <v>45359</v>
      </c>
      <c r="C2077" s="11">
        <v>2024</v>
      </c>
      <c r="D2077" s="11">
        <v>3</v>
      </c>
      <c r="E2077" s="11">
        <v>8</v>
      </c>
      <c r="F2077" s="11">
        <v>4</v>
      </c>
      <c r="G2077" s="11" t="s">
        <v>52</v>
      </c>
      <c r="H2077" s="11" t="s">
        <v>53</v>
      </c>
      <c r="I2077" s="11">
        <v>40.731197564385802</v>
      </c>
      <c r="J2077" s="11">
        <v>-73.812269747336401</v>
      </c>
      <c r="K2077" s="11">
        <v>110</v>
      </c>
      <c r="L2077" s="11">
        <v>12.644995396769</v>
      </c>
      <c r="M2077" s="11">
        <v>35.395498970162699</v>
      </c>
      <c r="N2077" s="11" t="s">
        <v>57</v>
      </c>
      <c r="O2077" s="11" t="s">
        <v>58</v>
      </c>
      <c r="P2077" s="11">
        <v>0</v>
      </c>
      <c r="Q2077" s="11">
        <v>0.27171554575191498</v>
      </c>
      <c r="R2077" s="11">
        <v>48</v>
      </c>
      <c r="S2077" s="11">
        <v>47</v>
      </c>
      <c r="T2077" s="11">
        <v>301.10413086429202</v>
      </c>
      <c r="U2077" s="11">
        <v>13.166086977799701</v>
      </c>
      <c r="V2077" s="11" t="s">
        <v>56</v>
      </c>
    </row>
    <row r="2078" spans="1:22" x14ac:dyDescent="0.3">
      <c r="A2078" s="9">
        <v>45359.208333333299</v>
      </c>
      <c r="B2078" s="10">
        <v>45359</v>
      </c>
      <c r="C2078" s="11">
        <v>2024</v>
      </c>
      <c r="D2078" s="11">
        <v>3</v>
      </c>
      <c r="E2078" s="11">
        <v>8</v>
      </c>
      <c r="F2078" s="11">
        <v>5</v>
      </c>
      <c r="G2078" s="11" t="s">
        <v>52</v>
      </c>
      <c r="H2078" s="11" t="s">
        <v>53</v>
      </c>
      <c r="I2078" s="11">
        <v>40.723414610103497</v>
      </c>
      <c r="J2078" s="11">
        <v>-73.781685623029006</v>
      </c>
      <c r="K2078" s="11">
        <v>80</v>
      </c>
      <c r="L2078" s="11">
        <v>79.968767580999796</v>
      </c>
      <c r="M2078" s="11">
        <v>29.060718066107601</v>
      </c>
      <c r="N2078" s="11" t="s">
        <v>54</v>
      </c>
      <c r="O2078" s="11" t="s">
        <v>58</v>
      </c>
      <c r="P2078" s="11">
        <v>0</v>
      </c>
      <c r="Q2078" s="11">
        <v>-0.76634549260736395</v>
      </c>
      <c r="R2078" s="11">
        <v>70</v>
      </c>
      <c r="S2078" s="11">
        <v>26</v>
      </c>
      <c r="T2078" s="11">
        <v>184.59606510651</v>
      </c>
      <c r="U2078" s="11">
        <v>5.6502747710523602</v>
      </c>
      <c r="V2078" s="11" t="s">
        <v>62</v>
      </c>
    </row>
    <row r="2079" spans="1:22" x14ac:dyDescent="0.3">
      <c r="A2079" s="9">
        <v>45359.211805555598</v>
      </c>
      <c r="B2079" s="10">
        <v>45359</v>
      </c>
      <c r="C2079" s="11">
        <v>2024</v>
      </c>
      <c r="D2079" s="11">
        <v>3</v>
      </c>
      <c r="E2079" s="11">
        <v>8</v>
      </c>
      <c r="F2079" s="11">
        <v>5</v>
      </c>
      <c r="G2079" s="11" t="s">
        <v>52</v>
      </c>
      <c r="H2079" s="11" t="s">
        <v>53</v>
      </c>
      <c r="I2079" s="11">
        <v>40.749279654624601</v>
      </c>
      <c r="J2079" s="11">
        <v>-73.845440543807896</v>
      </c>
      <c r="K2079" s="11">
        <v>18</v>
      </c>
      <c r="L2079" s="11">
        <v>33.158256182605498</v>
      </c>
      <c r="M2079" s="11">
        <v>30.743869486002499</v>
      </c>
      <c r="N2079" s="11" t="s">
        <v>57</v>
      </c>
      <c r="O2079" s="11" t="s">
        <v>58</v>
      </c>
      <c r="P2079" s="11">
        <v>0</v>
      </c>
      <c r="Q2079" s="11">
        <v>0.27227711581185099</v>
      </c>
      <c r="R2079" s="11">
        <v>3</v>
      </c>
      <c r="S2079" s="11">
        <v>0</v>
      </c>
      <c r="T2079" s="11">
        <v>388.74507360778802</v>
      </c>
      <c r="U2079" s="11">
        <v>26.029868218119599</v>
      </c>
      <c r="V2079" s="11" t="s">
        <v>63</v>
      </c>
    </row>
    <row r="2080" spans="1:22" x14ac:dyDescent="0.3">
      <c r="A2080" s="9">
        <v>45359.215277777803</v>
      </c>
      <c r="B2080" s="10">
        <v>45359</v>
      </c>
      <c r="C2080" s="11">
        <v>2024</v>
      </c>
      <c r="D2080" s="11">
        <v>3</v>
      </c>
      <c r="E2080" s="11">
        <v>8</v>
      </c>
      <c r="F2080" s="11">
        <v>5</v>
      </c>
      <c r="G2080" s="11" t="s">
        <v>52</v>
      </c>
      <c r="H2080" s="11" t="s">
        <v>53</v>
      </c>
      <c r="I2080" s="11">
        <v>40.792824314758498</v>
      </c>
      <c r="J2080" s="11">
        <v>-73.957416494261096</v>
      </c>
      <c r="K2080" s="11">
        <v>241</v>
      </c>
      <c r="L2080" s="11">
        <v>13.847200194900701</v>
      </c>
      <c r="M2080" s="11">
        <v>77.581121102694397</v>
      </c>
      <c r="N2080" s="11" t="s">
        <v>57</v>
      </c>
      <c r="O2080" s="11" t="s">
        <v>55</v>
      </c>
      <c r="P2080" s="11">
        <v>0</v>
      </c>
      <c r="Q2080" s="11">
        <v>-0.16288518605767699</v>
      </c>
      <c r="R2080" s="11">
        <v>99</v>
      </c>
      <c r="S2080" s="11">
        <v>31</v>
      </c>
      <c r="T2080" s="11">
        <v>252.25596224527101</v>
      </c>
      <c r="U2080" s="11">
        <v>8.1902591436133498</v>
      </c>
      <c r="V2080" s="11" t="s">
        <v>56</v>
      </c>
    </row>
    <row r="2081" spans="1:22" x14ac:dyDescent="0.3">
      <c r="A2081" s="9">
        <v>45359.21875</v>
      </c>
      <c r="B2081" s="10">
        <v>45359</v>
      </c>
      <c r="C2081" s="11">
        <v>2024</v>
      </c>
      <c r="D2081" s="11">
        <v>3</v>
      </c>
      <c r="E2081" s="11">
        <v>8</v>
      </c>
      <c r="F2081" s="11">
        <v>5</v>
      </c>
      <c r="G2081" s="11" t="s">
        <v>52</v>
      </c>
      <c r="H2081" s="11" t="s">
        <v>53</v>
      </c>
      <c r="I2081" s="11">
        <v>40.625827056492803</v>
      </c>
      <c r="J2081" s="11">
        <v>-73.779999681747995</v>
      </c>
      <c r="K2081" s="11">
        <v>78</v>
      </c>
      <c r="L2081" s="11">
        <v>40.994753944453102</v>
      </c>
      <c r="M2081" s="11">
        <v>81.623700762466498</v>
      </c>
      <c r="N2081" s="11" t="s">
        <v>54</v>
      </c>
      <c r="O2081" s="11" t="s">
        <v>55</v>
      </c>
      <c r="P2081" s="11">
        <v>0</v>
      </c>
      <c r="Q2081" s="11">
        <v>-0.846114001023614</v>
      </c>
      <c r="R2081" s="11">
        <v>25</v>
      </c>
      <c r="S2081" s="11">
        <v>4</v>
      </c>
      <c r="T2081" s="11">
        <v>361.77453312272797</v>
      </c>
      <c r="U2081" s="11">
        <v>9.5143470034085098</v>
      </c>
      <c r="V2081" s="11" t="s">
        <v>56</v>
      </c>
    </row>
    <row r="2082" spans="1:22" x14ac:dyDescent="0.3">
      <c r="A2082" s="9">
        <v>45359.222222222197</v>
      </c>
      <c r="B2082" s="10">
        <v>45359</v>
      </c>
      <c r="C2082" s="11">
        <v>2024</v>
      </c>
      <c r="D2082" s="11">
        <v>3</v>
      </c>
      <c r="E2082" s="11">
        <v>8</v>
      </c>
      <c r="F2082" s="11">
        <v>5</v>
      </c>
      <c r="G2082" s="11" t="s">
        <v>52</v>
      </c>
      <c r="H2082" s="11" t="s">
        <v>53</v>
      </c>
      <c r="I2082" s="11">
        <v>40.692825730486803</v>
      </c>
      <c r="J2082" s="11">
        <v>-73.719793335872396</v>
      </c>
      <c r="K2082" s="11">
        <v>91</v>
      </c>
      <c r="L2082" s="11">
        <v>77.908300303410897</v>
      </c>
      <c r="M2082" s="11">
        <v>19.963769137314401</v>
      </c>
      <c r="N2082" s="11" t="s">
        <v>57</v>
      </c>
      <c r="O2082" s="11" t="s">
        <v>55</v>
      </c>
      <c r="P2082" s="11">
        <v>0</v>
      </c>
      <c r="Q2082" s="11">
        <v>-0.16472274039110299</v>
      </c>
      <c r="R2082" s="11">
        <v>84</v>
      </c>
      <c r="S2082" s="11">
        <v>15</v>
      </c>
      <c r="T2082" s="11">
        <v>187.648601437444</v>
      </c>
      <c r="U2082" s="11">
        <v>17.803363574226399</v>
      </c>
      <c r="V2082" s="11" t="s">
        <v>62</v>
      </c>
    </row>
    <row r="2083" spans="1:22" x14ac:dyDescent="0.3">
      <c r="A2083" s="9">
        <v>45359.225694444503</v>
      </c>
      <c r="B2083" s="10">
        <v>45359</v>
      </c>
      <c r="C2083" s="11">
        <v>2024</v>
      </c>
      <c r="D2083" s="11">
        <v>3</v>
      </c>
      <c r="E2083" s="11">
        <v>8</v>
      </c>
      <c r="F2083" s="11">
        <v>5</v>
      </c>
      <c r="G2083" s="11" t="s">
        <v>52</v>
      </c>
      <c r="H2083" s="11" t="s">
        <v>53</v>
      </c>
      <c r="I2083" s="11">
        <v>40.618366851843703</v>
      </c>
      <c r="J2083" s="11">
        <v>-73.841266413706293</v>
      </c>
      <c r="K2083" s="11">
        <v>193</v>
      </c>
      <c r="L2083" s="11">
        <v>5.0274748747827003</v>
      </c>
      <c r="M2083" s="11">
        <v>30.060872603115499</v>
      </c>
      <c r="N2083" s="11" t="s">
        <v>54</v>
      </c>
      <c r="O2083" s="11" t="s">
        <v>55</v>
      </c>
      <c r="P2083" s="11">
        <v>1</v>
      </c>
      <c r="Q2083" s="11">
        <v>-0.58620320290094197</v>
      </c>
      <c r="R2083" s="11">
        <v>98</v>
      </c>
      <c r="S2083" s="11">
        <v>45</v>
      </c>
      <c r="T2083" s="11">
        <v>272.67037494970998</v>
      </c>
      <c r="U2083" s="11">
        <v>18.0691434022098</v>
      </c>
      <c r="V2083" s="11" t="s">
        <v>56</v>
      </c>
    </row>
    <row r="2084" spans="1:22" x14ac:dyDescent="0.3">
      <c r="A2084" s="9">
        <v>45359.229166666701</v>
      </c>
      <c r="B2084" s="10">
        <v>45359</v>
      </c>
      <c r="C2084" s="11">
        <v>2024</v>
      </c>
      <c r="D2084" s="11">
        <v>3</v>
      </c>
      <c r="E2084" s="11">
        <v>8</v>
      </c>
      <c r="F2084" s="11">
        <v>5</v>
      </c>
      <c r="G2084" s="11" t="s">
        <v>52</v>
      </c>
      <c r="H2084" s="11" t="s">
        <v>53</v>
      </c>
      <c r="I2084" s="11">
        <v>40.619599493368902</v>
      </c>
      <c r="J2084" s="11">
        <v>-73.757942533233702</v>
      </c>
      <c r="K2084" s="11">
        <v>72</v>
      </c>
      <c r="L2084" s="11">
        <v>25.443903239951801</v>
      </c>
      <c r="M2084" s="11">
        <v>10.8471013051168</v>
      </c>
      <c r="N2084" s="11" t="s">
        <v>59</v>
      </c>
      <c r="O2084" s="11" t="s">
        <v>55</v>
      </c>
      <c r="P2084" s="11">
        <v>0</v>
      </c>
      <c r="Q2084" s="11">
        <v>-0.67844395654886103</v>
      </c>
      <c r="R2084" s="11">
        <v>7</v>
      </c>
      <c r="S2084" s="11">
        <v>0</v>
      </c>
      <c r="T2084" s="11">
        <v>235.740236323262</v>
      </c>
      <c r="U2084" s="11">
        <v>21.945370239068499</v>
      </c>
      <c r="V2084" s="11" t="s">
        <v>63</v>
      </c>
    </row>
    <row r="2085" spans="1:22" x14ac:dyDescent="0.3">
      <c r="A2085" s="9">
        <v>45359.232638888898</v>
      </c>
      <c r="B2085" s="10">
        <v>45359</v>
      </c>
      <c r="C2085" s="11">
        <v>2024</v>
      </c>
      <c r="D2085" s="11">
        <v>3</v>
      </c>
      <c r="E2085" s="11">
        <v>8</v>
      </c>
      <c r="F2085" s="11">
        <v>5</v>
      </c>
      <c r="G2085" s="11" t="s">
        <v>52</v>
      </c>
      <c r="H2085" s="11" t="s">
        <v>53</v>
      </c>
      <c r="I2085" s="11">
        <v>40.626001218313</v>
      </c>
      <c r="J2085" s="11">
        <v>-73.822737478253401</v>
      </c>
      <c r="K2085" s="11">
        <v>243</v>
      </c>
      <c r="L2085" s="11">
        <v>51.450383591422998</v>
      </c>
      <c r="M2085" s="11">
        <v>70.689168722036399</v>
      </c>
      <c r="N2085" s="11" t="s">
        <v>59</v>
      </c>
      <c r="O2085" s="11" t="s">
        <v>61</v>
      </c>
      <c r="P2085" s="11">
        <v>1</v>
      </c>
      <c r="Q2085" s="11">
        <v>0.56865380803496901</v>
      </c>
      <c r="R2085" s="11">
        <v>2</v>
      </c>
      <c r="S2085" s="11">
        <v>31</v>
      </c>
      <c r="T2085" s="11">
        <v>81.7982997881508</v>
      </c>
      <c r="U2085" s="11">
        <v>18.997545184906802</v>
      </c>
      <c r="V2085" s="11" t="s">
        <v>56</v>
      </c>
    </row>
    <row r="2086" spans="1:22" x14ac:dyDescent="0.3">
      <c r="A2086" s="9">
        <v>45359.236111111102</v>
      </c>
      <c r="B2086" s="10">
        <v>45359</v>
      </c>
      <c r="C2086" s="11">
        <v>2024</v>
      </c>
      <c r="D2086" s="11">
        <v>3</v>
      </c>
      <c r="E2086" s="11">
        <v>8</v>
      </c>
      <c r="F2086" s="11">
        <v>5</v>
      </c>
      <c r="G2086" s="11" t="s">
        <v>52</v>
      </c>
      <c r="H2086" s="11" t="s">
        <v>53</v>
      </c>
      <c r="I2086" s="11">
        <v>40.820302476245601</v>
      </c>
      <c r="J2086" s="11">
        <v>-73.875239499024502</v>
      </c>
      <c r="K2086" s="11">
        <v>123</v>
      </c>
      <c r="L2086" s="11">
        <v>46.081141991513597</v>
      </c>
      <c r="M2086" s="11">
        <v>16.344457330283301</v>
      </c>
      <c r="N2086" s="11" t="s">
        <v>59</v>
      </c>
      <c r="O2086" s="11" t="s">
        <v>60</v>
      </c>
      <c r="P2086" s="11">
        <v>0</v>
      </c>
      <c r="Q2086" s="11">
        <v>-0.129687129758807</v>
      </c>
      <c r="R2086" s="11">
        <v>97</v>
      </c>
      <c r="S2086" s="11">
        <v>35</v>
      </c>
      <c r="T2086" s="11">
        <v>291.88411605653403</v>
      </c>
      <c r="U2086" s="11">
        <v>12.9890845347833</v>
      </c>
      <c r="V2086" s="11" t="s">
        <v>63</v>
      </c>
    </row>
    <row r="2087" spans="1:22" x14ac:dyDescent="0.3">
      <c r="A2087" s="9">
        <v>45359.239583333299</v>
      </c>
      <c r="B2087" s="10">
        <v>45359</v>
      </c>
      <c r="C2087" s="11">
        <v>2024</v>
      </c>
      <c r="D2087" s="11">
        <v>3</v>
      </c>
      <c r="E2087" s="11">
        <v>8</v>
      </c>
      <c r="F2087" s="11">
        <v>5</v>
      </c>
      <c r="G2087" s="11" t="s">
        <v>52</v>
      </c>
      <c r="H2087" s="11" t="s">
        <v>53</v>
      </c>
      <c r="I2087" s="11">
        <v>40.818438316886002</v>
      </c>
      <c r="J2087" s="11">
        <v>-73.901467830855296</v>
      </c>
      <c r="K2087" s="11">
        <v>205</v>
      </c>
      <c r="L2087" s="11">
        <v>51.319219218994398</v>
      </c>
      <c r="M2087" s="11">
        <v>39.911462583139397</v>
      </c>
      <c r="N2087" s="11" t="s">
        <v>54</v>
      </c>
      <c r="O2087" s="11" t="s">
        <v>61</v>
      </c>
      <c r="P2087" s="11">
        <v>0</v>
      </c>
      <c r="Q2087" s="11">
        <v>-0.27705717840330701</v>
      </c>
      <c r="R2087" s="11">
        <v>3</v>
      </c>
      <c r="S2087" s="11">
        <v>7</v>
      </c>
      <c r="T2087" s="11">
        <v>336.92688941290203</v>
      </c>
      <c r="U2087" s="11">
        <v>25.696784007221201</v>
      </c>
      <c r="V2087" s="11" t="s">
        <v>56</v>
      </c>
    </row>
    <row r="2088" spans="1:22" x14ac:dyDescent="0.3">
      <c r="A2088" s="9">
        <v>45359.243055555598</v>
      </c>
      <c r="B2088" s="10">
        <v>45359</v>
      </c>
      <c r="C2088" s="11">
        <v>2024</v>
      </c>
      <c r="D2088" s="11">
        <v>3</v>
      </c>
      <c r="E2088" s="11">
        <v>8</v>
      </c>
      <c r="F2088" s="11">
        <v>5</v>
      </c>
      <c r="G2088" s="11" t="s">
        <v>52</v>
      </c>
      <c r="H2088" s="11" t="s">
        <v>53</v>
      </c>
      <c r="I2088" s="11">
        <v>40.877133153284603</v>
      </c>
      <c r="J2088" s="11">
        <v>-73.743818040827904</v>
      </c>
      <c r="K2088" s="11">
        <v>91</v>
      </c>
      <c r="L2088" s="11">
        <v>38.8557344326207</v>
      </c>
      <c r="M2088" s="11">
        <v>62.626232579432902</v>
      </c>
      <c r="N2088" s="11" t="s">
        <v>54</v>
      </c>
      <c r="O2088" s="11" t="s">
        <v>55</v>
      </c>
      <c r="P2088" s="11">
        <v>0</v>
      </c>
      <c r="Q2088" s="11">
        <v>-0.102787497956872</v>
      </c>
      <c r="R2088" s="11">
        <v>39</v>
      </c>
      <c r="S2088" s="11">
        <v>28</v>
      </c>
      <c r="T2088" s="11">
        <v>411.389669078167</v>
      </c>
      <c r="U2088" s="11">
        <v>5.6427703478758602</v>
      </c>
      <c r="V2088" s="11" t="s">
        <v>63</v>
      </c>
    </row>
    <row r="2089" spans="1:22" x14ac:dyDescent="0.3">
      <c r="A2089" s="9">
        <v>45359.246527777803</v>
      </c>
      <c r="B2089" s="10">
        <v>45359</v>
      </c>
      <c r="C2089" s="11">
        <v>2024</v>
      </c>
      <c r="D2089" s="11">
        <v>3</v>
      </c>
      <c r="E2089" s="11">
        <v>8</v>
      </c>
      <c r="F2089" s="11">
        <v>5</v>
      </c>
      <c r="G2089" s="11" t="s">
        <v>52</v>
      </c>
      <c r="H2089" s="11" t="s">
        <v>53</v>
      </c>
      <c r="I2089" s="11">
        <v>40.626098387032798</v>
      </c>
      <c r="J2089" s="11">
        <v>-73.965285420502397</v>
      </c>
      <c r="K2089" s="11">
        <v>82</v>
      </c>
      <c r="L2089" s="11">
        <v>42.394853299473503</v>
      </c>
      <c r="M2089" s="11">
        <v>24.261391137373302</v>
      </c>
      <c r="N2089" s="11" t="s">
        <v>57</v>
      </c>
      <c r="O2089" s="11" t="s">
        <v>61</v>
      </c>
      <c r="P2089" s="11">
        <v>0</v>
      </c>
      <c r="Q2089" s="11">
        <v>-0.44391807982097697</v>
      </c>
      <c r="R2089" s="11">
        <v>71</v>
      </c>
      <c r="S2089" s="11">
        <v>19</v>
      </c>
      <c r="T2089" s="11">
        <v>175.56168879061099</v>
      </c>
      <c r="U2089" s="11">
        <v>16.9238717795571</v>
      </c>
      <c r="V2089" s="11" t="s">
        <v>62</v>
      </c>
    </row>
    <row r="2090" spans="1:22" x14ac:dyDescent="0.3">
      <c r="A2090" s="9">
        <v>45359.25</v>
      </c>
      <c r="B2090" s="10">
        <v>45359</v>
      </c>
      <c r="C2090" s="11">
        <v>2024</v>
      </c>
      <c r="D2090" s="11">
        <v>3</v>
      </c>
      <c r="E2090" s="11">
        <v>8</v>
      </c>
      <c r="F2090" s="11">
        <v>6</v>
      </c>
      <c r="G2090" s="11" t="s">
        <v>52</v>
      </c>
      <c r="H2090" s="11" t="s">
        <v>53</v>
      </c>
      <c r="I2090" s="11">
        <v>40.843239668764802</v>
      </c>
      <c r="J2090" s="11">
        <v>-73.765461932965096</v>
      </c>
      <c r="K2090" s="11">
        <v>73</v>
      </c>
      <c r="L2090" s="11">
        <v>39.459791942118898</v>
      </c>
      <c r="M2090" s="11">
        <v>62.647152409483297</v>
      </c>
      <c r="N2090" s="11" t="s">
        <v>59</v>
      </c>
      <c r="O2090" s="11" t="s">
        <v>55</v>
      </c>
      <c r="P2090" s="11">
        <v>0</v>
      </c>
      <c r="Q2090" s="11">
        <v>-0.72122921458656297</v>
      </c>
      <c r="R2090" s="11">
        <v>97</v>
      </c>
      <c r="S2090" s="11">
        <v>8</v>
      </c>
      <c r="T2090" s="11">
        <v>294.49124387579502</v>
      </c>
      <c r="U2090" s="11">
        <v>10.824979085204401</v>
      </c>
      <c r="V2090" s="11" t="s">
        <v>63</v>
      </c>
    </row>
    <row r="2091" spans="1:22" x14ac:dyDescent="0.3">
      <c r="A2091" s="9">
        <v>45359.253472222197</v>
      </c>
      <c r="B2091" s="10">
        <v>45359</v>
      </c>
      <c r="C2091" s="11">
        <v>2024</v>
      </c>
      <c r="D2091" s="11">
        <v>3</v>
      </c>
      <c r="E2091" s="11">
        <v>8</v>
      </c>
      <c r="F2091" s="11">
        <v>6</v>
      </c>
      <c r="G2091" s="11" t="s">
        <v>52</v>
      </c>
      <c r="H2091" s="11" t="s">
        <v>53</v>
      </c>
      <c r="I2091" s="11">
        <v>40.733568233358902</v>
      </c>
      <c r="J2091" s="11">
        <v>-73.992576483140596</v>
      </c>
      <c r="K2091" s="11">
        <v>214</v>
      </c>
      <c r="L2091" s="11">
        <v>17.763430733806199</v>
      </c>
      <c r="M2091" s="11">
        <v>41.656771299834197</v>
      </c>
      <c r="N2091" s="11" t="s">
        <v>54</v>
      </c>
      <c r="O2091" s="11" t="s">
        <v>55</v>
      </c>
      <c r="P2091" s="11">
        <v>0</v>
      </c>
      <c r="Q2091" s="11">
        <v>-0.13722683265504099</v>
      </c>
      <c r="R2091" s="11">
        <v>2</v>
      </c>
      <c r="S2091" s="11">
        <v>19</v>
      </c>
      <c r="T2091" s="11">
        <v>261.62028758098501</v>
      </c>
      <c r="U2091" s="11">
        <v>27.382853188608799</v>
      </c>
      <c r="V2091" s="11" t="s">
        <v>56</v>
      </c>
    </row>
    <row r="2092" spans="1:22" x14ac:dyDescent="0.3">
      <c r="A2092" s="9">
        <v>45359.256944444503</v>
      </c>
      <c r="B2092" s="10">
        <v>45359</v>
      </c>
      <c r="C2092" s="11">
        <v>2024</v>
      </c>
      <c r="D2092" s="11">
        <v>3</v>
      </c>
      <c r="E2092" s="11">
        <v>8</v>
      </c>
      <c r="F2092" s="11">
        <v>6</v>
      </c>
      <c r="G2092" s="11" t="s">
        <v>52</v>
      </c>
      <c r="H2092" s="11" t="s">
        <v>53</v>
      </c>
      <c r="I2092" s="11">
        <v>40.7354736622095</v>
      </c>
      <c r="J2092" s="11">
        <v>-73.863123170565302</v>
      </c>
      <c r="K2092" s="11">
        <v>83</v>
      </c>
      <c r="L2092" s="11">
        <v>7.0213188612890898</v>
      </c>
      <c r="M2092" s="11">
        <v>92.042499199874797</v>
      </c>
      <c r="N2092" s="11" t="s">
        <v>59</v>
      </c>
      <c r="O2092" s="11" t="s">
        <v>60</v>
      </c>
      <c r="P2092" s="11">
        <v>0</v>
      </c>
      <c r="Q2092" s="11">
        <v>0.82695697678353697</v>
      </c>
      <c r="R2092" s="11">
        <v>53</v>
      </c>
      <c r="S2092" s="11">
        <v>30</v>
      </c>
      <c r="T2092" s="11">
        <v>336.92287763520898</v>
      </c>
      <c r="U2092" s="11">
        <v>28.594878756531902</v>
      </c>
      <c r="V2092" s="11" t="s">
        <v>56</v>
      </c>
    </row>
    <row r="2093" spans="1:22" x14ac:dyDescent="0.3">
      <c r="A2093" s="9">
        <v>45359.260416666701</v>
      </c>
      <c r="B2093" s="10">
        <v>45359</v>
      </c>
      <c r="C2093" s="11">
        <v>2024</v>
      </c>
      <c r="D2093" s="11">
        <v>3</v>
      </c>
      <c r="E2093" s="11">
        <v>8</v>
      </c>
      <c r="F2093" s="11">
        <v>6</v>
      </c>
      <c r="G2093" s="11" t="s">
        <v>52</v>
      </c>
      <c r="H2093" s="11" t="s">
        <v>53</v>
      </c>
      <c r="I2093" s="11">
        <v>40.831568847664599</v>
      </c>
      <c r="J2093" s="11">
        <v>-73.842787810914999</v>
      </c>
      <c r="K2093" s="11">
        <v>223</v>
      </c>
      <c r="L2093" s="11">
        <v>42.5704386915762</v>
      </c>
      <c r="M2093" s="11">
        <v>10.2861124044455</v>
      </c>
      <c r="N2093" s="11" t="s">
        <v>57</v>
      </c>
      <c r="O2093" s="11" t="s">
        <v>60</v>
      </c>
      <c r="P2093" s="11">
        <v>0</v>
      </c>
      <c r="Q2093" s="11">
        <v>0.247167269826535</v>
      </c>
      <c r="R2093" s="11">
        <v>37</v>
      </c>
      <c r="S2093" s="11">
        <v>48</v>
      </c>
      <c r="T2093" s="11">
        <v>121.778757433881</v>
      </c>
      <c r="U2093" s="11">
        <v>5.8476938988207401</v>
      </c>
      <c r="V2093" s="11" t="s">
        <v>56</v>
      </c>
    </row>
    <row r="2094" spans="1:22" x14ac:dyDescent="0.3">
      <c r="A2094" s="9">
        <v>45359.263888888898</v>
      </c>
      <c r="B2094" s="10">
        <v>45359</v>
      </c>
      <c r="C2094" s="11">
        <v>2024</v>
      </c>
      <c r="D2094" s="11">
        <v>3</v>
      </c>
      <c r="E2094" s="11">
        <v>8</v>
      </c>
      <c r="F2094" s="11">
        <v>6</v>
      </c>
      <c r="G2094" s="11" t="s">
        <v>52</v>
      </c>
      <c r="H2094" s="11" t="s">
        <v>53</v>
      </c>
      <c r="I2094" s="11">
        <v>40.666504789513098</v>
      </c>
      <c r="J2094" s="11">
        <v>-73.8956113399081</v>
      </c>
      <c r="K2094" s="11">
        <v>137</v>
      </c>
      <c r="L2094" s="11">
        <v>25.689594200837099</v>
      </c>
      <c r="M2094" s="11">
        <v>53.685027424266501</v>
      </c>
      <c r="N2094" s="11" t="s">
        <v>59</v>
      </c>
      <c r="O2094" s="11" t="s">
        <v>61</v>
      </c>
      <c r="P2094" s="11">
        <v>0</v>
      </c>
      <c r="Q2094" s="11">
        <v>0.613994169974033</v>
      </c>
      <c r="R2094" s="11">
        <v>88</v>
      </c>
      <c r="S2094" s="11">
        <v>21</v>
      </c>
      <c r="T2094" s="11">
        <v>53.025403948537097</v>
      </c>
      <c r="U2094" s="11">
        <v>24.919266096418301</v>
      </c>
      <c r="V2094" s="11" t="s">
        <v>63</v>
      </c>
    </row>
    <row r="2095" spans="1:22" x14ac:dyDescent="0.3">
      <c r="A2095" s="9">
        <v>45359.267361111102</v>
      </c>
      <c r="B2095" s="10">
        <v>45359</v>
      </c>
      <c r="C2095" s="11">
        <v>2024</v>
      </c>
      <c r="D2095" s="11">
        <v>3</v>
      </c>
      <c r="E2095" s="11">
        <v>8</v>
      </c>
      <c r="F2095" s="11">
        <v>6</v>
      </c>
      <c r="G2095" s="11" t="s">
        <v>52</v>
      </c>
      <c r="H2095" s="11" t="s">
        <v>53</v>
      </c>
      <c r="I2095" s="11">
        <v>40.877758551278497</v>
      </c>
      <c r="J2095" s="11">
        <v>-73.901426373492896</v>
      </c>
      <c r="K2095" s="11">
        <v>223</v>
      </c>
      <c r="L2095" s="11">
        <v>22.807955352601301</v>
      </c>
      <c r="M2095" s="11">
        <v>16.5122037828997</v>
      </c>
      <c r="N2095" s="11" t="s">
        <v>54</v>
      </c>
      <c r="O2095" s="11" t="s">
        <v>55</v>
      </c>
      <c r="P2095" s="11">
        <v>0</v>
      </c>
      <c r="Q2095" s="11">
        <v>-0.20949900880241601</v>
      </c>
      <c r="R2095" s="11">
        <v>68</v>
      </c>
      <c r="S2095" s="11">
        <v>16</v>
      </c>
      <c r="T2095" s="11">
        <v>121.429555827364</v>
      </c>
      <c r="U2095" s="11">
        <v>13.8602057954402</v>
      </c>
      <c r="V2095" s="11" t="s">
        <v>56</v>
      </c>
    </row>
    <row r="2096" spans="1:22" x14ac:dyDescent="0.3">
      <c r="A2096" s="9">
        <v>45359.270833333299</v>
      </c>
      <c r="B2096" s="10">
        <v>45359</v>
      </c>
      <c r="C2096" s="11">
        <v>2024</v>
      </c>
      <c r="D2096" s="11">
        <v>3</v>
      </c>
      <c r="E2096" s="11">
        <v>8</v>
      </c>
      <c r="F2096" s="11">
        <v>6</v>
      </c>
      <c r="G2096" s="11" t="s">
        <v>52</v>
      </c>
      <c r="H2096" s="11" t="s">
        <v>53</v>
      </c>
      <c r="I2096" s="11">
        <v>40.729647844273799</v>
      </c>
      <c r="J2096" s="11">
        <v>-73.767932527755903</v>
      </c>
      <c r="K2096" s="11">
        <v>238</v>
      </c>
      <c r="L2096" s="11">
        <v>26.430846798647099</v>
      </c>
      <c r="M2096" s="11">
        <v>79.838228335844505</v>
      </c>
      <c r="N2096" s="11" t="s">
        <v>54</v>
      </c>
      <c r="O2096" s="11" t="s">
        <v>55</v>
      </c>
      <c r="P2096" s="11">
        <v>0</v>
      </c>
      <c r="Q2096" s="11">
        <v>-0.85517327217760397</v>
      </c>
      <c r="R2096" s="11">
        <v>65</v>
      </c>
      <c r="S2096" s="11">
        <v>22</v>
      </c>
      <c r="T2096" s="11">
        <v>172.48298273975399</v>
      </c>
      <c r="U2096" s="11">
        <v>24.3268376453203</v>
      </c>
      <c r="V2096" s="11" t="s">
        <v>56</v>
      </c>
    </row>
    <row r="2097" spans="1:22" x14ac:dyDescent="0.3">
      <c r="A2097" s="9">
        <v>45359.274305555598</v>
      </c>
      <c r="B2097" s="10">
        <v>45359</v>
      </c>
      <c r="C2097" s="11">
        <v>2024</v>
      </c>
      <c r="D2097" s="11">
        <v>3</v>
      </c>
      <c r="E2097" s="11">
        <v>8</v>
      </c>
      <c r="F2097" s="11">
        <v>6</v>
      </c>
      <c r="G2097" s="11" t="s">
        <v>52</v>
      </c>
      <c r="H2097" s="11" t="s">
        <v>53</v>
      </c>
      <c r="I2097" s="11">
        <v>40.884643774090002</v>
      </c>
      <c r="J2097" s="11">
        <v>-73.998970051193794</v>
      </c>
      <c r="K2097" s="11">
        <v>51</v>
      </c>
      <c r="L2097" s="11">
        <v>16.0204074034319</v>
      </c>
      <c r="M2097" s="11">
        <v>82.485446305513804</v>
      </c>
      <c r="N2097" s="11" t="s">
        <v>54</v>
      </c>
      <c r="O2097" s="11" t="s">
        <v>55</v>
      </c>
      <c r="P2097" s="11">
        <v>0</v>
      </c>
      <c r="Q2097" s="11">
        <v>0.24152331835781199</v>
      </c>
      <c r="R2097" s="11">
        <v>15</v>
      </c>
      <c r="S2097" s="11">
        <v>28</v>
      </c>
      <c r="T2097" s="11">
        <v>150.57875085753901</v>
      </c>
      <c r="U2097" s="11">
        <v>13.9870208258257</v>
      </c>
      <c r="V2097" s="11" t="s">
        <v>56</v>
      </c>
    </row>
    <row r="2098" spans="1:22" x14ac:dyDescent="0.3">
      <c r="A2098" s="9">
        <v>45359.277777777803</v>
      </c>
      <c r="B2098" s="10">
        <v>45359</v>
      </c>
      <c r="C2098" s="11">
        <v>2024</v>
      </c>
      <c r="D2098" s="11">
        <v>3</v>
      </c>
      <c r="E2098" s="11">
        <v>8</v>
      </c>
      <c r="F2098" s="11">
        <v>6</v>
      </c>
      <c r="G2098" s="11" t="s">
        <v>52</v>
      </c>
      <c r="H2098" s="11" t="s">
        <v>53</v>
      </c>
      <c r="I2098" s="11">
        <v>40.604731993814902</v>
      </c>
      <c r="J2098" s="11">
        <v>-73.864289394009703</v>
      </c>
      <c r="K2098" s="11">
        <v>234</v>
      </c>
      <c r="L2098" s="11">
        <v>58.0457376517612</v>
      </c>
      <c r="M2098" s="11">
        <v>67.402582068437994</v>
      </c>
      <c r="N2098" s="11" t="s">
        <v>57</v>
      </c>
      <c r="O2098" s="11" t="s">
        <v>55</v>
      </c>
      <c r="P2098" s="11">
        <v>0</v>
      </c>
      <c r="Q2098" s="11">
        <v>-0.13233361006363401</v>
      </c>
      <c r="R2098" s="11">
        <v>46</v>
      </c>
      <c r="S2098" s="11">
        <v>8</v>
      </c>
      <c r="T2098" s="11">
        <v>79.431787040341305</v>
      </c>
      <c r="U2098" s="11">
        <v>28.661422454301999</v>
      </c>
      <c r="V2098" s="11" t="s">
        <v>56</v>
      </c>
    </row>
    <row r="2099" spans="1:22" x14ac:dyDescent="0.3">
      <c r="A2099" s="9">
        <v>45359.28125</v>
      </c>
      <c r="B2099" s="10">
        <v>45359</v>
      </c>
      <c r="C2099" s="11">
        <v>2024</v>
      </c>
      <c r="D2099" s="11">
        <v>3</v>
      </c>
      <c r="E2099" s="11">
        <v>8</v>
      </c>
      <c r="F2099" s="11">
        <v>6</v>
      </c>
      <c r="G2099" s="11" t="s">
        <v>52</v>
      </c>
      <c r="H2099" s="11" t="s">
        <v>53</v>
      </c>
      <c r="I2099" s="11">
        <v>40.835862436427298</v>
      </c>
      <c r="J2099" s="11">
        <v>-73.887783551038893</v>
      </c>
      <c r="K2099" s="11">
        <v>71</v>
      </c>
      <c r="L2099" s="11">
        <v>18.268968527966301</v>
      </c>
      <c r="M2099" s="11">
        <v>95.535412336413103</v>
      </c>
      <c r="N2099" s="11" t="s">
        <v>59</v>
      </c>
      <c r="O2099" s="11" t="s">
        <v>55</v>
      </c>
      <c r="P2099" s="11">
        <v>0</v>
      </c>
      <c r="Q2099" s="11">
        <v>-0.760259929184252</v>
      </c>
      <c r="R2099" s="11">
        <v>65</v>
      </c>
      <c r="S2099" s="11">
        <v>42</v>
      </c>
      <c r="T2099" s="11">
        <v>489.89221524731101</v>
      </c>
      <c r="U2099" s="11">
        <v>21.697104512075899</v>
      </c>
      <c r="V2099" s="11" t="s">
        <v>56</v>
      </c>
    </row>
    <row r="2100" spans="1:22" x14ac:dyDescent="0.3">
      <c r="A2100" s="9">
        <v>45359.284722222197</v>
      </c>
      <c r="B2100" s="10">
        <v>45359</v>
      </c>
      <c r="C2100" s="11">
        <v>2024</v>
      </c>
      <c r="D2100" s="11">
        <v>3</v>
      </c>
      <c r="E2100" s="11">
        <v>8</v>
      </c>
      <c r="F2100" s="11">
        <v>6</v>
      </c>
      <c r="G2100" s="11" t="s">
        <v>52</v>
      </c>
      <c r="H2100" s="11" t="s">
        <v>53</v>
      </c>
      <c r="I2100" s="11">
        <v>40.783934694587899</v>
      </c>
      <c r="J2100" s="11">
        <v>-73.895089886660202</v>
      </c>
      <c r="K2100" s="11">
        <v>98</v>
      </c>
      <c r="L2100" s="11">
        <v>78.116729451443803</v>
      </c>
      <c r="M2100" s="11">
        <v>28.195819667579801</v>
      </c>
      <c r="N2100" s="11" t="s">
        <v>54</v>
      </c>
      <c r="O2100" s="11" t="s">
        <v>58</v>
      </c>
      <c r="P2100" s="11">
        <v>0</v>
      </c>
      <c r="Q2100" s="11">
        <v>-0.16761546605066999</v>
      </c>
      <c r="R2100" s="11">
        <v>71</v>
      </c>
      <c r="S2100" s="11">
        <v>30</v>
      </c>
      <c r="T2100" s="11">
        <v>105.847466031748</v>
      </c>
      <c r="U2100" s="11">
        <v>28.909403455662499</v>
      </c>
      <c r="V2100" s="11" t="s">
        <v>62</v>
      </c>
    </row>
    <row r="2101" spans="1:22" x14ac:dyDescent="0.3">
      <c r="A2101" s="9">
        <v>45359.288194444503</v>
      </c>
      <c r="B2101" s="10">
        <v>45359</v>
      </c>
      <c r="C2101" s="11">
        <v>2024</v>
      </c>
      <c r="D2101" s="11">
        <v>3</v>
      </c>
      <c r="E2101" s="11">
        <v>8</v>
      </c>
      <c r="F2101" s="11">
        <v>6</v>
      </c>
      <c r="G2101" s="11" t="s">
        <v>52</v>
      </c>
      <c r="H2101" s="11" t="s">
        <v>53</v>
      </c>
      <c r="I2101" s="11">
        <v>40.663451083898003</v>
      </c>
      <c r="J2101" s="11">
        <v>-73.833280036662401</v>
      </c>
      <c r="K2101" s="11">
        <v>32</v>
      </c>
      <c r="L2101" s="11">
        <v>57.336390811425503</v>
      </c>
      <c r="M2101" s="11">
        <v>27.6967568164178</v>
      </c>
      <c r="N2101" s="11" t="s">
        <v>54</v>
      </c>
      <c r="O2101" s="11" t="s">
        <v>58</v>
      </c>
      <c r="P2101" s="11">
        <v>0</v>
      </c>
      <c r="Q2101" s="11">
        <v>-0.29641339107390302</v>
      </c>
      <c r="R2101" s="11">
        <v>49</v>
      </c>
      <c r="S2101" s="11">
        <v>26</v>
      </c>
      <c r="T2101" s="11">
        <v>88.270681155723807</v>
      </c>
      <c r="U2101" s="11">
        <v>28.873480554560999</v>
      </c>
      <c r="V2101" s="11" t="s">
        <v>62</v>
      </c>
    </row>
    <row r="2102" spans="1:22" x14ac:dyDescent="0.3">
      <c r="A2102" s="9">
        <v>45359.291666666701</v>
      </c>
      <c r="B2102" s="10">
        <v>45359</v>
      </c>
      <c r="C2102" s="11">
        <v>2024</v>
      </c>
      <c r="D2102" s="11">
        <v>3</v>
      </c>
      <c r="E2102" s="11">
        <v>8</v>
      </c>
      <c r="F2102" s="11">
        <v>7</v>
      </c>
      <c r="G2102" s="11" t="s">
        <v>52</v>
      </c>
      <c r="H2102" s="11" t="s">
        <v>53</v>
      </c>
      <c r="I2102" s="11">
        <v>40.607401822371997</v>
      </c>
      <c r="J2102" s="11">
        <v>-73.997708171272507</v>
      </c>
      <c r="K2102" s="11">
        <v>219</v>
      </c>
      <c r="L2102" s="11">
        <v>34.387800996710197</v>
      </c>
      <c r="M2102" s="11">
        <v>70.885815100502995</v>
      </c>
      <c r="N2102" s="11" t="s">
        <v>59</v>
      </c>
      <c r="O2102" s="11" t="s">
        <v>61</v>
      </c>
      <c r="P2102" s="11">
        <v>0</v>
      </c>
      <c r="Q2102" s="11">
        <v>-0.57628437839393498</v>
      </c>
      <c r="R2102" s="11">
        <v>31</v>
      </c>
      <c r="S2102" s="11">
        <v>2</v>
      </c>
      <c r="T2102" s="11">
        <v>64.137921926331998</v>
      </c>
      <c r="U2102" s="11">
        <v>16.792732577532401</v>
      </c>
      <c r="V2102" s="11" t="s">
        <v>56</v>
      </c>
    </row>
    <row r="2103" spans="1:22" x14ac:dyDescent="0.3">
      <c r="A2103" s="9">
        <v>45359.295138888898</v>
      </c>
      <c r="B2103" s="10">
        <v>45359</v>
      </c>
      <c r="C2103" s="11">
        <v>2024</v>
      </c>
      <c r="D2103" s="11">
        <v>3</v>
      </c>
      <c r="E2103" s="11">
        <v>8</v>
      </c>
      <c r="F2103" s="11">
        <v>7</v>
      </c>
      <c r="G2103" s="11" t="s">
        <v>52</v>
      </c>
      <c r="H2103" s="11" t="s">
        <v>53</v>
      </c>
      <c r="I2103" s="11">
        <v>40.725510247491798</v>
      </c>
      <c r="J2103" s="11">
        <v>-73.949831571307101</v>
      </c>
      <c r="K2103" s="11">
        <v>232</v>
      </c>
      <c r="L2103" s="11">
        <v>24.9232573931668</v>
      </c>
      <c r="M2103" s="11">
        <v>53.902415510547399</v>
      </c>
      <c r="N2103" s="11" t="s">
        <v>59</v>
      </c>
      <c r="O2103" s="11" t="s">
        <v>61</v>
      </c>
      <c r="P2103" s="11">
        <v>0</v>
      </c>
      <c r="Q2103" s="11">
        <v>-0.58373761238375199</v>
      </c>
      <c r="R2103" s="11">
        <v>96</v>
      </c>
      <c r="S2103" s="11">
        <v>17</v>
      </c>
      <c r="T2103" s="11">
        <v>465.73020841734098</v>
      </c>
      <c r="U2103" s="11">
        <v>29.438953184988002</v>
      </c>
      <c r="V2103" s="11" t="s">
        <v>56</v>
      </c>
    </row>
    <row r="2104" spans="1:22" x14ac:dyDescent="0.3">
      <c r="A2104" s="9">
        <v>45359.298611111102</v>
      </c>
      <c r="B2104" s="10">
        <v>45359</v>
      </c>
      <c r="C2104" s="11">
        <v>2024</v>
      </c>
      <c r="D2104" s="11">
        <v>3</v>
      </c>
      <c r="E2104" s="11">
        <v>8</v>
      </c>
      <c r="F2104" s="11">
        <v>7</v>
      </c>
      <c r="G2104" s="11" t="s">
        <v>52</v>
      </c>
      <c r="H2104" s="11" t="s">
        <v>53</v>
      </c>
      <c r="I2104" s="11">
        <v>40.623060557301201</v>
      </c>
      <c r="J2104" s="11">
        <v>-73.890488956172803</v>
      </c>
      <c r="K2104" s="11">
        <v>121</v>
      </c>
      <c r="L2104" s="11">
        <v>54.077310915380501</v>
      </c>
      <c r="M2104" s="11">
        <v>53.0902802489286</v>
      </c>
      <c r="N2104" s="11" t="s">
        <v>57</v>
      </c>
      <c r="O2104" s="11" t="s">
        <v>61</v>
      </c>
      <c r="P2104" s="11">
        <v>0</v>
      </c>
      <c r="Q2104" s="11">
        <v>0.77805199816175596</v>
      </c>
      <c r="R2104" s="11">
        <v>13</v>
      </c>
      <c r="S2104" s="11">
        <v>48</v>
      </c>
      <c r="T2104" s="11">
        <v>179.27156490926799</v>
      </c>
      <c r="U2104" s="11">
        <v>16.428200152017101</v>
      </c>
      <c r="V2104" s="11" t="s">
        <v>63</v>
      </c>
    </row>
    <row r="2105" spans="1:22" x14ac:dyDescent="0.3">
      <c r="A2105" s="9">
        <v>45359.302083333299</v>
      </c>
      <c r="B2105" s="10">
        <v>45359</v>
      </c>
      <c r="C2105" s="11">
        <v>2024</v>
      </c>
      <c r="D2105" s="11">
        <v>3</v>
      </c>
      <c r="E2105" s="11">
        <v>8</v>
      </c>
      <c r="F2105" s="11">
        <v>7</v>
      </c>
      <c r="G2105" s="11" t="s">
        <v>52</v>
      </c>
      <c r="H2105" s="11" t="s">
        <v>53</v>
      </c>
      <c r="I2105" s="11">
        <v>40.615578058972901</v>
      </c>
      <c r="J2105" s="11">
        <v>-73.806452120976203</v>
      </c>
      <c r="K2105" s="11">
        <v>149</v>
      </c>
      <c r="L2105" s="11">
        <v>10.667392732151599</v>
      </c>
      <c r="M2105" s="11">
        <v>89.720690571600699</v>
      </c>
      <c r="N2105" s="11" t="s">
        <v>57</v>
      </c>
      <c r="O2105" s="11" t="s">
        <v>60</v>
      </c>
      <c r="P2105" s="11">
        <v>0</v>
      </c>
      <c r="Q2105" s="11">
        <v>0.68320642199913795</v>
      </c>
      <c r="R2105" s="11">
        <v>18</v>
      </c>
      <c r="S2105" s="11">
        <v>33</v>
      </c>
      <c r="T2105" s="11">
        <v>242.588762068102</v>
      </c>
      <c r="U2105" s="11">
        <v>29.143660267282801</v>
      </c>
      <c r="V2105" s="11" t="s">
        <v>56</v>
      </c>
    </row>
    <row r="2106" spans="1:22" x14ac:dyDescent="0.3">
      <c r="A2106" s="9">
        <v>45359.305555555598</v>
      </c>
      <c r="B2106" s="10">
        <v>45359</v>
      </c>
      <c r="C2106" s="11">
        <v>2024</v>
      </c>
      <c r="D2106" s="11">
        <v>3</v>
      </c>
      <c r="E2106" s="11">
        <v>8</v>
      </c>
      <c r="F2106" s="11">
        <v>7</v>
      </c>
      <c r="G2106" s="11" t="s">
        <v>52</v>
      </c>
      <c r="H2106" s="11" t="s">
        <v>53</v>
      </c>
      <c r="I2106" s="11">
        <v>40.651940037439601</v>
      </c>
      <c r="J2106" s="11">
        <v>-73.711060177781803</v>
      </c>
      <c r="K2106" s="11">
        <v>275</v>
      </c>
      <c r="L2106" s="11">
        <v>28.497830746582</v>
      </c>
      <c r="M2106" s="11">
        <v>80.691593632829296</v>
      </c>
      <c r="N2106" s="11" t="s">
        <v>54</v>
      </c>
      <c r="O2106" s="11" t="s">
        <v>55</v>
      </c>
      <c r="P2106" s="11">
        <v>0</v>
      </c>
      <c r="Q2106" s="11">
        <v>0.92120800712249296</v>
      </c>
      <c r="R2106" s="11">
        <v>82</v>
      </c>
      <c r="S2106" s="11">
        <v>23</v>
      </c>
      <c r="T2106" s="11">
        <v>76.366405024216405</v>
      </c>
      <c r="U2106" s="11">
        <v>16.5586408966474</v>
      </c>
      <c r="V2106" s="11" t="s">
        <v>56</v>
      </c>
    </row>
    <row r="2107" spans="1:22" x14ac:dyDescent="0.3">
      <c r="A2107" s="9">
        <v>45359.309027777803</v>
      </c>
      <c r="B2107" s="10">
        <v>45359</v>
      </c>
      <c r="C2107" s="11">
        <v>2024</v>
      </c>
      <c r="D2107" s="11">
        <v>3</v>
      </c>
      <c r="E2107" s="11">
        <v>8</v>
      </c>
      <c r="F2107" s="11">
        <v>7</v>
      </c>
      <c r="G2107" s="11" t="s">
        <v>52</v>
      </c>
      <c r="H2107" s="11" t="s">
        <v>53</v>
      </c>
      <c r="I2107" s="11">
        <v>40.817378108895703</v>
      </c>
      <c r="J2107" s="11">
        <v>-73.884158810481097</v>
      </c>
      <c r="K2107" s="11">
        <v>99</v>
      </c>
      <c r="L2107" s="11">
        <v>76.432262541756799</v>
      </c>
      <c r="M2107" s="11">
        <v>41.450110558346999</v>
      </c>
      <c r="N2107" s="11" t="s">
        <v>59</v>
      </c>
      <c r="O2107" s="11" t="s">
        <v>58</v>
      </c>
      <c r="P2107" s="11">
        <v>0</v>
      </c>
      <c r="Q2107" s="11">
        <v>1.5480348863718201E-2</v>
      </c>
      <c r="R2107" s="11">
        <v>66</v>
      </c>
      <c r="S2107" s="11">
        <v>17</v>
      </c>
      <c r="T2107" s="11">
        <v>386.43029188047899</v>
      </c>
      <c r="U2107" s="11">
        <v>7.9909360937746001</v>
      </c>
      <c r="V2107" s="11" t="s">
        <v>62</v>
      </c>
    </row>
    <row r="2108" spans="1:22" x14ac:dyDescent="0.3">
      <c r="A2108" s="9">
        <v>45359.3125</v>
      </c>
      <c r="B2108" s="10">
        <v>45359</v>
      </c>
      <c r="C2108" s="11">
        <v>2024</v>
      </c>
      <c r="D2108" s="11">
        <v>3</v>
      </c>
      <c r="E2108" s="11">
        <v>8</v>
      </c>
      <c r="F2108" s="11">
        <v>7</v>
      </c>
      <c r="G2108" s="11" t="s">
        <v>52</v>
      </c>
      <c r="H2108" s="11" t="s">
        <v>53</v>
      </c>
      <c r="I2108" s="11">
        <v>40.844985144775102</v>
      </c>
      <c r="J2108" s="11">
        <v>-73.888783257623402</v>
      </c>
      <c r="K2108" s="11">
        <v>267</v>
      </c>
      <c r="L2108" s="11">
        <v>51.933673362986397</v>
      </c>
      <c r="M2108" s="11">
        <v>39.8374347459376</v>
      </c>
      <c r="N2108" s="11" t="s">
        <v>54</v>
      </c>
      <c r="O2108" s="11" t="s">
        <v>61</v>
      </c>
      <c r="P2108" s="11">
        <v>0</v>
      </c>
      <c r="Q2108" s="11">
        <v>-5.9005047738157998E-2</v>
      </c>
      <c r="R2108" s="11">
        <v>96</v>
      </c>
      <c r="S2108" s="11">
        <v>0</v>
      </c>
      <c r="T2108" s="11">
        <v>368.00251048099898</v>
      </c>
      <c r="U2108" s="11">
        <v>12.6142280343288</v>
      </c>
      <c r="V2108" s="11" t="s">
        <v>56</v>
      </c>
    </row>
    <row r="2109" spans="1:22" x14ac:dyDescent="0.3">
      <c r="A2109" s="9">
        <v>45359.315972222197</v>
      </c>
      <c r="B2109" s="10">
        <v>45359</v>
      </c>
      <c r="C2109" s="11">
        <v>2024</v>
      </c>
      <c r="D2109" s="11">
        <v>3</v>
      </c>
      <c r="E2109" s="11">
        <v>8</v>
      </c>
      <c r="F2109" s="11">
        <v>7</v>
      </c>
      <c r="G2109" s="11" t="s">
        <v>52</v>
      </c>
      <c r="H2109" s="11" t="s">
        <v>53</v>
      </c>
      <c r="I2109" s="11">
        <v>40.8184091913771</v>
      </c>
      <c r="J2109" s="11">
        <v>-73.826361389338999</v>
      </c>
      <c r="K2109" s="11">
        <v>29</v>
      </c>
      <c r="L2109" s="11">
        <v>47.991137632930403</v>
      </c>
      <c r="M2109" s="11">
        <v>72.940542078227693</v>
      </c>
      <c r="N2109" s="11" t="s">
        <v>59</v>
      </c>
      <c r="O2109" s="11" t="s">
        <v>58</v>
      </c>
      <c r="P2109" s="11">
        <v>0</v>
      </c>
      <c r="Q2109" s="11">
        <v>0.89518900508473498</v>
      </c>
      <c r="R2109" s="11">
        <v>16</v>
      </c>
      <c r="S2109" s="11">
        <v>37</v>
      </c>
      <c r="T2109" s="11">
        <v>243.35573183006599</v>
      </c>
      <c r="U2109" s="11">
        <v>9.4972335691680598</v>
      </c>
      <c r="V2109" s="11" t="s">
        <v>63</v>
      </c>
    </row>
    <row r="2110" spans="1:22" x14ac:dyDescent="0.3">
      <c r="A2110" s="9">
        <v>45359.319444444503</v>
      </c>
      <c r="B2110" s="10">
        <v>45359</v>
      </c>
      <c r="C2110" s="11">
        <v>2024</v>
      </c>
      <c r="D2110" s="11">
        <v>3</v>
      </c>
      <c r="E2110" s="11">
        <v>8</v>
      </c>
      <c r="F2110" s="11">
        <v>7</v>
      </c>
      <c r="G2110" s="11" t="s">
        <v>52</v>
      </c>
      <c r="H2110" s="11" t="s">
        <v>53</v>
      </c>
      <c r="I2110" s="11">
        <v>40.835674061100697</v>
      </c>
      <c r="J2110" s="11">
        <v>-73.928407438232199</v>
      </c>
      <c r="K2110" s="11">
        <v>279</v>
      </c>
      <c r="L2110" s="11">
        <v>42.624643318455298</v>
      </c>
      <c r="M2110" s="11">
        <v>82.136814319747799</v>
      </c>
      <c r="N2110" s="11" t="s">
        <v>57</v>
      </c>
      <c r="O2110" s="11" t="s">
        <v>61</v>
      </c>
      <c r="P2110" s="11">
        <v>0</v>
      </c>
      <c r="Q2110" s="11">
        <v>0.13496381284591999</v>
      </c>
      <c r="R2110" s="11">
        <v>89</v>
      </c>
      <c r="S2110" s="11">
        <v>19</v>
      </c>
      <c r="T2110" s="11">
        <v>153.566974843389</v>
      </c>
      <c r="U2110" s="11">
        <v>27.240104555762699</v>
      </c>
      <c r="V2110" s="11" t="s">
        <v>56</v>
      </c>
    </row>
    <row r="2111" spans="1:22" x14ac:dyDescent="0.3">
      <c r="A2111" s="9">
        <v>45359.322916666701</v>
      </c>
      <c r="B2111" s="10">
        <v>45359</v>
      </c>
      <c r="C2111" s="11">
        <v>2024</v>
      </c>
      <c r="D2111" s="11">
        <v>3</v>
      </c>
      <c r="E2111" s="11">
        <v>8</v>
      </c>
      <c r="F2111" s="11">
        <v>7</v>
      </c>
      <c r="G2111" s="11" t="s">
        <v>52</v>
      </c>
      <c r="H2111" s="11" t="s">
        <v>53</v>
      </c>
      <c r="I2111" s="11">
        <v>40.713934106411401</v>
      </c>
      <c r="J2111" s="11">
        <v>-73.747413067438202</v>
      </c>
      <c r="K2111" s="11">
        <v>281</v>
      </c>
      <c r="L2111" s="11">
        <v>50.496037001172802</v>
      </c>
      <c r="M2111" s="11">
        <v>57.494403373841898</v>
      </c>
      <c r="N2111" s="11" t="s">
        <v>57</v>
      </c>
      <c r="O2111" s="11" t="s">
        <v>55</v>
      </c>
      <c r="P2111" s="11">
        <v>0</v>
      </c>
      <c r="Q2111" s="11">
        <v>-0.57188961624559798</v>
      </c>
      <c r="R2111" s="11">
        <v>85</v>
      </c>
      <c r="S2111" s="11">
        <v>49</v>
      </c>
      <c r="T2111" s="11">
        <v>266.72595687029099</v>
      </c>
      <c r="U2111" s="11">
        <v>8.1888788979595795</v>
      </c>
      <c r="V2111" s="11" t="s">
        <v>56</v>
      </c>
    </row>
    <row r="2112" spans="1:22" x14ac:dyDescent="0.3">
      <c r="A2112" s="9">
        <v>45359.326388888898</v>
      </c>
      <c r="B2112" s="10">
        <v>45359</v>
      </c>
      <c r="C2112" s="11">
        <v>2024</v>
      </c>
      <c r="D2112" s="11">
        <v>3</v>
      </c>
      <c r="E2112" s="11">
        <v>8</v>
      </c>
      <c r="F2112" s="11">
        <v>7</v>
      </c>
      <c r="G2112" s="11" t="s">
        <v>52</v>
      </c>
      <c r="H2112" s="11" t="s">
        <v>53</v>
      </c>
      <c r="I2112" s="11">
        <v>40.878427971496698</v>
      </c>
      <c r="J2112" s="11">
        <v>-73.750561430456301</v>
      </c>
      <c r="K2112" s="11">
        <v>164</v>
      </c>
      <c r="L2112" s="11">
        <v>53.711508391188303</v>
      </c>
      <c r="M2112" s="11">
        <v>77.049201022578202</v>
      </c>
      <c r="N2112" s="11" t="s">
        <v>59</v>
      </c>
      <c r="O2112" s="11" t="s">
        <v>55</v>
      </c>
      <c r="P2112" s="11">
        <v>0</v>
      </c>
      <c r="Q2112" s="11">
        <v>-0.96158371567966205</v>
      </c>
      <c r="R2112" s="11">
        <v>4</v>
      </c>
      <c r="S2112" s="11">
        <v>11</v>
      </c>
      <c r="T2112" s="11">
        <v>50.606921261181</v>
      </c>
      <c r="U2112" s="11">
        <v>26.123484101534999</v>
      </c>
      <c r="V2112" s="11" t="s">
        <v>63</v>
      </c>
    </row>
    <row r="2113" spans="1:22" x14ac:dyDescent="0.3">
      <c r="A2113" s="9">
        <v>45359.329861111102</v>
      </c>
      <c r="B2113" s="10">
        <v>45359</v>
      </c>
      <c r="C2113" s="11">
        <v>2024</v>
      </c>
      <c r="D2113" s="11">
        <v>3</v>
      </c>
      <c r="E2113" s="11">
        <v>8</v>
      </c>
      <c r="F2113" s="11">
        <v>7</v>
      </c>
      <c r="G2113" s="11" t="s">
        <v>52</v>
      </c>
      <c r="H2113" s="11" t="s">
        <v>53</v>
      </c>
      <c r="I2113" s="11">
        <v>40.743649362663398</v>
      </c>
      <c r="J2113" s="11">
        <v>-73.9586277182418</v>
      </c>
      <c r="K2113" s="11">
        <v>147</v>
      </c>
      <c r="L2113" s="11">
        <v>52.0149253292876</v>
      </c>
      <c r="M2113" s="11">
        <v>60.368025796499403</v>
      </c>
      <c r="N2113" s="11" t="s">
        <v>57</v>
      </c>
      <c r="O2113" s="11" t="s">
        <v>61</v>
      </c>
      <c r="P2113" s="11">
        <v>0</v>
      </c>
      <c r="Q2113" s="11">
        <v>0.132789714932533</v>
      </c>
      <c r="R2113" s="11">
        <v>19</v>
      </c>
      <c r="S2113" s="11">
        <v>12</v>
      </c>
      <c r="T2113" s="11">
        <v>307.34495688094</v>
      </c>
      <c r="U2113" s="11">
        <v>11.8795938945613</v>
      </c>
      <c r="V2113" s="11" t="s">
        <v>63</v>
      </c>
    </row>
    <row r="2114" spans="1:22" x14ac:dyDescent="0.3">
      <c r="A2114" s="9">
        <v>45359.333333333299</v>
      </c>
      <c r="B2114" s="10">
        <v>45359</v>
      </c>
      <c r="C2114" s="11">
        <v>2024</v>
      </c>
      <c r="D2114" s="11">
        <v>3</v>
      </c>
      <c r="E2114" s="11">
        <v>8</v>
      </c>
      <c r="F2114" s="11">
        <v>8</v>
      </c>
      <c r="G2114" s="11" t="s">
        <v>52</v>
      </c>
      <c r="H2114" s="11" t="s">
        <v>53</v>
      </c>
      <c r="I2114" s="11">
        <v>40.730695158913697</v>
      </c>
      <c r="J2114" s="11">
        <v>-73.834567210046899</v>
      </c>
      <c r="K2114" s="11">
        <v>145</v>
      </c>
      <c r="L2114" s="11">
        <v>68.279409529008703</v>
      </c>
      <c r="M2114" s="11">
        <v>32.373630257296597</v>
      </c>
      <c r="N2114" s="11" t="s">
        <v>54</v>
      </c>
      <c r="O2114" s="11" t="s">
        <v>61</v>
      </c>
      <c r="P2114" s="11">
        <v>0</v>
      </c>
      <c r="Q2114" s="11">
        <v>-1.8733915342257601E-2</v>
      </c>
      <c r="R2114" s="11">
        <v>85</v>
      </c>
      <c r="S2114" s="11">
        <v>31</v>
      </c>
      <c r="T2114" s="11">
        <v>338.31351050567997</v>
      </c>
      <c r="U2114" s="11">
        <v>17.915666242975501</v>
      </c>
      <c r="V2114" s="11" t="s">
        <v>63</v>
      </c>
    </row>
    <row r="2115" spans="1:22" x14ac:dyDescent="0.3">
      <c r="A2115" s="9">
        <v>45359.336805555598</v>
      </c>
      <c r="B2115" s="10">
        <v>45359</v>
      </c>
      <c r="C2115" s="11">
        <v>2024</v>
      </c>
      <c r="D2115" s="11">
        <v>3</v>
      </c>
      <c r="E2115" s="11">
        <v>8</v>
      </c>
      <c r="F2115" s="11">
        <v>8</v>
      </c>
      <c r="G2115" s="11" t="s">
        <v>52</v>
      </c>
      <c r="H2115" s="11" t="s">
        <v>53</v>
      </c>
      <c r="I2115" s="11">
        <v>40.691305638387199</v>
      </c>
      <c r="J2115" s="11">
        <v>-73.780135819510804</v>
      </c>
      <c r="K2115" s="11">
        <v>197</v>
      </c>
      <c r="L2115" s="11">
        <v>40.550873137850701</v>
      </c>
      <c r="M2115" s="11">
        <v>16.082063696528301</v>
      </c>
      <c r="N2115" s="11" t="s">
        <v>59</v>
      </c>
      <c r="O2115" s="11" t="s">
        <v>61</v>
      </c>
      <c r="P2115" s="11">
        <v>0</v>
      </c>
      <c r="Q2115" s="11">
        <v>-0.21902912637150901</v>
      </c>
      <c r="R2115" s="11">
        <v>55</v>
      </c>
      <c r="S2115" s="11">
        <v>33</v>
      </c>
      <c r="T2115" s="11">
        <v>398.42414622582697</v>
      </c>
      <c r="U2115" s="11">
        <v>29.545078293868599</v>
      </c>
      <c r="V2115" s="11" t="s">
        <v>63</v>
      </c>
    </row>
    <row r="2116" spans="1:22" x14ac:dyDescent="0.3">
      <c r="A2116" s="9">
        <v>45359.340277777803</v>
      </c>
      <c r="B2116" s="10">
        <v>45359</v>
      </c>
      <c r="C2116" s="11">
        <v>2024</v>
      </c>
      <c r="D2116" s="11">
        <v>3</v>
      </c>
      <c r="E2116" s="11">
        <v>8</v>
      </c>
      <c r="F2116" s="11">
        <v>8</v>
      </c>
      <c r="G2116" s="11" t="s">
        <v>52</v>
      </c>
      <c r="H2116" s="11" t="s">
        <v>53</v>
      </c>
      <c r="I2116" s="11">
        <v>40.855989473365902</v>
      </c>
      <c r="J2116" s="11">
        <v>-73.726739562018594</v>
      </c>
      <c r="K2116" s="11">
        <v>45</v>
      </c>
      <c r="L2116" s="11">
        <v>41.957644650704502</v>
      </c>
      <c r="M2116" s="11">
        <v>85.051439294527299</v>
      </c>
      <c r="N2116" s="11" t="s">
        <v>57</v>
      </c>
      <c r="O2116" s="11" t="s">
        <v>58</v>
      </c>
      <c r="P2116" s="11">
        <v>0</v>
      </c>
      <c r="Q2116" s="11">
        <v>0.77681581943392497</v>
      </c>
      <c r="R2116" s="11">
        <v>41</v>
      </c>
      <c r="S2116" s="11">
        <v>48</v>
      </c>
      <c r="T2116" s="11">
        <v>472.87237156140702</v>
      </c>
      <c r="U2116" s="11">
        <v>26.7047063416674</v>
      </c>
      <c r="V2116" s="11" t="s">
        <v>56</v>
      </c>
    </row>
    <row r="2117" spans="1:22" x14ac:dyDescent="0.3">
      <c r="A2117" s="9">
        <v>45359.34375</v>
      </c>
      <c r="B2117" s="10">
        <v>45359</v>
      </c>
      <c r="C2117" s="11">
        <v>2024</v>
      </c>
      <c r="D2117" s="11">
        <v>3</v>
      </c>
      <c r="E2117" s="11">
        <v>8</v>
      </c>
      <c r="F2117" s="11">
        <v>8</v>
      </c>
      <c r="G2117" s="11" t="s">
        <v>52</v>
      </c>
      <c r="H2117" s="11" t="s">
        <v>53</v>
      </c>
      <c r="I2117" s="11">
        <v>40.644057303855398</v>
      </c>
      <c r="J2117" s="11">
        <v>-73.848427182372504</v>
      </c>
      <c r="K2117" s="11">
        <v>161</v>
      </c>
      <c r="L2117" s="11">
        <v>20.952140629576</v>
      </c>
      <c r="M2117" s="11">
        <v>37.021160851615399</v>
      </c>
      <c r="N2117" s="11" t="s">
        <v>57</v>
      </c>
      <c r="O2117" s="11" t="s">
        <v>61</v>
      </c>
      <c r="P2117" s="11">
        <v>0</v>
      </c>
      <c r="Q2117" s="11">
        <v>-0.39896362736624702</v>
      </c>
      <c r="R2117" s="11">
        <v>17</v>
      </c>
      <c r="S2117" s="11">
        <v>16</v>
      </c>
      <c r="T2117" s="11">
        <v>173.153402245281</v>
      </c>
      <c r="U2117" s="11">
        <v>23.090432627382</v>
      </c>
      <c r="V2117" s="11" t="s">
        <v>63</v>
      </c>
    </row>
    <row r="2118" spans="1:22" x14ac:dyDescent="0.3">
      <c r="A2118" s="9">
        <v>45359.347222222197</v>
      </c>
      <c r="B2118" s="10">
        <v>45359</v>
      </c>
      <c r="C2118" s="11">
        <v>2024</v>
      </c>
      <c r="D2118" s="11">
        <v>3</v>
      </c>
      <c r="E2118" s="11">
        <v>8</v>
      </c>
      <c r="F2118" s="11">
        <v>8</v>
      </c>
      <c r="G2118" s="11" t="s">
        <v>52</v>
      </c>
      <c r="H2118" s="11" t="s">
        <v>53</v>
      </c>
      <c r="I2118" s="11">
        <v>40.8579152662059</v>
      </c>
      <c r="J2118" s="11">
        <v>-73.7937940644603</v>
      </c>
      <c r="K2118" s="11">
        <v>81</v>
      </c>
      <c r="L2118" s="11">
        <v>16.246141562020799</v>
      </c>
      <c r="M2118" s="11">
        <v>66.266805229676606</v>
      </c>
      <c r="N2118" s="11" t="s">
        <v>59</v>
      </c>
      <c r="O2118" s="11" t="s">
        <v>60</v>
      </c>
      <c r="P2118" s="11">
        <v>0</v>
      </c>
      <c r="Q2118" s="11">
        <v>-0.594590375297669</v>
      </c>
      <c r="R2118" s="11">
        <v>18</v>
      </c>
      <c r="S2118" s="11">
        <v>2</v>
      </c>
      <c r="T2118" s="11">
        <v>136.10256965459499</v>
      </c>
      <c r="U2118" s="11">
        <v>29.117603292257499</v>
      </c>
      <c r="V2118" s="11" t="s">
        <v>56</v>
      </c>
    </row>
    <row r="2119" spans="1:22" x14ac:dyDescent="0.3">
      <c r="A2119" s="9">
        <v>45359.350694444503</v>
      </c>
      <c r="B2119" s="10">
        <v>45359</v>
      </c>
      <c r="C2119" s="11">
        <v>2024</v>
      </c>
      <c r="D2119" s="11">
        <v>3</v>
      </c>
      <c r="E2119" s="11">
        <v>8</v>
      </c>
      <c r="F2119" s="11">
        <v>8</v>
      </c>
      <c r="G2119" s="11" t="s">
        <v>52</v>
      </c>
      <c r="H2119" s="11" t="s">
        <v>53</v>
      </c>
      <c r="I2119" s="11">
        <v>40.706340878390698</v>
      </c>
      <c r="J2119" s="11">
        <v>-73.7577259858258</v>
      </c>
      <c r="K2119" s="11">
        <v>66</v>
      </c>
      <c r="L2119" s="11">
        <v>27.1812758269078</v>
      </c>
      <c r="M2119" s="11">
        <v>67.476961755549993</v>
      </c>
      <c r="N2119" s="11" t="s">
        <v>54</v>
      </c>
      <c r="O2119" s="11" t="s">
        <v>58</v>
      </c>
      <c r="P2119" s="11">
        <v>1</v>
      </c>
      <c r="Q2119" s="11">
        <v>-0.72590580536952998</v>
      </c>
      <c r="R2119" s="11">
        <v>49</v>
      </c>
      <c r="S2119" s="11">
        <v>14</v>
      </c>
      <c r="T2119" s="11">
        <v>306.17000413171502</v>
      </c>
      <c r="U2119" s="11">
        <v>10.604073363593001</v>
      </c>
      <c r="V2119" s="11" t="s">
        <v>56</v>
      </c>
    </row>
    <row r="2120" spans="1:22" x14ac:dyDescent="0.3">
      <c r="A2120" s="9">
        <v>45359.354166666701</v>
      </c>
      <c r="B2120" s="10">
        <v>45359</v>
      </c>
      <c r="C2120" s="11">
        <v>2024</v>
      </c>
      <c r="D2120" s="11">
        <v>3</v>
      </c>
      <c r="E2120" s="11">
        <v>8</v>
      </c>
      <c r="F2120" s="11">
        <v>8</v>
      </c>
      <c r="G2120" s="11" t="s">
        <v>52</v>
      </c>
      <c r="H2120" s="11" t="s">
        <v>53</v>
      </c>
      <c r="I2120" s="11">
        <v>40.692443544008498</v>
      </c>
      <c r="J2120" s="11">
        <v>-73.970565119449205</v>
      </c>
      <c r="K2120" s="11">
        <v>98</v>
      </c>
      <c r="L2120" s="11">
        <v>66.815826570963097</v>
      </c>
      <c r="M2120" s="11">
        <v>91.961655747069102</v>
      </c>
      <c r="N2120" s="11" t="s">
        <v>54</v>
      </c>
      <c r="O2120" s="11" t="s">
        <v>61</v>
      </c>
      <c r="P2120" s="11">
        <v>0</v>
      </c>
      <c r="Q2120" s="11">
        <v>0.822610863068303</v>
      </c>
      <c r="R2120" s="11">
        <v>46</v>
      </c>
      <c r="S2120" s="11">
        <v>28</v>
      </c>
      <c r="T2120" s="11">
        <v>408.233635982777</v>
      </c>
      <c r="U2120" s="11">
        <v>27.4746187251931</v>
      </c>
      <c r="V2120" s="11" t="s">
        <v>56</v>
      </c>
    </row>
    <row r="2121" spans="1:22" x14ac:dyDescent="0.3">
      <c r="A2121" s="9">
        <v>45359.357638888898</v>
      </c>
      <c r="B2121" s="10">
        <v>45359</v>
      </c>
      <c r="C2121" s="11">
        <v>2024</v>
      </c>
      <c r="D2121" s="11">
        <v>3</v>
      </c>
      <c r="E2121" s="11">
        <v>8</v>
      </c>
      <c r="F2121" s="11">
        <v>8</v>
      </c>
      <c r="G2121" s="11" t="s">
        <v>52</v>
      </c>
      <c r="H2121" s="11" t="s">
        <v>53</v>
      </c>
      <c r="I2121" s="11">
        <v>40.778608875597101</v>
      </c>
      <c r="J2121" s="11">
        <v>-73.721036429971704</v>
      </c>
      <c r="K2121" s="11">
        <v>211</v>
      </c>
      <c r="L2121" s="11">
        <v>52.581139056545197</v>
      </c>
      <c r="M2121" s="11">
        <v>51.690353639478303</v>
      </c>
      <c r="N2121" s="11" t="s">
        <v>54</v>
      </c>
      <c r="O2121" s="11" t="s">
        <v>61</v>
      </c>
      <c r="P2121" s="11">
        <v>0</v>
      </c>
      <c r="Q2121" s="11">
        <v>-0.95361962784725096</v>
      </c>
      <c r="R2121" s="11">
        <v>8</v>
      </c>
      <c r="S2121" s="11">
        <v>2</v>
      </c>
      <c r="T2121" s="11">
        <v>409.91827074141497</v>
      </c>
      <c r="U2121" s="11">
        <v>8.6243845092407305</v>
      </c>
      <c r="V2121" s="11" t="s">
        <v>56</v>
      </c>
    </row>
    <row r="2122" spans="1:22" x14ac:dyDescent="0.3">
      <c r="A2122" s="9">
        <v>45359.361111111102</v>
      </c>
      <c r="B2122" s="10">
        <v>45359</v>
      </c>
      <c r="C2122" s="11">
        <v>2024</v>
      </c>
      <c r="D2122" s="11">
        <v>3</v>
      </c>
      <c r="E2122" s="11">
        <v>8</v>
      </c>
      <c r="F2122" s="11">
        <v>8</v>
      </c>
      <c r="G2122" s="11" t="s">
        <v>52</v>
      </c>
      <c r="H2122" s="11" t="s">
        <v>53</v>
      </c>
      <c r="I2122" s="11">
        <v>40.852996558142799</v>
      </c>
      <c r="J2122" s="11">
        <v>-73.76689299345</v>
      </c>
      <c r="K2122" s="11">
        <v>109</v>
      </c>
      <c r="L2122" s="11">
        <v>6.7938966992208396</v>
      </c>
      <c r="M2122" s="11">
        <v>43.994563547954201</v>
      </c>
      <c r="N2122" s="11" t="s">
        <v>59</v>
      </c>
      <c r="O2122" s="11" t="s">
        <v>55</v>
      </c>
      <c r="P2122" s="11">
        <v>0</v>
      </c>
      <c r="Q2122" s="11">
        <v>-1.6561006467388801E-2</v>
      </c>
      <c r="R2122" s="11">
        <v>27</v>
      </c>
      <c r="S2122" s="11">
        <v>45</v>
      </c>
      <c r="T2122" s="11">
        <v>392.25790459982301</v>
      </c>
      <c r="U2122" s="11">
        <v>16.009866808244499</v>
      </c>
      <c r="V2122" s="11" t="s">
        <v>56</v>
      </c>
    </row>
    <row r="2123" spans="1:22" x14ac:dyDescent="0.3">
      <c r="A2123" s="9">
        <v>45359.364583333299</v>
      </c>
      <c r="B2123" s="10">
        <v>45359</v>
      </c>
      <c r="C2123" s="11">
        <v>2024</v>
      </c>
      <c r="D2123" s="11">
        <v>3</v>
      </c>
      <c r="E2123" s="11">
        <v>8</v>
      </c>
      <c r="F2123" s="11">
        <v>8</v>
      </c>
      <c r="G2123" s="11" t="s">
        <v>52</v>
      </c>
      <c r="H2123" s="11" t="s">
        <v>53</v>
      </c>
      <c r="I2123" s="11">
        <v>40.704103722366803</v>
      </c>
      <c r="J2123" s="11">
        <v>-73.883545781594705</v>
      </c>
      <c r="K2123" s="11">
        <v>65</v>
      </c>
      <c r="L2123" s="11">
        <v>70.020522436247404</v>
      </c>
      <c r="M2123" s="11">
        <v>37.166083606234302</v>
      </c>
      <c r="N2123" s="11" t="s">
        <v>54</v>
      </c>
      <c r="O2123" s="11" t="s">
        <v>58</v>
      </c>
      <c r="P2123" s="11">
        <v>0</v>
      </c>
      <c r="Q2123" s="11">
        <v>0.29043014002598599</v>
      </c>
      <c r="R2123" s="11">
        <v>77</v>
      </c>
      <c r="S2123" s="11">
        <v>34</v>
      </c>
      <c r="T2123" s="11">
        <v>96.022983118998397</v>
      </c>
      <c r="U2123" s="11">
        <v>9.8767828256785499</v>
      </c>
      <c r="V2123" s="11" t="s">
        <v>62</v>
      </c>
    </row>
    <row r="2124" spans="1:22" x14ac:dyDescent="0.3">
      <c r="A2124" s="9">
        <v>45359.368055555598</v>
      </c>
      <c r="B2124" s="10">
        <v>45359</v>
      </c>
      <c r="C2124" s="11">
        <v>2024</v>
      </c>
      <c r="D2124" s="11">
        <v>3</v>
      </c>
      <c r="E2124" s="11">
        <v>8</v>
      </c>
      <c r="F2124" s="11">
        <v>8</v>
      </c>
      <c r="G2124" s="11" t="s">
        <v>52</v>
      </c>
      <c r="H2124" s="11" t="s">
        <v>53</v>
      </c>
      <c r="I2124" s="11">
        <v>40.844025086877501</v>
      </c>
      <c r="J2124" s="11">
        <v>-73.905835204304694</v>
      </c>
      <c r="K2124" s="11">
        <v>156</v>
      </c>
      <c r="L2124" s="11">
        <v>49.306536931654499</v>
      </c>
      <c r="M2124" s="11">
        <v>42.064109585413902</v>
      </c>
      <c r="N2124" s="11" t="s">
        <v>59</v>
      </c>
      <c r="O2124" s="11" t="s">
        <v>55</v>
      </c>
      <c r="P2124" s="11">
        <v>0</v>
      </c>
      <c r="Q2124" s="11">
        <v>5.1350899504644998E-2</v>
      </c>
      <c r="R2124" s="11">
        <v>33</v>
      </c>
      <c r="S2124" s="11">
        <v>8</v>
      </c>
      <c r="T2124" s="11">
        <v>257.853134780483</v>
      </c>
      <c r="U2124" s="11">
        <v>18.026159921045299</v>
      </c>
      <c r="V2124" s="11" t="s">
        <v>63</v>
      </c>
    </row>
    <row r="2125" spans="1:22" x14ac:dyDescent="0.3">
      <c r="A2125" s="9">
        <v>45359.371527777803</v>
      </c>
      <c r="B2125" s="10">
        <v>45359</v>
      </c>
      <c r="C2125" s="11">
        <v>2024</v>
      </c>
      <c r="D2125" s="11">
        <v>3</v>
      </c>
      <c r="E2125" s="11">
        <v>8</v>
      </c>
      <c r="F2125" s="11">
        <v>8</v>
      </c>
      <c r="G2125" s="11" t="s">
        <v>52</v>
      </c>
      <c r="H2125" s="11" t="s">
        <v>53</v>
      </c>
      <c r="I2125" s="11">
        <v>40.677762982396203</v>
      </c>
      <c r="J2125" s="11">
        <v>-73.776977255649399</v>
      </c>
      <c r="K2125" s="11">
        <v>133</v>
      </c>
      <c r="L2125" s="11">
        <v>68.297424103107105</v>
      </c>
      <c r="M2125" s="11">
        <v>73.5992705690675</v>
      </c>
      <c r="N2125" s="11" t="s">
        <v>57</v>
      </c>
      <c r="O2125" s="11" t="s">
        <v>58</v>
      </c>
      <c r="P2125" s="11">
        <v>0</v>
      </c>
      <c r="Q2125" s="11">
        <v>-0.250397347744165</v>
      </c>
      <c r="R2125" s="11">
        <v>32</v>
      </c>
      <c r="S2125" s="11">
        <v>1</v>
      </c>
      <c r="T2125" s="11">
        <v>84.6669395640602</v>
      </c>
      <c r="U2125" s="11">
        <v>18.2453078046853</v>
      </c>
      <c r="V2125" s="11" t="s">
        <v>63</v>
      </c>
    </row>
    <row r="2126" spans="1:22" x14ac:dyDescent="0.3">
      <c r="A2126" s="9">
        <v>45359.375</v>
      </c>
      <c r="B2126" s="10">
        <v>45359</v>
      </c>
      <c r="C2126" s="11">
        <v>2024</v>
      </c>
      <c r="D2126" s="11">
        <v>3</v>
      </c>
      <c r="E2126" s="11">
        <v>8</v>
      </c>
      <c r="F2126" s="11">
        <v>9</v>
      </c>
      <c r="G2126" s="11" t="s">
        <v>52</v>
      </c>
      <c r="H2126" s="11" t="s">
        <v>53</v>
      </c>
      <c r="I2126" s="11">
        <v>40.730880764342302</v>
      </c>
      <c r="J2126" s="11">
        <v>-73.989035316818303</v>
      </c>
      <c r="K2126" s="11">
        <v>73</v>
      </c>
      <c r="L2126" s="11">
        <v>52.574319372373999</v>
      </c>
      <c r="M2126" s="11">
        <v>51.315112881288698</v>
      </c>
      <c r="N2126" s="11" t="s">
        <v>54</v>
      </c>
      <c r="O2126" s="11" t="s">
        <v>58</v>
      </c>
      <c r="P2126" s="11">
        <v>0</v>
      </c>
      <c r="Q2126" s="11">
        <v>-0.93332005130433704</v>
      </c>
      <c r="R2126" s="11">
        <v>92</v>
      </c>
      <c r="S2126" s="11">
        <v>31</v>
      </c>
      <c r="T2126" s="11">
        <v>121.261218924342</v>
      </c>
      <c r="U2126" s="11">
        <v>28.252408996422599</v>
      </c>
      <c r="V2126" s="11" t="s">
        <v>63</v>
      </c>
    </row>
    <row r="2127" spans="1:22" x14ac:dyDescent="0.3">
      <c r="A2127" s="9">
        <v>45359.378472222197</v>
      </c>
      <c r="B2127" s="10">
        <v>45359</v>
      </c>
      <c r="C2127" s="11">
        <v>2024</v>
      </c>
      <c r="D2127" s="11">
        <v>3</v>
      </c>
      <c r="E2127" s="11">
        <v>8</v>
      </c>
      <c r="F2127" s="11">
        <v>9</v>
      </c>
      <c r="G2127" s="11" t="s">
        <v>52</v>
      </c>
      <c r="H2127" s="11" t="s">
        <v>53</v>
      </c>
      <c r="I2127" s="11">
        <v>40.727248736573301</v>
      </c>
      <c r="J2127" s="11">
        <v>-73.723767291814994</v>
      </c>
      <c r="K2127" s="11">
        <v>30</v>
      </c>
      <c r="L2127" s="11">
        <v>71.712039799622502</v>
      </c>
      <c r="M2127" s="11">
        <v>41.969707822821</v>
      </c>
      <c r="N2127" s="11" t="s">
        <v>54</v>
      </c>
      <c r="O2127" s="11" t="s">
        <v>58</v>
      </c>
      <c r="P2127" s="11">
        <v>0</v>
      </c>
      <c r="Q2127" s="11">
        <v>-0.93508180290968801</v>
      </c>
      <c r="R2127" s="11">
        <v>58</v>
      </c>
      <c r="S2127" s="11">
        <v>9</v>
      </c>
      <c r="T2127" s="11">
        <v>311.82601557124201</v>
      </c>
      <c r="U2127" s="11">
        <v>15.2675433930682</v>
      </c>
      <c r="V2127" s="11" t="s">
        <v>62</v>
      </c>
    </row>
    <row r="2128" spans="1:22" x14ac:dyDescent="0.3">
      <c r="A2128" s="9">
        <v>45359.381944444503</v>
      </c>
      <c r="B2128" s="10">
        <v>45359</v>
      </c>
      <c r="C2128" s="11">
        <v>2024</v>
      </c>
      <c r="D2128" s="11">
        <v>3</v>
      </c>
      <c r="E2128" s="11">
        <v>8</v>
      </c>
      <c r="F2128" s="11">
        <v>9</v>
      </c>
      <c r="G2128" s="11" t="s">
        <v>52</v>
      </c>
      <c r="H2128" s="11" t="s">
        <v>53</v>
      </c>
      <c r="I2128" s="11">
        <v>40.747560173238398</v>
      </c>
      <c r="J2128" s="11">
        <v>-73.776370273978102</v>
      </c>
      <c r="K2128" s="11">
        <v>187</v>
      </c>
      <c r="L2128" s="11">
        <v>16.0542806023529</v>
      </c>
      <c r="M2128" s="11">
        <v>22.892760014876799</v>
      </c>
      <c r="N2128" s="11" t="s">
        <v>54</v>
      </c>
      <c r="O2128" s="11" t="s">
        <v>61</v>
      </c>
      <c r="P2128" s="11">
        <v>0</v>
      </c>
      <c r="Q2128" s="11">
        <v>-0.24382006537932399</v>
      </c>
      <c r="R2128" s="11">
        <v>23</v>
      </c>
      <c r="S2128" s="11">
        <v>38</v>
      </c>
      <c r="T2128" s="11">
        <v>476.62922805740698</v>
      </c>
      <c r="U2128" s="11">
        <v>10.798038183271601</v>
      </c>
      <c r="V2128" s="11" t="s">
        <v>56</v>
      </c>
    </row>
    <row r="2129" spans="1:22" x14ac:dyDescent="0.3">
      <c r="A2129" s="9">
        <v>45359.385416666701</v>
      </c>
      <c r="B2129" s="10">
        <v>45359</v>
      </c>
      <c r="C2129" s="11">
        <v>2024</v>
      </c>
      <c r="D2129" s="11">
        <v>3</v>
      </c>
      <c r="E2129" s="11">
        <v>8</v>
      </c>
      <c r="F2129" s="11">
        <v>9</v>
      </c>
      <c r="G2129" s="11" t="s">
        <v>52</v>
      </c>
      <c r="H2129" s="11" t="s">
        <v>53</v>
      </c>
      <c r="I2129" s="11">
        <v>40.792485051814197</v>
      </c>
      <c r="J2129" s="11">
        <v>-73.8951563799681</v>
      </c>
      <c r="K2129" s="11">
        <v>118</v>
      </c>
      <c r="L2129" s="11">
        <v>33.757465128026801</v>
      </c>
      <c r="M2129" s="11">
        <v>10.108951742311101</v>
      </c>
      <c r="N2129" s="11" t="s">
        <v>57</v>
      </c>
      <c r="O2129" s="11" t="s">
        <v>60</v>
      </c>
      <c r="P2129" s="11">
        <v>0</v>
      </c>
      <c r="Q2129" s="11">
        <v>-0.77268309811290203</v>
      </c>
      <c r="R2129" s="11">
        <v>62</v>
      </c>
      <c r="S2129" s="11">
        <v>4</v>
      </c>
      <c r="T2129" s="11">
        <v>131.637323932383</v>
      </c>
      <c r="U2129" s="11">
        <v>17.569429907195701</v>
      </c>
      <c r="V2129" s="11" t="s">
        <v>63</v>
      </c>
    </row>
    <row r="2130" spans="1:22" x14ac:dyDescent="0.3">
      <c r="A2130" s="9">
        <v>45359.388888888898</v>
      </c>
      <c r="B2130" s="10">
        <v>45359</v>
      </c>
      <c r="C2130" s="11">
        <v>2024</v>
      </c>
      <c r="D2130" s="11">
        <v>3</v>
      </c>
      <c r="E2130" s="11">
        <v>8</v>
      </c>
      <c r="F2130" s="11">
        <v>9</v>
      </c>
      <c r="G2130" s="11" t="s">
        <v>52</v>
      </c>
      <c r="H2130" s="11" t="s">
        <v>53</v>
      </c>
      <c r="I2130" s="11">
        <v>40.612347332118198</v>
      </c>
      <c r="J2130" s="11">
        <v>-73.8731695827084</v>
      </c>
      <c r="K2130" s="11">
        <v>79</v>
      </c>
      <c r="L2130" s="11">
        <v>77.284738476920694</v>
      </c>
      <c r="M2130" s="11">
        <v>41.439790684262903</v>
      </c>
      <c r="N2130" s="11" t="s">
        <v>57</v>
      </c>
      <c r="O2130" s="11" t="s">
        <v>61</v>
      </c>
      <c r="P2130" s="11">
        <v>1</v>
      </c>
      <c r="Q2130" s="11">
        <v>-0.27223192359211901</v>
      </c>
      <c r="R2130" s="11">
        <v>31</v>
      </c>
      <c r="S2130" s="11">
        <v>22</v>
      </c>
      <c r="T2130" s="11">
        <v>468.10294235587901</v>
      </c>
      <c r="U2130" s="11">
        <v>26.978679827821701</v>
      </c>
      <c r="V2130" s="11" t="s">
        <v>56</v>
      </c>
    </row>
    <row r="2131" spans="1:22" x14ac:dyDescent="0.3">
      <c r="A2131" s="9">
        <v>45359.392361111102</v>
      </c>
      <c r="B2131" s="10">
        <v>45359</v>
      </c>
      <c r="C2131" s="11">
        <v>2024</v>
      </c>
      <c r="D2131" s="11">
        <v>3</v>
      </c>
      <c r="E2131" s="11">
        <v>8</v>
      </c>
      <c r="F2131" s="11">
        <v>9</v>
      </c>
      <c r="G2131" s="11" t="s">
        <v>52</v>
      </c>
      <c r="H2131" s="11" t="s">
        <v>53</v>
      </c>
      <c r="I2131" s="11">
        <v>40.847664999337198</v>
      </c>
      <c r="J2131" s="11">
        <v>-73.814930298042796</v>
      </c>
      <c r="K2131" s="11">
        <v>156</v>
      </c>
      <c r="L2131" s="11">
        <v>26.833125193276299</v>
      </c>
      <c r="M2131" s="11">
        <v>40.122411678079601</v>
      </c>
      <c r="N2131" s="11" t="s">
        <v>54</v>
      </c>
      <c r="O2131" s="11" t="s">
        <v>60</v>
      </c>
      <c r="P2131" s="11">
        <v>0</v>
      </c>
      <c r="Q2131" s="11">
        <v>-0.35421962858557698</v>
      </c>
      <c r="R2131" s="11">
        <v>44</v>
      </c>
      <c r="S2131" s="11">
        <v>16</v>
      </c>
      <c r="T2131" s="11">
        <v>289.53277085193702</v>
      </c>
      <c r="U2131" s="11">
        <v>29.7032616914668</v>
      </c>
      <c r="V2131" s="11" t="s">
        <v>63</v>
      </c>
    </row>
    <row r="2132" spans="1:22" x14ac:dyDescent="0.3">
      <c r="A2132" s="9">
        <v>45359.395833333299</v>
      </c>
      <c r="B2132" s="10">
        <v>45359</v>
      </c>
      <c r="C2132" s="11">
        <v>2024</v>
      </c>
      <c r="D2132" s="11">
        <v>3</v>
      </c>
      <c r="E2132" s="11">
        <v>8</v>
      </c>
      <c r="F2132" s="11">
        <v>9</v>
      </c>
      <c r="G2132" s="11" t="s">
        <v>52</v>
      </c>
      <c r="H2132" s="11" t="s">
        <v>53</v>
      </c>
      <c r="I2132" s="11">
        <v>40.6697393119832</v>
      </c>
      <c r="J2132" s="11">
        <v>-73.836857964712294</v>
      </c>
      <c r="K2132" s="11">
        <v>257</v>
      </c>
      <c r="L2132" s="11">
        <v>60.7505876693345</v>
      </c>
      <c r="M2132" s="11">
        <v>38.944076917955698</v>
      </c>
      <c r="N2132" s="11" t="s">
        <v>59</v>
      </c>
      <c r="O2132" s="11" t="s">
        <v>58</v>
      </c>
      <c r="P2132" s="11">
        <v>0</v>
      </c>
      <c r="Q2132" s="11">
        <v>-0.26004637972107802</v>
      </c>
      <c r="R2132" s="11">
        <v>34</v>
      </c>
      <c r="S2132" s="11">
        <v>43</v>
      </c>
      <c r="T2132" s="11">
        <v>369.98869151327398</v>
      </c>
      <c r="U2132" s="11">
        <v>18.879207970801801</v>
      </c>
      <c r="V2132" s="11" t="s">
        <v>56</v>
      </c>
    </row>
    <row r="2133" spans="1:22" x14ac:dyDescent="0.3">
      <c r="A2133" s="9">
        <v>45359.399305555598</v>
      </c>
      <c r="B2133" s="10">
        <v>45359</v>
      </c>
      <c r="C2133" s="11">
        <v>2024</v>
      </c>
      <c r="D2133" s="11">
        <v>3</v>
      </c>
      <c r="E2133" s="11">
        <v>8</v>
      </c>
      <c r="F2133" s="11">
        <v>9</v>
      </c>
      <c r="G2133" s="11" t="s">
        <v>52</v>
      </c>
      <c r="H2133" s="11" t="s">
        <v>53</v>
      </c>
      <c r="I2133" s="11">
        <v>40.675300200358997</v>
      </c>
      <c r="J2133" s="11">
        <v>-73.996776115947597</v>
      </c>
      <c r="K2133" s="11">
        <v>140</v>
      </c>
      <c r="L2133" s="11">
        <v>52.761192506875801</v>
      </c>
      <c r="M2133" s="11">
        <v>30.475028252320499</v>
      </c>
      <c r="N2133" s="11" t="s">
        <v>59</v>
      </c>
      <c r="O2133" s="11" t="s">
        <v>55</v>
      </c>
      <c r="P2133" s="11">
        <v>1</v>
      </c>
      <c r="Q2133" s="11">
        <v>0.74603451390327702</v>
      </c>
      <c r="R2133" s="11">
        <v>37</v>
      </c>
      <c r="S2133" s="11">
        <v>2</v>
      </c>
      <c r="T2133" s="11">
        <v>485.34563124524101</v>
      </c>
      <c r="U2133" s="11">
        <v>29.719836680854002</v>
      </c>
      <c r="V2133" s="11" t="s">
        <v>56</v>
      </c>
    </row>
    <row r="2134" spans="1:22" x14ac:dyDescent="0.3">
      <c r="A2134" s="9">
        <v>45359.402777777803</v>
      </c>
      <c r="B2134" s="10">
        <v>45359</v>
      </c>
      <c r="C2134" s="11">
        <v>2024</v>
      </c>
      <c r="D2134" s="11">
        <v>3</v>
      </c>
      <c r="E2134" s="11">
        <v>8</v>
      </c>
      <c r="F2134" s="11">
        <v>9</v>
      </c>
      <c r="G2134" s="11" t="s">
        <v>52</v>
      </c>
      <c r="H2134" s="11" t="s">
        <v>53</v>
      </c>
      <c r="I2134" s="11">
        <v>40.879498077207302</v>
      </c>
      <c r="J2134" s="11">
        <v>-73.861514708770599</v>
      </c>
      <c r="K2134" s="11">
        <v>209</v>
      </c>
      <c r="L2134" s="11">
        <v>39.451591461536097</v>
      </c>
      <c r="M2134" s="11">
        <v>44.099472214116702</v>
      </c>
      <c r="N2134" s="11" t="s">
        <v>54</v>
      </c>
      <c r="O2134" s="11" t="s">
        <v>58</v>
      </c>
      <c r="P2134" s="11">
        <v>0</v>
      </c>
      <c r="Q2134" s="11">
        <v>0.781188692995196</v>
      </c>
      <c r="R2134" s="11">
        <v>70</v>
      </c>
      <c r="S2134" s="11">
        <v>29</v>
      </c>
      <c r="T2134" s="11">
        <v>347.50712571445098</v>
      </c>
      <c r="U2134" s="11">
        <v>25.418599800174601</v>
      </c>
      <c r="V2134" s="11" t="s">
        <v>56</v>
      </c>
    </row>
    <row r="2135" spans="1:22" x14ac:dyDescent="0.3">
      <c r="A2135" s="9">
        <v>45359.40625</v>
      </c>
      <c r="B2135" s="10">
        <v>45359</v>
      </c>
      <c r="C2135" s="11">
        <v>2024</v>
      </c>
      <c r="D2135" s="11">
        <v>3</v>
      </c>
      <c r="E2135" s="11">
        <v>8</v>
      </c>
      <c r="F2135" s="11">
        <v>9</v>
      </c>
      <c r="G2135" s="11" t="s">
        <v>52</v>
      </c>
      <c r="H2135" s="11" t="s">
        <v>53</v>
      </c>
      <c r="I2135" s="11">
        <v>40.679654592476297</v>
      </c>
      <c r="J2135" s="11">
        <v>-73.769312968453093</v>
      </c>
      <c r="K2135" s="11">
        <v>37</v>
      </c>
      <c r="L2135" s="11">
        <v>70.554776965612106</v>
      </c>
      <c r="M2135" s="11">
        <v>25.181576901917399</v>
      </c>
      <c r="N2135" s="11" t="s">
        <v>59</v>
      </c>
      <c r="O2135" s="11" t="s">
        <v>61</v>
      </c>
      <c r="P2135" s="11">
        <v>0</v>
      </c>
      <c r="Q2135" s="11">
        <v>0.35562778532773998</v>
      </c>
      <c r="R2135" s="11">
        <v>24</v>
      </c>
      <c r="S2135" s="11">
        <v>10</v>
      </c>
      <c r="T2135" s="11">
        <v>313.04601851314999</v>
      </c>
      <c r="U2135" s="11">
        <v>26.9303633946707</v>
      </c>
      <c r="V2135" s="11" t="s">
        <v>62</v>
      </c>
    </row>
    <row r="2136" spans="1:22" x14ac:dyDescent="0.3">
      <c r="A2136" s="9">
        <v>45359.409722222197</v>
      </c>
      <c r="B2136" s="10">
        <v>45359</v>
      </c>
      <c r="C2136" s="11">
        <v>2024</v>
      </c>
      <c r="D2136" s="11">
        <v>3</v>
      </c>
      <c r="E2136" s="11">
        <v>8</v>
      </c>
      <c r="F2136" s="11">
        <v>9</v>
      </c>
      <c r="G2136" s="11" t="s">
        <v>52</v>
      </c>
      <c r="H2136" s="11" t="s">
        <v>53</v>
      </c>
      <c r="I2136" s="11">
        <v>40.614715162574797</v>
      </c>
      <c r="J2136" s="11">
        <v>-73.9903310969313</v>
      </c>
      <c r="K2136" s="11">
        <v>140</v>
      </c>
      <c r="L2136" s="11">
        <v>36.5594118085098</v>
      </c>
      <c r="M2136" s="11">
        <v>90.5969577852713</v>
      </c>
      <c r="N2136" s="11" t="s">
        <v>59</v>
      </c>
      <c r="O2136" s="11" t="s">
        <v>58</v>
      </c>
      <c r="P2136" s="11">
        <v>0</v>
      </c>
      <c r="Q2136" s="11">
        <v>-0.70389874985131695</v>
      </c>
      <c r="R2136" s="11">
        <v>57</v>
      </c>
      <c r="S2136" s="11">
        <v>1</v>
      </c>
      <c r="T2136" s="11">
        <v>202.90683090185999</v>
      </c>
      <c r="U2136" s="11">
        <v>18.703725006402198</v>
      </c>
      <c r="V2136" s="11" t="s">
        <v>56</v>
      </c>
    </row>
    <row r="2137" spans="1:22" x14ac:dyDescent="0.3">
      <c r="A2137" s="9">
        <v>45359.413194444503</v>
      </c>
      <c r="B2137" s="10">
        <v>45359</v>
      </c>
      <c r="C2137" s="11">
        <v>2024</v>
      </c>
      <c r="D2137" s="11">
        <v>3</v>
      </c>
      <c r="E2137" s="11">
        <v>8</v>
      </c>
      <c r="F2137" s="11">
        <v>9</v>
      </c>
      <c r="G2137" s="11" t="s">
        <v>52</v>
      </c>
      <c r="H2137" s="11" t="s">
        <v>53</v>
      </c>
      <c r="I2137" s="11">
        <v>40.613959949776699</v>
      </c>
      <c r="J2137" s="11">
        <v>-73.7927011220076</v>
      </c>
      <c r="K2137" s="11">
        <v>143</v>
      </c>
      <c r="L2137" s="11">
        <v>48.753448011993498</v>
      </c>
      <c r="M2137" s="11">
        <v>28.734319426777599</v>
      </c>
      <c r="N2137" s="11" t="s">
        <v>54</v>
      </c>
      <c r="O2137" s="11" t="s">
        <v>60</v>
      </c>
      <c r="P2137" s="11">
        <v>0</v>
      </c>
      <c r="Q2137" s="11">
        <v>0.70833036098408897</v>
      </c>
      <c r="R2137" s="11">
        <v>31</v>
      </c>
      <c r="S2137" s="11">
        <v>46</v>
      </c>
      <c r="T2137" s="11">
        <v>464.707366163448</v>
      </c>
      <c r="U2137" s="11">
        <v>24.772618108192901</v>
      </c>
      <c r="V2137" s="11" t="s">
        <v>63</v>
      </c>
    </row>
    <row r="2138" spans="1:22" x14ac:dyDescent="0.3">
      <c r="A2138" s="9">
        <v>45359.416666666701</v>
      </c>
      <c r="B2138" s="10">
        <v>45359</v>
      </c>
      <c r="C2138" s="11">
        <v>2024</v>
      </c>
      <c r="D2138" s="11">
        <v>3</v>
      </c>
      <c r="E2138" s="11">
        <v>8</v>
      </c>
      <c r="F2138" s="11">
        <v>10</v>
      </c>
      <c r="G2138" s="11" t="s">
        <v>52</v>
      </c>
      <c r="H2138" s="11" t="s">
        <v>53</v>
      </c>
      <c r="I2138" s="11">
        <v>40.813350263506898</v>
      </c>
      <c r="J2138" s="11">
        <v>-73.7237675636581</v>
      </c>
      <c r="K2138" s="11">
        <v>245</v>
      </c>
      <c r="L2138" s="11">
        <v>73.940329072393794</v>
      </c>
      <c r="M2138" s="11">
        <v>50.211414718606498</v>
      </c>
      <c r="N2138" s="11" t="s">
        <v>59</v>
      </c>
      <c r="O2138" s="11" t="s">
        <v>58</v>
      </c>
      <c r="P2138" s="11">
        <v>0</v>
      </c>
      <c r="Q2138" s="11">
        <v>0.76800370090493997</v>
      </c>
      <c r="R2138" s="11">
        <v>5</v>
      </c>
      <c r="S2138" s="11">
        <v>44</v>
      </c>
      <c r="T2138" s="11">
        <v>323.74420417533202</v>
      </c>
      <c r="U2138" s="11">
        <v>24.700451960529499</v>
      </c>
      <c r="V2138" s="11" t="s">
        <v>56</v>
      </c>
    </row>
    <row r="2139" spans="1:22" x14ac:dyDescent="0.3">
      <c r="A2139" s="9">
        <v>45359.420138888898</v>
      </c>
      <c r="B2139" s="10">
        <v>45359</v>
      </c>
      <c r="C2139" s="11">
        <v>2024</v>
      </c>
      <c r="D2139" s="11">
        <v>3</v>
      </c>
      <c r="E2139" s="11">
        <v>8</v>
      </c>
      <c r="F2139" s="11">
        <v>10</v>
      </c>
      <c r="G2139" s="11" t="s">
        <v>52</v>
      </c>
      <c r="H2139" s="11" t="s">
        <v>53</v>
      </c>
      <c r="I2139" s="11">
        <v>40.764700811395599</v>
      </c>
      <c r="J2139" s="11">
        <v>-73.814610333948195</v>
      </c>
      <c r="K2139" s="11">
        <v>129</v>
      </c>
      <c r="L2139" s="11">
        <v>14.3785488267572</v>
      </c>
      <c r="M2139" s="11">
        <v>86.077264277910601</v>
      </c>
      <c r="N2139" s="11" t="s">
        <v>54</v>
      </c>
      <c r="O2139" s="11" t="s">
        <v>58</v>
      </c>
      <c r="P2139" s="11">
        <v>0</v>
      </c>
      <c r="Q2139" s="11">
        <v>-0.38801410157863497</v>
      </c>
      <c r="R2139" s="11">
        <v>33</v>
      </c>
      <c r="S2139" s="11">
        <v>28</v>
      </c>
      <c r="T2139" s="11">
        <v>170.818396273877</v>
      </c>
      <c r="U2139" s="11">
        <v>15.5713531457566</v>
      </c>
      <c r="V2139" s="11" t="s">
        <v>56</v>
      </c>
    </row>
    <row r="2140" spans="1:22" x14ac:dyDescent="0.3">
      <c r="A2140" s="9">
        <v>45359.423611111102</v>
      </c>
      <c r="B2140" s="10">
        <v>45359</v>
      </c>
      <c r="C2140" s="11">
        <v>2024</v>
      </c>
      <c r="D2140" s="11">
        <v>3</v>
      </c>
      <c r="E2140" s="11">
        <v>8</v>
      </c>
      <c r="F2140" s="11">
        <v>10</v>
      </c>
      <c r="G2140" s="11" t="s">
        <v>52</v>
      </c>
      <c r="H2140" s="11" t="s">
        <v>53</v>
      </c>
      <c r="I2140" s="11">
        <v>40.741619028585902</v>
      </c>
      <c r="J2140" s="11">
        <v>-73.918705988126405</v>
      </c>
      <c r="K2140" s="11">
        <v>136</v>
      </c>
      <c r="L2140" s="11">
        <v>33.341862711134397</v>
      </c>
      <c r="M2140" s="11">
        <v>21.331495864605699</v>
      </c>
      <c r="N2140" s="11" t="s">
        <v>59</v>
      </c>
      <c r="O2140" s="11" t="s">
        <v>61</v>
      </c>
      <c r="P2140" s="11">
        <v>0</v>
      </c>
      <c r="Q2140" s="11">
        <v>-0.77667937852327196</v>
      </c>
      <c r="R2140" s="11">
        <v>53</v>
      </c>
      <c r="S2140" s="11">
        <v>41</v>
      </c>
      <c r="T2140" s="11">
        <v>147.99981770178101</v>
      </c>
      <c r="U2140" s="11">
        <v>29.405159448812402</v>
      </c>
      <c r="V2140" s="11" t="s">
        <v>63</v>
      </c>
    </row>
    <row r="2141" spans="1:22" x14ac:dyDescent="0.3">
      <c r="A2141" s="9">
        <v>45359.427083333299</v>
      </c>
      <c r="B2141" s="10">
        <v>45359</v>
      </c>
      <c r="C2141" s="11">
        <v>2024</v>
      </c>
      <c r="D2141" s="11">
        <v>3</v>
      </c>
      <c r="E2141" s="11">
        <v>8</v>
      </c>
      <c r="F2141" s="11">
        <v>10</v>
      </c>
      <c r="G2141" s="11" t="s">
        <v>52</v>
      </c>
      <c r="H2141" s="11" t="s">
        <v>53</v>
      </c>
      <c r="I2141" s="11">
        <v>40.801863724220802</v>
      </c>
      <c r="J2141" s="11">
        <v>-73.862579565892801</v>
      </c>
      <c r="K2141" s="11">
        <v>93</v>
      </c>
      <c r="L2141" s="11">
        <v>53.618760873123499</v>
      </c>
      <c r="M2141" s="11">
        <v>34.069636616675503</v>
      </c>
      <c r="N2141" s="11" t="s">
        <v>59</v>
      </c>
      <c r="O2141" s="11" t="s">
        <v>61</v>
      </c>
      <c r="P2141" s="11">
        <v>0</v>
      </c>
      <c r="Q2141" s="11">
        <v>-0.85475191942888396</v>
      </c>
      <c r="R2141" s="11">
        <v>22</v>
      </c>
      <c r="S2141" s="11">
        <v>26</v>
      </c>
      <c r="T2141" s="11">
        <v>337.88297445071902</v>
      </c>
      <c r="U2141" s="11">
        <v>15.397794632248599</v>
      </c>
      <c r="V2141" s="11" t="s">
        <v>62</v>
      </c>
    </row>
    <row r="2142" spans="1:22" x14ac:dyDescent="0.3">
      <c r="A2142" s="9">
        <v>45359.430555555598</v>
      </c>
      <c r="B2142" s="10">
        <v>45359</v>
      </c>
      <c r="C2142" s="11">
        <v>2024</v>
      </c>
      <c r="D2142" s="11">
        <v>3</v>
      </c>
      <c r="E2142" s="11">
        <v>8</v>
      </c>
      <c r="F2142" s="11">
        <v>10</v>
      </c>
      <c r="G2142" s="11" t="s">
        <v>52</v>
      </c>
      <c r="H2142" s="11" t="s">
        <v>53</v>
      </c>
      <c r="I2142" s="11">
        <v>40.609762838723498</v>
      </c>
      <c r="J2142" s="11">
        <v>-73.761144096462701</v>
      </c>
      <c r="K2142" s="11">
        <v>41</v>
      </c>
      <c r="L2142" s="11">
        <v>67.989582287285501</v>
      </c>
      <c r="M2142" s="11">
        <v>55.518084054105998</v>
      </c>
      <c r="N2142" s="11" t="s">
        <v>57</v>
      </c>
      <c r="O2142" s="11" t="s">
        <v>60</v>
      </c>
      <c r="P2142" s="11">
        <v>0</v>
      </c>
      <c r="Q2142" s="11">
        <v>-0.65605901330293104</v>
      </c>
      <c r="R2142" s="11">
        <v>24</v>
      </c>
      <c r="S2142" s="11">
        <v>33</v>
      </c>
      <c r="T2142" s="11">
        <v>342.09200870613103</v>
      </c>
      <c r="U2142" s="11">
        <v>9.6460975474733797</v>
      </c>
      <c r="V2142" s="11" t="s">
        <v>63</v>
      </c>
    </row>
    <row r="2143" spans="1:22" x14ac:dyDescent="0.3">
      <c r="A2143" s="9">
        <v>45359.434027777803</v>
      </c>
      <c r="B2143" s="10">
        <v>45359</v>
      </c>
      <c r="C2143" s="11">
        <v>2024</v>
      </c>
      <c r="D2143" s="11">
        <v>3</v>
      </c>
      <c r="E2143" s="11">
        <v>8</v>
      </c>
      <c r="F2143" s="11">
        <v>10</v>
      </c>
      <c r="G2143" s="11" t="s">
        <v>52</v>
      </c>
      <c r="H2143" s="11" t="s">
        <v>53</v>
      </c>
      <c r="I2143" s="11">
        <v>40.7981256932297</v>
      </c>
      <c r="J2143" s="11">
        <v>-73.724175880323202</v>
      </c>
      <c r="K2143" s="11">
        <v>229</v>
      </c>
      <c r="L2143" s="11">
        <v>17.483465967179299</v>
      </c>
      <c r="M2143" s="11">
        <v>36.258150398597898</v>
      </c>
      <c r="N2143" s="11" t="s">
        <v>54</v>
      </c>
      <c r="O2143" s="11" t="s">
        <v>55</v>
      </c>
      <c r="P2143" s="11">
        <v>0</v>
      </c>
      <c r="Q2143" s="11">
        <v>-0.27378948274196602</v>
      </c>
      <c r="R2143" s="11">
        <v>48</v>
      </c>
      <c r="S2143" s="11">
        <v>35</v>
      </c>
      <c r="T2143" s="11">
        <v>343.97916962570503</v>
      </c>
      <c r="U2143" s="11">
        <v>28.630723773711399</v>
      </c>
      <c r="V2143" s="11" t="s">
        <v>56</v>
      </c>
    </row>
    <row r="2144" spans="1:22" x14ac:dyDescent="0.3">
      <c r="A2144" s="9">
        <v>45359.4375</v>
      </c>
      <c r="B2144" s="10">
        <v>45359</v>
      </c>
      <c r="C2144" s="11">
        <v>2024</v>
      </c>
      <c r="D2144" s="11">
        <v>3</v>
      </c>
      <c r="E2144" s="11">
        <v>8</v>
      </c>
      <c r="F2144" s="11">
        <v>10</v>
      </c>
      <c r="G2144" s="11" t="s">
        <v>52</v>
      </c>
      <c r="H2144" s="11" t="s">
        <v>53</v>
      </c>
      <c r="I2144" s="11">
        <v>40.683216329962399</v>
      </c>
      <c r="J2144" s="11">
        <v>-73.917874153732896</v>
      </c>
      <c r="K2144" s="11">
        <v>67</v>
      </c>
      <c r="L2144" s="11">
        <v>41.843897553005597</v>
      </c>
      <c r="M2144" s="11">
        <v>81.405645122443502</v>
      </c>
      <c r="N2144" s="11" t="s">
        <v>57</v>
      </c>
      <c r="O2144" s="11" t="s">
        <v>61</v>
      </c>
      <c r="P2144" s="11">
        <v>0</v>
      </c>
      <c r="Q2144" s="11">
        <v>0.26486498835658001</v>
      </c>
      <c r="R2144" s="11">
        <v>14</v>
      </c>
      <c r="S2144" s="11">
        <v>26</v>
      </c>
      <c r="T2144" s="11">
        <v>485.805491545525</v>
      </c>
      <c r="U2144" s="11">
        <v>22.518071412727501</v>
      </c>
      <c r="V2144" s="11" t="s">
        <v>56</v>
      </c>
    </row>
    <row r="2145" spans="1:22" x14ac:dyDescent="0.3">
      <c r="A2145" s="9">
        <v>45359.440972222197</v>
      </c>
      <c r="B2145" s="10">
        <v>45359</v>
      </c>
      <c r="C2145" s="11">
        <v>2024</v>
      </c>
      <c r="D2145" s="11">
        <v>3</v>
      </c>
      <c r="E2145" s="11">
        <v>8</v>
      </c>
      <c r="F2145" s="11">
        <v>10</v>
      </c>
      <c r="G2145" s="11" t="s">
        <v>52</v>
      </c>
      <c r="H2145" s="11" t="s">
        <v>53</v>
      </c>
      <c r="I2145" s="11">
        <v>40.8760443966612</v>
      </c>
      <c r="J2145" s="11">
        <v>-73.979457934092693</v>
      </c>
      <c r="K2145" s="11">
        <v>24</v>
      </c>
      <c r="L2145" s="11">
        <v>52.283989273892303</v>
      </c>
      <c r="M2145" s="11">
        <v>36.313661197899798</v>
      </c>
      <c r="N2145" s="11" t="s">
        <v>54</v>
      </c>
      <c r="O2145" s="11" t="s">
        <v>60</v>
      </c>
      <c r="P2145" s="11">
        <v>0</v>
      </c>
      <c r="Q2145" s="11">
        <v>0.43210218051091398</v>
      </c>
      <c r="R2145" s="11">
        <v>71</v>
      </c>
      <c r="S2145" s="11">
        <v>32</v>
      </c>
      <c r="T2145" s="11">
        <v>163.85267982238199</v>
      </c>
      <c r="U2145" s="11">
        <v>15.8646678457924</v>
      </c>
      <c r="V2145" s="11" t="s">
        <v>62</v>
      </c>
    </row>
    <row r="2146" spans="1:22" x14ac:dyDescent="0.3">
      <c r="A2146" s="9">
        <v>45359.444444444503</v>
      </c>
      <c r="B2146" s="10">
        <v>45359</v>
      </c>
      <c r="C2146" s="11">
        <v>2024</v>
      </c>
      <c r="D2146" s="11">
        <v>3</v>
      </c>
      <c r="E2146" s="11">
        <v>8</v>
      </c>
      <c r="F2146" s="11">
        <v>10</v>
      </c>
      <c r="G2146" s="11" t="s">
        <v>52</v>
      </c>
      <c r="H2146" s="11" t="s">
        <v>53</v>
      </c>
      <c r="I2146" s="11">
        <v>40.637585611070101</v>
      </c>
      <c r="J2146" s="11">
        <v>-73.771339141558101</v>
      </c>
      <c r="K2146" s="11">
        <v>194</v>
      </c>
      <c r="L2146" s="11">
        <v>21.537583607696501</v>
      </c>
      <c r="M2146" s="11">
        <v>45.4372175976346</v>
      </c>
      <c r="N2146" s="11" t="s">
        <v>59</v>
      </c>
      <c r="O2146" s="11" t="s">
        <v>61</v>
      </c>
      <c r="P2146" s="11">
        <v>0</v>
      </c>
      <c r="Q2146" s="11">
        <v>-0.84208684430493996</v>
      </c>
      <c r="R2146" s="11">
        <v>11</v>
      </c>
      <c r="S2146" s="11">
        <v>45</v>
      </c>
      <c r="T2146" s="11">
        <v>181.68001464384</v>
      </c>
      <c r="U2146" s="11">
        <v>26.7550892027953</v>
      </c>
      <c r="V2146" s="11" t="s">
        <v>63</v>
      </c>
    </row>
    <row r="2147" spans="1:22" x14ac:dyDescent="0.3">
      <c r="A2147" s="9">
        <v>45359.447916666701</v>
      </c>
      <c r="B2147" s="10">
        <v>45359</v>
      </c>
      <c r="C2147" s="11">
        <v>2024</v>
      </c>
      <c r="D2147" s="11">
        <v>3</v>
      </c>
      <c r="E2147" s="11">
        <v>8</v>
      </c>
      <c r="F2147" s="11">
        <v>10</v>
      </c>
      <c r="G2147" s="11" t="s">
        <v>52</v>
      </c>
      <c r="H2147" s="11" t="s">
        <v>53</v>
      </c>
      <c r="I2147" s="11">
        <v>40.850356705628599</v>
      </c>
      <c r="J2147" s="11">
        <v>-73.828249544533406</v>
      </c>
      <c r="K2147" s="11">
        <v>291</v>
      </c>
      <c r="L2147" s="11">
        <v>74.577263525424797</v>
      </c>
      <c r="M2147" s="11">
        <v>35.023884904226598</v>
      </c>
      <c r="N2147" s="11" t="s">
        <v>54</v>
      </c>
      <c r="O2147" s="11" t="s">
        <v>61</v>
      </c>
      <c r="P2147" s="11">
        <v>0</v>
      </c>
      <c r="Q2147" s="11">
        <v>-0.89391206762335595</v>
      </c>
      <c r="R2147" s="11">
        <v>44</v>
      </c>
      <c r="S2147" s="11">
        <v>26</v>
      </c>
      <c r="T2147" s="11">
        <v>127.559242391678</v>
      </c>
      <c r="U2147" s="11">
        <v>28.730648262565399</v>
      </c>
      <c r="V2147" s="11" t="s">
        <v>56</v>
      </c>
    </row>
    <row r="2148" spans="1:22" x14ac:dyDescent="0.3">
      <c r="A2148" s="9">
        <v>45359.451388888898</v>
      </c>
      <c r="B2148" s="10">
        <v>45359</v>
      </c>
      <c r="C2148" s="11">
        <v>2024</v>
      </c>
      <c r="D2148" s="11">
        <v>3</v>
      </c>
      <c r="E2148" s="11">
        <v>8</v>
      </c>
      <c r="F2148" s="11">
        <v>10</v>
      </c>
      <c r="G2148" s="11" t="s">
        <v>52</v>
      </c>
      <c r="H2148" s="11" t="s">
        <v>53</v>
      </c>
      <c r="I2148" s="11">
        <v>40.8485038472922</v>
      </c>
      <c r="J2148" s="11">
        <v>-73.787535773600496</v>
      </c>
      <c r="K2148" s="11">
        <v>52</v>
      </c>
      <c r="L2148" s="11">
        <v>77.781627125053603</v>
      </c>
      <c r="M2148" s="11">
        <v>38.464836090134703</v>
      </c>
      <c r="N2148" s="11" t="s">
        <v>59</v>
      </c>
      <c r="O2148" s="11" t="s">
        <v>58</v>
      </c>
      <c r="P2148" s="11">
        <v>0</v>
      </c>
      <c r="Q2148" s="11">
        <v>-5.4028043288499597E-2</v>
      </c>
      <c r="R2148" s="11">
        <v>97</v>
      </c>
      <c r="S2148" s="11">
        <v>41</v>
      </c>
      <c r="T2148" s="11">
        <v>217.242788601109</v>
      </c>
      <c r="U2148" s="11">
        <v>13.7570174866517</v>
      </c>
      <c r="V2148" s="11" t="s">
        <v>62</v>
      </c>
    </row>
    <row r="2149" spans="1:22" x14ac:dyDescent="0.3">
      <c r="A2149" s="9">
        <v>45359.454861111102</v>
      </c>
      <c r="B2149" s="10">
        <v>45359</v>
      </c>
      <c r="C2149" s="11">
        <v>2024</v>
      </c>
      <c r="D2149" s="11">
        <v>3</v>
      </c>
      <c r="E2149" s="11">
        <v>8</v>
      </c>
      <c r="F2149" s="11">
        <v>10</v>
      </c>
      <c r="G2149" s="11" t="s">
        <v>52</v>
      </c>
      <c r="H2149" s="11" t="s">
        <v>53</v>
      </c>
      <c r="I2149" s="11">
        <v>40.603046716417801</v>
      </c>
      <c r="J2149" s="11">
        <v>-73.848732326824006</v>
      </c>
      <c r="K2149" s="11">
        <v>290</v>
      </c>
      <c r="L2149" s="11">
        <v>9.7741074703616597</v>
      </c>
      <c r="M2149" s="11">
        <v>10.5478448230424</v>
      </c>
      <c r="N2149" s="11" t="s">
        <v>57</v>
      </c>
      <c r="O2149" s="11" t="s">
        <v>58</v>
      </c>
      <c r="P2149" s="11">
        <v>1</v>
      </c>
      <c r="Q2149" s="11">
        <v>-0.43354561567327499</v>
      </c>
      <c r="R2149" s="11">
        <v>85</v>
      </c>
      <c r="S2149" s="11">
        <v>31</v>
      </c>
      <c r="T2149" s="11">
        <v>413.81527287509198</v>
      </c>
      <c r="U2149" s="11">
        <v>11.986382550076801</v>
      </c>
      <c r="V2149" s="11" t="s">
        <v>56</v>
      </c>
    </row>
    <row r="2150" spans="1:22" x14ac:dyDescent="0.3">
      <c r="A2150" s="9">
        <v>45359.458333333299</v>
      </c>
      <c r="B2150" s="10">
        <v>45359</v>
      </c>
      <c r="C2150" s="11">
        <v>2024</v>
      </c>
      <c r="D2150" s="11">
        <v>3</v>
      </c>
      <c r="E2150" s="11">
        <v>8</v>
      </c>
      <c r="F2150" s="11">
        <v>11</v>
      </c>
      <c r="G2150" s="11" t="s">
        <v>52</v>
      </c>
      <c r="H2150" s="11" t="s">
        <v>53</v>
      </c>
      <c r="I2150" s="11">
        <v>40.621002941000903</v>
      </c>
      <c r="J2150" s="11">
        <v>-73.716126824503405</v>
      </c>
      <c r="K2150" s="11">
        <v>121</v>
      </c>
      <c r="L2150" s="11">
        <v>13.661878436763899</v>
      </c>
      <c r="M2150" s="11">
        <v>88.2176716610348</v>
      </c>
      <c r="N2150" s="11" t="s">
        <v>59</v>
      </c>
      <c r="O2150" s="11" t="s">
        <v>58</v>
      </c>
      <c r="P2150" s="11">
        <v>0</v>
      </c>
      <c r="Q2150" s="11">
        <v>-0.15711251738045501</v>
      </c>
      <c r="R2150" s="11">
        <v>11</v>
      </c>
      <c r="S2150" s="11">
        <v>18</v>
      </c>
      <c r="T2150" s="11">
        <v>412.31099701619002</v>
      </c>
      <c r="U2150" s="11">
        <v>28.949622697834599</v>
      </c>
      <c r="V2150" s="11" t="s">
        <v>56</v>
      </c>
    </row>
    <row r="2151" spans="1:22" x14ac:dyDescent="0.3">
      <c r="A2151" s="9">
        <v>45359.461805555598</v>
      </c>
      <c r="B2151" s="10">
        <v>45359</v>
      </c>
      <c r="C2151" s="11">
        <v>2024</v>
      </c>
      <c r="D2151" s="11">
        <v>3</v>
      </c>
      <c r="E2151" s="11">
        <v>8</v>
      </c>
      <c r="F2151" s="11">
        <v>11</v>
      </c>
      <c r="G2151" s="11" t="s">
        <v>52</v>
      </c>
      <c r="H2151" s="11" t="s">
        <v>53</v>
      </c>
      <c r="I2151" s="11">
        <v>40.613206764265598</v>
      </c>
      <c r="J2151" s="11">
        <v>-73.710022592170901</v>
      </c>
      <c r="K2151" s="11">
        <v>124</v>
      </c>
      <c r="L2151" s="11">
        <v>21.117606969478501</v>
      </c>
      <c r="M2151" s="11">
        <v>50.083774492854502</v>
      </c>
      <c r="N2151" s="11" t="s">
        <v>54</v>
      </c>
      <c r="O2151" s="11" t="s">
        <v>58</v>
      </c>
      <c r="P2151" s="11">
        <v>0</v>
      </c>
      <c r="Q2151" s="11">
        <v>0.46416884926768798</v>
      </c>
      <c r="R2151" s="11">
        <v>8</v>
      </c>
      <c r="S2151" s="11">
        <v>25</v>
      </c>
      <c r="T2151" s="11">
        <v>136.06861756420301</v>
      </c>
      <c r="U2151" s="11">
        <v>29.008796626822001</v>
      </c>
      <c r="V2151" s="11" t="s">
        <v>63</v>
      </c>
    </row>
    <row r="2152" spans="1:22" x14ac:dyDescent="0.3">
      <c r="A2152" s="9">
        <v>45359.465277777803</v>
      </c>
      <c r="B2152" s="10">
        <v>45359</v>
      </c>
      <c r="C2152" s="11">
        <v>2024</v>
      </c>
      <c r="D2152" s="11">
        <v>3</v>
      </c>
      <c r="E2152" s="11">
        <v>8</v>
      </c>
      <c r="F2152" s="11">
        <v>11</v>
      </c>
      <c r="G2152" s="11" t="s">
        <v>52</v>
      </c>
      <c r="H2152" s="11" t="s">
        <v>53</v>
      </c>
      <c r="I2152" s="11">
        <v>40.824107980205497</v>
      </c>
      <c r="J2152" s="11">
        <v>-73.723760001873302</v>
      </c>
      <c r="K2152" s="11">
        <v>242</v>
      </c>
      <c r="L2152" s="11">
        <v>13.468849665867999</v>
      </c>
      <c r="M2152" s="11">
        <v>53.9052280257973</v>
      </c>
      <c r="N2152" s="11" t="s">
        <v>57</v>
      </c>
      <c r="O2152" s="11" t="s">
        <v>60</v>
      </c>
      <c r="P2152" s="11">
        <v>0</v>
      </c>
      <c r="Q2152" s="11">
        <v>-0.67952800136056202</v>
      </c>
      <c r="R2152" s="11">
        <v>77</v>
      </c>
      <c r="S2152" s="11">
        <v>49</v>
      </c>
      <c r="T2152" s="11">
        <v>456.100225090224</v>
      </c>
      <c r="U2152" s="11">
        <v>26.749463128289801</v>
      </c>
      <c r="V2152" s="11" t="s">
        <v>56</v>
      </c>
    </row>
    <row r="2153" spans="1:22" x14ac:dyDescent="0.3">
      <c r="A2153" s="9">
        <v>45359.46875</v>
      </c>
      <c r="B2153" s="10">
        <v>45359</v>
      </c>
      <c r="C2153" s="11">
        <v>2024</v>
      </c>
      <c r="D2153" s="11">
        <v>3</v>
      </c>
      <c r="E2153" s="11">
        <v>8</v>
      </c>
      <c r="F2153" s="11">
        <v>11</v>
      </c>
      <c r="G2153" s="11" t="s">
        <v>52</v>
      </c>
      <c r="H2153" s="11" t="s">
        <v>53</v>
      </c>
      <c r="I2153" s="11">
        <v>40.608586496886304</v>
      </c>
      <c r="J2153" s="11">
        <v>-73.865550306032603</v>
      </c>
      <c r="K2153" s="11">
        <v>208</v>
      </c>
      <c r="L2153" s="11">
        <v>49.170483611546601</v>
      </c>
      <c r="M2153" s="11">
        <v>91.785803188206202</v>
      </c>
      <c r="N2153" s="11" t="s">
        <v>59</v>
      </c>
      <c r="O2153" s="11" t="s">
        <v>55</v>
      </c>
      <c r="P2153" s="11">
        <v>1</v>
      </c>
      <c r="Q2153" s="11">
        <v>-0.35863662702465998</v>
      </c>
      <c r="R2153" s="11">
        <v>30</v>
      </c>
      <c r="S2153" s="11">
        <v>45</v>
      </c>
      <c r="T2153" s="11">
        <v>409.62243191412898</v>
      </c>
      <c r="U2153" s="11">
        <v>21.166194423541199</v>
      </c>
      <c r="V2153" s="11" t="s">
        <v>56</v>
      </c>
    </row>
    <row r="2154" spans="1:22" x14ac:dyDescent="0.3">
      <c r="A2154" s="9">
        <v>45359.472222222197</v>
      </c>
      <c r="B2154" s="10">
        <v>45359</v>
      </c>
      <c r="C2154" s="11">
        <v>2024</v>
      </c>
      <c r="D2154" s="11">
        <v>3</v>
      </c>
      <c r="E2154" s="11">
        <v>8</v>
      </c>
      <c r="F2154" s="11">
        <v>11</v>
      </c>
      <c r="G2154" s="11" t="s">
        <v>52</v>
      </c>
      <c r="H2154" s="11" t="s">
        <v>53</v>
      </c>
      <c r="I2154" s="11">
        <v>40.723884955164003</v>
      </c>
      <c r="J2154" s="11">
        <v>-73.950559374192494</v>
      </c>
      <c r="K2154" s="11">
        <v>129</v>
      </c>
      <c r="L2154" s="11">
        <v>16.228364874869701</v>
      </c>
      <c r="M2154" s="11">
        <v>68.371854358662105</v>
      </c>
      <c r="N2154" s="11" t="s">
        <v>59</v>
      </c>
      <c r="O2154" s="11" t="s">
        <v>61</v>
      </c>
      <c r="P2154" s="11">
        <v>0</v>
      </c>
      <c r="Q2154" s="11">
        <v>-0.41685218834455301</v>
      </c>
      <c r="R2154" s="11">
        <v>35</v>
      </c>
      <c r="S2154" s="11">
        <v>8</v>
      </c>
      <c r="T2154" s="11">
        <v>171.998048279714</v>
      </c>
      <c r="U2154" s="11">
        <v>8.7422921185888995</v>
      </c>
      <c r="V2154" s="11" t="s">
        <v>56</v>
      </c>
    </row>
    <row r="2155" spans="1:22" x14ac:dyDescent="0.3">
      <c r="A2155" s="9">
        <v>45359.475694444503</v>
      </c>
      <c r="B2155" s="10">
        <v>45359</v>
      </c>
      <c r="C2155" s="11">
        <v>2024</v>
      </c>
      <c r="D2155" s="11">
        <v>3</v>
      </c>
      <c r="E2155" s="11">
        <v>8</v>
      </c>
      <c r="F2155" s="11">
        <v>11</v>
      </c>
      <c r="G2155" s="11" t="s">
        <v>52</v>
      </c>
      <c r="H2155" s="11" t="s">
        <v>53</v>
      </c>
      <c r="I2155" s="11">
        <v>40.657716706337602</v>
      </c>
      <c r="J2155" s="11">
        <v>-73.788367373360302</v>
      </c>
      <c r="K2155" s="11">
        <v>12</v>
      </c>
      <c r="L2155" s="11">
        <v>25.7266439747943</v>
      </c>
      <c r="M2155" s="11">
        <v>84.420485321178006</v>
      </c>
      <c r="N2155" s="11" t="s">
        <v>59</v>
      </c>
      <c r="O2155" s="11" t="s">
        <v>55</v>
      </c>
      <c r="P2155" s="11">
        <v>0</v>
      </c>
      <c r="Q2155" s="11">
        <v>0.63970252772899905</v>
      </c>
      <c r="R2155" s="11">
        <v>20</v>
      </c>
      <c r="S2155" s="11">
        <v>26</v>
      </c>
      <c r="T2155" s="11">
        <v>256.30360217087298</v>
      </c>
      <c r="U2155" s="11">
        <v>15.3853986595796</v>
      </c>
      <c r="V2155" s="11" t="s">
        <v>56</v>
      </c>
    </row>
    <row r="2156" spans="1:22" x14ac:dyDescent="0.3">
      <c r="A2156" s="9">
        <v>45359.479166666701</v>
      </c>
      <c r="B2156" s="10">
        <v>45359</v>
      </c>
      <c r="C2156" s="11">
        <v>2024</v>
      </c>
      <c r="D2156" s="11">
        <v>3</v>
      </c>
      <c r="E2156" s="11">
        <v>8</v>
      </c>
      <c r="F2156" s="11">
        <v>11</v>
      </c>
      <c r="G2156" s="11" t="s">
        <v>52</v>
      </c>
      <c r="H2156" s="11" t="s">
        <v>53</v>
      </c>
      <c r="I2156" s="11">
        <v>40.734780508452403</v>
      </c>
      <c r="J2156" s="11">
        <v>-73.712815606136701</v>
      </c>
      <c r="K2156" s="11">
        <v>245</v>
      </c>
      <c r="L2156" s="11">
        <v>47.004576442745197</v>
      </c>
      <c r="M2156" s="11">
        <v>67.819550377431995</v>
      </c>
      <c r="N2156" s="11" t="s">
        <v>54</v>
      </c>
      <c r="O2156" s="11" t="s">
        <v>55</v>
      </c>
      <c r="P2156" s="11">
        <v>0</v>
      </c>
      <c r="Q2156" s="11">
        <v>-0.81643256011351895</v>
      </c>
      <c r="R2156" s="11">
        <v>79</v>
      </c>
      <c r="S2156" s="11">
        <v>9</v>
      </c>
      <c r="T2156" s="11">
        <v>427.26042863876802</v>
      </c>
      <c r="U2156" s="11">
        <v>18.604452525004199</v>
      </c>
      <c r="V2156" s="11" t="s">
        <v>56</v>
      </c>
    </row>
    <row r="2157" spans="1:22" x14ac:dyDescent="0.3">
      <c r="A2157" s="9">
        <v>45359.482638888898</v>
      </c>
      <c r="B2157" s="10">
        <v>45359</v>
      </c>
      <c r="C2157" s="11">
        <v>2024</v>
      </c>
      <c r="D2157" s="11">
        <v>3</v>
      </c>
      <c r="E2157" s="11">
        <v>8</v>
      </c>
      <c r="F2157" s="11">
        <v>11</v>
      </c>
      <c r="G2157" s="11" t="s">
        <v>52</v>
      </c>
      <c r="H2157" s="11" t="s">
        <v>53</v>
      </c>
      <c r="I2157" s="11">
        <v>40.700091852617902</v>
      </c>
      <c r="J2157" s="11">
        <v>-73.767700695856803</v>
      </c>
      <c r="K2157" s="11">
        <v>93</v>
      </c>
      <c r="L2157" s="11">
        <v>19.4912306472635</v>
      </c>
      <c r="M2157" s="11">
        <v>97.953371211176801</v>
      </c>
      <c r="N2157" s="11" t="s">
        <v>59</v>
      </c>
      <c r="O2157" s="11" t="s">
        <v>58</v>
      </c>
      <c r="P2157" s="11">
        <v>0</v>
      </c>
      <c r="Q2157" s="11">
        <v>9.3046735687761506E-2</v>
      </c>
      <c r="R2157" s="11">
        <v>22</v>
      </c>
      <c r="S2157" s="11">
        <v>9</v>
      </c>
      <c r="T2157" s="11">
        <v>91.037593562207704</v>
      </c>
      <c r="U2157" s="11">
        <v>26.651743359081902</v>
      </c>
      <c r="V2157" s="11" t="s">
        <v>56</v>
      </c>
    </row>
    <row r="2158" spans="1:22" x14ac:dyDescent="0.3">
      <c r="A2158" s="9">
        <v>45359.486111111102</v>
      </c>
      <c r="B2158" s="10">
        <v>45359</v>
      </c>
      <c r="C2158" s="11">
        <v>2024</v>
      </c>
      <c r="D2158" s="11">
        <v>3</v>
      </c>
      <c r="E2158" s="11">
        <v>8</v>
      </c>
      <c r="F2158" s="11">
        <v>11</v>
      </c>
      <c r="G2158" s="11" t="s">
        <v>52</v>
      </c>
      <c r="H2158" s="11" t="s">
        <v>53</v>
      </c>
      <c r="I2158" s="11">
        <v>40.791775979181899</v>
      </c>
      <c r="J2158" s="11">
        <v>-73.912086587674693</v>
      </c>
      <c r="K2158" s="11">
        <v>109</v>
      </c>
      <c r="L2158" s="11">
        <v>15.511648000668901</v>
      </c>
      <c r="M2158" s="11">
        <v>76.917723106608193</v>
      </c>
      <c r="N2158" s="11" t="s">
        <v>57</v>
      </c>
      <c r="O2158" s="11" t="s">
        <v>58</v>
      </c>
      <c r="P2158" s="11">
        <v>0</v>
      </c>
      <c r="Q2158" s="11">
        <v>0.19575474600270301</v>
      </c>
      <c r="R2158" s="11">
        <v>58</v>
      </c>
      <c r="S2158" s="11">
        <v>27</v>
      </c>
      <c r="T2158" s="11">
        <v>186.383710970636</v>
      </c>
      <c r="U2158" s="11">
        <v>7.2770816836068404</v>
      </c>
      <c r="V2158" s="11" t="s">
        <v>56</v>
      </c>
    </row>
    <row r="2159" spans="1:22" x14ac:dyDescent="0.3">
      <c r="A2159" s="9">
        <v>45359.489583333299</v>
      </c>
      <c r="B2159" s="10">
        <v>45359</v>
      </c>
      <c r="C2159" s="11">
        <v>2024</v>
      </c>
      <c r="D2159" s="11">
        <v>3</v>
      </c>
      <c r="E2159" s="11">
        <v>8</v>
      </c>
      <c r="F2159" s="11">
        <v>11</v>
      </c>
      <c r="G2159" s="11" t="s">
        <v>52</v>
      </c>
      <c r="H2159" s="11" t="s">
        <v>53</v>
      </c>
      <c r="I2159" s="11">
        <v>40.701936627505098</v>
      </c>
      <c r="J2159" s="11">
        <v>-73.907738101935493</v>
      </c>
      <c r="K2159" s="11">
        <v>36</v>
      </c>
      <c r="L2159" s="11">
        <v>79.192830610292006</v>
      </c>
      <c r="M2159" s="11">
        <v>53.637462532476597</v>
      </c>
      <c r="N2159" s="11" t="s">
        <v>59</v>
      </c>
      <c r="O2159" s="11" t="s">
        <v>55</v>
      </c>
      <c r="P2159" s="11">
        <v>0</v>
      </c>
      <c r="Q2159" s="11">
        <v>0.83920613384060205</v>
      </c>
      <c r="R2159" s="11">
        <v>4</v>
      </c>
      <c r="S2159" s="11">
        <v>32</v>
      </c>
      <c r="T2159" s="11">
        <v>166.94322943958699</v>
      </c>
      <c r="U2159" s="11">
        <v>13.9230588311174</v>
      </c>
      <c r="V2159" s="11" t="s">
        <v>63</v>
      </c>
    </row>
    <row r="2160" spans="1:22" x14ac:dyDescent="0.3">
      <c r="A2160" s="9">
        <v>45359.493055555598</v>
      </c>
      <c r="B2160" s="10">
        <v>45359</v>
      </c>
      <c r="C2160" s="11">
        <v>2024</v>
      </c>
      <c r="D2160" s="11">
        <v>3</v>
      </c>
      <c r="E2160" s="11">
        <v>8</v>
      </c>
      <c r="F2160" s="11">
        <v>11</v>
      </c>
      <c r="G2160" s="11" t="s">
        <v>52</v>
      </c>
      <c r="H2160" s="11" t="s">
        <v>53</v>
      </c>
      <c r="I2160" s="11">
        <v>40.785520033749698</v>
      </c>
      <c r="J2160" s="11">
        <v>-73.885554795180894</v>
      </c>
      <c r="K2160" s="11">
        <v>17</v>
      </c>
      <c r="L2160" s="11">
        <v>8.2935966096567295</v>
      </c>
      <c r="M2160" s="11">
        <v>74.566259805371502</v>
      </c>
      <c r="N2160" s="11" t="s">
        <v>57</v>
      </c>
      <c r="O2160" s="11" t="s">
        <v>61</v>
      </c>
      <c r="P2160" s="11">
        <v>0</v>
      </c>
      <c r="Q2160" s="11">
        <v>0.57836107077278598</v>
      </c>
      <c r="R2160" s="11">
        <v>82</v>
      </c>
      <c r="S2160" s="11">
        <v>15</v>
      </c>
      <c r="T2160" s="11">
        <v>431.63332980132299</v>
      </c>
      <c r="U2160" s="11">
        <v>25.664225440039299</v>
      </c>
      <c r="V2160" s="11" t="s">
        <v>56</v>
      </c>
    </row>
    <row r="2161" spans="1:22" x14ac:dyDescent="0.3">
      <c r="A2161" s="9">
        <v>45359.496527777803</v>
      </c>
      <c r="B2161" s="10">
        <v>45359</v>
      </c>
      <c r="C2161" s="11">
        <v>2024</v>
      </c>
      <c r="D2161" s="11">
        <v>3</v>
      </c>
      <c r="E2161" s="11">
        <v>8</v>
      </c>
      <c r="F2161" s="11">
        <v>11</v>
      </c>
      <c r="G2161" s="11" t="s">
        <v>52</v>
      </c>
      <c r="H2161" s="11" t="s">
        <v>53</v>
      </c>
      <c r="I2161" s="11">
        <v>40.7065032637652</v>
      </c>
      <c r="J2161" s="11">
        <v>-73.9288766830187</v>
      </c>
      <c r="K2161" s="11">
        <v>272</v>
      </c>
      <c r="L2161" s="11">
        <v>29.7409212111206</v>
      </c>
      <c r="M2161" s="11">
        <v>30.6550662976097</v>
      </c>
      <c r="N2161" s="11" t="s">
        <v>57</v>
      </c>
      <c r="O2161" s="11" t="s">
        <v>55</v>
      </c>
      <c r="P2161" s="11">
        <v>0</v>
      </c>
      <c r="Q2161" s="11">
        <v>0.59136234665210696</v>
      </c>
      <c r="R2161" s="11">
        <v>68</v>
      </c>
      <c r="S2161" s="11">
        <v>0</v>
      </c>
      <c r="T2161" s="11">
        <v>102.932293189207</v>
      </c>
      <c r="U2161" s="11">
        <v>11.043520395162201</v>
      </c>
      <c r="V2161" s="11" t="s">
        <v>56</v>
      </c>
    </row>
    <row r="2162" spans="1:22" x14ac:dyDescent="0.3">
      <c r="A2162" s="9">
        <v>45359.5</v>
      </c>
      <c r="B2162" s="10">
        <v>45359</v>
      </c>
      <c r="C2162" s="11">
        <v>2024</v>
      </c>
      <c r="D2162" s="11">
        <v>3</v>
      </c>
      <c r="E2162" s="11">
        <v>8</v>
      </c>
      <c r="F2162" s="11">
        <v>12</v>
      </c>
      <c r="G2162" s="11" t="s">
        <v>52</v>
      </c>
      <c r="H2162" s="11" t="s">
        <v>53</v>
      </c>
      <c r="I2162" s="11">
        <v>40.701847955465702</v>
      </c>
      <c r="J2162" s="11">
        <v>-73.721787217815404</v>
      </c>
      <c r="K2162" s="11">
        <v>72</v>
      </c>
      <c r="L2162" s="11">
        <v>32.376598463813004</v>
      </c>
      <c r="M2162" s="11">
        <v>62.280484671302503</v>
      </c>
      <c r="N2162" s="11" t="s">
        <v>59</v>
      </c>
      <c r="O2162" s="11" t="s">
        <v>55</v>
      </c>
      <c r="P2162" s="11">
        <v>0</v>
      </c>
      <c r="Q2162" s="11">
        <v>-0.91731893447580104</v>
      </c>
      <c r="R2162" s="11">
        <v>71</v>
      </c>
      <c r="S2162" s="11">
        <v>47</v>
      </c>
      <c r="T2162" s="11">
        <v>416.84346319743997</v>
      </c>
      <c r="U2162" s="11">
        <v>18.3572681417319</v>
      </c>
      <c r="V2162" s="11" t="s">
        <v>63</v>
      </c>
    </row>
    <row r="2163" spans="1:22" x14ac:dyDescent="0.3">
      <c r="A2163" s="9">
        <v>45359.503472222197</v>
      </c>
      <c r="B2163" s="10">
        <v>45359</v>
      </c>
      <c r="C2163" s="11">
        <v>2024</v>
      </c>
      <c r="D2163" s="11">
        <v>3</v>
      </c>
      <c r="E2163" s="11">
        <v>8</v>
      </c>
      <c r="F2163" s="11">
        <v>12</v>
      </c>
      <c r="G2163" s="11" t="s">
        <v>52</v>
      </c>
      <c r="H2163" s="11" t="s">
        <v>53</v>
      </c>
      <c r="I2163" s="11">
        <v>40.636452627229097</v>
      </c>
      <c r="J2163" s="11">
        <v>-73.784901317199598</v>
      </c>
      <c r="K2163" s="11">
        <v>121</v>
      </c>
      <c r="L2163" s="11">
        <v>59.969248975093201</v>
      </c>
      <c r="M2163" s="11">
        <v>87.606625953885299</v>
      </c>
      <c r="N2163" s="11" t="s">
        <v>57</v>
      </c>
      <c r="O2163" s="11" t="s">
        <v>60</v>
      </c>
      <c r="P2163" s="11">
        <v>0</v>
      </c>
      <c r="Q2163" s="11">
        <v>0.461172653270432</v>
      </c>
      <c r="R2163" s="11">
        <v>49</v>
      </c>
      <c r="S2163" s="11">
        <v>17</v>
      </c>
      <c r="T2163" s="11">
        <v>60.212322077281399</v>
      </c>
      <c r="U2163" s="11">
        <v>20.4153340171572</v>
      </c>
      <c r="V2163" s="11" t="s">
        <v>56</v>
      </c>
    </row>
    <row r="2164" spans="1:22" x14ac:dyDescent="0.3">
      <c r="A2164" s="9">
        <v>45359.506944444503</v>
      </c>
      <c r="B2164" s="10">
        <v>45359</v>
      </c>
      <c r="C2164" s="11">
        <v>2024</v>
      </c>
      <c r="D2164" s="11">
        <v>3</v>
      </c>
      <c r="E2164" s="11">
        <v>8</v>
      </c>
      <c r="F2164" s="11">
        <v>12</v>
      </c>
      <c r="G2164" s="11" t="s">
        <v>52</v>
      </c>
      <c r="H2164" s="11" t="s">
        <v>53</v>
      </c>
      <c r="I2164" s="11">
        <v>40.640212134535197</v>
      </c>
      <c r="J2164" s="11">
        <v>-73.869958383312493</v>
      </c>
      <c r="K2164" s="11">
        <v>54</v>
      </c>
      <c r="L2164" s="11">
        <v>23.082023999488602</v>
      </c>
      <c r="M2164" s="11">
        <v>91.478897084580197</v>
      </c>
      <c r="N2164" s="11" t="s">
        <v>54</v>
      </c>
      <c r="O2164" s="11" t="s">
        <v>61</v>
      </c>
      <c r="P2164" s="11">
        <v>0</v>
      </c>
      <c r="Q2164" s="11">
        <v>0.469730167816236</v>
      </c>
      <c r="R2164" s="11">
        <v>40</v>
      </c>
      <c r="S2164" s="11">
        <v>10</v>
      </c>
      <c r="T2164" s="11">
        <v>139.42394233691701</v>
      </c>
      <c r="U2164" s="11">
        <v>18.386243339872301</v>
      </c>
      <c r="V2164" s="11" t="s">
        <v>56</v>
      </c>
    </row>
    <row r="2165" spans="1:22" x14ac:dyDescent="0.3">
      <c r="A2165" s="9">
        <v>45359.510416666701</v>
      </c>
      <c r="B2165" s="10">
        <v>45359</v>
      </c>
      <c r="C2165" s="11">
        <v>2024</v>
      </c>
      <c r="D2165" s="11">
        <v>3</v>
      </c>
      <c r="E2165" s="11">
        <v>8</v>
      </c>
      <c r="F2165" s="11">
        <v>12</v>
      </c>
      <c r="G2165" s="11" t="s">
        <v>52</v>
      </c>
      <c r="H2165" s="11" t="s">
        <v>53</v>
      </c>
      <c r="I2165" s="11">
        <v>40.835947209724097</v>
      </c>
      <c r="J2165" s="11">
        <v>-73.766890878639799</v>
      </c>
      <c r="K2165" s="11">
        <v>131</v>
      </c>
      <c r="L2165" s="11">
        <v>21.7935938208898</v>
      </c>
      <c r="M2165" s="11">
        <v>60.705489965647701</v>
      </c>
      <c r="N2165" s="11" t="s">
        <v>54</v>
      </c>
      <c r="O2165" s="11" t="s">
        <v>58</v>
      </c>
      <c r="P2165" s="11">
        <v>0</v>
      </c>
      <c r="Q2165" s="11">
        <v>-0.83042053059300502</v>
      </c>
      <c r="R2165" s="11">
        <v>57</v>
      </c>
      <c r="S2165" s="11">
        <v>0</v>
      </c>
      <c r="T2165" s="11">
        <v>393.85000045253003</v>
      </c>
      <c r="U2165" s="11">
        <v>12.334398988360901</v>
      </c>
      <c r="V2165" s="11" t="s">
        <v>63</v>
      </c>
    </row>
    <row r="2166" spans="1:22" x14ac:dyDescent="0.3">
      <c r="A2166" s="9">
        <v>45359.513888888898</v>
      </c>
      <c r="B2166" s="10">
        <v>45359</v>
      </c>
      <c r="C2166" s="11">
        <v>2024</v>
      </c>
      <c r="D2166" s="11">
        <v>3</v>
      </c>
      <c r="E2166" s="11">
        <v>8</v>
      </c>
      <c r="F2166" s="11">
        <v>12</v>
      </c>
      <c r="G2166" s="11" t="s">
        <v>52</v>
      </c>
      <c r="H2166" s="11" t="s">
        <v>53</v>
      </c>
      <c r="I2166" s="11">
        <v>40.740707527440499</v>
      </c>
      <c r="J2166" s="11">
        <v>-73.985147979203106</v>
      </c>
      <c r="K2166" s="11">
        <v>219</v>
      </c>
      <c r="L2166" s="11">
        <v>7.9671078325131797</v>
      </c>
      <c r="M2166" s="11">
        <v>62.007262821550299</v>
      </c>
      <c r="N2166" s="11" t="s">
        <v>59</v>
      </c>
      <c r="O2166" s="11" t="s">
        <v>58</v>
      </c>
      <c r="P2166" s="11">
        <v>0</v>
      </c>
      <c r="Q2166" s="11">
        <v>0.17201786236334199</v>
      </c>
      <c r="R2166" s="11">
        <v>49</v>
      </c>
      <c r="S2166" s="11">
        <v>45</v>
      </c>
      <c r="T2166" s="11">
        <v>331.338768512451</v>
      </c>
      <c r="U2166" s="11">
        <v>6.7729646268608796</v>
      </c>
      <c r="V2166" s="11" t="s">
        <v>56</v>
      </c>
    </row>
    <row r="2167" spans="1:22" x14ac:dyDescent="0.3">
      <c r="A2167" s="9">
        <v>45359.517361111102</v>
      </c>
      <c r="B2167" s="10">
        <v>45359</v>
      </c>
      <c r="C2167" s="11">
        <v>2024</v>
      </c>
      <c r="D2167" s="11">
        <v>3</v>
      </c>
      <c r="E2167" s="11">
        <v>8</v>
      </c>
      <c r="F2167" s="11">
        <v>12</v>
      </c>
      <c r="G2167" s="11" t="s">
        <v>52</v>
      </c>
      <c r="H2167" s="11" t="s">
        <v>53</v>
      </c>
      <c r="I2167" s="11">
        <v>40.671513302889103</v>
      </c>
      <c r="J2167" s="11">
        <v>-73.999548227515106</v>
      </c>
      <c r="K2167" s="11">
        <v>150</v>
      </c>
      <c r="L2167" s="11">
        <v>72.192890388330397</v>
      </c>
      <c r="M2167" s="11">
        <v>35.446979442182403</v>
      </c>
      <c r="N2167" s="11" t="s">
        <v>57</v>
      </c>
      <c r="O2167" s="11" t="s">
        <v>61</v>
      </c>
      <c r="P2167" s="11">
        <v>0</v>
      </c>
      <c r="Q2167" s="11">
        <v>0.260577514261353</v>
      </c>
      <c r="R2167" s="11">
        <v>73</v>
      </c>
      <c r="S2167" s="11">
        <v>26</v>
      </c>
      <c r="T2167" s="11">
        <v>335.92160838297599</v>
      </c>
      <c r="U2167" s="11">
        <v>26.289257751430199</v>
      </c>
      <c r="V2167" s="11" t="s">
        <v>63</v>
      </c>
    </row>
    <row r="2168" spans="1:22" x14ac:dyDescent="0.3">
      <c r="A2168" s="9">
        <v>45359.520833333299</v>
      </c>
      <c r="B2168" s="10">
        <v>45359</v>
      </c>
      <c r="C2168" s="11">
        <v>2024</v>
      </c>
      <c r="D2168" s="11">
        <v>3</v>
      </c>
      <c r="E2168" s="11">
        <v>8</v>
      </c>
      <c r="F2168" s="11">
        <v>12</v>
      </c>
      <c r="G2168" s="11" t="s">
        <v>52</v>
      </c>
      <c r="H2168" s="11" t="s">
        <v>53</v>
      </c>
      <c r="I2168" s="11">
        <v>40.626814446555699</v>
      </c>
      <c r="J2168" s="11">
        <v>-73.714958415181897</v>
      </c>
      <c r="K2168" s="11">
        <v>182</v>
      </c>
      <c r="L2168" s="11">
        <v>58.031507727611</v>
      </c>
      <c r="M2168" s="11">
        <v>55.454831746461203</v>
      </c>
      <c r="N2168" s="11" t="s">
        <v>54</v>
      </c>
      <c r="O2168" s="11" t="s">
        <v>60</v>
      </c>
      <c r="P2168" s="11">
        <v>0</v>
      </c>
      <c r="Q2168" s="11">
        <v>-0.50595572008608003</v>
      </c>
      <c r="R2168" s="11">
        <v>58</v>
      </c>
      <c r="S2168" s="11">
        <v>42</v>
      </c>
      <c r="T2168" s="11">
        <v>318.23002368261399</v>
      </c>
      <c r="U2168" s="11">
        <v>28.9655531304889</v>
      </c>
      <c r="V2168" s="11" t="s">
        <v>63</v>
      </c>
    </row>
    <row r="2169" spans="1:22" x14ac:dyDescent="0.3">
      <c r="A2169" s="9">
        <v>45359.524305555598</v>
      </c>
      <c r="B2169" s="10">
        <v>45359</v>
      </c>
      <c r="C2169" s="11">
        <v>2024</v>
      </c>
      <c r="D2169" s="11">
        <v>3</v>
      </c>
      <c r="E2169" s="11">
        <v>8</v>
      </c>
      <c r="F2169" s="11">
        <v>12</v>
      </c>
      <c r="G2169" s="11" t="s">
        <v>52</v>
      </c>
      <c r="H2169" s="11" t="s">
        <v>53</v>
      </c>
      <c r="I2169" s="11">
        <v>40.846156481528503</v>
      </c>
      <c r="J2169" s="11">
        <v>-73.924140855679596</v>
      </c>
      <c r="K2169" s="11">
        <v>92</v>
      </c>
      <c r="L2169" s="11">
        <v>5.0470256446128801</v>
      </c>
      <c r="M2169" s="11">
        <v>87.925425489424299</v>
      </c>
      <c r="N2169" s="11" t="s">
        <v>57</v>
      </c>
      <c r="O2169" s="11" t="s">
        <v>61</v>
      </c>
      <c r="P2169" s="11">
        <v>0</v>
      </c>
      <c r="Q2169" s="11">
        <v>0.973798680178808</v>
      </c>
      <c r="R2169" s="11">
        <v>5</v>
      </c>
      <c r="S2169" s="11">
        <v>24</v>
      </c>
      <c r="T2169" s="11">
        <v>479.34804233851997</v>
      </c>
      <c r="U2169" s="11">
        <v>5.0540642611378601</v>
      </c>
      <c r="V2169" s="11" t="s">
        <v>56</v>
      </c>
    </row>
    <row r="2170" spans="1:22" x14ac:dyDescent="0.3">
      <c r="A2170" s="9">
        <v>45359.527777777803</v>
      </c>
      <c r="B2170" s="10">
        <v>45359</v>
      </c>
      <c r="C2170" s="11">
        <v>2024</v>
      </c>
      <c r="D2170" s="11">
        <v>3</v>
      </c>
      <c r="E2170" s="11">
        <v>8</v>
      </c>
      <c r="F2170" s="11">
        <v>12</v>
      </c>
      <c r="G2170" s="11" t="s">
        <v>52</v>
      </c>
      <c r="H2170" s="11" t="s">
        <v>53</v>
      </c>
      <c r="I2170" s="11">
        <v>40.656488091136502</v>
      </c>
      <c r="J2170" s="11">
        <v>-73.747479707611902</v>
      </c>
      <c r="K2170" s="11">
        <v>164</v>
      </c>
      <c r="L2170" s="11">
        <v>10.9295698620327</v>
      </c>
      <c r="M2170" s="11">
        <v>79.971525824286303</v>
      </c>
      <c r="N2170" s="11" t="s">
        <v>59</v>
      </c>
      <c r="O2170" s="11" t="s">
        <v>58</v>
      </c>
      <c r="P2170" s="11">
        <v>0</v>
      </c>
      <c r="Q2170" s="11">
        <v>0.95516060594169905</v>
      </c>
      <c r="R2170" s="11">
        <v>12</v>
      </c>
      <c r="S2170" s="11">
        <v>49</v>
      </c>
      <c r="T2170" s="11">
        <v>219.82543762239899</v>
      </c>
      <c r="U2170" s="11">
        <v>9.8844768859002006</v>
      </c>
      <c r="V2170" s="11" t="s">
        <v>56</v>
      </c>
    </row>
    <row r="2171" spans="1:22" x14ac:dyDescent="0.3">
      <c r="A2171" s="9">
        <v>45359.53125</v>
      </c>
      <c r="B2171" s="10">
        <v>45359</v>
      </c>
      <c r="C2171" s="11">
        <v>2024</v>
      </c>
      <c r="D2171" s="11">
        <v>3</v>
      </c>
      <c r="E2171" s="11">
        <v>8</v>
      </c>
      <c r="F2171" s="11">
        <v>12</v>
      </c>
      <c r="G2171" s="11" t="s">
        <v>52</v>
      </c>
      <c r="H2171" s="11" t="s">
        <v>53</v>
      </c>
      <c r="I2171" s="11">
        <v>40.651493525087901</v>
      </c>
      <c r="J2171" s="11">
        <v>-73.8203454901751</v>
      </c>
      <c r="K2171" s="11">
        <v>121</v>
      </c>
      <c r="L2171" s="11">
        <v>33.931094524958297</v>
      </c>
      <c r="M2171" s="11">
        <v>67.915213086159397</v>
      </c>
      <c r="N2171" s="11" t="s">
        <v>57</v>
      </c>
      <c r="O2171" s="11" t="s">
        <v>61</v>
      </c>
      <c r="P2171" s="11">
        <v>0</v>
      </c>
      <c r="Q2171" s="11">
        <v>-0.44060312147503</v>
      </c>
      <c r="R2171" s="11">
        <v>12</v>
      </c>
      <c r="S2171" s="11">
        <v>30</v>
      </c>
      <c r="T2171" s="11">
        <v>368.51859323181299</v>
      </c>
      <c r="U2171" s="11">
        <v>29.271197236765101</v>
      </c>
      <c r="V2171" s="11" t="s">
        <v>63</v>
      </c>
    </row>
    <row r="2172" spans="1:22" x14ac:dyDescent="0.3">
      <c r="A2172" s="9">
        <v>45359.534722222197</v>
      </c>
      <c r="B2172" s="10">
        <v>45359</v>
      </c>
      <c r="C2172" s="11">
        <v>2024</v>
      </c>
      <c r="D2172" s="11">
        <v>3</v>
      </c>
      <c r="E2172" s="11">
        <v>8</v>
      </c>
      <c r="F2172" s="11">
        <v>12</v>
      </c>
      <c r="G2172" s="11" t="s">
        <v>52</v>
      </c>
      <c r="H2172" s="11" t="s">
        <v>53</v>
      </c>
      <c r="I2172" s="11">
        <v>40.8695105982409</v>
      </c>
      <c r="J2172" s="11">
        <v>-73.914449510846296</v>
      </c>
      <c r="K2172" s="11">
        <v>250</v>
      </c>
      <c r="L2172" s="11">
        <v>30.667154757282098</v>
      </c>
      <c r="M2172" s="11">
        <v>21.501817343365701</v>
      </c>
      <c r="N2172" s="11" t="s">
        <v>59</v>
      </c>
      <c r="O2172" s="11" t="s">
        <v>61</v>
      </c>
      <c r="P2172" s="11">
        <v>0</v>
      </c>
      <c r="Q2172" s="11">
        <v>0.55614755635644797</v>
      </c>
      <c r="R2172" s="11">
        <v>39</v>
      </c>
      <c r="S2172" s="11">
        <v>37</v>
      </c>
      <c r="T2172" s="11">
        <v>480.239399373921</v>
      </c>
      <c r="U2172" s="11">
        <v>28.683058975415801</v>
      </c>
      <c r="V2172" s="11" t="s">
        <v>56</v>
      </c>
    </row>
    <row r="2173" spans="1:22" x14ac:dyDescent="0.3">
      <c r="A2173" s="9">
        <v>45359.538194444503</v>
      </c>
      <c r="B2173" s="10">
        <v>45359</v>
      </c>
      <c r="C2173" s="11">
        <v>2024</v>
      </c>
      <c r="D2173" s="11">
        <v>3</v>
      </c>
      <c r="E2173" s="11">
        <v>8</v>
      </c>
      <c r="F2173" s="11">
        <v>12</v>
      </c>
      <c r="G2173" s="11" t="s">
        <v>52</v>
      </c>
      <c r="H2173" s="11" t="s">
        <v>53</v>
      </c>
      <c r="I2173" s="11">
        <v>40.675431528054503</v>
      </c>
      <c r="J2173" s="11">
        <v>-73.999217819289498</v>
      </c>
      <c r="K2173" s="11">
        <v>264</v>
      </c>
      <c r="L2173" s="11">
        <v>64.068004738955096</v>
      </c>
      <c r="M2173" s="11">
        <v>18.9640855927987</v>
      </c>
      <c r="N2173" s="11" t="s">
        <v>57</v>
      </c>
      <c r="O2173" s="11" t="s">
        <v>60</v>
      </c>
      <c r="P2173" s="11">
        <v>0</v>
      </c>
      <c r="Q2173" s="11">
        <v>-0.92823416349343602</v>
      </c>
      <c r="R2173" s="11">
        <v>64</v>
      </c>
      <c r="S2173" s="11">
        <v>27</v>
      </c>
      <c r="T2173" s="11">
        <v>302.933350420762</v>
      </c>
      <c r="U2173" s="11">
        <v>20.09910061882</v>
      </c>
      <c r="V2173" s="11" t="s">
        <v>56</v>
      </c>
    </row>
    <row r="2174" spans="1:22" x14ac:dyDescent="0.3">
      <c r="A2174" s="9">
        <v>45359.541666666701</v>
      </c>
      <c r="B2174" s="10">
        <v>45359</v>
      </c>
      <c r="C2174" s="11">
        <v>2024</v>
      </c>
      <c r="D2174" s="11">
        <v>3</v>
      </c>
      <c r="E2174" s="11">
        <v>8</v>
      </c>
      <c r="F2174" s="11">
        <v>13</v>
      </c>
      <c r="G2174" s="11" t="s">
        <v>52</v>
      </c>
      <c r="H2174" s="11" t="s">
        <v>53</v>
      </c>
      <c r="I2174" s="11">
        <v>40.846237958118699</v>
      </c>
      <c r="J2174" s="11">
        <v>-73.992741478813997</v>
      </c>
      <c r="K2174" s="11">
        <v>205</v>
      </c>
      <c r="L2174" s="11">
        <v>74.185741617371505</v>
      </c>
      <c r="M2174" s="11">
        <v>40.371317952129701</v>
      </c>
      <c r="N2174" s="11" t="s">
        <v>57</v>
      </c>
      <c r="O2174" s="11" t="s">
        <v>61</v>
      </c>
      <c r="P2174" s="11">
        <v>0</v>
      </c>
      <c r="Q2174" s="11">
        <v>0.38139141727186099</v>
      </c>
      <c r="R2174" s="11">
        <v>81</v>
      </c>
      <c r="S2174" s="11">
        <v>19</v>
      </c>
      <c r="T2174" s="11">
        <v>292.17980916227202</v>
      </c>
      <c r="U2174" s="11">
        <v>14.4620193508218</v>
      </c>
      <c r="V2174" s="11" t="s">
        <v>56</v>
      </c>
    </row>
    <row r="2175" spans="1:22" x14ac:dyDescent="0.3">
      <c r="A2175" s="9">
        <v>45359.545138888898</v>
      </c>
      <c r="B2175" s="10">
        <v>45359</v>
      </c>
      <c r="C2175" s="11">
        <v>2024</v>
      </c>
      <c r="D2175" s="11">
        <v>3</v>
      </c>
      <c r="E2175" s="11">
        <v>8</v>
      </c>
      <c r="F2175" s="11">
        <v>13</v>
      </c>
      <c r="G2175" s="11" t="s">
        <v>52</v>
      </c>
      <c r="H2175" s="11" t="s">
        <v>53</v>
      </c>
      <c r="I2175" s="11">
        <v>40.822430006403998</v>
      </c>
      <c r="J2175" s="11">
        <v>-73.992416257890994</v>
      </c>
      <c r="K2175" s="11">
        <v>232</v>
      </c>
      <c r="L2175" s="11">
        <v>69.296010257244802</v>
      </c>
      <c r="M2175" s="11">
        <v>89.292970868442396</v>
      </c>
      <c r="N2175" s="11" t="s">
        <v>54</v>
      </c>
      <c r="O2175" s="11" t="s">
        <v>55</v>
      </c>
      <c r="P2175" s="11">
        <v>0</v>
      </c>
      <c r="Q2175" s="11">
        <v>5.7876880628017199E-2</v>
      </c>
      <c r="R2175" s="11">
        <v>76</v>
      </c>
      <c r="S2175" s="11">
        <v>4</v>
      </c>
      <c r="T2175" s="11">
        <v>108.73966777675599</v>
      </c>
      <c r="U2175" s="11">
        <v>24.879974442875799</v>
      </c>
      <c r="V2175" s="11" t="s">
        <v>56</v>
      </c>
    </row>
    <row r="2176" spans="1:22" x14ac:dyDescent="0.3">
      <c r="A2176" s="9">
        <v>45359.548611111102</v>
      </c>
      <c r="B2176" s="10">
        <v>45359</v>
      </c>
      <c r="C2176" s="11">
        <v>2024</v>
      </c>
      <c r="D2176" s="11">
        <v>3</v>
      </c>
      <c r="E2176" s="11">
        <v>8</v>
      </c>
      <c r="F2176" s="11">
        <v>13</v>
      </c>
      <c r="G2176" s="11" t="s">
        <v>52</v>
      </c>
      <c r="H2176" s="11" t="s">
        <v>53</v>
      </c>
      <c r="I2176" s="11">
        <v>40.724093216292303</v>
      </c>
      <c r="J2176" s="11">
        <v>-73.947344866064896</v>
      </c>
      <c r="K2176" s="11">
        <v>140</v>
      </c>
      <c r="L2176" s="11">
        <v>36.023315863853497</v>
      </c>
      <c r="M2176" s="11">
        <v>59.992538079201701</v>
      </c>
      <c r="N2176" s="11" t="s">
        <v>59</v>
      </c>
      <c r="O2176" s="11" t="s">
        <v>55</v>
      </c>
      <c r="P2176" s="11">
        <v>0</v>
      </c>
      <c r="Q2176" s="11">
        <v>-0.90488520155749896</v>
      </c>
      <c r="R2176" s="11">
        <v>87</v>
      </c>
      <c r="S2176" s="11">
        <v>10</v>
      </c>
      <c r="T2176" s="11">
        <v>209.443733083616</v>
      </c>
      <c r="U2176" s="11">
        <v>10.9980846899102</v>
      </c>
      <c r="V2176" s="11" t="s">
        <v>63</v>
      </c>
    </row>
    <row r="2177" spans="1:22" x14ac:dyDescent="0.3">
      <c r="A2177" s="9">
        <v>45359.552083333299</v>
      </c>
      <c r="B2177" s="10">
        <v>45359</v>
      </c>
      <c r="C2177" s="11">
        <v>2024</v>
      </c>
      <c r="D2177" s="11">
        <v>3</v>
      </c>
      <c r="E2177" s="11">
        <v>8</v>
      </c>
      <c r="F2177" s="11">
        <v>13</v>
      </c>
      <c r="G2177" s="11" t="s">
        <v>52</v>
      </c>
      <c r="H2177" s="11" t="s">
        <v>53</v>
      </c>
      <c r="I2177" s="11">
        <v>40.675655337177503</v>
      </c>
      <c r="J2177" s="11">
        <v>-73.882145631044395</v>
      </c>
      <c r="K2177" s="11">
        <v>65</v>
      </c>
      <c r="L2177" s="11">
        <v>55.547920791915502</v>
      </c>
      <c r="M2177" s="11">
        <v>15.062427818240399</v>
      </c>
      <c r="N2177" s="11" t="s">
        <v>54</v>
      </c>
      <c r="O2177" s="11" t="s">
        <v>55</v>
      </c>
      <c r="P2177" s="11">
        <v>0</v>
      </c>
      <c r="Q2177" s="11">
        <v>-0.66518013474923798</v>
      </c>
      <c r="R2177" s="11">
        <v>63</v>
      </c>
      <c r="S2177" s="11">
        <v>19</v>
      </c>
      <c r="T2177" s="11">
        <v>493.889220379601</v>
      </c>
      <c r="U2177" s="11">
        <v>8.7013311694805804</v>
      </c>
      <c r="V2177" s="11" t="s">
        <v>62</v>
      </c>
    </row>
    <row r="2178" spans="1:22" x14ac:dyDescent="0.3">
      <c r="A2178" s="9">
        <v>45359.555555555598</v>
      </c>
      <c r="B2178" s="10">
        <v>45359</v>
      </c>
      <c r="C2178" s="11">
        <v>2024</v>
      </c>
      <c r="D2178" s="11">
        <v>3</v>
      </c>
      <c r="E2178" s="11">
        <v>8</v>
      </c>
      <c r="F2178" s="11">
        <v>13</v>
      </c>
      <c r="G2178" s="11" t="s">
        <v>52</v>
      </c>
      <c r="H2178" s="11" t="s">
        <v>53</v>
      </c>
      <c r="I2178" s="11">
        <v>40.681323360780603</v>
      </c>
      <c r="J2178" s="11">
        <v>-73.985443485531903</v>
      </c>
      <c r="K2178" s="11">
        <v>252</v>
      </c>
      <c r="L2178" s="11">
        <v>58.3711929458903</v>
      </c>
      <c r="M2178" s="11">
        <v>77.942331819738499</v>
      </c>
      <c r="N2178" s="11" t="s">
        <v>54</v>
      </c>
      <c r="O2178" s="11" t="s">
        <v>55</v>
      </c>
      <c r="P2178" s="11">
        <v>0</v>
      </c>
      <c r="Q2178" s="11">
        <v>7.12192061744234E-2</v>
      </c>
      <c r="R2178" s="11">
        <v>51</v>
      </c>
      <c r="S2178" s="11">
        <v>18</v>
      </c>
      <c r="T2178" s="11">
        <v>293.39258718148199</v>
      </c>
      <c r="U2178" s="11">
        <v>19.002691788889901</v>
      </c>
      <c r="V2178" s="11" t="s">
        <v>56</v>
      </c>
    </row>
    <row r="2179" spans="1:22" x14ac:dyDescent="0.3">
      <c r="A2179" s="9">
        <v>45359.559027777803</v>
      </c>
      <c r="B2179" s="10">
        <v>45359</v>
      </c>
      <c r="C2179" s="11">
        <v>2024</v>
      </c>
      <c r="D2179" s="11">
        <v>3</v>
      </c>
      <c r="E2179" s="11">
        <v>8</v>
      </c>
      <c r="F2179" s="11">
        <v>13</v>
      </c>
      <c r="G2179" s="11" t="s">
        <v>52</v>
      </c>
      <c r="H2179" s="11" t="s">
        <v>53</v>
      </c>
      <c r="I2179" s="11">
        <v>40.6705612489584</v>
      </c>
      <c r="J2179" s="11">
        <v>-73.784990507776897</v>
      </c>
      <c r="K2179" s="11">
        <v>251</v>
      </c>
      <c r="L2179" s="11">
        <v>34.365763663505099</v>
      </c>
      <c r="M2179" s="11">
        <v>40.197755180827897</v>
      </c>
      <c r="N2179" s="11" t="s">
        <v>59</v>
      </c>
      <c r="O2179" s="11" t="s">
        <v>58</v>
      </c>
      <c r="P2179" s="11">
        <v>0</v>
      </c>
      <c r="Q2179" s="11">
        <v>-0.19402405992551899</v>
      </c>
      <c r="R2179" s="11">
        <v>82</v>
      </c>
      <c r="S2179" s="11">
        <v>35</v>
      </c>
      <c r="T2179" s="11">
        <v>415.87104814935498</v>
      </c>
      <c r="U2179" s="11">
        <v>11.5144452323516</v>
      </c>
      <c r="V2179" s="11" t="s">
        <v>56</v>
      </c>
    </row>
    <row r="2180" spans="1:22" x14ac:dyDescent="0.3">
      <c r="A2180" s="9">
        <v>45359.5625</v>
      </c>
      <c r="B2180" s="10">
        <v>45359</v>
      </c>
      <c r="C2180" s="11">
        <v>2024</v>
      </c>
      <c r="D2180" s="11">
        <v>3</v>
      </c>
      <c r="E2180" s="11">
        <v>8</v>
      </c>
      <c r="F2180" s="11">
        <v>13</v>
      </c>
      <c r="G2180" s="11" t="s">
        <v>52</v>
      </c>
      <c r="H2180" s="11" t="s">
        <v>53</v>
      </c>
      <c r="I2180" s="11">
        <v>40.765663818811497</v>
      </c>
      <c r="J2180" s="11">
        <v>-73.8364271950215</v>
      </c>
      <c r="K2180" s="11">
        <v>211</v>
      </c>
      <c r="L2180" s="11">
        <v>57.454243880686803</v>
      </c>
      <c r="M2180" s="11">
        <v>52.700741713269899</v>
      </c>
      <c r="N2180" s="11" t="s">
        <v>57</v>
      </c>
      <c r="O2180" s="11" t="s">
        <v>58</v>
      </c>
      <c r="P2180" s="11">
        <v>0</v>
      </c>
      <c r="Q2180" s="11">
        <v>-1.88395826921046E-2</v>
      </c>
      <c r="R2180" s="11">
        <v>65</v>
      </c>
      <c r="S2180" s="11">
        <v>9</v>
      </c>
      <c r="T2180" s="11">
        <v>372.00080661014999</v>
      </c>
      <c r="U2180" s="11">
        <v>22.919643828757</v>
      </c>
      <c r="V2180" s="11" t="s">
        <v>56</v>
      </c>
    </row>
    <row r="2181" spans="1:22" x14ac:dyDescent="0.3">
      <c r="A2181" s="9">
        <v>45359.565972222197</v>
      </c>
      <c r="B2181" s="10">
        <v>45359</v>
      </c>
      <c r="C2181" s="11">
        <v>2024</v>
      </c>
      <c r="D2181" s="11">
        <v>3</v>
      </c>
      <c r="E2181" s="11">
        <v>8</v>
      </c>
      <c r="F2181" s="11">
        <v>13</v>
      </c>
      <c r="G2181" s="11" t="s">
        <v>52</v>
      </c>
      <c r="H2181" s="11" t="s">
        <v>53</v>
      </c>
      <c r="I2181" s="11">
        <v>40.734104988176099</v>
      </c>
      <c r="J2181" s="11">
        <v>-73.766513864610999</v>
      </c>
      <c r="K2181" s="11">
        <v>83</v>
      </c>
      <c r="L2181" s="11">
        <v>65.852468067217401</v>
      </c>
      <c r="M2181" s="11">
        <v>40.941491529446097</v>
      </c>
      <c r="N2181" s="11" t="s">
        <v>59</v>
      </c>
      <c r="O2181" s="11" t="s">
        <v>55</v>
      </c>
      <c r="P2181" s="11">
        <v>0</v>
      </c>
      <c r="Q2181" s="11">
        <v>-0.44778064116461402</v>
      </c>
      <c r="R2181" s="11">
        <v>46</v>
      </c>
      <c r="S2181" s="11">
        <v>15</v>
      </c>
      <c r="T2181" s="11">
        <v>449.98213071069398</v>
      </c>
      <c r="U2181" s="11">
        <v>7.2784697664214804</v>
      </c>
      <c r="V2181" s="11" t="s">
        <v>62</v>
      </c>
    </row>
    <row r="2182" spans="1:22" x14ac:dyDescent="0.3">
      <c r="A2182" s="9">
        <v>45359.569444444503</v>
      </c>
      <c r="B2182" s="10">
        <v>45359</v>
      </c>
      <c r="C2182" s="11">
        <v>2024</v>
      </c>
      <c r="D2182" s="11">
        <v>3</v>
      </c>
      <c r="E2182" s="11">
        <v>8</v>
      </c>
      <c r="F2182" s="11">
        <v>13</v>
      </c>
      <c r="G2182" s="11" t="s">
        <v>52</v>
      </c>
      <c r="H2182" s="11" t="s">
        <v>53</v>
      </c>
      <c r="I2182" s="11">
        <v>40.891840048267198</v>
      </c>
      <c r="J2182" s="11">
        <v>-73.807221325914995</v>
      </c>
      <c r="K2182" s="11">
        <v>224</v>
      </c>
      <c r="L2182" s="11">
        <v>69.612333693505306</v>
      </c>
      <c r="M2182" s="11">
        <v>84.605502490960504</v>
      </c>
      <c r="N2182" s="11" t="s">
        <v>57</v>
      </c>
      <c r="O2182" s="11" t="s">
        <v>61</v>
      </c>
      <c r="P2182" s="11">
        <v>0</v>
      </c>
      <c r="Q2182" s="11">
        <v>0.65746799449825499</v>
      </c>
      <c r="R2182" s="11">
        <v>87</v>
      </c>
      <c r="S2182" s="11">
        <v>10</v>
      </c>
      <c r="T2182" s="11">
        <v>309.02695464392002</v>
      </c>
      <c r="U2182" s="11">
        <v>20.696543356738101</v>
      </c>
      <c r="V2182" s="11" t="s">
        <v>56</v>
      </c>
    </row>
    <row r="2183" spans="1:22" x14ac:dyDescent="0.3">
      <c r="A2183" s="9">
        <v>45359.572916666701</v>
      </c>
      <c r="B2183" s="10">
        <v>45359</v>
      </c>
      <c r="C2183" s="11">
        <v>2024</v>
      </c>
      <c r="D2183" s="11">
        <v>3</v>
      </c>
      <c r="E2183" s="11">
        <v>8</v>
      </c>
      <c r="F2183" s="11">
        <v>13</v>
      </c>
      <c r="G2183" s="11" t="s">
        <v>52</v>
      </c>
      <c r="H2183" s="11" t="s">
        <v>53</v>
      </c>
      <c r="I2183" s="11">
        <v>40.897517114470297</v>
      </c>
      <c r="J2183" s="11">
        <v>-73.835314231338899</v>
      </c>
      <c r="K2183" s="11">
        <v>245</v>
      </c>
      <c r="L2183" s="11">
        <v>14.0700163523539</v>
      </c>
      <c r="M2183" s="11">
        <v>26.8031507184022</v>
      </c>
      <c r="N2183" s="11" t="s">
        <v>54</v>
      </c>
      <c r="O2183" s="11" t="s">
        <v>58</v>
      </c>
      <c r="P2183" s="11">
        <v>0</v>
      </c>
      <c r="Q2183" s="11">
        <v>0.37280467213330498</v>
      </c>
      <c r="R2183" s="11">
        <v>16</v>
      </c>
      <c r="S2183" s="11">
        <v>38</v>
      </c>
      <c r="T2183" s="11">
        <v>81.620438523830103</v>
      </c>
      <c r="U2183" s="11">
        <v>10.4608667057511</v>
      </c>
      <c r="V2183" s="11" t="s">
        <v>56</v>
      </c>
    </row>
    <row r="2184" spans="1:22" x14ac:dyDescent="0.3">
      <c r="A2184" s="9">
        <v>45359.576388888898</v>
      </c>
      <c r="B2184" s="10">
        <v>45359</v>
      </c>
      <c r="C2184" s="11">
        <v>2024</v>
      </c>
      <c r="D2184" s="11">
        <v>3</v>
      </c>
      <c r="E2184" s="11">
        <v>8</v>
      </c>
      <c r="F2184" s="11">
        <v>13</v>
      </c>
      <c r="G2184" s="11" t="s">
        <v>52</v>
      </c>
      <c r="H2184" s="11" t="s">
        <v>53</v>
      </c>
      <c r="I2184" s="11">
        <v>40.821347259250999</v>
      </c>
      <c r="J2184" s="11">
        <v>-73.969779985106499</v>
      </c>
      <c r="K2184" s="11">
        <v>95</v>
      </c>
      <c r="L2184" s="11">
        <v>9.6043528322826894</v>
      </c>
      <c r="M2184" s="11">
        <v>89.452121422510601</v>
      </c>
      <c r="N2184" s="11" t="s">
        <v>57</v>
      </c>
      <c r="O2184" s="11" t="s">
        <v>61</v>
      </c>
      <c r="P2184" s="11">
        <v>0</v>
      </c>
      <c r="Q2184" s="11">
        <v>0.35538059357749602</v>
      </c>
      <c r="R2184" s="11">
        <v>84</v>
      </c>
      <c r="S2184" s="11">
        <v>44</v>
      </c>
      <c r="T2184" s="11">
        <v>302.84338653034501</v>
      </c>
      <c r="U2184" s="11">
        <v>15.899167081094699</v>
      </c>
      <c r="V2184" s="11" t="s">
        <v>56</v>
      </c>
    </row>
    <row r="2185" spans="1:22" x14ac:dyDescent="0.3">
      <c r="A2185" s="9">
        <v>45359.579861111102</v>
      </c>
      <c r="B2185" s="10">
        <v>45359</v>
      </c>
      <c r="C2185" s="11">
        <v>2024</v>
      </c>
      <c r="D2185" s="11">
        <v>3</v>
      </c>
      <c r="E2185" s="11">
        <v>8</v>
      </c>
      <c r="F2185" s="11">
        <v>13</v>
      </c>
      <c r="G2185" s="11" t="s">
        <v>52</v>
      </c>
      <c r="H2185" s="11" t="s">
        <v>53</v>
      </c>
      <c r="I2185" s="11">
        <v>40.620799984268302</v>
      </c>
      <c r="J2185" s="11">
        <v>-73.754063101781</v>
      </c>
      <c r="K2185" s="11">
        <v>170</v>
      </c>
      <c r="L2185" s="11">
        <v>21.561163076662702</v>
      </c>
      <c r="M2185" s="11">
        <v>62.0056585612502</v>
      </c>
      <c r="N2185" s="11" t="s">
        <v>54</v>
      </c>
      <c r="O2185" s="11" t="s">
        <v>61</v>
      </c>
      <c r="P2185" s="11">
        <v>0</v>
      </c>
      <c r="Q2185" s="11">
        <v>-0.70847657659999796</v>
      </c>
      <c r="R2185" s="11">
        <v>43</v>
      </c>
      <c r="S2185" s="11">
        <v>1</v>
      </c>
      <c r="T2185" s="11">
        <v>101.880817475234</v>
      </c>
      <c r="U2185" s="11">
        <v>7.4100394456788603</v>
      </c>
      <c r="V2185" s="11" t="s">
        <v>63</v>
      </c>
    </row>
    <row r="2186" spans="1:22" x14ac:dyDescent="0.3">
      <c r="A2186" s="9">
        <v>45359.583333333299</v>
      </c>
      <c r="B2186" s="10">
        <v>45359</v>
      </c>
      <c r="C2186" s="11">
        <v>2024</v>
      </c>
      <c r="D2186" s="11">
        <v>3</v>
      </c>
      <c r="E2186" s="11">
        <v>8</v>
      </c>
      <c r="F2186" s="11">
        <v>14</v>
      </c>
      <c r="G2186" s="11" t="s">
        <v>52</v>
      </c>
      <c r="H2186" s="11" t="s">
        <v>53</v>
      </c>
      <c r="I2186" s="11">
        <v>40.852173735741701</v>
      </c>
      <c r="J2186" s="11">
        <v>-73.819327052151493</v>
      </c>
      <c r="K2186" s="11">
        <v>252</v>
      </c>
      <c r="L2186" s="11">
        <v>24.5305395118028</v>
      </c>
      <c r="M2186" s="11">
        <v>78.053082213187693</v>
      </c>
      <c r="N2186" s="11" t="s">
        <v>54</v>
      </c>
      <c r="O2186" s="11" t="s">
        <v>60</v>
      </c>
      <c r="P2186" s="11">
        <v>0</v>
      </c>
      <c r="Q2186" s="11">
        <v>-0.31064048118077597</v>
      </c>
      <c r="R2186" s="11">
        <v>66</v>
      </c>
      <c r="S2186" s="11">
        <v>46</v>
      </c>
      <c r="T2186" s="11">
        <v>415.78582782973803</v>
      </c>
      <c r="U2186" s="11">
        <v>11.1362046205693</v>
      </c>
      <c r="V2186" s="11" t="s">
        <v>56</v>
      </c>
    </row>
    <row r="2187" spans="1:22" x14ac:dyDescent="0.3">
      <c r="A2187" s="9">
        <v>45359.586805555598</v>
      </c>
      <c r="B2187" s="10">
        <v>45359</v>
      </c>
      <c r="C2187" s="11">
        <v>2024</v>
      </c>
      <c r="D2187" s="11">
        <v>3</v>
      </c>
      <c r="E2187" s="11">
        <v>8</v>
      </c>
      <c r="F2187" s="11">
        <v>14</v>
      </c>
      <c r="G2187" s="11" t="s">
        <v>52</v>
      </c>
      <c r="H2187" s="11" t="s">
        <v>53</v>
      </c>
      <c r="I2187" s="11">
        <v>40.716759049839503</v>
      </c>
      <c r="J2187" s="11">
        <v>-73.903833086763996</v>
      </c>
      <c r="K2187" s="11">
        <v>260</v>
      </c>
      <c r="L2187" s="11">
        <v>45.0992539274541</v>
      </c>
      <c r="M2187" s="11">
        <v>82.716630903352097</v>
      </c>
      <c r="N2187" s="11" t="s">
        <v>57</v>
      </c>
      <c r="O2187" s="11" t="s">
        <v>60</v>
      </c>
      <c r="P2187" s="11">
        <v>1</v>
      </c>
      <c r="Q2187" s="11">
        <v>0.27787449635087602</v>
      </c>
      <c r="R2187" s="11">
        <v>23</v>
      </c>
      <c r="S2187" s="11">
        <v>33</v>
      </c>
      <c r="T2187" s="11">
        <v>300.49885444583703</v>
      </c>
      <c r="U2187" s="11">
        <v>26.2477520747697</v>
      </c>
      <c r="V2187" s="11" t="s">
        <v>56</v>
      </c>
    </row>
    <row r="2188" spans="1:22" x14ac:dyDescent="0.3">
      <c r="A2188" s="9">
        <v>45359.590277777803</v>
      </c>
      <c r="B2188" s="10">
        <v>45359</v>
      </c>
      <c r="C2188" s="11">
        <v>2024</v>
      </c>
      <c r="D2188" s="11">
        <v>3</v>
      </c>
      <c r="E2188" s="11">
        <v>8</v>
      </c>
      <c r="F2188" s="11">
        <v>14</v>
      </c>
      <c r="G2188" s="11" t="s">
        <v>52</v>
      </c>
      <c r="H2188" s="11" t="s">
        <v>53</v>
      </c>
      <c r="I2188" s="11">
        <v>40.722534655483997</v>
      </c>
      <c r="J2188" s="11">
        <v>-73.939409929548503</v>
      </c>
      <c r="K2188" s="11">
        <v>139</v>
      </c>
      <c r="L2188" s="11">
        <v>44.968681179237201</v>
      </c>
      <c r="M2188" s="11">
        <v>30.6475133498272</v>
      </c>
      <c r="N2188" s="11" t="s">
        <v>59</v>
      </c>
      <c r="O2188" s="11" t="s">
        <v>61</v>
      </c>
      <c r="P2188" s="11">
        <v>0</v>
      </c>
      <c r="Q2188" s="11">
        <v>-0.73702543199646797</v>
      </c>
      <c r="R2188" s="11">
        <v>95</v>
      </c>
      <c r="S2188" s="11">
        <v>40</v>
      </c>
      <c r="T2188" s="11">
        <v>115.784931914829</v>
      </c>
      <c r="U2188" s="11">
        <v>7.8651894069461301</v>
      </c>
      <c r="V2188" s="11" t="s">
        <v>63</v>
      </c>
    </row>
    <row r="2189" spans="1:22" x14ac:dyDescent="0.3">
      <c r="A2189" s="9">
        <v>45359.59375</v>
      </c>
      <c r="B2189" s="10">
        <v>45359</v>
      </c>
      <c r="C2189" s="11">
        <v>2024</v>
      </c>
      <c r="D2189" s="11">
        <v>3</v>
      </c>
      <c r="E2189" s="11">
        <v>8</v>
      </c>
      <c r="F2189" s="11">
        <v>14</v>
      </c>
      <c r="G2189" s="11" t="s">
        <v>52</v>
      </c>
      <c r="H2189" s="11" t="s">
        <v>53</v>
      </c>
      <c r="I2189" s="11">
        <v>40.690485563881701</v>
      </c>
      <c r="J2189" s="11">
        <v>-73.929710393377306</v>
      </c>
      <c r="K2189" s="11">
        <v>282</v>
      </c>
      <c r="L2189" s="11">
        <v>65.4317989840536</v>
      </c>
      <c r="M2189" s="11">
        <v>10.796490236673</v>
      </c>
      <c r="N2189" s="11" t="s">
        <v>57</v>
      </c>
      <c r="O2189" s="11" t="s">
        <v>55</v>
      </c>
      <c r="P2189" s="11">
        <v>0</v>
      </c>
      <c r="Q2189" s="11">
        <v>-0.31539586482825099</v>
      </c>
      <c r="R2189" s="11">
        <v>94</v>
      </c>
      <c r="S2189" s="11">
        <v>10</v>
      </c>
      <c r="T2189" s="11">
        <v>374.75537914709599</v>
      </c>
      <c r="U2189" s="11">
        <v>15.8675214373767</v>
      </c>
      <c r="V2189" s="11" t="s">
        <v>56</v>
      </c>
    </row>
    <row r="2190" spans="1:22" x14ac:dyDescent="0.3">
      <c r="A2190" s="9">
        <v>45359.597222222197</v>
      </c>
      <c r="B2190" s="10">
        <v>45359</v>
      </c>
      <c r="C2190" s="11">
        <v>2024</v>
      </c>
      <c r="D2190" s="11">
        <v>3</v>
      </c>
      <c r="E2190" s="11">
        <v>8</v>
      </c>
      <c r="F2190" s="11">
        <v>14</v>
      </c>
      <c r="G2190" s="11" t="s">
        <v>52</v>
      </c>
      <c r="H2190" s="11" t="s">
        <v>53</v>
      </c>
      <c r="I2190" s="11">
        <v>40.835677409393597</v>
      </c>
      <c r="J2190" s="11">
        <v>-73.927314541190995</v>
      </c>
      <c r="K2190" s="11">
        <v>58</v>
      </c>
      <c r="L2190" s="11">
        <v>52.405267925118601</v>
      </c>
      <c r="M2190" s="11">
        <v>88.872312854566502</v>
      </c>
      <c r="N2190" s="11" t="s">
        <v>54</v>
      </c>
      <c r="O2190" s="11" t="s">
        <v>55</v>
      </c>
      <c r="P2190" s="11">
        <v>0</v>
      </c>
      <c r="Q2190" s="11">
        <v>0.86739605502678196</v>
      </c>
      <c r="R2190" s="11">
        <v>70</v>
      </c>
      <c r="S2190" s="11">
        <v>3</v>
      </c>
      <c r="T2190" s="11">
        <v>487.351814749607</v>
      </c>
      <c r="U2190" s="11">
        <v>24.690766396090901</v>
      </c>
      <c r="V2190" s="11" t="s">
        <v>56</v>
      </c>
    </row>
    <row r="2191" spans="1:22" x14ac:dyDescent="0.3">
      <c r="A2191" s="9">
        <v>45359.600694444503</v>
      </c>
      <c r="B2191" s="10">
        <v>45359</v>
      </c>
      <c r="C2191" s="11">
        <v>2024</v>
      </c>
      <c r="D2191" s="11">
        <v>3</v>
      </c>
      <c r="E2191" s="11">
        <v>8</v>
      </c>
      <c r="F2191" s="11">
        <v>14</v>
      </c>
      <c r="G2191" s="11" t="s">
        <v>52</v>
      </c>
      <c r="H2191" s="11" t="s">
        <v>53</v>
      </c>
      <c r="I2191" s="11">
        <v>40.755231217540498</v>
      </c>
      <c r="J2191" s="11">
        <v>-73.955512526477804</v>
      </c>
      <c r="K2191" s="11">
        <v>124</v>
      </c>
      <c r="L2191" s="11">
        <v>11.2372446473489</v>
      </c>
      <c r="M2191" s="11">
        <v>45.675772100507501</v>
      </c>
      <c r="N2191" s="11" t="s">
        <v>59</v>
      </c>
      <c r="O2191" s="11" t="s">
        <v>61</v>
      </c>
      <c r="P2191" s="11">
        <v>0</v>
      </c>
      <c r="Q2191" s="11">
        <v>-0.59366236088164004</v>
      </c>
      <c r="R2191" s="11">
        <v>20</v>
      </c>
      <c r="S2191" s="11">
        <v>29</v>
      </c>
      <c r="T2191" s="11">
        <v>272.46879169411301</v>
      </c>
      <c r="U2191" s="11">
        <v>5.8129524954754599</v>
      </c>
      <c r="V2191" s="11" t="s">
        <v>56</v>
      </c>
    </row>
    <row r="2192" spans="1:22" x14ac:dyDescent="0.3">
      <c r="A2192" s="9">
        <v>45359.604166666701</v>
      </c>
      <c r="B2192" s="10">
        <v>45359</v>
      </c>
      <c r="C2192" s="11">
        <v>2024</v>
      </c>
      <c r="D2192" s="11">
        <v>3</v>
      </c>
      <c r="E2192" s="11">
        <v>8</v>
      </c>
      <c r="F2192" s="11">
        <v>14</v>
      </c>
      <c r="G2192" s="11" t="s">
        <v>52</v>
      </c>
      <c r="H2192" s="11" t="s">
        <v>53</v>
      </c>
      <c r="I2192" s="11">
        <v>40.645628401565602</v>
      </c>
      <c r="J2192" s="11">
        <v>-73.766287863222701</v>
      </c>
      <c r="K2192" s="11">
        <v>54</v>
      </c>
      <c r="L2192" s="11">
        <v>78.221755982315202</v>
      </c>
      <c r="M2192" s="11">
        <v>50.1205159785126</v>
      </c>
      <c r="N2192" s="11" t="s">
        <v>57</v>
      </c>
      <c r="O2192" s="11" t="s">
        <v>60</v>
      </c>
      <c r="P2192" s="11">
        <v>0</v>
      </c>
      <c r="Q2192" s="11">
        <v>0.21429223578079601</v>
      </c>
      <c r="R2192" s="11">
        <v>17</v>
      </c>
      <c r="S2192" s="11">
        <v>8</v>
      </c>
      <c r="T2192" s="11">
        <v>314.17860272281399</v>
      </c>
      <c r="U2192" s="11">
        <v>15.219895060038199</v>
      </c>
      <c r="V2192" s="11" t="s">
        <v>63</v>
      </c>
    </row>
    <row r="2193" spans="1:22" x14ac:dyDescent="0.3">
      <c r="A2193" s="9">
        <v>45359.607638888898</v>
      </c>
      <c r="B2193" s="10">
        <v>45359</v>
      </c>
      <c r="C2193" s="11">
        <v>2024</v>
      </c>
      <c r="D2193" s="11">
        <v>3</v>
      </c>
      <c r="E2193" s="11">
        <v>8</v>
      </c>
      <c r="F2193" s="11">
        <v>14</v>
      </c>
      <c r="G2193" s="11" t="s">
        <v>52</v>
      </c>
      <c r="H2193" s="11" t="s">
        <v>53</v>
      </c>
      <c r="I2193" s="11">
        <v>40.687432701184598</v>
      </c>
      <c r="J2193" s="11">
        <v>-73.738534806557894</v>
      </c>
      <c r="K2193" s="11">
        <v>262</v>
      </c>
      <c r="L2193" s="11">
        <v>74.518528026203995</v>
      </c>
      <c r="M2193" s="11">
        <v>75.493129014223499</v>
      </c>
      <c r="N2193" s="11" t="s">
        <v>57</v>
      </c>
      <c r="O2193" s="11" t="s">
        <v>61</v>
      </c>
      <c r="P2193" s="11">
        <v>0</v>
      </c>
      <c r="Q2193" s="11">
        <v>-0.35399705172357199</v>
      </c>
      <c r="R2193" s="11">
        <v>10</v>
      </c>
      <c r="S2193" s="11">
        <v>23</v>
      </c>
      <c r="T2193" s="11">
        <v>355.61813476505603</v>
      </c>
      <c r="U2193" s="11">
        <v>24.085950161643499</v>
      </c>
      <c r="V2193" s="11" t="s">
        <v>56</v>
      </c>
    </row>
    <row r="2194" spans="1:22" x14ac:dyDescent="0.3">
      <c r="A2194" s="9">
        <v>45359.611111111102</v>
      </c>
      <c r="B2194" s="10">
        <v>45359</v>
      </c>
      <c r="C2194" s="11">
        <v>2024</v>
      </c>
      <c r="D2194" s="11">
        <v>3</v>
      </c>
      <c r="E2194" s="11">
        <v>8</v>
      </c>
      <c r="F2194" s="11">
        <v>14</v>
      </c>
      <c r="G2194" s="11" t="s">
        <v>52</v>
      </c>
      <c r="H2194" s="11" t="s">
        <v>53</v>
      </c>
      <c r="I2194" s="11">
        <v>40.642759655403403</v>
      </c>
      <c r="J2194" s="11">
        <v>-73.863125935863394</v>
      </c>
      <c r="K2194" s="11">
        <v>275</v>
      </c>
      <c r="L2194" s="11">
        <v>24.432364887797899</v>
      </c>
      <c r="M2194" s="11">
        <v>74.898806809317307</v>
      </c>
      <c r="N2194" s="11" t="s">
        <v>54</v>
      </c>
      <c r="O2194" s="11" t="s">
        <v>55</v>
      </c>
      <c r="P2194" s="11">
        <v>0</v>
      </c>
      <c r="Q2194" s="11">
        <v>0.90798898858201205</v>
      </c>
      <c r="R2194" s="11">
        <v>68</v>
      </c>
      <c r="S2194" s="11">
        <v>3</v>
      </c>
      <c r="T2194" s="11">
        <v>357.90119257461902</v>
      </c>
      <c r="U2194" s="11">
        <v>5.1295642445027401</v>
      </c>
      <c r="V2194" s="11" t="s">
        <v>56</v>
      </c>
    </row>
    <row r="2195" spans="1:22" x14ac:dyDescent="0.3">
      <c r="A2195" s="9">
        <v>45359.614583333299</v>
      </c>
      <c r="B2195" s="10">
        <v>45359</v>
      </c>
      <c r="C2195" s="11">
        <v>2024</v>
      </c>
      <c r="D2195" s="11">
        <v>3</v>
      </c>
      <c r="E2195" s="11">
        <v>8</v>
      </c>
      <c r="F2195" s="11">
        <v>14</v>
      </c>
      <c r="G2195" s="11" t="s">
        <v>52</v>
      </c>
      <c r="H2195" s="11" t="s">
        <v>53</v>
      </c>
      <c r="I2195" s="11">
        <v>40.735257085566701</v>
      </c>
      <c r="J2195" s="11">
        <v>-73.824005877571807</v>
      </c>
      <c r="K2195" s="11">
        <v>51</v>
      </c>
      <c r="L2195" s="11">
        <v>55.434698792665102</v>
      </c>
      <c r="M2195" s="11">
        <v>39.263362741151802</v>
      </c>
      <c r="N2195" s="11" t="s">
        <v>59</v>
      </c>
      <c r="O2195" s="11" t="s">
        <v>58</v>
      </c>
      <c r="P2195" s="11">
        <v>0</v>
      </c>
      <c r="Q2195" s="11">
        <v>-0.73637702852189502</v>
      </c>
      <c r="R2195" s="11">
        <v>75</v>
      </c>
      <c r="S2195" s="11">
        <v>30</v>
      </c>
      <c r="T2195" s="11">
        <v>310.16418019922099</v>
      </c>
      <c r="U2195" s="11">
        <v>12.4143849686271</v>
      </c>
      <c r="V2195" s="11" t="s">
        <v>62</v>
      </c>
    </row>
    <row r="2196" spans="1:22" x14ac:dyDescent="0.3">
      <c r="A2196" s="9">
        <v>45359.618055555598</v>
      </c>
      <c r="B2196" s="10">
        <v>45359</v>
      </c>
      <c r="C2196" s="11">
        <v>2024</v>
      </c>
      <c r="D2196" s="11">
        <v>3</v>
      </c>
      <c r="E2196" s="11">
        <v>8</v>
      </c>
      <c r="F2196" s="11">
        <v>14</v>
      </c>
      <c r="G2196" s="11" t="s">
        <v>52</v>
      </c>
      <c r="H2196" s="11" t="s">
        <v>53</v>
      </c>
      <c r="I2196" s="11">
        <v>40.614183384030902</v>
      </c>
      <c r="J2196" s="11">
        <v>-73.953214738196493</v>
      </c>
      <c r="K2196" s="11">
        <v>237</v>
      </c>
      <c r="L2196" s="11">
        <v>76.960375054037002</v>
      </c>
      <c r="M2196" s="11">
        <v>54.542663587223601</v>
      </c>
      <c r="N2196" s="11" t="s">
        <v>57</v>
      </c>
      <c r="O2196" s="11" t="s">
        <v>61</v>
      </c>
      <c r="P2196" s="11">
        <v>0</v>
      </c>
      <c r="Q2196" s="11">
        <v>0.80072560546306004</v>
      </c>
      <c r="R2196" s="11">
        <v>12</v>
      </c>
      <c r="S2196" s="11">
        <v>4</v>
      </c>
      <c r="T2196" s="11">
        <v>422.47515510928503</v>
      </c>
      <c r="U2196" s="11">
        <v>29.308544473186501</v>
      </c>
      <c r="V2196" s="11" t="s">
        <v>56</v>
      </c>
    </row>
    <row r="2197" spans="1:22" x14ac:dyDescent="0.3">
      <c r="A2197" s="9">
        <v>45359.621527777803</v>
      </c>
      <c r="B2197" s="10">
        <v>45359</v>
      </c>
      <c r="C2197" s="11">
        <v>2024</v>
      </c>
      <c r="D2197" s="11">
        <v>3</v>
      </c>
      <c r="E2197" s="11">
        <v>8</v>
      </c>
      <c r="F2197" s="11">
        <v>14</v>
      </c>
      <c r="G2197" s="11" t="s">
        <v>52</v>
      </c>
      <c r="H2197" s="11" t="s">
        <v>53</v>
      </c>
      <c r="I2197" s="11">
        <v>40.656649910410799</v>
      </c>
      <c r="J2197" s="11">
        <v>-73.715918182739699</v>
      </c>
      <c r="K2197" s="11">
        <v>138</v>
      </c>
      <c r="L2197" s="11">
        <v>27.495168732278199</v>
      </c>
      <c r="M2197" s="11">
        <v>58.705240336884003</v>
      </c>
      <c r="N2197" s="11" t="s">
        <v>54</v>
      </c>
      <c r="O2197" s="11" t="s">
        <v>55</v>
      </c>
      <c r="P2197" s="11">
        <v>0</v>
      </c>
      <c r="Q2197" s="11">
        <v>-0.19337780634486301</v>
      </c>
      <c r="R2197" s="11">
        <v>5</v>
      </c>
      <c r="S2197" s="11">
        <v>15</v>
      </c>
      <c r="T2197" s="11">
        <v>66.713230674480997</v>
      </c>
      <c r="U2197" s="11">
        <v>22.491817678565599</v>
      </c>
      <c r="V2197" s="11" t="s">
        <v>63</v>
      </c>
    </row>
    <row r="2198" spans="1:22" x14ac:dyDescent="0.3">
      <c r="A2198" s="9">
        <v>45359.625</v>
      </c>
      <c r="B2198" s="10">
        <v>45359</v>
      </c>
      <c r="C2198" s="11">
        <v>2024</v>
      </c>
      <c r="D2198" s="11">
        <v>3</v>
      </c>
      <c r="E2198" s="11">
        <v>8</v>
      </c>
      <c r="F2198" s="11">
        <v>15</v>
      </c>
      <c r="G2198" s="11" t="s">
        <v>52</v>
      </c>
      <c r="H2198" s="11" t="s">
        <v>53</v>
      </c>
      <c r="I2198" s="11">
        <v>40.766862908345203</v>
      </c>
      <c r="J2198" s="11">
        <v>-73.864491907704306</v>
      </c>
      <c r="K2198" s="11">
        <v>34</v>
      </c>
      <c r="L2198" s="11">
        <v>64.474604898425497</v>
      </c>
      <c r="M2198" s="11">
        <v>77.211402246611399</v>
      </c>
      <c r="N2198" s="11" t="s">
        <v>57</v>
      </c>
      <c r="O2198" s="11" t="s">
        <v>61</v>
      </c>
      <c r="P2198" s="11">
        <v>0</v>
      </c>
      <c r="Q2198" s="11">
        <v>0.402262760591718</v>
      </c>
      <c r="R2198" s="11">
        <v>44</v>
      </c>
      <c r="S2198" s="11">
        <v>5</v>
      </c>
      <c r="T2198" s="11">
        <v>229.01464734742501</v>
      </c>
      <c r="U2198" s="11">
        <v>15.0283524484034</v>
      </c>
      <c r="V2198" s="11" t="s">
        <v>63</v>
      </c>
    </row>
    <row r="2199" spans="1:22" x14ac:dyDescent="0.3">
      <c r="A2199" s="9">
        <v>45359.628472222197</v>
      </c>
      <c r="B2199" s="10">
        <v>45359</v>
      </c>
      <c r="C2199" s="11">
        <v>2024</v>
      </c>
      <c r="D2199" s="11">
        <v>3</v>
      </c>
      <c r="E2199" s="11">
        <v>8</v>
      </c>
      <c r="F2199" s="11">
        <v>15</v>
      </c>
      <c r="G2199" s="11" t="s">
        <v>52</v>
      </c>
      <c r="H2199" s="11" t="s">
        <v>53</v>
      </c>
      <c r="I2199" s="11">
        <v>40.832609003986803</v>
      </c>
      <c r="J2199" s="11">
        <v>-73.850085706098497</v>
      </c>
      <c r="K2199" s="11">
        <v>260</v>
      </c>
      <c r="L2199" s="11">
        <v>73.212171594961802</v>
      </c>
      <c r="M2199" s="11">
        <v>99.773250302454798</v>
      </c>
      <c r="N2199" s="11" t="s">
        <v>57</v>
      </c>
      <c r="O2199" s="11" t="s">
        <v>58</v>
      </c>
      <c r="P2199" s="11">
        <v>0</v>
      </c>
      <c r="Q2199" s="11">
        <v>0.68158188753134996</v>
      </c>
      <c r="R2199" s="11">
        <v>29</v>
      </c>
      <c r="S2199" s="11">
        <v>43</v>
      </c>
      <c r="T2199" s="11">
        <v>221.64957614871599</v>
      </c>
      <c r="U2199" s="11">
        <v>23.9830196567131</v>
      </c>
      <c r="V2199" s="11" t="s">
        <v>56</v>
      </c>
    </row>
    <row r="2200" spans="1:22" x14ac:dyDescent="0.3">
      <c r="A2200" s="9">
        <v>45359.631944444503</v>
      </c>
      <c r="B2200" s="10">
        <v>45359</v>
      </c>
      <c r="C2200" s="11">
        <v>2024</v>
      </c>
      <c r="D2200" s="11">
        <v>3</v>
      </c>
      <c r="E2200" s="11">
        <v>8</v>
      </c>
      <c r="F2200" s="11">
        <v>15</v>
      </c>
      <c r="G2200" s="11" t="s">
        <v>52</v>
      </c>
      <c r="H2200" s="11" t="s">
        <v>53</v>
      </c>
      <c r="I2200" s="11">
        <v>40.667478122615798</v>
      </c>
      <c r="J2200" s="11">
        <v>-73.862906042197395</v>
      </c>
      <c r="K2200" s="11">
        <v>78</v>
      </c>
      <c r="L2200" s="11">
        <v>33.207144685249602</v>
      </c>
      <c r="M2200" s="11">
        <v>61.999529240733096</v>
      </c>
      <c r="N2200" s="11" t="s">
        <v>59</v>
      </c>
      <c r="O2200" s="11" t="s">
        <v>55</v>
      </c>
      <c r="P2200" s="11">
        <v>0</v>
      </c>
      <c r="Q2200" s="11">
        <v>0.45873539833520199</v>
      </c>
      <c r="R2200" s="11">
        <v>99</v>
      </c>
      <c r="S2200" s="11">
        <v>23</v>
      </c>
      <c r="T2200" s="11">
        <v>254.60353980654</v>
      </c>
      <c r="U2200" s="11">
        <v>11.1311158552562</v>
      </c>
      <c r="V2200" s="11" t="s">
        <v>63</v>
      </c>
    </row>
    <row r="2201" spans="1:22" x14ac:dyDescent="0.3">
      <c r="A2201" s="9">
        <v>45359.635416666701</v>
      </c>
      <c r="B2201" s="10">
        <v>45359</v>
      </c>
      <c r="C2201" s="11">
        <v>2024</v>
      </c>
      <c r="D2201" s="11">
        <v>3</v>
      </c>
      <c r="E2201" s="11">
        <v>8</v>
      </c>
      <c r="F2201" s="11">
        <v>15</v>
      </c>
      <c r="G2201" s="11" t="s">
        <v>52</v>
      </c>
      <c r="H2201" s="11" t="s">
        <v>53</v>
      </c>
      <c r="I2201" s="11">
        <v>40.693180393645903</v>
      </c>
      <c r="J2201" s="11">
        <v>-73.912234846554497</v>
      </c>
      <c r="K2201" s="11">
        <v>207</v>
      </c>
      <c r="L2201" s="11">
        <v>55.371565893814797</v>
      </c>
      <c r="M2201" s="11">
        <v>82.241168522696</v>
      </c>
      <c r="N2201" s="11" t="s">
        <v>54</v>
      </c>
      <c r="O2201" s="11" t="s">
        <v>61</v>
      </c>
      <c r="P2201" s="11">
        <v>0</v>
      </c>
      <c r="Q2201" s="11">
        <v>-0.464503193632891</v>
      </c>
      <c r="R2201" s="11">
        <v>62</v>
      </c>
      <c r="S2201" s="11">
        <v>45</v>
      </c>
      <c r="T2201" s="11">
        <v>373.03886863487003</v>
      </c>
      <c r="U2201" s="11">
        <v>20.042965234046498</v>
      </c>
      <c r="V2201" s="11" t="s">
        <v>56</v>
      </c>
    </row>
    <row r="2202" spans="1:22" x14ac:dyDescent="0.3">
      <c r="A2202" s="9">
        <v>45359.638888888898</v>
      </c>
      <c r="B2202" s="10">
        <v>45359</v>
      </c>
      <c r="C2202" s="11">
        <v>2024</v>
      </c>
      <c r="D2202" s="11">
        <v>3</v>
      </c>
      <c r="E2202" s="11">
        <v>8</v>
      </c>
      <c r="F2202" s="11">
        <v>15</v>
      </c>
      <c r="G2202" s="11" t="s">
        <v>52</v>
      </c>
      <c r="H2202" s="11" t="s">
        <v>53</v>
      </c>
      <c r="I2202" s="11">
        <v>40.822860951837299</v>
      </c>
      <c r="J2202" s="11">
        <v>-73.747644217408293</v>
      </c>
      <c r="K2202" s="11">
        <v>44</v>
      </c>
      <c r="L2202" s="11">
        <v>11.775248100853799</v>
      </c>
      <c r="M2202" s="11">
        <v>34.307811657498902</v>
      </c>
      <c r="N2202" s="11" t="s">
        <v>54</v>
      </c>
      <c r="O2202" s="11" t="s">
        <v>58</v>
      </c>
      <c r="P2202" s="11">
        <v>1</v>
      </c>
      <c r="Q2202" s="11">
        <v>-0.55310520681788999</v>
      </c>
      <c r="R2202" s="11">
        <v>90</v>
      </c>
      <c r="S2202" s="11">
        <v>35</v>
      </c>
      <c r="T2202" s="11">
        <v>166.07241670195799</v>
      </c>
      <c r="U2202" s="11">
        <v>27.714153868254801</v>
      </c>
      <c r="V2202" s="11" t="s">
        <v>56</v>
      </c>
    </row>
    <row r="2203" spans="1:22" x14ac:dyDescent="0.3">
      <c r="A2203" s="9">
        <v>45359.642361111102</v>
      </c>
      <c r="B2203" s="10">
        <v>45359</v>
      </c>
      <c r="C2203" s="11">
        <v>2024</v>
      </c>
      <c r="D2203" s="11">
        <v>3</v>
      </c>
      <c r="E2203" s="11">
        <v>8</v>
      </c>
      <c r="F2203" s="11">
        <v>15</v>
      </c>
      <c r="G2203" s="11" t="s">
        <v>52</v>
      </c>
      <c r="H2203" s="11" t="s">
        <v>53</v>
      </c>
      <c r="I2203" s="11">
        <v>40.864666683707597</v>
      </c>
      <c r="J2203" s="11">
        <v>-73.794850649405504</v>
      </c>
      <c r="K2203" s="11">
        <v>40</v>
      </c>
      <c r="L2203" s="11">
        <v>27.510276931874699</v>
      </c>
      <c r="M2203" s="11">
        <v>83.544275522242401</v>
      </c>
      <c r="N2203" s="11" t="s">
        <v>54</v>
      </c>
      <c r="O2203" s="11" t="s">
        <v>58</v>
      </c>
      <c r="P2203" s="11">
        <v>1</v>
      </c>
      <c r="Q2203" s="11">
        <v>0.43449801586507703</v>
      </c>
      <c r="R2203" s="11">
        <v>35</v>
      </c>
      <c r="S2203" s="11">
        <v>22</v>
      </c>
      <c r="T2203" s="11">
        <v>453.10592350886998</v>
      </c>
      <c r="U2203" s="11">
        <v>22.863274603457999</v>
      </c>
      <c r="V2203" s="11" t="s">
        <v>56</v>
      </c>
    </row>
    <row r="2204" spans="1:22" x14ac:dyDescent="0.3">
      <c r="A2204" s="9">
        <v>45359.645833333299</v>
      </c>
      <c r="B2204" s="10">
        <v>45359</v>
      </c>
      <c r="C2204" s="11">
        <v>2024</v>
      </c>
      <c r="D2204" s="11">
        <v>3</v>
      </c>
      <c r="E2204" s="11">
        <v>8</v>
      </c>
      <c r="F2204" s="11">
        <v>15</v>
      </c>
      <c r="G2204" s="11" t="s">
        <v>52</v>
      </c>
      <c r="H2204" s="11" t="s">
        <v>53</v>
      </c>
      <c r="I2204" s="11">
        <v>40.722132630144003</v>
      </c>
      <c r="J2204" s="11">
        <v>-73.713074941908104</v>
      </c>
      <c r="K2204" s="11">
        <v>278</v>
      </c>
      <c r="L2204" s="11">
        <v>62.186295829146999</v>
      </c>
      <c r="M2204" s="11">
        <v>49.316495206751398</v>
      </c>
      <c r="N2204" s="11" t="s">
        <v>59</v>
      </c>
      <c r="O2204" s="11" t="s">
        <v>60</v>
      </c>
      <c r="P2204" s="11">
        <v>0</v>
      </c>
      <c r="Q2204" s="11">
        <v>0.69698944090408599</v>
      </c>
      <c r="R2204" s="11">
        <v>26</v>
      </c>
      <c r="S2204" s="11">
        <v>3</v>
      </c>
      <c r="T2204" s="11">
        <v>52.369719746130698</v>
      </c>
      <c r="U2204" s="11">
        <v>28.445366904558799</v>
      </c>
      <c r="V2204" s="11" t="s">
        <v>56</v>
      </c>
    </row>
    <row r="2205" spans="1:22" x14ac:dyDescent="0.3">
      <c r="A2205" s="9">
        <v>45359.649305555598</v>
      </c>
      <c r="B2205" s="10">
        <v>45359</v>
      </c>
      <c r="C2205" s="11">
        <v>2024</v>
      </c>
      <c r="D2205" s="11">
        <v>3</v>
      </c>
      <c r="E2205" s="11">
        <v>8</v>
      </c>
      <c r="F2205" s="11">
        <v>15</v>
      </c>
      <c r="G2205" s="11" t="s">
        <v>52</v>
      </c>
      <c r="H2205" s="11" t="s">
        <v>53</v>
      </c>
      <c r="I2205" s="11">
        <v>40.630412599560302</v>
      </c>
      <c r="J2205" s="11">
        <v>-73.800312924428994</v>
      </c>
      <c r="K2205" s="11">
        <v>159</v>
      </c>
      <c r="L2205" s="11">
        <v>45.068398013718799</v>
      </c>
      <c r="M2205" s="11">
        <v>65.6334672638136</v>
      </c>
      <c r="N2205" s="11" t="s">
        <v>59</v>
      </c>
      <c r="O2205" s="11" t="s">
        <v>55</v>
      </c>
      <c r="P2205" s="11">
        <v>0</v>
      </c>
      <c r="Q2205" s="11">
        <v>-0.75894729782540504</v>
      </c>
      <c r="R2205" s="11">
        <v>75</v>
      </c>
      <c r="S2205" s="11">
        <v>25</v>
      </c>
      <c r="T2205" s="11">
        <v>255.095880562644</v>
      </c>
      <c r="U2205" s="11">
        <v>28.709640438407</v>
      </c>
      <c r="V2205" s="11" t="s">
        <v>63</v>
      </c>
    </row>
    <row r="2206" spans="1:22" x14ac:dyDescent="0.3">
      <c r="A2206" s="9">
        <v>45359.652777777803</v>
      </c>
      <c r="B2206" s="10">
        <v>45359</v>
      </c>
      <c r="C2206" s="11">
        <v>2024</v>
      </c>
      <c r="D2206" s="11">
        <v>3</v>
      </c>
      <c r="E2206" s="11">
        <v>8</v>
      </c>
      <c r="F2206" s="11">
        <v>15</v>
      </c>
      <c r="G2206" s="11" t="s">
        <v>52</v>
      </c>
      <c r="H2206" s="11" t="s">
        <v>53</v>
      </c>
      <c r="I2206" s="11">
        <v>40.859518461708802</v>
      </c>
      <c r="J2206" s="11">
        <v>-73.950355300996193</v>
      </c>
      <c r="K2206" s="11">
        <v>168</v>
      </c>
      <c r="L2206" s="11">
        <v>34.587985935366802</v>
      </c>
      <c r="M2206" s="11">
        <v>61.590220033947801</v>
      </c>
      <c r="N2206" s="11" t="s">
        <v>54</v>
      </c>
      <c r="O2206" s="11" t="s">
        <v>61</v>
      </c>
      <c r="P2206" s="11">
        <v>0</v>
      </c>
      <c r="Q2206" s="11">
        <v>0.59567585103121201</v>
      </c>
      <c r="R2206" s="11">
        <v>27</v>
      </c>
      <c r="S2206" s="11">
        <v>9</v>
      </c>
      <c r="T2206" s="11">
        <v>217.49584816302001</v>
      </c>
      <c r="U2206" s="11">
        <v>23.8466602764701</v>
      </c>
      <c r="V2206" s="11" t="s">
        <v>63</v>
      </c>
    </row>
    <row r="2207" spans="1:22" x14ac:dyDescent="0.3">
      <c r="A2207" s="9">
        <v>45359.65625</v>
      </c>
      <c r="B2207" s="10">
        <v>45359</v>
      </c>
      <c r="C2207" s="11">
        <v>2024</v>
      </c>
      <c r="D2207" s="11">
        <v>3</v>
      </c>
      <c r="E2207" s="11">
        <v>8</v>
      </c>
      <c r="F2207" s="11">
        <v>15</v>
      </c>
      <c r="G2207" s="11" t="s">
        <v>52</v>
      </c>
      <c r="H2207" s="11" t="s">
        <v>53</v>
      </c>
      <c r="I2207" s="11">
        <v>40.817301112458203</v>
      </c>
      <c r="J2207" s="11">
        <v>-73.878794349812495</v>
      </c>
      <c r="K2207" s="11">
        <v>255</v>
      </c>
      <c r="L2207" s="11">
        <v>77.114722322638201</v>
      </c>
      <c r="M2207" s="11">
        <v>14.100249282611999</v>
      </c>
      <c r="N2207" s="11" t="s">
        <v>54</v>
      </c>
      <c r="O2207" s="11" t="s">
        <v>61</v>
      </c>
      <c r="P2207" s="11">
        <v>0</v>
      </c>
      <c r="Q2207" s="11">
        <v>0.72081618130889502</v>
      </c>
      <c r="R2207" s="11">
        <v>92</v>
      </c>
      <c r="S2207" s="11">
        <v>47</v>
      </c>
      <c r="T2207" s="11">
        <v>71.745546601239198</v>
      </c>
      <c r="U2207" s="11">
        <v>19.625699743539801</v>
      </c>
      <c r="V2207" s="11" t="s">
        <v>56</v>
      </c>
    </row>
    <row r="2208" spans="1:22" x14ac:dyDescent="0.3">
      <c r="A2208" s="9">
        <v>45359.659722222197</v>
      </c>
      <c r="B2208" s="10">
        <v>45359</v>
      </c>
      <c r="C2208" s="11">
        <v>2024</v>
      </c>
      <c r="D2208" s="11">
        <v>3</v>
      </c>
      <c r="E2208" s="11">
        <v>8</v>
      </c>
      <c r="F2208" s="11">
        <v>15</v>
      </c>
      <c r="G2208" s="11" t="s">
        <v>52</v>
      </c>
      <c r="H2208" s="11" t="s">
        <v>53</v>
      </c>
      <c r="I2208" s="11">
        <v>40.722486987388898</v>
      </c>
      <c r="J2208" s="11">
        <v>-73.911418375757705</v>
      </c>
      <c r="K2208" s="11">
        <v>210</v>
      </c>
      <c r="L2208" s="11">
        <v>5.0589042733385003</v>
      </c>
      <c r="M2208" s="11">
        <v>47.207311652114001</v>
      </c>
      <c r="N2208" s="11" t="s">
        <v>57</v>
      </c>
      <c r="O2208" s="11" t="s">
        <v>60</v>
      </c>
      <c r="P2208" s="11">
        <v>0</v>
      </c>
      <c r="Q2208" s="11">
        <v>-0.50048656829152205</v>
      </c>
      <c r="R2208" s="11">
        <v>77</v>
      </c>
      <c r="S2208" s="11">
        <v>47</v>
      </c>
      <c r="T2208" s="11">
        <v>297.80754216868502</v>
      </c>
      <c r="U2208" s="11">
        <v>21.112289948227701</v>
      </c>
      <c r="V2208" s="11" t="s">
        <v>56</v>
      </c>
    </row>
    <row r="2209" spans="1:22" x14ac:dyDescent="0.3">
      <c r="A2209" s="9">
        <v>45359.663194444503</v>
      </c>
      <c r="B2209" s="10">
        <v>45359</v>
      </c>
      <c r="C2209" s="11">
        <v>2024</v>
      </c>
      <c r="D2209" s="11">
        <v>3</v>
      </c>
      <c r="E2209" s="11">
        <v>8</v>
      </c>
      <c r="F2209" s="11">
        <v>15</v>
      </c>
      <c r="G2209" s="11" t="s">
        <v>52</v>
      </c>
      <c r="H2209" s="11" t="s">
        <v>53</v>
      </c>
      <c r="I2209" s="11">
        <v>40.672910546436697</v>
      </c>
      <c r="J2209" s="11">
        <v>-73.983745080610305</v>
      </c>
      <c r="K2209" s="11">
        <v>218</v>
      </c>
      <c r="L2209" s="11">
        <v>50.359324095404098</v>
      </c>
      <c r="M2209" s="11">
        <v>30.075649259991</v>
      </c>
      <c r="N2209" s="11" t="s">
        <v>59</v>
      </c>
      <c r="O2209" s="11" t="s">
        <v>61</v>
      </c>
      <c r="P2209" s="11">
        <v>0</v>
      </c>
      <c r="Q2209" s="11">
        <v>0.82396640618856798</v>
      </c>
      <c r="R2209" s="11">
        <v>10</v>
      </c>
      <c r="S2209" s="11">
        <v>33</v>
      </c>
      <c r="T2209" s="11">
        <v>126.53464731230299</v>
      </c>
      <c r="U2209" s="11">
        <v>28.277526830814001</v>
      </c>
      <c r="V2209" s="11" t="s">
        <v>56</v>
      </c>
    </row>
    <row r="2210" spans="1:22" x14ac:dyDescent="0.3">
      <c r="A2210" s="9">
        <v>45359.666666666701</v>
      </c>
      <c r="B2210" s="10">
        <v>45359</v>
      </c>
      <c r="C2210" s="11">
        <v>2024</v>
      </c>
      <c r="D2210" s="11">
        <v>3</v>
      </c>
      <c r="E2210" s="11">
        <v>8</v>
      </c>
      <c r="F2210" s="11">
        <v>16</v>
      </c>
      <c r="G2210" s="11" t="s">
        <v>52</v>
      </c>
      <c r="H2210" s="11" t="s">
        <v>53</v>
      </c>
      <c r="I2210" s="11">
        <v>40.674581586778899</v>
      </c>
      <c r="J2210" s="11">
        <v>-73.917011416912004</v>
      </c>
      <c r="K2210" s="11">
        <v>222</v>
      </c>
      <c r="L2210" s="11">
        <v>48.372143515740802</v>
      </c>
      <c r="M2210" s="11">
        <v>40.844473990676299</v>
      </c>
      <c r="N2210" s="11" t="s">
        <v>57</v>
      </c>
      <c r="O2210" s="11" t="s">
        <v>58</v>
      </c>
      <c r="P2210" s="11">
        <v>0</v>
      </c>
      <c r="Q2210" s="11">
        <v>-2.70349036332606E-3</v>
      </c>
      <c r="R2210" s="11">
        <v>12</v>
      </c>
      <c r="S2210" s="11">
        <v>22</v>
      </c>
      <c r="T2210" s="11">
        <v>417.34366681506299</v>
      </c>
      <c r="U2210" s="11">
        <v>23.272108009860101</v>
      </c>
      <c r="V2210" s="11" t="s">
        <v>56</v>
      </c>
    </row>
    <row r="2211" spans="1:22" x14ac:dyDescent="0.3">
      <c r="A2211" s="9">
        <v>45359.670138888898</v>
      </c>
      <c r="B2211" s="10">
        <v>45359</v>
      </c>
      <c r="C2211" s="11">
        <v>2024</v>
      </c>
      <c r="D2211" s="11">
        <v>3</v>
      </c>
      <c r="E2211" s="11">
        <v>8</v>
      </c>
      <c r="F2211" s="11">
        <v>16</v>
      </c>
      <c r="G2211" s="11" t="s">
        <v>52</v>
      </c>
      <c r="H2211" s="11" t="s">
        <v>53</v>
      </c>
      <c r="I2211" s="11">
        <v>40.703011762113803</v>
      </c>
      <c r="J2211" s="11">
        <v>-73.856868644511906</v>
      </c>
      <c r="K2211" s="11">
        <v>24</v>
      </c>
      <c r="L2211" s="11">
        <v>72.548025848963803</v>
      </c>
      <c r="M2211" s="11">
        <v>31.163792803834699</v>
      </c>
      <c r="N2211" s="11" t="s">
        <v>57</v>
      </c>
      <c r="O2211" s="11" t="s">
        <v>55</v>
      </c>
      <c r="P2211" s="11">
        <v>0</v>
      </c>
      <c r="Q2211" s="11">
        <v>0.30574211103711002</v>
      </c>
      <c r="R2211" s="11">
        <v>79</v>
      </c>
      <c r="S2211" s="11">
        <v>36</v>
      </c>
      <c r="T2211" s="11">
        <v>358.72844421693799</v>
      </c>
      <c r="U2211" s="11">
        <v>19.032563586879402</v>
      </c>
      <c r="V2211" s="11" t="s">
        <v>62</v>
      </c>
    </row>
    <row r="2212" spans="1:22" x14ac:dyDescent="0.3">
      <c r="A2212" s="9">
        <v>45359.673611111102</v>
      </c>
      <c r="B2212" s="10">
        <v>45359</v>
      </c>
      <c r="C2212" s="11">
        <v>2024</v>
      </c>
      <c r="D2212" s="11">
        <v>3</v>
      </c>
      <c r="E2212" s="11">
        <v>8</v>
      </c>
      <c r="F2212" s="11">
        <v>16</v>
      </c>
      <c r="G2212" s="11" t="s">
        <v>52</v>
      </c>
      <c r="H2212" s="11" t="s">
        <v>53</v>
      </c>
      <c r="I2212" s="11">
        <v>40.667703955211699</v>
      </c>
      <c r="J2212" s="11">
        <v>-73.909363983451598</v>
      </c>
      <c r="K2212" s="11">
        <v>17</v>
      </c>
      <c r="L2212" s="11">
        <v>42.605597417658899</v>
      </c>
      <c r="M2212" s="11">
        <v>36.953830860029598</v>
      </c>
      <c r="N2212" s="11" t="s">
        <v>57</v>
      </c>
      <c r="O2212" s="11" t="s">
        <v>60</v>
      </c>
      <c r="P2212" s="11">
        <v>0</v>
      </c>
      <c r="Q2212" s="11">
        <v>-0.99083484292885204</v>
      </c>
      <c r="R2212" s="11">
        <v>65</v>
      </c>
      <c r="S2212" s="11">
        <v>30</v>
      </c>
      <c r="T2212" s="11">
        <v>488.83825773627899</v>
      </c>
      <c r="U2212" s="11">
        <v>15.5000424999911</v>
      </c>
      <c r="V2212" s="11" t="s">
        <v>62</v>
      </c>
    </row>
    <row r="2213" spans="1:22" x14ac:dyDescent="0.3">
      <c r="A2213" s="9">
        <v>45359.677083333299</v>
      </c>
      <c r="B2213" s="10">
        <v>45359</v>
      </c>
      <c r="C2213" s="11">
        <v>2024</v>
      </c>
      <c r="D2213" s="11">
        <v>3</v>
      </c>
      <c r="E2213" s="11">
        <v>8</v>
      </c>
      <c r="F2213" s="11">
        <v>16</v>
      </c>
      <c r="G2213" s="11" t="s">
        <v>52</v>
      </c>
      <c r="H2213" s="11" t="s">
        <v>53</v>
      </c>
      <c r="I2213" s="11">
        <v>40.821466207431399</v>
      </c>
      <c r="J2213" s="11">
        <v>-73.859021006574096</v>
      </c>
      <c r="K2213" s="11">
        <v>195</v>
      </c>
      <c r="L2213" s="11">
        <v>48.5590482799443</v>
      </c>
      <c r="M2213" s="11">
        <v>44.740784650688099</v>
      </c>
      <c r="N2213" s="11" t="s">
        <v>54</v>
      </c>
      <c r="O2213" s="11" t="s">
        <v>60</v>
      </c>
      <c r="P2213" s="11">
        <v>0</v>
      </c>
      <c r="Q2213" s="11">
        <v>-0.89737331096034501</v>
      </c>
      <c r="R2213" s="11">
        <v>89</v>
      </c>
      <c r="S2213" s="11">
        <v>4</v>
      </c>
      <c r="T2213" s="11">
        <v>218.86596320382799</v>
      </c>
      <c r="U2213" s="11">
        <v>20.943985521410099</v>
      </c>
      <c r="V2213" s="11" t="s">
        <v>63</v>
      </c>
    </row>
    <row r="2214" spans="1:22" x14ac:dyDescent="0.3">
      <c r="A2214" s="9">
        <v>45359.680555555598</v>
      </c>
      <c r="B2214" s="10">
        <v>45359</v>
      </c>
      <c r="C2214" s="11">
        <v>2024</v>
      </c>
      <c r="D2214" s="11">
        <v>3</v>
      </c>
      <c r="E2214" s="11">
        <v>8</v>
      </c>
      <c r="F2214" s="11">
        <v>16</v>
      </c>
      <c r="G2214" s="11" t="s">
        <v>52</v>
      </c>
      <c r="H2214" s="11" t="s">
        <v>53</v>
      </c>
      <c r="I2214" s="11">
        <v>40.8166784633068</v>
      </c>
      <c r="J2214" s="11">
        <v>-73.959488252270006</v>
      </c>
      <c r="K2214" s="11">
        <v>170</v>
      </c>
      <c r="L2214" s="11">
        <v>40.652448682546698</v>
      </c>
      <c r="M2214" s="11">
        <v>92.421551532206493</v>
      </c>
      <c r="N2214" s="11" t="s">
        <v>59</v>
      </c>
      <c r="O2214" s="11" t="s">
        <v>61</v>
      </c>
      <c r="P2214" s="11">
        <v>0</v>
      </c>
      <c r="Q2214" s="11">
        <v>0.78088925230428896</v>
      </c>
      <c r="R2214" s="11">
        <v>41</v>
      </c>
      <c r="S2214" s="11">
        <v>24</v>
      </c>
      <c r="T2214" s="11">
        <v>97.599685609756193</v>
      </c>
      <c r="U2214" s="11">
        <v>12.4508946588698</v>
      </c>
      <c r="V2214" s="11" t="s">
        <v>56</v>
      </c>
    </row>
    <row r="2215" spans="1:22" x14ac:dyDescent="0.3">
      <c r="A2215" s="9">
        <v>45359.684027777803</v>
      </c>
      <c r="B2215" s="10">
        <v>45359</v>
      </c>
      <c r="C2215" s="11">
        <v>2024</v>
      </c>
      <c r="D2215" s="11">
        <v>3</v>
      </c>
      <c r="E2215" s="11">
        <v>8</v>
      </c>
      <c r="F2215" s="11">
        <v>16</v>
      </c>
      <c r="G2215" s="11" t="s">
        <v>52</v>
      </c>
      <c r="H2215" s="11" t="s">
        <v>53</v>
      </c>
      <c r="I2215" s="11">
        <v>40.849882228624502</v>
      </c>
      <c r="J2215" s="11">
        <v>-73.704726949799195</v>
      </c>
      <c r="K2215" s="11">
        <v>193</v>
      </c>
      <c r="L2215" s="11">
        <v>38.737970854430799</v>
      </c>
      <c r="M2215" s="11">
        <v>60.931459901206402</v>
      </c>
      <c r="N2215" s="11" t="s">
        <v>57</v>
      </c>
      <c r="O2215" s="11" t="s">
        <v>60</v>
      </c>
      <c r="P2215" s="11">
        <v>0</v>
      </c>
      <c r="Q2215" s="11">
        <v>-0.78246463182007397</v>
      </c>
      <c r="R2215" s="11">
        <v>93</v>
      </c>
      <c r="S2215" s="11">
        <v>36</v>
      </c>
      <c r="T2215" s="11">
        <v>382.43283494691701</v>
      </c>
      <c r="U2215" s="11">
        <v>28.024402663706599</v>
      </c>
      <c r="V2215" s="11" t="s">
        <v>63</v>
      </c>
    </row>
    <row r="2216" spans="1:22" x14ac:dyDescent="0.3">
      <c r="A2216" s="9">
        <v>45359.6875</v>
      </c>
      <c r="B2216" s="10">
        <v>45359</v>
      </c>
      <c r="C2216" s="11">
        <v>2024</v>
      </c>
      <c r="D2216" s="11">
        <v>3</v>
      </c>
      <c r="E2216" s="11">
        <v>8</v>
      </c>
      <c r="F2216" s="11">
        <v>16</v>
      </c>
      <c r="G2216" s="11" t="s">
        <v>52</v>
      </c>
      <c r="H2216" s="11" t="s">
        <v>53</v>
      </c>
      <c r="I2216" s="11">
        <v>40.752450571761401</v>
      </c>
      <c r="J2216" s="11">
        <v>-73.866955185907401</v>
      </c>
      <c r="K2216" s="11">
        <v>244</v>
      </c>
      <c r="L2216" s="11">
        <v>37.951703219885303</v>
      </c>
      <c r="M2216" s="11">
        <v>20.508984517237401</v>
      </c>
      <c r="N2216" s="11" t="s">
        <v>54</v>
      </c>
      <c r="O2216" s="11" t="s">
        <v>60</v>
      </c>
      <c r="P2216" s="11">
        <v>0</v>
      </c>
      <c r="Q2216" s="11">
        <v>0.787611348550742</v>
      </c>
      <c r="R2216" s="11">
        <v>51</v>
      </c>
      <c r="S2216" s="11">
        <v>46</v>
      </c>
      <c r="T2216" s="11">
        <v>240.44517046845201</v>
      </c>
      <c r="U2216" s="11">
        <v>18.281333371908602</v>
      </c>
      <c r="V2216" s="11" t="s">
        <v>56</v>
      </c>
    </row>
    <row r="2217" spans="1:22" x14ac:dyDescent="0.3">
      <c r="A2217" s="9">
        <v>45359.690972222197</v>
      </c>
      <c r="B2217" s="10">
        <v>45359</v>
      </c>
      <c r="C2217" s="11">
        <v>2024</v>
      </c>
      <c r="D2217" s="11">
        <v>3</v>
      </c>
      <c r="E2217" s="11">
        <v>8</v>
      </c>
      <c r="F2217" s="11">
        <v>16</v>
      </c>
      <c r="G2217" s="11" t="s">
        <v>52</v>
      </c>
      <c r="H2217" s="11" t="s">
        <v>53</v>
      </c>
      <c r="I2217" s="11">
        <v>40.600396683877598</v>
      </c>
      <c r="J2217" s="11">
        <v>-73.873816152588006</v>
      </c>
      <c r="K2217" s="11">
        <v>202</v>
      </c>
      <c r="L2217" s="11">
        <v>20.694120234955399</v>
      </c>
      <c r="M2217" s="11">
        <v>44.294080758971901</v>
      </c>
      <c r="N2217" s="11" t="s">
        <v>59</v>
      </c>
      <c r="O2217" s="11" t="s">
        <v>55</v>
      </c>
      <c r="P2217" s="11">
        <v>0</v>
      </c>
      <c r="Q2217" s="11">
        <v>-0.86147590098351201</v>
      </c>
      <c r="R2217" s="11">
        <v>60</v>
      </c>
      <c r="S2217" s="11">
        <v>44</v>
      </c>
      <c r="T2217" s="11">
        <v>195.77171144689001</v>
      </c>
      <c r="U2217" s="11">
        <v>26.3354177700032</v>
      </c>
      <c r="V2217" s="11" t="s">
        <v>56</v>
      </c>
    </row>
    <row r="2218" spans="1:22" x14ac:dyDescent="0.3">
      <c r="A2218" s="9">
        <v>45359.694444444503</v>
      </c>
      <c r="B2218" s="10">
        <v>45359</v>
      </c>
      <c r="C2218" s="11">
        <v>2024</v>
      </c>
      <c r="D2218" s="11">
        <v>3</v>
      </c>
      <c r="E2218" s="11">
        <v>8</v>
      </c>
      <c r="F2218" s="11">
        <v>16</v>
      </c>
      <c r="G2218" s="11" t="s">
        <v>52</v>
      </c>
      <c r="H2218" s="11" t="s">
        <v>53</v>
      </c>
      <c r="I2218" s="11">
        <v>40.867509579902702</v>
      </c>
      <c r="J2218" s="11">
        <v>-73.925820480455101</v>
      </c>
      <c r="K2218" s="11">
        <v>85</v>
      </c>
      <c r="L2218" s="11">
        <v>77.123552011562793</v>
      </c>
      <c r="M2218" s="11">
        <v>29.469985553845099</v>
      </c>
      <c r="N2218" s="11" t="s">
        <v>59</v>
      </c>
      <c r="O2218" s="11" t="s">
        <v>60</v>
      </c>
      <c r="P2218" s="11">
        <v>0</v>
      </c>
      <c r="Q2218" s="11">
        <v>0.88291203717262401</v>
      </c>
      <c r="R2218" s="11">
        <v>56</v>
      </c>
      <c r="S2218" s="11">
        <v>32</v>
      </c>
      <c r="T2218" s="11">
        <v>265.10713239678603</v>
      </c>
      <c r="U2218" s="11">
        <v>25.181133481033701</v>
      </c>
      <c r="V2218" s="11" t="s">
        <v>62</v>
      </c>
    </row>
    <row r="2219" spans="1:22" x14ac:dyDescent="0.3">
      <c r="A2219" s="9">
        <v>45359.697916666701</v>
      </c>
      <c r="B2219" s="10">
        <v>45359</v>
      </c>
      <c r="C2219" s="11">
        <v>2024</v>
      </c>
      <c r="D2219" s="11">
        <v>3</v>
      </c>
      <c r="E2219" s="11">
        <v>8</v>
      </c>
      <c r="F2219" s="11">
        <v>16</v>
      </c>
      <c r="G2219" s="11" t="s">
        <v>52</v>
      </c>
      <c r="H2219" s="11" t="s">
        <v>53</v>
      </c>
      <c r="I2219" s="11">
        <v>40.691528783901902</v>
      </c>
      <c r="J2219" s="11">
        <v>-73.941500309556901</v>
      </c>
      <c r="K2219" s="11">
        <v>190</v>
      </c>
      <c r="L2219" s="11">
        <v>67.496842835531098</v>
      </c>
      <c r="M2219" s="11">
        <v>78.958043187811498</v>
      </c>
      <c r="N2219" s="11" t="s">
        <v>54</v>
      </c>
      <c r="O2219" s="11" t="s">
        <v>60</v>
      </c>
      <c r="P2219" s="11">
        <v>0</v>
      </c>
      <c r="Q2219" s="11">
        <v>0.70134808976749397</v>
      </c>
      <c r="R2219" s="11">
        <v>1</v>
      </c>
      <c r="S2219" s="11">
        <v>44</v>
      </c>
      <c r="T2219" s="11">
        <v>62.713085847381102</v>
      </c>
      <c r="U2219" s="11">
        <v>8.7238590568203804</v>
      </c>
      <c r="V2219" s="11" t="s">
        <v>63</v>
      </c>
    </row>
    <row r="2220" spans="1:22" x14ac:dyDescent="0.3">
      <c r="A2220" s="9">
        <v>45359.701388888898</v>
      </c>
      <c r="B2220" s="10">
        <v>45359</v>
      </c>
      <c r="C2220" s="11">
        <v>2024</v>
      </c>
      <c r="D2220" s="11">
        <v>3</v>
      </c>
      <c r="E2220" s="11">
        <v>8</v>
      </c>
      <c r="F2220" s="11">
        <v>16</v>
      </c>
      <c r="G2220" s="11" t="s">
        <v>52</v>
      </c>
      <c r="H2220" s="11" t="s">
        <v>53</v>
      </c>
      <c r="I2220" s="11">
        <v>40.803259767805102</v>
      </c>
      <c r="J2220" s="11">
        <v>-73.766037551579601</v>
      </c>
      <c r="K2220" s="11">
        <v>78</v>
      </c>
      <c r="L2220" s="11">
        <v>64.783854651945902</v>
      </c>
      <c r="M2220" s="11">
        <v>26.314780142395101</v>
      </c>
      <c r="N2220" s="11" t="s">
        <v>54</v>
      </c>
      <c r="O2220" s="11" t="s">
        <v>61</v>
      </c>
      <c r="P2220" s="11">
        <v>0</v>
      </c>
      <c r="Q2220" s="11">
        <v>0.275765234668921</v>
      </c>
      <c r="R2220" s="11">
        <v>23</v>
      </c>
      <c r="S2220" s="11">
        <v>17</v>
      </c>
      <c r="T2220" s="11">
        <v>318.31647584183901</v>
      </c>
      <c r="U2220" s="11">
        <v>24.8536638229535</v>
      </c>
      <c r="V2220" s="11" t="s">
        <v>62</v>
      </c>
    </row>
    <row r="2221" spans="1:22" x14ac:dyDescent="0.3">
      <c r="A2221" s="9">
        <v>45359.704861111102</v>
      </c>
      <c r="B2221" s="10">
        <v>45359</v>
      </c>
      <c r="C2221" s="11">
        <v>2024</v>
      </c>
      <c r="D2221" s="11">
        <v>3</v>
      </c>
      <c r="E2221" s="11">
        <v>8</v>
      </c>
      <c r="F2221" s="11">
        <v>16</v>
      </c>
      <c r="G2221" s="11" t="s">
        <v>52</v>
      </c>
      <c r="H2221" s="11" t="s">
        <v>53</v>
      </c>
      <c r="I2221" s="11">
        <v>40.808660226769</v>
      </c>
      <c r="J2221" s="11">
        <v>-73.715459131375994</v>
      </c>
      <c r="K2221" s="11">
        <v>229</v>
      </c>
      <c r="L2221" s="11">
        <v>77.870588150022499</v>
      </c>
      <c r="M2221" s="11">
        <v>25.489335660882201</v>
      </c>
      <c r="N2221" s="11" t="s">
        <v>54</v>
      </c>
      <c r="O2221" s="11" t="s">
        <v>61</v>
      </c>
      <c r="P2221" s="11">
        <v>1</v>
      </c>
      <c r="Q2221" s="11">
        <v>0.56212844573107801</v>
      </c>
      <c r="R2221" s="11">
        <v>19</v>
      </c>
      <c r="S2221" s="11">
        <v>1</v>
      </c>
      <c r="T2221" s="11">
        <v>454.95995196216302</v>
      </c>
      <c r="U2221" s="11">
        <v>5.9315030443268597</v>
      </c>
      <c r="V2221" s="11" t="s">
        <v>56</v>
      </c>
    </row>
    <row r="2222" spans="1:22" x14ac:dyDescent="0.3">
      <c r="A2222" s="9">
        <v>45359.708333333299</v>
      </c>
      <c r="B2222" s="10">
        <v>45359</v>
      </c>
      <c r="C2222" s="11">
        <v>2024</v>
      </c>
      <c r="D2222" s="11">
        <v>3</v>
      </c>
      <c r="E2222" s="11">
        <v>8</v>
      </c>
      <c r="F2222" s="11">
        <v>17</v>
      </c>
      <c r="G2222" s="11" t="s">
        <v>52</v>
      </c>
      <c r="H2222" s="11" t="s">
        <v>53</v>
      </c>
      <c r="I2222" s="11">
        <v>40.839720835633898</v>
      </c>
      <c r="J2222" s="11">
        <v>-73.892491514464893</v>
      </c>
      <c r="K2222" s="11">
        <v>73</v>
      </c>
      <c r="L2222" s="11">
        <v>16.558446646337199</v>
      </c>
      <c r="M2222" s="11">
        <v>31.841097015423699</v>
      </c>
      <c r="N2222" s="11" t="s">
        <v>59</v>
      </c>
      <c r="O2222" s="11" t="s">
        <v>58</v>
      </c>
      <c r="P2222" s="11">
        <v>0</v>
      </c>
      <c r="Q2222" s="11">
        <v>0.97059255427108704</v>
      </c>
      <c r="R2222" s="11">
        <v>44</v>
      </c>
      <c r="S2222" s="11">
        <v>13</v>
      </c>
      <c r="T2222" s="11">
        <v>383.12117197938397</v>
      </c>
      <c r="U2222" s="11">
        <v>27.0223841938219</v>
      </c>
      <c r="V2222" s="11" t="s">
        <v>56</v>
      </c>
    </row>
    <row r="2223" spans="1:22" x14ac:dyDescent="0.3">
      <c r="A2223" s="9">
        <v>45359.711805555598</v>
      </c>
      <c r="B2223" s="10">
        <v>45359</v>
      </c>
      <c r="C2223" s="11">
        <v>2024</v>
      </c>
      <c r="D2223" s="11">
        <v>3</v>
      </c>
      <c r="E2223" s="11">
        <v>8</v>
      </c>
      <c r="F2223" s="11">
        <v>17</v>
      </c>
      <c r="G2223" s="11" t="s">
        <v>52</v>
      </c>
      <c r="H2223" s="11" t="s">
        <v>53</v>
      </c>
      <c r="I2223" s="11">
        <v>40.802999025494998</v>
      </c>
      <c r="J2223" s="11">
        <v>-73.937516822550606</v>
      </c>
      <c r="K2223" s="11">
        <v>261</v>
      </c>
      <c r="L2223" s="11">
        <v>29.316655613250202</v>
      </c>
      <c r="M2223" s="11">
        <v>12.8535351137044</v>
      </c>
      <c r="N2223" s="11" t="s">
        <v>54</v>
      </c>
      <c r="O2223" s="11" t="s">
        <v>60</v>
      </c>
      <c r="P2223" s="11">
        <v>0</v>
      </c>
      <c r="Q2223" s="11">
        <v>0.60638030847570301</v>
      </c>
      <c r="R2223" s="11">
        <v>72</v>
      </c>
      <c r="S2223" s="11">
        <v>49</v>
      </c>
      <c r="T2223" s="11">
        <v>425.116063057274</v>
      </c>
      <c r="U2223" s="11">
        <v>8.44538138039829</v>
      </c>
      <c r="V2223" s="11" t="s">
        <v>56</v>
      </c>
    </row>
    <row r="2224" spans="1:22" x14ac:dyDescent="0.3">
      <c r="A2224" s="9">
        <v>45359.715277777803</v>
      </c>
      <c r="B2224" s="10">
        <v>45359</v>
      </c>
      <c r="C2224" s="11">
        <v>2024</v>
      </c>
      <c r="D2224" s="11">
        <v>3</v>
      </c>
      <c r="E2224" s="11">
        <v>8</v>
      </c>
      <c r="F2224" s="11">
        <v>17</v>
      </c>
      <c r="G2224" s="11" t="s">
        <v>52</v>
      </c>
      <c r="H2224" s="11" t="s">
        <v>53</v>
      </c>
      <c r="I2224" s="11">
        <v>40.816494966512501</v>
      </c>
      <c r="J2224" s="11">
        <v>-73.773684424230098</v>
      </c>
      <c r="K2224" s="11">
        <v>44</v>
      </c>
      <c r="L2224" s="11">
        <v>29.962963607233</v>
      </c>
      <c r="M2224" s="11">
        <v>84.782528966225797</v>
      </c>
      <c r="N2224" s="11" t="s">
        <v>54</v>
      </c>
      <c r="O2224" s="11" t="s">
        <v>61</v>
      </c>
      <c r="P2224" s="11">
        <v>0</v>
      </c>
      <c r="Q2224" s="11">
        <v>0.840540482066644</v>
      </c>
      <c r="R2224" s="11">
        <v>40</v>
      </c>
      <c r="S2224" s="11">
        <v>23</v>
      </c>
      <c r="T2224" s="11">
        <v>326.64727049713298</v>
      </c>
      <c r="U2224" s="11">
        <v>20.872576855066399</v>
      </c>
      <c r="V2224" s="11" t="s">
        <v>56</v>
      </c>
    </row>
    <row r="2225" spans="1:22" x14ac:dyDescent="0.3">
      <c r="A2225" s="9">
        <v>45359.71875</v>
      </c>
      <c r="B2225" s="10">
        <v>45359</v>
      </c>
      <c r="C2225" s="11">
        <v>2024</v>
      </c>
      <c r="D2225" s="11">
        <v>3</v>
      </c>
      <c r="E2225" s="11">
        <v>8</v>
      </c>
      <c r="F2225" s="11">
        <v>17</v>
      </c>
      <c r="G2225" s="11" t="s">
        <v>52</v>
      </c>
      <c r="H2225" s="11" t="s">
        <v>53</v>
      </c>
      <c r="I2225" s="11">
        <v>40.662607830790797</v>
      </c>
      <c r="J2225" s="11">
        <v>-73.9672035500638</v>
      </c>
      <c r="K2225" s="11">
        <v>81</v>
      </c>
      <c r="L2225" s="11">
        <v>64.969200761699398</v>
      </c>
      <c r="M2225" s="11">
        <v>67.679531101893701</v>
      </c>
      <c r="N2225" s="11" t="s">
        <v>54</v>
      </c>
      <c r="O2225" s="11" t="s">
        <v>61</v>
      </c>
      <c r="P2225" s="11">
        <v>0</v>
      </c>
      <c r="Q2225" s="11">
        <v>-0.50153638887495799</v>
      </c>
      <c r="R2225" s="11">
        <v>38</v>
      </c>
      <c r="S2225" s="11">
        <v>30</v>
      </c>
      <c r="T2225" s="11">
        <v>466.31522769521501</v>
      </c>
      <c r="U2225" s="11">
        <v>17.365433819020101</v>
      </c>
      <c r="V2225" s="11" t="s">
        <v>63</v>
      </c>
    </row>
    <row r="2226" spans="1:22" x14ac:dyDescent="0.3">
      <c r="A2226" s="9">
        <v>45359.722222222197</v>
      </c>
      <c r="B2226" s="10">
        <v>45359</v>
      </c>
      <c r="C2226" s="11">
        <v>2024</v>
      </c>
      <c r="D2226" s="11">
        <v>3</v>
      </c>
      <c r="E2226" s="11">
        <v>8</v>
      </c>
      <c r="F2226" s="11">
        <v>17</v>
      </c>
      <c r="G2226" s="11" t="s">
        <v>52</v>
      </c>
      <c r="H2226" s="11" t="s">
        <v>53</v>
      </c>
      <c r="I2226" s="11">
        <v>40.849986834493698</v>
      </c>
      <c r="J2226" s="11">
        <v>-73.746123076679396</v>
      </c>
      <c r="K2226" s="11">
        <v>249</v>
      </c>
      <c r="L2226" s="11">
        <v>75.613936086527303</v>
      </c>
      <c r="M2226" s="11">
        <v>90.830396182219602</v>
      </c>
      <c r="N2226" s="11" t="s">
        <v>57</v>
      </c>
      <c r="O2226" s="11" t="s">
        <v>60</v>
      </c>
      <c r="P2226" s="11">
        <v>0</v>
      </c>
      <c r="Q2226" s="11">
        <v>-0.53323872532614502</v>
      </c>
      <c r="R2226" s="11">
        <v>31</v>
      </c>
      <c r="S2226" s="11">
        <v>38</v>
      </c>
      <c r="T2226" s="11">
        <v>488.51022419173597</v>
      </c>
      <c r="U2226" s="11">
        <v>23.851802789043401</v>
      </c>
      <c r="V2226" s="11" t="s">
        <v>56</v>
      </c>
    </row>
    <row r="2227" spans="1:22" x14ac:dyDescent="0.3">
      <c r="A2227" s="9">
        <v>45359.725694444503</v>
      </c>
      <c r="B2227" s="10">
        <v>45359</v>
      </c>
      <c r="C2227" s="11">
        <v>2024</v>
      </c>
      <c r="D2227" s="11">
        <v>3</v>
      </c>
      <c r="E2227" s="11">
        <v>8</v>
      </c>
      <c r="F2227" s="11">
        <v>17</v>
      </c>
      <c r="G2227" s="11" t="s">
        <v>52</v>
      </c>
      <c r="H2227" s="11" t="s">
        <v>53</v>
      </c>
      <c r="I2227" s="11">
        <v>40.655411331008203</v>
      </c>
      <c r="J2227" s="11">
        <v>-73.779028321669699</v>
      </c>
      <c r="K2227" s="11">
        <v>73</v>
      </c>
      <c r="L2227" s="11">
        <v>61.756854856466902</v>
      </c>
      <c r="M2227" s="11">
        <v>90.7896974581042</v>
      </c>
      <c r="N2227" s="11" t="s">
        <v>54</v>
      </c>
      <c r="O2227" s="11" t="s">
        <v>55</v>
      </c>
      <c r="P2227" s="11">
        <v>0</v>
      </c>
      <c r="Q2227" s="11">
        <v>-0.81254472445340598</v>
      </c>
      <c r="R2227" s="11">
        <v>62</v>
      </c>
      <c r="S2227" s="11">
        <v>19</v>
      </c>
      <c r="T2227" s="11">
        <v>261.86934620714499</v>
      </c>
      <c r="U2227" s="11">
        <v>18.447753583763699</v>
      </c>
      <c r="V2227" s="11" t="s">
        <v>56</v>
      </c>
    </row>
    <row r="2228" spans="1:22" x14ac:dyDescent="0.3">
      <c r="A2228" s="9">
        <v>45359.729166666701</v>
      </c>
      <c r="B2228" s="10">
        <v>45359</v>
      </c>
      <c r="C2228" s="11">
        <v>2024</v>
      </c>
      <c r="D2228" s="11">
        <v>3</v>
      </c>
      <c r="E2228" s="11">
        <v>8</v>
      </c>
      <c r="F2228" s="11">
        <v>17</v>
      </c>
      <c r="G2228" s="11" t="s">
        <v>52</v>
      </c>
      <c r="H2228" s="11" t="s">
        <v>53</v>
      </c>
      <c r="I2228" s="11">
        <v>40.731281286077703</v>
      </c>
      <c r="J2228" s="11">
        <v>-73.841551871982006</v>
      </c>
      <c r="K2228" s="11">
        <v>180</v>
      </c>
      <c r="L2228" s="11">
        <v>51.972748640526802</v>
      </c>
      <c r="M2228" s="11">
        <v>20.370529686177299</v>
      </c>
      <c r="N2228" s="11" t="s">
        <v>54</v>
      </c>
      <c r="O2228" s="11" t="s">
        <v>60</v>
      </c>
      <c r="P2228" s="11">
        <v>0</v>
      </c>
      <c r="Q2228" s="11">
        <v>-0.12777932295946201</v>
      </c>
      <c r="R2228" s="11">
        <v>9</v>
      </c>
      <c r="S2228" s="11">
        <v>18</v>
      </c>
      <c r="T2228" s="11">
        <v>100.337047019389</v>
      </c>
      <c r="U2228" s="11">
        <v>7.1144318831498499</v>
      </c>
      <c r="V2228" s="11" t="s">
        <v>63</v>
      </c>
    </row>
    <row r="2229" spans="1:22" x14ac:dyDescent="0.3">
      <c r="A2229" s="9">
        <v>45359.732638888898</v>
      </c>
      <c r="B2229" s="10">
        <v>45359</v>
      </c>
      <c r="C2229" s="11">
        <v>2024</v>
      </c>
      <c r="D2229" s="11">
        <v>3</v>
      </c>
      <c r="E2229" s="11">
        <v>8</v>
      </c>
      <c r="F2229" s="11">
        <v>17</v>
      </c>
      <c r="G2229" s="11" t="s">
        <v>52</v>
      </c>
      <c r="H2229" s="11" t="s">
        <v>53</v>
      </c>
      <c r="I2229" s="11">
        <v>40.813036544558798</v>
      </c>
      <c r="J2229" s="11">
        <v>-73.912380020570893</v>
      </c>
      <c r="K2229" s="11">
        <v>154</v>
      </c>
      <c r="L2229" s="11">
        <v>77.754321875659102</v>
      </c>
      <c r="M2229" s="11">
        <v>72.918426502399399</v>
      </c>
      <c r="N2229" s="11" t="s">
        <v>54</v>
      </c>
      <c r="O2229" s="11" t="s">
        <v>58</v>
      </c>
      <c r="P2229" s="11">
        <v>0</v>
      </c>
      <c r="Q2229" s="11">
        <v>0.779054999222901</v>
      </c>
      <c r="R2229" s="11">
        <v>98</v>
      </c>
      <c r="S2229" s="11">
        <v>8</v>
      </c>
      <c r="T2229" s="11">
        <v>103.66811048211299</v>
      </c>
      <c r="U2229" s="11">
        <v>14.875816953955001</v>
      </c>
      <c r="V2229" s="11" t="s">
        <v>63</v>
      </c>
    </row>
    <row r="2230" spans="1:22" x14ac:dyDescent="0.3">
      <c r="A2230" s="9">
        <v>45359.736111111102</v>
      </c>
      <c r="B2230" s="10">
        <v>45359</v>
      </c>
      <c r="C2230" s="11">
        <v>2024</v>
      </c>
      <c r="D2230" s="11">
        <v>3</v>
      </c>
      <c r="E2230" s="11">
        <v>8</v>
      </c>
      <c r="F2230" s="11">
        <v>17</v>
      </c>
      <c r="G2230" s="11" t="s">
        <v>52</v>
      </c>
      <c r="H2230" s="11" t="s">
        <v>53</v>
      </c>
      <c r="I2230" s="11">
        <v>40.764486091397401</v>
      </c>
      <c r="J2230" s="11">
        <v>-73.727804748636601</v>
      </c>
      <c r="K2230" s="11">
        <v>172</v>
      </c>
      <c r="L2230" s="11">
        <v>62.903288655068003</v>
      </c>
      <c r="M2230" s="11">
        <v>25.180173169781401</v>
      </c>
      <c r="N2230" s="11" t="s">
        <v>59</v>
      </c>
      <c r="O2230" s="11" t="s">
        <v>58</v>
      </c>
      <c r="P2230" s="11">
        <v>0</v>
      </c>
      <c r="Q2230" s="11">
        <v>0.904803070050201</v>
      </c>
      <c r="R2230" s="11">
        <v>88</v>
      </c>
      <c r="S2230" s="11">
        <v>12</v>
      </c>
      <c r="T2230" s="11">
        <v>338.59641102845399</v>
      </c>
      <c r="U2230" s="11">
        <v>22.933345034172699</v>
      </c>
      <c r="V2230" s="11" t="s">
        <v>63</v>
      </c>
    </row>
    <row r="2231" spans="1:22" x14ac:dyDescent="0.3">
      <c r="A2231" s="9">
        <v>45359.739583333299</v>
      </c>
      <c r="B2231" s="10">
        <v>45359</v>
      </c>
      <c r="C2231" s="11">
        <v>2024</v>
      </c>
      <c r="D2231" s="11">
        <v>3</v>
      </c>
      <c r="E2231" s="11">
        <v>8</v>
      </c>
      <c r="F2231" s="11">
        <v>17</v>
      </c>
      <c r="G2231" s="11" t="s">
        <v>52</v>
      </c>
      <c r="H2231" s="11" t="s">
        <v>53</v>
      </c>
      <c r="I2231" s="11">
        <v>40.626933209276103</v>
      </c>
      <c r="J2231" s="11">
        <v>-73.7754844501398</v>
      </c>
      <c r="K2231" s="11">
        <v>21</v>
      </c>
      <c r="L2231" s="11">
        <v>58.740775891935499</v>
      </c>
      <c r="M2231" s="11">
        <v>21.726042343539302</v>
      </c>
      <c r="N2231" s="11" t="s">
        <v>54</v>
      </c>
      <c r="O2231" s="11" t="s">
        <v>58</v>
      </c>
      <c r="P2231" s="11">
        <v>1</v>
      </c>
      <c r="Q2231" s="11">
        <v>5.6137514298919097E-2</v>
      </c>
      <c r="R2231" s="11">
        <v>30</v>
      </c>
      <c r="S2231" s="11">
        <v>38</v>
      </c>
      <c r="T2231" s="11">
        <v>287.98526501892002</v>
      </c>
      <c r="U2231" s="11">
        <v>7.6953372746044799</v>
      </c>
      <c r="V2231" s="11" t="s">
        <v>56</v>
      </c>
    </row>
    <row r="2232" spans="1:22" x14ac:dyDescent="0.3">
      <c r="A2232" s="9">
        <v>45359.743055555598</v>
      </c>
      <c r="B2232" s="10">
        <v>45359</v>
      </c>
      <c r="C2232" s="11">
        <v>2024</v>
      </c>
      <c r="D2232" s="11">
        <v>3</v>
      </c>
      <c r="E2232" s="11">
        <v>8</v>
      </c>
      <c r="F2232" s="11">
        <v>17</v>
      </c>
      <c r="G2232" s="11" t="s">
        <v>52</v>
      </c>
      <c r="H2232" s="11" t="s">
        <v>53</v>
      </c>
      <c r="I2232" s="11">
        <v>40.671015924835999</v>
      </c>
      <c r="J2232" s="11">
        <v>-73.891693178578393</v>
      </c>
      <c r="K2232" s="11">
        <v>19</v>
      </c>
      <c r="L2232" s="11">
        <v>53.169631329057196</v>
      </c>
      <c r="M2232" s="11">
        <v>24.025579054434999</v>
      </c>
      <c r="N2232" s="11" t="s">
        <v>54</v>
      </c>
      <c r="O2232" s="11" t="s">
        <v>55</v>
      </c>
      <c r="P2232" s="11">
        <v>0</v>
      </c>
      <c r="Q2232" s="11">
        <v>0.243907897486937</v>
      </c>
      <c r="R2232" s="11">
        <v>58</v>
      </c>
      <c r="S2232" s="11">
        <v>39</v>
      </c>
      <c r="T2232" s="11">
        <v>301.67669521320198</v>
      </c>
      <c r="U2232" s="11">
        <v>22.1030305504664</v>
      </c>
      <c r="V2232" s="11" t="s">
        <v>62</v>
      </c>
    </row>
    <row r="2233" spans="1:22" x14ac:dyDescent="0.3">
      <c r="A2233" s="9">
        <v>45359.746527777803</v>
      </c>
      <c r="B2233" s="10">
        <v>45359</v>
      </c>
      <c r="C2233" s="11">
        <v>2024</v>
      </c>
      <c r="D2233" s="11">
        <v>3</v>
      </c>
      <c r="E2233" s="11">
        <v>8</v>
      </c>
      <c r="F2233" s="11">
        <v>17</v>
      </c>
      <c r="G2233" s="11" t="s">
        <v>52</v>
      </c>
      <c r="H2233" s="11" t="s">
        <v>53</v>
      </c>
      <c r="I2233" s="11">
        <v>40.780096578434303</v>
      </c>
      <c r="J2233" s="11">
        <v>-73.869298596155502</v>
      </c>
      <c r="K2233" s="11">
        <v>77</v>
      </c>
      <c r="L2233" s="11">
        <v>75.347333121087303</v>
      </c>
      <c r="M2233" s="11">
        <v>84.912828736945897</v>
      </c>
      <c r="N2233" s="11" t="s">
        <v>57</v>
      </c>
      <c r="O2233" s="11" t="s">
        <v>60</v>
      </c>
      <c r="P2233" s="11">
        <v>0</v>
      </c>
      <c r="Q2233" s="11">
        <v>-0.44184570037344101</v>
      </c>
      <c r="R2233" s="11">
        <v>63</v>
      </c>
      <c r="S2233" s="11">
        <v>11</v>
      </c>
      <c r="T2233" s="11">
        <v>297.64024530207098</v>
      </c>
      <c r="U2233" s="11">
        <v>17.789719167907101</v>
      </c>
      <c r="V2233" s="11" t="s">
        <v>56</v>
      </c>
    </row>
    <row r="2234" spans="1:22" x14ac:dyDescent="0.3">
      <c r="A2234" s="9">
        <v>45359.75</v>
      </c>
      <c r="B2234" s="10">
        <v>45359</v>
      </c>
      <c r="C2234" s="11">
        <v>2024</v>
      </c>
      <c r="D2234" s="11">
        <v>3</v>
      </c>
      <c r="E2234" s="11">
        <v>8</v>
      </c>
      <c r="F2234" s="11">
        <v>18</v>
      </c>
      <c r="G2234" s="11" t="s">
        <v>52</v>
      </c>
      <c r="H2234" s="11" t="s">
        <v>53</v>
      </c>
      <c r="I2234" s="11">
        <v>40.642837425010299</v>
      </c>
      <c r="J2234" s="11">
        <v>-73.979947649241396</v>
      </c>
      <c r="K2234" s="11">
        <v>240</v>
      </c>
      <c r="L2234" s="11">
        <v>22.801698978604399</v>
      </c>
      <c r="M2234" s="11">
        <v>35.752563090016402</v>
      </c>
      <c r="N2234" s="11" t="s">
        <v>57</v>
      </c>
      <c r="O2234" s="11" t="s">
        <v>55</v>
      </c>
      <c r="P2234" s="11">
        <v>0</v>
      </c>
      <c r="Q2234" s="11">
        <v>0.54610570306810202</v>
      </c>
      <c r="R2234" s="11">
        <v>23</v>
      </c>
      <c r="S2234" s="11">
        <v>5</v>
      </c>
      <c r="T2234" s="11">
        <v>94.382143549183795</v>
      </c>
      <c r="U2234" s="11">
        <v>20.292482259309899</v>
      </c>
      <c r="V2234" s="11" t="s">
        <v>56</v>
      </c>
    </row>
    <row r="2235" spans="1:22" x14ac:dyDescent="0.3">
      <c r="A2235" s="9">
        <v>45359.753472222197</v>
      </c>
      <c r="B2235" s="10">
        <v>45359</v>
      </c>
      <c r="C2235" s="11">
        <v>2024</v>
      </c>
      <c r="D2235" s="11">
        <v>3</v>
      </c>
      <c r="E2235" s="11">
        <v>8</v>
      </c>
      <c r="F2235" s="11">
        <v>18</v>
      </c>
      <c r="G2235" s="11" t="s">
        <v>52</v>
      </c>
      <c r="H2235" s="11" t="s">
        <v>53</v>
      </c>
      <c r="I2235" s="11">
        <v>40.7458974609197</v>
      </c>
      <c r="J2235" s="11">
        <v>-73.756794999742397</v>
      </c>
      <c r="K2235" s="11">
        <v>258</v>
      </c>
      <c r="L2235" s="11">
        <v>23.074322446978901</v>
      </c>
      <c r="M2235" s="11">
        <v>72.515923761384499</v>
      </c>
      <c r="N2235" s="11" t="s">
        <v>57</v>
      </c>
      <c r="O2235" s="11" t="s">
        <v>61</v>
      </c>
      <c r="P2235" s="11">
        <v>0</v>
      </c>
      <c r="Q2235" s="11">
        <v>-5.6841686113301801E-2</v>
      </c>
      <c r="R2235" s="11">
        <v>2</v>
      </c>
      <c r="S2235" s="11">
        <v>16</v>
      </c>
      <c r="T2235" s="11">
        <v>385.297158015864</v>
      </c>
      <c r="U2235" s="11">
        <v>19.445606315825799</v>
      </c>
      <c r="V2235" s="11" t="s">
        <v>56</v>
      </c>
    </row>
    <row r="2236" spans="1:22" x14ac:dyDescent="0.3">
      <c r="A2236" s="9">
        <v>45359.756944444503</v>
      </c>
      <c r="B2236" s="10">
        <v>45359</v>
      </c>
      <c r="C2236" s="11">
        <v>2024</v>
      </c>
      <c r="D2236" s="11">
        <v>3</v>
      </c>
      <c r="E2236" s="11">
        <v>8</v>
      </c>
      <c r="F2236" s="11">
        <v>18</v>
      </c>
      <c r="G2236" s="11" t="s">
        <v>52</v>
      </c>
      <c r="H2236" s="11" t="s">
        <v>53</v>
      </c>
      <c r="I2236" s="11">
        <v>40.728272121330001</v>
      </c>
      <c r="J2236" s="11">
        <v>-73.999290690038904</v>
      </c>
      <c r="K2236" s="11">
        <v>90</v>
      </c>
      <c r="L2236" s="11">
        <v>8.6505521518535105</v>
      </c>
      <c r="M2236" s="11">
        <v>83.091191997020104</v>
      </c>
      <c r="N2236" s="11" t="s">
        <v>54</v>
      </c>
      <c r="O2236" s="11" t="s">
        <v>55</v>
      </c>
      <c r="P2236" s="11">
        <v>0</v>
      </c>
      <c r="Q2236" s="11">
        <v>-0.46593463932139301</v>
      </c>
      <c r="R2236" s="11">
        <v>5</v>
      </c>
      <c r="S2236" s="11">
        <v>47</v>
      </c>
      <c r="T2236" s="11">
        <v>114.40598592476699</v>
      </c>
      <c r="U2236" s="11">
        <v>11.6647209186073</v>
      </c>
      <c r="V2236" s="11" t="s">
        <v>56</v>
      </c>
    </row>
    <row r="2237" spans="1:22" x14ac:dyDescent="0.3">
      <c r="A2237" s="9">
        <v>45359.760416666701</v>
      </c>
      <c r="B2237" s="10">
        <v>45359</v>
      </c>
      <c r="C2237" s="11">
        <v>2024</v>
      </c>
      <c r="D2237" s="11">
        <v>3</v>
      </c>
      <c r="E2237" s="11">
        <v>8</v>
      </c>
      <c r="F2237" s="11">
        <v>18</v>
      </c>
      <c r="G2237" s="11" t="s">
        <v>52</v>
      </c>
      <c r="H2237" s="11" t="s">
        <v>53</v>
      </c>
      <c r="I2237" s="11">
        <v>40.7845485882956</v>
      </c>
      <c r="J2237" s="11">
        <v>-73.765780110157095</v>
      </c>
      <c r="K2237" s="11">
        <v>12</v>
      </c>
      <c r="L2237" s="11">
        <v>47.779220074617797</v>
      </c>
      <c r="M2237" s="11">
        <v>43.338709153701899</v>
      </c>
      <c r="N2237" s="11" t="s">
        <v>57</v>
      </c>
      <c r="O2237" s="11" t="s">
        <v>60</v>
      </c>
      <c r="P2237" s="11">
        <v>0</v>
      </c>
      <c r="Q2237" s="11">
        <v>0.84826783225547497</v>
      </c>
      <c r="R2237" s="11">
        <v>55</v>
      </c>
      <c r="S2237" s="11">
        <v>2</v>
      </c>
      <c r="T2237" s="11">
        <v>101.359886409358</v>
      </c>
      <c r="U2237" s="11">
        <v>14.9636340763431</v>
      </c>
      <c r="V2237" s="11" t="s">
        <v>62</v>
      </c>
    </row>
    <row r="2238" spans="1:22" x14ac:dyDescent="0.3">
      <c r="A2238" s="9">
        <v>45359.763888888898</v>
      </c>
      <c r="B2238" s="10">
        <v>45359</v>
      </c>
      <c r="C2238" s="11">
        <v>2024</v>
      </c>
      <c r="D2238" s="11">
        <v>3</v>
      </c>
      <c r="E2238" s="11">
        <v>8</v>
      </c>
      <c r="F2238" s="11">
        <v>18</v>
      </c>
      <c r="G2238" s="11" t="s">
        <v>52</v>
      </c>
      <c r="H2238" s="11" t="s">
        <v>53</v>
      </c>
      <c r="I2238" s="11">
        <v>40.795023341424098</v>
      </c>
      <c r="J2238" s="11">
        <v>-73.9440210704999</v>
      </c>
      <c r="K2238" s="11">
        <v>46</v>
      </c>
      <c r="L2238" s="11">
        <v>38.551851406763099</v>
      </c>
      <c r="M2238" s="11">
        <v>42.588142845354398</v>
      </c>
      <c r="N2238" s="11" t="s">
        <v>59</v>
      </c>
      <c r="O2238" s="11" t="s">
        <v>61</v>
      </c>
      <c r="P2238" s="11">
        <v>0</v>
      </c>
      <c r="Q2238" s="11">
        <v>0.41366106231088801</v>
      </c>
      <c r="R2238" s="11">
        <v>6</v>
      </c>
      <c r="S2238" s="11">
        <v>4</v>
      </c>
      <c r="T2238" s="11">
        <v>445.77128472677902</v>
      </c>
      <c r="U2238" s="11">
        <v>14.9086294627204</v>
      </c>
      <c r="V2238" s="11" t="s">
        <v>63</v>
      </c>
    </row>
    <row r="2239" spans="1:22" x14ac:dyDescent="0.3">
      <c r="A2239" s="9">
        <v>45359.767361111102</v>
      </c>
      <c r="B2239" s="10">
        <v>45359</v>
      </c>
      <c r="C2239" s="11">
        <v>2024</v>
      </c>
      <c r="D2239" s="11">
        <v>3</v>
      </c>
      <c r="E2239" s="11">
        <v>8</v>
      </c>
      <c r="F2239" s="11">
        <v>18</v>
      </c>
      <c r="G2239" s="11" t="s">
        <v>52</v>
      </c>
      <c r="H2239" s="11" t="s">
        <v>53</v>
      </c>
      <c r="I2239" s="11">
        <v>40.7228574935232</v>
      </c>
      <c r="J2239" s="11">
        <v>-73.773195803732904</v>
      </c>
      <c r="K2239" s="11">
        <v>73</v>
      </c>
      <c r="L2239" s="11">
        <v>42.012644078453</v>
      </c>
      <c r="M2239" s="11">
        <v>22.302831033096101</v>
      </c>
      <c r="N2239" s="11" t="s">
        <v>57</v>
      </c>
      <c r="O2239" s="11" t="s">
        <v>55</v>
      </c>
      <c r="P2239" s="11">
        <v>0</v>
      </c>
      <c r="Q2239" s="11">
        <v>0.38448166163398401</v>
      </c>
      <c r="R2239" s="11">
        <v>88</v>
      </c>
      <c r="S2239" s="11">
        <v>41</v>
      </c>
      <c r="T2239" s="11">
        <v>70.145245399086903</v>
      </c>
      <c r="U2239" s="11">
        <v>16.763538363181301</v>
      </c>
      <c r="V2239" s="11" t="s">
        <v>62</v>
      </c>
    </row>
    <row r="2240" spans="1:22" x14ac:dyDescent="0.3">
      <c r="A2240" s="9">
        <v>45359.770833333299</v>
      </c>
      <c r="B2240" s="10">
        <v>45359</v>
      </c>
      <c r="C2240" s="11">
        <v>2024</v>
      </c>
      <c r="D2240" s="11">
        <v>3</v>
      </c>
      <c r="E2240" s="11">
        <v>8</v>
      </c>
      <c r="F2240" s="11">
        <v>18</v>
      </c>
      <c r="G2240" s="11" t="s">
        <v>52</v>
      </c>
      <c r="H2240" s="11" t="s">
        <v>53</v>
      </c>
      <c r="I2240" s="11">
        <v>40.833416700040303</v>
      </c>
      <c r="J2240" s="11">
        <v>-73.969086019626801</v>
      </c>
      <c r="K2240" s="11">
        <v>115</v>
      </c>
      <c r="L2240" s="11">
        <v>25.155541921964002</v>
      </c>
      <c r="M2240" s="11">
        <v>88.347813869114603</v>
      </c>
      <c r="N2240" s="11" t="s">
        <v>54</v>
      </c>
      <c r="O2240" s="11" t="s">
        <v>55</v>
      </c>
      <c r="P2240" s="11">
        <v>0</v>
      </c>
      <c r="Q2240" s="11">
        <v>0.23931007980354199</v>
      </c>
      <c r="R2240" s="11">
        <v>42</v>
      </c>
      <c r="S2240" s="11">
        <v>31</v>
      </c>
      <c r="T2240" s="11">
        <v>138.313761948131</v>
      </c>
      <c r="U2240" s="11">
        <v>28.8695441805889</v>
      </c>
      <c r="V2240" s="11" t="s">
        <v>56</v>
      </c>
    </row>
    <row r="2241" spans="1:22" x14ac:dyDescent="0.3">
      <c r="A2241" s="9">
        <v>45359.774305555598</v>
      </c>
      <c r="B2241" s="10">
        <v>45359</v>
      </c>
      <c r="C2241" s="11">
        <v>2024</v>
      </c>
      <c r="D2241" s="11">
        <v>3</v>
      </c>
      <c r="E2241" s="11">
        <v>8</v>
      </c>
      <c r="F2241" s="11">
        <v>18</v>
      </c>
      <c r="G2241" s="11" t="s">
        <v>52</v>
      </c>
      <c r="H2241" s="11" t="s">
        <v>53</v>
      </c>
      <c r="I2241" s="11">
        <v>40.6630122274737</v>
      </c>
      <c r="J2241" s="11">
        <v>-73.860262471892199</v>
      </c>
      <c r="K2241" s="11">
        <v>289</v>
      </c>
      <c r="L2241" s="11">
        <v>62.853982850095299</v>
      </c>
      <c r="M2241" s="11">
        <v>79.249203386881305</v>
      </c>
      <c r="N2241" s="11" t="s">
        <v>59</v>
      </c>
      <c r="O2241" s="11" t="s">
        <v>58</v>
      </c>
      <c r="P2241" s="11">
        <v>0</v>
      </c>
      <c r="Q2241" s="11">
        <v>0.44496378166109202</v>
      </c>
      <c r="R2241" s="11">
        <v>52</v>
      </c>
      <c r="S2241" s="11">
        <v>43</v>
      </c>
      <c r="T2241" s="11">
        <v>92.372402969768899</v>
      </c>
      <c r="U2241" s="11">
        <v>12.897485385029</v>
      </c>
      <c r="V2241" s="11" t="s">
        <v>56</v>
      </c>
    </row>
    <row r="2242" spans="1:22" x14ac:dyDescent="0.3">
      <c r="A2242" s="9">
        <v>45359.777777777803</v>
      </c>
      <c r="B2242" s="10">
        <v>45359</v>
      </c>
      <c r="C2242" s="11">
        <v>2024</v>
      </c>
      <c r="D2242" s="11">
        <v>3</v>
      </c>
      <c r="E2242" s="11">
        <v>8</v>
      </c>
      <c r="F2242" s="11">
        <v>18</v>
      </c>
      <c r="G2242" s="11" t="s">
        <v>52</v>
      </c>
      <c r="H2242" s="11" t="s">
        <v>53</v>
      </c>
      <c r="I2242" s="11">
        <v>40.886498076692703</v>
      </c>
      <c r="J2242" s="11">
        <v>-73.929648597935596</v>
      </c>
      <c r="K2242" s="11">
        <v>194</v>
      </c>
      <c r="L2242" s="11">
        <v>8.5412000298885609</v>
      </c>
      <c r="M2242" s="11">
        <v>43.951168456106899</v>
      </c>
      <c r="N2242" s="11" t="s">
        <v>54</v>
      </c>
      <c r="O2242" s="11" t="s">
        <v>55</v>
      </c>
      <c r="P2242" s="11">
        <v>0</v>
      </c>
      <c r="Q2242" s="11">
        <v>-0.39156115394061503</v>
      </c>
      <c r="R2242" s="11">
        <v>48</v>
      </c>
      <c r="S2242" s="11">
        <v>23</v>
      </c>
      <c r="T2242" s="11">
        <v>270.4658409104</v>
      </c>
      <c r="U2242" s="11">
        <v>15.7792160086577</v>
      </c>
      <c r="V2242" s="11" t="s">
        <v>56</v>
      </c>
    </row>
    <row r="2243" spans="1:22" x14ac:dyDescent="0.3">
      <c r="A2243" s="9">
        <v>45359.78125</v>
      </c>
      <c r="B2243" s="10">
        <v>45359</v>
      </c>
      <c r="C2243" s="11">
        <v>2024</v>
      </c>
      <c r="D2243" s="11">
        <v>3</v>
      </c>
      <c r="E2243" s="11">
        <v>8</v>
      </c>
      <c r="F2243" s="11">
        <v>18</v>
      </c>
      <c r="G2243" s="11" t="s">
        <v>52</v>
      </c>
      <c r="H2243" s="11" t="s">
        <v>53</v>
      </c>
      <c r="I2243" s="11">
        <v>40.769476766565603</v>
      </c>
      <c r="J2243" s="11">
        <v>-73.881100379106499</v>
      </c>
      <c r="K2243" s="11">
        <v>289</v>
      </c>
      <c r="L2243" s="11">
        <v>60.403734053695402</v>
      </c>
      <c r="M2243" s="11">
        <v>75.948419979060304</v>
      </c>
      <c r="N2243" s="11" t="s">
        <v>54</v>
      </c>
      <c r="O2243" s="11" t="s">
        <v>55</v>
      </c>
      <c r="P2243" s="11">
        <v>0</v>
      </c>
      <c r="Q2243" s="11">
        <v>-0.398786622393908</v>
      </c>
      <c r="R2243" s="11">
        <v>84</v>
      </c>
      <c r="S2243" s="11">
        <v>28</v>
      </c>
      <c r="T2243" s="11">
        <v>448.23535220657499</v>
      </c>
      <c r="U2243" s="11">
        <v>5.2543355816213904</v>
      </c>
      <c r="V2243" s="11" t="s">
        <v>56</v>
      </c>
    </row>
    <row r="2244" spans="1:22" x14ac:dyDescent="0.3">
      <c r="A2244" s="9">
        <v>45359.784722222197</v>
      </c>
      <c r="B2244" s="10">
        <v>45359</v>
      </c>
      <c r="C2244" s="11">
        <v>2024</v>
      </c>
      <c r="D2244" s="11">
        <v>3</v>
      </c>
      <c r="E2244" s="11">
        <v>8</v>
      </c>
      <c r="F2244" s="11">
        <v>18</v>
      </c>
      <c r="G2244" s="11" t="s">
        <v>52</v>
      </c>
      <c r="H2244" s="11" t="s">
        <v>53</v>
      </c>
      <c r="I2244" s="11">
        <v>40.899682872930399</v>
      </c>
      <c r="J2244" s="11">
        <v>-73.866128624471997</v>
      </c>
      <c r="K2244" s="11">
        <v>160</v>
      </c>
      <c r="L2244" s="11">
        <v>6.0979946309231599</v>
      </c>
      <c r="M2244" s="11">
        <v>74.870289186828401</v>
      </c>
      <c r="N2244" s="11" t="s">
        <v>59</v>
      </c>
      <c r="O2244" s="11" t="s">
        <v>55</v>
      </c>
      <c r="P2244" s="11">
        <v>0</v>
      </c>
      <c r="Q2244" s="11">
        <v>-0.243676245385056</v>
      </c>
      <c r="R2244" s="11">
        <v>46</v>
      </c>
      <c r="S2244" s="11">
        <v>7</v>
      </c>
      <c r="T2244" s="11">
        <v>101.313821836996</v>
      </c>
      <c r="U2244" s="11">
        <v>18.666432802250501</v>
      </c>
      <c r="V2244" s="11" t="s">
        <v>56</v>
      </c>
    </row>
    <row r="2245" spans="1:22" x14ac:dyDescent="0.3">
      <c r="A2245" s="9">
        <v>45359.788194444503</v>
      </c>
      <c r="B2245" s="10">
        <v>45359</v>
      </c>
      <c r="C2245" s="11">
        <v>2024</v>
      </c>
      <c r="D2245" s="11">
        <v>3</v>
      </c>
      <c r="E2245" s="11">
        <v>8</v>
      </c>
      <c r="F2245" s="11">
        <v>18</v>
      </c>
      <c r="G2245" s="11" t="s">
        <v>52</v>
      </c>
      <c r="H2245" s="11" t="s">
        <v>53</v>
      </c>
      <c r="I2245" s="11">
        <v>40.869446976714698</v>
      </c>
      <c r="J2245" s="11">
        <v>-73.761301888815197</v>
      </c>
      <c r="K2245" s="11">
        <v>296</v>
      </c>
      <c r="L2245" s="11">
        <v>22.2095972323457</v>
      </c>
      <c r="M2245" s="11">
        <v>28.016543888291601</v>
      </c>
      <c r="N2245" s="11" t="s">
        <v>54</v>
      </c>
      <c r="O2245" s="11" t="s">
        <v>58</v>
      </c>
      <c r="P2245" s="11">
        <v>0</v>
      </c>
      <c r="Q2245" s="11">
        <v>-0.72263741853332497</v>
      </c>
      <c r="R2245" s="11">
        <v>54</v>
      </c>
      <c r="S2245" s="11">
        <v>16</v>
      </c>
      <c r="T2245" s="11">
        <v>140.61442131186001</v>
      </c>
      <c r="U2245" s="11">
        <v>18.932674245138799</v>
      </c>
      <c r="V2245" s="11" t="s">
        <v>56</v>
      </c>
    </row>
    <row r="2246" spans="1:22" x14ac:dyDescent="0.3">
      <c r="A2246" s="9">
        <v>45359.791666666701</v>
      </c>
      <c r="B2246" s="10">
        <v>45359</v>
      </c>
      <c r="C2246" s="11">
        <v>2024</v>
      </c>
      <c r="D2246" s="11">
        <v>3</v>
      </c>
      <c r="E2246" s="11">
        <v>8</v>
      </c>
      <c r="F2246" s="11">
        <v>19</v>
      </c>
      <c r="G2246" s="11" t="s">
        <v>52</v>
      </c>
      <c r="H2246" s="11" t="s">
        <v>53</v>
      </c>
      <c r="I2246" s="11">
        <v>40.780751665873403</v>
      </c>
      <c r="J2246" s="11">
        <v>-73.884530888463601</v>
      </c>
      <c r="K2246" s="11">
        <v>285</v>
      </c>
      <c r="L2246" s="11">
        <v>45.151272024612801</v>
      </c>
      <c r="M2246" s="11">
        <v>18.8362762260283</v>
      </c>
      <c r="N2246" s="11" t="s">
        <v>54</v>
      </c>
      <c r="O2246" s="11" t="s">
        <v>61</v>
      </c>
      <c r="P2246" s="11">
        <v>0</v>
      </c>
      <c r="Q2246" s="11">
        <v>0.20881319338750401</v>
      </c>
      <c r="R2246" s="11">
        <v>93</v>
      </c>
      <c r="S2246" s="11">
        <v>29</v>
      </c>
      <c r="T2246" s="11">
        <v>132.146969209524</v>
      </c>
      <c r="U2246" s="11">
        <v>22.854724407421401</v>
      </c>
      <c r="V2246" s="11" t="s">
        <v>56</v>
      </c>
    </row>
    <row r="2247" spans="1:22" x14ac:dyDescent="0.3">
      <c r="A2247" s="9">
        <v>45359.795138888898</v>
      </c>
      <c r="B2247" s="10">
        <v>45359</v>
      </c>
      <c r="C2247" s="11">
        <v>2024</v>
      </c>
      <c r="D2247" s="11">
        <v>3</v>
      </c>
      <c r="E2247" s="11">
        <v>8</v>
      </c>
      <c r="F2247" s="11">
        <v>19</v>
      </c>
      <c r="G2247" s="11" t="s">
        <v>52</v>
      </c>
      <c r="H2247" s="11" t="s">
        <v>53</v>
      </c>
      <c r="I2247" s="11">
        <v>40.6101302558572</v>
      </c>
      <c r="J2247" s="11">
        <v>-73.937096024242095</v>
      </c>
      <c r="K2247" s="11">
        <v>166</v>
      </c>
      <c r="L2247" s="11">
        <v>36.357549506440797</v>
      </c>
      <c r="M2247" s="11">
        <v>35.4206414599673</v>
      </c>
      <c r="N2247" s="11" t="s">
        <v>59</v>
      </c>
      <c r="O2247" s="11" t="s">
        <v>60</v>
      </c>
      <c r="P2247" s="11">
        <v>0</v>
      </c>
      <c r="Q2247" s="11">
        <v>0.413149167026159</v>
      </c>
      <c r="R2247" s="11">
        <v>77</v>
      </c>
      <c r="S2247" s="11">
        <v>25</v>
      </c>
      <c r="T2247" s="11">
        <v>415.54959023315303</v>
      </c>
      <c r="U2247" s="11">
        <v>28.492885236824101</v>
      </c>
      <c r="V2247" s="11" t="s">
        <v>63</v>
      </c>
    </row>
    <row r="2248" spans="1:22" x14ac:dyDescent="0.3">
      <c r="A2248" s="9">
        <v>45359.798611111102</v>
      </c>
      <c r="B2248" s="10">
        <v>45359</v>
      </c>
      <c r="C2248" s="11">
        <v>2024</v>
      </c>
      <c r="D2248" s="11">
        <v>3</v>
      </c>
      <c r="E2248" s="11">
        <v>8</v>
      </c>
      <c r="F2248" s="11">
        <v>19</v>
      </c>
      <c r="G2248" s="11" t="s">
        <v>52</v>
      </c>
      <c r="H2248" s="11" t="s">
        <v>53</v>
      </c>
      <c r="I2248" s="11">
        <v>40.653074438243202</v>
      </c>
      <c r="J2248" s="11">
        <v>-73.740727277193599</v>
      </c>
      <c r="K2248" s="11">
        <v>108</v>
      </c>
      <c r="L2248" s="11">
        <v>45.310577844474203</v>
      </c>
      <c r="M2248" s="11">
        <v>35.548620614904401</v>
      </c>
      <c r="N2248" s="11" t="s">
        <v>54</v>
      </c>
      <c r="O2248" s="11" t="s">
        <v>60</v>
      </c>
      <c r="P2248" s="11">
        <v>0</v>
      </c>
      <c r="Q2248" s="11">
        <v>-0.36304135796604198</v>
      </c>
      <c r="R2248" s="11">
        <v>36</v>
      </c>
      <c r="S2248" s="11">
        <v>10</v>
      </c>
      <c r="T2248" s="11">
        <v>313.573703631672</v>
      </c>
      <c r="U2248" s="11">
        <v>5.9413023948980896</v>
      </c>
      <c r="V2248" s="11" t="s">
        <v>63</v>
      </c>
    </row>
    <row r="2249" spans="1:22" x14ac:dyDescent="0.3">
      <c r="A2249" s="9">
        <v>45359.802083333299</v>
      </c>
      <c r="B2249" s="10">
        <v>45359</v>
      </c>
      <c r="C2249" s="11">
        <v>2024</v>
      </c>
      <c r="D2249" s="11">
        <v>3</v>
      </c>
      <c r="E2249" s="11">
        <v>8</v>
      </c>
      <c r="F2249" s="11">
        <v>19</v>
      </c>
      <c r="G2249" s="11" t="s">
        <v>52</v>
      </c>
      <c r="H2249" s="11" t="s">
        <v>53</v>
      </c>
      <c r="I2249" s="11">
        <v>40.849903279211503</v>
      </c>
      <c r="J2249" s="11">
        <v>-73.817031701538198</v>
      </c>
      <c r="K2249" s="11">
        <v>45</v>
      </c>
      <c r="L2249" s="11">
        <v>35.938131774603697</v>
      </c>
      <c r="M2249" s="11">
        <v>17.2151876711326</v>
      </c>
      <c r="N2249" s="11" t="s">
        <v>57</v>
      </c>
      <c r="O2249" s="11" t="s">
        <v>61</v>
      </c>
      <c r="P2249" s="11">
        <v>0</v>
      </c>
      <c r="Q2249" s="11">
        <v>6.7074857701170301E-3</v>
      </c>
      <c r="R2249" s="11">
        <v>88</v>
      </c>
      <c r="S2249" s="11">
        <v>7</v>
      </c>
      <c r="T2249" s="11">
        <v>349.37591706284297</v>
      </c>
      <c r="U2249" s="11">
        <v>27.434685006216</v>
      </c>
      <c r="V2249" s="11" t="s">
        <v>63</v>
      </c>
    </row>
    <row r="2250" spans="1:22" x14ac:dyDescent="0.3">
      <c r="A2250" s="9">
        <v>45359.805555555598</v>
      </c>
      <c r="B2250" s="10">
        <v>45359</v>
      </c>
      <c r="C2250" s="11">
        <v>2024</v>
      </c>
      <c r="D2250" s="11">
        <v>3</v>
      </c>
      <c r="E2250" s="11">
        <v>8</v>
      </c>
      <c r="F2250" s="11">
        <v>19</v>
      </c>
      <c r="G2250" s="11" t="s">
        <v>52</v>
      </c>
      <c r="H2250" s="11" t="s">
        <v>53</v>
      </c>
      <c r="I2250" s="11">
        <v>40.806280448664701</v>
      </c>
      <c r="J2250" s="11">
        <v>-73.968016859357803</v>
      </c>
      <c r="K2250" s="11">
        <v>102</v>
      </c>
      <c r="L2250" s="11">
        <v>21.902640255976699</v>
      </c>
      <c r="M2250" s="11">
        <v>13.2037409596157</v>
      </c>
      <c r="N2250" s="11" t="s">
        <v>57</v>
      </c>
      <c r="O2250" s="11" t="s">
        <v>55</v>
      </c>
      <c r="P2250" s="11">
        <v>0</v>
      </c>
      <c r="Q2250" s="11">
        <v>0.30678949671971401</v>
      </c>
      <c r="R2250" s="11">
        <v>61</v>
      </c>
      <c r="S2250" s="11">
        <v>34</v>
      </c>
      <c r="T2250" s="11">
        <v>205.792825826278</v>
      </c>
      <c r="U2250" s="11">
        <v>23.045078140734699</v>
      </c>
      <c r="V2250" s="11" t="s">
        <v>63</v>
      </c>
    </row>
    <row r="2251" spans="1:22" x14ac:dyDescent="0.3">
      <c r="A2251" s="9">
        <v>45359.809027777803</v>
      </c>
      <c r="B2251" s="10">
        <v>45359</v>
      </c>
      <c r="C2251" s="11">
        <v>2024</v>
      </c>
      <c r="D2251" s="11">
        <v>3</v>
      </c>
      <c r="E2251" s="11">
        <v>8</v>
      </c>
      <c r="F2251" s="11">
        <v>19</v>
      </c>
      <c r="G2251" s="11" t="s">
        <v>52</v>
      </c>
      <c r="H2251" s="11" t="s">
        <v>53</v>
      </c>
      <c r="I2251" s="11">
        <v>40.6816344568239</v>
      </c>
      <c r="J2251" s="11">
        <v>-73.731264896892995</v>
      </c>
      <c r="K2251" s="11">
        <v>230</v>
      </c>
      <c r="L2251" s="11">
        <v>58.179055973092098</v>
      </c>
      <c r="M2251" s="11">
        <v>87.155275908177202</v>
      </c>
      <c r="N2251" s="11" t="s">
        <v>54</v>
      </c>
      <c r="O2251" s="11" t="s">
        <v>55</v>
      </c>
      <c r="P2251" s="11">
        <v>0</v>
      </c>
      <c r="Q2251" s="11">
        <v>0.32050146809621899</v>
      </c>
      <c r="R2251" s="11">
        <v>93</v>
      </c>
      <c r="S2251" s="11">
        <v>47</v>
      </c>
      <c r="T2251" s="11">
        <v>256.93864967824902</v>
      </c>
      <c r="U2251" s="11">
        <v>6.3131760342588796</v>
      </c>
      <c r="V2251" s="11" t="s">
        <v>56</v>
      </c>
    </row>
    <row r="2252" spans="1:22" x14ac:dyDescent="0.3">
      <c r="A2252" s="9">
        <v>45359.8125</v>
      </c>
      <c r="B2252" s="10">
        <v>45359</v>
      </c>
      <c r="C2252" s="11">
        <v>2024</v>
      </c>
      <c r="D2252" s="11">
        <v>3</v>
      </c>
      <c r="E2252" s="11">
        <v>8</v>
      </c>
      <c r="F2252" s="11">
        <v>19</v>
      </c>
      <c r="G2252" s="11" t="s">
        <v>52</v>
      </c>
      <c r="H2252" s="11" t="s">
        <v>53</v>
      </c>
      <c r="I2252" s="11">
        <v>40.876651044166103</v>
      </c>
      <c r="J2252" s="11">
        <v>-73.963046756881695</v>
      </c>
      <c r="K2252" s="11">
        <v>115</v>
      </c>
      <c r="L2252" s="11">
        <v>18.351562850126001</v>
      </c>
      <c r="M2252" s="11">
        <v>10.553331132746701</v>
      </c>
      <c r="N2252" s="11" t="s">
        <v>54</v>
      </c>
      <c r="O2252" s="11" t="s">
        <v>61</v>
      </c>
      <c r="P2252" s="11">
        <v>0</v>
      </c>
      <c r="Q2252" s="11">
        <v>-8.2096051006153206E-2</v>
      </c>
      <c r="R2252" s="11">
        <v>98</v>
      </c>
      <c r="S2252" s="11">
        <v>23</v>
      </c>
      <c r="T2252" s="11">
        <v>193.240403414539</v>
      </c>
      <c r="U2252" s="11">
        <v>28.893406033084101</v>
      </c>
      <c r="V2252" s="11" t="s">
        <v>56</v>
      </c>
    </row>
    <row r="2253" spans="1:22" x14ac:dyDescent="0.3">
      <c r="A2253" s="9">
        <v>45359.815972222197</v>
      </c>
      <c r="B2253" s="10">
        <v>45359</v>
      </c>
      <c r="C2253" s="11">
        <v>2024</v>
      </c>
      <c r="D2253" s="11">
        <v>3</v>
      </c>
      <c r="E2253" s="11">
        <v>8</v>
      </c>
      <c r="F2253" s="11">
        <v>19</v>
      </c>
      <c r="G2253" s="11" t="s">
        <v>52</v>
      </c>
      <c r="H2253" s="11" t="s">
        <v>53</v>
      </c>
      <c r="I2253" s="11">
        <v>40.815932645577902</v>
      </c>
      <c r="J2253" s="11">
        <v>-73.911705858128997</v>
      </c>
      <c r="K2253" s="11">
        <v>283</v>
      </c>
      <c r="L2253" s="11">
        <v>69.188566282110699</v>
      </c>
      <c r="M2253" s="11">
        <v>46.056987018510902</v>
      </c>
      <c r="N2253" s="11" t="s">
        <v>54</v>
      </c>
      <c r="O2253" s="11" t="s">
        <v>55</v>
      </c>
      <c r="P2253" s="11">
        <v>0</v>
      </c>
      <c r="Q2253" s="11">
        <v>2.1052590573367998E-2</v>
      </c>
      <c r="R2253" s="11">
        <v>14</v>
      </c>
      <c r="S2253" s="11">
        <v>6</v>
      </c>
      <c r="T2253" s="11">
        <v>490.08499420635599</v>
      </c>
      <c r="U2253" s="11">
        <v>25.658120021037</v>
      </c>
      <c r="V2253" s="11" t="s">
        <v>56</v>
      </c>
    </row>
    <row r="2254" spans="1:22" x14ac:dyDescent="0.3">
      <c r="A2254" s="9">
        <v>45359.819444444503</v>
      </c>
      <c r="B2254" s="10">
        <v>45359</v>
      </c>
      <c r="C2254" s="11">
        <v>2024</v>
      </c>
      <c r="D2254" s="11">
        <v>3</v>
      </c>
      <c r="E2254" s="11">
        <v>8</v>
      </c>
      <c r="F2254" s="11">
        <v>19</v>
      </c>
      <c r="G2254" s="11" t="s">
        <v>52</v>
      </c>
      <c r="H2254" s="11" t="s">
        <v>53</v>
      </c>
      <c r="I2254" s="11">
        <v>40.6750537627697</v>
      </c>
      <c r="J2254" s="11">
        <v>-73.859733852510203</v>
      </c>
      <c r="K2254" s="11">
        <v>213</v>
      </c>
      <c r="L2254" s="11">
        <v>18.8741288760767</v>
      </c>
      <c r="M2254" s="11">
        <v>43.890672101944197</v>
      </c>
      <c r="N2254" s="11" t="s">
        <v>54</v>
      </c>
      <c r="O2254" s="11" t="s">
        <v>60</v>
      </c>
      <c r="P2254" s="11">
        <v>0</v>
      </c>
      <c r="Q2254" s="11">
        <v>-4.2677694103793802E-2</v>
      </c>
      <c r="R2254" s="11">
        <v>19</v>
      </c>
      <c r="S2254" s="11">
        <v>25</v>
      </c>
      <c r="T2254" s="11">
        <v>234.74123308989999</v>
      </c>
      <c r="U2254" s="11">
        <v>7.59550890322536</v>
      </c>
      <c r="V2254" s="11" t="s">
        <v>56</v>
      </c>
    </row>
    <row r="2255" spans="1:22" x14ac:dyDescent="0.3">
      <c r="A2255" s="9">
        <v>45359.822916666701</v>
      </c>
      <c r="B2255" s="10">
        <v>45359</v>
      </c>
      <c r="C2255" s="11">
        <v>2024</v>
      </c>
      <c r="D2255" s="11">
        <v>3</v>
      </c>
      <c r="E2255" s="11">
        <v>8</v>
      </c>
      <c r="F2255" s="11">
        <v>19</v>
      </c>
      <c r="G2255" s="11" t="s">
        <v>52</v>
      </c>
      <c r="H2255" s="11" t="s">
        <v>53</v>
      </c>
      <c r="I2255" s="11">
        <v>40.898258057184101</v>
      </c>
      <c r="J2255" s="11">
        <v>-73.924063897456506</v>
      </c>
      <c r="K2255" s="11">
        <v>272</v>
      </c>
      <c r="L2255" s="11">
        <v>9.9573440621665394</v>
      </c>
      <c r="M2255" s="11">
        <v>98.984584316741206</v>
      </c>
      <c r="N2255" s="11" t="s">
        <v>54</v>
      </c>
      <c r="O2255" s="11" t="s">
        <v>58</v>
      </c>
      <c r="P2255" s="11">
        <v>0</v>
      </c>
      <c r="Q2255" s="11">
        <v>0.30072503830825698</v>
      </c>
      <c r="R2255" s="11">
        <v>73</v>
      </c>
      <c r="S2255" s="11">
        <v>7</v>
      </c>
      <c r="T2255" s="11">
        <v>130.11304750526801</v>
      </c>
      <c r="U2255" s="11">
        <v>20.4351957034613</v>
      </c>
      <c r="V2255" s="11" t="s">
        <v>56</v>
      </c>
    </row>
    <row r="2256" spans="1:22" x14ac:dyDescent="0.3">
      <c r="A2256" s="9">
        <v>45359.826388888898</v>
      </c>
      <c r="B2256" s="10">
        <v>45359</v>
      </c>
      <c r="C2256" s="11">
        <v>2024</v>
      </c>
      <c r="D2256" s="11">
        <v>3</v>
      </c>
      <c r="E2256" s="11">
        <v>8</v>
      </c>
      <c r="F2256" s="11">
        <v>19</v>
      </c>
      <c r="G2256" s="11" t="s">
        <v>52</v>
      </c>
      <c r="H2256" s="11" t="s">
        <v>53</v>
      </c>
      <c r="I2256" s="11">
        <v>40.7566084127834</v>
      </c>
      <c r="J2256" s="11">
        <v>-73.855562139533603</v>
      </c>
      <c r="K2256" s="11">
        <v>287</v>
      </c>
      <c r="L2256" s="11">
        <v>19.953633272855701</v>
      </c>
      <c r="M2256" s="11">
        <v>62.876625605661197</v>
      </c>
      <c r="N2256" s="11" t="s">
        <v>57</v>
      </c>
      <c r="O2256" s="11" t="s">
        <v>60</v>
      </c>
      <c r="P2256" s="11">
        <v>0</v>
      </c>
      <c r="Q2256" s="11">
        <v>-8.6163852626433002E-2</v>
      </c>
      <c r="R2256" s="11">
        <v>10</v>
      </c>
      <c r="S2256" s="11">
        <v>14</v>
      </c>
      <c r="T2256" s="11">
        <v>123.58501127221101</v>
      </c>
      <c r="U2256" s="11">
        <v>8.5397384329238797</v>
      </c>
      <c r="V2256" s="11" t="s">
        <v>56</v>
      </c>
    </row>
    <row r="2257" spans="1:22" x14ac:dyDescent="0.3">
      <c r="A2257" s="9">
        <v>45359.829861111102</v>
      </c>
      <c r="B2257" s="10">
        <v>45359</v>
      </c>
      <c r="C2257" s="11">
        <v>2024</v>
      </c>
      <c r="D2257" s="11">
        <v>3</v>
      </c>
      <c r="E2257" s="11">
        <v>8</v>
      </c>
      <c r="F2257" s="11">
        <v>19</v>
      </c>
      <c r="G2257" s="11" t="s">
        <v>52</v>
      </c>
      <c r="H2257" s="11" t="s">
        <v>53</v>
      </c>
      <c r="I2257" s="11">
        <v>40.618863456461497</v>
      </c>
      <c r="J2257" s="11">
        <v>-73.979376247346295</v>
      </c>
      <c r="K2257" s="11">
        <v>242</v>
      </c>
      <c r="L2257" s="11">
        <v>14.952665927037</v>
      </c>
      <c r="M2257" s="11">
        <v>25.209700900624799</v>
      </c>
      <c r="N2257" s="11" t="s">
        <v>57</v>
      </c>
      <c r="O2257" s="11" t="s">
        <v>60</v>
      </c>
      <c r="P2257" s="11">
        <v>0</v>
      </c>
      <c r="Q2257" s="11">
        <v>0.83752885265738897</v>
      </c>
      <c r="R2257" s="11">
        <v>41</v>
      </c>
      <c r="S2257" s="11">
        <v>0</v>
      </c>
      <c r="T2257" s="11">
        <v>65.0152257353717</v>
      </c>
      <c r="U2257" s="11">
        <v>29.177314206551799</v>
      </c>
      <c r="V2257" s="11" t="s">
        <v>56</v>
      </c>
    </row>
    <row r="2258" spans="1:22" x14ac:dyDescent="0.3">
      <c r="A2258" s="9">
        <v>45359.833333333299</v>
      </c>
      <c r="B2258" s="10">
        <v>45359</v>
      </c>
      <c r="C2258" s="11">
        <v>2024</v>
      </c>
      <c r="D2258" s="11">
        <v>3</v>
      </c>
      <c r="E2258" s="11">
        <v>8</v>
      </c>
      <c r="F2258" s="11">
        <v>20</v>
      </c>
      <c r="G2258" s="11" t="s">
        <v>52</v>
      </c>
      <c r="H2258" s="11" t="s">
        <v>53</v>
      </c>
      <c r="I2258" s="11">
        <v>40.662038796493903</v>
      </c>
      <c r="J2258" s="11">
        <v>-73.892922907857198</v>
      </c>
      <c r="K2258" s="11">
        <v>175</v>
      </c>
      <c r="L2258" s="11">
        <v>28.464916916841101</v>
      </c>
      <c r="M2258" s="11">
        <v>15.807686928852201</v>
      </c>
      <c r="N2258" s="11" t="s">
        <v>59</v>
      </c>
      <c r="O2258" s="11" t="s">
        <v>58</v>
      </c>
      <c r="P2258" s="11">
        <v>0</v>
      </c>
      <c r="Q2258" s="11">
        <v>0.38107186382342401</v>
      </c>
      <c r="R2258" s="11">
        <v>48</v>
      </c>
      <c r="S2258" s="11">
        <v>14</v>
      </c>
      <c r="T2258" s="11">
        <v>136.33891620721599</v>
      </c>
      <c r="U2258" s="11">
        <v>23.356783944899998</v>
      </c>
      <c r="V2258" s="11" t="s">
        <v>63</v>
      </c>
    </row>
    <row r="2259" spans="1:22" x14ac:dyDescent="0.3">
      <c r="A2259" s="9">
        <v>45359.836805555598</v>
      </c>
      <c r="B2259" s="10">
        <v>45359</v>
      </c>
      <c r="C2259" s="11">
        <v>2024</v>
      </c>
      <c r="D2259" s="11">
        <v>3</v>
      </c>
      <c r="E2259" s="11">
        <v>8</v>
      </c>
      <c r="F2259" s="11">
        <v>20</v>
      </c>
      <c r="G2259" s="11" t="s">
        <v>52</v>
      </c>
      <c r="H2259" s="11" t="s">
        <v>53</v>
      </c>
      <c r="I2259" s="11">
        <v>40.779075396828901</v>
      </c>
      <c r="J2259" s="11">
        <v>-73.964585050057593</v>
      </c>
      <c r="K2259" s="11">
        <v>213</v>
      </c>
      <c r="L2259" s="11">
        <v>30.418835103304801</v>
      </c>
      <c r="M2259" s="11">
        <v>88.204311762735401</v>
      </c>
      <c r="N2259" s="11" t="s">
        <v>54</v>
      </c>
      <c r="O2259" s="11" t="s">
        <v>58</v>
      </c>
      <c r="P2259" s="11">
        <v>0</v>
      </c>
      <c r="Q2259" s="11">
        <v>5.3476881160807503E-2</v>
      </c>
      <c r="R2259" s="11">
        <v>56</v>
      </c>
      <c r="S2259" s="11">
        <v>16</v>
      </c>
      <c r="T2259" s="11">
        <v>176.243930051641</v>
      </c>
      <c r="U2259" s="11">
        <v>12.005625631474</v>
      </c>
      <c r="V2259" s="11" t="s">
        <v>56</v>
      </c>
    </row>
    <row r="2260" spans="1:22" x14ac:dyDescent="0.3">
      <c r="A2260" s="9">
        <v>45359.840277777803</v>
      </c>
      <c r="B2260" s="10">
        <v>45359</v>
      </c>
      <c r="C2260" s="11">
        <v>2024</v>
      </c>
      <c r="D2260" s="11">
        <v>3</v>
      </c>
      <c r="E2260" s="11">
        <v>8</v>
      </c>
      <c r="F2260" s="11">
        <v>20</v>
      </c>
      <c r="G2260" s="11" t="s">
        <v>52</v>
      </c>
      <c r="H2260" s="11" t="s">
        <v>53</v>
      </c>
      <c r="I2260" s="11">
        <v>40.809323107368897</v>
      </c>
      <c r="J2260" s="11">
        <v>-73.769631298088697</v>
      </c>
      <c r="K2260" s="11">
        <v>295</v>
      </c>
      <c r="L2260" s="11">
        <v>43.219781251005699</v>
      </c>
      <c r="M2260" s="11">
        <v>86.660594048857504</v>
      </c>
      <c r="N2260" s="11" t="s">
        <v>59</v>
      </c>
      <c r="O2260" s="11" t="s">
        <v>55</v>
      </c>
      <c r="P2260" s="11">
        <v>0</v>
      </c>
      <c r="Q2260" s="11">
        <v>-0.27433298341960599</v>
      </c>
      <c r="R2260" s="11">
        <v>21</v>
      </c>
      <c r="S2260" s="11">
        <v>31</v>
      </c>
      <c r="T2260" s="11">
        <v>428.611776900672</v>
      </c>
      <c r="U2260" s="11">
        <v>11.904484617448899</v>
      </c>
      <c r="V2260" s="11" t="s">
        <v>56</v>
      </c>
    </row>
    <row r="2261" spans="1:22" x14ac:dyDescent="0.3">
      <c r="A2261" s="9">
        <v>45359.84375</v>
      </c>
      <c r="B2261" s="10">
        <v>45359</v>
      </c>
      <c r="C2261" s="11">
        <v>2024</v>
      </c>
      <c r="D2261" s="11">
        <v>3</v>
      </c>
      <c r="E2261" s="11">
        <v>8</v>
      </c>
      <c r="F2261" s="11">
        <v>20</v>
      </c>
      <c r="G2261" s="11" t="s">
        <v>52</v>
      </c>
      <c r="H2261" s="11" t="s">
        <v>53</v>
      </c>
      <c r="I2261" s="11">
        <v>40.7066733327175</v>
      </c>
      <c r="J2261" s="11">
        <v>-73.884456230372706</v>
      </c>
      <c r="K2261" s="11">
        <v>30</v>
      </c>
      <c r="L2261" s="11">
        <v>24.287307064823899</v>
      </c>
      <c r="M2261" s="11">
        <v>93.964571261211603</v>
      </c>
      <c r="N2261" s="11" t="s">
        <v>59</v>
      </c>
      <c r="O2261" s="11" t="s">
        <v>60</v>
      </c>
      <c r="P2261" s="11">
        <v>0</v>
      </c>
      <c r="Q2261" s="11">
        <v>-8.5593459512599696E-2</v>
      </c>
      <c r="R2261" s="11">
        <v>33</v>
      </c>
      <c r="S2261" s="11">
        <v>35</v>
      </c>
      <c r="T2261" s="11">
        <v>464.89577099032499</v>
      </c>
      <c r="U2261" s="11">
        <v>18.4171364769979</v>
      </c>
      <c r="V2261" s="11" t="s">
        <v>56</v>
      </c>
    </row>
    <row r="2262" spans="1:22" x14ac:dyDescent="0.3">
      <c r="A2262" s="9">
        <v>45359.847222222197</v>
      </c>
      <c r="B2262" s="10">
        <v>45359</v>
      </c>
      <c r="C2262" s="11">
        <v>2024</v>
      </c>
      <c r="D2262" s="11">
        <v>3</v>
      </c>
      <c r="E2262" s="11">
        <v>8</v>
      </c>
      <c r="F2262" s="11">
        <v>20</v>
      </c>
      <c r="G2262" s="11" t="s">
        <v>52</v>
      </c>
      <c r="H2262" s="11" t="s">
        <v>53</v>
      </c>
      <c r="I2262" s="11">
        <v>40.809130793250397</v>
      </c>
      <c r="J2262" s="11">
        <v>-73.808385812890194</v>
      </c>
      <c r="K2262" s="11">
        <v>166</v>
      </c>
      <c r="L2262" s="11">
        <v>46.631934873906602</v>
      </c>
      <c r="M2262" s="11">
        <v>26.6576710450395</v>
      </c>
      <c r="N2262" s="11" t="s">
        <v>54</v>
      </c>
      <c r="O2262" s="11" t="s">
        <v>61</v>
      </c>
      <c r="P2262" s="11">
        <v>0</v>
      </c>
      <c r="Q2262" s="11">
        <v>-0.24423061353675499</v>
      </c>
      <c r="R2262" s="11">
        <v>43</v>
      </c>
      <c r="S2262" s="11">
        <v>46</v>
      </c>
      <c r="T2262" s="11">
        <v>89.694678214130093</v>
      </c>
      <c r="U2262" s="11">
        <v>15.059935221322499</v>
      </c>
      <c r="V2262" s="11" t="s">
        <v>63</v>
      </c>
    </row>
    <row r="2263" spans="1:22" x14ac:dyDescent="0.3">
      <c r="A2263" s="9">
        <v>45359.850694444503</v>
      </c>
      <c r="B2263" s="10">
        <v>45359</v>
      </c>
      <c r="C2263" s="11">
        <v>2024</v>
      </c>
      <c r="D2263" s="11">
        <v>3</v>
      </c>
      <c r="E2263" s="11">
        <v>8</v>
      </c>
      <c r="F2263" s="11">
        <v>20</v>
      </c>
      <c r="G2263" s="11" t="s">
        <v>52</v>
      </c>
      <c r="H2263" s="11" t="s">
        <v>53</v>
      </c>
      <c r="I2263" s="11">
        <v>40.713908857234202</v>
      </c>
      <c r="J2263" s="11">
        <v>-73.951586468061194</v>
      </c>
      <c r="K2263" s="11">
        <v>256</v>
      </c>
      <c r="L2263" s="11">
        <v>54.315586965919401</v>
      </c>
      <c r="M2263" s="11">
        <v>95.287420871246695</v>
      </c>
      <c r="N2263" s="11" t="s">
        <v>54</v>
      </c>
      <c r="O2263" s="11" t="s">
        <v>58</v>
      </c>
      <c r="P2263" s="11">
        <v>0</v>
      </c>
      <c r="Q2263" s="11">
        <v>-0.93308818930660398</v>
      </c>
      <c r="R2263" s="11">
        <v>57</v>
      </c>
      <c r="S2263" s="11">
        <v>21</v>
      </c>
      <c r="T2263" s="11">
        <v>340.80097596320098</v>
      </c>
      <c r="U2263" s="11">
        <v>17.3363202981404</v>
      </c>
      <c r="V2263" s="11" t="s">
        <v>56</v>
      </c>
    </row>
    <row r="2264" spans="1:22" x14ac:dyDescent="0.3">
      <c r="A2264" s="9">
        <v>45359.854166666701</v>
      </c>
      <c r="B2264" s="10">
        <v>45359</v>
      </c>
      <c r="C2264" s="11">
        <v>2024</v>
      </c>
      <c r="D2264" s="11">
        <v>3</v>
      </c>
      <c r="E2264" s="11">
        <v>8</v>
      </c>
      <c r="F2264" s="11">
        <v>20</v>
      </c>
      <c r="G2264" s="11" t="s">
        <v>52</v>
      </c>
      <c r="H2264" s="11" t="s">
        <v>53</v>
      </c>
      <c r="I2264" s="11">
        <v>40.8657567814776</v>
      </c>
      <c r="J2264" s="11">
        <v>-73.738333462766903</v>
      </c>
      <c r="K2264" s="11">
        <v>225</v>
      </c>
      <c r="L2264" s="11">
        <v>19.739057966296102</v>
      </c>
      <c r="M2264" s="11">
        <v>95.786130155024296</v>
      </c>
      <c r="N2264" s="11" t="s">
        <v>54</v>
      </c>
      <c r="O2264" s="11" t="s">
        <v>60</v>
      </c>
      <c r="P2264" s="11">
        <v>0</v>
      </c>
      <c r="Q2264" s="11">
        <v>0.78560551567552706</v>
      </c>
      <c r="R2264" s="11">
        <v>94</v>
      </c>
      <c r="S2264" s="11">
        <v>42</v>
      </c>
      <c r="T2264" s="11">
        <v>62.294988049286403</v>
      </c>
      <c r="U2264" s="11">
        <v>5.6086842191247097</v>
      </c>
      <c r="V2264" s="11" t="s">
        <v>56</v>
      </c>
    </row>
    <row r="2265" spans="1:22" x14ac:dyDescent="0.3">
      <c r="A2265" s="9">
        <v>45359.857638888898</v>
      </c>
      <c r="B2265" s="10">
        <v>45359</v>
      </c>
      <c r="C2265" s="11">
        <v>2024</v>
      </c>
      <c r="D2265" s="11">
        <v>3</v>
      </c>
      <c r="E2265" s="11">
        <v>8</v>
      </c>
      <c r="F2265" s="11">
        <v>20</v>
      </c>
      <c r="G2265" s="11" t="s">
        <v>52</v>
      </c>
      <c r="H2265" s="11" t="s">
        <v>53</v>
      </c>
      <c r="I2265" s="11">
        <v>40.739516667344901</v>
      </c>
      <c r="J2265" s="11">
        <v>-73.965896066182694</v>
      </c>
      <c r="K2265" s="11">
        <v>92</v>
      </c>
      <c r="L2265" s="11">
        <v>66.304810413625802</v>
      </c>
      <c r="M2265" s="11">
        <v>46.077636288747001</v>
      </c>
      <c r="N2265" s="11" t="s">
        <v>54</v>
      </c>
      <c r="O2265" s="11" t="s">
        <v>61</v>
      </c>
      <c r="P2265" s="11">
        <v>0</v>
      </c>
      <c r="Q2265" s="11">
        <v>-0.25697153622146002</v>
      </c>
      <c r="R2265" s="11">
        <v>7</v>
      </c>
      <c r="S2265" s="11">
        <v>38</v>
      </c>
      <c r="T2265" s="11">
        <v>405.82537791522401</v>
      </c>
      <c r="U2265" s="11">
        <v>25.260295138582901</v>
      </c>
      <c r="V2265" s="11" t="s">
        <v>62</v>
      </c>
    </row>
    <row r="2266" spans="1:22" x14ac:dyDescent="0.3">
      <c r="A2266" s="9">
        <v>45359.861111111102</v>
      </c>
      <c r="B2266" s="10">
        <v>45359</v>
      </c>
      <c r="C2266" s="11">
        <v>2024</v>
      </c>
      <c r="D2266" s="11">
        <v>3</v>
      </c>
      <c r="E2266" s="11">
        <v>8</v>
      </c>
      <c r="F2266" s="11">
        <v>20</v>
      </c>
      <c r="G2266" s="11" t="s">
        <v>52</v>
      </c>
      <c r="H2266" s="11" t="s">
        <v>53</v>
      </c>
      <c r="I2266" s="11">
        <v>40.866222585137997</v>
      </c>
      <c r="J2266" s="11">
        <v>-73.849631435539195</v>
      </c>
      <c r="K2266" s="11">
        <v>191</v>
      </c>
      <c r="L2266" s="11">
        <v>7.9896856850886699</v>
      </c>
      <c r="M2266" s="11">
        <v>65.033693139839798</v>
      </c>
      <c r="N2266" s="11" t="s">
        <v>57</v>
      </c>
      <c r="O2266" s="11" t="s">
        <v>58</v>
      </c>
      <c r="P2266" s="11">
        <v>0</v>
      </c>
      <c r="Q2266" s="11">
        <v>-0.51499248704883505</v>
      </c>
      <c r="R2266" s="11">
        <v>97</v>
      </c>
      <c r="S2266" s="11">
        <v>24</v>
      </c>
      <c r="T2266" s="11">
        <v>285.02503764956998</v>
      </c>
      <c r="U2266" s="11">
        <v>19.8699238749195</v>
      </c>
      <c r="V2266" s="11" t="s">
        <v>56</v>
      </c>
    </row>
    <row r="2267" spans="1:22" x14ac:dyDescent="0.3">
      <c r="A2267" s="9">
        <v>45359.864583333299</v>
      </c>
      <c r="B2267" s="10">
        <v>45359</v>
      </c>
      <c r="C2267" s="11">
        <v>2024</v>
      </c>
      <c r="D2267" s="11">
        <v>3</v>
      </c>
      <c r="E2267" s="11">
        <v>8</v>
      </c>
      <c r="F2267" s="11">
        <v>20</v>
      </c>
      <c r="G2267" s="11" t="s">
        <v>52</v>
      </c>
      <c r="H2267" s="11" t="s">
        <v>53</v>
      </c>
      <c r="I2267" s="11">
        <v>40.628071267534203</v>
      </c>
      <c r="J2267" s="11">
        <v>-73.781871134202206</v>
      </c>
      <c r="K2267" s="11">
        <v>299</v>
      </c>
      <c r="L2267" s="11">
        <v>38.513737460040602</v>
      </c>
      <c r="M2267" s="11">
        <v>56.927502755664499</v>
      </c>
      <c r="N2267" s="11" t="s">
        <v>54</v>
      </c>
      <c r="O2267" s="11" t="s">
        <v>60</v>
      </c>
      <c r="P2267" s="11">
        <v>0</v>
      </c>
      <c r="Q2267" s="11">
        <v>0.27446026527664202</v>
      </c>
      <c r="R2267" s="11">
        <v>66</v>
      </c>
      <c r="S2267" s="11">
        <v>9</v>
      </c>
      <c r="T2267" s="11">
        <v>210.57777158227799</v>
      </c>
      <c r="U2267" s="11">
        <v>7.8559079170490103</v>
      </c>
      <c r="V2267" s="11" t="s">
        <v>56</v>
      </c>
    </row>
    <row r="2268" spans="1:22" x14ac:dyDescent="0.3">
      <c r="A2268" s="9">
        <v>45359.868055555598</v>
      </c>
      <c r="B2268" s="10">
        <v>45359</v>
      </c>
      <c r="C2268" s="11">
        <v>2024</v>
      </c>
      <c r="D2268" s="11">
        <v>3</v>
      </c>
      <c r="E2268" s="11">
        <v>8</v>
      </c>
      <c r="F2268" s="11">
        <v>20</v>
      </c>
      <c r="G2268" s="11" t="s">
        <v>52</v>
      </c>
      <c r="H2268" s="11" t="s">
        <v>53</v>
      </c>
      <c r="I2268" s="11">
        <v>40.641174594116301</v>
      </c>
      <c r="J2268" s="11">
        <v>-73.755467759753799</v>
      </c>
      <c r="K2268" s="11">
        <v>188</v>
      </c>
      <c r="L2268" s="11">
        <v>12.995456789753799</v>
      </c>
      <c r="M2268" s="11">
        <v>68.207031877279505</v>
      </c>
      <c r="N2268" s="11" t="s">
        <v>54</v>
      </c>
      <c r="O2268" s="11" t="s">
        <v>58</v>
      </c>
      <c r="P2268" s="11">
        <v>0</v>
      </c>
      <c r="Q2268" s="11">
        <v>0.470055426942599</v>
      </c>
      <c r="R2268" s="11">
        <v>89</v>
      </c>
      <c r="S2268" s="11">
        <v>0</v>
      </c>
      <c r="T2268" s="11">
        <v>112.417219800518</v>
      </c>
      <c r="U2268" s="11">
        <v>29.947904323406199</v>
      </c>
      <c r="V2268" s="11" t="s">
        <v>56</v>
      </c>
    </row>
    <row r="2269" spans="1:22" x14ac:dyDescent="0.3">
      <c r="A2269" s="9">
        <v>45359.871527777803</v>
      </c>
      <c r="B2269" s="10">
        <v>45359</v>
      </c>
      <c r="C2269" s="11">
        <v>2024</v>
      </c>
      <c r="D2269" s="11">
        <v>3</v>
      </c>
      <c r="E2269" s="11">
        <v>8</v>
      </c>
      <c r="F2269" s="11">
        <v>20</v>
      </c>
      <c r="G2269" s="11" t="s">
        <v>52</v>
      </c>
      <c r="H2269" s="11" t="s">
        <v>53</v>
      </c>
      <c r="I2269" s="11">
        <v>40.693221100664502</v>
      </c>
      <c r="J2269" s="11">
        <v>-73.863806865345396</v>
      </c>
      <c r="K2269" s="11">
        <v>213</v>
      </c>
      <c r="L2269" s="11">
        <v>38.371369214071599</v>
      </c>
      <c r="M2269" s="11">
        <v>22.700029132689401</v>
      </c>
      <c r="N2269" s="11" t="s">
        <v>54</v>
      </c>
      <c r="O2269" s="11" t="s">
        <v>61</v>
      </c>
      <c r="P2269" s="11">
        <v>1</v>
      </c>
      <c r="Q2269" s="11">
        <v>-3.5685550694563001E-2</v>
      </c>
      <c r="R2269" s="11">
        <v>18</v>
      </c>
      <c r="S2269" s="11">
        <v>42</v>
      </c>
      <c r="T2269" s="11">
        <v>420.44827964559101</v>
      </c>
      <c r="U2269" s="11">
        <v>14.5208225844586</v>
      </c>
      <c r="V2269" s="11" t="s">
        <v>56</v>
      </c>
    </row>
    <row r="2270" spans="1:22" x14ac:dyDescent="0.3">
      <c r="A2270" s="9">
        <v>45359.875</v>
      </c>
      <c r="B2270" s="10">
        <v>45359</v>
      </c>
      <c r="C2270" s="11">
        <v>2024</v>
      </c>
      <c r="D2270" s="11">
        <v>3</v>
      </c>
      <c r="E2270" s="11">
        <v>8</v>
      </c>
      <c r="F2270" s="11">
        <v>21</v>
      </c>
      <c r="G2270" s="11" t="s">
        <v>52</v>
      </c>
      <c r="H2270" s="11" t="s">
        <v>53</v>
      </c>
      <c r="I2270" s="11">
        <v>40.711971980173502</v>
      </c>
      <c r="J2270" s="11">
        <v>-73.828316565316896</v>
      </c>
      <c r="K2270" s="11">
        <v>22</v>
      </c>
      <c r="L2270" s="11">
        <v>55.401558193437701</v>
      </c>
      <c r="M2270" s="11">
        <v>72.026406547466905</v>
      </c>
      <c r="N2270" s="11" t="s">
        <v>54</v>
      </c>
      <c r="O2270" s="11" t="s">
        <v>60</v>
      </c>
      <c r="P2270" s="11">
        <v>0</v>
      </c>
      <c r="Q2270" s="11">
        <v>0.793538388516566</v>
      </c>
      <c r="R2270" s="11">
        <v>29</v>
      </c>
      <c r="S2270" s="11">
        <v>25</v>
      </c>
      <c r="T2270" s="11">
        <v>130.714068635877</v>
      </c>
      <c r="U2270" s="11">
        <v>10.806099947422799</v>
      </c>
      <c r="V2270" s="11" t="s">
        <v>63</v>
      </c>
    </row>
    <row r="2271" spans="1:22" x14ac:dyDescent="0.3">
      <c r="A2271" s="9">
        <v>45359.878472222197</v>
      </c>
      <c r="B2271" s="10">
        <v>45359</v>
      </c>
      <c r="C2271" s="11">
        <v>2024</v>
      </c>
      <c r="D2271" s="11">
        <v>3</v>
      </c>
      <c r="E2271" s="11">
        <v>8</v>
      </c>
      <c r="F2271" s="11">
        <v>21</v>
      </c>
      <c r="G2271" s="11" t="s">
        <v>52</v>
      </c>
      <c r="H2271" s="11" t="s">
        <v>53</v>
      </c>
      <c r="I2271" s="11">
        <v>40.782837125545399</v>
      </c>
      <c r="J2271" s="11">
        <v>-73.854937770505899</v>
      </c>
      <c r="K2271" s="11">
        <v>160</v>
      </c>
      <c r="L2271" s="11">
        <v>25.838388575262201</v>
      </c>
      <c r="M2271" s="11">
        <v>12.357420842807301</v>
      </c>
      <c r="N2271" s="11" t="s">
        <v>54</v>
      </c>
      <c r="O2271" s="11" t="s">
        <v>55</v>
      </c>
      <c r="P2271" s="11">
        <v>0</v>
      </c>
      <c r="Q2271" s="11">
        <v>0.85547930622905699</v>
      </c>
      <c r="R2271" s="11">
        <v>20</v>
      </c>
      <c r="S2271" s="11">
        <v>44</v>
      </c>
      <c r="T2271" s="11">
        <v>329.64581745314001</v>
      </c>
      <c r="U2271" s="11">
        <v>27.2773936031817</v>
      </c>
      <c r="V2271" s="11" t="s">
        <v>63</v>
      </c>
    </row>
    <row r="2272" spans="1:22" x14ac:dyDescent="0.3">
      <c r="A2272" s="9">
        <v>45359.881944444503</v>
      </c>
      <c r="B2272" s="10">
        <v>45359</v>
      </c>
      <c r="C2272" s="11">
        <v>2024</v>
      </c>
      <c r="D2272" s="11">
        <v>3</v>
      </c>
      <c r="E2272" s="11">
        <v>8</v>
      </c>
      <c r="F2272" s="11">
        <v>21</v>
      </c>
      <c r="G2272" s="11" t="s">
        <v>52</v>
      </c>
      <c r="H2272" s="11" t="s">
        <v>53</v>
      </c>
      <c r="I2272" s="11">
        <v>40.681129300760603</v>
      </c>
      <c r="J2272" s="11">
        <v>-73.970761360258805</v>
      </c>
      <c r="K2272" s="11">
        <v>255</v>
      </c>
      <c r="L2272" s="11">
        <v>20.2261353979729</v>
      </c>
      <c r="M2272" s="11">
        <v>59.6278493557705</v>
      </c>
      <c r="N2272" s="11" t="s">
        <v>57</v>
      </c>
      <c r="O2272" s="11" t="s">
        <v>60</v>
      </c>
      <c r="P2272" s="11">
        <v>0</v>
      </c>
      <c r="Q2272" s="11">
        <v>-0.60129889534422698</v>
      </c>
      <c r="R2272" s="11">
        <v>82</v>
      </c>
      <c r="S2272" s="11">
        <v>35</v>
      </c>
      <c r="T2272" s="11">
        <v>494.64550347341299</v>
      </c>
      <c r="U2272" s="11">
        <v>12.1108024048192</v>
      </c>
      <c r="V2272" s="11" t="s">
        <v>56</v>
      </c>
    </row>
    <row r="2273" spans="1:22" x14ac:dyDescent="0.3">
      <c r="A2273" s="9">
        <v>45359.885416666701</v>
      </c>
      <c r="B2273" s="10">
        <v>45359</v>
      </c>
      <c r="C2273" s="11">
        <v>2024</v>
      </c>
      <c r="D2273" s="11">
        <v>3</v>
      </c>
      <c r="E2273" s="11">
        <v>8</v>
      </c>
      <c r="F2273" s="11">
        <v>21</v>
      </c>
      <c r="G2273" s="11" t="s">
        <v>52</v>
      </c>
      <c r="H2273" s="11" t="s">
        <v>53</v>
      </c>
      <c r="I2273" s="11">
        <v>40.796085841840203</v>
      </c>
      <c r="J2273" s="11">
        <v>-73.836019097636196</v>
      </c>
      <c r="K2273" s="11">
        <v>47</v>
      </c>
      <c r="L2273" s="11">
        <v>17.244491434013099</v>
      </c>
      <c r="M2273" s="11">
        <v>62.676419412098397</v>
      </c>
      <c r="N2273" s="11" t="s">
        <v>54</v>
      </c>
      <c r="O2273" s="11" t="s">
        <v>60</v>
      </c>
      <c r="P2273" s="11">
        <v>0</v>
      </c>
      <c r="Q2273" s="11">
        <v>-0.15808969671829801</v>
      </c>
      <c r="R2273" s="11">
        <v>36</v>
      </c>
      <c r="S2273" s="11">
        <v>0</v>
      </c>
      <c r="T2273" s="11">
        <v>384.91748341267402</v>
      </c>
      <c r="U2273" s="11">
        <v>21.9154251663827</v>
      </c>
      <c r="V2273" s="11" t="s">
        <v>56</v>
      </c>
    </row>
    <row r="2274" spans="1:22" x14ac:dyDescent="0.3">
      <c r="A2274" s="9">
        <v>45359.888888888898</v>
      </c>
      <c r="B2274" s="10">
        <v>45359</v>
      </c>
      <c r="C2274" s="11">
        <v>2024</v>
      </c>
      <c r="D2274" s="11">
        <v>3</v>
      </c>
      <c r="E2274" s="11">
        <v>8</v>
      </c>
      <c r="F2274" s="11">
        <v>21</v>
      </c>
      <c r="G2274" s="11" t="s">
        <v>52</v>
      </c>
      <c r="H2274" s="11" t="s">
        <v>53</v>
      </c>
      <c r="I2274" s="11">
        <v>40.6211214953831</v>
      </c>
      <c r="J2274" s="11">
        <v>-73.932404357687901</v>
      </c>
      <c r="K2274" s="11">
        <v>230</v>
      </c>
      <c r="L2274" s="11">
        <v>49.127337145478599</v>
      </c>
      <c r="M2274" s="11">
        <v>66.792941575404598</v>
      </c>
      <c r="N2274" s="11" t="s">
        <v>57</v>
      </c>
      <c r="O2274" s="11" t="s">
        <v>61</v>
      </c>
      <c r="P2274" s="11">
        <v>0</v>
      </c>
      <c r="Q2274" s="11">
        <v>0.57652451779598202</v>
      </c>
      <c r="R2274" s="11">
        <v>10</v>
      </c>
      <c r="S2274" s="11">
        <v>40</v>
      </c>
      <c r="T2274" s="11">
        <v>399.37234715841498</v>
      </c>
      <c r="U2274" s="11">
        <v>6.8385773409570296</v>
      </c>
      <c r="V2274" s="11" t="s">
        <v>56</v>
      </c>
    </row>
    <row r="2275" spans="1:22" x14ac:dyDescent="0.3">
      <c r="A2275" s="9">
        <v>45359.892361111102</v>
      </c>
      <c r="B2275" s="10">
        <v>45359</v>
      </c>
      <c r="C2275" s="11">
        <v>2024</v>
      </c>
      <c r="D2275" s="11">
        <v>3</v>
      </c>
      <c r="E2275" s="11">
        <v>8</v>
      </c>
      <c r="F2275" s="11">
        <v>21</v>
      </c>
      <c r="G2275" s="11" t="s">
        <v>52</v>
      </c>
      <c r="H2275" s="11" t="s">
        <v>53</v>
      </c>
      <c r="I2275" s="11">
        <v>40.6411338464005</v>
      </c>
      <c r="J2275" s="11">
        <v>-73.811836337551895</v>
      </c>
      <c r="K2275" s="11">
        <v>270</v>
      </c>
      <c r="L2275" s="11">
        <v>59.458955660875603</v>
      </c>
      <c r="M2275" s="11">
        <v>53.198058475871797</v>
      </c>
      <c r="N2275" s="11" t="s">
        <v>59</v>
      </c>
      <c r="O2275" s="11" t="s">
        <v>55</v>
      </c>
      <c r="P2275" s="11">
        <v>0</v>
      </c>
      <c r="Q2275" s="11">
        <v>-0.45450681240954099</v>
      </c>
      <c r="R2275" s="11">
        <v>73</v>
      </c>
      <c r="S2275" s="11">
        <v>25</v>
      </c>
      <c r="T2275" s="11">
        <v>172.570595215053</v>
      </c>
      <c r="U2275" s="11">
        <v>11.772091153937801</v>
      </c>
      <c r="V2275" s="11" t="s">
        <v>56</v>
      </c>
    </row>
    <row r="2276" spans="1:22" x14ac:dyDescent="0.3">
      <c r="A2276" s="9">
        <v>45359.895833333299</v>
      </c>
      <c r="B2276" s="10">
        <v>45359</v>
      </c>
      <c r="C2276" s="11">
        <v>2024</v>
      </c>
      <c r="D2276" s="11">
        <v>3</v>
      </c>
      <c r="E2276" s="11">
        <v>8</v>
      </c>
      <c r="F2276" s="11">
        <v>21</v>
      </c>
      <c r="G2276" s="11" t="s">
        <v>52</v>
      </c>
      <c r="H2276" s="11" t="s">
        <v>53</v>
      </c>
      <c r="I2276" s="11">
        <v>40.730431602885702</v>
      </c>
      <c r="J2276" s="11">
        <v>-73.910397249395899</v>
      </c>
      <c r="K2276" s="11">
        <v>229</v>
      </c>
      <c r="L2276" s="11">
        <v>64.764175922833203</v>
      </c>
      <c r="M2276" s="11">
        <v>70.770470846586704</v>
      </c>
      <c r="N2276" s="11" t="s">
        <v>57</v>
      </c>
      <c r="O2276" s="11" t="s">
        <v>61</v>
      </c>
      <c r="P2276" s="11">
        <v>0</v>
      </c>
      <c r="Q2276" s="11">
        <v>0.20475765739930701</v>
      </c>
      <c r="R2276" s="11">
        <v>90</v>
      </c>
      <c r="S2276" s="11">
        <v>28</v>
      </c>
      <c r="T2276" s="11">
        <v>251.14906525877799</v>
      </c>
      <c r="U2276" s="11">
        <v>14.7978529817404</v>
      </c>
      <c r="V2276" s="11" t="s">
        <v>56</v>
      </c>
    </row>
    <row r="2277" spans="1:22" x14ac:dyDescent="0.3">
      <c r="A2277" s="9">
        <v>45359.899305555598</v>
      </c>
      <c r="B2277" s="10">
        <v>45359</v>
      </c>
      <c r="C2277" s="11">
        <v>2024</v>
      </c>
      <c r="D2277" s="11">
        <v>3</v>
      </c>
      <c r="E2277" s="11">
        <v>8</v>
      </c>
      <c r="F2277" s="11">
        <v>21</v>
      </c>
      <c r="G2277" s="11" t="s">
        <v>52</v>
      </c>
      <c r="H2277" s="11" t="s">
        <v>53</v>
      </c>
      <c r="I2277" s="11">
        <v>40.795856453183099</v>
      </c>
      <c r="J2277" s="11">
        <v>-73.870766856274301</v>
      </c>
      <c r="K2277" s="11">
        <v>232</v>
      </c>
      <c r="L2277" s="11">
        <v>73.4278242254925</v>
      </c>
      <c r="M2277" s="11">
        <v>52.515197623211797</v>
      </c>
      <c r="N2277" s="11" t="s">
        <v>57</v>
      </c>
      <c r="O2277" s="11" t="s">
        <v>58</v>
      </c>
      <c r="P2277" s="11">
        <v>0</v>
      </c>
      <c r="Q2277" s="11">
        <v>0.66867752570678596</v>
      </c>
      <c r="R2277" s="11">
        <v>64</v>
      </c>
      <c r="S2277" s="11">
        <v>27</v>
      </c>
      <c r="T2277" s="11">
        <v>315.18122624203301</v>
      </c>
      <c r="U2277" s="11">
        <v>11.542215585692</v>
      </c>
      <c r="V2277" s="11" t="s">
        <v>56</v>
      </c>
    </row>
    <row r="2278" spans="1:22" x14ac:dyDescent="0.3">
      <c r="A2278" s="9">
        <v>45359.902777777803</v>
      </c>
      <c r="B2278" s="10">
        <v>45359</v>
      </c>
      <c r="C2278" s="11">
        <v>2024</v>
      </c>
      <c r="D2278" s="11">
        <v>3</v>
      </c>
      <c r="E2278" s="11">
        <v>8</v>
      </c>
      <c r="F2278" s="11">
        <v>21</v>
      </c>
      <c r="G2278" s="11" t="s">
        <v>52</v>
      </c>
      <c r="H2278" s="11" t="s">
        <v>53</v>
      </c>
      <c r="I2278" s="11">
        <v>40.657396591272501</v>
      </c>
      <c r="J2278" s="11">
        <v>-73.963733785098299</v>
      </c>
      <c r="K2278" s="11">
        <v>123</v>
      </c>
      <c r="L2278" s="11">
        <v>78.373752677034702</v>
      </c>
      <c r="M2278" s="11">
        <v>22.212404073239298</v>
      </c>
      <c r="N2278" s="11" t="s">
        <v>57</v>
      </c>
      <c r="O2278" s="11" t="s">
        <v>60</v>
      </c>
      <c r="P2278" s="11">
        <v>0</v>
      </c>
      <c r="Q2278" s="11">
        <v>-0.18218396222803901</v>
      </c>
      <c r="R2278" s="11">
        <v>91</v>
      </c>
      <c r="S2278" s="11">
        <v>34</v>
      </c>
      <c r="T2278" s="11">
        <v>155.891319503376</v>
      </c>
      <c r="U2278" s="11">
        <v>5.4129970230409503</v>
      </c>
      <c r="V2278" s="11" t="s">
        <v>63</v>
      </c>
    </row>
    <row r="2279" spans="1:22" x14ac:dyDescent="0.3">
      <c r="A2279" s="9">
        <v>45359.90625</v>
      </c>
      <c r="B2279" s="10">
        <v>45359</v>
      </c>
      <c r="C2279" s="11">
        <v>2024</v>
      </c>
      <c r="D2279" s="11">
        <v>3</v>
      </c>
      <c r="E2279" s="11">
        <v>8</v>
      </c>
      <c r="F2279" s="11">
        <v>21</v>
      </c>
      <c r="G2279" s="11" t="s">
        <v>52</v>
      </c>
      <c r="H2279" s="11" t="s">
        <v>53</v>
      </c>
      <c r="I2279" s="11">
        <v>40.740106524133701</v>
      </c>
      <c r="J2279" s="11">
        <v>-73.903916268797502</v>
      </c>
      <c r="K2279" s="11">
        <v>76</v>
      </c>
      <c r="L2279" s="11">
        <v>68.358910534914401</v>
      </c>
      <c r="M2279" s="11">
        <v>27.156288963757198</v>
      </c>
      <c r="N2279" s="11" t="s">
        <v>54</v>
      </c>
      <c r="O2279" s="11" t="s">
        <v>55</v>
      </c>
      <c r="P2279" s="11">
        <v>0</v>
      </c>
      <c r="Q2279" s="11">
        <v>-0.75980212857963103</v>
      </c>
      <c r="R2279" s="11">
        <v>97</v>
      </c>
      <c r="S2279" s="11">
        <v>24</v>
      </c>
      <c r="T2279" s="11">
        <v>461.436132648691</v>
      </c>
      <c r="U2279" s="11">
        <v>22.620754683131299</v>
      </c>
      <c r="V2279" s="11" t="s">
        <v>62</v>
      </c>
    </row>
    <row r="2280" spans="1:22" x14ac:dyDescent="0.3">
      <c r="A2280" s="9">
        <v>45359.909722222197</v>
      </c>
      <c r="B2280" s="10">
        <v>45359</v>
      </c>
      <c r="C2280" s="11">
        <v>2024</v>
      </c>
      <c r="D2280" s="11">
        <v>3</v>
      </c>
      <c r="E2280" s="11">
        <v>8</v>
      </c>
      <c r="F2280" s="11">
        <v>21</v>
      </c>
      <c r="G2280" s="11" t="s">
        <v>52</v>
      </c>
      <c r="H2280" s="11" t="s">
        <v>53</v>
      </c>
      <c r="I2280" s="11">
        <v>40.688307341779002</v>
      </c>
      <c r="J2280" s="11">
        <v>-73.860063478172293</v>
      </c>
      <c r="K2280" s="11">
        <v>216</v>
      </c>
      <c r="L2280" s="11">
        <v>39.172278050009098</v>
      </c>
      <c r="M2280" s="11">
        <v>24.870648309812101</v>
      </c>
      <c r="N2280" s="11" t="s">
        <v>54</v>
      </c>
      <c r="O2280" s="11" t="s">
        <v>61</v>
      </c>
      <c r="P2280" s="11">
        <v>1</v>
      </c>
      <c r="Q2280" s="11">
        <v>-0.54447725615206799</v>
      </c>
      <c r="R2280" s="11">
        <v>76</v>
      </c>
      <c r="S2280" s="11">
        <v>41</v>
      </c>
      <c r="T2280" s="11">
        <v>450.49687431107901</v>
      </c>
      <c r="U2280" s="11">
        <v>8.1929405373980604</v>
      </c>
      <c r="V2280" s="11" t="s">
        <v>56</v>
      </c>
    </row>
    <row r="2281" spans="1:22" x14ac:dyDescent="0.3">
      <c r="A2281" s="9">
        <v>45359.913194444503</v>
      </c>
      <c r="B2281" s="10">
        <v>45359</v>
      </c>
      <c r="C2281" s="11">
        <v>2024</v>
      </c>
      <c r="D2281" s="11">
        <v>3</v>
      </c>
      <c r="E2281" s="11">
        <v>8</v>
      </c>
      <c r="F2281" s="11">
        <v>21</v>
      </c>
      <c r="G2281" s="11" t="s">
        <v>52</v>
      </c>
      <c r="H2281" s="11" t="s">
        <v>53</v>
      </c>
      <c r="I2281" s="11">
        <v>40.627276245532798</v>
      </c>
      <c r="J2281" s="11">
        <v>-73.725490259883301</v>
      </c>
      <c r="K2281" s="11">
        <v>76</v>
      </c>
      <c r="L2281" s="11">
        <v>17.640563930136199</v>
      </c>
      <c r="M2281" s="11">
        <v>71.396898301893401</v>
      </c>
      <c r="N2281" s="11" t="s">
        <v>57</v>
      </c>
      <c r="O2281" s="11" t="s">
        <v>55</v>
      </c>
      <c r="P2281" s="11">
        <v>0</v>
      </c>
      <c r="Q2281" s="11">
        <v>0.90830703858971895</v>
      </c>
      <c r="R2281" s="11">
        <v>42</v>
      </c>
      <c r="S2281" s="11">
        <v>27</v>
      </c>
      <c r="T2281" s="11">
        <v>396.70484159539802</v>
      </c>
      <c r="U2281" s="11">
        <v>17.196396190514399</v>
      </c>
      <c r="V2281" s="11" t="s">
        <v>56</v>
      </c>
    </row>
    <row r="2282" spans="1:22" x14ac:dyDescent="0.3">
      <c r="A2282" s="9">
        <v>45359.916666666701</v>
      </c>
      <c r="B2282" s="10">
        <v>45359</v>
      </c>
      <c r="C2282" s="11">
        <v>2024</v>
      </c>
      <c r="D2282" s="11">
        <v>3</v>
      </c>
      <c r="E2282" s="11">
        <v>8</v>
      </c>
      <c r="F2282" s="11">
        <v>22</v>
      </c>
      <c r="G2282" s="11" t="s">
        <v>52</v>
      </c>
      <c r="H2282" s="11" t="s">
        <v>53</v>
      </c>
      <c r="I2282" s="11">
        <v>40.785709497372203</v>
      </c>
      <c r="J2282" s="11">
        <v>-73.790750532352206</v>
      </c>
      <c r="K2282" s="11">
        <v>254</v>
      </c>
      <c r="L2282" s="11">
        <v>49.493983244461702</v>
      </c>
      <c r="M2282" s="11">
        <v>80.028269059106506</v>
      </c>
      <c r="N2282" s="11" t="s">
        <v>59</v>
      </c>
      <c r="O2282" s="11" t="s">
        <v>61</v>
      </c>
      <c r="P2282" s="11">
        <v>0</v>
      </c>
      <c r="Q2282" s="11">
        <v>0.79977867486379794</v>
      </c>
      <c r="R2282" s="11">
        <v>64</v>
      </c>
      <c r="S2282" s="11">
        <v>18</v>
      </c>
      <c r="T2282" s="11">
        <v>258.62760915034602</v>
      </c>
      <c r="U2282" s="11">
        <v>12.1783284997687</v>
      </c>
      <c r="V2282" s="11" t="s">
        <v>56</v>
      </c>
    </row>
    <row r="2283" spans="1:22" x14ac:dyDescent="0.3">
      <c r="A2283" s="9">
        <v>45359.920138888898</v>
      </c>
      <c r="B2283" s="10">
        <v>45359</v>
      </c>
      <c r="C2283" s="11">
        <v>2024</v>
      </c>
      <c r="D2283" s="11">
        <v>3</v>
      </c>
      <c r="E2283" s="11">
        <v>8</v>
      </c>
      <c r="F2283" s="11">
        <v>22</v>
      </c>
      <c r="G2283" s="11" t="s">
        <v>52</v>
      </c>
      <c r="H2283" s="11" t="s">
        <v>53</v>
      </c>
      <c r="I2283" s="11">
        <v>40.769767470330002</v>
      </c>
      <c r="J2283" s="11">
        <v>-73.973868193359394</v>
      </c>
      <c r="K2283" s="11">
        <v>266</v>
      </c>
      <c r="L2283" s="11">
        <v>68.350207984129597</v>
      </c>
      <c r="M2283" s="11">
        <v>81.311315406255304</v>
      </c>
      <c r="N2283" s="11" t="s">
        <v>54</v>
      </c>
      <c r="O2283" s="11" t="s">
        <v>58</v>
      </c>
      <c r="P2283" s="11">
        <v>0</v>
      </c>
      <c r="Q2283" s="11">
        <v>-0.78237197308381601</v>
      </c>
      <c r="R2283" s="11">
        <v>9</v>
      </c>
      <c r="S2283" s="11">
        <v>12</v>
      </c>
      <c r="T2283" s="11">
        <v>437.04699983140898</v>
      </c>
      <c r="U2283" s="11">
        <v>5.3765600715760904</v>
      </c>
      <c r="V2283" s="11" t="s">
        <v>56</v>
      </c>
    </row>
    <row r="2284" spans="1:22" x14ac:dyDescent="0.3">
      <c r="A2284" s="9">
        <v>45359.923611111102</v>
      </c>
      <c r="B2284" s="10">
        <v>45359</v>
      </c>
      <c r="C2284" s="11">
        <v>2024</v>
      </c>
      <c r="D2284" s="11">
        <v>3</v>
      </c>
      <c r="E2284" s="11">
        <v>8</v>
      </c>
      <c r="F2284" s="11">
        <v>22</v>
      </c>
      <c r="G2284" s="11" t="s">
        <v>52</v>
      </c>
      <c r="H2284" s="11" t="s">
        <v>53</v>
      </c>
      <c r="I2284" s="11">
        <v>40.861307635081097</v>
      </c>
      <c r="J2284" s="11">
        <v>-73.732142494901098</v>
      </c>
      <c r="K2284" s="11">
        <v>87</v>
      </c>
      <c r="L2284" s="11">
        <v>20.794304737325</v>
      </c>
      <c r="M2284" s="11">
        <v>16.629146070997098</v>
      </c>
      <c r="N2284" s="11" t="s">
        <v>54</v>
      </c>
      <c r="O2284" s="11" t="s">
        <v>60</v>
      </c>
      <c r="P2284" s="11">
        <v>0</v>
      </c>
      <c r="Q2284" s="11">
        <v>-0.139061998465249</v>
      </c>
      <c r="R2284" s="11">
        <v>27</v>
      </c>
      <c r="S2284" s="11">
        <v>12</v>
      </c>
      <c r="T2284" s="11">
        <v>398.161814047988</v>
      </c>
      <c r="U2284" s="11">
        <v>7.78736637551697</v>
      </c>
      <c r="V2284" s="11" t="s">
        <v>63</v>
      </c>
    </row>
    <row r="2285" spans="1:22" x14ac:dyDescent="0.3">
      <c r="A2285" s="9">
        <v>45359.927083333299</v>
      </c>
      <c r="B2285" s="10">
        <v>45359</v>
      </c>
      <c r="C2285" s="11">
        <v>2024</v>
      </c>
      <c r="D2285" s="11">
        <v>3</v>
      </c>
      <c r="E2285" s="11">
        <v>8</v>
      </c>
      <c r="F2285" s="11">
        <v>22</v>
      </c>
      <c r="G2285" s="11" t="s">
        <v>52</v>
      </c>
      <c r="H2285" s="11" t="s">
        <v>53</v>
      </c>
      <c r="I2285" s="11">
        <v>40.864779123836797</v>
      </c>
      <c r="J2285" s="11">
        <v>-73.980472041845402</v>
      </c>
      <c r="K2285" s="11">
        <v>210</v>
      </c>
      <c r="L2285" s="11">
        <v>13.6597251124906</v>
      </c>
      <c r="M2285" s="11">
        <v>66.530249126039394</v>
      </c>
      <c r="N2285" s="11" t="s">
        <v>54</v>
      </c>
      <c r="O2285" s="11" t="s">
        <v>58</v>
      </c>
      <c r="P2285" s="11">
        <v>1</v>
      </c>
      <c r="Q2285" s="11">
        <v>0.238285511204225</v>
      </c>
      <c r="R2285" s="11">
        <v>38</v>
      </c>
      <c r="S2285" s="11">
        <v>17</v>
      </c>
      <c r="T2285" s="11">
        <v>106.321783836286</v>
      </c>
      <c r="U2285" s="11">
        <v>20.116101232653399</v>
      </c>
      <c r="V2285" s="11" t="s">
        <v>56</v>
      </c>
    </row>
    <row r="2286" spans="1:22" x14ac:dyDescent="0.3">
      <c r="A2286" s="9">
        <v>45359.930555555598</v>
      </c>
      <c r="B2286" s="10">
        <v>45359</v>
      </c>
      <c r="C2286" s="11">
        <v>2024</v>
      </c>
      <c r="D2286" s="11">
        <v>3</v>
      </c>
      <c r="E2286" s="11">
        <v>8</v>
      </c>
      <c r="F2286" s="11">
        <v>22</v>
      </c>
      <c r="G2286" s="11" t="s">
        <v>52</v>
      </c>
      <c r="H2286" s="11" t="s">
        <v>53</v>
      </c>
      <c r="I2286" s="11">
        <v>40.785356024733197</v>
      </c>
      <c r="J2286" s="11">
        <v>-73.924818008707703</v>
      </c>
      <c r="K2286" s="11">
        <v>48</v>
      </c>
      <c r="L2286" s="11">
        <v>55.4439250311042</v>
      </c>
      <c r="M2286" s="11">
        <v>54.7831788198257</v>
      </c>
      <c r="N2286" s="11" t="s">
        <v>57</v>
      </c>
      <c r="O2286" s="11" t="s">
        <v>60</v>
      </c>
      <c r="P2286" s="11">
        <v>0</v>
      </c>
      <c r="Q2286" s="11">
        <v>0.77261407904952495</v>
      </c>
      <c r="R2286" s="11">
        <v>88</v>
      </c>
      <c r="S2286" s="11">
        <v>25</v>
      </c>
      <c r="T2286" s="11">
        <v>492.500033399551</v>
      </c>
      <c r="U2286" s="11">
        <v>12.7607571733326</v>
      </c>
      <c r="V2286" s="11" t="s">
        <v>63</v>
      </c>
    </row>
    <row r="2287" spans="1:22" x14ac:dyDescent="0.3">
      <c r="A2287" s="9">
        <v>45359.934027777803</v>
      </c>
      <c r="B2287" s="10">
        <v>45359</v>
      </c>
      <c r="C2287" s="11">
        <v>2024</v>
      </c>
      <c r="D2287" s="11">
        <v>3</v>
      </c>
      <c r="E2287" s="11">
        <v>8</v>
      </c>
      <c r="F2287" s="11">
        <v>22</v>
      </c>
      <c r="G2287" s="11" t="s">
        <v>52</v>
      </c>
      <c r="H2287" s="11" t="s">
        <v>53</v>
      </c>
      <c r="I2287" s="11">
        <v>40.648424753944497</v>
      </c>
      <c r="J2287" s="11">
        <v>-73.965767431333902</v>
      </c>
      <c r="K2287" s="11">
        <v>185</v>
      </c>
      <c r="L2287" s="11">
        <v>25.5874207679263</v>
      </c>
      <c r="M2287" s="11">
        <v>98.6106704290724</v>
      </c>
      <c r="N2287" s="11" t="s">
        <v>59</v>
      </c>
      <c r="O2287" s="11" t="s">
        <v>58</v>
      </c>
      <c r="P2287" s="11">
        <v>0</v>
      </c>
      <c r="Q2287" s="11">
        <v>0.35523666624366801</v>
      </c>
      <c r="R2287" s="11">
        <v>21</v>
      </c>
      <c r="S2287" s="11">
        <v>0</v>
      </c>
      <c r="T2287" s="11">
        <v>240.953788492228</v>
      </c>
      <c r="U2287" s="11">
        <v>20.5489698130161</v>
      </c>
      <c r="V2287" s="11" t="s">
        <v>56</v>
      </c>
    </row>
    <row r="2288" spans="1:22" x14ac:dyDescent="0.3">
      <c r="A2288" s="9">
        <v>45359.9375</v>
      </c>
      <c r="B2288" s="10">
        <v>45359</v>
      </c>
      <c r="C2288" s="11">
        <v>2024</v>
      </c>
      <c r="D2288" s="11">
        <v>3</v>
      </c>
      <c r="E2288" s="11">
        <v>8</v>
      </c>
      <c r="F2288" s="11">
        <v>22</v>
      </c>
      <c r="G2288" s="11" t="s">
        <v>52</v>
      </c>
      <c r="H2288" s="11" t="s">
        <v>53</v>
      </c>
      <c r="I2288" s="11">
        <v>40.641966109371701</v>
      </c>
      <c r="J2288" s="11">
        <v>-73.973582016750797</v>
      </c>
      <c r="K2288" s="11">
        <v>38</v>
      </c>
      <c r="L2288" s="11">
        <v>62.217153729528903</v>
      </c>
      <c r="M2288" s="11">
        <v>19.225417387201102</v>
      </c>
      <c r="N2288" s="11" t="s">
        <v>54</v>
      </c>
      <c r="O2288" s="11" t="s">
        <v>61</v>
      </c>
      <c r="P2288" s="11">
        <v>0</v>
      </c>
      <c r="Q2288" s="11">
        <v>-0.14990463674457499</v>
      </c>
      <c r="R2288" s="11">
        <v>9</v>
      </c>
      <c r="S2288" s="11">
        <v>13</v>
      </c>
      <c r="T2288" s="11">
        <v>442.05309327340399</v>
      </c>
      <c r="U2288" s="11">
        <v>9.6322424740050998</v>
      </c>
      <c r="V2288" s="11" t="s">
        <v>62</v>
      </c>
    </row>
    <row r="2289" spans="1:22" x14ac:dyDescent="0.3">
      <c r="A2289" s="9">
        <v>45359.940972222197</v>
      </c>
      <c r="B2289" s="10">
        <v>45359</v>
      </c>
      <c r="C2289" s="11">
        <v>2024</v>
      </c>
      <c r="D2289" s="11">
        <v>3</v>
      </c>
      <c r="E2289" s="11">
        <v>8</v>
      </c>
      <c r="F2289" s="11">
        <v>22</v>
      </c>
      <c r="G2289" s="11" t="s">
        <v>52</v>
      </c>
      <c r="H2289" s="11" t="s">
        <v>53</v>
      </c>
      <c r="I2289" s="11">
        <v>40.766724427268798</v>
      </c>
      <c r="J2289" s="11">
        <v>-73.813541294269498</v>
      </c>
      <c r="K2289" s="11">
        <v>250</v>
      </c>
      <c r="L2289" s="11">
        <v>10.8114491903996</v>
      </c>
      <c r="M2289" s="11">
        <v>48.003567612010201</v>
      </c>
      <c r="N2289" s="11" t="s">
        <v>54</v>
      </c>
      <c r="O2289" s="11" t="s">
        <v>55</v>
      </c>
      <c r="P2289" s="11">
        <v>0</v>
      </c>
      <c r="Q2289" s="11">
        <v>0.25907170744715402</v>
      </c>
      <c r="R2289" s="11">
        <v>30</v>
      </c>
      <c r="S2289" s="11">
        <v>38</v>
      </c>
      <c r="T2289" s="11">
        <v>131.57701326741301</v>
      </c>
      <c r="U2289" s="11">
        <v>10.379158455160001</v>
      </c>
      <c r="V2289" s="11" t="s">
        <v>56</v>
      </c>
    </row>
    <row r="2290" spans="1:22" x14ac:dyDescent="0.3">
      <c r="A2290" s="9">
        <v>45359.944444444503</v>
      </c>
      <c r="B2290" s="10">
        <v>45359</v>
      </c>
      <c r="C2290" s="11">
        <v>2024</v>
      </c>
      <c r="D2290" s="11">
        <v>3</v>
      </c>
      <c r="E2290" s="11">
        <v>8</v>
      </c>
      <c r="F2290" s="11">
        <v>22</v>
      </c>
      <c r="G2290" s="11" t="s">
        <v>52</v>
      </c>
      <c r="H2290" s="11" t="s">
        <v>53</v>
      </c>
      <c r="I2290" s="11">
        <v>40.787456249181503</v>
      </c>
      <c r="J2290" s="11">
        <v>-73.886956428506807</v>
      </c>
      <c r="K2290" s="11">
        <v>140</v>
      </c>
      <c r="L2290" s="11">
        <v>53.251301463105797</v>
      </c>
      <c r="M2290" s="11">
        <v>27.8163054099753</v>
      </c>
      <c r="N2290" s="11" t="s">
        <v>59</v>
      </c>
      <c r="O2290" s="11" t="s">
        <v>61</v>
      </c>
      <c r="P2290" s="11">
        <v>0</v>
      </c>
      <c r="Q2290" s="11">
        <v>-0.57987405079197696</v>
      </c>
      <c r="R2290" s="11">
        <v>82</v>
      </c>
      <c r="S2290" s="11">
        <v>18</v>
      </c>
      <c r="T2290" s="11">
        <v>165.212879430942</v>
      </c>
      <c r="U2290" s="11">
        <v>21.716105766092301</v>
      </c>
      <c r="V2290" s="11" t="s">
        <v>63</v>
      </c>
    </row>
    <row r="2291" spans="1:22" x14ac:dyDescent="0.3">
      <c r="A2291" s="9">
        <v>45359.947916666701</v>
      </c>
      <c r="B2291" s="10">
        <v>45359</v>
      </c>
      <c r="C2291" s="11">
        <v>2024</v>
      </c>
      <c r="D2291" s="11">
        <v>3</v>
      </c>
      <c r="E2291" s="11">
        <v>8</v>
      </c>
      <c r="F2291" s="11">
        <v>22</v>
      </c>
      <c r="G2291" s="11" t="s">
        <v>52</v>
      </c>
      <c r="H2291" s="11" t="s">
        <v>53</v>
      </c>
      <c r="I2291" s="11">
        <v>40.765945711383502</v>
      </c>
      <c r="J2291" s="11">
        <v>-73.755180331046304</v>
      </c>
      <c r="K2291" s="11">
        <v>186</v>
      </c>
      <c r="L2291" s="11">
        <v>77.925663380611198</v>
      </c>
      <c r="M2291" s="11">
        <v>45.630547733324697</v>
      </c>
      <c r="N2291" s="11" t="s">
        <v>59</v>
      </c>
      <c r="O2291" s="11" t="s">
        <v>60</v>
      </c>
      <c r="P2291" s="11">
        <v>0</v>
      </c>
      <c r="Q2291" s="11">
        <v>-4.7592247840003703E-2</v>
      </c>
      <c r="R2291" s="11">
        <v>27</v>
      </c>
      <c r="S2291" s="11">
        <v>41</v>
      </c>
      <c r="T2291" s="11">
        <v>125.7988858018</v>
      </c>
      <c r="U2291" s="11">
        <v>6.8155624351103397</v>
      </c>
      <c r="V2291" s="11" t="s">
        <v>63</v>
      </c>
    </row>
    <row r="2292" spans="1:22" x14ac:dyDescent="0.3">
      <c r="A2292" s="9">
        <v>45359.951388888898</v>
      </c>
      <c r="B2292" s="10">
        <v>45359</v>
      </c>
      <c r="C2292" s="11">
        <v>2024</v>
      </c>
      <c r="D2292" s="11">
        <v>3</v>
      </c>
      <c r="E2292" s="11">
        <v>8</v>
      </c>
      <c r="F2292" s="11">
        <v>22</v>
      </c>
      <c r="G2292" s="11" t="s">
        <v>52</v>
      </c>
      <c r="H2292" s="11" t="s">
        <v>53</v>
      </c>
      <c r="I2292" s="11">
        <v>40.6522705500225</v>
      </c>
      <c r="J2292" s="11">
        <v>-73.834778845512901</v>
      </c>
      <c r="K2292" s="11">
        <v>267</v>
      </c>
      <c r="L2292" s="11">
        <v>19.109558610428799</v>
      </c>
      <c r="M2292" s="11">
        <v>73.9437840618575</v>
      </c>
      <c r="N2292" s="11" t="s">
        <v>59</v>
      </c>
      <c r="O2292" s="11" t="s">
        <v>61</v>
      </c>
      <c r="P2292" s="11">
        <v>0</v>
      </c>
      <c r="Q2292" s="11">
        <v>-0.89269013316092705</v>
      </c>
      <c r="R2292" s="11">
        <v>24</v>
      </c>
      <c r="S2292" s="11">
        <v>1</v>
      </c>
      <c r="T2292" s="11">
        <v>257.80726769504702</v>
      </c>
      <c r="U2292" s="11">
        <v>11.607570669085201</v>
      </c>
      <c r="V2292" s="11" t="s">
        <v>56</v>
      </c>
    </row>
    <row r="2293" spans="1:22" x14ac:dyDescent="0.3">
      <c r="A2293" s="9">
        <v>45359.954861111102</v>
      </c>
      <c r="B2293" s="10">
        <v>45359</v>
      </c>
      <c r="C2293" s="11">
        <v>2024</v>
      </c>
      <c r="D2293" s="11">
        <v>3</v>
      </c>
      <c r="E2293" s="11">
        <v>8</v>
      </c>
      <c r="F2293" s="11">
        <v>22</v>
      </c>
      <c r="G2293" s="11" t="s">
        <v>52</v>
      </c>
      <c r="H2293" s="11" t="s">
        <v>53</v>
      </c>
      <c r="I2293" s="11">
        <v>40.897069061110699</v>
      </c>
      <c r="J2293" s="11">
        <v>-73.990606248208294</v>
      </c>
      <c r="K2293" s="11">
        <v>53</v>
      </c>
      <c r="L2293" s="11">
        <v>46.671713911898003</v>
      </c>
      <c r="M2293" s="11">
        <v>36.8037859252902</v>
      </c>
      <c r="N2293" s="11" t="s">
        <v>59</v>
      </c>
      <c r="O2293" s="11" t="s">
        <v>61</v>
      </c>
      <c r="P2293" s="11">
        <v>0</v>
      </c>
      <c r="Q2293" s="11">
        <v>0.96887513459744701</v>
      </c>
      <c r="R2293" s="11">
        <v>72</v>
      </c>
      <c r="S2293" s="11">
        <v>23</v>
      </c>
      <c r="T2293" s="11">
        <v>130.113412027138</v>
      </c>
      <c r="U2293" s="11">
        <v>18.639351700447602</v>
      </c>
      <c r="V2293" s="11" t="s">
        <v>62</v>
      </c>
    </row>
    <row r="2294" spans="1:22" x14ac:dyDescent="0.3">
      <c r="A2294" s="9">
        <v>45359.958333333299</v>
      </c>
      <c r="B2294" s="10">
        <v>45359</v>
      </c>
      <c r="C2294" s="11">
        <v>2024</v>
      </c>
      <c r="D2294" s="11">
        <v>3</v>
      </c>
      <c r="E2294" s="11">
        <v>8</v>
      </c>
      <c r="F2294" s="11">
        <v>23</v>
      </c>
      <c r="G2294" s="11" t="s">
        <v>52</v>
      </c>
      <c r="H2294" s="11" t="s">
        <v>53</v>
      </c>
      <c r="I2294" s="11">
        <v>40.648372197055501</v>
      </c>
      <c r="J2294" s="11">
        <v>-73.942879413888406</v>
      </c>
      <c r="K2294" s="11">
        <v>137</v>
      </c>
      <c r="L2294" s="11">
        <v>47.1048718126696</v>
      </c>
      <c r="M2294" s="11">
        <v>47.417725852013803</v>
      </c>
      <c r="N2294" s="11" t="s">
        <v>54</v>
      </c>
      <c r="O2294" s="11" t="s">
        <v>55</v>
      </c>
      <c r="P2294" s="11">
        <v>0</v>
      </c>
      <c r="Q2294" s="11">
        <v>-0.48779843528174299</v>
      </c>
      <c r="R2294" s="11">
        <v>85</v>
      </c>
      <c r="S2294" s="11">
        <v>27</v>
      </c>
      <c r="T2294" s="11">
        <v>437.79810295754299</v>
      </c>
      <c r="U2294" s="11">
        <v>18.750023107518</v>
      </c>
      <c r="V2294" s="11" t="s">
        <v>63</v>
      </c>
    </row>
    <row r="2295" spans="1:22" x14ac:dyDescent="0.3">
      <c r="A2295" s="9">
        <v>45359.961805555598</v>
      </c>
      <c r="B2295" s="10">
        <v>45359</v>
      </c>
      <c r="C2295" s="11">
        <v>2024</v>
      </c>
      <c r="D2295" s="11">
        <v>3</v>
      </c>
      <c r="E2295" s="11">
        <v>8</v>
      </c>
      <c r="F2295" s="11">
        <v>23</v>
      </c>
      <c r="G2295" s="11" t="s">
        <v>52</v>
      </c>
      <c r="H2295" s="11" t="s">
        <v>53</v>
      </c>
      <c r="I2295" s="11">
        <v>40.840568158460201</v>
      </c>
      <c r="J2295" s="11">
        <v>-73.943383484957593</v>
      </c>
      <c r="K2295" s="11">
        <v>211</v>
      </c>
      <c r="L2295" s="11">
        <v>39.965054597579702</v>
      </c>
      <c r="M2295" s="11">
        <v>39.671809090275303</v>
      </c>
      <c r="N2295" s="11" t="s">
        <v>57</v>
      </c>
      <c r="O2295" s="11" t="s">
        <v>58</v>
      </c>
      <c r="P2295" s="11">
        <v>0</v>
      </c>
      <c r="Q2295" s="11">
        <v>0.28570174007871302</v>
      </c>
      <c r="R2295" s="11">
        <v>50</v>
      </c>
      <c r="S2295" s="11">
        <v>7</v>
      </c>
      <c r="T2295" s="11">
        <v>264.66341285642</v>
      </c>
      <c r="U2295" s="11">
        <v>12.872281480724601</v>
      </c>
      <c r="V2295" s="11" t="s">
        <v>56</v>
      </c>
    </row>
    <row r="2296" spans="1:22" x14ac:dyDescent="0.3">
      <c r="A2296" s="9">
        <v>45359.965277777803</v>
      </c>
      <c r="B2296" s="10">
        <v>45359</v>
      </c>
      <c r="C2296" s="11">
        <v>2024</v>
      </c>
      <c r="D2296" s="11">
        <v>3</v>
      </c>
      <c r="E2296" s="11">
        <v>8</v>
      </c>
      <c r="F2296" s="11">
        <v>23</v>
      </c>
      <c r="G2296" s="11" t="s">
        <v>52</v>
      </c>
      <c r="H2296" s="11" t="s">
        <v>53</v>
      </c>
      <c r="I2296" s="11">
        <v>40.897249969756501</v>
      </c>
      <c r="J2296" s="11">
        <v>-73.712754376509494</v>
      </c>
      <c r="K2296" s="11">
        <v>130</v>
      </c>
      <c r="L2296" s="11">
        <v>35.764694385589202</v>
      </c>
      <c r="M2296" s="11">
        <v>79.054374456526801</v>
      </c>
      <c r="N2296" s="11" t="s">
        <v>57</v>
      </c>
      <c r="O2296" s="11" t="s">
        <v>60</v>
      </c>
      <c r="P2296" s="11">
        <v>0</v>
      </c>
      <c r="Q2296" s="11">
        <v>-0.95790442246112895</v>
      </c>
      <c r="R2296" s="11">
        <v>37</v>
      </c>
      <c r="S2296" s="11">
        <v>49</v>
      </c>
      <c r="T2296" s="11">
        <v>81.633133418758007</v>
      </c>
      <c r="U2296" s="11">
        <v>26.096842766846301</v>
      </c>
      <c r="V2296" s="11" t="s">
        <v>63</v>
      </c>
    </row>
    <row r="2297" spans="1:22" x14ac:dyDescent="0.3">
      <c r="A2297" s="9">
        <v>45359.96875</v>
      </c>
      <c r="B2297" s="10">
        <v>45359</v>
      </c>
      <c r="C2297" s="11">
        <v>2024</v>
      </c>
      <c r="D2297" s="11">
        <v>3</v>
      </c>
      <c r="E2297" s="11">
        <v>8</v>
      </c>
      <c r="F2297" s="11">
        <v>23</v>
      </c>
      <c r="G2297" s="11" t="s">
        <v>52</v>
      </c>
      <c r="H2297" s="11" t="s">
        <v>53</v>
      </c>
      <c r="I2297" s="11">
        <v>40.698239327913001</v>
      </c>
      <c r="J2297" s="11">
        <v>-73.8386508115601</v>
      </c>
      <c r="K2297" s="11">
        <v>163</v>
      </c>
      <c r="L2297" s="11">
        <v>72.186694246543695</v>
      </c>
      <c r="M2297" s="11">
        <v>39.046522346413099</v>
      </c>
      <c r="N2297" s="11" t="s">
        <v>54</v>
      </c>
      <c r="O2297" s="11" t="s">
        <v>61</v>
      </c>
      <c r="P2297" s="11">
        <v>0</v>
      </c>
      <c r="Q2297" s="11">
        <v>-4.3082683397047197E-2</v>
      </c>
      <c r="R2297" s="11">
        <v>23</v>
      </c>
      <c r="S2297" s="11">
        <v>48</v>
      </c>
      <c r="T2297" s="11">
        <v>341.02999903864901</v>
      </c>
      <c r="U2297" s="11">
        <v>26.816426127601002</v>
      </c>
      <c r="V2297" s="11" t="s">
        <v>63</v>
      </c>
    </row>
    <row r="2298" spans="1:22" x14ac:dyDescent="0.3">
      <c r="A2298" s="9">
        <v>45359.972222222197</v>
      </c>
      <c r="B2298" s="10">
        <v>45359</v>
      </c>
      <c r="C2298" s="11">
        <v>2024</v>
      </c>
      <c r="D2298" s="11">
        <v>3</v>
      </c>
      <c r="E2298" s="11">
        <v>8</v>
      </c>
      <c r="F2298" s="11">
        <v>23</v>
      </c>
      <c r="G2298" s="11" t="s">
        <v>52</v>
      </c>
      <c r="H2298" s="11" t="s">
        <v>53</v>
      </c>
      <c r="I2298" s="11">
        <v>40.6493900574375</v>
      </c>
      <c r="J2298" s="11">
        <v>-73.740418489448601</v>
      </c>
      <c r="K2298" s="11">
        <v>150</v>
      </c>
      <c r="L2298" s="11">
        <v>67.814265570447503</v>
      </c>
      <c r="M2298" s="11">
        <v>66.681457754648093</v>
      </c>
      <c r="N2298" s="11" t="s">
        <v>57</v>
      </c>
      <c r="O2298" s="11" t="s">
        <v>61</v>
      </c>
      <c r="P2298" s="11">
        <v>0</v>
      </c>
      <c r="Q2298" s="11">
        <v>-0.333552598721086</v>
      </c>
      <c r="R2298" s="11">
        <v>14</v>
      </c>
      <c r="S2298" s="11">
        <v>38</v>
      </c>
      <c r="T2298" s="11">
        <v>334.381785206823</v>
      </c>
      <c r="U2298" s="11">
        <v>16.4278716617927</v>
      </c>
      <c r="V2298" s="11" t="s">
        <v>63</v>
      </c>
    </row>
    <row r="2299" spans="1:22" x14ac:dyDescent="0.3">
      <c r="A2299" s="9">
        <v>45359.975694444503</v>
      </c>
      <c r="B2299" s="10">
        <v>45359</v>
      </c>
      <c r="C2299" s="11">
        <v>2024</v>
      </c>
      <c r="D2299" s="11">
        <v>3</v>
      </c>
      <c r="E2299" s="11">
        <v>8</v>
      </c>
      <c r="F2299" s="11">
        <v>23</v>
      </c>
      <c r="G2299" s="11" t="s">
        <v>52</v>
      </c>
      <c r="H2299" s="11" t="s">
        <v>53</v>
      </c>
      <c r="I2299" s="11">
        <v>40.607856144688803</v>
      </c>
      <c r="J2299" s="11">
        <v>-73.705096176698603</v>
      </c>
      <c r="K2299" s="11">
        <v>59</v>
      </c>
      <c r="L2299" s="11">
        <v>25.216672416891601</v>
      </c>
      <c r="M2299" s="11">
        <v>33.927094175150998</v>
      </c>
      <c r="N2299" s="11" t="s">
        <v>59</v>
      </c>
      <c r="O2299" s="11" t="s">
        <v>61</v>
      </c>
      <c r="P2299" s="11">
        <v>0</v>
      </c>
      <c r="Q2299" s="11">
        <v>0.388295004784248</v>
      </c>
      <c r="R2299" s="11">
        <v>56</v>
      </c>
      <c r="S2299" s="11">
        <v>30</v>
      </c>
      <c r="T2299" s="11">
        <v>488.55293390538401</v>
      </c>
      <c r="U2299" s="11">
        <v>10.473495757866401</v>
      </c>
      <c r="V2299" s="11" t="s">
        <v>63</v>
      </c>
    </row>
    <row r="2300" spans="1:22" x14ac:dyDescent="0.3">
      <c r="A2300" s="9">
        <v>45359.979166666701</v>
      </c>
      <c r="B2300" s="10">
        <v>45359</v>
      </c>
      <c r="C2300" s="11">
        <v>2024</v>
      </c>
      <c r="D2300" s="11">
        <v>3</v>
      </c>
      <c r="E2300" s="11">
        <v>8</v>
      </c>
      <c r="F2300" s="11">
        <v>23</v>
      </c>
      <c r="G2300" s="11" t="s">
        <v>52</v>
      </c>
      <c r="H2300" s="11" t="s">
        <v>53</v>
      </c>
      <c r="I2300" s="11">
        <v>40.670419430528099</v>
      </c>
      <c r="J2300" s="11">
        <v>-73.773696929318604</v>
      </c>
      <c r="K2300" s="11">
        <v>225</v>
      </c>
      <c r="L2300" s="11">
        <v>73.906035153427297</v>
      </c>
      <c r="M2300" s="11">
        <v>56.846366905304301</v>
      </c>
      <c r="N2300" s="11" t="s">
        <v>59</v>
      </c>
      <c r="O2300" s="11" t="s">
        <v>55</v>
      </c>
      <c r="P2300" s="11">
        <v>0</v>
      </c>
      <c r="Q2300" s="11">
        <v>0.112363978512076</v>
      </c>
      <c r="R2300" s="11">
        <v>44</v>
      </c>
      <c r="S2300" s="11">
        <v>42</v>
      </c>
      <c r="T2300" s="11">
        <v>236.36105526850901</v>
      </c>
      <c r="U2300" s="11">
        <v>28.940883166074901</v>
      </c>
      <c r="V2300" s="11" t="s">
        <v>56</v>
      </c>
    </row>
    <row r="2301" spans="1:22" x14ac:dyDescent="0.3">
      <c r="A2301" s="9">
        <v>45359.982638888898</v>
      </c>
      <c r="B2301" s="10">
        <v>45359</v>
      </c>
      <c r="C2301" s="11">
        <v>2024</v>
      </c>
      <c r="D2301" s="11">
        <v>3</v>
      </c>
      <c r="E2301" s="11">
        <v>8</v>
      </c>
      <c r="F2301" s="11">
        <v>23</v>
      </c>
      <c r="G2301" s="11" t="s">
        <v>52</v>
      </c>
      <c r="H2301" s="11" t="s">
        <v>53</v>
      </c>
      <c r="I2301" s="11">
        <v>40.805869762420301</v>
      </c>
      <c r="J2301" s="11">
        <v>-73.752011044122497</v>
      </c>
      <c r="K2301" s="11">
        <v>244</v>
      </c>
      <c r="L2301" s="11">
        <v>53.822937831736397</v>
      </c>
      <c r="M2301" s="11">
        <v>26.627128873143199</v>
      </c>
      <c r="N2301" s="11" t="s">
        <v>54</v>
      </c>
      <c r="O2301" s="11" t="s">
        <v>55</v>
      </c>
      <c r="P2301" s="11">
        <v>0</v>
      </c>
      <c r="Q2301" s="11">
        <v>0.60087765245999702</v>
      </c>
      <c r="R2301" s="11">
        <v>97</v>
      </c>
      <c r="S2301" s="11">
        <v>9</v>
      </c>
      <c r="T2301" s="11">
        <v>235.15238373483899</v>
      </c>
      <c r="U2301" s="11">
        <v>24.069055513812501</v>
      </c>
      <c r="V2301" s="11" t="s">
        <v>56</v>
      </c>
    </row>
    <row r="2302" spans="1:22" x14ac:dyDescent="0.3">
      <c r="A2302" s="9">
        <v>45359.986111111102</v>
      </c>
      <c r="B2302" s="10">
        <v>45359</v>
      </c>
      <c r="C2302" s="11">
        <v>2024</v>
      </c>
      <c r="D2302" s="11">
        <v>3</v>
      </c>
      <c r="E2302" s="11">
        <v>8</v>
      </c>
      <c r="F2302" s="11">
        <v>23</v>
      </c>
      <c r="G2302" s="11" t="s">
        <v>52</v>
      </c>
      <c r="H2302" s="11" t="s">
        <v>53</v>
      </c>
      <c r="I2302" s="11">
        <v>40.704629065885797</v>
      </c>
      <c r="J2302" s="11">
        <v>-73.929929289366896</v>
      </c>
      <c r="K2302" s="11">
        <v>130</v>
      </c>
      <c r="L2302" s="11">
        <v>46.817990364913697</v>
      </c>
      <c r="M2302" s="11">
        <v>73.476437606890002</v>
      </c>
      <c r="N2302" s="11" t="s">
        <v>59</v>
      </c>
      <c r="O2302" s="11" t="s">
        <v>61</v>
      </c>
      <c r="P2302" s="11">
        <v>0</v>
      </c>
      <c r="Q2302" s="11">
        <v>-0.85717030319006704</v>
      </c>
      <c r="R2302" s="11">
        <v>33</v>
      </c>
      <c r="S2302" s="11">
        <v>33</v>
      </c>
      <c r="T2302" s="11">
        <v>288.49011375484201</v>
      </c>
      <c r="U2302" s="11">
        <v>27.830475336319601</v>
      </c>
      <c r="V2302" s="11" t="s">
        <v>63</v>
      </c>
    </row>
    <row r="2303" spans="1:22" x14ac:dyDescent="0.3">
      <c r="A2303" s="9">
        <v>45359.989583333299</v>
      </c>
      <c r="B2303" s="10">
        <v>45359</v>
      </c>
      <c r="C2303" s="11">
        <v>2024</v>
      </c>
      <c r="D2303" s="11">
        <v>3</v>
      </c>
      <c r="E2303" s="11">
        <v>8</v>
      </c>
      <c r="F2303" s="11">
        <v>23</v>
      </c>
      <c r="G2303" s="11" t="s">
        <v>52</v>
      </c>
      <c r="H2303" s="11" t="s">
        <v>53</v>
      </c>
      <c r="I2303" s="11">
        <v>40.803307132803297</v>
      </c>
      <c r="J2303" s="11">
        <v>-73.717210935515098</v>
      </c>
      <c r="K2303" s="11">
        <v>254</v>
      </c>
      <c r="L2303" s="11">
        <v>35.824773397361</v>
      </c>
      <c r="M2303" s="11">
        <v>60.8175666110156</v>
      </c>
      <c r="N2303" s="11" t="s">
        <v>57</v>
      </c>
      <c r="O2303" s="11" t="s">
        <v>58</v>
      </c>
      <c r="P2303" s="11">
        <v>1</v>
      </c>
      <c r="Q2303" s="11">
        <v>0.51759588457058903</v>
      </c>
      <c r="R2303" s="11">
        <v>74</v>
      </c>
      <c r="S2303" s="11">
        <v>39</v>
      </c>
      <c r="T2303" s="11">
        <v>262.08643206331601</v>
      </c>
      <c r="U2303" s="11">
        <v>28.555441412021999</v>
      </c>
      <c r="V2303" s="11" t="s">
        <v>56</v>
      </c>
    </row>
    <row r="2304" spans="1:22" x14ac:dyDescent="0.3">
      <c r="A2304" s="9">
        <v>45359.993055555598</v>
      </c>
      <c r="B2304" s="10">
        <v>45359</v>
      </c>
      <c r="C2304" s="11">
        <v>2024</v>
      </c>
      <c r="D2304" s="11">
        <v>3</v>
      </c>
      <c r="E2304" s="11">
        <v>8</v>
      </c>
      <c r="F2304" s="11">
        <v>23</v>
      </c>
      <c r="G2304" s="11" t="s">
        <v>52</v>
      </c>
      <c r="H2304" s="11" t="s">
        <v>53</v>
      </c>
      <c r="I2304" s="11">
        <v>40.7867539400727</v>
      </c>
      <c r="J2304" s="11">
        <v>-73.998430702401294</v>
      </c>
      <c r="K2304" s="11">
        <v>208</v>
      </c>
      <c r="L2304" s="11">
        <v>33.759363454093403</v>
      </c>
      <c r="M2304" s="11">
        <v>33.738442555329499</v>
      </c>
      <c r="N2304" s="11" t="s">
        <v>59</v>
      </c>
      <c r="O2304" s="11" t="s">
        <v>58</v>
      </c>
      <c r="P2304" s="11">
        <v>0</v>
      </c>
      <c r="Q2304" s="11">
        <v>0.96642264966579905</v>
      </c>
      <c r="R2304" s="11">
        <v>86</v>
      </c>
      <c r="S2304" s="11">
        <v>22</v>
      </c>
      <c r="T2304" s="11">
        <v>94.231893115072694</v>
      </c>
      <c r="U2304" s="11">
        <v>19.764564974068598</v>
      </c>
      <c r="V2304" s="11" t="s">
        <v>56</v>
      </c>
    </row>
    <row r="2305" spans="1:22" x14ac:dyDescent="0.3">
      <c r="A2305" s="9">
        <v>45359.996527777803</v>
      </c>
      <c r="B2305" s="10">
        <v>45359</v>
      </c>
      <c r="C2305" s="11">
        <v>2024</v>
      </c>
      <c r="D2305" s="11">
        <v>3</v>
      </c>
      <c r="E2305" s="11">
        <v>8</v>
      </c>
      <c r="F2305" s="11">
        <v>23</v>
      </c>
      <c r="G2305" s="11" t="s">
        <v>52</v>
      </c>
      <c r="H2305" s="11" t="s">
        <v>53</v>
      </c>
      <c r="I2305" s="11">
        <v>40.788639084859597</v>
      </c>
      <c r="J2305" s="11">
        <v>-73.999499249949395</v>
      </c>
      <c r="K2305" s="11">
        <v>204</v>
      </c>
      <c r="L2305" s="11">
        <v>8.1039846607473596</v>
      </c>
      <c r="M2305" s="11">
        <v>47.656155781153203</v>
      </c>
      <c r="N2305" s="11" t="s">
        <v>54</v>
      </c>
      <c r="O2305" s="11" t="s">
        <v>61</v>
      </c>
      <c r="P2305" s="11">
        <v>0</v>
      </c>
      <c r="Q2305" s="11">
        <v>-0.13412794142057499</v>
      </c>
      <c r="R2305" s="11">
        <v>51</v>
      </c>
      <c r="S2305" s="11">
        <v>2</v>
      </c>
      <c r="T2305" s="11">
        <v>82.780032097334598</v>
      </c>
      <c r="U2305" s="11">
        <v>12.863537358683701</v>
      </c>
      <c r="V2305" s="11" t="s">
        <v>56</v>
      </c>
    </row>
    <row r="2306" spans="1:22" x14ac:dyDescent="0.3">
      <c r="A2306" s="9">
        <v>45360</v>
      </c>
      <c r="B2306" s="10">
        <v>45360</v>
      </c>
      <c r="C2306" s="11">
        <v>2024</v>
      </c>
      <c r="D2306" s="11">
        <v>3</v>
      </c>
      <c r="E2306" s="11">
        <v>9</v>
      </c>
      <c r="F2306" s="11">
        <v>0</v>
      </c>
      <c r="G2306" s="11" t="s">
        <v>64</v>
      </c>
      <c r="H2306" s="11" t="s">
        <v>65</v>
      </c>
      <c r="I2306" s="11">
        <v>40.765576450990203</v>
      </c>
      <c r="J2306" s="11">
        <v>-73.753464665132995</v>
      </c>
      <c r="K2306" s="11">
        <v>156</v>
      </c>
      <c r="L2306" s="11">
        <v>64.768590777769404</v>
      </c>
      <c r="M2306" s="11">
        <v>50.755619969138898</v>
      </c>
      <c r="N2306" s="11" t="s">
        <v>54</v>
      </c>
      <c r="O2306" s="11" t="s">
        <v>58</v>
      </c>
      <c r="P2306" s="11">
        <v>0</v>
      </c>
      <c r="Q2306" s="11">
        <v>-0.61245665643457503</v>
      </c>
      <c r="R2306" s="11">
        <v>21</v>
      </c>
      <c r="S2306" s="11">
        <v>47</v>
      </c>
      <c r="T2306" s="11">
        <v>475.115521266678</v>
      </c>
      <c r="U2306" s="11">
        <v>9.3052714596271997</v>
      </c>
      <c r="V2306" s="11" t="s">
        <v>63</v>
      </c>
    </row>
    <row r="2307" spans="1:22" x14ac:dyDescent="0.3">
      <c r="A2307" s="9">
        <v>45360.003472222197</v>
      </c>
      <c r="B2307" s="10">
        <v>45360</v>
      </c>
      <c r="C2307" s="11">
        <v>2024</v>
      </c>
      <c r="D2307" s="11">
        <v>3</v>
      </c>
      <c r="E2307" s="11">
        <v>9</v>
      </c>
      <c r="F2307" s="11">
        <v>0</v>
      </c>
      <c r="G2307" s="11" t="s">
        <v>64</v>
      </c>
      <c r="H2307" s="11" t="s">
        <v>65</v>
      </c>
      <c r="I2307" s="11">
        <v>40.780517687745899</v>
      </c>
      <c r="J2307" s="11">
        <v>-73.828335090934502</v>
      </c>
      <c r="K2307" s="11">
        <v>92</v>
      </c>
      <c r="L2307" s="11">
        <v>78.904334403378698</v>
      </c>
      <c r="M2307" s="11">
        <v>23.817556486333299</v>
      </c>
      <c r="N2307" s="11" t="s">
        <v>57</v>
      </c>
      <c r="O2307" s="11" t="s">
        <v>61</v>
      </c>
      <c r="P2307" s="11">
        <v>0</v>
      </c>
      <c r="Q2307" s="11">
        <v>0.205870148191067</v>
      </c>
      <c r="R2307" s="11">
        <v>47</v>
      </c>
      <c r="S2307" s="11">
        <v>16</v>
      </c>
      <c r="T2307" s="11">
        <v>367.86270754659103</v>
      </c>
      <c r="U2307" s="11">
        <v>24.6115034974945</v>
      </c>
      <c r="V2307" s="11" t="s">
        <v>62</v>
      </c>
    </row>
    <row r="2308" spans="1:22" x14ac:dyDescent="0.3">
      <c r="A2308" s="9">
        <v>45360.006944444503</v>
      </c>
      <c r="B2308" s="10">
        <v>45360</v>
      </c>
      <c r="C2308" s="11">
        <v>2024</v>
      </c>
      <c r="D2308" s="11">
        <v>3</v>
      </c>
      <c r="E2308" s="11">
        <v>9</v>
      </c>
      <c r="F2308" s="11">
        <v>0</v>
      </c>
      <c r="G2308" s="11" t="s">
        <v>64</v>
      </c>
      <c r="H2308" s="11" t="s">
        <v>65</v>
      </c>
      <c r="I2308" s="11">
        <v>40.730732604016701</v>
      </c>
      <c r="J2308" s="11">
        <v>-73.908848496073603</v>
      </c>
      <c r="K2308" s="11">
        <v>60</v>
      </c>
      <c r="L2308" s="11">
        <v>47.236144235145197</v>
      </c>
      <c r="M2308" s="11">
        <v>19.908215622158099</v>
      </c>
      <c r="N2308" s="11" t="s">
        <v>57</v>
      </c>
      <c r="O2308" s="11" t="s">
        <v>55</v>
      </c>
      <c r="P2308" s="11">
        <v>0</v>
      </c>
      <c r="Q2308" s="11">
        <v>-0.93741386600893395</v>
      </c>
      <c r="R2308" s="11">
        <v>53</v>
      </c>
      <c r="S2308" s="11">
        <v>40</v>
      </c>
      <c r="T2308" s="11">
        <v>118.431292779271</v>
      </c>
      <c r="U2308" s="11">
        <v>23.701258157659399</v>
      </c>
      <c r="V2308" s="11" t="s">
        <v>62</v>
      </c>
    </row>
    <row r="2309" spans="1:22" x14ac:dyDescent="0.3">
      <c r="A2309" s="9">
        <v>45360.010416666701</v>
      </c>
      <c r="B2309" s="10">
        <v>45360</v>
      </c>
      <c r="C2309" s="11">
        <v>2024</v>
      </c>
      <c r="D2309" s="11">
        <v>3</v>
      </c>
      <c r="E2309" s="11">
        <v>9</v>
      </c>
      <c r="F2309" s="11">
        <v>0</v>
      </c>
      <c r="G2309" s="11" t="s">
        <v>64</v>
      </c>
      <c r="H2309" s="11" t="s">
        <v>65</v>
      </c>
      <c r="I2309" s="11">
        <v>40.683015339688097</v>
      </c>
      <c r="J2309" s="11">
        <v>-73.951137551590406</v>
      </c>
      <c r="K2309" s="11">
        <v>170</v>
      </c>
      <c r="L2309" s="11">
        <v>52.862728771501899</v>
      </c>
      <c r="M2309" s="11">
        <v>12.3600280236135</v>
      </c>
      <c r="N2309" s="11" t="s">
        <v>59</v>
      </c>
      <c r="O2309" s="11" t="s">
        <v>58</v>
      </c>
      <c r="P2309" s="11">
        <v>1</v>
      </c>
      <c r="Q2309" s="11">
        <v>-0.24183623802722501</v>
      </c>
      <c r="R2309" s="11">
        <v>42</v>
      </c>
      <c r="S2309" s="11">
        <v>8</v>
      </c>
      <c r="T2309" s="11">
        <v>124.043309623543</v>
      </c>
      <c r="U2309" s="11">
        <v>21.895801872818499</v>
      </c>
      <c r="V2309" s="11" t="s">
        <v>56</v>
      </c>
    </row>
    <row r="2310" spans="1:22" x14ac:dyDescent="0.3">
      <c r="A2310" s="9">
        <v>45360.013888888898</v>
      </c>
      <c r="B2310" s="10">
        <v>45360</v>
      </c>
      <c r="C2310" s="11">
        <v>2024</v>
      </c>
      <c r="D2310" s="11">
        <v>3</v>
      </c>
      <c r="E2310" s="11">
        <v>9</v>
      </c>
      <c r="F2310" s="11">
        <v>0</v>
      </c>
      <c r="G2310" s="11" t="s">
        <v>64</v>
      </c>
      <c r="H2310" s="11" t="s">
        <v>65</v>
      </c>
      <c r="I2310" s="11">
        <v>40.8402201684451</v>
      </c>
      <c r="J2310" s="11">
        <v>-73.935559248223498</v>
      </c>
      <c r="K2310" s="11">
        <v>54</v>
      </c>
      <c r="L2310" s="11">
        <v>21.1392739520909</v>
      </c>
      <c r="M2310" s="11">
        <v>63.309071722592499</v>
      </c>
      <c r="N2310" s="11" t="s">
        <v>59</v>
      </c>
      <c r="O2310" s="11" t="s">
        <v>60</v>
      </c>
      <c r="P2310" s="11">
        <v>0</v>
      </c>
      <c r="Q2310" s="11">
        <v>0.81554745357107605</v>
      </c>
      <c r="R2310" s="11">
        <v>59</v>
      </c>
      <c r="S2310" s="11">
        <v>12</v>
      </c>
      <c r="T2310" s="11">
        <v>297.11621261606098</v>
      </c>
      <c r="U2310" s="11">
        <v>28.246509079637502</v>
      </c>
      <c r="V2310" s="11" t="s">
        <v>63</v>
      </c>
    </row>
    <row r="2311" spans="1:22" x14ac:dyDescent="0.3">
      <c r="A2311" s="9">
        <v>45360.017361111102</v>
      </c>
      <c r="B2311" s="10">
        <v>45360</v>
      </c>
      <c r="C2311" s="11">
        <v>2024</v>
      </c>
      <c r="D2311" s="11">
        <v>3</v>
      </c>
      <c r="E2311" s="11">
        <v>9</v>
      </c>
      <c r="F2311" s="11">
        <v>0</v>
      </c>
      <c r="G2311" s="11" t="s">
        <v>64</v>
      </c>
      <c r="H2311" s="11" t="s">
        <v>65</v>
      </c>
      <c r="I2311" s="11">
        <v>40.815741012556202</v>
      </c>
      <c r="J2311" s="11">
        <v>-73.871124392508705</v>
      </c>
      <c r="K2311" s="11">
        <v>36</v>
      </c>
      <c r="L2311" s="11">
        <v>26.609249639238602</v>
      </c>
      <c r="M2311" s="11">
        <v>79.133283973143904</v>
      </c>
      <c r="N2311" s="11" t="s">
        <v>57</v>
      </c>
      <c r="O2311" s="11" t="s">
        <v>58</v>
      </c>
      <c r="P2311" s="11">
        <v>0</v>
      </c>
      <c r="Q2311" s="11">
        <v>0.96636362922301999</v>
      </c>
      <c r="R2311" s="11">
        <v>29</v>
      </c>
      <c r="S2311" s="11">
        <v>37</v>
      </c>
      <c r="T2311" s="11">
        <v>449.554436589445</v>
      </c>
      <c r="U2311" s="11">
        <v>18.876063394967002</v>
      </c>
      <c r="V2311" s="11" t="s">
        <v>63</v>
      </c>
    </row>
    <row r="2312" spans="1:22" x14ac:dyDescent="0.3">
      <c r="A2312" s="9">
        <v>45360.020833333299</v>
      </c>
      <c r="B2312" s="10">
        <v>45360</v>
      </c>
      <c r="C2312" s="11">
        <v>2024</v>
      </c>
      <c r="D2312" s="11">
        <v>3</v>
      </c>
      <c r="E2312" s="11">
        <v>9</v>
      </c>
      <c r="F2312" s="11">
        <v>0</v>
      </c>
      <c r="G2312" s="11" t="s">
        <v>64</v>
      </c>
      <c r="H2312" s="11" t="s">
        <v>65</v>
      </c>
      <c r="I2312" s="11">
        <v>40.804553086954598</v>
      </c>
      <c r="J2312" s="11">
        <v>-73.728960621275803</v>
      </c>
      <c r="K2312" s="11">
        <v>82</v>
      </c>
      <c r="L2312" s="11">
        <v>18.260390788346101</v>
      </c>
      <c r="M2312" s="11">
        <v>39.418420880177599</v>
      </c>
      <c r="N2312" s="11" t="s">
        <v>59</v>
      </c>
      <c r="O2312" s="11" t="s">
        <v>61</v>
      </c>
      <c r="P2312" s="11">
        <v>0</v>
      </c>
      <c r="Q2312" s="11">
        <v>0.11808627893989999</v>
      </c>
      <c r="R2312" s="11">
        <v>56</v>
      </c>
      <c r="S2312" s="11">
        <v>6</v>
      </c>
      <c r="T2312" s="11">
        <v>373.31665598908103</v>
      </c>
      <c r="U2312" s="11">
        <v>24.155301512735299</v>
      </c>
      <c r="V2312" s="11" t="s">
        <v>56</v>
      </c>
    </row>
    <row r="2313" spans="1:22" x14ac:dyDescent="0.3">
      <c r="A2313" s="9">
        <v>45360.024305555598</v>
      </c>
      <c r="B2313" s="10">
        <v>45360</v>
      </c>
      <c r="C2313" s="11">
        <v>2024</v>
      </c>
      <c r="D2313" s="11">
        <v>3</v>
      </c>
      <c r="E2313" s="11">
        <v>9</v>
      </c>
      <c r="F2313" s="11">
        <v>0</v>
      </c>
      <c r="G2313" s="11" t="s">
        <v>64</v>
      </c>
      <c r="H2313" s="11" t="s">
        <v>65</v>
      </c>
      <c r="I2313" s="11">
        <v>40.6817471389313</v>
      </c>
      <c r="J2313" s="11">
        <v>-73.846882771082804</v>
      </c>
      <c r="K2313" s="11">
        <v>211</v>
      </c>
      <c r="L2313" s="11">
        <v>58.607168226717</v>
      </c>
      <c r="M2313" s="11">
        <v>73.989025756951193</v>
      </c>
      <c r="N2313" s="11" t="s">
        <v>54</v>
      </c>
      <c r="O2313" s="11" t="s">
        <v>55</v>
      </c>
      <c r="P2313" s="11">
        <v>0</v>
      </c>
      <c r="Q2313" s="11">
        <v>-0.40238109003787498</v>
      </c>
      <c r="R2313" s="11">
        <v>4</v>
      </c>
      <c r="S2313" s="11">
        <v>49</v>
      </c>
      <c r="T2313" s="11">
        <v>467.35122694821303</v>
      </c>
      <c r="U2313" s="11">
        <v>8.3241653246928706</v>
      </c>
      <c r="V2313" s="11" t="s">
        <v>56</v>
      </c>
    </row>
    <row r="2314" spans="1:22" x14ac:dyDescent="0.3">
      <c r="A2314" s="9">
        <v>45360.027777777803</v>
      </c>
      <c r="B2314" s="10">
        <v>45360</v>
      </c>
      <c r="C2314" s="11">
        <v>2024</v>
      </c>
      <c r="D2314" s="11">
        <v>3</v>
      </c>
      <c r="E2314" s="11">
        <v>9</v>
      </c>
      <c r="F2314" s="11">
        <v>0</v>
      </c>
      <c r="G2314" s="11" t="s">
        <v>64</v>
      </c>
      <c r="H2314" s="11" t="s">
        <v>65</v>
      </c>
      <c r="I2314" s="11">
        <v>40.700861279904302</v>
      </c>
      <c r="J2314" s="11">
        <v>-73.975821076505895</v>
      </c>
      <c r="K2314" s="11">
        <v>185</v>
      </c>
      <c r="L2314" s="11">
        <v>67.431646085088801</v>
      </c>
      <c r="M2314" s="11">
        <v>57.446771273779298</v>
      </c>
      <c r="N2314" s="11" t="s">
        <v>54</v>
      </c>
      <c r="O2314" s="11" t="s">
        <v>55</v>
      </c>
      <c r="P2314" s="11">
        <v>0</v>
      </c>
      <c r="Q2314" s="11">
        <v>0.50327071046136096</v>
      </c>
      <c r="R2314" s="11">
        <v>45</v>
      </c>
      <c r="S2314" s="11">
        <v>9</v>
      </c>
      <c r="T2314" s="11">
        <v>63.882314630414001</v>
      </c>
      <c r="U2314" s="11">
        <v>21.624458088041301</v>
      </c>
      <c r="V2314" s="11" t="s">
        <v>63</v>
      </c>
    </row>
    <row r="2315" spans="1:22" x14ac:dyDescent="0.3">
      <c r="A2315" s="9">
        <v>45360.03125</v>
      </c>
      <c r="B2315" s="10">
        <v>45360</v>
      </c>
      <c r="C2315" s="11">
        <v>2024</v>
      </c>
      <c r="D2315" s="11">
        <v>3</v>
      </c>
      <c r="E2315" s="11">
        <v>9</v>
      </c>
      <c r="F2315" s="11">
        <v>0</v>
      </c>
      <c r="G2315" s="11" t="s">
        <v>64</v>
      </c>
      <c r="H2315" s="11" t="s">
        <v>65</v>
      </c>
      <c r="I2315" s="11">
        <v>40.721129314469501</v>
      </c>
      <c r="J2315" s="11">
        <v>-73.745420712733903</v>
      </c>
      <c r="K2315" s="11">
        <v>133</v>
      </c>
      <c r="L2315" s="11">
        <v>16.536720733613901</v>
      </c>
      <c r="M2315" s="11">
        <v>37.210380872487903</v>
      </c>
      <c r="N2315" s="11" t="s">
        <v>54</v>
      </c>
      <c r="O2315" s="11" t="s">
        <v>60</v>
      </c>
      <c r="P2315" s="11">
        <v>1</v>
      </c>
      <c r="Q2315" s="11">
        <v>0.17533832837666199</v>
      </c>
      <c r="R2315" s="11">
        <v>87</v>
      </c>
      <c r="S2315" s="11">
        <v>2</v>
      </c>
      <c r="T2315" s="11">
        <v>463.43490007746601</v>
      </c>
      <c r="U2315" s="11">
        <v>12.188655437550301</v>
      </c>
      <c r="V2315" s="11" t="s">
        <v>56</v>
      </c>
    </row>
    <row r="2316" spans="1:22" x14ac:dyDescent="0.3">
      <c r="A2316" s="9">
        <v>45360.034722222197</v>
      </c>
      <c r="B2316" s="10">
        <v>45360</v>
      </c>
      <c r="C2316" s="11">
        <v>2024</v>
      </c>
      <c r="D2316" s="11">
        <v>3</v>
      </c>
      <c r="E2316" s="11">
        <v>9</v>
      </c>
      <c r="F2316" s="11">
        <v>0</v>
      </c>
      <c r="G2316" s="11" t="s">
        <v>64</v>
      </c>
      <c r="H2316" s="11" t="s">
        <v>65</v>
      </c>
      <c r="I2316" s="11">
        <v>40.720127466672203</v>
      </c>
      <c r="J2316" s="11">
        <v>-73.886774024487394</v>
      </c>
      <c r="K2316" s="11">
        <v>219</v>
      </c>
      <c r="L2316" s="11">
        <v>75.257111516145997</v>
      </c>
      <c r="M2316" s="11">
        <v>61.983899092033703</v>
      </c>
      <c r="N2316" s="11" t="s">
        <v>59</v>
      </c>
      <c r="O2316" s="11" t="s">
        <v>61</v>
      </c>
      <c r="P2316" s="11">
        <v>0</v>
      </c>
      <c r="Q2316" s="11">
        <v>0.38211440941191099</v>
      </c>
      <c r="R2316" s="11">
        <v>89</v>
      </c>
      <c r="S2316" s="11">
        <v>13</v>
      </c>
      <c r="T2316" s="11">
        <v>158.555755850362</v>
      </c>
      <c r="U2316" s="11">
        <v>17.290931603418102</v>
      </c>
      <c r="V2316" s="11" t="s">
        <v>56</v>
      </c>
    </row>
    <row r="2317" spans="1:22" x14ac:dyDescent="0.3">
      <c r="A2317" s="9">
        <v>45360.038194444503</v>
      </c>
      <c r="B2317" s="10">
        <v>45360</v>
      </c>
      <c r="C2317" s="11">
        <v>2024</v>
      </c>
      <c r="D2317" s="11">
        <v>3</v>
      </c>
      <c r="E2317" s="11">
        <v>9</v>
      </c>
      <c r="F2317" s="11">
        <v>0</v>
      </c>
      <c r="G2317" s="11" t="s">
        <v>64</v>
      </c>
      <c r="H2317" s="11" t="s">
        <v>65</v>
      </c>
      <c r="I2317" s="11">
        <v>40.855665761586401</v>
      </c>
      <c r="J2317" s="11">
        <v>-73.999155841173803</v>
      </c>
      <c r="K2317" s="11">
        <v>231</v>
      </c>
      <c r="L2317" s="11">
        <v>73.597192662862895</v>
      </c>
      <c r="M2317" s="11">
        <v>61.853714689539501</v>
      </c>
      <c r="N2317" s="11" t="s">
        <v>59</v>
      </c>
      <c r="O2317" s="11" t="s">
        <v>55</v>
      </c>
      <c r="P2317" s="11">
        <v>0</v>
      </c>
      <c r="Q2317" s="11">
        <v>-0.76179458612436501</v>
      </c>
      <c r="R2317" s="11">
        <v>89</v>
      </c>
      <c r="S2317" s="11">
        <v>23</v>
      </c>
      <c r="T2317" s="11">
        <v>401.774883198819</v>
      </c>
      <c r="U2317" s="11">
        <v>27.7386403261916</v>
      </c>
      <c r="V2317" s="11" t="s">
        <v>56</v>
      </c>
    </row>
    <row r="2318" spans="1:22" x14ac:dyDescent="0.3">
      <c r="A2318" s="9">
        <v>45360.041666666701</v>
      </c>
      <c r="B2318" s="10">
        <v>45360</v>
      </c>
      <c r="C2318" s="11">
        <v>2024</v>
      </c>
      <c r="D2318" s="11">
        <v>3</v>
      </c>
      <c r="E2318" s="11">
        <v>9</v>
      </c>
      <c r="F2318" s="11">
        <v>1</v>
      </c>
      <c r="G2318" s="11" t="s">
        <v>64</v>
      </c>
      <c r="H2318" s="11" t="s">
        <v>65</v>
      </c>
      <c r="I2318" s="11">
        <v>40.8028313747485</v>
      </c>
      <c r="J2318" s="11">
        <v>-73.902299175958206</v>
      </c>
      <c r="K2318" s="11">
        <v>71</v>
      </c>
      <c r="L2318" s="11">
        <v>78.813686504184503</v>
      </c>
      <c r="M2318" s="11">
        <v>56.734245657850501</v>
      </c>
      <c r="N2318" s="11" t="s">
        <v>59</v>
      </c>
      <c r="O2318" s="11" t="s">
        <v>55</v>
      </c>
      <c r="P2318" s="11">
        <v>0</v>
      </c>
      <c r="Q2318" s="11">
        <v>0.86407975538560799</v>
      </c>
      <c r="R2318" s="11">
        <v>24</v>
      </c>
      <c r="S2318" s="11">
        <v>26</v>
      </c>
      <c r="T2318" s="11">
        <v>106.25807348377801</v>
      </c>
      <c r="U2318" s="11">
        <v>21.714373278654399</v>
      </c>
      <c r="V2318" s="11" t="s">
        <v>63</v>
      </c>
    </row>
    <row r="2319" spans="1:22" x14ac:dyDescent="0.3">
      <c r="A2319" s="9">
        <v>45360.045138888898</v>
      </c>
      <c r="B2319" s="10">
        <v>45360</v>
      </c>
      <c r="C2319" s="11">
        <v>2024</v>
      </c>
      <c r="D2319" s="11">
        <v>3</v>
      </c>
      <c r="E2319" s="11">
        <v>9</v>
      </c>
      <c r="F2319" s="11">
        <v>1</v>
      </c>
      <c r="G2319" s="11" t="s">
        <v>64</v>
      </c>
      <c r="H2319" s="11" t="s">
        <v>65</v>
      </c>
      <c r="I2319" s="11">
        <v>40.861984762810103</v>
      </c>
      <c r="J2319" s="11">
        <v>-73.782088130686802</v>
      </c>
      <c r="K2319" s="11">
        <v>46</v>
      </c>
      <c r="L2319" s="11">
        <v>29.977330183501198</v>
      </c>
      <c r="M2319" s="11">
        <v>59.130948407228601</v>
      </c>
      <c r="N2319" s="11" t="s">
        <v>54</v>
      </c>
      <c r="O2319" s="11" t="s">
        <v>60</v>
      </c>
      <c r="P2319" s="11">
        <v>0</v>
      </c>
      <c r="Q2319" s="11">
        <v>-0.851114555907166</v>
      </c>
      <c r="R2319" s="11">
        <v>49</v>
      </c>
      <c r="S2319" s="11">
        <v>12</v>
      </c>
      <c r="T2319" s="11">
        <v>413.94569481282798</v>
      </c>
      <c r="U2319" s="11">
        <v>20.360394527711598</v>
      </c>
      <c r="V2319" s="11" t="s">
        <v>63</v>
      </c>
    </row>
    <row r="2320" spans="1:22" x14ac:dyDescent="0.3">
      <c r="A2320" s="9">
        <v>45360.048611111102</v>
      </c>
      <c r="B2320" s="10">
        <v>45360</v>
      </c>
      <c r="C2320" s="11">
        <v>2024</v>
      </c>
      <c r="D2320" s="11">
        <v>3</v>
      </c>
      <c r="E2320" s="11">
        <v>9</v>
      </c>
      <c r="F2320" s="11">
        <v>1</v>
      </c>
      <c r="G2320" s="11" t="s">
        <v>64</v>
      </c>
      <c r="H2320" s="11" t="s">
        <v>65</v>
      </c>
      <c r="I2320" s="11">
        <v>40.631072029050799</v>
      </c>
      <c r="J2320" s="11">
        <v>-73.705209235425897</v>
      </c>
      <c r="K2320" s="11">
        <v>112</v>
      </c>
      <c r="L2320" s="11">
        <v>14.8864925789747</v>
      </c>
      <c r="M2320" s="11">
        <v>18.313396967990201</v>
      </c>
      <c r="N2320" s="11" t="s">
        <v>57</v>
      </c>
      <c r="O2320" s="11" t="s">
        <v>61</v>
      </c>
      <c r="P2320" s="11">
        <v>0</v>
      </c>
      <c r="Q2320" s="11">
        <v>0.19170029825555099</v>
      </c>
      <c r="R2320" s="11">
        <v>32</v>
      </c>
      <c r="S2320" s="11">
        <v>30</v>
      </c>
      <c r="T2320" s="11">
        <v>413.54428212183302</v>
      </c>
      <c r="U2320" s="11">
        <v>23.625733133418901</v>
      </c>
      <c r="V2320" s="11" t="s">
        <v>56</v>
      </c>
    </row>
    <row r="2321" spans="1:22" x14ac:dyDescent="0.3">
      <c r="A2321" s="9">
        <v>45360.052083333299</v>
      </c>
      <c r="B2321" s="10">
        <v>45360</v>
      </c>
      <c r="C2321" s="11">
        <v>2024</v>
      </c>
      <c r="D2321" s="11">
        <v>3</v>
      </c>
      <c r="E2321" s="11">
        <v>9</v>
      </c>
      <c r="F2321" s="11">
        <v>1</v>
      </c>
      <c r="G2321" s="11" t="s">
        <v>64</v>
      </c>
      <c r="H2321" s="11" t="s">
        <v>65</v>
      </c>
      <c r="I2321" s="11">
        <v>40.776930536540597</v>
      </c>
      <c r="J2321" s="11">
        <v>-73.846581492821798</v>
      </c>
      <c r="K2321" s="11">
        <v>27</v>
      </c>
      <c r="L2321" s="11">
        <v>6.1725830637588803</v>
      </c>
      <c r="M2321" s="11">
        <v>69.4734106900939</v>
      </c>
      <c r="N2321" s="11" t="s">
        <v>54</v>
      </c>
      <c r="O2321" s="11" t="s">
        <v>60</v>
      </c>
      <c r="P2321" s="11">
        <v>1</v>
      </c>
      <c r="Q2321" s="11">
        <v>0.57966959414057895</v>
      </c>
      <c r="R2321" s="11">
        <v>79</v>
      </c>
      <c r="S2321" s="11">
        <v>49</v>
      </c>
      <c r="T2321" s="11">
        <v>223.88246333519001</v>
      </c>
      <c r="U2321" s="11">
        <v>7.5133756930472702</v>
      </c>
      <c r="V2321" s="11" t="s">
        <v>56</v>
      </c>
    </row>
    <row r="2322" spans="1:22" x14ac:dyDescent="0.3">
      <c r="A2322" s="9">
        <v>45360.055555555598</v>
      </c>
      <c r="B2322" s="10">
        <v>45360</v>
      </c>
      <c r="C2322" s="11">
        <v>2024</v>
      </c>
      <c r="D2322" s="11">
        <v>3</v>
      </c>
      <c r="E2322" s="11">
        <v>9</v>
      </c>
      <c r="F2322" s="11">
        <v>1</v>
      </c>
      <c r="G2322" s="11" t="s">
        <v>64</v>
      </c>
      <c r="H2322" s="11" t="s">
        <v>65</v>
      </c>
      <c r="I2322" s="11">
        <v>40.616851375846103</v>
      </c>
      <c r="J2322" s="11">
        <v>-73.875924376854101</v>
      </c>
      <c r="K2322" s="11">
        <v>110</v>
      </c>
      <c r="L2322" s="11">
        <v>71.514985619110007</v>
      </c>
      <c r="M2322" s="11">
        <v>82.153087517484394</v>
      </c>
      <c r="N2322" s="11" t="s">
        <v>59</v>
      </c>
      <c r="O2322" s="11" t="s">
        <v>55</v>
      </c>
      <c r="P2322" s="11">
        <v>0</v>
      </c>
      <c r="Q2322" s="11">
        <v>-0.40974872894928899</v>
      </c>
      <c r="R2322" s="11">
        <v>38</v>
      </c>
      <c r="S2322" s="11">
        <v>31</v>
      </c>
      <c r="T2322" s="11">
        <v>352.453097664231</v>
      </c>
      <c r="U2322" s="11">
        <v>7.8700916799465501</v>
      </c>
      <c r="V2322" s="11" t="s">
        <v>56</v>
      </c>
    </row>
    <row r="2323" spans="1:22" x14ac:dyDescent="0.3">
      <c r="A2323" s="9">
        <v>45360.059027777803</v>
      </c>
      <c r="B2323" s="10">
        <v>45360</v>
      </c>
      <c r="C2323" s="11">
        <v>2024</v>
      </c>
      <c r="D2323" s="11">
        <v>3</v>
      </c>
      <c r="E2323" s="11">
        <v>9</v>
      </c>
      <c r="F2323" s="11">
        <v>1</v>
      </c>
      <c r="G2323" s="11" t="s">
        <v>64</v>
      </c>
      <c r="H2323" s="11" t="s">
        <v>65</v>
      </c>
      <c r="I2323" s="11">
        <v>40.863538083266903</v>
      </c>
      <c r="J2323" s="11">
        <v>-73.789008115572102</v>
      </c>
      <c r="K2323" s="11">
        <v>231</v>
      </c>
      <c r="L2323" s="11">
        <v>38.624608672308497</v>
      </c>
      <c r="M2323" s="11">
        <v>12.866801263546099</v>
      </c>
      <c r="N2323" s="11" t="s">
        <v>54</v>
      </c>
      <c r="O2323" s="11" t="s">
        <v>61</v>
      </c>
      <c r="P2323" s="11">
        <v>0</v>
      </c>
      <c r="Q2323" s="11">
        <v>-0.45742293653671601</v>
      </c>
      <c r="R2323" s="11">
        <v>46</v>
      </c>
      <c r="S2323" s="11">
        <v>28</v>
      </c>
      <c r="T2323" s="11">
        <v>123.67132744425</v>
      </c>
      <c r="U2323" s="11">
        <v>16.538703516317199</v>
      </c>
      <c r="V2323" s="11" t="s">
        <v>56</v>
      </c>
    </row>
    <row r="2324" spans="1:22" x14ac:dyDescent="0.3">
      <c r="A2324" s="9">
        <v>45360.0625</v>
      </c>
      <c r="B2324" s="10">
        <v>45360</v>
      </c>
      <c r="C2324" s="11">
        <v>2024</v>
      </c>
      <c r="D2324" s="11">
        <v>3</v>
      </c>
      <c r="E2324" s="11">
        <v>9</v>
      </c>
      <c r="F2324" s="11">
        <v>1</v>
      </c>
      <c r="G2324" s="11" t="s">
        <v>64</v>
      </c>
      <c r="H2324" s="11" t="s">
        <v>65</v>
      </c>
      <c r="I2324" s="11">
        <v>40.658777266283401</v>
      </c>
      <c r="J2324" s="11">
        <v>-73.845211013779604</v>
      </c>
      <c r="K2324" s="11">
        <v>223</v>
      </c>
      <c r="L2324" s="11">
        <v>26.444112947889899</v>
      </c>
      <c r="M2324" s="11">
        <v>98.673407173723703</v>
      </c>
      <c r="N2324" s="11" t="s">
        <v>59</v>
      </c>
      <c r="O2324" s="11" t="s">
        <v>58</v>
      </c>
      <c r="P2324" s="11">
        <v>0</v>
      </c>
      <c r="Q2324" s="11">
        <v>-0.21597780944862499</v>
      </c>
      <c r="R2324" s="11">
        <v>34</v>
      </c>
      <c r="S2324" s="11">
        <v>38</v>
      </c>
      <c r="T2324" s="11">
        <v>491.01199506788902</v>
      </c>
      <c r="U2324" s="11">
        <v>17.257023045323699</v>
      </c>
      <c r="V2324" s="11" t="s">
        <v>56</v>
      </c>
    </row>
    <row r="2325" spans="1:22" x14ac:dyDescent="0.3">
      <c r="A2325" s="9">
        <v>45360.065972222197</v>
      </c>
      <c r="B2325" s="10">
        <v>45360</v>
      </c>
      <c r="C2325" s="11">
        <v>2024</v>
      </c>
      <c r="D2325" s="11">
        <v>3</v>
      </c>
      <c r="E2325" s="11">
        <v>9</v>
      </c>
      <c r="F2325" s="11">
        <v>1</v>
      </c>
      <c r="G2325" s="11" t="s">
        <v>64</v>
      </c>
      <c r="H2325" s="11" t="s">
        <v>65</v>
      </c>
      <c r="I2325" s="11">
        <v>40.879863120692399</v>
      </c>
      <c r="J2325" s="11">
        <v>-73.986856680448398</v>
      </c>
      <c r="K2325" s="11">
        <v>187</v>
      </c>
      <c r="L2325" s="11">
        <v>71.252792342858797</v>
      </c>
      <c r="M2325" s="11">
        <v>66.490363523784296</v>
      </c>
      <c r="N2325" s="11" t="s">
        <v>57</v>
      </c>
      <c r="O2325" s="11" t="s">
        <v>58</v>
      </c>
      <c r="P2325" s="11">
        <v>0</v>
      </c>
      <c r="Q2325" s="11">
        <v>0.82037369367220103</v>
      </c>
      <c r="R2325" s="11">
        <v>75</v>
      </c>
      <c r="S2325" s="11">
        <v>48</v>
      </c>
      <c r="T2325" s="11">
        <v>90.472095372237803</v>
      </c>
      <c r="U2325" s="11">
        <v>23.498335212228099</v>
      </c>
      <c r="V2325" s="11" t="s">
        <v>63</v>
      </c>
    </row>
    <row r="2326" spans="1:22" x14ac:dyDescent="0.3">
      <c r="A2326" s="9">
        <v>45360.069444444503</v>
      </c>
      <c r="B2326" s="10">
        <v>45360</v>
      </c>
      <c r="C2326" s="11">
        <v>2024</v>
      </c>
      <c r="D2326" s="11">
        <v>3</v>
      </c>
      <c r="E2326" s="11">
        <v>9</v>
      </c>
      <c r="F2326" s="11">
        <v>1</v>
      </c>
      <c r="G2326" s="11" t="s">
        <v>64</v>
      </c>
      <c r="H2326" s="11" t="s">
        <v>65</v>
      </c>
      <c r="I2326" s="11">
        <v>40.622051888909702</v>
      </c>
      <c r="J2326" s="11">
        <v>-73.981634121745898</v>
      </c>
      <c r="K2326" s="11">
        <v>232</v>
      </c>
      <c r="L2326" s="11">
        <v>69.560145595420195</v>
      </c>
      <c r="M2326" s="11">
        <v>98.872210175271903</v>
      </c>
      <c r="N2326" s="11" t="s">
        <v>54</v>
      </c>
      <c r="O2326" s="11" t="s">
        <v>55</v>
      </c>
      <c r="P2326" s="11">
        <v>0</v>
      </c>
      <c r="Q2326" s="11">
        <v>-0.72745364548039804</v>
      </c>
      <c r="R2326" s="11">
        <v>25</v>
      </c>
      <c r="S2326" s="11">
        <v>49</v>
      </c>
      <c r="T2326" s="11">
        <v>420.45090733433699</v>
      </c>
      <c r="U2326" s="11">
        <v>29.775147953488101</v>
      </c>
      <c r="V2326" s="11" t="s">
        <v>56</v>
      </c>
    </row>
    <row r="2327" spans="1:22" x14ac:dyDescent="0.3">
      <c r="A2327" s="9">
        <v>45360.072916666701</v>
      </c>
      <c r="B2327" s="10">
        <v>45360</v>
      </c>
      <c r="C2327" s="11">
        <v>2024</v>
      </c>
      <c r="D2327" s="11">
        <v>3</v>
      </c>
      <c r="E2327" s="11">
        <v>9</v>
      </c>
      <c r="F2327" s="11">
        <v>1</v>
      </c>
      <c r="G2327" s="11" t="s">
        <v>64</v>
      </c>
      <c r="H2327" s="11" t="s">
        <v>65</v>
      </c>
      <c r="I2327" s="11">
        <v>40.706494551346097</v>
      </c>
      <c r="J2327" s="11">
        <v>-73.941464618057793</v>
      </c>
      <c r="K2327" s="11">
        <v>55</v>
      </c>
      <c r="L2327" s="11">
        <v>49.963731289452703</v>
      </c>
      <c r="M2327" s="11">
        <v>42.688349809270797</v>
      </c>
      <c r="N2327" s="11" t="s">
        <v>57</v>
      </c>
      <c r="O2327" s="11" t="s">
        <v>61</v>
      </c>
      <c r="P2327" s="11">
        <v>0</v>
      </c>
      <c r="Q2327" s="11">
        <v>0.81236535331318405</v>
      </c>
      <c r="R2327" s="11">
        <v>3</v>
      </c>
      <c r="S2327" s="11">
        <v>2</v>
      </c>
      <c r="T2327" s="11">
        <v>86.332756224961599</v>
      </c>
      <c r="U2327" s="11">
        <v>15.267272146346899</v>
      </c>
      <c r="V2327" s="11" t="s">
        <v>62</v>
      </c>
    </row>
    <row r="2328" spans="1:22" x14ac:dyDescent="0.3">
      <c r="A2328" s="9">
        <v>45360.076388888898</v>
      </c>
      <c r="B2328" s="10">
        <v>45360</v>
      </c>
      <c r="C2328" s="11">
        <v>2024</v>
      </c>
      <c r="D2328" s="11">
        <v>3</v>
      </c>
      <c r="E2328" s="11">
        <v>9</v>
      </c>
      <c r="F2328" s="11">
        <v>1</v>
      </c>
      <c r="G2328" s="11" t="s">
        <v>64</v>
      </c>
      <c r="H2328" s="11" t="s">
        <v>65</v>
      </c>
      <c r="I2328" s="11">
        <v>40.715133679230703</v>
      </c>
      <c r="J2328" s="11">
        <v>-73.865091250736</v>
      </c>
      <c r="K2328" s="11">
        <v>50</v>
      </c>
      <c r="L2328" s="11">
        <v>6.3470772619702398</v>
      </c>
      <c r="M2328" s="11">
        <v>60.768376766914898</v>
      </c>
      <c r="N2328" s="11" t="s">
        <v>57</v>
      </c>
      <c r="O2328" s="11" t="s">
        <v>60</v>
      </c>
      <c r="P2328" s="11">
        <v>0</v>
      </c>
      <c r="Q2328" s="11">
        <v>-2.0114533101129199E-2</v>
      </c>
      <c r="R2328" s="11">
        <v>33</v>
      </c>
      <c r="S2328" s="11">
        <v>16</v>
      </c>
      <c r="T2328" s="11">
        <v>342.34798879831999</v>
      </c>
      <c r="U2328" s="11">
        <v>7.9347079143600698</v>
      </c>
      <c r="V2328" s="11" t="s">
        <v>56</v>
      </c>
    </row>
    <row r="2329" spans="1:22" x14ac:dyDescent="0.3">
      <c r="A2329" s="9">
        <v>45360.079861111102</v>
      </c>
      <c r="B2329" s="10">
        <v>45360</v>
      </c>
      <c r="C2329" s="11">
        <v>2024</v>
      </c>
      <c r="D2329" s="11">
        <v>3</v>
      </c>
      <c r="E2329" s="11">
        <v>9</v>
      </c>
      <c r="F2329" s="11">
        <v>1</v>
      </c>
      <c r="G2329" s="11" t="s">
        <v>64</v>
      </c>
      <c r="H2329" s="11" t="s">
        <v>65</v>
      </c>
      <c r="I2329" s="11">
        <v>40.807938833259101</v>
      </c>
      <c r="J2329" s="11">
        <v>-73.942454496752305</v>
      </c>
      <c r="K2329" s="11">
        <v>13</v>
      </c>
      <c r="L2329" s="11">
        <v>70.599177617470403</v>
      </c>
      <c r="M2329" s="11">
        <v>82.751592178631299</v>
      </c>
      <c r="N2329" s="11" t="s">
        <v>57</v>
      </c>
      <c r="O2329" s="11" t="s">
        <v>61</v>
      </c>
      <c r="P2329" s="11">
        <v>0</v>
      </c>
      <c r="Q2329" s="11">
        <v>0.93907476489647201</v>
      </c>
      <c r="R2329" s="11">
        <v>12</v>
      </c>
      <c r="S2329" s="11">
        <v>14</v>
      </c>
      <c r="T2329" s="11">
        <v>382.58173337118598</v>
      </c>
      <c r="U2329" s="11">
        <v>17.610778125002199</v>
      </c>
      <c r="V2329" s="11" t="s">
        <v>56</v>
      </c>
    </row>
    <row r="2330" spans="1:22" x14ac:dyDescent="0.3">
      <c r="A2330" s="9">
        <v>45360.083333333299</v>
      </c>
      <c r="B2330" s="10">
        <v>45360</v>
      </c>
      <c r="C2330" s="11">
        <v>2024</v>
      </c>
      <c r="D2330" s="11">
        <v>3</v>
      </c>
      <c r="E2330" s="11">
        <v>9</v>
      </c>
      <c r="F2330" s="11">
        <v>2</v>
      </c>
      <c r="G2330" s="11" t="s">
        <v>64</v>
      </c>
      <c r="H2330" s="11" t="s">
        <v>65</v>
      </c>
      <c r="I2330" s="11">
        <v>40.724753345804501</v>
      </c>
      <c r="J2330" s="11">
        <v>-73.979326904594998</v>
      </c>
      <c r="K2330" s="11">
        <v>81</v>
      </c>
      <c r="L2330" s="11">
        <v>63.929767214848603</v>
      </c>
      <c r="M2330" s="11">
        <v>93.191970947810503</v>
      </c>
      <c r="N2330" s="11" t="s">
        <v>54</v>
      </c>
      <c r="O2330" s="11" t="s">
        <v>55</v>
      </c>
      <c r="P2330" s="11">
        <v>0</v>
      </c>
      <c r="Q2330" s="11">
        <v>-0.65955221176650702</v>
      </c>
      <c r="R2330" s="11">
        <v>43</v>
      </c>
      <c r="S2330" s="11">
        <v>37</v>
      </c>
      <c r="T2330" s="11">
        <v>397.69086513314397</v>
      </c>
      <c r="U2330" s="11">
        <v>19.065314468164299</v>
      </c>
      <c r="V2330" s="11" t="s">
        <v>56</v>
      </c>
    </row>
    <row r="2331" spans="1:22" x14ac:dyDescent="0.3">
      <c r="A2331" s="9">
        <v>45360.086805555598</v>
      </c>
      <c r="B2331" s="10">
        <v>45360</v>
      </c>
      <c r="C2331" s="11">
        <v>2024</v>
      </c>
      <c r="D2331" s="11">
        <v>3</v>
      </c>
      <c r="E2331" s="11">
        <v>9</v>
      </c>
      <c r="F2331" s="11">
        <v>2</v>
      </c>
      <c r="G2331" s="11" t="s">
        <v>64</v>
      </c>
      <c r="H2331" s="11" t="s">
        <v>65</v>
      </c>
      <c r="I2331" s="11">
        <v>40.624913946027398</v>
      </c>
      <c r="J2331" s="11">
        <v>-73.8223330300642</v>
      </c>
      <c r="K2331" s="11">
        <v>178</v>
      </c>
      <c r="L2331" s="11">
        <v>8.35767381696858</v>
      </c>
      <c r="M2331" s="11">
        <v>95.425943008358701</v>
      </c>
      <c r="N2331" s="11" t="s">
        <v>57</v>
      </c>
      <c r="O2331" s="11" t="s">
        <v>61</v>
      </c>
      <c r="P2331" s="11">
        <v>0</v>
      </c>
      <c r="Q2331" s="11">
        <v>0.80489696695546897</v>
      </c>
      <c r="R2331" s="11">
        <v>51</v>
      </c>
      <c r="S2331" s="11">
        <v>5</v>
      </c>
      <c r="T2331" s="11">
        <v>149.952631768912</v>
      </c>
      <c r="U2331" s="11">
        <v>8.8099533679295696</v>
      </c>
      <c r="V2331" s="11" t="s">
        <v>56</v>
      </c>
    </row>
    <row r="2332" spans="1:22" x14ac:dyDescent="0.3">
      <c r="A2332" s="9">
        <v>45360.090277777803</v>
      </c>
      <c r="B2332" s="10">
        <v>45360</v>
      </c>
      <c r="C2332" s="11">
        <v>2024</v>
      </c>
      <c r="D2332" s="11">
        <v>3</v>
      </c>
      <c r="E2332" s="11">
        <v>9</v>
      </c>
      <c r="F2332" s="11">
        <v>2</v>
      </c>
      <c r="G2332" s="11" t="s">
        <v>64</v>
      </c>
      <c r="H2332" s="11" t="s">
        <v>65</v>
      </c>
      <c r="I2332" s="11">
        <v>40.8839549935607</v>
      </c>
      <c r="J2332" s="11">
        <v>-73.973249863072795</v>
      </c>
      <c r="K2332" s="11">
        <v>170</v>
      </c>
      <c r="L2332" s="11">
        <v>45.548008235125998</v>
      </c>
      <c r="M2332" s="11">
        <v>51.515814902233302</v>
      </c>
      <c r="N2332" s="11" t="s">
        <v>59</v>
      </c>
      <c r="O2332" s="11" t="s">
        <v>61</v>
      </c>
      <c r="P2332" s="11">
        <v>0</v>
      </c>
      <c r="Q2332" s="11">
        <v>-9.3873987824466099E-2</v>
      </c>
      <c r="R2332" s="11">
        <v>95</v>
      </c>
      <c r="S2332" s="11">
        <v>17</v>
      </c>
      <c r="T2332" s="11">
        <v>207.16703601033899</v>
      </c>
      <c r="U2332" s="11">
        <v>8.4842776269219904</v>
      </c>
      <c r="V2332" s="11" t="s">
        <v>63</v>
      </c>
    </row>
    <row r="2333" spans="1:22" x14ac:dyDescent="0.3">
      <c r="A2333" s="9">
        <v>45360.09375</v>
      </c>
      <c r="B2333" s="10">
        <v>45360</v>
      </c>
      <c r="C2333" s="11">
        <v>2024</v>
      </c>
      <c r="D2333" s="11">
        <v>3</v>
      </c>
      <c r="E2333" s="11">
        <v>9</v>
      </c>
      <c r="F2333" s="11">
        <v>2</v>
      </c>
      <c r="G2333" s="11" t="s">
        <v>64</v>
      </c>
      <c r="H2333" s="11" t="s">
        <v>65</v>
      </c>
      <c r="I2333" s="11">
        <v>40.664272572023599</v>
      </c>
      <c r="J2333" s="11">
        <v>-73.774726048618803</v>
      </c>
      <c r="K2333" s="11">
        <v>108</v>
      </c>
      <c r="L2333" s="11">
        <v>66.722143572434106</v>
      </c>
      <c r="M2333" s="11">
        <v>59.046292625530498</v>
      </c>
      <c r="N2333" s="11" t="s">
        <v>54</v>
      </c>
      <c r="O2333" s="11" t="s">
        <v>58</v>
      </c>
      <c r="P2333" s="11">
        <v>0</v>
      </c>
      <c r="Q2333" s="11">
        <v>0.25458006198667499</v>
      </c>
      <c r="R2333" s="11">
        <v>57</v>
      </c>
      <c r="S2333" s="11">
        <v>29</v>
      </c>
      <c r="T2333" s="11">
        <v>442.710596592618</v>
      </c>
      <c r="U2333" s="11">
        <v>6.8631387087842803</v>
      </c>
      <c r="V2333" s="11" t="s">
        <v>63</v>
      </c>
    </row>
    <row r="2334" spans="1:22" x14ac:dyDescent="0.3">
      <c r="A2334" s="9">
        <v>45360.097222222197</v>
      </c>
      <c r="B2334" s="10">
        <v>45360</v>
      </c>
      <c r="C2334" s="11">
        <v>2024</v>
      </c>
      <c r="D2334" s="11">
        <v>3</v>
      </c>
      <c r="E2334" s="11">
        <v>9</v>
      </c>
      <c r="F2334" s="11">
        <v>2</v>
      </c>
      <c r="G2334" s="11" t="s">
        <v>64</v>
      </c>
      <c r="H2334" s="11" t="s">
        <v>65</v>
      </c>
      <c r="I2334" s="11">
        <v>40.613144850997202</v>
      </c>
      <c r="J2334" s="11">
        <v>-73.901728880866003</v>
      </c>
      <c r="K2334" s="11">
        <v>173</v>
      </c>
      <c r="L2334" s="11">
        <v>54.354322796529097</v>
      </c>
      <c r="M2334" s="11">
        <v>56.811144454210698</v>
      </c>
      <c r="N2334" s="11" t="s">
        <v>57</v>
      </c>
      <c r="O2334" s="11" t="s">
        <v>58</v>
      </c>
      <c r="P2334" s="11">
        <v>0</v>
      </c>
      <c r="Q2334" s="11">
        <v>-0.50726956778177401</v>
      </c>
      <c r="R2334" s="11">
        <v>51</v>
      </c>
      <c r="S2334" s="11">
        <v>38</v>
      </c>
      <c r="T2334" s="11">
        <v>151.69946938293299</v>
      </c>
      <c r="U2334" s="11">
        <v>23.641138212126499</v>
      </c>
      <c r="V2334" s="11" t="s">
        <v>63</v>
      </c>
    </row>
    <row r="2335" spans="1:22" x14ac:dyDescent="0.3">
      <c r="A2335" s="9">
        <v>45360.100694444503</v>
      </c>
      <c r="B2335" s="10">
        <v>45360</v>
      </c>
      <c r="C2335" s="11">
        <v>2024</v>
      </c>
      <c r="D2335" s="11">
        <v>3</v>
      </c>
      <c r="E2335" s="11">
        <v>9</v>
      </c>
      <c r="F2335" s="11">
        <v>2</v>
      </c>
      <c r="G2335" s="11" t="s">
        <v>64</v>
      </c>
      <c r="H2335" s="11" t="s">
        <v>65</v>
      </c>
      <c r="I2335" s="11">
        <v>40.858398575973297</v>
      </c>
      <c r="J2335" s="11">
        <v>-73.762260127638996</v>
      </c>
      <c r="K2335" s="11">
        <v>161</v>
      </c>
      <c r="L2335" s="11">
        <v>55.245802343483703</v>
      </c>
      <c r="M2335" s="11">
        <v>80.835021521448297</v>
      </c>
      <c r="N2335" s="11" t="s">
        <v>57</v>
      </c>
      <c r="O2335" s="11" t="s">
        <v>60</v>
      </c>
      <c r="P2335" s="11">
        <v>0</v>
      </c>
      <c r="Q2335" s="11">
        <v>0.86690442086514896</v>
      </c>
      <c r="R2335" s="11">
        <v>2</v>
      </c>
      <c r="S2335" s="11">
        <v>10</v>
      </c>
      <c r="T2335" s="11">
        <v>447.594844116395</v>
      </c>
      <c r="U2335" s="11">
        <v>11.687161714758799</v>
      </c>
      <c r="V2335" s="11" t="s">
        <v>56</v>
      </c>
    </row>
    <row r="2336" spans="1:22" x14ac:dyDescent="0.3">
      <c r="A2336" s="9">
        <v>45360.104166666701</v>
      </c>
      <c r="B2336" s="10">
        <v>45360</v>
      </c>
      <c r="C2336" s="11">
        <v>2024</v>
      </c>
      <c r="D2336" s="11">
        <v>3</v>
      </c>
      <c r="E2336" s="11">
        <v>9</v>
      </c>
      <c r="F2336" s="11">
        <v>2</v>
      </c>
      <c r="G2336" s="11" t="s">
        <v>64</v>
      </c>
      <c r="H2336" s="11" t="s">
        <v>65</v>
      </c>
      <c r="I2336" s="11">
        <v>40.643187883079797</v>
      </c>
      <c r="J2336" s="11">
        <v>-73.723924229673102</v>
      </c>
      <c r="K2336" s="11">
        <v>266</v>
      </c>
      <c r="L2336" s="11">
        <v>6.2180159694297101</v>
      </c>
      <c r="M2336" s="11">
        <v>39.724767431176502</v>
      </c>
      <c r="N2336" s="11" t="s">
        <v>54</v>
      </c>
      <c r="O2336" s="11" t="s">
        <v>60</v>
      </c>
      <c r="P2336" s="11">
        <v>0</v>
      </c>
      <c r="Q2336" s="11">
        <v>9.9710690959868398E-2</v>
      </c>
      <c r="R2336" s="11">
        <v>77</v>
      </c>
      <c r="S2336" s="11">
        <v>12</v>
      </c>
      <c r="T2336" s="11">
        <v>225.73332086119399</v>
      </c>
      <c r="U2336" s="11">
        <v>25.556285577824699</v>
      </c>
      <c r="V2336" s="11" t="s">
        <v>56</v>
      </c>
    </row>
    <row r="2337" spans="1:22" x14ac:dyDescent="0.3">
      <c r="A2337" s="9">
        <v>45360.107638888898</v>
      </c>
      <c r="B2337" s="10">
        <v>45360</v>
      </c>
      <c r="C2337" s="11">
        <v>2024</v>
      </c>
      <c r="D2337" s="11">
        <v>3</v>
      </c>
      <c r="E2337" s="11">
        <v>9</v>
      </c>
      <c r="F2337" s="11">
        <v>2</v>
      </c>
      <c r="G2337" s="11" t="s">
        <v>64</v>
      </c>
      <c r="H2337" s="11" t="s">
        <v>65</v>
      </c>
      <c r="I2337" s="11">
        <v>40.718090898826503</v>
      </c>
      <c r="J2337" s="11">
        <v>-73.892496493447197</v>
      </c>
      <c r="K2337" s="11">
        <v>213</v>
      </c>
      <c r="L2337" s="11">
        <v>78.531005194569801</v>
      </c>
      <c r="M2337" s="11">
        <v>34.7693102794494</v>
      </c>
      <c r="N2337" s="11" t="s">
        <v>59</v>
      </c>
      <c r="O2337" s="11" t="s">
        <v>60</v>
      </c>
      <c r="P2337" s="11">
        <v>0</v>
      </c>
      <c r="Q2337" s="11">
        <v>-0.67430914330644998</v>
      </c>
      <c r="R2337" s="11">
        <v>8</v>
      </c>
      <c r="S2337" s="11">
        <v>49</v>
      </c>
      <c r="T2337" s="11">
        <v>452.86661299632902</v>
      </c>
      <c r="U2337" s="11">
        <v>18.207860733867498</v>
      </c>
      <c r="V2337" s="11" t="s">
        <v>56</v>
      </c>
    </row>
    <row r="2338" spans="1:22" x14ac:dyDescent="0.3">
      <c r="A2338" s="9">
        <v>45360.111111111102</v>
      </c>
      <c r="B2338" s="10">
        <v>45360</v>
      </c>
      <c r="C2338" s="11">
        <v>2024</v>
      </c>
      <c r="D2338" s="11">
        <v>3</v>
      </c>
      <c r="E2338" s="11">
        <v>9</v>
      </c>
      <c r="F2338" s="11">
        <v>2</v>
      </c>
      <c r="G2338" s="11" t="s">
        <v>64</v>
      </c>
      <c r="H2338" s="11" t="s">
        <v>65</v>
      </c>
      <c r="I2338" s="11">
        <v>40.877103890680601</v>
      </c>
      <c r="J2338" s="11">
        <v>-73.942769785406995</v>
      </c>
      <c r="K2338" s="11">
        <v>84</v>
      </c>
      <c r="L2338" s="11">
        <v>14.412392337584601</v>
      </c>
      <c r="M2338" s="11">
        <v>13.077646538294401</v>
      </c>
      <c r="N2338" s="11" t="s">
        <v>54</v>
      </c>
      <c r="O2338" s="11" t="s">
        <v>60</v>
      </c>
      <c r="P2338" s="11">
        <v>0</v>
      </c>
      <c r="Q2338" s="11">
        <v>0.53229282508887299</v>
      </c>
      <c r="R2338" s="11">
        <v>93</v>
      </c>
      <c r="S2338" s="11">
        <v>23</v>
      </c>
      <c r="T2338" s="11">
        <v>492.18759676922099</v>
      </c>
      <c r="U2338" s="11">
        <v>13.137027576446799</v>
      </c>
      <c r="V2338" s="11" t="s">
        <v>56</v>
      </c>
    </row>
    <row r="2339" spans="1:22" x14ac:dyDescent="0.3">
      <c r="A2339" s="9">
        <v>45360.114583333299</v>
      </c>
      <c r="B2339" s="10">
        <v>45360</v>
      </c>
      <c r="C2339" s="11">
        <v>2024</v>
      </c>
      <c r="D2339" s="11">
        <v>3</v>
      </c>
      <c r="E2339" s="11">
        <v>9</v>
      </c>
      <c r="F2339" s="11">
        <v>2</v>
      </c>
      <c r="G2339" s="11" t="s">
        <v>64</v>
      </c>
      <c r="H2339" s="11" t="s">
        <v>65</v>
      </c>
      <c r="I2339" s="11">
        <v>40.886740069839497</v>
      </c>
      <c r="J2339" s="11">
        <v>-73.872498227945101</v>
      </c>
      <c r="K2339" s="11">
        <v>44</v>
      </c>
      <c r="L2339" s="11">
        <v>25.2107681544313</v>
      </c>
      <c r="M2339" s="11">
        <v>42.936163440543197</v>
      </c>
      <c r="N2339" s="11" t="s">
        <v>59</v>
      </c>
      <c r="O2339" s="11" t="s">
        <v>61</v>
      </c>
      <c r="P2339" s="11">
        <v>0</v>
      </c>
      <c r="Q2339" s="11">
        <v>-0.55462822254192801</v>
      </c>
      <c r="R2339" s="11">
        <v>33</v>
      </c>
      <c r="S2339" s="11">
        <v>20</v>
      </c>
      <c r="T2339" s="11">
        <v>177.47267525397501</v>
      </c>
      <c r="U2339" s="11">
        <v>18.698888659047299</v>
      </c>
      <c r="V2339" s="11" t="s">
        <v>63</v>
      </c>
    </row>
    <row r="2340" spans="1:22" x14ac:dyDescent="0.3">
      <c r="A2340" s="9">
        <v>45360.118055555598</v>
      </c>
      <c r="B2340" s="10">
        <v>45360</v>
      </c>
      <c r="C2340" s="11">
        <v>2024</v>
      </c>
      <c r="D2340" s="11">
        <v>3</v>
      </c>
      <c r="E2340" s="11">
        <v>9</v>
      </c>
      <c r="F2340" s="11">
        <v>2</v>
      </c>
      <c r="G2340" s="11" t="s">
        <v>64</v>
      </c>
      <c r="H2340" s="11" t="s">
        <v>65</v>
      </c>
      <c r="I2340" s="11">
        <v>40.642084793613201</v>
      </c>
      <c r="J2340" s="11">
        <v>-73.809679796297303</v>
      </c>
      <c r="K2340" s="11">
        <v>131</v>
      </c>
      <c r="L2340" s="11">
        <v>78.365397320043101</v>
      </c>
      <c r="M2340" s="11">
        <v>27.362544097044999</v>
      </c>
      <c r="N2340" s="11" t="s">
        <v>54</v>
      </c>
      <c r="O2340" s="11" t="s">
        <v>58</v>
      </c>
      <c r="P2340" s="11">
        <v>0</v>
      </c>
      <c r="Q2340" s="11">
        <v>-0.75627249484832904</v>
      </c>
      <c r="R2340" s="11">
        <v>30</v>
      </c>
      <c r="S2340" s="11">
        <v>12</v>
      </c>
      <c r="T2340" s="11">
        <v>396.23786283852502</v>
      </c>
      <c r="U2340" s="11">
        <v>27.258058523790002</v>
      </c>
      <c r="V2340" s="11" t="s">
        <v>63</v>
      </c>
    </row>
    <row r="2341" spans="1:22" x14ac:dyDescent="0.3">
      <c r="A2341" s="9">
        <v>45360.121527777803</v>
      </c>
      <c r="B2341" s="10">
        <v>45360</v>
      </c>
      <c r="C2341" s="11">
        <v>2024</v>
      </c>
      <c r="D2341" s="11">
        <v>3</v>
      </c>
      <c r="E2341" s="11">
        <v>9</v>
      </c>
      <c r="F2341" s="11">
        <v>2</v>
      </c>
      <c r="G2341" s="11" t="s">
        <v>64</v>
      </c>
      <c r="H2341" s="11" t="s">
        <v>65</v>
      </c>
      <c r="I2341" s="11">
        <v>40.748122524938502</v>
      </c>
      <c r="J2341" s="11">
        <v>-73.822104210572803</v>
      </c>
      <c r="K2341" s="11">
        <v>276</v>
      </c>
      <c r="L2341" s="11">
        <v>22.283992639236502</v>
      </c>
      <c r="M2341" s="11">
        <v>52.662060876473298</v>
      </c>
      <c r="N2341" s="11" t="s">
        <v>54</v>
      </c>
      <c r="O2341" s="11" t="s">
        <v>55</v>
      </c>
      <c r="P2341" s="11">
        <v>0</v>
      </c>
      <c r="Q2341" s="11">
        <v>0.28681560727719302</v>
      </c>
      <c r="R2341" s="11">
        <v>77</v>
      </c>
      <c r="S2341" s="11">
        <v>33</v>
      </c>
      <c r="T2341" s="11">
        <v>212.01570131029999</v>
      </c>
      <c r="U2341" s="11">
        <v>27.6511820180055</v>
      </c>
      <c r="V2341" s="11" t="s">
        <v>56</v>
      </c>
    </row>
    <row r="2342" spans="1:22" x14ac:dyDescent="0.3">
      <c r="A2342" s="9">
        <v>45360.125</v>
      </c>
      <c r="B2342" s="10">
        <v>45360</v>
      </c>
      <c r="C2342" s="11">
        <v>2024</v>
      </c>
      <c r="D2342" s="11">
        <v>3</v>
      </c>
      <c r="E2342" s="11">
        <v>9</v>
      </c>
      <c r="F2342" s="11">
        <v>3</v>
      </c>
      <c r="G2342" s="11" t="s">
        <v>64</v>
      </c>
      <c r="H2342" s="11" t="s">
        <v>65</v>
      </c>
      <c r="I2342" s="11">
        <v>40.824520766169599</v>
      </c>
      <c r="J2342" s="11">
        <v>-73.701534214586204</v>
      </c>
      <c r="K2342" s="11">
        <v>43</v>
      </c>
      <c r="L2342" s="11">
        <v>61.2380363672454</v>
      </c>
      <c r="M2342" s="11">
        <v>39.087480085901703</v>
      </c>
      <c r="N2342" s="11" t="s">
        <v>57</v>
      </c>
      <c r="O2342" s="11" t="s">
        <v>58</v>
      </c>
      <c r="P2342" s="11">
        <v>0</v>
      </c>
      <c r="Q2342" s="11">
        <v>-9.7815780253975596E-2</v>
      </c>
      <c r="R2342" s="11">
        <v>36</v>
      </c>
      <c r="S2342" s="11">
        <v>15</v>
      </c>
      <c r="T2342" s="11">
        <v>409.24434106241</v>
      </c>
      <c r="U2342" s="11">
        <v>26.889752959522198</v>
      </c>
      <c r="V2342" s="11" t="s">
        <v>62</v>
      </c>
    </row>
    <row r="2343" spans="1:22" x14ac:dyDescent="0.3">
      <c r="A2343" s="9">
        <v>45360.128472222197</v>
      </c>
      <c r="B2343" s="10">
        <v>45360</v>
      </c>
      <c r="C2343" s="11">
        <v>2024</v>
      </c>
      <c r="D2343" s="11">
        <v>3</v>
      </c>
      <c r="E2343" s="11">
        <v>9</v>
      </c>
      <c r="F2343" s="11">
        <v>3</v>
      </c>
      <c r="G2343" s="11" t="s">
        <v>64</v>
      </c>
      <c r="H2343" s="11" t="s">
        <v>65</v>
      </c>
      <c r="I2343" s="11">
        <v>40.692065965439099</v>
      </c>
      <c r="J2343" s="11">
        <v>-73.760047273223407</v>
      </c>
      <c r="K2343" s="11">
        <v>279</v>
      </c>
      <c r="L2343" s="11">
        <v>57.189779798012999</v>
      </c>
      <c r="M2343" s="11">
        <v>86.738677196019907</v>
      </c>
      <c r="N2343" s="11" t="s">
        <v>59</v>
      </c>
      <c r="O2343" s="11" t="s">
        <v>61</v>
      </c>
      <c r="P2343" s="11">
        <v>0</v>
      </c>
      <c r="Q2343" s="11">
        <v>-0.78191224646198099</v>
      </c>
      <c r="R2343" s="11">
        <v>26</v>
      </c>
      <c r="S2343" s="11">
        <v>41</v>
      </c>
      <c r="T2343" s="11">
        <v>315.51918586775201</v>
      </c>
      <c r="U2343" s="11">
        <v>12.998657583714699</v>
      </c>
      <c r="V2343" s="11" t="s">
        <v>56</v>
      </c>
    </row>
    <row r="2344" spans="1:22" x14ac:dyDescent="0.3">
      <c r="A2344" s="9">
        <v>45360.131944444503</v>
      </c>
      <c r="B2344" s="10">
        <v>45360</v>
      </c>
      <c r="C2344" s="11">
        <v>2024</v>
      </c>
      <c r="D2344" s="11">
        <v>3</v>
      </c>
      <c r="E2344" s="11">
        <v>9</v>
      </c>
      <c r="F2344" s="11">
        <v>3</v>
      </c>
      <c r="G2344" s="11" t="s">
        <v>64</v>
      </c>
      <c r="H2344" s="11" t="s">
        <v>65</v>
      </c>
      <c r="I2344" s="11">
        <v>40.756615474713698</v>
      </c>
      <c r="J2344" s="11">
        <v>-73.7821955463656</v>
      </c>
      <c r="K2344" s="11">
        <v>31</v>
      </c>
      <c r="L2344" s="11">
        <v>60.577000561483601</v>
      </c>
      <c r="M2344" s="11">
        <v>74.224240658031405</v>
      </c>
      <c r="N2344" s="11" t="s">
        <v>59</v>
      </c>
      <c r="O2344" s="11" t="s">
        <v>61</v>
      </c>
      <c r="P2344" s="11">
        <v>0</v>
      </c>
      <c r="Q2344" s="11">
        <v>0.37759741347238401</v>
      </c>
      <c r="R2344" s="11">
        <v>50</v>
      </c>
      <c r="S2344" s="11">
        <v>30</v>
      </c>
      <c r="T2344" s="11">
        <v>102.397344569532</v>
      </c>
      <c r="U2344" s="11">
        <v>17.1250815025926</v>
      </c>
      <c r="V2344" s="11" t="s">
        <v>63</v>
      </c>
    </row>
    <row r="2345" spans="1:22" x14ac:dyDescent="0.3">
      <c r="A2345" s="9">
        <v>45360.135416666701</v>
      </c>
      <c r="B2345" s="10">
        <v>45360</v>
      </c>
      <c r="C2345" s="11">
        <v>2024</v>
      </c>
      <c r="D2345" s="11">
        <v>3</v>
      </c>
      <c r="E2345" s="11">
        <v>9</v>
      </c>
      <c r="F2345" s="11">
        <v>3</v>
      </c>
      <c r="G2345" s="11" t="s">
        <v>64</v>
      </c>
      <c r="H2345" s="11" t="s">
        <v>65</v>
      </c>
      <c r="I2345" s="11">
        <v>40.828314455034302</v>
      </c>
      <c r="J2345" s="11">
        <v>-73.883305656196498</v>
      </c>
      <c r="K2345" s="11">
        <v>20</v>
      </c>
      <c r="L2345" s="11">
        <v>50.602112779202798</v>
      </c>
      <c r="M2345" s="11">
        <v>11.0622877106497</v>
      </c>
      <c r="N2345" s="11" t="s">
        <v>54</v>
      </c>
      <c r="O2345" s="11" t="s">
        <v>61</v>
      </c>
      <c r="P2345" s="11">
        <v>0</v>
      </c>
      <c r="Q2345" s="11">
        <v>0.57359664354778706</v>
      </c>
      <c r="R2345" s="11">
        <v>17</v>
      </c>
      <c r="S2345" s="11">
        <v>5</v>
      </c>
      <c r="T2345" s="11">
        <v>425.00859881258299</v>
      </c>
      <c r="U2345" s="11">
        <v>11.7042433358737</v>
      </c>
      <c r="V2345" s="11" t="s">
        <v>62</v>
      </c>
    </row>
    <row r="2346" spans="1:22" x14ac:dyDescent="0.3">
      <c r="A2346" s="9">
        <v>45360.138888888898</v>
      </c>
      <c r="B2346" s="10">
        <v>45360</v>
      </c>
      <c r="C2346" s="11">
        <v>2024</v>
      </c>
      <c r="D2346" s="11">
        <v>3</v>
      </c>
      <c r="E2346" s="11">
        <v>9</v>
      </c>
      <c r="F2346" s="11">
        <v>3</v>
      </c>
      <c r="G2346" s="11" t="s">
        <v>64</v>
      </c>
      <c r="H2346" s="11" t="s">
        <v>65</v>
      </c>
      <c r="I2346" s="11">
        <v>40.636983313789301</v>
      </c>
      <c r="J2346" s="11">
        <v>-73.766444011046502</v>
      </c>
      <c r="K2346" s="11">
        <v>42</v>
      </c>
      <c r="L2346" s="11">
        <v>71.561653466702495</v>
      </c>
      <c r="M2346" s="11">
        <v>89.560880038024393</v>
      </c>
      <c r="N2346" s="11" t="s">
        <v>59</v>
      </c>
      <c r="O2346" s="11" t="s">
        <v>60</v>
      </c>
      <c r="P2346" s="11">
        <v>0</v>
      </c>
      <c r="Q2346" s="11">
        <v>0.598494096299934</v>
      </c>
      <c r="R2346" s="11">
        <v>89</v>
      </c>
      <c r="S2346" s="11">
        <v>45</v>
      </c>
      <c r="T2346" s="11">
        <v>356.51114505504398</v>
      </c>
      <c r="U2346" s="11">
        <v>8.3221281033567696</v>
      </c>
      <c r="V2346" s="11" t="s">
        <v>56</v>
      </c>
    </row>
    <row r="2347" spans="1:22" x14ac:dyDescent="0.3">
      <c r="A2347" s="9">
        <v>45360.142361111102</v>
      </c>
      <c r="B2347" s="10">
        <v>45360</v>
      </c>
      <c r="C2347" s="11">
        <v>2024</v>
      </c>
      <c r="D2347" s="11">
        <v>3</v>
      </c>
      <c r="E2347" s="11">
        <v>9</v>
      </c>
      <c r="F2347" s="11">
        <v>3</v>
      </c>
      <c r="G2347" s="11" t="s">
        <v>64</v>
      </c>
      <c r="H2347" s="11" t="s">
        <v>65</v>
      </c>
      <c r="I2347" s="11">
        <v>40.710015031060301</v>
      </c>
      <c r="J2347" s="11">
        <v>-73.8812474540198</v>
      </c>
      <c r="K2347" s="11">
        <v>283</v>
      </c>
      <c r="L2347" s="11">
        <v>20.453527337373899</v>
      </c>
      <c r="M2347" s="11">
        <v>43.132226939354801</v>
      </c>
      <c r="N2347" s="11" t="s">
        <v>54</v>
      </c>
      <c r="O2347" s="11" t="s">
        <v>61</v>
      </c>
      <c r="P2347" s="11">
        <v>0</v>
      </c>
      <c r="Q2347" s="11">
        <v>0.92557134478896397</v>
      </c>
      <c r="R2347" s="11">
        <v>33</v>
      </c>
      <c r="S2347" s="11">
        <v>23</v>
      </c>
      <c r="T2347" s="11">
        <v>375.21190817082299</v>
      </c>
      <c r="U2347" s="11">
        <v>24.333842757986901</v>
      </c>
      <c r="V2347" s="11" t="s">
        <v>56</v>
      </c>
    </row>
    <row r="2348" spans="1:22" x14ac:dyDescent="0.3">
      <c r="A2348" s="9">
        <v>45360.145833333299</v>
      </c>
      <c r="B2348" s="10">
        <v>45360</v>
      </c>
      <c r="C2348" s="11">
        <v>2024</v>
      </c>
      <c r="D2348" s="11">
        <v>3</v>
      </c>
      <c r="E2348" s="11">
        <v>9</v>
      </c>
      <c r="F2348" s="11">
        <v>3</v>
      </c>
      <c r="G2348" s="11" t="s">
        <v>64</v>
      </c>
      <c r="H2348" s="11" t="s">
        <v>65</v>
      </c>
      <c r="I2348" s="11">
        <v>40.827269518459602</v>
      </c>
      <c r="J2348" s="11">
        <v>-73.930689339252893</v>
      </c>
      <c r="K2348" s="11">
        <v>283</v>
      </c>
      <c r="L2348" s="11">
        <v>29.949396323482699</v>
      </c>
      <c r="M2348" s="11">
        <v>97.391023854243599</v>
      </c>
      <c r="N2348" s="11" t="s">
        <v>59</v>
      </c>
      <c r="O2348" s="11" t="s">
        <v>55</v>
      </c>
      <c r="P2348" s="11">
        <v>1</v>
      </c>
      <c r="Q2348" s="11">
        <v>0.78110913773778301</v>
      </c>
      <c r="R2348" s="11">
        <v>79</v>
      </c>
      <c r="S2348" s="11">
        <v>4</v>
      </c>
      <c r="T2348" s="11">
        <v>60.171907727087401</v>
      </c>
      <c r="U2348" s="11">
        <v>12.043937192596101</v>
      </c>
      <c r="V2348" s="11" t="s">
        <v>56</v>
      </c>
    </row>
    <row r="2349" spans="1:22" x14ac:dyDescent="0.3">
      <c r="A2349" s="9">
        <v>45360.149305555598</v>
      </c>
      <c r="B2349" s="10">
        <v>45360</v>
      </c>
      <c r="C2349" s="11">
        <v>2024</v>
      </c>
      <c r="D2349" s="11">
        <v>3</v>
      </c>
      <c r="E2349" s="11">
        <v>9</v>
      </c>
      <c r="F2349" s="11">
        <v>3</v>
      </c>
      <c r="G2349" s="11" t="s">
        <v>64</v>
      </c>
      <c r="H2349" s="11" t="s">
        <v>65</v>
      </c>
      <c r="I2349" s="11">
        <v>40.752628122666302</v>
      </c>
      <c r="J2349" s="11">
        <v>-73.787804005973896</v>
      </c>
      <c r="K2349" s="11">
        <v>163</v>
      </c>
      <c r="L2349" s="11">
        <v>52.5684953097497</v>
      </c>
      <c r="M2349" s="11">
        <v>83.502470893758101</v>
      </c>
      <c r="N2349" s="11" t="s">
        <v>57</v>
      </c>
      <c r="O2349" s="11" t="s">
        <v>60</v>
      </c>
      <c r="P2349" s="11">
        <v>0</v>
      </c>
      <c r="Q2349" s="11">
        <v>6.3322865834833E-2</v>
      </c>
      <c r="R2349" s="11">
        <v>66</v>
      </c>
      <c r="S2349" s="11">
        <v>42</v>
      </c>
      <c r="T2349" s="11">
        <v>266.42772895449002</v>
      </c>
      <c r="U2349" s="11">
        <v>25.473063745278701</v>
      </c>
      <c r="V2349" s="11" t="s">
        <v>56</v>
      </c>
    </row>
    <row r="2350" spans="1:22" x14ac:dyDescent="0.3">
      <c r="A2350" s="9">
        <v>45360.152777777803</v>
      </c>
      <c r="B2350" s="10">
        <v>45360</v>
      </c>
      <c r="C2350" s="11">
        <v>2024</v>
      </c>
      <c r="D2350" s="11">
        <v>3</v>
      </c>
      <c r="E2350" s="11">
        <v>9</v>
      </c>
      <c r="F2350" s="11">
        <v>3</v>
      </c>
      <c r="G2350" s="11" t="s">
        <v>64</v>
      </c>
      <c r="H2350" s="11" t="s">
        <v>65</v>
      </c>
      <c r="I2350" s="11">
        <v>40.798596216806502</v>
      </c>
      <c r="J2350" s="11">
        <v>-73.996397758894801</v>
      </c>
      <c r="K2350" s="11">
        <v>167</v>
      </c>
      <c r="L2350" s="11">
        <v>76.312864109870205</v>
      </c>
      <c r="M2350" s="11">
        <v>45.003185592818902</v>
      </c>
      <c r="N2350" s="11" t="s">
        <v>59</v>
      </c>
      <c r="O2350" s="11" t="s">
        <v>61</v>
      </c>
      <c r="P2350" s="11">
        <v>0</v>
      </c>
      <c r="Q2350" s="11">
        <v>0.90578685469069697</v>
      </c>
      <c r="R2350" s="11">
        <v>42</v>
      </c>
      <c r="S2350" s="11">
        <v>28</v>
      </c>
      <c r="T2350" s="11">
        <v>457.66167233985999</v>
      </c>
      <c r="U2350" s="11">
        <v>20.887001348041199</v>
      </c>
      <c r="V2350" s="11" t="s">
        <v>63</v>
      </c>
    </row>
    <row r="2351" spans="1:22" x14ac:dyDescent="0.3">
      <c r="A2351" s="9">
        <v>45360.15625</v>
      </c>
      <c r="B2351" s="10">
        <v>45360</v>
      </c>
      <c r="C2351" s="11">
        <v>2024</v>
      </c>
      <c r="D2351" s="11">
        <v>3</v>
      </c>
      <c r="E2351" s="11">
        <v>9</v>
      </c>
      <c r="F2351" s="11">
        <v>3</v>
      </c>
      <c r="G2351" s="11" t="s">
        <v>64</v>
      </c>
      <c r="H2351" s="11" t="s">
        <v>65</v>
      </c>
      <c r="I2351" s="11">
        <v>40.757077477266797</v>
      </c>
      <c r="J2351" s="11">
        <v>-73.968062746813203</v>
      </c>
      <c r="K2351" s="11">
        <v>14</v>
      </c>
      <c r="L2351" s="11">
        <v>8.4400977460397009</v>
      </c>
      <c r="M2351" s="11">
        <v>91.840526743571104</v>
      </c>
      <c r="N2351" s="11" t="s">
        <v>59</v>
      </c>
      <c r="O2351" s="11" t="s">
        <v>58</v>
      </c>
      <c r="P2351" s="11">
        <v>0</v>
      </c>
      <c r="Q2351" s="11">
        <v>-0.56974029930535397</v>
      </c>
      <c r="R2351" s="11">
        <v>25</v>
      </c>
      <c r="S2351" s="11">
        <v>43</v>
      </c>
      <c r="T2351" s="11">
        <v>118.64374683529</v>
      </c>
      <c r="U2351" s="11">
        <v>18.805055606948802</v>
      </c>
      <c r="V2351" s="11" t="s">
        <v>56</v>
      </c>
    </row>
    <row r="2352" spans="1:22" x14ac:dyDescent="0.3">
      <c r="A2352" s="9">
        <v>45360.159722222197</v>
      </c>
      <c r="B2352" s="10">
        <v>45360</v>
      </c>
      <c r="C2352" s="11">
        <v>2024</v>
      </c>
      <c r="D2352" s="11">
        <v>3</v>
      </c>
      <c r="E2352" s="11">
        <v>9</v>
      </c>
      <c r="F2352" s="11">
        <v>3</v>
      </c>
      <c r="G2352" s="11" t="s">
        <v>64</v>
      </c>
      <c r="H2352" s="11" t="s">
        <v>65</v>
      </c>
      <c r="I2352" s="11">
        <v>40.701450449313697</v>
      </c>
      <c r="J2352" s="11">
        <v>-73.962353951189399</v>
      </c>
      <c r="K2352" s="11">
        <v>110</v>
      </c>
      <c r="L2352" s="11">
        <v>42.247837957955298</v>
      </c>
      <c r="M2352" s="11">
        <v>16.588300033293699</v>
      </c>
      <c r="N2352" s="11" t="s">
        <v>57</v>
      </c>
      <c r="O2352" s="11" t="s">
        <v>61</v>
      </c>
      <c r="P2352" s="11">
        <v>0</v>
      </c>
      <c r="Q2352" s="11">
        <v>-1.51385427711381E-3</v>
      </c>
      <c r="R2352" s="11">
        <v>83</v>
      </c>
      <c r="S2352" s="11">
        <v>36</v>
      </c>
      <c r="T2352" s="11">
        <v>70.534690335066003</v>
      </c>
      <c r="U2352" s="11">
        <v>6.9754013588623298</v>
      </c>
      <c r="V2352" s="11" t="s">
        <v>63</v>
      </c>
    </row>
    <row r="2353" spans="1:22" x14ac:dyDescent="0.3">
      <c r="A2353" s="9">
        <v>45360.163194444503</v>
      </c>
      <c r="B2353" s="10">
        <v>45360</v>
      </c>
      <c r="C2353" s="11">
        <v>2024</v>
      </c>
      <c r="D2353" s="11">
        <v>3</v>
      </c>
      <c r="E2353" s="11">
        <v>9</v>
      </c>
      <c r="F2353" s="11">
        <v>3</v>
      </c>
      <c r="G2353" s="11" t="s">
        <v>64</v>
      </c>
      <c r="H2353" s="11" t="s">
        <v>65</v>
      </c>
      <c r="I2353" s="11">
        <v>40.830201357437303</v>
      </c>
      <c r="J2353" s="11">
        <v>-73.8204772446161</v>
      </c>
      <c r="K2353" s="11">
        <v>90</v>
      </c>
      <c r="L2353" s="11">
        <v>34.236572205967597</v>
      </c>
      <c r="M2353" s="11">
        <v>37.453470694600199</v>
      </c>
      <c r="N2353" s="11" t="s">
        <v>59</v>
      </c>
      <c r="O2353" s="11" t="s">
        <v>61</v>
      </c>
      <c r="P2353" s="11">
        <v>0</v>
      </c>
      <c r="Q2353" s="11">
        <v>-0.52407013644474099</v>
      </c>
      <c r="R2353" s="11">
        <v>99</v>
      </c>
      <c r="S2353" s="11">
        <v>47</v>
      </c>
      <c r="T2353" s="11">
        <v>180.223852149229</v>
      </c>
      <c r="U2353" s="11">
        <v>9.6026683651910201</v>
      </c>
      <c r="V2353" s="11" t="s">
        <v>63</v>
      </c>
    </row>
    <row r="2354" spans="1:22" x14ac:dyDescent="0.3">
      <c r="A2354" s="9">
        <v>45360.166666666701</v>
      </c>
      <c r="B2354" s="10">
        <v>45360</v>
      </c>
      <c r="C2354" s="11">
        <v>2024</v>
      </c>
      <c r="D2354" s="11">
        <v>3</v>
      </c>
      <c r="E2354" s="11">
        <v>9</v>
      </c>
      <c r="F2354" s="11">
        <v>4</v>
      </c>
      <c r="G2354" s="11" t="s">
        <v>64</v>
      </c>
      <c r="H2354" s="11" t="s">
        <v>65</v>
      </c>
      <c r="I2354" s="11">
        <v>40.738996368386999</v>
      </c>
      <c r="J2354" s="11">
        <v>-73.978194324640796</v>
      </c>
      <c r="K2354" s="11">
        <v>229</v>
      </c>
      <c r="L2354" s="11">
        <v>53.095705805065002</v>
      </c>
      <c r="M2354" s="11">
        <v>33.926353222988098</v>
      </c>
      <c r="N2354" s="11" t="s">
        <v>59</v>
      </c>
      <c r="O2354" s="11" t="s">
        <v>60</v>
      </c>
      <c r="P2354" s="11">
        <v>0</v>
      </c>
      <c r="Q2354" s="11">
        <v>0.132912825402834</v>
      </c>
      <c r="R2354" s="11">
        <v>42</v>
      </c>
      <c r="S2354" s="11">
        <v>24</v>
      </c>
      <c r="T2354" s="11">
        <v>436.10764243925098</v>
      </c>
      <c r="U2354" s="11">
        <v>21.549495624559999</v>
      </c>
      <c r="V2354" s="11" t="s">
        <v>56</v>
      </c>
    </row>
    <row r="2355" spans="1:22" x14ac:dyDescent="0.3">
      <c r="A2355" s="9">
        <v>45360.170138888898</v>
      </c>
      <c r="B2355" s="10">
        <v>45360</v>
      </c>
      <c r="C2355" s="11">
        <v>2024</v>
      </c>
      <c r="D2355" s="11">
        <v>3</v>
      </c>
      <c r="E2355" s="11">
        <v>9</v>
      </c>
      <c r="F2355" s="11">
        <v>4</v>
      </c>
      <c r="G2355" s="11" t="s">
        <v>64</v>
      </c>
      <c r="H2355" s="11" t="s">
        <v>65</v>
      </c>
      <c r="I2355" s="11">
        <v>40.8156685363099</v>
      </c>
      <c r="J2355" s="11">
        <v>-73.987410306008599</v>
      </c>
      <c r="K2355" s="11">
        <v>182</v>
      </c>
      <c r="L2355" s="11">
        <v>77.0855927795334</v>
      </c>
      <c r="M2355" s="11">
        <v>57.187765501780397</v>
      </c>
      <c r="N2355" s="11" t="s">
        <v>54</v>
      </c>
      <c r="O2355" s="11" t="s">
        <v>61</v>
      </c>
      <c r="P2355" s="11">
        <v>1</v>
      </c>
      <c r="Q2355" s="11">
        <v>-0.161725816644994</v>
      </c>
      <c r="R2355" s="11">
        <v>56</v>
      </c>
      <c r="S2355" s="11">
        <v>29</v>
      </c>
      <c r="T2355" s="11">
        <v>283.56085948830298</v>
      </c>
      <c r="U2355" s="11">
        <v>19.991900115843301</v>
      </c>
      <c r="V2355" s="11" t="s">
        <v>56</v>
      </c>
    </row>
    <row r="2356" spans="1:22" x14ac:dyDescent="0.3">
      <c r="A2356" s="9">
        <v>45360.173611111102</v>
      </c>
      <c r="B2356" s="10">
        <v>45360</v>
      </c>
      <c r="C2356" s="11">
        <v>2024</v>
      </c>
      <c r="D2356" s="11">
        <v>3</v>
      </c>
      <c r="E2356" s="11">
        <v>9</v>
      </c>
      <c r="F2356" s="11">
        <v>4</v>
      </c>
      <c r="G2356" s="11" t="s">
        <v>64</v>
      </c>
      <c r="H2356" s="11" t="s">
        <v>65</v>
      </c>
      <c r="I2356" s="11">
        <v>40.6525471349334</v>
      </c>
      <c r="J2356" s="11">
        <v>-73.980854603354999</v>
      </c>
      <c r="K2356" s="11">
        <v>47</v>
      </c>
      <c r="L2356" s="11">
        <v>51.210312349999697</v>
      </c>
      <c r="M2356" s="11">
        <v>15.0126862726128</v>
      </c>
      <c r="N2356" s="11" t="s">
        <v>57</v>
      </c>
      <c r="O2356" s="11" t="s">
        <v>60</v>
      </c>
      <c r="P2356" s="11">
        <v>0</v>
      </c>
      <c r="Q2356" s="11">
        <v>0.151434036724968</v>
      </c>
      <c r="R2356" s="11">
        <v>42</v>
      </c>
      <c r="S2356" s="11">
        <v>23</v>
      </c>
      <c r="T2356" s="11">
        <v>126.10441755949201</v>
      </c>
      <c r="U2356" s="11">
        <v>13.5897413312561</v>
      </c>
      <c r="V2356" s="11" t="s">
        <v>62</v>
      </c>
    </row>
    <row r="2357" spans="1:22" x14ac:dyDescent="0.3">
      <c r="A2357" s="9">
        <v>45360.177083333299</v>
      </c>
      <c r="B2357" s="10">
        <v>45360</v>
      </c>
      <c r="C2357" s="11">
        <v>2024</v>
      </c>
      <c r="D2357" s="11">
        <v>3</v>
      </c>
      <c r="E2357" s="11">
        <v>9</v>
      </c>
      <c r="F2357" s="11">
        <v>4</v>
      </c>
      <c r="G2357" s="11" t="s">
        <v>64</v>
      </c>
      <c r="H2357" s="11" t="s">
        <v>65</v>
      </c>
      <c r="I2357" s="11">
        <v>40.768575243510703</v>
      </c>
      <c r="J2357" s="11">
        <v>-73.814929528245202</v>
      </c>
      <c r="K2357" s="11">
        <v>267</v>
      </c>
      <c r="L2357" s="11">
        <v>47.6313214819737</v>
      </c>
      <c r="M2357" s="11">
        <v>66.550082297493603</v>
      </c>
      <c r="N2357" s="11" t="s">
        <v>54</v>
      </c>
      <c r="O2357" s="11" t="s">
        <v>55</v>
      </c>
      <c r="P2357" s="11">
        <v>0</v>
      </c>
      <c r="Q2357" s="11">
        <v>-0.85090604747831899</v>
      </c>
      <c r="R2357" s="11">
        <v>6</v>
      </c>
      <c r="S2357" s="11">
        <v>33</v>
      </c>
      <c r="T2357" s="11">
        <v>443.50527514294401</v>
      </c>
      <c r="U2357" s="11">
        <v>6.88830602713145</v>
      </c>
      <c r="V2357" s="11" t="s">
        <v>56</v>
      </c>
    </row>
    <row r="2358" spans="1:22" x14ac:dyDescent="0.3">
      <c r="A2358" s="9">
        <v>45360.180555555598</v>
      </c>
      <c r="B2358" s="10">
        <v>45360</v>
      </c>
      <c r="C2358" s="11">
        <v>2024</v>
      </c>
      <c r="D2358" s="11">
        <v>3</v>
      </c>
      <c r="E2358" s="11">
        <v>9</v>
      </c>
      <c r="F2358" s="11">
        <v>4</v>
      </c>
      <c r="G2358" s="11" t="s">
        <v>64</v>
      </c>
      <c r="H2358" s="11" t="s">
        <v>65</v>
      </c>
      <c r="I2358" s="11">
        <v>40.607042763258001</v>
      </c>
      <c r="J2358" s="11">
        <v>-73.721790089859198</v>
      </c>
      <c r="K2358" s="11">
        <v>297</v>
      </c>
      <c r="L2358" s="11">
        <v>18.8673109193921</v>
      </c>
      <c r="M2358" s="11">
        <v>98.146765277316604</v>
      </c>
      <c r="N2358" s="11" t="s">
        <v>54</v>
      </c>
      <c r="O2358" s="11" t="s">
        <v>58</v>
      </c>
      <c r="P2358" s="11">
        <v>0</v>
      </c>
      <c r="Q2358" s="11">
        <v>0.879772572912215</v>
      </c>
      <c r="R2358" s="11">
        <v>80</v>
      </c>
      <c r="S2358" s="11">
        <v>18</v>
      </c>
      <c r="T2358" s="11">
        <v>444.34099142831298</v>
      </c>
      <c r="U2358" s="11">
        <v>23.312405830241399</v>
      </c>
      <c r="V2358" s="11" t="s">
        <v>56</v>
      </c>
    </row>
    <row r="2359" spans="1:22" x14ac:dyDescent="0.3">
      <c r="A2359" s="9">
        <v>45360.184027777803</v>
      </c>
      <c r="B2359" s="10">
        <v>45360</v>
      </c>
      <c r="C2359" s="11">
        <v>2024</v>
      </c>
      <c r="D2359" s="11">
        <v>3</v>
      </c>
      <c r="E2359" s="11">
        <v>9</v>
      </c>
      <c r="F2359" s="11">
        <v>4</v>
      </c>
      <c r="G2359" s="11" t="s">
        <v>64</v>
      </c>
      <c r="H2359" s="11" t="s">
        <v>65</v>
      </c>
      <c r="I2359" s="11">
        <v>40.8001669604824</v>
      </c>
      <c r="J2359" s="11">
        <v>-73.7233182903461</v>
      </c>
      <c r="K2359" s="11">
        <v>175</v>
      </c>
      <c r="L2359" s="11">
        <v>19.162216680183199</v>
      </c>
      <c r="M2359" s="11">
        <v>80.036216189622905</v>
      </c>
      <c r="N2359" s="11" t="s">
        <v>59</v>
      </c>
      <c r="O2359" s="11" t="s">
        <v>61</v>
      </c>
      <c r="P2359" s="11">
        <v>0</v>
      </c>
      <c r="Q2359" s="11">
        <v>0.39320930340648802</v>
      </c>
      <c r="R2359" s="11">
        <v>30</v>
      </c>
      <c r="S2359" s="11">
        <v>34</v>
      </c>
      <c r="T2359" s="11">
        <v>206.14910944731599</v>
      </c>
      <c r="U2359" s="11">
        <v>15.7850643306084</v>
      </c>
      <c r="V2359" s="11" t="s">
        <v>56</v>
      </c>
    </row>
    <row r="2360" spans="1:22" x14ac:dyDescent="0.3">
      <c r="A2360" s="9">
        <v>45360.1875</v>
      </c>
      <c r="B2360" s="10">
        <v>45360</v>
      </c>
      <c r="C2360" s="11">
        <v>2024</v>
      </c>
      <c r="D2360" s="11">
        <v>3</v>
      </c>
      <c r="E2360" s="11">
        <v>9</v>
      </c>
      <c r="F2360" s="11">
        <v>4</v>
      </c>
      <c r="G2360" s="11" t="s">
        <v>64</v>
      </c>
      <c r="H2360" s="11" t="s">
        <v>65</v>
      </c>
      <c r="I2360" s="11">
        <v>40.7440981335914</v>
      </c>
      <c r="J2360" s="11">
        <v>-73.762984287597604</v>
      </c>
      <c r="K2360" s="11">
        <v>262</v>
      </c>
      <c r="L2360" s="11">
        <v>21.502596757668702</v>
      </c>
      <c r="M2360" s="11">
        <v>25.423171129627299</v>
      </c>
      <c r="N2360" s="11" t="s">
        <v>54</v>
      </c>
      <c r="O2360" s="11" t="s">
        <v>58</v>
      </c>
      <c r="P2360" s="11">
        <v>0</v>
      </c>
      <c r="Q2360" s="11">
        <v>-0.225510558601759</v>
      </c>
      <c r="R2360" s="11">
        <v>51</v>
      </c>
      <c r="S2360" s="11">
        <v>42</v>
      </c>
      <c r="T2360" s="11">
        <v>103.302166144803</v>
      </c>
      <c r="U2360" s="11">
        <v>6.4925042916729296</v>
      </c>
      <c r="V2360" s="11" t="s">
        <v>56</v>
      </c>
    </row>
    <row r="2361" spans="1:22" x14ac:dyDescent="0.3">
      <c r="A2361" s="9">
        <v>45360.190972222197</v>
      </c>
      <c r="B2361" s="10">
        <v>45360</v>
      </c>
      <c r="C2361" s="11">
        <v>2024</v>
      </c>
      <c r="D2361" s="11">
        <v>3</v>
      </c>
      <c r="E2361" s="11">
        <v>9</v>
      </c>
      <c r="F2361" s="11">
        <v>4</v>
      </c>
      <c r="G2361" s="11" t="s">
        <v>64</v>
      </c>
      <c r="H2361" s="11" t="s">
        <v>65</v>
      </c>
      <c r="I2361" s="11">
        <v>40.837834841170597</v>
      </c>
      <c r="J2361" s="11">
        <v>-73.824376199787295</v>
      </c>
      <c r="K2361" s="11">
        <v>26</v>
      </c>
      <c r="L2361" s="11">
        <v>76.7990156616071</v>
      </c>
      <c r="M2361" s="11">
        <v>84.500658643881707</v>
      </c>
      <c r="N2361" s="11" t="s">
        <v>59</v>
      </c>
      <c r="O2361" s="11" t="s">
        <v>61</v>
      </c>
      <c r="P2361" s="11">
        <v>0</v>
      </c>
      <c r="Q2361" s="11">
        <v>0.58572654677847502</v>
      </c>
      <c r="R2361" s="11">
        <v>19</v>
      </c>
      <c r="S2361" s="11">
        <v>12</v>
      </c>
      <c r="T2361" s="11">
        <v>62.369397740009902</v>
      </c>
      <c r="U2361" s="11">
        <v>11.033025922584001</v>
      </c>
      <c r="V2361" s="11" t="s">
        <v>56</v>
      </c>
    </row>
    <row r="2362" spans="1:22" x14ac:dyDescent="0.3">
      <c r="A2362" s="9">
        <v>45360.194444444503</v>
      </c>
      <c r="B2362" s="10">
        <v>45360</v>
      </c>
      <c r="C2362" s="11">
        <v>2024</v>
      </c>
      <c r="D2362" s="11">
        <v>3</v>
      </c>
      <c r="E2362" s="11">
        <v>9</v>
      </c>
      <c r="F2362" s="11">
        <v>4</v>
      </c>
      <c r="G2362" s="11" t="s">
        <v>64</v>
      </c>
      <c r="H2362" s="11" t="s">
        <v>65</v>
      </c>
      <c r="I2362" s="11">
        <v>40.614657840781398</v>
      </c>
      <c r="J2362" s="11">
        <v>-73.904778375045794</v>
      </c>
      <c r="K2362" s="11">
        <v>57</v>
      </c>
      <c r="L2362" s="11">
        <v>44.256534510007803</v>
      </c>
      <c r="M2362" s="11">
        <v>94.2706046595153</v>
      </c>
      <c r="N2362" s="11" t="s">
        <v>57</v>
      </c>
      <c r="O2362" s="11" t="s">
        <v>61</v>
      </c>
      <c r="P2362" s="11">
        <v>0</v>
      </c>
      <c r="Q2362" s="11">
        <v>1.51681244437873E-3</v>
      </c>
      <c r="R2362" s="11">
        <v>62</v>
      </c>
      <c r="S2362" s="11">
        <v>5</v>
      </c>
      <c r="T2362" s="11">
        <v>344.37150210871698</v>
      </c>
      <c r="U2362" s="11">
        <v>5.9776605497793502</v>
      </c>
      <c r="V2362" s="11" t="s">
        <v>56</v>
      </c>
    </row>
    <row r="2363" spans="1:22" x14ac:dyDescent="0.3">
      <c r="A2363" s="9">
        <v>45360.197916666701</v>
      </c>
      <c r="B2363" s="10">
        <v>45360</v>
      </c>
      <c r="C2363" s="11">
        <v>2024</v>
      </c>
      <c r="D2363" s="11">
        <v>3</v>
      </c>
      <c r="E2363" s="11">
        <v>9</v>
      </c>
      <c r="F2363" s="11">
        <v>4</v>
      </c>
      <c r="G2363" s="11" t="s">
        <v>64</v>
      </c>
      <c r="H2363" s="11" t="s">
        <v>65</v>
      </c>
      <c r="I2363" s="11">
        <v>40.790098988055597</v>
      </c>
      <c r="J2363" s="11">
        <v>-73.902424230216795</v>
      </c>
      <c r="K2363" s="11">
        <v>15</v>
      </c>
      <c r="L2363" s="11">
        <v>44.460326449025303</v>
      </c>
      <c r="M2363" s="11">
        <v>23.186795744754399</v>
      </c>
      <c r="N2363" s="11" t="s">
        <v>57</v>
      </c>
      <c r="O2363" s="11" t="s">
        <v>61</v>
      </c>
      <c r="P2363" s="11">
        <v>0</v>
      </c>
      <c r="Q2363" s="11">
        <v>-0.31736939282018001</v>
      </c>
      <c r="R2363" s="11">
        <v>26</v>
      </c>
      <c r="S2363" s="11">
        <v>15</v>
      </c>
      <c r="T2363" s="11">
        <v>495.19989486690997</v>
      </c>
      <c r="U2363" s="11">
        <v>25.685220777624899</v>
      </c>
      <c r="V2363" s="11" t="s">
        <v>62</v>
      </c>
    </row>
    <row r="2364" spans="1:22" x14ac:dyDescent="0.3">
      <c r="A2364" s="9">
        <v>45360.201388888898</v>
      </c>
      <c r="B2364" s="10">
        <v>45360</v>
      </c>
      <c r="C2364" s="11">
        <v>2024</v>
      </c>
      <c r="D2364" s="11">
        <v>3</v>
      </c>
      <c r="E2364" s="11">
        <v>9</v>
      </c>
      <c r="F2364" s="11">
        <v>4</v>
      </c>
      <c r="G2364" s="11" t="s">
        <v>64</v>
      </c>
      <c r="H2364" s="11" t="s">
        <v>65</v>
      </c>
      <c r="I2364" s="11">
        <v>40.785803418582397</v>
      </c>
      <c r="J2364" s="11">
        <v>-73.811216204649995</v>
      </c>
      <c r="K2364" s="11">
        <v>32</v>
      </c>
      <c r="L2364" s="11">
        <v>40.811143262783297</v>
      </c>
      <c r="M2364" s="11">
        <v>40.476280946692498</v>
      </c>
      <c r="N2364" s="11" t="s">
        <v>54</v>
      </c>
      <c r="O2364" s="11" t="s">
        <v>60</v>
      </c>
      <c r="P2364" s="11">
        <v>0</v>
      </c>
      <c r="Q2364" s="11">
        <v>-0.94960415112682395</v>
      </c>
      <c r="R2364" s="11">
        <v>12</v>
      </c>
      <c r="S2364" s="11">
        <v>39</v>
      </c>
      <c r="T2364" s="11">
        <v>465.53145563525698</v>
      </c>
      <c r="U2364" s="11">
        <v>18.436948900439099</v>
      </c>
      <c r="V2364" s="11" t="s">
        <v>62</v>
      </c>
    </row>
    <row r="2365" spans="1:22" x14ac:dyDescent="0.3">
      <c r="A2365" s="9">
        <v>45360.204861111102</v>
      </c>
      <c r="B2365" s="10">
        <v>45360</v>
      </c>
      <c r="C2365" s="11">
        <v>2024</v>
      </c>
      <c r="D2365" s="11">
        <v>3</v>
      </c>
      <c r="E2365" s="11">
        <v>9</v>
      </c>
      <c r="F2365" s="11">
        <v>4</v>
      </c>
      <c r="G2365" s="11" t="s">
        <v>64</v>
      </c>
      <c r="H2365" s="11" t="s">
        <v>65</v>
      </c>
      <c r="I2365" s="11">
        <v>40.662621613887097</v>
      </c>
      <c r="J2365" s="11">
        <v>-73.758880010312595</v>
      </c>
      <c r="K2365" s="11">
        <v>128</v>
      </c>
      <c r="L2365" s="11">
        <v>8.3009826470741093</v>
      </c>
      <c r="M2365" s="11">
        <v>15.3627086669914</v>
      </c>
      <c r="N2365" s="11" t="s">
        <v>59</v>
      </c>
      <c r="O2365" s="11" t="s">
        <v>60</v>
      </c>
      <c r="P2365" s="11">
        <v>0</v>
      </c>
      <c r="Q2365" s="11">
        <v>0.219222470352025</v>
      </c>
      <c r="R2365" s="11">
        <v>57</v>
      </c>
      <c r="S2365" s="11">
        <v>4</v>
      </c>
      <c r="T2365" s="11">
        <v>266.05455621010998</v>
      </c>
      <c r="U2365" s="11">
        <v>5.7120872401040899</v>
      </c>
      <c r="V2365" s="11" t="s">
        <v>56</v>
      </c>
    </row>
    <row r="2366" spans="1:22" x14ac:dyDescent="0.3">
      <c r="A2366" s="9">
        <v>45360.208333333299</v>
      </c>
      <c r="B2366" s="10">
        <v>45360</v>
      </c>
      <c r="C2366" s="11">
        <v>2024</v>
      </c>
      <c r="D2366" s="11">
        <v>3</v>
      </c>
      <c r="E2366" s="11">
        <v>9</v>
      </c>
      <c r="F2366" s="11">
        <v>5</v>
      </c>
      <c r="G2366" s="11" t="s">
        <v>64</v>
      </c>
      <c r="H2366" s="11" t="s">
        <v>65</v>
      </c>
      <c r="I2366" s="11">
        <v>40.629850219418103</v>
      </c>
      <c r="J2366" s="11">
        <v>-73.738224459262895</v>
      </c>
      <c r="K2366" s="11">
        <v>44</v>
      </c>
      <c r="L2366" s="11">
        <v>60.466207483802599</v>
      </c>
      <c r="M2366" s="11">
        <v>32.6660571272296</v>
      </c>
      <c r="N2366" s="11" t="s">
        <v>54</v>
      </c>
      <c r="O2366" s="11" t="s">
        <v>58</v>
      </c>
      <c r="P2366" s="11">
        <v>1</v>
      </c>
      <c r="Q2366" s="11">
        <v>0.26287148970745999</v>
      </c>
      <c r="R2366" s="11">
        <v>70</v>
      </c>
      <c r="S2366" s="11">
        <v>1</v>
      </c>
      <c r="T2366" s="11">
        <v>122.090544091534</v>
      </c>
      <c r="U2366" s="11">
        <v>23.5590418707962</v>
      </c>
      <c r="V2366" s="11" t="s">
        <v>56</v>
      </c>
    </row>
    <row r="2367" spans="1:22" x14ac:dyDescent="0.3">
      <c r="A2367" s="9">
        <v>45360.211805555598</v>
      </c>
      <c r="B2367" s="10">
        <v>45360</v>
      </c>
      <c r="C2367" s="11">
        <v>2024</v>
      </c>
      <c r="D2367" s="11">
        <v>3</v>
      </c>
      <c r="E2367" s="11">
        <v>9</v>
      </c>
      <c r="F2367" s="11">
        <v>5</v>
      </c>
      <c r="G2367" s="11" t="s">
        <v>64</v>
      </c>
      <c r="H2367" s="11" t="s">
        <v>65</v>
      </c>
      <c r="I2367" s="11">
        <v>40.760437235539499</v>
      </c>
      <c r="J2367" s="11">
        <v>-73.782482385495001</v>
      </c>
      <c r="K2367" s="11">
        <v>40</v>
      </c>
      <c r="L2367" s="11">
        <v>65.609583297324704</v>
      </c>
      <c r="M2367" s="11">
        <v>25.947492979163101</v>
      </c>
      <c r="N2367" s="11" t="s">
        <v>54</v>
      </c>
      <c r="O2367" s="11" t="s">
        <v>61</v>
      </c>
      <c r="P2367" s="11">
        <v>1</v>
      </c>
      <c r="Q2367" s="11">
        <v>-0.77548697984688097</v>
      </c>
      <c r="R2367" s="11">
        <v>40</v>
      </c>
      <c r="S2367" s="11">
        <v>15</v>
      </c>
      <c r="T2367" s="11">
        <v>389.93519486224801</v>
      </c>
      <c r="U2367" s="11">
        <v>21.576415804123101</v>
      </c>
      <c r="V2367" s="11" t="s">
        <v>56</v>
      </c>
    </row>
    <row r="2368" spans="1:22" x14ac:dyDescent="0.3">
      <c r="A2368" s="9">
        <v>45360.215277777803</v>
      </c>
      <c r="B2368" s="10">
        <v>45360</v>
      </c>
      <c r="C2368" s="11">
        <v>2024</v>
      </c>
      <c r="D2368" s="11">
        <v>3</v>
      </c>
      <c r="E2368" s="11">
        <v>9</v>
      </c>
      <c r="F2368" s="11">
        <v>5</v>
      </c>
      <c r="G2368" s="11" t="s">
        <v>64</v>
      </c>
      <c r="H2368" s="11" t="s">
        <v>65</v>
      </c>
      <c r="I2368" s="11">
        <v>40.7504497594092</v>
      </c>
      <c r="J2368" s="11">
        <v>-73.949600201710794</v>
      </c>
      <c r="K2368" s="11">
        <v>66</v>
      </c>
      <c r="L2368" s="11">
        <v>57.697693007115902</v>
      </c>
      <c r="M2368" s="11">
        <v>80.161490066076098</v>
      </c>
      <c r="N2368" s="11" t="s">
        <v>54</v>
      </c>
      <c r="O2368" s="11" t="s">
        <v>55</v>
      </c>
      <c r="P2368" s="11">
        <v>0</v>
      </c>
      <c r="Q2368" s="11">
        <v>-0.94895905940362502</v>
      </c>
      <c r="R2368" s="11">
        <v>95</v>
      </c>
      <c r="S2368" s="11">
        <v>34</v>
      </c>
      <c r="T2368" s="11">
        <v>241.707027233292</v>
      </c>
      <c r="U2368" s="11">
        <v>17.515261741660002</v>
      </c>
      <c r="V2368" s="11" t="s">
        <v>56</v>
      </c>
    </row>
    <row r="2369" spans="1:22" x14ac:dyDescent="0.3">
      <c r="A2369" s="9">
        <v>45360.21875</v>
      </c>
      <c r="B2369" s="10">
        <v>45360</v>
      </c>
      <c r="C2369" s="11">
        <v>2024</v>
      </c>
      <c r="D2369" s="11">
        <v>3</v>
      </c>
      <c r="E2369" s="11">
        <v>9</v>
      </c>
      <c r="F2369" s="11">
        <v>5</v>
      </c>
      <c r="G2369" s="11" t="s">
        <v>64</v>
      </c>
      <c r="H2369" s="11" t="s">
        <v>65</v>
      </c>
      <c r="I2369" s="11">
        <v>40.633979258313801</v>
      </c>
      <c r="J2369" s="11">
        <v>-73.781786024148303</v>
      </c>
      <c r="K2369" s="11">
        <v>248</v>
      </c>
      <c r="L2369" s="11">
        <v>41.696667440786499</v>
      </c>
      <c r="M2369" s="11">
        <v>35.821490432710299</v>
      </c>
      <c r="N2369" s="11" t="s">
        <v>59</v>
      </c>
      <c r="O2369" s="11" t="s">
        <v>61</v>
      </c>
      <c r="P2369" s="11">
        <v>1</v>
      </c>
      <c r="Q2369" s="11">
        <v>-0.17381333389626</v>
      </c>
      <c r="R2369" s="11">
        <v>71</v>
      </c>
      <c r="S2369" s="11">
        <v>13</v>
      </c>
      <c r="T2369" s="11">
        <v>256.78425235317201</v>
      </c>
      <c r="U2369" s="11">
        <v>24.034333052641902</v>
      </c>
      <c r="V2369" s="11" t="s">
        <v>56</v>
      </c>
    </row>
    <row r="2370" spans="1:22" x14ac:dyDescent="0.3">
      <c r="A2370" s="9">
        <v>45360.222222222197</v>
      </c>
      <c r="B2370" s="10">
        <v>45360</v>
      </c>
      <c r="C2370" s="11">
        <v>2024</v>
      </c>
      <c r="D2370" s="11">
        <v>3</v>
      </c>
      <c r="E2370" s="11">
        <v>9</v>
      </c>
      <c r="F2370" s="11">
        <v>5</v>
      </c>
      <c r="G2370" s="11" t="s">
        <v>64</v>
      </c>
      <c r="H2370" s="11" t="s">
        <v>65</v>
      </c>
      <c r="I2370" s="11">
        <v>40.871225811421702</v>
      </c>
      <c r="J2370" s="11">
        <v>-73.771487107881498</v>
      </c>
      <c r="K2370" s="11">
        <v>177</v>
      </c>
      <c r="L2370" s="11">
        <v>29.055132280718201</v>
      </c>
      <c r="M2370" s="11">
        <v>23.098695647005801</v>
      </c>
      <c r="N2370" s="11" t="s">
        <v>59</v>
      </c>
      <c r="O2370" s="11" t="s">
        <v>55</v>
      </c>
      <c r="P2370" s="11">
        <v>0</v>
      </c>
      <c r="Q2370" s="11">
        <v>0.51850586433800905</v>
      </c>
      <c r="R2370" s="11">
        <v>45</v>
      </c>
      <c r="S2370" s="11">
        <v>4</v>
      </c>
      <c r="T2370" s="11">
        <v>341.21314098328799</v>
      </c>
      <c r="U2370" s="11">
        <v>29.442484685895302</v>
      </c>
      <c r="V2370" s="11" t="s">
        <v>63</v>
      </c>
    </row>
    <row r="2371" spans="1:22" x14ac:dyDescent="0.3">
      <c r="A2371" s="9">
        <v>45360.225694444503</v>
      </c>
      <c r="B2371" s="10">
        <v>45360</v>
      </c>
      <c r="C2371" s="11">
        <v>2024</v>
      </c>
      <c r="D2371" s="11">
        <v>3</v>
      </c>
      <c r="E2371" s="11">
        <v>9</v>
      </c>
      <c r="F2371" s="11">
        <v>5</v>
      </c>
      <c r="G2371" s="11" t="s">
        <v>64</v>
      </c>
      <c r="H2371" s="11" t="s">
        <v>65</v>
      </c>
      <c r="I2371" s="11">
        <v>40.724281775787297</v>
      </c>
      <c r="J2371" s="11">
        <v>-73.947170262246402</v>
      </c>
      <c r="K2371" s="11">
        <v>294</v>
      </c>
      <c r="L2371" s="11">
        <v>15.963575166306301</v>
      </c>
      <c r="M2371" s="11">
        <v>30.698450910920101</v>
      </c>
      <c r="N2371" s="11" t="s">
        <v>59</v>
      </c>
      <c r="O2371" s="11" t="s">
        <v>58</v>
      </c>
      <c r="P2371" s="11">
        <v>0</v>
      </c>
      <c r="Q2371" s="11">
        <v>-0.46300812944438102</v>
      </c>
      <c r="R2371" s="11">
        <v>42</v>
      </c>
      <c r="S2371" s="11">
        <v>45</v>
      </c>
      <c r="T2371" s="11">
        <v>86.722285097475506</v>
      </c>
      <c r="U2371" s="11">
        <v>14.2274975983647</v>
      </c>
      <c r="V2371" s="11" t="s">
        <v>56</v>
      </c>
    </row>
    <row r="2372" spans="1:22" x14ac:dyDescent="0.3">
      <c r="A2372" s="9">
        <v>45360.229166666701</v>
      </c>
      <c r="B2372" s="10">
        <v>45360</v>
      </c>
      <c r="C2372" s="11">
        <v>2024</v>
      </c>
      <c r="D2372" s="11">
        <v>3</v>
      </c>
      <c r="E2372" s="11">
        <v>9</v>
      </c>
      <c r="F2372" s="11">
        <v>5</v>
      </c>
      <c r="G2372" s="11" t="s">
        <v>64</v>
      </c>
      <c r="H2372" s="11" t="s">
        <v>65</v>
      </c>
      <c r="I2372" s="11">
        <v>40.661021601278101</v>
      </c>
      <c r="J2372" s="11">
        <v>-73.861393997744102</v>
      </c>
      <c r="K2372" s="11">
        <v>162</v>
      </c>
      <c r="L2372" s="11">
        <v>70.173443378491797</v>
      </c>
      <c r="M2372" s="11">
        <v>79.666359429324302</v>
      </c>
      <c r="N2372" s="11" t="s">
        <v>59</v>
      </c>
      <c r="O2372" s="11" t="s">
        <v>61</v>
      </c>
      <c r="P2372" s="11">
        <v>0</v>
      </c>
      <c r="Q2372" s="11">
        <v>7.2409778521144802E-2</v>
      </c>
      <c r="R2372" s="11">
        <v>2</v>
      </c>
      <c r="S2372" s="11">
        <v>9</v>
      </c>
      <c r="T2372" s="11">
        <v>498.323740272441</v>
      </c>
      <c r="U2372" s="11">
        <v>24.8115206231505</v>
      </c>
      <c r="V2372" s="11" t="s">
        <v>63</v>
      </c>
    </row>
    <row r="2373" spans="1:22" x14ac:dyDescent="0.3">
      <c r="A2373" s="9">
        <v>45360.232638888898</v>
      </c>
      <c r="B2373" s="10">
        <v>45360</v>
      </c>
      <c r="C2373" s="11">
        <v>2024</v>
      </c>
      <c r="D2373" s="11">
        <v>3</v>
      </c>
      <c r="E2373" s="11">
        <v>9</v>
      </c>
      <c r="F2373" s="11">
        <v>5</v>
      </c>
      <c r="G2373" s="11" t="s">
        <v>64</v>
      </c>
      <c r="H2373" s="11" t="s">
        <v>65</v>
      </c>
      <c r="I2373" s="11">
        <v>40.701757272610401</v>
      </c>
      <c r="J2373" s="11">
        <v>-73.833128051292604</v>
      </c>
      <c r="K2373" s="11">
        <v>192</v>
      </c>
      <c r="L2373" s="11">
        <v>8.8166729444259193</v>
      </c>
      <c r="M2373" s="11">
        <v>65.190917734785302</v>
      </c>
      <c r="N2373" s="11" t="s">
        <v>59</v>
      </c>
      <c r="O2373" s="11" t="s">
        <v>58</v>
      </c>
      <c r="P2373" s="11">
        <v>0</v>
      </c>
      <c r="Q2373" s="11">
        <v>-0.15375200234327699</v>
      </c>
      <c r="R2373" s="11">
        <v>38</v>
      </c>
      <c r="S2373" s="11">
        <v>44</v>
      </c>
      <c r="T2373" s="11">
        <v>220.26234729908899</v>
      </c>
      <c r="U2373" s="11">
        <v>7.6057317962886701</v>
      </c>
      <c r="V2373" s="11" t="s">
        <v>56</v>
      </c>
    </row>
    <row r="2374" spans="1:22" x14ac:dyDescent="0.3">
      <c r="A2374" s="9">
        <v>45360.236111111102</v>
      </c>
      <c r="B2374" s="10">
        <v>45360</v>
      </c>
      <c r="C2374" s="11">
        <v>2024</v>
      </c>
      <c r="D2374" s="11">
        <v>3</v>
      </c>
      <c r="E2374" s="11">
        <v>9</v>
      </c>
      <c r="F2374" s="11">
        <v>5</v>
      </c>
      <c r="G2374" s="11" t="s">
        <v>64</v>
      </c>
      <c r="H2374" s="11" t="s">
        <v>65</v>
      </c>
      <c r="I2374" s="11">
        <v>40.888432386903602</v>
      </c>
      <c r="J2374" s="11">
        <v>-73.840133551226799</v>
      </c>
      <c r="K2374" s="11">
        <v>258</v>
      </c>
      <c r="L2374" s="11">
        <v>19.066103730644901</v>
      </c>
      <c r="M2374" s="11">
        <v>43.118595629358403</v>
      </c>
      <c r="N2374" s="11" t="s">
        <v>57</v>
      </c>
      <c r="O2374" s="11" t="s">
        <v>58</v>
      </c>
      <c r="P2374" s="11">
        <v>1</v>
      </c>
      <c r="Q2374" s="11">
        <v>0.34946060390091799</v>
      </c>
      <c r="R2374" s="11">
        <v>20</v>
      </c>
      <c r="S2374" s="11">
        <v>6</v>
      </c>
      <c r="T2374" s="11">
        <v>479.14039045666101</v>
      </c>
      <c r="U2374" s="11">
        <v>22.213014846336701</v>
      </c>
      <c r="V2374" s="11" t="s">
        <v>56</v>
      </c>
    </row>
    <row r="2375" spans="1:22" x14ac:dyDescent="0.3">
      <c r="A2375" s="9">
        <v>45360.239583333299</v>
      </c>
      <c r="B2375" s="10">
        <v>45360</v>
      </c>
      <c r="C2375" s="11">
        <v>2024</v>
      </c>
      <c r="D2375" s="11">
        <v>3</v>
      </c>
      <c r="E2375" s="11">
        <v>9</v>
      </c>
      <c r="F2375" s="11">
        <v>5</v>
      </c>
      <c r="G2375" s="11" t="s">
        <v>64</v>
      </c>
      <c r="H2375" s="11" t="s">
        <v>65</v>
      </c>
      <c r="I2375" s="11">
        <v>40.611715503522099</v>
      </c>
      <c r="J2375" s="11">
        <v>-73.935080178513701</v>
      </c>
      <c r="K2375" s="11">
        <v>107</v>
      </c>
      <c r="L2375" s="11">
        <v>36.915450456405303</v>
      </c>
      <c r="M2375" s="11">
        <v>58.848780677061498</v>
      </c>
      <c r="N2375" s="11" t="s">
        <v>59</v>
      </c>
      <c r="O2375" s="11" t="s">
        <v>58</v>
      </c>
      <c r="P2375" s="11">
        <v>1</v>
      </c>
      <c r="Q2375" s="11">
        <v>-3.1428294469089103E-2</v>
      </c>
      <c r="R2375" s="11">
        <v>24</v>
      </c>
      <c r="S2375" s="11">
        <v>27</v>
      </c>
      <c r="T2375" s="11">
        <v>201.01927863705899</v>
      </c>
      <c r="U2375" s="11">
        <v>23.2137606348298</v>
      </c>
      <c r="V2375" s="11" t="s">
        <v>56</v>
      </c>
    </row>
    <row r="2376" spans="1:22" x14ac:dyDescent="0.3">
      <c r="A2376" s="9">
        <v>45360.243055555598</v>
      </c>
      <c r="B2376" s="10">
        <v>45360</v>
      </c>
      <c r="C2376" s="11">
        <v>2024</v>
      </c>
      <c r="D2376" s="11">
        <v>3</v>
      </c>
      <c r="E2376" s="11">
        <v>9</v>
      </c>
      <c r="F2376" s="11">
        <v>5</v>
      </c>
      <c r="G2376" s="11" t="s">
        <v>64</v>
      </c>
      <c r="H2376" s="11" t="s">
        <v>65</v>
      </c>
      <c r="I2376" s="11">
        <v>40.6973753676656</v>
      </c>
      <c r="J2376" s="11">
        <v>-73.766241020838706</v>
      </c>
      <c r="K2376" s="11">
        <v>208</v>
      </c>
      <c r="L2376" s="11">
        <v>45.882293120494801</v>
      </c>
      <c r="M2376" s="11">
        <v>92.667749980288207</v>
      </c>
      <c r="N2376" s="11" t="s">
        <v>54</v>
      </c>
      <c r="O2376" s="11" t="s">
        <v>58</v>
      </c>
      <c r="P2376" s="11">
        <v>0</v>
      </c>
      <c r="Q2376" s="11">
        <v>0.72582456595955702</v>
      </c>
      <c r="R2376" s="11">
        <v>92</v>
      </c>
      <c r="S2376" s="11">
        <v>26</v>
      </c>
      <c r="T2376" s="11">
        <v>186.22348629640601</v>
      </c>
      <c r="U2376" s="11">
        <v>22.844779237527501</v>
      </c>
      <c r="V2376" s="11" t="s">
        <v>56</v>
      </c>
    </row>
    <row r="2377" spans="1:22" x14ac:dyDescent="0.3">
      <c r="A2377" s="9">
        <v>45360.246527777803</v>
      </c>
      <c r="B2377" s="10">
        <v>45360</v>
      </c>
      <c r="C2377" s="11">
        <v>2024</v>
      </c>
      <c r="D2377" s="11">
        <v>3</v>
      </c>
      <c r="E2377" s="11">
        <v>9</v>
      </c>
      <c r="F2377" s="11">
        <v>5</v>
      </c>
      <c r="G2377" s="11" t="s">
        <v>64</v>
      </c>
      <c r="H2377" s="11" t="s">
        <v>65</v>
      </c>
      <c r="I2377" s="11">
        <v>40.716359511766399</v>
      </c>
      <c r="J2377" s="11">
        <v>-73.973069695956795</v>
      </c>
      <c r="K2377" s="11">
        <v>34</v>
      </c>
      <c r="L2377" s="11">
        <v>75.915114757517202</v>
      </c>
      <c r="M2377" s="11">
        <v>20.860858788871798</v>
      </c>
      <c r="N2377" s="11" t="s">
        <v>54</v>
      </c>
      <c r="O2377" s="11" t="s">
        <v>58</v>
      </c>
      <c r="P2377" s="11">
        <v>0</v>
      </c>
      <c r="Q2377" s="11">
        <v>-0.31662711917796399</v>
      </c>
      <c r="R2377" s="11">
        <v>40</v>
      </c>
      <c r="S2377" s="11">
        <v>18</v>
      </c>
      <c r="T2377" s="11">
        <v>109.233682096693</v>
      </c>
      <c r="U2377" s="11">
        <v>28.6052134912184</v>
      </c>
      <c r="V2377" s="11" t="s">
        <v>62</v>
      </c>
    </row>
    <row r="2378" spans="1:22" x14ac:dyDescent="0.3">
      <c r="A2378" s="9">
        <v>45360.25</v>
      </c>
      <c r="B2378" s="10">
        <v>45360</v>
      </c>
      <c r="C2378" s="11">
        <v>2024</v>
      </c>
      <c r="D2378" s="11">
        <v>3</v>
      </c>
      <c r="E2378" s="11">
        <v>9</v>
      </c>
      <c r="F2378" s="11">
        <v>6</v>
      </c>
      <c r="G2378" s="11" t="s">
        <v>64</v>
      </c>
      <c r="H2378" s="11" t="s">
        <v>65</v>
      </c>
      <c r="I2378" s="11">
        <v>40.647180703638803</v>
      </c>
      <c r="J2378" s="11">
        <v>-73.837678515412094</v>
      </c>
      <c r="K2378" s="11">
        <v>52</v>
      </c>
      <c r="L2378" s="11">
        <v>54.248623877208701</v>
      </c>
      <c r="M2378" s="11">
        <v>90.186399128497499</v>
      </c>
      <c r="N2378" s="11" t="s">
        <v>54</v>
      </c>
      <c r="O2378" s="11" t="s">
        <v>60</v>
      </c>
      <c r="P2378" s="11">
        <v>0</v>
      </c>
      <c r="Q2378" s="11">
        <v>-0.27541929029395401</v>
      </c>
      <c r="R2378" s="11">
        <v>56</v>
      </c>
      <c r="S2378" s="11">
        <v>45</v>
      </c>
      <c r="T2378" s="11">
        <v>458.62855547489301</v>
      </c>
      <c r="U2378" s="11">
        <v>13.8419986632979</v>
      </c>
      <c r="V2378" s="11" t="s">
        <v>56</v>
      </c>
    </row>
    <row r="2379" spans="1:22" x14ac:dyDescent="0.3">
      <c r="A2379" s="9">
        <v>45360.253472222197</v>
      </c>
      <c r="B2379" s="10">
        <v>45360</v>
      </c>
      <c r="C2379" s="11">
        <v>2024</v>
      </c>
      <c r="D2379" s="11">
        <v>3</v>
      </c>
      <c r="E2379" s="11">
        <v>9</v>
      </c>
      <c r="F2379" s="11">
        <v>6</v>
      </c>
      <c r="G2379" s="11" t="s">
        <v>64</v>
      </c>
      <c r="H2379" s="11" t="s">
        <v>65</v>
      </c>
      <c r="I2379" s="11">
        <v>40.607875153802098</v>
      </c>
      <c r="J2379" s="11">
        <v>-73.950485272753696</v>
      </c>
      <c r="K2379" s="11">
        <v>23</v>
      </c>
      <c r="L2379" s="11">
        <v>24.2546890744302</v>
      </c>
      <c r="M2379" s="11">
        <v>69.155789976838605</v>
      </c>
      <c r="N2379" s="11" t="s">
        <v>59</v>
      </c>
      <c r="O2379" s="11" t="s">
        <v>55</v>
      </c>
      <c r="P2379" s="11">
        <v>0</v>
      </c>
      <c r="Q2379" s="11">
        <v>-0.47052991188999599</v>
      </c>
      <c r="R2379" s="11">
        <v>52</v>
      </c>
      <c r="S2379" s="11">
        <v>5</v>
      </c>
      <c r="T2379" s="11">
        <v>216.261214333965</v>
      </c>
      <c r="U2379" s="11">
        <v>28.049356840393699</v>
      </c>
      <c r="V2379" s="11" t="s">
        <v>63</v>
      </c>
    </row>
    <row r="2380" spans="1:22" x14ac:dyDescent="0.3">
      <c r="A2380" s="9">
        <v>45360.256944444503</v>
      </c>
      <c r="B2380" s="10">
        <v>45360</v>
      </c>
      <c r="C2380" s="11">
        <v>2024</v>
      </c>
      <c r="D2380" s="11">
        <v>3</v>
      </c>
      <c r="E2380" s="11">
        <v>9</v>
      </c>
      <c r="F2380" s="11">
        <v>6</v>
      </c>
      <c r="G2380" s="11" t="s">
        <v>64</v>
      </c>
      <c r="H2380" s="11" t="s">
        <v>65</v>
      </c>
      <c r="I2380" s="11">
        <v>40.754188728227298</v>
      </c>
      <c r="J2380" s="11">
        <v>-73.988198734486502</v>
      </c>
      <c r="K2380" s="11">
        <v>168</v>
      </c>
      <c r="L2380" s="11">
        <v>6.7930773787085599</v>
      </c>
      <c r="M2380" s="11">
        <v>17.009234519774498</v>
      </c>
      <c r="N2380" s="11" t="s">
        <v>57</v>
      </c>
      <c r="O2380" s="11" t="s">
        <v>55</v>
      </c>
      <c r="P2380" s="11">
        <v>0</v>
      </c>
      <c r="Q2380" s="11">
        <v>0.86007207424601595</v>
      </c>
      <c r="R2380" s="11">
        <v>92</v>
      </c>
      <c r="S2380" s="11">
        <v>33</v>
      </c>
      <c r="T2380" s="11">
        <v>224.35328235358301</v>
      </c>
      <c r="U2380" s="11">
        <v>19.460610078845299</v>
      </c>
      <c r="V2380" s="11" t="s">
        <v>56</v>
      </c>
    </row>
    <row r="2381" spans="1:22" x14ac:dyDescent="0.3">
      <c r="A2381" s="9">
        <v>45360.260416666701</v>
      </c>
      <c r="B2381" s="10">
        <v>45360</v>
      </c>
      <c r="C2381" s="11">
        <v>2024</v>
      </c>
      <c r="D2381" s="11">
        <v>3</v>
      </c>
      <c r="E2381" s="11">
        <v>9</v>
      </c>
      <c r="F2381" s="11">
        <v>6</v>
      </c>
      <c r="G2381" s="11" t="s">
        <v>64</v>
      </c>
      <c r="H2381" s="11" t="s">
        <v>65</v>
      </c>
      <c r="I2381" s="11">
        <v>40.775487431612298</v>
      </c>
      <c r="J2381" s="11">
        <v>-73.807076150518895</v>
      </c>
      <c r="K2381" s="11">
        <v>176</v>
      </c>
      <c r="L2381" s="11">
        <v>31.413993498583299</v>
      </c>
      <c r="M2381" s="11">
        <v>25.798785458447099</v>
      </c>
      <c r="N2381" s="11" t="s">
        <v>57</v>
      </c>
      <c r="O2381" s="11" t="s">
        <v>55</v>
      </c>
      <c r="P2381" s="11">
        <v>0</v>
      </c>
      <c r="Q2381" s="11">
        <v>-0.74630343569816404</v>
      </c>
      <c r="R2381" s="11">
        <v>52</v>
      </c>
      <c r="S2381" s="11">
        <v>49</v>
      </c>
      <c r="T2381" s="11">
        <v>77.2954750937174</v>
      </c>
      <c r="U2381" s="11">
        <v>20.800005476161001</v>
      </c>
      <c r="V2381" s="11" t="s">
        <v>63</v>
      </c>
    </row>
    <row r="2382" spans="1:22" x14ac:dyDescent="0.3">
      <c r="A2382" s="9">
        <v>45360.263888888898</v>
      </c>
      <c r="B2382" s="10">
        <v>45360</v>
      </c>
      <c r="C2382" s="11">
        <v>2024</v>
      </c>
      <c r="D2382" s="11">
        <v>3</v>
      </c>
      <c r="E2382" s="11">
        <v>9</v>
      </c>
      <c r="F2382" s="11">
        <v>6</v>
      </c>
      <c r="G2382" s="11" t="s">
        <v>64</v>
      </c>
      <c r="H2382" s="11" t="s">
        <v>65</v>
      </c>
      <c r="I2382" s="11">
        <v>40.675809820510601</v>
      </c>
      <c r="J2382" s="11">
        <v>-73.92935289655</v>
      </c>
      <c r="K2382" s="11">
        <v>178</v>
      </c>
      <c r="L2382" s="11">
        <v>26.4850328723868</v>
      </c>
      <c r="M2382" s="11">
        <v>42.657020714323203</v>
      </c>
      <c r="N2382" s="11" t="s">
        <v>59</v>
      </c>
      <c r="O2382" s="11" t="s">
        <v>58</v>
      </c>
      <c r="P2382" s="11">
        <v>0</v>
      </c>
      <c r="Q2382" s="11">
        <v>-0.53505917696862704</v>
      </c>
      <c r="R2382" s="11">
        <v>54</v>
      </c>
      <c r="S2382" s="11">
        <v>23</v>
      </c>
      <c r="T2382" s="11">
        <v>174.93169620403901</v>
      </c>
      <c r="U2382" s="11">
        <v>13.601205904847999</v>
      </c>
      <c r="V2382" s="11" t="s">
        <v>63</v>
      </c>
    </row>
    <row r="2383" spans="1:22" x14ac:dyDescent="0.3">
      <c r="A2383" s="9">
        <v>45360.267361111102</v>
      </c>
      <c r="B2383" s="10">
        <v>45360</v>
      </c>
      <c r="C2383" s="11">
        <v>2024</v>
      </c>
      <c r="D2383" s="11">
        <v>3</v>
      </c>
      <c r="E2383" s="11">
        <v>9</v>
      </c>
      <c r="F2383" s="11">
        <v>6</v>
      </c>
      <c r="G2383" s="11" t="s">
        <v>64</v>
      </c>
      <c r="H2383" s="11" t="s">
        <v>65</v>
      </c>
      <c r="I2383" s="11">
        <v>40.707852180265299</v>
      </c>
      <c r="J2383" s="11">
        <v>-73.743905212070402</v>
      </c>
      <c r="K2383" s="11">
        <v>272</v>
      </c>
      <c r="L2383" s="11">
        <v>18.337172140204601</v>
      </c>
      <c r="M2383" s="11">
        <v>24.9831330096643</v>
      </c>
      <c r="N2383" s="11" t="s">
        <v>54</v>
      </c>
      <c r="O2383" s="11" t="s">
        <v>55</v>
      </c>
      <c r="P2383" s="11">
        <v>0</v>
      </c>
      <c r="Q2383" s="11">
        <v>-1.24713457331377E-2</v>
      </c>
      <c r="R2383" s="11">
        <v>55</v>
      </c>
      <c r="S2383" s="11">
        <v>44</v>
      </c>
      <c r="T2383" s="11">
        <v>470.50145343487799</v>
      </c>
      <c r="U2383" s="11">
        <v>23.997777381239299</v>
      </c>
      <c r="V2383" s="11" t="s">
        <v>56</v>
      </c>
    </row>
    <row r="2384" spans="1:22" x14ac:dyDescent="0.3">
      <c r="A2384" s="9">
        <v>45360.270833333299</v>
      </c>
      <c r="B2384" s="10">
        <v>45360</v>
      </c>
      <c r="C2384" s="11">
        <v>2024</v>
      </c>
      <c r="D2384" s="11">
        <v>3</v>
      </c>
      <c r="E2384" s="11">
        <v>9</v>
      </c>
      <c r="F2384" s="11">
        <v>6</v>
      </c>
      <c r="G2384" s="11" t="s">
        <v>64</v>
      </c>
      <c r="H2384" s="11" t="s">
        <v>65</v>
      </c>
      <c r="I2384" s="11">
        <v>40.689976214377602</v>
      </c>
      <c r="J2384" s="11">
        <v>-73.727850691242097</v>
      </c>
      <c r="K2384" s="11">
        <v>156</v>
      </c>
      <c r="L2384" s="11">
        <v>23.1627759443505</v>
      </c>
      <c r="M2384" s="11">
        <v>62.366858083184603</v>
      </c>
      <c r="N2384" s="11" t="s">
        <v>54</v>
      </c>
      <c r="O2384" s="11" t="s">
        <v>61</v>
      </c>
      <c r="P2384" s="11">
        <v>0</v>
      </c>
      <c r="Q2384" s="11">
        <v>0.82015924707835497</v>
      </c>
      <c r="R2384" s="11">
        <v>24</v>
      </c>
      <c r="S2384" s="11">
        <v>32</v>
      </c>
      <c r="T2384" s="11">
        <v>377.024332205071</v>
      </c>
      <c r="U2384" s="11">
        <v>26.512687662021701</v>
      </c>
      <c r="V2384" s="11" t="s">
        <v>63</v>
      </c>
    </row>
    <row r="2385" spans="1:22" x14ac:dyDescent="0.3">
      <c r="A2385" s="9">
        <v>45360.274305555598</v>
      </c>
      <c r="B2385" s="10">
        <v>45360</v>
      </c>
      <c r="C2385" s="11">
        <v>2024</v>
      </c>
      <c r="D2385" s="11">
        <v>3</v>
      </c>
      <c r="E2385" s="11">
        <v>9</v>
      </c>
      <c r="F2385" s="11">
        <v>6</v>
      </c>
      <c r="G2385" s="11" t="s">
        <v>64</v>
      </c>
      <c r="H2385" s="11" t="s">
        <v>65</v>
      </c>
      <c r="I2385" s="11">
        <v>40.735321136116298</v>
      </c>
      <c r="J2385" s="11">
        <v>-73.777518803079303</v>
      </c>
      <c r="K2385" s="11">
        <v>190</v>
      </c>
      <c r="L2385" s="11">
        <v>51.508263312871399</v>
      </c>
      <c r="M2385" s="11">
        <v>97.897754808527793</v>
      </c>
      <c r="N2385" s="11" t="s">
        <v>54</v>
      </c>
      <c r="O2385" s="11" t="s">
        <v>55</v>
      </c>
      <c r="P2385" s="11">
        <v>0</v>
      </c>
      <c r="Q2385" s="11">
        <v>-0.34582786901331902</v>
      </c>
      <c r="R2385" s="11">
        <v>35</v>
      </c>
      <c r="S2385" s="11">
        <v>12</v>
      </c>
      <c r="T2385" s="11">
        <v>370.96926060953399</v>
      </c>
      <c r="U2385" s="11">
        <v>28.5722850768841</v>
      </c>
      <c r="V2385" s="11" t="s">
        <v>56</v>
      </c>
    </row>
    <row r="2386" spans="1:22" x14ac:dyDescent="0.3">
      <c r="A2386" s="9">
        <v>45360.277777777803</v>
      </c>
      <c r="B2386" s="10">
        <v>45360</v>
      </c>
      <c r="C2386" s="11">
        <v>2024</v>
      </c>
      <c r="D2386" s="11">
        <v>3</v>
      </c>
      <c r="E2386" s="11">
        <v>9</v>
      </c>
      <c r="F2386" s="11">
        <v>6</v>
      </c>
      <c r="G2386" s="11" t="s">
        <v>64</v>
      </c>
      <c r="H2386" s="11" t="s">
        <v>65</v>
      </c>
      <c r="I2386" s="11">
        <v>40.744696539304698</v>
      </c>
      <c r="J2386" s="11">
        <v>-73.743890995191805</v>
      </c>
      <c r="K2386" s="11">
        <v>268</v>
      </c>
      <c r="L2386" s="11">
        <v>29.2891617858022</v>
      </c>
      <c r="M2386" s="11">
        <v>85.967489274756701</v>
      </c>
      <c r="N2386" s="11" t="s">
        <v>57</v>
      </c>
      <c r="O2386" s="11" t="s">
        <v>60</v>
      </c>
      <c r="P2386" s="11">
        <v>0</v>
      </c>
      <c r="Q2386" s="11">
        <v>0.63371505084725799</v>
      </c>
      <c r="R2386" s="11">
        <v>63</v>
      </c>
      <c r="S2386" s="11">
        <v>21</v>
      </c>
      <c r="T2386" s="11">
        <v>253.92021318142301</v>
      </c>
      <c r="U2386" s="11">
        <v>12.3975147159647</v>
      </c>
      <c r="V2386" s="11" t="s">
        <v>56</v>
      </c>
    </row>
    <row r="2387" spans="1:22" x14ac:dyDescent="0.3">
      <c r="A2387" s="9">
        <v>45360.28125</v>
      </c>
      <c r="B2387" s="10">
        <v>45360</v>
      </c>
      <c r="C2387" s="11">
        <v>2024</v>
      </c>
      <c r="D2387" s="11">
        <v>3</v>
      </c>
      <c r="E2387" s="11">
        <v>9</v>
      </c>
      <c r="F2387" s="11">
        <v>6</v>
      </c>
      <c r="G2387" s="11" t="s">
        <v>64</v>
      </c>
      <c r="H2387" s="11" t="s">
        <v>65</v>
      </c>
      <c r="I2387" s="11">
        <v>40.718674739768197</v>
      </c>
      <c r="J2387" s="11">
        <v>-73.710414991543502</v>
      </c>
      <c r="K2387" s="11">
        <v>95</v>
      </c>
      <c r="L2387" s="11">
        <v>15.746344380355501</v>
      </c>
      <c r="M2387" s="11">
        <v>65.819839857359</v>
      </c>
      <c r="N2387" s="11" t="s">
        <v>59</v>
      </c>
      <c r="O2387" s="11" t="s">
        <v>60</v>
      </c>
      <c r="P2387" s="11">
        <v>0</v>
      </c>
      <c r="Q2387" s="11">
        <v>0.14895186073160099</v>
      </c>
      <c r="R2387" s="11">
        <v>4</v>
      </c>
      <c r="S2387" s="11">
        <v>35</v>
      </c>
      <c r="T2387" s="11">
        <v>394.76959512632402</v>
      </c>
      <c r="U2387" s="11">
        <v>7.5679888630139303</v>
      </c>
      <c r="V2387" s="11" t="s">
        <v>56</v>
      </c>
    </row>
    <row r="2388" spans="1:22" x14ac:dyDescent="0.3">
      <c r="A2388" s="9">
        <v>45360.284722222197</v>
      </c>
      <c r="B2388" s="10">
        <v>45360</v>
      </c>
      <c r="C2388" s="11">
        <v>2024</v>
      </c>
      <c r="D2388" s="11">
        <v>3</v>
      </c>
      <c r="E2388" s="11">
        <v>9</v>
      </c>
      <c r="F2388" s="11">
        <v>6</v>
      </c>
      <c r="G2388" s="11" t="s">
        <v>64</v>
      </c>
      <c r="H2388" s="11" t="s">
        <v>65</v>
      </c>
      <c r="I2388" s="11">
        <v>40.895278396708598</v>
      </c>
      <c r="J2388" s="11">
        <v>-73.770292652234204</v>
      </c>
      <c r="K2388" s="11">
        <v>247</v>
      </c>
      <c r="L2388" s="11">
        <v>6.2090279869237497</v>
      </c>
      <c r="M2388" s="11">
        <v>15.851373926640701</v>
      </c>
      <c r="N2388" s="11" t="s">
        <v>59</v>
      </c>
      <c r="O2388" s="11" t="s">
        <v>55</v>
      </c>
      <c r="P2388" s="11">
        <v>0</v>
      </c>
      <c r="Q2388" s="11">
        <v>0.85420012062016204</v>
      </c>
      <c r="R2388" s="11">
        <v>72</v>
      </c>
      <c r="S2388" s="11">
        <v>15</v>
      </c>
      <c r="T2388" s="11">
        <v>244.797036407885</v>
      </c>
      <c r="U2388" s="11">
        <v>27.667865795379001</v>
      </c>
      <c r="V2388" s="11" t="s">
        <v>56</v>
      </c>
    </row>
    <row r="2389" spans="1:22" x14ac:dyDescent="0.3">
      <c r="A2389" s="9">
        <v>45360.288194444503</v>
      </c>
      <c r="B2389" s="10">
        <v>45360</v>
      </c>
      <c r="C2389" s="11">
        <v>2024</v>
      </c>
      <c r="D2389" s="11">
        <v>3</v>
      </c>
      <c r="E2389" s="11">
        <v>9</v>
      </c>
      <c r="F2389" s="11">
        <v>6</v>
      </c>
      <c r="G2389" s="11" t="s">
        <v>64</v>
      </c>
      <c r="H2389" s="11" t="s">
        <v>65</v>
      </c>
      <c r="I2389" s="11">
        <v>40.697483575266801</v>
      </c>
      <c r="J2389" s="11">
        <v>-73.892101215069403</v>
      </c>
      <c r="K2389" s="11">
        <v>282</v>
      </c>
      <c r="L2389" s="11">
        <v>68.497150754143604</v>
      </c>
      <c r="M2389" s="11">
        <v>19.696672020344199</v>
      </c>
      <c r="N2389" s="11" t="s">
        <v>59</v>
      </c>
      <c r="O2389" s="11" t="s">
        <v>60</v>
      </c>
      <c r="P2389" s="11">
        <v>0</v>
      </c>
      <c r="Q2389" s="11">
        <v>-8.6782186639787706E-2</v>
      </c>
      <c r="R2389" s="11">
        <v>22</v>
      </c>
      <c r="S2389" s="11">
        <v>48</v>
      </c>
      <c r="T2389" s="11">
        <v>181.32811671720299</v>
      </c>
      <c r="U2389" s="11">
        <v>9.9785443342082196</v>
      </c>
      <c r="V2389" s="11" t="s">
        <v>56</v>
      </c>
    </row>
    <row r="2390" spans="1:22" x14ac:dyDescent="0.3">
      <c r="A2390" s="9">
        <v>45360.291666666701</v>
      </c>
      <c r="B2390" s="10">
        <v>45360</v>
      </c>
      <c r="C2390" s="11">
        <v>2024</v>
      </c>
      <c r="D2390" s="11">
        <v>3</v>
      </c>
      <c r="E2390" s="11">
        <v>9</v>
      </c>
      <c r="F2390" s="11">
        <v>7</v>
      </c>
      <c r="G2390" s="11" t="s">
        <v>64</v>
      </c>
      <c r="H2390" s="11" t="s">
        <v>65</v>
      </c>
      <c r="I2390" s="11">
        <v>40.709148557314897</v>
      </c>
      <c r="J2390" s="11">
        <v>-73.709521781102694</v>
      </c>
      <c r="K2390" s="11">
        <v>32</v>
      </c>
      <c r="L2390" s="11">
        <v>38.952593315028501</v>
      </c>
      <c r="M2390" s="11">
        <v>21.9320121539001</v>
      </c>
      <c r="N2390" s="11" t="s">
        <v>59</v>
      </c>
      <c r="O2390" s="11" t="s">
        <v>60</v>
      </c>
      <c r="P2390" s="11">
        <v>0</v>
      </c>
      <c r="Q2390" s="11">
        <v>0.97488371537991303</v>
      </c>
      <c r="R2390" s="11">
        <v>83</v>
      </c>
      <c r="S2390" s="11">
        <v>4</v>
      </c>
      <c r="T2390" s="11">
        <v>248.71298245672099</v>
      </c>
      <c r="U2390" s="11">
        <v>21.208908514969998</v>
      </c>
      <c r="V2390" s="11" t="s">
        <v>63</v>
      </c>
    </row>
    <row r="2391" spans="1:22" x14ac:dyDescent="0.3">
      <c r="A2391" s="9">
        <v>45360.295138888898</v>
      </c>
      <c r="B2391" s="10">
        <v>45360</v>
      </c>
      <c r="C2391" s="11">
        <v>2024</v>
      </c>
      <c r="D2391" s="11">
        <v>3</v>
      </c>
      <c r="E2391" s="11">
        <v>9</v>
      </c>
      <c r="F2391" s="11">
        <v>7</v>
      </c>
      <c r="G2391" s="11" t="s">
        <v>64</v>
      </c>
      <c r="H2391" s="11" t="s">
        <v>65</v>
      </c>
      <c r="I2391" s="11">
        <v>40.646228240350197</v>
      </c>
      <c r="J2391" s="11">
        <v>-73.873604469731404</v>
      </c>
      <c r="K2391" s="11">
        <v>163</v>
      </c>
      <c r="L2391" s="11">
        <v>15.730034971101</v>
      </c>
      <c r="M2391" s="11">
        <v>90.176991152071196</v>
      </c>
      <c r="N2391" s="11" t="s">
        <v>57</v>
      </c>
      <c r="O2391" s="11" t="s">
        <v>55</v>
      </c>
      <c r="P2391" s="11">
        <v>0</v>
      </c>
      <c r="Q2391" s="11">
        <v>0.685946621403554</v>
      </c>
      <c r="R2391" s="11">
        <v>24</v>
      </c>
      <c r="S2391" s="11">
        <v>23</v>
      </c>
      <c r="T2391" s="11">
        <v>397.52017563197097</v>
      </c>
      <c r="U2391" s="11">
        <v>7.7859839569682698</v>
      </c>
      <c r="V2391" s="11" t="s">
        <v>56</v>
      </c>
    </row>
    <row r="2392" spans="1:22" x14ac:dyDescent="0.3">
      <c r="A2392" s="9">
        <v>45360.298611111102</v>
      </c>
      <c r="B2392" s="10">
        <v>45360</v>
      </c>
      <c r="C2392" s="11">
        <v>2024</v>
      </c>
      <c r="D2392" s="11">
        <v>3</v>
      </c>
      <c r="E2392" s="11">
        <v>9</v>
      </c>
      <c r="F2392" s="11">
        <v>7</v>
      </c>
      <c r="G2392" s="11" t="s">
        <v>64</v>
      </c>
      <c r="H2392" s="11" t="s">
        <v>65</v>
      </c>
      <c r="I2392" s="11">
        <v>40.702851723743798</v>
      </c>
      <c r="J2392" s="11">
        <v>-73.811770004984396</v>
      </c>
      <c r="K2392" s="11">
        <v>247</v>
      </c>
      <c r="L2392" s="11">
        <v>56.490078452503198</v>
      </c>
      <c r="M2392" s="11">
        <v>83.426472510461394</v>
      </c>
      <c r="N2392" s="11" t="s">
        <v>54</v>
      </c>
      <c r="O2392" s="11" t="s">
        <v>58</v>
      </c>
      <c r="P2392" s="11">
        <v>0</v>
      </c>
      <c r="Q2392" s="11">
        <v>-0.94031571083197996</v>
      </c>
      <c r="R2392" s="11">
        <v>81</v>
      </c>
      <c r="S2392" s="11">
        <v>13</v>
      </c>
      <c r="T2392" s="11">
        <v>436.81792084033498</v>
      </c>
      <c r="U2392" s="11">
        <v>25.543462725718399</v>
      </c>
      <c r="V2392" s="11" t="s">
        <v>56</v>
      </c>
    </row>
    <row r="2393" spans="1:22" x14ac:dyDescent="0.3">
      <c r="A2393" s="9">
        <v>45360.302083333299</v>
      </c>
      <c r="B2393" s="10">
        <v>45360</v>
      </c>
      <c r="C2393" s="11">
        <v>2024</v>
      </c>
      <c r="D2393" s="11">
        <v>3</v>
      </c>
      <c r="E2393" s="11">
        <v>9</v>
      </c>
      <c r="F2393" s="11">
        <v>7</v>
      </c>
      <c r="G2393" s="11" t="s">
        <v>64</v>
      </c>
      <c r="H2393" s="11" t="s">
        <v>65</v>
      </c>
      <c r="I2393" s="11">
        <v>40.749065707911903</v>
      </c>
      <c r="J2393" s="11">
        <v>-73.927785608721393</v>
      </c>
      <c r="K2393" s="11">
        <v>100</v>
      </c>
      <c r="L2393" s="11">
        <v>48.714725342916999</v>
      </c>
      <c r="M2393" s="11">
        <v>75.561769339008507</v>
      </c>
      <c r="N2393" s="11" t="s">
        <v>59</v>
      </c>
      <c r="O2393" s="11" t="s">
        <v>55</v>
      </c>
      <c r="P2393" s="11">
        <v>0</v>
      </c>
      <c r="Q2393" s="11">
        <v>0.24315589767960399</v>
      </c>
      <c r="R2393" s="11">
        <v>44</v>
      </c>
      <c r="S2393" s="11">
        <v>39</v>
      </c>
      <c r="T2393" s="11">
        <v>87.418769262503702</v>
      </c>
      <c r="U2393" s="11">
        <v>7.1253041493019902</v>
      </c>
      <c r="V2393" s="11" t="s">
        <v>63</v>
      </c>
    </row>
    <row r="2394" spans="1:22" x14ac:dyDescent="0.3">
      <c r="A2394" s="9">
        <v>45360.305555555598</v>
      </c>
      <c r="B2394" s="10">
        <v>45360</v>
      </c>
      <c r="C2394" s="11">
        <v>2024</v>
      </c>
      <c r="D2394" s="11">
        <v>3</v>
      </c>
      <c r="E2394" s="11">
        <v>9</v>
      </c>
      <c r="F2394" s="11">
        <v>7</v>
      </c>
      <c r="G2394" s="11" t="s">
        <v>64</v>
      </c>
      <c r="H2394" s="11" t="s">
        <v>65</v>
      </c>
      <c r="I2394" s="11">
        <v>40.848690577365701</v>
      </c>
      <c r="J2394" s="11">
        <v>-73.977524695779493</v>
      </c>
      <c r="K2394" s="11">
        <v>145</v>
      </c>
      <c r="L2394" s="11">
        <v>34.6156487369106</v>
      </c>
      <c r="M2394" s="11">
        <v>47.777461850366997</v>
      </c>
      <c r="N2394" s="11" t="s">
        <v>59</v>
      </c>
      <c r="O2394" s="11" t="s">
        <v>60</v>
      </c>
      <c r="P2394" s="11">
        <v>0</v>
      </c>
      <c r="Q2394" s="11">
        <v>-0.80238394320005102</v>
      </c>
      <c r="R2394" s="11">
        <v>70</v>
      </c>
      <c r="S2394" s="11">
        <v>46</v>
      </c>
      <c r="T2394" s="11">
        <v>302.68180237026002</v>
      </c>
      <c r="U2394" s="11">
        <v>24.376606792574101</v>
      </c>
      <c r="V2394" s="11" t="s">
        <v>63</v>
      </c>
    </row>
    <row r="2395" spans="1:22" x14ac:dyDescent="0.3">
      <c r="A2395" s="9">
        <v>45360.309027777803</v>
      </c>
      <c r="B2395" s="10">
        <v>45360</v>
      </c>
      <c r="C2395" s="11">
        <v>2024</v>
      </c>
      <c r="D2395" s="11">
        <v>3</v>
      </c>
      <c r="E2395" s="11">
        <v>9</v>
      </c>
      <c r="F2395" s="11">
        <v>7</v>
      </c>
      <c r="G2395" s="11" t="s">
        <v>64</v>
      </c>
      <c r="H2395" s="11" t="s">
        <v>65</v>
      </c>
      <c r="I2395" s="11">
        <v>40.722029023711698</v>
      </c>
      <c r="J2395" s="11">
        <v>-73.848545814504803</v>
      </c>
      <c r="K2395" s="11">
        <v>167</v>
      </c>
      <c r="L2395" s="11">
        <v>65.075812437255394</v>
      </c>
      <c r="M2395" s="11">
        <v>93.161891378401293</v>
      </c>
      <c r="N2395" s="11" t="s">
        <v>57</v>
      </c>
      <c r="O2395" s="11" t="s">
        <v>58</v>
      </c>
      <c r="P2395" s="11">
        <v>0</v>
      </c>
      <c r="Q2395" s="11">
        <v>0.94512259174689095</v>
      </c>
      <c r="R2395" s="11">
        <v>66</v>
      </c>
      <c r="S2395" s="11">
        <v>31</v>
      </c>
      <c r="T2395" s="11">
        <v>384.35027661801001</v>
      </c>
      <c r="U2395" s="11">
        <v>13.1826303649339</v>
      </c>
      <c r="V2395" s="11" t="s">
        <v>56</v>
      </c>
    </row>
    <row r="2396" spans="1:22" x14ac:dyDescent="0.3">
      <c r="A2396" s="9">
        <v>45360.3125</v>
      </c>
      <c r="B2396" s="10">
        <v>45360</v>
      </c>
      <c r="C2396" s="11">
        <v>2024</v>
      </c>
      <c r="D2396" s="11">
        <v>3</v>
      </c>
      <c r="E2396" s="11">
        <v>9</v>
      </c>
      <c r="F2396" s="11">
        <v>7</v>
      </c>
      <c r="G2396" s="11" t="s">
        <v>64</v>
      </c>
      <c r="H2396" s="11" t="s">
        <v>65</v>
      </c>
      <c r="I2396" s="11">
        <v>40.624584310082597</v>
      </c>
      <c r="J2396" s="11">
        <v>-73.891909971101001</v>
      </c>
      <c r="K2396" s="11">
        <v>45</v>
      </c>
      <c r="L2396" s="11">
        <v>31.9952617172885</v>
      </c>
      <c r="M2396" s="11">
        <v>28.761048291522599</v>
      </c>
      <c r="N2396" s="11" t="s">
        <v>57</v>
      </c>
      <c r="O2396" s="11" t="s">
        <v>60</v>
      </c>
      <c r="P2396" s="11">
        <v>0</v>
      </c>
      <c r="Q2396" s="11">
        <v>0.64630855127628695</v>
      </c>
      <c r="R2396" s="11">
        <v>40</v>
      </c>
      <c r="S2396" s="11">
        <v>33</v>
      </c>
      <c r="T2396" s="11">
        <v>59.1356774703657</v>
      </c>
      <c r="U2396" s="11">
        <v>19.294664264594001</v>
      </c>
      <c r="V2396" s="11" t="s">
        <v>63</v>
      </c>
    </row>
    <row r="2397" spans="1:22" x14ac:dyDescent="0.3">
      <c r="A2397" s="9">
        <v>45360.315972222197</v>
      </c>
      <c r="B2397" s="10">
        <v>45360</v>
      </c>
      <c r="C2397" s="11">
        <v>2024</v>
      </c>
      <c r="D2397" s="11">
        <v>3</v>
      </c>
      <c r="E2397" s="11">
        <v>9</v>
      </c>
      <c r="F2397" s="11">
        <v>7</v>
      </c>
      <c r="G2397" s="11" t="s">
        <v>64</v>
      </c>
      <c r="H2397" s="11" t="s">
        <v>65</v>
      </c>
      <c r="I2397" s="11">
        <v>40.789001373232203</v>
      </c>
      <c r="J2397" s="11">
        <v>-73.872998514271501</v>
      </c>
      <c r="K2397" s="11">
        <v>165</v>
      </c>
      <c r="L2397" s="11">
        <v>43.407247331520999</v>
      </c>
      <c r="M2397" s="11">
        <v>76.713890974530699</v>
      </c>
      <c r="N2397" s="11" t="s">
        <v>59</v>
      </c>
      <c r="O2397" s="11" t="s">
        <v>61</v>
      </c>
      <c r="P2397" s="11">
        <v>0</v>
      </c>
      <c r="Q2397" s="11">
        <v>-0.18293330215694201</v>
      </c>
      <c r="R2397" s="11">
        <v>96</v>
      </c>
      <c r="S2397" s="11">
        <v>19</v>
      </c>
      <c r="T2397" s="11">
        <v>214.95159545566301</v>
      </c>
      <c r="U2397" s="11">
        <v>18.757626514527601</v>
      </c>
      <c r="V2397" s="11" t="s">
        <v>63</v>
      </c>
    </row>
    <row r="2398" spans="1:22" x14ac:dyDescent="0.3">
      <c r="A2398" s="9">
        <v>45360.319444444503</v>
      </c>
      <c r="B2398" s="10">
        <v>45360</v>
      </c>
      <c r="C2398" s="11">
        <v>2024</v>
      </c>
      <c r="D2398" s="11">
        <v>3</v>
      </c>
      <c r="E2398" s="11">
        <v>9</v>
      </c>
      <c r="F2398" s="11">
        <v>7</v>
      </c>
      <c r="G2398" s="11" t="s">
        <v>64</v>
      </c>
      <c r="H2398" s="11" t="s">
        <v>65</v>
      </c>
      <c r="I2398" s="11">
        <v>40.895147251215498</v>
      </c>
      <c r="J2398" s="11">
        <v>-73.968747208212505</v>
      </c>
      <c r="K2398" s="11">
        <v>63</v>
      </c>
      <c r="L2398" s="11">
        <v>53.155571648140899</v>
      </c>
      <c r="M2398" s="11">
        <v>47.785062381716202</v>
      </c>
      <c r="N2398" s="11" t="s">
        <v>59</v>
      </c>
      <c r="O2398" s="11" t="s">
        <v>58</v>
      </c>
      <c r="P2398" s="11">
        <v>0</v>
      </c>
      <c r="Q2398" s="11">
        <v>0.87778159549305201</v>
      </c>
      <c r="R2398" s="11">
        <v>93</v>
      </c>
      <c r="S2398" s="11">
        <v>29</v>
      </c>
      <c r="T2398" s="11">
        <v>253.747121087029</v>
      </c>
      <c r="U2398" s="11">
        <v>14.2848120775576</v>
      </c>
      <c r="V2398" s="11" t="s">
        <v>62</v>
      </c>
    </row>
    <row r="2399" spans="1:22" x14ac:dyDescent="0.3">
      <c r="A2399" s="9">
        <v>45360.322916666701</v>
      </c>
      <c r="B2399" s="10">
        <v>45360</v>
      </c>
      <c r="C2399" s="11">
        <v>2024</v>
      </c>
      <c r="D2399" s="11">
        <v>3</v>
      </c>
      <c r="E2399" s="11">
        <v>9</v>
      </c>
      <c r="F2399" s="11">
        <v>7</v>
      </c>
      <c r="G2399" s="11" t="s">
        <v>64</v>
      </c>
      <c r="H2399" s="11" t="s">
        <v>65</v>
      </c>
      <c r="I2399" s="11">
        <v>40.647520690460702</v>
      </c>
      <c r="J2399" s="11">
        <v>-73.850950726128502</v>
      </c>
      <c r="K2399" s="11">
        <v>22</v>
      </c>
      <c r="L2399" s="11">
        <v>39.708162409910003</v>
      </c>
      <c r="M2399" s="11">
        <v>81.913531450273894</v>
      </c>
      <c r="N2399" s="11" t="s">
        <v>54</v>
      </c>
      <c r="O2399" s="11" t="s">
        <v>55</v>
      </c>
      <c r="P2399" s="11">
        <v>0</v>
      </c>
      <c r="Q2399" s="11">
        <v>8.7428093516871197E-2</v>
      </c>
      <c r="R2399" s="11">
        <v>85</v>
      </c>
      <c r="S2399" s="11">
        <v>38</v>
      </c>
      <c r="T2399" s="11">
        <v>68.317748751108994</v>
      </c>
      <c r="U2399" s="11">
        <v>12.672971830527899</v>
      </c>
      <c r="V2399" s="11" t="s">
        <v>56</v>
      </c>
    </row>
    <row r="2400" spans="1:22" x14ac:dyDescent="0.3">
      <c r="A2400" s="9">
        <v>45360.326388888898</v>
      </c>
      <c r="B2400" s="10">
        <v>45360</v>
      </c>
      <c r="C2400" s="11">
        <v>2024</v>
      </c>
      <c r="D2400" s="11">
        <v>3</v>
      </c>
      <c r="E2400" s="11">
        <v>9</v>
      </c>
      <c r="F2400" s="11">
        <v>7</v>
      </c>
      <c r="G2400" s="11" t="s">
        <v>64</v>
      </c>
      <c r="H2400" s="11" t="s">
        <v>65</v>
      </c>
      <c r="I2400" s="11">
        <v>40.768866678586797</v>
      </c>
      <c r="J2400" s="11">
        <v>-73.997411992379099</v>
      </c>
      <c r="K2400" s="11">
        <v>258</v>
      </c>
      <c r="L2400" s="11">
        <v>45.792076916629</v>
      </c>
      <c r="M2400" s="11">
        <v>51.602459598394603</v>
      </c>
      <c r="N2400" s="11" t="s">
        <v>59</v>
      </c>
      <c r="O2400" s="11" t="s">
        <v>58</v>
      </c>
      <c r="P2400" s="11">
        <v>1</v>
      </c>
      <c r="Q2400" s="11">
        <v>-0.99398833717448098</v>
      </c>
      <c r="R2400" s="11">
        <v>26</v>
      </c>
      <c r="S2400" s="11">
        <v>40</v>
      </c>
      <c r="T2400" s="11">
        <v>458.76386292693002</v>
      </c>
      <c r="U2400" s="11">
        <v>10.132406878515299</v>
      </c>
      <c r="V2400" s="11" t="s">
        <v>56</v>
      </c>
    </row>
    <row r="2401" spans="1:22" x14ac:dyDescent="0.3">
      <c r="A2401" s="9">
        <v>45360.329861111102</v>
      </c>
      <c r="B2401" s="10">
        <v>45360</v>
      </c>
      <c r="C2401" s="11">
        <v>2024</v>
      </c>
      <c r="D2401" s="11">
        <v>3</v>
      </c>
      <c r="E2401" s="11">
        <v>9</v>
      </c>
      <c r="F2401" s="11">
        <v>7</v>
      </c>
      <c r="G2401" s="11" t="s">
        <v>64</v>
      </c>
      <c r="H2401" s="11" t="s">
        <v>65</v>
      </c>
      <c r="I2401" s="11">
        <v>40.601697686947901</v>
      </c>
      <c r="J2401" s="11">
        <v>-73.826978927655702</v>
      </c>
      <c r="K2401" s="11">
        <v>92</v>
      </c>
      <c r="L2401" s="11">
        <v>65.934270490326497</v>
      </c>
      <c r="M2401" s="11">
        <v>60.180596579017198</v>
      </c>
      <c r="N2401" s="11" t="s">
        <v>54</v>
      </c>
      <c r="O2401" s="11" t="s">
        <v>61</v>
      </c>
      <c r="P2401" s="11">
        <v>0</v>
      </c>
      <c r="Q2401" s="11">
        <v>0.73469286507712095</v>
      </c>
      <c r="R2401" s="11">
        <v>61</v>
      </c>
      <c r="S2401" s="11">
        <v>6</v>
      </c>
      <c r="T2401" s="11">
        <v>414.33883366651298</v>
      </c>
      <c r="U2401" s="11">
        <v>10.021025737725701</v>
      </c>
      <c r="V2401" s="11" t="s">
        <v>63</v>
      </c>
    </row>
    <row r="2402" spans="1:22" x14ac:dyDescent="0.3">
      <c r="A2402" s="9">
        <v>45360.333333333299</v>
      </c>
      <c r="B2402" s="10">
        <v>45360</v>
      </c>
      <c r="C2402" s="11">
        <v>2024</v>
      </c>
      <c r="D2402" s="11">
        <v>3</v>
      </c>
      <c r="E2402" s="11">
        <v>9</v>
      </c>
      <c r="F2402" s="11">
        <v>8</v>
      </c>
      <c r="G2402" s="11" t="s">
        <v>64</v>
      </c>
      <c r="H2402" s="11" t="s">
        <v>65</v>
      </c>
      <c r="I2402" s="11">
        <v>40.617510050377597</v>
      </c>
      <c r="J2402" s="11">
        <v>-73.900058655447495</v>
      </c>
      <c r="K2402" s="11">
        <v>47</v>
      </c>
      <c r="L2402" s="11">
        <v>52.554792646637303</v>
      </c>
      <c r="M2402" s="11">
        <v>10.2337804999796</v>
      </c>
      <c r="N2402" s="11" t="s">
        <v>54</v>
      </c>
      <c r="O2402" s="11" t="s">
        <v>61</v>
      </c>
      <c r="P2402" s="11">
        <v>0</v>
      </c>
      <c r="Q2402" s="11">
        <v>0.28942789654590201</v>
      </c>
      <c r="R2402" s="11">
        <v>78</v>
      </c>
      <c r="S2402" s="11">
        <v>36</v>
      </c>
      <c r="T2402" s="11">
        <v>168.30878177527299</v>
      </c>
      <c r="U2402" s="11">
        <v>21.405974673179401</v>
      </c>
      <c r="V2402" s="11" t="s">
        <v>62</v>
      </c>
    </row>
    <row r="2403" spans="1:22" x14ac:dyDescent="0.3">
      <c r="A2403" s="9">
        <v>45360.336805555598</v>
      </c>
      <c r="B2403" s="10">
        <v>45360</v>
      </c>
      <c r="C2403" s="11">
        <v>2024</v>
      </c>
      <c r="D2403" s="11">
        <v>3</v>
      </c>
      <c r="E2403" s="11">
        <v>9</v>
      </c>
      <c r="F2403" s="11">
        <v>8</v>
      </c>
      <c r="G2403" s="11" t="s">
        <v>64</v>
      </c>
      <c r="H2403" s="11" t="s">
        <v>65</v>
      </c>
      <c r="I2403" s="11">
        <v>40.806176554442096</v>
      </c>
      <c r="J2403" s="11">
        <v>-73.815469841783298</v>
      </c>
      <c r="K2403" s="11">
        <v>299</v>
      </c>
      <c r="L2403" s="11">
        <v>75.723433150891097</v>
      </c>
      <c r="M2403" s="11">
        <v>31.175540867662601</v>
      </c>
      <c r="N2403" s="11" t="s">
        <v>57</v>
      </c>
      <c r="O2403" s="11" t="s">
        <v>55</v>
      </c>
      <c r="P2403" s="11">
        <v>0</v>
      </c>
      <c r="Q2403" s="11">
        <v>0.98644508566688804</v>
      </c>
      <c r="R2403" s="11">
        <v>90</v>
      </c>
      <c r="S2403" s="11">
        <v>39</v>
      </c>
      <c r="T2403" s="11">
        <v>126.36551672660499</v>
      </c>
      <c r="U2403" s="11">
        <v>6.7318550413913298</v>
      </c>
      <c r="V2403" s="11" t="s">
        <v>56</v>
      </c>
    </row>
    <row r="2404" spans="1:22" x14ac:dyDescent="0.3">
      <c r="A2404" s="9">
        <v>45360.340277777803</v>
      </c>
      <c r="B2404" s="10">
        <v>45360</v>
      </c>
      <c r="C2404" s="11">
        <v>2024</v>
      </c>
      <c r="D2404" s="11">
        <v>3</v>
      </c>
      <c r="E2404" s="11">
        <v>9</v>
      </c>
      <c r="F2404" s="11">
        <v>8</v>
      </c>
      <c r="G2404" s="11" t="s">
        <v>64</v>
      </c>
      <c r="H2404" s="11" t="s">
        <v>65</v>
      </c>
      <c r="I2404" s="11">
        <v>40.854510005020501</v>
      </c>
      <c r="J2404" s="11">
        <v>-73.905263993573399</v>
      </c>
      <c r="K2404" s="11">
        <v>98</v>
      </c>
      <c r="L2404" s="11">
        <v>66.311041989333205</v>
      </c>
      <c r="M2404" s="11">
        <v>90.661071074545106</v>
      </c>
      <c r="N2404" s="11" t="s">
        <v>57</v>
      </c>
      <c r="O2404" s="11" t="s">
        <v>61</v>
      </c>
      <c r="P2404" s="11">
        <v>0</v>
      </c>
      <c r="Q2404" s="11">
        <v>-0.95885112657384597</v>
      </c>
      <c r="R2404" s="11">
        <v>29</v>
      </c>
      <c r="S2404" s="11">
        <v>25</v>
      </c>
      <c r="T2404" s="11">
        <v>286.86147875207001</v>
      </c>
      <c r="U2404" s="11">
        <v>23.405434971435099</v>
      </c>
      <c r="V2404" s="11" t="s">
        <v>56</v>
      </c>
    </row>
    <row r="2405" spans="1:22" x14ac:dyDescent="0.3">
      <c r="A2405" s="9">
        <v>45360.34375</v>
      </c>
      <c r="B2405" s="10">
        <v>45360</v>
      </c>
      <c r="C2405" s="11">
        <v>2024</v>
      </c>
      <c r="D2405" s="11">
        <v>3</v>
      </c>
      <c r="E2405" s="11">
        <v>9</v>
      </c>
      <c r="F2405" s="11">
        <v>8</v>
      </c>
      <c r="G2405" s="11" t="s">
        <v>64</v>
      </c>
      <c r="H2405" s="11" t="s">
        <v>65</v>
      </c>
      <c r="I2405" s="11">
        <v>40.846545867095301</v>
      </c>
      <c r="J2405" s="11">
        <v>-73.759249528784594</v>
      </c>
      <c r="K2405" s="11">
        <v>224</v>
      </c>
      <c r="L2405" s="11">
        <v>38.979459262837899</v>
      </c>
      <c r="M2405" s="11">
        <v>10.596325669363001</v>
      </c>
      <c r="N2405" s="11" t="s">
        <v>57</v>
      </c>
      <c r="O2405" s="11" t="s">
        <v>61</v>
      </c>
      <c r="P2405" s="11">
        <v>0</v>
      </c>
      <c r="Q2405" s="11">
        <v>0.58112940648163802</v>
      </c>
      <c r="R2405" s="11">
        <v>14</v>
      </c>
      <c r="S2405" s="11">
        <v>39</v>
      </c>
      <c r="T2405" s="11">
        <v>446.14454753109499</v>
      </c>
      <c r="U2405" s="11">
        <v>14.7770159496158</v>
      </c>
      <c r="V2405" s="11" t="s">
        <v>56</v>
      </c>
    </row>
    <row r="2406" spans="1:22" x14ac:dyDescent="0.3">
      <c r="A2406" s="9">
        <v>45360.347222222197</v>
      </c>
      <c r="B2406" s="10">
        <v>45360</v>
      </c>
      <c r="C2406" s="11">
        <v>2024</v>
      </c>
      <c r="D2406" s="11">
        <v>3</v>
      </c>
      <c r="E2406" s="11">
        <v>9</v>
      </c>
      <c r="F2406" s="11">
        <v>8</v>
      </c>
      <c r="G2406" s="11" t="s">
        <v>64</v>
      </c>
      <c r="H2406" s="11" t="s">
        <v>65</v>
      </c>
      <c r="I2406" s="11">
        <v>40.806072464615099</v>
      </c>
      <c r="J2406" s="11">
        <v>-73.774401858186394</v>
      </c>
      <c r="K2406" s="11">
        <v>39</v>
      </c>
      <c r="L2406" s="11">
        <v>13.699055361144101</v>
      </c>
      <c r="M2406" s="11">
        <v>18.866236390126499</v>
      </c>
      <c r="N2406" s="11" t="s">
        <v>57</v>
      </c>
      <c r="O2406" s="11" t="s">
        <v>55</v>
      </c>
      <c r="P2406" s="11">
        <v>0</v>
      </c>
      <c r="Q2406" s="11">
        <v>0.87799854136414901</v>
      </c>
      <c r="R2406" s="11">
        <v>66</v>
      </c>
      <c r="S2406" s="11">
        <v>24</v>
      </c>
      <c r="T2406" s="11">
        <v>337.47005753501702</v>
      </c>
      <c r="U2406" s="11">
        <v>8.6020080550377696</v>
      </c>
      <c r="V2406" s="11" t="s">
        <v>56</v>
      </c>
    </row>
    <row r="2407" spans="1:22" x14ac:dyDescent="0.3">
      <c r="A2407" s="9">
        <v>45360.350694444503</v>
      </c>
      <c r="B2407" s="10">
        <v>45360</v>
      </c>
      <c r="C2407" s="11">
        <v>2024</v>
      </c>
      <c r="D2407" s="11">
        <v>3</v>
      </c>
      <c r="E2407" s="11">
        <v>9</v>
      </c>
      <c r="F2407" s="11">
        <v>8</v>
      </c>
      <c r="G2407" s="11" t="s">
        <v>64</v>
      </c>
      <c r="H2407" s="11" t="s">
        <v>65</v>
      </c>
      <c r="I2407" s="11">
        <v>40.855064414687902</v>
      </c>
      <c r="J2407" s="11">
        <v>-73.916564849379995</v>
      </c>
      <c r="K2407" s="11">
        <v>65</v>
      </c>
      <c r="L2407" s="11">
        <v>25.075531042890699</v>
      </c>
      <c r="M2407" s="11">
        <v>27.900949933325101</v>
      </c>
      <c r="N2407" s="11" t="s">
        <v>57</v>
      </c>
      <c r="O2407" s="11" t="s">
        <v>58</v>
      </c>
      <c r="P2407" s="11">
        <v>0</v>
      </c>
      <c r="Q2407" s="11">
        <v>-0.60511904998566202</v>
      </c>
      <c r="R2407" s="11">
        <v>62</v>
      </c>
      <c r="S2407" s="11">
        <v>0</v>
      </c>
      <c r="T2407" s="11">
        <v>486.00485227643401</v>
      </c>
      <c r="U2407" s="11">
        <v>13.5533922919603</v>
      </c>
      <c r="V2407" s="11" t="s">
        <v>63</v>
      </c>
    </row>
    <row r="2408" spans="1:22" x14ac:dyDescent="0.3">
      <c r="A2408" s="9">
        <v>45360.354166666701</v>
      </c>
      <c r="B2408" s="10">
        <v>45360</v>
      </c>
      <c r="C2408" s="11">
        <v>2024</v>
      </c>
      <c r="D2408" s="11">
        <v>3</v>
      </c>
      <c r="E2408" s="11">
        <v>9</v>
      </c>
      <c r="F2408" s="11">
        <v>8</v>
      </c>
      <c r="G2408" s="11" t="s">
        <v>64</v>
      </c>
      <c r="H2408" s="11" t="s">
        <v>65</v>
      </c>
      <c r="I2408" s="11">
        <v>40.697626895501301</v>
      </c>
      <c r="J2408" s="11">
        <v>-73.773247617513405</v>
      </c>
      <c r="K2408" s="11">
        <v>147</v>
      </c>
      <c r="L2408" s="11">
        <v>42.043061686822703</v>
      </c>
      <c r="M2408" s="11">
        <v>55.234724266339697</v>
      </c>
      <c r="N2408" s="11" t="s">
        <v>54</v>
      </c>
      <c r="O2408" s="11" t="s">
        <v>60</v>
      </c>
      <c r="P2408" s="11">
        <v>0</v>
      </c>
      <c r="Q2408" s="11">
        <v>0.14754210764688599</v>
      </c>
      <c r="R2408" s="11">
        <v>67</v>
      </c>
      <c r="S2408" s="11">
        <v>31</v>
      </c>
      <c r="T2408" s="11">
        <v>405.11656932621401</v>
      </c>
      <c r="U2408" s="11">
        <v>21.048616117273699</v>
      </c>
      <c r="V2408" s="11" t="s">
        <v>63</v>
      </c>
    </row>
    <row r="2409" spans="1:22" x14ac:dyDescent="0.3">
      <c r="A2409" s="9">
        <v>45360.357638888898</v>
      </c>
      <c r="B2409" s="10">
        <v>45360</v>
      </c>
      <c r="C2409" s="11">
        <v>2024</v>
      </c>
      <c r="D2409" s="11">
        <v>3</v>
      </c>
      <c r="E2409" s="11">
        <v>9</v>
      </c>
      <c r="F2409" s="11">
        <v>8</v>
      </c>
      <c r="G2409" s="11" t="s">
        <v>64</v>
      </c>
      <c r="H2409" s="11" t="s">
        <v>65</v>
      </c>
      <c r="I2409" s="11">
        <v>40.747027359418503</v>
      </c>
      <c r="J2409" s="11">
        <v>-73.966546900221203</v>
      </c>
      <c r="K2409" s="11">
        <v>203</v>
      </c>
      <c r="L2409" s="11">
        <v>57.770147280337298</v>
      </c>
      <c r="M2409" s="11">
        <v>91.524278774341099</v>
      </c>
      <c r="N2409" s="11" t="s">
        <v>59</v>
      </c>
      <c r="O2409" s="11" t="s">
        <v>60</v>
      </c>
      <c r="P2409" s="11">
        <v>1</v>
      </c>
      <c r="Q2409" s="11">
        <v>0.281813973312942</v>
      </c>
      <c r="R2409" s="11">
        <v>53</v>
      </c>
      <c r="S2409" s="11">
        <v>1</v>
      </c>
      <c r="T2409" s="11">
        <v>277.145280732169</v>
      </c>
      <c r="U2409" s="11">
        <v>24.153471980859798</v>
      </c>
      <c r="V2409" s="11" t="s">
        <v>56</v>
      </c>
    </row>
    <row r="2410" spans="1:22" x14ac:dyDescent="0.3">
      <c r="A2410" s="9">
        <v>45360.361111111102</v>
      </c>
      <c r="B2410" s="10">
        <v>45360</v>
      </c>
      <c r="C2410" s="11">
        <v>2024</v>
      </c>
      <c r="D2410" s="11">
        <v>3</v>
      </c>
      <c r="E2410" s="11">
        <v>9</v>
      </c>
      <c r="F2410" s="11">
        <v>8</v>
      </c>
      <c r="G2410" s="11" t="s">
        <v>64</v>
      </c>
      <c r="H2410" s="11" t="s">
        <v>65</v>
      </c>
      <c r="I2410" s="11">
        <v>40.880326523630799</v>
      </c>
      <c r="J2410" s="11">
        <v>-73.891088388041197</v>
      </c>
      <c r="K2410" s="11">
        <v>194</v>
      </c>
      <c r="L2410" s="11">
        <v>12.884634359577801</v>
      </c>
      <c r="M2410" s="11">
        <v>53.954546915643</v>
      </c>
      <c r="N2410" s="11" t="s">
        <v>59</v>
      </c>
      <c r="O2410" s="11" t="s">
        <v>60</v>
      </c>
      <c r="P2410" s="11">
        <v>0</v>
      </c>
      <c r="Q2410" s="11">
        <v>-0.86580153556643302</v>
      </c>
      <c r="R2410" s="11">
        <v>94</v>
      </c>
      <c r="S2410" s="11">
        <v>3</v>
      </c>
      <c r="T2410" s="11">
        <v>471.80966193597101</v>
      </c>
      <c r="U2410" s="11">
        <v>12.1627901897496</v>
      </c>
      <c r="V2410" s="11" t="s">
        <v>56</v>
      </c>
    </row>
    <row r="2411" spans="1:22" x14ac:dyDescent="0.3">
      <c r="A2411" s="9">
        <v>45360.364583333299</v>
      </c>
      <c r="B2411" s="10">
        <v>45360</v>
      </c>
      <c r="C2411" s="11">
        <v>2024</v>
      </c>
      <c r="D2411" s="11">
        <v>3</v>
      </c>
      <c r="E2411" s="11">
        <v>9</v>
      </c>
      <c r="F2411" s="11">
        <v>8</v>
      </c>
      <c r="G2411" s="11" t="s">
        <v>64</v>
      </c>
      <c r="H2411" s="11" t="s">
        <v>65</v>
      </c>
      <c r="I2411" s="11">
        <v>40.615224243790401</v>
      </c>
      <c r="J2411" s="11">
        <v>-73.706510901943702</v>
      </c>
      <c r="K2411" s="11">
        <v>69</v>
      </c>
      <c r="L2411" s="11">
        <v>19.785778367490799</v>
      </c>
      <c r="M2411" s="11">
        <v>10.575721710804499</v>
      </c>
      <c r="N2411" s="11" t="s">
        <v>54</v>
      </c>
      <c r="O2411" s="11" t="s">
        <v>60</v>
      </c>
      <c r="P2411" s="11">
        <v>0</v>
      </c>
      <c r="Q2411" s="11">
        <v>-0.86064407990774205</v>
      </c>
      <c r="R2411" s="11">
        <v>9</v>
      </c>
      <c r="S2411" s="11">
        <v>8</v>
      </c>
      <c r="T2411" s="11">
        <v>237.318454963368</v>
      </c>
      <c r="U2411" s="11">
        <v>16.674218171645698</v>
      </c>
      <c r="V2411" s="11" t="s">
        <v>56</v>
      </c>
    </row>
    <row r="2412" spans="1:22" x14ac:dyDescent="0.3">
      <c r="A2412" s="9">
        <v>45360.368055555598</v>
      </c>
      <c r="B2412" s="10">
        <v>45360</v>
      </c>
      <c r="C2412" s="11">
        <v>2024</v>
      </c>
      <c r="D2412" s="11">
        <v>3</v>
      </c>
      <c r="E2412" s="11">
        <v>9</v>
      </c>
      <c r="F2412" s="11">
        <v>8</v>
      </c>
      <c r="G2412" s="11" t="s">
        <v>64</v>
      </c>
      <c r="H2412" s="11" t="s">
        <v>65</v>
      </c>
      <c r="I2412" s="11">
        <v>40.792099674566302</v>
      </c>
      <c r="J2412" s="11">
        <v>-73.848855787663993</v>
      </c>
      <c r="K2412" s="11">
        <v>231</v>
      </c>
      <c r="L2412" s="11">
        <v>66.503643357342895</v>
      </c>
      <c r="M2412" s="11">
        <v>19.187050974579801</v>
      </c>
      <c r="N2412" s="11" t="s">
        <v>54</v>
      </c>
      <c r="O2412" s="11" t="s">
        <v>61</v>
      </c>
      <c r="P2412" s="11">
        <v>0</v>
      </c>
      <c r="Q2412" s="11">
        <v>-4.7260370870622903E-2</v>
      </c>
      <c r="R2412" s="11">
        <v>37</v>
      </c>
      <c r="S2412" s="11">
        <v>33</v>
      </c>
      <c r="T2412" s="11">
        <v>248.84101971334101</v>
      </c>
      <c r="U2412" s="11">
        <v>10.834509352204099</v>
      </c>
      <c r="V2412" s="11" t="s">
        <v>56</v>
      </c>
    </row>
    <row r="2413" spans="1:22" x14ac:dyDescent="0.3">
      <c r="A2413" s="9">
        <v>45360.371527777803</v>
      </c>
      <c r="B2413" s="10">
        <v>45360</v>
      </c>
      <c r="C2413" s="11">
        <v>2024</v>
      </c>
      <c r="D2413" s="11">
        <v>3</v>
      </c>
      <c r="E2413" s="11">
        <v>9</v>
      </c>
      <c r="F2413" s="11">
        <v>8</v>
      </c>
      <c r="G2413" s="11" t="s">
        <v>64</v>
      </c>
      <c r="H2413" s="11" t="s">
        <v>65</v>
      </c>
      <c r="I2413" s="11">
        <v>40.824768394618303</v>
      </c>
      <c r="J2413" s="11">
        <v>-73.880469657146506</v>
      </c>
      <c r="K2413" s="11">
        <v>138</v>
      </c>
      <c r="L2413" s="11">
        <v>76.6156696554321</v>
      </c>
      <c r="M2413" s="11">
        <v>50.950163902429303</v>
      </c>
      <c r="N2413" s="11" t="s">
        <v>57</v>
      </c>
      <c r="O2413" s="11" t="s">
        <v>55</v>
      </c>
      <c r="P2413" s="11">
        <v>1</v>
      </c>
      <c r="Q2413" s="11">
        <v>-0.48578324191553901</v>
      </c>
      <c r="R2413" s="11">
        <v>38</v>
      </c>
      <c r="S2413" s="11">
        <v>27</v>
      </c>
      <c r="T2413" s="11">
        <v>171.01915578824301</v>
      </c>
      <c r="U2413" s="11">
        <v>24.0123051664151</v>
      </c>
      <c r="V2413" s="11" t="s">
        <v>56</v>
      </c>
    </row>
    <row r="2414" spans="1:22" x14ac:dyDescent="0.3">
      <c r="A2414" s="9">
        <v>45360.375</v>
      </c>
      <c r="B2414" s="10">
        <v>45360</v>
      </c>
      <c r="C2414" s="11">
        <v>2024</v>
      </c>
      <c r="D2414" s="11">
        <v>3</v>
      </c>
      <c r="E2414" s="11">
        <v>9</v>
      </c>
      <c r="F2414" s="11">
        <v>9</v>
      </c>
      <c r="G2414" s="11" t="s">
        <v>64</v>
      </c>
      <c r="H2414" s="11" t="s">
        <v>65</v>
      </c>
      <c r="I2414" s="11">
        <v>40.851524712047997</v>
      </c>
      <c r="J2414" s="11">
        <v>-73.776430512274302</v>
      </c>
      <c r="K2414" s="11">
        <v>15</v>
      </c>
      <c r="L2414" s="11">
        <v>45.5783013208261</v>
      </c>
      <c r="M2414" s="11">
        <v>21.598690603942099</v>
      </c>
      <c r="N2414" s="11" t="s">
        <v>57</v>
      </c>
      <c r="O2414" s="11" t="s">
        <v>55</v>
      </c>
      <c r="P2414" s="11">
        <v>0</v>
      </c>
      <c r="Q2414" s="11">
        <v>-0.28020107863233901</v>
      </c>
      <c r="R2414" s="11">
        <v>14</v>
      </c>
      <c r="S2414" s="11">
        <v>49</v>
      </c>
      <c r="T2414" s="11">
        <v>75.284662134485103</v>
      </c>
      <c r="U2414" s="11">
        <v>7.0528012917130001</v>
      </c>
      <c r="V2414" s="11" t="s">
        <v>62</v>
      </c>
    </row>
    <row r="2415" spans="1:22" x14ac:dyDescent="0.3">
      <c r="A2415" s="9">
        <v>45360.378472222197</v>
      </c>
      <c r="B2415" s="10">
        <v>45360</v>
      </c>
      <c r="C2415" s="11">
        <v>2024</v>
      </c>
      <c r="D2415" s="11">
        <v>3</v>
      </c>
      <c r="E2415" s="11">
        <v>9</v>
      </c>
      <c r="F2415" s="11">
        <v>9</v>
      </c>
      <c r="G2415" s="11" t="s">
        <v>64</v>
      </c>
      <c r="H2415" s="11" t="s">
        <v>65</v>
      </c>
      <c r="I2415" s="11">
        <v>40.878990518305699</v>
      </c>
      <c r="J2415" s="11">
        <v>-73.988497361118306</v>
      </c>
      <c r="K2415" s="11">
        <v>258</v>
      </c>
      <c r="L2415" s="11">
        <v>45.7222749293446</v>
      </c>
      <c r="M2415" s="11">
        <v>67.249181825741999</v>
      </c>
      <c r="N2415" s="11" t="s">
        <v>57</v>
      </c>
      <c r="O2415" s="11" t="s">
        <v>55</v>
      </c>
      <c r="P2415" s="11">
        <v>0</v>
      </c>
      <c r="Q2415" s="11">
        <v>0.74202428912048901</v>
      </c>
      <c r="R2415" s="11">
        <v>46</v>
      </c>
      <c r="S2415" s="11">
        <v>5</v>
      </c>
      <c r="T2415" s="11">
        <v>427.654354453422</v>
      </c>
      <c r="U2415" s="11">
        <v>10.855928591380099</v>
      </c>
      <c r="V2415" s="11" t="s">
        <v>56</v>
      </c>
    </row>
    <row r="2416" spans="1:22" x14ac:dyDescent="0.3">
      <c r="A2416" s="9">
        <v>45360.381944444503</v>
      </c>
      <c r="B2416" s="10">
        <v>45360</v>
      </c>
      <c r="C2416" s="11">
        <v>2024</v>
      </c>
      <c r="D2416" s="11">
        <v>3</v>
      </c>
      <c r="E2416" s="11">
        <v>9</v>
      </c>
      <c r="F2416" s="11">
        <v>9</v>
      </c>
      <c r="G2416" s="11" t="s">
        <v>64</v>
      </c>
      <c r="H2416" s="11" t="s">
        <v>65</v>
      </c>
      <c r="I2416" s="11">
        <v>40.8879189493383</v>
      </c>
      <c r="J2416" s="11">
        <v>-73.963542330558894</v>
      </c>
      <c r="K2416" s="11">
        <v>89</v>
      </c>
      <c r="L2416" s="11">
        <v>31.5706308626952</v>
      </c>
      <c r="M2416" s="11">
        <v>28.346328585503201</v>
      </c>
      <c r="N2416" s="11" t="s">
        <v>59</v>
      </c>
      <c r="O2416" s="11" t="s">
        <v>60</v>
      </c>
      <c r="P2416" s="11">
        <v>0</v>
      </c>
      <c r="Q2416" s="11">
        <v>-0.222454201113964</v>
      </c>
      <c r="R2416" s="11">
        <v>49</v>
      </c>
      <c r="S2416" s="11">
        <v>49</v>
      </c>
      <c r="T2416" s="11">
        <v>178.46343717435801</v>
      </c>
      <c r="U2416" s="11">
        <v>5.5389029244219197</v>
      </c>
      <c r="V2416" s="11" t="s">
        <v>63</v>
      </c>
    </row>
    <row r="2417" spans="1:22" x14ac:dyDescent="0.3">
      <c r="A2417" s="9">
        <v>45360.385416666701</v>
      </c>
      <c r="B2417" s="10">
        <v>45360</v>
      </c>
      <c r="C2417" s="11">
        <v>2024</v>
      </c>
      <c r="D2417" s="11">
        <v>3</v>
      </c>
      <c r="E2417" s="11">
        <v>9</v>
      </c>
      <c r="F2417" s="11">
        <v>9</v>
      </c>
      <c r="G2417" s="11" t="s">
        <v>64</v>
      </c>
      <c r="H2417" s="11" t="s">
        <v>65</v>
      </c>
      <c r="I2417" s="11">
        <v>40.860925353767897</v>
      </c>
      <c r="J2417" s="11">
        <v>-73.834923203842806</v>
      </c>
      <c r="K2417" s="11">
        <v>91</v>
      </c>
      <c r="L2417" s="11">
        <v>58.6279887070014</v>
      </c>
      <c r="M2417" s="11">
        <v>32.281537360699701</v>
      </c>
      <c r="N2417" s="11" t="s">
        <v>59</v>
      </c>
      <c r="O2417" s="11" t="s">
        <v>61</v>
      </c>
      <c r="P2417" s="11">
        <v>0</v>
      </c>
      <c r="Q2417" s="11">
        <v>0.41802528352991197</v>
      </c>
      <c r="R2417" s="11">
        <v>26</v>
      </c>
      <c r="S2417" s="11">
        <v>21</v>
      </c>
      <c r="T2417" s="11">
        <v>77.355176770853603</v>
      </c>
      <c r="U2417" s="11">
        <v>19.088178715150399</v>
      </c>
      <c r="V2417" s="11" t="s">
        <v>62</v>
      </c>
    </row>
    <row r="2418" spans="1:22" x14ac:dyDescent="0.3">
      <c r="A2418" s="9">
        <v>45360.388888888898</v>
      </c>
      <c r="B2418" s="10">
        <v>45360</v>
      </c>
      <c r="C2418" s="11">
        <v>2024</v>
      </c>
      <c r="D2418" s="11">
        <v>3</v>
      </c>
      <c r="E2418" s="11">
        <v>9</v>
      </c>
      <c r="F2418" s="11">
        <v>9</v>
      </c>
      <c r="G2418" s="11" t="s">
        <v>64</v>
      </c>
      <c r="H2418" s="11" t="s">
        <v>65</v>
      </c>
      <c r="I2418" s="11">
        <v>40.888014968304297</v>
      </c>
      <c r="J2418" s="11">
        <v>-73.791630607378394</v>
      </c>
      <c r="K2418" s="11">
        <v>268</v>
      </c>
      <c r="L2418" s="11">
        <v>34.868377617226002</v>
      </c>
      <c r="M2418" s="11">
        <v>64.737889931506103</v>
      </c>
      <c r="N2418" s="11" t="s">
        <v>57</v>
      </c>
      <c r="O2418" s="11" t="s">
        <v>61</v>
      </c>
      <c r="P2418" s="11">
        <v>1</v>
      </c>
      <c r="Q2418" s="11">
        <v>-0.54208800581969596</v>
      </c>
      <c r="R2418" s="11">
        <v>25</v>
      </c>
      <c r="S2418" s="11">
        <v>49</v>
      </c>
      <c r="T2418" s="11">
        <v>188.800733528347</v>
      </c>
      <c r="U2418" s="11">
        <v>16.7379682990085</v>
      </c>
      <c r="V2418" s="11" t="s">
        <v>56</v>
      </c>
    </row>
    <row r="2419" spans="1:22" x14ac:dyDescent="0.3">
      <c r="A2419" s="9">
        <v>45360.392361111102</v>
      </c>
      <c r="B2419" s="10">
        <v>45360</v>
      </c>
      <c r="C2419" s="11">
        <v>2024</v>
      </c>
      <c r="D2419" s="11">
        <v>3</v>
      </c>
      <c r="E2419" s="11">
        <v>9</v>
      </c>
      <c r="F2419" s="11">
        <v>9</v>
      </c>
      <c r="G2419" s="11" t="s">
        <v>64</v>
      </c>
      <c r="H2419" s="11" t="s">
        <v>65</v>
      </c>
      <c r="I2419" s="11">
        <v>40.668587056733301</v>
      </c>
      <c r="J2419" s="11">
        <v>-73.849729262745498</v>
      </c>
      <c r="K2419" s="11">
        <v>73</v>
      </c>
      <c r="L2419" s="11">
        <v>78.674291156438898</v>
      </c>
      <c r="M2419" s="11">
        <v>72.448323393665305</v>
      </c>
      <c r="N2419" s="11" t="s">
        <v>59</v>
      </c>
      <c r="O2419" s="11" t="s">
        <v>55</v>
      </c>
      <c r="P2419" s="11">
        <v>0</v>
      </c>
      <c r="Q2419" s="11">
        <v>0.53587884238457895</v>
      </c>
      <c r="R2419" s="11">
        <v>18</v>
      </c>
      <c r="S2419" s="11">
        <v>27</v>
      </c>
      <c r="T2419" s="11">
        <v>388.14912279242702</v>
      </c>
      <c r="U2419" s="11">
        <v>10.748978810182701</v>
      </c>
      <c r="V2419" s="11" t="s">
        <v>63</v>
      </c>
    </row>
    <row r="2420" spans="1:22" x14ac:dyDescent="0.3">
      <c r="A2420" s="9">
        <v>45360.395833333299</v>
      </c>
      <c r="B2420" s="10">
        <v>45360</v>
      </c>
      <c r="C2420" s="11">
        <v>2024</v>
      </c>
      <c r="D2420" s="11">
        <v>3</v>
      </c>
      <c r="E2420" s="11">
        <v>9</v>
      </c>
      <c r="F2420" s="11">
        <v>9</v>
      </c>
      <c r="G2420" s="11" t="s">
        <v>64</v>
      </c>
      <c r="H2420" s="11" t="s">
        <v>65</v>
      </c>
      <c r="I2420" s="11">
        <v>40.826491240806398</v>
      </c>
      <c r="J2420" s="11">
        <v>-73.7878966578605</v>
      </c>
      <c r="K2420" s="11">
        <v>22</v>
      </c>
      <c r="L2420" s="11">
        <v>45.293366634444098</v>
      </c>
      <c r="M2420" s="11">
        <v>16.680546405567998</v>
      </c>
      <c r="N2420" s="11" t="s">
        <v>59</v>
      </c>
      <c r="O2420" s="11" t="s">
        <v>61</v>
      </c>
      <c r="P2420" s="11">
        <v>0</v>
      </c>
      <c r="Q2420" s="11">
        <v>4.9572210102398699E-2</v>
      </c>
      <c r="R2420" s="11">
        <v>2</v>
      </c>
      <c r="S2420" s="11">
        <v>14</v>
      </c>
      <c r="T2420" s="11">
        <v>327.76148329781898</v>
      </c>
      <c r="U2420" s="11">
        <v>27.0889684125397</v>
      </c>
      <c r="V2420" s="11" t="s">
        <v>62</v>
      </c>
    </row>
    <row r="2421" spans="1:22" x14ac:dyDescent="0.3">
      <c r="A2421" s="9">
        <v>45360.399305555598</v>
      </c>
      <c r="B2421" s="10">
        <v>45360</v>
      </c>
      <c r="C2421" s="11">
        <v>2024</v>
      </c>
      <c r="D2421" s="11">
        <v>3</v>
      </c>
      <c r="E2421" s="11">
        <v>9</v>
      </c>
      <c r="F2421" s="11">
        <v>9</v>
      </c>
      <c r="G2421" s="11" t="s">
        <v>64</v>
      </c>
      <c r="H2421" s="11" t="s">
        <v>65</v>
      </c>
      <c r="I2421" s="11">
        <v>40.838271950792198</v>
      </c>
      <c r="J2421" s="11">
        <v>-73.968620976343701</v>
      </c>
      <c r="K2421" s="11">
        <v>274</v>
      </c>
      <c r="L2421" s="11">
        <v>16.8954239431432</v>
      </c>
      <c r="M2421" s="11">
        <v>45.385335216976202</v>
      </c>
      <c r="N2421" s="11" t="s">
        <v>57</v>
      </c>
      <c r="O2421" s="11" t="s">
        <v>60</v>
      </c>
      <c r="P2421" s="11">
        <v>0</v>
      </c>
      <c r="Q2421" s="11">
        <v>-0.61350774246443596</v>
      </c>
      <c r="R2421" s="11">
        <v>73</v>
      </c>
      <c r="S2421" s="11">
        <v>38</v>
      </c>
      <c r="T2421" s="11">
        <v>464.71848686749502</v>
      </c>
      <c r="U2421" s="11">
        <v>8.5085487943998697</v>
      </c>
      <c r="V2421" s="11" t="s">
        <v>56</v>
      </c>
    </row>
    <row r="2422" spans="1:22" x14ac:dyDescent="0.3">
      <c r="A2422" s="9">
        <v>45360.402777777803</v>
      </c>
      <c r="B2422" s="10">
        <v>45360</v>
      </c>
      <c r="C2422" s="11">
        <v>2024</v>
      </c>
      <c r="D2422" s="11">
        <v>3</v>
      </c>
      <c r="E2422" s="11">
        <v>9</v>
      </c>
      <c r="F2422" s="11">
        <v>9</v>
      </c>
      <c r="G2422" s="11" t="s">
        <v>64</v>
      </c>
      <c r="H2422" s="11" t="s">
        <v>65</v>
      </c>
      <c r="I2422" s="11">
        <v>40.844604470898901</v>
      </c>
      <c r="J2422" s="11">
        <v>-73.783390372163097</v>
      </c>
      <c r="K2422" s="11">
        <v>35</v>
      </c>
      <c r="L2422" s="11">
        <v>60.103290427356001</v>
      </c>
      <c r="M2422" s="11">
        <v>37.332149346106199</v>
      </c>
      <c r="N2422" s="11" t="s">
        <v>54</v>
      </c>
      <c r="O2422" s="11" t="s">
        <v>58</v>
      </c>
      <c r="P2422" s="11">
        <v>0</v>
      </c>
      <c r="Q2422" s="11">
        <v>0.204889807318303</v>
      </c>
      <c r="R2422" s="11">
        <v>22</v>
      </c>
      <c r="S2422" s="11">
        <v>20</v>
      </c>
      <c r="T2422" s="11">
        <v>189.128244246299</v>
      </c>
      <c r="U2422" s="11">
        <v>5.9665707761572602</v>
      </c>
      <c r="V2422" s="11" t="s">
        <v>62</v>
      </c>
    </row>
    <row r="2423" spans="1:22" x14ac:dyDescent="0.3">
      <c r="A2423" s="9">
        <v>45360.40625</v>
      </c>
      <c r="B2423" s="10">
        <v>45360</v>
      </c>
      <c r="C2423" s="11">
        <v>2024</v>
      </c>
      <c r="D2423" s="11">
        <v>3</v>
      </c>
      <c r="E2423" s="11">
        <v>9</v>
      </c>
      <c r="F2423" s="11">
        <v>9</v>
      </c>
      <c r="G2423" s="11" t="s">
        <v>64</v>
      </c>
      <c r="H2423" s="11" t="s">
        <v>65</v>
      </c>
      <c r="I2423" s="11">
        <v>40.7207180854763</v>
      </c>
      <c r="J2423" s="11">
        <v>-73.908564299503595</v>
      </c>
      <c r="K2423" s="11">
        <v>276</v>
      </c>
      <c r="L2423" s="11">
        <v>46.2458345856164</v>
      </c>
      <c r="M2423" s="11">
        <v>44.935164815776503</v>
      </c>
      <c r="N2423" s="11" t="s">
        <v>54</v>
      </c>
      <c r="O2423" s="11" t="s">
        <v>55</v>
      </c>
      <c r="P2423" s="11">
        <v>0</v>
      </c>
      <c r="Q2423" s="11">
        <v>0.98216871805097705</v>
      </c>
      <c r="R2423" s="11">
        <v>18</v>
      </c>
      <c r="S2423" s="11">
        <v>45</v>
      </c>
      <c r="T2423" s="11">
        <v>220.33612746794299</v>
      </c>
      <c r="U2423" s="11">
        <v>6.4237996672980797</v>
      </c>
      <c r="V2423" s="11" t="s">
        <v>56</v>
      </c>
    </row>
    <row r="2424" spans="1:22" x14ac:dyDescent="0.3">
      <c r="A2424" s="9">
        <v>45360.409722222197</v>
      </c>
      <c r="B2424" s="10">
        <v>45360</v>
      </c>
      <c r="C2424" s="11">
        <v>2024</v>
      </c>
      <c r="D2424" s="11">
        <v>3</v>
      </c>
      <c r="E2424" s="11">
        <v>9</v>
      </c>
      <c r="F2424" s="11">
        <v>9</v>
      </c>
      <c r="G2424" s="11" t="s">
        <v>64</v>
      </c>
      <c r="H2424" s="11" t="s">
        <v>65</v>
      </c>
      <c r="I2424" s="11">
        <v>40.830471332443601</v>
      </c>
      <c r="J2424" s="11">
        <v>-73.759463382815696</v>
      </c>
      <c r="K2424" s="11">
        <v>205</v>
      </c>
      <c r="L2424" s="11">
        <v>61.772816845941698</v>
      </c>
      <c r="M2424" s="11">
        <v>62.1989158479604</v>
      </c>
      <c r="N2424" s="11" t="s">
        <v>54</v>
      </c>
      <c r="O2424" s="11" t="s">
        <v>58</v>
      </c>
      <c r="P2424" s="11">
        <v>0</v>
      </c>
      <c r="Q2424" s="11">
        <v>-0.222980314942646</v>
      </c>
      <c r="R2424" s="11">
        <v>62</v>
      </c>
      <c r="S2424" s="11">
        <v>27</v>
      </c>
      <c r="T2424" s="11">
        <v>90.069566778966902</v>
      </c>
      <c r="U2424" s="11">
        <v>15.412861913614099</v>
      </c>
      <c r="V2424" s="11" t="s">
        <v>56</v>
      </c>
    </row>
    <row r="2425" spans="1:22" x14ac:dyDescent="0.3">
      <c r="A2425" s="9">
        <v>45360.413194444503</v>
      </c>
      <c r="B2425" s="10">
        <v>45360</v>
      </c>
      <c r="C2425" s="11">
        <v>2024</v>
      </c>
      <c r="D2425" s="11">
        <v>3</v>
      </c>
      <c r="E2425" s="11">
        <v>9</v>
      </c>
      <c r="F2425" s="11">
        <v>9</v>
      </c>
      <c r="G2425" s="11" t="s">
        <v>64</v>
      </c>
      <c r="H2425" s="11" t="s">
        <v>65</v>
      </c>
      <c r="I2425" s="11">
        <v>40.873058453960503</v>
      </c>
      <c r="J2425" s="11">
        <v>-73.972010604284094</v>
      </c>
      <c r="K2425" s="11">
        <v>28</v>
      </c>
      <c r="L2425" s="11">
        <v>73.618931413369097</v>
      </c>
      <c r="M2425" s="11">
        <v>11.2189865806796</v>
      </c>
      <c r="N2425" s="11" t="s">
        <v>54</v>
      </c>
      <c r="O2425" s="11" t="s">
        <v>60</v>
      </c>
      <c r="P2425" s="11">
        <v>0</v>
      </c>
      <c r="Q2425" s="11">
        <v>0.84215743871373006</v>
      </c>
      <c r="R2425" s="11">
        <v>5</v>
      </c>
      <c r="S2425" s="11">
        <v>27</v>
      </c>
      <c r="T2425" s="11">
        <v>298.76327264026799</v>
      </c>
      <c r="U2425" s="11">
        <v>16.711251796691801</v>
      </c>
      <c r="V2425" s="11" t="s">
        <v>62</v>
      </c>
    </row>
    <row r="2426" spans="1:22" x14ac:dyDescent="0.3">
      <c r="A2426" s="9">
        <v>45360.416666666701</v>
      </c>
      <c r="B2426" s="10">
        <v>45360</v>
      </c>
      <c r="C2426" s="11">
        <v>2024</v>
      </c>
      <c r="D2426" s="11">
        <v>3</v>
      </c>
      <c r="E2426" s="11">
        <v>9</v>
      </c>
      <c r="F2426" s="11">
        <v>10</v>
      </c>
      <c r="G2426" s="11" t="s">
        <v>64</v>
      </c>
      <c r="H2426" s="11" t="s">
        <v>65</v>
      </c>
      <c r="I2426" s="11">
        <v>40.624642174575897</v>
      </c>
      <c r="J2426" s="11">
        <v>-73.836583350681707</v>
      </c>
      <c r="K2426" s="11">
        <v>199</v>
      </c>
      <c r="L2426" s="11">
        <v>27.698011731626298</v>
      </c>
      <c r="M2426" s="11">
        <v>59.537328585098201</v>
      </c>
      <c r="N2426" s="11" t="s">
        <v>59</v>
      </c>
      <c r="O2426" s="11" t="s">
        <v>58</v>
      </c>
      <c r="P2426" s="11">
        <v>0</v>
      </c>
      <c r="Q2426" s="11">
        <v>-0.52460201898575498</v>
      </c>
      <c r="R2426" s="11">
        <v>20</v>
      </c>
      <c r="S2426" s="11">
        <v>47</v>
      </c>
      <c r="T2426" s="11">
        <v>324.47472113714502</v>
      </c>
      <c r="U2426" s="11">
        <v>21.982036664978999</v>
      </c>
      <c r="V2426" s="11" t="s">
        <v>63</v>
      </c>
    </row>
    <row r="2427" spans="1:22" x14ac:dyDescent="0.3">
      <c r="A2427" s="9">
        <v>45360.420138888898</v>
      </c>
      <c r="B2427" s="10">
        <v>45360</v>
      </c>
      <c r="C2427" s="11">
        <v>2024</v>
      </c>
      <c r="D2427" s="11">
        <v>3</v>
      </c>
      <c r="E2427" s="11">
        <v>9</v>
      </c>
      <c r="F2427" s="11">
        <v>10</v>
      </c>
      <c r="G2427" s="11" t="s">
        <v>64</v>
      </c>
      <c r="H2427" s="11" t="s">
        <v>65</v>
      </c>
      <c r="I2427" s="11">
        <v>40.628834520239103</v>
      </c>
      <c r="J2427" s="11">
        <v>-73.851346567774797</v>
      </c>
      <c r="K2427" s="11">
        <v>34</v>
      </c>
      <c r="L2427" s="11">
        <v>62.255630716537503</v>
      </c>
      <c r="M2427" s="11">
        <v>20.187560598255001</v>
      </c>
      <c r="N2427" s="11" t="s">
        <v>59</v>
      </c>
      <c r="O2427" s="11" t="s">
        <v>60</v>
      </c>
      <c r="P2427" s="11">
        <v>1</v>
      </c>
      <c r="Q2427" s="11">
        <v>-0.59053541234902596</v>
      </c>
      <c r="R2427" s="11">
        <v>19</v>
      </c>
      <c r="S2427" s="11">
        <v>40</v>
      </c>
      <c r="T2427" s="11">
        <v>86.230612887567204</v>
      </c>
      <c r="U2427" s="11">
        <v>8.9805164243432003</v>
      </c>
      <c r="V2427" s="11" t="s">
        <v>56</v>
      </c>
    </row>
    <row r="2428" spans="1:22" x14ac:dyDescent="0.3">
      <c r="A2428" s="9">
        <v>45360.423611111102</v>
      </c>
      <c r="B2428" s="10">
        <v>45360</v>
      </c>
      <c r="C2428" s="11">
        <v>2024</v>
      </c>
      <c r="D2428" s="11">
        <v>3</v>
      </c>
      <c r="E2428" s="11">
        <v>9</v>
      </c>
      <c r="F2428" s="11">
        <v>10</v>
      </c>
      <c r="G2428" s="11" t="s">
        <v>64</v>
      </c>
      <c r="H2428" s="11" t="s">
        <v>65</v>
      </c>
      <c r="I2428" s="11">
        <v>40.694206706727996</v>
      </c>
      <c r="J2428" s="11">
        <v>-73.965661282213901</v>
      </c>
      <c r="K2428" s="11">
        <v>103</v>
      </c>
      <c r="L2428" s="11">
        <v>49.2802113112214</v>
      </c>
      <c r="M2428" s="11">
        <v>70.8525769718308</v>
      </c>
      <c r="N2428" s="11" t="s">
        <v>57</v>
      </c>
      <c r="O2428" s="11" t="s">
        <v>61</v>
      </c>
      <c r="P2428" s="11">
        <v>0</v>
      </c>
      <c r="Q2428" s="11">
        <v>-0.73444501698926701</v>
      </c>
      <c r="R2428" s="11">
        <v>5</v>
      </c>
      <c r="S2428" s="11">
        <v>9</v>
      </c>
      <c r="T2428" s="11">
        <v>207.47072782426801</v>
      </c>
      <c r="U2428" s="11">
        <v>12.577307418692699</v>
      </c>
      <c r="V2428" s="11" t="s">
        <v>63</v>
      </c>
    </row>
    <row r="2429" spans="1:22" x14ac:dyDescent="0.3">
      <c r="A2429" s="9">
        <v>45360.427083333299</v>
      </c>
      <c r="B2429" s="10">
        <v>45360</v>
      </c>
      <c r="C2429" s="11">
        <v>2024</v>
      </c>
      <c r="D2429" s="11">
        <v>3</v>
      </c>
      <c r="E2429" s="11">
        <v>9</v>
      </c>
      <c r="F2429" s="11">
        <v>10</v>
      </c>
      <c r="G2429" s="11" t="s">
        <v>64</v>
      </c>
      <c r="H2429" s="11" t="s">
        <v>65</v>
      </c>
      <c r="I2429" s="11">
        <v>40.813423507962597</v>
      </c>
      <c r="J2429" s="11">
        <v>-73.900520963690994</v>
      </c>
      <c r="K2429" s="11">
        <v>231</v>
      </c>
      <c r="L2429" s="11">
        <v>45.358778868881799</v>
      </c>
      <c r="M2429" s="11">
        <v>25.245478450335</v>
      </c>
      <c r="N2429" s="11" t="s">
        <v>54</v>
      </c>
      <c r="O2429" s="11" t="s">
        <v>55</v>
      </c>
      <c r="P2429" s="11">
        <v>0</v>
      </c>
      <c r="Q2429" s="11">
        <v>0.34538562503535503</v>
      </c>
      <c r="R2429" s="11">
        <v>88</v>
      </c>
      <c r="S2429" s="11">
        <v>47</v>
      </c>
      <c r="T2429" s="11">
        <v>146.80634226826101</v>
      </c>
      <c r="U2429" s="11">
        <v>10.0721772413888</v>
      </c>
      <c r="V2429" s="11" t="s">
        <v>56</v>
      </c>
    </row>
    <row r="2430" spans="1:22" x14ac:dyDescent="0.3">
      <c r="A2430" s="9">
        <v>45360.430555555598</v>
      </c>
      <c r="B2430" s="10">
        <v>45360</v>
      </c>
      <c r="C2430" s="11">
        <v>2024</v>
      </c>
      <c r="D2430" s="11">
        <v>3</v>
      </c>
      <c r="E2430" s="11">
        <v>9</v>
      </c>
      <c r="F2430" s="11">
        <v>10</v>
      </c>
      <c r="G2430" s="11" t="s">
        <v>64</v>
      </c>
      <c r="H2430" s="11" t="s">
        <v>65</v>
      </c>
      <c r="I2430" s="11">
        <v>40.684778780824402</v>
      </c>
      <c r="J2430" s="11">
        <v>-73.956553024079597</v>
      </c>
      <c r="K2430" s="11">
        <v>197</v>
      </c>
      <c r="L2430" s="11">
        <v>7.0997327232718099</v>
      </c>
      <c r="M2430" s="11">
        <v>63.364076785951703</v>
      </c>
      <c r="N2430" s="11" t="s">
        <v>59</v>
      </c>
      <c r="O2430" s="11" t="s">
        <v>55</v>
      </c>
      <c r="P2430" s="11">
        <v>0</v>
      </c>
      <c r="Q2430" s="11">
        <v>0.17763272591572599</v>
      </c>
      <c r="R2430" s="11">
        <v>30</v>
      </c>
      <c r="S2430" s="11">
        <v>3</v>
      </c>
      <c r="T2430" s="11">
        <v>395.93289314330099</v>
      </c>
      <c r="U2430" s="11">
        <v>23.177504485342201</v>
      </c>
      <c r="V2430" s="11" t="s">
        <v>56</v>
      </c>
    </row>
    <row r="2431" spans="1:22" x14ac:dyDescent="0.3">
      <c r="A2431" s="9">
        <v>45360.434027777803</v>
      </c>
      <c r="B2431" s="10">
        <v>45360</v>
      </c>
      <c r="C2431" s="11">
        <v>2024</v>
      </c>
      <c r="D2431" s="11">
        <v>3</v>
      </c>
      <c r="E2431" s="11">
        <v>9</v>
      </c>
      <c r="F2431" s="11">
        <v>10</v>
      </c>
      <c r="G2431" s="11" t="s">
        <v>64</v>
      </c>
      <c r="H2431" s="11" t="s">
        <v>65</v>
      </c>
      <c r="I2431" s="11">
        <v>40.768905357709002</v>
      </c>
      <c r="J2431" s="11">
        <v>-73.916060245093306</v>
      </c>
      <c r="K2431" s="11">
        <v>138</v>
      </c>
      <c r="L2431" s="11">
        <v>27.969391768971999</v>
      </c>
      <c r="M2431" s="11">
        <v>60.837862637999798</v>
      </c>
      <c r="N2431" s="11" t="s">
        <v>57</v>
      </c>
      <c r="O2431" s="11" t="s">
        <v>61</v>
      </c>
      <c r="P2431" s="11">
        <v>0</v>
      </c>
      <c r="Q2431" s="11">
        <v>-0.439187454253326</v>
      </c>
      <c r="R2431" s="11">
        <v>65</v>
      </c>
      <c r="S2431" s="11">
        <v>12</v>
      </c>
      <c r="T2431" s="11">
        <v>150.454996508644</v>
      </c>
      <c r="U2431" s="11">
        <v>6.4944253303205599</v>
      </c>
      <c r="V2431" s="11" t="s">
        <v>63</v>
      </c>
    </row>
    <row r="2432" spans="1:22" x14ac:dyDescent="0.3">
      <c r="A2432" s="9">
        <v>45360.4375</v>
      </c>
      <c r="B2432" s="10">
        <v>45360</v>
      </c>
      <c r="C2432" s="11">
        <v>2024</v>
      </c>
      <c r="D2432" s="11">
        <v>3</v>
      </c>
      <c r="E2432" s="11">
        <v>9</v>
      </c>
      <c r="F2432" s="11">
        <v>10</v>
      </c>
      <c r="G2432" s="11" t="s">
        <v>64</v>
      </c>
      <c r="H2432" s="11" t="s">
        <v>65</v>
      </c>
      <c r="I2432" s="11">
        <v>40.796188329990898</v>
      </c>
      <c r="J2432" s="11">
        <v>-73.948245052122701</v>
      </c>
      <c r="K2432" s="11">
        <v>261</v>
      </c>
      <c r="L2432" s="11">
        <v>34.694273254948598</v>
      </c>
      <c r="M2432" s="11">
        <v>11.550597620295299</v>
      </c>
      <c r="N2432" s="11" t="s">
        <v>54</v>
      </c>
      <c r="O2432" s="11" t="s">
        <v>60</v>
      </c>
      <c r="P2432" s="11">
        <v>0</v>
      </c>
      <c r="Q2432" s="11">
        <v>0.74633805994401103</v>
      </c>
      <c r="R2432" s="11">
        <v>69</v>
      </c>
      <c r="S2432" s="11">
        <v>49</v>
      </c>
      <c r="T2432" s="11">
        <v>215.933040944765</v>
      </c>
      <c r="U2432" s="11">
        <v>13.270864925754699</v>
      </c>
      <c r="V2432" s="11" t="s">
        <v>56</v>
      </c>
    </row>
    <row r="2433" spans="1:22" x14ac:dyDescent="0.3">
      <c r="A2433" s="9">
        <v>45360.440972222197</v>
      </c>
      <c r="B2433" s="10">
        <v>45360</v>
      </c>
      <c r="C2433" s="11">
        <v>2024</v>
      </c>
      <c r="D2433" s="11">
        <v>3</v>
      </c>
      <c r="E2433" s="11">
        <v>9</v>
      </c>
      <c r="F2433" s="11">
        <v>10</v>
      </c>
      <c r="G2433" s="11" t="s">
        <v>64</v>
      </c>
      <c r="H2433" s="11" t="s">
        <v>65</v>
      </c>
      <c r="I2433" s="11">
        <v>40.6956144377776</v>
      </c>
      <c r="J2433" s="11">
        <v>-73.866945422394096</v>
      </c>
      <c r="K2433" s="11">
        <v>58</v>
      </c>
      <c r="L2433" s="11">
        <v>31.994947720229298</v>
      </c>
      <c r="M2433" s="11">
        <v>21.7638769476285</v>
      </c>
      <c r="N2433" s="11" t="s">
        <v>54</v>
      </c>
      <c r="O2433" s="11" t="s">
        <v>60</v>
      </c>
      <c r="P2433" s="11">
        <v>0</v>
      </c>
      <c r="Q2433" s="11">
        <v>0.18754701263281601</v>
      </c>
      <c r="R2433" s="11">
        <v>94</v>
      </c>
      <c r="S2433" s="11">
        <v>31</v>
      </c>
      <c r="T2433" s="11">
        <v>377.44300323738003</v>
      </c>
      <c r="U2433" s="11">
        <v>23.392780770917799</v>
      </c>
      <c r="V2433" s="11" t="s">
        <v>63</v>
      </c>
    </row>
    <row r="2434" spans="1:22" x14ac:dyDescent="0.3">
      <c r="A2434" s="9">
        <v>45360.444444444503</v>
      </c>
      <c r="B2434" s="10">
        <v>45360</v>
      </c>
      <c r="C2434" s="11">
        <v>2024</v>
      </c>
      <c r="D2434" s="11">
        <v>3</v>
      </c>
      <c r="E2434" s="11">
        <v>9</v>
      </c>
      <c r="F2434" s="11">
        <v>10</v>
      </c>
      <c r="G2434" s="11" t="s">
        <v>64</v>
      </c>
      <c r="H2434" s="11" t="s">
        <v>65</v>
      </c>
      <c r="I2434" s="11">
        <v>40.666991189370897</v>
      </c>
      <c r="J2434" s="11">
        <v>-73.874728481120101</v>
      </c>
      <c r="K2434" s="11">
        <v>283</v>
      </c>
      <c r="L2434" s="11">
        <v>41.872062946665203</v>
      </c>
      <c r="M2434" s="11">
        <v>53.233685327445698</v>
      </c>
      <c r="N2434" s="11" t="s">
        <v>57</v>
      </c>
      <c r="O2434" s="11" t="s">
        <v>60</v>
      </c>
      <c r="P2434" s="11">
        <v>0</v>
      </c>
      <c r="Q2434" s="11">
        <v>-1.52705159177148E-2</v>
      </c>
      <c r="R2434" s="11">
        <v>28</v>
      </c>
      <c r="S2434" s="11">
        <v>38</v>
      </c>
      <c r="T2434" s="11">
        <v>492.55617144350202</v>
      </c>
      <c r="U2434" s="11">
        <v>12.6971004072558</v>
      </c>
      <c r="V2434" s="11" t="s">
        <v>56</v>
      </c>
    </row>
    <row r="2435" spans="1:22" x14ac:dyDescent="0.3">
      <c r="A2435" s="9">
        <v>45360.447916666701</v>
      </c>
      <c r="B2435" s="10">
        <v>45360</v>
      </c>
      <c r="C2435" s="11">
        <v>2024</v>
      </c>
      <c r="D2435" s="11">
        <v>3</v>
      </c>
      <c r="E2435" s="11">
        <v>9</v>
      </c>
      <c r="F2435" s="11">
        <v>10</v>
      </c>
      <c r="G2435" s="11" t="s">
        <v>64</v>
      </c>
      <c r="H2435" s="11" t="s">
        <v>65</v>
      </c>
      <c r="I2435" s="11">
        <v>40.757539000717202</v>
      </c>
      <c r="J2435" s="11">
        <v>-73.943020841392993</v>
      </c>
      <c r="K2435" s="11">
        <v>129</v>
      </c>
      <c r="L2435" s="11">
        <v>51.300547097677502</v>
      </c>
      <c r="M2435" s="11">
        <v>26.9594353072596</v>
      </c>
      <c r="N2435" s="11" t="s">
        <v>57</v>
      </c>
      <c r="O2435" s="11" t="s">
        <v>55</v>
      </c>
      <c r="P2435" s="11">
        <v>0</v>
      </c>
      <c r="Q2435" s="11">
        <v>0.230491826921776</v>
      </c>
      <c r="R2435" s="11">
        <v>65</v>
      </c>
      <c r="S2435" s="11">
        <v>35</v>
      </c>
      <c r="T2435" s="11">
        <v>424.540669899016</v>
      </c>
      <c r="U2435" s="11">
        <v>11.5508316261445</v>
      </c>
      <c r="V2435" s="11" t="s">
        <v>63</v>
      </c>
    </row>
    <row r="2436" spans="1:22" x14ac:dyDescent="0.3">
      <c r="A2436" s="9">
        <v>45360.451388888898</v>
      </c>
      <c r="B2436" s="10">
        <v>45360</v>
      </c>
      <c r="C2436" s="11">
        <v>2024</v>
      </c>
      <c r="D2436" s="11">
        <v>3</v>
      </c>
      <c r="E2436" s="11">
        <v>9</v>
      </c>
      <c r="F2436" s="11">
        <v>10</v>
      </c>
      <c r="G2436" s="11" t="s">
        <v>64</v>
      </c>
      <c r="H2436" s="11" t="s">
        <v>65</v>
      </c>
      <c r="I2436" s="11">
        <v>40.779169742539104</v>
      </c>
      <c r="J2436" s="11">
        <v>-73.891103981418198</v>
      </c>
      <c r="K2436" s="11">
        <v>84</v>
      </c>
      <c r="L2436" s="11">
        <v>74.791289174942307</v>
      </c>
      <c r="M2436" s="11">
        <v>32.874120036129099</v>
      </c>
      <c r="N2436" s="11" t="s">
        <v>54</v>
      </c>
      <c r="O2436" s="11" t="s">
        <v>58</v>
      </c>
      <c r="P2436" s="11">
        <v>0</v>
      </c>
      <c r="Q2436" s="11">
        <v>-0.188018660803876</v>
      </c>
      <c r="R2436" s="11">
        <v>44</v>
      </c>
      <c r="S2436" s="11">
        <v>36</v>
      </c>
      <c r="T2436" s="11">
        <v>347.42606752096299</v>
      </c>
      <c r="U2436" s="11">
        <v>17.412607978177</v>
      </c>
      <c r="V2436" s="11" t="s">
        <v>62</v>
      </c>
    </row>
    <row r="2437" spans="1:22" x14ac:dyDescent="0.3">
      <c r="A2437" s="9">
        <v>45360.454861111102</v>
      </c>
      <c r="B2437" s="10">
        <v>45360</v>
      </c>
      <c r="C2437" s="11">
        <v>2024</v>
      </c>
      <c r="D2437" s="11">
        <v>3</v>
      </c>
      <c r="E2437" s="11">
        <v>9</v>
      </c>
      <c r="F2437" s="11">
        <v>10</v>
      </c>
      <c r="G2437" s="11" t="s">
        <v>64</v>
      </c>
      <c r="H2437" s="11" t="s">
        <v>65</v>
      </c>
      <c r="I2437" s="11">
        <v>40.866020536161699</v>
      </c>
      <c r="J2437" s="11">
        <v>-73.874070812515697</v>
      </c>
      <c r="K2437" s="11">
        <v>141</v>
      </c>
      <c r="L2437" s="11">
        <v>78.457884072233099</v>
      </c>
      <c r="M2437" s="11">
        <v>82.970532110797393</v>
      </c>
      <c r="N2437" s="11" t="s">
        <v>59</v>
      </c>
      <c r="O2437" s="11" t="s">
        <v>55</v>
      </c>
      <c r="P2437" s="11">
        <v>0</v>
      </c>
      <c r="Q2437" s="11">
        <v>-0.80161084222984802</v>
      </c>
      <c r="R2437" s="11">
        <v>33</v>
      </c>
      <c r="S2437" s="11">
        <v>33</v>
      </c>
      <c r="T2437" s="11">
        <v>434.13086672298903</v>
      </c>
      <c r="U2437" s="11">
        <v>8.0735021302394401</v>
      </c>
      <c r="V2437" s="11" t="s">
        <v>56</v>
      </c>
    </row>
    <row r="2438" spans="1:22" x14ac:dyDescent="0.3">
      <c r="A2438" s="9">
        <v>45360.458333333299</v>
      </c>
      <c r="B2438" s="10">
        <v>45360</v>
      </c>
      <c r="C2438" s="11">
        <v>2024</v>
      </c>
      <c r="D2438" s="11">
        <v>3</v>
      </c>
      <c r="E2438" s="11">
        <v>9</v>
      </c>
      <c r="F2438" s="11">
        <v>11</v>
      </c>
      <c r="G2438" s="11" t="s">
        <v>64</v>
      </c>
      <c r="H2438" s="11" t="s">
        <v>65</v>
      </c>
      <c r="I2438" s="11">
        <v>40.760229977576401</v>
      </c>
      <c r="J2438" s="11">
        <v>-73.955210142325001</v>
      </c>
      <c r="K2438" s="11">
        <v>255</v>
      </c>
      <c r="L2438" s="11">
        <v>58.0800780912028</v>
      </c>
      <c r="M2438" s="11">
        <v>10.0151881323573</v>
      </c>
      <c r="N2438" s="11" t="s">
        <v>57</v>
      </c>
      <c r="O2438" s="11" t="s">
        <v>61</v>
      </c>
      <c r="P2438" s="11">
        <v>0</v>
      </c>
      <c r="Q2438" s="11">
        <v>-0.46842175194549202</v>
      </c>
      <c r="R2438" s="11">
        <v>76</v>
      </c>
      <c r="S2438" s="11">
        <v>7</v>
      </c>
      <c r="T2438" s="11">
        <v>497.89198988938301</v>
      </c>
      <c r="U2438" s="11">
        <v>14.216994610125299</v>
      </c>
      <c r="V2438" s="11" t="s">
        <v>56</v>
      </c>
    </row>
    <row r="2439" spans="1:22" x14ac:dyDescent="0.3">
      <c r="A2439" s="9">
        <v>45360.461805555598</v>
      </c>
      <c r="B2439" s="10">
        <v>45360</v>
      </c>
      <c r="C2439" s="11">
        <v>2024</v>
      </c>
      <c r="D2439" s="11">
        <v>3</v>
      </c>
      <c r="E2439" s="11">
        <v>9</v>
      </c>
      <c r="F2439" s="11">
        <v>11</v>
      </c>
      <c r="G2439" s="11" t="s">
        <v>64</v>
      </c>
      <c r="H2439" s="11" t="s">
        <v>65</v>
      </c>
      <c r="I2439" s="11">
        <v>40.680756950238901</v>
      </c>
      <c r="J2439" s="11">
        <v>-73.953490987117107</v>
      </c>
      <c r="K2439" s="11">
        <v>44</v>
      </c>
      <c r="L2439" s="11">
        <v>36.330929794743099</v>
      </c>
      <c r="M2439" s="11">
        <v>61.804392403057101</v>
      </c>
      <c r="N2439" s="11" t="s">
        <v>57</v>
      </c>
      <c r="O2439" s="11" t="s">
        <v>61</v>
      </c>
      <c r="P2439" s="11">
        <v>0</v>
      </c>
      <c r="Q2439" s="11">
        <v>-0.70392295928399695</v>
      </c>
      <c r="R2439" s="11">
        <v>73</v>
      </c>
      <c r="S2439" s="11">
        <v>30</v>
      </c>
      <c r="T2439" s="11">
        <v>68.476503642171096</v>
      </c>
      <c r="U2439" s="11">
        <v>6.9770726396861198</v>
      </c>
      <c r="V2439" s="11" t="s">
        <v>63</v>
      </c>
    </row>
    <row r="2440" spans="1:22" x14ac:dyDescent="0.3">
      <c r="A2440" s="9">
        <v>45360.465277777803</v>
      </c>
      <c r="B2440" s="10">
        <v>45360</v>
      </c>
      <c r="C2440" s="11">
        <v>2024</v>
      </c>
      <c r="D2440" s="11">
        <v>3</v>
      </c>
      <c r="E2440" s="11">
        <v>9</v>
      </c>
      <c r="F2440" s="11">
        <v>11</v>
      </c>
      <c r="G2440" s="11" t="s">
        <v>64</v>
      </c>
      <c r="H2440" s="11" t="s">
        <v>65</v>
      </c>
      <c r="I2440" s="11">
        <v>40.719153341815499</v>
      </c>
      <c r="J2440" s="11">
        <v>-73.794634838111406</v>
      </c>
      <c r="K2440" s="11">
        <v>294</v>
      </c>
      <c r="L2440" s="11">
        <v>45.635895064698701</v>
      </c>
      <c r="M2440" s="11">
        <v>45.866240542509502</v>
      </c>
      <c r="N2440" s="11" t="s">
        <v>57</v>
      </c>
      <c r="O2440" s="11" t="s">
        <v>55</v>
      </c>
      <c r="P2440" s="11">
        <v>0</v>
      </c>
      <c r="Q2440" s="11">
        <v>0.66557810074468804</v>
      </c>
      <c r="R2440" s="11">
        <v>30</v>
      </c>
      <c r="S2440" s="11">
        <v>34</v>
      </c>
      <c r="T2440" s="11">
        <v>424.40807180971802</v>
      </c>
      <c r="U2440" s="11">
        <v>16.235836549962201</v>
      </c>
      <c r="V2440" s="11" t="s">
        <v>56</v>
      </c>
    </row>
    <row r="2441" spans="1:22" x14ac:dyDescent="0.3">
      <c r="A2441" s="9">
        <v>45360.46875</v>
      </c>
      <c r="B2441" s="10">
        <v>45360</v>
      </c>
      <c r="C2441" s="11">
        <v>2024</v>
      </c>
      <c r="D2441" s="11">
        <v>3</v>
      </c>
      <c r="E2441" s="11">
        <v>9</v>
      </c>
      <c r="F2441" s="11">
        <v>11</v>
      </c>
      <c r="G2441" s="11" t="s">
        <v>64</v>
      </c>
      <c r="H2441" s="11" t="s">
        <v>65</v>
      </c>
      <c r="I2441" s="11">
        <v>40.893958158814101</v>
      </c>
      <c r="J2441" s="11">
        <v>-73.734475044404505</v>
      </c>
      <c r="K2441" s="11">
        <v>283</v>
      </c>
      <c r="L2441" s="11">
        <v>49.343997797904301</v>
      </c>
      <c r="M2441" s="11">
        <v>61.5515212994043</v>
      </c>
      <c r="N2441" s="11" t="s">
        <v>59</v>
      </c>
      <c r="O2441" s="11" t="s">
        <v>60</v>
      </c>
      <c r="P2441" s="11">
        <v>0</v>
      </c>
      <c r="Q2441" s="11">
        <v>0.98824652453686301</v>
      </c>
      <c r="R2441" s="11">
        <v>67</v>
      </c>
      <c r="S2441" s="11">
        <v>7</v>
      </c>
      <c r="T2441" s="11">
        <v>480.01599896242101</v>
      </c>
      <c r="U2441" s="11">
        <v>11.030964578314901</v>
      </c>
      <c r="V2441" s="11" t="s">
        <v>56</v>
      </c>
    </row>
    <row r="2442" spans="1:22" x14ac:dyDescent="0.3">
      <c r="A2442" s="9">
        <v>45360.472222222197</v>
      </c>
      <c r="B2442" s="10">
        <v>45360</v>
      </c>
      <c r="C2442" s="11">
        <v>2024</v>
      </c>
      <c r="D2442" s="11">
        <v>3</v>
      </c>
      <c r="E2442" s="11">
        <v>9</v>
      </c>
      <c r="F2442" s="11">
        <v>11</v>
      </c>
      <c r="G2442" s="11" t="s">
        <v>64</v>
      </c>
      <c r="H2442" s="11" t="s">
        <v>65</v>
      </c>
      <c r="I2442" s="11">
        <v>40.622753552348101</v>
      </c>
      <c r="J2442" s="11">
        <v>-73.944580408664194</v>
      </c>
      <c r="K2442" s="11">
        <v>155</v>
      </c>
      <c r="L2442" s="11">
        <v>16.145830840922301</v>
      </c>
      <c r="M2442" s="11">
        <v>19.189706554249501</v>
      </c>
      <c r="N2442" s="11" t="s">
        <v>59</v>
      </c>
      <c r="O2442" s="11" t="s">
        <v>58</v>
      </c>
      <c r="P2442" s="11">
        <v>0</v>
      </c>
      <c r="Q2442" s="11">
        <v>0.45168723060808902</v>
      </c>
      <c r="R2442" s="11">
        <v>88</v>
      </c>
      <c r="S2442" s="11">
        <v>38</v>
      </c>
      <c r="T2442" s="11">
        <v>360.26441503047101</v>
      </c>
      <c r="U2442" s="11">
        <v>24.817741273292299</v>
      </c>
      <c r="V2442" s="11" t="s">
        <v>56</v>
      </c>
    </row>
    <row r="2443" spans="1:22" x14ac:dyDescent="0.3">
      <c r="A2443" s="9">
        <v>45360.475694444503</v>
      </c>
      <c r="B2443" s="10">
        <v>45360</v>
      </c>
      <c r="C2443" s="11">
        <v>2024</v>
      </c>
      <c r="D2443" s="11">
        <v>3</v>
      </c>
      <c r="E2443" s="11">
        <v>9</v>
      </c>
      <c r="F2443" s="11">
        <v>11</v>
      </c>
      <c r="G2443" s="11" t="s">
        <v>64</v>
      </c>
      <c r="H2443" s="11" t="s">
        <v>65</v>
      </c>
      <c r="I2443" s="11">
        <v>40.766236772094899</v>
      </c>
      <c r="J2443" s="11">
        <v>-73.990900126200401</v>
      </c>
      <c r="K2443" s="11">
        <v>28</v>
      </c>
      <c r="L2443" s="11">
        <v>68.266019894453095</v>
      </c>
      <c r="M2443" s="11">
        <v>43.312799614870997</v>
      </c>
      <c r="N2443" s="11" t="s">
        <v>54</v>
      </c>
      <c r="O2443" s="11" t="s">
        <v>60</v>
      </c>
      <c r="P2443" s="11">
        <v>1</v>
      </c>
      <c r="Q2443" s="11">
        <v>0.82049049765438398</v>
      </c>
      <c r="R2443" s="11">
        <v>48</v>
      </c>
      <c r="S2443" s="11">
        <v>2</v>
      </c>
      <c r="T2443" s="11">
        <v>305.59889621465601</v>
      </c>
      <c r="U2443" s="11">
        <v>9.1990560094948695</v>
      </c>
      <c r="V2443" s="11" t="s">
        <v>56</v>
      </c>
    </row>
    <row r="2444" spans="1:22" x14ac:dyDescent="0.3">
      <c r="A2444" s="9">
        <v>45360.479166666701</v>
      </c>
      <c r="B2444" s="10">
        <v>45360</v>
      </c>
      <c r="C2444" s="11">
        <v>2024</v>
      </c>
      <c r="D2444" s="11">
        <v>3</v>
      </c>
      <c r="E2444" s="11">
        <v>9</v>
      </c>
      <c r="F2444" s="11">
        <v>11</v>
      </c>
      <c r="G2444" s="11" t="s">
        <v>64</v>
      </c>
      <c r="H2444" s="11" t="s">
        <v>65</v>
      </c>
      <c r="I2444" s="11">
        <v>40.686302151385597</v>
      </c>
      <c r="J2444" s="11">
        <v>-73.736371349185006</v>
      </c>
      <c r="K2444" s="11">
        <v>67</v>
      </c>
      <c r="L2444" s="11">
        <v>19.448930110612199</v>
      </c>
      <c r="M2444" s="11">
        <v>10.320982064487501</v>
      </c>
      <c r="N2444" s="11" t="s">
        <v>54</v>
      </c>
      <c r="O2444" s="11" t="s">
        <v>60</v>
      </c>
      <c r="P2444" s="11">
        <v>0</v>
      </c>
      <c r="Q2444" s="11">
        <v>-0.67398537979900697</v>
      </c>
      <c r="R2444" s="11">
        <v>86</v>
      </c>
      <c r="S2444" s="11">
        <v>7</v>
      </c>
      <c r="T2444" s="11">
        <v>355.39262092584897</v>
      </c>
      <c r="U2444" s="11">
        <v>5.3310951502537698</v>
      </c>
      <c r="V2444" s="11" t="s">
        <v>56</v>
      </c>
    </row>
    <row r="2445" spans="1:22" x14ac:dyDescent="0.3">
      <c r="A2445" s="9">
        <v>45360.482638888898</v>
      </c>
      <c r="B2445" s="10">
        <v>45360</v>
      </c>
      <c r="C2445" s="11">
        <v>2024</v>
      </c>
      <c r="D2445" s="11">
        <v>3</v>
      </c>
      <c r="E2445" s="11">
        <v>9</v>
      </c>
      <c r="F2445" s="11">
        <v>11</v>
      </c>
      <c r="G2445" s="11" t="s">
        <v>64</v>
      </c>
      <c r="H2445" s="11" t="s">
        <v>65</v>
      </c>
      <c r="I2445" s="11">
        <v>40.801683878284699</v>
      </c>
      <c r="J2445" s="11">
        <v>-73.928870873475901</v>
      </c>
      <c r="K2445" s="11">
        <v>17</v>
      </c>
      <c r="L2445" s="11">
        <v>65.5631253142178</v>
      </c>
      <c r="M2445" s="11">
        <v>78.576291532394904</v>
      </c>
      <c r="N2445" s="11" t="s">
        <v>54</v>
      </c>
      <c r="O2445" s="11" t="s">
        <v>58</v>
      </c>
      <c r="P2445" s="11">
        <v>0</v>
      </c>
      <c r="Q2445" s="11">
        <v>-4.4345719030976102E-2</v>
      </c>
      <c r="R2445" s="11">
        <v>33</v>
      </c>
      <c r="S2445" s="11">
        <v>42</v>
      </c>
      <c r="T2445" s="11">
        <v>264.88683826260097</v>
      </c>
      <c r="U2445" s="11">
        <v>17.643303407761401</v>
      </c>
      <c r="V2445" s="11" t="s">
        <v>63</v>
      </c>
    </row>
    <row r="2446" spans="1:22" x14ac:dyDescent="0.3">
      <c r="A2446" s="9">
        <v>45360.486111111102</v>
      </c>
      <c r="B2446" s="10">
        <v>45360</v>
      </c>
      <c r="C2446" s="11">
        <v>2024</v>
      </c>
      <c r="D2446" s="11">
        <v>3</v>
      </c>
      <c r="E2446" s="11">
        <v>9</v>
      </c>
      <c r="F2446" s="11">
        <v>11</v>
      </c>
      <c r="G2446" s="11" t="s">
        <v>64</v>
      </c>
      <c r="H2446" s="11" t="s">
        <v>65</v>
      </c>
      <c r="I2446" s="11">
        <v>40.607291963561202</v>
      </c>
      <c r="J2446" s="11">
        <v>-73.966500689727198</v>
      </c>
      <c r="K2446" s="11">
        <v>161</v>
      </c>
      <c r="L2446" s="11">
        <v>52.218307116674097</v>
      </c>
      <c r="M2446" s="11">
        <v>37.471183051144401</v>
      </c>
      <c r="N2446" s="11" t="s">
        <v>59</v>
      </c>
      <c r="O2446" s="11" t="s">
        <v>58</v>
      </c>
      <c r="P2446" s="11">
        <v>0</v>
      </c>
      <c r="Q2446" s="11">
        <v>0.53872170469819802</v>
      </c>
      <c r="R2446" s="11">
        <v>58</v>
      </c>
      <c r="S2446" s="11">
        <v>3</v>
      </c>
      <c r="T2446" s="11">
        <v>234.02525967800801</v>
      </c>
      <c r="U2446" s="11">
        <v>7.2846641818776297</v>
      </c>
      <c r="V2446" s="11" t="s">
        <v>63</v>
      </c>
    </row>
    <row r="2447" spans="1:22" x14ac:dyDescent="0.3">
      <c r="A2447" s="9">
        <v>45360.489583333299</v>
      </c>
      <c r="B2447" s="10">
        <v>45360</v>
      </c>
      <c r="C2447" s="11">
        <v>2024</v>
      </c>
      <c r="D2447" s="11">
        <v>3</v>
      </c>
      <c r="E2447" s="11">
        <v>9</v>
      </c>
      <c r="F2447" s="11">
        <v>11</v>
      </c>
      <c r="G2447" s="11" t="s">
        <v>64</v>
      </c>
      <c r="H2447" s="11" t="s">
        <v>65</v>
      </c>
      <c r="I2447" s="11">
        <v>40.883734881459901</v>
      </c>
      <c r="J2447" s="11">
        <v>-73.739863892220697</v>
      </c>
      <c r="K2447" s="11">
        <v>254</v>
      </c>
      <c r="L2447" s="11">
        <v>66.760745163132597</v>
      </c>
      <c r="M2447" s="11">
        <v>20.038204047339999</v>
      </c>
      <c r="N2447" s="11" t="s">
        <v>59</v>
      </c>
      <c r="O2447" s="11" t="s">
        <v>60</v>
      </c>
      <c r="P2447" s="11">
        <v>0</v>
      </c>
      <c r="Q2447" s="11">
        <v>-0.41783920979594902</v>
      </c>
      <c r="R2447" s="11">
        <v>32</v>
      </c>
      <c r="S2447" s="11">
        <v>25</v>
      </c>
      <c r="T2447" s="11">
        <v>316.17491581565298</v>
      </c>
      <c r="U2447" s="11">
        <v>21.164708537560699</v>
      </c>
      <c r="V2447" s="11" t="s">
        <v>56</v>
      </c>
    </row>
    <row r="2448" spans="1:22" x14ac:dyDescent="0.3">
      <c r="A2448" s="9">
        <v>45360.493055555598</v>
      </c>
      <c r="B2448" s="10">
        <v>45360</v>
      </c>
      <c r="C2448" s="11">
        <v>2024</v>
      </c>
      <c r="D2448" s="11">
        <v>3</v>
      </c>
      <c r="E2448" s="11">
        <v>9</v>
      </c>
      <c r="F2448" s="11">
        <v>11</v>
      </c>
      <c r="G2448" s="11" t="s">
        <v>64</v>
      </c>
      <c r="H2448" s="11" t="s">
        <v>65</v>
      </c>
      <c r="I2448" s="11">
        <v>40.896165121043303</v>
      </c>
      <c r="J2448" s="11">
        <v>-73.853099377542307</v>
      </c>
      <c r="K2448" s="11">
        <v>120</v>
      </c>
      <c r="L2448" s="11">
        <v>53.304144618847602</v>
      </c>
      <c r="M2448" s="11">
        <v>52.6232977578928</v>
      </c>
      <c r="N2448" s="11" t="s">
        <v>57</v>
      </c>
      <c r="O2448" s="11" t="s">
        <v>61</v>
      </c>
      <c r="P2448" s="11">
        <v>0</v>
      </c>
      <c r="Q2448" s="11">
        <v>0.49571870146944003</v>
      </c>
      <c r="R2448" s="11">
        <v>31</v>
      </c>
      <c r="S2448" s="11">
        <v>11</v>
      </c>
      <c r="T2448" s="11">
        <v>121.956428377169</v>
      </c>
      <c r="U2448" s="11">
        <v>14.8671162115686</v>
      </c>
      <c r="V2448" s="11" t="s">
        <v>63</v>
      </c>
    </row>
    <row r="2449" spans="1:22" x14ac:dyDescent="0.3">
      <c r="A2449" s="9">
        <v>45360.496527777803</v>
      </c>
      <c r="B2449" s="10">
        <v>45360</v>
      </c>
      <c r="C2449" s="11">
        <v>2024</v>
      </c>
      <c r="D2449" s="11">
        <v>3</v>
      </c>
      <c r="E2449" s="11">
        <v>9</v>
      </c>
      <c r="F2449" s="11">
        <v>11</v>
      </c>
      <c r="G2449" s="11" t="s">
        <v>64</v>
      </c>
      <c r="H2449" s="11" t="s">
        <v>65</v>
      </c>
      <c r="I2449" s="11">
        <v>40.839876947291003</v>
      </c>
      <c r="J2449" s="11">
        <v>-73.941005675831704</v>
      </c>
      <c r="K2449" s="11">
        <v>258</v>
      </c>
      <c r="L2449" s="11">
        <v>10.3365303130497</v>
      </c>
      <c r="M2449" s="11">
        <v>67.780280566513596</v>
      </c>
      <c r="N2449" s="11" t="s">
        <v>57</v>
      </c>
      <c r="O2449" s="11" t="s">
        <v>55</v>
      </c>
      <c r="P2449" s="11">
        <v>0</v>
      </c>
      <c r="Q2449" s="11">
        <v>-0.169072979242371</v>
      </c>
      <c r="R2449" s="11">
        <v>51</v>
      </c>
      <c r="S2449" s="11">
        <v>1</v>
      </c>
      <c r="T2449" s="11">
        <v>115.00530663919299</v>
      </c>
      <c r="U2449" s="11">
        <v>27.714964388943098</v>
      </c>
      <c r="V2449" s="11" t="s">
        <v>56</v>
      </c>
    </row>
    <row r="2450" spans="1:22" x14ac:dyDescent="0.3">
      <c r="A2450" s="9">
        <v>45360.5</v>
      </c>
      <c r="B2450" s="10">
        <v>45360</v>
      </c>
      <c r="C2450" s="11">
        <v>2024</v>
      </c>
      <c r="D2450" s="11">
        <v>3</v>
      </c>
      <c r="E2450" s="11">
        <v>9</v>
      </c>
      <c r="F2450" s="11">
        <v>12</v>
      </c>
      <c r="G2450" s="11" t="s">
        <v>64</v>
      </c>
      <c r="H2450" s="11" t="s">
        <v>65</v>
      </c>
      <c r="I2450" s="11">
        <v>40.675130441324697</v>
      </c>
      <c r="J2450" s="11">
        <v>-73.721465100718007</v>
      </c>
      <c r="K2450" s="11">
        <v>146</v>
      </c>
      <c r="L2450" s="11">
        <v>70.509648765587798</v>
      </c>
      <c r="M2450" s="11">
        <v>59.107405057052901</v>
      </c>
      <c r="N2450" s="11" t="s">
        <v>54</v>
      </c>
      <c r="O2450" s="11" t="s">
        <v>61</v>
      </c>
      <c r="P2450" s="11">
        <v>0</v>
      </c>
      <c r="Q2450" s="11">
        <v>-2.6868570155527101E-3</v>
      </c>
      <c r="R2450" s="11">
        <v>64</v>
      </c>
      <c r="S2450" s="11">
        <v>44</v>
      </c>
      <c r="T2450" s="11">
        <v>378.21916188533203</v>
      </c>
      <c r="U2450" s="11">
        <v>12.617696360318</v>
      </c>
      <c r="V2450" s="11" t="s">
        <v>63</v>
      </c>
    </row>
    <row r="2451" spans="1:22" x14ac:dyDescent="0.3">
      <c r="A2451" s="9">
        <v>45360.503472222197</v>
      </c>
      <c r="B2451" s="10">
        <v>45360</v>
      </c>
      <c r="C2451" s="11">
        <v>2024</v>
      </c>
      <c r="D2451" s="11">
        <v>3</v>
      </c>
      <c r="E2451" s="11">
        <v>9</v>
      </c>
      <c r="F2451" s="11">
        <v>12</v>
      </c>
      <c r="G2451" s="11" t="s">
        <v>64</v>
      </c>
      <c r="H2451" s="11" t="s">
        <v>65</v>
      </c>
      <c r="I2451" s="11">
        <v>40.7370763730774</v>
      </c>
      <c r="J2451" s="11">
        <v>-73.968316908594304</v>
      </c>
      <c r="K2451" s="11">
        <v>224</v>
      </c>
      <c r="L2451" s="11">
        <v>22.2130645598013</v>
      </c>
      <c r="M2451" s="11">
        <v>69.236471223725104</v>
      </c>
      <c r="N2451" s="11" t="s">
        <v>59</v>
      </c>
      <c r="O2451" s="11" t="s">
        <v>60</v>
      </c>
      <c r="P2451" s="11">
        <v>1</v>
      </c>
      <c r="Q2451" s="11">
        <v>6.3823184441179404E-2</v>
      </c>
      <c r="R2451" s="11">
        <v>45</v>
      </c>
      <c r="S2451" s="11">
        <v>19</v>
      </c>
      <c r="T2451" s="11">
        <v>490.39640389467098</v>
      </c>
      <c r="U2451" s="11">
        <v>20.5179403506515</v>
      </c>
      <c r="V2451" s="11" t="s">
        <v>56</v>
      </c>
    </row>
    <row r="2452" spans="1:22" x14ac:dyDescent="0.3">
      <c r="A2452" s="9">
        <v>45360.506944444503</v>
      </c>
      <c r="B2452" s="10">
        <v>45360</v>
      </c>
      <c r="C2452" s="11">
        <v>2024</v>
      </c>
      <c r="D2452" s="11">
        <v>3</v>
      </c>
      <c r="E2452" s="11">
        <v>9</v>
      </c>
      <c r="F2452" s="11">
        <v>12</v>
      </c>
      <c r="G2452" s="11" t="s">
        <v>64</v>
      </c>
      <c r="H2452" s="11" t="s">
        <v>65</v>
      </c>
      <c r="I2452" s="11">
        <v>40.829519077966701</v>
      </c>
      <c r="J2452" s="11">
        <v>-73.748079161490793</v>
      </c>
      <c r="K2452" s="11">
        <v>25</v>
      </c>
      <c r="L2452" s="11">
        <v>32.869419150563999</v>
      </c>
      <c r="M2452" s="11">
        <v>51.3161649630472</v>
      </c>
      <c r="N2452" s="11" t="s">
        <v>59</v>
      </c>
      <c r="O2452" s="11" t="s">
        <v>60</v>
      </c>
      <c r="P2452" s="11">
        <v>0</v>
      </c>
      <c r="Q2452" s="11">
        <v>0.66451277801570496</v>
      </c>
      <c r="R2452" s="11">
        <v>87</v>
      </c>
      <c r="S2452" s="11">
        <v>48</v>
      </c>
      <c r="T2452" s="11">
        <v>364.92368283768701</v>
      </c>
      <c r="U2452" s="11">
        <v>26.300993823015801</v>
      </c>
      <c r="V2452" s="11" t="s">
        <v>63</v>
      </c>
    </row>
    <row r="2453" spans="1:22" x14ac:dyDescent="0.3">
      <c r="A2453" s="9">
        <v>45360.510416666701</v>
      </c>
      <c r="B2453" s="10">
        <v>45360</v>
      </c>
      <c r="C2453" s="11">
        <v>2024</v>
      </c>
      <c r="D2453" s="11">
        <v>3</v>
      </c>
      <c r="E2453" s="11">
        <v>9</v>
      </c>
      <c r="F2453" s="11">
        <v>12</v>
      </c>
      <c r="G2453" s="11" t="s">
        <v>64</v>
      </c>
      <c r="H2453" s="11" t="s">
        <v>65</v>
      </c>
      <c r="I2453" s="11">
        <v>40.796968923008102</v>
      </c>
      <c r="J2453" s="11">
        <v>-73.746872939435093</v>
      </c>
      <c r="K2453" s="11">
        <v>233</v>
      </c>
      <c r="L2453" s="11">
        <v>45.020327051073799</v>
      </c>
      <c r="M2453" s="11">
        <v>44.351262222951704</v>
      </c>
      <c r="N2453" s="11" t="s">
        <v>54</v>
      </c>
      <c r="O2453" s="11" t="s">
        <v>60</v>
      </c>
      <c r="P2453" s="11">
        <v>0</v>
      </c>
      <c r="Q2453" s="11">
        <v>0.47661639774395698</v>
      </c>
      <c r="R2453" s="11">
        <v>93</v>
      </c>
      <c r="S2453" s="11">
        <v>36</v>
      </c>
      <c r="T2453" s="11">
        <v>131.283247450023</v>
      </c>
      <c r="U2453" s="11">
        <v>15.5505279685947</v>
      </c>
      <c r="V2453" s="11" t="s">
        <v>56</v>
      </c>
    </row>
    <row r="2454" spans="1:22" x14ac:dyDescent="0.3">
      <c r="A2454" s="9">
        <v>45360.513888888898</v>
      </c>
      <c r="B2454" s="10">
        <v>45360</v>
      </c>
      <c r="C2454" s="11">
        <v>2024</v>
      </c>
      <c r="D2454" s="11">
        <v>3</v>
      </c>
      <c r="E2454" s="11">
        <v>9</v>
      </c>
      <c r="F2454" s="11">
        <v>12</v>
      </c>
      <c r="G2454" s="11" t="s">
        <v>64</v>
      </c>
      <c r="H2454" s="11" t="s">
        <v>65</v>
      </c>
      <c r="I2454" s="11">
        <v>40.6262030265191</v>
      </c>
      <c r="J2454" s="11">
        <v>-73.830723095820503</v>
      </c>
      <c r="K2454" s="11">
        <v>63</v>
      </c>
      <c r="L2454" s="11">
        <v>69.890596616051496</v>
      </c>
      <c r="M2454" s="11">
        <v>72.329139185526799</v>
      </c>
      <c r="N2454" s="11" t="s">
        <v>57</v>
      </c>
      <c r="O2454" s="11" t="s">
        <v>55</v>
      </c>
      <c r="P2454" s="11">
        <v>0</v>
      </c>
      <c r="Q2454" s="11">
        <v>0.24274408500339101</v>
      </c>
      <c r="R2454" s="11">
        <v>59</v>
      </c>
      <c r="S2454" s="11">
        <v>43</v>
      </c>
      <c r="T2454" s="11">
        <v>314.211575148316</v>
      </c>
      <c r="U2454" s="11">
        <v>18.089580555165899</v>
      </c>
      <c r="V2454" s="11" t="s">
        <v>63</v>
      </c>
    </row>
    <row r="2455" spans="1:22" x14ac:dyDescent="0.3">
      <c r="A2455" s="9">
        <v>45360.517361111102</v>
      </c>
      <c r="B2455" s="10">
        <v>45360</v>
      </c>
      <c r="C2455" s="11">
        <v>2024</v>
      </c>
      <c r="D2455" s="11">
        <v>3</v>
      </c>
      <c r="E2455" s="11">
        <v>9</v>
      </c>
      <c r="F2455" s="11">
        <v>12</v>
      </c>
      <c r="G2455" s="11" t="s">
        <v>64</v>
      </c>
      <c r="H2455" s="11" t="s">
        <v>65</v>
      </c>
      <c r="I2455" s="11">
        <v>40.719378689232002</v>
      </c>
      <c r="J2455" s="11">
        <v>-73.710817108995101</v>
      </c>
      <c r="K2455" s="11">
        <v>60</v>
      </c>
      <c r="L2455" s="11">
        <v>29.373826065645499</v>
      </c>
      <c r="M2455" s="11">
        <v>88.1095729756846</v>
      </c>
      <c r="N2455" s="11" t="s">
        <v>57</v>
      </c>
      <c r="O2455" s="11" t="s">
        <v>61</v>
      </c>
      <c r="P2455" s="11">
        <v>0</v>
      </c>
      <c r="Q2455" s="11">
        <v>-0.95890466681238296</v>
      </c>
      <c r="R2455" s="11">
        <v>84</v>
      </c>
      <c r="S2455" s="11">
        <v>27</v>
      </c>
      <c r="T2455" s="11">
        <v>169.62818098647799</v>
      </c>
      <c r="U2455" s="11">
        <v>21.6194052300789</v>
      </c>
      <c r="V2455" s="11" t="s">
        <v>56</v>
      </c>
    </row>
    <row r="2456" spans="1:22" x14ac:dyDescent="0.3">
      <c r="A2456" s="9">
        <v>45360.520833333299</v>
      </c>
      <c r="B2456" s="10">
        <v>45360</v>
      </c>
      <c r="C2456" s="11">
        <v>2024</v>
      </c>
      <c r="D2456" s="11">
        <v>3</v>
      </c>
      <c r="E2456" s="11">
        <v>9</v>
      </c>
      <c r="F2456" s="11">
        <v>12</v>
      </c>
      <c r="G2456" s="11" t="s">
        <v>64</v>
      </c>
      <c r="H2456" s="11" t="s">
        <v>65</v>
      </c>
      <c r="I2456" s="11">
        <v>40.858180971163101</v>
      </c>
      <c r="J2456" s="11">
        <v>-73.955844010305</v>
      </c>
      <c r="K2456" s="11">
        <v>102</v>
      </c>
      <c r="L2456" s="11">
        <v>36.212475984708199</v>
      </c>
      <c r="M2456" s="11">
        <v>43.1886221843626</v>
      </c>
      <c r="N2456" s="11" t="s">
        <v>59</v>
      </c>
      <c r="O2456" s="11" t="s">
        <v>55</v>
      </c>
      <c r="P2456" s="11">
        <v>0</v>
      </c>
      <c r="Q2456" s="11">
        <v>-0.74067021690483603</v>
      </c>
      <c r="R2456" s="11">
        <v>81</v>
      </c>
      <c r="S2456" s="11">
        <v>19</v>
      </c>
      <c r="T2456" s="11">
        <v>172.65415842017001</v>
      </c>
      <c r="U2456" s="11">
        <v>21.525201376263698</v>
      </c>
      <c r="V2456" s="11" t="s">
        <v>63</v>
      </c>
    </row>
    <row r="2457" spans="1:22" x14ac:dyDescent="0.3">
      <c r="A2457" s="9">
        <v>45360.524305555598</v>
      </c>
      <c r="B2457" s="10">
        <v>45360</v>
      </c>
      <c r="C2457" s="11">
        <v>2024</v>
      </c>
      <c r="D2457" s="11">
        <v>3</v>
      </c>
      <c r="E2457" s="11">
        <v>9</v>
      </c>
      <c r="F2457" s="11">
        <v>12</v>
      </c>
      <c r="G2457" s="11" t="s">
        <v>64</v>
      </c>
      <c r="H2457" s="11" t="s">
        <v>65</v>
      </c>
      <c r="I2457" s="11">
        <v>40.767890133334198</v>
      </c>
      <c r="J2457" s="11">
        <v>-73.826729796131602</v>
      </c>
      <c r="K2457" s="11">
        <v>62</v>
      </c>
      <c r="L2457" s="11">
        <v>54.552542943234201</v>
      </c>
      <c r="M2457" s="11">
        <v>20.492745377066498</v>
      </c>
      <c r="N2457" s="11" t="s">
        <v>57</v>
      </c>
      <c r="O2457" s="11" t="s">
        <v>60</v>
      </c>
      <c r="P2457" s="11">
        <v>0</v>
      </c>
      <c r="Q2457" s="11">
        <v>-0.11855790456024599</v>
      </c>
      <c r="R2457" s="11">
        <v>82</v>
      </c>
      <c r="S2457" s="11">
        <v>32</v>
      </c>
      <c r="T2457" s="11">
        <v>218.808365855929</v>
      </c>
      <c r="U2457" s="11">
        <v>27.976954622574699</v>
      </c>
      <c r="V2457" s="11" t="s">
        <v>62</v>
      </c>
    </row>
    <row r="2458" spans="1:22" x14ac:dyDescent="0.3">
      <c r="A2458" s="9">
        <v>45360.527777777803</v>
      </c>
      <c r="B2458" s="10">
        <v>45360</v>
      </c>
      <c r="C2458" s="11">
        <v>2024</v>
      </c>
      <c r="D2458" s="11">
        <v>3</v>
      </c>
      <c r="E2458" s="11">
        <v>9</v>
      </c>
      <c r="F2458" s="11">
        <v>12</v>
      </c>
      <c r="G2458" s="11" t="s">
        <v>64</v>
      </c>
      <c r="H2458" s="11" t="s">
        <v>65</v>
      </c>
      <c r="I2458" s="11">
        <v>40.660143448998802</v>
      </c>
      <c r="J2458" s="11">
        <v>-73.914424354736994</v>
      </c>
      <c r="K2458" s="11">
        <v>96</v>
      </c>
      <c r="L2458" s="11">
        <v>53.216182980036997</v>
      </c>
      <c r="M2458" s="11">
        <v>94.698408332402195</v>
      </c>
      <c r="N2458" s="11" t="s">
        <v>59</v>
      </c>
      <c r="O2458" s="11" t="s">
        <v>58</v>
      </c>
      <c r="P2458" s="11">
        <v>0</v>
      </c>
      <c r="Q2458" s="11">
        <v>0.73753675867374102</v>
      </c>
      <c r="R2458" s="11">
        <v>28</v>
      </c>
      <c r="S2458" s="11">
        <v>27</v>
      </c>
      <c r="T2458" s="11">
        <v>416.31328338554499</v>
      </c>
      <c r="U2458" s="11">
        <v>12.802477426832301</v>
      </c>
      <c r="V2458" s="11" t="s">
        <v>56</v>
      </c>
    </row>
    <row r="2459" spans="1:22" x14ac:dyDescent="0.3">
      <c r="A2459" s="9">
        <v>45360.53125</v>
      </c>
      <c r="B2459" s="10">
        <v>45360</v>
      </c>
      <c r="C2459" s="11">
        <v>2024</v>
      </c>
      <c r="D2459" s="11">
        <v>3</v>
      </c>
      <c r="E2459" s="11">
        <v>9</v>
      </c>
      <c r="F2459" s="11">
        <v>12</v>
      </c>
      <c r="G2459" s="11" t="s">
        <v>64</v>
      </c>
      <c r="H2459" s="11" t="s">
        <v>65</v>
      </c>
      <c r="I2459" s="11">
        <v>40.683089633957202</v>
      </c>
      <c r="J2459" s="11">
        <v>-73.768473388599304</v>
      </c>
      <c r="K2459" s="11">
        <v>19</v>
      </c>
      <c r="L2459" s="11">
        <v>32.518053086640499</v>
      </c>
      <c r="M2459" s="11">
        <v>80.234674203738805</v>
      </c>
      <c r="N2459" s="11" t="s">
        <v>57</v>
      </c>
      <c r="O2459" s="11" t="s">
        <v>58</v>
      </c>
      <c r="P2459" s="11">
        <v>0</v>
      </c>
      <c r="Q2459" s="11">
        <v>0.97535193345489601</v>
      </c>
      <c r="R2459" s="11">
        <v>55</v>
      </c>
      <c r="S2459" s="11">
        <v>36</v>
      </c>
      <c r="T2459" s="11">
        <v>437.42122649570899</v>
      </c>
      <c r="U2459" s="11">
        <v>21.424089438314599</v>
      </c>
      <c r="V2459" s="11" t="s">
        <v>56</v>
      </c>
    </row>
    <row r="2460" spans="1:22" x14ac:dyDescent="0.3">
      <c r="A2460" s="9">
        <v>45360.534722222197</v>
      </c>
      <c r="B2460" s="10">
        <v>45360</v>
      </c>
      <c r="C2460" s="11">
        <v>2024</v>
      </c>
      <c r="D2460" s="11">
        <v>3</v>
      </c>
      <c r="E2460" s="11">
        <v>9</v>
      </c>
      <c r="F2460" s="11">
        <v>12</v>
      </c>
      <c r="G2460" s="11" t="s">
        <v>64</v>
      </c>
      <c r="H2460" s="11" t="s">
        <v>65</v>
      </c>
      <c r="I2460" s="11">
        <v>40.853932203835903</v>
      </c>
      <c r="J2460" s="11">
        <v>-73.859653960173901</v>
      </c>
      <c r="K2460" s="11">
        <v>43</v>
      </c>
      <c r="L2460" s="11">
        <v>47.301852994428799</v>
      </c>
      <c r="M2460" s="11">
        <v>46.2441053567278</v>
      </c>
      <c r="N2460" s="11" t="s">
        <v>59</v>
      </c>
      <c r="O2460" s="11" t="s">
        <v>55</v>
      </c>
      <c r="P2460" s="11">
        <v>1</v>
      </c>
      <c r="Q2460" s="11">
        <v>0.83078419285826199</v>
      </c>
      <c r="R2460" s="11">
        <v>93</v>
      </c>
      <c r="S2460" s="11">
        <v>5</v>
      </c>
      <c r="T2460" s="11">
        <v>96.033512474903304</v>
      </c>
      <c r="U2460" s="11">
        <v>29.230739756721299</v>
      </c>
      <c r="V2460" s="11" t="s">
        <v>56</v>
      </c>
    </row>
    <row r="2461" spans="1:22" x14ac:dyDescent="0.3">
      <c r="A2461" s="9">
        <v>45360.538194444503</v>
      </c>
      <c r="B2461" s="10">
        <v>45360</v>
      </c>
      <c r="C2461" s="11">
        <v>2024</v>
      </c>
      <c r="D2461" s="11">
        <v>3</v>
      </c>
      <c r="E2461" s="11">
        <v>9</v>
      </c>
      <c r="F2461" s="11">
        <v>12</v>
      </c>
      <c r="G2461" s="11" t="s">
        <v>64</v>
      </c>
      <c r="H2461" s="11" t="s">
        <v>65</v>
      </c>
      <c r="I2461" s="11">
        <v>40.610592183296703</v>
      </c>
      <c r="J2461" s="11">
        <v>-73.890009333263805</v>
      </c>
      <c r="K2461" s="11">
        <v>76</v>
      </c>
      <c r="L2461" s="11">
        <v>31.685953766005198</v>
      </c>
      <c r="M2461" s="11">
        <v>96.725098538222397</v>
      </c>
      <c r="N2461" s="11" t="s">
        <v>54</v>
      </c>
      <c r="O2461" s="11" t="s">
        <v>61</v>
      </c>
      <c r="P2461" s="11">
        <v>0</v>
      </c>
      <c r="Q2461" s="11">
        <v>0.100443098298515</v>
      </c>
      <c r="R2461" s="11">
        <v>82</v>
      </c>
      <c r="S2461" s="11">
        <v>17</v>
      </c>
      <c r="T2461" s="11">
        <v>278.81241957232498</v>
      </c>
      <c r="U2461" s="11">
        <v>23.5016337329462</v>
      </c>
      <c r="V2461" s="11" t="s">
        <v>56</v>
      </c>
    </row>
    <row r="2462" spans="1:22" x14ac:dyDescent="0.3">
      <c r="A2462" s="9">
        <v>45360.541666666701</v>
      </c>
      <c r="B2462" s="10">
        <v>45360</v>
      </c>
      <c r="C2462" s="11">
        <v>2024</v>
      </c>
      <c r="D2462" s="11">
        <v>3</v>
      </c>
      <c r="E2462" s="11">
        <v>9</v>
      </c>
      <c r="F2462" s="11">
        <v>13</v>
      </c>
      <c r="G2462" s="11" t="s">
        <v>64</v>
      </c>
      <c r="H2462" s="11" t="s">
        <v>65</v>
      </c>
      <c r="I2462" s="11">
        <v>40.825349643366799</v>
      </c>
      <c r="J2462" s="11">
        <v>-73.985570877066095</v>
      </c>
      <c r="K2462" s="11">
        <v>244</v>
      </c>
      <c r="L2462" s="11">
        <v>17.0088404901168</v>
      </c>
      <c r="M2462" s="11">
        <v>30.295822930009599</v>
      </c>
      <c r="N2462" s="11" t="s">
        <v>54</v>
      </c>
      <c r="O2462" s="11" t="s">
        <v>60</v>
      </c>
      <c r="P2462" s="11">
        <v>0</v>
      </c>
      <c r="Q2462" s="11">
        <v>-0.99462310742277305</v>
      </c>
      <c r="R2462" s="11">
        <v>13</v>
      </c>
      <c r="S2462" s="11">
        <v>41</v>
      </c>
      <c r="T2462" s="11">
        <v>366.51118834226003</v>
      </c>
      <c r="U2462" s="11">
        <v>21.807154388770499</v>
      </c>
      <c r="V2462" s="11" t="s">
        <v>56</v>
      </c>
    </row>
    <row r="2463" spans="1:22" x14ac:dyDescent="0.3">
      <c r="A2463" s="9">
        <v>45360.545138888898</v>
      </c>
      <c r="B2463" s="10">
        <v>45360</v>
      </c>
      <c r="C2463" s="11">
        <v>2024</v>
      </c>
      <c r="D2463" s="11">
        <v>3</v>
      </c>
      <c r="E2463" s="11">
        <v>9</v>
      </c>
      <c r="F2463" s="11">
        <v>13</v>
      </c>
      <c r="G2463" s="11" t="s">
        <v>64</v>
      </c>
      <c r="H2463" s="11" t="s">
        <v>65</v>
      </c>
      <c r="I2463" s="11">
        <v>40.684790717550499</v>
      </c>
      <c r="J2463" s="11">
        <v>-73.7299200508658</v>
      </c>
      <c r="K2463" s="11">
        <v>79</v>
      </c>
      <c r="L2463" s="11">
        <v>28.1237347897898</v>
      </c>
      <c r="M2463" s="11">
        <v>34.559340602585401</v>
      </c>
      <c r="N2463" s="11" t="s">
        <v>57</v>
      </c>
      <c r="O2463" s="11" t="s">
        <v>58</v>
      </c>
      <c r="P2463" s="11">
        <v>0</v>
      </c>
      <c r="Q2463" s="11">
        <v>-0.81933270948755099</v>
      </c>
      <c r="R2463" s="11">
        <v>18</v>
      </c>
      <c r="S2463" s="11">
        <v>49</v>
      </c>
      <c r="T2463" s="11">
        <v>269.76462415741798</v>
      </c>
      <c r="U2463" s="11">
        <v>10.7625419688252</v>
      </c>
      <c r="V2463" s="11" t="s">
        <v>63</v>
      </c>
    </row>
    <row r="2464" spans="1:22" x14ac:dyDescent="0.3">
      <c r="A2464" s="9">
        <v>45360.548611111102</v>
      </c>
      <c r="B2464" s="10">
        <v>45360</v>
      </c>
      <c r="C2464" s="11">
        <v>2024</v>
      </c>
      <c r="D2464" s="11">
        <v>3</v>
      </c>
      <c r="E2464" s="11">
        <v>9</v>
      </c>
      <c r="F2464" s="11">
        <v>13</v>
      </c>
      <c r="G2464" s="11" t="s">
        <v>64</v>
      </c>
      <c r="H2464" s="11" t="s">
        <v>65</v>
      </c>
      <c r="I2464" s="11">
        <v>40.696180889230597</v>
      </c>
      <c r="J2464" s="11">
        <v>-73.725590358481796</v>
      </c>
      <c r="K2464" s="11">
        <v>221</v>
      </c>
      <c r="L2464" s="11">
        <v>77.613333682138901</v>
      </c>
      <c r="M2464" s="11">
        <v>84.165131335266096</v>
      </c>
      <c r="N2464" s="11" t="s">
        <v>54</v>
      </c>
      <c r="O2464" s="11" t="s">
        <v>60</v>
      </c>
      <c r="P2464" s="11">
        <v>0</v>
      </c>
      <c r="Q2464" s="11">
        <v>-0.58817550500224602</v>
      </c>
      <c r="R2464" s="11">
        <v>87</v>
      </c>
      <c r="S2464" s="11">
        <v>37</v>
      </c>
      <c r="T2464" s="11">
        <v>439.75887971391001</v>
      </c>
      <c r="U2464" s="11">
        <v>23.381742453059498</v>
      </c>
      <c r="V2464" s="11" t="s">
        <v>56</v>
      </c>
    </row>
    <row r="2465" spans="1:22" x14ac:dyDescent="0.3">
      <c r="A2465" s="9">
        <v>45360.552083333299</v>
      </c>
      <c r="B2465" s="10">
        <v>45360</v>
      </c>
      <c r="C2465" s="11">
        <v>2024</v>
      </c>
      <c r="D2465" s="11">
        <v>3</v>
      </c>
      <c r="E2465" s="11">
        <v>9</v>
      </c>
      <c r="F2465" s="11">
        <v>13</v>
      </c>
      <c r="G2465" s="11" t="s">
        <v>64</v>
      </c>
      <c r="H2465" s="11" t="s">
        <v>65</v>
      </c>
      <c r="I2465" s="11">
        <v>40.6774612158002</v>
      </c>
      <c r="J2465" s="11">
        <v>-73.823260189419997</v>
      </c>
      <c r="K2465" s="11">
        <v>272</v>
      </c>
      <c r="L2465" s="11">
        <v>46.197401502797</v>
      </c>
      <c r="M2465" s="11">
        <v>65.994149087141196</v>
      </c>
      <c r="N2465" s="11" t="s">
        <v>59</v>
      </c>
      <c r="O2465" s="11" t="s">
        <v>58</v>
      </c>
      <c r="P2465" s="11">
        <v>0</v>
      </c>
      <c r="Q2465" s="11">
        <v>0.173068017033113</v>
      </c>
      <c r="R2465" s="11">
        <v>50</v>
      </c>
      <c r="S2465" s="11">
        <v>8</v>
      </c>
      <c r="T2465" s="11">
        <v>499.57709326849903</v>
      </c>
      <c r="U2465" s="11">
        <v>22.835086418624101</v>
      </c>
      <c r="V2465" s="11" t="s">
        <v>56</v>
      </c>
    </row>
    <row r="2466" spans="1:22" x14ac:dyDescent="0.3">
      <c r="A2466" s="9">
        <v>45360.555555555598</v>
      </c>
      <c r="B2466" s="10">
        <v>45360</v>
      </c>
      <c r="C2466" s="11">
        <v>2024</v>
      </c>
      <c r="D2466" s="11">
        <v>3</v>
      </c>
      <c r="E2466" s="11">
        <v>9</v>
      </c>
      <c r="F2466" s="11">
        <v>13</v>
      </c>
      <c r="G2466" s="11" t="s">
        <v>64</v>
      </c>
      <c r="H2466" s="11" t="s">
        <v>65</v>
      </c>
      <c r="I2466" s="11">
        <v>40.8772537228201</v>
      </c>
      <c r="J2466" s="11">
        <v>-73.764484788379093</v>
      </c>
      <c r="K2466" s="11">
        <v>262</v>
      </c>
      <c r="L2466" s="11">
        <v>77.983777886515398</v>
      </c>
      <c r="M2466" s="11">
        <v>14.7177789138417</v>
      </c>
      <c r="N2466" s="11" t="s">
        <v>57</v>
      </c>
      <c r="O2466" s="11" t="s">
        <v>61</v>
      </c>
      <c r="P2466" s="11">
        <v>0</v>
      </c>
      <c r="Q2466" s="11">
        <v>0.56223502899710798</v>
      </c>
      <c r="R2466" s="11">
        <v>89</v>
      </c>
      <c r="S2466" s="11">
        <v>19</v>
      </c>
      <c r="T2466" s="11">
        <v>124.508504289816</v>
      </c>
      <c r="U2466" s="11">
        <v>23.535980357800302</v>
      </c>
      <c r="V2466" s="11" t="s">
        <v>56</v>
      </c>
    </row>
    <row r="2467" spans="1:22" x14ac:dyDescent="0.3">
      <c r="A2467" s="9">
        <v>45360.559027777803</v>
      </c>
      <c r="B2467" s="10">
        <v>45360</v>
      </c>
      <c r="C2467" s="11">
        <v>2024</v>
      </c>
      <c r="D2467" s="11">
        <v>3</v>
      </c>
      <c r="E2467" s="11">
        <v>9</v>
      </c>
      <c r="F2467" s="11">
        <v>13</v>
      </c>
      <c r="G2467" s="11" t="s">
        <v>64</v>
      </c>
      <c r="H2467" s="11" t="s">
        <v>65</v>
      </c>
      <c r="I2467" s="11">
        <v>40.778767429420803</v>
      </c>
      <c r="J2467" s="11">
        <v>-73.707459438337594</v>
      </c>
      <c r="K2467" s="11">
        <v>143</v>
      </c>
      <c r="L2467" s="11">
        <v>73.197385619938103</v>
      </c>
      <c r="M2467" s="11">
        <v>57.793633947053799</v>
      </c>
      <c r="N2467" s="11" t="s">
        <v>57</v>
      </c>
      <c r="O2467" s="11" t="s">
        <v>60</v>
      </c>
      <c r="P2467" s="11">
        <v>0</v>
      </c>
      <c r="Q2467" s="11">
        <v>-0.42428468417758303</v>
      </c>
      <c r="R2467" s="11">
        <v>24</v>
      </c>
      <c r="S2467" s="11">
        <v>11</v>
      </c>
      <c r="T2467" s="11">
        <v>489.65898520966903</v>
      </c>
      <c r="U2467" s="11">
        <v>10.2452498476631</v>
      </c>
      <c r="V2467" s="11" t="s">
        <v>63</v>
      </c>
    </row>
    <row r="2468" spans="1:22" x14ac:dyDescent="0.3">
      <c r="A2468" s="9">
        <v>45360.5625</v>
      </c>
      <c r="B2468" s="10">
        <v>45360</v>
      </c>
      <c r="C2468" s="11">
        <v>2024</v>
      </c>
      <c r="D2468" s="11">
        <v>3</v>
      </c>
      <c r="E2468" s="11">
        <v>9</v>
      </c>
      <c r="F2468" s="11">
        <v>13</v>
      </c>
      <c r="G2468" s="11" t="s">
        <v>64</v>
      </c>
      <c r="H2468" s="11" t="s">
        <v>65</v>
      </c>
      <c r="I2468" s="11">
        <v>40.695261185705697</v>
      </c>
      <c r="J2468" s="11">
        <v>-73.789044823098195</v>
      </c>
      <c r="K2468" s="11">
        <v>75</v>
      </c>
      <c r="L2468" s="11">
        <v>23.280604026820601</v>
      </c>
      <c r="M2468" s="11">
        <v>60.048430994217</v>
      </c>
      <c r="N2468" s="11" t="s">
        <v>59</v>
      </c>
      <c r="O2468" s="11" t="s">
        <v>61</v>
      </c>
      <c r="P2468" s="11">
        <v>0</v>
      </c>
      <c r="Q2468" s="11">
        <v>0.39716134433227501</v>
      </c>
      <c r="R2468" s="11">
        <v>85</v>
      </c>
      <c r="S2468" s="11">
        <v>42</v>
      </c>
      <c r="T2468" s="11">
        <v>487.09677055755498</v>
      </c>
      <c r="U2468" s="11">
        <v>12.9649052161922</v>
      </c>
      <c r="V2468" s="11" t="s">
        <v>63</v>
      </c>
    </row>
    <row r="2469" spans="1:22" x14ac:dyDescent="0.3">
      <c r="A2469" s="9">
        <v>45360.565972222197</v>
      </c>
      <c r="B2469" s="10">
        <v>45360</v>
      </c>
      <c r="C2469" s="11">
        <v>2024</v>
      </c>
      <c r="D2469" s="11">
        <v>3</v>
      </c>
      <c r="E2469" s="11">
        <v>9</v>
      </c>
      <c r="F2469" s="11">
        <v>13</v>
      </c>
      <c r="G2469" s="11" t="s">
        <v>64</v>
      </c>
      <c r="H2469" s="11" t="s">
        <v>65</v>
      </c>
      <c r="I2469" s="11">
        <v>40.703452845450798</v>
      </c>
      <c r="J2469" s="11">
        <v>-73.995397978134903</v>
      </c>
      <c r="K2469" s="11">
        <v>290</v>
      </c>
      <c r="L2469" s="11">
        <v>51.3004946116288</v>
      </c>
      <c r="M2469" s="11">
        <v>48.640572844291697</v>
      </c>
      <c r="N2469" s="11" t="s">
        <v>57</v>
      </c>
      <c r="O2469" s="11" t="s">
        <v>61</v>
      </c>
      <c r="P2469" s="11">
        <v>0</v>
      </c>
      <c r="Q2469" s="11">
        <v>-0.61571695323563103</v>
      </c>
      <c r="R2469" s="11">
        <v>24</v>
      </c>
      <c r="S2469" s="11">
        <v>14</v>
      </c>
      <c r="T2469" s="11">
        <v>269.92185209340698</v>
      </c>
      <c r="U2469" s="11">
        <v>13.380970321828899</v>
      </c>
      <c r="V2469" s="11" t="s">
        <v>56</v>
      </c>
    </row>
    <row r="2470" spans="1:22" x14ac:dyDescent="0.3">
      <c r="A2470" s="9">
        <v>45360.569444444503</v>
      </c>
      <c r="B2470" s="10">
        <v>45360</v>
      </c>
      <c r="C2470" s="11">
        <v>2024</v>
      </c>
      <c r="D2470" s="11">
        <v>3</v>
      </c>
      <c r="E2470" s="11">
        <v>9</v>
      </c>
      <c r="F2470" s="11">
        <v>13</v>
      </c>
      <c r="G2470" s="11" t="s">
        <v>64</v>
      </c>
      <c r="H2470" s="11" t="s">
        <v>65</v>
      </c>
      <c r="I2470" s="11">
        <v>40.657487794656902</v>
      </c>
      <c r="J2470" s="11">
        <v>-73.786634479436898</v>
      </c>
      <c r="K2470" s="11">
        <v>113</v>
      </c>
      <c r="L2470" s="11">
        <v>17.956040118173501</v>
      </c>
      <c r="M2470" s="11">
        <v>79.374023233691304</v>
      </c>
      <c r="N2470" s="11" t="s">
        <v>54</v>
      </c>
      <c r="O2470" s="11" t="s">
        <v>61</v>
      </c>
      <c r="P2470" s="11">
        <v>0</v>
      </c>
      <c r="Q2470" s="11">
        <v>0.877885020548687</v>
      </c>
      <c r="R2470" s="11">
        <v>24</v>
      </c>
      <c r="S2470" s="11">
        <v>36</v>
      </c>
      <c r="T2470" s="11">
        <v>311.47259399306</v>
      </c>
      <c r="U2470" s="11">
        <v>12.327929797867</v>
      </c>
      <c r="V2470" s="11" t="s">
        <v>56</v>
      </c>
    </row>
    <row r="2471" spans="1:22" x14ac:dyDescent="0.3">
      <c r="A2471" s="9">
        <v>45360.572916666701</v>
      </c>
      <c r="B2471" s="10">
        <v>45360</v>
      </c>
      <c r="C2471" s="11">
        <v>2024</v>
      </c>
      <c r="D2471" s="11">
        <v>3</v>
      </c>
      <c r="E2471" s="11">
        <v>9</v>
      </c>
      <c r="F2471" s="11">
        <v>13</v>
      </c>
      <c r="G2471" s="11" t="s">
        <v>64</v>
      </c>
      <c r="H2471" s="11" t="s">
        <v>65</v>
      </c>
      <c r="I2471" s="11">
        <v>40.610974268702101</v>
      </c>
      <c r="J2471" s="11">
        <v>-73.830187795553002</v>
      </c>
      <c r="K2471" s="11">
        <v>25</v>
      </c>
      <c r="L2471" s="11">
        <v>55.333468972103397</v>
      </c>
      <c r="M2471" s="11">
        <v>72.617068487000694</v>
      </c>
      <c r="N2471" s="11" t="s">
        <v>54</v>
      </c>
      <c r="O2471" s="11" t="s">
        <v>58</v>
      </c>
      <c r="P2471" s="11">
        <v>1</v>
      </c>
      <c r="Q2471" s="11">
        <v>-0.38286953738003598</v>
      </c>
      <c r="R2471" s="11">
        <v>94</v>
      </c>
      <c r="S2471" s="11">
        <v>44</v>
      </c>
      <c r="T2471" s="11">
        <v>66.808420920558603</v>
      </c>
      <c r="U2471" s="11">
        <v>16.4143478862552</v>
      </c>
      <c r="V2471" s="11" t="s">
        <v>56</v>
      </c>
    </row>
    <row r="2472" spans="1:22" x14ac:dyDescent="0.3">
      <c r="A2472" s="9">
        <v>45360.576388888898</v>
      </c>
      <c r="B2472" s="10">
        <v>45360</v>
      </c>
      <c r="C2472" s="11">
        <v>2024</v>
      </c>
      <c r="D2472" s="11">
        <v>3</v>
      </c>
      <c r="E2472" s="11">
        <v>9</v>
      </c>
      <c r="F2472" s="11">
        <v>13</v>
      </c>
      <c r="G2472" s="11" t="s">
        <v>64</v>
      </c>
      <c r="H2472" s="11" t="s">
        <v>65</v>
      </c>
      <c r="I2472" s="11">
        <v>40.867634929111901</v>
      </c>
      <c r="J2472" s="11">
        <v>-73.881006723769602</v>
      </c>
      <c r="K2472" s="11">
        <v>166</v>
      </c>
      <c r="L2472" s="11">
        <v>26.134279025801199</v>
      </c>
      <c r="M2472" s="11">
        <v>68.448913981375796</v>
      </c>
      <c r="N2472" s="11" t="s">
        <v>54</v>
      </c>
      <c r="O2472" s="11" t="s">
        <v>58</v>
      </c>
      <c r="P2472" s="11">
        <v>0</v>
      </c>
      <c r="Q2472" s="11">
        <v>-0.92702158603092499</v>
      </c>
      <c r="R2472" s="11">
        <v>33</v>
      </c>
      <c r="S2472" s="11">
        <v>14</v>
      </c>
      <c r="T2472" s="11">
        <v>224.85182655224401</v>
      </c>
      <c r="U2472" s="11">
        <v>27.201856504446699</v>
      </c>
      <c r="V2472" s="11" t="s">
        <v>63</v>
      </c>
    </row>
    <row r="2473" spans="1:22" x14ac:dyDescent="0.3">
      <c r="A2473" s="9">
        <v>45360.579861111102</v>
      </c>
      <c r="B2473" s="10">
        <v>45360</v>
      </c>
      <c r="C2473" s="11">
        <v>2024</v>
      </c>
      <c r="D2473" s="11">
        <v>3</v>
      </c>
      <c r="E2473" s="11">
        <v>9</v>
      </c>
      <c r="F2473" s="11">
        <v>13</v>
      </c>
      <c r="G2473" s="11" t="s">
        <v>64</v>
      </c>
      <c r="H2473" s="11" t="s">
        <v>65</v>
      </c>
      <c r="I2473" s="11">
        <v>40.890783569944098</v>
      </c>
      <c r="J2473" s="11">
        <v>-73.859744088149199</v>
      </c>
      <c r="K2473" s="11">
        <v>282</v>
      </c>
      <c r="L2473" s="11">
        <v>74.331957602269199</v>
      </c>
      <c r="M2473" s="11">
        <v>51.397563116461697</v>
      </c>
      <c r="N2473" s="11" t="s">
        <v>54</v>
      </c>
      <c r="O2473" s="11" t="s">
        <v>58</v>
      </c>
      <c r="P2473" s="11">
        <v>0</v>
      </c>
      <c r="Q2473" s="11">
        <v>0.145014397421906</v>
      </c>
      <c r="R2473" s="11">
        <v>18</v>
      </c>
      <c r="S2473" s="11">
        <v>5</v>
      </c>
      <c r="T2473" s="11">
        <v>151.283683934203</v>
      </c>
      <c r="U2473" s="11">
        <v>27.589133706077199</v>
      </c>
      <c r="V2473" s="11" t="s">
        <v>56</v>
      </c>
    </row>
    <row r="2474" spans="1:22" x14ac:dyDescent="0.3">
      <c r="A2474" s="9">
        <v>45360.583333333299</v>
      </c>
      <c r="B2474" s="10">
        <v>45360</v>
      </c>
      <c r="C2474" s="11">
        <v>2024</v>
      </c>
      <c r="D2474" s="11">
        <v>3</v>
      </c>
      <c r="E2474" s="11">
        <v>9</v>
      </c>
      <c r="F2474" s="11">
        <v>14</v>
      </c>
      <c r="G2474" s="11" t="s">
        <v>64</v>
      </c>
      <c r="H2474" s="11" t="s">
        <v>65</v>
      </c>
      <c r="I2474" s="11">
        <v>40.772117619335397</v>
      </c>
      <c r="J2474" s="11">
        <v>-73.822618651888305</v>
      </c>
      <c r="K2474" s="11">
        <v>228</v>
      </c>
      <c r="L2474" s="11">
        <v>65.197017914363897</v>
      </c>
      <c r="M2474" s="11">
        <v>84.875721091941003</v>
      </c>
      <c r="N2474" s="11" t="s">
        <v>59</v>
      </c>
      <c r="O2474" s="11" t="s">
        <v>60</v>
      </c>
      <c r="P2474" s="11">
        <v>0</v>
      </c>
      <c r="Q2474" s="11">
        <v>-0.19987579596563701</v>
      </c>
      <c r="R2474" s="11">
        <v>51</v>
      </c>
      <c r="S2474" s="11">
        <v>13</v>
      </c>
      <c r="T2474" s="11">
        <v>202.26264126619901</v>
      </c>
      <c r="U2474" s="11">
        <v>12.0387463831711</v>
      </c>
      <c r="V2474" s="11" t="s">
        <v>56</v>
      </c>
    </row>
    <row r="2475" spans="1:22" x14ac:dyDescent="0.3">
      <c r="A2475" s="9">
        <v>45360.586805555598</v>
      </c>
      <c r="B2475" s="10">
        <v>45360</v>
      </c>
      <c r="C2475" s="11">
        <v>2024</v>
      </c>
      <c r="D2475" s="11">
        <v>3</v>
      </c>
      <c r="E2475" s="11">
        <v>9</v>
      </c>
      <c r="F2475" s="11">
        <v>14</v>
      </c>
      <c r="G2475" s="11" t="s">
        <v>64</v>
      </c>
      <c r="H2475" s="11" t="s">
        <v>65</v>
      </c>
      <c r="I2475" s="11">
        <v>40.7582193321402</v>
      </c>
      <c r="J2475" s="11">
        <v>-73.805087265675795</v>
      </c>
      <c r="K2475" s="11">
        <v>25</v>
      </c>
      <c r="L2475" s="11">
        <v>9.0343639957825008</v>
      </c>
      <c r="M2475" s="11">
        <v>33.753277373824197</v>
      </c>
      <c r="N2475" s="11" t="s">
        <v>54</v>
      </c>
      <c r="O2475" s="11" t="s">
        <v>55</v>
      </c>
      <c r="P2475" s="11">
        <v>0</v>
      </c>
      <c r="Q2475" s="11">
        <v>-0.44383989561651899</v>
      </c>
      <c r="R2475" s="11">
        <v>85</v>
      </c>
      <c r="S2475" s="11">
        <v>34</v>
      </c>
      <c r="T2475" s="11">
        <v>150.735454317304</v>
      </c>
      <c r="U2475" s="11">
        <v>26.277316660402299</v>
      </c>
      <c r="V2475" s="11" t="s">
        <v>56</v>
      </c>
    </row>
    <row r="2476" spans="1:22" x14ac:dyDescent="0.3">
      <c r="A2476" s="9">
        <v>45360.590277777803</v>
      </c>
      <c r="B2476" s="10">
        <v>45360</v>
      </c>
      <c r="C2476" s="11">
        <v>2024</v>
      </c>
      <c r="D2476" s="11">
        <v>3</v>
      </c>
      <c r="E2476" s="11">
        <v>9</v>
      </c>
      <c r="F2476" s="11">
        <v>14</v>
      </c>
      <c r="G2476" s="11" t="s">
        <v>64</v>
      </c>
      <c r="H2476" s="11" t="s">
        <v>65</v>
      </c>
      <c r="I2476" s="11">
        <v>40.738467015344199</v>
      </c>
      <c r="J2476" s="11">
        <v>-73.736590776137803</v>
      </c>
      <c r="K2476" s="11">
        <v>166</v>
      </c>
      <c r="L2476" s="11">
        <v>66.741791363883493</v>
      </c>
      <c r="M2476" s="11">
        <v>76.094145233297695</v>
      </c>
      <c r="N2476" s="11" t="s">
        <v>54</v>
      </c>
      <c r="O2476" s="11" t="s">
        <v>61</v>
      </c>
      <c r="P2476" s="11">
        <v>0</v>
      </c>
      <c r="Q2476" s="11">
        <v>8.5979191897431698E-3</v>
      </c>
      <c r="R2476" s="11">
        <v>17</v>
      </c>
      <c r="S2476" s="11">
        <v>30</v>
      </c>
      <c r="T2476" s="11">
        <v>141.607044361194</v>
      </c>
      <c r="U2476" s="11">
        <v>28.113228266734399</v>
      </c>
      <c r="V2476" s="11" t="s">
        <v>63</v>
      </c>
    </row>
    <row r="2477" spans="1:22" x14ac:dyDescent="0.3">
      <c r="A2477" s="9">
        <v>45360.59375</v>
      </c>
      <c r="B2477" s="10">
        <v>45360</v>
      </c>
      <c r="C2477" s="11">
        <v>2024</v>
      </c>
      <c r="D2477" s="11">
        <v>3</v>
      </c>
      <c r="E2477" s="11">
        <v>9</v>
      </c>
      <c r="F2477" s="11">
        <v>14</v>
      </c>
      <c r="G2477" s="11" t="s">
        <v>64</v>
      </c>
      <c r="H2477" s="11" t="s">
        <v>65</v>
      </c>
      <c r="I2477" s="11">
        <v>40.6111758911264</v>
      </c>
      <c r="J2477" s="11">
        <v>-73.817211037568995</v>
      </c>
      <c r="K2477" s="11">
        <v>53</v>
      </c>
      <c r="L2477" s="11">
        <v>15.849191938766801</v>
      </c>
      <c r="M2477" s="11">
        <v>63.759710537369102</v>
      </c>
      <c r="N2477" s="11" t="s">
        <v>57</v>
      </c>
      <c r="O2477" s="11" t="s">
        <v>55</v>
      </c>
      <c r="P2477" s="11">
        <v>0</v>
      </c>
      <c r="Q2477" s="11">
        <v>-0.56607662198544595</v>
      </c>
      <c r="R2477" s="11">
        <v>15</v>
      </c>
      <c r="S2477" s="11">
        <v>48</v>
      </c>
      <c r="T2477" s="11">
        <v>388.67422462566799</v>
      </c>
      <c r="U2477" s="11">
        <v>7.6022526738024103</v>
      </c>
      <c r="V2477" s="11" t="s">
        <v>56</v>
      </c>
    </row>
    <row r="2478" spans="1:22" x14ac:dyDescent="0.3">
      <c r="A2478" s="9">
        <v>45360.597222222197</v>
      </c>
      <c r="B2478" s="10">
        <v>45360</v>
      </c>
      <c r="C2478" s="11">
        <v>2024</v>
      </c>
      <c r="D2478" s="11">
        <v>3</v>
      </c>
      <c r="E2478" s="11">
        <v>9</v>
      </c>
      <c r="F2478" s="11">
        <v>14</v>
      </c>
      <c r="G2478" s="11" t="s">
        <v>64</v>
      </c>
      <c r="H2478" s="11" t="s">
        <v>65</v>
      </c>
      <c r="I2478" s="11">
        <v>40.6040659328876</v>
      </c>
      <c r="J2478" s="11">
        <v>-73.755657454865201</v>
      </c>
      <c r="K2478" s="11">
        <v>111</v>
      </c>
      <c r="L2478" s="11">
        <v>37.784520598739398</v>
      </c>
      <c r="M2478" s="11">
        <v>58.486411565739402</v>
      </c>
      <c r="N2478" s="11" t="s">
        <v>57</v>
      </c>
      <c r="O2478" s="11" t="s">
        <v>61</v>
      </c>
      <c r="P2478" s="11">
        <v>0</v>
      </c>
      <c r="Q2478" s="11">
        <v>8.3086225363513802E-2</v>
      </c>
      <c r="R2478" s="11">
        <v>56</v>
      </c>
      <c r="S2478" s="11">
        <v>30</v>
      </c>
      <c r="T2478" s="11">
        <v>209.59701833750199</v>
      </c>
      <c r="U2478" s="11">
        <v>6.2580017217338204</v>
      </c>
      <c r="V2478" s="11" t="s">
        <v>63</v>
      </c>
    </row>
    <row r="2479" spans="1:22" x14ac:dyDescent="0.3">
      <c r="A2479" s="9">
        <v>45360.600694444503</v>
      </c>
      <c r="B2479" s="10">
        <v>45360</v>
      </c>
      <c r="C2479" s="11">
        <v>2024</v>
      </c>
      <c r="D2479" s="11">
        <v>3</v>
      </c>
      <c r="E2479" s="11">
        <v>9</v>
      </c>
      <c r="F2479" s="11">
        <v>14</v>
      </c>
      <c r="G2479" s="11" t="s">
        <v>64</v>
      </c>
      <c r="H2479" s="11" t="s">
        <v>65</v>
      </c>
      <c r="I2479" s="11">
        <v>40.836600884976299</v>
      </c>
      <c r="J2479" s="11">
        <v>-73.877411027255604</v>
      </c>
      <c r="K2479" s="11">
        <v>62</v>
      </c>
      <c r="L2479" s="11">
        <v>12.3615582435276</v>
      </c>
      <c r="M2479" s="11">
        <v>23.592759877456501</v>
      </c>
      <c r="N2479" s="11" t="s">
        <v>54</v>
      </c>
      <c r="O2479" s="11" t="s">
        <v>58</v>
      </c>
      <c r="P2479" s="11">
        <v>0</v>
      </c>
      <c r="Q2479" s="11">
        <v>-0.88612977908231405</v>
      </c>
      <c r="R2479" s="11">
        <v>48</v>
      </c>
      <c r="S2479" s="11">
        <v>45</v>
      </c>
      <c r="T2479" s="11">
        <v>311.728665701333</v>
      </c>
      <c r="U2479" s="11">
        <v>15.4586895229174</v>
      </c>
      <c r="V2479" s="11" t="s">
        <v>56</v>
      </c>
    </row>
    <row r="2480" spans="1:22" x14ac:dyDescent="0.3">
      <c r="A2480" s="9">
        <v>45360.604166666701</v>
      </c>
      <c r="B2480" s="10">
        <v>45360</v>
      </c>
      <c r="C2480" s="11">
        <v>2024</v>
      </c>
      <c r="D2480" s="11">
        <v>3</v>
      </c>
      <c r="E2480" s="11">
        <v>9</v>
      </c>
      <c r="F2480" s="11">
        <v>14</v>
      </c>
      <c r="G2480" s="11" t="s">
        <v>64</v>
      </c>
      <c r="H2480" s="11" t="s">
        <v>65</v>
      </c>
      <c r="I2480" s="11">
        <v>40.840010083174299</v>
      </c>
      <c r="J2480" s="11">
        <v>-73.839886260838597</v>
      </c>
      <c r="K2480" s="11">
        <v>237</v>
      </c>
      <c r="L2480" s="11">
        <v>60.782414350011301</v>
      </c>
      <c r="M2480" s="11">
        <v>62.379300224912498</v>
      </c>
      <c r="N2480" s="11" t="s">
        <v>54</v>
      </c>
      <c r="O2480" s="11" t="s">
        <v>55</v>
      </c>
      <c r="P2480" s="11">
        <v>0</v>
      </c>
      <c r="Q2480" s="11">
        <v>-0.99910564000436997</v>
      </c>
      <c r="R2480" s="11">
        <v>60</v>
      </c>
      <c r="S2480" s="11">
        <v>1</v>
      </c>
      <c r="T2480" s="11">
        <v>285.09837878201398</v>
      </c>
      <c r="U2480" s="11">
        <v>8.4294468529955697</v>
      </c>
      <c r="V2480" s="11" t="s">
        <v>56</v>
      </c>
    </row>
    <row r="2481" spans="1:22" x14ac:dyDescent="0.3">
      <c r="A2481" s="9">
        <v>45360.607638888898</v>
      </c>
      <c r="B2481" s="10">
        <v>45360</v>
      </c>
      <c r="C2481" s="11">
        <v>2024</v>
      </c>
      <c r="D2481" s="11">
        <v>3</v>
      </c>
      <c r="E2481" s="11">
        <v>9</v>
      </c>
      <c r="F2481" s="11">
        <v>14</v>
      </c>
      <c r="G2481" s="11" t="s">
        <v>64</v>
      </c>
      <c r="H2481" s="11" t="s">
        <v>65</v>
      </c>
      <c r="I2481" s="11">
        <v>40.694278807058303</v>
      </c>
      <c r="J2481" s="11">
        <v>-73.8873074994506</v>
      </c>
      <c r="K2481" s="11">
        <v>240</v>
      </c>
      <c r="L2481" s="11">
        <v>58.686039812268596</v>
      </c>
      <c r="M2481" s="11">
        <v>13.673992252174701</v>
      </c>
      <c r="N2481" s="11" t="s">
        <v>59</v>
      </c>
      <c r="O2481" s="11" t="s">
        <v>60</v>
      </c>
      <c r="P2481" s="11">
        <v>0</v>
      </c>
      <c r="Q2481" s="11">
        <v>-0.38372164255805502</v>
      </c>
      <c r="R2481" s="11">
        <v>99</v>
      </c>
      <c r="S2481" s="11">
        <v>15</v>
      </c>
      <c r="T2481" s="11">
        <v>438.88546535490798</v>
      </c>
      <c r="U2481" s="11">
        <v>24.8806355259592</v>
      </c>
      <c r="V2481" s="11" t="s">
        <v>56</v>
      </c>
    </row>
    <row r="2482" spans="1:22" x14ac:dyDescent="0.3">
      <c r="A2482" s="9">
        <v>45360.611111111102</v>
      </c>
      <c r="B2482" s="10">
        <v>45360</v>
      </c>
      <c r="C2482" s="11">
        <v>2024</v>
      </c>
      <c r="D2482" s="11">
        <v>3</v>
      </c>
      <c r="E2482" s="11">
        <v>9</v>
      </c>
      <c r="F2482" s="11">
        <v>14</v>
      </c>
      <c r="G2482" s="11" t="s">
        <v>64</v>
      </c>
      <c r="H2482" s="11" t="s">
        <v>65</v>
      </c>
      <c r="I2482" s="11">
        <v>40.827018358851497</v>
      </c>
      <c r="J2482" s="11">
        <v>-73.918926974452802</v>
      </c>
      <c r="K2482" s="11">
        <v>38</v>
      </c>
      <c r="L2482" s="11">
        <v>55.471898081218697</v>
      </c>
      <c r="M2482" s="11">
        <v>17.670714752158901</v>
      </c>
      <c r="N2482" s="11" t="s">
        <v>54</v>
      </c>
      <c r="O2482" s="11" t="s">
        <v>61</v>
      </c>
      <c r="P2482" s="11">
        <v>0</v>
      </c>
      <c r="Q2482" s="11">
        <v>-0.11944897433901799</v>
      </c>
      <c r="R2482" s="11">
        <v>64</v>
      </c>
      <c r="S2482" s="11">
        <v>26</v>
      </c>
      <c r="T2482" s="11">
        <v>63.470382258853803</v>
      </c>
      <c r="U2482" s="11">
        <v>28.286293679736801</v>
      </c>
      <c r="V2482" s="11" t="s">
        <v>62</v>
      </c>
    </row>
    <row r="2483" spans="1:22" x14ac:dyDescent="0.3">
      <c r="A2483" s="9">
        <v>45360.614583333299</v>
      </c>
      <c r="B2483" s="10">
        <v>45360</v>
      </c>
      <c r="C2483" s="11">
        <v>2024</v>
      </c>
      <c r="D2483" s="11">
        <v>3</v>
      </c>
      <c r="E2483" s="11">
        <v>9</v>
      </c>
      <c r="F2483" s="11">
        <v>14</v>
      </c>
      <c r="G2483" s="11" t="s">
        <v>64</v>
      </c>
      <c r="H2483" s="11" t="s">
        <v>65</v>
      </c>
      <c r="I2483" s="11">
        <v>40.808058751329803</v>
      </c>
      <c r="J2483" s="11">
        <v>-73.888526961362103</v>
      </c>
      <c r="K2483" s="11">
        <v>30</v>
      </c>
      <c r="L2483" s="11">
        <v>75.251206062084606</v>
      </c>
      <c r="M2483" s="11">
        <v>93.167592640827294</v>
      </c>
      <c r="N2483" s="11" t="s">
        <v>54</v>
      </c>
      <c r="O2483" s="11" t="s">
        <v>55</v>
      </c>
      <c r="P2483" s="11">
        <v>0</v>
      </c>
      <c r="Q2483" s="11">
        <v>-0.36139729217592198</v>
      </c>
      <c r="R2483" s="11">
        <v>39</v>
      </c>
      <c r="S2483" s="11">
        <v>18</v>
      </c>
      <c r="T2483" s="11">
        <v>81.696610226576894</v>
      </c>
      <c r="U2483" s="11">
        <v>17.167785519315299</v>
      </c>
      <c r="V2483" s="11" t="s">
        <v>56</v>
      </c>
    </row>
    <row r="2484" spans="1:22" x14ac:dyDescent="0.3">
      <c r="A2484" s="9">
        <v>45360.618055555598</v>
      </c>
      <c r="B2484" s="10">
        <v>45360</v>
      </c>
      <c r="C2484" s="11">
        <v>2024</v>
      </c>
      <c r="D2484" s="11">
        <v>3</v>
      </c>
      <c r="E2484" s="11">
        <v>9</v>
      </c>
      <c r="F2484" s="11">
        <v>14</v>
      </c>
      <c r="G2484" s="11" t="s">
        <v>64</v>
      </c>
      <c r="H2484" s="11" t="s">
        <v>65</v>
      </c>
      <c r="I2484" s="11">
        <v>40.736011772766602</v>
      </c>
      <c r="J2484" s="11">
        <v>-73.9218584552235</v>
      </c>
      <c r="K2484" s="11">
        <v>192</v>
      </c>
      <c r="L2484" s="11">
        <v>64.421438220384402</v>
      </c>
      <c r="M2484" s="11">
        <v>88.753460991894599</v>
      </c>
      <c r="N2484" s="11" t="s">
        <v>54</v>
      </c>
      <c r="O2484" s="11" t="s">
        <v>60</v>
      </c>
      <c r="P2484" s="11">
        <v>0</v>
      </c>
      <c r="Q2484" s="11">
        <v>0.92548858220778796</v>
      </c>
      <c r="R2484" s="11">
        <v>95</v>
      </c>
      <c r="S2484" s="11">
        <v>30</v>
      </c>
      <c r="T2484" s="11">
        <v>88.076652338203303</v>
      </c>
      <c r="U2484" s="11">
        <v>28.7599913112034</v>
      </c>
      <c r="V2484" s="11" t="s">
        <v>56</v>
      </c>
    </row>
    <row r="2485" spans="1:22" x14ac:dyDescent="0.3">
      <c r="A2485" s="9">
        <v>45360.621527777803</v>
      </c>
      <c r="B2485" s="10">
        <v>45360</v>
      </c>
      <c r="C2485" s="11">
        <v>2024</v>
      </c>
      <c r="D2485" s="11">
        <v>3</v>
      </c>
      <c r="E2485" s="11">
        <v>9</v>
      </c>
      <c r="F2485" s="11">
        <v>14</v>
      </c>
      <c r="G2485" s="11" t="s">
        <v>64</v>
      </c>
      <c r="H2485" s="11" t="s">
        <v>65</v>
      </c>
      <c r="I2485" s="11">
        <v>40.685651617678097</v>
      </c>
      <c r="J2485" s="11">
        <v>-73.747401615874793</v>
      </c>
      <c r="K2485" s="11">
        <v>117</v>
      </c>
      <c r="L2485" s="11">
        <v>17.641635079250999</v>
      </c>
      <c r="M2485" s="11">
        <v>94.4308690899353</v>
      </c>
      <c r="N2485" s="11" t="s">
        <v>57</v>
      </c>
      <c r="O2485" s="11" t="s">
        <v>61</v>
      </c>
      <c r="P2485" s="11">
        <v>0</v>
      </c>
      <c r="Q2485" s="11">
        <v>-0.58068494790436798</v>
      </c>
      <c r="R2485" s="11">
        <v>9</v>
      </c>
      <c r="S2485" s="11">
        <v>19</v>
      </c>
      <c r="T2485" s="11">
        <v>170.83812862271401</v>
      </c>
      <c r="U2485" s="11">
        <v>20.406760265503099</v>
      </c>
      <c r="V2485" s="11" t="s">
        <v>56</v>
      </c>
    </row>
    <row r="2486" spans="1:22" x14ac:dyDescent="0.3">
      <c r="A2486" s="9">
        <v>45360.625</v>
      </c>
      <c r="B2486" s="10">
        <v>45360</v>
      </c>
      <c r="C2486" s="11">
        <v>2024</v>
      </c>
      <c r="D2486" s="11">
        <v>3</v>
      </c>
      <c r="E2486" s="11">
        <v>9</v>
      </c>
      <c r="F2486" s="11">
        <v>15</v>
      </c>
      <c r="G2486" s="11" t="s">
        <v>64</v>
      </c>
      <c r="H2486" s="11" t="s">
        <v>65</v>
      </c>
      <c r="I2486" s="11">
        <v>40.641190348438897</v>
      </c>
      <c r="J2486" s="11">
        <v>-73.911762909963301</v>
      </c>
      <c r="K2486" s="11">
        <v>132</v>
      </c>
      <c r="L2486" s="11">
        <v>42.737126317118801</v>
      </c>
      <c r="M2486" s="11">
        <v>42.8032626411648</v>
      </c>
      <c r="N2486" s="11" t="s">
        <v>57</v>
      </c>
      <c r="O2486" s="11" t="s">
        <v>55</v>
      </c>
      <c r="P2486" s="11">
        <v>1</v>
      </c>
      <c r="Q2486" s="11">
        <v>-0.46029975981560101</v>
      </c>
      <c r="R2486" s="11">
        <v>68</v>
      </c>
      <c r="S2486" s="11">
        <v>13</v>
      </c>
      <c r="T2486" s="11">
        <v>306.79641237724701</v>
      </c>
      <c r="U2486" s="11">
        <v>19.209413157975899</v>
      </c>
      <c r="V2486" s="11" t="s">
        <v>56</v>
      </c>
    </row>
    <row r="2487" spans="1:22" x14ac:dyDescent="0.3">
      <c r="A2487" s="9">
        <v>45360.628472222197</v>
      </c>
      <c r="B2487" s="10">
        <v>45360</v>
      </c>
      <c r="C2487" s="11">
        <v>2024</v>
      </c>
      <c r="D2487" s="11">
        <v>3</v>
      </c>
      <c r="E2487" s="11">
        <v>9</v>
      </c>
      <c r="F2487" s="11">
        <v>15</v>
      </c>
      <c r="G2487" s="11" t="s">
        <v>64</v>
      </c>
      <c r="H2487" s="11" t="s">
        <v>65</v>
      </c>
      <c r="I2487" s="11">
        <v>40.826518191067599</v>
      </c>
      <c r="J2487" s="11">
        <v>-73.708586408332394</v>
      </c>
      <c r="K2487" s="11">
        <v>54</v>
      </c>
      <c r="L2487" s="11">
        <v>39.207466718322202</v>
      </c>
      <c r="M2487" s="11">
        <v>18.326345679680799</v>
      </c>
      <c r="N2487" s="11" t="s">
        <v>54</v>
      </c>
      <c r="O2487" s="11" t="s">
        <v>58</v>
      </c>
      <c r="P2487" s="11">
        <v>0</v>
      </c>
      <c r="Q2487" s="11">
        <v>-0.28598882040003998</v>
      </c>
      <c r="R2487" s="11">
        <v>88</v>
      </c>
      <c r="S2487" s="11">
        <v>8</v>
      </c>
      <c r="T2487" s="11">
        <v>259.59579241656797</v>
      </c>
      <c r="U2487" s="11">
        <v>26.3899942840996</v>
      </c>
      <c r="V2487" s="11" t="s">
        <v>63</v>
      </c>
    </row>
    <row r="2488" spans="1:22" x14ac:dyDescent="0.3">
      <c r="A2488" s="9">
        <v>45360.631944444503</v>
      </c>
      <c r="B2488" s="10">
        <v>45360</v>
      </c>
      <c r="C2488" s="11">
        <v>2024</v>
      </c>
      <c r="D2488" s="11">
        <v>3</v>
      </c>
      <c r="E2488" s="11">
        <v>9</v>
      </c>
      <c r="F2488" s="11">
        <v>15</v>
      </c>
      <c r="G2488" s="11" t="s">
        <v>64</v>
      </c>
      <c r="H2488" s="11" t="s">
        <v>65</v>
      </c>
      <c r="I2488" s="11">
        <v>40.732378174595802</v>
      </c>
      <c r="J2488" s="11">
        <v>-73.745728232008204</v>
      </c>
      <c r="K2488" s="11">
        <v>186</v>
      </c>
      <c r="L2488" s="11">
        <v>21.454499318351999</v>
      </c>
      <c r="M2488" s="11">
        <v>71.941664893524404</v>
      </c>
      <c r="N2488" s="11" t="s">
        <v>59</v>
      </c>
      <c r="O2488" s="11" t="s">
        <v>55</v>
      </c>
      <c r="P2488" s="11">
        <v>0</v>
      </c>
      <c r="Q2488" s="11">
        <v>-0.87416291088368803</v>
      </c>
      <c r="R2488" s="11">
        <v>91</v>
      </c>
      <c r="S2488" s="11">
        <v>33</v>
      </c>
      <c r="T2488" s="11">
        <v>57.805182247729398</v>
      </c>
      <c r="U2488" s="11">
        <v>18.730335037343401</v>
      </c>
      <c r="V2488" s="11" t="s">
        <v>63</v>
      </c>
    </row>
    <row r="2489" spans="1:22" x14ac:dyDescent="0.3">
      <c r="A2489" s="9">
        <v>45360.635416666701</v>
      </c>
      <c r="B2489" s="10">
        <v>45360</v>
      </c>
      <c r="C2489" s="11">
        <v>2024</v>
      </c>
      <c r="D2489" s="11">
        <v>3</v>
      </c>
      <c r="E2489" s="11">
        <v>9</v>
      </c>
      <c r="F2489" s="11">
        <v>15</v>
      </c>
      <c r="G2489" s="11" t="s">
        <v>64</v>
      </c>
      <c r="H2489" s="11" t="s">
        <v>65</v>
      </c>
      <c r="I2489" s="11">
        <v>40.854333628264598</v>
      </c>
      <c r="J2489" s="11">
        <v>-73.712712281500004</v>
      </c>
      <c r="K2489" s="11">
        <v>60</v>
      </c>
      <c r="L2489" s="11">
        <v>66.3918029582901</v>
      </c>
      <c r="M2489" s="11">
        <v>16.726209108800202</v>
      </c>
      <c r="N2489" s="11" t="s">
        <v>54</v>
      </c>
      <c r="O2489" s="11" t="s">
        <v>55</v>
      </c>
      <c r="P2489" s="11">
        <v>0</v>
      </c>
      <c r="Q2489" s="11">
        <v>-0.49181520701591203</v>
      </c>
      <c r="R2489" s="11">
        <v>25</v>
      </c>
      <c r="S2489" s="11">
        <v>11</v>
      </c>
      <c r="T2489" s="11">
        <v>199.12890818360799</v>
      </c>
      <c r="U2489" s="11">
        <v>5.1283856641532797</v>
      </c>
      <c r="V2489" s="11" t="s">
        <v>62</v>
      </c>
    </row>
    <row r="2490" spans="1:22" x14ac:dyDescent="0.3">
      <c r="A2490" s="9">
        <v>45360.638888888898</v>
      </c>
      <c r="B2490" s="10">
        <v>45360</v>
      </c>
      <c r="C2490" s="11">
        <v>2024</v>
      </c>
      <c r="D2490" s="11">
        <v>3</v>
      </c>
      <c r="E2490" s="11">
        <v>9</v>
      </c>
      <c r="F2490" s="11">
        <v>15</v>
      </c>
      <c r="G2490" s="11" t="s">
        <v>64</v>
      </c>
      <c r="H2490" s="11" t="s">
        <v>65</v>
      </c>
      <c r="I2490" s="11">
        <v>40.603819431922702</v>
      </c>
      <c r="J2490" s="11">
        <v>-73.952342465244101</v>
      </c>
      <c r="K2490" s="11">
        <v>180</v>
      </c>
      <c r="L2490" s="11">
        <v>62.051992838613103</v>
      </c>
      <c r="M2490" s="11">
        <v>41.145666788372402</v>
      </c>
      <c r="N2490" s="11" t="s">
        <v>57</v>
      </c>
      <c r="O2490" s="11" t="s">
        <v>58</v>
      </c>
      <c r="P2490" s="11">
        <v>0</v>
      </c>
      <c r="Q2490" s="11">
        <v>-0.62239668241767199</v>
      </c>
      <c r="R2490" s="11">
        <v>14</v>
      </c>
      <c r="S2490" s="11">
        <v>14</v>
      </c>
      <c r="T2490" s="11">
        <v>248.09630873120301</v>
      </c>
      <c r="U2490" s="11">
        <v>11.1258453043537</v>
      </c>
      <c r="V2490" s="11" t="s">
        <v>63</v>
      </c>
    </row>
    <row r="2491" spans="1:22" x14ac:dyDescent="0.3">
      <c r="A2491" s="9">
        <v>45360.642361111102</v>
      </c>
      <c r="B2491" s="10">
        <v>45360</v>
      </c>
      <c r="C2491" s="11">
        <v>2024</v>
      </c>
      <c r="D2491" s="11">
        <v>3</v>
      </c>
      <c r="E2491" s="11">
        <v>9</v>
      </c>
      <c r="F2491" s="11">
        <v>15</v>
      </c>
      <c r="G2491" s="11" t="s">
        <v>64</v>
      </c>
      <c r="H2491" s="11" t="s">
        <v>65</v>
      </c>
      <c r="I2491" s="11">
        <v>40.746389660509301</v>
      </c>
      <c r="J2491" s="11">
        <v>-73.776375675229204</v>
      </c>
      <c r="K2491" s="11">
        <v>293</v>
      </c>
      <c r="L2491" s="11">
        <v>55.512710295534603</v>
      </c>
      <c r="M2491" s="11">
        <v>22.533044690322999</v>
      </c>
      <c r="N2491" s="11" t="s">
        <v>57</v>
      </c>
      <c r="O2491" s="11" t="s">
        <v>58</v>
      </c>
      <c r="P2491" s="11">
        <v>0</v>
      </c>
      <c r="Q2491" s="11">
        <v>-0.30076385639585401</v>
      </c>
      <c r="R2491" s="11">
        <v>94</v>
      </c>
      <c r="S2491" s="11">
        <v>43</v>
      </c>
      <c r="T2491" s="11">
        <v>354.84879100503201</v>
      </c>
      <c r="U2491" s="11">
        <v>15.337686887062199</v>
      </c>
      <c r="V2491" s="11" t="s">
        <v>56</v>
      </c>
    </row>
    <row r="2492" spans="1:22" x14ac:dyDescent="0.3">
      <c r="A2492" s="9">
        <v>45360.645833333299</v>
      </c>
      <c r="B2492" s="10">
        <v>45360</v>
      </c>
      <c r="C2492" s="11">
        <v>2024</v>
      </c>
      <c r="D2492" s="11">
        <v>3</v>
      </c>
      <c r="E2492" s="11">
        <v>9</v>
      </c>
      <c r="F2492" s="11">
        <v>15</v>
      </c>
      <c r="G2492" s="11" t="s">
        <v>64</v>
      </c>
      <c r="H2492" s="11" t="s">
        <v>65</v>
      </c>
      <c r="I2492" s="11">
        <v>40.892586090749397</v>
      </c>
      <c r="J2492" s="11">
        <v>-73.788793126728194</v>
      </c>
      <c r="K2492" s="11">
        <v>115</v>
      </c>
      <c r="L2492" s="11">
        <v>50.281683919742697</v>
      </c>
      <c r="M2492" s="11">
        <v>27.965892380125801</v>
      </c>
      <c r="N2492" s="11" t="s">
        <v>59</v>
      </c>
      <c r="O2492" s="11" t="s">
        <v>58</v>
      </c>
      <c r="P2492" s="11">
        <v>0</v>
      </c>
      <c r="Q2492" s="11">
        <v>0.90617746286623202</v>
      </c>
      <c r="R2492" s="11">
        <v>98</v>
      </c>
      <c r="S2492" s="11">
        <v>6</v>
      </c>
      <c r="T2492" s="11">
        <v>136.56071396694</v>
      </c>
      <c r="U2492" s="11">
        <v>14.3157560526345</v>
      </c>
      <c r="V2492" s="11" t="s">
        <v>63</v>
      </c>
    </row>
    <row r="2493" spans="1:22" x14ac:dyDescent="0.3">
      <c r="A2493" s="9">
        <v>45360.649305555598</v>
      </c>
      <c r="B2493" s="10">
        <v>45360</v>
      </c>
      <c r="C2493" s="11">
        <v>2024</v>
      </c>
      <c r="D2493" s="11">
        <v>3</v>
      </c>
      <c r="E2493" s="11">
        <v>9</v>
      </c>
      <c r="F2493" s="11">
        <v>15</v>
      </c>
      <c r="G2493" s="11" t="s">
        <v>64</v>
      </c>
      <c r="H2493" s="11" t="s">
        <v>65</v>
      </c>
      <c r="I2493" s="11">
        <v>40.792898356742597</v>
      </c>
      <c r="J2493" s="11">
        <v>-73.940947105224893</v>
      </c>
      <c r="K2493" s="11">
        <v>123</v>
      </c>
      <c r="L2493" s="11">
        <v>44.305184063993302</v>
      </c>
      <c r="M2493" s="11">
        <v>27.901482990633799</v>
      </c>
      <c r="N2493" s="11" t="s">
        <v>59</v>
      </c>
      <c r="O2493" s="11" t="s">
        <v>60</v>
      </c>
      <c r="P2493" s="11">
        <v>0</v>
      </c>
      <c r="Q2493" s="11">
        <v>0.25365691469980201</v>
      </c>
      <c r="R2493" s="11">
        <v>39</v>
      </c>
      <c r="S2493" s="11">
        <v>21</v>
      </c>
      <c r="T2493" s="11">
        <v>59.501335509158999</v>
      </c>
      <c r="U2493" s="11">
        <v>20.858261187913001</v>
      </c>
      <c r="V2493" s="11" t="s">
        <v>63</v>
      </c>
    </row>
    <row r="2494" spans="1:22" x14ac:dyDescent="0.3">
      <c r="A2494" s="9">
        <v>45360.652777777803</v>
      </c>
      <c r="B2494" s="10">
        <v>45360</v>
      </c>
      <c r="C2494" s="11">
        <v>2024</v>
      </c>
      <c r="D2494" s="11">
        <v>3</v>
      </c>
      <c r="E2494" s="11">
        <v>9</v>
      </c>
      <c r="F2494" s="11">
        <v>15</v>
      </c>
      <c r="G2494" s="11" t="s">
        <v>64</v>
      </c>
      <c r="H2494" s="11" t="s">
        <v>65</v>
      </c>
      <c r="I2494" s="11">
        <v>40.7615259405868</v>
      </c>
      <c r="J2494" s="11">
        <v>-73.934317442127394</v>
      </c>
      <c r="K2494" s="11">
        <v>45</v>
      </c>
      <c r="L2494" s="11">
        <v>25.031280770780398</v>
      </c>
      <c r="M2494" s="11">
        <v>30.5318861008578</v>
      </c>
      <c r="N2494" s="11" t="s">
        <v>59</v>
      </c>
      <c r="O2494" s="11" t="s">
        <v>58</v>
      </c>
      <c r="P2494" s="11">
        <v>0</v>
      </c>
      <c r="Q2494" s="11">
        <v>0.25425913483593698</v>
      </c>
      <c r="R2494" s="11">
        <v>68</v>
      </c>
      <c r="S2494" s="11">
        <v>36</v>
      </c>
      <c r="T2494" s="11">
        <v>307.16215051200498</v>
      </c>
      <c r="U2494" s="11">
        <v>17.7255642875032</v>
      </c>
      <c r="V2494" s="11" t="s">
        <v>63</v>
      </c>
    </row>
    <row r="2495" spans="1:22" x14ac:dyDescent="0.3">
      <c r="A2495" s="9">
        <v>45360.65625</v>
      </c>
      <c r="B2495" s="10">
        <v>45360</v>
      </c>
      <c r="C2495" s="11">
        <v>2024</v>
      </c>
      <c r="D2495" s="11">
        <v>3</v>
      </c>
      <c r="E2495" s="11">
        <v>9</v>
      </c>
      <c r="F2495" s="11">
        <v>15</v>
      </c>
      <c r="G2495" s="11" t="s">
        <v>64</v>
      </c>
      <c r="H2495" s="11" t="s">
        <v>65</v>
      </c>
      <c r="I2495" s="11">
        <v>40.8349564545654</v>
      </c>
      <c r="J2495" s="11">
        <v>-73.830892200737594</v>
      </c>
      <c r="K2495" s="11">
        <v>247</v>
      </c>
      <c r="L2495" s="11">
        <v>5.4585611175583004</v>
      </c>
      <c r="M2495" s="11">
        <v>85.728873556965397</v>
      </c>
      <c r="N2495" s="11" t="s">
        <v>57</v>
      </c>
      <c r="O2495" s="11" t="s">
        <v>60</v>
      </c>
      <c r="P2495" s="11">
        <v>0</v>
      </c>
      <c r="Q2495" s="11">
        <v>-0.70767654738167396</v>
      </c>
      <c r="R2495" s="11">
        <v>45</v>
      </c>
      <c r="S2495" s="11">
        <v>35</v>
      </c>
      <c r="T2495" s="11">
        <v>271.77139791551002</v>
      </c>
      <c r="U2495" s="11">
        <v>26.250807855725899</v>
      </c>
      <c r="V2495" s="11" t="s">
        <v>56</v>
      </c>
    </row>
    <row r="2496" spans="1:22" x14ac:dyDescent="0.3">
      <c r="A2496" s="9">
        <v>45360.659722222197</v>
      </c>
      <c r="B2496" s="10">
        <v>45360</v>
      </c>
      <c r="C2496" s="11">
        <v>2024</v>
      </c>
      <c r="D2496" s="11">
        <v>3</v>
      </c>
      <c r="E2496" s="11">
        <v>9</v>
      </c>
      <c r="F2496" s="11">
        <v>15</v>
      </c>
      <c r="G2496" s="11" t="s">
        <v>64</v>
      </c>
      <c r="H2496" s="11" t="s">
        <v>65</v>
      </c>
      <c r="I2496" s="11">
        <v>40.677286196165099</v>
      </c>
      <c r="J2496" s="11">
        <v>-73.964383903867798</v>
      </c>
      <c r="K2496" s="11">
        <v>68</v>
      </c>
      <c r="L2496" s="11">
        <v>38.733672945967101</v>
      </c>
      <c r="M2496" s="11">
        <v>14.4128064021778</v>
      </c>
      <c r="N2496" s="11" t="s">
        <v>59</v>
      </c>
      <c r="O2496" s="11" t="s">
        <v>58</v>
      </c>
      <c r="P2496" s="11">
        <v>1</v>
      </c>
      <c r="Q2496" s="11">
        <v>-0.185824868412727</v>
      </c>
      <c r="R2496" s="11">
        <v>72</v>
      </c>
      <c r="S2496" s="11">
        <v>26</v>
      </c>
      <c r="T2496" s="11">
        <v>382.28830476262601</v>
      </c>
      <c r="U2496" s="11">
        <v>21.152735727255902</v>
      </c>
      <c r="V2496" s="11" t="s">
        <v>56</v>
      </c>
    </row>
    <row r="2497" spans="1:22" x14ac:dyDescent="0.3">
      <c r="A2497" s="9">
        <v>45360.663194444503</v>
      </c>
      <c r="B2497" s="10">
        <v>45360</v>
      </c>
      <c r="C2497" s="11">
        <v>2024</v>
      </c>
      <c r="D2497" s="11">
        <v>3</v>
      </c>
      <c r="E2497" s="11">
        <v>9</v>
      </c>
      <c r="F2497" s="11">
        <v>15</v>
      </c>
      <c r="G2497" s="11" t="s">
        <v>64</v>
      </c>
      <c r="H2497" s="11" t="s">
        <v>65</v>
      </c>
      <c r="I2497" s="11">
        <v>40.623743431221101</v>
      </c>
      <c r="J2497" s="11">
        <v>-73.717309131971703</v>
      </c>
      <c r="K2497" s="11">
        <v>189</v>
      </c>
      <c r="L2497" s="11">
        <v>36.768704396342599</v>
      </c>
      <c r="M2497" s="11">
        <v>83.671742496409607</v>
      </c>
      <c r="N2497" s="11" t="s">
        <v>54</v>
      </c>
      <c r="O2497" s="11" t="s">
        <v>58</v>
      </c>
      <c r="P2497" s="11">
        <v>0</v>
      </c>
      <c r="Q2497" s="11">
        <v>0.109603889439917</v>
      </c>
      <c r="R2497" s="11">
        <v>9</v>
      </c>
      <c r="S2497" s="11">
        <v>12</v>
      </c>
      <c r="T2497" s="11">
        <v>68.166526283503899</v>
      </c>
      <c r="U2497" s="11">
        <v>27.1352927919149</v>
      </c>
      <c r="V2497" s="11" t="s">
        <v>56</v>
      </c>
    </row>
    <row r="2498" spans="1:22" x14ac:dyDescent="0.3">
      <c r="A2498" s="9">
        <v>45360.666666666701</v>
      </c>
      <c r="B2498" s="10">
        <v>45360</v>
      </c>
      <c r="C2498" s="11">
        <v>2024</v>
      </c>
      <c r="D2498" s="11">
        <v>3</v>
      </c>
      <c r="E2498" s="11">
        <v>9</v>
      </c>
      <c r="F2498" s="11">
        <v>16</v>
      </c>
      <c r="G2498" s="11" t="s">
        <v>64</v>
      </c>
      <c r="H2498" s="11" t="s">
        <v>65</v>
      </c>
      <c r="I2498" s="11">
        <v>40.623548321793699</v>
      </c>
      <c r="J2498" s="11">
        <v>-73.994566782560398</v>
      </c>
      <c r="K2498" s="11">
        <v>242</v>
      </c>
      <c r="L2498" s="11">
        <v>32.498973822932498</v>
      </c>
      <c r="M2498" s="11">
        <v>67.657374146711504</v>
      </c>
      <c r="N2498" s="11" t="s">
        <v>59</v>
      </c>
      <c r="O2498" s="11" t="s">
        <v>61</v>
      </c>
      <c r="P2498" s="11">
        <v>1</v>
      </c>
      <c r="Q2498" s="11">
        <v>-0.36322996820228498</v>
      </c>
      <c r="R2498" s="11">
        <v>58</v>
      </c>
      <c r="S2498" s="11">
        <v>49</v>
      </c>
      <c r="T2498" s="11">
        <v>423.31164421425802</v>
      </c>
      <c r="U2498" s="11">
        <v>27.5548880999125</v>
      </c>
      <c r="V2498" s="11" t="s">
        <v>56</v>
      </c>
    </row>
    <row r="2499" spans="1:22" x14ac:dyDescent="0.3">
      <c r="A2499" s="9">
        <v>45360.670138888898</v>
      </c>
      <c r="B2499" s="10">
        <v>45360</v>
      </c>
      <c r="C2499" s="11">
        <v>2024</v>
      </c>
      <c r="D2499" s="11">
        <v>3</v>
      </c>
      <c r="E2499" s="11">
        <v>9</v>
      </c>
      <c r="F2499" s="11">
        <v>16</v>
      </c>
      <c r="G2499" s="11" t="s">
        <v>64</v>
      </c>
      <c r="H2499" s="11" t="s">
        <v>65</v>
      </c>
      <c r="I2499" s="11">
        <v>40.863872083747403</v>
      </c>
      <c r="J2499" s="11">
        <v>-73.908059772642503</v>
      </c>
      <c r="K2499" s="11">
        <v>227</v>
      </c>
      <c r="L2499" s="11">
        <v>45.940930273849801</v>
      </c>
      <c r="M2499" s="11">
        <v>83.708147930100296</v>
      </c>
      <c r="N2499" s="11" t="s">
        <v>59</v>
      </c>
      <c r="O2499" s="11" t="s">
        <v>55</v>
      </c>
      <c r="P2499" s="11">
        <v>1</v>
      </c>
      <c r="Q2499" s="11">
        <v>-0.67694016304794202</v>
      </c>
      <c r="R2499" s="11">
        <v>54</v>
      </c>
      <c r="S2499" s="11">
        <v>15</v>
      </c>
      <c r="T2499" s="11">
        <v>339.41985162130197</v>
      </c>
      <c r="U2499" s="11">
        <v>9.7425682855411999</v>
      </c>
      <c r="V2499" s="11" t="s">
        <v>56</v>
      </c>
    </row>
    <row r="2500" spans="1:22" x14ac:dyDescent="0.3">
      <c r="A2500" s="9">
        <v>45360.673611111102</v>
      </c>
      <c r="B2500" s="10">
        <v>45360</v>
      </c>
      <c r="C2500" s="11">
        <v>2024</v>
      </c>
      <c r="D2500" s="11">
        <v>3</v>
      </c>
      <c r="E2500" s="11">
        <v>9</v>
      </c>
      <c r="F2500" s="11">
        <v>16</v>
      </c>
      <c r="G2500" s="11" t="s">
        <v>64</v>
      </c>
      <c r="H2500" s="11" t="s">
        <v>65</v>
      </c>
      <c r="I2500" s="11">
        <v>40.626630118170503</v>
      </c>
      <c r="J2500" s="11">
        <v>-73.935223820885895</v>
      </c>
      <c r="K2500" s="11">
        <v>205</v>
      </c>
      <c r="L2500" s="11">
        <v>77.458068829352897</v>
      </c>
      <c r="M2500" s="11">
        <v>37.6904552666537</v>
      </c>
      <c r="N2500" s="11" t="s">
        <v>57</v>
      </c>
      <c r="O2500" s="11" t="s">
        <v>58</v>
      </c>
      <c r="P2500" s="11">
        <v>0</v>
      </c>
      <c r="Q2500" s="11">
        <v>0.51054944926468504</v>
      </c>
      <c r="R2500" s="11">
        <v>37</v>
      </c>
      <c r="S2500" s="11">
        <v>5</v>
      </c>
      <c r="T2500" s="11">
        <v>137.56904141932699</v>
      </c>
      <c r="U2500" s="11">
        <v>15.2694150533237</v>
      </c>
      <c r="V2500" s="11" t="s">
        <v>56</v>
      </c>
    </row>
    <row r="2501" spans="1:22" x14ac:dyDescent="0.3">
      <c r="A2501" s="9">
        <v>45360.677083333299</v>
      </c>
      <c r="B2501" s="10">
        <v>45360</v>
      </c>
      <c r="C2501" s="11">
        <v>2024</v>
      </c>
      <c r="D2501" s="11">
        <v>3</v>
      </c>
      <c r="E2501" s="11">
        <v>9</v>
      </c>
      <c r="F2501" s="11">
        <v>16</v>
      </c>
      <c r="G2501" s="11" t="s">
        <v>64</v>
      </c>
      <c r="H2501" s="11" t="s">
        <v>65</v>
      </c>
      <c r="I2501" s="11">
        <v>40.820489908294299</v>
      </c>
      <c r="J2501" s="11">
        <v>-73.922797449029204</v>
      </c>
      <c r="K2501" s="11">
        <v>297</v>
      </c>
      <c r="L2501" s="11">
        <v>77.360854946371703</v>
      </c>
      <c r="M2501" s="11">
        <v>87.672539140629496</v>
      </c>
      <c r="N2501" s="11" t="s">
        <v>54</v>
      </c>
      <c r="O2501" s="11" t="s">
        <v>55</v>
      </c>
      <c r="P2501" s="11">
        <v>0</v>
      </c>
      <c r="Q2501" s="11">
        <v>-0.71406802800942804</v>
      </c>
      <c r="R2501" s="11">
        <v>62</v>
      </c>
      <c r="S2501" s="11">
        <v>14</v>
      </c>
      <c r="T2501" s="11">
        <v>194.606538985827</v>
      </c>
      <c r="U2501" s="11">
        <v>8.1873646586862403</v>
      </c>
      <c r="V2501" s="11" t="s">
        <v>56</v>
      </c>
    </row>
    <row r="2502" spans="1:22" x14ac:dyDescent="0.3">
      <c r="A2502" s="9">
        <v>45360.680555555598</v>
      </c>
      <c r="B2502" s="10">
        <v>45360</v>
      </c>
      <c r="C2502" s="11">
        <v>2024</v>
      </c>
      <c r="D2502" s="11">
        <v>3</v>
      </c>
      <c r="E2502" s="11">
        <v>9</v>
      </c>
      <c r="F2502" s="11">
        <v>16</v>
      </c>
      <c r="G2502" s="11" t="s">
        <v>64</v>
      </c>
      <c r="H2502" s="11" t="s">
        <v>65</v>
      </c>
      <c r="I2502" s="11">
        <v>40.720466627712703</v>
      </c>
      <c r="J2502" s="11">
        <v>-73.819548309595305</v>
      </c>
      <c r="K2502" s="11">
        <v>136</v>
      </c>
      <c r="L2502" s="11">
        <v>16.937952750944799</v>
      </c>
      <c r="M2502" s="11">
        <v>28.439960336731499</v>
      </c>
      <c r="N2502" s="11" t="s">
        <v>54</v>
      </c>
      <c r="O2502" s="11" t="s">
        <v>60</v>
      </c>
      <c r="P2502" s="11">
        <v>0</v>
      </c>
      <c r="Q2502" s="11">
        <v>0.93091031519566503</v>
      </c>
      <c r="R2502" s="11">
        <v>38</v>
      </c>
      <c r="S2502" s="11">
        <v>38</v>
      </c>
      <c r="T2502" s="11">
        <v>227.80686649514899</v>
      </c>
      <c r="U2502" s="11">
        <v>11.6355692741813</v>
      </c>
      <c r="V2502" s="11" t="s">
        <v>56</v>
      </c>
    </row>
    <row r="2503" spans="1:22" x14ac:dyDescent="0.3">
      <c r="A2503" s="9">
        <v>45360.684027777803</v>
      </c>
      <c r="B2503" s="10">
        <v>45360</v>
      </c>
      <c r="C2503" s="11">
        <v>2024</v>
      </c>
      <c r="D2503" s="11">
        <v>3</v>
      </c>
      <c r="E2503" s="11">
        <v>9</v>
      </c>
      <c r="F2503" s="11">
        <v>16</v>
      </c>
      <c r="G2503" s="11" t="s">
        <v>64</v>
      </c>
      <c r="H2503" s="11" t="s">
        <v>65</v>
      </c>
      <c r="I2503" s="11">
        <v>40.693410807869803</v>
      </c>
      <c r="J2503" s="11">
        <v>-73.786926188656693</v>
      </c>
      <c r="K2503" s="11">
        <v>206</v>
      </c>
      <c r="L2503" s="11">
        <v>17.670807290214501</v>
      </c>
      <c r="M2503" s="11">
        <v>24.375634047217002</v>
      </c>
      <c r="N2503" s="11" t="s">
        <v>54</v>
      </c>
      <c r="O2503" s="11" t="s">
        <v>58</v>
      </c>
      <c r="P2503" s="11">
        <v>0</v>
      </c>
      <c r="Q2503" s="11">
        <v>0.186153562290305</v>
      </c>
      <c r="R2503" s="11">
        <v>59</v>
      </c>
      <c r="S2503" s="11">
        <v>11</v>
      </c>
      <c r="T2503" s="11">
        <v>169.55378635715499</v>
      </c>
      <c r="U2503" s="11">
        <v>5.9359037669479999</v>
      </c>
      <c r="V2503" s="11" t="s">
        <v>56</v>
      </c>
    </row>
    <row r="2504" spans="1:22" x14ac:dyDescent="0.3">
      <c r="A2504" s="9">
        <v>45360.6875</v>
      </c>
      <c r="B2504" s="10">
        <v>45360</v>
      </c>
      <c r="C2504" s="11">
        <v>2024</v>
      </c>
      <c r="D2504" s="11">
        <v>3</v>
      </c>
      <c r="E2504" s="11">
        <v>9</v>
      </c>
      <c r="F2504" s="11">
        <v>16</v>
      </c>
      <c r="G2504" s="11" t="s">
        <v>64</v>
      </c>
      <c r="H2504" s="11" t="s">
        <v>65</v>
      </c>
      <c r="I2504" s="11">
        <v>40.744737688434498</v>
      </c>
      <c r="J2504" s="11">
        <v>-73.804230290326402</v>
      </c>
      <c r="K2504" s="11">
        <v>177</v>
      </c>
      <c r="L2504" s="11">
        <v>55.266329913999101</v>
      </c>
      <c r="M2504" s="11">
        <v>16.867146919555999</v>
      </c>
      <c r="N2504" s="11" t="s">
        <v>57</v>
      </c>
      <c r="O2504" s="11" t="s">
        <v>61</v>
      </c>
      <c r="P2504" s="11">
        <v>0</v>
      </c>
      <c r="Q2504" s="11">
        <v>0.33931296635400698</v>
      </c>
      <c r="R2504" s="11">
        <v>3</v>
      </c>
      <c r="S2504" s="11">
        <v>39</v>
      </c>
      <c r="T2504" s="11">
        <v>283.046253874765</v>
      </c>
      <c r="U2504" s="11">
        <v>8.4523847090551403</v>
      </c>
      <c r="V2504" s="11" t="s">
        <v>63</v>
      </c>
    </row>
    <row r="2505" spans="1:22" x14ac:dyDescent="0.3">
      <c r="A2505" s="9">
        <v>45360.690972222197</v>
      </c>
      <c r="B2505" s="10">
        <v>45360</v>
      </c>
      <c r="C2505" s="11">
        <v>2024</v>
      </c>
      <c r="D2505" s="11">
        <v>3</v>
      </c>
      <c r="E2505" s="11">
        <v>9</v>
      </c>
      <c r="F2505" s="11">
        <v>16</v>
      </c>
      <c r="G2505" s="11" t="s">
        <v>64</v>
      </c>
      <c r="H2505" s="11" t="s">
        <v>65</v>
      </c>
      <c r="I2505" s="11">
        <v>40.889551292611003</v>
      </c>
      <c r="J2505" s="11">
        <v>-73.783544188249905</v>
      </c>
      <c r="K2505" s="11">
        <v>174</v>
      </c>
      <c r="L2505" s="11">
        <v>28.5432124727912</v>
      </c>
      <c r="M2505" s="11">
        <v>55.885531560800601</v>
      </c>
      <c r="N2505" s="11" t="s">
        <v>59</v>
      </c>
      <c r="O2505" s="11" t="s">
        <v>58</v>
      </c>
      <c r="P2505" s="11">
        <v>0</v>
      </c>
      <c r="Q2505" s="11">
        <v>0.55325568136508796</v>
      </c>
      <c r="R2505" s="11">
        <v>53</v>
      </c>
      <c r="S2505" s="11">
        <v>48</v>
      </c>
      <c r="T2505" s="11">
        <v>216.87392594699</v>
      </c>
      <c r="U2505" s="11">
        <v>23.625882948267598</v>
      </c>
      <c r="V2505" s="11" t="s">
        <v>63</v>
      </c>
    </row>
    <row r="2506" spans="1:22" x14ac:dyDescent="0.3">
      <c r="A2506" s="9">
        <v>45360.694444444503</v>
      </c>
      <c r="B2506" s="10">
        <v>45360</v>
      </c>
      <c r="C2506" s="11">
        <v>2024</v>
      </c>
      <c r="D2506" s="11">
        <v>3</v>
      </c>
      <c r="E2506" s="11">
        <v>9</v>
      </c>
      <c r="F2506" s="11">
        <v>16</v>
      </c>
      <c r="G2506" s="11" t="s">
        <v>64</v>
      </c>
      <c r="H2506" s="11" t="s">
        <v>65</v>
      </c>
      <c r="I2506" s="11">
        <v>40.865325272295301</v>
      </c>
      <c r="J2506" s="11">
        <v>-73.767267063730799</v>
      </c>
      <c r="K2506" s="11">
        <v>166</v>
      </c>
      <c r="L2506" s="11">
        <v>40.461407820797199</v>
      </c>
      <c r="M2506" s="11">
        <v>76.536308671579704</v>
      </c>
      <c r="N2506" s="11" t="s">
        <v>57</v>
      </c>
      <c r="O2506" s="11" t="s">
        <v>61</v>
      </c>
      <c r="P2506" s="11">
        <v>0</v>
      </c>
      <c r="Q2506" s="11">
        <v>0.98889314572055098</v>
      </c>
      <c r="R2506" s="11">
        <v>62</v>
      </c>
      <c r="S2506" s="11">
        <v>43</v>
      </c>
      <c r="T2506" s="11">
        <v>194.486848012374</v>
      </c>
      <c r="U2506" s="11">
        <v>25.989709509837098</v>
      </c>
      <c r="V2506" s="11" t="s">
        <v>63</v>
      </c>
    </row>
    <row r="2507" spans="1:22" x14ac:dyDescent="0.3">
      <c r="A2507" s="9">
        <v>45360.697916666701</v>
      </c>
      <c r="B2507" s="10">
        <v>45360</v>
      </c>
      <c r="C2507" s="11">
        <v>2024</v>
      </c>
      <c r="D2507" s="11">
        <v>3</v>
      </c>
      <c r="E2507" s="11">
        <v>9</v>
      </c>
      <c r="F2507" s="11">
        <v>16</v>
      </c>
      <c r="G2507" s="11" t="s">
        <v>64</v>
      </c>
      <c r="H2507" s="11" t="s">
        <v>65</v>
      </c>
      <c r="I2507" s="11">
        <v>40.804405370248098</v>
      </c>
      <c r="J2507" s="11">
        <v>-73.908273820887402</v>
      </c>
      <c r="K2507" s="11">
        <v>83</v>
      </c>
      <c r="L2507" s="11">
        <v>9.4953125665743894</v>
      </c>
      <c r="M2507" s="11">
        <v>98.827062925439904</v>
      </c>
      <c r="N2507" s="11" t="s">
        <v>59</v>
      </c>
      <c r="O2507" s="11" t="s">
        <v>58</v>
      </c>
      <c r="P2507" s="11">
        <v>0</v>
      </c>
      <c r="Q2507" s="11">
        <v>2.0662301221487399E-2</v>
      </c>
      <c r="R2507" s="11">
        <v>82</v>
      </c>
      <c r="S2507" s="11">
        <v>17</v>
      </c>
      <c r="T2507" s="11">
        <v>294.698141716745</v>
      </c>
      <c r="U2507" s="11">
        <v>10.603302321298701</v>
      </c>
      <c r="V2507" s="11" t="s">
        <v>56</v>
      </c>
    </row>
    <row r="2508" spans="1:22" x14ac:dyDescent="0.3">
      <c r="A2508" s="9">
        <v>45360.701388888898</v>
      </c>
      <c r="B2508" s="10">
        <v>45360</v>
      </c>
      <c r="C2508" s="11">
        <v>2024</v>
      </c>
      <c r="D2508" s="11">
        <v>3</v>
      </c>
      <c r="E2508" s="11">
        <v>9</v>
      </c>
      <c r="F2508" s="11">
        <v>16</v>
      </c>
      <c r="G2508" s="11" t="s">
        <v>64</v>
      </c>
      <c r="H2508" s="11" t="s">
        <v>65</v>
      </c>
      <c r="I2508" s="11">
        <v>40.636452585380198</v>
      </c>
      <c r="J2508" s="11">
        <v>-73.923936640131004</v>
      </c>
      <c r="K2508" s="11">
        <v>296</v>
      </c>
      <c r="L2508" s="11">
        <v>30.172803798606001</v>
      </c>
      <c r="M2508" s="11">
        <v>56.0589120257576</v>
      </c>
      <c r="N2508" s="11" t="s">
        <v>57</v>
      </c>
      <c r="O2508" s="11" t="s">
        <v>60</v>
      </c>
      <c r="P2508" s="11">
        <v>1</v>
      </c>
      <c r="Q2508" s="11">
        <v>0.25077918538649602</v>
      </c>
      <c r="R2508" s="11">
        <v>53</v>
      </c>
      <c r="S2508" s="11">
        <v>47</v>
      </c>
      <c r="T2508" s="11">
        <v>105.025427502973</v>
      </c>
      <c r="U2508" s="11">
        <v>26.2445536244777</v>
      </c>
      <c r="V2508" s="11" t="s">
        <v>56</v>
      </c>
    </row>
    <row r="2509" spans="1:22" x14ac:dyDescent="0.3">
      <c r="A2509" s="9">
        <v>45360.704861111102</v>
      </c>
      <c r="B2509" s="10">
        <v>45360</v>
      </c>
      <c r="C2509" s="11">
        <v>2024</v>
      </c>
      <c r="D2509" s="11">
        <v>3</v>
      </c>
      <c r="E2509" s="11">
        <v>9</v>
      </c>
      <c r="F2509" s="11">
        <v>16</v>
      </c>
      <c r="G2509" s="11" t="s">
        <v>64</v>
      </c>
      <c r="H2509" s="11" t="s">
        <v>65</v>
      </c>
      <c r="I2509" s="11">
        <v>40.784430837456597</v>
      </c>
      <c r="J2509" s="11">
        <v>-73.711223463446501</v>
      </c>
      <c r="K2509" s="11">
        <v>255</v>
      </c>
      <c r="L2509" s="11">
        <v>71.778248511108302</v>
      </c>
      <c r="M2509" s="11">
        <v>55.1085926589856</v>
      </c>
      <c r="N2509" s="11" t="s">
        <v>57</v>
      </c>
      <c r="O2509" s="11" t="s">
        <v>58</v>
      </c>
      <c r="P2509" s="11">
        <v>0</v>
      </c>
      <c r="Q2509" s="11">
        <v>0.88702389651951197</v>
      </c>
      <c r="R2509" s="11">
        <v>10</v>
      </c>
      <c r="S2509" s="11">
        <v>25</v>
      </c>
      <c r="T2509" s="11">
        <v>384.44118981693202</v>
      </c>
      <c r="U2509" s="11">
        <v>7.9532946760526704</v>
      </c>
      <c r="V2509" s="11" t="s">
        <v>56</v>
      </c>
    </row>
    <row r="2510" spans="1:22" x14ac:dyDescent="0.3">
      <c r="A2510" s="9">
        <v>45360.708333333299</v>
      </c>
      <c r="B2510" s="10">
        <v>45360</v>
      </c>
      <c r="C2510" s="11">
        <v>2024</v>
      </c>
      <c r="D2510" s="11">
        <v>3</v>
      </c>
      <c r="E2510" s="11">
        <v>9</v>
      </c>
      <c r="F2510" s="11">
        <v>17</v>
      </c>
      <c r="G2510" s="11" t="s">
        <v>64</v>
      </c>
      <c r="H2510" s="11" t="s">
        <v>65</v>
      </c>
      <c r="I2510" s="11">
        <v>40.817172078191703</v>
      </c>
      <c r="J2510" s="11">
        <v>-73.717876133382603</v>
      </c>
      <c r="K2510" s="11">
        <v>161</v>
      </c>
      <c r="L2510" s="11">
        <v>12.41016040401</v>
      </c>
      <c r="M2510" s="11">
        <v>28.183607283690101</v>
      </c>
      <c r="N2510" s="11" t="s">
        <v>57</v>
      </c>
      <c r="O2510" s="11" t="s">
        <v>61</v>
      </c>
      <c r="P2510" s="11">
        <v>0</v>
      </c>
      <c r="Q2510" s="11">
        <v>-5.6075142266223302E-2</v>
      </c>
      <c r="R2510" s="11">
        <v>29</v>
      </c>
      <c r="S2510" s="11">
        <v>21</v>
      </c>
      <c r="T2510" s="11">
        <v>338.22055313724002</v>
      </c>
      <c r="U2510" s="11">
        <v>14.715190284758901</v>
      </c>
      <c r="V2510" s="11" t="s">
        <v>56</v>
      </c>
    </row>
    <row r="2511" spans="1:22" x14ac:dyDescent="0.3">
      <c r="A2511" s="9">
        <v>45360.711805555598</v>
      </c>
      <c r="B2511" s="10">
        <v>45360</v>
      </c>
      <c r="C2511" s="11">
        <v>2024</v>
      </c>
      <c r="D2511" s="11">
        <v>3</v>
      </c>
      <c r="E2511" s="11">
        <v>9</v>
      </c>
      <c r="F2511" s="11">
        <v>17</v>
      </c>
      <c r="G2511" s="11" t="s">
        <v>64</v>
      </c>
      <c r="H2511" s="11" t="s">
        <v>65</v>
      </c>
      <c r="I2511" s="11">
        <v>40.722718273098501</v>
      </c>
      <c r="J2511" s="11">
        <v>-73.891529173884194</v>
      </c>
      <c r="K2511" s="11">
        <v>162</v>
      </c>
      <c r="L2511" s="11">
        <v>30.665785080944602</v>
      </c>
      <c r="M2511" s="11">
        <v>79.382475625532507</v>
      </c>
      <c r="N2511" s="11" t="s">
        <v>59</v>
      </c>
      <c r="O2511" s="11" t="s">
        <v>60</v>
      </c>
      <c r="P2511" s="11">
        <v>0</v>
      </c>
      <c r="Q2511" s="11">
        <v>0.82705869977113</v>
      </c>
      <c r="R2511" s="11">
        <v>46</v>
      </c>
      <c r="S2511" s="11">
        <v>10</v>
      </c>
      <c r="T2511" s="11">
        <v>388.33499481823799</v>
      </c>
      <c r="U2511" s="11">
        <v>10.7407321007191</v>
      </c>
      <c r="V2511" s="11" t="s">
        <v>63</v>
      </c>
    </row>
    <row r="2512" spans="1:22" x14ac:dyDescent="0.3">
      <c r="A2512" s="9">
        <v>45360.715277777803</v>
      </c>
      <c r="B2512" s="10">
        <v>45360</v>
      </c>
      <c r="C2512" s="11">
        <v>2024</v>
      </c>
      <c r="D2512" s="11">
        <v>3</v>
      </c>
      <c r="E2512" s="11">
        <v>9</v>
      </c>
      <c r="F2512" s="11">
        <v>17</v>
      </c>
      <c r="G2512" s="11" t="s">
        <v>64</v>
      </c>
      <c r="H2512" s="11" t="s">
        <v>65</v>
      </c>
      <c r="I2512" s="11">
        <v>40.754954836063</v>
      </c>
      <c r="J2512" s="11">
        <v>-73.727701142203799</v>
      </c>
      <c r="K2512" s="11">
        <v>67</v>
      </c>
      <c r="L2512" s="11">
        <v>38.437274406103199</v>
      </c>
      <c r="M2512" s="11">
        <v>74.962195934194398</v>
      </c>
      <c r="N2512" s="11" t="s">
        <v>54</v>
      </c>
      <c r="O2512" s="11" t="s">
        <v>61</v>
      </c>
      <c r="P2512" s="11">
        <v>1</v>
      </c>
      <c r="Q2512" s="11">
        <v>-5.20669646052953E-2</v>
      </c>
      <c r="R2512" s="11">
        <v>34</v>
      </c>
      <c r="S2512" s="11">
        <v>44</v>
      </c>
      <c r="T2512" s="11">
        <v>302.95453496918202</v>
      </c>
      <c r="U2512" s="11">
        <v>12.924200137448301</v>
      </c>
      <c r="V2512" s="11" t="s">
        <v>56</v>
      </c>
    </row>
    <row r="2513" spans="1:22" x14ac:dyDescent="0.3">
      <c r="A2513" s="9">
        <v>45360.71875</v>
      </c>
      <c r="B2513" s="10">
        <v>45360</v>
      </c>
      <c r="C2513" s="11">
        <v>2024</v>
      </c>
      <c r="D2513" s="11">
        <v>3</v>
      </c>
      <c r="E2513" s="11">
        <v>9</v>
      </c>
      <c r="F2513" s="11">
        <v>17</v>
      </c>
      <c r="G2513" s="11" t="s">
        <v>64</v>
      </c>
      <c r="H2513" s="11" t="s">
        <v>65</v>
      </c>
      <c r="I2513" s="11">
        <v>40.798504103845097</v>
      </c>
      <c r="J2513" s="11">
        <v>-73.978526555222899</v>
      </c>
      <c r="K2513" s="11">
        <v>162</v>
      </c>
      <c r="L2513" s="11">
        <v>16.318916465335299</v>
      </c>
      <c r="M2513" s="11">
        <v>84.814700859890806</v>
      </c>
      <c r="N2513" s="11" t="s">
        <v>59</v>
      </c>
      <c r="O2513" s="11" t="s">
        <v>58</v>
      </c>
      <c r="P2513" s="11">
        <v>0</v>
      </c>
      <c r="Q2513" s="11">
        <v>-0.89009063897909402</v>
      </c>
      <c r="R2513" s="11">
        <v>6</v>
      </c>
      <c r="S2513" s="11">
        <v>44</v>
      </c>
      <c r="T2513" s="11">
        <v>369.87676737879701</v>
      </c>
      <c r="U2513" s="11">
        <v>29.773295074255199</v>
      </c>
      <c r="V2513" s="11" t="s">
        <v>56</v>
      </c>
    </row>
    <row r="2514" spans="1:22" x14ac:dyDescent="0.3">
      <c r="A2514" s="9">
        <v>45360.722222222197</v>
      </c>
      <c r="B2514" s="10">
        <v>45360</v>
      </c>
      <c r="C2514" s="11">
        <v>2024</v>
      </c>
      <c r="D2514" s="11">
        <v>3</v>
      </c>
      <c r="E2514" s="11">
        <v>9</v>
      </c>
      <c r="F2514" s="11">
        <v>17</v>
      </c>
      <c r="G2514" s="11" t="s">
        <v>64</v>
      </c>
      <c r="H2514" s="11" t="s">
        <v>65</v>
      </c>
      <c r="I2514" s="11">
        <v>40.662256023600598</v>
      </c>
      <c r="J2514" s="11">
        <v>-73.942818382901805</v>
      </c>
      <c r="K2514" s="11">
        <v>30</v>
      </c>
      <c r="L2514" s="11">
        <v>26.508435711850701</v>
      </c>
      <c r="M2514" s="11">
        <v>98.578752500419498</v>
      </c>
      <c r="N2514" s="11" t="s">
        <v>57</v>
      </c>
      <c r="O2514" s="11" t="s">
        <v>61</v>
      </c>
      <c r="P2514" s="11">
        <v>0</v>
      </c>
      <c r="Q2514" s="11">
        <v>-4.4578775126037501E-2</v>
      </c>
      <c r="R2514" s="11">
        <v>95</v>
      </c>
      <c r="S2514" s="11">
        <v>45</v>
      </c>
      <c r="T2514" s="11">
        <v>130.997242908728</v>
      </c>
      <c r="U2514" s="11">
        <v>14.555311716559901</v>
      </c>
      <c r="V2514" s="11" t="s">
        <v>56</v>
      </c>
    </row>
    <row r="2515" spans="1:22" x14ac:dyDescent="0.3">
      <c r="A2515" s="9">
        <v>45360.725694444503</v>
      </c>
      <c r="B2515" s="10">
        <v>45360</v>
      </c>
      <c r="C2515" s="11">
        <v>2024</v>
      </c>
      <c r="D2515" s="11">
        <v>3</v>
      </c>
      <c r="E2515" s="11">
        <v>9</v>
      </c>
      <c r="F2515" s="11">
        <v>17</v>
      </c>
      <c r="G2515" s="11" t="s">
        <v>64</v>
      </c>
      <c r="H2515" s="11" t="s">
        <v>65</v>
      </c>
      <c r="I2515" s="11">
        <v>40.829271276230699</v>
      </c>
      <c r="J2515" s="11">
        <v>-73.795519619457394</v>
      </c>
      <c r="K2515" s="11">
        <v>256</v>
      </c>
      <c r="L2515" s="11">
        <v>66.265234732736204</v>
      </c>
      <c r="M2515" s="11">
        <v>46.562491630061103</v>
      </c>
      <c r="N2515" s="11" t="s">
        <v>54</v>
      </c>
      <c r="O2515" s="11" t="s">
        <v>61</v>
      </c>
      <c r="P2515" s="11">
        <v>0</v>
      </c>
      <c r="Q2515" s="11">
        <v>-0.54466660264572098</v>
      </c>
      <c r="R2515" s="11">
        <v>61</v>
      </c>
      <c r="S2515" s="11">
        <v>14</v>
      </c>
      <c r="T2515" s="11">
        <v>209.01040683363399</v>
      </c>
      <c r="U2515" s="11">
        <v>20.6642467744851</v>
      </c>
      <c r="V2515" s="11" t="s">
        <v>56</v>
      </c>
    </row>
    <row r="2516" spans="1:22" x14ac:dyDescent="0.3">
      <c r="A2516" s="9">
        <v>45360.729166666701</v>
      </c>
      <c r="B2516" s="10">
        <v>45360</v>
      </c>
      <c r="C2516" s="11">
        <v>2024</v>
      </c>
      <c r="D2516" s="11">
        <v>3</v>
      </c>
      <c r="E2516" s="11">
        <v>9</v>
      </c>
      <c r="F2516" s="11">
        <v>17</v>
      </c>
      <c r="G2516" s="11" t="s">
        <v>64</v>
      </c>
      <c r="H2516" s="11" t="s">
        <v>65</v>
      </c>
      <c r="I2516" s="11">
        <v>40.672617213919203</v>
      </c>
      <c r="J2516" s="11">
        <v>-73.919391598166797</v>
      </c>
      <c r="K2516" s="11">
        <v>111</v>
      </c>
      <c r="L2516" s="11">
        <v>69.142270878354097</v>
      </c>
      <c r="M2516" s="11">
        <v>65.5307415526065</v>
      </c>
      <c r="N2516" s="11" t="s">
        <v>57</v>
      </c>
      <c r="O2516" s="11" t="s">
        <v>55</v>
      </c>
      <c r="P2516" s="11">
        <v>0</v>
      </c>
      <c r="Q2516" s="11">
        <v>0.67081232999317797</v>
      </c>
      <c r="R2516" s="11">
        <v>69</v>
      </c>
      <c r="S2516" s="11">
        <v>37</v>
      </c>
      <c r="T2516" s="11">
        <v>352.06261865619098</v>
      </c>
      <c r="U2516" s="11">
        <v>22.3103610580558</v>
      </c>
      <c r="V2516" s="11" t="s">
        <v>63</v>
      </c>
    </row>
    <row r="2517" spans="1:22" x14ac:dyDescent="0.3">
      <c r="A2517" s="9">
        <v>45360.732638888898</v>
      </c>
      <c r="B2517" s="10">
        <v>45360</v>
      </c>
      <c r="C2517" s="11">
        <v>2024</v>
      </c>
      <c r="D2517" s="11">
        <v>3</v>
      </c>
      <c r="E2517" s="11">
        <v>9</v>
      </c>
      <c r="F2517" s="11">
        <v>17</v>
      </c>
      <c r="G2517" s="11" t="s">
        <v>64</v>
      </c>
      <c r="H2517" s="11" t="s">
        <v>65</v>
      </c>
      <c r="I2517" s="11">
        <v>40.690791279278997</v>
      </c>
      <c r="J2517" s="11">
        <v>-73.752969826310306</v>
      </c>
      <c r="K2517" s="11">
        <v>153</v>
      </c>
      <c r="L2517" s="11">
        <v>24.7331424838628</v>
      </c>
      <c r="M2517" s="11">
        <v>27.1845846814028</v>
      </c>
      <c r="N2517" s="11" t="s">
        <v>59</v>
      </c>
      <c r="O2517" s="11" t="s">
        <v>55</v>
      </c>
      <c r="P2517" s="11">
        <v>1</v>
      </c>
      <c r="Q2517" s="11">
        <v>0.35025380426892599</v>
      </c>
      <c r="R2517" s="11">
        <v>82</v>
      </c>
      <c r="S2517" s="11">
        <v>16</v>
      </c>
      <c r="T2517" s="11">
        <v>358.48150058527801</v>
      </c>
      <c r="U2517" s="11">
        <v>11.519655387005701</v>
      </c>
      <c r="V2517" s="11" t="s">
        <v>56</v>
      </c>
    </row>
    <row r="2518" spans="1:22" x14ac:dyDescent="0.3">
      <c r="A2518" s="9">
        <v>45360.736111111102</v>
      </c>
      <c r="B2518" s="10">
        <v>45360</v>
      </c>
      <c r="C2518" s="11">
        <v>2024</v>
      </c>
      <c r="D2518" s="11">
        <v>3</v>
      </c>
      <c r="E2518" s="11">
        <v>9</v>
      </c>
      <c r="F2518" s="11">
        <v>17</v>
      </c>
      <c r="G2518" s="11" t="s">
        <v>64</v>
      </c>
      <c r="H2518" s="11" t="s">
        <v>65</v>
      </c>
      <c r="I2518" s="11">
        <v>40.879009370224303</v>
      </c>
      <c r="J2518" s="11">
        <v>-73.702882019277396</v>
      </c>
      <c r="K2518" s="11">
        <v>225</v>
      </c>
      <c r="L2518" s="11">
        <v>11.1772362321044</v>
      </c>
      <c r="M2518" s="11">
        <v>68.105581141066594</v>
      </c>
      <c r="N2518" s="11" t="s">
        <v>57</v>
      </c>
      <c r="O2518" s="11" t="s">
        <v>60</v>
      </c>
      <c r="P2518" s="11">
        <v>0</v>
      </c>
      <c r="Q2518" s="11">
        <v>0.64058992429363504</v>
      </c>
      <c r="R2518" s="11">
        <v>73</v>
      </c>
      <c r="S2518" s="11">
        <v>10</v>
      </c>
      <c r="T2518" s="11">
        <v>335.31979904233799</v>
      </c>
      <c r="U2518" s="11">
        <v>8.4245585348695595</v>
      </c>
      <c r="V2518" s="11" t="s">
        <v>56</v>
      </c>
    </row>
    <row r="2519" spans="1:22" x14ac:dyDescent="0.3">
      <c r="A2519" s="9">
        <v>45360.739583333299</v>
      </c>
      <c r="B2519" s="10">
        <v>45360</v>
      </c>
      <c r="C2519" s="11">
        <v>2024</v>
      </c>
      <c r="D2519" s="11">
        <v>3</v>
      </c>
      <c r="E2519" s="11">
        <v>9</v>
      </c>
      <c r="F2519" s="11">
        <v>17</v>
      </c>
      <c r="G2519" s="11" t="s">
        <v>64</v>
      </c>
      <c r="H2519" s="11" t="s">
        <v>65</v>
      </c>
      <c r="I2519" s="11">
        <v>40.750986590887301</v>
      </c>
      <c r="J2519" s="11">
        <v>-73.940267332513699</v>
      </c>
      <c r="K2519" s="11">
        <v>57</v>
      </c>
      <c r="L2519" s="11">
        <v>36.158007636386003</v>
      </c>
      <c r="M2519" s="11">
        <v>33.312574039742103</v>
      </c>
      <c r="N2519" s="11" t="s">
        <v>57</v>
      </c>
      <c r="O2519" s="11" t="s">
        <v>55</v>
      </c>
      <c r="P2519" s="11">
        <v>0</v>
      </c>
      <c r="Q2519" s="11">
        <v>-0.348482896507952</v>
      </c>
      <c r="R2519" s="11">
        <v>26</v>
      </c>
      <c r="S2519" s="11">
        <v>31</v>
      </c>
      <c r="T2519" s="11">
        <v>97.007826940263001</v>
      </c>
      <c r="U2519" s="11">
        <v>9.3611260647012706</v>
      </c>
      <c r="V2519" s="11" t="s">
        <v>63</v>
      </c>
    </row>
    <row r="2520" spans="1:22" x14ac:dyDescent="0.3">
      <c r="A2520" s="9">
        <v>45360.743055555598</v>
      </c>
      <c r="B2520" s="10">
        <v>45360</v>
      </c>
      <c r="C2520" s="11">
        <v>2024</v>
      </c>
      <c r="D2520" s="11">
        <v>3</v>
      </c>
      <c r="E2520" s="11">
        <v>9</v>
      </c>
      <c r="F2520" s="11">
        <v>17</v>
      </c>
      <c r="G2520" s="11" t="s">
        <v>64</v>
      </c>
      <c r="H2520" s="11" t="s">
        <v>65</v>
      </c>
      <c r="I2520" s="11">
        <v>40.836470886770101</v>
      </c>
      <c r="J2520" s="11">
        <v>-73.998672241703403</v>
      </c>
      <c r="K2520" s="11">
        <v>244</v>
      </c>
      <c r="L2520" s="11">
        <v>37.135317602400598</v>
      </c>
      <c r="M2520" s="11">
        <v>37.573536223731701</v>
      </c>
      <c r="N2520" s="11" t="s">
        <v>54</v>
      </c>
      <c r="O2520" s="11" t="s">
        <v>60</v>
      </c>
      <c r="P2520" s="11">
        <v>0</v>
      </c>
      <c r="Q2520" s="11">
        <v>0.30218589634791998</v>
      </c>
      <c r="R2520" s="11">
        <v>25</v>
      </c>
      <c r="S2520" s="11">
        <v>26</v>
      </c>
      <c r="T2520" s="11">
        <v>335.92047170330801</v>
      </c>
      <c r="U2520" s="11">
        <v>29.227542386019799</v>
      </c>
      <c r="V2520" s="11" t="s">
        <v>56</v>
      </c>
    </row>
    <row r="2521" spans="1:22" x14ac:dyDescent="0.3">
      <c r="A2521" s="9">
        <v>45360.746527777803</v>
      </c>
      <c r="B2521" s="10">
        <v>45360</v>
      </c>
      <c r="C2521" s="11">
        <v>2024</v>
      </c>
      <c r="D2521" s="11">
        <v>3</v>
      </c>
      <c r="E2521" s="11">
        <v>9</v>
      </c>
      <c r="F2521" s="11">
        <v>17</v>
      </c>
      <c r="G2521" s="11" t="s">
        <v>64</v>
      </c>
      <c r="H2521" s="11" t="s">
        <v>65</v>
      </c>
      <c r="I2521" s="11">
        <v>40.611335909121699</v>
      </c>
      <c r="J2521" s="11">
        <v>-73.901357572054096</v>
      </c>
      <c r="K2521" s="11">
        <v>197</v>
      </c>
      <c r="L2521" s="11">
        <v>73.769177959898201</v>
      </c>
      <c r="M2521" s="11">
        <v>85.248276436562705</v>
      </c>
      <c r="N2521" s="11" t="s">
        <v>59</v>
      </c>
      <c r="O2521" s="11" t="s">
        <v>60</v>
      </c>
      <c r="P2521" s="11">
        <v>0</v>
      </c>
      <c r="Q2521" s="11">
        <v>-0.89023751925261296</v>
      </c>
      <c r="R2521" s="11">
        <v>44</v>
      </c>
      <c r="S2521" s="11">
        <v>44</v>
      </c>
      <c r="T2521" s="11">
        <v>290.28526293443798</v>
      </c>
      <c r="U2521" s="11">
        <v>6.4986649440936004</v>
      </c>
      <c r="V2521" s="11" t="s">
        <v>56</v>
      </c>
    </row>
    <row r="2522" spans="1:22" x14ac:dyDescent="0.3">
      <c r="A2522" s="9">
        <v>45360.75</v>
      </c>
      <c r="B2522" s="10">
        <v>45360</v>
      </c>
      <c r="C2522" s="11">
        <v>2024</v>
      </c>
      <c r="D2522" s="11">
        <v>3</v>
      </c>
      <c r="E2522" s="11">
        <v>9</v>
      </c>
      <c r="F2522" s="11">
        <v>18</v>
      </c>
      <c r="G2522" s="11" t="s">
        <v>64</v>
      </c>
      <c r="H2522" s="11" t="s">
        <v>65</v>
      </c>
      <c r="I2522" s="11">
        <v>40.72343492633</v>
      </c>
      <c r="J2522" s="11">
        <v>-73.756285438674098</v>
      </c>
      <c r="K2522" s="11">
        <v>205</v>
      </c>
      <c r="L2522" s="11">
        <v>34.1604614129431</v>
      </c>
      <c r="M2522" s="11">
        <v>18.875721979409501</v>
      </c>
      <c r="N2522" s="11" t="s">
        <v>54</v>
      </c>
      <c r="O2522" s="11" t="s">
        <v>55</v>
      </c>
      <c r="P2522" s="11">
        <v>0</v>
      </c>
      <c r="Q2522" s="11">
        <v>0.56953720635841998</v>
      </c>
      <c r="R2522" s="11">
        <v>89</v>
      </c>
      <c r="S2522" s="11">
        <v>12</v>
      </c>
      <c r="T2522" s="11">
        <v>352.485351711482</v>
      </c>
      <c r="U2522" s="11">
        <v>25.454171171510701</v>
      </c>
      <c r="V2522" s="11" t="s">
        <v>56</v>
      </c>
    </row>
    <row r="2523" spans="1:22" x14ac:dyDescent="0.3">
      <c r="A2523" s="9">
        <v>45360.753472222197</v>
      </c>
      <c r="B2523" s="10">
        <v>45360</v>
      </c>
      <c r="C2523" s="11">
        <v>2024</v>
      </c>
      <c r="D2523" s="11">
        <v>3</v>
      </c>
      <c r="E2523" s="11">
        <v>9</v>
      </c>
      <c r="F2523" s="11">
        <v>18</v>
      </c>
      <c r="G2523" s="11" t="s">
        <v>64</v>
      </c>
      <c r="H2523" s="11" t="s">
        <v>65</v>
      </c>
      <c r="I2523" s="11">
        <v>40.624571281319</v>
      </c>
      <c r="J2523" s="11">
        <v>-73.827177791722093</v>
      </c>
      <c r="K2523" s="11">
        <v>124</v>
      </c>
      <c r="L2523" s="11">
        <v>71.002349872768207</v>
      </c>
      <c r="M2523" s="11">
        <v>84.217951412581101</v>
      </c>
      <c r="N2523" s="11" t="s">
        <v>54</v>
      </c>
      <c r="O2523" s="11" t="s">
        <v>61</v>
      </c>
      <c r="P2523" s="11">
        <v>0</v>
      </c>
      <c r="Q2523" s="11">
        <v>-0.19819610469711901</v>
      </c>
      <c r="R2523" s="11">
        <v>42</v>
      </c>
      <c r="S2523" s="11">
        <v>41</v>
      </c>
      <c r="T2523" s="11">
        <v>475.71237841116698</v>
      </c>
      <c r="U2523" s="11">
        <v>13.5280498869735</v>
      </c>
      <c r="V2523" s="11" t="s">
        <v>56</v>
      </c>
    </row>
    <row r="2524" spans="1:22" x14ac:dyDescent="0.3">
      <c r="A2524" s="9">
        <v>45360.756944444503</v>
      </c>
      <c r="B2524" s="10">
        <v>45360</v>
      </c>
      <c r="C2524" s="11">
        <v>2024</v>
      </c>
      <c r="D2524" s="11">
        <v>3</v>
      </c>
      <c r="E2524" s="11">
        <v>9</v>
      </c>
      <c r="F2524" s="11">
        <v>18</v>
      </c>
      <c r="G2524" s="11" t="s">
        <v>64</v>
      </c>
      <c r="H2524" s="11" t="s">
        <v>65</v>
      </c>
      <c r="I2524" s="11">
        <v>40.718177084090001</v>
      </c>
      <c r="J2524" s="11">
        <v>-73.741522498649601</v>
      </c>
      <c r="K2524" s="11">
        <v>201</v>
      </c>
      <c r="L2524" s="11">
        <v>16.135721544598098</v>
      </c>
      <c r="M2524" s="11">
        <v>65.1512512621551</v>
      </c>
      <c r="N2524" s="11" t="s">
        <v>59</v>
      </c>
      <c r="O2524" s="11" t="s">
        <v>61</v>
      </c>
      <c r="P2524" s="11">
        <v>0</v>
      </c>
      <c r="Q2524" s="11">
        <v>0.24449551787617199</v>
      </c>
      <c r="R2524" s="11">
        <v>77</v>
      </c>
      <c r="S2524" s="11">
        <v>27</v>
      </c>
      <c r="T2524" s="11">
        <v>273.129344238643</v>
      </c>
      <c r="U2524" s="11">
        <v>22.432402143589499</v>
      </c>
      <c r="V2524" s="11" t="s">
        <v>56</v>
      </c>
    </row>
    <row r="2525" spans="1:22" x14ac:dyDescent="0.3">
      <c r="A2525" s="9">
        <v>45360.760416666701</v>
      </c>
      <c r="B2525" s="10">
        <v>45360</v>
      </c>
      <c r="C2525" s="11">
        <v>2024</v>
      </c>
      <c r="D2525" s="11">
        <v>3</v>
      </c>
      <c r="E2525" s="11">
        <v>9</v>
      </c>
      <c r="F2525" s="11">
        <v>18</v>
      </c>
      <c r="G2525" s="11" t="s">
        <v>64</v>
      </c>
      <c r="H2525" s="11" t="s">
        <v>65</v>
      </c>
      <c r="I2525" s="11">
        <v>40.7578540710672</v>
      </c>
      <c r="J2525" s="11">
        <v>-73.812699041729104</v>
      </c>
      <c r="K2525" s="11">
        <v>85</v>
      </c>
      <c r="L2525" s="11">
        <v>51.039783495599401</v>
      </c>
      <c r="M2525" s="11">
        <v>82.626242910641196</v>
      </c>
      <c r="N2525" s="11" t="s">
        <v>59</v>
      </c>
      <c r="O2525" s="11" t="s">
        <v>60</v>
      </c>
      <c r="P2525" s="11">
        <v>0</v>
      </c>
      <c r="Q2525" s="11">
        <v>0.481027144476952</v>
      </c>
      <c r="R2525" s="11">
        <v>29</v>
      </c>
      <c r="S2525" s="11">
        <v>7</v>
      </c>
      <c r="T2525" s="11">
        <v>330.89301458146298</v>
      </c>
      <c r="U2525" s="11">
        <v>5.6467821917814698</v>
      </c>
      <c r="V2525" s="11" t="s">
        <v>56</v>
      </c>
    </row>
    <row r="2526" spans="1:22" x14ac:dyDescent="0.3">
      <c r="A2526" s="9">
        <v>45360.763888888898</v>
      </c>
      <c r="B2526" s="10">
        <v>45360</v>
      </c>
      <c r="C2526" s="11">
        <v>2024</v>
      </c>
      <c r="D2526" s="11">
        <v>3</v>
      </c>
      <c r="E2526" s="11">
        <v>9</v>
      </c>
      <c r="F2526" s="11">
        <v>18</v>
      </c>
      <c r="G2526" s="11" t="s">
        <v>64</v>
      </c>
      <c r="H2526" s="11" t="s">
        <v>65</v>
      </c>
      <c r="I2526" s="11">
        <v>40.804151571944701</v>
      </c>
      <c r="J2526" s="11">
        <v>-73.919016873958597</v>
      </c>
      <c r="K2526" s="11">
        <v>31</v>
      </c>
      <c r="L2526" s="11">
        <v>14.547076464418501</v>
      </c>
      <c r="M2526" s="11">
        <v>27.035151097599002</v>
      </c>
      <c r="N2526" s="11" t="s">
        <v>59</v>
      </c>
      <c r="O2526" s="11" t="s">
        <v>55</v>
      </c>
      <c r="P2526" s="11">
        <v>0</v>
      </c>
      <c r="Q2526" s="11">
        <v>-0.30782394359158199</v>
      </c>
      <c r="R2526" s="11">
        <v>29</v>
      </c>
      <c r="S2526" s="11">
        <v>14</v>
      </c>
      <c r="T2526" s="11">
        <v>254.60724717350701</v>
      </c>
      <c r="U2526" s="11">
        <v>12.690354189190099</v>
      </c>
      <c r="V2526" s="11" t="s">
        <v>56</v>
      </c>
    </row>
    <row r="2527" spans="1:22" x14ac:dyDescent="0.3">
      <c r="A2527" s="9">
        <v>45360.767361111102</v>
      </c>
      <c r="B2527" s="10">
        <v>45360</v>
      </c>
      <c r="C2527" s="11">
        <v>2024</v>
      </c>
      <c r="D2527" s="11">
        <v>3</v>
      </c>
      <c r="E2527" s="11">
        <v>9</v>
      </c>
      <c r="F2527" s="11">
        <v>18</v>
      </c>
      <c r="G2527" s="11" t="s">
        <v>64</v>
      </c>
      <c r="H2527" s="11" t="s">
        <v>65</v>
      </c>
      <c r="I2527" s="11">
        <v>40.710309690011897</v>
      </c>
      <c r="J2527" s="11">
        <v>-73.892443241617897</v>
      </c>
      <c r="K2527" s="11">
        <v>112</v>
      </c>
      <c r="L2527" s="11">
        <v>41.867854066699202</v>
      </c>
      <c r="M2527" s="11">
        <v>57.006201212130499</v>
      </c>
      <c r="N2527" s="11" t="s">
        <v>57</v>
      </c>
      <c r="O2527" s="11" t="s">
        <v>60</v>
      </c>
      <c r="P2527" s="11">
        <v>0</v>
      </c>
      <c r="Q2527" s="11">
        <v>-7.0862437395557504E-2</v>
      </c>
      <c r="R2527" s="11">
        <v>29</v>
      </c>
      <c r="S2527" s="11">
        <v>17</v>
      </c>
      <c r="T2527" s="11">
        <v>259.51690689984599</v>
      </c>
      <c r="U2527" s="11">
        <v>17.822686542767901</v>
      </c>
      <c r="V2527" s="11" t="s">
        <v>63</v>
      </c>
    </row>
    <row r="2528" spans="1:22" x14ac:dyDescent="0.3">
      <c r="A2528" s="9">
        <v>45360.770833333299</v>
      </c>
      <c r="B2528" s="10">
        <v>45360</v>
      </c>
      <c r="C2528" s="11">
        <v>2024</v>
      </c>
      <c r="D2528" s="11">
        <v>3</v>
      </c>
      <c r="E2528" s="11">
        <v>9</v>
      </c>
      <c r="F2528" s="11">
        <v>18</v>
      </c>
      <c r="G2528" s="11" t="s">
        <v>64</v>
      </c>
      <c r="H2528" s="11" t="s">
        <v>65</v>
      </c>
      <c r="I2528" s="11">
        <v>40.6459944100231</v>
      </c>
      <c r="J2528" s="11">
        <v>-73.701249420550695</v>
      </c>
      <c r="K2528" s="11">
        <v>179</v>
      </c>
      <c r="L2528" s="11">
        <v>26.094173501324299</v>
      </c>
      <c r="M2528" s="11">
        <v>24.119023074011402</v>
      </c>
      <c r="N2528" s="11" t="s">
        <v>54</v>
      </c>
      <c r="O2528" s="11" t="s">
        <v>61</v>
      </c>
      <c r="P2528" s="11">
        <v>0</v>
      </c>
      <c r="Q2528" s="11">
        <v>0.39757727639249002</v>
      </c>
      <c r="R2528" s="11">
        <v>62</v>
      </c>
      <c r="S2528" s="11">
        <v>28</v>
      </c>
      <c r="T2528" s="11">
        <v>174.877519816779</v>
      </c>
      <c r="U2528" s="11">
        <v>16.2106550312797</v>
      </c>
      <c r="V2528" s="11" t="s">
        <v>63</v>
      </c>
    </row>
    <row r="2529" spans="1:22" x14ac:dyDescent="0.3">
      <c r="A2529" s="9">
        <v>45360.774305555598</v>
      </c>
      <c r="B2529" s="10">
        <v>45360</v>
      </c>
      <c r="C2529" s="11">
        <v>2024</v>
      </c>
      <c r="D2529" s="11">
        <v>3</v>
      </c>
      <c r="E2529" s="11">
        <v>9</v>
      </c>
      <c r="F2529" s="11">
        <v>18</v>
      </c>
      <c r="G2529" s="11" t="s">
        <v>64</v>
      </c>
      <c r="H2529" s="11" t="s">
        <v>65</v>
      </c>
      <c r="I2529" s="11">
        <v>40.653163132413702</v>
      </c>
      <c r="J2529" s="11">
        <v>-73.859372170425203</v>
      </c>
      <c r="K2529" s="11">
        <v>128</v>
      </c>
      <c r="L2529" s="11">
        <v>61.185007679393998</v>
      </c>
      <c r="M2529" s="11">
        <v>47.257526610896399</v>
      </c>
      <c r="N2529" s="11" t="s">
        <v>57</v>
      </c>
      <c r="O2529" s="11" t="s">
        <v>55</v>
      </c>
      <c r="P2529" s="11">
        <v>0</v>
      </c>
      <c r="Q2529" s="11">
        <v>-9.24285736728096E-2</v>
      </c>
      <c r="R2529" s="11">
        <v>62</v>
      </c>
      <c r="S2529" s="11">
        <v>29</v>
      </c>
      <c r="T2529" s="11">
        <v>428.602859485387</v>
      </c>
      <c r="U2529" s="11">
        <v>14.096042812318499</v>
      </c>
      <c r="V2529" s="11" t="s">
        <v>63</v>
      </c>
    </row>
    <row r="2530" spans="1:22" x14ac:dyDescent="0.3">
      <c r="A2530" s="9">
        <v>45360.777777777803</v>
      </c>
      <c r="B2530" s="10">
        <v>45360</v>
      </c>
      <c r="C2530" s="11">
        <v>2024</v>
      </c>
      <c r="D2530" s="11">
        <v>3</v>
      </c>
      <c r="E2530" s="11">
        <v>9</v>
      </c>
      <c r="F2530" s="11">
        <v>18</v>
      </c>
      <c r="G2530" s="11" t="s">
        <v>64</v>
      </c>
      <c r="H2530" s="11" t="s">
        <v>65</v>
      </c>
      <c r="I2530" s="11">
        <v>40.681792740230499</v>
      </c>
      <c r="J2530" s="11">
        <v>-73.730281333582198</v>
      </c>
      <c r="K2530" s="11">
        <v>153</v>
      </c>
      <c r="L2530" s="11">
        <v>77.856083949593895</v>
      </c>
      <c r="M2530" s="11">
        <v>99.275495360632604</v>
      </c>
      <c r="N2530" s="11" t="s">
        <v>54</v>
      </c>
      <c r="O2530" s="11" t="s">
        <v>55</v>
      </c>
      <c r="P2530" s="11">
        <v>0</v>
      </c>
      <c r="Q2530" s="11">
        <v>0.254258414383492</v>
      </c>
      <c r="R2530" s="11">
        <v>74</v>
      </c>
      <c r="S2530" s="11">
        <v>47</v>
      </c>
      <c r="T2530" s="11">
        <v>54.139473543962801</v>
      </c>
      <c r="U2530" s="11">
        <v>29.191820960662799</v>
      </c>
      <c r="V2530" s="11" t="s">
        <v>56</v>
      </c>
    </row>
    <row r="2531" spans="1:22" x14ac:dyDescent="0.3">
      <c r="A2531" s="9">
        <v>45360.78125</v>
      </c>
      <c r="B2531" s="10">
        <v>45360</v>
      </c>
      <c r="C2531" s="11">
        <v>2024</v>
      </c>
      <c r="D2531" s="11">
        <v>3</v>
      </c>
      <c r="E2531" s="11">
        <v>9</v>
      </c>
      <c r="F2531" s="11">
        <v>18</v>
      </c>
      <c r="G2531" s="11" t="s">
        <v>64</v>
      </c>
      <c r="H2531" s="11" t="s">
        <v>65</v>
      </c>
      <c r="I2531" s="11">
        <v>40.8030021499887</v>
      </c>
      <c r="J2531" s="11">
        <v>-73.880392478721006</v>
      </c>
      <c r="K2531" s="11">
        <v>230</v>
      </c>
      <c r="L2531" s="11">
        <v>28.788064270095699</v>
      </c>
      <c r="M2531" s="11">
        <v>46.160809355708302</v>
      </c>
      <c r="N2531" s="11" t="s">
        <v>54</v>
      </c>
      <c r="O2531" s="11" t="s">
        <v>61</v>
      </c>
      <c r="P2531" s="11">
        <v>0</v>
      </c>
      <c r="Q2531" s="11">
        <v>-0.18259105378475099</v>
      </c>
      <c r="R2531" s="11">
        <v>91</v>
      </c>
      <c r="S2531" s="11">
        <v>9</v>
      </c>
      <c r="T2531" s="11">
        <v>408.04550306781499</v>
      </c>
      <c r="U2531" s="11">
        <v>19.593938995049001</v>
      </c>
      <c r="V2531" s="11" t="s">
        <v>56</v>
      </c>
    </row>
    <row r="2532" spans="1:22" x14ac:dyDescent="0.3">
      <c r="A2532" s="9">
        <v>45360.784722222197</v>
      </c>
      <c r="B2532" s="10">
        <v>45360</v>
      </c>
      <c r="C2532" s="11">
        <v>2024</v>
      </c>
      <c r="D2532" s="11">
        <v>3</v>
      </c>
      <c r="E2532" s="11">
        <v>9</v>
      </c>
      <c r="F2532" s="11">
        <v>18</v>
      </c>
      <c r="G2532" s="11" t="s">
        <v>64</v>
      </c>
      <c r="H2532" s="11" t="s">
        <v>65</v>
      </c>
      <c r="I2532" s="11">
        <v>40.605843989259</v>
      </c>
      <c r="J2532" s="11">
        <v>-73.734782184072102</v>
      </c>
      <c r="K2532" s="11">
        <v>66</v>
      </c>
      <c r="L2532" s="11">
        <v>12.1142459629051</v>
      </c>
      <c r="M2532" s="11">
        <v>94.604125987125798</v>
      </c>
      <c r="N2532" s="11" t="s">
        <v>59</v>
      </c>
      <c r="O2532" s="11" t="s">
        <v>60</v>
      </c>
      <c r="P2532" s="11">
        <v>0</v>
      </c>
      <c r="Q2532" s="11">
        <v>0.22536452569641999</v>
      </c>
      <c r="R2532" s="11">
        <v>50</v>
      </c>
      <c r="S2532" s="11">
        <v>15</v>
      </c>
      <c r="T2532" s="11">
        <v>214.366972255734</v>
      </c>
      <c r="U2532" s="11">
        <v>7.5653310524852202</v>
      </c>
      <c r="V2532" s="11" t="s">
        <v>56</v>
      </c>
    </row>
    <row r="2533" spans="1:22" x14ac:dyDescent="0.3">
      <c r="A2533" s="9">
        <v>45360.788194444503</v>
      </c>
      <c r="B2533" s="10">
        <v>45360</v>
      </c>
      <c r="C2533" s="11">
        <v>2024</v>
      </c>
      <c r="D2533" s="11">
        <v>3</v>
      </c>
      <c r="E2533" s="11">
        <v>9</v>
      </c>
      <c r="F2533" s="11">
        <v>18</v>
      </c>
      <c r="G2533" s="11" t="s">
        <v>64</v>
      </c>
      <c r="H2533" s="11" t="s">
        <v>65</v>
      </c>
      <c r="I2533" s="11">
        <v>40.844735657540802</v>
      </c>
      <c r="J2533" s="11">
        <v>-73.815556857246506</v>
      </c>
      <c r="K2533" s="11">
        <v>269</v>
      </c>
      <c r="L2533" s="11">
        <v>42.416967485671201</v>
      </c>
      <c r="M2533" s="11">
        <v>40.534246489888801</v>
      </c>
      <c r="N2533" s="11" t="s">
        <v>57</v>
      </c>
      <c r="O2533" s="11" t="s">
        <v>58</v>
      </c>
      <c r="P2533" s="11">
        <v>0</v>
      </c>
      <c r="Q2533" s="11">
        <v>0.22423741963916</v>
      </c>
      <c r="R2533" s="11">
        <v>72</v>
      </c>
      <c r="S2533" s="11">
        <v>24</v>
      </c>
      <c r="T2533" s="11">
        <v>296.47050447038902</v>
      </c>
      <c r="U2533" s="11">
        <v>15.2886035629307</v>
      </c>
      <c r="V2533" s="11" t="s">
        <v>56</v>
      </c>
    </row>
    <row r="2534" spans="1:22" x14ac:dyDescent="0.3">
      <c r="A2534" s="9">
        <v>45360.791666666701</v>
      </c>
      <c r="B2534" s="10">
        <v>45360</v>
      </c>
      <c r="C2534" s="11">
        <v>2024</v>
      </c>
      <c r="D2534" s="11">
        <v>3</v>
      </c>
      <c r="E2534" s="11">
        <v>9</v>
      </c>
      <c r="F2534" s="11">
        <v>19</v>
      </c>
      <c r="G2534" s="11" t="s">
        <v>64</v>
      </c>
      <c r="H2534" s="11" t="s">
        <v>65</v>
      </c>
      <c r="I2534" s="11">
        <v>40.740177668140703</v>
      </c>
      <c r="J2534" s="11">
        <v>-73.726298940149803</v>
      </c>
      <c r="K2534" s="11">
        <v>58</v>
      </c>
      <c r="L2534" s="11">
        <v>31.357817690476899</v>
      </c>
      <c r="M2534" s="11">
        <v>91.788174745023795</v>
      </c>
      <c r="N2534" s="11" t="s">
        <v>57</v>
      </c>
      <c r="O2534" s="11" t="s">
        <v>61</v>
      </c>
      <c r="P2534" s="11">
        <v>0</v>
      </c>
      <c r="Q2534" s="11">
        <v>0.14804877637313699</v>
      </c>
      <c r="R2534" s="11">
        <v>91</v>
      </c>
      <c r="S2534" s="11">
        <v>35</v>
      </c>
      <c r="T2534" s="11">
        <v>332.00489358418298</v>
      </c>
      <c r="U2534" s="11">
        <v>24.945187007066501</v>
      </c>
      <c r="V2534" s="11" t="s">
        <v>56</v>
      </c>
    </row>
    <row r="2535" spans="1:22" x14ac:dyDescent="0.3">
      <c r="A2535" s="9">
        <v>45360.795138888898</v>
      </c>
      <c r="B2535" s="10">
        <v>45360</v>
      </c>
      <c r="C2535" s="11">
        <v>2024</v>
      </c>
      <c r="D2535" s="11">
        <v>3</v>
      </c>
      <c r="E2535" s="11">
        <v>9</v>
      </c>
      <c r="F2535" s="11">
        <v>19</v>
      </c>
      <c r="G2535" s="11" t="s">
        <v>64</v>
      </c>
      <c r="H2535" s="11" t="s">
        <v>65</v>
      </c>
      <c r="I2535" s="11">
        <v>40.865517930538502</v>
      </c>
      <c r="J2535" s="11">
        <v>-73.749403616089495</v>
      </c>
      <c r="K2535" s="11">
        <v>222</v>
      </c>
      <c r="L2535" s="11">
        <v>15.744174614733</v>
      </c>
      <c r="M2535" s="11">
        <v>25.278721296159901</v>
      </c>
      <c r="N2535" s="11" t="s">
        <v>54</v>
      </c>
      <c r="O2535" s="11" t="s">
        <v>58</v>
      </c>
      <c r="P2535" s="11">
        <v>0</v>
      </c>
      <c r="Q2535" s="11">
        <v>0.40458669163270899</v>
      </c>
      <c r="R2535" s="11">
        <v>65</v>
      </c>
      <c r="S2535" s="11">
        <v>8</v>
      </c>
      <c r="T2535" s="11">
        <v>423.43208906254102</v>
      </c>
      <c r="U2535" s="11">
        <v>24.995727807010301</v>
      </c>
      <c r="V2535" s="11" t="s">
        <v>56</v>
      </c>
    </row>
    <row r="2536" spans="1:22" x14ac:dyDescent="0.3">
      <c r="A2536" s="9">
        <v>45360.798611111102</v>
      </c>
      <c r="B2536" s="10">
        <v>45360</v>
      </c>
      <c r="C2536" s="11">
        <v>2024</v>
      </c>
      <c r="D2536" s="11">
        <v>3</v>
      </c>
      <c r="E2536" s="11">
        <v>9</v>
      </c>
      <c r="F2536" s="11">
        <v>19</v>
      </c>
      <c r="G2536" s="11" t="s">
        <v>64</v>
      </c>
      <c r="H2536" s="11" t="s">
        <v>65</v>
      </c>
      <c r="I2536" s="11">
        <v>40.793698273625203</v>
      </c>
      <c r="J2536" s="11">
        <v>-73.870080854793002</v>
      </c>
      <c r="K2536" s="11">
        <v>182</v>
      </c>
      <c r="L2536" s="11">
        <v>72.848767386048394</v>
      </c>
      <c r="M2536" s="11">
        <v>98.308599487853996</v>
      </c>
      <c r="N2536" s="11" t="s">
        <v>57</v>
      </c>
      <c r="O2536" s="11" t="s">
        <v>58</v>
      </c>
      <c r="P2536" s="11">
        <v>0</v>
      </c>
      <c r="Q2536" s="11">
        <v>-6.5331320747256102E-2</v>
      </c>
      <c r="R2536" s="11">
        <v>47</v>
      </c>
      <c r="S2536" s="11">
        <v>1</v>
      </c>
      <c r="T2536" s="11">
        <v>130.678976096377</v>
      </c>
      <c r="U2536" s="11">
        <v>15.537710360723599</v>
      </c>
      <c r="V2536" s="11" t="s">
        <v>56</v>
      </c>
    </row>
    <row r="2537" spans="1:22" x14ac:dyDescent="0.3">
      <c r="A2537" s="9">
        <v>45360.802083333299</v>
      </c>
      <c r="B2537" s="10">
        <v>45360</v>
      </c>
      <c r="C2537" s="11">
        <v>2024</v>
      </c>
      <c r="D2537" s="11">
        <v>3</v>
      </c>
      <c r="E2537" s="11">
        <v>9</v>
      </c>
      <c r="F2537" s="11">
        <v>19</v>
      </c>
      <c r="G2537" s="11" t="s">
        <v>64</v>
      </c>
      <c r="H2537" s="11" t="s">
        <v>65</v>
      </c>
      <c r="I2537" s="11">
        <v>40.745319328228099</v>
      </c>
      <c r="J2537" s="11">
        <v>-73.864631305809695</v>
      </c>
      <c r="K2537" s="11">
        <v>234</v>
      </c>
      <c r="L2537" s="11">
        <v>5.3067999527073297</v>
      </c>
      <c r="M2537" s="11">
        <v>57.862906452337299</v>
      </c>
      <c r="N2537" s="11" t="s">
        <v>59</v>
      </c>
      <c r="O2537" s="11" t="s">
        <v>58</v>
      </c>
      <c r="P2537" s="11">
        <v>0</v>
      </c>
      <c r="Q2537" s="11">
        <v>0.64068880141158602</v>
      </c>
      <c r="R2537" s="11">
        <v>69</v>
      </c>
      <c r="S2537" s="11">
        <v>3</v>
      </c>
      <c r="T2537" s="11">
        <v>407.74091078794601</v>
      </c>
      <c r="U2537" s="11">
        <v>25.534472598001098</v>
      </c>
      <c r="V2537" s="11" t="s">
        <v>56</v>
      </c>
    </row>
    <row r="2538" spans="1:22" x14ac:dyDescent="0.3">
      <c r="A2538" s="9">
        <v>45360.805555555598</v>
      </c>
      <c r="B2538" s="10">
        <v>45360</v>
      </c>
      <c r="C2538" s="11">
        <v>2024</v>
      </c>
      <c r="D2538" s="11">
        <v>3</v>
      </c>
      <c r="E2538" s="11">
        <v>9</v>
      </c>
      <c r="F2538" s="11">
        <v>19</v>
      </c>
      <c r="G2538" s="11" t="s">
        <v>64</v>
      </c>
      <c r="H2538" s="11" t="s">
        <v>65</v>
      </c>
      <c r="I2538" s="11">
        <v>40.606164184010197</v>
      </c>
      <c r="J2538" s="11">
        <v>-73.794798402328396</v>
      </c>
      <c r="K2538" s="11">
        <v>292</v>
      </c>
      <c r="L2538" s="11">
        <v>33.448911454109897</v>
      </c>
      <c r="M2538" s="11">
        <v>47.050548512519498</v>
      </c>
      <c r="N2538" s="11" t="s">
        <v>54</v>
      </c>
      <c r="O2538" s="11" t="s">
        <v>60</v>
      </c>
      <c r="P2538" s="11">
        <v>0</v>
      </c>
      <c r="Q2538" s="11">
        <v>-3.8468801689295701E-2</v>
      </c>
      <c r="R2538" s="11">
        <v>78</v>
      </c>
      <c r="S2538" s="11">
        <v>16</v>
      </c>
      <c r="T2538" s="11">
        <v>275.93892254055902</v>
      </c>
      <c r="U2538" s="11">
        <v>18.1455726038085</v>
      </c>
      <c r="V2538" s="11" t="s">
        <v>56</v>
      </c>
    </row>
    <row r="2539" spans="1:22" x14ac:dyDescent="0.3">
      <c r="A2539" s="9">
        <v>45360.809027777803</v>
      </c>
      <c r="B2539" s="10">
        <v>45360</v>
      </c>
      <c r="C2539" s="11">
        <v>2024</v>
      </c>
      <c r="D2539" s="11">
        <v>3</v>
      </c>
      <c r="E2539" s="11">
        <v>9</v>
      </c>
      <c r="F2539" s="11">
        <v>19</v>
      </c>
      <c r="G2539" s="11" t="s">
        <v>64</v>
      </c>
      <c r="H2539" s="11" t="s">
        <v>65</v>
      </c>
      <c r="I2539" s="11">
        <v>40.648265917125599</v>
      </c>
      <c r="J2539" s="11">
        <v>-73.873695393746104</v>
      </c>
      <c r="K2539" s="11">
        <v>202</v>
      </c>
      <c r="L2539" s="11">
        <v>28.574073828425</v>
      </c>
      <c r="M2539" s="11">
        <v>67.155400838970195</v>
      </c>
      <c r="N2539" s="11" t="s">
        <v>54</v>
      </c>
      <c r="O2539" s="11" t="s">
        <v>55</v>
      </c>
      <c r="P2539" s="11">
        <v>1</v>
      </c>
      <c r="Q2539" s="11">
        <v>-0.302599240291683</v>
      </c>
      <c r="R2539" s="11">
        <v>82</v>
      </c>
      <c r="S2539" s="11">
        <v>24</v>
      </c>
      <c r="T2539" s="11">
        <v>286.71895928901</v>
      </c>
      <c r="U2539" s="11">
        <v>26.6968589508575</v>
      </c>
      <c r="V2539" s="11" t="s">
        <v>56</v>
      </c>
    </row>
    <row r="2540" spans="1:22" x14ac:dyDescent="0.3">
      <c r="A2540" s="9">
        <v>45360.8125</v>
      </c>
      <c r="B2540" s="10">
        <v>45360</v>
      </c>
      <c r="C2540" s="11">
        <v>2024</v>
      </c>
      <c r="D2540" s="11">
        <v>3</v>
      </c>
      <c r="E2540" s="11">
        <v>9</v>
      </c>
      <c r="F2540" s="11">
        <v>19</v>
      </c>
      <c r="G2540" s="11" t="s">
        <v>64</v>
      </c>
      <c r="H2540" s="11" t="s">
        <v>65</v>
      </c>
      <c r="I2540" s="11">
        <v>40.710191694119999</v>
      </c>
      <c r="J2540" s="11">
        <v>-73.703745777438797</v>
      </c>
      <c r="K2540" s="11">
        <v>287</v>
      </c>
      <c r="L2540" s="11">
        <v>49.921366475507199</v>
      </c>
      <c r="M2540" s="11">
        <v>39.035570213701199</v>
      </c>
      <c r="N2540" s="11" t="s">
        <v>54</v>
      </c>
      <c r="O2540" s="11" t="s">
        <v>55</v>
      </c>
      <c r="P2540" s="11">
        <v>0</v>
      </c>
      <c r="Q2540" s="11">
        <v>0.68908439154022005</v>
      </c>
      <c r="R2540" s="11">
        <v>56</v>
      </c>
      <c r="S2540" s="11">
        <v>31</v>
      </c>
      <c r="T2540" s="11">
        <v>52.1719558114455</v>
      </c>
      <c r="U2540" s="11">
        <v>15.676182939854201</v>
      </c>
      <c r="V2540" s="11" t="s">
        <v>56</v>
      </c>
    </row>
    <row r="2541" spans="1:22" x14ac:dyDescent="0.3">
      <c r="A2541" s="9">
        <v>45360.815972222197</v>
      </c>
      <c r="B2541" s="10">
        <v>45360</v>
      </c>
      <c r="C2541" s="11">
        <v>2024</v>
      </c>
      <c r="D2541" s="11">
        <v>3</v>
      </c>
      <c r="E2541" s="11">
        <v>9</v>
      </c>
      <c r="F2541" s="11">
        <v>19</v>
      </c>
      <c r="G2541" s="11" t="s">
        <v>64</v>
      </c>
      <c r="H2541" s="11" t="s">
        <v>65</v>
      </c>
      <c r="I2541" s="11">
        <v>40.867371363088303</v>
      </c>
      <c r="J2541" s="11">
        <v>-73.879711797289502</v>
      </c>
      <c r="K2541" s="11">
        <v>146</v>
      </c>
      <c r="L2541" s="11">
        <v>73.904796846268795</v>
      </c>
      <c r="M2541" s="11">
        <v>64.633656518809701</v>
      </c>
      <c r="N2541" s="11" t="s">
        <v>59</v>
      </c>
      <c r="O2541" s="11" t="s">
        <v>60</v>
      </c>
      <c r="P2541" s="11">
        <v>0</v>
      </c>
      <c r="Q2541" s="11">
        <v>0.19304947679367501</v>
      </c>
      <c r="R2541" s="11">
        <v>26</v>
      </c>
      <c r="S2541" s="11">
        <v>27</v>
      </c>
      <c r="T2541" s="11">
        <v>308.98331498722001</v>
      </c>
      <c r="U2541" s="11">
        <v>14.3335670094901</v>
      </c>
      <c r="V2541" s="11" t="s">
        <v>63</v>
      </c>
    </row>
    <row r="2542" spans="1:22" x14ac:dyDescent="0.3">
      <c r="A2542" s="9">
        <v>45360.819444444503</v>
      </c>
      <c r="B2542" s="10">
        <v>45360</v>
      </c>
      <c r="C2542" s="11">
        <v>2024</v>
      </c>
      <c r="D2542" s="11">
        <v>3</v>
      </c>
      <c r="E2542" s="11">
        <v>9</v>
      </c>
      <c r="F2542" s="11">
        <v>19</v>
      </c>
      <c r="G2542" s="11" t="s">
        <v>64</v>
      </c>
      <c r="H2542" s="11" t="s">
        <v>65</v>
      </c>
      <c r="I2542" s="11">
        <v>40.641156326062401</v>
      </c>
      <c r="J2542" s="11">
        <v>-73.754765054794802</v>
      </c>
      <c r="K2542" s="11">
        <v>289</v>
      </c>
      <c r="L2542" s="11">
        <v>17.865854141315001</v>
      </c>
      <c r="M2542" s="11">
        <v>89.261079665501697</v>
      </c>
      <c r="N2542" s="11" t="s">
        <v>57</v>
      </c>
      <c r="O2542" s="11" t="s">
        <v>60</v>
      </c>
      <c r="P2542" s="11">
        <v>0</v>
      </c>
      <c r="Q2542" s="11">
        <v>0.19164797898053401</v>
      </c>
      <c r="R2542" s="11">
        <v>75</v>
      </c>
      <c r="S2542" s="11">
        <v>20</v>
      </c>
      <c r="T2542" s="11">
        <v>294.552201238664</v>
      </c>
      <c r="U2542" s="11">
        <v>10.784295791742499</v>
      </c>
      <c r="V2542" s="11" t="s">
        <v>56</v>
      </c>
    </row>
    <row r="2543" spans="1:22" x14ac:dyDescent="0.3">
      <c r="A2543" s="9">
        <v>45360.822916666701</v>
      </c>
      <c r="B2543" s="10">
        <v>45360</v>
      </c>
      <c r="C2543" s="11">
        <v>2024</v>
      </c>
      <c r="D2543" s="11">
        <v>3</v>
      </c>
      <c r="E2543" s="11">
        <v>9</v>
      </c>
      <c r="F2543" s="11">
        <v>19</v>
      </c>
      <c r="G2543" s="11" t="s">
        <v>64</v>
      </c>
      <c r="H2543" s="11" t="s">
        <v>65</v>
      </c>
      <c r="I2543" s="11">
        <v>40.673160933788502</v>
      </c>
      <c r="J2543" s="11">
        <v>-73.860901896299097</v>
      </c>
      <c r="K2543" s="11">
        <v>49</v>
      </c>
      <c r="L2543" s="11">
        <v>54.239963352763901</v>
      </c>
      <c r="M2543" s="11">
        <v>36.429747013682302</v>
      </c>
      <c r="N2543" s="11" t="s">
        <v>57</v>
      </c>
      <c r="O2543" s="11" t="s">
        <v>55</v>
      </c>
      <c r="P2543" s="11">
        <v>0</v>
      </c>
      <c r="Q2543" s="11">
        <v>0.267757822360775</v>
      </c>
      <c r="R2543" s="11">
        <v>98</v>
      </c>
      <c r="S2543" s="11">
        <v>41</v>
      </c>
      <c r="T2543" s="11">
        <v>138.405213040082</v>
      </c>
      <c r="U2543" s="11">
        <v>10.9709519734031</v>
      </c>
      <c r="V2543" s="11" t="s">
        <v>62</v>
      </c>
    </row>
    <row r="2544" spans="1:22" x14ac:dyDescent="0.3">
      <c r="A2544" s="9">
        <v>45360.826388888898</v>
      </c>
      <c r="B2544" s="10">
        <v>45360</v>
      </c>
      <c r="C2544" s="11">
        <v>2024</v>
      </c>
      <c r="D2544" s="11">
        <v>3</v>
      </c>
      <c r="E2544" s="11">
        <v>9</v>
      </c>
      <c r="F2544" s="11">
        <v>19</v>
      </c>
      <c r="G2544" s="11" t="s">
        <v>64</v>
      </c>
      <c r="H2544" s="11" t="s">
        <v>65</v>
      </c>
      <c r="I2544" s="11">
        <v>40.607612750615502</v>
      </c>
      <c r="J2544" s="11">
        <v>-73.739637730562293</v>
      </c>
      <c r="K2544" s="11">
        <v>148</v>
      </c>
      <c r="L2544" s="11">
        <v>36.549977439989298</v>
      </c>
      <c r="M2544" s="11">
        <v>82.771246571343795</v>
      </c>
      <c r="N2544" s="11" t="s">
        <v>54</v>
      </c>
      <c r="O2544" s="11" t="s">
        <v>61</v>
      </c>
      <c r="P2544" s="11">
        <v>0</v>
      </c>
      <c r="Q2544" s="11">
        <v>-0.13937561980414201</v>
      </c>
      <c r="R2544" s="11">
        <v>3</v>
      </c>
      <c r="S2544" s="11">
        <v>40</v>
      </c>
      <c r="T2544" s="11">
        <v>238.736247411482</v>
      </c>
      <c r="U2544" s="11">
        <v>26.376079503924501</v>
      </c>
      <c r="V2544" s="11" t="s">
        <v>56</v>
      </c>
    </row>
    <row r="2545" spans="1:22" x14ac:dyDescent="0.3">
      <c r="A2545" s="9">
        <v>45360.829861111102</v>
      </c>
      <c r="B2545" s="10">
        <v>45360</v>
      </c>
      <c r="C2545" s="11">
        <v>2024</v>
      </c>
      <c r="D2545" s="11">
        <v>3</v>
      </c>
      <c r="E2545" s="11">
        <v>9</v>
      </c>
      <c r="F2545" s="11">
        <v>19</v>
      </c>
      <c r="G2545" s="11" t="s">
        <v>64</v>
      </c>
      <c r="H2545" s="11" t="s">
        <v>65</v>
      </c>
      <c r="I2545" s="11">
        <v>40.714754395549299</v>
      </c>
      <c r="J2545" s="11">
        <v>-73.764898848300206</v>
      </c>
      <c r="K2545" s="11">
        <v>91</v>
      </c>
      <c r="L2545" s="11">
        <v>5.1916421344762096</v>
      </c>
      <c r="M2545" s="11">
        <v>80.561806742522293</v>
      </c>
      <c r="N2545" s="11" t="s">
        <v>54</v>
      </c>
      <c r="O2545" s="11" t="s">
        <v>58</v>
      </c>
      <c r="P2545" s="11">
        <v>0</v>
      </c>
      <c r="Q2545" s="11">
        <v>-0.91928800636745001</v>
      </c>
      <c r="R2545" s="11">
        <v>42</v>
      </c>
      <c r="S2545" s="11">
        <v>23</v>
      </c>
      <c r="T2545" s="11">
        <v>396.986352616126</v>
      </c>
      <c r="U2545" s="11">
        <v>7.2989570573583196</v>
      </c>
      <c r="V2545" s="11" t="s">
        <v>56</v>
      </c>
    </row>
    <row r="2546" spans="1:22" x14ac:dyDescent="0.3">
      <c r="A2546" s="9">
        <v>45360.833333333299</v>
      </c>
      <c r="B2546" s="10">
        <v>45360</v>
      </c>
      <c r="C2546" s="11">
        <v>2024</v>
      </c>
      <c r="D2546" s="11">
        <v>3</v>
      </c>
      <c r="E2546" s="11">
        <v>9</v>
      </c>
      <c r="F2546" s="11">
        <v>20</v>
      </c>
      <c r="G2546" s="11" t="s">
        <v>64</v>
      </c>
      <c r="H2546" s="11" t="s">
        <v>65</v>
      </c>
      <c r="I2546" s="11">
        <v>40.654418672379002</v>
      </c>
      <c r="J2546" s="11">
        <v>-73.801508506797006</v>
      </c>
      <c r="K2546" s="11">
        <v>86</v>
      </c>
      <c r="L2546" s="11">
        <v>62.404692222956001</v>
      </c>
      <c r="M2546" s="11">
        <v>19.7232698671938</v>
      </c>
      <c r="N2546" s="11" t="s">
        <v>59</v>
      </c>
      <c r="O2546" s="11" t="s">
        <v>55</v>
      </c>
      <c r="P2546" s="11">
        <v>0</v>
      </c>
      <c r="Q2546" s="11">
        <v>0.73161281740187001</v>
      </c>
      <c r="R2546" s="11">
        <v>25</v>
      </c>
      <c r="S2546" s="11">
        <v>46</v>
      </c>
      <c r="T2546" s="11">
        <v>236.49236901030301</v>
      </c>
      <c r="U2546" s="11">
        <v>12.853713924911601</v>
      </c>
      <c r="V2546" s="11" t="s">
        <v>62</v>
      </c>
    </row>
    <row r="2547" spans="1:22" x14ac:dyDescent="0.3">
      <c r="A2547" s="9">
        <v>45360.836805555598</v>
      </c>
      <c r="B2547" s="10">
        <v>45360</v>
      </c>
      <c r="C2547" s="11">
        <v>2024</v>
      </c>
      <c r="D2547" s="11">
        <v>3</v>
      </c>
      <c r="E2547" s="11">
        <v>9</v>
      </c>
      <c r="F2547" s="11">
        <v>20</v>
      </c>
      <c r="G2547" s="11" t="s">
        <v>64</v>
      </c>
      <c r="H2547" s="11" t="s">
        <v>65</v>
      </c>
      <c r="I2547" s="11">
        <v>40.714101674285203</v>
      </c>
      <c r="J2547" s="11">
        <v>-73.951220700035293</v>
      </c>
      <c r="K2547" s="11">
        <v>272</v>
      </c>
      <c r="L2547" s="11">
        <v>66.511575159198003</v>
      </c>
      <c r="M2547" s="11">
        <v>28.280624330888699</v>
      </c>
      <c r="N2547" s="11" t="s">
        <v>57</v>
      </c>
      <c r="O2547" s="11" t="s">
        <v>60</v>
      </c>
      <c r="P2547" s="11">
        <v>0</v>
      </c>
      <c r="Q2547" s="11">
        <v>-0.99836986346008305</v>
      </c>
      <c r="R2547" s="11">
        <v>83</v>
      </c>
      <c r="S2547" s="11">
        <v>29</v>
      </c>
      <c r="T2547" s="11">
        <v>171.60522783739401</v>
      </c>
      <c r="U2547" s="11">
        <v>5.6360736134054301</v>
      </c>
      <c r="V2547" s="11" t="s">
        <v>56</v>
      </c>
    </row>
    <row r="2548" spans="1:22" x14ac:dyDescent="0.3">
      <c r="A2548" s="9">
        <v>45360.840277777803</v>
      </c>
      <c r="B2548" s="10">
        <v>45360</v>
      </c>
      <c r="C2548" s="11">
        <v>2024</v>
      </c>
      <c r="D2548" s="11">
        <v>3</v>
      </c>
      <c r="E2548" s="11">
        <v>9</v>
      </c>
      <c r="F2548" s="11">
        <v>20</v>
      </c>
      <c r="G2548" s="11" t="s">
        <v>64</v>
      </c>
      <c r="H2548" s="11" t="s">
        <v>65</v>
      </c>
      <c r="I2548" s="11">
        <v>40.820686457393002</v>
      </c>
      <c r="J2548" s="11">
        <v>-73.860234036040595</v>
      </c>
      <c r="K2548" s="11">
        <v>252</v>
      </c>
      <c r="L2548" s="11">
        <v>25.017682661467202</v>
      </c>
      <c r="M2548" s="11">
        <v>39.310156032624697</v>
      </c>
      <c r="N2548" s="11" t="s">
        <v>59</v>
      </c>
      <c r="O2548" s="11" t="s">
        <v>61</v>
      </c>
      <c r="P2548" s="11">
        <v>0</v>
      </c>
      <c r="Q2548" s="11">
        <v>0.78306585972670595</v>
      </c>
      <c r="R2548" s="11">
        <v>45</v>
      </c>
      <c r="S2548" s="11">
        <v>16</v>
      </c>
      <c r="T2548" s="11">
        <v>476.36600799284298</v>
      </c>
      <c r="U2548" s="11">
        <v>12.6156400964726</v>
      </c>
      <c r="V2548" s="11" t="s">
        <v>56</v>
      </c>
    </row>
    <row r="2549" spans="1:22" x14ac:dyDescent="0.3">
      <c r="A2549" s="9">
        <v>45360.84375</v>
      </c>
      <c r="B2549" s="10">
        <v>45360</v>
      </c>
      <c r="C2549" s="11">
        <v>2024</v>
      </c>
      <c r="D2549" s="11">
        <v>3</v>
      </c>
      <c r="E2549" s="11">
        <v>9</v>
      </c>
      <c r="F2549" s="11">
        <v>20</v>
      </c>
      <c r="G2549" s="11" t="s">
        <v>64</v>
      </c>
      <c r="H2549" s="11" t="s">
        <v>65</v>
      </c>
      <c r="I2549" s="11">
        <v>40.785530176279302</v>
      </c>
      <c r="J2549" s="11">
        <v>-73.901698147991596</v>
      </c>
      <c r="K2549" s="11">
        <v>92</v>
      </c>
      <c r="L2549" s="11">
        <v>61.048595869299</v>
      </c>
      <c r="M2549" s="11">
        <v>95.898917618773993</v>
      </c>
      <c r="N2549" s="11" t="s">
        <v>57</v>
      </c>
      <c r="O2549" s="11" t="s">
        <v>60</v>
      </c>
      <c r="P2549" s="11">
        <v>0</v>
      </c>
      <c r="Q2549" s="11">
        <v>0.11686667236772399</v>
      </c>
      <c r="R2549" s="11">
        <v>69</v>
      </c>
      <c r="S2549" s="11">
        <v>5</v>
      </c>
      <c r="T2549" s="11">
        <v>475.26951341863401</v>
      </c>
      <c r="U2549" s="11">
        <v>7.4148186199226096</v>
      </c>
      <c r="V2549" s="11" t="s">
        <v>56</v>
      </c>
    </row>
    <row r="2550" spans="1:22" x14ac:dyDescent="0.3">
      <c r="A2550" s="9">
        <v>45360.847222222197</v>
      </c>
      <c r="B2550" s="10">
        <v>45360</v>
      </c>
      <c r="C2550" s="11">
        <v>2024</v>
      </c>
      <c r="D2550" s="11">
        <v>3</v>
      </c>
      <c r="E2550" s="11">
        <v>9</v>
      </c>
      <c r="F2550" s="11">
        <v>20</v>
      </c>
      <c r="G2550" s="11" t="s">
        <v>64</v>
      </c>
      <c r="H2550" s="11" t="s">
        <v>65</v>
      </c>
      <c r="I2550" s="11">
        <v>40.638577596654301</v>
      </c>
      <c r="J2550" s="11">
        <v>-73.785655447535007</v>
      </c>
      <c r="K2550" s="11">
        <v>207</v>
      </c>
      <c r="L2550" s="11">
        <v>36.909283785465703</v>
      </c>
      <c r="M2550" s="11">
        <v>79.527827677781104</v>
      </c>
      <c r="N2550" s="11" t="s">
        <v>57</v>
      </c>
      <c r="O2550" s="11" t="s">
        <v>55</v>
      </c>
      <c r="P2550" s="11">
        <v>0</v>
      </c>
      <c r="Q2550" s="11">
        <v>-0.91461174276519097</v>
      </c>
      <c r="R2550" s="11">
        <v>61</v>
      </c>
      <c r="S2550" s="11">
        <v>46</v>
      </c>
      <c r="T2550" s="11">
        <v>54.242613097455802</v>
      </c>
      <c r="U2550" s="11">
        <v>11.8639221709456</v>
      </c>
      <c r="V2550" s="11" t="s">
        <v>56</v>
      </c>
    </row>
    <row r="2551" spans="1:22" x14ac:dyDescent="0.3">
      <c r="A2551" s="9">
        <v>45360.850694444503</v>
      </c>
      <c r="B2551" s="10">
        <v>45360</v>
      </c>
      <c r="C2551" s="11">
        <v>2024</v>
      </c>
      <c r="D2551" s="11">
        <v>3</v>
      </c>
      <c r="E2551" s="11">
        <v>9</v>
      </c>
      <c r="F2551" s="11">
        <v>20</v>
      </c>
      <c r="G2551" s="11" t="s">
        <v>64</v>
      </c>
      <c r="H2551" s="11" t="s">
        <v>65</v>
      </c>
      <c r="I2551" s="11">
        <v>40.699033889004603</v>
      </c>
      <c r="J2551" s="11">
        <v>-73.867677555303302</v>
      </c>
      <c r="K2551" s="11">
        <v>104</v>
      </c>
      <c r="L2551" s="11">
        <v>69.391585404714704</v>
      </c>
      <c r="M2551" s="11">
        <v>37.157640808897398</v>
      </c>
      <c r="N2551" s="11" t="s">
        <v>54</v>
      </c>
      <c r="O2551" s="11" t="s">
        <v>60</v>
      </c>
      <c r="P2551" s="11">
        <v>0</v>
      </c>
      <c r="Q2551" s="11">
        <v>0.95957373735185003</v>
      </c>
      <c r="R2551" s="11">
        <v>81</v>
      </c>
      <c r="S2551" s="11">
        <v>42</v>
      </c>
      <c r="T2551" s="11">
        <v>397.512260503802</v>
      </c>
      <c r="U2551" s="11">
        <v>26.195357080885401</v>
      </c>
      <c r="V2551" s="11" t="s">
        <v>63</v>
      </c>
    </row>
    <row r="2552" spans="1:22" x14ac:dyDescent="0.3">
      <c r="A2552" s="9">
        <v>45360.854166666701</v>
      </c>
      <c r="B2552" s="10">
        <v>45360</v>
      </c>
      <c r="C2552" s="11">
        <v>2024</v>
      </c>
      <c r="D2552" s="11">
        <v>3</v>
      </c>
      <c r="E2552" s="11">
        <v>9</v>
      </c>
      <c r="F2552" s="11">
        <v>20</v>
      </c>
      <c r="G2552" s="11" t="s">
        <v>64</v>
      </c>
      <c r="H2552" s="11" t="s">
        <v>65</v>
      </c>
      <c r="I2552" s="11">
        <v>40.618248437433898</v>
      </c>
      <c r="J2552" s="11">
        <v>-73.844095098280704</v>
      </c>
      <c r="K2552" s="11">
        <v>282</v>
      </c>
      <c r="L2552" s="11">
        <v>77.209382328726406</v>
      </c>
      <c r="M2552" s="11">
        <v>50.482545865905401</v>
      </c>
      <c r="N2552" s="11" t="s">
        <v>59</v>
      </c>
      <c r="O2552" s="11" t="s">
        <v>61</v>
      </c>
      <c r="P2552" s="11">
        <v>0</v>
      </c>
      <c r="Q2552" s="11">
        <v>-7.0974823985917104E-2</v>
      </c>
      <c r="R2552" s="11">
        <v>20</v>
      </c>
      <c r="S2552" s="11">
        <v>10</v>
      </c>
      <c r="T2552" s="11">
        <v>352.04633263512801</v>
      </c>
      <c r="U2552" s="11">
        <v>21.5712530097484</v>
      </c>
      <c r="V2552" s="11" t="s">
        <v>56</v>
      </c>
    </row>
    <row r="2553" spans="1:22" x14ac:dyDescent="0.3">
      <c r="A2553" s="9">
        <v>45360.857638888898</v>
      </c>
      <c r="B2553" s="10">
        <v>45360</v>
      </c>
      <c r="C2553" s="11">
        <v>2024</v>
      </c>
      <c r="D2553" s="11">
        <v>3</v>
      </c>
      <c r="E2553" s="11">
        <v>9</v>
      </c>
      <c r="F2553" s="11">
        <v>20</v>
      </c>
      <c r="G2553" s="11" t="s">
        <v>64</v>
      </c>
      <c r="H2553" s="11" t="s">
        <v>65</v>
      </c>
      <c r="I2553" s="11">
        <v>40.6213581363373</v>
      </c>
      <c r="J2553" s="11">
        <v>-73.925218967681502</v>
      </c>
      <c r="K2553" s="11">
        <v>28</v>
      </c>
      <c r="L2553" s="11">
        <v>19.745815020184398</v>
      </c>
      <c r="M2553" s="11">
        <v>73.001354356142798</v>
      </c>
      <c r="N2553" s="11" t="s">
        <v>59</v>
      </c>
      <c r="O2553" s="11" t="s">
        <v>55</v>
      </c>
      <c r="P2553" s="11">
        <v>0</v>
      </c>
      <c r="Q2553" s="11">
        <v>-0.27858668592407998</v>
      </c>
      <c r="R2553" s="11">
        <v>94</v>
      </c>
      <c r="S2553" s="11">
        <v>5</v>
      </c>
      <c r="T2553" s="11">
        <v>133.187957645392</v>
      </c>
      <c r="U2553" s="11">
        <v>5.9963889201387497</v>
      </c>
      <c r="V2553" s="11" t="s">
        <v>56</v>
      </c>
    </row>
    <row r="2554" spans="1:22" x14ac:dyDescent="0.3">
      <c r="A2554" s="9">
        <v>45360.861111111102</v>
      </c>
      <c r="B2554" s="10">
        <v>45360</v>
      </c>
      <c r="C2554" s="11">
        <v>2024</v>
      </c>
      <c r="D2554" s="11">
        <v>3</v>
      </c>
      <c r="E2554" s="11">
        <v>9</v>
      </c>
      <c r="F2554" s="11">
        <v>20</v>
      </c>
      <c r="G2554" s="11" t="s">
        <v>64</v>
      </c>
      <c r="H2554" s="11" t="s">
        <v>65</v>
      </c>
      <c r="I2554" s="11">
        <v>40.610545828168298</v>
      </c>
      <c r="J2554" s="11">
        <v>-73.7180569054686</v>
      </c>
      <c r="K2554" s="11">
        <v>231</v>
      </c>
      <c r="L2554" s="11">
        <v>70.220835304613303</v>
      </c>
      <c r="M2554" s="11">
        <v>76.654546276228203</v>
      </c>
      <c r="N2554" s="11" t="s">
        <v>57</v>
      </c>
      <c r="O2554" s="11" t="s">
        <v>58</v>
      </c>
      <c r="P2554" s="11">
        <v>0</v>
      </c>
      <c r="Q2554" s="11">
        <v>-0.876688838198451</v>
      </c>
      <c r="R2554" s="11">
        <v>18</v>
      </c>
      <c r="S2554" s="11">
        <v>29</v>
      </c>
      <c r="T2554" s="11">
        <v>469.64700774581001</v>
      </c>
      <c r="U2554" s="11">
        <v>12.605609919445801</v>
      </c>
      <c r="V2554" s="11" t="s">
        <v>56</v>
      </c>
    </row>
    <row r="2555" spans="1:22" x14ac:dyDescent="0.3">
      <c r="A2555" s="9">
        <v>45360.864583333299</v>
      </c>
      <c r="B2555" s="10">
        <v>45360</v>
      </c>
      <c r="C2555" s="11">
        <v>2024</v>
      </c>
      <c r="D2555" s="11">
        <v>3</v>
      </c>
      <c r="E2555" s="11">
        <v>9</v>
      </c>
      <c r="F2555" s="11">
        <v>20</v>
      </c>
      <c r="G2555" s="11" t="s">
        <v>64</v>
      </c>
      <c r="H2555" s="11" t="s">
        <v>65</v>
      </c>
      <c r="I2555" s="11">
        <v>40.6328910573408</v>
      </c>
      <c r="J2555" s="11">
        <v>-73.8798793523748</v>
      </c>
      <c r="K2555" s="11">
        <v>22</v>
      </c>
      <c r="L2555" s="11">
        <v>44.802942142669302</v>
      </c>
      <c r="M2555" s="11">
        <v>12.850478747470699</v>
      </c>
      <c r="N2555" s="11" t="s">
        <v>57</v>
      </c>
      <c r="O2555" s="11" t="s">
        <v>58</v>
      </c>
      <c r="P2555" s="11">
        <v>0</v>
      </c>
      <c r="Q2555" s="11">
        <v>0.280772440469234</v>
      </c>
      <c r="R2555" s="11">
        <v>22</v>
      </c>
      <c r="S2555" s="11">
        <v>23</v>
      </c>
      <c r="T2555" s="11">
        <v>478.50710319317</v>
      </c>
      <c r="U2555" s="11">
        <v>5.7547623956112997</v>
      </c>
      <c r="V2555" s="11" t="s">
        <v>62</v>
      </c>
    </row>
    <row r="2556" spans="1:22" x14ac:dyDescent="0.3">
      <c r="A2556" s="9">
        <v>45360.868055555598</v>
      </c>
      <c r="B2556" s="10">
        <v>45360</v>
      </c>
      <c r="C2556" s="11">
        <v>2024</v>
      </c>
      <c r="D2556" s="11">
        <v>3</v>
      </c>
      <c r="E2556" s="11">
        <v>9</v>
      </c>
      <c r="F2556" s="11">
        <v>20</v>
      </c>
      <c r="G2556" s="11" t="s">
        <v>64</v>
      </c>
      <c r="H2556" s="11" t="s">
        <v>65</v>
      </c>
      <c r="I2556" s="11">
        <v>40.629282795249701</v>
      </c>
      <c r="J2556" s="11">
        <v>-73.8137450287295</v>
      </c>
      <c r="K2556" s="11">
        <v>48</v>
      </c>
      <c r="L2556" s="11">
        <v>72.412680400366995</v>
      </c>
      <c r="M2556" s="11">
        <v>13.576304574509701</v>
      </c>
      <c r="N2556" s="11" t="s">
        <v>54</v>
      </c>
      <c r="O2556" s="11" t="s">
        <v>60</v>
      </c>
      <c r="P2556" s="11">
        <v>0</v>
      </c>
      <c r="Q2556" s="11">
        <v>0.52191270709844495</v>
      </c>
      <c r="R2556" s="11">
        <v>30</v>
      </c>
      <c r="S2556" s="11">
        <v>0</v>
      </c>
      <c r="T2556" s="11">
        <v>253.75562160331501</v>
      </c>
      <c r="U2556" s="11">
        <v>15.621499789703099</v>
      </c>
      <c r="V2556" s="11" t="s">
        <v>62</v>
      </c>
    </row>
    <row r="2557" spans="1:22" x14ac:dyDescent="0.3">
      <c r="A2557" s="9">
        <v>45360.871527777803</v>
      </c>
      <c r="B2557" s="10">
        <v>45360</v>
      </c>
      <c r="C2557" s="11">
        <v>2024</v>
      </c>
      <c r="D2557" s="11">
        <v>3</v>
      </c>
      <c r="E2557" s="11">
        <v>9</v>
      </c>
      <c r="F2557" s="11">
        <v>20</v>
      </c>
      <c r="G2557" s="11" t="s">
        <v>64</v>
      </c>
      <c r="H2557" s="11" t="s">
        <v>65</v>
      </c>
      <c r="I2557" s="11">
        <v>40.855120194243398</v>
      </c>
      <c r="J2557" s="11">
        <v>-73.714747459294898</v>
      </c>
      <c r="K2557" s="11">
        <v>201</v>
      </c>
      <c r="L2557" s="11">
        <v>24.717461175630401</v>
      </c>
      <c r="M2557" s="11">
        <v>74.002208202077</v>
      </c>
      <c r="N2557" s="11" t="s">
        <v>54</v>
      </c>
      <c r="O2557" s="11" t="s">
        <v>61</v>
      </c>
      <c r="P2557" s="11">
        <v>0</v>
      </c>
      <c r="Q2557" s="11">
        <v>-0.97897977905177802</v>
      </c>
      <c r="R2557" s="11">
        <v>52</v>
      </c>
      <c r="S2557" s="11">
        <v>6</v>
      </c>
      <c r="T2557" s="11">
        <v>357.77731516313298</v>
      </c>
      <c r="U2557" s="11">
        <v>6.0834591649110603</v>
      </c>
      <c r="V2557" s="11" t="s">
        <v>56</v>
      </c>
    </row>
    <row r="2558" spans="1:22" x14ac:dyDescent="0.3">
      <c r="A2558" s="9">
        <v>45360.875</v>
      </c>
      <c r="B2558" s="10">
        <v>45360</v>
      </c>
      <c r="C2558" s="11">
        <v>2024</v>
      </c>
      <c r="D2558" s="11">
        <v>3</v>
      </c>
      <c r="E2558" s="11">
        <v>9</v>
      </c>
      <c r="F2558" s="11">
        <v>21</v>
      </c>
      <c r="G2558" s="11" t="s">
        <v>64</v>
      </c>
      <c r="H2558" s="11" t="s">
        <v>65</v>
      </c>
      <c r="I2558" s="11">
        <v>40.7480191672012</v>
      </c>
      <c r="J2558" s="11">
        <v>-73.908727179533898</v>
      </c>
      <c r="K2558" s="11">
        <v>181</v>
      </c>
      <c r="L2558" s="11">
        <v>10.3856836503185</v>
      </c>
      <c r="M2558" s="11">
        <v>67.923848386097106</v>
      </c>
      <c r="N2558" s="11" t="s">
        <v>57</v>
      </c>
      <c r="O2558" s="11" t="s">
        <v>61</v>
      </c>
      <c r="P2558" s="11">
        <v>0</v>
      </c>
      <c r="Q2558" s="11">
        <v>0.397481485062256</v>
      </c>
      <c r="R2558" s="11">
        <v>33</v>
      </c>
      <c r="S2558" s="11">
        <v>39</v>
      </c>
      <c r="T2558" s="11">
        <v>117.676170718623</v>
      </c>
      <c r="U2558" s="11">
        <v>28.161327967079799</v>
      </c>
      <c r="V2558" s="11" t="s">
        <v>56</v>
      </c>
    </row>
    <row r="2559" spans="1:22" x14ac:dyDescent="0.3">
      <c r="A2559" s="9">
        <v>45360.878472222197</v>
      </c>
      <c r="B2559" s="10">
        <v>45360</v>
      </c>
      <c r="C2559" s="11">
        <v>2024</v>
      </c>
      <c r="D2559" s="11">
        <v>3</v>
      </c>
      <c r="E2559" s="11">
        <v>9</v>
      </c>
      <c r="F2559" s="11">
        <v>21</v>
      </c>
      <c r="G2559" s="11" t="s">
        <v>64</v>
      </c>
      <c r="H2559" s="11" t="s">
        <v>65</v>
      </c>
      <c r="I2559" s="11">
        <v>40.772495945639498</v>
      </c>
      <c r="J2559" s="11">
        <v>-73.767471738290894</v>
      </c>
      <c r="K2559" s="11">
        <v>152</v>
      </c>
      <c r="L2559" s="11">
        <v>60.865187542221697</v>
      </c>
      <c r="M2559" s="11">
        <v>42.825454766069697</v>
      </c>
      <c r="N2559" s="11" t="s">
        <v>54</v>
      </c>
      <c r="O2559" s="11" t="s">
        <v>60</v>
      </c>
      <c r="P2559" s="11">
        <v>0</v>
      </c>
      <c r="Q2559" s="11">
        <v>0.73474857914361502</v>
      </c>
      <c r="R2559" s="11">
        <v>92</v>
      </c>
      <c r="S2559" s="11">
        <v>43</v>
      </c>
      <c r="T2559" s="11">
        <v>226.892784559733</v>
      </c>
      <c r="U2559" s="11">
        <v>7.1009835786478099</v>
      </c>
      <c r="V2559" s="11" t="s">
        <v>63</v>
      </c>
    </row>
    <row r="2560" spans="1:22" x14ac:dyDescent="0.3">
      <c r="A2560" s="9">
        <v>45360.881944444503</v>
      </c>
      <c r="B2560" s="10">
        <v>45360</v>
      </c>
      <c r="C2560" s="11">
        <v>2024</v>
      </c>
      <c r="D2560" s="11">
        <v>3</v>
      </c>
      <c r="E2560" s="11">
        <v>9</v>
      </c>
      <c r="F2560" s="11">
        <v>21</v>
      </c>
      <c r="G2560" s="11" t="s">
        <v>64</v>
      </c>
      <c r="H2560" s="11" t="s">
        <v>65</v>
      </c>
      <c r="I2560" s="11">
        <v>40.677235253112102</v>
      </c>
      <c r="J2560" s="11">
        <v>-73.903387252931793</v>
      </c>
      <c r="K2560" s="11">
        <v>128</v>
      </c>
      <c r="L2560" s="11">
        <v>34.412340454347998</v>
      </c>
      <c r="M2560" s="11">
        <v>94.408064030444393</v>
      </c>
      <c r="N2560" s="11" t="s">
        <v>57</v>
      </c>
      <c r="O2560" s="11" t="s">
        <v>58</v>
      </c>
      <c r="P2560" s="11">
        <v>1</v>
      </c>
      <c r="Q2560" s="11">
        <v>-0.37390799122928597</v>
      </c>
      <c r="R2560" s="11">
        <v>51</v>
      </c>
      <c r="S2560" s="11">
        <v>45</v>
      </c>
      <c r="T2560" s="11">
        <v>219.37616169902299</v>
      </c>
      <c r="U2560" s="11">
        <v>9.8777857832329694</v>
      </c>
      <c r="V2560" s="11" t="s">
        <v>56</v>
      </c>
    </row>
    <row r="2561" spans="1:22" x14ac:dyDescent="0.3">
      <c r="A2561" s="9">
        <v>45360.885416666701</v>
      </c>
      <c r="B2561" s="10">
        <v>45360</v>
      </c>
      <c r="C2561" s="11">
        <v>2024</v>
      </c>
      <c r="D2561" s="11">
        <v>3</v>
      </c>
      <c r="E2561" s="11">
        <v>9</v>
      </c>
      <c r="F2561" s="11">
        <v>21</v>
      </c>
      <c r="G2561" s="11" t="s">
        <v>64</v>
      </c>
      <c r="H2561" s="11" t="s">
        <v>65</v>
      </c>
      <c r="I2561" s="11">
        <v>40.8181021155211</v>
      </c>
      <c r="J2561" s="11">
        <v>-73.777286931984904</v>
      </c>
      <c r="K2561" s="11">
        <v>120</v>
      </c>
      <c r="L2561" s="11">
        <v>35.644426620045003</v>
      </c>
      <c r="M2561" s="11">
        <v>90.596162615510295</v>
      </c>
      <c r="N2561" s="11" t="s">
        <v>57</v>
      </c>
      <c r="O2561" s="11" t="s">
        <v>61</v>
      </c>
      <c r="P2561" s="11">
        <v>0</v>
      </c>
      <c r="Q2561" s="11">
        <v>-0.97671904111294106</v>
      </c>
      <c r="R2561" s="11">
        <v>4</v>
      </c>
      <c r="S2561" s="11">
        <v>36</v>
      </c>
      <c r="T2561" s="11">
        <v>218.899732405744</v>
      </c>
      <c r="U2561" s="11">
        <v>20.6919115210485</v>
      </c>
      <c r="V2561" s="11" t="s">
        <v>56</v>
      </c>
    </row>
    <row r="2562" spans="1:22" x14ac:dyDescent="0.3">
      <c r="A2562" s="9">
        <v>45360.888888888898</v>
      </c>
      <c r="B2562" s="10">
        <v>45360</v>
      </c>
      <c r="C2562" s="11">
        <v>2024</v>
      </c>
      <c r="D2562" s="11">
        <v>3</v>
      </c>
      <c r="E2562" s="11">
        <v>9</v>
      </c>
      <c r="F2562" s="11">
        <v>21</v>
      </c>
      <c r="G2562" s="11" t="s">
        <v>64</v>
      </c>
      <c r="H2562" s="11" t="s">
        <v>65</v>
      </c>
      <c r="I2562" s="11">
        <v>40.807358069428503</v>
      </c>
      <c r="J2562" s="11">
        <v>-73.709201939823103</v>
      </c>
      <c r="K2562" s="11">
        <v>121</v>
      </c>
      <c r="L2562" s="11">
        <v>56.1400504136165</v>
      </c>
      <c r="M2562" s="11">
        <v>67.139117347118002</v>
      </c>
      <c r="N2562" s="11" t="s">
        <v>54</v>
      </c>
      <c r="O2562" s="11" t="s">
        <v>55</v>
      </c>
      <c r="P2562" s="11">
        <v>0</v>
      </c>
      <c r="Q2562" s="11">
        <v>-0.29528913517365002</v>
      </c>
      <c r="R2562" s="11">
        <v>17</v>
      </c>
      <c r="S2562" s="11">
        <v>1</v>
      </c>
      <c r="T2562" s="11">
        <v>236.74050621917601</v>
      </c>
      <c r="U2562" s="11">
        <v>10.5190791331112</v>
      </c>
      <c r="V2562" s="11" t="s">
        <v>63</v>
      </c>
    </row>
    <row r="2563" spans="1:22" x14ac:dyDescent="0.3">
      <c r="A2563" s="9">
        <v>45360.892361111102</v>
      </c>
      <c r="B2563" s="10">
        <v>45360</v>
      </c>
      <c r="C2563" s="11">
        <v>2024</v>
      </c>
      <c r="D2563" s="11">
        <v>3</v>
      </c>
      <c r="E2563" s="11">
        <v>9</v>
      </c>
      <c r="F2563" s="11">
        <v>21</v>
      </c>
      <c r="G2563" s="11" t="s">
        <v>64</v>
      </c>
      <c r="H2563" s="11" t="s">
        <v>65</v>
      </c>
      <c r="I2563" s="11">
        <v>40.677265921247802</v>
      </c>
      <c r="J2563" s="11">
        <v>-73.804934700973305</v>
      </c>
      <c r="K2563" s="11">
        <v>173</v>
      </c>
      <c r="L2563" s="11">
        <v>64.987516909756593</v>
      </c>
      <c r="M2563" s="11">
        <v>69.506502363088799</v>
      </c>
      <c r="N2563" s="11" t="s">
        <v>54</v>
      </c>
      <c r="O2563" s="11" t="s">
        <v>61</v>
      </c>
      <c r="P2563" s="11">
        <v>0</v>
      </c>
      <c r="Q2563" s="11">
        <v>-8.6354863878491894E-2</v>
      </c>
      <c r="R2563" s="11">
        <v>74</v>
      </c>
      <c r="S2563" s="11">
        <v>49</v>
      </c>
      <c r="T2563" s="11">
        <v>463.78722959639498</v>
      </c>
      <c r="U2563" s="11">
        <v>5.9606194200699196</v>
      </c>
      <c r="V2563" s="11" t="s">
        <v>63</v>
      </c>
    </row>
    <row r="2564" spans="1:22" x14ac:dyDescent="0.3">
      <c r="A2564" s="9">
        <v>45360.895833333299</v>
      </c>
      <c r="B2564" s="10">
        <v>45360</v>
      </c>
      <c r="C2564" s="11">
        <v>2024</v>
      </c>
      <c r="D2564" s="11">
        <v>3</v>
      </c>
      <c r="E2564" s="11">
        <v>9</v>
      </c>
      <c r="F2564" s="11">
        <v>21</v>
      </c>
      <c r="G2564" s="11" t="s">
        <v>64</v>
      </c>
      <c r="H2564" s="11" t="s">
        <v>65</v>
      </c>
      <c r="I2564" s="11">
        <v>40.633636180943597</v>
      </c>
      <c r="J2564" s="11">
        <v>-73.802306122021307</v>
      </c>
      <c r="K2564" s="11">
        <v>18</v>
      </c>
      <c r="L2564" s="11">
        <v>70.214697760975696</v>
      </c>
      <c r="M2564" s="11">
        <v>25.826085103827602</v>
      </c>
      <c r="N2564" s="11" t="s">
        <v>57</v>
      </c>
      <c r="O2564" s="11" t="s">
        <v>55</v>
      </c>
      <c r="P2564" s="11">
        <v>0</v>
      </c>
      <c r="Q2564" s="11">
        <v>0.43396526578521999</v>
      </c>
      <c r="R2564" s="11">
        <v>99</v>
      </c>
      <c r="S2564" s="11">
        <v>11</v>
      </c>
      <c r="T2564" s="11">
        <v>76.058487171979905</v>
      </c>
      <c r="U2564" s="11">
        <v>22.915574401118</v>
      </c>
      <c r="V2564" s="11" t="s">
        <v>62</v>
      </c>
    </row>
    <row r="2565" spans="1:22" x14ac:dyDescent="0.3">
      <c r="A2565" s="9">
        <v>45360.899305555598</v>
      </c>
      <c r="B2565" s="10">
        <v>45360</v>
      </c>
      <c r="C2565" s="11">
        <v>2024</v>
      </c>
      <c r="D2565" s="11">
        <v>3</v>
      </c>
      <c r="E2565" s="11">
        <v>9</v>
      </c>
      <c r="F2565" s="11">
        <v>21</v>
      </c>
      <c r="G2565" s="11" t="s">
        <v>64</v>
      </c>
      <c r="H2565" s="11" t="s">
        <v>65</v>
      </c>
      <c r="I2565" s="11">
        <v>40.800087494519801</v>
      </c>
      <c r="J2565" s="11">
        <v>-73.868827076964394</v>
      </c>
      <c r="K2565" s="11">
        <v>198</v>
      </c>
      <c r="L2565" s="11">
        <v>51.172195846628902</v>
      </c>
      <c r="M2565" s="11">
        <v>10.860568939044001</v>
      </c>
      <c r="N2565" s="11" t="s">
        <v>57</v>
      </c>
      <c r="O2565" s="11" t="s">
        <v>58</v>
      </c>
      <c r="P2565" s="11">
        <v>0</v>
      </c>
      <c r="Q2565" s="11">
        <v>-0.300782048089417</v>
      </c>
      <c r="R2565" s="11">
        <v>82</v>
      </c>
      <c r="S2565" s="11">
        <v>13</v>
      </c>
      <c r="T2565" s="11">
        <v>261.95945975281501</v>
      </c>
      <c r="U2565" s="11">
        <v>19.957361243067101</v>
      </c>
      <c r="V2565" s="11" t="s">
        <v>63</v>
      </c>
    </row>
    <row r="2566" spans="1:22" x14ac:dyDescent="0.3">
      <c r="A2566" s="9">
        <v>45360.902777777803</v>
      </c>
      <c r="B2566" s="10">
        <v>45360</v>
      </c>
      <c r="C2566" s="11">
        <v>2024</v>
      </c>
      <c r="D2566" s="11">
        <v>3</v>
      </c>
      <c r="E2566" s="11">
        <v>9</v>
      </c>
      <c r="F2566" s="11">
        <v>21</v>
      </c>
      <c r="G2566" s="11" t="s">
        <v>64</v>
      </c>
      <c r="H2566" s="11" t="s">
        <v>65</v>
      </c>
      <c r="I2566" s="11">
        <v>40.760658269611199</v>
      </c>
      <c r="J2566" s="11">
        <v>-73.833755236581595</v>
      </c>
      <c r="K2566" s="11">
        <v>20</v>
      </c>
      <c r="L2566" s="11">
        <v>44.129911167440603</v>
      </c>
      <c r="M2566" s="11">
        <v>43.194465963307998</v>
      </c>
      <c r="N2566" s="11" t="s">
        <v>54</v>
      </c>
      <c r="O2566" s="11" t="s">
        <v>55</v>
      </c>
      <c r="P2566" s="11">
        <v>0</v>
      </c>
      <c r="Q2566" s="11">
        <v>0.281702496012596</v>
      </c>
      <c r="R2566" s="11">
        <v>5</v>
      </c>
      <c r="S2566" s="11">
        <v>45</v>
      </c>
      <c r="T2566" s="11">
        <v>311.81744728547</v>
      </c>
      <c r="U2566" s="11">
        <v>10.399128179283601</v>
      </c>
      <c r="V2566" s="11" t="s">
        <v>62</v>
      </c>
    </row>
    <row r="2567" spans="1:22" x14ac:dyDescent="0.3">
      <c r="A2567" s="9">
        <v>45360.90625</v>
      </c>
      <c r="B2567" s="10">
        <v>45360</v>
      </c>
      <c r="C2567" s="11">
        <v>2024</v>
      </c>
      <c r="D2567" s="11">
        <v>3</v>
      </c>
      <c r="E2567" s="11">
        <v>9</v>
      </c>
      <c r="F2567" s="11">
        <v>21</v>
      </c>
      <c r="G2567" s="11" t="s">
        <v>64</v>
      </c>
      <c r="H2567" s="11" t="s">
        <v>65</v>
      </c>
      <c r="I2567" s="11">
        <v>40.689882599704802</v>
      </c>
      <c r="J2567" s="11">
        <v>-73.930087695490599</v>
      </c>
      <c r="K2567" s="11">
        <v>117</v>
      </c>
      <c r="L2567" s="11">
        <v>32.083950282752099</v>
      </c>
      <c r="M2567" s="11">
        <v>42.012682243175099</v>
      </c>
      <c r="N2567" s="11" t="s">
        <v>54</v>
      </c>
      <c r="O2567" s="11" t="s">
        <v>60</v>
      </c>
      <c r="P2567" s="11">
        <v>0</v>
      </c>
      <c r="Q2567" s="11">
        <v>0.51944772991002497</v>
      </c>
      <c r="R2567" s="11">
        <v>22</v>
      </c>
      <c r="S2567" s="11">
        <v>29</v>
      </c>
      <c r="T2567" s="11">
        <v>172.891808531837</v>
      </c>
      <c r="U2567" s="11">
        <v>13.432415028645799</v>
      </c>
      <c r="V2567" s="11" t="s">
        <v>63</v>
      </c>
    </row>
    <row r="2568" spans="1:22" x14ac:dyDescent="0.3">
      <c r="A2568" s="9">
        <v>45360.909722222197</v>
      </c>
      <c r="B2568" s="10">
        <v>45360</v>
      </c>
      <c r="C2568" s="11">
        <v>2024</v>
      </c>
      <c r="D2568" s="11">
        <v>3</v>
      </c>
      <c r="E2568" s="11">
        <v>9</v>
      </c>
      <c r="F2568" s="11">
        <v>21</v>
      </c>
      <c r="G2568" s="11" t="s">
        <v>64</v>
      </c>
      <c r="H2568" s="11" t="s">
        <v>65</v>
      </c>
      <c r="I2568" s="11">
        <v>40.841666070805402</v>
      </c>
      <c r="J2568" s="11">
        <v>-73.770106008807701</v>
      </c>
      <c r="K2568" s="11">
        <v>13</v>
      </c>
      <c r="L2568" s="11">
        <v>49.550606903841697</v>
      </c>
      <c r="M2568" s="11">
        <v>62.3404775940799</v>
      </c>
      <c r="N2568" s="11" t="s">
        <v>59</v>
      </c>
      <c r="O2568" s="11" t="s">
        <v>60</v>
      </c>
      <c r="P2568" s="11">
        <v>0</v>
      </c>
      <c r="Q2568" s="11">
        <v>-0.70985057634878201</v>
      </c>
      <c r="R2568" s="11">
        <v>68</v>
      </c>
      <c r="S2568" s="11">
        <v>49</v>
      </c>
      <c r="T2568" s="11">
        <v>207.42024795848701</v>
      </c>
      <c r="U2568" s="11">
        <v>21.2290996656487</v>
      </c>
      <c r="V2568" s="11" t="s">
        <v>63</v>
      </c>
    </row>
    <row r="2569" spans="1:22" x14ac:dyDescent="0.3">
      <c r="A2569" s="9">
        <v>45360.913194444503</v>
      </c>
      <c r="B2569" s="10">
        <v>45360</v>
      </c>
      <c r="C2569" s="11">
        <v>2024</v>
      </c>
      <c r="D2569" s="11">
        <v>3</v>
      </c>
      <c r="E2569" s="11">
        <v>9</v>
      </c>
      <c r="F2569" s="11">
        <v>21</v>
      </c>
      <c r="G2569" s="11" t="s">
        <v>64</v>
      </c>
      <c r="H2569" s="11" t="s">
        <v>65</v>
      </c>
      <c r="I2569" s="11">
        <v>40.722607235597103</v>
      </c>
      <c r="J2569" s="11">
        <v>-73.832867105622697</v>
      </c>
      <c r="K2569" s="11">
        <v>13</v>
      </c>
      <c r="L2569" s="11">
        <v>43.201357286646001</v>
      </c>
      <c r="M2569" s="11">
        <v>45.738712487545001</v>
      </c>
      <c r="N2569" s="11" t="s">
        <v>57</v>
      </c>
      <c r="O2569" s="11" t="s">
        <v>60</v>
      </c>
      <c r="P2569" s="11">
        <v>0</v>
      </c>
      <c r="Q2569" s="11">
        <v>-0.60542570750520097</v>
      </c>
      <c r="R2569" s="11">
        <v>34</v>
      </c>
      <c r="S2569" s="11">
        <v>23</v>
      </c>
      <c r="T2569" s="11">
        <v>337.471211373247</v>
      </c>
      <c r="U2569" s="11">
        <v>22.409156935832499</v>
      </c>
      <c r="V2569" s="11" t="s">
        <v>62</v>
      </c>
    </row>
    <row r="2570" spans="1:22" x14ac:dyDescent="0.3">
      <c r="A2570" s="9">
        <v>45360.916666666701</v>
      </c>
      <c r="B2570" s="10">
        <v>45360</v>
      </c>
      <c r="C2570" s="11">
        <v>2024</v>
      </c>
      <c r="D2570" s="11">
        <v>3</v>
      </c>
      <c r="E2570" s="11">
        <v>9</v>
      </c>
      <c r="F2570" s="11">
        <v>22</v>
      </c>
      <c r="G2570" s="11" t="s">
        <v>64</v>
      </c>
      <c r="H2570" s="11" t="s">
        <v>65</v>
      </c>
      <c r="I2570" s="11">
        <v>40.727232097574998</v>
      </c>
      <c r="J2570" s="11">
        <v>-73.771607255619898</v>
      </c>
      <c r="K2570" s="11">
        <v>171</v>
      </c>
      <c r="L2570" s="11">
        <v>38.205935677476099</v>
      </c>
      <c r="M2570" s="11">
        <v>20.470909400302801</v>
      </c>
      <c r="N2570" s="11" t="s">
        <v>57</v>
      </c>
      <c r="O2570" s="11" t="s">
        <v>58</v>
      </c>
      <c r="P2570" s="11">
        <v>0</v>
      </c>
      <c r="Q2570" s="11">
        <v>4.15433814745629E-2</v>
      </c>
      <c r="R2570" s="11">
        <v>9</v>
      </c>
      <c r="S2570" s="11">
        <v>33</v>
      </c>
      <c r="T2570" s="11">
        <v>338.65873219915198</v>
      </c>
      <c r="U2570" s="11">
        <v>7.8306490080811999</v>
      </c>
      <c r="V2570" s="11" t="s">
        <v>63</v>
      </c>
    </row>
    <row r="2571" spans="1:22" x14ac:dyDescent="0.3">
      <c r="A2571" s="9">
        <v>45360.920138888898</v>
      </c>
      <c r="B2571" s="10">
        <v>45360</v>
      </c>
      <c r="C2571" s="11">
        <v>2024</v>
      </c>
      <c r="D2571" s="11">
        <v>3</v>
      </c>
      <c r="E2571" s="11">
        <v>9</v>
      </c>
      <c r="F2571" s="11">
        <v>22</v>
      </c>
      <c r="G2571" s="11" t="s">
        <v>64</v>
      </c>
      <c r="H2571" s="11" t="s">
        <v>65</v>
      </c>
      <c r="I2571" s="11">
        <v>40.698136202910803</v>
      </c>
      <c r="J2571" s="11">
        <v>-73.766561253297198</v>
      </c>
      <c r="K2571" s="11">
        <v>25</v>
      </c>
      <c r="L2571" s="11">
        <v>64.259558794274298</v>
      </c>
      <c r="M2571" s="11">
        <v>56.316579609760304</v>
      </c>
      <c r="N2571" s="11" t="s">
        <v>57</v>
      </c>
      <c r="O2571" s="11" t="s">
        <v>58</v>
      </c>
      <c r="P2571" s="11">
        <v>1</v>
      </c>
      <c r="Q2571" s="11">
        <v>-0.43936444158603999</v>
      </c>
      <c r="R2571" s="11">
        <v>30</v>
      </c>
      <c r="S2571" s="11">
        <v>34</v>
      </c>
      <c r="T2571" s="11">
        <v>390.76534039841101</v>
      </c>
      <c r="U2571" s="11">
        <v>24.679414192229299</v>
      </c>
      <c r="V2571" s="11" t="s">
        <v>56</v>
      </c>
    </row>
    <row r="2572" spans="1:22" x14ac:dyDescent="0.3">
      <c r="A2572" s="9">
        <v>45360.923611111102</v>
      </c>
      <c r="B2572" s="10">
        <v>45360</v>
      </c>
      <c r="C2572" s="11">
        <v>2024</v>
      </c>
      <c r="D2572" s="11">
        <v>3</v>
      </c>
      <c r="E2572" s="11">
        <v>9</v>
      </c>
      <c r="F2572" s="11">
        <v>22</v>
      </c>
      <c r="G2572" s="11" t="s">
        <v>64</v>
      </c>
      <c r="H2572" s="11" t="s">
        <v>65</v>
      </c>
      <c r="I2572" s="11">
        <v>40.8434884408192</v>
      </c>
      <c r="J2572" s="11">
        <v>-73.876746671419994</v>
      </c>
      <c r="K2572" s="11">
        <v>217</v>
      </c>
      <c r="L2572" s="11">
        <v>78.690487544450605</v>
      </c>
      <c r="M2572" s="11">
        <v>58.4606633323259</v>
      </c>
      <c r="N2572" s="11" t="s">
        <v>59</v>
      </c>
      <c r="O2572" s="11" t="s">
        <v>61</v>
      </c>
      <c r="P2572" s="11">
        <v>0</v>
      </c>
      <c r="Q2572" s="11">
        <v>0.69179982348971802</v>
      </c>
      <c r="R2572" s="11">
        <v>8</v>
      </c>
      <c r="S2572" s="11">
        <v>16</v>
      </c>
      <c r="T2572" s="11">
        <v>96.670828556982897</v>
      </c>
      <c r="U2572" s="11">
        <v>27.807476383714</v>
      </c>
      <c r="V2572" s="11" t="s">
        <v>56</v>
      </c>
    </row>
    <row r="2573" spans="1:22" x14ac:dyDescent="0.3">
      <c r="A2573" s="9">
        <v>45360.927083333299</v>
      </c>
      <c r="B2573" s="10">
        <v>45360</v>
      </c>
      <c r="C2573" s="11">
        <v>2024</v>
      </c>
      <c r="D2573" s="11">
        <v>3</v>
      </c>
      <c r="E2573" s="11">
        <v>9</v>
      </c>
      <c r="F2573" s="11">
        <v>22</v>
      </c>
      <c r="G2573" s="11" t="s">
        <v>64</v>
      </c>
      <c r="H2573" s="11" t="s">
        <v>65</v>
      </c>
      <c r="I2573" s="11">
        <v>40.781658888792499</v>
      </c>
      <c r="J2573" s="11">
        <v>-73.805042959123497</v>
      </c>
      <c r="K2573" s="11">
        <v>124</v>
      </c>
      <c r="L2573" s="11">
        <v>28.869330851328399</v>
      </c>
      <c r="M2573" s="11">
        <v>89.662417640651697</v>
      </c>
      <c r="N2573" s="11" t="s">
        <v>59</v>
      </c>
      <c r="O2573" s="11" t="s">
        <v>60</v>
      </c>
      <c r="P2573" s="11">
        <v>0</v>
      </c>
      <c r="Q2573" s="11">
        <v>-0.317002628156625</v>
      </c>
      <c r="R2573" s="11">
        <v>2</v>
      </c>
      <c r="S2573" s="11">
        <v>6</v>
      </c>
      <c r="T2573" s="11">
        <v>262.430772465909</v>
      </c>
      <c r="U2573" s="11">
        <v>9.9080375931252203</v>
      </c>
      <c r="V2573" s="11" t="s">
        <v>56</v>
      </c>
    </row>
    <row r="2574" spans="1:22" x14ac:dyDescent="0.3">
      <c r="A2574" s="9">
        <v>45360.930555555598</v>
      </c>
      <c r="B2574" s="10">
        <v>45360</v>
      </c>
      <c r="C2574" s="11">
        <v>2024</v>
      </c>
      <c r="D2574" s="11">
        <v>3</v>
      </c>
      <c r="E2574" s="11">
        <v>9</v>
      </c>
      <c r="F2574" s="11">
        <v>22</v>
      </c>
      <c r="G2574" s="11" t="s">
        <v>64</v>
      </c>
      <c r="H2574" s="11" t="s">
        <v>65</v>
      </c>
      <c r="I2574" s="11">
        <v>40.842395954447198</v>
      </c>
      <c r="J2574" s="11">
        <v>-73.853805357119001</v>
      </c>
      <c r="K2574" s="11">
        <v>285</v>
      </c>
      <c r="L2574" s="11">
        <v>61.250468033835801</v>
      </c>
      <c r="M2574" s="11">
        <v>14.1460510608322</v>
      </c>
      <c r="N2574" s="11" t="s">
        <v>59</v>
      </c>
      <c r="O2574" s="11" t="s">
        <v>60</v>
      </c>
      <c r="P2574" s="11">
        <v>0</v>
      </c>
      <c r="Q2574" s="11">
        <v>-0.44617410498314197</v>
      </c>
      <c r="R2574" s="11">
        <v>65</v>
      </c>
      <c r="S2574" s="11">
        <v>7</v>
      </c>
      <c r="T2574" s="11">
        <v>332.79071862980402</v>
      </c>
      <c r="U2574" s="11">
        <v>13.2895256666978</v>
      </c>
      <c r="V2574" s="11" t="s">
        <v>56</v>
      </c>
    </row>
    <row r="2575" spans="1:22" x14ac:dyDescent="0.3">
      <c r="A2575" s="9">
        <v>45360.934027777803</v>
      </c>
      <c r="B2575" s="10">
        <v>45360</v>
      </c>
      <c r="C2575" s="11">
        <v>2024</v>
      </c>
      <c r="D2575" s="11">
        <v>3</v>
      </c>
      <c r="E2575" s="11">
        <v>9</v>
      </c>
      <c r="F2575" s="11">
        <v>22</v>
      </c>
      <c r="G2575" s="11" t="s">
        <v>64</v>
      </c>
      <c r="H2575" s="11" t="s">
        <v>65</v>
      </c>
      <c r="I2575" s="11">
        <v>40.8370444783761</v>
      </c>
      <c r="J2575" s="11">
        <v>-73.786877055543897</v>
      </c>
      <c r="K2575" s="11">
        <v>115</v>
      </c>
      <c r="L2575" s="11">
        <v>71.5101079228738</v>
      </c>
      <c r="M2575" s="11">
        <v>53.989276651463399</v>
      </c>
      <c r="N2575" s="11" t="s">
        <v>54</v>
      </c>
      <c r="O2575" s="11" t="s">
        <v>58</v>
      </c>
      <c r="P2575" s="11">
        <v>0</v>
      </c>
      <c r="Q2575" s="11">
        <v>0.66231872477437903</v>
      </c>
      <c r="R2575" s="11">
        <v>11</v>
      </c>
      <c r="S2575" s="11">
        <v>30</v>
      </c>
      <c r="T2575" s="11">
        <v>246.29919723006299</v>
      </c>
      <c r="U2575" s="11">
        <v>20.730475640194101</v>
      </c>
      <c r="V2575" s="11" t="s">
        <v>63</v>
      </c>
    </row>
    <row r="2576" spans="1:22" x14ac:dyDescent="0.3">
      <c r="A2576" s="9">
        <v>45360.9375</v>
      </c>
      <c r="B2576" s="10">
        <v>45360</v>
      </c>
      <c r="C2576" s="11">
        <v>2024</v>
      </c>
      <c r="D2576" s="11">
        <v>3</v>
      </c>
      <c r="E2576" s="11">
        <v>9</v>
      </c>
      <c r="F2576" s="11">
        <v>22</v>
      </c>
      <c r="G2576" s="11" t="s">
        <v>64</v>
      </c>
      <c r="H2576" s="11" t="s">
        <v>65</v>
      </c>
      <c r="I2576" s="11">
        <v>40.816007228994401</v>
      </c>
      <c r="J2576" s="11">
        <v>-73.853605781279697</v>
      </c>
      <c r="K2576" s="11">
        <v>246</v>
      </c>
      <c r="L2576" s="11">
        <v>17.225403590327002</v>
      </c>
      <c r="M2576" s="11">
        <v>40.937575772183699</v>
      </c>
      <c r="N2576" s="11" t="s">
        <v>59</v>
      </c>
      <c r="O2576" s="11" t="s">
        <v>58</v>
      </c>
      <c r="P2576" s="11">
        <v>0</v>
      </c>
      <c r="Q2576" s="11">
        <v>-0.77670767288753195</v>
      </c>
      <c r="R2576" s="11">
        <v>64</v>
      </c>
      <c r="S2576" s="11">
        <v>41</v>
      </c>
      <c r="T2576" s="11">
        <v>241.59646443488001</v>
      </c>
      <c r="U2576" s="11">
        <v>17.974226066142101</v>
      </c>
      <c r="V2576" s="11" t="s">
        <v>56</v>
      </c>
    </row>
    <row r="2577" spans="1:22" x14ac:dyDescent="0.3">
      <c r="A2577" s="9">
        <v>45360.940972222197</v>
      </c>
      <c r="B2577" s="10">
        <v>45360</v>
      </c>
      <c r="C2577" s="11">
        <v>2024</v>
      </c>
      <c r="D2577" s="11">
        <v>3</v>
      </c>
      <c r="E2577" s="11">
        <v>9</v>
      </c>
      <c r="F2577" s="11">
        <v>22</v>
      </c>
      <c r="G2577" s="11" t="s">
        <v>64</v>
      </c>
      <c r="H2577" s="11" t="s">
        <v>65</v>
      </c>
      <c r="I2577" s="11">
        <v>40.894660637696397</v>
      </c>
      <c r="J2577" s="11">
        <v>-73.908739735336695</v>
      </c>
      <c r="K2577" s="11">
        <v>144</v>
      </c>
      <c r="L2577" s="11">
        <v>19.468022798283801</v>
      </c>
      <c r="M2577" s="11">
        <v>64.146828215560305</v>
      </c>
      <c r="N2577" s="11" t="s">
        <v>59</v>
      </c>
      <c r="O2577" s="11" t="s">
        <v>55</v>
      </c>
      <c r="P2577" s="11">
        <v>0</v>
      </c>
      <c r="Q2577" s="11">
        <v>0.28213082903425801</v>
      </c>
      <c r="R2577" s="11">
        <v>43</v>
      </c>
      <c r="S2577" s="11">
        <v>14</v>
      </c>
      <c r="T2577" s="11">
        <v>200.61183124282499</v>
      </c>
      <c r="U2577" s="11">
        <v>20.044436097790499</v>
      </c>
      <c r="V2577" s="11" t="s">
        <v>56</v>
      </c>
    </row>
    <row r="2578" spans="1:22" x14ac:dyDescent="0.3">
      <c r="A2578" s="9">
        <v>45360.944444444503</v>
      </c>
      <c r="B2578" s="10">
        <v>45360</v>
      </c>
      <c r="C2578" s="11">
        <v>2024</v>
      </c>
      <c r="D2578" s="11">
        <v>3</v>
      </c>
      <c r="E2578" s="11">
        <v>9</v>
      </c>
      <c r="F2578" s="11">
        <v>22</v>
      </c>
      <c r="G2578" s="11" t="s">
        <v>64</v>
      </c>
      <c r="H2578" s="11" t="s">
        <v>65</v>
      </c>
      <c r="I2578" s="11">
        <v>40.637898598465398</v>
      </c>
      <c r="J2578" s="11">
        <v>-73.816651124648899</v>
      </c>
      <c r="K2578" s="11">
        <v>37</v>
      </c>
      <c r="L2578" s="11">
        <v>48.796465461210197</v>
      </c>
      <c r="M2578" s="11">
        <v>91.684968667367698</v>
      </c>
      <c r="N2578" s="11" t="s">
        <v>54</v>
      </c>
      <c r="O2578" s="11" t="s">
        <v>55</v>
      </c>
      <c r="P2578" s="11">
        <v>0</v>
      </c>
      <c r="Q2578" s="11">
        <v>-0.871594512453713</v>
      </c>
      <c r="R2578" s="11">
        <v>93</v>
      </c>
      <c r="S2578" s="11">
        <v>6</v>
      </c>
      <c r="T2578" s="11">
        <v>186.70785784023201</v>
      </c>
      <c r="U2578" s="11">
        <v>19.341644715094699</v>
      </c>
      <c r="V2578" s="11" t="s">
        <v>56</v>
      </c>
    </row>
    <row r="2579" spans="1:22" x14ac:dyDescent="0.3">
      <c r="A2579" s="9">
        <v>45360.947916666701</v>
      </c>
      <c r="B2579" s="10">
        <v>45360</v>
      </c>
      <c r="C2579" s="11">
        <v>2024</v>
      </c>
      <c r="D2579" s="11">
        <v>3</v>
      </c>
      <c r="E2579" s="11">
        <v>9</v>
      </c>
      <c r="F2579" s="11">
        <v>22</v>
      </c>
      <c r="G2579" s="11" t="s">
        <v>64</v>
      </c>
      <c r="H2579" s="11" t="s">
        <v>65</v>
      </c>
      <c r="I2579" s="11">
        <v>40.780650133983002</v>
      </c>
      <c r="J2579" s="11">
        <v>-73.960171917555101</v>
      </c>
      <c r="K2579" s="11">
        <v>25</v>
      </c>
      <c r="L2579" s="11">
        <v>51.849150953185102</v>
      </c>
      <c r="M2579" s="11">
        <v>59.146570492166603</v>
      </c>
      <c r="N2579" s="11" t="s">
        <v>54</v>
      </c>
      <c r="O2579" s="11" t="s">
        <v>60</v>
      </c>
      <c r="P2579" s="11">
        <v>0</v>
      </c>
      <c r="Q2579" s="11">
        <v>0.76225442891239803</v>
      </c>
      <c r="R2579" s="11">
        <v>26</v>
      </c>
      <c r="S2579" s="11">
        <v>47</v>
      </c>
      <c r="T2579" s="11">
        <v>217.07225740986101</v>
      </c>
      <c r="U2579" s="11">
        <v>28.144400466530499</v>
      </c>
      <c r="V2579" s="11" t="s">
        <v>63</v>
      </c>
    </row>
    <row r="2580" spans="1:22" x14ac:dyDescent="0.3">
      <c r="A2580" s="9">
        <v>45360.951388888898</v>
      </c>
      <c r="B2580" s="10">
        <v>45360</v>
      </c>
      <c r="C2580" s="11">
        <v>2024</v>
      </c>
      <c r="D2580" s="11">
        <v>3</v>
      </c>
      <c r="E2580" s="11">
        <v>9</v>
      </c>
      <c r="F2580" s="11">
        <v>22</v>
      </c>
      <c r="G2580" s="11" t="s">
        <v>64</v>
      </c>
      <c r="H2580" s="11" t="s">
        <v>65</v>
      </c>
      <c r="I2580" s="11">
        <v>40.718045314278399</v>
      </c>
      <c r="J2580" s="11">
        <v>-73.879544136234301</v>
      </c>
      <c r="K2580" s="11">
        <v>287</v>
      </c>
      <c r="L2580" s="11">
        <v>68.212050280218406</v>
      </c>
      <c r="M2580" s="11">
        <v>61.728518086456603</v>
      </c>
      <c r="N2580" s="11" t="s">
        <v>54</v>
      </c>
      <c r="O2580" s="11" t="s">
        <v>60</v>
      </c>
      <c r="P2580" s="11">
        <v>0</v>
      </c>
      <c r="Q2580" s="11">
        <v>-0.42487842900024603</v>
      </c>
      <c r="R2580" s="11">
        <v>81</v>
      </c>
      <c r="S2580" s="11">
        <v>30</v>
      </c>
      <c r="T2580" s="11">
        <v>472.12941489995302</v>
      </c>
      <c r="U2580" s="11">
        <v>21.4497029148847</v>
      </c>
      <c r="V2580" s="11" t="s">
        <v>56</v>
      </c>
    </row>
    <row r="2581" spans="1:22" x14ac:dyDescent="0.3">
      <c r="A2581" s="9">
        <v>45360.954861111102</v>
      </c>
      <c r="B2581" s="10">
        <v>45360</v>
      </c>
      <c r="C2581" s="11">
        <v>2024</v>
      </c>
      <c r="D2581" s="11">
        <v>3</v>
      </c>
      <c r="E2581" s="11">
        <v>9</v>
      </c>
      <c r="F2581" s="11">
        <v>22</v>
      </c>
      <c r="G2581" s="11" t="s">
        <v>64</v>
      </c>
      <c r="H2581" s="11" t="s">
        <v>65</v>
      </c>
      <c r="I2581" s="11">
        <v>40.884525697080903</v>
      </c>
      <c r="J2581" s="11">
        <v>-73.748162420122597</v>
      </c>
      <c r="K2581" s="11">
        <v>185</v>
      </c>
      <c r="L2581" s="11">
        <v>46.588333363334499</v>
      </c>
      <c r="M2581" s="11">
        <v>33.241412601048502</v>
      </c>
      <c r="N2581" s="11" t="s">
        <v>59</v>
      </c>
      <c r="O2581" s="11" t="s">
        <v>60</v>
      </c>
      <c r="P2581" s="11">
        <v>0</v>
      </c>
      <c r="Q2581" s="11">
        <v>-0.75896856774014299</v>
      </c>
      <c r="R2581" s="11">
        <v>83</v>
      </c>
      <c r="S2581" s="11">
        <v>44</v>
      </c>
      <c r="T2581" s="11">
        <v>419.683030786355</v>
      </c>
      <c r="U2581" s="11">
        <v>23.231635235781599</v>
      </c>
      <c r="V2581" s="11" t="s">
        <v>63</v>
      </c>
    </row>
    <row r="2582" spans="1:22" x14ac:dyDescent="0.3">
      <c r="A2582" s="9">
        <v>45360.958333333299</v>
      </c>
      <c r="B2582" s="10">
        <v>45360</v>
      </c>
      <c r="C2582" s="11">
        <v>2024</v>
      </c>
      <c r="D2582" s="11">
        <v>3</v>
      </c>
      <c r="E2582" s="11">
        <v>9</v>
      </c>
      <c r="F2582" s="11">
        <v>23</v>
      </c>
      <c r="G2582" s="11" t="s">
        <v>64</v>
      </c>
      <c r="H2582" s="11" t="s">
        <v>65</v>
      </c>
      <c r="I2582" s="11">
        <v>40.695486062568499</v>
      </c>
      <c r="J2582" s="11">
        <v>-73.865528006798996</v>
      </c>
      <c r="K2582" s="11">
        <v>204</v>
      </c>
      <c r="L2582" s="11">
        <v>18.232603284061099</v>
      </c>
      <c r="M2582" s="11">
        <v>15.9894800045415</v>
      </c>
      <c r="N2582" s="11" t="s">
        <v>59</v>
      </c>
      <c r="O2582" s="11" t="s">
        <v>61</v>
      </c>
      <c r="P2582" s="11">
        <v>1</v>
      </c>
      <c r="Q2582" s="11">
        <v>-3.51844485391241E-2</v>
      </c>
      <c r="R2582" s="11">
        <v>46</v>
      </c>
      <c r="S2582" s="11">
        <v>31</v>
      </c>
      <c r="T2582" s="11">
        <v>480.64748770022902</v>
      </c>
      <c r="U2582" s="11">
        <v>11.4049689799854</v>
      </c>
      <c r="V2582" s="11" t="s">
        <v>56</v>
      </c>
    </row>
    <row r="2583" spans="1:22" x14ac:dyDescent="0.3">
      <c r="A2583" s="9">
        <v>45360.961805555598</v>
      </c>
      <c r="B2583" s="10">
        <v>45360</v>
      </c>
      <c r="C2583" s="11">
        <v>2024</v>
      </c>
      <c r="D2583" s="11">
        <v>3</v>
      </c>
      <c r="E2583" s="11">
        <v>9</v>
      </c>
      <c r="F2583" s="11">
        <v>23</v>
      </c>
      <c r="G2583" s="11" t="s">
        <v>64</v>
      </c>
      <c r="H2583" s="11" t="s">
        <v>65</v>
      </c>
      <c r="I2583" s="11">
        <v>40.866789113092103</v>
      </c>
      <c r="J2583" s="11">
        <v>-73.988313279160394</v>
      </c>
      <c r="K2583" s="11">
        <v>248</v>
      </c>
      <c r="L2583" s="11">
        <v>79.3990100210885</v>
      </c>
      <c r="M2583" s="11">
        <v>98.324490723080601</v>
      </c>
      <c r="N2583" s="11" t="s">
        <v>54</v>
      </c>
      <c r="O2583" s="11" t="s">
        <v>60</v>
      </c>
      <c r="P2583" s="11">
        <v>0</v>
      </c>
      <c r="Q2583" s="11">
        <v>-0.89281132715279599</v>
      </c>
      <c r="R2583" s="11">
        <v>36</v>
      </c>
      <c r="S2583" s="11">
        <v>49</v>
      </c>
      <c r="T2583" s="11">
        <v>152.15745115019601</v>
      </c>
      <c r="U2583" s="11">
        <v>18.093147693439199</v>
      </c>
      <c r="V2583" s="11" t="s">
        <v>56</v>
      </c>
    </row>
    <row r="2584" spans="1:22" x14ac:dyDescent="0.3">
      <c r="A2584" s="9">
        <v>45360.965277777803</v>
      </c>
      <c r="B2584" s="10">
        <v>45360</v>
      </c>
      <c r="C2584" s="11">
        <v>2024</v>
      </c>
      <c r="D2584" s="11">
        <v>3</v>
      </c>
      <c r="E2584" s="11">
        <v>9</v>
      </c>
      <c r="F2584" s="11">
        <v>23</v>
      </c>
      <c r="G2584" s="11" t="s">
        <v>64</v>
      </c>
      <c r="H2584" s="11" t="s">
        <v>65</v>
      </c>
      <c r="I2584" s="11">
        <v>40.653543269237602</v>
      </c>
      <c r="J2584" s="11">
        <v>-73.887069823268106</v>
      </c>
      <c r="K2584" s="11">
        <v>251</v>
      </c>
      <c r="L2584" s="11">
        <v>60.876203001326303</v>
      </c>
      <c r="M2584" s="11">
        <v>44.534045278214897</v>
      </c>
      <c r="N2584" s="11" t="s">
        <v>57</v>
      </c>
      <c r="O2584" s="11" t="s">
        <v>58</v>
      </c>
      <c r="P2584" s="11">
        <v>0</v>
      </c>
      <c r="Q2584" s="11">
        <v>0.52765282903952504</v>
      </c>
      <c r="R2584" s="11">
        <v>90</v>
      </c>
      <c r="S2584" s="11">
        <v>32</v>
      </c>
      <c r="T2584" s="11">
        <v>264.31943973304698</v>
      </c>
      <c r="U2584" s="11">
        <v>15.177702159828801</v>
      </c>
      <c r="V2584" s="11" t="s">
        <v>56</v>
      </c>
    </row>
    <row r="2585" spans="1:22" x14ac:dyDescent="0.3">
      <c r="A2585" s="9">
        <v>45360.96875</v>
      </c>
      <c r="B2585" s="10">
        <v>45360</v>
      </c>
      <c r="C2585" s="11">
        <v>2024</v>
      </c>
      <c r="D2585" s="11">
        <v>3</v>
      </c>
      <c r="E2585" s="11">
        <v>9</v>
      </c>
      <c r="F2585" s="11">
        <v>23</v>
      </c>
      <c r="G2585" s="11" t="s">
        <v>64</v>
      </c>
      <c r="H2585" s="11" t="s">
        <v>65</v>
      </c>
      <c r="I2585" s="11">
        <v>40.674515174087396</v>
      </c>
      <c r="J2585" s="11">
        <v>-73.810676443461404</v>
      </c>
      <c r="K2585" s="11">
        <v>51</v>
      </c>
      <c r="L2585" s="11">
        <v>22.284326430294399</v>
      </c>
      <c r="M2585" s="11">
        <v>29.654748948347098</v>
      </c>
      <c r="N2585" s="11" t="s">
        <v>57</v>
      </c>
      <c r="O2585" s="11" t="s">
        <v>55</v>
      </c>
      <c r="P2585" s="11">
        <v>0</v>
      </c>
      <c r="Q2585" s="11">
        <v>-0.56298252907745305</v>
      </c>
      <c r="R2585" s="11">
        <v>27</v>
      </c>
      <c r="S2585" s="11">
        <v>15</v>
      </c>
      <c r="T2585" s="11">
        <v>419.16930768586599</v>
      </c>
      <c r="U2585" s="11">
        <v>10.159686630173599</v>
      </c>
      <c r="V2585" s="11" t="s">
        <v>63</v>
      </c>
    </row>
    <row r="2586" spans="1:22" x14ac:dyDescent="0.3">
      <c r="A2586" s="9">
        <v>45360.972222222197</v>
      </c>
      <c r="B2586" s="10">
        <v>45360</v>
      </c>
      <c r="C2586" s="11">
        <v>2024</v>
      </c>
      <c r="D2586" s="11">
        <v>3</v>
      </c>
      <c r="E2586" s="11">
        <v>9</v>
      </c>
      <c r="F2586" s="11">
        <v>23</v>
      </c>
      <c r="G2586" s="11" t="s">
        <v>64</v>
      </c>
      <c r="H2586" s="11" t="s">
        <v>65</v>
      </c>
      <c r="I2586" s="11">
        <v>40.841010188768699</v>
      </c>
      <c r="J2586" s="11">
        <v>-73.848081246302399</v>
      </c>
      <c r="K2586" s="11">
        <v>37</v>
      </c>
      <c r="L2586" s="11">
        <v>9.7781469440098405</v>
      </c>
      <c r="M2586" s="11">
        <v>39.445669827093099</v>
      </c>
      <c r="N2586" s="11" t="s">
        <v>59</v>
      </c>
      <c r="O2586" s="11" t="s">
        <v>58</v>
      </c>
      <c r="P2586" s="11">
        <v>1</v>
      </c>
      <c r="Q2586" s="11">
        <v>0.82593004544764204</v>
      </c>
      <c r="R2586" s="11">
        <v>69</v>
      </c>
      <c r="S2586" s="11">
        <v>10</v>
      </c>
      <c r="T2586" s="11">
        <v>74.864552322851296</v>
      </c>
      <c r="U2586" s="11">
        <v>16.699615998467301</v>
      </c>
      <c r="V2586" s="11" t="s">
        <v>56</v>
      </c>
    </row>
    <row r="2587" spans="1:22" x14ac:dyDescent="0.3">
      <c r="A2587" s="9">
        <v>45360.975694444503</v>
      </c>
      <c r="B2587" s="10">
        <v>45360</v>
      </c>
      <c r="C2587" s="11">
        <v>2024</v>
      </c>
      <c r="D2587" s="11">
        <v>3</v>
      </c>
      <c r="E2587" s="11">
        <v>9</v>
      </c>
      <c r="F2587" s="11">
        <v>23</v>
      </c>
      <c r="G2587" s="11" t="s">
        <v>64</v>
      </c>
      <c r="H2587" s="11" t="s">
        <v>65</v>
      </c>
      <c r="I2587" s="11">
        <v>40.8014686986144</v>
      </c>
      <c r="J2587" s="11">
        <v>-73.944413493791899</v>
      </c>
      <c r="K2587" s="11">
        <v>29</v>
      </c>
      <c r="L2587" s="11">
        <v>43.049827788923501</v>
      </c>
      <c r="M2587" s="11">
        <v>75.820897811035195</v>
      </c>
      <c r="N2587" s="11" t="s">
        <v>57</v>
      </c>
      <c r="O2587" s="11" t="s">
        <v>55</v>
      </c>
      <c r="P2587" s="11">
        <v>0</v>
      </c>
      <c r="Q2587" s="11">
        <v>0.77320808726374202</v>
      </c>
      <c r="R2587" s="11">
        <v>10</v>
      </c>
      <c r="S2587" s="11">
        <v>18</v>
      </c>
      <c r="T2587" s="11">
        <v>237.718164233442</v>
      </c>
      <c r="U2587" s="11">
        <v>9.9861250136656796</v>
      </c>
      <c r="V2587" s="11" t="s">
        <v>63</v>
      </c>
    </row>
    <row r="2588" spans="1:22" x14ac:dyDescent="0.3">
      <c r="A2588" s="9">
        <v>45360.979166666701</v>
      </c>
      <c r="B2588" s="10">
        <v>45360</v>
      </c>
      <c r="C2588" s="11">
        <v>2024</v>
      </c>
      <c r="D2588" s="11">
        <v>3</v>
      </c>
      <c r="E2588" s="11">
        <v>9</v>
      </c>
      <c r="F2588" s="11">
        <v>23</v>
      </c>
      <c r="G2588" s="11" t="s">
        <v>64</v>
      </c>
      <c r="H2588" s="11" t="s">
        <v>65</v>
      </c>
      <c r="I2588" s="11">
        <v>40.8124141272217</v>
      </c>
      <c r="J2588" s="11">
        <v>-73.807110194404999</v>
      </c>
      <c r="K2588" s="11">
        <v>24</v>
      </c>
      <c r="L2588" s="11">
        <v>11.5636846278971</v>
      </c>
      <c r="M2588" s="11">
        <v>81.368637077093496</v>
      </c>
      <c r="N2588" s="11" t="s">
        <v>57</v>
      </c>
      <c r="O2588" s="11" t="s">
        <v>60</v>
      </c>
      <c r="P2588" s="11">
        <v>0</v>
      </c>
      <c r="Q2588" s="11">
        <v>0.105479662118118</v>
      </c>
      <c r="R2588" s="11">
        <v>80</v>
      </c>
      <c r="S2588" s="11">
        <v>17</v>
      </c>
      <c r="T2588" s="11">
        <v>309.50134290651198</v>
      </c>
      <c r="U2588" s="11">
        <v>17.208014854192701</v>
      </c>
      <c r="V2588" s="11" t="s">
        <v>56</v>
      </c>
    </row>
    <row r="2589" spans="1:22" x14ac:dyDescent="0.3">
      <c r="A2589" s="9">
        <v>45360.982638888898</v>
      </c>
      <c r="B2589" s="10">
        <v>45360</v>
      </c>
      <c r="C2589" s="11">
        <v>2024</v>
      </c>
      <c r="D2589" s="11">
        <v>3</v>
      </c>
      <c r="E2589" s="11">
        <v>9</v>
      </c>
      <c r="F2589" s="11">
        <v>23</v>
      </c>
      <c r="G2589" s="11" t="s">
        <v>64</v>
      </c>
      <c r="H2589" s="11" t="s">
        <v>65</v>
      </c>
      <c r="I2589" s="11">
        <v>40.8113221239648</v>
      </c>
      <c r="J2589" s="11">
        <v>-73.985226889223696</v>
      </c>
      <c r="K2589" s="11">
        <v>40</v>
      </c>
      <c r="L2589" s="11">
        <v>34.339868399566697</v>
      </c>
      <c r="M2589" s="11">
        <v>74.065974698358104</v>
      </c>
      <c r="N2589" s="11" t="s">
        <v>59</v>
      </c>
      <c r="O2589" s="11" t="s">
        <v>58</v>
      </c>
      <c r="P2589" s="11">
        <v>0</v>
      </c>
      <c r="Q2589" s="11">
        <v>0.41441049791081302</v>
      </c>
      <c r="R2589" s="11">
        <v>68</v>
      </c>
      <c r="S2589" s="11">
        <v>4</v>
      </c>
      <c r="T2589" s="11">
        <v>192.081295709979</v>
      </c>
      <c r="U2589" s="11">
        <v>11.079235759891301</v>
      </c>
      <c r="V2589" s="11" t="s">
        <v>63</v>
      </c>
    </row>
    <row r="2590" spans="1:22" x14ac:dyDescent="0.3">
      <c r="A2590" s="9">
        <v>45360.986111111102</v>
      </c>
      <c r="B2590" s="10">
        <v>45360</v>
      </c>
      <c r="C2590" s="11">
        <v>2024</v>
      </c>
      <c r="D2590" s="11">
        <v>3</v>
      </c>
      <c r="E2590" s="11">
        <v>9</v>
      </c>
      <c r="F2590" s="11">
        <v>23</v>
      </c>
      <c r="G2590" s="11" t="s">
        <v>64</v>
      </c>
      <c r="H2590" s="11" t="s">
        <v>65</v>
      </c>
      <c r="I2590" s="11">
        <v>40.779499225171101</v>
      </c>
      <c r="J2590" s="11">
        <v>-73.8747834426308</v>
      </c>
      <c r="K2590" s="11">
        <v>127</v>
      </c>
      <c r="L2590" s="11">
        <v>39.632952310938798</v>
      </c>
      <c r="M2590" s="11">
        <v>67.416090189760894</v>
      </c>
      <c r="N2590" s="11" t="s">
        <v>54</v>
      </c>
      <c r="O2590" s="11" t="s">
        <v>61</v>
      </c>
      <c r="P2590" s="11">
        <v>1</v>
      </c>
      <c r="Q2590" s="11">
        <v>0.220951317297165</v>
      </c>
      <c r="R2590" s="11">
        <v>71</v>
      </c>
      <c r="S2590" s="11">
        <v>2</v>
      </c>
      <c r="T2590" s="11">
        <v>180.41561729289501</v>
      </c>
      <c r="U2590" s="11">
        <v>15.510603226703401</v>
      </c>
      <c r="V2590" s="11" t="s">
        <v>56</v>
      </c>
    </row>
    <row r="2591" spans="1:22" x14ac:dyDescent="0.3">
      <c r="A2591" s="9">
        <v>45360.989583333299</v>
      </c>
      <c r="B2591" s="10">
        <v>45360</v>
      </c>
      <c r="C2591" s="11">
        <v>2024</v>
      </c>
      <c r="D2591" s="11">
        <v>3</v>
      </c>
      <c r="E2591" s="11">
        <v>9</v>
      </c>
      <c r="F2591" s="11">
        <v>23</v>
      </c>
      <c r="G2591" s="11" t="s">
        <v>64</v>
      </c>
      <c r="H2591" s="11" t="s">
        <v>65</v>
      </c>
      <c r="I2591" s="11">
        <v>40.728222373547503</v>
      </c>
      <c r="J2591" s="11">
        <v>-73.970742338818894</v>
      </c>
      <c r="K2591" s="11">
        <v>250</v>
      </c>
      <c r="L2591" s="11">
        <v>60.834170927290202</v>
      </c>
      <c r="M2591" s="11">
        <v>44.691860389065297</v>
      </c>
      <c r="N2591" s="11" t="s">
        <v>54</v>
      </c>
      <c r="O2591" s="11" t="s">
        <v>55</v>
      </c>
      <c r="P2591" s="11">
        <v>0</v>
      </c>
      <c r="Q2591" s="11">
        <v>0.367320054903849</v>
      </c>
      <c r="R2591" s="11">
        <v>23</v>
      </c>
      <c r="S2591" s="11">
        <v>14</v>
      </c>
      <c r="T2591" s="11">
        <v>274.77886147348198</v>
      </c>
      <c r="U2591" s="11">
        <v>14.6810569339086</v>
      </c>
      <c r="V2591" s="11" t="s">
        <v>56</v>
      </c>
    </row>
    <row r="2592" spans="1:22" x14ac:dyDescent="0.3">
      <c r="A2592" s="9">
        <v>45360.993055555598</v>
      </c>
      <c r="B2592" s="10">
        <v>45360</v>
      </c>
      <c r="C2592" s="11">
        <v>2024</v>
      </c>
      <c r="D2592" s="11">
        <v>3</v>
      </c>
      <c r="E2592" s="11">
        <v>9</v>
      </c>
      <c r="F2592" s="11">
        <v>23</v>
      </c>
      <c r="G2592" s="11" t="s">
        <v>64</v>
      </c>
      <c r="H2592" s="11" t="s">
        <v>65</v>
      </c>
      <c r="I2592" s="11">
        <v>40.805762159467399</v>
      </c>
      <c r="J2592" s="11">
        <v>-73.892031029793799</v>
      </c>
      <c r="K2592" s="11">
        <v>202</v>
      </c>
      <c r="L2592" s="11">
        <v>40.167643537993399</v>
      </c>
      <c r="M2592" s="11">
        <v>15.288368210138501</v>
      </c>
      <c r="N2592" s="11" t="s">
        <v>59</v>
      </c>
      <c r="O2592" s="11" t="s">
        <v>55</v>
      </c>
      <c r="P2592" s="11">
        <v>0</v>
      </c>
      <c r="Q2592" s="11">
        <v>0.97272741589453604</v>
      </c>
      <c r="R2592" s="11">
        <v>77</v>
      </c>
      <c r="S2592" s="11">
        <v>35</v>
      </c>
      <c r="T2592" s="11">
        <v>462.66685911209998</v>
      </c>
      <c r="U2592" s="11">
        <v>14.0424992110215</v>
      </c>
      <c r="V2592" s="11" t="s">
        <v>56</v>
      </c>
    </row>
    <row r="2593" spans="1:22" x14ac:dyDescent="0.3">
      <c r="A2593" s="9">
        <v>45360.996527777803</v>
      </c>
      <c r="B2593" s="10">
        <v>45360</v>
      </c>
      <c r="C2593" s="11">
        <v>2024</v>
      </c>
      <c r="D2593" s="11">
        <v>3</v>
      </c>
      <c r="E2593" s="11">
        <v>9</v>
      </c>
      <c r="F2593" s="11">
        <v>23</v>
      </c>
      <c r="G2593" s="11" t="s">
        <v>64</v>
      </c>
      <c r="H2593" s="11" t="s">
        <v>65</v>
      </c>
      <c r="I2593" s="11">
        <v>40.6022609944092</v>
      </c>
      <c r="J2593" s="11">
        <v>-73.812224031905899</v>
      </c>
      <c r="K2593" s="11">
        <v>249</v>
      </c>
      <c r="L2593" s="11">
        <v>45.329043889527803</v>
      </c>
      <c r="M2593" s="11">
        <v>32.235743864827697</v>
      </c>
      <c r="N2593" s="11" t="s">
        <v>59</v>
      </c>
      <c r="O2593" s="11" t="s">
        <v>60</v>
      </c>
      <c r="P2593" s="11">
        <v>0</v>
      </c>
      <c r="Q2593" s="11">
        <v>-0.45557682316736597</v>
      </c>
      <c r="R2593" s="11">
        <v>92</v>
      </c>
      <c r="S2593" s="11">
        <v>15</v>
      </c>
      <c r="T2593" s="11">
        <v>397.43117171606502</v>
      </c>
      <c r="U2593" s="11">
        <v>17.358170163352099</v>
      </c>
      <c r="V2593" s="11" t="s">
        <v>56</v>
      </c>
    </row>
    <row r="2594" spans="1:22" x14ac:dyDescent="0.3">
      <c r="A2594" s="9">
        <v>45361</v>
      </c>
      <c r="B2594" s="10">
        <v>45361</v>
      </c>
      <c r="C2594" s="11">
        <v>2024</v>
      </c>
      <c r="D2594" s="11">
        <v>3</v>
      </c>
      <c r="E2594" s="11">
        <v>10</v>
      </c>
      <c r="F2594" s="11">
        <v>0</v>
      </c>
      <c r="G2594" s="11" t="s">
        <v>66</v>
      </c>
      <c r="H2594" s="11" t="s">
        <v>65</v>
      </c>
      <c r="I2594" s="11">
        <v>40.809728099643898</v>
      </c>
      <c r="J2594" s="11">
        <v>-73.824369969295006</v>
      </c>
      <c r="K2594" s="11">
        <v>212</v>
      </c>
      <c r="L2594" s="11">
        <v>12.5439872413475</v>
      </c>
      <c r="M2594" s="11">
        <v>40.404937435704497</v>
      </c>
      <c r="N2594" s="11" t="s">
        <v>57</v>
      </c>
      <c r="O2594" s="11" t="s">
        <v>55</v>
      </c>
      <c r="P2594" s="11">
        <v>0</v>
      </c>
      <c r="Q2594" s="11">
        <v>-0.71435039879649698</v>
      </c>
      <c r="R2594" s="11">
        <v>20</v>
      </c>
      <c r="S2594" s="11">
        <v>29</v>
      </c>
      <c r="T2594" s="11">
        <v>109.114092755188</v>
      </c>
      <c r="U2594" s="11">
        <v>16.008631331649099</v>
      </c>
      <c r="V2594" s="11" t="s">
        <v>56</v>
      </c>
    </row>
    <row r="2595" spans="1:22" x14ac:dyDescent="0.3">
      <c r="A2595" s="9">
        <v>45361.003472222197</v>
      </c>
      <c r="B2595" s="10">
        <v>45361</v>
      </c>
      <c r="C2595" s="11">
        <v>2024</v>
      </c>
      <c r="D2595" s="11">
        <v>3</v>
      </c>
      <c r="E2595" s="11">
        <v>10</v>
      </c>
      <c r="F2595" s="11">
        <v>0</v>
      </c>
      <c r="G2595" s="11" t="s">
        <v>66</v>
      </c>
      <c r="H2595" s="11" t="s">
        <v>65</v>
      </c>
      <c r="I2595" s="11">
        <v>40.776087741574202</v>
      </c>
      <c r="J2595" s="11">
        <v>-73.954859334503695</v>
      </c>
      <c r="K2595" s="11">
        <v>36</v>
      </c>
      <c r="L2595" s="11">
        <v>63.572066659173899</v>
      </c>
      <c r="M2595" s="11">
        <v>56.762802500449403</v>
      </c>
      <c r="N2595" s="11" t="s">
        <v>57</v>
      </c>
      <c r="O2595" s="11" t="s">
        <v>58</v>
      </c>
      <c r="P2595" s="11">
        <v>0</v>
      </c>
      <c r="Q2595" s="11">
        <v>0.99395307041907899</v>
      </c>
      <c r="R2595" s="11">
        <v>26</v>
      </c>
      <c r="S2595" s="11">
        <v>43</v>
      </c>
      <c r="T2595" s="11">
        <v>347.03059303135802</v>
      </c>
      <c r="U2595" s="11">
        <v>16.830156643901901</v>
      </c>
      <c r="V2595" s="11" t="s">
        <v>63</v>
      </c>
    </row>
    <row r="2596" spans="1:22" x14ac:dyDescent="0.3">
      <c r="A2596" s="9">
        <v>45361.006944444503</v>
      </c>
      <c r="B2596" s="10">
        <v>45361</v>
      </c>
      <c r="C2596" s="11">
        <v>2024</v>
      </c>
      <c r="D2596" s="11">
        <v>3</v>
      </c>
      <c r="E2596" s="11">
        <v>10</v>
      </c>
      <c r="F2596" s="11">
        <v>0</v>
      </c>
      <c r="G2596" s="11" t="s">
        <v>66</v>
      </c>
      <c r="H2596" s="11" t="s">
        <v>65</v>
      </c>
      <c r="I2596" s="11">
        <v>40.794924066326303</v>
      </c>
      <c r="J2596" s="11">
        <v>-73.778119910533107</v>
      </c>
      <c r="K2596" s="11">
        <v>70</v>
      </c>
      <c r="L2596" s="11">
        <v>50.644003325780602</v>
      </c>
      <c r="M2596" s="11">
        <v>17.750904011535798</v>
      </c>
      <c r="N2596" s="11" t="s">
        <v>59</v>
      </c>
      <c r="O2596" s="11" t="s">
        <v>55</v>
      </c>
      <c r="P2596" s="11">
        <v>0</v>
      </c>
      <c r="Q2596" s="11">
        <v>0.40277713359554901</v>
      </c>
      <c r="R2596" s="11">
        <v>23</v>
      </c>
      <c r="S2596" s="11">
        <v>42</v>
      </c>
      <c r="T2596" s="11">
        <v>216.20947505245999</v>
      </c>
      <c r="U2596" s="11">
        <v>27.572667262695301</v>
      </c>
      <c r="V2596" s="11" t="s">
        <v>62</v>
      </c>
    </row>
    <row r="2597" spans="1:22" x14ac:dyDescent="0.3">
      <c r="A2597" s="9">
        <v>45361.010416666701</v>
      </c>
      <c r="B2597" s="10">
        <v>45361</v>
      </c>
      <c r="C2597" s="11">
        <v>2024</v>
      </c>
      <c r="D2597" s="11">
        <v>3</v>
      </c>
      <c r="E2597" s="11">
        <v>10</v>
      </c>
      <c r="F2597" s="11">
        <v>0</v>
      </c>
      <c r="G2597" s="11" t="s">
        <v>66</v>
      </c>
      <c r="H2597" s="11" t="s">
        <v>65</v>
      </c>
      <c r="I2597" s="11">
        <v>40.872699158935298</v>
      </c>
      <c r="J2597" s="11">
        <v>-73.7759854636966</v>
      </c>
      <c r="K2597" s="11">
        <v>134</v>
      </c>
      <c r="L2597" s="11">
        <v>77.702224219822497</v>
      </c>
      <c r="M2597" s="11">
        <v>19.431062292682601</v>
      </c>
      <c r="N2597" s="11" t="s">
        <v>59</v>
      </c>
      <c r="O2597" s="11" t="s">
        <v>55</v>
      </c>
      <c r="P2597" s="11">
        <v>0</v>
      </c>
      <c r="Q2597" s="11">
        <v>0.90579069602519502</v>
      </c>
      <c r="R2597" s="11">
        <v>19</v>
      </c>
      <c r="S2597" s="11">
        <v>46</v>
      </c>
      <c r="T2597" s="11">
        <v>484.37912422679</v>
      </c>
      <c r="U2597" s="11">
        <v>13.4216613179726</v>
      </c>
      <c r="V2597" s="11" t="s">
        <v>63</v>
      </c>
    </row>
    <row r="2598" spans="1:22" x14ac:dyDescent="0.3">
      <c r="A2598" s="9">
        <v>45361.013888888898</v>
      </c>
      <c r="B2598" s="10">
        <v>45361</v>
      </c>
      <c r="C2598" s="11">
        <v>2024</v>
      </c>
      <c r="D2598" s="11">
        <v>3</v>
      </c>
      <c r="E2598" s="11">
        <v>10</v>
      </c>
      <c r="F2598" s="11">
        <v>0</v>
      </c>
      <c r="G2598" s="11" t="s">
        <v>66</v>
      </c>
      <c r="H2598" s="11" t="s">
        <v>65</v>
      </c>
      <c r="I2598" s="11">
        <v>40.777815869972798</v>
      </c>
      <c r="J2598" s="11">
        <v>-73.830461461835796</v>
      </c>
      <c r="K2598" s="11">
        <v>172</v>
      </c>
      <c r="L2598" s="11">
        <v>37.625026961826798</v>
      </c>
      <c r="M2598" s="11">
        <v>95.099313244075702</v>
      </c>
      <c r="N2598" s="11" t="s">
        <v>57</v>
      </c>
      <c r="O2598" s="11" t="s">
        <v>58</v>
      </c>
      <c r="P2598" s="11">
        <v>0</v>
      </c>
      <c r="Q2598" s="11">
        <v>0.30419837545541401</v>
      </c>
      <c r="R2598" s="11">
        <v>2</v>
      </c>
      <c r="S2598" s="11">
        <v>22</v>
      </c>
      <c r="T2598" s="11">
        <v>406.38385777822702</v>
      </c>
      <c r="U2598" s="11">
        <v>20.776613500462599</v>
      </c>
      <c r="V2598" s="11" t="s">
        <v>56</v>
      </c>
    </row>
    <row r="2599" spans="1:22" x14ac:dyDescent="0.3">
      <c r="A2599" s="9">
        <v>45361.017361111102</v>
      </c>
      <c r="B2599" s="10">
        <v>45361</v>
      </c>
      <c r="C2599" s="11">
        <v>2024</v>
      </c>
      <c r="D2599" s="11">
        <v>3</v>
      </c>
      <c r="E2599" s="11">
        <v>10</v>
      </c>
      <c r="F2599" s="11">
        <v>0</v>
      </c>
      <c r="G2599" s="11" t="s">
        <v>66</v>
      </c>
      <c r="H2599" s="11" t="s">
        <v>65</v>
      </c>
      <c r="I2599" s="11">
        <v>40.607895440604501</v>
      </c>
      <c r="J2599" s="11">
        <v>-73.767112131535001</v>
      </c>
      <c r="K2599" s="11">
        <v>38</v>
      </c>
      <c r="L2599" s="11">
        <v>27.533429905115199</v>
      </c>
      <c r="M2599" s="11">
        <v>83.720829439515995</v>
      </c>
      <c r="N2599" s="11" t="s">
        <v>59</v>
      </c>
      <c r="O2599" s="11" t="s">
        <v>60</v>
      </c>
      <c r="P2599" s="11">
        <v>0</v>
      </c>
      <c r="Q2599" s="11">
        <v>-0.49351279800196701</v>
      </c>
      <c r="R2599" s="11">
        <v>49</v>
      </c>
      <c r="S2599" s="11">
        <v>18</v>
      </c>
      <c r="T2599" s="11">
        <v>312.61735461140199</v>
      </c>
      <c r="U2599" s="11">
        <v>23.135365600299501</v>
      </c>
      <c r="V2599" s="11" t="s">
        <v>56</v>
      </c>
    </row>
    <row r="2600" spans="1:22" x14ac:dyDescent="0.3">
      <c r="A2600" s="9">
        <v>45361.020833333299</v>
      </c>
      <c r="B2600" s="10">
        <v>45361</v>
      </c>
      <c r="C2600" s="11">
        <v>2024</v>
      </c>
      <c r="D2600" s="11">
        <v>3</v>
      </c>
      <c r="E2600" s="11">
        <v>10</v>
      </c>
      <c r="F2600" s="11">
        <v>0</v>
      </c>
      <c r="G2600" s="11" t="s">
        <v>66</v>
      </c>
      <c r="H2600" s="11" t="s">
        <v>65</v>
      </c>
      <c r="I2600" s="11">
        <v>40.823519754071597</v>
      </c>
      <c r="J2600" s="11">
        <v>-73.766625408227</v>
      </c>
      <c r="K2600" s="11">
        <v>58</v>
      </c>
      <c r="L2600" s="11">
        <v>23.4421520736955</v>
      </c>
      <c r="M2600" s="11">
        <v>14.2518257389243</v>
      </c>
      <c r="N2600" s="11" t="s">
        <v>57</v>
      </c>
      <c r="O2600" s="11" t="s">
        <v>55</v>
      </c>
      <c r="P2600" s="11">
        <v>0</v>
      </c>
      <c r="Q2600" s="11">
        <v>-0.83075694011748902</v>
      </c>
      <c r="R2600" s="11">
        <v>20</v>
      </c>
      <c r="S2600" s="11">
        <v>14</v>
      </c>
      <c r="T2600" s="11">
        <v>323.10096173641</v>
      </c>
      <c r="U2600" s="11">
        <v>27.926466126590199</v>
      </c>
      <c r="V2600" s="11" t="s">
        <v>63</v>
      </c>
    </row>
    <row r="2601" spans="1:22" x14ac:dyDescent="0.3">
      <c r="A2601" s="9">
        <v>45361.024305555598</v>
      </c>
      <c r="B2601" s="10">
        <v>45361</v>
      </c>
      <c r="C2601" s="11">
        <v>2024</v>
      </c>
      <c r="D2601" s="11">
        <v>3</v>
      </c>
      <c r="E2601" s="11">
        <v>10</v>
      </c>
      <c r="F2601" s="11">
        <v>0</v>
      </c>
      <c r="G2601" s="11" t="s">
        <v>66</v>
      </c>
      <c r="H2601" s="11" t="s">
        <v>65</v>
      </c>
      <c r="I2601" s="11">
        <v>40.654906248344702</v>
      </c>
      <c r="J2601" s="11">
        <v>-73.884579385404905</v>
      </c>
      <c r="K2601" s="11">
        <v>198</v>
      </c>
      <c r="L2601" s="11">
        <v>42.704165220498801</v>
      </c>
      <c r="M2601" s="11">
        <v>17.624965607360899</v>
      </c>
      <c r="N2601" s="11" t="s">
        <v>59</v>
      </c>
      <c r="O2601" s="11" t="s">
        <v>60</v>
      </c>
      <c r="P2601" s="11">
        <v>0</v>
      </c>
      <c r="Q2601" s="11">
        <v>0.363047246191186</v>
      </c>
      <c r="R2601" s="11">
        <v>56</v>
      </c>
      <c r="S2601" s="11">
        <v>10</v>
      </c>
      <c r="T2601" s="11">
        <v>484.624017163448</v>
      </c>
      <c r="U2601" s="11">
        <v>29.867853111951199</v>
      </c>
      <c r="V2601" s="11" t="s">
        <v>63</v>
      </c>
    </row>
    <row r="2602" spans="1:22" x14ac:dyDescent="0.3">
      <c r="A2602" s="9">
        <v>45361.027777777803</v>
      </c>
      <c r="B2602" s="10">
        <v>45361</v>
      </c>
      <c r="C2602" s="11">
        <v>2024</v>
      </c>
      <c r="D2602" s="11">
        <v>3</v>
      </c>
      <c r="E2602" s="11">
        <v>10</v>
      </c>
      <c r="F2602" s="11">
        <v>0</v>
      </c>
      <c r="G2602" s="11" t="s">
        <v>66</v>
      </c>
      <c r="H2602" s="11" t="s">
        <v>65</v>
      </c>
      <c r="I2602" s="11">
        <v>40.690960053937197</v>
      </c>
      <c r="J2602" s="11">
        <v>-73.890831377842005</v>
      </c>
      <c r="K2602" s="11">
        <v>295</v>
      </c>
      <c r="L2602" s="11">
        <v>70.378986779310793</v>
      </c>
      <c r="M2602" s="11">
        <v>30.6373095885513</v>
      </c>
      <c r="N2602" s="11" t="s">
        <v>57</v>
      </c>
      <c r="O2602" s="11" t="s">
        <v>55</v>
      </c>
      <c r="P2602" s="11">
        <v>0</v>
      </c>
      <c r="Q2602" s="11">
        <v>0.47153515129967</v>
      </c>
      <c r="R2602" s="11">
        <v>23</v>
      </c>
      <c r="S2602" s="11">
        <v>5</v>
      </c>
      <c r="T2602" s="11">
        <v>233.304403828978</v>
      </c>
      <c r="U2602" s="11">
        <v>8.3695872575936594</v>
      </c>
      <c r="V2602" s="11" t="s">
        <v>56</v>
      </c>
    </row>
    <row r="2603" spans="1:22" x14ac:dyDescent="0.3">
      <c r="A2603" s="9">
        <v>45361.03125</v>
      </c>
      <c r="B2603" s="10">
        <v>45361</v>
      </c>
      <c r="C2603" s="11">
        <v>2024</v>
      </c>
      <c r="D2603" s="11">
        <v>3</v>
      </c>
      <c r="E2603" s="11">
        <v>10</v>
      </c>
      <c r="F2603" s="11">
        <v>0</v>
      </c>
      <c r="G2603" s="11" t="s">
        <v>66</v>
      </c>
      <c r="H2603" s="11" t="s">
        <v>65</v>
      </c>
      <c r="I2603" s="11">
        <v>40.792314180490699</v>
      </c>
      <c r="J2603" s="11">
        <v>-73.756688582483307</v>
      </c>
      <c r="K2603" s="11">
        <v>243</v>
      </c>
      <c r="L2603" s="11">
        <v>55.050202797263303</v>
      </c>
      <c r="M2603" s="11">
        <v>90.997756370195702</v>
      </c>
      <c r="N2603" s="11" t="s">
        <v>54</v>
      </c>
      <c r="O2603" s="11" t="s">
        <v>55</v>
      </c>
      <c r="P2603" s="11">
        <v>0</v>
      </c>
      <c r="Q2603" s="11">
        <v>0.59657583774676304</v>
      </c>
      <c r="R2603" s="11">
        <v>85</v>
      </c>
      <c r="S2603" s="11">
        <v>38</v>
      </c>
      <c r="T2603" s="11">
        <v>110.212792771105</v>
      </c>
      <c r="U2603" s="11">
        <v>21.649440654454001</v>
      </c>
      <c r="V2603" s="11" t="s">
        <v>56</v>
      </c>
    </row>
    <row r="2604" spans="1:22" x14ac:dyDescent="0.3">
      <c r="A2604" s="9">
        <v>45361.034722222197</v>
      </c>
      <c r="B2604" s="10">
        <v>45361</v>
      </c>
      <c r="C2604" s="11">
        <v>2024</v>
      </c>
      <c r="D2604" s="11">
        <v>3</v>
      </c>
      <c r="E2604" s="11">
        <v>10</v>
      </c>
      <c r="F2604" s="11">
        <v>0</v>
      </c>
      <c r="G2604" s="11" t="s">
        <v>66</v>
      </c>
      <c r="H2604" s="11" t="s">
        <v>65</v>
      </c>
      <c r="I2604" s="11">
        <v>40.658932069318098</v>
      </c>
      <c r="J2604" s="11">
        <v>-73.7032901173543</v>
      </c>
      <c r="K2604" s="11">
        <v>59</v>
      </c>
      <c r="L2604" s="11">
        <v>5.3535160266873696</v>
      </c>
      <c r="M2604" s="11">
        <v>90.953425496103705</v>
      </c>
      <c r="N2604" s="11" t="s">
        <v>54</v>
      </c>
      <c r="O2604" s="11" t="s">
        <v>58</v>
      </c>
      <c r="P2604" s="11">
        <v>0</v>
      </c>
      <c r="Q2604" s="11">
        <v>-0.56770370569311701</v>
      </c>
      <c r="R2604" s="11">
        <v>87</v>
      </c>
      <c r="S2604" s="11">
        <v>10</v>
      </c>
      <c r="T2604" s="11">
        <v>74.227346457193704</v>
      </c>
      <c r="U2604" s="11">
        <v>6.7625588557980603</v>
      </c>
      <c r="V2604" s="11" t="s">
        <v>56</v>
      </c>
    </row>
    <row r="2605" spans="1:22" x14ac:dyDescent="0.3">
      <c r="A2605" s="9">
        <v>45361.038194444503</v>
      </c>
      <c r="B2605" s="10">
        <v>45361</v>
      </c>
      <c r="C2605" s="11">
        <v>2024</v>
      </c>
      <c r="D2605" s="11">
        <v>3</v>
      </c>
      <c r="E2605" s="11">
        <v>10</v>
      </c>
      <c r="F2605" s="11">
        <v>0</v>
      </c>
      <c r="G2605" s="11" t="s">
        <v>66</v>
      </c>
      <c r="H2605" s="11" t="s">
        <v>65</v>
      </c>
      <c r="I2605" s="11">
        <v>40.7657117436665</v>
      </c>
      <c r="J2605" s="11">
        <v>-73.772050760429295</v>
      </c>
      <c r="K2605" s="11">
        <v>95</v>
      </c>
      <c r="L2605" s="11">
        <v>16.367992054584899</v>
      </c>
      <c r="M2605" s="11">
        <v>43.749763534249503</v>
      </c>
      <c r="N2605" s="11" t="s">
        <v>59</v>
      </c>
      <c r="O2605" s="11" t="s">
        <v>58</v>
      </c>
      <c r="P2605" s="11">
        <v>0</v>
      </c>
      <c r="Q2605" s="11">
        <v>-0.753100287792975</v>
      </c>
      <c r="R2605" s="11">
        <v>20</v>
      </c>
      <c r="S2605" s="11">
        <v>43</v>
      </c>
      <c r="T2605" s="11">
        <v>236.34371403600599</v>
      </c>
      <c r="U2605" s="11">
        <v>26.376152805687301</v>
      </c>
      <c r="V2605" s="11" t="s">
        <v>56</v>
      </c>
    </row>
    <row r="2606" spans="1:22" x14ac:dyDescent="0.3">
      <c r="A2606" s="9">
        <v>45361.041666666701</v>
      </c>
      <c r="B2606" s="10">
        <v>45361</v>
      </c>
      <c r="C2606" s="11">
        <v>2024</v>
      </c>
      <c r="D2606" s="11">
        <v>3</v>
      </c>
      <c r="E2606" s="11">
        <v>10</v>
      </c>
      <c r="F2606" s="11">
        <v>1</v>
      </c>
      <c r="G2606" s="11" t="s">
        <v>66</v>
      </c>
      <c r="H2606" s="11" t="s">
        <v>65</v>
      </c>
      <c r="I2606" s="11">
        <v>40.679837627083799</v>
      </c>
      <c r="J2606" s="11">
        <v>-73.970687556107805</v>
      </c>
      <c r="K2606" s="11">
        <v>26</v>
      </c>
      <c r="L2606" s="11">
        <v>62.895909074000201</v>
      </c>
      <c r="M2606" s="11">
        <v>67.221903785403299</v>
      </c>
      <c r="N2606" s="11" t="s">
        <v>57</v>
      </c>
      <c r="O2606" s="11" t="s">
        <v>55</v>
      </c>
      <c r="P2606" s="11">
        <v>0</v>
      </c>
      <c r="Q2606" s="11">
        <v>0.92390577201986801</v>
      </c>
      <c r="R2606" s="11">
        <v>37</v>
      </c>
      <c r="S2606" s="11">
        <v>14</v>
      </c>
      <c r="T2606" s="11">
        <v>480.34123973917599</v>
      </c>
      <c r="U2606" s="11">
        <v>16.5399683233675</v>
      </c>
      <c r="V2606" s="11" t="s">
        <v>63</v>
      </c>
    </row>
    <row r="2607" spans="1:22" x14ac:dyDescent="0.3">
      <c r="A2607" s="9">
        <v>45361.045138888898</v>
      </c>
      <c r="B2607" s="10">
        <v>45361</v>
      </c>
      <c r="C2607" s="11">
        <v>2024</v>
      </c>
      <c r="D2607" s="11">
        <v>3</v>
      </c>
      <c r="E2607" s="11">
        <v>10</v>
      </c>
      <c r="F2607" s="11">
        <v>1</v>
      </c>
      <c r="G2607" s="11" t="s">
        <v>66</v>
      </c>
      <c r="H2607" s="11" t="s">
        <v>65</v>
      </c>
      <c r="I2607" s="11">
        <v>40.797824597003803</v>
      </c>
      <c r="J2607" s="11">
        <v>-73.834582374798899</v>
      </c>
      <c r="K2607" s="11">
        <v>219</v>
      </c>
      <c r="L2607" s="11">
        <v>41.304318134855897</v>
      </c>
      <c r="M2607" s="11">
        <v>86.033862865773301</v>
      </c>
      <c r="N2607" s="11" t="s">
        <v>57</v>
      </c>
      <c r="O2607" s="11" t="s">
        <v>60</v>
      </c>
      <c r="P2607" s="11">
        <v>0</v>
      </c>
      <c r="Q2607" s="11">
        <v>0.56394532428950295</v>
      </c>
      <c r="R2607" s="11">
        <v>44</v>
      </c>
      <c r="S2607" s="11">
        <v>6</v>
      </c>
      <c r="T2607" s="11">
        <v>283.44490761150303</v>
      </c>
      <c r="U2607" s="11">
        <v>17.953643533352999</v>
      </c>
      <c r="V2607" s="11" t="s">
        <v>56</v>
      </c>
    </row>
    <row r="2608" spans="1:22" x14ac:dyDescent="0.3">
      <c r="A2608" s="9">
        <v>45361.048611111102</v>
      </c>
      <c r="B2608" s="10">
        <v>45361</v>
      </c>
      <c r="C2608" s="11">
        <v>2024</v>
      </c>
      <c r="D2608" s="11">
        <v>3</v>
      </c>
      <c r="E2608" s="11">
        <v>10</v>
      </c>
      <c r="F2608" s="11">
        <v>1</v>
      </c>
      <c r="G2608" s="11" t="s">
        <v>66</v>
      </c>
      <c r="H2608" s="11" t="s">
        <v>65</v>
      </c>
      <c r="I2608" s="11">
        <v>40.724281904923203</v>
      </c>
      <c r="J2608" s="11">
        <v>-73.815730608271593</v>
      </c>
      <c r="K2608" s="11">
        <v>220</v>
      </c>
      <c r="L2608" s="11">
        <v>37.822340592937501</v>
      </c>
      <c r="M2608" s="11">
        <v>51.594951706495401</v>
      </c>
      <c r="N2608" s="11" t="s">
        <v>57</v>
      </c>
      <c r="O2608" s="11" t="s">
        <v>60</v>
      </c>
      <c r="P2608" s="11">
        <v>0</v>
      </c>
      <c r="Q2608" s="11">
        <v>0.27487753332569198</v>
      </c>
      <c r="R2608" s="11">
        <v>23</v>
      </c>
      <c r="S2608" s="11">
        <v>3</v>
      </c>
      <c r="T2608" s="11">
        <v>66.589773784792399</v>
      </c>
      <c r="U2608" s="11">
        <v>20.9324092829888</v>
      </c>
      <c r="V2608" s="11" t="s">
        <v>56</v>
      </c>
    </row>
    <row r="2609" spans="1:22" x14ac:dyDescent="0.3">
      <c r="A2609" s="9">
        <v>45361.052083333299</v>
      </c>
      <c r="B2609" s="10">
        <v>45361</v>
      </c>
      <c r="C2609" s="11">
        <v>2024</v>
      </c>
      <c r="D2609" s="11">
        <v>3</v>
      </c>
      <c r="E2609" s="11">
        <v>10</v>
      </c>
      <c r="F2609" s="11">
        <v>1</v>
      </c>
      <c r="G2609" s="11" t="s">
        <v>66</v>
      </c>
      <c r="H2609" s="11" t="s">
        <v>65</v>
      </c>
      <c r="I2609" s="11">
        <v>40.624668429158099</v>
      </c>
      <c r="J2609" s="11">
        <v>-73.756131039108098</v>
      </c>
      <c r="K2609" s="11">
        <v>229</v>
      </c>
      <c r="L2609" s="11">
        <v>8.8137955511098394</v>
      </c>
      <c r="M2609" s="11">
        <v>62.5452646065159</v>
      </c>
      <c r="N2609" s="11" t="s">
        <v>59</v>
      </c>
      <c r="O2609" s="11" t="s">
        <v>60</v>
      </c>
      <c r="P2609" s="11">
        <v>0</v>
      </c>
      <c r="Q2609" s="11">
        <v>0.196386336641281</v>
      </c>
      <c r="R2609" s="11">
        <v>61</v>
      </c>
      <c r="S2609" s="11">
        <v>20</v>
      </c>
      <c r="T2609" s="11">
        <v>268.487817214176</v>
      </c>
      <c r="U2609" s="11">
        <v>29.448069100669599</v>
      </c>
      <c r="V2609" s="11" t="s">
        <v>56</v>
      </c>
    </row>
    <row r="2610" spans="1:22" x14ac:dyDescent="0.3">
      <c r="A2610" s="9">
        <v>45361.055555555598</v>
      </c>
      <c r="B2610" s="10">
        <v>45361</v>
      </c>
      <c r="C2610" s="11">
        <v>2024</v>
      </c>
      <c r="D2610" s="11">
        <v>3</v>
      </c>
      <c r="E2610" s="11">
        <v>10</v>
      </c>
      <c r="F2610" s="11">
        <v>1</v>
      </c>
      <c r="G2610" s="11" t="s">
        <v>66</v>
      </c>
      <c r="H2610" s="11" t="s">
        <v>65</v>
      </c>
      <c r="I2610" s="11">
        <v>40.869326673486803</v>
      </c>
      <c r="J2610" s="11">
        <v>-73.744238461088202</v>
      </c>
      <c r="K2610" s="11">
        <v>261</v>
      </c>
      <c r="L2610" s="11">
        <v>72.382732867758193</v>
      </c>
      <c r="M2610" s="11">
        <v>80.803880753700099</v>
      </c>
      <c r="N2610" s="11" t="s">
        <v>57</v>
      </c>
      <c r="O2610" s="11" t="s">
        <v>58</v>
      </c>
      <c r="P2610" s="11">
        <v>0</v>
      </c>
      <c r="Q2610" s="11">
        <v>0.134429395681846</v>
      </c>
      <c r="R2610" s="11">
        <v>31</v>
      </c>
      <c r="S2610" s="11">
        <v>2</v>
      </c>
      <c r="T2610" s="11">
        <v>485.062042197057</v>
      </c>
      <c r="U2610" s="11">
        <v>29.287216692771398</v>
      </c>
      <c r="V2610" s="11" t="s">
        <v>56</v>
      </c>
    </row>
    <row r="2611" spans="1:22" x14ac:dyDescent="0.3">
      <c r="A2611" s="9">
        <v>45361.059027777803</v>
      </c>
      <c r="B2611" s="10">
        <v>45361</v>
      </c>
      <c r="C2611" s="11">
        <v>2024</v>
      </c>
      <c r="D2611" s="11">
        <v>3</v>
      </c>
      <c r="E2611" s="11">
        <v>10</v>
      </c>
      <c r="F2611" s="11">
        <v>1</v>
      </c>
      <c r="G2611" s="11" t="s">
        <v>66</v>
      </c>
      <c r="H2611" s="11" t="s">
        <v>65</v>
      </c>
      <c r="I2611" s="11">
        <v>40.825848569858103</v>
      </c>
      <c r="J2611" s="11">
        <v>-73.893554731347294</v>
      </c>
      <c r="K2611" s="11">
        <v>232</v>
      </c>
      <c r="L2611" s="11">
        <v>6.6752234426834702</v>
      </c>
      <c r="M2611" s="11">
        <v>73.735961019872207</v>
      </c>
      <c r="N2611" s="11" t="s">
        <v>57</v>
      </c>
      <c r="O2611" s="11" t="s">
        <v>61</v>
      </c>
      <c r="P2611" s="11">
        <v>0</v>
      </c>
      <c r="Q2611" s="11">
        <v>0.100191868346551</v>
      </c>
      <c r="R2611" s="11">
        <v>41</v>
      </c>
      <c r="S2611" s="11">
        <v>20</v>
      </c>
      <c r="T2611" s="11">
        <v>317.872568301108</v>
      </c>
      <c r="U2611" s="11">
        <v>23.100215058606601</v>
      </c>
      <c r="V2611" s="11" t="s">
        <v>56</v>
      </c>
    </row>
    <row r="2612" spans="1:22" x14ac:dyDescent="0.3">
      <c r="A2612" s="9">
        <v>45361.0625</v>
      </c>
      <c r="B2612" s="10">
        <v>45361</v>
      </c>
      <c r="C2612" s="11">
        <v>2024</v>
      </c>
      <c r="D2612" s="11">
        <v>3</v>
      </c>
      <c r="E2612" s="11">
        <v>10</v>
      </c>
      <c r="F2612" s="11">
        <v>1</v>
      </c>
      <c r="G2612" s="11" t="s">
        <v>66</v>
      </c>
      <c r="H2612" s="11" t="s">
        <v>65</v>
      </c>
      <c r="I2612" s="11">
        <v>40.820071492156799</v>
      </c>
      <c r="J2612" s="11">
        <v>-73.9312780678233</v>
      </c>
      <c r="K2612" s="11">
        <v>256</v>
      </c>
      <c r="L2612" s="11">
        <v>7.6282225027785699</v>
      </c>
      <c r="M2612" s="11">
        <v>89.633281456193203</v>
      </c>
      <c r="N2612" s="11" t="s">
        <v>54</v>
      </c>
      <c r="O2612" s="11" t="s">
        <v>61</v>
      </c>
      <c r="P2612" s="11">
        <v>0</v>
      </c>
      <c r="Q2612" s="11">
        <v>-0.28434989129779498</v>
      </c>
      <c r="R2612" s="11">
        <v>61</v>
      </c>
      <c r="S2612" s="11">
        <v>17</v>
      </c>
      <c r="T2612" s="11">
        <v>478.18626466028599</v>
      </c>
      <c r="U2612" s="11">
        <v>26.864301268562901</v>
      </c>
      <c r="V2612" s="11" t="s">
        <v>56</v>
      </c>
    </row>
    <row r="2613" spans="1:22" x14ac:dyDescent="0.3">
      <c r="A2613" s="9">
        <v>45361.065972222197</v>
      </c>
      <c r="B2613" s="10">
        <v>45361</v>
      </c>
      <c r="C2613" s="11">
        <v>2024</v>
      </c>
      <c r="D2613" s="11">
        <v>3</v>
      </c>
      <c r="E2613" s="11">
        <v>10</v>
      </c>
      <c r="F2613" s="11">
        <v>1</v>
      </c>
      <c r="G2613" s="11" t="s">
        <v>66</v>
      </c>
      <c r="H2613" s="11" t="s">
        <v>65</v>
      </c>
      <c r="I2613" s="11">
        <v>40.660288317767503</v>
      </c>
      <c r="J2613" s="11">
        <v>-73.907094499490597</v>
      </c>
      <c r="K2613" s="11">
        <v>190</v>
      </c>
      <c r="L2613" s="11">
        <v>17.774012635410699</v>
      </c>
      <c r="M2613" s="11">
        <v>45.628278377881699</v>
      </c>
      <c r="N2613" s="11" t="s">
        <v>54</v>
      </c>
      <c r="O2613" s="11" t="s">
        <v>58</v>
      </c>
      <c r="P2613" s="11">
        <v>0</v>
      </c>
      <c r="Q2613" s="11">
        <v>0.34185756417505903</v>
      </c>
      <c r="R2613" s="11">
        <v>10</v>
      </c>
      <c r="S2613" s="11">
        <v>2</v>
      </c>
      <c r="T2613" s="11">
        <v>135.51033310223201</v>
      </c>
      <c r="U2613" s="11">
        <v>6.1269379708045202</v>
      </c>
      <c r="V2613" s="11" t="s">
        <v>56</v>
      </c>
    </row>
    <row r="2614" spans="1:22" x14ac:dyDescent="0.3">
      <c r="A2614" s="9">
        <v>45361.069444444503</v>
      </c>
      <c r="B2614" s="10">
        <v>45361</v>
      </c>
      <c r="C2614" s="11">
        <v>2024</v>
      </c>
      <c r="D2614" s="11">
        <v>3</v>
      </c>
      <c r="E2614" s="11">
        <v>10</v>
      </c>
      <c r="F2614" s="11">
        <v>1</v>
      </c>
      <c r="G2614" s="11" t="s">
        <v>66</v>
      </c>
      <c r="H2614" s="11" t="s">
        <v>65</v>
      </c>
      <c r="I2614" s="11">
        <v>40.8354277905134</v>
      </c>
      <c r="J2614" s="11">
        <v>-73.790730297098904</v>
      </c>
      <c r="K2614" s="11">
        <v>192</v>
      </c>
      <c r="L2614" s="11">
        <v>14.782425921318</v>
      </c>
      <c r="M2614" s="11">
        <v>55.193853492933997</v>
      </c>
      <c r="N2614" s="11" t="s">
        <v>54</v>
      </c>
      <c r="O2614" s="11" t="s">
        <v>58</v>
      </c>
      <c r="P2614" s="11">
        <v>0</v>
      </c>
      <c r="Q2614" s="11">
        <v>0.19579733425208201</v>
      </c>
      <c r="R2614" s="11">
        <v>91</v>
      </c>
      <c r="S2614" s="11">
        <v>44</v>
      </c>
      <c r="T2614" s="11">
        <v>102.051294067634</v>
      </c>
      <c r="U2614" s="11">
        <v>24.782070993439302</v>
      </c>
      <c r="V2614" s="11" t="s">
        <v>56</v>
      </c>
    </row>
    <row r="2615" spans="1:22" x14ac:dyDescent="0.3">
      <c r="A2615" s="9">
        <v>45361.072916666701</v>
      </c>
      <c r="B2615" s="10">
        <v>45361</v>
      </c>
      <c r="C2615" s="11">
        <v>2024</v>
      </c>
      <c r="D2615" s="11">
        <v>3</v>
      </c>
      <c r="E2615" s="11">
        <v>10</v>
      </c>
      <c r="F2615" s="11">
        <v>1</v>
      </c>
      <c r="G2615" s="11" t="s">
        <v>66</v>
      </c>
      <c r="H2615" s="11" t="s">
        <v>65</v>
      </c>
      <c r="I2615" s="11">
        <v>40.735533929502203</v>
      </c>
      <c r="J2615" s="11">
        <v>-73.7436966404278</v>
      </c>
      <c r="K2615" s="11">
        <v>272</v>
      </c>
      <c r="L2615" s="11">
        <v>44.608108687204798</v>
      </c>
      <c r="M2615" s="11">
        <v>88.1350864409699</v>
      </c>
      <c r="N2615" s="11" t="s">
        <v>57</v>
      </c>
      <c r="O2615" s="11" t="s">
        <v>55</v>
      </c>
      <c r="P2615" s="11">
        <v>0</v>
      </c>
      <c r="Q2615" s="11">
        <v>0.99208796308496205</v>
      </c>
      <c r="R2615" s="11">
        <v>8</v>
      </c>
      <c r="S2615" s="11">
        <v>19</v>
      </c>
      <c r="T2615" s="11">
        <v>392.17382835247503</v>
      </c>
      <c r="U2615" s="11">
        <v>22.100292238079</v>
      </c>
      <c r="V2615" s="11" t="s">
        <v>56</v>
      </c>
    </row>
    <row r="2616" spans="1:22" x14ac:dyDescent="0.3">
      <c r="A2616" s="9">
        <v>45361.076388888898</v>
      </c>
      <c r="B2616" s="10">
        <v>45361</v>
      </c>
      <c r="C2616" s="11">
        <v>2024</v>
      </c>
      <c r="D2616" s="11">
        <v>3</v>
      </c>
      <c r="E2616" s="11">
        <v>10</v>
      </c>
      <c r="F2616" s="11">
        <v>1</v>
      </c>
      <c r="G2616" s="11" t="s">
        <v>66</v>
      </c>
      <c r="H2616" s="11" t="s">
        <v>65</v>
      </c>
      <c r="I2616" s="11">
        <v>40.607684532016599</v>
      </c>
      <c r="J2616" s="11">
        <v>-73.722732475266</v>
      </c>
      <c r="K2616" s="11">
        <v>260</v>
      </c>
      <c r="L2616" s="11">
        <v>12.2261762490399</v>
      </c>
      <c r="M2616" s="11">
        <v>39.448406888412897</v>
      </c>
      <c r="N2616" s="11" t="s">
        <v>54</v>
      </c>
      <c r="O2616" s="11" t="s">
        <v>58</v>
      </c>
      <c r="P2616" s="11">
        <v>0</v>
      </c>
      <c r="Q2616" s="11">
        <v>0.30105498751224002</v>
      </c>
      <c r="R2616" s="11">
        <v>90</v>
      </c>
      <c r="S2616" s="11">
        <v>2</v>
      </c>
      <c r="T2616" s="11">
        <v>327.750257839227</v>
      </c>
      <c r="U2616" s="11">
        <v>7.2523347485342704</v>
      </c>
      <c r="V2616" s="11" t="s">
        <v>56</v>
      </c>
    </row>
    <row r="2617" spans="1:22" x14ac:dyDescent="0.3">
      <c r="A2617" s="9">
        <v>45361.079861111102</v>
      </c>
      <c r="B2617" s="10">
        <v>45361</v>
      </c>
      <c r="C2617" s="11">
        <v>2024</v>
      </c>
      <c r="D2617" s="11">
        <v>3</v>
      </c>
      <c r="E2617" s="11">
        <v>10</v>
      </c>
      <c r="F2617" s="11">
        <v>1</v>
      </c>
      <c r="G2617" s="11" t="s">
        <v>66</v>
      </c>
      <c r="H2617" s="11" t="s">
        <v>65</v>
      </c>
      <c r="I2617" s="11">
        <v>40.863872057662697</v>
      </c>
      <c r="J2617" s="11">
        <v>-73.902644366187602</v>
      </c>
      <c r="K2617" s="11">
        <v>25</v>
      </c>
      <c r="L2617" s="11">
        <v>36.2788032798112</v>
      </c>
      <c r="M2617" s="11">
        <v>10.9741977832229</v>
      </c>
      <c r="N2617" s="11" t="s">
        <v>54</v>
      </c>
      <c r="O2617" s="11" t="s">
        <v>55</v>
      </c>
      <c r="P2617" s="11">
        <v>0</v>
      </c>
      <c r="Q2617" s="11">
        <v>-0.51054602285156203</v>
      </c>
      <c r="R2617" s="11">
        <v>68</v>
      </c>
      <c r="S2617" s="11">
        <v>37</v>
      </c>
      <c r="T2617" s="11">
        <v>208.87641268584301</v>
      </c>
      <c r="U2617" s="11">
        <v>5.3021630854550903</v>
      </c>
      <c r="V2617" s="11" t="s">
        <v>63</v>
      </c>
    </row>
    <row r="2618" spans="1:22" x14ac:dyDescent="0.3">
      <c r="A2618" s="9">
        <v>45361.083333333299</v>
      </c>
      <c r="B2618" s="10">
        <v>45361</v>
      </c>
      <c r="C2618" s="11">
        <v>2024</v>
      </c>
      <c r="D2618" s="11">
        <v>3</v>
      </c>
      <c r="E2618" s="11">
        <v>10</v>
      </c>
      <c r="F2618" s="11">
        <v>2</v>
      </c>
      <c r="G2618" s="11" t="s">
        <v>66</v>
      </c>
      <c r="H2618" s="11" t="s">
        <v>65</v>
      </c>
      <c r="I2618" s="11">
        <v>40.8020247948212</v>
      </c>
      <c r="J2618" s="11">
        <v>-73.890296927985901</v>
      </c>
      <c r="K2618" s="11">
        <v>298</v>
      </c>
      <c r="L2618" s="11">
        <v>56.481826379419999</v>
      </c>
      <c r="M2618" s="11">
        <v>30.414823506354701</v>
      </c>
      <c r="N2618" s="11" t="s">
        <v>57</v>
      </c>
      <c r="O2618" s="11" t="s">
        <v>55</v>
      </c>
      <c r="P2618" s="11">
        <v>0</v>
      </c>
      <c r="Q2618" s="11">
        <v>0.243375105817348</v>
      </c>
      <c r="R2618" s="11">
        <v>42</v>
      </c>
      <c r="S2618" s="11">
        <v>20</v>
      </c>
      <c r="T2618" s="11">
        <v>271.903300300122</v>
      </c>
      <c r="U2618" s="11">
        <v>20.6946091856862</v>
      </c>
      <c r="V2618" s="11" t="s">
        <v>56</v>
      </c>
    </row>
    <row r="2619" spans="1:22" x14ac:dyDescent="0.3">
      <c r="A2619" s="9">
        <v>45361.086805555598</v>
      </c>
      <c r="B2619" s="10">
        <v>45361</v>
      </c>
      <c r="C2619" s="11">
        <v>2024</v>
      </c>
      <c r="D2619" s="11">
        <v>3</v>
      </c>
      <c r="E2619" s="11">
        <v>10</v>
      </c>
      <c r="F2619" s="11">
        <v>2</v>
      </c>
      <c r="G2619" s="11" t="s">
        <v>66</v>
      </c>
      <c r="H2619" s="11" t="s">
        <v>65</v>
      </c>
      <c r="I2619" s="11">
        <v>40.712528708197297</v>
      </c>
      <c r="J2619" s="11">
        <v>-73.8563105493714</v>
      </c>
      <c r="K2619" s="11">
        <v>230</v>
      </c>
      <c r="L2619" s="11">
        <v>28.797522408381202</v>
      </c>
      <c r="M2619" s="11">
        <v>31.678059246731301</v>
      </c>
      <c r="N2619" s="11" t="s">
        <v>54</v>
      </c>
      <c r="O2619" s="11" t="s">
        <v>58</v>
      </c>
      <c r="P2619" s="11">
        <v>0</v>
      </c>
      <c r="Q2619" s="11">
        <v>0.41181977832667399</v>
      </c>
      <c r="R2619" s="11">
        <v>23</v>
      </c>
      <c r="S2619" s="11">
        <v>10</v>
      </c>
      <c r="T2619" s="11">
        <v>219.45643045995701</v>
      </c>
      <c r="U2619" s="11">
        <v>15.2209612358913</v>
      </c>
      <c r="V2619" s="11" t="s">
        <v>56</v>
      </c>
    </row>
    <row r="2620" spans="1:22" x14ac:dyDescent="0.3">
      <c r="A2620" s="9">
        <v>45361.090277777803</v>
      </c>
      <c r="B2620" s="10">
        <v>45361</v>
      </c>
      <c r="C2620" s="11">
        <v>2024</v>
      </c>
      <c r="D2620" s="11">
        <v>3</v>
      </c>
      <c r="E2620" s="11">
        <v>10</v>
      </c>
      <c r="F2620" s="11">
        <v>2</v>
      </c>
      <c r="G2620" s="11" t="s">
        <v>66</v>
      </c>
      <c r="H2620" s="11" t="s">
        <v>65</v>
      </c>
      <c r="I2620" s="11">
        <v>40.772246252215702</v>
      </c>
      <c r="J2620" s="11">
        <v>-73.774804860584197</v>
      </c>
      <c r="K2620" s="11">
        <v>194</v>
      </c>
      <c r="L2620" s="11">
        <v>11.277023865201301</v>
      </c>
      <c r="M2620" s="11">
        <v>87.125310116457499</v>
      </c>
      <c r="N2620" s="11" t="s">
        <v>57</v>
      </c>
      <c r="O2620" s="11" t="s">
        <v>58</v>
      </c>
      <c r="P2620" s="11">
        <v>0</v>
      </c>
      <c r="Q2620" s="11">
        <v>-0.78027188676147996</v>
      </c>
      <c r="R2620" s="11">
        <v>72</v>
      </c>
      <c r="S2620" s="11">
        <v>44</v>
      </c>
      <c r="T2620" s="11">
        <v>423.38644100699003</v>
      </c>
      <c r="U2620" s="11">
        <v>6.1571209494214196</v>
      </c>
      <c r="V2620" s="11" t="s">
        <v>56</v>
      </c>
    </row>
    <row r="2621" spans="1:22" x14ac:dyDescent="0.3">
      <c r="A2621" s="9">
        <v>45361.09375</v>
      </c>
      <c r="B2621" s="10">
        <v>45361</v>
      </c>
      <c r="C2621" s="11">
        <v>2024</v>
      </c>
      <c r="D2621" s="11">
        <v>3</v>
      </c>
      <c r="E2621" s="11">
        <v>10</v>
      </c>
      <c r="F2621" s="11">
        <v>2</v>
      </c>
      <c r="G2621" s="11" t="s">
        <v>66</v>
      </c>
      <c r="H2621" s="11" t="s">
        <v>65</v>
      </c>
      <c r="I2621" s="11">
        <v>40.673590830327797</v>
      </c>
      <c r="J2621" s="11">
        <v>-73.860139299538801</v>
      </c>
      <c r="K2621" s="11">
        <v>15</v>
      </c>
      <c r="L2621" s="11">
        <v>5.0101232636402404</v>
      </c>
      <c r="M2621" s="11">
        <v>63.348085203750898</v>
      </c>
      <c r="N2621" s="11" t="s">
        <v>57</v>
      </c>
      <c r="O2621" s="11" t="s">
        <v>60</v>
      </c>
      <c r="P2621" s="11">
        <v>0</v>
      </c>
      <c r="Q2621" s="11">
        <v>0.49314405623049201</v>
      </c>
      <c r="R2621" s="11">
        <v>43</v>
      </c>
      <c r="S2621" s="11">
        <v>2</v>
      </c>
      <c r="T2621" s="11">
        <v>218.52784414472401</v>
      </c>
      <c r="U2621" s="11">
        <v>14.781118058104299</v>
      </c>
      <c r="V2621" s="11" t="s">
        <v>56</v>
      </c>
    </row>
    <row r="2622" spans="1:22" x14ac:dyDescent="0.3">
      <c r="A2622" s="9">
        <v>45361.097222222197</v>
      </c>
      <c r="B2622" s="10">
        <v>45361</v>
      </c>
      <c r="C2622" s="11">
        <v>2024</v>
      </c>
      <c r="D2622" s="11">
        <v>3</v>
      </c>
      <c r="E2622" s="11">
        <v>10</v>
      </c>
      <c r="F2622" s="11">
        <v>2</v>
      </c>
      <c r="G2622" s="11" t="s">
        <v>66</v>
      </c>
      <c r="H2622" s="11" t="s">
        <v>65</v>
      </c>
      <c r="I2622" s="11">
        <v>40.7983424239752</v>
      </c>
      <c r="J2622" s="11">
        <v>-73.956353950281397</v>
      </c>
      <c r="K2622" s="11">
        <v>166</v>
      </c>
      <c r="L2622" s="11">
        <v>22.420727843384899</v>
      </c>
      <c r="M2622" s="11">
        <v>21.043156010936499</v>
      </c>
      <c r="N2622" s="11" t="s">
        <v>57</v>
      </c>
      <c r="O2622" s="11" t="s">
        <v>61</v>
      </c>
      <c r="P2622" s="11">
        <v>0</v>
      </c>
      <c r="Q2622" s="11">
        <v>0.96998628995324898</v>
      </c>
      <c r="R2622" s="11">
        <v>93</v>
      </c>
      <c r="S2622" s="11">
        <v>7</v>
      </c>
      <c r="T2622" s="11">
        <v>82.3730968030833</v>
      </c>
      <c r="U2622" s="11">
        <v>27.068404615248099</v>
      </c>
      <c r="V2622" s="11" t="s">
        <v>63</v>
      </c>
    </row>
    <row r="2623" spans="1:22" x14ac:dyDescent="0.3">
      <c r="A2623" s="9">
        <v>45361.100694444503</v>
      </c>
      <c r="B2623" s="10">
        <v>45361</v>
      </c>
      <c r="C2623" s="11">
        <v>2024</v>
      </c>
      <c r="D2623" s="11">
        <v>3</v>
      </c>
      <c r="E2623" s="11">
        <v>10</v>
      </c>
      <c r="F2623" s="11">
        <v>2</v>
      </c>
      <c r="G2623" s="11" t="s">
        <v>66</v>
      </c>
      <c r="H2623" s="11" t="s">
        <v>65</v>
      </c>
      <c r="I2623" s="11">
        <v>40.893102156792303</v>
      </c>
      <c r="J2623" s="11">
        <v>-73.815483198338001</v>
      </c>
      <c r="K2623" s="11">
        <v>129</v>
      </c>
      <c r="L2623" s="11">
        <v>40.274966068360897</v>
      </c>
      <c r="M2623" s="11">
        <v>27.718398873618</v>
      </c>
      <c r="N2623" s="11" t="s">
        <v>59</v>
      </c>
      <c r="O2623" s="11" t="s">
        <v>61</v>
      </c>
      <c r="P2623" s="11">
        <v>0</v>
      </c>
      <c r="Q2623" s="11">
        <v>-0.45666546175106398</v>
      </c>
      <c r="R2623" s="11">
        <v>99</v>
      </c>
      <c r="S2623" s="11">
        <v>33</v>
      </c>
      <c r="T2623" s="11">
        <v>210.76844864458701</v>
      </c>
      <c r="U2623" s="11">
        <v>16.390622997461598</v>
      </c>
      <c r="V2623" s="11" t="s">
        <v>63</v>
      </c>
    </row>
    <row r="2624" spans="1:22" x14ac:dyDescent="0.3">
      <c r="A2624" s="9">
        <v>45361.104166666701</v>
      </c>
      <c r="B2624" s="10">
        <v>45361</v>
      </c>
      <c r="C2624" s="11">
        <v>2024</v>
      </c>
      <c r="D2624" s="11">
        <v>3</v>
      </c>
      <c r="E2624" s="11">
        <v>10</v>
      </c>
      <c r="F2624" s="11">
        <v>2</v>
      </c>
      <c r="G2624" s="11" t="s">
        <v>66</v>
      </c>
      <c r="H2624" s="11" t="s">
        <v>65</v>
      </c>
      <c r="I2624" s="11">
        <v>40.851191827470203</v>
      </c>
      <c r="J2624" s="11">
        <v>-73.8041158893529</v>
      </c>
      <c r="K2624" s="11">
        <v>206</v>
      </c>
      <c r="L2624" s="11">
        <v>17.959367633704101</v>
      </c>
      <c r="M2624" s="11">
        <v>63.865459765350302</v>
      </c>
      <c r="N2624" s="11" t="s">
        <v>59</v>
      </c>
      <c r="O2624" s="11" t="s">
        <v>55</v>
      </c>
      <c r="P2624" s="11">
        <v>0</v>
      </c>
      <c r="Q2624" s="11">
        <v>-2.5830502919735199E-2</v>
      </c>
      <c r="R2624" s="11">
        <v>40</v>
      </c>
      <c r="S2624" s="11">
        <v>25</v>
      </c>
      <c r="T2624" s="11">
        <v>462.474215214411</v>
      </c>
      <c r="U2624" s="11">
        <v>18.612612761999301</v>
      </c>
      <c r="V2624" s="11" t="s">
        <v>56</v>
      </c>
    </row>
    <row r="2625" spans="1:22" x14ac:dyDescent="0.3">
      <c r="A2625" s="9">
        <v>45361.107638888898</v>
      </c>
      <c r="B2625" s="10">
        <v>45361</v>
      </c>
      <c r="C2625" s="11">
        <v>2024</v>
      </c>
      <c r="D2625" s="11">
        <v>3</v>
      </c>
      <c r="E2625" s="11">
        <v>10</v>
      </c>
      <c r="F2625" s="11">
        <v>2</v>
      </c>
      <c r="G2625" s="11" t="s">
        <v>66</v>
      </c>
      <c r="H2625" s="11" t="s">
        <v>65</v>
      </c>
      <c r="I2625" s="11">
        <v>40.862415583702997</v>
      </c>
      <c r="J2625" s="11">
        <v>-73.880882210749505</v>
      </c>
      <c r="K2625" s="11">
        <v>156</v>
      </c>
      <c r="L2625" s="11">
        <v>72.726364002243002</v>
      </c>
      <c r="M2625" s="11">
        <v>43.005275763092499</v>
      </c>
      <c r="N2625" s="11" t="s">
        <v>54</v>
      </c>
      <c r="O2625" s="11" t="s">
        <v>60</v>
      </c>
      <c r="P2625" s="11">
        <v>1</v>
      </c>
      <c r="Q2625" s="11">
        <v>0.40202496013132899</v>
      </c>
      <c r="R2625" s="11">
        <v>42</v>
      </c>
      <c r="S2625" s="11">
        <v>44</v>
      </c>
      <c r="T2625" s="11">
        <v>213.070280895255</v>
      </c>
      <c r="U2625" s="11">
        <v>28.491870100681801</v>
      </c>
      <c r="V2625" s="11" t="s">
        <v>56</v>
      </c>
    </row>
    <row r="2626" spans="1:22" x14ac:dyDescent="0.3">
      <c r="A2626" s="9">
        <v>45361.111111111102</v>
      </c>
      <c r="B2626" s="10">
        <v>45361</v>
      </c>
      <c r="C2626" s="11">
        <v>2024</v>
      </c>
      <c r="D2626" s="11">
        <v>3</v>
      </c>
      <c r="E2626" s="11">
        <v>10</v>
      </c>
      <c r="F2626" s="11">
        <v>2</v>
      </c>
      <c r="G2626" s="11" t="s">
        <v>66</v>
      </c>
      <c r="H2626" s="11" t="s">
        <v>65</v>
      </c>
      <c r="I2626" s="11">
        <v>40.631310719527299</v>
      </c>
      <c r="J2626" s="11">
        <v>-73.988319753105699</v>
      </c>
      <c r="K2626" s="11">
        <v>139</v>
      </c>
      <c r="L2626" s="11">
        <v>31.681162375278401</v>
      </c>
      <c r="M2626" s="11">
        <v>57.031254489454902</v>
      </c>
      <c r="N2626" s="11" t="s">
        <v>57</v>
      </c>
      <c r="O2626" s="11" t="s">
        <v>58</v>
      </c>
      <c r="P2626" s="11">
        <v>0</v>
      </c>
      <c r="Q2626" s="11">
        <v>0.52471036275904703</v>
      </c>
      <c r="R2626" s="11">
        <v>39</v>
      </c>
      <c r="S2626" s="11">
        <v>5</v>
      </c>
      <c r="T2626" s="11">
        <v>254.35732275277101</v>
      </c>
      <c r="U2626" s="11">
        <v>12.048908942145999</v>
      </c>
      <c r="V2626" s="11" t="s">
        <v>63</v>
      </c>
    </row>
    <row r="2627" spans="1:22" x14ac:dyDescent="0.3">
      <c r="A2627" s="9">
        <v>45361.114583333299</v>
      </c>
      <c r="B2627" s="10">
        <v>45361</v>
      </c>
      <c r="C2627" s="11">
        <v>2024</v>
      </c>
      <c r="D2627" s="11">
        <v>3</v>
      </c>
      <c r="E2627" s="11">
        <v>10</v>
      </c>
      <c r="F2627" s="11">
        <v>2</v>
      </c>
      <c r="G2627" s="11" t="s">
        <v>66</v>
      </c>
      <c r="H2627" s="11" t="s">
        <v>65</v>
      </c>
      <c r="I2627" s="11">
        <v>40.787496669268698</v>
      </c>
      <c r="J2627" s="11">
        <v>-73.730438807423795</v>
      </c>
      <c r="K2627" s="11">
        <v>54</v>
      </c>
      <c r="L2627" s="11">
        <v>9.5786945710966105</v>
      </c>
      <c r="M2627" s="11">
        <v>85.669087934928001</v>
      </c>
      <c r="N2627" s="11" t="s">
        <v>54</v>
      </c>
      <c r="O2627" s="11" t="s">
        <v>60</v>
      </c>
      <c r="P2627" s="11">
        <v>0</v>
      </c>
      <c r="Q2627" s="11">
        <v>-0.19422260664511501</v>
      </c>
      <c r="R2627" s="11">
        <v>25</v>
      </c>
      <c r="S2627" s="11">
        <v>16</v>
      </c>
      <c r="T2627" s="11">
        <v>399.03694049421699</v>
      </c>
      <c r="U2627" s="11">
        <v>21.774066803836298</v>
      </c>
      <c r="V2627" s="11" t="s">
        <v>56</v>
      </c>
    </row>
    <row r="2628" spans="1:22" x14ac:dyDescent="0.3">
      <c r="A2628" s="9">
        <v>45361.118055555598</v>
      </c>
      <c r="B2628" s="10">
        <v>45361</v>
      </c>
      <c r="C2628" s="11">
        <v>2024</v>
      </c>
      <c r="D2628" s="11">
        <v>3</v>
      </c>
      <c r="E2628" s="11">
        <v>10</v>
      </c>
      <c r="F2628" s="11">
        <v>2</v>
      </c>
      <c r="G2628" s="11" t="s">
        <v>66</v>
      </c>
      <c r="H2628" s="11" t="s">
        <v>65</v>
      </c>
      <c r="I2628" s="11">
        <v>40.663134432583398</v>
      </c>
      <c r="J2628" s="11">
        <v>-73.968303083076407</v>
      </c>
      <c r="K2628" s="11">
        <v>181</v>
      </c>
      <c r="L2628" s="11">
        <v>49.622158845301598</v>
      </c>
      <c r="M2628" s="11">
        <v>62.3604385300834</v>
      </c>
      <c r="N2628" s="11" t="s">
        <v>57</v>
      </c>
      <c r="O2628" s="11" t="s">
        <v>55</v>
      </c>
      <c r="P2628" s="11">
        <v>0</v>
      </c>
      <c r="Q2628" s="11">
        <v>-0.29714596540693899</v>
      </c>
      <c r="R2628" s="11">
        <v>59</v>
      </c>
      <c r="S2628" s="11">
        <v>8</v>
      </c>
      <c r="T2628" s="11">
        <v>72.780067074070601</v>
      </c>
      <c r="U2628" s="11">
        <v>16.963878469308899</v>
      </c>
      <c r="V2628" s="11" t="s">
        <v>63</v>
      </c>
    </row>
    <row r="2629" spans="1:22" x14ac:dyDescent="0.3">
      <c r="A2629" s="9">
        <v>45361.121527777803</v>
      </c>
      <c r="B2629" s="10">
        <v>45361</v>
      </c>
      <c r="C2629" s="11">
        <v>2024</v>
      </c>
      <c r="D2629" s="11">
        <v>3</v>
      </c>
      <c r="E2629" s="11">
        <v>10</v>
      </c>
      <c r="F2629" s="11">
        <v>2</v>
      </c>
      <c r="G2629" s="11" t="s">
        <v>66</v>
      </c>
      <c r="H2629" s="11" t="s">
        <v>65</v>
      </c>
      <c r="I2629" s="11">
        <v>40.753899163966402</v>
      </c>
      <c r="J2629" s="11">
        <v>-73.861005379293005</v>
      </c>
      <c r="K2629" s="11">
        <v>154</v>
      </c>
      <c r="L2629" s="11">
        <v>62.336188904776598</v>
      </c>
      <c r="M2629" s="11">
        <v>49.487642665492501</v>
      </c>
      <c r="N2629" s="11" t="s">
        <v>57</v>
      </c>
      <c r="O2629" s="11" t="s">
        <v>55</v>
      </c>
      <c r="P2629" s="11">
        <v>0</v>
      </c>
      <c r="Q2629" s="11">
        <v>-0.48473194761059202</v>
      </c>
      <c r="R2629" s="11">
        <v>73</v>
      </c>
      <c r="S2629" s="11">
        <v>41</v>
      </c>
      <c r="T2629" s="11">
        <v>96.993846173299602</v>
      </c>
      <c r="U2629" s="11">
        <v>28.245924612356699</v>
      </c>
      <c r="V2629" s="11" t="s">
        <v>63</v>
      </c>
    </row>
    <row r="2630" spans="1:22" x14ac:dyDescent="0.3">
      <c r="A2630" s="9">
        <v>45361.125</v>
      </c>
      <c r="B2630" s="10">
        <v>45361</v>
      </c>
      <c r="C2630" s="11">
        <v>2024</v>
      </c>
      <c r="D2630" s="11">
        <v>3</v>
      </c>
      <c r="E2630" s="11">
        <v>10</v>
      </c>
      <c r="F2630" s="11">
        <v>3</v>
      </c>
      <c r="G2630" s="11" t="s">
        <v>66</v>
      </c>
      <c r="H2630" s="11" t="s">
        <v>65</v>
      </c>
      <c r="I2630" s="11">
        <v>40.8879262502305</v>
      </c>
      <c r="J2630" s="11">
        <v>-73.794729279513504</v>
      </c>
      <c r="K2630" s="11">
        <v>290</v>
      </c>
      <c r="L2630" s="11">
        <v>50.469612398851098</v>
      </c>
      <c r="M2630" s="11">
        <v>34.972967444713902</v>
      </c>
      <c r="N2630" s="11" t="s">
        <v>54</v>
      </c>
      <c r="O2630" s="11" t="s">
        <v>55</v>
      </c>
      <c r="P2630" s="11">
        <v>0</v>
      </c>
      <c r="Q2630" s="11">
        <v>0.50175839335956496</v>
      </c>
      <c r="R2630" s="11">
        <v>26</v>
      </c>
      <c r="S2630" s="11">
        <v>2</v>
      </c>
      <c r="T2630" s="11">
        <v>234.87848148913301</v>
      </c>
      <c r="U2630" s="11">
        <v>8.5559352687286392</v>
      </c>
      <c r="V2630" s="11" t="s">
        <v>56</v>
      </c>
    </row>
    <row r="2631" spans="1:22" x14ac:dyDescent="0.3">
      <c r="A2631" s="9">
        <v>45361.128472222197</v>
      </c>
      <c r="B2631" s="10">
        <v>45361</v>
      </c>
      <c r="C2631" s="11">
        <v>2024</v>
      </c>
      <c r="D2631" s="11">
        <v>3</v>
      </c>
      <c r="E2631" s="11">
        <v>10</v>
      </c>
      <c r="F2631" s="11">
        <v>3</v>
      </c>
      <c r="G2631" s="11" t="s">
        <v>66</v>
      </c>
      <c r="H2631" s="11" t="s">
        <v>65</v>
      </c>
      <c r="I2631" s="11">
        <v>40.6169758408371</v>
      </c>
      <c r="J2631" s="11">
        <v>-73.747408759310304</v>
      </c>
      <c r="K2631" s="11">
        <v>264</v>
      </c>
      <c r="L2631" s="11">
        <v>11.7793816011743</v>
      </c>
      <c r="M2631" s="11">
        <v>41.952181740211003</v>
      </c>
      <c r="N2631" s="11" t="s">
        <v>57</v>
      </c>
      <c r="O2631" s="11" t="s">
        <v>60</v>
      </c>
      <c r="P2631" s="11">
        <v>0</v>
      </c>
      <c r="Q2631" s="11">
        <v>0.82131170425799604</v>
      </c>
      <c r="R2631" s="11">
        <v>36</v>
      </c>
      <c r="S2631" s="11">
        <v>13</v>
      </c>
      <c r="T2631" s="11">
        <v>107.568071304938</v>
      </c>
      <c r="U2631" s="11">
        <v>25.250302143561999</v>
      </c>
      <c r="V2631" s="11" t="s">
        <v>56</v>
      </c>
    </row>
    <row r="2632" spans="1:22" x14ac:dyDescent="0.3">
      <c r="A2632" s="9">
        <v>45361.131944444503</v>
      </c>
      <c r="B2632" s="10">
        <v>45361</v>
      </c>
      <c r="C2632" s="11">
        <v>2024</v>
      </c>
      <c r="D2632" s="11">
        <v>3</v>
      </c>
      <c r="E2632" s="11">
        <v>10</v>
      </c>
      <c r="F2632" s="11">
        <v>3</v>
      </c>
      <c r="G2632" s="11" t="s">
        <v>66</v>
      </c>
      <c r="H2632" s="11" t="s">
        <v>65</v>
      </c>
      <c r="I2632" s="11">
        <v>40.602721196110203</v>
      </c>
      <c r="J2632" s="11">
        <v>-73.966247332179293</v>
      </c>
      <c r="K2632" s="11">
        <v>105</v>
      </c>
      <c r="L2632" s="11">
        <v>29.046713080702801</v>
      </c>
      <c r="M2632" s="11">
        <v>92.433424137500694</v>
      </c>
      <c r="N2632" s="11" t="s">
        <v>54</v>
      </c>
      <c r="O2632" s="11" t="s">
        <v>60</v>
      </c>
      <c r="P2632" s="11">
        <v>0</v>
      </c>
      <c r="Q2632" s="11">
        <v>0.88792901911376998</v>
      </c>
      <c r="R2632" s="11">
        <v>6</v>
      </c>
      <c r="S2632" s="11">
        <v>10</v>
      </c>
      <c r="T2632" s="11">
        <v>93.204044010718107</v>
      </c>
      <c r="U2632" s="11">
        <v>8.0832635492733598</v>
      </c>
      <c r="V2632" s="11" t="s">
        <v>56</v>
      </c>
    </row>
    <row r="2633" spans="1:22" x14ac:dyDescent="0.3">
      <c r="A2633" s="9">
        <v>45361.135416666701</v>
      </c>
      <c r="B2633" s="10">
        <v>45361</v>
      </c>
      <c r="C2633" s="11">
        <v>2024</v>
      </c>
      <c r="D2633" s="11">
        <v>3</v>
      </c>
      <c r="E2633" s="11">
        <v>10</v>
      </c>
      <c r="F2633" s="11">
        <v>3</v>
      </c>
      <c r="G2633" s="11" t="s">
        <v>66</v>
      </c>
      <c r="H2633" s="11" t="s">
        <v>65</v>
      </c>
      <c r="I2633" s="11">
        <v>40.742211119896901</v>
      </c>
      <c r="J2633" s="11">
        <v>-73.769969802789205</v>
      </c>
      <c r="K2633" s="11">
        <v>248</v>
      </c>
      <c r="L2633" s="11">
        <v>72.394661695180901</v>
      </c>
      <c r="M2633" s="11">
        <v>73.742877557711694</v>
      </c>
      <c r="N2633" s="11" t="s">
        <v>54</v>
      </c>
      <c r="O2633" s="11" t="s">
        <v>61</v>
      </c>
      <c r="P2633" s="11">
        <v>0</v>
      </c>
      <c r="Q2633" s="11">
        <v>-8.3067258592241594E-2</v>
      </c>
      <c r="R2633" s="11">
        <v>51</v>
      </c>
      <c r="S2633" s="11">
        <v>12</v>
      </c>
      <c r="T2633" s="11">
        <v>356.304425078154</v>
      </c>
      <c r="U2633" s="11">
        <v>29.914118997843801</v>
      </c>
      <c r="V2633" s="11" t="s">
        <v>56</v>
      </c>
    </row>
    <row r="2634" spans="1:22" x14ac:dyDescent="0.3">
      <c r="A2634" s="9">
        <v>45361.138888888898</v>
      </c>
      <c r="B2634" s="10">
        <v>45361</v>
      </c>
      <c r="C2634" s="11">
        <v>2024</v>
      </c>
      <c r="D2634" s="11">
        <v>3</v>
      </c>
      <c r="E2634" s="11">
        <v>10</v>
      </c>
      <c r="F2634" s="11">
        <v>3</v>
      </c>
      <c r="G2634" s="11" t="s">
        <v>66</v>
      </c>
      <c r="H2634" s="11" t="s">
        <v>65</v>
      </c>
      <c r="I2634" s="11">
        <v>40.839362685699598</v>
      </c>
      <c r="J2634" s="11">
        <v>-73.826049362323602</v>
      </c>
      <c r="K2634" s="11">
        <v>96</v>
      </c>
      <c r="L2634" s="11">
        <v>33.178730697672798</v>
      </c>
      <c r="M2634" s="11">
        <v>79.334311190480506</v>
      </c>
      <c r="N2634" s="11" t="s">
        <v>59</v>
      </c>
      <c r="O2634" s="11" t="s">
        <v>55</v>
      </c>
      <c r="P2634" s="11">
        <v>0</v>
      </c>
      <c r="Q2634" s="11">
        <v>-0.41945309680964099</v>
      </c>
      <c r="R2634" s="11">
        <v>83</v>
      </c>
      <c r="S2634" s="11">
        <v>33</v>
      </c>
      <c r="T2634" s="11">
        <v>133.46812517734301</v>
      </c>
      <c r="U2634" s="11">
        <v>13.3768666928305</v>
      </c>
      <c r="V2634" s="11" t="s">
        <v>63</v>
      </c>
    </row>
    <row r="2635" spans="1:22" x14ac:dyDescent="0.3">
      <c r="A2635" s="9">
        <v>45361.142361111102</v>
      </c>
      <c r="B2635" s="10">
        <v>45361</v>
      </c>
      <c r="C2635" s="11">
        <v>2024</v>
      </c>
      <c r="D2635" s="11">
        <v>3</v>
      </c>
      <c r="E2635" s="11">
        <v>10</v>
      </c>
      <c r="F2635" s="11">
        <v>3</v>
      </c>
      <c r="G2635" s="11" t="s">
        <v>66</v>
      </c>
      <c r="H2635" s="11" t="s">
        <v>65</v>
      </c>
      <c r="I2635" s="11">
        <v>40.696268533341801</v>
      </c>
      <c r="J2635" s="11">
        <v>-73.870922617579694</v>
      </c>
      <c r="K2635" s="11">
        <v>93</v>
      </c>
      <c r="L2635" s="11">
        <v>43.206920134777398</v>
      </c>
      <c r="M2635" s="11">
        <v>69.867259657548601</v>
      </c>
      <c r="N2635" s="11" t="s">
        <v>54</v>
      </c>
      <c r="O2635" s="11" t="s">
        <v>55</v>
      </c>
      <c r="P2635" s="11">
        <v>1</v>
      </c>
      <c r="Q2635" s="11">
        <v>-0.88281815535027597</v>
      </c>
      <c r="R2635" s="11">
        <v>73</v>
      </c>
      <c r="S2635" s="11">
        <v>16</v>
      </c>
      <c r="T2635" s="11">
        <v>79.897454085517595</v>
      </c>
      <c r="U2635" s="11">
        <v>27.100854504118299</v>
      </c>
      <c r="V2635" s="11" t="s">
        <v>56</v>
      </c>
    </row>
    <row r="2636" spans="1:22" x14ac:dyDescent="0.3">
      <c r="A2636" s="9">
        <v>45361.145833333299</v>
      </c>
      <c r="B2636" s="10">
        <v>45361</v>
      </c>
      <c r="C2636" s="11">
        <v>2024</v>
      </c>
      <c r="D2636" s="11">
        <v>3</v>
      </c>
      <c r="E2636" s="11">
        <v>10</v>
      </c>
      <c r="F2636" s="11">
        <v>3</v>
      </c>
      <c r="G2636" s="11" t="s">
        <v>66</v>
      </c>
      <c r="H2636" s="11" t="s">
        <v>65</v>
      </c>
      <c r="I2636" s="11">
        <v>40.847260223822801</v>
      </c>
      <c r="J2636" s="11">
        <v>-73.886266757045107</v>
      </c>
      <c r="K2636" s="11">
        <v>46</v>
      </c>
      <c r="L2636" s="11">
        <v>19.189288667697902</v>
      </c>
      <c r="M2636" s="11">
        <v>53.902255208415198</v>
      </c>
      <c r="N2636" s="11" t="s">
        <v>57</v>
      </c>
      <c r="O2636" s="11" t="s">
        <v>55</v>
      </c>
      <c r="P2636" s="11">
        <v>0</v>
      </c>
      <c r="Q2636" s="11">
        <v>0.63191299176766502</v>
      </c>
      <c r="R2636" s="11">
        <v>97</v>
      </c>
      <c r="S2636" s="11">
        <v>42</v>
      </c>
      <c r="T2636" s="11">
        <v>229.49114213543999</v>
      </c>
      <c r="U2636" s="11">
        <v>19.976804046351798</v>
      </c>
      <c r="V2636" s="11" t="s">
        <v>56</v>
      </c>
    </row>
    <row r="2637" spans="1:22" x14ac:dyDescent="0.3">
      <c r="A2637" s="9">
        <v>45361.149305555598</v>
      </c>
      <c r="B2637" s="10">
        <v>45361</v>
      </c>
      <c r="C2637" s="11">
        <v>2024</v>
      </c>
      <c r="D2637" s="11">
        <v>3</v>
      </c>
      <c r="E2637" s="11">
        <v>10</v>
      </c>
      <c r="F2637" s="11">
        <v>3</v>
      </c>
      <c r="G2637" s="11" t="s">
        <v>66</v>
      </c>
      <c r="H2637" s="11" t="s">
        <v>65</v>
      </c>
      <c r="I2637" s="11">
        <v>40.742016244240503</v>
      </c>
      <c r="J2637" s="11">
        <v>-73.956454135107194</v>
      </c>
      <c r="K2637" s="11">
        <v>116</v>
      </c>
      <c r="L2637" s="11">
        <v>19.484384767958399</v>
      </c>
      <c r="M2637" s="11">
        <v>40.6679516385474</v>
      </c>
      <c r="N2637" s="11" t="s">
        <v>54</v>
      </c>
      <c r="O2637" s="11" t="s">
        <v>58</v>
      </c>
      <c r="P2637" s="11">
        <v>0</v>
      </c>
      <c r="Q2637" s="11">
        <v>-0.80428715863123901</v>
      </c>
      <c r="R2637" s="11">
        <v>49</v>
      </c>
      <c r="S2637" s="11">
        <v>18</v>
      </c>
      <c r="T2637" s="11">
        <v>116.275944705236</v>
      </c>
      <c r="U2637" s="11">
        <v>14.6567142479448</v>
      </c>
      <c r="V2637" s="11" t="s">
        <v>56</v>
      </c>
    </row>
    <row r="2638" spans="1:22" x14ac:dyDescent="0.3">
      <c r="A2638" s="9">
        <v>45361.152777777803</v>
      </c>
      <c r="B2638" s="10">
        <v>45361</v>
      </c>
      <c r="C2638" s="11">
        <v>2024</v>
      </c>
      <c r="D2638" s="11">
        <v>3</v>
      </c>
      <c r="E2638" s="11">
        <v>10</v>
      </c>
      <c r="F2638" s="11">
        <v>3</v>
      </c>
      <c r="G2638" s="11" t="s">
        <v>66</v>
      </c>
      <c r="H2638" s="11" t="s">
        <v>65</v>
      </c>
      <c r="I2638" s="11">
        <v>40.644533896021102</v>
      </c>
      <c r="J2638" s="11">
        <v>-73.927965297532396</v>
      </c>
      <c r="K2638" s="11">
        <v>284</v>
      </c>
      <c r="L2638" s="11">
        <v>61.513430822012097</v>
      </c>
      <c r="M2638" s="11">
        <v>36.458943496917499</v>
      </c>
      <c r="N2638" s="11" t="s">
        <v>54</v>
      </c>
      <c r="O2638" s="11" t="s">
        <v>55</v>
      </c>
      <c r="P2638" s="11">
        <v>0</v>
      </c>
      <c r="Q2638" s="11">
        <v>-0.86233216855767403</v>
      </c>
      <c r="R2638" s="11">
        <v>61</v>
      </c>
      <c r="S2638" s="11">
        <v>45</v>
      </c>
      <c r="T2638" s="11">
        <v>252.92529806716101</v>
      </c>
      <c r="U2638" s="11">
        <v>5.47687707312679</v>
      </c>
      <c r="V2638" s="11" t="s">
        <v>56</v>
      </c>
    </row>
    <row r="2639" spans="1:22" x14ac:dyDescent="0.3">
      <c r="A2639" s="9">
        <v>45361.15625</v>
      </c>
      <c r="B2639" s="10">
        <v>45361</v>
      </c>
      <c r="C2639" s="11">
        <v>2024</v>
      </c>
      <c r="D2639" s="11">
        <v>3</v>
      </c>
      <c r="E2639" s="11">
        <v>10</v>
      </c>
      <c r="F2639" s="11">
        <v>3</v>
      </c>
      <c r="G2639" s="11" t="s">
        <v>66</v>
      </c>
      <c r="H2639" s="11" t="s">
        <v>65</v>
      </c>
      <c r="I2639" s="11">
        <v>40.7677003602479</v>
      </c>
      <c r="J2639" s="11">
        <v>-73.990960285512898</v>
      </c>
      <c r="K2639" s="11">
        <v>44</v>
      </c>
      <c r="L2639" s="11">
        <v>40.963057482998799</v>
      </c>
      <c r="M2639" s="11">
        <v>85.601532581575796</v>
      </c>
      <c r="N2639" s="11" t="s">
        <v>59</v>
      </c>
      <c r="O2639" s="11" t="s">
        <v>61</v>
      </c>
      <c r="P2639" s="11">
        <v>0</v>
      </c>
      <c r="Q2639" s="11">
        <v>0.43114830737584098</v>
      </c>
      <c r="R2639" s="11">
        <v>45</v>
      </c>
      <c r="S2639" s="11">
        <v>31</v>
      </c>
      <c r="T2639" s="11">
        <v>335.33203469648203</v>
      </c>
      <c r="U2639" s="11">
        <v>6.9240160200281702</v>
      </c>
      <c r="V2639" s="11" t="s">
        <v>56</v>
      </c>
    </row>
    <row r="2640" spans="1:22" x14ac:dyDescent="0.3">
      <c r="A2640" s="9">
        <v>45361.159722222197</v>
      </c>
      <c r="B2640" s="10">
        <v>45361</v>
      </c>
      <c r="C2640" s="11">
        <v>2024</v>
      </c>
      <c r="D2640" s="11">
        <v>3</v>
      </c>
      <c r="E2640" s="11">
        <v>10</v>
      </c>
      <c r="F2640" s="11">
        <v>3</v>
      </c>
      <c r="G2640" s="11" t="s">
        <v>66</v>
      </c>
      <c r="H2640" s="11" t="s">
        <v>65</v>
      </c>
      <c r="I2640" s="11">
        <v>40.800659444327501</v>
      </c>
      <c r="J2640" s="11">
        <v>-73.809899911365306</v>
      </c>
      <c r="K2640" s="11">
        <v>52</v>
      </c>
      <c r="L2640" s="11">
        <v>43.446688381097701</v>
      </c>
      <c r="M2640" s="11">
        <v>44.623301252540799</v>
      </c>
      <c r="N2640" s="11" t="s">
        <v>59</v>
      </c>
      <c r="O2640" s="11" t="s">
        <v>60</v>
      </c>
      <c r="P2640" s="11">
        <v>0</v>
      </c>
      <c r="Q2640" s="11">
        <v>-0.29228621757192902</v>
      </c>
      <c r="R2640" s="11">
        <v>91</v>
      </c>
      <c r="S2640" s="11">
        <v>17</v>
      </c>
      <c r="T2640" s="11">
        <v>185.568253011769</v>
      </c>
      <c r="U2640" s="11">
        <v>21.4642131630196</v>
      </c>
      <c r="V2640" s="11" t="s">
        <v>62</v>
      </c>
    </row>
    <row r="2641" spans="1:22" x14ac:dyDescent="0.3">
      <c r="A2641" s="9">
        <v>45361.163194444503</v>
      </c>
      <c r="B2641" s="10">
        <v>45361</v>
      </c>
      <c r="C2641" s="11">
        <v>2024</v>
      </c>
      <c r="D2641" s="11">
        <v>3</v>
      </c>
      <c r="E2641" s="11">
        <v>10</v>
      </c>
      <c r="F2641" s="11">
        <v>3</v>
      </c>
      <c r="G2641" s="11" t="s">
        <v>66</v>
      </c>
      <c r="H2641" s="11" t="s">
        <v>65</v>
      </c>
      <c r="I2641" s="11">
        <v>40.806542544930501</v>
      </c>
      <c r="J2641" s="11">
        <v>-73.948216816063194</v>
      </c>
      <c r="K2641" s="11">
        <v>48</v>
      </c>
      <c r="L2641" s="11">
        <v>69.7502050256129</v>
      </c>
      <c r="M2641" s="11">
        <v>62.414338586541703</v>
      </c>
      <c r="N2641" s="11" t="s">
        <v>57</v>
      </c>
      <c r="O2641" s="11" t="s">
        <v>55</v>
      </c>
      <c r="P2641" s="11">
        <v>0</v>
      </c>
      <c r="Q2641" s="11">
        <v>4.8054674102138099E-3</v>
      </c>
      <c r="R2641" s="11">
        <v>10</v>
      </c>
      <c r="S2641" s="11">
        <v>1</v>
      </c>
      <c r="T2641" s="11">
        <v>59.6078612589505</v>
      </c>
      <c r="U2641" s="11">
        <v>11.377053551103799</v>
      </c>
      <c r="V2641" s="11" t="s">
        <v>63</v>
      </c>
    </row>
    <row r="2642" spans="1:22" x14ac:dyDescent="0.3">
      <c r="A2642" s="9">
        <v>45361.166666666701</v>
      </c>
      <c r="B2642" s="10">
        <v>45361</v>
      </c>
      <c r="C2642" s="11">
        <v>2024</v>
      </c>
      <c r="D2642" s="11">
        <v>3</v>
      </c>
      <c r="E2642" s="11">
        <v>10</v>
      </c>
      <c r="F2642" s="11">
        <v>4</v>
      </c>
      <c r="G2642" s="11" t="s">
        <v>66</v>
      </c>
      <c r="H2642" s="11" t="s">
        <v>65</v>
      </c>
      <c r="I2642" s="11">
        <v>40.8336249800197</v>
      </c>
      <c r="J2642" s="11">
        <v>-73.913698868857793</v>
      </c>
      <c r="K2642" s="11">
        <v>166</v>
      </c>
      <c r="L2642" s="11">
        <v>60.014048670365398</v>
      </c>
      <c r="M2642" s="11">
        <v>43.335322138734902</v>
      </c>
      <c r="N2642" s="11" t="s">
        <v>59</v>
      </c>
      <c r="O2642" s="11" t="s">
        <v>61</v>
      </c>
      <c r="P2642" s="11">
        <v>0</v>
      </c>
      <c r="Q2642" s="11">
        <v>-0.34875628681128101</v>
      </c>
      <c r="R2642" s="11">
        <v>80</v>
      </c>
      <c r="S2642" s="11">
        <v>3</v>
      </c>
      <c r="T2642" s="11">
        <v>207.88222101798601</v>
      </c>
      <c r="U2642" s="11">
        <v>23.257098644602902</v>
      </c>
      <c r="V2642" s="11" t="s">
        <v>63</v>
      </c>
    </row>
    <row r="2643" spans="1:22" x14ac:dyDescent="0.3">
      <c r="A2643" s="9">
        <v>45361.170138888898</v>
      </c>
      <c r="B2643" s="10">
        <v>45361</v>
      </c>
      <c r="C2643" s="11">
        <v>2024</v>
      </c>
      <c r="D2643" s="11">
        <v>3</v>
      </c>
      <c r="E2643" s="11">
        <v>10</v>
      </c>
      <c r="F2643" s="11">
        <v>4</v>
      </c>
      <c r="G2643" s="11" t="s">
        <v>66</v>
      </c>
      <c r="H2643" s="11" t="s">
        <v>65</v>
      </c>
      <c r="I2643" s="11">
        <v>40.8287735894462</v>
      </c>
      <c r="J2643" s="11">
        <v>-73.827745501705493</v>
      </c>
      <c r="K2643" s="11">
        <v>43</v>
      </c>
      <c r="L2643" s="11">
        <v>10.3240908286026</v>
      </c>
      <c r="M2643" s="11">
        <v>58.278915667854399</v>
      </c>
      <c r="N2643" s="11" t="s">
        <v>59</v>
      </c>
      <c r="O2643" s="11" t="s">
        <v>61</v>
      </c>
      <c r="P2643" s="11">
        <v>0</v>
      </c>
      <c r="Q2643" s="11">
        <v>0.45424509337299401</v>
      </c>
      <c r="R2643" s="11">
        <v>90</v>
      </c>
      <c r="S2643" s="11">
        <v>10</v>
      </c>
      <c r="T2643" s="11">
        <v>363.888388195684</v>
      </c>
      <c r="U2643" s="11">
        <v>10.347723010646201</v>
      </c>
      <c r="V2643" s="11" t="s">
        <v>56</v>
      </c>
    </row>
    <row r="2644" spans="1:22" x14ac:dyDescent="0.3">
      <c r="A2644" s="9">
        <v>45361.173611111102</v>
      </c>
      <c r="B2644" s="10">
        <v>45361</v>
      </c>
      <c r="C2644" s="11">
        <v>2024</v>
      </c>
      <c r="D2644" s="11">
        <v>3</v>
      </c>
      <c r="E2644" s="11">
        <v>10</v>
      </c>
      <c r="F2644" s="11">
        <v>4</v>
      </c>
      <c r="G2644" s="11" t="s">
        <v>66</v>
      </c>
      <c r="H2644" s="11" t="s">
        <v>65</v>
      </c>
      <c r="I2644" s="11">
        <v>40.7771986722938</v>
      </c>
      <c r="J2644" s="11">
        <v>-73.897146776134406</v>
      </c>
      <c r="K2644" s="11">
        <v>233</v>
      </c>
      <c r="L2644" s="11">
        <v>36.456228068286798</v>
      </c>
      <c r="M2644" s="11">
        <v>97.381896180843299</v>
      </c>
      <c r="N2644" s="11" t="s">
        <v>59</v>
      </c>
      <c r="O2644" s="11" t="s">
        <v>58</v>
      </c>
      <c r="P2644" s="11">
        <v>0</v>
      </c>
      <c r="Q2644" s="11">
        <v>-0.79554994430580706</v>
      </c>
      <c r="R2644" s="11">
        <v>83</v>
      </c>
      <c r="S2644" s="11">
        <v>23</v>
      </c>
      <c r="T2644" s="11">
        <v>64.508218795508199</v>
      </c>
      <c r="U2644" s="11">
        <v>7.3898100296870002</v>
      </c>
      <c r="V2644" s="11" t="s">
        <v>56</v>
      </c>
    </row>
    <row r="2645" spans="1:22" x14ac:dyDescent="0.3">
      <c r="A2645" s="9">
        <v>45361.177083333299</v>
      </c>
      <c r="B2645" s="10">
        <v>45361</v>
      </c>
      <c r="C2645" s="11">
        <v>2024</v>
      </c>
      <c r="D2645" s="11">
        <v>3</v>
      </c>
      <c r="E2645" s="11">
        <v>10</v>
      </c>
      <c r="F2645" s="11">
        <v>4</v>
      </c>
      <c r="G2645" s="11" t="s">
        <v>66</v>
      </c>
      <c r="H2645" s="11" t="s">
        <v>65</v>
      </c>
      <c r="I2645" s="11">
        <v>40.610034211972703</v>
      </c>
      <c r="J2645" s="11">
        <v>-73.953130907847594</v>
      </c>
      <c r="K2645" s="11">
        <v>24</v>
      </c>
      <c r="L2645" s="11">
        <v>10.148621005280599</v>
      </c>
      <c r="M2645" s="11">
        <v>60.627512553131297</v>
      </c>
      <c r="N2645" s="11" t="s">
        <v>59</v>
      </c>
      <c r="O2645" s="11" t="s">
        <v>55</v>
      </c>
      <c r="P2645" s="11">
        <v>0</v>
      </c>
      <c r="Q2645" s="11">
        <v>-0.57165409046565796</v>
      </c>
      <c r="R2645" s="11">
        <v>2</v>
      </c>
      <c r="S2645" s="11">
        <v>38</v>
      </c>
      <c r="T2645" s="11">
        <v>346.481788081579</v>
      </c>
      <c r="U2645" s="11">
        <v>7.8300549170920997</v>
      </c>
      <c r="V2645" s="11" t="s">
        <v>56</v>
      </c>
    </row>
    <row r="2646" spans="1:22" x14ac:dyDescent="0.3">
      <c r="A2646" s="9">
        <v>45361.180555555598</v>
      </c>
      <c r="B2646" s="10">
        <v>45361</v>
      </c>
      <c r="C2646" s="11">
        <v>2024</v>
      </c>
      <c r="D2646" s="11">
        <v>3</v>
      </c>
      <c r="E2646" s="11">
        <v>10</v>
      </c>
      <c r="F2646" s="11">
        <v>4</v>
      </c>
      <c r="G2646" s="11" t="s">
        <v>66</v>
      </c>
      <c r="H2646" s="11" t="s">
        <v>65</v>
      </c>
      <c r="I2646" s="11">
        <v>40.803184790209002</v>
      </c>
      <c r="J2646" s="11">
        <v>-73.747367211877602</v>
      </c>
      <c r="K2646" s="11">
        <v>196</v>
      </c>
      <c r="L2646" s="11">
        <v>26.486257578323599</v>
      </c>
      <c r="M2646" s="11">
        <v>24.080813048463501</v>
      </c>
      <c r="N2646" s="11" t="s">
        <v>54</v>
      </c>
      <c r="O2646" s="11" t="s">
        <v>61</v>
      </c>
      <c r="P2646" s="11">
        <v>1</v>
      </c>
      <c r="Q2646" s="11">
        <v>0.79508528275604995</v>
      </c>
      <c r="R2646" s="11">
        <v>45</v>
      </c>
      <c r="S2646" s="11">
        <v>13</v>
      </c>
      <c r="T2646" s="11">
        <v>440.78933488467601</v>
      </c>
      <c r="U2646" s="11">
        <v>7.28623330230735</v>
      </c>
      <c r="V2646" s="11" t="s">
        <v>56</v>
      </c>
    </row>
    <row r="2647" spans="1:22" x14ac:dyDescent="0.3">
      <c r="A2647" s="9">
        <v>45361.184027777803</v>
      </c>
      <c r="B2647" s="10">
        <v>45361</v>
      </c>
      <c r="C2647" s="11">
        <v>2024</v>
      </c>
      <c r="D2647" s="11">
        <v>3</v>
      </c>
      <c r="E2647" s="11">
        <v>10</v>
      </c>
      <c r="F2647" s="11">
        <v>4</v>
      </c>
      <c r="G2647" s="11" t="s">
        <v>66</v>
      </c>
      <c r="H2647" s="11" t="s">
        <v>65</v>
      </c>
      <c r="I2647" s="11">
        <v>40.871566519206901</v>
      </c>
      <c r="J2647" s="11">
        <v>-73.988424131313096</v>
      </c>
      <c r="K2647" s="11">
        <v>27</v>
      </c>
      <c r="L2647" s="11">
        <v>70.191407990325004</v>
      </c>
      <c r="M2647" s="11">
        <v>16.636672706458</v>
      </c>
      <c r="N2647" s="11" t="s">
        <v>54</v>
      </c>
      <c r="O2647" s="11" t="s">
        <v>60</v>
      </c>
      <c r="P2647" s="11">
        <v>1</v>
      </c>
      <c r="Q2647" s="11">
        <v>-0.13847441599135199</v>
      </c>
      <c r="R2647" s="11">
        <v>89</v>
      </c>
      <c r="S2647" s="11">
        <v>36</v>
      </c>
      <c r="T2647" s="11">
        <v>360.02981601274399</v>
      </c>
      <c r="U2647" s="11">
        <v>15.1595975690282</v>
      </c>
      <c r="V2647" s="11" t="s">
        <v>56</v>
      </c>
    </row>
    <row r="2648" spans="1:22" x14ac:dyDescent="0.3">
      <c r="A2648" s="9">
        <v>45361.1875</v>
      </c>
      <c r="B2648" s="10">
        <v>45361</v>
      </c>
      <c r="C2648" s="11">
        <v>2024</v>
      </c>
      <c r="D2648" s="11">
        <v>3</v>
      </c>
      <c r="E2648" s="11">
        <v>10</v>
      </c>
      <c r="F2648" s="11">
        <v>4</v>
      </c>
      <c r="G2648" s="11" t="s">
        <v>66</v>
      </c>
      <c r="H2648" s="11" t="s">
        <v>65</v>
      </c>
      <c r="I2648" s="11">
        <v>40.661541533475102</v>
      </c>
      <c r="J2648" s="11">
        <v>-73.777386223877102</v>
      </c>
      <c r="K2648" s="11">
        <v>275</v>
      </c>
      <c r="L2648" s="11">
        <v>29.626142250773999</v>
      </c>
      <c r="M2648" s="11">
        <v>57.892195272051502</v>
      </c>
      <c r="N2648" s="11" t="s">
        <v>57</v>
      </c>
      <c r="O2648" s="11" t="s">
        <v>58</v>
      </c>
      <c r="P2648" s="11">
        <v>0</v>
      </c>
      <c r="Q2648" s="11">
        <v>-0.88715413990091196</v>
      </c>
      <c r="R2648" s="11">
        <v>90</v>
      </c>
      <c r="S2648" s="11">
        <v>32</v>
      </c>
      <c r="T2648" s="11">
        <v>433.531956104095</v>
      </c>
      <c r="U2648" s="11">
        <v>29.5457329021642</v>
      </c>
      <c r="V2648" s="11" t="s">
        <v>56</v>
      </c>
    </row>
    <row r="2649" spans="1:22" x14ac:dyDescent="0.3">
      <c r="A2649" s="9">
        <v>45361.190972222197</v>
      </c>
      <c r="B2649" s="10">
        <v>45361</v>
      </c>
      <c r="C2649" s="11">
        <v>2024</v>
      </c>
      <c r="D2649" s="11">
        <v>3</v>
      </c>
      <c r="E2649" s="11">
        <v>10</v>
      </c>
      <c r="F2649" s="11">
        <v>4</v>
      </c>
      <c r="G2649" s="11" t="s">
        <v>66</v>
      </c>
      <c r="H2649" s="11" t="s">
        <v>65</v>
      </c>
      <c r="I2649" s="11">
        <v>40.711981207385797</v>
      </c>
      <c r="J2649" s="11">
        <v>-73.896451429683395</v>
      </c>
      <c r="K2649" s="11">
        <v>122</v>
      </c>
      <c r="L2649" s="11">
        <v>51.400077365290102</v>
      </c>
      <c r="M2649" s="11">
        <v>65.420941466878702</v>
      </c>
      <c r="N2649" s="11" t="s">
        <v>54</v>
      </c>
      <c r="O2649" s="11" t="s">
        <v>60</v>
      </c>
      <c r="P2649" s="11">
        <v>0</v>
      </c>
      <c r="Q2649" s="11">
        <v>-0.80117808602240304</v>
      </c>
      <c r="R2649" s="11">
        <v>60</v>
      </c>
      <c r="S2649" s="11">
        <v>31</v>
      </c>
      <c r="T2649" s="11">
        <v>62.208047496173101</v>
      </c>
      <c r="U2649" s="11">
        <v>28.150718232982701</v>
      </c>
      <c r="V2649" s="11" t="s">
        <v>63</v>
      </c>
    </row>
    <row r="2650" spans="1:22" x14ac:dyDescent="0.3">
      <c r="A2650" s="9">
        <v>45361.194444444503</v>
      </c>
      <c r="B2650" s="10">
        <v>45361</v>
      </c>
      <c r="C2650" s="11">
        <v>2024</v>
      </c>
      <c r="D2650" s="11">
        <v>3</v>
      </c>
      <c r="E2650" s="11">
        <v>10</v>
      </c>
      <c r="F2650" s="11">
        <v>4</v>
      </c>
      <c r="G2650" s="11" t="s">
        <v>66</v>
      </c>
      <c r="H2650" s="11" t="s">
        <v>65</v>
      </c>
      <c r="I2650" s="11">
        <v>40.856820636642702</v>
      </c>
      <c r="J2650" s="11">
        <v>-73.984330790235106</v>
      </c>
      <c r="K2650" s="11">
        <v>212</v>
      </c>
      <c r="L2650" s="11">
        <v>70.447617280980495</v>
      </c>
      <c r="M2650" s="11">
        <v>88.721282715122598</v>
      </c>
      <c r="N2650" s="11" t="s">
        <v>54</v>
      </c>
      <c r="O2650" s="11" t="s">
        <v>55</v>
      </c>
      <c r="P2650" s="11">
        <v>0</v>
      </c>
      <c r="Q2650" s="11">
        <v>-0.77570731137997495</v>
      </c>
      <c r="R2650" s="11">
        <v>3</v>
      </c>
      <c r="S2650" s="11">
        <v>20</v>
      </c>
      <c r="T2650" s="11">
        <v>58.138079709254797</v>
      </c>
      <c r="U2650" s="11">
        <v>11.2980019317445</v>
      </c>
      <c r="V2650" s="11" t="s">
        <v>56</v>
      </c>
    </row>
    <row r="2651" spans="1:22" x14ac:dyDescent="0.3">
      <c r="A2651" s="9">
        <v>45361.197916666701</v>
      </c>
      <c r="B2651" s="10">
        <v>45361</v>
      </c>
      <c r="C2651" s="11">
        <v>2024</v>
      </c>
      <c r="D2651" s="11">
        <v>3</v>
      </c>
      <c r="E2651" s="11">
        <v>10</v>
      </c>
      <c r="F2651" s="11">
        <v>4</v>
      </c>
      <c r="G2651" s="11" t="s">
        <v>66</v>
      </c>
      <c r="H2651" s="11" t="s">
        <v>65</v>
      </c>
      <c r="I2651" s="11">
        <v>40.720274053366097</v>
      </c>
      <c r="J2651" s="11">
        <v>-73.910133441732896</v>
      </c>
      <c r="K2651" s="11">
        <v>129</v>
      </c>
      <c r="L2651" s="11">
        <v>20.277634469525299</v>
      </c>
      <c r="M2651" s="11">
        <v>66.996620846620402</v>
      </c>
      <c r="N2651" s="11" t="s">
        <v>54</v>
      </c>
      <c r="O2651" s="11" t="s">
        <v>58</v>
      </c>
      <c r="P2651" s="11">
        <v>0</v>
      </c>
      <c r="Q2651" s="11">
        <v>0.49183537657903498</v>
      </c>
      <c r="R2651" s="11">
        <v>75</v>
      </c>
      <c r="S2651" s="11">
        <v>46</v>
      </c>
      <c r="T2651" s="11">
        <v>86.073956012653696</v>
      </c>
      <c r="U2651" s="11">
        <v>28.999976883765001</v>
      </c>
      <c r="V2651" s="11" t="s">
        <v>63</v>
      </c>
    </row>
    <row r="2652" spans="1:22" x14ac:dyDescent="0.3">
      <c r="A2652" s="9">
        <v>45361.201388888898</v>
      </c>
      <c r="B2652" s="10">
        <v>45361</v>
      </c>
      <c r="C2652" s="11">
        <v>2024</v>
      </c>
      <c r="D2652" s="11">
        <v>3</v>
      </c>
      <c r="E2652" s="11">
        <v>10</v>
      </c>
      <c r="F2652" s="11">
        <v>4</v>
      </c>
      <c r="G2652" s="11" t="s">
        <v>66</v>
      </c>
      <c r="H2652" s="11" t="s">
        <v>65</v>
      </c>
      <c r="I2652" s="11">
        <v>40.7140880317599</v>
      </c>
      <c r="J2652" s="11">
        <v>-73.866438191947594</v>
      </c>
      <c r="K2652" s="11">
        <v>280</v>
      </c>
      <c r="L2652" s="11">
        <v>42.823777756602297</v>
      </c>
      <c r="M2652" s="11">
        <v>26.174453729083599</v>
      </c>
      <c r="N2652" s="11" t="s">
        <v>54</v>
      </c>
      <c r="O2652" s="11" t="s">
        <v>61</v>
      </c>
      <c r="P2652" s="11">
        <v>0</v>
      </c>
      <c r="Q2652" s="11">
        <v>-0.26297938111163899</v>
      </c>
      <c r="R2652" s="11">
        <v>42</v>
      </c>
      <c r="S2652" s="11">
        <v>3</v>
      </c>
      <c r="T2652" s="11">
        <v>113.79508792428101</v>
      </c>
      <c r="U2652" s="11">
        <v>21.903773156429299</v>
      </c>
      <c r="V2652" s="11" t="s">
        <v>56</v>
      </c>
    </row>
    <row r="2653" spans="1:22" x14ac:dyDescent="0.3">
      <c r="A2653" s="9">
        <v>45361.204861111102</v>
      </c>
      <c r="B2653" s="10">
        <v>45361</v>
      </c>
      <c r="C2653" s="11">
        <v>2024</v>
      </c>
      <c r="D2653" s="11">
        <v>3</v>
      </c>
      <c r="E2653" s="11">
        <v>10</v>
      </c>
      <c r="F2653" s="11">
        <v>4</v>
      </c>
      <c r="G2653" s="11" t="s">
        <v>66</v>
      </c>
      <c r="H2653" s="11" t="s">
        <v>65</v>
      </c>
      <c r="I2653" s="11">
        <v>40.755424333676203</v>
      </c>
      <c r="J2653" s="11">
        <v>-73.878426271340402</v>
      </c>
      <c r="K2653" s="11">
        <v>113</v>
      </c>
      <c r="L2653" s="11">
        <v>11.232847659502699</v>
      </c>
      <c r="M2653" s="11">
        <v>18.580490636562601</v>
      </c>
      <c r="N2653" s="11" t="s">
        <v>54</v>
      </c>
      <c r="O2653" s="11" t="s">
        <v>61</v>
      </c>
      <c r="P2653" s="11">
        <v>0</v>
      </c>
      <c r="Q2653" s="11">
        <v>-0.77666430577251799</v>
      </c>
      <c r="R2653" s="11">
        <v>61</v>
      </c>
      <c r="S2653" s="11">
        <v>6</v>
      </c>
      <c r="T2653" s="11">
        <v>79.358775685557106</v>
      </c>
      <c r="U2653" s="11">
        <v>11.843731543672099</v>
      </c>
      <c r="V2653" s="11" t="s">
        <v>56</v>
      </c>
    </row>
    <row r="2654" spans="1:22" x14ac:dyDescent="0.3">
      <c r="A2654" s="9">
        <v>45361.208333333299</v>
      </c>
      <c r="B2654" s="10">
        <v>45361</v>
      </c>
      <c r="C2654" s="11">
        <v>2024</v>
      </c>
      <c r="D2654" s="11">
        <v>3</v>
      </c>
      <c r="E2654" s="11">
        <v>10</v>
      </c>
      <c r="F2654" s="11">
        <v>5</v>
      </c>
      <c r="G2654" s="11" t="s">
        <v>66</v>
      </c>
      <c r="H2654" s="11" t="s">
        <v>65</v>
      </c>
      <c r="I2654" s="11">
        <v>40.65741765264</v>
      </c>
      <c r="J2654" s="11">
        <v>-73.976653082063393</v>
      </c>
      <c r="K2654" s="11">
        <v>276</v>
      </c>
      <c r="L2654" s="11">
        <v>37.5067011408509</v>
      </c>
      <c r="M2654" s="11">
        <v>46.630034723104401</v>
      </c>
      <c r="N2654" s="11" t="s">
        <v>57</v>
      </c>
      <c r="O2654" s="11" t="s">
        <v>55</v>
      </c>
      <c r="P2654" s="11">
        <v>1</v>
      </c>
      <c r="Q2654" s="11">
        <v>0.68575630180502101</v>
      </c>
      <c r="R2654" s="11">
        <v>67</v>
      </c>
      <c r="S2654" s="11">
        <v>41</v>
      </c>
      <c r="T2654" s="11">
        <v>148.02446923058699</v>
      </c>
      <c r="U2654" s="11">
        <v>7.4118812590911602</v>
      </c>
      <c r="V2654" s="11" t="s">
        <v>56</v>
      </c>
    </row>
    <row r="2655" spans="1:22" x14ac:dyDescent="0.3">
      <c r="A2655" s="9">
        <v>45361.211805555598</v>
      </c>
      <c r="B2655" s="10">
        <v>45361</v>
      </c>
      <c r="C2655" s="11">
        <v>2024</v>
      </c>
      <c r="D2655" s="11">
        <v>3</v>
      </c>
      <c r="E2655" s="11">
        <v>10</v>
      </c>
      <c r="F2655" s="11">
        <v>5</v>
      </c>
      <c r="G2655" s="11" t="s">
        <v>66</v>
      </c>
      <c r="H2655" s="11" t="s">
        <v>65</v>
      </c>
      <c r="I2655" s="11">
        <v>40.842390150661402</v>
      </c>
      <c r="J2655" s="11">
        <v>-73.840654693393205</v>
      </c>
      <c r="K2655" s="11">
        <v>34</v>
      </c>
      <c r="L2655" s="11">
        <v>35.326663524251998</v>
      </c>
      <c r="M2655" s="11">
        <v>32.962598376565303</v>
      </c>
      <c r="N2655" s="11" t="s">
        <v>54</v>
      </c>
      <c r="O2655" s="11" t="s">
        <v>61</v>
      </c>
      <c r="P2655" s="11">
        <v>0</v>
      </c>
      <c r="Q2655" s="11">
        <v>-0.71010124402016495</v>
      </c>
      <c r="R2655" s="11">
        <v>21</v>
      </c>
      <c r="S2655" s="11">
        <v>14</v>
      </c>
      <c r="T2655" s="11">
        <v>485.90699589596102</v>
      </c>
      <c r="U2655" s="11">
        <v>29.718289751502301</v>
      </c>
      <c r="V2655" s="11" t="s">
        <v>63</v>
      </c>
    </row>
    <row r="2656" spans="1:22" x14ac:dyDescent="0.3">
      <c r="A2656" s="9">
        <v>45361.215277777803</v>
      </c>
      <c r="B2656" s="10">
        <v>45361</v>
      </c>
      <c r="C2656" s="11">
        <v>2024</v>
      </c>
      <c r="D2656" s="11">
        <v>3</v>
      </c>
      <c r="E2656" s="11">
        <v>10</v>
      </c>
      <c r="F2656" s="11">
        <v>5</v>
      </c>
      <c r="G2656" s="11" t="s">
        <v>66</v>
      </c>
      <c r="H2656" s="11" t="s">
        <v>65</v>
      </c>
      <c r="I2656" s="11">
        <v>40.713984107780099</v>
      </c>
      <c r="J2656" s="11">
        <v>-73.869969740465194</v>
      </c>
      <c r="K2656" s="11">
        <v>255</v>
      </c>
      <c r="L2656" s="11">
        <v>79.951293170904705</v>
      </c>
      <c r="M2656" s="11">
        <v>75.641738904244804</v>
      </c>
      <c r="N2656" s="11" t="s">
        <v>54</v>
      </c>
      <c r="O2656" s="11" t="s">
        <v>58</v>
      </c>
      <c r="P2656" s="11">
        <v>0</v>
      </c>
      <c r="Q2656" s="11">
        <v>-0.20024072033391299</v>
      </c>
      <c r="R2656" s="11">
        <v>70</v>
      </c>
      <c r="S2656" s="11">
        <v>20</v>
      </c>
      <c r="T2656" s="11">
        <v>374.11305937933901</v>
      </c>
      <c r="U2656" s="11">
        <v>15.1465443383231</v>
      </c>
      <c r="V2656" s="11" t="s">
        <v>56</v>
      </c>
    </row>
    <row r="2657" spans="1:22" x14ac:dyDescent="0.3">
      <c r="A2657" s="9">
        <v>45361.21875</v>
      </c>
      <c r="B2657" s="10">
        <v>45361</v>
      </c>
      <c r="C2657" s="11">
        <v>2024</v>
      </c>
      <c r="D2657" s="11">
        <v>3</v>
      </c>
      <c r="E2657" s="11">
        <v>10</v>
      </c>
      <c r="F2657" s="11">
        <v>5</v>
      </c>
      <c r="G2657" s="11" t="s">
        <v>66</v>
      </c>
      <c r="H2657" s="11" t="s">
        <v>65</v>
      </c>
      <c r="I2657" s="11">
        <v>40.622597423520503</v>
      </c>
      <c r="J2657" s="11">
        <v>-73.9565846504467</v>
      </c>
      <c r="K2657" s="11">
        <v>44</v>
      </c>
      <c r="L2657" s="11">
        <v>51.787032526757301</v>
      </c>
      <c r="M2657" s="11">
        <v>38.909072365530697</v>
      </c>
      <c r="N2657" s="11" t="s">
        <v>59</v>
      </c>
      <c r="O2657" s="11" t="s">
        <v>61</v>
      </c>
      <c r="P2657" s="11">
        <v>0</v>
      </c>
      <c r="Q2657" s="11">
        <v>0.69284269669059695</v>
      </c>
      <c r="R2657" s="11">
        <v>82</v>
      </c>
      <c r="S2657" s="11">
        <v>2</v>
      </c>
      <c r="T2657" s="11">
        <v>296.18261316701199</v>
      </c>
      <c r="U2657" s="11">
        <v>7.7416396928983398</v>
      </c>
      <c r="V2657" s="11" t="s">
        <v>62</v>
      </c>
    </row>
    <row r="2658" spans="1:22" x14ac:dyDescent="0.3">
      <c r="A2658" s="9">
        <v>45361.222222222197</v>
      </c>
      <c r="B2658" s="10">
        <v>45361</v>
      </c>
      <c r="C2658" s="11">
        <v>2024</v>
      </c>
      <c r="D2658" s="11">
        <v>3</v>
      </c>
      <c r="E2658" s="11">
        <v>10</v>
      </c>
      <c r="F2658" s="11">
        <v>5</v>
      </c>
      <c r="G2658" s="11" t="s">
        <v>66</v>
      </c>
      <c r="H2658" s="11" t="s">
        <v>65</v>
      </c>
      <c r="I2658" s="11">
        <v>40.793039194552399</v>
      </c>
      <c r="J2658" s="11">
        <v>-73.972736391569796</v>
      </c>
      <c r="K2658" s="11">
        <v>230</v>
      </c>
      <c r="L2658" s="11">
        <v>55.189424775913103</v>
      </c>
      <c r="M2658" s="11">
        <v>78.168791550253303</v>
      </c>
      <c r="N2658" s="11" t="s">
        <v>54</v>
      </c>
      <c r="O2658" s="11" t="s">
        <v>58</v>
      </c>
      <c r="P2658" s="11">
        <v>0</v>
      </c>
      <c r="Q2658" s="11">
        <v>-0.37204141519950801</v>
      </c>
      <c r="R2658" s="11">
        <v>14</v>
      </c>
      <c r="S2658" s="11">
        <v>2</v>
      </c>
      <c r="T2658" s="11">
        <v>357.98752821330402</v>
      </c>
      <c r="U2658" s="11">
        <v>29.333548447646901</v>
      </c>
      <c r="V2658" s="11" t="s">
        <v>56</v>
      </c>
    </row>
    <row r="2659" spans="1:22" x14ac:dyDescent="0.3">
      <c r="A2659" s="9">
        <v>45361.225694444503</v>
      </c>
      <c r="B2659" s="10">
        <v>45361</v>
      </c>
      <c r="C2659" s="11">
        <v>2024</v>
      </c>
      <c r="D2659" s="11">
        <v>3</v>
      </c>
      <c r="E2659" s="11">
        <v>10</v>
      </c>
      <c r="F2659" s="11">
        <v>5</v>
      </c>
      <c r="G2659" s="11" t="s">
        <v>66</v>
      </c>
      <c r="H2659" s="11" t="s">
        <v>65</v>
      </c>
      <c r="I2659" s="11">
        <v>40.622547992583002</v>
      </c>
      <c r="J2659" s="11">
        <v>-73.758331209789205</v>
      </c>
      <c r="K2659" s="11">
        <v>127</v>
      </c>
      <c r="L2659" s="11">
        <v>9.3880909715053402</v>
      </c>
      <c r="M2659" s="11">
        <v>92.081376967941907</v>
      </c>
      <c r="N2659" s="11" t="s">
        <v>59</v>
      </c>
      <c r="O2659" s="11" t="s">
        <v>58</v>
      </c>
      <c r="P2659" s="11">
        <v>0</v>
      </c>
      <c r="Q2659" s="11">
        <v>-0.42823513951565101</v>
      </c>
      <c r="R2659" s="11">
        <v>16</v>
      </c>
      <c r="S2659" s="11">
        <v>44</v>
      </c>
      <c r="T2659" s="11">
        <v>304.54583967242399</v>
      </c>
      <c r="U2659" s="11">
        <v>26.9630716105811</v>
      </c>
      <c r="V2659" s="11" t="s">
        <v>56</v>
      </c>
    </row>
    <row r="2660" spans="1:22" x14ac:dyDescent="0.3">
      <c r="A2660" s="9">
        <v>45361.229166666701</v>
      </c>
      <c r="B2660" s="10">
        <v>45361</v>
      </c>
      <c r="C2660" s="11">
        <v>2024</v>
      </c>
      <c r="D2660" s="11">
        <v>3</v>
      </c>
      <c r="E2660" s="11">
        <v>10</v>
      </c>
      <c r="F2660" s="11">
        <v>5</v>
      </c>
      <c r="G2660" s="11" t="s">
        <v>66</v>
      </c>
      <c r="H2660" s="11" t="s">
        <v>65</v>
      </c>
      <c r="I2660" s="11">
        <v>40.846763960978997</v>
      </c>
      <c r="J2660" s="11">
        <v>-73.791072117602695</v>
      </c>
      <c r="K2660" s="11">
        <v>35</v>
      </c>
      <c r="L2660" s="11">
        <v>74.473987619348705</v>
      </c>
      <c r="M2660" s="11">
        <v>90.047213160503404</v>
      </c>
      <c r="N2660" s="11" t="s">
        <v>54</v>
      </c>
      <c r="O2660" s="11" t="s">
        <v>60</v>
      </c>
      <c r="P2660" s="11">
        <v>0</v>
      </c>
      <c r="Q2660" s="11">
        <v>0.50363876283130304</v>
      </c>
      <c r="R2660" s="11">
        <v>53</v>
      </c>
      <c r="S2660" s="11">
        <v>26</v>
      </c>
      <c r="T2660" s="11">
        <v>477.46535327184199</v>
      </c>
      <c r="U2660" s="11">
        <v>27.830601429338898</v>
      </c>
      <c r="V2660" s="11" t="s">
        <v>56</v>
      </c>
    </row>
    <row r="2661" spans="1:22" x14ac:dyDescent="0.3">
      <c r="A2661" s="9">
        <v>45361.232638888898</v>
      </c>
      <c r="B2661" s="10">
        <v>45361</v>
      </c>
      <c r="C2661" s="11">
        <v>2024</v>
      </c>
      <c r="D2661" s="11">
        <v>3</v>
      </c>
      <c r="E2661" s="11">
        <v>10</v>
      </c>
      <c r="F2661" s="11">
        <v>5</v>
      </c>
      <c r="G2661" s="11" t="s">
        <v>66</v>
      </c>
      <c r="H2661" s="11" t="s">
        <v>65</v>
      </c>
      <c r="I2661" s="11">
        <v>40.836716512229501</v>
      </c>
      <c r="J2661" s="11">
        <v>-73.818725751801907</v>
      </c>
      <c r="K2661" s="11">
        <v>108</v>
      </c>
      <c r="L2661" s="11">
        <v>52.149085584674197</v>
      </c>
      <c r="M2661" s="11">
        <v>46.6156239468595</v>
      </c>
      <c r="N2661" s="11" t="s">
        <v>54</v>
      </c>
      <c r="O2661" s="11" t="s">
        <v>61</v>
      </c>
      <c r="P2661" s="11">
        <v>1</v>
      </c>
      <c r="Q2661" s="11">
        <v>-0.47056603305355199</v>
      </c>
      <c r="R2661" s="11">
        <v>17</v>
      </c>
      <c r="S2661" s="11">
        <v>40</v>
      </c>
      <c r="T2661" s="11">
        <v>497.63854526681303</v>
      </c>
      <c r="U2661" s="11">
        <v>10.3612522620069</v>
      </c>
      <c r="V2661" s="11" t="s">
        <v>56</v>
      </c>
    </row>
    <row r="2662" spans="1:22" x14ac:dyDescent="0.3">
      <c r="A2662" s="9">
        <v>45361.236111111102</v>
      </c>
      <c r="B2662" s="10">
        <v>45361</v>
      </c>
      <c r="C2662" s="11">
        <v>2024</v>
      </c>
      <c r="D2662" s="11">
        <v>3</v>
      </c>
      <c r="E2662" s="11">
        <v>10</v>
      </c>
      <c r="F2662" s="11">
        <v>5</v>
      </c>
      <c r="G2662" s="11" t="s">
        <v>66</v>
      </c>
      <c r="H2662" s="11" t="s">
        <v>65</v>
      </c>
      <c r="I2662" s="11">
        <v>40.856020945802797</v>
      </c>
      <c r="J2662" s="11">
        <v>-73.765160699367101</v>
      </c>
      <c r="K2662" s="11">
        <v>154</v>
      </c>
      <c r="L2662" s="11">
        <v>42.096756702813103</v>
      </c>
      <c r="M2662" s="11">
        <v>42.357377979259098</v>
      </c>
      <c r="N2662" s="11" t="s">
        <v>57</v>
      </c>
      <c r="O2662" s="11" t="s">
        <v>61</v>
      </c>
      <c r="P2662" s="11">
        <v>0</v>
      </c>
      <c r="Q2662" s="11">
        <v>0.98338489457545297</v>
      </c>
      <c r="R2662" s="11">
        <v>42</v>
      </c>
      <c r="S2662" s="11">
        <v>14</v>
      </c>
      <c r="T2662" s="11">
        <v>447.32328172122402</v>
      </c>
      <c r="U2662" s="11">
        <v>14.7892676132681</v>
      </c>
      <c r="V2662" s="11" t="s">
        <v>63</v>
      </c>
    </row>
    <row r="2663" spans="1:22" x14ac:dyDescent="0.3">
      <c r="A2663" s="9">
        <v>45361.239583333299</v>
      </c>
      <c r="B2663" s="10">
        <v>45361</v>
      </c>
      <c r="C2663" s="11">
        <v>2024</v>
      </c>
      <c r="D2663" s="11">
        <v>3</v>
      </c>
      <c r="E2663" s="11">
        <v>10</v>
      </c>
      <c r="F2663" s="11">
        <v>5</v>
      </c>
      <c r="G2663" s="11" t="s">
        <v>66</v>
      </c>
      <c r="H2663" s="11" t="s">
        <v>65</v>
      </c>
      <c r="I2663" s="11">
        <v>40.622390727721097</v>
      </c>
      <c r="J2663" s="11">
        <v>-73.907440643651597</v>
      </c>
      <c r="K2663" s="11">
        <v>133</v>
      </c>
      <c r="L2663" s="11">
        <v>75.730741279983306</v>
      </c>
      <c r="M2663" s="11">
        <v>13.1161502080415</v>
      </c>
      <c r="N2663" s="11" t="s">
        <v>59</v>
      </c>
      <c r="O2663" s="11" t="s">
        <v>55</v>
      </c>
      <c r="P2663" s="11">
        <v>0</v>
      </c>
      <c r="Q2663" s="11">
        <v>-0.98281967441435902</v>
      </c>
      <c r="R2663" s="11">
        <v>14</v>
      </c>
      <c r="S2663" s="11">
        <v>17</v>
      </c>
      <c r="T2663" s="11">
        <v>422.13569293973399</v>
      </c>
      <c r="U2663" s="11">
        <v>16.408296339357801</v>
      </c>
      <c r="V2663" s="11" t="s">
        <v>63</v>
      </c>
    </row>
    <row r="2664" spans="1:22" x14ac:dyDescent="0.3">
      <c r="A2664" s="9">
        <v>45361.243055555598</v>
      </c>
      <c r="B2664" s="10">
        <v>45361</v>
      </c>
      <c r="C2664" s="11">
        <v>2024</v>
      </c>
      <c r="D2664" s="11">
        <v>3</v>
      </c>
      <c r="E2664" s="11">
        <v>10</v>
      </c>
      <c r="F2664" s="11">
        <v>5</v>
      </c>
      <c r="G2664" s="11" t="s">
        <v>66</v>
      </c>
      <c r="H2664" s="11" t="s">
        <v>65</v>
      </c>
      <c r="I2664" s="11">
        <v>40.842892762153603</v>
      </c>
      <c r="J2664" s="11">
        <v>-73.781709274988998</v>
      </c>
      <c r="K2664" s="11">
        <v>177</v>
      </c>
      <c r="L2664" s="11">
        <v>19.730783824264901</v>
      </c>
      <c r="M2664" s="11">
        <v>50.540848723429399</v>
      </c>
      <c r="N2664" s="11" t="s">
        <v>57</v>
      </c>
      <c r="O2664" s="11" t="s">
        <v>60</v>
      </c>
      <c r="P2664" s="11">
        <v>0</v>
      </c>
      <c r="Q2664" s="11">
        <v>-0.82298859040223704</v>
      </c>
      <c r="R2664" s="11">
        <v>88</v>
      </c>
      <c r="S2664" s="11">
        <v>31</v>
      </c>
      <c r="T2664" s="11">
        <v>392.47612098266899</v>
      </c>
      <c r="U2664" s="11">
        <v>15.0647364689392</v>
      </c>
      <c r="V2664" s="11" t="s">
        <v>56</v>
      </c>
    </row>
    <row r="2665" spans="1:22" x14ac:dyDescent="0.3">
      <c r="A2665" s="9">
        <v>45361.246527777803</v>
      </c>
      <c r="B2665" s="10">
        <v>45361</v>
      </c>
      <c r="C2665" s="11">
        <v>2024</v>
      </c>
      <c r="D2665" s="11">
        <v>3</v>
      </c>
      <c r="E2665" s="11">
        <v>10</v>
      </c>
      <c r="F2665" s="11">
        <v>5</v>
      </c>
      <c r="G2665" s="11" t="s">
        <v>66</v>
      </c>
      <c r="H2665" s="11" t="s">
        <v>65</v>
      </c>
      <c r="I2665" s="11">
        <v>40.695633149365499</v>
      </c>
      <c r="J2665" s="11">
        <v>-73.869367894571695</v>
      </c>
      <c r="K2665" s="11">
        <v>79</v>
      </c>
      <c r="L2665" s="11">
        <v>30.685374063886201</v>
      </c>
      <c r="M2665" s="11">
        <v>15.7765386346972</v>
      </c>
      <c r="N2665" s="11" t="s">
        <v>54</v>
      </c>
      <c r="O2665" s="11" t="s">
        <v>58</v>
      </c>
      <c r="P2665" s="11">
        <v>0</v>
      </c>
      <c r="Q2665" s="11">
        <v>-4.8135703077989603E-2</v>
      </c>
      <c r="R2665" s="11">
        <v>73</v>
      </c>
      <c r="S2665" s="11">
        <v>1</v>
      </c>
      <c r="T2665" s="11">
        <v>458.97197323171798</v>
      </c>
      <c r="U2665" s="11">
        <v>7.6188394535196897</v>
      </c>
      <c r="V2665" s="11" t="s">
        <v>63</v>
      </c>
    </row>
    <row r="2666" spans="1:22" x14ac:dyDescent="0.3">
      <c r="A2666" s="9">
        <v>45361.25</v>
      </c>
      <c r="B2666" s="10">
        <v>45361</v>
      </c>
      <c r="C2666" s="11">
        <v>2024</v>
      </c>
      <c r="D2666" s="11">
        <v>3</v>
      </c>
      <c r="E2666" s="11">
        <v>10</v>
      </c>
      <c r="F2666" s="11">
        <v>6</v>
      </c>
      <c r="G2666" s="11" t="s">
        <v>66</v>
      </c>
      <c r="H2666" s="11" t="s">
        <v>65</v>
      </c>
      <c r="I2666" s="11">
        <v>40.737977677984198</v>
      </c>
      <c r="J2666" s="11">
        <v>-73.818215706780094</v>
      </c>
      <c r="K2666" s="11">
        <v>296</v>
      </c>
      <c r="L2666" s="11">
        <v>63.191293832500101</v>
      </c>
      <c r="M2666" s="11">
        <v>88.944223827889701</v>
      </c>
      <c r="N2666" s="11" t="s">
        <v>57</v>
      </c>
      <c r="O2666" s="11" t="s">
        <v>58</v>
      </c>
      <c r="P2666" s="11">
        <v>0</v>
      </c>
      <c r="Q2666" s="11">
        <v>0.52978978556930401</v>
      </c>
      <c r="R2666" s="11">
        <v>82</v>
      </c>
      <c r="S2666" s="11">
        <v>23</v>
      </c>
      <c r="T2666" s="11">
        <v>183.661949426966</v>
      </c>
      <c r="U2666" s="11">
        <v>12.767078341650199</v>
      </c>
      <c r="V2666" s="11" t="s">
        <v>56</v>
      </c>
    </row>
    <row r="2667" spans="1:22" x14ac:dyDescent="0.3">
      <c r="A2667" s="9">
        <v>45361.253472222197</v>
      </c>
      <c r="B2667" s="10">
        <v>45361</v>
      </c>
      <c r="C2667" s="11">
        <v>2024</v>
      </c>
      <c r="D2667" s="11">
        <v>3</v>
      </c>
      <c r="E2667" s="11">
        <v>10</v>
      </c>
      <c r="F2667" s="11">
        <v>6</v>
      </c>
      <c r="G2667" s="11" t="s">
        <v>66</v>
      </c>
      <c r="H2667" s="11" t="s">
        <v>65</v>
      </c>
      <c r="I2667" s="11">
        <v>40.763142851672903</v>
      </c>
      <c r="J2667" s="11">
        <v>-73.759094809432398</v>
      </c>
      <c r="K2667" s="11">
        <v>220</v>
      </c>
      <c r="L2667" s="11">
        <v>75.113458004559007</v>
      </c>
      <c r="M2667" s="11">
        <v>29.781862534085899</v>
      </c>
      <c r="N2667" s="11" t="s">
        <v>59</v>
      </c>
      <c r="O2667" s="11" t="s">
        <v>58</v>
      </c>
      <c r="P2667" s="11">
        <v>0</v>
      </c>
      <c r="Q2667" s="11">
        <v>-0.56275266885327901</v>
      </c>
      <c r="R2667" s="11">
        <v>98</v>
      </c>
      <c r="S2667" s="11">
        <v>28</v>
      </c>
      <c r="T2667" s="11">
        <v>335.745881029759</v>
      </c>
      <c r="U2667" s="11">
        <v>8.3184694263098002</v>
      </c>
      <c r="V2667" s="11" t="s">
        <v>56</v>
      </c>
    </row>
    <row r="2668" spans="1:22" x14ac:dyDescent="0.3">
      <c r="A2668" s="9">
        <v>45361.256944444503</v>
      </c>
      <c r="B2668" s="10">
        <v>45361</v>
      </c>
      <c r="C2668" s="11">
        <v>2024</v>
      </c>
      <c r="D2668" s="11">
        <v>3</v>
      </c>
      <c r="E2668" s="11">
        <v>10</v>
      </c>
      <c r="F2668" s="11">
        <v>6</v>
      </c>
      <c r="G2668" s="11" t="s">
        <v>66</v>
      </c>
      <c r="H2668" s="11" t="s">
        <v>65</v>
      </c>
      <c r="I2668" s="11">
        <v>40.808361613085403</v>
      </c>
      <c r="J2668" s="11">
        <v>-73.727514355051795</v>
      </c>
      <c r="K2668" s="11">
        <v>125</v>
      </c>
      <c r="L2668" s="11">
        <v>10.8840384655515</v>
      </c>
      <c r="M2668" s="11">
        <v>36.390707064276</v>
      </c>
      <c r="N2668" s="11" t="s">
        <v>59</v>
      </c>
      <c r="O2668" s="11" t="s">
        <v>61</v>
      </c>
      <c r="P2668" s="11">
        <v>0</v>
      </c>
      <c r="Q2668" s="11">
        <v>0.52827107726320099</v>
      </c>
      <c r="R2668" s="11">
        <v>9</v>
      </c>
      <c r="S2668" s="11">
        <v>22</v>
      </c>
      <c r="T2668" s="11">
        <v>193.757068831906</v>
      </c>
      <c r="U2668" s="11">
        <v>19.135849539007101</v>
      </c>
      <c r="V2668" s="11" t="s">
        <v>56</v>
      </c>
    </row>
    <row r="2669" spans="1:22" x14ac:dyDescent="0.3">
      <c r="A2669" s="9">
        <v>45361.260416666701</v>
      </c>
      <c r="B2669" s="10">
        <v>45361</v>
      </c>
      <c r="C2669" s="11">
        <v>2024</v>
      </c>
      <c r="D2669" s="11">
        <v>3</v>
      </c>
      <c r="E2669" s="11">
        <v>10</v>
      </c>
      <c r="F2669" s="11">
        <v>6</v>
      </c>
      <c r="G2669" s="11" t="s">
        <v>66</v>
      </c>
      <c r="H2669" s="11" t="s">
        <v>65</v>
      </c>
      <c r="I2669" s="11">
        <v>40.889767670620301</v>
      </c>
      <c r="J2669" s="11">
        <v>-73.716900657694794</v>
      </c>
      <c r="K2669" s="11">
        <v>38</v>
      </c>
      <c r="L2669" s="11">
        <v>31.927070775981399</v>
      </c>
      <c r="M2669" s="11">
        <v>70.722706631473699</v>
      </c>
      <c r="N2669" s="11" t="s">
        <v>59</v>
      </c>
      <c r="O2669" s="11" t="s">
        <v>58</v>
      </c>
      <c r="P2669" s="11">
        <v>0</v>
      </c>
      <c r="Q2669" s="11">
        <v>-0.20295282510037199</v>
      </c>
      <c r="R2669" s="11">
        <v>68</v>
      </c>
      <c r="S2669" s="11">
        <v>32</v>
      </c>
      <c r="T2669" s="11">
        <v>425.28911174694298</v>
      </c>
      <c r="U2669" s="11">
        <v>25.817746875552199</v>
      </c>
      <c r="V2669" s="11" t="s">
        <v>63</v>
      </c>
    </row>
    <row r="2670" spans="1:22" x14ac:dyDescent="0.3">
      <c r="A2670" s="9">
        <v>45361.263888888898</v>
      </c>
      <c r="B2670" s="10">
        <v>45361</v>
      </c>
      <c r="C2670" s="11">
        <v>2024</v>
      </c>
      <c r="D2670" s="11">
        <v>3</v>
      </c>
      <c r="E2670" s="11">
        <v>10</v>
      </c>
      <c r="F2670" s="11">
        <v>6</v>
      </c>
      <c r="G2670" s="11" t="s">
        <v>66</v>
      </c>
      <c r="H2670" s="11" t="s">
        <v>65</v>
      </c>
      <c r="I2670" s="11">
        <v>40.711734846106197</v>
      </c>
      <c r="J2670" s="11">
        <v>-73.818826848266198</v>
      </c>
      <c r="K2670" s="11">
        <v>87</v>
      </c>
      <c r="L2670" s="11">
        <v>20.5550263884911</v>
      </c>
      <c r="M2670" s="11">
        <v>98.921329417192197</v>
      </c>
      <c r="N2670" s="11" t="s">
        <v>54</v>
      </c>
      <c r="O2670" s="11" t="s">
        <v>58</v>
      </c>
      <c r="P2670" s="11">
        <v>0</v>
      </c>
      <c r="Q2670" s="11">
        <v>0.53506001760989197</v>
      </c>
      <c r="R2670" s="11">
        <v>70</v>
      </c>
      <c r="S2670" s="11">
        <v>31</v>
      </c>
      <c r="T2670" s="11">
        <v>80.666198796433505</v>
      </c>
      <c r="U2670" s="11">
        <v>25.5343309339681</v>
      </c>
      <c r="V2670" s="11" t="s">
        <v>56</v>
      </c>
    </row>
    <row r="2671" spans="1:22" x14ac:dyDescent="0.3">
      <c r="A2671" s="9">
        <v>45361.267361111102</v>
      </c>
      <c r="B2671" s="10">
        <v>45361</v>
      </c>
      <c r="C2671" s="11">
        <v>2024</v>
      </c>
      <c r="D2671" s="11">
        <v>3</v>
      </c>
      <c r="E2671" s="11">
        <v>10</v>
      </c>
      <c r="F2671" s="11">
        <v>6</v>
      </c>
      <c r="G2671" s="11" t="s">
        <v>66</v>
      </c>
      <c r="H2671" s="11" t="s">
        <v>65</v>
      </c>
      <c r="I2671" s="11">
        <v>40.774621185724598</v>
      </c>
      <c r="J2671" s="11">
        <v>-73.962399201187495</v>
      </c>
      <c r="K2671" s="11">
        <v>69</v>
      </c>
      <c r="L2671" s="11">
        <v>27.266007828208199</v>
      </c>
      <c r="M2671" s="11">
        <v>27.134511606180801</v>
      </c>
      <c r="N2671" s="11" t="s">
        <v>59</v>
      </c>
      <c r="O2671" s="11" t="s">
        <v>61</v>
      </c>
      <c r="P2671" s="11">
        <v>0</v>
      </c>
      <c r="Q2671" s="11">
        <v>2.1099067543752102E-2</v>
      </c>
      <c r="R2671" s="11">
        <v>76</v>
      </c>
      <c r="S2671" s="11">
        <v>21</v>
      </c>
      <c r="T2671" s="11">
        <v>275.58745778659102</v>
      </c>
      <c r="U2671" s="11">
        <v>7.9534931912997697</v>
      </c>
      <c r="V2671" s="11" t="s">
        <v>63</v>
      </c>
    </row>
    <row r="2672" spans="1:22" x14ac:dyDescent="0.3">
      <c r="A2672" s="9">
        <v>45361.270833333299</v>
      </c>
      <c r="B2672" s="10">
        <v>45361</v>
      </c>
      <c r="C2672" s="11">
        <v>2024</v>
      </c>
      <c r="D2672" s="11">
        <v>3</v>
      </c>
      <c r="E2672" s="11">
        <v>10</v>
      </c>
      <c r="F2672" s="11">
        <v>6</v>
      </c>
      <c r="G2672" s="11" t="s">
        <v>66</v>
      </c>
      <c r="H2672" s="11" t="s">
        <v>65</v>
      </c>
      <c r="I2672" s="11">
        <v>40.828172007489101</v>
      </c>
      <c r="J2672" s="11">
        <v>-73.768414309334503</v>
      </c>
      <c r="K2672" s="11">
        <v>227</v>
      </c>
      <c r="L2672" s="11">
        <v>75.711720123370498</v>
      </c>
      <c r="M2672" s="11">
        <v>72.429608342790999</v>
      </c>
      <c r="N2672" s="11" t="s">
        <v>59</v>
      </c>
      <c r="O2672" s="11" t="s">
        <v>55</v>
      </c>
      <c r="P2672" s="11">
        <v>1</v>
      </c>
      <c r="Q2672" s="11">
        <v>0.29787491679946898</v>
      </c>
      <c r="R2672" s="11">
        <v>37</v>
      </c>
      <c r="S2672" s="11">
        <v>14</v>
      </c>
      <c r="T2672" s="11">
        <v>143.37791781998899</v>
      </c>
      <c r="U2672" s="11">
        <v>17.506288549894801</v>
      </c>
      <c r="V2672" s="11" t="s">
        <v>56</v>
      </c>
    </row>
    <row r="2673" spans="1:22" x14ac:dyDescent="0.3">
      <c r="A2673" s="9">
        <v>45361.274305555598</v>
      </c>
      <c r="B2673" s="10">
        <v>45361</v>
      </c>
      <c r="C2673" s="11">
        <v>2024</v>
      </c>
      <c r="D2673" s="11">
        <v>3</v>
      </c>
      <c r="E2673" s="11">
        <v>10</v>
      </c>
      <c r="F2673" s="11">
        <v>6</v>
      </c>
      <c r="G2673" s="11" t="s">
        <v>66</v>
      </c>
      <c r="H2673" s="11" t="s">
        <v>65</v>
      </c>
      <c r="I2673" s="11">
        <v>40.764203580610904</v>
      </c>
      <c r="J2673" s="11">
        <v>-73.8600577291853</v>
      </c>
      <c r="K2673" s="11">
        <v>220</v>
      </c>
      <c r="L2673" s="11">
        <v>56.490608534335003</v>
      </c>
      <c r="M2673" s="11">
        <v>58.545496750984299</v>
      </c>
      <c r="N2673" s="11" t="s">
        <v>57</v>
      </c>
      <c r="O2673" s="11" t="s">
        <v>60</v>
      </c>
      <c r="P2673" s="11">
        <v>0</v>
      </c>
      <c r="Q2673" s="11">
        <v>-0.62730323028869495</v>
      </c>
      <c r="R2673" s="11">
        <v>21</v>
      </c>
      <c r="S2673" s="11">
        <v>40</v>
      </c>
      <c r="T2673" s="11">
        <v>375.61681355212198</v>
      </c>
      <c r="U2673" s="11">
        <v>11.540204605554599</v>
      </c>
      <c r="V2673" s="11" t="s">
        <v>56</v>
      </c>
    </row>
    <row r="2674" spans="1:22" x14ac:dyDescent="0.3">
      <c r="A2674" s="9">
        <v>45361.277777777803</v>
      </c>
      <c r="B2674" s="10">
        <v>45361</v>
      </c>
      <c r="C2674" s="11">
        <v>2024</v>
      </c>
      <c r="D2674" s="11">
        <v>3</v>
      </c>
      <c r="E2674" s="11">
        <v>10</v>
      </c>
      <c r="F2674" s="11">
        <v>6</v>
      </c>
      <c r="G2674" s="11" t="s">
        <v>66</v>
      </c>
      <c r="H2674" s="11" t="s">
        <v>65</v>
      </c>
      <c r="I2674" s="11">
        <v>40.754524091723503</v>
      </c>
      <c r="J2674" s="11">
        <v>-73.813097776331105</v>
      </c>
      <c r="K2674" s="11">
        <v>98</v>
      </c>
      <c r="L2674" s="11">
        <v>67.983743138586505</v>
      </c>
      <c r="M2674" s="11">
        <v>88.815123824494904</v>
      </c>
      <c r="N2674" s="11" t="s">
        <v>54</v>
      </c>
      <c r="O2674" s="11" t="s">
        <v>61</v>
      </c>
      <c r="P2674" s="11">
        <v>0</v>
      </c>
      <c r="Q2674" s="11">
        <v>0.57042133121461402</v>
      </c>
      <c r="R2674" s="11">
        <v>46</v>
      </c>
      <c r="S2674" s="11">
        <v>30</v>
      </c>
      <c r="T2674" s="11">
        <v>217.688147569476</v>
      </c>
      <c r="U2674" s="11">
        <v>29.0378307392089</v>
      </c>
      <c r="V2674" s="11" t="s">
        <v>56</v>
      </c>
    </row>
    <row r="2675" spans="1:22" x14ac:dyDescent="0.3">
      <c r="A2675" s="9">
        <v>45361.28125</v>
      </c>
      <c r="B2675" s="10">
        <v>45361</v>
      </c>
      <c r="C2675" s="11">
        <v>2024</v>
      </c>
      <c r="D2675" s="11">
        <v>3</v>
      </c>
      <c r="E2675" s="11">
        <v>10</v>
      </c>
      <c r="F2675" s="11">
        <v>6</v>
      </c>
      <c r="G2675" s="11" t="s">
        <v>66</v>
      </c>
      <c r="H2675" s="11" t="s">
        <v>65</v>
      </c>
      <c r="I2675" s="11">
        <v>40.684584436170198</v>
      </c>
      <c r="J2675" s="11">
        <v>-73.789197592397798</v>
      </c>
      <c r="K2675" s="11">
        <v>155</v>
      </c>
      <c r="L2675" s="11">
        <v>20.5303485519993</v>
      </c>
      <c r="M2675" s="11">
        <v>11.761888523423</v>
      </c>
      <c r="N2675" s="11" t="s">
        <v>59</v>
      </c>
      <c r="O2675" s="11" t="s">
        <v>60</v>
      </c>
      <c r="P2675" s="11">
        <v>0</v>
      </c>
      <c r="Q2675" s="11">
        <v>-0.17422930586332899</v>
      </c>
      <c r="R2675" s="11">
        <v>88</v>
      </c>
      <c r="S2675" s="11">
        <v>30</v>
      </c>
      <c r="T2675" s="11">
        <v>239.965707927816</v>
      </c>
      <c r="U2675" s="11">
        <v>6.8290962670210096</v>
      </c>
      <c r="V2675" s="11" t="s">
        <v>63</v>
      </c>
    </row>
    <row r="2676" spans="1:22" x14ac:dyDescent="0.3">
      <c r="A2676" s="9">
        <v>45361.284722222197</v>
      </c>
      <c r="B2676" s="10">
        <v>45361</v>
      </c>
      <c r="C2676" s="11">
        <v>2024</v>
      </c>
      <c r="D2676" s="11">
        <v>3</v>
      </c>
      <c r="E2676" s="11">
        <v>10</v>
      </c>
      <c r="F2676" s="11">
        <v>6</v>
      </c>
      <c r="G2676" s="11" t="s">
        <v>66</v>
      </c>
      <c r="H2676" s="11" t="s">
        <v>65</v>
      </c>
      <c r="I2676" s="11">
        <v>40.850833529516002</v>
      </c>
      <c r="J2676" s="11">
        <v>-73.7583176133504</v>
      </c>
      <c r="K2676" s="11">
        <v>97</v>
      </c>
      <c r="L2676" s="11">
        <v>57.278713118290099</v>
      </c>
      <c r="M2676" s="11">
        <v>65.475586807046</v>
      </c>
      <c r="N2676" s="11" t="s">
        <v>54</v>
      </c>
      <c r="O2676" s="11" t="s">
        <v>61</v>
      </c>
      <c r="P2676" s="11">
        <v>1</v>
      </c>
      <c r="Q2676" s="11">
        <v>-0.75102614815450597</v>
      </c>
      <c r="R2676" s="11">
        <v>8</v>
      </c>
      <c r="S2676" s="11">
        <v>16</v>
      </c>
      <c r="T2676" s="11">
        <v>312.99364101688298</v>
      </c>
      <c r="U2676" s="11">
        <v>12.857851289215301</v>
      </c>
      <c r="V2676" s="11" t="s">
        <v>56</v>
      </c>
    </row>
    <row r="2677" spans="1:22" x14ac:dyDescent="0.3">
      <c r="A2677" s="9">
        <v>45361.288194444503</v>
      </c>
      <c r="B2677" s="10">
        <v>45361</v>
      </c>
      <c r="C2677" s="11">
        <v>2024</v>
      </c>
      <c r="D2677" s="11">
        <v>3</v>
      </c>
      <c r="E2677" s="11">
        <v>10</v>
      </c>
      <c r="F2677" s="11">
        <v>6</v>
      </c>
      <c r="G2677" s="11" t="s">
        <v>66</v>
      </c>
      <c r="H2677" s="11" t="s">
        <v>65</v>
      </c>
      <c r="I2677" s="11">
        <v>40.865679115049801</v>
      </c>
      <c r="J2677" s="11">
        <v>-73.805321889035099</v>
      </c>
      <c r="K2677" s="11">
        <v>115</v>
      </c>
      <c r="L2677" s="11">
        <v>30.2142055112324</v>
      </c>
      <c r="M2677" s="11">
        <v>62.288287641868699</v>
      </c>
      <c r="N2677" s="11" t="s">
        <v>59</v>
      </c>
      <c r="O2677" s="11" t="s">
        <v>55</v>
      </c>
      <c r="P2677" s="11">
        <v>0</v>
      </c>
      <c r="Q2677" s="11">
        <v>-0.118449695881627</v>
      </c>
      <c r="R2677" s="11">
        <v>26</v>
      </c>
      <c r="S2677" s="11">
        <v>9</v>
      </c>
      <c r="T2677" s="11">
        <v>403.21718738131699</v>
      </c>
      <c r="U2677" s="11">
        <v>27.106261749119501</v>
      </c>
      <c r="V2677" s="11" t="s">
        <v>63</v>
      </c>
    </row>
    <row r="2678" spans="1:22" x14ac:dyDescent="0.3">
      <c r="A2678" s="9">
        <v>45361.291666666701</v>
      </c>
      <c r="B2678" s="10">
        <v>45361</v>
      </c>
      <c r="C2678" s="11">
        <v>2024</v>
      </c>
      <c r="D2678" s="11">
        <v>3</v>
      </c>
      <c r="E2678" s="11">
        <v>10</v>
      </c>
      <c r="F2678" s="11">
        <v>7</v>
      </c>
      <c r="G2678" s="11" t="s">
        <v>66</v>
      </c>
      <c r="H2678" s="11" t="s">
        <v>65</v>
      </c>
      <c r="I2678" s="11">
        <v>40.804304157670998</v>
      </c>
      <c r="J2678" s="11">
        <v>-73.703999273082104</v>
      </c>
      <c r="K2678" s="11">
        <v>65</v>
      </c>
      <c r="L2678" s="11">
        <v>7.9727037119746003</v>
      </c>
      <c r="M2678" s="11">
        <v>47.998164325718797</v>
      </c>
      <c r="N2678" s="11" t="s">
        <v>57</v>
      </c>
      <c r="O2678" s="11" t="s">
        <v>55</v>
      </c>
      <c r="P2678" s="11">
        <v>0</v>
      </c>
      <c r="Q2678" s="11">
        <v>7.9237756347700403E-2</v>
      </c>
      <c r="R2678" s="11">
        <v>13</v>
      </c>
      <c r="S2678" s="11">
        <v>19</v>
      </c>
      <c r="T2678" s="11">
        <v>377.25857695252898</v>
      </c>
      <c r="U2678" s="11">
        <v>5.1187365082982703</v>
      </c>
      <c r="V2678" s="11" t="s">
        <v>56</v>
      </c>
    </row>
    <row r="2679" spans="1:22" x14ac:dyDescent="0.3">
      <c r="A2679" s="9">
        <v>45361.295138888898</v>
      </c>
      <c r="B2679" s="10">
        <v>45361</v>
      </c>
      <c r="C2679" s="11">
        <v>2024</v>
      </c>
      <c r="D2679" s="11">
        <v>3</v>
      </c>
      <c r="E2679" s="11">
        <v>10</v>
      </c>
      <c r="F2679" s="11">
        <v>7</v>
      </c>
      <c r="G2679" s="11" t="s">
        <v>66</v>
      </c>
      <c r="H2679" s="11" t="s">
        <v>65</v>
      </c>
      <c r="I2679" s="11">
        <v>40.616525652909701</v>
      </c>
      <c r="J2679" s="11">
        <v>-73.994766803247501</v>
      </c>
      <c r="K2679" s="11">
        <v>238</v>
      </c>
      <c r="L2679" s="11">
        <v>76.684993026641294</v>
      </c>
      <c r="M2679" s="11">
        <v>69.382338323033807</v>
      </c>
      <c r="N2679" s="11" t="s">
        <v>57</v>
      </c>
      <c r="O2679" s="11" t="s">
        <v>61</v>
      </c>
      <c r="P2679" s="11">
        <v>0</v>
      </c>
      <c r="Q2679" s="11">
        <v>-0.38555679647651803</v>
      </c>
      <c r="R2679" s="11">
        <v>95</v>
      </c>
      <c r="S2679" s="11">
        <v>20</v>
      </c>
      <c r="T2679" s="11">
        <v>64.757151536903905</v>
      </c>
      <c r="U2679" s="11">
        <v>29.325006265823198</v>
      </c>
      <c r="V2679" s="11" t="s">
        <v>56</v>
      </c>
    </row>
    <row r="2680" spans="1:22" x14ac:dyDescent="0.3">
      <c r="A2680" s="9">
        <v>45361.298611111102</v>
      </c>
      <c r="B2680" s="10">
        <v>45361</v>
      </c>
      <c r="C2680" s="11">
        <v>2024</v>
      </c>
      <c r="D2680" s="11">
        <v>3</v>
      </c>
      <c r="E2680" s="11">
        <v>10</v>
      </c>
      <c r="F2680" s="11">
        <v>7</v>
      </c>
      <c r="G2680" s="11" t="s">
        <v>66</v>
      </c>
      <c r="H2680" s="11" t="s">
        <v>65</v>
      </c>
      <c r="I2680" s="11">
        <v>40.8170688508418</v>
      </c>
      <c r="J2680" s="11">
        <v>-73.737652840064897</v>
      </c>
      <c r="K2680" s="11">
        <v>288</v>
      </c>
      <c r="L2680" s="11">
        <v>53.3929161969576</v>
      </c>
      <c r="M2680" s="11">
        <v>44.2930061641419</v>
      </c>
      <c r="N2680" s="11" t="s">
        <v>57</v>
      </c>
      <c r="O2680" s="11" t="s">
        <v>55</v>
      </c>
      <c r="P2680" s="11">
        <v>0</v>
      </c>
      <c r="Q2680" s="11">
        <v>0.70901783134318996</v>
      </c>
      <c r="R2680" s="11">
        <v>42</v>
      </c>
      <c r="S2680" s="11">
        <v>6</v>
      </c>
      <c r="T2680" s="11">
        <v>275.96808520163398</v>
      </c>
      <c r="U2680" s="11">
        <v>19.901272997996401</v>
      </c>
      <c r="V2680" s="11" t="s">
        <v>56</v>
      </c>
    </row>
    <row r="2681" spans="1:22" x14ac:dyDescent="0.3">
      <c r="A2681" s="9">
        <v>45361.302083333299</v>
      </c>
      <c r="B2681" s="10">
        <v>45361</v>
      </c>
      <c r="C2681" s="11">
        <v>2024</v>
      </c>
      <c r="D2681" s="11">
        <v>3</v>
      </c>
      <c r="E2681" s="11">
        <v>10</v>
      </c>
      <c r="F2681" s="11">
        <v>7</v>
      </c>
      <c r="G2681" s="11" t="s">
        <v>66</v>
      </c>
      <c r="H2681" s="11" t="s">
        <v>65</v>
      </c>
      <c r="I2681" s="11">
        <v>40.823867073406497</v>
      </c>
      <c r="J2681" s="11">
        <v>-73.811987360748304</v>
      </c>
      <c r="K2681" s="11">
        <v>243</v>
      </c>
      <c r="L2681" s="11">
        <v>64.165929765812194</v>
      </c>
      <c r="M2681" s="11">
        <v>91.428706576285094</v>
      </c>
      <c r="N2681" s="11" t="s">
        <v>54</v>
      </c>
      <c r="O2681" s="11" t="s">
        <v>60</v>
      </c>
      <c r="P2681" s="11">
        <v>0</v>
      </c>
      <c r="Q2681" s="11">
        <v>0.36413081549913301</v>
      </c>
      <c r="R2681" s="11">
        <v>11</v>
      </c>
      <c r="S2681" s="11">
        <v>34</v>
      </c>
      <c r="T2681" s="11">
        <v>185.60365350676801</v>
      </c>
      <c r="U2681" s="11">
        <v>28.117862951692</v>
      </c>
      <c r="V2681" s="11" t="s">
        <v>56</v>
      </c>
    </row>
    <row r="2682" spans="1:22" x14ac:dyDescent="0.3">
      <c r="A2682" s="9">
        <v>45361.305555555598</v>
      </c>
      <c r="B2682" s="10">
        <v>45361</v>
      </c>
      <c r="C2682" s="11">
        <v>2024</v>
      </c>
      <c r="D2682" s="11">
        <v>3</v>
      </c>
      <c r="E2682" s="11">
        <v>10</v>
      </c>
      <c r="F2682" s="11">
        <v>7</v>
      </c>
      <c r="G2682" s="11" t="s">
        <v>66</v>
      </c>
      <c r="H2682" s="11" t="s">
        <v>65</v>
      </c>
      <c r="I2682" s="11">
        <v>40.8186160135024</v>
      </c>
      <c r="J2682" s="11">
        <v>-73.949241046280903</v>
      </c>
      <c r="K2682" s="11">
        <v>197</v>
      </c>
      <c r="L2682" s="11">
        <v>77.330017152785402</v>
      </c>
      <c r="M2682" s="11">
        <v>37.025184274573498</v>
      </c>
      <c r="N2682" s="11" t="s">
        <v>59</v>
      </c>
      <c r="O2682" s="11" t="s">
        <v>60</v>
      </c>
      <c r="P2682" s="11">
        <v>0</v>
      </c>
      <c r="Q2682" s="11">
        <v>0.57605592084979196</v>
      </c>
      <c r="R2682" s="11">
        <v>47</v>
      </c>
      <c r="S2682" s="11">
        <v>46</v>
      </c>
      <c r="T2682" s="11">
        <v>488.50677158717701</v>
      </c>
      <c r="U2682" s="11">
        <v>10.996665645023199</v>
      </c>
      <c r="V2682" s="11" t="s">
        <v>63</v>
      </c>
    </row>
    <row r="2683" spans="1:22" x14ac:dyDescent="0.3">
      <c r="A2683" s="9">
        <v>45361.309027777803</v>
      </c>
      <c r="B2683" s="10">
        <v>45361</v>
      </c>
      <c r="C2683" s="11">
        <v>2024</v>
      </c>
      <c r="D2683" s="11">
        <v>3</v>
      </c>
      <c r="E2683" s="11">
        <v>10</v>
      </c>
      <c r="F2683" s="11">
        <v>7</v>
      </c>
      <c r="G2683" s="11" t="s">
        <v>66</v>
      </c>
      <c r="H2683" s="11" t="s">
        <v>65</v>
      </c>
      <c r="I2683" s="11">
        <v>40.835882225031902</v>
      </c>
      <c r="J2683" s="11">
        <v>-73.859839314796005</v>
      </c>
      <c r="K2683" s="11">
        <v>63</v>
      </c>
      <c r="L2683" s="11">
        <v>16.5061868096697</v>
      </c>
      <c r="M2683" s="11">
        <v>70.8657232686447</v>
      </c>
      <c r="N2683" s="11" t="s">
        <v>59</v>
      </c>
      <c r="O2683" s="11" t="s">
        <v>61</v>
      </c>
      <c r="P2683" s="11">
        <v>0</v>
      </c>
      <c r="Q2683" s="11">
        <v>-0.97701233605981996</v>
      </c>
      <c r="R2683" s="11">
        <v>71</v>
      </c>
      <c r="S2683" s="11">
        <v>36</v>
      </c>
      <c r="T2683" s="11">
        <v>470.41687189028499</v>
      </c>
      <c r="U2683" s="11">
        <v>27.6610915813833</v>
      </c>
      <c r="V2683" s="11" t="s">
        <v>56</v>
      </c>
    </row>
    <row r="2684" spans="1:22" x14ac:dyDescent="0.3">
      <c r="A2684" s="9">
        <v>45361.3125</v>
      </c>
      <c r="B2684" s="10">
        <v>45361</v>
      </c>
      <c r="C2684" s="11">
        <v>2024</v>
      </c>
      <c r="D2684" s="11">
        <v>3</v>
      </c>
      <c r="E2684" s="11">
        <v>10</v>
      </c>
      <c r="F2684" s="11">
        <v>7</v>
      </c>
      <c r="G2684" s="11" t="s">
        <v>66</v>
      </c>
      <c r="H2684" s="11" t="s">
        <v>65</v>
      </c>
      <c r="I2684" s="11">
        <v>40.737188204663497</v>
      </c>
      <c r="J2684" s="11">
        <v>-73.764507037740401</v>
      </c>
      <c r="K2684" s="11">
        <v>218</v>
      </c>
      <c r="L2684" s="11">
        <v>40.021692403271501</v>
      </c>
      <c r="M2684" s="11">
        <v>10.5885122025934</v>
      </c>
      <c r="N2684" s="11" t="s">
        <v>57</v>
      </c>
      <c r="O2684" s="11" t="s">
        <v>58</v>
      </c>
      <c r="P2684" s="11">
        <v>0</v>
      </c>
      <c r="Q2684" s="11">
        <v>0.60674586191711699</v>
      </c>
      <c r="R2684" s="11">
        <v>63</v>
      </c>
      <c r="S2684" s="11">
        <v>12</v>
      </c>
      <c r="T2684" s="11">
        <v>491.77647706242698</v>
      </c>
      <c r="U2684" s="11">
        <v>12.5415748870093</v>
      </c>
      <c r="V2684" s="11" t="s">
        <v>56</v>
      </c>
    </row>
    <row r="2685" spans="1:22" x14ac:dyDescent="0.3">
      <c r="A2685" s="9">
        <v>45361.315972222197</v>
      </c>
      <c r="B2685" s="10">
        <v>45361</v>
      </c>
      <c r="C2685" s="11">
        <v>2024</v>
      </c>
      <c r="D2685" s="11">
        <v>3</v>
      </c>
      <c r="E2685" s="11">
        <v>10</v>
      </c>
      <c r="F2685" s="11">
        <v>7</v>
      </c>
      <c r="G2685" s="11" t="s">
        <v>66</v>
      </c>
      <c r="H2685" s="11" t="s">
        <v>65</v>
      </c>
      <c r="I2685" s="11">
        <v>40.7806295066422</v>
      </c>
      <c r="J2685" s="11">
        <v>-73.940140140347694</v>
      </c>
      <c r="K2685" s="11">
        <v>86</v>
      </c>
      <c r="L2685" s="11">
        <v>75.720687187953203</v>
      </c>
      <c r="M2685" s="11">
        <v>92.525639967524199</v>
      </c>
      <c r="N2685" s="11" t="s">
        <v>59</v>
      </c>
      <c r="O2685" s="11" t="s">
        <v>58</v>
      </c>
      <c r="P2685" s="11">
        <v>0</v>
      </c>
      <c r="Q2685" s="11">
        <v>0.88212504731313701</v>
      </c>
      <c r="R2685" s="11">
        <v>96</v>
      </c>
      <c r="S2685" s="11">
        <v>11</v>
      </c>
      <c r="T2685" s="11">
        <v>170.76392414027001</v>
      </c>
      <c r="U2685" s="11">
        <v>6.2804610439815498</v>
      </c>
      <c r="V2685" s="11" t="s">
        <v>56</v>
      </c>
    </row>
    <row r="2686" spans="1:22" x14ac:dyDescent="0.3">
      <c r="A2686" s="9">
        <v>45361.319444444503</v>
      </c>
      <c r="B2686" s="10">
        <v>45361</v>
      </c>
      <c r="C2686" s="11">
        <v>2024</v>
      </c>
      <c r="D2686" s="11">
        <v>3</v>
      </c>
      <c r="E2686" s="11">
        <v>10</v>
      </c>
      <c r="F2686" s="11">
        <v>7</v>
      </c>
      <c r="G2686" s="11" t="s">
        <v>66</v>
      </c>
      <c r="H2686" s="11" t="s">
        <v>65</v>
      </c>
      <c r="I2686" s="11">
        <v>40.642443694336201</v>
      </c>
      <c r="J2686" s="11">
        <v>-73.893303665015793</v>
      </c>
      <c r="K2686" s="11">
        <v>217</v>
      </c>
      <c r="L2686" s="11">
        <v>59.926053360267098</v>
      </c>
      <c r="M2686" s="11">
        <v>55.707808977185699</v>
      </c>
      <c r="N2686" s="11" t="s">
        <v>54</v>
      </c>
      <c r="O2686" s="11" t="s">
        <v>58</v>
      </c>
      <c r="P2686" s="11">
        <v>0</v>
      </c>
      <c r="Q2686" s="11">
        <v>0.58657852398216503</v>
      </c>
      <c r="R2686" s="11">
        <v>63</v>
      </c>
      <c r="S2686" s="11">
        <v>37</v>
      </c>
      <c r="T2686" s="11">
        <v>294.07441923168102</v>
      </c>
      <c r="U2686" s="11">
        <v>20.806749348142599</v>
      </c>
      <c r="V2686" s="11" t="s">
        <v>56</v>
      </c>
    </row>
    <row r="2687" spans="1:22" x14ac:dyDescent="0.3">
      <c r="A2687" s="9">
        <v>45361.322916666701</v>
      </c>
      <c r="B2687" s="10">
        <v>45361</v>
      </c>
      <c r="C2687" s="11">
        <v>2024</v>
      </c>
      <c r="D2687" s="11">
        <v>3</v>
      </c>
      <c r="E2687" s="11">
        <v>10</v>
      </c>
      <c r="F2687" s="11">
        <v>7</v>
      </c>
      <c r="G2687" s="11" t="s">
        <v>66</v>
      </c>
      <c r="H2687" s="11" t="s">
        <v>65</v>
      </c>
      <c r="I2687" s="11">
        <v>40.709143148826101</v>
      </c>
      <c r="J2687" s="11">
        <v>-73.758240533973293</v>
      </c>
      <c r="K2687" s="11">
        <v>246</v>
      </c>
      <c r="L2687" s="11">
        <v>15.130476840264301</v>
      </c>
      <c r="M2687" s="11">
        <v>29.2516116616349</v>
      </c>
      <c r="N2687" s="11" t="s">
        <v>57</v>
      </c>
      <c r="O2687" s="11" t="s">
        <v>55</v>
      </c>
      <c r="P2687" s="11">
        <v>0</v>
      </c>
      <c r="Q2687" s="11">
        <v>-0.529860827847216</v>
      </c>
      <c r="R2687" s="11">
        <v>34</v>
      </c>
      <c r="S2687" s="11">
        <v>30</v>
      </c>
      <c r="T2687" s="11">
        <v>114.040989288755</v>
      </c>
      <c r="U2687" s="11">
        <v>19.520686655614099</v>
      </c>
      <c r="V2687" s="11" t="s">
        <v>56</v>
      </c>
    </row>
    <row r="2688" spans="1:22" x14ac:dyDescent="0.3">
      <c r="A2688" s="9">
        <v>45361.326388888898</v>
      </c>
      <c r="B2688" s="10">
        <v>45361</v>
      </c>
      <c r="C2688" s="11">
        <v>2024</v>
      </c>
      <c r="D2688" s="11">
        <v>3</v>
      </c>
      <c r="E2688" s="11">
        <v>10</v>
      </c>
      <c r="F2688" s="11">
        <v>7</v>
      </c>
      <c r="G2688" s="11" t="s">
        <v>66</v>
      </c>
      <c r="H2688" s="11" t="s">
        <v>65</v>
      </c>
      <c r="I2688" s="11">
        <v>40.684412611897898</v>
      </c>
      <c r="J2688" s="11">
        <v>-73.940602650446294</v>
      </c>
      <c r="K2688" s="11">
        <v>58</v>
      </c>
      <c r="L2688" s="11">
        <v>73.588484831968401</v>
      </c>
      <c r="M2688" s="11">
        <v>86.645550561051607</v>
      </c>
      <c r="N2688" s="11" t="s">
        <v>59</v>
      </c>
      <c r="O2688" s="11" t="s">
        <v>60</v>
      </c>
      <c r="P2688" s="11">
        <v>0</v>
      </c>
      <c r="Q2688" s="11">
        <v>0.44240978962435501</v>
      </c>
      <c r="R2688" s="11">
        <v>12</v>
      </c>
      <c r="S2688" s="11">
        <v>33</v>
      </c>
      <c r="T2688" s="11">
        <v>349.16547977524601</v>
      </c>
      <c r="U2688" s="11">
        <v>29.698225875955899</v>
      </c>
      <c r="V2688" s="11" t="s">
        <v>56</v>
      </c>
    </row>
    <row r="2689" spans="1:22" x14ac:dyDescent="0.3">
      <c r="A2689" s="9">
        <v>45361.329861111102</v>
      </c>
      <c r="B2689" s="10">
        <v>45361</v>
      </c>
      <c r="C2689" s="11">
        <v>2024</v>
      </c>
      <c r="D2689" s="11">
        <v>3</v>
      </c>
      <c r="E2689" s="11">
        <v>10</v>
      </c>
      <c r="F2689" s="11">
        <v>7</v>
      </c>
      <c r="G2689" s="11" t="s">
        <v>66</v>
      </c>
      <c r="H2689" s="11" t="s">
        <v>65</v>
      </c>
      <c r="I2689" s="11">
        <v>40.711536492052097</v>
      </c>
      <c r="J2689" s="11">
        <v>-73.761714310179599</v>
      </c>
      <c r="K2689" s="11">
        <v>47</v>
      </c>
      <c r="L2689" s="11">
        <v>52.222643845619999</v>
      </c>
      <c r="M2689" s="11">
        <v>51.756957780118199</v>
      </c>
      <c r="N2689" s="11" t="s">
        <v>54</v>
      </c>
      <c r="O2689" s="11" t="s">
        <v>55</v>
      </c>
      <c r="P2689" s="11">
        <v>0</v>
      </c>
      <c r="Q2689" s="11">
        <v>0.66572836601345098</v>
      </c>
      <c r="R2689" s="11">
        <v>20</v>
      </c>
      <c r="S2689" s="11">
        <v>27</v>
      </c>
      <c r="T2689" s="11">
        <v>126.521649407512</v>
      </c>
      <c r="U2689" s="11">
        <v>6.9888365283938603</v>
      </c>
      <c r="V2689" s="11" t="s">
        <v>63</v>
      </c>
    </row>
    <row r="2690" spans="1:22" x14ac:dyDescent="0.3">
      <c r="A2690" s="9">
        <v>45361.333333333299</v>
      </c>
      <c r="B2690" s="10">
        <v>45361</v>
      </c>
      <c r="C2690" s="11">
        <v>2024</v>
      </c>
      <c r="D2690" s="11">
        <v>3</v>
      </c>
      <c r="E2690" s="11">
        <v>10</v>
      </c>
      <c r="F2690" s="11">
        <v>8</v>
      </c>
      <c r="G2690" s="11" t="s">
        <v>66</v>
      </c>
      <c r="H2690" s="11" t="s">
        <v>65</v>
      </c>
      <c r="I2690" s="11">
        <v>40.717542854582298</v>
      </c>
      <c r="J2690" s="11">
        <v>-73.870553214657903</v>
      </c>
      <c r="K2690" s="11">
        <v>270</v>
      </c>
      <c r="L2690" s="11">
        <v>46.104863490351697</v>
      </c>
      <c r="M2690" s="11">
        <v>94.830544619898006</v>
      </c>
      <c r="N2690" s="11" t="s">
        <v>54</v>
      </c>
      <c r="O2690" s="11" t="s">
        <v>61</v>
      </c>
      <c r="P2690" s="11">
        <v>0</v>
      </c>
      <c r="Q2690" s="11">
        <v>0.46348427761303401</v>
      </c>
      <c r="R2690" s="11">
        <v>37</v>
      </c>
      <c r="S2690" s="11">
        <v>39</v>
      </c>
      <c r="T2690" s="11">
        <v>106.0727609735</v>
      </c>
      <c r="U2690" s="11">
        <v>18.380798596754499</v>
      </c>
      <c r="V2690" s="11" t="s">
        <v>56</v>
      </c>
    </row>
    <row r="2691" spans="1:22" x14ac:dyDescent="0.3">
      <c r="A2691" s="9">
        <v>45361.336805555598</v>
      </c>
      <c r="B2691" s="10">
        <v>45361</v>
      </c>
      <c r="C2691" s="11">
        <v>2024</v>
      </c>
      <c r="D2691" s="11">
        <v>3</v>
      </c>
      <c r="E2691" s="11">
        <v>10</v>
      </c>
      <c r="F2691" s="11">
        <v>8</v>
      </c>
      <c r="G2691" s="11" t="s">
        <v>66</v>
      </c>
      <c r="H2691" s="11" t="s">
        <v>65</v>
      </c>
      <c r="I2691" s="11">
        <v>40.677740339458303</v>
      </c>
      <c r="J2691" s="11">
        <v>-73.7556539743819</v>
      </c>
      <c r="K2691" s="11">
        <v>42</v>
      </c>
      <c r="L2691" s="11">
        <v>73.750556456722407</v>
      </c>
      <c r="M2691" s="11">
        <v>80.1808407247064</v>
      </c>
      <c r="N2691" s="11" t="s">
        <v>59</v>
      </c>
      <c r="O2691" s="11" t="s">
        <v>58</v>
      </c>
      <c r="P2691" s="11">
        <v>0</v>
      </c>
      <c r="Q2691" s="11">
        <v>0.115600904663495</v>
      </c>
      <c r="R2691" s="11">
        <v>84</v>
      </c>
      <c r="S2691" s="11">
        <v>10</v>
      </c>
      <c r="T2691" s="11">
        <v>269.79793722605098</v>
      </c>
      <c r="U2691" s="11">
        <v>29.128654475623499</v>
      </c>
      <c r="V2691" s="11" t="s">
        <v>56</v>
      </c>
    </row>
    <row r="2692" spans="1:22" x14ac:dyDescent="0.3">
      <c r="A2692" s="9">
        <v>45361.340277777803</v>
      </c>
      <c r="B2692" s="10">
        <v>45361</v>
      </c>
      <c r="C2692" s="11">
        <v>2024</v>
      </c>
      <c r="D2692" s="11">
        <v>3</v>
      </c>
      <c r="E2692" s="11">
        <v>10</v>
      </c>
      <c r="F2692" s="11">
        <v>8</v>
      </c>
      <c r="G2692" s="11" t="s">
        <v>66</v>
      </c>
      <c r="H2692" s="11" t="s">
        <v>65</v>
      </c>
      <c r="I2692" s="11">
        <v>40.8688095353234</v>
      </c>
      <c r="J2692" s="11">
        <v>-73.965332121049201</v>
      </c>
      <c r="K2692" s="11">
        <v>178</v>
      </c>
      <c r="L2692" s="11">
        <v>69.8837107435142</v>
      </c>
      <c r="M2692" s="11">
        <v>19.385173308645999</v>
      </c>
      <c r="N2692" s="11" t="s">
        <v>57</v>
      </c>
      <c r="O2692" s="11" t="s">
        <v>61</v>
      </c>
      <c r="P2692" s="11">
        <v>0</v>
      </c>
      <c r="Q2692" s="11">
        <v>-0.82294004496895201</v>
      </c>
      <c r="R2692" s="11">
        <v>42</v>
      </c>
      <c r="S2692" s="11">
        <v>22</v>
      </c>
      <c r="T2692" s="11">
        <v>330.561912620052</v>
      </c>
      <c r="U2692" s="11">
        <v>12.4402321618523</v>
      </c>
      <c r="V2692" s="11" t="s">
        <v>63</v>
      </c>
    </row>
    <row r="2693" spans="1:22" x14ac:dyDescent="0.3">
      <c r="A2693" s="9">
        <v>45361.34375</v>
      </c>
      <c r="B2693" s="10">
        <v>45361</v>
      </c>
      <c r="C2693" s="11">
        <v>2024</v>
      </c>
      <c r="D2693" s="11">
        <v>3</v>
      </c>
      <c r="E2693" s="11">
        <v>10</v>
      </c>
      <c r="F2693" s="11">
        <v>8</v>
      </c>
      <c r="G2693" s="11" t="s">
        <v>66</v>
      </c>
      <c r="H2693" s="11" t="s">
        <v>65</v>
      </c>
      <c r="I2693" s="11">
        <v>40.878179879505701</v>
      </c>
      <c r="J2693" s="11">
        <v>-73.951184211693601</v>
      </c>
      <c r="K2693" s="11">
        <v>248</v>
      </c>
      <c r="L2693" s="11">
        <v>34.652096702177403</v>
      </c>
      <c r="M2693" s="11">
        <v>14.384784973948699</v>
      </c>
      <c r="N2693" s="11" t="s">
        <v>54</v>
      </c>
      <c r="O2693" s="11" t="s">
        <v>58</v>
      </c>
      <c r="P2693" s="11">
        <v>0</v>
      </c>
      <c r="Q2693" s="11">
        <v>-0.23857888298632399</v>
      </c>
      <c r="R2693" s="11">
        <v>49</v>
      </c>
      <c r="S2693" s="11">
        <v>28</v>
      </c>
      <c r="T2693" s="11">
        <v>349.53668468939901</v>
      </c>
      <c r="U2693" s="11">
        <v>5.7454127014464103</v>
      </c>
      <c r="V2693" s="11" t="s">
        <v>56</v>
      </c>
    </row>
    <row r="2694" spans="1:22" x14ac:dyDescent="0.3">
      <c r="A2694" s="9">
        <v>45361.347222222197</v>
      </c>
      <c r="B2694" s="10">
        <v>45361</v>
      </c>
      <c r="C2694" s="11">
        <v>2024</v>
      </c>
      <c r="D2694" s="11">
        <v>3</v>
      </c>
      <c r="E2694" s="11">
        <v>10</v>
      </c>
      <c r="F2694" s="11">
        <v>8</v>
      </c>
      <c r="G2694" s="11" t="s">
        <v>66</v>
      </c>
      <c r="H2694" s="11" t="s">
        <v>65</v>
      </c>
      <c r="I2694" s="11">
        <v>40.839434858408197</v>
      </c>
      <c r="J2694" s="11">
        <v>-73.954854126577402</v>
      </c>
      <c r="K2694" s="11">
        <v>223</v>
      </c>
      <c r="L2694" s="11">
        <v>26.781711801181999</v>
      </c>
      <c r="M2694" s="11">
        <v>39.2096906278029</v>
      </c>
      <c r="N2694" s="11" t="s">
        <v>54</v>
      </c>
      <c r="O2694" s="11" t="s">
        <v>55</v>
      </c>
      <c r="P2694" s="11">
        <v>1</v>
      </c>
      <c r="Q2694" s="11">
        <v>0.78742550615904405</v>
      </c>
      <c r="R2694" s="11">
        <v>81</v>
      </c>
      <c r="S2694" s="11">
        <v>28</v>
      </c>
      <c r="T2694" s="11">
        <v>309.07219253270898</v>
      </c>
      <c r="U2694" s="11">
        <v>8.66740400536378</v>
      </c>
      <c r="V2694" s="11" t="s">
        <v>56</v>
      </c>
    </row>
    <row r="2695" spans="1:22" x14ac:dyDescent="0.3">
      <c r="A2695" s="9">
        <v>45361.350694444503</v>
      </c>
      <c r="B2695" s="10">
        <v>45361</v>
      </c>
      <c r="C2695" s="11">
        <v>2024</v>
      </c>
      <c r="D2695" s="11">
        <v>3</v>
      </c>
      <c r="E2695" s="11">
        <v>10</v>
      </c>
      <c r="F2695" s="11">
        <v>8</v>
      </c>
      <c r="G2695" s="11" t="s">
        <v>66</v>
      </c>
      <c r="H2695" s="11" t="s">
        <v>65</v>
      </c>
      <c r="I2695" s="11">
        <v>40.695520595110402</v>
      </c>
      <c r="J2695" s="11">
        <v>-73.953972232970798</v>
      </c>
      <c r="K2695" s="11">
        <v>148</v>
      </c>
      <c r="L2695" s="11">
        <v>56.650615645792101</v>
      </c>
      <c r="M2695" s="11">
        <v>25.6303436990896</v>
      </c>
      <c r="N2695" s="11" t="s">
        <v>54</v>
      </c>
      <c r="O2695" s="11" t="s">
        <v>61</v>
      </c>
      <c r="P2695" s="11">
        <v>0</v>
      </c>
      <c r="Q2695" s="11">
        <v>-0.73631865547720199</v>
      </c>
      <c r="R2695" s="11">
        <v>32</v>
      </c>
      <c r="S2695" s="11">
        <v>6</v>
      </c>
      <c r="T2695" s="11">
        <v>473.43287737441602</v>
      </c>
      <c r="U2695" s="11">
        <v>17.054977299136301</v>
      </c>
      <c r="V2695" s="11" t="s">
        <v>63</v>
      </c>
    </row>
    <row r="2696" spans="1:22" x14ac:dyDescent="0.3">
      <c r="A2696" s="9">
        <v>45361.354166666701</v>
      </c>
      <c r="B2696" s="10">
        <v>45361</v>
      </c>
      <c r="C2696" s="11">
        <v>2024</v>
      </c>
      <c r="D2696" s="11">
        <v>3</v>
      </c>
      <c r="E2696" s="11">
        <v>10</v>
      </c>
      <c r="F2696" s="11">
        <v>8</v>
      </c>
      <c r="G2696" s="11" t="s">
        <v>66</v>
      </c>
      <c r="H2696" s="11" t="s">
        <v>65</v>
      </c>
      <c r="I2696" s="11">
        <v>40.766955372965299</v>
      </c>
      <c r="J2696" s="11">
        <v>-73.869343731535906</v>
      </c>
      <c r="K2696" s="11">
        <v>96</v>
      </c>
      <c r="L2696" s="11">
        <v>54.964194274710501</v>
      </c>
      <c r="M2696" s="11">
        <v>73.857979897406196</v>
      </c>
      <c r="N2696" s="11" t="s">
        <v>54</v>
      </c>
      <c r="O2696" s="11" t="s">
        <v>60</v>
      </c>
      <c r="P2696" s="11">
        <v>0</v>
      </c>
      <c r="Q2696" s="11">
        <v>-0.598953283184533</v>
      </c>
      <c r="R2696" s="11">
        <v>10</v>
      </c>
      <c r="S2696" s="11">
        <v>27</v>
      </c>
      <c r="T2696" s="11">
        <v>300.73093717761901</v>
      </c>
      <c r="U2696" s="11">
        <v>17.081321501728699</v>
      </c>
      <c r="V2696" s="11" t="s">
        <v>63</v>
      </c>
    </row>
    <row r="2697" spans="1:22" x14ac:dyDescent="0.3">
      <c r="A2697" s="9">
        <v>45361.357638888898</v>
      </c>
      <c r="B2697" s="10">
        <v>45361</v>
      </c>
      <c r="C2697" s="11">
        <v>2024</v>
      </c>
      <c r="D2697" s="11">
        <v>3</v>
      </c>
      <c r="E2697" s="11">
        <v>10</v>
      </c>
      <c r="F2697" s="11">
        <v>8</v>
      </c>
      <c r="G2697" s="11" t="s">
        <v>66</v>
      </c>
      <c r="H2697" s="11" t="s">
        <v>65</v>
      </c>
      <c r="I2697" s="11">
        <v>40.617317781758999</v>
      </c>
      <c r="J2697" s="11">
        <v>-73.998383885140399</v>
      </c>
      <c r="K2697" s="11">
        <v>16</v>
      </c>
      <c r="L2697" s="11">
        <v>63.589400021038003</v>
      </c>
      <c r="M2697" s="11">
        <v>53.494166043244299</v>
      </c>
      <c r="N2697" s="11" t="s">
        <v>57</v>
      </c>
      <c r="O2697" s="11" t="s">
        <v>61</v>
      </c>
      <c r="P2697" s="11">
        <v>0</v>
      </c>
      <c r="Q2697" s="11">
        <v>0.94369358520781599</v>
      </c>
      <c r="R2697" s="11">
        <v>77</v>
      </c>
      <c r="S2697" s="11">
        <v>5</v>
      </c>
      <c r="T2697" s="11">
        <v>375.69541393043102</v>
      </c>
      <c r="U2697" s="11">
        <v>17.3089493182502</v>
      </c>
      <c r="V2697" s="11" t="s">
        <v>63</v>
      </c>
    </row>
    <row r="2698" spans="1:22" x14ac:dyDescent="0.3">
      <c r="A2698" s="9">
        <v>45361.361111111102</v>
      </c>
      <c r="B2698" s="10">
        <v>45361</v>
      </c>
      <c r="C2698" s="11">
        <v>2024</v>
      </c>
      <c r="D2698" s="11">
        <v>3</v>
      </c>
      <c r="E2698" s="11">
        <v>10</v>
      </c>
      <c r="F2698" s="11">
        <v>8</v>
      </c>
      <c r="G2698" s="11" t="s">
        <v>66</v>
      </c>
      <c r="H2698" s="11" t="s">
        <v>65</v>
      </c>
      <c r="I2698" s="11">
        <v>40.835590813794603</v>
      </c>
      <c r="J2698" s="11">
        <v>-73.716139762291803</v>
      </c>
      <c r="K2698" s="11">
        <v>55</v>
      </c>
      <c r="L2698" s="11">
        <v>14.822982567812801</v>
      </c>
      <c r="M2698" s="11">
        <v>87.834321805795497</v>
      </c>
      <c r="N2698" s="11" t="s">
        <v>54</v>
      </c>
      <c r="O2698" s="11" t="s">
        <v>61</v>
      </c>
      <c r="P2698" s="11">
        <v>0</v>
      </c>
      <c r="Q2698" s="11">
        <v>-2.94033042538774E-2</v>
      </c>
      <c r="R2698" s="11">
        <v>87</v>
      </c>
      <c r="S2698" s="11">
        <v>7</v>
      </c>
      <c r="T2698" s="11">
        <v>272.90489996174</v>
      </c>
      <c r="U2698" s="11">
        <v>20.480124514934801</v>
      </c>
      <c r="V2698" s="11" t="s">
        <v>56</v>
      </c>
    </row>
    <row r="2699" spans="1:22" x14ac:dyDescent="0.3">
      <c r="A2699" s="9">
        <v>45361.364583333299</v>
      </c>
      <c r="B2699" s="10">
        <v>45361</v>
      </c>
      <c r="C2699" s="11">
        <v>2024</v>
      </c>
      <c r="D2699" s="11">
        <v>3</v>
      </c>
      <c r="E2699" s="11">
        <v>10</v>
      </c>
      <c r="F2699" s="11">
        <v>8</v>
      </c>
      <c r="G2699" s="11" t="s">
        <v>66</v>
      </c>
      <c r="H2699" s="11" t="s">
        <v>65</v>
      </c>
      <c r="I2699" s="11">
        <v>40.675255857990699</v>
      </c>
      <c r="J2699" s="11">
        <v>-73.814200523005297</v>
      </c>
      <c r="K2699" s="11">
        <v>252</v>
      </c>
      <c r="L2699" s="11">
        <v>46.684767170797002</v>
      </c>
      <c r="M2699" s="11">
        <v>22.047071839957201</v>
      </c>
      <c r="N2699" s="11" t="s">
        <v>57</v>
      </c>
      <c r="O2699" s="11" t="s">
        <v>55</v>
      </c>
      <c r="P2699" s="11">
        <v>0</v>
      </c>
      <c r="Q2699" s="11">
        <v>-0.95857452170659796</v>
      </c>
      <c r="R2699" s="11">
        <v>37</v>
      </c>
      <c r="S2699" s="11">
        <v>31</v>
      </c>
      <c r="T2699" s="11">
        <v>71.158052785959001</v>
      </c>
      <c r="U2699" s="11">
        <v>17.466014883472798</v>
      </c>
      <c r="V2699" s="11" t="s">
        <v>56</v>
      </c>
    </row>
    <row r="2700" spans="1:22" x14ac:dyDescent="0.3">
      <c r="A2700" s="9">
        <v>45361.368055555598</v>
      </c>
      <c r="B2700" s="10">
        <v>45361</v>
      </c>
      <c r="C2700" s="11">
        <v>2024</v>
      </c>
      <c r="D2700" s="11">
        <v>3</v>
      </c>
      <c r="E2700" s="11">
        <v>10</v>
      </c>
      <c r="F2700" s="11">
        <v>8</v>
      </c>
      <c r="G2700" s="11" t="s">
        <v>66</v>
      </c>
      <c r="H2700" s="11" t="s">
        <v>65</v>
      </c>
      <c r="I2700" s="11">
        <v>40.621253750565103</v>
      </c>
      <c r="J2700" s="11">
        <v>-73.863500488690093</v>
      </c>
      <c r="K2700" s="11">
        <v>60</v>
      </c>
      <c r="L2700" s="11">
        <v>7.71768760616298</v>
      </c>
      <c r="M2700" s="11">
        <v>11.4976537242789</v>
      </c>
      <c r="N2700" s="11" t="s">
        <v>54</v>
      </c>
      <c r="O2700" s="11" t="s">
        <v>58</v>
      </c>
      <c r="P2700" s="11">
        <v>0</v>
      </c>
      <c r="Q2700" s="11">
        <v>0.63456685006261504</v>
      </c>
      <c r="R2700" s="11">
        <v>82</v>
      </c>
      <c r="S2700" s="11">
        <v>42</v>
      </c>
      <c r="T2700" s="11">
        <v>161.57094911745401</v>
      </c>
      <c r="U2700" s="11">
        <v>23.977820709754202</v>
      </c>
      <c r="V2700" s="11" t="s">
        <v>56</v>
      </c>
    </row>
    <row r="2701" spans="1:22" x14ac:dyDescent="0.3">
      <c r="A2701" s="9">
        <v>45361.371527777803</v>
      </c>
      <c r="B2701" s="10">
        <v>45361</v>
      </c>
      <c r="C2701" s="11">
        <v>2024</v>
      </c>
      <c r="D2701" s="11">
        <v>3</v>
      </c>
      <c r="E2701" s="11">
        <v>10</v>
      </c>
      <c r="F2701" s="11">
        <v>8</v>
      </c>
      <c r="G2701" s="11" t="s">
        <v>66</v>
      </c>
      <c r="H2701" s="11" t="s">
        <v>65</v>
      </c>
      <c r="I2701" s="11">
        <v>40.652581510144302</v>
      </c>
      <c r="J2701" s="11">
        <v>-73.744112436567406</v>
      </c>
      <c r="K2701" s="11">
        <v>72</v>
      </c>
      <c r="L2701" s="11">
        <v>46.455435762279201</v>
      </c>
      <c r="M2701" s="11">
        <v>89.896340111311105</v>
      </c>
      <c r="N2701" s="11" t="s">
        <v>54</v>
      </c>
      <c r="O2701" s="11" t="s">
        <v>55</v>
      </c>
      <c r="P2701" s="11">
        <v>0</v>
      </c>
      <c r="Q2701" s="11">
        <v>0.64264705433990699</v>
      </c>
      <c r="R2701" s="11">
        <v>92</v>
      </c>
      <c r="S2701" s="11">
        <v>23</v>
      </c>
      <c r="T2701" s="11">
        <v>437.21887146373501</v>
      </c>
      <c r="U2701" s="11">
        <v>19.0444418641199</v>
      </c>
      <c r="V2701" s="11" t="s">
        <v>56</v>
      </c>
    </row>
    <row r="2702" spans="1:22" x14ac:dyDescent="0.3">
      <c r="A2702" s="9">
        <v>45361.375</v>
      </c>
      <c r="B2702" s="10">
        <v>45361</v>
      </c>
      <c r="C2702" s="11">
        <v>2024</v>
      </c>
      <c r="D2702" s="11">
        <v>3</v>
      </c>
      <c r="E2702" s="11">
        <v>10</v>
      </c>
      <c r="F2702" s="11">
        <v>9</v>
      </c>
      <c r="G2702" s="11" t="s">
        <v>66</v>
      </c>
      <c r="H2702" s="11" t="s">
        <v>65</v>
      </c>
      <c r="I2702" s="11">
        <v>40.766327218567604</v>
      </c>
      <c r="J2702" s="11">
        <v>-73.808131691839705</v>
      </c>
      <c r="K2702" s="11">
        <v>77</v>
      </c>
      <c r="L2702" s="11">
        <v>34.092421761882903</v>
      </c>
      <c r="M2702" s="11">
        <v>68.499627643185804</v>
      </c>
      <c r="N2702" s="11" t="s">
        <v>57</v>
      </c>
      <c r="O2702" s="11" t="s">
        <v>60</v>
      </c>
      <c r="P2702" s="11">
        <v>0</v>
      </c>
      <c r="Q2702" s="11">
        <v>-0.63390429949323801</v>
      </c>
      <c r="R2702" s="11">
        <v>86</v>
      </c>
      <c r="S2702" s="11">
        <v>15</v>
      </c>
      <c r="T2702" s="11">
        <v>488.36364903376398</v>
      </c>
      <c r="U2702" s="11">
        <v>5.9701637500551197</v>
      </c>
      <c r="V2702" s="11" t="s">
        <v>63</v>
      </c>
    </row>
    <row r="2703" spans="1:22" x14ac:dyDescent="0.3">
      <c r="A2703" s="9">
        <v>45361.378472222197</v>
      </c>
      <c r="B2703" s="10">
        <v>45361</v>
      </c>
      <c r="C2703" s="11">
        <v>2024</v>
      </c>
      <c r="D2703" s="11">
        <v>3</v>
      </c>
      <c r="E2703" s="11">
        <v>10</v>
      </c>
      <c r="F2703" s="11">
        <v>9</v>
      </c>
      <c r="G2703" s="11" t="s">
        <v>66</v>
      </c>
      <c r="H2703" s="11" t="s">
        <v>65</v>
      </c>
      <c r="I2703" s="11">
        <v>40.838694996352402</v>
      </c>
      <c r="J2703" s="11">
        <v>-73.954466964223997</v>
      </c>
      <c r="K2703" s="11">
        <v>207</v>
      </c>
      <c r="L2703" s="11">
        <v>38.055795791510697</v>
      </c>
      <c r="M2703" s="11">
        <v>51.169531756495203</v>
      </c>
      <c r="N2703" s="11" t="s">
        <v>57</v>
      </c>
      <c r="O2703" s="11" t="s">
        <v>55</v>
      </c>
      <c r="P2703" s="11">
        <v>0</v>
      </c>
      <c r="Q2703" s="11">
        <v>-5.7686918586171698E-2</v>
      </c>
      <c r="R2703" s="11">
        <v>59</v>
      </c>
      <c r="S2703" s="11">
        <v>4</v>
      </c>
      <c r="T2703" s="11">
        <v>94.3288533726015</v>
      </c>
      <c r="U2703" s="11">
        <v>8.41836691526591</v>
      </c>
      <c r="V2703" s="11" t="s">
        <v>56</v>
      </c>
    </row>
    <row r="2704" spans="1:22" x14ac:dyDescent="0.3">
      <c r="A2704" s="9">
        <v>45361.381944444503</v>
      </c>
      <c r="B2704" s="10">
        <v>45361</v>
      </c>
      <c r="C2704" s="11">
        <v>2024</v>
      </c>
      <c r="D2704" s="11">
        <v>3</v>
      </c>
      <c r="E2704" s="11">
        <v>10</v>
      </c>
      <c r="F2704" s="11">
        <v>9</v>
      </c>
      <c r="G2704" s="11" t="s">
        <v>66</v>
      </c>
      <c r="H2704" s="11" t="s">
        <v>65</v>
      </c>
      <c r="I2704" s="11">
        <v>40.696948382034201</v>
      </c>
      <c r="J2704" s="11">
        <v>-73.920516984666094</v>
      </c>
      <c r="K2704" s="11">
        <v>235</v>
      </c>
      <c r="L2704" s="11">
        <v>51.0137918532604</v>
      </c>
      <c r="M2704" s="11">
        <v>18.936674840343599</v>
      </c>
      <c r="N2704" s="11" t="s">
        <v>59</v>
      </c>
      <c r="O2704" s="11" t="s">
        <v>55</v>
      </c>
      <c r="P2704" s="11">
        <v>0</v>
      </c>
      <c r="Q2704" s="11">
        <v>0.43077895669503302</v>
      </c>
      <c r="R2704" s="11">
        <v>91</v>
      </c>
      <c r="S2704" s="11">
        <v>33</v>
      </c>
      <c r="T2704" s="11">
        <v>346.03078154960599</v>
      </c>
      <c r="U2704" s="11">
        <v>20.009041190112001</v>
      </c>
      <c r="V2704" s="11" t="s">
        <v>56</v>
      </c>
    </row>
    <row r="2705" spans="1:22" x14ac:dyDescent="0.3">
      <c r="A2705" s="9">
        <v>45361.385416666701</v>
      </c>
      <c r="B2705" s="10">
        <v>45361</v>
      </c>
      <c r="C2705" s="11">
        <v>2024</v>
      </c>
      <c r="D2705" s="11">
        <v>3</v>
      </c>
      <c r="E2705" s="11">
        <v>10</v>
      </c>
      <c r="F2705" s="11">
        <v>9</v>
      </c>
      <c r="G2705" s="11" t="s">
        <v>66</v>
      </c>
      <c r="H2705" s="11" t="s">
        <v>65</v>
      </c>
      <c r="I2705" s="11">
        <v>40.786688822622999</v>
      </c>
      <c r="J2705" s="11">
        <v>-73.754942444023101</v>
      </c>
      <c r="K2705" s="11">
        <v>145</v>
      </c>
      <c r="L2705" s="11">
        <v>61.950362816872598</v>
      </c>
      <c r="M2705" s="11">
        <v>76.817443127421399</v>
      </c>
      <c r="N2705" s="11" t="s">
        <v>59</v>
      </c>
      <c r="O2705" s="11" t="s">
        <v>58</v>
      </c>
      <c r="P2705" s="11">
        <v>0</v>
      </c>
      <c r="Q2705" s="11">
        <v>0.273621302497698</v>
      </c>
      <c r="R2705" s="11">
        <v>37</v>
      </c>
      <c r="S2705" s="11">
        <v>38</v>
      </c>
      <c r="T2705" s="11">
        <v>417.36300426051901</v>
      </c>
      <c r="U2705" s="11">
        <v>20.719507732181501</v>
      </c>
      <c r="V2705" s="11" t="s">
        <v>63</v>
      </c>
    </row>
    <row r="2706" spans="1:22" x14ac:dyDescent="0.3">
      <c r="A2706" s="9">
        <v>45361.388888888898</v>
      </c>
      <c r="B2706" s="10">
        <v>45361</v>
      </c>
      <c r="C2706" s="11">
        <v>2024</v>
      </c>
      <c r="D2706" s="11">
        <v>3</v>
      </c>
      <c r="E2706" s="11">
        <v>10</v>
      </c>
      <c r="F2706" s="11">
        <v>9</v>
      </c>
      <c r="G2706" s="11" t="s">
        <v>66</v>
      </c>
      <c r="H2706" s="11" t="s">
        <v>65</v>
      </c>
      <c r="I2706" s="11">
        <v>40.849005131889598</v>
      </c>
      <c r="J2706" s="11">
        <v>-73.710349178674704</v>
      </c>
      <c r="K2706" s="11">
        <v>233</v>
      </c>
      <c r="L2706" s="11">
        <v>6.4186823426200004</v>
      </c>
      <c r="M2706" s="11">
        <v>56.711081094661402</v>
      </c>
      <c r="N2706" s="11" t="s">
        <v>59</v>
      </c>
      <c r="O2706" s="11" t="s">
        <v>61</v>
      </c>
      <c r="P2706" s="11">
        <v>0</v>
      </c>
      <c r="Q2706" s="11">
        <v>0.45045198014133703</v>
      </c>
      <c r="R2706" s="11">
        <v>4</v>
      </c>
      <c r="S2706" s="11">
        <v>19</v>
      </c>
      <c r="T2706" s="11">
        <v>230.357149901263</v>
      </c>
      <c r="U2706" s="11">
        <v>29.186152271264501</v>
      </c>
      <c r="V2706" s="11" t="s">
        <v>56</v>
      </c>
    </row>
    <row r="2707" spans="1:22" x14ac:dyDescent="0.3">
      <c r="A2707" s="9">
        <v>45361.392361111102</v>
      </c>
      <c r="B2707" s="10">
        <v>45361</v>
      </c>
      <c r="C2707" s="11">
        <v>2024</v>
      </c>
      <c r="D2707" s="11">
        <v>3</v>
      </c>
      <c r="E2707" s="11">
        <v>10</v>
      </c>
      <c r="F2707" s="11">
        <v>9</v>
      </c>
      <c r="G2707" s="11" t="s">
        <v>66</v>
      </c>
      <c r="H2707" s="11" t="s">
        <v>65</v>
      </c>
      <c r="I2707" s="11">
        <v>40.894444793078897</v>
      </c>
      <c r="J2707" s="11">
        <v>-73.819171288659604</v>
      </c>
      <c r="K2707" s="11">
        <v>194</v>
      </c>
      <c r="L2707" s="11">
        <v>72.006012719576802</v>
      </c>
      <c r="M2707" s="11">
        <v>48.734314510796104</v>
      </c>
      <c r="N2707" s="11" t="s">
        <v>54</v>
      </c>
      <c r="O2707" s="11" t="s">
        <v>61</v>
      </c>
      <c r="P2707" s="11">
        <v>0</v>
      </c>
      <c r="Q2707" s="11">
        <v>-0.47414681691170701</v>
      </c>
      <c r="R2707" s="11">
        <v>88</v>
      </c>
      <c r="S2707" s="11">
        <v>43</v>
      </c>
      <c r="T2707" s="11">
        <v>201.88962991649601</v>
      </c>
      <c r="U2707" s="11">
        <v>23.122066293585501</v>
      </c>
      <c r="V2707" s="11" t="s">
        <v>63</v>
      </c>
    </row>
    <row r="2708" spans="1:22" x14ac:dyDescent="0.3">
      <c r="A2708" s="9">
        <v>45361.395833333299</v>
      </c>
      <c r="B2708" s="10">
        <v>45361</v>
      </c>
      <c r="C2708" s="11">
        <v>2024</v>
      </c>
      <c r="D2708" s="11">
        <v>3</v>
      </c>
      <c r="E2708" s="11">
        <v>10</v>
      </c>
      <c r="F2708" s="11">
        <v>9</v>
      </c>
      <c r="G2708" s="11" t="s">
        <v>66</v>
      </c>
      <c r="H2708" s="11" t="s">
        <v>65</v>
      </c>
      <c r="I2708" s="11">
        <v>40.726869320523001</v>
      </c>
      <c r="J2708" s="11">
        <v>-73.873336930034299</v>
      </c>
      <c r="K2708" s="11">
        <v>239</v>
      </c>
      <c r="L2708" s="11">
        <v>53.287463295686599</v>
      </c>
      <c r="M2708" s="11">
        <v>90.718964690942997</v>
      </c>
      <c r="N2708" s="11" t="s">
        <v>54</v>
      </c>
      <c r="O2708" s="11" t="s">
        <v>61</v>
      </c>
      <c r="P2708" s="11">
        <v>0</v>
      </c>
      <c r="Q2708" s="11">
        <v>-0.85191214861516995</v>
      </c>
      <c r="R2708" s="11">
        <v>78</v>
      </c>
      <c r="S2708" s="11">
        <v>4</v>
      </c>
      <c r="T2708" s="11">
        <v>357.35772755935301</v>
      </c>
      <c r="U2708" s="11">
        <v>18.3417582959874</v>
      </c>
      <c r="V2708" s="11" t="s">
        <v>56</v>
      </c>
    </row>
    <row r="2709" spans="1:22" x14ac:dyDescent="0.3">
      <c r="A2709" s="9">
        <v>45361.399305555598</v>
      </c>
      <c r="B2709" s="10">
        <v>45361</v>
      </c>
      <c r="C2709" s="11">
        <v>2024</v>
      </c>
      <c r="D2709" s="11">
        <v>3</v>
      </c>
      <c r="E2709" s="11">
        <v>10</v>
      </c>
      <c r="F2709" s="11">
        <v>9</v>
      </c>
      <c r="G2709" s="11" t="s">
        <v>66</v>
      </c>
      <c r="H2709" s="11" t="s">
        <v>65</v>
      </c>
      <c r="I2709" s="11">
        <v>40.608066618246298</v>
      </c>
      <c r="J2709" s="11">
        <v>-73.7618034681376</v>
      </c>
      <c r="K2709" s="11">
        <v>122</v>
      </c>
      <c r="L2709" s="11">
        <v>32.691489675583298</v>
      </c>
      <c r="M2709" s="11">
        <v>45.758104407292301</v>
      </c>
      <c r="N2709" s="11" t="s">
        <v>59</v>
      </c>
      <c r="O2709" s="11" t="s">
        <v>60</v>
      </c>
      <c r="P2709" s="11">
        <v>0</v>
      </c>
      <c r="Q2709" s="11">
        <v>0.27546941005898801</v>
      </c>
      <c r="R2709" s="11">
        <v>75</v>
      </c>
      <c r="S2709" s="11">
        <v>47</v>
      </c>
      <c r="T2709" s="11">
        <v>120.751391140226</v>
      </c>
      <c r="U2709" s="11">
        <v>19.530161016247199</v>
      </c>
      <c r="V2709" s="11" t="s">
        <v>63</v>
      </c>
    </row>
    <row r="2710" spans="1:22" x14ac:dyDescent="0.3">
      <c r="A2710" s="9">
        <v>45361.402777777803</v>
      </c>
      <c r="B2710" s="10">
        <v>45361</v>
      </c>
      <c r="C2710" s="11">
        <v>2024</v>
      </c>
      <c r="D2710" s="11">
        <v>3</v>
      </c>
      <c r="E2710" s="11">
        <v>10</v>
      </c>
      <c r="F2710" s="11">
        <v>9</v>
      </c>
      <c r="G2710" s="11" t="s">
        <v>66</v>
      </c>
      <c r="H2710" s="11" t="s">
        <v>65</v>
      </c>
      <c r="I2710" s="11">
        <v>40.767915752958601</v>
      </c>
      <c r="J2710" s="11">
        <v>-73.908892415432803</v>
      </c>
      <c r="K2710" s="11">
        <v>136</v>
      </c>
      <c r="L2710" s="11">
        <v>10.265276507013599</v>
      </c>
      <c r="M2710" s="11">
        <v>69.670855028237099</v>
      </c>
      <c r="N2710" s="11" t="s">
        <v>54</v>
      </c>
      <c r="O2710" s="11" t="s">
        <v>58</v>
      </c>
      <c r="P2710" s="11">
        <v>0</v>
      </c>
      <c r="Q2710" s="11">
        <v>-0.45724622594512698</v>
      </c>
      <c r="R2710" s="11">
        <v>30</v>
      </c>
      <c r="S2710" s="11">
        <v>47</v>
      </c>
      <c r="T2710" s="11">
        <v>117.40704106262299</v>
      </c>
      <c r="U2710" s="11">
        <v>9.1745462096588</v>
      </c>
      <c r="V2710" s="11" t="s">
        <v>56</v>
      </c>
    </row>
    <row r="2711" spans="1:22" x14ac:dyDescent="0.3">
      <c r="A2711" s="9">
        <v>45361.40625</v>
      </c>
      <c r="B2711" s="10">
        <v>45361</v>
      </c>
      <c r="C2711" s="11">
        <v>2024</v>
      </c>
      <c r="D2711" s="11">
        <v>3</v>
      </c>
      <c r="E2711" s="11">
        <v>10</v>
      </c>
      <c r="F2711" s="11">
        <v>9</v>
      </c>
      <c r="G2711" s="11" t="s">
        <v>66</v>
      </c>
      <c r="H2711" s="11" t="s">
        <v>65</v>
      </c>
      <c r="I2711" s="11">
        <v>40.766933465206598</v>
      </c>
      <c r="J2711" s="11">
        <v>-73.969749964382302</v>
      </c>
      <c r="K2711" s="11">
        <v>240</v>
      </c>
      <c r="L2711" s="11">
        <v>63.179507733758903</v>
      </c>
      <c r="M2711" s="11">
        <v>49.2286123072588</v>
      </c>
      <c r="N2711" s="11" t="s">
        <v>57</v>
      </c>
      <c r="O2711" s="11" t="s">
        <v>61</v>
      </c>
      <c r="P2711" s="11">
        <v>0</v>
      </c>
      <c r="Q2711" s="11">
        <v>0.61872407821465303</v>
      </c>
      <c r="R2711" s="11">
        <v>61</v>
      </c>
      <c r="S2711" s="11">
        <v>26</v>
      </c>
      <c r="T2711" s="11">
        <v>76.9362312209104</v>
      </c>
      <c r="U2711" s="11">
        <v>13.3897372638327</v>
      </c>
      <c r="V2711" s="11" t="s">
        <v>56</v>
      </c>
    </row>
    <row r="2712" spans="1:22" x14ac:dyDescent="0.3">
      <c r="A2712" s="9">
        <v>45361.409722222197</v>
      </c>
      <c r="B2712" s="10">
        <v>45361</v>
      </c>
      <c r="C2712" s="11">
        <v>2024</v>
      </c>
      <c r="D2712" s="11">
        <v>3</v>
      </c>
      <c r="E2712" s="11">
        <v>10</v>
      </c>
      <c r="F2712" s="11">
        <v>9</v>
      </c>
      <c r="G2712" s="11" t="s">
        <v>66</v>
      </c>
      <c r="H2712" s="11" t="s">
        <v>65</v>
      </c>
      <c r="I2712" s="11">
        <v>40.826521095205301</v>
      </c>
      <c r="J2712" s="11">
        <v>-73.811296681334198</v>
      </c>
      <c r="K2712" s="11">
        <v>232</v>
      </c>
      <c r="L2712" s="11">
        <v>30.234500521819001</v>
      </c>
      <c r="M2712" s="11">
        <v>32.213653692107698</v>
      </c>
      <c r="N2712" s="11" t="s">
        <v>59</v>
      </c>
      <c r="O2712" s="11" t="s">
        <v>60</v>
      </c>
      <c r="P2712" s="11">
        <v>0</v>
      </c>
      <c r="Q2712" s="11">
        <v>-0.47615070281968502</v>
      </c>
      <c r="R2712" s="11">
        <v>45</v>
      </c>
      <c r="S2712" s="11">
        <v>48</v>
      </c>
      <c r="T2712" s="11">
        <v>367.27416637487897</v>
      </c>
      <c r="U2712" s="11">
        <v>25.128948349868701</v>
      </c>
      <c r="V2712" s="11" t="s">
        <v>56</v>
      </c>
    </row>
    <row r="2713" spans="1:22" x14ac:dyDescent="0.3">
      <c r="A2713" s="9">
        <v>45361.413194444503</v>
      </c>
      <c r="B2713" s="10">
        <v>45361</v>
      </c>
      <c r="C2713" s="11">
        <v>2024</v>
      </c>
      <c r="D2713" s="11">
        <v>3</v>
      </c>
      <c r="E2713" s="11">
        <v>10</v>
      </c>
      <c r="F2713" s="11">
        <v>9</v>
      </c>
      <c r="G2713" s="11" t="s">
        <v>66</v>
      </c>
      <c r="H2713" s="11" t="s">
        <v>65</v>
      </c>
      <c r="I2713" s="11">
        <v>40.8758263270798</v>
      </c>
      <c r="J2713" s="11">
        <v>-73.777768866833597</v>
      </c>
      <c r="K2713" s="11">
        <v>72</v>
      </c>
      <c r="L2713" s="11">
        <v>54.695924482646298</v>
      </c>
      <c r="M2713" s="11">
        <v>55.8596332377018</v>
      </c>
      <c r="N2713" s="11" t="s">
        <v>54</v>
      </c>
      <c r="O2713" s="11" t="s">
        <v>55</v>
      </c>
      <c r="P2713" s="11">
        <v>0</v>
      </c>
      <c r="Q2713" s="11">
        <v>0.32680387227812602</v>
      </c>
      <c r="R2713" s="11">
        <v>23</v>
      </c>
      <c r="S2713" s="11">
        <v>41</v>
      </c>
      <c r="T2713" s="11">
        <v>356.54282349526198</v>
      </c>
      <c r="U2713" s="11">
        <v>14.7005073741622</v>
      </c>
      <c r="V2713" s="11" t="s">
        <v>63</v>
      </c>
    </row>
    <row r="2714" spans="1:22" x14ac:dyDescent="0.3">
      <c r="A2714" s="9">
        <v>45361.416666666701</v>
      </c>
      <c r="B2714" s="10">
        <v>45361</v>
      </c>
      <c r="C2714" s="11">
        <v>2024</v>
      </c>
      <c r="D2714" s="11">
        <v>3</v>
      </c>
      <c r="E2714" s="11">
        <v>10</v>
      </c>
      <c r="F2714" s="11">
        <v>10</v>
      </c>
      <c r="G2714" s="11" t="s">
        <v>66</v>
      </c>
      <c r="H2714" s="11" t="s">
        <v>65</v>
      </c>
      <c r="I2714" s="11">
        <v>40.697510642358203</v>
      </c>
      <c r="J2714" s="11">
        <v>-73.981339047917999</v>
      </c>
      <c r="K2714" s="11">
        <v>294</v>
      </c>
      <c r="L2714" s="11">
        <v>33.269590861189897</v>
      </c>
      <c r="M2714" s="11">
        <v>67.749363856141201</v>
      </c>
      <c r="N2714" s="11" t="s">
        <v>54</v>
      </c>
      <c r="O2714" s="11" t="s">
        <v>58</v>
      </c>
      <c r="P2714" s="11">
        <v>0</v>
      </c>
      <c r="Q2714" s="11">
        <v>0.82308302012379897</v>
      </c>
      <c r="R2714" s="11">
        <v>86</v>
      </c>
      <c r="S2714" s="11">
        <v>47</v>
      </c>
      <c r="T2714" s="11">
        <v>451.01291389262298</v>
      </c>
      <c r="U2714" s="11">
        <v>24.475655890358802</v>
      </c>
      <c r="V2714" s="11" t="s">
        <v>56</v>
      </c>
    </row>
    <row r="2715" spans="1:22" x14ac:dyDescent="0.3">
      <c r="A2715" s="9">
        <v>45361.420138888898</v>
      </c>
      <c r="B2715" s="10">
        <v>45361</v>
      </c>
      <c r="C2715" s="11">
        <v>2024</v>
      </c>
      <c r="D2715" s="11">
        <v>3</v>
      </c>
      <c r="E2715" s="11">
        <v>10</v>
      </c>
      <c r="F2715" s="11">
        <v>10</v>
      </c>
      <c r="G2715" s="11" t="s">
        <v>66</v>
      </c>
      <c r="H2715" s="11" t="s">
        <v>65</v>
      </c>
      <c r="I2715" s="11">
        <v>40.742646398782597</v>
      </c>
      <c r="J2715" s="11">
        <v>-73.8908535465565</v>
      </c>
      <c r="K2715" s="11">
        <v>80</v>
      </c>
      <c r="L2715" s="11">
        <v>29.310881732542899</v>
      </c>
      <c r="M2715" s="11">
        <v>83.033961908801103</v>
      </c>
      <c r="N2715" s="11" t="s">
        <v>59</v>
      </c>
      <c r="O2715" s="11" t="s">
        <v>58</v>
      </c>
      <c r="P2715" s="11">
        <v>1</v>
      </c>
      <c r="Q2715" s="11">
        <v>0.97910100103910902</v>
      </c>
      <c r="R2715" s="11">
        <v>18</v>
      </c>
      <c r="S2715" s="11">
        <v>23</v>
      </c>
      <c r="T2715" s="11">
        <v>95.681841482240898</v>
      </c>
      <c r="U2715" s="11">
        <v>16.746876636819799</v>
      </c>
      <c r="V2715" s="11" t="s">
        <v>56</v>
      </c>
    </row>
    <row r="2716" spans="1:22" x14ac:dyDescent="0.3">
      <c r="A2716" s="9">
        <v>45361.423611111102</v>
      </c>
      <c r="B2716" s="10">
        <v>45361</v>
      </c>
      <c r="C2716" s="11">
        <v>2024</v>
      </c>
      <c r="D2716" s="11">
        <v>3</v>
      </c>
      <c r="E2716" s="11">
        <v>10</v>
      </c>
      <c r="F2716" s="11">
        <v>10</v>
      </c>
      <c r="G2716" s="11" t="s">
        <v>66</v>
      </c>
      <c r="H2716" s="11" t="s">
        <v>65</v>
      </c>
      <c r="I2716" s="11">
        <v>40.610571306184099</v>
      </c>
      <c r="J2716" s="11">
        <v>-73.868700111833604</v>
      </c>
      <c r="K2716" s="11">
        <v>296</v>
      </c>
      <c r="L2716" s="11">
        <v>76.683850534376504</v>
      </c>
      <c r="M2716" s="11">
        <v>53.8473649431808</v>
      </c>
      <c r="N2716" s="11" t="s">
        <v>54</v>
      </c>
      <c r="O2716" s="11" t="s">
        <v>61</v>
      </c>
      <c r="P2716" s="11">
        <v>0</v>
      </c>
      <c r="Q2716" s="11">
        <v>0.24281372331659201</v>
      </c>
      <c r="R2716" s="11">
        <v>30</v>
      </c>
      <c r="S2716" s="11">
        <v>7</v>
      </c>
      <c r="T2716" s="11">
        <v>88.064705271999799</v>
      </c>
      <c r="U2716" s="11">
        <v>18.9564468238346</v>
      </c>
      <c r="V2716" s="11" t="s">
        <v>56</v>
      </c>
    </row>
    <row r="2717" spans="1:22" x14ac:dyDescent="0.3">
      <c r="A2717" s="9">
        <v>45361.427083333299</v>
      </c>
      <c r="B2717" s="10">
        <v>45361</v>
      </c>
      <c r="C2717" s="11">
        <v>2024</v>
      </c>
      <c r="D2717" s="11">
        <v>3</v>
      </c>
      <c r="E2717" s="11">
        <v>10</v>
      </c>
      <c r="F2717" s="11">
        <v>10</v>
      </c>
      <c r="G2717" s="11" t="s">
        <v>66</v>
      </c>
      <c r="H2717" s="11" t="s">
        <v>65</v>
      </c>
      <c r="I2717" s="11">
        <v>40.831285672987001</v>
      </c>
      <c r="J2717" s="11">
        <v>-73.875428054945303</v>
      </c>
      <c r="K2717" s="11">
        <v>212</v>
      </c>
      <c r="L2717" s="11">
        <v>17.4186231371106</v>
      </c>
      <c r="M2717" s="11">
        <v>49.126455544475199</v>
      </c>
      <c r="N2717" s="11" t="s">
        <v>54</v>
      </c>
      <c r="O2717" s="11" t="s">
        <v>55</v>
      </c>
      <c r="P2717" s="11">
        <v>0</v>
      </c>
      <c r="Q2717" s="11">
        <v>-0.89156785919617798</v>
      </c>
      <c r="R2717" s="11">
        <v>69</v>
      </c>
      <c r="S2717" s="11">
        <v>2</v>
      </c>
      <c r="T2717" s="11">
        <v>149.554936963855</v>
      </c>
      <c r="U2717" s="11">
        <v>22.183282040994602</v>
      </c>
      <c r="V2717" s="11" t="s">
        <v>56</v>
      </c>
    </row>
    <row r="2718" spans="1:22" x14ac:dyDescent="0.3">
      <c r="A2718" s="9">
        <v>45361.430555555598</v>
      </c>
      <c r="B2718" s="10">
        <v>45361</v>
      </c>
      <c r="C2718" s="11">
        <v>2024</v>
      </c>
      <c r="D2718" s="11">
        <v>3</v>
      </c>
      <c r="E2718" s="11">
        <v>10</v>
      </c>
      <c r="F2718" s="11">
        <v>10</v>
      </c>
      <c r="G2718" s="11" t="s">
        <v>66</v>
      </c>
      <c r="H2718" s="11" t="s">
        <v>65</v>
      </c>
      <c r="I2718" s="11">
        <v>40.726988673015697</v>
      </c>
      <c r="J2718" s="11">
        <v>-73.735380428071906</v>
      </c>
      <c r="K2718" s="11">
        <v>196</v>
      </c>
      <c r="L2718" s="11">
        <v>62.6943410573111</v>
      </c>
      <c r="M2718" s="11">
        <v>18.086314586120899</v>
      </c>
      <c r="N2718" s="11" t="s">
        <v>57</v>
      </c>
      <c r="O2718" s="11" t="s">
        <v>58</v>
      </c>
      <c r="P2718" s="11">
        <v>0</v>
      </c>
      <c r="Q2718" s="11">
        <v>0.44405833087459201</v>
      </c>
      <c r="R2718" s="11">
        <v>3</v>
      </c>
      <c r="S2718" s="11">
        <v>5</v>
      </c>
      <c r="T2718" s="11">
        <v>300.69042196047502</v>
      </c>
      <c r="U2718" s="11">
        <v>6.4592842097293897</v>
      </c>
      <c r="V2718" s="11" t="s">
        <v>63</v>
      </c>
    </row>
    <row r="2719" spans="1:22" x14ac:dyDescent="0.3">
      <c r="A2719" s="9">
        <v>45361.434027777803</v>
      </c>
      <c r="B2719" s="10">
        <v>45361</v>
      </c>
      <c r="C2719" s="11">
        <v>2024</v>
      </c>
      <c r="D2719" s="11">
        <v>3</v>
      </c>
      <c r="E2719" s="11">
        <v>10</v>
      </c>
      <c r="F2719" s="11">
        <v>10</v>
      </c>
      <c r="G2719" s="11" t="s">
        <v>66</v>
      </c>
      <c r="H2719" s="11" t="s">
        <v>65</v>
      </c>
      <c r="I2719" s="11">
        <v>40.629279777133199</v>
      </c>
      <c r="J2719" s="11">
        <v>-73.875712324570202</v>
      </c>
      <c r="K2719" s="11">
        <v>278</v>
      </c>
      <c r="L2719" s="11">
        <v>48.319712243131498</v>
      </c>
      <c r="M2719" s="11">
        <v>14.044931480926399</v>
      </c>
      <c r="N2719" s="11" t="s">
        <v>59</v>
      </c>
      <c r="O2719" s="11" t="s">
        <v>58</v>
      </c>
      <c r="P2719" s="11">
        <v>0</v>
      </c>
      <c r="Q2719" s="11">
        <v>-0.82553583218416904</v>
      </c>
      <c r="R2719" s="11">
        <v>4</v>
      </c>
      <c r="S2719" s="11">
        <v>24</v>
      </c>
      <c r="T2719" s="11">
        <v>430.21684101183399</v>
      </c>
      <c r="U2719" s="11">
        <v>9.0563550358676199</v>
      </c>
      <c r="V2719" s="11" t="s">
        <v>56</v>
      </c>
    </row>
    <row r="2720" spans="1:22" x14ac:dyDescent="0.3">
      <c r="A2720" s="9">
        <v>45361.4375</v>
      </c>
      <c r="B2720" s="10">
        <v>45361</v>
      </c>
      <c r="C2720" s="11">
        <v>2024</v>
      </c>
      <c r="D2720" s="11">
        <v>3</v>
      </c>
      <c r="E2720" s="11">
        <v>10</v>
      </c>
      <c r="F2720" s="11">
        <v>10</v>
      </c>
      <c r="G2720" s="11" t="s">
        <v>66</v>
      </c>
      <c r="H2720" s="11" t="s">
        <v>65</v>
      </c>
      <c r="I2720" s="11">
        <v>40.801098225616499</v>
      </c>
      <c r="J2720" s="11">
        <v>-73.753581047571799</v>
      </c>
      <c r="K2720" s="11">
        <v>31</v>
      </c>
      <c r="L2720" s="11">
        <v>10.3046136230572</v>
      </c>
      <c r="M2720" s="11">
        <v>70.364739227454194</v>
      </c>
      <c r="N2720" s="11" t="s">
        <v>59</v>
      </c>
      <c r="O2720" s="11" t="s">
        <v>61</v>
      </c>
      <c r="P2720" s="11">
        <v>0</v>
      </c>
      <c r="Q2720" s="11">
        <v>-0.30632364683948898</v>
      </c>
      <c r="R2720" s="11">
        <v>81</v>
      </c>
      <c r="S2720" s="11">
        <v>30</v>
      </c>
      <c r="T2720" s="11">
        <v>441.16964486927901</v>
      </c>
      <c r="U2720" s="11">
        <v>12.052606841554001</v>
      </c>
      <c r="V2720" s="11" t="s">
        <v>56</v>
      </c>
    </row>
    <row r="2721" spans="1:22" x14ac:dyDescent="0.3">
      <c r="A2721" s="9">
        <v>45361.440972222197</v>
      </c>
      <c r="B2721" s="10">
        <v>45361</v>
      </c>
      <c r="C2721" s="11">
        <v>2024</v>
      </c>
      <c r="D2721" s="11">
        <v>3</v>
      </c>
      <c r="E2721" s="11">
        <v>10</v>
      </c>
      <c r="F2721" s="11">
        <v>10</v>
      </c>
      <c r="G2721" s="11" t="s">
        <v>66</v>
      </c>
      <c r="H2721" s="11" t="s">
        <v>65</v>
      </c>
      <c r="I2721" s="11">
        <v>40.6603731624894</v>
      </c>
      <c r="J2721" s="11">
        <v>-73.969136071452695</v>
      </c>
      <c r="K2721" s="11">
        <v>191</v>
      </c>
      <c r="L2721" s="11">
        <v>77.084765365984296</v>
      </c>
      <c r="M2721" s="11">
        <v>41.720984326395801</v>
      </c>
      <c r="N2721" s="11" t="s">
        <v>57</v>
      </c>
      <c r="O2721" s="11" t="s">
        <v>61</v>
      </c>
      <c r="P2721" s="11">
        <v>1</v>
      </c>
      <c r="Q2721" s="11">
        <v>-0.29845328710810498</v>
      </c>
      <c r="R2721" s="11">
        <v>80</v>
      </c>
      <c r="S2721" s="11">
        <v>20</v>
      </c>
      <c r="T2721" s="11">
        <v>475.84519152056799</v>
      </c>
      <c r="U2721" s="11">
        <v>13.5570633256162</v>
      </c>
      <c r="V2721" s="11" t="s">
        <v>56</v>
      </c>
    </row>
    <row r="2722" spans="1:22" x14ac:dyDescent="0.3">
      <c r="A2722" s="9">
        <v>45361.444444444503</v>
      </c>
      <c r="B2722" s="10">
        <v>45361</v>
      </c>
      <c r="C2722" s="11">
        <v>2024</v>
      </c>
      <c r="D2722" s="11">
        <v>3</v>
      </c>
      <c r="E2722" s="11">
        <v>10</v>
      </c>
      <c r="F2722" s="11">
        <v>10</v>
      </c>
      <c r="G2722" s="11" t="s">
        <v>66</v>
      </c>
      <c r="H2722" s="11" t="s">
        <v>65</v>
      </c>
      <c r="I2722" s="11">
        <v>40.7649079258886</v>
      </c>
      <c r="J2722" s="11">
        <v>-73.867530008609606</v>
      </c>
      <c r="K2722" s="11">
        <v>194</v>
      </c>
      <c r="L2722" s="11">
        <v>15.3727714131004</v>
      </c>
      <c r="M2722" s="11">
        <v>96.7778662432423</v>
      </c>
      <c r="N2722" s="11" t="s">
        <v>57</v>
      </c>
      <c r="O2722" s="11" t="s">
        <v>61</v>
      </c>
      <c r="P2722" s="11">
        <v>0</v>
      </c>
      <c r="Q2722" s="11">
        <v>-0.59253770224656899</v>
      </c>
      <c r="R2722" s="11">
        <v>30</v>
      </c>
      <c r="S2722" s="11">
        <v>41</v>
      </c>
      <c r="T2722" s="11">
        <v>50.759944199033399</v>
      </c>
      <c r="U2722" s="11">
        <v>25.750511956793201</v>
      </c>
      <c r="V2722" s="11" t="s">
        <v>56</v>
      </c>
    </row>
    <row r="2723" spans="1:22" x14ac:dyDescent="0.3">
      <c r="A2723" s="9">
        <v>45361.447916666701</v>
      </c>
      <c r="B2723" s="10">
        <v>45361</v>
      </c>
      <c r="C2723" s="11">
        <v>2024</v>
      </c>
      <c r="D2723" s="11">
        <v>3</v>
      </c>
      <c r="E2723" s="11">
        <v>10</v>
      </c>
      <c r="F2723" s="11">
        <v>10</v>
      </c>
      <c r="G2723" s="11" t="s">
        <v>66</v>
      </c>
      <c r="H2723" s="11" t="s">
        <v>65</v>
      </c>
      <c r="I2723" s="11">
        <v>40.730988679272897</v>
      </c>
      <c r="J2723" s="11">
        <v>-73.995224036834898</v>
      </c>
      <c r="K2723" s="11">
        <v>236</v>
      </c>
      <c r="L2723" s="11">
        <v>43.141195100485199</v>
      </c>
      <c r="M2723" s="11">
        <v>70.6728022148626</v>
      </c>
      <c r="N2723" s="11" t="s">
        <v>57</v>
      </c>
      <c r="O2723" s="11" t="s">
        <v>60</v>
      </c>
      <c r="P2723" s="11">
        <v>0</v>
      </c>
      <c r="Q2723" s="11">
        <v>0.26923897399747299</v>
      </c>
      <c r="R2723" s="11">
        <v>70</v>
      </c>
      <c r="S2723" s="11">
        <v>2</v>
      </c>
      <c r="T2723" s="11">
        <v>321.61947829139399</v>
      </c>
      <c r="U2723" s="11">
        <v>23.450530375250601</v>
      </c>
      <c r="V2723" s="11" t="s">
        <v>56</v>
      </c>
    </row>
    <row r="2724" spans="1:22" x14ac:dyDescent="0.3">
      <c r="A2724" s="9">
        <v>45361.451388888898</v>
      </c>
      <c r="B2724" s="10">
        <v>45361</v>
      </c>
      <c r="C2724" s="11">
        <v>2024</v>
      </c>
      <c r="D2724" s="11">
        <v>3</v>
      </c>
      <c r="E2724" s="11">
        <v>10</v>
      </c>
      <c r="F2724" s="11">
        <v>10</v>
      </c>
      <c r="G2724" s="11" t="s">
        <v>66</v>
      </c>
      <c r="H2724" s="11" t="s">
        <v>65</v>
      </c>
      <c r="I2724" s="11">
        <v>40.821079143313298</v>
      </c>
      <c r="J2724" s="11">
        <v>-73.714134838991399</v>
      </c>
      <c r="K2724" s="11">
        <v>191</v>
      </c>
      <c r="L2724" s="11">
        <v>79.152035942688997</v>
      </c>
      <c r="M2724" s="11">
        <v>38.905375537480701</v>
      </c>
      <c r="N2724" s="11" t="s">
        <v>57</v>
      </c>
      <c r="O2724" s="11" t="s">
        <v>58</v>
      </c>
      <c r="P2724" s="11">
        <v>0</v>
      </c>
      <c r="Q2724" s="11">
        <v>8.8119775224677399E-2</v>
      </c>
      <c r="R2724" s="11">
        <v>21</v>
      </c>
      <c r="S2724" s="11">
        <v>30</v>
      </c>
      <c r="T2724" s="11">
        <v>354.29512443751901</v>
      </c>
      <c r="U2724" s="11">
        <v>27.795823776406898</v>
      </c>
      <c r="V2724" s="11" t="s">
        <v>63</v>
      </c>
    </row>
    <row r="2725" spans="1:22" x14ac:dyDescent="0.3">
      <c r="A2725" s="9">
        <v>45361.454861111102</v>
      </c>
      <c r="B2725" s="10">
        <v>45361</v>
      </c>
      <c r="C2725" s="11">
        <v>2024</v>
      </c>
      <c r="D2725" s="11">
        <v>3</v>
      </c>
      <c r="E2725" s="11">
        <v>10</v>
      </c>
      <c r="F2725" s="11">
        <v>10</v>
      </c>
      <c r="G2725" s="11" t="s">
        <v>66</v>
      </c>
      <c r="H2725" s="11" t="s">
        <v>65</v>
      </c>
      <c r="I2725" s="11">
        <v>40.849302504299899</v>
      </c>
      <c r="J2725" s="11">
        <v>-73.718568106161399</v>
      </c>
      <c r="K2725" s="11">
        <v>52</v>
      </c>
      <c r="L2725" s="11">
        <v>23.5430986153345</v>
      </c>
      <c r="M2725" s="11">
        <v>57.583156268241503</v>
      </c>
      <c r="N2725" s="11" t="s">
        <v>59</v>
      </c>
      <c r="O2725" s="11" t="s">
        <v>61</v>
      </c>
      <c r="P2725" s="11">
        <v>1</v>
      </c>
      <c r="Q2725" s="11">
        <v>-0.52820701005543502</v>
      </c>
      <c r="R2725" s="11">
        <v>55</v>
      </c>
      <c r="S2725" s="11">
        <v>4</v>
      </c>
      <c r="T2725" s="11">
        <v>103.176615363056</v>
      </c>
      <c r="U2725" s="11">
        <v>17.1906487918957</v>
      </c>
      <c r="V2725" s="11" t="s">
        <v>56</v>
      </c>
    </row>
    <row r="2726" spans="1:22" x14ac:dyDescent="0.3">
      <c r="A2726" s="9">
        <v>45361.458333333299</v>
      </c>
      <c r="B2726" s="10">
        <v>45361</v>
      </c>
      <c r="C2726" s="11">
        <v>2024</v>
      </c>
      <c r="D2726" s="11">
        <v>3</v>
      </c>
      <c r="E2726" s="11">
        <v>10</v>
      </c>
      <c r="F2726" s="11">
        <v>11</v>
      </c>
      <c r="G2726" s="11" t="s">
        <v>66</v>
      </c>
      <c r="H2726" s="11" t="s">
        <v>65</v>
      </c>
      <c r="I2726" s="11">
        <v>40.660319707783501</v>
      </c>
      <c r="J2726" s="11">
        <v>-73.902307903782997</v>
      </c>
      <c r="K2726" s="11">
        <v>285</v>
      </c>
      <c r="L2726" s="11">
        <v>14.461750324624701</v>
      </c>
      <c r="M2726" s="11">
        <v>19.943590286834802</v>
      </c>
      <c r="N2726" s="11" t="s">
        <v>54</v>
      </c>
      <c r="O2726" s="11" t="s">
        <v>61</v>
      </c>
      <c r="P2726" s="11">
        <v>0</v>
      </c>
      <c r="Q2726" s="11">
        <v>-0.75666780804730605</v>
      </c>
      <c r="R2726" s="11">
        <v>77</v>
      </c>
      <c r="S2726" s="11">
        <v>21</v>
      </c>
      <c r="T2726" s="11">
        <v>437.64773960321997</v>
      </c>
      <c r="U2726" s="11">
        <v>13.1092852922157</v>
      </c>
      <c r="V2726" s="11" t="s">
        <v>56</v>
      </c>
    </row>
    <row r="2727" spans="1:22" x14ac:dyDescent="0.3">
      <c r="A2727" s="9">
        <v>45361.461805555598</v>
      </c>
      <c r="B2727" s="10">
        <v>45361</v>
      </c>
      <c r="C2727" s="11">
        <v>2024</v>
      </c>
      <c r="D2727" s="11">
        <v>3</v>
      </c>
      <c r="E2727" s="11">
        <v>10</v>
      </c>
      <c r="F2727" s="11">
        <v>11</v>
      </c>
      <c r="G2727" s="11" t="s">
        <v>66</v>
      </c>
      <c r="H2727" s="11" t="s">
        <v>65</v>
      </c>
      <c r="I2727" s="11">
        <v>40.628889892408701</v>
      </c>
      <c r="J2727" s="11">
        <v>-73.7885595254306</v>
      </c>
      <c r="K2727" s="11">
        <v>37</v>
      </c>
      <c r="L2727" s="11">
        <v>53.464127267419698</v>
      </c>
      <c r="M2727" s="11">
        <v>85.026174619100104</v>
      </c>
      <c r="N2727" s="11" t="s">
        <v>54</v>
      </c>
      <c r="O2727" s="11" t="s">
        <v>61</v>
      </c>
      <c r="P2727" s="11">
        <v>0</v>
      </c>
      <c r="Q2727" s="11">
        <v>-0.89272175465054004</v>
      </c>
      <c r="R2727" s="11">
        <v>97</v>
      </c>
      <c r="S2727" s="11">
        <v>19</v>
      </c>
      <c r="T2727" s="11">
        <v>291.97857199423902</v>
      </c>
      <c r="U2727" s="11">
        <v>16.035979839175099</v>
      </c>
      <c r="V2727" s="11" t="s">
        <v>56</v>
      </c>
    </row>
    <row r="2728" spans="1:22" x14ac:dyDescent="0.3">
      <c r="A2728" s="9">
        <v>45361.465277777803</v>
      </c>
      <c r="B2728" s="10">
        <v>45361</v>
      </c>
      <c r="C2728" s="11">
        <v>2024</v>
      </c>
      <c r="D2728" s="11">
        <v>3</v>
      </c>
      <c r="E2728" s="11">
        <v>10</v>
      </c>
      <c r="F2728" s="11">
        <v>11</v>
      </c>
      <c r="G2728" s="11" t="s">
        <v>66</v>
      </c>
      <c r="H2728" s="11" t="s">
        <v>65</v>
      </c>
      <c r="I2728" s="11">
        <v>40.892099433660597</v>
      </c>
      <c r="J2728" s="11">
        <v>-73.807147030173795</v>
      </c>
      <c r="K2728" s="11">
        <v>68</v>
      </c>
      <c r="L2728" s="11">
        <v>66.033915504572093</v>
      </c>
      <c r="M2728" s="11">
        <v>22.3052105512756</v>
      </c>
      <c r="N2728" s="11" t="s">
        <v>57</v>
      </c>
      <c r="O2728" s="11" t="s">
        <v>61</v>
      </c>
      <c r="P2728" s="11">
        <v>0</v>
      </c>
      <c r="Q2728" s="11">
        <v>0.36538939419616301</v>
      </c>
      <c r="R2728" s="11">
        <v>49</v>
      </c>
      <c r="S2728" s="11">
        <v>26</v>
      </c>
      <c r="T2728" s="11">
        <v>232.851169017975</v>
      </c>
      <c r="U2728" s="11">
        <v>11.8466113437128</v>
      </c>
      <c r="V2728" s="11" t="s">
        <v>62</v>
      </c>
    </row>
    <row r="2729" spans="1:22" x14ac:dyDescent="0.3">
      <c r="A2729" s="9">
        <v>45361.46875</v>
      </c>
      <c r="B2729" s="10">
        <v>45361</v>
      </c>
      <c r="C2729" s="11">
        <v>2024</v>
      </c>
      <c r="D2729" s="11">
        <v>3</v>
      </c>
      <c r="E2729" s="11">
        <v>10</v>
      </c>
      <c r="F2729" s="11">
        <v>11</v>
      </c>
      <c r="G2729" s="11" t="s">
        <v>66</v>
      </c>
      <c r="H2729" s="11" t="s">
        <v>65</v>
      </c>
      <c r="I2729" s="11">
        <v>40.816376639176703</v>
      </c>
      <c r="J2729" s="11">
        <v>-73.734920818269103</v>
      </c>
      <c r="K2729" s="11">
        <v>186</v>
      </c>
      <c r="L2729" s="11">
        <v>7.7046900724222596</v>
      </c>
      <c r="M2729" s="11">
        <v>34.162729618159901</v>
      </c>
      <c r="N2729" s="11" t="s">
        <v>59</v>
      </c>
      <c r="O2729" s="11" t="s">
        <v>58</v>
      </c>
      <c r="P2729" s="11">
        <v>0</v>
      </c>
      <c r="Q2729" s="11">
        <v>-0.58640451730036003</v>
      </c>
      <c r="R2729" s="11">
        <v>75</v>
      </c>
      <c r="S2729" s="11">
        <v>15</v>
      </c>
      <c r="T2729" s="11">
        <v>111.333872353312</v>
      </c>
      <c r="U2729" s="11">
        <v>29.887204573502501</v>
      </c>
      <c r="V2729" s="11" t="s">
        <v>56</v>
      </c>
    </row>
    <row r="2730" spans="1:22" x14ac:dyDescent="0.3">
      <c r="A2730" s="9">
        <v>45361.472222222197</v>
      </c>
      <c r="B2730" s="10">
        <v>45361</v>
      </c>
      <c r="C2730" s="11">
        <v>2024</v>
      </c>
      <c r="D2730" s="11">
        <v>3</v>
      </c>
      <c r="E2730" s="11">
        <v>10</v>
      </c>
      <c r="F2730" s="11">
        <v>11</v>
      </c>
      <c r="G2730" s="11" t="s">
        <v>66</v>
      </c>
      <c r="H2730" s="11" t="s">
        <v>65</v>
      </c>
      <c r="I2730" s="11">
        <v>40.660490400486999</v>
      </c>
      <c r="J2730" s="11">
        <v>-73.9714667839676</v>
      </c>
      <c r="K2730" s="11">
        <v>238</v>
      </c>
      <c r="L2730" s="11">
        <v>8.7818933799705405</v>
      </c>
      <c r="M2730" s="11">
        <v>18.288587863327201</v>
      </c>
      <c r="N2730" s="11" t="s">
        <v>54</v>
      </c>
      <c r="O2730" s="11" t="s">
        <v>58</v>
      </c>
      <c r="P2730" s="11">
        <v>1</v>
      </c>
      <c r="Q2730" s="11">
        <v>0.49071191713746298</v>
      </c>
      <c r="R2730" s="11">
        <v>54</v>
      </c>
      <c r="S2730" s="11">
        <v>8</v>
      </c>
      <c r="T2730" s="11">
        <v>217.924774802782</v>
      </c>
      <c r="U2730" s="11">
        <v>14.1633137658407</v>
      </c>
      <c r="V2730" s="11" t="s">
        <v>56</v>
      </c>
    </row>
    <row r="2731" spans="1:22" x14ac:dyDescent="0.3">
      <c r="A2731" s="9">
        <v>45361.475694444503</v>
      </c>
      <c r="B2731" s="10">
        <v>45361</v>
      </c>
      <c r="C2731" s="11">
        <v>2024</v>
      </c>
      <c r="D2731" s="11">
        <v>3</v>
      </c>
      <c r="E2731" s="11">
        <v>10</v>
      </c>
      <c r="F2731" s="11">
        <v>11</v>
      </c>
      <c r="G2731" s="11" t="s">
        <v>66</v>
      </c>
      <c r="H2731" s="11" t="s">
        <v>65</v>
      </c>
      <c r="I2731" s="11">
        <v>40.899032824402703</v>
      </c>
      <c r="J2731" s="11">
        <v>-73.825798293088596</v>
      </c>
      <c r="K2731" s="11">
        <v>210</v>
      </c>
      <c r="L2731" s="11">
        <v>30.048683544575599</v>
      </c>
      <c r="M2731" s="11">
        <v>92.951632240516105</v>
      </c>
      <c r="N2731" s="11" t="s">
        <v>54</v>
      </c>
      <c r="O2731" s="11" t="s">
        <v>55</v>
      </c>
      <c r="P2731" s="11">
        <v>0</v>
      </c>
      <c r="Q2731" s="11">
        <v>-0.17605582153011601</v>
      </c>
      <c r="R2731" s="11">
        <v>17</v>
      </c>
      <c r="S2731" s="11">
        <v>7</v>
      </c>
      <c r="T2731" s="11">
        <v>186.612761509531</v>
      </c>
      <c r="U2731" s="11">
        <v>26.143629883814</v>
      </c>
      <c r="V2731" s="11" t="s">
        <v>56</v>
      </c>
    </row>
    <row r="2732" spans="1:22" x14ac:dyDescent="0.3">
      <c r="A2732" s="9">
        <v>45361.479166666701</v>
      </c>
      <c r="B2732" s="10">
        <v>45361</v>
      </c>
      <c r="C2732" s="11">
        <v>2024</v>
      </c>
      <c r="D2732" s="11">
        <v>3</v>
      </c>
      <c r="E2732" s="11">
        <v>10</v>
      </c>
      <c r="F2732" s="11">
        <v>11</v>
      </c>
      <c r="G2732" s="11" t="s">
        <v>66</v>
      </c>
      <c r="H2732" s="11" t="s">
        <v>65</v>
      </c>
      <c r="I2732" s="11">
        <v>40.647867696132998</v>
      </c>
      <c r="J2732" s="11">
        <v>-73.724335628486799</v>
      </c>
      <c r="K2732" s="11">
        <v>89</v>
      </c>
      <c r="L2732" s="11">
        <v>68.720940772607605</v>
      </c>
      <c r="M2732" s="11">
        <v>23.694201797837099</v>
      </c>
      <c r="N2732" s="11" t="s">
        <v>54</v>
      </c>
      <c r="O2732" s="11" t="s">
        <v>60</v>
      </c>
      <c r="P2732" s="11">
        <v>0</v>
      </c>
      <c r="Q2732" s="11">
        <v>-0.182745686810871</v>
      </c>
      <c r="R2732" s="11">
        <v>1</v>
      </c>
      <c r="S2732" s="11">
        <v>15</v>
      </c>
      <c r="T2732" s="11">
        <v>189.718698339604</v>
      </c>
      <c r="U2732" s="11">
        <v>18.3956488799647</v>
      </c>
      <c r="V2732" s="11" t="s">
        <v>62</v>
      </c>
    </row>
    <row r="2733" spans="1:22" x14ac:dyDescent="0.3">
      <c r="A2733" s="9">
        <v>45361.482638888898</v>
      </c>
      <c r="B2733" s="10">
        <v>45361</v>
      </c>
      <c r="C2733" s="11">
        <v>2024</v>
      </c>
      <c r="D2733" s="11">
        <v>3</v>
      </c>
      <c r="E2733" s="11">
        <v>10</v>
      </c>
      <c r="F2733" s="11">
        <v>11</v>
      </c>
      <c r="G2733" s="11" t="s">
        <v>66</v>
      </c>
      <c r="H2733" s="11" t="s">
        <v>65</v>
      </c>
      <c r="I2733" s="11">
        <v>40.849612050139903</v>
      </c>
      <c r="J2733" s="11">
        <v>-73.987159539469701</v>
      </c>
      <c r="K2733" s="11">
        <v>150</v>
      </c>
      <c r="L2733" s="11">
        <v>42.138092282627198</v>
      </c>
      <c r="M2733" s="11">
        <v>92.635807967660199</v>
      </c>
      <c r="N2733" s="11" t="s">
        <v>54</v>
      </c>
      <c r="O2733" s="11" t="s">
        <v>61</v>
      </c>
      <c r="P2733" s="11">
        <v>0</v>
      </c>
      <c r="Q2733" s="11">
        <v>0.29500901576333799</v>
      </c>
      <c r="R2733" s="11">
        <v>24</v>
      </c>
      <c r="S2733" s="11">
        <v>22</v>
      </c>
      <c r="T2733" s="11">
        <v>159.55756536756499</v>
      </c>
      <c r="U2733" s="11">
        <v>5.90369906735725</v>
      </c>
      <c r="V2733" s="11" t="s">
        <v>56</v>
      </c>
    </row>
    <row r="2734" spans="1:22" x14ac:dyDescent="0.3">
      <c r="A2734" s="9">
        <v>45361.486111111102</v>
      </c>
      <c r="B2734" s="10">
        <v>45361</v>
      </c>
      <c r="C2734" s="11">
        <v>2024</v>
      </c>
      <c r="D2734" s="11">
        <v>3</v>
      </c>
      <c r="E2734" s="11">
        <v>10</v>
      </c>
      <c r="F2734" s="11">
        <v>11</v>
      </c>
      <c r="G2734" s="11" t="s">
        <v>66</v>
      </c>
      <c r="H2734" s="11" t="s">
        <v>65</v>
      </c>
      <c r="I2734" s="11">
        <v>40.818514880608902</v>
      </c>
      <c r="J2734" s="11">
        <v>-73.783305687404805</v>
      </c>
      <c r="K2734" s="11">
        <v>42</v>
      </c>
      <c r="L2734" s="11">
        <v>41.579634805385602</v>
      </c>
      <c r="M2734" s="11">
        <v>20.122979186593501</v>
      </c>
      <c r="N2734" s="11" t="s">
        <v>54</v>
      </c>
      <c r="O2734" s="11" t="s">
        <v>58</v>
      </c>
      <c r="P2734" s="11">
        <v>0</v>
      </c>
      <c r="Q2734" s="11">
        <v>-0.87877993134676202</v>
      </c>
      <c r="R2734" s="11">
        <v>83</v>
      </c>
      <c r="S2734" s="11">
        <v>4</v>
      </c>
      <c r="T2734" s="11">
        <v>57.847309591548402</v>
      </c>
      <c r="U2734" s="11">
        <v>13.9218895354847</v>
      </c>
      <c r="V2734" s="11" t="s">
        <v>62</v>
      </c>
    </row>
    <row r="2735" spans="1:22" x14ac:dyDescent="0.3">
      <c r="A2735" s="9">
        <v>45361.489583333299</v>
      </c>
      <c r="B2735" s="10">
        <v>45361</v>
      </c>
      <c r="C2735" s="11">
        <v>2024</v>
      </c>
      <c r="D2735" s="11">
        <v>3</v>
      </c>
      <c r="E2735" s="11">
        <v>10</v>
      </c>
      <c r="F2735" s="11">
        <v>11</v>
      </c>
      <c r="G2735" s="11" t="s">
        <v>66</v>
      </c>
      <c r="H2735" s="11" t="s">
        <v>65</v>
      </c>
      <c r="I2735" s="11">
        <v>40.748535712120798</v>
      </c>
      <c r="J2735" s="11">
        <v>-73.947598765667706</v>
      </c>
      <c r="K2735" s="11">
        <v>99</v>
      </c>
      <c r="L2735" s="11">
        <v>42.371157382075999</v>
      </c>
      <c r="M2735" s="11">
        <v>21.942534266381202</v>
      </c>
      <c r="N2735" s="11" t="s">
        <v>59</v>
      </c>
      <c r="O2735" s="11" t="s">
        <v>60</v>
      </c>
      <c r="P2735" s="11">
        <v>0</v>
      </c>
      <c r="Q2735" s="11">
        <v>-0.68629111250297004</v>
      </c>
      <c r="R2735" s="11">
        <v>89</v>
      </c>
      <c r="S2735" s="11">
        <v>35</v>
      </c>
      <c r="T2735" s="11">
        <v>140.46680869162199</v>
      </c>
      <c r="U2735" s="11">
        <v>26.0186497508267</v>
      </c>
      <c r="V2735" s="11" t="s">
        <v>62</v>
      </c>
    </row>
    <row r="2736" spans="1:22" x14ac:dyDescent="0.3">
      <c r="A2736" s="9">
        <v>45361.493055555598</v>
      </c>
      <c r="B2736" s="10">
        <v>45361</v>
      </c>
      <c r="C2736" s="11">
        <v>2024</v>
      </c>
      <c r="D2736" s="11">
        <v>3</v>
      </c>
      <c r="E2736" s="11">
        <v>10</v>
      </c>
      <c r="F2736" s="11">
        <v>11</v>
      </c>
      <c r="G2736" s="11" t="s">
        <v>66</v>
      </c>
      <c r="H2736" s="11" t="s">
        <v>65</v>
      </c>
      <c r="I2736" s="11">
        <v>40.787697954320201</v>
      </c>
      <c r="J2736" s="11">
        <v>-73.835724606518397</v>
      </c>
      <c r="K2736" s="11">
        <v>169</v>
      </c>
      <c r="L2736" s="11">
        <v>46.019502609829402</v>
      </c>
      <c r="M2736" s="11">
        <v>49.0939529436383</v>
      </c>
      <c r="N2736" s="11" t="s">
        <v>59</v>
      </c>
      <c r="O2736" s="11" t="s">
        <v>58</v>
      </c>
      <c r="P2736" s="11">
        <v>0</v>
      </c>
      <c r="Q2736" s="11">
        <v>0.52446586343715595</v>
      </c>
      <c r="R2736" s="11">
        <v>35</v>
      </c>
      <c r="S2736" s="11">
        <v>14</v>
      </c>
      <c r="T2736" s="11">
        <v>266.01598378061999</v>
      </c>
      <c r="U2736" s="11">
        <v>6.3154975954895196</v>
      </c>
      <c r="V2736" s="11" t="s">
        <v>63</v>
      </c>
    </row>
    <row r="2737" spans="1:22" x14ac:dyDescent="0.3">
      <c r="A2737" s="9">
        <v>45361.496527777803</v>
      </c>
      <c r="B2737" s="10">
        <v>45361</v>
      </c>
      <c r="C2737" s="11">
        <v>2024</v>
      </c>
      <c r="D2737" s="11">
        <v>3</v>
      </c>
      <c r="E2737" s="11">
        <v>10</v>
      </c>
      <c r="F2737" s="11">
        <v>11</v>
      </c>
      <c r="G2737" s="11" t="s">
        <v>66</v>
      </c>
      <c r="H2737" s="11" t="s">
        <v>65</v>
      </c>
      <c r="I2737" s="11">
        <v>40.699835658926297</v>
      </c>
      <c r="J2737" s="11">
        <v>-73.853176465071996</v>
      </c>
      <c r="K2737" s="11">
        <v>201</v>
      </c>
      <c r="L2737" s="11">
        <v>26.990230199326501</v>
      </c>
      <c r="M2737" s="11">
        <v>80.907816334590805</v>
      </c>
      <c r="N2737" s="11" t="s">
        <v>54</v>
      </c>
      <c r="O2737" s="11" t="s">
        <v>58</v>
      </c>
      <c r="P2737" s="11">
        <v>0</v>
      </c>
      <c r="Q2737" s="11">
        <v>0.812704010511487</v>
      </c>
      <c r="R2737" s="11">
        <v>83</v>
      </c>
      <c r="S2737" s="11">
        <v>47</v>
      </c>
      <c r="T2737" s="11">
        <v>225.148788665317</v>
      </c>
      <c r="U2737" s="11">
        <v>8.8405931441269701</v>
      </c>
      <c r="V2737" s="11" t="s">
        <v>56</v>
      </c>
    </row>
    <row r="2738" spans="1:22" x14ac:dyDescent="0.3">
      <c r="A2738" s="9">
        <v>45361.5</v>
      </c>
      <c r="B2738" s="10">
        <v>45361</v>
      </c>
      <c r="C2738" s="11">
        <v>2024</v>
      </c>
      <c r="D2738" s="11">
        <v>3</v>
      </c>
      <c r="E2738" s="11">
        <v>10</v>
      </c>
      <c r="F2738" s="11">
        <v>12</v>
      </c>
      <c r="G2738" s="11" t="s">
        <v>66</v>
      </c>
      <c r="H2738" s="11" t="s">
        <v>65</v>
      </c>
      <c r="I2738" s="11">
        <v>40.665887787544897</v>
      </c>
      <c r="J2738" s="11">
        <v>-73.765390489099701</v>
      </c>
      <c r="K2738" s="11">
        <v>201</v>
      </c>
      <c r="L2738" s="11">
        <v>64.618065753830393</v>
      </c>
      <c r="M2738" s="11">
        <v>51.290776055254803</v>
      </c>
      <c r="N2738" s="11" t="s">
        <v>59</v>
      </c>
      <c r="O2738" s="11" t="s">
        <v>60</v>
      </c>
      <c r="P2738" s="11">
        <v>0</v>
      </c>
      <c r="Q2738" s="11">
        <v>0.73757748729007</v>
      </c>
      <c r="R2738" s="11">
        <v>45</v>
      </c>
      <c r="S2738" s="11">
        <v>5</v>
      </c>
      <c r="T2738" s="11">
        <v>225.71779411916</v>
      </c>
      <c r="U2738" s="11">
        <v>27.8268937828819</v>
      </c>
      <c r="V2738" s="11" t="s">
        <v>56</v>
      </c>
    </row>
    <row r="2739" spans="1:22" x14ac:dyDescent="0.3">
      <c r="A2739" s="9">
        <v>45361.503472222197</v>
      </c>
      <c r="B2739" s="10">
        <v>45361</v>
      </c>
      <c r="C2739" s="11">
        <v>2024</v>
      </c>
      <c r="D2739" s="11">
        <v>3</v>
      </c>
      <c r="E2739" s="11">
        <v>10</v>
      </c>
      <c r="F2739" s="11">
        <v>12</v>
      </c>
      <c r="G2739" s="11" t="s">
        <v>66</v>
      </c>
      <c r="H2739" s="11" t="s">
        <v>65</v>
      </c>
      <c r="I2739" s="11">
        <v>40.658984636512201</v>
      </c>
      <c r="J2739" s="11">
        <v>-73.865001693721297</v>
      </c>
      <c r="K2739" s="11">
        <v>19</v>
      </c>
      <c r="L2739" s="11">
        <v>14.689287895072001</v>
      </c>
      <c r="M2739" s="11">
        <v>52.513133734078103</v>
      </c>
      <c r="N2739" s="11" t="s">
        <v>54</v>
      </c>
      <c r="O2739" s="11" t="s">
        <v>60</v>
      </c>
      <c r="P2739" s="11">
        <v>0</v>
      </c>
      <c r="Q2739" s="11">
        <v>0.75585461894581596</v>
      </c>
      <c r="R2739" s="11">
        <v>2</v>
      </c>
      <c r="S2739" s="11">
        <v>0</v>
      </c>
      <c r="T2739" s="11">
        <v>121.621216199741</v>
      </c>
      <c r="U2739" s="11">
        <v>17.578904907852699</v>
      </c>
      <c r="V2739" s="11" t="s">
        <v>56</v>
      </c>
    </row>
    <row r="2740" spans="1:22" x14ac:dyDescent="0.3">
      <c r="A2740" s="9">
        <v>45361.506944444503</v>
      </c>
      <c r="B2740" s="10">
        <v>45361</v>
      </c>
      <c r="C2740" s="11">
        <v>2024</v>
      </c>
      <c r="D2740" s="11">
        <v>3</v>
      </c>
      <c r="E2740" s="11">
        <v>10</v>
      </c>
      <c r="F2740" s="11">
        <v>12</v>
      </c>
      <c r="G2740" s="11" t="s">
        <v>66</v>
      </c>
      <c r="H2740" s="11" t="s">
        <v>65</v>
      </c>
      <c r="I2740" s="11">
        <v>40.878140549644002</v>
      </c>
      <c r="J2740" s="11">
        <v>-73.764834640439901</v>
      </c>
      <c r="K2740" s="11">
        <v>62</v>
      </c>
      <c r="L2740" s="11">
        <v>40.138838475096101</v>
      </c>
      <c r="M2740" s="11">
        <v>63.828399806803397</v>
      </c>
      <c r="N2740" s="11" t="s">
        <v>59</v>
      </c>
      <c r="O2740" s="11" t="s">
        <v>55</v>
      </c>
      <c r="P2740" s="11">
        <v>0</v>
      </c>
      <c r="Q2740" s="11">
        <v>-0.398636269472258</v>
      </c>
      <c r="R2740" s="11">
        <v>37</v>
      </c>
      <c r="S2740" s="11">
        <v>10</v>
      </c>
      <c r="T2740" s="11">
        <v>461.869111414977</v>
      </c>
      <c r="U2740" s="11">
        <v>23.0744432485765</v>
      </c>
      <c r="V2740" s="11" t="s">
        <v>63</v>
      </c>
    </row>
    <row r="2741" spans="1:22" x14ac:dyDescent="0.3">
      <c r="A2741" s="9">
        <v>45361.510416666701</v>
      </c>
      <c r="B2741" s="10">
        <v>45361</v>
      </c>
      <c r="C2741" s="11">
        <v>2024</v>
      </c>
      <c r="D2741" s="11">
        <v>3</v>
      </c>
      <c r="E2741" s="11">
        <v>10</v>
      </c>
      <c r="F2741" s="11">
        <v>12</v>
      </c>
      <c r="G2741" s="11" t="s">
        <v>66</v>
      </c>
      <c r="H2741" s="11" t="s">
        <v>65</v>
      </c>
      <c r="I2741" s="11">
        <v>40.895148367055697</v>
      </c>
      <c r="J2741" s="11">
        <v>-73.773567726512198</v>
      </c>
      <c r="K2741" s="11">
        <v>229</v>
      </c>
      <c r="L2741" s="11">
        <v>79.912426438282296</v>
      </c>
      <c r="M2741" s="11">
        <v>66.219832253261501</v>
      </c>
      <c r="N2741" s="11" t="s">
        <v>57</v>
      </c>
      <c r="O2741" s="11" t="s">
        <v>61</v>
      </c>
      <c r="P2741" s="11">
        <v>0</v>
      </c>
      <c r="Q2741" s="11">
        <v>2.6569124891068399E-2</v>
      </c>
      <c r="R2741" s="11">
        <v>82</v>
      </c>
      <c r="S2741" s="11">
        <v>0</v>
      </c>
      <c r="T2741" s="11">
        <v>251.20375433041201</v>
      </c>
      <c r="U2741" s="11">
        <v>28.7570456393676</v>
      </c>
      <c r="V2741" s="11" t="s">
        <v>56</v>
      </c>
    </row>
    <row r="2742" spans="1:22" x14ac:dyDescent="0.3">
      <c r="A2742" s="9">
        <v>45361.513888888898</v>
      </c>
      <c r="B2742" s="10">
        <v>45361</v>
      </c>
      <c r="C2742" s="11">
        <v>2024</v>
      </c>
      <c r="D2742" s="11">
        <v>3</v>
      </c>
      <c r="E2742" s="11">
        <v>10</v>
      </c>
      <c r="F2742" s="11">
        <v>12</v>
      </c>
      <c r="G2742" s="11" t="s">
        <v>66</v>
      </c>
      <c r="H2742" s="11" t="s">
        <v>65</v>
      </c>
      <c r="I2742" s="11">
        <v>40.648169780843297</v>
      </c>
      <c r="J2742" s="11">
        <v>-73.868776699988999</v>
      </c>
      <c r="K2742" s="11">
        <v>263</v>
      </c>
      <c r="L2742" s="11">
        <v>63.852864184456699</v>
      </c>
      <c r="M2742" s="11">
        <v>93.5246512237605</v>
      </c>
      <c r="N2742" s="11" t="s">
        <v>54</v>
      </c>
      <c r="O2742" s="11" t="s">
        <v>61</v>
      </c>
      <c r="P2742" s="11">
        <v>1</v>
      </c>
      <c r="Q2742" s="11">
        <v>4.2811806002993596E-3</v>
      </c>
      <c r="R2742" s="11">
        <v>55</v>
      </c>
      <c r="S2742" s="11">
        <v>5</v>
      </c>
      <c r="T2742" s="11">
        <v>191.31933649861099</v>
      </c>
      <c r="U2742" s="11">
        <v>19.585432316213101</v>
      </c>
      <c r="V2742" s="11" t="s">
        <v>56</v>
      </c>
    </row>
    <row r="2743" spans="1:22" x14ac:dyDescent="0.3">
      <c r="A2743" s="9">
        <v>45361.517361111102</v>
      </c>
      <c r="B2743" s="10">
        <v>45361</v>
      </c>
      <c r="C2743" s="11">
        <v>2024</v>
      </c>
      <c r="D2743" s="11">
        <v>3</v>
      </c>
      <c r="E2743" s="11">
        <v>10</v>
      </c>
      <c r="F2743" s="11">
        <v>12</v>
      </c>
      <c r="G2743" s="11" t="s">
        <v>66</v>
      </c>
      <c r="H2743" s="11" t="s">
        <v>65</v>
      </c>
      <c r="I2743" s="11">
        <v>40.7794360119332</v>
      </c>
      <c r="J2743" s="11">
        <v>-73.895763147051298</v>
      </c>
      <c r="K2743" s="11">
        <v>12</v>
      </c>
      <c r="L2743" s="11">
        <v>16.4309196584578</v>
      </c>
      <c r="M2743" s="11">
        <v>14.747196323079599</v>
      </c>
      <c r="N2743" s="11" t="s">
        <v>57</v>
      </c>
      <c r="O2743" s="11" t="s">
        <v>60</v>
      </c>
      <c r="P2743" s="11">
        <v>0</v>
      </c>
      <c r="Q2743" s="11">
        <v>0.52488559773172105</v>
      </c>
      <c r="R2743" s="11">
        <v>91</v>
      </c>
      <c r="S2743" s="11">
        <v>14</v>
      </c>
      <c r="T2743" s="11">
        <v>453.02602072093401</v>
      </c>
      <c r="U2743" s="11">
        <v>22.711425435187401</v>
      </c>
      <c r="V2743" s="11" t="s">
        <v>56</v>
      </c>
    </row>
    <row r="2744" spans="1:22" x14ac:dyDescent="0.3">
      <c r="A2744" s="9">
        <v>45361.520833333299</v>
      </c>
      <c r="B2744" s="10">
        <v>45361</v>
      </c>
      <c r="C2744" s="11">
        <v>2024</v>
      </c>
      <c r="D2744" s="11">
        <v>3</v>
      </c>
      <c r="E2744" s="11">
        <v>10</v>
      </c>
      <c r="F2744" s="11">
        <v>12</v>
      </c>
      <c r="G2744" s="11" t="s">
        <v>66</v>
      </c>
      <c r="H2744" s="11" t="s">
        <v>65</v>
      </c>
      <c r="I2744" s="11">
        <v>40.658608935514401</v>
      </c>
      <c r="J2744" s="11">
        <v>-73.996496862319205</v>
      </c>
      <c r="K2744" s="11">
        <v>148</v>
      </c>
      <c r="L2744" s="11">
        <v>63.381053810356804</v>
      </c>
      <c r="M2744" s="11">
        <v>23.395813857791602</v>
      </c>
      <c r="N2744" s="11" t="s">
        <v>54</v>
      </c>
      <c r="O2744" s="11" t="s">
        <v>61</v>
      </c>
      <c r="P2744" s="11">
        <v>0</v>
      </c>
      <c r="Q2744" s="11">
        <v>0.69986481046873705</v>
      </c>
      <c r="R2744" s="11">
        <v>44</v>
      </c>
      <c r="S2744" s="11">
        <v>8</v>
      </c>
      <c r="T2744" s="11">
        <v>287.795373813357</v>
      </c>
      <c r="U2744" s="11">
        <v>28.644358676661501</v>
      </c>
      <c r="V2744" s="11" t="s">
        <v>63</v>
      </c>
    </row>
    <row r="2745" spans="1:22" x14ac:dyDescent="0.3">
      <c r="A2745" s="9">
        <v>45361.524305555598</v>
      </c>
      <c r="B2745" s="10">
        <v>45361</v>
      </c>
      <c r="C2745" s="11">
        <v>2024</v>
      </c>
      <c r="D2745" s="11">
        <v>3</v>
      </c>
      <c r="E2745" s="11">
        <v>10</v>
      </c>
      <c r="F2745" s="11">
        <v>12</v>
      </c>
      <c r="G2745" s="11" t="s">
        <v>66</v>
      </c>
      <c r="H2745" s="11" t="s">
        <v>65</v>
      </c>
      <c r="I2745" s="11">
        <v>40.756931126340902</v>
      </c>
      <c r="J2745" s="11">
        <v>-73.8557916484652</v>
      </c>
      <c r="K2745" s="11">
        <v>205</v>
      </c>
      <c r="L2745" s="11">
        <v>72.812387338340002</v>
      </c>
      <c r="M2745" s="11">
        <v>50.371005702954598</v>
      </c>
      <c r="N2745" s="11" t="s">
        <v>59</v>
      </c>
      <c r="O2745" s="11" t="s">
        <v>55</v>
      </c>
      <c r="P2745" s="11">
        <v>0</v>
      </c>
      <c r="Q2745" s="11">
        <v>0.43909811317518899</v>
      </c>
      <c r="R2745" s="11">
        <v>58</v>
      </c>
      <c r="S2745" s="11">
        <v>5</v>
      </c>
      <c r="T2745" s="11">
        <v>435.19147674176401</v>
      </c>
      <c r="U2745" s="11">
        <v>13.252791395644101</v>
      </c>
      <c r="V2745" s="11" t="s">
        <v>56</v>
      </c>
    </row>
    <row r="2746" spans="1:22" x14ac:dyDescent="0.3">
      <c r="A2746" s="9">
        <v>45361.527777777803</v>
      </c>
      <c r="B2746" s="10">
        <v>45361</v>
      </c>
      <c r="C2746" s="11">
        <v>2024</v>
      </c>
      <c r="D2746" s="11">
        <v>3</v>
      </c>
      <c r="E2746" s="11">
        <v>10</v>
      </c>
      <c r="F2746" s="11">
        <v>12</v>
      </c>
      <c r="G2746" s="11" t="s">
        <v>66</v>
      </c>
      <c r="H2746" s="11" t="s">
        <v>65</v>
      </c>
      <c r="I2746" s="11">
        <v>40.741703461755499</v>
      </c>
      <c r="J2746" s="11">
        <v>-73.780043194451906</v>
      </c>
      <c r="K2746" s="11">
        <v>291</v>
      </c>
      <c r="L2746" s="11">
        <v>74.721798816064407</v>
      </c>
      <c r="M2746" s="11">
        <v>95.356881304708395</v>
      </c>
      <c r="N2746" s="11" t="s">
        <v>57</v>
      </c>
      <c r="O2746" s="11" t="s">
        <v>55</v>
      </c>
      <c r="P2746" s="11">
        <v>0</v>
      </c>
      <c r="Q2746" s="11">
        <v>-0.176373612119822</v>
      </c>
      <c r="R2746" s="11">
        <v>3</v>
      </c>
      <c r="S2746" s="11">
        <v>13</v>
      </c>
      <c r="T2746" s="11">
        <v>369.27876243006</v>
      </c>
      <c r="U2746" s="11">
        <v>24.448316967749001</v>
      </c>
      <c r="V2746" s="11" t="s">
        <v>56</v>
      </c>
    </row>
    <row r="2747" spans="1:22" x14ac:dyDescent="0.3">
      <c r="A2747" s="9">
        <v>45361.53125</v>
      </c>
      <c r="B2747" s="10">
        <v>45361</v>
      </c>
      <c r="C2747" s="11">
        <v>2024</v>
      </c>
      <c r="D2747" s="11">
        <v>3</v>
      </c>
      <c r="E2747" s="11">
        <v>10</v>
      </c>
      <c r="F2747" s="11">
        <v>12</v>
      </c>
      <c r="G2747" s="11" t="s">
        <v>66</v>
      </c>
      <c r="H2747" s="11" t="s">
        <v>65</v>
      </c>
      <c r="I2747" s="11">
        <v>40.721565888655803</v>
      </c>
      <c r="J2747" s="11">
        <v>-73.744261116100603</v>
      </c>
      <c r="K2747" s="11">
        <v>125</v>
      </c>
      <c r="L2747" s="11">
        <v>20.613162116041099</v>
      </c>
      <c r="M2747" s="11">
        <v>44.657009819711803</v>
      </c>
      <c r="N2747" s="11" t="s">
        <v>54</v>
      </c>
      <c r="O2747" s="11" t="s">
        <v>55</v>
      </c>
      <c r="P2747" s="11">
        <v>0</v>
      </c>
      <c r="Q2747" s="11">
        <v>0.36889503444399002</v>
      </c>
      <c r="R2747" s="11">
        <v>11</v>
      </c>
      <c r="S2747" s="11">
        <v>16</v>
      </c>
      <c r="T2747" s="11">
        <v>380.49017375106899</v>
      </c>
      <c r="U2747" s="11">
        <v>27.4856837124142</v>
      </c>
      <c r="V2747" s="11" t="s">
        <v>63</v>
      </c>
    </row>
    <row r="2748" spans="1:22" x14ac:dyDescent="0.3">
      <c r="A2748" s="9">
        <v>45361.534722222197</v>
      </c>
      <c r="B2748" s="10">
        <v>45361</v>
      </c>
      <c r="C2748" s="11">
        <v>2024</v>
      </c>
      <c r="D2748" s="11">
        <v>3</v>
      </c>
      <c r="E2748" s="11">
        <v>10</v>
      </c>
      <c r="F2748" s="11">
        <v>12</v>
      </c>
      <c r="G2748" s="11" t="s">
        <v>66</v>
      </c>
      <c r="H2748" s="11" t="s">
        <v>65</v>
      </c>
      <c r="I2748" s="11">
        <v>40.818771326398299</v>
      </c>
      <c r="J2748" s="11">
        <v>-73.981160601886501</v>
      </c>
      <c r="K2748" s="11">
        <v>246</v>
      </c>
      <c r="L2748" s="11">
        <v>35.325150918758801</v>
      </c>
      <c r="M2748" s="11">
        <v>50.426613757287299</v>
      </c>
      <c r="N2748" s="11" t="s">
        <v>54</v>
      </c>
      <c r="O2748" s="11" t="s">
        <v>58</v>
      </c>
      <c r="P2748" s="11">
        <v>0</v>
      </c>
      <c r="Q2748" s="11">
        <v>0.68951940423070801</v>
      </c>
      <c r="R2748" s="11">
        <v>12</v>
      </c>
      <c r="S2748" s="11">
        <v>1</v>
      </c>
      <c r="T2748" s="11">
        <v>370.16869587887697</v>
      </c>
      <c r="U2748" s="11">
        <v>9.5770063882457901</v>
      </c>
      <c r="V2748" s="11" t="s">
        <v>56</v>
      </c>
    </row>
    <row r="2749" spans="1:22" x14ac:dyDescent="0.3">
      <c r="A2749" s="9">
        <v>45361.538194444503</v>
      </c>
      <c r="B2749" s="10">
        <v>45361</v>
      </c>
      <c r="C2749" s="11">
        <v>2024</v>
      </c>
      <c r="D2749" s="11">
        <v>3</v>
      </c>
      <c r="E2749" s="11">
        <v>10</v>
      </c>
      <c r="F2749" s="11">
        <v>12</v>
      </c>
      <c r="G2749" s="11" t="s">
        <v>66</v>
      </c>
      <c r="H2749" s="11" t="s">
        <v>65</v>
      </c>
      <c r="I2749" s="11">
        <v>40.802922922432401</v>
      </c>
      <c r="J2749" s="11">
        <v>-73.885410490595007</v>
      </c>
      <c r="K2749" s="11">
        <v>276</v>
      </c>
      <c r="L2749" s="11">
        <v>61.382632726532499</v>
      </c>
      <c r="M2749" s="11">
        <v>43.326631289399202</v>
      </c>
      <c r="N2749" s="11" t="s">
        <v>59</v>
      </c>
      <c r="O2749" s="11" t="s">
        <v>61</v>
      </c>
      <c r="P2749" s="11">
        <v>0</v>
      </c>
      <c r="Q2749" s="11">
        <v>-0.17847893442381499</v>
      </c>
      <c r="R2749" s="11">
        <v>29</v>
      </c>
      <c r="S2749" s="11">
        <v>9</v>
      </c>
      <c r="T2749" s="11">
        <v>275.42593598802301</v>
      </c>
      <c r="U2749" s="11">
        <v>23.004750405798099</v>
      </c>
      <c r="V2749" s="11" t="s">
        <v>56</v>
      </c>
    </row>
    <row r="2750" spans="1:22" x14ac:dyDescent="0.3">
      <c r="A2750" s="9">
        <v>45361.541666666701</v>
      </c>
      <c r="B2750" s="10">
        <v>45361</v>
      </c>
      <c r="C2750" s="11">
        <v>2024</v>
      </c>
      <c r="D2750" s="11">
        <v>3</v>
      </c>
      <c r="E2750" s="11">
        <v>10</v>
      </c>
      <c r="F2750" s="11">
        <v>13</v>
      </c>
      <c r="G2750" s="11" t="s">
        <v>66</v>
      </c>
      <c r="H2750" s="11" t="s">
        <v>65</v>
      </c>
      <c r="I2750" s="11">
        <v>40.6644706731567</v>
      </c>
      <c r="J2750" s="11">
        <v>-73.793693288386294</v>
      </c>
      <c r="K2750" s="11">
        <v>166</v>
      </c>
      <c r="L2750" s="11">
        <v>50.425738252700697</v>
      </c>
      <c r="M2750" s="11">
        <v>37.732926522848899</v>
      </c>
      <c r="N2750" s="11" t="s">
        <v>54</v>
      </c>
      <c r="O2750" s="11" t="s">
        <v>60</v>
      </c>
      <c r="P2750" s="11">
        <v>0</v>
      </c>
      <c r="Q2750" s="11">
        <v>-0.521641643623588</v>
      </c>
      <c r="R2750" s="11">
        <v>9</v>
      </c>
      <c r="S2750" s="11">
        <v>40</v>
      </c>
      <c r="T2750" s="11">
        <v>308.42107574087902</v>
      </c>
      <c r="U2750" s="11">
        <v>14.441654566704599</v>
      </c>
      <c r="V2750" s="11" t="s">
        <v>63</v>
      </c>
    </row>
    <row r="2751" spans="1:22" x14ac:dyDescent="0.3">
      <c r="A2751" s="9">
        <v>45361.545138888898</v>
      </c>
      <c r="B2751" s="10">
        <v>45361</v>
      </c>
      <c r="C2751" s="11">
        <v>2024</v>
      </c>
      <c r="D2751" s="11">
        <v>3</v>
      </c>
      <c r="E2751" s="11">
        <v>10</v>
      </c>
      <c r="F2751" s="11">
        <v>13</v>
      </c>
      <c r="G2751" s="11" t="s">
        <v>66</v>
      </c>
      <c r="H2751" s="11" t="s">
        <v>65</v>
      </c>
      <c r="I2751" s="11">
        <v>40.894805898022902</v>
      </c>
      <c r="J2751" s="11">
        <v>-73.824141493166906</v>
      </c>
      <c r="K2751" s="11">
        <v>236</v>
      </c>
      <c r="L2751" s="11">
        <v>22.0666830240941</v>
      </c>
      <c r="M2751" s="11">
        <v>76.684907143893099</v>
      </c>
      <c r="N2751" s="11" t="s">
        <v>59</v>
      </c>
      <c r="O2751" s="11" t="s">
        <v>61</v>
      </c>
      <c r="P2751" s="11">
        <v>0</v>
      </c>
      <c r="Q2751" s="11">
        <v>0.99021219215276002</v>
      </c>
      <c r="R2751" s="11">
        <v>8</v>
      </c>
      <c r="S2751" s="11">
        <v>3</v>
      </c>
      <c r="T2751" s="11">
        <v>207.23896220812199</v>
      </c>
      <c r="U2751" s="11">
        <v>5.6092149137517504</v>
      </c>
      <c r="V2751" s="11" t="s">
        <v>56</v>
      </c>
    </row>
    <row r="2752" spans="1:22" x14ac:dyDescent="0.3">
      <c r="A2752" s="9">
        <v>45361.548611111102</v>
      </c>
      <c r="B2752" s="10">
        <v>45361</v>
      </c>
      <c r="C2752" s="11">
        <v>2024</v>
      </c>
      <c r="D2752" s="11">
        <v>3</v>
      </c>
      <c r="E2752" s="11">
        <v>10</v>
      </c>
      <c r="F2752" s="11">
        <v>13</v>
      </c>
      <c r="G2752" s="11" t="s">
        <v>66</v>
      </c>
      <c r="H2752" s="11" t="s">
        <v>65</v>
      </c>
      <c r="I2752" s="11">
        <v>40.698300178632003</v>
      </c>
      <c r="J2752" s="11">
        <v>-73.729528743061195</v>
      </c>
      <c r="K2752" s="11">
        <v>253</v>
      </c>
      <c r="L2752" s="11">
        <v>33.7926930627697</v>
      </c>
      <c r="M2752" s="11">
        <v>18.9885279542878</v>
      </c>
      <c r="N2752" s="11" t="s">
        <v>54</v>
      </c>
      <c r="O2752" s="11" t="s">
        <v>60</v>
      </c>
      <c r="P2752" s="11">
        <v>0</v>
      </c>
      <c r="Q2752" s="11">
        <v>0.52171916313524203</v>
      </c>
      <c r="R2752" s="11">
        <v>10</v>
      </c>
      <c r="S2752" s="11">
        <v>46</v>
      </c>
      <c r="T2752" s="11">
        <v>450.44520850280298</v>
      </c>
      <c r="U2752" s="11">
        <v>10.052296284593201</v>
      </c>
      <c r="V2752" s="11" t="s">
        <v>56</v>
      </c>
    </row>
    <row r="2753" spans="1:22" x14ac:dyDescent="0.3">
      <c r="A2753" s="9">
        <v>45361.552083333299</v>
      </c>
      <c r="B2753" s="10">
        <v>45361</v>
      </c>
      <c r="C2753" s="11">
        <v>2024</v>
      </c>
      <c r="D2753" s="11">
        <v>3</v>
      </c>
      <c r="E2753" s="11">
        <v>10</v>
      </c>
      <c r="F2753" s="11">
        <v>13</v>
      </c>
      <c r="G2753" s="11" t="s">
        <v>66</v>
      </c>
      <c r="H2753" s="11" t="s">
        <v>65</v>
      </c>
      <c r="I2753" s="11">
        <v>40.791321436595602</v>
      </c>
      <c r="J2753" s="11">
        <v>-73.902875584595094</v>
      </c>
      <c r="K2753" s="11">
        <v>47</v>
      </c>
      <c r="L2753" s="11">
        <v>55.494089944216803</v>
      </c>
      <c r="M2753" s="11">
        <v>63.547085585455903</v>
      </c>
      <c r="N2753" s="11" t="s">
        <v>59</v>
      </c>
      <c r="O2753" s="11" t="s">
        <v>55</v>
      </c>
      <c r="P2753" s="11">
        <v>0</v>
      </c>
      <c r="Q2753" s="11">
        <v>-0.53517842538379001</v>
      </c>
      <c r="R2753" s="11">
        <v>52</v>
      </c>
      <c r="S2753" s="11">
        <v>17</v>
      </c>
      <c r="T2753" s="11">
        <v>211.282265306764</v>
      </c>
      <c r="U2753" s="11">
        <v>20.988184910441198</v>
      </c>
      <c r="V2753" s="11" t="s">
        <v>63</v>
      </c>
    </row>
    <row r="2754" spans="1:22" x14ac:dyDescent="0.3">
      <c r="A2754" s="9">
        <v>45361.555555555598</v>
      </c>
      <c r="B2754" s="10">
        <v>45361</v>
      </c>
      <c r="C2754" s="11">
        <v>2024</v>
      </c>
      <c r="D2754" s="11">
        <v>3</v>
      </c>
      <c r="E2754" s="11">
        <v>10</v>
      </c>
      <c r="F2754" s="11">
        <v>13</v>
      </c>
      <c r="G2754" s="11" t="s">
        <v>66</v>
      </c>
      <c r="H2754" s="11" t="s">
        <v>65</v>
      </c>
      <c r="I2754" s="11">
        <v>40.677150409382101</v>
      </c>
      <c r="J2754" s="11">
        <v>-73.798399427418204</v>
      </c>
      <c r="K2754" s="11">
        <v>118</v>
      </c>
      <c r="L2754" s="11">
        <v>32.5360385874258</v>
      </c>
      <c r="M2754" s="11">
        <v>53.606296481333104</v>
      </c>
      <c r="N2754" s="11" t="s">
        <v>54</v>
      </c>
      <c r="O2754" s="11" t="s">
        <v>58</v>
      </c>
      <c r="P2754" s="11">
        <v>0</v>
      </c>
      <c r="Q2754" s="11">
        <v>0.161619242643816</v>
      </c>
      <c r="R2754" s="11">
        <v>67</v>
      </c>
      <c r="S2754" s="11">
        <v>46</v>
      </c>
      <c r="T2754" s="11">
        <v>413.97641958124598</v>
      </c>
      <c r="U2754" s="11">
        <v>6.2705250995141197</v>
      </c>
      <c r="V2754" s="11" t="s">
        <v>63</v>
      </c>
    </row>
    <row r="2755" spans="1:22" x14ac:dyDescent="0.3">
      <c r="A2755" s="9">
        <v>45361.559027777803</v>
      </c>
      <c r="B2755" s="10">
        <v>45361</v>
      </c>
      <c r="C2755" s="11">
        <v>2024</v>
      </c>
      <c r="D2755" s="11">
        <v>3</v>
      </c>
      <c r="E2755" s="11">
        <v>10</v>
      </c>
      <c r="F2755" s="11">
        <v>13</v>
      </c>
      <c r="G2755" s="11" t="s">
        <v>66</v>
      </c>
      <c r="H2755" s="11" t="s">
        <v>65</v>
      </c>
      <c r="I2755" s="11">
        <v>40.6939619812158</v>
      </c>
      <c r="J2755" s="11">
        <v>-73.961681637259801</v>
      </c>
      <c r="K2755" s="11">
        <v>284</v>
      </c>
      <c r="L2755" s="11">
        <v>11.7534294859719</v>
      </c>
      <c r="M2755" s="11">
        <v>60.063019093383801</v>
      </c>
      <c r="N2755" s="11" t="s">
        <v>57</v>
      </c>
      <c r="O2755" s="11" t="s">
        <v>60</v>
      </c>
      <c r="P2755" s="11">
        <v>0</v>
      </c>
      <c r="Q2755" s="11">
        <v>0.68100362257005898</v>
      </c>
      <c r="R2755" s="11">
        <v>18</v>
      </c>
      <c r="S2755" s="11">
        <v>4</v>
      </c>
      <c r="T2755" s="11">
        <v>84.259557941857096</v>
      </c>
      <c r="U2755" s="11">
        <v>22.4214550130474</v>
      </c>
      <c r="V2755" s="11" t="s">
        <v>56</v>
      </c>
    </row>
    <row r="2756" spans="1:22" x14ac:dyDescent="0.3">
      <c r="A2756" s="9">
        <v>45361.5625</v>
      </c>
      <c r="B2756" s="10">
        <v>45361</v>
      </c>
      <c r="C2756" s="11">
        <v>2024</v>
      </c>
      <c r="D2756" s="11">
        <v>3</v>
      </c>
      <c r="E2756" s="11">
        <v>10</v>
      </c>
      <c r="F2756" s="11">
        <v>13</v>
      </c>
      <c r="G2756" s="11" t="s">
        <v>66</v>
      </c>
      <c r="H2756" s="11" t="s">
        <v>65</v>
      </c>
      <c r="I2756" s="11">
        <v>40.7452760224649</v>
      </c>
      <c r="J2756" s="11">
        <v>-73.845030098745994</v>
      </c>
      <c r="K2756" s="11">
        <v>261</v>
      </c>
      <c r="L2756" s="11">
        <v>68.827406501007999</v>
      </c>
      <c r="M2756" s="11">
        <v>60.187885667722597</v>
      </c>
      <c r="N2756" s="11" t="s">
        <v>59</v>
      </c>
      <c r="O2756" s="11" t="s">
        <v>55</v>
      </c>
      <c r="P2756" s="11">
        <v>0</v>
      </c>
      <c r="Q2756" s="11">
        <v>-0.75991653653188695</v>
      </c>
      <c r="R2756" s="11">
        <v>72</v>
      </c>
      <c r="S2756" s="11">
        <v>14</v>
      </c>
      <c r="T2756" s="11">
        <v>462.68004101827</v>
      </c>
      <c r="U2756" s="11">
        <v>17.3888393369893</v>
      </c>
      <c r="V2756" s="11" t="s">
        <v>56</v>
      </c>
    </row>
    <row r="2757" spans="1:22" x14ac:dyDescent="0.3">
      <c r="A2757" s="9">
        <v>45361.565972222197</v>
      </c>
      <c r="B2757" s="10">
        <v>45361</v>
      </c>
      <c r="C2757" s="11">
        <v>2024</v>
      </c>
      <c r="D2757" s="11">
        <v>3</v>
      </c>
      <c r="E2757" s="11">
        <v>10</v>
      </c>
      <c r="F2757" s="11">
        <v>13</v>
      </c>
      <c r="G2757" s="11" t="s">
        <v>66</v>
      </c>
      <c r="H2757" s="11" t="s">
        <v>65</v>
      </c>
      <c r="I2757" s="11">
        <v>40.709175218025798</v>
      </c>
      <c r="J2757" s="11">
        <v>-73.851426097301896</v>
      </c>
      <c r="K2757" s="11">
        <v>77</v>
      </c>
      <c r="L2757" s="11">
        <v>17.689950473617301</v>
      </c>
      <c r="M2757" s="11">
        <v>32.793279090660697</v>
      </c>
      <c r="N2757" s="11" t="s">
        <v>54</v>
      </c>
      <c r="O2757" s="11" t="s">
        <v>60</v>
      </c>
      <c r="P2757" s="11">
        <v>0</v>
      </c>
      <c r="Q2757" s="11">
        <v>-0.44550278100720297</v>
      </c>
      <c r="R2757" s="11">
        <v>86</v>
      </c>
      <c r="S2757" s="11">
        <v>35</v>
      </c>
      <c r="T2757" s="11">
        <v>493.80487795399699</v>
      </c>
      <c r="U2757" s="11">
        <v>8.1469751599996698</v>
      </c>
      <c r="V2757" s="11" t="s">
        <v>56</v>
      </c>
    </row>
    <row r="2758" spans="1:22" x14ac:dyDescent="0.3">
      <c r="A2758" s="9">
        <v>45361.569444444503</v>
      </c>
      <c r="B2758" s="10">
        <v>45361</v>
      </c>
      <c r="C2758" s="11">
        <v>2024</v>
      </c>
      <c r="D2758" s="11">
        <v>3</v>
      </c>
      <c r="E2758" s="11">
        <v>10</v>
      </c>
      <c r="F2758" s="11">
        <v>13</v>
      </c>
      <c r="G2758" s="11" t="s">
        <v>66</v>
      </c>
      <c r="H2758" s="11" t="s">
        <v>65</v>
      </c>
      <c r="I2758" s="11">
        <v>40.703522021337797</v>
      </c>
      <c r="J2758" s="11">
        <v>-73.955775978137396</v>
      </c>
      <c r="K2758" s="11">
        <v>240</v>
      </c>
      <c r="L2758" s="11">
        <v>30.819552240777998</v>
      </c>
      <c r="M2758" s="11">
        <v>44.155157981659002</v>
      </c>
      <c r="N2758" s="11" t="s">
        <v>54</v>
      </c>
      <c r="O2758" s="11" t="s">
        <v>55</v>
      </c>
      <c r="P2758" s="11">
        <v>1</v>
      </c>
      <c r="Q2758" s="11">
        <v>1.5728706670397701E-2</v>
      </c>
      <c r="R2758" s="11">
        <v>42</v>
      </c>
      <c r="S2758" s="11">
        <v>44</v>
      </c>
      <c r="T2758" s="11">
        <v>154.97882360951499</v>
      </c>
      <c r="U2758" s="11">
        <v>8.8475299165497496</v>
      </c>
      <c r="V2758" s="11" t="s">
        <v>56</v>
      </c>
    </row>
    <row r="2759" spans="1:22" x14ac:dyDescent="0.3">
      <c r="A2759" s="9">
        <v>45361.572916666701</v>
      </c>
      <c r="B2759" s="10">
        <v>45361</v>
      </c>
      <c r="C2759" s="11">
        <v>2024</v>
      </c>
      <c r="D2759" s="11">
        <v>3</v>
      </c>
      <c r="E2759" s="11">
        <v>10</v>
      </c>
      <c r="F2759" s="11">
        <v>13</v>
      </c>
      <c r="G2759" s="11" t="s">
        <v>66</v>
      </c>
      <c r="H2759" s="11" t="s">
        <v>65</v>
      </c>
      <c r="I2759" s="11">
        <v>40.875251719906203</v>
      </c>
      <c r="J2759" s="11">
        <v>-73.827953179432399</v>
      </c>
      <c r="K2759" s="11">
        <v>148</v>
      </c>
      <c r="L2759" s="11">
        <v>36.600051258350497</v>
      </c>
      <c r="M2759" s="11">
        <v>23.691796516484601</v>
      </c>
      <c r="N2759" s="11" t="s">
        <v>54</v>
      </c>
      <c r="O2759" s="11" t="s">
        <v>60</v>
      </c>
      <c r="P2759" s="11">
        <v>0</v>
      </c>
      <c r="Q2759" s="11">
        <v>-0.93894208488534103</v>
      </c>
      <c r="R2759" s="11">
        <v>11</v>
      </c>
      <c r="S2759" s="11">
        <v>46</v>
      </c>
      <c r="T2759" s="11">
        <v>454.70836773810203</v>
      </c>
      <c r="U2759" s="11">
        <v>15.1534075520391</v>
      </c>
      <c r="V2759" s="11" t="s">
        <v>63</v>
      </c>
    </row>
    <row r="2760" spans="1:22" x14ac:dyDescent="0.3">
      <c r="A2760" s="9">
        <v>45361.576388888898</v>
      </c>
      <c r="B2760" s="10">
        <v>45361</v>
      </c>
      <c r="C2760" s="11">
        <v>2024</v>
      </c>
      <c r="D2760" s="11">
        <v>3</v>
      </c>
      <c r="E2760" s="11">
        <v>10</v>
      </c>
      <c r="F2760" s="11">
        <v>13</v>
      </c>
      <c r="G2760" s="11" t="s">
        <v>66</v>
      </c>
      <c r="H2760" s="11" t="s">
        <v>65</v>
      </c>
      <c r="I2760" s="11">
        <v>40.637065667838399</v>
      </c>
      <c r="J2760" s="11">
        <v>-73.937288374357195</v>
      </c>
      <c r="K2760" s="11">
        <v>184</v>
      </c>
      <c r="L2760" s="11">
        <v>55.447570828576701</v>
      </c>
      <c r="M2760" s="11">
        <v>95.525203684481099</v>
      </c>
      <c r="N2760" s="11" t="s">
        <v>57</v>
      </c>
      <c r="O2760" s="11" t="s">
        <v>60</v>
      </c>
      <c r="P2760" s="11">
        <v>0</v>
      </c>
      <c r="Q2760" s="11">
        <v>0.76294494545301605</v>
      </c>
      <c r="R2760" s="11">
        <v>17</v>
      </c>
      <c r="S2760" s="11">
        <v>21</v>
      </c>
      <c r="T2760" s="11">
        <v>428.34891601116601</v>
      </c>
      <c r="U2760" s="11">
        <v>5.6725714788327704</v>
      </c>
      <c r="V2760" s="11" t="s">
        <v>56</v>
      </c>
    </row>
    <row r="2761" spans="1:22" x14ac:dyDescent="0.3">
      <c r="A2761" s="9">
        <v>45361.579861111102</v>
      </c>
      <c r="B2761" s="10">
        <v>45361</v>
      </c>
      <c r="C2761" s="11">
        <v>2024</v>
      </c>
      <c r="D2761" s="11">
        <v>3</v>
      </c>
      <c r="E2761" s="11">
        <v>10</v>
      </c>
      <c r="F2761" s="11">
        <v>13</v>
      </c>
      <c r="G2761" s="11" t="s">
        <v>66</v>
      </c>
      <c r="H2761" s="11" t="s">
        <v>65</v>
      </c>
      <c r="I2761" s="11">
        <v>40.707027868744397</v>
      </c>
      <c r="J2761" s="11">
        <v>-73.743509918111599</v>
      </c>
      <c r="K2761" s="11">
        <v>66</v>
      </c>
      <c r="L2761" s="11">
        <v>78.140089888171701</v>
      </c>
      <c r="M2761" s="11">
        <v>10.3960672083799</v>
      </c>
      <c r="N2761" s="11" t="s">
        <v>54</v>
      </c>
      <c r="O2761" s="11" t="s">
        <v>61</v>
      </c>
      <c r="P2761" s="11">
        <v>0</v>
      </c>
      <c r="Q2761" s="11">
        <v>-0.19295217891876601</v>
      </c>
      <c r="R2761" s="11">
        <v>60</v>
      </c>
      <c r="S2761" s="11">
        <v>49</v>
      </c>
      <c r="T2761" s="11">
        <v>188.60602110711599</v>
      </c>
      <c r="U2761" s="11">
        <v>11.0977019537877</v>
      </c>
      <c r="V2761" s="11" t="s">
        <v>62</v>
      </c>
    </row>
    <row r="2762" spans="1:22" x14ac:dyDescent="0.3">
      <c r="A2762" s="9">
        <v>45361.583333333299</v>
      </c>
      <c r="B2762" s="10">
        <v>45361</v>
      </c>
      <c r="C2762" s="11">
        <v>2024</v>
      </c>
      <c r="D2762" s="11">
        <v>3</v>
      </c>
      <c r="E2762" s="11">
        <v>10</v>
      </c>
      <c r="F2762" s="11">
        <v>14</v>
      </c>
      <c r="G2762" s="11" t="s">
        <v>66</v>
      </c>
      <c r="H2762" s="11" t="s">
        <v>65</v>
      </c>
      <c r="I2762" s="11">
        <v>40.775884274646501</v>
      </c>
      <c r="J2762" s="11">
        <v>-73.955653783341006</v>
      </c>
      <c r="K2762" s="11">
        <v>71</v>
      </c>
      <c r="L2762" s="11">
        <v>73.711316875274207</v>
      </c>
      <c r="M2762" s="11">
        <v>63.916658567748698</v>
      </c>
      <c r="N2762" s="11" t="s">
        <v>59</v>
      </c>
      <c r="O2762" s="11" t="s">
        <v>55</v>
      </c>
      <c r="P2762" s="11">
        <v>0</v>
      </c>
      <c r="Q2762" s="11">
        <v>0.74951943699967705</v>
      </c>
      <c r="R2762" s="11">
        <v>54</v>
      </c>
      <c r="S2762" s="11">
        <v>43</v>
      </c>
      <c r="T2762" s="11">
        <v>166.63885565989801</v>
      </c>
      <c r="U2762" s="11">
        <v>11.0885105813761</v>
      </c>
      <c r="V2762" s="11" t="s">
        <v>63</v>
      </c>
    </row>
    <row r="2763" spans="1:22" x14ac:dyDescent="0.3">
      <c r="A2763" s="9">
        <v>45361.586805555598</v>
      </c>
      <c r="B2763" s="10">
        <v>45361</v>
      </c>
      <c r="C2763" s="11">
        <v>2024</v>
      </c>
      <c r="D2763" s="11">
        <v>3</v>
      </c>
      <c r="E2763" s="11">
        <v>10</v>
      </c>
      <c r="F2763" s="11">
        <v>14</v>
      </c>
      <c r="G2763" s="11" t="s">
        <v>66</v>
      </c>
      <c r="H2763" s="11" t="s">
        <v>65</v>
      </c>
      <c r="I2763" s="11">
        <v>40.7174801303238</v>
      </c>
      <c r="J2763" s="11">
        <v>-73.858521373304498</v>
      </c>
      <c r="K2763" s="11">
        <v>57</v>
      </c>
      <c r="L2763" s="11">
        <v>40.662177741534499</v>
      </c>
      <c r="M2763" s="11">
        <v>84.073723077666003</v>
      </c>
      <c r="N2763" s="11" t="s">
        <v>59</v>
      </c>
      <c r="O2763" s="11" t="s">
        <v>58</v>
      </c>
      <c r="P2763" s="11">
        <v>0</v>
      </c>
      <c r="Q2763" s="11">
        <v>-0.93089724141195096</v>
      </c>
      <c r="R2763" s="11">
        <v>84</v>
      </c>
      <c r="S2763" s="11">
        <v>32</v>
      </c>
      <c r="T2763" s="11">
        <v>271.62472480049098</v>
      </c>
      <c r="U2763" s="11">
        <v>24.982883796849499</v>
      </c>
      <c r="V2763" s="11" t="s">
        <v>56</v>
      </c>
    </row>
    <row r="2764" spans="1:22" x14ac:dyDescent="0.3">
      <c r="A2764" s="9">
        <v>45361.590277777803</v>
      </c>
      <c r="B2764" s="10">
        <v>45361</v>
      </c>
      <c r="C2764" s="11">
        <v>2024</v>
      </c>
      <c r="D2764" s="11">
        <v>3</v>
      </c>
      <c r="E2764" s="11">
        <v>10</v>
      </c>
      <c r="F2764" s="11">
        <v>14</v>
      </c>
      <c r="G2764" s="11" t="s">
        <v>66</v>
      </c>
      <c r="H2764" s="11" t="s">
        <v>65</v>
      </c>
      <c r="I2764" s="11">
        <v>40.757654382651097</v>
      </c>
      <c r="J2764" s="11">
        <v>-73.739636898950906</v>
      </c>
      <c r="K2764" s="11">
        <v>215</v>
      </c>
      <c r="L2764" s="11">
        <v>22.0681771963588</v>
      </c>
      <c r="M2764" s="11">
        <v>97.378885424328203</v>
      </c>
      <c r="N2764" s="11" t="s">
        <v>59</v>
      </c>
      <c r="O2764" s="11" t="s">
        <v>55</v>
      </c>
      <c r="P2764" s="11">
        <v>0</v>
      </c>
      <c r="Q2764" s="11">
        <v>0.4812709587913</v>
      </c>
      <c r="R2764" s="11">
        <v>30</v>
      </c>
      <c r="S2764" s="11">
        <v>10</v>
      </c>
      <c r="T2764" s="11">
        <v>354.694922815805</v>
      </c>
      <c r="U2764" s="11">
        <v>6.3209464402941098</v>
      </c>
      <c r="V2764" s="11" t="s">
        <v>56</v>
      </c>
    </row>
    <row r="2765" spans="1:22" x14ac:dyDescent="0.3">
      <c r="A2765" s="9">
        <v>45361.59375</v>
      </c>
      <c r="B2765" s="10">
        <v>45361</v>
      </c>
      <c r="C2765" s="11">
        <v>2024</v>
      </c>
      <c r="D2765" s="11">
        <v>3</v>
      </c>
      <c r="E2765" s="11">
        <v>10</v>
      </c>
      <c r="F2765" s="11">
        <v>14</v>
      </c>
      <c r="G2765" s="11" t="s">
        <v>66</v>
      </c>
      <c r="H2765" s="11" t="s">
        <v>65</v>
      </c>
      <c r="I2765" s="11">
        <v>40.749223731099697</v>
      </c>
      <c r="J2765" s="11">
        <v>-73.848507599423698</v>
      </c>
      <c r="K2765" s="11">
        <v>205</v>
      </c>
      <c r="L2765" s="11">
        <v>15.5029022071959</v>
      </c>
      <c r="M2765" s="11">
        <v>30.9186061731892</v>
      </c>
      <c r="N2765" s="11" t="s">
        <v>57</v>
      </c>
      <c r="O2765" s="11" t="s">
        <v>58</v>
      </c>
      <c r="P2765" s="11">
        <v>0</v>
      </c>
      <c r="Q2765" s="11">
        <v>-0.49940667972096198</v>
      </c>
      <c r="R2765" s="11">
        <v>50</v>
      </c>
      <c r="S2765" s="11">
        <v>40</v>
      </c>
      <c r="T2765" s="11">
        <v>302.05918341446301</v>
      </c>
      <c r="U2765" s="11">
        <v>13.5210787222641</v>
      </c>
      <c r="V2765" s="11" t="s">
        <v>56</v>
      </c>
    </row>
    <row r="2766" spans="1:22" x14ac:dyDescent="0.3">
      <c r="A2766" s="9">
        <v>45361.597222222197</v>
      </c>
      <c r="B2766" s="10">
        <v>45361</v>
      </c>
      <c r="C2766" s="11">
        <v>2024</v>
      </c>
      <c r="D2766" s="11">
        <v>3</v>
      </c>
      <c r="E2766" s="11">
        <v>10</v>
      </c>
      <c r="F2766" s="11">
        <v>14</v>
      </c>
      <c r="G2766" s="11" t="s">
        <v>66</v>
      </c>
      <c r="H2766" s="11" t="s">
        <v>65</v>
      </c>
      <c r="I2766" s="11">
        <v>40.629294902399302</v>
      </c>
      <c r="J2766" s="11">
        <v>-73.711979795409405</v>
      </c>
      <c r="K2766" s="11">
        <v>264</v>
      </c>
      <c r="L2766" s="11">
        <v>22.528733085888099</v>
      </c>
      <c r="M2766" s="11">
        <v>42.100406229130598</v>
      </c>
      <c r="N2766" s="11" t="s">
        <v>57</v>
      </c>
      <c r="O2766" s="11" t="s">
        <v>61</v>
      </c>
      <c r="P2766" s="11">
        <v>0</v>
      </c>
      <c r="Q2766" s="11">
        <v>-0.883523340774512</v>
      </c>
      <c r="R2766" s="11">
        <v>51</v>
      </c>
      <c r="S2766" s="11">
        <v>41</v>
      </c>
      <c r="T2766" s="11">
        <v>95.2905637777137</v>
      </c>
      <c r="U2766" s="11">
        <v>15.5781578699064</v>
      </c>
      <c r="V2766" s="11" t="s">
        <v>56</v>
      </c>
    </row>
    <row r="2767" spans="1:22" x14ac:dyDescent="0.3">
      <c r="A2767" s="9">
        <v>45361.600694444503</v>
      </c>
      <c r="B2767" s="10">
        <v>45361</v>
      </c>
      <c r="C2767" s="11">
        <v>2024</v>
      </c>
      <c r="D2767" s="11">
        <v>3</v>
      </c>
      <c r="E2767" s="11">
        <v>10</v>
      </c>
      <c r="F2767" s="11">
        <v>14</v>
      </c>
      <c r="G2767" s="11" t="s">
        <v>66</v>
      </c>
      <c r="H2767" s="11" t="s">
        <v>65</v>
      </c>
      <c r="I2767" s="11">
        <v>40.645083425290402</v>
      </c>
      <c r="J2767" s="11">
        <v>-73.709075866794194</v>
      </c>
      <c r="K2767" s="11">
        <v>58</v>
      </c>
      <c r="L2767" s="11">
        <v>51.416450812516103</v>
      </c>
      <c r="M2767" s="11">
        <v>10.293681848146001</v>
      </c>
      <c r="N2767" s="11" t="s">
        <v>57</v>
      </c>
      <c r="O2767" s="11" t="s">
        <v>61</v>
      </c>
      <c r="P2767" s="11">
        <v>1</v>
      </c>
      <c r="Q2767" s="11">
        <v>0.999121710602907</v>
      </c>
      <c r="R2767" s="11">
        <v>58</v>
      </c>
      <c r="S2767" s="11">
        <v>44</v>
      </c>
      <c r="T2767" s="11">
        <v>372.79262473210702</v>
      </c>
      <c r="U2767" s="11">
        <v>14.752561853132001</v>
      </c>
      <c r="V2767" s="11" t="s">
        <v>56</v>
      </c>
    </row>
    <row r="2768" spans="1:22" x14ac:dyDescent="0.3">
      <c r="A2768" s="9">
        <v>45361.604166666701</v>
      </c>
      <c r="B2768" s="10">
        <v>45361</v>
      </c>
      <c r="C2768" s="11">
        <v>2024</v>
      </c>
      <c r="D2768" s="11">
        <v>3</v>
      </c>
      <c r="E2768" s="11">
        <v>10</v>
      </c>
      <c r="F2768" s="11">
        <v>14</v>
      </c>
      <c r="G2768" s="11" t="s">
        <v>66</v>
      </c>
      <c r="H2768" s="11" t="s">
        <v>65</v>
      </c>
      <c r="I2768" s="11">
        <v>40.620582812119103</v>
      </c>
      <c r="J2768" s="11">
        <v>-73.870709101523602</v>
      </c>
      <c r="K2768" s="11">
        <v>214</v>
      </c>
      <c r="L2768" s="11">
        <v>59.941012836338501</v>
      </c>
      <c r="M2768" s="11">
        <v>53.734775684359199</v>
      </c>
      <c r="N2768" s="11" t="s">
        <v>59</v>
      </c>
      <c r="O2768" s="11" t="s">
        <v>61</v>
      </c>
      <c r="P2768" s="11">
        <v>0</v>
      </c>
      <c r="Q2768" s="11">
        <v>5.6361998511662702E-2</v>
      </c>
      <c r="R2768" s="11">
        <v>96</v>
      </c>
      <c r="S2768" s="11">
        <v>29</v>
      </c>
      <c r="T2768" s="11">
        <v>345.55345118180702</v>
      </c>
      <c r="U2768" s="11">
        <v>26.436046601569402</v>
      </c>
      <c r="V2768" s="11" t="s">
        <v>56</v>
      </c>
    </row>
    <row r="2769" spans="1:22" x14ac:dyDescent="0.3">
      <c r="A2769" s="9">
        <v>45361.607638888898</v>
      </c>
      <c r="B2769" s="10">
        <v>45361</v>
      </c>
      <c r="C2769" s="11">
        <v>2024</v>
      </c>
      <c r="D2769" s="11">
        <v>3</v>
      </c>
      <c r="E2769" s="11">
        <v>10</v>
      </c>
      <c r="F2769" s="11">
        <v>14</v>
      </c>
      <c r="G2769" s="11" t="s">
        <v>66</v>
      </c>
      <c r="H2769" s="11" t="s">
        <v>65</v>
      </c>
      <c r="I2769" s="11">
        <v>40.680169470297997</v>
      </c>
      <c r="J2769" s="11">
        <v>-73.730760462659603</v>
      </c>
      <c r="K2769" s="11">
        <v>85</v>
      </c>
      <c r="L2769" s="11">
        <v>27.7750483850254</v>
      </c>
      <c r="M2769" s="11">
        <v>10.005030776733699</v>
      </c>
      <c r="N2769" s="11" t="s">
        <v>54</v>
      </c>
      <c r="O2769" s="11" t="s">
        <v>61</v>
      </c>
      <c r="P2769" s="11">
        <v>1</v>
      </c>
      <c r="Q2769" s="11">
        <v>0.85199705926103197</v>
      </c>
      <c r="R2769" s="11">
        <v>62</v>
      </c>
      <c r="S2769" s="11">
        <v>9</v>
      </c>
      <c r="T2769" s="11">
        <v>162.43327623719301</v>
      </c>
      <c r="U2769" s="11">
        <v>13.4358314244902</v>
      </c>
      <c r="V2769" s="11" t="s">
        <v>56</v>
      </c>
    </row>
    <row r="2770" spans="1:22" x14ac:dyDescent="0.3">
      <c r="A2770" s="9">
        <v>45361.611111111102</v>
      </c>
      <c r="B2770" s="10">
        <v>45361</v>
      </c>
      <c r="C2770" s="11">
        <v>2024</v>
      </c>
      <c r="D2770" s="11">
        <v>3</v>
      </c>
      <c r="E2770" s="11">
        <v>10</v>
      </c>
      <c r="F2770" s="11">
        <v>14</v>
      </c>
      <c r="G2770" s="11" t="s">
        <v>66</v>
      </c>
      <c r="H2770" s="11" t="s">
        <v>65</v>
      </c>
      <c r="I2770" s="11">
        <v>40.878065605459497</v>
      </c>
      <c r="J2770" s="11">
        <v>-73.715155287019101</v>
      </c>
      <c r="K2770" s="11">
        <v>202</v>
      </c>
      <c r="L2770" s="11">
        <v>79.318399303132693</v>
      </c>
      <c r="M2770" s="11">
        <v>18.392100103739899</v>
      </c>
      <c r="N2770" s="11" t="s">
        <v>59</v>
      </c>
      <c r="O2770" s="11" t="s">
        <v>58</v>
      </c>
      <c r="P2770" s="11">
        <v>0</v>
      </c>
      <c r="Q2770" s="11">
        <v>0.70302241182526204</v>
      </c>
      <c r="R2770" s="11">
        <v>25</v>
      </c>
      <c r="S2770" s="11">
        <v>28</v>
      </c>
      <c r="T2770" s="11">
        <v>131.578409719473</v>
      </c>
      <c r="U2770" s="11">
        <v>9.31886963998749</v>
      </c>
      <c r="V2770" s="11" t="s">
        <v>56</v>
      </c>
    </row>
    <row r="2771" spans="1:22" x14ac:dyDescent="0.3">
      <c r="A2771" s="9">
        <v>45361.614583333299</v>
      </c>
      <c r="B2771" s="10">
        <v>45361</v>
      </c>
      <c r="C2771" s="11">
        <v>2024</v>
      </c>
      <c r="D2771" s="11">
        <v>3</v>
      </c>
      <c r="E2771" s="11">
        <v>10</v>
      </c>
      <c r="F2771" s="11">
        <v>14</v>
      </c>
      <c r="G2771" s="11" t="s">
        <v>66</v>
      </c>
      <c r="H2771" s="11" t="s">
        <v>65</v>
      </c>
      <c r="I2771" s="11">
        <v>40.740804764854197</v>
      </c>
      <c r="J2771" s="11">
        <v>-73.860793570468402</v>
      </c>
      <c r="K2771" s="11">
        <v>252</v>
      </c>
      <c r="L2771" s="11">
        <v>30.774262044674099</v>
      </c>
      <c r="M2771" s="11">
        <v>34.3980537286619</v>
      </c>
      <c r="N2771" s="11" t="s">
        <v>59</v>
      </c>
      <c r="O2771" s="11" t="s">
        <v>58</v>
      </c>
      <c r="P2771" s="11">
        <v>0</v>
      </c>
      <c r="Q2771" s="11">
        <v>-0.50422577568581695</v>
      </c>
      <c r="R2771" s="11">
        <v>9</v>
      </c>
      <c r="S2771" s="11">
        <v>20</v>
      </c>
      <c r="T2771" s="11">
        <v>70.837144798580894</v>
      </c>
      <c r="U2771" s="11">
        <v>26.719435261347598</v>
      </c>
      <c r="V2771" s="11" t="s">
        <v>56</v>
      </c>
    </row>
    <row r="2772" spans="1:22" x14ac:dyDescent="0.3">
      <c r="A2772" s="9">
        <v>45361.618055555598</v>
      </c>
      <c r="B2772" s="10">
        <v>45361</v>
      </c>
      <c r="C2772" s="11">
        <v>2024</v>
      </c>
      <c r="D2772" s="11">
        <v>3</v>
      </c>
      <c r="E2772" s="11">
        <v>10</v>
      </c>
      <c r="F2772" s="11">
        <v>14</v>
      </c>
      <c r="G2772" s="11" t="s">
        <v>66</v>
      </c>
      <c r="H2772" s="11" t="s">
        <v>65</v>
      </c>
      <c r="I2772" s="11">
        <v>40.703512364688599</v>
      </c>
      <c r="J2772" s="11">
        <v>-73.749600924690597</v>
      </c>
      <c r="K2772" s="11">
        <v>57</v>
      </c>
      <c r="L2772" s="11">
        <v>6.2608806683541101</v>
      </c>
      <c r="M2772" s="11">
        <v>26.609783166950599</v>
      </c>
      <c r="N2772" s="11" t="s">
        <v>57</v>
      </c>
      <c r="O2772" s="11" t="s">
        <v>58</v>
      </c>
      <c r="P2772" s="11">
        <v>0</v>
      </c>
      <c r="Q2772" s="11">
        <v>-0.71339610407307696</v>
      </c>
      <c r="R2772" s="11">
        <v>95</v>
      </c>
      <c r="S2772" s="11">
        <v>4</v>
      </c>
      <c r="T2772" s="11">
        <v>302.62956521293802</v>
      </c>
      <c r="U2772" s="11">
        <v>18.781223990151201</v>
      </c>
      <c r="V2772" s="11" t="s">
        <v>56</v>
      </c>
    </row>
    <row r="2773" spans="1:22" x14ac:dyDescent="0.3">
      <c r="A2773" s="9">
        <v>45361.621527777803</v>
      </c>
      <c r="B2773" s="10">
        <v>45361</v>
      </c>
      <c r="C2773" s="11">
        <v>2024</v>
      </c>
      <c r="D2773" s="11">
        <v>3</v>
      </c>
      <c r="E2773" s="11">
        <v>10</v>
      </c>
      <c r="F2773" s="11">
        <v>14</v>
      </c>
      <c r="G2773" s="11" t="s">
        <v>66</v>
      </c>
      <c r="H2773" s="11" t="s">
        <v>65</v>
      </c>
      <c r="I2773" s="11">
        <v>40.880377108939697</v>
      </c>
      <c r="J2773" s="11">
        <v>-73.760526026449696</v>
      </c>
      <c r="K2773" s="11">
        <v>289</v>
      </c>
      <c r="L2773" s="11">
        <v>15.0329383060336</v>
      </c>
      <c r="M2773" s="11">
        <v>35.594535213403702</v>
      </c>
      <c r="N2773" s="11" t="s">
        <v>57</v>
      </c>
      <c r="O2773" s="11" t="s">
        <v>61</v>
      </c>
      <c r="P2773" s="11">
        <v>0</v>
      </c>
      <c r="Q2773" s="11">
        <v>7.8967412761363501E-2</v>
      </c>
      <c r="R2773" s="11">
        <v>90</v>
      </c>
      <c r="S2773" s="11">
        <v>3</v>
      </c>
      <c r="T2773" s="11">
        <v>259.40602788828301</v>
      </c>
      <c r="U2773" s="11">
        <v>13.618675497297</v>
      </c>
      <c r="V2773" s="11" t="s">
        <v>56</v>
      </c>
    </row>
    <row r="2774" spans="1:22" x14ac:dyDescent="0.3">
      <c r="A2774" s="9">
        <v>45361.625</v>
      </c>
      <c r="B2774" s="10">
        <v>45361</v>
      </c>
      <c r="C2774" s="11">
        <v>2024</v>
      </c>
      <c r="D2774" s="11">
        <v>3</v>
      </c>
      <c r="E2774" s="11">
        <v>10</v>
      </c>
      <c r="F2774" s="11">
        <v>15</v>
      </c>
      <c r="G2774" s="11" t="s">
        <v>66</v>
      </c>
      <c r="H2774" s="11" t="s">
        <v>65</v>
      </c>
      <c r="I2774" s="11">
        <v>40.864491468149403</v>
      </c>
      <c r="J2774" s="11">
        <v>-73.822306011500103</v>
      </c>
      <c r="K2774" s="11">
        <v>164</v>
      </c>
      <c r="L2774" s="11">
        <v>7.5221688394450297</v>
      </c>
      <c r="M2774" s="11">
        <v>85.823746458302693</v>
      </c>
      <c r="N2774" s="11" t="s">
        <v>54</v>
      </c>
      <c r="O2774" s="11" t="s">
        <v>60</v>
      </c>
      <c r="P2774" s="11">
        <v>0</v>
      </c>
      <c r="Q2774" s="11">
        <v>-0.93562805174445396</v>
      </c>
      <c r="R2774" s="11">
        <v>96</v>
      </c>
      <c r="S2774" s="11">
        <v>48</v>
      </c>
      <c r="T2774" s="11">
        <v>468.60873765741502</v>
      </c>
      <c r="U2774" s="11">
        <v>21.5209528464691</v>
      </c>
      <c r="V2774" s="11" t="s">
        <v>56</v>
      </c>
    </row>
    <row r="2775" spans="1:22" x14ac:dyDescent="0.3">
      <c r="A2775" s="9">
        <v>45361.628472222197</v>
      </c>
      <c r="B2775" s="10">
        <v>45361</v>
      </c>
      <c r="C2775" s="11">
        <v>2024</v>
      </c>
      <c r="D2775" s="11">
        <v>3</v>
      </c>
      <c r="E2775" s="11">
        <v>10</v>
      </c>
      <c r="F2775" s="11">
        <v>15</v>
      </c>
      <c r="G2775" s="11" t="s">
        <v>66</v>
      </c>
      <c r="H2775" s="11" t="s">
        <v>65</v>
      </c>
      <c r="I2775" s="11">
        <v>40.681100073075797</v>
      </c>
      <c r="J2775" s="11">
        <v>-73.852425189194093</v>
      </c>
      <c r="K2775" s="11">
        <v>107</v>
      </c>
      <c r="L2775" s="11">
        <v>64.985739636298007</v>
      </c>
      <c r="M2775" s="11">
        <v>69.763267651271093</v>
      </c>
      <c r="N2775" s="11" t="s">
        <v>59</v>
      </c>
      <c r="O2775" s="11" t="s">
        <v>61</v>
      </c>
      <c r="P2775" s="11">
        <v>0</v>
      </c>
      <c r="Q2775" s="11">
        <v>0.43572264140750999</v>
      </c>
      <c r="R2775" s="11">
        <v>31</v>
      </c>
      <c r="S2775" s="11">
        <v>28</v>
      </c>
      <c r="T2775" s="11">
        <v>445.19005358678902</v>
      </c>
      <c r="U2775" s="11">
        <v>20.2702126751898</v>
      </c>
      <c r="V2775" s="11" t="s">
        <v>63</v>
      </c>
    </row>
    <row r="2776" spans="1:22" x14ac:dyDescent="0.3">
      <c r="A2776" s="9">
        <v>45361.631944444503</v>
      </c>
      <c r="B2776" s="10">
        <v>45361</v>
      </c>
      <c r="C2776" s="11">
        <v>2024</v>
      </c>
      <c r="D2776" s="11">
        <v>3</v>
      </c>
      <c r="E2776" s="11">
        <v>10</v>
      </c>
      <c r="F2776" s="11">
        <v>15</v>
      </c>
      <c r="G2776" s="11" t="s">
        <v>66</v>
      </c>
      <c r="H2776" s="11" t="s">
        <v>65</v>
      </c>
      <c r="I2776" s="11">
        <v>40.6736113903494</v>
      </c>
      <c r="J2776" s="11">
        <v>-73.770523942117507</v>
      </c>
      <c r="K2776" s="11">
        <v>145</v>
      </c>
      <c r="L2776" s="11">
        <v>35.600191717708</v>
      </c>
      <c r="M2776" s="11">
        <v>42.954842931677803</v>
      </c>
      <c r="N2776" s="11" t="s">
        <v>54</v>
      </c>
      <c r="O2776" s="11" t="s">
        <v>58</v>
      </c>
      <c r="P2776" s="11">
        <v>0</v>
      </c>
      <c r="Q2776" s="11">
        <v>-0.42992821777110002</v>
      </c>
      <c r="R2776" s="11">
        <v>37</v>
      </c>
      <c r="S2776" s="11">
        <v>36</v>
      </c>
      <c r="T2776" s="11">
        <v>351.44414529943703</v>
      </c>
      <c r="U2776" s="11">
        <v>28.319914505327102</v>
      </c>
      <c r="V2776" s="11" t="s">
        <v>63</v>
      </c>
    </row>
    <row r="2777" spans="1:22" x14ac:dyDescent="0.3">
      <c r="A2777" s="9">
        <v>45361.635416666701</v>
      </c>
      <c r="B2777" s="10">
        <v>45361</v>
      </c>
      <c r="C2777" s="11">
        <v>2024</v>
      </c>
      <c r="D2777" s="11">
        <v>3</v>
      </c>
      <c r="E2777" s="11">
        <v>10</v>
      </c>
      <c r="F2777" s="11">
        <v>15</v>
      </c>
      <c r="G2777" s="11" t="s">
        <v>66</v>
      </c>
      <c r="H2777" s="11" t="s">
        <v>65</v>
      </c>
      <c r="I2777" s="11">
        <v>40.677159065307102</v>
      </c>
      <c r="J2777" s="11">
        <v>-73.801455217391407</v>
      </c>
      <c r="K2777" s="11">
        <v>292</v>
      </c>
      <c r="L2777" s="11">
        <v>59.815126490143101</v>
      </c>
      <c r="M2777" s="11">
        <v>92.892260522978006</v>
      </c>
      <c r="N2777" s="11" t="s">
        <v>59</v>
      </c>
      <c r="O2777" s="11" t="s">
        <v>55</v>
      </c>
      <c r="P2777" s="11">
        <v>0</v>
      </c>
      <c r="Q2777" s="11">
        <v>8.8374101977030106E-2</v>
      </c>
      <c r="R2777" s="11">
        <v>63</v>
      </c>
      <c r="S2777" s="11">
        <v>20</v>
      </c>
      <c r="T2777" s="11">
        <v>437.74392416707798</v>
      </c>
      <c r="U2777" s="11">
        <v>24.196678075540099</v>
      </c>
      <c r="V2777" s="11" t="s">
        <v>56</v>
      </c>
    </row>
    <row r="2778" spans="1:22" x14ac:dyDescent="0.3">
      <c r="A2778" s="9">
        <v>45361.638888888898</v>
      </c>
      <c r="B2778" s="10">
        <v>45361</v>
      </c>
      <c r="C2778" s="11">
        <v>2024</v>
      </c>
      <c r="D2778" s="11">
        <v>3</v>
      </c>
      <c r="E2778" s="11">
        <v>10</v>
      </c>
      <c r="F2778" s="11">
        <v>15</v>
      </c>
      <c r="G2778" s="11" t="s">
        <v>66</v>
      </c>
      <c r="H2778" s="11" t="s">
        <v>65</v>
      </c>
      <c r="I2778" s="11">
        <v>40.6164763923721</v>
      </c>
      <c r="J2778" s="11">
        <v>-73.824838745872597</v>
      </c>
      <c r="K2778" s="11">
        <v>118</v>
      </c>
      <c r="L2778" s="11">
        <v>40.646924911951402</v>
      </c>
      <c r="M2778" s="11">
        <v>46.134136806624703</v>
      </c>
      <c r="N2778" s="11" t="s">
        <v>54</v>
      </c>
      <c r="O2778" s="11" t="s">
        <v>60</v>
      </c>
      <c r="P2778" s="11">
        <v>0</v>
      </c>
      <c r="Q2778" s="11">
        <v>-0.488233232356164</v>
      </c>
      <c r="R2778" s="11">
        <v>5</v>
      </c>
      <c r="S2778" s="11">
        <v>25</v>
      </c>
      <c r="T2778" s="11">
        <v>386.95537429655002</v>
      </c>
      <c r="U2778" s="11">
        <v>20.627368558961599</v>
      </c>
      <c r="V2778" s="11" t="s">
        <v>63</v>
      </c>
    </row>
    <row r="2779" spans="1:22" x14ac:dyDescent="0.3">
      <c r="A2779" s="9">
        <v>45361.642361111102</v>
      </c>
      <c r="B2779" s="10">
        <v>45361</v>
      </c>
      <c r="C2779" s="11">
        <v>2024</v>
      </c>
      <c r="D2779" s="11">
        <v>3</v>
      </c>
      <c r="E2779" s="11">
        <v>10</v>
      </c>
      <c r="F2779" s="11">
        <v>15</v>
      </c>
      <c r="G2779" s="11" t="s">
        <v>66</v>
      </c>
      <c r="H2779" s="11" t="s">
        <v>65</v>
      </c>
      <c r="I2779" s="11">
        <v>40.718307665995397</v>
      </c>
      <c r="J2779" s="11">
        <v>-73.732262317862705</v>
      </c>
      <c r="K2779" s="11">
        <v>58</v>
      </c>
      <c r="L2779" s="11">
        <v>30.553957196501401</v>
      </c>
      <c r="M2779" s="11">
        <v>45.8024845301901</v>
      </c>
      <c r="N2779" s="11" t="s">
        <v>54</v>
      </c>
      <c r="O2779" s="11" t="s">
        <v>58</v>
      </c>
      <c r="P2779" s="11">
        <v>0</v>
      </c>
      <c r="Q2779" s="11">
        <v>0.66422049303536301</v>
      </c>
      <c r="R2779" s="11">
        <v>94</v>
      </c>
      <c r="S2779" s="11">
        <v>22</v>
      </c>
      <c r="T2779" s="11">
        <v>165.379629608919</v>
      </c>
      <c r="U2779" s="11">
        <v>21.413731495713701</v>
      </c>
      <c r="V2779" s="11" t="s">
        <v>63</v>
      </c>
    </row>
    <row r="2780" spans="1:22" x14ac:dyDescent="0.3">
      <c r="A2780" s="9">
        <v>45361.645833333299</v>
      </c>
      <c r="B2780" s="10">
        <v>45361</v>
      </c>
      <c r="C2780" s="11">
        <v>2024</v>
      </c>
      <c r="D2780" s="11">
        <v>3</v>
      </c>
      <c r="E2780" s="11">
        <v>10</v>
      </c>
      <c r="F2780" s="11">
        <v>15</v>
      </c>
      <c r="G2780" s="11" t="s">
        <v>66</v>
      </c>
      <c r="H2780" s="11" t="s">
        <v>65</v>
      </c>
      <c r="I2780" s="11">
        <v>40.7934680441019</v>
      </c>
      <c r="J2780" s="11">
        <v>-73.866236829726503</v>
      </c>
      <c r="K2780" s="11">
        <v>97</v>
      </c>
      <c r="L2780" s="11">
        <v>45.8953067343136</v>
      </c>
      <c r="M2780" s="11">
        <v>76.485215821979594</v>
      </c>
      <c r="N2780" s="11" t="s">
        <v>59</v>
      </c>
      <c r="O2780" s="11" t="s">
        <v>60</v>
      </c>
      <c r="P2780" s="11">
        <v>0</v>
      </c>
      <c r="Q2780" s="11">
        <v>-0.43377297643474899</v>
      </c>
      <c r="R2780" s="11">
        <v>63</v>
      </c>
      <c r="S2780" s="11">
        <v>31</v>
      </c>
      <c r="T2780" s="11">
        <v>185.74399670950601</v>
      </c>
      <c r="U2780" s="11">
        <v>29.827286090064199</v>
      </c>
      <c r="V2780" s="11" t="s">
        <v>63</v>
      </c>
    </row>
    <row r="2781" spans="1:22" x14ac:dyDescent="0.3">
      <c r="A2781" s="9">
        <v>45361.649305555598</v>
      </c>
      <c r="B2781" s="10">
        <v>45361</v>
      </c>
      <c r="C2781" s="11">
        <v>2024</v>
      </c>
      <c r="D2781" s="11">
        <v>3</v>
      </c>
      <c r="E2781" s="11">
        <v>10</v>
      </c>
      <c r="F2781" s="11">
        <v>15</v>
      </c>
      <c r="G2781" s="11" t="s">
        <v>66</v>
      </c>
      <c r="H2781" s="11" t="s">
        <v>65</v>
      </c>
      <c r="I2781" s="11">
        <v>40.866265044244997</v>
      </c>
      <c r="J2781" s="11">
        <v>-73.779924332801698</v>
      </c>
      <c r="K2781" s="11">
        <v>17</v>
      </c>
      <c r="L2781" s="11">
        <v>41.260218889228497</v>
      </c>
      <c r="M2781" s="11">
        <v>85.670592412012894</v>
      </c>
      <c r="N2781" s="11" t="s">
        <v>57</v>
      </c>
      <c r="O2781" s="11" t="s">
        <v>61</v>
      </c>
      <c r="P2781" s="11">
        <v>1</v>
      </c>
      <c r="Q2781" s="11">
        <v>-0.67085645065352995</v>
      </c>
      <c r="R2781" s="11">
        <v>63</v>
      </c>
      <c r="S2781" s="11">
        <v>2</v>
      </c>
      <c r="T2781" s="11">
        <v>71.017962954601302</v>
      </c>
      <c r="U2781" s="11">
        <v>16.794927607191202</v>
      </c>
      <c r="V2781" s="11" t="s">
        <v>56</v>
      </c>
    </row>
    <row r="2782" spans="1:22" x14ac:dyDescent="0.3">
      <c r="A2782" s="9">
        <v>45361.652777777803</v>
      </c>
      <c r="B2782" s="10">
        <v>45361</v>
      </c>
      <c r="C2782" s="11">
        <v>2024</v>
      </c>
      <c r="D2782" s="11">
        <v>3</v>
      </c>
      <c r="E2782" s="11">
        <v>10</v>
      </c>
      <c r="F2782" s="11">
        <v>15</v>
      </c>
      <c r="G2782" s="11" t="s">
        <v>66</v>
      </c>
      <c r="H2782" s="11" t="s">
        <v>65</v>
      </c>
      <c r="I2782" s="11">
        <v>40.782161720748299</v>
      </c>
      <c r="J2782" s="11">
        <v>-73.736904609369503</v>
      </c>
      <c r="K2782" s="11">
        <v>205</v>
      </c>
      <c r="L2782" s="11">
        <v>8.2479197339355999</v>
      </c>
      <c r="M2782" s="11">
        <v>75.178283528498397</v>
      </c>
      <c r="N2782" s="11" t="s">
        <v>59</v>
      </c>
      <c r="O2782" s="11" t="s">
        <v>60</v>
      </c>
      <c r="P2782" s="11">
        <v>0</v>
      </c>
      <c r="Q2782" s="11">
        <v>-0.93490974052778997</v>
      </c>
      <c r="R2782" s="11">
        <v>62</v>
      </c>
      <c r="S2782" s="11">
        <v>4</v>
      </c>
      <c r="T2782" s="11">
        <v>223.624376223643</v>
      </c>
      <c r="U2782" s="11">
        <v>29.379992115489301</v>
      </c>
      <c r="V2782" s="11" t="s">
        <v>56</v>
      </c>
    </row>
    <row r="2783" spans="1:22" x14ac:dyDescent="0.3">
      <c r="A2783" s="9">
        <v>45361.65625</v>
      </c>
      <c r="B2783" s="10">
        <v>45361</v>
      </c>
      <c r="C2783" s="11">
        <v>2024</v>
      </c>
      <c r="D2783" s="11">
        <v>3</v>
      </c>
      <c r="E2783" s="11">
        <v>10</v>
      </c>
      <c r="F2783" s="11">
        <v>15</v>
      </c>
      <c r="G2783" s="11" t="s">
        <v>66</v>
      </c>
      <c r="H2783" s="11" t="s">
        <v>65</v>
      </c>
      <c r="I2783" s="11">
        <v>40.880926267668798</v>
      </c>
      <c r="J2783" s="11">
        <v>-73.882521482711596</v>
      </c>
      <c r="K2783" s="11">
        <v>169</v>
      </c>
      <c r="L2783" s="11">
        <v>73.926794661173105</v>
      </c>
      <c r="M2783" s="11">
        <v>96.020718373612894</v>
      </c>
      <c r="N2783" s="11" t="s">
        <v>57</v>
      </c>
      <c r="O2783" s="11" t="s">
        <v>55</v>
      </c>
      <c r="P2783" s="11">
        <v>0</v>
      </c>
      <c r="Q2783" s="11">
        <v>0.14567326921743101</v>
      </c>
      <c r="R2783" s="11">
        <v>81</v>
      </c>
      <c r="S2783" s="11">
        <v>37</v>
      </c>
      <c r="T2783" s="11">
        <v>116.358223891159</v>
      </c>
      <c r="U2783" s="11">
        <v>28.629241105903599</v>
      </c>
      <c r="V2783" s="11" t="s">
        <v>56</v>
      </c>
    </row>
    <row r="2784" spans="1:22" x14ac:dyDescent="0.3">
      <c r="A2784" s="9">
        <v>45361.659722222197</v>
      </c>
      <c r="B2784" s="10">
        <v>45361</v>
      </c>
      <c r="C2784" s="11">
        <v>2024</v>
      </c>
      <c r="D2784" s="11">
        <v>3</v>
      </c>
      <c r="E2784" s="11">
        <v>10</v>
      </c>
      <c r="F2784" s="11">
        <v>15</v>
      </c>
      <c r="G2784" s="11" t="s">
        <v>66</v>
      </c>
      <c r="H2784" s="11" t="s">
        <v>65</v>
      </c>
      <c r="I2784" s="11">
        <v>40.624092612949603</v>
      </c>
      <c r="J2784" s="11">
        <v>-73.961202393274704</v>
      </c>
      <c r="K2784" s="11">
        <v>123</v>
      </c>
      <c r="L2784" s="11">
        <v>33.795468677546502</v>
      </c>
      <c r="M2784" s="11">
        <v>97.050310705873798</v>
      </c>
      <c r="N2784" s="11" t="s">
        <v>54</v>
      </c>
      <c r="O2784" s="11" t="s">
        <v>58</v>
      </c>
      <c r="P2784" s="11">
        <v>0</v>
      </c>
      <c r="Q2784" s="11">
        <v>9.5706028631103293E-2</v>
      </c>
      <c r="R2784" s="11">
        <v>17</v>
      </c>
      <c r="S2784" s="11">
        <v>13</v>
      </c>
      <c r="T2784" s="11">
        <v>132.59328310356</v>
      </c>
      <c r="U2784" s="11">
        <v>21.087339056421801</v>
      </c>
      <c r="V2784" s="11" t="s">
        <v>56</v>
      </c>
    </row>
    <row r="2785" spans="1:22" x14ac:dyDescent="0.3">
      <c r="A2785" s="9">
        <v>45361.663194444503</v>
      </c>
      <c r="B2785" s="10">
        <v>45361</v>
      </c>
      <c r="C2785" s="11">
        <v>2024</v>
      </c>
      <c r="D2785" s="11">
        <v>3</v>
      </c>
      <c r="E2785" s="11">
        <v>10</v>
      </c>
      <c r="F2785" s="11">
        <v>15</v>
      </c>
      <c r="G2785" s="11" t="s">
        <v>66</v>
      </c>
      <c r="H2785" s="11" t="s">
        <v>65</v>
      </c>
      <c r="I2785" s="11">
        <v>40.838931722027802</v>
      </c>
      <c r="J2785" s="11">
        <v>-73.736309667304099</v>
      </c>
      <c r="K2785" s="11">
        <v>159</v>
      </c>
      <c r="L2785" s="11">
        <v>75.165934375511597</v>
      </c>
      <c r="M2785" s="11">
        <v>73.2946780040634</v>
      </c>
      <c r="N2785" s="11" t="s">
        <v>57</v>
      </c>
      <c r="O2785" s="11" t="s">
        <v>58</v>
      </c>
      <c r="P2785" s="11">
        <v>0</v>
      </c>
      <c r="Q2785" s="11">
        <v>-0.244826538765127</v>
      </c>
      <c r="R2785" s="11">
        <v>85</v>
      </c>
      <c r="S2785" s="11">
        <v>13</v>
      </c>
      <c r="T2785" s="11">
        <v>205.31642825929001</v>
      </c>
      <c r="U2785" s="11">
        <v>23.2413549625313</v>
      </c>
      <c r="V2785" s="11" t="s">
        <v>63</v>
      </c>
    </row>
    <row r="2786" spans="1:22" x14ac:dyDescent="0.3">
      <c r="A2786" s="9">
        <v>45361.666666666701</v>
      </c>
      <c r="B2786" s="10">
        <v>45361</v>
      </c>
      <c r="C2786" s="11">
        <v>2024</v>
      </c>
      <c r="D2786" s="11">
        <v>3</v>
      </c>
      <c r="E2786" s="11">
        <v>10</v>
      </c>
      <c r="F2786" s="11">
        <v>16</v>
      </c>
      <c r="G2786" s="11" t="s">
        <v>66</v>
      </c>
      <c r="H2786" s="11" t="s">
        <v>65</v>
      </c>
      <c r="I2786" s="11">
        <v>40.891404693142</v>
      </c>
      <c r="J2786" s="11">
        <v>-73.804896065631297</v>
      </c>
      <c r="K2786" s="11">
        <v>220</v>
      </c>
      <c r="L2786" s="11">
        <v>17.475142848291</v>
      </c>
      <c r="M2786" s="11">
        <v>83.0202506596587</v>
      </c>
      <c r="N2786" s="11" t="s">
        <v>54</v>
      </c>
      <c r="O2786" s="11" t="s">
        <v>58</v>
      </c>
      <c r="P2786" s="11">
        <v>0</v>
      </c>
      <c r="Q2786" s="11">
        <v>3.7172805450250201E-2</v>
      </c>
      <c r="R2786" s="11">
        <v>86</v>
      </c>
      <c r="S2786" s="11">
        <v>14</v>
      </c>
      <c r="T2786" s="11">
        <v>98.047866178095205</v>
      </c>
      <c r="U2786" s="11">
        <v>26.799423968650999</v>
      </c>
      <c r="V2786" s="11" t="s">
        <v>56</v>
      </c>
    </row>
    <row r="2787" spans="1:22" x14ac:dyDescent="0.3">
      <c r="A2787" s="9">
        <v>45361.670138888898</v>
      </c>
      <c r="B2787" s="10">
        <v>45361</v>
      </c>
      <c r="C2787" s="11">
        <v>2024</v>
      </c>
      <c r="D2787" s="11">
        <v>3</v>
      </c>
      <c r="E2787" s="11">
        <v>10</v>
      </c>
      <c r="F2787" s="11">
        <v>16</v>
      </c>
      <c r="G2787" s="11" t="s">
        <v>66</v>
      </c>
      <c r="H2787" s="11" t="s">
        <v>65</v>
      </c>
      <c r="I2787" s="11">
        <v>40.810161244872504</v>
      </c>
      <c r="J2787" s="11">
        <v>-73.826215311279398</v>
      </c>
      <c r="K2787" s="11">
        <v>78</v>
      </c>
      <c r="L2787" s="11">
        <v>48.019208122177901</v>
      </c>
      <c r="M2787" s="11">
        <v>46.3509461057183</v>
      </c>
      <c r="N2787" s="11" t="s">
        <v>54</v>
      </c>
      <c r="O2787" s="11" t="s">
        <v>61</v>
      </c>
      <c r="P2787" s="11">
        <v>1</v>
      </c>
      <c r="Q2787" s="11">
        <v>-0.15885710081062801</v>
      </c>
      <c r="R2787" s="11">
        <v>2</v>
      </c>
      <c r="S2787" s="11">
        <v>32</v>
      </c>
      <c r="T2787" s="11">
        <v>445.789749857321</v>
      </c>
      <c r="U2787" s="11">
        <v>25.073583848162599</v>
      </c>
      <c r="V2787" s="11" t="s">
        <v>56</v>
      </c>
    </row>
    <row r="2788" spans="1:22" x14ac:dyDescent="0.3">
      <c r="A2788" s="9">
        <v>45361.673611111102</v>
      </c>
      <c r="B2788" s="10">
        <v>45361</v>
      </c>
      <c r="C2788" s="11">
        <v>2024</v>
      </c>
      <c r="D2788" s="11">
        <v>3</v>
      </c>
      <c r="E2788" s="11">
        <v>10</v>
      </c>
      <c r="F2788" s="11">
        <v>16</v>
      </c>
      <c r="G2788" s="11" t="s">
        <v>66</v>
      </c>
      <c r="H2788" s="11" t="s">
        <v>65</v>
      </c>
      <c r="I2788" s="11">
        <v>40.790930738134598</v>
      </c>
      <c r="J2788" s="11">
        <v>-73.765684956528801</v>
      </c>
      <c r="K2788" s="11">
        <v>94</v>
      </c>
      <c r="L2788" s="11">
        <v>15.0179951503679</v>
      </c>
      <c r="M2788" s="11">
        <v>28.027266723046601</v>
      </c>
      <c r="N2788" s="11" t="s">
        <v>59</v>
      </c>
      <c r="O2788" s="11" t="s">
        <v>61</v>
      </c>
      <c r="P2788" s="11">
        <v>0</v>
      </c>
      <c r="Q2788" s="11">
        <v>-0.15022375428078999</v>
      </c>
      <c r="R2788" s="11">
        <v>37</v>
      </c>
      <c r="S2788" s="11">
        <v>49</v>
      </c>
      <c r="T2788" s="11">
        <v>424.381894573436</v>
      </c>
      <c r="U2788" s="11">
        <v>18.498043739401002</v>
      </c>
      <c r="V2788" s="11" t="s">
        <v>56</v>
      </c>
    </row>
    <row r="2789" spans="1:22" x14ac:dyDescent="0.3">
      <c r="A2789" s="9">
        <v>45361.677083333299</v>
      </c>
      <c r="B2789" s="10">
        <v>45361</v>
      </c>
      <c r="C2789" s="11">
        <v>2024</v>
      </c>
      <c r="D2789" s="11">
        <v>3</v>
      </c>
      <c r="E2789" s="11">
        <v>10</v>
      </c>
      <c r="F2789" s="11">
        <v>16</v>
      </c>
      <c r="G2789" s="11" t="s">
        <v>66</v>
      </c>
      <c r="H2789" s="11" t="s">
        <v>65</v>
      </c>
      <c r="I2789" s="11">
        <v>40.745979598322599</v>
      </c>
      <c r="J2789" s="11">
        <v>-73.912372602532898</v>
      </c>
      <c r="K2789" s="11">
        <v>193</v>
      </c>
      <c r="L2789" s="11">
        <v>60.308375349926898</v>
      </c>
      <c r="M2789" s="11">
        <v>67.413691153800102</v>
      </c>
      <c r="N2789" s="11" t="s">
        <v>59</v>
      </c>
      <c r="O2789" s="11" t="s">
        <v>61</v>
      </c>
      <c r="P2789" s="11">
        <v>0</v>
      </c>
      <c r="Q2789" s="11">
        <v>0.85642771451457</v>
      </c>
      <c r="R2789" s="11">
        <v>37</v>
      </c>
      <c r="S2789" s="11">
        <v>12</v>
      </c>
      <c r="T2789" s="11">
        <v>180.40380462379099</v>
      </c>
      <c r="U2789" s="11">
        <v>17.358232471920601</v>
      </c>
      <c r="V2789" s="11" t="s">
        <v>63</v>
      </c>
    </row>
    <row r="2790" spans="1:22" x14ac:dyDescent="0.3">
      <c r="A2790" s="9">
        <v>45361.680555555598</v>
      </c>
      <c r="B2790" s="10">
        <v>45361</v>
      </c>
      <c r="C2790" s="11">
        <v>2024</v>
      </c>
      <c r="D2790" s="11">
        <v>3</v>
      </c>
      <c r="E2790" s="11">
        <v>10</v>
      </c>
      <c r="F2790" s="11">
        <v>16</v>
      </c>
      <c r="G2790" s="11" t="s">
        <v>66</v>
      </c>
      <c r="H2790" s="11" t="s">
        <v>65</v>
      </c>
      <c r="I2790" s="11">
        <v>40.753023550672502</v>
      </c>
      <c r="J2790" s="11">
        <v>-73.824125698462396</v>
      </c>
      <c r="K2790" s="11">
        <v>77</v>
      </c>
      <c r="L2790" s="11">
        <v>14.4651429322128</v>
      </c>
      <c r="M2790" s="11">
        <v>71.805257083757596</v>
      </c>
      <c r="N2790" s="11" t="s">
        <v>54</v>
      </c>
      <c r="O2790" s="11" t="s">
        <v>58</v>
      </c>
      <c r="P2790" s="11">
        <v>0</v>
      </c>
      <c r="Q2790" s="11">
        <v>8.8435586357181503E-2</v>
      </c>
      <c r="R2790" s="11">
        <v>57</v>
      </c>
      <c r="S2790" s="11">
        <v>21</v>
      </c>
      <c r="T2790" s="11">
        <v>106.796610404912</v>
      </c>
      <c r="U2790" s="11">
        <v>25.0649215715884</v>
      </c>
      <c r="V2790" s="11" t="s">
        <v>56</v>
      </c>
    </row>
    <row r="2791" spans="1:22" x14ac:dyDescent="0.3">
      <c r="A2791" s="9">
        <v>45361.684027777803</v>
      </c>
      <c r="B2791" s="10">
        <v>45361</v>
      </c>
      <c r="C2791" s="11">
        <v>2024</v>
      </c>
      <c r="D2791" s="11">
        <v>3</v>
      </c>
      <c r="E2791" s="11">
        <v>10</v>
      </c>
      <c r="F2791" s="11">
        <v>16</v>
      </c>
      <c r="G2791" s="11" t="s">
        <v>66</v>
      </c>
      <c r="H2791" s="11" t="s">
        <v>65</v>
      </c>
      <c r="I2791" s="11">
        <v>40.860687199155201</v>
      </c>
      <c r="J2791" s="11">
        <v>-73.861188739357502</v>
      </c>
      <c r="K2791" s="11">
        <v>56</v>
      </c>
      <c r="L2791" s="11">
        <v>12.3622700787318</v>
      </c>
      <c r="M2791" s="11">
        <v>27.9988853701207</v>
      </c>
      <c r="N2791" s="11" t="s">
        <v>54</v>
      </c>
      <c r="O2791" s="11" t="s">
        <v>55</v>
      </c>
      <c r="P2791" s="11">
        <v>0</v>
      </c>
      <c r="Q2791" s="11">
        <v>-0.13436341562783599</v>
      </c>
      <c r="R2791" s="11">
        <v>36</v>
      </c>
      <c r="S2791" s="11">
        <v>15</v>
      </c>
      <c r="T2791" s="11">
        <v>417.19603202134402</v>
      </c>
      <c r="U2791" s="11">
        <v>13.487851930236101</v>
      </c>
      <c r="V2791" s="11" t="s">
        <v>56</v>
      </c>
    </row>
    <row r="2792" spans="1:22" x14ac:dyDescent="0.3">
      <c r="A2792" s="9">
        <v>45361.6875</v>
      </c>
      <c r="B2792" s="10">
        <v>45361</v>
      </c>
      <c r="C2792" s="11">
        <v>2024</v>
      </c>
      <c r="D2792" s="11">
        <v>3</v>
      </c>
      <c r="E2792" s="11">
        <v>10</v>
      </c>
      <c r="F2792" s="11">
        <v>16</v>
      </c>
      <c r="G2792" s="11" t="s">
        <v>66</v>
      </c>
      <c r="H2792" s="11" t="s">
        <v>65</v>
      </c>
      <c r="I2792" s="11">
        <v>40.816796584076698</v>
      </c>
      <c r="J2792" s="11">
        <v>-73.874098640213006</v>
      </c>
      <c r="K2792" s="11">
        <v>230</v>
      </c>
      <c r="L2792" s="11">
        <v>7.5966816771070302</v>
      </c>
      <c r="M2792" s="11">
        <v>65.869114738655</v>
      </c>
      <c r="N2792" s="11" t="s">
        <v>57</v>
      </c>
      <c r="O2792" s="11" t="s">
        <v>58</v>
      </c>
      <c r="P2792" s="11">
        <v>0</v>
      </c>
      <c r="Q2792" s="11">
        <v>-0.39131173795295199</v>
      </c>
      <c r="R2792" s="11">
        <v>23</v>
      </c>
      <c r="S2792" s="11">
        <v>14</v>
      </c>
      <c r="T2792" s="11">
        <v>296.40209968605802</v>
      </c>
      <c r="U2792" s="11">
        <v>23.9043678340695</v>
      </c>
      <c r="V2792" s="11" t="s">
        <v>56</v>
      </c>
    </row>
    <row r="2793" spans="1:22" x14ac:dyDescent="0.3">
      <c r="A2793" s="9">
        <v>45361.690972222197</v>
      </c>
      <c r="B2793" s="10">
        <v>45361</v>
      </c>
      <c r="C2793" s="11">
        <v>2024</v>
      </c>
      <c r="D2793" s="11">
        <v>3</v>
      </c>
      <c r="E2793" s="11">
        <v>10</v>
      </c>
      <c r="F2793" s="11">
        <v>16</v>
      </c>
      <c r="G2793" s="11" t="s">
        <v>66</v>
      </c>
      <c r="H2793" s="11" t="s">
        <v>65</v>
      </c>
      <c r="I2793" s="11">
        <v>40.627046539336497</v>
      </c>
      <c r="J2793" s="11">
        <v>-73.806770887327801</v>
      </c>
      <c r="K2793" s="11">
        <v>11</v>
      </c>
      <c r="L2793" s="11">
        <v>57.323701692436103</v>
      </c>
      <c r="M2793" s="11">
        <v>44.442286529167703</v>
      </c>
      <c r="N2793" s="11" t="s">
        <v>59</v>
      </c>
      <c r="O2793" s="11" t="s">
        <v>60</v>
      </c>
      <c r="P2793" s="11">
        <v>0</v>
      </c>
      <c r="Q2793" s="11">
        <v>-7.3673498920843405E-2</v>
      </c>
      <c r="R2793" s="11">
        <v>64</v>
      </c>
      <c r="S2793" s="11">
        <v>49</v>
      </c>
      <c r="T2793" s="11">
        <v>275.91164723772101</v>
      </c>
      <c r="U2793" s="11">
        <v>8.1577036988842497</v>
      </c>
      <c r="V2793" s="11" t="s">
        <v>62</v>
      </c>
    </row>
    <row r="2794" spans="1:22" x14ac:dyDescent="0.3">
      <c r="A2794" s="9">
        <v>45361.694444444503</v>
      </c>
      <c r="B2794" s="10">
        <v>45361</v>
      </c>
      <c r="C2794" s="11">
        <v>2024</v>
      </c>
      <c r="D2794" s="11">
        <v>3</v>
      </c>
      <c r="E2794" s="11">
        <v>10</v>
      </c>
      <c r="F2794" s="11">
        <v>16</v>
      </c>
      <c r="G2794" s="11" t="s">
        <v>66</v>
      </c>
      <c r="H2794" s="11" t="s">
        <v>65</v>
      </c>
      <c r="I2794" s="11">
        <v>40.778118816955903</v>
      </c>
      <c r="J2794" s="11">
        <v>-73.949414760611205</v>
      </c>
      <c r="K2794" s="11">
        <v>248</v>
      </c>
      <c r="L2794" s="11">
        <v>36.2899658996825</v>
      </c>
      <c r="M2794" s="11">
        <v>77.455608910422399</v>
      </c>
      <c r="N2794" s="11" t="s">
        <v>54</v>
      </c>
      <c r="O2794" s="11" t="s">
        <v>55</v>
      </c>
      <c r="P2794" s="11">
        <v>0</v>
      </c>
      <c r="Q2794" s="11">
        <v>-0.32537446883504401</v>
      </c>
      <c r="R2794" s="11">
        <v>58</v>
      </c>
      <c r="S2794" s="11">
        <v>24</v>
      </c>
      <c r="T2794" s="11">
        <v>66.541831869470698</v>
      </c>
      <c r="U2794" s="11">
        <v>9.8373633352490408</v>
      </c>
      <c r="V2794" s="11" t="s">
        <v>56</v>
      </c>
    </row>
    <row r="2795" spans="1:22" x14ac:dyDescent="0.3">
      <c r="A2795" s="9">
        <v>45361.697916666701</v>
      </c>
      <c r="B2795" s="10">
        <v>45361</v>
      </c>
      <c r="C2795" s="11">
        <v>2024</v>
      </c>
      <c r="D2795" s="11">
        <v>3</v>
      </c>
      <c r="E2795" s="11">
        <v>10</v>
      </c>
      <c r="F2795" s="11">
        <v>16</v>
      </c>
      <c r="G2795" s="11" t="s">
        <v>66</v>
      </c>
      <c r="H2795" s="11" t="s">
        <v>65</v>
      </c>
      <c r="I2795" s="11">
        <v>40.627093472463201</v>
      </c>
      <c r="J2795" s="11">
        <v>-73.965931721131099</v>
      </c>
      <c r="K2795" s="11">
        <v>76</v>
      </c>
      <c r="L2795" s="11">
        <v>10.4704034077731</v>
      </c>
      <c r="M2795" s="11">
        <v>36.152005158608901</v>
      </c>
      <c r="N2795" s="11" t="s">
        <v>54</v>
      </c>
      <c r="O2795" s="11" t="s">
        <v>55</v>
      </c>
      <c r="P2795" s="11">
        <v>0</v>
      </c>
      <c r="Q2795" s="11">
        <v>0.49781959307603402</v>
      </c>
      <c r="R2795" s="11">
        <v>41</v>
      </c>
      <c r="S2795" s="11">
        <v>17</v>
      </c>
      <c r="T2795" s="11">
        <v>382.84007181292799</v>
      </c>
      <c r="U2795" s="11">
        <v>9.8524215036746199</v>
      </c>
      <c r="V2795" s="11" t="s">
        <v>56</v>
      </c>
    </row>
    <row r="2796" spans="1:22" x14ac:dyDescent="0.3">
      <c r="A2796" s="9">
        <v>45361.701388888898</v>
      </c>
      <c r="B2796" s="10">
        <v>45361</v>
      </c>
      <c r="C2796" s="11">
        <v>2024</v>
      </c>
      <c r="D2796" s="11">
        <v>3</v>
      </c>
      <c r="E2796" s="11">
        <v>10</v>
      </c>
      <c r="F2796" s="11">
        <v>16</v>
      </c>
      <c r="G2796" s="11" t="s">
        <v>66</v>
      </c>
      <c r="H2796" s="11" t="s">
        <v>65</v>
      </c>
      <c r="I2796" s="11">
        <v>40.630887550214801</v>
      </c>
      <c r="J2796" s="11">
        <v>-73.932805296926503</v>
      </c>
      <c r="K2796" s="11">
        <v>13</v>
      </c>
      <c r="L2796" s="11">
        <v>46.854541444321796</v>
      </c>
      <c r="M2796" s="11">
        <v>76.838236696238894</v>
      </c>
      <c r="N2796" s="11" t="s">
        <v>57</v>
      </c>
      <c r="O2796" s="11" t="s">
        <v>61</v>
      </c>
      <c r="P2796" s="11">
        <v>0</v>
      </c>
      <c r="Q2796" s="11">
        <v>-0.40956801196248399</v>
      </c>
      <c r="R2796" s="11">
        <v>70</v>
      </c>
      <c r="S2796" s="11">
        <v>27</v>
      </c>
      <c r="T2796" s="11">
        <v>242.59704918379401</v>
      </c>
      <c r="U2796" s="11">
        <v>23.541925810965498</v>
      </c>
      <c r="V2796" s="11" t="s">
        <v>63</v>
      </c>
    </row>
    <row r="2797" spans="1:22" x14ac:dyDescent="0.3">
      <c r="A2797" s="9">
        <v>45361.704861111102</v>
      </c>
      <c r="B2797" s="10">
        <v>45361</v>
      </c>
      <c r="C2797" s="11">
        <v>2024</v>
      </c>
      <c r="D2797" s="11">
        <v>3</v>
      </c>
      <c r="E2797" s="11">
        <v>10</v>
      </c>
      <c r="F2797" s="11">
        <v>16</v>
      </c>
      <c r="G2797" s="11" t="s">
        <v>66</v>
      </c>
      <c r="H2797" s="11" t="s">
        <v>65</v>
      </c>
      <c r="I2797" s="11">
        <v>40.613162716831702</v>
      </c>
      <c r="J2797" s="11">
        <v>-73.756900884655394</v>
      </c>
      <c r="K2797" s="11">
        <v>123</v>
      </c>
      <c r="L2797" s="11">
        <v>71.177988342193899</v>
      </c>
      <c r="M2797" s="11">
        <v>16.878221767799801</v>
      </c>
      <c r="N2797" s="11" t="s">
        <v>54</v>
      </c>
      <c r="O2797" s="11" t="s">
        <v>58</v>
      </c>
      <c r="P2797" s="11">
        <v>0</v>
      </c>
      <c r="Q2797" s="11">
        <v>-2.8689140324888701E-2</v>
      </c>
      <c r="R2797" s="11">
        <v>47</v>
      </c>
      <c r="S2797" s="11">
        <v>34</v>
      </c>
      <c r="T2797" s="11">
        <v>204.16158294137</v>
      </c>
      <c r="U2797" s="11">
        <v>29.597761828084099</v>
      </c>
      <c r="V2797" s="11" t="s">
        <v>63</v>
      </c>
    </row>
    <row r="2798" spans="1:22" x14ac:dyDescent="0.3">
      <c r="A2798" s="9">
        <v>45361.708333333299</v>
      </c>
      <c r="B2798" s="10">
        <v>45361</v>
      </c>
      <c r="C2798" s="11">
        <v>2024</v>
      </c>
      <c r="D2798" s="11">
        <v>3</v>
      </c>
      <c r="E2798" s="11">
        <v>10</v>
      </c>
      <c r="F2798" s="11">
        <v>17</v>
      </c>
      <c r="G2798" s="11" t="s">
        <v>66</v>
      </c>
      <c r="H2798" s="11" t="s">
        <v>65</v>
      </c>
      <c r="I2798" s="11">
        <v>40.608687684417703</v>
      </c>
      <c r="J2798" s="11">
        <v>-73.809623657066197</v>
      </c>
      <c r="K2798" s="11">
        <v>42</v>
      </c>
      <c r="L2798" s="11">
        <v>9.6669028608293992</v>
      </c>
      <c r="M2798" s="11">
        <v>21.913339091257399</v>
      </c>
      <c r="N2798" s="11" t="s">
        <v>59</v>
      </c>
      <c r="O2798" s="11" t="s">
        <v>58</v>
      </c>
      <c r="P2798" s="11">
        <v>0</v>
      </c>
      <c r="Q2798" s="11">
        <v>-0.188315862430637</v>
      </c>
      <c r="R2798" s="11">
        <v>13</v>
      </c>
      <c r="S2798" s="11">
        <v>49</v>
      </c>
      <c r="T2798" s="11">
        <v>185.978556697957</v>
      </c>
      <c r="U2798" s="11">
        <v>28.937103932876902</v>
      </c>
      <c r="V2798" s="11" t="s">
        <v>56</v>
      </c>
    </row>
    <row r="2799" spans="1:22" x14ac:dyDescent="0.3">
      <c r="A2799" s="9">
        <v>45361.711805555598</v>
      </c>
      <c r="B2799" s="10">
        <v>45361</v>
      </c>
      <c r="C2799" s="11">
        <v>2024</v>
      </c>
      <c r="D2799" s="11">
        <v>3</v>
      </c>
      <c r="E2799" s="11">
        <v>10</v>
      </c>
      <c r="F2799" s="11">
        <v>17</v>
      </c>
      <c r="G2799" s="11" t="s">
        <v>66</v>
      </c>
      <c r="H2799" s="11" t="s">
        <v>65</v>
      </c>
      <c r="I2799" s="11">
        <v>40.745151272571697</v>
      </c>
      <c r="J2799" s="11">
        <v>-73.749039779765795</v>
      </c>
      <c r="K2799" s="11">
        <v>78</v>
      </c>
      <c r="L2799" s="11">
        <v>77.527890908635598</v>
      </c>
      <c r="M2799" s="11">
        <v>65.221966139275807</v>
      </c>
      <c r="N2799" s="11" t="s">
        <v>57</v>
      </c>
      <c r="O2799" s="11" t="s">
        <v>55</v>
      </c>
      <c r="P2799" s="11">
        <v>0</v>
      </c>
      <c r="Q2799" s="11">
        <v>0.647280002322416</v>
      </c>
      <c r="R2799" s="11">
        <v>80</v>
      </c>
      <c r="S2799" s="11">
        <v>15</v>
      </c>
      <c r="T2799" s="11">
        <v>429.01244588005699</v>
      </c>
      <c r="U2799" s="11">
        <v>24.896259060541698</v>
      </c>
      <c r="V2799" s="11" t="s">
        <v>63</v>
      </c>
    </row>
    <row r="2800" spans="1:22" x14ac:dyDescent="0.3">
      <c r="A2800" s="9">
        <v>45361.715277777803</v>
      </c>
      <c r="B2800" s="10">
        <v>45361</v>
      </c>
      <c r="C2800" s="11">
        <v>2024</v>
      </c>
      <c r="D2800" s="11">
        <v>3</v>
      </c>
      <c r="E2800" s="11">
        <v>10</v>
      </c>
      <c r="F2800" s="11">
        <v>17</v>
      </c>
      <c r="G2800" s="11" t="s">
        <v>66</v>
      </c>
      <c r="H2800" s="11" t="s">
        <v>65</v>
      </c>
      <c r="I2800" s="11">
        <v>40.799709652697203</v>
      </c>
      <c r="J2800" s="11">
        <v>-73.714637140354995</v>
      </c>
      <c r="K2800" s="11">
        <v>275</v>
      </c>
      <c r="L2800" s="11">
        <v>52.168160235731101</v>
      </c>
      <c r="M2800" s="11">
        <v>99.089120609084802</v>
      </c>
      <c r="N2800" s="11" t="s">
        <v>59</v>
      </c>
      <c r="O2800" s="11" t="s">
        <v>55</v>
      </c>
      <c r="P2800" s="11">
        <v>0</v>
      </c>
      <c r="Q2800" s="11">
        <v>-0.55854847318918899</v>
      </c>
      <c r="R2800" s="11">
        <v>74</v>
      </c>
      <c r="S2800" s="11">
        <v>2</v>
      </c>
      <c r="T2800" s="11">
        <v>58.5480184027858</v>
      </c>
      <c r="U2800" s="11">
        <v>22.455085309997902</v>
      </c>
      <c r="V2800" s="11" t="s">
        <v>56</v>
      </c>
    </row>
    <row r="2801" spans="1:22" x14ac:dyDescent="0.3">
      <c r="A2801" s="9">
        <v>45361.71875</v>
      </c>
      <c r="B2801" s="10">
        <v>45361</v>
      </c>
      <c r="C2801" s="11">
        <v>2024</v>
      </c>
      <c r="D2801" s="11">
        <v>3</v>
      </c>
      <c r="E2801" s="11">
        <v>10</v>
      </c>
      <c r="F2801" s="11">
        <v>17</v>
      </c>
      <c r="G2801" s="11" t="s">
        <v>66</v>
      </c>
      <c r="H2801" s="11" t="s">
        <v>65</v>
      </c>
      <c r="I2801" s="11">
        <v>40.7109619278366</v>
      </c>
      <c r="J2801" s="11">
        <v>-73.8037717167322</v>
      </c>
      <c r="K2801" s="11">
        <v>65</v>
      </c>
      <c r="L2801" s="11">
        <v>8.6066708494409507</v>
      </c>
      <c r="M2801" s="11">
        <v>79.552223271927602</v>
      </c>
      <c r="N2801" s="11" t="s">
        <v>59</v>
      </c>
      <c r="O2801" s="11" t="s">
        <v>61</v>
      </c>
      <c r="P2801" s="11">
        <v>0</v>
      </c>
      <c r="Q2801" s="11">
        <v>0.92684418181654205</v>
      </c>
      <c r="R2801" s="11">
        <v>29</v>
      </c>
      <c r="S2801" s="11">
        <v>26</v>
      </c>
      <c r="T2801" s="11">
        <v>330.086682223021</v>
      </c>
      <c r="U2801" s="11">
        <v>18.812256289166498</v>
      </c>
      <c r="V2801" s="11" t="s">
        <v>56</v>
      </c>
    </row>
    <row r="2802" spans="1:22" x14ac:dyDescent="0.3">
      <c r="A2802" s="9">
        <v>45361.722222222197</v>
      </c>
      <c r="B2802" s="10">
        <v>45361</v>
      </c>
      <c r="C2802" s="11">
        <v>2024</v>
      </c>
      <c r="D2802" s="11">
        <v>3</v>
      </c>
      <c r="E2802" s="11">
        <v>10</v>
      </c>
      <c r="F2802" s="11">
        <v>17</v>
      </c>
      <c r="G2802" s="11" t="s">
        <v>66</v>
      </c>
      <c r="H2802" s="11" t="s">
        <v>65</v>
      </c>
      <c r="I2802" s="11">
        <v>40.758847074556201</v>
      </c>
      <c r="J2802" s="11">
        <v>-73.807602877452993</v>
      </c>
      <c r="K2802" s="11">
        <v>66</v>
      </c>
      <c r="L2802" s="11">
        <v>9.0449178906805692</v>
      </c>
      <c r="M2802" s="11">
        <v>11.2606948613938</v>
      </c>
      <c r="N2802" s="11" t="s">
        <v>54</v>
      </c>
      <c r="O2802" s="11" t="s">
        <v>55</v>
      </c>
      <c r="P2802" s="11">
        <v>0</v>
      </c>
      <c r="Q2802" s="11">
        <v>-0.84310918758356701</v>
      </c>
      <c r="R2802" s="11">
        <v>31</v>
      </c>
      <c r="S2802" s="11">
        <v>47</v>
      </c>
      <c r="T2802" s="11">
        <v>162.06443791699999</v>
      </c>
      <c r="U2802" s="11">
        <v>25.242952916562398</v>
      </c>
      <c r="V2802" s="11" t="s">
        <v>56</v>
      </c>
    </row>
    <row r="2803" spans="1:22" x14ac:dyDescent="0.3">
      <c r="A2803" s="9">
        <v>45361.725694444503</v>
      </c>
      <c r="B2803" s="10">
        <v>45361</v>
      </c>
      <c r="C2803" s="11">
        <v>2024</v>
      </c>
      <c r="D2803" s="11">
        <v>3</v>
      </c>
      <c r="E2803" s="11">
        <v>10</v>
      </c>
      <c r="F2803" s="11">
        <v>17</v>
      </c>
      <c r="G2803" s="11" t="s">
        <v>66</v>
      </c>
      <c r="H2803" s="11" t="s">
        <v>65</v>
      </c>
      <c r="I2803" s="11">
        <v>40.732624018532299</v>
      </c>
      <c r="J2803" s="11">
        <v>-73.817305776427702</v>
      </c>
      <c r="K2803" s="11">
        <v>102</v>
      </c>
      <c r="L2803" s="11">
        <v>75.408143772398404</v>
      </c>
      <c r="M2803" s="11">
        <v>40.601659947737502</v>
      </c>
      <c r="N2803" s="11" t="s">
        <v>59</v>
      </c>
      <c r="O2803" s="11" t="s">
        <v>58</v>
      </c>
      <c r="P2803" s="11">
        <v>0</v>
      </c>
      <c r="Q2803" s="11">
        <v>-0.140298675143847</v>
      </c>
      <c r="R2803" s="11">
        <v>15</v>
      </c>
      <c r="S2803" s="11">
        <v>8</v>
      </c>
      <c r="T2803" s="11">
        <v>476.83288301883999</v>
      </c>
      <c r="U2803" s="11">
        <v>9.56088208113969</v>
      </c>
      <c r="V2803" s="11" t="s">
        <v>63</v>
      </c>
    </row>
    <row r="2804" spans="1:22" x14ac:dyDescent="0.3">
      <c r="A2804" s="9">
        <v>45361.729166666701</v>
      </c>
      <c r="B2804" s="10">
        <v>45361</v>
      </c>
      <c r="C2804" s="11">
        <v>2024</v>
      </c>
      <c r="D2804" s="11">
        <v>3</v>
      </c>
      <c r="E2804" s="11">
        <v>10</v>
      </c>
      <c r="F2804" s="11">
        <v>17</v>
      </c>
      <c r="G2804" s="11" t="s">
        <v>66</v>
      </c>
      <c r="H2804" s="11" t="s">
        <v>65</v>
      </c>
      <c r="I2804" s="11">
        <v>40.8684871070203</v>
      </c>
      <c r="J2804" s="11">
        <v>-73.954781091437894</v>
      </c>
      <c r="K2804" s="11">
        <v>220</v>
      </c>
      <c r="L2804" s="11">
        <v>39.139052642581198</v>
      </c>
      <c r="M2804" s="11">
        <v>97.846989852373895</v>
      </c>
      <c r="N2804" s="11" t="s">
        <v>54</v>
      </c>
      <c r="O2804" s="11" t="s">
        <v>61</v>
      </c>
      <c r="P2804" s="11">
        <v>0</v>
      </c>
      <c r="Q2804" s="11">
        <v>-0.96322861491283995</v>
      </c>
      <c r="R2804" s="11">
        <v>42</v>
      </c>
      <c r="S2804" s="11">
        <v>10</v>
      </c>
      <c r="T2804" s="11">
        <v>186.26842922521899</v>
      </c>
      <c r="U2804" s="11">
        <v>9.4247813391344195</v>
      </c>
      <c r="V2804" s="11" t="s">
        <v>56</v>
      </c>
    </row>
    <row r="2805" spans="1:22" x14ac:dyDescent="0.3">
      <c r="A2805" s="9">
        <v>45361.732638888898</v>
      </c>
      <c r="B2805" s="10">
        <v>45361</v>
      </c>
      <c r="C2805" s="11">
        <v>2024</v>
      </c>
      <c r="D2805" s="11">
        <v>3</v>
      </c>
      <c r="E2805" s="11">
        <v>10</v>
      </c>
      <c r="F2805" s="11">
        <v>17</v>
      </c>
      <c r="G2805" s="11" t="s">
        <v>66</v>
      </c>
      <c r="H2805" s="11" t="s">
        <v>65</v>
      </c>
      <c r="I2805" s="11">
        <v>40.862663139818302</v>
      </c>
      <c r="J2805" s="11">
        <v>-73.709043332878196</v>
      </c>
      <c r="K2805" s="11">
        <v>158</v>
      </c>
      <c r="L2805" s="11">
        <v>58.957336302008002</v>
      </c>
      <c r="M2805" s="11">
        <v>61.860592905181299</v>
      </c>
      <c r="N2805" s="11" t="s">
        <v>54</v>
      </c>
      <c r="O2805" s="11" t="s">
        <v>58</v>
      </c>
      <c r="P2805" s="11">
        <v>0</v>
      </c>
      <c r="Q2805" s="11">
        <v>-0.117831882752874</v>
      </c>
      <c r="R2805" s="11">
        <v>89</v>
      </c>
      <c r="S2805" s="11">
        <v>16</v>
      </c>
      <c r="T2805" s="11">
        <v>476.24380213809098</v>
      </c>
      <c r="U2805" s="11">
        <v>10.7340923935412</v>
      </c>
      <c r="V2805" s="11" t="s">
        <v>63</v>
      </c>
    </row>
    <row r="2806" spans="1:22" x14ac:dyDescent="0.3">
      <c r="A2806" s="9">
        <v>45361.736111111102</v>
      </c>
      <c r="B2806" s="10">
        <v>45361</v>
      </c>
      <c r="C2806" s="11">
        <v>2024</v>
      </c>
      <c r="D2806" s="11">
        <v>3</v>
      </c>
      <c r="E2806" s="11">
        <v>10</v>
      </c>
      <c r="F2806" s="11">
        <v>17</v>
      </c>
      <c r="G2806" s="11" t="s">
        <v>66</v>
      </c>
      <c r="H2806" s="11" t="s">
        <v>65</v>
      </c>
      <c r="I2806" s="11">
        <v>40.662141937622202</v>
      </c>
      <c r="J2806" s="11">
        <v>-73.845176620363603</v>
      </c>
      <c r="K2806" s="11">
        <v>57</v>
      </c>
      <c r="L2806" s="11">
        <v>55.3598672316391</v>
      </c>
      <c r="M2806" s="11">
        <v>37.577725327117101</v>
      </c>
      <c r="N2806" s="11" t="s">
        <v>57</v>
      </c>
      <c r="O2806" s="11" t="s">
        <v>61</v>
      </c>
      <c r="P2806" s="11">
        <v>0</v>
      </c>
      <c r="Q2806" s="11">
        <v>1.0757516982708701E-2</v>
      </c>
      <c r="R2806" s="11">
        <v>26</v>
      </c>
      <c r="S2806" s="11">
        <v>33</v>
      </c>
      <c r="T2806" s="11">
        <v>406.45141824546999</v>
      </c>
      <c r="U2806" s="11">
        <v>20.336983775617998</v>
      </c>
      <c r="V2806" s="11" t="s">
        <v>62</v>
      </c>
    </row>
    <row r="2807" spans="1:22" x14ac:dyDescent="0.3">
      <c r="A2807" s="9">
        <v>45361.739583333299</v>
      </c>
      <c r="B2807" s="10">
        <v>45361</v>
      </c>
      <c r="C2807" s="11">
        <v>2024</v>
      </c>
      <c r="D2807" s="11">
        <v>3</v>
      </c>
      <c r="E2807" s="11">
        <v>10</v>
      </c>
      <c r="F2807" s="11">
        <v>17</v>
      </c>
      <c r="G2807" s="11" t="s">
        <v>66</v>
      </c>
      <c r="H2807" s="11" t="s">
        <v>65</v>
      </c>
      <c r="I2807" s="11">
        <v>40.676465726663103</v>
      </c>
      <c r="J2807" s="11">
        <v>-73.871014334011505</v>
      </c>
      <c r="K2807" s="11">
        <v>182</v>
      </c>
      <c r="L2807" s="11">
        <v>16.0672087915551</v>
      </c>
      <c r="M2807" s="11">
        <v>41.077068718476298</v>
      </c>
      <c r="N2807" s="11" t="s">
        <v>57</v>
      </c>
      <c r="O2807" s="11" t="s">
        <v>55</v>
      </c>
      <c r="P2807" s="11">
        <v>0</v>
      </c>
      <c r="Q2807" s="11">
        <v>-0.810194264271061</v>
      </c>
      <c r="R2807" s="11">
        <v>53</v>
      </c>
      <c r="S2807" s="11">
        <v>1</v>
      </c>
      <c r="T2807" s="11">
        <v>140.83714371376601</v>
      </c>
      <c r="U2807" s="11">
        <v>26.501089625926799</v>
      </c>
      <c r="V2807" s="11" t="s">
        <v>56</v>
      </c>
    </row>
    <row r="2808" spans="1:22" x14ac:dyDescent="0.3">
      <c r="A2808" s="9">
        <v>45361.743055555598</v>
      </c>
      <c r="B2808" s="10">
        <v>45361</v>
      </c>
      <c r="C2808" s="11">
        <v>2024</v>
      </c>
      <c r="D2808" s="11">
        <v>3</v>
      </c>
      <c r="E2808" s="11">
        <v>10</v>
      </c>
      <c r="F2808" s="11">
        <v>17</v>
      </c>
      <c r="G2808" s="11" t="s">
        <v>66</v>
      </c>
      <c r="H2808" s="11" t="s">
        <v>65</v>
      </c>
      <c r="I2808" s="11">
        <v>40.631129433651303</v>
      </c>
      <c r="J2808" s="11">
        <v>-73.753125951063396</v>
      </c>
      <c r="K2808" s="11">
        <v>55</v>
      </c>
      <c r="L2808" s="11">
        <v>6.0097937530221897</v>
      </c>
      <c r="M2808" s="11">
        <v>44.915824858022198</v>
      </c>
      <c r="N2808" s="11" t="s">
        <v>59</v>
      </c>
      <c r="O2808" s="11" t="s">
        <v>60</v>
      </c>
      <c r="P2808" s="11">
        <v>0</v>
      </c>
      <c r="Q2808" s="11">
        <v>-0.46425244353301398</v>
      </c>
      <c r="R2808" s="11">
        <v>82</v>
      </c>
      <c r="S2808" s="11">
        <v>18</v>
      </c>
      <c r="T2808" s="11">
        <v>192.704968758858</v>
      </c>
      <c r="U2808" s="11">
        <v>8.8713966562935997</v>
      </c>
      <c r="V2808" s="11" t="s">
        <v>56</v>
      </c>
    </row>
    <row r="2809" spans="1:22" x14ac:dyDescent="0.3">
      <c r="A2809" s="9">
        <v>45361.746527777803</v>
      </c>
      <c r="B2809" s="10">
        <v>45361</v>
      </c>
      <c r="C2809" s="11">
        <v>2024</v>
      </c>
      <c r="D2809" s="11">
        <v>3</v>
      </c>
      <c r="E2809" s="11">
        <v>10</v>
      </c>
      <c r="F2809" s="11">
        <v>17</v>
      </c>
      <c r="G2809" s="11" t="s">
        <v>66</v>
      </c>
      <c r="H2809" s="11" t="s">
        <v>65</v>
      </c>
      <c r="I2809" s="11">
        <v>40.737831354945101</v>
      </c>
      <c r="J2809" s="11">
        <v>-73.720628563103105</v>
      </c>
      <c r="K2809" s="11">
        <v>143</v>
      </c>
      <c r="L2809" s="11">
        <v>35.429316585919203</v>
      </c>
      <c r="M2809" s="11">
        <v>89.287203428327004</v>
      </c>
      <c r="N2809" s="11" t="s">
        <v>59</v>
      </c>
      <c r="O2809" s="11" t="s">
        <v>58</v>
      </c>
      <c r="P2809" s="11">
        <v>0</v>
      </c>
      <c r="Q2809" s="11">
        <v>0.175081742559691</v>
      </c>
      <c r="R2809" s="11">
        <v>57</v>
      </c>
      <c r="S2809" s="11">
        <v>17</v>
      </c>
      <c r="T2809" s="11">
        <v>287.02736602093802</v>
      </c>
      <c r="U2809" s="11">
        <v>24.957329459346798</v>
      </c>
      <c r="V2809" s="11" t="s">
        <v>56</v>
      </c>
    </row>
    <row r="2810" spans="1:22" x14ac:dyDescent="0.3">
      <c r="A2810" s="9">
        <v>45361.75</v>
      </c>
      <c r="B2810" s="10">
        <v>45361</v>
      </c>
      <c r="C2810" s="11">
        <v>2024</v>
      </c>
      <c r="D2810" s="11">
        <v>3</v>
      </c>
      <c r="E2810" s="11">
        <v>10</v>
      </c>
      <c r="F2810" s="11">
        <v>18</v>
      </c>
      <c r="G2810" s="11" t="s">
        <v>66</v>
      </c>
      <c r="H2810" s="11" t="s">
        <v>65</v>
      </c>
      <c r="I2810" s="11">
        <v>40.846237674028401</v>
      </c>
      <c r="J2810" s="11">
        <v>-73.734542570530394</v>
      </c>
      <c r="K2810" s="11">
        <v>246</v>
      </c>
      <c r="L2810" s="11">
        <v>56.112008896199796</v>
      </c>
      <c r="M2810" s="11">
        <v>88.804038827506602</v>
      </c>
      <c r="N2810" s="11" t="s">
        <v>59</v>
      </c>
      <c r="O2810" s="11" t="s">
        <v>61</v>
      </c>
      <c r="P2810" s="11">
        <v>0</v>
      </c>
      <c r="Q2810" s="11">
        <v>0.29549197872398197</v>
      </c>
      <c r="R2810" s="11">
        <v>92</v>
      </c>
      <c r="S2810" s="11">
        <v>42</v>
      </c>
      <c r="T2810" s="11">
        <v>323.963358199852</v>
      </c>
      <c r="U2810" s="11">
        <v>14.687228689649499</v>
      </c>
      <c r="V2810" s="11" t="s">
        <v>56</v>
      </c>
    </row>
    <row r="2811" spans="1:22" x14ac:dyDescent="0.3">
      <c r="A2811" s="9">
        <v>45361.753472222197</v>
      </c>
      <c r="B2811" s="10">
        <v>45361</v>
      </c>
      <c r="C2811" s="11">
        <v>2024</v>
      </c>
      <c r="D2811" s="11">
        <v>3</v>
      </c>
      <c r="E2811" s="11">
        <v>10</v>
      </c>
      <c r="F2811" s="11">
        <v>18</v>
      </c>
      <c r="G2811" s="11" t="s">
        <v>66</v>
      </c>
      <c r="H2811" s="11" t="s">
        <v>65</v>
      </c>
      <c r="I2811" s="11">
        <v>40.740011283944398</v>
      </c>
      <c r="J2811" s="11">
        <v>-73.935239248092401</v>
      </c>
      <c r="K2811" s="11">
        <v>239</v>
      </c>
      <c r="L2811" s="11">
        <v>21.950983256628099</v>
      </c>
      <c r="M2811" s="11">
        <v>18.818102446154398</v>
      </c>
      <c r="N2811" s="11" t="s">
        <v>57</v>
      </c>
      <c r="O2811" s="11" t="s">
        <v>61</v>
      </c>
      <c r="P2811" s="11">
        <v>0</v>
      </c>
      <c r="Q2811" s="11">
        <v>-0.42858062451818602</v>
      </c>
      <c r="R2811" s="11">
        <v>95</v>
      </c>
      <c r="S2811" s="11">
        <v>32</v>
      </c>
      <c r="T2811" s="11">
        <v>229.606909938168</v>
      </c>
      <c r="U2811" s="11">
        <v>27.3280897533248</v>
      </c>
      <c r="V2811" s="11" t="s">
        <v>56</v>
      </c>
    </row>
    <row r="2812" spans="1:22" x14ac:dyDescent="0.3">
      <c r="A2812" s="9">
        <v>45361.756944444503</v>
      </c>
      <c r="B2812" s="10">
        <v>45361</v>
      </c>
      <c r="C2812" s="11">
        <v>2024</v>
      </c>
      <c r="D2812" s="11">
        <v>3</v>
      </c>
      <c r="E2812" s="11">
        <v>10</v>
      </c>
      <c r="F2812" s="11">
        <v>18</v>
      </c>
      <c r="G2812" s="11" t="s">
        <v>66</v>
      </c>
      <c r="H2812" s="11" t="s">
        <v>65</v>
      </c>
      <c r="I2812" s="11">
        <v>40.7983172164029</v>
      </c>
      <c r="J2812" s="11">
        <v>-73.937013487627894</v>
      </c>
      <c r="K2812" s="11">
        <v>80</v>
      </c>
      <c r="L2812" s="11">
        <v>45.901705233753198</v>
      </c>
      <c r="M2812" s="11">
        <v>61.116283782460201</v>
      </c>
      <c r="N2812" s="11" t="s">
        <v>54</v>
      </c>
      <c r="O2812" s="11" t="s">
        <v>60</v>
      </c>
      <c r="P2812" s="11">
        <v>0</v>
      </c>
      <c r="Q2812" s="11">
        <v>0.68027687735484399</v>
      </c>
      <c r="R2812" s="11">
        <v>23</v>
      </c>
      <c r="S2812" s="11">
        <v>1</v>
      </c>
      <c r="T2812" s="11">
        <v>153.95461167874601</v>
      </c>
      <c r="U2812" s="11">
        <v>15.952444522196499</v>
      </c>
      <c r="V2812" s="11" t="s">
        <v>63</v>
      </c>
    </row>
    <row r="2813" spans="1:22" x14ac:dyDescent="0.3">
      <c r="A2813" s="9">
        <v>45361.760416666701</v>
      </c>
      <c r="B2813" s="10">
        <v>45361</v>
      </c>
      <c r="C2813" s="11">
        <v>2024</v>
      </c>
      <c r="D2813" s="11">
        <v>3</v>
      </c>
      <c r="E2813" s="11">
        <v>10</v>
      </c>
      <c r="F2813" s="11">
        <v>18</v>
      </c>
      <c r="G2813" s="11" t="s">
        <v>66</v>
      </c>
      <c r="H2813" s="11" t="s">
        <v>65</v>
      </c>
      <c r="I2813" s="11">
        <v>40.734567489457902</v>
      </c>
      <c r="J2813" s="11">
        <v>-73.819911719648999</v>
      </c>
      <c r="K2813" s="11">
        <v>137</v>
      </c>
      <c r="L2813" s="11">
        <v>77.1986193272311</v>
      </c>
      <c r="M2813" s="11">
        <v>59.7983815267675</v>
      </c>
      <c r="N2813" s="11" t="s">
        <v>57</v>
      </c>
      <c r="O2813" s="11" t="s">
        <v>61</v>
      </c>
      <c r="P2813" s="11">
        <v>0</v>
      </c>
      <c r="Q2813" s="11">
        <v>0.67150695001912797</v>
      </c>
      <c r="R2813" s="11">
        <v>48</v>
      </c>
      <c r="S2813" s="11">
        <v>5</v>
      </c>
      <c r="T2813" s="11">
        <v>73.679060284782693</v>
      </c>
      <c r="U2813" s="11">
        <v>5.89104045338786</v>
      </c>
      <c r="V2813" s="11" t="s">
        <v>63</v>
      </c>
    </row>
    <row r="2814" spans="1:22" x14ac:dyDescent="0.3">
      <c r="A2814" s="9">
        <v>45361.763888888898</v>
      </c>
      <c r="B2814" s="10">
        <v>45361</v>
      </c>
      <c r="C2814" s="11">
        <v>2024</v>
      </c>
      <c r="D2814" s="11">
        <v>3</v>
      </c>
      <c r="E2814" s="11">
        <v>10</v>
      </c>
      <c r="F2814" s="11">
        <v>18</v>
      </c>
      <c r="G2814" s="11" t="s">
        <v>66</v>
      </c>
      <c r="H2814" s="11" t="s">
        <v>65</v>
      </c>
      <c r="I2814" s="11">
        <v>40.801881703662403</v>
      </c>
      <c r="J2814" s="11">
        <v>-73.829902399763796</v>
      </c>
      <c r="K2814" s="11">
        <v>266</v>
      </c>
      <c r="L2814" s="11">
        <v>77.786398502817093</v>
      </c>
      <c r="M2814" s="11">
        <v>88.776835730964393</v>
      </c>
      <c r="N2814" s="11" t="s">
        <v>54</v>
      </c>
      <c r="O2814" s="11" t="s">
        <v>58</v>
      </c>
      <c r="P2814" s="11">
        <v>1</v>
      </c>
      <c r="Q2814" s="11">
        <v>-0.96373357298571605</v>
      </c>
      <c r="R2814" s="11">
        <v>54</v>
      </c>
      <c r="S2814" s="11">
        <v>31</v>
      </c>
      <c r="T2814" s="11">
        <v>53.077758775707899</v>
      </c>
      <c r="U2814" s="11">
        <v>25.8542725395769</v>
      </c>
      <c r="V2814" s="11" t="s">
        <v>56</v>
      </c>
    </row>
    <row r="2815" spans="1:22" x14ac:dyDescent="0.3">
      <c r="A2815" s="9">
        <v>45361.767361111102</v>
      </c>
      <c r="B2815" s="10">
        <v>45361</v>
      </c>
      <c r="C2815" s="11">
        <v>2024</v>
      </c>
      <c r="D2815" s="11">
        <v>3</v>
      </c>
      <c r="E2815" s="11">
        <v>10</v>
      </c>
      <c r="F2815" s="11">
        <v>18</v>
      </c>
      <c r="G2815" s="11" t="s">
        <v>66</v>
      </c>
      <c r="H2815" s="11" t="s">
        <v>65</v>
      </c>
      <c r="I2815" s="11">
        <v>40.896789552342</v>
      </c>
      <c r="J2815" s="11">
        <v>-73.818783196505805</v>
      </c>
      <c r="K2815" s="11">
        <v>110</v>
      </c>
      <c r="L2815" s="11">
        <v>55.942821536776997</v>
      </c>
      <c r="M2815" s="11">
        <v>14.685401836429</v>
      </c>
      <c r="N2815" s="11" t="s">
        <v>57</v>
      </c>
      <c r="O2815" s="11" t="s">
        <v>60</v>
      </c>
      <c r="P2815" s="11">
        <v>0</v>
      </c>
      <c r="Q2815" s="11">
        <v>0.97114985201712301</v>
      </c>
      <c r="R2815" s="11">
        <v>88</v>
      </c>
      <c r="S2815" s="11">
        <v>37</v>
      </c>
      <c r="T2815" s="11">
        <v>137.90148039435701</v>
      </c>
      <c r="U2815" s="11">
        <v>19.2702212791758</v>
      </c>
      <c r="V2815" s="11" t="s">
        <v>63</v>
      </c>
    </row>
    <row r="2816" spans="1:22" x14ac:dyDescent="0.3">
      <c r="A2816" s="9">
        <v>45361.770833333299</v>
      </c>
      <c r="B2816" s="10">
        <v>45361</v>
      </c>
      <c r="C2816" s="11">
        <v>2024</v>
      </c>
      <c r="D2816" s="11">
        <v>3</v>
      </c>
      <c r="E2816" s="11">
        <v>10</v>
      </c>
      <c r="F2816" s="11">
        <v>18</v>
      </c>
      <c r="G2816" s="11" t="s">
        <v>66</v>
      </c>
      <c r="H2816" s="11" t="s">
        <v>65</v>
      </c>
      <c r="I2816" s="11">
        <v>40.608427563084</v>
      </c>
      <c r="J2816" s="11">
        <v>-73.818562388276007</v>
      </c>
      <c r="K2816" s="11">
        <v>217</v>
      </c>
      <c r="L2816" s="11">
        <v>18.384818779760501</v>
      </c>
      <c r="M2816" s="11">
        <v>84.490431884640202</v>
      </c>
      <c r="N2816" s="11" t="s">
        <v>59</v>
      </c>
      <c r="O2816" s="11" t="s">
        <v>61</v>
      </c>
      <c r="P2816" s="11">
        <v>0</v>
      </c>
      <c r="Q2816" s="11">
        <v>0.12274876110560901</v>
      </c>
      <c r="R2816" s="11">
        <v>95</v>
      </c>
      <c r="S2816" s="11">
        <v>46</v>
      </c>
      <c r="T2816" s="11">
        <v>382.78126131778799</v>
      </c>
      <c r="U2816" s="11">
        <v>14.691960878825499</v>
      </c>
      <c r="V2816" s="11" t="s">
        <v>56</v>
      </c>
    </row>
    <row r="2817" spans="1:22" x14ac:dyDescent="0.3">
      <c r="A2817" s="9">
        <v>45361.774305555598</v>
      </c>
      <c r="B2817" s="10">
        <v>45361</v>
      </c>
      <c r="C2817" s="11">
        <v>2024</v>
      </c>
      <c r="D2817" s="11">
        <v>3</v>
      </c>
      <c r="E2817" s="11">
        <v>10</v>
      </c>
      <c r="F2817" s="11">
        <v>18</v>
      </c>
      <c r="G2817" s="11" t="s">
        <v>66</v>
      </c>
      <c r="H2817" s="11" t="s">
        <v>65</v>
      </c>
      <c r="I2817" s="11">
        <v>40.800237795993901</v>
      </c>
      <c r="J2817" s="11">
        <v>-73.755522712468704</v>
      </c>
      <c r="K2817" s="11">
        <v>61</v>
      </c>
      <c r="L2817" s="11">
        <v>6.3025766913638099</v>
      </c>
      <c r="M2817" s="11">
        <v>28.8608421585933</v>
      </c>
      <c r="N2817" s="11" t="s">
        <v>59</v>
      </c>
      <c r="O2817" s="11" t="s">
        <v>60</v>
      </c>
      <c r="P2817" s="11">
        <v>1</v>
      </c>
      <c r="Q2817" s="11">
        <v>0.95861280973907403</v>
      </c>
      <c r="R2817" s="11">
        <v>38</v>
      </c>
      <c r="S2817" s="11">
        <v>6</v>
      </c>
      <c r="T2817" s="11">
        <v>261.85535846166601</v>
      </c>
      <c r="U2817" s="11">
        <v>23.8709865761206</v>
      </c>
      <c r="V2817" s="11" t="s">
        <v>56</v>
      </c>
    </row>
    <row r="2818" spans="1:22" x14ac:dyDescent="0.3">
      <c r="A2818" s="9">
        <v>45361.777777777803</v>
      </c>
      <c r="B2818" s="10">
        <v>45361</v>
      </c>
      <c r="C2818" s="11">
        <v>2024</v>
      </c>
      <c r="D2818" s="11">
        <v>3</v>
      </c>
      <c r="E2818" s="11">
        <v>10</v>
      </c>
      <c r="F2818" s="11">
        <v>18</v>
      </c>
      <c r="G2818" s="11" t="s">
        <v>66</v>
      </c>
      <c r="H2818" s="11" t="s">
        <v>65</v>
      </c>
      <c r="I2818" s="11">
        <v>40.657293813440198</v>
      </c>
      <c r="J2818" s="11">
        <v>-73.845578185613107</v>
      </c>
      <c r="K2818" s="11">
        <v>296</v>
      </c>
      <c r="L2818" s="11">
        <v>71.063601576445606</v>
      </c>
      <c r="M2818" s="11">
        <v>63.396661931923703</v>
      </c>
      <c r="N2818" s="11" t="s">
        <v>59</v>
      </c>
      <c r="O2818" s="11" t="s">
        <v>60</v>
      </c>
      <c r="P2818" s="11">
        <v>0</v>
      </c>
      <c r="Q2818" s="11">
        <v>-0.35924844773967801</v>
      </c>
      <c r="R2818" s="11">
        <v>95</v>
      </c>
      <c r="S2818" s="11">
        <v>9</v>
      </c>
      <c r="T2818" s="11">
        <v>90.222448154217204</v>
      </c>
      <c r="U2818" s="11">
        <v>20.8821981395668</v>
      </c>
      <c r="V2818" s="11" t="s">
        <v>56</v>
      </c>
    </row>
    <row r="2819" spans="1:22" x14ac:dyDescent="0.3">
      <c r="A2819" s="9">
        <v>45361.78125</v>
      </c>
      <c r="B2819" s="10">
        <v>45361</v>
      </c>
      <c r="C2819" s="11">
        <v>2024</v>
      </c>
      <c r="D2819" s="11">
        <v>3</v>
      </c>
      <c r="E2819" s="11">
        <v>10</v>
      </c>
      <c r="F2819" s="11">
        <v>18</v>
      </c>
      <c r="G2819" s="11" t="s">
        <v>66</v>
      </c>
      <c r="H2819" s="11" t="s">
        <v>65</v>
      </c>
      <c r="I2819" s="11">
        <v>40.718376741528999</v>
      </c>
      <c r="J2819" s="11">
        <v>-73.769713664444396</v>
      </c>
      <c r="K2819" s="11">
        <v>252</v>
      </c>
      <c r="L2819" s="11">
        <v>41.456364712951199</v>
      </c>
      <c r="M2819" s="11">
        <v>71.201482652870695</v>
      </c>
      <c r="N2819" s="11" t="s">
        <v>59</v>
      </c>
      <c r="O2819" s="11" t="s">
        <v>55</v>
      </c>
      <c r="P2819" s="11">
        <v>0</v>
      </c>
      <c r="Q2819" s="11">
        <v>-0.69208539377595701</v>
      </c>
      <c r="R2819" s="11">
        <v>95</v>
      </c>
      <c r="S2819" s="11">
        <v>30</v>
      </c>
      <c r="T2819" s="11">
        <v>171.64072390018401</v>
      </c>
      <c r="U2819" s="11">
        <v>11.783390163280201</v>
      </c>
      <c r="V2819" s="11" t="s">
        <v>56</v>
      </c>
    </row>
    <row r="2820" spans="1:22" x14ac:dyDescent="0.3">
      <c r="A2820" s="9">
        <v>45361.784722222197</v>
      </c>
      <c r="B2820" s="10">
        <v>45361</v>
      </c>
      <c r="C2820" s="11">
        <v>2024</v>
      </c>
      <c r="D2820" s="11">
        <v>3</v>
      </c>
      <c r="E2820" s="11">
        <v>10</v>
      </c>
      <c r="F2820" s="11">
        <v>18</v>
      </c>
      <c r="G2820" s="11" t="s">
        <v>66</v>
      </c>
      <c r="H2820" s="11" t="s">
        <v>65</v>
      </c>
      <c r="I2820" s="11">
        <v>40.8485467547345</v>
      </c>
      <c r="J2820" s="11">
        <v>-73.810566455944397</v>
      </c>
      <c r="K2820" s="11">
        <v>26</v>
      </c>
      <c r="L2820" s="11">
        <v>63.364292066154903</v>
      </c>
      <c r="M2820" s="11">
        <v>48.043685769789299</v>
      </c>
      <c r="N2820" s="11" t="s">
        <v>54</v>
      </c>
      <c r="O2820" s="11" t="s">
        <v>55</v>
      </c>
      <c r="P2820" s="11">
        <v>0</v>
      </c>
      <c r="Q2820" s="11">
        <v>-6.4510120087200903E-2</v>
      </c>
      <c r="R2820" s="11">
        <v>57</v>
      </c>
      <c r="S2820" s="11">
        <v>44</v>
      </c>
      <c r="T2820" s="11">
        <v>234.90294349220599</v>
      </c>
      <c r="U2820" s="11">
        <v>22.786572582703499</v>
      </c>
      <c r="V2820" s="11" t="s">
        <v>62</v>
      </c>
    </row>
    <row r="2821" spans="1:22" x14ac:dyDescent="0.3">
      <c r="A2821" s="9">
        <v>45361.788194444503</v>
      </c>
      <c r="B2821" s="10">
        <v>45361</v>
      </c>
      <c r="C2821" s="11">
        <v>2024</v>
      </c>
      <c r="D2821" s="11">
        <v>3</v>
      </c>
      <c r="E2821" s="11">
        <v>10</v>
      </c>
      <c r="F2821" s="11">
        <v>18</v>
      </c>
      <c r="G2821" s="11" t="s">
        <v>66</v>
      </c>
      <c r="H2821" s="11" t="s">
        <v>65</v>
      </c>
      <c r="I2821" s="11">
        <v>40.7680321360628</v>
      </c>
      <c r="J2821" s="11">
        <v>-73.876688289779096</v>
      </c>
      <c r="K2821" s="11">
        <v>185</v>
      </c>
      <c r="L2821" s="11">
        <v>74.7361058978057</v>
      </c>
      <c r="M2821" s="11">
        <v>19.564378799565201</v>
      </c>
      <c r="N2821" s="11" t="s">
        <v>54</v>
      </c>
      <c r="O2821" s="11" t="s">
        <v>61</v>
      </c>
      <c r="P2821" s="11">
        <v>0</v>
      </c>
      <c r="Q2821" s="11">
        <v>-0.190104912249214</v>
      </c>
      <c r="R2821" s="11">
        <v>21</v>
      </c>
      <c r="S2821" s="11">
        <v>12</v>
      </c>
      <c r="T2821" s="11">
        <v>227.09442738256701</v>
      </c>
      <c r="U2821" s="11">
        <v>8.3848064749715192</v>
      </c>
      <c r="V2821" s="11" t="s">
        <v>63</v>
      </c>
    </row>
    <row r="2822" spans="1:22" x14ac:dyDescent="0.3">
      <c r="A2822" s="9">
        <v>45361.791666666701</v>
      </c>
      <c r="B2822" s="10">
        <v>45361</v>
      </c>
      <c r="C2822" s="11">
        <v>2024</v>
      </c>
      <c r="D2822" s="11">
        <v>3</v>
      </c>
      <c r="E2822" s="11">
        <v>10</v>
      </c>
      <c r="F2822" s="11">
        <v>19</v>
      </c>
      <c r="G2822" s="11" t="s">
        <v>66</v>
      </c>
      <c r="H2822" s="11" t="s">
        <v>65</v>
      </c>
      <c r="I2822" s="11">
        <v>40.6136213176502</v>
      </c>
      <c r="J2822" s="11">
        <v>-73.794289724444596</v>
      </c>
      <c r="K2822" s="11">
        <v>164</v>
      </c>
      <c r="L2822" s="11">
        <v>55.427507089282301</v>
      </c>
      <c r="M2822" s="11">
        <v>38.084067129331999</v>
      </c>
      <c r="N2822" s="11" t="s">
        <v>54</v>
      </c>
      <c r="O2822" s="11" t="s">
        <v>55</v>
      </c>
      <c r="P2822" s="11">
        <v>0</v>
      </c>
      <c r="Q2822" s="11">
        <v>-0.95701714018982398</v>
      </c>
      <c r="R2822" s="11">
        <v>97</v>
      </c>
      <c r="S2822" s="11">
        <v>45</v>
      </c>
      <c r="T2822" s="11">
        <v>496.51623397227701</v>
      </c>
      <c r="U2822" s="11">
        <v>12.317130281391799</v>
      </c>
      <c r="V2822" s="11" t="s">
        <v>63</v>
      </c>
    </row>
    <row r="2823" spans="1:22" x14ac:dyDescent="0.3">
      <c r="A2823" s="9">
        <v>45361.795138888898</v>
      </c>
      <c r="B2823" s="10">
        <v>45361</v>
      </c>
      <c r="C2823" s="11">
        <v>2024</v>
      </c>
      <c r="D2823" s="11">
        <v>3</v>
      </c>
      <c r="E2823" s="11">
        <v>10</v>
      </c>
      <c r="F2823" s="11">
        <v>19</v>
      </c>
      <c r="G2823" s="11" t="s">
        <v>66</v>
      </c>
      <c r="H2823" s="11" t="s">
        <v>65</v>
      </c>
      <c r="I2823" s="11">
        <v>40.663165870165997</v>
      </c>
      <c r="J2823" s="11">
        <v>-73.767246183308401</v>
      </c>
      <c r="K2823" s="11">
        <v>166</v>
      </c>
      <c r="L2823" s="11">
        <v>37.467023146274002</v>
      </c>
      <c r="M2823" s="11">
        <v>53.492989495896197</v>
      </c>
      <c r="N2823" s="11" t="s">
        <v>57</v>
      </c>
      <c r="O2823" s="11" t="s">
        <v>55</v>
      </c>
      <c r="P2823" s="11">
        <v>0</v>
      </c>
      <c r="Q2823" s="11">
        <v>-0.30538552859324902</v>
      </c>
      <c r="R2823" s="11">
        <v>79</v>
      </c>
      <c r="S2823" s="11">
        <v>44</v>
      </c>
      <c r="T2823" s="11">
        <v>111.96783292764501</v>
      </c>
      <c r="U2823" s="11">
        <v>24.949871126641799</v>
      </c>
      <c r="V2823" s="11" t="s">
        <v>63</v>
      </c>
    </row>
    <row r="2824" spans="1:22" x14ac:dyDescent="0.3">
      <c r="A2824" s="9">
        <v>45361.798611111102</v>
      </c>
      <c r="B2824" s="10">
        <v>45361</v>
      </c>
      <c r="C2824" s="11">
        <v>2024</v>
      </c>
      <c r="D2824" s="11">
        <v>3</v>
      </c>
      <c r="E2824" s="11">
        <v>10</v>
      </c>
      <c r="F2824" s="11">
        <v>19</v>
      </c>
      <c r="G2824" s="11" t="s">
        <v>66</v>
      </c>
      <c r="H2824" s="11" t="s">
        <v>65</v>
      </c>
      <c r="I2824" s="11">
        <v>40.877808299633202</v>
      </c>
      <c r="J2824" s="11">
        <v>-73.958595524088096</v>
      </c>
      <c r="K2824" s="11">
        <v>14</v>
      </c>
      <c r="L2824" s="11">
        <v>37.8172137152673</v>
      </c>
      <c r="M2824" s="11">
        <v>49.687417998396</v>
      </c>
      <c r="N2824" s="11" t="s">
        <v>57</v>
      </c>
      <c r="O2824" s="11" t="s">
        <v>55</v>
      </c>
      <c r="P2824" s="11">
        <v>0</v>
      </c>
      <c r="Q2824" s="11">
        <v>-0.37351691459050901</v>
      </c>
      <c r="R2824" s="11">
        <v>93</v>
      </c>
      <c r="S2824" s="11">
        <v>11</v>
      </c>
      <c r="T2824" s="11">
        <v>184.64619863268601</v>
      </c>
      <c r="U2824" s="11">
        <v>8.9951804848280403</v>
      </c>
      <c r="V2824" s="11" t="s">
        <v>63</v>
      </c>
    </row>
    <row r="2825" spans="1:22" x14ac:dyDescent="0.3">
      <c r="A2825" s="9">
        <v>45361.802083333299</v>
      </c>
      <c r="B2825" s="10">
        <v>45361</v>
      </c>
      <c r="C2825" s="11">
        <v>2024</v>
      </c>
      <c r="D2825" s="11">
        <v>3</v>
      </c>
      <c r="E2825" s="11">
        <v>10</v>
      </c>
      <c r="F2825" s="11">
        <v>19</v>
      </c>
      <c r="G2825" s="11" t="s">
        <v>66</v>
      </c>
      <c r="H2825" s="11" t="s">
        <v>65</v>
      </c>
      <c r="I2825" s="11">
        <v>40.627837477095298</v>
      </c>
      <c r="J2825" s="11">
        <v>-73.858789656297603</v>
      </c>
      <c r="K2825" s="11">
        <v>266</v>
      </c>
      <c r="L2825" s="11">
        <v>68.464093935666398</v>
      </c>
      <c r="M2825" s="11">
        <v>56.947513553526399</v>
      </c>
      <c r="N2825" s="11" t="s">
        <v>54</v>
      </c>
      <c r="O2825" s="11" t="s">
        <v>55</v>
      </c>
      <c r="P2825" s="11">
        <v>0</v>
      </c>
      <c r="Q2825" s="11">
        <v>-0.63823797500685797</v>
      </c>
      <c r="R2825" s="11">
        <v>42</v>
      </c>
      <c r="S2825" s="11">
        <v>46</v>
      </c>
      <c r="T2825" s="11">
        <v>54.942544804704802</v>
      </c>
      <c r="U2825" s="11">
        <v>25.478075454605399</v>
      </c>
      <c r="V2825" s="11" t="s">
        <v>56</v>
      </c>
    </row>
    <row r="2826" spans="1:22" x14ac:dyDescent="0.3">
      <c r="A2826" s="9">
        <v>45361.805555555598</v>
      </c>
      <c r="B2826" s="10">
        <v>45361</v>
      </c>
      <c r="C2826" s="11">
        <v>2024</v>
      </c>
      <c r="D2826" s="11">
        <v>3</v>
      </c>
      <c r="E2826" s="11">
        <v>10</v>
      </c>
      <c r="F2826" s="11">
        <v>19</v>
      </c>
      <c r="G2826" s="11" t="s">
        <v>66</v>
      </c>
      <c r="H2826" s="11" t="s">
        <v>65</v>
      </c>
      <c r="I2826" s="11">
        <v>40.603983056853799</v>
      </c>
      <c r="J2826" s="11">
        <v>-73.942973235789196</v>
      </c>
      <c r="K2826" s="11">
        <v>194</v>
      </c>
      <c r="L2826" s="11">
        <v>6.8178322324053102</v>
      </c>
      <c r="M2826" s="11">
        <v>58.5723383321196</v>
      </c>
      <c r="N2826" s="11" t="s">
        <v>57</v>
      </c>
      <c r="O2826" s="11" t="s">
        <v>61</v>
      </c>
      <c r="P2826" s="11">
        <v>0</v>
      </c>
      <c r="Q2826" s="11">
        <v>0.115936420338161</v>
      </c>
      <c r="R2826" s="11">
        <v>82</v>
      </c>
      <c r="S2826" s="11">
        <v>35</v>
      </c>
      <c r="T2826" s="11">
        <v>393.56176818297399</v>
      </c>
      <c r="U2826" s="11">
        <v>16.6921716257398</v>
      </c>
      <c r="V2826" s="11" t="s">
        <v>56</v>
      </c>
    </row>
    <row r="2827" spans="1:22" x14ac:dyDescent="0.3">
      <c r="A2827" s="9">
        <v>45361.809027777803</v>
      </c>
      <c r="B2827" s="10">
        <v>45361</v>
      </c>
      <c r="C2827" s="11">
        <v>2024</v>
      </c>
      <c r="D2827" s="11">
        <v>3</v>
      </c>
      <c r="E2827" s="11">
        <v>10</v>
      </c>
      <c r="F2827" s="11">
        <v>19</v>
      </c>
      <c r="G2827" s="11" t="s">
        <v>66</v>
      </c>
      <c r="H2827" s="11" t="s">
        <v>65</v>
      </c>
      <c r="I2827" s="11">
        <v>40.823997201844897</v>
      </c>
      <c r="J2827" s="11">
        <v>-73.811383838452301</v>
      </c>
      <c r="K2827" s="11">
        <v>229</v>
      </c>
      <c r="L2827" s="11">
        <v>41.872188918822502</v>
      </c>
      <c r="M2827" s="11">
        <v>59.799244306561199</v>
      </c>
      <c r="N2827" s="11" t="s">
        <v>54</v>
      </c>
      <c r="O2827" s="11" t="s">
        <v>61</v>
      </c>
      <c r="P2827" s="11">
        <v>0</v>
      </c>
      <c r="Q2827" s="11">
        <v>0.20700425374513701</v>
      </c>
      <c r="R2827" s="11">
        <v>21</v>
      </c>
      <c r="S2827" s="11">
        <v>39</v>
      </c>
      <c r="T2827" s="11">
        <v>372.19075092515101</v>
      </c>
      <c r="U2827" s="11">
        <v>6.9814808190021003</v>
      </c>
      <c r="V2827" s="11" t="s">
        <v>56</v>
      </c>
    </row>
    <row r="2828" spans="1:22" x14ac:dyDescent="0.3">
      <c r="A2828" s="9">
        <v>45361.8125</v>
      </c>
      <c r="B2828" s="10">
        <v>45361</v>
      </c>
      <c r="C2828" s="11">
        <v>2024</v>
      </c>
      <c r="D2828" s="11">
        <v>3</v>
      </c>
      <c r="E2828" s="11">
        <v>10</v>
      </c>
      <c r="F2828" s="11">
        <v>19</v>
      </c>
      <c r="G2828" s="11" t="s">
        <v>66</v>
      </c>
      <c r="H2828" s="11" t="s">
        <v>65</v>
      </c>
      <c r="I2828" s="11">
        <v>40.899362203448298</v>
      </c>
      <c r="J2828" s="11">
        <v>-73.918099957140896</v>
      </c>
      <c r="K2828" s="11">
        <v>128</v>
      </c>
      <c r="L2828" s="11">
        <v>10.5238927211904</v>
      </c>
      <c r="M2828" s="11">
        <v>96.124222712980895</v>
      </c>
      <c r="N2828" s="11" t="s">
        <v>54</v>
      </c>
      <c r="O2828" s="11" t="s">
        <v>58</v>
      </c>
      <c r="P2828" s="11">
        <v>0</v>
      </c>
      <c r="Q2828" s="11">
        <v>0.82089968878481201</v>
      </c>
      <c r="R2828" s="11">
        <v>6</v>
      </c>
      <c r="S2828" s="11">
        <v>33</v>
      </c>
      <c r="T2828" s="11">
        <v>232.06653156823299</v>
      </c>
      <c r="U2828" s="11">
        <v>13.523634851763999</v>
      </c>
      <c r="V2828" s="11" t="s">
        <v>56</v>
      </c>
    </row>
    <row r="2829" spans="1:22" x14ac:dyDescent="0.3">
      <c r="A2829" s="9">
        <v>45361.815972222197</v>
      </c>
      <c r="B2829" s="10">
        <v>45361</v>
      </c>
      <c r="C2829" s="11">
        <v>2024</v>
      </c>
      <c r="D2829" s="11">
        <v>3</v>
      </c>
      <c r="E2829" s="11">
        <v>10</v>
      </c>
      <c r="F2829" s="11">
        <v>19</v>
      </c>
      <c r="G2829" s="11" t="s">
        <v>66</v>
      </c>
      <c r="H2829" s="11" t="s">
        <v>65</v>
      </c>
      <c r="I2829" s="11">
        <v>40.812021798950397</v>
      </c>
      <c r="J2829" s="11">
        <v>-73.746486541164799</v>
      </c>
      <c r="K2829" s="11">
        <v>31</v>
      </c>
      <c r="L2829" s="11">
        <v>10.8370496319257</v>
      </c>
      <c r="M2829" s="11">
        <v>36.130415663085302</v>
      </c>
      <c r="N2829" s="11" t="s">
        <v>59</v>
      </c>
      <c r="O2829" s="11" t="s">
        <v>61</v>
      </c>
      <c r="P2829" s="11">
        <v>0</v>
      </c>
      <c r="Q2829" s="11">
        <v>-0.42423369664226501</v>
      </c>
      <c r="R2829" s="11">
        <v>90</v>
      </c>
      <c r="S2829" s="11">
        <v>49</v>
      </c>
      <c r="T2829" s="11">
        <v>130.713172495561</v>
      </c>
      <c r="U2829" s="11">
        <v>25.4382322452472</v>
      </c>
      <c r="V2829" s="11" t="s">
        <v>56</v>
      </c>
    </row>
    <row r="2830" spans="1:22" x14ac:dyDescent="0.3">
      <c r="A2830" s="9">
        <v>45361.819444444503</v>
      </c>
      <c r="B2830" s="10">
        <v>45361</v>
      </c>
      <c r="C2830" s="11">
        <v>2024</v>
      </c>
      <c r="D2830" s="11">
        <v>3</v>
      </c>
      <c r="E2830" s="11">
        <v>10</v>
      </c>
      <c r="F2830" s="11">
        <v>19</v>
      </c>
      <c r="G2830" s="11" t="s">
        <v>66</v>
      </c>
      <c r="H2830" s="11" t="s">
        <v>65</v>
      </c>
      <c r="I2830" s="11">
        <v>40.626550356953203</v>
      </c>
      <c r="J2830" s="11">
        <v>-73.991755835531194</v>
      </c>
      <c r="K2830" s="11">
        <v>22</v>
      </c>
      <c r="L2830" s="11">
        <v>42.742829757050401</v>
      </c>
      <c r="M2830" s="11">
        <v>38.3210603422324</v>
      </c>
      <c r="N2830" s="11" t="s">
        <v>54</v>
      </c>
      <c r="O2830" s="11" t="s">
        <v>61</v>
      </c>
      <c r="P2830" s="11">
        <v>0</v>
      </c>
      <c r="Q2830" s="11">
        <v>-0.84731879464293702</v>
      </c>
      <c r="R2830" s="11">
        <v>80</v>
      </c>
      <c r="S2830" s="11">
        <v>21</v>
      </c>
      <c r="T2830" s="11">
        <v>148.77536616069801</v>
      </c>
      <c r="U2830" s="11">
        <v>19.1886968613059</v>
      </c>
      <c r="V2830" s="11" t="s">
        <v>62</v>
      </c>
    </row>
    <row r="2831" spans="1:22" x14ac:dyDescent="0.3">
      <c r="A2831" s="9">
        <v>45361.822916666701</v>
      </c>
      <c r="B2831" s="10">
        <v>45361</v>
      </c>
      <c r="C2831" s="11">
        <v>2024</v>
      </c>
      <c r="D2831" s="11">
        <v>3</v>
      </c>
      <c r="E2831" s="11">
        <v>10</v>
      </c>
      <c r="F2831" s="11">
        <v>19</v>
      </c>
      <c r="G2831" s="11" t="s">
        <v>66</v>
      </c>
      <c r="H2831" s="11" t="s">
        <v>65</v>
      </c>
      <c r="I2831" s="11">
        <v>40.751850177174703</v>
      </c>
      <c r="J2831" s="11">
        <v>-73.867714981703699</v>
      </c>
      <c r="K2831" s="11">
        <v>65</v>
      </c>
      <c r="L2831" s="11">
        <v>8.0111853411914495</v>
      </c>
      <c r="M2831" s="11">
        <v>37.428974804451599</v>
      </c>
      <c r="N2831" s="11" t="s">
        <v>54</v>
      </c>
      <c r="O2831" s="11" t="s">
        <v>61</v>
      </c>
      <c r="P2831" s="11">
        <v>1</v>
      </c>
      <c r="Q2831" s="11">
        <v>0.95687387202454899</v>
      </c>
      <c r="R2831" s="11">
        <v>85</v>
      </c>
      <c r="S2831" s="11">
        <v>29</v>
      </c>
      <c r="T2831" s="11">
        <v>380.79740037993599</v>
      </c>
      <c r="U2831" s="11">
        <v>5.6803283403849596</v>
      </c>
      <c r="V2831" s="11" t="s">
        <v>56</v>
      </c>
    </row>
    <row r="2832" spans="1:22" x14ac:dyDescent="0.3">
      <c r="A2832" s="9">
        <v>45361.826388888898</v>
      </c>
      <c r="B2832" s="10">
        <v>45361</v>
      </c>
      <c r="C2832" s="11">
        <v>2024</v>
      </c>
      <c r="D2832" s="11">
        <v>3</v>
      </c>
      <c r="E2832" s="11">
        <v>10</v>
      </c>
      <c r="F2832" s="11">
        <v>19</v>
      </c>
      <c r="G2832" s="11" t="s">
        <v>66</v>
      </c>
      <c r="H2832" s="11" t="s">
        <v>65</v>
      </c>
      <c r="I2832" s="11">
        <v>40.740720355340102</v>
      </c>
      <c r="J2832" s="11">
        <v>-73.909185000457398</v>
      </c>
      <c r="K2832" s="11">
        <v>89</v>
      </c>
      <c r="L2832" s="11">
        <v>46.297238764634301</v>
      </c>
      <c r="M2832" s="11">
        <v>69.008075609177894</v>
      </c>
      <c r="N2832" s="11" t="s">
        <v>59</v>
      </c>
      <c r="O2832" s="11" t="s">
        <v>55</v>
      </c>
      <c r="P2832" s="11">
        <v>0</v>
      </c>
      <c r="Q2832" s="11">
        <v>0.36915274931265701</v>
      </c>
      <c r="R2832" s="11">
        <v>5</v>
      </c>
      <c r="S2832" s="11">
        <v>18</v>
      </c>
      <c r="T2832" s="11">
        <v>93.018788900358402</v>
      </c>
      <c r="U2832" s="11">
        <v>14.451978450781001</v>
      </c>
      <c r="V2832" s="11" t="s">
        <v>63</v>
      </c>
    </row>
    <row r="2833" spans="1:22" x14ac:dyDescent="0.3">
      <c r="A2833" s="9">
        <v>45361.829861111102</v>
      </c>
      <c r="B2833" s="10">
        <v>45361</v>
      </c>
      <c r="C2833" s="11">
        <v>2024</v>
      </c>
      <c r="D2833" s="11">
        <v>3</v>
      </c>
      <c r="E2833" s="11">
        <v>10</v>
      </c>
      <c r="F2833" s="11">
        <v>19</v>
      </c>
      <c r="G2833" s="11" t="s">
        <v>66</v>
      </c>
      <c r="H2833" s="11" t="s">
        <v>65</v>
      </c>
      <c r="I2833" s="11">
        <v>40.862093888898599</v>
      </c>
      <c r="J2833" s="11">
        <v>-73.864505632229395</v>
      </c>
      <c r="K2833" s="11">
        <v>243</v>
      </c>
      <c r="L2833" s="11">
        <v>56.463659779635599</v>
      </c>
      <c r="M2833" s="11">
        <v>16.249932993897701</v>
      </c>
      <c r="N2833" s="11" t="s">
        <v>54</v>
      </c>
      <c r="O2833" s="11" t="s">
        <v>58</v>
      </c>
      <c r="P2833" s="11">
        <v>0</v>
      </c>
      <c r="Q2833" s="11">
        <v>-0.58694023163889797</v>
      </c>
      <c r="R2833" s="11">
        <v>72</v>
      </c>
      <c r="S2833" s="11">
        <v>10</v>
      </c>
      <c r="T2833" s="11">
        <v>251.42815858911101</v>
      </c>
      <c r="U2833" s="11">
        <v>10.450825825489099</v>
      </c>
      <c r="V2833" s="11" t="s">
        <v>56</v>
      </c>
    </row>
    <row r="2834" spans="1:22" x14ac:dyDescent="0.3">
      <c r="A2834" s="9">
        <v>45361.833333333299</v>
      </c>
      <c r="B2834" s="10">
        <v>45361</v>
      </c>
      <c r="C2834" s="11">
        <v>2024</v>
      </c>
      <c r="D2834" s="11">
        <v>3</v>
      </c>
      <c r="E2834" s="11">
        <v>10</v>
      </c>
      <c r="F2834" s="11">
        <v>20</v>
      </c>
      <c r="G2834" s="11" t="s">
        <v>66</v>
      </c>
      <c r="H2834" s="11" t="s">
        <v>65</v>
      </c>
      <c r="I2834" s="11">
        <v>40.8838260252707</v>
      </c>
      <c r="J2834" s="11">
        <v>-73.984805235872997</v>
      </c>
      <c r="K2834" s="11">
        <v>97</v>
      </c>
      <c r="L2834" s="11">
        <v>20.282017081041801</v>
      </c>
      <c r="M2834" s="11">
        <v>91.988205067350194</v>
      </c>
      <c r="N2834" s="11" t="s">
        <v>59</v>
      </c>
      <c r="O2834" s="11" t="s">
        <v>58</v>
      </c>
      <c r="P2834" s="11">
        <v>0</v>
      </c>
      <c r="Q2834" s="11">
        <v>-0.78555895833866196</v>
      </c>
      <c r="R2834" s="11">
        <v>48</v>
      </c>
      <c r="S2834" s="11">
        <v>32</v>
      </c>
      <c r="T2834" s="11">
        <v>444.400843061697</v>
      </c>
      <c r="U2834" s="11">
        <v>10.928395068585701</v>
      </c>
      <c r="V2834" s="11" t="s">
        <v>56</v>
      </c>
    </row>
    <row r="2835" spans="1:22" x14ac:dyDescent="0.3">
      <c r="A2835" s="9">
        <v>45361.836805555598</v>
      </c>
      <c r="B2835" s="10">
        <v>45361</v>
      </c>
      <c r="C2835" s="11">
        <v>2024</v>
      </c>
      <c r="D2835" s="11">
        <v>3</v>
      </c>
      <c r="E2835" s="11">
        <v>10</v>
      </c>
      <c r="F2835" s="11">
        <v>20</v>
      </c>
      <c r="G2835" s="11" t="s">
        <v>66</v>
      </c>
      <c r="H2835" s="11" t="s">
        <v>65</v>
      </c>
      <c r="I2835" s="11">
        <v>40.679848074460601</v>
      </c>
      <c r="J2835" s="11">
        <v>-73.906209453746598</v>
      </c>
      <c r="K2835" s="11">
        <v>101</v>
      </c>
      <c r="L2835" s="11">
        <v>58.974227881372997</v>
      </c>
      <c r="M2835" s="11">
        <v>45.356868276355698</v>
      </c>
      <c r="N2835" s="11" t="s">
        <v>57</v>
      </c>
      <c r="O2835" s="11" t="s">
        <v>55</v>
      </c>
      <c r="P2835" s="11">
        <v>0</v>
      </c>
      <c r="Q2835" s="11">
        <v>0.36128928586926501</v>
      </c>
      <c r="R2835" s="11">
        <v>84</v>
      </c>
      <c r="S2835" s="11">
        <v>7</v>
      </c>
      <c r="T2835" s="11">
        <v>344.869140095462</v>
      </c>
      <c r="U2835" s="11">
        <v>25.231540721126201</v>
      </c>
      <c r="V2835" s="11" t="s">
        <v>63</v>
      </c>
    </row>
    <row r="2836" spans="1:22" x14ac:dyDescent="0.3">
      <c r="A2836" s="9">
        <v>45361.840277777803</v>
      </c>
      <c r="B2836" s="10">
        <v>45361</v>
      </c>
      <c r="C2836" s="11">
        <v>2024</v>
      </c>
      <c r="D2836" s="11">
        <v>3</v>
      </c>
      <c r="E2836" s="11">
        <v>10</v>
      </c>
      <c r="F2836" s="11">
        <v>20</v>
      </c>
      <c r="G2836" s="11" t="s">
        <v>66</v>
      </c>
      <c r="H2836" s="11" t="s">
        <v>65</v>
      </c>
      <c r="I2836" s="11">
        <v>40.696759544006703</v>
      </c>
      <c r="J2836" s="11">
        <v>-73.862739253551695</v>
      </c>
      <c r="K2836" s="11">
        <v>51</v>
      </c>
      <c r="L2836" s="11">
        <v>74.326005164463297</v>
      </c>
      <c r="M2836" s="11">
        <v>87.639804866452906</v>
      </c>
      <c r="N2836" s="11" t="s">
        <v>59</v>
      </c>
      <c r="O2836" s="11" t="s">
        <v>60</v>
      </c>
      <c r="P2836" s="11">
        <v>0</v>
      </c>
      <c r="Q2836" s="11">
        <v>-0.83901320107410104</v>
      </c>
      <c r="R2836" s="11">
        <v>17</v>
      </c>
      <c r="S2836" s="11">
        <v>42</v>
      </c>
      <c r="T2836" s="11">
        <v>431.34303028602801</v>
      </c>
      <c r="U2836" s="11">
        <v>9.2391134521504501</v>
      </c>
      <c r="V2836" s="11" t="s">
        <v>56</v>
      </c>
    </row>
    <row r="2837" spans="1:22" x14ac:dyDescent="0.3">
      <c r="A2837" s="9">
        <v>45361.84375</v>
      </c>
      <c r="B2837" s="10">
        <v>45361</v>
      </c>
      <c r="C2837" s="11">
        <v>2024</v>
      </c>
      <c r="D2837" s="11">
        <v>3</v>
      </c>
      <c r="E2837" s="11">
        <v>10</v>
      </c>
      <c r="F2837" s="11">
        <v>20</v>
      </c>
      <c r="G2837" s="11" t="s">
        <v>66</v>
      </c>
      <c r="H2837" s="11" t="s">
        <v>65</v>
      </c>
      <c r="I2837" s="11">
        <v>40.879129779673598</v>
      </c>
      <c r="J2837" s="11">
        <v>-73.823241213187799</v>
      </c>
      <c r="K2837" s="11">
        <v>181</v>
      </c>
      <c r="L2837" s="11">
        <v>23.904386190298101</v>
      </c>
      <c r="M2837" s="11">
        <v>37.4160644361218</v>
      </c>
      <c r="N2837" s="11" t="s">
        <v>54</v>
      </c>
      <c r="O2837" s="11" t="s">
        <v>61</v>
      </c>
      <c r="P2837" s="11">
        <v>0</v>
      </c>
      <c r="Q2837" s="11">
        <v>0.80764417527674204</v>
      </c>
      <c r="R2837" s="11">
        <v>38</v>
      </c>
      <c r="S2837" s="11">
        <v>19</v>
      </c>
      <c r="T2837" s="11">
        <v>201.66557408849499</v>
      </c>
      <c r="U2837" s="11">
        <v>8.6630993668943699</v>
      </c>
      <c r="V2837" s="11" t="s">
        <v>63</v>
      </c>
    </row>
    <row r="2838" spans="1:22" x14ac:dyDescent="0.3">
      <c r="A2838" s="9">
        <v>45361.847222222197</v>
      </c>
      <c r="B2838" s="10">
        <v>45361</v>
      </c>
      <c r="C2838" s="11">
        <v>2024</v>
      </c>
      <c r="D2838" s="11">
        <v>3</v>
      </c>
      <c r="E2838" s="11">
        <v>10</v>
      </c>
      <c r="F2838" s="11">
        <v>20</v>
      </c>
      <c r="G2838" s="11" t="s">
        <v>66</v>
      </c>
      <c r="H2838" s="11" t="s">
        <v>65</v>
      </c>
      <c r="I2838" s="11">
        <v>40.6087861641995</v>
      </c>
      <c r="J2838" s="11">
        <v>-73.7573693123244</v>
      </c>
      <c r="K2838" s="11">
        <v>270</v>
      </c>
      <c r="L2838" s="11">
        <v>24.306102492457502</v>
      </c>
      <c r="M2838" s="11">
        <v>25.242461704367699</v>
      </c>
      <c r="N2838" s="11" t="s">
        <v>57</v>
      </c>
      <c r="O2838" s="11" t="s">
        <v>60</v>
      </c>
      <c r="P2838" s="11">
        <v>0</v>
      </c>
      <c r="Q2838" s="11">
        <v>8.1697297906193095E-2</v>
      </c>
      <c r="R2838" s="11">
        <v>77</v>
      </c>
      <c r="S2838" s="11">
        <v>48</v>
      </c>
      <c r="T2838" s="11">
        <v>51.111951957073899</v>
      </c>
      <c r="U2838" s="11">
        <v>5.5972369175638299</v>
      </c>
      <c r="V2838" s="11" t="s">
        <v>56</v>
      </c>
    </row>
    <row r="2839" spans="1:22" x14ac:dyDescent="0.3">
      <c r="A2839" s="9">
        <v>45361.850694444503</v>
      </c>
      <c r="B2839" s="10">
        <v>45361</v>
      </c>
      <c r="C2839" s="11">
        <v>2024</v>
      </c>
      <c r="D2839" s="11">
        <v>3</v>
      </c>
      <c r="E2839" s="11">
        <v>10</v>
      </c>
      <c r="F2839" s="11">
        <v>20</v>
      </c>
      <c r="G2839" s="11" t="s">
        <v>66</v>
      </c>
      <c r="H2839" s="11" t="s">
        <v>65</v>
      </c>
      <c r="I2839" s="11">
        <v>40.815430786667797</v>
      </c>
      <c r="J2839" s="11">
        <v>-73.704400547929794</v>
      </c>
      <c r="K2839" s="11">
        <v>105</v>
      </c>
      <c r="L2839" s="11">
        <v>6.2321475983709096</v>
      </c>
      <c r="M2839" s="11">
        <v>43.088482544575797</v>
      </c>
      <c r="N2839" s="11" t="s">
        <v>59</v>
      </c>
      <c r="O2839" s="11" t="s">
        <v>55</v>
      </c>
      <c r="P2839" s="11">
        <v>0</v>
      </c>
      <c r="Q2839" s="11">
        <v>0.71108359631009099</v>
      </c>
      <c r="R2839" s="11">
        <v>98</v>
      </c>
      <c r="S2839" s="11">
        <v>47</v>
      </c>
      <c r="T2839" s="11">
        <v>407.83184902630802</v>
      </c>
      <c r="U2839" s="11">
        <v>26.934981096335001</v>
      </c>
      <c r="V2839" s="11" t="s">
        <v>56</v>
      </c>
    </row>
    <row r="2840" spans="1:22" x14ac:dyDescent="0.3">
      <c r="A2840" s="9">
        <v>45361.854166666701</v>
      </c>
      <c r="B2840" s="10">
        <v>45361</v>
      </c>
      <c r="C2840" s="11">
        <v>2024</v>
      </c>
      <c r="D2840" s="11">
        <v>3</v>
      </c>
      <c r="E2840" s="11">
        <v>10</v>
      </c>
      <c r="F2840" s="11">
        <v>20</v>
      </c>
      <c r="G2840" s="11" t="s">
        <v>66</v>
      </c>
      <c r="H2840" s="11" t="s">
        <v>65</v>
      </c>
      <c r="I2840" s="11">
        <v>40.847218313121203</v>
      </c>
      <c r="J2840" s="11">
        <v>-73.721539066680606</v>
      </c>
      <c r="K2840" s="11">
        <v>291</v>
      </c>
      <c r="L2840" s="11">
        <v>24.1135988405346</v>
      </c>
      <c r="M2840" s="11">
        <v>85.376557692458107</v>
      </c>
      <c r="N2840" s="11" t="s">
        <v>57</v>
      </c>
      <c r="O2840" s="11" t="s">
        <v>61</v>
      </c>
      <c r="P2840" s="11">
        <v>0</v>
      </c>
      <c r="Q2840" s="11">
        <v>0.80951516560736803</v>
      </c>
      <c r="R2840" s="11">
        <v>4</v>
      </c>
      <c r="S2840" s="11">
        <v>22</v>
      </c>
      <c r="T2840" s="11">
        <v>198.20317099340099</v>
      </c>
      <c r="U2840" s="11">
        <v>22.296881669560801</v>
      </c>
      <c r="V2840" s="11" t="s">
        <v>56</v>
      </c>
    </row>
    <row r="2841" spans="1:22" x14ac:dyDescent="0.3">
      <c r="A2841" s="9">
        <v>45361.857638888898</v>
      </c>
      <c r="B2841" s="10">
        <v>45361</v>
      </c>
      <c r="C2841" s="11">
        <v>2024</v>
      </c>
      <c r="D2841" s="11">
        <v>3</v>
      </c>
      <c r="E2841" s="11">
        <v>10</v>
      </c>
      <c r="F2841" s="11">
        <v>20</v>
      </c>
      <c r="G2841" s="11" t="s">
        <v>66</v>
      </c>
      <c r="H2841" s="11" t="s">
        <v>65</v>
      </c>
      <c r="I2841" s="11">
        <v>40.733766647305302</v>
      </c>
      <c r="J2841" s="11">
        <v>-73.952282048004307</v>
      </c>
      <c r="K2841" s="11">
        <v>291</v>
      </c>
      <c r="L2841" s="11">
        <v>14.520826327758</v>
      </c>
      <c r="M2841" s="11">
        <v>46.843281774956402</v>
      </c>
      <c r="N2841" s="11" t="s">
        <v>59</v>
      </c>
      <c r="O2841" s="11" t="s">
        <v>58</v>
      </c>
      <c r="P2841" s="11">
        <v>0</v>
      </c>
      <c r="Q2841" s="11">
        <v>0.82123487510744297</v>
      </c>
      <c r="R2841" s="11">
        <v>25</v>
      </c>
      <c r="S2841" s="11">
        <v>14</v>
      </c>
      <c r="T2841" s="11">
        <v>305.46945644308198</v>
      </c>
      <c r="U2841" s="11">
        <v>16.464812855385301</v>
      </c>
      <c r="V2841" s="11" t="s">
        <v>56</v>
      </c>
    </row>
    <row r="2842" spans="1:22" x14ac:dyDescent="0.3">
      <c r="A2842" s="9">
        <v>45361.861111111102</v>
      </c>
      <c r="B2842" s="10">
        <v>45361</v>
      </c>
      <c r="C2842" s="11">
        <v>2024</v>
      </c>
      <c r="D2842" s="11">
        <v>3</v>
      </c>
      <c r="E2842" s="11">
        <v>10</v>
      </c>
      <c r="F2842" s="11">
        <v>20</v>
      </c>
      <c r="G2842" s="11" t="s">
        <v>66</v>
      </c>
      <c r="H2842" s="11" t="s">
        <v>65</v>
      </c>
      <c r="I2842" s="11">
        <v>40.757085575449302</v>
      </c>
      <c r="J2842" s="11">
        <v>-73.940701454336704</v>
      </c>
      <c r="K2842" s="11">
        <v>54</v>
      </c>
      <c r="L2842" s="11">
        <v>19.7034016992685</v>
      </c>
      <c r="M2842" s="11">
        <v>20.241185395349799</v>
      </c>
      <c r="N2842" s="11" t="s">
        <v>54</v>
      </c>
      <c r="O2842" s="11" t="s">
        <v>61</v>
      </c>
      <c r="P2842" s="11">
        <v>0</v>
      </c>
      <c r="Q2842" s="11">
        <v>-0.76205679089787004</v>
      </c>
      <c r="R2842" s="11">
        <v>34</v>
      </c>
      <c r="S2842" s="11">
        <v>33</v>
      </c>
      <c r="T2842" s="11">
        <v>392.81291759244698</v>
      </c>
      <c r="U2842" s="11">
        <v>10.3903389913573</v>
      </c>
      <c r="V2842" s="11" t="s">
        <v>56</v>
      </c>
    </row>
    <row r="2843" spans="1:22" x14ac:dyDescent="0.3">
      <c r="A2843" s="9">
        <v>45361.864583333299</v>
      </c>
      <c r="B2843" s="10">
        <v>45361</v>
      </c>
      <c r="C2843" s="11">
        <v>2024</v>
      </c>
      <c r="D2843" s="11">
        <v>3</v>
      </c>
      <c r="E2843" s="11">
        <v>10</v>
      </c>
      <c r="F2843" s="11">
        <v>20</v>
      </c>
      <c r="G2843" s="11" t="s">
        <v>66</v>
      </c>
      <c r="H2843" s="11" t="s">
        <v>65</v>
      </c>
      <c r="I2843" s="11">
        <v>40.865673275644497</v>
      </c>
      <c r="J2843" s="11">
        <v>-73.960846240391405</v>
      </c>
      <c r="K2843" s="11">
        <v>12</v>
      </c>
      <c r="L2843" s="11">
        <v>66.814737182405395</v>
      </c>
      <c r="M2843" s="11">
        <v>19.0254702468429</v>
      </c>
      <c r="N2843" s="11" t="s">
        <v>57</v>
      </c>
      <c r="O2843" s="11" t="s">
        <v>58</v>
      </c>
      <c r="P2843" s="11">
        <v>0</v>
      </c>
      <c r="Q2843" s="11">
        <v>-0.115696703539615</v>
      </c>
      <c r="R2843" s="11">
        <v>59</v>
      </c>
      <c r="S2843" s="11">
        <v>7</v>
      </c>
      <c r="T2843" s="11">
        <v>456.25068504340902</v>
      </c>
      <c r="U2843" s="11">
        <v>29.810088023915998</v>
      </c>
      <c r="V2843" s="11" t="s">
        <v>62</v>
      </c>
    </row>
    <row r="2844" spans="1:22" x14ac:dyDescent="0.3">
      <c r="A2844" s="9">
        <v>45361.868055555598</v>
      </c>
      <c r="B2844" s="10">
        <v>45361</v>
      </c>
      <c r="C2844" s="11">
        <v>2024</v>
      </c>
      <c r="D2844" s="11">
        <v>3</v>
      </c>
      <c r="E2844" s="11">
        <v>10</v>
      </c>
      <c r="F2844" s="11">
        <v>20</v>
      </c>
      <c r="G2844" s="11" t="s">
        <v>66</v>
      </c>
      <c r="H2844" s="11" t="s">
        <v>65</v>
      </c>
      <c r="I2844" s="11">
        <v>40.685024900627297</v>
      </c>
      <c r="J2844" s="11">
        <v>-73.741477049628699</v>
      </c>
      <c r="K2844" s="11">
        <v>110</v>
      </c>
      <c r="L2844" s="11">
        <v>36.306210777625502</v>
      </c>
      <c r="M2844" s="11">
        <v>97.822480671733103</v>
      </c>
      <c r="N2844" s="11" t="s">
        <v>59</v>
      </c>
      <c r="O2844" s="11" t="s">
        <v>61</v>
      </c>
      <c r="P2844" s="11">
        <v>0</v>
      </c>
      <c r="Q2844" s="11">
        <v>-0.31355239259440298</v>
      </c>
      <c r="R2844" s="11">
        <v>34</v>
      </c>
      <c r="S2844" s="11">
        <v>5</v>
      </c>
      <c r="T2844" s="11">
        <v>184.16143782246499</v>
      </c>
      <c r="U2844" s="11">
        <v>10.209527531206</v>
      </c>
      <c r="V2844" s="11" t="s">
        <v>56</v>
      </c>
    </row>
    <row r="2845" spans="1:22" x14ac:dyDescent="0.3">
      <c r="A2845" s="9">
        <v>45361.871527777803</v>
      </c>
      <c r="B2845" s="10">
        <v>45361</v>
      </c>
      <c r="C2845" s="11">
        <v>2024</v>
      </c>
      <c r="D2845" s="11">
        <v>3</v>
      </c>
      <c r="E2845" s="11">
        <v>10</v>
      </c>
      <c r="F2845" s="11">
        <v>20</v>
      </c>
      <c r="G2845" s="11" t="s">
        <v>66</v>
      </c>
      <c r="H2845" s="11" t="s">
        <v>65</v>
      </c>
      <c r="I2845" s="11">
        <v>40.683179768394297</v>
      </c>
      <c r="J2845" s="11">
        <v>-73.774550876200195</v>
      </c>
      <c r="K2845" s="11">
        <v>87</v>
      </c>
      <c r="L2845" s="11">
        <v>40.108186498065599</v>
      </c>
      <c r="M2845" s="11">
        <v>50.031793416747803</v>
      </c>
      <c r="N2845" s="11" t="s">
        <v>59</v>
      </c>
      <c r="O2845" s="11" t="s">
        <v>61</v>
      </c>
      <c r="P2845" s="11">
        <v>0</v>
      </c>
      <c r="Q2845" s="11">
        <v>0.31809196845571702</v>
      </c>
      <c r="R2845" s="11">
        <v>40</v>
      </c>
      <c r="S2845" s="11">
        <v>10</v>
      </c>
      <c r="T2845" s="11">
        <v>277.537080247277</v>
      </c>
      <c r="U2845" s="11">
        <v>10.2498335425691</v>
      </c>
      <c r="V2845" s="11" t="s">
        <v>63</v>
      </c>
    </row>
    <row r="2846" spans="1:22" x14ac:dyDescent="0.3">
      <c r="A2846" s="9">
        <v>45361.875</v>
      </c>
      <c r="B2846" s="10">
        <v>45361</v>
      </c>
      <c r="C2846" s="11">
        <v>2024</v>
      </c>
      <c r="D2846" s="11">
        <v>3</v>
      </c>
      <c r="E2846" s="11">
        <v>10</v>
      </c>
      <c r="F2846" s="11">
        <v>21</v>
      </c>
      <c r="G2846" s="11" t="s">
        <v>66</v>
      </c>
      <c r="H2846" s="11" t="s">
        <v>65</v>
      </c>
      <c r="I2846" s="11">
        <v>40.765435094117201</v>
      </c>
      <c r="J2846" s="11">
        <v>-73.862668558423294</v>
      </c>
      <c r="K2846" s="11">
        <v>20</v>
      </c>
      <c r="L2846" s="11">
        <v>29.811103217199499</v>
      </c>
      <c r="M2846" s="11">
        <v>41.085265908815103</v>
      </c>
      <c r="N2846" s="11" t="s">
        <v>59</v>
      </c>
      <c r="O2846" s="11" t="s">
        <v>61</v>
      </c>
      <c r="P2846" s="11">
        <v>0</v>
      </c>
      <c r="Q2846" s="11">
        <v>-0.698584187656905</v>
      </c>
      <c r="R2846" s="11">
        <v>83</v>
      </c>
      <c r="S2846" s="11">
        <v>12</v>
      </c>
      <c r="T2846" s="11">
        <v>289.41103249084102</v>
      </c>
      <c r="U2846" s="11">
        <v>22.7496486473554</v>
      </c>
      <c r="V2846" s="11" t="s">
        <v>63</v>
      </c>
    </row>
    <row r="2847" spans="1:22" x14ac:dyDescent="0.3">
      <c r="A2847" s="9">
        <v>45361.878472222197</v>
      </c>
      <c r="B2847" s="10">
        <v>45361</v>
      </c>
      <c r="C2847" s="11">
        <v>2024</v>
      </c>
      <c r="D2847" s="11">
        <v>3</v>
      </c>
      <c r="E2847" s="11">
        <v>10</v>
      </c>
      <c r="F2847" s="11">
        <v>21</v>
      </c>
      <c r="G2847" s="11" t="s">
        <v>66</v>
      </c>
      <c r="H2847" s="11" t="s">
        <v>65</v>
      </c>
      <c r="I2847" s="11">
        <v>40.8040298863014</v>
      </c>
      <c r="J2847" s="11">
        <v>-73.725971635712995</v>
      </c>
      <c r="K2847" s="11">
        <v>119</v>
      </c>
      <c r="L2847" s="11">
        <v>68.304344369553903</v>
      </c>
      <c r="M2847" s="11">
        <v>30.495601033565698</v>
      </c>
      <c r="N2847" s="11" t="s">
        <v>57</v>
      </c>
      <c r="O2847" s="11" t="s">
        <v>58</v>
      </c>
      <c r="P2847" s="11">
        <v>0</v>
      </c>
      <c r="Q2847" s="11">
        <v>-0.50224472784807395</v>
      </c>
      <c r="R2847" s="11">
        <v>40</v>
      </c>
      <c r="S2847" s="11">
        <v>1</v>
      </c>
      <c r="T2847" s="11">
        <v>391.89762535362001</v>
      </c>
      <c r="U2847" s="11">
        <v>8.2448279288010902</v>
      </c>
      <c r="V2847" s="11" t="s">
        <v>63</v>
      </c>
    </row>
    <row r="2848" spans="1:22" x14ac:dyDescent="0.3">
      <c r="A2848" s="9">
        <v>45361.881944444503</v>
      </c>
      <c r="B2848" s="10">
        <v>45361</v>
      </c>
      <c r="C2848" s="11">
        <v>2024</v>
      </c>
      <c r="D2848" s="11">
        <v>3</v>
      </c>
      <c r="E2848" s="11">
        <v>10</v>
      </c>
      <c r="F2848" s="11">
        <v>21</v>
      </c>
      <c r="G2848" s="11" t="s">
        <v>66</v>
      </c>
      <c r="H2848" s="11" t="s">
        <v>65</v>
      </c>
      <c r="I2848" s="11">
        <v>40.854405570996299</v>
      </c>
      <c r="J2848" s="11">
        <v>-73.997535787003699</v>
      </c>
      <c r="K2848" s="11">
        <v>62</v>
      </c>
      <c r="L2848" s="11">
        <v>67.266850547020496</v>
      </c>
      <c r="M2848" s="11">
        <v>88.201468360013706</v>
      </c>
      <c r="N2848" s="11" t="s">
        <v>54</v>
      </c>
      <c r="O2848" s="11" t="s">
        <v>55</v>
      </c>
      <c r="P2848" s="11">
        <v>0</v>
      </c>
      <c r="Q2848" s="11">
        <v>-0.48057532348230902</v>
      </c>
      <c r="R2848" s="11">
        <v>24</v>
      </c>
      <c r="S2848" s="11">
        <v>45</v>
      </c>
      <c r="T2848" s="11">
        <v>168.430810308975</v>
      </c>
      <c r="U2848" s="11">
        <v>19.2287995710732</v>
      </c>
      <c r="V2848" s="11" t="s">
        <v>56</v>
      </c>
    </row>
    <row r="2849" spans="1:22" x14ac:dyDescent="0.3">
      <c r="A2849" s="9">
        <v>45361.885416666701</v>
      </c>
      <c r="B2849" s="10">
        <v>45361</v>
      </c>
      <c r="C2849" s="11">
        <v>2024</v>
      </c>
      <c r="D2849" s="11">
        <v>3</v>
      </c>
      <c r="E2849" s="11">
        <v>10</v>
      </c>
      <c r="F2849" s="11">
        <v>21</v>
      </c>
      <c r="G2849" s="11" t="s">
        <v>66</v>
      </c>
      <c r="H2849" s="11" t="s">
        <v>65</v>
      </c>
      <c r="I2849" s="11">
        <v>40.652771983776503</v>
      </c>
      <c r="J2849" s="11">
        <v>-73.870067407365596</v>
      </c>
      <c r="K2849" s="11">
        <v>281</v>
      </c>
      <c r="L2849" s="11">
        <v>31.0821430305771</v>
      </c>
      <c r="M2849" s="11">
        <v>80.1020198664323</v>
      </c>
      <c r="N2849" s="11" t="s">
        <v>57</v>
      </c>
      <c r="O2849" s="11" t="s">
        <v>61</v>
      </c>
      <c r="P2849" s="11">
        <v>0</v>
      </c>
      <c r="Q2849" s="11">
        <v>0.108305399000972</v>
      </c>
      <c r="R2849" s="11">
        <v>97</v>
      </c>
      <c r="S2849" s="11">
        <v>41</v>
      </c>
      <c r="T2849" s="11">
        <v>409.98558999965798</v>
      </c>
      <c r="U2849" s="11">
        <v>16.278137457912901</v>
      </c>
      <c r="V2849" s="11" t="s">
        <v>56</v>
      </c>
    </row>
    <row r="2850" spans="1:22" x14ac:dyDescent="0.3">
      <c r="A2850" s="9">
        <v>45361.888888888898</v>
      </c>
      <c r="B2850" s="10">
        <v>45361</v>
      </c>
      <c r="C2850" s="11">
        <v>2024</v>
      </c>
      <c r="D2850" s="11">
        <v>3</v>
      </c>
      <c r="E2850" s="11">
        <v>10</v>
      </c>
      <c r="F2850" s="11">
        <v>21</v>
      </c>
      <c r="G2850" s="11" t="s">
        <v>66</v>
      </c>
      <c r="H2850" s="11" t="s">
        <v>65</v>
      </c>
      <c r="I2850" s="11">
        <v>40.726304958057497</v>
      </c>
      <c r="J2850" s="11">
        <v>-73.893923240765105</v>
      </c>
      <c r="K2850" s="11">
        <v>241</v>
      </c>
      <c r="L2850" s="11">
        <v>8.7147587532530508</v>
      </c>
      <c r="M2850" s="11">
        <v>58.478555839095598</v>
      </c>
      <c r="N2850" s="11" t="s">
        <v>59</v>
      </c>
      <c r="O2850" s="11" t="s">
        <v>61</v>
      </c>
      <c r="P2850" s="11">
        <v>0</v>
      </c>
      <c r="Q2850" s="11">
        <v>0.79415818014720196</v>
      </c>
      <c r="R2850" s="11">
        <v>86</v>
      </c>
      <c r="S2850" s="11">
        <v>37</v>
      </c>
      <c r="T2850" s="11">
        <v>100.639307722976</v>
      </c>
      <c r="U2850" s="11">
        <v>19.758571891457901</v>
      </c>
      <c r="V2850" s="11" t="s">
        <v>56</v>
      </c>
    </row>
    <row r="2851" spans="1:22" x14ac:dyDescent="0.3">
      <c r="A2851" s="9">
        <v>45361.892361111102</v>
      </c>
      <c r="B2851" s="10">
        <v>45361</v>
      </c>
      <c r="C2851" s="11">
        <v>2024</v>
      </c>
      <c r="D2851" s="11">
        <v>3</v>
      </c>
      <c r="E2851" s="11">
        <v>10</v>
      </c>
      <c r="F2851" s="11">
        <v>21</v>
      </c>
      <c r="G2851" s="11" t="s">
        <v>66</v>
      </c>
      <c r="H2851" s="11" t="s">
        <v>65</v>
      </c>
      <c r="I2851" s="11">
        <v>40.709840230820902</v>
      </c>
      <c r="J2851" s="11">
        <v>-73.761436800786598</v>
      </c>
      <c r="K2851" s="11">
        <v>276</v>
      </c>
      <c r="L2851" s="11">
        <v>75.676104996856594</v>
      </c>
      <c r="M2851" s="11">
        <v>12.728966540722899</v>
      </c>
      <c r="N2851" s="11" t="s">
        <v>54</v>
      </c>
      <c r="O2851" s="11" t="s">
        <v>61</v>
      </c>
      <c r="P2851" s="11">
        <v>0</v>
      </c>
      <c r="Q2851" s="11">
        <v>0.86448165798740495</v>
      </c>
      <c r="R2851" s="11">
        <v>7</v>
      </c>
      <c r="S2851" s="11">
        <v>48</v>
      </c>
      <c r="T2851" s="11">
        <v>259.30451268750699</v>
      </c>
      <c r="U2851" s="11">
        <v>15.8795891246422</v>
      </c>
      <c r="V2851" s="11" t="s">
        <v>56</v>
      </c>
    </row>
    <row r="2852" spans="1:22" x14ac:dyDescent="0.3">
      <c r="A2852" s="9">
        <v>45361.895833333299</v>
      </c>
      <c r="B2852" s="10">
        <v>45361</v>
      </c>
      <c r="C2852" s="11">
        <v>2024</v>
      </c>
      <c r="D2852" s="11">
        <v>3</v>
      </c>
      <c r="E2852" s="11">
        <v>10</v>
      </c>
      <c r="F2852" s="11">
        <v>21</v>
      </c>
      <c r="G2852" s="11" t="s">
        <v>66</v>
      </c>
      <c r="H2852" s="11" t="s">
        <v>65</v>
      </c>
      <c r="I2852" s="11">
        <v>40.643248758816497</v>
      </c>
      <c r="J2852" s="11">
        <v>-73.936678556244701</v>
      </c>
      <c r="K2852" s="11">
        <v>151</v>
      </c>
      <c r="L2852" s="11">
        <v>52.7167235078375</v>
      </c>
      <c r="M2852" s="11">
        <v>55.284553698063199</v>
      </c>
      <c r="N2852" s="11" t="s">
        <v>57</v>
      </c>
      <c r="O2852" s="11" t="s">
        <v>58</v>
      </c>
      <c r="P2852" s="11">
        <v>0</v>
      </c>
      <c r="Q2852" s="11">
        <v>0.77482222405110601</v>
      </c>
      <c r="R2852" s="11">
        <v>17</v>
      </c>
      <c r="S2852" s="11">
        <v>45</v>
      </c>
      <c r="T2852" s="11">
        <v>119.56524357987</v>
      </c>
      <c r="U2852" s="11">
        <v>13.976854274311201</v>
      </c>
      <c r="V2852" s="11" t="s">
        <v>63</v>
      </c>
    </row>
    <row r="2853" spans="1:22" x14ac:dyDescent="0.3">
      <c r="A2853" s="9">
        <v>45361.899305555598</v>
      </c>
      <c r="B2853" s="10">
        <v>45361</v>
      </c>
      <c r="C2853" s="11">
        <v>2024</v>
      </c>
      <c r="D2853" s="11">
        <v>3</v>
      </c>
      <c r="E2853" s="11">
        <v>10</v>
      </c>
      <c r="F2853" s="11">
        <v>21</v>
      </c>
      <c r="G2853" s="11" t="s">
        <v>66</v>
      </c>
      <c r="H2853" s="11" t="s">
        <v>65</v>
      </c>
      <c r="I2853" s="11">
        <v>40.8675293285267</v>
      </c>
      <c r="J2853" s="11">
        <v>-73.747040737399104</v>
      </c>
      <c r="K2853" s="11">
        <v>267</v>
      </c>
      <c r="L2853" s="11">
        <v>13.088608837595</v>
      </c>
      <c r="M2853" s="11">
        <v>31.315581298908999</v>
      </c>
      <c r="N2853" s="11" t="s">
        <v>59</v>
      </c>
      <c r="O2853" s="11" t="s">
        <v>55</v>
      </c>
      <c r="P2853" s="11">
        <v>0</v>
      </c>
      <c r="Q2853" s="11">
        <v>0.26622963807202299</v>
      </c>
      <c r="R2853" s="11">
        <v>20</v>
      </c>
      <c r="S2853" s="11">
        <v>30</v>
      </c>
      <c r="T2853" s="11">
        <v>400.58154985471901</v>
      </c>
      <c r="U2853" s="11">
        <v>28.091980942007599</v>
      </c>
      <c r="V2853" s="11" t="s">
        <v>56</v>
      </c>
    </row>
    <row r="2854" spans="1:22" x14ac:dyDescent="0.3">
      <c r="A2854" s="9">
        <v>45361.902777777803</v>
      </c>
      <c r="B2854" s="10">
        <v>45361</v>
      </c>
      <c r="C2854" s="11">
        <v>2024</v>
      </c>
      <c r="D2854" s="11">
        <v>3</v>
      </c>
      <c r="E2854" s="11">
        <v>10</v>
      </c>
      <c r="F2854" s="11">
        <v>21</v>
      </c>
      <c r="G2854" s="11" t="s">
        <v>66</v>
      </c>
      <c r="H2854" s="11" t="s">
        <v>65</v>
      </c>
      <c r="I2854" s="11">
        <v>40.647592571842601</v>
      </c>
      <c r="J2854" s="11">
        <v>-73.773396418236501</v>
      </c>
      <c r="K2854" s="11">
        <v>265</v>
      </c>
      <c r="L2854" s="11">
        <v>48.1551034338394</v>
      </c>
      <c r="M2854" s="11">
        <v>13.0680374763686</v>
      </c>
      <c r="N2854" s="11" t="s">
        <v>59</v>
      </c>
      <c r="O2854" s="11" t="s">
        <v>61</v>
      </c>
      <c r="P2854" s="11">
        <v>0</v>
      </c>
      <c r="Q2854" s="11">
        <v>-0.90334872288119505</v>
      </c>
      <c r="R2854" s="11">
        <v>41</v>
      </c>
      <c r="S2854" s="11">
        <v>26</v>
      </c>
      <c r="T2854" s="11">
        <v>311.00762808982802</v>
      </c>
      <c r="U2854" s="11">
        <v>10.9941152798697</v>
      </c>
      <c r="V2854" s="11" t="s">
        <v>56</v>
      </c>
    </row>
    <row r="2855" spans="1:22" x14ac:dyDescent="0.3">
      <c r="A2855" s="9">
        <v>45361.90625</v>
      </c>
      <c r="B2855" s="10">
        <v>45361</v>
      </c>
      <c r="C2855" s="11">
        <v>2024</v>
      </c>
      <c r="D2855" s="11">
        <v>3</v>
      </c>
      <c r="E2855" s="11">
        <v>10</v>
      </c>
      <c r="F2855" s="11">
        <v>21</v>
      </c>
      <c r="G2855" s="11" t="s">
        <v>66</v>
      </c>
      <c r="H2855" s="11" t="s">
        <v>65</v>
      </c>
      <c r="I2855" s="11">
        <v>40.766395521244597</v>
      </c>
      <c r="J2855" s="11">
        <v>-73.930214326231507</v>
      </c>
      <c r="K2855" s="11">
        <v>267</v>
      </c>
      <c r="L2855" s="11">
        <v>20.942552901439399</v>
      </c>
      <c r="M2855" s="11">
        <v>29.421149295348599</v>
      </c>
      <c r="N2855" s="11" t="s">
        <v>54</v>
      </c>
      <c r="O2855" s="11" t="s">
        <v>58</v>
      </c>
      <c r="P2855" s="11">
        <v>0</v>
      </c>
      <c r="Q2855" s="11">
        <v>0.48215423073034902</v>
      </c>
      <c r="R2855" s="11">
        <v>79</v>
      </c>
      <c r="S2855" s="11">
        <v>28</v>
      </c>
      <c r="T2855" s="11">
        <v>431.12924665436401</v>
      </c>
      <c r="U2855" s="11">
        <v>17.588065945814499</v>
      </c>
      <c r="V2855" s="11" t="s">
        <v>56</v>
      </c>
    </row>
    <row r="2856" spans="1:22" x14ac:dyDescent="0.3">
      <c r="A2856" s="9">
        <v>45361.909722222197</v>
      </c>
      <c r="B2856" s="10">
        <v>45361</v>
      </c>
      <c r="C2856" s="11">
        <v>2024</v>
      </c>
      <c r="D2856" s="11">
        <v>3</v>
      </c>
      <c r="E2856" s="11">
        <v>10</v>
      </c>
      <c r="F2856" s="11">
        <v>21</v>
      </c>
      <c r="G2856" s="11" t="s">
        <v>66</v>
      </c>
      <c r="H2856" s="11" t="s">
        <v>65</v>
      </c>
      <c r="I2856" s="11">
        <v>40.648349558482998</v>
      </c>
      <c r="J2856" s="11">
        <v>-73.806903019004693</v>
      </c>
      <c r="K2856" s="11">
        <v>31</v>
      </c>
      <c r="L2856" s="11">
        <v>5.5891454282053399</v>
      </c>
      <c r="M2856" s="11">
        <v>96.658601500932306</v>
      </c>
      <c r="N2856" s="11" t="s">
        <v>57</v>
      </c>
      <c r="O2856" s="11" t="s">
        <v>60</v>
      </c>
      <c r="P2856" s="11">
        <v>0</v>
      </c>
      <c r="Q2856" s="11">
        <v>-0.13473828092932599</v>
      </c>
      <c r="R2856" s="11">
        <v>50</v>
      </c>
      <c r="S2856" s="11">
        <v>28</v>
      </c>
      <c r="T2856" s="11">
        <v>257.69104781983799</v>
      </c>
      <c r="U2856" s="11">
        <v>29.194069351471601</v>
      </c>
      <c r="V2856" s="11" t="s">
        <v>56</v>
      </c>
    </row>
    <row r="2857" spans="1:22" x14ac:dyDescent="0.3">
      <c r="A2857" s="9">
        <v>45361.913194444503</v>
      </c>
      <c r="B2857" s="10">
        <v>45361</v>
      </c>
      <c r="C2857" s="11">
        <v>2024</v>
      </c>
      <c r="D2857" s="11">
        <v>3</v>
      </c>
      <c r="E2857" s="11">
        <v>10</v>
      </c>
      <c r="F2857" s="11">
        <v>21</v>
      </c>
      <c r="G2857" s="11" t="s">
        <v>66</v>
      </c>
      <c r="H2857" s="11" t="s">
        <v>65</v>
      </c>
      <c r="I2857" s="11">
        <v>40.8108599697401</v>
      </c>
      <c r="J2857" s="11">
        <v>-73.869566854645996</v>
      </c>
      <c r="K2857" s="11">
        <v>295</v>
      </c>
      <c r="L2857" s="11">
        <v>45.548604191954503</v>
      </c>
      <c r="M2857" s="11">
        <v>20.853132485944101</v>
      </c>
      <c r="N2857" s="11" t="s">
        <v>54</v>
      </c>
      <c r="O2857" s="11" t="s">
        <v>61</v>
      </c>
      <c r="P2857" s="11">
        <v>0</v>
      </c>
      <c r="Q2857" s="11">
        <v>0.95724111922265098</v>
      </c>
      <c r="R2857" s="11">
        <v>62</v>
      </c>
      <c r="S2857" s="11">
        <v>17</v>
      </c>
      <c r="T2857" s="11">
        <v>62.6931110460132</v>
      </c>
      <c r="U2857" s="11">
        <v>25.4982093143553</v>
      </c>
      <c r="V2857" s="11" t="s">
        <v>56</v>
      </c>
    </row>
    <row r="2858" spans="1:22" x14ac:dyDescent="0.3">
      <c r="A2858" s="9">
        <v>45361.916666666701</v>
      </c>
      <c r="B2858" s="10">
        <v>45361</v>
      </c>
      <c r="C2858" s="11">
        <v>2024</v>
      </c>
      <c r="D2858" s="11">
        <v>3</v>
      </c>
      <c r="E2858" s="11">
        <v>10</v>
      </c>
      <c r="F2858" s="11">
        <v>22</v>
      </c>
      <c r="G2858" s="11" t="s">
        <v>66</v>
      </c>
      <c r="H2858" s="11" t="s">
        <v>65</v>
      </c>
      <c r="I2858" s="11">
        <v>40.738083620816397</v>
      </c>
      <c r="J2858" s="11">
        <v>-73.952007336610905</v>
      </c>
      <c r="K2858" s="11">
        <v>110</v>
      </c>
      <c r="L2858" s="11">
        <v>50.348022682693802</v>
      </c>
      <c r="M2858" s="11">
        <v>13.7643726874806</v>
      </c>
      <c r="N2858" s="11" t="s">
        <v>54</v>
      </c>
      <c r="O2858" s="11" t="s">
        <v>55</v>
      </c>
      <c r="P2858" s="11">
        <v>0</v>
      </c>
      <c r="Q2858" s="11">
        <v>-0.159566185855918</v>
      </c>
      <c r="R2858" s="11">
        <v>82</v>
      </c>
      <c r="S2858" s="11">
        <v>11</v>
      </c>
      <c r="T2858" s="11">
        <v>329.89775937352198</v>
      </c>
      <c r="U2858" s="11">
        <v>5.0503843610413997</v>
      </c>
      <c r="V2858" s="11" t="s">
        <v>63</v>
      </c>
    </row>
    <row r="2859" spans="1:22" x14ac:dyDescent="0.3">
      <c r="A2859" s="9">
        <v>45361.920138888898</v>
      </c>
      <c r="B2859" s="10">
        <v>45361</v>
      </c>
      <c r="C2859" s="11">
        <v>2024</v>
      </c>
      <c r="D2859" s="11">
        <v>3</v>
      </c>
      <c r="E2859" s="11">
        <v>10</v>
      </c>
      <c r="F2859" s="11">
        <v>22</v>
      </c>
      <c r="G2859" s="11" t="s">
        <v>66</v>
      </c>
      <c r="H2859" s="11" t="s">
        <v>65</v>
      </c>
      <c r="I2859" s="11">
        <v>40.770266847206599</v>
      </c>
      <c r="J2859" s="11">
        <v>-73.712318816824606</v>
      </c>
      <c r="K2859" s="11">
        <v>220</v>
      </c>
      <c r="L2859" s="11">
        <v>44.857264264180898</v>
      </c>
      <c r="M2859" s="11">
        <v>44.284379554422102</v>
      </c>
      <c r="N2859" s="11" t="s">
        <v>57</v>
      </c>
      <c r="O2859" s="11" t="s">
        <v>58</v>
      </c>
      <c r="P2859" s="11">
        <v>1</v>
      </c>
      <c r="Q2859" s="11">
        <v>-6.3048569330425394E-2</v>
      </c>
      <c r="R2859" s="11">
        <v>94</v>
      </c>
      <c r="S2859" s="11">
        <v>1</v>
      </c>
      <c r="T2859" s="11">
        <v>359.03175783537301</v>
      </c>
      <c r="U2859" s="11">
        <v>11.949331554171399</v>
      </c>
      <c r="V2859" s="11" t="s">
        <v>56</v>
      </c>
    </row>
    <row r="2860" spans="1:22" x14ac:dyDescent="0.3">
      <c r="A2860" s="9">
        <v>45361.923611111102</v>
      </c>
      <c r="B2860" s="10">
        <v>45361</v>
      </c>
      <c r="C2860" s="11">
        <v>2024</v>
      </c>
      <c r="D2860" s="11">
        <v>3</v>
      </c>
      <c r="E2860" s="11">
        <v>10</v>
      </c>
      <c r="F2860" s="11">
        <v>22</v>
      </c>
      <c r="G2860" s="11" t="s">
        <v>66</v>
      </c>
      <c r="H2860" s="11" t="s">
        <v>65</v>
      </c>
      <c r="I2860" s="11">
        <v>40.850541317765199</v>
      </c>
      <c r="J2860" s="11">
        <v>-73.718794114358204</v>
      </c>
      <c r="K2860" s="11">
        <v>148</v>
      </c>
      <c r="L2860" s="11">
        <v>54.543567523428401</v>
      </c>
      <c r="M2860" s="11">
        <v>35.3629600286935</v>
      </c>
      <c r="N2860" s="11" t="s">
        <v>54</v>
      </c>
      <c r="O2860" s="11" t="s">
        <v>60</v>
      </c>
      <c r="P2860" s="11">
        <v>0</v>
      </c>
      <c r="Q2860" s="11">
        <v>0.15241049312094401</v>
      </c>
      <c r="R2860" s="11">
        <v>39</v>
      </c>
      <c r="S2860" s="11">
        <v>26</v>
      </c>
      <c r="T2860" s="11">
        <v>106.62809561100499</v>
      </c>
      <c r="U2860" s="11">
        <v>14.7618955795683</v>
      </c>
      <c r="V2860" s="11" t="s">
        <v>63</v>
      </c>
    </row>
    <row r="2861" spans="1:22" x14ac:dyDescent="0.3">
      <c r="A2861" s="9">
        <v>45361.927083333299</v>
      </c>
      <c r="B2861" s="10">
        <v>45361</v>
      </c>
      <c r="C2861" s="11">
        <v>2024</v>
      </c>
      <c r="D2861" s="11">
        <v>3</v>
      </c>
      <c r="E2861" s="11">
        <v>10</v>
      </c>
      <c r="F2861" s="11">
        <v>22</v>
      </c>
      <c r="G2861" s="11" t="s">
        <v>66</v>
      </c>
      <c r="H2861" s="11" t="s">
        <v>65</v>
      </c>
      <c r="I2861" s="11">
        <v>40.6227606648389</v>
      </c>
      <c r="J2861" s="11">
        <v>-73.891765984629998</v>
      </c>
      <c r="K2861" s="11">
        <v>66</v>
      </c>
      <c r="L2861" s="11">
        <v>12.921879159338999</v>
      </c>
      <c r="M2861" s="11">
        <v>53.035756023509897</v>
      </c>
      <c r="N2861" s="11" t="s">
        <v>54</v>
      </c>
      <c r="O2861" s="11" t="s">
        <v>58</v>
      </c>
      <c r="P2861" s="11">
        <v>0</v>
      </c>
      <c r="Q2861" s="11">
        <v>0.31063260591603198</v>
      </c>
      <c r="R2861" s="11">
        <v>63</v>
      </c>
      <c r="S2861" s="11">
        <v>45</v>
      </c>
      <c r="T2861" s="11">
        <v>271.80630735791601</v>
      </c>
      <c r="U2861" s="11">
        <v>15.9274965261828</v>
      </c>
      <c r="V2861" s="11" t="s">
        <v>56</v>
      </c>
    </row>
    <row r="2862" spans="1:22" x14ac:dyDescent="0.3">
      <c r="A2862" s="9">
        <v>45361.930555555598</v>
      </c>
      <c r="B2862" s="10">
        <v>45361</v>
      </c>
      <c r="C2862" s="11">
        <v>2024</v>
      </c>
      <c r="D2862" s="11">
        <v>3</v>
      </c>
      <c r="E2862" s="11">
        <v>10</v>
      </c>
      <c r="F2862" s="11">
        <v>22</v>
      </c>
      <c r="G2862" s="11" t="s">
        <v>66</v>
      </c>
      <c r="H2862" s="11" t="s">
        <v>65</v>
      </c>
      <c r="I2862" s="11">
        <v>40.660467199774601</v>
      </c>
      <c r="J2862" s="11">
        <v>-73.826571184846699</v>
      </c>
      <c r="K2862" s="11">
        <v>224</v>
      </c>
      <c r="L2862" s="11">
        <v>20.740033759542499</v>
      </c>
      <c r="M2862" s="11">
        <v>65.173667932953506</v>
      </c>
      <c r="N2862" s="11" t="s">
        <v>57</v>
      </c>
      <c r="O2862" s="11" t="s">
        <v>60</v>
      </c>
      <c r="P2862" s="11">
        <v>0</v>
      </c>
      <c r="Q2862" s="11">
        <v>0.59800808828875496</v>
      </c>
      <c r="R2862" s="11">
        <v>93</v>
      </c>
      <c r="S2862" s="11">
        <v>48</v>
      </c>
      <c r="T2862" s="11">
        <v>424.00307618339599</v>
      </c>
      <c r="U2862" s="11">
        <v>8.5460261492207099</v>
      </c>
      <c r="V2862" s="11" t="s">
        <v>56</v>
      </c>
    </row>
    <row r="2863" spans="1:22" x14ac:dyDescent="0.3">
      <c r="A2863" s="9">
        <v>45361.934027777803</v>
      </c>
      <c r="B2863" s="10">
        <v>45361</v>
      </c>
      <c r="C2863" s="11">
        <v>2024</v>
      </c>
      <c r="D2863" s="11">
        <v>3</v>
      </c>
      <c r="E2863" s="11">
        <v>10</v>
      </c>
      <c r="F2863" s="11">
        <v>22</v>
      </c>
      <c r="G2863" s="11" t="s">
        <v>66</v>
      </c>
      <c r="H2863" s="11" t="s">
        <v>65</v>
      </c>
      <c r="I2863" s="11">
        <v>40.664717717615702</v>
      </c>
      <c r="J2863" s="11">
        <v>-73.901664853576307</v>
      </c>
      <c r="K2863" s="11">
        <v>191</v>
      </c>
      <c r="L2863" s="11">
        <v>17.032436356793198</v>
      </c>
      <c r="M2863" s="11">
        <v>78.902613755962193</v>
      </c>
      <c r="N2863" s="11" t="s">
        <v>57</v>
      </c>
      <c r="O2863" s="11" t="s">
        <v>55</v>
      </c>
      <c r="P2863" s="11">
        <v>0</v>
      </c>
      <c r="Q2863" s="11">
        <v>-0.159635796596058</v>
      </c>
      <c r="R2863" s="11">
        <v>73</v>
      </c>
      <c r="S2863" s="11">
        <v>37</v>
      </c>
      <c r="T2863" s="11">
        <v>196.857735804154</v>
      </c>
      <c r="U2863" s="11">
        <v>18.517060688859001</v>
      </c>
      <c r="V2863" s="11" t="s">
        <v>56</v>
      </c>
    </row>
    <row r="2864" spans="1:22" x14ac:dyDescent="0.3">
      <c r="A2864" s="9">
        <v>45361.9375</v>
      </c>
      <c r="B2864" s="10">
        <v>45361</v>
      </c>
      <c r="C2864" s="11">
        <v>2024</v>
      </c>
      <c r="D2864" s="11">
        <v>3</v>
      </c>
      <c r="E2864" s="11">
        <v>10</v>
      </c>
      <c r="F2864" s="11">
        <v>22</v>
      </c>
      <c r="G2864" s="11" t="s">
        <v>66</v>
      </c>
      <c r="H2864" s="11" t="s">
        <v>65</v>
      </c>
      <c r="I2864" s="11">
        <v>40.801949547217902</v>
      </c>
      <c r="J2864" s="11">
        <v>-73.7246890537116</v>
      </c>
      <c r="K2864" s="11">
        <v>60</v>
      </c>
      <c r="L2864" s="11">
        <v>69.856968153747403</v>
      </c>
      <c r="M2864" s="11">
        <v>74.291900514200293</v>
      </c>
      <c r="N2864" s="11" t="s">
        <v>59</v>
      </c>
      <c r="O2864" s="11" t="s">
        <v>58</v>
      </c>
      <c r="P2864" s="11">
        <v>0</v>
      </c>
      <c r="Q2864" s="11">
        <v>0.88198186598968398</v>
      </c>
      <c r="R2864" s="11">
        <v>87</v>
      </c>
      <c r="S2864" s="11">
        <v>28</v>
      </c>
      <c r="T2864" s="11">
        <v>121.957022314314</v>
      </c>
      <c r="U2864" s="11">
        <v>15.942002546964</v>
      </c>
      <c r="V2864" s="11" t="s">
        <v>63</v>
      </c>
    </row>
    <row r="2865" spans="1:22" x14ac:dyDescent="0.3">
      <c r="A2865" s="9">
        <v>45361.940972222197</v>
      </c>
      <c r="B2865" s="10">
        <v>45361</v>
      </c>
      <c r="C2865" s="11">
        <v>2024</v>
      </c>
      <c r="D2865" s="11">
        <v>3</v>
      </c>
      <c r="E2865" s="11">
        <v>10</v>
      </c>
      <c r="F2865" s="11">
        <v>22</v>
      </c>
      <c r="G2865" s="11" t="s">
        <v>66</v>
      </c>
      <c r="H2865" s="11" t="s">
        <v>65</v>
      </c>
      <c r="I2865" s="11">
        <v>40.640650814394498</v>
      </c>
      <c r="J2865" s="11">
        <v>-73.706718602501894</v>
      </c>
      <c r="K2865" s="11">
        <v>260</v>
      </c>
      <c r="L2865" s="11">
        <v>69.011343720027099</v>
      </c>
      <c r="M2865" s="11">
        <v>29.576971504806501</v>
      </c>
      <c r="N2865" s="11" t="s">
        <v>54</v>
      </c>
      <c r="O2865" s="11" t="s">
        <v>61</v>
      </c>
      <c r="P2865" s="11">
        <v>0</v>
      </c>
      <c r="Q2865" s="11">
        <v>0.974792458207561</v>
      </c>
      <c r="R2865" s="11">
        <v>79</v>
      </c>
      <c r="S2865" s="11">
        <v>10</v>
      </c>
      <c r="T2865" s="11">
        <v>441.080264583504</v>
      </c>
      <c r="U2865" s="11">
        <v>20.090556222055</v>
      </c>
      <c r="V2865" s="11" t="s">
        <v>56</v>
      </c>
    </row>
    <row r="2866" spans="1:22" x14ac:dyDescent="0.3">
      <c r="A2866" s="9">
        <v>45361.944444444503</v>
      </c>
      <c r="B2866" s="10">
        <v>45361</v>
      </c>
      <c r="C2866" s="11">
        <v>2024</v>
      </c>
      <c r="D2866" s="11">
        <v>3</v>
      </c>
      <c r="E2866" s="11">
        <v>10</v>
      </c>
      <c r="F2866" s="11">
        <v>22</v>
      </c>
      <c r="G2866" s="11" t="s">
        <v>66</v>
      </c>
      <c r="H2866" s="11" t="s">
        <v>65</v>
      </c>
      <c r="I2866" s="11">
        <v>40.619785530233401</v>
      </c>
      <c r="J2866" s="11">
        <v>-73.714889115344903</v>
      </c>
      <c r="K2866" s="11">
        <v>50</v>
      </c>
      <c r="L2866" s="11">
        <v>17.692928429566798</v>
      </c>
      <c r="M2866" s="11">
        <v>15.412722882136899</v>
      </c>
      <c r="N2866" s="11" t="s">
        <v>59</v>
      </c>
      <c r="O2866" s="11" t="s">
        <v>61</v>
      </c>
      <c r="P2866" s="11">
        <v>0</v>
      </c>
      <c r="Q2866" s="11">
        <v>-0.38322835412345602</v>
      </c>
      <c r="R2866" s="11">
        <v>72</v>
      </c>
      <c r="S2866" s="11">
        <v>42</v>
      </c>
      <c r="T2866" s="11">
        <v>55.102101829137297</v>
      </c>
      <c r="U2866" s="11">
        <v>20.720058916781198</v>
      </c>
      <c r="V2866" s="11" t="s">
        <v>56</v>
      </c>
    </row>
    <row r="2867" spans="1:22" x14ac:dyDescent="0.3">
      <c r="A2867" s="9">
        <v>45361.947916666701</v>
      </c>
      <c r="B2867" s="10">
        <v>45361</v>
      </c>
      <c r="C2867" s="11">
        <v>2024</v>
      </c>
      <c r="D2867" s="11">
        <v>3</v>
      </c>
      <c r="E2867" s="11">
        <v>10</v>
      </c>
      <c r="F2867" s="11">
        <v>22</v>
      </c>
      <c r="G2867" s="11" t="s">
        <v>66</v>
      </c>
      <c r="H2867" s="11" t="s">
        <v>65</v>
      </c>
      <c r="I2867" s="11">
        <v>40.629324246778801</v>
      </c>
      <c r="J2867" s="11">
        <v>-73.734114610404006</v>
      </c>
      <c r="K2867" s="11">
        <v>139</v>
      </c>
      <c r="L2867" s="11">
        <v>30.699274859455901</v>
      </c>
      <c r="M2867" s="11">
        <v>46.097911082737802</v>
      </c>
      <c r="N2867" s="11" t="s">
        <v>59</v>
      </c>
      <c r="O2867" s="11" t="s">
        <v>61</v>
      </c>
      <c r="P2867" s="11">
        <v>0</v>
      </c>
      <c r="Q2867" s="11">
        <v>-0.82921470520260998</v>
      </c>
      <c r="R2867" s="11">
        <v>46</v>
      </c>
      <c r="S2867" s="11">
        <v>26</v>
      </c>
      <c r="T2867" s="11">
        <v>58.430366476097298</v>
      </c>
      <c r="U2867" s="11">
        <v>9.6508721652476304</v>
      </c>
      <c r="V2867" s="11" t="s">
        <v>63</v>
      </c>
    </row>
    <row r="2868" spans="1:22" x14ac:dyDescent="0.3">
      <c r="A2868" s="9">
        <v>45361.951388888898</v>
      </c>
      <c r="B2868" s="10">
        <v>45361</v>
      </c>
      <c r="C2868" s="11">
        <v>2024</v>
      </c>
      <c r="D2868" s="11">
        <v>3</v>
      </c>
      <c r="E2868" s="11">
        <v>10</v>
      </c>
      <c r="F2868" s="11">
        <v>22</v>
      </c>
      <c r="G2868" s="11" t="s">
        <v>66</v>
      </c>
      <c r="H2868" s="11" t="s">
        <v>65</v>
      </c>
      <c r="I2868" s="11">
        <v>40.819239268235997</v>
      </c>
      <c r="J2868" s="11">
        <v>-73.853233115796499</v>
      </c>
      <c r="K2868" s="11">
        <v>109</v>
      </c>
      <c r="L2868" s="11">
        <v>22.2099370695171</v>
      </c>
      <c r="M2868" s="11">
        <v>57.737980527321497</v>
      </c>
      <c r="N2868" s="11" t="s">
        <v>59</v>
      </c>
      <c r="O2868" s="11" t="s">
        <v>61</v>
      </c>
      <c r="P2868" s="11">
        <v>0</v>
      </c>
      <c r="Q2868" s="11">
        <v>-0.269981523626799</v>
      </c>
      <c r="R2868" s="11">
        <v>80</v>
      </c>
      <c r="S2868" s="11">
        <v>46</v>
      </c>
      <c r="T2868" s="11">
        <v>160.03191556473001</v>
      </c>
      <c r="U2868" s="11">
        <v>28.5761889666516</v>
      </c>
      <c r="V2868" s="11" t="s">
        <v>63</v>
      </c>
    </row>
    <row r="2869" spans="1:22" x14ac:dyDescent="0.3">
      <c r="A2869" s="9">
        <v>45361.954861111102</v>
      </c>
      <c r="B2869" s="10">
        <v>45361</v>
      </c>
      <c r="C2869" s="11">
        <v>2024</v>
      </c>
      <c r="D2869" s="11">
        <v>3</v>
      </c>
      <c r="E2869" s="11">
        <v>10</v>
      </c>
      <c r="F2869" s="11">
        <v>22</v>
      </c>
      <c r="G2869" s="11" t="s">
        <v>66</v>
      </c>
      <c r="H2869" s="11" t="s">
        <v>65</v>
      </c>
      <c r="I2869" s="11">
        <v>40.629743876439498</v>
      </c>
      <c r="J2869" s="11">
        <v>-73.757488047772497</v>
      </c>
      <c r="K2869" s="11">
        <v>259</v>
      </c>
      <c r="L2869" s="11">
        <v>18.706936622156999</v>
      </c>
      <c r="M2869" s="11">
        <v>69.089229924391006</v>
      </c>
      <c r="N2869" s="11" t="s">
        <v>54</v>
      </c>
      <c r="O2869" s="11" t="s">
        <v>58</v>
      </c>
      <c r="P2869" s="11">
        <v>0</v>
      </c>
      <c r="Q2869" s="11">
        <v>0.62655105870254801</v>
      </c>
      <c r="R2869" s="11">
        <v>98</v>
      </c>
      <c r="S2869" s="11">
        <v>23</v>
      </c>
      <c r="T2869" s="11">
        <v>341.50349287948302</v>
      </c>
      <c r="U2869" s="11">
        <v>16.7337327621619</v>
      </c>
      <c r="V2869" s="11" t="s">
        <v>56</v>
      </c>
    </row>
    <row r="2870" spans="1:22" x14ac:dyDescent="0.3">
      <c r="A2870" s="9">
        <v>45361.958333333299</v>
      </c>
      <c r="B2870" s="10">
        <v>45361</v>
      </c>
      <c r="C2870" s="11">
        <v>2024</v>
      </c>
      <c r="D2870" s="11">
        <v>3</v>
      </c>
      <c r="E2870" s="11">
        <v>10</v>
      </c>
      <c r="F2870" s="11">
        <v>23</v>
      </c>
      <c r="G2870" s="11" t="s">
        <v>66</v>
      </c>
      <c r="H2870" s="11" t="s">
        <v>65</v>
      </c>
      <c r="I2870" s="11">
        <v>40.8390814562459</v>
      </c>
      <c r="J2870" s="11">
        <v>-73.701830202732197</v>
      </c>
      <c r="K2870" s="11">
        <v>56</v>
      </c>
      <c r="L2870" s="11">
        <v>22.151490521752098</v>
      </c>
      <c r="M2870" s="11">
        <v>57.836568660072302</v>
      </c>
      <c r="N2870" s="11" t="s">
        <v>54</v>
      </c>
      <c r="O2870" s="11" t="s">
        <v>55</v>
      </c>
      <c r="P2870" s="11">
        <v>0</v>
      </c>
      <c r="Q2870" s="11">
        <v>-0.464415194675179</v>
      </c>
      <c r="R2870" s="11">
        <v>6</v>
      </c>
      <c r="S2870" s="11">
        <v>46</v>
      </c>
      <c r="T2870" s="11">
        <v>134.24724440111899</v>
      </c>
      <c r="U2870" s="11">
        <v>21.2173486324123</v>
      </c>
      <c r="V2870" s="11" t="s">
        <v>63</v>
      </c>
    </row>
    <row r="2871" spans="1:22" x14ac:dyDescent="0.3">
      <c r="A2871" s="9">
        <v>45361.961805555598</v>
      </c>
      <c r="B2871" s="10">
        <v>45361</v>
      </c>
      <c r="C2871" s="11">
        <v>2024</v>
      </c>
      <c r="D2871" s="11">
        <v>3</v>
      </c>
      <c r="E2871" s="11">
        <v>10</v>
      </c>
      <c r="F2871" s="11">
        <v>23</v>
      </c>
      <c r="G2871" s="11" t="s">
        <v>66</v>
      </c>
      <c r="H2871" s="11" t="s">
        <v>65</v>
      </c>
      <c r="I2871" s="11">
        <v>40.745408921493699</v>
      </c>
      <c r="J2871" s="11">
        <v>-73.925943789229393</v>
      </c>
      <c r="K2871" s="11">
        <v>237</v>
      </c>
      <c r="L2871" s="11">
        <v>16.847978744525399</v>
      </c>
      <c r="M2871" s="11">
        <v>58.710514539146502</v>
      </c>
      <c r="N2871" s="11" t="s">
        <v>54</v>
      </c>
      <c r="O2871" s="11" t="s">
        <v>61</v>
      </c>
      <c r="P2871" s="11">
        <v>0</v>
      </c>
      <c r="Q2871" s="11">
        <v>0.388439751446994</v>
      </c>
      <c r="R2871" s="11">
        <v>11</v>
      </c>
      <c r="S2871" s="11">
        <v>13</v>
      </c>
      <c r="T2871" s="11">
        <v>471.73372872374603</v>
      </c>
      <c r="U2871" s="11">
        <v>15.382089183441201</v>
      </c>
      <c r="V2871" s="11" t="s">
        <v>56</v>
      </c>
    </row>
    <row r="2872" spans="1:22" x14ac:dyDescent="0.3">
      <c r="A2872" s="9">
        <v>45361.965277777803</v>
      </c>
      <c r="B2872" s="10">
        <v>45361</v>
      </c>
      <c r="C2872" s="11">
        <v>2024</v>
      </c>
      <c r="D2872" s="11">
        <v>3</v>
      </c>
      <c r="E2872" s="11">
        <v>10</v>
      </c>
      <c r="F2872" s="11">
        <v>23</v>
      </c>
      <c r="G2872" s="11" t="s">
        <v>66</v>
      </c>
      <c r="H2872" s="11" t="s">
        <v>65</v>
      </c>
      <c r="I2872" s="11">
        <v>40.782310837132599</v>
      </c>
      <c r="J2872" s="11">
        <v>-73.857104738631705</v>
      </c>
      <c r="K2872" s="11">
        <v>57</v>
      </c>
      <c r="L2872" s="11">
        <v>75.732038075359696</v>
      </c>
      <c r="M2872" s="11">
        <v>99.5432406105583</v>
      </c>
      <c r="N2872" s="11" t="s">
        <v>54</v>
      </c>
      <c r="O2872" s="11" t="s">
        <v>58</v>
      </c>
      <c r="P2872" s="11">
        <v>0</v>
      </c>
      <c r="Q2872" s="11">
        <v>-0.55163069352693195</v>
      </c>
      <c r="R2872" s="11">
        <v>72</v>
      </c>
      <c r="S2872" s="11">
        <v>27</v>
      </c>
      <c r="T2872" s="11">
        <v>94.591258105563995</v>
      </c>
      <c r="U2872" s="11">
        <v>23.4258281420753</v>
      </c>
      <c r="V2872" s="11" t="s">
        <v>56</v>
      </c>
    </row>
    <row r="2873" spans="1:22" x14ac:dyDescent="0.3">
      <c r="A2873" s="9">
        <v>45361.96875</v>
      </c>
      <c r="B2873" s="10">
        <v>45361</v>
      </c>
      <c r="C2873" s="11">
        <v>2024</v>
      </c>
      <c r="D2873" s="11">
        <v>3</v>
      </c>
      <c r="E2873" s="11">
        <v>10</v>
      </c>
      <c r="F2873" s="11">
        <v>23</v>
      </c>
      <c r="G2873" s="11" t="s">
        <v>66</v>
      </c>
      <c r="H2873" s="11" t="s">
        <v>65</v>
      </c>
      <c r="I2873" s="11">
        <v>40.721145464493702</v>
      </c>
      <c r="J2873" s="11">
        <v>-73.990002577597906</v>
      </c>
      <c r="K2873" s="11">
        <v>188</v>
      </c>
      <c r="L2873" s="11">
        <v>21.395498457030602</v>
      </c>
      <c r="M2873" s="11">
        <v>25.131236214622199</v>
      </c>
      <c r="N2873" s="11" t="s">
        <v>59</v>
      </c>
      <c r="O2873" s="11" t="s">
        <v>55</v>
      </c>
      <c r="P2873" s="11">
        <v>0</v>
      </c>
      <c r="Q2873" s="11">
        <v>0.955295914794421</v>
      </c>
      <c r="R2873" s="11">
        <v>85</v>
      </c>
      <c r="S2873" s="11">
        <v>11</v>
      </c>
      <c r="T2873" s="11">
        <v>248.668869308219</v>
      </c>
      <c r="U2873" s="11">
        <v>12.056479122435499</v>
      </c>
      <c r="V2873" s="11" t="s">
        <v>63</v>
      </c>
    </row>
    <row r="2874" spans="1:22" x14ac:dyDescent="0.3">
      <c r="A2874" s="9">
        <v>45361.972222222197</v>
      </c>
      <c r="B2874" s="10">
        <v>45361</v>
      </c>
      <c r="C2874" s="11">
        <v>2024</v>
      </c>
      <c r="D2874" s="11">
        <v>3</v>
      </c>
      <c r="E2874" s="11">
        <v>10</v>
      </c>
      <c r="F2874" s="11">
        <v>23</v>
      </c>
      <c r="G2874" s="11" t="s">
        <v>66</v>
      </c>
      <c r="H2874" s="11" t="s">
        <v>65</v>
      </c>
      <c r="I2874" s="11">
        <v>40.650727750069699</v>
      </c>
      <c r="J2874" s="11">
        <v>-73.8679943693339</v>
      </c>
      <c r="K2874" s="11">
        <v>211</v>
      </c>
      <c r="L2874" s="11">
        <v>46.082232472154402</v>
      </c>
      <c r="M2874" s="11">
        <v>15.8038997681093</v>
      </c>
      <c r="N2874" s="11" t="s">
        <v>57</v>
      </c>
      <c r="O2874" s="11" t="s">
        <v>58</v>
      </c>
      <c r="P2874" s="11">
        <v>0</v>
      </c>
      <c r="Q2874" s="11">
        <v>-0.88301229678881998</v>
      </c>
      <c r="R2874" s="11">
        <v>43</v>
      </c>
      <c r="S2874" s="11">
        <v>8</v>
      </c>
      <c r="T2874" s="11">
        <v>165.87215632847</v>
      </c>
      <c r="U2874" s="11">
        <v>16.1880510672</v>
      </c>
      <c r="V2874" s="11" t="s">
        <v>56</v>
      </c>
    </row>
    <row r="2875" spans="1:22" x14ac:dyDescent="0.3">
      <c r="A2875" s="9">
        <v>45361.975694444503</v>
      </c>
      <c r="B2875" s="10">
        <v>45361</v>
      </c>
      <c r="C2875" s="11">
        <v>2024</v>
      </c>
      <c r="D2875" s="11">
        <v>3</v>
      </c>
      <c r="E2875" s="11">
        <v>10</v>
      </c>
      <c r="F2875" s="11">
        <v>23</v>
      </c>
      <c r="G2875" s="11" t="s">
        <v>66</v>
      </c>
      <c r="H2875" s="11" t="s">
        <v>65</v>
      </c>
      <c r="I2875" s="11">
        <v>40.674737364953998</v>
      </c>
      <c r="J2875" s="11">
        <v>-73.910248787482004</v>
      </c>
      <c r="K2875" s="11">
        <v>149</v>
      </c>
      <c r="L2875" s="11">
        <v>39.995250398987203</v>
      </c>
      <c r="M2875" s="11">
        <v>50.010288033161203</v>
      </c>
      <c r="N2875" s="11" t="s">
        <v>54</v>
      </c>
      <c r="O2875" s="11" t="s">
        <v>55</v>
      </c>
      <c r="P2875" s="11">
        <v>0</v>
      </c>
      <c r="Q2875" s="11">
        <v>-0.71884597947085105</v>
      </c>
      <c r="R2875" s="11">
        <v>99</v>
      </c>
      <c r="S2875" s="11">
        <v>11</v>
      </c>
      <c r="T2875" s="11">
        <v>283.758611019434</v>
      </c>
      <c r="U2875" s="11">
        <v>9.4491042762993196</v>
      </c>
      <c r="V2875" s="11" t="s">
        <v>63</v>
      </c>
    </row>
    <row r="2876" spans="1:22" x14ac:dyDescent="0.3">
      <c r="A2876" s="9">
        <v>45361.979166666701</v>
      </c>
      <c r="B2876" s="10">
        <v>45361</v>
      </c>
      <c r="C2876" s="11">
        <v>2024</v>
      </c>
      <c r="D2876" s="11">
        <v>3</v>
      </c>
      <c r="E2876" s="11">
        <v>10</v>
      </c>
      <c r="F2876" s="11">
        <v>23</v>
      </c>
      <c r="G2876" s="11" t="s">
        <v>66</v>
      </c>
      <c r="H2876" s="11" t="s">
        <v>65</v>
      </c>
      <c r="I2876" s="11">
        <v>40.800178323784699</v>
      </c>
      <c r="J2876" s="11">
        <v>-73.9356619443287</v>
      </c>
      <c r="K2876" s="11">
        <v>61</v>
      </c>
      <c r="L2876" s="11">
        <v>12.148363547925101</v>
      </c>
      <c r="M2876" s="11">
        <v>66.784418030345094</v>
      </c>
      <c r="N2876" s="11" t="s">
        <v>54</v>
      </c>
      <c r="O2876" s="11" t="s">
        <v>61</v>
      </c>
      <c r="P2876" s="11">
        <v>1</v>
      </c>
      <c r="Q2876" s="11">
        <v>0.41312093727648502</v>
      </c>
      <c r="R2876" s="11">
        <v>28</v>
      </c>
      <c r="S2876" s="11">
        <v>43</v>
      </c>
      <c r="T2876" s="11">
        <v>454.52356946084097</v>
      </c>
      <c r="U2876" s="11">
        <v>18.151599689613899</v>
      </c>
      <c r="V2876" s="11" t="s">
        <v>56</v>
      </c>
    </row>
    <row r="2877" spans="1:22" x14ac:dyDescent="0.3">
      <c r="A2877" s="9">
        <v>45361.982638888898</v>
      </c>
      <c r="B2877" s="10">
        <v>45361</v>
      </c>
      <c r="C2877" s="11">
        <v>2024</v>
      </c>
      <c r="D2877" s="11">
        <v>3</v>
      </c>
      <c r="E2877" s="11">
        <v>10</v>
      </c>
      <c r="F2877" s="11">
        <v>23</v>
      </c>
      <c r="G2877" s="11" t="s">
        <v>66</v>
      </c>
      <c r="H2877" s="11" t="s">
        <v>65</v>
      </c>
      <c r="I2877" s="11">
        <v>40.776151610754397</v>
      </c>
      <c r="J2877" s="11">
        <v>-73.875870325092805</v>
      </c>
      <c r="K2877" s="11">
        <v>134</v>
      </c>
      <c r="L2877" s="11">
        <v>59.190165340637698</v>
      </c>
      <c r="M2877" s="11">
        <v>99.332238210523897</v>
      </c>
      <c r="N2877" s="11" t="s">
        <v>57</v>
      </c>
      <c r="O2877" s="11" t="s">
        <v>60</v>
      </c>
      <c r="P2877" s="11">
        <v>0</v>
      </c>
      <c r="Q2877" s="11">
        <v>0.82372383651774295</v>
      </c>
      <c r="R2877" s="11">
        <v>94</v>
      </c>
      <c r="S2877" s="11">
        <v>29</v>
      </c>
      <c r="T2877" s="11">
        <v>411.947969732621</v>
      </c>
      <c r="U2877" s="11">
        <v>14.4577726288938</v>
      </c>
      <c r="V2877" s="11" t="s">
        <v>56</v>
      </c>
    </row>
    <row r="2878" spans="1:22" x14ac:dyDescent="0.3">
      <c r="A2878" s="9">
        <v>45361.986111111102</v>
      </c>
      <c r="B2878" s="10">
        <v>45361</v>
      </c>
      <c r="C2878" s="11">
        <v>2024</v>
      </c>
      <c r="D2878" s="11">
        <v>3</v>
      </c>
      <c r="E2878" s="11">
        <v>10</v>
      </c>
      <c r="F2878" s="11">
        <v>23</v>
      </c>
      <c r="G2878" s="11" t="s">
        <v>66</v>
      </c>
      <c r="H2878" s="11" t="s">
        <v>65</v>
      </c>
      <c r="I2878" s="11">
        <v>40.6745632243234</v>
      </c>
      <c r="J2878" s="11">
        <v>-73.785418342611493</v>
      </c>
      <c r="K2878" s="11">
        <v>26</v>
      </c>
      <c r="L2878" s="11">
        <v>21.2010146575136</v>
      </c>
      <c r="M2878" s="11">
        <v>37.194529547516403</v>
      </c>
      <c r="N2878" s="11" t="s">
        <v>54</v>
      </c>
      <c r="O2878" s="11" t="s">
        <v>60</v>
      </c>
      <c r="P2878" s="11">
        <v>0</v>
      </c>
      <c r="Q2878" s="11">
        <v>0.29288976018156598</v>
      </c>
      <c r="R2878" s="11">
        <v>29</v>
      </c>
      <c r="S2878" s="11">
        <v>23</v>
      </c>
      <c r="T2878" s="11">
        <v>187.17074181624901</v>
      </c>
      <c r="U2878" s="11">
        <v>28.400483066296999</v>
      </c>
      <c r="V2878" s="11" t="s">
        <v>63</v>
      </c>
    </row>
    <row r="2879" spans="1:22" x14ac:dyDescent="0.3">
      <c r="A2879" s="9">
        <v>45361.989583333299</v>
      </c>
      <c r="B2879" s="10">
        <v>45361</v>
      </c>
      <c r="C2879" s="11">
        <v>2024</v>
      </c>
      <c r="D2879" s="11">
        <v>3</v>
      </c>
      <c r="E2879" s="11">
        <v>10</v>
      </c>
      <c r="F2879" s="11">
        <v>23</v>
      </c>
      <c r="G2879" s="11" t="s">
        <v>66</v>
      </c>
      <c r="H2879" s="11" t="s">
        <v>65</v>
      </c>
      <c r="I2879" s="11">
        <v>40.8627503519998</v>
      </c>
      <c r="J2879" s="11">
        <v>-73.9779690582467</v>
      </c>
      <c r="K2879" s="11">
        <v>202</v>
      </c>
      <c r="L2879" s="11">
        <v>70.821952315991098</v>
      </c>
      <c r="M2879" s="11">
        <v>19.456501814923701</v>
      </c>
      <c r="N2879" s="11" t="s">
        <v>59</v>
      </c>
      <c r="O2879" s="11" t="s">
        <v>61</v>
      </c>
      <c r="P2879" s="11">
        <v>0</v>
      </c>
      <c r="Q2879" s="11">
        <v>-0.67928801762347901</v>
      </c>
      <c r="R2879" s="11">
        <v>67</v>
      </c>
      <c r="S2879" s="11">
        <v>35</v>
      </c>
      <c r="T2879" s="11">
        <v>59.199216344359897</v>
      </c>
      <c r="U2879" s="11">
        <v>28.146324644251202</v>
      </c>
      <c r="V2879" s="11" t="s">
        <v>56</v>
      </c>
    </row>
    <row r="2880" spans="1:22" x14ac:dyDescent="0.3">
      <c r="A2880" s="9">
        <v>45361.993055555598</v>
      </c>
      <c r="B2880" s="10">
        <v>45361</v>
      </c>
      <c r="C2880" s="11">
        <v>2024</v>
      </c>
      <c r="D2880" s="11">
        <v>3</v>
      </c>
      <c r="E2880" s="11">
        <v>10</v>
      </c>
      <c r="F2880" s="11">
        <v>23</v>
      </c>
      <c r="G2880" s="11" t="s">
        <v>66</v>
      </c>
      <c r="H2880" s="11" t="s">
        <v>65</v>
      </c>
      <c r="I2880" s="11">
        <v>40.710269187175903</v>
      </c>
      <c r="J2880" s="11">
        <v>-73.940146360753801</v>
      </c>
      <c r="K2880" s="11">
        <v>265</v>
      </c>
      <c r="L2880" s="11">
        <v>11.066396060699001</v>
      </c>
      <c r="M2880" s="11">
        <v>60.984664415368101</v>
      </c>
      <c r="N2880" s="11" t="s">
        <v>59</v>
      </c>
      <c r="O2880" s="11" t="s">
        <v>61</v>
      </c>
      <c r="P2880" s="11">
        <v>0</v>
      </c>
      <c r="Q2880" s="11">
        <v>0.52632857204840799</v>
      </c>
      <c r="R2880" s="11">
        <v>56</v>
      </c>
      <c r="S2880" s="11">
        <v>12</v>
      </c>
      <c r="T2880" s="11">
        <v>145.52843727067801</v>
      </c>
      <c r="U2880" s="11">
        <v>17.809892118314899</v>
      </c>
      <c r="V2880" s="11" t="s">
        <v>56</v>
      </c>
    </row>
    <row r="2881" spans="1:22" x14ac:dyDescent="0.3">
      <c r="A2881" s="9">
        <v>45361.996527777803</v>
      </c>
      <c r="B2881" s="10">
        <v>45361</v>
      </c>
      <c r="C2881" s="11">
        <v>2024</v>
      </c>
      <c r="D2881" s="11">
        <v>3</v>
      </c>
      <c r="E2881" s="11">
        <v>10</v>
      </c>
      <c r="F2881" s="11">
        <v>23</v>
      </c>
      <c r="G2881" s="11" t="s">
        <v>66</v>
      </c>
      <c r="H2881" s="11" t="s">
        <v>65</v>
      </c>
      <c r="I2881" s="11">
        <v>40.882878793729603</v>
      </c>
      <c r="J2881" s="11">
        <v>-73.903757620896698</v>
      </c>
      <c r="K2881" s="11">
        <v>44</v>
      </c>
      <c r="L2881" s="11">
        <v>24.6342900583867</v>
      </c>
      <c r="M2881" s="11">
        <v>85.467225681407498</v>
      </c>
      <c r="N2881" s="11" t="s">
        <v>57</v>
      </c>
      <c r="O2881" s="11" t="s">
        <v>58</v>
      </c>
      <c r="P2881" s="11">
        <v>0</v>
      </c>
      <c r="Q2881" s="11">
        <v>-0.40608189216881002</v>
      </c>
      <c r="R2881" s="11">
        <v>46</v>
      </c>
      <c r="S2881" s="11">
        <v>16</v>
      </c>
      <c r="T2881" s="11">
        <v>342.37816341867301</v>
      </c>
      <c r="U2881" s="11">
        <v>9.1051927871706297</v>
      </c>
      <c r="V2881" s="11" t="s">
        <v>56</v>
      </c>
    </row>
    <row r="2882" spans="1:22" x14ac:dyDescent="0.3">
      <c r="A2882" s="9">
        <v>45362</v>
      </c>
      <c r="B2882" s="10">
        <v>45362</v>
      </c>
      <c r="C2882" s="11">
        <v>2024</v>
      </c>
      <c r="D2882" s="11">
        <v>3</v>
      </c>
      <c r="E2882" s="11">
        <v>11</v>
      </c>
      <c r="F2882" s="11">
        <v>0</v>
      </c>
      <c r="G2882" s="11" t="s">
        <v>67</v>
      </c>
      <c r="H2882" s="11" t="s">
        <v>53</v>
      </c>
      <c r="I2882" s="11">
        <v>40.669659941422701</v>
      </c>
      <c r="J2882" s="11">
        <v>-73.8645750935042</v>
      </c>
      <c r="K2882" s="11">
        <v>276</v>
      </c>
      <c r="L2882" s="11">
        <v>77.984941541421804</v>
      </c>
      <c r="M2882" s="11">
        <v>38.045962102432199</v>
      </c>
      <c r="N2882" s="11" t="s">
        <v>59</v>
      </c>
      <c r="O2882" s="11" t="s">
        <v>61</v>
      </c>
      <c r="P2882" s="11">
        <v>0</v>
      </c>
      <c r="Q2882" s="11">
        <v>-8.0264836315254204E-2</v>
      </c>
      <c r="R2882" s="11">
        <v>88</v>
      </c>
      <c r="S2882" s="11">
        <v>41</v>
      </c>
      <c r="T2882" s="11">
        <v>158.65043709797499</v>
      </c>
      <c r="U2882" s="11">
        <v>19.138181645281101</v>
      </c>
      <c r="V2882" s="11" t="s">
        <v>56</v>
      </c>
    </row>
    <row r="2883" spans="1:22" x14ac:dyDescent="0.3">
      <c r="A2883" s="9">
        <v>45362.003472222197</v>
      </c>
      <c r="B2883" s="10">
        <v>45362</v>
      </c>
      <c r="C2883" s="11">
        <v>2024</v>
      </c>
      <c r="D2883" s="11">
        <v>3</v>
      </c>
      <c r="E2883" s="11">
        <v>11</v>
      </c>
      <c r="F2883" s="11">
        <v>0</v>
      </c>
      <c r="G2883" s="11" t="s">
        <v>67</v>
      </c>
      <c r="H2883" s="11" t="s">
        <v>53</v>
      </c>
      <c r="I2883" s="11">
        <v>40.673572895119499</v>
      </c>
      <c r="J2883" s="11">
        <v>-73.907780307466794</v>
      </c>
      <c r="K2883" s="11">
        <v>269</v>
      </c>
      <c r="L2883" s="11">
        <v>58.618159095683701</v>
      </c>
      <c r="M2883" s="11">
        <v>22.362730626200701</v>
      </c>
      <c r="N2883" s="11" t="s">
        <v>54</v>
      </c>
      <c r="O2883" s="11" t="s">
        <v>61</v>
      </c>
      <c r="P2883" s="11">
        <v>0</v>
      </c>
      <c r="Q2883" s="11">
        <v>-0.324426739436669</v>
      </c>
      <c r="R2883" s="11">
        <v>31</v>
      </c>
      <c r="S2883" s="11">
        <v>20</v>
      </c>
      <c r="T2883" s="11">
        <v>157.703881799941</v>
      </c>
      <c r="U2883" s="11">
        <v>17.807669944892201</v>
      </c>
      <c r="V2883" s="11" t="s">
        <v>56</v>
      </c>
    </row>
    <row r="2884" spans="1:22" x14ac:dyDescent="0.3">
      <c r="A2884" s="9">
        <v>45362.006944444503</v>
      </c>
      <c r="B2884" s="10">
        <v>45362</v>
      </c>
      <c r="C2884" s="11">
        <v>2024</v>
      </c>
      <c r="D2884" s="11">
        <v>3</v>
      </c>
      <c r="E2884" s="11">
        <v>11</v>
      </c>
      <c r="F2884" s="11">
        <v>0</v>
      </c>
      <c r="G2884" s="11" t="s">
        <v>67</v>
      </c>
      <c r="H2884" s="11" t="s">
        <v>53</v>
      </c>
      <c r="I2884" s="11">
        <v>40.822608277165003</v>
      </c>
      <c r="J2884" s="11">
        <v>-73.873672868434198</v>
      </c>
      <c r="K2884" s="11">
        <v>242</v>
      </c>
      <c r="L2884" s="11">
        <v>40.735491996833701</v>
      </c>
      <c r="M2884" s="11">
        <v>68.760131442220896</v>
      </c>
      <c r="N2884" s="11" t="s">
        <v>59</v>
      </c>
      <c r="O2884" s="11" t="s">
        <v>55</v>
      </c>
      <c r="P2884" s="11">
        <v>0</v>
      </c>
      <c r="Q2884" s="11">
        <v>0.87505624410651295</v>
      </c>
      <c r="R2884" s="11">
        <v>17</v>
      </c>
      <c r="S2884" s="11">
        <v>28</v>
      </c>
      <c r="T2884" s="11">
        <v>213.67147819335199</v>
      </c>
      <c r="U2884" s="11">
        <v>12.840944308844501</v>
      </c>
      <c r="V2884" s="11" t="s">
        <v>56</v>
      </c>
    </row>
    <row r="2885" spans="1:22" x14ac:dyDescent="0.3">
      <c r="A2885" s="9">
        <v>45362.010416666701</v>
      </c>
      <c r="B2885" s="10">
        <v>45362</v>
      </c>
      <c r="C2885" s="11">
        <v>2024</v>
      </c>
      <c r="D2885" s="11">
        <v>3</v>
      </c>
      <c r="E2885" s="11">
        <v>11</v>
      </c>
      <c r="F2885" s="11">
        <v>0</v>
      </c>
      <c r="G2885" s="11" t="s">
        <v>67</v>
      </c>
      <c r="H2885" s="11" t="s">
        <v>53</v>
      </c>
      <c r="I2885" s="11">
        <v>40.809526662163996</v>
      </c>
      <c r="J2885" s="11">
        <v>-73.759150737657706</v>
      </c>
      <c r="K2885" s="11">
        <v>100</v>
      </c>
      <c r="L2885" s="11">
        <v>16.690690125695301</v>
      </c>
      <c r="M2885" s="11">
        <v>23.881789115970101</v>
      </c>
      <c r="N2885" s="11" t="s">
        <v>54</v>
      </c>
      <c r="O2885" s="11" t="s">
        <v>55</v>
      </c>
      <c r="P2885" s="11">
        <v>0</v>
      </c>
      <c r="Q2885" s="11">
        <v>0.91102735658087197</v>
      </c>
      <c r="R2885" s="11">
        <v>35</v>
      </c>
      <c r="S2885" s="11">
        <v>13</v>
      </c>
      <c r="T2885" s="11">
        <v>99.367426971816798</v>
      </c>
      <c r="U2885" s="11">
        <v>22.4929816478253</v>
      </c>
      <c r="V2885" s="11" t="s">
        <v>56</v>
      </c>
    </row>
    <row r="2886" spans="1:22" x14ac:dyDescent="0.3">
      <c r="A2886" s="9">
        <v>45362.013888888898</v>
      </c>
      <c r="B2886" s="10">
        <v>45362</v>
      </c>
      <c r="C2886" s="11">
        <v>2024</v>
      </c>
      <c r="D2886" s="11">
        <v>3</v>
      </c>
      <c r="E2886" s="11">
        <v>11</v>
      </c>
      <c r="F2886" s="11">
        <v>0</v>
      </c>
      <c r="G2886" s="11" t="s">
        <v>67</v>
      </c>
      <c r="H2886" s="11" t="s">
        <v>53</v>
      </c>
      <c r="I2886" s="11">
        <v>40.803020330406497</v>
      </c>
      <c r="J2886" s="11">
        <v>-73.766214967297799</v>
      </c>
      <c r="K2886" s="11">
        <v>254</v>
      </c>
      <c r="L2886" s="11">
        <v>22.259404355465499</v>
      </c>
      <c r="M2886" s="11">
        <v>85.401313114664603</v>
      </c>
      <c r="N2886" s="11" t="s">
        <v>54</v>
      </c>
      <c r="O2886" s="11" t="s">
        <v>60</v>
      </c>
      <c r="P2886" s="11">
        <v>1</v>
      </c>
      <c r="Q2886" s="11">
        <v>-0.28410387487080302</v>
      </c>
      <c r="R2886" s="11">
        <v>35</v>
      </c>
      <c r="S2886" s="11">
        <v>49</v>
      </c>
      <c r="T2886" s="11">
        <v>246.230864560279</v>
      </c>
      <c r="U2886" s="11">
        <v>11.491953162873701</v>
      </c>
      <c r="V2886" s="11" t="s">
        <v>56</v>
      </c>
    </row>
    <row r="2887" spans="1:22" x14ac:dyDescent="0.3">
      <c r="A2887" s="9">
        <v>45362.017361111102</v>
      </c>
      <c r="B2887" s="10">
        <v>45362</v>
      </c>
      <c r="C2887" s="11">
        <v>2024</v>
      </c>
      <c r="D2887" s="11">
        <v>3</v>
      </c>
      <c r="E2887" s="11">
        <v>11</v>
      </c>
      <c r="F2887" s="11">
        <v>0</v>
      </c>
      <c r="G2887" s="11" t="s">
        <v>67</v>
      </c>
      <c r="H2887" s="11" t="s">
        <v>53</v>
      </c>
      <c r="I2887" s="11">
        <v>40.637849385159399</v>
      </c>
      <c r="J2887" s="11">
        <v>-73.718944220292798</v>
      </c>
      <c r="K2887" s="11">
        <v>131</v>
      </c>
      <c r="L2887" s="11">
        <v>57.850918419903302</v>
      </c>
      <c r="M2887" s="11">
        <v>57.482460718469802</v>
      </c>
      <c r="N2887" s="11" t="s">
        <v>57</v>
      </c>
      <c r="O2887" s="11" t="s">
        <v>55</v>
      </c>
      <c r="P2887" s="11">
        <v>0</v>
      </c>
      <c r="Q2887" s="11">
        <v>0.76370392692590705</v>
      </c>
      <c r="R2887" s="11">
        <v>64</v>
      </c>
      <c r="S2887" s="11">
        <v>26</v>
      </c>
      <c r="T2887" s="11">
        <v>50.4576545278493</v>
      </c>
      <c r="U2887" s="11">
        <v>8.9812469265514103</v>
      </c>
      <c r="V2887" s="11" t="s">
        <v>63</v>
      </c>
    </row>
    <row r="2888" spans="1:22" x14ac:dyDescent="0.3">
      <c r="A2888" s="9">
        <v>45362.020833333299</v>
      </c>
      <c r="B2888" s="10">
        <v>45362</v>
      </c>
      <c r="C2888" s="11">
        <v>2024</v>
      </c>
      <c r="D2888" s="11">
        <v>3</v>
      </c>
      <c r="E2888" s="11">
        <v>11</v>
      </c>
      <c r="F2888" s="11">
        <v>0</v>
      </c>
      <c r="G2888" s="11" t="s">
        <v>67</v>
      </c>
      <c r="H2888" s="11" t="s">
        <v>53</v>
      </c>
      <c r="I2888" s="11">
        <v>40.675872173604702</v>
      </c>
      <c r="J2888" s="11">
        <v>-73.904641686302398</v>
      </c>
      <c r="K2888" s="11">
        <v>167</v>
      </c>
      <c r="L2888" s="11">
        <v>17.882769815098001</v>
      </c>
      <c r="M2888" s="11">
        <v>33.304762313563799</v>
      </c>
      <c r="N2888" s="11" t="s">
        <v>57</v>
      </c>
      <c r="O2888" s="11" t="s">
        <v>58</v>
      </c>
      <c r="P2888" s="11">
        <v>0</v>
      </c>
      <c r="Q2888" s="11">
        <v>0.566016081769668</v>
      </c>
      <c r="R2888" s="11">
        <v>64</v>
      </c>
      <c r="S2888" s="11">
        <v>2</v>
      </c>
      <c r="T2888" s="11">
        <v>396.93370620691098</v>
      </c>
      <c r="U2888" s="11">
        <v>6.5927928401230202</v>
      </c>
      <c r="V2888" s="11" t="s">
        <v>56</v>
      </c>
    </row>
    <row r="2889" spans="1:22" x14ac:dyDescent="0.3">
      <c r="A2889" s="9">
        <v>45362.024305555598</v>
      </c>
      <c r="B2889" s="10">
        <v>45362</v>
      </c>
      <c r="C2889" s="11">
        <v>2024</v>
      </c>
      <c r="D2889" s="11">
        <v>3</v>
      </c>
      <c r="E2889" s="11">
        <v>11</v>
      </c>
      <c r="F2889" s="11">
        <v>0</v>
      </c>
      <c r="G2889" s="11" t="s">
        <v>67</v>
      </c>
      <c r="H2889" s="11" t="s">
        <v>53</v>
      </c>
      <c r="I2889" s="11">
        <v>40.619159795945301</v>
      </c>
      <c r="J2889" s="11">
        <v>-73.866899556940993</v>
      </c>
      <c r="K2889" s="11">
        <v>131</v>
      </c>
      <c r="L2889" s="11">
        <v>52.869538731818601</v>
      </c>
      <c r="M2889" s="11">
        <v>42.701125007737502</v>
      </c>
      <c r="N2889" s="11" t="s">
        <v>54</v>
      </c>
      <c r="O2889" s="11" t="s">
        <v>61</v>
      </c>
      <c r="P2889" s="11">
        <v>0</v>
      </c>
      <c r="Q2889" s="11">
        <v>-0.212043199778324</v>
      </c>
      <c r="R2889" s="11">
        <v>81</v>
      </c>
      <c r="S2889" s="11">
        <v>48</v>
      </c>
      <c r="T2889" s="11">
        <v>57.955418496394401</v>
      </c>
      <c r="U2889" s="11">
        <v>21.822784095172</v>
      </c>
      <c r="V2889" s="11" t="s">
        <v>63</v>
      </c>
    </row>
    <row r="2890" spans="1:22" x14ac:dyDescent="0.3">
      <c r="A2890" s="9">
        <v>45362.027777777803</v>
      </c>
      <c r="B2890" s="10">
        <v>45362</v>
      </c>
      <c r="C2890" s="11">
        <v>2024</v>
      </c>
      <c r="D2890" s="11">
        <v>3</v>
      </c>
      <c r="E2890" s="11">
        <v>11</v>
      </c>
      <c r="F2890" s="11">
        <v>0</v>
      </c>
      <c r="G2890" s="11" t="s">
        <v>67</v>
      </c>
      <c r="H2890" s="11" t="s">
        <v>53</v>
      </c>
      <c r="I2890" s="11">
        <v>40.667983684008398</v>
      </c>
      <c r="J2890" s="11">
        <v>-73.704479219979603</v>
      </c>
      <c r="K2890" s="11">
        <v>77</v>
      </c>
      <c r="L2890" s="11">
        <v>35.427452070458301</v>
      </c>
      <c r="M2890" s="11">
        <v>47.351383375376898</v>
      </c>
      <c r="N2890" s="11" t="s">
        <v>54</v>
      </c>
      <c r="O2890" s="11" t="s">
        <v>55</v>
      </c>
      <c r="P2890" s="11">
        <v>0</v>
      </c>
      <c r="Q2890" s="11">
        <v>0.40918411736569799</v>
      </c>
      <c r="R2890" s="11">
        <v>67</v>
      </c>
      <c r="S2890" s="11">
        <v>33</v>
      </c>
      <c r="T2890" s="11">
        <v>287.418312072373</v>
      </c>
      <c r="U2890" s="11">
        <v>26.897962638157299</v>
      </c>
      <c r="V2890" s="11" t="s">
        <v>63</v>
      </c>
    </row>
    <row r="2891" spans="1:22" x14ac:dyDescent="0.3">
      <c r="A2891" s="9">
        <v>45362.03125</v>
      </c>
      <c r="B2891" s="10">
        <v>45362</v>
      </c>
      <c r="C2891" s="11">
        <v>2024</v>
      </c>
      <c r="D2891" s="11">
        <v>3</v>
      </c>
      <c r="E2891" s="11">
        <v>11</v>
      </c>
      <c r="F2891" s="11">
        <v>0</v>
      </c>
      <c r="G2891" s="11" t="s">
        <v>67</v>
      </c>
      <c r="H2891" s="11" t="s">
        <v>53</v>
      </c>
      <c r="I2891" s="11">
        <v>40.680190952187303</v>
      </c>
      <c r="J2891" s="11">
        <v>-73.874159229130498</v>
      </c>
      <c r="K2891" s="11">
        <v>89</v>
      </c>
      <c r="L2891" s="11">
        <v>67.227463018854607</v>
      </c>
      <c r="M2891" s="11">
        <v>69.274717441082799</v>
      </c>
      <c r="N2891" s="11" t="s">
        <v>54</v>
      </c>
      <c r="O2891" s="11" t="s">
        <v>58</v>
      </c>
      <c r="P2891" s="11">
        <v>0</v>
      </c>
      <c r="Q2891" s="11">
        <v>0.88859047344453601</v>
      </c>
      <c r="R2891" s="11">
        <v>34</v>
      </c>
      <c r="S2891" s="11">
        <v>40</v>
      </c>
      <c r="T2891" s="11">
        <v>499.24421173283798</v>
      </c>
      <c r="U2891" s="11">
        <v>8.2856130179201006</v>
      </c>
      <c r="V2891" s="11" t="s">
        <v>63</v>
      </c>
    </row>
    <row r="2892" spans="1:22" x14ac:dyDescent="0.3">
      <c r="A2892" s="9">
        <v>45362.034722222197</v>
      </c>
      <c r="B2892" s="10">
        <v>45362</v>
      </c>
      <c r="C2892" s="11">
        <v>2024</v>
      </c>
      <c r="D2892" s="11">
        <v>3</v>
      </c>
      <c r="E2892" s="11">
        <v>11</v>
      </c>
      <c r="F2892" s="11">
        <v>0</v>
      </c>
      <c r="G2892" s="11" t="s">
        <v>67</v>
      </c>
      <c r="H2892" s="11" t="s">
        <v>53</v>
      </c>
      <c r="I2892" s="11">
        <v>40.8107239695684</v>
      </c>
      <c r="J2892" s="11">
        <v>-73.911029412112597</v>
      </c>
      <c r="K2892" s="11">
        <v>135</v>
      </c>
      <c r="L2892" s="11">
        <v>71.170669110358006</v>
      </c>
      <c r="M2892" s="11">
        <v>40.128969974610399</v>
      </c>
      <c r="N2892" s="11" t="s">
        <v>59</v>
      </c>
      <c r="O2892" s="11" t="s">
        <v>58</v>
      </c>
      <c r="P2892" s="11">
        <v>0</v>
      </c>
      <c r="Q2892" s="11">
        <v>0.14025705648475101</v>
      </c>
      <c r="R2892" s="11">
        <v>81</v>
      </c>
      <c r="S2892" s="11">
        <v>40</v>
      </c>
      <c r="T2892" s="11">
        <v>144.91470280956901</v>
      </c>
      <c r="U2892" s="11">
        <v>15.7962239137051</v>
      </c>
      <c r="V2892" s="11" t="s">
        <v>63</v>
      </c>
    </row>
    <row r="2893" spans="1:22" x14ac:dyDescent="0.3">
      <c r="A2893" s="9">
        <v>45362.038194444503</v>
      </c>
      <c r="B2893" s="10">
        <v>45362</v>
      </c>
      <c r="C2893" s="11">
        <v>2024</v>
      </c>
      <c r="D2893" s="11">
        <v>3</v>
      </c>
      <c r="E2893" s="11">
        <v>11</v>
      </c>
      <c r="F2893" s="11">
        <v>0</v>
      </c>
      <c r="G2893" s="11" t="s">
        <v>67</v>
      </c>
      <c r="H2893" s="11" t="s">
        <v>53</v>
      </c>
      <c r="I2893" s="11">
        <v>40.885605080598602</v>
      </c>
      <c r="J2893" s="11">
        <v>-73.7987348635058</v>
      </c>
      <c r="K2893" s="11">
        <v>51</v>
      </c>
      <c r="L2893" s="11">
        <v>64.527527115613793</v>
      </c>
      <c r="M2893" s="11">
        <v>43.314737240283598</v>
      </c>
      <c r="N2893" s="11" t="s">
        <v>54</v>
      </c>
      <c r="O2893" s="11" t="s">
        <v>58</v>
      </c>
      <c r="P2893" s="11">
        <v>0</v>
      </c>
      <c r="Q2893" s="11">
        <v>-0.107982287741168</v>
      </c>
      <c r="R2893" s="11">
        <v>41</v>
      </c>
      <c r="S2893" s="11">
        <v>15</v>
      </c>
      <c r="T2893" s="11">
        <v>194.22550255714</v>
      </c>
      <c r="U2893" s="11">
        <v>24.240795751120299</v>
      </c>
      <c r="V2893" s="11" t="s">
        <v>62</v>
      </c>
    </row>
    <row r="2894" spans="1:22" x14ac:dyDescent="0.3">
      <c r="A2894" s="9">
        <v>45362.041666666701</v>
      </c>
      <c r="B2894" s="10">
        <v>45362</v>
      </c>
      <c r="C2894" s="11">
        <v>2024</v>
      </c>
      <c r="D2894" s="11">
        <v>3</v>
      </c>
      <c r="E2894" s="11">
        <v>11</v>
      </c>
      <c r="F2894" s="11">
        <v>1</v>
      </c>
      <c r="G2894" s="11" t="s">
        <v>67</v>
      </c>
      <c r="H2894" s="11" t="s">
        <v>53</v>
      </c>
      <c r="I2894" s="11">
        <v>40.728259270376398</v>
      </c>
      <c r="J2894" s="11">
        <v>-73.7756602290535</v>
      </c>
      <c r="K2894" s="11">
        <v>177</v>
      </c>
      <c r="L2894" s="11">
        <v>70.360027516436105</v>
      </c>
      <c r="M2894" s="11">
        <v>59.630618163705599</v>
      </c>
      <c r="N2894" s="11" t="s">
        <v>59</v>
      </c>
      <c r="O2894" s="11" t="s">
        <v>55</v>
      </c>
      <c r="P2894" s="11">
        <v>0</v>
      </c>
      <c r="Q2894" s="11">
        <v>-0.28918651255065497</v>
      </c>
      <c r="R2894" s="11">
        <v>89</v>
      </c>
      <c r="S2894" s="11">
        <v>16</v>
      </c>
      <c r="T2894" s="11">
        <v>102.253721692212</v>
      </c>
      <c r="U2894" s="11">
        <v>24.0324484266892</v>
      </c>
      <c r="V2894" s="11" t="s">
        <v>63</v>
      </c>
    </row>
    <row r="2895" spans="1:22" x14ac:dyDescent="0.3">
      <c r="A2895" s="9">
        <v>45362.045138888898</v>
      </c>
      <c r="B2895" s="10">
        <v>45362</v>
      </c>
      <c r="C2895" s="11">
        <v>2024</v>
      </c>
      <c r="D2895" s="11">
        <v>3</v>
      </c>
      <c r="E2895" s="11">
        <v>11</v>
      </c>
      <c r="F2895" s="11">
        <v>1</v>
      </c>
      <c r="G2895" s="11" t="s">
        <v>67</v>
      </c>
      <c r="H2895" s="11" t="s">
        <v>53</v>
      </c>
      <c r="I2895" s="11">
        <v>40.885558615622202</v>
      </c>
      <c r="J2895" s="11">
        <v>-73.855510907496793</v>
      </c>
      <c r="K2895" s="11">
        <v>291</v>
      </c>
      <c r="L2895" s="11">
        <v>30.712540805110802</v>
      </c>
      <c r="M2895" s="11">
        <v>94.475801561312593</v>
      </c>
      <c r="N2895" s="11" t="s">
        <v>59</v>
      </c>
      <c r="O2895" s="11" t="s">
        <v>61</v>
      </c>
      <c r="P2895" s="11">
        <v>0</v>
      </c>
      <c r="Q2895" s="11">
        <v>0.27083806133809002</v>
      </c>
      <c r="R2895" s="11">
        <v>23</v>
      </c>
      <c r="S2895" s="11">
        <v>8</v>
      </c>
      <c r="T2895" s="11">
        <v>225.26269106204001</v>
      </c>
      <c r="U2895" s="11">
        <v>11.828822603132499</v>
      </c>
      <c r="V2895" s="11" t="s">
        <v>56</v>
      </c>
    </row>
    <row r="2896" spans="1:22" x14ac:dyDescent="0.3">
      <c r="A2896" s="9">
        <v>45362.048611111102</v>
      </c>
      <c r="B2896" s="10">
        <v>45362</v>
      </c>
      <c r="C2896" s="11">
        <v>2024</v>
      </c>
      <c r="D2896" s="11">
        <v>3</v>
      </c>
      <c r="E2896" s="11">
        <v>11</v>
      </c>
      <c r="F2896" s="11">
        <v>1</v>
      </c>
      <c r="G2896" s="11" t="s">
        <v>67</v>
      </c>
      <c r="H2896" s="11" t="s">
        <v>53</v>
      </c>
      <c r="I2896" s="11">
        <v>40.761445781297297</v>
      </c>
      <c r="J2896" s="11">
        <v>-73.761624368542599</v>
      </c>
      <c r="K2896" s="11">
        <v>247</v>
      </c>
      <c r="L2896" s="11">
        <v>68.029295248023899</v>
      </c>
      <c r="M2896" s="11">
        <v>69.105763145661001</v>
      </c>
      <c r="N2896" s="11" t="s">
        <v>59</v>
      </c>
      <c r="O2896" s="11" t="s">
        <v>61</v>
      </c>
      <c r="P2896" s="11">
        <v>0</v>
      </c>
      <c r="Q2896" s="11">
        <v>-0.79657404689492295</v>
      </c>
      <c r="R2896" s="11">
        <v>85</v>
      </c>
      <c r="S2896" s="11">
        <v>33</v>
      </c>
      <c r="T2896" s="11">
        <v>356.65773044627298</v>
      </c>
      <c r="U2896" s="11">
        <v>14.292015448749</v>
      </c>
      <c r="V2896" s="11" t="s">
        <v>56</v>
      </c>
    </row>
    <row r="2897" spans="1:22" x14ac:dyDescent="0.3">
      <c r="A2897" s="9">
        <v>45362.052083333299</v>
      </c>
      <c r="B2897" s="10">
        <v>45362</v>
      </c>
      <c r="C2897" s="11">
        <v>2024</v>
      </c>
      <c r="D2897" s="11">
        <v>3</v>
      </c>
      <c r="E2897" s="11">
        <v>11</v>
      </c>
      <c r="F2897" s="11">
        <v>1</v>
      </c>
      <c r="G2897" s="11" t="s">
        <v>67</v>
      </c>
      <c r="H2897" s="11" t="s">
        <v>53</v>
      </c>
      <c r="I2897" s="11">
        <v>40.763161555785601</v>
      </c>
      <c r="J2897" s="11">
        <v>-73.731646874238194</v>
      </c>
      <c r="K2897" s="11">
        <v>82</v>
      </c>
      <c r="L2897" s="11">
        <v>41.073399726517401</v>
      </c>
      <c r="M2897" s="11">
        <v>42.458059686039498</v>
      </c>
      <c r="N2897" s="11" t="s">
        <v>54</v>
      </c>
      <c r="O2897" s="11" t="s">
        <v>60</v>
      </c>
      <c r="P2897" s="11">
        <v>0</v>
      </c>
      <c r="Q2897" s="11">
        <v>-0.74357579780723704</v>
      </c>
      <c r="R2897" s="11">
        <v>15</v>
      </c>
      <c r="S2897" s="11">
        <v>44</v>
      </c>
      <c r="T2897" s="11">
        <v>239.444045169367</v>
      </c>
      <c r="U2897" s="11">
        <v>12.8390281098249</v>
      </c>
      <c r="V2897" s="11" t="s">
        <v>62</v>
      </c>
    </row>
    <row r="2898" spans="1:22" x14ac:dyDescent="0.3">
      <c r="A2898" s="9">
        <v>45362.055555555598</v>
      </c>
      <c r="B2898" s="10">
        <v>45362</v>
      </c>
      <c r="C2898" s="11">
        <v>2024</v>
      </c>
      <c r="D2898" s="11">
        <v>3</v>
      </c>
      <c r="E2898" s="11">
        <v>11</v>
      </c>
      <c r="F2898" s="11">
        <v>1</v>
      </c>
      <c r="G2898" s="11" t="s">
        <v>67</v>
      </c>
      <c r="H2898" s="11" t="s">
        <v>53</v>
      </c>
      <c r="I2898" s="11">
        <v>40.722905300485003</v>
      </c>
      <c r="J2898" s="11">
        <v>-73.815649105493307</v>
      </c>
      <c r="K2898" s="11">
        <v>245</v>
      </c>
      <c r="L2898" s="11">
        <v>9.8390985447113302</v>
      </c>
      <c r="M2898" s="11">
        <v>83.177064009735204</v>
      </c>
      <c r="N2898" s="11" t="s">
        <v>57</v>
      </c>
      <c r="O2898" s="11" t="s">
        <v>58</v>
      </c>
      <c r="P2898" s="11">
        <v>0</v>
      </c>
      <c r="Q2898" s="11">
        <v>-6.4964637363125102E-3</v>
      </c>
      <c r="R2898" s="11">
        <v>31</v>
      </c>
      <c r="S2898" s="11">
        <v>39</v>
      </c>
      <c r="T2898" s="11">
        <v>186.89320578322</v>
      </c>
      <c r="U2898" s="11">
        <v>9.5136717905746693</v>
      </c>
      <c r="V2898" s="11" t="s">
        <v>56</v>
      </c>
    </row>
    <row r="2899" spans="1:22" x14ac:dyDescent="0.3">
      <c r="A2899" s="9">
        <v>45362.059027777803</v>
      </c>
      <c r="B2899" s="10">
        <v>45362</v>
      </c>
      <c r="C2899" s="11">
        <v>2024</v>
      </c>
      <c r="D2899" s="11">
        <v>3</v>
      </c>
      <c r="E2899" s="11">
        <v>11</v>
      </c>
      <c r="F2899" s="11">
        <v>1</v>
      </c>
      <c r="G2899" s="11" t="s">
        <v>67</v>
      </c>
      <c r="H2899" s="11" t="s">
        <v>53</v>
      </c>
      <c r="I2899" s="11">
        <v>40.842992181441097</v>
      </c>
      <c r="J2899" s="11">
        <v>-73.734777674063295</v>
      </c>
      <c r="K2899" s="11">
        <v>204</v>
      </c>
      <c r="L2899" s="11">
        <v>40.342519941965897</v>
      </c>
      <c r="M2899" s="11">
        <v>93.533094508424995</v>
      </c>
      <c r="N2899" s="11" t="s">
        <v>54</v>
      </c>
      <c r="O2899" s="11" t="s">
        <v>58</v>
      </c>
      <c r="P2899" s="11">
        <v>0</v>
      </c>
      <c r="Q2899" s="11">
        <v>-0.82127455958626905</v>
      </c>
      <c r="R2899" s="11">
        <v>47</v>
      </c>
      <c r="S2899" s="11">
        <v>8</v>
      </c>
      <c r="T2899" s="11">
        <v>106.970135121551</v>
      </c>
      <c r="U2899" s="11">
        <v>20.6636760657527</v>
      </c>
      <c r="V2899" s="11" t="s">
        <v>56</v>
      </c>
    </row>
    <row r="2900" spans="1:22" x14ac:dyDescent="0.3">
      <c r="A2900" s="9">
        <v>45362.0625</v>
      </c>
      <c r="B2900" s="10">
        <v>45362</v>
      </c>
      <c r="C2900" s="11">
        <v>2024</v>
      </c>
      <c r="D2900" s="11">
        <v>3</v>
      </c>
      <c r="E2900" s="11">
        <v>11</v>
      </c>
      <c r="F2900" s="11">
        <v>1</v>
      </c>
      <c r="G2900" s="11" t="s">
        <v>67</v>
      </c>
      <c r="H2900" s="11" t="s">
        <v>53</v>
      </c>
      <c r="I2900" s="11">
        <v>40.773957505197501</v>
      </c>
      <c r="J2900" s="11">
        <v>-73.973078591059902</v>
      </c>
      <c r="K2900" s="11">
        <v>260</v>
      </c>
      <c r="L2900" s="11">
        <v>57.237363390070499</v>
      </c>
      <c r="M2900" s="11">
        <v>37.177879107043204</v>
      </c>
      <c r="N2900" s="11" t="s">
        <v>54</v>
      </c>
      <c r="O2900" s="11" t="s">
        <v>58</v>
      </c>
      <c r="P2900" s="11">
        <v>1</v>
      </c>
      <c r="Q2900" s="11">
        <v>-0.24596998717430399</v>
      </c>
      <c r="R2900" s="11">
        <v>58</v>
      </c>
      <c r="S2900" s="11">
        <v>12</v>
      </c>
      <c r="T2900" s="11">
        <v>336.62199097400497</v>
      </c>
      <c r="U2900" s="11">
        <v>9.3258176911250708</v>
      </c>
      <c r="V2900" s="11" t="s">
        <v>56</v>
      </c>
    </row>
    <row r="2901" spans="1:22" x14ac:dyDescent="0.3">
      <c r="A2901" s="9">
        <v>45362.065972222197</v>
      </c>
      <c r="B2901" s="10">
        <v>45362</v>
      </c>
      <c r="C2901" s="11">
        <v>2024</v>
      </c>
      <c r="D2901" s="11">
        <v>3</v>
      </c>
      <c r="E2901" s="11">
        <v>11</v>
      </c>
      <c r="F2901" s="11">
        <v>1</v>
      </c>
      <c r="G2901" s="11" t="s">
        <v>67</v>
      </c>
      <c r="H2901" s="11" t="s">
        <v>53</v>
      </c>
      <c r="I2901" s="11">
        <v>40.700553449719699</v>
      </c>
      <c r="J2901" s="11">
        <v>-73.992660596010694</v>
      </c>
      <c r="K2901" s="11">
        <v>99</v>
      </c>
      <c r="L2901" s="11">
        <v>57.625229396018703</v>
      </c>
      <c r="M2901" s="11">
        <v>82.206647675388396</v>
      </c>
      <c r="N2901" s="11" t="s">
        <v>54</v>
      </c>
      <c r="O2901" s="11" t="s">
        <v>60</v>
      </c>
      <c r="P2901" s="11">
        <v>0</v>
      </c>
      <c r="Q2901" s="11">
        <v>-0.19003481289211999</v>
      </c>
      <c r="R2901" s="11">
        <v>98</v>
      </c>
      <c r="S2901" s="11">
        <v>24</v>
      </c>
      <c r="T2901" s="11">
        <v>496.860803012399</v>
      </c>
      <c r="U2901" s="11">
        <v>22.789871144441399</v>
      </c>
      <c r="V2901" s="11" t="s">
        <v>56</v>
      </c>
    </row>
    <row r="2902" spans="1:22" x14ac:dyDescent="0.3">
      <c r="A2902" s="9">
        <v>45362.069444444503</v>
      </c>
      <c r="B2902" s="10">
        <v>45362</v>
      </c>
      <c r="C2902" s="11">
        <v>2024</v>
      </c>
      <c r="D2902" s="11">
        <v>3</v>
      </c>
      <c r="E2902" s="11">
        <v>11</v>
      </c>
      <c r="F2902" s="11">
        <v>1</v>
      </c>
      <c r="G2902" s="11" t="s">
        <v>67</v>
      </c>
      <c r="H2902" s="11" t="s">
        <v>53</v>
      </c>
      <c r="I2902" s="11">
        <v>40.604989070426903</v>
      </c>
      <c r="J2902" s="11">
        <v>-73.869985048123596</v>
      </c>
      <c r="K2902" s="11">
        <v>114</v>
      </c>
      <c r="L2902" s="11">
        <v>70.815224641970005</v>
      </c>
      <c r="M2902" s="11">
        <v>99.8289602982465</v>
      </c>
      <c r="N2902" s="11" t="s">
        <v>54</v>
      </c>
      <c r="O2902" s="11" t="s">
        <v>61</v>
      </c>
      <c r="P2902" s="11">
        <v>0</v>
      </c>
      <c r="Q2902" s="11">
        <v>-7.0122489582366401E-2</v>
      </c>
      <c r="R2902" s="11">
        <v>63</v>
      </c>
      <c r="S2902" s="11">
        <v>13</v>
      </c>
      <c r="T2902" s="11">
        <v>100.845526070011</v>
      </c>
      <c r="U2902" s="11">
        <v>28.815963634035899</v>
      </c>
      <c r="V2902" s="11" t="s">
        <v>56</v>
      </c>
    </row>
    <row r="2903" spans="1:22" x14ac:dyDescent="0.3">
      <c r="A2903" s="9">
        <v>45362.072916666701</v>
      </c>
      <c r="B2903" s="10">
        <v>45362</v>
      </c>
      <c r="C2903" s="11">
        <v>2024</v>
      </c>
      <c r="D2903" s="11">
        <v>3</v>
      </c>
      <c r="E2903" s="11">
        <v>11</v>
      </c>
      <c r="F2903" s="11">
        <v>1</v>
      </c>
      <c r="G2903" s="11" t="s">
        <v>67</v>
      </c>
      <c r="H2903" s="11" t="s">
        <v>53</v>
      </c>
      <c r="I2903" s="11">
        <v>40.6419233493029</v>
      </c>
      <c r="J2903" s="11">
        <v>-73.756640633270393</v>
      </c>
      <c r="K2903" s="11">
        <v>292</v>
      </c>
      <c r="L2903" s="11">
        <v>42.611428410774401</v>
      </c>
      <c r="M2903" s="11">
        <v>85.161357681139805</v>
      </c>
      <c r="N2903" s="11" t="s">
        <v>54</v>
      </c>
      <c r="O2903" s="11" t="s">
        <v>58</v>
      </c>
      <c r="P2903" s="11">
        <v>0</v>
      </c>
      <c r="Q2903" s="11">
        <v>-0.20041392474643799</v>
      </c>
      <c r="R2903" s="11">
        <v>16</v>
      </c>
      <c r="S2903" s="11">
        <v>6</v>
      </c>
      <c r="T2903" s="11">
        <v>88.697199084524698</v>
      </c>
      <c r="U2903" s="11">
        <v>6.6734032685902198</v>
      </c>
      <c r="V2903" s="11" t="s">
        <v>56</v>
      </c>
    </row>
    <row r="2904" spans="1:22" x14ac:dyDescent="0.3">
      <c r="A2904" s="9">
        <v>45362.076388888898</v>
      </c>
      <c r="B2904" s="10">
        <v>45362</v>
      </c>
      <c r="C2904" s="11">
        <v>2024</v>
      </c>
      <c r="D2904" s="11">
        <v>3</v>
      </c>
      <c r="E2904" s="11">
        <v>11</v>
      </c>
      <c r="F2904" s="11">
        <v>1</v>
      </c>
      <c r="G2904" s="11" t="s">
        <v>67</v>
      </c>
      <c r="H2904" s="11" t="s">
        <v>53</v>
      </c>
      <c r="I2904" s="11">
        <v>40.821672100786401</v>
      </c>
      <c r="J2904" s="11">
        <v>-73.721629859737803</v>
      </c>
      <c r="K2904" s="11">
        <v>182</v>
      </c>
      <c r="L2904" s="11">
        <v>39.175598436767899</v>
      </c>
      <c r="M2904" s="11">
        <v>59.335989224964401</v>
      </c>
      <c r="N2904" s="11" t="s">
        <v>59</v>
      </c>
      <c r="O2904" s="11" t="s">
        <v>58</v>
      </c>
      <c r="P2904" s="11">
        <v>0</v>
      </c>
      <c r="Q2904" s="11">
        <v>0.82505165771306799</v>
      </c>
      <c r="R2904" s="11">
        <v>85</v>
      </c>
      <c r="S2904" s="11">
        <v>13</v>
      </c>
      <c r="T2904" s="11">
        <v>360.338170773716</v>
      </c>
      <c r="U2904" s="11">
        <v>7.7895956017933301</v>
      </c>
      <c r="V2904" s="11" t="s">
        <v>63</v>
      </c>
    </row>
    <row r="2905" spans="1:22" x14ac:dyDescent="0.3">
      <c r="A2905" s="9">
        <v>45362.079861111102</v>
      </c>
      <c r="B2905" s="10">
        <v>45362</v>
      </c>
      <c r="C2905" s="11">
        <v>2024</v>
      </c>
      <c r="D2905" s="11">
        <v>3</v>
      </c>
      <c r="E2905" s="11">
        <v>11</v>
      </c>
      <c r="F2905" s="11">
        <v>1</v>
      </c>
      <c r="G2905" s="11" t="s">
        <v>67</v>
      </c>
      <c r="H2905" s="11" t="s">
        <v>53</v>
      </c>
      <c r="I2905" s="11">
        <v>40.665386782798102</v>
      </c>
      <c r="J2905" s="11">
        <v>-73.903787748742602</v>
      </c>
      <c r="K2905" s="11">
        <v>214</v>
      </c>
      <c r="L2905" s="11">
        <v>18.747910298754299</v>
      </c>
      <c r="M2905" s="11">
        <v>87.160128159009901</v>
      </c>
      <c r="N2905" s="11" t="s">
        <v>54</v>
      </c>
      <c r="O2905" s="11" t="s">
        <v>61</v>
      </c>
      <c r="P2905" s="11">
        <v>0</v>
      </c>
      <c r="Q2905" s="11">
        <v>6.06201122461624E-2</v>
      </c>
      <c r="R2905" s="11">
        <v>24</v>
      </c>
      <c r="S2905" s="11">
        <v>46</v>
      </c>
      <c r="T2905" s="11">
        <v>69.946451143497796</v>
      </c>
      <c r="U2905" s="11">
        <v>29.9435812775226</v>
      </c>
      <c r="V2905" s="11" t="s">
        <v>56</v>
      </c>
    </row>
    <row r="2906" spans="1:22" x14ac:dyDescent="0.3">
      <c r="A2906" s="9">
        <v>45362.083333333299</v>
      </c>
      <c r="B2906" s="10">
        <v>45362</v>
      </c>
      <c r="C2906" s="11">
        <v>2024</v>
      </c>
      <c r="D2906" s="11">
        <v>3</v>
      </c>
      <c r="E2906" s="11">
        <v>11</v>
      </c>
      <c r="F2906" s="11">
        <v>2</v>
      </c>
      <c r="G2906" s="11" t="s">
        <v>67</v>
      </c>
      <c r="H2906" s="11" t="s">
        <v>53</v>
      </c>
      <c r="I2906" s="11">
        <v>40.785255765232201</v>
      </c>
      <c r="J2906" s="11">
        <v>-73.872374057418398</v>
      </c>
      <c r="K2906" s="11">
        <v>161</v>
      </c>
      <c r="L2906" s="11">
        <v>72.582626610367996</v>
      </c>
      <c r="M2906" s="11">
        <v>55.247823334127602</v>
      </c>
      <c r="N2906" s="11" t="s">
        <v>57</v>
      </c>
      <c r="O2906" s="11" t="s">
        <v>55</v>
      </c>
      <c r="P2906" s="11">
        <v>1</v>
      </c>
      <c r="Q2906" s="11">
        <v>0.76227485794485395</v>
      </c>
      <c r="R2906" s="11">
        <v>51</v>
      </c>
      <c r="S2906" s="11">
        <v>21</v>
      </c>
      <c r="T2906" s="11">
        <v>152.497381656762</v>
      </c>
      <c r="U2906" s="11">
        <v>26.820657997469699</v>
      </c>
      <c r="V2906" s="11" t="s">
        <v>56</v>
      </c>
    </row>
    <row r="2907" spans="1:22" x14ac:dyDescent="0.3">
      <c r="A2907" s="9">
        <v>45362.086805555598</v>
      </c>
      <c r="B2907" s="10">
        <v>45362</v>
      </c>
      <c r="C2907" s="11">
        <v>2024</v>
      </c>
      <c r="D2907" s="11">
        <v>3</v>
      </c>
      <c r="E2907" s="11">
        <v>11</v>
      </c>
      <c r="F2907" s="11">
        <v>2</v>
      </c>
      <c r="G2907" s="11" t="s">
        <v>67</v>
      </c>
      <c r="H2907" s="11" t="s">
        <v>53</v>
      </c>
      <c r="I2907" s="11">
        <v>40.817489381075099</v>
      </c>
      <c r="J2907" s="11">
        <v>-73.787369414446601</v>
      </c>
      <c r="K2907" s="11">
        <v>147</v>
      </c>
      <c r="L2907" s="11">
        <v>53.4084055681923</v>
      </c>
      <c r="M2907" s="11">
        <v>62.0018007880158</v>
      </c>
      <c r="N2907" s="11" t="s">
        <v>59</v>
      </c>
      <c r="O2907" s="11" t="s">
        <v>58</v>
      </c>
      <c r="P2907" s="11">
        <v>0</v>
      </c>
      <c r="Q2907" s="11">
        <v>0.13502657391185799</v>
      </c>
      <c r="R2907" s="11">
        <v>99</v>
      </c>
      <c r="S2907" s="11">
        <v>8</v>
      </c>
      <c r="T2907" s="11">
        <v>188.10456558034801</v>
      </c>
      <c r="U2907" s="11">
        <v>24.6158098960519</v>
      </c>
      <c r="V2907" s="11" t="s">
        <v>63</v>
      </c>
    </row>
    <row r="2908" spans="1:22" x14ac:dyDescent="0.3">
      <c r="A2908" s="9">
        <v>45362.090277777803</v>
      </c>
      <c r="B2908" s="10">
        <v>45362</v>
      </c>
      <c r="C2908" s="11">
        <v>2024</v>
      </c>
      <c r="D2908" s="11">
        <v>3</v>
      </c>
      <c r="E2908" s="11">
        <v>11</v>
      </c>
      <c r="F2908" s="11">
        <v>2</v>
      </c>
      <c r="G2908" s="11" t="s">
        <v>67</v>
      </c>
      <c r="H2908" s="11" t="s">
        <v>53</v>
      </c>
      <c r="I2908" s="11">
        <v>40.620564014510201</v>
      </c>
      <c r="J2908" s="11">
        <v>-73.721246940669005</v>
      </c>
      <c r="K2908" s="11">
        <v>265</v>
      </c>
      <c r="L2908" s="11">
        <v>15.0370349095883</v>
      </c>
      <c r="M2908" s="11">
        <v>39.370109628489999</v>
      </c>
      <c r="N2908" s="11" t="s">
        <v>57</v>
      </c>
      <c r="O2908" s="11" t="s">
        <v>60</v>
      </c>
      <c r="P2908" s="11">
        <v>0</v>
      </c>
      <c r="Q2908" s="11">
        <v>-0.30977037503421001</v>
      </c>
      <c r="R2908" s="11">
        <v>22</v>
      </c>
      <c r="S2908" s="11">
        <v>1</v>
      </c>
      <c r="T2908" s="11">
        <v>266.39916480966502</v>
      </c>
      <c r="U2908" s="11">
        <v>12.5547641730686</v>
      </c>
      <c r="V2908" s="11" t="s">
        <v>56</v>
      </c>
    </row>
    <row r="2909" spans="1:22" x14ac:dyDescent="0.3">
      <c r="A2909" s="9">
        <v>45362.09375</v>
      </c>
      <c r="B2909" s="10">
        <v>45362</v>
      </c>
      <c r="C2909" s="11">
        <v>2024</v>
      </c>
      <c r="D2909" s="11">
        <v>3</v>
      </c>
      <c r="E2909" s="11">
        <v>11</v>
      </c>
      <c r="F2909" s="11">
        <v>2</v>
      </c>
      <c r="G2909" s="11" t="s">
        <v>67</v>
      </c>
      <c r="H2909" s="11" t="s">
        <v>53</v>
      </c>
      <c r="I2909" s="11">
        <v>40.850728720583803</v>
      </c>
      <c r="J2909" s="11">
        <v>-73.711409912955006</v>
      </c>
      <c r="K2909" s="11">
        <v>239</v>
      </c>
      <c r="L2909" s="11">
        <v>64.949071619060106</v>
      </c>
      <c r="M2909" s="11">
        <v>42.220833764972603</v>
      </c>
      <c r="N2909" s="11" t="s">
        <v>59</v>
      </c>
      <c r="O2909" s="11" t="s">
        <v>60</v>
      </c>
      <c r="P2909" s="11">
        <v>0</v>
      </c>
      <c r="Q2909" s="11">
        <v>-0.67544215265551899</v>
      </c>
      <c r="R2909" s="11">
        <v>70</v>
      </c>
      <c r="S2909" s="11">
        <v>10</v>
      </c>
      <c r="T2909" s="11">
        <v>211.349057019019</v>
      </c>
      <c r="U2909" s="11">
        <v>17.581733715026299</v>
      </c>
      <c r="V2909" s="11" t="s">
        <v>56</v>
      </c>
    </row>
    <row r="2910" spans="1:22" x14ac:dyDescent="0.3">
      <c r="A2910" s="9">
        <v>45362.097222222197</v>
      </c>
      <c r="B2910" s="10">
        <v>45362</v>
      </c>
      <c r="C2910" s="11">
        <v>2024</v>
      </c>
      <c r="D2910" s="11">
        <v>3</v>
      </c>
      <c r="E2910" s="11">
        <v>11</v>
      </c>
      <c r="F2910" s="11">
        <v>2</v>
      </c>
      <c r="G2910" s="11" t="s">
        <v>67</v>
      </c>
      <c r="H2910" s="11" t="s">
        <v>53</v>
      </c>
      <c r="I2910" s="11">
        <v>40.882465033501703</v>
      </c>
      <c r="J2910" s="11">
        <v>-73.964243937489002</v>
      </c>
      <c r="K2910" s="11">
        <v>83</v>
      </c>
      <c r="L2910" s="11">
        <v>18.439900799112699</v>
      </c>
      <c r="M2910" s="11">
        <v>33.390153904987599</v>
      </c>
      <c r="N2910" s="11" t="s">
        <v>59</v>
      </c>
      <c r="O2910" s="11" t="s">
        <v>60</v>
      </c>
      <c r="P2910" s="11">
        <v>0</v>
      </c>
      <c r="Q2910" s="11">
        <v>0.30392384669849298</v>
      </c>
      <c r="R2910" s="11">
        <v>56</v>
      </c>
      <c r="S2910" s="11">
        <v>8</v>
      </c>
      <c r="T2910" s="11">
        <v>188.77590401609399</v>
      </c>
      <c r="U2910" s="11">
        <v>25.1465762154562</v>
      </c>
      <c r="V2910" s="11" t="s">
        <v>56</v>
      </c>
    </row>
    <row r="2911" spans="1:22" x14ac:dyDescent="0.3">
      <c r="A2911" s="9">
        <v>45362.100694444503</v>
      </c>
      <c r="B2911" s="10">
        <v>45362</v>
      </c>
      <c r="C2911" s="11">
        <v>2024</v>
      </c>
      <c r="D2911" s="11">
        <v>3</v>
      </c>
      <c r="E2911" s="11">
        <v>11</v>
      </c>
      <c r="F2911" s="11">
        <v>2</v>
      </c>
      <c r="G2911" s="11" t="s">
        <v>67</v>
      </c>
      <c r="H2911" s="11" t="s">
        <v>53</v>
      </c>
      <c r="I2911" s="11">
        <v>40.807600316716702</v>
      </c>
      <c r="J2911" s="11">
        <v>-73.726089398832201</v>
      </c>
      <c r="K2911" s="11">
        <v>181</v>
      </c>
      <c r="L2911" s="11">
        <v>48.449316521353303</v>
      </c>
      <c r="M2911" s="11">
        <v>76.751612889346305</v>
      </c>
      <c r="N2911" s="11" t="s">
        <v>54</v>
      </c>
      <c r="O2911" s="11" t="s">
        <v>60</v>
      </c>
      <c r="P2911" s="11">
        <v>1</v>
      </c>
      <c r="Q2911" s="11">
        <v>-5.8094287035441901E-2</v>
      </c>
      <c r="R2911" s="11">
        <v>3</v>
      </c>
      <c r="S2911" s="11">
        <v>0</v>
      </c>
      <c r="T2911" s="11">
        <v>315.69519867847902</v>
      </c>
      <c r="U2911" s="11">
        <v>18.1835602743976</v>
      </c>
      <c r="V2911" s="11" t="s">
        <v>56</v>
      </c>
    </row>
    <row r="2912" spans="1:22" x14ac:dyDescent="0.3">
      <c r="A2912" s="9">
        <v>45362.104166666701</v>
      </c>
      <c r="B2912" s="10">
        <v>45362</v>
      </c>
      <c r="C2912" s="11">
        <v>2024</v>
      </c>
      <c r="D2912" s="11">
        <v>3</v>
      </c>
      <c r="E2912" s="11">
        <v>11</v>
      </c>
      <c r="F2912" s="11">
        <v>2</v>
      </c>
      <c r="G2912" s="11" t="s">
        <v>67</v>
      </c>
      <c r="H2912" s="11" t="s">
        <v>53</v>
      </c>
      <c r="I2912" s="11">
        <v>40.827025491189701</v>
      </c>
      <c r="J2912" s="11">
        <v>-73.752070075769694</v>
      </c>
      <c r="K2912" s="11">
        <v>144</v>
      </c>
      <c r="L2912" s="11">
        <v>54.386060881383997</v>
      </c>
      <c r="M2912" s="11">
        <v>86.3369541611426</v>
      </c>
      <c r="N2912" s="11" t="s">
        <v>57</v>
      </c>
      <c r="O2912" s="11" t="s">
        <v>58</v>
      </c>
      <c r="P2912" s="11">
        <v>0</v>
      </c>
      <c r="Q2912" s="11">
        <v>-0.13153708516102799</v>
      </c>
      <c r="R2912" s="11">
        <v>69</v>
      </c>
      <c r="S2912" s="11">
        <v>9</v>
      </c>
      <c r="T2912" s="11">
        <v>275.31757517626102</v>
      </c>
      <c r="U2912" s="11">
        <v>10.774491982719599</v>
      </c>
      <c r="V2912" s="11" t="s">
        <v>56</v>
      </c>
    </row>
    <row r="2913" spans="1:22" x14ac:dyDescent="0.3">
      <c r="A2913" s="9">
        <v>45362.107638888898</v>
      </c>
      <c r="B2913" s="10">
        <v>45362</v>
      </c>
      <c r="C2913" s="11">
        <v>2024</v>
      </c>
      <c r="D2913" s="11">
        <v>3</v>
      </c>
      <c r="E2913" s="11">
        <v>11</v>
      </c>
      <c r="F2913" s="11">
        <v>2</v>
      </c>
      <c r="G2913" s="11" t="s">
        <v>67</v>
      </c>
      <c r="H2913" s="11" t="s">
        <v>53</v>
      </c>
      <c r="I2913" s="11">
        <v>40.688499119302598</v>
      </c>
      <c r="J2913" s="11">
        <v>-73.788034193545201</v>
      </c>
      <c r="K2913" s="11">
        <v>89</v>
      </c>
      <c r="L2913" s="11">
        <v>18.776752125515898</v>
      </c>
      <c r="M2913" s="11">
        <v>36.733602781237302</v>
      </c>
      <c r="N2913" s="11" t="s">
        <v>54</v>
      </c>
      <c r="O2913" s="11" t="s">
        <v>58</v>
      </c>
      <c r="P2913" s="11">
        <v>0</v>
      </c>
      <c r="Q2913" s="11">
        <v>0.77704262375869404</v>
      </c>
      <c r="R2913" s="11">
        <v>51</v>
      </c>
      <c r="S2913" s="11">
        <v>24</v>
      </c>
      <c r="T2913" s="11">
        <v>209.707038291186</v>
      </c>
      <c r="U2913" s="11">
        <v>7.0549105855009602</v>
      </c>
      <c r="V2913" s="11" t="s">
        <v>56</v>
      </c>
    </row>
    <row r="2914" spans="1:22" x14ac:dyDescent="0.3">
      <c r="A2914" s="9">
        <v>45362.111111111102</v>
      </c>
      <c r="B2914" s="10">
        <v>45362</v>
      </c>
      <c r="C2914" s="11">
        <v>2024</v>
      </c>
      <c r="D2914" s="11">
        <v>3</v>
      </c>
      <c r="E2914" s="11">
        <v>11</v>
      </c>
      <c r="F2914" s="11">
        <v>2</v>
      </c>
      <c r="G2914" s="11" t="s">
        <v>67</v>
      </c>
      <c r="H2914" s="11" t="s">
        <v>53</v>
      </c>
      <c r="I2914" s="11">
        <v>40.650250720166603</v>
      </c>
      <c r="J2914" s="11">
        <v>-73.753538746713303</v>
      </c>
      <c r="K2914" s="11">
        <v>183</v>
      </c>
      <c r="L2914" s="11">
        <v>11.747339602444701</v>
      </c>
      <c r="M2914" s="11">
        <v>50.3202447898028</v>
      </c>
      <c r="N2914" s="11" t="s">
        <v>59</v>
      </c>
      <c r="O2914" s="11" t="s">
        <v>61</v>
      </c>
      <c r="P2914" s="11">
        <v>0</v>
      </c>
      <c r="Q2914" s="11">
        <v>-0.36409565735059402</v>
      </c>
      <c r="R2914" s="11">
        <v>58</v>
      </c>
      <c r="S2914" s="11">
        <v>7</v>
      </c>
      <c r="T2914" s="11">
        <v>351.09260852050699</v>
      </c>
      <c r="U2914" s="11">
        <v>14.266627374424701</v>
      </c>
      <c r="V2914" s="11" t="s">
        <v>56</v>
      </c>
    </row>
    <row r="2915" spans="1:22" x14ac:dyDescent="0.3">
      <c r="A2915" s="9">
        <v>45362.114583333299</v>
      </c>
      <c r="B2915" s="10">
        <v>45362</v>
      </c>
      <c r="C2915" s="11">
        <v>2024</v>
      </c>
      <c r="D2915" s="11">
        <v>3</v>
      </c>
      <c r="E2915" s="11">
        <v>11</v>
      </c>
      <c r="F2915" s="11">
        <v>2</v>
      </c>
      <c r="G2915" s="11" t="s">
        <v>67</v>
      </c>
      <c r="H2915" s="11" t="s">
        <v>53</v>
      </c>
      <c r="I2915" s="11">
        <v>40.868416245118397</v>
      </c>
      <c r="J2915" s="11">
        <v>-73.903258061190101</v>
      </c>
      <c r="K2915" s="11">
        <v>62</v>
      </c>
      <c r="L2915" s="11">
        <v>55.115713176502901</v>
      </c>
      <c r="M2915" s="11">
        <v>14.9990702782412</v>
      </c>
      <c r="N2915" s="11" t="s">
        <v>54</v>
      </c>
      <c r="O2915" s="11" t="s">
        <v>61</v>
      </c>
      <c r="P2915" s="11">
        <v>0</v>
      </c>
      <c r="Q2915" s="11">
        <v>-2.0491611089287601E-2</v>
      </c>
      <c r="R2915" s="11">
        <v>97</v>
      </c>
      <c r="S2915" s="11">
        <v>28</v>
      </c>
      <c r="T2915" s="11">
        <v>476.86129263923601</v>
      </c>
      <c r="U2915" s="11">
        <v>16.582302145299298</v>
      </c>
      <c r="V2915" s="11" t="s">
        <v>62</v>
      </c>
    </row>
    <row r="2916" spans="1:22" x14ac:dyDescent="0.3">
      <c r="A2916" s="9">
        <v>45362.118055555598</v>
      </c>
      <c r="B2916" s="10">
        <v>45362</v>
      </c>
      <c r="C2916" s="11">
        <v>2024</v>
      </c>
      <c r="D2916" s="11">
        <v>3</v>
      </c>
      <c r="E2916" s="11">
        <v>11</v>
      </c>
      <c r="F2916" s="11">
        <v>2</v>
      </c>
      <c r="G2916" s="11" t="s">
        <v>67</v>
      </c>
      <c r="H2916" s="11" t="s">
        <v>53</v>
      </c>
      <c r="I2916" s="11">
        <v>40.661821908437098</v>
      </c>
      <c r="J2916" s="11">
        <v>-73.969411497491095</v>
      </c>
      <c r="K2916" s="11">
        <v>194</v>
      </c>
      <c r="L2916" s="11">
        <v>36.550474220998098</v>
      </c>
      <c r="M2916" s="11">
        <v>20.876610851556499</v>
      </c>
      <c r="N2916" s="11" t="s">
        <v>59</v>
      </c>
      <c r="O2916" s="11" t="s">
        <v>60</v>
      </c>
      <c r="P2916" s="11">
        <v>0</v>
      </c>
      <c r="Q2916" s="11">
        <v>-0.70003853915768599</v>
      </c>
      <c r="R2916" s="11">
        <v>26</v>
      </c>
      <c r="S2916" s="11">
        <v>39</v>
      </c>
      <c r="T2916" s="11">
        <v>285.79391698645702</v>
      </c>
      <c r="U2916" s="11">
        <v>26.513219495478499</v>
      </c>
      <c r="V2916" s="11" t="s">
        <v>63</v>
      </c>
    </row>
    <row r="2917" spans="1:22" x14ac:dyDescent="0.3">
      <c r="A2917" s="9">
        <v>45362.121527777803</v>
      </c>
      <c r="B2917" s="10">
        <v>45362</v>
      </c>
      <c r="C2917" s="11">
        <v>2024</v>
      </c>
      <c r="D2917" s="11">
        <v>3</v>
      </c>
      <c r="E2917" s="11">
        <v>11</v>
      </c>
      <c r="F2917" s="11">
        <v>2</v>
      </c>
      <c r="G2917" s="11" t="s">
        <v>67</v>
      </c>
      <c r="H2917" s="11" t="s">
        <v>53</v>
      </c>
      <c r="I2917" s="11">
        <v>40.6650272077148</v>
      </c>
      <c r="J2917" s="11">
        <v>-73.992863139286698</v>
      </c>
      <c r="K2917" s="11">
        <v>134</v>
      </c>
      <c r="L2917" s="11">
        <v>38.238792107659798</v>
      </c>
      <c r="M2917" s="11">
        <v>42.350469878976</v>
      </c>
      <c r="N2917" s="11" t="s">
        <v>57</v>
      </c>
      <c r="O2917" s="11" t="s">
        <v>61</v>
      </c>
      <c r="P2917" s="11">
        <v>0</v>
      </c>
      <c r="Q2917" s="11">
        <v>-0.35987981792810603</v>
      </c>
      <c r="R2917" s="11">
        <v>58</v>
      </c>
      <c r="S2917" s="11">
        <v>5</v>
      </c>
      <c r="T2917" s="11">
        <v>170.34798883716201</v>
      </c>
      <c r="U2917" s="11">
        <v>21.961308611695902</v>
      </c>
      <c r="V2917" s="11" t="s">
        <v>63</v>
      </c>
    </row>
    <row r="2918" spans="1:22" x14ac:dyDescent="0.3">
      <c r="A2918" s="9">
        <v>45362.125</v>
      </c>
      <c r="B2918" s="10">
        <v>45362</v>
      </c>
      <c r="C2918" s="11">
        <v>2024</v>
      </c>
      <c r="D2918" s="11">
        <v>3</v>
      </c>
      <c r="E2918" s="11">
        <v>11</v>
      </c>
      <c r="F2918" s="11">
        <v>3</v>
      </c>
      <c r="G2918" s="11" t="s">
        <v>67</v>
      </c>
      <c r="H2918" s="11" t="s">
        <v>53</v>
      </c>
      <c r="I2918" s="11">
        <v>40.874417465057398</v>
      </c>
      <c r="J2918" s="11">
        <v>-73.771050978332497</v>
      </c>
      <c r="K2918" s="11">
        <v>137</v>
      </c>
      <c r="L2918" s="11">
        <v>36.445717653816502</v>
      </c>
      <c r="M2918" s="11">
        <v>71.7241695151898</v>
      </c>
      <c r="N2918" s="11" t="s">
        <v>57</v>
      </c>
      <c r="O2918" s="11" t="s">
        <v>58</v>
      </c>
      <c r="P2918" s="11">
        <v>1</v>
      </c>
      <c r="Q2918" s="11">
        <v>-0.35054722041254199</v>
      </c>
      <c r="R2918" s="11">
        <v>50</v>
      </c>
      <c r="S2918" s="11">
        <v>21</v>
      </c>
      <c r="T2918" s="11">
        <v>213.88239393302899</v>
      </c>
      <c r="U2918" s="11">
        <v>21.822130183323299</v>
      </c>
      <c r="V2918" s="11" t="s">
        <v>56</v>
      </c>
    </row>
    <row r="2919" spans="1:22" x14ac:dyDescent="0.3">
      <c r="A2919" s="9">
        <v>45362.128472222197</v>
      </c>
      <c r="B2919" s="10">
        <v>45362</v>
      </c>
      <c r="C2919" s="11">
        <v>2024</v>
      </c>
      <c r="D2919" s="11">
        <v>3</v>
      </c>
      <c r="E2919" s="11">
        <v>11</v>
      </c>
      <c r="F2919" s="11">
        <v>3</v>
      </c>
      <c r="G2919" s="11" t="s">
        <v>67</v>
      </c>
      <c r="H2919" s="11" t="s">
        <v>53</v>
      </c>
      <c r="I2919" s="11">
        <v>40.617002289906303</v>
      </c>
      <c r="J2919" s="11">
        <v>-73.735813005276</v>
      </c>
      <c r="K2919" s="11">
        <v>186</v>
      </c>
      <c r="L2919" s="11">
        <v>56.2442402651103</v>
      </c>
      <c r="M2919" s="11">
        <v>86.544219908002802</v>
      </c>
      <c r="N2919" s="11" t="s">
        <v>54</v>
      </c>
      <c r="O2919" s="11" t="s">
        <v>60</v>
      </c>
      <c r="P2919" s="11">
        <v>0</v>
      </c>
      <c r="Q2919" s="11">
        <v>4.4184624477188801E-2</v>
      </c>
      <c r="R2919" s="11">
        <v>92</v>
      </c>
      <c r="S2919" s="11">
        <v>1</v>
      </c>
      <c r="T2919" s="11">
        <v>374.75229153389398</v>
      </c>
      <c r="U2919" s="11">
        <v>10.537613560877499</v>
      </c>
      <c r="V2919" s="11" t="s">
        <v>56</v>
      </c>
    </row>
    <row r="2920" spans="1:22" x14ac:dyDescent="0.3">
      <c r="A2920" s="9">
        <v>45362.131944444503</v>
      </c>
      <c r="B2920" s="10">
        <v>45362</v>
      </c>
      <c r="C2920" s="11">
        <v>2024</v>
      </c>
      <c r="D2920" s="11">
        <v>3</v>
      </c>
      <c r="E2920" s="11">
        <v>11</v>
      </c>
      <c r="F2920" s="11">
        <v>3</v>
      </c>
      <c r="G2920" s="11" t="s">
        <v>67</v>
      </c>
      <c r="H2920" s="11" t="s">
        <v>53</v>
      </c>
      <c r="I2920" s="11">
        <v>40.8874007946308</v>
      </c>
      <c r="J2920" s="11">
        <v>-73.877633368533495</v>
      </c>
      <c r="K2920" s="11">
        <v>249</v>
      </c>
      <c r="L2920" s="11">
        <v>63.122733844752503</v>
      </c>
      <c r="M2920" s="11">
        <v>63.769930035981403</v>
      </c>
      <c r="N2920" s="11" t="s">
        <v>59</v>
      </c>
      <c r="O2920" s="11" t="s">
        <v>61</v>
      </c>
      <c r="P2920" s="11">
        <v>0</v>
      </c>
      <c r="Q2920" s="11">
        <v>0.48225771792265099</v>
      </c>
      <c r="R2920" s="11">
        <v>55</v>
      </c>
      <c r="S2920" s="11">
        <v>22</v>
      </c>
      <c r="T2920" s="11">
        <v>140.308405960111</v>
      </c>
      <c r="U2920" s="11">
        <v>23.946504882024101</v>
      </c>
      <c r="V2920" s="11" t="s">
        <v>56</v>
      </c>
    </row>
    <row r="2921" spans="1:22" x14ac:dyDescent="0.3">
      <c r="A2921" s="9">
        <v>45362.135416666701</v>
      </c>
      <c r="B2921" s="10">
        <v>45362</v>
      </c>
      <c r="C2921" s="11">
        <v>2024</v>
      </c>
      <c r="D2921" s="11">
        <v>3</v>
      </c>
      <c r="E2921" s="11">
        <v>11</v>
      </c>
      <c r="F2921" s="11">
        <v>3</v>
      </c>
      <c r="G2921" s="11" t="s">
        <v>67</v>
      </c>
      <c r="H2921" s="11" t="s">
        <v>53</v>
      </c>
      <c r="I2921" s="11">
        <v>40.694124898729498</v>
      </c>
      <c r="J2921" s="11">
        <v>-73.912991699420502</v>
      </c>
      <c r="K2921" s="11">
        <v>71</v>
      </c>
      <c r="L2921" s="11">
        <v>27.147245352350399</v>
      </c>
      <c r="M2921" s="11">
        <v>10.5909229799581</v>
      </c>
      <c r="N2921" s="11" t="s">
        <v>54</v>
      </c>
      <c r="O2921" s="11" t="s">
        <v>60</v>
      </c>
      <c r="P2921" s="11">
        <v>0</v>
      </c>
      <c r="Q2921" s="11">
        <v>0.56987357662286497</v>
      </c>
      <c r="R2921" s="11">
        <v>57</v>
      </c>
      <c r="S2921" s="11">
        <v>11</v>
      </c>
      <c r="T2921" s="11">
        <v>370.25211851919101</v>
      </c>
      <c r="U2921" s="11">
        <v>7.7010812559825803</v>
      </c>
      <c r="V2921" s="11" t="s">
        <v>63</v>
      </c>
    </row>
    <row r="2922" spans="1:22" x14ac:dyDescent="0.3">
      <c r="A2922" s="9">
        <v>45362.138888888898</v>
      </c>
      <c r="B2922" s="10">
        <v>45362</v>
      </c>
      <c r="C2922" s="11">
        <v>2024</v>
      </c>
      <c r="D2922" s="11">
        <v>3</v>
      </c>
      <c r="E2922" s="11">
        <v>11</v>
      </c>
      <c r="F2922" s="11">
        <v>3</v>
      </c>
      <c r="G2922" s="11" t="s">
        <v>67</v>
      </c>
      <c r="H2922" s="11" t="s">
        <v>53</v>
      </c>
      <c r="I2922" s="11">
        <v>40.732342253972803</v>
      </c>
      <c r="J2922" s="11">
        <v>-73.769480913055105</v>
      </c>
      <c r="K2922" s="11">
        <v>159</v>
      </c>
      <c r="L2922" s="11">
        <v>19.366790321292299</v>
      </c>
      <c r="M2922" s="11">
        <v>58.6900443563379</v>
      </c>
      <c r="N2922" s="11" t="s">
        <v>59</v>
      </c>
      <c r="O2922" s="11" t="s">
        <v>60</v>
      </c>
      <c r="P2922" s="11">
        <v>0</v>
      </c>
      <c r="Q2922" s="11">
        <v>-0.44253666534060598</v>
      </c>
      <c r="R2922" s="11">
        <v>7</v>
      </c>
      <c r="S2922" s="11">
        <v>5</v>
      </c>
      <c r="T2922" s="11">
        <v>192.982912765728</v>
      </c>
      <c r="U2922" s="11">
        <v>17.2606762482759</v>
      </c>
      <c r="V2922" s="11" t="s">
        <v>56</v>
      </c>
    </row>
    <row r="2923" spans="1:22" x14ac:dyDescent="0.3">
      <c r="A2923" s="9">
        <v>45362.142361111102</v>
      </c>
      <c r="B2923" s="10">
        <v>45362</v>
      </c>
      <c r="C2923" s="11">
        <v>2024</v>
      </c>
      <c r="D2923" s="11">
        <v>3</v>
      </c>
      <c r="E2923" s="11">
        <v>11</v>
      </c>
      <c r="F2923" s="11">
        <v>3</v>
      </c>
      <c r="G2923" s="11" t="s">
        <v>67</v>
      </c>
      <c r="H2923" s="11" t="s">
        <v>53</v>
      </c>
      <c r="I2923" s="11">
        <v>40.8805845559394</v>
      </c>
      <c r="J2923" s="11">
        <v>-73.969416938282393</v>
      </c>
      <c r="K2923" s="11">
        <v>48</v>
      </c>
      <c r="L2923" s="11">
        <v>19.505810719074599</v>
      </c>
      <c r="M2923" s="11">
        <v>14.112456597845799</v>
      </c>
      <c r="N2923" s="11" t="s">
        <v>57</v>
      </c>
      <c r="O2923" s="11" t="s">
        <v>58</v>
      </c>
      <c r="P2923" s="11">
        <v>0</v>
      </c>
      <c r="Q2923" s="11">
        <v>0.71112817835602504</v>
      </c>
      <c r="R2923" s="11">
        <v>9</v>
      </c>
      <c r="S2923" s="11">
        <v>45</v>
      </c>
      <c r="T2923" s="11">
        <v>469.85239349900797</v>
      </c>
      <c r="U2923" s="11">
        <v>10.222266204555</v>
      </c>
      <c r="V2923" s="11" t="s">
        <v>56</v>
      </c>
    </row>
    <row r="2924" spans="1:22" x14ac:dyDescent="0.3">
      <c r="A2924" s="9">
        <v>45362.145833333299</v>
      </c>
      <c r="B2924" s="10">
        <v>45362</v>
      </c>
      <c r="C2924" s="11">
        <v>2024</v>
      </c>
      <c r="D2924" s="11">
        <v>3</v>
      </c>
      <c r="E2924" s="11">
        <v>11</v>
      </c>
      <c r="F2924" s="11">
        <v>3</v>
      </c>
      <c r="G2924" s="11" t="s">
        <v>67</v>
      </c>
      <c r="H2924" s="11" t="s">
        <v>53</v>
      </c>
      <c r="I2924" s="11">
        <v>40.744419158340001</v>
      </c>
      <c r="J2924" s="11">
        <v>-73.839187887501893</v>
      </c>
      <c r="K2924" s="11">
        <v>110</v>
      </c>
      <c r="L2924" s="11">
        <v>69.702294939420895</v>
      </c>
      <c r="M2924" s="11">
        <v>78.948743292522195</v>
      </c>
      <c r="N2924" s="11" t="s">
        <v>59</v>
      </c>
      <c r="O2924" s="11" t="s">
        <v>61</v>
      </c>
      <c r="P2924" s="11">
        <v>1</v>
      </c>
      <c r="Q2924" s="11">
        <v>0.98288841337648802</v>
      </c>
      <c r="R2924" s="11">
        <v>36</v>
      </c>
      <c r="S2924" s="11">
        <v>16</v>
      </c>
      <c r="T2924" s="11">
        <v>485.16324804045098</v>
      </c>
      <c r="U2924" s="11">
        <v>24.371544918837099</v>
      </c>
      <c r="V2924" s="11" t="s">
        <v>56</v>
      </c>
    </row>
    <row r="2925" spans="1:22" x14ac:dyDescent="0.3">
      <c r="A2925" s="9">
        <v>45362.149305555598</v>
      </c>
      <c r="B2925" s="10">
        <v>45362</v>
      </c>
      <c r="C2925" s="11">
        <v>2024</v>
      </c>
      <c r="D2925" s="11">
        <v>3</v>
      </c>
      <c r="E2925" s="11">
        <v>11</v>
      </c>
      <c r="F2925" s="11">
        <v>3</v>
      </c>
      <c r="G2925" s="11" t="s">
        <v>67</v>
      </c>
      <c r="H2925" s="11" t="s">
        <v>53</v>
      </c>
      <c r="I2925" s="11">
        <v>40.701929596484497</v>
      </c>
      <c r="J2925" s="11">
        <v>-73.859904542931503</v>
      </c>
      <c r="K2925" s="11">
        <v>215</v>
      </c>
      <c r="L2925" s="11">
        <v>47.895906445552299</v>
      </c>
      <c r="M2925" s="11">
        <v>14.5594475662681</v>
      </c>
      <c r="N2925" s="11" t="s">
        <v>57</v>
      </c>
      <c r="O2925" s="11" t="s">
        <v>60</v>
      </c>
      <c r="P2925" s="11">
        <v>0</v>
      </c>
      <c r="Q2925" s="11">
        <v>0.47241934215021297</v>
      </c>
      <c r="R2925" s="11">
        <v>77</v>
      </c>
      <c r="S2925" s="11">
        <v>8</v>
      </c>
      <c r="T2925" s="11">
        <v>105.81057458630499</v>
      </c>
      <c r="U2925" s="11">
        <v>18.014619273174802</v>
      </c>
      <c r="V2925" s="11" t="s">
        <v>56</v>
      </c>
    </row>
    <row r="2926" spans="1:22" x14ac:dyDescent="0.3">
      <c r="A2926" s="9">
        <v>45362.152777777803</v>
      </c>
      <c r="B2926" s="10">
        <v>45362</v>
      </c>
      <c r="C2926" s="11">
        <v>2024</v>
      </c>
      <c r="D2926" s="11">
        <v>3</v>
      </c>
      <c r="E2926" s="11">
        <v>11</v>
      </c>
      <c r="F2926" s="11">
        <v>3</v>
      </c>
      <c r="G2926" s="11" t="s">
        <v>67</v>
      </c>
      <c r="H2926" s="11" t="s">
        <v>53</v>
      </c>
      <c r="I2926" s="11">
        <v>40.828710700211801</v>
      </c>
      <c r="J2926" s="11">
        <v>-73.850168525736095</v>
      </c>
      <c r="K2926" s="11">
        <v>164</v>
      </c>
      <c r="L2926" s="11">
        <v>79.114962258805306</v>
      </c>
      <c r="M2926" s="11">
        <v>20.364140636550001</v>
      </c>
      <c r="N2926" s="11" t="s">
        <v>59</v>
      </c>
      <c r="O2926" s="11" t="s">
        <v>61</v>
      </c>
      <c r="P2926" s="11">
        <v>0</v>
      </c>
      <c r="Q2926" s="11">
        <v>-0.18564526098778</v>
      </c>
      <c r="R2926" s="11">
        <v>8</v>
      </c>
      <c r="S2926" s="11">
        <v>9</v>
      </c>
      <c r="T2926" s="11">
        <v>145.470154216119</v>
      </c>
      <c r="U2926" s="11">
        <v>16.440442648272001</v>
      </c>
      <c r="V2926" s="11" t="s">
        <v>63</v>
      </c>
    </row>
    <row r="2927" spans="1:22" x14ac:dyDescent="0.3">
      <c r="A2927" s="9">
        <v>45362.15625</v>
      </c>
      <c r="B2927" s="10">
        <v>45362</v>
      </c>
      <c r="C2927" s="11">
        <v>2024</v>
      </c>
      <c r="D2927" s="11">
        <v>3</v>
      </c>
      <c r="E2927" s="11">
        <v>11</v>
      </c>
      <c r="F2927" s="11">
        <v>3</v>
      </c>
      <c r="G2927" s="11" t="s">
        <v>67</v>
      </c>
      <c r="H2927" s="11" t="s">
        <v>53</v>
      </c>
      <c r="I2927" s="11">
        <v>40.772135173711</v>
      </c>
      <c r="J2927" s="11">
        <v>-73.926271510232596</v>
      </c>
      <c r="K2927" s="11">
        <v>165</v>
      </c>
      <c r="L2927" s="11">
        <v>46.964336897566398</v>
      </c>
      <c r="M2927" s="11">
        <v>64.917604907004304</v>
      </c>
      <c r="N2927" s="11" t="s">
        <v>57</v>
      </c>
      <c r="O2927" s="11" t="s">
        <v>61</v>
      </c>
      <c r="P2927" s="11">
        <v>0</v>
      </c>
      <c r="Q2927" s="11">
        <v>-0.845531326095317</v>
      </c>
      <c r="R2927" s="11">
        <v>51</v>
      </c>
      <c r="S2927" s="11">
        <v>11</v>
      </c>
      <c r="T2927" s="11">
        <v>260.80538575455898</v>
      </c>
      <c r="U2927" s="11">
        <v>5.5831903812053403</v>
      </c>
      <c r="V2927" s="11" t="s">
        <v>63</v>
      </c>
    </row>
    <row r="2928" spans="1:22" x14ac:dyDescent="0.3">
      <c r="A2928" s="9">
        <v>45362.159722222197</v>
      </c>
      <c r="B2928" s="10">
        <v>45362</v>
      </c>
      <c r="C2928" s="11">
        <v>2024</v>
      </c>
      <c r="D2928" s="11">
        <v>3</v>
      </c>
      <c r="E2928" s="11">
        <v>11</v>
      </c>
      <c r="F2928" s="11">
        <v>3</v>
      </c>
      <c r="G2928" s="11" t="s">
        <v>67</v>
      </c>
      <c r="H2928" s="11" t="s">
        <v>53</v>
      </c>
      <c r="I2928" s="11">
        <v>40.725983120234503</v>
      </c>
      <c r="J2928" s="11">
        <v>-73.798450589550299</v>
      </c>
      <c r="K2928" s="11">
        <v>159</v>
      </c>
      <c r="L2928" s="11">
        <v>18.044157975356502</v>
      </c>
      <c r="M2928" s="11">
        <v>91.871053846801502</v>
      </c>
      <c r="N2928" s="11" t="s">
        <v>57</v>
      </c>
      <c r="O2928" s="11" t="s">
        <v>55</v>
      </c>
      <c r="P2928" s="11">
        <v>0</v>
      </c>
      <c r="Q2928" s="11">
        <v>-0.59194713845372404</v>
      </c>
      <c r="R2928" s="11">
        <v>44</v>
      </c>
      <c r="S2928" s="11">
        <v>16</v>
      </c>
      <c r="T2928" s="11">
        <v>189.62257000276799</v>
      </c>
      <c r="U2928" s="11">
        <v>15.226786934681799</v>
      </c>
      <c r="V2928" s="11" t="s">
        <v>56</v>
      </c>
    </row>
    <row r="2929" spans="1:22" x14ac:dyDescent="0.3">
      <c r="A2929" s="9">
        <v>45362.163194444503</v>
      </c>
      <c r="B2929" s="10">
        <v>45362</v>
      </c>
      <c r="C2929" s="11">
        <v>2024</v>
      </c>
      <c r="D2929" s="11">
        <v>3</v>
      </c>
      <c r="E2929" s="11">
        <v>11</v>
      </c>
      <c r="F2929" s="11">
        <v>3</v>
      </c>
      <c r="G2929" s="11" t="s">
        <v>67</v>
      </c>
      <c r="H2929" s="11" t="s">
        <v>53</v>
      </c>
      <c r="I2929" s="11">
        <v>40.8204789146168</v>
      </c>
      <c r="J2929" s="11">
        <v>-73.734298531340499</v>
      </c>
      <c r="K2929" s="11">
        <v>53</v>
      </c>
      <c r="L2929" s="11">
        <v>23.7545475934844</v>
      </c>
      <c r="M2929" s="11">
        <v>26.261871849955799</v>
      </c>
      <c r="N2929" s="11" t="s">
        <v>59</v>
      </c>
      <c r="O2929" s="11" t="s">
        <v>55</v>
      </c>
      <c r="P2929" s="11">
        <v>0</v>
      </c>
      <c r="Q2929" s="11">
        <v>-0.95835363633998905</v>
      </c>
      <c r="R2929" s="11">
        <v>90</v>
      </c>
      <c r="S2929" s="11">
        <v>0</v>
      </c>
      <c r="T2929" s="11">
        <v>228.48545017979799</v>
      </c>
      <c r="U2929" s="11">
        <v>7.9014191349022704</v>
      </c>
      <c r="V2929" s="11" t="s">
        <v>63</v>
      </c>
    </row>
    <row r="2930" spans="1:22" x14ac:dyDescent="0.3">
      <c r="A2930" s="9">
        <v>45362.166666666701</v>
      </c>
      <c r="B2930" s="10">
        <v>45362</v>
      </c>
      <c r="C2930" s="11">
        <v>2024</v>
      </c>
      <c r="D2930" s="11">
        <v>3</v>
      </c>
      <c r="E2930" s="11">
        <v>11</v>
      </c>
      <c r="F2930" s="11">
        <v>4</v>
      </c>
      <c r="G2930" s="11" t="s">
        <v>67</v>
      </c>
      <c r="H2930" s="11" t="s">
        <v>53</v>
      </c>
      <c r="I2930" s="11">
        <v>40.866572028295103</v>
      </c>
      <c r="J2930" s="11">
        <v>-73.759023649299706</v>
      </c>
      <c r="K2930" s="11">
        <v>273</v>
      </c>
      <c r="L2930" s="11">
        <v>62.870247958413401</v>
      </c>
      <c r="M2930" s="11">
        <v>91.694217751053898</v>
      </c>
      <c r="N2930" s="11" t="s">
        <v>54</v>
      </c>
      <c r="O2930" s="11" t="s">
        <v>55</v>
      </c>
      <c r="P2930" s="11">
        <v>0</v>
      </c>
      <c r="Q2930" s="11">
        <v>-0.62100775343580095</v>
      </c>
      <c r="R2930" s="11">
        <v>46</v>
      </c>
      <c r="S2930" s="11">
        <v>12</v>
      </c>
      <c r="T2930" s="11">
        <v>240.77262265599799</v>
      </c>
      <c r="U2930" s="11">
        <v>5.5615282106983202</v>
      </c>
      <c r="V2930" s="11" t="s">
        <v>56</v>
      </c>
    </row>
    <row r="2931" spans="1:22" x14ac:dyDescent="0.3">
      <c r="A2931" s="9">
        <v>45362.170138888898</v>
      </c>
      <c r="B2931" s="10">
        <v>45362</v>
      </c>
      <c r="C2931" s="11">
        <v>2024</v>
      </c>
      <c r="D2931" s="11">
        <v>3</v>
      </c>
      <c r="E2931" s="11">
        <v>11</v>
      </c>
      <c r="F2931" s="11">
        <v>4</v>
      </c>
      <c r="G2931" s="11" t="s">
        <v>67</v>
      </c>
      <c r="H2931" s="11" t="s">
        <v>53</v>
      </c>
      <c r="I2931" s="11">
        <v>40.7869903977032</v>
      </c>
      <c r="J2931" s="11">
        <v>-73.969195436245002</v>
      </c>
      <c r="K2931" s="11">
        <v>75</v>
      </c>
      <c r="L2931" s="11">
        <v>39.375460634135599</v>
      </c>
      <c r="M2931" s="11">
        <v>72.179739248320502</v>
      </c>
      <c r="N2931" s="11" t="s">
        <v>59</v>
      </c>
      <c r="O2931" s="11" t="s">
        <v>58</v>
      </c>
      <c r="P2931" s="11">
        <v>0</v>
      </c>
      <c r="Q2931" s="11">
        <v>-0.32490231268414999</v>
      </c>
      <c r="R2931" s="11">
        <v>94</v>
      </c>
      <c r="S2931" s="11">
        <v>37</v>
      </c>
      <c r="T2931" s="11">
        <v>110.269805657643</v>
      </c>
      <c r="U2931" s="11">
        <v>13.765768788559001</v>
      </c>
      <c r="V2931" s="11" t="s">
        <v>63</v>
      </c>
    </row>
    <row r="2932" spans="1:22" x14ac:dyDescent="0.3">
      <c r="A2932" s="9">
        <v>45362.173611111102</v>
      </c>
      <c r="B2932" s="10">
        <v>45362</v>
      </c>
      <c r="C2932" s="11">
        <v>2024</v>
      </c>
      <c r="D2932" s="11">
        <v>3</v>
      </c>
      <c r="E2932" s="11">
        <v>11</v>
      </c>
      <c r="F2932" s="11">
        <v>4</v>
      </c>
      <c r="G2932" s="11" t="s">
        <v>67</v>
      </c>
      <c r="H2932" s="11" t="s">
        <v>53</v>
      </c>
      <c r="I2932" s="11">
        <v>40.645385310271898</v>
      </c>
      <c r="J2932" s="11">
        <v>-73.835830366961204</v>
      </c>
      <c r="K2932" s="11">
        <v>10</v>
      </c>
      <c r="L2932" s="11">
        <v>50.924269232062898</v>
      </c>
      <c r="M2932" s="11">
        <v>38.693505239841102</v>
      </c>
      <c r="N2932" s="11" t="s">
        <v>59</v>
      </c>
      <c r="O2932" s="11" t="s">
        <v>58</v>
      </c>
      <c r="P2932" s="11">
        <v>1</v>
      </c>
      <c r="Q2932" s="11">
        <v>0.93796470211794503</v>
      </c>
      <c r="R2932" s="11">
        <v>97</v>
      </c>
      <c r="S2932" s="11">
        <v>38</v>
      </c>
      <c r="T2932" s="11">
        <v>326.754267802752</v>
      </c>
      <c r="U2932" s="11">
        <v>9.4647572913364399</v>
      </c>
      <c r="V2932" s="11" t="s">
        <v>56</v>
      </c>
    </row>
    <row r="2933" spans="1:22" x14ac:dyDescent="0.3">
      <c r="A2933" s="9">
        <v>45362.177083333299</v>
      </c>
      <c r="B2933" s="10">
        <v>45362</v>
      </c>
      <c r="C2933" s="11">
        <v>2024</v>
      </c>
      <c r="D2933" s="11">
        <v>3</v>
      </c>
      <c r="E2933" s="11">
        <v>11</v>
      </c>
      <c r="F2933" s="11">
        <v>4</v>
      </c>
      <c r="G2933" s="11" t="s">
        <v>67</v>
      </c>
      <c r="H2933" s="11" t="s">
        <v>53</v>
      </c>
      <c r="I2933" s="11">
        <v>40.755349590162197</v>
      </c>
      <c r="J2933" s="11">
        <v>-73.996047964119398</v>
      </c>
      <c r="K2933" s="11">
        <v>277</v>
      </c>
      <c r="L2933" s="11">
        <v>69.703749395240393</v>
      </c>
      <c r="M2933" s="11">
        <v>53.788133726675198</v>
      </c>
      <c r="N2933" s="11" t="s">
        <v>54</v>
      </c>
      <c r="O2933" s="11" t="s">
        <v>55</v>
      </c>
      <c r="P2933" s="11">
        <v>0</v>
      </c>
      <c r="Q2933" s="11">
        <v>0.448769096284444</v>
      </c>
      <c r="R2933" s="11">
        <v>3</v>
      </c>
      <c r="S2933" s="11">
        <v>0</v>
      </c>
      <c r="T2933" s="11">
        <v>408.64800847778503</v>
      </c>
      <c r="U2933" s="11">
        <v>12.9214656233474</v>
      </c>
      <c r="V2933" s="11" t="s">
        <v>56</v>
      </c>
    </row>
    <row r="2934" spans="1:22" x14ac:dyDescent="0.3">
      <c r="A2934" s="9">
        <v>45362.180555555598</v>
      </c>
      <c r="B2934" s="10">
        <v>45362</v>
      </c>
      <c r="C2934" s="11">
        <v>2024</v>
      </c>
      <c r="D2934" s="11">
        <v>3</v>
      </c>
      <c r="E2934" s="11">
        <v>11</v>
      </c>
      <c r="F2934" s="11">
        <v>4</v>
      </c>
      <c r="G2934" s="11" t="s">
        <v>67</v>
      </c>
      <c r="H2934" s="11" t="s">
        <v>53</v>
      </c>
      <c r="I2934" s="11">
        <v>40.850371178136903</v>
      </c>
      <c r="J2934" s="11">
        <v>-73.900970658092106</v>
      </c>
      <c r="K2934" s="11">
        <v>270</v>
      </c>
      <c r="L2934" s="11">
        <v>51.373325358975997</v>
      </c>
      <c r="M2934" s="11">
        <v>32.209049339063398</v>
      </c>
      <c r="N2934" s="11" t="s">
        <v>57</v>
      </c>
      <c r="O2934" s="11" t="s">
        <v>55</v>
      </c>
      <c r="P2934" s="11">
        <v>0</v>
      </c>
      <c r="Q2934" s="11">
        <v>-0.58537221692608998</v>
      </c>
      <c r="R2934" s="11">
        <v>64</v>
      </c>
      <c r="S2934" s="11">
        <v>40</v>
      </c>
      <c r="T2934" s="11">
        <v>153.56008330403401</v>
      </c>
      <c r="U2934" s="11">
        <v>27.776411354754401</v>
      </c>
      <c r="V2934" s="11" t="s">
        <v>56</v>
      </c>
    </row>
    <row r="2935" spans="1:22" x14ac:dyDescent="0.3">
      <c r="A2935" s="9">
        <v>45362.184027777803</v>
      </c>
      <c r="B2935" s="10">
        <v>45362</v>
      </c>
      <c r="C2935" s="11">
        <v>2024</v>
      </c>
      <c r="D2935" s="11">
        <v>3</v>
      </c>
      <c r="E2935" s="11">
        <v>11</v>
      </c>
      <c r="F2935" s="11">
        <v>4</v>
      </c>
      <c r="G2935" s="11" t="s">
        <v>67</v>
      </c>
      <c r="H2935" s="11" t="s">
        <v>53</v>
      </c>
      <c r="I2935" s="11">
        <v>40.739498203730101</v>
      </c>
      <c r="J2935" s="11">
        <v>-73.760028817655595</v>
      </c>
      <c r="K2935" s="11">
        <v>166</v>
      </c>
      <c r="L2935" s="11">
        <v>32.202959479096499</v>
      </c>
      <c r="M2935" s="11">
        <v>95.2078754402703</v>
      </c>
      <c r="N2935" s="11" t="s">
        <v>59</v>
      </c>
      <c r="O2935" s="11" t="s">
        <v>60</v>
      </c>
      <c r="P2935" s="11">
        <v>0</v>
      </c>
      <c r="Q2935" s="11">
        <v>0.60553698759094998</v>
      </c>
      <c r="R2935" s="11">
        <v>59</v>
      </c>
      <c r="S2935" s="11">
        <v>28</v>
      </c>
      <c r="T2935" s="11">
        <v>250.123020624302</v>
      </c>
      <c r="U2935" s="11">
        <v>16.800459536170901</v>
      </c>
      <c r="V2935" s="11" t="s">
        <v>56</v>
      </c>
    </row>
    <row r="2936" spans="1:22" x14ac:dyDescent="0.3">
      <c r="A2936" s="9">
        <v>45362.1875</v>
      </c>
      <c r="B2936" s="10">
        <v>45362</v>
      </c>
      <c r="C2936" s="11">
        <v>2024</v>
      </c>
      <c r="D2936" s="11">
        <v>3</v>
      </c>
      <c r="E2936" s="11">
        <v>11</v>
      </c>
      <c r="F2936" s="11">
        <v>4</v>
      </c>
      <c r="G2936" s="11" t="s">
        <v>67</v>
      </c>
      <c r="H2936" s="11" t="s">
        <v>53</v>
      </c>
      <c r="I2936" s="11">
        <v>40.706003301699901</v>
      </c>
      <c r="J2936" s="11">
        <v>-73.733412479666896</v>
      </c>
      <c r="K2936" s="11">
        <v>227</v>
      </c>
      <c r="L2936" s="11">
        <v>54.614348460265902</v>
      </c>
      <c r="M2936" s="11">
        <v>52.2112565223335</v>
      </c>
      <c r="N2936" s="11" t="s">
        <v>59</v>
      </c>
      <c r="O2936" s="11" t="s">
        <v>58</v>
      </c>
      <c r="P2936" s="11">
        <v>0</v>
      </c>
      <c r="Q2936" s="11">
        <v>0.31498512658628502</v>
      </c>
      <c r="R2936" s="11">
        <v>51</v>
      </c>
      <c r="S2936" s="11">
        <v>33</v>
      </c>
      <c r="T2936" s="11">
        <v>314.72249952134899</v>
      </c>
      <c r="U2936" s="11">
        <v>15.709489771018299</v>
      </c>
      <c r="V2936" s="11" t="s">
        <v>56</v>
      </c>
    </row>
    <row r="2937" spans="1:22" x14ac:dyDescent="0.3">
      <c r="A2937" s="9">
        <v>45362.190972222197</v>
      </c>
      <c r="B2937" s="10">
        <v>45362</v>
      </c>
      <c r="C2937" s="11">
        <v>2024</v>
      </c>
      <c r="D2937" s="11">
        <v>3</v>
      </c>
      <c r="E2937" s="11">
        <v>11</v>
      </c>
      <c r="F2937" s="11">
        <v>4</v>
      </c>
      <c r="G2937" s="11" t="s">
        <v>67</v>
      </c>
      <c r="H2937" s="11" t="s">
        <v>53</v>
      </c>
      <c r="I2937" s="11">
        <v>40.8664427698154</v>
      </c>
      <c r="J2937" s="11">
        <v>-73.897422224551903</v>
      </c>
      <c r="K2937" s="11">
        <v>26</v>
      </c>
      <c r="L2937" s="11">
        <v>75.704474231282703</v>
      </c>
      <c r="M2937" s="11">
        <v>72.284318056232095</v>
      </c>
      <c r="N2937" s="11" t="s">
        <v>57</v>
      </c>
      <c r="O2937" s="11" t="s">
        <v>58</v>
      </c>
      <c r="P2937" s="11">
        <v>0</v>
      </c>
      <c r="Q2937" s="11">
        <v>-0.83135526839668294</v>
      </c>
      <c r="R2937" s="11">
        <v>63</v>
      </c>
      <c r="S2937" s="11">
        <v>35</v>
      </c>
      <c r="T2937" s="11">
        <v>465.36947109479502</v>
      </c>
      <c r="U2937" s="11">
        <v>5.6538676939037504</v>
      </c>
      <c r="V2937" s="11" t="s">
        <v>63</v>
      </c>
    </row>
    <row r="2938" spans="1:22" x14ac:dyDescent="0.3">
      <c r="A2938" s="9">
        <v>45362.194444444503</v>
      </c>
      <c r="B2938" s="10">
        <v>45362</v>
      </c>
      <c r="C2938" s="11">
        <v>2024</v>
      </c>
      <c r="D2938" s="11">
        <v>3</v>
      </c>
      <c r="E2938" s="11">
        <v>11</v>
      </c>
      <c r="F2938" s="11">
        <v>4</v>
      </c>
      <c r="G2938" s="11" t="s">
        <v>67</v>
      </c>
      <c r="H2938" s="11" t="s">
        <v>53</v>
      </c>
      <c r="I2938" s="11">
        <v>40.869323821601199</v>
      </c>
      <c r="J2938" s="11">
        <v>-73.781018881204304</v>
      </c>
      <c r="K2938" s="11">
        <v>243</v>
      </c>
      <c r="L2938" s="11">
        <v>13.598530566602999</v>
      </c>
      <c r="M2938" s="11">
        <v>12.2148781318002</v>
      </c>
      <c r="N2938" s="11" t="s">
        <v>54</v>
      </c>
      <c r="O2938" s="11" t="s">
        <v>58</v>
      </c>
      <c r="P2938" s="11">
        <v>1</v>
      </c>
      <c r="Q2938" s="11">
        <v>-0.66923590044424097</v>
      </c>
      <c r="R2938" s="11">
        <v>83</v>
      </c>
      <c r="S2938" s="11">
        <v>27</v>
      </c>
      <c r="T2938" s="11">
        <v>368.99338434948402</v>
      </c>
      <c r="U2938" s="11">
        <v>19.465878812781799</v>
      </c>
      <c r="V2938" s="11" t="s">
        <v>56</v>
      </c>
    </row>
    <row r="2939" spans="1:22" x14ac:dyDescent="0.3">
      <c r="A2939" s="9">
        <v>45362.197916666701</v>
      </c>
      <c r="B2939" s="10">
        <v>45362</v>
      </c>
      <c r="C2939" s="11">
        <v>2024</v>
      </c>
      <c r="D2939" s="11">
        <v>3</v>
      </c>
      <c r="E2939" s="11">
        <v>11</v>
      </c>
      <c r="F2939" s="11">
        <v>4</v>
      </c>
      <c r="G2939" s="11" t="s">
        <v>67</v>
      </c>
      <c r="H2939" s="11" t="s">
        <v>53</v>
      </c>
      <c r="I2939" s="11">
        <v>40.7163046957671</v>
      </c>
      <c r="J2939" s="11">
        <v>-73.982516634167695</v>
      </c>
      <c r="K2939" s="11">
        <v>213</v>
      </c>
      <c r="L2939" s="11">
        <v>42.064066127632799</v>
      </c>
      <c r="M2939" s="11">
        <v>72.662542604757903</v>
      </c>
      <c r="N2939" s="11" t="s">
        <v>54</v>
      </c>
      <c r="O2939" s="11" t="s">
        <v>55</v>
      </c>
      <c r="P2939" s="11">
        <v>0</v>
      </c>
      <c r="Q2939" s="11">
        <v>0.86653458485794599</v>
      </c>
      <c r="R2939" s="11">
        <v>52</v>
      </c>
      <c r="S2939" s="11">
        <v>19</v>
      </c>
      <c r="T2939" s="11">
        <v>153.013781959542</v>
      </c>
      <c r="U2939" s="11">
        <v>27.1391312279675</v>
      </c>
      <c r="V2939" s="11" t="s">
        <v>56</v>
      </c>
    </row>
    <row r="2940" spans="1:22" x14ac:dyDescent="0.3">
      <c r="A2940" s="9">
        <v>45362.201388888898</v>
      </c>
      <c r="B2940" s="10">
        <v>45362</v>
      </c>
      <c r="C2940" s="11">
        <v>2024</v>
      </c>
      <c r="D2940" s="11">
        <v>3</v>
      </c>
      <c r="E2940" s="11">
        <v>11</v>
      </c>
      <c r="F2940" s="11">
        <v>4</v>
      </c>
      <c r="G2940" s="11" t="s">
        <v>67</v>
      </c>
      <c r="H2940" s="11" t="s">
        <v>53</v>
      </c>
      <c r="I2940" s="11">
        <v>40.697159199301602</v>
      </c>
      <c r="J2940" s="11">
        <v>-73.9717119846472</v>
      </c>
      <c r="K2940" s="11">
        <v>53</v>
      </c>
      <c r="L2940" s="11">
        <v>59.670672323217303</v>
      </c>
      <c r="M2940" s="11">
        <v>64.591756562724797</v>
      </c>
      <c r="N2940" s="11" t="s">
        <v>54</v>
      </c>
      <c r="O2940" s="11" t="s">
        <v>61</v>
      </c>
      <c r="P2940" s="11">
        <v>0</v>
      </c>
      <c r="Q2940" s="11">
        <v>0.62178083926720296</v>
      </c>
      <c r="R2940" s="11">
        <v>26</v>
      </c>
      <c r="S2940" s="11">
        <v>15</v>
      </c>
      <c r="T2940" s="11">
        <v>86.900436940303194</v>
      </c>
      <c r="U2940" s="11">
        <v>22.990250333756599</v>
      </c>
      <c r="V2940" s="11" t="s">
        <v>63</v>
      </c>
    </row>
    <row r="2941" spans="1:22" x14ac:dyDescent="0.3">
      <c r="A2941" s="9">
        <v>45362.204861111102</v>
      </c>
      <c r="B2941" s="10">
        <v>45362</v>
      </c>
      <c r="C2941" s="11">
        <v>2024</v>
      </c>
      <c r="D2941" s="11">
        <v>3</v>
      </c>
      <c r="E2941" s="11">
        <v>11</v>
      </c>
      <c r="F2941" s="11">
        <v>4</v>
      </c>
      <c r="G2941" s="11" t="s">
        <v>67</v>
      </c>
      <c r="H2941" s="11" t="s">
        <v>53</v>
      </c>
      <c r="I2941" s="11">
        <v>40.891051434630199</v>
      </c>
      <c r="J2941" s="11">
        <v>-73.895359372604503</v>
      </c>
      <c r="K2941" s="11">
        <v>168</v>
      </c>
      <c r="L2941" s="11">
        <v>7.6665445357980699</v>
      </c>
      <c r="M2941" s="11">
        <v>73.461448558916501</v>
      </c>
      <c r="N2941" s="11" t="s">
        <v>54</v>
      </c>
      <c r="O2941" s="11" t="s">
        <v>55</v>
      </c>
      <c r="P2941" s="11">
        <v>0</v>
      </c>
      <c r="Q2941" s="11">
        <v>0.27883358743337799</v>
      </c>
      <c r="R2941" s="11">
        <v>61</v>
      </c>
      <c r="S2941" s="11">
        <v>7</v>
      </c>
      <c r="T2941" s="11">
        <v>232.73535654688399</v>
      </c>
      <c r="U2941" s="11">
        <v>13.210087759029999</v>
      </c>
      <c r="V2941" s="11" t="s">
        <v>56</v>
      </c>
    </row>
    <row r="2942" spans="1:22" x14ac:dyDescent="0.3">
      <c r="A2942" s="9">
        <v>45362.208333333299</v>
      </c>
      <c r="B2942" s="10">
        <v>45362</v>
      </c>
      <c r="C2942" s="11">
        <v>2024</v>
      </c>
      <c r="D2942" s="11">
        <v>3</v>
      </c>
      <c r="E2942" s="11">
        <v>11</v>
      </c>
      <c r="F2942" s="11">
        <v>5</v>
      </c>
      <c r="G2942" s="11" t="s">
        <v>67</v>
      </c>
      <c r="H2942" s="11" t="s">
        <v>53</v>
      </c>
      <c r="I2942" s="11">
        <v>40.792790576929399</v>
      </c>
      <c r="J2942" s="11">
        <v>-73.935381788716001</v>
      </c>
      <c r="K2942" s="11">
        <v>174</v>
      </c>
      <c r="L2942" s="11">
        <v>64.696635786600098</v>
      </c>
      <c r="M2942" s="11">
        <v>71.934726754448207</v>
      </c>
      <c r="N2942" s="11" t="s">
        <v>54</v>
      </c>
      <c r="O2942" s="11" t="s">
        <v>61</v>
      </c>
      <c r="P2942" s="11">
        <v>0</v>
      </c>
      <c r="Q2942" s="11">
        <v>-0.77375049800782902</v>
      </c>
      <c r="R2942" s="11">
        <v>54</v>
      </c>
      <c r="S2942" s="11">
        <v>35</v>
      </c>
      <c r="T2942" s="11">
        <v>215.61806405154499</v>
      </c>
      <c r="U2942" s="11">
        <v>29.637047485896701</v>
      </c>
      <c r="V2942" s="11" t="s">
        <v>63</v>
      </c>
    </row>
    <row r="2943" spans="1:22" x14ac:dyDescent="0.3">
      <c r="A2943" s="9">
        <v>45362.211805555598</v>
      </c>
      <c r="B2943" s="10">
        <v>45362</v>
      </c>
      <c r="C2943" s="11">
        <v>2024</v>
      </c>
      <c r="D2943" s="11">
        <v>3</v>
      </c>
      <c r="E2943" s="11">
        <v>11</v>
      </c>
      <c r="F2943" s="11">
        <v>5</v>
      </c>
      <c r="G2943" s="11" t="s">
        <v>67</v>
      </c>
      <c r="H2943" s="11" t="s">
        <v>53</v>
      </c>
      <c r="I2943" s="11">
        <v>40.673843877930302</v>
      </c>
      <c r="J2943" s="11">
        <v>-73.7647276315341</v>
      </c>
      <c r="K2943" s="11">
        <v>261</v>
      </c>
      <c r="L2943" s="11">
        <v>77.143461496724001</v>
      </c>
      <c r="M2943" s="11">
        <v>44.637904325382202</v>
      </c>
      <c r="N2943" s="11" t="s">
        <v>57</v>
      </c>
      <c r="O2943" s="11" t="s">
        <v>60</v>
      </c>
      <c r="P2943" s="11">
        <v>0</v>
      </c>
      <c r="Q2943" s="11">
        <v>0.872725070465595</v>
      </c>
      <c r="R2943" s="11">
        <v>46</v>
      </c>
      <c r="S2943" s="11">
        <v>28</v>
      </c>
      <c r="T2943" s="11">
        <v>443.82459148953598</v>
      </c>
      <c r="U2943" s="11">
        <v>10.0176841176047</v>
      </c>
      <c r="V2943" s="11" t="s">
        <v>56</v>
      </c>
    </row>
    <row r="2944" spans="1:22" x14ac:dyDescent="0.3">
      <c r="A2944" s="9">
        <v>45362.215277777803</v>
      </c>
      <c r="B2944" s="10">
        <v>45362</v>
      </c>
      <c r="C2944" s="11">
        <v>2024</v>
      </c>
      <c r="D2944" s="11">
        <v>3</v>
      </c>
      <c r="E2944" s="11">
        <v>11</v>
      </c>
      <c r="F2944" s="11">
        <v>5</v>
      </c>
      <c r="G2944" s="11" t="s">
        <v>67</v>
      </c>
      <c r="H2944" s="11" t="s">
        <v>53</v>
      </c>
      <c r="I2944" s="11">
        <v>40.650739892642399</v>
      </c>
      <c r="J2944" s="11">
        <v>-73.741694637672296</v>
      </c>
      <c r="K2944" s="11">
        <v>73</v>
      </c>
      <c r="L2944" s="11">
        <v>36.207153905276598</v>
      </c>
      <c r="M2944" s="11">
        <v>26.6497845542014</v>
      </c>
      <c r="N2944" s="11" t="s">
        <v>57</v>
      </c>
      <c r="O2944" s="11" t="s">
        <v>58</v>
      </c>
      <c r="P2944" s="11">
        <v>1</v>
      </c>
      <c r="Q2944" s="11">
        <v>0.18055274237194199</v>
      </c>
      <c r="R2944" s="11">
        <v>95</v>
      </c>
      <c r="S2944" s="11">
        <v>32</v>
      </c>
      <c r="T2944" s="11">
        <v>360.74228025725603</v>
      </c>
      <c r="U2944" s="11">
        <v>25.100712101983301</v>
      </c>
      <c r="V2944" s="11" t="s">
        <v>56</v>
      </c>
    </row>
    <row r="2945" spans="1:22" x14ac:dyDescent="0.3">
      <c r="A2945" s="9">
        <v>45362.21875</v>
      </c>
      <c r="B2945" s="10">
        <v>45362</v>
      </c>
      <c r="C2945" s="11">
        <v>2024</v>
      </c>
      <c r="D2945" s="11">
        <v>3</v>
      </c>
      <c r="E2945" s="11">
        <v>11</v>
      </c>
      <c r="F2945" s="11">
        <v>5</v>
      </c>
      <c r="G2945" s="11" t="s">
        <v>67</v>
      </c>
      <c r="H2945" s="11" t="s">
        <v>53</v>
      </c>
      <c r="I2945" s="11">
        <v>40.737288006022702</v>
      </c>
      <c r="J2945" s="11">
        <v>-73.899513722400997</v>
      </c>
      <c r="K2945" s="11">
        <v>108</v>
      </c>
      <c r="L2945" s="11">
        <v>6.6051569733732096</v>
      </c>
      <c r="M2945" s="11">
        <v>93.446537654843496</v>
      </c>
      <c r="N2945" s="11" t="s">
        <v>57</v>
      </c>
      <c r="O2945" s="11" t="s">
        <v>60</v>
      </c>
      <c r="P2945" s="11">
        <v>0</v>
      </c>
      <c r="Q2945" s="11">
        <v>-0.71567155672147298</v>
      </c>
      <c r="R2945" s="11">
        <v>85</v>
      </c>
      <c r="S2945" s="11">
        <v>10</v>
      </c>
      <c r="T2945" s="11">
        <v>315.57953272201598</v>
      </c>
      <c r="U2945" s="11">
        <v>19.952935774574001</v>
      </c>
      <c r="V2945" s="11" t="s">
        <v>56</v>
      </c>
    </row>
    <row r="2946" spans="1:22" x14ac:dyDescent="0.3">
      <c r="A2946" s="9">
        <v>45362.222222222197</v>
      </c>
      <c r="B2946" s="10">
        <v>45362</v>
      </c>
      <c r="C2946" s="11">
        <v>2024</v>
      </c>
      <c r="D2946" s="11">
        <v>3</v>
      </c>
      <c r="E2946" s="11">
        <v>11</v>
      </c>
      <c r="F2946" s="11">
        <v>5</v>
      </c>
      <c r="G2946" s="11" t="s">
        <v>67</v>
      </c>
      <c r="H2946" s="11" t="s">
        <v>53</v>
      </c>
      <c r="I2946" s="11">
        <v>40.656148844963198</v>
      </c>
      <c r="J2946" s="11">
        <v>-73.898571438782795</v>
      </c>
      <c r="K2946" s="11">
        <v>26</v>
      </c>
      <c r="L2946" s="11">
        <v>37.185988501807401</v>
      </c>
      <c r="M2946" s="11">
        <v>12.803362251641399</v>
      </c>
      <c r="N2946" s="11" t="s">
        <v>59</v>
      </c>
      <c r="O2946" s="11" t="s">
        <v>55</v>
      </c>
      <c r="P2946" s="11">
        <v>1</v>
      </c>
      <c r="Q2946" s="11">
        <v>0.20064954577553001</v>
      </c>
      <c r="R2946" s="11">
        <v>32</v>
      </c>
      <c r="S2946" s="11">
        <v>15</v>
      </c>
      <c r="T2946" s="11">
        <v>313.33100070449098</v>
      </c>
      <c r="U2946" s="11">
        <v>8.5772234187498597</v>
      </c>
      <c r="V2946" s="11" t="s">
        <v>56</v>
      </c>
    </row>
    <row r="2947" spans="1:22" x14ac:dyDescent="0.3">
      <c r="A2947" s="9">
        <v>45362.225694444503</v>
      </c>
      <c r="B2947" s="10">
        <v>45362</v>
      </c>
      <c r="C2947" s="11">
        <v>2024</v>
      </c>
      <c r="D2947" s="11">
        <v>3</v>
      </c>
      <c r="E2947" s="11">
        <v>11</v>
      </c>
      <c r="F2947" s="11">
        <v>5</v>
      </c>
      <c r="G2947" s="11" t="s">
        <v>67</v>
      </c>
      <c r="H2947" s="11" t="s">
        <v>53</v>
      </c>
      <c r="I2947" s="11">
        <v>40.866733281846301</v>
      </c>
      <c r="J2947" s="11">
        <v>-73.703370217262005</v>
      </c>
      <c r="K2947" s="11">
        <v>151</v>
      </c>
      <c r="L2947" s="11">
        <v>11.4002795682567</v>
      </c>
      <c r="M2947" s="11">
        <v>82.267869848734307</v>
      </c>
      <c r="N2947" s="11" t="s">
        <v>57</v>
      </c>
      <c r="O2947" s="11" t="s">
        <v>58</v>
      </c>
      <c r="P2947" s="11">
        <v>0</v>
      </c>
      <c r="Q2947" s="11">
        <v>0.525640355320391</v>
      </c>
      <c r="R2947" s="11">
        <v>33</v>
      </c>
      <c r="S2947" s="11">
        <v>26</v>
      </c>
      <c r="T2947" s="11">
        <v>376.239917471014</v>
      </c>
      <c r="U2947" s="11">
        <v>21.0861212463059</v>
      </c>
      <c r="V2947" s="11" t="s">
        <v>56</v>
      </c>
    </row>
    <row r="2948" spans="1:22" x14ac:dyDescent="0.3">
      <c r="A2948" s="9">
        <v>45362.229166666701</v>
      </c>
      <c r="B2948" s="10">
        <v>45362</v>
      </c>
      <c r="C2948" s="11">
        <v>2024</v>
      </c>
      <c r="D2948" s="11">
        <v>3</v>
      </c>
      <c r="E2948" s="11">
        <v>11</v>
      </c>
      <c r="F2948" s="11">
        <v>5</v>
      </c>
      <c r="G2948" s="11" t="s">
        <v>67</v>
      </c>
      <c r="H2948" s="11" t="s">
        <v>53</v>
      </c>
      <c r="I2948" s="11">
        <v>40.662976511748603</v>
      </c>
      <c r="J2948" s="11">
        <v>-73.837164837577703</v>
      </c>
      <c r="K2948" s="11">
        <v>298</v>
      </c>
      <c r="L2948" s="11">
        <v>78.2851761632446</v>
      </c>
      <c r="M2948" s="11">
        <v>24.6439037229779</v>
      </c>
      <c r="N2948" s="11" t="s">
        <v>54</v>
      </c>
      <c r="O2948" s="11" t="s">
        <v>61</v>
      </c>
      <c r="P2948" s="11">
        <v>0</v>
      </c>
      <c r="Q2948" s="11">
        <v>-0.93655820371759402</v>
      </c>
      <c r="R2948" s="11">
        <v>4</v>
      </c>
      <c r="S2948" s="11">
        <v>38</v>
      </c>
      <c r="T2948" s="11">
        <v>102.90778944172099</v>
      </c>
      <c r="U2948" s="11">
        <v>22.5678833811203</v>
      </c>
      <c r="V2948" s="11" t="s">
        <v>56</v>
      </c>
    </row>
    <row r="2949" spans="1:22" x14ac:dyDescent="0.3">
      <c r="A2949" s="9">
        <v>45362.232638888898</v>
      </c>
      <c r="B2949" s="10">
        <v>45362</v>
      </c>
      <c r="C2949" s="11">
        <v>2024</v>
      </c>
      <c r="D2949" s="11">
        <v>3</v>
      </c>
      <c r="E2949" s="11">
        <v>11</v>
      </c>
      <c r="F2949" s="11">
        <v>5</v>
      </c>
      <c r="G2949" s="11" t="s">
        <v>67</v>
      </c>
      <c r="H2949" s="11" t="s">
        <v>53</v>
      </c>
      <c r="I2949" s="11">
        <v>40.654451204336098</v>
      </c>
      <c r="J2949" s="11">
        <v>-73.700460514165599</v>
      </c>
      <c r="K2949" s="11">
        <v>169</v>
      </c>
      <c r="L2949" s="11">
        <v>72.349730282969702</v>
      </c>
      <c r="M2949" s="11">
        <v>78.210775304129697</v>
      </c>
      <c r="N2949" s="11" t="s">
        <v>54</v>
      </c>
      <c r="O2949" s="11" t="s">
        <v>55</v>
      </c>
      <c r="P2949" s="11">
        <v>0</v>
      </c>
      <c r="Q2949" s="11">
        <v>-0.34007924442839199</v>
      </c>
      <c r="R2949" s="11">
        <v>94</v>
      </c>
      <c r="S2949" s="11">
        <v>37</v>
      </c>
      <c r="T2949" s="11">
        <v>84.0630719551813</v>
      </c>
      <c r="U2949" s="11">
        <v>14.7413812723861</v>
      </c>
      <c r="V2949" s="11" t="s">
        <v>63</v>
      </c>
    </row>
    <row r="2950" spans="1:22" x14ac:dyDescent="0.3">
      <c r="A2950" s="9">
        <v>45362.236111111102</v>
      </c>
      <c r="B2950" s="10">
        <v>45362</v>
      </c>
      <c r="C2950" s="11">
        <v>2024</v>
      </c>
      <c r="D2950" s="11">
        <v>3</v>
      </c>
      <c r="E2950" s="11">
        <v>11</v>
      </c>
      <c r="F2950" s="11">
        <v>5</v>
      </c>
      <c r="G2950" s="11" t="s">
        <v>67</v>
      </c>
      <c r="H2950" s="11" t="s">
        <v>53</v>
      </c>
      <c r="I2950" s="11">
        <v>40.8690520914205</v>
      </c>
      <c r="J2950" s="11">
        <v>-73.837591660382898</v>
      </c>
      <c r="K2950" s="11">
        <v>183</v>
      </c>
      <c r="L2950" s="11">
        <v>62.4441851864675</v>
      </c>
      <c r="M2950" s="11">
        <v>64.486234916157002</v>
      </c>
      <c r="N2950" s="11" t="s">
        <v>54</v>
      </c>
      <c r="O2950" s="11" t="s">
        <v>55</v>
      </c>
      <c r="P2950" s="11">
        <v>0</v>
      </c>
      <c r="Q2950" s="11">
        <v>-3.3272253063452099E-2</v>
      </c>
      <c r="R2950" s="11">
        <v>7</v>
      </c>
      <c r="S2950" s="11">
        <v>3</v>
      </c>
      <c r="T2950" s="11">
        <v>300.80066297796998</v>
      </c>
      <c r="U2950" s="11">
        <v>8.5313649911271501</v>
      </c>
      <c r="V2950" s="11" t="s">
        <v>63</v>
      </c>
    </row>
    <row r="2951" spans="1:22" x14ac:dyDescent="0.3">
      <c r="A2951" s="9">
        <v>45362.239583333299</v>
      </c>
      <c r="B2951" s="10">
        <v>45362</v>
      </c>
      <c r="C2951" s="11">
        <v>2024</v>
      </c>
      <c r="D2951" s="11">
        <v>3</v>
      </c>
      <c r="E2951" s="11">
        <v>11</v>
      </c>
      <c r="F2951" s="11">
        <v>5</v>
      </c>
      <c r="G2951" s="11" t="s">
        <v>67</v>
      </c>
      <c r="H2951" s="11" t="s">
        <v>53</v>
      </c>
      <c r="I2951" s="11">
        <v>40.7380068687349</v>
      </c>
      <c r="J2951" s="11">
        <v>-73.850885592081497</v>
      </c>
      <c r="K2951" s="11">
        <v>55</v>
      </c>
      <c r="L2951" s="11">
        <v>42.384654791267302</v>
      </c>
      <c r="M2951" s="11">
        <v>15.8307662308203</v>
      </c>
      <c r="N2951" s="11" t="s">
        <v>59</v>
      </c>
      <c r="O2951" s="11" t="s">
        <v>58</v>
      </c>
      <c r="P2951" s="11">
        <v>0</v>
      </c>
      <c r="Q2951" s="11">
        <v>9.7386044031807006E-2</v>
      </c>
      <c r="R2951" s="11">
        <v>13</v>
      </c>
      <c r="S2951" s="11">
        <v>11</v>
      </c>
      <c r="T2951" s="11">
        <v>120.228907884959</v>
      </c>
      <c r="U2951" s="11">
        <v>29.391644735943501</v>
      </c>
      <c r="V2951" s="11" t="s">
        <v>62</v>
      </c>
    </row>
    <row r="2952" spans="1:22" x14ac:dyDescent="0.3">
      <c r="A2952" s="9">
        <v>45362.243055555598</v>
      </c>
      <c r="B2952" s="10">
        <v>45362</v>
      </c>
      <c r="C2952" s="11">
        <v>2024</v>
      </c>
      <c r="D2952" s="11">
        <v>3</v>
      </c>
      <c r="E2952" s="11">
        <v>11</v>
      </c>
      <c r="F2952" s="11">
        <v>5</v>
      </c>
      <c r="G2952" s="11" t="s">
        <v>67</v>
      </c>
      <c r="H2952" s="11" t="s">
        <v>53</v>
      </c>
      <c r="I2952" s="11">
        <v>40.641602138524199</v>
      </c>
      <c r="J2952" s="11">
        <v>-73.995905276702004</v>
      </c>
      <c r="K2952" s="11">
        <v>46</v>
      </c>
      <c r="L2952" s="11">
        <v>76.951662035735097</v>
      </c>
      <c r="M2952" s="11">
        <v>83.561646491875095</v>
      </c>
      <c r="N2952" s="11" t="s">
        <v>59</v>
      </c>
      <c r="O2952" s="11" t="s">
        <v>60</v>
      </c>
      <c r="P2952" s="11">
        <v>1</v>
      </c>
      <c r="Q2952" s="11">
        <v>0.37457907813178298</v>
      </c>
      <c r="R2952" s="11">
        <v>89</v>
      </c>
      <c r="S2952" s="11">
        <v>4</v>
      </c>
      <c r="T2952" s="11">
        <v>310.89929430423302</v>
      </c>
      <c r="U2952" s="11">
        <v>27.320228041017799</v>
      </c>
      <c r="V2952" s="11" t="s">
        <v>56</v>
      </c>
    </row>
    <row r="2953" spans="1:22" x14ac:dyDescent="0.3">
      <c r="A2953" s="9">
        <v>45362.246527777803</v>
      </c>
      <c r="B2953" s="10">
        <v>45362</v>
      </c>
      <c r="C2953" s="11">
        <v>2024</v>
      </c>
      <c r="D2953" s="11">
        <v>3</v>
      </c>
      <c r="E2953" s="11">
        <v>11</v>
      </c>
      <c r="F2953" s="11">
        <v>5</v>
      </c>
      <c r="G2953" s="11" t="s">
        <v>67</v>
      </c>
      <c r="H2953" s="11" t="s">
        <v>53</v>
      </c>
      <c r="I2953" s="11">
        <v>40.872017022731697</v>
      </c>
      <c r="J2953" s="11">
        <v>-73.909112221430803</v>
      </c>
      <c r="K2953" s="11">
        <v>68</v>
      </c>
      <c r="L2953" s="11">
        <v>42.4867475583859</v>
      </c>
      <c r="M2953" s="11">
        <v>42.505937025449001</v>
      </c>
      <c r="N2953" s="11" t="s">
        <v>54</v>
      </c>
      <c r="O2953" s="11" t="s">
        <v>61</v>
      </c>
      <c r="P2953" s="11">
        <v>0</v>
      </c>
      <c r="Q2953" s="11">
        <v>0.88967946015987998</v>
      </c>
      <c r="R2953" s="11">
        <v>3</v>
      </c>
      <c r="S2953" s="11">
        <v>4</v>
      </c>
      <c r="T2953" s="11">
        <v>314.97875045466401</v>
      </c>
      <c r="U2953" s="11">
        <v>14.9138514911456</v>
      </c>
      <c r="V2953" s="11" t="s">
        <v>62</v>
      </c>
    </row>
    <row r="2954" spans="1:22" x14ac:dyDescent="0.3">
      <c r="A2954" s="9">
        <v>45362.25</v>
      </c>
      <c r="B2954" s="10">
        <v>45362</v>
      </c>
      <c r="C2954" s="11">
        <v>2024</v>
      </c>
      <c r="D2954" s="11">
        <v>3</v>
      </c>
      <c r="E2954" s="11">
        <v>11</v>
      </c>
      <c r="F2954" s="11">
        <v>6</v>
      </c>
      <c r="G2954" s="11" t="s">
        <v>67</v>
      </c>
      <c r="H2954" s="11" t="s">
        <v>53</v>
      </c>
      <c r="I2954" s="11">
        <v>40.677892718527403</v>
      </c>
      <c r="J2954" s="11">
        <v>-73.8105910475347</v>
      </c>
      <c r="K2954" s="11">
        <v>131</v>
      </c>
      <c r="L2954" s="11">
        <v>24.565715245150699</v>
      </c>
      <c r="M2954" s="11">
        <v>22.6457712579701</v>
      </c>
      <c r="N2954" s="11" t="s">
        <v>57</v>
      </c>
      <c r="O2954" s="11" t="s">
        <v>55</v>
      </c>
      <c r="P2954" s="11">
        <v>0</v>
      </c>
      <c r="Q2954" s="11">
        <v>-0.42432020021932398</v>
      </c>
      <c r="R2954" s="11">
        <v>76</v>
      </c>
      <c r="S2954" s="11">
        <v>46</v>
      </c>
      <c r="T2954" s="11">
        <v>129.91500586873201</v>
      </c>
      <c r="U2954" s="11">
        <v>19.536749900884899</v>
      </c>
      <c r="V2954" s="11" t="s">
        <v>63</v>
      </c>
    </row>
    <row r="2955" spans="1:22" x14ac:dyDescent="0.3">
      <c r="A2955" s="9">
        <v>45362.253472222197</v>
      </c>
      <c r="B2955" s="10">
        <v>45362</v>
      </c>
      <c r="C2955" s="11">
        <v>2024</v>
      </c>
      <c r="D2955" s="11">
        <v>3</v>
      </c>
      <c r="E2955" s="11">
        <v>11</v>
      </c>
      <c r="F2955" s="11">
        <v>6</v>
      </c>
      <c r="G2955" s="11" t="s">
        <v>67</v>
      </c>
      <c r="H2955" s="11" t="s">
        <v>53</v>
      </c>
      <c r="I2955" s="11">
        <v>40.613415299850601</v>
      </c>
      <c r="J2955" s="11">
        <v>-73.946634584176394</v>
      </c>
      <c r="K2955" s="11">
        <v>291</v>
      </c>
      <c r="L2955" s="11">
        <v>29.969007546716799</v>
      </c>
      <c r="M2955" s="11">
        <v>18.485652300436001</v>
      </c>
      <c r="N2955" s="11" t="s">
        <v>59</v>
      </c>
      <c r="O2955" s="11" t="s">
        <v>58</v>
      </c>
      <c r="P2955" s="11">
        <v>0</v>
      </c>
      <c r="Q2955" s="11">
        <v>0.345623985808937</v>
      </c>
      <c r="R2955" s="11">
        <v>13</v>
      </c>
      <c r="S2955" s="11">
        <v>7</v>
      </c>
      <c r="T2955" s="11">
        <v>312.288772164406</v>
      </c>
      <c r="U2955" s="11">
        <v>12.5676328360037</v>
      </c>
      <c r="V2955" s="11" t="s">
        <v>56</v>
      </c>
    </row>
    <row r="2956" spans="1:22" x14ac:dyDescent="0.3">
      <c r="A2956" s="9">
        <v>45362.256944444503</v>
      </c>
      <c r="B2956" s="10">
        <v>45362</v>
      </c>
      <c r="C2956" s="11">
        <v>2024</v>
      </c>
      <c r="D2956" s="11">
        <v>3</v>
      </c>
      <c r="E2956" s="11">
        <v>11</v>
      </c>
      <c r="F2956" s="11">
        <v>6</v>
      </c>
      <c r="G2956" s="11" t="s">
        <v>67</v>
      </c>
      <c r="H2956" s="11" t="s">
        <v>53</v>
      </c>
      <c r="I2956" s="11">
        <v>40.657143762109001</v>
      </c>
      <c r="J2956" s="11">
        <v>-73.851583864828399</v>
      </c>
      <c r="K2956" s="11">
        <v>74</v>
      </c>
      <c r="L2956" s="11">
        <v>74.531984895807497</v>
      </c>
      <c r="M2956" s="11">
        <v>79.776495549321993</v>
      </c>
      <c r="N2956" s="11" t="s">
        <v>57</v>
      </c>
      <c r="O2956" s="11" t="s">
        <v>60</v>
      </c>
      <c r="P2956" s="11">
        <v>0</v>
      </c>
      <c r="Q2956" s="11">
        <v>0.38903932927108498</v>
      </c>
      <c r="R2956" s="11">
        <v>91</v>
      </c>
      <c r="S2956" s="11">
        <v>2</v>
      </c>
      <c r="T2956" s="11">
        <v>132.73280887152899</v>
      </c>
      <c r="U2956" s="11">
        <v>20.598238610219202</v>
      </c>
      <c r="V2956" s="11" t="s">
        <v>63</v>
      </c>
    </row>
    <row r="2957" spans="1:22" x14ac:dyDescent="0.3">
      <c r="A2957" s="9">
        <v>45362.260416666701</v>
      </c>
      <c r="B2957" s="10">
        <v>45362</v>
      </c>
      <c r="C2957" s="11">
        <v>2024</v>
      </c>
      <c r="D2957" s="11">
        <v>3</v>
      </c>
      <c r="E2957" s="11">
        <v>11</v>
      </c>
      <c r="F2957" s="11">
        <v>6</v>
      </c>
      <c r="G2957" s="11" t="s">
        <v>67</v>
      </c>
      <c r="H2957" s="11" t="s">
        <v>53</v>
      </c>
      <c r="I2957" s="11">
        <v>40.894153298283797</v>
      </c>
      <c r="J2957" s="11">
        <v>-73.843192319177604</v>
      </c>
      <c r="K2957" s="11">
        <v>217</v>
      </c>
      <c r="L2957" s="11">
        <v>52.4629515420338</v>
      </c>
      <c r="M2957" s="11">
        <v>49.4077947165745</v>
      </c>
      <c r="N2957" s="11" t="s">
        <v>54</v>
      </c>
      <c r="O2957" s="11" t="s">
        <v>58</v>
      </c>
      <c r="P2957" s="11">
        <v>0</v>
      </c>
      <c r="Q2957" s="11">
        <v>0.48691065041166698</v>
      </c>
      <c r="R2957" s="11">
        <v>37</v>
      </c>
      <c r="S2957" s="11">
        <v>19</v>
      </c>
      <c r="T2957" s="11">
        <v>228.42875487392701</v>
      </c>
      <c r="U2957" s="11">
        <v>26.635066395731702</v>
      </c>
      <c r="V2957" s="11" t="s">
        <v>56</v>
      </c>
    </row>
    <row r="2958" spans="1:22" x14ac:dyDescent="0.3">
      <c r="A2958" s="9">
        <v>45362.263888888898</v>
      </c>
      <c r="B2958" s="10">
        <v>45362</v>
      </c>
      <c r="C2958" s="11">
        <v>2024</v>
      </c>
      <c r="D2958" s="11">
        <v>3</v>
      </c>
      <c r="E2958" s="11">
        <v>11</v>
      </c>
      <c r="F2958" s="11">
        <v>6</v>
      </c>
      <c r="G2958" s="11" t="s">
        <v>67</v>
      </c>
      <c r="H2958" s="11" t="s">
        <v>53</v>
      </c>
      <c r="I2958" s="11">
        <v>40.696025280885401</v>
      </c>
      <c r="J2958" s="11">
        <v>-73.998673490833795</v>
      </c>
      <c r="K2958" s="11">
        <v>52</v>
      </c>
      <c r="L2958" s="11">
        <v>41.982556356120703</v>
      </c>
      <c r="M2958" s="11">
        <v>18.946534739566498</v>
      </c>
      <c r="N2958" s="11" t="s">
        <v>54</v>
      </c>
      <c r="O2958" s="11" t="s">
        <v>58</v>
      </c>
      <c r="P2958" s="11">
        <v>0</v>
      </c>
      <c r="Q2958" s="11">
        <v>-0.41108250507666499</v>
      </c>
      <c r="R2958" s="11">
        <v>81</v>
      </c>
      <c r="S2958" s="11">
        <v>37</v>
      </c>
      <c r="T2958" s="11">
        <v>258.45205121233499</v>
      </c>
      <c r="U2958" s="11">
        <v>29.770925572037601</v>
      </c>
      <c r="V2958" s="11" t="s">
        <v>62</v>
      </c>
    </row>
    <row r="2959" spans="1:22" x14ac:dyDescent="0.3">
      <c r="A2959" s="9">
        <v>45362.267361111102</v>
      </c>
      <c r="B2959" s="10">
        <v>45362</v>
      </c>
      <c r="C2959" s="11">
        <v>2024</v>
      </c>
      <c r="D2959" s="11">
        <v>3</v>
      </c>
      <c r="E2959" s="11">
        <v>11</v>
      </c>
      <c r="F2959" s="11">
        <v>6</v>
      </c>
      <c r="G2959" s="11" t="s">
        <v>67</v>
      </c>
      <c r="H2959" s="11" t="s">
        <v>53</v>
      </c>
      <c r="I2959" s="11">
        <v>40.620893342790303</v>
      </c>
      <c r="J2959" s="11">
        <v>-73.956813056952299</v>
      </c>
      <c r="K2959" s="11">
        <v>98</v>
      </c>
      <c r="L2959" s="11">
        <v>45.506508312654198</v>
      </c>
      <c r="M2959" s="11">
        <v>56.314617947943397</v>
      </c>
      <c r="N2959" s="11" t="s">
        <v>59</v>
      </c>
      <c r="O2959" s="11" t="s">
        <v>60</v>
      </c>
      <c r="P2959" s="11">
        <v>0</v>
      </c>
      <c r="Q2959" s="11">
        <v>-0.28170732402832599</v>
      </c>
      <c r="R2959" s="11">
        <v>65</v>
      </c>
      <c r="S2959" s="11">
        <v>32</v>
      </c>
      <c r="T2959" s="11">
        <v>193.00431781606099</v>
      </c>
      <c r="U2959" s="11">
        <v>13.6848387185142</v>
      </c>
      <c r="V2959" s="11" t="s">
        <v>63</v>
      </c>
    </row>
    <row r="2960" spans="1:22" x14ac:dyDescent="0.3">
      <c r="A2960" s="9">
        <v>45362.270833333299</v>
      </c>
      <c r="B2960" s="10">
        <v>45362</v>
      </c>
      <c r="C2960" s="11">
        <v>2024</v>
      </c>
      <c r="D2960" s="11">
        <v>3</v>
      </c>
      <c r="E2960" s="11">
        <v>11</v>
      </c>
      <c r="F2960" s="11">
        <v>6</v>
      </c>
      <c r="G2960" s="11" t="s">
        <v>67</v>
      </c>
      <c r="H2960" s="11" t="s">
        <v>53</v>
      </c>
      <c r="I2960" s="11">
        <v>40.704041239078897</v>
      </c>
      <c r="J2960" s="11">
        <v>-73.742773891406998</v>
      </c>
      <c r="K2960" s="11">
        <v>124</v>
      </c>
      <c r="L2960" s="11">
        <v>62.279068440286999</v>
      </c>
      <c r="M2960" s="11">
        <v>36.765431964870103</v>
      </c>
      <c r="N2960" s="11" t="s">
        <v>57</v>
      </c>
      <c r="O2960" s="11" t="s">
        <v>60</v>
      </c>
      <c r="P2960" s="11">
        <v>0</v>
      </c>
      <c r="Q2960" s="11">
        <v>-0.38548326966985003</v>
      </c>
      <c r="R2960" s="11">
        <v>22</v>
      </c>
      <c r="S2960" s="11">
        <v>17</v>
      </c>
      <c r="T2960" s="11">
        <v>341.25386295100401</v>
      </c>
      <c r="U2960" s="11">
        <v>12.5099291332455</v>
      </c>
      <c r="V2960" s="11" t="s">
        <v>63</v>
      </c>
    </row>
    <row r="2961" spans="1:22" x14ac:dyDescent="0.3">
      <c r="A2961" s="9">
        <v>45362.274305555598</v>
      </c>
      <c r="B2961" s="10">
        <v>45362</v>
      </c>
      <c r="C2961" s="11">
        <v>2024</v>
      </c>
      <c r="D2961" s="11">
        <v>3</v>
      </c>
      <c r="E2961" s="11">
        <v>11</v>
      </c>
      <c r="F2961" s="11">
        <v>6</v>
      </c>
      <c r="G2961" s="11" t="s">
        <v>67</v>
      </c>
      <c r="H2961" s="11" t="s">
        <v>53</v>
      </c>
      <c r="I2961" s="11">
        <v>40.885883009047397</v>
      </c>
      <c r="J2961" s="11">
        <v>-73.796553341318003</v>
      </c>
      <c r="K2961" s="11">
        <v>274</v>
      </c>
      <c r="L2961" s="11">
        <v>19.865529967115801</v>
      </c>
      <c r="M2961" s="11">
        <v>24.815778458431499</v>
      </c>
      <c r="N2961" s="11" t="s">
        <v>57</v>
      </c>
      <c r="O2961" s="11" t="s">
        <v>60</v>
      </c>
      <c r="P2961" s="11">
        <v>0</v>
      </c>
      <c r="Q2961" s="11">
        <v>-0.92336430430657102</v>
      </c>
      <c r="R2961" s="11">
        <v>83</v>
      </c>
      <c r="S2961" s="11">
        <v>4</v>
      </c>
      <c r="T2961" s="11">
        <v>335.01735653914301</v>
      </c>
      <c r="U2961" s="11">
        <v>12.2837041236436</v>
      </c>
      <c r="V2961" s="11" t="s">
        <v>56</v>
      </c>
    </row>
    <row r="2962" spans="1:22" x14ac:dyDescent="0.3">
      <c r="A2962" s="9">
        <v>45362.277777777803</v>
      </c>
      <c r="B2962" s="10">
        <v>45362</v>
      </c>
      <c r="C2962" s="11">
        <v>2024</v>
      </c>
      <c r="D2962" s="11">
        <v>3</v>
      </c>
      <c r="E2962" s="11">
        <v>11</v>
      </c>
      <c r="F2962" s="11">
        <v>6</v>
      </c>
      <c r="G2962" s="11" t="s">
        <v>67</v>
      </c>
      <c r="H2962" s="11" t="s">
        <v>53</v>
      </c>
      <c r="I2962" s="11">
        <v>40.850492353356302</v>
      </c>
      <c r="J2962" s="11">
        <v>-73.730206573285599</v>
      </c>
      <c r="K2962" s="11">
        <v>59</v>
      </c>
      <c r="L2962" s="11">
        <v>60.665883003611199</v>
      </c>
      <c r="M2962" s="11">
        <v>95.071550890341996</v>
      </c>
      <c r="N2962" s="11" t="s">
        <v>57</v>
      </c>
      <c r="O2962" s="11" t="s">
        <v>61</v>
      </c>
      <c r="P2962" s="11">
        <v>0</v>
      </c>
      <c r="Q2962" s="11">
        <v>-0.94893832362906905</v>
      </c>
      <c r="R2962" s="11">
        <v>57</v>
      </c>
      <c r="S2962" s="11">
        <v>31</v>
      </c>
      <c r="T2962" s="11">
        <v>486.16903339023497</v>
      </c>
      <c r="U2962" s="11">
        <v>12.743903461772801</v>
      </c>
      <c r="V2962" s="11" t="s">
        <v>56</v>
      </c>
    </row>
    <row r="2963" spans="1:22" x14ac:dyDescent="0.3">
      <c r="A2963" s="9">
        <v>45362.28125</v>
      </c>
      <c r="B2963" s="10">
        <v>45362</v>
      </c>
      <c r="C2963" s="11">
        <v>2024</v>
      </c>
      <c r="D2963" s="11">
        <v>3</v>
      </c>
      <c r="E2963" s="11">
        <v>11</v>
      </c>
      <c r="F2963" s="11">
        <v>6</v>
      </c>
      <c r="G2963" s="11" t="s">
        <v>67</v>
      </c>
      <c r="H2963" s="11" t="s">
        <v>53</v>
      </c>
      <c r="I2963" s="11">
        <v>40.797929471302297</v>
      </c>
      <c r="J2963" s="11">
        <v>-73.751523132544506</v>
      </c>
      <c r="K2963" s="11">
        <v>293</v>
      </c>
      <c r="L2963" s="11">
        <v>61.803154111194303</v>
      </c>
      <c r="M2963" s="11">
        <v>53.956705594154798</v>
      </c>
      <c r="N2963" s="11" t="s">
        <v>54</v>
      </c>
      <c r="O2963" s="11" t="s">
        <v>55</v>
      </c>
      <c r="P2963" s="11">
        <v>0</v>
      </c>
      <c r="Q2963" s="11">
        <v>-0.79109938407107205</v>
      </c>
      <c r="R2963" s="11">
        <v>72</v>
      </c>
      <c r="S2963" s="11">
        <v>25</v>
      </c>
      <c r="T2963" s="11">
        <v>58.975636147931503</v>
      </c>
      <c r="U2963" s="11">
        <v>8.2702089621379091</v>
      </c>
      <c r="V2963" s="11" t="s">
        <v>56</v>
      </c>
    </row>
    <row r="2964" spans="1:22" x14ac:dyDescent="0.3">
      <c r="A2964" s="9">
        <v>45362.284722222197</v>
      </c>
      <c r="B2964" s="10">
        <v>45362</v>
      </c>
      <c r="C2964" s="11">
        <v>2024</v>
      </c>
      <c r="D2964" s="11">
        <v>3</v>
      </c>
      <c r="E2964" s="11">
        <v>11</v>
      </c>
      <c r="F2964" s="11">
        <v>6</v>
      </c>
      <c r="G2964" s="11" t="s">
        <v>67</v>
      </c>
      <c r="H2964" s="11" t="s">
        <v>53</v>
      </c>
      <c r="I2964" s="11">
        <v>40.835202219534096</v>
      </c>
      <c r="J2964" s="11">
        <v>-73.979085993255893</v>
      </c>
      <c r="K2964" s="11">
        <v>219</v>
      </c>
      <c r="L2964" s="11">
        <v>34.705864315231103</v>
      </c>
      <c r="M2964" s="11">
        <v>56.829006078496697</v>
      </c>
      <c r="N2964" s="11" t="s">
        <v>57</v>
      </c>
      <c r="O2964" s="11" t="s">
        <v>61</v>
      </c>
      <c r="P2964" s="11">
        <v>0</v>
      </c>
      <c r="Q2964" s="11">
        <v>0.70953805944493598</v>
      </c>
      <c r="R2964" s="11">
        <v>99</v>
      </c>
      <c r="S2964" s="11">
        <v>28</v>
      </c>
      <c r="T2964" s="11">
        <v>360.79020806132399</v>
      </c>
      <c r="U2964" s="11">
        <v>8.2474565663655302</v>
      </c>
      <c r="V2964" s="11" t="s">
        <v>56</v>
      </c>
    </row>
    <row r="2965" spans="1:22" x14ac:dyDescent="0.3">
      <c r="A2965" s="9">
        <v>45362.288194444503</v>
      </c>
      <c r="B2965" s="10">
        <v>45362</v>
      </c>
      <c r="C2965" s="11">
        <v>2024</v>
      </c>
      <c r="D2965" s="11">
        <v>3</v>
      </c>
      <c r="E2965" s="11">
        <v>11</v>
      </c>
      <c r="F2965" s="11">
        <v>6</v>
      </c>
      <c r="G2965" s="11" t="s">
        <v>67</v>
      </c>
      <c r="H2965" s="11" t="s">
        <v>53</v>
      </c>
      <c r="I2965" s="11">
        <v>40.841288614273303</v>
      </c>
      <c r="J2965" s="11">
        <v>-73.769197805714299</v>
      </c>
      <c r="K2965" s="11">
        <v>118</v>
      </c>
      <c r="L2965" s="11">
        <v>28.4129199991268</v>
      </c>
      <c r="M2965" s="11">
        <v>11.929110052886999</v>
      </c>
      <c r="N2965" s="11" t="s">
        <v>54</v>
      </c>
      <c r="O2965" s="11" t="s">
        <v>60</v>
      </c>
      <c r="P2965" s="11">
        <v>0</v>
      </c>
      <c r="Q2965" s="11">
        <v>-0.14470861667366999</v>
      </c>
      <c r="R2965" s="11">
        <v>22</v>
      </c>
      <c r="S2965" s="11">
        <v>44</v>
      </c>
      <c r="T2965" s="11">
        <v>224.817427857452</v>
      </c>
      <c r="U2965" s="11">
        <v>22.83014585566</v>
      </c>
      <c r="V2965" s="11" t="s">
        <v>63</v>
      </c>
    </row>
    <row r="2966" spans="1:22" x14ac:dyDescent="0.3">
      <c r="A2966" s="9">
        <v>45362.291666666701</v>
      </c>
      <c r="B2966" s="10">
        <v>45362</v>
      </c>
      <c r="C2966" s="11">
        <v>2024</v>
      </c>
      <c r="D2966" s="11">
        <v>3</v>
      </c>
      <c r="E2966" s="11">
        <v>11</v>
      </c>
      <c r="F2966" s="11">
        <v>7</v>
      </c>
      <c r="G2966" s="11" t="s">
        <v>67</v>
      </c>
      <c r="H2966" s="11" t="s">
        <v>53</v>
      </c>
      <c r="I2966" s="11">
        <v>40.798974047543098</v>
      </c>
      <c r="J2966" s="11">
        <v>-73.928443108336396</v>
      </c>
      <c r="K2966" s="11">
        <v>144</v>
      </c>
      <c r="L2966" s="11">
        <v>61.397165390888297</v>
      </c>
      <c r="M2966" s="11">
        <v>72.223409044274106</v>
      </c>
      <c r="N2966" s="11" t="s">
        <v>59</v>
      </c>
      <c r="O2966" s="11" t="s">
        <v>61</v>
      </c>
      <c r="P2966" s="11">
        <v>0</v>
      </c>
      <c r="Q2966" s="11">
        <v>0.79679170785666298</v>
      </c>
      <c r="R2966" s="11">
        <v>82</v>
      </c>
      <c r="S2966" s="11">
        <v>2</v>
      </c>
      <c r="T2966" s="11">
        <v>110.248802139093</v>
      </c>
      <c r="U2966" s="11">
        <v>18.836998234557502</v>
      </c>
      <c r="V2966" s="11" t="s">
        <v>63</v>
      </c>
    </row>
    <row r="2967" spans="1:22" x14ac:dyDescent="0.3">
      <c r="A2967" s="9">
        <v>45362.295138888898</v>
      </c>
      <c r="B2967" s="10">
        <v>45362</v>
      </c>
      <c r="C2967" s="11">
        <v>2024</v>
      </c>
      <c r="D2967" s="11">
        <v>3</v>
      </c>
      <c r="E2967" s="11">
        <v>11</v>
      </c>
      <c r="F2967" s="11">
        <v>7</v>
      </c>
      <c r="G2967" s="11" t="s">
        <v>67</v>
      </c>
      <c r="H2967" s="11" t="s">
        <v>53</v>
      </c>
      <c r="I2967" s="11">
        <v>40.621713071179499</v>
      </c>
      <c r="J2967" s="11">
        <v>-73.775620558560306</v>
      </c>
      <c r="K2967" s="11">
        <v>232</v>
      </c>
      <c r="L2967" s="11">
        <v>44.552528818683101</v>
      </c>
      <c r="M2967" s="11">
        <v>91.970034997995697</v>
      </c>
      <c r="N2967" s="11" t="s">
        <v>57</v>
      </c>
      <c r="O2967" s="11" t="s">
        <v>55</v>
      </c>
      <c r="P2967" s="11">
        <v>0</v>
      </c>
      <c r="Q2967" s="11">
        <v>0.77113376973846703</v>
      </c>
      <c r="R2967" s="11">
        <v>46</v>
      </c>
      <c r="S2967" s="11">
        <v>42</v>
      </c>
      <c r="T2967" s="11">
        <v>213.263844449152</v>
      </c>
      <c r="U2967" s="11">
        <v>28.681483051683301</v>
      </c>
      <c r="V2967" s="11" t="s">
        <v>56</v>
      </c>
    </row>
    <row r="2968" spans="1:22" x14ac:dyDescent="0.3">
      <c r="A2968" s="9">
        <v>45362.298611111102</v>
      </c>
      <c r="B2968" s="10">
        <v>45362</v>
      </c>
      <c r="C2968" s="11">
        <v>2024</v>
      </c>
      <c r="D2968" s="11">
        <v>3</v>
      </c>
      <c r="E2968" s="11">
        <v>11</v>
      </c>
      <c r="F2968" s="11">
        <v>7</v>
      </c>
      <c r="G2968" s="11" t="s">
        <v>67</v>
      </c>
      <c r="H2968" s="11" t="s">
        <v>53</v>
      </c>
      <c r="I2968" s="11">
        <v>40.675158489746799</v>
      </c>
      <c r="J2968" s="11">
        <v>-73.912870040566403</v>
      </c>
      <c r="K2968" s="11">
        <v>179</v>
      </c>
      <c r="L2968" s="11">
        <v>26.670711583105302</v>
      </c>
      <c r="M2968" s="11">
        <v>83.102891490310896</v>
      </c>
      <c r="N2968" s="11" t="s">
        <v>57</v>
      </c>
      <c r="O2968" s="11" t="s">
        <v>60</v>
      </c>
      <c r="P2968" s="11">
        <v>0</v>
      </c>
      <c r="Q2968" s="11">
        <v>0.448950847583372</v>
      </c>
      <c r="R2968" s="11">
        <v>59</v>
      </c>
      <c r="S2968" s="11">
        <v>6</v>
      </c>
      <c r="T2968" s="11">
        <v>473.78029612549102</v>
      </c>
      <c r="U2968" s="11">
        <v>19.160361048884099</v>
      </c>
      <c r="V2968" s="11" t="s">
        <v>56</v>
      </c>
    </row>
    <row r="2969" spans="1:22" x14ac:dyDescent="0.3">
      <c r="A2969" s="9">
        <v>45362.302083333299</v>
      </c>
      <c r="B2969" s="10">
        <v>45362</v>
      </c>
      <c r="C2969" s="11">
        <v>2024</v>
      </c>
      <c r="D2969" s="11">
        <v>3</v>
      </c>
      <c r="E2969" s="11">
        <v>11</v>
      </c>
      <c r="F2969" s="11">
        <v>7</v>
      </c>
      <c r="G2969" s="11" t="s">
        <v>67</v>
      </c>
      <c r="H2969" s="11" t="s">
        <v>53</v>
      </c>
      <c r="I2969" s="11">
        <v>40.699524037906201</v>
      </c>
      <c r="J2969" s="11">
        <v>-73.753718185843994</v>
      </c>
      <c r="K2969" s="11">
        <v>180</v>
      </c>
      <c r="L2969" s="11">
        <v>24.530790868027299</v>
      </c>
      <c r="M2969" s="11">
        <v>86.570699407795104</v>
      </c>
      <c r="N2969" s="11" t="s">
        <v>57</v>
      </c>
      <c r="O2969" s="11" t="s">
        <v>58</v>
      </c>
      <c r="P2969" s="11">
        <v>0</v>
      </c>
      <c r="Q2969" s="11">
        <v>-0.41539312560978298</v>
      </c>
      <c r="R2969" s="11">
        <v>61</v>
      </c>
      <c r="S2969" s="11">
        <v>19</v>
      </c>
      <c r="T2969" s="11">
        <v>154.88081528010201</v>
      </c>
      <c r="U2969" s="11">
        <v>11.184137689116</v>
      </c>
      <c r="V2969" s="11" t="s">
        <v>56</v>
      </c>
    </row>
    <row r="2970" spans="1:22" x14ac:dyDescent="0.3">
      <c r="A2970" s="9">
        <v>45362.305555555598</v>
      </c>
      <c r="B2970" s="10">
        <v>45362</v>
      </c>
      <c r="C2970" s="11">
        <v>2024</v>
      </c>
      <c r="D2970" s="11">
        <v>3</v>
      </c>
      <c r="E2970" s="11">
        <v>11</v>
      </c>
      <c r="F2970" s="11">
        <v>7</v>
      </c>
      <c r="G2970" s="11" t="s">
        <v>67</v>
      </c>
      <c r="H2970" s="11" t="s">
        <v>53</v>
      </c>
      <c r="I2970" s="11">
        <v>40.827513116306299</v>
      </c>
      <c r="J2970" s="11">
        <v>-73.909142836929902</v>
      </c>
      <c r="K2970" s="11">
        <v>169</v>
      </c>
      <c r="L2970" s="11">
        <v>26.872762166269499</v>
      </c>
      <c r="M2970" s="11">
        <v>74.185066514467707</v>
      </c>
      <c r="N2970" s="11" t="s">
        <v>54</v>
      </c>
      <c r="O2970" s="11" t="s">
        <v>60</v>
      </c>
      <c r="P2970" s="11">
        <v>0</v>
      </c>
      <c r="Q2970" s="11">
        <v>0.97976475546453101</v>
      </c>
      <c r="R2970" s="11">
        <v>72</v>
      </c>
      <c r="S2970" s="11">
        <v>13</v>
      </c>
      <c r="T2970" s="11">
        <v>263.01161487617702</v>
      </c>
      <c r="U2970" s="11">
        <v>8.1478707990550294</v>
      </c>
      <c r="V2970" s="11" t="s">
        <v>63</v>
      </c>
    </row>
    <row r="2971" spans="1:22" x14ac:dyDescent="0.3">
      <c r="A2971" s="9">
        <v>45362.309027777803</v>
      </c>
      <c r="B2971" s="10">
        <v>45362</v>
      </c>
      <c r="C2971" s="11">
        <v>2024</v>
      </c>
      <c r="D2971" s="11">
        <v>3</v>
      </c>
      <c r="E2971" s="11">
        <v>11</v>
      </c>
      <c r="F2971" s="11">
        <v>7</v>
      </c>
      <c r="G2971" s="11" t="s">
        <v>67</v>
      </c>
      <c r="H2971" s="11" t="s">
        <v>53</v>
      </c>
      <c r="I2971" s="11">
        <v>40.671267970465699</v>
      </c>
      <c r="J2971" s="11">
        <v>-73.826060481895297</v>
      </c>
      <c r="K2971" s="11">
        <v>179</v>
      </c>
      <c r="L2971" s="11">
        <v>20.860773007248302</v>
      </c>
      <c r="M2971" s="11">
        <v>74.653454323943095</v>
      </c>
      <c r="N2971" s="11" t="s">
        <v>57</v>
      </c>
      <c r="O2971" s="11" t="s">
        <v>60</v>
      </c>
      <c r="P2971" s="11">
        <v>0</v>
      </c>
      <c r="Q2971" s="11">
        <v>-0.64511707961057396</v>
      </c>
      <c r="R2971" s="11">
        <v>57</v>
      </c>
      <c r="S2971" s="11">
        <v>1</v>
      </c>
      <c r="T2971" s="11">
        <v>480.67598264490999</v>
      </c>
      <c r="U2971" s="11">
        <v>17.476917209991999</v>
      </c>
      <c r="V2971" s="11" t="s">
        <v>63</v>
      </c>
    </row>
    <row r="2972" spans="1:22" x14ac:dyDescent="0.3">
      <c r="A2972" s="9">
        <v>45362.3125</v>
      </c>
      <c r="B2972" s="10">
        <v>45362</v>
      </c>
      <c r="C2972" s="11">
        <v>2024</v>
      </c>
      <c r="D2972" s="11">
        <v>3</v>
      </c>
      <c r="E2972" s="11">
        <v>11</v>
      </c>
      <c r="F2972" s="11">
        <v>7</v>
      </c>
      <c r="G2972" s="11" t="s">
        <v>67</v>
      </c>
      <c r="H2972" s="11" t="s">
        <v>53</v>
      </c>
      <c r="I2972" s="11">
        <v>40.632016151084201</v>
      </c>
      <c r="J2972" s="11">
        <v>-73.792117870963196</v>
      </c>
      <c r="K2972" s="11">
        <v>166</v>
      </c>
      <c r="L2972" s="11">
        <v>15.5155102819035</v>
      </c>
      <c r="M2972" s="11">
        <v>18.157266823464202</v>
      </c>
      <c r="N2972" s="11" t="s">
        <v>54</v>
      </c>
      <c r="O2972" s="11" t="s">
        <v>60</v>
      </c>
      <c r="P2972" s="11">
        <v>0</v>
      </c>
      <c r="Q2972" s="11">
        <v>-0.708600464787423</v>
      </c>
      <c r="R2972" s="11">
        <v>67</v>
      </c>
      <c r="S2972" s="11">
        <v>43</v>
      </c>
      <c r="T2972" s="11">
        <v>129.49126142766099</v>
      </c>
      <c r="U2972" s="11">
        <v>21.465239810678501</v>
      </c>
      <c r="V2972" s="11" t="s">
        <v>56</v>
      </c>
    </row>
    <row r="2973" spans="1:22" x14ac:dyDescent="0.3">
      <c r="A2973" s="9">
        <v>45362.315972222197</v>
      </c>
      <c r="B2973" s="10">
        <v>45362</v>
      </c>
      <c r="C2973" s="11">
        <v>2024</v>
      </c>
      <c r="D2973" s="11">
        <v>3</v>
      </c>
      <c r="E2973" s="11">
        <v>11</v>
      </c>
      <c r="F2973" s="11">
        <v>7</v>
      </c>
      <c r="G2973" s="11" t="s">
        <v>67</v>
      </c>
      <c r="H2973" s="11" t="s">
        <v>53</v>
      </c>
      <c r="I2973" s="11">
        <v>40.702584850882701</v>
      </c>
      <c r="J2973" s="11">
        <v>-73.842050095023794</v>
      </c>
      <c r="K2973" s="11">
        <v>83</v>
      </c>
      <c r="L2973" s="11">
        <v>76.369093139779693</v>
      </c>
      <c r="M2973" s="11">
        <v>28.084490399746699</v>
      </c>
      <c r="N2973" s="11" t="s">
        <v>54</v>
      </c>
      <c r="O2973" s="11" t="s">
        <v>58</v>
      </c>
      <c r="P2973" s="11">
        <v>0</v>
      </c>
      <c r="Q2973" s="11">
        <v>0.25621906186990601</v>
      </c>
      <c r="R2973" s="11">
        <v>27</v>
      </c>
      <c r="S2973" s="11">
        <v>40</v>
      </c>
      <c r="T2973" s="11">
        <v>264.67448306979401</v>
      </c>
      <c r="U2973" s="11">
        <v>11.614254162461901</v>
      </c>
      <c r="V2973" s="11" t="s">
        <v>62</v>
      </c>
    </row>
    <row r="2974" spans="1:22" x14ac:dyDescent="0.3">
      <c r="A2974" s="9">
        <v>45362.319444444503</v>
      </c>
      <c r="B2974" s="10">
        <v>45362</v>
      </c>
      <c r="C2974" s="11">
        <v>2024</v>
      </c>
      <c r="D2974" s="11">
        <v>3</v>
      </c>
      <c r="E2974" s="11">
        <v>11</v>
      </c>
      <c r="F2974" s="11">
        <v>7</v>
      </c>
      <c r="G2974" s="11" t="s">
        <v>67</v>
      </c>
      <c r="H2974" s="11" t="s">
        <v>53</v>
      </c>
      <c r="I2974" s="11">
        <v>40.6622543598926</v>
      </c>
      <c r="J2974" s="11">
        <v>-73.768648731240702</v>
      </c>
      <c r="K2974" s="11">
        <v>112</v>
      </c>
      <c r="L2974" s="11">
        <v>71.077691469612901</v>
      </c>
      <c r="M2974" s="11">
        <v>12.5085911318935</v>
      </c>
      <c r="N2974" s="11" t="s">
        <v>54</v>
      </c>
      <c r="O2974" s="11" t="s">
        <v>58</v>
      </c>
      <c r="P2974" s="11">
        <v>0</v>
      </c>
      <c r="Q2974" s="11">
        <v>0.58808240589977401</v>
      </c>
      <c r="R2974" s="11">
        <v>64</v>
      </c>
      <c r="S2974" s="11">
        <v>23</v>
      </c>
      <c r="T2974" s="11">
        <v>325.515889053058</v>
      </c>
      <c r="U2974" s="11">
        <v>15.1007248573907</v>
      </c>
      <c r="V2974" s="11" t="s">
        <v>63</v>
      </c>
    </row>
    <row r="2975" spans="1:22" x14ac:dyDescent="0.3">
      <c r="A2975" s="9">
        <v>45362.322916666701</v>
      </c>
      <c r="B2975" s="10">
        <v>45362</v>
      </c>
      <c r="C2975" s="11">
        <v>2024</v>
      </c>
      <c r="D2975" s="11">
        <v>3</v>
      </c>
      <c r="E2975" s="11">
        <v>11</v>
      </c>
      <c r="F2975" s="11">
        <v>7</v>
      </c>
      <c r="G2975" s="11" t="s">
        <v>67</v>
      </c>
      <c r="H2975" s="11" t="s">
        <v>53</v>
      </c>
      <c r="I2975" s="11">
        <v>40.829776163277202</v>
      </c>
      <c r="J2975" s="11">
        <v>-73.876265526950803</v>
      </c>
      <c r="K2975" s="11">
        <v>20</v>
      </c>
      <c r="L2975" s="11">
        <v>36.071851472746701</v>
      </c>
      <c r="M2975" s="11">
        <v>95.600539989009903</v>
      </c>
      <c r="N2975" s="11" t="s">
        <v>59</v>
      </c>
      <c r="O2975" s="11" t="s">
        <v>58</v>
      </c>
      <c r="P2975" s="11">
        <v>0</v>
      </c>
      <c r="Q2975" s="11">
        <v>0.13609075243507601</v>
      </c>
      <c r="R2975" s="11">
        <v>37</v>
      </c>
      <c r="S2975" s="11">
        <v>45</v>
      </c>
      <c r="T2975" s="11">
        <v>359.39622183275998</v>
      </c>
      <c r="U2975" s="11">
        <v>22.530900119993799</v>
      </c>
      <c r="V2975" s="11" t="s">
        <v>56</v>
      </c>
    </row>
    <row r="2976" spans="1:22" x14ac:dyDescent="0.3">
      <c r="A2976" s="9">
        <v>45362.326388888898</v>
      </c>
      <c r="B2976" s="10">
        <v>45362</v>
      </c>
      <c r="C2976" s="11">
        <v>2024</v>
      </c>
      <c r="D2976" s="11">
        <v>3</v>
      </c>
      <c r="E2976" s="11">
        <v>11</v>
      </c>
      <c r="F2976" s="11">
        <v>7</v>
      </c>
      <c r="G2976" s="11" t="s">
        <v>67</v>
      </c>
      <c r="H2976" s="11" t="s">
        <v>53</v>
      </c>
      <c r="I2976" s="11">
        <v>40.618895755458503</v>
      </c>
      <c r="J2976" s="11">
        <v>-73.849548797325397</v>
      </c>
      <c r="K2976" s="11">
        <v>270</v>
      </c>
      <c r="L2976" s="11">
        <v>10.688372211662699</v>
      </c>
      <c r="M2976" s="11">
        <v>16.321538943071801</v>
      </c>
      <c r="N2976" s="11" t="s">
        <v>59</v>
      </c>
      <c r="O2976" s="11" t="s">
        <v>60</v>
      </c>
      <c r="P2976" s="11">
        <v>0</v>
      </c>
      <c r="Q2976" s="11">
        <v>0.20369501834564599</v>
      </c>
      <c r="R2976" s="11">
        <v>73</v>
      </c>
      <c r="S2976" s="11">
        <v>29</v>
      </c>
      <c r="T2976" s="11">
        <v>185.01274741487001</v>
      </c>
      <c r="U2976" s="11">
        <v>26.9113281694747</v>
      </c>
      <c r="V2976" s="11" t="s">
        <v>56</v>
      </c>
    </row>
    <row r="2977" spans="1:22" x14ac:dyDescent="0.3">
      <c r="A2977" s="9">
        <v>45362.329861111102</v>
      </c>
      <c r="B2977" s="10">
        <v>45362</v>
      </c>
      <c r="C2977" s="11">
        <v>2024</v>
      </c>
      <c r="D2977" s="11">
        <v>3</v>
      </c>
      <c r="E2977" s="11">
        <v>11</v>
      </c>
      <c r="F2977" s="11">
        <v>7</v>
      </c>
      <c r="G2977" s="11" t="s">
        <v>67</v>
      </c>
      <c r="H2977" s="11" t="s">
        <v>53</v>
      </c>
      <c r="I2977" s="11">
        <v>40.639679449258402</v>
      </c>
      <c r="J2977" s="11">
        <v>-73.741060030657906</v>
      </c>
      <c r="K2977" s="11">
        <v>272</v>
      </c>
      <c r="L2977" s="11">
        <v>68.720569892136794</v>
      </c>
      <c r="M2977" s="11">
        <v>63.495941523777397</v>
      </c>
      <c r="N2977" s="11" t="s">
        <v>59</v>
      </c>
      <c r="O2977" s="11" t="s">
        <v>60</v>
      </c>
      <c r="P2977" s="11">
        <v>0</v>
      </c>
      <c r="Q2977" s="11">
        <v>0.71766555290880496</v>
      </c>
      <c r="R2977" s="11">
        <v>87</v>
      </c>
      <c r="S2977" s="11">
        <v>36</v>
      </c>
      <c r="T2977" s="11">
        <v>223.15943552002199</v>
      </c>
      <c r="U2977" s="11">
        <v>8.8314081366538293</v>
      </c>
      <c r="V2977" s="11" t="s">
        <v>56</v>
      </c>
    </row>
    <row r="2978" spans="1:22" x14ac:dyDescent="0.3">
      <c r="A2978" s="9">
        <v>45362.333333333299</v>
      </c>
      <c r="B2978" s="10">
        <v>45362</v>
      </c>
      <c r="C2978" s="11">
        <v>2024</v>
      </c>
      <c r="D2978" s="11">
        <v>3</v>
      </c>
      <c r="E2978" s="11">
        <v>11</v>
      </c>
      <c r="F2978" s="11">
        <v>8</v>
      </c>
      <c r="G2978" s="11" t="s">
        <v>67</v>
      </c>
      <c r="H2978" s="11" t="s">
        <v>53</v>
      </c>
      <c r="I2978" s="11">
        <v>40.889253769773099</v>
      </c>
      <c r="J2978" s="11">
        <v>-73.932842245864293</v>
      </c>
      <c r="K2978" s="11">
        <v>46</v>
      </c>
      <c r="L2978" s="11">
        <v>23.3457492846041</v>
      </c>
      <c r="M2978" s="11">
        <v>36.768935633228601</v>
      </c>
      <c r="N2978" s="11" t="s">
        <v>54</v>
      </c>
      <c r="O2978" s="11" t="s">
        <v>55</v>
      </c>
      <c r="P2978" s="11">
        <v>0</v>
      </c>
      <c r="Q2978" s="11">
        <v>0.14452190645754301</v>
      </c>
      <c r="R2978" s="11">
        <v>59</v>
      </c>
      <c r="S2978" s="11">
        <v>39</v>
      </c>
      <c r="T2978" s="11">
        <v>172.88992363175501</v>
      </c>
      <c r="U2978" s="11">
        <v>6.3481198758289104</v>
      </c>
      <c r="V2978" s="11" t="s">
        <v>63</v>
      </c>
    </row>
    <row r="2979" spans="1:22" x14ac:dyDescent="0.3">
      <c r="A2979" s="9">
        <v>45362.336805555598</v>
      </c>
      <c r="B2979" s="10">
        <v>45362</v>
      </c>
      <c r="C2979" s="11">
        <v>2024</v>
      </c>
      <c r="D2979" s="11">
        <v>3</v>
      </c>
      <c r="E2979" s="11">
        <v>11</v>
      </c>
      <c r="F2979" s="11">
        <v>8</v>
      </c>
      <c r="G2979" s="11" t="s">
        <v>67</v>
      </c>
      <c r="H2979" s="11" t="s">
        <v>53</v>
      </c>
      <c r="I2979" s="11">
        <v>40.606994032019799</v>
      </c>
      <c r="J2979" s="11">
        <v>-73.822303829611599</v>
      </c>
      <c r="K2979" s="11">
        <v>293</v>
      </c>
      <c r="L2979" s="11">
        <v>78.525780327733202</v>
      </c>
      <c r="M2979" s="11">
        <v>84.855442868584305</v>
      </c>
      <c r="N2979" s="11" t="s">
        <v>59</v>
      </c>
      <c r="O2979" s="11" t="s">
        <v>55</v>
      </c>
      <c r="P2979" s="11">
        <v>0</v>
      </c>
      <c r="Q2979" s="11">
        <v>-0.58283915774395101</v>
      </c>
      <c r="R2979" s="11">
        <v>56</v>
      </c>
      <c r="S2979" s="11">
        <v>47</v>
      </c>
      <c r="T2979" s="11">
        <v>230.14902200742901</v>
      </c>
      <c r="U2979" s="11">
        <v>11.011024091312899</v>
      </c>
      <c r="V2979" s="11" t="s">
        <v>56</v>
      </c>
    </row>
    <row r="2980" spans="1:22" x14ac:dyDescent="0.3">
      <c r="A2980" s="9">
        <v>45362.340277777803</v>
      </c>
      <c r="B2980" s="10">
        <v>45362</v>
      </c>
      <c r="C2980" s="11">
        <v>2024</v>
      </c>
      <c r="D2980" s="11">
        <v>3</v>
      </c>
      <c r="E2980" s="11">
        <v>11</v>
      </c>
      <c r="F2980" s="11">
        <v>8</v>
      </c>
      <c r="G2980" s="11" t="s">
        <v>67</v>
      </c>
      <c r="H2980" s="11" t="s">
        <v>53</v>
      </c>
      <c r="I2980" s="11">
        <v>40.754895475981399</v>
      </c>
      <c r="J2980" s="11">
        <v>-73.945819411219802</v>
      </c>
      <c r="K2980" s="11">
        <v>207</v>
      </c>
      <c r="L2980" s="11">
        <v>72.642960501370993</v>
      </c>
      <c r="M2980" s="11">
        <v>26.8898953876073</v>
      </c>
      <c r="N2980" s="11" t="s">
        <v>57</v>
      </c>
      <c r="O2980" s="11" t="s">
        <v>55</v>
      </c>
      <c r="P2980" s="11">
        <v>0</v>
      </c>
      <c r="Q2980" s="11">
        <v>-0.64378716303193995</v>
      </c>
      <c r="R2980" s="11">
        <v>99</v>
      </c>
      <c r="S2980" s="11">
        <v>3</v>
      </c>
      <c r="T2980" s="11">
        <v>89.737842612259897</v>
      </c>
      <c r="U2980" s="11">
        <v>10.0031259965294</v>
      </c>
      <c r="V2980" s="11" t="s">
        <v>56</v>
      </c>
    </row>
    <row r="2981" spans="1:22" x14ac:dyDescent="0.3">
      <c r="A2981" s="9">
        <v>45362.34375</v>
      </c>
      <c r="B2981" s="10">
        <v>45362</v>
      </c>
      <c r="C2981" s="11">
        <v>2024</v>
      </c>
      <c r="D2981" s="11">
        <v>3</v>
      </c>
      <c r="E2981" s="11">
        <v>11</v>
      </c>
      <c r="F2981" s="11">
        <v>8</v>
      </c>
      <c r="G2981" s="11" t="s">
        <v>67</v>
      </c>
      <c r="H2981" s="11" t="s">
        <v>53</v>
      </c>
      <c r="I2981" s="11">
        <v>40.800453851945299</v>
      </c>
      <c r="J2981" s="11">
        <v>-73.896349483870793</v>
      </c>
      <c r="K2981" s="11">
        <v>114</v>
      </c>
      <c r="L2981" s="11">
        <v>76.357203747458001</v>
      </c>
      <c r="M2981" s="11">
        <v>61.50490595374</v>
      </c>
      <c r="N2981" s="11" t="s">
        <v>54</v>
      </c>
      <c r="O2981" s="11" t="s">
        <v>58</v>
      </c>
      <c r="P2981" s="11">
        <v>0</v>
      </c>
      <c r="Q2981" s="11">
        <v>-0.33895563725219902</v>
      </c>
      <c r="R2981" s="11">
        <v>8</v>
      </c>
      <c r="S2981" s="11">
        <v>45</v>
      </c>
      <c r="T2981" s="11">
        <v>443.50909839729701</v>
      </c>
      <c r="U2981" s="11">
        <v>28.7112453053401</v>
      </c>
      <c r="V2981" s="11" t="s">
        <v>63</v>
      </c>
    </row>
    <row r="2982" spans="1:22" x14ac:dyDescent="0.3">
      <c r="A2982" s="9">
        <v>45362.347222222197</v>
      </c>
      <c r="B2982" s="10">
        <v>45362</v>
      </c>
      <c r="C2982" s="11">
        <v>2024</v>
      </c>
      <c r="D2982" s="11">
        <v>3</v>
      </c>
      <c r="E2982" s="11">
        <v>11</v>
      </c>
      <c r="F2982" s="11">
        <v>8</v>
      </c>
      <c r="G2982" s="11" t="s">
        <v>67</v>
      </c>
      <c r="H2982" s="11" t="s">
        <v>53</v>
      </c>
      <c r="I2982" s="11">
        <v>40.877498482299103</v>
      </c>
      <c r="J2982" s="11">
        <v>-73.998928374736906</v>
      </c>
      <c r="K2982" s="11">
        <v>57</v>
      </c>
      <c r="L2982" s="11">
        <v>17.4276311814282</v>
      </c>
      <c r="M2982" s="11">
        <v>78.3636442436148</v>
      </c>
      <c r="N2982" s="11" t="s">
        <v>57</v>
      </c>
      <c r="O2982" s="11" t="s">
        <v>60</v>
      </c>
      <c r="P2982" s="11">
        <v>0</v>
      </c>
      <c r="Q2982" s="11">
        <v>-0.49129514610674702</v>
      </c>
      <c r="R2982" s="11">
        <v>74</v>
      </c>
      <c r="S2982" s="11">
        <v>48</v>
      </c>
      <c r="T2982" s="11">
        <v>493.00458098685903</v>
      </c>
      <c r="U2982" s="11">
        <v>11.6972615353011</v>
      </c>
      <c r="V2982" s="11" t="s">
        <v>56</v>
      </c>
    </row>
    <row r="2983" spans="1:22" x14ac:dyDescent="0.3">
      <c r="A2983" s="9">
        <v>45362.350694444503</v>
      </c>
      <c r="B2983" s="10">
        <v>45362</v>
      </c>
      <c r="C2983" s="11">
        <v>2024</v>
      </c>
      <c r="D2983" s="11">
        <v>3</v>
      </c>
      <c r="E2983" s="11">
        <v>11</v>
      </c>
      <c r="F2983" s="11">
        <v>8</v>
      </c>
      <c r="G2983" s="11" t="s">
        <v>67</v>
      </c>
      <c r="H2983" s="11" t="s">
        <v>53</v>
      </c>
      <c r="I2983" s="11">
        <v>40.6322351916535</v>
      </c>
      <c r="J2983" s="11">
        <v>-73.947943457448403</v>
      </c>
      <c r="K2983" s="11">
        <v>20</v>
      </c>
      <c r="L2983" s="11">
        <v>35.062820584900798</v>
      </c>
      <c r="M2983" s="11">
        <v>70.856169129637607</v>
      </c>
      <c r="N2983" s="11" t="s">
        <v>59</v>
      </c>
      <c r="O2983" s="11" t="s">
        <v>55</v>
      </c>
      <c r="P2983" s="11">
        <v>0</v>
      </c>
      <c r="Q2983" s="11">
        <v>0.38949433321059901</v>
      </c>
      <c r="R2983" s="11">
        <v>13</v>
      </c>
      <c r="S2983" s="11">
        <v>27</v>
      </c>
      <c r="T2983" s="11">
        <v>223.926876151633</v>
      </c>
      <c r="U2983" s="11">
        <v>15.448329839788901</v>
      </c>
      <c r="V2983" s="11" t="s">
        <v>63</v>
      </c>
    </row>
    <row r="2984" spans="1:22" x14ac:dyDescent="0.3">
      <c r="A2984" s="9">
        <v>45362.354166666701</v>
      </c>
      <c r="B2984" s="10">
        <v>45362</v>
      </c>
      <c r="C2984" s="11">
        <v>2024</v>
      </c>
      <c r="D2984" s="11">
        <v>3</v>
      </c>
      <c r="E2984" s="11">
        <v>11</v>
      </c>
      <c r="F2984" s="11">
        <v>8</v>
      </c>
      <c r="G2984" s="11" t="s">
        <v>67</v>
      </c>
      <c r="H2984" s="11" t="s">
        <v>53</v>
      </c>
      <c r="I2984" s="11">
        <v>40.766039971985897</v>
      </c>
      <c r="J2984" s="11">
        <v>-73.978633496453199</v>
      </c>
      <c r="K2984" s="11">
        <v>18</v>
      </c>
      <c r="L2984" s="11">
        <v>39.8630426907567</v>
      </c>
      <c r="M2984" s="11">
        <v>86.920124062208501</v>
      </c>
      <c r="N2984" s="11" t="s">
        <v>57</v>
      </c>
      <c r="O2984" s="11" t="s">
        <v>61</v>
      </c>
      <c r="P2984" s="11">
        <v>0</v>
      </c>
      <c r="Q2984" s="11">
        <v>-0.19067091144277101</v>
      </c>
      <c r="R2984" s="11">
        <v>35</v>
      </c>
      <c r="S2984" s="11">
        <v>2</v>
      </c>
      <c r="T2984" s="11">
        <v>66.694984276018403</v>
      </c>
      <c r="U2984" s="11">
        <v>16.696947363396099</v>
      </c>
      <c r="V2984" s="11" t="s">
        <v>56</v>
      </c>
    </row>
    <row r="2985" spans="1:22" x14ac:dyDescent="0.3">
      <c r="A2985" s="9">
        <v>45362.357638888898</v>
      </c>
      <c r="B2985" s="10">
        <v>45362</v>
      </c>
      <c r="C2985" s="11">
        <v>2024</v>
      </c>
      <c r="D2985" s="11">
        <v>3</v>
      </c>
      <c r="E2985" s="11">
        <v>11</v>
      </c>
      <c r="F2985" s="11">
        <v>8</v>
      </c>
      <c r="G2985" s="11" t="s">
        <v>67</v>
      </c>
      <c r="H2985" s="11" t="s">
        <v>53</v>
      </c>
      <c r="I2985" s="11">
        <v>40.859674833782002</v>
      </c>
      <c r="J2985" s="11">
        <v>-73.840014854548102</v>
      </c>
      <c r="K2985" s="11">
        <v>203</v>
      </c>
      <c r="L2985" s="11">
        <v>13.291058478423601</v>
      </c>
      <c r="M2985" s="11">
        <v>14.050370383276</v>
      </c>
      <c r="N2985" s="11" t="s">
        <v>54</v>
      </c>
      <c r="O2985" s="11" t="s">
        <v>58</v>
      </c>
      <c r="P2985" s="11">
        <v>0</v>
      </c>
      <c r="Q2985" s="11">
        <v>0.89358719066715497</v>
      </c>
      <c r="R2985" s="11">
        <v>94</v>
      </c>
      <c r="S2985" s="11">
        <v>10</v>
      </c>
      <c r="T2985" s="11">
        <v>58.124897637129997</v>
      </c>
      <c r="U2985" s="11">
        <v>6.9591316745898002</v>
      </c>
      <c r="V2985" s="11" t="s">
        <v>56</v>
      </c>
    </row>
    <row r="2986" spans="1:22" x14ac:dyDescent="0.3">
      <c r="A2986" s="9">
        <v>45362.361111111102</v>
      </c>
      <c r="B2986" s="10">
        <v>45362</v>
      </c>
      <c r="C2986" s="11">
        <v>2024</v>
      </c>
      <c r="D2986" s="11">
        <v>3</v>
      </c>
      <c r="E2986" s="11">
        <v>11</v>
      </c>
      <c r="F2986" s="11">
        <v>8</v>
      </c>
      <c r="G2986" s="11" t="s">
        <v>67</v>
      </c>
      <c r="H2986" s="11" t="s">
        <v>53</v>
      </c>
      <c r="I2986" s="11">
        <v>40.632787157039701</v>
      </c>
      <c r="J2986" s="11">
        <v>-73.781081024167193</v>
      </c>
      <c r="K2986" s="11">
        <v>76</v>
      </c>
      <c r="L2986" s="11">
        <v>54.274031275726799</v>
      </c>
      <c r="M2986" s="11">
        <v>10.9884824317132</v>
      </c>
      <c r="N2986" s="11" t="s">
        <v>54</v>
      </c>
      <c r="O2986" s="11" t="s">
        <v>61</v>
      </c>
      <c r="P2986" s="11">
        <v>1</v>
      </c>
      <c r="Q2986" s="11">
        <v>-0.65699964396376898</v>
      </c>
      <c r="R2986" s="11">
        <v>3</v>
      </c>
      <c r="S2986" s="11">
        <v>21</v>
      </c>
      <c r="T2986" s="11">
        <v>390.66909975008599</v>
      </c>
      <c r="U2986" s="11">
        <v>28.826582880778201</v>
      </c>
      <c r="V2986" s="11" t="s">
        <v>56</v>
      </c>
    </row>
    <row r="2987" spans="1:22" x14ac:dyDescent="0.3">
      <c r="A2987" s="9">
        <v>45362.364583333299</v>
      </c>
      <c r="B2987" s="10">
        <v>45362</v>
      </c>
      <c r="C2987" s="11">
        <v>2024</v>
      </c>
      <c r="D2987" s="11">
        <v>3</v>
      </c>
      <c r="E2987" s="11">
        <v>11</v>
      </c>
      <c r="F2987" s="11">
        <v>8</v>
      </c>
      <c r="G2987" s="11" t="s">
        <v>67</v>
      </c>
      <c r="H2987" s="11" t="s">
        <v>53</v>
      </c>
      <c r="I2987" s="11">
        <v>40.775761650478103</v>
      </c>
      <c r="J2987" s="11">
        <v>-73.905287258335207</v>
      </c>
      <c r="K2987" s="11">
        <v>144</v>
      </c>
      <c r="L2987" s="11">
        <v>58.606263945467397</v>
      </c>
      <c r="M2987" s="11">
        <v>19.741723836440599</v>
      </c>
      <c r="N2987" s="11" t="s">
        <v>54</v>
      </c>
      <c r="O2987" s="11" t="s">
        <v>60</v>
      </c>
      <c r="P2987" s="11">
        <v>0</v>
      </c>
      <c r="Q2987" s="11">
        <v>5.6067936891147099E-2</v>
      </c>
      <c r="R2987" s="11">
        <v>62</v>
      </c>
      <c r="S2987" s="11">
        <v>46</v>
      </c>
      <c r="T2987" s="11">
        <v>128.16740638941499</v>
      </c>
      <c r="U2987" s="11">
        <v>12.972660474229899</v>
      </c>
      <c r="V2987" s="11" t="s">
        <v>63</v>
      </c>
    </row>
    <row r="2988" spans="1:22" x14ac:dyDescent="0.3">
      <c r="A2988" s="9">
        <v>45362.368055555598</v>
      </c>
      <c r="B2988" s="10">
        <v>45362</v>
      </c>
      <c r="C2988" s="11">
        <v>2024</v>
      </c>
      <c r="D2988" s="11">
        <v>3</v>
      </c>
      <c r="E2988" s="11">
        <v>11</v>
      </c>
      <c r="F2988" s="11">
        <v>8</v>
      </c>
      <c r="G2988" s="11" t="s">
        <v>67</v>
      </c>
      <c r="H2988" s="11" t="s">
        <v>53</v>
      </c>
      <c r="I2988" s="11">
        <v>40.8643361160455</v>
      </c>
      <c r="J2988" s="11">
        <v>-73.788915776511701</v>
      </c>
      <c r="K2988" s="11">
        <v>76</v>
      </c>
      <c r="L2988" s="11">
        <v>76.627538940236207</v>
      </c>
      <c r="M2988" s="11">
        <v>53.753025974445301</v>
      </c>
      <c r="N2988" s="11" t="s">
        <v>54</v>
      </c>
      <c r="O2988" s="11" t="s">
        <v>60</v>
      </c>
      <c r="P2988" s="11">
        <v>0</v>
      </c>
      <c r="Q2988" s="11">
        <v>0.79318172489503103</v>
      </c>
      <c r="R2988" s="11">
        <v>97</v>
      </c>
      <c r="S2988" s="11">
        <v>33</v>
      </c>
      <c r="T2988" s="11">
        <v>373.95663147646098</v>
      </c>
      <c r="U2988" s="11">
        <v>26.5900822070505</v>
      </c>
      <c r="V2988" s="11" t="s">
        <v>63</v>
      </c>
    </row>
    <row r="2989" spans="1:22" x14ac:dyDescent="0.3">
      <c r="A2989" s="9">
        <v>45362.371527777803</v>
      </c>
      <c r="B2989" s="10">
        <v>45362</v>
      </c>
      <c r="C2989" s="11">
        <v>2024</v>
      </c>
      <c r="D2989" s="11">
        <v>3</v>
      </c>
      <c r="E2989" s="11">
        <v>11</v>
      </c>
      <c r="F2989" s="11">
        <v>8</v>
      </c>
      <c r="G2989" s="11" t="s">
        <v>67</v>
      </c>
      <c r="H2989" s="11" t="s">
        <v>53</v>
      </c>
      <c r="I2989" s="11">
        <v>40.642727674313001</v>
      </c>
      <c r="J2989" s="11">
        <v>-73.730364043864199</v>
      </c>
      <c r="K2989" s="11">
        <v>225</v>
      </c>
      <c r="L2989" s="11">
        <v>10.320597073505301</v>
      </c>
      <c r="M2989" s="11">
        <v>97.653061711181394</v>
      </c>
      <c r="N2989" s="11" t="s">
        <v>59</v>
      </c>
      <c r="O2989" s="11" t="s">
        <v>61</v>
      </c>
      <c r="P2989" s="11">
        <v>0</v>
      </c>
      <c r="Q2989" s="11">
        <v>-0.83012332388853305</v>
      </c>
      <c r="R2989" s="11">
        <v>84</v>
      </c>
      <c r="S2989" s="11">
        <v>41</v>
      </c>
      <c r="T2989" s="11">
        <v>118.354920754472</v>
      </c>
      <c r="U2989" s="11">
        <v>15.162135388999401</v>
      </c>
      <c r="V2989" s="11" t="s">
        <v>56</v>
      </c>
    </row>
    <row r="2990" spans="1:22" x14ac:dyDescent="0.3">
      <c r="A2990" s="9">
        <v>45362.375</v>
      </c>
      <c r="B2990" s="10">
        <v>45362</v>
      </c>
      <c r="C2990" s="11">
        <v>2024</v>
      </c>
      <c r="D2990" s="11">
        <v>3</v>
      </c>
      <c r="E2990" s="11">
        <v>11</v>
      </c>
      <c r="F2990" s="11">
        <v>9</v>
      </c>
      <c r="G2990" s="11" t="s">
        <v>67</v>
      </c>
      <c r="H2990" s="11" t="s">
        <v>53</v>
      </c>
      <c r="I2990" s="11">
        <v>40.852966094873103</v>
      </c>
      <c r="J2990" s="11">
        <v>-73.839735638407106</v>
      </c>
      <c r="K2990" s="11">
        <v>257</v>
      </c>
      <c r="L2990" s="11">
        <v>18.799646904666002</v>
      </c>
      <c r="M2990" s="11">
        <v>39.495258670534803</v>
      </c>
      <c r="N2990" s="11" t="s">
        <v>57</v>
      </c>
      <c r="O2990" s="11" t="s">
        <v>60</v>
      </c>
      <c r="P2990" s="11">
        <v>0</v>
      </c>
      <c r="Q2990" s="11">
        <v>0.20472288696944799</v>
      </c>
      <c r="R2990" s="11">
        <v>86</v>
      </c>
      <c r="S2990" s="11">
        <v>9</v>
      </c>
      <c r="T2990" s="11">
        <v>228.00956848190199</v>
      </c>
      <c r="U2990" s="11">
        <v>28.304744398934101</v>
      </c>
      <c r="V2990" s="11" t="s">
        <v>56</v>
      </c>
    </row>
    <row r="2991" spans="1:22" x14ac:dyDescent="0.3">
      <c r="A2991" s="9">
        <v>45362.378472222197</v>
      </c>
      <c r="B2991" s="10">
        <v>45362</v>
      </c>
      <c r="C2991" s="11">
        <v>2024</v>
      </c>
      <c r="D2991" s="11">
        <v>3</v>
      </c>
      <c r="E2991" s="11">
        <v>11</v>
      </c>
      <c r="F2991" s="11">
        <v>9</v>
      </c>
      <c r="G2991" s="11" t="s">
        <v>67</v>
      </c>
      <c r="H2991" s="11" t="s">
        <v>53</v>
      </c>
      <c r="I2991" s="11">
        <v>40.807032636807399</v>
      </c>
      <c r="J2991" s="11">
        <v>-73.903689911246801</v>
      </c>
      <c r="K2991" s="11">
        <v>225</v>
      </c>
      <c r="L2991" s="11">
        <v>36.111378446593903</v>
      </c>
      <c r="M2991" s="11">
        <v>33.108592987103002</v>
      </c>
      <c r="N2991" s="11" t="s">
        <v>57</v>
      </c>
      <c r="O2991" s="11" t="s">
        <v>61</v>
      </c>
      <c r="P2991" s="11">
        <v>0</v>
      </c>
      <c r="Q2991" s="11">
        <v>-0.71358213468466403</v>
      </c>
      <c r="R2991" s="11">
        <v>8</v>
      </c>
      <c r="S2991" s="11">
        <v>16</v>
      </c>
      <c r="T2991" s="11">
        <v>318.74259457408198</v>
      </c>
      <c r="U2991" s="11">
        <v>19.582631900694601</v>
      </c>
      <c r="V2991" s="11" t="s">
        <v>56</v>
      </c>
    </row>
    <row r="2992" spans="1:22" x14ac:dyDescent="0.3">
      <c r="A2992" s="9">
        <v>45362.381944444503</v>
      </c>
      <c r="B2992" s="10">
        <v>45362</v>
      </c>
      <c r="C2992" s="11">
        <v>2024</v>
      </c>
      <c r="D2992" s="11">
        <v>3</v>
      </c>
      <c r="E2992" s="11">
        <v>11</v>
      </c>
      <c r="F2992" s="11">
        <v>9</v>
      </c>
      <c r="G2992" s="11" t="s">
        <v>67</v>
      </c>
      <c r="H2992" s="11" t="s">
        <v>53</v>
      </c>
      <c r="I2992" s="11">
        <v>40.668367483408304</v>
      </c>
      <c r="J2992" s="11">
        <v>-73.788371337414901</v>
      </c>
      <c r="K2992" s="11">
        <v>203</v>
      </c>
      <c r="L2992" s="11">
        <v>40.652760847701899</v>
      </c>
      <c r="M2992" s="11">
        <v>65.650132347435004</v>
      </c>
      <c r="N2992" s="11" t="s">
        <v>54</v>
      </c>
      <c r="O2992" s="11" t="s">
        <v>61</v>
      </c>
      <c r="P2992" s="11">
        <v>0</v>
      </c>
      <c r="Q2992" s="11">
        <v>-0.96929222757618105</v>
      </c>
      <c r="R2992" s="11">
        <v>75</v>
      </c>
      <c r="S2992" s="11">
        <v>17</v>
      </c>
      <c r="T2992" s="11">
        <v>356.29540976788797</v>
      </c>
      <c r="U2992" s="11">
        <v>23.6356012882686</v>
      </c>
      <c r="V2992" s="11" t="s">
        <v>56</v>
      </c>
    </row>
    <row r="2993" spans="1:22" x14ac:dyDescent="0.3">
      <c r="A2993" s="9">
        <v>45362.385416666701</v>
      </c>
      <c r="B2993" s="10">
        <v>45362</v>
      </c>
      <c r="C2993" s="11">
        <v>2024</v>
      </c>
      <c r="D2993" s="11">
        <v>3</v>
      </c>
      <c r="E2993" s="11">
        <v>11</v>
      </c>
      <c r="F2993" s="11">
        <v>9</v>
      </c>
      <c r="G2993" s="11" t="s">
        <v>67</v>
      </c>
      <c r="H2993" s="11" t="s">
        <v>53</v>
      </c>
      <c r="I2993" s="11">
        <v>40.714828989366701</v>
      </c>
      <c r="J2993" s="11">
        <v>-73.741207162104004</v>
      </c>
      <c r="K2993" s="11">
        <v>148</v>
      </c>
      <c r="L2993" s="11">
        <v>19.579652242567299</v>
      </c>
      <c r="M2993" s="11">
        <v>74.440979604129794</v>
      </c>
      <c r="N2993" s="11" t="s">
        <v>59</v>
      </c>
      <c r="O2993" s="11" t="s">
        <v>60</v>
      </c>
      <c r="P2993" s="11">
        <v>0</v>
      </c>
      <c r="Q2993" s="11">
        <v>0.53009384153412598</v>
      </c>
      <c r="R2993" s="11">
        <v>80</v>
      </c>
      <c r="S2993" s="11">
        <v>5</v>
      </c>
      <c r="T2993" s="11">
        <v>316.15031399623899</v>
      </c>
      <c r="U2993" s="11">
        <v>11.8343913605698</v>
      </c>
      <c r="V2993" s="11" t="s">
        <v>56</v>
      </c>
    </row>
    <row r="2994" spans="1:22" x14ac:dyDescent="0.3">
      <c r="A2994" s="9">
        <v>45362.388888888898</v>
      </c>
      <c r="B2994" s="10">
        <v>45362</v>
      </c>
      <c r="C2994" s="11">
        <v>2024</v>
      </c>
      <c r="D2994" s="11">
        <v>3</v>
      </c>
      <c r="E2994" s="11">
        <v>11</v>
      </c>
      <c r="F2994" s="11">
        <v>9</v>
      </c>
      <c r="G2994" s="11" t="s">
        <v>67</v>
      </c>
      <c r="H2994" s="11" t="s">
        <v>53</v>
      </c>
      <c r="I2994" s="11">
        <v>40.851969205229601</v>
      </c>
      <c r="J2994" s="11">
        <v>-73.735584515184698</v>
      </c>
      <c r="K2994" s="11">
        <v>125</v>
      </c>
      <c r="L2994" s="11">
        <v>8.0746492189612695</v>
      </c>
      <c r="M2994" s="11">
        <v>16.4720897201239</v>
      </c>
      <c r="N2994" s="11" t="s">
        <v>57</v>
      </c>
      <c r="O2994" s="11" t="s">
        <v>61</v>
      </c>
      <c r="P2994" s="11">
        <v>0</v>
      </c>
      <c r="Q2994" s="11">
        <v>6.37714160975619E-2</v>
      </c>
      <c r="R2994" s="11">
        <v>47</v>
      </c>
      <c r="S2994" s="11">
        <v>6</v>
      </c>
      <c r="T2994" s="11">
        <v>451.97301430042199</v>
      </c>
      <c r="U2994" s="11">
        <v>12.980185184887301</v>
      </c>
      <c r="V2994" s="11" t="s">
        <v>56</v>
      </c>
    </row>
    <row r="2995" spans="1:22" x14ac:dyDescent="0.3">
      <c r="A2995" s="9">
        <v>45362.392361111102</v>
      </c>
      <c r="B2995" s="10">
        <v>45362</v>
      </c>
      <c r="C2995" s="11">
        <v>2024</v>
      </c>
      <c r="D2995" s="11">
        <v>3</v>
      </c>
      <c r="E2995" s="11">
        <v>11</v>
      </c>
      <c r="F2995" s="11">
        <v>9</v>
      </c>
      <c r="G2995" s="11" t="s">
        <v>67</v>
      </c>
      <c r="H2995" s="11" t="s">
        <v>53</v>
      </c>
      <c r="I2995" s="11">
        <v>40.893257514554897</v>
      </c>
      <c r="J2995" s="11">
        <v>-73.777746483899506</v>
      </c>
      <c r="K2995" s="11">
        <v>80</v>
      </c>
      <c r="L2995" s="11">
        <v>42.6309151863354</v>
      </c>
      <c r="M2995" s="11">
        <v>35.070975914659797</v>
      </c>
      <c r="N2995" s="11" t="s">
        <v>57</v>
      </c>
      <c r="O2995" s="11" t="s">
        <v>61</v>
      </c>
      <c r="P2995" s="11">
        <v>0</v>
      </c>
      <c r="Q2995" s="11">
        <v>0.59866908552198195</v>
      </c>
      <c r="R2995" s="11">
        <v>69</v>
      </c>
      <c r="S2995" s="11">
        <v>0</v>
      </c>
      <c r="T2995" s="11">
        <v>138.85787666547699</v>
      </c>
      <c r="U2995" s="11">
        <v>25.421077807613699</v>
      </c>
      <c r="V2995" s="11" t="s">
        <v>62</v>
      </c>
    </row>
    <row r="2996" spans="1:22" x14ac:dyDescent="0.3">
      <c r="A2996" s="9">
        <v>45362.395833333299</v>
      </c>
      <c r="B2996" s="10">
        <v>45362</v>
      </c>
      <c r="C2996" s="11">
        <v>2024</v>
      </c>
      <c r="D2996" s="11">
        <v>3</v>
      </c>
      <c r="E2996" s="11">
        <v>11</v>
      </c>
      <c r="F2996" s="11">
        <v>9</v>
      </c>
      <c r="G2996" s="11" t="s">
        <v>67</v>
      </c>
      <c r="H2996" s="11" t="s">
        <v>53</v>
      </c>
      <c r="I2996" s="11">
        <v>40.7901693747922</v>
      </c>
      <c r="J2996" s="11">
        <v>-73.956466561295102</v>
      </c>
      <c r="K2996" s="11">
        <v>247</v>
      </c>
      <c r="L2996" s="11">
        <v>20.384494365017702</v>
      </c>
      <c r="M2996" s="11">
        <v>71.521668365351104</v>
      </c>
      <c r="N2996" s="11" t="s">
        <v>57</v>
      </c>
      <c r="O2996" s="11" t="s">
        <v>55</v>
      </c>
      <c r="P2996" s="11">
        <v>0</v>
      </c>
      <c r="Q2996" s="11">
        <v>-0.41517810978640601</v>
      </c>
      <c r="R2996" s="11">
        <v>12</v>
      </c>
      <c r="S2996" s="11">
        <v>16</v>
      </c>
      <c r="T2996" s="11">
        <v>99.694834032227206</v>
      </c>
      <c r="U2996" s="11">
        <v>15.567846713212999</v>
      </c>
      <c r="V2996" s="11" t="s">
        <v>56</v>
      </c>
    </row>
    <row r="2997" spans="1:22" x14ac:dyDescent="0.3">
      <c r="A2997" s="9">
        <v>45362.399305555598</v>
      </c>
      <c r="B2997" s="10">
        <v>45362</v>
      </c>
      <c r="C2997" s="11">
        <v>2024</v>
      </c>
      <c r="D2997" s="11">
        <v>3</v>
      </c>
      <c r="E2997" s="11">
        <v>11</v>
      </c>
      <c r="F2997" s="11">
        <v>9</v>
      </c>
      <c r="G2997" s="11" t="s">
        <v>67</v>
      </c>
      <c r="H2997" s="11" t="s">
        <v>53</v>
      </c>
      <c r="I2997" s="11">
        <v>40.771399867670802</v>
      </c>
      <c r="J2997" s="11">
        <v>-73.737103489850199</v>
      </c>
      <c r="K2997" s="11">
        <v>289</v>
      </c>
      <c r="L2997" s="11">
        <v>36.5960822546119</v>
      </c>
      <c r="M2997" s="11">
        <v>90.887221841451293</v>
      </c>
      <c r="N2997" s="11" t="s">
        <v>54</v>
      </c>
      <c r="O2997" s="11" t="s">
        <v>61</v>
      </c>
      <c r="P2997" s="11">
        <v>0</v>
      </c>
      <c r="Q2997" s="11">
        <v>-0.35963150585957299</v>
      </c>
      <c r="R2997" s="11">
        <v>68</v>
      </c>
      <c r="S2997" s="11">
        <v>1</v>
      </c>
      <c r="T2997" s="11">
        <v>348.291098861058</v>
      </c>
      <c r="U2997" s="11">
        <v>25.359189539389099</v>
      </c>
      <c r="V2997" s="11" t="s">
        <v>56</v>
      </c>
    </row>
    <row r="2998" spans="1:22" x14ac:dyDescent="0.3">
      <c r="A2998" s="9">
        <v>45362.402777777803</v>
      </c>
      <c r="B2998" s="10">
        <v>45362</v>
      </c>
      <c r="C2998" s="11">
        <v>2024</v>
      </c>
      <c r="D2998" s="11">
        <v>3</v>
      </c>
      <c r="E2998" s="11">
        <v>11</v>
      </c>
      <c r="F2998" s="11">
        <v>9</v>
      </c>
      <c r="G2998" s="11" t="s">
        <v>67</v>
      </c>
      <c r="H2998" s="11" t="s">
        <v>53</v>
      </c>
      <c r="I2998" s="11">
        <v>40.751899495920597</v>
      </c>
      <c r="J2998" s="11">
        <v>-73.734594282738698</v>
      </c>
      <c r="K2998" s="11">
        <v>181</v>
      </c>
      <c r="L2998" s="11">
        <v>27.7265156861713</v>
      </c>
      <c r="M2998" s="11">
        <v>74.659354938824407</v>
      </c>
      <c r="N2998" s="11" t="s">
        <v>57</v>
      </c>
      <c r="O2998" s="11" t="s">
        <v>55</v>
      </c>
      <c r="P2998" s="11">
        <v>0</v>
      </c>
      <c r="Q2998" s="11">
        <v>-0.42931331557618102</v>
      </c>
      <c r="R2998" s="11">
        <v>34</v>
      </c>
      <c r="S2998" s="11">
        <v>48</v>
      </c>
      <c r="T2998" s="11">
        <v>144.347137647132</v>
      </c>
      <c r="U2998" s="11">
        <v>22.680704841611199</v>
      </c>
      <c r="V2998" s="11" t="s">
        <v>63</v>
      </c>
    </row>
    <row r="2999" spans="1:22" x14ac:dyDescent="0.3">
      <c r="A2999" s="9">
        <v>45362.40625</v>
      </c>
      <c r="B2999" s="10">
        <v>45362</v>
      </c>
      <c r="C2999" s="11">
        <v>2024</v>
      </c>
      <c r="D2999" s="11">
        <v>3</v>
      </c>
      <c r="E2999" s="11">
        <v>11</v>
      </c>
      <c r="F2999" s="11">
        <v>9</v>
      </c>
      <c r="G2999" s="11" t="s">
        <v>67</v>
      </c>
      <c r="H2999" s="11" t="s">
        <v>53</v>
      </c>
      <c r="I2999" s="11">
        <v>40.860104939729602</v>
      </c>
      <c r="J2999" s="11">
        <v>-73.718793478858998</v>
      </c>
      <c r="K2999" s="11">
        <v>206</v>
      </c>
      <c r="L2999" s="11">
        <v>13.187448396207801</v>
      </c>
      <c r="M2999" s="11">
        <v>73.534065068125599</v>
      </c>
      <c r="N2999" s="11" t="s">
        <v>57</v>
      </c>
      <c r="O2999" s="11" t="s">
        <v>61</v>
      </c>
      <c r="P2999" s="11">
        <v>0</v>
      </c>
      <c r="Q2999" s="11">
        <v>-0.57015106983729802</v>
      </c>
      <c r="R2999" s="11">
        <v>91</v>
      </c>
      <c r="S2999" s="11">
        <v>44</v>
      </c>
      <c r="T2999" s="11">
        <v>369.37068180782597</v>
      </c>
      <c r="U2999" s="11">
        <v>13.608360078731399</v>
      </c>
      <c r="V2999" s="11" t="s">
        <v>56</v>
      </c>
    </row>
    <row r="3000" spans="1:22" x14ac:dyDescent="0.3">
      <c r="A3000" s="9">
        <v>45362.409722222197</v>
      </c>
      <c r="B3000" s="10">
        <v>45362</v>
      </c>
      <c r="C3000" s="11">
        <v>2024</v>
      </c>
      <c r="D3000" s="11">
        <v>3</v>
      </c>
      <c r="E3000" s="11">
        <v>11</v>
      </c>
      <c r="F3000" s="11">
        <v>9</v>
      </c>
      <c r="G3000" s="11" t="s">
        <v>67</v>
      </c>
      <c r="H3000" s="11" t="s">
        <v>53</v>
      </c>
      <c r="I3000" s="11">
        <v>40.687734894029802</v>
      </c>
      <c r="J3000" s="11">
        <v>-73.871442668679407</v>
      </c>
      <c r="K3000" s="11">
        <v>240</v>
      </c>
      <c r="L3000" s="11">
        <v>76.645136771051497</v>
      </c>
      <c r="M3000" s="11">
        <v>24.2540369820046</v>
      </c>
      <c r="N3000" s="11" t="s">
        <v>57</v>
      </c>
      <c r="O3000" s="11" t="s">
        <v>55</v>
      </c>
      <c r="P3000" s="11">
        <v>0</v>
      </c>
      <c r="Q3000" s="11">
        <v>0.59836539045271897</v>
      </c>
      <c r="R3000" s="11">
        <v>98</v>
      </c>
      <c r="S3000" s="11">
        <v>9</v>
      </c>
      <c r="T3000" s="11">
        <v>108.595571234926</v>
      </c>
      <c r="U3000" s="11">
        <v>6.1314965578361598</v>
      </c>
      <c r="V3000" s="11" t="s">
        <v>56</v>
      </c>
    </row>
    <row r="3001" spans="1:22" x14ac:dyDescent="0.3">
      <c r="A3001" s="9">
        <v>45362.413194444503</v>
      </c>
      <c r="B3001" s="10">
        <v>45362</v>
      </c>
      <c r="C3001" s="11">
        <v>2024</v>
      </c>
      <c r="D3001" s="11">
        <v>3</v>
      </c>
      <c r="E3001" s="11">
        <v>11</v>
      </c>
      <c r="F3001" s="11">
        <v>9</v>
      </c>
      <c r="G3001" s="11" t="s">
        <v>67</v>
      </c>
      <c r="H3001" s="11" t="s">
        <v>53</v>
      </c>
      <c r="I3001" s="11">
        <v>40.627600254674398</v>
      </c>
      <c r="J3001" s="11">
        <v>-73.7471038972581</v>
      </c>
      <c r="K3001" s="11">
        <v>183</v>
      </c>
      <c r="L3001" s="11">
        <v>74.666269798246802</v>
      </c>
      <c r="M3001" s="11">
        <v>72.971991758715703</v>
      </c>
      <c r="N3001" s="11" t="s">
        <v>54</v>
      </c>
      <c r="O3001" s="11" t="s">
        <v>58</v>
      </c>
      <c r="P3001" s="11">
        <v>0</v>
      </c>
      <c r="Q3001" s="11">
        <v>4.0144252665626601E-2</v>
      </c>
      <c r="R3001" s="11">
        <v>54</v>
      </c>
      <c r="S3001" s="11">
        <v>9</v>
      </c>
      <c r="T3001" s="11">
        <v>175.27058326159599</v>
      </c>
      <c r="U3001" s="11">
        <v>24.281692531568499</v>
      </c>
      <c r="V3001" s="11" t="s">
        <v>63</v>
      </c>
    </row>
    <row r="3002" spans="1:22" x14ac:dyDescent="0.3">
      <c r="A3002" s="9">
        <v>45362.416666666701</v>
      </c>
      <c r="B3002" s="10">
        <v>45362</v>
      </c>
      <c r="C3002" s="11">
        <v>2024</v>
      </c>
      <c r="D3002" s="11">
        <v>3</v>
      </c>
      <c r="E3002" s="11">
        <v>11</v>
      </c>
      <c r="F3002" s="11">
        <v>10</v>
      </c>
      <c r="G3002" s="11" t="s">
        <v>67</v>
      </c>
      <c r="H3002" s="11" t="s">
        <v>53</v>
      </c>
      <c r="I3002" s="11">
        <v>40.608053405505103</v>
      </c>
      <c r="J3002" s="11">
        <v>-73.970030057371105</v>
      </c>
      <c r="K3002" s="11">
        <v>151</v>
      </c>
      <c r="L3002" s="11">
        <v>42.108889577495098</v>
      </c>
      <c r="M3002" s="11">
        <v>51.645160611560499</v>
      </c>
      <c r="N3002" s="11" t="s">
        <v>54</v>
      </c>
      <c r="O3002" s="11" t="s">
        <v>60</v>
      </c>
      <c r="P3002" s="11">
        <v>0</v>
      </c>
      <c r="Q3002" s="11">
        <v>-0.57583349748567103</v>
      </c>
      <c r="R3002" s="11">
        <v>8</v>
      </c>
      <c r="S3002" s="11">
        <v>17</v>
      </c>
      <c r="T3002" s="11">
        <v>375.70193673055599</v>
      </c>
      <c r="U3002" s="11">
        <v>8.5277913724023993</v>
      </c>
      <c r="V3002" s="11" t="s">
        <v>63</v>
      </c>
    </row>
    <row r="3003" spans="1:22" x14ac:dyDescent="0.3">
      <c r="A3003" s="9">
        <v>45362.420138888898</v>
      </c>
      <c r="B3003" s="10">
        <v>45362</v>
      </c>
      <c r="C3003" s="11">
        <v>2024</v>
      </c>
      <c r="D3003" s="11">
        <v>3</v>
      </c>
      <c r="E3003" s="11">
        <v>11</v>
      </c>
      <c r="F3003" s="11">
        <v>10</v>
      </c>
      <c r="G3003" s="11" t="s">
        <v>67</v>
      </c>
      <c r="H3003" s="11" t="s">
        <v>53</v>
      </c>
      <c r="I3003" s="11">
        <v>40.664918327966802</v>
      </c>
      <c r="J3003" s="11">
        <v>-73.878580935266598</v>
      </c>
      <c r="K3003" s="11">
        <v>223</v>
      </c>
      <c r="L3003" s="11">
        <v>47.002783033697497</v>
      </c>
      <c r="M3003" s="11">
        <v>89.6783258942706</v>
      </c>
      <c r="N3003" s="11" t="s">
        <v>54</v>
      </c>
      <c r="O3003" s="11" t="s">
        <v>61</v>
      </c>
      <c r="P3003" s="11">
        <v>0</v>
      </c>
      <c r="Q3003" s="11">
        <v>6.5561972618884495E-2</v>
      </c>
      <c r="R3003" s="11">
        <v>59</v>
      </c>
      <c r="S3003" s="11">
        <v>24</v>
      </c>
      <c r="T3003" s="11">
        <v>389.82868156326799</v>
      </c>
      <c r="U3003" s="11">
        <v>5.6540348364042297</v>
      </c>
      <c r="V3003" s="11" t="s">
        <v>56</v>
      </c>
    </row>
    <row r="3004" spans="1:22" x14ac:dyDescent="0.3">
      <c r="A3004" s="9">
        <v>45362.423611111102</v>
      </c>
      <c r="B3004" s="10">
        <v>45362</v>
      </c>
      <c r="C3004" s="11">
        <v>2024</v>
      </c>
      <c r="D3004" s="11">
        <v>3</v>
      </c>
      <c r="E3004" s="11">
        <v>11</v>
      </c>
      <c r="F3004" s="11">
        <v>10</v>
      </c>
      <c r="G3004" s="11" t="s">
        <v>67</v>
      </c>
      <c r="H3004" s="11" t="s">
        <v>53</v>
      </c>
      <c r="I3004" s="11">
        <v>40.775872656635997</v>
      </c>
      <c r="J3004" s="11">
        <v>-73.727691665669298</v>
      </c>
      <c r="K3004" s="11">
        <v>203</v>
      </c>
      <c r="L3004" s="11">
        <v>45.897555348946</v>
      </c>
      <c r="M3004" s="11">
        <v>42.332019597275803</v>
      </c>
      <c r="N3004" s="11" t="s">
        <v>59</v>
      </c>
      <c r="O3004" s="11" t="s">
        <v>60</v>
      </c>
      <c r="P3004" s="11">
        <v>0</v>
      </c>
      <c r="Q3004" s="11">
        <v>-0.56072486223388196</v>
      </c>
      <c r="R3004" s="11">
        <v>49</v>
      </c>
      <c r="S3004" s="11">
        <v>1</v>
      </c>
      <c r="T3004" s="11">
        <v>63.935035707876203</v>
      </c>
      <c r="U3004" s="11">
        <v>26.901265514083299</v>
      </c>
      <c r="V3004" s="11" t="s">
        <v>56</v>
      </c>
    </row>
    <row r="3005" spans="1:22" x14ac:dyDescent="0.3">
      <c r="A3005" s="9">
        <v>45362.427083333299</v>
      </c>
      <c r="B3005" s="10">
        <v>45362</v>
      </c>
      <c r="C3005" s="11">
        <v>2024</v>
      </c>
      <c r="D3005" s="11">
        <v>3</v>
      </c>
      <c r="E3005" s="11">
        <v>11</v>
      </c>
      <c r="F3005" s="11">
        <v>10</v>
      </c>
      <c r="G3005" s="11" t="s">
        <v>67</v>
      </c>
      <c r="H3005" s="11" t="s">
        <v>53</v>
      </c>
      <c r="I3005" s="11">
        <v>40.640702968284401</v>
      </c>
      <c r="J3005" s="11">
        <v>-73.729000222706802</v>
      </c>
      <c r="K3005" s="11">
        <v>59</v>
      </c>
      <c r="L3005" s="11">
        <v>47.719393492038002</v>
      </c>
      <c r="M3005" s="11">
        <v>99.674847653892698</v>
      </c>
      <c r="N3005" s="11" t="s">
        <v>54</v>
      </c>
      <c r="O3005" s="11" t="s">
        <v>60</v>
      </c>
      <c r="P3005" s="11">
        <v>0</v>
      </c>
      <c r="Q3005" s="11">
        <v>-7.2386052971781897E-2</v>
      </c>
      <c r="R3005" s="11">
        <v>8</v>
      </c>
      <c r="S3005" s="11">
        <v>18</v>
      </c>
      <c r="T3005" s="11">
        <v>327.85756155067997</v>
      </c>
      <c r="U3005" s="11">
        <v>14.015628543515501</v>
      </c>
      <c r="V3005" s="11" t="s">
        <v>56</v>
      </c>
    </row>
    <row r="3006" spans="1:22" x14ac:dyDescent="0.3">
      <c r="A3006" s="9">
        <v>45362.430555555598</v>
      </c>
      <c r="B3006" s="10">
        <v>45362</v>
      </c>
      <c r="C3006" s="11">
        <v>2024</v>
      </c>
      <c r="D3006" s="11">
        <v>3</v>
      </c>
      <c r="E3006" s="11">
        <v>11</v>
      </c>
      <c r="F3006" s="11">
        <v>10</v>
      </c>
      <c r="G3006" s="11" t="s">
        <v>67</v>
      </c>
      <c r="H3006" s="11" t="s">
        <v>53</v>
      </c>
      <c r="I3006" s="11">
        <v>40.860080165013599</v>
      </c>
      <c r="J3006" s="11">
        <v>-73.989559629603605</v>
      </c>
      <c r="K3006" s="11">
        <v>103</v>
      </c>
      <c r="L3006" s="11">
        <v>64.277569521650904</v>
      </c>
      <c r="M3006" s="11">
        <v>92.918495739026298</v>
      </c>
      <c r="N3006" s="11" t="s">
        <v>54</v>
      </c>
      <c r="O3006" s="11" t="s">
        <v>60</v>
      </c>
      <c r="P3006" s="11">
        <v>0</v>
      </c>
      <c r="Q3006" s="11">
        <v>-0.84782167851405399</v>
      </c>
      <c r="R3006" s="11">
        <v>72</v>
      </c>
      <c r="S3006" s="11">
        <v>1</v>
      </c>
      <c r="T3006" s="11">
        <v>470.401684615904</v>
      </c>
      <c r="U3006" s="11">
        <v>7.7896398923988004</v>
      </c>
      <c r="V3006" s="11" t="s">
        <v>56</v>
      </c>
    </row>
    <row r="3007" spans="1:22" x14ac:dyDescent="0.3">
      <c r="A3007" s="9">
        <v>45362.434027777803</v>
      </c>
      <c r="B3007" s="10">
        <v>45362</v>
      </c>
      <c r="C3007" s="11">
        <v>2024</v>
      </c>
      <c r="D3007" s="11">
        <v>3</v>
      </c>
      <c r="E3007" s="11">
        <v>11</v>
      </c>
      <c r="F3007" s="11">
        <v>10</v>
      </c>
      <c r="G3007" s="11" t="s">
        <v>67</v>
      </c>
      <c r="H3007" s="11" t="s">
        <v>53</v>
      </c>
      <c r="I3007" s="11">
        <v>40.641599220000401</v>
      </c>
      <c r="J3007" s="11">
        <v>-73.731058739216394</v>
      </c>
      <c r="K3007" s="11">
        <v>57</v>
      </c>
      <c r="L3007" s="11">
        <v>61.568017838882803</v>
      </c>
      <c r="M3007" s="11">
        <v>51.316334649363498</v>
      </c>
      <c r="N3007" s="11" t="s">
        <v>59</v>
      </c>
      <c r="O3007" s="11" t="s">
        <v>58</v>
      </c>
      <c r="P3007" s="11">
        <v>0</v>
      </c>
      <c r="Q3007" s="11">
        <v>-5.5633029152904502E-2</v>
      </c>
      <c r="R3007" s="11">
        <v>91</v>
      </c>
      <c r="S3007" s="11">
        <v>18</v>
      </c>
      <c r="T3007" s="11">
        <v>373.49781763473902</v>
      </c>
      <c r="U3007" s="11">
        <v>27.956442034921398</v>
      </c>
      <c r="V3007" s="11" t="s">
        <v>63</v>
      </c>
    </row>
    <row r="3008" spans="1:22" x14ac:dyDescent="0.3">
      <c r="A3008" s="9">
        <v>45362.4375</v>
      </c>
      <c r="B3008" s="10">
        <v>45362</v>
      </c>
      <c r="C3008" s="11">
        <v>2024</v>
      </c>
      <c r="D3008" s="11">
        <v>3</v>
      </c>
      <c r="E3008" s="11">
        <v>11</v>
      </c>
      <c r="F3008" s="11">
        <v>10</v>
      </c>
      <c r="G3008" s="11" t="s">
        <v>67</v>
      </c>
      <c r="H3008" s="11" t="s">
        <v>53</v>
      </c>
      <c r="I3008" s="11">
        <v>40.670576860852499</v>
      </c>
      <c r="J3008" s="11">
        <v>-73.787558940395797</v>
      </c>
      <c r="K3008" s="11">
        <v>158</v>
      </c>
      <c r="L3008" s="11">
        <v>72.408259821346306</v>
      </c>
      <c r="M3008" s="11">
        <v>60.353627202131896</v>
      </c>
      <c r="N3008" s="11" t="s">
        <v>54</v>
      </c>
      <c r="O3008" s="11" t="s">
        <v>58</v>
      </c>
      <c r="P3008" s="11">
        <v>0</v>
      </c>
      <c r="Q3008" s="11">
        <v>-0.82735382518922096</v>
      </c>
      <c r="R3008" s="11">
        <v>77</v>
      </c>
      <c r="S3008" s="11">
        <v>5</v>
      </c>
      <c r="T3008" s="11">
        <v>147.68066655514301</v>
      </c>
      <c r="U3008" s="11">
        <v>16.935135867161101</v>
      </c>
      <c r="V3008" s="11" t="s">
        <v>63</v>
      </c>
    </row>
    <row r="3009" spans="1:22" x14ac:dyDescent="0.3">
      <c r="A3009" s="9">
        <v>45362.440972222197</v>
      </c>
      <c r="B3009" s="10">
        <v>45362</v>
      </c>
      <c r="C3009" s="11">
        <v>2024</v>
      </c>
      <c r="D3009" s="11">
        <v>3</v>
      </c>
      <c r="E3009" s="11">
        <v>11</v>
      </c>
      <c r="F3009" s="11">
        <v>10</v>
      </c>
      <c r="G3009" s="11" t="s">
        <v>67</v>
      </c>
      <c r="H3009" s="11" t="s">
        <v>53</v>
      </c>
      <c r="I3009" s="11">
        <v>40.807075318623099</v>
      </c>
      <c r="J3009" s="11">
        <v>-73.770888275897804</v>
      </c>
      <c r="K3009" s="11">
        <v>156</v>
      </c>
      <c r="L3009" s="11">
        <v>18.140131247379699</v>
      </c>
      <c r="M3009" s="11">
        <v>78.283172583681704</v>
      </c>
      <c r="N3009" s="11" t="s">
        <v>54</v>
      </c>
      <c r="O3009" s="11" t="s">
        <v>55</v>
      </c>
      <c r="P3009" s="11">
        <v>0</v>
      </c>
      <c r="Q3009" s="11">
        <v>-0.99480344905860696</v>
      </c>
      <c r="R3009" s="11">
        <v>25</v>
      </c>
      <c r="S3009" s="11">
        <v>8</v>
      </c>
      <c r="T3009" s="11">
        <v>261.84338100560001</v>
      </c>
      <c r="U3009" s="11">
        <v>26.718097122667999</v>
      </c>
      <c r="V3009" s="11" t="s">
        <v>56</v>
      </c>
    </row>
    <row r="3010" spans="1:22" x14ac:dyDescent="0.3">
      <c r="A3010" s="9">
        <v>45362.444444444503</v>
      </c>
      <c r="B3010" s="10">
        <v>45362</v>
      </c>
      <c r="C3010" s="11">
        <v>2024</v>
      </c>
      <c r="D3010" s="11">
        <v>3</v>
      </c>
      <c r="E3010" s="11">
        <v>11</v>
      </c>
      <c r="F3010" s="11">
        <v>10</v>
      </c>
      <c r="G3010" s="11" t="s">
        <v>67</v>
      </c>
      <c r="H3010" s="11" t="s">
        <v>53</v>
      </c>
      <c r="I3010" s="11">
        <v>40.636631535579603</v>
      </c>
      <c r="J3010" s="11">
        <v>-73.803527284048002</v>
      </c>
      <c r="K3010" s="11">
        <v>251</v>
      </c>
      <c r="L3010" s="11">
        <v>17.484962139183398</v>
      </c>
      <c r="M3010" s="11">
        <v>42.722773996316697</v>
      </c>
      <c r="N3010" s="11" t="s">
        <v>59</v>
      </c>
      <c r="O3010" s="11" t="s">
        <v>60</v>
      </c>
      <c r="P3010" s="11">
        <v>1</v>
      </c>
      <c r="Q3010" s="11">
        <v>0.96664730861956705</v>
      </c>
      <c r="R3010" s="11">
        <v>87</v>
      </c>
      <c r="S3010" s="11">
        <v>33</v>
      </c>
      <c r="T3010" s="11">
        <v>192.177715059766</v>
      </c>
      <c r="U3010" s="11">
        <v>8.3565059638174599</v>
      </c>
      <c r="V3010" s="11" t="s">
        <v>56</v>
      </c>
    </row>
    <row r="3011" spans="1:22" x14ac:dyDescent="0.3">
      <c r="A3011" s="9">
        <v>45362.447916666701</v>
      </c>
      <c r="B3011" s="10">
        <v>45362</v>
      </c>
      <c r="C3011" s="11">
        <v>2024</v>
      </c>
      <c r="D3011" s="11">
        <v>3</v>
      </c>
      <c r="E3011" s="11">
        <v>11</v>
      </c>
      <c r="F3011" s="11">
        <v>10</v>
      </c>
      <c r="G3011" s="11" t="s">
        <v>67</v>
      </c>
      <c r="H3011" s="11" t="s">
        <v>53</v>
      </c>
      <c r="I3011" s="11">
        <v>40.819311384881502</v>
      </c>
      <c r="J3011" s="11">
        <v>-73.782880214937293</v>
      </c>
      <c r="K3011" s="11">
        <v>199</v>
      </c>
      <c r="L3011" s="11">
        <v>13.1628124773998</v>
      </c>
      <c r="M3011" s="11">
        <v>53.690371048401197</v>
      </c>
      <c r="N3011" s="11" t="s">
        <v>59</v>
      </c>
      <c r="O3011" s="11" t="s">
        <v>58</v>
      </c>
      <c r="P3011" s="11">
        <v>0</v>
      </c>
      <c r="Q3011" s="11">
        <v>0.61221447375115801</v>
      </c>
      <c r="R3011" s="11">
        <v>4</v>
      </c>
      <c r="S3011" s="11">
        <v>48</v>
      </c>
      <c r="T3011" s="11">
        <v>418.03103697920602</v>
      </c>
      <c r="U3011" s="11">
        <v>21.449820910058399</v>
      </c>
      <c r="V3011" s="11" t="s">
        <v>56</v>
      </c>
    </row>
    <row r="3012" spans="1:22" x14ac:dyDescent="0.3">
      <c r="A3012" s="9">
        <v>45362.451388888898</v>
      </c>
      <c r="B3012" s="10">
        <v>45362</v>
      </c>
      <c r="C3012" s="11">
        <v>2024</v>
      </c>
      <c r="D3012" s="11">
        <v>3</v>
      </c>
      <c r="E3012" s="11">
        <v>11</v>
      </c>
      <c r="F3012" s="11">
        <v>10</v>
      </c>
      <c r="G3012" s="11" t="s">
        <v>67</v>
      </c>
      <c r="H3012" s="11" t="s">
        <v>53</v>
      </c>
      <c r="I3012" s="11">
        <v>40.730130291651598</v>
      </c>
      <c r="J3012" s="11">
        <v>-73.812448862389203</v>
      </c>
      <c r="K3012" s="11">
        <v>97</v>
      </c>
      <c r="L3012" s="11">
        <v>23.566601608798301</v>
      </c>
      <c r="M3012" s="11">
        <v>15.5595876340044</v>
      </c>
      <c r="N3012" s="11" t="s">
        <v>59</v>
      </c>
      <c r="O3012" s="11" t="s">
        <v>58</v>
      </c>
      <c r="P3012" s="11">
        <v>0</v>
      </c>
      <c r="Q3012" s="11">
        <v>-0.139221070135954</v>
      </c>
      <c r="R3012" s="11">
        <v>36</v>
      </c>
      <c r="S3012" s="11">
        <v>25</v>
      </c>
      <c r="T3012" s="11">
        <v>114.01321442517001</v>
      </c>
      <c r="U3012" s="11">
        <v>23.5159608967382</v>
      </c>
      <c r="V3012" s="11" t="s">
        <v>63</v>
      </c>
    </row>
    <row r="3013" spans="1:22" x14ac:dyDescent="0.3">
      <c r="A3013" s="9">
        <v>45362.454861111102</v>
      </c>
      <c r="B3013" s="10">
        <v>45362</v>
      </c>
      <c r="C3013" s="11">
        <v>2024</v>
      </c>
      <c r="D3013" s="11">
        <v>3</v>
      </c>
      <c r="E3013" s="11">
        <v>11</v>
      </c>
      <c r="F3013" s="11">
        <v>10</v>
      </c>
      <c r="G3013" s="11" t="s">
        <v>67</v>
      </c>
      <c r="H3013" s="11" t="s">
        <v>53</v>
      </c>
      <c r="I3013" s="11">
        <v>40.884471376253899</v>
      </c>
      <c r="J3013" s="11">
        <v>-73.778703539812597</v>
      </c>
      <c r="K3013" s="11">
        <v>148</v>
      </c>
      <c r="L3013" s="11">
        <v>45.666344647825198</v>
      </c>
      <c r="M3013" s="11">
        <v>92.978838719885701</v>
      </c>
      <c r="N3013" s="11" t="s">
        <v>54</v>
      </c>
      <c r="O3013" s="11" t="s">
        <v>55</v>
      </c>
      <c r="P3013" s="11">
        <v>0</v>
      </c>
      <c r="Q3013" s="11">
        <v>0.67459617496070601</v>
      </c>
      <c r="R3013" s="11">
        <v>21</v>
      </c>
      <c r="S3013" s="11">
        <v>32</v>
      </c>
      <c r="T3013" s="11">
        <v>211.32646869917301</v>
      </c>
      <c r="U3013" s="11">
        <v>6.1860683093711604</v>
      </c>
      <c r="V3013" s="11" t="s">
        <v>56</v>
      </c>
    </row>
    <row r="3014" spans="1:22" x14ac:dyDescent="0.3">
      <c r="A3014" s="9">
        <v>45362.458333333299</v>
      </c>
      <c r="B3014" s="10">
        <v>45362</v>
      </c>
      <c r="C3014" s="11">
        <v>2024</v>
      </c>
      <c r="D3014" s="11">
        <v>3</v>
      </c>
      <c r="E3014" s="11">
        <v>11</v>
      </c>
      <c r="F3014" s="11">
        <v>11</v>
      </c>
      <c r="G3014" s="11" t="s">
        <v>67</v>
      </c>
      <c r="H3014" s="11" t="s">
        <v>53</v>
      </c>
      <c r="I3014" s="11">
        <v>40.845521547354501</v>
      </c>
      <c r="J3014" s="11">
        <v>-73.802236078149903</v>
      </c>
      <c r="K3014" s="11">
        <v>187</v>
      </c>
      <c r="L3014" s="11">
        <v>42.189437955497397</v>
      </c>
      <c r="M3014" s="11">
        <v>60.596861426260098</v>
      </c>
      <c r="N3014" s="11" t="s">
        <v>57</v>
      </c>
      <c r="O3014" s="11" t="s">
        <v>61</v>
      </c>
      <c r="P3014" s="11">
        <v>0</v>
      </c>
      <c r="Q3014" s="11">
        <v>-0.83996358810155103</v>
      </c>
      <c r="R3014" s="11">
        <v>44</v>
      </c>
      <c r="S3014" s="11">
        <v>16</v>
      </c>
      <c r="T3014" s="11">
        <v>495.59518416807401</v>
      </c>
      <c r="U3014" s="11">
        <v>15.9458961753454</v>
      </c>
      <c r="V3014" s="11" t="s">
        <v>63</v>
      </c>
    </row>
    <row r="3015" spans="1:22" x14ac:dyDescent="0.3">
      <c r="A3015" s="9">
        <v>45362.461805555598</v>
      </c>
      <c r="B3015" s="10">
        <v>45362</v>
      </c>
      <c r="C3015" s="11">
        <v>2024</v>
      </c>
      <c r="D3015" s="11">
        <v>3</v>
      </c>
      <c r="E3015" s="11">
        <v>11</v>
      </c>
      <c r="F3015" s="11">
        <v>11</v>
      </c>
      <c r="G3015" s="11" t="s">
        <v>67</v>
      </c>
      <c r="H3015" s="11" t="s">
        <v>53</v>
      </c>
      <c r="I3015" s="11">
        <v>40.753816223489203</v>
      </c>
      <c r="J3015" s="11">
        <v>-73.703700305389404</v>
      </c>
      <c r="K3015" s="11">
        <v>153</v>
      </c>
      <c r="L3015" s="11">
        <v>40.812730039283799</v>
      </c>
      <c r="M3015" s="11">
        <v>64.667653147792905</v>
      </c>
      <c r="N3015" s="11" t="s">
        <v>59</v>
      </c>
      <c r="O3015" s="11" t="s">
        <v>55</v>
      </c>
      <c r="P3015" s="11">
        <v>0</v>
      </c>
      <c r="Q3015" s="11">
        <v>-0.336316391186752</v>
      </c>
      <c r="R3015" s="11">
        <v>48</v>
      </c>
      <c r="S3015" s="11">
        <v>32</v>
      </c>
      <c r="T3015" s="11">
        <v>447.91853578255399</v>
      </c>
      <c r="U3015" s="11">
        <v>16.786452765730399</v>
      </c>
      <c r="V3015" s="11" t="s">
        <v>63</v>
      </c>
    </row>
    <row r="3016" spans="1:22" x14ac:dyDescent="0.3">
      <c r="A3016" s="9">
        <v>45362.465277777803</v>
      </c>
      <c r="B3016" s="10">
        <v>45362</v>
      </c>
      <c r="C3016" s="11">
        <v>2024</v>
      </c>
      <c r="D3016" s="11">
        <v>3</v>
      </c>
      <c r="E3016" s="11">
        <v>11</v>
      </c>
      <c r="F3016" s="11">
        <v>11</v>
      </c>
      <c r="G3016" s="11" t="s">
        <v>67</v>
      </c>
      <c r="H3016" s="11" t="s">
        <v>53</v>
      </c>
      <c r="I3016" s="11">
        <v>40.830702192706802</v>
      </c>
      <c r="J3016" s="11">
        <v>-73.839031855733595</v>
      </c>
      <c r="K3016" s="11">
        <v>88</v>
      </c>
      <c r="L3016" s="11">
        <v>45.359141690912097</v>
      </c>
      <c r="M3016" s="11">
        <v>52.725875785872802</v>
      </c>
      <c r="N3016" s="11" t="s">
        <v>54</v>
      </c>
      <c r="O3016" s="11" t="s">
        <v>61</v>
      </c>
      <c r="P3016" s="11">
        <v>0</v>
      </c>
      <c r="Q3016" s="11">
        <v>0.274637064053952</v>
      </c>
      <c r="R3016" s="11">
        <v>21</v>
      </c>
      <c r="S3016" s="11">
        <v>42</v>
      </c>
      <c r="T3016" s="11">
        <v>68.258689639416204</v>
      </c>
      <c r="U3016" s="11">
        <v>22.9834214438762</v>
      </c>
      <c r="V3016" s="11" t="s">
        <v>63</v>
      </c>
    </row>
    <row r="3017" spans="1:22" x14ac:dyDescent="0.3">
      <c r="A3017" s="9">
        <v>45362.46875</v>
      </c>
      <c r="B3017" s="10">
        <v>45362</v>
      </c>
      <c r="C3017" s="11">
        <v>2024</v>
      </c>
      <c r="D3017" s="11">
        <v>3</v>
      </c>
      <c r="E3017" s="11">
        <v>11</v>
      </c>
      <c r="F3017" s="11">
        <v>11</v>
      </c>
      <c r="G3017" s="11" t="s">
        <v>67</v>
      </c>
      <c r="H3017" s="11" t="s">
        <v>53</v>
      </c>
      <c r="I3017" s="11">
        <v>40.700300348110801</v>
      </c>
      <c r="J3017" s="11">
        <v>-73.942176327680997</v>
      </c>
      <c r="K3017" s="11">
        <v>46</v>
      </c>
      <c r="L3017" s="11">
        <v>13.863688837776699</v>
      </c>
      <c r="M3017" s="11">
        <v>73.105484833246507</v>
      </c>
      <c r="N3017" s="11" t="s">
        <v>54</v>
      </c>
      <c r="O3017" s="11" t="s">
        <v>55</v>
      </c>
      <c r="P3017" s="11">
        <v>0</v>
      </c>
      <c r="Q3017" s="11">
        <v>0.70175380680989696</v>
      </c>
      <c r="R3017" s="11">
        <v>83</v>
      </c>
      <c r="S3017" s="11">
        <v>15</v>
      </c>
      <c r="T3017" s="11">
        <v>202.06700667390501</v>
      </c>
      <c r="U3017" s="11">
        <v>9.7406804882737692</v>
      </c>
      <c r="V3017" s="11" t="s">
        <v>56</v>
      </c>
    </row>
    <row r="3018" spans="1:22" x14ac:dyDescent="0.3">
      <c r="A3018" s="9">
        <v>45362.472222222197</v>
      </c>
      <c r="B3018" s="10">
        <v>45362</v>
      </c>
      <c r="C3018" s="11">
        <v>2024</v>
      </c>
      <c r="D3018" s="11">
        <v>3</v>
      </c>
      <c r="E3018" s="11">
        <v>11</v>
      </c>
      <c r="F3018" s="11">
        <v>11</v>
      </c>
      <c r="G3018" s="11" t="s">
        <v>67</v>
      </c>
      <c r="H3018" s="11" t="s">
        <v>53</v>
      </c>
      <c r="I3018" s="11">
        <v>40.759422483191699</v>
      </c>
      <c r="J3018" s="11">
        <v>-73.783048138424704</v>
      </c>
      <c r="K3018" s="11">
        <v>11</v>
      </c>
      <c r="L3018" s="11">
        <v>60.605481560096202</v>
      </c>
      <c r="M3018" s="11">
        <v>76.749829028737494</v>
      </c>
      <c r="N3018" s="11" t="s">
        <v>59</v>
      </c>
      <c r="O3018" s="11" t="s">
        <v>61</v>
      </c>
      <c r="P3018" s="11">
        <v>0</v>
      </c>
      <c r="Q3018" s="11">
        <v>9.4711066820352102E-2</v>
      </c>
      <c r="R3018" s="11">
        <v>57</v>
      </c>
      <c r="S3018" s="11">
        <v>22</v>
      </c>
      <c r="T3018" s="11">
        <v>214.35695901419601</v>
      </c>
      <c r="U3018" s="11">
        <v>18.411069031630799</v>
      </c>
      <c r="V3018" s="11" t="s">
        <v>63</v>
      </c>
    </row>
    <row r="3019" spans="1:22" x14ac:dyDescent="0.3">
      <c r="A3019" s="9">
        <v>45362.475694444503</v>
      </c>
      <c r="B3019" s="10">
        <v>45362</v>
      </c>
      <c r="C3019" s="11">
        <v>2024</v>
      </c>
      <c r="D3019" s="11">
        <v>3</v>
      </c>
      <c r="E3019" s="11">
        <v>11</v>
      </c>
      <c r="F3019" s="11">
        <v>11</v>
      </c>
      <c r="G3019" s="11" t="s">
        <v>67</v>
      </c>
      <c r="H3019" s="11" t="s">
        <v>53</v>
      </c>
      <c r="I3019" s="11">
        <v>40.869532433067199</v>
      </c>
      <c r="J3019" s="11">
        <v>-73.873269489390694</v>
      </c>
      <c r="K3019" s="11">
        <v>148</v>
      </c>
      <c r="L3019" s="11">
        <v>34.269629526060001</v>
      </c>
      <c r="M3019" s="11">
        <v>44.112000007137702</v>
      </c>
      <c r="N3019" s="11" t="s">
        <v>54</v>
      </c>
      <c r="O3019" s="11" t="s">
        <v>60</v>
      </c>
      <c r="P3019" s="11">
        <v>0</v>
      </c>
      <c r="Q3019" s="11">
        <v>-0.90329034313541301</v>
      </c>
      <c r="R3019" s="11">
        <v>13</v>
      </c>
      <c r="S3019" s="11">
        <v>26</v>
      </c>
      <c r="T3019" s="11">
        <v>372.973177347817</v>
      </c>
      <c r="U3019" s="11">
        <v>24.433037448502599</v>
      </c>
      <c r="V3019" s="11" t="s">
        <v>63</v>
      </c>
    </row>
    <row r="3020" spans="1:22" x14ac:dyDescent="0.3">
      <c r="A3020" s="9">
        <v>45362.479166666701</v>
      </c>
      <c r="B3020" s="10">
        <v>45362</v>
      </c>
      <c r="C3020" s="11">
        <v>2024</v>
      </c>
      <c r="D3020" s="11">
        <v>3</v>
      </c>
      <c r="E3020" s="11">
        <v>11</v>
      </c>
      <c r="F3020" s="11">
        <v>11</v>
      </c>
      <c r="G3020" s="11" t="s">
        <v>67</v>
      </c>
      <c r="H3020" s="11" t="s">
        <v>53</v>
      </c>
      <c r="I3020" s="11">
        <v>40.649926157282501</v>
      </c>
      <c r="J3020" s="11">
        <v>-73.833981002978604</v>
      </c>
      <c r="K3020" s="11">
        <v>174</v>
      </c>
      <c r="L3020" s="11">
        <v>37.523133734885803</v>
      </c>
      <c r="M3020" s="11">
        <v>90.255132067667006</v>
      </c>
      <c r="N3020" s="11" t="s">
        <v>54</v>
      </c>
      <c r="O3020" s="11" t="s">
        <v>58</v>
      </c>
      <c r="P3020" s="11">
        <v>0</v>
      </c>
      <c r="Q3020" s="11">
        <v>-0.40851893863510003</v>
      </c>
      <c r="R3020" s="11">
        <v>57</v>
      </c>
      <c r="S3020" s="11">
        <v>40</v>
      </c>
      <c r="T3020" s="11">
        <v>207.27450366843499</v>
      </c>
      <c r="U3020" s="11">
        <v>28.823519769736201</v>
      </c>
      <c r="V3020" s="11" t="s">
        <v>56</v>
      </c>
    </row>
    <row r="3021" spans="1:22" x14ac:dyDescent="0.3">
      <c r="A3021" s="9">
        <v>45362.482638888898</v>
      </c>
      <c r="B3021" s="10">
        <v>45362</v>
      </c>
      <c r="C3021" s="11">
        <v>2024</v>
      </c>
      <c r="D3021" s="11">
        <v>3</v>
      </c>
      <c r="E3021" s="11">
        <v>11</v>
      </c>
      <c r="F3021" s="11">
        <v>11</v>
      </c>
      <c r="G3021" s="11" t="s">
        <v>67</v>
      </c>
      <c r="H3021" s="11" t="s">
        <v>53</v>
      </c>
      <c r="I3021" s="11">
        <v>40.646019657150603</v>
      </c>
      <c r="J3021" s="11">
        <v>-73.990934904896406</v>
      </c>
      <c r="K3021" s="11">
        <v>65</v>
      </c>
      <c r="L3021" s="11">
        <v>72.393783608018097</v>
      </c>
      <c r="M3021" s="11">
        <v>90.9385564472543</v>
      </c>
      <c r="N3021" s="11" t="s">
        <v>54</v>
      </c>
      <c r="O3021" s="11" t="s">
        <v>60</v>
      </c>
      <c r="P3021" s="11">
        <v>0</v>
      </c>
      <c r="Q3021" s="11">
        <v>0.26584031003007202</v>
      </c>
      <c r="R3021" s="11">
        <v>90</v>
      </c>
      <c r="S3021" s="11">
        <v>33</v>
      </c>
      <c r="T3021" s="11">
        <v>446.455493249325</v>
      </c>
      <c r="U3021" s="11">
        <v>19.532296413772901</v>
      </c>
      <c r="V3021" s="11" t="s">
        <v>56</v>
      </c>
    </row>
    <row r="3022" spans="1:22" x14ac:dyDescent="0.3">
      <c r="A3022" s="9">
        <v>45362.486111111102</v>
      </c>
      <c r="B3022" s="10">
        <v>45362</v>
      </c>
      <c r="C3022" s="11">
        <v>2024</v>
      </c>
      <c r="D3022" s="11">
        <v>3</v>
      </c>
      <c r="E3022" s="11">
        <v>11</v>
      </c>
      <c r="F3022" s="11">
        <v>11</v>
      </c>
      <c r="G3022" s="11" t="s">
        <v>67</v>
      </c>
      <c r="H3022" s="11" t="s">
        <v>53</v>
      </c>
      <c r="I3022" s="11">
        <v>40.844366875586097</v>
      </c>
      <c r="J3022" s="11">
        <v>-73.880659363483801</v>
      </c>
      <c r="K3022" s="11">
        <v>274</v>
      </c>
      <c r="L3022" s="11">
        <v>29.974794327126201</v>
      </c>
      <c r="M3022" s="11">
        <v>25.3916868654056</v>
      </c>
      <c r="N3022" s="11" t="s">
        <v>54</v>
      </c>
      <c r="O3022" s="11" t="s">
        <v>58</v>
      </c>
      <c r="P3022" s="11">
        <v>0</v>
      </c>
      <c r="Q3022" s="11">
        <v>0.734016192472427</v>
      </c>
      <c r="R3022" s="11">
        <v>40</v>
      </c>
      <c r="S3022" s="11">
        <v>9</v>
      </c>
      <c r="T3022" s="11">
        <v>435.08916396851401</v>
      </c>
      <c r="U3022" s="11">
        <v>27.7719951308014</v>
      </c>
      <c r="V3022" s="11" t="s">
        <v>56</v>
      </c>
    </row>
    <row r="3023" spans="1:22" x14ac:dyDescent="0.3">
      <c r="A3023" s="9">
        <v>45362.489583333299</v>
      </c>
      <c r="B3023" s="10">
        <v>45362</v>
      </c>
      <c r="C3023" s="11">
        <v>2024</v>
      </c>
      <c r="D3023" s="11">
        <v>3</v>
      </c>
      <c r="E3023" s="11">
        <v>11</v>
      </c>
      <c r="F3023" s="11">
        <v>11</v>
      </c>
      <c r="G3023" s="11" t="s">
        <v>67</v>
      </c>
      <c r="H3023" s="11" t="s">
        <v>53</v>
      </c>
      <c r="I3023" s="11">
        <v>40.8780024068773</v>
      </c>
      <c r="J3023" s="11">
        <v>-73.717987766129497</v>
      </c>
      <c r="K3023" s="11">
        <v>12</v>
      </c>
      <c r="L3023" s="11">
        <v>6.8005073925163098</v>
      </c>
      <c r="M3023" s="11">
        <v>58.477099023737701</v>
      </c>
      <c r="N3023" s="11" t="s">
        <v>57</v>
      </c>
      <c r="O3023" s="11" t="s">
        <v>55</v>
      </c>
      <c r="P3023" s="11">
        <v>0</v>
      </c>
      <c r="Q3023" s="11">
        <v>0.32087954948822001</v>
      </c>
      <c r="R3023" s="11">
        <v>29</v>
      </c>
      <c r="S3023" s="11">
        <v>13</v>
      </c>
      <c r="T3023" s="11">
        <v>271.31008849713203</v>
      </c>
      <c r="U3023" s="11">
        <v>25.625529701785702</v>
      </c>
      <c r="V3023" s="11" t="s">
        <v>56</v>
      </c>
    </row>
    <row r="3024" spans="1:22" x14ac:dyDescent="0.3">
      <c r="A3024" s="9">
        <v>45362.493055555598</v>
      </c>
      <c r="B3024" s="10">
        <v>45362</v>
      </c>
      <c r="C3024" s="11">
        <v>2024</v>
      </c>
      <c r="D3024" s="11">
        <v>3</v>
      </c>
      <c r="E3024" s="11">
        <v>11</v>
      </c>
      <c r="F3024" s="11">
        <v>11</v>
      </c>
      <c r="G3024" s="11" t="s">
        <v>67</v>
      </c>
      <c r="H3024" s="11" t="s">
        <v>53</v>
      </c>
      <c r="I3024" s="11">
        <v>40.873124688758097</v>
      </c>
      <c r="J3024" s="11">
        <v>-73.874819154628199</v>
      </c>
      <c r="K3024" s="11">
        <v>202</v>
      </c>
      <c r="L3024" s="11">
        <v>65.341239976636103</v>
      </c>
      <c r="M3024" s="11">
        <v>15.537609443717701</v>
      </c>
      <c r="N3024" s="11" t="s">
        <v>57</v>
      </c>
      <c r="O3024" s="11" t="s">
        <v>58</v>
      </c>
      <c r="P3024" s="11">
        <v>0</v>
      </c>
      <c r="Q3024" s="11">
        <v>0.57309302357052205</v>
      </c>
      <c r="R3024" s="11">
        <v>3</v>
      </c>
      <c r="S3024" s="11">
        <v>36</v>
      </c>
      <c r="T3024" s="11">
        <v>97.293336119626204</v>
      </c>
      <c r="U3024" s="11">
        <v>29.7139157999876</v>
      </c>
      <c r="V3024" s="11" t="s">
        <v>56</v>
      </c>
    </row>
    <row r="3025" spans="1:22" x14ac:dyDescent="0.3">
      <c r="A3025" s="9">
        <v>45362.496527777803</v>
      </c>
      <c r="B3025" s="10">
        <v>45362</v>
      </c>
      <c r="C3025" s="11">
        <v>2024</v>
      </c>
      <c r="D3025" s="11">
        <v>3</v>
      </c>
      <c r="E3025" s="11">
        <v>11</v>
      </c>
      <c r="F3025" s="11">
        <v>11</v>
      </c>
      <c r="G3025" s="11" t="s">
        <v>67</v>
      </c>
      <c r="H3025" s="11" t="s">
        <v>53</v>
      </c>
      <c r="I3025" s="11">
        <v>40.694962227777097</v>
      </c>
      <c r="J3025" s="11">
        <v>-73.976285423847798</v>
      </c>
      <c r="K3025" s="11">
        <v>216</v>
      </c>
      <c r="L3025" s="11">
        <v>65.933736711397302</v>
      </c>
      <c r="M3025" s="11">
        <v>91.856900388508294</v>
      </c>
      <c r="N3025" s="11" t="s">
        <v>59</v>
      </c>
      <c r="O3025" s="11" t="s">
        <v>60</v>
      </c>
      <c r="P3025" s="11">
        <v>0</v>
      </c>
      <c r="Q3025" s="11">
        <v>0.49427856505134299</v>
      </c>
      <c r="R3025" s="11">
        <v>88</v>
      </c>
      <c r="S3025" s="11">
        <v>18</v>
      </c>
      <c r="T3025" s="11">
        <v>400.53961128510798</v>
      </c>
      <c r="U3025" s="11">
        <v>9.8384940720621898</v>
      </c>
      <c r="V3025" s="11" t="s">
        <v>56</v>
      </c>
    </row>
    <row r="3026" spans="1:22" x14ac:dyDescent="0.3">
      <c r="A3026" s="9">
        <v>45362.5</v>
      </c>
      <c r="B3026" s="10">
        <v>45362</v>
      </c>
      <c r="C3026" s="11">
        <v>2024</v>
      </c>
      <c r="D3026" s="11">
        <v>3</v>
      </c>
      <c r="E3026" s="11">
        <v>11</v>
      </c>
      <c r="F3026" s="11">
        <v>12</v>
      </c>
      <c r="G3026" s="11" t="s">
        <v>67</v>
      </c>
      <c r="H3026" s="11" t="s">
        <v>53</v>
      </c>
      <c r="I3026" s="11">
        <v>40.877482843825398</v>
      </c>
      <c r="J3026" s="11">
        <v>-73.982639545008098</v>
      </c>
      <c r="K3026" s="11">
        <v>156</v>
      </c>
      <c r="L3026" s="11">
        <v>62.054608381141598</v>
      </c>
      <c r="M3026" s="11">
        <v>45.894577835886302</v>
      </c>
      <c r="N3026" s="11" t="s">
        <v>59</v>
      </c>
      <c r="O3026" s="11" t="s">
        <v>58</v>
      </c>
      <c r="P3026" s="11">
        <v>0</v>
      </c>
      <c r="Q3026" s="11">
        <v>0.47140989721875498</v>
      </c>
      <c r="R3026" s="11">
        <v>88</v>
      </c>
      <c r="S3026" s="11">
        <v>6</v>
      </c>
      <c r="T3026" s="11">
        <v>95.637633353248205</v>
      </c>
      <c r="U3026" s="11">
        <v>29.084848840227401</v>
      </c>
      <c r="V3026" s="11" t="s">
        <v>63</v>
      </c>
    </row>
    <row r="3027" spans="1:22" x14ac:dyDescent="0.3">
      <c r="A3027" s="9">
        <v>45362.503472222197</v>
      </c>
      <c r="B3027" s="10">
        <v>45362</v>
      </c>
      <c r="C3027" s="11">
        <v>2024</v>
      </c>
      <c r="D3027" s="11">
        <v>3</v>
      </c>
      <c r="E3027" s="11">
        <v>11</v>
      </c>
      <c r="F3027" s="11">
        <v>12</v>
      </c>
      <c r="G3027" s="11" t="s">
        <v>67</v>
      </c>
      <c r="H3027" s="11" t="s">
        <v>53</v>
      </c>
      <c r="I3027" s="11">
        <v>40.6331775441434</v>
      </c>
      <c r="J3027" s="11">
        <v>-73.939876907641604</v>
      </c>
      <c r="K3027" s="11">
        <v>81</v>
      </c>
      <c r="L3027" s="11">
        <v>5.0177993394725897</v>
      </c>
      <c r="M3027" s="11">
        <v>44.692359407520399</v>
      </c>
      <c r="N3027" s="11" t="s">
        <v>54</v>
      </c>
      <c r="O3027" s="11" t="s">
        <v>60</v>
      </c>
      <c r="P3027" s="11">
        <v>0</v>
      </c>
      <c r="Q3027" s="11">
        <v>5.13712307542291E-2</v>
      </c>
      <c r="R3027" s="11">
        <v>8</v>
      </c>
      <c r="S3027" s="11">
        <v>27</v>
      </c>
      <c r="T3027" s="11">
        <v>315.11785861373698</v>
      </c>
      <c r="U3027" s="11">
        <v>6.8477958264260597</v>
      </c>
      <c r="V3027" s="11" t="s">
        <v>56</v>
      </c>
    </row>
    <row r="3028" spans="1:22" x14ac:dyDescent="0.3">
      <c r="A3028" s="9">
        <v>45362.506944444503</v>
      </c>
      <c r="B3028" s="10">
        <v>45362</v>
      </c>
      <c r="C3028" s="11">
        <v>2024</v>
      </c>
      <c r="D3028" s="11">
        <v>3</v>
      </c>
      <c r="E3028" s="11">
        <v>11</v>
      </c>
      <c r="F3028" s="11">
        <v>12</v>
      </c>
      <c r="G3028" s="11" t="s">
        <v>67</v>
      </c>
      <c r="H3028" s="11" t="s">
        <v>53</v>
      </c>
      <c r="I3028" s="11">
        <v>40.711595890617602</v>
      </c>
      <c r="J3028" s="11">
        <v>-73.998980777169393</v>
      </c>
      <c r="K3028" s="11">
        <v>26</v>
      </c>
      <c r="L3028" s="11">
        <v>66.536678728596897</v>
      </c>
      <c r="M3028" s="11">
        <v>54.224554828397203</v>
      </c>
      <c r="N3028" s="11" t="s">
        <v>57</v>
      </c>
      <c r="O3028" s="11" t="s">
        <v>55</v>
      </c>
      <c r="P3028" s="11">
        <v>0</v>
      </c>
      <c r="Q3028" s="11">
        <v>0.149850315078917</v>
      </c>
      <c r="R3028" s="11">
        <v>95</v>
      </c>
      <c r="S3028" s="11">
        <v>49</v>
      </c>
      <c r="T3028" s="11">
        <v>292.23764115294898</v>
      </c>
      <c r="U3028" s="11">
        <v>18.848495052997301</v>
      </c>
      <c r="V3028" s="11" t="s">
        <v>63</v>
      </c>
    </row>
    <row r="3029" spans="1:22" x14ac:dyDescent="0.3">
      <c r="A3029" s="9">
        <v>45362.510416666701</v>
      </c>
      <c r="B3029" s="10">
        <v>45362</v>
      </c>
      <c r="C3029" s="11">
        <v>2024</v>
      </c>
      <c r="D3029" s="11">
        <v>3</v>
      </c>
      <c r="E3029" s="11">
        <v>11</v>
      </c>
      <c r="F3029" s="11">
        <v>12</v>
      </c>
      <c r="G3029" s="11" t="s">
        <v>67</v>
      </c>
      <c r="H3029" s="11" t="s">
        <v>53</v>
      </c>
      <c r="I3029" s="11">
        <v>40.765560526364098</v>
      </c>
      <c r="J3029" s="11">
        <v>-73.9911876931249</v>
      </c>
      <c r="K3029" s="11">
        <v>256</v>
      </c>
      <c r="L3029" s="11">
        <v>47.506447496741004</v>
      </c>
      <c r="M3029" s="11">
        <v>33.413055430699401</v>
      </c>
      <c r="N3029" s="11" t="s">
        <v>57</v>
      </c>
      <c r="O3029" s="11" t="s">
        <v>55</v>
      </c>
      <c r="P3029" s="11">
        <v>0</v>
      </c>
      <c r="Q3029" s="11">
        <v>0.77389747889510496</v>
      </c>
      <c r="R3029" s="11">
        <v>7</v>
      </c>
      <c r="S3029" s="11">
        <v>9</v>
      </c>
      <c r="T3029" s="11">
        <v>315.96543588860902</v>
      </c>
      <c r="U3029" s="11">
        <v>11.6290982082252</v>
      </c>
      <c r="V3029" s="11" t="s">
        <v>56</v>
      </c>
    </row>
    <row r="3030" spans="1:22" x14ac:dyDescent="0.3">
      <c r="A3030" s="9">
        <v>45362.513888888898</v>
      </c>
      <c r="B3030" s="10">
        <v>45362</v>
      </c>
      <c r="C3030" s="11">
        <v>2024</v>
      </c>
      <c r="D3030" s="11">
        <v>3</v>
      </c>
      <c r="E3030" s="11">
        <v>11</v>
      </c>
      <c r="F3030" s="11">
        <v>12</v>
      </c>
      <c r="G3030" s="11" t="s">
        <v>67</v>
      </c>
      <c r="H3030" s="11" t="s">
        <v>53</v>
      </c>
      <c r="I3030" s="11">
        <v>40.823324571012201</v>
      </c>
      <c r="J3030" s="11">
        <v>-73.845911771519994</v>
      </c>
      <c r="K3030" s="11">
        <v>31</v>
      </c>
      <c r="L3030" s="11">
        <v>13.1089261633778</v>
      </c>
      <c r="M3030" s="11">
        <v>78.586366653035</v>
      </c>
      <c r="N3030" s="11" t="s">
        <v>59</v>
      </c>
      <c r="O3030" s="11" t="s">
        <v>61</v>
      </c>
      <c r="P3030" s="11">
        <v>0</v>
      </c>
      <c r="Q3030" s="11">
        <v>-0.36774575902902401</v>
      </c>
      <c r="R3030" s="11">
        <v>86</v>
      </c>
      <c r="S3030" s="11">
        <v>36</v>
      </c>
      <c r="T3030" s="11">
        <v>485.29360342945802</v>
      </c>
      <c r="U3030" s="11">
        <v>9.5279797971296691</v>
      </c>
      <c r="V3030" s="11" t="s">
        <v>56</v>
      </c>
    </row>
    <row r="3031" spans="1:22" x14ac:dyDescent="0.3">
      <c r="A3031" s="9">
        <v>45362.517361111102</v>
      </c>
      <c r="B3031" s="10">
        <v>45362</v>
      </c>
      <c r="C3031" s="11">
        <v>2024</v>
      </c>
      <c r="D3031" s="11">
        <v>3</v>
      </c>
      <c r="E3031" s="11">
        <v>11</v>
      </c>
      <c r="F3031" s="11">
        <v>12</v>
      </c>
      <c r="G3031" s="11" t="s">
        <v>67</v>
      </c>
      <c r="H3031" s="11" t="s">
        <v>53</v>
      </c>
      <c r="I3031" s="11">
        <v>40.6788035217388</v>
      </c>
      <c r="J3031" s="11">
        <v>-73.798434582626598</v>
      </c>
      <c r="K3031" s="11">
        <v>59</v>
      </c>
      <c r="L3031" s="11">
        <v>14.396814459723201</v>
      </c>
      <c r="M3031" s="11">
        <v>79.153133528773694</v>
      </c>
      <c r="N3031" s="11" t="s">
        <v>54</v>
      </c>
      <c r="O3031" s="11" t="s">
        <v>58</v>
      </c>
      <c r="P3031" s="11">
        <v>0</v>
      </c>
      <c r="Q3031" s="11">
        <v>-0.34796644857492898</v>
      </c>
      <c r="R3031" s="11">
        <v>72</v>
      </c>
      <c r="S3031" s="11">
        <v>3</v>
      </c>
      <c r="T3031" s="11">
        <v>195.396776182569</v>
      </c>
      <c r="U3031" s="11">
        <v>8.8497947823736691</v>
      </c>
      <c r="V3031" s="11" t="s">
        <v>56</v>
      </c>
    </row>
    <row r="3032" spans="1:22" x14ac:dyDescent="0.3">
      <c r="A3032" s="9">
        <v>45362.520833333299</v>
      </c>
      <c r="B3032" s="10">
        <v>45362</v>
      </c>
      <c r="C3032" s="11">
        <v>2024</v>
      </c>
      <c r="D3032" s="11">
        <v>3</v>
      </c>
      <c r="E3032" s="11">
        <v>11</v>
      </c>
      <c r="F3032" s="11">
        <v>12</v>
      </c>
      <c r="G3032" s="11" t="s">
        <v>67</v>
      </c>
      <c r="H3032" s="11" t="s">
        <v>53</v>
      </c>
      <c r="I3032" s="11">
        <v>40.815129947410099</v>
      </c>
      <c r="J3032" s="11">
        <v>-73.953928806090403</v>
      </c>
      <c r="K3032" s="11">
        <v>267</v>
      </c>
      <c r="L3032" s="11">
        <v>12.0884991035715</v>
      </c>
      <c r="M3032" s="11">
        <v>65.948212173832204</v>
      </c>
      <c r="N3032" s="11" t="s">
        <v>57</v>
      </c>
      <c r="O3032" s="11" t="s">
        <v>55</v>
      </c>
      <c r="P3032" s="11">
        <v>0</v>
      </c>
      <c r="Q3032" s="11">
        <v>-0.27204302565405097</v>
      </c>
      <c r="R3032" s="11">
        <v>99</v>
      </c>
      <c r="S3032" s="11">
        <v>31</v>
      </c>
      <c r="T3032" s="11">
        <v>314.91315883316901</v>
      </c>
      <c r="U3032" s="11">
        <v>20.607491366451299</v>
      </c>
      <c r="V3032" s="11" t="s">
        <v>56</v>
      </c>
    </row>
    <row r="3033" spans="1:22" x14ac:dyDescent="0.3">
      <c r="A3033" s="9">
        <v>45362.524305555598</v>
      </c>
      <c r="B3033" s="10">
        <v>45362</v>
      </c>
      <c r="C3033" s="11">
        <v>2024</v>
      </c>
      <c r="D3033" s="11">
        <v>3</v>
      </c>
      <c r="E3033" s="11">
        <v>11</v>
      </c>
      <c r="F3033" s="11">
        <v>12</v>
      </c>
      <c r="G3033" s="11" t="s">
        <v>67</v>
      </c>
      <c r="H3033" s="11" t="s">
        <v>53</v>
      </c>
      <c r="I3033" s="11">
        <v>40.789240591384299</v>
      </c>
      <c r="J3033" s="11">
        <v>-73.874701632975899</v>
      </c>
      <c r="K3033" s="11">
        <v>142</v>
      </c>
      <c r="L3033" s="11">
        <v>50.376582265611297</v>
      </c>
      <c r="M3033" s="11">
        <v>19.714087941803601</v>
      </c>
      <c r="N3033" s="11" t="s">
        <v>57</v>
      </c>
      <c r="O3033" s="11" t="s">
        <v>61</v>
      </c>
      <c r="P3033" s="11">
        <v>1</v>
      </c>
      <c r="Q3033" s="11">
        <v>-0.75116994381632596</v>
      </c>
      <c r="R3033" s="11">
        <v>17</v>
      </c>
      <c r="S3033" s="11">
        <v>19</v>
      </c>
      <c r="T3033" s="11">
        <v>290.80872300126703</v>
      </c>
      <c r="U3033" s="11">
        <v>14.5664825307701</v>
      </c>
      <c r="V3033" s="11" t="s">
        <v>56</v>
      </c>
    </row>
    <row r="3034" spans="1:22" x14ac:dyDescent="0.3">
      <c r="A3034" s="9">
        <v>45362.527777777803</v>
      </c>
      <c r="B3034" s="10">
        <v>45362</v>
      </c>
      <c r="C3034" s="11">
        <v>2024</v>
      </c>
      <c r="D3034" s="11">
        <v>3</v>
      </c>
      <c r="E3034" s="11">
        <v>11</v>
      </c>
      <c r="F3034" s="11">
        <v>12</v>
      </c>
      <c r="G3034" s="11" t="s">
        <v>67</v>
      </c>
      <c r="H3034" s="11" t="s">
        <v>53</v>
      </c>
      <c r="I3034" s="11">
        <v>40.653838766918298</v>
      </c>
      <c r="J3034" s="11">
        <v>-73.926586403947596</v>
      </c>
      <c r="K3034" s="11">
        <v>256</v>
      </c>
      <c r="L3034" s="11">
        <v>15.104798255838199</v>
      </c>
      <c r="M3034" s="11">
        <v>93.201887596097095</v>
      </c>
      <c r="N3034" s="11" t="s">
        <v>57</v>
      </c>
      <c r="O3034" s="11" t="s">
        <v>58</v>
      </c>
      <c r="P3034" s="11">
        <v>0</v>
      </c>
      <c r="Q3034" s="11">
        <v>4.9412754081363801E-2</v>
      </c>
      <c r="R3034" s="11">
        <v>35</v>
      </c>
      <c r="S3034" s="11">
        <v>33</v>
      </c>
      <c r="T3034" s="11">
        <v>364.584405728874</v>
      </c>
      <c r="U3034" s="11">
        <v>14.755129932570901</v>
      </c>
      <c r="V3034" s="11" t="s">
        <v>56</v>
      </c>
    </row>
    <row r="3035" spans="1:22" x14ac:dyDescent="0.3">
      <c r="A3035" s="9">
        <v>45362.53125</v>
      </c>
      <c r="B3035" s="10">
        <v>45362</v>
      </c>
      <c r="C3035" s="11">
        <v>2024</v>
      </c>
      <c r="D3035" s="11">
        <v>3</v>
      </c>
      <c r="E3035" s="11">
        <v>11</v>
      </c>
      <c r="F3035" s="11">
        <v>12</v>
      </c>
      <c r="G3035" s="11" t="s">
        <v>67</v>
      </c>
      <c r="H3035" s="11" t="s">
        <v>53</v>
      </c>
      <c r="I3035" s="11">
        <v>40.813684528774097</v>
      </c>
      <c r="J3035" s="11">
        <v>-73.986545728566696</v>
      </c>
      <c r="K3035" s="11">
        <v>106</v>
      </c>
      <c r="L3035" s="11">
        <v>50.635426546365601</v>
      </c>
      <c r="M3035" s="11">
        <v>31.464629236268198</v>
      </c>
      <c r="N3035" s="11" t="s">
        <v>59</v>
      </c>
      <c r="O3035" s="11" t="s">
        <v>61</v>
      </c>
      <c r="P3035" s="11">
        <v>0</v>
      </c>
      <c r="Q3035" s="11">
        <v>-0.88009879655687295</v>
      </c>
      <c r="R3035" s="11">
        <v>72</v>
      </c>
      <c r="S3035" s="11">
        <v>8</v>
      </c>
      <c r="T3035" s="11">
        <v>318.78814509579797</v>
      </c>
      <c r="U3035" s="11">
        <v>18.603494836756301</v>
      </c>
      <c r="V3035" s="11" t="s">
        <v>63</v>
      </c>
    </row>
    <row r="3036" spans="1:22" x14ac:dyDescent="0.3">
      <c r="A3036" s="9">
        <v>45362.534722222197</v>
      </c>
      <c r="B3036" s="10">
        <v>45362</v>
      </c>
      <c r="C3036" s="11">
        <v>2024</v>
      </c>
      <c r="D3036" s="11">
        <v>3</v>
      </c>
      <c r="E3036" s="11">
        <v>11</v>
      </c>
      <c r="F3036" s="11">
        <v>12</v>
      </c>
      <c r="G3036" s="11" t="s">
        <v>67</v>
      </c>
      <c r="H3036" s="11" t="s">
        <v>53</v>
      </c>
      <c r="I3036" s="11">
        <v>40.783368074111799</v>
      </c>
      <c r="J3036" s="11">
        <v>-73.955144460047606</v>
      </c>
      <c r="K3036" s="11">
        <v>174</v>
      </c>
      <c r="L3036" s="11">
        <v>55.273714450700197</v>
      </c>
      <c r="M3036" s="11">
        <v>93.938071108161694</v>
      </c>
      <c r="N3036" s="11" t="s">
        <v>57</v>
      </c>
      <c r="O3036" s="11" t="s">
        <v>61</v>
      </c>
      <c r="P3036" s="11">
        <v>0</v>
      </c>
      <c r="Q3036" s="11">
        <v>-0.99784531768286</v>
      </c>
      <c r="R3036" s="11">
        <v>4</v>
      </c>
      <c r="S3036" s="11">
        <v>41</v>
      </c>
      <c r="T3036" s="11">
        <v>262.695841826822</v>
      </c>
      <c r="U3036" s="11">
        <v>28.831685867774802</v>
      </c>
      <c r="V3036" s="11" t="s">
        <v>56</v>
      </c>
    </row>
    <row r="3037" spans="1:22" x14ac:dyDescent="0.3">
      <c r="A3037" s="9">
        <v>45362.538194444503</v>
      </c>
      <c r="B3037" s="10">
        <v>45362</v>
      </c>
      <c r="C3037" s="11">
        <v>2024</v>
      </c>
      <c r="D3037" s="11">
        <v>3</v>
      </c>
      <c r="E3037" s="11">
        <v>11</v>
      </c>
      <c r="F3037" s="11">
        <v>12</v>
      </c>
      <c r="G3037" s="11" t="s">
        <v>67</v>
      </c>
      <c r="H3037" s="11" t="s">
        <v>53</v>
      </c>
      <c r="I3037" s="11">
        <v>40.676717015560598</v>
      </c>
      <c r="J3037" s="11">
        <v>-73.988272252071994</v>
      </c>
      <c r="K3037" s="11">
        <v>128</v>
      </c>
      <c r="L3037" s="11">
        <v>31.436197247051901</v>
      </c>
      <c r="M3037" s="11">
        <v>94.043316678131603</v>
      </c>
      <c r="N3037" s="11" t="s">
        <v>57</v>
      </c>
      <c r="O3037" s="11" t="s">
        <v>58</v>
      </c>
      <c r="P3037" s="11">
        <v>0</v>
      </c>
      <c r="Q3037" s="11">
        <v>-0.41265813625957898</v>
      </c>
      <c r="R3037" s="11">
        <v>39</v>
      </c>
      <c r="S3037" s="11">
        <v>6</v>
      </c>
      <c r="T3037" s="11">
        <v>273.14746774817502</v>
      </c>
      <c r="U3037" s="11">
        <v>25.2416531890327</v>
      </c>
      <c r="V3037" s="11" t="s">
        <v>56</v>
      </c>
    </row>
    <row r="3038" spans="1:22" x14ac:dyDescent="0.3">
      <c r="A3038" s="9">
        <v>45362.541666666701</v>
      </c>
      <c r="B3038" s="10">
        <v>45362</v>
      </c>
      <c r="C3038" s="11">
        <v>2024</v>
      </c>
      <c r="D3038" s="11">
        <v>3</v>
      </c>
      <c r="E3038" s="11">
        <v>11</v>
      </c>
      <c r="F3038" s="11">
        <v>13</v>
      </c>
      <c r="G3038" s="11" t="s">
        <v>67</v>
      </c>
      <c r="H3038" s="11" t="s">
        <v>53</v>
      </c>
      <c r="I3038" s="11">
        <v>40.604719326400698</v>
      </c>
      <c r="J3038" s="11">
        <v>-73.817335373552694</v>
      </c>
      <c r="K3038" s="11">
        <v>223</v>
      </c>
      <c r="L3038" s="11">
        <v>57.117136148732101</v>
      </c>
      <c r="M3038" s="11">
        <v>30.667689246548001</v>
      </c>
      <c r="N3038" s="11" t="s">
        <v>54</v>
      </c>
      <c r="O3038" s="11" t="s">
        <v>61</v>
      </c>
      <c r="P3038" s="11">
        <v>0</v>
      </c>
      <c r="Q3038" s="11">
        <v>-0.75484806132466398</v>
      </c>
      <c r="R3038" s="11">
        <v>10</v>
      </c>
      <c r="S3038" s="11">
        <v>24</v>
      </c>
      <c r="T3038" s="11">
        <v>145.88705271071501</v>
      </c>
      <c r="U3038" s="11">
        <v>17.296635504313599</v>
      </c>
      <c r="V3038" s="11" t="s">
        <v>56</v>
      </c>
    </row>
    <row r="3039" spans="1:22" x14ac:dyDescent="0.3">
      <c r="A3039" s="9">
        <v>45362.545138888898</v>
      </c>
      <c r="B3039" s="10">
        <v>45362</v>
      </c>
      <c r="C3039" s="11">
        <v>2024</v>
      </c>
      <c r="D3039" s="11">
        <v>3</v>
      </c>
      <c r="E3039" s="11">
        <v>11</v>
      </c>
      <c r="F3039" s="11">
        <v>13</v>
      </c>
      <c r="G3039" s="11" t="s">
        <v>67</v>
      </c>
      <c r="H3039" s="11" t="s">
        <v>53</v>
      </c>
      <c r="I3039" s="11">
        <v>40.729397319769497</v>
      </c>
      <c r="J3039" s="11">
        <v>-73.700246437850893</v>
      </c>
      <c r="K3039" s="11">
        <v>48</v>
      </c>
      <c r="L3039" s="11">
        <v>76.862112579574003</v>
      </c>
      <c r="M3039" s="11">
        <v>94.301092720642401</v>
      </c>
      <c r="N3039" s="11" t="s">
        <v>57</v>
      </c>
      <c r="O3039" s="11" t="s">
        <v>58</v>
      </c>
      <c r="P3039" s="11">
        <v>0</v>
      </c>
      <c r="Q3039" s="11">
        <v>0.16532758821080901</v>
      </c>
      <c r="R3039" s="11">
        <v>12</v>
      </c>
      <c r="S3039" s="11">
        <v>43</v>
      </c>
      <c r="T3039" s="11">
        <v>396.87776468127498</v>
      </c>
      <c r="U3039" s="11">
        <v>10.5539380496514</v>
      </c>
      <c r="V3039" s="11" t="s">
        <v>56</v>
      </c>
    </row>
    <row r="3040" spans="1:22" x14ac:dyDescent="0.3">
      <c r="A3040" s="9">
        <v>45362.548611111102</v>
      </c>
      <c r="B3040" s="10">
        <v>45362</v>
      </c>
      <c r="C3040" s="11">
        <v>2024</v>
      </c>
      <c r="D3040" s="11">
        <v>3</v>
      </c>
      <c r="E3040" s="11">
        <v>11</v>
      </c>
      <c r="F3040" s="11">
        <v>13</v>
      </c>
      <c r="G3040" s="11" t="s">
        <v>67</v>
      </c>
      <c r="H3040" s="11" t="s">
        <v>53</v>
      </c>
      <c r="I3040" s="11">
        <v>40.672390486932301</v>
      </c>
      <c r="J3040" s="11">
        <v>-73.957977585540107</v>
      </c>
      <c r="K3040" s="11">
        <v>105</v>
      </c>
      <c r="L3040" s="11">
        <v>18.3279070856929</v>
      </c>
      <c r="M3040" s="11">
        <v>43.482018925282802</v>
      </c>
      <c r="N3040" s="11" t="s">
        <v>54</v>
      </c>
      <c r="O3040" s="11" t="s">
        <v>60</v>
      </c>
      <c r="P3040" s="11">
        <v>0</v>
      </c>
      <c r="Q3040" s="11">
        <v>7.6156802060436596E-2</v>
      </c>
      <c r="R3040" s="11">
        <v>24</v>
      </c>
      <c r="S3040" s="11">
        <v>42</v>
      </c>
      <c r="T3040" s="11">
        <v>271.61244396064802</v>
      </c>
      <c r="U3040" s="11">
        <v>7.27569359133616</v>
      </c>
      <c r="V3040" s="11" t="s">
        <v>56</v>
      </c>
    </row>
    <row r="3041" spans="1:22" x14ac:dyDescent="0.3">
      <c r="A3041" s="9">
        <v>45362.552083333299</v>
      </c>
      <c r="B3041" s="10">
        <v>45362</v>
      </c>
      <c r="C3041" s="11">
        <v>2024</v>
      </c>
      <c r="D3041" s="11">
        <v>3</v>
      </c>
      <c r="E3041" s="11">
        <v>11</v>
      </c>
      <c r="F3041" s="11">
        <v>13</v>
      </c>
      <c r="G3041" s="11" t="s">
        <v>67</v>
      </c>
      <c r="H3041" s="11" t="s">
        <v>53</v>
      </c>
      <c r="I3041" s="11">
        <v>40.8100748148685</v>
      </c>
      <c r="J3041" s="11">
        <v>-73.930117068300206</v>
      </c>
      <c r="K3041" s="11">
        <v>169</v>
      </c>
      <c r="L3041" s="11">
        <v>25.724758954074499</v>
      </c>
      <c r="M3041" s="11">
        <v>40.5232468888399</v>
      </c>
      <c r="N3041" s="11" t="s">
        <v>59</v>
      </c>
      <c r="O3041" s="11" t="s">
        <v>60</v>
      </c>
      <c r="P3041" s="11">
        <v>0</v>
      </c>
      <c r="Q3041" s="11">
        <v>-0.24350591062285101</v>
      </c>
      <c r="R3041" s="11">
        <v>30</v>
      </c>
      <c r="S3041" s="11">
        <v>25</v>
      </c>
      <c r="T3041" s="11">
        <v>474.83309058900301</v>
      </c>
      <c r="U3041" s="11">
        <v>24.1251495821591</v>
      </c>
      <c r="V3041" s="11" t="s">
        <v>63</v>
      </c>
    </row>
    <row r="3042" spans="1:22" x14ac:dyDescent="0.3">
      <c r="A3042" s="9">
        <v>45362.555555555598</v>
      </c>
      <c r="B3042" s="10">
        <v>45362</v>
      </c>
      <c r="C3042" s="11">
        <v>2024</v>
      </c>
      <c r="D3042" s="11">
        <v>3</v>
      </c>
      <c r="E3042" s="11">
        <v>11</v>
      </c>
      <c r="F3042" s="11">
        <v>13</v>
      </c>
      <c r="G3042" s="11" t="s">
        <v>67</v>
      </c>
      <c r="H3042" s="11" t="s">
        <v>53</v>
      </c>
      <c r="I3042" s="11">
        <v>40.807041663610498</v>
      </c>
      <c r="J3042" s="11">
        <v>-73.943611516247998</v>
      </c>
      <c r="K3042" s="11">
        <v>64</v>
      </c>
      <c r="L3042" s="11">
        <v>69.850713012347896</v>
      </c>
      <c r="M3042" s="11">
        <v>78.0179504685171</v>
      </c>
      <c r="N3042" s="11" t="s">
        <v>54</v>
      </c>
      <c r="O3042" s="11" t="s">
        <v>61</v>
      </c>
      <c r="P3042" s="11">
        <v>0</v>
      </c>
      <c r="Q3042" s="11">
        <v>0.468948617405886</v>
      </c>
      <c r="R3042" s="11">
        <v>75</v>
      </c>
      <c r="S3042" s="11">
        <v>33</v>
      </c>
      <c r="T3042" s="11">
        <v>202.59106696432599</v>
      </c>
      <c r="U3042" s="11">
        <v>23.917645851905501</v>
      </c>
      <c r="V3042" s="11" t="s">
        <v>63</v>
      </c>
    </row>
    <row r="3043" spans="1:22" x14ac:dyDescent="0.3">
      <c r="A3043" s="9">
        <v>45362.559027777803</v>
      </c>
      <c r="B3043" s="10">
        <v>45362</v>
      </c>
      <c r="C3043" s="11">
        <v>2024</v>
      </c>
      <c r="D3043" s="11">
        <v>3</v>
      </c>
      <c r="E3043" s="11">
        <v>11</v>
      </c>
      <c r="F3043" s="11">
        <v>13</v>
      </c>
      <c r="G3043" s="11" t="s">
        <v>67</v>
      </c>
      <c r="H3043" s="11" t="s">
        <v>53</v>
      </c>
      <c r="I3043" s="11">
        <v>40.732115910334997</v>
      </c>
      <c r="J3043" s="11">
        <v>-73.925853827853999</v>
      </c>
      <c r="K3043" s="11">
        <v>210</v>
      </c>
      <c r="L3043" s="11">
        <v>54.558147244624799</v>
      </c>
      <c r="M3043" s="11">
        <v>81.082120182580496</v>
      </c>
      <c r="N3043" s="11" t="s">
        <v>54</v>
      </c>
      <c r="O3043" s="11" t="s">
        <v>61</v>
      </c>
      <c r="P3043" s="11">
        <v>0</v>
      </c>
      <c r="Q3043" s="11">
        <v>-0.453861886056797</v>
      </c>
      <c r="R3043" s="11">
        <v>41</v>
      </c>
      <c r="S3043" s="11">
        <v>5</v>
      </c>
      <c r="T3043" s="11">
        <v>97.137034917461193</v>
      </c>
      <c r="U3043" s="11">
        <v>13.7100109305718</v>
      </c>
      <c r="V3043" s="11" t="s">
        <v>56</v>
      </c>
    </row>
    <row r="3044" spans="1:22" x14ac:dyDescent="0.3">
      <c r="A3044" s="9">
        <v>45362.5625</v>
      </c>
      <c r="B3044" s="10">
        <v>45362</v>
      </c>
      <c r="C3044" s="11">
        <v>2024</v>
      </c>
      <c r="D3044" s="11">
        <v>3</v>
      </c>
      <c r="E3044" s="11">
        <v>11</v>
      </c>
      <c r="F3044" s="11">
        <v>13</v>
      </c>
      <c r="G3044" s="11" t="s">
        <v>67</v>
      </c>
      <c r="H3044" s="11" t="s">
        <v>53</v>
      </c>
      <c r="I3044" s="11">
        <v>40.619116068668703</v>
      </c>
      <c r="J3044" s="11">
        <v>-73.723409651849394</v>
      </c>
      <c r="K3044" s="11">
        <v>193</v>
      </c>
      <c r="L3044" s="11">
        <v>27.370214702102999</v>
      </c>
      <c r="M3044" s="11">
        <v>48.813978738295702</v>
      </c>
      <c r="N3044" s="11" t="s">
        <v>59</v>
      </c>
      <c r="O3044" s="11" t="s">
        <v>58</v>
      </c>
      <c r="P3044" s="11">
        <v>1</v>
      </c>
      <c r="Q3044" s="11">
        <v>0.85768641527116996</v>
      </c>
      <c r="R3044" s="11">
        <v>51</v>
      </c>
      <c r="S3044" s="11">
        <v>5</v>
      </c>
      <c r="T3044" s="11">
        <v>340.96547650329597</v>
      </c>
      <c r="U3044" s="11">
        <v>28.632880971208401</v>
      </c>
      <c r="V3044" s="11" t="s">
        <v>56</v>
      </c>
    </row>
    <row r="3045" spans="1:22" x14ac:dyDescent="0.3">
      <c r="A3045" s="9">
        <v>45362.565972222197</v>
      </c>
      <c r="B3045" s="10">
        <v>45362</v>
      </c>
      <c r="C3045" s="11">
        <v>2024</v>
      </c>
      <c r="D3045" s="11">
        <v>3</v>
      </c>
      <c r="E3045" s="11">
        <v>11</v>
      </c>
      <c r="F3045" s="11">
        <v>13</v>
      </c>
      <c r="G3045" s="11" t="s">
        <v>67</v>
      </c>
      <c r="H3045" s="11" t="s">
        <v>53</v>
      </c>
      <c r="I3045" s="11">
        <v>40.771260985978898</v>
      </c>
      <c r="J3045" s="11">
        <v>-73.784839819546207</v>
      </c>
      <c r="K3045" s="11">
        <v>76</v>
      </c>
      <c r="L3045" s="11">
        <v>51.065839146060199</v>
      </c>
      <c r="M3045" s="11">
        <v>51.198535358997297</v>
      </c>
      <c r="N3045" s="11" t="s">
        <v>59</v>
      </c>
      <c r="O3045" s="11" t="s">
        <v>60</v>
      </c>
      <c r="P3045" s="11">
        <v>0</v>
      </c>
      <c r="Q3045" s="11">
        <v>0.88298789387342902</v>
      </c>
      <c r="R3045" s="11">
        <v>83</v>
      </c>
      <c r="S3045" s="11">
        <v>42</v>
      </c>
      <c r="T3045" s="11">
        <v>302.62714462016902</v>
      </c>
      <c r="U3045" s="11">
        <v>14.5263998628156</v>
      </c>
      <c r="V3045" s="11" t="s">
        <v>63</v>
      </c>
    </row>
    <row r="3046" spans="1:22" x14ac:dyDescent="0.3">
      <c r="A3046" s="9">
        <v>45362.569444444503</v>
      </c>
      <c r="B3046" s="10">
        <v>45362</v>
      </c>
      <c r="C3046" s="11">
        <v>2024</v>
      </c>
      <c r="D3046" s="11">
        <v>3</v>
      </c>
      <c r="E3046" s="11">
        <v>11</v>
      </c>
      <c r="F3046" s="11">
        <v>13</v>
      </c>
      <c r="G3046" s="11" t="s">
        <v>67</v>
      </c>
      <c r="H3046" s="11" t="s">
        <v>53</v>
      </c>
      <c r="I3046" s="11">
        <v>40.697356150159202</v>
      </c>
      <c r="J3046" s="11">
        <v>-73.735152309800398</v>
      </c>
      <c r="K3046" s="11">
        <v>159</v>
      </c>
      <c r="L3046" s="11">
        <v>69.597259757691205</v>
      </c>
      <c r="M3046" s="11">
        <v>87.916536860446897</v>
      </c>
      <c r="N3046" s="11" t="s">
        <v>59</v>
      </c>
      <c r="O3046" s="11" t="s">
        <v>58</v>
      </c>
      <c r="P3046" s="11">
        <v>0</v>
      </c>
      <c r="Q3046" s="11">
        <v>-0.87572324732114204</v>
      </c>
      <c r="R3046" s="11">
        <v>17</v>
      </c>
      <c r="S3046" s="11">
        <v>14</v>
      </c>
      <c r="T3046" s="11">
        <v>98.271521374646298</v>
      </c>
      <c r="U3046" s="11">
        <v>13.3109350168427</v>
      </c>
      <c r="V3046" s="11" t="s">
        <v>56</v>
      </c>
    </row>
    <row r="3047" spans="1:22" x14ac:dyDescent="0.3">
      <c r="A3047" s="9">
        <v>45362.572916666701</v>
      </c>
      <c r="B3047" s="10">
        <v>45362</v>
      </c>
      <c r="C3047" s="11">
        <v>2024</v>
      </c>
      <c r="D3047" s="11">
        <v>3</v>
      </c>
      <c r="E3047" s="11">
        <v>11</v>
      </c>
      <c r="F3047" s="11">
        <v>13</v>
      </c>
      <c r="G3047" s="11" t="s">
        <v>67</v>
      </c>
      <c r="H3047" s="11" t="s">
        <v>53</v>
      </c>
      <c r="I3047" s="11">
        <v>40.698697934187301</v>
      </c>
      <c r="J3047" s="11">
        <v>-73.853382613666795</v>
      </c>
      <c r="K3047" s="11">
        <v>139</v>
      </c>
      <c r="L3047" s="11">
        <v>53.328199895659502</v>
      </c>
      <c r="M3047" s="11">
        <v>23.461110857904799</v>
      </c>
      <c r="N3047" s="11" t="s">
        <v>57</v>
      </c>
      <c r="O3047" s="11" t="s">
        <v>55</v>
      </c>
      <c r="P3047" s="11">
        <v>0</v>
      </c>
      <c r="Q3047" s="11">
        <v>-0.63815613990807496</v>
      </c>
      <c r="R3047" s="11">
        <v>11</v>
      </c>
      <c r="S3047" s="11">
        <v>43</v>
      </c>
      <c r="T3047" s="11">
        <v>50.954886718039901</v>
      </c>
      <c r="U3047" s="11">
        <v>15.426137758881801</v>
      </c>
      <c r="V3047" s="11" t="s">
        <v>63</v>
      </c>
    </row>
    <row r="3048" spans="1:22" x14ac:dyDescent="0.3">
      <c r="A3048" s="9">
        <v>45362.576388888898</v>
      </c>
      <c r="B3048" s="10">
        <v>45362</v>
      </c>
      <c r="C3048" s="11">
        <v>2024</v>
      </c>
      <c r="D3048" s="11">
        <v>3</v>
      </c>
      <c r="E3048" s="11">
        <v>11</v>
      </c>
      <c r="F3048" s="11">
        <v>13</v>
      </c>
      <c r="G3048" s="11" t="s">
        <v>67</v>
      </c>
      <c r="H3048" s="11" t="s">
        <v>53</v>
      </c>
      <c r="I3048" s="11">
        <v>40.602531103362502</v>
      </c>
      <c r="J3048" s="11">
        <v>-73.973768829755798</v>
      </c>
      <c r="K3048" s="11">
        <v>22</v>
      </c>
      <c r="L3048" s="11">
        <v>57.9667419923978</v>
      </c>
      <c r="M3048" s="11">
        <v>48.7390998248096</v>
      </c>
      <c r="N3048" s="11" t="s">
        <v>59</v>
      </c>
      <c r="O3048" s="11" t="s">
        <v>61</v>
      </c>
      <c r="P3048" s="11">
        <v>0</v>
      </c>
      <c r="Q3048" s="11">
        <v>-0.339163663673132</v>
      </c>
      <c r="R3048" s="11">
        <v>1</v>
      </c>
      <c r="S3048" s="11">
        <v>34</v>
      </c>
      <c r="T3048" s="11">
        <v>325.598468210075</v>
      </c>
      <c r="U3048" s="11">
        <v>7.5569148048039301</v>
      </c>
      <c r="V3048" s="11" t="s">
        <v>62</v>
      </c>
    </row>
    <row r="3049" spans="1:22" x14ac:dyDescent="0.3">
      <c r="A3049" s="9">
        <v>45362.579861111102</v>
      </c>
      <c r="B3049" s="10">
        <v>45362</v>
      </c>
      <c r="C3049" s="11">
        <v>2024</v>
      </c>
      <c r="D3049" s="11">
        <v>3</v>
      </c>
      <c r="E3049" s="11">
        <v>11</v>
      </c>
      <c r="F3049" s="11">
        <v>13</v>
      </c>
      <c r="G3049" s="11" t="s">
        <v>67</v>
      </c>
      <c r="H3049" s="11" t="s">
        <v>53</v>
      </c>
      <c r="I3049" s="11">
        <v>40.786402270509797</v>
      </c>
      <c r="J3049" s="11">
        <v>-73.712020132272002</v>
      </c>
      <c r="K3049" s="11">
        <v>181</v>
      </c>
      <c r="L3049" s="11">
        <v>51.893933057368102</v>
      </c>
      <c r="M3049" s="11">
        <v>77.925586997031104</v>
      </c>
      <c r="N3049" s="11" t="s">
        <v>54</v>
      </c>
      <c r="O3049" s="11" t="s">
        <v>55</v>
      </c>
      <c r="P3049" s="11">
        <v>0</v>
      </c>
      <c r="Q3049" s="11">
        <v>0.23633430903525099</v>
      </c>
      <c r="R3049" s="11">
        <v>76</v>
      </c>
      <c r="S3049" s="11">
        <v>48</v>
      </c>
      <c r="T3049" s="11">
        <v>391.631762861639</v>
      </c>
      <c r="U3049" s="11">
        <v>28.371262833059699</v>
      </c>
      <c r="V3049" s="11" t="s">
        <v>63</v>
      </c>
    </row>
    <row r="3050" spans="1:22" x14ac:dyDescent="0.3">
      <c r="A3050" s="9">
        <v>45362.583333333299</v>
      </c>
      <c r="B3050" s="10">
        <v>45362</v>
      </c>
      <c r="C3050" s="11">
        <v>2024</v>
      </c>
      <c r="D3050" s="11">
        <v>3</v>
      </c>
      <c r="E3050" s="11">
        <v>11</v>
      </c>
      <c r="F3050" s="11">
        <v>14</v>
      </c>
      <c r="G3050" s="11" t="s">
        <v>67</v>
      </c>
      <c r="H3050" s="11" t="s">
        <v>53</v>
      </c>
      <c r="I3050" s="11">
        <v>40.600794117472603</v>
      </c>
      <c r="J3050" s="11">
        <v>-73.751073972127699</v>
      </c>
      <c r="K3050" s="11">
        <v>275</v>
      </c>
      <c r="L3050" s="11">
        <v>77.268420024960804</v>
      </c>
      <c r="M3050" s="11">
        <v>11.495024540967201</v>
      </c>
      <c r="N3050" s="11" t="s">
        <v>57</v>
      </c>
      <c r="O3050" s="11" t="s">
        <v>55</v>
      </c>
      <c r="P3050" s="11">
        <v>1</v>
      </c>
      <c r="Q3050" s="11">
        <v>0.62639790757245695</v>
      </c>
      <c r="R3050" s="11">
        <v>65</v>
      </c>
      <c r="S3050" s="11">
        <v>31</v>
      </c>
      <c r="T3050" s="11">
        <v>357.08726196454001</v>
      </c>
      <c r="U3050" s="11">
        <v>8.2238596976687095</v>
      </c>
      <c r="V3050" s="11" t="s">
        <v>56</v>
      </c>
    </row>
    <row r="3051" spans="1:22" x14ac:dyDescent="0.3">
      <c r="A3051" s="9">
        <v>45362.586805555598</v>
      </c>
      <c r="B3051" s="10">
        <v>45362</v>
      </c>
      <c r="C3051" s="11">
        <v>2024</v>
      </c>
      <c r="D3051" s="11">
        <v>3</v>
      </c>
      <c r="E3051" s="11">
        <v>11</v>
      </c>
      <c r="F3051" s="11">
        <v>14</v>
      </c>
      <c r="G3051" s="11" t="s">
        <v>67</v>
      </c>
      <c r="H3051" s="11" t="s">
        <v>53</v>
      </c>
      <c r="I3051" s="11">
        <v>40.703047929940404</v>
      </c>
      <c r="J3051" s="11">
        <v>-73.846217471406405</v>
      </c>
      <c r="K3051" s="11">
        <v>227</v>
      </c>
      <c r="L3051" s="11">
        <v>52.246122593452903</v>
      </c>
      <c r="M3051" s="11">
        <v>53.302247785938803</v>
      </c>
      <c r="N3051" s="11" t="s">
        <v>54</v>
      </c>
      <c r="O3051" s="11" t="s">
        <v>58</v>
      </c>
      <c r="P3051" s="11">
        <v>0</v>
      </c>
      <c r="Q3051" s="11">
        <v>-0.49463183890804602</v>
      </c>
      <c r="R3051" s="11">
        <v>93</v>
      </c>
      <c r="S3051" s="11">
        <v>17</v>
      </c>
      <c r="T3051" s="11">
        <v>240.85221099982101</v>
      </c>
      <c r="U3051" s="11">
        <v>19.205097130861802</v>
      </c>
      <c r="V3051" s="11" t="s">
        <v>56</v>
      </c>
    </row>
    <row r="3052" spans="1:22" x14ac:dyDescent="0.3">
      <c r="A3052" s="9">
        <v>45362.590277777803</v>
      </c>
      <c r="B3052" s="10">
        <v>45362</v>
      </c>
      <c r="C3052" s="11">
        <v>2024</v>
      </c>
      <c r="D3052" s="11">
        <v>3</v>
      </c>
      <c r="E3052" s="11">
        <v>11</v>
      </c>
      <c r="F3052" s="11">
        <v>14</v>
      </c>
      <c r="G3052" s="11" t="s">
        <v>67</v>
      </c>
      <c r="H3052" s="11" t="s">
        <v>53</v>
      </c>
      <c r="I3052" s="11">
        <v>40.859011096411102</v>
      </c>
      <c r="J3052" s="11">
        <v>-73.703723478064802</v>
      </c>
      <c r="K3052" s="11">
        <v>225</v>
      </c>
      <c r="L3052" s="11">
        <v>16.3301555046835</v>
      </c>
      <c r="M3052" s="11">
        <v>35.128176036465199</v>
      </c>
      <c r="N3052" s="11" t="s">
        <v>57</v>
      </c>
      <c r="O3052" s="11" t="s">
        <v>61</v>
      </c>
      <c r="P3052" s="11">
        <v>0</v>
      </c>
      <c r="Q3052" s="11">
        <v>-0.36285189057832401</v>
      </c>
      <c r="R3052" s="11">
        <v>56</v>
      </c>
      <c r="S3052" s="11">
        <v>28</v>
      </c>
      <c r="T3052" s="11">
        <v>475.34377579496203</v>
      </c>
      <c r="U3052" s="11">
        <v>17.132439199964299</v>
      </c>
      <c r="V3052" s="11" t="s">
        <v>56</v>
      </c>
    </row>
    <row r="3053" spans="1:22" x14ac:dyDescent="0.3">
      <c r="A3053" s="9">
        <v>45362.59375</v>
      </c>
      <c r="B3053" s="10">
        <v>45362</v>
      </c>
      <c r="C3053" s="11">
        <v>2024</v>
      </c>
      <c r="D3053" s="11">
        <v>3</v>
      </c>
      <c r="E3053" s="11">
        <v>11</v>
      </c>
      <c r="F3053" s="11">
        <v>14</v>
      </c>
      <c r="G3053" s="11" t="s">
        <v>67</v>
      </c>
      <c r="H3053" s="11" t="s">
        <v>53</v>
      </c>
      <c r="I3053" s="11">
        <v>40.6568419256025</v>
      </c>
      <c r="J3053" s="11">
        <v>-73.778198429347597</v>
      </c>
      <c r="K3053" s="11">
        <v>190</v>
      </c>
      <c r="L3053" s="11">
        <v>75.0697489074213</v>
      </c>
      <c r="M3053" s="11">
        <v>51.955762314267403</v>
      </c>
      <c r="N3053" s="11" t="s">
        <v>57</v>
      </c>
      <c r="O3053" s="11" t="s">
        <v>60</v>
      </c>
      <c r="P3053" s="11">
        <v>0</v>
      </c>
      <c r="Q3053" s="11">
        <v>0.48631202873733698</v>
      </c>
      <c r="R3053" s="11">
        <v>96</v>
      </c>
      <c r="S3053" s="11">
        <v>6</v>
      </c>
      <c r="T3053" s="11">
        <v>462.89779636722898</v>
      </c>
      <c r="U3053" s="11">
        <v>26.1145031888659</v>
      </c>
      <c r="V3053" s="11" t="s">
        <v>63</v>
      </c>
    </row>
    <row r="3054" spans="1:22" x14ac:dyDescent="0.3">
      <c r="A3054" s="9">
        <v>45362.597222222197</v>
      </c>
      <c r="B3054" s="10">
        <v>45362</v>
      </c>
      <c r="C3054" s="11">
        <v>2024</v>
      </c>
      <c r="D3054" s="11">
        <v>3</v>
      </c>
      <c r="E3054" s="11">
        <v>11</v>
      </c>
      <c r="F3054" s="11">
        <v>14</v>
      </c>
      <c r="G3054" s="11" t="s">
        <v>67</v>
      </c>
      <c r="H3054" s="11" t="s">
        <v>53</v>
      </c>
      <c r="I3054" s="11">
        <v>40.799432843240503</v>
      </c>
      <c r="J3054" s="11">
        <v>-73.991576887078196</v>
      </c>
      <c r="K3054" s="11">
        <v>124</v>
      </c>
      <c r="L3054" s="11">
        <v>9.04847231362867</v>
      </c>
      <c r="M3054" s="11">
        <v>76.845911332653301</v>
      </c>
      <c r="N3054" s="11" t="s">
        <v>57</v>
      </c>
      <c r="O3054" s="11" t="s">
        <v>61</v>
      </c>
      <c r="P3054" s="11">
        <v>0</v>
      </c>
      <c r="Q3054" s="11">
        <v>0.89863472057777605</v>
      </c>
      <c r="R3054" s="11">
        <v>30</v>
      </c>
      <c r="S3054" s="11">
        <v>23</v>
      </c>
      <c r="T3054" s="11">
        <v>360.373018476803</v>
      </c>
      <c r="U3054" s="11">
        <v>22.737882429115999</v>
      </c>
      <c r="V3054" s="11" t="s">
        <v>56</v>
      </c>
    </row>
    <row r="3055" spans="1:22" x14ac:dyDescent="0.3">
      <c r="A3055" s="9">
        <v>45362.600694444503</v>
      </c>
      <c r="B3055" s="10">
        <v>45362</v>
      </c>
      <c r="C3055" s="11">
        <v>2024</v>
      </c>
      <c r="D3055" s="11">
        <v>3</v>
      </c>
      <c r="E3055" s="11">
        <v>11</v>
      </c>
      <c r="F3055" s="11">
        <v>14</v>
      </c>
      <c r="G3055" s="11" t="s">
        <v>67</v>
      </c>
      <c r="H3055" s="11" t="s">
        <v>53</v>
      </c>
      <c r="I3055" s="11">
        <v>40.71153735939</v>
      </c>
      <c r="J3055" s="11">
        <v>-73.850823480440496</v>
      </c>
      <c r="K3055" s="11">
        <v>192</v>
      </c>
      <c r="L3055" s="11">
        <v>19.517722040345401</v>
      </c>
      <c r="M3055" s="11">
        <v>29.193838909576101</v>
      </c>
      <c r="N3055" s="11" t="s">
        <v>57</v>
      </c>
      <c r="O3055" s="11" t="s">
        <v>58</v>
      </c>
      <c r="P3055" s="11">
        <v>0</v>
      </c>
      <c r="Q3055" s="11">
        <v>0.44721835023998002</v>
      </c>
      <c r="R3055" s="11">
        <v>56</v>
      </c>
      <c r="S3055" s="11">
        <v>17</v>
      </c>
      <c r="T3055" s="11">
        <v>360.91044094547902</v>
      </c>
      <c r="U3055" s="11">
        <v>26.688134992332099</v>
      </c>
      <c r="V3055" s="11" t="s">
        <v>56</v>
      </c>
    </row>
    <row r="3056" spans="1:22" x14ac:dyDescent="0.3">
      <c r="A3056" s="9">
        <v>45362.604166666701</v>
      </c>
      <c r="B3056" s="10">
        <v>45362</v>
      </c>
      <c r="C3056" s="11">
        <v>2024</v>
      </c>
      <c r="D3056" s="11">
        <v>3</v>
      </c>
      <c r="E3056" s="11">
        <v>11</v>
      </c>
      <c r="F3056" s="11">
        <v>14</v>
      </c>
      <c r="G3056" s="11" t="s">
        <v>67</v>
      </c>
      <c r="H3056" s="11" t="s">
        <v>53</v>
      </c>
      <c r="I3056" s="11">
        <v>40.638834307696399</v>
      </c>
      <c r="J3056" s="11">
        <v>-73.810947992699496</v>
      </c>
      <c r="K3056" s="11">
        <v>172</v>
      </c>
      <c r="L3056" s="11">
        <v>12.0675891887829</v>
      </c>
      <c r="M3056" s="11">
        <v>94.666731252560098</v>
      </c>
      <c r="N3056" s="11" t="s">
        <v>59</v>
      </c>
      <c r="O3056" s="11" t="s">
        <v>60</v>
      </c>
      <c r="P3056" s="11">
        <v>0</v>
      </c>
      <c r="Q3056" s="11">
        <v>0.28143916783099099</v>
      </c>
      <c r="R3056" s="11">
        <v>51</v>
      </c>
      <c r="S3056" s="11">
        <v>32</v>
      </c>
      <c r="T3056" s="11">
        <v>60.142986307997397</v>
      </c>
      <c r="U3056" s="11">
        <v>25.3605408023979</v>
      </c>
      <c r="V3056" s="11" t="s">
        <v>56</v>
      </c>
    </row>
    <row r="3057" spans="1:22" x14ac:dyDescent="0.3">
      <c r="A3057" s="9">
        <v>45362.607638888898</v>
      </c>
      <c r="B3057" s="10">
        <v>45362</v>
      </c>
      <c r="C3057" s="11">
        <v>2024</v>
      </c>
      <c r="D3057" s="11">
        <v>3</v>
      </c>
      <c r="E3057" s="11">
        <v>11</v>
      </c>
      <c r="F3057" s="11">
        <v>14</v>
      </c>
      <c r="G3057" s="11" t="s">
        <v>67</v>
      </c>
      <c r="H3057" s="11" t="s">
        <v>53</v>
      </c>
      <c r="I3057" s="11">
        <v>40.736605225314896</v>
      </c>
      <c r="J3057" s="11">
        <v>-73.7850126119218</v>
      </c>
      <c r="K3057" s="11">
        <v>32</v>
      </c>
      <c r="L3057" s="11">
        <v>7.1029250445935901</v>
      </c>
      <c r="M3057" s="11">
        <v>46.072498988967503</v>
      </c>
      <c r="N3057" s="11" t="s">
        <v>54</v>
      </c>
      <c r="O3057" s="11" t="s">
        <v>55</v>
      </c>
      <c r="P3057" s="11">
        <v>0</v>
      </c>
      <c r="Q3057" s="11">
        <v>-0.27408640690921698</v>
      </c>
      <c r="R3057" s="11">
        <v>2</v>
      </c>
      <c r="S3057" s="11">
        <v>14</v>
      </c>
      <c r="T3057" s="11">
        <v>59.411158101796502</v>
      </c>
      <c r="U3057" s="11">
        <v>22.897912198890801</v>
      </c>
      <c r="V3057" s="11" t="s">
        <v>56</v>
      </c>
    </row>
    <row r="3058" spans="1:22" x14ac:dyDescent="0.3">
      <c r="A3058" s="9">
        <v>45362.611111111102</v>
      </c>
      <c r="B3058" s="10">
        <v>45362</v>
      </c>
      <c r="C3058" s="11">
        <v>2024</v>
      </c>
      <c r="D3058" s="11">
        <v>3</v>
      </c>
      <c r="E3058" s="11">
        <v>11</v>
      </c>
      <c r="F3058" s="11">
        <v>14</v>
      </c>
      <c r="G3058" s="11" t="s">
        <v>67</v>
      </c>
      <c r="H3058" s="11" t="s">
        <v>53</v>
      </c>
      <c r="I3058" s="11">
        <v>40.612468082650899</v>
      </c>
      <c r="J3058" s="11">
        <v>-73.865102609278097</v>
      </c>
      <c r="K3058" s="11">
        <v>255</v>
      </c>
      <c r="L3058" s="11">
        <v>23.647564264201002</v>
      </c>
      <c r="M3058" s="11">
        <v>41.400220915850298</v>
      </c>
      <c r="N3058" s="11" t="s">
        <v>59</v>
      </c>
      <c r="O3058" s="11" t="s">
        <v>60</v>
      </c>
      <c r="P3058" s="11">
        <v>0</v>
      </c>
      <c r="Q3058" s="11">
        <v>0.38599077439562801</v>
      </c>
      <c r="R3058" s="11">
        <v>47</v>
      </c>
      <c r="S3058" s="11">
        <v>3</v>
      </c>
      <c r="T3058" s="11">
        <v>334.466065121881</v>
      </c>
      <c r="U3058" s="11">
        <v>7.9342055876185897</v>
      </c>
      <c r="V3058" s="11" t="s">
        <v>56</v>
      </c>
    </row>
    <row r="3059" spans="1:22" x14ac:dyDescent="0.3">
      <c r="A3059" s="9">
        <v>45362.614583333299</v>
      </c>
      <c r="B3059" s="10">
        <v>45362</v>
      </c>
      <c r="C3059" s="11">
        <v>2024</v>
      </c>
      <c r="D3059" s="11">
        <v>3</v>
      </c>
      <c r="E3059" s="11">
        <v>11</v>
      </c>
      <c r="F3059" s="11">
        <v>14</v>
      </c>
      <c r="G3059" s="11" t="s">
        <v>67</v>
      </c>
      <c r="H3059" s="11" t="s">
        <v>53</v>
      </c>
      <c r="I3059" s="11">
        <v>40.759143660223899</v>
      </c>
      <c r="J3059" s="11">
        <v>-73.761248257743304</v>
      </c>
      <c r="K3059" s="11">
        <v>73</v>
      </c>
      <c r="L3059" s="11">
        <v>35.778448440002002</v>
      </c>
      <c r="M3059" s="11">
        <v>34.149983364108898</v>
      </c>
      <c r="N3059" s="11" t="s">
        <v>57</v>
      </c>
      <c r="O3059" s="11" t="s">
        <v>58</v>
      </c>
      <c r="P3059" s="11">
        <v>0</v>
      </c>
      <c r="Q3059" s="11">
        <v>0.70009330080315002</v>
      </c>
      <c r="R3059" s="11">
        <v>78</v>
      </c>
      <c r="S3059" s="11">
        <v>7</v>
      </c>
      <c r="T3059" s="11">
        <v>326.89887555668201</v>
      </c>
      <c r="U3059" s="11">
        <v>6.9598729732418896</v>
      </c>
      <c r="V3059" s="11" t="s">
        <v>63</v>
      </c>
    </row>
    <row r="3060" spans="1:22" x14ac:dyDescent="0.3">
      <c r="A3060" s="9">
        <v>45362.618055555598</v>
      </c>
      <c r="B3060" s="10">
        <v>45362</v>
      </c>
      <c r="C3060" s="11">
        <v>2024</v>
      </c>
      <c r="D3060" s="11">
        <v>3</v>
      </c>
      <c r="E3060" s="11">
        <v>11</v>
      </c>
      <c r="F3060" s="11">
        <v>14</v>
      </c>
      <c r="G3060" s="11" t="s">
        <v>67</v>
      </c>
      <c r="H3060" s="11" t="s">
        <v>53</v>
      </c>
      <c r="I3060" s="11">
        <v>40.828401749978902</v>
      </c>
      <c r="J3060" s="11">
        <v>-73.977234177735497</v>
      </c>
      <c r="K3060" s="11">
        <v>290</v>
      </c>
      <c r="L3060" s="11">
        <v>71.729796781180596</v>
      </c>
      <c r="M3060" s="11">
        <v>93.788076852522295</v>
      </c>
      <c r="N3060" s="11" t="s">
        <v>57</v>
      </c>
      <c r="O3060" s="11" t="s">
        <v>61</v>
      </c>
      <c r="P3060" s="11">
        <v>0</v>
      </c>
      <c r="Q3060" s="11">
        <v>0.27893636753652201</v>
      </c>
      <c r="R3060" s="11">
        <v>46</v>
      </c>
      <c r="S3060" s="11">
        <v>6</v>
      </c>
      <c r="T3060" s="11">
        <v>468.80837246820198</v>
      </c>
      <c r="U3060" s="11">
        <v>5.3163640675338799</v>
      </c>
      <c r="V3060" s="11" t="s">
        <v>56</v>
      </c>
    </row>
    <row r="3061" spans="1:22" x14ac:dyDescent="0.3">
      <c r="A3061" s="9">
        <v>45362.621527777803</v>
      </c>
      <c r="B3061" s="10">
        <v>45362</v>
      </c>
      <c r="C3061" s="11">
        <v>2024</v>
      </c>
      <c r="D3061" s="11">
        <v>3</v>
      </c>
      <c r="E3061" s="11">
        <v>11</v>
      </c>
      <c r="F3061" s="11">
        <v>14</v>
      </c>
      <c r="G3061" s="11" t="s">
        <v>67</v>
      </c>
      <c r="H3061" s="11" t="s">
        <v>53</v>
      </c>
      <c r="I3061" s="11">
        <v>40.726440647104603</v>
      </c>
      <c r="J3061" s="11">
        <v>-73.924774091069295</v>
      </c>
      <c r="K3061" s="11">
        <v>64</v>
      </c>
      <c r="L3061" s="11">
        <v>30.372556549292899</v>
      </c>
      <c r="M3061" s="11">
        <v>52.254236660739203</v>
      </c>
      <c r="N3061" s="11" t="s">
        <v>57</v>
      </c>
      <c r="O3061" s="11" t="s">
        <v>58</v>
      </c>
      <c r="P3061" s="11">
        <v>0</v>
      </c>
      <c r="Q3061" s="11">
        <v>-0.65082914428331695</v>
      </c>
      <c r="R3061" s="11">
        <v>38</v>
      </c>
      <c r="S3061" s="11">
        <v>7</v>
      </c>
      <c r="T3061" s="11">
        <v>130.336616070877</v>
      </c>
      <c r="U3061" s="11">
        <v>22.0240032328878</v>
      </c>
      <c r="V3061" s="11" t="s">
        <v>63</v>
      </c>
    </row>
    <row r="3062" spans="1:22" x14ac:dyDescent="0.3">
      <c r="A3062" s="9">
        <v>45362.625</v>
      </c>
      <c r="B3062" s="10">
        <v>45362</v>
      </c>
      <c r="C3062" s="11">
        <v>2024</v>
      </c>
      <c r="D3062" s="11">
        <v>3</v>
      </c>
      <c r="E3062" s="11">
        <v>11</v>
      </c>
      <c r="F3062" s="11">
        <v>15</v>
      </c>
      <c r="G3062" s="11" t="s">
        <v>67</v>
      </c>
      <c r="H3062" s="11" t="s">
        <v>53</v>
      </c>
      <c r="I3062" s="11">
        <v>40.843253864662401</v>
      </c>
      <c r="J3062" s="11">
        <v>-73.854967591905705</v>
      </c>
      <c r="K3062" s="11">
        <v>227</v>
      </c>
      <c r="L3062" s="11">
        <v>9.8292077859486593</v>
      </c>
      <c r="M3062" s="11">
        <v>66.580377854525295</v>
      </c>
      <c r="N3062" s="11" t="s">
        <v>57</v>
      </c>
      <c r="O3062" s="11" t="s">
        <v>60</v>
      </c>
      <c r="P3062" s="11">
        <v>0</v>
      </c>
      <c r="Q3062" s="11">
        <v>0.21521791486476599</v>
      </c>
      <c r="R3062" s="11">
        <v>80</v>
      </c>
      <c r="S3062" s="11">
        <v>18</v>
      </c>
      <c r="T3062" s="11">
        <v>302.51058071521499</v>
      </c>
      <c r="U3062" s="11">
        <v>14.3657006585806</v>
      </c>
      <c r="V3062" s="11" t="s">
        <v>56</v>
      </c>
    </row>
    <row r="3063" spans="1:22" x14ac:dyDescent="0.3">
      <c r="A3063" s="9">
        <v>45362.628472222197</v>
      </c>
      <c r="B3063" s="10">
        <v>45362</v>
      </c>
      <c r="C3063" s="11">
        <v>2024</v>
      </c>
      <c r="D3063" s="11">
        <v>3</v>
      </c>
      <c r="E3063" s="11">
        <v>11</v>
      </c>
      <c r="F3063" s="11">
        <v>15</v>
      </c>
      <c r="G3063" s="11" t="s">
        <v>67</v>
      </c>
      <c r="H3063" s="11" t="s">
        <v>53</v>
      </c>
      <c r="I3063" s="11">
        <v>40.878113486132399</v>
      </c>
      <c r="J3063" s="11">
        <v>-73.907678578821802</v>
      </c>
      <c r="K3063" s="11">
        <v>108</v>
      </c>
      <c r="L3063" s="11">
        <v>16.909650166159501</v>
      </c>
      <c r="M3063" s="11">
        <v>60.012768548289102</v>
      </c>
      <c r="N3063" s="11" t="s">
        <v>57</v>
      </c>
      <c r="O3063" s="11" t="s">
        <v>60</v>
      </c>
      <c r="P3063" s="11">
        <v>0</v>
      </c>
      <c r="Q3063" s="11">
        <v>-0.75351582943877904</v>
      </c>
      <c r="R3063" s="11">
        <v>85</v>
      </c>
      <c r="S3063" s="11">
        <v>44</v>
      </c>
      <c r="T3063" s="11">
        <v>462.33624222282498</v>
      </c>
      <c r="U3063" s="11">
        <v>7.6322739489144196</v>
      </c>
      <c r="V3063" s="11" t="s">
        <v>56</v>
      </c>
    </row>
    <row r="3064" spans="1:22" x14ac:dyDescent="0.3">
      <c r="A3064" s="9">
        <v>45362.631944444503</v>
      </c>
      <c r="B3064" s="10">
        <v>45362</v>
      </c>
      <c r="C3064" s="11">
        <v>2024</v>
      </c>
      <c r="D3064" s="11">
        <v>3</v>
      </c>
      <c r="E3064" s="11">
        <v>11</v>
      </c>
      <c r="F3064" s="11">
        <v>15</v>
      </c>
      <c r="G3064" s="11" t="s">
        <v>67</v>
      </c>
      <c r="H3064" s="11" t="s">
        <v>53</v>
      </c>
      <c r="I3064" s="11">
        <v>40.898014720653102</v>
      </c>
      <c r="J3064" s="11">
        <v>-73.770689335275904</v>
      </c>
      <c r="K3064" s="11">
        <v>147</v>
      </c>
      <c r="L3064" s="11">
        <v>48.044382860724603</v>
      </c>
      <c r="M3064" s="11">
        <v>88.885732119854296</v>
      </c>
      <c r="N3064" s="11" t="s">
        <v>54</v>
      </c>
      <c r="O3064" s="11" t="s">
        <v>58</v>
      </c>
      <c r="P3064" s="11">
        <v>0</v>
      </c>
      <c r="Q3064" s="11">
        <v>-0.32444214367909802</v>
      </c>
      <c r="R3064" s="11">
        <v>73</v>
      </c>
      <c r="S3064" s="11">
        <v>7</v>
      </c>
      <c r="T3064" s="11">
        <v>379.39731242954599</v>
      </c>
      <c r="U3064" s="11">
        <v>6.6595493675887001</v>
      </c>
      <c r="V3064" s="11" t="s">
        <v>56</v>
      </c>
    </row>
    <row r="3065" spans="1:22" x14ac:dyDescent="0.3">
      <c r="A3065" s="9">
        <v>45362.635416666701</v>
      </c>
      <c r="B3065" s="10">
        <v>45362</v>
      </c>
      <c r="C3065" s="11">
        <v>2024</v>
      </c>
      <c r="D3065" s="11">
        <v>3</v>
      </c>
      <c r="E3065" s="11">
        <v>11</v>
      </c>
      <c r="F3065" s="11">
        <v>15</v>
      </c>
      <c r="G3065" s="11" t="s">
        <v>67</v>
      </c>
      <c r="H3065" s="11" t="s">
        <v>53</v>
      </c>
      <c r="I3065" s="11">
        <v>40.863511928196303</v>
      </c>
      <c r="J3065" s="11">
        <v>-73.994072117370195</v>
      </c>
      <c r="K3065" s="11">
        <v>240</v>
      </c>
      <c r="L3065" s="11">
        <v>73.889751425224105</v>
      </c>
      <c r="M3065" s="11">
        <v>45.7910833798366</v>
      </c>
      <c r="N3065" s="11" t="s">
        <v>57</v>
      </c>
      <c r="O3065" s="11" t="s">
        <v>60</v>
      </c>
      <c r="P3065" s="11">
        <v>0</v>
      </c>
      <c r="Q3065" s="11">
        <v>0.70750250503312695</v>
      </c>
      <c r="R3065" s="11">
        <v>85</v>
      </c>
      <c r="S3065" s="11">
        <v>25</v>
      </c>
      <c r="T3065" s="11">
        <v>413.23816648795002</v>
      </c>
      <c r="U3065" s="11">
        <v>19.0044779342895</v>
      </c>
      <c r="V3065" s="11" t="s">
        <v>56</v>
      </c>
    </row>
    <row r="3066" spans="1:22" x14ac:dyDescent="0.3">
      <c r="A3066" s="9">
        <v>45362.638888888898</v>
      </c>
      <c r="B3066" s="10">
        <v>45362</v>
      </c>
      <c r="C3066" s="11">
        <v>2024</v>
      </c>
      <c r="D3066" s="11">
        <v>3</v>
      </c>
      <c r="E3066" s="11">
        <v>11</v>
      </c>
      <c r="F3066" s="11">
        <v>15</v>
      </c>
      <c r="G3066" s="11" t="s">
        <v>67</v>
      </c>
      <c r="H3066" s="11" t="s">
        <v>53</v>
      </c>
      <c r="I3066" s="11">
        <v>40.6247517722732</v>
      </c>
      <c r="J3066" s="11">
        <v>-73.868238616651794</v>
      </c>
      <c r="K3066" s="11">
        <v>163</v>
      </c>
      <c r="L3066" s="11">
        <v>48.964966350867499</v>
      </c>
      <c r="M3066" s="11">
        <v>78.921380856546094</v>
      </c>
      <c r="N3066" s="11" t="s">
        <v>54</v>
      </c>
      <c r="O3066" s="11" t="s">
        <v>58</v>
      </c>
      <c r="P3066" s="11">
        <v>0</v>
      </c>
      <c r="Q3066" s="11">
        <v>0.28912900494879901</v>
      </c>
      <c r="R3066" s="11">
        <v>63</v>
      </c>
      <c r="S3066" s="11">
        <v>30</v>
      </c>
      <c r="T3066" s="11">
        <v>104.410816581406</v>
      </c>
      <c r="U3066" s="11">
        <v>20.548531348184401</v>
      </c>
      <c r="V3066" s="11" t="s">
        <v>63</v>
      </c>
    </row>
    <row r="3067" spans="1:22" x14ac:dyDescent="0.3">
      <c r="A3067" s="9">
        <v>45362.642361111102</v>
      </c>
      <c r="B3067" s="10">
        <v>45362</v>
      </c>
      <c r="C3067" s="11">
        <v>2024</v>
      </c>
      <c r="D3067" s="11">
        <v>3</v>
      </c>
      <c r="E3067" s="11">
        <v>11</v>
      </c>
      <c r="F3067" s="11">
        <v>15</v>
      </c>
      <c r="G3067" s="11" t="s">
        <v>67</v>
      </c>
      <c r="H3067" s="11" t="s">
        <v>53</v>
      </c>
      <c r="I3067" s="11">
        <v>40.864793504526297</v>
      </c>
      <c r="J3067" s="11">
        <v>-73.801001955882199</v>
      </c>
      <c r="K3067" s="11">
        <v>106</v>
      </c>
      <c r="L3067" s="11">
        <v>79.470326545999299</v>
      </c>
      <c r="M3067" s="11">
        <v>92.788776622099505</v>
      </c>
      <c r="N3067" s="11" t="s">
        <v>59</v>
      </c>
      <c r="O3067" s="11" t="s">
        <v>55</v>
      </c>
      <c r="P3067" s="11">
        <v>1</v>
      </c>
      <c r="Q3067" s="11">
        <v>0.27579641426630702</v>
      </c>
      <c r="R3067" s="11">
        <v>45</v>
      </c>
      <c r="S3067" s="11">
        <v>6</v>
      </c>
      <c r="T3067" s="11">
        <v>439.00741409817101</v>
      </c>
      <c r="U3067" s="11">
        <v>11.097109543167401</v>
      </c>
      <c r="V3067" s="11" t="s">
        <v>56</v>
      </c>
    </row>
    <row r="3068" spans="1:22" x14ac:dyDescent="0.3">
      <c r="A3068" s="9">
        <v>45362.645833333299</v>
      </c>
      <c r="B3068" s="10">
        <v>45362</v>
      </c>
      <c r="C3068" s="11">
        <v>2024</v>
      </c>
      <c r="D3068" s="11">
        <v>3</v>
      </c>
      <c r="E3068" s="11">
        <v>11</v>
      </c>
      <c r="F3068" s="11">
        <v>15</v>
      </c>
      <c r="G3068" s="11" t="s">
        <v>67</v>
      </c>
      <c r="H3068" s="11" t="s">
        <v>53</v>
      </c>
      <c r="I3068" s="11">
        <v>40.608016171523097</v>
      </c>
      <c r="J3068" s="11">
        <v>-73.794480945462197</v>
      </c>
      <c r="K3068" s="11">
        <v>153</v>
      </c>
      <c r="L3068" s="11">
        <v>56.503995724813997</v>
      </c>
      <c r="M3068" s="11">
        <v>83.057933574704094</v>
      </c>
      <c r="N3068" s="11" t="s">
        <v>54</v>
      </c>
      <c r="O3068" s="11" t="s">
        <v>55</v>
      </c>
      <c r="P3068" s="11">
        <v>0</v>
      </c>
      <c r="Q3068" s="11">
        <v>9.2805180823580496E-2</v>
      </c>
      <c r="R3068" s="11">
        <v>20</v>
      </c>
      <c r="S3068" s="11">
        <v>29</v>
      </c>
      <c r="T3068" s="11">
        <v>451.26976694527298</v>
      </c>
      <c r="U3068" s="11">
        <v>23.778254286384001</v>
      </c>
      <c r="V3068" s="11" t="s">
        <v>56</v>
      </c>
    </row>
    <row r="3069" spans="1:22" x14ac:dyDescent="0.3">
      <c r="A3069" s="9">
        <v>45362.649305555598</v>
      </c>
      <c r="B3069" s="10">
        <v>45362</v>
      </c>
      <c r="C3069" s="11">
        <v>2024</v>
      </c>
      <c r="D3069" s="11">
        <v>3</v>
      </c>
      <c r="E3069" s="11">
        <v>11</v>
      </c>
      <c r="F3069" s="11">
        <v>15</v>
      </c>
      <c r="G3069" s="11" t="s">
        <v>67</v>
      </c>
      <c r="H3069" s="11" t="s">
        <v>53</v>
      </c>
      <c r="I3069" s="11">
        <v>40.609625694610898</v>
      </c>
      <c r="J3069" s="11">
        <v>-73.966431449051299</v>
      </c>
      <c r="K3069" s="11">
        <v>188</v>
      </c>
      <c r="L3069" s="11">
        <v>21.505690871445601</v>
      </c>
      <c r="M3069" s="11">
        <v>65.862578799129096</v>
      </c>
      <c r="N3069" s="11" t="s">
        <v>59</v>
      </c>
      <c r="O3069" s="11" t="s">
        <v>60</v>
      </c>
      <c r="P3069" s="11">
        <v>0</v>
      </c>
      <c r="Q3069" s="11">
        <v>-0.49191252592592499</v>
      </c>
      <c r="R3069" s="11">
        <v>51</v>
      </c>
      <c r="S3069" s="11">
        <v>3</v>
      </c>
      <c r="T3069" s="11">
        <v>477.57123364967998</v>
      </c>
      <c r="U3069" s="11">
        <v>23.473435641723899</v>
      </c>
      <c r="V3069" s="11" t="s">
        <v>63</v>
      </c>
    </row>
    <row r="3070" spans="1:22" x14ac:dyDescent="0.3">
      <c r="A3070" s="9">
        <v>45362.652777777803</v>
      </c>
      <c r="B3070" s="10">
        <v>45362</v>
      </c>
      <c r="C3070" s="11">
        <v>2024</v>
      </c>
      <c r="D3070" s="11">
        <v>3</v>
      </c>
      <c r="E3070" s="11">
        <v>11</v>
      </c>
      <c r="F3070" s="11">
        <v>15</v>
      </c>
      <c r="G3070" s="11" t="s">
        <v>67</v>
      </c>
      <c r="H3070" s="11" t="s">
        <v>53</v>
      </c>
      <c r="I3070" s="11">
        <v>40.890332165843702</v>
      </c>
      <c r="J3070" s="11">
        <v>-73.788730264238396</v>
      </c>
      <c r="K3070" s="11">
        <v>31</v>
      </c>
      <c r="L3070" s="11">
        <v>23.531346403162999</v>
      </c>
      <c r="M3070" s="11">
        <v>52.206465070185097</v>
      </c>
      <c r="N3070" s="11" t="s">
        <v>54</v>
      </c>
      <c r="O3070" s="11" t="s">
        <v>60</v>
      </c>
      <c r="P3070" s="11">
        <v>1</v>
      </c>
      <c r="Q3070" s="11">
        <v>-0.81685402584385003</v>
      </c>
      <c r="R3070" s="11">
        <v>32</v>
      </c>
      <c r="S3070" s="11">
        <v>6</v>
      </c>
      <c r="T3070" s="11">
        <v>399.69934044268302</v>
      </c>
      <c r="U3070" s="11">
        <v>29.7162861357968</v>
      </c>
      <c r="V3070" s="11" t="s">
        <v>56</v>
      </c>
    </row>
    <row r="3071" spans="1:22" x14ac:dyDescent="0.3">
      <c r="A3071" s="9">
        <v>45362.65625</v>
      </c>
      <c r="B3071" s="10">
        <v>45362</v>
      </c>
      <c r="C3071" s="11">
        <v>2024</v>
      </c>
      <c r="D3071" s="11">
        <v>3</v>
      </c>
      <c r="E3071" s="11">
        <v>11</v>
      </c>
      <c r="F3071" s="11">
        <v>15</v>
      </c>
      <c r="G3071" s="11" t="s">
        <v>67</v>
      </c>
      <c r="H3071" s="11" t="s">
        <v>53</v>
      </c>
      <c r="I3071" s="11">
        <v>40.807748480179797</v>
      </c>
      <c r="J3071" s="11">
        <v>-73.759842136648203</v>
      </c>
      <c r="K3071" s="11">
        <v>215</v>
      </c>
      <c r="L3071" s="11">
        <v>41.047120156623997</v>
      </c>
      <c r="M3071" s="11">
        <v>91.868300053439498</v>
      </c>
      <c r="N3071" s="11" t="s">
        <v>54</v>
      </c>
      <c r="O3071" s="11" t="s">
        <v>61</v>
      </c>
      <c r="P3071" s="11">
        <v>0</v>
      </c>
      <c r="Q3071" s="11">
        <v>-0.94492594985112899</v>
      </c>
      <c r="R3071" s="11">
        <v>12</v>
      </c>
      <c r="S3071" s="11">
        <v>6</v>
      </c>
      <c r="T3071" s="11">
        <v>218.11943924471601</v>
      </c>
      <c r="U3071" s="11">
        <v>16.973555480455101</v>
      </c>
      <c r="V3071" s="11" t="s">
        <v>56</v>
      </c>
    </row>
    <row r="3072" spans="1:22" x14ac:dyDescent="0.3">
      <c r="A3072" s="9">
        <v>45362.659722222197</v>
      </c>
      <c r="B3072" s="10">
        <v>45362</v>
      </c>
      <c r="C3072" s="11">
        <v>2024</v>
      </c>
      <c r="D3072" s="11">
        <v>3</v>
      </c>
      <c r="E3072" s="11">
        <v>11</v>
      </c>
      <c r="F3072" s="11">
        <v>15</v>
      </c>
      <c r="G3072" s="11" t="s">
        <v>67</v>
      </c>
      <c r="H3072" s="11" t="s">
        <v>53</v>
      </c>
      <c r="I3072" s="11">
        <v>40.801767314702403</v>
      </c>
      <c r="J3072" s="11">
        <v>-73.845320841970505</v>
      </c>
      <c r="K3072" s="11">
        <v>234</v>
      </c>
      <c r="L3072" s="11">
        <v>52.300028848349797</v>
      </c>
      <c r="M3072" s="11">
        <v>13.808620894820899</v>
      </c>
      <c r="N3072" s="11" t="s">
        <v>59</v>
      </c>
      <c r="O3072" s="11" t="s">
        <v>61</v>
      </c>
      <c r="P3072" s="11">
        <v>1</v>
      </c>
      <c r="Q3072" s="11">
        <v>-0.87450481344383801</v>
      </c>
      <c r="R3072" s="11">
        <v>97</v>
      </c>
      <c r="S3072" s="11">
        <v>38</v>
      </c>
      <c r="T3072" s="11">
        <v>297.15949417553998</v>
      </c>
      <c r="U3072" s="11">
        <v>27.335344759750399</v>
      </c>
      <c r="V3072" s="11" t="s">
        <v>56</v>
      </c>
    </row>
    <row r="3073" spans="1:22" x14ac:dyDescent="0.3">
      <c r="A3073" s="9">
        <v>45362.663194444503</v>
      </c>
      <c r="B3073" s="10">
        <v>45362</v>
      </c>
      <c r="C3073" s="11">
        <v>2024</v>
      </c>
      <c r="D3073" s="11">
        <v>3</v>
      </c>
      <c r="E3073" s="11">
        <v>11</v>
      </c>
      <c r="F3073" s="11">
        <v>15</v>
      </c>
      <c r="G3073" s="11" t="s">
        <v>67</v>
      </c>
      <c r="H3073" s="11" t="s">
        <v>53</v>
      </c>
      <c r="I3073" s="11">
        <v>40.648660976501397</v>
      </c>
      <c r="J3073" s="11">
        <v>-73.726685236698799</v>
      </c>
      <c r="K3073" s="11">
        <v>199</v>
      </c>
      <c r="L3073" s="11">
        <v>44.887997191688001</v>
      </c>
      <c r="M3073" s="11">
        <v>17.4517340435156</v>
      </c>
      <c r="N3073" s="11" t="s">
        <v>59</v>
      </c>
      <c r="O3073" s="11" t="s">
        <v>60</v>
      </c>
      <c r="P3073" s="11">
        <v>0</v>
      </c>
      <c r="Q3073" s="11">
        <v>-0.37836471609808298</v>
      </c>
      <c r="R3073" s="11">
        <v>41</v>
      </c>
      <c r="S3073" s="11">
        <v>12</v>
      </c>
      <c r="T3073" s="11">
        <v>120.766574192235</v>
      </c>
      <c r="U3073" s="11">
        <v>6.0476542075360697</v>
      </c>
      <c r="V3073" s="11" t="s">
        <v>63</v>
      </c>
    </row>
    <row r="3074" spans="1:22" x14ac:dyDescent="0.3">
      <c r="A3074" s="9">
        <v>45362.666666666701</v>
      </c>
      <c r="B3074" s="10">
        <v>45362</v>
      </c>
      <c r="C3074" s="11">
        <v>2024</v>
      </c>
      <c r="D3074" s="11">
        <v>3</v>
      </c>
      <c r="E3074" s="11">
        <v>11</v>
      </c>
      <c r="F3074" s="11">
        <v>16</v>
      </c>
      <c r="G3074" s="11" t="s">
        <v>67</v>
      </c>
      <c r="H3074" s="11" t="s">
        <v>53</v>
      </c>
      <c r="I3074" s="11">
        <v>40.652065121125901</v>
      </c>
      <c r="J3074" s="11">
        <v>-73.866674859242593</v>
      </c>
      <c r="K3074" s="11">
        <v>90</v>
      </c>
      <c r="L3074" s="11">
        <v>66.954790366322001</v>
      </c>
      <c r="M3074" s="11">
        <v>99.2350306873698</v>
      </c>
      <c r="N3074" s="11" t="s">
        <v>57</v>
      </c>
      <c r="O3074" s="11" t="s">
        <v>60</v>
      </c>
      <c r="P3074" s="11">
        <v>1</v>
      </c>
      <c r="Q3074" s="11">
        <v>0.51494029110937201</v>
      </c>
      <c r="R3074" s="11">
        <v>69</v>
      </c>
      <c r="S3074" s="11">
        <v>42</v>
      </c>
      <c r="T3074" s="11">
        <v>60.882000575475999</v>
      </c>
      <c r="U3074" s="11">
        <v>25.5875002153069</v>
      </c>
      <c r="V3074" s="11" t="s">
        <v>56</v>
      </c>
    </row>
    <row r="3075" spans="1:22" x14ac:dyDescent="0.3">
      <c r="A3075" s="9">
        <v>45362.670138888898</v>
      </c>
      <c r="B3075" s="10">
        <v>45362</v>
      </c>
      <c r="C3075" s="11">
        <v>2024</v>
      </c>
      <c r="D3075" s="11">
        <v>3</v>
      </c>
      <c r="E3075" s="11">
        <v>11</v>
      </c>
      <c r="F3075" s="11">
        <v>16</v>
      </c>
      <c r="G3075" s="11" t="s">
        <v>67</v>
      </c>
      <c r="H3075" s="11" t="s">
        <v>53</v>
      </c>
      <c r="I3075" s="11">
        <v>40.732317804401198</v>
      </c>
      <c r="J3075" s="11">
        <v>-73.814798806855194</v>
      </c>
      <c r="K3075" s="11">
        <v>154</v>
      </c>
      <c r="L3075" s="11">
        <v>36.896171856522201</v>
      </c>
      <c r="M3075" s="11">
        <v>20.245187651456899</v>
      </c>
      <c r="N3075" s="11" t="s">
        <v>59</v>
      </c>
      <c r="O3075" s="11" t="s">
        <v>61</v>
      </c>
      <c r="P3075" s="11">
        <v>0</v>
      </c>
      <c r="Q3075" s="11">
        <v>0.69632130850363805</v>
      </c>
      <c r="R3075" s="11">
        <v>60</v>
      </c>
      <c r="S3075" s="11">
        <v>2</v>
      </c>
      <c r="T3075" s="11">
        <v>264.808451383109</v>
      </c>
      <c r="U3075" s="11">
        <v>11.428946190780101</v>
      </c>
      <c r="V3075" s="11" t="s">
        <v>63</v>
      </c>
    </row>
    <row r="3076" spans="1:22" x14ac:dyDescent="0.3">
      <c r="A3076" s="9">
        <v>45362.673611111102</v>
      </c>
      <c r="B3076" s="10">
        <v>45362</v>
      </c>
      <c r="C3076" s="11">
        <v>2024</v>
      </c>
      <c r="D3076" s="11">
        <v>3</v>
      </c>
      <c r="E3076" s="11">
        <v>11</v>
      </c>
      <c r="F3076" s="11">
        <v>16</v>
      </c>
      <c r="G3076" s="11" t="s">
        <v>67</v>
      </c>
      <c r="H3076" s="11" t="s">
        <v>53</v>
      </c>
      <c r="I3076" s="11">
        <v>40.790012850183899</v>
      </c>
      <c r="J3076" s="11">
        <v>-73.915299187292803</v>
      </c>
      <c r="K3076" s="11">
        <v>28</v>
      </c>
      <c r="L3076" s="11">
        <v>64.402299504911298</v>
      </c>
      <c r="M3076" s="11">
        <v>40.265249083618698</v>
      </c>
      <c r="N3076" s="11" t="s">
        <v>57</v>
      </c>
      <c r="O3076" s="11" t="s">
        <v>58</v>
      </c>
      <c r="P3076" s="11">
        <v>0</v>
      </c>
      <c r="Q3076" s="11">
        <v>0.72478597201899198</v>
      </c>
      <c r="R3076" s="11">
        <v>53</v>
      </c>
      <c r="S3076" s="11">
        <v>19</v>
      </c>
      <c r="T3076" s="11">
        <v>449.77188661941801</v>
      </c>
      <c r="U3076" s="11">
        <v>29.6281352593709</v>
      </c>
      <c r="V3076" s="11" t="s">
        <v>62</v>
      </c>
    </row>
    <row r="3077" spans="1:22" x14ac:dyDescent="0.3">
      <c r="A3077" s="9">
        <v>45362.677083333299</v>
      </c>
      <c r="B3077" s="10">
        <v>45362</v>
      </c>
      <c r="C3077" s="11">
        <v>2024</v>
      </c>
      <c r="D3077" s="11">
        <v>3</v>
      </c>
      <c r="E3077" s="11">
        <v>11</v>
      </c>
      <c r="F3077" s="11">
        <v>16</v>
      </c>
      <c r="G3077" s="11" t="s">
        <v>67</v>
      </c>
      <c r="H3077" s="11" t="s">
        <v>53</v>
      </c>
      <c r="I3077" s="11">
        <v>40.697696726665903</v>
      </c>
      <c r="J3077" s="11">
        <v>-73.929529474721306</v>
      </c>
      <c r="K3077" s="11">
        <v>85</v>
      </c>
      <c r="L3077" s="11">
        <v>8.5958708298839301</v>
      </c>
      <c r="M3077" s="11">
        <v>42.196154817468503</v>
      </c>
      <c r="N3077" s="11" t="s">
        <v>57</v>
      </c>
      <c r="O3077" s="11" t="s">
        <v>60</v>
      </c>
      <c r="P3077" s="11">
        <v>0</v>
      </c>
      <c r="Q3077" s="11">
        <v>0.91144988578015695</v>
      </c>
      <c r="R3077" s="11">
        <v>17</v>
      </c>
      <c r="S3077" s="11">
        <v>19</v>
      </c>
      <c r="T3077" s="11">
        <v>345.54756271774801</v>
      </c>
      <c r="U3077" s="11">
        <v>10.3154822581036</v>
      </c>
      <c r="V3077" s="11" t="s">
        <v>56</v>
      </c>
    </row>
    <row r="3078" spans="1:22" x14ac:dyDescent="0.3">
      <c r="A3078" s="9">
        <v>45362.680555555598</v>
      </c>
      <c r="B3078" s="10">
        <v>45362</v>
      </c>
      <c r="C3078" s="11">
        <v>2024</v>
      </c>
      <c r="D3078" s="11">
        <v>3</v>
      </c>
      <c r="E3078" s="11">
        <v>11</v>
      </c>
      <c r="F3078" s="11">
        <v>16</v>
      </c>
      <c r="G3078" s="11" t="s">
        <v>67</v>
      </c>
      <c r="H3078" s="11" t="s">
        <v>53</v>
      </c>
      <c r="I3078" s="11">
        <v>40.714656550265502</v>
      </c>
      <c r="J3078" s="11">
        <v>-73.946186709988396</v>
      </c>
      <c r="K3078" s="11">
        <v>236</v>
      </c>
      <c r="L3078" s="11">
        <v>62.261633705809402</v>
      </c>
      <c r="M3078" s="11">
        <v>11.982408131379</v>
      </c>
      <c r="N3078" s="11" t="s">
        <v>54</v>
      </c>
      <c r="O3078" s="11" t="s">
        <v>61</v>
      </c>
      <c r="P3078" s="11">
        <v>0</v>
      </c>
      <c r="Q3078" s="11">
        <v>0.87657114211221798</v>
      </c>
      <c r="R3078" s="11">
        <v>37</v>
      </c>
      <c r="S3078" s="11">
        <v>25</v>
      </c>
      <c r="T3078" s="11">
        <v>305.218220626613</v>
      </c>
      <c r="U3078" s="11">
        <v>15.1089540511677</v>
      </c>
      <c r="V3078" s="11" t="s">
        <v>56</v>
      </c>
    </row>
    <row r="3079" spans="1:22" x14ac:dyDescent="0.3">
      <c r="A3079" s="9">
        <v>45362.684027777803</v>
      </c>
      <c r="B3079" s="10">
        <v>45362</v>
      </c>
      <c r="C3079" s="11">
        <v>2024</v>
      </c>
      <c r="D3079" s="11">
        <v>3</v>
      </c>
      <c r="E3079" s="11">
        <v>11</v>
      </c>
      <c r="F3079" s="11">
        <v>16</v>
      </c>
      <c r="G3079" s="11" t="s">
        <v>67</v>
      </c>
      <c r="H3079" s="11" t="s">
        <v>53</v>
      </c>
      <c r="I3079" s="11">
        <v>40.797404831773797</v>
      </c>
      <c r="J3079" s="11">
        <v>-73.965077162625505</v>
      </c>
      <c r="K3079" s="11">
        <v>191</v>
      </c>
      <c r="L3079" s="11">
        <v>43.100387994632499</v>
      </c>
      <c r="M3079" s="11">
        <v>32.052049862491799</v>
      </c>
      <c r="N3079" s="11" t="s">
        <v>57</v>
      </c>
      <c r="O3079" s="11" t="s">
        <v>61</v>
      </c>
      <c r="P3079" s="11">
        <v>0</v>
      </c>
      <c r="Q3079" s="11">
        <v>-0.70539847860014404</v>
      </c>
      <c r="R3079" s="11">
        <v>19</v>
      </c>
      <c r="S3079" s="11">
        <v>21</v>
      </c>
      <c r="T3079" s="11">
        <v>199.60676354757399</v>
      </c>
      <c r="U3079" s="11">
        <v>9.5241007693169006</v>
      </c>
      <c r="V3079" s="11" t="s">
        <v>63</v>
      </c>
    </row>
    <row r="3080" spans="1:22" x14ac:dyDescent="0.3">
      <c r="A3080" s="9">
        <v>45362.6875</v>
      </c>
      <c r="B3080" s="10">
        <v>45362</v>
      </c>
      <c r="C3080" s="11">
        <v>2024</v>
      </c>
      <c r="D3080" s="11">
        <v>3</v>
      </c>
      <c r="E3080" s="11">
        <v>11</v>
      </c>
      <c r="F3080" s="11">
        <v>16</v>
      </c>
      <c r="G3080" s="11" t="s">
        <v>67</v>
      </c>
      <c r="H3080" s="11" t="s">
        <v>53</v>
      </c>
      <c r="I3080" s="11">
        <v>40.860873719389502</v>
      </c>
      <c r="J3080" s="11">
        <v>-73.7377253023636</v>
      </c>
      <c r="K3080" s="11">
        <v>230</v>
      </c>
      <c r="L3080" s="11">
        <v>23.501174947564401</v>
      </c>
      <c r="M3080" s="11">
        <v>68.434245254482306</v>
      </c>
      <c r="N3080" s="11" t="s">
        <v>54</v>
      </c>
      <c r="O3080" s="11" t="s">
        <v>58</v>
      </c>
      <c r="P3080" s="11">
        <v>0</v>
      </c>
      <c r="Q3080" s="11">
        <v>-0.963664972312398</v>
      </c>
      <c r="R3080" s="11">
        <v>91</v>
      </c>
      <c r="S3080" s="11">
        <v>22</v>
      </c>
      <c r="T3080" s="11">
        <v>356.01398406239099</v>
      </c>
      <c r="U3080" s="11">
        <v>28.197764081351401</v>
      </c>
      <c r="V3080" s="11" t="s">
        <v>56</v>
      </c>
    </row>
    <row r="3081" spans="1:22" x14ac:dyDescent="0.3">
      <c r="A3081" s="9">
        <v>45362.690972222197</v>
      </c>
      <c r="B3081" s="10">
        <v>45362</v>
      </c>
      <c r="C3081" s="11">
        <v>2024</v>
      </c>
      <c r="D3081" s="11">
        <v>3</v>
      </c>
      <c r="E3081" s="11">
        <v>11</v>
      </c>
      <c r="F3081" s="11">
        <v>16</v>
      </c>
      <c r="G3081" s="11" t="s">
        <v>67</v>
      </c>
      <c r="H3081" s="11" t="s">
        <v>53</v>
      </c>
      <c r="I3081" s="11">
        <v>40.791254806748903</v>
      </c>
      <c r="J3081" s="11">
        <v>-73.850700696514593</v>
      </c>
      <c r="K3081" s="11">
        <v>41</v>
      </c>
      <c r="L3081" s="11">
        <v>29.706108116361399</v>
      </c>
      <c r="M3081" s="11">
        <v>48.780792679862301</v>
      </c>
      <c r="N3081" s="11" t="s">
        <v>57</v>
      </c>
      <c r="O3081" s="11" t="s">
        <v>60</v>
      </c>
      <c r="P3081" s="11">
        <v>0</v>
      </c>
      <c r="Q3081" s="11">
        <v>0.67286953105826397</v>
      </c>
      <c r="R3081" s="11">
        <v>15</v>
      </c>
      <c r="S3081" s="11">
        <v>13</v>
      </c>
      <c r="T3081" s="11">
        <v>374.99393381907601</v>
      </c>
      <c r="U3081" s="11">
        <v>11.6405319366703</v>
      </c>
      <c r="V3081" s="11" t="s">
        <v>63</v>
      </c>
    </row>
    <row r="3082" spans="1:22" x14ac:dyDescent="0.3">
      <c r="A3082" s="9">
        <v>45362.694444444503</v>
      </c>
      <c r="B3082" s="10">
        <v>45362</v>
      </c>
      <c r="C3082" s="11">
        <v>2024</v>
      </c>
      <c r="D3082" s="11">
        <v>3</v>
      </c>
      <c r="E3082" s="11">
        <v>11</v>
      </c>
      <c r="F3082" s="11">
        <v>16</v>
      </c>
      <c r="G3082" s="11" t="s">
        <v>67</v>
      </c>
      <c r="H3082" s="11" t="s">
        <v>53</v>
      </c>
      <c r="I3082" s="11">
        <v>40.7765214455574</v>
      </c>
      <c r="J3082" s="11">
        <v>-73.937471555086503</v>
      </c>
      <c r="K3082" s="11">
        <v>200</v>
      </c>
      <c r="L3082" s="11">
        <v>59.3057900234325</v>
      </c>
      <c r="M3082" s="11">
        <v>23.567866897888699</v>
      </c>
      <c r="N3082" s="11" t="s">
        <v>54</v>
      </c>
      <c r="O3082" s="11" t="s">
        <v>55</v>
      </c>
      <c r="P3082" s="11">
        <v>0</v>
      </c>
      <c r="Q3082" s="11">
        <v>-0.43865102482831603</v>
      </c>
      <c r="R3082" s="11">
        <v>42</v>
      </c>
      <c r="S3082" s="11">
        <v>29</v>
      </c>
      <c r="T3082" s="11">
        <v>64.178284635166705</v>
      </c>
      <c r="U3082" s="11">
        <v>20.889059282992601</v>
      </c>
      <c r="V3082" s="11" t="s">
        <v>63</v>
      </c>
    </row>
    <row r="3083" spans="1:22" x14ac:dyDescent="0.3">
      <c r="A3083" s="9">
        <v>45362.697916666701</v>
      </c>
      <c r="B3083" s="10">
        <v>45362</v>
      </c>
      <c r="C3083" s="11">
        <v>2024</v>
      </c>
      <c r="D3083" s="11">
        <v>3</v>
      </c>
      <c r="E3083" s="11">
        <v>11</v>
      </c>
      <c r="F3083" s="11">
        <v>16</v>
      </c>
      <c r="G3083" s="11" t="s">
        <v>67</v>
      </c>
      <c r="H3083" s="11" t="s">
        <v>53</v>
      </c>
      <c r="I3083" s="11">
        <v>40.802737801257102</v>
      </c>
      <c r="J3083" s="11">
        <v>-73.9473419844701</v>
      </c>
      <c r="K3083" s="11">
        <v>266</v>
      </c>
      <c r="L3083" s="11">
        <v>23.490983861030799</v>
      </c>
      <c r="M3083" s="11">
        <v>86.544172558699799</v>
      </c>
      <c r="N3083" s="11" t="s">
        <v>54</v>
      </c>
      <c r="O3083" s="11" t="s">
        <v>60</v>
      </c>
      <c r="P3083" s="11">
        <v>1</v>
      </c>
      <c r="Q3083" s="11">
        <v>0.79223916093191404</v>
      </c>
      <c r="R3083" s="11">
        <v>39</v>
      </c>
      <c r="S3083" s="11">
        <v>12</v>
      </c>
      <c r="T3083" s="11">
        <v>456.53240913827801</v>
      </c>
      <c r="U3083" s="11">
        <v>9.8245015717437507</v>
      </c>
      <c r="V3083" s="11" t="s">
        <v>56</v>
      </c>
    </row>
    <row r="3084" spans="1:22" x14ac:dyDescent="0.3">
      <c r="A3084" s="9">
        <v>45362.701388888898</v>
      </c>
      <c r="B3084" s="10">
        <v>45362</v>
      </c>
      <c r="C3084" s="11">
        <v>2024</v>
      </c>
      <c r="D3084" s="11">
        <v>3</v>
      </c>
      <c r="E3084" s="11">
        <v>11</v>
      </c>
      <c r="F3084" s="11">
        <v>16</v>
      </c>
      <c r="G3084" s="11" t="s">
        <v>67</v>
      </c>
      <c r="H3084" s="11" t="s">
        <v>53</v>
      </c>
      <c r="I3084" s="11">
        <v>40.816021855861003</v>
      </c>
      <c r="J3084" s="11">
        <v>-73.850872162795895</v>
      </c>
      <c r="K3084" s="11">
        <v>10</v>
      </c>
      <c r="L3084" s="11">
        <v>67.360949228251599</v>
      </c>
      <c r="M3084" s="11">
        <v>50.061054623790703</v>
      </c>
      <c r="N3084" s="11" t="s">
        <v>59</v>
      </c>
      <c r="O3084" s="11" t="s">
        <v>55</v>
      </c>
      <c r="P3084" s="11">
        <v>0</v>
      </c>
      <c r="Q3084" s="11">
        <v>0.58442523525948697</v>
      </c>
      <c r="R3084" s="11">
        <v>94</v>
      </c>
      <c r="S3084" s="11">
        <v>23</v>
      </c>
      <c r="T3084" s="11">
        <v>274.595332532339</v>
      </c>
      <c r="U3084" s="11">
        <v>28.9482646920275</v>
      </c>
      <c r="V3084" s="11" t="s">
        <v>63</v>
      </c>
    </row>
    <row r="3085" spans="1:22" x14ac:dyDescent="0.3">
      <c r="A3085" s="9">
        <v>45362.704861111102</v>
      </c>
      <c r="B3085" s="10">
        <v>45362</v>
      </c>
      <c r="C3085" s="11">
        <v>2024</v>
      </c>
      <c r="D3085" s="11">
        <v>3</v>
      </c>
      <c r="E3085" s="11">
        <v>11</v>
      </c>
      <c r="F3085" s="11">
        <v>16</v>
      </c>
      <c r="G3085" s="11" t="s">
        <v>67</v>
      </c>
      <c r="H3085" s="11" t="s">
        <v>53</v>
      </c>
      <c r="I3085" s="11">
        <v>40.827429093498203</v>
      </c>
      <c r="J3085" s="11">
        <v>-73.817783365325297</v>
      </c>
      <c r="K3085" s="11">
        <v>65</v>
      </c>
      <c r="L3085" s="11">
        <v>66.305342082571897</v>
      </c>
      <c r="M3085" s="11">
        <v>86.831438774233604</v>
      </c>
      <c r="N3085" s="11" t="s">
        <v>59</v>
      </c>
      <c r="O3085" s="11" t="s">
        <v>58</v>
      </c>
      <c r="P3085" s="11">
        <v>1</v>
      </c>
      <c r="Q3085" s="11">
        <v>-0.37186954791571802</v>
      </c>
      <c r="R3085" s="11">
        <v>38</v>
      </c>
      <c r="S3085" s="11">
        <v>38</v>
      </c>
      <c r="T3085" s="11">
        <v>112.991047854486</v>
      </c>
      <c r="U3085" s="11">
        <v>16.579871513122601</v>
      </c>
      <c r="V3085" s="11" t="s">
        <v>56</v>
      </c>
    </row>
    <row r="3086" spans="1:22" x14ac:dyDescent="0.3">
      <c r="A3086" s="9">
        <v>45362.708333333299</v>
      </c>
      <c r="B3086" s="10">
        <v>45362</v>
      </c>
      <c r="C3086" s="11">
        <v>2024</v>
      </c>
      <c r="D3086" s="11">
        <v>3</v>
      </c>
      <c r="E3086" s="11">
        <v>11</v>
      </c>
      <c r="F3086" s="11">
        <v>17</v>
      </c>
      <c r="G3086" s="11" t="s">
        <v>67</v>
      </c>
      <c r="H3086" s="11" t="s">
        <v>53</v>
      </c>
      <c r="I3086" s="11">
        <v>40.698890794502901</v>
      </c>
      <c r="J3086" s="11">
        <v>-73.806338149559906</v>
      </c>
      <c r="K3086" s="11">
        <v>148</v>
      </c>
      <c r="L3086" s="11">
        <v>11.731429810460099</v>
      </c>
      <c r="M3086" s="11">
        <v>33.520651083349698</v>
      </c>
      <c r="N3086" s="11" t="s">
        <v>54</v>
      </c>
      <c r="O3086" s="11" t="s">
        <v>58</v>
      </c>
      <c r="P3086" s="11">
        <v>1</v>
      </c>
      <c r="Q3086" s="11">
        <v>0.70863100179018701</v>
      </c>
      <c r="R3086" s="11">
        <v>54</v>
      </c>
      <c r="S3086" s="11">
        <v>31</v>
      </c>
      <c r="T3086" s="11">
        <v>226.889024220431</v>
      </c>
      <c r="U3086" s="11">
        <v>17.343814806619498</v>
      </c>
      <c r="V3086" s="11" t="s">
        <v>56</v>
      </c>
    </row>
    <row r="3087" spans="1:22" x14ac:dyDescent="0.3">
      <c r="A3087" s="9">
        <v>45362.711805555598</v>
      </c>
      <c r="B3087" s="10">
        <v>45362</v>
      </c>
      <c r="C3087" s="11">
        <v>2024</v>
      </c>
      <c r="D3087" s="11">
        <v>3</v>
      </c>
      <c r="E3087" s="11">
        <v>11</v>
      </c>
      <c r="F3087" s="11">
        <v>17</v>
      </c>
      <c r="G3087" s="11" t="s">
        <v>67</v>
      </c>
      <c r="H3087" s="11" t="s">
        <v>53</v>
      </c>
      <c r="I3087" s="11">
        <v>40.719137322714403</v>
      </c>
      <c r="J3087" s="11">
        <v>-73.857587365030298</v>
      </c>
      <c r="K3087" s="11">
        <v>298</v>
      </c>
      <c r="L3087" s="11">
        <v>8.0801325825641097</v>
      </c>
      <c r="M3087" s="11">
        <v>97.865310042100006</v>
      </c>
      <c r="N3087" s="11" t="s">
        <v>54</v>
      </c>
      <c r="O3087" s="11" t="s">
        <v>61</v>
      </c>
      <c r="P3087" s="11">
        <v>0</v>
      </c>
      <c r="Q3087" s="11">
        <v>0.93153591357196597</v>
      </c>
      <c r="R3087" s="11">
        <v>47</v>
      </c>
      <c r="S3087" s="11">
        <v>9</v>
      </c>
      <c r="T3087" s="11">
        <v>115.40933861934499</v>
      </c>
      <c r="U3087" s="11">
        <v>23.3664216910934</v>
      </c>
      <c r="V3087" s="11" t="s">
        <v>56</v>
      </c>
    </row>
    <row r="3088" spans="1:22" x14ac:dyDescent="0.3">
      <c r="A3088" s="9">
        <v>45362.715277777803</v>
      </c>
      <c r="B3088" s="10">
        <v>45362</v>
      </c>
      <c r="C3088" s="11">
        <v>2024</v>
      </c>
      <c r="D3088" s="11">
        <v>3</v>
      </c>
      <c r="E3088" s="11">
        <v>11</v>
      </c>
      <c r="F3088" s="11">
        <v>17</v>
      </c>
      <c r="G3088" s="11" t="s">
        <v>67</v>
      </c>
      <c r="H3088" s="11" t="s">
        <v>53</v>
      </c>
      <c r="I3088" s="11">
        <v>40.734099682848701</v>
      </c>
      <c r="J3088" s="11">
        <v>-73.898482813624597</v>
      </c>
      <c r="K3088" s="11">
        <v>132</v>
      </c>
      <c r="L3088" s="11">
        <v>40.467019030435303</v>
      </c>
      <c r="M3088" s="11">
        <v>53.171622092633299</v>
      </c>
      <c r="N3088" s="11" t="s">
        <v>59</v>
      </c>
      <c r="O3088" s="11" t="s">
        <v>61</v>
      </c>
      <c r="P3088" s="11">
        <v>0</v>
      </c>
      <c r="Q3088" s="11">
        <v>0.77950387540638999</v>
      </c>
      <c r="R3088" s="11">
        <v>67</v>
      </c>
      <c r="S3088" s="11">
        <v>42</v>
      </c>
      <c r="T3088" s="11">
        <v>410.49756587314198</v>
      </c>
      <c r="U3088" s="11">
        <v>24.104008851590098</v>
      </c>
      <c r="V3088" s="11" t="s">
        <v>63</v>
      </c>
    </row>
    <row r="3089" spans="1:22" x14ac:dyDescent="0.3">
      <c r="A3089" s="9">
        <v>45362.71875</v>
      </c>
      <c r="B3089" s="10">
        <v>45362</v>
      </c>
      <c r="C3089" s="11">
        <v>2024</v>
      </c>
      <c r="D3089" s="11">
        <v>3</v>
      </c>
      <c r="E3089" s="11">
        <v>11</v>
      </c>
      <c r="F3089" s="11">
        <v>17</v>
      </c>
      <c r="G3089" s="11" t="s">
        <v>67</v>
      </c>
      <c r="H3089" s="11" t="s">
        <v>53</v>
      </c>
      <c r="I3089" s="11">
        <v>40.6676249832609</v>
      </c>
      <c r="J3089" s="11">
        <v>-73.974815012518405</v>
      </c>
      <c r="K3089" s="11">
        <v>247</v>
      </c>
      <c r="L3089" s="11">
        <v>70.3245494051382</v>
      </c>
      <c r="M3089" s="11">
        <v>65.706176709938504</v>
      </c>
      <c r="N3089" s="11" t="s">
        <v>59</v>
      </c>
      <c r="O3089" s="11" t="s">
        <v>55</v>
      </c>
      <c r="P3089" s="11">
        <v>0</v>
      </c>
      <c r="Q3089" s="11">
        <v>-0.160982203968318</v>
      </c>
      <c r="R3089" s="11">
        <v>66</v>
      </c>
      <c r="S3089" s="11">
        <v>11</v>
      </c>
      <c r="T3089" s="11">
        <v>282.40982187176502</v>
      </c>
      <c r="U3089" s="11">
        <v>19.4995645189836</v>
      </c>
      <c r="V3089" s="11" t="s">
        <v>56</v>
      </c>
    </row>
    <row r="3090" spans="1:22" x14ac:dyDescent="0.3">
      <c r="A3090" s="9">
        <v>45362.722222222197</v>
      </c>
      <c r="B3090" s="10">
        <v>45362</v>
      </c>
      <c r="C3090" s="11">
        <v>2024</v>
      </c>
      <c r="D3090" s="11">
        <v>3</v>
      </c>
      <c r="E3090" s="11">
        <v>11</v>
      </c>
      <c r="F3090" s="11">
        <v>17</v>
      </c>
      <c r="G3090" s="11" t="s">
        <v>67</v>
      </c>
      <c r="H3090" s="11" t="s">
        <v>53</v>
      </c>
      <c r="I3090" s="11">
        <v>40.805834046734802</v>
      </c>
      <c r="J3090" s="11">
        <v>-73.773402163765994</v>
      </c>
      <c r="K3090" s="11">
        <v>148</v>
      </c>
      <c r="L3090" s="11">
        <v>68.226999529461395</v>
      </c>
      <c r="M3090" s="11">
        <v>60.668035836065698</v>
      </c>
      <c r="N3090" s="11" t="s">
        <v>54</v>
      </c>
      <c r="O3090" s="11" t="s">
        <v>58</v>
      </c>
      <c r="P3090" s="11">
        <v>0</v>
      </c>
      <c r="Q3090" s="11">
        <v>-0.82877041685829</v>
      </c>
      <c r="R3090" s="11">
        <v>90</v>
      </c>
      <c r="S3090" s="11">
        <v>14</v>
      </c>
      <c r="T3090" s="11">
        <v>157.93086567228301</v>
      </c>
      <c r="U3090" s="11">
        <v>17.720954434328402</v>
      </c>
      <c r="V3090" s="11" t="s">
        <v>63</v>
      </c>
    </row>
    <row r="3091" spans="1:22" x14ac:dyDescent="0.3">
      <c r="A3091" s="9">
        <v>45362.725694444503</v>
      </c>
      <c r="B3091" s="10">
        <v>45362</v>
      </c>
      <c r="C3091" s="11">
        <v>2024</v>
      </c>
      <c r="D3091" s="11">
        <v>3</v>
      </c>
      <c r="E3091" s="11">
        <v>11</v>
      </c>
      <c r="F3091" s="11">
        <v>17</v>
      </c>
      <c r="G3091" s="11" t="s">
        <v>67</v>
      </c>
      <c r="H3091" s="11" t="s">
        <v>53</v>
      </c>
      <c r="I3091" s="11">
        <v>40.615070707537697</v>
      </c>
      <c r="J3091" s="11">
        <v>-73.756743439315102</v>
      </c>
      <c r="K3091" s="11">
        <v>127</v>
      </c>
      <c r="L3091" s="11">
        <v>67.599866326003607</v>
      </c>
      <c r="M3091" s="11">
        <v>32.117662399639997</v>
      </c>
      <c r="N3091" s="11" t="s">
        <v>57</v>
      </c>
      <c r="O3091" s="11" t="s">
        <v>61</v>
      </c>
      <c r="P3091" s="11">
        <v>0</v>
      </c>
      <c r="Q3091" s="11">
        <v>0.227893405081314</v>
      </c>
      <c r="R3091" s="11">
        <v>53</v>
      </c>
      <c r="S3091" s="11">
        <v>33</v>
      </c>
      <c r="T3091" s="11">
        <v>284.67332277196903</v>
      </c>
      <c r="U3091" s="11">
        <v>22.678933394457399</v>
      </c>
      <c r="V3091" s="11" t="s">
        <v>63</v>
      </c>
    </row>
    <row r="3092" spans="1:22" x14ac:dyDescent="0.3">
      <c r="A3092" s="9">
        <v>45362.729166666701</v>
      </c>
      <c r="B3092" s="10">
        <v>45362</v>
      </c>
      <c r="C3092" s="11">
        <v>2024</v>
      </c>
      <c r="D3092" s="11">
        <v>3</v>
      </c>
      <c r="E3092" s="11">
        <v>11</v>
      </c>
      <c r="F3092" s="11">
        <v>17</v>
      </c>
      <c r="G3092" s="11" t="s">
        <v>67</v>
      </c>
      <c r="H3092" s="11" t="s">
        <v>53</v>
      </c>
      <c r="I3092" s="11">
        <v>40.884855164756601</v>
      </c>
      <c r="J3092" s="11">
        <v>-73.9031867816187</v>
      </c>
      <c r="K3092" s="11">
        <v>18</v>
      </c>
      <c r="L3092" s="11">
        <v>42.1937597311952</v>
      </c>
      <c r="M3092" s="11">
        <v>39.222979761057204</v>
      </c>
      <c r="N3092" s="11" t="s">
        <v>57</v>
      </c>
      <c r="O3092" s="11" t="s">
        <v>55</v>
      </c>
      <c r="P3092" s="11">
        <v>0</v>
      </c>
      <c r="Q3092" s="11">
        <v>-0.86583385140105795</v>
      </c>
      <c r="R3092" s="11">
        <v>4</v>
      </c>
      <c r="S3092" s="11">
        <v>35</v>
      </c>
      <c r="T3092" s="11">
        <v>377.20826171821699</v>
      </c>
      <c r="U3092" s="11">
        <v>20.867396464929399</v>
      </c>
      <c r="V3092" s="11" t="s">
        <v>62</v>
      </c>
    </row>
    <row r="3093" spans="1:22" x14ac:dyDescent="0.3">
      <c r="A3093" s="9">
        <v>45362.732638888898</v>
      </c>
      <c r="B3093" s="10">
        <v>45362</v>
      </c>
      <c r="C3093" s="11">
        <v>2024</v>
      </c>
      <c r="D3093" s="11">
        <v>3</v>
      </c>
      <c r="E3093" s="11">
        <v>11</v>
      </c>
      <c r="F3093" s="11">
        <v>17</v>
      </c>
      <c r="G3093" s="11" t="s">
        <v>67</v>
      </c>
      <c r="H3093" s="11" t="s">
        <v>53</v>
      </c>
      <c r="I3093" s="11">
        <v>40.6449222906448</v>
      </c>
      <c r="J3093" s="11">
        <v>-73.839013089655595</v>
      </c>
      <c r="K3093" s="11">
        <v>97</v>
      </c>
      <c r="L3093" s="11">
        <v>33.8406617505075</v>
      </c>
      <c r="M3093" s="11">
        <v>75.929838060021694</v>
      </c>
      <c r="N3093" s="11" t="s">
        <v>57</v>
      </c>
      <c r="O3093" s="11" t="s">
        <v>58</v>
      </c>
      <c r="P3093" s="11">
        <v>0</v>
      </c>
      <c r="Q3093" s="11">
        <v>0.52891138120027203</v>
      </c>
      <c r="R3093" s="11">
        <v>31</v>
      </c>
      <c r="S3093" s="11">
        <v>36</v>
      </c>
      <c r="T3093" s="11">
        <v>494.031922228192</v>
      </c>
      <c r="U3093" s="11">
        <v>18.968782403678201</v>
      </c>
      <c r="V3093" s="11" t="s">
        <v>63</v>
      </c>
    </row>
    <row r="3094" spans="1:22" x14ac:dyDescent="0.3">
      <c r="A3094" s="9">
        <v>45362.736111111102</v>
      </c>
      <c r="B3094" s="10">
        <v>45362</v>
      </c>
      <c r="C3094" s="11">
        <v>2024</v>
      </c>
      <c r="D3094" s="11">
        <v>3</v>
      </c>
      <c r="E3094" s="11">
        <v>11</v>
      </c>
      <c r="F3094" s="11">
        <v>17</v>
      </c>
      <c r="G3094" s="11" t="s">
        <v>67</v>
      </c>
      <c r="H3094" s="11" t="s">
        <v>53</v>
      </c>
      <c r="I3094" s="11">
        <v>40.852351569812797</v>
      </c>
      <c r="J3094" s="11">
        <v>-73.796101270433894</v>
      </c>
      <c r="K3094" s="11">
        <v>59</v>
      </c>
      <c r="L3094" s="11">
        <v>7.3732303129353198</v>
      </c>
      <c r="M3094" s="11">
        <v>89.970177020019406</v>
      </c>
      <c r="N3094" s="11" t="s">
        <v>54</v>
      </c>
      <c r="O3094" s="11" t="s">
        <v>58</v>
      </c>
      <c r="P3094" s="11">
        <v>0</v>
      </c>
      <c r="Q3094" s="11">
        <v>-0.94762137019660098</v>
      </c>
      <c r="R3094" s="11">
        <v>76</v>
      </c>
      <c r="S3094" s="11">
        <v>37</v>
      </c>
      <c r="T3094" s="11">
        <v>259.219106589435</v>
      </c>
      <c r="U3094" s="11">
        <v>22.0201380270261</v>
      </c>
      <c r="V3094" s="11" t="s">
        <v>56</v>
      </c>
    </row>
    <row r="3095" spans="1:22" x14ac:dyDescent="0.3">
      <c r="A3095" s="9">
        <v>45362.739583333299</v>
      </c>
      <c r="B3095" s="10">
        <v>45362</v>
      </c>
      <c r="C3095" s="11">
        <v>2024</v>
      </c>
      <c r="D3095" s="11">
        <v>3</v>
      </c>
      <c r="E3095" s="11">
        <v>11</v>
      </c>
      <c r="F3095" s="11">
        <v>17</v>
      </c>
      <c r="G3095" s="11" t="s">
        <v>67</v>
      </c>
      <c r="H3095" s="11" t="s">
        <v>53</v>
      </c>
      <c r="I3095" s="11">
        <v>40.850325230499003</v>
      </c>
      <c r="J3095" s="11">
        <v>-73.993175115966693</v>
      </c>
      <c r="K3095" s="11">
        <v>251</v>
      </c>
      <c r="L3095" s="11">
        <v>30.4665973293612</v>
      </c>
      <c r="M3095" s="11">
        <v>60.379030057147702</v>
      </c>
      <c r="N3095" s="11" t="s">
        <v>54</v>
      </c>
      <c r="O3095" s="11" t="s">
        <v>55</v>
      </c>
      <c r="P3095" s="11">
        <v>0</v>
      </c>
      <c r="Q3095" s="11">
        <v>-0.54627241475267196</v>
      </c>
      <c r="R3095" s="11">
        <v>87</v>
      </c>
      <c r="S3095" s="11">
        <v>22</v>
      </c>
      <c r="T3095" s="11">
        <v>399.49085538004601</v>
      </c>
      <c r="U3095" s="11">
        <v>7.7724714183535299</v>
      </c>
      <c r="V3095" s="11" t="s">
        <v>56</v>
      </c>
    </row>
    <row r="3096" spans="1:22" x14ac:dyDescent="0.3">
      <c r="A3096" s="9">
        <v>45362.743055555598</v>
      </c>
      <c r="B3096" s="10">
        <v>45362</v>
      </c>
      <c r="C3096" s="11">
        <v>2024</v>
      </c>
      <c r="D3096" s="11">
        <v>3</v>
      </c>
      <c r="E3096" s="11">
        <v>11</v>
      </c>
      <c r="F3096" s="11">
        <v>17</v>
      </c>
      <c r="G3096" s="11" t="s">
        <v>67</v>
      </c>
      <c r="H3096" s="11" t="s">
        <v>53</v>
      </c>
      <c r="I3096" s="11">
        <v>40.762973697658303</v>
      </c>
      <c r="J3096" s="11">
        <v>-73.861884803539695</v>
      </c>
      <c r="K3096" s="11">
        <v>264</v>
      </c>
      <c r="L3096" s="11">
        <v>47.002873681947897</v>
      </c>
      <c r="M3096" s="11">
        <v>99.124947361996703</v>
      </c>
      <c r="N3096" s="11" t="s">
        <v>59</v>
      </c>
      <c r="O3096" s="11" t="s">
        <v>55</v>
      </c>
      <c r="P3096" s="11">
        <v>0</v>
      </c>
      <c r="Q3096" s="11">
        <v>0.62033076961145595</v>
      </c>
      <c r="R3096" s="11">
        <v>36</v>
      </c>
      <c r="S3096" s="11">
        <v>38</v>
      </c>
      <c r="T3096" s="11">
        <v>173.09176714074999</v>
      </c>
      <c r="U3096" s="11">
        <v>16.787839323565201</v>
      </c>
      <c r="V3096" s="11" t="s">
        <v>56</v>
      </c>
    </row>
    <row r="3097" spans="1:22" x14ac:dyDescent="0.3">
      <c r="A3097" s="9">
        <v>45362.746527777803</v>
      </c>
      <c r="B3097" s="10">
        <v>45362</v>
      </c>
      <c r="C3097" s="11">
        <v>2024</v>
      </c>
      <c r="D3097" s="11">
        <v>3</v>
      </c>
      <c r="E3097" s="11">
        <v>11</v>
      </c>
      <c r="F3097" s="11">
        <v>17</v>
      </c>
      <c r="G3097" s="11" t="s">
        <v>67</v>
      </c>
      <c r="H3097" s="11" t="s">
        <v>53</v>
      </c>
      <c r="I3097" s="11">
        <v>40.757882922080903</v>
      </c>
      <c r="J3097" s="11">
        <v>-73.920298021219594</v>
      </c>
      <c r="K3097" s="11">
        <v>149</v>
      </c>
      <c r="L3097" s="11">
        <v>26.685143238675199</v>
      </c>
      <c r="M3097" s="11">
        <v>97.872679395185003</v>
      </c>
      <c r="N3097" s="11" t="s">
        <v>59</v>
      </c>
      <c r="O3097" s="11" t="s">
        <v>61</v>
      </c>
      <c r="P3097" s="11">
        <v>0</v>
      </c>
      <c r="Q3097" s="11">
        <v>0.82425320734264496</v>
      </c>
      <c r="R3097" s="11">
        <v>92</v>
      </c>
      <c r="S3097" s="11">
        <v>34</v>
      </c>
      <c r="T3097" s="11">
        <v>346.07786709043501</v>
      </c>
      <c r="U3097" s="11">
        <v>15.5358406977249</v>
      </c>
      <c r="V3097" s="11" t="s">
        <v>56</v>
      </c>
    </row>
    <row r="3098" spans="1:22" x14ac:dyDescent="0.3">
      <c r="A3098" s="9">
        <v>45362.75</v>
      </c>
      <c r="B3098" s="10">
        <v>45362</v>
      </c>
      <c r="C3098" s="11">
        <v>2024</v>
      </c>
      <c r="D3098" s="11">
        <v>3</v>
      </c>
      <c r="E3098" s="11">
        <v>11</v>
      </c>
      <c r="F3098" s="11">
        <v>18</v>
      </c>
      <c r="G3098" s="11" t="s">
        <v>67</v>
      </c>
      <c r="H3098" s="11" t="s">
        <v>53</v>
      </c>
      <c r="I3098" s="11">
        <v>40.737319377913003</v>
      </c>
      <c r="J3098" s="11">
        <v>-73.963370712281801</v>
      </c>
      <c r="K3098" s="11">
        <v>235</v>
      </c>
      <c r="L3098" s="11">
        <v>31.499242739192901</v>
      </c>
      <c r="M3098" s="11">
        <v>52.009272808280002</v>
      </c>
      <c r="N3098" s="11" t="s">
        <v>54</v>
      </c>
      <c r="O3098" s="11" t="s">
        <v>60</v>
      </c>
      <c r="P3098" s="11">
        <v>0</v>
      </c>
      <c r="Q3098" s="11">
        <v>0.12783684390507799</v>
      </c>
      <c r="R3098" s="11">
        <v>67</v>
      </c>
      <c r="S3098" s="11">
        <v>45</v>
      </c>
      <c r="T3098" s="11">
        <v>52.6813367734851</v>
      </c>
      <c r="U3098" s="11">
        <v>14.0557251383297</v>
      </c>
      <c r="V3098" s="11" t="s">
        <v>56</v>
      </c>
    </row>
    <row r="3099" spans="1:22" x14ac:dyDescent="0.3">
      <c r="A3099" s="9">
        <v>45362.753472222197</v>
      </c>
      <c r="B3099" s="10">
        <v>45362</v>
      </c>
      <c r="C3099" s="11">
        <v>2024</v>
      </c>
      <c r="D3099" s="11">
        <v>3</v>
      </c>
      <c r="E3099" s="11">
        <v>11</v>
      </c>
      <c r="F3099" s="11">
        <v>18</v>
      </c>
      <c r="G3099" s="11" t="s">
        <v>67</v>
      </c>
      <c r="H3099" s="11" t="s">
        <v>53</v>
      </c>
      <c r="I3099" s="11">
        <v>40.866268945694102</v>
      </c>
      <c r="J3099" s="11">
        <v>-73.815145252056794</v>
      </c>
      <c r="K3099" s="11">
        <v>176</v>
      </c>
      <c r="L3099" s="11">
        <v>5.7325375143552897</v>
      </c>
      <c r="M3099" s="11">
        <v>31.234940522813499</v>
      </c>
      <c r="N3099" s="11" t="s">
        <v>59</v>
      </c>
      <c r="O3099" s="11" t="s">
        <v>58</v>
      </c>
      <c r="P3099" s="11">
        <v>0</v>
      </c>
      <c r="Q3099" s="11">
        <v>-0.19357262458861699</v>
      </c>
      <c r="R3099" s="11">
        <v>17</v>
      </c>
      <c r="S3099" s="11">
        <v>3</v>
      </c>
      <c r="T3099" s="11">
        <v>269.60671156687602</v>
      </c>
      <c r="U3099" s="11">
        <v>5.44440230879938</v>
      </c>
      <c r="V3099" s="11" t="s">
        <v>56</v>
      </c>
    </row>
    <row r="3100" spans="1:22" x14ac:dyDescent="0.3">
      <c r="A3100" s="9">
        <v>45362.756944444503</v>
      </c>
      <c r="B3100" s="10">
        <v>45362</v>
      </c>
      <c r="C3100" s="11">
        <v>2024</v>
      </c>
      <c r="D3100" s="11">
        <v>3</v>
      </c>
      <c r="E3100" s="11">
        <v>11</v>
      </c>
      <c r="F3100" s="11">
        <v>18</v>
      </c>
      <c r="G3100" s="11" t="s">
        <v>67</v>
      </c>
      <c r="H3100" s="11" t="s">
        <v>53</v>
      </c>
      <c r="I3100" s="11">
        <v>40.674634382158096</v>
      </c>
      <c r="J3100" s="11">
        <v>-73.750445969481703</v>
      </c>
      <c r="K3100" s="11">
        <v>295</v>
      </c>
      <c r="L3100" s="11">
        <v>61.816454243794198</v>
      </c>
      <c r="M3100" s="11">
        <v>44.312110958015502</v>
      </c>
      <c r="N3100" s="11" t="s">
        <v>57</v>
      </c>
      <c r="O3100" s="11" t="s">
        <v>55</v>
      </c>
      <c r="P3100" s="11">
        <v>0</v>
      </c>
      <c r="Q3100" s="11">
        <v>-1.11951713782332E-2</v>
      </c>
      <c r="R3100" s="11">
        <v>69</v>
      </c>
      <c r="S3100" s="11">
        <v>6</v>
      </c>
      <c r="T3100" s="11">
        <v>183.31971374096099</v>
      </c>
      <c r="U3100" s="11">
        <v>18.168134329575999</v>
      </c>
      <c r="V3100" s="11" t="s">
        <v>56</v>
      </c>
    </row>
    <row r="3101" spans="1:22" x14ac:dyDescent="0.3">
      <c r="A3101" s="9">
        <v>45362.760416666701</v>
      </c>
      <c r="B3101" s="10">
        <v>45362</v>
      </c>
      <c r="C3101" s="11">
        <v>2024</v>
      </c>
      <c r="D3101" s="11">
        <v>3</v>
      </c>
      <c r="E3101" s="11">
        <v>11</v>
      </c>
      <c r="F3101" s="11">
        <v>18</v>
      </c>
      <c r="G3101" s="11" t="s">
        <v>67</v>
      </c>
      <c r="H3101" s="11" t="s">
        <v>53</v>
      </c>
      <c r="I3101" s="11">
        <v>40.741993660584697</v>
      </c>
      <c r="J3101" s="11">
        <v>-73.913900017031594</v>
      </c>
      <c r="K3101" s="11">
        <v>113</v>
      </c>
      <c r="L3101" s="11">
        <v>65.256944397357898</v>
      </c>
      <c r="M3101" s="11">
        <v>44.3256306233598</v>
      </c>
      <c r="N3101" s="11" t="s">
        <v>54</v>
      </c>
      <c r="O3101" s="11" t="s">
        <v>60</v>
      </c>
      <c r="P3101" s="11">
        <v>0</v>
      </c>
      <c r="Q3101" s="11">
        <v>0.94991972812505299</v>
      </c>
      <c r="R3101" s="11">
        <v>63</v>
      </c>
      <c r="S3101" s="11">
        <v>48</v>
      </c>
      <c r="T3101" s="11">
        <v>376.07220325391199</v>
      </c>
      <c r="U3101" s="11">
        <v>11.6861899947866</v>
      </c>
      <c r="V3101" s="11" t="s">
        <v>63</v>
      </c>
    </row>
    <row r="3102" spans="1:22" x14ac:dyDescent="0.3">
      <c r="A3102" s="9">
        <v>45362.763888888898</v>
      </c>
      <c r="B3102" s="10">
        <v>45362</v>
      </c>
      <c r="C3102" s="11">
        <v>2024</v>
      </c>
      <c r="D3102" s="11">
        <v>3</v>
      </c>
      <c r="E3102" s="11">
        <v>11</v>
      </c>
      <c r="F3102" s="11">
        <v>18</v>
      </c>
      <c r="G3102" s="11" t="s">
        <v>67</v>
      </c>
      <c r="H3102" s="11" t="s">
        <v>53</v>
      </c>
      <c r="I3102" s="11">
        <v>40.719650915345099</v>
      </c>
      <c r="J3102" s="11">
        <v>-73.976447555954607</v>
      </c>
      <c r="K3102" s="11">
        <v>61</v>
      </c>
      <c r="L3102" s="11">
        <v>76.041552988524799</v>
      </c>
      <c r="M3102" s="11">
        <v>32.8889163182697</v>
      </c>
      <c r="N3102" s="11" t="s">
        <v>59</v>
      </c>
      <c r="O3102" s="11" t="s">
        <v>61</v>
      </c>
      <c r="P3102" s="11">
        <v>0</v>
      </c>
      <c r="Q3102" s="11">
        <v>-0.68975604622237296</v>
      </c>
      <c r="R3102" s="11">
        <v>21</v>
      </c>
      <c r="S3102" s="11">
        <v>16</v>
      </c>
      <c r="T3102" s="11">
        <v>107.922544124745</v>
      </c>
      <c r="U3102" s="11">
        <v>10.2163051208983</v>
      </c>
      <c r="V3102" s="11" t="s">
        <v>62</v>
      </c>
    </row>
    <row r="3103" spans="1:22" x14ac:dyDescent="0.3">
      <c r="A3103" s="9">
        <v>45362.767361111102</v>
      </c>
      <c r="B3103" s="10">
        <v>45362</v>
      </c>
      <c r="C3103" s="11">
        <v>2024</v>
      </c>
      <c r="D3103" s="11">
        <v>3</v>
      </c>
      <c r="E3103" s="11">
        <v>11</v>
      </c>
      <c r="F3103" s="11">
        <v>18</v>
      </c>
      <c r="G3103" s="11" t="s">
        <v>67</v>
      </c>
      <c r="H3103" s="11" t="s">
        <v>53</v>
      </c>
      <c r="I3103" s="11">
        <v>40.608693746783402</v>
      </c>
      <c r="J3103" s="11">
        <v>-73.717703361287604</v>
      </c>
      <c r="K3103" s="11">
        <v>39</v>
      </c>
      <c r="L3103" s="11">
        <v>56.864777838017297</v>
      </c>
      <c r="M3103" s="11">
        <v>88.571423217988297</v>
      </c>
      <c r="N3103" s="11" t="s">
        <v>57</v>
      </c>
      <c r="O3103" s="11" t="s">
        <v>55</v>
      </c>
      <c r="P3103" s="11">
        <v>1</v>
      </c>
      <c r="Q3103" s="11">
        <v>-0.84717202913610501</v>
      </c>
      <c r="R3103" s="11">
        <v>19</v>
      </c>
      <c r="S3103" s="11">
        <v>9</v>
      </c>
      <c r="T3103" s="11">
        <v>449.34758687552898</v>
      </c>
      <c r="U3103" s="11">
        <v>16.1811874816804</v>
      </c>
      <c r="V3103" s="11" t="s">
        <v>56</v>
      </c>
    </row>
    <row r="3104" spans="1:22" x14ac:dyDescent="0.3">
      <c r="A3104" s="9">
        <v>45362.770833333299</v>
      </c>
      <c r="B3104" s="10">
        <v>45362</v>
      </c>
      <c r="C3104" s="11">
        <v>2024</v>
      </c>
      <c r="D3104" s="11">
        <v>3</v>
      </c>
      <c r="E3104" s="11">
        <v>11</v>
      </c>
      <c r="F3104" s="11">
        <v>18</v>
      </c>
      <c r="G3104" s="11" t="s">
        <v>67</v>
      </c>
      <c r="H3104" s="11" t="s">
        <v>53</v>
      </c>
      <c r="I3104" s="11">
        <v>40.697352232164903</v>
      </c>
      <c r="J3104" s="11">
        <v>-73.813733716440296</v>
      </c>
      <c r="K3104" s="11">
        <v>218</v>
      </c>
      <c r="L3104" s="11">
        <v>52.813587010708197</v>
      </c>
      <c r="M3104" s="11">
        <v>12.426879730498801</v>
      </c>
      <c r="N3104" s="11" t="s">
        <v>59</v>
      </c>
      <c r="O3104" s="11" t="s">
        <v>60</v>
      </c>
      <c r="P3104" s="11">
        <v>1</v>
      </c>
      <c r="Q3104" s="11">
        <v>0.47398674887261399</v>
      </c>
      <c r="R3104" s="11">
        <v>88</v>
      </c>
      <c r="S3104" s="11">
        <v>23</v>
      </c>
      <c r="T3104" s="11">
        <v>253.58462659124501</v>
      </c>
      <c r="U3104" s="11">
        <v>28.459988362472401</v>
      </c>
      <c r="V3104" s="11" t="s">
        <v>56</v>
      </c>
    </row>
    <row r="3105" spans="1:22" x14ac:dyDescent="0.3">
      <c r="A3105" s="9">
        <v>45362.774305555598</v>
      </c>
      <c r="B3105" s="10">
        <v>45362</v>
      </c>
      <c r="C3105" s="11">
        <v>2024</v>
      </c>
      <c r="D3105" s="11">
        <v>3</v>
      </c>
      <c r="E3105" s="11">
        <v>11</v>
      </c>
      <c r="F3105" s="11">
        <v>18</v>
      </c>
      <c r="G3105" s="11" t="s">
        <v>67</v>
      </c>
      <c r="H3105" s="11" t="s">
        <v>53</v>
      </c>
      <c r="I3105" s="11">
        <v>40.786067718496298</v>
      </c>
      <c r="J3105" s="11">
        <v>-73.929521312459897</v>
      </c>
      <c r="K3105" s="11">
        <v>133</v>
      </c>
      <c r="L3105" s="11">
        <v>25.200709664763998</v>
      </c>
      <c r="M3105" s="11">
        <v>86.9729570313973</v>
      </c>
      <c r="N3105" s="11" t="s">
        <v>54</v>
      </c>
      <c r="O3105" s="11" t="s">
        <v>61</v>
      </c>
      <c r="P3105" s="11">
        <v>0</v>
      </c>
      <c r="Q3105" s="11">
        <v>-0.66611693259871596</v>
      </c>
      <c r="R3105" s="11">
        <v>81</v>
      </c>
      <c r="S3105" s="11">
        <v>19</v>
      </c>
      <c r="T3105" s="11">
        <v>233.07000360134199</v>
      </c>
      <c r="U3105" s="11">
        <v>23.9654649781153</v>
      </c>
      <c r="V3105" s="11" t="s">
        <v>56</v>
      </c>
    </row>
    <row r="3106" spans="1:22" x14ac:dyDescent="0.3">
      <c r="A3106" s="9">
        <v>45362.777777777803</v>
      </c>
      <c r="B3106" s="10">
        <v>45362</v>
      </c>
      <c r="C3106" s="11">
        <v>2024</v>
      </c>
      <c r="D3106" s="11">
        <v>3</v>
      </c>
      <c r="E3106" s="11">
        <v>11</v>
      </c>
      <c r="F3106" s="11">
        <v>18</v>
      </c>
      <c r="G3106" s="11" t="s">
        <v>67</v>
      </c>
      <c r="H3106" s="11" t="s">
        <v>53</v>
      </c>
      <c r="I3106" s="11">
        <v>40.7243096696347</v>
      </c>
      <c r="J3106" s="11">
        <v>-73.724030520936793</v>
      </c>
      <c r="K3106" s="11">
        <v>169</v>
      </c>
      <c r="L3106" s="11">
        <v>66.809558518914699</v>
      </c>
      <c r="M3106" s="11">
        <v>19.397419626937499</v>
      </c>
      <c r="N3106" s="11" t="s">
        <v>54</v>
      </c>
      <c r="O3106" s="11" t="s">
        <v>55</v>
      </c>
      <c r="P3106" s="11">
        <v>0</v>
      </c>
      <c r="Q3106" s="11">
        <v>-0.55625271756105299</v>
      </c>
      <c r="R3106" s="11">
        <v>93</v>
      </c>
      <c r="S3106" s="11">
        <v>27</v>
      </c>
      <c r="T3106" s="11">
        <v>343.01449134143297</v>
      </c>
      <c r="U3106" s="11">
        <v>21.321645702200499</v>
      </c>
      <c r="V3106" s="11" t="s">
        <v>63</v>
      </c>
    </row>
    <row r="3107" spans="1:22" x14ac:dyDescent="0.3">
      <c r="A3107" s="9">
        <v>45362.78125</v>
      </c>
      <c r="B3107" s="10">
        <v>45362</v>
      </c>
      <c r="C3107" s="11">
        <v>2024</v>
      </c>
      <c r="D3107" s="11">
        <v>3</v>
      </c>
      <c r="E3107" s="11">
        <v>11</v>
      </c>
      <c r="F3107" s="11">
        <v>18</v>
      </c>
      <c r="G3107" s="11" t="s">
        <v>67</v>
      </c>
      <c r="H3107" s="11" t="s">
        <v>53</v>
      </c>
      <c r="I3107" s="11">
        <v>40.621378679084501</v>
      </c>
      <c r="J3107" s="11">
        <v>-73.816262487131993</v>
      </c>
      <c r="K3107" s="11">
        <v>192</v>
      </c>
      <c r="L3107" s="11">
        <v>25.9034814025411</v>
      </c>
      <c r="M3107" s="11">
        <v>39.431583650451699</v>
      </c>
      <c r="N3107" s="11" t="s">
        <v>54</v>
      </c>
      <c r="O3107" s="11" t="s">
        <v>60</v>
      </c>
      <c r="P3107" s="11">
        <v>0</v>
      </c>
      <c r="Q3107" s="11">
        <v>-0.96758727621208096</v>
      </c>
      <c r="R3107" s="11">
        <v>8</v>
      </c>
      <c r="S3107" s="11">
        <v>45</v>
      </c>
      <c r="T3107" s="11">
        <v>67.000314610154405</v>
      </c>
      <c r="U3107" s="11">
        <v>13.961577901575801</v>
      </c>
      <c r="V3107" s="11" t="s">
        <v>63</v>
      </c>
    </row>
    <row r="3108" spans="1:22" x14ac:dyDescent="0.3">
      <c r="A3108" s="9">
        <v>45362.784722222197</v>
      </c>
      <c r="B3108" s="10">
        <v>45362</v>
      </c>
      <c r="C3108" s="11">
        <v>2024</v>
      </c>
      <c r="D3108" s="11">
        <v>3</v>
      </c>
      <c r="E3108" s="11">
        <v>11</v>
      </c>
      <c r="F3108" s="11">
        <v>18</v>
      </c>
      <c r="G3108" s="11" t="s">
        <v>67</v>
      </c>
      <c r="H3108" s="11" t="s">
        <v>53</v>
      </c>
      <c r="I3108" s="11">
        <v>40.696399645992003</v>
      </c>
      <c r="J3108" s="11">
        <v>-73.804293519080801</v>
      </c>
      <c r="K3108" s="11">
        <v>41</v>
      </c>
      <c r="L3108" s="11">
        <v>21.923428776224402</v>
      </c>
      <c r="M3108" s="11">
        <v>69.386434406971006</v>
      </c>
      <c r="N3108" s="11" t="s">
        <v>57</v>
      </c>
      <c r="O3108" s="11" t="s">
        <v>60</v>
      </c>
      <c r="P3108" s="11">
        <v>0</v>
      </c>
      <c r="Q3108" s="11">
        <v>0.71936726399470197</v>
      </c>
      <c r="R3108" s="11">
        <v>67</v>
      </c>
      <c r="S3108" s="11">
        <v>42</v>
      </c>
      <c r="T3108" s="11">
        <v>138.10912007732199</v>
      </c>
      <c r="U3108" s="11">
        <v>19.415287509722301</v>
      </c>
      <c r="V3108" s="11" t="s">
        <v>63</v>
      </c>
    </row>
    <row r="3109" spans="1:22" x14ac:dyDescent="0.3">
      <c r="A3109" s="9">
        <v>45362.788194444503</v>
      </c>
      <c r="B3109" s="10">
        <v>45362</v>
      </c>
      <c r="C3109" s="11">
        <v>2024</v>
      </c>
      <c r="D3109" s="11">
        <v>3</v>
      </c>
      <c r="E3109" s="11">
        <v>11</v>
      </c>
      <c r="F3109" s="11">
        <v>18</v>
      </c>
      <c r="G3109" s="11" t="s">
        <v>67</v>
      </c>
      <c r="H3109" s="11" t="s">
        <v>53</v>
      </c>
      <c r="I3109" s="11">
        <v>40.725987696365401</v>
      </c>
      <c r="J3109" s="11">
        <v>-73.984002631393693</v>
      </c>
      <c r="K3109" s="11">
        <v>208</v>
      </c>
      <c r="L3109" s="11">
        <v>79.514939211754296</v>
      </c>
      <c r="M3109" s="11">
        <v>78.102064872909907</v>
      </c>
      <c r="N3109" s="11" t="s">
        <v>57</v>
      </c>
      <c r="O3109" s="11" t="s">
        <v>61</v>
      </c>
      <c r="P3109" s="11">
        <v>0</v>
      </c>
      <c r="Q3109" s="11">
        <v>-0.957181018159318</v>
      </c>
      <c r="R3109" s="11">
        <v>78</v>
      </c>
      <c r="S3109" s="11">
        <v>12</v>
      </c>
      <c r="T3109" s="11">
        <v>485.97955146334499</v>
      </c>
      <c r="U3109" s="11">
        <v>10.5725504940407</v>
      </c>
      <c r="V3109" s="11" t="s">
        <v>56</v>
      </c>
    </row>
    <row r="3110" spans="1:22" x14ac:dyDescent="0.3">
      <c r="A3110" s="9">
        <v>45362.791666666701</v>
      </c>
      <c r="B3110" s="10">
        <v>45362</v>
      </c>
      <c r="C3110" s="11">
        <v>2024</v>
      </c>
      <c r="D3110" s="11">
        <v>3</v>
      </c>
      <c r="E3110" s="11">
        <v>11</v>
      </c>
      <c r="F3110" s="11">
        <v>19</v>
      </c>
      <c r="G3110" s="11" t="s">
        <v>67</v>
      </c>
      <c r="H3110" s="11" t="s">
        <v>53</v>
      </c>
      <c r="I3110" s="11">
        <v>40.645964189391599</v>
      </c>
      <c r="J3110" s="11">
        <v>-73.757992927570498</v>
      </c>
      <c r="K3110" s="11">
        <v>100</v>
      </c>
      <c r="L3110" s="11">
        <v>42.427657957919699</v>
      </c>
      <c r="M3110" s="11">
        <v>43.641314878337198</v>
      </c>
      <c r="N3110" s="11" t="s">
        <v>54</v>
      </c>
      <c r="O3110" s="11" t="s">
        <v>55</v>
      </c>
      <c r="P3110" s="11">
        <v>0</v>
      </c>
      <c r="Q3110" s="11">
        <v>0.39117186219058298</v>
      </c>
      <c r="R3110" s="11">
        <v>2</v>
      </c>
      <c r="S3110" s="11">
        <v>39</v>
      </c>
      <c r="T3110" s="11">
        <v>364.09120696613797</v>
      </c>
      <c r="U3110" s="11">
        <v>27.821991867338699</v>
      </c>
      <c r="V3110" s="11" t="s">
        <v>62</v>
      </c>
    </row>
    <row r="3111" spans="1:22" x14ac:dyDescent="0.3">
      <c r="A3111" s="9">
        <v>45362.795138888898</v>
      </c>
      <c r="B3111" s="10">
        <v>45362</v>
      </c>
      <c r="C3111" s="11">
        <v>2024</v>
      </c>
      <c r="D3111" s="11">
        <v>3</v>
      </c>
      <c r="E3111" s="11">
        <v>11</v>
      </c>
      <c r="F3111" s="11">
        <v>19</v>
      </c>
      <c r="G3111" s="11" t="s">
        <v>67</v>
      </c>
      <c r="H3111" s="11" t="s">
        <v>53</v>
      </c>
      <c r="I3111" s="11">
        <v>40.705765828642399</v>
      </c>
      <c r="J3111" s="11">
        <v>-73.762825579215601</v>
      </c>
      <c r="K3111" s="11">
        <v>190</v>
      </c>
      <c r="L3111" s="11">
        <v>40.429335595962201</v>
      </c>
      <c r="M3111" s="11">
        <v>73.274309078497296</v>
      </c>
      <c r="N3111" s="11" t="s">
        <v>54</v>
      </c>
      <c r="O3111" s="11" t="s">
        <v>58</v>
      </c>
      <c r="P3111" s="11">
        <v>0</v>
      </c>
      <c r="Q3111" s="11">
        <v>-0.82779154993530002</v>
      </c>
      <c r="R3111" s="11">
        <v>65</v>
      </c>
      <c r="S3111" s="11">
        <v>49</v>
      </c>
      <c r="T3111" s="11">
        <v>421.814853675319</v>
      </c>
      <c r="U3111" s="11">
        <v>15.288181665031701</v>
      </c>
      <c r="V3111" s="11" t="s">
        <v>63</v>
      </c>
    </row>
    <row r="3112" spans="1:22" x14ac:dyDescent="0.3">
      <c r="A3112" s="9">
        <v>45362.798611111102</v>
      </c>
      <c r="B3112" s="10">
        <v>45362</v>
      </c>
      <c r="C3112" s="11">
        <v>2024</v>
      </c>
      <c r="D3112" s="11">
        <v>3</v>
      </c>
      <c r="E3112" s="11">
        <v>11</v>
      </c>
      <c r="F3112" s="11">
        <v>19</v>
      </c>
      <c r="G3112" s="11" t="s">
        <v>67</v>
      </c>
      <c r="H3112" s="11" t="s">
        <v>53</v>
      </c>
      <c r="I3112" s="11">
        <v>40.699049190329298</v>
      </c>
      <c r="J3112" s="11">
        <v>-73.908929722287695</v>
      </c>
      <c r="K3112" s="11">
        <v>152</v>
      </c>
      <c r="L3112" s="11">
        <v>47.388575986136203</v>
      </c>
      <c r="M3112" s="11">
        <v>98.260244642726704</v>
      </c>
      <c r="N3112" s="11" t="s">
        <v>59</v>
      </c>
      <c r="O3112" s="11" t="s">
        <v>58</v>
      </c>
      <c r="P3112" s="11">
        <v>0</v>
      </c>
      <c r="Q3112" s="11">
        <v>-0.41106472606808298</v>
      </c>
      <c r="R3112" s="11">
        <v>30</v>
      </c>
      <c r="S3112" s="11">
        <v>37</v>
      </c>
      <c r="T3112" s="11">
        <v>141.71850751329899</v>
      </c>
      <c r="U3112" s="11">
        <v>21.856461604408299</v>
      </c>
      <c r="V3112" s="11" t="s">
        <v>56</v>
      </c>
    </row>
    <row r="3113" spans="1:22" x14ac:dyDescent="0.3">
      <c r="A3113" s="9">
        <v>45362.802083333299</v>
      </c>
      <c r="B3113" s="10">
        <v>45362</v>
      </c>
      <c r="C3113" s="11">
        <v>2024</v>
      </c>
      <c r="D3113" s="11">
        <v>3</v>
      </c>
      <c r="E3113" s="11">
        <v>11</v>
      </c>
      <c r="F3113" s="11">
        <v>19</v>
      </c>
      <c r="G3113" s="11" t="s">
        <v>67</v>
      </c>
      <c r="H3113" s="11" t="s">
        <v>53</v>
      </c>
      <c r="I3113" s="11">
        <v>40.685340933346502</v>
      </c>
      <c r="J3113" s="11">
        <v>-73.881435457017702</v>
      </c>
      <c r="K3113" s="11">
        <v>260</v>
      </c>
      <c r="L3113" s="11">
        <v>16.768660139472601</v>
      </c>
      <c r="M3113" s="11">
        <v>61.762631194544198</v>
      </c>
      <c r="N3113" s="11" t="s">
        <v>59</v>
      </c>
      <c r="O3113" s="11" t="s">
        <v>60</v>
      </c>
      <c r="P3113" s="11">
        <v>0</v>
      </c>
      <c r="Q3113" s="11">
        <v>0.29920238187278803</v>
      </c>
      <c r="R3113" s="11">
        <v>20</v>
      </c>
      <c r="S3113" s="11">
        <v>24</v>
      </c>
      <c r="T3113" s="11">
        <v>251.314639126115</v>
      </c>
      <c r="U3113" s="11">
        <v>14.6370554924586</v>
      </c>
      <c r="V3113" s="11" t="s">
        <v>56</v>
      </c>
    </row>
    <row r="3114" spans="1:22" x14ac:dyDescent="0.3">
      <c r="A3114" s="9">
        <v>45362.805555555598</v>
      </c>
      <c r="B3114" s="10">
        <v>45362</v>
      </c>
      <c r="C3114" s="11">
        <v>2024</v>
      </c>
      <c r="D3114" s="11">
        <v>3</v>
      </c>
      <c r="E3114" s="11">
        <v>11</v>
      </c>
      <c r="F3114" s="11">
        <v>19</v>
      </c>
      <c r="G3114" s="11" t="s">
        <v>67</v>
      </c>
      <c r="H3114" s="11" t="s">
        <v>53</v>
      </c>
      <c r="I3114" s="11">
        <v>40.704029339724997</v>
      </c>
      <c r="J3114" s="11">
        <v>-73.874888635713106</v>
      </c>
      <c r="K3114" s="11">
        <v>192</v>
      </c>
      <c r="L3114" s="11">
        <v>57.468259176401801</v>
      </c>
      <c r="M3114" s="11">
        <v>90.7700295163406</v>
      </c>
      <c r="N3114" s="11" t="s">
        <v>57</v>
      </c>
      <c r="O3114" s="11" t="s">
        <v>55</v>
      </c>
      <c r="P3114" s="11">
        <v>1</v>
      </c>
      <c r="Q3114" s="11">
        <v>0.13781697444094801</v>
      </c>
      <c r="R3114" s="11">
        <v>59</v>
      </c>
      <c r="S3114" s="11">
        <v>32</v>
      </c>
      <c r="T3114" s="11">
        <v>125.416461702386</v>
      </c>
      <c r="U3114" s="11">
        <v>5.2700475254507397</v>
      </c>
      <c r="V3114" s="11" t="s">
        <v>56</v>
      </c>
    </row>
    <row r="3115" spans="1:22" x14ac:dyDescent="0.3">
      <c r="A3115" s="9">
        <v>45362.809027777803</v>
      </c>
      <c r="B3115" s="10">
        <v>45362</v>
      </c>
      <c r="C3115" s="11">
        <v>2024</v>
      </c>
      <c r="D3115" s="11">
        <v>3</v>
      </c>
      <c r="E3115" s="11">
        <v>11</v>
      </c>
      <c r="F3115" s="11">
        <v>19</v>
      </c>
      <c r="G3115" s="11" t="s">
        <v>67</v>
      </c>
      <c r="H3115" s="11" t="s">
        <v>53</v>
      </c>
      <c r="I3115" s="11">
        <v>40.837594969360701</v>
      </c>
      <c r="J3115" s="11">
        <v>-73.700298644716597</v>
      </c>
      <c r="K3115" s="11">
        <v>165</v>
      </c>
      <c r="L3115" s="11">
        <v>64.286877906454293</v>
      </c>
      <c r="M3115" s="11">
        <v>84.967184447802296</v>
      </c>
      <c r="N3115" s="11" t="s">
        <v>57</v>
      </c>
      <c r="O3115" s="11" t="s">
        <v>61</v>
      </c>
      <c r="P3115" s="11">
        <v>0</v>
      </c>
      <c r="Q3115" s="11">
        <v>0.87651413125282296</v>
      </c>
      <c r="R3115" s="11">
        <v>96</v>
      </c>
      <c r="S3115" s="11">
        <v>3</v>
      </c>
      <c r="T3115" s="11">
        <v>452.35136953067502</v>
      </c>
      <c r="U3115" s="11">
        <v>13.6784809689331</v>
      </c>
      <c r="V3115" s="11" t="s">
        <v>56</v>
      </c>
    </row>
    <row r="3116" spans="1:22" x14ac:dyDescent="0.3">
      <c r="A3116" s="9">
        <v>45362.8125</v>
      </c>
      <c r="B3116" s="10">
        <v>45362</v>
      </c>
      <c r="C3116" s="11">
        <v>2024</v>
      </c>
      <c r="D3116" s="11">
        <v>3</v>
      </c>
      <c r="E3116" s="11">
        <v>11</v>
      </c>
      <c r="F3116" s="11">
        <v>19</v>
      </c>
      <c r="G3116" s="11" t="s">
        <v>67</v>
      </c>
      <c r="H3116" s="11" t="s">
        <v>53</v>
      </c>
      <c r="I3116" s="11">
        <v>40.855287832057797</v>
      </c>
      <c r="J3116" s="11">
        <v>-73.838619652911504</v>
      </c>
      <c r="K3116" s="11">
        <v>161</v>
      </c>
      <c r="L3116" s="11">
        <v>18.213593372426601</v>
      </c>
      <c r="M3116" s="11">
        <v>78.120052747272695</v>
      </c>
      <c r="N3116" s="11" t="s">
        <v>54</v>
      </c>
      <c r="O3116" s="11" t="s">
        <v>60</v>
      </c>
      <c r="P3116" s="11">
        <v>1</v>
      </c>
      <c r="Q3116" s="11">
        <v>0.68387754508922605</v>
      </c>
      <c r="R3116" s="11">
        <v>9</v>
      </c>
      <c r="S3116" s="11">
        <v>17</v>
      </c>
      <c r="T3116" s="11">
        <v>151.91854145050101</v>
      </c>
      <c r="U3116" s="11">
        <v>22.547485653231501</v>
      </c>
      <c r="V3116" s="11" t="s">
        <v>56</v>
      </c>
    </row>
    <row r="3117" spans="1:22" x14ac:dyDescent="0.3">
      <c r="A3117" s="9">
        <v>45362.815972222197</v>
      </c>
      <c r="B3117" s="10">
        <v>45362</v>
      </c>
      <c r="C3117" s="11">
        <v>2024</v>
      </c>
      <c r="D3117" s="11">
        <v>3</v>
      </c>
      <c r="E3117" s="11">
        <v>11</v>
      </c>
      <c r="F3117" s="11">
        <v>19</v>
      </c>
      <c r="G3117" s="11" t="s">
        <v>67</v>
      </c>
      <c r="H3117" s="11" t="s">
        <v>53</v>
      </c>
      <c r="I3117" s="11">
        <v>40.6415396135287</v>
      </c>
      <c r="J3117" s="11">
        <v>-73.949024881832301</v>
      </c>
      <c r="K3117" s="11">
        <v>67</v>
      </c>
      <c r="L3117" s="11">
        <v>33.334471955414301</v>
      </c>
      <c r="M3117" s="11">
        <v>11.0805385193744</v>
      </c>
      <c r="N3117" s="11" t="s">
        <v>54</v>
      </c>
      <c r="O3117" s="11" t="s">
        <v>60</v>
      </c>
      <c r="P3117" s="11">
        <v>0</v>
      </c>
      <c r="Q3117" s="11">
        <v>0.197368096494626</v>
      </c>
      <c r="R3117" s="11">
        <v>22</v>
      </c>
      <c r="S3117" s="11">
        <v>0</v>
      </c>
      <c r="T3117" s="11">
        <v>124.712628897122</v>
      </c>
      <c r="U3117" s="11">
        <v>11.9041598834152</v>
      </c>
      <c r="V3117" s="11" t="s">
        <v>63</v>
      </c>
    </row>
    <row r="3118" spans="1:22" x14ac:dyDescent="0.3">
      <c r="A3118" s="9">
        <v>45362.819444444503</v>
      </c>
      <c r="B3118" s="10">
        <v>45362</v>
      </c>
      <c r="C3118" s="11">
        <v>2024</v>
      </c>
      <c r="D3118" s="11">
        <v>3</v>
      </c>
      <c r="E3118" s="11">
        <v>11</v>
      </c>
      <c r="F3118" s="11">
        <v>19</v>
      </c>
      <c r="G3118" s="11" t="s">
        <v>67</v>
      </c>
      <c r="H3118" s="11" t="s">
        <v>53</v>
      </c>
      <c r="I3118" s="11">
        <v>40.734524007650698</v>
      </c>
      <c r="J3118" s="11">
        <v>-73.731815110205503</v>
      </c>
      <c r="K3118" s="11">
        <v>254</v>
      </c>
      <c r="L3118" s="11">
        <v>74.712846271531404</v>
      </c>
      <c r="M3118" s="11">
        <v>42.869574033198802</v>
      </c>
      <c r="N3118" s="11" t="s">
        <v>57</v>
      </c>
      <c r="O3118" s="11" t="s">
        <v>60</v>
      </c>
      <c r="P3118" s="11">
        <v>1</v>
      </c>
      <c r="Q3118" s="11">
        <v>-2.5456028677641698E-2</v>
      </c>
      <c r="R3118" s="11">
        <v>80</v>
      </c>
      <c r="S3118" s="11">
        <v>36</v>
      </c>
      <c r="T3118" s="11">
        <v>440.74096008921902</v>
      </c>
      <c r="U3118" s="11">
        <v>25.963805295717499</v>
      </c>
      <c r="V3118" s="11" t="s">
        <v>56</v>
      </c>
    </row>
    <row r="3119" spans="1:22" x14ac:dyDescent="0.3">
      <c r="A3119" s="9">
        <v>45362.822916666701</v>
      </c>
      <c r="B3119" s="10">
        <v>45362</v>
      </c>
      <c r="C3119" s="11">
        <v>2024</v>
      </c>
      <c r="D3119" s="11">
        <v>3</v>
      </c>
      <c r="E3119" s="11">
        <v>11</v>
      </c>
      <c r="F3119" s="11">
        <v>19</v>
      </c>
      <c r="G3119" s="11" t="s">
        <v>67</v>
      </c>
      <c r="H3119" s="11" t="s">
        <v>53</v>
      </c>
      <c r="I3119" s="11">
        <v>40.722055534818303</v>
      </c>
      <c r="J3119" s="11">
        <v>-73.729784231685798</v>
      </c>
      <c r="K3119" s="11">
        <v>190</v>
      </c>
      <c r="L3119" s="11">
        <v>18.249711911000499</v>
      </c>
      <c r="M3119" s="11">
        <v>64.683578715592404</v>
      </c>
      <c r="N3119" s="11" t="s">
        <v>59</v>
      </c>
      <c r="O3119" s="11" t="s">
        <v>58</v>
      </c>
      <c r="P3119" s="11">
        <v>0</v>
      </c>
      <c r="Q3119" s="11">
        <v>0.70281563649260603</v>
      </c>
      <c r="R3119" s="11">
        <v>64</v>
      </c>
      <c r="S3119" s="11">
        <v>39</v>
      </c>
      <c r="T3119" s="11">
        <v>169.18809754914699</v>
      </c>
      <c r="U3119" s="11">
        <v>28.335486796401401</v>
      </c>
      <c r="V3119" s="11" t="s">
        <v>56</v>
      </c>
    </row>
    <row r="3120" spans="1:22" x14ac:dyDescent="0.3">
      <c r="A3120" s="9">
        <v>45362.826388888898</v>
      </c>
      <c r="B3120" s="10">
        <v>45362</v>
      </c>
      <c r="C3120" s="11">
        <v>2024</v>
      </c>
      <c r="D3120" s="11">
        <v>3</v>
      </c>
      <c r="E3120" s="11">
        <v>11</v>
      </c>
      <c r="F3120" s="11">
        <v>19</v>
      </c>
      <c r="G3120" s="11" t="s">
        <v>67</v>
      </c>
      <c r="H3120" s="11" t="s">
        <v>53</v>
      </c>
      <c r="I3120" s="11">
        <v>40.735926887374198</v>
      </c>
      <c r="J3120" s="11">
        <v>-73.719447366766801</v>
      </c>
      <c r="K3120" s="11">
        <v>182</v>
      </c>
      <c r="L3120" s="11">
        <v>75.842765582939606</v>
      </c>
      <c r="M3120" s="11">
        <v>66.945409093739698</v>
      </c>
      <c r="N3120" s="11" t="s">
        <v>59</v>
      </c>
      <c r="O3120" s="11" t="s">
        <v>61</v>
      </c>
      <c r="P3120" s="11">
        <v>0</v>
      </c>
      <c r="Q3120" s="11">
        <v>0.195973417047311</v>
      </c>
      <c r="R3120" s="11">
        <v>51</v>
      </c>
      <c r="S3120" s="11">
        <v>33</v>
      </c>
      <c r="T3120" s="11">
        <v>233.46082349304001</v>
      </c>
      <c r="U3120" s="11">
        <v>14.0225935974123</v>
      </c>
      <c r="V3120" s="11" t="s">
        <v>63</v>
      </c>
    </row>
    <row r="3121" spans="1:22" x14ac:dyDescent="0.3">
      <c r="A3121" s="9">
        <v>45362.829861111102</v>
      </c>
      <c r="B3121" s="10">
        <v>45362</v>
      </c>
      <c r="C3121" s="11">
        <v>2024</v>
      </c>
      <c r="D3121" s="11">
        <v>3</v>
      </c>
      <c r="E3121" s="11">
        <v>11</v>
      </c>
      <c r="F3121" s="11">
        <v>19</v>
      </c>
      <c r="G3121" s="11" t="s">
        <v>67</v>
      </c>
      <c r="H3121" s="11" t="s">
        <v>53</v>
      </c>
      <c r="I3121" s="11">
        <v>40.865037255253199</v>
      </c>
      <c r="J3121" s="11">
        <v>-73.984012050633694</v>
      </c>
      <c r="K3121" s="11">
        <v>262</v>
      </c>
      <c r="L3121" s="11">
        <v>57.226356331960098</v>
      </c>
      <c r="M3121" s="11">
        <v>34.800829013664</v>
      </c>
      <c r="N3121" s="11" t="s">
        <v>54</v>
      </c>
      <c r="O3121" s="11" t="s">
        <v>55</v>
      </c>
      <c r="P3121" s="11">
        <v>0</v>
      </c>
      <c r="Q3121" s="11">
        <v>-0.13705287415029499</v>
      </c>
      <c r="R3121" s="11">
        <v>72</v>
      </c>
      <c r="S3121" s="11">
        <v>27</v>
      </c>
      <c r="T3121" s="11">
        <v>161.29999107611101</v>
      </c>
      <c r="U3121" s="11">
        <v>9.9299305627506893</v>
      </c>
      <c r="V3121" s="11" t="s">
        <v>56</v>
      </c>
    </row>
    <row r="3122" spans="1:22" x14ac:dyDescent="0.3">
      <c r="A3122" s="9">
        <v>45362.833333333299</v>
      </c>
      <c r="B3122" s="10">
        <v>45362</v>
      </c>
      <c r="C3122" s="11">
        <v>2024</v>
      </c>
      <c r="D3122" s="11">
        <v>3</v>
      </c>
      <c r="E3122" s="11">
        <v>11</v>
      </c>
      <c r="F3122" s="11">
        <v>20</v>
      </c>
      <c r="G3122" s="11" t="s">
        <v>67</v>
      </c>
      <c r="H3122" s="11" t="s">
        <v>53</v>
      </c>
      <c r="I3122" s="11">
        <v>40.713070780071497</v>
      </c>
      <c r="J3122" s="11">
        <v>-73.832244262546794</v>
      </c>
      <c r="K3122" s="11">
        <v>175</v>
      </c>
      <c r="L3122" s="11">
        <v>47.183202831732999</v>
      </c>
      <c r="M3122" s="11">
        <v>24.3154667478499</v>
      </c>
      <c r="N3122" s="11" t="s">
        <v>57</v>
      </c>
      <c r="O3122" s="11" t="s">
        <v>58</v>
      </c>
      <c r="P3122" s="11">
        <v>0</v>
      </c>
      <c r="Q3122" s="11">
        <v>-0.80654306901032402</v>
      </c>
      <c r="R3122" s="11">
        <v>34</v>
      </c>
      <c r="S3122" s="11">
        <v>16</v>
      </c>
      <c r="T3122" s="11">
        <v>208.99842620937901</v>
      </c>
      <c r="U3122" s="11">
        <v>26.5496965971893</v>
      </c>
      <c r="V3122" s="11" t="s">
        <v>63</v>
      </c>
    </row>
    <row r="3123" spans="1:22" x14ac:dyDescent="0.3">
      <c r="A3123" s="9">
        <v>45362.836805555598</v>
      </c>
      <c r="B3123" s="10">
        <v>45362</v>
      </c>
      <c r="C3123" s="11">
        <v>2024</v>
      </c>
      <c r="D3123" s="11">
        <v>3</v>
      </c>
      <c r="E3123" s="11">
        <v>11</v>
      </c>
      <c r="F3123" s="11">
        <v>20</v>
      </c>
      <c r="G3123" s="11" t="s">
        <v>67</v>
      </c>
      <c r="H3123" s="11" t="s">
        <v>53</v>
      </c>
      <c r="I3123" s="11">
        <v>40.822112668740701</v>
      </c>
      <c r="J3123" s="11">
        <v>-73.853293765043404</v>
      </c>
      <c r="K3123" s="11">
        <v>12</v>
      </c>
      <c r="L3123" s="11">
        <v>29.8549405673309</v>
      </c>
      <c r="M3123" s="11">
        <v>78.352090569763405</v>
      </c>
      <c r="N3123" s="11" t="s">
        <v>57</v>
      </c>
      <c r="O3123" s="11" t="s">
        <v>58</v>
      </c>
      <c r="P3123" s="11">
        <v>0</v>
      </c>
      <c r="Q3123" s="11">
        <v>0.75091621575456902</v>
      </c>
      <c r="R3123" s="11">
        <v>78</v>
      </c>
      <c r="S3123" s="11">
        <v>26</v>
      </c>
      <c r="T3123" s="11">
        <v>382.24079131986298</v>
      </c>
      <c r="U3123" s="11">
        <v>28.8039598873339</v>
      </c>
      <c r="V3123" s="11" t="s">
        <v>63</v>
      </c>
    </row>
    <row r="3124" spans="1:22" x14ac:dyDescent="0.3">
      <c r="A3124" s="9">
        <v>45362.840277777803</v>
      </c>
      <c r="B3124" s="10">
        <v>45362</v>
      </c>
      <c r="C3124" s="11">
        <v>2024</v>
      </c>
      <c r="D3124" s="11">
        <v>3</v>
      </c>
      <c r="E3124" s="11">
        <v>11</v>
      </c>
      <c r="F3124" s="11">
        <v>20</v>
      </c>
      <c r="G3124" s="11" t="s">
        <v>67</v>
      </c>
      <c r="H3124" s="11" t="s">
        <v>53</v>
      </c>
      <c r="I3124" s="11">
        <v>40.612935179067797</v>
      </c>
      <c r="J3124" s="11">
        <v>-73.908275308702898</v>
      </c>
      <c r="K3124" s="11">
        <v>181</v>
      </c>
      <c r="L3124" s="11">
        <v>14.854548906132999</v>
      </c>
      <c r="M3124" s="11">
        <v>84.764875762631405</v>
      </c>
      <c r="N3124" s="11" t="s">
        <v>57</v>
      </c>
      <c r="O3124" s="11" t="s">
        <v>58</v>
      </c>
      <c r="P3124" s="11">
        <v>1</v>
      </c>
      <c r="Q3124" s="11">
        <v>-0.48516663010274902</v>
      </c>
      <c r="R3124" s="11">
        <v>4</v>
      </c>
      <c r="S3124" s="11">
        <v>4</v>
      </c>
      <c r="T3124" s="11">
        <v>286.80521245195303</v>
      </c>
      <c r="U3124" s="11">
        <v>13.5899723383355</v>
      </c>
      <c r="V3124" s="11" t="s">
        <v>56</v>
      </c>
    </row>
    <row r="3125" spans="1:22" x14ac:dyDescent="0.3">
      <c r="A3125" s="9">
        <v>45362.84375</v>
      </c>
      <c r="B3125" s="10">
        <v>45362</v>
      </c>
      <c r="C3125" s="11">
        <v>2024</v>
      </c>
      <c r="D3125" s="11">
        <v>3</v>
      </c>
      <c r="E3125" s="11">
        <v>11</v>
      </c>
      <c r="F3125" s="11">
        <v>20</v>
      </c>
      <c r="G3125" s="11" t="s">
        <v>67</v>
      </c>
      <c r="H3125" s="11" t="s">
        <v>53</v>
      </c>
      <c r="I3125" s="11">
        <v>40.763596530253501</v>
      </c>
      <c r="J3125" s="11">
        <v>-73.969738788954004</v>
      </c>
      <c r="K3125" s="11">
        <v>98</v>
      </c>
      <c r="L3125" s="11">
        <v>28.1543690356092</v>
      </c>
      <c r="M3125" s="11">
        <v>94.543281538528902</v>
      </c>
      <c r="N3125" s="11" t="s">
        <v>57</v>
      </c>
      <c r="O3125" s="11" t="s">
        <v>60</v>
      </c>
      <c r="P3125" s="11">
        <v>0</v>
      </c>
      <c r="Q3125" s="11">
        <v>0.98323770557331502</v>
      </c>
      <c r="R3125" s="11">
        <v>54</v>
      </c>
      <c r="S3125" s="11">
        <v>8</v>
      </c>
      <c r="T3125" s="11">
        <v>445.96923768803902</v>
      </c>
      <c r="U3125" s="11">
        <v>9.3677251193050495</v>
      </c>
      <c r="V3125" s="11" t="s">
        <v>56</v>
      </c>
    </row>
    <row r="3126" spans="1:22" x14ac:dyDescent="0.3">
      <c r="A3126" s="9">
        <v>45362.847222222197</v>
      </c>
      <c r="B3126" s="10">
        <v>45362</v>
      </c>
      <c r="C3126" s="11">
        <v>2024</v>
      </c>
      <c r="D3126" s="11">
        <v>3</v>
      </c>
      <c r="E3126" s="11">
        <v>11</v>
      </c>
      <c r="F3126" s="11">
        <v>20</v>
      </c>
      <c r="G3126" s="11" t="s">
        <v>67</v>
      </c>
      <c r="H3126" s="11" t="s">
        <v>53</v>
      </c>
      <c r="I3126" s="11">
        <v>40.765910869063099</v>
      </c>
      <c r="J3126" s="11">
        <v>-73.743543274093994</v>
      </c>
      <c r="K3126" s="11">
        <v>66</v>
      </c>
      <c r="L3126" s="11">
        <v>36.377057117496797</v>
      </c>
      <c r="M3126" s="11">
        <v>64.514115060485693</v>
      </c>
      <c r="N3126" s="11" t="s">
        <v>57</v>
      </c>
      <c r="O3126" s="11" t="s">
        <v>61</v>
      </c>
      <c r="P3126" s="11">
        <v>0</v>
      </c>
      <c r="Q3126" s="11">
        <v>0.66843039251936398</v>
      </c>
      <c r="R3126" s="11">
        <v>27</v>
      </c>
      <c r="S3126" s="11">
        <v>37</v>
      </c>
      <c r="T3126" s="11">
        <v>211.21742674384001</v>
      </c>
      <c r="U3126" s="11">
        <v>13.3281035895</v>
      </c>
      <c r="V3126" s="11" t="s">
        <v>63</v>
      </c>
    </row>
    <row r="3127" spans="1:22" x14ac:dyDescent="0.3">
      <c r="A3127" s="9">
        <v>45362.850694444503</v>
      </c>
      <c r="B3127" s="10">
        <v>45362</v>
      </c>
      <c r="C3127" s="11">
        <v>2024</v>
      </c>
      <c r="D3127" s="11">
        <v>3</v>
      </c>
      <c r="E3127" s="11">
        <v>11</v>
      </c>
      <c r="F3127" s="11">
        <v>20</v>
      </c>
      <c r="G3127" s="11" t="s">
        <v>67</v>
      </c>
      <c r="H3127" s="11" t="s">
        <v>53</v>
      </c>
      <c r="I3127" s="11">
        <v>40.6161106554353</v>
      </c>
      <c r="J3127" s="11">
        <v>-73.9505147463463</v>
      </c>
      <c r="K3127" s="11">
        <v>214</v>
      </c>
      <c r="L3127" s="11">
        <v>14.1588118552419</v>
      </c>
      <c r="M3127" s="11">
        <v>74.597679418512001</v>
      </c>
      <c r="N3127" s="11" t="s">
        <v>57</v>
      </c>
      <c r="O3127" s="11" t="s">
        <v>55</v>
      </c>
      <c r="P3127" s="11">
        <v>1</v>
      </c>
      <c r="Q3127" s="11">
        <v>0.12245494423310101</v>
      </c>
      <c r="R3127" s="11">
        <v>6</v>
      </c>
      <c r="S3127" s="11">
        <v>5</v>
      </c>
      <c r="T3127" s="11">
        <v>416.55461731876699</v>
      </c>
      <c r="U3127" s="11">
        <v>14.709969466830399</v>
      </c>
      <c r="V3127" s="11" t="s">
        <v>56</v>
      </c>
    </row>
    <row r="3128" spans="1:22" x14ac:dyDescent="0.3">
      <c r="A3128" s="9">
        <v>45362.854166666701</v>
      </c>
      <c r="B3128" s="10">
        <v>45362</v>
      </c>
      <c r="C3128" s="11">
        <v>2024</v>
      </c>
      <c r="D3128" s="11">
        <v>3</v>
      </c>
      <c r="E3128" s="11">
        <v>11</v>
      </c>
      <c r="F3128" s="11">
        <v>20</v>
      </c>
      <c r="G3128" s="11" t="s">
        <v>67</v>
      </c>
      <c r="H3128" s="11" t="s">
        <v>53</v>
      </c>
      <c r="I3128" s="11">
        <v>40.661796419837501</v>
      </c>
      <c r="J3128" s="11">
        <v>-73.700877879462197</v>
      </c>
      <c r="K3128" s="11">
        <v>214</v>
      </c>
      <c r="L3128" s="11">
        <v>24.4871082856511</v>
      </c>
      <c r="M3128" s="11">
        <v>17.731694747125399</v>
      </c>
      <c r="N3128" s="11" t="s">
        <v>57</v>
      </c>
      <c r="O3128" s="11" t="s">
        <v>61</v>
      </c>
      <c r="P3128" s="11">
        <v>0</v>
      </c>
      <c r="Q3128" s="11">
        <v>0.99901793151637697</v>
      </c>
      <c r="R3128" s="11">
        <v>5</v>
      </c>
      <c r="S3128" s="11">
        <v>22</v>
      </c>
      <c r="T3128" s="11">
        <v>244.20109127886801</v>
      </c>
      <c r="U3128" s="11">
        <v>11.586282513916601</v>
      </c>
      <c r="V3128" s="11" t="s">
        <v>56</v>
      </c>
    </row>
    <row r="3129" spans="1:22" x14ac:dyDescent="0.3">
      <c r="A3129" s="9">
        <v>45362.857638888898</v>
      </c>
      <c r="B3129" s="10">
        <v>45362</v>
      </c>
      <c r="C3129" s="11">
        <v>2024</v>
      </c>
      <c r="D3129" s="11">
        <v>3</v>
      </c>
      <c r="E3129" s="11">
        <v>11</v>
      </c>
      <c r="F3129" s="11">
        <v>20</v>
      </c>
      <c r="G3129" s="11" t="s">
        <v>67</v>
      </c>
      <c r="H3129" s="11" t="s">
        <v>53</v>
      </c>
      <c r="I3129" s="11">
        <v>40.887399415731998</v>
      </c>
      <c r="J3129" s="11">
        <v>-73.814314902955701</v>
      </c>
      <c r="K3129" s="11">
        <v>35</v>
      </c>
      <c r="L3129" s="11">
        <v>68.657574380888704</v>
      </c>
      <c r="M3129" s="11">
        <v>11.4527238736156</v>
      </c>
      <c r="N3129" s="11" t="s">
        <v>59</v>
      </c>
      <c r="O3129" s="11" t="s">
        <v>61</v>
      </c>
      <c r="P3129" s="11">
        <v>0</v>
      </c>
      <c r="Q3129" s="11">
        <v>-0.36461115783341602</v>
      </c>
      <c r="R3129" s="11">
        <v>93</v>
      </c>
      <c r="S3129" s="11">
        <v>7</v>
      </c>
      <c r="T3129" s="11">
        <v>111.709706074602</v>
      </c>
      <c r="U3129" s="11">
        <v>23.647124306507699</v>
      </c>
      <c r="V3129" s="11" t="s">
        <v>62</v>
      </c>
    </row>
    <row r="3130" spans="1:22" x14ac:dyDescent="0.3">
      <c r="A3130" s="9">
        <v>45362.861111111102</v>
      </c>
      <c r="B3130" s="10">
        <v>45362</v>
      </c>
      <c r="C3130" s="11">
        <v>2024</v>
      </c>
      <c r="D3130" s="11">
        <v>3</v>
      </c>
      <c r="E3130" s="11">
        <v>11</v>
      </c>
      <c r="F3130" s="11">
        <v>20</v>
      </c>
      <c r="G3130" s="11" t="s">
        <v>67</v>
      </c>
      <c r="H3130" s="11" t="s">
        <v>53</v>
      </c>
      <c r="I3130" s="11">
        <v>40.8745833398131</v>
      </c>
      <c r="J3130" s="11">
        <v>-73.843913469328299</v>
      </c>
      <c r="K3130" s="11">
        <v>51</v>
      </c>
      <c r="L3130" s="11">
        <v>17.371916942462299</v>
      </c>
      <c r="M3130" s="11">
        <v>84.296036502822602</v>
      </c>
      <c r="N3130" s="11" t="s">
        <v>57</v>
      </c>
      <c r="O3130" s="11" t="s">
        <v>61</v>
      </c>
      <c r="P3130" s="11">
        <v>0</v>
      </c>
      <c r="Q3130" s="11">
        <v>-0.69940795658811505</v>
      </c>
      <c r="R3130" s="11">
        <v>66</v>
      </c>
      <c r="S3130" s="11">
        <v>37</v>
      </c>
      <c r="T3130" s="11">
        <v>483.62649518960097</v>
      </c>
      <c r="U3130" s="11">
        <v>19.573241868103199</v>
      </c>
      <c r="V3130" s="11" t="s">
        <v>56</v>
      </c>
    </row>
    <row r="3131" spans="1:22" x14ac:dyDescent="0.3">
      <c r="A3131" s="9">
        <v>45362.864583333299</v>
      </c>
      <c r="B3131" s="10">
        <v>45362</v>
      </c>
      <c r="C3131" s="11">
        <v>2024</v>
      </c>
      <c r="D3131" s="11">
        <v>3</v>
      </c>
      <c r="E3131" s="11">
        <v>11</v>
      </c>
      <c r="F3131" s="11">
        <v>20</v>
      </c>
      <c r="G3131" s="11" t="s">
        <v>67</v>
      </c>
      <c r="H3131" s="11" t="s">
        <v>53</v>
      </c>
      <c r="I3131" s="11">
        <v>40.605847390810197</v>
      </c>
      <c r="J3131" s="11">
        <v>-73.716573559548706</v>
      </c>
      <c r="K3131" s="11">
        <v>160</v>
      </c>
      <c r="L3131" s="11">
        <v>14.388198185537499</v>
      </c>
      <c r="M3131" s="11">
        <v>42.9111136789613</v>
      </c>
      <c r="N3131" s="11" t="s">
        <v>57</v>
      </c>
      <c r="O3131" s="11" t="s">
        <v>61</v>
      </c>
      <c r="P3131" s="11">
        <v>0</v>
      </c>
      <c r="Q3131" s="11">
        <v>-0.42251221478399897</v>
      </c>
      <c r="R3131" s="11">
        <v>7</v>
      </c>
      <c r="S3131" s="11">
        <v>49</v>
      </c>
      <c r="T3131" s="11">
        <v>379.31809934988303</v>
      </c>
      <c r="U3131" s="11">
        <v>24.946146464360702</v>
      </c>
      <c r="V3131" s="11" t="s">
        <v>56</v>
      </c>
    </row>
    <row r="3132" spans="1:22" x14ac:dyDescent="0.3">
      <c r="A3132" s="9">
        <v>45362.868055555598</v>
      </c>
      <c r="B3132" s="10">
        <v>45362</v>
      </c>
      <c r="C3132" s="11">
        <v>2024</v>
      </c>
      <c r="D3132" s="11">
        <v>3</v>
      </c>
      <c r="E3132" s="11">
        <v>11</v>
      </c>
      <c r="F3132" s="11">
        <v>20</v>
      </c>
      <c r="G3132" s="11" t="s">
        <v>67</v>
      </c>
      <c r="H3132" s="11" t="s">
        <v>53</v>
      </c>
      <c r="I3132" s="11">
        <v>40.606626474007797</v>
      </c>
      <c r="J3132" s="11">
        <v>-73.739757471914999</v>
      </c>
      <c r="K3132" s="11">
        <v>255</v>
      </c>
      <c r="L3132" s="11">
        <v>16.322077204384101</v>
      </c>
      <c r="M3132" s="11">
        <v>56.187985316939397</v>
      </c>
      <c r="N3132" s="11" t="s">
        <v>54</v>
      </c>
      <c r="O3132" s="11" t="s">
        <v>61</v>
      </c>
      <c r="P3132" s="11">
        <v>0</v>
      </c>
      <c r="Q3132" s="11">
        <v>2.9002140955775399E-2</v>
      </c>
      <c r="R3132" s="11">
        <v>72</v>
      </c>
      <c r="S3132" s="11">
        <v>42</v>
      </c>
      <c r="T3132" s="11">
        <v>369.17638841772299</v>
      </c>
      <c r="U3132" s="11">
        <v>16.968940473586301</v>
      </c>
      <c r="V3132" s="11" t="s">
        <v>56</v>
      </c>
    </row>
    <row r="3133" spans="1:22" x14ac:dyDescent="0.3">
      <c r="A3133" s="9">
        <v>45362.871527777803</v>
      </c>
      <c r="B3133" s="10">
        <v>45362</v>
      </c>
      <c r="C3133" s="11">
        <v>2024</v>
      </c>
      <c r="D3133" s="11">
        <v>3</v>
      </c>
      <c r="E3133" s="11">
        <v>11</v>
      </c>
      <c r="F3133" s="11">
        <v>20</v>
      </c>
      <c r="G3133" s="11" t="s">
        <v>67</v>
      </c>
      <c r="H3133" s="11" t="s">
        <v>53</v>
      </c>
      <c r="I3133" s="11">
        <v>40.708725585730399</v>
      </c>
      <c r="J3133" s="11">
        <v>-73.764624287072806</v>
      </c>
      <c r="K3133" s="11">
        <v>202</v>
      </c>
      <c r="L3133" s="11">
        <v>25.2519480186598</v>
      </c>
      <c r="M3133" s="11">
        <v>87.475308880045901</v>
      </c>
      <c r="N3133" s="11" t="s">
        <v>57</v>
      </c>
      <c r="O3133" s="11" t="s">
        <v>61</v>
      </c>
      <c r="P3133" s="11">
        <v>0</v>
      </c>
      <c r="Q3133" s="11">
        <v>0.14464046731174399</v>
      </c>
      <c r="R3133" s="11">
        <v>92</v>
      </c>
      <c r="S3133" s="11">
        <v>18</v>
      </c>
      <c r="T3133" s="11">
        <v>135.254559819772</v>
      </c>
      <c r="U3133" s="11">
        <v>18.4300048295678</v>
      </c>
      <c r="V3133" s="11" t="s">
        <v>56</v>
      </c>
    </row>
    <row r="3134" spans="1:22" x14ac:dyDescent="0.3">
      <c r="A3134" s="9">
        <v>45362.875</v>
      </c>
      <c r="B3134" s="10">
        <v>45362</v>
      </c>
      <c r="C3134" s="11">
        <v>2024</v>
      </c>
      <c r="D3134" s="11">
        <v>3</v>
      </c>
      <c r="E3134" s="11">
        <v>11</v>
      </c>
      <c r="F3134" s="11">
        <v>21</v>
      </c>
      <c r="G3134" s="11" t="s">
        <v>67</v>
      </c>
      <c r="H3134" s="11" t="s">
        <v>53</v>
      </c>
      <c r="I3134" s="11">
        <v>40.718207054077602</v>
      </c>
      <c r="J3134" s="11">
        <v>-73.789855890567395</v>
      </c>
      <c r="K3134" s="11">
        <v>148</v>
      </c>
      <c r="L3134" s="11">
        <v>10.6711393608518</v>
      </c>
      <c r="M3134" s="11">
        <v>88.685063097296194</v>
      </c>
      <c r="N3134" s="11" t="s">
        <v>59</v>
      </c>
      <c r="O3134" s="11" t="s">
        <v>60</v>
      </c>
      <c r="P3134" s="11">
        <v>0</v>
      </c>
      <c r="Q3134" s="11">
        <v>0.991357467998908</v>
      </c>
      <c r="R3134" s="11">
        <v>67</v>
      </c>
      <c r="S3134" s="11">
        <v>19</v>
      </c>
      <c r="T3134" s="11">
        <v>297.35689446500902</v>
      </c>
      <c r="U3134" s="11">
        <v>27.166007819955801</v>
      </c>
      <c r="V3134" s="11" t="s">
        <v>56</v>
      </c>
    </row>
    <row r="3135" spans="1:22" x14ac:dyDescent="0.3">
      <c r="A3135" s="9">
        <v>45362.878472222197</v>
      </c>
      <c r="B3135" s="10">
        <v>45362</v>
      </c>
      <c r="C3135" s="11">
        <v>2024</v>
      </c>
      <c r="D3135" s="11">
        <v>3</v>
      </c>
      <c r="E3135" s="11">
        <v>11</v>
      </c>
      <c r="F3135" s="11">
        <v>21</v>
      </c>
      <c r="G3135" s="11" t="s">
        <v>67</v>
      </c>
      <c r="H3135" s="11" t="s">
        <v>53</v>
      </c>
      <c r="I3135" s="11">
        <v>40.687828828103498</v>
      </c>
      <c r="J3135" s="11">
        <v>-73.983093428287503</v>
      </c>
      <c r="K3135" s="11">
        <v>36</v>
      </c>
      <c r="L3135" s="11">
        <v>41.191466783997399</v>
      </c>
      <c r="M3135" s="11">
        <v>95.891509907275505</v>
      </c>
      <c r="N3135" s="11" t="s">
        <v>54</v>
      </c>
      <c r="O3135" s="11" t="s">
        <v>61</v>
      </c>
      <c r="P3135" s="11">
        <v>0</v>
      </c>
      <c r="Q3135" s="11">
        <v>-0.382612740148498</v>
      </c>
      <c r="R3135" s="11">
        <v>45</v>
      </c>
      <c r="S3135" s="11">
        <v>46</v>
      </c>
      <c r="T3135" s="11">
        <v>369.77842779693299</v>
      </c>
      <c r="U3135" s="11">
        <v>14.7937184670227</v>
      </c>
      <c r="V3135" s="11" t="s">
        <v>56</v>
      </c>
    </row>
    <row r="3136" spans="1:22" x14ac:dyDescent="0.3">
      <c r="A3136" s="9">
        <v>45362.881944444503</v>
      </c>
      <c r="B3136" s="10">
        <v>45362</v>
      </c>
      <c r="C3136" s="11">
        <v>2024</v>
      </c>
      <c r="D3136" s="11">
        <v>3</v>
      </c>
      <c r="E3136" s="11">
        <v>11</v>
      </c>
      <c r="F3136" s="11">
        <v>21</v>
      </c>
      <c r="G3136" s="11" t="s">
        <v>67</v>
      </c>
      <c r="H3136" s="11" t="s">
        <v>53</v>
      </c>
      <c r="I3136" s="11">
        <v>40.8553022933704</v>
      </c>
      <c r="J3136" s="11">
        <v>-73.886703657874804</v>
      </c>
      <c r="K3136" s="11">
        <v>51</v>
      </c>
      <c r="L3136" s="11">
        <v>76.938987425210897</v>
      </c>
      <c r="M3136" s="11">
        <v>40.654878821237901</v>
      </c>
      <c r="N3136" s="11" t="s">
        <v>54</v>
      </c>
      <c r="O3136" s="11" t="s">
        <v>60</v>
      </c>
      <c r="P3136" s="11">
        <v>0</v>
      </c>
      <c r="Q3136" s="11">
        <v>-0.40227072796649599</v>
      </c>
      <c r="R3136" s="11">
        <v>13</v>
      </c>
      <c r="S3136" s="11">
        <v>22</v>
      </c>
      <c r="T3136" s="11">
        <v>374.52479206951699</v>
      </c>
      <c r="U3136" s="11">
        <v>10.5511503022749</v>
      </c>
      <c r="V3136" s="11" t="s">
        <v>62</v>
      </c>
    </row>
    <row r="3137" spans="1:22" x14ac:dyDescent="0.3">
      <c r="A3137" s="9">
        <v>45362.885416666701</v>
      </c>
      <c r="B3137" s="10">
        <v>45362</v>
      </c>
      <c r="C3137" s="11">
        <v>2024</v>
      </c>
      <c r="D3137" s="11">
        <v>3</v>
      </c>
      <c r="E3137" s="11">
        <v>11</v>
      </c>
      <c r="F3137" s="11">
        <v>21</v>
      </c>
      <c r="G3137" s="11" t="s">
        <v>67</v>
      </c>
      <c r="H3137" s="11" t="s">
        <v>53</v>
      </c>
      <c r="I3137" s="11">
        <v>40.604645706594603</v>
      </c>
      <c r="J3137" s="11">
        <v>-73.740779811958404</v>
      </c>
      <c r="K3137" s="11">
        <v>263</v>
      </c>
      <c r="L3137" s="11">
        <v>67.339210774729395</v>
      </c>
      <c r="M3137" s="11">
        <v>47.749600132725298</v>
      </c>
      <c r="N3137" s="11" t="s">
        <v>59</v>
      </c>
      <c r="O3137" s="11" t="s">
        <v>58</v>
      </c>
      <c r="P3137" s="11">
        <v>0</v>
      </c>
      <c r="Q3137" s="11">
        <v>0.47951305991188498</v>
      </c>
      <c r="R3137" s="11">
        <v>32</v>
      </c>
      <c r="S3137" s="11">
        <v>4</v>
      </c>
      <c r="T3137" s="11">
        <v>60.105198788744502</v>
      </c>
      <c r="U3137" s="11">
        <v>22.888532277549199</v>
      </c>
      <c r="V3137" s="11" t="s">
        <v>56</v>
      </c>
    </row>
    <row r="3138" spans="1:22" x14ac:dyDescent="0.3">
      <c r="A3138" s="9">
        <v>45362.888888888898</v>
      </c>
      <c r="B3138" s="10">
        <v>45362</v>
      </c>
      <c r="C3138" s="11">
        <v>2024</v>
      </c>
      <c r="D3138" s="11">
        <v>3</v>
      </c>
      <c r="E3138" s="11">
        <v>11</v>
      </c>
      <c r="F3138" s="11">
        <v>21</v>
      </c>
      <c r="G3138" s="11" t="s">
        <v>67</v>
      </c>
      <c r="H3138" s="11" t="s">
        <v>53</v>
      </c>
      <c r="I3138" s="11">
        <v>40.815364755745399</v>
      </c>
      <c r="J3138" s="11">
        <v>-73.913835927978198</v>
      </c>
      <c r="K3138" s="11">
        <v>163</v>
      </c>
      <c r="L3138" s="11">
        <v>30.531697668042</v>
      </c>
      <c r="M3138" s="11">
        <v>63.431636506554803</v>
      </c>
      <c r="N3138" s="11" t="s">
        <v>59</v>
      </c>
      <c r="O3138" s="11" t="s">
        <v>61</v>
      </c>
      <c r="P3138" s="11">
        <v>0</v>
      </c>
      <c r="Q3138" s="11">
        <v>-0.27705231611951697</v>
      </c>
      <c r="R3138" s="11">
        <v>15</v>
      </c>
      <c r="S3138" s="11">
        <v>25</v>
      </c>
      <c r="T3138" s="11">
        <v>362.03272683476899</v>
      </c>
      <c r="U3138" s="11">
        <v>9.4903390201659104</v>
      </c>
      <c r="V3138" s="11" t="s">
        <v>63</v>
      </c>
    </row>
    <row r="3139" spans="1:22" x14ac:dyDescent="0.3">
      <c r="A3139" s="9">
        <v>45362.892361111102</v>
      </c>
      <c r="B3139" s="10">
        <v>45362</v>
      </c>
      <c r="C3139" s="11">
        <v>2024</v>
      </c>
      <c r="D3139" s="11">
        <v>3</v>
      </c>
      <c r="E3139" s="11">
        <v>11</v>
      </c>
      <c r="F3139" s="11">
        <v>21</v>
      </c>
      <c r="G3139" s="11" t="s">
        <v>67</v>
      </c>
      <c r="H3139" s="11" t="s">
        <v>53</v>
      </c>
      <c r="I3139" s="11">
        <v>40.872260366358397</v>
      </c>
      <c r="J3139" s="11">
        <v>-73.895395328541696</v>
      </c>
      <c r="K3139" s="11">
        <v>114</v>
      </c>
      <c r="L3139" s="11">
        <v>50.983207349045799</v>
      </c>
      <c r="M3139" s="11">
        <v>99.168195850167905</v>
      </c>
      <c r="N3139" s="11" t="s">
        <v>59</v>
      </c>
      <c r="O3139" s="11" t="s">
        <v>55</v>
      </c>
      <c r="P3139" s="11">
        <v>0</v>
      </c>
      <c r="Q3139" s="11">
        <v>0.39620004314659102</v>
      </c>
      <c r="R3139" s="11">
        <v>47</v>
      </c>
      <c r="S3139" s="11">
        <v>34</v>
      </c>
      <c r="T3139" s="11">
        <v>239.51406281164401</v>
      </c>
      <c r="U3139" s="11">
        <v>15.5792734436203</v>
      </c>
      <c r="V3139" s="11" t="s">
        <v>56</v>
      </c>
    </row>
    <row r="3140" spans="1:22" x14ac:dyDescent="0.3">
      <c r="A3140" s="9">
        <v>45362.895833333299</v>
      </c>
      <c r="B3140" s="10">
        <v>45362</v>
      </c>
      <c r="C3140" s="11">
        <v>2024</v>
      </c>
      <c r="D3140" s="11">
        <v>3</v>
      </c>
      <c r="E3140" s="11">
        <v>11</v>
      </c>
      <c r="F3140" s="11">
        <v>21</v>
      </c>
      <c r="G3140" s="11" t="s">
        <v>67</v>
      </c>
      <c r="H3140" s="11" t="s">
        <v>53</v>
      </c>
      <c r="I3140" s="11">
        <v>40.733685531561299</v>
      </c>
      <c r="J3140" s="11">
        <v>-73.709903472476597</v>
      </c>
      <c r="K3140" s="11">
        <v>14</v>
      </c>
      <c r="L3140" s="11">
        <v>55.613126863923497</v>
      </c>
      <c r="M3140" s="11">
        <v>51.362993366264199</v>
      </c>
      <c r="N3140" s="11" t="s">
        <v>59</v>
      </c>
      <c r="O3140" s="11" t="s">
        <v>55</v>
      </c>
      <c r="P3140" s="11">
        <v>0</v>
      </c>
      <c r="Q3140" s="11">
        <v>-0.76115275325412002</v>
      </c>
      <c r="R3140" s="11">
        <v>59</v>
      </c>
      <c r="S3140" s="11">
        <v>39</v>
      </c>
      <c r="T3140" s="11">
        <v>188.03739386270701</v>
      </c>
      <c r="U3140" s="11">
        <v>10.4014854591017</v>
      </c>
      <c r="V3140" s="11" t="s">
        <v>63</v>
      </c>
    </row>
    <row r="3141" spans="1:22" x14ac:dyDescent="0.3">
      <c r="A3141" s="9">
        <v>45362.899305555598</v>
      </c>
      <c r="B3141" s="10">
        <v>45362</v>
      </c>
      <c r="C3141" s="11">
        <v>2024</v>
      </c>
      <c r="D3141" s="11">
        <v>3</v>
      </c>
      <c r="E3141" s="11">
        <v>11</v>
      </c>
      <c r="F3141" s="11">
        <v>21</v>
      </c>
      <c r="G3141" s="11" t="s">
        <v>67</v>
      </c>
      <c r="H3141" s="11" t="s">
        <v>53</v>
      </c>
      <c r="I3141" s="11">
        <v>40.874176350048103</v>
      </c>
      <c r="J3141" s="11">
        <v>-73.907734626097493</v>
      </c>
      <c r="K3141" s="11">
        <v>140</v>
      </c>
      <c r="L3141" s="11">
        <v>19.175559715100199</v>
      </c>
      <c r="M3141" s="11">
        <v>50.6937468184884</v>
      </c>
      <c r="N3141" s="11" t="s">
        <v>57</v>
      </c>
      <c r="O3141" s="11" t="s">
        <v>60</v>
      </c>
      <c r="P3141" s="11">
        <v>0</v>
      </c>
      <c r="Q3141" s="11">
        <v>-0.85208214615835598</v>
      </c>
      <c r="R3141" s="11">
        <v>32</v>
      </c>
      <c r="S3141" s="11">
        <v>28</v>
      </c>
      <c r="T3141" s="11">
        <v>172.874112115277</v>
      </c>
      <c r="U3141" s="11">
        <v>27.514725787595701</v>
      </c>
      <c r="V3141" s="11" t="s">
        <v>56</v>
      </c>
    </row>
    <row r="3142" spans="1:22" x14ac:dyDescent="0.3">
      <c r="A3142" s="9">
        <v>45362.902777777803</v>
      </c>
      <c r="B3142" s="10">
        <v>45362</v>
      </c>
      <c r="C3142" s="11">
        <v>2024</v>
      </c>
      <c r="D3142" s="11">
        <v>3</v>
      </c>
      <c r="E3142" s="11">
        <v>11</v>
      </c>
      <c r="F3142" s="11">
        <v>21</v>
      </c>
      <c r="G3142" s="11" t="s">
        <v>67</v>
      </c>
      <c r="H3142" s="11" t="s">
        <v>53</v>
      </c>
      <c r="I3142" s="11">
        <v>40.700100975147699</v>
      </c>
      <c r="J3142" s="11">
        <v>-73.712645675335594</v>
      </c>
      <c r="K3142" s="11">
        <v>161</v>
      </c>
      <c r="L3142" s="11">
        <v>54.6822675627552</v>
      </c>
      <c r="M3142" s="11">
        <v>45.086941521706599</v>
      </c>
      <c r="N3142" s="11" t="s">
        <v>57</v>
      </c>
      <c r="O3142" s="11" t="s">
        <v>58</v>
      </c>
      <c r="P3142" s="11">
        <v>0</v>
      </c>
      <c r="Q3142" s="11">
        <v>-0.78380817174638595</v>
      </c>
      <c r="R3142" s="11">
        <v>10</v>
      </c>
      <c r="S3142" s="11">
        <v>23</v>
      </c>
      <c r="T3142" s="11">
        <v>430.64991576032901</v>
      </c>
      <c r="U3142" s="11">
        <v>29.239801275740501</v>
      </c>
      <c r="V3142" s="11" t="s">
        <v>63</v>
      </c>
    </row>
    <row r="3143" spans="1:22" x14ac:dyDescent="0.3">
      <c r="A3143" s="9">
        <v>45362.90625</v>
      </c>
      <c r="B3143" s="10">
        <v>45362</v>
      </c>
      <c r="C3143" s="11">
        <v>2024</v>
      </c>
      <c r="D3143" s="11">
        <v>3</v>
      </c>
      <c r="E3143" s="11">
        <v>11</v>
      </c>
      <c r="F3143" s="11">
        <v>21</v>
      </c>
      <c r="G3143" s="11" t="s">
        <v>67</v>
      </c>
      <c r="H3143" s="11" t="s">
        <v>53</v>
      </c>
      <c r="I3143" s="11">
        <v>40.699625514069297</v>
      </c>
      <c r="J3143" s="11">
        <v>-73.808529934324795</v>
      </c>
      <c r="K3143" s="11">
        <v>216</v>
      </c>
      <c r="L3143" s="11">
        <v>6.6040437728524699</v>
      </c>
      <c r="M3143" s="11">
        <v>21.158424725691901</v>
      </c>
      <c r="N3143" s="11" t="s">
        <v>54</v>
      </c>
      <c r="O3143" s="11" t="s">
        <v>58</v>
      </c>
      <c r="P3143" s="11">
        <v>0</v>
      </c>
      <c r="Q3143" s="11">
        <v>-6.28236501439947E-2</v>
      </c>
      <c r="R3143" s="11">
        <v>59</v>
      </c>
      <c r="S3143" s="11">
        <v>30</v>
      </c>
      <c r="T3143" s="11">
        <v>74.683228805728305</v>
      </c>
      <c r="U3143" s="11">
        <v>29.484940373873702</v>
      </c>
      <c r="V3143" s="11" t="s">
        <v>56</v>
      </c>
    </row>
    <row r="3144" spans="1:22" x14ac:dyDescent="0.3">
      <c r="A3144" s="9">
        <v>45362.909722222197</v>
      </c>
      <c r="B3144" s="10">
        <v>45362</v>
      </c>
      <c r="C3144" s="11">
        <v>2024</v>
      </c>
      <c r="D3144" s="11">
        <v>3</v>
      </c>
      <c r="E3144" s="11">
        <v>11</v>
      </c>
      <c r="F3144" s="11">
        <v>21</v>
      </c>
      <c r="G3144" s="11" t="s">
        <v>67</v>
      </c>
      <c r="H3144" s="11" t="s">
        <v>53</v>
      </c>
      <c r="I3144" s="11">
        <v>40.641979061889202</v>
      </c>
      <c r="J3144" s="11">
        <v>-73.840622524040796</v>
      </c>
      <c r="K3144" s="11">
        <v>271</v>
      </c>
      <c r="L3144" s="11">
        <v>63.354652273651197</v>
      </c>
      <c r="M3144" s="11">
        <v>52.979807154323403</v>
      </c>
      <c r="N3144" s="11" t="s">
        <v>59</v>
      </c>
      <c r="O3144" s="11" t="s">
        <v>60</v>
      </c>
      <c r="P3144" s="11">
        <v>0</v>
      </c>
      <c r="Q3144" s="11">
        <v>0.73719727973280902</v>
      </c>
      <c r="R3144" s="11">
        <v>64</v>
      </c>
      <c r="S3144" s="11">
        <v>12</v>
      </c>
      <c r="T3144" s="11">
        <v>475.954490799913</v>
      </c>
      <c r="U3144" s="11">
        <v>23.008569534818498</v>
      </c>
      <c r="V3144" s="11" t="s">
        <v>56</v>
      </c>
    </row>
    <row r="3145" spans="1:22" x14ac:dyDescent="0.3">
      <c r="A3145" s="9">
        <v>45362.913194444503</v>
      </c>
      <c r="B3145" s="10">
        <v>45362</v>
      </c>
      <c r="C3145" s="11">
        <v>2024</v>
      </c>
      <c r="D3145" s="11">
        <v>3</v>
      </c>
      <c r="E3145" s="11">
        <v>11</v>
      </c>
      <c r="F3145" s="11">
        <v>21</v>
      </c>
      <c r="G3145" s="11" t="s">
        <v>67</v>
      </c>
      <c r="H3145" s="11" t="s">
        <v>53</v>
      </c>
      <c r="I3145" s="11">
        <v>40.718428802014699</v>
      </c>
      <c r="J3145" s="11">
        <v>-73.785028620594801</v>
      </c>
      <c r="K3145" s="11">
        <v>216</v>
      </c>
      <c r="L3145" s="11">
        <v>74.660145542563001</v>
      </c>
      <c r="M3145" s="11">
        <v>62.6220589623736</v>
      </c>
      <c r="N3145" s="11" t="s">
        <v>54</v>
      </c>
      <c r="O3145" s="11" t="s">
        <v>61</v>
      </c>
      <c r="P3145" s="11">
        <v>0</v>
      </c>
      <c r="Q3145" s="11">
        <v>0.17877408067092801</v>
      </c>
      <c r="R3145" s="11">
        <v>33</v>
      </c>
      <c r="S3145" s="11">
        <v>45</v>
      </c>
      <c r="T3145" s="11">
        <v>265.357407274823</v>
      </c>
      <c r="U3145" s="11">
        <v>12.9906600187993</v>
      </c>
      <c r="V3145" s="11" t="s">
        <v>56</v>
      </c>
    </row>
    <row r="3146" spans="1:22" x14ac:dyDescent="0.3">
      <c r="A3146" s="9">
        <v>45362.916666666701</v>
      </c>
      <c r="B3146" s="10">
        <v>45362</v>
      </c>
      <c r="C3146" s="11">
        <v>2024</v>
      </c>
      <c r="D3146" s="11">
        <v>3</v>
      </c>
      <c r="E3146" s="11">
        <v>11</v>
      </c>
      <c r="F3146" s="11">
        <v>22</v>
      </c>
      <c r="G3146" s="11" t="s">
        <v>67</v>
      </c>
      <c r="H3146" s="11" t="s">
        <v>53</v>
      </c>
      <c r="I3146" s="11">
        <v>40.696821015579602</v>
      </c>
      <c r="J3146" s="11">
        <v>-73.827170476665302</v>
      </c>
      <c r="K3146" s="11">
        <v>267</v>
      </c>
      <c r="L3146" s="11">
        <v>35.503633464036099</v>
      </c>
      <c r="M3146" s="11">
        <v>90.174016137421603</v>
      </c>
      <c r="N3146" s="11" t="s">
        <v>54</v>
      </c>
      <c r="O3146" s="11" t="s">
        <v>55</v>
      </c>
      <c r="P3146" s="11">
        <v>0</v>
      </c>
      <c r="Q3146" s="11">
        <v>9.8988897825322095E-2</v>
      </c>
      <c r="R3146" s="11">
        <v>54</v>
      </c>
      <c r="S3146" s="11">
        <v>35</v>
      </c>
      <c r="T3146" s="11">
        <v>272.610425899463</v>
      </c>
      <c r="U3146" s="11">
        <v>23.7745479863189</v>
      </c>
      <c r="V3146" s="11" t="s">
        <v>56</v>
      </c>
    </row>
    <row r="3147" spans="1:22" x14ac:dyDescent="0.3">
      <c r="A3147" s="9">
        <v>45362.920138888898</v>
      </c>
      <c r="B3147" s="10">
        <v>45362</v>
      </c>
      <c r="C3147" s="11">
        <v>2024</v>
      </c>
      <c r="D3147" s="11">
        <v>3</v>
      </c>
      <c r="E3147" s="11">
        <v>11</v>
      </c>
      <c r="F3147" s="11">
        <v>22</v>
      </c>
      <c r="G3147" s="11" t="s">
        <v>67</v>
      </c>
      <c r="H3147" s="11" t="s">
        <v>53</v>
      </c>
      <c r="I3147" s="11">
        <v>40.750475870906499</v>
      </c>
      <c r="J3147" s="11">
        <v>-73.955530961099598</v>
      </c>
      <c r="K3147" s="11">
        <v>131</v>
      </c>
      <c r="L3147" s="11">
        <v>48.576886911408401</v>
      </c>
      <c r="M3147" s="11">
        <v>19.388231671120799</v>
      </c>
      <c r="N3147" s="11" t="s">
        <v>59</v>
      </c>
      <c r="O3147" s="11" t="s">
        <v>58</v>
      </c>
      <c r="P3147" s="11">
        <v>0</v>
      </c>
      <c r="Q3147" s="11">
        <v>0.57984869521542703</v>
      </c>
      <c r="R3147" s="11">
        <v>71</v>
      </c>
      <c r="S3147" s="11">
        <v>15</v>
      </c>
      <c r="T3147" s="11">
        <v>187.11937231411301</v>
      </c>
      <c r="U3147" s="11">
        <v>28.2115883645581</v>
      </c>
      <c r="V3147" s="11" t="s">
        <v>63</v>
      </c>
    </row>
    <row r="3148" spans="1:22" x14ac:dyDescent="0.3">
      <c r="A3148" s="9">
        <v>45362.923611111102</v>
      </c>
      <c r="B3148" s="10">
        <v>45362</v>
      </c>
      <c r="C3148" s="11">
        <v>2024</v>
      </c>
      <c r="D3148" s="11">
        <v>3</v>
      </c>
      <c r="E3148" s="11">
        <v>11</v>
      </c>
      <c r="F3148" s="11">
        <v>22</v>
      </c>
      <c r="G3148" s="11" t="s">
        <v>67</v>
      </c>
      <c r="H3148" s="11" t="s">
        <v>53</v>
      </c>
      <c r="I3148" s="11">
        <v>40.606867658686099</v>
      </c>
      <c r="J3148" s="11">
        <v>-73.789443190029203</v>
      </c>
      <c r="K3148" s="11">
        <v>152</v>
      </c>
      <c r="L3148" s="11">
        <v>39.990372732842097</v>
      </c>
      <c r="M3148" s="11">
        <v>20.925543290655501</v>
      </c>
      <c r="N3148" s="11" t="s">
        <v>54</v>
      </c>
      <c r="O3148" s="11" t="s">
        <v>58</v>
      </c>
      <c r="P3148" s="11">
        <v>0</v>
      </c>
      <c r="Q3148" s="11">
        <v>-0.735804877363327</v>
      </c>
      <c r="R3148" s="11">
        <v>70</v>
      </c>
      <c r="S3148" s="11">
        <v>25</v>
      </c>
      <c r="T3148" s="11">
        <v>439.61499260593399</v>
      </c>
      <c r="U3148" s="11">
        <v>8.1854978276373203</v>
      </c>
      <c r="V3148" s="11" t="s">
        <v>63</v>
      </c>
    </row>
    <row r="3149" spans="1:22" x14ac:dyDescent="0.3">
      <c r="A3149" s="9">
        <v>45362.927083333299</v>
      </c>
      <c r="B3149" s="10">
        <v>45362</v>
      </c>
      <c r="C3149" s="11">
        <v>2024</v>
      </c>
      <c r="D3149" s="11">
        <v>3</v>
      </c>
      <c r="E3149" s="11">
        <v>11</v>
      </c>
      <c r="F3149" s="11">
        <v>22</v>
      </c>
      <c r="G3149" s="11" t="s">
        <v>67</v>
      </c>
      <c r="H3149" s="11" t="s">
        <v>53</v>
      </c>
      <c r="I3149" s="11">
        <v>40.713810062729998</v>
      </c>
      <c r="J3149" s="11">
        <v>-73.863645693916993</v>
      </c>
      <c r="K3149" s="11">
        <v>13</v>
      </c>
      <c r="L3149" s="11">
        <v>71.609320862507104</v>
      </c>
      <c r="M3149" s="11">
        <v>74.705288166469899</v>
      </c>
      <c r="N3149" s="11" t="s">
        <v>54</v>
      </c>
      <c r="O3149" s="11" t="s">
        <v>55</v>
      </c>
      <c r="P3149" s="11">
        <v>0</v>
      </c>
      <c r="Q3149" s="11">
        <v>-0.53601437652967898</v>
      </c>
      <c r="R3149" s="11">
        <v>31</v>
      </c>
      <c r="S3149" s="11">
        <v>13</v>
      </c>
      <c r="T3149" s="11">
        <v>266.64445776050201</v>
      </c>
      <c r="U3149" s="11">
        <v>26.7950584115837</v>
      </c>
      <c r="V3149" s="11" t="s">
        <v>63</v>
      </c>
    </row>
    <row r="3150" spans="1:22" x14ac:dyDescent="0.3">
      <c r="A3150" s="9">
        <v>45362.930555555598</v>
      </c>
      <c r="B3150" s="10">
        <v>45362</v>
      </c>
      <c r="C3150" s="11">
        <v>2024</v>
      </c>
      <c r="D3150" s="11">
        <v>3</v>
      </c>
      <c r="E3150" s="11">
        <v>11</v>
      </c>
      <c r="F3150" s="11">
        <v>22</v>
      </c>
      <c r="G3150" s="11" t="s">
        <v>67</v>
      </c>
      <c r="H3150" s="11" t="s">
        <v>53</v>
      </c>
      <c r="I3150" s="11">
        <v>40.715981048276397</v>
      </c>
      <c r="J3150" s="11">
        <v>-73.807787972638295</v>
      </c>
      <c r="K3150" s="11">
        <v>238</v>
      </c>
      <c r="L3150" s="11">
        <v>61.223476546668699</v>
      </c>
      <c r="M3150" s="11">
        <v>59.742820015362398</v>
      </c>
      <c r="N3150" s="11" t="s">
        <v>57</v>
      </c>
      <c r="O3150" s="11" t="s">
        <v>55</v>
      </c>
      <c r="P3150" s="11">
        <v>0</v>
      </c>
      <c r="Q3150" s="11">
        <v>-0.54410852247362895</v>
      </c>
      <c r="R3150" s="11">
        <v>31</v>
      </c>
      <c r="S3150" s="11">
        <v>13</v>
      </c>
      <c r="T3150" s="11">
        <v>130.07741125892599</v>
      </c>
      <c r="U3150" s="11">
        <v>19.476682554510099</v>
      </c>
      <c r="V3150" s="11" t="s">
        <v>56</v>
      </c>
    </row>
    <row r="3151" spans="1:22" x14ac:dyDescent="0.3">
      <c r="A3151" s="9">
        <v>45362.934027777803</v>
      </c>
      <c r="B3151" s="10">
        <v>45362</v>
      </c>
      <c r="C3151" s="11">
        <v>2024</v>
      </c>
      <c r="D3151" s="11">
        <v>3</v>
      </c>
      <c r="E3151" s="11">
        <v>11</v>
      </c>
      <c r="F3151" s="11">
        <v>22</v>
      </c>
      <c r="G3151" s="11" t="s">
        <v>67</v>
      </c>
      <c r="H3151" s="11" t="s">
        <v>53</v>
      </c>
      <c r="I3151" s="11">
        <v>40.824481975294098</v>
      </c>
      <c r="J3151" s="11">
        <v>-73.804886392090197</v>
      </c>
      <c r="K3151" s="11">
        <v>110</v>
      </c>
      <c r="L3151" s="11">
        <v>71.505504483490498</v>
      </c>
      <c r="M3151" s="11">
        <v>11.325670974277401</v>
      </c>
      <c r="N3151" s="11" t="s">
        <v>54</v>
      </c>
      <c r="O3151" s="11" t="s">
        <v>58</v>
      </c>
      <c r="P3151" s="11">
        <v>0</v>
      </c>
      <c r="Q3151" s="11">
        <v>-0.81603151892528503</v>
      </c>
      <c r="R3151" s="11">
        <v>98</v>
      </c>
      <c r="S3151" s="11">
        <v>17</v>
      </c>
      <c r="T3151" s="11">
        <v>215.881246576211</v>
      </c>
      <c r="U3151" s="11">
        <v>10.722398301377099</v>
      </c>
      <c r="V3151" s="11" t="s">
        <v>63</v>
      </c>
    </row>
    <row r="3152" spans="1:22" x14ac:dyDescent="0.3">
      <c r="A3152" s="9">
        <v>45362.9375</v>
      </c>
      <c r="B3152" s="10">
        <v>45362</v>
      </c>
      <c r="C3152" s="11">
        <v>2024</v>
      </c>
      <c r="D3152" s="11">
        <v>3</v>
      </c>
      <c r="E3152" s="11">
        <v>11</v>
      </c>
      <c r="F3152" s="11">
        <v>22</v>
      </c>
      <c r="G3152" s="11" t="s">
        <v>67</v>
      </c>
      <c r="H3152" s="11" t="s">
        <v>53</v>
      </c>
      <c r="I3152" s="11">
        <v>40.653992826559701</v>
      </c>
      <c r="J3152" s="11">
        <v>-73.771819345036306</v>
      </c>
      <c r="K3152" s="11">
        <v>205</v>
      </c>
      <c r="L3152" s="11">
        <v>49.300729195494696</v>
      </c>
      <c r="M3152" s="11">
        <v>24.6978072600212</v>
      </c>
      <c r="N3152" s="11" t="s">
        <v>54</v>
      </c>
      <c r="O3152" s="11" t="s">
        <v>60</v>
      </c>
      <c r="P3152" s="11">
        <v>0</v>
      </c>
      <c r="Q3152" s="11">
        <v>-0.27498507162706498</v>
      </c>
      <c r="R3152" s="11">
        <v>16</v>
      </c>
      <c r="S3152" s="11">
        <v>14</v>
      </c>
      <c r="T3152" s="11">
        <v>342.18981091721702</v>
      </c>
      <c r="U3152" s="11">
        <v>14.1629049057491</v>
      </c>
      <c r="V3152" s="11" t="s">
        <v>56</v>
      </c>
    </row>
    <row r="3153" spans="1:22" x14ac:dyDescent="0.3">
      <c r="A3153" s="9">
        <v>45362.940972222197</v>
      </c>
      <c r="B3153" s="10">
        <v>45362</v>
      </c>
      <c r="C3153" s="11">
        <v>2024</v>
      </c>
      <c r="D3153" s="11">
        <v>3</v>
      </c>
      <c r="E3153" s="11">
        <v>11</v>
      </c>
      <c r="F3153" s="11">
        <v>22</v>
      </c>
      <c r="G3153" s="11" t="s">
        <v>67</v>
      </c>
      <c r="H3153" s="11" t="s">
        <v>53</v>
      </c>
      <c r="I3153" s="11">
        <v>40.801667608863198</v>
      </c>
      <c r="J3153" s="11">
        <v>-73.810348552831897</v>
      </c>
      <c r="K3153" s="11">
        <v>117</v>
      </c>
      <c r="L3153" s="11">
        <v>13.365488639720301</v>
      </c>
      <c r="M3153" s="11">
        <v>55.069849790457098</v>
      </c>
      <c r="N3153" s="11" t="s">
        <v>54</v>
      </c>
      <c r="O3153" s="11" t="s">
        <v>55</v>
      </c>
      <c r="P3153" s="11">
        <v>0</v>
      </c>
      <c r="Q3153" s="11">
        <v>0.78982051910503503</v>
      </c>
      <c r="R3153" s="11">
        <v>88</v>
      </c>
      <c r="S3153" s="11">
        <v>2</v>
      </c>
      <c r="T3153" s="11">
        <v>67.032133693880496</v>
      </c>
      <c r="U3153" s="11">
        <v>7.7641137108315803</v>
      </c>
      <c r="V3153" s="11" t="s">
        <v>56</v>
      </c>
    </row>
    <row r="3154" spans="1:22" x14ac:dyDescent="0.3">
      <c r="A3154" s="9">
        <v>45362.944444444503</v>
      </c>
      <c r="B3154" s="10">
        <v>45362</v>
      </c>
      <c r="C3154" s="11">
        <v>2024</v>
      </c>
      <c r="D3154" s="11">
        <v>3</v>
      </c>
      <c r="E3154" s="11">
        <v>11</v>
      </c>
      <c r="F3154" s="11">
        <v>22</v>
      </c>
      <c r="G3154" s="11" t="s">
        <v>67</v>
      </c>
      <c r="H3154" s="11" t="s">
        <v>53</v>
      </c>
      <c r="I3154" s="11">
        <v>40.826540622588603</v>
      </c>
      <c r="J3154" s="11">
        <v>-73.890048171138005</v>
      </c>
      <c r="K3154" s="11">
        <v>157</v>
      </c>
      <c r="L3154" s="11">
        <v>61.402485787937799</v>
      </c>
      <c r="M3154" s="11">
        <v>46.670892035634999</v>
      </c>
      <c r="N3154" s="11" t="s">
        <v>57</v>
      </c>
      <c r="O3154" s="11" t="s">
        <v>60</v>
      </c>
      <c r="P3154" s="11">
        <v>0</v>
      </c>
      <c r="Q3154" s="11">
        <v>0.44753202886729698</v>
      </c>
      <c r="R3154" s="11">
        <v>60</v>
      </c>
      <c r="S3154" s="11">
        <v>40</v>
      </c>
      <c r="T3154" s="11">
        <v>494.26787088620199</v>
      </c>
      <c r="U3154" s="11">
        <v>13.4697146373937</v>
      </c>
      <c r="V3154" s="11" t="s">
        <v>63</v>
      </c>
    </row>
    <row r="3155" spans="1:22" x14ac:dyDescent="0.3">
      <c r="A3155" s="9">
        <v>45362.947916666701</v>
      </c>
      <c r="B3155" s="10">
        <v>45362</v>
      </c>
      <c r="C3155" s="11">
        <v>2024</v>
      </c>
      <c r="D3155" s="11">
        <v>3</v>
      </c>
      <c r="E3155" s="11">
        <v>11</v>
      </c>
      <c r="F3155" s="11">
        <v>22</v>
      </c>
      <c r="G3155" s="11" t="s">
        <v>67</v>
      </c>
      <c r="H3155" s="11" t="s">
        <v>53</v>
      </c>
      <c r="I3155" s="11">
        <v>40.701600023182401</v>
      </c>
      <c r="J3155" s="11">
        <v>-73.718462381515906</v>
      </c>
      <c r="K3155" s="11">
        <v>41</v>
      </c>
      <c r="L3155" s="11">
        <v>19.5325685231874</v>
      </c>
      <c r="M3155" s="11">
        <v>73.773715250588893</v>
      </c>
      <c r="N3155" s="11" t="s">
        <v>59</v>
      </c>
      <c r="O3155" s="11" t="s">
        <v>58</v>
      </c>
      <c r="P3155" s="11">
        <v>1</v>
      </c>
      <c r="Q3155" s="11">
        <v>0.78962239253916</v>
      </c>
      <c r="R3155" s="11">
        <v>93</v>
      </c>
      <c r="S3155" s="11">
        <v>25</v>
      </c>
      <c r="T3155" s="11">
        <v>208.74722054655101</v>
      </c>
      <c r="U3155" s="11">
        <v>25.9654578321903</v>
      </c>
      <c r="V3155" s="11" t="s">
        <v>56</v>
      </c>
    </row>
    <row r="3156" spans="1:22" x14ac:dyDescent="0.3">
      <c r="A3156" s="9">
        <v>45362.951388888898</v>
      </c>
      <c r="B3156" s="10">
        <v>45362</v>
      </c>
      <c r="C3156" s="11">
        <v>2024</v>
      </c>
      <c r="D3156" s="11">
        <v>3</v>
      </c>
      <c r="E3156" s="11">
        <v>11</v>
      </c>
      <c r="F3156" s="11">
        <v>22</v>
      </c>
      <c r="G3156" s="11" t="s">
        <v>67</v>
      </c>
      <c r="H3156" s="11" t="s">
        <v>53</v>
      </c>
      <c r="I3156" s="11">
        <v>40.7365199403772</v>
      </c>
      <c r="J3156" s="11">
        <v>-73.820806738458103</v>
      </c>
      <c r="K3156" s="11">
        <v>65</v>
      </c>
      <c r="L3156" s="11">
        <v>75.9972554141427</v>
      </c>
      <c r="M3156" s="11">
        <v>57.3521004303269</v>
      </c>
      <c r="N3156" s="11" t="s">
        <v>59</v>
      </c>
      <c r="O3156" s="11" t="s">
        <v>55</v>
      </c>
      <c r="P3156" s="11">
        <v>0</v>
      </c>
      <c r="Q3156" s="11">
        <v>0.428357198127643</v>
      </c>
      <c r="R3156" s="11">
        <v>41</v>
      </c>
      <c r="S3156" s="11">
        <v>41</v>
      </c>
      <c r="T3156" s="11">
        <v>442.76524020353202</v>
      </c>
      <c r="U3156" s="11">
        <v>24.742578675988199</v>
      </c>
      <c r="V3156" s="11" t="s">
        <v>63</v>
      </c>
    </row>
    <row r="3157" spans="1:22" x14ac:dyDescent="0.3">
      <c r="A3157" s="9">
        <v>45362.954861111102</v>
      </c>
      <c r="B3157" s="10">
        <v>45362</v>
      </c>
      <c r="C3157" s="11">
        <v>2024</v>
      </c>
      <c r="D3157" s="11">
        <v>3</v>
      </c>
      <c r="E3157" s="11">
        <v>11</v>
      </c>
      <c r="F3157" s="11">
        <v>22</v>
      </c>
      <c r="G3157" s="11" t="s">
        <v>67</v>
      </c>
      <c r="H3157" s="11" t="s">
        <v>53</v>
      </c>
      <c r="I3157" s="11">
        <v>40.863548347502601</v>
      </c>
      <c r="J3157" s="11">
        <v>-73.848512757257396</v>
      </c>
      <c r="K3157" s="11">
        <v>231</v>
      </c>
      <c r="L3157" s="11">
        <v>24.746887028968299</v>
      </c>
      <c r="M3157" s="11">
        <v>94.445896574548101</v>
      </c>
      <c r="N3157" s="11" t="s">
        <v>54</v>
      </c>
      <c r="O3157" s="11" t="s">
        <v>61</v>
      </c>
      <c r="P3157" s="11">
        <v>0</v>
      </c>
      <c r="Q3157" s="11">
        <v>-0.56835714369029999</v>
      </c>
      <c r="R3157" s="11">
        <v>7</v>
      </c>
      <c r="S3157" s="11">
        <v>43</v>
      </c>
      <c r="T3157" s="11">
        <v>156.991311754809</v>
      </c>
      <c r="U3157" s="11">
        <v>27.304309141975299</v>
      </c>
      <c r="V3157" s="11" t="s">
        <v>56</v>
      </c>
    </row>
    <row r="3158" spans="1:22" x14ac:dyDescent="0.3">
      <c r="A3158" s="9">
        <v>45362.958333333299</v>
      </c>
      <c r="B3158" s="10">
        <v>45362</v>
      </c>
      <c r="C3158" s="11">
        <v>2024</v>
      </c>
      <c r="D3158" s="11">
        <v>3</v>
      </c>
      <c r="E3158" s="11">
        <v>11</v>
      </c>
      <c r="F3158" s="11">
        <v>23</v>
      </c>
      <c r="G3158" s="11" t="s">
        <v>67</v>
      </c>
      <c r="H3158" s="11" t="s">
        <v>53</v>
      </c>
      <c r="I3158" s="11">
        <v>40.655397616299297</v>
      </c>
      <c r="J3158" s="11">
        <v>-73.946355910053398</v>
      </c>
      <c r="K3158" s="11">
        <v>279</v>
      </c>
      <c r="L3158" s="11">
        <v>55.8138586138816</v>
      </c>
      <c r="M3158" s="11">
        <v>14.2927477307919</v>
      </c>
      <c r="N3158" s="11" t="s">
        <v>59</v>
      </c>
      <c r="O3158" s="11" t="s">
        <v>60</v>
      </c>
      <c r="P3158" s="11">
        <v>0</v>
      </c>
      <c r="Q3158" s="11">
        <v>0.54177077206768498</v>
      </c>
      <c r="R3158" s="11">
        <v>29</v>
      </c>
      <c r="S3158" s="11">
        <v>26</v>
      </c>
      <c r="T3158" s="11">
        <v>427.12945968372998</v>
      </c>
      <c r="U3158" s="11">
        <v>6.4302392767446097</v>
      </c>
      <c r="V3158" s="11" t="s">
        <v>56</v>
      </c>
    </row>
    <row r="3159" spans="1:22" x14ac:dyDescent="0.3">
      <c r="A3159" s="9">
        <v>45362.961805555598</v>
      </c>
      <c r="B3159" s="10">
        <v>45362</v>
      </c>
      <c r="C3159" s="11">
        <v>2024</v>
      </c>
      <c r="D3159" s="11">
        <v>3</v>
      </c>
      <c r="E3159" s="11">
        <v>11</v>
      </c>
      <c r="F3159" s="11">
        <v>23</v>
      </c>
      <c r="G3159" s="11" t="s">
        <v>67</v>
      </c>
      <c r="H3159" s="11" t="s">
        <v>53</v>
      </c>
      <c r="I3159" s="11">
        <v>40.669115558888301</v>
      </c>
      <c r="J3159" s="11">
        <v>-73.773116808262998</v>
      </c>
      <c r="K3159" s="11">
        <v>55</v>
      </c>
      <c r="L3159" s="11">
        <v>66.275093270438802</v>
      </c>
      <c r="M3159" s="11">
        <v>89.061517681351305</v>
      </c>
      <c r="N3159" s="11" t="s">
        <v>57</v>
      </c>
      <c r="O3159" s="11" t="s">
        <v>60</v>
      </c>
      <c r="P3159" s="11">
        <v>0</v>
      </c>
      <c r="Q3159" s="11">
        <v>0.80567842602083395</v>
      </c>
      <c r="R3159" s="11">
        <v>87</v>
      </c>
      <c r="S3159" s="11">
        <v>26</v>
      </c>
      <c r="T3159" s="11">
        <v>77.030276817786699</v>
      </c>
      <c r="U3159" s="11">
        <v>10.233186902915399</v>
      </c>
      <c r="V3159" s="11" t="s">
        <v>56</v>
      </c>
    </row>
    <row r="3160" spans="1:22" x14ac:dyDescent="0.3">
      <c r="A3160" s="9">
        <v>45362.965277777803</v>
      </c>
      <c r="B3160" s="10">
        <v>45362</v>
      </c>
      <c r="C3160" s="11">
        <v>2024</v>
      </c>
      <c r="D3160" s="11">
        <v>3</v>
      </c>
      <c r="E3160" s="11">
        <v>11</v>
      </c>
      <c r="F3160" s="11">
        <v>23</v>
      </c>
      <c r="G3160" s="11" t="s">
        <v>67</v>
      </c>
      <c r="H3160" s="11" t="s">
        <v>53</v>
      </c>
      <c r="I3160" s="11">
        <v>40.771604101663698</v>
      </c>
      <c r="J3160" s="11">
        <v>-73.763321261298302</v>
      </c>
      <c r="K3160" s="11">
        <v>233</v>
      </c>
      <c r="L3160" s="11">
        <v>31.761532742938201</v>
      </c>
      <c r="M3160" s="11">
        <v>36.160481113794603</v>
      </c>
      <c r="N3160" s="11" t="s">
        <v>54</v>
      </c>
      <c r="O3160" s="11" t="s">
        <v>61</v>
      </c>
      <c r="P3160" s="11">
        <v>0</v>
      </c>
      <c r="Q3160" s="11">
        <v>-0.86897603505652798</v>
      </c>
      <c r="R3160" s="11">
        <v>62</v>
      </c>
      <c r="S3160" s="11">
        <v>45</v>
      </c>
      <c r="T3160" s="11">
        <v>67.601778393010903</v>
      </c>
      <c r="U3160" s="11">
        <v>21.051265832915998</v>
      </c>
      <c r="V3160" s="11" t="s">
        <v>56</v>
      </c>
    </row>
    <row r="3161" spans="1:22" x14ac:dyDescent="0.3">
      <c r="A3161" s="9">
        <v>45362.96875</v>
      </c>
      <c r="B3161" s="10">
        <v>45362</v>
      </c>
      <c r="C3161" s="11">
        <v>2024</v>
      </c>
      <c r="D3161" s="11">
        <v>3</v>
      </c>
      <c r="E3161" s="11">
        <v>11</v>
      </c>
      <c r="F3161" s="11">
        <v>23</v>
      </c>
      <c r="G3161" s="11" t="s">
        <v>67</v>
      </c>
      <c r="H3161" s="11" t="s">
        <v>53</v>
      </c>
      <c r="I3161" s="11">
        <v>40.634794173423998</v>
      </c>
      <c r="J3161" s="11">
        <v>-73.7056804033638</v>
      </c>
      <c r="K3161" s="11">
        <v>265</v>
      </c>
      <c r="L3161" s="11">
        <v>52.547619101441903</v>
      </c>
      <c r="M3161" s="11">
        <v>30.691262910591</v>
      </c>
      <c r="N3161" s="11" t="s">
        <v>57</v>
      </c>
      <c r="O3161" s="11" t="s">
        <v>55</v>
      </c>
      <c r="P3161" s="11">
        <v>0</v>
      </c>
      <c r="Q3161" s="11">
        <v>-0.235974821022882</v>
      </c>
      <c r="R3161" s="11">
        <v>74</v>
      </c>
      <c r="S3161" s="11">
        <v>30</v>
      </c>
      <c r="T3161" s="11">
        <v>383.169374043613</v>
      </c>
      <c r="U3161" s="11">
        <v>24.4984108539456</v>
      </c>
      <c r="V3161" s="11" t="s">
        <v>56</v>
      </c>
    </row>
    <row r="3162" spans="1:22" x14ac:dyDescent="0.3">
      <c r="A3162" s="9">
        <v>45362.972222222197</v>
      </c>
      <c r="B3162" s="10">
        <v>45362</v>
      </c>
      <c r="C3162" s="11">
        <v>2024</v>
      </c>
      <c r="D3162" s="11">
        <v>3</v>
      </c>
      <c r="E3162" s="11">
        <v>11</v>
      </c>
      <c r="F3162" s="11">
        <v>23</v>
      </c>
      <c r="G3162" s="11" t="s">
        <v>67</v>
      </c>
      <c r="H3162" s="11" t="s">
        <v>53</v>
      </c>
      <c r="I3162" s="11">
        <v>40.812802270876503</v>
      </c>
      <c r="J3162" s="11">
        <v>-73.723799579820707</v>
      </c>
      <c r="K3162" s="11">
        <v>41</v>
      </c>
      <c r="L3162" s="11">
        <v>36.700560381755302</v>
      </c>
      <c r="M3162" s="11">
        <v>69.400913230909197</v>
      </c>
      <c r="N3162" s="11" t="s">
        <v>54</v>
      </c>
      <c r="O3162" s="11" t="s">
        <v>61</v>
      </c>
      <c r="P3162" s="11">
        <v>0</v>
      </c>
      <c r="Q3162" s="11">
        <v>-0.882757801644241</v>
      </c>
      <c r="R3162" s="11">
        <v>6</v>
      </c>
      <c r="S3162" s="11">
        <v>30</v>
      </c>
      <c r="T3162" s="11">
        <v>458.25893374255003</v>
      </c>
      <c r="U3162" s="11">
        <v>12.6361431119043</v>
      </c>
      <c r="V3162" s="11" t="s">
        <v>63</v>
      </c>
    </row>
    <row r="3163" spans="1:22" x14ac:dyDescent="0.3">
      <c r="A3163" s="9">
        <v>45362.975694444503</v>
      </c>
      <c r="B3163" s="10">
        <v>45362</v>
      </c>
      <c r="C3163" s="11">
        <v>2024</v>
      </c>
      <c r="D3163" s="11">
        <v>3</v>
      </c>
      <c r="E3163" s="11">
        <v>11</v>
      </c>
      <c r="F3163" s="11">
        <v>23</v>
      </c>
      <c r="G3163" s="11" t="s">
        <v>67</v>
      </c>
      <c r="H3163" s="11" t="s">
        <v>53</v>
      </c>
      <c r="I3163" s="11">
        <v>40.869155952446803</v>
      </c>
      <c r="J3163" s="11">
        <v>-73.936709911396505</v>
      </c>
      <c r="K3163" s="11">
        <v>87</v>
      </c>
      <c r="L3163" s="11">
        <v>49.129867420856797</v>
      </c>
      <c r="M3163" s="11">
        <v>79.141987012821403</v>
      </c>
      <c r="N3163" s="11" t="s">
        <v>59</v>
      </c>
      <c r="O3163" s="11" t="s">
        <v>60</v>
      </c>
      <c r="P3163" s="11">
        <v>0</v>
      </c>
      <c r="Q3163" s="11">
        <v>0.70977137765639697</v>
      </c>
      <c r="R3163" s="11">
        <v>44</v>
      </c>
      <c r="S3163" s="11">
        <v>5</v>
      </c>
      <c r="T3163" s="11">
        <v>125.829481290399</v>
      </c>
      <c r="U3163" s="11">
        <v>22.4439725381885</v>
      </c>
      <c r="V3163" s="11" t="s">
        <v>63</v>
      </c>
    </row>
    <row r="3164" spans="1:22" x14ac:dyDescent="0.3">
      <c r="A3164" s="9">
        <v>45362.979166666701</v>
      </c>
      <c r="B3164" s="10">
        <v>45362</v>
      </c>
      <c r="C3164" s="11">
        <v>2024</v>
      </c>
      <c r="D3164" s="11">
        <v>3</v>
      </c>
      <c r="E3164" s="11">
        <v>11</v>
      </c>
      <c r="F3164" s="11">
        <v>23</v>
      </c>
      <c r="G3164" s="11" t="s">
        <v>67</v>
      </c>
      <c r="H3164" s="11" t="s">
        <v>53</v>
      </c>
      <c r="I3164" s="11">
        <v>40.616979317071902</v>
      </c>
      <c r="J3164" s="11">
        <v>-73.962623940495106</v>
      </c>
      <c r="K3164" s="11">
        <v>84</v>
      </c>
      <c r="L3164" s="11">
        <v>65.892528680823602</v>
      </c>
      <c r="M3164" s="11">
        <v>39.974407563717399</v>
      </c>
      <c r="N3164" s="11" t="s">
        <v>59</v>
      </c>
      <c r="O3164" s="11" t="s">
        <v>58</v>
      </c>
      <c r="P3164" s="11">
        <v>0</v>
      </c>
      <c r="Q3164" s="11">
        <v>0.41593668762221703</v>
      </c>
      <c r="R3164" s="11">
        <v>51</v>
      </c>
      <c r="S3164" s="11">
        <v>35</v>
      </c>
      <c r="T3164" s="11">
        <v>84.924077774271097</v>
      </c>
      <c r="U3164" s="11">
        <v>9.9536133327579499</v>
      </c>
      <c r="V3164" s="11" t="s">
        <v>62</v>
      </c>
    </row>
    <row r="3165" spans="1:22" x14ac:dyDescent="0.3">
      <c r="A3165" s="9">
        <v>45362.982638888898</v>
      </c>
      <c r="B3165" s="10">
        <v>45362</v>
      </c>
      <c r="C3165" s="11">
        <v>2024</v>
      </c>
      <c r="D3165" s="11">
        <v>3</v>
      </c>
      <c r="E3165" s="11">
        <v>11</v>
      </c>
      <c r="F3165" s="11">
        <v>23</v>
      </c>
      <c r="G3165" s="11" t="s">
        <v>67</v>
      </c>
      <c r="H3165" s="11" t="s">
        <v>53</v>
      </c>
      <c r="I3165" s="11">
        <v>40.600365887560201</v>
      </c>
      <c r="J3165" s="11">
        <v>-73.846009886012894</v>
      </c>
      <c r="K3165" s="11">
        <v>179</v>
      </c>
      <c r="L3165" s="11">
        <v>57.0954377796904</v>
      </c>
      <c r="M3165" s="11">
        <v>94.808536467259898</v>
      </c>
      <c r="N3165" s="11" t="s">
        <v>59</v>
      </c>
      <c r="O3165" s="11" t="s">
        <v>55</v>
      </c>
      <c r="P3165" s="11">
        <v>0</v>
      </c>
      <c r="Q3165" s="11">
        <v>-0.88773182902553005</v>
      </c>
      <c r="R3165" s="11">
        <v>70</v>
      </c>
      <c r="S3165" s="11">
        <v>30</v>
      </c>
      <c r="T3165" s="11">
        <v>245.59751024591401</v>
      </c>
      <c r="U3165" s="11">
        <v>29.951630499073001</v>
      </c>
      <c r="V3165" s="11" t="s">
        <v>56</v>
      </c>
    </row>
    <row r="3166" spans="1:22" x14ac:dyDescent="0.3">
      <c r="A3166" s="9">
        <v>45362.986111111102</v>
      </c>
      <c r="B3166" s="10">
        <v>45362</v>
      </c>
      <c r="C3166" s="11">
        <v>2024</v>
      </c>
      <c r="D3166" s="11">
        <v>3</v>
      </c>
      <c r="E3166" s="11">
        <v>11</v>
      </c>
      <c r="F3166" s="11">
        <v>23</v>
      </c>
      <c r="G3166" s="11" t="s">
        <v>67</v>
      </c>
      <c r="H3166" s="11" t="s">
        <v>53</v>
      </c>
      <c r="I3166" s="11">
        <v>40.706923070423898</v>
      </c>
      <c r="J3166" s="11">
        <v>-73.9998051647041</v>
      </c>
      <c r="K3166" s="11">
        <v>51</v>
      </c>
      <c r="L3166" s="11">
        <v>46.076073512548803</v>
      </c>
      <c r="M3166" s="11">
        <v>23.091206385254399</v>
      </c>
      <c r="N3166" s="11" t="s">
        <v>59</v>
      </c>
      <c r="O3166" s="11" t="s">
        <v>61</v>
      </c>
      <c r="P3166" s="11">
        <v>0</v>
      </c>
      <c r="Q3166" s="11">
        <v>-0.72749016155778701</v>
      </c>
      <c r="R3166" s="11">
        <v>93</v>
      </c>
      <c r="S3166" s="11">
        <v>12</v>
      </c>
      <c r="T3166" s="11">
        <v>345.36523983486398</v>
      </c>
      <c r="U3166" s="11">
        <v>27.563336848333499</v>
      </c>
      <c r="V3166" s="11" t="s">
        <v>62</v>
      </c>
    </row>
    <row r="3167" spans="1:22" x14ac:dyDescent="0.3">
      <c r="A3167" s="9">
        <v>45362.989583333299</v>
      </c>
      <c r="B3167" s="10">
        <v>45362</v>
      </c>
      <c r="C3167" s="11">
        <v>2024</v>
      </c>
      <c r="D3167" s="11">
        <v>3</v>
      </c>
      <c r="E3167" s="11">
        <v>11</v>
      </c>
      <c r="F3167" s="11">
        <v>23</v>
      </c>
      <c r="G3167" s="11" t="s">
        <v>67</v>
      </c>
      <c r="H3167" s="11" t="s">
        <v>53</v>
      </c>
      <c r="I3167" s="11">
        <v>40.796166349281698</v>
      </c>
      <c r="J3167" s="11">
        <v>-73.920911599615195</v>
      </c>
      <c r="K3167" s="11">
        <v>107</v>
      </c>
      <c r="L3167" s="11">
        <v>74.033145130357596</v>
      </c>
      <c r="M3167" s="11">
        <v>95.501169562235702</v>
      </c>
      <c r="N3167" s="11" t="s">
        <v>54</v>
      </c>
      <c r="O3167" s="11" t="s">
        <v>60</v>
      </c>
      <c r="P3167" s="11">
        <v>0</v>
      </c>
      <c r="Q3167" s="11">
        <v>0.869560121366456</v>
      </c>
      <c r="R3167" s="11">
        <v>75</v>
      </c>
      <c r="S3167" s="11">
        <v>21</v>
      </c>
      <c r="T3167" s="11">
        <v>373.28154584107102</v>
      </c>
      <c r="U3167" s="11">
        <v>5.0037869516752798</v>
      </c>
      <c r="V3167" s="11" t="s">
        <v>56</v>
      </c>
    </row>
    <row r="3168" spans="1:22" x14ac:dyDescent="0.3">
      <c r="A3168" s="9">
        <v>45362.993055555598</v>
      </c>
      <c r="B3168" s="10">
        <v>45362</v>
      </c>
      <c r="C3168" s="11">
        <v>2024</v>
      </c>
      <c r="D3168" s="11">
        <v>3</v>
      </c>
      <c r="E3168" s="11">
        <v>11</v>
      </c>
      <c r="F3168" s="11">
        <v>23</v>
      </c>
      <c r="G3168" s="11" t="s">
        <v>67</v>
      </c>
      <c r="H3168" s="11" t="s">
        <v>53</v>
      </c>
      <c r="I3168" s="11">
        <v>40.695918939810298</v>
      </c>
      <c r="J3168" s="11">
        <v>-73.8545104320729</v>
      </c>
      <c r="K3168" s="11">
        <v>86</v>
      </c>
      <c r="L3168" s="11">
        <v>61.023314922075897</v>
      </c>
      <c r="M3168" s="11">
        <v>55.1885928590372</v>
      </c>
      <c r="N3168" s="11" t="s">
        <v>57</v>
      </c>
      <c r="O3168" s="11" t="s">
        <v>61</v>
      </c>
      <c r="P3168" s="11">
        <v>0</v>
      </c>
      <c r="Q3168" s="11">
        <v>6.2261772782713699E-2</v>
      </c>
      <c r="R3168" s="11">
        <v>7</v>
      </c>
      <c r="S3168" s="11">
        <v>16</v>
      </c>
      <c r="T3168" s="11">
        <v>122.75460554488799</v>
      </c>
      <c r="U3168" s="11">
        <v>10.2120770517068</v>
      </c>
      <c r="V3168" s="11" t="s">
        <v>63</v>
      </c>
    </row>
    <row r="3169" spans="1:22" x14ac:dyDescent="0.3">
      <c r="A3169" s="9">
        <v>45362.996527777803</v>
      </c>
      <c r="B3169" s="10">
        <v>45362</v>
      </c>
      <c r="C3169" s="11">
        <v>2024</v>
      </c>
      <c r="D3169" s="11">
        <v>3</v>
      </c>
      <c r="E3169" s="11">
        <v>11</v>
      </c>
      <c r="F3169" s="11">
        <v>23</v>
      </c>
      <c r="G3169" s="11" t="s">
        <v>67</v>
      </c>
      <c r="H3169" s="11" t="s">
        <v>53</v>
      </c>
      <c r="I3169" s="11">
        <v>40.628130600347703</v>
      </c>
      <c r="J3169" s="11">
        <v>-73.840685897030596</v>
      </c>
      <c r="K3169" s="11">
        <v>144</v>
      </c>
      <c r="L3169" s="11">
        <v>22.913123577393598</v>
      </c>
      <c r="M3169" s="11">
        <v>74.762193202670005</v>
      </c>
      <c r="N3169" s="11" t="s">
        <v>57</v>
      </c>
      <c r="O3169" s="11" t="s">
        <v>60</v>
      </c>
      <c r="P3169" s="11">
        <v>0</v>
      </c>
      <c r="Q3169" s="11">
        <v>0.48688109404045898</v>
      </c>
      <c r="R3169" s="11">
        <v>97</v>
      </c>
      <c r="S3169" s="11">
        <v>6</v>
      </c>
      <c r="T3169" s="11">
        <v>80.760650454496997</v>
      </c>
      <c r="U3169" s="11">
        <v>23.878460648883699</v>
      </c>
      <c r="V3169" s="11" t="s">
        <v>63</v>
      </c>
    </row>
    <row r="3170" spans="1:22" x14ac:dyDescent="0.3">
      <c r="A3170" s="9">
        <v>45363</v>
      </c>
      <c r="B3170" s="10">
        <v>45363</v>
      </c>
      <c r="C3170" s="11">
        <v>2024</v>
      </c>
      <c r="D3170" s="11">
        <v>3</v>
      </c>
      <c r="E3170" s="11">
        <v>12</v>
      </c>
      <c r="F3170" s="11">
        <v>0</v>
      </c>
      <c r="G3170" s="11" t="s">
        <v>68</v>
      </c>
      <c r="H3170" s="11" t="s">
        <v>53</v>
      </c>
      <c r="I3170" s="11">
        <v>40.895885798770202</v>
      </c>
      <c r="J3170" s="11">
        <v>-73.948150706160902</v>
      </c>
      <c r="K3170" s="11">
        <v>182</v>
      </c>
      <c r="L3170" s="11">
        <v>27.722792981612798</v>
      </c>
      <c r="M3170" s="11">
        <v>54.226416832576497</v>
      </c>
      <c r="N3170" s="11" t="s">
        <v>57</v>
      </c>
      <c r="O3170" s="11" t="s">
        <v>55</v>
      </c>
      <c r="P3170" s="11">
        <v>0</v>
      </c>
      <c r="Q3170" s="11">
        <v>4.0044337554702297E-2</v>
      </c>
      <c r="R3170" s="11">
        <v>20</v>
      </c>
      <c r="S3170" s="11">
        <v>17</v>
      </c>
      <c r="T3170" s="11">
        <v>417.187458289956</v>
      </c>
      <c r="U3170" s="11">
        <v>27.560587867292</v>
      </c>
      <c r="V3170" s="11" t="s">
        <v>63</v>
      </c>
    </row>
    <row r="3171" spans="1:22" x14ac:dyDescent="0.3">
      <c r="A3171" s="9">
        <v>45363.003472222197</v>
      </c>
      <c r="B3171" s="10">
        <v>45363</v>
      </c>
      <c r="C3171" s="11">
        <v>2024</v>
      </c>
      <c r="D3171" s="11">
        <v>3</v>
      </c>
      <c r="E3171" s="11">
        <v>12</v>
      </c>
      <c r="F3171" s="11">
        <v>0</v>
      </c>
      <c r="G3171" s="11" t="s">
        <v>68</v>
      </c>
      <c r="H3171" s="11" t="s">
        <v>53</v>
      </c>
      <c r="I3171" s="11">
        <v>40.785729718384303</v>
      </c>
      <c r="J3171" s="11">
        <v>-73.9194186145304</v>
      </c>
      <c r="K3171" s="11">
        <v>284</v>
      </c>
      <c r="L3171" s="11">
        <v>49.493633670395504</v>
      </c>
      <c r="M3171" s="11">
        <v>16.378273741986</v>
      </c>
      <c r="N3171" s="11" t="s">
        <v>59</v>
      </c>
      <c r="O3171" s="11" t="s">
        <v>60</v>
      </c>
      <c r="P3171" s="11">
        <v>0</v>
      </c>
      <c r="Q3171" s="11">
        <v>0.98885290514967505</v>
      </c>
      <c r="R3171" s="11">
        <v>88</v>
      </c>
      <c r="S3171" s="11">
        <v>36</v>
      </c>
      <c r="T3171" s="11">
        <v>212.476871298058</v>
      </c>
      <c r="U3171" s="11">
        <v>16.778489366601701</v>
      </c>
      <c r="V3171" s="11" t="s">
        <v>56</v>
      </c>
    </row>
    <row r="3172" spans="1:22" x14ac:dyDescent="0.3">
      <c r="A3172" s="9">
        <v>45363.006944444503</v>
      </c>
      <c r="B3172" s="10">
        <v>45363</v>
      </c>
      <c r="C3172" s="11">
        <v>2024</v>
      </c>
      <c r="D3172" s="11">
        <v>3</v>
      </c>
      <c r="E3172" s="11">
        <v>12</v>
      </c>
      <c r="F3172" s="11">
        <v>0</v>
      </c>
      <c r="G3172" s="11" t="s">
        <v>68</v>
      </c>
      <c r="H3172" s="11" t="s">
        <v>53</v>
      </c>
      <c r="I3172" s="11">
        <v>40.631486853655304</v>
      </c>
      <c r="J3172" s="11">
        <v>-73.869153414927894</v>
      </c>
      <c r="K3172" s="11">
        <v>118</v>
      </c>
      <c r="L3172" s="11">
        <v>45.538005303932501</v>
      </c>
      <c r="M3172" s="11">
        <v>25.570603856314399</v>
      </c>
      <c r="N3172" s="11" t="s">
        <v>57</v>
      </c>
      <c r="O3172" s="11" t="s">
        <v>58</v>
      </c>
      <c r="P3172" s="11">
        <v>0</v>
      </c>
      <c r="Q3172" s="11">
        <v>0.85639123813487605</v>
      </c>
      <c r="R3172" s="11">
        <v>50</v>
      </c>
      <c r="S3172" s="11">
        <v>28</v>
      </c>
      <c r="T3172" s="11">
        <v>170.46468260531799</v>
      </c>
      <c r="U3172" s="11">
        <v>8.8623114073402292</v>
      </c>
      <c r="V3172" s="11" t="s">
        <v>63</v>
      </c>
    </row>
    <row r="3173" spans="1:22" x14ac:dyDescent="0.3">
      <c r="A3173" s="9">
        <v>45363.010416666701</v>
      </c>
      <c r="B3173" s="10">
        <v>45363</v>
      </c>
      <c r="C3173" s="11">
        <v>2024</v>
      </c>
      <c r="D3173" s="11">
        <v>3</v>
      </c>
      <c r="E3173" s="11">
        <v>12</v>
      </c>
      <c r="F3173" s="11">
        <v>0</v>
      </c>
      <c r="G3173" s="11" t="s">
        <v>68</v>
      </c>
      <c r="H3173" s="11" t="s">
        <v>53</v>
      </c>
      <c r="I3173" s="11">
        <v>40.641916272699</v>
      </c>
      <c r="J3173" s="11">
        <v>-73.805505345195101</v>
      </c>
      <c r="K3173" s="11">
        <v>232</v>
      </c>
      <c r="L3173" s="11">
        <v>11.763713765820899</v>
      </c>
      <c r="M3173" s="11">
        <v>83.243501025977395</v>
      </c>
      <c r="N3173" s="11" t="s">
        <v>57</v>
      </c>
      <c r="O3173" s="11" t="s">
        <v>60</v>
      </c>
      <c r="P3173" s="11">
        <v>0</v>
      </c>
      <c r="Q3173" s="11">
        <v>-0.55440918332307598</v>
      </c>
      <c r="R3173" s="11">
        <v>69</v>
      </c>
      <c r="S3173" s="11">
        <v>1</v>
      </c>
      <c r="T3173" s="11">
        <v>171.78555318577</v>
      </c>
      <c r="U3173" s="11">
        <v>23.565564774559999</v>
      </c>
      <c r="V3173" s="11" t="s">
        <v>56</v>
      </c>
    </row>
    <row r="3174" spans="1:22" x14ac:dyDescent="0.3">
      <c r="A3174" s="9">
        <v>45363.013888888898</v>
      </c>
      <c r="B3174" s="10">
        <v>45363</v>
      </c>
      <c r="C3174" s="11">
        <v>2024</v>
      </c>
      <c r="D3174" s="11">
        <v>3</v>
      </c>
      <c r="E3174" s="11">
        <v>12</v>
      </c>
      <c r="F3174" s="11">
        <v>0</v>
      </c>
      <c r="G3174" s="11" t="s">
        <v>68</v>
      </c>
      <c r="H3174" s="11" t="s">
        <v>53</v>
      </c>
      <c r="I3174" s="11">
        <v>40.621197538688399</v>
      </c>
      <c r="J3174" s="11">
        <v>-73.824117585637296</v>
      </c>
      <c r="K3174" s="11">
        <v>64</v>
      </c>
      <c r="L3174" s="11">
        <v>10.002717241723399</v>
      </c>
      <c r="M3174" s="11">
        <v>50.102292915940502</v>
      </c>
      <c r="N3174" s="11" t="s">
        <v>59</v>
      </c>
      <c r="O3174" s="11" t="s">
        <v>61</v>
      </c>
      <c r="P3174" s="11">
        <v>0</v>
      </c>
      <c r="Q3174" s="11">
        <v>-0.67467922305635697</v>
      </c>
      <c r="R3174" s="11">
        <v>75</v>
      </c>
      <c r="S3174" s="11">
        <v>33</v>
      </c>
      <c r="T3174" s="11">
        <v>86.964502454738195</v>
      </c>
      <c r="U3174" s="11">
        <v>23.070421292146101</v>
      </c>
      <c r="V3174" s="11" t="s">
        <v>56</v>
      </c>
    </row>
    <row r="3175" spans="1:22" x14ac:dyDescent="0.3">
      <c r="A3175" s="9">
        <v>45363.017361111102</v>
      </c>
      <c r="B3175" s="10">
        <v>45363</v>
      </c>
      <c r="C3175" s="11">
        <v>2024</v>
      </c>
      <c r="D3175" s="11">
        <v>3</v>
      </c>
      <c r="E3175" s="11">
        <v>12</v>
      </c>
      <c r="F3175" s="11">
        <v>0</v>
      </c>
      <c r="G3175" s="11" t="s">
        <v>68</v>
      </c>
      <c r="H3175" s="11" t="s">
        <v>53</v>
      </c>
      <c r="I3175" s="11">
        <v>40.616463288359903</v>
      </c>
      <c r="J3175" s="11">
        <v>-73.793539151560793</v>
      </c>
      <c r="K3175" s="11">
        <v>293</v>
      </c>
      <c r="L3175" s="11">
        <v>9.8080839715240202</v>
      </c>
      <c r="M3175" s="11">
        <v>56.456661994007</v>
      </c>
      <c r="N3175" s="11" t="s">
        <v>57</v>
      </c>
      <c r="O3175" s="11" t="s">
        <v>60</v>
      </c>
      <c r="P3175" s="11">
        <v>1</v>
      </c>
      <c r="Q3175" s="11">
        <v>0.33898692323892998</v>
      </c>
      <c r="R3175" s="11">
        <v>12</v>
      </c>
      <c r="S3175" s="11">
        <v>23</v>
      </c>
      <c r="T3175" s="11">
        <v>224.81409085492101</v>
      </c>
      <c r="U3175" s="11">
        <v>23.0470525763612</v>
      </c>
      <c r="V3175" s="11" t="s">
        <v>56</v>
      </c>
    </row>
    <row r="3176" spans="1:22" x14ac:dyDescent="0.3">
      <c r="A3176" s="9">
        <v>45363.020833333299</v>
      </c>
      <c r="B3176" s="10">
        <v>45363</v>
      </c>
      <c r="C3176" s="11">
        <v>2024</v>
      </c>
      <c r="D3176" s="11">
        <v>3</v>
      </c>
      <c r="E3176" s="11">
        <v>12</v>
      </c>
      <c r="F3176" s="11">
        <v>0</v>
      </c>
      <c r="G3176" s="11" t="s">
        <v>68</v>
      </c>
      <c r="H3176" s="11" t="s">
        <v>53</v>
      </c>
      <c r="I3176" s="11">
        <v>40.773171382862003</v>
      </c>
      <c r="J3176" s="11">
        <v>-73.785844890213198</v>
      </c>
      <c r="K3176" s="11">
        <v>162</v>
      </c>
      <c r="L3176" s="11">
        <v>25.542126080555899</v>
      </c>
      <c r="M3176" s="11">
        <v>22.473933992043602</v>
      </c>
      <c r="N3176" s="11" t="s">
        <v>59</v>
      </c>
      <c r="O3176" s="11" t="s">
        <v>61</v>
      </c>
      <c r="P3176" s="11">
        <v>0</v>
      </c>
      <c r="Q3176" s="11">
        <v>-6.9488443366536798E-2</v>
      </c>
      <c r="R3176" s="11">
        <v>74</v>
      </c>
      <c r="S3176" s="11">
        <v>37</v>
      </c>
      <c r="T3176" s="11">
        <v>421.70451334840601</v>
      </c>
      <c r="U3176" s="11">
        <v>18.618253642971901</v>
      </c>
      <c r="V3176" s="11" t="s">
        <v>63</v>
      </c>
    </row>
    <row r="3177" spans="1:22" x14ac:dyDescent="0.3">
      <c r="A3177" s="9">
        <v>45363.024305555598</v>
      </c>
      <c r="B3177" s="10">
        <v>45363</v>
      </c>
      <c r="C3177" s="11">
        <v>2024</v>
      </c>
      <c r="D3177" s="11">
        <v>3</v>
      </c>
      <c r="E3177" s="11">
        <v>12</v>
      </c>
      <c r="F3177" s="11">
        <v>0</v>
      </c>
      <c r="G3177" s="11" t="s">
        <v>68</v>
      </c>
      <c r="H3177" s="11" t="s">
        <v>53</v>
      </c>
      <c r="I3177" s="11">
        <v>40.795648853758401</v>
      </c>
      <c r="J3177" s="11">
        <v>-73.865141239355097</v>
      </c>
      <c r="K3177" s="11">
        <v>113</v>
      </c>
      <c r="L3177" s="11">
        <v>65.694391908427306</v>
      </c>
      <c r="M3177" s="11">
        <v>80.628293909038703</v>
      </c>
      <c r="N3177" s="11" t="s">
        <v>54</v>
      </c>
      <c r="O3177" s="11" t="s">
        <v>55</v>
      </c>
      <c r="P3177" s="11">
        <v>0</v>
      </c>
      <c r="Q3177" s="11">
        <v>0.96581176206350605</v>
      </c>
      <c r="R3177" s="11">
        <v>93</v>
      </c>
      <c r="S3177" s="11">
        <v>43</v>
      </c>
      <c r="T3177" s="11">
        <v>77.003661357884795</v>
      </c>
      <c r="U3177" s="11">
        <v>28.914559457734001</v>
      </c>
      <c r="V3177" s="11" t="s">
        <v>56</v>
      </c>
    </row>
    <row r="3178" spans="1:22" x14ac:dyDescent="0.3">
      <c r="A3178" s="9">
        <v>45363.027777777803</v>
      </c>
      <c r="B3178" s="10">
        <v>45363</v>
      </c>
      <c r="C3178" s="11">
        <v>2024</v>
      </c>
      <c r="D3178" s="11">
        <v>3</v>
      </c>
      <c r="E3178" s="11">
        <v>12</v>
      </c>
      <c r="F3178" s="11">
        <v>0</v>
      </c>
      <c r="G3178" s="11" t="s">
        <v>68</v>
      </c>
      <c r="H3178" s="11" t="s">
        <v>53</v>
      </c>
      <c r="I3178" s="11">
        <v>40.841978445278798</v>
      </c>
      <c r="J3178" s="11">
        <v>-73.916518051143498</v>
      </c>
      <c r="K3178" s="11">
        <v>99</v>
      </c>
      <c r="L3178" s="11">
        <v>68.188934038385597</v>
      </c>
      <c r="M3178" s="11">
        <v>23.398021179725301</v>
      </c>
      <c r="N3178" s="11" t="s">
        <v>57</v>
      </c>
      <c r="O3178" s="11" t="s">
        <v>60</v>
      </c>
      <c r="P3178" s="11">
        <v>0</v>
      </c>
      <c r="Q3178" s="11">
        <v>0.37655298555132999</v>
      </c>
      <c r="R3178" s="11">
        <v>97</v>
      </c>
      <c r="S3178" s="11">
        <v>29</v>
      </c>
      <c r="T3178" s="11">
        <v>426.83163543949797</v>
      </c>
      <c r="U3178" s="11">
        <v>27.552777766176401</v>
      </c>
      <c r="V3178" s="11" t="s">
        <v>62</v>
      </c>
    </row>
    <row r="3179" spans="1:22" x14ac:dyDescent="0.3">
      <c r="A3179" s="9">
        <v>45363.03125</v>
      </c>
      <c r="B3179" s="10">
        <v>45363</v>
      </c>
      <c r="C3179" s="11">
        <v>2024</v>
      </c>
      <c r="D3179" s="11">
        <v>3</v>
      </c>
      <c r="E3179" s="11">
        <v>12</v>
      </c>
      <c r="F3179" s="11">
        <v>0</v>
      </c>
      <c r="G3179" s="11" t="s">
        <v>68</v>
      </c>
      <c r="H3179" s="11" t="s">
        <v>53</v>
      </c>
      <c r="I3179" s="11">
        <v>40.7849833133183</v>
      </c>
      <c r="J3179" s="11">
        <v>-73.7626843902449</v>
      </c>
      <c r="K3179" s="11">
        <v>206</v>
      </c>
      <c r="L3179" s="11">
        <v>44.301726707434199</v>
      </c>
      <c r="M3179" s="11">
        <v>92.367518916491903</v>
      </c>
      <c r="N3179" s="11" t="s">
        <v>57</v>
      </c>
      <c r="O3179" s="11" t="s">
        <v>58</v>
      </c>
      <c r="P3179" s="11">
        <v>0</v>
      </c>
      <c r="Q3179" s="11">
        <v>-0.203991351542329</v>
      </c>
      <c r="R3179" s="11">
        <v>9</v>
      </c>
      <c r="S3179" s="11">
        <v>46</v>
      </c>
      <c r="T3179" s="11">
        <v>112.59154784771</v>
      </c>
      <c r="U3179" s="11">
        <v>10.678724052821501</v>
      </c>
      <c r="V3179" s="11" t="s">
        <v>56</v>
      </c>
    </row>
    <row r="3180" spans="1:22" x14ac:dyDescent="0.3">
      <c r="A3180" s="9">
        <v>45363.034722222197</v>
      </c>
      <c r="B3180" s="10">
        <v>45363</v>
      </c>
      <c r="C3180" s="11">
        <v>2024</v>
      </c>
      <c r="D3180" s="11">
        <v>3</v>
      </c>
      <c r="E3180" s="11">
        <v>12</v>
      </c>
      <c r="F3180" s="11">
        <v>0</v>
      </c>
      <c r="G3180" s="11" t="s">
        <v>68</v>
      </c>
      <c r="H3180" s="11" t="s">
        <v>53</v>
      </c>
      <c r="I3180" s="11">
        <v>40.810412886122997</v>
      </c>
      <c r="J3180" s="11">
        <v>-73.825225621163497</v>
      </c>
      <c r="K3180" s="11">
        <v>228</v>
      </c>
      <c r="L3180" s="11">
        <v>14.7883681487343</v>
      </c>
      <c r="M3180" s="11">
        <v>80.027240738606395</v>
      </c>
      <c r="N3180" s="11" t="s">
        <v>59</v>
      </c>
      <c r="O3180" s="11" t="s">
        <v>61</v>
      </c>
      <c r="P3180" s="11">
        <v>0</v>
      </c>
      <c r="Q3180" s="11">
        <v>-0.79114263220152403</v>
      </c>
      <c r="R3180" s="11">
        <v>37</v>
      </c>
      <c r="S3180" s="11">
        <v>2</v>
      </c>
      <c r="T3180" s="11">
        <v>161.97643005116799</v>
      </c>
      <c r="U3180" s="11">
        <v>10.623746111722401</v>
      </c>
      <c r="V3180" s="11" t="s">
        <v>56</v>
      </c>
    </row>
    <row r="3181" spans="1:22" x14ac:dyDescent="0.3">
      <c r="A3181" s="9">
        <v>45363.038194444503</v>
      </c>
      <c r="B3181" s="10">
        <v>45363</v>
      </c>
      <c r="C3181" s="11">
        <v>2024</v>
      </c>
      <c r="D3181" s="11">
        <v>3</v>
      </c>
      <c r="E3181" s="11">
        <v>12</v>
      </c>
      <c r="F3181" s="11">
        <v>0</v>
      </c>
      <c r="G3181" s="11" t="s">
        <v>68</v>
      </c>
      <c r="H3181" s="11" t="s">
        <v>53</v>
      </c>
      <c r="I3181" s="11">
        <v>40.8109558832235</v>
      </c>
      <c r="J3181" s="11">
        <v>-73.901079018944202</v>
      </c>
      <c r="K3181" s="11">
        <v>48</v>
      </c>
      <c r="L3181" s="11">
        <v>63.912903384900702</v>
      </c>
      <c r="M3181" s="11">
        <v>17.650228627615601</v>
      </c>
      <c r="N3181" s="11" t="s">
        <v>59</v>
      </c>
      <c r="O3181" s="11" t="s">
        <v>55</v>
      </c>
      <c r="P3181" s="11">
        <v>1</v>
      </c>
      <c r="Q3181" s="11">
        <v>-0.78448465193954098</v>
      </c>
      <c r="R3181" s="11">
        <v>71</v>
      </c>
      <c r="S3181" s="11">
        <v>2</v>
      </c>
      <c r="T3181" s="11">
        <v>226.99588710990301</v>
      </c>
      <c r="U3181" s="11">
        <v>7.5470764906253303</v>
      </c>
      <c r="V3181" s="11" t="s">
        <v>56</v>
      </c>
    </row>
    <row r="3182" spans="1:22" x14ac:dyDescent="0.3">
      <c r="A3182" s="9">
        <v>45363.041666666701</v>
      </c>
      <c r="B3182" s="10">
        <v>45363</v>
      </c>
      <c r="C3182" s="11">
        <v>2024</v>
      </c>
      <c r="D3182" s="11">
        <v>3</v>
      </c>
      <c r="E3182" s="11">
        <v>12</v>
      </c>
      <c r="F3182" s="11">
        <v>1</v>
      </c>
      <c r="G3182" s="11" t="s">
        <v>68</v>
      </c>
      <c r="H3182" s="11" t="s">
        <v>53</v>
      </c>
      <c r="I3182" s="11">
        <v>40.894532879891699</v>
      </c>
      <c r="J3182" s="11">
        <v>-73.724684509323794</v>
      </c>
      <c r="K3182" s="11">
        <v>292</v>
      </c>
      <c r="L3182" s="11">
        <v>37.9746887620121</v>
      </c>
      <c r="M3182" s="11">
        <v>88.243267266487905</v>
      </c>
      <c r="N3182" s="11" t="s">
        <v>59</v>
      </c>
      <c r="O3182" s="11" t="s">
        <v>60</v>
      </c>
      <c r="P3182" s="11">
        <v>0</v>
      </c>
      <c r="Q3182" s="11">
        <v>0.25008095228763899</v>
      </c>
      <c r="R3182" s="11">
        <v>89</v>
      </c>
      <c r="S3182" s="11">
        <v>14</v>
      </c>
      <c r="T3182" s="11">
        <v>129.660155530368</v>
      </c>
      <c r="U3182" s="11">
        <v>21.2637951222986</v>
      </c>
      <c r="V3182" s="11" t="s">
        <v>56</v>
      </c>
    </row>
    <row r="3183" spans="1:22" x14ac:dyDescent="0.3">
      <c r="A3183" s="9">
        <v>45363.045138888898</v>
      </c>
      <c r="B3183" s="10">
        <v>45363</v>
      </c>
      <c r="C3183" s="11">
        <v>2024</v>
      </c>
      <c r="D3183" s="11">
        <v>3</v>
      </c>
      <c r="E3183" s="11">
        <v>12</v>
      </c>
      <c r="F3183" s="11">
        <v>1</v>
      </c>
      <c r="G3183" s="11" t="s">
        <v>68</v>
      </c>
      <c r="H3183" s="11" t="s">
        <v>53</v>
      </c>
      <c r="I3183" s="11">
        <v>40.609275190940501</v>
      </c>
      <c r="J3183" s="11">
        <v>-73.948101217001096</v>
      </c>
      <c r="K3183" s="11">
        <v>54</v>
      </c>
      <c r="L3183" s="11">
        <v>66.946040466055194</v>
      </c>
      <c r="M3183" s="11">
        <v>78.078677642959093</v>
      </c>
      <c r="N3183" s="11" t="s">
        <v>54</v>
      </c>
      <c r="O3183" s="11" t="s">
        <v>60</v>
      </c>
      <c r="P3183" s="11">
        <v>0</v>
      </c>
      <c r="Q3183" s="11">
        <v>0.89005056139157601</v>
      </c>
      <c r="R3183" s="11">
        <v>65</v>
      </c>
      <c r="S3183" s="11">
        <v>21</v>
      </c>
      <c r="T3183" s="11">
        <v>64.947147079467697</v>
      </c>
      <c r="U3183" s="11">
        <v>25.144337511349999</v>
      </c>
      <c r="V3183" s="11" t="s">
        <v>63</v>
      </c>
    </row>
    <row r="3184" spans="1:22" x14ac:dyDescent="0.3">
      <c r="A3184" s="9">
        <v>45363.048611111102</v>
      </c>
      <c r="B3184" s="10">
        <v>45363</v>
      </c>
      <c r="C3184" s="11">
        <v>2024</v>
      </c>
      <c r="D3184" s="11">
        <v>3</v>
      </c>
      <c r="E3184" s="11">
        <v>12</v>
      </c>
      <c r="F3184" s="11">
        <v>1</v>
      </c>
      <c r="G3184" s="11" t="s">
        <v>68</v>
      </c>
      <c r="H3184" s="11" t="s">
        <v>53</v>
      </c>
      <c r="I3184" s="11">
        <v>40.748910491272902</v>
      </c>
      <c r="J3184" s="11">
        <v>-73.820231910322406</v>
      </c>
      <c r="K3184" s="11">
        <v>270</v>
      </c>
      <c r="L3184" s="11">
        <v>61.083167334909703</v>
      </c>
      <c r="M3184" s="11">
        <v>35.697301245643899</v>
      </c>
      <c r="N3184" s="11" t="s">
        <v>59</v>
      </c>
      <c r="O3184" s="11" t="s">
        <v>60</v>
      </c>
      <c r="P3184" s="11">
        <v>0</v>
      </c>
      <c r="Q3184" s="11">
        <v>-0.61209857665289802</v>
      </c>
      <c r="R3184" s="11">
        <v>89</v>
      </c>
      <c r="S3184" s="11">
        <v>16</v>
      </c>
      <c r="T3184" s="11">
        <v>237.06560574750901</v>
      </c>
      <c r="U3184" s="11">
        <v>24.450580068231901</v>
      </c>
      <c r="V3184" s="11" t="s">
        <v>56</v>
      </c>
    </row>
    <row r="3185" spans="1:22" x14ac:dyDescent="0.3">
      <c r="A3185" s="9">
        <v>45363.052083333299</v>
      </c>
      <c r="B3185" s="10">
        <v>45363</v>
      </c>
      <c r="C3185" s="11">
        <v>2024</v>
      </c>
      <c r="D3185" s="11">
        <v>3</v>
      </c>
      <c r="E3185" s="11">
        <v>12</v>
      </c>
      <c r="F3185" s="11">
        <v>1</v>
      </c>
      <c r="G3185" s="11" t="s">
        <v>68</v>
      </c>
      <c r="H3185" s="11" t="s">
        <v>53</v>
      </c>
      <c r="I3185" s="11">
        <v>40.826477050955198</v>
      </c>
      <c r="J3185" s="11">
        <v>-73.986460630807301</v>
      </c>
      <c r="K3185" s="11">
        <v>41</v>
      </c>
      <c r="L3185" s="11">
        <v>64.219769912130104</v>
      </c>
      <c r="M3185" s="11">
        <v>46.370797829884303</v>
      </c>
      <c r="N3185" s="11" t="s">
        <v>54</v>
      </c>
      <c r="O3185" s="11" t="s">
        <v>58</v>
      </c>
      <c r="P3185" s="11">
        <v>0</v>
      </c>
      <c r="Q3185" s="11">
        <v>0.396404525943437</v>
      </c>
      <c r="R3185" s="11">
        <v>26</v>
      </c>
      <c r="S3185" s="11">
        <v>34</v>
      </c>
      <c r="T3185" s="11">
        <v>367.98893630180601</v>
      </c>
      <c r="U3185" s="11">
        <v>29.359910537171501</v>
      </c>
      <c r="V3185" s="11" t="s">
        <v>62</v>
      </c>
    </row>
    <row r="3186" spans="1:22" x14ac:dyDescent="0.3">
      <c r="A3186" s="9">
        <v>45363.055555555598</v>
      </c>
      <c r="B3186" s="10">
        <v>45363</v>
      </c>
      <c r="C3186" s="11">
        <v>2024</v>
      </c>
      <c r="D3186" s="11">
        <v>3</v>
      </c>
      <c r="E3186" s="11">
        <v>12</v>
      </c>
      <c r="F3186" s="11">
        <v>1</v>
      </c>
      <c r="G3186" s="11" t="s">
        <v>68</v>
      </c>
      <c r="H3186" s="11" t="s">
        <v>53</v>
      </c>
      <c r="I3186" s="11">
        <v>40.801463521223603</v>
      </c>
      <c r="J3186" s="11">
        <v>-73.9109732845141</v>
      </c>
      <c r="K3186" s="11">
        <v>168</v>
      </c>
      <c r="L3186" s="11">
        <v>51.331433404180203</v>
      </c>
      <c r="M3186" s="11">
        <v>64.576401674640607</v>
      </c>
      <c r="N3186" s="11" t="s">
        <v>54</v>
      </c>
      <c r="O3186" s="11" t="s">
        <v>61</v>
      </c>
      <c r="P3186" s="11">
        <v>0</v>
      </c>
      <c r="Q3186" s="11">
        <v>0.537854960087087</v>
      </c>
      <c r="R3186" s="11">
        <v>1</v>
      </c>
      <c r="S3186" s="11">
        <v>3</v>
      </c>
      <c r="T3186" s="11">
        <v>463.42719915550498</v>
      </c>
      <c r="U3186" s="11">
        <v>28.2107933341265</v>
      </c>
      <c r="V3186" s="11" t="s">
        <v>63</v>
      </c>
    </row>
    <row r="3187" spans="1:22" x14ac:dyDescent="0.3">
      <c r="A3187" s="9">
        <v>45363.059027777803</v>
      </c>
      <c r="B3187" s="10">
        <v>45363</v>
      </c>
      <c r="C3187" s="11">
        <v>2024</v>
      </c>
      <c r="D3187" s="11">
        <v>3</v>
      </c>
      <c r="E3187" s="11">
        <v>12</v>
      </c>
      <c r="F3187" s="11">
        <v>1</v>
      </c>
      <c r="G3187" s="11" t="s">
        <v>68</v>
      </c>
      <c r="H3187" s="11" t="s">
        <v>53</v>
      </c>
      <c r="I3187" s="11">
        <v>40.619417440660598</v>
      </c>
      <c r="J3187" s="11">
        <v>-73.999139748460493</v>
      </c>
      <c r="K3187" s="11">
        <v>104</v>
      </c>
      <c r="L3187" s="11">
        <v>40.054447938558603</v>
      </c>
      <c r="M3187" s="11">
        <v>29.265451355164998</v>
      </c>
      <c r="N3187" s="11" t="s">
        <v>54</v>
      </c>
      <c r="O3187" s="11" t="s">
        <v>61</v>
      </c>
      <c r="P3187" s="11">
        <v>0</v>
      </c>
      <c r="Q3187" s="11">
        <v>0.200877574968926</v>
      </c>
      <c r="R3187" s="11">
        <v>35</v>
      </c>
      <c r="S3187" s="11">
        <v>44</v>
      </c>
      <c r="T3187" s="11">
        <v>123.47132062535201</v>
      </c>
      <c r="U3187" s="11">
        <v>11.002009153368</v>
      </c>
      <c r="V3187" s="11" t="s">
        <v>63</v>
      </c>
    </row>
    <row r="3188" spans="1:22" x14ac:dyDescent="0.3">
      <c r="A3188" s="9">
        <v>45363.0625</v>
      </c>
      <c r="B3188" s="10">
        <v>45363</v>
      </c>
      <c r="C3188" s="11">
        <v>2024</v>
      </c>
      <c r="D3188" s="11">
        <v>3</v>
      </c>
      <c r="E3188" s="11">
        <v>12</v>
      </c>
      <c r="F3188" s="11">
        <v>1</v>
      </c>
      <c r="G3188" s="11" t="s">
        <v>68</v>
      </c>
      <c r="H3188" s="11" t="s">
        <v>53</v>
      </c>
      <c r="I3188" s="11">
        <v>40.843010370695403</v>
      </c>
      <c r="J3188" s="11">
        <v>-73.9493028384029</v>
      </c>
      <c r="K3188" s="11">
        <v>80</v>
      </c>
      <c r="L3188" s="11">
        <v>29.408835147657001</v>
      </c>
      <c r="M3188" s="11">
        <v>98.437270564915295</v>
      </c>
      <c r="N3188" s="11" t="s">
        <v>57</v>
      </c>
      <c r="O3188" s="11" t="s">
        <v>58</v>
      </c>
      <c r="P3188" s="11">
        <v>0</v>
      </c>
      <c r="Q3188" s="11">
        <v>0.914809128646762</v>
      </c>
      <c r="R3188" s="11">
        <v>16</v>
      </c>
      <c r="S3188" s="11">
        <v>12</v>
      </c>
      <c r="T3188" s="11">
        <v>76.412979544010597</v>
      </c>
      <c r="U3188" s="11">
        <v>7.1776023844387398</v>
      </c>
      <c r="V3188" s="11" t="s">
        <v>56</v>
      </c>
    </row>
    <row r="3189" spans="1:22" x14ac:dyDescent="0.3">
      <c r="A3189" s="9">
        <v>45363.065972222197</v>
      </c>
      <c r="B3189" s="10">
        <v>45363</v>
      </c>
      <c r="C3189" s="11">
        <v>2024</v>
      </c>
      <c r="D3189" s="11">
        <v>3</v>
      </c>
      <c r="E3189" s="11">
        <v>12</v>
      </c>
      <c r="F3189" s="11">
        <v>1</v>
      </c>
      <c r="G3189" s="11" t="s">
        <v>68</v>
      </c>
      <c r="H3189" s="11" t="s">
        <v>53</v>
      </c>
      <c r="I3189" s="11">
        <v>40.760946015207097</v>
      </c>
      <c r="J3189" s="11">
        <v>-73.723864494009106</v>
      </c>
      <c r="K3189" s="11">
        <v>169</v>
      </c>
      <c r="L3189" s="11">
        <v>19.537942488725498</v>
      </c>
      <c r="M3189" s="11">
        <v>64.714254044622095</v>
      </c>
      <c r="N3189" s="11" t="s">
        <v>59</v>
      </c>
      <c r="O3189" s="11" t="s">
        <v>60</v>
      </c>
      <c r="P3189" s="11">
        <v>0</v>
      </c>
      <c r="Q3189" s="11">
        <v>7.0525228336406606E-2</v>
      </c>
      <c r="R3189" s="11">
        <v>34</v>
      </c>
      <c r="S3189" s="11">
        <v>21</v>
      </c>
      <c r="T3189" s="11">
        <v>219.35863819372199</v>
      </c>
      <c r="U3189" s="11">
        <v>25.391124474182099</v>
      </c>
      <c r="V3189" s="11" t="s">
        <v>56</v>
      </c>
    </row>
    <row r="3190" spans="1:22" x14ac:dyDescent="0.3">
      <c r="A3190" s="9">
        <v>45363.069444444503</v>
      </c>
      <c r="B3190" s="10">
        <v>45363</v>
      </c>
      <c r="C3190" s="11">
        <v>2024</v>
      </c>
      <c r="D3190" s="11">
        <v>3</v>
      </c>
      <c r="E3190" s="11">
        <v>12</v>
      </c>
      <c r="F3190" s="11">
        <v>1</v>
      </c>
      <c r="G3190" s="11" t="s">
        <v>68</v>
      </c>
      <c r="H3190" s="11" t="s">
        <v>53</v>
      </c>
      <c r="I3190" s="11">
        <v>40.764544823288396</v>
      </c>
      <c r="J3190" s="11">
        <v>-73.916657951003899</v>
      </c>
      <c r="K3190" s="11">
        <v>190</v>
      </c>
      <c r="L3190" s="11">
        <v>77.718641474621904</v>
      </c>
      <c r="M3190" s="11">
        <v>16.663494241223301</v>
      </c>
      <c r="N3190" s="11" t="s">
        <v>54</v>
      </c>
      <c r="O3190" s="11" t="s">
        <v>55</v>
      </c>
      <c r="P3190" s="11">
        <v>0</v>
      </c>
      <c r="Q3190" s="11">
        <v>0.98393718851580303</v>
      </c>
      <c r="R3190" s="11">
        <v>83</v>
      </c>
      <c r="S3190" s="11">
        <v>25</v>
      </c>
      <c r="T3190" s="11">
        <v>405.353284432848</v>
      </c>
      <c r="U3190" s="11">
        <v>14.786875474649699</v>
      </c>
      <c r="V3190" s="11" t="s">
        <v>63</v>
      </c>
    </row>
    <row r="3191" spans="1:22" x14ac:dyDescent="0.3">
      <c r="A3191" s="9">
        <v>45363.072916666701</v>
      </c>
      <c r="B3191" s="10">
        <v>45363</v>
      </c>
      <c r="C3191" s="11">
        <v>2024</v>
      </c>
      <c r="D3191" s="11">
        <v>3</v>
      </c>
      <c r="E3191" s="11">
        <v>12</v>
      </c>
      <c r="F3191" s="11">
        <v>1</v>
      </c>
      <c r="G3191" s="11" t="s">
        <v>68</v>
      </c>
      <c r="H3191" s="11" t="s">
        <v>53</v>
      </c>
      <c r="I3191" s="11">
        <v>40.699086044280399</v>
      </c>
      <c r="J3191" s="11">
        <v>-73.759179215048704</v>
      </c>
      <c r="K3191" s="11">
        <v>252</v>
      </c>
      <c r="L3191" s="11">
        <v>66.197835511428806</v>
      </c>
      <c r="M3191" s="11">
        <v>35.768970303469203</v>
      </c>
      <c r="N3191" s="11" t="s">
        <v>59</v>
      </c>
      <c r="O3191" s="11" t="s">
        <v>61</v>
      </c>
      <c r="P3191" s="11">
        <v>0</v>
      </c>
      <c r="Q3191" s="11">
        <v>-0.115478752640666</v>
      </c>
      <c r="R3191" s="11">
        <v>5</v>
      </c>
      <c r="S3191" s="11">
        <v>36</v>
      </c>
      <c r="T3191" s="11">
        <v>374.47407219868302</v>
      </c>
      <c r="U3191" s="11">
        <v>14.5159123176548</v>
      </c>
      <c r="V3191" s="11" t="s">
        <v>56</v>
      </c>
    </row>
    <row r="3192" spans="1:22" x14ac:dyDescent="0.3">
      <c r="A3192" s="9">
        <v>45363.076388888898</v>
      </c>
      <c r="B3192" s="10">
        <v>45363</v>
      </c>
      <c r="C3192" s="11">
        <v>2024</v>
      </c>
      <c r="D3192" s="11">
        <v>3</v>
      </c>
      <c r="E3192" s="11">
        <v>12</v>
      </c>
      <c r="F3192" s="11">
        <v>1</v>
      </c>
      <c r="G3192" s="11" t="s">
        <v>68</v>
      </c>
      <c r="H3192" s="11" t="s">
        <v>53</v>
      </c>
      <c r="I3192" s="11">
        <v>40.771163381877798</v>
      </c>
      <c r="J3192" s="11">
        <v>-73.830820074247697</v>
      </c>
      <c r="K3192" s="11">
        <v>46</v>
      </c>
      <c r="L3192" s="11">
        <v>30.707131766727201</v>
      </c>
      <c r="M3192" s="11">
        <v>39.724532160564102</v>
      </c>
      <c r="N3192" s="11" t="s">
        <v>59</v>
      </c>
      <c r="O3192" s="11" t="s">
        <v>58</v>
      </c>
      <c r="P3192" s="11">
        <v>0</v>
      </c>
      <c r="Q3192" s="11">
        <v>0.39723310014641799</v>
      </c>
      <c r="R3192" s="11">
        <v>31</v>
      </c>
      <c r="S3192" s="11">
        <v>33</v>
      </c>
      <c r="T3192" s="11">
        <v>183.33438258063299</v>
      </c>
      <c r="U3192" s="11">
        <v>12.875093290241599</v>
      </c>
      <c r="V3192" s="11" t="s">
        <v>63</v>
      </c>
    </row>
    <row r="3193" spans="1:22" x14ac:dyDescent="0.3">
      <c r="A3193" s="9">
        <v>45363.079861111102</v>
      </c>
      <c r="B3193" s="10">
        <v>45363</v>
      </c>
      <c r="C3193" s="11">
        <v>2024</v>
      </c>
      <c r="D3193" s="11">
        <v>3</v>
      </c>
      <c r="E3193" s="11">
        <v>12</v>
      </c>
      <c r="F3193" s="11">
        <v>1</v>
      </c>
      <c r="G3193" s="11" t="s">
        <v>68</v>
      </c>
      <c r="H3193" s="11" t="s">
        <v>53</v>
      </c>
      <c r="I3193" s="11">
        <v>40.816204088652</v>
      </c>
      <c r="J3193" s="11">
        <v>-73.955330260193904</v>
      </c>
      <c r="K3193" s="11">
        <v>226</v>
      </c>
      <c r="L3193" s="11">
        <v>13.512777330643599</v>
      </c>
      <c r="M3193" s="11">
        <v>74.915863960998195</v>
      </c>
      <c r="N3193" s="11" t="s">
        <v>54</v>
      </c>
      <c r="O3193" s="11" t="s">
        <v>60</v>
      </c>
      <c r="P3193" s="11">
        <v>0</v>
      </c>
      <c r="Q3193" s="11">
        <v>-0.124460232257321</v>
      </c>
      <c r="R3193" s="11">
        <v>23</v>
      </c>
      <c r="S3193" s="11">
        <v>41</v>
      </c>
      <c r="T3193" s="11">
        <v>366.76041927527302</v>
      </c>
      <c r="U3193" s="11">
        <v>29.947569242186301</v>
      </c>
      <c r="V3193" s="11" t="s">
        <v>56</v>
      </c>
    </row>
    <row r="3194" spans="1:22" x14ac:dyDescent="0.3">
      <c r="A3194" s="9">
        <v>45363.083333333299</v>
      </c>
      <c r="B3194" s="10">
        <v>45363</v>
      </c>
      <c r="C3194" s="11">
        <v>2024</v>
      </c>
      <c r="D3194" s="11">
        <v>3</v>
      </c>
      <c r="E3194" s="11">
        <v>12</v>
      </c>
      <c r="F3194" s="11">
        <v>2</v>
      </c>
      <c r="G3194" s="11" t="s">
        <v>68</v>
      </c>
      <c r="H3194" s="11" t="s">
        <v>53</v>
      </c>
      <c r="I3194" s="11">
        <v>40.703997466691902</v>
      </c>
      <c r="J3194" s="11">
        <v>-73.959844568409196</v>
      </c>
      <c r="K3194" s="11">
        <v>173</v>
      </c>
      <c r="L3194" s="11">
        <v>66.943402870285993</v>
      </c>
      <c r="M3194" s="11">
        <v>31.7572192390768</v>
      </c>
      <c r="N3194" s="11" t="s">
        <v>54</v>
      </c>
      <c r="O3194" s="11" t="s">
        <v>60</v>
      </c>
      <c r="P3194" s="11">
        <v>0</v>
      </c>
      <c r="Q3194" s="11">
        <v>-0.487624790566281</v>
      </c>
      <c r="R3194" s="11">
        <v>99</v>
      </c>
      <c r="S3194" s="11">
        <v>12</v>
      </c>
      <c r="T3194" s="11">
        <v>137.619360191173</v>
      </c>
      <c r="U3194" s="11">
        <v>17.012551521786001</v>
      </c>
      <c r="V3194" s="11" t="s">
        <v>63</v>
      </c>
    </row>
    <row r="3195" spans="1:22" x14ac:dyDescent="0.3">
      <c r="A3195" s="9">
        <v>45363.086805555598</v>
      </c>
      <c r="B3195" s="10">
        <v>45363</v>
      </c>
      <c r="C3195" s="11">
        <v>2024</v>
      </c>
      <c r="D3195" s="11">
        <v>3</v>
      </c>
      <c r="E3195" s="11">
        <v>12</v>
      </c>
      <c r="F3195" s="11">
        <v>2</v>
      </c>
      <c r="G3195" s="11" t="s">
        <v>68</v>
      </c>
      <c r="H3195" s="11" t="s">
        <v>53</v>
      </c>
      <c r="I3195" s="11">
        <v>40.768255876402101</v>
      </c>
      <c r="J3195" s="11">
        <v>-73.802665127299903</v>
      </c>
      <c r="K3195" s="11">
        <v>159</v>
      </c>
      <c r="L3195" s="11">
        <v>74.075254216029705</v>
      </c>
      <c r="M3195" s="11">
        <v>87.526890820326599</v>
      </c>
      <c r="N3195" s="11" t="s">
        <v>57</v>
      </c>
      <c r="O3195" s="11" t="s">
        <v>58</v>
      </c>
      <c r="P3195" s="11">
        <v>0</v>
      </c>
      <c r="Q3195" s="11">
        <v>0.67293044011289704</v>
      </c>
      <c r="R3195" s="11">
        <v>33</v>
      </c>
      <c r="S3195" s="11">
        <v>7</v>
      </c>
      <c r="T3195" s="11">
        <v>204.426168867618</v>
      </c>
      <c r="U3195" s="11">
        <v>20.4346531631817</v>
      </c>
      <c r="V3195" s="11" t="s">
        <v>56</v>
      </c>
    </row>
    <row r="3196" spans="1:22" x14ac:dyDescent="0.3">
      <c r="A3196" s="9">
        <v>45363.090277777803</v>
      </c>
      <c r="B3196" s="10">
        <v>45363</v>
      </c>
      <c r="C3196" s="11">
        <v>2024</v>
      </c>
      <c r="D3196" s="11">
        <v>3</v>
      </c>
      <c r="E3196" s="11">
        <v>12</v>
      </c>
      <c r="F3196" s="11">
        <v>2</v>
      </c>
      <c r="G3196" s="11" t="s">
        <v>68</v>
      </c>
      <c r="H3196" s="11" t="s">
        <v>53</v>
      </c>
      <c r="I3196" s="11">
        <v>40.6801921317725</v>
      </c>
      <c r="J3196" s="11">
        <v>-73.9074084664624</v>
      </c>
      <c r="K3196" s="11">
        <v>114</v>
      </c>
      <c r="L3196" s="11">
        <v>48.368136750807501</v>
      </c>
      <c r="M3196" s="11">
        <v>95.179847174890298</v>
      </c>
      <c r="N3196" s="11" t="s">
        <v>57</v>
      </c>
      <c r="O3196" s="11" t="s">
        <v>55</v>
      </c>
      <c r="P3196" s="11">
        <v>0</v>
      </c>
      <c r="Q3196" s="11">
        <v>-0.79309246920127396</v>
      </c>
      <c r="R3196" s="11">
        <v>50</v>
      </c>
      <c r="S3196" s="11">
        <v>26</v>
      </c>
      <c r="T3196" s="11">
        <v>124.01691694959401</v>
      </c>
      <c r="U3196" s="11">
        <v>8.9681821111485096</v>
      </c>
      <c r="V3196" s="11" t="s">
        <v>56</v>
      </c>
    </row>
    <row r="3197" spans="1:22" x14ac:dyDescent="0.3">
      <c r="A3197" s="9">
        <v>45363.09375</v>
      </c>
      <c r="B3197" s="10">
        <v>45363</v>
      </c>
      <c r="C3197" s="11">
        <v>2024</v>
      </c>
      <c r="D3197" s="11">
        <v>3</v>
      </c>
      <c r="E3197" s="11">
        <v>12</v>
      </c>
      <c r="F3197" s="11">
        <v>2</v>
      </c>
      <c r="G3197" s="11" t="s">
        <v>68</v>
      </c>
      <c r="H3197" s="11" t="s">
        <v>53</v>
      </c>
      <c r="I3197" s="11">
        <v>40.852435959694198</v>
      </c>
      <c r="J3197" s="11">
        <v>-73.849814598060107</v>
      </c>
      <c r="K3197" s="11">
        <v>175</v>
      </c>
      <c r="L3197" s="11">
        <v>17.2745690939086</v>
      </c>
      <c r="M3197" s="11">
        <v>97.462735233449393</v>
      </c>
      <c r="N3197" s="11" t="s">
        <v>57</v>
      </c>
      <c r="O3197" s="11" t="s">
        <v>58</v>
      </c>
      <c r="P3197" s="11">
        <v>0</v>
      </c>
      <c r="Q3197" s="11">
        <v>0.30547652993820201</v>
      </c>
      <c r="R3197" s="11">
        <v>48</v>
      </c>
      <c r="S3197" s="11">
        <v>32</v>
      </c>
      <c r="T3197" s="11">
        <v>404.57148051933399</v>
      </c>
      <c r="U3197" s="11">
        <v>9.5307089115790404</v>
      </c>
      <c r="V3197" s="11" t="s">
        <v>56</v>
      </c>
    </row>
    <row r="3198" spans="1:22" x14ac:dyDescent="0.3">
      <c r="A3198" s="9">
        <v>45363.097222222197</v>
      </c>
      <c r="B3198" s="10">
        <v>45363</v>
      </c>
      <c r="C3198" s="11">
        <v>2024</v>
      </c>
      <c r="D3198" s="11">
        <v>3</v>
      </c>
      <c r="E3198" s="11">
        <v>12</v>
      </c>
      <c r="F3198" s="11">
        <v>2</v>
      </c>
      <c r="G3198" s="11" t="s">
        <v>68</v>
      </c>
      <c r="H3198" s="11" t="s">
        <v>53</v>
      </c>
      <c r="I3198" s="11">
        <v>40.7247814225708</v>
      </c>
      <c r="J3198" s="11">
        <v>-73.817572589285206</v>
      </c>
      <c r="K3198" s="11">
        <v>242</v>
      </c>
      <c r="L3198" s="11">
        <v>19.859648785586</v>
      </c>
      <c r="M3198" s="11">
        <v>89.091818290929098</v>
      </c>
      <c r="N3198" s="11" t="s">
        <v>59</v>
      </c>
      <c r="O3198" s="11" t="s">
        <v>61</v>
      </c>
      <c r="P3198" s="11">
        <v>0</v>
      </c>
      <c r="Q3198" s="11">
        <v>-0.48953352761014601</v>
      </c>
      <c r="R3198" s="11">
        <v>11</v>
      </c>
      <c r="S3198" s="11">
        <v>9</v>
      </c>
      <c r="T3198" s="11">
        <v>237.973006725928</v>
      </c>
      <c r="U3198" s="11">
        <v>18.812954862197699</v>
      </c>
      <c r="V3198" s="11" t="s">
        <v>56</v>
      </c>
    </row>
    <row r="3199" spans="1:22" x14ac:dyDescent="0.3">
      <c r="A3199" s="9">
        <v>45363.100694444503</v>
      </c>
      <c r="B3199" s="10">
        <v>45363</v>
      </c>
      <c r="C3199" s="11">
        <v>2024</v>
      </c>
      <c r="D3199" s="11">
        <v>3</v>
      </c>
      <c r="E3199" s="11">
        <v>12</v>
      </c>
      <c r="F3199" s="11">
        <v>2</v>
      </c>
      <c r="G3199" s="11" t="s">
        <v>68</v>
      </c>
      <c r="H3199" s="11" t="s">
        <v>53</v>
      </c>
      <c r="I3199" s="11">
        <v>40.683888816311701</v>
      </c>
      <c r="J3199" s="11">
        <v>-73.809339807762697</v>
      </c>
      <c r="K3199" s="11">
        <v>179</v>
      </c>
      <c r="L3199" s="11">
        <v>28.083171614651899</v>
      </c>
      <c r="M3199" s="11">
        <v>45.419800801908799</v>
      </c>
      <c r="N3199" s="11" t="s">
        <v>57</v>
      </c>
      <c r="O3199" s="11" t="s">
        <v>61</v>
      </c>
      <c r="P3199" s="11">
        <v>0</v>
      </c>
      <c r="Q3199" s="11">
        <v>0.81726214720871904</v>
      </c>
      <c r="R3199" s="11">
        <v>73</v>
      </c>
      <c r="S3199" s="11">
        <v>37</v>
      </c>
      <c r="T3199" s="11">
        <v>104.796383787596</v>
      </c>
      <c r="U3199" s="11">
        <v>21.093813655679501</v>
      </c>
      <c r="V3199" s="11" t="s">
        <v>63</v>
      </c>
    </row>
    <row r="3200" spans="1:22" x14ac:dyDescent="0.3">
      <c r="A3200" s="9">
        <v>45363.104166666701</v>
      </c>
      <c r="B3200" s="10">
        <v>45363</v>
      </c>
      <c r="C3200" s="11">
        <v>2024</v>
      </c>
      <c r="D3200" s="11">
        <v>3</v>
      </c>
      <c r="E3200" s="11">
        <v>12</v>
      </c>
      <c r="F3200" s="11">
        <v>2</v>
      </c>
      <c r="G3200" s="11" t="s">
        <v>68</v>
      </c>
      <c r="H3200" s="11" t="s">
        <v>53</v>
      </c>
      <c r="I3200" s="11">
        <v>40.687377590647799</v>
      </c>
      <c r="J3200" s="11">
        <v>-73.775904230640094</v>
      </c>
      <c r="K3200" s="11">
        <v>116</v>
      </c>
      <c r="L3200" s="11">
        <v>47.063404639273799</v>
      </c>
      <c r="M3200" s="11">
        <v>92.091896824666307</v>
      </c>
      <c r="N3200" s="11" t="s">
        <v>57</v>
      </c>
      <c r="O3200" s="11" t="s">
        <v>60</v>
      </c>
      <c r="P3200" s="11">
        <v>0</v>
      </c>
      <c r="Q3200" s="11">
        <v>0.471714553309942</v>
      </c>
      <c r="R3200" s="11">
        <v>37</v>
      </c>
      <c r="S3200" s="11">
        <v>0</v>
      </c>
      <c r="T3200" s="11">
        <v>368.11260208196001</v>
      </c>
      <c r="U3200" s="11">
        <v>16.2392715895644</v>
      </c>
      <c r="V3200" s="11" t="s">
        <v>56</v>
      </c>
    </row>
    <row r="3201" spans="1:22" x14ac:dyDescent="0.3">
      <c r="A3201" s="9">
        <v>45363.107638888898</v>
      </c>
      <c r="B3201" s="10">
        <v>45363</v>
      </c>
      <c r="C3201" s="11">
        <v>2024</v>
      </c>
      <c r="D3201" s="11">
        <v>3</v>
      </c>
      <c r="E3201" s="11">
        <v>12</v>
      </c>
      <c r="F3201" s="11">
        <v>2</v>
      </c>
      <c r="G3201" s="11" t="s">
        <v>68</v>
      </c>
      <c r="H3201" s="11" t="s">
        <v>53</v>
      </c>
      <c r="I3201" s="11">
        <v>40.8335651604948</v>
      </c>
      <c r="J3201" s="11">
        <v>-73.917235115313304</v>
      </c>
      <c r="K3201" s="11">
        <v>99</v>
      </c>
      <c r="L3201" s="11">
        <v>34.4162866813571</v>
      </c>
      <c r="M3201" s="11">
        <v>70.401486956732398</v>
      </c>
      <c r="N3201" s="11" t="s">
        <v>59</v>
      </c>
      <c r="O3201" s="11" t="s">
        <v>55</v>
      </c>
      <c r="P3201" s="11">
        <v>0</v>
      </c>
      <c r="Q3201" s="11">
        <v>0.52004782223733703</v>
      </c>
      <c r="R3201" s="11">
        <v>58</v>
      </c>
      <c r="S3201" s="11">
        <v>14</v>
      </c>
      <c r="T3201" s="11">
        <v>203.015473820338</v>
      </c>
      <c r="U3201" s="11">
        <v>22.786853053995902</v>
      </c>
      <c r="V3201" s="11" t="s">
        <v>63</v>
      </c>
    </row>
    <row r="3202" spans="1:22" x14ac:dyDescent="0.3">
      <c r="A3202" s="9">
        <v>45363.111111111102</v>
      </c>
      <c r="B3202" s="10">
        <v>45363</v>
      </c>
      <c r="C3202" s="11">
        <v>2024</v>
      </c>
      <c r="D3202" s="11">
        <v>3</v>
      </c>
      <c r="E3202" s="11">
        <v>12</v>
      </c>
      <c r="F3202" s="11">
        <v>2</v>
      </c>
      <c r="G3202" s="11" t="s">
        <v>68</v>
      </c>
      <c r="H3202" s="11" t="s">
        <v>53</v>
      </c>
      <c r="I3202" s="11">
        <v>40.671360843809197</v>
      </c>
      <c r="J3202" s="11">
        <v>-73.714679658999501</v>
      </c>
      <c r="K3202" s="11">
        <v>122</v>
      </c>
      <c r="L3202" s="11">
        <v>55.991199834178197</v>
      </c>
      <c r="M3202" s="11">
        <v>74.421048346215898</v>
      </c>
      <c r="N3202" s="11" t="s">
        <v>59</v>
      </c>
      <c r="O3202" s="11" t="s">
        <v>60</v>
      </c>
      <c r="P3202" s="11">
        <v>0</v>
      </c>
      <c r="Q3202" s="11">
        <v>-0.57348104755719298</v>
      </c>
      <c r="R3202" s="11">
        <v>47</v>
      </c>
      <c r="S3202" s="11">
        <v>34</v>
      </c>
      <c r="T3202" s="11">
        <v>499.72670239823702</v>
      </c>
      <c r="U3202" s="11">
        <v>28.197101099897001</v>
      </c>
      <c r="V3202" s="11" t="s">
        <v>63</v>
      </c>
    </row>
    <row r="3203" spans="1:22" x14ac:dyDescent="0.3">
      <c r="A3203" s="9">
        <v>45363.114583333299</v>
      </c>
      <c r="B3203" s="10">
        <v>45363</v>
      </c>
      <c r="C3203" s="11">
        <v>2024</v>
      </c>
      <c r="D3203" s="11">
        <v>3</v>
      </c>
      <c r="E3203" s="11">
        <v>12</v>
      </c>
      <c r="F3203" s="11">
        <v>2</v>
      </c>
      <c r="G3203" s="11" t="s">
        <v>68</v>
      </c>
      <c r="H3203" s="11" t="s">
        <v>53</v>
      </c>
      <c r="I3203" s="11">
        <v>40.624075078835503</v>
      </c>
      <c r="J3203" s="11">
        <v>-73.973792551592595</v>
      </c>
      <c r="K3203" s="11">
        <v>76</v>
      </c>
      <c r="L3203" s="11">
        <v>76.421746173750194</v>
      </c>
      <c r="M3203" s="11">
        <v>64.2023563851982</v>
      </c>
      <c r="N3203" s="11" t="s">
        <v>59</v>
      </c>
      <c r="O3203" s="11" t="s">
        <v>60</v>
      </c>
      <c r="P3203" s="11">
        <v>1</v>
      </c>
      <c r="Q3203" s="11">
        <v>-0.495759215613506</v>
      </c>
      <c r="R3203" s="11">
        <v>53</v>
      </c>
      <c r="S3203" s="11">
        <v>48</v>
      </c>
      <c r="T3203" s="11">
        <v>284.05205117853097</v>
      </c>
      <c r="U3203" s="11">
        <v>7.9145933537274802</v>
      </c>
      <c r="V3203" s="11" t="s">
        <v>56</v>
      </c>
    </row>
    <row r="3204" spans="1:22" x14ac:dyDescent="0.3">
      <c r="A3204" s="9">
        <v>45363.118055555598</v>
      </c>
      <c r="B3204" s="10">
        <v>45363</v>
      </c>
      <c r="C3204" s="11">
        <v>2024</v>
      </c>
      <c r="D3204" s="11">
        <v>3</v>
      </c>
      <c r="E3204" s="11">
        <v>12</v>
      </c>
      <c r="F3204" s="11">
        <v>2</v>
      </c>
      <c r="G3204" s="11" t="s">
        <v>68</v>
      </c>
      <c r="H3204" s="11" t="s">
        <v>53</v>
      </c>
      <c r="I3204" s="11">
        <v>40.740769863347701</v>
      </c>
      <c r="J3204" s="11">
        <v>-73.884948955904605</v>
      </c>
      <c r="K3204" s="11">
        <v>107</v>
      </c>
      <c r="L3204" s="11">
        <v>53.025986153306903</v>
      </c>
      <c r="M3204" s="11">
        <v>31.4937857752337</v>
      </c>
      <c r="N3204" s="11" t="s">
        <v>59</v>
      </c>
      <c r="O3204" s="11" t="s">
        <v>58</v>
      </c>
      <c r="P3204" s="11">
        <v>0</v>
      </c>
      <c r="Q3204" s="11">
        <v>0.48904143856140098</v>
      </c>
      <c r="R3204" s="11">
        <v>62</v>
      </c>
      <c r="S3204" s="11">
        <v>32</v>
      </c>
      <c r="T3204" s="11">
        <v>318.44865238071498</v>
      </c>
      <c r="U3204" s="11">
        <v>23.028445144725001</v>
      </c>
      <c r="V3204" s="11" t="s">
        <v>63</v>
      </c>
    </row>
    <row r="3205" spans="1:22" x14ac:dyDescent="0.3">
      <c r="A3205" s="9">
        <v>45363.121527777803</v>
      </c>
      <c r="B3205" s="10">
        <v>45363</v>
      </c>
      <c r="C3205" s="11">
        <v>2024</v>
      </c>
      <c r="D3205" s="11">
        <v>3</v>
      </c>
      <c r="E3205" s="11">
        <v>12</v>
      </c>
      <c r="F3205" s="11">
        <v>2</v>
      </c>
      <c r="G3205" s="11" t="s">
        <v>68</v>
      </c>
      <c r="H3205" s="11" t="s">
        <v>53</v>
      </c>
      <c r="I3205" s="11">
        <v>40.846055624676403</v>
      </c>
      <c r="J3205" s="11">
        <v>-73.852784899476006</v>
      </c>
      <c r="K3205" s="11">
        <v>141</v>
      </c>
      <c r="L3205" s="11">
        <v>50.159330402476797</v>
      </c>
      <c r="M3205" s="11">
        <v>92.452342663937301</v>
      </c>
      <c r="N3205" s="11" t="s">
        <v>57</v>
      </c>
      <c r="O3205" s="11" t="s">
        <v>58</v>
      </c>
      <c r="P3205" s="11">
        <v>0</v>
      </c>
      <c r="Q3205" s="11">
        <v>0.49367458607053299</v>
      </c>
      <c r="R3205" s="11">
        <v>1</v>
      </c>
      <c r="S3205" s="11">
        <v>23</v>
      </c>
      <c r="T3205" s="11">
        <v>205.808568560835</v>
      </c>
      <c r="U3205" s="11">
        <v>6.2021536815812803</v>
      </c>
      <c r="V3205" s="11" t="s">
        <v>56</v>
      </c>
    </row>
    <row r="3206" spans="1:22" x14ac:dyDescent="0.3">
      <c r="A3206" s="9">
        <v>45363.125</v>
      </c>
      <c r="B3206" s="10">
        <v>45363</v>
      </c>
      <c r="C3206" s="11">
        <v>2024</v>
      </c>
      <c r="D3206" s="11">
        <v>3</v>
      </c>
      <c r="E3206" s="11">
        <v>12</v>
      </c>
      <c r="F3206" s="11">
        <v>3</v>
      </c>
      <c r="G3206" s="11" t="s">
        <v>68</v>
      </c>
      <c r="H3206" s="11" t="s">
        <v>53</v>
      </c>
      <c r="I3206" s="11">
        <v>40.829286161836698</v>
      </c>
      <c r="J3206" s="11">
        <v>-73.816203880955499</v>
      </c>
      <c r="K3206" s="11">
        <v>285</v>
      </c>
      <c r="L3206" s="11">
        <v>30.289470323587601</v>
      </c>
      <c r="M3206" s="11">
        <v>73.892919481113694</v>
      </c>
      <c r="N3206" s="11" t="s">
        <v>57</v>
      </c>
      <c r="O3206" s="11" t="s">
        <v>60</v>
      </c>
      <c r="P3206" s="11">
        <v>0</v>
      </c>
      <c r="Q3206" s="11">
        <v>7.6827629448165097E-2</v>
      </c>
      <c r="R3206" s="11">
        <v>93</v>
      </c>
      <c r="S3206" s="11">
        <v>38</v>
      </c>
      <c r="T3206" s="11">
        <v>422.74749083530702</v>
      </c>
      <c r="U3206" s="11">
        <v>23.6091426457327</v>
      </c>
      <c r="V3206" s="11" t="s">
        <v>56</v>
      </c>
    </row>
    <row r="3207" spans="1:22" x14ac:dyDescent="0.3">
      <c r="A3207" s="9">
        <v>45363.128472222197</v>
      </c>
      <c r="B3207" s="10">
        <v>45363</v>
      </c>
      <c r="C3207" s="11">
        <v>2024</v>
      </c>
      <c r="D3207" s="11">
        <v>3</v>
      </c>
      <c r="E3207" s="11">
        <v>12</v>
      </c>
      <c r="F3207" s="11">
        <v>3</v>
      </c>
      <c r="G3207" s="11" t="s">
        <v>68</v>
      </c>
      <c r="H3207" s="11" t="s">
        <v>53</v>
      </c>
      <c r="I3207" s="11">
        <v>40.838073849709403</v>
      </c>
      <c r="J3207" s="11">
        <v>-73.809916477034406</v>
      </c>
      <c r="K3207" s="11">
        <v>237</v>
      </c>
      <c r="L3207" s="11">
        <v>11.9545179677877</v>
      </c>
      <c r="M3207" s="11">
        <v>75.709393715484893</v>
      </c>
      <c r="N3207" s="11" t="s">
        <v>57</v>
      </c>
      <c r="O3207" s="11" t="s">
        <v>58</v>
      </c>
      <c r="P3207" s="11">
        <v>0</v>
      </c>
      <c r="Q3207" s="11">
        <v>0.56894759684299001</v>
      </c>
      <c r="R3207" s="11">
        <v>75</v>
      </c>
      <c r="S3207" s="11">
        <v>10</v>
      </c>
      <c r="T3207" s="11">
        <v>391.306640580936</v>
      </c>
      <c r="U3207" s="11">
        <v>12.863132541499001</v>
      </c>
      <c r="V3207" s="11" t="s">
        <v>56</v>
      </c>
    </row>
    <row r="3208" spans="1:22" x14ac:dyDescent="0.3">
      <c r="A3208" s="9">
        <v>45363.131944444503</v>
      </c>
      <c r="B3208" s="10">
        <v>45363</v>
      </c>
      <c r="C3208" s="11">
        <v>2024</v>
      </c>
      <c r="D3208" s="11">
        <v>3</v>
      </c>
      <c r="E3208" s="11">
        <v>12</v>
      </c>
      <c r="F3208" s="11">
        <v>3</v>
      </c>
      <c r="G3208" s="11" t="s">
        <v>68</v>
      </c>
      <c r="H3208" s="11" t="s">
        <v>53</v>
      </c>
      <c r="I3208" s="11">
        <v>40.629409927829599</v>
      </c>
      <c r="J3208" s="11">
        <v>-73.726598363031201</v>
      </c>
      <c r="K3208" s="11">
        <v>232</v>
      </c>
      <c r="L3208" s="11">
        <v>7.9512087030341796</v>
      </c>
      <c r="M3208" s="11">
        <v>50.159596751129101</v>
      </c>
      <c r="N3208" s="11" t="s">
        <v>59</v>
      </c>
      <c r="O3208" s="11" t="s">
        <v>55</v>
      </c>
      <c r="P3208" s="11">
        <v>1</v>
      </c>
      <c r="Q3208" s="11">
        <v>0.78444563595210204</v>
      </c>
      <c r="R3208" s="11">
        <v>71</v>
      </c>
      <c r="S3208" s="11">
        <v>40</v>
      </c>
      <c r="T3208" s="11">
        <v>178.013245974283</v>
      </c>
      <c r="U3208" s="11">
        <v>27.9667201729197</v>
      </c>
      <c r="V3208" s="11" t="s">
        <v>56</v>
      </c>
    </row>
    <row r="3209" spans="1:22" x14ac:dyDescent="0.3">
      <c r="A3209" s="9">
        <v>45363.135416666701</v>
      </c>
      <c r="B3209" s="10">
        <v>45363</v>
      </c>
      <c r="C3209" s="11">
        <v>2024</v>
      </c>
      <c r="D3209" s="11">
        <v>3</v>
      </c>
      <c r="E3209" s="11">
        <v>12</v>
      </c>
      <c r="F3209" s="11">
        <v>3</v>
      </c>
      <c r="G3209" s="11" t="s">
        <v>68</v>
      </c>
      <c r="H3209" s="11" t="s">
        <v>53</v>
      </c>
      <c r="I3209" s="11">
        <v>40.7020370194099</v>
      </c>
      <c r="J3209" s="11">
        <v>-73.986231344078803</v>
      </c>
      <c r="K3209" s="11">
        <v>295</v>
      </c>
      <c r="L3209" s="11">
        <v>54.483786125617698</v>
      </c>
      <c r="M3209" s="11">
        <v>88.154440352215104</v>
      </c>
      <c r="N3209" s="11" t="s">
        <v>57</v>
      </c>
      <c r="O3209" s="11" t="s">
        <v>61</v>
      </c>
      <c r="P3209" s="11">
        <v>0</v>
      </c>
      <c r="Q3209" s="11">
        <v>-2.3883551260804201E-2</v>
      </c>
      <c r="R3209" s="11">
        <v>5</v>
      </c>
      <c r="S3209" s="11">
        <v>38</v>
      </c>
      <c r="T3209" s="11">
        <v>333.80601880349599</v>
      </c>
      <c r="U3209" s="11">
        <v>8.4840106437832201</v>
      </c>
      <c r="V3209" s="11" t="s">
        <v>56</v>
      </c>
    </row>
    <row r="3210" spans="1:22" x14ac:dyDescent="0.3">
      <c r="A3210" s="9">
        <v>45363.138888888898</v>
      </c>
      <c r="B3210" s="10">
        <v>45363</v>
      </c>
      <c r="C3210" s="11">
        <v>2024</v>
      </c>
      <c r="D3210" s="11">
        <v>3</v>
      </c>
      <c r="E3210" s="11">
        <v>12</v>
      </c>
      <c r="F3210" s="11">
        <v>3</v>
      </c>
      <c r="G3210" s="11" t="s">
        <v>68</v>
      </c>
      <c r="H3210" s="11" t="s">
        <v>53</v>
      </c>
      <c r="I3210" s="11">
        <v>40.6922282801482</v>
      </c>
      <c r="J3210" s="11">
        <v>-73.888744204744896</v>
      </c>
      <c r="K3210" s="11">
        <v>179</v>
      </c>
      <c r="L3210" s="11">
        <v>33.184560492287098</v>
      </c>
      <c r="M3210" s="11">
        <v>10.6068698408911</v>
      </c>
      <c r="N3210" s="11" t="s">
        <v>54</v>
      </c>
      <c r="O3210" s="11" t="s">
        <v>60</v>
      </c>
      <c r="P3210" s="11">
        <v>0</v>
      </c>
      <c r="Q3210" s="11">
        <v>0.19026178238910199</v>
      </c>
      <c r="R3210" s="11">
        <v>25</v>
      </c>
      <c r="S3210" s="11">
        <v>10</v>
      </c>
      <c r="T3210" s="11">
        <v>459.95687952946503</v>
      </c>
      <c r="U3210" s="11">
        <v>17.8128009562942</v>
      </c>
      <c r="V3210" s="11" t="s">
        <v>63</v>
      </c>
    </row>
    <row r="3211" spans="1:22" x14ac:dyDescent="0.3">
      <c r="A3211" s="9">
        <v>45363.142361111102</v>
      </c>
      <c r="B3211" s="10">
        <v>45363</v>
      </c>
      <c r="C3211" s="11">
        <v>2024</v>
      </c>
      <c r="D3211" s="11">
        <v>3</v>
      </c>
      <c r="E3211" s="11">
        <v>12</v>
      </c>
      <c r="F3211" s="11">
        <v>3</v>
      </c>
      <c r="G3211" s="11" t="s">
        <v>68</v>
      </c>
      <c r="H3211" s="11" t="s">
        <v>53</v>
      </c>
      <c r="I3211" s="11">
        <v>40.6688325596702</v>
      </c>
      <c r="J3211" s="11">
        <v>-73.843814576741295</v>
      </c>
      <c r="K3211" s="11">
        <v>110</v>
      </c>
      <c r="L3211" s="11">
        <v>29.531562978371198</v>
      </c>
      <c r="M3211" s="11">
        <v>21.458306065429699</v>
      </c>
      <c r="N3211" s="11" t="s">
        <v>57</v>
      </c>
      <c r="O3211" s="11" t="s">
        <v>61</v>
      </c>
      <c r="P3211" s="11">
        <v>0</v>
      </c>
      <c r="Q3211" s="11">
        <v>2.1214881889375099E-2</v>
      </c>
      <c r="R3211" s="11">
        <v>85</v>
      </c>
      <c r="S3211" s="11">
        <v>38</v>
      </c>
      <c r="T3211" s="11">
        <v>361.37410033617698</v>
      </c>
      <c r="U3211" s="11">
        <v>16.1557701678942</v>
      </c>
      <c r="V3211" s="11" t="s">
        <v>63</v>
      </c>
    </row>
    <row r="3212" spans="1:22" x14ac:dyDescent="0.3">
      <c r="A3212" s="9">
        <v>45363.145833333299</v>
      </c>
      <c r="B3212" s="10">
        <v>45363</v>
      </c>
      <c r="C3212" s="11">
        <v>2024</v>
      </c>
      <c r="D3212" s="11">
        <v>3</v>
      </c>
      <c r="E3212" s="11">
        <v>12</v>
      </c>
      <c r="F3212" s="11">
        <v>3</v>
      </c>
      <c r="G3212" s="11" t="s">
        <v>68</v>
      </c>
      <c r="H3212" s="11" t="s">
        <v>53</v>
      </c>
      <c r="I3212" s="11">
        <v>40.697101913158399</v>
      </c>
      <c r="J3212" s="11">
        <v>-73.753678372988702</v>
      </c>
      <c r="K3212" s="11">
        <v>191</v>
      </c>
      <c r="L3212" s="11">
        <v>45.451280865937498</v>
      </c>
      <c r="M3212" s="11">
        <v>40.367849202606699</v>
      </c>
      <c r="N3212" s="11" t="s">
        <v>59</v>
      </c>
      <c r="O3212" s="11" t="s">
        <v>60</v>
      </c>
      <c r="P3212" s="11">
        <v>0</v>
      </c>
      <c r="Q3212" s="11">
        <v>-3.5858921830349701E-2</v>
      </c>
      <c r="R3212" s="11">
        <v>47</v>
      </c>
      <c r="S3212" s="11">
        <v>40</v>
      </c>
      <c r="T3212" s="11">
        <v>281.32048091285799</v>
      </c>
      <c r="U3212" s="11">
        <v>16.398846017189001</v>
      </c>
      <c r="V3212" s="11" t="s">
        <v>63</v>
      </c>
    </row>
    <row r="3213" spans="1:22" x14ac:dyDescent="0.3">
      <c r="A3213" s="9">
        <v>45363.149305555598</v>
      </c>
      <c r="B3213" s="10">
        <v>45363</v>
      </c>
      <c r="C3213" s="11">
        <v>2024</v>
      </c>
      <c r="D3213" s="11">
        <v>3</v>
      </c>
      <c r="E3213" s="11">
        <v>12</v>
      </c>
      <c r="F3213" s="11">
        <v>3</v>
      </c>
      <c r="G3213" s="11" t="s">
        <v>68</v>
      </c>
      <c r="H3213" s="11" t="s">
        <v>53</v>
      </c>
      <c r="I3213" s="11">
        <v>40.8661751498502</v>
      </c>
      <c r="J3213" s="11">
        <v>-73.838607565683205</v>
      </c>
      <c r="K3213" s="11">
        <v>10</v>
      </c>
      <c r="L3213" s="11">
        <v>15.9843686316293</v>
      </c>
      <c r="M3213" s="11">
        <v>55.332541751193901</v>
      </c>
      <c r="N3213" s="11" t="s">
        <v>54</v>
      </c>
      <c r="O3213" s="11" t="s">
        <v>61</v>
      </c>
      <c r="P3213" s="11">
        <v>0</v>
      </c>
      <c r="Q3213" s="11">
        <v>0.178514116360487</v>
      </c>
      <c r="R3213" s="11">
        <v>1</v>
      </c>
      <c r="S3213" s="11">
        <v>8</v>
      </c>
      <c r="T3213" s="11">
        <v>132.793667652724</v>
      </c>
      <c r="U3213" s="11">
        <v>17.651378817795202</v>
      </c>
      <c r="V3213" s="11" t="s">
        <v>56</v>
      </c>
    </row>
    <row r="3214" spans="1:22" x14ac:dyDescent="0.3">
      <c r="A3214" s="9">
        <v>45363.152777777803</v>
      </c>
      <c r="B3214" s="10">
        <v>45363</v>
      </c>
      <c r="C3214" s="11">
        <v>2024</v>
      </c>
      <c r="D3214" s="11">
        <v>3</v>
      </c>
      <c r="E3214" s="11">
        <v>12</v>
      </c>
      <c r="F3214" s="11">
        <v>3</v>
      </c>
      <c r="G3214" s="11" t="s">
        <v>68</v>
      </c>
      <c r="H3214" s="11" t="s">
        <v>53</v>
      </c>
      <c r="I3214" s="11">
        <v>40.876267596176298</v>
      </c>
      <c r="J3214" s="11">
        <v>-73.820648718802204</v>
      </c>
      <c r="K3214" s="11">
        <v>53</v>
      </c>
      <c r="L3214" s="11">
        <v>47.737246385375897</v>
      </c>
      <c r="M3214" s="11">
        <v>26.1482180875017</v>
      </c>
      <c r="N3214" s="11" t="s">
        <v>59</v>
      </c>
      <c r="O3214" s="11" t="s">
        <v>55</v>
      </c>
      <c r="P3214" s="11">
        <v>0</v>
      </c>
      <c r="Q3214" s="11">
        <v>0.81768788782461099</v>
      </c>
      <c r="R3214" s="11">
        <v>32</v>
      </c>
      <c r="S3214" s="11">
        <v>22</v>
      </c>
      <c r="T3214" s="11">
        <v>142.061081015025</v>
      </c>
      <c r="U3214" s="11">
        <v>6.5419226212277799</v>
      </c>
      <c r="V3214" s="11" t="s">
        <v>62</v>
      </c>
    </row>
    <row r="3215" spans="1:22" x14ac:dyDescent="0.3">
      <c r="A3215" s="9">
        <v>45363.15625</v>
      </c>
      <c r="B3215" s="10">
        <v>45363</v>
      </c>
      <c r="C3215" s="11">
        <v>2024</v>
      </c>
      <c r="D3215" s="11">
        <v>3</v>
      </c>
      <c r="E3215" s="11">
        <v>12</v>
      </c>
      <c r="F3215" s="11">
        <v>3</v>
      </c>
      <c r="G3215" s="11" t="s">
        <v>68</v>
      </c>
      <c r="H3215" s="11" t="s">
        <v>53</v>
      </c>
      <c r="I3215" s="11">
        <v>40.758645380682502</v>
      </c>
      <c r="J3215" s="11">
        <v>-73.903745435274402</v>
      </c>
      <c r="K3215" s="11">
        <v>68</v>
      </c>
      <c r="L3215" s="11">
        <v>18.100450813345301</v>
      </c>
      <c r="M3215" s="11">
        <v>10.7656987845362</v>
      </c>
      <c r="N3215" s="11" t="s">
        <v>54</v>
      </c>
      <c r="O3215" s="11" t="s">
        <v>55</v>
      </c>
      <c r="P3215" s="11">
        <v>0</v>
      </c>
      <c r="Q3215" s="11">
        <v>-0.17274320697117601</v>
      </c>
      <c r="R3215" s="11">
        <v>68</v>
      </c>
      <c r="S3215" s="11">
        <v>44</v>
      </c>
      <c r="T3215" s="11">
        <v>453.92718589983099</v>
      </c>
      <c r="U3215" s="11">
        <v>6.9452895877818497</v>
      </c>
      <c r="V3215" s="11" t="s">
        <v>56</v>
      </c>
    </row>
    <row r="3216" spans="1:22" x14ac:dyDescent="0.3">
      <c r="A3216" s="9">
        <v>45363.159722222197</v>
      </c>
      <c r="B3216" s="10">
        <v>45363</v>
      </c>
      <c r="C3216" s="11">
        <v>2024</v>
      </c>
      <c r="D3216" s="11">
        <v>3</v>
      </c>
      <c r="E3216" s="11">
        <v>12</v>
      </c>
      <c r="F3216" s="11">
        <v>3</v>
      </c>
      <c r="G3216" s="11" t="s">
        <v>68</v>
      </c>
      <c r="H3216" s="11" t="s">
        <v>53</v>
      </c>
      <c r="I3216" s="11">
        <v>40.844892684327903</v>
      </c>
      <c r="J3216" s="11">
        <v>-73.853588287033503</v>
      </c>
      <c r="K3216" s="11">
        <v>157</v>
      </c>
      <c r="L3216" s="11">
        <v>43.788900153187001</v>
      </c>
      <c r="M3216" s="11">
        <v>50.204873408395301</v>
      </c>
      <c r="N3216" s="11" t="s">
        <v>59</v>
      </c>
      <c r="O3216" s="11" t="s">
        <v>58</v>
      </c>
      <c r="P3216" s="11">
        <v>0</v>
      </c>
      <c r="Q3216" s="11">
        <v>-2.1127274709157699E-2</v>
      </c>
      <c r="R3216" s="11">
        <v>56</v>
      </c>
      <c r="S3216" s="11">
        <v>47</v>
      </c>
      <c r="T3216" s="11">
        <v>267.937156955999</v>
      </c>
      <c r="U3216" s="11">
        <v>7.8907631399779996</v>
      </c>
      <c r="V3216" s="11" t="s">
        <v>63</v>
      </c>
    </row>
    <row r="3217" spans="1:22" x14ac:dyDescent="0.3">
      <c r="A3217" s="9">
        <v>45363.163194444503</v>
      </c>
      <c r="B3217" s="10">
        <v>45363</v>
      </c>
      <c r="C3217" s="11">
        <v>2024</v>
      </c>
      <c r="D3217" s="11">
        <v>3</v>
      </c>
      <c r="E3217" s="11">
        <v>12</v>
      </c>
      <c r="F3217" s="11">
        <v>3</v>
      </c>
      <c r="G3217" s="11" t="s">
        <v>68</v>
      </c>
      <c r="H3217" s="11" t="s">
        <v>53</v>
      </c>
      <c r="I3217" s="11">
        <v>40.8106623511718</v>
      </c>
      <c r="J3217" s="11">
        <v>-73.782300225944397</v>
      </c>
      <c r="K3217" s="11">
        <v>174</v>
      </c>
      <c r="L3217" s="11">
        <v>14.795325955515301</v>
      </c>
      <c r="M3217" s="11">
        <v>45.516167347360799</v>
      </c>
      <c r="N3217" s="11" t="s">
        <v>54</v>
      </c>
      <c r="O3217" s="11" t="s">
        <v>58</v>
      </c>
      <c r="P3217" s="11">
        <v>0</v>
      </c>
      <c r="Q3217" s="11">
        <v>-0.19630749308082299</v>
      </c>
      <c r="R3217" s="11">
        <v>88</v>
      </c>
      <c r="S3217" s="11">
        <v>47</v>
      </c>
      <c r="T3217" s="11">
        <v>422.40653237634302</v>
      </c>
      <c r="U3217" s="11">
        <v>7.0416637494469896</v>
      </c>
      <c r="V3217" s="11" t="s">
        <v>56</v>
      </c>
    </row>
    <row r="3218" spans="1:22" x14ac:dyDescent="0.3">
      <c r="A3218" s="9">
        <v>45363.166666666701</v>
      </c>
      <c r="B3218" s="10">
        <v>45363</v>
      </c>
      <c r="C3218" s="11">
        <v>2024</v>
      </c>
      <c r="D3218" s="11">
        <v>3</v>
      </c>
      <c r="E3218" s="11">
        <v>12</v>
      </c>
      <c r="F3218" s="11">
        <v>4</v>
      </c>
      <c r="G3218" s="11" t="s">
        <v>68</v>
      </c>
      <c r="H3218" s="11" t="s">
        <v>53</v>
      </c>
      <c r="I3218" s="11">
        <v>40.619808552541301</v>
      </c>
      <c r="J3218" s="11">
        <v>-73.732562233191999</v>
      </c>
      <c r="K3218" s="11">
        <v>136</v>
      </c>
      <c r="L3218" s="11">
        <v>31.143880358443901</v>
      </c>
      <c r="M3218" s="11">
        <v>19.3206249568325</v>
      </c>
      <c r="N3218" s="11" t="s">
        <v>59</v>
      </c>
      <c r="O3218" s="11" t="s">
        <v>55</v>
      </c>
      <c r="P3218" s="11">
        <v>0</v>
      </c>
      <c r="Q3218" s="11">
        <v>0.27414727828610902</v>
      </c>
      <c r="R3218" s="11">
        <v>32</v>
      </c>
      <c r="S3218" s="11">
        <v>29</v>
      </c>
      <c r="T3218" s="11">
        <v>488.75100083315499</v>
      </c>
      <c r="U3218" s="11">
        <v>13.4968843660826</v>
      </c>
      <c r="V3218" s="11" t="s">
        <v>63</v>
      </c>
    </row>
    <row r="3219" spans="1:22" x14ac:dyDescent="0.3">
      <c r="A3219" s="9">
        <v>45363.170138888898</v>
      </c>
      <c r="B3219" s="10">
        <v>45363</v>
      </c>
      <c r="C3219" s="11">
        <v>2024</v>
      </c>
      <c r="D3219" s="11">
        <v>3</v>
      </c>
      <c r="E3219" s="11">
        <v>12</v>
      </c>
      <c r="F3219" s="11">
        <v>4</v>
      </c>
      <c r="G3219" s="11" t="s">
        <v>68</v>
      </c>
      <c r="H3219" s="11" t="s">
        <v>53</v>
      </c>
      <c r="I3219" s="11">
        <v>40.847048595443702</v>
      </c>
      <c r="J3219" s="11">
        <v>-73.917643720548497</v>
      </c>
      <c r="K3219" s="11">
        <v>242</v>
      </c>
      <c r="L3219" s="11">
        <v>35.337148226287297</v>
      </c>
      <c r="M3219" s="11">
        <v>14.237978462753301</v>
      </c>
      <c r="N3219" s="11" t="s">
        <v>54</v>
      </c>
      <c r="O3219" s="11" t="s">
        <v>58</v>
      </c>
      <c r="P3219" s="11">
        <v>0</v>
      </c>
      <c r="Q3219" s="11">
        <v>0.190736318167256</v>
      </c>
      <c r="R3219" s="11">
        <v>65</v>
      </c>
      <c r="S3219" s="11">
        <v>16</v>
      </c>
      <c r="T3219" s="11">
        <v>244.43382632835699</v>
      </c>
      <c r="U3219" s="11">
        <v>11.5620724303486</v>
      </c>
      <c r="V3219" s="11" t="s">
        <v>56</v>
      </c>
    </row>
    <row r="3220" spans="1:22" x14ac:dyDescent="0.3">
      <c r="A3220" s="9">
        <v>45363.173611111102</v>
      </c>
      <c r="B3220" s="10">
        <v>45363</v>
      </c>
      <c r="C3220" s="11">
        <v>2024</v>
      </c>
      <c r="D3220" s="11">
        <v>3</v>
      </c>
      <c r="E3220" s="11">
        <v>12</v>
      </c>
      <c r="F3220" s="11">
        <v>4</v>
      </c>
      <c r="G3220" s="11" t="s">
        <v>68</v>
      </c>
      <c r="H3220" s="11" t="s">
        <v>53</v>
      </c>
      <c r="I3220" s="11">
        <v>40.890548942029604</v>
      </c>
      <c r="J3220" s="11">
        <v>-73.8026659701341</v>
      </c>
      <c r="K3220" s="11">
        <v>132</v>
      </c>
      <c r="L3220" s="11">
        <v>10.1932124489086</v>
      </c>
      <c r="M3220" s="11">
        <v>57.854228727808497</v>
      </c>
      <c r="N3220" s="11" t="s">
        <v>57</v>
      </c>
      <c r="O3220" s="11" t="s">
        <v>55</v>
      </c>
      <c r="P3220" s="11">
        <v>0</v>
      </c>
      <c r="Q3220" s="11">
        <v>0.57015879894779697</v>
      </c>
      <c r="R3220" s="11">
        <v>77</v>
      </c>
      <c r="S3220" s="11">
        <v>24</v>
      </c>
      <c r="T3220" s="11">
        <v>71.371880907773004</v>
      </c>
      <c r="U3220" s="11">
        <v>9.1907634122679998</v>
      </c>
      <c r="V3220" s="11" t="s">
        <v>56</v>
      </c>
    </row>
    <row r="3221" spans="1:22" x14ac:dyDescent="0.3">
      <c r="A3221" s="9">
        <v>45363.177083333299</v>
      </c>
      <c r="B3221" s="10">
        <v>45363</v>
      </c>
      <c r="C3221" s="11">
        <v>2024</v>
      </c>
      <c r="D3221" s="11">
        <v>3</v>
      </c>
      <c r="E3221" s="11">
        <v>12</v>
      </c>
      <c r="F3221" s="11">
        <v>4</v>
      </c>
      <c r="G3221" s="11" t="s">
        <v>68</v>
      </c>
      <c r="H3221" s="11" t="s">
        <v>53</v>
      </c>
      <c r="I3221" s="11">
        <v>40.752955240586999</v>
      </c>
      <c r="J3221" s="11">
        <v>-73.830770803528594</v>
      </c>
      <c r="K3221" s="11">
        <v>221</v>
      </c>
      <c r="L3221" s="11">
        <v>26.978053129814501</v>
      </c>
      <c r="M3221" s="11">
        <v>31.9020361832827</v>
      </c>
      <c r="N3221" s="11" t="s">
        <v>59</v>
      </c>
      <c r="O3221" s="11" t="s">
        <v>60</v>
      </c>
      <c r="P3221" s="11">
        <v>0</v>
      </c>
      <c r="Q3221" s="11">
        <v>-0.30220313389618098</v>
      </c>
      <c r="R3221" s="11">
        <v>5</v>
      </c>
      <c r="S3221" s="11">
        <v>5</v>
      </c>
      <c r="T3221" s="11">
        <v>148.615819414871</v>
      </c>
      <c r="U3221" s="11">
        <v>15.3354736566528</v>
      </c>
      <c r="V3221" s="11" t="s">
        <v>56</v>
      </c>
    </row>
    <row r="3222" spans="1:22" x14ac:dyDescent="0.3">
      <c r="A3222" s="9">
        <v>45363.180555555598</v>
      </c>
      <c r="B3222" s="10">
        <v>45363</v>
      </c>
      <c r="C3222" s="11">
        <v>2024</v>
      </c>
      <c r="D3222" s="11">
        <v>3</v>
      </c>
      <c r="E3222" s="11">
        <v>12</v>
      </c>
      <c r="F3222" s="11">
        <v>4</v>
      </c>
      <c r="G3222" s="11" t="s">
        <v>68</v>
      </c>
      <c r="H3222" s="11" t="s">
        <v>53</v>
      </c>
      <c r="I3222" s="11">
        <v>40.694931262809398</v>
      </c>
      <c r="J3222" s="11">
        <v>-73.739521021208006</v>
      </c>
      <c r="K3222" s="11">
        <v>216</v>
      </c>
      <c r="L3222" s="11">
        <v>29.0561158854069</v>
      </c>
      <c r="M3222" s="11">
        <v>19.9478560863447</v>
      </c>
      <c r="N3222" s="11" t="s">
        <v>57</v>
      </c>
      <c r="O3222" s="11" t="s">
        <v>55</v>
      </c>
      <c r="P3222" s="11">
        <v>0</v>
      </c>
      <c r="Q3222" s="11">
        <v>-0.78877567984146302</v>
      </c>
      <c r="R3222" s="11">
        <v>18</v>
      </c>
      <c r="S3222" s="11">
        <v>9</v>
      </c>
      <c r="T3222" s="11">
        <v>150.56331632613799</v>
      </c>
      <c r="U3222" s="11">
        <v>10.737185203969799</v>
      </c>
      <c r="V3222" s="11" t="s">
        <v>56</v>
      </c>
    </row>
    <row r="3223" spans="1:22" x14ac:dyDescent="0.3">
      <c r="A3223" s="9">
        <v>45363.184027777803</v>
      </c>
      <c r="B3223" s="10">
        <v>45363</v>
      </c>
      <c r="C3223" s="11">
        <v>2024</v>
      </c>
      <c r="D3223" s="11">
        <v>3</v>
      </c>
      <c r="E3223" s="11">
        <v>12</v>
      </c>
      <c r="F3223" s="11">
        <v>4</v>
      </c>
      <c r="G3223" s="11" t="s">
        <v>68</v>
      </c>
      <c r="H3223" s="11" t="s">
        <v>53</v>
      </c>
      <c r="I3223" s="11">
        <v>40.785495230212199</v>
      </c>
      <c r="J3223" s="11">
        <v>-73.707816828270296</v>
      </c>
      <c r="K3223" s="11">
        <v>29</v>
      </c>
      <c r="L3223" s="11">
        <v>56.017340573516599</v>
      </c>
      <c r="M3223" s="11">
        <v>22.5272517208662</v>
      </c>
      <c r="N3223" s="11" t="s">
        <v>54</v>
      </c>
      <c r="O3223" s="11" t="s">
        <v>55</v>
      </c>
      <c r="P3223" s="11">
        <v>0</v>
      </c>
      <c r="Q3223" s="11">
        <v>0.76791115412048105</v>
      </c>
      <c r="R3223" s="11">
        <v>32</v>
      </c>
      <c r="S3223" s="11">
        <v>16</v>
      </c>
      <c r="T3223" s="11">
        <v>227.97223537467099</v>
      </c>
      <c r="U3223" s="11">
        <v>12.920160665669499</v>
      </c>
      <c r="V3223" s="11" t="s">
        <v>62</v>
      </c>
    </row>
    <row r="3224" spans="1:22" x14ac:dyDescent="0.3">
      <c r="A3224" s="9">
        <v>45363.1875</v>
      </c>
      <c r="B3224" s="10">
        <v>45363</v>
      </c>
      <c r="C3224" s="11">
        <v>2024</v>
      </c>
      <c r="D3224" s="11">
        <v>3</v>
      </c>
      <c r="E3224" s="11">
        <v>12</v>
      </c>
      <c r="F3224" s="11">
        <v>4</v>
      </c>
      <c r="G3224" s="11" t="s">
        <v>68</v>
      </c>
      <c r="H3224" s="11" t="s">
        <v>53</v>
      </c>
      <c r="I3224" s="11">
        <v>40.603210772569099</v>
      </c>
      <c r="J3224" s="11">
        <v>-73.859941509337801</v>
      </c>
      <c r="K3224" s="11">
        <v>84</v>
      </c>
      <c r="L3224" s="11">
        <v>57.860504013884402</v>
      </c>
      <c r="M3224" s="11">
        <v>27.6006989809839</v>
      </c>
      <c r="N3224" s="11" t="s">
        <v>57</v>
      </c>
      <c r="O3224" s="11" t="s">
        <v>60</v>
      </c>
      <c r="P3224" s="11">
        <v>0</v>
      </c>
      <c r="Q3224" s="11">
        <v>0.79896255695769802</v>
      </c>
      <c r="R3224" s="11">
        <v>37</v>
      </c>
      <c r="S3224" s="11">
        <v>48</v>
      </c>
      <c r="T3224" s="11">
        <v>194.950935462779</v>
      </c>
      <c r="U3224" s="11">
        <v>18.6302014361247</v>
      </c>
      <c r="V3224" s="11" t="s">
        <v>62</v>
      </c>
    </row>
    <row r="3225" spans="1:22" x14ac:dyDescent="0.3">
      <c r="A3225" s="9">
        <v>45363.190972222197</v>
      </c>
      <c r="B3225" s="10">
        <v>45363</v>
      </c>
      <c r="C3225" s="11">
        <v>2024</v>
      </c>
      <c r="D3225" s="11">
        <v>3</v>
      </c>
      <c r="E3225" s="11">
        <v>12</v>
      </c>
      <c r="F3225" s="11">
        <v>4</v>
      </c>
      <c r="G3225" s="11" t="s">
        <v>68</v>
      </c>
      <c r="H3225" s="11" t="s">
        <v>53</v>
      </c>
      <c r="I3225" s="11">
        <v>40.885459639023402</v>
      </c>
      <c r="J3225" s="11">
        <v>-73.966386592487396</v>
      </c>
      <c r="K3225" s="11">
        <v>183</v>
      </c>
      <c r="L3225" s="11">
        <v>5.27144664997404</v>
      </c>
      <c r="M3225" s="11">
        <v>18.798447528090701</v>
      </c>
      <c r="N3225" s="11" t="s">
        <v>57</v>
      </c>
      <c r="O3225" s="11" t="s">
        <v>55</v>
      </c>
      <c r="P3225" s="11">
        <v>0</v>
      </c>
      <c r="Q3225" s="11">
        <v>0.96542308303962998</v>
      </c>
      <c r="R3225" s="11">
        <v>75</v>
      </c>
      <c r="S3225" s="11">
        <v>6</v>
      </c>
      <c r="T3225" s="11">
        <v>132.429398608718</v>
      </c>
      <c r="U3225" s="11">
        <v>20.9738194764751</v>
      </c>
      <c r="V3225" s="11" t="s">
        <v>56</v>
      </c>
    </row>
    <row r="3226" spans="1:22" x14ac:dyDescent="0.3">
      <c r="A3226" s="9">
        <v>45363.194444444503</v>
      </c>
      <c r="B3226" s="10">
        <v>45363</v>
      </c>
      <c r="C3226" s="11">
        <v>2024</v>
      </c>
      <c r="D3226" s="11">
        <v>3</v>
      </c>
      <c r="E3226" s="11">
        <v>12</v>
      </c>
      <c r="F3226" s="11">
        <v>4</v>
      </c>
      <c r="G3226" s="11" t="s">
        <v>68</v>
      </c>
      <c r="H3226" s="11" t="s">
        <v>53</v>
      </c>
      <c r="I3226" s="11">
        <v>40.852502055919899</v>
      </c>
      <c r="J3226" s="11">
        <v>-73.8791219803324</v>
      </c>
      <c r="K3226" s="11">
        <v>47</v>
      </c>
      <c r="L3226" s="11">
        <v>69.103323769271597</v>
      </c>
      <c r="M3226" s="11">
        <v>70.991592282995896</v>
      </c>
      <c r="N3226" s="11" t="s">
        <v>57</v>
      </c>
      <c r="O3226" s="11" t="s">
        <v>55</v>
      </c>
      <c r="P3226" s="11">
        <v>1</v>
      </c>
      <c r="Q3226" s="11">
        <v>0.94810067306339996</v>
      </c>
      <c r="R3226" s="11">
        <v>1</v>
      </c>
      <c r="S3226" s="11">
        <v>36</v>
      </c>
      <c r="T3226" s="11">
        <v>284.83907180826702</v>
      </c>
      <c r="U3226" s="11">
        <v>11.097966029571101</v>
      </c>
      <c r="V3226" s="11" t="s">
        <v>56</v>
      </c>
    </row>
    <row r="3227" spans="1:22" x14ac:dyDescent="0.3">
      <c r="A3227" s="9">
        <v>45363.197916666701</v>
      </c>
      <c r="B3227" s="10">
        <v>45363</v>
      </c>
      <c r="C3227" s="11">
        <v>2024</v>
      </c>
      <c r="D3227" s="11">
        <v>3</v>
      </c>
      <c r="E3227" s="11">
        <v>12</v>
      </c>
      <c r="F3227" s="11">
        <v>4</v>
      </c>
      <c r="G3227" s="11" t="s">
        <v>68</v>
      </c>
      <c r="H3227" s="11" t="s">
        <v>53</v>
      </c>
      <c r="I3227" s="11">
        <v>40.797619689161699</v>
      </c>
      <c r="J3227" s="11">
        <v>-73.832395700322607</v>
      </c>
      <c r="K3227" s="11">
        <v>258</v>
      </c>
      <c r="L3227" s="11">
        <v>54.195919704575303</v>
      </c>
      <c r="M3227" s="11">
        <v>42.1023569307347</v>
      </c>
      <c r="N3227" s="11" t="s">
        <v>54</v>
      </c>
      <c r="O3227" s="11" t="s">
        <v>55</v>
      </c>
      <c r="P3227" s="11">
        <v>0</v>
      </c>
      <c r="Q3227" s="11">
        <v>-0.81470312262797095</v>
      </c>
      <c r="R3227" s="11">
        <v>23</v>
      </c>
      <c r="S3227" s="11">
        <v>9</v>
      </c>
      <c r="T3227" s="11">
        <v>398.46355372408101</v>
      </c>
      <c r="U3227" s="11">
        <v>9.4384580956976691</v>
      </c>
      <c r="V3227" s="11" t="s">
        <v>56</v>
      </c>
    </row>
    <row r="3228" spans="1:22" x14ac:dyDescent="0.3">
      <c r="A3228" s="9">
        <v>45363.201388888898</v>
      </c>
      <c r="B3228" s="10">
        <v>45363</v>
      </c>
      <c r="C3228" s="11">
        <v>2024</v>
      </c>
      <c r="D3228" s="11">
        <v>3</v>
      </c>
      <c r="E3228" s="11">
        <v>12</v>
      </c>
      <c r="F3228" s="11">
        <v>4</v>
      </c>
      <c r="G3228" s="11" t="s">
        <v>68</v>
      </c>
      <c r="H3228" s="11" t="s">
        <v>53</v>
      </c>
      <c r="I3228" s="11">
        <v>40.6961640104183</v>
      </c>
      <c r="J3228" s="11">
        <v>-73.862259489963606</v>
      </c>
      <c r="K3228" s="11">
        <v>162</v>
      </c>
      <c r="L3228" s="11">
        <v>31.239609794492399</v>
      </c>
      <c r="M3228" s="11">
        <v>82.427547484123295</v>
      </c>
      <c r="N3228" s="11" t="s">
        <v>59</v>
      </c>
      <c r="O3228" s="11" t="s">
        <v>58</v>
      </c>
      <c r="P3228" s="11">
        <v>0</v>
      </c>
      <c r="Q3228" s="11">
        <v>0.26217597429188799</v>
      </c>
      <c r="R3228" s="11">
        <v>89</v>
      </c>
      <c r="S3228" s="11">
        <v>14</v>
      </c>
      <c r="T3228" s="11">
        <v>489.727521081833</v>
      </c>
      <c r="U3228" s="11">
        <v>12.509383910775901</v>
      </c>
      <c r="V3228" s="11" t="s">
        <v>56</v>
      </c>
    </row>
    <row r="3229" spans="1:22" x14ac:dyDescent="0.3">
      <c r="A3229" s="9">
        <v>45363.204861111102</v>
      </c>
      <c r="B3229" s="10">
        <v>45363</v>
      </c>
      <c r="C3229" s="11">
        <v>2024</v>
      </c>
      <c r="D3229" s="11">
        <v>3</v>
      </c>
      <c r="E3229" s="11">
        <v>12</v>
      </c>
      <c r="F3229" s="11">
        <v>4</v>
      </c>
      <c r="G3229" s="11" t="s">
        <v>68</v>
      </c>
      <c r="H3229" s="11" t="s">
        <v>53</v>
      </c>
      <c r="I3229" s="11">
        <v>40.737243057834803</v>
      </c>
      <c r="J3229" s="11">
        <v>-73.748142406978602</v>
      </c>
      <c r="K3229" s="11">
        <v>233</v>
      </c>
      <c r="L3229" s="11">
        <v>74.043740749853896</v>
      </c>
      <c r="M3229" s="11">
        <v>31.532082256116599</v>
      </c>
      <c r="N3229" s="11" t="s">
        <v>54</v>
      </c>
      <c r="O3229" s="11" t="s">
        <v>58</v>
      </c>
      <c r="P3229" s="11">
        <v>0</v>
      </c>
      <c r="Q3229" s="11">
        <v>-0.493348977148796</v>
      </c>
      <c r="R3229" s="11">
        <v>17</v>
      </c>
      <c r="S3229" s="11">
        <v>20</v>
      </c>
      <c r="T3229" s="11">
        <v>450.82231893518002</v>
      </c>
      <c r="U3229" s="11">
        <v>18.257056355558198</v>
      </c>
      <c r="V3229" s="11" t="s">
        <v>56</v>
      </c>
    </row>
    <row r="3230" spans="1:22" x14ac:dyDescent="0.3">
      <c r="A3230" s="9">
        <v>45363.208333333299</v>
      </c>
      <c r="B3230" s="10">
        <v>45363</v>
      </c>
      <c r="C3230" s="11">
        <v>2024</v>
      </c>
      <c r="D3230" s="11">
        <v>3</v>
      </c>
      <c r="E3230" s="11">
        <v>12</v>
      </c>
      <c r="F3230" s="11">
        <v>5</v>
      </c>
      <c r="G3230" s="11" t="s">
        <v>68</v>
      </c>
      <c r="H3230" s="11" t="s">
        <v>53</v>
      </c>
      <c r="I3230" s="11">
        <v>40.804831073467597</v>
      </c>
      <c r="J3230" s="11">
        <v>-73.906802013148194</v>
      </c>
      <c r="K3230" s="11">
        <v>174</v>
      </c>
      <c r="L3230" s="11">
        <v>69.199088746278207</v>
      </c>
      <c r="M3230" s="11">
        <v>93.523189177993302</v>
      </c>
      <c r="N3230" s="11" t="s">
        <v>57</v>
      </c>
      <c r="O3230" s="11" t="s">
        <v>61</v>
      </c>
      <c r="P3230" s="11">
        <v>0</v>
      </c>
      <c r="Q3230" s="11">
        <v>0.98482745927447102</v>
      </c>
      <c r="R3230" s="11">
        <v>2</v>
      </c>
      <c r="S3230" s="11">
        <v>14</v>
      </c>
      <c r="T3230" s="11">
        <v>358.94774579391702</v>
      </c>
      <c r="U3230" s="11">
        <v>13.493545341809799</v>
      </c>
      <c r="V3230" s="11" t="s">
        <v>56</v>
      </c>
    </row>
    <row r="3231" spans="1:22" x14ac:dyDescent="0.3">
      <c r="A3231" s="9">
        <v>45363.211805555598</v>
      </c>
      <c r="B3231" s="10">
        <v>45363</v>
      </c>
      <c r="C3231" s="11">
        <v>2024</v>
      </c>
      <c r="D3231" s="11">
        <v>3</v>
      </c>
      <c r="E3231" s="11">
        <v>12</v>
      </c>
      <c r="F3231" s="11">
        <v>5</v>
      </c>
      <c r="G3231" s="11" t="s">
        <v>68</v>
      </c>
      <c r="H3231" s="11" t="s">
        <v>53</v>
      </c>
      <c r="I3231" s="11">
        <v>40.765923441277401</v>
      </c>
      <c r="J3231" s="11">
        <v>-73.721128486538703</v>
      </c>
      <c r="K3231" s="11">
        <v>157</v>
      </c>
      <c r="L3231" s="11">
        <v>35.922222227448003</v>
      </c>
      <c r="M3231" s="11">
        <v>39.387431532961003</v>
      </c>
      <c r="N3231" s="11" t="s">
        <v>57</v>
      </c>
      <c r="O3231" s="11" t="s">
        <v>55</v>
      </c>
      <c r="P3231" s="11">
        <v>0</v>
      </c>
      <c r="Q3231" s="11">
        <v>-0.99638697688941003</v>
      </c>
      <c r="R3231" s="11">
        <v>31</v>
      </c>
      <c r="S3231" s="11">
        <v>14</v>
      </c>
      <c r="T3231" s="11">
        <v>65.738793859273898</v>
      </c>
      <c r="U3231" s="11">
        <v>22.970526568611898</v>
      </c>
      <c r="V3231" s="11" t="s">
        <v>63</v>
      </c>
    </row>
    <row r="3232" spans="1:22" x14ac:dyDescent="0.3">
      <c r="A3232" s="9">
        <v>45363.215277777803</v>
      </c>
      <c r="B3232" s="10">
        <v>45363</v>
      </c>
      <c r="C3232" s="11">
        <v>2024</v>
      </c>
      <c r="D3232" s="11">
        <v>3</v>
      </c>
      <c r="E3232" s="11">
        <v>12</v>
      </c>
      <c r="F3232" s="11">
        <v>5</v>
      </c>
      <c r="G3232" s="11" t="s">
        <v>68</v>
      </c>
      <c r="H3232" s="11" t="s">
        <v>53</v>
      </c>
      <c r="I3232" s="11">
        <v>40.724269588960802</v>
      </c>
      <c r="J3232" s="11">
        <v>-73.833744853675896</v>
      </c>
      <c r="K3232" s="11">
        <v>21</v>
      </c>
      <c r="L3232" s="11">
        <v>75.890083506564096</v>
      </c>
      <c r="M3232" s="11">
        <v>25.0687818588939</v>
      </c>
      <c r="N3232" s="11" t="s">
        <v>57</v>
      </c>
      <c r="O3232" s="11" t="s">
        <v>55</v>
      </c>
      <c r="P3232" s="11">
        <v>0</v>
      </c>
      <c r="Q3232" s="11">
        <v>-0.85863183958688005</v>
      </c>
      <c r="R3232" s="11">
        <v>40</v>
      </c>
      <c r="S3232" s="11">
        <v>2</v>
      </c>
      <c r="T3232" s="11">
        <v>477.12625373192401</v>
      </c>
      <c r="U3232" s="11">
        <v>9.7917178954435293</v>
      </c>
      <c r="V3232" s="11" t="s">
        <v>62</v>
      </c>
    </row>
    <row r="3233" spans="1:22" x14ac:dyDescent="0.3">
      <c r="A3233" s="9">
        <v>45363.21875</v>
      </c>
      <c r="B3233" s="10">
        <v>45363</v>
      </c>
      <c r="C3233" s="11">
        <v>2024</v>
      </c>
      <c r="D3233" s="11">
        <v>3</v>
      </c>
      <c r="E3233" s="11">
        <v>12</v>
      </c>
      <c r="F3233" s="11">
        <v>5</v>
      </c>
      <c r="G3233" s="11" t="s">
        <v>68</v>
      </c>
      <c r="H3233" s="11" t="s">
        <v>53</v>
      </c>
      <c r="I3233" s="11">
        <v>40.6767925056728</v>
      </c>
      <c r="J3233" s="11">
        <v>-73.729160700667805</v>
      </c>
      <c r="K3233" s="11">
        <v>215</v>
      </c>
      <c r="L3233" s="11">
        <v>64.882576951180795</v>
      </c>
      <c r="M3233" s="11">
        <v>19.342394232633598</v>
      </c>
      <c r="N3233" s="11" t="s">
        <v>54</v>
      </c>
      <c r="O3233" s="11" t="s">
        <v>60</v>
      </c>
      <c r="P3233" s="11">
        <v>0</v>
      </c>
      <c r="Q3233" s="11">
        <v>-0.27812437160305298</v>
      </c>
      <c r="R3233" s="11">
        <v>28</v>
      </c>
      <c r="S3233" s="11">
        <v>44</v>
      </c>
      <c r="T3233" s="11">
        <v>156.47277687986301</v>
      </c>
      <c r="U3233" s="11">
        <v>14.8207610037206</v>
      </c>
      <c r="V3233" s="11" t="s">
        <v>56</v>
      </c>
    </row>
    <row r="3234" spans="1:22" x14ac:dyDescent="0.3">
      <c r="A3234" s="9">
        <v>45363.222222222197</v>
      </c>
      <c r="B3234" s="10">
        <v>45363</v>
      </c>
      <c r="C3234" s="11">
        <v>2024</v>
      </c>
      <c r="D3234" s="11">
        <v>3</v>
      </c>
      <c r="E3234" s="11">
        <v>12</v>
      </c>
      <c r="F3234" s="11">
        <v>5</v>
      </c>
      <c r="G3234" s="11" t="s">
        <v>68</v>
      </c>
      <c r="H3234" s="11" t="s">
        <v>53</v>
      </c>
      <c r="I3234" s="11">
        <v>40.7002947996179</v>
      </c>
      <c r="J3234" s="11">
        <v>-73.983858400607701</v>
      </c>
      <c r="K3234" s="11">
        <v>228</v>
      </c>
      <c r="L3234" s="11">
        <v>44.790842351027699</v>
      </c>
      <c r="M3234" s="11">
        <v>99.625092350328401</v>
      </c>
      <c r="N3234" s="11" t="s">
        <v>54</v>
      </c>
      <c r="O3234" s="11" t="s">
        <v>61</v>
      </c>
      <c r="P3234" s="11">
        <v>0</v>
      </c>
      <c r="Q3234" s="11">
        <v>-0.86351638798795904</v>
      </c>
      <c r="R3234" s="11">
        <v>94</v>
      </c>
      <c r="S3234" s="11">
        <v>4</v>
      </c>
      <c r="T3234" s="11">
        <v>81.795835971693407</v>
      </c>
      <c r="U3234" s="11">
        <v>15.7330826480491</v>
      </c>
      <c r="V3234" s="11" t="s">
        <v>56</v>
      </c>
    </row>
    <row r="3235" spans="1:22" x14ac:dyDescent="0.3">
      <c r="A3235" s="9">
        <v>45363.225694444503</v>
      </c>
      <c r="B3235" s="10">
        <v>45363</v>
      </c>
      <c r="C3235" s="11">
        <v>2024</v>
      </c>
      <c r="D3235" s="11">
        <v>3</v>
      </c>
      <c r="E3235" s="11">
        <v>12</v>
      </c>
      <c r="F3235" s="11">
        <v>5</v>
      </c>
      <c r="G3235" s="11" t="s">
        <v>68</v>
      </c>
      <c r="H3235" s="11" t="s">
        <v>53</v>
      </c>
      <c r="I3235" s="11">
        <v>40.7883695984859</v>
      </c>
      <c r="J3235" s="11">
        <v>-73.922433306010902</v>
      </c>
      <c r="K3235" s="11">
        <v>61</v>
      </c>
      <c r="L3235" s="11">
        <v>43.804970735644602</v>
      </c>
      <c r="M3235" s="11">
        <v>62.993219190836498</v>
      </c>
      <c r="N3235" s="11" t="s">
        <v>54</v>
      </c>
      <c r="O3235" s="11" t="s">
        <v>55</v>
      </c>
      <c r="P3235" s="11">
        <v>0</v>
      </c>
      <c r="Q3235" s="11">
        <v>-0.71219318425467704</v>
      </c>
      <c r="R3235" s="11">
        <v>87</v>
      </c>
      <c r="S3235" s="11">
        <v>32</v>
      </c>
      <c r="T3235" s="11">
        <v>273.159906124923</v>
      </c>
      <c r="U3235" s="11">
        <v>24.000039335334399</v>
      </c>
      <c r="V3235" s="11" t="s">
        <v>63</v>
      </c>
    </row>
    <row r="3236" spans="1:22" x14ac:dyDescent="0.3">
      <c r="A3236" s="9">
        <v>45363.229166666701</v>
      </c>
      <c r="B3236" s="10">
        <v>45363</v>
      </c>
      <c r="C3236" s="11">
        <v>2024</v>
      </c>
      <c r="D3236" s="11">
        <v>3</v>
      </c>
      <c r="E3236" s="11">
        <v>12</v>
      </c>
      <c r="F3236" s="11">
        <v>5</v>
      </c>
      <c r="G3236" s="11" t="s">
        <v>68</v>
      </c>
      <c r="H3236" s="11" t="s">
        <v>53</v>
      </c>
      <c r="I3236" s="11">
        <v>40.614040610707001</v>
      </c>
      <c r="J3236" s="11">
        <v>-73.873608572199103</v>
      </c>
      <c r="K3236" s="11">
        <v>192</v>
      </c>
      <c r="L3236" s="11">
        <v>62.198340770702401</v>
      </c>
      <c r="M3236" s="11">
        <v>47.344405937926098</v>
      </c>
      <c r="N3236" s="11" t="s">
        <v>54</v>
      </c>
      <c r="O3236" s="11" t="s">
        <v>58</v>
      </c>
      <c r="P3236" s="11">
        <v>0</v>
      </c>
      <c r="Q3236" s="11">
        <v>-0.71703450957409498</v>
      </c>
      <c r="R3236" s="11">
        <v>7</v>
      </c>
      <c r="S3236" s="11">
        <v>29</v>
      </c>
      <c r="T3236" s="11">
        <v>491.18920323903399</v>
      </c>
      <c r="U3236" s="11">
        <v>6.65636490268054</v>
      </c>
      <c r="V3236" s="11" t="s">
        <v>63</v>
      </c>
    </row>
    <row r="3237" spans="1:22" x14ac:dyDescent="0.3">
      <c r="A3237" s="9">
        <v>45363.232638888898</v>
      </c>
      <c r="B3237" s="10">
        <v>45363</v>
      </c>
      <c r="C3237" s="11">
        <v>2024</v>
      </c>
      <c r="D3237" s="11">
        <v>3</v>
      </c>
      <c r="E3237" s="11">
        <v>12</v>
      </c>
      <c r="F3237" s="11">
        <v>5</v>
      </c>
      <c r="G3237" s="11" t="s">
        <v>68</v>
      </c>
      <c r="H3237" s="11" t="s">
        <v>53</v>
      </c>
      <c r="I3237" s="11">
        <v>40.898266708068299</v>
      </c>
      <c r="J3237" s="11">
        <v>-73.773983832222001</v>
      </c>
      <c r="K3237" s="11">
        <v>235</v>
      </c>
      <c r="L3237" s="11">
        <v>10.8431042590425</v>
      </c>
      <c r="M3237" s="11">
        <v>22.7487825302663</v>
      </c>
      <c r="N3237" s="11" t="s">
        <v>59</v>
      </c>
      <c r="O3237" s="11" t="s">
        <v>55</v>
      </c>
      <c r="P3237" s="11">
        <v>0</v>
      </c>
      <c r="Q3237" s="11">
        <v>-0.73102460116404999</v>
      </c>
      <c r="R3237" s="11">
        <v>85</v>
      </c>
      <c r="S3237" s="11">
        <v>29</v>
      </c>
      <c r="T3237" s="11">
        <v>66.207163260801593</v>
      </c>
      <c r="U3237" s="11">
        <v>15.905593958878599</v>
      </c>
      <c r="V3237" s="11" t="s">
        <v>56</v>
      </c>
    </row>
    <row r="3238" spans="1:22" x14ac:dyDescent="0.3">
      <c r="A3238" s="9">
        <v>45363.236111111102</v>
      </c>
      <c r="B3238" s="10">
        <v>45363</v>
      </c>
      <c r="C3238" s="11">
        <v>2024</v>
      </c>
      <c r="D3238" s="11">
        <v>3</v>
      </c>
      <c r="E3238" s="11">
        <v>12</v>
      </c>
      <c r="F3238" s="11">
        <v>5</v>
      </c>
      <c r="G3238" s="11" t="s">
        <v>68</v>
      </c>
      <c r="H3238" s="11" t="s">
        <v>53</v>
      </c>
      <c r="I3238" s="11">
        <v>40.720188490978103</v>
      </c>
      <c r="J3238" s="11">
        <v>-73.7037921097116</v>
      </c>
      <c r="K3238" s="11">
        <v>180</v>
      </c>
      <c r="L3238" s="11">
        <v>25.781972005140801</v>
      </c>
      <c r="M3238" s="11">
        <v>52.334227017672298</v>
      </c>
      <c r="N3238" s="11" t="s">
        <v>59</v>
      </c>
      <c r="O3238" s="11" t="s">
        <v>60</v>
      </c>
      <c r="P3238" s="11">
        <v>0</v>
      </c>
      <c r="Q3238" s="11">
        <v>0.42964073903088401</v>
      </c>
      <c r="R3238" s="11">
        <v>39</v>
      </c>
      <c r="S3238" s="11">
        <v>2</v>
      </c>
      <c r="T3238" s="11">
        <v>217.21509020691599</v>
      </c>
      <c r="U3238" s="11">
        <v>20.191646628567302</v>
      </c>
      <c r="V3238" s="11" t="s">
        <v>63</v>
      </c>
    </row>
    <row r="3239" spans="1:22" x14ac:dyDescent="0.3">
      <c r="A3239" s="9">
        <v>45363.239583333299</v>
      </c>
      <c r="B3239" s="10">
        <v>45363</v>
      </c>
      <c r="C3239" s="11">
        <v>2024</v>
      </c>
      <c r="D3239" s="11">
        <v>3</v>
      </c>
      <c r="E3239" s="11">
        <v>12</v>
      </c>
      <c r="F3239" s="11">
        <v>5</v>
      </c>
      <c r="G3239" s="11" t="s">
        <v>68</v>
      </c>
      <c r="H3239" s="11" t="s">
        <v>53</v>
      </c>
      <c r="I3239" s="11">
        <v>40.702925955879898</v>
      </c>
      <c r="J3239" s="11">
        <v>-73.956936887295001</v>
      </c>
      <c r="K3239" s="11">
        <v>112</v>
      </c>
      <c r="L3239" s="11">
        <v>66.829980179547803</v>
      </c>
      <c r="M3239" s="11">
        <v>95.488860501865901</v>
      </c>
      <c r="N3239" s="11" t="s">
        <v>54</v>
      </c>
      <c r="O3239" s="11" t="s">
        <v>60</v>
      </c>
      <c r="P3239" s="11">
        <v>0</v>
      </c>
      <c r="Q3239" s="11">
        <v>-0.2427939588371</v>
      </c>
      <c r="R3239" s="11">
        <v>2</v>
      </c>
      <c r="S3239" s="11">
        <v>7</v>
      </c>
      <c r="T3239" s="11">
        <v>329.24952641091301</v>
      </c>
      <c r="U3239" s="11">
        <v>7.7946616223093699</v>
      </c>
      <c r="V3239" s="11" t="s">
        <v>56</v>
      </c>
    </row>
    <row r="3240" spans="1:22" x14ac:dyDescent="0.3">
      <c r="A3240" s="9">
        <v>45363.243055555598</v>
      </c>
      <c r="B3240" s="10">
        <v>45363</v>
      </c>
      <c r="C3240" s="11">
        <v>2024</v>
      </c>
      <c r="D3240" s="11">
        <v>3</v>
      </c>
      <c r="E3240" s="11">
        <v>12</v>
      </c>
      <c r="F3240" s="11">
        <v>5</v>
      </c>
      <c r="G3240" s="11" t="s">
        <v>68</v>
      </c>
      <c r="H3240" s="11" t="s">
        <v>53</v>
      </c>
      <c r="I3240" s="11">
        <v>40.775067532106902</v>
      </c>
      <c r="J3240" s="11">
        <v>-73.825321954753704</v>
      </c>
      <c r="K3240" s="11">
        <v>237</v>
      </c>
      <c r="L3240" s="11">
        <v>10.3916467631292</v>
      </c>
      <c r="M3240" s="11">
        <v>43.950815599073799</v>
      </c>
      <c r="N3240" s="11" t="s">
        <v>57</v>
      </c>
      <c r="O3240" s="11" t="s">
        <v>55</v>
      </c>
      <c r="P3240" s="11">
        <v>0</v>
      </c>
      <c r="Q3240" s="11">
        <v>0.35314722199978099</v>
      </c>
      <c r="R3240" s="11">
        <v>3</v>
      </c>
      <c r="S3240" s="11">
        <v>0</v>
      </c>
      <c r="T3240" s="11">
        <v>471.438818744728</v>
      </c>
      <c r="U3240" s="11">
        <v>16.7575557546024</v>
      </c>
      <c r="V3240" s="11" t="s">
        <v>56</v>
      </c>
    </row>
    <row r="3241" spans="1:22" x14ac:dyDescent="0.3">
      <c r="A3241" s="9">
        <v>45363.246527777803</v>
      </c>
      <c r="B3241" s="10">
        <v>45363</v>
      </c>
      <c r="C3241" s="11">
        <v>2024</v>
      </c>
      <c r="D3241" s="11">
        <v>3</v>
      </c>
      <c r="E3241" s="11">
        <v>12</v>
      </c>
      <c r="F3241" s="11">
        <v>5</v>
      </c>
      <c r="G3241" s="11" t="s">
        <v>68</v>
      </c>
      <c r="H3241" s="11" t="s">
        <v>53</v>
      </c>
      <c r="I3241" s="11">
        <v>40.634184791245097</v>
      </c>
      <c r="J3241" s="11">
        <v>-73.958471635629195</v>
      </c>
      <c r="K3241" s="11">
        <v>209</v>
      </c>
      <c r="L3241" s="11">
        <v>39.852176213647901</v>
      </c>
      <c r="M3241" s="11">
        <v>28.2136612812088</v>
      </c>
      <c r="N3241" s="11" t="s">
        <v>57</v>
      </c>
      <c r="O3241" s="11" t="s">
        <v>55</v>
      </c>
      <c r="P3241" s="11">
        <v>0</v>
      </c>
      <c r="Q3241" s="11">
        <v>-0.71226553399377801</v>
      </c>
      <c r="R3241" s="11">
        <v>3</v>
      </c>
      <c r="S3241" s="11">
        <v>31</v>
      </c>
      <c r="T3241" s="11">
        <v>305.01515785702202</v>
      </c>
      <c r="U3241" s="11">
        <v>27.809088116637302</v>
      </c>
      <c r="V3241" s="11" t="s">
        <v>56</v>
      </c>
    </row>
    <row r="3242" spans="1:22" x14ac:dyDescent="0.3">
      <c r="A3242" s="9">
        <v>45363.25</v>
      </c>
      <c r="B3242" s="10">
        <v>45363</v>
      </c>
      <c r="C3242" s="11">
        <v>2024</v>
      </c>
      <c r="D3242" s="11">
        <v>3</v>
      </c>
      <c r="E3242" s="11">
        <v>12</v>
      </c>
      <c r="F3242" s="11">
        <v>6</v>
      </c>
      <c r="G3242" s="11" t="s">
        <v>68</v>
      </c>
      <c r="H3242" s="11" t="s">
        <v>53</v>
      </c>
      <c r="I3242" s="11">
        <v>40.768202510045498</v>
      </c>
      <c r="J3242" s="11">
        <v>-73.787084015494301</v>
      </c>
      <c r="K3242" s="11">
        <v>53</v>
      </c>
      <c r="L3242" s="11">
        <v>60.8826153889</v>
      </c>
      <c r="M3242" s="11">
        <v>10.076555552325701</v>
      </c>
      <c r="N3242" s="11" t="s">
        <v>57</v>
      </c>
      <c r="O3242" s="11" t="s">
        <v>61</v>
      </c>
      <c r="P3242" s="11">
        <v>0</v>
      </c>
      <c r="Q3242" s="11">
        <v>-0.72045966425405505</v>
      </c>
      <c r="R3242" s="11">
        <v>60</v>
      </c>
      <c r="S3242" s="11">
        <v>35</v>
      </c>
      <c r="T3242" s="11">
        <v>154.322200199007</v>
      </c>
      <c r="U3242" s="11">
        <v>28.849443890902801</v>
      </c>
      <c r="V3242" s="11" t="s">
        <v>62</v>
      </c>
    </row>
    <row r="3243" spans="1:22" x14ac:dyDescent="0.3">
      <c r="A3243" s="9">
        <v>45363.253472222197</v>
      </c>
      <c r="B3243" s="10">
        <v>45363</v>
      </c>
      <c r="C3243" s="11">
        <v>2024</v>
      </c>
      <c r="D3243" s="11">
        <v>3</v>
      </c>
      <c r="E3243" s="11">
        <v>12</v>
      </c>
      <c r="F3243" s="11">
        <v>6</v>
      </c>
      <c r="G3243" s="11" t="s">
        <v>68</v>
      </c>
      <c r="H3243" s="11" t="s">
        <v>53</v>
      </c>
      <c r="I3243" s="11">
        <v>40.738263856152898</v>
      </c>
      <c r="J3243" s="11">
        <v>-73.968969195588102</v>
      </c>
      <c r="K3243" s="11">
        <v>15</v>
      </c>
      <c r="L3243" s="11">
        <v>59.532239562351499</v>
      </c>
      <c r="M3243" s="11">
        <v>42.671799107807502</v>
      </c>
      <c r="N3243" s="11" t="s">
        <v>54</v>
      </c>
      <c r="O3243" s="11" t="s">
        <v>61</v>
      </c>
      <c r="P3243" s="11">
        <v>0</v>
      </c>
      <c r="Q3243" s="11">
        <v>0.74863787884247002</v>
      </c>
      <c r="R3243" s="11">
        <v>84</v>
      </c>
      <c r="S3243" s="11">
        <v>29</v>
      </c>
      <c r="T3243" s="11">
        <v>253.45892632658399</v>
      </c>
      <c r="U3243" s="11">
        <v>13.7926237698923</v>
      </c>
      <c r="V3243" s="11" t="s">
        <v>62</v>
      </c>
    </row>
    <row r="3244" spans="1:22" x14ac:dyDescent="0.3">
      <c r="A3244" s="9">
        <v>45363.256944444503</v>
      </c>
      <c r="B3244" s="10">
        <v>45363</v>
      </c>
      <c r="C3244" s="11">
        <v>2024</v>
      </c>
      <c r="D3244" s="11">
        <v>3</v>
      </c>
      <c r="E3244" s="11">
        <v>12</v>
      </c>
      <c r="F3244" s="11">
        <v>6</v>
      </c>
      <c r="G3244" s="11" t="s">
        <v>68</v>
      </c>
      <c r="H3244" s="11" t="s">
        <v>53</v>
      </c>
      <c r="I3244" s="11">
        <v>40.897189887669299</v>
      </c>
      <c r="J3244" s="11">
        <v>-73.762567635087905</v>
      </c>
      <c r="K3244" s="11">
        <v>256</v>
      </c>
      <c r="L3244" s="11">
        <v>50.972846763090999</v>
      </c>
      <c r="M3244" s="11">
        <v>72.281418014148201</v>
      </c>
      <c r="N3244" s="11" t="s">
        <v>54</v>
      </c>
      <c r="O3244" s="11" t="s">
        <v>55</v>
      </c>
      <c r="P3244" s="11">
        <v>1</v>
      </c>
      <c r="Q3244" s="11">
        <v>-0.84789450223358298</v>
      </c>
      <c r="R3244" s="11">
        <v>52</v>
      </c>
      <c r="S3244" s="11">
        <v>1</v>
      </c>
      <c r="T3244" s="11">
        <v>455.64354023600902</v>
      </c>
      <c r="U3244" s="11">
        <v>24.0290020456506</v>
      </c>
      <c r="V3244" s="11" t="s">
        <v>56</v>
      </c>
    </row>
    <row r="3245" spans="1:22" x14ac:dyDescent="0.3">
      <c r="A3245" s="9">
        <v>45363.260416666701</v>
      </c>
      <c r="B3245" s="10">
        <v>45363</v>
      </c>
      <c r="C3245" s="11">
        <v>2024</v>
      </c>
      <c r="D3245" s="11">
        <v>3</v>
      </c>
      <c r="E3245" s="11">
        <v>12</v>
      </c>
      <c r="F3245" s="11">
        <v>6</v>
      </c>
      <c r="G3245" s="11" t="s">
        <v>68</v>
      </c>
      <c r="H3245" s="11" t="s">
        <v>53</v>
      </c>
      <c r="I3245" s="11">
        <v>40.747774347228102</v>
      </c>
      <c r="J3245" s="11">
        <v>-73.834819682173901</v>
      </c>
      <c r="K3245" s="11">
        <v>14</v>
      </c>
      <c r="L3245" s="11">
        <v>41.572326236423301</v>
      </c>
      <c r="M3245" s="11">
        <v>31.821408516698501</v>
      </c>
      <c r="N3245" s="11" t="s">
        <v>54</v>
      </c>
      <c r="O3245" s="11" t="s">
        <v>58</v>
      </c>
      <c r="P3245" s="11">
        <v>1</v>
      </c>
      <c r="Q3245" s="11">
        <v>-0.21501193859669099</v>
      </c>
      <c r="R3245" s="11">
        <v>11</v>
      </c>
      <c r="S3245" s="11">
        <v>25</v>
      </c>
      <c r="T3245" s="11">
        <v>220.20959811221201</v>
      </c>
      <c r="U3245" s="11">
        <v>8.8400805009710393</v>
      </c>
      <c r="V3245" s="11" t="s">
        <v>56</v>
      </c>
    </row>
    <row r="3246" spans="1:22" x14ac:dyDescent="0.3">
      <c r="A3246" s="9">
        <v>45363.263888888898</v>
      </c>
      <c r="B3246" s="10">
        <v>45363</v>
      </c>
      <c r="C3246" s="11">
        <v>2024</v>
      </c>
      <c r="D3246" s="11">
        <v>3</v>
      </c>
      <c r="E3246" s="11">
        <v>12</v>
      </c>
      <c r="F3246" s="11">
        <v>6</v>
      </c>
      <c r="G3246" s="11" t="s">
        <v>68</v>
      </c>
      <c r="H3246" s="11" t="s">
        <v>53</v>
      </c>
      <c r="I3246" s="11">
        <v>40.638073926977</v>
      </c>
      <c r="J3246" s="11">
        <v>-73.893872446801296</v>
      </c>
      <c r="K3246" s="11">
        <v>257</v>
      </c>
      <c r="L3246" s="11">
        <v>25.247536620237799</v>
      </c>
      <c r="M3246" s="11">
        <v>44.356363595601799</v>
      </c>
      <c r="N3246" s="11" t="s">
        <v>59</v>
      </c>
      <c r="O3246" s="11" t="s">
        <v>58</v>
      </c>
      <c r="P3246" s="11">
        <v>1</v>
      </c>
      <c r="Q3246" s="11">
        <v>0.396312848889883</v>
      </c>
      <c r="R3246" s="11">
        <v>51</v>
      </c>
      <c r="S3246" s="11">
        <v>25</v>
      </c>
      <c r="T3246" s="11">
        <v>354.32324634246498</v>
      </c>
      <c r="U3246" s="11">
        <v>15.350523914092401</v>
      </c>
      <c r="V3246" s="11" t="s">
        <v>56</v>
      </c>
    </row>
    <row r="3247" spans="1:22" x14ac:dyDescent="0.3">
      <c r="A3247" s="9">
        <v>45363.267361111102</v>
      </c>
      <c r="B3247" s="10">
        <v>45363</v>
      </c>
      <c r="C3247" s="11">
        <v>2024</v>
      </c>
      <c r="D3247" s="11">
        <v>3</v>
      </c>
      <c r="E3247" s="11">
        <v>12</v>
      </c>
      <c r="F3247" s="11">
        <v>6</v>
      </c>
      <c r="G3247" s="11" t="s">
        <v>68</v>
      </c>
      <c r="H3247" s="11" t="s">
        <v>53</v>
      </c>
      <c r="I3247" s="11">
        <v>40.649178300466701</v>
      </c>
      <c r="J3247" s="11">
        <v>-73.954149638386198</v>
      </c>
      <c r="K3247" s="11">
        <v>290</v>
      </c>
      <c r="L3247" s="11">
        <v>16.657748820068701</v>
      </c>
      <c r="M3247" s="11">
        <v>86.675960162687005</v>
      </c>
      <c r="N3247" s="11" t="s">
        <v>54</v>
      </c>
      <c r="O3247" s="11" t="s">
        <v>58</v>
      </c>
      <c r="P3247" s="11">
        <v>0</v>
      </c>
      <c r="Q3247" s="11">
        <v>0.71890879475625102</v>
      </c>
      <c r="R3247" s="11">
        <v>67</v>
      </c>
      <c r="S3247" s="11">
        <v>39</v>
      </c>
      <c r="T3247" s="11">
        <v>379.81681388211302</v>
      </c>
      <c r="U3247" s="11">
        <v>8.4487440799020099</v>
      </c>
      <c r="V3247" s="11" t="s">
        <v>56</v>
      </c>
    </row>
    <row r="3248" spans="1:22" x14ac:dyDescent="0.3">
      <c r="A3248" s="9">
        <v>45363.270833333299</v>
      </c>
      <c r="B3248" s="10">
        <v>45363</v>
      </c>
      <c r="C3248" s="11">
        <v>2024</v>
      </c>
      <c r="D3248" s="11">
        <v>3</v>
      </c>
      <c r="E3248" s="11">
        <v>12</v>
      </c>
      <c r="F3248" s="11">
        <v>6</v>
      </c>
      <c r="G3248" s="11" t="s">
        <v>68</v>
      </c>
      <c r="H3248" s="11" t="s">
        <v>53</v>
      </c>
      <c r="I3248" s="11">
        <v>40.612268281256299</v>
      </c>
      <c r="J3248" s="11">
        <v>-73.753755944250003</v>
      </c>
      <c r="K3248" s="11">
        <v>147</v>
      </c>
      <c r="L3248" s="11">
        <v>49.404260656557099</v>
      </c>
      <c r="M3248" s="11">
        <v>22.640311743030399</v>
      </c>
      <c r="N3248" s="11" t="s">
        <v>59</v>
      </c>
      <c r="O3248" s="11" t="s">
        <v>61</v>
      </c>
      <c r="P3248" s="11">
        <v>0</v>
      </c>
      <c r="Q3248" s="11">
        <v>0.70413838265310602</v>
      </c>
      <c r="R3248" s="11">
        <v>99</v>
      </c>
      <c r="S3248" s="11">
        <v>45</v>
      </c>
      <c r="T3248" s="11">
        <v>286.972878019169</v>
      </c>
      <c r="U3248" s="11">
        <v>17.815449423933199</v>
      </c>
      <c r="V3248" s="11" t="s">
        <v>63</v>
      </c>
    </row>
    <row r="3249" spans="1:22" x14ac:dyDescent="0.3">
      <c r="A3249" s="9">
        <v>45363.274305555598</v>
      </c>
      <c r="B3249" s="10">
        <v>45363</v>
      </c>
      <c r="C3249" s="11">
        <v>2024</v>
      </c>
      <c r="D3249" s="11">
        <v>3</v>
      </c>
      <c r="E3249" s="11">
        <v>12</v>
      </c>
      <c r="F3249" s="11">
        <v>6</v>
      </c>
      <c r="G3249" s="11" t="s">
        <v>68</v>
      </c>
      <c r="H3249" s="11" t="s">
        <v>53</v>
      </c>
      <c r="I3249" s="11">
        <v>40.820535568306099</v>
      </c>
      <c r="J3249" s="11">
        <v>-73.739241761207296</v>
      </c>
      <c r="K3249" s="11">
        <v>163</v>
      </c>
      <c r="L3249" s="11">
        <v>40.8172560627224</v>
      </c>
      <c r="M3249" s="11">
        <v>73.094919789760894</v>
      </c>
      <c r="N3249" s="11" t="s">
        <v>59</v>
      </c>
      <c r="O3249" s="11" t="s">
        <v>58</v>
      </c>
      <c r="P3249" s="11">
        <v>0</v>
      </c>
      <c r="Q3249" s="11">
        <v>0.93461616018709703</v>
      </c>
      <c r="R3249" s="11">
        <v>61</v>
      </c>
      <c r="S3249" s="11">
        <v>26</v>
      </c>
      <c r="T3249" s="11">
        <v>275.84986410304703</v>
      </c>
      <c r="U3249" s="11">
        <v>28.738626182913301</v>
      </c>
      <c r="V3249" s="11" t="s">
        <v>63</v>
      </c>
    </row>
    <row r="3250" spans="1:22" x14ac:dyDescent="0.3">
      <c r="A3250" s="9">
        <v>45363.277777777803</v>
      </c>
      <c r="B3250" s="10">
        <v>45363</v>
      </c>
      <c r="C3250" s="11">
        <v>2024</v>
      </c>
      <c r="D3250" s="11">
        <v>3</v>
      </c>
      <c r="E3250" s="11">
        <v>12</v>
      </c>
      <c r="F3250" s="11">
        <v>6</v>
      </c>
      <c r="G3250" s="11" t="s">
        <v>68</v>
      </c>
      <c r="H3250" s="11" t="s">
        <v>53</v>
      </c>
      <c r="I3250" s="11">
        <v>40.773584172383501</v>
      </c>
      <c r="J3250" s="11">
        <v>-73.796384541691594</v>
      </c>
      <c r="K3250" s="11">
        <v>202</v>
      </c>
      <c r="L3250" s="11">
        <v>65.899210338309899</v>
      </c>
      <c r="M3250" s="11">
        <v>59.718042613286997</v>
      </c>
      <c r="N3250" s="11" t="s">
        <v>54</v>
      </c>
      <c r="O3250" s="11" t="s">
        <v>61</v>
      </c>
      <c r="P3250" s="11">
        <v>0</v>
      </c>
      <c r="Q3250" s="11">
        <v>0.62127505229128099</v>
      </c>
      <c r="R3250" s="11">
        <v>29</v>
      </c>
      <c r="S3250" s="11">
        <v>43</v>
      </c>
      <c r="T3250" s="11">
        <v>376.52144997338797</v>
      </c>
      <c r="U3250" s="11">
        <v>7.0811917870166301</v>
      </c>
      <c r="V3250" s="11" t="s">
        <v>56</v>
      </c>
    </row>
    <row r="3251" spans="1:22" x14ac:dyDescent="0.3">
      <c r="A3251" s="9">
        <v>45363.28125</v>
      </c>
      <c r="B3251" s="10">
        <v>45363</v>
      </c>
      <c r="C3251" s="11">
        <v>2024</v>
      </c>
      <c r="D3251" s="11">
        <v>3</v>
      </c>
      <c r="E3251" s="11">
        <v>12</v>
      </c>
      <c r="F3251" s="11">
        <v>6</v>
      </c>
      <c r="G3251" s="11" t="s">
        <v>68</v>
      </c>
      <c r="H3251" s="11" t="s">
        <v>53</v>
      </c>
      <c r="I3251" s="11">
        <v>40.6630805485607</v>
      </c>
      <c r="J3251" s="11">
        <v>-73.706045633313394</v>
      </c>
      <c r="K3251" s="11">
        <v>68</v>
      </c>
      <c r="L3251" s="11">
        <v>22.493533284239</v>
      </c>
      <c r="M3251" s="11">
        <v>22.300801499092401</v>
      </c>
      <c r="N3251" s="11" t="s">
        <v>54</v>
      </c>
      <c r="O3251" s="11" t="s">
        <v>61</v>
      </c>
      <c r="P3251" s="11">
        <v>0</v>
      </c>
      <c r="Q3251" s="11">
        <v>0.68495435971542995</v>
      </c>
      <c r="R3251" s="11">
        <v>58</v>
      </c>
      <c r="S3251" s="11">
        <v>12</v>
      </c>
      <c r="T3251" s="11">
        <v>175.585679842735</v>
      </c>
      <c r="U3251" s="11">
        <v>26.244017310956998</v>
      </c>
      <c r="V3251" s="11" t="s">
        <v>63</v>
      </c>
    </row>
    <row r="3252" spans="1:22" x14ac:dyDescent="0.3">
      <c r="A3252" s="9">
        <v>45363.284722222197</v>
      </c>
      <c r="B3252" s="10">
        <v>45363</v>
      </c>
      <c r="C3252" s="11">
        <v>2024</v>
      </c>
      <c r="D3252" s="11">
        <v>3</v>
      </c>
      <c r="E3252" s="11">
        <v>12</v>
      </c>
      <c r="F3252" s="11">
        <v>6</v>
      </c>
      <c r="G3252" s="11" t="s">
        <v>68</v>
      </c>
      <c r="H3252" s="11" t="s">
        <v>53</v>
      </c>
      <c r="I3252" s="11">
        <v>40.765484167489497</v>
      </c>
      <c r="J3252" s="11">
        <v>-73.813730012620994</v>
      </c>
      <c r="K3252" s="11">
        <v>131</v>
      </c>
      <c r="L3252" s="11">
        <v>44.225919823921799</v>
      </c>
      <c r="M3252" s="11">
        <v>67.6979678596078</v>
      </c>
      <c r="N3252" s="11" t="s">
        <v>57</v>
      </c>
      <c r="O3252" s="11" t="s">
        <v>55</v>
      </c>
      <c r="P3252" s="11">
        <v>0</v>
      </c>
      <c r="Q3252" s="11">
        <v>0.14338868761916501</v>
      </c>
      <c r="R3252" s="11">
        <v>67</v>
      </c>
      <c r="S3252" s="11">
        <v>8</v>
      </c>
      <c r="T3252" s="11">
        <v>371.71844756226102</v>
      </c>
      <c r="U3252" s="11">
        <v>20.1123471353818</v>
      </c>
      <c r="V3252" s="11" t="s">
        <v>63</v>
      </c>
    </row>
    <row r="3253" spans="1:22" x14ac:dyDescent="0.3">
      <c r="A3253" s="9">
        <v>45363.288194444503</v>
      </c>
      <c r="B3253" s="10">
        <v>45363</v>
      </c>
      <c r="C3253" s="11">
        <v>2024</v>
      </c>
      <c r="D3253" s="11">
        <v>3</v>
      </c>
      <c r="E3253" s="11">
        <v>12</v>
      </c>
      <c r="F3253" s="11">
        <v>6</v>
      </c>
      <c r="G3253" s="11" t="s">
        <v>68</v>
      </c>
      <c r="H3253" s="11" t="s">
        <v>53</v>
      </c>
      <c r="I3253" s="11">
        <v>40.748803553938203</v>
      </c>
      <c r="J3253" s="11">
        <v>-73.762227907147505</v>
      </c>
      <c r="K3253" s="11">
        <v>273</v>
      </c>
      <c r="L3253" s="11">
        <v>69.323386596854903</v>
      </c>
      <c r="M3253" s="11">
        <v>17.7705112142411</v>
      </c>
      <c r="N3253" s="11" t="s">
        <v>57</v>
      </c>
      <c r="O3253" s="11" t="s">
        <v>61</v>
      </c>
      <c r="P3253" s="11">
        <v>0</v>
      </c>
      <c r="Q3253" s="11">
        <v>-0.74298273630533296</v>
      </c>
      <c r="R3253" s="11">
        <v>47</v>
      </c>
      <c r="S3253" s="11">
        <v>41</v>
      </c>
      <c r="T3253" s="11">
        <v>487.10993325824899</v>
      </c>
      <c r="U3253" s="11">
        <v>12.9167015142765</v>
      </c>
      <c r="V3253" s="11" t="s">
        <v>56</v>
      </c>
    </row>
    <row r="3254" spans="1:22" x14ac:dyDescent="0.3">
      <c r="A3254" s="9">
        <v>45363.291666666701</v>
      </c>
      <c r="B3254" s="10">
        <v>45363</v>
      </c>
      <c r="C3254" s="11">
        <v>2024</v>
      </c>
      <c r="D3254" s="11">
        <v>3</v>
      </c>
      <c r="E3254" s="11">
        <v>12</v>
      </c>
      <c r="F3254" s="11">
        <v>7</v>
      </c>
      <c r="G3254" s="11" t="s">
        <v>68</v>
      </c>
      <c r="H3254" s="11" t="s">
        <v>53</v>
      </c>
      <c r="I3254" s="11">
        <v>40.624886316880698</v>
      </c>
      <c r="J3254" s="11">
        <v>-73.974655409761098</v>
      </c>
      <c r="K3254" s="11">
        <v>88</v>
      </c>
      <c r="L3254" s="11">
        <v>38.252182200168797</v>
      </c>
      <c r="M3254" s="11">
        <v>61.169473694988497</v>
      </c>
      <c r="N3254" s="11" t="s">
        <v>57</v>
      </c>
      <c r="O3254" s="11" t="s">
        <v>58</v>
      </c>
      <c r="P3254" s="11">
        <v>0</v>
      </c>
      <c r="Q3254" s="11">
        <v>-0.62006076566722401</v>
      </c>
      <c r="R3254" s="11">
        <v>2</v>
      </c>
      <c r="S3254" s="11">
        <v>18</v>
      </c>
      <c r="T3254" s="11">
        <v>307.97372995930402</v>
      </c>
      <c r="U3254" s="11">
        <v>8.6424913773116696</v>
      </c>
      <c r="V3254" s="11" t="s">
        <v>63</v>
      </c>
    </row>
    <row r="3255" spans="1:22" x14ac:dyDescent="0.3">
      <c r="A3255" s="9">
        <v>45363.295138888898</v>
      </c>
      <c r="B3255" s="10">
        <v>45363</v>
      </c>
      <c r="C3255" s="11">
        <v>2024</v>
      </c>
      <c r="D3255" s="11">
        <v>3</v>
      </c>
      <c r="E3255" s="11">
        <v>12</v>
      </c>
      <c r="F3255" s="11">
        <v>7</v>
      </c>
      <c r="G3255" s="11" t="s">
        <v>68</v>
      </c>
      <c r="H3255" s="11" t="s">
        <v>53</v>
      </c>
      <c r="I3255" s="11">
        <v>40.791905136225303</v>
      </c>
      <c r="J3255" s="11">
        <v>-73.897677618709295</v>
      </c>
      <c r="K3255" s="11">
        <v>170</v>
      </c>
      <c r="L3255" s="11">
        <v>52.027055002545097</v>
      </c>
      <c r="M3255" s="11">
        <v>21.883441221302501</v>
      </c>
      <c r="N3255" s="11" t="s">
        <v>57</v>
      </c>
      <c r="O3255" s="11" t="s">
        <v>58</v>
      </c>
      <c r="P3255" s="11">
        <v>0</v>
      </c>
      <c r="Q3255" s="11">
        <v>-0.90988725516823898</v>
      </c>
      <c r="R3255" s="11">
        <v>72</v>
      </c>
      <c r="S3255" s="11">
        <v>0</v>
      </c>
      <c r="T3255" s="11">
        <v>436.37999750949302</v>
      </c>
      <c r="U3255" s="11">
        <v>17.6078655406805</v>
      </c>
      <c r="V3255" s="11" t="s">
        <v>63</v>
      </c>
    </row>
    <row r="3256" spans="1:22" x14ac:dyDescent="0.3">
      <c r="A3256" s="9">
        <v>45363.298611111102</v>
      </c>
      <c r="B3256" s="10">
        <v>45363</v>
      </c>
      <c r="C3256" s="11">
        <v>2024</v>
      </c>
      <c r="D3256" s="11">
        <v>3</v>
      </c>
      <c r="E3256" s="11">
        <v>12</v>
      </c>
      <c r="F3256" s="11">
        <v>7</v>
      </c>
      <c r="G3256" s="11" t="s">
        <v>68</v>
      </c>
      <c r="H3256" s="11" t="s">
        <v>53</v>
      </c>
      <c r="I3256" s="11">
        <v>40.892494887976397</v>
      </c>
      <c r="J3256" s="11">
        <v>-73.869205744522304</v>
      </c>
      <c r="K3256" s="11">
        <v>45</v>
      </c>
      <c r="L3256" s="11">
        <v>32.082844705987704</v>
      </c>
      <c r="M3256" s="11">
        <v>58.152682075720598</v>
      </c>
      <c r="N3256" s="11" t="s">
        <v>57</v>
      </c>
      <c r="O3256" s="11" t="s">
        <v>55</v>
      </c>
      <c r="P3256" s="11">
        <v>0</v>
      </c>
      <c r="Q3256" s="11">
        <v>0.41579734137080099</v>
      </c>
      <c r="R3256" s="11">
        <v>2</v>
      </c>
      <c r="S3256" s="11">
        <v>0</v>
      </c>
      <c r="T3256" s="11">
        <v>481.24241902128898</v>
      </c>
      <c r="U3256" s="11">
        <v>25.008801840158199</v>
      </c>
      <c r="V3256" s="11" t="s">
        <v>63</v>
      </c>
    </row>
    <row r="3257" spans="1:22" x14ac:dyDescent="0.3">
      <c r="A3257" s="9">
        <v>45363.302083333299</v>
      </c>
      <c r="B3257" s="10">
        <v>45363</v>
      </c>
      <c r="C3257" s="11">
        <v>2024</v>
      </c>
      <c r="D3257" s="11">
        <v>3</v>
      </c>
      <c r="E3257" s="11">
        <v>12</v>
      </c>
      <c r="F3257" s="11">
        <v>7</v>
      </c>
      <c r="G3257" s="11" t="s">
        <v>68</v>
      </c>
      <c r="H3257" s="11" t="s">
        <v>53</v>
      </c>
      <c r="I3257" s="11">
        <v>40.6416530209044</v>
      </c>
      <c r="J3257" s="11">
        <v>-73.711739948940703</v>
      </c>
      <c r="K3257" s="11">
        <v>292</v>
      </c>
      <c r="L3257" s="11">
        <v>21.939071412571298</v>
      </c>
      <c r="M3257" s="11">
        <v>85.129572095461398</v>
      </c>
      <c r="N3257" s="11" t="s">
        <v>59</v>
      </c>
      <c r="O3257" s="11" t="s">
        <v>61</v>
      </c>
      <c r="P3257" s="11">
        <v>0</v>
      </c>
      <c r="Q3257" s="11">
        <v>-0.76671941248404996</v>
      </c>
      <c r="R3257" s="11">
        <v>1</v>
      </c>
      <c r="S3257" s="11">
        <v>10</v>
      </c>
      <c r="T3257" s="11">
        <v>310.80547385802203</v>
      </c>
      <c r="U3257" s="11">
        <v>26.036609974948199</v>
      </c>
      <c r="V3257" s="11" t="s">
        <v>56</v>
      </c>
    </row>
    <row r="3258" spans="1:22" x14ac:dyDescent="0.3">
      <c r="A3258" s="9">
        <v>45363.305555555598</v>
      </c>
      <c r="B3258" s="10">
        <v>45363</v>
      </c>
      <c r="C3258" s="11">
        <v>2024</v>
      </c>
      <c r="D3258" s="11">
        <v>3</v>
      </c>
      <c r="E3258" s="11">
        <v>12</v>
      </c>
      <c r="F3258" s="11">
        <v>7</v>
      </c>
      <c r="G3258" s="11" t="s">
        <v>68</v>
      </c>
      <c r="H3258" s="11" t="s">
        <v>53</v>
      </c>
      <c r="I3258" s="11">
        <v>40.884846274338898</v>
      </c>
      <c r="J3258" s="11">
        <v>-73.795131302417303</v>
      </c>
      <c r="K3258" s="11">
        <v>196</v>
      </c>
      <c r="L3258" s="11">
        <v>16.084645694433199</v>
      </c>
      <c r="M3258" s="11">
        <v>15.359592946022801</v>
      </c>
      <c r="N3258" s="11" t="s">
        <v>59</v>
      </c>
      <c r="O3258" s="11" t="s">
        <v>55</v>
      </c>
      <c r="P3258" s="11">
        <v>0</v>
      </c>
      <c r="Q3258" s="11">
        <v>-0.34296539961085099</v>
      </c>
      <c r="R3258" s="11">
        <v>69</v>
      </c>
      <c r="S3258" s="11">
        <v>0</v>
      </c>
      <c r="T3258" s="11">
        <v>481.656437460897</v>
      </c>
      <c r="U3258" s="11">
        <v>14.9970180783105</v>
      </c>
      <c r="V3258" s="11" t="s">
        <v>56</v>
      </c>
    </row>
    <row r="3259" spans="1:22" x14ac:dyDescent="0.3">
      <c r="A3259" s="9">
        <v>45363.309027777803</v>
      </c>
      <c r="B3259" s="10">
        <v>45363</v>
      </c>
      <c r="C3259" s="11">
        <v>2024</v>
      </c>
      <c r="D3259" s="11">
        <v>3</v>
      </c>
      <c r="E3259" s="11">
        <v>12</v>
      </c>
      <c r="F3259" s="11">
        <v>7</v>
      </c>
      <c r="G3259" s="11" t="s">
        <v>68</v>
      </c>
      <c r="H3259" s="11" t="s">
        <v>53</v>
      </c>
      <c r="I3259" s="11">
        <v>40.859334447936199</v>
      </c>
      <c r="J3259" s="11">
        <v>-73.991454981185896</v>
      </c>
      <c r="K3259" s="11">
        <v>45</v>
      </c>
      <c r="L3259" s="11">
        <v>64.888947506105296</v>
      </c>
      <c r="M3259" s="11">
        <v>20.5793413699209</v>
      </c>
      <c r="N3259" s="11" t="s">
        <v>54</v>
      </c>
      <c r="O3259" s="11" t="s">
        <v>55</v>
      </c>
      <c r="P3259" s="11">
        <v>0</v>
      </c>
      <c r="Q3259" s="11">
        <v>-1.03116645013605E-2</v>
      </c>
      <c r="R3259" s="11">
        <v>48</v>
      </c>
      <c r="S3259" s="11">
        <v>0</v>
      </c>
      <c r="T3259" s="11">
        <v>374.30961522669401</v>
      </c>
      <c r="U3259" s="11">
        <v>18.840844771748898</v>
      </c>
      <c r="V3259" s="11" t="s">
        <v>62</v>
      </c>
    </row>
    <row r="3260" spans="1:22" x14ac:dyDescent="0.3">
      <c r="A3260" s="9">
        <v>45363.3125</v>
      </c>
      <c r="B3260" s="10">
        <v>45363</v>
      </c>
      <c r="C3260" s="11">
        <v>2024</v>
      </c>
      <c r="D3260" s="11">
        <v>3</v>
      </c>
      <c r="E3260" s="11">
        <v>12</v>
      </c>
      <c r="F3260" s="11">
        <v>7</v>
      </c>
      <c r="G3260" s="11" t="s">
        <v>68</v>
      </c>
      <c r="H3260" s="11" t="s">
        <v>53</v>
      </c>
      <c r="I3260" s="11">
        <v>40.618812842383903</v>
      </c>
      <c r="J3260" s="11">
        <v>-73.796269814184697</v>
      </c>
      <c r="K3260" s="11">
        <v>200</v>
      </c>
      <c r="L3260" s="11">
        <v>46.298324176013502</v>
      </c>
      <c r="M3260" s="11">
        <v>37.159491665727899</v>
      </c>
      <c r="N3260" s="11" t="s">
        <v>59</v>
      </c>
      <c r="O3260" s="11" t="s">
        <v>58</v>
      </c>
      <c r="P3260" s="11">
        <v>0</v>
      </c>
      <c r="Q3260" s="11">
        <v>0.44323017940020598</v>
      </c>
      <c r="R3260" s="11">
        <v>67</v>
      </c>
      <c r="S3260" s="11">
        <v>36</v>
      </c>
      <c r="T3260" s="11">
        <v>169.06582906349601</v>
      </c>
      <c r="U3260" s="11">
        <v>20.020958898451799</v>
      </c>
      <c r="V3260" s="11" t="s">
        <v>63</v>
      </c>
    </row>
    <row r="3261" spans="1:22" x14ac:dyDescent="0.3">
      <c r="A3261" s="9">
        <v>45363.315972222197</v>
      </c>
      <c r="B3261" s="10">
        <v>45363</v>
      </c>
      <c r="C3261" s="11">
        <v>2024</v>
      </c>
      <c r="D3261" s="11">
        <v>3</v>
      </c>
      <c r="E3261" s="11">
        <v>12</v>
      </c>
      <c r="F3261" s="11">
        <v>7</v>
      </c>
      <c r="G3261" s="11" t="s">
        <v>68</v>
      </c>
      <c r="H3261" s="11" t="s">
        <v>53</v>
      </c>
      <c r="I3261" s="11">
        <v>40.806380929114603</v>
      </c>
      <c r="J3261" s="11">
        <v>-73.819827213996405</v>
      </c>
      <c r="K3261" s="11">
        <v>247</v>
      </c>
      <c r="L3261" s="11">
        <v>64.179755411517704</v>
      </c>
      <c r="M3261" s="11">
        <v>57.193370637570503</v>
      </c>
      <c r="N3261" s="11" t="s">
        <v>54</v>
      </c>
      <c r="O3261" s="11" t="s">
        <v>58</v>
      </c>
      <c r="P3261" s="11">
        <v>0</v>
      </c>
      <c r="Q3261" s="11">
        <v>-0.96484949752563098</v>
      </c>
      <c r="R3261" s="11">
        <v>68</v>
      </c>
      <c r="S3261" s="11">
        <v>4</v>
      </c>
      <c r="T3261" s="11">
        <v>456.15922728537402</v>
      </c>
      <c r="U3261" s="11">
        <v>5.7088569225100896</v>
      </c>
      <c r="V3261" s="11" t="s">
        <v>56</v>
      </c>
    </row>
    <row r="3262" spans="1:22" x14ac:dyDescent="0.3">
      <c r="A3262" s="9">
        <v>45363.319444444503</v>
      </c>
      <c r="B3262" s="10">
        <v>45363</v>
      </c>
      <c r="C3262" s="11">
        <v>2024</v>
      </c>
      <c r="D3262" s="11">
        <v>3</v>
      </c>
      <c r="E3262" s="11">
        <v>12</v>
      </c>
      <c r="F3262" s="11">
        <v>7</v>
      </c>
      <c r="G3262" s="11" t="s">
        <v>68</v>
      </c>
      <c r="H3262" s="11" t="s">
        <v>53</v>
      </c>
      <c r="I3262" s="11">
        <v>40.703325449991503</v>
      </c>
      <c r="J3262" s="11">
        <v>-73.812339149721595</v>
      </c>
      <c r="K3262" s="11">
        <v>156</v>
      </c>
      <c r="L3262" s="11">
        <v>21.8303296499844</v>
      </c>
      <c r="M3262" s="11">
        <v>75.933275669834401</v>
      </c>
      <c r="N3262" s="11" t="s">
        <v>57</v>
      </c>
      <c r="O3262" s="11" t="s">
        <v>61</v>
      </c>
      <c r="P3262" s="11">
        <v>0</v>
      </c>
      <c r="Q3262" s="11">
        <v>0.87406003645507302</v>
      </c>
      <c r="R3262" s="11">
        <v>78</v>
      </c>
      <c r="S3262" s="11">
        <v>33</v>
      </c>
      <c r="T3262" s="11">
        <v>337.89857846156599</v>
      </c>
      <c r="U3262" s="11">
        <v>25.762204696425801</v>
      </c>
      <c r="V3262" s="11" t="s">
        <v>63</v>
      </c>
    </row>
    <row r="3263" spans="1:22" x14ac:dyDescent="0.3">
      <c r="A3263" s="9">
        <v>45363.322916666701</v>
      </c>
      <c r="B3263" s="10">
        <v>45363</v>
      </c>
      <c r="C3263" s="11">
        <v>2024</v>
      </c>
      <c r="D3263" s="11">
        <v>3</v>
      </c>
      <c r="E3263" s="11">
        <v>12</v>
      </c>
      <c r="F3263" s="11">
        <v>7</v>
      </c>
      <c r="G3263" s="11" t="s">
        <v>68</v>
      </c>
      <c r="H3263" s="11" t="s">
        <v>53</v>
      </c>
      <c r="I3263" s="11">
        <v>40.758343470744101</v>
      </c>
      <c r="J3263" s="11">
        <v>-73.7434643585662</v>
      </c>
      <c r="K3263" s="11">
        <v>124</v>
      </c>
      <c r="L3263" s="11">
        <v>27.812583003213199</v>
      </c>
      <c r="M3263" s="11">
        <v>26.338170848860699</v>
      </c>
      <c r="N3263" s="11" t="s">
        <v>57</v>
      </c>
      <c r="O3263" s="11" t="s">
        <v>55</v>
      </c>
      <c r="P3263" s="11">
        <v>0</v>
      </c>
      <c r="Q3263" s="11">
        <v>0.277426546294543</v>
      </c>
      <c r="R3263" s="11">
        <v>81</v>
      </c>
      <c r="S3263" s="11">
        <v>5</v>
      </c>
      <c r="T3263" s="11">
        <v>265.21341057639398</v>
      </c>
      <c r="U3263" s="11">
        <v>24.077861415586099</v>
      </c>
      <c r="V3263" s="11" t="s">
        <v>63</v>
      </c>
    </row>
    <row r="3264" spans="1:22" x14ac:dyDescent="0.3">
      <c r="A3264" s="9">
        <v>45363.326388888898</v>
      </c>
      <c r="B3264" s="10">
        <v>45363</v>
      </c>
      <c r="C3264" s="11">
        <v>2024</v>
      </c>
      <c r="D3264" s="11">
        <v>3</v>
      </c>
      <c r="E3264" s="11">
        <v>12</v>
      </c>
      <c r="F3264" s="11">
        <v>7</v>
      </c>
      <c r="G3264" s="11" t="s">
        <v>68</v>
      </c>
      <c r="H3264" s="11" t="s">
        <v>53</v>
      </c>
      <c r="I3264" s="11">
        <v>40.787032254130402</v>
      </c>
      <c r="J3264" s="11">
        <v>-73.982299534409506</v>
      </c>
      <c r="K3264" s="11">
        <v>203</v>
      </c>
      <c r="L3264" s="11">
        <v>17.6210325289832</v>
      </c>
      <c r="M3264" s="11">
        <v>77.296494023477607</v>
      </c>
      <c r="N3264" s="11" t="s">
        <v>59</v>
      </c>
      <c r="O3264" s="11" t="s">
        <v>55</v>
      </c>
      <c r="P3264" s="11">
        <v>0</v>
      </c>
      <c r="Q3264" s="11">
        <v>0.172849714550452</v>
      </c>
      <c r="R3264" s="11">
        <v>17</v>
      </c>
      <c r="S3264" s="11">
        <v>48</v>
      </c>
      <c r="T3264" s="11">
        <v>294.03596761395801</v>
      </c>
      <c r="U3264" s="11">
        <v>9.0168441327615891</v>
      </c>
      <c r="V3264" s="11" t="s">
        <v>56</v>
      </c>
    </row>
    <row r="3265" spans="1:22" x14ac:dyDescent="0.3">
      <c r="A3265" s="9">
        <v>45363.329861111102</v>
      </c>
      <c r="B3265" s="10">
        <v>45363</v>
      </c>
      <c r="C3265" s="11">
        <v>2024</v>
      </c>
      <c r="D3265" s="11">
        <v>3</v>
      </c>
      <c r="E3265" s="11">
        <v>12</v>
      </c>
      <c r="F3265" s="11">
        <v>7</v>
      </c>
      <c r="G3265" s="11" t="s">
        <v>68</v>
      </c>
      <c r="H3265" s="11" t="s">
        <v>53</v>
      </c>
      <c r="I3265" s="11">
        <v>40.894573366471903</v>
      </c>
      <c r="J3265" s="11">
        <v>-73.884081823895201</v>
      </c>
      <c r="K3265" s="11">
        <v>198</v>
      </c>
      <c r="L3265" s="11">
        <v>27.1927519405121</v>
      </c>
      <c r="M3265" s="11">
        <v>95.025083182476493</v>
      </c>
      <c r="N3265" s="11" t="s">
        <v>54</v>
      </c>
      <c r="O3265" s="11" t="s">
        <v>61</v>
      </c>
      <c r="P3265" s="11">
        <v>0</v>
      </c>
      <c r="Q3265" s="11">
        <v>-0.27418320382216199</v>
      </c>
      <c r="R3265" s="11">
        <v>44</v>
      </c>
      <c r="S3265" s="11">
        <v>2</v>
      </c>
      <c r="T3265" s="11">
        <v>454.96936354697198</v>
      </c>
      <c r="U3265" s="11">
        <v>8.5574354362345506</v>
      </c>
      <c r="V3265" s="11" t="s">
        <v>56</v>
      </c>
    </row>
    <row r="3266" spans="1:22" x14ac:dyDescent="0.3">
      <c r="A3266" s="9">
        <v>45363.333333333299</v>
      </c>
      <c r="B3266" s="10">
        <v>45363</v>
      </c>
      <c r="C3266" s="11">
        <v>2024</v>
      </c>
      <c r="D3266" s="11">
        <v>3</v>
      </c>
      <c r="E3266" s="11">
        <v>12</v>
      </c>
      <c r="F3266" s="11">
        <v>8</v>
      </c>
      <c r="G3266" s="11" t="s">
        <v>68</v>
      </c>
      <c r="H3266" s="11" t="s">
        <v>53</v>
      </c>
      <c r="I3266" s="11">
        <v>40.763381329254798</v>
      </c>
      <c r="J3266" s="11">
        <v>-73.893354154238295</v>
      </c>
      <c r="K3266" s="11">
        <v>129</v>
      </c>
      <c r="L3266" s="11">
        <v>26.967951343741198</v>
      </c>
      <c r="M3266" s="11">
        <v>74.508766347537701</v>
      </c>
      <c r="N3266" s="11" t="s">
        <v>57</v>
      </c>
      <c r="O3266" s="11" t="s">
        <v>61</v>
      </c>
      <c r="P3266" s="11">
        <v>0</v>
      </c>
      <c r="Q3266" s="11">
        <v>-0.81106866555138002</v>
      </c>
      <c r="R3266" s="11">
        <v>67</v>
      </c>
      <c r="S3266" s="11">
        <v>11</v>
      </c>
      <c r="T3266" s="11">
        <v>449.31472923018998</v>
      </c>
      <c r="U3266" s="11">
        <v>29.981248787455701</v>
      </c>
      <c r="V3266" s="11" t="s">
        <v>63</v>
      </c>
    </row>
    <row r="3267" spans="1:22" x14ac:dyDescent="0.3">
      <c r="A3267" s="9">
        <v>45363.336805555598</v>
      </c>
      <c r="B3267" s="10">
        <v>45363</v>
      </c>
      <c r="C3267" s="11">
        <v>2024</v>
      </c>
      <c r="D3267" s="11">
        <v>3</v>
      </c>
      <c r="E3267" s="11">
        <v>12</v>
      </c>
      <c r="F3267" s="11">
        <v>8</v>
      </c>
      <c r="G3267" s="11" t="s">
        <v>68</v>
      </c>
      <c r="H3267" s="11" t="s">
        <v>53</v>
      </c>
      <c r="I3267" s="11">
        <v>40.613668223403998</v>
      </c>
      <c r="J3267" s="11">
        <v>-73.935760323967102</v>
      </c>
      <c r="K3267" s="11">
        <v>117</v>
      </c>
      <c r="L3267" s="11">
        <v>28.113902063175001</v>
      </c>
      <c r="M3267" s="11">
        <v>98.567039455332406</v>
      </c>
      <c r="N3267" s="11" t="s">
        <v>59</v>
      </c>
      <c r="O3267" s="11" t="s">
        <v>58</v>
      </c>
      <c r="P3267" s="11">
        <v>0</v>
      </c>
      <c r="Q3267" s="11">
        <v>6.7293670158823995E-2</v>
      </c>
      <c r="R3267" s="11">
        <v>90</v>
      </c>
      <c r="S3267" s="11">
        <v>49</v>
      </c>
      <c r="T3267" s="11">
        <v>486.971905095598</v>
      </c>
      <c r="U3267" s="11">
        <v>15.3861501289699</v>
      </c>
      <c r="V3267" s="11" t="s">
        <v>56</v>
      </c>
    </row>
    <row r="3268" spans="1:22" x14ac:dyDescent="0.3">
      <c r="A3268" s="9">
        <v>45363.340277777803</v>
      </c>
      <c r="B3268" s="10">
        <v>45363</v>
      </c>
      <c r="C3268" s="11">
        <v>2024</v>
      </c>
      <c r="D3268" s="11">
        <v>3</v>
      </c>
      <c r="E3268" s="11">
        <v>12</v>
      </c>
      <c r="F3268" s="11">
        <v>8</v>
      </c>
      <c r="G3268" s="11" t="s">
        <v>68</v>
      </c>
      <c r="H3268" s="11" t="s">
        <v>53</v>
      </c>
      <c r="I3268" s="11">
        <v>40.604859907421499</v>
      </c>
      <c r="J3268" s="11">
        <v>-73.808782128968005</v>
      </c>
      <c r="K3268" s="11">
        <v>246</v>
      </c>
      <c r="L3268" s="11">
        <v>17.3930897568804</v>
      </c>
      <c r="M3268" s="11">
        <v>56.000148821993797</v>
      </c>
      <c r="N3268" s="11" t="s">
        <v>57</v>
      </c>
      <c r="O3268" s="11" t="s">
        <v>55</v>
      </c>
      <c r="P3268" s="11">
        <v>1</v>
      </c>
      <c r="Q3268" s="11">
        <v>-0.40243339176452497</v>
      </c>
      <c r="R3268" s="11">
        <v>50</v>
      </c>
      <c r="S3268" s="11">
        <v>33</v>
      </c>
      <c r="T3268" s="11">
        <v>86.671873314150204</v>
      </c>
      <c r="U3268" s="11">
        <v>27.089603955561401</v>
      </c>
      <c r="V3268" s="11" t="s">
        <v>56</v>
      </c>
    </row>
    <row r="3269" spans="1:22" x14ac:dyDescent="0.3">
      <c r="A3269" s="9">
        <v>45363.34375</v>
      </c>
      <c r="B3269" s="10">
        <v>45363</v>
      </c>
      <c r="C3269" s="11">
        <v>2024</v>
      </c>
      <c r="D3269" s="11">
        <v>3</v>
      </c>
      <c r="E3269" s="11">
        <v>12</v>
      </c>
      <c r="F3269" s="11">
        <v>8</v>
      </c>
      <c r="G3269" s="11" t="s">
        <v>68</v>
      </c>
      <c r="H3269" s="11" t="s">
        <v>53</v>
      </c>
      <c r="I3269" s="11">
        <v>40.660725132433498</v>
      </c>
      <c r="J3269" s="11">
        <v>-73.835054247430605</v>
      </c>
      <c r="K3269" s="11">
        <v>19</v>
      </c>
      <c r="L3269" s="11">
        <v>9.5764252930176799</v>
      </c>
      <c r="M3269" s="11">
        <v>25.641538084848101</v>
      </c>
      <c r="N3269" s="11" t="s">
        <v>57</v>
      </c>
      <c r="O3269" s="11" t="s">
        <v>58</v>
      </c>
      <c r="P3269" s="11">
        <v>0</v>
      </c>
      <c r="Q3269" s="11">
        <v>-0.95967237537986805</v>
      </c>
      <c r="R3269" s="11">
        <v>37</v>
      </c>
      <c r="S3269" s="11">
        <v>41</v>
      </c>
      <c r="T3269" s="11">
        <v>212.5170519687</v>
      </c>
      <c r="U3269" s="11">
        <v>26.326728689970999</v>
      </c>
      <c r="V3269" s="11" t="s">
        <v>56</v>
      </c>
    </row>
    <row r="3270" spans="1:22" x14ac:dyDescent="0.3">
      <c r="A3270" s="9">
        <v>45363.347222222197</v>
      </c>
      <c r="B3270" s="10">
        <v>45363</v>
      </c>
      <c r="C3270" s="11">
        <v>2024</v>
      </c>
      <c r="D3270" s="11">
        <v>3</v>
      </c>
      <c r="E3270" s="11">
        <v>12</v>
      </c>
      <c r="F3270" s="11">
        <v>8</v>
      </c>
      <c r="G3270" s="11" t="s">
        <v>68</v>
      </c>
      <c r="H3270" s="11" t="s">
        <v>53</v>
      </c>
      <c r="I3270" s="11">
        <v>40.830628847964597</v>
      </c>
      <c r="J3270" s="11">
        <v>-73.999602792030601</v>
      </c>
      <c r="K3270" s="11">
        <v>104</v>
      </c>
      <c r="L3270" s="11">
        <v>43.154387716590698</v>
      </c>
      <c r="M3270" s="11">
        <v>11.819124369287</v>
      </c>
      <c r="N3270" s="11" t="s">
        <v>57</v>
      </c>
      <c r="O3270" s="11" t="s">
        <v>61</v>
      </c>
      <c r="P3270" s="11">
        <v>1</v>
      </c>
      <c r="Q3270" s="11">
        <v>-0.87562439070390297</v>
      </c>
      <c r="R3270" s="11">
        <v>71</v>
      </c>
      <c r="S3270" s="11">
        <v>47</v>
      </c>
      <c r="T3270" s="11">
        <v>73.142294332418899</v>
      </c>
      <c r="U3270" s="11">
        <v>29.895514010692001</v>
      </c>
      <c r="V3270" s="11" t="s">
        <v>56</v>
      </c>
    </row>
    <row r="3271" spans="1:22" x14ac:dyDescent="0.3">
      <c r="A3271" s="9">
        <v>45363.350694444503</v>
      </c>
      <c r="B3271" s="10">
        <v>45363</v>
      </c>
      <c r="C3271" s="11">
        <v>2024</v>
      </c>
      <c r="D3271" s="11">
        <v>3</v>
      </c>
      <c r="E3271" s="11">
        <v>12</v>
      </c>
      <c r="F3271" s="11">
        <v>8</v>
      </c>
      <c r="G3271" s="11" t="s">
        <v>68</v>
      </c>
      <c r="H3271" s="11" t="s">
        <v>53</v>
      </c>
      <c r="I3271" s="11">
        <v>40.871931714452401</v>
      </c>
      <c r="J3271" s="11">
        <v>-73.900382063646802</v>
      </c>
      <c r="K3271" s="11">
        <v>30</v>
      </c>
      <c r="L3271" s="11">
        <v>39.366746263087002</v>
      </c>
      <c r="M3271" s="11">
        <v>47.901689455459604</v>
      </c>
      <c r="N3271" s="11" t="s">
        <v>57</v>
      </c>
      <c r="O3271" s="11" t="s">
        <v>55</v>
      </c>
      <c r="P3271" s="11">
        <v>0</v>
      </c>
      <c r="Q3271" s="11">
        <v>0.58429722028259901</v>
      </c>
      <c r="R3271" s="11">
        <v>59</v>
      </c>
      <c r="S3271" s="11">
        <v>28</v>
      </c>
      <c r="T3271" s="11">
        <v>404.14109073474799</v>
      </c>
      <c r="U3271" s="11">
        <v>23.0567475606789</v>
      </c>
      <c r="V3271" s="11" t="s">
        <v>63</v>
      </c>
    </row>
    <row r="3272" spans="1:22" x14ac:dyDescent="0.3">
      <c r="A3272" s="9">
        <v>45363.354166666701</v>
      </c>
      <c r="B3272" s="10">
        <v>45363</v>
      </c>
      <c r="C3272" s="11">
        <v>2024</v>
      </c>
      <c r="D3272" s="11">
        <v>3</v>
      </c>
      <c r="E3272" s="11">
        <v>12</v>
      </c>
      <c r="F3272" s="11">
        <v>8</v>
      </c>
      <c r="G3272" s="11" t="s">
        <v>68</v>
      </c>
      <c r="H3272" s="11" t="s">
        <v>53</v>
      </c>
      <c r="I3272" s="11">
        <v>40.722681857805597</v>
      </c>
      <c r="J3272" s="11">
        <v>-73.958107970339199</v>
      </c>
      <c r="K3272" s="11">
        <v>206</v>
      </c>
      <c r="L3272" s="11">
        <v>11.9288301008931</v>
      </c>
      <c r="M3272" s="11">
        <v>85.679246721381702</v>
      </c>
      <c r="N3272" s="11" t="s">
        <v>59</v>
      </c>
      <c r="O3272" s="11" t="s">
        <v>58</v>
      </c>
      <c r="P3272" s="11">
        <v>0</v>
      </c>
      <c r="Q3272" s="11">
        <v>0.97330768526922296</v>
      </c>
      <c r="R3272" s="11">
        <v>79</v>
      </c>
      <c r="S3272" s="11">
        <v>17</v>
      </c>
      <c r="T3272" s="11">
        <v>142.083961499027</v>
      </c>
      <c r="U3272" s="11">
        <v>12.060981923919501</v>
      </c>
      <c r="V3272" s="11" t="s">
        <v>56</v>
      </c>
    </row>
    <row r="3273" spans="1:22" x14ac:dyDescent="0.3">
      <c r="A3273" s="9">
        <v>45363.357638888898</v>
      </c>
      <c r="B3273" s="10">
        <v>45363</v>
      </c>
      <c r="C3273" s="11">
        <v>2024</v>
      </c>
      <c r="D3273" s="11">
        <v>3</v>
      </c>
      <c r="E3273" s="11">
        <v>12</v>
      </c>
      <c r="F3273" s="11">
        <v>8</v>
      </c>
      <c r="G3273" s="11" t="s">
        <v>68</v>
      </c>
      <c r="H3273" s="11" t="s">
        <v>53</v>
      </c>
      <c r="I3273" s="11">
        <v>40.780642603869097</v>
      </c>
      <c r="J3273" s="11">
        <v>-73.714579080993403</v>
      </c>
      <c r="K3273" s="11">
        <v>295</v>
      </c>
      <c r="L3273" s="11">
        <v>78.819213167956804</v>
      </c>
      <c r="M3273" s="11">
        <v>22.2471892476091</v>
      </c>
      <c r="N3273" s="11" t="s">
        <v>54</v>
      </c>
      <c r="O3273" s="11" t="s">
        <v>61</v>
      </c>
      <c r="P3273" s="11">
        <v>0</v>
      </c>
      <c r="Q3273" s="11">
        <v>-0.91969448474229298</v>
      </c>
      <c r="R3273" s="11">
        <v>38</v>
      </c>
      <c r="S3273" s="11">
        <v>18</v>
      </c>
      <c r="T3273" s="11">
        <v>214.73500540516901</v>
      </c>
      <c r="U3273" s="11">
        <v>10.8875611375547</v>
      </c>
      <c r="V3273" s="11" t="s">
        <v>56</v>
      </c>
    </row>
    <row r="3274" spans="1:22" x14ac:dyDescent="0.3">
      <c r="A3274" s="9">
        <v>45363.361111111102</v>
      </c>
      <c r="B3274" s="10">
        <v>45363</v>
      </c>
      <c r="C3274" s="11">
        <v>2024</v>
      </c>
      <c r="D3274" s="11">
        <v>3</v>
      </c>
      <c r="E3274" s="11">
        <v>12</v>
      </c>
      <c r="F3274" s="11">
        <v>8</v>
      </c>
      <c r="G3274" s="11" t="s">
        <v>68</v>
      </c>
      <c r="H3274" s="11" t="s">
        <v>53</v>
      </c>
      <c r="I3274" s="11">
        <v>40.626115095541302</v>
      </c>
      <c r="J3274" s="11">
        <v>-73.813996419568994</v>
      </c>
      <c r="K3274" s="11">
        <v>59</v>
      </c>
      <c r="L3274" s="11">
        <v>61.302039906132599</v>
      </c>
      <c r="M3274" s="11">
        <v>47.365416412581602</v>
      </c>
      <c r="N3274" s="11" t="s">
        <v>59</v>
      </c>
      <c r="O3274" s="11" t="s">
        <v>61</v>
      </c>
      <c r="P3274" s="11">
        <v>0</v>
      </c>
      <c r="Q3274" s="11">
        <v>0.73377245287307402</v>
      </c>
      <c r="R3274" s="11">
        <v>29</v>
      </c>
      <c r="S3274" s="11">
        <v>6</v>
      </c>
      <c r="T3274" s="11">
        <v>437.72352846132202</v>
      </c>
      <c r="U3274" s="11">
        <v>17.266502485282299</v>
      </c>
      <c r="V3274" s="11" t="s">
        <v>62</v>
      </c>
    </row>
    <row r="3275" spans="1:22" x14ac:dyDescent="0.3">
      <c r="A3275" s="9">
        <v>45363.364583333299</v>
      </c>
      <c r="B3275" s="10">
        <v>45363</v>
      </c>
      <c r="C3275" s="11">
        <v>2024</v>
      </c>
      <c r="D3275" s="11">
        <v>3</v>
      </c>
      <c r="E3275" s="11">
        <v>12</v>
      </c>
      <c r="F3275" s="11">
        <v>8</v>
      </c>
      <c r="G3275" s="11" t="s">
        <v>68</v>
      </c>
      <c r="H3275" s="11" t="s">
        <v>53</v>
      </c>
      <c r="I3275" s="11">
        <v>40.881628467513998</v>
      </c>
      <c r="J3275" s="11">
        <v>-73.865869029701997</v>
      </c>
      <c r="K3275" s="11">
        <v>110</v>
      </c>
      <c r="L3275" s="11">
        <v>59.585609219956901</v>
      </c>
      <c r="M3275" s="11">
        <v>90.632028153642196</v>
      </c>
      <c r="N3275" s="11" t="s">
        <v>59</v>
      </c>
      <c r="O3275" s="11" t="s">
        <v>60</v>
      </c>
      <c r="P3275" s="11">
        <v>1</v>
      </c>
      <c r="Q3275" s="11">
        <v>0.63948072033094805</v>
      </c>
      <c r="R3275" s="11">
        <v>24</v>
      </c>
      <c r="S3275" s="11">
        <v>34</v>
      </c>
      <c r="T3275" s="11">
        <v>403.90087508730602</v>
      </c>
      <c r="U3275" s="11">
        <v>5.2253714682318</v>
      </c>
      <c r="V3275" s="11" t="s">
        <v>56</v>
      </c>
    </row>
    <row r="3276" spans="1:22" x14ac:dyDescent="0.3">
      <c r="A3276" s="9">
        <v>45363.368055555598</v>
      </c>
      <c r="B3276" s="10">
        <v>45363</v>
      </c>
      <c r="C3276" s="11">
        <v>2024</v>
      </c>
      <c r="D3276" s="11">
        <v>3</v>
      </c>
      <c r="E3276" s="11">
        <v>12</v>
      </c>
      <c r="F3276" s="11">
        <v>8</v>
      </c>
      <c r="G3276" s="11" t="s">
        <v>68</v>
      </c>
      <c r="H3276" s="11" t="s">
        <v>53</v>
      </c>
      <c r="I3276" s="11">
        <v>40.783054150351703</v>
      </c>
      <c r="J3276" s="11">
        <v>-73.769125772411599</v>
      </c>
      <c r="K3276" s="11">
        <v>29</v>
      </c>
      <c r="L3276" s="11">
        <v>41.773817518051899</v>
      </c>
      <c r="M3276" s="11">
        <v>56.740982004978903</v>
      </c>
      <c r="N3276" s="11" t="s">
        <v>54</v>
      </c>
      <c r="O3276" s="11" t="s">
        <v>58</v>
      </c>
      <c r="P3276" s="11">
        <v>0</v>
      </c>
      <c r="Q3276" s="11">
        <v>0.56245298106832198</v>
      </c>
      <c r="R3276" s="11">
        <v>50</v>
      </c>
      <c r="S3276" s="11">
        <v>34</v>
      </c>
      <c r="T3276" s="11">
        <v>104.102183810445</v>
      </c>
      <c r="U3276" s="11">
        <v>29.971797211314701</v>
      </c>
      <c r="V3276" s="11" t="s">
        <v>63</v>
      </c>
    </row>
    <row r="3277" spans="1:22" x14ac:dyDescent="0.3">
      <c r="A3277" s="9">
        <v>45363.371527777803</v>
      </c>
      <c r="B3277" s="10">
        <v>45363</v>
      </c>
      <c r="C3277" s="11">
        <v>2024</v>
      </c>
      <c r="D3277" s="11">
        <v>3</v>
      </c>
      <c r="E3277" s="11">
        <v>12</v>
      </c>
      <c r="F3277" s="11">
        <v>8</v>
      </c>
      <c r="G3277" s="11" t="s">
        <v>68</v>
      </c>
      <c r="H3277" s="11" t="s">
        <v>53</v>
      </c>
      <c r="I3277" s="11">
        <v>40.732081629883403</v>
      </c>
      <c r="J3277" s="11">
        <v>-73.781210083181406</v>
      </c>
      <c r="K3277" s="11">
        <v>201</v>
      </c>
      <c r="L3277" s="11">
        <v>12.0757184178636</v>
      </c>
      <c r="M3277" s="11">
        <v>96.829206057312106</v>
      </c>
      <c r="N3277" s="11" t="s">
        <v>59</v>
      </c>
      <c r="O3277" s="11" t="s">
        <v>58</v>
      </c>
      <c r="P3277" s="11">
        <v>0</v>
      </c>
      <c r="Q3277" s="11">
        <v>0.77551894549540501</v>
      </c>
      <c r="R3277" s="11">
        <v>26</v>
      </c>
      <c r="S3277" s="11">
        <v>37</v>
      </c>
      <c r="T3277" s="11">
        <v>488.66859449551401</v>
      </c>
      <c r="U3277" s="11">
        <v>27.024214743781901</v>
      </c>
      <c r="V3277" s="11" t="s">
        <v>56</v>
      </c>
    </row>
    <row r="3278" spans="1:22" x14ac:dyDescent="0.3">
      <c r="A3278" s="9">
        <v>45363.375</v>
      </c>
      <c r="B3278" s="10">
        <v>45363</v>
      </c>
      <c r="C3278" s="11">
        <v>2024</v>
      </c>
      <c r="D3278" s="11">
        <v>3</v>
      </c>
      <c r="E3278" s="11">
        <v>12</v>
      </c>
      <c r="F3278" s="11">
        <v>9</v>
      </c>
      <c r="G3278" s="11" t="s">
        <v>68</v>
      </c>
      <c r="H3278" s="11" t="s">
        <v>53</v>
      </c>
      <c r="I3278" s="11">
        <v>40.650336148630103</v>
      </c>
      <c r="J3278" s="11">
        <v>-73.964496758551704</v>
      </c>
      <c r="K3278" s="11">
        <v>112</v>
      </c>
      <c r="L3278" s="11">
        <v>34.1070407384615</v>
      </c>
      <c r="M3278" s="11">
        <v>86.574358281285797</v>
      </c>
      <c r="N3278" s="11" t="s">
        <v>59</v>
      </c>
      <c r="O3278" s="11" t="s">
        <v>58</v>
      </c>
      <c r="P3278" s="11">
        <v>0</v>
      </c>
      <c r="Q3278" s="11">
        <v>0.87041663356643295</v>
      </c>
      <c r="R3278" s="11">
        <v>3</v>
      </c>
      <c r="S3278" s="11">
        <v>9</v>
      </c>
      <c r="T3278" s="11">
        <v>257.128119840583</v>
      </c>
      <c r="U3278" s="11">
        <v>14.5998897706323</v>
      </c>
      <c r="V3278" s="11" t="s">
        <v>56</v>
      </c>
    </row>
    <row r="3279" spans="1:22" x14ac:dyDescent="0.3">
      <c r="A3279" s="9">
        <v>45363.378472222197</v>
      </c>
      <c r="B3279" s="10">
        <v>45363</v>
      </c>
      <c r="C3279" s="11">
        <v>2024</v>
      </c>
      <c r="D3279" s="11">
        <v>3</v>
      </c>
      <c r="E3279" s="11">
        <v>12</v>
      </c>
      <c r="F3279" s="11">
        <v>9</v>
      </c>
      <c r="G3279" s="11" t="s">
        <v>68</v>
      </c>
      <c r="H3279" s="11" t="s">
        <v>53</v>
      </c>
      <c r="I3279" s="11">
        <v>40.715180158974398</v>
      </c>
      <c r="J3279" s="11">
        <v>-73.705059693946097</v>
      </c>
      <c r="K3279" s="11">
        <v>94</v>
      </c>
      <c r="L3279" s="11">
        <v>14.124323392156301</v>
      </c>
      <c r="M3279" s="11">
        <v>82.419537165794495</v>
      </c>
      <c r="N3279" s="11" t="s">
        <v>57</v>
      </c>
      <c r="O3279" s="11" t="s">
        <v>58</v>
      </c>
      <c r="P3279" s="11">
        <v>0</v>
      </c>
      <c r="Q3279" s="11">
        <v>0.74144127893194101</v>
      </c>
      <c r="R3279" s="11">
        <v>31</v>
      </c>
      <c r="S3279" s="11">
        <v>16</v>
      </c>
      <c r="T3279" s="11">
        <v>499.06264544205601</v>
      </c>
      <c r="U3279" s="11">
        <v>11.967475494617901</v>
      </c>
      <c r="V3279" s="11" t="s">
        <v>56</v>
      </c>
    </row>
    <row r="3280" spans="1:22" x14ac:dyDescent="0.3">
      <c r="A3280" s="9">
        <v>45363.381944444503</v>
      </c>
      <c r="B3280" s="10">
        <v>45363</v>
      </c>
      <c r="C3280" s="11">
        <v>2024</v>
      </c>
      <c r="D3280" s="11">
        <v>3</v>
      </c>
      <c r="E3280" s="11">
        <v>12</v>
      </c>
      <c r="F3280" s="11">
        <v>9</v>
      </c>
      <c r="G3280" s="11" t="s">
        <v>68</v>
      </c>
      <c r="H3280" s="11" t="s">
        <v>53</v>
      </c>
      <c r="I3280" s="11">
        <v>40.776401307706003</v>
      </c>
      <c r="J3280" s="11">
        <v>-73.706599336405105</v>
      </c>
      <c r="K3280" s="11">
        <v>21</v>
      </c>
      <c r="L3280" s="11">
        <v>43.5841883926403</v>
      </c>
      <c r="M3280" s="11">
        <v>45.858329336446801</v>
      </c>
      <c r="N3280" s="11" t="s">
        <v>57</v>
      </c>
      <c r="O3280" s="11" t="s">
        <v>61</v>
      </c>
      <c r="P3280" s="11">
        <v>1</v>
      </c>
      <c r="Q3280" s="11">
        <v>0.96654304970439697</v>
      </c>
      <c r="R3280" s="11">
        <v>81</v>
      </c>
      <c r="S3280" s="11">
        <v>36</v>
      </c>
      <c r="T3280" s="11">
        <v>381.86702133415099</v>
      </c>
      <c r="U3280" s="11">
        <v>13.629426417382399</v>
      </c>
      <c r="V3280" s="11" t="s">
        <v>56</v>
      </c>
    </row>
    <row r="3281" spans="1:22" x14ac:dyDescent="0.3">
      <c r="A3281" s="9">
        <v>45363.385416666701</v>
      </c>
      <c r="B3281" s="10">
        <v>45363</v>
      </c>
      <c r="C3281" s="11">
        <v>2024</v>
      </c>
      <c r="D3281" s="11">
        <v>3</v>
      </c>
      <c r="E3281" s="11">
        <v>12</v>
      </c>
      <c r="F3281" s="11">
        <v>9</v>
      </c>
      <c r="G3281" s="11" t="s">
        <v>68</v>
      </c>
      <c r="H3281" s="11" t="s">
        <v>53</v>
      </c>
      <c r="I3281" s="11">
        <v>40.6066005207283</v>
      </c>
      <c r="J3281" s="11">
        <v>-73.727491775014698</v>
      </c>
      <c r="K3281" s="11">
        <v>131</v>
      </c>
      <c r="L3281" s="11">
        <v>31.558617320932399</v>
      </c>
      <c r="M3281" s="11">
        <v>33.1982241897893</v>
      </c>
      <c r="N3281" s="11" t="s">
        <v>54</v>
      </c>
      <c r="O3281" s="11" t="s">
        <v>60</v>
      </c>
      <c r="P3281" s="11">
        <v>1</v>
      </c>
      <c r="Q3281" s="11">
        <v>-0.21544199955498999</v>
      </c>
      <c r="R3281" s="11">
        <v>57</v>
      </c>
      <c r="S3281" s="11">
        <v>18</v>
      </c>
      <c r="T3281" s="11">
        <v>219.95760438093799</v>
      </c>
      <c r="U3281" s="11">
        <v>29.368274903036401</v>
      </c>
      <c r="V3281" s="11" t="s">
        <v>56</v>
      </c>
    </row>
    <row r="3282" spans="1:22" x14ac:dyDescent="0.3">
      <c r="A3282" s="9">
        <v>45363.388888888898</v>
      </c>
      <c r="B3282" s="10">
        <v>45363</v>
      </c>
      <c r="C3282" s="11">
        <v>2024</v>
      </c>
      <c r="D3282" s="11">
        <v>3</v>
      </c>
      <c r="E3282" s="11">
        <v>12</v>
      </c>
      <c r="F3282" s="11">
        <v>9</v>
      </c>
      <c r="G3282" s="11" t="s">
        <v>68</v>
      </c>
      <c r="H3282" s="11" t="s">
        <v>53</v>
      </c>
      <c r="I3282" s="11">
        <v>40.692935596938703</v>
      </c>
      <c r="J3282" s="11">
        <v>-73.947551701360894</v>
      </c>
      <c r="K3282" s="11">
        <v>235</v>
      </c>
      <c r="L3282" s="11">
        <v>24.975148491513298</v>
      </c>
      <c r="M3282" s="11">
        <v>61.119525844666903</v>
      </c>
      <c r="N3282" s="11" t="s">
        <v>54</v>
      </c>
      <c r="O3282" s="11" t="s">
        <v>60</v>
      </c>
      <c r="P3282" s="11">
        <v>0</v>
      </c>
      <c r="Q3282" s="11">
        <v>0.11894603391565101</v>
      </c>
      <c r="R3282" s="11">
        <v>36</v>
      </c>
      <c r="S3282" s="11">
        <v>40</v>
      </c>
      <c r="T3282" s="11">
        <v>245.36995281857099</v>
      </c>
      <c r="U3282" s="11">
        <v>28.0878322578852</v>
      </c>
      <c r="V3282" s="11" t="s">
        <v>56</v>
      </c>
    </row>
    <row r="3283" spans="1:22" x14ac:dyDescent="0.3">
      <c r="A3283" s="9">
        <v>45363.392361111102</v>
      </c>
      <c r="B3283" s="10">
        <v>45363</v>
      </c>
      <c r="C3283" s="11">
        <v>2024</v>
      </c>
      <c r="D3283" s="11">
        <v>3</v>
      </c>
      <c r="E3283" s="11">
        <v>12</v>
      </c>
      <c r="F3283" s="11">
        <v>9</v>
      </c>
      <c r="G3283" s="11" t="s">
        <v>68</v>
      </c>
      <c r="H3283" s="11" t="s">
        <v>53</v>
      </c>
      <c r="I3283" s="11">
        <v>40.677395088328304</v>
      </c>
      <c r="J3283" s="11">
        <v>-73.766022502740896</v>
      </c>
      <c r="K3283" s="11">
        <v>35</v>
      </c>
      <c r="L3283" s="11">
        <v>9.6541336464263896</v>
      </c>
      <c r="M3283" s="11">
        <v>78.521448036556805</v>
      </c>
      <c r="N3283" s="11" t="s">
        <v>59</v>
      </c>
      <c r="O3283" s="11" t="s">
        <v>58</v>
      </c>
      <c r="P3283" s="11">
        <v>0</v>
      </c>
      <c r="Q3283" s="11">
        <v>0.50807655794167905</v>
      </c>
      <c r="R3283" s="11">
        <v>92</v>
      </c>
      <c r="S3283" s="11">
        <v>48</v>
      </c>
      <c r="T3283" s="11">
        <v>226.119033584611</v>
      </c>
      <c r="U3283" s="11">
        <v>10.902702757296099</v>
      </c>
      <c r="V3283" s="11" t="s">
        <v>56</v>
      </c>
    </row>
    <row r="3284" spans="1:22" x14ac:dyDescent="0.3">
      <c r="A3284" s="9">
        <v>45363.395833333299</v>
      </c>
      <c r="B3284" s="10">
        <v>45363</v>
      </c>
      <c r="C3284" s="11">
        <v>2024</v>
      </c>
      <c r="D3284" s="11">
        <v>3</v>
      </c>
      <c r="E3284" s="11">
        <v>12</v>
      </c>
      <c r="F3284" s="11">
        <v>9</v>
      </c>
      <c r="G3284" s="11" t="s">
        <v>68</v>
      </c>
      <c r="H3284" s="11" t="s">
        <v>53</v>
      </c>
      <c r="I3284" s="11">
        <v>40.825583722708501</v>
      </c>
      <c r="J3284" s="11">
        <v>-73.942579808607306</v>
      </c>
      <c r="K3284" s="11">
        <v>75</v>
      </c>
      <c r="L3284" s="11">
        <v>37.449850900668601</v>
      </c>
      <c r="M3284" s="11">
        <v>86.010900094350305</v>
      </c>
      <c r="N3284" s="11" t="s">
        <v>57</v>
      </c>
      <c r="O3284" s="11" t="s">
        <v>60</v>
      </c>
      <c r="P3284" s="11">
        <v>0</v>
      </c>
      <c r="Q3284" s="11">
        <v>0.73263600757171699</v>
      </c>
      <c r="R3284" s="11">
        <v>76</v>
      </c>
      <c r="S3284" s="11">
        <v>6</v>
      </c>
      <c r="T3284" s="11">
        <v>220.96350179331799</v>
      </c>
      <c r="U3284" s="11">
        <v>10.160116256707299</v>
      </c>
      <c r="V3284" s="11" t="s">
        <v>56</v>
      </c>
    </row>
    <row r="3285" spans="1:22" x14ac:dyDescent="0.3">
      <c r="A3285" s="9">
        <v>45363.399305555598</v>
      </c>
      <c r="B3285" s="10">
        <v>45363</v>
      </c>
      <c r="C3285" s="11">
        <v>2024</v>
      </c>
      <c r="D3285" s="11">
        <v>3</v>
      </c>
      <c r="E3285" s="11">
        <v>12</v>
      </c>
      <c r="F3285" s="11">
        <v>9</v>
      </c>
      <c r="G3285" s="11" t="s">
        <v>68</v>
      </c>
      <c r="H3285" s="11" t="s">
        <v>53</v>
      </c>
      <c r="I3285" s="11">
        <v>40.781505165385603</v>
      </c>
      <c r="J3285" s="11">
        <v>-73.945936825783505</v>
      </c>
      <c r="K3285" s="11">
        <v>116</v>
      </c>
      <c r="L3285" s="11">
        <v>24.227801779471498</v>
      </c>
      <c r="M3285" s="11">
        <v>95.963821223754607</v>
      </c>
      <c r="N3285" s="11" t="s">
        <v>59</v>
      </c>
      <c r="O3285" s="11" t="s">
        <v>60</v>
      </c>
      <c r="P3285" s="11">
        <v>0</v>
      </c>
      <c r="Q3285" s="11">
        <v>0.40983791660306101</v>
      </c>
      <c r="R3285" s="11">
        <v>66</v>
      </c>
      <c r="S3285" s="11">
        <v>1</v>
      </c>
      <c r="T3285" s="11">
        <v>253.097322090087</v>
      </c>
      <c r="U3285" s="11">
        <v>8.0097837719290901</v>
      </c>
      <c r="V3285" s="11" t="s">
        <v>56</v>
      </c>
    </row>
    <row r="3286" spans="1:22" x14ac:dyDescent="0.3">
      <c r="A3286" s="9">
        <v>45363.402777777803</v>
      </c>
      <c r="B3286" s="10">
        <v>45363</v>
      </c>
      <c r="C3286" s="11">
        <v>2024</v>
      </c>
      <c r="D3286" s="11">
        <v>3</v>
      </c>
      <c r="E3286" s="11">
        <v>12</v>
      </c>
      <c r="F3286" s="11">
        <v>9</v>
      </c>
      <c r="G3286" s="11" t="s">
        <v>68</v>
      </c>
      <c r="H3286" s="11" t="s">
        <v>53</v>
      </c>
      <c r="I3286" s="11">
        <v>40.883910473740499</v>
      </c>
      <c r="J3286" s="11">
        <v>-73.724765424738393</v>
      </c>
      <c r="K3286" s="11">
        <v>177</v>
      </c>
      <c r="L3286" s="11">
        <v>11.048563140849</v>
      </c>
      <c r="M3286" s="11">
        <v>15.596805851319999</v>
      </c>
      <c r="N3286" s="11" t="s">
        <v>59</v>
      </c>
      <c r="O3286" s="11" t="s">
        <v>58</v>
      </c>
      <c r="P3286" s="11">
        <v>0</v>
      </c>
      <c r="Q3286" s="11">
        <v>-0.90347487083276701</v>
      </c>
      <c r="R3286" s="11">
        <v>28</v>
      </c>
      <c r="S3286" s="11">
        <v>37</v>
      </c>
      <c r="T3286" s="11">
        <v>404.42117477921403</v>
      </c>
      <c r="U3286" s="11">
        <v>21.310717681008502</v>
      </c>
      <c r="V3286" s="11" t="s">
        <v>56</v>
      </c>
    </row>
    <row r="3287" spans="1:22" x14ac:dyDescent="0.3">
      <c r="A3287" s="9">
        <v>45363.40625</v>
      </c>
      <c r="B3287" s="10">
        <v>45363</v>
      </c>
      <c r="C3287" s="11">
        <v>2024</v>
      </c>
      <c r="D3287" s="11">
        <v>3</v>
      </c>
      <c r="E3287" s="11">
        <v>12</v>
      </c>
      <c r="F3287" s="11">
        <v>9</v>
      </c>
      <c r="G3287" s="11" t="s">
        <v>68</v>
      </c>
      <c r="H3287" s="11" t="s">
        <v>53</v>
      </c>
      <c r="I3287" s="11">
        <v>40.888735129134702</v>
      </c>
      <c r="J3287" s="11">
        <v>-73.766954197574293</v>
      </c>
      <c r="K3287" s="11">
        <v>144</v>
      </c>
      <c r="L3287" s="11">
        <v>27.451450104810998</v>
      </c>
      <c r="M3287" s="11">
        <v>10.902340282553199</v>
      </c>
      <c r="N3287" s="11" t="s">
        <v>59</v>
      </c>
      <c r="O3287" s="11" t="s">
        <v>60</v>
      </c>
      <c r="P3287" s="11">
        <v>0</v>
      </c>
      <c r="Q3287" s="11">
        <v>0.45900656657504002</v>
      </c>
      <c r="R3287" s="11">
        <v>42</v>
      </c>
      <c r="S3287" s="11">
        <v>13</v>
      </c>
      <c r="T3287" s="11">
        <v>401.87541889381998</v>
      </c>
      <c r="U3287" s="11">
        <v>20.50273654011</v>
      </c>
      <c r="V3287" s="11" t="s">
        <v>63</v>
      </c>
    </row>
    <row r="3288" spans="1:22" x14ac:dyDescent="0.3">
      <c r="A3288" s="9">
        <v>45363.409722222197</v>
      </c>
      <c r="B3288" s="10">
        <v>45363</v>
      </c>
      <c r="C3288" s="11">
        <v>2024</v>
      </c>
      <c r="D3288" s="11">
        <v>3</v>
      </c>
      <c r="E3288" s="11">
        <v>12</v>
      </c>
      <c r="F3288" s="11">
        <v>9</v>
      </c>
      <c r="G3288" s="11" t="s">
        <v>68</v>
      </c>
      <c r="H3288" s="11" t="s">
        <v>53</v>
      </c>
      <c r="I3288" s="11">
        <v>40.820940994728097</v>
      </c>
      <c r="J3288" s="11">
        <v>-73.888547899076599</v>
      </c>
      <c r="K3288" s="11">
        <v>48</v>
      </c>
      <c r="L3288" s="11">
        <v>71.282307845311607</v>
      </c>
      <c r="M3288" s="11">
        <v>98.987482396445301</v>
      </c>
      <c r="N3288" s="11" t="s">
        <v>54</v>
      </c>
      <c r="O3288" s="11" t="s">
        <v>58</v>
      </c>
      <c r="P3288" s="11">
        <v>0</v>
      </c>
      <c r="Q3288" s="11">
        <v>-0.27324419117801502</v>
      </c>
      <c r="R3288" s="11">
        <v>28</v>
      </c>
      <c r="S3288" s="11">
        <v>16</v>
      </c>
      <c r="T3288" s="11">
        <v>477.79605690862502</v>
      </c>
      <c r="U3288" s="11">
        <v>5.9883389271926504</v>
      </c>
      <c r="V3288" s="11" t="s">
        <v>56</v>
      </c>
    </row>
    <row r="3289" spans="1:22" x14ac:dyDescent="0.3">
      <c r="A3289" s="9">
        <v>45363.413194444503</v>
      </c>
      <c r="B3289" s="10">
        <v>45363</v>
      </c>
      <c r="C3289" s="11">
        <v>2024</v>
      </c>
      <c r="D3289" s="11">
        <v>3</v>
      </c>
      <c r="E3289" s="11">
        <v>12</v>
      </c>
      <c r="F3289" s="11">
        <v>9</v>
      </c>
      <c r="G3289" s="11" t="s">
        <v>68</v>
      </c>
      <c r="H3289" s="11" t="s">
        <v>53</v>
      </c>
      <c r="I3289" s="11">
        <v>40.805104409566702</v>
      </c>
      <c r="J3289" s="11">
        <v>-73.806673210161094</v>
      </c>
      <c r="K3289" s="11">
        <v>11</v>
      </c>
      <c r="L3289" s="11">
        <v>66.656394273364398</v>
      </c>
      <c r="M3289" s="11">
        <v>61.111923400001501</v>
      </c>
      <c r="N3289" s="11" t="s">
        <v>57</v>
      </c>
      <c r="O3289" s="11" t="s">
        <v>58</v>
      </c>
      <c r="P3289" s="11">
        <v>0</v>
      </c>
      <c r="Q3289" s="11">
        <v>-0.376472649145556</v>
      </c>
      <c r="R3289" s="11">
        <v>21</v>
      </c>
      <c r="S3289" s="11">
        <v>49</v>
      </c>
      <c r="T3289" s="11">
        <v>358.947461571426</v>
      </c>
      <c r="U3289" s="11">
        <v>12.739608770232801</v>
      </c>
      <c r="V3289" s="11" t="s">
        <v>63</v>
      </c>
    </row>
    <row r="3290" spans="1:22" x14ac:dyDescent="0.3">
      <c r="A3290" s="9">
        <v>45363.416666666701</v>
      </c>
      <c r="B3290" s="10">
        <v>45363</v>
      </c>
      <c r="C3290" s="11">
        <v>2024</v>
      </c>
      <c r="D3290" s="11">
        <v>3</v>
      </c>
      <c r="E3290" s="11">
        <v>12</v>
      </c>
      <c r="F3290" s="11">
        <v>10</v>
      </c>
      <c r="G3290" s="11" t="s">
        <v>68</v>
      </c>
      <c r="H3290" s="11" t="s">
        <v>53</v>
      </c>
      <c r="I3290" s="11">
        <v>40.795318655791803</v>
      </c>
      <c r="J3290" s="11">
        <v>-73.771255602949495</v>
      </c>
      <c r="K3290" s="11">
        <v>286</v>
      </c>
      <c r="L3290" s="11">
        <v>57.846100197708303</v>
      </c>
      <c r="M3290" s="11">
        <v>41.410202186418402</v>
      </c>
      <c r="N3290" s="11" t="s">
        <v>57</v>
      </c>
      <c r="O3290" s="11" t="s">
        <v>55</v>
      </c>
      <c r="P3290" s="11">
        <v>0</v>
      </c>
      <c r="Q3290" s="11">
        <v>0.76005579178563798</v>
      </c>
      <c r="R3290" s="11">
        <v>60</v>
      </c>
      <c r="S3290" s="11">
        <v>22</v>
      </c>
      <c r="T3290" s="11">
        <v>229.42436068361701</v>
      </c>
      <c r="U3290" s="11">
        <v>19.919640548494399</v>
      </c>
      <c r="V3290" s="11" t="s">
        <v>56</v>
      </c>
    </row>
    <row r="3291" spans="1:22" x14ac:dyDescent="0.3">
      <c r="A3291" s="9">
        <v>45363.420138888898</v>
      </c>
      <c r="B3291" s="10">
        <v>45363</v>
      </c>
      <c r="C3291" s="11">
        <v>2024</v>
      </c>
      <c r="D3291" s="11">
        <v>3</v>
      </c>
      <c r="E3291" s="11">
        <v>12</v>
      </c>
      <c r="F3291" s="11">
        <v>10</v>
      </c>
      <c r="G3291" s="11" t="s">
        <v>68</v>
      </c>
      <c r="H3291" s="11" t="s">
        <v>53</v>
      </c>
      <c r="I3291" s="11">
        <v>40.772444421935099</v>
      </c>
      <c r="J3291" s="11">
        <v>-73.949295425805204</v>
      </c>
      <c r="K3291" s="11">
        <v>255</v>
      </c>
      <c r="L3291" s="11">
        <v>78.494454211487493</v>
      </c>
      <c r="M3291" s="11">
        <v>41.5887334842351</v>
      </c>
      <c r="N3291" s="11" t="s">
        <v>57</v>
      </c>
      <c r="O3291" s="11" t="s">
        <v>60</v>
      </c>
      <c r="P3291" s="11">
        <v>0</v>
      </c>
      <c r="Q3291" s="11">
        <v>0.162881155750072</v>
      </c>
      <c r="R3291" s="11">
        <v>51</v>
      </c>
      <c r="S3291" s="11">
        <v>16</v>
      </c>
      <c r="T3291" s="11">
        <v>189.848178141403</v>
      </c>
      <c r="U3291" s="11">
        <v>16.2503615906631</v>
      </c>
      <c r="V3291" s="11" t="s">
        <v>56</v>
      </c>
    </row>
    <row r="3292" spans="1:22" x14ac:dyDescent="0.3">
      <c r="A3292" s="9">
        <v>45363.423611111102</v>
      </c>
      <c r="B3292" s="10">
        <v>45363</v>
      </c>
      <c r="C3292" s="11">
        <v>2024</v>
      </c>
      <c r="D3292" s="11">
        <v>3</v>
      </c>
      <c r="E3292" s="11">
        <v>12</v>
      </c>
      <c r="F3292" s="11">
        <v>10</v>
      </c>
      <c r="G3292" s="11" t="s">
        <v>68</v>
      </c>
      <c r="H3292" s="11" t="s">
        <v>53</v>
      </c>
      <c r="I3292" s="11">
        <v>40.8432598122291</v>
      </c>
      <c r="J3292" s="11">
        <v>-73.947226251853394</v>
      </c>
      <c r="K3292" s="11">
        <v>210</v>
      </c>
      <c r="L3292" s="11">
        <v>55.285189335627102</v>
      </c>
      <c r="M3292" s="11">
        <v>82.874769662085399</v>
      </c>
      <c r="N3292" s="11" t="s">
        <v>57</v>
      </c>
      <c r="O3292" s="11" t="s">
        <v>58</v>
      </c>
      <c r="P3292" s="11">
        <v>0</v>
      </c>
      <c r="Q3292" s="11">
        <v>-0.88006839249480495</v>
      </c>
      <c r="R3292" s="11">
        <v>73</v>
      </c>
      <c r="S3292" s="11">
        <v>46</v>
      </c>
      <c r="T3292" s="11">
        <v>497.454009857779</v>
      </c>
      <c r="U3292" s="11">
        <v>29.5412647453891</v>
      </c>
      <c r="V3292" s="11" t="s">
        <v>56</v>
      </c>
    </row>
    <row r="3293" spans="1:22" x14ac:dyDescent="0.3">
      <c r="A3293" s="9">
        <v>45363.427083333299</v>
      </c>
      <c r="B3293" s="10">
        <v>45363</v>
      </c>
      <c r="C3293" s="11">
        <v>2024</v>
      </c>
      <c r="D3293" s="11">
        <v>3</v>
      </c>
      <c r="E3293" s="11">
        <v>12</v>
      </c>
      <c r="F3293" s="11">
        <v>10</v>
      </c>
      <c r="G3293" s="11" t="s">
        <v>68</v>
      </c>
      <c r="H3293" s="11" t="s">
        <v>53</v>
      </c>
      <c r="I3293" s="11">
        <v>40.616449655712699</v>
      </c>
      <c r="J3293" s="11">
        <v>-73.752519777514294</v>
      </c>
      <c r="K3293" s="11">
        <v>158</v>
      </c>
      <c r="L3293" s="11">
        <v>72.238219679240103</v>
      </c>
      <c r="M3293" s="11">
        <v>84.309748710751293</v>
      </c>
      <c r="N3293" s="11" t="s">
        <v>59</v>
      </c>
      <c r="O3293" s="11" t="s">
        <v>61</v>
      </c>
      <c r="P3293" s="11">
        <v>1</v>
      </c>
      <c r="Q3293" s="11">
        <v>-0.67517923263905399</v>
      </c>
      <c r="R3293" s="11">
        <v>63</v>
      </c>
      <c r="S3293" s="11">
        <v>40</v>
      </c>
      <c r="T3293" s="11">
        <v>279.398189588013</v>
      </c>
      <c r="U3293" s="11">
        <v>24.181726380420798</v>
      </c>
      <c r="V3293" s="11" t="s">
        <v>56</v>
      </c>
    </row>
    <row r="3294" spans="1:22" x14ac:dyDescent="0.3">
      <c r="A3294" s="9">
        <v>45363.430555555598</v>
      </c>
      <c r="B3294" s="10">
        <v>45363</v>
      </c>
      <c r="C3294" s="11">
        <v>2024</v>
      </c>
      <c r="D3294" s="11">
        <v>3</v>
      </c>
      <c r="E3294" s="11">
        <v>12</v>
      </c>
      <c r="F3294" s="11">
        <v>10</v>
      </c>
      <c r="G3294" s="11" t="s">
        <v>68</v>
      </c>
      <c r="H3294" s="11" t="s">
        <v>53</v>
      </c>
      <c r="I3294" s="11">
        <v>40.721903775483803</v>
      </c>
      <c r="J3294" s="11">
        <v>-73.710222913992098</v>
      </c>
      <c r="K3294" s="11">
        <v>192</v>
      </c>
      <c r="L3294" s="11">
        <v>24.016178635880902</v>
      </c>
      <c r="M3294" s="11">
        <v>10.3751933330956</v>
      </c>
      <c r="N3294" s="11" t="s">
        <v>54</v>
      </c>
      <c r="O3294" s="11" t="s">
        <v>61</v>
      </c>
      <c r="P3294" s="11">
        <v>1</v>
      </c>
      <c r="Q3294" s="11">
        <v>0.75617513286423998</v>
      </c>
      <c r="R3294" s="11">
        <v>30</v>
      </c>
      <c r="S3294" s="11">
        <v>22</v>
      </c>
      <c r="T3294" s="11">
        <v>222.918367531694</v>
      </c>
      <c r="U3294" s="11">
        <v>20.633782598139</v>
      </c>
      <c r="V3294" s="11" t="s">
        <v>56</v>
      </c>
    </row>
    <row r="3295" spans="1:22" x14ac:dyDescent="0.3">
      <c r="A3295" s="9">
        <v>45363.434027777803</v>
      </c>
      <c r="B3295" s="10">
        <v>45363</v>
      </c>
      <c r="C3295" s="11">
        <v>2024</v>
      </c>
      <c r="D3295" s="11">
        <v>3</v>
      </c>
      <c r="E3295" s="11">
        <v>12</v>
      </c>
      <c r="F3295" s="11">
        <v>10</v>
      </c>
      <c r="G3295" s="11" t="s">
        <v>68</v>
      </c>
      <c r="H3295" s="11" t="s">
        <v>53</v>
      </c>
      <c r="I3295" s="11">
        <v>40.894505513861802</v>
      </c>
      <c r="J3295" s="11">
        <v>-73.963477071994106</v>
      </c>
      <c r="K3295" s="11">
        <v>293</v>
      </c>
      <c r="L3295" s="11">
        <v>27.661735252046899</v>
      </c>
      <c r="M3295" s="11">
        <v>88.069573560415506</v>
      </c>
      <c r="N3295" s="11" t="s">
        <v>59</v>
      </c>
      <c r="O3295" s="11" t="s">
        <v>55</v>
      </c>
      <c r="P3295" s="11">
        <v>0</v>
      </c>
      <c r="Q3295" s="11">
        <v>0.59436566572910499</v>
      </c>
      <c r="R3295" s="11">
        <v>13</v>
      </c>
      <c r="S3295" s="11">
        <v>41</v>
      </c>
      <c r="T3295" s="11">
        <v>78.466722054329097</v>
      </c>
      <c r="U3295" s="11">
        <v>20.824840229593299</v>
      </c>
      <c r="V3295" s="11" t="s">
        <v>56</v>
      </c>
    </row>
    <row r="3296" spans="1:22" x14ac:dyDescent="0.3">
      <c r="A3296" s="9">
        <v>45363.4375</v>
      </c>
      <c r="B3296" s="10">
        <v>45363</v>
      </c>
      <c r="C3296" s="11">
        <v>2024</v>
      </c>
      <c r="D3296" s="11">
        <v>3</v>
      </c>
      <c r="E3296" s="11">
        <v>12</v>
      </c>
      <c r="F3296" s="11">
        <v>10</v>
      </c>
      <c r="G3296" s="11" t="s">
        <v>68</v>
      </c>
      <c r="H3296" s="11" t="s">
        <v>53</v>
      </c>
      <c r="I3296" s="11">
        <v>40.842572861813998</v>
      </c>
      <c r="J3296" s="11">
        <v>-73.824626238013494</v>
      </c>
      <c r="K3296" s="11">
        <v>206</v>
      </c>
      <c r="L3296" s="11">
        <v>45.038726779440303</v>
      </c>
      <c r="M3296" s="11">
        <v>63.9405836624139</v>
      </c>
      <c r="N3296" s="11" t="s">
        <v>57</v>
      </c>
      <c r="O3296" s="11" t="s">
        <v>55</v>
      </c>
      <c r="P3296" s="11">
        <v>0</v>
      </c>
      <c r="Q3296" s="11">
        <v>-4.3671364454301802E-2</v>
      </c>
      <c r="R3296" s="11">
        <v>84</v>
      </c>
      <c r="S3296" s="11">
        <v>36</v>
      </c>
      <c r="T3296" s="11">
        <v>82.379690053897306</v>
      </c>
      <c r="U3296" s="11">
        <v>11.4177987058202</v>
      </c>
      <c r="V3296" s="11" t="s">
        <v>56</v>
      </c>
    </row>
    <row r="3297" spans="1:22" x14ac:dyDescent="0.3">
      <c r="A3297" s="9">
        <v>45363.440972222197</v>
      </c>
      <c r="B3297" s="10">
        <v>45363</v>
      </c>
      <c r="C3297" s="11">
        <v>2024</v>
      </c>
      <c r="D3297" s="11">
        <v>3</v>
      </c>
      <c r="E3297" s="11">
        <v>12</v>
      </c>
      <c r="F3297" s="11">
        <v>10</v>
      </c>
      <c r="G3297" s="11" t="s">
        <v>68</v>
      </c>
      <c r="H3297" s="11" t="s">
        <v>53</v>
      </c>
      <c r="I3297" s="11">
        <v>40.792110920234101</v>
      </c>
      <c r="J3297" s="11">
        <v>-73.880315906486302</v>
      </c>
      <c r="K3297" s="11">
        <v>71</v>
      </c>
      <c r="L3297" s="11">
        <v>34.655589270584997</v>
      </c>
      <c r="M3297" s="11">
        <v>75.021485530992294</v>
      </c>
      <c r="N3297" s="11" t="s">
        <v>57</v>
      </c>
      <c r="O3297" s="11" t="s">
        <v>58</v>
      </c>
      <c r="P3297" s="11">
        <v>0</v>
      </c>
      <c r="Q3297" s="11">
        <v>-2.70954701943046E-2</v>
      </c>
      <c r="R3297" s="11">
        <v>48</v>
      </c>
      <c r="S3297" s="11">
        <v>21</v>
      </c>
      <c r="T3297" s="11">
        <v>416.05514770014599</v>
      </c>
      <c r="U3297" s="11">
        <v>24.4787897595488</v>
      </c>
      <c r="V3297" s="11" t="s">
        <v>63</v>
      </c>
    </row>
    <row r="3298" spans="1:22" x14ac:dyDescent="0.3">
      <c r="A3298" s="9">
        <v>45363.444444444503</v>
      </c>
      <c r="B3298" s="10">
        <v>45363</v>
      </c>
      <c r="C3298" s="11">
        <v>2024</v>
      </c>
      <c r="D3298" s="11">
        <v>3</v>
      </c>
      <c r="E3298" s="11">
        <v>12</v>
      </c>
      <c r="F3298" s="11">
        <v>10</v>
      </c>
      <c r="G3298" s="11" t="s">
        <v>68</v>
      </c>
      <c r="H3298" s="11" t="s">
        <v>53</v>
      </c>
      <c r="I3298" s="11">
        <v>40.755472416740503</v>
      </c>
      <c r="J3298" s="11">
        <v>-73.705732931592294</v>
      </c>
      <c r="K3298" s="11">
        <v>283</v>
      </c>
      <c r="L3298" s="11">
        <v>35.5644086846645</v>
      </c>
      <c r="M3298" s="11">
        <v>84.771254496302504</v>
      </c>
      <c r="N3298" s="11" t="s">
        <v>57</v>
      </c>
      <c r="O3298" s="11" t="s">
        <v>55</v>
      </c>
      <c r="P3298" s="11">
        <v>0</v>
      </c>
      <c r="Q3298" s="11">
        <v>-0.92960875802985898</v>
      </c>
      <c r="R3298" s="11">
        <v>45</v>
      </c>
      <c r="S3298" s="11">
        <v>20</v>
      </c>
      <c r="T3298" s="11">
        <v>359.07275088490599</v>
      </c>
      <c r="U3298" s="11">
        <v>29.1863946056991</v>
      </c>
      <c r="V3298" s="11" t="s">
        <v>56</v>
      </c>
    </row>
    <row r="3299" spans="1:22" x14ac:dyDescent="0.3">
      <c r="A3299" s="9">
        <v>45363.447916666701</v>
      </c>
      <c r="B3299" s="10">
        <v>45363</v>
      </c>
      <c r="C3299" s="11">
        <v>2024</v>
      </c>
      <c r="D3299" s="11">
        <v>3</v>
      </c>
      <c r="E3299" s="11">
        <v>12</v>
      </c>
      <c r="F3299" s="11">
        <v>10</v>
      </c>
      <c r="G3299" s="11" t="s">
        <v>68</v>
      </c>
      <c r="H3299" s="11" t="s">
        <v>53</v>
      </c>
      <c r="I3299" s="11">
        <v>40.791680491513503</v>
      </c>
      <c r="J3299" s="11">
        <v>-73.958139659271396</v>
      </c>
      <c r="K3299" s="11">
        <v>281</v>
      </c>
      <c r="L3299" s="11">
        <v>72.028747096857302</v>
      </c>
      <c r="M3299" s="11">
        <v>63.222225289362399</v>
      </c>
      <c r="N3299" s="11" t="s">
        <v>57</v>
      </c>
      <c r="O3299" s="11" t="s">
        <v>61</v>
      </c>
      <c r="P3299" s="11">
        <v>0</v>
      </c>
      <c r="Q3299" s="11">
        <v>-0.11176660857692799</v>
      </c>
      <c r="R3299" s="11">
        <v>20</v>
      </c>
      <c r="S3299" s="11">
        <v>42</v>
      </c>
      <c r="T3299" s="11">
        <v>313.69052640501798</v>
      </c>
      <c r="U3299" s="11">
        <v>7.3961232939208896</v>
      </c>
      <c r="V3299" s="11" t="s">
        <v>56</v>
      </c>
    </row>
    <row r="3300" spans="1:22" x14ac:dyDescent="0.3">
      <c r="A3300" s="9">
        <v>45363.451388888898</v>
      </c>
      <c r="B3300" s="10">
        <v>45363</v>
      </c>
      <c r="C3300" s="11">
        <v>2024</v>
      </c>
      <c r="D3300" s="11">
        <v>3</v>
      </c>
      <c r="E3300" s="11">
        <v>12</v>
      </c>
      <c r="F3300" s="11">
        <v>10</v>
      </c>
      <c r="G3300" s="11" t="s">
        <v>68</v>
      </c>
      <c r="H3300" s="11" t="s">
        <v>53</v>
      </c>
      <c r="I3300" s="11">
        <v>40.857957928004303</v>
      </c>
      <c r="J3300" s="11">
        <v>-73.984444446487203</v>
      </c>
      <c r="K3300" s="11">
        <v>62</v>
      </c>
      <c r="L3300" s="11">
        <v>48.059903036636399</v>
      </c>
      <c r="M3300" s="11">
        <v>87.711544550557903</v>
      </c>
      <c r="N3300" s="11" t="s">
        <v>54</v>
      </c>
      <c r="O3300" s="11" t="s">
        <v>61</v>
      </c>
      <c r="P3300" s="11">
        <v>0</v>
      </c>
      <c r="Q3300" s="11">
        <v>0.99341414642883796</v>
      </c>
      <c r="R3300" s="11">
        <v>4</v>
      </c>
      <c r="S3300" s="11">
        <v>19</v>
      </c>
      <c r="T3300" s="11">
        <v>172.094686568795</v>
      </c>
      <c r="U3300" s="11">
        <v>20.733798331353299</v>
      </c>
      <c r="V3300" s="11" t="s">
        <v>56</v>
      </c>
    </row>
    <row r="3301" spans="1:22" x14ac:dyDescent="0.3">
      <c r="A3301" s="9">
        <v>45363.454861111102</v>
      </c>
      <c r="B3301" s="10">
        <v>45363</v>
      </c>
      <c r="C3301" s="11">
        <v>2024</v>
      </c>
      <c r="D3301" s="11">
        <v>3</v>
      </c>
      <c r="E3301" s="11">
        <v>12</v>
      </c>
      <c r="F3301" s="11">
        <v>10</v>
      </c>
      <c r="G3301" s="11" t="s">
        <v>68</v>
      </c>
      <c r="H3301" s="11" t="s">
        <v>53</v>
      </c>
      <c r="I3301" s="11">
        <v>40.814907868978104</v>
      </c>
      <c r="J3301" s="11">
        <v>-73.752323738964407</v>
      </c>
      <c r="K3301" s="11">
        <v>125</v>
      </c>
      <c r="L3301" s="11">
        <v>70.869366677630893</v>
      </c>
      <c r="M3301" s="11">
        <v>98.172359645271598</v>
      </c>
      <c r="N3301" s="11" t="s">
        <v>59</v>
      </c>
      <c r="O3301" s="11" t="s">
        <v>58</v>
      </c>
      <c r="P3301" s="11">
        <v>0</v>
      </c>
      <c r="Q3301" s="11">
        <v>-0.62997730379639005</v>
      </c>
      <c r="R3301" s="11">
        <v>92</v>
      </c>
      <c r="S3301" s="11">
        <v>29</v>
      </c>
      <c r="T3301" s="11">
        <v>169.78218252430301</v>
      </c>
      <c r="U3301" s="11">
        <v>10.8619833353206</v>
      </c>
      <c r="V3301" s="11" t="s">
        <v>56</v>
      </c>
    </row>
    <row r="3302" spans="1:22" x14ac:dyDescent="0.3">
      <c r="A3302" s="9">
        <v>45363.458333333299</v>
      </c>
      <c r="B3302" s="10">
        <v>45363</v>
      </c>
      <c r="C3302" s="11">
        <v>2024</v>
      </c>
      <c r="D3302" s="11">
        <v>3</v>
      </c>
      <c r="E3302" s="11">
        <v>12</v>
      </c>
      <c r="F3302" s="11">
        <v>11</v>
      </c>
      <c r="G3302" s="11" t="s">
        <v>68</v>
      </c>
      <c r="H3302" s="11" t="s">
        <v>53</v>
      </c>
      <c r="I3302" s="11">
        <v>40.719747928886797</v>
      </c>
      <c r="J3302" s="11">
        <v>-73.970524640604296</v>
      </c>
      <c r="K3302" s="11">
        <v>177</v>
      </c>
      <c r="L3302" s="11">
        <v>70.6544009799631</v>
      </c>
      <c r="M3302" s="11">
        <v>99.469573887009901</v>
      </c>
      <c r="N3302" s="11" t="s">
        <v>57</v>
      </c>
      <c r="O3302" s="11" t="s">
        <v>60</v>
      </c>
      <c r="P3302" s="11">
        <v>0</v>
      </c>
      <c r="Q3302" s="11">
        <v>-0.56875047526601596</v>
      </c>
      <c r="R3302" s="11">
        <v>62</v>
      </c>
      <c r="S3302" s="11">
        <v>48</v>
      </c>
      <c r="T3302" s="11">
        <v>295.62874775686203</v>
      </c>
      <c r="U3302" s="11">
        <v>23.468884305974601</v>
      </c>
      <c r="V3302" s="11" t="s">
        <v>56</v>
      </c>
    </row>
    <row r="3303" spans="1:22" x14ac:dyDescent="0.3">
      <c r="A3303" s="9">
        <v>45363.461805555598</v>
      </c>
      <c r="B3303" s="10">
        <v>45363</v>
      </c>
      <c r="C3303" s="11">
        <v>2024</v>
      </c>
      <c r="D3303" s="11">
        <v>3</v>
      </c>
      <c r="E3303" s="11">
        <v>12</v>
      </c>
      <c r="F3303" s="11">
        <v>11</v>
      </c>
      <c r="G3303" s="11" t="s">
        <v>68</v>
      </c>
      <c r="H3303" s="11" t="s">
        <v>53</v>
      </c>
      <c r="I3303" s="11">
        <v>40.722952013012197</v>
      </c>
      <c r="J3303" s="11">
        <v>-73.885507195269398</v>
      </c>
      <c r="K3303" s="11">
        <v>221</v>
      </c>
      <c r="L3303" s="11">
        <v>73.283835333551494</v>
      </c>
      <c r="M3303" s="11">
        <v>41.060638644368503</v>
      </c>
      <c r="N3303" s="11" t="s">
        <v>59</v>
      </c>
      <c r="O3303" s="11" t="s">
        <v>61</v>
      </c>
      <c r="P3303" s="11">
        <v>0</v>
      </c>
      <c r="Q3303" s="11">
        <v>7.2387908872273393E-2</v>
      </c>
      <c r="R3303" s="11">
        <v>64</v>
      </c>
      <c r="S3303" s="11">
        <v>7</v>
      </c>
      <c r="T3303" s="11">
        <v>349.03345576220698</v>
      </c>
      <c r="U3303" s="11">
        <v>27.692791207466598</v>
      </c>
      <c r="V3303" s="11" t="s">
        <v>56</v>
      </c>
    </row>
    <row r="3304" spans="1:22" x14ac:dyDescent="0.3">
      <c r="A3304" s="9">
        <v>45363.465277777803</v>
      </c>
      <c r="B3304" s="10">
        <v>45363</v>
      </c>
      <c r="C3304" s="11">
        <v>2024</v>
      </c>
      <c r="D3304" s="11">
        <v>3</v>
      </c>
      <c r="E3304" s="11">
        <v>12</v>
      </c>
      <c r="F3304" s="11">
        <v>11</v>
      </c>
      <c r="G3304" s="11" t="s">
        <v>68</v>
      </c>
      <c r="H3304" s="11" t="s">
        <v>53</v>
      </c>
      <c r="I3304" s="11">
        <v>40.807330311588601</v>
      </c>
      <c r="J3304" s="11">
        <v>-73.957030033931304</v>
      </c>
      <c r="K3304" s="11">
        <v>31</v>
      </c>
      <c r="L3304" s="11">
        <v>20.265429013987902</v>
      </c>
      <c r="M3304" s="11">
        <v>12.9180814567531</v>
      </c>
      <c r="N3304" s="11" t="s">
        <v>57</v>
      </c>
      <c r="O3304" s="11" t="s">
        <v>58</v>
      </c>
      <c r="P3304" s="11">
        <v>0</v>
      </c>
      <c r="Q3304" s="11">
        <v>-0.32424216321795601</v>
      </c>
      <c r="R3304" s="11">
        <v>86</v>
      </c>
      <c r="S3304" s="11">
        <v>4</v>
      </c>
      <c r="T3304" s="11">
        <v>257.85958077664299</v>
      </c>
      <c r="U3304" s="11">
        <v>14.386252225649599</v>
      </c>
      <c r="V3304" s="11" t="s">
        <v>63</v>
      </c>
    </row>
    <row r="3305" spans="1:22" x14ac:dyDescent="0.3">
      <c r="A3305" s="9">
        <v>45363.46875</v>
      </c>
      <c r="B3305" s="10">
        <v>45363</v>
      </c>
      <c r="C3305" s="11">
        <v>2024</v>
      </c>
      <c r="D3305" s="11">
        <v>3</v>
      </c>
      <c r="E3305" s="11">
        <v>12</v>
      </c>
      <c r="F3305" s="11">
        <v>11</v>
      </c>
      <c r="G3305" s="11" t="s">
        <v>68</v>
      </c>
      <c r="H3305" s="11" t="s">
        <v>53</v>
      </c>
      <c r="I3305" s="11">
        <v>40.811153413654601</v>
      </c>
      <c r="J3305" s="11">
        <v>-73.813819287627695</v>
      </c>
      <c r="K3305" s="11">
        <v>13</v>
      </c>
      <c r="L3305" s="11">
        <v>12.1347657751434</v>
      </c>
      <c r="M3305" s="11">
        <v>29.292845407812301</v>
      </c>
      <c r="N3305" s="11" t="s">
        <v>59</v>
      </c>
      <c r="O3305" s="11" t="s">
        <v>60</v>
      </c>
      <c r="P3305" s="11">
        <v>0</v>
      </c>
      <c r="Q3305" s="11">
        <v>-0.95738926696030402</v>
      </c>
      <c r="R3305" s="11">
        <v>66</v>
      </c>
      <c r="S3305" s="11">
        <v>1</v>
      </c>
      <c r="T3305" s="11">
        <v>357.287723073363</v>
      </c>
      <c r="U3305" s="11">
        <v>8.5278075896674892</v>
      </c>
      <c r="V3305" s="11" t="s">
        <v>56</v>
      </c>
    </row>
    <row r="3306" spans="1:22" x14ac:dyDescent="0.3">
      <c r="A3306" s="9">
        <v>45363.472222222197</v>
      </c>
      <c r="B3306" s="10">
        <v>45363</v>
      </c>
      <c r="C3306" s="11">
        <v>2024</v>
      </c>
      <c r="D3306" s="11">
        <v>3</v>
      </c>
      <c r="E3306" s="11">
        <v>12</v>
      </c>
      <c r="F3306" s="11">
        <v>11</v>
      </c>
      <c r="G3306" s="11" t="s">
        <v>68</v>
      </c>
      <c r="H3306" s="11" t="s">
        <v>53</v>
      </c>
      <c r="I3306" s="11">
        <v>40.841391187156702</v>
      </c>
      <c r="J3306" s="11">
        <v>-73.821062081571895</v>
      </c>
      <c r="K3306" s="11">
        <v>299</v>
      </c>
      <c r="L3306" s="11">
        <v>31.522968653556202</v>
      </c>
      <c r="M3306" s="11">
        <v>70.394847979214305</v>
      </c>
      <c r="N3306" s="11" t="s">
        <v>57</v>
      </c>
      <c r="O3306" s="11" t="s">
        <v>61</v>
      </c>
      <c r="P3306" s="11">
        <v>0</v>
      </c>
      <c r="Q3306" s="11">
        <v>1.1525798358297199E-2</v>
      </c>
      <c r="R3306" s="11">
        <v>60</v>
      </c>
      <c r="S3306" s="11">
        <v>16</v>
      </c>
      <c r="T3306" s="11">
        <v>121.127833944652</v>
      </c>
      <c r="U3306" s="11">
        <v>13.2725851864763</v>
      </c>
      <c r="V3306" s="11" t="s">
        <v>56</v>
      </c>
    </row>
    <row r="3307" spans="1:22" x14ac:dyDescent="0.3">
      <c r="A3307" s="9">
        <v>45363.475694444503</v>
      </c>
      <c r="B3307" s="10">
        <v>45363</v>
      </c>
      <c r="C3307" s="11">
        <v>2024</v>
      </c>
      <c r="D3307" s="11">
        <v>3</v>
      </c>
      <c r="E3307" s="11">
        <v>12</v>
      </c>
      <c r="F3307" s="11">
        <v>11</v>
      </c>
      <c r="G3307" s="11" t="s">
        <v>68</v>
      </c>
      <c r="H3307" s="11" t="s">
        <v>53</v>
      </c>
      <c r="I3307" s="11">
        <v>40.732656507967299</v>
      </c>
      <c r="J3307" s="11">
        <v>-73.743290365265295</v>
      </c>
      <c r="K3307" s="11">
        <v>19</v>
      </c>
      <c r="L3307" s="11">
        <v>26.191345951010799</v>
      </c>
      <c r="M3307" s="11">
        <v>47.575375081473098</v>
      </c>
      <c r="N3307" s="11" t="s">
        <v>57</v>
      </c>
      <c r="O3307" s="11" t="s">
        <v>58</v>
      </c>
      <c r="P3307" s="11">
        <v>0</v>
      </c>
      <c r="Q3307" s="11">
        <v>-0.84540475816258998</v>
      </c>
      <c r="R3307" s="11">
        <v>33</v>
      </c>
      <c r="S3307" s="11">
        <v>24</v>
      </c>
      <c r="T3307" s="11">
        <v>97.553281488550198</v>
      </c>
      <c r="U3307" s="11">
        <v>5.9199254129486096</v>
      </c>
      <c r="V3307" s="11" t="s">
        <v>63</v>
      </c>
    </row>
    <row r="3308" spans="1:22" x14ac:dyDescent="0.3">
      <c r="A3308" s="9">
        <v>45363.479166666701</v>
      </c>
      <c r="B3308" s="10">
        <v>45363</v>
      </c>
      <c r="C3308" s="11">
        <v>2024</v>
      </c>
      <c r="D3308" s="11">
        <v>3</v>
      </c>
      <c r="E3308" s="11">
        <v>12</v>
      </c>
      <c r="F3308" s="11">
        <v>11</v>
      </c>
      <c r="G3308" s="11" t="s">
        <v>68</v>
      </c>
      <c r="H3308" s="11" t="s">
        <v>53</v>
      </c>
      <c r="I3308" s="11">
        <v>40.776921310769602</v>
      </c>
      <c r="J3308" s="11">
        <v>-73.718014423659199</v>
      </c>
      <c r="K3308" s="11">
        <v>44</v>
      </c>
      <c r="L3308" s="11">
        <v>10.787267353085101</v>
      </c>
      <c r="M3308" s="11">
        <v>96.3628275923828</v>
      </c>
      <c r="N3308" s="11" t="s">
        <v>54</v>
      </c>
      <c r="O3308" s="11" t="s">
        <v>60</v>
      </c>
      <c r="P3308" s="11">
        <v>0</v>
      </c>
      <c r="Q3308" s="11">
        <v>-0.70157980275906995</v>
      </c>
      <c r="R3308" s="11">
        <v>94</v>
      </c>
      <c r="S3308" s="11">
        <v>31</v>
      </c>
      <c r="T3308" s="11">
        <v>135.154245954571</v>
      </c>
      <c r="U3308" s="11">
        <v>18.5377933417655</v>
      </c>
      <c r="V3308" s="11" t="s">
        <v>56</v>
      </c>
    </row>
    <row r="3309" spans="1:22" x14ac:dyDescent="0.3">
      <c r="A3309" s="9">
        <v>45363.482638888898</v>
      </c>
      <c r="B3309" s="10">
        <v>45363</v>
      </c>
      <c r="C3309" s="11">
        <v>2024</v>
      </c>
      <c r="D3309" s="11">
        <v>3</v>
      </c>
      <c r="E3309" s="11">
        <v>12</v>
      </c>
      <c r="F3309" s="11">
        <v>11</v>
      </c>
      <c r="G3309" s="11" t="s">
        <v>68</v>
      </c>
      <c r="H3309" s="11" t="s">
        <v>53</v>
      </c>
      <c r="I3309" s="11">
        <v>40.723395705041398</v>
      </c>
      <c r="J3309" s="11">
        <v>-73.939711309174001</v>
      </c>
      <c r="K3309" s="11">
        <v>186</v>
      </c>
      <c r="L3309" s="11">
        <v>39.496071405950602</v>
      </c>
      <c r="M3309" s="11">
        <v>86.701936194066207</v>
      </c>
      <c r="N3309" s="11" t="s">
        <v>57</v>
      </c>
      <c r="O3309" s="11" t="s">
        <v>55</v>
      </c>
      <c r="P3309" s="11">
        <v>0</v>
      </c>
      <c r="Q3309" s="11">
        <v>0.41890496423256801</v>
      </c>
      <c r="R3309" s="11">
        <v>59</v>
      </c>
      <c r="S3309" s="11">
        <v>3</v>
      </c>
      <c r="T3309" s="11">
        <v>243.71736429183699</v>
      </c>
      <c r="U3309" s="11">
        <v>13.158997812912</v>
      </c>
      <c r="V3309" s="11" t="s">
        <v>56</v>
      </c>
    </row>
    <row r="3310" spans="1:22" x14ac:dyDescent="0.3">
      <c r="A3310" s="9">
        <v>45363.486111111102</v>
      </c>
      <c r="B3310" s="10">
        <v>45363</v>
      </c>
      <c r="C3310" s="11">
        <v>2024</v>
      </c>
      <c r="D3310" s="11">
        <v>3</v>
      </c>
      <c r="E3310" s="11">
        <v>12</v>
      </c>
      <c r="F3310" s="11">
        <v>11</v>
      </c>
      <c r="G3310" s="11" t="s">
        <v>68</v>
      </c>
      <c r="H3310" s="11" t="s">
        <v>53</v>
      </c>
      <c r="I3310" s="11">
        <v>40.768868064812303</v>
      </c>
      <c r="J3310" s="11">
        <v>-73.999856764163795</v>
      </c>
      <c r="K3310" s="11">
        <v>114</v>
      </c>
      <c r="L3310" s="11">
        <v>43.1115096227987</v>
      </c>
      <c r="M3310" s="11">
        <v>61.932905496428702</v>
      </c>
      <c r="N3310" s="11" t="s">
        <v>59</v>
      </c>
      <c r="O3310" s="11" t="s">
        <v>61</v>
      </c>
      <c r="P3310" s="11">
        <v>0</v>
      </c>
      <c r="Q3310" s="11">
        <v>-0.213154607486811</v>
      </c>
      <c r="R3310" s="11">
        <v>98</v>
      </c>
      <c r="S3310" s="11">
        <v>36</v>
      </c>
      <c r="T3310" s="11">
        <v>404.01719895881399</v>
      </c>
      <c r="U3310" s="11">
        <v>15.824353569544099</v>
      </c>
      <c r="V3310" s="11" t="s">
        <v>63</v>
      </c>
    </row>
    <row r="3311" spans="1:22" x14ac:dyDescent="0.3">
      <c r="A3311" s="9">
        <v>45363.489583333299</v>
      </c>
      <c r="B3311" s="10">
        <v>45363</v>
      </c>
      <c r="C3311" s="11">
        <v>2024</v>
      </c>
      <c r="D3311" s="11">
        <v>3</v>
      </c>
      <c r="E3311" s="11">
        <v>12</v>
      </c>
      <c r="F3311" s="11">
        <v>11</v>
      </c>
      <c r="G3311" s="11" t="s">
        <v>68</v>
      </c>
      <c r="H3311" s="11" t="s">
        <v>53</v>
      </c>
      <c r="I3311" s="11">
        <v>40.755165358022303</v>
      </c>
      <c r="J3311" s="11">
        <v>-73.940042921846995</v>
      </c>
      <c r="K3311" s="11">
        <v>288</v>
      </c>
      <c r="L3311" s="11">
        <v>9.2435868681985802</v>
      </c>
      <c r="M3311" s="11">
        <v>32.802653893138903</v>
      </c>
      <c r="N3311" s="11" t="s">
        <v>54</v>
      </c>
      <c r="O3311" s="11" t="s">
        <v>60</v>
      </c>
      <c r="P3311" s="11">
        <v>0</v>
      </c>
      <c r="Q3311" s="11">
        <v>-0.71478613728525398</v>
      </c>
      <c r="R3311" s="11">
        <v>34</v>
      </c>
      <c r="S3311" s="11">
        <v>27</v>
      </c>
      <c r="T3311" s="11">
        <v>248.05171872011601</v>
      </c>
      <c r="U3311" s="11">
        <v>20.665727916618099</v>
      </c>
      <c r="V3311" s="11" t="s">
        <v>56</v>
      </c>
    </row>
    <row r="3312" spans="1:22" x14ac:dyDescent="0.3">
      <c r="A3312" s="9">
        <v>45363.493055555598</v>
      </c>
      <c r="B3312" s="10">
        <v>45363</v>
      </c>
      <c r="C3312" s="11">
        <v>2024</v>
      </c>
      <c r="D3312" s="11">
        <v>3</v>
      </c>
      <c r="E3312" s="11">
        <v>12</v>
      </c>
      <c r="F3312" s="11">
        <v>11</v>
      </c>
      <c r="G3312" s="11" t="s">
        <v>68</v>
      </c>
      <c r="H3312" s="11" t="s">
        <v>53</v>
      </c>
      <c r="I3312" s="11">
        <v>40.625311862623398</v>
      </c>
      <c r="J3312" s="11">
        <v>-73.840199984814205</v>
      </c>
      <c r="K3312" s="11">
        <v>246</v>
      </c>
      <c r="L3312" s="11">
        <v>70.079987569179707</v>
      </c>
      <c r="M3312" s="11">
        <v>24.5726930242189</v>
      </c>
      <c r="N3312" s="11" t="s">
        <v>57</v>
      </c>
      <c r="O3312" s="11" t="s">
        <v>58</v>
      </c>
      <c r="P3312" s="11">
        <v>0</v>
      </c>
      <c r="Q3312" s="11">
        <v>-0.31093771196282499</v>
      </c>
      <c r="R3312" s="11">
        <v>90</v>
      </c>
      <c r="S3312" s="11">
        <v>32</v>
      </c>
      <c r="T3312" s="11">
        <v>71.934882443158799</v>
      </c>
      <c r="U3312" s="11">
        <v>20.767816961418099</v>
      </c>
      <c r="V3312" s="11" t="s">
        <v>56</v>
      </c>
    </row>
    <row r="3313" spans="1:22" x14ac:dyDescent="0.3">
      <c r="A3313" s="9">
        <v>45363.496527777803</v>
      </c>
      <c r="B3313" s="10">
        <v>45363</v>
      </c>
      <c r="C3313" s="11">
        <v>2024</v>
      </c>
      <c r="D3313" s="11">
        <v>3</v>
      </c>
      <c r="E3313" s="11">
        <v>12</v>
      </c>
      <c r="F3313" s="11">
        <v>11</v>
      </c>
      <c r="G3313" s="11" t="s">
        <v>68</v>
      </c>
      <c r="H3313" s="11" t="s">
        <v>53</v>
      </c>
      <c r="I3313" s="11">
        <v>40.798645685698297</v>
      </c>
      <c r="J3313" s="11">
        <v>-73.926286837429103</v>
      </c>
      <c r="K3313" s="11">
        <v>219</v>
      </c>
      <c r="L3313" s="11">
        <v>13.7689989068523</v>
      </c>
      <c r="M3313" s="11">
        <v>67.778648846950006</v>
      </c>
      <c r="N3313" s="11" t="s">
        <v>59</v>
      </c>
      <c r="O3313" s="11" t="s">
        <v>58</v>
      </c>
      <c r="P3313" s="11">
        <v>0</v>
      </c>
      <c r="Q3313" s="11">
        <v>0.15806520976277799</v>
      </c>
      <c r="R3313" s="11">
        <v>93</v>
      </c>
      <c r="S3313" s="11">
        <v>15</v>
      </c>
      <c r="T3313" s="11">
        <v>231.549074347577</v>
      </c>
      <c r="U3313" s="11">
        <v>28.356365980596799</v>
      </c>
      <c r="V3313" s="11" t="s">
        <v>56</v>
      </c>
    </row>
    <row r="3314" spans="1:22" x14ac:dyDescent="0.3">
      <c r="A3314" s="9">
        <v>45363.5</v>
      </c>
      <c r="B3314" s="10">
        <v>45363</v>
      </c>
      <c r="C3314" s="11">
        <v>2024</v>
      </c>
      <c r="D3314" s="11">
        <v>3</v>
      </c>
      <c r="E3314" s="11">
        <v>12</v>
      </c>
      <c r="F3314" s="11">
        <v>12</v>
      </c>
      <c r="G3314" s="11" t="s">
        <v>68</v>
      </c>
      <c r="H3314" s="11" t="s">
        <v>53</v>
      </c>
      <c r="I3314" s="11">
        <v>40.726241489845798</v>
      </c>
      <c r="J3314" s="11">
        <v>-73.820501799746694</v>
      </c>
      <c r="K3314" s="11">
        <v>235</v>
      </c>
      <c r="L3314" s="11">
        <v>79.037901012257194</v>
      </c>
      <c r="M3314" s="11">
        <v>84.216860860239905</v>
      </c>
      <c r="N3314" s="11" t="s">
        <v>59</v>
      </c>
      <c r="O3314" s="11" t="s">
        <v>60</v>
      </c>
      <c r="P3314" s="11">
        <v>1</v>
      </c>
      <c r="Q3314" s="11">
        <v>-0.55617668504178996</v>
      </c>
      <c r="R3314" s="11">
        <v>73</v>
      </c>
      <c r="S3314" s="11">
        <v>24</v>
      </c>
      <c r="T3314" s="11">
        <v>442.14558505504499</v>
      </c>
      <c r="U3314" s="11">
        <v>7.1813207455026999</v>
      </c>
      <c r="V3314" s="11" t="s">
        <v>56</v>
      </c>
    </row>
    <row r="3315" spans="1:22" x14ac:dyDescent="0.3">
      <c r="A3315" s="9">
        <v>45363.503472222197</v>
      </c>
      <c r="B3315" s="10">
        <v>45363</v>
      </c>
      <c r="C3315" s="11">
        <v>2024</v>
      </c>
      <c r="D3315" s="11">
        <v>3</v>
      </c>
      <c r="E3315" s="11">
        <v>12</v>
      </c>
      <c r="F3315" s="11">
        <v>12</v>
      </c>
      <c r="G3315" s="11" t="s">
        <v>68</v>
      </c>
      <c r="H3315" s="11" t="s">
        <v>53</v>
      </c>
      <c r="I3315" s="11">
        <v>40.606998338006299</v>
      </c>
      <c r="J3315" s="11">
        <v>-73.796889203948197</v>
      </c>
      <c r="K3315" s="11">
        <v>233</v>
      </c>
      <c r="L3315" s="11">
        <v>10.007156513758</v>
      </c>
      <c r="M3315" s="11">
        <v>80.542831944730807</v>
      </c>
      <c r="N3315" s="11" t="s">
        <v>59</v>
      </c>
      <c r="O3315" s="11" t="s">
        <v>61</v>
      </c>
      <c r="P3315" s="11">
        <v>0</v>
      </c>
      <c r="Q3315" s="11">
        <v>0.60729746910142102</v>
      </c>
      <c r="R3315" s="11">
        <v>34</v>
      </c>
      <c r="S3315" s="11">
        <v>32</v>
      </c>
      <c r="T3315" s="11">
        <v>369.07724638896002</v>
      </c>
      <c r="U3315" s="11">
        <v>5.8755310227807298</v>
      </c>
      <c r="V3315" s="11" t="s">
        <v>56</v>
      </c>
    </row>
    <row r="3316" spans="1:22" x14ac:dyDescent="0.3">
      <c r="A3316" s="9">
        <v>45363.506944444503</v>
      </c>
      <c r="B3316" s="10">
        <v>45363</v>
      </c>
      <c r="C3316" s="11">
        <v>2024</v>
      </c>
      <c r="D3316" s="11">
        <v>3</v>
      </c>
      <c r="E3316" s="11">
        <v>12</v>
      </c>
      <c r="F3316" s="11">
        <v>12</v>
      </c>
      <c r="G3316" s="11" t="s">
        <v>68</v>
      </c>
      <c r="H3316" s="11" t="s">
        <v>53</v>
      </c>
      <c r="I3316" s="11">
        <v>40.819159061822198</v>
      </c>
      <c r="J3316" s="11">
        <v>-73.952840701863096</v>
      </c>
      <c r="K3316" s="11">
        <v>98</v>
      </c>
      <c r="L3316" s="11">
        <v>76.111244567078799</v>
      </c>
      <c r="M3316" s="11">
        <v>22.408630309836099</v>
      </c>
      <c r="N3316" s="11" t="s">
        <v>54</v>
      </c>
      <c r="O3316" s="11" t="s">
        <v>61</v>
      </c>
      <c r="P3316" s="11">
        <v>1</v>
      </c>
      <c r="Q3316" s="11">
        <v>-0.85521891760781399</v>
      </c>
      <c r="R3316" s="11">
        <v>57</v>
      </c>
      <c r="S3316" s="11">
        <v>2</v>
      </c>
      <c r="T3316" s="11">
        <v>341.149572448002</v>
      </c>
      <c r="U3316" s="11">
        <v>8.3066083403594302</v>
      </c>
      <c r="V3316" s="11" t="s">
        <v>56</v>
      </c>
    </row>
    <row r="3317" spans="1:22" x14ac:dyDescent="0.3">
      <c r="A3317" s="9">
        <v>45363.510416666701</v>
      </c>
      <c r="B3317" s="10">
        <v>45363</v>
      </c>
      <c r="C3317" s="11">
        <v>2024</v>
      </c>
      <c r="D3317" s="11">
        <v>3</v>
      </c>
      <c r="E3317" s="11">
        <v>12</v>
      </c>
      <c r="F3317" s="11">
        <v>12</v>
      </c>
      <c r="G3317" s="11" t="s">
        <v>68</v>
      </c>
      <c r="H3317" s="11" t="s">
        <v>53</v>
      </c>
      <c r="I3317" s="11">
        <v>40.893264854973403</v>
      </c>
      <c r="J3317" s="11">
        <v>-73.701614659123294</v>
      </c>
      <c r="K3317" s="11">
        <v>102</v>
      </c>
      <c r="L3317" s="11">
        <v>15.2750139491753</v>
      </c>
      <c r="M3317" s="11">
        <v>69.651971146074899</v>
      </c>
      <c r="N3317" s="11" t="s">
        <v>54</v>
      </c>
      <c r="O3317" s="11" t="s">
        <v>60</v>
      </c>
      <c r="P3317" s="11">
        <v>0</v>
      </c>
      <c r="Q3317" s="11">
        <v>0.52410549345638202</v>
      </c>
      <c r="R3317" s="11">
        <v>74</v>
      </c>
      <c r="S3317" s="11">
        <v>32</v>
      </c>
      <c r="T3317" s="11">
        <v>477.31651354026502</v>
      </c>
      <c r="U3317" s="11">
        <v>28.002757591765999</v>
      </c>
      <c r="V3317" s="11" t="s">
        <v>56</v>
      </c>
    </row>
    <row r="3318" spans="1:22" x14ac:dyDescent="0.3">
      <c r="A3318" s="9">
        <v>45363.513888888898</v>
      </c>
      <c r="B3318" s="10">
        <v>45363</v>
      </c>
      <c r="C3318" s="11">
        <v>2024</v>
      </c>
      <c r="D3318" s="11">
        <v>3</v>
      </c>
      <c r="E3318" s="11">
        <v>12</v>
      </c>
      <c r="F3318" s="11">
        <v>12</v>
      </c>
      <c r="G3318" s="11" t="s">
        <v>68</v>
      </c>
      <c r="H3318" s="11" t="s">
        <v>53</v>
      </c>
      <c r="I3318" s="11">
        <v>40.7618041083945</v>
      </c>
      <c r="J3318" s="11">
        <v>-73.711582528634906</v>
      </c>
      <c r="K3318" s="11">
        <v>230</v>
      </c>
      <c r="L3318" s="11">
        <v>10.883257999465201</v>
      </c>
      <c r="M3318" s="11">
        <v>16.121403250217998</v>
      </c>
      <c r="N3318" s="11" t="s">
        <v>57</v>
      </c>
      <c r="O3318" s="11" t="s">
        <v>60</v>
      </c>
      <c r="P3318" s="11">
        <v>0</v>
      </c>
      <c r="Q3318" s="11">
        <v>-0.26763192718182699</v>
      </c>
      <c r="R3318" s="11">
        <v>78</v>
      </c>
      <c r="S3318" s="11">
        <v>36</v>
      </c>
      <c r="T3318" s="11">
        <v>484.37519712976899</v>
      </c>
      <c r="U3318" s="11">
        <v>6.2577790538350397</v>
      </c>
      <c r="V3318" s="11" t="s">
        <v>56</v>
      </c>
    </row>
    <row r="3319" spans="1:22" x14ac:dyDescent="0.3">
      <c r="A3319" s="9">
        <v>45363.517361111102</v>
      </c>
      <c r="B3319" s="10">
        <v>45363</v>
      </c>
      <c r="C3319" s="11">
        <v>2024</v>
      </c>
      <c r="D3319" s="11">
        <v>3</v>
      </c>
      <c r="E3319" s="11">
        <v>12</v>
      </c>
      <c r="F3319" s="11">
        <v>12</v>
      </c>
      <c r="G3319" s="11" t="s">
        <v>68</v>
      </c>
      <c r="H3319" s="11" t="s">
        <v>53</v>
      </c>
      <c r="I3319" s="11">
        <v>40.833158344563103</v>
      </c>
      <c r="J3319" s="11">
        <v>-73.738532172010906</v>
      </c>
      <c r="K3319" s="11">
        <v>165</v>
      </c>
      <c r="L3319" s="11">
        <v>15.0933287595371</v>
      </c>
      <c r="M3319" s="11">
        <v>71.376962119599199</v>
      </c>
      <c r="N3319" s="11" t="s">
        <v>59</v>
      </c>
      <c r="O3319" s="11" t="s">
        <v>61</v>
      </c>
      <c r="P3319" s="11">
        <v>1</v>
      </c>
      <c r="Q3319" s="11">
        <v>-0.9815032710096</v>
      </c>
      <c r="R3319" s="11">
        <v>15</v>
      </c>
      <c r="S3319" s="11">
        <v>17</v>
      </c>
      <c r="T3319" s="11">
        <v>382.31040004733899</v>
      </c>
      <c r="U3319" s="11">
        <v>11.1885042316034</v>
      </c>
      <c r="V3319" s="11" t="s">
        <v>56</v>
      </c>
    </row>
    <row r="3320" spans="1:22" x14ac:dyDescent="0.3">
      <c r="A3320" s="9">
        <v>45363.520833333299</v>
      </c>
      <c r="B3320" s="10">
        <v>45363</v>
      </c>
      <c r="C3320" s="11">
        <v>2024</v>
      </c>
      <c r="D3320" s="11">
        <v>3</v>
      </c>
      <c r="E3320" s="11">
        <v>12</v>
      </c>
      <c r="F3320" s="11">
        <v>12</v>
      </c>
      <c r="G3320" s="11" t="s">
        <v>68</v>
      </c>
      <c r="H3320" s="11" t="s">
        <v>53</v>
      </c>
      <c r="I3320" s="11">
        <v>40.841324399389997</v>
      </c>
      <c r="J3320" s="11">
        <v>-73.821250206437</v>
      </c>
      <c r="K3320" s="11">
        <v>206</v>
      </c>
      <c r="L3320" s="11">
        <v>33.774798535335997</v>
      </c>
      <c r="M3320" s="11">
        <v>11.7684982065363</v>
      </c>
      <c r="N3320" s="11" t="s">
        <v>54</v>
      </c>
      <c r="O3320" s="11" t="s">
        <v>58</v>
      </c>
      <c r="P3320" s="11">
        <v>0</v>
      </c>
      <c r="Q3320" s="11">
        <v>0.436771893683918</v>
      </c>
      <c r="R3320" s="11">
        <v>54</v>
      </c>
      <c r="S3320" s="11">
        <v>11</v>
      </c>
      <c r="T3320" s="11">
        <v>443.93455215134497</v>
      </c>
      <c r="U3320" s="11">
        <v>18.682219586867699</v>
      </c>
      <c r="V3320" s="11" t="s">
        <v>56</v>
      </c>
    </row>
    <row r="3321" spans="1:22" x14ac:dyDescent="0.3">
      <c r="A3321" s="9">
        <v>45363.524305555598</v>
      </c>
      <c r="B3321" s="10">
        <v>45363</v>
      </c>
      <c r="C3321" s="11">
        <v>2024</v>
      </c>
      <c r="D3321" s="11">
        <v>3</v>
      </c>
      <c r="E3321" s="11">
        <v>12</v>
      </c>
      <c r="F3321" s="11">
        <v>12</v>
      </c>
      <c r="G3321" s="11" t="s">
        <v>68</v>
      </c>
      <c r="H3321" s="11" t="s">
        <v>53</v>
      </c>
      <c r="I3321" s="11">
        <v>40.781989223705402</v>
      </c>
      <c r="J3321" s="11">
        <v>-73.836065515411406</v>
      </c>
      <c r="K3321" s="11">
        <v>142</v>
      </c>
      <c r="L3321" s="11">
        <v>74.735647596015099</v>
      </c>
      <c r="M3321" s="11">
        <v>76.716313657442996</v>
      </c>
      <c r="N3321" s="11" t="s">
        <v>54</v>
      </c>
      <c r="O3321" s="11" t="s">
        <v>58</v>
      </c>
      <c r="P3321" s="11">
        <v>1</v>
      </c>
      <c r="Q3321" s="11">
        <v>0.911456370369367</v>
      </c>
      <c r="R3321" s="11">
        <v>26</v>
      </c>
      <c r="S3321" s="11">
        <v>10</v>
      </c>
      <c r="T3321" s="11">
        <v>241.824928218872</v>
      </c>
      <c r="U3321" s="11">
        <v>11.020602118840101</v>
      </c>
      <c r="V3321" s="11" t="s">
        <v>56</v>
      </c>
    </row>
    <row r="3322" spans="1:22" x14ac:dyDescent="0.3">
      <c r="A3322" s="9">
        <v>45363.527777777803</v>
      </c>
      <c r="B3322" s="10">
        <v>45363</v>
      </c>
      <c r="C3322" s="11">
        <v>2024</v>
      </c>
      <c r="D3322" s="11">
        <v>3</v>
      </c>
      <c r="E3322" s="11">
        <v>12</v>
      </c>
      <c r="F3322" s="11">
        <v>12</v>
      </c>
      <c r="G3322" s="11" t="s">
        <v>68</v>
      </c>
      <c r="H3322" s="11" t="s">
        <v>53</v>
      </c>
      <c r="I3322" s="11">
        <v>40.869334930738702</v>
      </c>
      <c r="J3322" s="11">
        <v>-73.933038986772601</v>
      </c>
      <c r="K3322" s="11">
        <v>18</v>
      </c>
      <c r="L3322" s="11">
        <v>15.4903725776309</v>
      </c>
      <c r="M3322" s="11">
        <v>24.887599069569799</v>
      </c>
      <c r="N3322" s="11" t="s">
        <v>59</v>
      </c>
      <c r="O3322" s="11" t="s">
        <v>55</v>
      </c>
      <c r="P3322" s="11">
        <v>0</v>
      </c>
      <c r="Q3322" s="11">
        <v>-0.68943363927537205</v>
      </c>
      <c r="R3322" s="11">
        <v>66</v>
      </c>
      <c r="S3322" s="11">
        <v>23</v>
      </c>
      <c r="T3322" s="11">
        <v>386.69702725387401</v>
      </c>
      <c r="U3322" s="11">
        <v>6.2784646154545802</v>
      </c>
      <c r="V3322" s="11" t="s">
        <v>56</v>
      </c>
    </row>
    <row r="3323" spans="1:22" x14ac:dyDescent="0.3">
      <c r="A3323" s="9">
        <v>45363.53125</v>
      </c>
      <c r="B3323" s="10">
        <v>45363</v>
      </c>
      <c r="C3323" s="11">
        <v>2024</v>
      </c>
      <c r="D3323" s="11">
        <v>3</v>
      </c>
      <c r="E3323" s="11">
        <v>12</v>
      </c>
      <c r="F3323" s="11">
        <v>12</v>
      </c>
      <c r="G3323" s="11" t="s">
        <v>68</v>
      </c>
      <c r="H3323" s="11" t="s">
        <v>53</v>
      </c>
      <c r="I3323" s="11">
        <v>40.813026514571099</v>
      </c>
      <c r="J3323" s="11">
        <v>-73.744010604051795</v>
      </c>
      <c r="K3323" s="11">
        <v>140</v>
      </c>
      <c r="L3323" s="11">
        <v>17.889475246310798</v>
      </c>
      <c r="M3323" s="11">
        <v>65.114868154477904</v>
      </c>
      <c r="N3323" s="11" t="s">
        <v>54</v>
      </c>
      <c r="O3323" s="11" t="s">
        <v>55</v>
      </c>
      <c r="P3323" s="11">
        <v>0</v>
      </c>
      <c r="Q3323" s="11">
        <v>0.381788425029852</v>
      </c>
      <c r="R3323" s="11">
        <v>97</v>
      </c>
      <c r="S3323" s="11">
        <v>22</v>
      </c>
      <c r="T3323" s="11">
        <v>479.677793288224</v>
      </c>
      <c r="U3323" s="11">
        <v>29.198016523348901</v>
      </c>
      <c r="V3323" s="11" t="s">
        <v>56</v>
      </c>
    </row>
    <row r="3324" spans="1:22" x14ac:dyDescent="0.3">
      <c r="A3324" s="9">
        <v>45363.534722222197</v>
      </c>
      <c r="B3324" s="10">
        <v>45363</v>
      </c>
      <c r="C3324" s="11">
        <v>2024</v>
      </c>
      <c r="D3324" s="11">
        <v>3</v>
      </c>
      <c r="E3324" s="11">
        <v>12</v>
      </c>
      <c r="F3324" s="11">
        <v>12</v>
      </c>
      <c r="G3324" s="11" t="s">
        <v>68</v>
      </c>
      <c r="H3324" s="11" t="s">
        <v>53</v>
      </c>
      <c r="I3324" s="11">
        <v>40.633044830997001</v>
      </c>
      <c r="J3324" s="11">
        <v>-73.859493016379304</v>
      </c>
      <c r="K3324" s="11">
        <v>89</v>
      </c>
      <c r="L3324" s="11">
        <v>8.96112350339377</v>
      </c>
      <c r="M3324" s="11">
        <v>75.542806336058803</v>
      </c>
      <c r="N3324" s="11" t="s">
        <v>54</v>
      </c>
      <c r="O3324" s="11" t="s">
        <v>61</v>
      </c>
      <c r="P3324" s="11">
        <v>0</v>
      </c>
      <c r="Q3324" s="11">
        <v>0.476842107852955</v>
      </c>
      <c r="R3324" s="11">
        <v>28</v>
      </c>
      <c r="S3324" s="11">
        <v>6</v>
      </c>
      <c r="T3324" s="11">
        <v>300.51996211974301</v>
      </c>
      <c r="U3324" s="11">
        <v>6.5172653311681596</v>
      </c>
      <c r="V3324" s="11" t="s">
        <v>56</v>
      </c>
    </row>
    <row r="3325" spans="1:22" x14ac:dyDescent="0.3">
      <c r="A3325" s="9">
        <v>45363.538194444503</v>
      </c>
      <c r="B3325" s="10">
        <v>45363</v>
      </c>
      <c r="C3325" s="11">
        <v>2024</v>
      </c>
      <c r="D3325" s="11">
        <v>3</v>
      </c>
      <c r="E3325" s="11">
        <v>12</v>
      </c>
      <c r="F3325" s="11">
        <v>12</v>
      </c>
      <c r="G3325" s="11" t="s">
        <v>68</v>
      </c>
      <c r="H3325" s="11" t="s">
        <v>53</v>
      </c>
      <c r="I3325" s="11">
        <v>40.736282148767302</v>
      </c>
      <c r="J3325" s="11">
        <v>-73.809413785333803</v>
      </c>
      <c r="K3325" s="11">
        <v>73</v>
      </c>
      <c r="L3325" s="11">
        <v>28.9464447390841</v>
      </c>
      <c r="M3325" s="11">
        <v>65.410011015827195</v>
      </c>
      <c r="N3325" s="11" t="s">
        <v>57</v>
      </c>
      <c r="O3325" s="11" t="s">
        <v>55</v>
      </c>
      <c r="P3325" s="11">
        <v>0</v>
      </c>
      <c r="Q3325" s="11">
        <v>-0.344440789098304</v>
      </c>
      <c r="R3325" s="11">
        <v>56</v>
      </c>
      <c r="S3325" s="11">
        <v>43</v>
      </c>
      <c r="T3325" s="11">
        <v>336.48971420157</v>
      </c>
      <c r="U3325" s="11">
        <v>10.7334018152842</v>
      </c>
      <c r="V3325" s="11" t="s">
        <v>63</v>
      </c>
    </row>
    <row r="3326" spans="1:22" x14ac:dyDescent="0.3">
      <c r="A3326" s="9">
        <v>45363.541666666701</v>
      </c>
      <c r="B3326" s="10">
        <v>45363</v>
      </c>
      <c r="C3326" s="11">
        <v>2024</v>
      </c>
      <c r="D3326" s="11">
        <v>3</v>
      </c>
      <c r="E3326" s="11">
        <v>12</v>
      </c>
      <c r="F3326" s="11">
        <v>13</v>
      </c>
      <c r="G3326" s="11" t="s">
        <v>68</v>
      </c>
      <c r="H3326" s="11" t="s">
        <v>53</v>
      </c>
      <c r="I3326" s="11">
        <v>40.638788719325298</v>
      </c>
      <c r="J3326" s="11">
        <v>-73.888169511196494</v>
      </c>
      <c r="K3326" s="11">
        <v>26</v>
      </c>
      <c r="L3326" s="11">
        <v>65.765967151016696</v>
      </c>
      <c r="M3326" s="11">
        <v>26.770606919173801</v>
      </c>
      <c r="N3326" s="11" t="s">
        <v>57</v>
      </c>
      <c r="O3326" s="11" t="s">
        <v>61</v>
      </c>
      <c r="P3326" s="11">
        <v>0</v>
      </c>
      <c r="Q3326" s="11">
        <v>0.87832678515304297</v>
      </c>
      <c r="R3326" s="11">
        <v>15</v>
      </c>
      <c r="S3326" s="11">
        <v>48</v>
      </c>
      <c r="T3326" s="11">
        <v>457.74759855825403</v>
      </c>
      <c r="U3326" s="11">
        <v>19.167831784019899</v>
      </c>
      <c r="V3326" s="11" t="s">
        <v>62</v>
      </c>
    </row>
    <row r="3327" spans="1:22" x14ac:dyDescent="0.3">
      <c r="A3327" s="9">
        <v>45363.545138888898</v>
      </c>
      <c r="B3327" s="10">
        <v>45363</v>
      </c>
      <c r="C3327" s="11">
        <v>2024</v>
      </c>
      <c r="D3327" s="11">
        <v>3</v>
      </c>
      <c r="E3327" s="11">
        <v>12</v>
      </c>
      <c r="F3327" s="11">
        <v>13</v>
      </c>
      <c r="G3327" s="11" t="s">
        <v>68</v>
      </c>
      <c r="H3327" s="11" t="s">
        <v>53</v>
      </c>
      <c r="I3327" s="11">
        <v>40.605314733915101</v>
      </c>
      <c r="J3327" s="11">
        <v>-73.9888385771266</v>
      </c>
      <c r="K3327" s="11">
        <v>111</v>
      </c>
      <c r="L3327" s="11">
        <v>5.4910037653235904</v>
      </c>
      <c r="M3327" s="11">
        <v>29.703075119703101</v>
      </c>
      <c r="N3327" s="11" t="s">
        <v>59</v>
      </c>
      <c r="O3327" s="11" t="s">
        <v>55</v>
      </c>
      <c r="P3327" s="11">
        <v>0</v>
      </c>
      <c r="Q3327" s="11">
        <v>1.82560993800071E-2</v>
      </c>
      <c r="R3327" s="11">
        <v>18</v>
      </c>
      <c r="S3327" s="11">
        <v>0</v>
      </c>
      <c r="T3327" s="11">
        <v>484.14370114842802</v>
      </c>
      <c r="U3327" s="11">
        <v>24.370238993143101</v>
      </c>
      <c r="V3327" s="11" t="s">
        <v>56</v>
      </c>
    </row>
    <row r="3328" spans="1:22" x14ac:dyDescent="0.3">
      <c r="A3328" s="9">
        <v>45363.548611111102</v>
      </c>
      <c r="B3328" s="10">
        <v>45363</v>
      </c>
      <c r="C3328" s="11">
        <v>2024</v>
      </c>
      <c r="D3328" s="11">
        <v>3</v>
      </c>
      <c r="E3328" s="11">
        <v>12</v>
      </c>
      <c r="F3328" s="11">
        <v>13</v>
      </c>
      <c r="G3328" s="11" t="s">
        <v>68</v>
      </c>
      <c r="H3328" s="11" t="s">
        <v>53</v>
      </c>
      <c r="I3328" s="11">
        <v>40.815652372155498</v>
      </c>
      <c r="J3328" s="11">
        <v>-73.786373891683994</v>
      </c>
      <c r="K3328" s="11">
        <v>185</v>
      </c>
      <c r="L3328" s="11">
        <v>14.0604083142715</v>
      </c>
      <c r="M3328" s="11">
        <v>12.7514239836309</v>
      </c>
      <c r="N3328" s="11" t="s">
        <v>57</v>
      </c>
      <c r="O3328" s="11" t="s">
        <v>60</v>
      </c>
      <c r="P3328" s="11">
        <v>0</v>
      </c>
      <c r="Q3328" s="11">
        <v>-1.32411513949128E-2</v>
      </c>
      <c r="R3328" s="11">
        <v>32</v>
      </c>
      <c r="S3328" s="11">
        <v>45</v>
      </c>
      <c r="T3328" s="11">
        <v>174.46657849300399</v>
      </c>
      <c r="U3328" s="11">
        <v>19.3814565532724</v>
      </c>
      <c r="V3328" s="11" t="s">
        <v>56</v>
      </c>
    </row>
    <row r="3329" spans="1:22" x14ac:dyDescent="0.3">
      <c r="A3329" s="9">
        <v>45363.552083333299</v>
      </c>
      <c r="B3329" s="10">
        <v>45363</v>
      </c>
      <c r="C3329" s="11">
        <v>2024</v>
      </c>
      <c r="D3329" s="11">
        <v>3</v>
      </c>
      <c r="E3329" s="11">
        <v>12</v>
      </c>
      <c r="F3329" s="11">
        <v>13</v>
      </c>
      <c r="G3329" s="11" t="s">
        <v>68</v>
      </c>
      <c r="H3329" s="11" t="s">
        <v>53</v>
      </c>
      <c r="I3329" s="11">
        <v>40.798843878043698</v>
      </c>
      <c r="J3329" s="11">
        <v>-73.898176795838594</v>
      </c>
      <c r="K3329" s="11">
        <v>267</v>
      </c>
      <c r="L3329" s="11">
        <v>57.100856263539903</v>
      </c>
      <c r="M3329" s="11">
        <v>59.804638284007801</v>
      </c>
      <c r="N3329" s="11" t="s">
        <v>57</v>
      </c>
      <c r="O3329" s="11" t="s">
        <v>61</v>
      </c>
      <c r="P3329" s="11">
        <v>0</v>
      </c>
      <c r="Q3329" s="11">
        <v>-0.346548744127049</v>
      </c>
      <c r="R3329" s="11">
        <v>5</v>
      </c>
      <c r="S3329" s="11">
        <v>14</v>
      </c>
      <c r="T3329" s="11">
        <v>312.63783219839002</v>
      </c>
      <c r="U3329" s="11">
        <v>9.6556586659363592</v>
      </c>
      <c r="V3329" s="11" t="s">
        <v>56</v>
      </c>
    </row>
    <row r="3330" spans="1:22" x14ac:dyDescent="0.3">
      <c r="A3330" s="9">
        <v>45363.555555555598</v>
      </c>
      <c r="B3330" s="10">
        <v>45363</v>
      </c>
      <c r="C3330" s="11">
        <v>2024</v>
      </c>
      <c r="D3330" s="11">
        <v>3</v>
      </c>
      <c r="E3330" s="11">
        <v>12</v>
      </c>
      <c r="F3330" s="11">
        <v>13</v>
      </c>
      <c r="G3330" s="11" t="s">
        <v>68</v>
      </c>
      <c r="H3330" s="11" t="s">
        <v>53</v>
      </c>
      <c r="I3330" s="11">
        <v>40.784458607576397</v>
      </c>
      <c r="J3330" s="11">
        <v>-73.803554946103702</v>
      </c>
      <c r="K3330" s="11">
        <v>126</v>
      </c>
      <c r="L3330" s="11">
        <v>36.169080210542099</v>
      </c>
      <c r="M3330" s="11">
        <v>11.7078331013523</v>
      </c>
      <c r="N3330" s="11" t="s">
        <v>57</v>
      </c>
      <c r="O3330" s="11" t="s">
        <v>60</v>
      </c>
      <c r="P3330" s="11">
        <v>0</v>
      </c>
      <c r="Q3330" s="11">
        <v>-0.77864461966238696</v>
      </c>
      <c r="R3330" s="11">
        <v>26</v>
      </c>
      <c r="S3330" s="11">
        <v>19</v>
      </c>
      <c r="T3330" s="11">
        <v>300.39589928913603</v>
      </c>
      <c r="U3330" s="11">
        <v>19.774460942646702</v>
      </c>
      <c r="V3330" s="11" t="s">
        <v>63</v>
      </c>
    </row>
    <row r="3331" spans="1:22" x14ac:dyDescent="0.3">
      <c r="A3331" s="9">
        <v>45363.559027777803</v>
      </c>
      <c r="B3331" s="10">
        <v>45363</v>
      </c>
      <c r="C3331" s="11">
        <v>2024</v>
      </c>
      <c r="D3331" s="11">
        <v>3</v>
      </c>
      <c r="E3331" s="11">
        <v>12</v>
      </c>
      <c r="F3331" s="11">
        <v>13</v>
      </c>
      <c r="G3331" s="11" t="s">
        <v>68</v>
      </c>
      <c r="H3331" s="11" t="s">
        <v>53</v>
      </c>
      <c r="I3331" s="11">
        <v>40.716666637473701</v>
      </c>
      <c r="J3331" s="11">
        <v>-73.884914895914093</v>
      </c>
      <c r="K3331" s="11">
        <v>281</v>
      </c>
      <c r="L3331" s="11">
        <v>8.8083448934516699</v>
      </c>
      <c r="M3331" s="11">
        <v>84.917322499295395</v>
      </c>
      <c r="N3331" s="11" t="s">
        <v>57</v>
      </c>
      <c r="O3331" s="11" t="s">
        <v>58</v>
      </c>
      <c r="P3331" s="11">
        <v>1</v>
      </c>
      <c r="Q3331" s="11">
        <v>-0.65412009935829096</v>
      </c>
      <c r="R3331" s="11">
        <v>32</v>
      </c>
      <c r="S3331" s="11">
        <v>14</v>
      </c>
      <c r="T3331" s="11">
        <v>148.10437857958499</v>
      </c>
      <c r="U3331" s="11">
        <v>15.852892437261101</v>
      </c>
      <c r="V3331" s="11" t="s">
        <v>56</v>
      </c>
    </row>
    <row r="3332" spans="1:22" x14ac:dyDescent="0.3">
      <c r="A3332" s="9">
        <v>45363.5625</v>
      </c>
      <c r="B3332" s="10">
        <v>45363</v>
      </c>
      <c r="C3332" s="11">
        <v>2024</v>
      </c>
      <c r="D3332" s="11">
        <v>3</v>
      </c>
      <c r="E3332" s="11">
        <v>12</v>
      </c>
      <c r="F3332" s="11">
        <v>13</v>
      </c>
      <c r="G3332" s="11" t="s">
        <v>68</v>
      </c>
      <c r="H3332" s="11" t="s">
        <v>53</v>
      </c>
      <c r="I3332" s="11">
        <v>40.720045843854898</v>
      </c>
      <c r="J3332" s="11">
        <v>-73.841669409856493</v>
      </c>
      <c r="K3332" s="11">
        <v>144</v>
      </c>
      <c r="L3332" s="11">
        <v>45.665178932214801</v>
      </c>
      <c r="M3332" s="11">
        <v>57.674366744117698</v>
      </c>
      <c r="N3332" s="11" t="s">
        <v>57</v>
      </c>
      <c r="O3332" s="11" t="s">
        <v>61</v>
      </c>
      <c r="P3332" s="11">
        <v>0</v>
      </c>
      <c r="Q3332" s="11">
        <v>0.54458400096482995</v>
      </c>
      <c r="R3332" s="11">
        <v>83</v>
      </c>
      <c r="S3332" s="11">
        <v>11</v>
      </c>
      <c r="T3332" s="11">
        <v>105.307249229449</v>
      </c>
      <c r="U3332" s="11">
        <v>27.264636015066699</v>
      </c>
      <c r="V3332" s="11" t="s">
        <v>63</v>
      </c>
    </row>
    <row r="3333" spans="1:22" x14ac:dyDescent="0.3">
      <c r="A3333" s="9">
        <v>45363.565972222197</v>
      </c>
      <c r="B3333" s="10">
        <v>45363</v>
      </c>
      <c r="C3333" s="11">
        <v>2024</v>
      </c>
      <c r="D3333" s="11">
        <v>3</v>
      </c>
      <c r="E3333" s="11">
        <v>12</v>
      </c>
      <c r="F3333" s="11">
        <v>13</v>
      </c>
      <c r="G3333" s="11" t="s">
        <v>68</v>
      </c>
      <c r="H3333" s="11" t="s">
        <v>53</v>
      </c>
      <c r="I3333" s="11">
        <v>40.766666216415103</v>
      </c>
      <c r="J3333" s="11">
        <v>-73.775910779172094</v>
      </c>
      <c r="K3333" s="11">
        <v>279</v>
      </c>
      <c r="L3333" s="11">
        <v>16.569982755409399</v>
      </c>
      <c r="M3333" s="11">
        <v>14.009748429411699</v>
      </c>
      <c r="N3333" s="11" t="s">
        <v>54</v>
      </c>
      <c r="O3333" s="11" t="s">
        <v>55</v>
      </c>
      <c r="P3333" s="11">
        <v>0</v>
      </c>
      <c r="Q3333" s="11">
        <v>-0.66171034250539096</v>
      </c>
      <c r="R3333" s="11">
        <v>48</v>
      </c>
      <c r="S3333" s="11">
        <v>48</v>
      </c>
      <c r="T3333" s="11">
        <v>498.85596520563001</v>
      </c>
      <c r="U3333" s="11">
        <v>5.1446216657371</v>
      </c>
      <c r="V3333" s="11" t="s">
        <v>56</v>
      </c>
    </row>
    <row r="3334" spans="1:22" x14ac:dyDescent="0.3">
      <c r="A3334" s="9">
        <v>45363.569444444503</v>
      </c>
      <c r="B3334" s="10">
        <v>45363</v>
      </c>
      <c r="C3334" s="11">
        <v>2024</v>
      </c>
      <c r="D3334" s="11">
        <v>3</v>
      </c>
      <c r="E3334" s="11">
        <v>12</v>
      </c>
      <c r="F3334" s="11">
        <v>13</v>
      </c>
      <c r="G3334" s="11" t="s">
        <v>68</v>
      </c>
      <c r="H3334" s="11" t="s">
        <v>53</v>
      </c>
      <c r="I3334" s="11">
        <v>40.7968730112513</v>
      </c>
      <c r="J3334" s="11">
        <v>-73.789065924838894</v>
      </c>
      <c r="K3334" s="11">
        <v>241</v>
      </c>
      <c r="L3334" s="11">
        <v>50.126109911221903</v>
      </c>
      <c r="M3334" s="11">
        <v>51.925721960551201</v>
      </c>
      <c r="N3334" s="11" t="s">
        <v>57</v>
      </c>
      <c r="O3334" s="11" t="s">
        <v>58</v>
      </c>
      <c r="P3334" s="11">
        <v>0</v>
      </c>
      <c r="Q3334" s="11">
        <v>0.38223792871872198</v>
      </c>
      <c r="R3334" s="11">
        <v>51</v>
      </c>
      <c r="S3334" s="11">
        <v>27</v>
      </c>
      <c r="T3334" s="11">
        <v>335.56428204602798</v>
      </c>
      <c r="U3334" s="11">
        <v>15.6740698208719</v>
      </c>
      <c r="V3334" s="11" t="s">
        <v>56</v>
      </c>
    </row>
    <row r="3335" spans="1:22" x14ac:dyDescent="0.3">
      <c r="A3335" s="9">
        <v>45363.572916666701</v>
      </c>
      <c r="B3335" s="10">
        <v>45363</v>
      </c>
      <c r="C3335" s="11">
        <v>2024</v>
      </c>
      <c r="D3335" s="11">
        <v>3</v>
      </c>
      <c r="E3335" s="11">
        <v>12</v>
      </c>
      <c r="F3335" s="11">
        <v>13</v>
      </c>
      <c r="G3335" s="11" t="s">
        <v>68</v>
      </c>
      <c r="H3335" s="11" t="s">
        <v>53</v>
      </c>
      <c r="I3335" s="11">
        <v>40.665483502196899</v>
      </c>
      <c r="J3335" s="11">
        <v>-73.919794342117299</v>
      </c>
      <c r="K3335" s="11">
        <v>209</v>
      </c>
      <c r="L3335" s="11">
        <v>75.528879945193097</v>
      </c>
      <c r="M3335" s="11">
        <v>94.278807079794404</v>
      </c>
      <c r="N3335" s="11" t="s">
        <v>54</v>
      </c>
      <c r="O3335" s="11" t="s">
        <v>60</v>
      </c>
      <c r="P3335" s="11">
        <v>0</v>
      </c>
      <c r="Q3335" s="11">
        <v>0.54040230416371005</v>
      </c>
      <c r="R3335" s="11">
        <v>87</v>
      </c>
      <c r="S3335" s="11">
        <v>37</v>
      </c>
      <c r="T3335" s="11">
        <v>491.34480771212799</v>
      </c>
      <c r="U3335" s="11">
        <v>7.37335132474887</v>
      </c>
      <c r="V3335" s="11" t="s">
        <v>56</v>
      </c>
    </row>
    <row r="3336" spans="1:22" x14ac:dyDescent="0.3">
      <c r="A3336" s="9">
        <v>45363.576388888898</v>
      </c>
      <c r="B3336" s="10">
        <v>45363</v>
      </c>
      <c r="C3336" s="11">
        <v>2024</v>
      </c>
      <c r="D3336" s="11">
        <v>3</v>
      </c>
      <c r="E3336" s="11">
        <v>12</v>
      </c>
      <c r="F3336" s="11">
        <v>13</v>
      </c>
      <c r="G3336" s="11" t="s">
        <v>68</v>
      </c>
      <c r="H3336" s="11" t="s">
        <v>53</v>
      </c>
      <c r="I3336" s="11">
        <v>40.621257255772797</v>
      </c>
      <c r="J3336" s="11">
        <v>-73.999559543162604</v>
      </c>
      <c r="K3336" s="11">
        <v>182</v>
      </c>
      <c r="L3336" s="11">
        <v>56.927581557915097</v>
      </c>
      <c r="M3336" s="11">
        <v>31.149657075622301</v>
      </c>
      <c r="N3336" s="11" t="s">
        <v>54</v>
      </c>
      <c r="O3336" s="11" t="s">
        <v>58</v>
      </c>
      <c r="P3336" s="11">
        <v>0</v>
      </c>
      <c r="Q3336" s="11">
        <v>4.7959201221897597E-2</v>
      </c>
      <c r="R3336" s="11">
        <v>9</v>
      </c>
      <c r="S3336" s="11">
        <v>12</v>
      </c>
      <c r="T3336" s="11">
        <v>267.65696546462698</v>
      </c>
      <c r="U3336" s="11">
        <v>11.0185835949205</v>
      </c>
      <c r="V3336" s="11" t="s">
        <v>63</v>
      </c>
    </row>
    <row r="3337" spans="1:22" x14ac:dyDescent="0.3">
      <c r="A3337" s="9">
        <v>45363.579861111102</v>
      </c>
      <c r="B3337" s="10">
        <v>45363</v>
      </c>
      <c r="C3337" s="11">
        <v>2024</v>
      </c>
      <c r="D3337" s="11">
        <v>3</v>
      </c>
      <c r="E3337" s="11">
        <v>12</v>
      </c>
      <c r="F3337" s="11">
        <v>13</v>
      </c>
      <c r="G3337" s="11" t="s">
        <v>68</v>
      </c>
      <c r="H3337" s="11" t="s">
        <v>53</v>
      </c>
      <c r="I3337" s="11">
        <v>40.885028174933097</v>
      </c>
      <c r="J3337" s="11">
        <v>-73.915695712380398</v>
      </c>
      <c r="K3337" s="11">
        <v>184</v>
      </c>
      <c r="L3337" s="11">
        <v>21.120854131413999</v>
      </c>
      <c r="M3337" s="11">
        <v>87.832022369598306</v>
      </c>
      <c r="N3337" s="11" t="s">
        <v>59</v>
      </c>
      <c r="O3337" s="11" t="s">
        <v>55</v>
      </c>
      <c r="P3337" s="11">
        <v>0</v>
      </c>
      <c r="Q3337" s="11">
        <v>0.75992075972712603</v>
      </c>
      <c r="R3337" s="11">
        <v>62</v>
      </c>
      <c r="S3337" s="11">
        <v>0</v>
      </c>
      <c r="T3337" s="11">
        <v>116.69263452204299</v>
      </c>
      <c r="U3337" s="11">
        <v>5.6962927290226597</v>
      </c>
      <c r="V3337" s="11" t="s">
        <v>56</v>
      </c>
    </row>
    <row r="3338" spans="1:22" x14ac:dyDescent="0.3">
      <c r="A3338" s="9">
        <v>45363.583333333299</v>
      </c>
      <c r="B3338" s="10">
        <v>45363</v>
      </c>
      <c r="C3338" s="11">
        <v>2024</v>
      </c>
      <c r="D3338" s="11">
        <v>3</v>
      </c>
      <c r="E3338" s="11">
        <v>12</v>
      </c>
      <c r="F3338" s="11">
        <v>14</v>
      </c>
      <c r="G3338" s="11" t="s">
        <v>68</v>
      </c>
      <c r="H3338" s="11" t="s">
        <v>53</v>
      </c>
      <c r="I3338" s="11">
        <v>40.616979807286803</v>
      </c>
      <c r="J3338" s="11">
        <v>-73.765558368491298</v>
      </c>
      <c r="K3338" s="11">
        <v>114</v>
      </c>
      <c r="L3338" s="11">
        <v>78.792138166820806</v>
      </c>
      <c r="M3338" s="11">
        <v>37.617848178195402</v>
      </c>
      <c r="N3338" s="11" t="s">
        <v>57</v>
      </c>
      <c r="O3338" s="11" t="s">
        <v>60</v>
      </c>
      <c r="P3338" s="11">
        <v>0</v>
      </c>
      <c r="Q3338" s="11">
        <v>0.31451612991338201</v>
      </c>
      <c r="R3338" s="11">
        <v>13</v>
      </c>
      <c r="S3338" s="11">
        <v>41</v>
      </c>
      <c r="T3338" s="11">
        <v>219.46212545647401</v>
      </c>
      <c r="U3338" s="11">
        <v>17.974686298737801</v>
      </c>
      <c r="V3338" s="11" t="s">
        <v>63</v>
      </c>
    </row>
    <row r="3339" spans="1:22" x14ac:dyDescent="0.3">
      <c r="A3339" s="9">
        <v>45363.586805555598</v>
      </c>
      <c r="B3339" s="10">
        <v>45363</v>
      </c>
      <c r="C3339" s="11">
        <v>2024</v>
      </c>
      <c r="D3339" s="11">
        <v>3</v>
      </c>
      <c r="E3339" s="11">
        <v>12</v>
      </c>
      <c r="F3339" s="11">
        <v>14</v>
      </c>
      <c r="G3339" s="11" t="s">
        <v>68</v>
      </c>
      <c r="H3339" s="11" t="s">
        <v>53</v>
      </c>
      <c r="I3339" s="11">
        <v>40.888756689517699</v>
      </c>
      <c r="J3339" s="11">
        <v>-73.707116765258405</v>
      </c>
      <c r="K3339" s="11">
        <v>127</v>
      </c>
      <c r="L3339" s="11">
        <v>28.145735213362101</v>
      </c>
      <c r="M3339" s="11">
        <v>41.507312111974599</v>
      </c>
      <c r="N3339" s="11" t="s">
        <v>57</v>
      </c>
      <c r="O3339" s="11" t="s">
        <v>61</v>
      </c>
      <c r="P3339" s="11">
        <v>1</v>
      </c>
      <c r="Q3339" s="11">
        <v>-0.906042221640048</v>
      </c>
      <c r="R3339" s="11">
        <v>94</v>
      </c>
      <c r="S3339" s="11">
        <v>26</v>
      </c>
      <c r="T3339" s="11">
        <v>306.45662954170302</v>
      </c>
      <c r="U3339" s="11">
        <v>25.5620787836245</v>
      </c>
      <c r="V3339" s="11" t="s">
        <v>56</v>
      </c>
    </row>
    <row r="3340" spans="1:22" x14ac:dyDescent="0.3">
      <c r="A3340" s="9">
        <v>45363.590277777803</v>
      </c>
      <c r="B3340" s="10">
        <v>45363</v>
      </c>
      <c r="C3340" s="11">
        <v>2024</v>
      </c>
      <c r="D3340" s="11">
        <v>3</v>
      </c>
      <c r="E3340" s="11">
        <v>12</v>
      </c>
      <c r="F3340" s="11">
        <v>14</v>
      </c>
      <c r="G3340" s="11" t="s">
        <v>68</v>
      </c>
      <c r="H3340" s="11" t="s">
        <v>53</v>
      </c>
      <c r="I3340" s="11">
        <v>40.859520806416398</v>
      </c>
      <c r="J3340" s="11">
        <v>-73.923579341818794</v>
      </c>
      <c r="K3340" s="11">
        <v>50</v>
      </c>
      <c r="L3340" s="11">
        <v>41.165849654326102</v>
      </c>
      <c r="M3340" s="11">
        <v>88.991564761858896</v>
      </c>
      <c r="N3340" s="11" t="s">
        <v>57</v>
      </c>
      <c r="O3340" s="11" t="s">
        <v>60</v>
      </c>
      <c r="P3340" s="11">
        <v>0</v>
      </c>
      <c r="Q3340" s="11">
        <v>-0.71482857147163503</v>
      </c>
      <c r="R3340" s="11">
        <v>36</v>
      </c>
      <c r="S3340" s="11">
        <v>17</v>
      </c>
      <c r="T3340" s="11">
        <v>253.37202492427599</v>
      </c>
      <c r="U3340" s="11">
        <v>15.4261427222637</v>
      </c>
      <c r="V3340" s="11" t="s">
        <v>56</v>
      </c>
    </row>
    <row r="3341" spans="1:22" x14ac:dyDescent="0.3">
      <c r="A3341" s="9">
        <v>45363.59375</v>
      </c>
      <c r="B3341" s="10">
        <v>45363</v>
      </c>
      <c r="C3341" s="11">
        <v>2024</v>
      </c>
      <c r="D3341" s="11">
        <v>3</v>
      </c>
      <c r="E3341" s="11">
        <v>12</v>
      </c>
      <c r="F3341" s="11">
        <v>14</v>
      </c>
      <c r="G3341" s="11" t="s">
        <v>68</v>
      </c>
      <c r="H3341" s="11" t="s">
        <v>53</v>
      </c>
      <c r="I3341" s="11">
        <v>40.658666326187202</v>
      </c>
      <c r="J3341" s="11">
        <v>-73.705276472890006</v>
      </c>
      <c r="K3341" s="11">
        <v>113</v>
      </c>
      <c r="L3341" s="11">
        <v>66.7307483570074</v>
      </c>
      <c r="M3341" s="11">
        <v>31.533998184910999</v>
      </c>
      <c r="N3341" s="11" t="s">
        <v>59</v>
      </c>
      <c r="O3341" s="11" t="s">
        <v>58</v>
      </c>
      <c r="P3341" s="11">
        <v>0</v>
      </c>
      <c r="Q3341" s="11">
        <v>0.54544091298457897</v>
      </c>
      <c r="R3341" s="11">
        <v>16</v>
      </c>
      <c r="S3341" s="11">
        <v>11</v>
      </c>
      <c r="T3341" s="11">
        <v>400.43980182264198</v>
      </c>
      <c r="U3341" s="11">
        <v>16.527319963163599</v>
      </c>
      <c r="V3341" s="11" t="s">
        <v>63</v>
      </c>
    </row>
    <row r="3342" spans="1:22" x14ac:dyDescent="0.3">
      <c r="A3342" s="9">
        <v>45363.597222222197</v>
      </c>
      <c r="B3342" s="10">
        <v>45363</v>
      </c>
      <c r="C3342" s="11">
        <v>2024</v>
      </c>
      <c r="D3342" s="11">
        <v>3</v>
      </c>
      <c r="E3342" s="11">
        <v>12</v>
      </c>
      <c r="F3342" s="11">
        <v>14</v>
      </c>
      <c r="G3342" s="11" t="s">
        <v>68</v>
      </c>
      <c r="H3342" s="11" t="s">
        <v>53</v>
      </c>
      <c r="I3342" s="11">
        <v>40.650071350237198</v>
      </c>
      <c r="J3342" s="11">
        <v>-73.811837041175707</v>
      </c>
      <c r="K3342" s="11">
        <v>33</v>
      </c>
      <c r="L3342" s="11">
        <v>61.736043361456701</v>
      </c>
      <c r="M3342" s="11">
        <v>14.6795359671837</v>
      </c>
      <c r="N3342" s="11" t="s">
        <v>54</v>
      </c>
      <c r="O3342" s="11" t="s">
        <v>60</v>
      </c>
      <c r="P3342" s="11">
        <v>0</v>
      </c>
      <c r="Q3342" s="11">
        <v>-0.61944392620095401</v>
      </c>
      <c r="R3342" s="11">
        <v>24</v>
      </c>
      <c r="S3342" s="11">
        <v>16</v>
      </c>
      <c r="T3342" s="11">
        <v>124.698891831574</v>
      </c>
      <c r="U3342" s="11">
        <v>20.088047748171999</v>
      </c>
      <c r="V3342" s="11" t="s">
        <v>62</v>
      </c>
    </row>
    <row r="3343" spans="1:22" x14ac:dyDescent="0.3">
      <c r="A3343" s="9">
        <v>45363.600694444503</v>
      </c>
      <c r="B3343" s="10">
        <v>45363</v>
      </c>
      <c r="C3343" s="11">
        <v>2024</v>
      </c>
      <c r="D3343" s="11">
        <v>3</v>
      </c>
      <c r="E3343" s="11">
        <v>12</v>
      </c>
      <c r="F3343" s="11">
        <v>14</v>
      </c>
      <c r="G3343" s="11" t="s">
        <v>68</v>
      </c>
      <c r="H3343" s="11" t="s">
        <v>53</v>
      </c>
      <c r="I3343" s="11">
        <v>40.826564730867801</v>
      </c>
      <c r="J3343" s="11">
        <v>-73.755345739972896</v>
      </c>
      <c r="K3343" s="11">
        <v>193</v>
      </c>
      <c r="L3343" s="11">
        <v>62.684290516756</v>
      </c>
      <c r="M3343" s="11">
        <v>35.0288184700889</v>
      </c>
      <c r="N3343" s="11" t="s">
        <v>59</v>
      </c>
      <c r="O3343" s="11" t="s">
        <v>58</v>
      </c>
      <c r="P3343" s="11">
        <v>0</v>
      </c>
      <c r="Q3343" s="11">
        <v>0.32184871675350901</v>
      </c>
      <c r="R3343" s="11">
        <v>67</v>
      </c>
      <c r="S3343" s="11">
        <v>25</v>
      </c>
      <c r="T3343" s="11">
        <v>373.10508385400101</v>
      </c>
      <c r="U3343" s="11">
        <v>9.3560571944629896</v>
      </c>
      <c r="V3343" s="11" t="s">
        <v>63</v>
      </c>
    </row>
    <row r="3344" spans="1:22" x14ac:dyDescent="0.3">
      <c r="A3344" s="9">
        <v>45363.604166666701</v>
      </c>
      <c r="B3344" s="10">
        <v>45363</v>
      </c>
      <c r="C3344" s="11">
        <v>2024</v>
      </c>
      <c r="D3344" s="11">
        <v>3</v>
      </c>
      <c r="E3344" s="11">
        <v>12</v>
      </c>
      <c r="F3344" s="11">
        <v>14</v>
      </c>
      <c r="G3344" s="11" t="s">
        <v>68</v>
      </c>
      <c r="H3344" s="11" t="s">
        <v>53</v>
      </c>
      <c r="I3344" s="11">
        <v>40.677261738419404</v>
      </c>
      <c r="J3344" s="11">
        <v>-73.873201088166198</v>
      </c>
      <c r="K3344" s="11">
        <v>62</v>
      </c>
      <c r="L3344" s="11">
        <v>31.5036125135994</v>
      </c>
      <c r="M3344" s="11">
        <v>15.1535258950131</v>
      </c>
      <c r="N3344" s="11" t="s">
        <v>59</v>
      </c>
      <c r="O3344" s="11" t="s">
        <v>61</v>
      </c>
      <c r="P3344" s="11">
        <v>0</v>
      </c>
      <c r="Q3344" s="11">
        <v>0.15117160358877399</v>
      </c>
      <c r="R3344" s="11">
        <v>53</v>
      </c>
      <c r="S3344" s="11">
        <v>31</v>
      </c>
      <c r="T3344" s="11">
        <v>230.65881103100099</v>
      </c>
      <c r="U3344" s="11">
        <v>25.442907474478002</v>
      </c>
      <c r="V3344" s="11" t="s">
        <v>63</v>
      </c>
    </row>
    <row r="3345" spans="1:22" x14ac:dyDescent="0.3">
      <c r="A3345" s="9">
        <v>45363.607638888898</v>
      </c>
      <c r="B3345" s="10">
        <v>45363</v>
      </c>
      <c r="C3345" s="11">
        <v>2024</v>
      </c>
      <c r="D3345" s="11">
        <v>3</v>
      </c>
      <c r="E3345" s="11">
        <v>12</v>
      </c>
      <c r="F3345" s="11">
        <v>14</v>
      </c>
      <c r="G3345" s="11" t="s">
        <v>68</v>
      </c>
      <c r="H3345" s="11" t="s">
        <v>53</v>
      </c>
      <c r="I3345" s="11">
        <v>40.893496140671701</v>
      </c>
      <c r="J3345" s="11">
        <v>-73.847737374522296</v>
      </c>
      <c r="K3345" s="11">
        <v>37</v>
      </c>
      <c r="L3345" s="11">
        <v>76.4414498447466</v>
      </c>
      <c r="M3345" s="11">
        <v>54.868620447991901</v>
      </c>
      <c r="N3345" s="11" t="s">
        <v>59</v>
      </c>
      <c r="O3345" s="11" t="s">
        <v>60</v>
      </c>
      <c r="P3345" s="11">
        <v>0</v>
      </c>
      <c r="Q3345" s="11">
        <v>0.74264668743768703</v>
      </c>
      <c r="R3345" s="11">
        <v>35</v>
      </c>
      <c r="S3345" s="11">
        <v>36</v>
      </c>
      <c r="T3345" s="11">
        <v>349.09701906926801</v>
      </c>
      <c r="U3345" s="11">
        <v>10.229711665142901</v>
      </c>
      <c r="V3345" s="11" t="s">
        <v>63</v>
      </c>
    </row>
    <row r="3346" spans="1:22" x14ac:dyDescent="0.3">
      <c r="A3346" s="9">
        <v>45363.611111111102</v>
      </c>
      <c r="B3346" s="10">
        <v>45363</v>
      </c>
      <c r="C3346" s="11">
        <v>2024</v>
      </c>
      <c r="D3346" s="11">
        <v>3</v>
      </c>
      <c r="E3346" s="11">
        <v>12</v>
      </c>
      <c r="F3346" s="11">
        <v>14</v>
      </c>
      <c r="G3346" s="11" t="s">
        <v>68</v>
      </c>
      <c r="H3346" s="11" t="s">
        <v>53</v>
      </c>
      <c r="I3346" s="11">
        <v>40.7897107732013</v>
      </c>
      <c r="J3346" s="11">
        <v>-73.923977187195604</v>
      </c>
      <c r="K3346" s="11">
        <v>234</v>
      </c>
      <c r="L3346" s="11">
        <v>75.233450789231796</v>
      </c>
      <c r="M3346" s="11">
        <v>40.971269985643701</v>
      </c>
      <c r="N3346" s="11" t="s">
        <v>57</v>
      </c>
      <c r="O3346" s="11" t="s">
        <v>55</v>
      </c>
      <c r="P3346" s="11">
        <v>0</v>
      </c>
      <c r="Q3346" s="11">
        <v>-0.56287485603488796</v>
      </c>
      <c r="R3346" s="11">
        <v>9</v>
      </c>
      <c r="S3346" s="11">
        <v>16</v>
      </c>
      <c r="T3346" s="11">
        <v>286.64843441505298</v>
      </c>
      <c r="U3346" s="11">
        <v>9.3703318939661902</v>
      </c>
      <c r="V3346" s="11" t="s">
        <v>56</v>
      </c>
    </row>
    <row r="3347" spans="1:22" x14ac:dyDescent="0.3">
      <c r="A3347" s="9">
        <v>45363.614583333299</v>
      </c>
      <c r="B3347" s="10">
        <v>45363</v>
      </c>
      <c r="C3347" s="11">
        <v>2024</v>
      </c>
      <c r="D3347" s="11">
        <v>3</v>
      </c>
      <c r="E3347" s="11">
        <v>12</v>
      </c>
      <c r="F3347" s="11">
        <v>14</v>
      </c>
      <c r="G3347" s="11" t="s">
        <v>68</v>
      </c>
      <c r="H3347" s="11" t="s">
        <v>53</v>
      </c>
      <c r="I3347" s="11">
        <v>40.638418798943</v>
      </c>
      <c r="J3347" s="11">
        <v>-73.840207555213496</v>
      </c>
      <c r="K3347" s="11">
        <v>143</v>
      </c>
      <c r="L3347" s="11">
        <v>23.7779097003428</v>
      </c>
      <c r="M3347" s="11">
        <v>93.032530322104805</v>
      </c>
      <c r="N3347" s="11" t="s">
        <v>54</v>
      </c>
      <c r="O3347" s="11" t="s">
        <v>60</v>
      </c>
      <c r="P3347" s="11">
        <v>0</v>
      </c>
      <c r="Q3347" s="11">
        <v>-0.110277356605104</v>
      </c>
      <c r="R3347" s="11">
        <v>45</v>
      </c>
      <c r="S3347" s="11">
        <v>20</v>
      </c>
      <c r="T3347" s="11">
        <v>376.81474590630899</v>
      </c>
      <c r="U3347" s="11">
        <v>17.9643998860201</v>
      </c>
      <c r="V3347" s="11" t="s">
        <v>56</v>
      </c>
    </row>
    <row r="3348" spans="1:22" x14ac:dyDescent="0.3">
      <c r="A3348" s="9">
        <v>45363.618055555598</v>
      </c>
      <c r="B3348" s="10">
        <v>45363</v>
      </c>
      <c r="C3348" s="11">
        <v>2024</v>
      </c>
      <c r="D3348" s="11">
        <v>3</v>
      </c>
      <c r="E3348" s="11">
        <v>12</v>
      </c>
      <c r="F3348" s="11">
        <v>14</v>
      </c>
      <c r="G3348" s="11" t="s">
        <v>68</v>
      </c>
      <c r="H3348" s="11" t="s">
        <v>53</v>
      </c>
      <c r="I3348" s="11">
        <v>40.7971549127382</v>
      </c>
      <c r="J3348" s="11">
        <v>-73.814281477047103</v>
      </c>
      <c r="K3348" s="11">
        <v>223</v>
      </c>
      <c r="L3348" s="11">
        <v>53.632547655871797</v>
      </c>
      <c r="M3348" s="11">
        <v>15.760014200985401</v>
      </c>
      <c r="N3348" s="11" t="s">
        <v>57</v>
      </c>
      <c r="O3348" s="11" t="s">
        <v>58</v>
      </c>
      <c r="P3348" s="11">
        <v>0</v>
      </c>
      <c r="Q3348" s="11">
        <v>0.18036850597443299</v>
      </c>
      <c r="R3348" s="11">
        <v>34</v>
      </c>
      <c r="S3348" s="11">
        <v>4</v>
      </c>
      <c r="T3348" s="11">
        <v>424.44747873551398</v>
      </c>
      <c r="U3348" s="11">
        <v>17.927429404863499</v>
      </c>
      <c r="V3348" s="11" t="s">
        <v>56</v>
      </c>
    </row>
    <row r="3349" spans="1:22" x14ac:dyDescent="0.3">
      <c r="A3349" s="9">
        <v>45363.621527777803</v>
      </c>
      <c r="B3349" s="10">
        <v>45363</v>
      </c>
      <c r="C3349" s="11">
        <v>2024</v>
      </c>
      <c r="D3349" s="11">
        <v>3</v>
      </c>
      <c r="E3349" s="11">
        <v>12</v>
      </c>
      <c r="F3349" s="11">
        <v>14</v>
      </c>
      <c r="G3349" s="11" t="s">
        <v>68</v>
      </c>
      <c r="H3349" s="11" t="s">
        <v>53</v>
      </c>
      <c r="I3349" s="11">
        <v>40.855408384525902</v>
      </c>
      <c r="J3349" s="11">
        <v>-73.843021371331304</v>
      </c>
      <c r="K3349" s="11">
        <v>162</v>
      </c>
      <c r="L3349" s="11">
        <v>25.8347075742683</v>
      </c>
      <c r="M3349" s="11">
        <v>21.0104271408911</v>
      </c>
      <c r="N3349" s="11" t="s">
        <v>54</v>
      </c>
      <c r="O3349" s="11" t="s">
        <v>58</v>
      </c>
      <c r="P3349" s="11">
        <v>1</v>
      </c>
      <c r="Q3349" s="11">
        <v>0.59983650935866895</v>
      </c>
      <c r="R3349" s="11">
        <v>77</v>
      </c>
      <c r="S3349" s="11">
        <v>38</v>
      </c>
      <c r="T3349" s="11">
        <v>280.38131630908299</v>
      </c>
      <c r="U3349" s="11">
        <v>12.623018691447101</v>
      </c>
      <c r="V3349" s="11" t="s">
        <v>56</v>
      </c>
    </row>
    <row r="3350" spans="1:22" x14ac:dyDescent="0.3">
      <c r="A3350" s="9">
        <v>45363.625</v>
      </c>
      <c r="B3350" s="10">
        <v>45363</v>
      </c>
      <c r="C3350" s="11">
        <v>2024</v>
      </c>
      <c r="D3350" s="11">
        <v>3</v>
      </c>
      <c r="E3350" s="11">
        <v>12</v>
      </c>
      <c r="F3350" s="11">
        <v>15</v>
      </c>
      <c r="G3350" s="11" t="s">
        <v>68</v>
      </c>
      <c r="H3350" s="11" t="s">
        <v>53</v>
      </c>
      <c r="I3350" s="11">
        <v>40.766261422077797</v>
      </c>
      <c r="J3350" s="11">
        <v>-73.728301593437095</v>
      </c>
      <c r="K3350" s="11">
        <v>240</v>
      </c>
      <c r="L3350" s="11">
        <v>30.719079427646498</v>
      </c>
      <c r="M3350" s="11">
        <v>34.830596780583797</v>
      </c>
      <c r="N3350" s="11" t="s">
        <v>59</v>
      </c>
      <c r="O3350" s="11" t="s">
        <v>60</v>
      </c>
      <c r="P3350" s="11">
        <v>0</v>
      </c>
      <c r="Q3350" s="11">
        <v>0.38432626587317997</v>
      </c>
      <c r="R3350" s="11">
        <v>27</v>
      </c>
      <c r="S3350" s="11">
        <v>35</v>
      </c>
      <c r="T3350" s="11">
        <v>305.055715661801</v>
      </c>
      <c r="U3350" s="11">
        <v>24.0997690227899</v>
      </c>
      <c r="V3350" s="11" t="s">
        <v>56</v>
      </c>
    </row>
    <row r="3351" spans="1:22" x14ac:dyDescent="0.3">
      <c r="A3351" s="9">
        <v>45363.628472222197</v>
      </c>
      <c r="B3351" s="10">
        <v>45363</v>
      </c>
      <c r="C3351" s="11">
        <v>2024</v>
      </c>
      <c r="D3351" s="11">
        <v>3</v>
      </c>
      <c r="E3351" s="11">
        <v>12</v>
      </c>
      <c r="F3351" s="11">
        <v>15</v>
      </c>
      <c r="G3351" s="11" t="s">
        <v>68</v>
      </c>
      <c r="H3351" s="11" t="s">
        <v>53</v>
      </c>
      <c r="I3351" s="11">
        <v>40.757656208516899</v>
      </c>
      <c r="J3351" s="11">
        <v>-73.954442900151093</v>
      </c>
      <c r="K3351" s="11">
        <v>197</v>
      </c>
      <c r="L3351" s="11">
        <v>71.368264069770206</v>
      </c>
      <c r="M3351" s="11">
        <v>27.7815880970441</v>
      </c>
      <c r="N3351" s="11" t="s">
        <v>57</v>
      </c>
      <c r="O3351" s="11" t="s">
        <v>58</v>
      </c>
      <c r="P3351" s="11">
        <v>0</v>
      </c>
      <c r="Q3351" s="11">
        <v>-0.166700053629732</v>
      </c>
      <c r="R3351" s="11">
        <v>75</v>
      </c>
      <c r="S3351" s="11">
        <v>40</v>
      </c>
      <c r="T3351" s="11">
        <v>198.638196649816</v>
      </c>
      <c r="U3351" s="11">
        <v>21.3896698018203</v>
      </c>
      <c r="V3351" s="11" t="s">
        <v>63</v>
      </c>
    </row>
    <row r="3352" spans="1:22" x14ac:dyDescent="0.3">
      <c r="A3352" s="9">
        <v>45363.631944444503</v>
      </c>
      <c r="B3352" s="10">
        <v>45363</v>
      </c>
      <c r="C3352" s="11">
        <v>2024</v>
      </c>
      <c r="D3352" s="11">
        <v>3</v>
      </c>
      <c r="E3352" s="11">
        <v>12</v>
      </c>
      <c r="F3352" s="11">
        <v>15</v>
      </c>
      <c r="G3352" s="11" t="s">
        <v>68</v>
      </c>
      <c r="H3352" s="11" t="s">
        <v>53</v>
      </c>
      <c r="I3352" s="11">
        <v>40.834366800122702</v>
      </c>
      <c r="J3352" s="11">
        <v>-73.763215676217897</v>
      </c>
      <c r="K3352" s="11">
        <v>178</v>
      </c>
      <c r="L3352" s="11">
        <v>41.660978053158203</v>
      </c>
      <c r="M3352" s="11">
        <v>86.036898234476894</v>
      </c>
      <c r="N3352" s="11" t="s">
        <v>54</v>
      </c>
      <c r="O3352" s="11" t="s">
        <v>55</v>
      </c>
      <c r="P3352" s="11">
        <v>0</v>
      </c>
      <c r="Q3352" s="11">
        <v>0.87563350975037901</v>
      </c>
      <c r="R3352" s="11">
        <v>66</v>
      </c>
      <c r="S3352" s="11">
        <v>20</v>
      </c>
      <c r="T3352" s="11">
        <v>438.988112516858</v>
      </c>
      <c r="U3352" s="11">
        <v>19.095433979444699</v>
      </c>
      <c r="V3352" s="11" t="s">
        <v>56</v>
      </c>
    </row>
    <row r="3353" spans="1:22" x14ac:dyDescent="0.3">
      <c r="A3353" s="9">
        <v>45363.635416666701</v>
      </c>
      <c r="B3353" s="10">
        <v>45363</v>
      </c>
      <c r="C3353" s="11">
        <v>2024</v>
      </c>
      <c r="D3353" s="11">
        <v>3</v>
      </c>
      <c r="E3353" s="11">
        <v>12</v>
      </c>
      <c r="F3353" s="11">
        <v>15</v>
      </c>
      <c r="G3353" s="11" t="s">
        <v>68</v>
      </c>
      <c r="H3353" s="11" t="s">
        <v>53</v>
      </c>
      <c r="I3353" s="11">
        <v>40.825872513617902</v>
      </c>
      <c r="J3353" s="11">
        <v>-73.879697711156894</v>
      </c>
      <c r="K3353" s="11">
        <v>188</v>
      </c>
      <c r="L3353" s="11">
        <v>70.862040191058597</v>
      </c>
      <c r="M3353" s="11">
        <v>84.309196944814701</v>
      </c>
      <c r="N3353" s="11" t="s">
        <v>57</v>
      </c>
      <c r="O3353" s="11" t="s">
        <v>55</v>
      </c>
      <c r="P3353" s="11">
        <v>0</v>
      </c>
      <c r="Q3353" s="11">
        <v>9.8098883814637494E-2</v>
      </c>
      <c r="R3353" s="11">
        <v>48</v>
      </c>
      <c r="S3353" s="11">
        <v>10</v>
      </c>
      <c r="T3353" s="11">
        <v>433.55827471285897</v>
      </c>
      <c r="U3353" s="11">
        <v>12.972534675339601</v>
      </c>
      <c r="V3353" s="11" t="s">
        <v>56</v>
      </c>
    </row>
    <row r="3354" spans="1:22" x14ac:dyDescent="0.3">
      <c r="A3354" s="9">
        <v>45363.638888888898</v>
      </c>
      <c r="B3354" s="10">
        <v>45363</v>
      </c>
      <c r="C3354" s="11">
        <v>2024</v>
      </c>
      <c r="D3354" s="11">
        <v>3</v>
      </c>
      <c r="E3354" s="11">
        <v>12</v>
      </c>
      <c r="F3354" s="11">
        <v>15</v>
      </c>
      <c r="G3354" s="11" t="s">
        <v>68</v>
      </c>
      <c r="H3354" s="11" t="s">
        <v>53</v>
      </c>
      <c r="I3354" s="11">
        <v>40.6292173228194</v>
      </c>
      <c r="J3354" s="11">
        <v>-73.916340247379594</v>
      </c>
      <c r="K3354" s="11">
        <v>80</v>
      </c>
      <c r="L3354" s="11">
        <v>12.080910475050899</v>
      </c>
      <c r="M3354" s="11">
        <v>99.424444455465704</v>
      </c>
      <c r="N3354" s="11" t="s">
        <v>54</v>
      </c>
      <c r="O3354" s="11" t="s">
        <v>61</v>
      </c>
      <c r="P3354" s="11">
        <v>0</v>
      </c>
      <c r="Q3354" s="11">
        <v>0.85241149745665501</v>
      </c>
      <c r="R3354" s="11">
        <v>39</v>
      </c>
      <c r="S3354" s="11">
        <v>4</v>
      </c>
      <c r="T3354" s="11">
        <v>393.09007070884201</v>
      </c>
      <c r="U3354" s="11">
        <v>18.862272130604801</v>
      </c>
      <c r="V3354" s="11" t="s">
        <v>56</v>
      </c>
    </row>
    <row r="3355" spans="1:22" x14ac:dyDescent="0.3">
      <c r="A3355" s="9">
        <v>45363.642361111102</v>
      </c>
      <c r="B3355" s="10">
        <v>45363</v>
      </c>
      <c r="C3355" s="11">
        <v>2024</v>
      </c>
      <c r="D3355" s="11">
        <v>3</v>
      </c>
      <c r="E3355" s="11">
        <v>12</v>
      </c>
      <c r="F3355" s="11">
        <v>15</v>
      </c>
      <c r="G3355" s="11" t="s">
        <v>68</v>
      </c>
      <c r="H3355" s="11" t="s">
        <v>53</v>
      </c>
      <c r="I3355" s="11">
        <v>40.614194120899498</v>
      </c>
      <c r="J3355" s="11">
        <v>-73.945841225599295</v>
      </c>
      <c r="K3355" s="11">
        <v>92</v>
      </c>
      <c r="L3355" s="11">
        <v>46.9282765026596</v>
      </c>
      <c r="M3355" s="11">
        <v>26.879329898396399</v>
      </c>
      <c r="N3355" s="11" t="s">
        <v>57</v>
      </c>
      <c r="O3355" s="11" t="s">
        <v>61</v>
      </c>
      <c r="P3355" s="11">
        <v>0</v>
      </c>
      <c r="Q3355" s="11">
        <v>-0.19544693172124</v>
      </c>
      <c r="R3355" s="11">
        <v>51</v>
      </c>
      <c r="S3355" s="11">
        <v>27</v>
      </c>
      <c r="T3355" s="11">
        <v>166.743492594971</v>
      </c>
      <c r="U3355" s="11">
        <v>27.758400835986901</v>
      </c>
      <c r="V3355" s="11" t="s">
        <v>62</v>
      </c>
    </row>
    <row r="3356" spans="1:22" x14ac:dyDescent="0.3">
      <c r="A3356" s="9">
        <v>45363.645833333299</v>
      </c>
      <c r="B3356" s="10">
        <v>45363</v>
      </c>
      <c r="C3356" s="11">
        <v>2024</v>
      </c>
      <c r="D3356" s="11">
        <v>3</v>
      </c>
      <c r="E3356" s="11">
        <v>12</v>
      </c>
      <c r="F3356" s="11">
        <v>15</v>
      </c>
      <c r="G3356" s="11" t="s">
        <v>68</v>
      </c>
      <c r="H3356" s="11" t="s">
        <v>53</v>
      </c>
      <c r="I3356" s="11">
        <v>40.677476859759501</v>
      </c>
      <c r="J3356" s="11">
        <v>-73.729676328256701</v>
      </c>
      <c r="K3356" s="11">
        <v>191</v>
      </c>
      <c r="L3356" s="11">
        <v>43.965668689556303</v>
      </c>
      <c r="M3356" s="11">
        <v>62.993061878047598</v>
      </c>
      <c r="N3356" s="11" t="s">
        <v>59</v>
      </c>
      <c r="O3356" s="11" t="s">
        <v>60</v>
      </c>
      <c r="P3356" s="11">
        <v>0</v>
      </c>
      <c r="Q3356" s="11">
        <v>0.81920532890874898</v>
      </c>
      <c r="R3356" s="11">
        <v>20</v>
      </c>
      <c r="S3356" s="11">
        <v>0</v>
      </c>
      <c r="T3356" s="11">
        <v>60.392268165288002</v>
      </c>
      <c r="U3356" s="11">
        <v>10.7855969906197</v>
      </c>
      <c r="V3356" s="11" t="s">
        <v>63</v>
      </c>
    </row>
    <row r="3357" spans="1:22" x14ac:dyDescent="0.3">
      <c r="A3357" s="9">
        <v>45363.649305555598</v>
      </c>
      <c r="B3357" s="10">
        <v>45363</v>
      </c>
      <c r="C3357" s="11">
        <v>2024</v>
      </c>
      <c r="D3357" s="11">
        <v>3</v>
      </c>
      <c r="E3357" s="11">
        <v>12</v>
      </c>
      <c r="F3357" s="11">
        <v>15</v>
      </c>
      <c r="G3357" s="11" t="s">
        <v>68</v>
      </c>
      <c r="H3357" s="11" t="s">
        <v>53</v>
      </c>
      <c r="I3357" s="11">
        <v>40.712024262603997</v>
      </c>
      <c r="J3357" s="11">
        <v>-73.929452701677107</v>
      </c>
      <c r="K3357" s="11">
        <v>215</v>
      </c>
      <c r="L3357" s="11">
        <v>30.3361705878518</v>
      </c>
      <c r="M3357" s="11">
        <v>80.090581660154299</v>
      </c>
      <c r="N3357" s="11" t="s">
        <v>54</v>
      </c>
      <c r="O3357" s="11" t="s">
        <v>60</v>
      </c>
      <c r="P3357" s="11">
        <v>1</v>
      </c>
      <c r="Q3357" s="11">
        <v>-0.37847769578511697</v>
      </c>
      <c r="R3357" s="11">
        <v>54</v>
      </c>
      <c r="S3357" s="11">
        <v>12</v>
      </c>
      <c r="T3357" s="11">
        <v>134.65272355018001</v>
      </c>
      <c r="U3357" s="11">
        <v>29.044382064245202</v>
      </c>
      <c r="V3357" s="11" t="s">
        <v>56</v>
      </c>
    </row>
    <row r="3358" spans="1:22" x14ac:dyDescent="0.3">
      <c r="A3358" s="9">
        <v>45363.652777777803</v>
      </c>
      <c r="B3358" s="10">
        <v>45363</v>
      </c>
      <c r="C3358" s="11">
        <v>2024</v>
      </c>
      <c r="D3358" s="11">
        <v>3</v>
      </c>
      <c r="E3358" s="11">
        <v>12</v>
      </c>
      <c r="F3358" s="11">
        <v>15</v>
      </c>
      <c r="G3358" s="11" t="s">
        <v>68</v>
      </c>
      <c r="H3358" s="11" t="s">
        <v>53</v>
      </c>
      <c r="I3358" s="11">
        <v>40.700094462541998</v>
      </c>
      <c r="J3358" s="11">
        <v>-73.823004795692995</v>
      </c>
      <c r="K3358" s="11">
        <v>272</v>
      </c>
      <c r="L3358" s="11">
        <v>66.847525278239104</v>
      </c>
      <c r="M3358" s="11">
        <v>62.983783787854101</v>
      </c>
      <c r="N3358" s="11" t="s">
        <v>54</v>
      </c>
      <c r="O3358" s="11" t="s">
        <v>58</v>
      </c>
      <c r="P3358" s="11">
        <v>1</v>
      </c>
      <c r="Q3358" s="11">
        <v>1.19740294343018E-2</v>
      </c>
      <c r="R3358" s="11">
        <v>10</v>
      </c>
      <c r="S3358" s="11">
        <v>23</v>
      </c>
      <c r="T3358" s="11">
        <v>153.11730423274099</v>
      </c>
      <c r="U3358" s="11">
        <v>12.588876247604301</v>
      </c>
      <c r="V3358" s="11" t="s">
        <v>56</v>
      </c>
    </row>
    <row r="3359" spans="1:22" x14ac:dyDescent="0.3">
      <c r="A3359" s="9">
        <v>45363.65625</v>
      </c>
      <c r="B3359" s="10">
        <v>45363</v>
      </c>
      <c r="C3359" s="11">
        <v>2024</v>
      </c>
      <c r="D3359" s="11">
        <v>3</v>
      </c>
      <c r="E3359" s="11">
        <v>12</v>
      </c>
      <c r="F3359" s="11">
        <v>15</v>
      </c>
      <c r="G3359" s="11" t="s">
        <v>68</v>
      </c>
      <c r="H3359" s="11" t="s">
        <v>53</v>
      </c>
      <c r="I3359" s="11">
        <v>40.884313535043198</v>
      </c>
      <c r="J3359" s="11">
        <v>-73.776646822823906</v>
      </c>
      <c r="K3359" s="11">
        <v>224</v>
      </c>
      <c r="L3359" s="11">
        <v>60.985082311711601</v>
      </c>
      <c r="M3359" s="11">
        <v>40.793944116905202</v>
      </c>
      <c r="N3359" s="11" t="s">
        <v>59</v>
      </c>
      <c r="O3359" s="11" t="s">
        <v>60</v>
      </c>
      <c r="P3359" s="11">
        <v>0</v>
      </c>
      <c r="Q3359" s="11">
        <v>0.30624103472364</v>
      </c>
      <c r="R3359" s="11">
        <v>53</v>
      </c>
      <c r="S3359" s="11">
        <v>18</v>
      </c>
      <c r="T3359" s="11">
        <v>81.745269886412203</v>
      </c>
      <c r="U3359" s="11">
        <v>13.078892869456601</v>
      </c>
      <c r="V3359" s="11" t="s">
        <v>56</v>
      </c>
    </row>
    <row r="3360" spans="1:22" x14ac:dyDescent="0.3">
      <c r="A3360" s="9">
        <v>45363.659722222197</v>
      </c>
      <c r="B3360" s="10">
        <v>45363</v>
      </c>
      <c r="C3360" s="11">
        <v>2024</v>
      </c>
      <c r="D3360" s="11">
        <v>3</v>
      </c>
      <c r="E3360" s="11">
        <v>12</v>
      </c>
      <c r="F3360" s="11">
        <v>15</v>
      </c>
      <c r="G3360" s="11" t="s">
        <v>68</v>
      </c>
      <c r="H3360" s="11" t="s">
        <v>53</v>
      </c>
      <c r="I3360" s="11">
        <v>40.840841369429398</v>
      </c>
      <c r="J3360" s="11">
        <v>-73.999271051932993</v>
      </c>
      <c r="K3360" s="11">
        <v>275</v>
      </c>
      <c r="L3360" s="11">
        <v>55.054304393457301</v>
      </c>
      <c r="M3360" s="11">
        <v>70.8000673362084</v>
      </c>
      <c r="N3360" s="11" t="s">
        <v>54</v>
      </c>
      <c r="O3360" s="11" t="s">
        <v>58</v>
      </c>
      <c r="P3360" s="11">
        <v>0</v>
      </c>
      <c r="Q3360" s="11">
        <v>0.100836634052932</v>
      </c>
      <c r="R3360" s="11">
        <v>33</v>
      </c>
      <c r="S3360" s="11">
        <v>24</v>
      </c>
      <c r="T3360" s="11">
        <v>452.961613714137</v>
      </c>
      <c r="U3360" s="11">
        <v>18.111320933939201</v>
      </c>
      <c r="V3360" s="11" t="s">
        <v>56</v>
      </c>
    </row>
    <row r="3361" spans="1:22" x14ac:dyDescent="0.3">
      <c r="A3361" s="9">
        <v>45363.663194444503</v>
      </c>
      <c r="B3361" s="10">
        <v>45363</v>
      </c>
      <c r="C3361" s="11">
        <v>2024</v>
      </c>
      <c r="D3361" s="11">
        <v>3</v>
      </c>
      <c r="E3361" s="11">
        <v>12</v>
      </c>
      <c r="F3361" s="11">
        <v>15</v>
      </c>
      <c r="G3361" s="11" t="s">
        <v>68</v>
      </c>
      <c r="H3361" s="11" t="s">
        <v>53</v>
      </c>
      <c r="I3361" s="11">
        <v>40.883601924886698</v>
      </c>
      <c r="J3361" s="11">
        <v>-73.861735760817197</v>
      </c>
      <c r="K3361" s="11">
        <v>10</v>
      </c>
      <c r="L3361" s="11">
        <v>32.653515202874402</v>
      </c>
      <c r="M3361" s="11">
        <v>83.388211538377604</v>
      </c>
      <c r="N3361" s="11" t="s">
        <v>59</v>
      </c>
      <c r="O3361" s="11" t="s">
        <v>61</v>
      </c>
      <c r="P3361" s="11">
        <v>0</v>
      </c>
      <c r="Q3361" s="11">
        <v>0.146054430346789</v>
      </c>
      <c r="R3361" s="11">
        <v>22</v>
      </c>
      <c r="S3361" s="11">
        <v>29</v>
      </c>
      <c r="T3361" s="11">
        <v>74.392578403004904</v>
      </c>
      <c r="U3361" s="11">
        <v>11.792629347376399</v>
      </c>
      <c r="V3361" s="11" t="s">
        <v>56</v>
      </c>
    </row>
    <row r="3362" spans="1:22" x14ac:dyDescent="0.3">
      <c r="A3362" s="9">
        <v>45363.666666666701</v>
      </c>
      <c r="B3362" s="10">
        <v>45363</v>
      </c>
      <c r="C3362" s="11">
        <v>2024</v>
      </c>
      <c r="D3362" s="11">
        <v>3</v>
      </c>
      <c r="E3362" s="11">
        <v>12</v>
      </c>
      <c r="F3362" s="11">
        <v>16</v>
      </c>
      <c r="G3362" s="11" t="s">
        <v>68</v>
      </c>
      <c r="H3362" s="11" t="s">
        <v>53</v>
      </c>
      <c r="I3362" s="11">
        <v>40.895940468928998</v>
      </c>
      <c r="J3362" s="11">
        <v>-73.940033420194496</v>
      </c>
      <c r="K3362" s="11">
        <v>282</v>
      </c>
      <c r="L3362" s="11">
        <v>73.878076143304</v>
      </c>
      <c r="M3362" s="11">
        <v>21.304166276375501</v>
      </c>
      <c r="N3362" s="11" t="s">
        <v>57</v>
      </c>
      <c r="O3362" s="11" t="s">
        <v>60</v>
      </c>
      <c r="P3362" s="11">
        <v>0</v>
      </c>
      <c r="Q3362" s="11">
        <v>8.8427422978880996E-2</v>
      </c>
      <c r="R3362" s="11">
        <v>47</v>
      </c>
      <c r="S3362" s="11">
        <v>36</v>
      </c>
      <c r="T3362" s="11">
        <v>432.21082921271699</v>
      </c>
      <c r="U3362" s="11">
        <v>16.674715980444901</v>
      </c>
      <c r="V3362" s="11" t="s">
        <v>56</v>
      </c>
    </row>
    <row r="3363" spans="1:22" x14ac:dyDescent="0.3">
      <c r="A3363" s="9">
        <v>45363.670138888898</v>
      </c>
      <c r="B3363" s="10">
        <v>45363</v>
      </c>
      <c r="C3363" s="11">
        <v>2024</v>
      </c>
      <c r="D3363" s="11">
        <v>3</v>
      </c>
      <c r="E3363" s="11">
        <v>12</v>
      </c>
      <c r="F3363" s="11">
        <v>16</v>
      </c>
      <c r="G3363" s="11" t="s">
        <v>68</v>
      </c>
      <c r="H3363" s="11" t="s">
        <v>53</v>
      </c>
      <c r="I3363" s="11">
        <v>40.789241187838599</v>
      </c>
      <c r="J3363" s="11">
        <v>-73.727849221801407</v>
      </c>
      <c r="K3363" s="11">
        <v>214</v>
      </c>
      <c r="L3363" s="11">
        <v>75.178132261944995</v>
      </c>
      <c r="M3363" s="11">
        <v>70.733424433093901</v>
      </c>
      <c r="N3363" s="11" t="s">
        <v>57</v>
      </c>
      <c r="O3363" s="11" t="s">
        <v>61</v>
      </c>
      <c r="P3363" s="11">
        <v>0</v>
      </c>
      <c r="Q3363" s="11">
        <v>0.73363053991520399</v>
      </c>
      <c r="R3363" s="11">
        <v>58</v>
      </c>
      <c r="S3363" s="11">
        <v>17</v>
      </c>
      <c r="T3363" s="11">
        <v>343.98985263518898</v>
      </c>
      <c r="U3363" s="11">
        <v>21.931798507073101</v>
      </c>
      <c r="V3363" s="11" t="s">
        <v>56</v>
      </c>
    </row>
    <row r="3364" spans="1:22" x14ac:dyDescent="0.3">
      <c r="A3364" s="9">
        <v>45363.673611111102</v>
      </c>
      <c r="B3364" s="10">
        <v>45363</v>
      </c>
      <c r="C3364" s="11">
        <v>2024</v>
      </c>
      <c r="D3364" s="11">
        <v>3</v>
      </c>
      <c r="E3364" s="11">
        <v>12</v>
      </c>
      <c r="F3364" s="11">
        <v>16</v>
      </c>
      <c r="G3364" s="11" t="s">
        <v>68</v>
      </c>
      <c r="H3364" s="11" t="s">
        <v>53</v>
      </c>
      <c r="I3364" s="11">
        <v>40.674050557453903</v>
      </c>
      <c r="J3364" s="11">
        <v>-73.860800805004502</v>
      </c>
      <c r="K3364" s="11">
        <v>234</v>
      </c>
      <c r="L3364" s="11">
        <v>6.4930674682472196</v>
      </c>
      <c r="M3364" s="11">
        <v>97.139483077322396</v>
      </c>
      <c r="N3364" s="11" t="s">
        <v>54</v>
      </c>
      <c r="O3364" s="11" t="s">
        <v>60</v>
      </c>
      <c r="P3364" s="11">
        <v>0</v>
      </c>
      <c r="Q3364" s="11">
        <v>0.66460744731752097</v>
      </c>
      <c r="R3364" s="11">
        <v>46</v>
      </c>
      <c r="S3364" s="11">
        <v>43</v>
      </c>
      <c r="T3364" s="11">
        <v>214.99886717676401</v>
      </c>
      <c r="U3364" s="11">
        <v>16.521327171267998</v>
      </c>
      <c r="V3364" s="11" t="s">
        <v>56</v>
      </c>
    </row>
    <row r="3365" spans="1:22" x14ac:dyDescent="0.3">
      <c r="A3365" s="9">
        <v>45363.677083333299</v>
      </c>
      <c r="B3365" s="10">
        <v>45363</v>
      </c>
      <c r="C3365" s="11">
        <v>2024</v>
      </c>
      <c r="D3365" s="11">
        <v>3</v>
      </c>
      <c r="E3365" s="11">
        <v>12</v>
      </c>
      <c r="F3365" s="11">
        <v>16</v>
      </c>
      <c r="G3365" s="11" t="s">
        <v>68</v>
      </c>
      <c r="H3365" s="11" t="s">
        <v>53</v>
      </c>
      <c r="I3365" s="11">
        <v>40.644090576572701</v>
      </c>
      <c r="J3365" s="11">
        <v>-73.728247500301194</v>
      </c>
      <c r="K3365" s="11">
        <v>79</v>
      </c>
      <c r="L3365" s="11">
        <v>17.668844315292599</v>
      </c>
      <c r="M3365" s="11">
        <v>71.885097790989704</v>
      </c>
      <c r="N3365" s="11" t="s">
        <v>54</v>
      </c>
      <c r="O3365" s="11" t="s">
        <v>61</v>
      </c>
      <c r="P3365" s="11">
        <v>0</v>
      </c>
      <c r="Q3365" s="11">
        <v>0.29871045180705602</v>
      </c>
      <c r="R3365" s="11">
        <v>48</v>
      </c>
      <c r="S3365" s="11">
        <v>18</v>
      </c>
      <c r="T3365" s="11">
        <v>332.84162222345299</v>
      </c>
      <c r="U3365" s="11">
        <v>17.893291215296699</v>
      </c>
      <c r="V3365" s="11" t="s">
        <v>56</v>
      </c>
    </row>
    <row r="3366" spans="1:22" x14ac:dyDescent="0.3">
      <c r="A3366" s="9">
        <v>45363.680555555598</v>
      </c>
      <c r="B3366" s="10">
        <v>45363</v>
      </c>
      <c r="C3366" s="11">
        <v>2024</v>
      </c>
      <c r="D3366" s="11">
        <v>3</v>
      </c>
      <c r="E3366" s="11">
        <v>12</v>
      </c>
      <c r="F3366" s="11">
        <v>16</v>
      </c>
      <c r="G3366" s="11" t="s">
        <v>68</v>
      </c>
      <c r="H3366" s="11" t="s">
        <v>53</v>
      </c>
      <c r="I3366" s="11">
        <v>40.6299942722097</v>
      </c>
      <c r="J3366" s="11">
        <v>-73.832518092378095</v>
      </c>
      <c r="K3366" s="11">
        <v>72</v>
      </c>
      <c r="L3366" s="11">
        <v>43.114728327131303</v>
      </c>
      <c r="M3366" s="11">
        <v>51.992877502383699</v>
      </c>
      <c r="N3366" s="11" t="s">
        <v>59</v>
      </c>
      <c r="O3366" s="11" t="s">
        <v>61</v>
      </c>
      <c r="P3366" s="11">
        <v>0</v>
      </c>
      <c r="Q3366" s="11">
        <v>-0.391232655240981</v>
      </c>
      <c r="R3366" s="11">
        <v>94</v>
      </c>
      <c r="S3366" s="11">
        <v>14</v>
      </c>
      <c r="T3366" s="11">
        <v>198.204342091168</v>
      </c>
      <c r="U3366" s="11">
        <v>11.721359503151101</v>
      </c>
      <c r="V3366" s="11" t="s">
        <v>63</v>
      </c>
    </row>
    <row r="3367" spans="1:22" x14ac:dyDescent="0.3">
      <c r="A3367" s="9">
        <v>45363.684027777803</v>
      </c>
      <c r="B3367" s="10">
        <v>45363</v>
      </c>
      <c r="C3367" s="11">
        <v>2024</v>
      </c>
      <c r="D3367" s="11">
        <v>3</v>
      </c>
      <c r="E3367" s="11">
        <v>12</v>
      </c>
      <c r="F3367" s="11">
        <v>16</v>
      </c>
      <c r="G3367" s="11" t="s">
        <v>68</v>
      </c>
      <c r="H3367" s="11" t="s">
        <v>53</v>
      </c>
      <c r="I3367" s="11">
        <v>40.6406372237985</v>
      </c>
      <c r="J3367" s="11">
        <v>-73.853877310866906</v>
      </c>
      <c r="K3367" s="11">
        <v>266</v>
      </c>
      <c r="L3367" s="11">
        <v>15.7483301116894</v>
      </c>
      <c r="M3367" s="11">
        <v>66.671977007525101</v>
      </c>
      <c r="N3367" s="11" t="s">
        <v>59</v>
      </c>
      <c r="O3367" s="11" t="s">
        <v>61</v>
      </c>
      <c r="P3367" s="11">
        <v>0</v>
      </c>
      <c r="Q3367" s="11">
        <v>5.1100178029259903E-2</v>
      </c>
      <c r="R3367" s="11">
        <v>20</v>
      </c>
      <c r="S3367" s="11">
        <v>17</v>
      </c>
      <c r="T3367" s="11">
        <v>171.24783578906101</v>
      </c>
      <c r="U3367" s="11">
        <v>19.838147204966901</v>
      </c>
      <c r="V3367" s="11" t="s">
        <v>56</v>
      </c>
    </row>
    <row r="3368" spans="1:22" x14ac:dyDescent="0.3">
      <c r="A3368" s="9">
        <v>45363.6875</v>
      </c>
      <c r="B3368" s="10">
        <v>45363</v>
      </c>
      <c r="C3368" s="11">
        <v>2024</v>
      </c>
      <c r="D3368" s="11">
        <v>3</v>
      </c>
      <c r="E3368" s="11">
        <v>12</v>
      </c>
      <c r="F3368" s="11">
        <v>16</v>
      </c>
      <c r="G3368" s="11" t="s">
        <v>68</v>
      </c>
      <c r="H3368" s="11" t="s">
        <v>53</v>
      </c>
      <c r="I3368" s="11">
        <v>40.836273277730498</v>
      </c>
      <c r="J3368" s="11">
        <v>-73.979377529450304</v>
      </c>
      <c r="K3368" s="11">
        <v>56</v>
      </c>
      <c r="L3368" s="11">
        <v>15.7197895693413</v>
      </c>
      <c r="M3368" s="11">
        <v>73.885108653764902</v>
      </c>
      <c r="N3368" s="11" t="s">
        <v>57</v>
      </c>
      <c r="O3368" s="11" t="s">
        <v>58</v>
      </c>
      <c r="P3368" s="11">
        <v>0</v>
      </c>
      <c r="Q3368" s="11">
        <v>-0.810166862750475</v>
      </c>
      <c r="R3368" s="11">
        <v>98</v>
      </c>
      <c r="S3368" s="11">
        <v>33</v>
      </c>
      <c r="T3368" s="11">
        <v>272.55499621626399</v>
      </c>
      <c r="U3368" s="11">
        <v>26.3827575296731</v>
      </c>
      <c r="V3368" s="11" t="s">
        <v>56</v>
      </c>
    </row>
    <row r="3369" spans="1:22" x14ac:dyDescent="0.3">
      <c r="A3369" s="9">
        <v>45363.690972222197</v>
      </c>
      <c r="B3369" s="10">
        <v>45363</v>
      </c>
      <c r="C3369" s="11">
        <v>2024</v>
      </c>
      <c r="D3369" s="11">
        <v>3</v>
      </c>
      <c r="E3369" s="11">
        <v>12</v>
      </c>
      <c r="F3369" s="11">
        <v>16</v>
      </c>
      <c r="G3369" s="11" t="s">
        <v>68</v>
      </c>
      <c r="H3369" s="11" t="s">
        <v>53</v>
      </c>
      <c r="I3369" s="11">
        <v>40.673587226513</v>
      </c>
      <c r="J3369" s="11">
        <v>-73.739467103554603</v>
      </c>
      <c r="K3369" s="11">
        <v>175</v>
      </c>
      <c r="L3369" s="11">
        <v>58.891290029921599</v>
      </c>
      <c r="M3369" s="11">
        <v>78.270446802580295</v>
      </c>
      <c r="N3369" s="11" t="s">
        <v>54</v>
      </c>
      <c r="O3369" s="11" t="s">
        <v>55</v>
      </c>
      <c r="P3369" s="11">
        <v>0</v>
      </c>
      <c r="Q3369" s="11">
        <v>0.410484256470522</v>
      </c>
      <c r="R3369" s="11">
        <v>41</v>
      </c>
      <c r="S3369" s="11">
        <v>11</v>
      </c>
      <c r="T3369" s="11">
        <v>321.08893791713899</v>
      </c>
      <c r="U3369" s="11">
        <v>25.115306344017899</v>
      </c>
      <c r="V3369" s="11" t="s">
        <v>63</v>
      </c>
    </row>
    <row r="3370" spans="1:22" x14ac:dyDescent="0.3">
      <c r="A3370" s="9">
        <v>45363.694444444503</v>
      </c>
      <c r="B3370" s="10">
        <v>45363</v>
      </c>
      <c r="C3370" s="11">
        <v>2024</v>
      </c>
      <c r="D3370" s="11">
        <v>3</v>
      </c>
      <c r="E3370" s="11">
        <v>12</v>
      </c>
      <c r="F3370" s="11">
        <v>16</v>
      </c>
      <c r="G3370" s="11" t="s">
        <v>68</v>
      </c>
      <c r="H3370" s="11" t="s">
        <v>53</v>
      </c>
      <c r="I3370" s="11">
        <v>40.872911364336296</v>
      </c>
      <c r="J3370" s="11">
        <v>-73.835826069629505</v>
      </c>
      <c r="K3370" s="11">
        <v>186</v>
      </c>
      <c r="L3370" s="11">
        <v>9.1576752647729105</v>
      </c>
      <c r="M3370" s="11">
        <v>47.928039995833899</v>
      </c>
      <c r="N3370" s="11" t="s">
        <v>57</v>
      </c>
      <c r="O3370" s="11" t="s">
        <v>61</v>
      </c>
      <c r="P3370" s="11">
        <v>0</v>
      </c>
      <c r="Q3370" s="11">
        <v>0.41624329532542798</v>
      </c>
      <c r="R3370" s="11">
        <v>33</v>
      </c>
      <c r="S3370" s="11">
        <v>10</v>
      </c>
      <c r="T3370" s="11">
        <v>102.26448086925301</v>
      </c>
      <c r="U3370" s="11">
        <v>16.1192750777528</v>
      </c>
      <c r="V3370" s="11" t="s">
        <v>56</v>
      </c>
    </row>
    <row r="3371" spans="1:22" x14ac:dyDescent="0.3">
      <c r="A3371" s="9">
        <v>45363.697916666701</v>
      </c>
      <c r="B3371" s="10">
        <v>45363</v>
      </c>
      <c r="C3371" s="11">
        <v>2024</v>
      </c>
      <c r="D3371" s="11">
        <v>3</v>
      </c>
      <c r="E3371" s="11">
        <v>12</v>
      </c>
      <c r="F3371" s="11">
        <v>16</v>
      </c>
      <c r="G3371" s="11" t="s">
        <v>68</v>
      </c>
      <c r="H3371" s="11" t="s">
        <v>53</v>
      </c>
      <c r="I3371" s="11">
        <v>40.717638322195498</v>
      </c>
      <c r="J3371" s="11">
        <v>-73.779475029646406</v>
      </c>
      <c r="K3371" s="11">
        <v>157</v>
      </c>
      <c r="L3371" s="11">
        <v>49.4568387119498</v>
      </c>
      <c r="M3371" s="11">
        <v>94.423261226824707</v>
      </c>
      <c r="N3371" s="11" t="s">
        <v>54</v>
      </c>
      <c r="O3371" s="11" t="s">
        <v>58</v>
      </c>
      <c r="P3371" s="11">
        <v>1</v>
      </c>
      <c r="Q3371" s="11">
        <v>0.47232498752624602</v>
      </c>
      <c r="R3371" s="11">
        <v>32</v>
      </c>
      <c r="S3371" s="11">
        <v>0</v>
      </c>
      <c r="T3371" s="11">
        <v>65.791792055213193</v>
      </c>
      <c r="U3371" s="11">
        <v>20.025769378163499</v>
      </c>
      <c r="V3371" s="11" t="s">
        <v>56</v>
      </c>
    </row>
    <row r="3372" spans="1:22" x14ac:dyDescent="0.3">
      <c r="A3372" s="9">
        <v>45363.701388888898</v>
      </c>
      <c r="B3372" s="10">
        <v>45363</v>
      </c>
      <c r="C3372" s="11">
        <v>2024</v>
      </c>
      <c r="D3372" s="11">
        <v>3</v>
      </c>
      <c r="E3372" s="11">
        <v>12</v>
      </c>
      <c r="F3372" s="11">
        <v>16</v>
      </c>
      <c r="G3372" s="11" t="s">
        <v>68</v>
      </c>
      <c r="H3372" s="11" t="s">
        <v>53</v>
      </c>
      <c r="I3372" s="11">
        <v>40.643054688519797</v>
      </c>
      <c r="J3372" s="11">
        <v>-73.751411953689299</v>
      </c>
      <c r="K3372" s="11">
        <v>132</v>
      </c>
      <c r="L3372" s="11">
        <v>39.678916359065497</v>
      </c>
      <c r="M3372" s="11">
        <v>85.514265563739002</v>
      </c>
      <c r="N3372" s="11" t="s">
        <v>59</v>
      </c>
      <c r="O3372" s="11" t="s">
        <v>55</v>
      </c>
      <c r="P3372" s="11">
        <v>0</v>
      </c>
      <c r="Q3372" s="11">
        <v>-0.53002121796977497</v>
      </c>
      <c r="R3372" s="11">
        <v>85</v>
      </c>
      <c r="S3372" s="11">
        <v>18</v>
      </c>
      <c r="T3372" s="11">
        <v>317.22015866280202</v>
      </c>
      <c r="U3372" s="11">
        <v>21.141201033052202</v>
      </c>
      <c r="V3372" s="11" t="s">
        <v>56</v>
      </c>
    </row>
    <row r="3373" spans="1:22" x14ac:dyDescent="0.3">
      <c r="A3373" s="9">
        <v>45363.704861111102</v>
      </c>
      <c r="B3373" s="10">
        <v>45363</v>
      </c>
      <c r="C3373" s="11">
        <v>2024</v>
      </c>
      <c r="D3373" s="11">
        <v>3</v>
      </c>
      <c r="E3373" s="11">
        <v>12</v>
      </c>
      <c r="F3373" s="11">
        <v>16</v>
      </c>
      <c r="G3373" s="11" t="s">
        <v>68</v>
      </c>
      <c r="H3373" s="11" t="s">
        <v>53</v>
      </c>
      <c r="I3373" s="11">
        <v>40.682543635152498</v>
      </c>
      <c r="J3373" s="11">
        <v>-73.740908134269503</v>
      </c>
      <c r="K3373" s="11">
        <v>34</v>
      </c>
      <c r="L3373" s="11">
        <v>65.371863144618501</v>
      </c>
      <c r="M3373" s="11">
        <v>80.146009180726196</v>
      </c>
      <c r="N3373" s="11" t="s">
        <v>59</v>
      </c>
      <c r="O3373" s="11" t="s">
        <v>58</v>
      </c>
      <c r="P3373" s="11">
        <v>0</v>
      </c>
      <c r="Q3373" s="11">
        <v>-0.57010966724693501</v>
      </c>
      <c r="R3373" s="11">
        <v>46</v>
      </c>
      <c r="S3373" s="11">
        <v>14</v>
      </c>
      <c r="T3373" s="11">
        <v>176.596778363086</v>
      </c>
      <c r="U3373" s="11">
        <v>6.1770278778456804</v>
      </c>
      <c r="V3373" s="11" t="s">
        <v>56</v>
      </c>
    </row>
    <row r="3374" spans="1:22" x14ac:dyDescent="0.3">
      <c r="A3374" s="9">
        <v>45363.708333333299</v>
      </c>
      <c r="B3374" s="10">
        <v>45363</v>
      </c>
      <c r="C3374" s="11">
        <v>2024</v>
      </c>
      <c r="D3374" s="11">
        <v>3</v>
      </c>
      <c r="E3374" s="11">
        <v>12</v>
      </c>
      <c r="F3374" s="11">
        <v>17</v>
      </c>
      <c r="G3374" s="11" t="s">
        <v>68</v>
      </c>
      <c r="H3374" s="11" t="s">
        <v>53</v>
      </c>
      <c r="I3374" s="11">
        <v>40.691016569253897</v>
      </c>
      <c r="J3374" s="11">
        <v>-73.896228056253506</v>
      </c>
      <c r="K3374" s="11">
        <v>227</v>
      </c>
      <c r="L3374" s="11">
        <v>25.229681247717501</v>
      </c>
      <c r="M3374" s="11">
        <v>93.034305773240405</v>
      </c>
      <c r="N3374" s="11" t="s">
        <v>57</v>
      </c>
      <c r="O3374" s="11" t="s">
        <v>61</v>
      </c>
      <c r="P3374" s="11">
        <v>0</v>
      </c>
      <c r="Q3374" s="11">
        <v>-0.476032339429939</v>
      </c>
      <c r="R3374" s="11">
        <v>8</v>
      </c>
      <c r="S3374" s="11">
        <v>49</v>
      </c>
      <c r="T3374" s="11">
        <v>372.26440922608998</v>
      </c>
      <c r="U3374" s="11">
        <v>21.3528459172216</v>
      </c>
      <c r="V3374" s="11" t="s">
        <v>56</v>
      </c>
    </row>
    <row r="3375" spans="1:22" x14ac:dyDescent="0.3">
      <c r="A3375" s="9">
        <v>45363.711805555598</v>
      </c>
      <c r="B3375" s="10">
        <v>45363</v>
      </c>
      <c r="C3375" s="11">
        <v>2024</v>
      </c>
      <c r="D3375" s="11">
        <v>3</v>
      </c>
      <c r="E3375" s="11">
        <v>12</v>
      </c>
      <c r="F3375" s="11">
        <v>17</v>
      </c>
      <c r="G3375" s="11" t="s">
        <v>68</v>
      </c>
      <c r="H3375" s="11" t="s">
        <v>53</v>
      </c>
      <c r="I3375" s="11">
        <v>40.826568672090701</v>
      </c>
      <c r="J3375" s="11">
        <v>-73.783291237013103</v>
      </c>
      <c r="K3375" s="11">
        <v>139</v>
      </c>
      <c r="L3375" s="11">
        <v>48.761036907807103</v>
      </c>
      <c r="M3375" s="11">
        <v>90.353332828854093</v>
      </c>
      <c r="N3375" s="11" t="s">
        <v>59</v>
      </c>
      <c r="O3375" s="11" t="s">
        <v>60</v>
      </c>
      <c r="P3375" s="11">
        <v>0</v>
      </c>
      <c r="Q3375" s="11">
        <v>0.31949286773284702</v>
      </c>
      <c r="R3375" s="11">
        <v>47</v>
      </c>
      <c r="S3375" s="11">
        <v>16</v>
      </c>
      <c r="T3375" s="11">
        <v>283.677768778771</v>
      </c>
      <c r="U3375" s="11">
        <v>8.5579972848387804</v>
      </c>
      <c r="V3375" s="11" t="s">
        <v>56</v>
      </c>
    </row>
    <row r="3376" spans="1:22" x14ac:dyDescent="0.3">
      <c r="A3376" s="9">
        <v>45363.715277777803</v>
      </c>
      <c r="B3376" s="10">
        <v>45363</v>
      </c>
      <c r="C3376" s="11">
        <v>2024</v>
      </c>
      <c r="D3376" s="11">
        <v>3</v>
      </c>
      <c r="E3376" s="11">
        <v>12</v>
      </c>
      <c r="F3376" s="11">
        <v>17</v>
      </c>
      <c r="G3376" s="11" t="s">
        <v>68</v>
      </c>
      <c r="H3376" s="11" t="s">
        <v>53</v>
      </c>
      <c r="I3376" s="11">
        <v>40.871740630909798</v>
      </c>
      <c r="J3376" s="11">
        <v>-73.7413032294359</v>
      </c>
      <c r="K3376" s="11">
        <v>128</v>
      </c>
      <c r="L3376" s="11">
        <v>79.622104879282702</v>
      </c>
      <c r="M3376" s="11">
        <v>79.809607756296401</v>
      </c>
      <c r="N3376" s="11" t="s">
        <v>59</v>
      </c>
      <c r="O3376" s="11" t="s">
        <v>55</v>
      </c>
      <c r="P3376" s="11">
        <v>0</v>
      </c>
      <c r="Q3376" s="11">
        <v>0.41800277572233402</v>
      </c>
      <c r="R3376" s="11">
        <v>15</v>
      </c>
      <c r="S3376" s="11">
        <v>10</v>
      </c>
      <c r="T3376" s="11">
        <v>136.22849513384901</v>
      </c>
      <c r="U3376" s="11">
        <v>10.6356547379718</v>
      </c>
      <c r="V3376" s="11" t="s">
        <v>63</v>
      </c>
    </row>
    <row r="3377" spans="1:22" x14ac:dyDescent="0.3">
      <c r="A3377" s="9">
        <v>45363.71875</v>
      </c>
      <c r="B3377" s="10">
        <v>45363</v>
      </c>
      <c r="C3377" s="11">
        <v>2024</v>
      </c>
      <c r="D3377" s="11">
        <v>3</v>
      </c>
      <c r="E3377" s="11">
        <v>12</v>
      </c>
      <c r="F3377" s="11">
        <v>17</v>
      </c>
      <c r="G3377" s="11" t="s">
        <v>68</v>
      </c>
      <c r="H3377" s="11" t="s">
        <v>53</v>
      </c>
      <c r="I3377" s="11">
        <v>40.893737456392202</v>
      </c>
      <c r="J3377" s="11">
        <v>-73.981470031708298</v>
      </c>
      <c r="K3377" s="11">
        <v>233</v>
      </c>
      <c r="L3377" s="11">
        <v>62.916586166944697</v>
      </c>
      <c r="M3377" s="11">
        <v>62.321487735096099</v>
      </c>
      <c r="N3377" s="11" t="s">
        <v>54</v>
      </c>
      <c r="O3377" s="11" t="s">
        <v>60</v>
      </c>
      <c r="P3377" s="11">
        <v>0</v>
      </c>
      <c r="Q3377" s="11">
        <v>0.63104719419511801</v>
      </c>
      <c r="R3377" s="11">
        <v>25</v>
      </c>
      <c r="S3377" s="11">
        <v>35</v>
      </c>
      <c r="T3377" s="11">
        <v>370.77394611965298</v>
      </c>
      <c r="U3377" s="11">
        <v>7.5520787507381497</v>
      </c>
      <c r="V3377" s="11" t="s">
        <v>56</v>
      </c>
    </row>
    <row r="3378" spans="1:22" x14ac:dyDescent="0.3">
      <c r="A3378" s="9">
        <v>45363.722222222197</v>
      </c>
      <c r="B3378" s="10">
        <v>45363</v>
      </c>
      <c r="C3378" s="11">
        <v>2024</v>
      </c>
      <c r="D3378" s="11">
        <v>3</v>
      </c>
      <c r="E3378" s="11">
        <v>12</v>
      </c>
      <c r="F3378" s="11">
        <v>17</v>
      </c>
      <c r="G3378" s="11" t="s">
        <v>68</v>
      </c>
      <c r="H3378" s="11" t="s">
        <v>53</v>
      </c>
      <c r="I3378" s="11">
        <v>40.757605027370097</v>
      </c>
      <c r="J3378" s="11">
        <v>-73.828905727683704</v>
      </c>
      <c r="K3378" s="11">
        <v>131</v>
      </c>
      <c r="L3378" s="11">
        <v>76.451705977327293</v>
      </c>
      <c r="M3378" s="11">
        <v>24.976021522273399</v>
      </c>
      <c r="N3378" s="11" t="s">
        <v>59</v>
      </c>
      <c r="O3378" s="11" t="s">
        <v>61</v>
      </c>
      <c r="P3378" s="11">
        <v>1</v>
      </c>
      <c r="Q3378" s="11">
        <v>0.96636628567167904</v>
      </c>
      <c r="R3378" s="11">
        <v>82</v>
      </c>
      <c r="S3378" s="11">
        <v>39</v>
      </c>
      <c r="T3378" s="11">
        <v>143.61676782898101</v>
      </c>
      <c r="U3378" s="11">
        <v>23.786536753278401</v>
      </c>
      <c r="V3378" s="11" t="s">
        <v>56</v>
      </c>
    </row>
    <row r="3379" spans="1:22" x14ac:dyDescent="0.3">
      <c r="A3379" s="9">
        <v>45363.725694444503</v>
      </c>
      <c r="B3379" s="10">
        <v>45363</v>
      </c>
      <c r="C3379" s="11">
        <v>2024</v>
      </c>
      <c r="D3379" s="11">
        <v>3</v>
      </c>
      <c r="E3379" s="11">
        <v>12</v>
      </c>
      <c r="F3379" s="11">
        <v>17</v>
      </c>
      <c r="G3379" s="11" t="s">
        <v>68</v>
      </c>
      <c r="H3379" s="11" t="s">
        <v>53</v>
      </c>
      <c r="I3379" s="11">
        <v>40.829220807959899</v>
      </c>
      <c r="J3379" s="11">
        <v>-73.868490192445407</v>
      </c>
      <c r="K3379" s="11">
        <v>87</v>
      </c>
      <c r="L3379" s="11">
        <v>67.237605974964595</v>
      </c>
      <c r="M3379" s="11">
        <v>76.285721046779599</v>
      </c>
      <c r="N3379" s="11" t="s">
        <v>57</v>
      </c>
      <c r="O3379" s="11" t="s">
        <v>55</v>
      </c>
      <c r="P3379" s="11">
        <v>0</v>
      </c>
      <c r="Q3379" s="11">
        <v>-0.90981850147392995</v>
      </c>
      <c r="R3379" s="11">
        <v>9</v>
      </c>
      <c r="S3379" s="11">
        <v>37</v>
      </c>
      <c r="T3379" s="11">
        <v>128.61526039076401</v>
      </c>
      <c r="U3379" s="11">
        <v>8.0540465586122494</v>
      </c>
      <c r="V3379" s="11" t="s">
        <v>63</v>
      </c>
    </row>
    <row r="3380" spans="1:22" x14ac:dyDescent="0.3">
      <c r="A3380" s="9">
        <v>45363.729166666701</v>
      </c>
      <c r="B3380" s="10">
        <v>45363</v>
      </c>
      <c r="C3380" s="11">
        <v>2024</v>
      </c>
      <c r="D3380" s="11">
        <v>3</v>
      </c>
      <c r="E3380" s="11">
        <v>12</v>
      </c>
      <c r="F3380" s="11">
        <v>17</v>
      </c>
      <c r="G3380" s="11" t="s">
        <v>68</v>
      </c>
      <c r="H3380" s="11" t="s">
        <v>53</v>
      </c>
      <c r="I3380" s="11">
        <v>40.700984857904402</v>
      </c>
      <c r="J3380" s="11">
        <v>-73.909251439965104</v>
      </c>
      <c r="K3380" s="11">
        <v>137</v>
      </c>
      <c r="L3380" s="11">
        <v>6.7701186440591803</v>
      </c>
      <c r="M3380" s="11">
        <v>71.625334508709997</v>
      </c>
      <c r="N3380" s="11" t="s">
        <v>54</v>
      </c>
      <c r="O3380" s="11" t="s">
        <v>58</v>
      </c>
      <c r="P3380" s="11">
        <v>0</v>
      </c>
      <c r="Q3380" s="11">
        <v>-0.53876226073917999</v>
      </c>
      <c r="R3380" s="11">
        <v>29</v>
      </c>
      <c r="S3380" s="11">
        <v>34</v>
      </c>
      <c r="T3380" s="11">
        <v>64.365422994974097</v>
      </c>
      <c r="U3380" s="11">
        <v>25.695007862353901</v>
      </c>
      <c r="V3380" s="11" t="s">
        <v>56</v>
      </c>
    </row>
    <row r="3381" spans="1:22" x14ac:dyDescent="0.3">
      <c r="A3381" s="9">
        <v>45363.732638888898</v>
      </c>
      <c r="B3381" s="10">
        <v>45363</v>
      </c>
      <c r="C3381" s="11">
        <v>2024</v>
      </c>
      <c r="D3381" s="11">
        <v>3</v>
      </c>
      <c r="E3381" s="11">
        <v>12</v>
      </c>
      <c r="F3381" s="11">
        <v>17</v>
      </c>
      <c r="G3381" s="11" t="s">
        <v>68</v>
      </c>
      <c r="H3381" s="11" t="s">
        <v>53</v>
      </c>
      <c r="I3381" s="11">
        <v>40.854039278582</v>
      </c>
      <c r="J3381" s="11">
        <v>-73.873815237748005</v>
      </c>
      <c r="K3381" s="11">
        <v>103</v>
      </c>
      <c r="L3381" s="11">
        <v>46.520170025415403</v>
      </c>
      <c r="M3381" s="11">
        <v>80.101825897220806</v>
      </c>
      <c r="N3381" s="11" t="s">
        <v>59</v>
      </c>
      <c r="O3381" s="11" t="s">
        <v>58</v>
      </c>
      <c r="P3381" s="11">
        <v>0</v>
      </c>
      <c r="Q3381" s="11">
        <v>0.35275916732240897</v>
      </c>
      <c r="R3381" s="11">
        <v>44</v>
      </c>
      <c r="S3381" s="11">
        <v>33</v>
      </c>
      <c r="T3381" s="11">
        <v>230.12566796141999</v>
      </c>
      <c r="U3381" s="11">
        <v>28.0820631703807</v>
      </c>
      <c r="V3381" s="11" t="s">
        <v>56</v>
      </c>
    </row>
    <row r="3382" spans="1:22" x14ac:dyDescent="0.3">
      <c r="A3382" s="9">
        <v>45363.736111111102</v>
      </c>
      <c r="B3382" s="10">
        <v>45363</v>
      </c>
      <c r="C3382" s="11">
        <v>2024</v>
      </c>
      <c r="D3382" s="11">
        <v>3</v>
      </c>
      <c r="E3382" s="11">
        <v>12</v>
      </c>
      <c r="F3382" s="11">
        <v>17</v>
      </c>
      <c r="G3382" s="11" t="s">
        <v>68</v>
      </c>
      <c r="H3382" s="11" t="s">
        <v>53</v>
      </c>
      <c r="I3382" s="11">
        <v>40.6237827344804</v>
      </c>
      <c r="J3382" s="11">
        <v>-73.780269574895101</v>
      </c>
      <c r="K3382" s="11">
        <v>262</v>
      </c>
      <c r="L3382" s="11">
        <v>8.3179199256964598</v>
      </c>
      <c r="M3382" s="11">
        <v>35.047786353059898</v>
      </c>
      <c r="N3382" s="11" t="s">
        <v>59</v>
      </c>
      <c r="O3382" s="11" t="s">
        <v>55</v>
      </c>
      <c r="P3382" s="11">
        <v>0</v>
      </c>
      <c r="Q3382" s="11">
        <v>0.79361355901717101</v>
      </c>
      <c r="R3382" s="11">
        <v>92</v>
      </c>
      <c r="S3382" s="11">
        <v>36</v>
      </c>
      <c r="T3382" s="11">
        <v>131.67482320001801</v>
      </c>
      <c r="U3382" s="11">
        <v>7.4839968305371798</v>
      </c>
      <c r="V3382" s="11" t="s">
        <v>56</v>
      </c>
    </row>
    <row r="3383" spans="1:22" x14ac:dyDescent="0.3">
      <c r="A3383" s="9">
        <v>45363.739583333299</v>
      </c>
      <c r="B3383" s="10">
        <v>45363</v>
      </c>
      <c r="C3383" s="11">
        <v>2024</v>
      </c>
      <c r="D3383" s="11">
        <v>3</v>
      </c>
      <c r="E3383" s="11">
        <v>12</v>
      </c>
      <c r="F3383" s="11">
        <v>17</v>
      </c>
      <c r="G3383" s="11" t="s">
        <v>68</v>
      </c>
      <c r="H3383" s="11" t="s">
        <v>53</v>
      </c>
      <c r="I3383" s="11">
        <v>40.862616879361902</v>
      </c>
      <c r="J3383" s="11">
        <v>-73.8120425562566</v>
      </c>
      <c r="K3383" s="11">
        <v>25</v>
      </c>
      <c r="L3383" s="11">
        <v>30.320417962349399</v>
      </c>
      <c r="M3383" s="11">
        <v>96.532521050451194</v>
      </c>
      <c r="N3383" s="11" t="s">
        <v>57</v>
      </c>
      <c r="O3383" s="11" t="s">
        <v>61</v>
      </c>
      <c r="P3383" s="11">
        <v>0</v>
      </c>
      <c r="Q3383" s="11">
        <v>0.23630216670103901</v>
      </c>
      <c r="R3383" s="11">
        <v>14</v>
      </c>
      <c r="S3383" s="11">
        <v>33</v>
      </c>
      <c r="T3383" s="11">
        <v>410.773985801489</v>
      </c>
      <c r="U3383" s="11">
        <v>14.846828773203599</v>
      </c>
      <c r="V3383" s="11" t="s">
        <v>56</v>
      </c>
    </row>
    <row r="3384" spans="1:22" x14ac:dyDescent="0.3">
      <c r="A3384" s="9">
        <v>45363.743055555598</v>
      </c>
      <c r="B3384" s="10">
        <v>45363</v>
      </c>
      <c r="C3384" s="11">
        <v>2024</v>
      </c>
      <c r="D3384" s="11">
        <v>3</v>
      </c>
      <c r="E3384" s="11">
        <v>12</v>
      </c>
      <c r="F3384" s="11">
        <v>17</v>
      </c>
      <c r="G3384" s="11" t="s">
        <v>68</v>
      </c>
      <c r="H3384" s="11" t="s">
        <v>53</v>
      </c>
      <c r="I3384" s="11">
        <v>40.792498363325898</v>
      </c>
      <c r="J3384" s="11">
        <v>-73.792257785300905</v>
      </c>
      <c r="K3384" s="11">
        <v>239</v>
      </c>
      <c r="L3384" s="11">
        <v>45.408917124892199</v>
      </c>
      <c r="M3384" s="11">
        <v>62.421568584594901</v>
      </c>
      <c r="N3384" s="11" t="s">
        <v>59</v>
      </c>
      <c r="O3384" s="11" t="s">
        <v>61</v>
      </c>
      <c r="P3384" s="11">
        <v>0</v>
      </c>
      <c r="Q3384" s="11">
        <v>0.52906013959411602</v>
      </c>
      <c r="R3384" s="11">
        <v>22</v>
      </c>
      <c r="S3384" s="11">
        <v>31</v>
      </c>
      <c r="T3384" s="11">
        <v>234.09169539827599</v>
      </c>
      <c r="U3384" s="11">
        <v>11.143525309708499</v>
      </c>
      <c r="V3384" s="11" t="s">
        <v>56</v>
      </c>
    </row>
    <row r="3385" spans="1:22" x14ac:dyDescent="0.3">
      <c r="A3385" s="9">
        <v>45363.746527777803</v>
      </c>
      <c r="B3385" s="10">
        <v>45363</v>
      </c>
      <c r="C3385" s="11">
        <v>2024</v>
      </c>
      <c r="D3385" s="11">
        <v>3</v>
      </c>
      <c r="E3385" s="11">
        <v>12</v>
      </c>
      <c r="F3385" s="11">
        <v>17</v>
      </c>
      <c r="G3385" s="11" t="s">
        <v>68</v>
      </c>
      <c r="H3385" s="11" t="s">
        <v>53</v>
      </c>
      <c r="I3385" s="11">
        <v>40.634875521164602</v>
      </c>
      <c r="J3385" s="11">
        <v>-73.856767869066601</v>
      </c>
      <c r="K3385" s="11">
        <v>242</v>
      </c>
      <c r="L3385" s="11">
        <v>18.6334231822328</v>
      </c>
      <c r="M3385" s="11">
        <v>80.3855913195341</v>
      </c>
      <c r="N3385" s="11" t="s">
        <v>57</v>
      </c>
      <c r="O3385" s="11" t="s">
        <v>61</v>
      </c>
      <c r="P3385" s="11">
        <v>0</v>
      </c>
      <c r="Q3385" s="11">
        <v>0.53084343595294103</v>
      </c>
      <c r="R3385" s="11">
        <v>28</v>
      </c>
      <c r="S3385" s="11">
        <v>44</v>
      </c>
      <c r="T3385" s="11">
        <v>145.60459979717001</v>
      </c>
      <c r="U3385" s="11">
        <v>10.5005964348597</v>
      </c>
      <c r="V3385" s="11" t="s">
        <v>56</v>
      </c>
    </row>
    <row r="3386" spans="1:22" x14ac:dyDescent="0.3">
      <c r="A3386" s="9">
        <v>45363.75</v>
      </c>
      <c r="B3386" s="10">
        <v>45363</v>
      </c>
      <c r="C3386" s="11">
        <v>2024</v>
      </c>
      <c r="D3386" s="11">
        <v>3</v>
      </c>
      <c r="E3386" s="11">
        <v>12</v>
      </c>
      <c r="F3386" s="11">
        <v>18</v>
      </c>
      <c r="G3386" s="11" t="s">
        <v>68</v>
      </c>
      <c r="H3386" s="11" t="s">
        <v>53</v>
      </c>
      <c r="I3386" s="11">
        <v>40.692193203691502</v>
      </c>
      <c r="J3386" s="11">
        <v>-73.985680959607294</v>
      </c>
      <c r="K3386" s="11">
        <v>69</v>
      </c>
      <c r="L3386" s="11">
        <v>25.753068213993199</v>
      </c>
      <c r="M3386" s="11">
        <v>93.537268347422398</v>
      </c>
      <c r="N3386" s="11" t="s">
        <v>59</v>
      </c>
      <c r="O3386" s="11" t="s">
        <v>58</v>
      </c>
      <c r="P3386" s="11">
        <v>1</v>
      </c>
      <c r="Q3386" s="11">
        <v>0.76903312042468097</v>
      </c>
      <c r="R3386" s="11">
        <v>10</v>
      </c>
      <c r="S3386" s="11">
        <v>11</v>
      </c>
      <c r="T3386" s="11">
        <v>174.147266133409</v>
      </c>
      <c r="U3386" s="11">
        <v>15.869245254479001</v>
      </c>
      <c r="V3386" s="11" t="s">
        <v>56</v>
      </c>
    </row>
    <row r="3387" spans="1:22" x14ac:dyDescent="0.3">
      <c r="A3387" s="9">
        <v>45363.753472222197</v>
      </c>
      <c r="B3387" s="10">
        <v>45363</v>
      </c>
      <c r="C3387" s="11">
        <v>2024</v>
      </c>
      <c r="D3387" s="11">
        <v>3</v>
      </c>
      <c r="E3387" s="11">
        <v>12</v>
      </c>
      <c r="F3387" s="11">
        <v>18</v>
      </c>
      <c r="G3387" s="11" t="s">
        <v>68</v>
      </c>
      <c r="H3387" s="11" t="s">
        <v>53</v>
      </c>
      <c r="I3387" s="11">
        <v>40.786432967293699</v>
      </c>
      <c r="J3387" s="11">
        <v>-73.930331173116898</v>
      </c>
      <c r="K3387" s="11">
        <v>66</v>
      </c>
      <c r="L3387" s="11">
        <v>78.835158249174796</v>
      </c>
      <c r="M3387" s="11">
        <v>27.937168174184102</v>
      </c>
      <c r="N3387" s="11" t="s">
        <v>54</v>
      </c>
      <c r="O3387" s="11" t="s">
        <v>55</v>
      </c>
      <c r="P3387" s="11">
        <v>0</v>
      </c>
      <c r="Q3387" s="11">
        <v>-0.31586058123580601</v>
      </c>
      <c r="R3387" s="11">
        <v>42</v>
      </c>
      <c r="S3387" s="11">
        <v>19</v>
      </c>
      <c r="T3387" s="11">
        <v>282.93280889415001</v>
      </c>
      <c r="U3387" s="11">
        <v>7.2194544500151201</v>
      </c>
      <c r="V3387" s="11" t="s">
        <v>62</v>
      </c>
    </row>
    <row r="3388" spans="1:22" x14ac:dyDescent="0.3">
      <c r="A3388" s="9">
        <v>45363.756944444503</v>
      </c>
      <c r="B3388" s="10">
        <v>45363</v>
      </c>
      <c r="C3388" s="11">
        <v>2024</v>
      </c>
      <c r="D3388" s="11">
        <v>3</v>
      </c>
      <c r="E3388" s="11">
        <v>12</v>
      </c>
      <c r="F3388" s="11">
        <v>18</v>
      </c>
      <c r="G3388" s="11" t="s">
        <v>68</v>
      </c>
      <c r="H3388" s="11" t="s">
        <v>53</v>
      </c>
      <c r="I3388" s="11">
        <v>40.659847990674898</v>
      </c>
      <c r="J3388" s="11">
        <v>-73.820979533616693</v>
      </c>
      <c r="K3388" s="11">
        <v>134</v>
      </c>
      <c r="L3388" s="11">
        <v>51.257401052827802</v>
      </c>
      <c r="M3388" s="11">
        <v>66.467723035735006</v>
      </c>
      <c r="N3388" s="11" t="s">
        <v>54</v>
      </c>
      <c r="O3388" s="11" t="s">
        <v>55</v>
      </c>
      <c r="P3388" s="11">
        <v>0</v>
      </c>
      <c r="Q3388" s="11">
        <v>-0.55096228613470399</v>
      </c>
      <c r="R3388" s="11">
        <v>68</v>
      </c>
      <c r="S3388" s="11">
        <v>3</v>
      </c>
      <c r="T3388" s="11">
        <v>406.23133359110398</v>
      </c>
      <c r="U3388" s="11">
        <v>6.2411337418250303</v>
      </c>
      <c r="V3388" s="11" t="s">
        <v>63</v>
      </c>
    </row>
    <row r="3389" spans="1:22" x14ac:dyDescent="0.3">
      <c r="A3389" s="9">
        <v>45363.760416666701</v>
      </c>
      <c r="B3389" s="10">
        <v>45363</v>
      </c>
      <c r="C3389" s="11">
        <v>2024</v>
      </c>
      <c r="D3389" s="11">
        <v>3</v>
      </c>
      <c r="E3389" s="11">
        <v>12</v>
      </c>
      <c r="F3389" s="11">
        <v>18</v>
      </c>
      <c r="G3389" s="11" t="s">
        <v>68</v>
      </c>
      <c r="H3389" s="11" t="s">
        <v>53</v>
      </c>
      <c r="I3389" s="11">
        <v>40.643160389592701</v>
      </c>
      <c r="J3389" s="11">
        <v>-73.9569614808278</v>
      </c>
      <c r="K3389" s="11">
        <v>117</v>
      </c>
      <c r="L3389" s="11">
        <v>36.620877846818701</v>
      </c>
      <c r="M3389" s="11">
        <v>77.173660896592395</v>
      </c>
      <c r="N3389" s="11" t="s">
        <v>57</v>
      </c>
      <c r="O3389" s="11" t="s">
        <v>61</v>
      </c>
      <c r="P3389" s="11">
        <v>0</v>
      </c>
      <c r="Q3389" s="11">
        <v>-0.56347955960618201</v>
      </c>
      <c r="R3389" s="11">
        <v>75</v>
      </c>
      <c r="S3389" s="11">
        <v>29</v>
      </c>
      <c r="T3389" s="11">
        <v>180.11996113943499</v>
      </c>
      <c r="U3389" s="11">
        <v>25.966177192174399</v>
      </c>
      <c r="V3389" s="11" t="s">
        <v>63</v>
      </c>
    </row>
    <row r="3390" spans="1:22" x14ac:dyDescent="0.3">
      <c r="A3390" s="9">
        <v>45363.763888888898</v>
      </c>
      <c r="B3390" s="10">
        <v>45363</v>
      </c>
      <c r="C3390" s="11">
        <v>2024</v>
      </c>
      <c r="D3390" s="11">
        <v>3</v>
      </c>
      <c r="E3390" s="11">
        <v>12</v>
      </c>
      <c r="F3390" s="11">
        <v>18</v>
      </c>
      <c r="G3390" s="11" t="s">
        <v>68</v>
      </c>
      <c r="H3390" s="11" t="s">
        <v>53</v>
      </c>
      <c r="I3390" s="11">
        <v>40.834825778162902</v>
      </c>
      <c r="J3390" s="11">
        <v>-73.914842630124895</v>
      </c>
      <c r="K3390" s="11">
        <v>173</v>
      </c>
      <c r="L3390" s="11">
        <v>70.918388621782796</v>
      </c>
      <c r="M3390" s="11">
        <v>51.0083920555806</v>
      </c>
      <c r="N3390" s="11" t="s">
        <v>54</v>
      </c>
      <c r="O3390" s="11" t="s">
        <v>58</v>
      </c>
      <c r="P3390" s="11">
        <v>0</v>
      </c>
      <c r="Q3390" s="11">
        <v>-0.50930790322143504</v>
      </c>
      <c r="R3390" s="11">
        <v>38</v>
      </c>
      <c r="S3390" s="11">
        <v>4</v>
      </c>
      <c r="T3390" s="11">
        <v>164.501083658857</v>
      </c>
      <c r="U3390" s="11">
        <v>10.8748721256806</v>
      </c>
      <c r="V3390" s="11" t="s">
        <v>63</v>
      </c>
    </row>
    <row r="3391" spans="1:22" x14ac:dyDescent="0.3">
      <c r="A3391" s="9">
        <v>45363.767361111102</v>
      </c>
      <c r="B3391" s="10">
        <v>45363</v>
      </c>
      <c r="C3391" s="11">
        <v>2024</v>
      </c>
      <c r="D3391" s="11">
        <v>3</v>
      </c>
      <c r="E3391" s="11">
        <v>12</v>
      </c>
      <c r="F3391" s="11">
        <v>18</v>
      </c>
      <c r="G3391" s="11" t="s">
        <v>68</v>
      </c>
      <c r="H3391" s="11" t="s">
        <v>53</v>
      </c>
      <c r="I3391" s="11">
        <v>40.779688521574002</v>
      </c>
      <c r="J3391" s="11">
        <v>-73.767958376617798</v>
      </c>
      <c r="K3391" s="11">
        <v>237</v>
      </c>
      <c r="L3391" s="11">
        <v>57.105472789724601</v>
      </c>
      <c r="M3391" s="11">
        <v>81.984364514363705</v>
      </c>
      <c r="N3391" s="11" t="s">
        <v>57</v>
      </c>
      <c r="O3391" s="11" t="s">
        <v>58</v>
      </c>
      <c r="P3391" s="11">
        <v>0</v>
      </c>
      <c r="Q3391" s="11">
        <v>-0.186090714379163</v>
      </c>
      <c r="R3391" s="11">
        <v>29</v>
      </c>
      <c r="S3391" s="11">
        <v>39</v>
      </c>
      <c r="T3391" s="11">
        <v>81.642119022070204</v>
      </c>
      <c r="U3391" s="11">
        <v>15.6700214015623</v>
      </c>
      <c r="V3391" s="11" t="s">
        <v>56</v>
      </c>
    </row>
    <row r="3392" spans="1:22" x14ac:dyDescent="0.3">
      <c r="A3392" s="9">
        <v>45363.770833333299</v>
      </c>
      <c r="B3392" s="10">
        <v>45363</v>
      </c>
      <c r="C3392" s="11">
        <v>2024</v>
      </c>
      <c r="D3392" s="11">
        <v>3</v>
      </c>
      <c r="E3392" s="11">
        <v>12</v>
      </c>
      <c r="F3392" s="11">
        <v>18</v>
      </c>
      <c r="G3392" s="11" t="s">
        <v>68</v>
      </c>
      <c r="H3392" s="11" t="s">
        <v>53</v>
      </c>
      <c r="I3392" s="11">
        <v>40.613303555107201</v>
      </c>
      <c r="J3392" s="11">
        <v>-73.972223495055403</v>
      </c>
      <c r="K3392" s="11">
        <v>276</v>
      </c>
      <c r="L3392" s="11">
        <v>60.960682908662001</v>
      </c>
      <c r="M3392" s="11">
        <v>56.137533564601</v>
      </c>
      <c r="N3392" s="11" t="s">
        <v>54</v>
      </c>
      <c r="O3392" s="11" t="s">
        <v>61</v>
      </c>
      <c r="P3392" s="11">
        <v>0</v>
      </c>
      <c r="Q3392" s="11">
        <v>0.63432720103141105</v>
      </c>
      <c r="R3392" s="11">
        <v>66</v>
      </c>
      <c r="S3392" s="11">
        <v>14</v>
      </c>
      <c r="T3392" s="11">
        <v>401.12332664384599</v>
      </c>
      <c r="U3392" s="11">
        <v>16.652968503788198</v>
      </c>
      <c r="V3392" s="11" t="s">
        <v>56</v>
      </c>
    </row>
    <row r="3393" spans="1:22" x14ac:dyDescent="0.3">
      <c r="A3393" s="9">
        <v>45363.774305555598</v>
      </c>
      <c r="B3393" s="10">
        <v>45363</v>
      </c>
      <c r="C3393" s="11">
        <v>2024</v>
      </c>
      <c r="D3393" s="11">
        <v>3</v>
      </c>
      <c r="E3393" s="11">
        <v>12</v>
      </c>
      <c r="F3393" s="11">
        <v>18</v>
      </c>
      <c r="G3393" s="11" t="s">
        <v>68</v>
      </c>
      <c r="H3393" s="11" t="s">
        <v>53</v>
      </c>
      <c r="I3393" s="11">
        <v>40.860481398506799</v>
      </c>
      <c r="J3393" s="11">
        <v>-73.9615418934698</v>
      </c>
      <c r="K3393" s="11">
        <v>261</v>
      </c>
      <c r="L3393" s="11">
        <v>52.1199146130012</v>
      </c>
      <c r="M3393" s="11">
        <v>68.298153003213301</v>
      </c>
      <c r="N3393" s="11" t="s">
        <v>59</v>
      </c>
      <c r="O3393" s="11" t="s">
        <v>60</v>
      </c>
      <c r="P3393" s="11">
        <v>0</v>
      </c>
      <c r="Q3393" s="11">
        <v>-0.34167689530277401</v>
      </c>
      <c r="R3393" s="11">
        <v>4</v>
      </c>
      <c r="S3393" s="11">
        <v>47</v>
      </c>
      <c r="T3393" s="11">
        <v>107.641884388685</v>
      </c>
      <c r="U3393" s="11">
        <v>25.2548354891378</v>
      </c>
      <c r="V3393" s="11" t="s">
        <v>56</v>
      </c>
    </row>
    <row r="3394" spans="1:22" x14ac:dyDescent="0.3">
      <c r="A3394" s="9">
        <v>45363.777777777803</v>
      </c>
      <c r="B3394" s="10">
        <v>45363</v>
      </c>
      <c r="C3394" s="11">
        <v>2024</v>
      </c>
      <c r="D3394" s="11">
        <v>3</v>
      </c>
      <c r="E3394" s="11">
        <v>12</v>
      </c>
      <c r="F3394" s="11">
        <v>18</v>
      </c>
      <c r="G3394" s="11" t="s">
        <v>68</v>
      </c>
      <c r="H3394" s="11" t="s">
        <v>53</v>
      </c>
      <c r="I3394" s="11">
        <v>40.835010838404202</v>
      </c>
      <c r="J3394" s="11">
        <v>-73.741199053049201</v>
      </c>
      <c r="K3394" s="11">
        <v>19</v>
      </c>
      <c r="L3394" s="11">
        <v>41.293523479736798</v>
      </c>
      <c r="M3394" s="11">
        <v>27.838569339263699</v>
      </c>
      <c r="N3394" s="11" t="s">
        <v>54</v>
      </c>
      <c r="O3394" s="11" t="s">
        <v>60</v>
      </c>
      <c r="P3394" s="11">
        <v>0</v>
      </c>
      <c r="Q3394" s="11">
        <v>0.53820065225261404</v>
      </c>
      <c r="R3394" s="11">
        <v>9</v>
      </c>
      <c r="S3394" s="11">
        <v>30</v>
      </c>
      <c r="T3394" s="11">
        <v>157.201374329305</v>
      </c>
      <c r="U3394" s="11">
        <v>21.321856955245899</v>
      </c>
      <c r="V3394" s="11" t="s">
        <v>62</v>
      </c>
    </row>
    <row r="3395" spans="1:22" x14ac:dyDescent="0.3">
      <c r="A3395" s="9">
        <v>45363.78125</v>
      </c>
      <c r="B3395" s="10">
        <v>45363</v>
      </c>
      <c r="C3395" s="11">
        <v>2024</v>
      </c>
      <c r="D3395" s="11">
        <v>3</v>
      </c>
      <c r="E3395" s="11">
        <v>12</v>
      </c>
      <c r="F3395" s="11">
        <v>18</v>
      </c>
      <c r="G3395" s="11" t="s">
        <v>68</v>
      </c>
      <c r="H3395" s="11" t="s">
        <v>53</v>
      </c>
      <c r="I3395" s="11">
        <v>40.840012666407098</v>
      </c>
      <c r="J3395" s="11">
        <v>-73.753033514002595</v>
      </c>
      <c r="K3395" s="11">
        <v>21</v>
      </c>
      <c r="L3395" s="11">
        <v>75.903659154252693</v>
      </c>
      <c r="M3395" s="11">
        <v>74.958275904877894</v>
      </c>
      <c r="N3395" s="11" t="s">
        <v>59</v>
      </c>
      <c r="O3395" s="11" t="s">
        <v>55</v>
      </c>
      <c r="P3395" s="11">
        <v>0</v>
      </c>
      <c r="Q3395" s="11">
        <v>0.60409404355989005</v>
      </c>
      <c r="R3395" s="11">
        <v>38</v>
      </c>
      <c r="S3395" s="11">
        <v>41</v>
      </c>
      <c r="T3395" s="11">
        <v>493.477803437246</v>
      </c>
      <c r="U3395" s="11">
        <v>13.753724183494199</v>
      </c>
      <c r="V3395" s="11" t="s">
        <v>63</v>
      </c>
    </row>
    <row r="3396" spans="1:22" x14ac:dyDescent="0.3">
      <c r="A3396" s="9">
        <v>45363.784722222197</v>
      </c>
      <c r="B3396" s="10">
        <v>45363</v>
      </c>
      <c r="C3396" s="11">
        <v>2024</v>
      </c>
      <c r="D3396" s="11">
        <v>3</v>
      </c>
      <c r="E3396" s="11">
        <v>12</v>
      </c>
      <c r="F3396" s="11">
        <v>18</v>
      </c>
      <c r="G3396" s="11" t="s">
        <v>68</v>
      </c>
      <c r="H3396" s="11" t="s">
        <v>53</v>
      </c>
      <c r="I3396" s="11">
        <v>40.8088023843681</v>
      </c>
      <c r="J3396" s="11">
        <v>-73.754698097894305</v>
      </c>
      <c r="K3396" s="11">
        <v>43</v>
      </c>
      <c r="L3396" s="11">
        <v>9.8420202779061992</v>
      </c>
      <c r="M3396" s="11">
        <v>45.122758532262999</v>
      </c>
      <c r="N3396" s="11" t="s">
        <v>59</v>
      </c>
      <c r="O3396" s="11" t="s">
        <v>55</v>
      </c>
      <c r="P3396" s="11">
        <v>0</v>
      </c>
      <c r="Q3396" s="11">
        <v>0.917143471177018</v>
      </c>
      <c r="R3396" s="11">
        <v>22</v>
      </c>
      <c r="S3396" s="11">
        <v>34</v>
      </c>
      <c r="T3396" s="11">
        <v>291.840167940443</v>
      </c>
      <c r="U3396" s="11">
        <v>13.2512777418457</v>
      </c>
      <c r="V3396" s="11" t="s">
        <v>56</v>
      </c>
    </row>
    <row r="3397" spans="1:22" x14ac:dyDescent="0.3">
      <c r="A3397" s="9">
        <v>45363.788194444503</v>
      </c>
      <c r="B3397" s="10">
        <v>45363</v>
      </c>
      <c r="C3397" s="11">
        <v>2024</v>
      </c>
      <c r="D3397" s="11">
        <v>3</v>
      </c>
      <c r="E3397" s="11">
        <v>12</v>
      </c>
      <c r="F3397" s="11">
        <v>18</v>
      </c>
      <c r="G3397" s="11" t="s">
        <v>68</v>
      </c>
      <c r="H3397" s="11" t="s">
        <v>53</v>
      </c>
      <c r="I3397" s="11">
        <v>40.672707049070397</v>
      </c>
      <c r="J3397" s="11">
        <v>-73.713452852540996</v>
      </c>
      <c r="K3397" s="11">
        <v>80</v>
      </c>
      <c r="L3397" s="11">
        <v>17.564809854238</v>
      </c>
      <c r="M3397" s="11">
        <v>35.542837768325903</v>
      </c>
      <c r="N3397" s="11" t="s">
        <v>59</v>
      </c>
      <c r="O3397" s="11" t="s">
        <v>58</v>
      </c>
      <c r="P3397" s="11">
        <v>0</v>
      </c>
      <c r="Q3397" s="11">
        <v>0.38967004079751799</v>
      </c>
      <c r="R3397" s="11">
        <v>65</v>
      </c>
      <c r="S3397" s="11">
        <v>7</v>
      </c>
      <c r="T3397" s="11">
        <v>107.083574468329</v>
      </c>
      <c r="U3397" s="11">
        <v>13.854346382430199</v>
      </c>
      <c r="V3397" s="11" t="s">
        <v>56</v>
      </c>
    </row>
    <row r="3398" spans="1:22" x14ac:dyDescent="0.3">
      <c r="A3398" s="9">
        <v>45363.791666666701</v>
      </c>
      <c r="B3398" s="10">
        <v>45363</v>
      </c>
      <c r="C3398" s="11">
        <v>2024</v>
      </c>
      <c r="D3398" s="11">
        <v>3</v>
      </c>
      <c r="E3398" s="11">
        <v>12</v>
      </c>
      <c r="F3398" s="11">
        <v>19</v>
      </c>
      <c r="G3398" s="11" t="s">
        <v>68</v>
      </c>
      <c r="H3398" s="11" t="s">
        <v>53</v>
      </c>
      <c r="I3398" s="11">
        <v>40.785287601970502</v>
      </c>
      <c r="J3398" s="11">
        <v>-73.873549563526495</v>
      </c>
      <c r="K3398" s="11">
        <v>12</v>
      </c>
      <c r="L3398" s="11">
        <v>51.485292604723298</v>
      </c>
      <c r="M3398" s="11">
        <v>94.500570475889205</v>
      </c>
      <c r="N3398" s="11" t="s">
        <v>59</v>
      </c>
      <c r="O3398" s="11" t="s">
        <v>61</v>
      </c>
      <c r="P3398" s="11">
        <v>0</v>
      </c>
      <c r="Q3398" s="11">
        <v>0.44837248375389399</v>
      </c>
      <c r="R3398" s="11">
        <v>35</v>
      </c>
      <c r="S3398" s="11">
        <v>27</v>
      </c>
      <c r="T3398" s="11">
        <v>329.89483252248601</v>
      </c>
      <c r="U3398" s="11">
        <v>10.2540724045133</v>
      </c>
      <c r="V3398" s="11" t="s">
        <v>56</v>
      </c>
    </row>
    <row r="3399" spans="1:22" x14ac:dyDescent="0.3">
      <c r="A3399" s="9">
        <v>45363.795138888898</v>
      </c>
      <c r="B3399" s="10">
        <v>45363</v>
      </c>
      <c r="C3399" s="11">
        <v>2024</v>
      </c>
      <c r="D3399" s="11">
        <v>3</v>
      </c>
      <c r="E3399" s="11">
        <v>12</v>
      </c>
      <c r="F3399" s="11">
        <v>19</v>
      </c>
      <c r="G3399" s="11" t="s">
        <v>68</v>
      </c>
      <c r="H3399" s="11" t="s">
        <v>53</v>
      </c>
      <c r="I3399" s="11">
        <v>40.809758391887797</v>
      </c>
      <c r="J3399" s="11">
        <v>-73.977601984027004</v>
      </c>
      <c r="K3399" s="11">
        <v>286</v>
      </c>
      <c r="L3399" s="11">
        <v>42.474717171974497</v>
      </c>
      <c r="M3399" s="11">
        <v>59.933841838519101</v>
      </c>
      <c r="N3399" s="11" t="s">
        <v>59</v>
      </c>
      <c r="O3399" s="11" t="s">
        <v>60</v>
      </c>
      <c r="P3399" s="11">
        <v>0</v>
      </c>
      <c r="Q3399" s="11">
        <v>0.34724933815286602</v>
      </c>
      <c r="R3399" s="11">
        <v>78</v>
      </c>
      <c r="S3399" s="11">
        <v>17</v>
      </c>
      <c r="T3399" s="11">
        <v>431.666593780862</v>
      </c>
      <c r="U3399" s="11">
        <v>25.822061180257801</v>
      </c>
      <c r="V3399" s="11" t="s">
        <v>56</v>
      </c>
    </row>
    <row r="3400" spans="1:22" x14ac:dyDescent="0.3">
      <c r="A3400" s="9">
        <v>45363.798611111102</v>
      </c>
      <c r="B3400" s="10">
        <v>45363</v>
      </c>
      <c r="C3400" s="11">
        <v>2024</v>
      </c>
      <c r="D3400" s="11">
        <v>3</v>
      </c>
      <c r="E3400" s="11">
        <v>12</v>
      </c>
      <c r="F3400" s="11">
        <v>19</v>
      </c>
      <c r="G3400" s="11" t="s">
        <v>68</v>
      </c>
      <c r="H3400" s="11" t="s">
        <v>53</v>
      </c>
      <c r="I3400" s="11">
        <v>40.632747418715901</v>
      </c>
      <c r="J3400" s="11">
        <v>-73.884837955258504</v>
      </c>
      <c r="K3400" s="11">
        <v>177</v>
      </c>
      <c r="L3400" s="11">
        <v>26.158301185709501</v>
      </c>
      <c r="M3400" s="11">
        <v>47.563593797984197</v>
      </c>
      <c r="N3400" s="11" t="s">
        <v>57</v>
      </c>
      <c r="O3400" s="11" t="s">
        <v>61</v>
      </c>
      <c r="P3400" s="11">
        <v>0</v>
      </c>
      <c r="Q3400" s="11">
        <v>0.65195484380699997</v>
      </c>
      <c r="R3400" s="11">
        <v>75</v>
      </c>
      <c r="S3400" s="11">
        <v>20</v>
      </c>
      <c r="T3400" s="11">
        <v>57.311748499785402</v>
      </c>
      <c r="U3400" s="11">
        <v>19.468625973775001</v>
      </c>
      <c r="V3400" s="11" t="s">
        <v>63</v>
      </c>
    </row>
    <row r="3401" spans="1:22" x14ac:dyDescent="0.3">
      <c r="A3401" s="9">
        <v>45363.802083333299</v>
      </c>
      <c r="B3401" s="10">
        <v>45363</v>
      </c>
      <c r="C3401" s="11">
        <v>2024</v>
      </c>
      <c r="D3401" s="11">
        <v>3</v>
      </c>
      <c r="E3401" s="11">
        <v>12</v>
      </c>
      <c r="F3401" s="11">
        <v>19</v>
      </c>
      <c r="G3401" s="11" t="s">
        <v>68</v>
      </c>
      <c r="H3401" s="11" t="s">
        <v>53</v>
      </c>
      <c r="I3401" s="11">
        <v>40.707148292662602</v>
      </c>
      <c r="J3401" s="11">
        <v>-73.797947006679394</v>
      </c>
      <c r="K3401" s="11">
        <v>279</v>
      </c>
      <c r="L3401" s="11">
        <v>57.996131578211802</v>
      </c>
      <c r="M3401" s="11">
        <v>77.0590585122942</v>
      </c>
      <c r="N3401" s="11" t="s">
        <v>54</v>
      </c>
      <c r="O3401" s="11" t="s">
        <v>60</v>
      </c>
      <c r="P3401" s="11">
        <v>0</v>
      </c>
      <c r="Q3401" s="11">
        <v>0.88051708072660895</v>
      </c>
      <c r="R3401" s="11">
        <v>70</v>
      </c>
      <c r="S3401" s="11">
        <v>40</v>
      </c>
      <c r="T3401" s="11">
        <v>90.611195541118505</v>
      </c>
      <c r="U3401" s="11">
        <v>18.3052100528074</v>
      </c>
      <c r="V3401" s="11" t="s">
        <v>56</v>
      </c>
    </row>
    <row r="3402" spans="1:22" x14ac:dyDescent="0.3">
      <c r="A3402" s="9">
        <v>45363.805555555598</v>
      </c>
      <c r="B3402" s="10">
        <v>45363</v>
      </c>
      <c r="C3402" s="11">
        <v>2024</v>
      </c>
      <c r="D3402" s="11">
        <v>3</v>
      </c>
      <c r="E3402" s="11">
        <v>12</v>
      </c>
      <c r="F3402" s="11">
        <v>19</v>
      </c>
      <c r="G3402" s="11" t="s">
        <v>68</v>
      </c>
      <c r="H3402" s="11" t="s">
        <v>53</v>
      </c>
      <c r="I3402" s="11">
        <v>40.658632800039797</v>
      </c>
      <c r="J3402" s="11">
        <v>-73.990551946374794</v>
      </c>
      <c r="K3402" s="11">
        <v>78</v>
      </c>
      <c r="L3402" s="11">
        <v>28.997251733521999</v>
      </c>
      <c r="M3402" s="11">
        <v>81.652641895251904</v>
      </c>
      <c r="N3402" s="11" t="s">
        <v>57</v>
      </c>
      <c r="O3402" s="11" t="s">
        <v>58</v>
      </c>
      <c r="P3402" s="11">
        <v>0</v>
      </c>
      <c r="Q3402" s="11">
        <v>-4.5599966286337702E-2</v>
      </c>
      <c r="R3402" s="11">
        <v>42</v>
      </c>
      <c r="S3402" s="11">
        <v>43</v>
      </c>
      <c r="T3402" s="11">
        <v>168.59702850460701</v>
      </c>
      <c r="U3402" s="11">
        <v>9.8867230667730102</v>
      </c>
      <c r="V3402" s="11" t="s">
        <v>56</v>
      </c>
    </row>
    <row r="3403" spans="1:22" x14ac:dyDescent="0.3">
      <c r="A3403" s="9">
        <v>45363.809027777803</v>
      </c>
      <c r="B3403" s="10">
        <v>45363</v>
      </c>
      <c r="C3403" s="11">
        <v>2024</v>
      </c>
      <c r="D3403" s="11">
        <v>3</v>
      </c>
      <c r="E3403" s="11">
        <v>12</v>
      </c>
      <c r="F3403" s="11">
        <v>19</v>
      </c>
      <c r="G3403" s="11" t="s">
        <v>68</v>
      </c>
      <c r="H3403" s="11" t="s">
        <v>53</v>
      </c>
      <c r="I3403" s="11">
        <v>40.852759932656802</v>
      </c>
      <c r="J3403" s="11">
        <v>-73.938620484209395</v>
      </c>
      <c r="K3403" s="11">
        <v>298</v>
      </c>
      <c r="L3403" s="11">
        <v>23.2745110289286</v>
      </c>
      <c r="M3403" s="11">
        <v>62.828794362323301</v>
      </c>
      <c r="N3403" s="11" t="s">
        <v>54</v>
      </c>
      <c r="O3403" s="11" t="s">
        <v>55</v>
      </c>
      <c r="P3403" s="11">
        <v>0</v>
      </c>
      <c r="Q3403" s="11">
        <v>0.231467502952698</v>
      </c>
      <c r="R3403" s="11">
        <v>27</v>
      </c>
      <c r="S3403" s="11">
        <v>37</v>
      </c>
      <c r="T3403" s="11">
        <v>399.09180609746397</v>
      </c>
      <c r="U3403" s="11">
        <v>18.696663484367601</v>
      </c>
      <c r="V3403" s="11" t="s">
        <v>56</v>
      </c>
    </row>
    <row r="3404" spans="1:22" x14ac:dyDescent="0.3">
      <c r="A3404" s="9">
        <v>45363.8125</v>
      </c>
      <c r="B3404" s="10">
        <v>45363</v>
      </c>
      <c r="C3404" s="11">
        <v>2024</v>
      </c>
      <c r="D3404" s="11">
        <v>3</v>
      </c>
      <c r="E3404" s="11">
        <v>12</v>
      </c>
      <c r="F3404" s="11">
        <v>19</v>
      </c>
      <c r="G3404" s="11" t="s">
        <v>68</v>
      </c>
      <c r="H3404" s="11" t="s">
        <v>53</v>
      </c>
      <c r="I3404" s="11">
        <v>40.677543316607697</v>
      </c>
      <c r="J3404" s="11">
        <v>-73.922319349783095</v>
      </c>
      <c r="K3404" s="11">
        <v>254</v>
      </c>
      <c r="L3404" s="11">
        <v>77.626666218234902</v>
      </c>
      <c r="M3404" s="11">
        <v>30.6209063638894</v>
      </c>
      <c r="N3404" s="11" t="s">
        <v>54</v>
      </c>
      <c r="O3404" s="11" t="s">
        <v>58</v>
      </c>
      <c r="P3404" s="11">
        <v>0</v>
      </c>
      <c r="Q3404" s="11">
        <v>0.97289966708261799</v>
      </c>
      <c r="R3404" s="11">
        <v>57</v>
      </c>
      <c r="S3404" s="11">
        <v>27</v>
      </c>
      <c r="T3404" s="11">
        <v>414.27051809984198</v>
      </c>
      <c r="U3404" s="11">
        <v>13.8555525614051</v>
      </c>
      <c r="V3404" s="11" t="s">
        <v>56</v>
      </c>
    </row>
    <row r="3405" spans="1:22" x14ac:dyDescent="0.3">
      <c r="A3405" s="9">
        <v>45363.815972222197</v>
      </c>
      <c r="B3405" s="10">
        <v>45363</v>
      </c>
      <c r="C3405" s="11">
        <v>2024</v>
      </c>
      <c r="D3405" s="11">
        <v>3</v>
      </c>
      <c r="E3405" s="11">
        <v>12</v>
      </c>
      <c r="F3405" s="11">
        <v>19</v>
      </c>
      <c r="G3405" s="11" t="s">
        <v>68</v>
      </c>
      <c r="H3405" s="11" t="s">
        <v>53</v>
      </c>
      <c r="I3405" s="11">
        <v>40.827706961514799</v>
      </c>
      <c r="J3405" s="11">
        <v>-73.928226343866299</v>
      </c>
      <c r="K3405" s="11">
        <v>49</v>
      </c>
      <c r="L3405" s="11">
        <v>56.011813196730003</v>
      </c>
      <c r="M3405" s="11">
        <v>16.787777281053401</v>
      </c>
      <c r="N3405" s="11" t="s">
        <v>59</v>
      </c>
      <c r="O3405" s="11" t="s">
        <v>58</v>
      </c>
      <c r="P3405" s="11">
        <v>0</v>
      </c>
      <c r="Q3405" s="11">
        <v>3.7030940778106599E-3</v>
      </c>
      <c r="R3405" s="11">
        <v>31</v>
      </c>
      <c r="S3405" s="11">
        <v>40</v>
      </c>
      <c r="T3405" s="11">
        <v>120.594694374054</v>
      </c>
      <c r="U3405" s="11">
        <v>8.6756849355437993</v>
      </c>
      <c r="V3405" s="11" t="s">
        <v>62</v>
      </c>
    </row>
    <row r="3406" spans="1:22" x14ac:dyDescent="0.3">
      <c r="A3406" s="9">
        <v>45363.819444444503</v>
      </c>
      <c r="B3406" s="10">
        <v>45363</v>
      </c>
      <c r="C3406" s="11">
        <v>2024</v>
      </c>
      <c r="D3406" s="11">
        <v>3</v>
      </c>
      <c r="E3406" s="11">
        <v>12</v>
      </c>
      <c r="F3406" s="11">
        <v>19</v>
      </c>
      <c r="G3406" s="11" t="s">
        <v>68</v>
      </c>
      <c r="H3406" s="11" t="s">
        <v>53</v>
      </c>
      <c r="I3406" s="11">
        <v>40.768041266112299</v>
      </c>
      <c r="J3406" s="11">
        <v>-73.884402553876996</v>
      </c>
      <c r="K3406" s="11">
        <v>232</v>
      </c>
      <c r="L3406" s="11">
        <v>47.219386567250901</v>
      </c>
      <c r="M3406" s="11">
        <v>84.199832292573603</v>
      </c>
      <c r="N3406" s="11" t="s">
        <v>57</v>
      </c>
      <c r="O3406" s="11" t="s">
        <v>61</v>
      </c>
      <c r="P3406" s="11">
        <v>0</v>
      </c>
      <c r="Q3406" s="11">
        <v>4.2112174472649803E-2</v>
      </c>
      <c r="R3406" s="11">
        <v>19</v>
      </c>
      <c r="S3406" s="11">
        <v>38</v>
      </c>
      <c r="T3406" s="11">
        <v>107.616597353671</v>
      </c>
      <c r="U3406" s="11">
        <v>21.247838284038899</v>
      </c>
      <c r="V3406" s="11" t="s">
        <v>56</v>
      </c>
    </row>
    <row r="3407" spans="1:22" x14ac:dyDescent="0.3">
      <c r="A3407" s="9">
        <v>45363.822916666701</v>
      </c>
      <c r="B3407" s="10">
        <v>45363</v>
      </c>
      <c r="C3407" s="11">
        <v>2024</v>
      </c>
      <c r="D3407" s="11">
        <v>3</v>
      </c>
      <c r="E3407" s="11">
        <v>12</v>
      </c>
      <c r="F3407" s="11">
        <v>19</v>
      </c>
      <c r="G3407" s="11" t="s">
        <v>68</v>
      </c>
      <c r="H3407" s="11" t="s">
        <v>53</v>
      </c>
      <c r="I3407" s="11">
        <v>40.669101737889498</v>
      </c>
      <c r="J3407" s="11">
        <v>-73.717878632912203</v>
      </c>
      <c r="K3407" s="11">
        <v>218</v>
      </c>
      <c r="L3407" s="11">
        <v>59.431795281124401</v>
      </c>
      <c r="M3407" s="11">
        <v>94.608137426541404</v>
      </c>
      <c r="N3407" s="11" t="s">
        <v>59</v>
      </c>
      <c r="O3407" s="11" t="s">
        <v>60</v>
      </c>
      <c r="P3407" s="11">
        <v>0</v>
      </c>
      <c r="Q3407" s="11">
        <v>0.45697008383510501</v>
      </c>
      <c r="R3407" s="11">
        <v>38</v>
      </c>
      <c r="S3407" s="11">
        <v>34</v>
      </c>
      <c r="T3407" s="11">
        <v>474.69285415802</v>
      </c>
      <c r="U3407" s="11">
        <v>29.661483238042599</v>
      </c>
      <c r="V3407" s="11" t="s">
        <v>56</v>
      </c>
    </row>
    <row r="3408" spans="1:22" x14ac:dyDescent="0.3">
      <c r="A3408" s="9">
        <v>45363.826388888898</v>
      </c>
      <c r="B3408" s="10">
        <v>45363</v>
      </c>
      <c r="C3408" s="11">
        <v>2024</v>
      </c>
      <c r="D3408" s="11">
        <v>3</v>
      </c>
      <c r="E3408" s="11">
        <v>12</v>
      </c>
      <c r="F3408" s="11">
        <v>19</v>
      </c>
      <c r="G3408" s="11" t="s">
        <v>68</v>
      </c>
      <c r="H3408" s="11" t="s">
        <v>53</v>
      </c>
      <c r="I3408" s="11">
        <v>40.7236175571853</v>
      </c>
      <c r="J3408" s="11">
        <v>-73.710121344003497</v>
      </c>
      <c r="K3408" s="11">
        <v>175</v>
      </c>
      <c r="L3408" s="11">
        <v>76.174590692536</v>
      </c>
      <c r="M3408" s="11">
        <v>50.5866591068934</v>
      </c>
      <c r="N3408" s="11" t="s">
        <v>54</v>
      </c>
      <c r="O3408" s="11" t="s">
        <v>61</v>
      </c>
      <c r="P3408" s="11">
        <v>0</v>
      </c>
      <c r="Q3408" s="11">
        <v>-0.97170634459782401</v>
      </c>
      <c r="R3408" s="11">
        <v>1</v>
      </c>
      <c r="S3408" s="11">
        <v>46</v>
      </c>
      <c r="T3408" s="11">
        <v>401.56714821380001</v>
      </c>
      <c r="U3408" s="11">
        <v>25.503852938861002</v>
      </c>
      <c r="V3408" s="11" t="s">
        <v>63</v>
      </c>
    </row>
    <row r="3409" spans="1:22" x14ac:dyDescent="0.3">
      <c r="A3409" s="9">
        <v>45363.829861111102</v>
      </c>
      <c r="B3409" s="10">
        <v>45363</v>
      </c>
      <c r="C3409" s="11">
        <v>2024</v>
      </c>
      <c r="D3409" s="11">
        <v>3</v>
      </c>
      <c r="E3409" s="11">
        <v>12</v>
      </c>
      <c r="F3409" s="11">
        <v>19</v>
      </c>
      <c r="G3409" s="11" t="s">
        <v>68</v>
      </c>
      <c r="H3409" s="11" t="s">
        <v>53</v>
      </c>
      <c r="I3409" s="11">
        <v>40.701630669803997</v>
      </c>
      <c r="J3409" s="11">
        <v>-73.959114844587006</v>
      </c>
      <c r="K3409" s="11">
        <v>109</v>
      </c>
      <c r="L3409" s="11">
        <v>48.646046041304899</v>
      </c>
      <c r="M3409" s="11">
        <v>31.685750228968001</v>
      </c>
      <c r="N3409" s="11" t="s">
        <v>57</v>
      </c>
      <c r="O3409" s="11" t="s">
        <v>60</v>
      </c>
      <c r="P3409" s="11">
        <v>0</v>
      </c>
      <c r="Q3409" s="11">
        <v>-0.67595458882441095</v>
      </c>
      <c r="R3409" s="11">
        <v>47</v>
      </c>
      <c r="S3409" s="11">
        <v>32</v>
      </c>
      <c r="T3409" s="11">
        <v>409.14747506711802</v>
      </c>
      <c r="U3409" s="11">
        <v>26.577233770926401</v>
      </c>
      <c r="V3409" s="11" t="s">
        <v>63</v>
      </c>
    </row>
    <row r="3410" spans="1:22" x14ac:dyDescent="0.3">
      <c r="A3410" s="9">
        <v>45363.833333333299</v>
      </c>
      <c r="B3410" s="10">
        <v>45363</v>
      </c>
      <c r="C3410" s="11">
        <v>2024</v>
      </c>
      <c r="D3410" s="11">
        <v>3</v>
      </c>
      <c r="E3410" s="11">
        <v>12</v>
      </c>
      <c r="F3410" s="11">
        <v>20</v>
      </c>
      <c r="G3410" s="11" t="s">
        <v>68</v>
      </c>
      <c r="H3410" s="11" t="s">
        <v>53</v>
      </c>
      <c r="I3410" s="11">
        <v>40.787271278011303</v>
      </c>
      <c r="J3410" s="11">
        <v>-73.999906158199494</v>
      </c>
      <c r="K3410" s="11">
        <v>71</v>
      </c>
      <c r="L3410" s="11">
        <v>73.050484898521205</v>
      </c>
      <c r="M3410" s="11">
        <v>39.260974024868901</v>
      </c>
      <c r="N3410" s="11" t="s">
        <v>54</v>
      </c>
      <c r="O3410" s="11" t="s">
        <v>61</v>
      </c>
      <c r="P3410" s="11">
        <v>0</v>
      </c>
      <c r="Q3410" s="11">
        <v>-0.94050742176941704</v>
      </c>
      <c r="R3410" s="11">
        <v>79</v>
      </c>
      <c r="S3410" s="11">
        <v>5</v>
      </c>
      <c r="T3410" s="11">
        <v>161.339607394643</v>
      </c>
      <c r="U3410" s="11">
        <v>12.569581905289199</v>
      </c>
      <c r="V3410" s="11" t="s">
        <v>62</v>
      </c>
    </row>
    <row r="3411" spans="1:22" x14ac:dyDescent="0.3">
      <c r="A3411" s="9">
        <v>45363.836805555598</v>
      </c>
      <c r="B3411" s="10">
        <v>45363</v>
      </c>
      <c r="C3411" s="11">
        <v>2024</v>
      </c>
      <c r="D3411" s="11">
        <v>3</v>
      </c>
      <c r="E3411" s="11">
        <v>12</v>
      </c>
      <c r="F3411" s="11">
        <v>20</v>
      </c>
      <c r="G3411" s="11" t="s">
        <v>68</v>
      </c>
      <c r="H3411" s="11" t="s">
        <v>53</v>
      </c>
      <c r="I3411" s="11">
        <v>40.7738335515565</v>
      </c>
      <c r="J3411" s="11">
        <v>-73.797510436204306</v>
      </c>
      <c r="K3411" s="11">
        <v>277</v>
      </c>
      <c r="L3411" s="11">
        <v>47.205372431441099</v>
      </c>
      <c r="M3411" s="11">
        <v>99.612126859422602</v>
      </c>
      <c r="N3411" s="11" t="s">
        <v>57</v>
      </c>
      <c r="O3411" s="11" t="s">
        <v>55</v>
      </c>
      <c r="P3411" s="11">
        <v>0</v>
      </c>
      <c r="Q3411" s="11">
        <v>-0.74635186719063795</v>
      </c>
      <c r="R3411" s="11">
        <v>34</v>
      </c>
      <c r="S3411" s="11">
        <v>2</v>
      </c>
      <c r="T3411" s="11">
        <v>263.14492826752502</v>
      </c>
      <c r="U3411" s="11">
        <v>10.3398065436037</v>
      </c>
      <c r="V3411" s="11" t="s">
        <v>56</v>
      </c>
    </row>
    <row r="3412" spans="1:22" x14ac:dyDescent="0.3">
      <c r="A3412" s="9">
        <v>45363.840277777803</v>
      </c>
      <c r="B3412" s="10">
        <v>45363</v>
      </c>
      <c r="C3412" s="11">
        <v>2024</v>
      </c>
      <c r="D3412" s="11">
        <v>3</v>
      </c>
      <c r="E3412" s="11">
        <v>12</v>
      </c>
      <c r="F3412" s="11">
        <v>20</v>
      </c>
      <c r="G3412" s="11" t="s">
        <v>68</v>
      </c>
      <c r="H3412" s="11" t="s">
        <v>53</v>
      </c>
      <c r="I3412" s="11">
        <v>40.855972601109698</v>
      </c>
      <c r="J3412" s="11">
        <v>-73.841691225509393</v>
      </c>
      <c r="K3412" s="11">
        <v>52</v>
      </c>
      <c r="L3412" s="11">
        <v>74.306902828486201</v>
      </c>
      <c r="M3412" s="11">
        <v>85.862656839921996</v>
      </c>
      <c r="N3412" s="11" t="s">
        <v>57</v>
      </c>
      <c r="O3412" s="11" t="s">
        <v>58</v>
      </c>
      <c r="P3412" s="11">
        <v>0</v>
      </c>
      <c r="Q3412" s="11">
        <v>0.371732792528775</v>
      </c>
      <c r="R3412" s="11">
        <v>97</v>
      </c>
      <c r="S3412" s="11">
        <v>25</v>
      </c>
      <c r="T3412" s="11">
        <v>311.999887199878</v>
      </c>
      <c r="U3412" s="11">
        <v>7.7279747036922304</v>
      </c>
      <c r="V3412" s="11" t="s">
        <v>56</v>
      </c>
    </row>
    <row r="3413" spans="1:22" x14ac:dyDescent="0.3">
      <c r="A3413" s="9">
        <v>45363.84375</v>
      </c>
      <c r="B3413" s="10">
        <v>45363</v>
      </c>
      <c r="C3413" s="11">
        <v>2024</v>
      </c>
      <c r="D3413" s="11">
        <v>3</v>
      </c>
      <c r="E3413" s="11">
        <v>12</v>
      </c>
      <c r="F3413" s="11">
        <v>20</v>
      </c>
      <c r="G3413" s="11" t="s">
        <v>68</v>
      </c>
      <c r="H3413" s="11" t="s">
        <v>53</v>
      </c>
      <c r="I3413" s="11">
        <v>40.688229322420099</v>
      </c>
      <c r="J3413" s="11">
        <v>-73.828883205652303</v>
      </c>
      <c r="K3413" s="11">
        <v>135</v>
      </c>
      <c r="L3413" s="11">
        <v>34.016573579049101</v>
      </c>
      <c r="M3413" s="11">
        <v>40.955203310440702</v>
      </c>
      <c r="N3413" s="11" t="s">
        <v>59</v>
      </c>
      <c r="O3413" s="11" t="s">
        <v>58</v>
      </c>
      <c r="P3413" s="11">
        <v>0</v>
      </c>
      <c r="Q3413" s="11">
        <v>-0.212372638990347</v>
      </c>
      <c r="R3413" s="11">
        <v>44</v>
      </c>
      <c r="S3413" s="11">
        <v>40</v>
      </c>
      <c r="T3413" s="11">
        <v>300.78905529623398</v>
      </c>
      <c r="U3413" s="11">
        <v>19.982902364678498</v>
      </c>
      <c r="V3413" s="11" t="s">
        <v>63</v>
      </c>
    </row>
    <row r="3414" spans="1:22" x14ac:dyDescent="0.3">
      <c r="A3414" s="9">
        <v>45363.847222222197</v>
      </c>
      <c r="B3414" s="10">
        <v>45363</v>
      </c>
      <c r="C3414" s="11">
        <v>2024</v>
      </c>
      <c r="D3414" s="11">
        <v>3</v>
      </c>
      <c r="E3414" s="11">
        <v>12</v>
      </c>
      <c r="F3414" s="11">
        <v>20</v>
      </c>
      <c r="G3414" s="11" t="s">
        <v>68</v>
      </c>
      <c r="H3414" s="11" t="s">
        <v>53</v>
      </c>
      <c r="I3414" s="11">
        <v>40.6913201462961</v>
      </c>
      <c r="J3414" s="11">
        <v>-73.931595000531701</v>
      </c>
      <c r="K3414" s="11">
        <v>296</v>
      </c>
      <c r="L3414" s="11">
        <v>10.546424903900601</v>
      </c>
      <c r="M3414" s="11">
        <v>43.726281429513797</v>
      </c>
      <c r="N3414" s="11" t="s">
        <v>59</v>
      </c>
      <c r="O3414" s="11" t="s">
        <v>61</v>
      </c>
      <c r="P3414" s="11">
        <v>0</v>
      </c>
      <c r="Q3414" s="11">
        <v>-0.28490486106794299</v>
      </c>
      <c r="R3414" s="11">
        <v>65</v>
      </c>
      <c r="S3414" s="11">
        <v>20</v>
      </c>
      <c r="T3414" s="11">
        <v>238.16435031228201</v>
      </c>
      <c r="U3414" s="11">
        <v>27.1100081070112</v>
      </c>
      <c r="V3414" s="11" t="s">
        <v>56</v>
      </c>
    </row>
    <row r="3415" spans="1:22" x14ac:dyDescent="0.3">
      <c r="A3415" s="9">
        <v>45363.850694444503</v>
      </c>
      <c r="B3415" s="10">
        <v>45363</v>
      </c>
      <c r="C3415" s="11">
        <v>2024</v>
      </c>
      <c r="D3415" s="11">
        <v>3</v>
      </c>
      <c r="E3415" s="11">
        <v>12</v>
      </c>
      <c r="F3415" s="11">
        <v>20</v>
      </c>
      <c r="G3415" s="11" t="s">
        <v>68</v>
      </c>
      <c r="H3415" s="11" t="s">
        <v>53</v>
      </c>
      <c r="I3415" s="11">
        <v>40.728496004724903</v>
      </c>
      <c r="J3415" s="11">
        <v>-73.700900853632504</v>
      </c>
      <c r="K3415" s="11">
        <v>228</v>
      </c>
      <c r="L3415" s="11">
        <v>21.402368533778699</v>
      </c>
      <c r="M3415" s="11">
        <v>49.543637827235202</v>
      </c>
      <c r="N3415" s="11" t="s">
        <v>59</v>
      </c>
      <c r="O3415" s="11" t="s">
        <v>58</v>
      </c>
      <c r="P3415" s="11">
        <v>0</v>
      </c>
      <c r="Q3415" s="11">
        <v>0.25175344752033502</v>
      </c>
      <c r="R3415" s="11">
        <v>6</v>
      </c>
      <c r="S3415" s="11">
        <v>26</v>
      </c>
      <c r="T3415" s="11">
        <v>458.065711665143</v>
      </c>
      <c r="U3415" s="11">
        <v>27.3448617620341</v>
      </c>
      <c r="V3415" s="11" t="s">
        <v>56</v>
      </c>
    </row>
    <row r="3416" spans="1:22" x14ac:dyDescent="0.3">
      <c r="A3416" s="9">
        <v>45363.854166666701</v>
      </c>
      <c r="B3416" s="10">
        <v>45363</v>
      </c>
      <c r="C3416" s="11">
        <v>2024</v>
      </c>
      <c r="D3416" s="11">
        <v>3</v>
      </c>
      <c r="E3416" s="11">
        <v>12</v>
      </c>
      <c r="F3416" s="11">
        <v>20</v>
      </c>
      <c r="G3416" s="11" t="s">
        <v>68</v>
      </c>
      <c r="H3416" s="11" t="s">
        <v>53</v>
      </c>
      <c r="I3416" s="11">
        <v>40.8728889296072</v>
      </c>
      <c r="J3416" s="11">
        <v>-73.7240734460987</v>
      </c>
      <c r="K3416" s="11">
        <v>236</v>
      </c>
      <c r="L3416" s="11">
        <v>60.989408309141403</v>
      </c>
      <c r="M3416" s="11">
        <v>19.2999478991091</v>
      </c>
      <c r="N3416" s="11" t="s">
        <v>54</v>
      </c>
      <c r="O3416" s="11" t="s">
        <v>55</v>
      </c>
      <c r="P3416" s="11">
        <v>0</v>
      </c>
      <c r="Q3416" s="11">
        <v>0.68168222127533595</v>
      </c>
      <c r="R3416" s="11">
        <v>67</v>
      </c>
      <c r="S3416" s="11">
        <v>49</v>
      </c>
      <c r="T3416" s="11">
        <v>241.44086105058901</v>
      </c>
      <c r="U3416" s="11">
        <v>6.1741956727419902</v>
      </c>
      <c r="V3416" s="11" t="s">
        <v>56</v>
      </c>
    </row>
    <row r="3417" spans="1:22" x14ac:dyDescent="0.3">
      <c r="A3417" s="9">
        <v>45363.857638888898</v>
      </c>
      <c r="B3417" s="10">
        <v>45363</v>
      </c>
      <c r="C3417" s="11">
        <v>2024</v>
      </c>
      <c r="D3417" s="11">
        <v>3</v>
      </c>
      <c r="E3417" s="11">
        <v>12</v>
      </c>
      <c r="F3417" s="11">
        <v>20</v>
      </c>
      <c r="G3417" s="11" t="s">
        <v>68</v>
      </c>
      <c r="H3417" s="11" t="s">
        <v>53</v>
      </c>
      <c r="I3417" s="11">
        <v>40.674920203014501</v>
      </c>
      <c r="J3417" s="11">
        <v>-73.977862684492493</v>
      </c>
      <c r="K3417" s="11">
        <v>163</v>
      </c>
      <c r="L3417" s="11">
        <v>9.4447129044942404</v>
      </c>
      <c r="M3417" s="11">
        <v>20.410249454433899</v>
      </c>
      <c r="N3417" s="11" t="s">
        <v>57</v>
      </c>
      <c r="O3417" s="11" t="s">
        <v>60</v>
      </c>
      <c r="P3417" s="11">
        <v>0</v>
      </c>
      <c r="Q3417" s="11">
        <v>-0.126447177189591</v>
      </c>
      <c r="R3417" s="11">
        <v>82</v>
      </c>
      <c r="S3417" s="11">
        <v>0</v>
      </c>
      <c r="T3417" s="11">
        <v>490.86628554673001</v>
      </c>
      <c r="U3417" s="11">
        <v>13.365652398020099</v>
      </c>
      <c r="V3417" s="11" t="s">
        <v>56</v>
      </c>
    </row>
    <row r="3418" spans="1:22" x14ac:dyDescent="0.3">
      <c r="A3418" s="9">
        <v>45363.861111111102</v>
      </c>
      <c r="B3418" s="10">
        <v>45363</v>
      </c>
      <c r="C3418" s="11">
        <v>2024</v>
      </c>
      <c r="D3418" s="11">
        <v>3</v>
      </c>
      <c r="E3418" s="11">
        <v>12</v>
      </c>
      <c r="F3418" s="11">
        <v>20</v>
      </c>
      <c r="G3418" s="11" t="s">
        <v>68</v>
      </c>
      <c r="H3418" s="11" t="s">
        <v>53</v>
      </c>
      <c r="I3418" s="11">
        <v>40.6980256290664</v>
      </c>
      <c r="J3418" s="11">
        <v>-73.9649434446345</v>
      </c>
      <c r="K3418" s="11">
        <v>273</v>
      </c>
      <c r="L3418" s="11">
        <v>25.191990814211302</v>
      </c>
      <c r="M3418" s="11">
        <v>49.505003481121697</v>
      </c>
      <c r="N3418" s="11" t="s">
        <v>57</v>
      </c>
      <c r="O3418" s="11" t="s">
        <v>61</v>
      </c>
      <c r="P3418" s="11">
        <v>0</v>
      </c>
      <c r="Q3418" s="11">
        <v>-0.88393054290769302</v>
      </c>
      <c r="R3418" s="11">
        <v>15</v>
      </c>
      <c r="S3418" s="11">
        <v>31</v>
      </c>
      <c r="T3418" s="11">
        <v>95.281537990755297</v>
      </c>
      <c r="U3418" s="11">
        <v>28.163169700872899</v>
      </c>
      <c r="V3418" s="11" t="s">
        <v>56</v>
      </c>
    </row>
    <row r="3419" spans="1:22" x14ac:dyDescent="0.3">
      <c r="A3419" s="9">
        <v>45363.864583333299</v>
      </c>
      <c r="B3419" s="10">
        <v>45363</v>
      </c>
      <c r="C3419" s="11">
        <v>2024</v>
      </c>
      <c r="D3419" s="11">
        <v>3</v>
      </c>
      <c r="E3419" s="11">
        <v>12</v>
      </c>
      <c r="F3419" s="11">
        <v>20</v>
      </c>
      <c r="G3419" s="11" t="s">
        <v>68</v>
      </c>
      <c r="H3419" s="11" t="s">
        <v>53</v>
      </c>
      <c r="I3419" s="11">
        <v>40.720872770421899</v>
      </c>
      <c r="J3419" s="11">
        <v>-73.813110562426104</v>
      </c>
      <c r="K3419" s="11">
        <v>68</v>
      </c>
      <c r="L3419" s="11">
        <v>66.883987507205205</v>
      </c>
      <c r="M3419" s="11">
        <v>10.198772811469899</v>
      </c>
      <c r="N3419" s="11" t="s">
        <v>54</v>
      </c>
      <c r="O3419" s="11" t="s">
        <v>61</v>
      </c>
      <c r="P3419" s="11">
        <v>0</v>
      </c>
      <c r="Q3419" s="11">
        <v>-4.3511606255746703E-2</v>
      </c>
      <c r="R3419" s="11">
        <v>47</v>
      </c>
      <c r="S3419" s="11">
        <v>35</v>
      </c>
      <c r="T3419" s="11">
        <v>223.05915468705999</v>
      </c>
      <c r="U3419" s="11">
        <v>24.4420996457272</v>
      </c>
      <c r="V3419" s="11" t="s">
        <v>62</v>
      </c>
    </row>
    <row r="3420" spans="1:22" x14ac:dyDescent="0.3">
      <c r="A3420" s="9">
        <v>45363.868055555598</v>
      </c>
      <c r="B3420" s="10">
        <v>45363</v>
      </c>
      <c r="C3420" s="11">
        <v>2024</v>
      </c>
      <c r="D3420" s="11">
        <v>3</v>
      </c>
      <c r="E3420" s="11">
        <v>12</v>
      </c>
      <c r="F3420" s="11">
        <v>20</v>
      </c>
      <c r="G3420" s="11" t="s">
        <v>68</v>
      </c>
      <c r="H3420" s="11" t="s">
        <v>53</v>
      </c>
      <c r="I3420" s="11">
        <v>40.736965011088401</v>
      </c>
      <c r="J3420" s="11">
        <v>-73.825869616600698</v>
      </c>
      <c r="K3420" s="11">
        <v>25</v>
      </c>
      <c r="L3420" s="11">
        <v>58.846961806705202</v>
      </c>
      <c r="M3420" s="11">
        <v>31.2019169194539</v>
      </c>
      <c r="N3420" s="11" t="s">
        <v>54</v>
      </c>
      <c r="O3420" s="11" t="s">
        <v>60</v>
      </c>
      <c r="P3420" s="11">
        <v>0</v>
      </c>
      <c r="Q3420" s="11">
        <v>-0.26208989869163402</v>
      </c>
      <c r="R3420" s="11">
        <v>9</v>
      </c>
      <c r="S3420" s="11">
        <v>45</v>
      </c>
      <c r="T3420" s="11">
        <v>423.67606335590301</v>
      </c>
      <c r="U3420" s="11">
        <v>27.829625190672498</v>
      </c>
      <c r="V3420" s="11" t="s">
        <v>62</v>
      </c>
    </row>
    <row r="3421" spans="1:22" x14ac:dyDescent="0.3">
      <c r="A3421" s="9">
        <v>45363.871527777803</v>
      </c>
      <c r="B3421" s="10">
        <v>45363</v>
      </c>
      <c r="C3421" s="11">
        <v>2024</v>
      </c>
      <c r="D3421" s="11">
        <v>3</v>
      </c>
      <c r="E3421" s="11">
        <v>12</v>
      </c>
      <c r="F3421" s="11">
        <v>20</v>
      </c>
      <c r="G3421" s="11" t="s">
        <v>68</v>
      </c>
      <c r="H3421" s="11" t="s">
        <v>53</v>
      </c>
      <c r="I3421" s="11">
        <v>40.812474508554899</v>
      </c>
      <c r="J3421" s="11">
        <v>-73.736976395833807</v>
      </c>
      <c r="K3421" s="11">
        <v>275</v>
      </c>
      <c r="L3421" s="11">
        <v>26.862022810298299</v>
      </c>
      <c r="M3421" s="11">
        <v>52.263158411648298</v>
      </c>
      <c r="N3421" s="11" t="s">
        <v>54</v>
      </c>
      <c r="O3421" s="11" t="s">
        <v>55</v>
      </c>
      <c r="P3421" s="11">
        <v>0</v>
      </c>
      <c r="Q3421" s="11">
        <v>6.0925791542511598E-2</v>
      </c>
      <c r="R3421" s="11">
        <v>27</v>
      </c>
      <c r="S3421" s="11">
        <v>41</v>
      </c>
      <c r="T3421" s="11">
        <v>336.68730881599498</v>
      </c>
      <c r="U3421" s="11">
        <v>18.824827558621902</v>
      </c>
      <c r="V3421" s="11" t="s">
        <v>56</v>
      </c>
    </row>
    <row r="3422" spans="1:22" x14ac:dyDescent="0.3">
      <c r="A3422" s="9">
        <v>45363.875</v>
      </c>
      <c r="B3422" s="10">
        <v>45363</v>
      </c>
      <c r="C3422" s="11">
        <v>2024</v>
      </c>
      <c r="D3422" s="11">
        <v>3</v>
      </c>
      <c r="E3422" s="11">
        <v>12</v>
      </c>
      <c r="F3422" s="11">
        <v>21</v>
      </c>
      <c r="G3422" s="11" t="s">
        <v>68</v>
      </c>
      <c r="H3422" s="11" t="s">
        <v>53</v>
      </c>
      <c r="I3422" s="11">
        <v>40.692474310408301</v>
      </c>
      <c r="J3422" s="11">
        <v>-73.823946839367906</v>
      </c>
      <c r="K3422" s="11">
        <v>92</v>
      </c>
      <c r="L3422" s="11">
        <v>31.256430889371</v>
      </c>
      <c r="M3422" s="11">
        <v>90.238115973676599</v>
      </c>
      <c r="N3422" s="11" t="s">
        <v>54</v>
      </c>
      <c r="O3422" s="11" t="s">
        <v>60</v>
      </c>
      <c r="P3422" s="11">
        <v>0</v>
      </c>
      <c r="Q3422" s="11">
        <v>-0.65856397835271796</v>
      </c>
      <c r="R3422" s="11">
        <v>46</v>
      </c>
      <c r="S3422" s="11">
        <v>42</v>
      </c>
      <c r="T3422" s="11">
        <v>117.847478718999</v>
      </c>
      <c r="U3422" s="11">
        <v>15.159430454720599</v>
      </c>
      <c r="V3422" s="11" t="s">
        <v>56</v>
      </c>
    </row>
    <row r="3423" spans="1:22" x14ac:dyDescent="0.3">
      <c r="A3423" s="9">
        <v>45363.878472222197</v>
      </c>
      <c r="B3423" s="10">
        <v>45363</v>
      </c>
      <c r="C3423" s="11">
        <v>2024</v>
      </c>
      <c r="D3423" s="11">
        <v>3</v>
      </c>
      <c r="E3423" s="11">
        <v>12</v>
      </c>
      <c r="F3423" s="11">
        <v>21</v>
      </c>
      <c r="G3423" s="11" t="s">
        <v>68</v>
      </c>
      <c r="H3423" s="11" t="s">
        <v>53</v>
      </c>
      <c r="I3423" s="11">
        <v>40.711211364378997</v>
      </c>
      <c r="J3423" s="11">
        <v>-73.827143715494202</v>
      </c>
      <c r="K3423" s="11">
        <v>14</v>
      </c>
      <c r="L3423" s="11">
        <v>65.403903463035803</v>
      </c>
      <c r="M3423" s="11">
        <v>42.920893280324798</v>
      </c>
      <c r="N3423" s="11" t="s">
        <v>54</v>
      </c>
      <c r="O3423" s="11" t="s">
        <v>58</v>
      </c>
      <c r="P3423" s="11">
        <v>0</v>
      </c>
      <c r="Q3423" s="11">
        <v>0.94184385064754494</v>
      </c>
      <c r="R3423" s="11">
        <v>71</v>
      </c>
      <c r="S3423" s="11">
        <v>35</v>
      </c>
      <c r="T3423" s="11">
        <v>283.87289603367299</v>
      </c>
      <c r="U3423" s="11">
        <v>16.512503563910901</v>
      </c>
      <c r="V3423" s="11" t="s">
        <v>62</v>
      </c>
    </row>
    <row r="3424" spans="1:22" x14ac:dyDescent="0.3">
      <c r="A3424" s="9">
        <v>45363.881944444503</v>
      </c>
      <c r="B3424" s="10">
        <v>45363</v>
      </c>
      <c r="C3424" s="11">
        <v>2024</v>
      </c>
      <c r="D3424" s="11">
        <v>3</v>
      </c>
      <c r="E3424" s="11">
        <v>12</v>
      </c>
      <c r="F3424" s="11">
        <v>21</v>
      </c>
      <c r="G3424" s="11" t="s">
        <v>68</v>
      </c>
      <c r="H3424" s="11" t="s">
        <v>53</v>
      </c>
      <c r="I3424" s="11">
        <v>40.8208569584598</v>
      </c>
      <c r="J3424" s="11">
        <v>-73.817160243793097</v>
      </c>
      <c r="K3424" s="11">
        <v>215</v>
      </c>
      <c r="L3424" s="11">
        <v>75.525002226119497</v>
      </c>
      <c r="M3424" s="11">
        <v>78.285753471067096</v>
      </c>
      <c r="N3424" s="11" t="s">
        <v>59</v>
      </c>
      <c r="O3424" s="11" t="s">
        <v>60</v>
      </c>
      <c r="P3424" s="11">
        <v>1</v>
      </c>
      <c r="Q3424" s="11">
        <v>-0.87287614319232798</v>
      </c>
      <c r="R3424" s="11">
        <v>15</v>
      </c>
      <c r="S3424" s="11">
        <v>21</v>
      </c>
      <c r="T3424" s="11">
        <v>235.39026320428201</v>
      </c>
      <c r="U3424" s="11">
        <v>18.2813638405006</v>
      </c>
      <c r="V3424" s="11" t="s">
        <v>56</v>
      </c>
    </row>
    <row r="3425" spans="1:22" x14ac:dyDescent="0.3">
      <c r="A3425" s="9">
        <v>45363.885416666701</v>
      </c>
      <c r="B3425" s="10">
        <v>45363</v>
      </c>
      <c r="C3425" s="11">
        <v>2024</v>
      </c>
      <c r="D3425" s="11">
        <v>3</v>
      </c>
      <c r="E3425" s="11">
        <v>12</v>
      </c>
      <c r="F3425" s="11">
        <v>21</v>
      </c>
      <c r="G3425" s="11" t="s">
        <v>68</v>
      </c>
      <c r="H3425" s="11" t="s">
        <v>53</v>
      </c>
      <c r="I3425" s="11">
        <v>40.8836565005994</v>
      </c>
      <c r="J3425" s="11">
        <v>-73.768047263711793</v>
      </c>
      <c r="K3425" s="11">
        <v>202</v>
      </c>
      <c r="L3425" s="11">
        <v>5.2517368180262904</v>
      </c>
      <c r="M3425" s="11">
        <v>59.2811576320548</v>
      </c>
      <c r="N3425" s="11" t="s">
        <v>59</v>
      </c>
      <c r="O3425" s="11" t="s">
        <v>61</v>
      </c>
      <c r="P3425" s="11">
        <v>0</v>
      </c>
      <c r="Q3425" s="11">
        <v>-3.99818844928043E-2</v>
      </c>
      <c r="R3425" s="11">
        <v>21</v>
      </c>
      <c r="S3425" s="11">
        <v>21</v>
      </c>
      <c r="T3425" s="11">
        <v>491.84850060220799</v>
      </c>
      <c r="U3425" s="11">
        <v>19.9248648025088</v>
      </c>
      <c r="V3425" s="11" t="s">
        <v>56</v>
      </c>
    </row>
    <row r="3426" spans="1:22" x14ac:dyDescent="0.3">
      <c r="A3426" s="9">
        <v>45363.888888888898</v>
      </c>
      <c r="B3426" s="10">
        <v>45363</v>
      </c>
      <c r="C3426" s="11">
        <v>2024</v>
      </c>
      <c r="D3426" s="11">
        <v>3</v>
      </c>
      <c r="E3426" s="11">
        <v>12</v>
      </c>
      <c r="F3426" s="11">
        <v>21</v>
      </c>
      <c r="G3426" s="11" t="s">
        <v>68</v>
      </c>
      <c r="H3426" s="11" t="s">
        <v>53</v>
      </c>
      <c r="I3426" s="11">
        <v>40.876961792114102</v>
      </c>
      <c r="J3426" s="11">
        <v>-73.796926859082205</v>
      </c>
      <c r="K3426" s="11">
        <v>216</v>
      </c>
      <c r="L3426" s="11">
        <v>43.323896925668201</v>
      </c>
      <c r="M3426" s="11">
        <v>20.726608457713301</v>
      </c>
      <c r="N3426" s="11" t="s">
        <v>59</v>
      </c>
      <c r="O3426" s="11" t="s">
        <v>61</v>
      </c>
      <c r="P3426" s="11">
        <v>0</v>
      </c>
      <c r="Q3426" s="11">
        <v>-0.88722191804638195</v>
      </c>
      <c r="R3426" s="11">
        <v>86</v>
      </c>
      <c r="S3426" s="11">
        <v>17</v>
      </c>
      <c r="T3426" s="11">
        <v>218.65571426346401</v>
      </c>
      <c r="U3426" s="11">
        <v>8.0685709455891494</v>
      </c>
      <c r="V3426" s="11" t="s">
        <v>56</v>
      </c>
    </row>
    <row r="3427" spans="1:22" x14ac:dyDescent="0.3">
      <c r="A3427" s="9">
        <v>45363.892361111102</v>
      </c>
      <c r="B3427" s="10">
        <v>45363</v>
      </c>
      <c r="C3427" s="11">
        <v>2024</v>
      </c>
      <c r="D3427" s="11">
        <v>3</v>
      </c>
      <c r="E3427" s="11">
        <v>12</v>
      </c>
      <c r="F3427" s="11">
        <v>21</v>
      </c>
      <c r="G3427" s="11" t="s">
        <v>68</v>
      </c>
      <c r="H3427" s="11" t="s">
        <v>53</v>
      </c>
      <c r="I3427" s="11">
        <v>40.706014808592201</v>
      </c>
      <c r="J3427" s="11">
        <v>-73.870436815560495</v>
      </c>
      <c r="K3427" s="11">
        <v>62</v>
      </c>
      <c r="L3427" s="11">
        <v>31.421732126572099</v>
      </c>
      <c r="M3427" s="11">
        <v>82.225123820214407</v>
      </c>
      <c r="N3427" s="11" t="s">
        <v>54</v>
      </c>
      <c r="O3427" s="11" t="s">
        <v>60</v>
      </c>
      <c r="P3427" s="11">
        <v>0</v>
      </c>
      <c r="Q3427" s="11">
        <v>-0.18895134882635201</v>
      </c>
      <c r="R3427" s="11">
        <v>82</v>
      </c>
      <c r="S3427" s="11">
        <v>8</v>
      </c>
      <c r="T3427" s="11">
        <v>60.756786127348803</v>
      </c>
      <c r="U3427" s="11">
        <v>11.3858358005808</v>
      </c>
      <c r="V3427" s="11" t="s">
        <v>56</v>
      </c>
    </row>
    <row r="3428" spans="1:22" x14ac:dyDescent="0.3">
      <c r="A3428" s="9">
        <v>45363.895833333299</v>
      </c>
      <c r="B3428" s="10">
        <v>45363</v>
      </c>
      <c r="C3428" s="11">
        <v>2024</v>
      </c>
      <c r="D3428" s="11">
        <v>3</v>
      </c>
      <c r="E3428" s="11">
        <v>12</v>
      </c>
      <c r="F3428" s="11">
        <v>21</v>
      </c>
      <c r="G3428" s="11" t="s">
        <v>68</v>
      </c>
      <c r="H3428" s="11" t="s">
        <v>53</v>
      </c>
      <c r="I3428" s="11">
        <v>40.606561280132198</v>
      </c>
      <c r="J3428" s="11">
        <v>-73.944162607786097</v>
      </c>
      <c r="K3428" s="11">
        <v>109</v>
      </c>
      <c r="L3428" s="11">
        <v>40.539222840572002</v>
      </c>
      <c r="M3428" s="11">
        <v>39.207181731976299</v>
      </c>
      <c r="N3428" s="11" t="s">
        <v>54</v>
      </c>
      <c r="O3428" s="11" t="s">
        <v>61</v>
      </c>
      <c r="P3428" s="11">
        <v>0</v>
      </c>
      <c r="Q3428" s="11">
        <v>-0.245081175939936</v>
      </c>
      <c r="R3428" s="11">
        <v>82</v>
      </c>
      <c r="S3428" s="11">
        <v>43</v>
      </c>
      <c r="T3428" s="11">
        <v>384.71966500285401</v>
      </c>
      <c r="U3428" s="11">
        <v>6.2609353066818603</v>
      </c>
      <c r="V3428" s="11" t="s">
        <v>63</v>
      </c>
    </row>
    <row r="3429" spans="1:22" x14ac:dyDescent="0.3">
      <c r="A3429" s="9">
        <v>45363.899305555598</v>
      </c>
      <c r="B3429" s="10">
        <v>45363</v>
      </c>
      <c r="C3429" s="11">
        <v>2024</v>
      </c>
      <c r="D3429" s="11">
        <v>3</v>
      </c>
      <c r="E3429" s="11">
        <v>12</v>
      </c>
      <c r="F3429" s="11">
        <v>21</v>
      </c>
      <c r="G3429" s="11" t="s">
        <v>68</v>
      </c>
      <c r="H3429" s="11" t="s">
        <v>53</v>
      </c>
      <c r="I3429" s="11">
        <v>40.876546476692504</v>
      </c>
      <c r="J3429" s="11">
        <v>-73.766535568540505</v>
      </c>
      <c r="K3429" s="11">
        <v>129</v>
      </c>
      <c r="L3429" s="11">
        <v>74.283205225060698</v>
      </c>
      <c r="M3429" s="11">
        <v>53.203828708873502</v>
      </c>
      <c r="N3429" s="11" t="s">
        <v>59</v>
      </c>
      <c r="O3429" s="11" t="s">
        <v>60</v>
      </c>
      <c r="P3429" s="11">
        <v>0</v>
      </c>
      <c r="Q3429" s="11">
        <v>0.47672102689830897</v>
      </c>
      <c r="R3429" s="11">
        <v>95</v>
      </c>
      <c r="S3429" s="11">
        <v>46</v>
      </c>
      <c r="T3429" s="11">
        <v>327.42705730871199</v>
      </c>
      <c r="U3429" s="11">
        <v>27.827600655749901</v>
      </c>
      <c r="V3429" s="11" t="s">
        <v>63</v>
      </c>
    </row>
    <row r="3430" spans="1:22" x14ac:dyDescent="0.3">
      <c r="A3430" s="9">
        <v>45363.902777777803</v>
      </c>
      <c r="B3430" s="10">
        <v>45363</v>
      </c>
      <c r="C3430" s="11">
        <v>2024</v>
      </c>
      <c r="D3430" s="11">
        <v>3</v>
      </c>
      <c r="E3430" s="11">
        <v>12</v>
      </c>
      <c r="F3430" s="11">
        <v>21</v>
      </c>
      <c r="G3430" s="11" t="s">
        <v>68</v>
      </c>
      <c r="H3430" s="11" t="s">
        <v>53</v>
      </c>
      <c r="I3430" s="11">
        <v>40.721181562741698</v>
      </c>
      <c r="J3430" s="11">
        <v>-73.892112715945103</v>
      </c>
      <c r="K3430" s="11">
        <v>103</v>
      </c>
      <c r="L3430" s="11">
        <v>26.7913832037116</v>
      </c>
      <c r="M3430" s="11">
        <v>22.822686190562202</v>
      </c>
      <c r="N3430" s="11" t="s">
        <v>57</v>
      </c>
      <c r="O3430" s="11" t="s">
        <v>60</v>
      </c>
      <c r="P3430" s="11">
        <v>0</v>
      </c>
      <c r="Q3430" s="11">
        <v>0.698078830506074</v>
      </c>
      <c r="R3430" s="11">
        <v>41</v>
      </c>
      <c r="S3430" s="11">
        <v>15</v>
      </c>
      <c r="T3430" s="11">
        <v>406.83656638186898</v>
      </c>
      <c r="U3430" s="11">
        <v>20.330020237665199</v>
      </c>
      <c r="V3430" s="11" t="s">
        <v>63</v>
      </c>
    </row>
    <row r="3431" spans="1:22" x14ac:dyDescent="0.3">
      <c r="A3431" s="9">
        <v>45363.90625</v>
      </c>
      <c r="B3431" s="10">
        <v>45363</v>
      </c>
      <c r="C3431" s="11">
        <v>2024</v>
      </c>
      <c r="D3431" s="11">
        <v>3</v>
      </c>
      <c r="E3431" s="11">
        <v>12</v>
      </c>
      <c r="F3431" s="11">
        <v>21</v>
      </c>
      <c r="G3431" s="11" t="s">
        <v>68</v>
      </c>
      <c r="H3431" s="11" t="s">
        <v>53</v>
      </c>
      <c r="I3431" s="11">
        <v>40.6431373461728</v>
      </c>
      <c r="J3431" s="11">
        <v>-73.957317610910394</v>
      </c>
      <c r="K3431" s="11">
        <v>181</v>
      </c>
      <c r="L3431" s="11">
        <v>26.824871205993201</v>
      </c>
      <c r="M3431" s="11">
        <v>36.434415077335103</v>
      </c>
      <c r="N3431" s="11" t="s">
        <v>54</v>
      </c>
      <c r="O3431" s="11" t="s">
        <v>61</v>
      </c>
      <c r="P3431" s="11">
        <v>0</v>
      </c>
      <c r="Q3431" s="11">
        <v>0.43593542819230002</v>
      </c>
      <c r="R3431" s="11">
        <v>40</v>
      </c>
      <c r="S3431" s="11">
        <v>35</v>
      </c>
      <c r="T3431" s="11">
        <v>248.07959643940001</v>
      </c>
      <c r="U3431" s="11">
        <v>25.6991195859196</v>
      </c>
      <c r="V3431" s="11" t="s">
        <v>63</v>
      </c>
    </row>
    <row r="3432" spans="1:22" x14ac:dyDescent="0.3">
      <c r="A3432" s="9">
        <v>45363.909722222197</v>
      </c>
      <c r="B3432" s="10">
        <v>45363</v>
      </c>
      <c r="C3432" s="11">
        <v>2024</v>
      </c>
      <c r="D3432" s="11">
        <v>3</v>
      </c>
      <c r="E3432" s="11">
        <v>12</v>
      </c>
      <c r="F3432" s="11">
        <v>21</v>
      </c>
      <c r="G3432" s="11" t="s">
        <v>68</v>
      </c>
      <c r="H3432" s="11" t="s">
        <v>53</v>
      </c>
      <c r="I3432" s="11">
        <v>40.672784286497198</v>
      </c>
      <c r="J3432" s="11">
        <v>-73.8970244837857</v>
      </c>
      <c r="K3432" s="11">
        <v>41</v>
      </c>
      <c r="L3432" s="11">
        <v>12.166922996807999</v>
      </c>
      <c r="M3432" s="11">
        <v>45.554200088483398</v>
      </c>
      <c r="N3432" s="11" t="s">
        <v>57</v>
      </c>
      <c r="O3432" s="11" t="s">
        <v>61</v>
      </c>
      <c r="P3432" s="11">
        <v>0</v>
      </c>
      <c r="Q3432" s="11">
        <v>0.38506268275448602</v>
      </c>
      <c r="R3432" s="11">
        <v>76</v>
      </c>
      <c r="S3432" s="11">
        <v>20</v>
      </c>
      <c r="T3432" s="11">
        <v>391.64432294168199</v>
      </c>
      <c r="U3432" s="11">
        <v>16.991080627865699</v>
      </c>
      <c r="V3432" s="11" t="s">
        <v>56</v>
      </c>
    </row>
    <row r="3433" spans="1:22" x14ac:dyDescent="0.3">
      <c r="A3433" s="9">
        <v>45363.913194444503</v>
      </c>
      <c r="B3433" s="10">
        <v>45363</v>
      </c>
      <c r="C3433" s="11">
        <v>2024</v>
      </c>
      <c r="D3433" s="11">
        <v>3</v>
      </c>
      <c r="E3433" s="11">
        <v>12</v>
      </c>
      <c r="F3433" s="11">
        <v>21</v>
      </c>
      <c r="G3433" s="11" t="s">
        <v>68</v>
      </c>
      <c r="H3433" s="11" t="s">
        <v>53</v>
      </c>
      <c r="I3433" s="11">
        <v>40.687737122348103</v>
      </c>
      <c r="J3433" s="11">
        <v>-73.915038378748903</v>
      </c>
      <c r="K3433" s="11">
        <v>163</v>
      </c>
      <c r="L3433" s="11">
        <v>7.1244092196190403</v>
      </c>
      <c r="M3433" s="11">
        <v>82.806295004525893</v>
      </c>
      <c r="N3433" s="11" t="s">
        <v>54</v>
      </c>
      <c r="O3433" s="11" t="s">
        <v>60</v>
      </c>
      <c r="P3433" s="11">
        <v>0</v>
      </c>
      <c r="Q3433" s="11">
        <v>-0.23458376801331299</v>
      </c>
      <c r="R3433" s="11">
        <v>91</v>
      </c>
      <c r="S3433" s="11">
        <v>34</v>
      </c>
      <c r="T3433" s="11">
        <v>182.25487511496701</v>
      </c>
      <c r="U3433" s="11">
        <v>11.875018948048499</v>
      </c>
      <c r="V3433" s="11" t="s">
        <v>56</v>
      </c>
    </row>
    <row r="3434" spans="1:22" x14ac:dyDescent="0.3">
      <c r="A3434" s="9">
        <v>45363.916666666701</v>
      </c>
      <c r="B3434" s="10">
        <v>45363</v>
      </c>
      <c r="C3434" s="11">
        <v>2024</v>
      </c>
      <c r="D3434" s="11">
        <v>3</v>
      </c>
      <c r="E3434" s="11">
        <v>12</v>
      </c>
      <c r="F3434" s="11">
        <v>22</v>
      </c>
      <c r="G3434" s="11" t="s">
        <v>68</v>
      </c>
      <c r="H3434" s="11" t="s">
        <v>53</v>
      </c>
      <c r="I3434" s="11">
        <v>40.640622313345098</v>
      </c>
      <c r="J3434" s="11">
        <v>-73.842773104267806</v>
      </c>
      <c r="K3434" s="11">
        <v>215</v>
      </c>
      <c r="L3434" s="11">
        <v>79.924707712190198</v>
      </c>
      <c r="M3434" s="11">
        <v>47.717055133190897</v>
      </c>
      <c r="N3434" s="11" t="s">
        <v>57</v>
      </c>
      <c r="O3434" s="11" t="s">
        <v>60</v>
      </c>
      <c r="P3434" s="11">
        <v>0</v>
      </c>
      <c r="Q3434" s="11">
        <v>0.88402685219467902</v>
      </c>
      <c r="R3434" s="11">
        <v>8</v>
      </c>
      <c r="S3434" s="11">
        <v>26</v>
      </c>
      <c r="T3434" s="11">
        <v>142.91762152205999</v>
      </c>
      <c r="U3434" s="11">
        <v>22.462524368256901</v>
      </c>
      <c r="V3434" s="11" t="s">
        <v>56</v>
      </c>
    </row>
    <row r="3435" spans="1:22" x14ac:dyDescent="0.3">
      <c r="A3435" s="9">
        <v>45363.920138888898</v>
      </c>
      <c r="B3435" s="10">
        <v>45363</v>
      </c>
      <c r="C3435" s="11">
        <v>2024</v>
      </c>
      <c r="D3435" s="11">
        <v>3</v>
      </c>
      <c r="E3435" s="11">
        <v>12</v>
      </c>
      <c r="F3435" s="11">
        <v>22</v>
      </c>
      <c r="G3435" s="11" t="s">
        <v>68</v>
      </c>
      <c r="H3435" s="11" t="s">
        <v>53</v>
      </c>
      <c r="I3435" s="11">
        <v>40.705393978382503</v>
      </c>
      <c r="J3435" s="11">
        <v>-73.7083986297352</v>
      </c>
      <c r="K3435" s="11">
        <v>43</v>
      </c>
      <c r="L3435" s="11">
        <v>16.029270753152598</v>
      </c>
      <c r="M3435" s="11">
        <v>29.540206683735899</v>
      </c>
      <c r="N3435" s="11" t="s">
        <v>54</v>
      </c>
      <c r="O3435" s="11" t="s">
        <v>60</v>
      </c>
      <c r="P3435" s="11">
        <v>0</v>
      </c>
      <c r="Q3435" s="11">
        <v>-0.88298522000040203</v>
      </c>
      <c r="R3435" s="11">
        <v>85</v>
      </c>
      <c r="S3435" s="11">
        <v>45</v>
      </c>
      <c r="T3435" s="11">
        <v>382.29291556279099</v>
      </c>
      <c r="U3435" s="11">
        <v>27.4901048305722</v>
      </c>
      <c r="V3435" s="11" t="s">
        <v>56</v>
      </c>
    </row>
    <row r="3436" spans="1:22" x14ac:dyDescent="0.3">
      <c r="A3436" s="9">
        <v>45363.923611111102</v>
      </c>
      <c r="B3436" s="10">
        <v>45363</v>
      </c>
      <c r="C3436" s="11">
        <v>2024</v>
      </c>
      <c r="D3436" s="11">
        <v>3</v>
      </c>
      <c r="E3436" s="11">
        <v>12</v>
      </c>
      <c r="F3436" s="11">
        <v>22</v>
      </c>
      <c r="G3436" s="11" t="s">
        <v>68</v>
      </c>
      <c r="H3436" s="11" t="s">
        <v>53</v>
      </c>
      <c r="I3436" s="11">
        <v>40.754105426464903</v>
      </c>
      <c r="J3436" s="11">
        <v>-73.923480551950504</v>
      </c>
      <c r="K3436" s="11">
        <v>293</v>
      </c>
      <c r="L3436" s="11">
        <v>69.3778910699628</v>
      </c>
      <c r="M3436" s="11">
        <v>73.273104650264798</v>
      </c>
      <c r="N3436" s="11" t="s">
        <v>59</v>
      </c>
      <c r="O3436" s="11" t="s">
        <v>58</v>
      </c>
      <c r="P3436" s="11">
        <v>0</v>
      </c>
      <c r="Q3436" s="11">
        <v>-0.25135469812495198</v>
      </c>
      <c r="R3436" s="11">
        <v>28</v>
      </c>
      <c r="S3436" s="11">
        <v>14</v>
      </c>
      <c r="T3436" s="11">
        <v>56.508556293669301</v>
      </c>
      <c r="U3436" s="11">
        <v>11.558593664206899</v>
      </c>
      <c r="V3436" s="11" t="s">
        <v>56</v>
      </c>
    </row>
    <row r="3437" spans="1:22" x14ac:dyDescent="0.3">
      <c r="A3437" s="9">
        <v>45363.927083333299</v>
      </c>
      <c r="B3437" s="10">
        <v>45363</v>
      </c>
      <c r="C3437" s="11">
        <v>2024</v>
      </c>
      <c r="D3437" s="11">
        <v>3</v>
      </c>
      <c r="E3437" s="11">
        <v>12</v>
      </c>
      <c r="F3437" s="11">
        <v>22</v>
      </c>
      <c r="G3437" s="11" t="s">
        <v>68</v>
      </c>
      <c r="H3437" s="11" t="s">
        <v>53</v>
      </c>
      <c r="I3437" s="11">
        <v>40.633692012855803</v>
      </c>
      <c r="J3437" s="11">
        <v>-73.980780828102596</v>
      </c>
      <c r="K3437" s="11">
        <v>214</v>
      </c>
      <c r="L3437" s="11">
        <v>34.273115902753801</v>
      </c>
      <c r="M3437" s="11">
        <v>18.606140182355301</v>
      </c>
      <c r="N3437" s="11" t="s">
        <v>54</v>
      </c>
      <c r="O3437" s="11" t="s">
        <v>60</v>
      </c>
      <c r="P3437" s="11">
        <v>0</v>
      </c>
      <c r="Q3437" s="11">
        <v>0.374966471116503</v>
      </c>
      <c r="R3437" s="11">
        <v>34</v>
      </c>
      <c r="S3437" s="11">
        <v>13</v>
      </c>
      <c r="T3437" s="11">
        <v>322.231364520537</v>
      </c>
      <c r="U3437" s="11">
        <v>26.646367355726898</v>
      </c>
      <c r="V3437" s="11" t="s">
        <v>56</v>
      </c>
    </row>
    <row r="3438" spans="1:22" x14ac:dyDescent="0.3">
      <c r="A3438" s="9">
        <v>45363.930555555598</v>
      </c>
      <c r="B3438" s="10">
        <v>45363</v>
      </c>
      <c r="C3438" s="11">
        <v>2024</v>
      </c>
      <c r="D3438" s="11">
        <v>3</v>
      </c>
      <c r="E3438" s="11">
        <v>12</v>
      </c>
      <c r="F3438" s="11">
        <v>22</v>
      </c>
      <c r="G3438" s="11" t="s">
        <v>68</v>
      </c>
      <c r="H3438" s="11" t="s">
        <v>53</v>
      </c>
      <c r="I3438" s="11">
        <v>40.745203978120998</v>
      </c>
      <c r="J3438" s="11">
        <v>-73.881302889826301</v>
      </c>
      <c r="K3438" s="11">
        <v>270</v>
      </c>
      <c r="L3438" s="11">
        <v>61.298992939522897</v>
      </c>
      <c r="M3438" s="11">
        <v>50.337372879815099</v>
      </c>
      <c r="N3438" s="11" t="s">
        <v>54</v>
      </c>
      <c r="O3438" s="11" t="s">
        <v>61</v>
      </c>
      <c r="P3438" s="11">
        <v>0</v>
      </c>
      <c r="Q3438" s="11">
        <v>0.28918807891215198</v>
      </c>
      <c r="R3438" s="11">
        <v>90</v>
      </c>
      <c r="S3438" s="11">
        <v>46</v>
      </c>
      <c r="T3438" s="11">
        <v>252.296928674757</v>
      </c>
      <c r="U3438" s="11">
        <v>8.6207272714586907</v>
      </c>
      <c r="V3438" s="11" t="s">
        <v>56</v>
      </c>
    </row>
    <row r="3439" spans="1:22" x14ac:dyDescent="0.3">
      <c r="A3439" s="9">
        <v>45363.934027777803</v>
      </c>
      <c r="B3439" s="10">
        <v>45363</v>
      </c>
      <c r="C3439" s="11">
        <v>2024</v>
      </c>
      <c r="D3439" s="11">
        <v>3</v>
      </c>
      <c r="E3439" s="11">
        <v>12</v>
      </c>
      <c r="F3439" s="11">
        <v>22</v>
      </c>
      <c r="G3439" s="11" t="s">
        <v>68</v>
      </c>
      <c r="H3439" s="11" t="s">
        <v>53</v>
      </c>
      <c r="I3439" s="11">
        <v>40.682408757250101</v>
      </c>
      <c r="J3439" s="11">
        <v>-73.742264612695394</v>
      </c>
      <c r="K3439" s="11">
        <v>296</v>
      </c>
      <c r="L3439" s="11">
        <v>6.4880635499881896</v>
      </c>
      <c r="M3439" s="11">
        <v>23.148572531389899</v>
      </c>
      <c r="N3439" s="11" t="s">
        <v>57</v>
      </c>
      <c r="O3439" s="11" t="s">
        <v>58</v>
      </c>
      <c r="P3439" s="11">
        <v>1</v>
      </c>
      <c r="Q3439" s="11">
        <v>0.28076390543608698</v>
      </c>
      <c r="R3439" s="11">
        <v>35</v>
      </c>
      <c r="S3439" s="11">
        <v>5</v>
      </c>
      <c r="T3439" s="11">
        <v>136.597353100454</v>
      </c>
      <c r="U3439" s="11">
        <v>14.239401545092401</v>
      </c>
      <c r="V3439" s="11" t="s">
        <v>56</v>
      </c>
    </row>
    <row r="3440" spans="1:22" x14ac:dyDescent="0.3">
      <c r="A3440" s="9">
        <v>45363.9375</v>
      </c>
      <c r="B3440" s="10">
        <v>45363</v>
      </c>
      <c r="C3440" s="11">
        <v>2024</v>
      </c>
      <c r="D3440" s="11">
        <v>3</v>
      </c>
      <c r="E3440" s="11">
        <v>12</v>
      </c>
      <c r="F3440" s="11">
        <v>22</v>
      </c>
      <c r="G3440" s="11" t="s">
        <v>68</v>
      </c>
      <c r="H3440" s="11" t="s">
        <v>53</v>
      </c>
      <c r="I3440" s="11">
        <v>40.857145231259103</v>
      </c>
      <c r="J3440" s="11">
        <v>-73.715648524286294</v>
      </c>
      <c r="K3440" s="11">
        <v>92</v>
      </c>
      <c r="L3440" s="11">
        <v>74.852690236643298</v>
      </c>
      <c r="M3440" s="11">
        <v>61.114897189327003</v>
      </c>
      <c r="N3440" s="11" t="s">
        <v>59</v>
      </c>
      <c r="O3440" s="11" t="s">
        <v>60</v>
      </c>
      <c r="P3440" s="11">
        <v>0</v>
      </c>
      <c r="Q3440" s="11">
        <v>0.56900555147253795</v>
      </c>
      <c r="R3440" s="11">
        <v>29</v>
      </c>
      <c r="S3440" s="11">
        <v>11</v>
      </c>
      <c r="T3440" s="11">
        <v>302.47428398999102</v>
      </c>
      <c r="U3440" s="11">
        <v>29.567445937006401</v>
      </c>
      <c r="V3440" s="11" t="s">
        <v>63</v>
      </c>
    </row>
    <row r="3441" spans="1:22" x14ac:dyDescent="0.3">
      <c r="A3441" s="9">
        <v>45363.940972222197</v>
      </c>
      <c r="B3441" s="10">
        <v>45363</v>
      </c>
      <c r="C3441" s="11">
        <v>2024</v>
      </c>
      <c r="D3441" s="11">
        <v>3</v>
      </c>
      <c r="E3441" s="11">
        <v>12</v>
      </c>
      <c r="F3441" s="11">
        <v>22</v>
      </c>
      <c r="G3441" s="11" t="s">
        <v>68</v>
      </c>
      <c r="H3441" s="11" t="s">
        <v>53</v>
      </c>
      <c r="I3441" s="11">
        <v>40.7140513670318</v>
      </c>
      <c r="J3441" s="11">
        <v>-73.885474793017707</v>
      </c>
      <c r="K3441" s="11">
        <v>293</v>
      </c>
      <c r="L3441" s="11">
        <v>43.697005320486497</v>
      </c>
      <c r="M3441" s="11">
        <v>46.561833127817899</v>
      </c>
      <c r="N3441" s="11" t="s">
        <v>59</v>
      </c>
      <c r="O3441" s="11" t="s">
        <v>55</v>
      </c>
      <c r="P3441" s="11">
        <v>0</v>
      </c>
      <c r="Q3441" s="11">
        <v>-0.57333162446653696</v>
      </c>
      <c r="R3441" s="11">
        <v>74</v>
      </c>
      <c r="S3441" s="11">
        <v>24</v>
      </c>
      <c r="T3441" s="11">
        <v>288.328225852027</v>
      </c>
      <c r="U3441" s="11">
        <v>18.804113117429701</v>
      </c>
      <c r="V3441" s="11" t="s">
        <v>56</v>
      </c>
    </row>
    <row r="3442" spans="1:22" x14ac:dyDescent="0.3">
      <c r="A3442" s="9">
        <v>45363.944444444503</v>
      </c>
      <c r="B3442" s="10">
        <v>45363</v>
      </c>
      <c r="C3442" s="11">
        <v>2024</v>
      </c>
      <c r="D3442" s="11">
        <v>3</v>
      </c>
      <c r="E3442" s="11">
        <v>12</v>
      </c>
      <c r="F3442" s="11">
        <v>22</v>
      </c>
      <c r="G3442" s="11" t="s">
        <v>68</v>
      </c>
      <c r="H3442" s="11" t="s">
        <v>53</v>
      </c>
      <c r="I3442" s="11">
        <v>40.843490096117897</v>
      </c>
      <c r="J3442" s="11">
        <v>-73.778533143281393</v>
      </c>
      <c r="K3442" s="11">
        <v>75</v>
      </c>
      <c r="L3442" s="11">
        <v>70.878684626751394</v>
      </c>
      <c r="M3442" s="11">
        <v>52.138259482745703</v>
      </c>
      <c r="N3442" s="11" t="s">
        <v>59</v>
      </c>
      <c r="O3442" s="11" t="s">
        <v>58</v>
      </c>
      <c r="P3442" s="11">
        <v>0</v>
      </c>
      <c r="Q3442" s="11">
        <v>0.68359375731684802</v>
      </c>
      <c r="R3442" s="11">
        <v>8</v>
      </c>
      <c r="S3442" s="11">
        <v>44</v>
      </c>
      <c r="T3442" s="11">
        <v>462.56567281645698</v>
      </c>
      <c r="U3442" s="11">
        <v>20.429153357834299</v>
      </c>
      <c r="V3442" s="11" t="s">
        <v>63</v>
      </c>
    </row>
    <row r="3443" spans="1:22" x14ac:dyDescent="0.3">
      <c r="A3443" s="9">
        <v>45363.947916666701</v>
      </c>
      <c r="B3443" s="10">
        <v>45363</v>
      </c>
      <c r="C3443" s="11">
        <v>2024</v>
      </c>
      <c r="D3443" s="11">
        <v>3</v>
      </c>
      <c r="E3443" s="11">
        <v>12</v>
      </c>
      <c r="F3443" s="11">
        <v>22</v>
      </c>
      <c r="G3443" s="11" t="s">
        <v>68</v>
      </c>
      <c r="H3443" s="11" t="s">
        <v>53</v>
      </c>
      <c r="I3443" s="11">
        <v>40.831138259623799</v>
      </c>
      <c r="J3443" s="11">
        <v>-73.958276363517498</v>
      </c>
      <c r="K3443" s="11">
        <v>104</v>
      </c>
      <c r="L3443" s="11">
        <v>22.238217916841101</v>
      </c>
      <c r="M3443" s="11">
        <v>90.693687522632302</v>
      </c>
      <c r="N3443" s="11" t="s">
        <v>54</v>
      </c>
      <c r="O3443" s="11" t="s">
        <v>60</v>
      </c>
      <c r="P3443" s="11">
        <v>0</v>
      </c>
      <c r="Q3443" s="11">
        <v>-9.4444620213611497E-2</v>
      </c>
      <c r="R3443" s="11">
        <v>99</v>
      </c>
      <c r="S3443" s="11">
        <v>32</v>
      </c>
      <c r="T3443" s="11">
        <v>411.33188530453799</v>
      </c>
      <c r="U3443" s="11">
        <v>27.289217881910499</v>
      </c>
      <c r="V3443" s="11" t="s">
        <v>56</v>
      </c>
    </row>
    <row r="3444" spans="1:22" x14ac:dyDescent="0.3">
      <c r="A3444" s="9">
        <v>45363.951388888898</v>
      </c>
      <c r="B3444" s="10">
        <v>45363</v>
      </c>
      <c r="C3444" s="11">
        <v>2024</v>
      </c>
      <c r="D3444" s="11">
        <v>3</v>
      </c>
      <c r="E3444" s="11">
        <v>12</v>
      </c>
      <c r="F3444" s="11">
        <v>22</v>
      </c>
      <c r="G3444" s="11" t="s">
        <v>68</v>
      </c>
      <c r="H3444" s="11" t="s">
        <v>53</v>
      </c>
      <c r="I3444" s="11">
        <v>40.786753750876102</v>
      </c>
      <c r="J3444" s="11">
        <v>-73.879246682168002</v>
      </c>
      <c r="K3444" s="11">
        <v>82</v>
      </c>
      <c r="L3444" s="11">
        <v>19.0056530124461</v>
      </c>
      <c r="M3444" s="11">
        <v>47.082219142619103</v>
      </c>
      <c r="N3444" s="11" t="s">
        <v>57</v>
      </c>
      <c r="O3444" s="11" t="s">
        <v>55</v>
      </c>
      <c r="P3444" s="11">
        <v>0</v>
      </c>
      <c r="Q3444" s="11">
        <v>0.80794378405148204</v>
      </c>
      <c r="R3444" s="11">
        <v>11</v>
      </c>
      <c r="S3444" s="11">
        <v>16</v>
      </c>
      <c r="T3444" s="11">
        <v>492.46718486784101</v>
      </c>
      <c r="U3444" s="11">
        <v>25.266912500845098</v>
      </c>
      <c r="V3444" s="11" t="s">
        <v>56</v>
      </c>
    </row>
    <row r="3445" spans="1:22" x14ac:dyDescent="0.3">
      <c r="A3445" s="9">
        <v>45363.954861111102</v>
      </c>
      <c r="B3445" s="10">
        <v>45363</v>
      </c>
      <c r="C3445" s="11">
        <v>2024</v>
      </c>
      <c r="D3445" s="11">
        <v>3</v>
      </c>
      <c r="E3445" s="11">
        <v>12</v>
      </c>
      <c r="F3445" s="11">
        <v>22</v>
      </c>
      <c r="G3445" s="11" t="s">
        <v>68</v>
      </c>
      <c r="H3445" s="11" t="s">
        <v>53</v>
      </c>
      <c r="I3445" s="11">
        <v>40.614637120029499</v>
      </c>
      <c r="J3445" s="11">
        <v>-73.9907228505744</v>
      </c>
      <c r="K3445" s="11">
        <v>37</v>
      </c>
      <c r="L3445" s="11">
        <v>41.588615255208502</v>
      </c>
      <c r="M3445" s="11">
        <v>13.5719767662035</v>
      </c>
      <c r="N3445" s="11" t="s">
        <v>57</v>
      </c>
      <c r="O3445" s="11" t="s">
        <v>58</v>
      </c>
      <c r="P3445" s="11">
        <v>0</v>
      </c>
      <c r="Q3445" s="11">
        <v>0.73089875427932605</v>
      </c>
      <c r="R3445" s="11">
        <v>27</v>
      </c>
      <c r="S3445" s="11">
        <v>20</v>
      </c>
      <c r="T3445" s="11">
        <v>235.117365891709</v>
      </c>
      <c r="U3445" s="11">
        <v>29.5329655788737</v>
      </c>
      <c r="V3445" s="11" t="s">
        <v>62</v>
      </c>
    </row>
    <row r="3446" spans="1:22" x14ac:dyDescent="0.3">
      <c r="A3446" s="9">
        <v>45363.958333333299</v>
      </c>
      <c r="B3446" s="10">
        <v>45363</v>
      </c>
      <c r="C3446" s="11">
        <v>2024</v>
      </c>
      <c r="D3446" s="11">
        <v>3</v>
      </c>
      <c r="E3446" s="11">
        <v>12</v>
      </c>
      <c r="F3446" s="11">
        <v>23</v>
      </c>
      <c r="G3446" s="11" t="s">
        <v>68</v>
      </c>
      <c r="H3446" s="11" t="s">
        <v>53</v>
      </c>
      <c r="I3446" s="11">
        <v>40.610666413082598</v>
      </c>
      <c r="J3446" s="11">
        <v>-73.811170154534196</v>
      </c>
      <c r="K3446" s="11">
        <v>112</v>
      </c>
      <c r="L3446" s="11">
        <v>69.237606987020399</v>
      </c>
      <c r="M3446" s="11">
        <v>61.0421994068898</v>
      </c>
      <c r="N3446" s="11" t="s">
        <v>59</v>
      </c>
      <c r="O3446" s="11" t="s">
        <v>61</v>
      </c>
      <c r="P3446" s="11">
        <v>0</v>
      </c>
      <c r="Q3446" s="11">
        <v>0.74839146790294997</v>
      </c>
      <c r="R3446" s="11">
        <v>7</v>
      </c>
      <c r="S3446" s="11">
        <v>14</v>
      </c>
      <c r="T3446" s="11">
        <v>408.869786768658</v>
      </c>
      <c r="U3446" s="11">
        <v>15.8779981573944</v>
      </c>
      <c r="V3446" s="11" t="s">
        <v>63</v>
      </c>
    </row>
    <row r="3447" spans="1:22" x14ac:dyDescent="0.3">
      <c r="A3447" s="9">
        <v>45363.961805555598</v>
      </c>
      <c r="B3447" s="10">
        <v>45363</v>
      </c>
      <c r="C3447" s="11">
        <v>2024</v>
      </c>
      <c r="D3447" s="11">
        <v>3</v>
      </c>
      <c r="E3447" s="11">
        <v>12</v>
      </c>
      <c r="F3447" s="11">
        <v>23</v>
      </c>
      <c r="G3447" s="11" t="s">
        <v>68</v>
      </c>
      <c r="H3447" s="11" t="s">
        <v>53</v>
      </c>
      <c r="I3447" s="11">
        <v>40.674764643850303</v>
      </c>
      <c r="J3447" s="11">
        <v>-73.897581018199702</v>
      </c>
      <c r="K3447" s="11">
        <v>264</v>
      </c>
      <c r="L3447" s="11">
        <v>54.311526722594003</v>
      </c>
      <c r="M3447" s="11">
        <v>88.451482134824303</v>
      </c>
      <c r="N3447" s="11" t="s">
        <v>54</v>
      </c>
      <c r="O3447" s="11" t="s">
        <v>60</v>
      </c>
      <c r="P3447" s="11">
        <v>0</v>
      </c>
      <c r="Q3447" s="11">
        <v>0.75493077911057305</v>
      </c>
      <c r="R3447" s="11">
        <v>38</v>
      </c>
      <c r="S3447" s="11">
        <v>27</v>
      </c>
      <c r="T3447" s="11">
        <v>169.08694885945701</v>
      </c>
      <c r="U3447" s="11">
        <v>10.9050970443485</v>
      </c>
      <c r="V3447" s="11" t="s">
        <v>56</v>
      </c>
    </row>
    <row r="3448" spans="1:22" x14ac:dyDescent="0.3">
      <c r="A3448" s="9">
        <v>45363.965277777803</v>
      </c>
      <c r="B3448" s="10">
        <v>45363</v>
      </c>
      <c r="C3448" s="11">
        <v>2024</v>
      </c>
      <c r="D3448" s="11">
        <v>3</v>
      </c>
      <c r="E3448" s="11">
        <v>12</v>
      </c>
      <c r="F3448" s="11">
        <v>23</v>
      </c>
      <c r="G3448" s="11" t="s">
        <v>68</v>
      </c>
      <c r="H3448" s="11" t="s">
        <v>53</v>
      </c>
      <c r="I3448" s="11">
        <v>40.769812220772103</v>
      </c>
      <c r="J3448" s="11">
        <v>-73.809909636008697</v>
      </c>
      <c r="K3448" s="11">
        <v>213</v>
      </c>
      <c r="L3448" s="11">
        <v>10.272044497511599</v>
      </c>
      <c r="M3448" s="11">
        <v>83.898095293637198</v>
      </c>
      <c r="N3448" s="11" t="s">
        <v>54</v>
      </c>
      <c r="O3448" s="11" t="s">
        <v>55</v>
      </c>
      <c r="P3448" s="11">
        <v>0</v>
      </c>
      <c r="Q3448" s="11">
        <v>-0.50366246710986795</v>
      </c>
      <c r="R3448" s="11">
        <v>1</v>
      </c>
      <c r="S3448" s="11">
        <v>22</v>
      </c>
      <c r="T3448" s="11">
        <v>123.154040523861</v>
      </c>
      <c r="U3448" s="11">
        <v>12.0861862218631</v>
      </c>
      <c r="V3448" s="11" t="s">
        <v>56</v>
      </c>
    </row>
    <row r="3449" spans="1:22" x14ac:dyDescent="0.3">
      <c r="A3449" s="9">
        <v>45363.96875</v>
      </c>
      <c r="B3449" s="10">
        <v>45363</v>
      </c>
      <c r="C3449" s="11">
        <v>2024</v>
      </c>
      <c r="D3449" s="11">
        <v>3</v>
      </c>
      <c r="E3449" s="11">
        <v>12</v>
      </c>
      <c r="F3449" s="11">
        <v>23</v>
      </c>
      <c r="G3449" s="11" t="s">
        <v>68</v>
      </c>
      <c r="H3449" s="11" t="s">
        <v>53</v>
      </c>
      <c r="I3449" s="11">
        <v>40.677671507344797</v>
      </c>
      <c r="J3449" s="11">
        <v>-73.981703075945603</v>
      </c>
      <c r="K3449" s="11">
        <v>163</v>
      </c>
      <c r="L3449" s="11">
        <v>77.434443887293895</v>
      </c>
      <c r="M3449" s="11">
        <v>51.828812723823802</v>
      </c>
      <c r="N3449" s="11" t="s">
        <v>57</v>
      </c>
      <c r="O3449" s="11" t="s">
        <v>61</v>
      </c>
      <c r="P3449" s="11">
        <v>0</v>
      </c>
      <c r="Q3449" s="11">
        <v>-0.60948425377500004</v>
      </c>
      <c r="R3449" s="11">
        <v>98</v>
      </c>
      <c r="S3449" s="11">
        <v>9</v>
      </c>
      <c r="T3449" s="11">
        <v>306.06900024452602</v>
      </c>
      <c r="U3449" s="11">
        <v>21.616379965114302</v>
      </c>
      <c r="V3449" s="11" t="s">
        <v>63</v>
      </c>
    </row>
    <row r="3450" spans="1:22" x14ac:dyDescent="0.3">
      <c r="A3450" s="9">
        <v>45363.972222222197</v>
      </c>
      <c r="B3450" s="10">
        <v>45363</v>
      </c>
      <c r="C3450" s="11">
        <v>2024</v>
      </c>
      <c r="D3450" s="11">
        <v>3</v>
      </c>
      <c r="E3450" s="11">
        <v>12</v>
      </c>
      <c r="F3450" s="11">
        <v>23</v>
      </c>
      <c r="G3450" s="11" t="s">
        <v>68</v>
      </c>
      <c r="H3450" s="11" t="s">
        <v>53</v>
      </c>
      <c r="I3450" s="11">
        <v>40.877992890635703</v>
      </c>
      <c r="J3450" s="11">
        <v>-73.8856211804667</v>
      </c>
      <c r="K3450" s="11">
        <v>44</v>
      </c>
      <c r="L3450" s="11">
        <v>37.434914056090498</v>
      </c>
      <c r="M3450" s="11">
        <v>69.366459416349002</v>
      </c>
      <c r="N3450" s="11" t="s">
        <v>57</v>
      </c>
      <c r="O3450" s="11" t="s">
        <v>60</v>
      </c>
      <c r="P3450" s="11">
        <v>0</v>
      </c>
      <c r="Q3450" s="11">
        <v>0.985210593309227</v>
      </c>
      <c r="R3450" s="11">
        <v>13</v>
      </c>
      <c r="S3450" s="11">
        <v>1</v>
      </c>
      <c r="T3450" s="11">
        <v>320.85565235962599</v>
      </c>
      <c r="U3450" s="11">
        <v>23.078631417410701</v>
      </c>
      <c r="V3450" s="11" t="s">
        <v>63</v>
      </c>
    </row>
    <row r="3451" spans="1:22" x14ac:dyDescent="0.3">
      <c r="A3451" s="9">
        <v>45363.975694444503</v>
      </c>
      <c r="B3451" s="10">
        <v>45363</v>
      </c>
      <c r="C3451" s="11">
        <v>2024</v>
      </c>
      <c r="D3451" s="11">
        <v>3</v>
      </c>
      <c r="E3451" s="11">
        <v>12</v>
      </c>
      <c r="F3451" s="11">
        <v>23</v>
      </c>
      <c r="G3451" s="11" t="s">
        <v>68</v>
      </c>
      <c r="H3451" s="11" t="s">
        <v>53</v>
      </c>
      <c r="I3451" s="11">
        <v>40.672499483893297</v>
      </c>
      <c r="J3451" s="11">
        <v>-73.756848484206003</v>
      </c>
      <c r="K3451" s="11">
        <v>286</v>
      </c>
      <c r="L3451" s="11">
        <v>8.0698027907610594</v>
      </c>
      <c r="M3451" s="11">
        <v>91.520533004138798</v>
      </c>
      <c r="N3451" s="11" t="s">
        <v>59</v>
      </c>
      <c r="O3451" s="11" t="s">
        <v>60</v>
      </c>
      <c r="P3451" s="11">
        <v>0</v>
      </c>
      <c r="Q3451" s="11">
        <v>0.225996528954887</v>
      </c>
      <c r="R3451" s="11">
        <v>73</v>
      </c>
      <c r="S3451" s="11">
        <v>49</v>
      </c>
      <c r="T3451" s="11">
        <v>441.041139479935</v>
      </c>
      <c r="U3451" s="11">
        <v>19.9749808592092</v>
      </c>
      <c r="V3451" s="11" t="s">
        <v>56</v>
      </c>
    </row>
    <row r="3452" spans="1:22" x14ac:dyDescent="0.3">
      <c r="A3452" s="9">
        <v>45363.979166666701</v>
      </c>
      <c r="B3452" s="10">
        <v>45363</v>
      </c>
      <c r="C3452" s="11">
        <v>2024</v>
      </c>
      <c r="D3452" s="11">
        <v>3</v>
      </c>
      <c r="E3452" s="11">
        <v>12</v>
      </c>
      <c r="F3452" s="11">
        <v>23</v>
      </c>
      <c r="G3452" s="11" t="s">
        <v>68</v>
      </c>
      <c r="H3452" s="11" t="s">
        <v>53</v>
      </c>
      <c r="I3452" s="11">
        <v>40.854966286166999</v>
      </c>
      <c r="J3452" s="11">
        <v>-73.724567103246002</v>
      </c>
      <c r="K3452" s="11">
        <v>83</v>
      </c>
      <c r="L3452" s="11">
        <v>44.868159193097597</v>
      </c>
      <c r="M3452" s="11">
        <v>36.692596787864701</v>
      </c>
      <c r="N3452" s="11" t="s">
        <v>59</v>
      </c>
      <c r="O3452" s="11" t="s">
        <v>61</v>
      </c>
      <c r="P3452" s="11">
        <v>0</v>
      </c>
      <c r="Q3452" s="11">
        <v>-0.679797016258748</v>
      </c>
      <c r="R3452" s="11">
        <v>17</v>
      </c>
      <c r="S3452" s="11">
        <v>30</v>
      </c>
      <c r="T3452" s="11">
        <v>292.12475787730602</v>
      </c>
      <c r="U3452" s="11">
        <v>14.494208877605701</v>
      </c>
      <c r="V3452" s="11" t="s">
        <v>62</v>
      </c>
    </row>
    <row r="3453" spans="1:22" x14ac:dyDescent="0.3">
      <c r="A3453" s="9">
        <v>45363.982638888898</v>
      </c>
      <c r="B3453" s="10">
        <v>45363</v>
      </c>
      <c r="C3453" s="11">
        <v>2024</v>
      </c>
      <c r="D3453" s="11">
        <v>3</v>
      </c>
      <c r="E3453" s="11">
        <v>12</v>
      </c>
      <c r="F3453" s="11">
        <v>23</v>
      </c>
      <c r="G3453" s="11" t="s">
        <v>68</v>
      </c>
      <c r="H3453" s="11" t="s">
        <v>53</v>
      </c>
      <c r="I3453" s="11">
        <v>40.628718024406197</v>
      </c>
      <c r="J3453" s="11">
        <v>-73.781194718291502</v>
      </c>
      <c r="K3453" s="11">
        <v>24</v>
      </c>
      <c r="L3453" s="11">
        <v>42.370915170698403</v>
      </c>
      <c r="M3453" s="11">
        <v>33.382856879054103</v>
      </c>
      <c r="N3453" s="11" t="s">
        <v>54</v>
      </c>
      <c r="O3453" s="11" t="s">
        <v>55</v>
      </c>
      <c r="P3453" s="11">
        <v>0</v>
      </c>
      <c r="Q3453" s="11">
        <v>-0.31928333152342703</v>
      </c>
      <c r="R3453" s="11">
        <v>86</v>
      </c>
      <c r="S3453" s="11">
        <v>37</v>
      </c>
      <c r="T3453" s="11">
        <v>453.02243416391701</v>
      </c>
      <c r="U3453" s="11">
        <v>18.459856012253798</v>
      </c>
      <c r="V3453" s="11" t="s">
        <v>62</v>
      </c>
    </row>
    <row r="3454" spans="1:22" x14ac:dyDescent="0.3">
      <c r="A3454" s="9">
        <v>45363.986111111102</v>
      </c>
      <c r="B3454" s="10">
        <v>45363</v>
      </c>
      <c r="C3454" s="11">
        <v>2024</v>
      </c>
      <c r="D3454" s="11">
        <v>3</v>
      </c>
      <c r="E3454" s="11">
        <v>12</v>
      </c>
      <c r="F3454" s="11">
        <v>23</v>
      </c>
      <c r="G3454" s="11" t="s">
        <v>68</v>
      </c>
      <c r="H3454" s="11" t="s">
        <v>53</v>
      </c>
      <c r="I3454" s="11">
        <v>40.7007183859929</v>
      </c>
      <c r="J3454" s="11">
        <v>-73.906758716211399</v>
      </c>
      <c r="K3454" s="11">
        <v>36</v>
      </c>
      <c r="L3454" s="11">
        <v>17.007681012795999</v>
      </c>
      <c r="M3454" s="11">
        <v>66.400080147426905</v>
      </c>
      <c r="N3454" s="11" t="s">
        <v>59</v>
      </c>
      <c r="O3454" s="11" t="s">
        <v>60</v>
      </c>
      <c r="P3454" s="11">
        <v>0</v>
      </c>
      <c r="Q3454" s="11">
        <v>5.6054291582390899E-2</v>
      </c>
      <c r="R3454" s="11">
        <v>82</v>
      </c>
      <c r="S3454" s="11">
        <v>5</v>
      </c>
      <c r="T3454" s="11">
        <v>171.56337047734701</v>
      </c>
      <c r="U3454" s="11">
        <v>11.499816884057701</v>
      </c>
      <c r="V3454" s="11" t="s">
        <v>56</v>
      </c>
    </row>
    <row r="3455" spans="1:22" x14ac:dyDescent="0.3">
      <c r="A3455" s="9">
        <v>45363.989583333299</v>
      </c>
      <c r="B3455" s="10">
        <v>45363</v>
      </c>
      <c r="C3455" s="11">
        <v>2024</v>
      </c>
      <c r="D3455" s="11">
        <v>3</v>
      </c>
      <c r="E3455" s="11">
        <v>12</v>
      </c>
      <c r="F3455" s="11">
        <v>23</v>
      </c>
      <c r="G3455" s="11" t="s">
        <v>68</v>
      </c>
      <c r="H3455" s="11" t="s">
        <v>53</v>
      </c>
      <c r="I3455" s="11">
        <v>40.836628413158202</v>
      </c>
      <c r="J3455" s="11">
        <v>-73.968403410431193</v>
      </c>
      <c r="K3455" s="11">
        <v>34</v>
      </c>
      <c r="L3455" s="11">
        <v>68.138652157300896</v>
      </c>
      <c r="M3455" s="11">
        <v>16.387203541575399</v>
      </c>
      <c r="N3455" s="11" t="s">
        <v>59</v>
      </c>
      <c r="O3455" s="11" t="s">
        <v>60</v>
      </c>
      <c r="P3455" s="11">
        <v>0</v>
      </c>
      <c r="Q3455" s="11">
        <v>-0.195777662867299</v>
      </c>
      <c r="R3455" s="11">
        <v>99</v>
      </c>
      <c r="S3455" s="11">
        <v>4</v>
      </c>
      <c r="T3455" s="11">
        <v>385.608142980217</v>
      </c>
      <c r="U3455" s="11">
        <v>24.590645711032199</v>
      </c>
      <c r="V3455" s="11" t="s">
        <v>62</v>
      </c>
    </row>
    <row r="3456" spans="1:22" x14ac:dyDescent="0.3">
      <c r="A3456" s="9">
        <v>45363.993055555598</v>
      </c>
      <c r="B3456" s="10">
        <v>45363</v>
      </c>
      <c r="C3456" s="11">
        <v>2024</v>
      </c>
      <c r="D3456" s="11">
        <v>3</v>
      </c>
      <c r="E3456" s="11">
        <v>12</v>
      </c>
      <c r="F3456" s="11">
        <v>23</v>
      </c>
      <c r="G3456" s="11" t="s">
        <v>68</v>
      </c>
      <c r="H3456" s="11" t="s">
        <v>53</v>
      </c>
      <c r="I3456" s="11">
        <v>40.859481453647902</v>
      </c>
      <c r="J3456" s="11">
        <v>-73.719894780836796</v>
      </c>
      <c r="K3456" s="11">
        <v>83</v>
      </c>
      <c r="L3456" s="11">
        <v>31.505150410098</v>
      </c>
      <c r="M3456" s="11">
        <v>33.774751848757901</v>
      </c>
      <c r="N3456" s="11" t="s">
        <v>54</v>
      </c>
      <c r="O3456" s="11" t="s">
        <v>55</v>
      </c>
      <c r="P3456" s="11">
        <v>0</v>
      </c>
      <c r="Q3456" s="11">
        <v>-0.98302731298680901</v>
      </c>
      <c r="R3456" s="11">
        <v>79</v>
      </c>
      <c r="S3456" s="11">
        <v>15</v>
      </c>
      <c r="T3456" s="11">
        <v>231.88554809624401</v>
      </c>
      <c r="U3456" s="11">
        <v>8.3784574867216399</v>
      </c>
      <c r="V3456" s="11" t="s">
        <v>63</v>
      </c>
    </row>
    <row r="3457" spans="1:22" x14ac:dyDescent="0.3">
      <c r="A3457" s="9">
        <v>45363.996527777803</v>
      </c>
      <c r="B3457" s="10">
        <v>45363</v>
      </c>
      <c r="C3457" s="11">
        <v>2024</v>
      </c>
      <c r="D3457" s="11">
        <v>3</v>
      </c>
      <c r="E3457" s="11">
        <v>12</v>
      </c>
      <c r="F3457" s="11">
        <v>23</v>
      </c>
      <c r="G3457" s="11" t="s">
        <v>68</v>
      </c>
      <c r="H3457" s="11" t="s">
        <v>53</v>
      </c>
      <c r="I3457" s="11">
        <v>40.799644096142003</v>
      </c>
      <c r="J3457" s="11">
        <v>-73.7584009427366</v>
      </c>
      <c r="K3457" s="11">
        <v>160</v>
      </c>
      <c r="L3457" s="11">
        <v>69.598619138665896</v>
      </c>
      <c r="M3457" s="11">
        <v>60.963943850573301</v>
      </c>
      <c r="N3457" s="11" t="s">
        <v>57</v>
      </c>
      <c r="O3457" s="11" t="s">
        <v>58</v>
      </c>
      <c r="P3457" s="11">
        <v>0</v>
      </c>
      <c r="Q3457" s="11">
        <v>0.15396788452822599</v>
      </c>
      <c r="R3457" s="11">
        <v>46</v>
      </c>
      <c r="S3457" s="11">
        <v>13</v>
      </c>
      <c r="T3457" s="11">
        <v>214.10738635969</v>
      </c>
      <c r="U3457" s="11">
        <v>10.8697666536537</v>
      </c>
      <c r="V3457" s="11" t="s">
        <v>63</v>
      </c>
    </row>
    <row r="3458" spans="1:22" x14ac:dyDescent="0.3">
      <c r="A3458" s="9">
        <v>45364</v>
      </c>
      <c r="B3458" s="10">
        <v>45364</v>
      </c>
      <c r="C3458" s="11">
        <v>2024</v>
      </c>
      <c r="D3458" s="11">
        <v>3</v>
      </c>
      <c r="E3458" s="11">
        <v>13</v>
      </c>
      <c r="F3458" s="11">
        <v>0</v>
      </c>
      <c r="G3458" s="11" t="s">
        <v>69</v>
      </c>
      <c r="H3458" s="11" t="s">
        <v>53</v>
      </c>
      <c r="I3458" s="11">
        <v>40.842535842943903</v>
      </c>
      <c r="J3458" s="11">
        <v>-73.724093966559494</v>
      </c>
      <c r="K3458" s="11">
        <v>205</v>
      </c>
      <c r="L3458" s="11">
        <v>61.626371196514697</v>
      </c>
      <c r="M3458" s="11">
        <v>38.135113655691299</v>
      </c>
      <c r="N3458" s="11" t="s">
        <v>54</v>
      </c>
      <c r="O3458" s="11" t="s">
        <v>61</v>
      </c>
      <c r="P3458" s="11">
        <v>0</v>
      </c>
      <c r="Q3458" s="11">
        <v>-0.28839064878693399</v>
      </c>
      <c r="R3458" s="11">
        <v>68</v>
      </c>
      <c r="S3458" s="11">
        <v>42</v>
      </c>
      <c r="T3458" s="11">
        <v>425.69666199446198</v>
      </c>
      <c r="U3458" s="11">
        <v>8.9107309850340393</v>
      </c>
      <c r="V3458" s="11" t="s">
        <v>56</v>
      </c>
    </row>
    <row r="3459" spans="1:22" x14ac:dyDescent="0.3">
      <c r="A3459" s="9">
        <v>45364.003472222197</v>
      </c>
      <c r="B3459" s="10">
        <v>45364</v>
      </c>
      <c r="C3459" s="11">
        <v>2024</v>
      </c>
      <c r="D3459" s="11">
        <v>3</v>
      </c>
      <c r="E3459" s="11">
        <v>13</v>
      </c>
      <c r="F3459" s="11">
        <v>0</v>
      </c>
      <c r="G3459" s="11" t="s">
        <v>69</v>
      </c>
      <c r="H3459" s="11" t="s">
        <v>53</v>
      </c>
      <c r="I3459" s="11">
        <v>40.6792104196605</v>
      </c>
      <c r="J3459" s="11">
        <v>-73.912357660535406</v>
      </c>
      <c r="K3459" s="11">
        <v>133</v>
      </c>
      <c r="L3459" s="11">
        <v>17.9837547999647</v>
      </c>
      <c r="M3459" s="11">
        <v>84.630262552501705</v>
      </c>
      <c r="N3459" s="11" t="s">
        <v>57</v>
      </c>
      <c r="O3459" s="11" t="s">
        <v>55</v>
      </c>
      <c r="P3459" s="11">
        <v>0</v>
      </c>
      <c r="Q3459" s="11">
        <v>-0.24232280808161299</v>
      </c>
      <c r="R3459" s="11">
        <v>50</v>
      </c>
      <c r="S3459" s="11">
        <v>4</v>
      </c>
      <c r="T3459" s="11">
        <v>411.48856147684199</v>
      </c>
      <c r="U3459" s="11">
        <v>15.0842483023273</v>
      </c>
      <c r="V3459" s="11" t="s">
        <v>56</v>
      </c>
    </row>
    <row r="3460" spans="1:22" x14ac:dyDescent="0.3">
      <c r="A3460" s="9">
        <v>45364.006944444503</v>
      </c>
      <c r="B3460" s="10">
        <v>45364</v>
      </c>
      <c r="C3460" s="11">
        <v>2024</v>
      </c>
      <c r="D3460" s="11">
        <v>3</v>
      </c>
      <c r="E3460" s="11">
        <v>13</v>
      </c>
      <c r="F3460" s="11">
        <v>0</v>
      </c>
      <c r="G3460" s="11" t="s">
        <v>69</v>
      </c>
      <c r="H3460" s="11" t="s">
        <v>53</v>
      </c>
      <c r="I3460" s="11">
        <v>40.829677629846998</v>
      </c>
      <c r="J3460" s="11">
        <v>-73.988711752536702</v>
      </c>
      <c r="K3460" s="11">
        <v>76</v>
      </c>
      <c r="L3460" s="11">
        <v>41.163293985552798</v>
      </c>
      <c r="M3460" s="11">
        <v>77.177495645248001</v>
      </c>
      <c r="N3460" s="11" t="s">
        <v>59</v>
      </c>
      <c r="O3460" s="11" t="s">
        <v>58</v>
      </c>
      <c r="P3460" s="11">
        <v>0</v>
      </c>
      <c r="Q3460" s="11">
        <v>-0.78830409119039002</v>
      </c>
      <c r="R3460" s="11">
        <v>66</v>
      </c>
      <c r="S3460" s="11">
        <v>5</v>
      </c>
      <c r="T3460" s="11">
        <v>88.751505764112807</v>
      </c>
      <c r="U3460" s="11">
        <v>23.513529232691202</v>
      </c>
      <c r="V3460" s="11" t="s">
        <v>63</v>
      </c>
    </row>
    <row r="3461" spans="1:22" x14ac:dyDescent="0.3">
      <c r="A3461" s="9">
        <v>45364.010416666701</v>
      </c>
      <c r="B3461" s="10">
        <v>45364</v>
      </c>
      <c r="C3461" s="11">
        <v>2024</v>
      </c>
      <c r="D3461" s="11">
        <v>3</v>
      </c>
      <c r="E3461" s="11">
        <v>13</v>
      </c>
      <c r="F3461" s="11">
        <v>0</v>
      </c>
      <c r="G3461" s="11" t="s">
        <v>69</v>
      </c>
      <c r="H3461" s="11" t="s">
        <v>53</v>
      </c>
      <c r="I3461" s="11">
        <v>40.642851192586598</v>
      </c>
      <c r="J3461" s="11">
        <v>-73.7439072514603</v>
      </c>
      <c r="K3461" s="11">
        <v>200</v>
      </c>
      <c r="L3461" s="11">
        <v>60.739835568222198</v>
      </c>
      <c r="M3461" s="11">
        <v>79.006963825222101</v>
      </c>
      <c r="N3461" s="11" t="s">
        <v>54</v>
      </c>
      <c r="O3461" s="11" t="s">
        <v>55</v>
      </c>
      <c r="P3461" s="11">
        <v>0</v>
      </c>
      <c r="Q3461" s="11">
        <v>-0.779083156645621</v>
      </c>
      <c r="R3461" s="11">
        <v>91</v>
      </c>
      <c r="S3461" s="11">
        <v>13</v>
      </c>
      <c r="T3461" s="11">
        <v>113.39281360283</v>
      </c>
      <c r="U3461" s="11">
        <v>18.515567562022699</v>
      </c>
      <c r="V3461" s="11" t="s">
        <v>63</v>
      </c>
    </row>
    <row r="3462" spans="1:22" x14ac:dyDescent="0.3">
      <c r="A3462" s="9">
        <v>45364.013888888898</v>
      </c>
      <c r="B3462" s="10">
        <v>45364</v>
      </c>
      <c r="C3462" s="11">
        <v>2024</v>
      </c>
      <c r="D3462" s="11">
        <v>3</v>
      </c>
      <c r="E3462" s="11">
        <v>13</v>
      </c>
      <c r="F3462" s="11">
        <v>0</v>
      </c>
      <c r="G3462" s="11" t="s">
        <v>69</v>
      </c>
      <c r="H3462" s="11" t="s">
        <v>53</v>
      </c>
      <c r="I3462" s="11">
        <v>40.776976395100199</v>
      </c>
      <c r="J3462" s="11">
        <v>-73.847039465845299</v>
      </c>
      <c r="K3462" s="11">
        <v>136</v>
      </c>
      <c r="L3462" s="11">
        <v>54.889581530087099</v>
      </c>
      <c r="M3462" s="11">
        <v>33.005470578285298</v>
      </c>
      <c r="N3462" s="11" t="s">
        <v>54</v>
      </c>
      <c r="O3462" s="11" t="s">
        <v>60</v>
      </c>
      <c r="P3462" s="11">
        <v>1</v>
      </c>
      <c r="Q3462" s="11">
        <v>-0.89806740400973994</v>
      </c>
      <c r="R3462" s="11">
        <v>33</v>
      </c>
      <c r="S3462" s="11">
        <v>33</v>
      </c>
      <c r="T3462" s="11">
        <v>184.19143632066601</v>
      </c>
      <c r="U3462" s="11">
        <v>17.584267725884299</v>
      </c>
      <c r="V3462" s="11" t="s">
        <v>56</v>
      </c>
    </row>
    <row r="3463" spans="1:22" x14ac:dyDescent="0.3">
      <c r="A3463" s="9">
        <v>45364.017361111102</v>
      </c>
      <c r="B3463" s="10">
        <v>45364</v>
      </c>
      <c r="C3463" s="11">
        <v>2024</v>
      </c>
      <c r="D3463" s="11">
        <v>3</v>
      </c>
      <c r="E3463" s="11">
        <v>13</v>
      </c>
      <c r="F3463" s="11">
        <v>0</v>
      </c>
      <c r="G3463" s="11" t="s">
        <v>69</v>
      </c>
      <c r="H3463" s="11" t="s">
        <v>53</v>
      </c>
      <c r="I3463" s="11">
        <v>40.709212219109098</v>
      </c>
      <c r="J3463" s="11">
        <v>-73.817149008832899</v>
      </c>
      <c r="K3463" s="11">
        <v>288</v>
      </c>
      <c r="L3463" s="11">
        <v>21.529529651462099</v>
      </c>
      <c r="M3463" s="11">
        <v>24.191828372254498</v>
      </c>
      <c r="N3463" s="11" t="s">
        <v>57</v>
      </c>
      <c r="O3463" s="11" t="s">
        <v>55</v>
      </c>
      <c r="P3463" s="11">
        <v>0</v>
      </c>
      <c r="Q3463" s="11">
        <v>0.23403446348684501</v>
      </c>
      <c r="R3463" s="11">
        <v>66</v>
      </c>
      <c r="S3463" s="11">
        <v>40</v>
      </c>
      <c r="T3463" s="11">
        <v>470.46386797245702</v>
      </c>
      <c r="U3463" s="11">
        <v>10.610070560509699</v>
      </c>
      <c r="V3463" s="11" t="s">
        <v>56</v>
      </c>
    </row>
    <row r="3464" spans="1:22" x14ac:dyDescent="0.3">
      <c r="A3464" s="9">
        <v>45364.020833333299</v>
      </c>
      <c r="B3464" s="10">
        <v>45364</v>
      </c>
      <c r="C3464" s="11">
        <v>2024</v>
      </c>
      <c r="D3464" s="11">
        <v>3</v>
      </c>
      <c r="E3464" s="11">
        <v>13</v>
      </c>
      <c r="F3464" s="11">
        <v>0</v>
      </c>
      <c r="G3464" s="11" t="s">
        <v>69</v>
      </c>
      <c r="H3464" s="11" t="s">
        <v>53</v>
      </c>
      <c r="I3464" s="11">
        <v>40.688586487498704</v>
      </c>
      <c r="J3464" s="11">
        <v>-73.865061182450006</v>
      </c>
      <c r="K3464" s="11">
        <v>295</v>
      </c>
      <c r="L3464" s="11">
        <v>35.3232319552639</v>
      </c>
      <c r="M3464" s="11">
        <v>32.031218956633602</v>
      </c>
      <c r="N3464" s="11" t="s">
        <v>59</v>
      </c>
      <c r="O3464" s="11" t="s">
        <v>58</v>
      </c>
      <c r="P3464" s="11">
        <v>0</v>
      </c>
      <c r="Q3464" s="11">
        <v>0.112441450074524</v>
      </c>
      <c r="R3464" s="11">
        <v>26</v>
      </c>
      <c r="S3464" s="11">
        <v>48</v>
      </c>
      <c r="T3464" s="11">
        <v>105.33165433436901</v>
      </c>
      <c r="U3464" s="11">
        <v>18.4393591287287</v>
      </c>
      <c r="V3464" s="11" t="s">
        <v>56</v>
      </c>
    </row>
    <row r="3465" spans="1:22" x14ac:dyDescent="0.3">
      <c r="A3465" s="9">
        <v>45364.024305555598</v>
      </c>
      <c r="B3465" s="10">
        <v>45364</v>
      </c>
      <c r="C3465" s="11">
        <v>2024</v>
      </c>
      <c r="D3465" s="11">
        <v>3</v>
      </c>
      <c r="E3465" s="11">
        <v>13</v>
      </c>
      <c r="F3465" s="11">
        <v>0</v>
      </c>
      <c r="G3465" s="11" t="s">
        <v>69</v>
      </c>
      <c r="H3465" s="11" t="s">
        <v>53</v>
      </c>
      <c r="I3465" s="11">
        <v>40.6198108577018</v>
      </c>
      <c r="J3465" s="11">
        <v>-73.7942299160635</v>
      </c>
      <c r="K3465" s="11">
        <v>17</v>
      </c>
      <c r="L3465" s="11">
        <v>29.6392286361373</v>
      </c>
      <c r="M3465" s="11">
        <v>30.656165309681001</v>
      </c>
      <c r="N3465" s="11" t="s">
        <v>57</v>
      </c>
      <c r="O3465" s="11" t="s">
        <v>55</v>
      </c>
      <c r="P3465" s="11">
        <v>0</v>
      </c>
      <c r="Q3465" s="11">
        <v>0.14235300299388601</v>
      </c>
      <c r="R3465" s="11">
        <v>72</v>
      </c>
      <c r="S3465" s="11">
        <v>39</v>
      </c>
      <c r="T3465" s="11">
        <v>310.59184134505199</v>
      </c>
      <c r="U3465" s="11">
        <v>29.753809992072298</v>
      </c>
      <c r="V3465" s="11" t="s">
        <v>63</v>
      </c>
    </row>
    <row r="3466" spans="1:22" x14ac:dyDescent="0.3">
      <c r="A3466" s="9">
        <v>45364.027777777803</v>
      </c>
      <c r="B3466" s="10">
        <v>45364</v>
      </c>
      <c r="C3466" s="11">
        <v>2024</v>
      </c>
      <c r="D3466" s="11">
        <v>3</v>
      </c>
      <c r="E3466" s="11">
        <v>13</v>
      </c>
      <c r="F3466" s="11">
        <v>0</v>
      </c>
      <c r="G3466" s="11" t="s">
        <v>69</v>
      </c>
      <c r="H3466" s="11" t="s">
        <v>53</v>
      </c>
      <c r="I3466" s="11">
        <v>40.879419642336799</v>
      </c>
      <c r="J3466" s="11">
        <v>-73.823734861859094</v>
      </c>
      <c r="K3466" s="11">
        <v>39</v>
      </c>
      <c r="L3466" s="11">
        <v>54.646957657683103</v>
      </c>
      <c r="M3466" s="11">
        <v>54.031475459227899</v>
      </c>
      <c r="N3466" s="11" t="s">
        <v>54</v>
      </c>
      <c r="O3466" s="11" t="s">
        <v>61</v>
      </c>
      <c r="P3466" s="11">
        <v>0</v>
      </c>
      <c r="Q3466" s="11">
        <v>0.429282860769441</v>
      </c>
      <c r="R3466" s="11">
        <v>19</v>
      </c>
      <c r="S3466" s="11">
        <v>20</v>
      </c>
      <c r="T3466" s="11">
        <v>206.32469719817999</v>
      </c>
      <c r="U3466" s="11">
        <v>27.0060326365032</v>
      </c>
      <c r="V3466" s="11" t="s">
        <v>63</v>
      </c>
    </row>
    <row r="3467" spans="1:22" x14ac:dyDescent="0.3">
      <c r="A3467" s="9">
        <v>45364.03125</v>
      </c>
      <c r="B3467" s="10">
        <v>45364</v>
      </c>
      <c r="C3467" s="11">
        <v>2024</v>
      </c>
      <c r="D3467" s="11">
        <v>3</v>
      </c>
      <c r="E3467" s="11">
        <v>13</v>
      </c>
      <c r="F3467" s="11">
        <v>0</v>
      </c>
      <c r="G3467" s="11" t="s">
        <v>69</v>
      </c>
      <c r="H3467" s="11" t="s">
        <v>53</v>
      </c>
      <c r="I3467" s="11">
        <v>40.647281656779199</v>
      </c>
      <c r="J3467" s="11">
        <v>-73.937588871575599</v>
      </c>
      <c r="K3467" s="11">
        <v>111</v>
      </c>
      <c r="L3467" s="11">
        <v>79.093420959264606</v>
      </c>
      <c r="M3467" s="11">
        <v>39.676761445695398</v>
      </c>
      <c r="N3467" s="11" t="s">
        <v>54</v>
      </c>
      <c r="O3467" s="11" t="s">
        <v>55</v>
      </c>
      <c r="P3467" s="11">
        <v>0</v>
      </c>
      <c r="Q3467" s="11">
        <v>-0.394801213145765</v>
      </c>
      <c r="R3467" s="11">
        <v>12</v>
      </c>
      <c r="S3467" s="11">
        <v>45</v>
      </c>
      <c r="T3467" s="11">
        <v>388.36883587476001</v>
      </c>
      <c r="U3467" s="11">
        <v>13.6037554130055</v>
      </c>
      <c r="V3467" s="11" t="s">
        <v>63</v>
      </c>
    </row>
    <row r="3468" spans="1:22" x14ac:dyDescent="0.3">
      <c r="A3468" s="9">
        <v>45364.034722222197</v>
      </c>
      <c r="B3468" s="10">
        <v>45364</v>
      </c>
      <c r="C3468" s="11">
        <v>2024</v>
      </c>
      <c r="D3468" s="11">
        <v>3</v>
      </c>
      <c r="E3468" s="11">
        <v>13</v>
      </c>
      <c r="F3468" s="11">
        <v>0</v>
      </c>
      <c r="G3468" s="11" t="s">
        <v>69</v>
      </c>
      <c r="H3468" s="11" t="s">
        <v>53</v>
      </c>
      <c r="I3468" s="11">
        <v>40.869809685409798</v>
      </c>
      <c r="J3468" s="11">
        <v>-73.909604143273597</v>
      </c>
      <c r="K3468" s="11">
        <v>269</v>
      </c>
      <c r="L3468" s="11">
        <v>38.555807645719398</v>
      </c>
      <c r="M3468" s="11">
        <v>88.992644898184295</v>
      </c>
      <c r="N3468" s="11" t="s">
        <v>57</v>
      </c>
      <c r="O3468" s="11" t="s">
        <v>58</v>
      </c>
      <c r="P3468" s="11">
        <v>0</v>
      </c>
      <c r="Q3468" s="11">
        <v>-0.87937232120856901</v>
      </c>
      <c r="R3468" s="11">
        <v>63</v>
      </c>
      <c r="S3468" s="11">
        <v>42</v>
      </c>
      <c r="T3468" s="11">
        <v>470.59823838956203</v>
      </c>
      <c r="U3468" s="11">
        <v>19.147527179875901</v>
      </c>
      <c r="V3468" s="11" t="s">
        <v>56</v>
      </c>
    </row>
    <row r="3469" spans="1:22" x14ac:dyDescent="0.3">
      <c r="A3469" s="9">
        <v>45364.038194444503</v>
      </c>
      <c r="B3469" s="10">
        <v>45364</v>
      </c>
      <c r="C3469" s="11">
        <v>2024</v>
      </c>
      <c r="D3469" s="11">
        <v>3</v>
      </c>
      <c r="E3469" s="11">
        <v>13</v>
      </c>
      <c r="F3469" s="11">
        <v>0</v>
      </c>
      <c r="G3469" s="11" t="s">
        <v>69</v>
      </c>
      <c r="H3469" s="11" t="s">
        <v>53</v>
      </c>
      <c r="I3469" s="11">
        <v>40.678055113654999</v>
      </c>
      <c r="J3469" s="11">
        <v>-73.890581924937194</v>
      </c>
      <c r="K3469" s="11">
        <v>192</v>
      </c>
      <c r="L3469" s="11">
        <v>73.991514551557302</v>
      </c>
      <c r="M3469" s="11">
        <v>50.6820450350097</v>
      </c>
      <c r="N3469" s="11" t="s">
        <v>59</v>
      </c>
      <c r="O3469" s="11" t="s">
        <v>60</v>
      </c>
      <c r="P3469" s="11">
        <v>1</v>
      </c>
      <c r="Q3469" s="11">
        <v>3.2970803117124303E-2</v>
      </c>
      <c r="R3469" s="11">
        <v>6</v>
      </c>
      <c r="S3469" s="11">
        <v>2</v>
      </c>
      <c r="T3469" s="11">
        <v>407.462543109043</v>
      </c>
      <c r="U3469" s="11">
        <v>29.728398124355099</v>
      </c>
      <c r="V3469" s="11" t="s">
        <v>56</v>
      </c>
    </row>
    <row r="3470" spans="1:22" x14ac:dyDescent="0.3">
      <c r="A3470" s="9">
        <v>45364.041666666701</v>
      </c>
      <c r="B3470" s="10">
        <v>45364</v>
      </c>
      <c r="C3470" s="11">
        <v>2024</v>
      </c>
      <c r="D3470" s="11">
        <v>3</v>
      </c>
      <c r="E3470" s="11">
        <v>13</v>
      </c>
      <c r="F3470" s="11">
        <v>1</v>
      </c>
      <c r="G3470" s="11" t="s">
        <v>69</v>
      </c>
      <c r="H3470" s="11" t="s">
        <v>53</v>
      </c>
      <c r="I3470" s="11">
        <v>40.748508524764397</v>
      </c>
      <c r="J3470" s="11">
        <v>-73.723395350278906</v>
      </c>
      <c r="K3470" s="11">
        <v>26</v>
      </c>
      <c r="L3470" s="11">
        <v>76.878789825386505</v>
      </c>
      <c r="M3470" s="11">
        <v>54.462656536261903</v>
      </c>
      <c r="N3470" s="11" t="s">
        <v>59</v>
      </c>
      <c r="O3470" s="11" t="s">
        <v>61</v>
      </c>
      <c r="P3470" s="11">
        <v>0</v>
      </c>
      <c r="Q3470" s="11">
        <v>0.518306339196141</v>
      </c>
      <c r="R3470" s="11">
        <v>34</v>
      </c>
      <c r="S3470" s="11">
        <v>25</v>
      </c>
      <c r="T3470" s="11">
        <v>481.53437603090799</v>
      </c>
      <c r="U3470" s="11">
        <v>26.902143179728998</v>
      </c>
      <c r="V3470" s="11" t="s">
        <v>63</v>
      </c>
    </row>
    <row r="3471" spans="1:22" x14ac:dyDescent="0.3">
      <c r="A3471" s="9">
        <v>45364.045138888898</v>
      </c>
      <c r="B3471" s="10">
        <v>45364</v>
      </c>
      <c r="C3471" s="11">
        <v>2024</v>
      </c>
      <c r="D3471" s="11">
        <v>3</v>
      </c>
      <c r="E3471" s="11">
        <v>13</v>
      </c>
      <c r="F3471" s="11">
        <v>1</v>
      </c>
      <c r="G3471" s="11" t="s">
        <v>69</v>
      </c>
      <c r="H3471" s="11" t="s">
        <v>53</v>
      </c>
      <c r="I3471" s="11">
        <v>40.770547864396399</v>
      </c>
      <c r="J3471" s="11">
        <v>-73.747700671632998</v>
      </c>
      <c r="K3471" s="11">
        <v>156</v>
      </c>
      <c r="L3471" s="11">
        <v>28.1857126639669</v>
      </c>
      <c r="M3471" s="11">
        <v>64.168129402507304</v>
      </c>
      <c r="N3471" s="11" t="s">
        <v>59</v>
      </c>
      <c r="O3471" s="11" t="s">
        <v>55</v>
      </c>
      <c r="P3471" s="11">
        <v>0</v>
      </c>
      <c r="Q3471" s="11">
        <v>0.84705925842145002</v>
      </c>
      <c r="R3471" s="11">
        <v>21</v>
      </c>
      <c r="S3471" s="11">
        <v>25</v>
      </c>
      <c r="T3471" s="11">
        <v>476.35015239833899</v>
      </c>
      <c r="U3471" s="11">
        <v>26.173013889613799</v>
      </c>
      <c r="V3471" s="11" t="s">
        <v>63</v>
      </c>
    </row>
    <row r="3472" spans="1:22" x14ac:dyDescent="0.3">
      <c r="A3472" s="9">
        <v>45364.048611111102</v>
      </c>
      <c r="B3472" s="10">
        <v>45364</v>
      </c>
      <c r="C3472" s="11">
        <v>2024</v>
      </c>
      <c r="D3472" s="11">
        <v>3</v>
      </c>
      <c r="E3472" s="11">
        <v>13</v>
      </c>
      <c r="F3472" s="11">
        <v>1</v>
      </c>
      <c r="G3472" s="11" t="s">
        <v>69</v>
      </c>
      <c r="H3472" s="11" t="s">
        <v>53</v>
      </c>
      <c r="I3472" s="11">
        <v>40.801149274050402</v>
      </c>
      <c r="J3472" s="11">
        <v>-73.932727701683902</v>
      </c>
      <c r="K3472" s="11">
        <v>74</v>
      </c>
      <c r="L3472" s="11">
        <v>58.546542634465901</v>
      </c>
      <c r="M3472" s="11">
        <v>16.333918381784201</v>
      </c>
      <c r="N3472" s="11" t="s">
        <v>54</v>
      </c>
      <c r="O3472" s="11" t="s">
        <v>55</v>
      </c>
      <c r="P3472" s="11">
        <v>1</v>
      </c>
      <c r="Q3472" s="11">
        <v>-0.54270816187667803</v>
      </c>
      <c r="R3472" s="11">
        <v>80</v>
      </c>
      <c r="S3472" s="11">
        <v>42</v>
      </c>
      <c r="T3472" s="11">
        <v>122.37218988265199</v>
      </c>
      <c r="U3472" s="11">
        <v>28.4194987667506</v>
      </c>
      <c r="V3472" s="11" t="s">
        <v>56</v>
      </c>
    </row>
    <row r="3473" spans="1:22" x14ac:dyDescent="0.3">
      <c r="A3473" s="9">
        <v>45364.052083333299</v>
      </c>
      <c r="B3473" s="10">
        <v>45364</v>
      </c>
      <c r="C3473" s="11">
        <v>2024</v>
      </c>
      <c r="D3473" s="11">
        <v>3</v>
      </c>
      <c r="E3473" s="11">
        <v>13</v>
      </c>
      <c r="F3473" s="11">
        <v>1</v>
      </c>
      <c r="G3473" s="11" t="s">
        <v>69</v>
      </c>
      <c r="H3473" s="11" t="s">
        <v>53</v>
      </c>
      <c r="I3473" s="11">
        <v>40.6919809387892</v>
      </c>
      <c r="J3473" s="11">
        <v>-73.887114110259105</v>
      </c>
      <c r="K3473" s="11">
        <v>231</v>
      </c>
      <c r="L3473" s="11">
        <v>57.185013208871801</v>
      </c>
      <c r="M3473" s="11">
        <v>78.287156174754003</v>
      </c>
      <c r="N3473" s="11" t="s">
        <v>57</v>
      </c>
      <c r="O3473" s="11" t="s">
        <v>58</v>
      </c>
      <c r="P3473" s="11">
        <v>0</v>
      </c>
      <c r="Q3473" s="11">
        <v>-0.31071792553036898</v>
      </c>
      <c r="R3473" s="11">
        <v>20</v>
      </c>
      <c r="S3473" s="11">
        <v>45</v>
      </c>
      <c r="T3473" s="11">
        <v>147.016708756398</v>
      </c>
      <c r="U3473" s="11">
        <v>13.678042327659</v>
      </c>
      <c r="V3473" s="11" t="s">
        <v>56</v>
      </c>
    </row>
    <row r="3474" spans="1:22" x14ac:dyDescent="0.3">
      <c r="A3474" s="9">
        <v>45364.055555555598</v>
      </c>
      <c r="B3474" s="10">
        <v>45364</v>
      </c>
      <c r="C3474" s="11">
        <v>2024</v>
      </c>
      <c r="D3474" s="11">
        <v>3</v>
      </c>
      <c r="E3474" s="11">
        <v>13</v>
      </c>
      <c r="F3474" s="11">
        <v>1</v>
      </c>
      <c r="G3474" s="11" t="s">
        <v>69</v>
      </c>
      <c r="H3474" s="11" t="s">
        <v>53</v>
      </c>
      <c r="I3474" s="11">
        <v>40.673824695430199</v>
      </c>
      <c r="J3474" s="11">
        <v>-73.720842325178296</v>
      </c>
      <c r="K3474" s="11">
        <v>62</v>
      </c>
      <c r="L3474" s="11">
        <v>68.684602685027599</v>
      </c>
      <c r="M3474" s="11">
        <v>21.156963718614001</v>
      </c>
      <c r="N3474" s="11" t="s">
        <v>54</v>
      </c>
      <c r="O3474" s="11" t="s">
        <v>55</v>
      </c>
      <c r="P3474" s="11">
        <v>0</v>
      </c>
      <c r="Q3474" s="11">
        <v>0.64887779758540698</v>
      </c>
      <c r="R3474" s="11">
        <v>25</v>
      </c>
      <c r="S3474" s="11">
        <v>1</v>
      </c>
      <c r="T3474" s="11">
        <v>453.04069968709899</v>
      </c>
      <c r="U3474" s="11">
        <v>26.4573119620132</v>
      </c>
      <c r="V3474" s="11" t="s">
        <v>62</v>
      </c>
    </row>
    <row r="3475" spans="1:22" x14ac:dyDescent="0.3">
      <c r="A3475" s="9">
        <v>45364.059027777803</v>
      </c>
      <c r="B3475" s="10">
        <v>45364</v>
      </c>
      <c r="C3475" s="11">
        <v>2024</v>
      </c>
      <c r="D3475" s="11">
        <v>3</v>
      </c>
      <c r="E3475" s="11">
        <v>13</v>
      </c>
      <c r="F3475" s="11">
        <v>1</v>
      </c>
      <c r="G3475" s="11" t="s">
        <v>69</v>
      </c>
      <c r="H3475" s="11" t="s">
        <v>53</v>
      </c>
      <c r="I3475" s="11">
        <v>40.869935724701101</v>
      </c>
      <c r="J3475" s="11">
        <v>-73.750704462705698</v>
      </c>
      <c r="K3475" s="11">
        <v>279</v>
      </c>
      <c r="L3475" s="11">
        <v>40.251931572943697</v>
      </c>
      <c r="M3475" s="11">
        <v>61.662261734343701</v>
      </c>
      <c r="N3475" s="11" t="s">
        <v>54</v>
      </c>
      <c r="O3475" s="11" t="s">
        <v>60</v>
      </c>
      <c r="P3475" s="11">
        <v>0</v>
      </c>
      <c r="Q3475" s="11">
        <v>-6.30487810429156E-2</v>
      </c>
      <c r="R3475" s="11">
        <v>95</v>
      </c>
      <c r="S3475" s="11">
        <v>30</v>
      </c>
      <c r="T3475" s="11">
        <v>274.43908166177999</v>
      </c>
      <c r="U3475" s="11">
        <v>10.465736528791201</v>
      </c>
      <c r="V3475" s="11" t="s">
        <v>56</v>
      </c>
    </row>
    <row r="3476" spans="1:22" x14ac:dyDescent="0.3">
      <c r="A3476" s="9">
        <v>45364.0625</v>
      </c>
      <c r="B3476" s="10">
        <v>45364</v>
      </c>
      <c r="C3476" s="11">
        <v>2024</v>
      </c>
      <c r="D3476" s="11">
        <v>3</v>
      </c>
      <c r="E3476" s="11">
        <v>13</v>
      </c>
      <c r="F3476" s="11">
        <v>1</v>
      </c>
      <c r="G3476" s="11" t="s">
        <v>69</v>
      </c>
      <c r="H3476" s="11" t="s">
        <v>53</v>
      </c>
      <c r="I3476" s="11">
        <v>40.686187242754897</v>
      </c>
      <c r="J3476" s="11">
        <v>-73.871360040925794</v>
      </c>
      <c r="K3476" s="11">
        <v>140</v>
      </c>
      <c r="L3476" s="11">
        <v>32.328373487818297</v>
      </c>
      <c r="M3476" s="11">
        <v>61.726678952362903</v>
      </c>
      <c r="N3476" s="11" t="s">
        <v>54</v>
      </c>
      <c r="O3476" s="11" t="s">
        <v>61</v>
      </c>
      <c r="P3476" s="11">
        <v>0</v>
      </c>
      <c r="Q3476" s="11">
        <v>0.246259918537404</v>
      </c>
      <c r="R3476" s="11">
        <v>50</v>
      </c>
      <c r="S3476" s="11">
        <v>17</v>
      </c>
      <c r="T3476" s="11">
        <v>271.77718702566</v>
      </c>
      <c r="U3476" s="11">
        <v>7.2114206736379698</v>
      </c>
      <c r="V3476" s="11" t="s">
        <v>63</v>
      </c>
    </row>
    <row r="3477" spans="1:22" x14ac:dyDescent="0.3">
      <c r="A3477" s="9">
        <v>45364.065972222197</v>
      </c>
      <c r="B3477" s="10">
        <v>45364</v>
      </c>
      <c r="C3477" s="11">
        <v>2024</v>
      </c>
      <c r="D3477" s="11">
        <v>3</v>
      </c>
      <c r="E3477" s="11">
        <v>13</v>
      </c>
      <c r="F3477" s="11">
        <v>1</v>
      </c>
      <c r="G3477" s="11" t="s">
        <v>69</v>
      </c>
      <c r="H3477" s="11" t="s">
        <v>53</v>
      </c>
      <c r="I3477" s="11">
        <v>40.601587419976298</v>
      </c>
      <c r="J3477" s="11">
        <v>-73.814497389779703</v>
      </c>
      <c r="K3477" s="11">
        <v>143</v>
      </c>
      <c r="L3477" s="11">
        <v>47.640833963193899</v>
      </c>
      <c r="M3477" s="11">
        <v>22.992705158232098</v>
      </c>
      <c r="N3477" s="11" t="s">
        <v>59</v>
      </c>
      <c r="O3477" s="11" t="s">
        <v>61</v>
      </c>
      <c r="P3477" s="11">
        <v>1</v>
      </c>
      <c r="Q3477" s="11">
        <v>8.6242627278545203E-2</v>
      </c>
      <c r="R3477" s="11">
        <v>86</v>
      </c>
      <c r="S3477" s="11">
        <v>36</v>
      </c>
      <c r="T3477" s="11">
        <v>369.61018718230503</v>
      </c>
      <c r="U3477" s="11">
        <v>22.103772061296699</v>
      </c>
      <c r="V3477" s="11" t="s">
        <v>56</v>
      </c>
    </row>
    <row r="3478" spans="1:22" x14ac:dyDescent="0.3">
      <c r="A3478" s="9">
        <v>45364.069444444503</v>
      </c>
      <c r="B3478" s="10">
        <v>45364</v>
      </c>
      <c r="C3478" s="11">
        <v>2024</v>
      </c>
      <c r="D3478" s="11">
        <v>3</v>
      </c>
      <c r="E3478" s="11">
        <v>13</v>
      </c>
      <c r="F3478" s="11">
        <v>1</v>
      </c>
      <c r="G3478" s="11" t="s">
        <v>69</v>
      </c>
      <c r="H3478" s="11" t="s">
        <v>53</v>
      </c>
      <c r="I3478" s="11">
        <v>40.889844425291798</v>
      </c>
      <c r="J3478" s="11">
        <v>-73.892728635781296</v>
      </c>
      <c r="K3478" s="11">
        <v>231</v>
      </c>
      <c r="L3478" s="11">
        <v>70.806397743506807</v>
      </c>
      <c r="M3478" s="11">
        <v>23.775348899470099</v>
      </c>
      <c r="N3478" s="11" t="s">
        <v>54</v>
      </c>
      <c r="O3478" s="11" t="s">
        <v>61</v>
      </c>
      <c r="P3478" s="11">
        <v>0</v>
      </c>
      <c r="Q3478" s="11">
        <v>0.85662291418215197</v>
      </c>
      <c r="R3478" s="11">
        <v>54</v>
      </c>
      <c r="S3478" s="11">
        <v>23</v>
      </c>
      <c r="T3478" s="11">
        <v>163.32637594699401</v>
      </c>
      <c r="U3478" s="11">
        <v>9.8575158317576097</v>
      </c>
      <c r="V3478" s="11" t="s">
        <v>56</v>
      </c>
    </row>
    <row r="3479" spans="1:22" x14ac:dyDescent="0.3">
      <c r="A3479" s="9">
        <v>45364.072916666701</v>
      </c>
      <c r="B3479" s="10">
        <v>45364</v>
      </c>
      <c r="C3479" s="11">
        <v>2024</v>
      </c>
      <c r="D3479" s="11">
        <v>3</v>
      </c>
      <c r="E3479" s="11">
        <v>13</v>
      </c>
      <c r="F3479" s="11">
        <v>1</v>
      </c>
      <c r="G3479" s="11" t="s">
        <v>69</v>
      </c>
      <c r="H3479" s="11" t="s">
        <v>53</v>
      </c>
      <c r="I3479" s="11">
        <v>40.8247155013959</v>
      </c>
      <c r="J3479" s="11">
        <v>-73.759696169373399</v>
      </c>
      <c r="K3479" s="11">
        <v>72</v>
      </c>
      <c r="L3479" s="11">
        <v>24.018047875905499</v>
      </c>
      <c r="M3479" s="11">
        <v>10.0964717493633</v>
      </c>
      <c r="N3479" s="11" t="s">
        <v>59</v>
      </c>
      <c r="O3479" s="11" t="s">
        <v>55</v>
      </c>
      <c r="P3479" s="11">
        <v>1</v>
      </c>
      <c r="Q3479" s="11">
        <v>0.350452965681113</v>
      </c>
      <c r="R3479" s="11">
        <v>34</v>
      </c>
      <c r="S3479" s="11">
        <v>47</v>
      </c>
      <c r="T3479" s="11">
        <v>156.574895018017</v>
      </c>
      <c r="U3479" s="11">
        <v>11.8404689633758</v>
      </c>
      <c r="V3479" s="11" t="s">
        <v>56</v>
      </c>
    </row>
    <row r="3480" spans="1:22" x14ac:dyDescent="0.3">
      <c r="A3480" s="9">
        <v>45364.076388888898</v>
      </c>
      <c r="B3480" s="10">
        <v>45364</v>
      </c>
      <c r="C3480" s="11">
        <v>2024</v>
      </c>
      <c r="D3480" s="11">
        <v>3</v>
      </c>
      <c r="E3480" s="11">
        <v>13</v>
      </c>
      <c r="F3480" s="11">
        <v>1</v>
      </c>
      <c r="G3480" s="11" t="s">
        <v>69</v>
      </c>
      <c r="H3480" s="11" t="s">
        <v>53</v>
      </c>
      <c r="I3480" s="11">
        <v>40.640557309842301</v>
      </c>
      <c r="J3480" s="11">
        <v>-73.713133614418297</v>
      </c>
      <c r="K3480" s="11">
        <v>64</v>
      </c>
      <c r="L3480" s="11">
        <v>35.127612203915703</v>
      </c>
      <c r="M3480" s="11">
        <v>55.075036932671502</v>
      </c>
      <c r="N3480" s="11" t="s">
        <v>54</v>
      </c>
      <c r="O3480" s="11" t="s">
        <v>55</v>
      </c>
      <c r="P3480" s="11">
        <v>0</v>
      </c>
      <c r="Q3480" s="11">
        <v>-0.75174588854173496</v>
      </c>
      <c r="R3480" s="11">
        <v>73</v>
      </c>
      <c r="S3480" s="11">
        <v>37</v>
      </c>
      <c r="T3480" s="11">
        <v>488.23150024592201</v>
      </c>
      <c r="U3480" s="11">
        <v>27.570097953726702</v>
      </c>
      <c r="V3480" s="11" t="s">
        <v>63</v>
      </c>
    </row>
    <row r="3481" spans="1:22" x14ac:dyDescent="0.3">
      <c r="A3481" s="9">
        <v>45364.079861111102</v>
      </c>
      <c r="B3481" s="10">
        <v>45364</v>
      </c>
      <c r="C3481" s="11">
        <v>2024</v>
      </c>
      <c r="D3481" s="11">
        <v>3</v>
      </c>
      <c r="E3481" s="11">
        <v>13</v>
      </c>
      <c r="F3481" s="11">
        <v>1</v>
      </c>
      <c r="G3481" s="11" t="s">
        <v>69</v>
      </c>
      <c r="H3481" s="11" t="s">
        <v>53</v>
      </c>
      <c r="I3481" s="11">
        <v>40.699361200471998</v>
      </c>
      <c r="J3481" s="11">
        <v>-73.844927050913299</v>
      </c>
      <c r="K3481" s="11">
        <v>69</v>
      </c>
      <c r="L3481" s="11">
        <v>51.531602866959801</v>
      </c>
      <c r="M3481" s="11">
        <v>13.676649704678599</v>
      </c>
      <c r="N3481" s="11" t="s">
        <v>57</v>
      </c>
      <c r="O3481" s="11" t="s">
        <v>60</v>
      </c>
      <c r="P3481" s="11">
        <v>0</v>
      </c>
      <c r="Q3481" s="11">
        <v>9.5160998042736505E-2</v>
      </c>
      <c r="R3481" s="11">
        <v>49</v>
      </c>
      <c r="S3481" s="11">
        <v>24</v>
      </c>
      <c r="T3481" s="11">
        <v>213.89430025723399</v>
      </c>
      <c r="U3481" s="11">
        <v>19.077557377165299</v>
      </c>
      <c r="V3481" s="11" t="s">
        <v>62</v>
      </c>
    </row>
    <row r="3482" spans="1:22" x14ac:dyDescent="0.3">
      <c r="A3482" s="9">
        <v>45364.083333333299</v>
      </c>
      <c r="B3482" s="10">
        <v>45364</v>
      </c>
      <c r="C3482" s="11">
        <v>2024</v>
      </c>
      <c r="D3482" s="11">
        <v>3</v>
      </c>
      <c r="E3482" s="11">
        <v>13</v>
      </c>
      <c r="F3482" s="11">
        <v>2</v>
      </c>
      <c r="G3482" s="11" t="s">
        <v>69</v>
      </c>
      <c r="H3482" s="11" t="s">
        <v>53</v>
      </c>
      <c r="I3482" s="11">
        <v>40.733370413382197</v>
      </c>
      <c r="J3482" s="11">
        <v>-73.778877307281704</v>
      </c>
      <c r="K3482" s="11">
        <v>58</v>
      </c>
      <c r="L3482" s="11">
        <v>50.735450943357698</v>
      </c>
      <c r="M3482" s="11">
        <v>62.187363505508102</v>
      </c>
      <c r="N3482" s="11" t="s">
        <v>57</v>
      </c>
      <c r="O3482" s="11" t="s">
        <v>60</v>
      </c>
      <c r="P3482" s="11">
        <v>0</v>
      </c>
      <c r="Q3482" s="11">
        <v>-0.32400501642924501</v>
      </c>
      <c r="R3482" s="11">
        <v>47</v>
      </c>
      <c r="S3482" s="11">
        <v>25</v>
      </c>
      <c r="T3482" s="11">
        <v>104.39446042512201</v>
      </c>
      <c r="U3482" s="11">
        <v>7.84860628094816</v>
      </c>
      <c r="V3482" s="11" t="s">
        <v>63</v>
      </c>
    </row>
    <row r="3483" spans="1:22" x14ac:dyDescent="0.3">
      <c r="A3483" s="9">
        <v>45364.086805555598</v>
      </c>
      <c r="B3483" s="10">
        <v>45364</v>
      </c>
      <c r="C3483" s="11">
        <v>2024</v>
      </c>
      <c r="D3483" s="11">
        <v>3</v>
      </c>
      <c r="E3483" s="11">
        <v>13</v>
      </c>
      <c r="F3483" s="11">
        <v>2</v>
      </c>
      <c r="G3483" s="11" t="s">
        <v>69</v>
      </c>
      <c r="H3483" s="11" t="s">
        <v>53</v>
      </c>
      <c r="I3483" s="11">
        <v>40.694667258581802</v>
      </c>
      <c r="J3483" s="11">
        <v>-73.768316416207099</v>
      </c>
      <c r="K3483" s="11">
        <v>223</v>
      </c>
      <c r="L3483" s="11">
        <v>31.525056050396898</v>
      </c>
      <c r="M3483" s="11">
        <v>27.282376661941701</v>
      </c>
      <c r="N3483" s="11" t="s">
        <v>59</v>
      </c>
      <c r="O3483" s="11" t="s">
        <v>60</v>
      </c>
      <c r="P3483" s="11">
        <v>0</v>
      </c>
      <c r="Q3483" s="11">
        <v>-0.38054179985035302</v>
      </c>
      <c r="R3483" s="11">
        <v>67</v>
      </c>
      <c r="S3483" s="11">
        <v>47</v>
      </c>
      <c r="T3483" s="11">
        <v>220.79657359782999</v>
      </c>
      <c r="U3483" s="11">
        <v>16.659424031182098</v>
      </c>
      <c r="V3483" s="11" t="s">
        <v>56</v>
      </c>
    </row>
    <row r="3484" spans="1:22" x14ac:dyDescent="0.3">
      <c r="A3484" s="9">
        <v>45364.090277777803</v>
      </c>
      <c r="B3484" s="10">
        <v>45364</v>
      </c>
      <c r="C3484" s="11">
        <v>2024</v>
      </c>
      <c r="D3484" s="11">
        <v>3</v>
      </c>
      <c r="E3484" s="11">
        <v>13</v>
      </c>
      <c r="F3484" s="11">
        <v>2</v>
      </c>
      <c r="G3484" s="11" t="s">
        <v>69</v>
      </c>
      <c r="H3484" s="11" t="s">
        <v>53</v>
      </c>
      <c r="I3484" s="11">
        <v>40.694387408075897</v>
      </c>
      <c r="J3484" s="11">
        <v>-73.800601472056201</v>
      </c>
      <c r="K3484" s="11">
        <v>17</v>
      </c>
      <c r="L3484" s="11">
        <v>20.946484611357501</v>
      </c>
      <c r="M3484" s="11">
        <v>32.955857791202902</v>
      </c>
      <c r="N3484" s="11" t="s">
        <v>54</v>
      </c>
      <c r="O3484" s="11" t="s">
        <v>55</v>
      </c>
      <c r="P3484" s="11">
        <v>0</v>
      </c>
      <c r="Q3484" s="11">
        <v>0.63570240125901101</v>
      </c>
      <c r="R3484" s="11">
        <v>4</v>
      </c>
      <c r="S3484" s="11">
        <v>4</v>
      </c>
      <c r="T3484" s="11">
        <v>136.364977543615</v>
      </c>
      <c r="U3484" s="11">
        <v>22.259983060212701</v>
      </c>
      <c r="V3484" s="11" t="s">
        <v>63</v>
      </c>
    </row>
    <row r="3485" spans="1:22" x14ac:dyDescent="0.3">
      <c r="A3485" s="9">
        <v>45364.09375</v>
      </c>
      <c r="B3485" s="10">
        <v>45364</v>
      </c>
      <c r="C3485" s="11">
        <v>2024</v>
      </c>
      <c r="D3485" s="11">
        <v>3</v>
      </c>
      <c r="E3485" s="11">
        <v>13</v>
      </c>
      <c r="F3485" s="11">
        <v>2</v>
      </c>
      <c r="G3485" s="11" t="s">
        <v>69</v>
      </c>
      <c r="H3485" s="11" t="s">
        <v>53</v>
      </c>
      <c r="I3485" s="11">
        <v>40.691364978595097</v>
      </c>
      <c r="J3485" s="11">
        <v>-73.9579177069987</v>
      </c>
      <c r="K3485" s="11">
        <v>55</v>
      </c>
      <c r="L3485" s="11">
        <v>12.3792842520386</v>
      </c>
      <c r="M3485" s="11">
        <v>85.825700090517202</v>
      </c>
      <c r="N3485" s="11" t="s">
        <v>57</v>
      </c>
      <c r="O3485" s="11" t="s">
        <v>58</v>
      </c>
      <c r="P3485" s="11">
        <v>0</v>
      </c>
      <c r="Q3485" s="11">
        <v>0.44737907257368398</v>
      </c>
      <c r="R3485" s="11">
        <v>53</v>
      </c>
      <c r="S3485" s="11">
        <v>7</v>
      </c>
      <c r="T3485" s="11">
        <v>494.57035154608502</v>
      </c>
      <c r="U3485" s="11">
        <v>27.4173890964849</v>
      </c>
      <c r="V3485" s="11" t="s">
        <v>56</v>
      </c>
    </row>
    <row r="3486" spans="1:22" x14ac:dyDescent="0.3">
      <c r="A3486" s="9">
        <v>45364.097222222197</v>
      </c>
      <c r="B3486" s="10">
        <v>45364</v>
      </c>
      <c r="C3486" s="11">
        <v>2024</v>
      </c>
      <c r="D3486" s="11">
        <v>3</v>
      </c>
      <c r="E3486" s="11">
        <v>13</v>
      </c>
      <c r="F3486" s="11">
        <v>2</v>
      </c>
      <c r="G3486" s="11" t="s">
        <v>69</v>
      </c>
      <c r="H3486" s="11" t="s">
        <v>53</v>
      </c>
      <c r="I3486" s="11">
        <v>40.6202855983585</v>
      </c>
      <c r="J3486" s="11">
        <v>-73.7631624384303</v>
      </c>
      <c r="K3486" s="11">
        <v>150</v>
      </c>
      <c r="L3486" s="11">
        <v>79.438129864002093</v>
      </c>
      <c r="M3486" s="11">
        <v>10.9769986876084</v>
      </c>
      <c r="N3486" s="11" t="s">
        <v>59</v>
      </c>
      <c r="O3486" s="11" t="s">
        <v>61</v>
      </c>
      <c r="P3486" s="11">
        <v>0</v>
      </c>
      <c r="Q3486" s="11">
        <v>-5.66611707776212E-2</v>
      </c>
      <c r="R3486" s="11">
        <v>12</v>
      </c>
      <c r="S3486" s="11">
        <v>13</v>
      </c>
      <c r="T3486" s="11">
        <v>463.85800481934598</v>
      </c>
      <c r="U3486" s="11">
        <v>5.81244164690973</v>
      </c>
      <c r="V3486" s="11" t="s">
        <v>63</v>
      </c>
    </row>
    <row r="3487" spans="1:22" x14ac:dyDescent="0.3">
      <c r="A3487" s="9">
        <v>45364.100694444503</v>
      </c>
      <c r="B3487" s="10">
        <v>45364</v>
      </c>
      <c r="C3487" s="11">
        <v>2024</v>
      </c>
      <c r="D3487" s="11">
        <v>3</v>
      </c>
      <c r="E3487" s="11">
        <v>13</v>
      </c>
      <c r="F3487" s="11">
        <v>2</v>
      </c>
      <c r="G3487" s="11" t="s">
        <v>69</v>
      </c>
      <c r="H3487" s="11" t="s">
        <v>53</v>
      </c>
      <c r="I3487" s="11">
        <v>40.639638304292397</v>
      </c>
      <c r="J3487" s="11">
        <v>-73.838504892814598</v>
      </c>
      <c r="K3487" s="11">
        <v>68</v>
      </c>
      <c r="L3487" s="11">
        <v>18.182826273114301</v>
      </c>
      <c r="M3487" s="11">
        <v>45.201052286859301</v>
      </c>
      <c r="N3487" s="11" t="s">
        <v>59</v>
      </c>
      <c r="O3487" s="11" t="s">
        <v>61</v>
      </c>
      <c r="P3487" s="11">
        <v>0</v>
      </c>
      <c r="Q3487" s="11">
        <v>0.39631534638565102</v>
      </c>
      <c r="R3487" s="11">
        <v>76</v>
      </c>
      <c r="S3487" s="11">
        <v>46</v>
      </c>
      <c r="T3487" s="11">
        <v>161.98239007664799</v>
      </c>
      <c r="U3487" s="11">
        <v>18.335598834384498</v>
      </c>
      <c r="V3487" s="11" t="s">
        <v>56</v>
      </c>
    </row>
    <row r="3488" spans="1:22" x14ac:dyDescent="0.3">
      <c r="A3488" s="9">
        <v>45364.104166666701</v>
      </c>
      <c r="B3488" s="10">
        <v>45364</v>
      </c>
      <c r="C3488" s="11">
        <v>2024</v>
      </c>
      <c r="D3488" s="11">
        <v>3</v>
      </c>
      <c r="E3488" s="11">
        <v>13</v>
      </c>
      <c r="F3488" s="11">
        <v>2</v>
      </c>
      <c r="G3488" s="11" t="s">
        <v>69</v>
      </c>
      <c r="H3488" s="11" t="s">
        <v>53</v>
      </c>
      <c r="I3488" s="11">
        <v>40.7586838725828</v>
      </c>
      <c r="J3488" s="11">
        <v>-73.787477449444793</v>
      </c>
      <c r="K3488" s="11">
        <v>259</v>
      </c>
      <c r="L3488" s="11">
        <v>33.032311273075997</v>
      </c>
      <c r="M3488" s="11">
        <v>58.631086077180697</v>
      </c>
      <c r="N3488" s="11" t="s">
        <v>57</v>
      </c>
      <c r="O3488" s="11" t="s">
        <v>55</v>
      </c>
      <c r="P3488" s="11">
        <v>0</v>
      </c>
      <c r="Q3488" s="11">
        <v>0.95392176486553604</v>
      </c>
      <c r="R3488" s="11">
        <v>84</v>
      </c>
      <c r="S3488" s="11">
        <v>41</v>
      </c>
      <c r="T3488" s="11">
        <v>242.15142048282399</v>
      </c>
      <c r="U3488" s="11">
        <v>23.259796970745601</v>
      </c>
      <c r="V3488" s="11" t="s">
        <v>56</v>
      </c>
    </row>
    <row r="3489" spans="1:22" x14ac:dyDescent="0.3">
      <c r="A3489" s="9">
        <v>45364.107638888898</v>
      </c>
      <c r="B3489" s="10">
        <v>45364</v>
      </c>
      <c r="C3489" s="11">
        <v>2024</v>
      </c>
      <c r="D3489" s="11">
        <v>3</v>
      </c>
      <c r="E3489" s="11">
        <v>13</v>
      </c>
      <c r="F3489" s="11">
        <v>2</v>
      </c>
      <c r="G3489" s="11" t="s">
        <v>69</v>
      </c>
      <c r="H3489" s="11" t="s">
        <v>53</v>
      </c>
      <c r="I3489" s="11">
        <v>40.8434876165378</v>
      </c>
      <c r="J3489" s="11">
        <v>-73.922286129751996</v>
      </c>
      <c r="K3489" s="11">
        <v>60</v>
      </c>
      <c r="L3489" s="11">
        <v>8.3795631692654595</v>
      </c>
      <c r="M3489" s="11">
        <v>79.459526573011004</v>
      </c>
      <c r="N3489" s="11" t="s">
        <v>57</v>
      </c>
      <c r="O3489" s="11" t="s">
        <v>60</v>
      </c>
      <c r="P3489" s="11">
        <v>0</v>
      </c>
      <c r="Q3489" s="11">
        <v>0.27601446701538601</v>
      </c>
      <c r="R3489" s="11">
        <v>98</v>
      </c>
      <c r="S3489" s="11">
        <v>8</v>
      </c>
      <c r="T3489" s="11">
        <v>201.68322483427701</v>
      </c>
      <c r="U3489" s="11">
        <v>13.316885434031599</v>
      </c>
      <c r="V3489" s="11" t="s">
        <v>56</v>
      </c>
    </row>
    <row r="3490" spans="1:22" x14ac:dyDescent="0.3">
      <c r="A3490" s="9">
        <v>45364.111111111102</v>
      </c>
      <c r="B3490" s="10">
        <v>45364</v>
      </c>
      <c r="C3490" s="11">
        <v>2024</v>
      </c>
      <c r="D3490" s="11">
        <v>3</v>
      </c>
      <c r="E3490" s="11">
        <v>13</v>
      </c>
      <c r="F3490" s="11">
        <v>2</v>
      </c>
      <c r="G3490" s="11" t="s">
        <v>69</v>
      </c>
      <c r="H3490" s="11" t="s">
        <v>53</v>
      </c>
      <c r="I3490" s="11">
        <v>40.746550479476397</v>
      </c>
      <c r="J3490" s="11">
        <v>-73.718016969693906</v>
      </c>
      <c r="K3490" s="11">
        <v>77</v>
      </c>
      <c r="L3490" s="11">
        <v>49.109630770526699</v>
      </c>
      <c r="M3490" s="11">
        <v>17.280481153244899</v>
      </c>
      <c r="N3490" s="11" t="s">
        <v>57</v>
      </c>
      <c r="O3490" s="11" t="s">
        <v>55</v>
      </c>
      <c r="P3490" s="11">
        <v>0</v>
      </c>
      <c r="Q3490" s="11">
        <v>0.292106416986739</v>
      </c>
      <c r="R3490" s="11">
        <v>39</v>
      </c>
      <c r="S3490" s="11">
        <v>40</v>
      </c>
      <c r="T3490" s="11">
        <v>422.84133923796799</v>
      </c>
      <c r="U3490" s="11">
        <v>16.7664907761067</v>
      </c>
      <c r="V3490" s="11" t="s">
        <v>62</v>
      </c>
    </row>
    <row r="3491" spans="1:22" x14ac:dyDescent="0.3">
      <c r="A3491" s="9">
        <v>45364.114583333299</v>
      </c>
      <c r="B3491" s="10">
        <v>45364</v>
      </c>
      <c r="C3491" s="11">
        <v>2024</v>
      </c>
      <c r="D3491" s="11">
        <v>3</v>
      </c>
      <c r="E3491" s="11">
        <v>13</v>
      </c>
      <c r="F3491" s="11">
        <v>2</v>
      </c>
      <c r="G3491" s="11" t="s">
        <v>69</v>
      </c>
      <c r="H3491" s="11" t="s">
        <v>53</v>
      </c>
      <c r="I3491" s="11">
        <v>40.7799363913023</v>
      </c>
      <c r="J3491" s="11">
        <v>-73.767730111535997</v>
      </c>
      <c r="K3491" s="11">
        <v>38</v>
      </c>
      <c r="L3491" s="11">
        <v>59.171845232069202</v>
      </c>
      <c r="M3491" s="11">
        <v>67.244861386050005</v>
      </c>
      <c r="N3491" s="11" t="s">
        <v>59</v>
      </c>
      <c r="O3491" s="11" t="s">
        <v>61</v>
      </c>
      <c r="P3491" s="11">
        <v>0</v>
      </c>
      <c r="Q3491" s="11">
        <v>0.92643369189137603</v>
      </c>
      <c r="R3491" s="11">
        <v>25</v>
      </c>
      <c r="S3491" s="11">
        <v>45</v>
      </c>
      <c r="T3491" s="11">
        <v>412.33348406943799</v>
      </c>
      <c r="U3491" s="11">
        <v>8.67559575957163</v>
      </c>
      <c r="V3491" s="11" t="s">
        <v>63</v>
      </c>
    </row>
    <row r="3492" spans="1:22" x14ac:dyDescent="0.3">
      <c r="A3492" s="9">
        <v>45364.118055555598</v>
      </c>
      <c r="B3492" s="10">
        <v>45364</v>
      </c>
      <c r="C3492" s="11">
        <v>2024</v>
      </c>
      <c r="D3492" s="11">
        <v>3</v>
      </c>
      <c r="E3492" s="11">
        <v>13</v>
      </c>
      <c r="F3492" s="11">
        <v>2</v>
      </c>
      <c r="G3492" s="11" t="s">
        <v>69</v>
      </c>
      <c r="H3492" s="11" t="s">
        <v>53</v>
      </c>
      <c r="I3492" s="11">
        <v>40.823467182446898</v>
      </c>
      <c r="J3492" s="11">
        <v>-73.801580491107103</v>
      </c>
      <c r="K3492" s="11">
        <v>40</v>
      </c>
      <c r="L3492" s="11">
        <v>63.051504988561803</v>
      </c>
      <c r="M3492" s="11">
        <v>84.533850418494694</v>
      </c>
      <c r="N3492" s="11" t="s">
        <v>59</v>
      </c>
      <c r="O3492" s="11" t="s">
        <v>60</v>
      </c>
      <c r="P3492" s="11">
        <v>0</v>
      </c>
      <c r="Q3492" s="11">
        <v>-0.17174078355226699</v>
      </c>
      <c r="R3492" s="11">
        <v>50</v>
      </c>
      <c r="S3492" s="11">
        <v>0</v>
      </c>
      <c r="T3492" s="11">
        <v>326.07216054013497</v>
      </c>
      <c r="U3492" s="11">
        <v>8.9342342442166505</v>
      </c>
      <c r="V3492" s="11" t="s">
        <v>56</v>
      </c>
    </row>
    <row r="3493" spans="1:22" x14ac:dyDescent="0.3">
      <c r="A3493" s="9">
        <v>45364.121527777803</v>
      </c>
      <c r="B3493" s="10">
        <v>45364</v>
      </c>
      <c r="C3493" s="11">
        <v>2024</v>
      </c>
      <c r="D3493" s="11">
        <v>3</v>
      </c>
      <c r="E3493" s="11">
        <v>13</v>
      </c>
      <c r="F3493" s="11">
        <v>2</v>
      </c>
      <c r="G3493" s="11" t="s">
        <v>69</v>
      </c>
      <c r="H3493" s="11" t="s">
        <v>53</v>
      </c>
      <c r="I3493" s="11">
        <v>40.726856867037498</v>
      </c>
      <c r="J3493" s="11">
        <v>-73.981987253889002</v>
      </c>
      <c r="K3493" s="11">
        <v>182</v>
      </c>
      <c r="L3493" s="11">
        <v>7.3922693071298999</v>
      </c>
      <c r="M3493" s="11">
        <v>15.278065313533</v>
      </c>
      <c r="N3493" s="11" t="s">
        <v>54</v>
      </c>
      <c r="O3493" s="11" t="s">
        <v>60</v>
      </c>
      <c r="P3493" s="11">
        <v>0</v>
      </c>
      <c r="Q3493" s="11">
        <v>0.24058714229336201</v>
      </c>
      <c r="R3493" s="11">
        <v>80</v>
      </c>
      <c r="S3493" s="11">
        <v>0</v>
      </c>
      <c r="T3493" s="11">
        <v>97.287668630038098</v>
      </c>
      <c r="U3493" s="11">
        <v>14.646240297292699</v>
      </c>
      <c r="V3493" s="11" t="s">
        <v>56</v>
      </c>
    </row>
    <row r="3494" spans="1:22" x14ac:dyDescent="0.3">
      <c r="A3494" s="9">
        <v>45364.125</v>
      </c>
      <c r="B3494" s="10">
        <v>45364</v>
      </c>
      <c r="C3494" s="11">
        <v>2024</v>
      </c>
      <c r="D3494" s="11">
        <v>3</v>
      </c>
      <c r="E3494" s="11">
        <v>13</v>
      </c>
      <c r="F3494" s="11">
        <v>3</v>
      </c>
      <c r="G3494" s="11" t="s">
        <v>69</v>
      </c>
      <c r="H3494" s="11" t="s">
        <v>53</v>
      </c>
      <c r="I3494" s="11">
        <v>40.890891436798199</v>
      </c>
      <c r="J3494" s="11">
        <v>-73.997017671661197</v>
      </c>
      <c r="K3494" s="11">
        <v>30</v>
      </c>
      <c r="L3494" s="11">
        <v>62.359099776931302</v>
      </c>
      <c r="M3494" s="11">
        <v>92.536786545980405</v>
      </c>
      <c r="N3494" s="11" t="s">
        <v>57</v>
      </c>
      <c r="O3494" s="11" t="s">
        <v>60</v>
      </c>
      <c r="P3494" s="11">
        <v>0</v>
      </c>
      <c r="Q3494" s="11">
        <v>0.78692738174909904</v>
      </c>
      <c r="R3494" s="11">
        <v>35</v>
      </c>
      <c r="S3494" s="11">
        <v>4</v>
      </c>
      <c r="T3494" s="11">
        <v>177.88803661537699</v>
      </c>
      <c r="U3494" s="11">
        <v>15.5647583359934</v>
      </c>
      <c r="V3494" s="11" t="s">
        <v>56</v>
      </c>
    </row>
    <row r="3495" spans="1:22" x14ac:dyDescent="0.3">
      <c r="A3495" s="9">
        <v>45364.128472222197</v>
      </c>
      <c r="B3495" s="10">
        <v>45364</v>
      </c>
      <c r="C3495" s="11">
        <v>2024</v>
      </c>
      <c r="D3495" s="11">
        <v>3</v>
      </c>
      <c r="E3495" s="11">
        <v>13</v>
      </c>
      <c r="F3495" s="11">
        <v>3</v>
      </c>
      <c r="G3495" s="11" t="s">
        <v>69</v>
      </c>
      <c r="H3495" s="11" t="s">
        <v>53</v>
      </c>
      <c r="I3495" s="11">
        <v>40.843774284116002</v>
      </c>
      <c r="J3495" s="11">
        <v>-73.712477042378296</v>
      </c>
      <c r="K3495" s="11">
        <v>36</v>
      </c>
      <c r="L3495" s="11">
        <v>33.544223384380899</v>
      </c>
      <c r="M3495" s="11">
        <v>83.267161347819993</v>
      </c>
      <c r="N3495" s="11" t="s">
        <v>57</v>
      </c>
      <c r="O3495" s="11" t="s">
        <v>61</v>
      </c>
      <c r="P3495" s="11">
        <v>0</v>
      </c>
      <c r="Q3495" s="11">
        <v>-0.16473941870057801</v>
      </c>
      <c r="R3495" s="11">
        <v>4</v>
      </c>
      <c r="S3495" s="11">
        <v>7</v>
      </c>
      <c r="T3495" s="11">
        <v>295.22209185014998</v>
      </c>
      <c r="U3495" s="11">
        <v>27.995225684457498</v>
      </c>
      <c r="V3495" s="11" t="s">
        <v>56</v>
      </c>
    </row>
    <row r="3496" spans="1:22" x14ac:dyDescent="0.3">
      <c r="A3496" s="9">
        <v>45364.131944444503</v>
      </c>
      <c r="B3496" s="10">
        <v>45364</v>
      </c>
      <c r="C3496" s="11">
        <v>2024</v>
      </c>
      <c r="D3496" s="11">
        <v>3</v>
      </c>
      <c r="E3496" s="11">
        <v>13</v>
      </c>
      <c r="F3496" s="11">
        <v>3</v>
      </c>
      <c r="G3496" s="11" t="s">
        <v>69</v>
      </c>
      <c r="H3496" s="11" t="s">
        <v>53</v>
      </c>
      <c r="I3496" s="11">
        <v>40.822787122160904</v>
      </c>
      <c r="J3496" s="11">
        <v>-73.986660935420801</v>
      </c>
      <c r="K3496" s="11">
        <v>137</v>
      </c>
      <c r="L3496" s="11">
        <v>49.901981653280501</v>
      </c>
      <c r="M3496" s="11">
        <v>63.490234048985201</v>
      </c>
      <c r="N3496" s="11" t="s">
        <v>57</v>
      </c>
      <c r="O3496" s="11" t="s">
        <v>55</v>
      </c>
      <c r="P3496" s="11">
        <v>0</v>
      </c>
      <c r="Q3496" s="11">
        <v>0.89831037460310104</v>
      </c>
      <c r="R3496" s="11">
        <v>22</v>
      </c>
      <c r="S3496" s="11">
        <v>44</v>
      </c>
      <c r="T3496" s="11">
        <v>52.312296560741302</v>
      </c>
      <c r="U3496" s="11">
        <v>27.672364052222498</v>
      </c>
      <c r="V3496" s="11" t="s">
        <v>63</v>
      </c>
    </row>
    <row r="3497" spans="1:22" x14ac:dyDescent="0.3">
      <c r="A3497" s="9">
        <v>45364.135416666701</v>
      </c>
      <c r="B3497" s="10">
        <v>45364</v>
      </c>
      <c r="C3497" s="11">
        <v>2024</v>
      </c>
      <c r="D3497" s="11">
        <v>3</v>
      </c>
      <c r="E3497" s="11">
        <v>13</v>
      </c>
      <c r="F3497" s="11">
        <v>3</v>
      </c>
      <c r="G3497" s="11" t="s">
        <v>69</v>
      </c>
      <c r="H3497" s="11" t="s">
        <v>53</v>
      </c>
      <c r="I3497" s="11">
        <v>40.879364501999603</v>
      </c>
      <c r="J3497" s="11">
        <v>-73.794545895681196</v>
      </c>
      <c r="K3497" s="11">
        <v>105</v>
      </c>
      <c r="L3497" s="11">
        <v>73.774507807423504</v>
      </c>
      <c r="M3497" s="11">
        <v>64.520163471287304</v>
      </c>
      <c r="N3497" s="11" t="s">
        <v>57</v>
      </c>
      <c r="O3497" s="11" t="s">
        <v>60</v>
      </c>
      <c r="P3497" s="11">
        <v>0</v>
      </c>
      <c r="Q3497" s="11">
        <v>-0.354908763558695</v>
      </c>
      <c r="R3497" s="11">
        <v>2</v>
      </c>
      <c r="S3497" s="11">
        <v>6</v>
      </c>
      <c r="T3497" s="11">
        <v>85.740375952397699</v>
      </c>
      <c r="U3497" s="11">
        <v>15.84910494585</v>
      </c>
      <c r="V3497" s="11" t="s">
        <v>63</v>
      </c>
    </row>
    <row r="3498" spans="1:22" x14ac:dyDescent="0.3">
      <c r="A3498" s="9">
        <v>45364.138888888898</v>
      </c>
      <c r="B3498" s="10">
        <v>45364</v>
      </c>
      <c r="C3498" s="11">
        <v>2024</v>
      </c>
      <c r="D3498" s="11">
        <v>3</v>
      </c>
      <c r="E3498" s="11">
        <v>13</v>
      </c>
      <c r="F3498" s="11">
        <v>3</v>
      </c>
      <c r="G3498" s="11" t="s">
        <v>69</v>
      </c>
      <c r="H3498" s="11" t="s">
        <v>53</v>
      </c>
      <c r="I3498" s="11">
        <v>40.771893924486001</v>
      </c>
      <c r="J3498" s="11">
        <v>-73.808477741452094</v>
      </c>
      <c r="K3498" s="11">
        <v>58</v>
      </c>
      <c r="L3498" s="11">
        <v>11.9526400405861</v>
      </c>
      <c r="M3498" s="11">
        <v>77.094386663248699</v>
      </c>
      <c r="N3498" s="11" t="s">
        <v>59</v>
      </c>
      <c r="O3498" s="11" t="s">
        <v>60</v>
      </c>
      <c r="P3498" s="11">
        <v>0</v>
      </c>
      <c r="Q3498" s="11">
        <v>0.93265316237712903</v>
      </c>
      <c r="R3498" s="11">
        <v>41</v>
      </c>
      <c r="S3498" s="11">
        <v>9</v>
      </c>
      <c r="T3498" s="11">
        <v>98.048506618407998</v>
      </c>
      <c r="U3498" s="11">
        <v>14.9764280925287</v>
      </c>
      <c r="V3498" s="11" t="s">
        <v>56</v>
      </c>
    </row>
    <row r="3499" spans="1:22" x14ac:dyDescent="0.3">
      <c r="A3499" s="9">
        <v>45364.142361111102</v>
      </c>
      <c r="B3499" s="10">
        <v>45364</v>
      </c>
      <c r="C3499" s="11">
        <v>2024</v>
      </c>
      <c r="D3499" s="11">
        <v>3</v>
      </c>
      <c r="E3499" s="11">
        <v>13</v>
      </c>
      <c r="F3499" s="11">
        <v>3</v>
      </c>
      <c r="G3499" s="11" t="s">
        <v>69</v>
      </c>
      <c r="H3499" s="11" t="s">
        <v>53</v>
      </c>
      <c r="I3499" s="11">
        <v>40.687187573744303</v>
      </c>
      <c r="J3499" s="11">
        <v>-73.827826263969698</v>
      </c>
      <c r="K3499" s="11">
        <v>48</v>
      </c>
      <c r="L3499" s="11">
        <v>78.671208109086706</v>
      </c>
      <c r="M3499" s="11">
        <v>87.882285757424398</v>
      </c>
      <c r="N3499" s="11" t="s">
        <v>57</v>
      </c>
      <c r="O3499" s="11" t="s">
        <v>55</v>
      </c>
      <c r="P3499" s="11">
        <v>0</v>
      </c>
      <c r="Q3499" s="11">
        <v>0.23861175364512199</v>
      </c>
      <c r="R3499" s="11">
        <v>49</v>
      </c>
      <c r="S3499" s="11">
        <v>47</v>
      </c>
      <c r="T3499" s="11">
        <v>204.46393496396601</v>
      </c>
      <c r="U3499" s="11">
        <v>28.0392641606485</v>
      </c>
      <c r="V3499" s="11" t="s">
        <v>56</v>
      </c>
    </row>
    <row r="3500" spans="1:22" x14ac:dyDescent="0.3">
      <c r="A3500" s="9">
        <v>45364.145833333299</v>
      </c>
      <c r="B3500" s="10">
        <v>45364</v>
      </c>
      <c r="C3500" s="11">
        <v>2024</v>
      </c>
      <c r="D3500" s="11">
        <v>3</v>
      </c>
      <c r="E3500" s="11">
        <v>13</v>
      </c>
      <c r="F3500" s="11">
        <v>3</v>
      </c>
      <c r="G3500" s="11" t="s">
        <v>69</v>
      </c>
      <c r="H3500" s="11" t="s">
        <v>53</v>
      </c>
      <c r="I3500" s="11">
        <v>40.705087106773803</v>
      </c>
      <c r="J3500" s="11">
        <v>-73.710894389691603</v>
      </c>
      <c r="K3500" s="11">
        <v>267</v>
      </c>
      <c r="L3500" s="11">
        <v>41.478113639531699</v>
      </c>
      <c r="M3500" s="11">
        <v>46.646631750354899</v>
      </c>
      <c r="N3500" s="11" t="s">
        <v>54</v>
      </c>
      <c r="O3500" s="11" t="s">
        <v>60</v>
      </c>
      <c r="P3500" s="11">
        <v>1</v>
      </c>
      <c r="Q3500" s="11">
        <v>0.85525370796415601</v>
      </c>
      <c r="R3500" s="11">
        <v>3</v>
      </c>
      <c r="S3500" s="11">
        <v>45</v>
      </c>
      <c r="T3500" s="11">
        <v>380.60011328102701</v>
      </c>
      <c r="U3500" s="11">
        <v>16.236301555574901</v>
      </c>
      <c r="V3500" s="11" t="s">
        <v>56</v>
      </c>
    </row>
    <row r="3501" spans="1:22" x14ac:dyDescent="0.3">
      <c r="A3501" s="9">
        <v>45364.149305555598</v>
      </c>
      <c r="B3501" s="10">
        <v>45364</v>
      </c>
      <c r="C3501" s="11">
        <v>2024</v>
      </c>
      <c r="D3501" s="11">
        <v>3</v>
      </c>
      <c r="E3501" s="11">
        <v>13</v>
      </c>
      <c r="F3501" s="11">
        <v>3</v>
      </c>
      <c r="G3501" s="11" t="s">
        <v>69</v>
      </c>
      <c r="H3501" s="11" t="s">
        <v>53</v>
      </c>
      <c r="I3501" s="11">
        <v>40.6417162119766</v>
      </c>
      <c r="J3501" s="11">
        <v>-73.989880363032199</v>
      </c>
      <c r="K3501" s="11">
        <v>279</v>
      </c>
      <c r="L3501" s="11">
        <v>28.157402771492102</v>
      </c>
      <c r="M3501" s="11">
        <v>86.731413947808804</v>
      </c>
      <c r="N3501" s="11" t="s">
        <v>57</v>
      </c>
      <c r="O3501" s="11" t="s">
        <v>60</v>
      </c>
      <c r="P3501" s="11">
        <v>1</v>
      </c>
      <c r="Q3501" s="11">
        <v>0.74778104092687103</v>
      </c>
      <c r="R3501" s="11">
        <v>69</v>
      </c>
      <c r="S3501" s="11">
        <v>0</v>
      </c>
      <c r="T3501" s="11">
        <v>153.64765616350499</v>
      </c>
      <c r="U3501" s="11">
        <v>8.3559182755087793</v>
      </c>
      <c r="V3501" s="11" t="s">
        <v>56</v>
      </c>
    </row>
    <row r="3502" spans="1:22" x14ac:dyDescent="0.3">
      <c r="A3502" s="9">
        <v>45364.152777777803</v>
      </c>
      <c r="B3502" s="10">
        <v>45364</v>
      </c>
      <c r="C3502" s="11">
        <v>2024</v>
      </c>
      <c r="D3502" s="11">
        <v>3</v>
      </c>
      <c r="E3502" s="11">
        <v>13</v>
      </c>
      <c r="F3502" s="11">
        <v>3</v>
      </c>
      <c r="G3502" s="11" t="s">
        <v>69</v>
      </c>
      <c r="H3502" s="11" t="s">
        <v>53</v>
      </c>
      <c r="I3502" s="11">
        <v>40.739020362854802</v>
      </c>
      <c r="J3502" s="11">
        <v>-73.751342619933496</v>
      </c>
      <c r="K3502" s="11">
        <v>145</v>
      </c>
      <c r="L3502" s="11">
        <v>12.5254032827032</v>
      </c>
      <c r="M3502" s="11">
        <v>48.910201261020902</v>
      </c>
      <c r="N3502" s="11" t="s">
        <v>57</v>
      </c>
      <c r="O3502" s="11" t="s">
        <v>55</v>
      </c>
      <c r="P3502" s="11">
        <v>0</v>
      </c>
      <c r="Q3502" s="11">
        <v>-0.133287133562868</v>
      </c>
      <c r="R3502" s="11">
        <v>73</v>
      </c>
      <c r="S3502" s="11">
        <v>24</v>
      </c>
      <c r="T3502" s="11">
        <v>236.320325605005</v>
      </c>
      <c r="U3502" s="11">
        <v>27.056233827965301</v>
      </c>
      <c r="V3502" s="11" t="s">
        <v>56</v>
      </c>
    </row>
    <row r="3503" spans="1:22" x14ac:dyDescent="0.3">
      <c r="A3503" s="9">
        <v>45364.15625</v>
      </c>
      <c r="B3503" s="10">
        <v>45364</v>
      </c>
      <c r="C3503" s="11">
        <v>2024</v>
      </c>
      <c r="D3503" s="11">
        <v>3</v>
      </c>
      <c r="E3503" s="11">
        <v>13</v>
      </c>
      <c r="F3503" s="11">
        <v>3</v>
      </c>
      <c r="G3503" s="11" t="s">
        <v>69</v>
      </c>
      <c r="H3503" s="11" t="s">
        <v>53</v>
      </c>
      <c r="I3503" s="11">
        <v>40.834273854618303</v>
      </c>
      <c r="J3503" s="11">
        <v>-73.740672416578704</v>
      </c>
      <c r="K3503" s="11">
        <v>255</v>
      </c>
      <c r="L3503" s="11">
        <v>54.411773501706797</v>
      </c>
      <c r="M3503" s="11">
        <v>94.843723912512601</v>
      </c>
      <c r="N3503" s="11" t="s">
        <v>57</v>
      </c>
      <c r="O3503" s="11" t="s">
        <v>61</v>
      </c>
      <c r="P3503" s="11">
        <v>0</v>
      </c>
      <c r="Q3503" s="11">
        <v>-0.71106180229558202</v>
      </c>
      <c r="R3503" s="11">
        <v>48</v>
      </c>
      <c r="S3503" s="11">
        <v>12</v>
      </c>
      <c r="T3503" s="11">
        <v>267.51152179053298</v>
      </c>
      <c r="U3503" s="11">
        <v>11.0030746940272</v>
      </c>
      <c r="V3503" s="11" t="s">
        <v>56</v>
      </c>
    </row>
    <row r="3504" spans="1:22" x14ac:dyDescent="0.3">
      <c r="A3504" s="9">
        <v>45364.159722222197</v>
      </c>
      <c r="B3504" s="10">
        <v>45364</v>
      </c>
      <c r="C3504" s="11">
        <v>2024</v>
      </c>
      <c r="D3504" s="11">
        <v>3</v>
      </c>
      <c r="E3504" s="11">
        <v>13</v>
      </c>
      <c r="F3504" s="11">
        <v>3</v>
      </c>
      <c r="G3504" s="11" t="s">
        <v>69</v>
      </c>
      <c r="H3504" s="11" t="s">
        <v>53</v>
      </c>
      <c r="I3504" s="11">
        <v>40.790432974372997</v>
      </c>
      <c r="J3504" s="11">
        <v>-73.732176334608297</v>
      </c>
      <c r="K3504" s="11">
        <v>256</v>
      </c>
      <c r="L3504" s="11">
        <v>47.660479949669202</v>
      </c>
      <c r="M3504" s="11">
        <v>29.541623168527501</v>
      </c>
      <c r="N3504" s="11" t="s">
        <v>57</v>
      </c>
      <c r="O3504" s="11" t="s">
        <v>58</v>
      </c>
      <c r="P3504" s="11">
        <v>0</v>
      </c>
      <c r="Q3504" s="11">
        <v>-0.110285012362449</v>
      </c>
      <c r="R3504" s="11">
        <v>94</v>
      </c>
      <c r="S3504" s="11">
        <v>43</v>
      </c>
      <c r="T3504" s="11">
        <v>313.89516998938302</v>
      </c>
      <c r="U3504" s="11">
        <v>13.1753349425954</v>
      </c>
      <c r="V3504" s="11" t="s">
        <v>56</v>
      </c>
    </row>
    <row r="3505" spans="1:22" x14ac:dyDescent="0.3">
      <c r="A3505" s="9">
        <v>45364.163194444503</v>
      </c>
      <c r="B3505" s="10">
        <v>45364</v>
      </c>
      <c r="C3505" s="11">
        <v>2024</v>
      </c>
      <c r="D3505" s="11">
        <v>3</v>
      </c>
      <c r="E3505" s="11">
        <v>13</v>
      </c>
      <c r="F3505" s="11">
        <v>3</v>
      </c>
      <c r="G3505" s="11" t="s">
        <v>69</v>
      </c>
      <c r="H3505" s="11" t="s">
        <v>53</v>
      </c>
      <c r="I3505" s="11">
        <v>40.640695704293002</v>
      </c>
      <c r="J3505" s="11">
        <v>-73.998774059972007</v>
      </c>
      <c r="K3505" s="11">
        <v>192</v>
      </c>
      <c r="L3505" s="11">
        <v>9.7021906109364995</v>
      </c>
      <c r="M3505" s="11">
        <v>85.131952273901405</v>
      </c>
      <c r="N3505" s="11" t="s">
        <v>57</v>
      </c>
      <c r="O3505" s="11" t="s">
        <v>61</v>
      </c>
      <c r="P3505" s="11">
        <v>0</v>
      </c>
      <c r="Q3505" s="11">
        <v>0.23011569460449699</v>
      </c>
      <c r="R3505" s="11">
        <v>99</v>
      </c>
      <c r="S3505" s="11">
        <v>24</v>
      </c>
      <c r="T3505" s="11">
        <v>255.48643218393201</v>
      </c>
      <c r="U3505" s="11">
        <v>21.682403762980702</v>
      </c>
      <c r="V3505" s="11" t="s">
        <v>56</v>
      </c>
    </row>
    <row r="3506" spans="1:22" x14ac:dyDescent="0.3">
      <c r="A3506" s="9">
        <v>45364.166666666701</v>
      </c>
      <c r="B3506" s="10">
        <v>45364</v>
      </c>
      <c r="C3506" s="11">
        <v>2024</v>
      </c>
      <c r="D3506" s="11">
        <v>3</v>
      </c>
      <c r="E3506" s="11">
        <v>13</v>
      </c>
      <c r="F3506" s="11">
        <v>4</v>
      </c>
      <c r="G3506" s="11" t="s">
        <v>69</v>
      </c>
      <c r="H3506" s="11" t="s">
        <v>53</v>
      </c>
      <c r="I3506" s="11">
        <v>40.718001949459101</v>
      </c>
      <c r="J3506" s="11">
        <v>-73.891530677972696</v>
      </c>
      <c r="K3506" s="11">
        <v>43</v>
      </c>
      <c r="L3506" s="11">
        <v>23.866075855244201</v>
      </c>
      <c r="M3506" s="11">
        <v>51.519728999224903</v>
      </c>
      <c r="N3506" s="11" t="s">
        <v>54</v>
      </c>
      <c r="O3506" s="11" t="s">
        <v>58</v>
      </c>
      <c r="P3506" s="11">
        <v>0</v>
      </c>
      <c r="Q3506" s="11">
        <v>-0.60661508456055502</v>
      </c>
      <c r="R3506" s="11">
        <v>15</v>
      </c>
      <c r="S3506" s="11">
        <v>23</v>
      </c>
      <c r="T3506" s="11">
        <v>114.561463006976</v>
      </c>
      <c r="U3506" s="11">
        <v>7.74714576917739</v>
      </c>
      <c r="V3506" s="11" t="s">
        <v>63</v>
      </c>
    </row>
    <row r="3507" spans="1:22" x14ac:dyDescent="0.3">
      <c r="A3507" s="9">
        <v>45364.170138888898</v>
      </c>
      <c r="B3507" s="10">
        <v>45364</v>
      </c>
      <c r="C3507" s="11">
        <v>2024</v>
      </c>
      <c r="D3507" s="11">
        <v>3</v>
      </c>
      <c r="E3507" s="11">
        <v>13</v>
      </c>
      <c r="F3507" s="11">
        <v>4</v>
      </c>
      <c r="G3507" s="11" t="s">
        <v>69</v>
      </c>
      <c r="H3507" s="11" t="s">
        <v>53</v>
      </c>
      <c r="I3507" s="11">
        <v>40.8482512467289</v>
      </c>
      <c r="J3507" s="11">
        <v>-73.756339344668305</v>
      </c>
      <c r="K3507" s="11">
        <v>147</v>
      </c>
      <c r="L3507" s="11">
        <v>16.471125061719501</v>
      </c>
      <c r="M3507" s="11">
        <v>66.690703232117599</v>
      </c>
      <c r="N3507" s="11" t="s">
        <v>59</v>
      </c>
      <c r="O3507" s="11" t="s">
        <v>61</v>
      </c>
      <c r="P3507" s="11">
        <v>0</v>
      </c>
      <c r="Q3507" s="11">
        <v>-0.116295563693013</v>
      </c>
      <c r="R3507" s="11">
        <v>30</v>
      </c>
      <c r="S3507" s="11">
        <v>21</v>
      </c>
      <c r="T3507" s="11">
        <v>87.990743751764597</v>
      </c>
      <c r="U3507" s="11">
        <v>10.5121048130146</v>
      </c>
      <c r="V3507" s="11" t="s">
        <v>56</v>
      </c>
    </row>
    <row r="3508" spans="1:22" x14ac:dyDescent="0.3">
      <c r="A3508" s="9">
        <v>45364.173611111102</v>
      </c>
      <c r="B3508" s="10">
        <v>45364</v>
      </c>
      <c r="C3508" s="11">
        <v>2024</v>
      </c>
      <c r="D3508" s="11">
        <v>3</v>
      </c>
      <c r="E3508" s="11">
        <v>13</v>
      </c>
      <c r="F3508" s="11">
        <v>4</v>
      </c>
      <c r="G3508" s="11" t="s">
        <v>69</v>
      </c>
      <c r="H3508" s="11" t="s">
        <v>53</v>
      </c>
      <c r="I3508" s="11">
        <v>40.735571704481998</v>
      </c>
      <c r="J3508" s="11">
        <v>-73.797837622121904</v>
      </c>
      <c r="K3508" s="11">
        <v>12</v>
      </c>
      <c r="L3508" s="11">
        <v>32.052209069542698</v>
      </c>
      <c r="M3508" s="11">
        <v>25.3759661496311</v>
      </c>
      <c r="N3508" s="11" t="s">
        <v>57</v>
      </c>
      <c r="O3508" s="11" t="s">
        <v>55</v>
      </c>
      <c r="P3508" s="11">
        <v>0</v>
      </c>
      <c r="Q3508" s="11">
        <v>0.74448093919648906</v>
      </c>
      <c r="R3508" s="11">
        <v>92</v>
      </c>
      <c r="S3508" s="11">
        <v>19</v>
      </c>
      <c r="T3508" s="11">
        <v>81.272695692532594</v>
      </c>
      <c r="U3508" s="11">
        <v>29.714411533799201</v>
      </c>
      <c r="V3508" s="11" t="s">
        <v>63</v>
      </c>
    </row>
    <row r="3509" spans="1:22" x14ac:dyDescent="0.3">
      <c r="A3509" s="9">
        <v>45364.177083333299</v>
      </c>
      <c r="B3509" s="10">
        <v>45364</v>
      </c>
      <c r="C3509" s="11">
        <v>2024</v>
      </c>
      <c r="D3509" s="11">
        <v>3</v>
      </c>
      <c r="E3509" s="11">
        <v>13</v>
      </c>
      <c r="F3509" s="11">
        <v>4</v>
      </c>
      <c r="G3509" s="11" t="s">
        <v>69</v>
      </c>
      <c r="H3509" s="11" t="s">
        <v>53</v>
      </c>
      <c r="I3509" s="11">
        <v>40.688462161824901</v>
      </c>
      <c r="J3509" s="11">
        <v>-73.958866335284597</v>
      </c>
      <c r="K3509" s="11">
        <v>135</v>
      </c>
      <c r="L3509" s="11">
        <v>10.1845115298796</v>
      </c>
      <c r="M3509" s="11">
        <v>19.433255085349501</v>
      </c>
      <c r="N3509" s="11" t="s">
        <v>59</v>
      </c>
      <c r="O3509" s="11" t="s">
        <v>58</v>
      </c>
      <c r="P3509" s="11">
        <v>0</v>
      </c>
      <c r="Q3509" s="11">
        <v>-0.47438104753814397</v>
      </c>
      <c r="R3509" s="11">
        <v>98</v>
      </c>
      <c r="S3509" s="11">
        <v>18</v>
      </c>
      <c r="T3509" s="11">
        <v>243.76321240455101</v>
      </c>
      <c r="U3509" s="11">
        <v>29.479600026189001</v>
      </c>
      <c r="V3509" s="11" t="s">
        <v>56</v>
      </c>
    </row>
    <row r="3510" spans="1:22" x14ac:dyDescent="0.3">
      <c r="A3510" s="9">
        <v>45364.180555555598</v>
      </c>
      <c r="B3510" s="10">
        <v>45364</v>
      </c>
      <c r="C3510" s="11">
        <v>2024</v>
      </c>
      <c r="D3510" s="11">
        <v>3</v>
      </c>
      <c r="E3510" s="11">
        <v>13</v>
      </c>
      <c r="F3510" s="11">
        <v>4</v>
      </c>
      <c r="G3510" s="11" t="s">
        <v>69</v>
      </c>
      <c r="H3510" s="11" t="s">
        <v>53</v>
      </c>
      <c r="I3510" s="11">
        <v>40.647920671131999</v>
      </c>
      <c r="J3510" s="11">
        <v>-73.987507990505904</v>
      </c>
      <c r="K3510" s="11">
        <v>197</v>
      </c>
      <c r="L3510" s="11">
        <v>7.9497120389546296</v>
      </c>
      <c r="M3510" s="11">
        <v>27.546202736063101</v>
      </c>
      <c r="N3510" s="11" t="s">
        <v>59</v>
      </c>
      <c r="O3510" s="11" t="s">
        <v>61</v>
      </c>
      <c r="P3510" s="11">
        <v>0</v>
      </c>
      <c r="Q3510" s="11">
        <v>0.89247625776718098</v>
      </c>
      <c r="R3510" s="11">
        <v>49</v>
      </c>
      <c r="S3510" s="11">
        <v>22</v>
      </c>
      <c r="T3510" s="11">
        <v>306.35736923718099</v>
      </c>
      <c r="U3510" s="11">
        <v>17.704572752282498</v>
      </c>
      <c r="V3510" s="11" t="s">
        <v>56</v>
      </c>
    </row>
    <row r="3511" spans="1:22" x14ac:dyDescent="0.3">
      <c r="A3511" s="9">
        <v>45364.184027777803</v>
      </c>
      <c r="B3511" s="10">
        <v>45364</v>
      </c>
      <c r="C3511" s="11">
        <v>2024</v>
      </c>
      <c r="D3511" s="11">
        <v>3</v>
      </c>
      <c r="E3511" s="11">
        <v>13</v>
      </c>
      <c r="F3511" s="11">
        <v>4</v>
      </c>
      <c r="G3511" s="11" t="s">
        <v>69</v>
      </c>
      <c r="H3511" s="11" t="s">
        <v>53</v>
      </c>
      <c r="I3511" s="11">
        <v>40.816401670355397</v>
      </c>
      <c r="J3511" s="11">
        <v>-73.810309118379607</v>
      </c>
      <c r="K3511" s="11">
        <v>140</v>
      </c>
      <c r="L3511" s="11">
        <v>40.808608568673101</v>
      </c>
      <c r="M3511" s="11">
        <v>43.552594755753802</v>
      </c>
      <c r="N3511" s="11" t="s">
        <v>54</v>
      </c>
      <c r="O3511" s="11" t="s">
        <v>55</v>
      </c>
      <c r="P3511" s="11">
        <v>0</v>
      </c>
      <c r="Q3511" s="11">
        <v>-0.91183784012778901</v>
      </c>
      <c r="R3511" s="11">
        <v>44</v>
      </c>
      <c r="S3511" s="11">
        <v>35</v>
      </c>
      <c r="T3511" s="11">
        <v>57.264641018224197</v>
      </c>
      <c r="U3511" s="11">
        <v>5.7993277651600197</v>
      </c>
      <c r="V3511" s="11" t="s">
        <v>63</v>
      </c>
    </row>
    <row r="3512" spans="1:22" x14ac:dyDescent="0.3">
      <c r="A3512" s="9">
        <v>45364.1875</v>
      </c>
      <c r="B3512" s="10">
        <v>45364</v>
      </c>
      <c r="C3512" s="11">
        <v>2024</v>
      </c>
      <c r="D3512" s="11">
        <v>3</v>
      </c>
      <c r="E3512" s="11">
        <v>13</v>
      </c>
      <c r="F3512" s="11">
        <v>4</v>
      </c>
      <c r="G3512" s="11" t="s">
        <v>69</v>
      </c>
      <c r="H3512" s="11" t="s">
        <v>53</v>
      </c>
      <c r="I3512" s="11">
        <v>40.875265897783102</v>
      </c>
      <c r="J3512" s="11">
        <v>-73.774064062352494</v>
      </c>
      <c r="K3512" s="11">
        <v>247</v>
      </c>
      <c r="L3512" s="11">
        <v>33.096398105216899</v>
      </c>
      <c r="M3512" s="11">
        <v>14.9480063931742</v>
      </c>
      <c r="N3512" s="11" t="s">
        <v>57</v>
      </c>
      <c r="O3512" s="11" t="s">
        <v>55</v>
      </c>
      <c r="P3512" s="11">
        <v>0</v>
      </c>
      <c r="Q3512" s="11">
        <v>-0.46750385097749497</v>
      </c>
      <c r="R3512" s="11">
        <v>6</v>
      </c>
      <c r="S3512" s="11">
        <v>21</v>
      </c>
      <c r="T3512" s="11">
        <v>364.30331635359101</v>
      </c>
      <c r="U3512" s="11">
        <v>24.718149742250301</v>
      </c>
      <c r="V3512" s="11" t="s">
        <v>56</v>
      </c>
    </row>
    <row r="3513" spans="1:22" x14ac:dyDescent="0.3">
      <c r="A3513" s="9">
        <v>45364.190972222197</v>
      </c>
      <c r="B3513" s="10">
        <v>45364</v>
      </c>
      <c r="C3513" s="11">
        <v>2024</v>
      </c>
      <c r="D3513" s="11">
        <v>3</v>
      </c>
      <c r="E3513" s="11">
        <v>13</v>
      </c>
      <c r="F3513" s="11">
        <v>4</v>
      </c>
      <c r="G3513" s="11" t="s">
        <v>69</v>
      </c>
      <c r="H3513" s="11" t="s">
        <v>53</v>
      </c>
      <c r="I3513" s="11">
        <v>40.706202399530703</v>
      </c>
      <c r="J3513" s="11">
        <v>-73.857571339199694</v>
      </c>
      <c r="K3513" s="11">
        <v>145</v>
      </c>
      <c r="L3513" s="11">
        <v>63.292032790657601</v>
      </c>
      <c r="M3513" s="11">
        <v>74.567750348331401</v>
      </c>
      <c r="N3513" s="11" t="s">
        <v>54</v>
      </c>
      <c r="O3513" s="11" t="s">
        <v>58</v>
      </c>
      <c r="P3513" s="11">
        <v>0</v>
      </c>
      <c r="Q3513" s="11">
        <v>-0.67658258233424196</v>
      </c>
      <c r="R3513" s="11">
        <v>67</v>
      </c>
      <c r="S3513" s="11">
        <v>21</v>
      </c>
      <c r="T3513" s="11">
        <v>279.38904276677101</v>
      </c>
      <c r="U3513" s="11">
        <v>7.5687992489717599</v>
      </c>
      <c r="V3513" s="11" t="s">
        <v>63</v>
      </c>
    </row>
    <row r="3514" spans="1:22" x14ac:dyDescent="0.3">
      <c r="A3514" s="9">
        <v>45364.194444444503</v>
      </c>
      <c r="B3514" s="10">
        <v>45364</v>
      </c>
      <c r="C3514" s="11">
        <v>2024</v>
      </c>
      <c r="D3514" s="11">
        <v>3</v>
      </c>
      <c r="E3514" s="11">
        <v>13</v>
      </c>
      <c r="F3514" s="11">
        <v>4</v>
      </c>
      <c r="G3514" s="11" t="s">
        <v>69</v>
      </c>
      <c r="H3514" s="11" t="s">
        <v>53</v>
      </c>
      <c r="I3514" s="11">
        <v>40.787280402266198</v>
      </c>
      <c r="J3514" s="11">
        <v>-73.742388989370298</v>
      </c>
      <c r="K3514" s="11">
        <v>169</v>
      </c>
      <c r="L3514" s="11">
        <v>7.11912694351909</v>
      </c>
      <c r="M3514" s="11">
        <v>96.417484720967906</v>
      </c>
      <c r="N3514" s="11" t="s">
        <v>59</v>
      </c>
      <c r="O3514" s="11" t="s">
        <v>60</v>
      </c>
      <c r="P3514" s="11">
        <v>0</v>
      </c>
      <c r="Q3514" s="11">
        <v>-0.210890117665789</v>
      </c>
      <c r="R3514" s="11">
        <v>68</v>
      </c>
      <c r="S3514" s="11">
        <v>28</v>
      </c>
      <c r="T3514" s="11">
        <v>178.44410827078701</v>
      </c>
      <c r="U3514" s="11">
        <v>5.00879286619542</v>
      </c>
      <c r="V3514" s="11" t="s">
        <v>56</v>
      </c>
    </row>
    <row r="3515" spans="1:22" x14ac:dyDescent="0.3">
      <c r="A3515" s="9">
        <v>45364.197916666701</v>
      </c>
      <c r="B3515" s="10">
        <v>45364</v>
      </c>
      <c r="C3515" s="11">
        <v>2024</v>
      </c>
      <c r="D3515" s="11">
        <v>3</v>
      </c>
      <c r="E3515" s="11">
        <v>13</v>
      </c>
      <c r="F3515" s="11">
        <v>4</v>
      </c>
      <c r="G3515" s="11" t="s">
        <v>69</v>
      </c>
      <c r="H3515" s="11" t="s">
        <v>53</v>
      </c>
      <c r="I3515" s="11">
        <v>40.845258821159398</v>
      </c>
      <c r="J3515" s="11">
        <v>-73.979461841273107</v>
      </c>
      <c r="K3515" s="11">
        <v>232</v>
      </c>
      <c r="L3515" s="11">
        <v>36.414078970816902</v>
      </c>
      <c r="M3515" s="11">
        <v>31.086308255749199</v>
      </c>
      <c r="N3515" s="11" t="s">
        <v>59</v>
      </c>
      <c r="O3515" s="11" t="s">
        <v>58</v>
      </c>
      <c r="P3515" s="11">
        <v>0</v>
      </c>
      <c r="Q3515" s="11">
        <v>-0.447520608296605</v>
      </c>
      <c r="R3515" s="11">
        <v>42</v>
      </c>
      <c r="S3515" s="11">
        <v>16</v>
      </c>
      <c r="T3515" s="11">
        <v>459.03090459506598</v>
      </c>
      <c r="U3515" s="11">
        <v>23.9557394348993</v>
      </c>
      <c r="V3515" s="11" t="s">
        <v>56</v>
      </c>
    </row>
    <row r="3516" spans="1:22" x14ac:dyDescent="0.3">
      <c r="A3516" s="9">
        <v>45364.201388888898</v>
      </c>
      <c r="B3516" s="10">
        <v>45364</v>
      </c>
      <c r="C3516" s="11">
        <v>2024</v>
      </c>
      <c r="D3516" s="11">
        <v>3</v>
      </c>
      <c r="E3516" s="11">
        <v>13</v>
      </c>
      <c r="F3516" s="11">
        <v>4</v>
      </c>
      <c r="G3516" s="11" t="s">
        <v>69</v>
      </c>
      <c r="H3516" s="11" t="s">
        <v>53</v>
      </c>
      <c r="I3516" s="11">
        <v>40.804165988105801</v>
      </c>
      <c r="J3516" s="11">
        <v>-73.761542248620202</v>
      </c>
      <c r="K3516" s="11">
        <v>73</v>
      </c>
      <c r="L3516" s="11">
        <v>12.5621711283019</v>
      </c>
      <c r="M3516" s="11">
        <v>46.719379754870801</v>
      </c>
      <c r="N3516" s="11" t="s">
        <v>57</v>
      </c>
      <c r="O3516" s="11" t="s">
        <v>61</v>
      </c>
      <c r="P3516" s="11">
        <v>0</v>
      </c>
      <c r="Q3516" s="11">
        <v>-0.233052215153671</v>
      </c>
      <c r="R3516" s="11">
        <v>33</v>
      </c>
      <c r="S3516" s="11">
        <v>35</v>
      </c>
      <c r="T3516" s="11">
        <v>348.70547024807701</v>
      </c>
      <c r="U3516" s="11">
        <v>16.506217557560198</v>
      </c>
      <c r="V3516" s="11" t="s">
        <v>56</v>
      </c>
    </row>
    <row r="3517" spans="1:22" x14ac:dyDescent="0.3">
      <c r="A3517" s="9">
        <v>45364.204861111102</v>
      </c>
      <c r="B3517" s="10">
        <v>45364</v>
      </c>
      <c r="C3517" s="11">
        <v>2024</v>
      </c>
      <c r="D3517" s="11">
        <v>3</v>
      </c>
      <c r="E3517" s="11">
        <v>13</v>
      </c>
      <c r="F3517" s="11">
        <v>4</v>
      </c>
      <c r="G3517" s="11" t="s">
        <v>69</v>
      </c>
      <c r="H3517" s="11" t="s">
        <v>53</v>
      </c>
      <c r="I3517" s="11">
        <v>40.846903568840197</v>
      </c>
      <c r="J3517" s="11">
        <v>-73.820591710200205</v>
      </c>
      <c r="K3517" s="11">
        <v>24</v>
      </c>
      <c r="L3517" s="11">
        <v>10.133362201612499</v>
      </c>
      <c r="M3517" s="11">
        <v>11.194163501621</v>
      </c>
      <c r="N3517" s="11" t="s">
        <v>59</v>
      </c>
      <c r="O3517" s="11" t="s">
        <v>55</v>
      </c>
      <c r="P3517" s="11">
        <v>0</v>
      </c>
      <c r="Q3517" s="11">
        <v>-9.9149192343812101E-2</v>
      </c>
      <c r="R3517" s="11">
        <v>71</v>
      </c>
      <c r="S3517" s="11">
        <v>28</v>
      </c>
      <c r="T3517" s="11">
        <v>126.95228860864199</v>
      </c>
      <c r="U3517" s="11">
        <v>10.8369994472123</v>
      </c>
      <c r="V3517" s="11" t="s">
        <v>56</v>
      </c>
    </row>
    <row r="3518" spans="1:22" x14ac:dyDescent="0.3">
      <c r="A3518" s="9">
        <v>45364.208333333299</v>
      </c>
      <c r="B3518" s="10">
        <v>45364</v>
      </c>
      <c r="C3518" s="11">
        <v>2024</v>
      </c>
      <c r="D3518" s="11">
        <v>3</v>
      </c>
      <c r="E3518" s="11">
        <v>13</v>
      </c>
      <c r="F3518" s="11">
        <v>5</v>
      </c>
      <c r="G3518" s="11" t="s">
        <v>69</v>
      </c>
      <c r="H3518" s="11" t="s">
        <v>53</v>
      </c>
      <c r="I3518" s="11">
        <v>40.679052962320696</v>
      </c>
      <c r="J3518" s="11">
        <v>-73.839621817951894</v>
      </c>
      <c r="K3518" s="11">
        <v>12</v>
      </c>
      <c r="L3518" s="11">
        <v>6.3687095089896104</v>
      </c>
      <c r="M3518" s="11">
        <v>45.454880184698098</v>
      </c>
      <c r="N3518" s="11" t="s">
        <v>57</v>
      </c>
      <c r="O3518" s="11" t="s">
        <v>58</v>
      </c>
      <c r="P3518" s="11">
        <v>0</v>
      </c>
      <c r="Q3518" s="11">
        <v>-0.41326750235068399</v>
      </c>
      <c r="R3518" s="11">
        <v>44</v>
      </c>
      <c r="S3518" s="11">
        <v>27</v>
      </c>
      <c r="T3518" s="11">
        <v>96.766532718990405</v>
      </c>
      <c r="U3518" s="11">
        <v>27.054239995816399</v>
      </c>
      <c r="V3518" s="11" t="s">
        <v>56</v>
      </c>
    </row>
    <row r="3519" spans="1:22" x14ac:dyDescent="0.3">
      <c r="A3519" s="9">
        <v>45364.211805555598</v>
      </c>
      <c r="B3519" s="10">
        <v>45364</v>
      </c>
      <c r="C3519" s="11">
        <v>2024</v>
      </c>
      <c r="D3519" s="11">
        <v>3</v>
      </c>
      <c r="E3519" s="11">
        <v>13</v>
      </c>
      <c r="F3519" s="11">
        <v>5</v>
      </c>
      <c r="G3519" s="11" t="s">
        <v>69</v>
      </c>
      <c r="H3519" s="11" t="s">
        <v>53</v>
      </c>
      <c r="I3519" s="11">
        <v>40.806196103681899</v>
      </c>
      <c r="J3519" s="11">
        <v>-73.747212333430795</v>
      </c>
      <c r="K3519" s="11">
        <v>101</v>
      </c>
      <c r="L3519" s="11">
        <v>22.226622247613602</v>
      </c>
      <c r="M3519" s="11">
        <v>54.854559233034898</v>
      </c>
      <c r="N3519" s="11" t="s">
        <v>54</v>
      </c>
      <c r="O3519" s="11" t="s">
        <v>55</v>
      </c>
      <c r="P3519" s="11">
        <v>0</v>
      </c>
      <c r="Q3519" s="11">
        <v>-0.18901702982363899</v>
      </c>
      <c r="R3519" s="11">
        <v>15</v>
      </c>
      <c r="S3519" s="11">
        <v>44</v>
      </c>
      <c r="T3519" s="11">
        <v>423.352810612307</v>
      </c>
      <c r="U3519" s="11">
        <v>10.1983284718064</v>
      </c>
      <c r="V3519" s="11" t="s">
        <v>63</v>
      </c>
    </row>
    <row r="3520" spans="1:22" x14ac:dyDescent="0.3">
      <c r="A3520" s="9">
        <v>45364.215277777803</v>
      </c>
      <c r="B3520" s="10">
        <v>45364</v>
      </c>
      <c r="C3520" s="11">
        <v>2024</v>
      </c>
      <c r="D3520" s="11">
        <v>3</v>
      </c>
      <c r="E3520" s="11">
        <v>13</v>
      </c>
      <c r="F3520" s="11">
        <v>5</v>
      </c>
      <c r="G3520" s="11" t="s">
        <v>69</v>
      </c>
      <c r="H3520" s="11" t="s">
        <v>53</v>
      </c>
      <c r="I3520" s="11">
        <v>40.672983355911498</v>
      </c>
      <c r="J3520" s="11">
        <v>-73.809003565429293</v>
      </c>
      <c r="K3520" s="11">
        <v>109</v>
      </c>
      <c r="L3520" s="11">
        <v>60.718059152957601</v>
      </c>
      <c r="M3520" s="11">
        <v>16.758416659691299</v>
      </c>
      <c r="N3520" s="11" t="s">
        <v>54</v>
      </c>
      <c r="O3520" s="11" t="s">
        <v>58</v>
      </c>
      <c r="P3520" s="11">
        <v>0</v>
      </c>
      <c r="Q3520" s="11">
        <v>-9.2121997610050396E-2</v>
      </c>
      <c r="R3520" s="11">
        <v>50</v>
      </c>
      <c r="S3520" s="11">
        <v>43</v>
      </c>
      <c r="T3520" s="11">
        <v>165.49590283389699</v>
      </c>
      <c r="U3520" s="11">
        <v>24.2039517146119</v>
      </c>
      <c r="V3520" s="11" t="s">
        <v>63</v>
      </c>
    </row>
    <row r="3521" spans="1:22" x14ac:dyDescent="0.3">
      <c r="A3521" s="9">
        <v>45364.21875</v>
      </c>
      <c r="B3521" s="10">
        <v>45364</v>
      </c>
      <c r="C3521" s="11">
        <v>2024</v>
      </c>
      <c r="D3521" s="11">
        <v>3</v>
      </c>
      <c r="E3521" s="11">
        <v>13</v>
      </c>
      <c r="F3521" s="11">
        <v>5</v>
      </c>
      <c r="G3521" s="11" t="s">
        <v>69</v>
      </c>
      <c r="H3521" s="11" t="s">
        <v>53</v>
      </c>
      <c r="I3521" s="11">
        <v>40.7154664614974</v>
      </c>
      <c r="J3521" s="11">
        <v>-73.843808704233098</v>
      </c>
      <c r="K3521" s="11">
        <v>131</v>
      </c>
      <c r="L3521" s="11">
        <v>27.883171953783101</v>
      </c>
      <c r="M3521" s="11">
        <v>36.601828796534498</v>
      </c>
      <c r="N3521" s="11" t="s">
        <v>57</v>
      </c>
      <c r="O3521" s="11" t="s">
        <v>58</v>
      </c>
      <c r="P3521" s="11">
        <v>0</v>
      </c>
      <c r="Q3521" s="11">
        <v>0.54375804193963095</v>
      </c>
      <c r="R3521" s="11">
        <v>2</v>
      </c>
      <c r="S3521" s="11">
        <v>33</v>
      </c>
      <c r="T3521" s="11">
        <v>332.695559287268</v>
      </c>
      <c r="U3521" s="11">
        <v>13.5497780274774</v>
      </c>
      <c r="V3521" s="11" t="s">
        <v>63</v>
      </c>
    </row>
    <row r="3522" spans="1:22" x14ac:dyDescent="0.3">
      <c r="A3522" s="9">
        <v>45364.222222222197</v>
      </c>
      <c r="B3522" s="10">
        <v>45364</v>
      </c>
      <c r="C3522" s="11">
        <v>2024</v>
      </c>
      <c r="D3522" s="11">
        <v>3</v>
      </c>
      <c r="E3522" s="11">
        <v>13</v>
      </c>
      <c r="F3522" s="11">
        <v>5</v>
      </c>
      <c r="G3522" s="11" t="s">
        <v>69</v>
      </c>
      <c r="H3522" s="11" t="s">
        <v>53</v>
      </c>
      <c r="I3522" s="11">
        <v>40.678220680683999</v>
      </c>
      <c r="J3522" s="11">
        <v>-73.859512413222603</v>
      </c>
      <c r="K3522" s="11">
        <v>262</v>
      </c>
      <c r="L3522" s="11">
        <v>75.452081915221996</v>
      </c>
      <c r="M3522" s="11">
        <v>79.721857142124705</v>
      </c>
      <c r="N3522" s="11" t="s">
        <v>54</v>
      </c>
      <c r="O3522" s="11" t="s">
        <v>58</v>
      </c>
      <c r="P3522" s="11">
        <v>1</v>
      </c>
      <c r="Q3522" s="11">
        <v>0.63878406858415504</v>
      </c>
      <c r="R3522" s="11">
        <v>57</v>
      </c>
      <c r="S3522" s="11">
        <v>19</v>
      </c>
      <c r="T3522" s="11">
        <v>241.350767162371</v>
      </c>
      <c r="U3522" s="11">
        <v>15.6472638094932</v>
      </c>
      <c r="V3522" s="11" t="s">
        <v>56</v>
      </c>
    </row>
    <row r="3523" spans="1:22" x14ac:dyDescent="0.3">
      <c r="A3523" s="9">
        <v>45364.225694444503</v>
      </c>
      <c r="B3523" s="10">
        <v>45364</v>
      </c>
      <c r="C3523" s="11">
        <v>2024</v>
      </c>
      <c r="D3523" s="11">
        <v>3</v>
      </c>
      <c r="E3523" s="11">
        <v>13</v>
      </c>
      <c r="F3523" s="11">
        <v>5</v>
      </c>
      <c r="G3523" s="11" t="s">
        <v>69</v>
      </c>
      <c r="H3523" s="11" t="s">
        <v>53</v>
      </c>
      <c r="I3523" s="11">
        <v>40.658905159896499</v>
      </c>
      <c r="J3523" s="11">
        <v>-73.946122950568693</v>
      </c>
      <c r="K3523" s="11">
        <v>252</v>
      </c>
      <c r="L3523" s="11">
        <v>48.700861468958998</v>
      </c>
      <c r="M3523" s="11">
        <v>38.637419437983098</v>
      </c>
      <c r="N3523" s="11" t="s">
        <v>57</v>
      </c>
      <c r="O3523" s="11" t="s">
        <v>60</v>
      </c>
      <c r="P3523" s="11">
        <v>0</v>
      </c>
      <c r="Q3523" s="11">
        <v>-0.40435795701244798</v>
      </c>
      <c r="R3523" s="11">
        <v>47</v>
      </c>
      <c r="S3523" s="11">
        <v>31</v>
      </c>
      <c r="T3523" s="11">
        <v>72.873651821425099</v>
      </c>
      <c r="U3523" s="11">
        <v>29.102412361281502</v>
      </c>
      <c r="V3523" s="11" t="s">
        <v>56</v>
      </c>
    </row>
    <row r="3524" spans="1:22" x14ac:dyDescent="0.3">
      <c r="A3524" s="9">
        <v>45364.229166666701</v>
      </c>
      <c r="B3524" s="10">
        <v>45364</v>
      </c>
      <c r="C3524" s="11">
        <v>2024</v>
      </c>
      <c r="D3524" s="11">
        <v>3</v>
      </c>
      <c r="E3524" s="11">
        <v>13</v>
      </c>
      <c r="F3524" s="11">
        <v>5</v>
      </c>
      <c r="G3524" s="11" t="s">
        <v>69</v>
      </c>
      <c r="H3524" s="11" t="s">
        <v>53</v>
      </c>
      <c r="I3524" s="11">
        <v>40.6006210270574</v>
      </c>
      <c r="J3524" s="11">
        <v>-73.958800158711298</v>
      </c>
      <c r="K3524" s="11">
        <v>133</v>
      </c>
      <c r="L3524" s="11">
        <v>17.038622057542899</v>
      </c>
      <c r="M3524" s="11">
        <v>55.145865975026901</v>
      </c>
      <c r="N3524" s="11" t="s">
        <v>57</v>
      </c>
      <c r="O3524" s="11" t="s">
        <v>58</v>
      </c>
      <c r="P3524" s="11">
        <v>0</v>
      </c>
      <c r="Q3524" s="11">
        <v>-0.80792966264130095</v>
      </c>
      <c r="R3524" s="11">
        <v>41</v>
      </c>
      <c r="S3524" s="11">
        <v>25</v>
      </c>
      <c r="T3524" s="11">
        <v>272.27904509343102</v>
      </c>
      <c r="U3524" s="11">
        <v>5.8174115857184496</v>
      </c>
      <c r="V3524" s="11" t="s">
        <v>56</v>
      </c>
    </row>
    <row r="3525" spans="1:22" x14ac:dyDescent="0.3">
      <c r="A3525" s="9">
        <v>45364.232638888898</v>
      </c>
      <c r="B3525" s="10">
        <v>45364</v>
      </c>
      <c r="C3525" s="11">
        <v>2024</v>
      </c>
      <c r="D3525" s="11">
        <v>3</v>
      </c>
      <c r="E3525" s="11">
        <v>13</v>
      </c>
      <c r="F3525" s="11">
        <v>5</v>
      </c>
      <c r="G3525" s="11" t="s">
        <v>69</v>
      </c>
      <c r="H3525" s="11" t="s">
        <v>53</v>
      </c>
      <c r="I3525" s="11">
        <v>40.709676631884598</v>
      </c>
      <c r="J3525" s="11">
        <v>-73.915296743932601</v>
      </c>
      <c r="K3525" s="11">
        <v>163</v>
      </c>
      <c r="L3525" s="11">
        <v>68.164194437720894</v>
      </c>
      <c r="M3525" s="11">
        <v>67.961494153613799</v>
      </c>
      <c r="N3525" s="11" t="s">
        <v>54</v>
      </c>
      <c r="O3525" s="11" t="s">
        <v>61</v>
      </c>
      <c r="P3525" s="11">
        <v>0</v>
      </c>
      <c r="Q3525" s="11">
        <v>-0.42105579262748999</v>
      </c>
      <c r="R3525" s="11">
        <v>36</v>
      </c>
      <c r="S3525" s="11">
        <v>25</v>
      </c>
      <c r="T3525" s="11">
        <v>455.40665935574202</v>
      </c>
      <c r="U3525" s="11">
        <v>9.4601858288375595</v>
      </c>
      <c r="V3525" s="11" t="s">
        <v>63</v>
      </c>
    </row>
    <row r="3526" spans="1:22" x14ac:dyDescent="0.3">
      <c r="A3526" s="9">
        <v>45364.236111111102</v>
      </c>
      <c r="B3526" s="10">
        <v>45364</v>
      </c>
      <c r="C3526" s="11">
        <v>2024</v>
      </c>
      <c r="D3526" s="11">
        <v>3</v>
      </c>
      <c r="E3526" s="11">
        <v>13</v>
      </c>
      <c r="F3526" s="11">
        <v>5</v>
      </c>
      <c r="G3526" s="11" t="s">
        <v>69</v>
      </c>
      <c r="H3526" s="11" t="s">
        <v>53</v>
      </c>
      <c r="I3526" s="11">
        <v>40.672166946308003</v>
      </c>
      <c r="J3526" s="11">
        <v>-73.989742883961796</v>
      </c>
      <c r="K3526" s="11">
        <v>226</v>
      </c>
      <c r="L3526" s="11">
        <v>38.630946806020297</v>
      </c>
      <c r="M3526" s="11">
        <v>74.511844570110995</v>
      </c>
      <c r="N3526" s="11" t="s">
        <v>54</v>
      </c>
      <c r="O3526" s="11" t="s">
        <v>58</v>
      </c>
      <c r="P3526" s="11">
        <v>0</v>
      </c>
      <c r="Q3526" s="11">
        <v>-0.33668235042142503</v>
      </c>
      <c r="R3526" s="11">
        <v>11</v>
      </c>
      <c r="S3526" s="11">
        <v>11</v>
      </c>
      <c r="T3526" s="11">
        <v>443.990570177932</v>
      </c>
      <c r="U3526" s="11">
        <v>28.445711413890599</v>
      </c>
      <c r="V3526" s="11" t="s">
        <v>56</v>
      </c>
    </row>
    <row r="3527" spans="1:22" x14ac:dyDescent="0.3">
      <c r="A3527" s="9">
        <v>45364.239583333299</v>
      </c>
      <c r="B3527" s="10">
        <v>45364</v>
      </c>
      <c r="C3527" s="11">
        <v>2024</v>
      </c>
      <c r="D3527" s="11">
        <v>3</v>
      </c>
      <c r="E3527" s="11">
        <v>13</v>
      </c>
      <c r="F3527" s="11">
        <v>5</v>
      </c>
      <c r="G3527" s="11" t="s">
        <v>69</v>
      </c>
      <c r="H3527" s="11" t="s">
        <v>53</v>
      </c>
      <c r="I3527" s="11">
        <v>40.816518818911597</v>
      </c>
      <c r="J3527" s="11">
        <v>-73.761384153874999</v>
      </c>
      <c r="K3527" s="11">
        <v>272</v>
      </c>
      <c r="L3527" s="11">
        <v>35.564468262756399</v>
      </c>
      <c r="M3527" s="11">
        <v>80.372678696981396</v>
      </c>
      <c r="N3527" s="11" t="s">
        <v>59</v>
      </c>
      <c r="O3527" s="11" t="s">
        <v>60</v>
      </c>
      <c r="P3527" s="11">
        <v>1</v>
      </c>
      <c r="Q3527" s="11">
        <v>0.98605151292095194</v>
      </c>
      <c r="R3527" s="11">
        <v>42</v>
      </c>
      <c r="S3527" s="11">
        <v>31</v>
      </c>
      <c r="T3527" s="11">
        <v>384.18502863416501</v>
      </c>
      <c r="U3527" s="11">
        <v>9.3126695911969701</v>
      </c>
      <c r="V3527" s="11" t="s">
        <v>56</v>
      </c>
    </row>
    <row r="3528" spans="1:22" x14ac:dyDescent="0.3">
      <c r="A3528" s="9">
        <v>45364.243055555598</v>
      </c>
      <c r="B3528" s="10">
        <v>45364</v>
      </c>
      <c r="C3528" s="11">
        <v>2024</v>
      </c>
      <c r="D3528" s="11">
        <v>3</v>
      </c>
      <c r="E3528" s="11">
        <v>13</v>
      </c>
      <c r="F3528" s="11">
        <v>5</v>
      </c>
      <c r="G3528" s="11" t="s">
        <v>69</v>
      </c>
      <c r="H3528" s="11" t="s">
        <v>53</v>
      </c>
      <c r="I3528" s="11">
        <v>40.727644173456703</v>
      </c>
      <c r="J3528" s="11">
        <v>-73.865874394790694</v>
      </c>
      <c r="K3528" s="11">
        <v>103</v>
      </c>
      <c r="L3528" s="11">
        <v>50.437752407309503</v>
      </c>
      <c r="M3528" s="11">
        <v>94.591550659744399</v>
      </c>
      <c r="N3528" s="11" t="s">
        <v>57</v>
      </c>
      <c r="O3528" s="11" t="s">
        <v>60</v>
      </c>
      <c r="P3528" s="11">
        <v>0</v>
      </c>
      <c r="Q3528" s="11">
        <v>8.9394263831789902E-2</v>
      </c>
      <c r="R3528" s="11">
        <v>14</v>
      </c>
      <c r="S3528" s="11">
        <v>29</v>
      </c>
      <c r="T3528" s="11">
        <v>297.602749691707</v>
      </c>
      <c r="U3528" s="11">
        <v>12.1770057143664</v>
      </c>
      <c r="V3528" s="11" t="s">
        <v>56</v>
      </c>
    </row>
    <row r="3529" spans="1:22" x14ac:dyDescent="0.3">
      <c r="A3529" s="9">
        <v>45364.246527777803</v>
      </c>
      <c r="B3529" s="10">
        <v>45364</v>
      </c>
      <c r="C3529" s="11">
        <v>2024</v>
      </c>
      <c r="D3529" s="11">
        <v>3</v>
      </c>
      <c r="E3529" s="11">
        <v>13</v>
      </c>
      <c r="F3529" s="11">
        <v>5</v>
      </c>
      <c r="G3529" s="11" t="s">
        <v>69</v>
      </c>
      <c r="H3529" s="11" t="s">
        <v>53</v>
      </c>
      <c r="I3529" s="11">
        <v>40.899953303452797</v>
      </c>
      <c r="J3529" s="11">
        <v>-73.981468864351598</v>
      </c>
      <c r="K3529" s="11">
        <v>46</v>
      </c>
      <c r="L3529" s="11">
        <v>24.5956025343351</v>
      </c>
      <c r="M3529" s="11">
        <v>13.678002613953</v>
      </c>
      <c r="N3529" s="11" t="s">
        <v>59</v>
      </c>
      <c r="O3529" s="11" t="s">
        <v>60</v>
      </c>
      <c r="P3529" s="11">
        <v>0</v>
      </c>
      <c r="Q3529" s="11">
        <v>9.1432157591742697E-2</v>
      </c>
      <c r="R3529" s="11">
        <v>3</v>
      </c>
      <c r="S3529" s="11">
        <v>16</v>
      </c>
      <c r="T3529" s="11">
        <v>470.80622772247699</v>
      </c>
      <c r="U3529" s="11">
        <v>16.026880230590098</v>
      </c>
      <c r="V3529" s="11" t="s">
        <v>63</v>
      </c>
    </row>
    <row r="3530" spans="1:22" x14ac:dyDescent="0.3">
      <c r="A3530" s="9">
        <v>45364.25</v>
      </c>
      <c r="B3530" s="10">
        <v>45364</v>
      </c>
      <c r="C3530" s="11">
        <v>2024</v>
      </c>
      <c r="D3530" s="11">
        <v>3</v>
      </c>
      <c r="E3530" s="11">
        <v>13</v>
      </c>
      <c r="F3530" s="11">
        <v>6</v>
      </c>
      <c r="G3530" s="11" t="s">
        <v>69</v>
      </c>
      <c r="H3530" s="11" t="s">
        <v>53</v>
      </c>
      <c r="I3530" s="11">
        <v>40.809497803072503</v>
      </c>
      <c r="J3530" s="11">
        <v>-73.857806560867601</v>
      </c>
      <c r="K3530" s="11">
        <v>125</v>
      </c>
      <c r="L3530" s="11">
        <v>29.312170949797999</v>
      </c>
      <c r="M3530" s="11">
        <v>65.239148873594502</v>
      </c>
      <c r="N3530" s="11" t="s">
        <v>54</v>
      </c>
      <c r="O3530" s="11" t="s">
        <v>55</v>
      </c>
      <c r="P3530" s="11">
        <v>0</v>
      </c>
      <c r="Q3530" s="11">
        <v>2.4413719505826399E-2</v>
      </c>
      <c r="R3530" s="11">
        <v>85</v>
      </c>
      <c r="S3530" s="11">
        <v>44</v>
      </c>
      <c r="T3530" s="11">
        <v>145.23763696591101</v>
      </c>
      <c r="U3530" s="11">
        <v>23.650980037176002</v>
      </c>
      <c r="V3530" s="11" t="s">
        <v>63</v>
      </c>
    </row>
    <row r="3531" spans="1:22" x14ac:dyDescent="0.3">
      <c r="A3531" s="9">
        <v>45364.253472222197</v>
      </c>
      <c r="B3531" s="10">
        <v>45364</v>
      </c>
      <c r="C3531" s="11">
        <v>2024</v>
      </c>
      <c r="D3531" s="11">
        <v>3</v>
      </c>
      <c r="E3531" s="11">
        <v>13</v>
      </c>
      <c r="F3531" s="11">
        <v>6</v>
      </c>
      <c r="G3531" s="11" t="s">
        <v>69</v>
      </c>
      <c r="H3531" s="11" t="s">
        <v>53</v>
      </c>
      <c r="I3531" s="11">
        <v>40.730007395087299</v>
      </c>
      <c r="J3531" s="11">
        <v>-73.940275260571198</v>
      </c>
      <c r="K3531" s="11">
        <v>115</v>
      </c>
      <c r="L3531" s="11">
        <v>18.7666176146415</v>
      </c>
      <c r="M3531" s="11">
        <v>11.8735923857245</v>
      </c>
      <c r="N3531" s="11" t="s">
        <v>57</v>
      </c>
      <c r="O3531" s="11" t="s">
        <v>61</v>
      </c>
      <c r="P3531" s="11">
        <v>0</v>
      </c>
      <c r="Q3531" s="11">
        <v>-0.93021004663432505</v>
      </c>
      <c r="R3531" s="11">
        <v>72</v>
      </c>
      <c r="S3531" s="11">
        <v>39</v>
      </c>
      <c r="T3531" s="11">
        <v>377.547308342132</v>
      </c>
      <c r="U3531" s="11">
        <v>12.061572584443899</v>
      </c>
      <c r="V3531" s="11" t="s">
        <v>56</v>
      </c>
    </row>
    <row r="3532" spans="1:22" x14ac:dyDescent="0.3">
      <c r="A3532" s="9">
        <v>45364.256944444503</v>
      </c>
      <c r="B3532" s="10">
        <v>45364</v>
      </c>
      <c r="C3532" s="11">
        <v>2024</v>
      </c>
      <c r="D3532" s="11">
        <v>3</v>
      </c>
      <c r="E3532" s="11">
        <v>13</v>
      </c>
      <c r="F3532" s="11">
        <v>6</v>
      </c>
      <c r="G3532" s="11" t="s">
        <v>69</v>
      </c>
      <c r="H3532" s="11" t="s">
        <v>53</v>
      </c>
      <c r="I3532" s="11">
        <v>40.7936926827538</v>
      </c>
      <c r="J3532" s="11">
        <v>-73.9696621053032</v>
      </c>
      <c r="K3532" s="11">
        <v>199</v>
      </c>
      <c r="L3532" s="11">
        <v>47.031108946550397</v>
      </c>
      <c r="M3532" s="11">
        <v>37.892640856967198</v>
      </c>
      <c r="N3532" s="11" t="s">
        <v>54</v>
      </c>
      <c r="O3532" s="11" t="s">
        <v>60</v>
      </c>
      <c r="P3532" s="11">
        <v>0</v>
      </c>
      <c r="Q3532" s="11">
        <v>0.67483424171712103</v>
      </c>
      <c r="R3532" s="11">
        <v>1</v>
      </c>
      <c r="S3532" s="11">
        <v>45</v>
      </c>
      <c r="T3532" s="11">
        <v>106.769738831656</v>
      </c>
      <c r="U3532" s="11">
        <v>27.743155549995599</v>
      </c>
      <c r="V3532" s="11" t="s">
        <v>63</v>
      </c>
    </row>
    <row r="3533" spans="1:22" x14ac:dyDescent="0.3">
      <c r="A3533" s="9">
        <v>45364.260416666701</v>
      </c>
      <c r="B3533" s="10">
        <v>45364</v>
      </c>
      <c r="C3533" s="11">
        <v>2024</v>
      </c>
      <c r="D3533" s="11">
        <v>3</v>
      </c>
      <c r="E3533" s="11">
        <v>13</v>
      </c>
      <c r="F3533" s="11">
        <v>6</v>
      </c>
      <c r="G3533" s="11" t="s">
        <v>69</v>
      </c>
      <c r="H3533" s="11" t="s">
        <v>53</v>
      </c>
      <c r="I3533" s="11">
        <v>40.684593648721403</v>
      </c>
      <c r="J3533" s="11">
        <v>-73.950364061699105</v>
      </c>
      <c r="K3533" s="11">
        <v>17</v>
      </c>
      <c r="L3533" s="11">
        <v>60.4340914545486</v>
      </c>
      <c r="M3533" s="11">
        <v>58.6964982875812</v>
      </c>
      <c r="N3533" s="11" t="s">
        <v>59</v>
      </c>
      <c r="O3533" s="11" t="s">
        <v>58</v>
      </c>
      <c r="P3533" s="11">
        <v>0</v>
      </c>
      <c r="Q3533" s="11">
        <v>-0.47516651578150998</v>
      </c>
      <c r="R3533" s="11">
        <v>58</v>
      </c>
      <c r="S3533" s="11">
        <v>18</v>
      </c>
      <c r="T3533" s="11">
        <v>215.39764522281899</v>
      </c>
      <c r="U3533" s="11">
        <v>10.0620475932896</v>
      </c>
      <c r="V3533" s="11" t="s">
        <v>63</v>
      </c>
    </row>
    <row r="3534" spans="1:22" x14ac:dyDescent="0.3">
      <c r="A3534" s="9">
        <v>45364.263888888898</v>
      </c>
      <c r="B3534" s="10">
        <v>45364</v>
      </c>
      <c r="C3534" s="11">
        <v>2024</v>
      </c>
      <c r="D3534" s="11">
        <v>3</v>
      </c>
      <c r="E3534" s="11">
        <v>13</v>
      </c>
      <c r="F3534" s="11">
        <v>6</v>
      </c>
      <c r="G3534" s="11" t="s">
        <v>69</v>
      </c>
      <c r="H3534" s="11" t="s">
        <v>53</v>
      </c>
      <c r="I3534" s="11">
        <v>40.890700891860298</v>
      </c>
      <c r="J3534" s="11">
        <v>-73.801685779199204</v>
      </c>
      <c r="K3534" s="11">
        <v>53</v>
      </c>
      <c r="L3534" s="11">
        <v>31.983650731706099</v>
      </c>
      <c r="M3534" s="11">
        <v>68.724276517554699</v>
      </c>
      <c r="N3534" s="11" t="s">
        <v>57</v>
      </c>
      <c r="O3534" s="11" t="s">
        <v>58</v>
      </c>
      <c r="P3534" s="11">
        <v>0</v>
      </c>
      <c r="Q3534" s="11">
        <v>-0.77825601865707095</v>
      </c>
      <c r="R3534" s="11">
        <v>3</v>
      </c>
      <c r="S3534" s="11">
        <v>17</v>
      </c>
      <c r="T3534" s="11">
        <v>171.495275728622</v>
      </c>
      <c r="U3534" s="11">
        <v>8.4026716627644191</v>
      </c>
      <c r="V3534" s="11" t="s">
        <v>63</v>
      </c>
    </row>
    <row r="3535" spans="1:22" x14ac:dyDescent="0.3">
      <c r="A3535" s="9">
        <v>45364.267361111102</v>
      </c>
      <c r="B3535" s="10">
        <v>45364</v>
      </c>
      <c r="C3535" s="11">
        <v>2024</v>
      </c>
      <c r="D3535" s="11">
        <v>3</v>
      </c>
      <c r="E3535" s="11">
        <v>13</v>
      </c>
      <c r="F3535" s="11">
        <v>6</v>
      </c>
      <c r="G3535" s="11" t="s">
        <v>69</v>
      </c>
      <c r="H3535" s="11" t="s">
        <v>53</v>
      </c>
      <c r="I3535" s="11">
        <v>40.777225666093997</v>
      </c>
      <c r="J3535" s="11">
        <v>-73.923337156250795</v>
      </c>
      <c r="K3535" s="11">
        <v>84</v>
      </c>
      <c r="L3535" s="11">
        <v>5.86487682682605</v>
      </c>
      <c r="M3535" s="11">
        <v>47.4673395645898</v>
      </c>
      <c r="N3535" s="11" t="s">
        <v>54</v>
      </c>
      <c r="O3535" s="11" t="s">
        <v>61</v>
      </c>
      <c r="P3535" s="11">
        <v>0</v>
      </c>
      <c r="Q3535" s="11">
        <v>-0.94616601060233596</v>
      </c>
      <c r="R3535" s="11">
        <v>41</v>
      </c>
      <c r="S3535" s="11">
        <v>34</v>
      </c>
      <c r="T3535" s="11">
        <v>182.34891635204499</v>
      </c>
      <c r="U3535" s="11">
        <v>9.1943122189689905</v>
      </c>
      <c r="V3535" s="11" t="s">
        <v>56</v>
      </c>
    </row>
    <row r="3536" spans="1:22" x14ac:dyDescent="0.3">
      <c r="A3536" s="9">
        <v>45364.270833333299</v>
      </c>
      <c r="B3536" s="10">
        <v>45364</v>
      </c>
      <c r="C3536" s="11">
        <v>2024</v>
      </c>
      <c r="D3536" s="11">
        <v>3</v>
      </c>
      <c r="E3536" s="11">
        <v>13</v>
      </c>
      <c r="F3536" s="11">
        <v>6</v>
      </c>
      <c r="G3536" s="11" t="s">
        <v>69</v>
      </c>
      <c r="H3536" s="11" t="s">
        <v>53</v>
      </c>
      <c r="I3536" s="11">
        <v>40.753604737582599</v>
      </c>
      <c r="J3536" s="11">
        <v>-73.936383989309803</v>
      </c>
      <c r="K3536" s="11">
        <v>135</v>
      </c>
      <c r="L3536" s="11">
        <v>18.245901100145201</v>
      </c>
      <c r="M3536" s="11">
        <v>21.130738525109599</v>
      </c>
      <c r="N3536" s="11" t="s">
        <v>57</v>
      </c>
      <c r="O3536" s="11" t="s">
        <v>55</v>
      </c>
      <c r="P3536" s="11">
        <v>0</v>
      </c>
      <c r="Q3536" s="11">
        <v>-0.81717640851443696</v>
      </c>
      <c r="R3536" s="11">
        <v>62</v>
      </c>
      <c r="S3536" s="11">
        <v>36</v>
      </c>
      <c r="T3536" s="11">
        <v>409.166131185106</v>
      </c>
      <c r="U3536" s="11">
        <v>10.5652385690125</v>
      </c>
      <c r="V3536" s="11" t="s">
        <v>56</v>
      </c>
    </row>
    <row r="3537" spans="1:22" x14ac:dyDescent="0.3">
      <c r="A3537" s="9">
        <v>45364.274305555598</v>
      </c>
      <c r="B3537" s="10">
        <v>45364</v>
      </c>
      <c r="C3537" s="11">
        <v>2024</v>
      </c>
      <c r="D3537" s="11">
        <v>3</v>
      </c>
      <c r="E3537" s="11">
        <v>13</v>
      </c>
      <c r="F3537" s="11">
        <v>6</v>
      </c>
      <c r="G3537" s="11" t="s">
        <v>69</v>
      </c>
      <c r="H3537" s="11" t="s">
        <v>53</v>
      </c>
      <c r="I3537" s="11">
        <v>40.773213355289002</v>
      </c>
      <c r="J3537" s="11">
        <v>-73.833848373749603</v>
      </c>
      <c r="K3537" s="11">
        <v>222</v>
      </c>
      <c r="L3537" s="11">
        <v>39.375526509930197</v>
      </c>
      <c r="M3537" s="11">
        <v>70.099973715380699</v>
      </c>
      <c r="N3537" s="11" t="s">
        <v>59</v>
      </c>
      <c r="O3537" s="11" t="s">
        <v>60</v>
      </c>
      <c r="P3537" s="11">
        <v>0</v>
      </c>
      <c r="Q3537" s="11">
        <v>-0.27326132662375002</v>
      </c>
      <c r="R3537" s="11">
        <v>25</v>
      </c>
      <c r="S3537" s="11">
        <v>17</v>
      </c>
      <c r="T3537" s="11">
        <v>408.99571238949801</v>
      </c>
      <c r="U3537" s="11">
        <v>13.062498107153299</v>
      </c>
      <c r="V3537" s="11" t="s">
        <v>56</v>
      </c>
    </row>
    <row r="3538" spans="1:22" x14ac:dyDescent="0.3">
      <c r="A3538" s="9">
        <v>45364.277777777803</v>
      </c>
      <c r="B3538" s="10">
        <v>45364</v>
      </c>
      <c r="C3538" s="11">
        <v>2024</v>
      </c>
      <c r="D3538" s="11">
        <v>3</v>
      </c>
      <c r="E3538" s="11">
        <v>13</v>
      </c>
      <c r="F3538" s="11">
        <v>6</v>
      </c>
      <c r="G3538" s="11" t="s">
        <v>69</v>
      </c>
      <c r="H3538" s="11" t="s">
        <v>53</v>
      </c>
      <c r="I3538" s="11">
        <v>40.847982993873501</v>
      </c>
      <c r="J3538" s="11">
        <v>-73.768098039784505</v>
      </c>
      <c r="K3538" s="11">
        <v>42</v>
      </c>
      <c r="L3538" s="11">
        <v>45.188234664669501</v>
      </c>
      <c r="M3538" s="11">
        <v>34.777906069857899</v>
      </c>
      <c r="N3538" s="11" t="s">
        <v>59</v>
      </c>
      <c r="O3538" s="11" t="s">
        <v>60</v>
      </c>
      <c r="P3538" s="11">
        <v>1</v>
      </c>
      <c r="Q3538" s="11">
        <v>-0.115612417729718</v>
      </c>
      <c r="R3538" s="11">
        <v>14</v>
      </c>
      <c r="S3538" s="11">
        <v>33</v>
      </c>
      <c r="T3538" s="11">
        <v>208.86768352170699</v>
      </c>
      <c r="U3538" s="11">
        <v>7.8099685243532004</v>
      </c>
      <c r="V3538" s="11" t="s">
        <v>56</v>
      </c>
    </row>
    <row r="3539" spans="1:22" x14ac:dyDescent="0.3">
      <c r="A3539" s="9">
        <v>45364.28125</v>
      </c>
      <c r="B3539" s="10">
        <v>45364</v>
      </c>
      <c r="C3539" s="11">
        <v>2024</v>
      </c>
      <c r="D3539" s="11">
        <v>3</v>
      </c>
      <c r="E3539" s="11">
        <v>13</v>
      </c>
      <c r="F3539" s="11">
        <v>6</v>
      </c>
      <c r="G3539" s="11" t="s">
        <v>69</v>
      </c>
      <c r="H3539" s="11" t="s">
        <v>53</v>
      </c>
      <c r="I3539" s="11">
        <v>40.8406626580622</v>
      </c>
      <c r="J3539" s="11">
        <v>-73.8993565437857</v>
      </c>
      <c r="K3539" s="11">
        <v>202</v>
      </c>
      <c r="L3539" s="11">
        <v>63.044812712525001</v>
      </c>
      <c r="M3539" s="11">
        <v>20.1854494350777</v>
      </c>
      <c r="N3539" s="11" t="s">
        <v>59</v>
      </c>
      <c r="O3539" s="11" t="s">
        <v>58</v>
      </c>
      <c r="P3539" s="11">
        <v>0</v>
      </c>
      <c r="Q3539" s="11">
        <v>-0.11762498439553</v>
      </c>
      <c r="R3539" s="11">
        <v>29</v>
      </c>
      <c r="S3539" s="11">
        <v>16</v>
      </c>
      <c r="T3539" s="11">
        <v>171.55583797086601</v>
      </c>
      <c r="U3539" s="11">
        <v>12.645874501478101</v>
      </c>
      <c r="V3539" s="11" t="s">
        <v>56</v>
      </c>
    </row>
    <row r="3540" spans="1:22" x14ac:dyDescent="0.3">
      <c r="A3540" s="9">
        <v>45364.284722222197</v>
      </c>
      <c r="B3540" s="10">
        <v>45364</v>
      </c>
      <c r="C3540" s="11">
        <v>2024</v>
      </c>
      <c r="D3540" s="11">
        <v>3</v>
      </c>
      <c r="E3540" s="11">
        <v>13</v>
      </c>
      <c r="F3540" s="11">
        <v>6</v>
      </c>
      <c r="G3540" s="11" t="s">
        <v>69</v>
      </c>
      <c r="H3540" s="11" t="s">
        <v>53</v>
      </c>
      <c r="I3540" s="11">
        <v>40.628505930159101</v>
      </c>
      <c r="J3540" s="11">
        <v>-73.704832802626996</v>
      </c>
      <c r="K3540" s="11">
        <v>143</v>
      </c>
      <c r="L3540" s="11">
        <v>63.912822507939701</v>
      </c>
      <c r="M3540" s="11">
        <v>34.465399275572899</v>
      </c>
      <c r="N3540" s="11" t="s">
        <v>57</v>
      </c>
      <c r="O3540" s="11" t="s">
        <v>60</v>
      </c>
      <c r="P3540" s="11">
        <v>0</v>
      </c>
      <c r="Q3540" s="11">
        <v>-0.82443827527562596</v>
      </c>
      <c r="R3540" s="11">
        <v>55</v>
      </c>
      <c r="S3540" s="11">
        <v>19</v>
      </c>
      <c r="T3540" s="11">
        <v>156.968822794169</v>
      </c>
      <c r="U3540" s="11">
        <v>18.110568635953399</v>
      </c>
      <c r="V3540" s="11" t="s">
        <v>63</v>
      </c>
    </row>
    <row r="3541" spans="1:22" x14ac:dyDescent="0.3">
      <c r="A3541" s="9">
        <v>45364.288194444503</v>
      </c>
      <c r="B3541" s="10">
        <v>45364</v>
      </c>
      <c r="C3541" s="11">
        <v>2024</v>
      </c>
      <c r="D3541" s="11">
        <v>3</v>
      </c>
      <c r="E3541" s="11">
        <v>13</v>
      </c>
      <c r="F3541" s="11">
        <v>6</v>
      </c>
      <c r="G3541" s="11" t="s">
        <v>69</v>
      </c>
      <c r="H3541" s="11" t="s">
        <v>53</v>
      </c>
      <c r="I3541" s="11">
        <v>40.612645798531197</v>
      </c>
      <c r="J3541" s="11">
        <v>-73.8700409733854</v>
      </c>
      <c r="K3541" s="11">
        <v>277</v>
      </c>
      <c r="L3541" s="11">
        <v>47.985357647331803</v>
      </c>
      <c r="M3541" s="11">
        <v>20.497338175192301</v>
      </c>
      <c r="N3541" s="11" t="s">
        <v>54</v>
      </c>
      <c r="O3541" s="11" t="s">
        <v>58</v>
      </c>
      <c r="P3541" s="11">
        <v>0</v>
      </c>
      <c r="Q3541" s="11">
        <v>-0.142489400121207</v>
      </c>
      <c r="R3541" s="11">
        <v>15</v>
      </c>
      <c r="S3541" s="11">
        <v>35</v>
      </c>
      <c r="T3541" s="11">
        <v>397.48458433344399</v>
      </c>
      <c r="U3541" s="11">
        <v>21.1526091713935</v>
      </c>
      <c r="V3541" s="11" t="s">
        <v>56</v>
      </c>
    </row>
    <row r="3542" spans="1:22" x14ac:dyDescent="0.3">
      <c r="A3542" s="9">
        <v>45364.291666666701</v>
      </c>
      <c r="B3542" s="10">
        <v>45364</v>
      </c>
      <c r="C3542" s="11">
        <v>2024</v>
      </c>
      <c r="D3542" s="11">
        <v>3</v>
      </c>
      <c r="E3542" s="11">
        <v>13</v>
      </c>
      <c r="F3542" s="11">
        <v>7</v>
      </c>
      <c r="G3542" s="11" t="s">
        <v>69</v>
      </c>
      <c r="H3542" s="11" t="s">
        <v>53</v>
      </c>
      <c r="I3542" s="11">
        <v>40.833147967908602</v>
      </c>
      <c r="J3542" s="11">
        <v>-73.877678927524499</v>
      </c>
      <c r="K3542" s="11">
        <v>268</v>
      </c>
      <c r="L3542" s="11">
        <v>25.5163229114854</v>
      </c>
      <c r="M3542" s="11">
        <v>84.598886885141098</v>
      </c>
      <c r="N3542" s="11" t="s">
        <v>57</v>
      </c>
      <c r="O3542" s="11" t="s">
        <v>61</v>
      </c>
      <c r="P3542" s="11">
        <v>0</v>
      </c>
      <c r="Q3542" s="11">
        <v>0.57383963754979295</v>
      </c>
      <c r="R3542" s="11">
        <v>93</v>
      </c>
      <c r="S3542" s="11">
        <v>8</v>
      </c>
      <c r="T3542" s="11">
        <v>160.37044557740001</v>
      </c>
      <c r="U3542" s="11">
        <v>23.485337084281898</v>
      </c>
      <c r="V3542" s="11" t="s">
        <v>56</v>
      </c>
    </row>
    <row r="3543" spans="1:22" x14ac:dyDescent="0.3">
      <c r="A3543" s="9">
        <v>45364.295138888898</v>
      </c>
      <c r="B3543" s="10">
        <v>45364</v>
      </c>
      <c r="C3543" s="11">
        <v>2024</v>
      </c>
      <c r="D3543" s="11">
        <v>3</v>
      </c>
      <c r="E3543" s="11">
        <v>13</v>
      </c>
      <c r="F3543" s="11">
        <v>7</v>
      </c>
      <c r="G3543" s="11" t="s">
        <v>69</v>
      </c>
      <c r="H3543" s="11" t="s">
        <v>53</v>
      </c>
      <c r="I3543" s="11">
        <v>40.619486032578401</v>
      </c>
      <c r="J3543" s="11">
        <v>-73.7730101423126</v>
      </c>
      <c r="K3543" s="11">
        <v>93</v>
      </c>
      <c r="L3543" s="11">
        <v>53.664767828619397</v>
      </c>
      <c r="M3543" s="11">
        <v>94.786669435144006</v>
      </c>
      <c r="N3543" s="11" t="s">
        <v>57</v>
      </c>
      <c r="O3543" s="11" t="s">
        <v>58</v>
      </c>
      <c r="P3543" s="11">
        <v>0</v>
      </c>
      <c r="Q3543" s="11">
        <v>-0.48267208678936702</v>
      </c>
      <c r="R3543" s="11">
        <v>27</v>
      </c>
      <c r="S3543" s="11">
        <v>43</v>
      </c>
      <c r="T3543" s="11">
        <v>319.69998708327</v>
      </c>
      <c r="U3543" s="11">
        <v>18.1580975693408</v>
      </c>
      <c r="V3543" s="11" t="s">
        <v>56</v>
      </c>
    </row>
    <row r="3544" spans="1:22" x14ac:dyDescent="0.3">
      <c r="A3544" s="9">
        <v>45364.298611111102</v>
      </c>
      <c r="B3544" s="10">
        <v>45364</v>
      </c>
      <c r="C3544" s="11">
        <v>2024</v>
      </c>
      <c r="D3544" s="11">
        <v>3</v>
      </c>
      <c r="E3544" s="11">
        <v>13</v>
      </c>
      <c r="F3544" s="11">
        <v>7</v>
      </c>
      <c r="G3544" s="11" t="s">
        <v>69</v>
      </c>
      <c r="H3544" s="11" t="s">
        <v>53</v>
      </c>
      <c r="I3544" s="11">
        <v>40.738358575428599</v>
      </c>
      <c r="J3544" s="11">
        <v>-73.749604189048299</v>
      </c>
      <c r="K3544" s="11">
        <v>281</v>
      </c>
      <c r="L3544" s="11">
        <v>46.0227232506072</v>
      </c>
      <c r="M3544" s="11">
        <v>11.361707140625599</v>
      </c>
      <c r="N3544" s="11" t="s">
        <v>59</v>
      </c>
      <c r="O3544" s="11" t="s">
        <v>60</v>
      </c>
      <c r="P3544" s="11">
        <v>0</v>
      </c>
      <c r="Q3544" s="11">
        <v>-0.28691309655536201</v>
      </c>
      <c r="R3544" s="11">
        <v>4</v>
      </c>
      <c r="S3544" s="11">
        <v>45</v>
      </c>
      <c r="T3544" s="11">
        <v>444.89294000801999</v>
      </c>
      <c r="U3544" s="11">
        <v>9.3755977224034108</v>
      </c>
      <c r="V3544" s="11" t="s">
        <v>56</v>
      </c>
    </row>
    <row r="3545" spans="1:22" x14ac:dyDescent="0.3">
      <c r="A3545" s="9">
        <v>45364.302083333299</v>
      </c>
      <c r="B3545" s="10">
        <v>45364</v>
      </c>
      <c r="C3545" s="11">
        <v>2024</v>
      </c>
      <c r="D3545" s="11">
        <v>3</v>
      </c>
      <c r="E3545" s="11">
        <v>13</v>
      </c>
      <c r="F3545" s="11">
        <v>7</v>
      </c>
      <c r="G3545" s="11" t="s">
        <v>69</v>
      </c>
      <c r="H3545" s="11" t="s">
        <v>53</v>
      </c>
      <c r="I3545" s="11">
        <v>40.729270125724099</v>
      </c>
      <c r="J3545" s="11">
        <v>-73.785699594220205</v>
      </c>
      <c r="K3545" s="11">
        <v>36</v>
      </c>
      <c r="L3545" s="11">
        <v>33.393616777742899</v>
      </c>
      <c r="M3545" s="11">
        <v>28.948843923096099</v>
      </c>
      <c r="N3545" s="11" t="s">
        <v>57</v>
      </c>
      <c r="O3545" s="11" t="s">
        <v>61</v>
      </c>
      <c r="P3545" s="11">
        <v>0</v>
      </c>
      <c r="Q3545" s="11">
        <v>7.5549187141810103E-6</v>
      </c>
      <c r="R3545" s="11">
        <v>70</v>
      </c>
      <c r="S3545" s="11">
        <v>33</v>
      </c>
      <c r="T3545" s="11">
        <v>207.34181140092701</v>
      </c>
      <c r="U3545" s="11">
        <v>9.1354383316985892</v>
      </c>
      <c r="V3545" s="11" t="s">
        <v>63</v>
      </c>
    </row>
    <row r="3546" spans="1:22" x14ac:dyDescent="0.3">
      <c r="A3546" s="9">
        <v>45364.305555555598</v>
      </c>
      <c r="B3546" s="10">
        <v>45364</v>
      </c>
      <c r="C3546" s="11">
        <v>2024</v>
      </c>
      <c r="D3546" s="11">
        <v>3</v>
      </c>
      <c r="E3546" s="11">
        <v>13</v>
      </c>
      <c r="F3546" s="11">
        <v>7</v>
      </c>
      <c r="G3546" s="11" t="s">
        <v>69</v>
      </c>
      <c r="H3546" s="11" t="s">
        <v>53</v>
      </c>
      <c r="I3546" s="11">
        <v>40.706036953875902</v>
      </c>
      <c r="J3546" s="11">
        <v>-73.713462117049602</v>
      </c>
      <c r="K3546" s="11">
        <v>145</v>
      </c>
      <c r="L3546" s="11">
        <v>10.8026430393249</v>
      </c>
      <c r="M3546" s="11">
        <v>27.581680350982399</v>
      </c>
      <c r="N3546" s="11" t="s">
        <v>59</v>
      </c>
      <c r="O3546" s="11" t="s">
        <v>55</v>
      </c>
      <c r="P3546" s="11">
        <v>0</v>
      </c>
      <c r="Q3546" s="11">
        <v>-0.73859972148126896</v>
      </c>
      <c r="R3546" s="11">
        <v>7</v>
      </c>
      <c r="S3546" s="11">
        <v>20</v>
      </c>
      <c r="T3546" s="11">
        <v>327.26883540012699</v>
      </c>
      <c r="U3546" s="11">
        <v>10.828537411247</v>
      </c>
      <c r="V3546" s="11" t="s">
        <v>56</v>
      </c>
    </row>
    <row r="3547" spans="1:22" x14ac:dyDescent="0.3">
      <c r="A3547" s="9">
        <v>45364.309027777803</v>
      </c>
      <c r="B3547" s="10">
        <v>45364</v>
      </c>
      <c r="C3547" s="11">
        <v>2024</v>
      </c>
      <c r="D3547" s="11">
        <v>3</v>
      </c>
      <c r="E3547" s="11">
        <v>13</v>
      </c>
      <c r="F3547" s="11">
        <v>7</v>
      </c>
      <c r="G3547" s="11" t="s">
        <v>69</v>
      </c>
      <c r="H3547" s="11" t="s">
        <v>53</v>
      </c>
      <c r="I3547" s="11">
        <v>40.819133284993498</v>
      </c>
      <c r="J3547" s="11">
        <v>-73.857595687179099</v>
      </c>
      <c r="K3547" s="11">
        <v>109</v>
      </c>
      <c r="L3547" s="11">
        <v>10.151448662345301</v>
      </c>
      <c r="M3547" s="11">
        <v>76.527830592909595</v>
      </c>
      <c r="N3547" s="11" t="s">
        <v>57</v>
      </c>
      <c r="O3547" s="11" t="s">
        <v>60</v>
      </c>
      <c r="P3547" s="11">
        <v>0</v>
      </c>
      <c r="Q3547" s="11">
        <v>0.97212724949699603</v>
      </c>
      <c r="R3547" s="11">
        <v>57</v>
      </c>
      <c r="S3547" s="11">
        <v>43</v>
      </c>
      <c r="T3547" s="11">
        <v>201.87406521674299</v>
      </c>
      <c r="U3547" s="11">
        <v>7.1857769961977498</v>
      </c>
      <c r="V3547" s="11" t="s">
        <v>56</v>
      </c>
    </row>
    <row r="3548" spans="1:22" x14ac:dyDescent="0.3">
      <c r="A3548" s="9">
        <v>45364.3125</v>
      </c>
      <c r="B3548" s="10">
        <v>45364</v>
      </c>
      <c r="C3548" s="11">
        <v>2024</v>
      </c>
      <c r="D3548" s="11">
        <v>3</v>
      </c>
      <c r="E3548" s="11">
        <v>13</v>
      </c>
      <c r="F3548" s="11">
        <v>7</v>
      </c>
      <c r="G3548" s="11" t="s">
        <v>69</v>
      </c>
      <c r="H3548" s="11" t="s">
        <v>53</v>
      </c>
      <c r="I3548" s="11">
        <v>40.895914686309197</v>
      </c>
      <c r="J3548" s="11">
        <v>-73.917062777185194</v>
      </c>
      <c r="K3548" s="11">
        <v>222</v>
      </c>
      <c r="L3548" s="11">
        <v>66.620103061107599</v>
      </c>
      <c r="M3548" s="11">
        <v>54.137064866436603</v>
      </c>
      <c r="N3548" s="11" t="s">
        <v>59</v>
      </c>
      <c r="O3548" s="11" t="s">
        <v>58</v>
      </c>
      <c r="P3548" s="11">
        <v>0</v>
      </c>
      <c r="Q3548" s="11">
        <v>0.65313759722763098</v>
      </c>
      <c r="R3548" s="11">
        <v>37</v>
      </c>
      <c r="S3548" s="11">
        <v>23</v>
      </c>
      <c r="T3548" s="11">
        <v>209.786329941753</v>
      </c>
      <c r="U3548" s="11">
        <v>15.9577724283922</v>
      </c>
      <c r="V3548" s="11" t="s">
        <v>56</v>
      </c>
    </row>
    <row r="3549" spans="1:22" x14ac:dyDescent="0.3">
      <c r="A3549" s="9">
        <v>45364.315972222197</v>
      </c>
      <c r="B3549" s="10">
        <v>45364</v>
      </c>
      <c r="C3549" s="11">
        <v>2024</v>
      </c>
      <c r="D3549" s="11">
        <v>3</v>
      </c>
      <c r="E3549" s="11">
        <v>13</v>
      </c>
      <c r="F3549" s="11">
        <v>7</v>
      </c>
      <c r="G3549" s="11" t="s">
        <v>69</v>
      </c>
      <c r="H3549" s="11" t="s">
        <v>53</v>
      </c>
      <c r="I3549" s="11">
        <v>40.820469894142001</v>
      </c>
      <c r="J3549" s="11">
        <v>-73.979183079674897</v>
      </c>
      <c r="K3549" s="11">
        <v>292</v>
      </c>
      <c r="L3549" s="11">
        <v>44.541584676187099</v>
      </c>
      <c r="M3549" s="11">
        <v>10.021239712025301</v>
      </c>
      <c r="N3549" s="11" t="s">
        <v>57</v>
      </c>
      <c r="O3549" s="11" t="s">
        <v>60</v>
      </c>
      <c r="P3549" s="11">
        <v>0</v>
      </c>
      <c r="Q3549" s="11">
        <v>0.96886323767618998</v>
      </c>
      <c r="R3549" s="11">
        <v>57</v>
      </c>
      <c r="S3549" s="11">
        <v>19</v>
      </c>
      <c r="T3549" s="11">
        <v>151.23614799507999</v>
      </c>
      <c r="U3549" s="11">
        <v>15.7938679723971</v>
      </c>
      <c r="V3549" s="11" t="s">
        <v>56</v>
      </c>
    </row>
    <row r="3550" spans="1:22" x14ac:dyDescent="0.3">
      <c r="A3550" s="9">
        <v>45364.319444444503</v>
      </c>
      <c r="B3550" s="10">
        <v>45364</v>
      </c>
      <c r="C3550" s="11">
        <v>2024</v>
      </c>
      <c r="D3550" s="11">
        <v>3</v>
      </c>
      <c r="E3550" s="11">
        <v>13</v>
      </c>
      <c r="F3550" s="11">
        <v>7</v>
      </c>
      <c r="G3550" s="11" t="s">
        <v>69</v>
      </c>
      <c r="H3550" s="11" t="s">
        <v>53</v>
      </c>
      <c r="I3550" s="11">
        <v>40.635087617390703</v>
      </c>
      <c r="J3550" s="11">
        <v>-73.898514850760407</v>
      </c>
      <c r="K3550" s="11">
        <v>98</v>
      </c>
      <c r="L3550" s="11">
        <v>26.531804181933701</v>
      </c>
      <c r="M3550" s="11">
        <v>99.522238825110605</v>
      </c>
      <c r="N3550" s="11" t="s">
        <v>57</v>
      </c>
      <c r="O3550" s="11" t="s">
        <v>55</v>
      </c>
      <c r="P3550" s="11">
        <v>0</v>
      </c>
      <c r="Q3550" s="11">
        <v>0.73854244019757598</v>
      </c>
      <c r="R3550" s="11">
        <v>63</v>
      </c>
      <c r="S3550" s="11">
        <v>37</v>
      </c>
      <c r="T3550" s="11">
        <v>281.60881654329802</v>
      </c>
      <c r="U3550" s="11">
        <v>18.341726923910901</v>
      </c>
      <c r="V3550" s="11" t="s">
        <v>56</v>
      </c>
    </row>
    <row r="3551" spans="1:22" x14ac:dyDescent="0.3">
      <c r="A3551" s="9">
        <v>45364.322916666701</v>
      </c>
      <c r="B3551" s="10">
        <v>45364</v>
      </c>
      <c r="C3551" s="11">
        <v>2024</v>
      </c>
      <c r="D3551" s="11">
        <v>3</v>
      </c>
      <c r="E3551" s="11">
        <v>13</v>
      </c>
      <c r="F3551" s="11">
        <v>7</v>
      </c>
      <c r="G3551" s="11" t="s">
        <v>69</v>
      </c>
      <c r="H3551" s="11" t="s">
        <v>53</v>
      </c>
      <c r="I3551" s="11">
        <v>40.7648071801095</v>
      </c>
      <c r="J3551" s="11">
        <v>-73.790732049382697</v>
      </c>
      <c r="K3551" s="11">
        <v>12</v>
      </c>
      <c r="L3551" s="11">
        <v>65.716820828250704</v>
      </c>
      <c r="M3551" s="11">
        <v>90.613386154629694</v>
      </c>
      <c r="N3551" s="11" t="s">
        <v>57</v>
      </c>
      <c r="O3551" s="11" t="s">
        <v>58</v>
      </c>
      <c r="P3551" s="11">
        <v>0</v>
      </c>
      <c r="Q3551" s="11">
        <v>0.84438991139493502</v>
      </c>
      <c r="R3551" s="11">
        <v>77</v>
      </c>
      <c r="S3551" s="11">
        <v>42</v>
      </c>
      <c r="T3551" s="11">
        <v>390.92495451173397</v>
      </c>
      <c r="U3551" s="11">
        <v>11.7400116044646</v>
      </c>
      <c r="V3551" s="11" t="s">
        <v>56</v>
      </c>
    </row>
    <row r="3552" spans="1:22" x14ac:dyDescent="0.3">
      <c r="A3552" s="9">
        <v>45364.326388888898</v>
      </c>
      <c r="B3552" s="10">
        <v>45364</v>
      </c>
      <c r="C3552" s="11">
        <v>2024</v>
      </c>
      <c r="D3552" s="11">
        <v>3</v>
      </c>
      <c r="E3552" s="11">
        <v>13</v>
      </c>
      <c r="F3552" s="11">
        <v>7</v>
      </c>
      <c r="G3552" s="11" t="s">
        <v>69</v>
      </c>
      <c r="H3552" s="11" t="s">
        <v>53</v>
      </c>
      <c r="I3552" s="11">
        <v>40.742396983632197</v>
      </c>
      <c r="J3552" s="11">
        <v>-73.8295608633249</v>
      </c>
      <c r="K3552" s="11">
        <v>262</v>
      </c>
      <c r="L3552" s="11">
        <v>24.286864980330598</v>
      </c>
      <c r="M3552" s="11">
        <v>75.880740499316204</v>
      </c>
      <c r="N3552" s="11" t="s">
        <v>54</v>
      </c>
      <c r="O3552" s="11" t="s">
        <v>55</v>
      </c>
      <c r="P3552" s="11">
        <v>0</v>
      </c>
      <c r="Q3552" s="11">
        <v>0.92195347968527797</v>
      </c>
      <c r="R3552" s="11">
        <v>47</v>
      </c>
      <c r="S3552" s="11">
        <v>20</v>
      </c>
      <c r="T3552" s="11">
        <v>346.33327057765302</v>
      </c>
      <c r="U3552" s="11">
        <v>11.1105349312543</v>
      </c>
      <c r="V3552" s="11" t="s">
        <v>56</v>
      </c>
    </row>
    <row r="3553" spans="1:22" x14ac:dyDescent="0.3">
      <c r="A3553" s="9">
        <v>45364.329861111102</v>
      </c>
      <c r="B3553" s="10">
        <v>45364</v>
      </c>
      <c r="C3553" s="11">
        <v>2024</v>
      </c>
      <c r="D3553" s="11">
        <v>3</v>
      </c>
      <c r="E3553" s="11">
        <v>13</v>
      </c>
      <c r="F3553" s="11">
        <v>7</v>
      </c>
      <c r="G3553" s="11" t="s">
        <v>69</v>
      </c>
      <c r="H3553" s="11" t="s">
        <v>53</v>
      </c>
      <c r="I3553" s="11">
        <v>40.658024459065103</v>
      </c>
      <c r="J3553" s="11">
        <v>-73.978348056937605</v>
      </c>
      <c r="K3553" s="11">
        <v>216</v>
      </c>
      <c r="L3553" s="11">
        <v>59.868575889346097</v>
      </c>
      <c r="M3553" s="11">
        <v>70.481287981248499</v>
      </c>
      <c r="N3553" s="11" t="s">
        <v>54</v>
      </c>
      <c r="O3553" s="11" t="s">
        <v>55</v>
      </c>
      <c r="P3553" s="11">
        <v>0</v>
      </c>
      <c r="Q3553" s="11">
        <v>-0.153990425548471</v>
      </c>
      <c r="R3553" s="11">
        <v>18</v>
      </c>
      <c r="S3553" s="11">
        <v>33</v>
      </c>
      <c r="T3553" s="11">
        <v>188.85508966683301</v>
      </c>
      <c r="U3553" s="11">
        <v>8.93225218741334</v>
      </c>
      <c r="V3553" s="11" t="s">
        <v>56</v>
      </c>
    </row>
    <row r="3554" spans="1:22" x14ac:dyDescent="0.3">
      <c r="A3554" s="9">
        <v>45364.333333333299</v>
      </c>
      <c r="B3554" s="10">
        <v>45364</v>
      </c>
      <c r="C3554" s="11">
        <v>2024</v>
      </c>
      <c r="D3554" s="11">
        <v>3</v>
      </c>
      <c r="E3554" s="11">
        <v>13</v>
      </c>
      <c r="F3554" s="11">
        <v>8</v>
      </c>
      <c r="G3554" s="11" t="s">
        <v>69</v>
      </c>
      <c r="H3554" s="11" t="s">
        <v>53</v>
      </c>
      <c r="I3554" s="11">
        <v>40.769253994286998</v>
      </c>
      <c r="J3554" s="11">
        <v>-73.949262476060596</v>
      </c>
      <c r="K3554" s="11">
        <v>217</v>
      </c>
      <c r="L3554" s="11">
        <v>77.310673600868896</v>
      </c>
      <c r="M3554" s="11">
        <v>56.188633993561503</v>
      </c>
      <c r="N3554" s="11" t="s">
        <v>54</v>
      </c>
      <c r="O3554" s="11" t="s">
        <v>60</v>
      </c>
      <c r="P3554" s="11">
        <v>0</v>
      </c>
      <c r="Q3554" s="11">
        <v>0.41265373482807799</v>
      </c>
      <c r="R3554" s="11">
        <v>41</v>
      </c>
      <c r="S3554" s="11">
        <v>16</v>
      </c>
      <c r="T3554" s="11">
        <v>191.97936101053801</v>
      </c>
      <c r="U3554" s="11">
        <v>11.7976817297838</v>
      </c>
      <c r="V3554" s="11" t="s">
        <v>56</v>
      </c>
    </row>
    <row r="3555" spans="1:22" x14ac:dyDescent="0.3">
      <c r="A3555" s="9">
        <v>45364.336805555598</v>
      </c>
      <c r="B3555" s="10">
        <v>45364</v>
      </c>
      <c r="C3555" s="11">
        <v>2024</v>
      </c>
      <c r="D3555" s="11">
        <v>3</v>
      </c>
      <c r="E3555" s="11">
        <v>13</v>
      </c>
      <c r="F3555" s="11">
        <v>8</v>
      </c>
      <c r="G3555" s="11" t="s">
        <v>69</v>
      </c>
      <c r="H3555" s="11" t="s">
        <v>53</v>
      </c>
      <c r="I3555" s="11">
        <v>40.817456198765001</v>
      </c>
      <c r="J3555" s="11">
        <v>-73.871582437001607</v>
      </c>
      <c r="K3555" s="11">
        <v>245</v>
      </c>
      <c r="L3555" s="11">
        <v>51.338464267620999</v>
      </c>
      <c r="M3555" s="11">
        <v>52.9430988754278</v>
      </c>
      <c r="N3555" s="11" t="s">
        <v>59</v>
      </c>
      <c r="O3555" s="11" t="s">
        <v>61</v>
      </c>
      <c r="P3555" s="11">
        <v>0</v>
      </c>
      <c r="Q3555" s="11">
        <v>-0.95397927900111601</v>
      </c>
      <c r="R3555" s="11">
        <v>32</v>
      </c>
      <c r="S3555" s="11">
        <v>7</v>
      </c>
      <c r="T3555" s="11">
        <v>458.40065361596999</v>
      </c>
      <c r="U3555" s="11">
        <v>20.976884596746199</v>
      </c>
      <c r="V3555" s="11" t="s">
        <v>56</v>
      </c>
    </row>
    <row r="3556" spans="1:22" x14ac:dyDescent="0.3">
      <c r="A3556" s="9">
        <v>45364.340277777803</v>
      </c>
      <c r="B3556" s="10">
        <v>45364</v>
      </c>
      <c r="C3556" s="11">
        <v>2024</v>
      </c>
      <c r="D3556" s="11">
        <v>3</v>
      </c>
      <c r="E3556" s="11">
        <v>13</v>
      </c>
      <c r="F3556" s="11">
        <v>8</v>
      </c>
      <c r="G3556" s="11" t="s">
        <v>69</v>
      </c>
      <c r="H3556" s="11" t="s">
        <v>53</v>
      </c>
      <c r="I3556" s="11">
        <v>40.798637192165899</v>
      </c>
      <c r="J3556" s="11">
        <v>-73.803001738439804</v>
      </c>
      <c r="K3556" s="11">
        <v>260</v>
      </c>
      <c r="L3556" s="11">
        <v>5.0328073590304401</v>
      </c>
      <c r="M3556" s="11">
        <v>56.558445888349397</v>
      </c>
      <c r="N3556" s="11" t="s">
        <v>54</v>
      </c>
      <c r="O3556" s="11" t="s">
        <v>60</v>
      </c>
      <c r="P3556" s="11">
        <v>0</v>
      </c>
      <c r="Q3556" s="11">
        <v>0.35482452389712399</v>
      </c>
      <c r="R3556" s="11">
        <v>44</v>
      </c>
      <c r="S3556" s="11">
        <v>48</v>
      </c>
      <c r="T3556" s="11">
        <v>292.72069331697003</v>
      </c>
      <c r="U3556" s="11">
        <v>22.674182599892699</v>
      </c>
      <c r="V3556" s="11" t="s">
        <v>56</v>
      </c>
    </row>
    <row r="3557" spans="1:22" x14ac:dyDescent="0.3">
      <c r="A3557" s="9">
        <v>45364.34375</v>
      </c>
      <c r="B3557" s="10">
        <v>45364</v>
      </c>
      <c r="C3557" s="11">
        <v>2024</v>
      </c>
      <c r="D3557" s="11">
        <v>3</v>
      </c>
      <c r="E3557" s="11">
        <v>13</v>
      </c>
      <c r="F3557" s="11">
        <v>8</v>
      </c>
      <c r="G3557" s="11" t="s">
        <v>69</v>
      </c>
      <c r="H3557" s="11" t="s">
        <v>53</v>
      </c>
      <c r="I3557" s="11">
        <v>40.603168401174997</v>
      </c>
      <c r="J3557" s="11">
        <v>-73.790667662153396</v>
      </c>
      <c r="K3557" s="11">
        <v>232</v>
      </c>
      <c r="L3557" s="11">
        <v>69.8204462377618</v>
      </c>
      <c r="M3557" s="11">
        <v>55.090631417652403</v>
      </c>
      <c r="N3557" s="11" t="s">
        <v>57</v>
      </c>
      <c r="O3557" s="11" t="s">
        <v>60</v>
      </c>
      <c r="P3557" s="11">
        <v>0</v>
      </c>
      <c r="Q3557" s="11">
        <v>0.115657092703669</v>
      </c>
      <c r="R3557" s="11">
        <v>77</v>
      </c>
      <c r="S3557" s="11">
        <v>38</v>
      </c>
      <c r="T3557" s="11">
        <v>204.668019701845</v>
      </c>
      <c r="U3557" s="11">
        <v>29.066421980121099</v>
      </c>
      <c r="V3557" s="11" t="s">
        <v>56</v>
      </c>
    </row>
    <row r="3558" spans="1:22" x14ac:dyDescent="0.3">
      <c r="A3558" s="9">
        <v>45364.347222222197</v>
      </c>
      <c r="B3558" s="10">
        <v>45364</v>
      </c>
      <c r="C3558" s="11">
        <v>2024</v>
      </c>
      <c r="D3558" s="11">
        <v>3</v>
      </c>
      <c r="E3558" s="11">
        <v>13</v>
      </c>
      <c r="F3558" s="11">
        <v>8</v>
      </c>
      <c r="G3558" s="11" t="s">
        <v>69</v>
      </c>
      <c r="H3558" s="11" t="s">
        <v>53</v>
      </c>
      <c r="I3558" s="11">
        <v>40.606533589671301</v>
      </c>
      <c r="J3558" s="11">
        <v>-73.891433321814105</v>
      </c>
      <c r="K3558" s="11">
        <v>216</v>
      </c>
      <c r="L3558" s="11">
        <v>42.586681868649798</v>
      </c>
      <c r="M3558" s="11">
        <v>67.674971943015294</v>
      </c>
      <c r="N3558" s="11" t="s">
        <v>57</v>
      </c>
      <c r="O3558" s="11" t="s">
        <v>60</v>
      </c>
      <c r="P3558" s="11">
        <v>0</v>
      </c>
      <c r="Q3558" s="11">
        <v>0.48446459797760699</v>
      </c>
      <c r="R3558" s="11">
        <v>68</v>
      </c>
      <c r="S3558" s="11">
        <v>6</v>
      </c>
      <c r="T3558" s="11">
        <v>225.482439660116</v>
      </c>
      <c r="U3558" s="11">
        <v>18.634216747724398</v>
      </c>
      <c r="V3558" s="11" t="s">
        <v>56</v>
      </c>
    </row>
    <row r="3559" spans="1:22" x14ac:dyDescent="0.3">
      <c r="A3559" s="9">
        <v>45364.350694444503</v>
      </c>
      <c r="B3559" s="10">
        <v>45364</v>
      </c>
      <c r="C3559" s="11">
        <v>2024</v>
      </c>
      <c r="D3559" s="11">
        <v>3</v>
      </c>
      <c r="E3559" s="11">
        <v>13</v>
      </c>
      <c r="F3559" s="11">
        <v>8</v>
      </c>
      <c r="G3559" s="11" t="s">
        <v>69</v>
      </c>
      <c r="H3559" s="11" t="s">
        <v>53</v>
      </c>
      <c r="I3559" s="11">
        <v>40.720226048729202</v>
      </c>
      <c r="J3559" s="11">
        <v>-73.736553750848003</v>
      </c>
      <c r="K3559" s="11">
        <v>26</v>
      </c>
      <c r="L3559" s="11">
        <v>6.8356560781261599</v>
      </c>
      <c r="M3559" s="11">
        <v>24.617098052371901</v>
      </c>
      <c r="N3559" s="11" t="s">
        <v>54</v>
      </c>
      <c r="O3559" s="11" t="s">
        <v>55</v>
      </c>
      <c r="P3559" s="11">
        <v>1</v>
      </c>
      <c r="Q3559" s="11">
        <v>0.57025576761683605</v>
      </c>
      <c r="R3559" s="11">
        <v>94</v>
      </c>
      <c r="S3559" s="11">
        <v>49</v>
      </c>
      <c r="T3559" s="11">
        <v>253.929468025761</v>
      </c>
      <c r="U3559" s="11">
        <v>24.8337438880781</v>
      </c>
      <c r="V3559" s="11" t="s">
        <v>56</v>
      </c>
    </row>
    <row r="3560" spans="1:22" x14ac:dyDescent="0.3">
      <c r="A3560" s="9">
        <v>45364.354166666701</v>
      </c>
      <c r="B3560" s="10">
        <v>45364</v>
      </c>
      <c r="C3560" s="11">
        <v>2024</v>
      </c>
      <c r="D3560" s="11">
        <v>3</v>
      </c>
      <c r="E3560" s="11">
        <v>13</v>
      </c>
      <c r="F3560" s="11">
        <v>8</v>
      </c>
      <c r="G3560" s="11" t="s">
        <v>69</v>
      </c>
      <c r="H3560" s="11" t="s">
        <v>53</v>
      </c>
      <c r="I3560" s="11">
        <v>40.890602678759301</v>
      </c>
      <c r="J3560" s="11">
        <v>-73.945679808152903</v>
      </c>
      <c r="K3560" s="11">
        <v>275</v>
      </c>
      <c r="L3560" s="11">
        <v>48.663797057066098</v>
      </c>
      <c r="M3560" s="11">
        <v>12.2426197036188</v>
      </c>
      <c r="N3560" s="11" t="s">
        <v>57</v>
      </c>
      <c r="O3560" s="11" t="s">
        <v>58</v>
      </c>
      <c r="P3560" s="11">
        <v>0</v>
      </c>
      <c r="Q3560" s="11">
        <v>0.49445067341985099</v>
      </c>
      <c r="R3560" s="11">
        <v>21</v>
      </c>
      <c r="S3560" s="11">
        <v>47</v>
      </c>
      <c r="T3560" s="11">
        <v>129.76929952988701</v>
      </c>
      <c r="U3560" s="11">
        <v>8.6701291803733795</v>
      </c>
      <c r="V3560" s="11" t="s">
        <v>56</v>
      </c>
    </row>
    <row r="3561" spans="1:22" x14ac:dyDescent="0.3">
      <c r="A3561" s="9">
        <v>45364.357638888898</v>
      </c>
      <c r="B3561" s="10">
        <v>45364</v>
      </c>
      <c r="C3561" s="11">
        <v>2024</v>
      </c>
      <c r="D3561" s="11">
        <v>3</v>
      </c>
      <c r="E3561" s="11">
        <v>13</v>
      </c>
      <c r="F3561" s="11">
        <v>8</v>
      </c>
      <c r="G3561" s="11" t="s">
        <v>69</v>
      </c>
      <c r="H3561" s="11" t="s">
        <v>53</v>
      </c>
      <c r="I3561" s="11">
        <v>40.633690305745901</v>
      </c>
      <c r="J3561" s="11">
        <v>-73.760102878500803</v>
      </c>
      <c r="K3561" s="11">
        <v>261</v>
      </c>
      <c r="L3561" s="11">
        <v>13.901001437290599</v>
      </c>
      <c r="M3561" s="11">
        <v>44.823675700570398</v>
      </c>
      <c r="N3561" s="11" t="s">
        <v>54</v>
      </c>
      <c r="O3561" s="11" t="s">
        <v>55</v>
      </c>
      <c r="P3561" s="11">
        <v>0</v>
      </c>
      <c r="Q3561" s="11">
        <v>-0.76619429994357202</v>
      </c>
      <c r="R3561" s="11">
        <v>66</v>
      </c>
      <c r="S3561" s="11">
        <v>3</v>
      </c>
      <c r="T3561" s="11">
        <v>412.29986579007101</v>
      </c>
      <c r="U3561" s="11">
        <v>28.403576378645599</v>
      </c>
      <c r="V3561" s="11" t="s">
        <v>56</v>
      </c>
    </row>
    <row r="3562" spans="1:22" x14ac:dyDescent="0.3">
      <c r="A3562" s="9">
        <v>45364.361111111102</v>
      </c>
      <c r="B3562" s="10">
        <v>45364</v>
      </c>
      <c r="C3562" s="11">
        <v>2024</v>
      </c>
      <c r="D3562" s="11">
        <v>3</v>
      </c>
      <c r="E3562" s="11">
        <v>13</v>
      </c>
      <c r="F3562" s="11">
        <v>8</v>
      </c>
      <c r="G3562" s="11" t="s">
        <v>69</v>
      </c>
      <c r="H3562" s="11" t="s">
        <v>53</v>
      </c>
      <c r="I3562" s="11">
        <v>40.710947282431398</v>
      </c>
      <c r="J3562" s="11">
        <v>-73.987381976502604</v>
      </c>
      <c r="K3562" s="11">
        <v>241</v>
      </c>
      <c r="L3562" s="11">
        <v>36.991830276977801</v>
      </c>
      <c r="M3562" s="11">
        <v>32.575280979170103</v>
      </c>
      <c r="N3562" s="11" t="s">
        <v>59</v>
      </c>
      <c r="O3562" s="11" t="s">
        <v>55</v>
      </c>
      <c r="P3562" s="11">
        <v>0</v>
      </c>
      <c r="Q3562" s="11">
        <v>-0.199450651414908</v>
      </c>
      <c r="R3562" s="11">
        <v>86</v>
      </c>
      <c r="S3562" s="11">
        <v>45</v>
      </c>
      <c r="T3562" s="11">
        <v>126.07212260284</v>
      </c>
      <c r="U3562" s="11">
        <v>15.5168489187689</v>
      </c>
      <c r="V3562" s="11" t="s">
        <v>56</v>
      </c>
    </row>
    <row r="3563" spans="1:22" x14ac:dyDescent="0.3">
      <c r="A3563" s="9">
        <v>45364.364583333299</v>
      </c>
      <c r="B3563" s="10">
        <v>45364</v>
      </c>
      <c r="C3563" s="11">
        <v>2024</v>
      </c>
      <c r="D3563" s="11">
        <v>3</v>
      </c>
      <c r="E3563" s="11">
        <v>13</v>
      </c>
      <c r="F3563" s="11">
        <v>8</v>
      </c>
      <c r="G3563" s="11" t="s">
        <v>69</v>
      </c>
      <c r="H3563" s="11" t="s">
        <v>53</v>
      </c>
      <c r="I3563" s="11">
        <v>40.671141140775802</v>
      </c>
      <c r="J3563" s="11">
        <v>-73.823156095044595</v>
      </c>
      <c r="K3563" s="11">
        <v>34</v>
      </c>
      <c r="L3563" s="11">
        <v>17.6999353625474</v>
      </c>
      <c r="M3563" s="11">
        <v>78.195469027893196</v>
      </c>
      <c r="N3563" s="11" t="s">
        <v>57</v>
      </c>
      <c r="O3563" s="11" t="s">
        <v>60</v>
      </c>
      <c r="P3563" s="11">
        <v>1</v>
      </c>
      <c r="Q3563" s="11">
        <v>-0.59567932917284105</v>
      </c>
      <c r="R3563" s="11">
        <v>62</v>
      </c>
      <c r="S3563" s="11">
        <v>41</v>
      </c>
      <c r="T3563" s="11">
        <v>247.80254760666099</v>
      </c>
      <c r="U3563" s="11">
        <v>11.560059598024001</v>
      </c>
      <c r="V3563" s="11" t="s">
        <v>56</v>
      </c>
    </row>
    <row r="3564" spans="1:22" x14ac:dyDescent="0.3">
      <c r="A3564" s="9">
        <v>45364.368055555598</v>
      </c>
      <c r="B3564" s="10">
        <v>45364</v>
      </c>
      <c r="C3564" s="11">
        <v>2024</v>
      </c>
      <c r="D3564" s="11">
        <v>3</v>
      </c>
      <c r="E3564" s="11">
        <v>13</v>
      </c>
      <c r="F3564" s="11">
        <v>8</v>
      </c>
      <c r="G3564" s="11" t="s">
        <v>69</v>
      </c>
      <c r="H3564" s="11" t="s">
        <v>53</v>
      </c>
      <c r="I3564" s="11">
        <v>40.8628632027729</v>
      </c>
      <c r="J3564" s="11">
        <v>-73.841132354421205</v>
      </c>
      <c r="K3564" s="11">
        <v>121</v>
      </c>
      <c r="L3564" s="11">
        <v>19.3618408183799</v>
      </c>
      <c r="M3564" s="11">
        <v>79.315566505826794</v>
      </c>
      <c r="N3564" s="11" t="s">
        <v>54</v>
      </c>
      <c r="O3564" s="11" t="s">
        <v>58</v>
      </c>
      <c r="P3564" s="11">
        <v>0</v>
      </c>
      <c r="Q3564" s="11">
        <v>-3.9899104994907099E-2</v>
      </c>
      <c r="R3564" s="11">
        <v>57</v>
      </c>
      <c r="S3564" s="11">
        <v>25</v>
      </c>
      <c r="T3564" s="11">
        <v>72.337489338131405</v>
      </c>
      <c r="U3564" s="11">
        <v>19.263889896589401</v>
      </c>
      <c r="V3564" s="11" t="s">
        <v>56</v>
      </c>
    </row>
    <row r="3565" spans="1:22" x14ac:dyDescent="0.3">
      <c r="A3565" s="9">
        <v>45364.371527777803</v>
      </c>
      <c r="B3565" s="10">
        <v>45364</v>
      </c>
      <c r="C3565" s="11">
        <v>2024</v>
      </c>
      <c r="D3565" s="11">
        <v>3</v>
      </c>
      <c r="E3565" s="11">
        <v>13</v>
      </c>
      <c r="F3565" s="11">
        <v>8</v>
      </c>
      <c r="G3565" s="11" t="s">
        <v>69</v>
      </c>
      <c r="H3565" s="11" t="s">
        <v>53</v>
      </c>
      <c r="I3565" s="11">
        <v>40.631067996435803</v>
      </c>
      <c r="J3565" s="11">
        <v>-73.916904507440904</v>
      </c>
      <c r="K3565" s="11">
        <v>152</v>
      </c>
      <c r="L3565" s="11">
        <v>25.643766509538601</v>
      </c>
      <c r="M3565" s="11">
        <v>68.055985853754294</v>
      </c>
      <c r="N3565" s="11" t="s">
        <v>54</v>
      </c>
      <c r="O3565" s="11" t="s">
        <v>61</v>
      </c>
      <c r="P3565" s="11">
        <v>0</v>
      </c>
      <c r="Q3565" s="11">
        <v>0.629882120402941</v>
      </c>
      <c r="R3565" s="11">
        <v>51</v>
      </c>
      <c r="S3565" s="11">
        <v>45</v>
      </c>
      <c r="T3565" s="11">
        <v>244.66994936193399</v>
      </c>
      <c r="U3565" s="11">
        <v>14.502321554539799</v>
      </c>
      <c r="V3565" s="11" t="s">
        <v>63</v>
      </c>
    </row>
    <row r="3566" spans="1:22" x14ac:dyDescent="0.3">
      <c r="A3566" s="9">
        <v>45364.375</v>
      </c>
      <c r="B3566" s="10">
        <v>45364</v>
      </c>
      <c r="C3566" s="11">
        <v>2024</v>
      </c>
      <c r="D3566" s="11">
        <v>3</v>
      </c>
      <c r="E3566" s="11">
        <v>13</v>
      </c>
      <c r="F3566" s="11">
        <v>9</v>
      </c>
      <c r="G3566" s="11" t="s">
        <v>69</v>
      </c>
      <c r="H3566" s="11" t="s">
        <v>53</v>
      </c>
      <c r="I3566" s="11">
        <v>40.660444252890798</v>
      </c>
      <c r="J3566" s="11">
        <v>-73.823514813216605</v>
      </c>
      <c r="K3566" s="11">
        <v>45</v>
      </c>
      <c r="L3566" s="11">
        <v>27.652303963787599</v>
      </c>
      <c r="M3566" s="11">
        <v>23.963767282344602</v>
      </c>
      <c r="N3566" s="11" t="s">
        <v>59</v>
      </c>
      <c r="O3566" s="11" t="s">
        <v>58</v>
      </c>
      <c r="P3566" s="11">
        <v>0</v>
      </c>
      <c r="Q3566" s="11">
        <v>-0.365064312980593</v>
      </c>
      <c r="R3566" s="11">
        <v>91</v>
      </c>
      <c r="S3566" s="11">
        <v>33</v>
      </c>
      <c r="T3566" s="11">
        <v>67.606593147000893</v>
      </c>
      <c r="U3566" s="11">
        <v>13.7537114591525</v>
      </c>
      <c r="V3566" s="11" t="s">
        <v>63</v>
      </c>
    </row>
    <row r="3567" spans="1:22" x14ac:dyDescent="0.3">
      <c r="A3567" s="9">
        <v>45364.378472222197</v>
      </c>
      <c r="B3567" s="10">
        <v>45364</v>
      </c>
      <c r="C3567" s="11">
        <v>2024</v>
      </c>
      <c r="D3567" s="11">
        <v>3</v>
      </c>
      <c r="E3567" s="11">
        <v>13</v>
      </c>
      <c r="F3567" s="11">
        <v>9</v>
      </c>
      <c r="G3567" s="11" t="s">
        <v>69</v>
      </c>
      <c r="H3567" s="11" t="s">
        <v>53</v>
      </c>
      <c r="I3567" s="11">
        <v>40.765744773714701</v>
      </c>
      <c r="J3567" s="11">
        <v>-73.840416257087</v>
      </c>
      <c r="K3567" s="11">
        <v>62</v>
      </c>
      <c r="L3567" s="11">
        <v>21.5303124194551</v>
      </c>
      <c r="M3567" s="11">
        <v>93.865084645100296</v>
      </c>
      <c r="N3567" s="11" t="s">
        <v>54</v>
      </c>
      <c r="O3567" s="11" t="s">
        <v>58</v>
      </c>
      <c r="P3567" s="11">
        <v>1</v>
      </c>
      <c r="Q3567" s="11">
        <v>-0.21340465982804099</v>
      </c>
      <c r="R3567" s="11">
        <v>75</v>
      </c>
      <c r="S3567" s="11">
        <v>49</v>
      </c>
      <c r="T3567" s="11">
        <v>172.63079875730199</v>
      </c>
      <c r="U3567" s="11">
        <v>23.679075457426901</v>
      </c>
      <c r="V3567" s="11" t="s">
        <v>56</v>
      </c>
    </row>
    <row r="3568" spans="1:22" x14ac:dyDescent="0.3">
      <c r="A3568" s="9">
        <v>45364.381944444503</v>
      </c>
      <c r="B3568" s="10">
        <v>45364</v>
      </c>
      <c r="C3568" s="11">
        <v>2024</v>
      </c>
      <c r="D3568" s="11">
        <v>3</v>
      </c>
      <c r="E3568" s="11">
        <v>13</v>
      </c>
      <c r="F3568" s="11">
        <v>9</v>
      </c>
      <c r="G3568" s="11" t="s">
        <v>69</v>
      </c>
      <c r="H3568" s="11" t="s">
        <v>53</v>
      </c>
      <c r="I3568" s="11">
        <v>40.816979594439601</v>
      </c>
      <c r="J3568" s="11">
        <v>-73.8852623010889</v>
      </c>
      <c r="K3568" s="11">
        <v>50</v>
      </c>
      <c r="L3568" s="11">
        <v>53.146757491980303</v>
      </c>
      <c r="M3568" s="11">
        <v>39.362918572573797</v>
      </c>
      <c r="N3568" s="11" t="s">
        <v>54</v>
      </c>
      <c r="O3568" s="11" t="s">
        <v>61</v>
      </c>
      <c r="P3568" s="11">
        <v>0</v>
      </c>
      <c r="Q3568" s="11">
        <v>-0.94920884015820794</v>
      </c>
      <c r="R3568" s="11">
        <v>59</v>
      </c>
      <c r="S3568" s="11">
        <v>29</v>
      </c>
      <c r="T3568" s="11">
        <v>283.74642154892302</v>
      </c>
      <c r="U3568" s="11">
        <v>24.338463672810601</v>
      </c>
      <c r="V3568" s="11" t="s">
        <v>62</v>
      </c>
    </row>
    <row r="3569" spans="1:22" x14ac:dyDescent="0.3">
      <c r="A3569" s="9">
        <v>45364.385416666701</v>
      </c>
      <c r="B3569" s="10">
        <v>45364</v>
      </c>
      <c r="C3569" s="11">
        <v>2024</v>
      </c>
      <c r="D3569" s="11">
        <v>3</v>
      </c>
      <c r="E3569" s="11">
        <v>13</v>
      </c>
      <c r="F3569" s="11">
        <v>9</v>
      </c>
      <c r="G3569" s="11" t="s">
        <v>69</v>
      </c>
      <c r="H3569" s="11" t="s">
        <v>53</v>
      </c>
      <c r="I3569" s="11">
        <v>40.856940641362598</v>
      </c>
      <c r="J3569" s="11">
        <v>-73.728485333848397</v>
      </c>
      <c r="K3569" s="11">
        <v>71</v>
      </c>
      <c r="L3569" s="11">
        <v>72.447861940235597</v>
      </c>
      <c r="M3569" s="11">
        <v>45.066682057334198</v>
      </c>
      <c r="N3569" s="11" t="s">
        <v>54</v>
      </c>
      <c r="O3569" s="11" t="s">
        <v>61</v>
      </c>
      <c r="P3569" s="11">
        <v>0</v>
      </c>
      <c r="Q3569" s="11">
        <v>-0.57052148040948902</v>
      </c>
      <c r="R3569" s="11">
        <v>72</v>
      </c>
      <c r="S3569" s="11">
        <v>18</v>
      </c>
      <c r="T3569" s="11">
        <v>298.721332328926</v>
      </c>
      <c r="U3569" s="11">
        <v>12.830633666875601</v>
      </c>
      <c r="V3569" s="11" t="s">
        <v>62</v>
      </c>
    </row>
    <row r="3570" spans="1:22" x14ac:dyDescent="0.3">
      <c r="A3570" s="9">
        <v>45364.388888888898</v>
      </c>
      <c r="B3570" s="10">
        <v>45364</v>
      </c>
      <c r="C3570" s="11">
        <v>2024</v>
      </c>
      <c r="D3570" s="11">
        <v>3</v>
      </c>
      <c r="E3570" s="11">
        <v>13</v>
      </c>
      <c r="F3570" s="11">
        <v>9</v>
      </c>
      <c r="G3570" s="11" t="s">
        <v>69</v>
      </c>
      <c r="H3570" s="11" t="s">
        <v>53</v>
      </c>
      <c r="I3570" s="11">
        <v>40.777846369823699</v>
      </c>
      <c r="J3570" s="11">
        <v>-73.837211405463904</v>
      </c>
      <c r="K3570" s="11">
        <v>135</v>
      </c>
      <c r="L3570" s="11">
        <v>61.328294129841098</v>
      </c>
      <c r="M3570" s="11">
        <v>59.059675654316699</v>
      </c>
      <c r="N3570" s="11" t="s">
        <v>59</v>
      </c>
      <c r="O3570" s="11" t="s">
        <v>60</v>
      </c>
      <c r="P3570" s="11">
        <v>0</v>
      </c>
      <c r="Q3570" s="11">
        <v>0.33980619219206498</v>
      </c>
      <c r="R3570" s="11">
        <v>97</v>
      </c>
      <c r="S3570" s="11">
        <v>24</v>
      </c>
      <c r="T3570" s="11">
        <v>477.75969876074299</v>
      </c>
      <c r="U3570" s="11">
        <v>21.343938243203599</v>
      </c>
      <c r="V3570" s="11" t="s">
        <v>63</v>
      </c>
    </row>
    <row r="3571" spans="1:22" x14ac:dyDescent="0.3">
      <c r="A3571" s="9">
        <v>45364.392361111102</v>
      </c>
      <c r="B3571" s="10">
        <v>45364</v>
      </c>
      <c r="C3571" s="11">
        <v>2024</v>
      </c>
      <c r="D3571" s="11">
        <v>3</v>
      </c>
      <c r="E3571" s="11">
        <v>13</v>
      </c>
      <c r="F3571" s="11">
        <v>9</v>
      </c>
      <c r="G3571" s="11" t="s">
        <v>69</v>
      </c>
      <c r="H3571" s="11" t="s">
        <v>53</v>
      </c>
      <c r="I3571" s="11">
        <v>40.760904810770803</v>
      </c>
      <c r="J3571" s="11">
        <v>-73.752954260351103</v>
      </c>
      <c r="K3571" s="11">
        <v>34</v>
      </c>
      <c r="L3571" s="11">
        <v>13.7562515859242</v>
      </c>
      <c r="M3571" s="11">
        <v>95.346004370496104</v>
      </c>
      <c r="N3571" s="11" t="s">
        <v>54</v>
      </c>
      <c r="O3571" s="11" t="s">
        <v>61</v>
      </c>
      <c r="P3571" s="11">
        <v>0</v>
      </c>
      <c r="Q3571" s="11">
        <v>-5.3471577984459798E-2</v>
      </c>
      <c r="R3571" s="11">
        <v>51</v>
      </c>
      <c r="S3571" s="11">
        <v>32</v>
      </c>
      <c r="T3571" s="11">
        <v>77.220861375133694</v>
      </c>
      <c r="U3571" s="11">
        <v>8.6900121887074206</v>
      </c>
      <c r="V3571" s="11" t="s">
        <v>56</v>
      </c>
    </row>
    <row r="3572" spans="1:22" x14ac:dyDescent="0.3">
      <c r="A3572" s="9">
        <v>45364.395833333299</v>
      </c>
      <c r="B3572" s="10">
        <v>45364</v>
      </c>
      <c r="C3572" s="11">
        <v>2024</v>
      </c>
      <c r="D3572" s="11">
        <v>3</v>
      </c>
      <c r="E3572" s="11">
        <v>13</v>
      </c>
      <c r="F3572" s="11">
        <v>9</v>
      </c>
      <c r="G3572" s="11" t="s">
        <v>69</v>
      </c>
      <c r="H3572" s="11" t="s">
        <v>53</v>
      </c>
      <c r="I3572" s="11">
        <v>40.665786717241602</v>
      </c>
      <c r="J3572" s="11">
        <v>-73.799864312494194</v>
      </c>
      <c r="K3572" s="11">
        <v>214</v>
      </c>
      <c r="L3572" s="11">
        <v>41.284450921929199</v>
      </c>
      <c r="M3572" s="11">
        <v>17.995627781276902</v>
      </c>
      <c r="N3572" s="11" t="s">
        <v>54</v>
      </c>
      <c r="O3572" s="11" t="s">
        <v>60</v>
      </c>
      <c r="P3572" s="11">
        <v>0</v>
      </c>
      <c r="Q3572" s="11">
        <v>-0.44970146177508202</v>
      </c>
      <c r="R3572" s="11">
        <v>13</v>
      </c>
      <c r="S3572" s="11">
        <v>18</v>
      </c>
      <c r="T3572" s="11">
        <v>425.66404470102799</v>
      </c>
      <c r="U3572" s="11">
        <v>29.744428316732499</v>
      </c>
      <c r="V3572" s="11" t="s">
        <v>56</v>
      </c>
    </row>
    <row r="3573" spans="1:22" x14ac:dyDescent="0.3">
      <c r="A3573" s="9">
        <v>45364.399305555598</v>
      </c>
      <c r="B3573" s="10">
        <v>45364</v>
      </c>
      <c r="C3573" s="11">
        <v>2024</v>
      </c>
      <c r="D3573" s="11">
        <v>3</v>
      </c>
      <c r="E3573" s="11">
        <v>13</v>
      </c>
      <c r="F3573" s="11">
        <v>9</v>
      </c>
      <c r="G3573" s="11" t="s">
        <v>69</v>
      </c>
      <c r="H3573" s="11" t="s">
        <v>53</v>
      </c>
      <c r="I3573" s="11">
        <v>40.603498477367097</v>
      </c>
      <c r="J3573" s="11">
        <v>-73.736921386175297</v>
      </c>
      <c r="K3573" s="11">
        <v>287</v>
      </c>
      <c r="L3573" s="11">
        <v>59.960418719515197</v>
      </c>
      <c r="M3573" s="11">
        <v>90.879024407885893</v>
      </c>
      <c r="N3573" s="11" t="s">
        <v>57</v>
      </c>
      <c r="O3573" s="11" t="s">
        <v>61</v>
      </c>
      <c r="P3573" s="11">
        <v>0</v>
      </c>
      <c r="Q3573" s="11">
        <v>0.97225132808746195</v>
      </c>
      <c r="R3573" s="11">
        <v>99</v>
      </c>
      <c r="S3573" s="11">
        <v>9</v>
      </c>
      <c r="T3573" s="11">
        <v>289.65977000087798</v>
      </c>
      <c r="U3573" s="11">
        <v>5.2970163465518203</v>
      </c>
      <c r="V3573" s="11" t="s">
        <v>56</v>
      </c>
    </row>
    <row r="3574" spans="1:22" x14ac:dyDescent="0.3">
      <c r="A3574" s="9">
        <v>45364.402777777803</v>
      </c>
      <c r="B3574" s="10">
        <v>45364</v>
      </c>
      <c r="C3574" s="11">
        <v>2024</v>
      </c>
      <c r="D3574" s="11">
        <v>3</v>
      </c>
      <c r="E3574" s="11">
        <v>13</v>
      </c>
      <c r="F3574" s="11">
        <v>9</v>
      </c>
      <c r="G3574" s="11" t="s">
        <v>69</v>
      </c>
      <c r="H3574" s="11" t="s">
        <v>53</v>
      </c>
      <c r="I3574" s="11">
        <v>40.788621812611503</v>
      </c>
      <c r="J3574" s="11">
        <v>-73.7449054699036</v>
      </c>
      <c r="K3574" s="11">
        <v>65</v>
      </c>
      <c r="L3574" s="11">
        <v>73.074039578045898</v>
      </c>
      <c r="M3574" s="11">
        <v>27.7098877070854</v>
      </c>
      <c r="N3574" s="11" t="s">
        <v>59</v>
      </c>
      <c r="O3574" s="11" t="s">
        <v>61</v>
      </c>
      <c r="P3574" s="11">
        <v>0</v>
      </c>
      <c r="Q3574" s="11">
        <v>0.79822620713065195</v>
      </c>
      <c r="R3574" s="11">
        <v>60</v>
      </c>
      <c r="S3574" s="11">
        <v>29</v>
      </c>
      <c r="T3574" s="11">
        <v>364.69626764945201</v>
      </c>
      <c r="U3574" s="11">
        <v>8.6942538883280793</v>
      </c>
      <c r="V3574" s="11" t="s">
        <v>62</v>
      </c>
    </row>
    <row r="3575" spans="1:22" x14ac:dyDescent="0.3">
      <c r="A3575" s="9">
        <v>45364.40625</v>
      </c>
      <c r="B3575" s="10">
        <v>45364</v>
      </c>
      <c r="C3575" s="11">
        <v>2024</v>
      </c>
      <c r="D3575" s="11">
        <v>3</v>
      </c>
      <c r="E3575" s="11">
        <v>13</v>
      </c>
      <c r="F3575" s="11">
        <v>9</v>
      </c>
      <c r="G3575" s="11" t="s">
        <v>69</v>
      </c>
      <c r="H3575" s="11" t="s">
        <v>53</v>
      </c>
      <c r="I3575" s="11">
        <v>40.7838767116491</v>
      </c>
      <c r="J3575" s="11">
        <v>-73.911871067306095</v>
      </c>
      <c r="K3575" s="11">
        <v>235</v>
      </c>
      <c r="L3575" s="11">
        <v>23.947348895713102</v>
      </c>
      <c r="M3575" s="11">
        <v>64.830833888399894</v>
      </c>
      <c r="N3575" s="11" t="s">
        <v>54</v>
      </c>
      <c r="O3575" s="11" t="s">
        <v>58</v>
      </c>
      <c r="P3575" s="11">
        <v>1</v>
      </c>
      <c r="Q3575" s="11">
        <v>-0.16530781358083901</v>
      </c>
      <c r="R3575" s="11">
        <v>72</v>
      </c>
      <c r="S3575" s="11">
        <v>49</v>
      </c>
      <c r="T3575" s="11">
        <v>208.57001468060099</v>
      </c>
      <c r="U3575" s="11">
        <v>22.907233497283102</v>
      </c>
      <c r="V3575" s="11" t="s">
        <v>56</v>
      </c>
    </row>
    <row r="3576" spans="1:22" x14ac:dyDescent="0.3">
      <c r="A3576" s="9">
        <v>45364.409722222197</v>
      </c>
      <c r="B3576" s="10">
        <v>45364</v>
      </c>
      <c r="C3576" s="11">
        <v>2024</v>
      </c>
      <c r="D3576" s="11">
        <v>3</v>
      </c>
      <c r="E3576" s="11">
        <v>13</v>
      </c>
      <c r="F3576" s="11">
        <v>9</v>
      </c>
      <c r="G3576" s="11" t="s">
        <v>69</v>
      </c>
      <c r="H3576" s="11" t="s">
        <v>53</v>
      </c>
      <c r="I3576" s="11">
        <v>40.7813664262356</v>
      </c>
      <c r="J3576" s="11">
        <v>-73.719858168430505</v>
      </c>
      <c r="K3576" s="11">
        <v>225</v>
      </c>
      <c r="L3576" s="11">
        <v>36.090359104299502</v>
      </c>
      <c r="M3576" s="11">
        <v>39.634640881442103</v>
      </c>
      <c r="N3576" s="11" t="s">
        <v>57</v>
      </c>
      <c r="O3576" s="11" t="s">
        <v>55</v>
      </c>
      <c r="P3576" s="11">
        <v>0</v>
      </c>
      <c r="Q3576" s="11">
        <v>-0.89963348475534499</v>
      </c>
      <c r="R3576" s="11">
        <v>47</v>
      </c>
      <c r="S3576" s="11">
        <v>18</v>
      </c>
      <c r="T3576" s="11">
        <v>79.009663239975794</v>
      </c>
      <c r="U3576" s="11">
        <v>16.2796734930245</v>
      </c>
      <c r="V3576" s="11" t="s">
        <v>56</v>
      </c>
    </row>
    <row r="3577" spans="1:22" x14ac:dyDescent="0.3">
      <c r="A3577" s="9">
        <v>45364.413194444503</v>
      </c>
      <c r="B3577" s="10">
        <v>45364</v>
      </c>
      <c r="C3577" s="11">
        <v>2024</v>
      </c>
      <c r="D3577" s="11">
        <v>3</v>
      </c>
      <c r="E3577" s="11">
        <v>13</v>
      </c>
      <c r="F3577" s="11">
        <v>9</v>
      </c>
      <c r="G3577" s="11" t="s">
        <v>69</v>
      </c>
      <c r="H3577" s="11" t="s">
        <v>53</v>
      </c>
      <c r="I3577" s="11">
        <v>40.753947641081297</v>
      </c>
      <c r="J3577" s="11">
        <v>-73.886864555752297</v>
      </c>
      <c r="K3577" s="11">
        <v>200</v>
      </c>
      <c r="L3577" s="11">
        <v>16.148963967571198</v>
      </c>
      <c r="M3577" s="11">
        <v>69.911138273004696</v>
      </c>
      <c r="N3577" s="11" t="s">
        <v>59</v>
      </c>
      <c r="O3577" s="11" t="s">
        <v>61</v>
      </c>
      <c r="P3577" s="11">
        <v>0</v>
      </c>
      <c r="Q3577" s="11">
        <v>0.73156458917539502</v>
      </c>
      <c r="R3577" s="11">
        <v>82</v>
      </c>
      <c r="S3577" s="11">
        <v>47</v>
      </c>
      <c r="T3577" s="11">
        <v>199.64654415574199</v>
      </c>
      <c r="U3577" s="11">
        <v>28.8363956475797</v>
      </c>
      <c r="V3577" s="11" t="s">
        <v>56</v>
      </c>
    </row>
    <row r="3578" spans="1:22" x14ac:dyDescent="0.3">
      <c r="A3578" s="9">
        <v>45364.416666666701</v>
      </c>
      <c r="B3578" s="10">
        <v>45364</v>
      </c>
      <c r="C3578" s="11">
        <v>2024</v>
      </c>
      <c r="D3578" s="11">
        <v>3</v>
      </c>
      <c r="E3578" s="11">
        <v>13</v>
      </c>
      <c r="F3578" s="11">
        <v>10</v>
      </c>
      <c r="G3578" s="11" t="s">
        <v>69</v>
      </c>
      <c r="H3578" s="11" t="s">
        <v>53</v>
      </c>
      <c r="I3578" s="11">
        <v>40.737899204164897</v>
      </c>
      <c r="J3578" s="11">
        <v>-73.772400575935706</v>
      </c>
      <c r="K3578" s="11">
        <v>149</v>
      </c>
      <c r="L3578" s="11">
        <v>33.134827883079602</v>
      </c>
      <c r="M3578" s="11">
        <v>60.319560342563499</v>
      </c>
      <c r="N3578" s="11" t="s">
        <v>54</v>
      </c>
      <c r="O3578" s="11" t="s">
        <v>61</v>
      </c>
      <c r="P3578" s="11">
        <v>1</v>
      </c>
      <c r="Q3578" s="11">
        <v>-0.141882175916586</v>
      </c>
      <c r="R3578" s="11">
        <v>33</v>
      </c>
      <c r="S3578" s="11">
        <v>25</v>
      </c>
      <c r="T3578" s="11">
        <v>401.940909463325</v>
      </c>
      <c r="U3578" s="11">
        <v>22.1443257140863</v>
      </c>
      <c r="V3578" s="11" t="s">
        <v>56</v>
      </c>
    </row>
    <row r="3579" spans="1:22" x14ac:dyDescent="0.3">
      <c r="A3579" s="9">
        <v>45364.420138888898</v>
      </c>
      <c r="B3579" s="10">
        <v>45364</v>
      </c>
      <c r="C3579" s="11">
        <v>2024</v>
      </c>
      <c r="D3579" s="11">
        <v>3</v>
      </c>
      <c r="E3579" s="11">
        <v>13</v>
      </c>
      <c r="F3579" s="11">
        <v>10</v>
      </c>
      <c r="G3579" s="11" t="s">
        <v>69</v>
      </c>
      <c r="H3579" s="11" t="s">
        <v>53</v>
      </c>
      <c r="I3579" s="11">
        <v>40.668358356627799</v>
      </c>
      <c r="J3579" s="11">
        <v>-73.937115626592302</v>
      </c>
      <c r="K3579" s="11">
        <v>102</v>
      </c>
      <c r="L3579" s="11">
        <v>47.571808243374697</v>
      </c>
      <c r="M3579" s="11">
        <v>97.097951573153594</v>
      </c>
      <c r="N3579" s="11" t="s">
        <v>57</v>
      </c>
      <c r="O3579" s="11" t="s">
        <v>61</v>
      </c>
      <c r="P3579" s="11">
        <v>0</v>
      </c>
      <c r="Q3579" s="11">
        <v>-0.99590504000036295</v>
      </c>
      <c r="R3579" s="11">
        <v>65</v>
      </c>
      <c r="S3579" s="11">
        <v>14</v>
      </c>
      <c r="T3579" s="11">
        <v>143.024665511271</v>
      </c>
      <c r="U3579" s="11">
        <v>17.000761274850898</v>
      </c>
      <c r="V3579" s="11" t="s">
        <v>56</v>
      </c>
    </row>
    <row r="3580" spans="1:22" x14ac:dyDescent="0.3">
      <c r="A3580" s="9">
        <v>45364.423611111102</v>
      </c>
      <c r="B3580" s="10">
        <v>45364</v>
      </c>
      <c r="C3580" s="11">
        <v>2024</v>
      </c>
      <c r="D3580" s="11">
        <v>3</v>
      </c>
      <c r="E3580" s="11">
        <v>13</v>
      </c>
      <c r="F3580" s="11">
        <v>10</v>
      </c>
      <c r="G3580" s="11" t="s">
        <v>69</v>
      </c>
      <c r="H3580" s="11" t="s">
        <v>53</v>
      </c>
      <c r="I3580" s="11">
        <v>40.687720654609002</v>
      </c>
      <c r="J3580" s="11">
        <v>-73.773759301330102</v>
      </c>
      <c r="K3580" s="11">
        <v>187</v>
      </c>
      <c r="L3580" s="11">
        <v>6.9242491709475198</v>
      </c>
      <c r="M3580" s="11">
        <v>91.9046485165006</v>
      </c>
      <c r="N3580" s="11" t="s">
        <v>59</v>
      </c>
      <c r="O3580" s="11" t="s">
        <v>58</v>
      </c>
      <c r="P3580" s="11">
        <v>0</v>
      </c>
      <c r="Q3580" s="11">
        <v>-0.22924110020748101</v>
      </c>
      <c r="R3580" s="11">
        <v>49</v>
      </c>
      <c r="S3580" s="11">
        <v>41</v>
      </c>
      <c r="T3580" s="11">
        <v>71.577670197396102</v>
      </c>
      <c r="U3580" s="11">
        <v>16.5880022061326</v>
      </c>
      <c r="V3580" s="11" t="s">
        <v>56</v>
      </c>
    </row>
    <row r="3581" spans="1:22" x14ac:dyDescent="0.3">
      <c r="A3581" s="9">
        <v>45364.427083333299</v>
      </c>
      <c r="B3581" s="10">
        <v>45364</v>
      </c>
      <c r="C3581" s="11">
        <v>2024</v>
      </c>
      <c r="D3581" s="11">
        <v>3</v>
      </c>
      <c r="E3581" s="11">
        <v>13</v>
      </c>
      <c r="F3581" s="11">
        <v>10</v>
      </c>
      <c r="G3581" s="11" t="s">
        <v>69</v>
      </c>
      <c r="H3581" s="11" t="s">
        <v>53</v>
      </c>
      <c r="I3581" s="11">
        <v>40.638024209738198</v>
      </c>
      <c r="J3581" s="11">
        <v>-73.938752885642302</v>
      </c>
      <c r="K3581" s="11">
        <v>152</v>
      </c>
      <c r="L3581" s="11">
        <v>74.832132142622797</v>
      </c>
      <c r="M3581" s="11">
        <v>69.977946202127498</v>
      </c>
      <c r="N3581" s="11" t="s">
        <v>59</v>
      </c>
      <c r="O3581" s="11" t="s">
        <v>58</v>
      </c>
      <c r="P3581" s="11">
        <v>0</v>
      </c>
      <c r="Q3581" s="11">
        <v>0.90724727683160999</v>
      </c>
      <c r="R3581" s="11">
        <v>33</v>
      </c>
      <c r="S3581" s="11">
        <v>6</v>
      </c>
      <c r="T3581" s="11">
        <v>235.268384293569</v>
      </c>
      <c r="U3581" s="11">
        <v>17.604465323234098</v>
      </c>
      <c r="V3581" s="11" t="s">
        <v>63</v>
      </c>
    </row>
    <row r="3582" spans="1:22" x14ac:dyDescent="0.3">
      <c r="A3582" s="9">
        <v>45364.430555555598</v>
      </c>
      <c r="B3582" s="10">
        <v>45364</v>
      </c>
      <c r="C3582" s="11">
        <v>2024</v>
      </c>
      <c r="D3582" s="11">
        <v>3</v>
      </c>
      <c r="E3582" s="11">
        <v>13</v>
      </c>
      <c r="F3582" s="11">
        <v>10</v>
      </c>
      <c r="G3582" s="11" t="s">
        <v>69</v>
      </c>
      <c r="H3582" s="11" t="s">
        <v>53</v>
      </c>
      <c r="I3582" s="11">
        <v>40.609635256049998</v>
      </c>
      <c r="J3582" s="11">
        <v>-73.780547707530403</v>
      </c>
      <c r="K3582" s="11">
        <v>66</v>
      </c>
      <c r="L3582" s="11">
        <v>52.389619682424602</v>
      </c>
      <c r="M3582" s="11">
        <v>57.735688656302102</v>
      </c>
      <c r="N3582" s="11" t="s">
        <v>59</v>
      </c>
      <c r="O3582" s="11" t="s">
        <v>60</v>
      </c>
      <c r="P3582" s="11">
        <v>0</v>
      </c>
      <c r="Q3582" s="11">
        <v>-0.99223230460749801</v>
      </c>
      <c r="R3582" s="11">
        <v>51</v>
      </c>
      <c r="S3582" s="11">
        <v>39</v>
      </c>
      <c r="T3582" s="11">
        <v>158.764483688973</v>
      </c>
      <c r="U3582" s="11">
        <v>7.60572457735221</v>
      </c>
      <c r="V3582" s="11" t="s">
        <v>63</v>
      </c>
    </row>
    <row r="3583" spans="1:22" x14ac:dyDescent="0.3">
      <c r="A3583" s="9">
        <v>45364.434027777803</v>
      </c>
      <c r="B3583" s="10">
        <v>45364</v>
      </c>
      <c r="C3583" s="11">
        <v>2024</v>
      </c>
      <c r="D3583" s="11">
        <v>3</v>
      </c>
      <c r="E3583" s="11">
        <v>13</v>
      </c>
      <c r="F3583" s="11">
        <v>10</v>
      </c>
      <c r="G3583" s="11" t="s">
        <v>69</v>
      </c>
      <c r="H3583" s="11" t="s">
        <v>53</v>
      </c>
      <c r="I3583" s="11">
        <v>40.737047810969202</v>
      </c>
      <c r="J3583" s="11">
        <v>-73.864034468069605</v>
      </c>
      <c r="K3583" s="11">
        <v>125</v>
      </c>
      <c r="L3583" s="11">
        <v>14.3876746403777</v>
      </c>
      <c r="M3583" s="11">
        <v>21.035868406652099</v>
      </c>
      <c r="N3583" s="11" t="s">
        <v>54</v>
      </c>
      <c r="O3583" s="11" t="s">
        <v>58</v>
      </c>
      <c r="P3583" s="11">
        <v>1</v>
      </c>
      <c r="Q3583" s="11">
        <v>-0.83070274697705804</v>
      </c>
      <c r="R3583" s="11">
        <v>15</v>
      </c>
      <c r="S3583" s="11">
        <v>15</v>
      </c>
      <c r="T3583" s="11">
        <v>144.47922568912199</v>
      </c>
      <c r="U3583" s="11">
        <v>22.764391253276699</v>
      </c>
      <c r="V3583" s="11" t="s">
        <v>56</v>
      </c>
    </row>
    <row r="3584" spans="1:22" x14ac:dyDescent="0.3">
      <c r="A3584" s="9">
        <v>45364.4375</v>
      </c>
      <c r="B3584" s="10">
        <v>45364</v>
      </c>
      <c r="C3584" s="11">
        <v>2024</v>
      </c>
      <c r="D3584" s="11">
        <v>3</v>
      </c>
      <c r="E3584" s="11">
        <v>13</v>
      </c>
      <c r="F3584" s="11">
        <v>10</v>
      </c>
      <c r="G3584" s="11" t="s">
        <v>69</v>
      </c>
      <c r="H3584" s="11" t="s">
        <v>53</v>
      </c>
      <c r="I3584" s="11">
        <v>40.859429466257701</v>
      </c>
      <c r="J3584" s="11">
        <v>-73.917428900367597</v>
      </c>
      <c r="K3584" s="11">
        <v>14</v>
      </c>
      <c r="L3584" s="11">
        <v>53.644588546762698</v>
      </c>
      <c r="M3584" s="11">
        <v>64.305101201943899</v>
      </c>
      <c r="N3584" s="11" t="s">
        <v>54</v>
      </c>
      <c r="O3584" s="11" t="s">
        <v>61</v>
      </c>
      <c r="P3584" s="11">
        <v>0</v>
      </c>
      <c r="Q3584" s="11">
        <v>-0.97096725374929904</v>
      </c>
      <c r="R3584" s="11">
        <v>75</v>
      </c>
      <c r="S3584" s="11">
        <v>35</v>
      </c>
      <c r="T3584" s="11">
        <v>77.953831875669195</v>
      </c>
      <c r="U3584" s="11">
        <v>13.878378848078199</v>
      </c>
      <c r="V3584" s="11" t="s">
        <v>63</v>
      </c>
    </row>
    <row r="3585" spans="1:22" x14ac:dyDescent="0.3">
      <c r="A3585" s="9">
        <v>45364.440972222197</v>
      </c>
      <c r="B3585" s="10">
        <v>45364</v>
      </c>
      <c r="C3585" s="11">
        <v>2024</v>
      </c>
      <c r="D3585" s="11">
        <v>3</v>
      </c>
      <c r="E3585" s="11">
        <v>13</v>
      </c>
      <c r="F3585" s="11">
        <v>10</v>
      </c>
      <c r="G3585" s="11" t="s">
        <v>69</v>
      </c>
      <c r="H3585" s="11" t="s">
        <v>53</v>
      </c>
      <c r="I3585" s="11">
        <v>40.7884450273949</v>
      </c>
      <c r="J3585" s="11">
        <v>-73.747374218447504</v>
      </c>
      <c r="K3585" s="11">
        <v>152</v>
      </c>
      <c r="L3585" s="11">
        <v>31.8329026045425</v>
      </c>
      <c r="M3585" s="11">
        <v>49.012740753436297</v>
      </c>
      <c r="N3585" s="11" t="s">
        <v>59</v>
      </c>
      <c r="O3585" s="11" t="s">
        <v>55</v>
      </c>
      <c r="P3585" s="11">
        <v>0</v>
      </c>
      <c r="Q3585" s="11">
        <v>0.81790285333398605</v>
      </c>
      <c r="R3585" s="11">
        <v>88</v>
      </c>
      <c r="S3585" s="11">
        <v>39</v>
      </c>
      <c r="T3585" s="11">
        <v>256.10681095858399</v>
      </c>
      <c r="U3585" s="11">
        <v>15.603624408024601</v>
      </c>
      <c r="V3585" s="11" t="s">
        <v>63</v>
      </c>
    </row>
    <row r="3586" spans="1:22" x14ac:dyDescent="0.3">
      <c r="A3586" s="9">
        <v>45364.444444444503</v>
      </c>
      <c r="B3586" s="10">
        <v>45364</v>
      </c>
      <c r="C3586" s="11">
        <v>2024</v>
      </c>
      <c r="D3586" s="11">
        <v>3</v>
      </c>
      <c r="E3586" s="11">
        <v>13</v>
      </c>
      <c r="F3586" s="11">
        <v>10</v>
      </c>
      <c r="G3586" s="11" t="s">
        <v>69</v>
      </c>
      <c r="H3586" s="11" t="s">
        <v>53</v>
      </c>
      <c r="I3586" s="11">
        <v>40.8945305378085</v>
      </c>
      <c r="J3586" s="11">
        <v>-73.947042505502594</v>
      </c>
      <c r="K3586" s="11">
        <v>52</v>
      </c>
      <c r="L3586" s="11">
        <v>55.706234906338501</v>
      </c>
      <c r="M3586" s="11">
        <v>53.062146038427201</v>
      </c>
      <c r="N3586" s="11" t="s">
        <v>54</v>
      </c>
      <c r="O3586" s="11" t="s">
        <v>55</v>
      </c>
      <c r="P3586" s="11">
        <v>0</v>
      </c>
      <c r="Q3586" s="11">
        <v>0.89037109874529996</v>
      </c>
      <c r="R3586" s="11">
        <v>58</v>
      </c>
      <c r="S3586" s="11">
        <v>46</v>
      </c>
      <c r="T3586" s="11">
        <v>167.41588264880301</v>
      </c>
      <c r="U3586" s="11">
        <v>10.853916762443401</v>
      </c>
      <c r="V3586" s="11" t="s">
        <v>63</v>
      </c>
    </row>
    <row r="3587" spans="1:22" x14ac:dyDescent="0.3">
      <c r="A3587" s="9">
        <v>45364.447916666701</v>
      </c>
      <c r="B3587" s="10">
        <v>45364</v>
      </c>
      <c r="C3587" s="11">
        <v>2024</v>
      </c>
      <c r="D3587" s="11">
        <v>3</v>
      </c>
      <c r="E3587" s="11">
        <v>13</v>
      </c>
      <c r="F3587" s="11">
        <v>10</v>
      </c>
      <c r="G3587" s="11" t="s">
        <v>69</v>
      </c>
      <c r="H3587" s="11" t="s">
        <v>53</v>
      </c>
      <c r="I3587" s="11">
        <v>40.759406654072102</v>
      </c>
      <c r="J3587" s="11">
        <v>-73.874556382822107</v>
      </c>
      <c r="K3587" s="11">
        <v>259</v>
      </c>
      <c r="L3587" s="11">
        <v>59.579013607708497</v>
      </c>
      <c r="M3587" s="11">
        <v>32.4801010384232</v>
      </c>
      <c r="N3587" s="11" t="s">
        <v>59</v>
      </c>
      <c r="O3587" s="11" t="s">
        <v>58</v>
      </c>
      <c r="P3587" s="11">
        <v>0</v>
      </c>
      <c r="Q3587" s="11">
        <v>-0.46612543284017499</v>
      </c>
      <c r="R3587" s="11">
        <v>1</v>
      </c>
      <c r="S3587" s="11">
        <v>19</v>
      </c>
      <c r="T3587" s="11">
        <v>391.74867793919901</v>
      </c>
      <c r="U3587" s="11">
        <v>19.450871897580399</v>
      </c>
      <c r="V3587" s="11" t="s">
        <v>56</v>
      </c>
    </row>
    <row r="3588" spans="1:22" x14ac:dyDescent="0.3">
      <c r="A3588" s="9">
        <v>45364.451388888898</v>
      </c>
      <c r="B3588" s="10">
        <v>45364</v>
      </c>
      <c r="C3588" s="11">
        <v>2024</v>
      </c>
      <c r="D3588" s="11">
        <v>3</v>
      </c>
      <c r="E3588" s="11">
        <v>13</v>
      </c>
      <c r="F3588" s="11">
        <v>10</v>
      </c>
      <c r="G3588" s="11" t="s">
        <v>69</v>
      </c>
      <c r="H3588" s="11" t="s">
        <v>53</v>
      </c>
      <c r="I3588" s="11">
        <v>40.890877167713903</v>
      </c>
      <c r="J3588" s="11">
        <v>-73.702271515680195</v>
      </c>
      <c r="K3588" s="11">
        <v>78</v>
      </c>
      <c r="L3588" s="11">
        <v>70.079731803425204</v>
      </c>
      <c r="M3588" s="11">
        <v>67.734306891613898</v>
      </c>
      <c r="N3588" s="11" t="s">
        <v>59</v>
      </c>
      <c r="O3588" s="11" t="s">
        <v>61</v>
      </c>
      <c r="P3588" s="11">
        <v>0</v>
      </c>
      <c r="Q3588" s="11">
        <v>0.43194341622571403</v>
      </c>
      <c r="R3588" s="11">
        <v>24</v>
      </c>
      <c r="S3588" s="11">
        <v>14</v>
      </c>
      <c r="T3588" s="11">
        <v>110.727235061754</v>
      </c>
      <c r="U3588" s="11">
        <v>13.490283974966101</v>
      </c>
      <c r="V3588" s="11" t="s">
        <v>63</v>
      </c>
    </row>
    <row r="3589" spans="1:22" x14ac:dyDescent="0.3">
      <c r="A3589" s="9">
        <v>45364.454861111102</v>
      </c>
      <c r="B3589" s="10">
        <v>45364</v>
      </c>
      <c r="C3589" s="11">
        <v>2024</v>
      </c>
      <c r="D3589" s="11">
        <v>3</v>
      </c>
      <c r="E3589" s="11">
        <v>13</v>
      </c>
      <c r="F3589" s="11">
        <v>10</v>
      </c>
      <c r="G3589" s="11" t="s">
        <v>69</v>
      </c>
      <c r="H3589" s="11" t="s">
        <v>53</v>
      </c>
      <c r="I3589" s="11">
        <v>40.736566651165703</v>
      </c>
      <c r="J3589" s="11">
        <v>-73.988857502066793</v>
      </c>
      <c r="K3589" s="11">
        <v>19</v>
      </c>
      <c r="L3589" s="11">
        <v>31.7529035598732</v>
      </c>
      <c r="M3589" s="11">
        <v>64.890335126193193</v>
      </c>
      <c r="N3589" s="11" t="s">
        <v>59</v>
      </c>
      <c r="O3589" s="11" t="s">
        <v>61</v>
      </c>
      <c r="P3589" s="11">
        <v>0</v>
      </c>
      <c r="Q3589" s="11">
        <v>0.81746027058817206</v>
      </c>
      <c r="R3589" s="11">
        <v>55</v>
      </c>
      <c r="S3589" s="11">
        <v>46</v>
      </c>
      <c r="T3589" s="11">
        <v>478.91978660138398</v>
      </c>
      <c r="U3589" s="11">
        <v>5.7137084363302399</v>
      </c>
      <c r="V3589" s="11" t="s">
        <v>63</v>
      </c>
    </row>
    <row r="3590" spans="1:22" x14ac:dyDescent="0.3">
      <c r="A3590" s="9">
        <v>45364.458333333299</v>
      </c>
      <c r="B3590" s="10">
        <v>45364</v>
      </c>
      <c r="C3590" s="11">
        <v>2024</v>
      </c>
      <c r="D3590" s="11">
        <v>3</v>
      </c>
      <c r="E3590" s="11">
        <v>13</v>
      </c>
      <c r="F3590" s="11">
        <v>11</v>
      </c>
      <c r="G3590" s="11" t="s">
        <v>69</v>
      </c>
      <c r="H3590" s="11" t="s">
        <v>53</v>
      </c>
      <c r="I3590" s="11">
        <v>40.649843034744997</v>
      </c>
      <c r="J3590" s="11">
        <v>-73.861151724461195</v>
      </c>
      <c r="K3590" s="11">
        <v>219</v>
      </c>
      <c r="L3590" s="11">
        <v>76.805593100107203</v>
      </c>
      <c r="M3590" s="11">
        <v>45.910093827635201</v>
      </c>
      <c r="N3590" s="11" t="s">
        <v>54</v>
      </c>
      <c r="O3590" s="11" t="s">
        <v>58</v>
      </c>
      <c r="P3590" s="11">
        <v>0</v>
      </c>
      <c r="Q3590" s="11">
        <v>-0.72228870484186702</v>
      </c>
      <c r="R3590" s="11">
        <v>76</v>
      </c>
      <c r="S3590" s="11">
        <v>42</v>
      </c>
      <c r="T3590" s="11">
        <v>346.42761393492799</v>
      </c>
      <c r="U3590" s="11">
        <v>5.1969158592238696</v>
      </c>
      <c r="V3590" s="11" t="s">
        <v>56</v>
      </c>
    </row>
    <row r="3591" spans="1:22" x14ac:dyDescent="0.3">
      <c r="A3591" s="9">
        <v>45364.461805555598</v>
      </c>
      <c r="B3591" s="10">
        <v>45364</v>
      </c>
      <c r="C3591" s="11">
        <v>2024</v>
      </c>
      <c r="D3591" s="11">
        <v>3</v>
      </c>
      <c r="E3591" s="11">
        <v>13</v>
      </c>
      <c r="F3591" s="11">
        <v>11</v>
      </c>
      <c r="G3591" s="11" t="s">
        <v>69</v>
      </c>
      <c r="H3591" s="11" t="s">
        <v>53</v>
      </c>
      <c r="I3591" s="11">
        <v>40.843820260182603</v>
      </c>
      <c r="J3591" s="11">
        <v>-73.977264344794307</v>
      </c>
      <c r="K3591" s="11">
        <v>227</v>
      </c>
      <c r="L3591" s="11">
        <v>16.980745832515399</v>
      </c>
      <c r="M3591" s="11">
        <v>57.587871210721403</v>
      </c>
      <c r="N3591" s="11" t="s">
        <v>57</v>
      </c>
      <c r="O3591" s="11" t="s">
        <v>61</v>
      </c>
      <c r="P3591" s="11">
        <v>0</v>
      </c>
      <c r="Q3591" s="11">
        <v>0.53049635989536503</v>
      </c>
      <c r="R3591" s="11">
        <v>67</v>
      </c>
      <c r="S3591" s="11">
        <v>12</v>
      </c>
      <c r="T3591" s="11">
        <v>418.60733150470003</v>
      </c>
      <c r="U3591" s="11">
        <v>9.1171159961939399</v>
      </c>
      <c r="V3591" s="11" t="s">
        <v>56</v>
      </c>
    </row>
    <row r="3592" spans="1:22" x14ac:dyDescent="0.3">
      <c r="A3592" s="9">
        <v>45364.465277777803</v>
      </c>
      <c r="B3592" s="10">
        <v>45364</v>
      </c>
      <c r="C3592" s="11">
        <v>2024</v>
      </c>
      <c r="D3592" s="11">
        <v>3</v>
      </c>
      <c r="E3592" s="11">
        <v>13</v>
      </c>
      <c r="F3592" s="11">
        <v>11</v>
      </c>
      <c r="G3592" s="11" t="s">
        <v>69</v>
      </c>
      <c r="H3592" s="11" t="s">
        <v>53</v>
      </c>
      <c r="I3592" s="11">
        <v>40.601856863217897</v>
      </c>
      <c r="J3592" s="11">
        <v>-73.799662495502005</v>
      </c>
      <c r="K3592" s="11">
        <v>57</v>
      </c>
      <c r="L3592" s="11">
        <v>41.017946068104202</v>
      </c>
      <c r="M3592" s="11">
        <v>58.291150379927203</v>
      </c>
      <c r="N3592" s="11" t="s">
        <v>54</v>
      </c>
      <c r="O3592" s="11" t="s">
        <v>61</v>
      </c>
      <c r="P3592" s="11">
        <v>0</v>
      </c>
      <c r="Q3592" s="11">
        <v>0.71710177489725302</v>
      </c>
      <c r="R3592" s="11">
        <v>38</v>
      </c>
      <c r="S3592" s="11">
        <v>30</v>
      </c>
      <c r="T3592" s="11">
        <v>411.32049292304299</v>
      </c>
      <c r="U3592" s="11">
        <v>12.6542209498933</v>
      </c>
      <c r="V3592" s="11" t="s">
        <v>63</v>
      </c>
    </row>
    <row r="3593" spans="1:22" x14ac:dyDescent="0.3">
      <c r="A3593" s="9">
        <v>45364.46875</v>
      </c>
      <c r="B3593" s="10">
        <v>45364</v>
      </c>
      <c r="C3593" s="11">
        <v>2024</v>
      </c>
      <c r="D3593" s="11">
        <v>3</v>
      </c>
      <c r="E3593" s="11">
        <v>13</v>
      </c>
      <c r="F3593" s="11">
        <v>11</v>
      </c>
      <c r="G3593" s="11" t="s">
        <v>69</v>
      </c>
      <c r="H3593" s="11" t="s">
        <v>53</v>
      </c>
      <c r="I3593" s="11">
        <v>40.663603666617597</v>
      </c>
      <c r="J3593" s="11">
        <v>-73.791602323335496</v>
      </c>
      <c r="K3593" s="11">
        <v>210</v>
      </c>
      <c r="L3593" s="11">
        <v>5.7166332893323899</v>
      </c>
      <c r="M3593" s="11">
        <v>85.286735853362003</v>
      </c>
      <c r="N3593" s="11" t="s">
        <v>59</v>
      </c>
      <c r="O3593" s="11" t="s">
        <v>55</v>
      </c>
      <c r="P3593" s="11">
        <v>0</v>
      </c>
      <c r="Q3593" s="11">
        <v>-0.53934776946610197</v>
      </c>
      <c r="R3593" s="11">
        <v>8</v>
      </c>
      <c r="S3593" s="11">
        <v>18</v>
      </c>
      <c r="T3593" s="11">
        <v>112.093734974087</v>
      </c>
      <c r="U3593" s="11">
        <v>11.337091885901</v>
      </c>
      <c r="V3593" s="11" t="s">
        <v>56</v>
      </c>
    </row>
    <row r="3594" spans="1:22" x14ac:dyDescent="0.3">
      <c r="A3594" s="9">
        <v>45364.472222222197</v>
      </c>
      <c r="B3594" s="10">
        <v>45364</v>
      </c>
      <c r="C3594" s="11">
        <v>2024</v>
      </c>
      <c r="D3594" s="11">
        <v>3</v>
      </c>
      <c r="E3594" s="11">
        <v>13</v>
      </c>
      <c r="F3594" s="11">
        <v>11</v>
      </c>
      <c r="G3594" s="11" t="s">
        <v>69</v>
      </c>
      <c r="H3594" s="11" t="s">
        <v>53</v>
      </c>
      <c r="I3594" s="11">
        <v>40.724707181288998</v>
      </c>
      <c r="J3594" s="11">
        <v>-73.767612858599904</v>
      </c>
      <c r="K3594" s="11">
        <v>88</v>
      </c>
      <c r="L3594" s="11">
        <v>68.825966331451895</v>
      </c>
      <c r="M3594" s="11">
        <v>97.347270974737796</v>
      </c>
      <c r="N3594" s="11" t="s">
        <v>59</v>
      </c>
      <c r="O3594" s="11" t="s">
        <v>58</v>
      </c>
      <c r="P3594" s="11">
        <v>0</v>
      </c>
      <c r="Q3594" s="11">
        <v>-0.52916916786896995</v>
      </c>
      <c r="R3594" s="11">
        <v>83</v>
      </c>
      <c r="S3594" s="11">
        <v>26</v>
      </c>
      <c r="T3594" s="11">
        <v>119.495713451681</v>
      </c>
      <c r="U3594" s="11">
        <v>19.927893386510899</v>
      </c>
      <c r="V3594" s="11" t="s">
        <v>56</v>
      </c>
    </row>
    <row r="3595" spans="1:22" x14ac:dyDescent="0.3">
      <c r="A3595" s="9">
        <v>45364.475694444503</v>
      </c>
      <c r="B3595" s="10">
        <v>45364</v>
      </c>
      <c r="C3595" s="11">
        <v>2024</v>
      </c>
      <c r="D3595" s="11">
        <v>3</v>
      </c>
      <c r="E3595" s="11">
        <v>13</v>
      </c>
      <c r="F3595" s="11">
        <v>11</v>
      </c>
      <c r="G3595" s="11" t="s">
        <v>69</v>
      </c>
      <c r="H3595" s="11" t="s">
        <v>53</v>
      </c>
      <c r="I3595" s="11">
        <v>40.792821300527002</v>
      </c>
      <c r="J3595" s="11">
        <v>-73.761238353898705</v>
      </c>
      <c r="K3595" s="11">
        <v>41</v>
      </c>
      <c r="L3595" s="11">
        <v>67.159560897490806</v>
      </c>
      <c r="M3595" s="11">
        <v>24.4303840440536</v>
      </c>
      <c r="N3595" s="11" t="s">
        <v>57</v>
      </c>
      <c r="O3595" s="11" t="s">
        <v>58</v>
      </c>
      <c r="P3595" s="11">
        <v>0</v>
      </c>
      <c r="Q3595" s="11">
        <v>-4.7010671291455003E-2</v>
      </c>
      <c r="R3595" s="11">
        <v>48</v>
      </c>
      <c r="S3595" s="11">
        <v>18</v>
      </c>
      <c r="T3595" s="11">
        <v>495.46270800918597</v>
      </c>
      <c r="U3595" s="11">
        <v>27.4729183540572</v>
      </c>
      <c r="V3595" s="11" t="s">
        <v>62</v>
      </c>
    </row>
    <row r="3596" spans="1:22" x14ac:dyDescent="0.3">
      <c r="A3596" s="9">
        <v>45364.479166666701</v>
      </c>
      <c r="B3596" s="10">
        <v>45364</v>
      </c>
      <c r="C3596" s="11">
        <v>2024</v>
      </c>
      <c r="D3596" s="11">
        <v>3</v>
      </c>
      <c r="E3596" s="11">
        <v>13</v>
      </c>
      <c r="F3596" s="11">
        <v>11</v>
      </c>
      <c r="G3596" s="11" t="s">
        <v>69</v>
      </c>
      <c r="H3596" s="11" t="s">
        <v>53</v>
      </c>
      <c r="I3596" s="11">
        <v>40.654789120568601</v>
      </c>
      <c r="J3596" s="11">
        <v>-73.921280171792901</v>
      </c>
      <c r="K3596" s="11">
        <v>128</v>
      </c>
      <c r="L3596" s="11">
        <v>19.912642360398898</v>
      </c>
      <c r="M3596" s="11">
        <v>35.9676040445258</v>
      </c>
      <c r="N3596" s="11" t="s">
        <v>57</v>
      </c>
      <c r="O3596" s="11" t="s">
        <v>58</v>
      </c>
      <c r="P3596" s="11">
        <v>0</v>
      </c>
      <c r="Q3596" s="11">
        <v>-0.505495601799963</v>
      </c>
      <c r="R3596" s="11">
        <v>80</v>
      </c>
      <c r="S3596" s="11">
        <v>39</v>
      </c>
      <c r="T3596" s="11">
        <v>378.124843528871</v>
      </c>
      <c r="U3596" s="11">
        <v>23.285522324133598</v>
      </c>
      <c r="V3596" s="11" t="s">
        <v>56</v>
      </c>
    </row>
    <row r="3597" spans="1:22" x14ac:dyDescent="0.3">
      <c r="A3597" s="9">
        <v>45364.482638888898</v>
      </c>
      <c r="B3597" s="10">
        <v>45364</v>
      </c>
      <c r="C3597" s="11">
        <v>2024</v>
      </c>
      <c r="D3597" s="11">
        <v>3</v>
      </c>
      <c r="E3597" s="11">
        <v>13</v>
      </c>
      <c r="F3597" s="11">
        <v>11</v>
      </c>
      <c r="G3597" s="11" t="s">
        <v>69</v>
      </c>
      <c r="H3597" s="11" t="s">
        <v>53</v>
      </c>
      <c r="I3597" s="11">
        <v>40.645915967573401</v>
      </c>
      <c r="J3597" s="11">
        <v>-73.833807616297605</v>
      </c>
      <c r="K3597" s="11">
        <v>236</v>
      </c>
      <c r="L3597" s="11">
        <v>49.769084617744902</v>
      </c>
      <c r="M3597" s="11">
        <v>93.198792869523203</v>
      </c>
      <c r="N3597" s="11" t="s">
        <v>54</v>
      </c>
      <c r="O3597" s="11" t="s">
        <v>55</v>
      </c>
      <c r="P3597" s="11">
        <v>0</v>
      </c>
      <c r="Q3597" s="11">
        <v>-0.389821221350026</v>
      </c>
      <c r="R3597" s="11">
        <v>22</v>
      </c>
      <c r="S3597" s="11">
        <v>34</v>
      </c>
      <c r="T3597" s="11">
        <v>450.85346295271398</v>
      </c>
      <c r="U3597" s="11">
        <v>17.552601750515901</v>
      </c>
      <c r="V3597" s="11" t="s">
        <v>56</v>
      </c>
    </row>
    <row r="3598" spans="1:22" x14ac:dyDescent="0.3">
      <c r="A3598" s="9">
        <v>45364.486111111102</v>
      </c>
      <c r="B3598" s="10">
        <v>45364</v>
      </c>
      <c r="C3598" s="11">
        <v>2024</v>
      </c>
      <c r="D3598" s="11">
        <v>3</v>
      </c>
      <c r="E3598" s="11">
        <v>13</v>
      </c>
      <c r="F3598" s="11">
        <v>11</v>
      </c>
      <c r="G3598" s="11" t="s">
        <v>69</v>
      </c>
      <c r="H3598" s="11" t="s">
        <v>53</v>
      </c>
      <c r="I3598" s="11">
        <v>40.607376350916098</v>
      </c>
      <c r="J3598" s="11">
        <v>-73.706947746359504</v>
      </c>
      <c r="K3598" s="11">
        <v>84</v>
      </c>
      <c r="L3598" s="11">
        <v>20.090749247971502</v>
      </c>
      <c r="M3598" s="11">
        <v>75.654486112924602</v>
      </c>
      <c r="N3598" s="11" t="s">
        <v>54</v>
      </c>
      <c r="O3598" s="11" t="s">
        <v>60</v>
      </c>
      <c r="P3598" s="11">
        <v>0</v>
      </c>
      <c r="Q3598" s="11">
        <v>6.4223753707433703E-2</v>
      </c>
      <c r="R3598" s="11">
        <v>39</v>
      </c>
      <c r="S3598" s="11">
        <v>29</v>
      </c>
      <c r="T3598" s="11">
        <v>407.081036532854</v>
      </c>
      <c r="U3598" s="11">
        <v>12.967501641539</v>
      </c>
      <c r="V3598" s="11" t="s">
        <v>63</v>
      </c>
    </row>
    <row r="3599" spans="1:22" x14ac:dyDescent="0.3">
      <c r="A3599" s="9">
        <v>45364.489583333299</v>
      </c>
      <c r="B3599" s="10">
        <v>45364</v>
      </c>
      <c r="C3599" s="11">
        <v>2024</v>
      </c>
      <c r="D3599" s="11">
        <v>3</v>
      </c>
      <c r="E3599" s="11">
        <v>13</v>
      </c>
      <c r="F3599" s="11">
        <v>11</v>
      </c>
      <c r="G3599" s="11" t="s">
        <v>69</v>
      </c>
      <c r="H3599" s="11" t="s">
        <v>53</v>
      </c>
      <c r="I3599" s="11">
        <v>40.859056267593701</v>
      </c>
      <c r="J3599" s="11">
        <v>-73.739893675448997</v>
      </c>
      <c r="K3599" s="11">
        <v>194</v>
      </c>
      <c r="L3599" s="11">
        <v>65.173008498517703</v>
      </c>
      <c r="M3599" s="11">
        <v>16.558150264139801</v>
      </c>
      <c r="N3599" s="11" t="s">
        <v>59</v>
      </c>
      <c r="O3599" s="11" t="s">
        <v>61</v>
      </c>
      <c r="P3599" s="11">
        <v>0</v>
      </c>
      <c r="Q3599" s="11">
        <v>6.1503594539642902E-2</v>
      </c>
      <c r="R3599" s="11">
        <v>33</v>
      </c>
      <c r="S3599" s="11">
        <v>34</v>
      </c>
      <c r="T3599" s="11">
        <v>258.22050404944298</v>
      </c>
      <c r="U3599" s="11">
        <v>10.582467916127101</v>
      </c>
      <c r="V3599" s="11" t="s">
        <v>63</v>
      </c>
    </row>
    <row r="3600" spans="1:22" x14ac:dyDescent="0.3">
      <c r="A3600" s="9">
        <v>45364.493055555598</v>
      </c>
      <c r="B3600" s="10">
        <v>45364</v>
      </c>
      <c r="C3600" s="11">
        <v>2024</v>
      </c>
      <c r="D3600" s="11">
        <v>3</v>
      </c>
      <c r="E3600" s="11">
        <v>13</v>
      </c>
      <c r="F3600" s="11">
        <v>11</v>
      </c>
      <c r="G3600" s="11" t="s">
        <v>69</v>
      </c>
      <c r="H3600" s="11" t="s">
        <v>53</v>
      </c>
      <c r="I3600" s="11">
        <v>40.627941619689899</v>
      </c>
      <c r="J3600" s="11">
        <v>-73.721558761875599</v>
      </c>
      <c r="K3600" s="11">
        <v>75</v>
      </c>
      <c r="L3600" s="11">
        <v>21.904795395150298</v>
      </c>
      <c r="M3600" s="11">
        <v>36.668789562401102</v>
      </c>
      <c r="N3600" s="11" t="s">
        <v>59</v>
      </c>
      <c r="O3600" s="11" t="s">
        <v>60</v>
      </c>
      <c r="P3600" s="11">
        <v>1</v>
      </c>
      <c r="Q3600" s="11">
        <v>0.75814202637135297</v>
      </c>
      <c r="R3600" s="11">
        <v>10</v>
      </c>
      <c r="S3600" s="11">
        <v>34</v>
      </c>
      <c r="T3600" s="11">
        <v>419.005349419016</v>
      </c>
      <c r="U3600" s="11">
        <v>6.67492629833185</v>
      </c>
      <c r="V3600" s="11" t="s">
        <v>56</v>
      </c>
    </row>
    <row r="3601" spans="1:22" x14ac:dyDescent="0.3">
      <c r="A3601" s="9">
        <v>45364.496527777803</v>
      </c>
      <c r="B3601" s="10">
        <v>45364</v>
      </c>
      <c r="C3601" s="11">
        <v>2024</v>
      </c>
      <c r="D3601" s="11">
        <v>3</v>
      </c>
      <c r="E3601" s="11">
        <v>13</v>
      </c>
      <c r="F3601" s="11">
        <v>11</v>
      </c>
      <c r="G3601" s="11" t="s">
        <v>69</v>
      </c>
      <c r="H3601" s="11" t="s">
        <v>53</v>
      </c>
      <c r="I3601" s="11">
        <v>40.795299987737899</v>
      </c>
      <c r="J3601" s="11">
        <v>-73.747098777028498</v>
      </c>
      <c r="K3601" s="11">
        <v>113</v>
      </c>
      <c r="L3601" s="11">
        <v>78.105615344007205</v>
      </c>
      <c r="M3601" s="11">
        <v>71.836953564897001</v>
      </c>
      <c r="N3601" s="11" t="s">
        <v>59</v>
      </c>
      <c r="O3601" s="11" t="s">
        <v>55</v>
      </c>
      <c r="P3601" s="11">
        <v>0</v>
      </c>
      <c r="Q3601" s="11">
        <v>0.59906029895389201</v>
      </c>
      <c r="R3601" s="11">
        <v>45</v>
      </c>
      <c r="S3601" s="11">
        <v>9</v>
      </c>
      <c r="T3601" s="11">
        <v>418.81238614922597</v>
      </c>
      <c r="U3601" s="11">
        <v>22.381618104045199</v>
      </c>
      <c r="V3601" s="11" t="s">
        <v>63</v>
      </c>
    </row>
    <row r="3602" spans="1:22" x14ac:dyDescent="0.3">
      <c r="A3602" s="9">
        <v>45364.5</v>
      </c>
      <c r="B3602" s="10">
        <v>45364</v>
      </c>
      <c r="C3602" s="11">
        <v>2024</v>
      </c>
      <c r="D3602" s="11">
        <v>3</v>
      </c>
      <c r="E3602" s="11">
        <v>13</v>
      </c>
      <c r="F3602" s="11">
        <v>12</v>
      </c>
      <c r="G3602" s="11" t="s">
        <v>69</v>
      </c>
      <c r="H3602" s="11" t="s">
        <v>53</v>
      </c>
      <c r="I3602" s="11">
        <v>40.814529210408999</v>
      </c>
      <c r="J3602" s="11">
        <v>-73.723677719674399</v>
      </c>
      <c r="K3602" s="11">
        <v>34</v>
      </c>
      <c r="L3602" s="11">
        <v>60.949321580939902</v>
      </c>
      <c r="M3602" s="11">
        <v>44.381989413851898</v>
      </c>
      <c r="N3602" s="11" t="s">
        <v>57</v>
      </c>
      <c r="O3602" s="11" t="s">
        <v>55</v>
      </c>
      <c r="P3602" s="11">
        <v>0</v>
      </c>
      <c r="Q3602" s="11">
        <v>0.50510010109551096</v>
      </c>
      <c r="R3602" s="11">
        <v>92</v>
      </c>
      <c r="S3602" s="11">
        <v>34</v>
      </c>
      <c r="T3602" s="11">
        <v>295.278586946865</v>
      </c>
      <c r="U3602" s="11">
        <v>5.2561112886819901</v>
      </c>
      <c r="V3602" s="11" t="s">
        <v>62</v>
      </c>
    </row>
    <row r="3603" spans="1:22" x14ac:dyDescent="0.3">
      <c r="A3603" s="9">
        <v>45364.503472222197</v>
      </c>
      <c r="B3603" s="10">
        <v>45364</v>
      </c>
      <c r="C3603" s="11">
        <v>2024</v>
      </c>
      <c r="D3603" s="11">
        <v>3</v>
      </c>
      <c r="E3603" s="11">
        <v>13</v>
      </c>
      <c r="F3603" s="11">
        <v>12</v>
      </c>
      <c r="G3603" s="11" t="s">
        <v>69</v>
      </c>
      <c r="H3603" s="11" t="s">
        <v>53</v>
      </c>
      <c r="I3603" s="11">
        <v>40.7821700995</v>
      </c>
      <c r="J3603" s="11">
        <v>-73.921173648239403</v>
      </c>
      <c r="K3603" s="11">
        <v>210</v>
      </c>
      <c r="L3603" s="11">
        <v>21.6348025412411</v>
      </c>
      <c r="M3603" s="11">
        <v>39.401847202333997</v>
      </c>
      <c r="N3603" s="11" t="s">
        <v>54</v>
      </c>
      <c r="O3603" s="11" t="s">
        <v>55</v>
      </c>
      <c r="P3603" s="11">
        <v>0</v>
      </c>
      <c r="Q3603" s="11">
        <v>0.492219445258962</v>
      </c>
      <c r="R3603" s="11">
        <v>80</v>
      </c>
      <c r="S3603" s="11">
        <v>36</v>
      </c>
      <c r="T3603" s="11">
        <v>436.48531334588398</v>
      </c>
      <c r="U3603" s="11">
        <v>19.5603105693279</v>
      </c>
      <c r="V3603" s="11" t="s">
        <v>56</v>
      </c>
    </row>
    <row r="3604" spans="1:22" x14ac:dyDescent="0.3">
      <c r="A3604" s="9">
        <v>45364.506944444503</v>
      </c>
      <c r="B3604" s="10">
        <v>45364</v>
      </c>
      <c r="C3604" s="11">
        <v>2024</v>
      </c>
      <c r="D3604" s="11">
        <v>3</v>
      </c>
      <c r="E3604" s="11">
        <v>13</v>
      </c>
      <c r="F3604" s="11">
        <v>12</v>
      </c>
      <c r="G3604" s="11" t="s">
        <v>69</v>
      </c>
      <c r="H3604" s="11" t="s">
        <v>53</v>
      </c>
      <c r="I3604" s="11">
        <v>40.612233662846499</v>
      </c>
      <c r="J3604" s="11">
        <v>-73.717441035657998</v>
      </c>
      <c r="K3604" s="11">
        <v>278</v>
      </c>
      <c r="L3604" s="11">
        <v>49.358673442686403</v>
      </c>
      <c r="M3604" s="11">
        <v>68.785294973064794</v>
      </c>
      <c r="N3604" s="11" t="s">
        <v>57</v>
      </c>
      <c r="O3604" s="11" t="s">
        <v>60</v>
      </c>
      <c r="P3604" s="11">
        <v>1</v>
      </c>
      <c r="Q3604" s="11">
        <v>0.28058537254203098</v>
      </c>
      <c r="R3604" s="11">
        <v>51</v>
      </c>
      <c r="S3604" s="11">
        <v>42</v>
      </c>
      <c r="T3604" s="11">
        <v>384.463098588604</v>
      </c>
      <c r="U3604" s="11">
        <v>10.314119462906101</v>
      </c>
      <c r="V3604" s="11" t="s">
        <v>56</v>
      </c>
    </row>
    <row r="3605" spans="1:22" x14ac:dyDescent="0.3">
      <c r="A3605" s="9">
        <v>45364.510416666701</v>
      </c>
      <c r="B3605" s="10">
        <v>45364</v>
      </c>
      <c r="C3605" s="11">
        <v>2024</v>
      </c>
      <c r="D3605" s="11">
        <v>3</v>
      </c>
      <c r="E3605" s="11">
        <v>13</v>
      </c>
      <c r="F3605" s="11">
        <v>12</v>
      </c>
      <c r="G3605" s="11" t="s">
        <v>69</v>
      </c>
      <c r="H3605" s="11" t="s">
        <v>53</v>
      </c>
      <c r="I3605" s="11">
        <v>40.697750785744198</v>
      </c>
      <c r="J3605" s="11">
        <v>-73.763917501323704</v>
      </c>
      <c r="K3605" s="11">
        <v>140</v>
      </c>
      <c r="L3605" s="11">
        <v>72.658503303135404</v>
      </c>
      <c r="M3605" s="11">
        <v>10.575497148026001</v>
      </c>
      <c r="N3605" s="11" t="s">
        <v>57</v>
      </c>
      <c r="O3605" s="11" t="s">
        <v>58</v>
      </c>
      <c r="P3605" s="11">
        <v>0</v>
      </c>
      <c r="Q3605" s="11">
        <v>0.38128299919838898</v>
      </c>
      <c r="R3605" s="11">
        <v>65</v>
      </c>
      <c r="S3605" s="11">
        <v>27</v>
      </c>
      <c r="T3605" s="11">
        <v>95.360917340982596</v>
      </c>
      <c r="U3605" s="11">
        <v>16.716711838537901</v>
      </c>
      <c r="V3605" s="11" t="s">
        <v>63</v>
      </c>
    </row>
    <row r="3606" spans="1:22" x14ac:dyDescent="0.3">
      <c r="A3606" s="9">
        <v>45364.513888888898</v>
      </c>
      <c r="B3606" s="10">
        <v>45364</v>
      </c>
      <c r="C3606" s="11">
        <v>2024</v>
      </c>
      <c r="D3606" s="11">
        <v>3</v>
      </c>
      <c r="E3606" s="11">
        <v>13</v>
      </c>
      <c r="F3606" s="11">
        <v>12</v>
      </c>
      <c r="G3606" s="11" t="s">
        <v>69</v>
      </c>
      <c r="H3606" s="11" t="s">
        <v>53</v>
      </c>
      <c r="I3606" s="11">
        <v>40.8646674431074</v>
      </c>
      <c r="J3606" s="11">
        <v>-73.818663766100499</v>
      </c>
      <c r="K3606" s="11">
        <v>106</v>
      </c>
      <c r="L3606" s="11">
        <v>36.778960021286601</v>
      </c>
      <c r="M3606" s="11">
        <v>79.180232244617102</v>
      </c>
      <c r="N3606" s="11" t="s">
        <v>57</v>
      </c>
      <c r="O3606" s="11" t="s">
        <v>61</v>
      </c>
      <c r="P3606" s="11">
        <v>0</v>
      </c>
      <c r="Q3606" s="11">
        <v>0.97347559345990697</v>
      </c>
      <c r="R3606" s="11">
        <v>15</v>
      </c>
      <c r="S3606" s="11">
        <v>25</v>
      </c>
      <c r="T3606" s="11">
        <v>303.54863043642899</v>
      </c>
      <c r="U3606" s="11">
        <v>10.3714771447546</v>
      </c>
      <c r="V3606" s="11" t="s">
        <v>63</v>
      </c>
    </row>
    <row r="3607" spans="1:22" x14ac:dyDescent="0.3">
      <c r="A3607" s="9">
        <v>45364.517361111102</v>
      </c>
      <c r="B3607" s="10">
        <v>45364</v>
      </c>
      <c r="C3607" s="11">
        <v>2024</v>
      </c>
      <c r="D3607" s="11">
        <v>3</v>
      </c>
      <c r="E3607" s="11">
        <v>13</v>
      </c>
      <c r="F3607" s="11">
        <v>12</v>
      </c>
      <c r="G3607" s="11" t="s">
        <v>69</v>
      </c>
      <c r="H3607" s="11" t="s">
        <v>53</v>
      </c>
      <c r="I3607" s="11">
        <v>40.6750494048121</v>
      </c>
      <c r="J3607" s="11">
        <v>-73.745891417809503</v>
      </c>
      <c r="K3607" s="11">
        <v>191</v>
      </c>
      <c r="L3607" s="11">
        <v>68.989162681414996</v>
      </c>
      <c r="M3607" s="11">
        <v>91.458481024615807</v>
      </c>
      <c r="N3607" s="11" t="s">
        <v>54</v>
      </c>
      <c r="O3607" s="11" t="s">
        <v>60</v>
      </c>
      <c r="P3607" s="11">
        <v>0</v>
      </c>
      <c r="Q3607" s="11">
        <v>-0.57392096889035704</v>
      </c>
      <c r="R3607" s="11">
        <v>99</v>
      </c>
      <c r="S3607" s="11">
        <v>1</v>
      </c>
      <c r="T3607" s="11">
        <v>378.96775147482498</v>
      </c>
      <c r="U3607" s="11">
        <v>13.863239532508601</v>
      </c>
      <c r="V3607" s="11" t="s">
        <v>56</v>
      </c>
    </row>
    <row r="3608" spans="1:22" x14ac:dyDescent="0.3">
      <c r="A3608" s="9">
        <v>45364.520833333299</v>
      </c>
      <c r="B3608" s="10">
        <v>45364</v>
      </c>
      <c r="C3608" s="11">
        <v>2024</v>
      </c>
      <c r="D3608" s="11">
        <v>3</v>
      </c>
      <c r="E3608" s="11">
        <v>13</v>
      </c>
      <c r="F3608" s="11">
        <v>12</v>
      </c>
      <c r="G3608" s="11" t="s">
        <v>69</v>
      </c>
      <c r="H3608" s="11" t="s">
        <v>53</v>
      </c>
      <c r="I3608" s="11">
        <v>40.802779133293399</v>
      </c>
      <c r="J3608" s="11">
        <v>-73.925140883850901</v>
      </c>
      <c r="K3608" s="11">
        <v>247</v>
      </c>
      <c r="L3608" s="11">
        <v>49.886442077145801</v>
      </c>
      <c r="M3608" s="11">
        <v>10.090964804085701</v>
      </c>
      <c r="N3608" s="11" t="s">
        <v>57</v>
      </c>
      <c r="O3608" s="11" t="s">
        <v>60</v>
      </c>
      <c r="P3608" s="11">
        <v>0</v>
      </c>
      <c r="Q3608" s="11">
        <v>-0.79820055042604399</v>
      </c>
      <c r="R3608" s="11">
        <v>54</v>
      </c>
      <c r="S3608" s="11">
        <v>29</v>
      </c>
      <c r="T3608" s="11">
        <v>98.862775548486098</v>
      </c>
      <c r="U3608" s="11">
        <v>14.722613794185101</v>
      </c>
      <c r="V3608" s="11" t="s">
        <v>56</v>
      </c>
    </row>
    <row r="3609" spans="1:22" x14ac:dyDescent="0.3">
      <c r="A3609" s="9">
        <v>45364.524305555598</v>
      </c>
      <c r="B3609" s="10">
        <v>45364</v>
      </c>
      <c r="C3609" s="11">
        <v>2024</v>
      </c>
      <c r="D3609" s="11">
        <v>3</v>
      </c>
      <c r="E3609" s="11">
        <v>13</v>
      </c>
      <c r="F3609" s="11">
        <v>12</v>
      </c>
      <c r="G3609" s="11" t="s">
        <v>69</v>
      </c>
      <c r="H3609" s="11" t="s">
        <v>53</v>
      </c>
      <c r="I3609" s="11">
        <v>40.626411746253702</v>
      </c>
      <c r="J3609" s="11">
        <v>-73.908518831991401</v>
      </c>
      <c r="K3609" s="11">
        <v>110</v>
      </c>
      <c r="L3609" s="11">
        <v>44.652652000314497</v>
      </c>
      <c r="M3609" s="11">
        <v>65.330477365387793</v>
      </c>
      <c r="N3609" s="11" t="s">
        <v>57</v>
      </c>
      <c r="O3609" s="11" t="s">
        <v>58</v>
      </c>
      <c r="P3609" s="11">
        <v>0</v>
      </c>
      <c r="Q3609" s="11">
        <v>-0.97132099920697201</v>
      </c>
      <c r="R3609" s="11">
        <v>13</v>
      </c>
      <c r="S3609" s="11">
        <v>27</v>
      </c>
      <c r="T3609" s="11">
        <v>283.59390330204599</v>
      </c>
      <c r="U3609" s="11">
        <v>27.7741789496542</v>
      </c>
      <c r="V3609" s="11" t="s">
        <v>63</v>
      </c>
    </row>
    <row r="3610" spans="1:22" x14ac:dyDescent="0.3">
      <c r="A3610" s="9">
        <v>45364.527777777803</v>
      </c>
      <c r="B3610" s="10">
        <v>45364</v>
      </c>
      <c r="C3610" s="11">
        <v>2024</v>
      </c>
      <c r="D3610" s="11">
        <v>3</v>
      </c>
      <c r="E3610" s="11">
        <v>13</v>
      </c>
      <c r="F3610" s="11">
        <v>12</v>
      </c>
      <c r="G3610" s="11" t="s">
        <v>69</v>
      </c>
      <c r="H3610" s="11" t="s">
        <v>53</v>
      </c>
      <c r="I3610" s="11">
        <v>40.792008919905903</v>
      </c>
      <c r="J3610" s="11">
        <v>-73.905206020806602</v>
      </c>
      <c r="K3610" s="11">
        <v>48</v>
      </c>
      <c r="L3610" s="11">
        <v>63.903364934563797</v>
      </c>
      <c r="M3610" s="11">
        <v>96.808663306076099</v>
      </c>
      <c r="N3610" s="11" t="s">
        <v>57</v>
      </c>
      <c r="O3610" s="11" t="s">
        <v>58</v>
      </c>
      <c r="P3610" s="11">
        <v>0</v>
      </c>
      <c r="Q3610" s="11">
        <v>0.75307292337380205</v>
      </c>
      <c r="R3610" s="11">
        <v>95</v>
      </c>
      <c r="S3610" s="11">
        <v>26</v>
      </c>
      <c r="T3610" s="11">
        <v>428.51815998806899</v>
      </c>
      <c r="U3610" s="11">
        <v>6.2713152324644303</v>
      </c>
      <c r="V3610" s="11" t="s">
        <v>56</v>
      </c>
    </row>
    <row r="3611" spans="1:22" x14ac:dyDescent="0.3">
      <c r="A3611" s="9">
        <v>45364.53125</v>
      </c>
      <c r="B3611" s="10">
        <v>45364</v>
      </c>
      <c r="C3611" s="11">
        <v>2024</v>
      </c>
      <c r="D3611" s="11">
        <v>3</v>
      </c>
      <c r="E3611" s="11">
        <v>13</v>
      </c>
      <c r="F3611" s="11">
        <v>12</v>
      </c>
      <c r="G3611" s="11" t="s">
        <v>69</v>
      </c>
      <c r="H3611" s="11" t="s">
        <v>53</v>
      </c>
      <c r="I3611" s="11">
        <v>40.606380624579103</v>
      </c>
      <c r="J3611" s="11">
        <v>-73.995965641596598</v>
      </c>
      <c r="K3611" s="11">
        <v>99</v>
      </c>
      <c r="L3611" s="11">
        <v>62.975822727820201</v>
      </c>
      <c r="M3611" s="11">
        <v>28.810586392974901</v>
      </c>
      <c r="N3611" s="11" t="s">
        <v>57</v>
      </c>
      <c r="O3611" s="11" t="s">
        <v>60</v>
      </c>
      <c r="P3611" s="11">
        <v>0</v>
      </c>
      <c r="Q3611" s="11">
        <v>0.94106547968980103</v>
      </c>
      <c r="R3611" s="11">
        <v>92</v>
      </c>
      <c r="S3611" s="11">
        <v>45</v>
      </c>
      <c r="T3611" s="11">
        <v>409.097431413393</v>
      </c>
      <c r="U3611" s="11">
        <v>25.9931634053201</v>
      </c>
      <c r="V3611" s="11" t="s">
        <v>62</v>
      </c>
    </row>
    <row r="3612" spans="1:22" x14ac:dyDescent="0.3">
      <c r="A3612" s="9">
        <v>45364.534722222197</v>
      </c>
      <c r="B3612" s="10">
        <v>45364</v>
      </c>
      <c r="C3612" s="11">
        <v>2024</v>
      </c>
      <c r="D3612" s="11">
        <v>3</v>
      </c>
      <c r="E3612" s="11">
        <v>13</v>
      </c>
      <c r="F3612" s="11">
        <v>12</v>
      </c>
      <c r="G3612" s="11" t="s">
        <v>69</v>
      </c>
      <c r="H3612" s="11" t="s">
        <v>53</v>
      </c>
      <c r="I3612" s="11">
        <v>40.892932156908401</v>
      </c>
      <c r="J3612" s="11">
        <v>-73.762925011225605</v>
      </c>
      <c r="K3612" s="11">
        <v>122</v>
      </c>
      <c r="L3612" s="11">
        <v>20.189283386436301</v>
      </c>
      <c r="M3612" s="11">
        <v>38.816165195779902</v>
      </c>
      <c r="N3612" s="11" t="s">
        <v>54</v>
      </c>
      <c r="O3612" s="11" t="s">
        <v>61</v>
      </c>
      <c r="P3612" s="11">
        <v>0</v>
      </c>
      <c r="Q3612" s="11">
        <v>-0.194628412458867</v>
      </c>
      <c r="R3612" s="11">
        <v>98</v>
      </c>
      <c r="S3612" s="11">
        <v>17</v>
      </c>
      <c r="T3612" s="11">
        <v>68.101703115311395</v>
      </c>
      <c r="U3612" s="11">
        <v>11.1414710606385</v>
      </c>
      <c r="V3612" s="11" t="s">
        <v>63</v>
      </c>
    </row>
    <row r="3613" spans="1:22" x14ac:dyDescent="0.3">
      <c r="A3613" s="9">
        <v>45364.538194444503</v>
      </c>
      <c r="B3613" s="10">
        <v>45364</v>
      </c>
      <c r="C3613" s="11">
        <v>2024</v>
      </c>
      <c r="D3613" s="11">
        <v>3</v>
      </c>
      <c r="E3613" s="11">
        <v>13</v>
      </c>
      <c r="F3613" s="11">
        <v>12</v>
      </c>
      <c r="G3613" s="11" t="s">
        <v>69</v>
      </c>
      <c r="H3613" s="11" t="s">
        <v>53</v>
      </c>
      <c r="I3613" s="11">
        <v>40.884320864495201</v>
      </c>
      <c r="J3613" s="11">
        <v>-73.701683748111705</v>
      </c>
      <c r="K3613" s="11">
        <v>159</v>
      </c>
      <c r="L3613" s="11">
        <v>53.465105189500697</v>
      </c>
      <c r="M3613" s="11">
        <v>25.022019214398998</v>
      </c>
      <c r="N3613" s="11" t="s">
        <v>59</v>
      </c>
      <c r="O3613" s="11" t="s">
        <v>60</v>
      </c>
      <c r="P3613" s="11">
        <v>0</v>
      </c>
      <c r="Q3613" s="11">
        <v>-0.343549399141308</v>
      </c>
      <c r="R3613" s="11">
        <v>96</v>
      </c>
      <c r="S3613" s="11">
        <v>11</v>
      </c>
      <c r="T3613" s="11">
        <v>188.44316570375699</v>
      </c>
      <c r="U3613" s="11">
        <v>14.0150584420038</v>
      </c>
      <c r="V3613" s="11" t="s">
        <v>63</v>
      </c>
    </row>
    <row r="3614" spans="1:22" x14ac:dyDescent="0.3">
      <c r="A3614" s="9">
        <v>45364.541666666701</v>
      </c>
      <c r="B3614" s="10">
        <v>45364</v>
      </c>
      <c r="C3614" s="11">
        <v>2024</v>
      </c>
      <c r="D3614" s="11">
        <v>3</v>
      </c>
      <c r="E3614" s="11">
        <v>13</v>
      </c>
      <c r="F3614" s="11">
        <v>13</v>
      </c>
      <c r="G3614" s="11" t="s">
        <v>69</v>
      </c>
      <c r="H3614" s="11" t="s">
        <v>53</v>
      </c>
      <c r="I3614" s="11">
        <v>40.727199369181697</v>
      </c>
      <c r="J3614" s="11">
        <v>-73.868384017979494</v>
      </c>
      <c r="K3614" s="11">
        <v>196</v>
      </c>
      <c r="L3614" s="11">
        <v>53.167678895170901</v>
      </c>
      <c r="M3614" s="11">
        <v>24.442747391943001</v>
      </c>
      <c r="N3614" s="11" t="s">
        <v>54</v>
      </c>
      <c r="O3614" s="11" t="s">
        <v>61</v>
      </c>
      <c r="P3614" s="11">
        <v>0</v>
      </c>
      <c r="Q3614" s="11">
        <v>-0.879044267719157</v>
      </c>
      <c r="R3614" s="11">
        <v>3</v>
      </c>
      <c r="S3614" s="11">
        <v>21</v>
      </c>
      <c r="T3614" s="11">
        <v>98.739769600769407</v>
      </c>
      <c r="U3614" s="11">
        <v>8.3070212545379096</v>
      </c>
      <c r="V3614" s="11" t="s">
        <v>63</v>
      </c>
    </row>
    <row r="3615" spans="1:22" x14ac:dyDescent="0.3">
      <c r="A3615" s="9">
        <v>45364.545138888898</v>
      </c>
      <c r="B3615" s="10">
        <v>45364</v>
      </c>
      <c r="C3615" s="11">
        <v>2024</v>
      </c>
      <c r="D3615" s="11">
        <v>3</v>
      </c>
      <c r="E3615" s="11">
        <v>13</v>
      </c>
      <c r="F3615" s="11">
        <v>13</v>
      </c>
      <c r="G3615" s="11" t="s">
        <v>69</v>
      </c>
      <c r="H3615" s="11" t="s">
        <v>53</v>
      </c>
      <c r="I3615" s="11">
        <v>40.798420257541302</v>
      </c>
      <c r="J3615" s="11">
        <v>-73.901508458115899</v>
      </c>
      <c r="K3615" s="11">
        <v>62</v>
      </c>
      <c r="L3615" s="11">
        <v>63.312117086110298</v>
      </c>
      <c r="M3615" s="11">
        <v>45.624425984695598</v>
      </c>
      <c r="N3615" s="11" t="s">
        <v>57</v>
      </c>
      <c r="O3615" s="11" t="s">
        <v>60</v>
      </c>
      <c r="P3615" s="11">
        <v>0</v>
      </c>
      <c r="Q3615" s="11">
        <v>0.48212417055266799</v>
      </c>
      <c r="R3615" s="11">
        <v>84</v>
      </c>
      <c r="S3615" s="11">
        <v>9</v>
      </c>
      <c r="T3615" s="11">
        <v>279.44132473448798</v>
      </c>
      <c r="U3615" s="11">
        <v>7.5775220878222402</v>
      </c>
      <c r="V3615" s="11" t="s">
        <v>62</v>
      </c>
    </row>
    <row r="3616" spans="1:22" x14ac:dyDescent="0.3">
      <c r="A3616" s="9">
        <v>45364.548611111102</v>
      </c>
      <c r="B3616" s="10">
        <v>45364</v>
      </c>
      <c r="C3616" s="11">
        <v>2024</v>
      </c>
      <c r="D3616" s="11">
        <v>3</v>
      </c>
      <c r="E3616" s="11">
        <v>13</v>
      </c>
      <c r="F3616" s="11">
        <v>13</v>
      </c>
      <c r="G3616" s="11" t="s">
        <v>69</v>
      </c>
      <c r="H3616" s="11" t="s">
        <v>53</v>
      </c>
      <c r="I3616" s="11">
        <v>40.782176718909099</v>
      </c>
      <c r="J3616" s="11">
        <v>-73.916684797368305</v>
      </c>
      <c r="K3616" s="11">
        <v>281</v>
      </c>
      <c r="L3616" s="11">
        <v>12.3145545183159</v>
      </c>
      <c r="M3616" s="11">
        <v>91.794680956735604</v>
      </c>
      <c r="N3616" s="11" t="s">
        <v>54</v>
      </c>
      <c r="O3616" s="11" t="s">
        <v>58</v>
      </c>
      <c r="P3616" s="11">
        <v>0</v>
      </c>
      <c r="Q3616" s="11">
        <v>0.24556854213812199</v>
      </c>
      <c r="R3616" s="11">
        <v>53</v>
      </c>
      <c r="S3616" s="11">
        <v>47</v>
      </c>
      <c r="T3616" s="11">
        <v>176.51017706728001</v>
      </c>
      <c r="U3616" s="11">
        <v>29.758579555352</v>
      </c>
      <c r="V3616" s="11" t="s">
        <v>56</v>
      </c>
    </row>
    <row r="3617" spans="1:22" x14ac:dyDescent="0.3">
      <c r="A3617" s="9">
        <v>45364.552083333299</v>
      </c>
      <c r="B3617" s="10">
        <v>45364</v>
      </c>
      <c r="C3617" s="11">
        <v>2024</v>
      </c>
      <c r="D3617" s="11">
        <v>3</v>
      </c>
      <c r="E3617" s="11">
        <v>13</v>
      </c>
      <c r="F3617" s="11">
        <v>13</v>
      </c>
      <c r="G3617" s="11" t="s">
        <v>69</v>
      </c>
      <c r="H3617" s="11" t="s">
        <v>53</v>
      </c>
      <c r="I3617" s="11">
        <v>40.718789646670601</v>
      </c>
      <c r="J3617" s="11">
        <v>-73.858404846838397</v>
      </c>
      <c r="K3617" s="11">
        <v>118</v>
      </c>
      <c r="L3617" s="11">
        <v>14.8511078233907</v>
      </c>
      <c r="M3617" s="11">
        <v>27.8418797639251</v>
      </c>
      <c r="N3617" s="11" t="s">
        <v>59</v>
      </c>
      <c r="O3617" s="11" t="s">
        <v>58</v>
      </c>
      <c r="P3617" s="11">
        <v>0</v>
      </c>
      <c r="Q3617" s="11">
        <v>-0.47701074939883997</v>
      </c>
      <c r="R3617" s="11">
        <v>80</v>
      </c>
      <c r="S3617" s="11">
        <v>46</v>
      </c>
      <c r="T3617" s="11">
        <v>260.41920548271298</v>
      </c>
      <c r="U3617" s="11">
        <v>16.558503861874101</v>
      </c>
      <c r="V3617" s="11" t="s">
        <v>56</v>
      </c>
    </row>
    <row r="3618" spans="1:22" x14ac:dyDescent="0.3">
      <c r="A3618" s="9">
        <v>45364.555555555598</v>
      </c>
      <c r="B3618" s="10">
        <v>45364</v>
      </c>
      <c r="C3618" s="11">
        <v>2024</v>
      </c>
      <c r="D3618" s="11">
        <v>3</v>
      </c>
      <c r="E3618" s="11">
        <v>13</v>
      </c>
      <c r="F3618" s="11">
        <v>13</v>
      </c>
      <c r="G3618" s="11" t="s">
        <v>69</v>
      </c>
      <c r="H3618" s="11" t="s">
        <v>53</v>
      </c>
      <c r="I3618" s="11">
        <v>40.754771494384002</v>
      </c>
      <c r="J3618" s="11">
        <v>-73.7468403281799</v>
      </c>
      <c r="K3618" s="11">
        <v>25</v>
      </c>
      <c r="L3618" s="11">
        <v>18.962659407870198</v>
      </c>
      <c r="M3618" s="11">
        <v>68.576558872851706</v>
      </c>
      <c r="N3618" s="11" t="s">
        <v>57</v>
      </c>
      <c r="O3618" s="11" t="s">
        <v>60</v>
      </c>
      <c r="P3618" s="11">
        <v>0</v>
      </c>
      <c r="Q3618" s="11">
        <v>-3.8935429358920498E-2</v>
      </c>
      <c r="R3618" s="11">
        <v>60</v>
      </c>
      <c r="S3618" s="11">
        <v>28</v>
      </c>
      <c r="T3618" s="11">
        <v>69.004788209393396</v>
      </c>
      <c r="U3618" s="11">
        <v>11.721001281473001</v>
      </c>
      <c r="V3618" s="11" t="s">
        <v>56</v>
      </c>
    </row>
    <row r="3619" spans="1:22" x14ac:dyDescent="0.3">
      <c r="A3619" s="9">
        <v>45364.559027777803</v>
      </c>
      <c r="B3619" s="10">
        <v>45364</v>
      </c>
      <c r="C3619" s="11">
        <v>2024</v>
      </c>
      <c r="D3619" s="11">
        <v>3</v>
      </c>
      <c r="E3619" s="11">
        <v>13</v>
      </c>
      <c r="F3619" s="11">
        <v>13</v>
      </c>
      <c r="G3619" s="11" t="s">
        <v>69</v>
      </c>
      <c r="H3619" s="11" t="s">
        <v>53</v>
      </c>
      <c r="I3619" s="11">
        <v>40.757839619498498</v>
      </c>
      <c r="J3619" s="11">
        <v>-73.7571634946042</v>
      </c>
      <c r="K3619" s="11">
        <v>175</v>
      </c>
      <c r="L3619" s="11">
        <v>24.353137387392199</v>
      </c>
      <c r="M3619" s="11">
        <v>32.324009237066903</v>
      </c>
      <c r="N3619" s="11" t="s">
        <v>54</v>
      </c>
      <c r="O3619" s="11" t="s">
        <v>58</v>
      </c>
      <c r="P3619" s="11">
        <v>0</v>
      </c>
      <c r="Q3619" s="11">
        <v>-0.90423410570207396</v>
      </c>
      <c r="R3619" s="11">
        <v>3</v>
      </c>
      <c r="S3619" s="11">
        <v>25</v>
      </c>
      <c r="T3619" s="11">
        <v>395.725103740951</v>
      </c>
      <c r="U3619" s="11">
        <v>28.166226284748099</v>
      </c>
      <c r="V3619" s="11" t="s">
        <v>63</v>
      </c>
    </row>
    <row r="3620" spans="1:22" x14ac:dyDescent="0.3">
      <c r="A3620" s="9">
        <v>45364.5625</v>
      </c>
      <c r="B3620" s="10">
        <v>45364</v>
      </c>
      <c r="C3620" s="11">
        <v>2024</v>
      </c>
      <c r="D3620" s="11">
        <v>3</v>
      </c>
      <c r="E3620" s="11">
        <v>13</v>
      </c>
      <c r="F3620" s="11">
        <v>13</v>
      </c>
      <c r="G3620" s="11" t="s">
        <v>69</v>
      </c>
      <c r="H3620" s="11" t="s">
        <v>53</v>
      </c>
      <c r="I3620" s="11">
        <v>40.8226824556344</v>
      </c>
      <c r="J3620" s="11">
        <v>-73.771148499961996</v>
      </c>
      <c r="K3620" s="11">
        <v>243</v>
      </c>
      <c r="L3620" s="11">
        <v>39.294718137192902</v>
      </c>
      <c r="M3620" s="11">
        <v>50.484075653100497</v>
      </c>
      <c r="N3620" s="11" t="s">
        <v>59</v>
      </c>
      <c r="O3620" s="11" t="s">
        <v>61</v>
      </c>
      <c r="P3620" s="11">
        <v>0</v>
      </c>
      <c r="Q3620" s="11">
        <v>-0.16309347823829301</v>
      </c>
      <c r="R3620" s="11">
        <v>62</v>
      </c>
      <c r="S3620" s="11">
        <v>43</v>
      </c>
      <c r="T3620" s="11">
        <v>73.981889814304907</v>
      </c>
      <c r="U3620" s="11">
        <v>16.793501682142299</v>
      </c>
      <c r="V3620" s="11" t="s">
        <v>56</v>
      </c>
    </row>
    <row r="3621" spans="1:22" x14ac:dyDescent="0.3">
      <c r="A3621" s="9">
        <v>45364.565972222197</v>
      </c>
      <c r="B3621" s="10">
        <v>45364</v>
      </c>
      <c r="C3621" s="11">
        <v>2024</v>
      </c>
      <c r="D3621" s="11">
        <v>3</v>
      </c>
      <c r="E3621" s="11">
        <v>13</v>
      </c>
      <c r="F3621" s="11">
        <v>13</v>
      </c>
      <c r="G3621" s="11" t="s">
        <v>69</v>
      </c>
      <c r="H3621" s="11" t="s">
        <v>53</v>
      </c>
      <c r="I3621" s="11">
        <v>40.809294359651503</v>
      </c>
      <c r="J3621" s="11">
        <v>-73.745980667826203</v>
      </c>
      <c r="K3621" s="11">
        <v>146</v>
      </c>
      <c r="L3621" s="11">
        <v>60.462141699948297</v>
      </c>
      <c r="M3621" s="11">
        <v>21.401575645902401</v>
      </c>
      <c r="N3621" s="11" t="s">
        <v>57</v>
      </c>
      <c r="O3621" s="11" t="s">
        <v>58</v>
      </c>
      <c r="P3621" s="11">
        <v>0</v>
      </c>
      <c r="Q3621" s="11">
        <v>0.99678078537652204</v>
      </c>
      <c r="R3621" s="11">
        <v>28</v>
      </c>
      <c r="S3621" s="11">
        <v>44</v>
      </c>
      <c r="T3621" s="11">
        <v>80.034494714245398</v>
      </c>
      <c r="U3621" s="11">
        <v>6.0629746369081996</v>
      </c>
      <c r="V3621" s="11" t="s">
        <v>63</v>
      </c>
    </row>
    <row r="3622" spans="1:22" x14ac:dyDescent="0.3">
      <c r="A3622" s="9">
        <v>45364.569444444503</v>
      </c>
      <c r="B3622" s="10">
        <v>45364</v>
      </c>
      <c r="C3622" s="11">
        <v>2024</v>
      </c>
      <c r="D3622" s="11">
        <v>3</v>
      </c>
      <c r="E3622" s="11">
        <v>13</v>
      </c>
      <c r="F3622" s="11">
        <v>13</v>
      </c>
      <c r="G3622" s="11" t="s">
        <v>69</v>
      </c>
      <c r="H3622" s="11" t="s">
        <v>53</v>
      </c>
      <c r="I3622" s="11">
        <v>40.761186584451004</v>
      </c>
      <c r="J3622" s="11">
        <v>-73.855730137052902</v>
      </c>
      <c r="K3622" s="11">
        <v>14</v>
      </c>
      <c r="L3622" s="11">
        <v>11.459594285473299</v>
      </c>
      <c r="M3622" s="11">
        <v>85.679643041766496</v>
      </c>
      <c r="N3622" s="11" t="s">
        <v>57</v>
      </c>
      <c r="O3622" s="11" t="s">
        <v>61</v>
      </c>
      <c r="P3622" s="11">
        <v>0</v>
      </c>
      <c r="Q3622" s="11">
        <v>0.972059414091208</v>
      </c>
      <c r="R3622" s="11">
        <v>49</v>
      </c>
      <c r="S3622" s="11">
        <v>42</v>
      </c>
      <c r="T3622" s="11">
        <v>208.62694054496501</v>
      </c>
      <c r="U3622" s="11">
        <v>14.701102996148</v>
      </c>
      <c r="V3622" s="11" t="s">
        <v>56</v>
      </c>
    </row>
    <row r="3623" spans="1:22" x14ac:dyDescent="0.3">
      <c r="A3623" s="9">
        <v>45364.572916666701</v>
      </c>
      <c r="B3623" s="10">
        <v>45364</v>
      </c>
      <c r="C3623" s="11">
        <v>2024</v>
      </c>
      <c r="D3623" s="11">
        <v>3</v>
      </c>
      <c r="E3623" s="11">
        <v>13</v>
      </c>
      <c r="F3623" s="11">
        <v>13</v>
      </c>
      <c r="G3623" s="11" t="s">
        <v>69</v>
      </c>
      <c r="H3623" s="11" t="s">
        <v>53</v>
      </c>
      <c r="I3623" s="11">
        <v>40.881237354878103</v>
      </c>
      <c r="J3623" s="11">
        <v>-73.710779491090904</v>
      </c>
      <c r="K3623" s="11">
        <v>107</v>
      </c>
      <c r="L3623" s="11">
        <v>11.3607236406292</v>
      </c>
      <c r="M3623" s="11">
        <v>46.9694773418503</v>
      </c>
      <c r="N3623" s="11" t="s">
        <v>54</v>
      </c>
      <c r="O3623" s="11" t="s">
        <v>60</v>
      </c>
      <c r="P3623" s="11">
        <v>0</v>
      </c>
      <c r="Q3623" s="11">
        <v>0.42220144316714397</v>
      </c>
      <c r="R3623" s="11">
        <v>67</v>
      </c>
      <c r="S3623" s="11">
        <v>38</v>
      </c>
      <c r="T3623" s="11">
        <v>305.50213270990002</v>
      </c>
      <c r="U3623" s="11">
        <v>15.669229313949099</v>
      </c>
      <c r="V3623" s="11" t="s">
        <v>56</v>
      </c>
    </row>
    <row r="3624" spans="1:22" x14ac:dyDescent="0.3">
      <c r="A3624" s="9">
        <v>45364.576388888898</v>
      </c>
      <c r="B3624" s="10">
        <v>45364</v>
      </c>
      <c r="C3624" s="11">
        <v>2024</v>
      </c>
      <c r="D3624" s="11">
        <v>3</v>
      </c>
      <c r="E3624" s="11">
        <v>13</v>
      </c>
      <c r="F3624" s="11">
        <v>13</v>
      </c>
      <c r="G3624" s="11" t="s">
        <v>69</v>
      </c>
      <c r="H3624" s="11" t="s">
        <v>53</v>
      </c>
      <c r="I3624" s="11">
        <v>40.809743581194397</v>
      </c>
      <c r="J3624" s="11">
        <v>-73.738012677702997</v>
      </c>
      <c r="K3624" s="11">
        <v>226</v>
      </c>
      <c r="L3624" s="11">
        <v>26.702404739997</v>
      </c>
      <c r="M3624" s="11">
        <v>43.9015604781018</v>
      </c>
      <c r="N3624" s="11" t="s">
        <v>59</v>
      </c>
      <c r="O3624" s="11" t="s">
        <v>61</v>
      </c>
      <c r="P3624" s="11">
        <v>0</v>
      </c>
      <c r="Q3624" s="11">
        <v>0.51023568081214599</v>
      </c>
      <c r="R3624" s="11">
        <v>42</v>
      </c>
      <c r="S3624" s="11">
        <v>22</v>
      </c>
      <c r="T3624" s="11">
        <v>185.60617076712001</v>
      </c>
      <c r="U3624" s="11">
        <v>19.768782555370301</v>
      </c>
      <c r="V3624" s="11" t="s">
        <v>56</v>
      </c>
    </row>
    <row r="3625" spans="1:22" x14ac:dyDescent="0.3">
      <c r="A3625" s="9">
        <v>45364.579861111102</v>
      </c>
      <c r="B3625" s="10">
        <v>45364</v>
      </c>
      <c r="C3625" s="11">
        <v>2024</v>
      </c>
      <c r="D3625" s="11">
        <v>3</v>
      </c>
      <c r="E3625" s="11">
        <v>13</v>
      </c>
      <c r="F3625" s="11">
        <v>13</v>
      </c>
      <c r="G3625" s="11" t="s">
        <v>69</v>
      </c>
      <c r="H3625" s="11" t="s">
        <v>53</v>
      </c>
      <c r="I3625" s="11">
        <v>40.621431769432597</v>
      </c>
      <c r="J3625" s="11">
        <v>-73.971920341144695</v>
      </c>
      <c r="K3625" s="11">
        <v>299</v>
      </c>
      <c r="L3625" s="11">
        <v>54.798909513374603</v>
      </c>
      <c r="M3625" s="11">
        <v>28.0368236264488</v>
      </c>
      <c r="N3625" s="11" t="s">
        <v>54</v>
      </c>
      <c r="O3625" s="11" t="s">
        <v>58</v>
      </c>
      <c r="P3625" s="11">
        <v>0</v>
      </c>
      <c r="Q3625" s="11">
        <v>-7.3868070035092395E-2</v>
      </c>
      <c r="R3625" s="11">
        <v>54</v>
      </c>
      <c r="S3625" s="11">
        <v>31</v>
      </c>
      <c r="T3625" s="11">
        <v>259.529382654134</v>
      </c>
      <c r="U3625" s="11">
        <v>9.3514568121048196</v>
      </c>
      <c r="V3625" s="11" t="s">
        <v>56</v>
      </c>
    </row>
    <row r="3626" spans="1:22" x14ac:dyDescent="0.3">
      <c r="A3626" s="9">
        <v>45364.583333333299</v>
      </c>
      <c r="B3626" s="10">
        <v>45364</v>
      </c>
      <c r="C3626" s="11">
        <v>2024</v>
      </c>
      <c r="D3626" s="11">
        <v>3</v>
      </c>
      <c r="E3626" s="11">
        <v>13</v>
      </c>
      <c r="F3626" s="11">
        <v>14</v>
      </c>
      <c r="G3626" s="11" t="s">
        <v>69</v>
      </c>
      <c r="H3626" s="11" t="s">
        <v>53</v>
      </c>
      <c r="I3626" s="11">
        <v>40.644408525178697</v>
      </c>
      <c r="J3626" s="11">
        <v>-73.892777286580298</v>
      </c>
      <c r="K3626" s="11">
        <v>280</v>
      </c>
      <c r="L3626" s="11">
        <v>34.979062694746098</v>
      </c>
      <c r="M3626" s="11">
        <v>67.895207367593898</v>
      </c>
      <c r="N3626" s="11" t="s">
        <v>54</v>
      </c>
      <c r="O3626" s="11" t="s">
        <v>55</v>
      </c>
      <c r="P3626" s="11">
        <v>1</v>
      </c>
      <c r="Q3626" s="11">
        <v>-0.26306772644805398</v>
      </c>
      <c r="R3626" s="11">
        <v>41</v>
      </c>
      <c r="S3626" s="11">
        <v>0</v>
      </c>
      <c r="T3626" s="11">
        <v>106.67800126673001</v>
      </c>
      <c r="U3626" s="11">
        <v>11.3936287724639</v>
      </c>
      <c r="V3626" s="11" t="s">
        <v>56</v>
      </c>
    </row>
    <row r="3627" spans="1:22" x14ac:dyDescent="0.3">
      <c r="A3627" s="9">
        <v>45364.586805555598</v>
      </c>
      <c r="B3627" s="10">
        <v>45364</v>
      </c>
      <c r="C3627" s="11">
        <v>2024</v>
      </c>
      <c r="D3627" s="11">
        <v>3</v>
      </c>
      <c r="E3627" s="11">
        <v>13</v>
      </c>
      <c r="F3627" s="11">
        <v>14</v>
      </c>
      <c r="G3627" s="11" t="s">
        <v>69</v>
      </c>
      <c r="H3627" s="11" t="s">
        <v>53</v>
      </c>
      <c r="I3627" s="11">
        <v>40.658601239956504</v>
      </c>
      <c r="J3627" s="11">
        <v>-73.843608418679096</v>
      </c>
      <c r="K3627" s="11">
        <v>261</v>
      </c>
      <c r="L3627" s="11">
        <v>50.406309219302798</v>
      </c>
      <c r="M3627" s="11">
        <v>10.1451369698147</v>
      </c>
      <c r="N3627" s="11" t="s">
        <v>54</v>
      </c>
      <c r="O3627" s="11" t="s">
        <v>61</v>
      </c>
      <c r="P3627" s="11">
        <v>0</v>
      </c>
      <c r="Q3627" s="11">
        <v>0.60233338158676897</v>
      </c>
      <c r="R3627" s="11">
        <v>51</v>
      </c>
      <c r="S3627" s="11">
        <v>9</v>
      </c>
      <c r="T3627" s="11">
        <v>215.212604918701</v>
      </c>
      <c r="U3627" s="11">
        <v>25.3488632334046</v>
      </c>
      <c r="V3627" s="11" t="s">
        <v>56</v>
      </c>
    </row>
    <row r="3628" spans="1:22" x14ac:dyDescent="0.3">
      <c r="A3628" s="9">
        <v>45364.590277777803</v>
      </c>
      <c r="B3628" s="10">
        <v>45364</v>
      </c>
      <c r="C3628" s="11">
        <v>2024</v>
      </c>
      <c r="D3628" s="11">
        <v>3</v>
      </c>
      <c r="E3628" s="11">
        <v>13</v>
      </c>
      <c r="F3628" s="11">
        <v>14</v>
      </c>
      <c r="G3628" s="11" t="s">
        <v>69</v>
      </c>
      <c r="H3628" s="11" t="s">
        <v>53</v>
      </c>
      <c r="I3628" s="11">
        <v>40.773438096802202</v>
      </c>
      <c r="J3628" s="11">
        <v>-73.972106313063506</v>
      </c>
      <c r="K3628" s="11">
        <v>91</v>
      </c>
      <c r="L3628" s="11">
        <v>54.348689223347101</v>
      </c>
      <c r="M3628" s="11">
        <v>15.961877438153399</v>
      </c>
      <c r="N3628" s="11" t="s">
        <v>59</v>
      </c>
      <c r="O3628" s="11" t="s">
        <v>55</v>
      </c>
      <c r="P3628" s="11">
        <v>0</v>
      </c>
      <c r="Q3628" s="11">
        <v>-0.99965968575269104</v>
      </c>
      <c r="R3628" s="11">
        <v>88</v>
      </c>
      <c r="S3628" s="11">
        <v>40</v>
      </c>
      <c r="T3628" s="11">
        <v>371.36862196370998</v>
      </c>
      <c r="U3628" s="11">
        <v>16.638360629058798</v>
      </c>
      <c r="V3628" s="11" t="s">
        <v>62</v>
      </c>
    </row>
    <row r="3629" spans="1:22" x14ac:dyDescent="0.3">
      <c r="A3629" s="9">
        <v>45364.59375</v>
      </c>
      <c r="B3629" s="10">
        <v>45364</v>
      </c>
      <c r="C3629" s="11">
        <v>2024</v>
      </c>
      <c r="D3629" s="11">
        <v>3</v>
      </c>
      <c r="E3629" s="11">
        <v>13</v>
      </c>
      <c r="F3629" s="11">
        <v>14</v>
      </c>
      <c r="G3629" s="11" t="s">
        <v>69</v>
      </c>
      <c r="H3629" s="11" t="s">
        <v>53</v>
      </c>
      <c r="I3629" s="11">
        <v>40.602960748519997</v>
      </c>
      <c r="J3629" s="11">
        <v>-73.739383850346698</v>
      </c>
      <c r="K3629" s="11">
        <v>122</v>
      </c>
      <c r="L3629" s="11">
        <v>45.124445155960899</v>
      </c>
      <c r="M3629" s="11">
        <v>11.603266416207299</v>
      </c>
      <c r="N3629" s="11" t="s">
        <v>54</v>
      </c>
      <c r="O3629" s="11" t="s">
        <v>60</v>
      </c>
      <c r="P3629" s="11">
        <v>0</v>
      </c>
      <c r="Q3629" s="11">
        <v>-0.67334213477221205</v>
      </c>
      <c r="R3629" s="11">
        <v>6</v>
      </c>
      <c r="S3629" s="11">
        <v>1</v>
      </c>
      <c r="T3629" s="11">
        <v>372.63472205301099</v>
      </c>
      <c r="U3629" s="11">
        <v>17.353383718782698</v>
      </c>
      <c r="V3629" s="11" t="s">
        <v>63</v>
      </c>
    </row>
    <row r="3630" spans="1:22" x14ac:dyDescent="0.3">
      <c r="A3630" s="9">
        <v>45364.597222222197</v>
      </c>
      <c r="B3630" s="10">
        <v>45364</v>
      </c>
      <c r="C3630" s="11">
        <v>2024</v>
      </c>
      <c r="D3630" s="11">
        <v>3</v>
      </c>
      <c r="E3630" s="11">
        <v>13</v>
      </c>
      <c r="F3630" s="11">
        <v>14</v>
      </c>
      <c r="G3630" s="11" t="s">
        <v>69</v>
      </c>
      <c r="H3630" s="11" t="s">
        <v>53</v>
      </c>
      <c r="I3630" s="11">
        <v>40.625663564485102</v>
      </c>
      <c r="J3630" s="11">
        <v>-73.7340111057933</v>
      </c>
      <c r="K3630" s="11">
        <v>231</v>
      </c>
      <c r="L3630" s="11">
        <v>27.5270312142138</v>
      </c>
      <c r="M3630" s="11">
        <v>73.364214340917201</v>
      </c>
      <c r="N3630" s="11" t="s">
        <v>57</v>
      </c>
      <c r="O3630" s="11" t="s">
        <v>55</v>
      </c>
      <c r="P3630" s="11">
        <v>0</v>
      </c>
      <c r="Q3630" s="11">
        <v>-0.96640535146217699</v>
      </c>
      <c r="R3630" s="11">
        <v>55</v>
      </c>
      <c r="S3630" s="11">
        <v>1</v>
      </c>
      <c r="T3630" s="11">
        <v>144.56939447914999</v>
      </c>
      <c r="U3630" s="11">
        <v>5.2227322651734998</v>
      </c>
      <c r="V3630" s="11" t="s">
        <v>56</v>
      </c>
    </row>
    <row r="3631" spans="1:22" x14ac:dyDescent="0.3">
      <c r="A3631" s="9">
        <v>45364.600694444503</v>
      </c>
      <c r="B3631" s="10">
        <v>45364</v>
      </c>
      <c r="C3631" s="11">
        <v>2024</v>
      </c>
      <c r="D3631" s="11">
        <v>3</v>
      </c>
      <c r="E3631" s="11">
        <v>13</v>
      </c>
      <c r="F3631" s="11">
        <v>14</v>
      </c>
      <c r="G3631" s="11" t="s">
        <v>69</v>
      </c>
      <c r="H3631" s="11" t="s">
        <v>53</v>
      </c>
      <c r="I3631" s="11">
        <v>40.7251582311589</v>
      </c>
      <c r="J3631" s="11">
        <v>-73.745924011539699</v>
      </c>
      <c r="K3631" s="11">
        <v>102</v>
      </c>
      <c r="L3631" s="11">
        <v>9.8260060056891998</v>
      </c>
      <c r="M3631" s="11">
        <v>78.243306766625594</v>
      </c>
      <c r="N3631" s="11" t="s">
        <v>59</v>
      </c>
      <c r="O3631" s="11" t="s">
        <v>61</v>
      </c>
      <c r="P3631" s="11">
        <v>0</v>
      </c>
      <c r="Q3631" s="11">
        <v>0.82065214184978097</v>
      </c>
      <c r="R3631" s="11">
        <v>86</v>
      </c>
      <c r="S3631" s="11">
        <v>22</v>
      </c>
      <c r="T3631" s="11">
        <v>204.218854122012</v>
      </c>
      <c r="U3631" s="11">
        <v>19.453749833075399</v>
      </c>
      <c r="V3631" s="11" t="s">
        <v>56</v>
      </c>
    </row>
    <row r="3632" spans="1:22" x14ac:dyDescent="0.3">
      <c r="A3632" s="9">
        <v>45364.604166666701</v>
      </c>
      <c r="B3632" s="10">
        <v>45364</v>
      </c>
      <c r="C3632" s="11">
        <v>2024</v>
      </c>
      <c r="D3632" s="11">
        <v>3</v>
      </c>
      <c r="E3632" s="11">
        <v>13</v>
      </c>
      <c r="F3632" s="11">
        <v>14</v>
      </c>
      <c r="G3632" s="11" t="s">
        <v>69</v>
      </c>
      <c r="H3632" s="11" t="s">
        <v>53</v>
      </c>
      <c r="I3632" s="11">
        <v>40.772975205727398</v>
      </c>
      <c r="J3632" s="11">
        <v>-73.979923054303597</v>
      </c>
      <c r="K3632" s="11">
        <v>292</v>
      </c>
      <c r="L3632" s="11">
        <v>55.576131108093499</v>
      </c>
      <c r="M3632" s="11">
        <v>84.755230341495604</v>
      </c>
      <c r="N3632" s="11" t="s">
        <v>54</v>
      </c>
      <c r="O3632" s="11" t="s">
        <v>60</v>
      </c>
      <c r="P3632" s="11">
        <v>0</v>
      </c>
      <c r="Q3632" s="11">
        <v>-0.43356550908645097</v>
      </c>
      <c r="R3632" s="11">
        <v>64</v>
      </c>
      <c r="S3632" s="11">
        <v>7</v>
      </c>
      <c r="T3632" s="11">
        <v>350.75950243524699</v>
      </c>
      <c r="U3632" s="11">
        <v>29.075225458726099</v>
      </c>
      <c r="V3632" s="11" t="s">
        <v>56</v>
      </c>
    </row>
    <row r="3633" spans="1:22" x14ac:dyDescent="0.3">
      <c r="A3633" s="9">
        <v>45364.607638888898</v>
      </c>
      <c r="B3633" s="10">
        <v>45364</v>
      </c>
      <c r="C3633" s="11">
        <v>2024</v>
      </c>
      <c r="D3633" s="11">
        <v>3</v>
      </c>
      <c r="E3633" s="11">
        <v>13</v>
      </c>
      <c r="F3633" s="11">
        <v>14</v>
      </c>
      <c r="G3633" s="11" t="s">
        <v>69</v>
      </c>
      <c r="H3633" s="11" t="s">
        <v>53</v>
      </c>
      <c r="I3633" s="11">
        <v>40.794375288226597</v>
      </c>
      <c r="J3633" s="11">
        <v>-73.986056747231302</v>
      </c>
      <c r="K3633" s="11">
        <v>119</v>
      </c>
      <c r="L3633" s="11">
        <v>59.268953252192198</v>
      </c>
      <c r="M3633" s="11">
        <v>91.682074115869597</v>
      </c>
      <c r="N3633" s="11" t="s">
        <v>59</v>
      </c>
      <c r="O3633" s="11" t="s">
        <v>61</v>
      </c>
      <c r="P3633" s="11">
        <v>0</v>
      </c>
      <c r="Q3633" s="11">
        <v>0.59110181128764405</v>
      </c>
      <c r="R3633" s="11">
        <v>32</v>
      </c>
      <c r="S3633" s="11">
        <v>46</v>
      </c>
      <c r="T3633" s="11">
        <v>487.24139741714498</v>
      </c>
      <c r="U3633" s="11">
        <v>24.580880349828</v>
      </c>
      <c r="V3633" s="11" t="s">
        <v>56</v>
      </c>
    </row>
    <row r="3634" spans="1:22" x14ac:dyDescent="0.3">
      <c r="A3634" s="9">
        <v>45364.611111111102</v>
      </c>
      <c r="B3634" s="10">
        <v>45364</v>
      </c>
      <c r="C3634" s="11">
        <v>2024</v>
      </c>
      <c r="D3634" s="11">
        <v>3</v>
      </c>
      <c r="E3634" s="11">
        <v>13</v>
      </c>
      <c r="F3634" s="11">
        <v>14</v>
      </c>
      <c r="G3634" s="11" t="s">
        <v>69</v>
      </c>
      <c r="H3634" s="11" t="s">
        <v>53</v>
      </c>
      <c r="I3634" s="11">
        <v>40.755229775314199</v>
      </c>
      <c r="J3634" s="11">
        <v>-73.728694104435206</v>
      </c>
      <c r="K3634" s="11">
        <v>190</v>
      </c>
      <c r="L3634" s="11">
        <v>26.0835959207967</v>
      </c>
      <c r="M3634" s="11">
        <v>89.963083948291498</v>
      </c>
      <c r="N3634" s="11" t="s">
        <v>59</v>
      </c>
      <c r="O3634" s="11" t="s">
        <v>61</v>
      </c>
      <c r="P3634" s="11">
        <v>0</v>
      </c>
      <c r="Q3634" s="11">
        <v>-0.88300250533832603</v>
      </c>
      <c r="R3634" s="11">
        <v>19</v>
      </c>
      <c r="S3634" s="11">
        <v>29</v>
      </c>
      <c r="T3634" s="11">
        <v>421.05565962036098</v>
      </c>
      <c r="U3634" s="11">
        <v>10.671076936424299</v>
      </c>
      <c r="V3634" s="11" t="s">
        <v>56</v>
      </c>
    </row>
    <row r="3635" spans="1:22" x14ac:dyDescent="0.3">
      <c r="A3635" s="9">
        <v>45364.614583333299</v>
      </c>
      <c r="B3635" s="10">
        <v>45364</v>
      </c>
      <c r="C3635" s="11">
        <v>2024</v>
      </c>
      <c r="D3635" s="11">
        <v>3</v>
      </c>
      <c r="E3635" s="11">
        <v>13</v>
      </c>
      <c r="F3635" s="11">
        <v>14</v>
      </c>
      <c r="G3635" s="11" t="s">
        <v>69</v>
      </c>
      <c r="H3635" s="11" t="s">
        <v>53</v>
      </c>
      <c r="I3635" s="11">
        <v>40.830526702617298</v>
      </c>
      <c r="J3635" s="11">
        <v>-73.916308203694001</v>
      </c>
      <c r="K3635" s="11">
        <v>120</v>
      </c>
      <c r="L3635" s="11">
        <v>42.020326861525</v>
      </c>
      <c r="M3635" s="11">
        <v>40.402703518319498</v>
      </c>
      <c r="N3635" s="11" t="s">
        <v>57</v>
      </c>
      <c r="O3635" s="11" t="s">
        <v>55</v>
      </c>
      <c r="P3635" s="11">
        <v>0</v>
      </c>
      <c r="Q3635" s="11">
        <v>9.0662422220234296E-2</v>
      </c>
      <c r="R3635" s="11">
        <v>57</v>
      </c>
      <c r="S3635" s="11">
        <v>41</v>
      </c>
      <c r="T3635" s="11">
        <v>86.948345172115694</v>
      </c>
      <c r="U3635" s="11">
        <v>13.044683519447901</v>
      </c>
      <c r="V3635" s="11" t="s">
        <v>63</v>
      </c>
    </row>
    <row r="3636" spans="1:22" x14ac:dyDescent="0.3">
      <c r="A3636" s="9">
        <v>45364.618055555598</v>
      </c>
      <c r="B3636" s="10">
        <v>45364</v>
      </c>
      <c r="C3636" s="11">
        <v>2024</v>
      </c>
      <c r="D3636" s="11">
        <v>3</v>
      </c>
      <c r="E3636" s="11">
        <v>13</v>
      </c>
      <c r="F3636" s="11">
        <v>14</v>
      </c>
      <c r="G3636" s="11" t="s">
        <v>69</v>
      </c>
      <c r="H3636" s="11" t="s">
        <v>53</v>
      </c>
      <c r="I3636" s="11">
        <v>40.863103580130499</v>
      </c>
      <c r="J3636" s="11">
        <v>-73.746550534531394</v>
      </c>
      <c r="K3636" s="11">
        <v>297</v>
      </c>
      <c r="L3636" s="11">
        <v>59.464549206327902</v>
      </c>
      <c r="M3636" s="11">
        <v>19.175113690234401</v>
      </c>
      <c r="N3636" s="11" t="s">
        <v>59</v>
      </c>
      <c r="O3636" s="11" t="s">
        <v>61</v>
      </c>
      <c r="P3636" s="11">
        <v>0</v>
      </c>
      <c r="Q3636" s="11">
        <v>-0.72653789661441703</v>
      </c>
      <c r="R3636" s="11">
        <v>34</v>
      </c>
      <c r="S3636" s="11">
        <v>5</v>
      </c>
      <c r="T3636" s="11">
        <v>147.659537058626</v>
      </c>
      <c r="U3636" s="11">
        <v>20.972482681536199</v>
      </c>
      <c r="V3636" s="11" t="s">
        <v>56</v>
      </c>
    </row>
    <row r="3637" spans="1:22" x14ac:dyDescent="0.3">
      <c r="A3637" s="9">
        <v>45364.621527777803</v>
      </c>
      <c r="B3637" s="10">
        <v>45364</v>
      </c>
      <c r="C3637" s="11">
        <v>2024</v>
      </c>
      <c r="D3637" s="11">
        <v>3</v>
      </c>
      <c r="E3637" s="11">
        <v>13</v>
      </c>
      <c r="F3637" s="11">
        <v>14</v>
      </c>
      <c r="G3637" s="11" t="s">
        <v>69</v>
      </c>
      <c r="H3637" s="11" t="s">
        <v>53</v>
      </c>
      <c r="I3637" s="11">
        <v>40.752161040892403</v>
      </c>
      <c r="J3637" s="11">
        <v>-73.902279752713696</v>
      </c>
      <c r="K3637" s="11">
        <v>235</v>
      </c>
      <c r="L3637" s="11">
        <v>32.863200912547903</v>
      </c>
      <c r="M3637" s="11">
        <v>97.137932598768998</v>
      </c>
      <c r="N3637" s="11" t="s">
        <v>59</v>
      </c>
      <c r="O3637" s="11" t="s">
        <v>60</v>
      </c>
      <c r="P3637" s="11">
        <v>0</v>
      </c>
      <c r="Q3637" s="11">
        <v>-0.38257853492475802</v>
      </c>
      <c r="R3637" s="11">
        <v>28</v>
      </c>
      <c r="S3637" s="11">
        <v>44</v>
      </c>
      <c r="T3637" s="11">
        <v>55.862086374230202</v>
      </c>
      <c r="U3637" s="11">
        <v>29.4224982599121</v>
      </c>
      <c r="V3637" s="11" t="s">
        <v>56</v>
      </c>
    </row>
    <row r="3638" spans="1:22" x14ac:dyDescent="0.3">
      <c r="A3638" s="9">
        <v>45364.625</v>
      </c>
      <c r="B3638" s="10">
        <v>45364</v>
      </c>
      <c r="C3638" s="11">
        <v>2024</v>
      </c>
      <c r="D3638" s="11">
        <v>3</v>
      </c>
      <c r="E3638" s="11">
        <v>13</v>
      </c>
      <c r="F3638" s="11">
        <v>15</v>
      </c>
      <c r="G3638" s="11" t="s">
        <v>69</v>
      </c>
      <c r="H3638" s="11" t="s">
        <v>53</v>
      </c>
      <c r="I3638" s="11">
        <v>40.722523891362499</v>
      </c>
      <c r="J3638" s="11">
        <v>-73.8377633312721</v>
      </c>
      <c r="K3638" s="11">
        <v>72</v>
      </c>
      <c r="L3638" s="11">
        <v>73.969798922771403</v>
      </c>
      <c r="M3638" s="11">
        <v>31.901750534431802</v>
      </c>
      <c r="N3638" s="11" t="s">
        <v>57</v>
      </c>
      <c r="O3638" s="11" t="s">
        <v>58</v>
      </c>
      <c r="P3638" s="11">
        <v>0</v>
      </c>
      <c r="Q3638" s="11">
        <v>0.90111636884363799</v>
      </c>
      <c r="R3638" s="11">
        <v>78</v>
      </c>
      <c r="S3638" s="11">
        <v>43</v>
      </c>
      <c r="T3638" s="11">
        <v>151.635036545665</v>
      </c>
      <c r="U3638" s="11">
        <v>15.685210149748199</v>
      </c>
      <c r="V3638" s="11" t="s">
        <v>62</v>
      </c>
    </row>
    <row r="3639" spans="1:22" x14ac:dyDescent="0.3">
      <c r="A3639" s="9">
        <v>45364.628472222197</v>
      </c>
      <c r="B3639" s="10">
        <v>45364</v>
      </c>
      <c r="C3639" s="11">
        <v>2024</v>
      </c>
      <c r="D3639" s="11">
        <v>3</v>
      </c>
      <c r="E3639" s="11">
        <v>13</v>
      </c>
      <c r="F3639" s="11">
        <v>15</v>
      </c>
      <c r="G3639" s="11" t="s">
        <v>69</v>
      </c>
      <c r="H3639" s="11" t="s">
        <v>53</v>
      </c>
      <c r="I3639" s="11">
        <v>40.873386235490997</v>
      </c>
      <c r="J3639" s="11">
        <v>-73.732443814325407</v>
      </c>
      <c r="K3639" s="11">
        <v>246</v>
      </c>
      <c r="L3639" s="11">
        <v>5.7403542126297999</v>
      </c>
      <c r="M3639" s="11">
        <v>27.222777704320301</v>
      </c>
      <c r="N3639" s="11" t="s">
        <v>59</v>
      </c>
      <c r="O3639" s="11" t="s">
        <v>60</v>
      </c>
      <c r="P3639" s="11">
        <v>0</v>
      </c>
      <c r="Q3639" s="11">
        <v>0.77426574275538995</v>
      </c>
      <c r="R3639" s="11">
        <v>55</v>
      </c>
      <c r="S3639" s="11">
        <v>26</v>
      </c>
      <c r="T3639" s="11">
        <v>232.645062245025</v>
      </c>
      <c r="U3639" s="11">
        <v>26.0014466305451</v>
      </c>
      <c r="V3639" s="11" t="s">
        <v>56</v>
      </c>
    </row>
    <row r="3640" spans="1:22" x14ac:dyDescent="0.3">
      <c r="A3640" s="9">
        <v>45364.631944444503</v>
      </c>
      <c r="B3640" s="10">
        <v>45364</v>
      </c>
      <c r="C3640" s="11">
        <v>2024</v>
      </c>
      <c r="D3640" s="11">
        <v>3</v>
      </c>
      <c r="E3640" s="11">
        <v>13</v>
      </c>
      <c r="F3640" s="11">
        <v>15</v>
      </c>
      <c r="G3640" s="11" t="s">
        <v>69</v>
      </c>
      <c r="H3640" s="11" t="s">
        <v>53</v>
      </c>
      <c r="I3640" s="11">
        <v>40.765257102468901</v>
      </c>
      <c r="J3640" s="11">
        <v>-73.8112094423618</v>
      </c>
      <c r="K3640" s="11">
        <v>29</v>
      </c>
      <c r="L3640" s="11">
        <v>30.318931303391501</v>
      </c>
      <c r="M3640" s="11">
        <v>90.206039992139097</v>
      </c>
      <c r="N3640" s="11" t="s">
        <v>57</v>
      </c>
      <c r="O3640" s="11" t="s">
        <v>60</v>
      </c>
      <c r="P3640" s="11">
        <v>0</v>
      </c>
      <c r="Q3640" s="11">
        <v>-0.841088748504493</v>
      </c>
      <c r="R3640" s="11">
        <v>86</v>
      </c>
      <c r="S3640" s="11">
        <v>31</v>
      </c>
      <c r="T3640" s="11">
        <v>108.119221780719</v>
      </c>
      <c r="U3640" s="11">
        <v>24.953370240565501</v>
      </c>
      <c r="V3640" s="11" t="s">
        <v>56</v>
      </c>
    </row>
    <row r="3641" spans="1:22" x14ac:dyDescent="0.3">
      <c r="A3641" s="9">
        <v>45364.635416666701</v>
      </c>
      <c r="B3641" s="10">
        <v>45364</v>
      </c>
      <c r="C3641" s="11">
        <v>2024</v>
      </c>
      <c r="D3641" s="11">
        <v>3</v>
      </c>
      <c r="E3641" s="11">
        <v>13</v>
      </c>
      <c r="F3641" s="11">
        <v>15</v>
      </c>
      <c r="G3641" s="11" t="s">
        <v>69</v>
      </c>
      <c r="H3641" s="11" t="s">
        <v>53</v>
      </c>
      <c r="I3641" s="11">
        <v>40.705823109565898</v>
      </c>
      <c r="J3641" s="11">
        <v>-73.8740993566078</v>
      </c>
      <c r="K3641" s="11">
        <v>24</v>
      </c>
      <c r="L3641" s="11">
        <v>24.428283622903901</v>
      </c>
      <c r="M3641" s="11">
        <v>93.494236918443704</v>
      </c>
      <c r="N3641" s="11" t="s">
        <v>59</v>
      </c>
      <c r="O3641" s="11" t="s">
        <v>55</v>
      </c>
      <c r="P3641" s="11">
        <v>0</v>
      </c>
      <c r="Q3641" s="11">
        <v>-0.383645153302969</v>
      </c>
      <c r="R3641" s="11">
        <v>56</v>
      </c>
      <c r="S3641" s="11">
        <v>9</v>
      </c>
      <c r="T3641" s="11">
        <v>442.926046866555</v>
      </c>
      <c r="U3641" s="11">
        <v>18.485360394996501</v>
      </c>
      <c r="V3641" s="11" t="s">
        <v>56</v>
      </c>
    </row>
    <row r="3642" spans="1:22" x14ac:dyDescent="0.3">
      <c r="A3642" s="9">
        <v>45364.638888888898</v>
      </c>
      <c r="B3642" s="10">
        <v>45364</v>
      </c>
      <c r="C3642" s="11">
        <v>2024</v>
      </c>
      <c r="D3642" s="11">
        <v>3</v>
      </c>
      <c r="E3642" s="11">
        <v>13</v>
      </c>
      <c r="F3642" s="11">
        <v>15</v>
      </c>
      <c r="G3642" s="11" t="s">
        <v>69</v>
      </c>
      <c r="H3642" s="11" t="s">
        <v>53</v>
      </c>
      <c r="I3642" s="11">
        <v>40.664016636364302</v>
      </c>
      <c r="J3642" s="11">
        <v>-73.847101967700198</v>
      </c>
      <c r="K3642" s="11">
        <v>129</v>
      </c>
      <c r="L3642" s="11">
        <v>29.652144258245801</v>
      </c>
      <c r="M3642" s="11">
        <v>77.363107484161702</v>
      </c>
      <c r="N3642" s="11" t="s">
        <v>59</v>
      </c>
      <c r="O3642" s="11" t="s">
        <v>61</v>
      </c>
      <c r="P3642" s="11">
        <v>0</v>
      </c>
      <c r="Q3642" s="11">
        <v>-0.241608722537131</v>
      </c>
      <c r="R3642" s="11">
        <v>41</v>
      </c>
      <c r="S3642" s="11">
        <v>3</v>
      </c>
      <c r="T3642" s="11">
        <v>206.634671239266</v>
      </c>
      <c r="U3642" s="11">
        <v>18.495290822121099</v>
      </c>
      <c r="V3642" s="11" t="s">
        <v>63</v>
      </c>
    </row>
    <row r="3643" spans="1:22" x14ac:dyDescent="0.3">
      <c r="A3643" s="9">
        <v>45364.642361111102</v>
      </c>
      <c r="B3643" s="10">
        <v>45364</v>
      </c>
      <c r="C3643" s="11">
        <v>2024</v>
      </c>
      <c r="D3643" s="11">
        <v>3</v>
      </c>
      <c r="E3643" s="11">
        <v>13</v>
      </c>
      <c r="F3643" s="11">
        <v>15</v>
      </c>
      <c r="G3643" s="11" t="s">
        <v>69</v>
      </c>
      <c r="H3643" s="11" t="s">
        <v>53</v>
      </c>
      <c r="I3643" s="11">
        <v>40.720383564327001</v>
      </c>
      <c r="J3643" s="11">
        <v>-73.847193687801493</v>
      </c>
      <c r="K3643" s="11">
        <v>119</v>
      </c>
      <c r="L3643" s="11">
        <v>71.130617548262407</v>
      </c>
      <c r="M3643" s="11">
        <v>47.009877247132302</v>
      </c>
      <c r="N3643" s="11" t="s">
        <v>59</v>
      </c>
      <c r="O3643" s="11" t="s">
        <v>60</v>
      </c>
      <c r="P3643" s="11">
        <v>0</v>
      </c>
      <c r="Q3643" s="11">
        <v>-0.71934258458772904</v>
      </c>
      <c r="R3643" s="11">
        <v>72</v>
      </c>
      <c r="S3643" s="11">
        <v>21</v>
      </c>
      <c r="T3643" s="11">
        <v>215.687067094611</v>
      </c>
      <c r="U3643" s="11">
        <v>11.972957890274801</v>
      </c>
      <c r="V3643" s="11" t="s">
        <v>63</v>
      </c>
    </row>
    <row r="3644" spans="1:22" x14ac:dyDescent="0.3">
      <c r="A3644" s="9">
        <v>45364.645833333299</v>
      </c>
      <c r="B3644" s="10">
        <v>45364</v>
      </c>
      <c r="C3644" s="11">
        <v>2024</v>
      </c>
      <c r="D3644" s="11">
        <v>3</v>
      </c>
      <c r="E3644" s="11">
        <v>13</v>
      </c>
      <c r="F3644" s="11">
        <v>15</v>
      </c>
      <c r="G3644" s="11" t="s">
        <v>69</v>
      </c>
      <c r="H3644" s="11" t="s">
        <v>53</v>
      </c>
      <c r="I3644" s="11">
        <v>40.706028845397398</v>
      </c>
      <c r="J3644" s="11">
        <v>-73.911569621029798</v>
      </c>
      <c r="K3644" s="11">
        <v>47</v>
      </c>
      <c r="L3644" s="11">
        <v>22.023833364308899</v>
      </c>
      <c r="M3644" s="11">
        <v>38.501464660171898</v>
      </c>
      <c r="N3644" s="11" t="s">
        <v>57</v>
      </c>
      <c r="O3644" s="11" t="s">
        <v>60</v>
      </c>
      <c r="P3644" s="11">
        <v>0</v>
      </c>
      <c r="Q3644" s="11">
        <v>0.36550035361892602</v>
      </c>
      <c r="R3644" s="11">
        <v>10</v>
      </c>
      <c r="S3644" s="11">
        <v>28</v>
      </c>
      <c r="T3644" s="11">
        <v>362.91668825691397</v>
      </c>
      <c r="U3644" s="11">
        <v>11.5216744010269</v>
      </c>
      <c r="V3644" s="11" t="s">
        <v>63</v>
      </c>
    </row>
    <row r="3645" spans="1:22" x14ac:dyDescent="0.3">
      <c r="A3645" s="9">
        <v>45364.649305555598</v>
      </c>
      <c r="B3645" s="10">
        <v>45364</v>
      </c>
      <c r="C3645" s="11">
        <v>2024</v>
      </c>
      <c r="D3645" s="11">
        <v>3</v>
      </c>
      <c r="E3645" s="11">
        <v>13</v>
      </c>
      <c r="F3645" s="11">
        <v>15</v>
      </c>
      <c r="G3645" s="11" t="s">
        <v>69</v>
      </c>
      <c r="H3645" s="11" t="s">
        <v>53</v>
      </c>
      <c r="I3645" s="11">
        <v>40.705010660480298</v>
      </c>
      <c r="J3645" s="11">
        <v>-73.716928720594197</v>
      </c>
      <c r="K3645" s="11">
        <v>147</v>
      </c>
      <c r="L3645" s="11">
        <v>67.626902027499</v>
      </c>
      <c r="M3645" s="11">
        <v>55.192904727741499</v>
      </c>
      <c r="N3645" s="11" t="s">
        <v>57</v>
      </c>
      <c r="O3645" s="11" t="s">
        <v>60</v>
      </c>
      <c r="P3645" s="11">
        <v>0</v>
      </c>
      <c r="Q3645" s="11">
        <v>-0.405743525841743</v>
      </c>
      <c r="R3645" s="11">
        <v>55</v>
      </c>
      <c r="S3645" s="11">
        <v>1</v>
      </c>
      <c r="T3645" s="11">
        <v>440.05642327715202</v>
      </c>
      <c r="U3645" s="11">
        <v>13.6604870607942</v>
      </c>
      <c r="V3645" s="11" t="s">
        <v>63</v>
      </c>
    </row>
    <row r="3646" spans="1:22" x14ac:dyDescent="0.3">
      <c r="A3646" s="9">
        <v>45364.652777777803</v>
      </c>
      <c r="B3646" s="10">
        <v>45364</v>
      </c>
      <c r="C3646" s="11">
        <v>2024</v>
      </c>
      <c r="D3646" s="11">
        <v>3</v>
      </c>
      <c r="E3646" s="11">
        <v>13</v>
      </c>
      <c r="F3646" s="11">
        <v>15</v>
      </c>
      <c r="G3646" s="11" t="s">
        <v>69</v>
      </c>
      <c r="H3646" s="11" t="s">
        <v>53</v>
      </c>
      <c r="I3646" s="11">
        <v>40.8049594224372</v>
      </c>
      <c r="J3646" s="11">
        <v>-73.828620426194306</v>
      </c>
      <c r="K3646" s="11">
        <v>41</v>
      </c>
      <c r="L3646" s="11">
        <v>71.229582691528805</v>
      </c>
      <c r="M3646" s="11">
        <v>14.0180026846002</v>
      </c>
      <c r="N3646" s="11" t="s">
        <v>59</v>
      </c>
      <c r="O3646" s="11" t="s">
        <v>55</v>
      </c>
      <c r="P3646" s="11">
        <v>1</v>
      </c>
      <c r="Q3646" s="11">
        <v>0.635177239718685</v>
      </c>
      <c r="R3646" s="11">
        <v>99</v>
      </c>
      <c r="S3646" s="11">
        <v>20</v>
      </c>
      <c r="T3646" s="11">
        <v>210.81867037414401</v>
      </c>
      <c r="U3646" s="11">
        <v>14.314939601673</v>
      </c>
      <c r="V3646" s="11" t="s">
        <v>56</v>
      </c>
    </row>
    <row r="3647" spans="1:22" x14ac:dyDescent="0.3">
      <c r="A3647" s="9">
        <v>45364.65625</v>
      </c>
      <c r="B3647" s="10">
        <v>45364</v>
      </c>
      <c r="C3647" s="11">
        <v>2024</v>
      </c>
      <c r="D3647" s="11">
        <v>3</v>
      </c>
      <c r="E3647" s="11">
        <v>13</v>
      </c>
      <c r="F3647" s="11">
        <v>15</v>
      </c>
      <c r="G3647" s="11" t="s">
        <v>69</v>
      </c>
      <c r="H3647" s="11" t="s">
        <v>53</v>
      </c>
      <c r="I3647" s="11">
        <v>40.869166045843698</v>
      </c>
      <c r="J3647" s="11">
        <v>-73.878551954141898</v>
      </c>
      <c r="K3647" s="11">
        <v>177</v>
      </c>
      <c r="L3647" s="11">
        <v>39.982200389280102</v>
      </c>
      <c r="M3647" s="11">
        <v>70.205300020864001</v>
      </c>
      <c r="N3647" s="11" t="s">
        <v>59</v>
      </c>
      <c r="O3647" s="11" t="s">
        <v>60</v>
      </c>
      <c r="P3647" s="11">
        <v>0</v>
      </c>
      <c r="Q3647" s="11">
        <v>-0.41355582740775398</v>
      </c>
      <c r="R3647" s="11">
        <v>24</v>
      </c>
      <c r="S3647" s="11">
        <v>49</v>
      </c>
      <c r="T3647" s="11">
        <v>212.48498774328499</v>
      </c>
      <c r="U3647" s="11">
        <v>8.3098263004815696</v>
      </c>
      <c r="V3647" s="11" t="s">
        <v>63</v>
      </c>
    </row>
    <row r="3648" spans="1:22" x14ac:dyDescent="0.3">
      <c r="A3648" s="9">
        <v>45364.659722222197</v>
      </c>
      <c r="B3648" s="10">
        <v>45364</v>
      </c>
      <c r="C3648" s="11">
        <v>2024</v>
      </c>
      <c r="D3648" s="11">
        <v>3</v>
      </c>
      <c r="E3648" s="11">
        <v>13</v>
      </c>
      <c r="F3648" s="11">
        <v>15</v>
      </c>
      <c r="G3648" s="11" t="s">
        <v>69</v>
      </c>
      <c r="H3648" s="11" t="s">
        <v>53</v>
      </c>
      <c r="I3648" s="11">
        <v>40.816943103580201</v>
      </c>
      <c r="J3648" s="11">
        <v>-73.877491316146504</v>
      </c>
      <c r="K3648" s="11">
        <v>144</v>
      </c>
      <c r="L3648" s="11">
        <v>48.433275244810403</v>
      </c>
      <c r="M3648" s="11">
        <v>42.494219848362803</v>
      </c>
      <c r="N3648" s="11" t="s">
        <v>57</v>
      </c>
      <c r="O3648" s="11" t="s">
        <v>60</v>
      </c>
      <c r="P3648" s="11">
        <v>0</v>
      </c>
      <c r="Q3648" s="11">
        <v>-0.98057783697509204</v>
      </c>
      <c r="R3648" s="11">
        <v>60</v>
      </c>
      <c r="S3648" s="11">
        <v>27</v>
      </c>
      <c r="T3648" s="11">
        <v>379.61081271982403</v>
      </c>
      <c r="U3648" s="11">
        <v>8.1703750555781305</v>
      </c>
      <c r="V3648" s="11" t="s">
        <v>63</v>
      </c>
    </row>
    <row r="3649" spans="1:22" x14ac:dyDescent="0.3">
      <c r="A3649" s="9">
        <v>45364.663194444503</v>
      </c>
      <c r="B3649" s="10">
        <v>45364</v>
      </c>
      <c r="C3649" s="11">
        <v>2024</v>
      </c>
      <c r="D3649" s="11">
        <v>3</v>
      </c>
      <c r="E3649" s="11">
        <v>13</v>
      </c>
      <c r="F3649" s="11">
        <v>15</v>
      </c>
      <c r="G3649" s="11" t="s">
        <v>69</v>
      </c>
      <c r="H3649" s="11" t="s">
        <v>53</v>
      </c>
      <c r="I3649" s="11">
        <v>40.7356530639832</v>
      </c>
      <c r="J3649" s="11">
        <v>-73.783052112928402</v>
      </c>
      <c r="K3649" s="11">
        <v>288</v>
      </c>
      <c r="L3649" s="11">
        <v>45.494087576263603</v>
      </c>
      <c r="M3649" s="11">
        <v>63.096870187047003</v>
      </c>
      <c r="N3649" s="11" t="s">
        <v>54</v>
      </c>
      <c r="O3649" s="11" t="s">
        <v>55</v>
      </c>
      <c r="P3649" s="11">
        <v>0</v>
      </c>
      <c r="Q3649" s="11">
        <v>-0.84472741840682197</v>
      </c>
      <c r="R3649" s="11">
        <v>50</v>
      </c>
      <c r="S3649" s="11">
        <v>8</v>
      </c>
      <c r="T3649" s="11">
        <v>165.03768704104701</v>
      </c>
      <c r="U3649" s="11">
        <v>8.9182500856733107</v>
      </c>
      <c r="V3649" s="11" t="s">
        <v>56</v>
      </c>
    </row>
    <row r="3650" spans="1:22" x14ac:dyDescent="0.3">
      <c r="A3650" s="9">
        <v>45364.666666666701</v>
      </c>
      <c r="B3650" s="10">
        <v>45364</v>
      </c>
      <c r="C3650" s="11">
        <v>2024</v>
      </c>
      <c r="D3650" s="11">
        <v>3</v>
      </c>
      <c r="E3650" s="11">
        <v>13</v>
      </c>
      <c r="F3650" s="11">
        <v>16</v>
      </c>
      <c r="G3650" s="11" t="s">
        <v>69</v>
      </c>
      <c r="H3650" s="11" t="s">
        <v>53</v>
      </c>
      <c r="I3650" s="11">
        <v>40.671510985310299</v>
      </c>
      <c r="J3650" s="11">
        <v>-73.757848264647194</v>
      </c>
      <c r="K3650" s="11">
        <v>15</v>
      </c>
      <c r="L3650" s="11">
        <v>6.8644786502792501</v>
      </c>
      <c r="M3650" s="11">
        <v>62.034297344926799</v>
      </c>
      <c r="N3650" s="11" t="s">
        <v>57</v>
      </c>
      <c r="O3650" s="11" t="s">
        <v>61</v>
      </c>
      <c r="P3650" s="11">
        <v>0</v>
      </c>
      <c r="Q3650" s="11">
        <v>-0.473918299304802</v>
      </c>
      <c r="R3650" s="11">
        <v>99</v>
      </c>
      <c r="S3650" s="11">
        <v>13</v>
      </c>
      <c r="T3650" s="11">
        <v>129.456845013167</v>
      </c>
      <c r="U3650" s="11">
        <v>29.7055273215326</v>
      </c>
      <c r="V3650" s="11" t="s">
        <v>56</v>
      </c>
    </row>
    <row r="3651" spans="1:22" x14ac:dyDescent="0.3">
      <c r="A3651" s="9">
        <v>45364.670138888898</v>
      </c>
      <c r="B3651" s="10">
        <v>45364</v>
      </c>
      <c r="C3651" s="11">
        <v>2024</v>
      </c>
      <c r="D3651" s="11">
        <v>3</v>
      </c>
      <c r="E3651" s="11">
        <v>13</v>
      </c>
      <c r="F3651" s="11">
        <v>16</v>
      </c>
      <c r="G3651" s="11" t="s">
        <v>69</v>
      </c>
      <c r="H3651" s="11" t="s">
        <v>53</v>
      </c>
      <c r="I3651" s="11">
        <v>40.7418911897038</v>
      </c>
      <c r="J3651" s="11">
        <v>-73.778791413980102</v>
      </c>
      <c r="K3651" s="11">
        <v>29</v>
      </c>
      <c r="L3651" s="11">
        <v>51.1798066385063</v>
      </c>
      <c r="M3651" s="11">
        <v>76.311963793814897</v>
      </c>
      <c r="N3651" s="11" t="s">
        <v>59</v>
      </c>
      <c r="O3651" s="11" t="s">
        <v>55</v>
      </c>
      <c r="P3651" s="11">
        <v>0</v>
      </c>
      <c r="Q3651" s="11">
        <v>0.54018277004896198</v>
      </c>
      <c r="R3651" s="11">
        <v>25</v>
      </c>
      <c r="S3651" s="11">
        <v>3</v>
      </c>
      <c r="T3651" s="11">
        <v>412.94410494234398</v>
      </c>
      <c r="U3651" s="11">
        <v>9.88119174900255</v>
      </c>
      <c r="V3651" s="11" t="s">
        <v>63</v>
      </c>
    </row>
    <row r="3652" spans="1:22" x14ac:dyDescent="0.3">
      <c r="A3652" s="9">
        <v>45364.673611111102</v>
      </c>
      <c r="B3652" s="10">
        <v>45364</v>
      </c>
      <c r="C3652" s="11">
        <v>2024</v>
      </c>
      <c r="D3652" s="11">
        <v>3</v>
      </c>
      <c r="E3652" s="11">
        <v>13</v>
      </c>
      <c r="F3652" s="11">
        <v>16</v>
      </c>
      <c r="G3652" s="11" t="s">
        <v>69</v>
      </c>
      <c r="H3652" s="11" t="s">
        <v>53</v>
      </c>
      <c r="I3652" s="11">
        <v>40.663010515517698</v>
      </c>
      <c r="J3652" s="11">
        <v>-73.976226329773894</v>
      </c>
      <c r="K3652" s="11">
        <v>76</v>
      </c>
      <c r="L3652" s="11">
        <v>25.755384955113598</v>
      </c>
      <c r="M3652" s="11">
        <v>14.940041784890701</v>
      </c>
      <c r="N3652" s="11" t="s">
        <v>54</v>
      </c>
      <c r="O3652" s="11" t="s">
        <v>61</v>
      </c>
      <c r="P3652" s="11">
        <v>1</v>
      </c>
      <c r="Q3652" s="11">
        <v>0.724493035961701</v>
      </c>
      <c r="R3652" s="11">
        <v>15</v>
      </c>
      <c r="S3652" s="11">
        <v>33</v>
      </c>
      <c r="T3652" s="11">
        <v>408.15335224201903</v>
      </c>
      <c r="U3652" s="11">
        <v>5.0537666775444201</v>
      </c>
      <c r="V3652" s="11" t="s">
        <v>56</v>
      </c>
    </row>
    <row r="3653" spans="1:22" x14ac:dyDescent="0.3">
      <c r="A3653" s="9">
        <v>45364.677083333299</v>
      </c>
      <c r="B3653" s="10">
        <v>45364</v>
      </c>
      <c r="C3653" s="11">
        <v>2024</v>
      </c>
      <c r="D3653" s="11">
        <v>3</v>
      </c>
      <c r="E3653" s="11">
        <v>13</v>
      </c>
      <c r="F3653" s="11">
        <v>16</v>
      </c>
      <c r="G3653" s="11" t="s">
        <v>69</v>
      </c>
      <c r="H3653" s="11" t="s">
        <v>53</v>
      </c>
      <c r="I3653" s="11">
        <v>40.8772196097703</v>
      </c>
      <c r="J3653" s="11">
        <v>-73.873565724455105</v>
      </c>
      <c r="K3653" s="11">
        <v>171</v>
      </c>
      <c r="L3653" s="11">
        <v>64.830326234273301</v>
      </c>
      <c r="M3653" s="11">
        <v>28.3656833701674</v>
      </c>
      <c r="N3653" s="11" t="s">
        <v>59</v>
      </c>
      <c r="O3653" s="11" t="s">
        <v>61</v>
      </c>
      <c r="P3653" s="11">
        <v>0</v>
      </c>
      <c r="Q3653" s="11">
        <v>-0.53765435132654105</v>
      </c>
      <c r="R3653" s="11">
        <v>52</v>
      </c>
      <c r="S3653" s="11">
        <v>17</v>
      </c>
      <c r="T3653" s="11">
        <v>366.40378428764302</v>
      </c>
      <c r="U3653" s="11">
        <v>18.999655860735199</v>
      </c>
      <c r="V3653" s="11" t="s">
        <v>63</v>
      </c>
    </row>
    <row r="3654" spans="1:22" x14ac:dyDescent="0.3">
      <c r="A3654" s="9">
        <v>45364.680555555598</v>
      </c>
      <c r="B3654" s="10">
        <v>45364</v>
      </c>
      <c r="C3654" s="11">
        <v>2024</v>
      </c>
      <c r="D3654" s="11">
        <v>3</v>
      </c>
      <c r="E3654" s="11">
        <v>13</v>
      </c>
      <c r="F3654" s="11">
        <v>16</v>
      </c>
      <c r="G3654" s="11" t="s">
        <v>69</v>
      </c>
      <c r="H3654" s="11" t="s">
        <v>53</v>
      </c>
      <c r="I3654" s="11">
        <v>40.6952408213373</v>
      </c>
      <c r="J3654" s="11">
        <v>-73.838165410150907</v>
      </c>
      <c r="K3654" s="11">
        <v>286</v>
      </c>
      <c r="L3654" s="11">
        <v>21.126425907878801</v>
      </c>
      <c r="M3654" s="11">
        <v>62.528889380131403</v>
      </c>
      <c r="N3654" s="11" t="s">
        <v>54</v>
      </c>
      <c r="O3654" s="11" t="s">
        <v>58</v>
      </c>
      <c r="P3654" s="11">
        <v>0</v>
      </c>
      <c r="Q3654" s="11">
        <v>-5.0536174301168003E-2</v>
      </c>
      <c r="R3654" s="11">
        <v>5</v>
      </c>
      <c r="S3654" s="11">
        <v>42</v>
      </c>
      <c r="T3654" s="11">
        <v>245.87866976799199</v>
      </c>
      <c r="U3654" s="11">
        <v>27.4567368475564</v>
      </c>
      <c r="V3654" s="11" t="s">
        <v>56</v>
      </c>
    </row>
    <row r="3655" spans="1:22" x14ac:dyDescent="0.3">
      <c r="A3655" s="9">
        <v>45364.684027777803</v>
      </c>
      <c r="B3655" s="10">
        <v>45364</v>
      </c>
      <c r="C3655" s="11">
        <v>2024</v>
      </c>
      <c r="D3655" s="11">
        <v>3</v>
      </c>
      <c r="E3655" s="11">
        <v>13</v>
      </c>
      <c r="F3655" s="11">
        <v>16</v>
      </c>
      <c r="G3655" s="11" t="s">
        <v>69</v>
      </c>
      <c r="H3655" s="11" t="s">
        <v>53</v>
      </c>
      <c r="I3655" s="11">
        <v>40.714018596227</v>
      </c>
      <c r="J3655" s="11">
        <v>-73.722266930177497</v>
      </c>
      <c r="K3655" s="11">
        <v>73</v>
      </c>
      <c r="L3655" s="11">
        <v>49.621514352097698</v>
      </c>
      <c r="M3655" s="11">
        <v>79.3834492129848</v>
      </c>
      <c r="N3655" s="11" t="s">
        <v>54</v>
      </c>
      <c r="O3655" s="11" t="s">
        <v>58</v>
      </c>
      <c r="P3655" s="11">
        <v>0</v>
      </c>
      <c r="Q3655" s="11">
        <v>0.86010446889960301</v>
      </c>
      <c r="R3655" s="11">
        <v>50</v>
      </c>
      <c r="S3655" s="11">
        <v>1</v>
      </c>
      <c r="T3655" s="11">
        <v>161.49471533514901</v>
      </c>
      <c r="U3655" s="11">
        <v>29.11616110472</v>
      </c>
      <c r="V3655" s="11" t="s">
        <v>63</v>
      </c>
    </row>
    <row r="3656" spans="1:22" x14ac:dyDescent="0.3">
      <c r="A3656" s="9">
        <v>45364.6875</v>
      </c>
      <c r="B3656" s="10">
        <v>45364</v>
      </c>
      <c r="C3656" s="11">
        <v>2024</v>
      </c>
      <c r="D3656" s="11">
        <v>3</v>
      </c>
      <c r="E3656" s="11">
        <v>13</v>
      </c>
      <c r="F3656" s="11">
        <v>16</v>
      </c>
      <c r="G3656" s="11" t="s">
        <v>69</v>
      </c>
      <c r="H3656" s="11" t="s">
        <v>53</v>
      </c>
      <c r="I3656" s="11">
        <v>40.831866035778603</v>
      </c>
      <c r="J3656" s="11">
        <v>-73.867081282450698</v>
      </c>
      <c r="K3656" s="11">
        <v>181</v>
      </c>
      <c r="L3656" s="11">
        <v>29.429245384631901</v>
      </c>
      <c r="M3656" s="11">
        <v>75.800607527941594</v>
      </c>
      <c r="N3656" s="11" t="s">
        <v>59</v>
      </c>
      <c r="O3656" s="11" t="s">
        <v>61</v>
      </c>
      <c r="P3656" s="11">
        <v>0</v>
      </c>
      <c r="Q3656" s="11">
        <v>-0.91015223942499501</v>
      </c>
      <c r="R3656" s="11">
        <v>9</v>
      </c>
      <c r="S3656" s="11">
        <v>43</v>
      </c>
      <c r="T3656" s="11">
        <v>118.653364372719</v>
      </c>
      <c r="U3656" s="11">
        <v>20.316401268847201</v>
      </c>
      <c r="V3656" s="11" t="s">
        <v>63</v>
      </c>
    </row>
    <row r="3657" spans="1:22" x14ac:dyDescent="0.3">
      <c r="A3657" s="9">
        <v>45364.690972222197</v>
      </c>
      <c r="B3657" s="10">
        <v>45364</v>
      </c>
      <c r="C3657" s="11">
        <v>2024</v>
      </c>
      <c r="D3657" s="11">
        <v>3</v>
      </c>
      <c r="E3657" s="11">
        <v>13</v>
      </c>
      <c r="F3657" s="11">
        <v>16</v>
      </c>
      <c r="G3657" s="11" t="s">
        <v>69</v>
      </c>
      <c r="H3657" s="11" t="s">
        <v>53</v>
      </c>
      <c r="I3657" s="11">
        <v>40.644929615564699</v>
      </c>
      <c r="J3657" s="11">
        <v>-73.959468099157405</v>
      </c>
      <c r="K3657" s="11">
        <v>73</v>
      </c>
      <c r="L3657" s="11">
        <v>31.397792232062098</v>
      </c>
      <c r="M3657" s="11">
        <v>18.324215029970599</v>
      </c>
      <c r="N3657" s="11" t="s">
        <v>54</v>
      </c>
      <c r="O3657" s="11" t="s">
        <v>55</v>
      </c>
      <c r="P3657" s="11">
        <v>0</v>
      </c>
      <c r="Q3657" s="11">
        <v>0.171180159388685</v>
      </c>
      <c r="R3657" s="11">
        <v>84</v>
      </c>
      <c r="S3657" s="11">
        <v>38</v>
      </c>
      <c r="T3657" s="11">
        <v>179.78839650330201</v>
      </c>
      <c r="U3657" s="11">
        <v>18.276259609677599</v>
      </c>
      <c r="V3657" s="11" t="s">
        <v>63</v>
      </c>
    </row>
    <row r="3658" spans="1:22" x14ac:dyDescent="0.3">
      <c r="A3658" s="9">
        <v>45364.694444444503</v>
      </c>
      <c r="B3658" s="10">
        <v>45364</v>
      </c>
      <c r="C3658" s="11">
        <v>2024</v>
      </c>
      <c r="D3658" s="11">
        <v>3</v>
      </c>
      <c r="E3658" s="11">
        <v>13</v>
      </c>
      <c r="F3658" s="11">
        <v>16</v>
      </c>
      <c r="G3658" s="11" t="s">
        <v>69</v>
      </c>
      <c r="H3658" s="11" t="s">
        <v>53</v>
      </c>
      <c r="I3658" s="11">
        <v>40.847202911634398</v>
      </c>
      <c r="J3658" s="11">
        <v>-73.867867227436193</v>
      </c>
      <c r="K3658" s="11">
        <v>28</v>
      </c>
      <c r="L3658" s="11">
        <v>66.711161796198496</v>
      </c>
      <c r="M3658" s="11">
        <v>41.134171150643098</v>
      </c>
      <c r="N3658" s="11" t="s">
        <v>54</v>
      </c>
      <c r="O3658" s="11" t="s">
        <v>58</v>
      </c>
      <c r="P3658" s="11">
        <v>0</v>
      </c>
      <c r="Q3658" s="11">
        <v>-0.90345336559670497</v>
      </c>
      <c r="R3658" s="11">
        <v>87</v>
      </c>
      <c r="S3658" s="11">
        <v>45</v>
      </c>
      <c r="T3658" s="11">
        <v>189.74386708383901</v>
      </c>
      <c r="U3658" s="11">
        <v>25.012813459644899</v>
      </c>
      <c r="V3658" s="11" t="s">
        <v>62</v>
      </c>
    </row>
    <row r="3659" spans="1:22" x14ac:dyDescent="0.3">
      <c r="A3659" s="9">
        <v>45364.697916666701</v>
      </c>
      <c r="B3659" s="10">
        <v>45364</v>
      </c>
      <c r="C3659" s="11">
        <v>2024</v>
      </c>
      <c r="D3659" s="11">
        <v>3</v>
      </c>
      <c r="E3659" s="11">
        <v>13</v>
      </c>
      <c r="F3659" s="11">
        <v>16</v>
      </c>
      <c r="G3659" s="11" t="s">
        <v>69</v>
      </c>
      <c r="H3659" s="11" t="s">
        <v>53</v>
      </c>
      <c r="I3659" s="11">
        <v>40.862304420710601</v>
      </c>
      <c r="J3659" s="11">
        <v>-73.953496197994298</v>
      </c>
      <c r="K3659" s="11">
        <v>217</v>
      </c>
      <c r="L3659" s="11">
        <v>22.400404899499701</v>
      </c>
      <c r="M3659" s="11">
        <v>67.465487750095804</v>
      </c>
      <c r="N3659" s="11" t="s">
        <v>57</v>
      </c>
      <c r="O3659" s="11" t="s">
        <v>55</v>
      </c>
      <c r="P3659" s="11">
        <v>0</v>
      </c>
      <c r="Q3659" s="11">
        <v>0.75827901952535404</v>
      </c>
      <c r="R3659" s="11">
        <v>51</v>
      </c>
      <c r="S3659" s="11">
        <v>44</v>
      </c>
      <c r="T3659" s="11">
        <v>323.73332040060802</v>
      </c>
      <c r="U3659" s="11">
        <v>18.632241306768801</v>
      </c>
      <c r="V3659" s="11" t="s">
        <v>56</v>
      </c>
    </row>
    <row r="3660" spans="1:22" x14ac:dyDescent="0.3">
      <c r="A3660" s="9">
        <v>45364.701388888898</v>
      </c>
      <c r="B3660" s="10">
        <v>45364</v>
      </c>
      <c r="C3660" s="11">
        <v>2024</v>
      </c>
      <c r="D3660" s="11">
        <v>3</v>
      </c>
      <c r="E3660" s="11">
        <v>13</v>
      </c>
      <c r="F3660" s="11">
        <v>16</v>
      </c>
      <c r="G3660" s="11" t="s">
        <v>69</v>
      </c>
      <c r="H3660" s="11" t="s">
        <v>53</v>
      </c>
      <c r="I3660" s="11">
        <v>40.7692112252508</v>
      </c>
      <c r="J3660" s="11">
        <v>-73.777575180674205</v>
      </c>
      <c r="K3660" s="11">
        <v>72</v>
      </c>
      <c r="L3660" s="11">
        <v>37.801174572340898</v>
      </c>
      <c r="M3660" s="11">
        <v>62.281804145094704</v>
      </c>
      <c r="N3660" s="11" t="s">
        <v>54</v>
      </c>
      <c r="O3660" s="11" t="s">
        <v>60</v>
      </c>
      <c r="P3660" s="11">
        <v>0</v>
      </c>
      <c r="Q3660" s="11">
        <v>-0.68413816862384402</v>
      </c>
      <c r="R3660" s="11">
        <v>11</v>
      </c>
      <c r="S3660" s="11">
        <v>1</v>
      </c>
      <c r="T3660" s="11">
        <v>443.92637381601497</v>
      </c>
      <c r="U3660" s="11">
        <v>29.705413811740499</v>
      </c>
      <c r="V3660" s="11" t="s">
        <v>63</v>
      </c>
    </row>
    <row r="3661" spans="1:22" x14ac:dyDescent="0.3">
      <c r="A3661" s="9">
        <v>45364.704861111102</v>
      </c>
      <c r="B3661" s="10">
        <v>45364</v>
      </c>
      <c r="C3661" s="11">
        <v>2024</v>
      </c>
      <c r="D3661" s="11">
        <v>3</v>
      </c>
      <c r="E3661" s="11">
        <v>13</v>
      </c>
      <c r="F3661" s="11">
        <v>16</v>
      </c>
      <c r="G3661" s="11" t="s">
        <v>69</v>
      </c>
      <c r="H3661" s="11" t="s">
        <v>53</v>
      </c>
      <c r="I3661" s="11">
        <v>40.6800010641036</v>
      </c>
      <c r="J3661" s="11">
        <v>-73.816455878247396</v>
      </c>
      <c r="K3661" s="11">
        <v>169</v>
      </c>
      <c r="L3661" s="11">
        <v>6.56524831406582</v>
      </c>
      <c r="M3661" s="11">
        <v>69.574584479133804</v>
      </c>
      <c r="N3661" s="11" t="s">
        <v>57</v>
      </c>
      <c r="O3661" s="11" t="s">
        <v>55</v>
      </c>
      <c r="P3661" s="11">
        <v>0</v>
      </c>
      <c r="Q3661" s="11">
        <v>0.73493305594632896</v>
      </c>
      <c r="R3661" s="11">
        <v>80</v>
      </c>
      <c r="S3661" s="11">
        <v>34</v>
      </c>
      <c r="T3661" s="11">
        <v>328.78512142916497</v>
      </c>
      <c r="U3661" s="11">
        <v>24.769519306755701</v>
      </c>
      <c r="V3661" s="11" t="s">
        <v>56</v>
      </c>
    </row>
    <row r="3662" spans="1:22" x14ac:dyDescent="0.3">
      <c r="A3662" s="9">
        <v>45364.708333333299</v>
      </c>
      <c r="B3662" s="10">
        <v>45364</v>
      </c>
      <c r="C3662" s="11">
        <v>2024</v>
      </c>
      <c r="D3662" s="11">
        <v>3</v>
      </c>
      <c r="E3662" s="11">
        <v>13</v>
      </c>
      <c r="F3662" s="11">
        <v>17</v>
      </c>
      <c r="G3662" s="11" t="s">
        <v>69</v>
      </c>
      <c r="H3662" s="11" t="s">
        <v>53</v>
      </c>
      <c r="I3662" s="11">
        <v>40.600631283099901</v>
      </c>
      <c r="J3662" s="11">
        <v>-73.732846512465002</v>
      </c>
      <c r="K3662" s="11">
        <v>285</v>
      </c>
      <c r="L3662" s="11">
        <v>32.593849633607498</v>
      </c>
      <c r="M3662" s="11">
        <v>79.310493802392202</v>
      </c>
      <c r="N3662" s="11" t="s">
        <v>59</v>
      </c>
      <c r="O3662" s="11" t="s">
        <v>58</v>
      </c>
      <c r="P3662" s="11">
        <v>1</v>
      </c>
      <c r="Q3662" s="11">
        <v>0.786344475324667</v>
      </c>
      <c r="R3662" s="11">
        <v>69</v>
      </c>
      <c r="S3662" s="11">
        <v>47</v>
      </c>
      <c r="T3662" s="11">
        <v>229.70472160174299</v>
      </c>
      <c r="U3662" s="11">
        <v>29.954186616374901</v>
      </c>
      <c r="V3662" s="11" t="s">
        <v>56</v>
      </c>
    </row>
    <row r="3663" spans="1:22" x14ac:dyDescent="0.3">
      <c r="A3663" s="9">
        <v>45364.711805555598</v>
      </c>
      <c r="B3663" s="10">
        <v>45364</v>
      </c>
      <c r="C3663" s="11">
        <v>2024</v>
      </c>
      <c r="D3663" s="11">
        <v>3</v>
      </c>
      <c r="E3663" s="11">
        <v>13</v>
      </c>
      <c r="F3663" s="11">
        <v>17</v>
      </c>
      <c r="G3663" s="11" t="s">
        <v>69</v>
      </c>
      <c r="H3663" s="11" t="s">
        <v>53</v>
      </c>
      <c r="I3663" s="11">
        <v>40.670084188113698</v>
      </c>
      <c r="J3663" s="11">
        <v>-73.915291538597202</v>
      </c>
      <c r="K3663" s="11">
        <v>126</v>
      </c>
      <c r="L3663" s="11">
        <v>27.900466735237799</v>
      </c>
      <c r="M3663" s="11">
        <v>54.229967998216097</v>
      </c>
      <c r="N3663" s="11" t="s">
        <v>57</v>
      </c>
      <c r="O3663" s="11" t="s">
        <v>58</v>
      </c>
      <c r="P3663" s="11">
        <v>0</v>
      </c>
      <c r="Q3663" s="11">
        <v>-0.77944319369683501</v>
      </c>
      <c r="R3663" s="11">
        <v>58</v>
      </c>
      <c r="S3663" s="11">
        <v>21</v>
      </c>
      <c r="T3663" s="11">
        <v>50.315952566823498</v>
      </c>
      <c r="U3663" s="11">
        <v>17.7340847668933</v>
      </c>
      <c r="V3663" s="11" t="s">
        <v>63</v>
      </c>
    </row>
    <row r="3664" spans="1:22" x14ac:dyDescent="0.3">
      <c r="A3664" s="9">
        <v>45364.715277777803</v>
      </c>
      <c r="B3664" s="10">
        <v>45364</v>
      </c>
      <c r="C3664" s="11">
        <v>2024</v>
      </c>
      <c r="D3664" s="11">
        <v>3</v>
      </c>
      <c r="E3664" s="11">
        <v>13</v>
      </c>
      <c r="F3664" s="11">
        <v>17</v>
      </c>
      <c r="G3664" s="11" t="s">
        <v>69</v>
      </c>
      <c r="H3664" s="11" t="s">
        <v>53</v>
      </c>
      <c r="I3664" s="11">
        <v>40.6252195123513</v>
      </c>
      <c r="J3664" s="11">
        <v>-73.713354807218394</v>
      </c>
      <c r="K3664" s="11">
        <v>262</v>
      </c>
      <c r="L3664" s="11">
        <v>19.694518245411899</v>
      </c>
      <c r="M3664" s="11">
        <v>16.557500750773901</v>
      </c>
      <c r="N3664" s="11" t="s">
        <v>57</v>
      </c>
      <c r="O3664" s="11" t="s">
        <v>55</v>
      </c>
      <c r="P3664" s="11">
        <v>1</v>
      </c>
      <c r="Q3664" s="11">
        <v>-0.97961633488278499</v>
      </c>
      <c r="R3664" s="11">
        <v>80</v>
      </c>
      <c r="S3664" s="11">
        <v>23</v>
      </c>
      <c r="T3664" s="11">
        <v>497.67689722708201</v>
      </c>
      <c r="U3664" s="11">
        <v>19.818243906276301</v>
      </c>
      <c r="V3664" s="11" t="s">
        <v>56</v>
      </c>
    </row>
    <row r="3665" spans="1:22" x14ac:dyDescent="0.3">
      <c r="A3665" s="9">
        <v>45364.71875</v>
      </c>
      <c r="B3665" s="10">
        <v>45364</v>
      </c>
      <c r="C3665" s="11">
        <v>2024</v>
      </c>
      <c r="D3665" s="11">
        <v>3</v>
      </c>
      <c r="E3665" s="11">
        <v>13</v>
      </c>
      <c r="F3665" s="11">
        <v>17</v>
      </c>
      <c r="G3665" s="11" t="s">
        <v>69</v>
      </c>
      <c r="H3665" s="11" t="s">
        <v>53</v>
      </c>
      <c r="I3665" s="11">
        <v>40.865034170690599</v>
      </c>
      <c r="J3665" s="11">
        <v>-73.997376607362398</v>
      </c>
      <c r="K3665" s="11">
        <v>186</v>
      </c>
      <c r="L3665" s="11">
        <v>5.2273894069674203</v>
      </c>
      <c r="M3665" s="11">
        <v>86.960810273677097</v>
      </c>
      <c r="N3665" s="11" t="s">
        <v>57</v>
      </c>
      <c r="O3665" s="11" t="s">
        <v>60</v>
      </c>
      <c r="P3665" s="11">
        <v>0</v>
      </c>
      <c r="Q3665" s="11">
        <v>-0.134708858312407</v>
      </c>
      <c r="R3665" s="11">
        <v>53</v>
      </c>
      <c r="S3665" s="11">
        <v>14</v>
      </c>
      <c r="T3665" s="11">
        <v>318.81914228965201</v>
      </c>
      <c r="U3665" s="11">
        <v>6.8142724609079099</v>
      </c>
      <c r="V3665" s="11" t="s">
        <v>56</v>
      </c>
    </row>
    <row r="3666" spans="1:22" x14ac:dyDescent="0.3">
      <c r="A3666" s="9">
        <v>45364.722222222197</v>
      </c>
      <c r="B3666" s="10">
        <v>45364</v>
      </c>
      <c r="C3666" s="11">
        <v>2024</v>
      </c>
      <c r="D3666" s="11">
        <v>3</v>
      </c>
      <c r="E3666" s="11">
        <v>13</v>
      </c>
      <c r="F3666" s="11">
        <v>17</v>
      </c>
      <c r="G3666" s="11" t="s">
        <v>69</v>
      </c>
      <c r="H3666" s="11" t="s">
        <v>53</v>
      </c>
      <c r="I3666" s="11">
        <v>40.746330675723399</v>
      </c>
      <c r="J3666" s="11">
        <v>-73.819164341150895</v>
      </c>
      <c r="K3666" s="11">
        <v>81</v>
      </c>
      <c r="L3666" s="11">
        <v>77.969059823687104</v>
      </c>
      <c r="M3666" s="11">
        <v>43.467423491190402</v>
      </c>
      <c r="N3666" s="11" t="s">
        <v>54</v>
      </c>
      <c r="O3666" s="11" t="s">
        <v>58</v>
      </c>
      <c r="P3666" s="11">
        <v>0</v>
      </c>
      <c r="Q3666" s="11">
        <v>-0.97869669953495397</v>
      </c>
      <c r="R3666" s="11">
        <v>92</v>
      </c>
      <c r="S3666" s="11">
        <v>44</v>
      </c>
      <c r="T3666" s="11">
        <v>294.69922024476</v>
      </c>
      <c r="U3666" s="11">
        <v>22.126314432056699</v>
      </c>
      <c r="V3666" s="11" t="s">
        <v>62</v>
      </c>
    </row>
    <row r="3667" spans="1:22" x14ac:dyDescent="0.3">
      <c r="A3667" s="9">
        <v>45364.725694444503</v>
      </c>
      <c r="B3667" s="10">
        <v>45364</v>
      </c>
      <c r="C3667" s="11">
        <v>2024</v>
      </c>
      <c r="D3667" s="11">
        <v>3</v>
      </c>
      <c r="E3667" s="11">
        <v>13</v>
      </c>
      <c r="F3667" s="11">
        <v>17</v>
      </c>
      <c r="G3667" s="11" t="s">
        <v>69</v>
      </c>
      <c r="H3667" s="11" t="s">
        <v>53</v>
      </c>
      <c r="I3667" s="11">
        <v>40.7956356235781</v>
      </c>
      <c r="J3667" s="11">
        <v>-73.714700623308005</v>
      </c>
      <c r="K3667" s="11">
        <v>189</v>
      </c>
      <c r="L3667" s="11">
        <v>22.700046886149501</v>
      </c>
      <c r="M3667" s="11">
        <v>66.464077469437697</v>
      </c>
      <c r="N3667" s="11" t="s">
        <v>57</v>
      </c>
      <c r="O3667" s="11" t="s">
        <v>60</v>
      </c>
      <c r="P3667" s="11">
        <v>0</v>
      </c>
      <c r="Q3667" s="11">
        <v>0.48868738719076799</v>
      </c>
      <c r="R3667" s="11">
        <v>82</v>
      </c>
      <c r="S3667" s="11">
        <v>21</v>
      </c>
      <c r="T3667" s="11">
        <v>55.382741014570897</v>
      </c>
      <c r="U3667" s="11">
        <v>28.050921911642</v>
      </c>
      <c r="V3667" s="11" t="s">
        <v>63</v>
      </c>
    </row>
    <row r="3668" spans="1:22" x14ac:dyDescent="0.3">
      <c r="A3668" s="9">
        <v>45364.729166666701</v>
      </c>
      <c r="B3668" s="10">
        <v>45364</v>
      </c>
      <c r="C3668" s="11">
        <v>2024</v>
      </c>
      <c r="D3668" s="11">
        <v>3</v>
      </c>
      <c r="E3668" s="11">
        <v>13</v>
      </c>
      <c r="F3668" s="11">
        <v>17</v>
      </c>
      <c r="G3668" s="11" t="s">
        <v>69</v>
      </c>
      <c r="H3668" s="11" t="s">
        <v>53</v>
      </c>
      <c r="I3668" s="11">
        <v>40.7686606588926</v>
      </c>
      <c r="J3668" s="11">
        <v>-73.798212032687601</v>
      </c>
      <c r="K3668" s="11">
        <v>89</v>
      </c>
      <c r="L3668" s="11">
        <v>72.820072234011704</v>
      </c>
      <c r="M3668" s="11">
        <v>89.850745357649302</v>
      </c>
      <c r="N3668" s="11" t="s">
        <v>54</v>
      </c>
      <c r="O3668" s="11" t="s">
        <v>58</v>
      </c>
      <c r="P3668" s="11">
        <v>0</v>
      </c>
      <c r="Q3668" s="11">
        <v>0.88684355122619996</v>
      </c>
      <c r="R3668" s="11">
        <v>33</v>
      </c>
      <c r="S3668" s="11">
        <v>8</v>
      </c>
      <c r="T3668" s="11">
        <v>456.27111041428998</v>
      </c>
      <c r="U3668" s="11">
        <v>29.6603481117948</v>
      </c>
      <c r="V3668" s="11" t="s">
        <v>56</v>
      </c>
    </row>
    <row r="3669" spans="1:22" x14ac:dyDescent="0.3">
      <c r="A3669" s="9">
        <v>45364.732638888898</v>
      </c>
      <c r="B3669" s="10">
        <v>45364</v>
      </c>
      <c r="C3669" s="11">
        <v>2024</v>
      </c>
      <c r="D3669" s="11">
        <v>3</v>
      </c>
      <c r="E3669" s="11">
        <v>13</v>
      </c>
      <c r="F3669" s="11">
        <v>17</v>
      </c>
      <c r="G3669" s="11" t="s">
        <v>69</v>
      </c>
      <c r="H3669" s="11" t="s">
        <v>53</v>
      </c>
      <c r="I3669" s="11">
        <v>40.609685844296102</v>
      </c>
      <c r="J3669" s="11">
        <v>-73.915652523365196</v>
      </c>
      <c r="K3669" s="11">
        <v>245</v>
      </c>
      <c r="L3669" s="11">
        <v>69.680648790815198</v>
      </c>
      <c r="M3669" s="11">
        <v>94.716718397198704</v>
      </c>
      <c r="N3669" s="11" t="s">
        <v>57</v>
      </c>
      <c r="O3669" s="11" t="s">
        <v>55</v>
      </c>
      <c r="P3669" s="11">
        <v>0</v>
      </c>
      <c r="Q3669" s="11">
        <v>-4.9289391774581498E-2</v>
      </c>
      <c r="R3669" s="11">
        <v>46</v>
      </c>
      <c r="S3669" s="11">
        <v>43</v>
      </c>
      <c r="T3669" s="11">
        <v>318.72327071349298</v>
      </c>
      <c r="U3669" s="11">
        <v>7.0784587189285801</v>
      </c>
      <c r="V3669" s="11" t="s">
        <v>56</v>
      </c>
    </row>
    <row r="3670" spans="1:22" x14ac:dyDescent="0.3">
      <c r="A3670" s="9">
        <v>45364.736111111102</v>
      </c>
      <c r="B3670" s="10">
        <v>45364</v>
      </c>
      <c r="C3670" s="11">
        <v>2024</v>
      </c>
      <c r="D3670" s="11">
        <v>3</v>
      </c>
      <c r="E3670" s="11">
        <v>13</v>
      </c>
      <c r="F3670" s="11">
        <v>17</v>
      </c>
      <c r="G3670" s="11" t="s">
        <v>69</v>
      </c>
      <c r="H3670" s="11" t="s">
        <v>53</v>
      </c>
      <c r="I3670" s="11">
        <v>40.711359963923897</v>
      </c>
      <c r="J3670" s="11">
        <v>-73.991871296814693</v>
      </c>
      <c r="K3670" s="11">
        <v>283</v>
      </c>
      <c r="L3670" s="11">
        <v>35.346019280377199</v>
      </c>
      <c r="M3670" s="11">
        <v>58.563440523995197</v>
      </c>
      <c r="N3670" s="11" t="s">
        <v>59</v>
      </c>
      <c r="O3670" s="11" t="s">
        <v>58</v>
      </c>
      <c r="P3670" s="11">
        <v>0</v>
      </c>
      <c r="Q3670" s="11">
        <v>0.50092303436838403</v>
      </c>
      <c r="R3670" s="11">
        <v>48</v>
      </c>
      <c r="S3670" s="11">
        <v>39</v>
      </c>
      <c r="T3670" s="11">
        <v>239.47974216673001</v>
      </c>
      <c r="U3670" s="11">
        <v>29.335506280553801</v>
      </c>
      <c r="V3670" s="11" t="s">
        <v>56</v>
      </c>
    </row>
    <row r="3671" spans="1:22" x14ac:dyDescent="0.3">
      <c r="A3671" s="9">
        <v>45364.739583333299</v>
      </c>
      <c r="B3671" s="10">
        <v>45364</v>
      </c>
      <c r="C3671" s="11">
        <v>2024</v>
      </c>
      <c r="D3671" s="11">
        <v>3</v>
      </c>
      <c r="E3671" s="11">
        <v>13</v>
      </c>
      <c r="F3671" s="11">
        <v>17</v>
      </c>
      <c r="G3671" s="11" t="s">
        <v>69</v>
      </c>
      <c r="H3671" s="11" t="s">
        <v>53</v>
      </c>
      <c r="I3671" s="11">
        <v>40.680582297118598</v>
      </c>
      <c r="J3671" s="11">
        <v>-73.959688537342302</v>
      </c>
      <c r="K3671" s="11">
        <v>224</v>
      </c>
      <c r="L3671" s="11">
        <v>74.605527628994395</v>
      </c>
      <c r="M3671" s="11">
        <v>21.373607013643799</v>
      </c>
      <c r="N3671" s="11" t="s">
        <v>57</v>
      </c>
      <c r="O3671" s="11" t="s">
        <v>60</v>
      </c>
      <c r="P3671" s="11">
        <v>1</v>
      </c>
      <c r="Q3671" s="11">
        <v>-0.20181837553929</v>
      </c>
      <c r="R3671" s="11">
        <v>79</v>
      </c>
      <c r="S3671" s="11">
        <v>30</v>
      </c>
      <c r="T3671" s="11">
        <v>270.974434977545</v>
      </c>
      <c r="U3671" s="11">
        <v>6.9752996586975904</v>
      </c>
      <c r="V3671" s="11" t="s">
        <v>56</v>
      </c>
    </row>
    <row r="3672" spans="1:22" x14ac:dyDescent="0.3">
      <c r="A3672" s="9">
        <v>45364.743055555598</v>
      </c>
      <c r="B3672" s="10">
        <v>45364</v>
      </c>
      <c r="C3672" s="11">
        <v>2024</v>
      </c>
      <c r="D3672" s="11">
        <v>3</v>
      </c>
      <c r="E3672" s="11">
        <v>13</v>
      </c>
      <c r="F3672" s="11">
        <v>17</v>
      </c>
      <c r="G3672" s="11" t="s">
        <v>69</v>
      </c>
      <c r="H3672" s="11" t="s">
        <v>53</v>
      </c>
      <c r="I3672" s="11">
        <v>40.828959602746203</v>
      </c>
      <c r="J3672" s="11">
        <v>-73.711626267740101</v>
      </c>
      <c r="K3672" s="11">
        <v>233</v>
      </c>
      <c r="L3672" s="11">
        <v>48.066471291984001</v>
      </c>
      <c r="M3672" s="11">
        <v>42.974703804670597</v>
      </c>
      <c r="N3672" s="11" t="s">
        <v>57</v>
      </c>
      <c r="O3672" s="11" t="s">
        <v>55</v>
      </c>
      <c r="P3672" s="11">
        <v>0</v>
      </c>
      <c r="Q3672" s="11">
        <v>0.654214302944783</v>
      </c>
      <c r="R3672" s="11">
        <v>7</v>
      </c>
      <c r="S3672" s="11">
        <v>44</v>
      </c>
      <c r="T3672" s="11">
        <v>95.998796780258104</v>
      </c>
      <c r="U3672" s="11">
        <v>8.2669356899289603</v>
      </c>
      <c r="V3672" s="11" t="s">
        <v>56</v>
      </c>
    </row>
    <row r="3673" spans="1:22" x14ac:dyDescent="0.3">
      <c r="A3673" s="9">
        <v>45364.746527777803</v>
      </c>
      <c r="B3673" s="10">
        <v>45364</v>
      </c>
      <c r="C3673" s="11">
        <v>2024</v>
      </c>
      <c r="D3673" s="11">
        <v>3</v>
      </c>
      <c r="E3673" s="11">
        <v>13</v>
      </c>
      <c r="F3673" s="11">
        <v>17</v>
      </c>
      <c r="G3673" s="11" t="s">
        <v>69</v>
      </c>
      <c r="H3673" s="11" t="s">
        <v>53</v>
      </c>
      <c r="I3673" s="11">
        <v>40.866783337543097</v>
      </c>
      <c r="J3673" s="11">
        <v>-73.955297995433497</v>
      </c>
      <c r="K3673" s="11">
        <v>211</v>
      </c>
      <c r="L3673" s="11">
        <v>36.858941410882402</v>
      </c>
      <c r="M3673" s="11">
        <v>49.187647438888</v>
      </c>
      <c r="N3673" s="11" t="s">
        <v>59</v>
      </c>
      <c r="O3673" s="11" t="s">
        <v>58</v>
      </c>
      <c r="P3673" s="11">
        <v>0</v>
      </c>
      <c r="Q3673" s="11">
        <v>-1.2622905860559501E-2</v>
      </c>
      <c r="R3673" s="11">
        <v>17</v>
      </c>
      <c r="S3673" s="11">
        <v>12</v>
      </c>
      <c r="T3673" s="11">
        <v>254.652121651637</v>
      </c>
      <c r="U3673" s="11">
        <v>16.9336252168189</v>
      </c>
      <c r="V3673" s="11" t="s">
        <v>56</v>
      </c>
    </row>
    <row r="3674" spans="1:22" x14ac:dyDescent="0.3">
      <c r="A3674" s="9">
        <v>45364.75</v>
      </c>
      <c r="B3674" s="10">
        <v>45364</v>
      </c>
      <c r="C3674" s="11">
        <v>2024</v>
      </c>
      <c r="D3674" s="11">
        <v>3</v>
      </c>
      <c r="E3674" s="11">
        <v>13</v>
      </c>
      <c r="F3674" s="11">
        <v>18</v>
      </c>
      <c r="G3674" s="11" t="s">
        <v>69</v>
      </c>
      <c r="H3674" s="11" t="s">
        <v>53</v>
      </c>
      <c r="I3674" s="11">
        <v>40.872476859759097</v>
      </c>
      <c r="J3674" s="11">
        <v>-73.858058707994701</v>
      </c>
      <c r="K3674" s="11">
        <v>188</v>
      </c>
      <c r="L3674" s="11">
        <v>79.533159184239906</v>
      </c>
      <c r="M3674" s="11">
        <v>12.2864037134844</v>
      </c>
      <c r="N3674" s="11" t="s">
        <v>59</v>
      </c>
      <c r="O3674" s="11" t="s">
        <v>60</v>
      </c>
      <c r="P3674" s="11">
        <v>0</v>
      </c>
      <c r="Q3674" s="11">
        <v>0.50211031937047101</v>
      </c>
      <c r="R3674" s="11">
        <v>92</v>
      </c>
      <c r="S3674" s="11">
        <v>26</v>
      </c>
      <c r="T3674" s="11">
        <v>143.45891541733701</v>
      </c>
      <c r="U3674" s="11">
        <v>15.726445531582099</v>
      </c>
      <c r="V3674" s="11" t="s">
        <v>63</v>
      </c>
    </row>
    <row r="3675" spans="1:22" x14ac:dyDescent="0.3">
      <c r="A3675" s="9">
        <v>45364.753472222197</v>
      </c>
      <c r="B3675" s="10">
        <v>45364</v>
      </c>
      <c r="C3675" s="11">
        <v>2024</v>
      </c>
      <c r="D3675" s="11">
        <v>3</v>
      </c>
      <c r="E3675" s="11">
        <v>13</v>
      </c>
      <c r="F3675" s="11">
        <v>18</v>
      </c>
      <c r="G3675" s="11" t="s">
        <v>69</v>
      </c>
      <c r="H3675" s="11" t="s">
        <v>53</v>
      </c>
      <c r="I3675" s="11">
        <v>40.891730494613199</v>
      </c>
      <c r="J3675" s="11">
        <v>-73.742080384174301</v>
      </c>
      <c r="K3675" s="11">
        <v>267</v>
      </c>
      <c r="L3675" s="11">
        <v>12.061351805348901</v>
      </c>
      <c r="M3675" s="11">
        <v>42.918456178612601</v>
      </c>
      <c r="N3675" s="11" t="s">
        <v>59</v>
      </c>
      <c r="O3675" s="11" t="s">
        <v>61</v>
      </c>
      <c r="P3675" s="11">
        <v>0</v>
      </c>
      <c r="Q3675" s="11">
        <v>-0.71908910062490605</v>
      </c>
      <c r="R3675" s="11">
        <v>70</v>
      </c>
      <c r="S3675" s="11">
        <v>21</v>
      </c>
      <c r="T3675" s="11">
        <v>227.73688970302601</v>
      </c>
      <c r="U3675" s="11">
        <v>5.5077526538783701</v>
      </c>
      <c r="V3675" s="11" t="s">
        <v>56</v>
      </c>
    </row>
    <row r="3676" spans="1:22" x14ac:dyDescent="0.3">
      <c r="A3676" s="9">
        <v>45364.756944444503</v>
      </c>
      <c r="B3676" s="10">
        <v>45364</v>
      </c>
      <c r="C3676" s="11">
        <v>2024</v>
      </c>
      <c r="D3676" s="11">
        <v>3</v>
      </c>
      <c r="E3676" s="11">
        <v>13</v>
      </c>
      <c r="F3676" s="11">
        <v>18</v>
      </c>
      <c r="G3676" s="11" t="s">
        <v>69</v>
      </c>
      <c r="H3676" s="11" t="s">
        <v>53</v>
      </c>
      <c r="I3676" s="11">
        <v>40.802336087736897</v>
      </c>
      <c r="J3676" s="11">
        <v>-73.948821559631199</v>
      </c>
      <c r="K3676" s="11">
        <v>143</v>
      </c>
      <c r="L3676" s="11">
        <v>57.887192048263401</v>
      </c>
      <c r="M3676" s="11">
        <v>16.127632193992099</v>
      </c>
      <c r="N3676" s="11" t="s">
        <v>57</v>
      </c>
      <c r="O3676" s="11" t="s">
        <v>58</v>
      </c>
      <c r="P3676" s="11">
        <v>0</v>
      </c>
      <c r="Q3676" s="11">
        <v>-0.649707579050676</v>
      </c>
      <c r="R3676" s="11">
        <v>9</v>
      </c>
      <c r="S3676" s="11">
        <v>9</v>
      </c>
      <c r="T3676" s="11">
        <v>289.74722919496401</v>
      </c>
      <c r="U3676" s="11">
        <v>15.8693850047058</v>
      </c>
      <c r="V3676" s="11" t="s">
        <v>63</v>
      </c>
    </row>
    <row r="3677" spans="1:22" x14ac:dyDescent="0.3">
      <c r="A3677" s="9">
        <v>45364.760416666701</v>
      </c>
      <c r="B3677" s="10">
        <v>45364</v>
      </c>
      <c r="C3677" s="11">
        <v>2024</v>
      </c>
      <c r="D3677" s="11">
        <v>3</v>
      </c>
      <c r="E3677" s="11">
        <v>13</v>
      </c>
      <c r="F3677" s="11">
        <v>18</v>
      </c>
      <c r="G3677" s="11" t="s">
        <v>69</v>
      </c>
      <c r="H3677" s="11" t="s">
        <v>53</v>
      </c>
      <c r="I3677" s="11">
        <v>40.771641319298901</v>
      </c>
      <c r="J3677" s="11">
        <v>-73.977053835021493</v>
      </c>
      <c r="K3677" s="11">
        <v>277</v>
      </c>
      <c r="L3677" s="11">
        <v>38.297134897649499</v>
      </c>
      <c r="M3677" s="11">
        <v>99.347553792010999</v>
      </c>
      <c r="N3677" s="11" t="s">
        <v>59</v>
      </c>
      <c r="O3677" s="11" t="s">
        <v>60</v>
      </c>
      <c r="P3677" s="11">
        <v>0</v>
      </c>
      <c r="Q3677" s="11">
        <v>-0.63769161385790096</v>
      </c>
      <c r="R3677" s="11">
        <v>44</v>
      </c>
      <c r="S3677" s="11">
        <v>25</v>
      </c>
      <c r="T3677" s="11">
        <v>372.46373587272501</v>
      </c>
      <c r="U3677" s="11">
        <v>6.1186937880278496</v>
      </c>
      <c r="V3677" s="11" t="s">
        <v>56</v>
      </c>
    </row>
    <row r="3678" spans="1:22" x14ac:dyDescent="0.3">
      <c r="A3678" s="9">
        <v>45364.763888888898</v>
      </c>
      <c r="B3678" s="10">
        <v>45364</v>
      </c>
      <c r="C3678" s="11">
        <v>2024</v>
      </c>
      <c r="D3678" s="11">
        <v>3</v>
      </c>
      <c r="E3678" s="11">
        <v>13</v>
      </c>
      <c r="F3678" s="11">
        <v>18</v>
      </c>
      <c r="G3678" s="11" t="s">
        <v>69</v>
      </c>
      <c r="H3678" s="11" t="s">
        <v>53</v>
      </c>
      <c r="I3678" s="11">
        <v>40.7732147850028</v>
      </c>
      <c r="J3678" s="11">
        <v>-73.890686086226594</v>
      </c>
      <c r="K3678" s="11">
        <v>177</v>
      </c>
      <c r="L3678" s="11">
        <v>45.081108803916898</v>
      </c>
      <c r="M3678" s="11">
        <v>57.618674432362504</v>
      </c>
      <c r="N3678" s="11" t="s">
        <v>57</v>
      </c>
      <c r="O3678" s="11" t="s">
        <v>58</v>
      </c>
      <c r="P3678" s="11">
        <v>0</v>
      </c>
      <c r="Q3678" s="11">
        <v>-0.998951332184288</v>
      </c>
      <c r="R3678" s="11">
        <v>81</v>
      </c>
      <c r="S3678" s="11">
        <v>39</v>
      </c>
      <c r="T3678" s="11">
        <v>308.12089169993698</v>
      </c>
      <c r="U3678" s="11">
        <v>5.0639806245801804</v>
      </c>
      <c r="V3678" s="11" t="s">
        <v>63</v>
      </c>
    </row>
    <row r="3679" spans="1:22" x14ac:dyDescent="0.3">
      <c r="A3679" s="9">
        <v>45364.767361111102</v>
      </c>
      <c r="B3679" s="10">
        <v>45364</v>
      </c>
      <c r="C3679" s="11">
        <v>2024</v>
      </c>
      <c r="D3679" s="11">
        <v>3</v>
      </c>
      <c r="E3679" s="11">
        <v>13</v>
      </c>
      <c r="F3679" s="11">
        <v>18</v>
      </c>
      <c r="G3679" s="11" t="s">
        <v>69</v>
      </c>
      <c r="H3679" s="11" t="s">
        <v>53</v>
      </c>
      <c r="I3679" s="11">
        <v>40.659031153353503</v>
      </c>
      <c r="J3679" s="11">
        <v>-73.919387718860307</v>
      </c>
      <c r="K3679" s="11">
        <v>289</v>
      </c>
      <c r="L3679" s="11">
        <v>18.839171436456802</v>
      </c>
      <c r="M3679" s="11">
        <v>19.447395263937199</v>
      </c>
      <c r="N3679" s="11" t="s">
        <v>59</v>
      </c>
      <c r="O3679" s="11" t="s">
        <v>60</v>
      </c>
      <c r="P3679" s="11">
        <v>0</v>
      </c>
      <c r="Q3679" s="11">
        <v>0.48165359976973499</v>
      </c>
      <c r="R3679" s="11">
        <v>34</v>
      </c>
      <c r="S3679" s="11">
        <v>34</v>
      </c>
      <c r="T3679" s="11">
        <v>376.20569953568003</v>
      </c>
      <c r="U3679" s="11">
        <v>13.4168534359943</v>
      </c>
      <c r="V3679" s="11" t="s">
        <v>56</v>
      </c>
    </row>
    <row r="3680" spans="1:22" x14ac:dyDescent="0.3">
      <c r="A3680" s="9">
        <v>45364.770833333299</v>
      </c>
      <c r="B3680" s="10">
        <v>45364</v>
      </c>
      <c r="C3680" s="11">
        <v>2024</v>
      </c>
      <c r="D3680" s="11">
        <v>3</v>
      </c>
      <c r="E3680" s="11">
        <v>13</v>
      </c>
      <c r="F3680" s="11">
        <v>18</v>
      </c>
      <c r="G3680" s="11" t="s">
        <v>69</v>
      </c>
      <c r="H3680" s="11" t="s">
        <v>53</v>
      </c>
      <c r="I3680" s="11">
        <v>40.850560867115099</v>
      </c>
      <c r="J3680" s="11">
        <v>-73.750271551266295</v>
      </c>
      <c r="K3680" s="11">
        <v>217</v>
      </c>
      <c r="L3680" s="11">
        <v>49.446495309855401</v>
      </c>
      <c r="M3680" s="11">
        <v>43.875146437007402</v>
      </c>
      <c r="N3680" s="11" t="s">
        <v>59</v>
      </c>
      <c r="O3680" s="11" t="s">
        <v>55</v>
      </c>
      <c r="P3680" s="11">
        <v>0</v>
      </c>
      <c r="Q3680" s="11">
        <v>0.32892242956874701</v>
      </c>
      <c r="R3680" s="11">
        <v>46</v>
      </c>
      <c r="S3680" s="11">
        <v>17</v>
      </c>
      <c r="T3680" s="11">
        <v>114.91888826623099</v>
      </c>
      <c r="U3680" s="11">
        <v>5.93014134912299</v>
      </c>
      <c r="V3680" s="11" t="s">
        <v>56</v>
      </c>
    </row>
    <row r="3681" spans="1:22" x14ac:dyDescent="0.3">
      <c r="A3681" s="9">
        <v>45364.774305555598</v>
      </c>
      <c r="B3681" s="10">
        <v>45364</v>
      </c>
      <c r="C3681" s="11">
        <v>2024</v>
      </c>
      <c r="D3681" s="11">
        <v>3</v>
      </c>
      <c r="E3681" s="11">
        <v>13</v>
      </c>
      <c r="F3681" s="11">
        <v>18</v>
      </c>
      <c r="G3681" s="11" t="s">
        <v>69</v>
      </c>
      <c r="H3681" s="11" t="s">
        <v>53</v>
      </c>
      <c r="I3681" s="11">
        <v>40.859030702858597</v>
      </c>
      <c r="J3681" s="11">
        <v>-73.882088619143801</v>
      </c>
      <c r="K3681" s="11">
        <v>293</v>
      </c>
      <c r="L3681" s="11">
        <v>26.473016354656099</v>
      </c>
      <c r="M3681" s="11">
        <v>52.667837096229498</v>
      </c>
      <c r="N3681" s="11" t="s">
        <v>59</v>
      </c>
      <c r="O3681" s="11" t="s">
        <v>55</v>
      </c>
      <c r="P3681" s="11">
        <v>0</v>
      </c>
      <c r="Q3681" s="11">
        <v>-0.90503997659267699</v>
      </c>
      <c r="R3681" s="11">
        <v>82</v>
      </c>
      <c r="S3681" s="11">
        <v>37</v>
      </c>
      <c r="T3681" s="11">
        <v>300.10907128965903</v>
      </c>
      <c r="U3681" s="11">
        <v>26.008775054372901</v>
      </c>
      <c r="V3681" s="11" t="s">
        <v>56</v>
      </c>
    </row>
    <row r="3682" spans="1:22" x14ac:dyDescent="0.3">
      <c r="A3682" s="9">
        <v>45364.777777777803</v>
      </c>
      <c r="B3682" s="10">
        <v>45364</v>
      </c>
      <c r="C3682" s="11">
        <v>2024</v>
      </c>
      <c r="D3682" s="11">
        <v>3</v>
      </c>
      <c r="E3682" s="11">
        <v>13</v>
      </c>
      <c r="F3682" s="11">
        <v>18</v>
      </c>
      <c r="G3682" s="11" t="s">
        <v>69</v>
      </c>
      <c r="H3682" s="11" t="s">
        <v>53</v>
      </c>
      <c r="I3682" s="11">
        <v>40.668286872344801</v>
      </c>
      <c r="J3682" s="11">
        <v>-73.891791702488007</v>
      </c>
      <c r="K3682" s="11">
        <v>112</v>
      </c>
      <c r="L3682" s="11">
        <v>41.446519260989703</v>
      </c>
      <c r="M3682" s="11">
        <v>94.746467864897497</v>
      </c>
      <c r="N3682" s="11" t="s">
        <v>57</v>
      </c>
      <c r="O3682" s="11" t="s">
        <v>61</v>
      </c>
      <c r="P3682" s="11">
        <v>0</v>
      </c>
      <c r="Q3682" s="11">
        <v>0.17283957835807101</v>
      </c>
      <c r="R3682" s="11">
        <v>2</v>
      </c>
      <c r="S3682" s="11">
        <v>11</v>
      </c>
      <c r="T3682" s="11">
        <v>148.89487750199501</v>
      </c>
      <c r="U3682" s="11">
        <v>28.965688770916401</v>
      </c>
      <c r="V3682" s="11" t="s">
        <v>56</v>
      </c>
    </row>
    <row r="3683" spans="1:22" x14ac:dyDescent="0.3">
      <c r="A3683" s="9">
        <v>45364.78125</v>
      </c>
      <c r="B3683" s="10">
        <v>45364</v>
      </c>
      <c r="C3683" s="11">
        <v>2024</v>
      </c>
      <c r="D3683" s="11">
        <v>3</v>
      </c>
      <c r="E3683" s="11">
        <v>13</v>
      </c>
      <c r="F3683" s="11">
        <v>18</v>
      </c>
      <c r="G3683" s="11" t="s">
        <v>69</v>
      </c>
      <c r="H3683" s="11" t="s">
        <v>53</v>
      </c>
      <c r="I3683" s="11">
        <v>40.632276784248702</v>
      </c>
      <c r="J3683" s="11">
        <v>-73.810518357635303</v>
      </c>
      <c r="K3683" s="11">
        <v>172</v>
      </c>
      <c r="L3683" s="11">
        <v>33.183653512837502</v>
      </c>
      <c r="M3683" s="11">
        <v>30.041500434815799</v>
      </c>
      <c r="N3683" s="11" t="s">
        <v>57</v>
      </c>
      <c r="O3683" s="11" t="s">
        <v>58</v>
      </c>
      <c r="P3683" s="11">
        <v>0</v>
      </c>
      <c r="Q3683" s="11">
        <v>-0.85260375929508003</v>
      </c>
      <c r="R3683" s="11">
        <v>68</v>
      </c>
      <c r="S3683" s="11">
        <v>6</v>
      </c>
      <c r="T3683" s="11">
        <v>257.28480935572099</v>
      </c>
      <c r="U3683" s="11">
        <v>12.5982935476259</v>
      </c>
      <c r="V3683" s="11" t="s">
        <v>63</v>
      </c>
    </row>
    <row r="3684" spans="1:22" x14ac:dyDescent="0.3">
      <c r="A3684" s="9">
        <v>45364.784722222197</v>
      </c>
      <c r="B3684" s="10">
        <v>45364</v>
      </c>
      <c r="C3684" s="11">
        <v>2024</v>
      </c>
      <c r="D3684" s="11">
        <v>3</v>
      </c>
      <c r="E3684" s="11">
        <v>13</v>
      </c>
      <c r="F3684" s="11">
        <v>18</v>
      </c>
      <c r="G3684" s="11" t="s">
        <v>69</v>
      </c>
      <c r="H3684" s="11" t="s">
        <v>53</v>
      </c>
      <c r="I3684" s="11">
        <v>40.800266486764002</v>
      </c>
      <c r="J3684" s="11">
        <v>-73.810456871604003</v>
      </c>
      <c r="K3684" s="11">
        <v>133</v>
      </c>
      <c r="L3684" s="11">
        <v>44.119360596571703</v>
      </c>
      <c r="M3684" s="11">
        <v>60.803827929544703</v>
      </c>
      <c r="N3684" s="11" t="s">
        <v>54</v>
      </c>
      <c r="O3684" s="11" t="s">
        <v>55</v>
      </c>
      <c r="P3684" s="11">
        <v>0</v>
      </c>
      <c r="Q3684" s="11">
        <v>0.24411233865239601</v>
      </c>
      <c r="R3684" s="11">
        <v>2</v>
      </c>
      <c r="S3684" s="11">
        <v>45</v>
      </c>
      <c r="T3684" s="11">
        <v>341.70135300772301</v>
      </c>
      <c r="U3684" s="11">
        <v>22.316277697069602</v>
      </c>
      <c r="V3684" s="11" t="s">
        <v>63</v>
      </c>
    </row>
    <row r="3685" spans="1:22" x14ac:dyDescent="0.3">
      <c r="A3685" s="9">
        <v>45364.788194444503</v>
      </c>
      <c r="B3685" s="10">
        <v>45364</v>
      </c>
      <c r="C3685" s="11">
        <v>2024</v>
      </c>
      <c r="D3685" s="11">
        <v>3</v>
      </c>
      <c r="E3685" s="11">
        <v>13</v>
      </c>
      <c r="F3685" s="11">
        <v>18</v>
      </c>
      <c r="G3685" s="11" t="s">
        <v>69</v>
      </c>
      <c r="H3685" s="11" t="s">
        <v>53</v>
      </c>
      <c r="I3685" s="11">
        <v>40.854586990629699</v>
      </c>
      <c r="J3685" s="11">
        <v>-73.712223943223506</v>
      </c>
      <c r="K3685" s="11">
        <v>284</v>
      </c>
      <c r="L3685" s="11">
        <v>55.348919275553399</v>
      </c>
      <c r="M3685" s="11">
        <v>21.178218347238001</v>
      </c>
      <c r="N3685" s="11" t="s">
        <v>57</v>
      </c>
      <c r="O3685" s="11" t="s">
        <v>58</v>
      </c>
      <c r="P3685" s="11">
        <v>0</v>
      </c>
      <c r="Q3685" s="11">
        <v>-0.179959767026032</v>
      </c>
      <c r="R3685" s="11">
        <v>38</v>
      </c>
      <c r="S3685" s="11">
        <v>45</v>
      </c>
      <c r="T3685" s="11">
        <v>229.68868995338099</v>
      </c>
      <c r="U3685" s="11">
        <v>23.740035745741999</v>
      </c>
      <c r="V3685" s="11" t="s">
        <v>56</v>
      </c>
    </row>
    <row r="3686" spans="1:22" x14ac:dyDescent="0.3">
      <c r="A3686" s="9">
        <v>45364.791666666701</v>
      </c>
      <c r="B3686" s="10">
        <v>45364</v>
      </c>
      <c r="C3686" s="11">
        <v>2024</v>
      </c>
      <c r="D3686" s="11">
        <v>3</v>
      </c>
      <c r="E3686" s="11">
        <v>13</v>
      </c>
      <c r="F3686" s="11">
        <v>19</v>
      </c>
      <c r="G3686" s="11" t="s">
        <v>69</v>
      </c>
      <c r="H3686" s="11" t="s">
        <v>53</v>
      </c>
      <c r="I3686" s="11">
        <v>40.778523801825003</v>
      </c>
      <c r="J3686" s="11">
        <v>-73.989132900584195</v>
      </c>
      <c r="K3686" s="11">
        <v>248</v>
      </c>
      <c r="L3686" s="11">
        <v>72.112971447047101</v>
      </c>
      <c r="M3686" s="11">
        <v>90.250326398356606</v>
      </c>
      <c r="N3686" s="11" t="s">
        <v>54</v>
      </c>
      <c r="O3686" s="11" t="s">
        <v>58</v>
      </c>
      <c r="P3686" s="11">
        <v>0</v>
      </c>
      <c r="Q3686" s="11">
        <v>-0.62319273926229801</v>
      </c>
      <c r="R3686" s="11">
        <v>29</v>
      </c>
      <c r="S3686" s="11">
        <v>42</v>
      </c>
      <c r="T3686" s="11">
        <v>129.31306575049999</v>
      </c>
      <c r="U3686" s="11">
        <v>11.535060829167399</v>
      </c>
      <c r="V3686" s="11" t="s">
        <v>56</v>
      </c>
    </row>
    <row r="3687" spans="1:22" x14ac:dyDescent="0.3">
      <c r="A3687" s="9">
        <v>45364.795138888898</v>
      </c>
      <c r="B3687" s="10">
        <v>45364</v>
      </c>
      <c r="C3687" s="11">
        <v>2024</v>
      </c>
      <c r="D3687" s="11">
        <v>3</v>
      </c>
      <c r="E3687" s="11">
        <v>13</v>
      </c>
      <c r="F3687" s="11">
        <v>19</v>
      </c>
      <c r="G3687" s="11" t="s">
        <v>69</v>
      </c>
      <c r="H3687" s="11" t="s">
        <v>53</v>
      </c>
      <c r="I3687" s="11">
        <v>40.666907334386302</v>
      </c>
      <c r="J3687" s="11">
        <v>-73.714424671428404</v>
      </c>
      <c r="K3687" s="11">
        <v>157</v>
      </c>
      <c r="L3687" s="11">
        <v>30.070038786520499</v>
      </c>
      <c r="M3687" s="11">
        <v>10.6038214148248</v>
      </c>
      <c r="N3687" s="11" t="s">
        <v>57</v>
      </c>
      <c r="O3687" s="11" t="s">
        <v>60</v>
      </c>
      <c r="P3687" s="11">
        <v>0</v>
      </c>
      <c r="Q3687" s="11">
        <v>-0.68589080557968896</v>
      </c>
      <c r="R3687" s="11">
        <v>31</v>
      </c>
      <c r="S3687" s="11">
        <v>26</v>
      </c>
      <c r="T3687" s="11">
        <v>188.42892569214899</v>
      </c>
      <c r="U3687" s="11">
        <v>12.2346315186851</v>
      </c>
      <c r="V3687" s="11" t="s">
        <v>63</v>
      </c>
    </row>
    <row r="3688" spans="1:22" x14ac:dyDescent="0.3">
      <c r="A3688" s="9">
        <v>45364.798611111102</v>
      </c>
      <c r="B3688" s="10">
        <v>45364</v>
      </c>
      <c r="C3688" s="11">
        <v>2024</v>
      </c>
      <c r="D3688" s="11">
        <v>3</v>
      </c>
      <c r="E3688" s="11">
        <v>13</v>
      </c>
      <c r="F3688" s="11">
        <v>19</v>
      </c>
      <c r="G3688" s="11" t="s">
        <v>69</v>
      </c>
      <c r="H3688" s="11" t="s">
        <v>53</v>
      </c>
      <c r="I3688" s="11">
        <v>40.761393962997097</v>
      </c>
      <c r="J3688" s="11">
        <v>-73.945298175278694</v>
      </c>
      <c r="K3688" s="11">
        <v>253</v>
      </c>
      <c r="L3688" s="11">
        <v>75.584586670059196</v>
      </c>
      <c r="M3688" s="11">
        <v>93.510276277266001</v>
      </c>
      <c r="N3688" s="11" t="s">
        <v>54</v>
      </c>
      <c r="O3688" s="11" t="s">
        <v>61</v>
      </c>
      <c r="P3688" s="11">
        <v>0</v>
      </c>
      <c r="Q3688" s="11">
        <v>-0.47886578552213899</v>
      </c>
      <c r="R3688" s="11">
        <v>69</v>
      </c>
      <c r="S3688" s="11">
        <v>46</v>
      </c>
      <c r="T3688" s="11">
        <v>339.32229028475803</v>
      </c>
      <c r="U3688" s="11">
        <v>28.208271377728799</v>
      </c>
      <c r="V3688" s="11" t="s">
        <v>56</v>
      </c>
    </row>
    <row r="3689" spans="1:22" x14ac:dyDescent="0.3">
      <c r="A3689" s="9">
        <v>45364.802083333299</v>
      </c>
      <c r="B3689" s="10">
        <v>45364</v>
      </c>
      <c r="C3689" s="11">
        <v>2024</v>
      </c>
      <c r="D3689" s="11">
        <v>3</v>
      </c>
      <c r="E3689" s="11">
        <v>13</v>
      </c>
      <c r="F3689" s="11">
        <v>19</v>
      </c>
      <c r="G3689" s="11" t="s">
        <v>69</v>
      </c>
      <c r="H3689" s="11" t="s">
        <v>53</v>
      </c>
      <c r="I3689" s="11">
        <v>40.691799519722402</v>
      </c>
      <c r="J3689" s="11">
        <v>-73.720911544975095</v>
      </c>
      <c r="K3689" s="11">
        <v>17</v>
      </c>
      <c r="L3689" s="11">
        <v>9.9993687932264699</v>
      </c>
      <c r="M3689" s="11">
        <v>70.513921410942601</v>
      </c>
      <c r="N3689" s="11" t="s">
        <v>59</v>
      </c>
      <c r="O3689" s="11" t="s">
        <v>55</v>
      </c>
      <c r="P3689" s="11">
        <v>0</v>
      </c>
      <c r="Q3689" s="11">
        <v>-9.9284131012730495E-2</v>
      </c>
      <c r="R3689" s="11">
        <v>36</v>
      </c>
      <c r="S3689" s="11">
        <v>32</v>
      </c>
      <c r="T3689" s="11">
        <v>364.515909834902</v>
      </c>
      <c r="U3689" s="11">
        <v>23.279384255772399</v>
      </c>
      <c r="V3689" s="11" t="s">
        <v>56</v>
      </c>
    </row>
    <row r="3690" spans="1:22" x14ac:dyDescent="0.3">
      <c r="A3690" s="9">
        <v>45364.805555555598</v>
      </c>
      <c r="B3690" s="10">
        <v>45364</v>
      </c>
      <c r="C3690" s="11">
        <v>2024</v>
      </c>
      <c r="D3690" s="11">
        <v>3</v>
      </c>
      <c r="E3690" s="11">
        <v>13</v>
      </c>
      <c r="F3690" s="11">
        <v>19</v>
      </c>
      <c r="G3690" s="11" t="s">
        <v>69</v>
      </c>
      <c r="H3690" s="11" t="s">
        <v>53</v>
      </c>
      <c r="I3690" s="11">
        <v>40.681584944145399</v>
      </c>
      <c r="J3690" s="11">
        <v>-73.937238515515901</v>
      </c>
      <c r="K3690" s="11">
        <v>280</v>
      </c>
      <c r="L3690" s="11">
        <v>25.706893265708601</v>
      </c>
      <c r="M3690" s="11">
        <v>28.139533497180899</v>
      </c>
      <c r="N3690" s="11" t="s">
        <v>54</v>
      </c>
      <c r="O3690" s="11" t="s">
        <v>60</v>
      </c>
      <c r="P3690" s="11">
        <v>1</v>
      </c>
      <c r="Q3690" s="11">
        <v>0.63632257050193197</v>
      </c>
      <c r="R3690" s="11">
        <v>74</v>
      </c>
      <c r="S3690" s="11">
        <v>43</v>
      </c>
      <c r="T3690" s="11">
        <v>95.436126925873197</v>
      </c>
      <c r="U3690" s="11">
        <v>12.328698142392501</v>
      </c>
      <c r="V3690" s="11" t="s">
        <v>56</v>
      </c>
    </row>
    <row r="3691" spans="1:22" x14ac:dyDescent="0.3">
      <c r="A3691" s="9">
        <v>45364.809027777803</v>
      </c>
      <c r="B3691" s="10">
        <v>45364</v>
      </c>
      <c r="C3691" s="11">
        <v>2024</v>
      </c>
      <c r="D3691" s="11">
        <v>3</v>
      </c>
      <c r="E3691" s="11">
        <v>13</v>
      </c>
      <c r="F3691" s="11">
        <v>19</v>
      </c>
      <c r="G3691" s="11" t="s">
        <v>69</v>
      </c>
      <c r="H3691" s="11" t="s">
        <v>53</v>
      </c>
      <c r="I3691" s="11">
        <v>40.606781777402901</v>
      </c>
      <c r="J3691" s="11">
        <v>-73.732391658401596</v>
      </c>
      <c r="K3691" s="11">
        <v>82</v>
      </c>
      <c r="L3691" s="11">
        <v>20.294062474627498</v>
      </c>
      <c r="M3691" s="11">
        <v>59.056035087411402</v>
      </c>
      <c r="N3691" s="11" t="s">
        <v>54</v>
      </c>
      <c r="O3691" s="11" t="s">
        <v>58</v>
      </c>
      <c r="P3691" s="11">
        <v>0</v>
      </c>
      <c r="Q3691" s="11">
        <v>1.62580846060436E-2</v>
      </c>
      <c r="R3691" s="11">
        <v>70</v>
      </c>
      <c r="S3691" s="11">
        <v>6</v>
      </c>
      <c r="T3691" s="11">
        <v>199.785588807019</v>
      </c>
      <c r="U3691" s="11">
        <v>23.800534093181199</v>
      </c>
      <c r="V3691" s="11" t="s">
        <v>63</v>
      </c>
    </row>
    <row r="3692" spans="1:22" x14ac:dyDescent="0.3">
      <c r="A3692" s="9">
        <v>45364.8125</v>
      </c>
      <c r="B3692" s="10">
        <v>45364</v>
      </c>
      <c r="C3692" s="11">
        <v>2024</v>
      </c>
      <c r="D3692" s="11">
        <v>3</v>
      </c>
      <c r="E3692" s="11">
        <v>13</v>
      </c>
      <c r="F3692" s="11">
        <v>19</v>
      </c>
      <c r="G3692" s="11" t="s">
        <v>69</v>
      </c>
      <c r="H3692" s="11" t="s">
        <v>53</v>
      </c>
      <c r="I3692" s="11">
        <v>40.853849360753003</v>
      </c>
      <c r="J3692" s="11">
        <v>-73.809235187960994</v>
      </c>
      <c r="K3692" s="11">
        <v>192</v>
      </c>
      <c r="L3692" s="11">
        <v>38.6655567150396</v>
      </c>
      <c r="M3692" s="11">
        <v>33.723251248902002</v>
      </c>
      <c r="N3692" s="11" t="s">
        <v>59</v>
      </c>
      <c r="O3692" s="11" t="s">
        <v>55</v>
      </c>
      <c r="P3692" s="11">
        <v>0</v>
      </c>
      <c r="Q3692" s="11">
        <v>0.86546387210572795</v>
      </c>
      <c r="R3692" s="11">
        <v>3</v>
      </c>
      <c r="S3692" s="11">
        <v>46</v>
      </c>
      <c r="T3692" s="11">
        <v>216.248278940913</v>
      </c>
      <c r="U3692" s="11">
        <v>24.756125325387099</v>
      </c>
      <c r="V3692" s="11" t="s">
        <v>63</v>
      </c>
    </row>
    <row r="3693" spans="1:22" x14ac:dyDescent="0.3">
      <c r="A3693" s="9">
        <v>45364.815972222197</v>
      </c>
      <c r="B3693" s="10">
        <v>45364</v>
      </c>
      <c r="C3693" s="11">
        <v>2024</v>
      </c>
      <c r="D3693" s="11">
        <v>3</v>
      </c>
      <c r="E3693" s="11">
        <v>13</v>
      </c>
      <c r="F3693" s="11">
        <v>19</v>
      </c>
      <c r="G3693" s="11" t="s">
        <v>69</v>
      </c>
      <c r="H3693" s="11" t="s">
        <v>53</v>
      </c>
      <c r="I3693" s="11">
        <v>40.837226790088799</v>
      </c>
      <c r="J3693" s="11">
        <v>-73.799453374597306</v>
      </c>
      <c r="K3693" s="11">
        <v>165</v>
      </c>
      <c r="L3693" s="11">
        <v>34.951730329616602</v>
      </c>
      <c r="M3693" s="11">
        <v>30.004470062660701</v>
      </c>
      <c r="N3693" s="11" t="s">
        <v>57</v>
      </c>
      <c r="O3693" s="11" t="s">
        <v>55</v>
      </c>
      <c r="P3693" s="11">
        <v>0</v>
      </c>
      <c r="Q3693" s="11">
        <v>-0.46899868760427899</v>
      </c>
      <c r="R3693" s="11">
        <v>41</v>
      </c>
      <c r="S3693" s="11">
        <v>24</v>
      </c>
      <c r="T3693" s="11">
        <v>273.30981409528101</v>
      </c>
      <c r="U3693" s="11">
        <v>16.9250457414763</v>
      </c>
      <c r="V3693" s="11" t="s">
        <v>63</v>
      </c>
    </row>
    <row r="3694" spans="1:22" x14ac:dyDescent="0.3">
      <c r="A3694" s="9">
        <v>45364.819444444503</v>
      </c>
      <c r="B3694" s="10">
        <v>45364</v>
      </c>
      <c r="C3694" s="11">
        <v>2024</v>
      </c>
      <c r="D3694" s="11">
        <v>3</v>
      </c>
      <c r="E3694" s="11">
        <v>13</v>
      </c>
      <c r="F3694" s="11">
        <v>19</v>
      </c>
      <c r="G3694" s="11" t="s">
        <v>69</v>
      </c>
      <c r="H3694" s="11" t="s">
        <v>53</v>
      </c>
      <c r="I3694" s="11">
        <v>40.866981169219102</v>
      </c>
      <c r="J3694" s="11">
        <v>-73.735573702051497</v>
      </c>
      <c r="K3694" s="11">
        <v>57</v>
      </c>
      <c r="L3694" s="11">
        <v>19.101608423853602</v>
      </c>
      <c r="M3694" s="11">
        <v>38.5425871085586</v>
      </c>
      <c r="N3694" s="11" t="s">
        <v>59</v>
      </c>
      <c r="O3694" s="11" t="s">
        <v>61</v>
      </c>
      <c r="P3694" s="11">
        <v>0</v>
      </c>
      <c r="Q3694" s="11">
        <v>-0.318226303391768</v>
      </c>
      <c r="R3694" s="11">
        <v>84</v>
      </c>
      <c r="S3694" s="11">
        <v>35</v>
      </c>
      <c r="T3694" s="11">
        <v>258.92009313669899</v>
      </c>
      <c r="U3694" s="11">
        <v>26.194545793321002</v>
      </c>
      <c r="V3694" s="11" t="s">
        <v>56</v>
      </c>
    </row>
    <row r="3695" spans="1:22" x14ac:dyDescent="0.3">
      <c r="A3695" s="9">
        <v>45364.822916666701</v>
      </c>
      <c r="B3695" s="10">
        <v>45364</v>
      </c>
      <c r="C3695" s="11">
        <v>2024</v>
      </c>
      <c r="D3695" s="11">
        <v>3</v>
      </c>
      <c r="E3695" s="11">
        <v>13</v>
      </c>
      <c r="F3695" s="11">
        <v>19</v>
      </c>
      <c r="G3695" s="11" t="s">
        <v>69</v>
      </c>
      <c r="H3695" s="11" t="s">
        <v>53</v>
      </c>
      <c r="I3695" s="11">
        <v>40.685391786722299</v>
      </c>
      <c r="J3695" s="11">
        <v>-73.725750513614102</v>
      </c>
      <c r="K3695" s="11">
        <v>265</v>
      </c>
      <c r="L3695" s="11">
        <v>42.063439234420201</v>
      </c>
      <c r="M3695" s="11">
        <v>15.4973417988228</v>
      </c>
      <c r="N3695" s="11" t="s">
        <v>54</v>
      </c>
      <c r="O3695" s="11" t="s">
        <v>58</v>
      </c>
      <c r="P3695" s="11">
        <v>0</v>
      </c>
      <c r="Q3695" s="11">
        <v>-0.411394063042401</v>
      </c>
      <c r="R3695" s="11">
        <v>25</v>
      </c>
      <c r="S3695" s="11">
        <v>44</v>
      </c>
      <c r="T3695" s="11">
        <v>363.74222430909299</v>
      </c>
      <c r="U3695" s="11">
        <v>17.920108156529501</v>
      </c>
      <c r="V3695" s="11" t="s">
        <v>56</v>
      </c>
    </row>
    <row r="3696" spans="1:22" x14ac:dyDescent="0.3">
      <c r="A3696" s="9">
        <v>45364.826388888898</v>
      </c>
      <c r="B3696" s="10">
        <v>45364</v>
      </c>
      <c r="C3696" s="11">
        <v>2024</v>
      </c>
      <c r="D3696" s="11">
        <v>3</v>
      </c>
      <c r="E3696" s="11">
        <v>13</v>
      </c>
      <c r="F3696" s="11">
        <v>19</v>
      </c>
      <c r="G3696" s="11" t="s">
        <v>69</v>
      </c>
      <c r="H3696" s="11" t="s">
        <v>53</v>
      </c>
      <c r="I3696" s="11">
        <v>40.616093346579298</v>
      </c>
      <c r="J3696" s="11">
        <v>-73.8925616268846</v>
      </c>
      <c r="K3696" s="11">
        <v>213</v>
      </c>
      <c r="L3696" s="11">
        <v>59.851316933099397</v>
      </c>
      <c r="M3696" s="11">
        <v>57.240490005851903</v>
      </c>
      <c r="N3696" s="11" t="s">
        <v>54</v>
      </c>
      <c r="O3696" s="11" t="s">
        <v>58</v>
      </c>
      <c r="P3696" s="11">
        <v>0</v>
      </c>
      <c r="Q3696" s="11">
        <v>-0.532114719193859</v>
      </c>
      <c r="R3696" s="11">
        <v>64</v>
      </c>
      <c r="S3696" s="11">
        <v>19</v>
      </c>
      <c r="T3696" s="11">
        <v>213.32157720475999</v>
      </c>
      <c r="U3696" s="11">
        <v>19.785865908863599</v>
      </c>
      <c r="V3696" s="11" t="s">
        <v>56</v>
      </c>
    </row>
    <row r="3697" spans="1:22" x14ac:dyDescent="0.3">
      <c r="A3697" s="9">
        <v>45364.829861111102</v>
      </c>
      <c r="B3697" s="10">
        <v>45364</v>
      </c>
      <c r="C3697" s="11">
        <v>2024</v>
      </c>
      <c r="D3697" s="11">
        <v>3</v>
      </c>
      <c r="E3697" s="11">
        <v>13</v>
      </c>
      <c r="F3697" s="11">
        <v>19</v>
      </c>
      <c r="G3697" s="11" t="s">
        <v>69</v>
      </c>
      <c r="H3697" s="11" t="s">
        <v>53</v>
      </c>
      <c r="I3697" s="11">
        <v>40.654382827426303</v>
      </c>
      <c r="J3697" s="11">
        <v>-73.763878843382599</v>
      </c>
      <c r="K3697" s="11">
        <v>100</v>
      </c>
      <c r="L3697" s="11">
        <v>74.366659874394102</v>
      </c>
      <c r="M3697" s="11">
        <v>62.425617809874801</v>
      </c>
      <c r="N3697" s="11" t="s">
        <v>54</v>
      </c>
      <c r="O3697" s="11" t="s">
        <v>60</v>
      </c>
      <c r="P3697" s="11">
        <v>0</v>
      </c>
      <c r="Q3697" s="11">
        <v>0.208037661714813</v>
      </c>
      <c r="R3697" s="11">
        <v>97</v>
      </c>
      <c r="S3697" s="11">
        <v>16</v>
      </c>
      <c r="T3697" s="11">
        <v>164.37427732802999</v>
      </c>
      <c r="U3697" s="11">
        <v>28.019996536394402</v>
      </c>
      <c r="V3697" s="11" t="s">
        <v>63</v>
      </c>
    </row>
    <row r="3698" spans="1:22" x14ac:dyDescent="0.3">
      <c r="A3698" s="9">
        <v>45364.833333333299</v>
      </c>
      <c r="B3698" s="10">
        <v>45364</v>
      </c>
      <c r="C3698" s="11">
        <v>2024</v>
      </c>
      <c r="D3698" s="11">
        <v>3</v>
      </c>
      <c r="E3698" s="11">
        <v>13</v>
      </c>
      <c r="F3698" s="11">
        <v>20</v>
      </c>
      <c r="G3698" s="11" t="s">
        <v>69</v>
      </c>
      <c r="H3698" s="11" t="s">
        <v>53</v>
      </c>
      <c r="I3698" s="11">
        <v>40.8738420620314</v>
      </c>
      <c r="J3698" s="11">
        <v>-73.797589448132697</v>
      </c>
      <c r="K3698" s="11">
        <v>281</v>
      </c>
      <c r="L3698" s="11">
        <v>77.070918470150005</v>
      </c>
      <c r="M3698" s="11">
        <v>63.514114452949897</v>
      </c>
      <c r="N3698" s="11" t="s">
        <v>57</v>
      </c>
      <c r="O3698" s="11" t="s">
        <v>60</v>
      </c>
      <c r="P3698" s="11">
        <v>0</v>
      </c>
      <c r="Q3698" s="11">
        <v>-0.54161604037335698</v>
      </c>
      <c r="R3698" s="11">
        <v>13</v>
      </c>
      <c r="S3698" s="11">
        <v>20</v>
      </c>
      <c r="T3698" s="11">
        <v>244.99472673459999</v>
      </c>
      <c r="U3698" s="11">
        <v>21.185420463876401</v>
      </c>
      <c r="V3698" s="11" t="s">
        <v>56</v>
      </c>
    </row>
    <row r="3699" spans="1:22" x14ac:dyDescent="0.3">
      <c r="A3699" s="9">
        <v>45364.836805555598</v>
      </c>
      <c r="B3699" s="10">
        <v>45364</v>
      </c>
      <c r="C3699" s="11">
        <v>2024</v>
      </c>
      <c r="D3699" s="11">
        <v>3</v>
      </c>
      <c r="E3699" s="11">
        <v>13</v>
      </c>
      <c r="F3699" s="11">
        <v>20</v>
      </c>
      <c r="G3699" s="11" t="s">
        <v>69</v>
      </c>
      <c r="H3699" s="11" t="s">
        <v>53</v>
      </c>
      <c r="I3699" s="11">
        <v>40.660401670938597</v>
      </c>
      <c r="J3699" s="11">
        <v>-73.986921667342799</v>
      </c>
      <c r="K3699" s="11">
        <v>227</v>
      </c>
      <c r="L3699" s="11">
        <v>48.849259002642697</v>
      </c>
      <c r="M3699" s="11">
        <v>39.501647443922401</v>
      </c>
      <c r="N3699" s="11" t="s">
        <v>57</v>
      </c>
      <c r="O3699" s="11" t="s">
        <v>60</v>
      </c>
      <c r="P3699" s="11">
        <v>0</v>
      </c>
      <c r="Q3699" s="11">
        <v>-0.78889712475867202</v>
      </c>
      <c r="R3699" s="11">
        <v>5</v>
      </c>
      <c r="S3699" s="11">
        <v>30</v>
      </c>
      <c r="T3699" s="11">
        <v>474.13105565066599</v>
      </c>
      <c r="U3699" s="11">
        <v>7.9693460502783697</v>
      </c>
      <c r="V3699" s="11" t="s">
        <v>56</v>
      </c>
    </row>
    <row r="3700" spans="1:22" x14ac:dyDescent="0.3">
      <c r="A3700" s="9">
        <v>45364.840277777803</v>
      </c>
      <c r="B3700" s="10">
        <v>45364</v>
      </c>
      <c r="C3700" s="11">
        <v>2024</v>
      </c>
      <c r="D3700" s="11">
        <v>3</v>
      </c>
      <c r="E3700" s="11">
        <v>13</v>
      </c>
      <c r="F3700" s="11">
        <v>20</v>
      </c>
      <c r="G3700" s="11" t="s">
        <v>69</v>
      </c>
      <c r="H3700" s="11" t="s">
        <v>53</v>
      </c>
      <c r="I3700" s="11">
        <v>40.624513571690599</v>
      </c>
      <c r="J3700" s="11">
        <v>-73.887429182532003</v>
      </c>
      <c r="K3700" s="11">
        <v>154</v>
      </c>
      <c r="L3700" s="11">
        <v>51.3759930890931</v>
      </c>
      <c r="M3700" s="11">
        <v>31.0143190586878</v>
      </c>
      <c r="N3700" s="11" t="s">
        <v>54</v>
      </c>
      <c r="O3700" s="11" t="s">
        <v>58</v>
      </c>
      <c r="P3700" s="11">
        <v>1</v>
      </c>
      <c r="Q3700" s="11">
        <v>-0.48079733253606999</v>
      </c>
      <c r="R3700" s="11">
        <v>53</v>
      </c>
      <c r="S3700" s="11">
        <v>49</v>
      </c>
      <c r="T3700" s="11">
        <v>387.755542279601</v>
      </c>
      <c r="U3700" s="11">
        <v>17.8539481327043</v>
      </c>
      <c r="V3700" s="11" t="s">
        <v>56</v>
      </c>
    </row>
    <row r="3701" spans="1:22" x14ac:dyDescent="0.3">
      <c r="A3701" s="9">
        <v>45364.84375</v>
      </c>
      <c r="B3701" s="10">
        <v>45364</v>
      </c>
      <c r="C3701" s="11">
        <v>2024</v>
      </c>
      <c r="D3701" s="11">
        <v>3</v>
      </c>
      <c r="E3701" s="11">
        <v>13</v>
      </c>
      <c r="F3701" s="11">
        <v>20</v>
      </c>
      <c r="G3701" s="11" t="s">
        <v>69</v>
      </c>
      <c r="H3701" s="11" t="s">
        <v>53</v>
      </c>
      <c r="I3701" s="11">
        <v>40.6222394165992</v>
      </c>
      <c r="J3701" s="11">
        <v>-73.934382420411794</v>
      </c>
      <c r="K3701" s="11">
        <v>193</v>
      </c>
      <c r="L3701" s="11">
        <v>10.822701390193499</v>
      </c>
      <c r="M3701" s="11">
        <v>50.221248052664798</v>
      </c>
      <c r="N3701" s="11" t="s">
        <v>59</v>
      </c>
      <c r="O3701" s="11" t="s">
        <v>60</v>
      </c>
      <c r="P3701" s="11">
        <v>1</v>
      </c>
      <c r="Q3701" s="11">
        <v>-0.88830211960786298</v>
      </c>
      <c r="R3701" s="11">
        <v>14</v>
      </c>
      <c r="S3701" s="11">
        <v>31</v>
      </c>
      <c r="T3701" s="11">
        <v>433.82788158586402</v>
      </c>
      <c r="U3701" s="11">
        <v>9.6269267918674402</v>
      </c>
      <c r="V3701" s="11" t="s">
        <v>56</v>
      </c>
    </row>
    <row r="3702" spans="1:22" x14ac:dyDescent="0.3">
      <c r="A3702" s="9">
        <v>45364.847222222197</v>
      </c>
      <c r="B3702" s="10">
        <v>45364</v>
      </c>
      <c r="C3702" s="11">
        <v>2024</v>
      </c>
      <c r="D3702" s="11">
        <v>3</v>
      </c>
      <c r="E3702" s="11">
        <v>13</v>
      </c>
      <c r="F3702" s="11">
        <v>20</v>
      </c>
      <c r="G3702" s="11" t="s">
        <v>69</v>
      </c>
      <c r="H3702" s="11" t="s">
        <v>53</v>
      </c>
      <c r="I3702" s="11">
        <v>40.660261327732798</v>
      </c>
      <c r="J3702" s="11">
        <v>-73.985590440548194</v>
      </c>
      <c r="K3702" s="11">
        <v>201</v>
      </c>
      <c r="L3702" s="11">
        <v>36.855949996559097</v>
      </c>
      <c r="M3702" s="11">
        <v>41.236349975737397</v>
      </c>
      <c r="N3702" s="11" t="s">
        <v>59</v>
      </c>
      <c r="O3702" s="11" t="s">
        <v>58</v>
      </c>
      <c r="P3702" s="11">
        <v>0</v>
      </c>
      <c r="Q3702" s="11">
        <v>-0.24221872801215699</v>
      </c>
      <c r="R3702" s="11">
        <v>42</v>
      </c>
      <c r="S3702" s="11">
        <v>6</v>
      </c>
      <c r="T3702" s="11">
        <v>380.92536277048299</v>
      </c>
      <c r="U3702" s="11">
        <v>12.1496855184306</v>
      </c>
      <c r="V3702" s="11" t="s">
        <v>56</v>
      </c>
    </row>
    <row r="3703" spans="1:22" x14ac:dyDescent="0.3">
      <c r="A3703" s="9">
        <v>45364.850694444503</v>
      </c>
      <c r="B3703" s="10">
        <v>45364</v>
      </c>
      <c r="C3703" s="11">
        <v>2024</v>
      </c>
      <c r="D3703" s="11">
        <v>3</v>
      </c>
      <c r="E3703" s="11">
        <v>13</v>
      </c>
      <c r="F3703" s="11">
        <v>20</v>
      </c>
      <c r="G3703" s="11" t="s">
        <v>69</v>
      </c>
      <c r="H3703" s="11" t="s">
        <v>53</v>
      </c>
      <c r="I3703" s="11">
        <v>40.829534950510002</v>
      </c>
      <c r="J3703" s="11">
        <v>-73.755139639176093</v>
      </c>
      <c r="K3703" s="11">
        <v>45</v>
      </c>
      <c r="L3703" s="11">
        <v>7.4431483574012898</v>
      </c>
      <c r="M3703" s="11">
        <v>29.830229344712901</v>
      </c>
      <c r="N3703" s="11" t="s">
        <v>57</v>
      </c>
      <c r="O3703" s="11" t="s">
        <v>55</v>
      </c>
      <c r="P3703" s="11">
        <v>0</v>
      </c>
      <c r="Q3703" s="11">
        <v>0.90716053502958505</v>
      </c>
      <c r="R3703" s="11">
        <v>98</v>
      </c>
      <c r="S3703" s="11">
        <v>12</v>
      </c>
      <c r="T3703" s="11">
        <v>171.80803515865199</v>
      </c>
      <c r="U3703" s="11">
        <v>17.4277617257526</v>
      </c>
      <c r="V3703" s="11" t="s">
        <v>56</v>
      </c>
    </row>
    <row r="3704" spans="1:22" x14ac:dyDescent="0.3">
      <c r="A3704" s="9">
        <v>45364.854166666701</v>
      </c>
      <c r="B3704" s="10">
        <v>45364</v>
      </c>
      <c r="C3704" s="11">
        <v>2024</v>
      </c>
      <c r="D3704" s="11">
        <v>3</v>
      </c>
      <c r="E3704" s="11">
        <v>13</v>
      </c>
      <c r="F3704" s="11">
        <v>20</v>
      </c>
      <c r="G3704" s="11" t="s">
        <v>69</v>
      </c>
      <c r="H3704" s="11" t="s">
        <v>53</v>
      </c>
      <c r="I3704" s="11">
        <v>40.891460081521302</v>
      </c>
      <c r="J3704" s="11">
        <v>-73.931482293242794</v>
      </c>
      <c r="K3704" s="11">
        <v>136</v>
      </c>
      <c r="L3704" s="11">
        <v>15.480439983671101</v>
      </c>
      <c r="M3704" s="11">
        <v>40.8090058054634</v>
      </c>
      <c r="N3704" s="11" t="s">
        <v>59</v>
      </c>
      <c r="O3704" s="11" t="s">
        <v>60</v>
      </c>
      <c r="P3704" s="11">
        <v>0</v>
      </c>
      <c r="Q3704" s="11">
        <v>-0.70743805103464497</v>
      </c>
      <c r="R3704" s="11">
        <v>95</v>
      </c>
      <c r="S3704" s="11">
        <v>26</v>
      </c>
      <c r="T3704" s="11">
        <v>197.053779833297</v>
      </c>
      <c r="U3704" s="11">
        <v>14.8748277882413</v>
      </c>
      <c r="V3704" s="11" t="s">
        <v>56</v>
      </c>
    </row>
    <row r="3705" spans="1:22" x14ac:dyDescent="0.3">
      <c r="A3705" s="9">
        <v>45364.857638888898</v>
      </c>
      <c r="B3705" s="10">
        <v>45364</v>
      </c>
      <c r="C3705" s="11">
        <v>2024</v>
      </c>
      <c r="D3705" s="11">
        <v>3</v>
      </c>
      <c r="E3705" s="11">
        <v>13</v>
      </c>
      <c r="F3705" s="11">
        <v>20</v>
      </c>
      <c r="G3705" s="11" t="s">
        <v>69</v>
      </c>
      <c r="H3705" s="11" t="s">
        <v>53</v>
      </c>
      <c r="I3705" s="11">
        <v>40.645055023685103</v>
      </c>
      <c r="J3705" s="11">
        <v>-73.821477443786904</v>
      </c>
      <c r="K3705" s="11">
        <v>122</v>
      </c>
      <c r="L3705" s="11">
        <v>71.620939771923204</v>
      </c>
      <c r="M3705" s="11">
        <v>82.037588882251796</v>
      </c>
      <c r="N3705" s="11" t="s">
        <v>54</v>
      </c>
      <c r="O3705" s="11" t="s">
        <v>60</v>
      </c>
      <c r="P3705" s="11">
        <v>0</v>
      </c>
      <c r="Q3705" s="11">
        <v>-0.65095108215692798</v>
      </c>
      <c r="R3705" s="11">
        <v>62</v>
      </c>
      <c r="S3705" s="11">
        <v>44</v>
      </c>
      <c r="T3705" s="11">
        <v>214.608945337161</v>
      </c>
      <c r="U3705" s="11">
        <v>29.175454740799101</v>
      </c>
      <c r="V3705" s="11" t="s">
        <v>56</v>
      </c>
    </row>
    <row r="3706" spans="1:22" x14ac:dyDescent="0.3">
      <c r="A3706" s="9">
        <v>45364.861111111102</v>
      </c>
      <c r="B3706" s="10">
        <v>45364</v>
      </c>
      <c r="C3706" s="11">
        <v>2024</v>
      </c>
      <c r="D3706" s="11">
        <v>3</v>
      </c>
      <c r="E3706" s="11">
        <v>13</v>
      </c>
      <c r="F3706" s="11">
        <v>20</v>
      </c>
      <c r="G3706" s="11" t="s">
        <v>69</v>
      </c>
      <c r="H3706" s="11" t="s">
        <v>53</v>
      </c>
      <c r="I3706" s="11">
        <v>40.877529104562399</v>
      </c>
      <c r="J3706" s="11">
        <v>-73.9102391325019</v>
      </c>
      <c r="K3706" s="11">
        <v>11</v>
      </c>
      <c r="L3706" s="11">
        <v>20.728857494259699</v>
      </c>
      <c r="M3706" s="11">
        <v>40.606326250501297</v>
      </c>
      <c r="N3706" s="11" t="s">
        <v>59</v>
      </c>
      <c r="O3706" s="11" t="s">
        <v>58</v>
      </c>
      <c r="P3706" s="11">
        <v>0</v>
      </c>
      <c r="Q3706" s="11">
        <v>-0.87977463445290405</v>
      </c>
      <c r="R3706" s="11">
        <v>98</v>
      </c>
      <c r="S3706" s="11">
        <v>21</v>
      </c>
      <c r="T3706" s="11">
        <v>194.205183958334</v>
      </c>
      <c r="U3706" s="11">
        <v>23.413771999507698</v>
      </c>
      <c r="V3706" s="11" t="s">
        <v>63</v>
      </c>
    </row>
    <row r="3707" spans="1:22" x14ac:dyDescent="0.3">
      <c r="A3707" s="9">
        <v>45364.864583333299</v>
      </c>
      <c r="B3707" s="10">
        <v>45364</v>
      </c>
      <c r="C3707" s="11">
        <v>2024</v>
      </c>
      <c r="D3707" s="11">
        <v>3</v>
      </c>
      <c r="E3707" s="11">
        <v>13</v>
      </c>
      <c r="F3707" s="11">
        <v>20</v>
      </c>
      <c r="G3707" s="11" t="s">
        <v>69</v>
      </c>
      <c r="H3707" s="11" t="s">
        <v>53</v>
      </c>
      <c r="I3707" s="11">
        <v>40.762087036008602</v>
      </c>
      <c r="J3707" s="11">
        <v>-73.981111454772801</v>
      </c>
      <c r="K3707" s="11">
        <v>131</v>
      </c>
      <c r="L3707" s="11">
        <v>38.6087404873617</v>
      </c>
      <c r="M3707" s="11">
        <v>73.896970233232295</v>
      </c>
      <c r="N3707" s="11" t="s">
        <v>59</v>
      </c>
      <c r="O3707" s="11" t="s">
        <v>60</v>
      </c>
      <c r="P3707" s="11">
        <v>0</v>
      </c>
      <c r="Q3707" s="11">
        <v>-0.48178067883245501</v>
      </c>
      <c r="R3707" s="11">
        <v>36</v>
      </c>
      <c r="S3707" s="11">
        <v>2</v>
      </c>
      <c r="T3707" s="11">
        <v>245.29169444546801</v>
      </c>
      <c r="U3707" s="11">
        <v>23.0247605007165</v>
      </c>
      <c r="V3707" s="11" t="s">
        <v>63</v>
      </c>
    </row>
    <row r="3708" spans="1:22" x14ac:dyDescent="0.3">
      <c r="A3708" s="9">
        <v>45364.868055555598</v>
      </c>
      <c r="B3708" s="10">
        <v>45364</v>
      </c>
      <c r="C3708" s="11">
        <v>2024</v>
      </c>
      <c r="D3708" s="11">
        <v>3</v>
      </c>
      <c r="E3708" s="11">
        <v>13</v>
      </c>
      <c r="F3708" s="11">
        <v>20</v>
      </c>
      <c r="G3708" s="11" t="s">
        <v>69</v>
      </c>
      <c r="H3708" s="11" t="s">
        <v>53</v>
      </c>
      <c r="I3708" s="11">
        <v>40.691216225698199</v>
      </c>
      <c r="J3708" s="11">
        <v>-73.817131110865603</v>
      </c>
      <c r="K3708" s="11">
        <v>124</v>
      </c>
      <c r="L3708" s="11">
        <v>57.955238225960898</v>
      </c>
      <c r="M3708" s="11">
        <v>28.5521294582385</v>
      </c>
      <c r="N3708" s="11" t="s">
        <v>57</v>
      </c>
      <c r="O3708" s="11" t="s">
        <v>58</v>
      </c>
      <c r="P3708" s="11">
        <v>0</v>
      </c>
      <c r="Q3708" s="11">
        <v>-0.95316349572824999</v>
      </c>
      <c r="R3708" s="11">
        <v>29</v>
      </c>
      <c r="S3708" s="11">
        <v>46</v>
      </c>
      <c r="T3708" s="11">
        <v>428.275392033034</v>
      </c>
      <c r="U3708" s="11">
        <v>22.403057033619699</v>
      </c>
      <c r="V3708" s="11" t="s">
        <v>63</v>
      </c>
    </row>
    <row r="3709" spans="1:22" x14ac:dyDescent="0.3">
      <c r="A3709" s="9">
        <v>45364.871527777803</v>
      </c>
      <c r="B3709" s="10">
        <v>45364</v>
      </c>
      <c r="C3709" s="11">
        <v>2024</v>
      </c>
      <c r="D3709" s="11">
        <v>3</v>
      </c>
      <c r="E3709" s="11">
        <v>13</v>
      </c>
      <c r="F3709" s="11">
        <v>20</v>
      </c>
      <c r="G3709" s="11" t="s">
        <v>69</v>
      </c>
      <c r="H3709" s="11" t="s">
        <v>53</v>
      </c>
      <c r="I3709" s="11">
        <v>40.828535242775899</v>
      </c>
      <c r="J3709" s="11">
        <v>-73.904267730505794</v>
      </c>
      <c r="K3709" s="11">
        <v>186</v>
      </c>
      <c r="L3709" s="11">
        <v>55.122169491232199</v>
      </c>
      <c r="M3709" s="11">
        <v>19.755955798088301</v>
      </c>
      <c r="N3709" s="11" t="s">
        <v>57</v>
      </c>
      <c r="O3709" s="11" t="s">
        <v>55</v>
      </c>
      <c r="P3709" s="11">
        <v>0</v>
      </c>
      <c r="Q3709" s="11">
        <v>0.52777693415587901</v>
      </c>
      <c r="R3709" s="11">
        <v>16</v>
      </c>
      <c r="S3709" s="11">
        <v>9</v>
      </c>
      <c r="T3709" s="11">
        <v>81.179533171633295</v>
      </c>
      <c r="U3709" s="11">
        <v>20.094436544504902</v>
      </c>
      <c r="V3709" s="11" t="s">
        <v>63</v>
      </c>
    </row>
    <row r="3710" spans="1:22" x14ac:dyDescent="0.3">
      <c r="A3710" s="9">
        <v>45364.875</v>
      </c>
      <c r="B3710" s="10">
        <v>45364</v>
      </c>
      <c r="C3710" s="11">
        <v>2024</v>
      </c>
      <c r="D3710" s="11">
        <v>3</v>
      </c>
      <c r="E3710" s="11">
        <v>13</v>
      </c>
      <c r="F3710" s="11">
        <v>21</v>
      </c>
      <c r="G3710" s="11" t="s">
        <v>69</v>
      </c>
      <c r="H3710" s="11" t="s">
        <v>53</v>
      </c>
      <c r="I3710" s="11">
        <v>40.787628849426703</v>
      </c>
      <c r="J3710" s="11">
        <v>-73.954377830721398</v>
      </c>
      <c r="K3710" s="11">
        <v>154</v>
      </c>
      <c r="L3710" s="11">
        <v>52.531055835012303</v>
      </c>
      <c r="M3710" s="11">
        <v>37.565485016648502</v>
      </c>
      <c r="N3710" s="11" t="s">
        <v>59</v>
      </c>
      <c r="O3710" s="11" t="s">
        <v>58</v>
      </c>
      <c r="P3710" s="11">
        <v>0</v>
      </c>
      <c r="Q3710" s="11">
        <v>0.70954729581429898</v>
      </c>
      <c r="R3710" s="11">
        <v>45</v>
      </c>
      <c r="S3710" s="11">
        <v>36</v>
      </c>
      <c r="T3710" s="11">
        <v>149.99424658403601</v>
      </c>
      <c r="U3710" s="11">
        <v>19.944557996638</v>
      </c>
      <c r="V3710" s="11" t="s">
        <v>63</v>
      </c>
    </row>
    <row r="3711" spans="1:22" x14ac:dyDescent="0.3">
      <c r="A3711" s="9">
        <v>45364.878472222197</v>
      </c>
      <c r="B3711" s="10">
        <v>45364</v>
      </c>
      <c r="C3711" s="11">
        <v>2024</v>
      </c>
      <c r="D3711" s="11">
        <v>3</v>
      </c>
      <c r="E3711" s="11">
        <v>13</v>
      </c>
      <c r="F3711" s="11">
        <v>21</v>
      </c>
      <c r="G3711" s="11" t="s">
        <v>69</v>
      </c>
      <c r="H3711" s="11" t="s">
        <v>53</v>
      </c>
      <c r="I3711" s="11">
        <v>40.756398092528102</v>
      </c>
      <c r="J3711" s="11">
        <v>-73.751020166771795</v>
      </c>
      <c r="K3711" s="11">
        <v>181</v>
      </c>
      <c r="L3711" s="11">
        <v>23.434373451196699</v>
      </c>
      <c r="M3711" s="11">
        <v>76.145780495972701</v>
      </c>
      <c r="N3711" s="11" t="s">
        <v>57</v>
      </c>
      <c r="O3711" s="11" t="s">
        <v>60</v>
      </c>
      <c r="P3711" s="11">
        <v>0</v>
      </c>
      <c r="Q3711" s="11">
        <v>-0.85112166362487796</v>
      </c>
      <c r="R3711" s="11">
        <v>37</v>
      </c>
      <c r="S3711" s="11">
        <v>49</v>
      </c>
      <c r="T3711" s="11">
        <v>385.51830371595099</v>
      </c>
      <c r="U3711" s="11">
        <v>10.038118469600899</v>
      </c>
      <c r="V3711" s="11" t="s">
        <v>63</v>
      </c>
    </row>
    <row r="3712" spans="1:22" x14ac:dyDescent="0.3">
      <c r="A3712" s="9">
        <v>45364.881944444503</v>
      </c>
      <c r="B3712" s="10">
        <v>45364</v>
      </c>
      <c r="C3712" s="11">
        <v>2024</v>
      </c>
      <c r="D3712" s="11">
        <v>3</v>
      </c>
      <c r="E3712" s="11">
        <v>13</v>
      </c>
      <c r="F3712" s="11">
        <v>21</v>
      </c>
      <c r="G3712" s="11" t="s">
        <v>69</v>
      </c>
      <c r="H3712" s="11" t="s">
        <v>53</v>
      </c>
      <c r="I3712" s="11">
        <v>40.623846288827899</v>
      </c>
      <c r="J3712" s="11">
        <v>-73.819262000789394</v>
      </c>
      <c r="K3712" s="11">
        <v>71</v>
      </c>
      <c r="L3712" s="11">
        <v>26.4134449493089</v>
      </c>
      <c r="M3712" s="11">
        <v>39.981121306860203</v>
      </c>
      <c r="N3712" s="11" t="s">
        <v>57</v>
      </c>
      <c r="O3712" s="11" t="s">
        <v>55</v>
      </c>
      <c r="P3712" s="11">
        <v>0</v>
      </c>
      <c r="Q3712" s="11">
        <v>0.94718355360234296</v>
      </c>
      <c r="R3712" s="11">
        <v>83</v>
      </c>
      <c r="S3712" s="11">
        <v>37</v>
      </c>
      <c r="T3712" s="11">
        <v>244.898487823453</v>
      </c>
      <c r="U3712" s="11">
        <v>7.618442714865</v>
      </c>
      <c r="V3712" s="11" t="s">
        <v>63</v>
      </c>
    </row>
    <row r="3713" spans="1:22" x14ac:dyDescent="0.3">
      <c r="A3713" s="9">
        <v>45364.885416666701</v>
      </c>
      <c r="B3713" s="10">
        <v>45364</v>
      </c>
      <c r="C3713" s="11">
        <v>2024</v>
      </c>
      <c r="D3713" s="11">
        <v>3</v>
      </c>
      <c r="E3713" s="11">
        <v>13</v>
      </c>
      <c r="F3713" s="11">
        <v>21</v>
      </c>
      <c r="G3713" s="11" t="s">
        <v>69</v>
      </c>
      <c r="H3713" s="11" t="s">
        <v>53</v>
      </c>
      <c r="I3713" s="11">
        <v>40.764375447607001</v>
      </c>
      <c r="J3713" s="11">
        <v>-73.997780649387806</v>
      </c>
      <c r="K3713" s="11">
        <v>217</v>
      </c>
      <c r="L3713" s="11">
        <v>72.767331893888993</v>
      </c>
      <c r="M3713" s="11">
        <v>23.248109532457001</v>
      </c>
      <c r="N3713" s="11" t="s">
        <v>59</v>
      </c>
      <c r="O3713" s="11" t="s">
        <v>55</v>
      </c>
      <c r="P3713" s="11">
        <v>0</v>
      </c>
      <c r="Q3713" s="11">
        <v>0.22722969433954501</v>
      </c>
      <c r="R3713" s="11">
        <v>17</v>
      </c>
      <c r="S3713" s="11">
        <v>12</v>
      </c>
      <c r="T3713" s="11">
        <v>196.76677889112301</v>
      </c>
      <c r="U3713" s="11">
        <v>15.595646961912299</v>
      </c>
      <c r="V3713" s="11" t="s">
        <v>56</v>
      </c>
    </row>
    <row r="3714" spans="1:22" x14ac:dyDescent="0.3">
      <c r="A3714" s="9">
        <v>45364.888888888898</v>
      </c>
      <c r="B3714" s="10">
        <v>45364</v>
      </c>
      <c r="C3714" s="11">
        <v>2024</v>
      </c>
      <c r="D3714" s="11">
        <v>3</v>
      </c>
      <c r="E3714" s="11">
        <v>13</v>
      </c>
      <c r="F3714" s="11">
        <v>21</v>
      </c>
      <c r="G3714" s="11" t="s">
        <v>69</v>
      </c>
      <c r="H3714" s="11" t="s">
        <v>53</v>
      </c>
      <c r="I3714" s="11">
        <v>40.859734762538501</v>
      </c>
      <c r="J3714" s="11">
        <v>-73.702913751635194</v>
      </c>
      <c r="K3714" s="11">
        <v>28</v>
      </c>
      <c r="L3714" s="11">
        <v>63.092867639478101</v>
      </c>
      <c r="M3714" s="11">
        <v>73.322809496194196</v>
      </c>
      <c r="N3714" s="11" t="s">
        <v>59</v>
      </c>
      <c r="O3714" s="11" t="s">
        <v>61</v>
      </c>
      <c r="P3714" s="11">
        <v>1</v>
      </c>
      <c r="Q3714" s="11">
        <v>-0.34098868170958802</v>
      </c>
      <c r="R3714" s="11">
        <v>61</v>
      </c>
      <c r="S3714" s="11">
        <v>48</v>
      </c>
      <c r="T3714" s="11">
        <v>371.99123780576701</v>
      </c>
      <c r="U3714" s="11">
        <v>5.1374630258780396</v>
      </c>
      <c r="V3714" s="11" t="s">
        <v>56</v>
      </c>
    </row>
    <row r="3715" spans="1:22" x14ac:dyDescent="0.3">
      <c r="A3715" s="9">
        <v>45364.892361111102</v>
      </c>
      <c r="B3715" s="10">
        <v>45364</v>
      </c>
      <c r="C3715" s="11">
        <v>2024</v>
      </c>
      <c r="D3715" s="11">
        <v>3</v>
      </c>
      <c r="E3715" s="11">
        <v>13</v>
      </c>
      <c r="F3715" s="11">
        <v>21</v>
      </c>
      <c r="G3715" s="11" t="s">
        <v>69</v>
      </c>
      <c r="H3715" s="11" t="s">
        <v>53</v>
      </c>
      <c r="I3715" s="11">
        <v>40.7639686390444</v>
      </c>
      <c r="J3715" s="11">
        <v>-73.803142002603096</v>
      </c>
      <c r="K3715" s="11">
        <v>84</v>
      </c>
      <c r="L3715" s="11">
        <v>7.80707986109765</v>
      </c>
      <c r="M3715" s="11">
        <v>90.605262800791195</v>
      </c>
      <c r="N3715" s="11" t="s">
        <v>54</v>
      </c>
      <c r="O3715" s="11" t="s">
        <v>61</v>
      </c>
      <c r="P3715" s="11">
        <v>0</v>
      </c>
      <c r="Q3715" s="11">
        <v>0.13491357050628899</v>
      </c>
      <c r="R3715" s="11">
        <v>16</v>
      </c>
      <c r="S3715" s="11">
        <v>49</v>
      </c>
      <c r="T3715" s="11">
        <v>79.163694602949704</v>
      </c>
      <c r="U3715" s="11">
        <v>19.813988140708702</v>
      </c>
      <c r="V3715" s="11" t="s">
        <v>56</v>
      </c>
    </row>
    <row r="3716" spans="1:22" x14ac:dyDescent="0.3">
      <c r="A3716" s="9">
        <v>45364.895833333299</v>
      </c>
      <c r="B3716" s="10">
        <v>45364</v>
      </c>
      <c r="C3716" s="11">
        <v>2024</v>
      </c>
      <c r="D3716" s="11">
        <v>3</v>
      </c>
      <c r="E3716" s="11">
        <v>13</v>
      </c>
      <c r="F3716" s="11">
        <v>21</v>
      </c>
      <c r="G3716" s="11" t="s">
        <v>69</v>
      </c>
      <c r="H3716" s="11" t="s">
        <v>53</v>
      </c>
      <c r="I3716" s="11">
        <v>40.646738879188398</v>
      </c>
      <c r="J3716" s="11">
        <v>-73.848859268241398</v>
      </c>
      <c r="K3716" s="11">
        <v>31</v>
      </c>
      <c r="L3716" s="11">
        <v>16.539170047221798</v>
      </c>
      <c r="M3716" s="11">
        <v>37.990733001755501</v>
      </c>
      <c r="N3716" s="11" t="s">
        <v>54</v>
      </c>
      <c r="O3716" s="11" t="s">
        <v>61</v>
      </c>
      <c r="P3716" s="11">
        <v>1</v>
      </c>
      <c r="Q3716" s="11">
        <v>0.15524899261635799</v>
      </c>
      <c r="R3716" s="11">
        <v>93</v>
      </c>
      <c r="S3716" s="11">
        <v>21</v>
      </c>
      <c r="T3716" s="11">
        <v>318.567632946088</v>
      </c>
      <c r="U3716" s="11">
        <v>11.422760923653801</v>
      </c>
      <c r="V3716" s="11" t="s">
        <v>56</v>
      </c>
    </row>
    <row r="3717" spans="1:22" x14ac:dyDescent="0.3">
      <c r="A3717" s="9">
        <v>45364.899305555598</v>
      </c>
      <c r="B3717" s="10">
        <v>45364</v>
      </c>
      <c r="C3717" s="11">
        <v>2024</v>
      </c>
      <c r="D3717" s="11">
        <v>3</v>
      </c>
      <c r="E3717" s="11">
        <v>13</v>
      </c>
      <c r="F3717" s="11">
        <v>21</v>
      </c>
      <c r="G3717" s="11" t="s">
        <v>69</v>
      </c>
      <c r="H3717" s="11" t="s">
        <v>53</v>
      </c>
      <c r="I3717" s="11">
        <v>40.834416325124998</v>
      </c>
      <c r="J3717" s="11">
        <v>-73.852029989289093</v>
      </c>
      <c r="K3717" s="11">
        <v>70</v>
      </c>
      <c r="L3717" s="11">
        <v>47.075029446824701</v>
      </c>
      <c r="M3717" s="11">
        <v>40.2066330998694</v>
      </c>
      <c r="N3717" s="11" t="s">
        <v>57</v>
      </c>
      <c r="O3717" s="11" t="s">
        <v>58</v>
      </c>
      <c r="P3717" s="11">
        <v>1</v>
      </c>
      <c r="Q3717" s="11">
        <v>0.109082946177637</v>
      </c>
      <c r="R3717" s="11">
        <v>19</v>
      </c>
      <c r="S3717" s="11">
        <v>10</v>
      </c>
      <c r="T3717" s="11">
        <v>391.321568472183</v>
      </c>
      <c r="U3717" s="11">
        <v>25.514613866305599</v>
      </c>
      <c r="V3717" s="11" t="s">
        <v>56</v>
      </c>
    </row>
    <row r="3718" spans="1:22" x14ac:dyDescent="0.3">
      <c r="A3718" s="9">
        <v>45364.902777777803</v>
      </c>
      <c r="B3718" s="10">
        <v>45364</v>
      </c>
      <c r="C3718" s="11">
        <v>2024</v>
      </c>
      <c r="D3718" s="11">
        <v>3</v>
      </c>
      <c r="E3718" s="11">
        <v>13</v>
      </c>
      <c r="F3718" s="11">
        <v>21</v>
      </c>
      <c r="G3718" s="11" t="s">
        <v>69</v>
      </c>
      <c r="H3718" s="11" t="s">
        <v>53</v>
      </c>
      <c r="I3718" s="11">
        <v>40.8839869163576</v>
      </c>
      <c r="J3718" s="11">
        <v>-73.985427335775896</v>
      </c>
      <c r="K3718" s="11">
        <v>129</v>
      </c>
      <c r="L3718" s="11">
        <v>31.018359137219001</v>
      </c>
      <c r="M3718" s="11">
        <v>63.447558879577002</v>
      </c>
      <c r="N3718" s="11" t="s">
        <v>57</v>
      </c>
      <c r="O3718" s="11" t="s">
        <v>60</v>
      </c>
      <c r="P3718" s="11">
        <v>0</v>
      </c>
      <c r="Q3718" s="11">
        <v>-0.62934190572873205</v>
      </c>
      <c r="R3718" s="11">
        <v>22</v>
      </c>
      <c r="S3718" s="11">
        <v>36</v>
      </c>
      <c r="T3718" s="11">
        <v>346.88662186497299</v>
      </c>
      <c r="U3718" s="11">
        <v>13.3530415310323</v>
      </c>
      <c r="V3718" s="11" t="s">
        <v>63</v>
      </c>
    </row>
    <row r="3719" spans="1:22" x14ac:dyDescent="0.3">
      <c r="A3719" s="9">
        <v>45364.90625</v>
      </c>
      <c r="B3719" s="10">
        <v>45364</v>
      </c>
      <c r="C3719" s="11">
        <v>2024</v>
      </c>
      <c r="D3719" s="11">
        <v>3</v>
      </c>
      <c r="E3719" s="11">
        <v>13</v>
      </c>
      <c r="F3719" s="11">
        <v>21</v>
      </c>
      <c r="G3719" s="11" t="s">
        <v>69</v>
      </c>
      <c r="H3719" s="11" t="s">
        <v>53</v>
      </c>
      <c r="I3719" s="11">
        <v>40.689054506778803</v>
      </c>
      <c r="J3719" s="11">
        <v>-73.941308245882396</v>
      </c>
      <c r="K3719" s="11">
        <v>157</v>
      </c>
      <c r="L3719" s="11">
        <v>22.241861498394901</v>
      </c>
      <c r="M3719" s="11">
        <v>68.264319568696706</v>
      </c>
      <c r="N3719" s="11" t="s">
        <v>54</v>
      </c>
      <c r="O3719" s="11" t="s">
        <v>61</v>
      </c>
      <c r="P3719" s="11">
        <v>0</v>
      </c>
      <c r="Q3719" s="11">
        <v>-0.99036920625409097</v>
      </c>
      <c r="R3719" s="11">
        <v>78</v>
      </c>
      <c r="S3719" s="11">
        <v>38</v>
      </c>
      <c r="T3719" s="11">
        <v>448.55030790856102</v>
      </c>
      <c r="U3719" s="11">
        <v>10.2125430811115</v>
      </c>
      <c r="V3719" s="11" t="s">
        <v>63</v>
      </c>
    </row>
    <row r="3720" spans="1:22" x14ac:dyDescent="0.3">
      <c r="A3720" s="9">
        <v>45364.909722222197</v>
      </c>
      <c r="B3720" s="10">
        <v>45364</v>
      </c>
      <c r="C3720" s="11">
        <v>2024</v>
      </c>
      <c r="D3720" s="11">
        <v>3</v>
      </c>
      <c r="E3720" s="11">
        <v>13</v>
      </c>
      <c r="F3720" s="11">
        <v>21</v>
      </c>
      <c r="G3720" s="11" t="s">
        <v>69</v>
      </c>
      <c r="H3720" s="11" t="s">
        <v>53</v>
      </c>
      <c r="I3720" s="11">
        <v>40.768046856103098</v>
      </c>
      <c r="J3720" s="11">
        <v>-73.898327517046994</v>
      </c>
      <c r="K3720" s="11">
        <v>226</v>
      </c>
      <c r="L3720" s="11">
        <v>72.878529199225596</v>
      </c>
      <c r="M3720" s="11">
        <v>59.253457078271801</v>
      </c>
      <c r="N3720" s="11" t="s">
        <v>54</v>
      </c>
      <c r="O3720" s="11" t="s">
        <v>60</v>
      </c>
      <c r="P3720" s="11">
        <v>0</v>
      </c>
      <c r="Q3720" s="11">
        <v>0.21870789950673</v>
      </c>
      <c r="R3720" s="11">
        <v>99</v>
      </c>
      <c r="S3720" s="11">
        <v>36</v>
      </c>
      <c r="T3720" s="11">
        <v>181.304071731508</v>
      </c>
      <c r="U3720" s="11">
        <v>23.953963622642899</v>
      </c>
      <c r="V3720" s="11" t="s">
        <v>56</v>
      </c>
    </row>
    <row r="3721" spans="1:22" x14ac:dyDescent="0.3">
      <c r="A3721" s="9">
        <v>45364.913194444503</v>
      </c>
      <c r="B3721" s="10">
        <v>45364</v>
      </c>
      <c r="C3721" s="11">
        <v>2024</v>
      </c>
      <c r="D3721" s="11">
        <v>3</v>
      </c>
      <c r="E3721" s="11">
        <v>13</v>
      </c>
      <c r="F3721" s="11">
        <v>21</v>
      </c>
      <c r="G3721" s="11" t="s">
        <v>69</v>
      </c>
      <c r="H3721" s="11" t="s">
        <v>53</v>
      </c>
      <c r="I3721" s="11">
        <v>40.830401014867498</v>
      </c>
      <c r="J3721" s="11">
        <v>-73.956292629653603</v>
      </c>
      <c r="K3721" s="11">
        <v>111</v>
      </c>
      <c r="L3721" s="11">
        <v>48.220852365541603</v>
      </c>
      <c r="M3721" s="11">
        <v>32.511394781854598</v>
      </c>
      <c r="N3721" s="11" t="s">
        <v>59</v>
      </c>
      <c r="O3721" s="11" t="s">
        <v>61</v>
      </c>
      <c r="P3721" s="11">
        <v>0</v>
      </c>
      <c r="Q3721" s="11">
        <v>0.161977373137698</v>
      </c>
      <c r="R3721" s="11">
        <v>26</v>
      </c>
      <c r="S3721" s="11">
        <v>7</v>
      </c>
      <c r="T3721" s="11">
        <v>204.02676131476201</v>
      </c>
      <c r="U3721" s="11">
        <v>5.60632697914963</v>
      </c>
      <c r="V3721" s="11" t="s">
        <v>63</v>
      </c>
    </row>
    <row r="3722" spans="1:22" x14ac:dyDescent="0.3">
      <c r="A3722" s="9">
        <v>45364.916666666701</v>
      </c>
      <c r="B3722" s="10">
        <v>45364</v>
      </c>
      <c r="C3722" s="11">
        <v>2024</v>
      </c>
      <c r="D3722" s="11">
        <v>3</v>
      </c>
      <c r="E3722" s="11">
        <v>13</v>
      </c>
      <c r="F3722" s="11">
        <v>22</v>
      </c>
      <c r="G3722" s="11" t="s">
        <v>69</v>
      </c>
      <c r="H3722" s="11" t="s">
        <v>53</v>
      </c>
      <c r="I3722" s="11">
        <v>40.693073394387604</v>
      </c>
      <c r="J3722" s="11">
        <v>-73.809730065486093</v>
      </c>
      <c r="K3722" s="11">
        <v>79</v>
      </c>
      <c r="L3722" s="11">
        <v>62.759175204778401</v>
      </c>
      <c r="M3722" s="11">
        <v>92.271642095366701</v>
      </c>
      <c r="N3722" s="11" t="s">
        <v>57</v>
      </c>
      <c r="O3722" s="11" t="s">
        <v>61</v>
      </c>
      <c r="P3722" s="11">
        <v>1</v>
      </c>
      <c r="Q3722" s="11">
        <v>-0.45108671669390998</v>
      </c>
      <c r="R3722" s="11">
        <v>12</v>
      </c>
      <c r="S3722" s="11">
        <v>22</v>
      </c>
      <c r="T3722" s="11">
        <v>302.60819983720899</v>
      </c>
      <c r="U3722" s="11">
        <v>22.7383388522492</v>
      </c>
      <c r="V3722" s="11" t="s">
        <v>56</v>
      </c>
    </row>
    <row r="3723" spans="1:22" x14ac:dyDescent="0.3">
      <c r="A3723" s="9">
        <v>45364.920138888898</v>
      </c>
      <c r="B3723" s="10">
        <v>45364</v>
      </c>
      <c r="C3723" s="11">
        <v>2024</v>
      </c>
      <c r="D3723" s="11">
        <v>3</v>
      </c>
      <c r="E3723" s="11">
        <v>13</v>
      </c>
      <c r="F3723" s="11">
        <v>22</v>
      </c>
      <c r="G3723" s="11" t="s">
        <v>69</v>
      </c>
      <c r="H3723" s="11" t="s">
        <v>53</v>
      </c>
      <c r="I3723" s="11">
        <v>40.807506883900302</v>
      </c>
      <c r="J3723" s="11">
        <v>-73.973686402878599</v>
      </c>
      <c r="K3723" s="11">
        <v>43</v>
      </c>
      <c r="L3723" s="11">
        <v>68.662700883715701</v>
      </c>
      <c r="M3723" s="11">
        <v>46.1866653572065</v>
      </c>
      <c r="N3723" s="11" t="s">
        <v>59</v>
      </c>
      <c r="O3723" s="11" t="s">
        <v>61</v>
      </c>
      <c r="P3723" s="11">
        <v>0</v>
      </c>
      <c r="Q3723" s="11">
        <v>-0.95111376489346999</v>
      </c>
      <c r="R3723" s="11">
        <v>89</v>
      </c>
      <c r="S3723" s="11">
        <v>23</v>
      </c>
      <c r="T3723" s="11">
        <v>76.819275898009394</v>
      </c>
      <c r="U3723" s="11">
        <v>11.055171339872601</v>
      </c>
      <c r="V3723" s="11" t="s">
        <v>62</v>
      </c>
    </row>
    <row r="3724" spans="1:22" x14ac:dyDescent="0.3">
      <c r="A3724" s="9">
        <v>45364.923611111102</v>
      </c>
      <c r="B3724" s="10">
        <v>45364</v>
      </c>
      <c r="C3724" s="11">
        <v>2024</v>
      </c>
      <c r="D3724" s="11">
        <v>3</v>
      </c>
      <c r="E3724" s="11">
        <v>13</v>
      </c>
      <c r="F3724" s="11">
        <v>22</v>
      </c>
      <c r="G3724" s="11" t="s">
        <v>69</v>
      </c>
      <c r="H3724" s="11" t="s">
        <v>53</v>
      </c>
      <c r="I3724" s="11">
        <v>40.806044662118197</v>
      </c>
      <c r="J3724" s="11">
        <v>-73.803668293167306</v>
      </c>
      <c r="K3724" s="11">
        <v>62</v>
      </c>
      <c r="L3724" s="11">
        <v>43.561848494734697</v>
      </c>
      <c r="M3724" s="11">
        <v>12.809010438712599</v>
      </c>
      <c r="N3724" s="11" t="s">
        <v>59</v>
      </c>
      <c r="O3724" s="11" t="s">
        <v>61</v>
      </c>
      <c r="P3724" s="11">
        <v>0</v>
      </c>
      <c r="Q3724" s="11">
        <v>-0.835625715176183</v>
      </c>
      <c r="R3724" s="11">
        <v>88</v>
      </c>
      <c r="S3724" s="11">
        <v>1</v>
      </c>
      <c r="T3724" s="11">
        <v>234.30210898033101</v>
      </c>
      <c r="U3724" s="11">
        <v>23.308790741697901</v>
      </c>
      <c r="V3724" s="11" t="s">
        <v>62</v>
      </c>
    </row>
    <row r="3725" spans="1:22" x14ac:dyDescent="0.3">
      <c r="A3725" s="9">
        <v>45364.927083333299</v>
      </c>
      <c r="B3725" s="10">
        <v>45364</v>
      </c>
      <c r="C3725" s="11">
        <v>2024</v>
      </c>
      <c r="D3725" s="11">
        <v>3</v>
      </c>
      <c r="E3725" s="11">
        <v>13</v>
      </c>
      <c r="F3725" s="11">
        <v>22</v>
      </c>
      <c r="G3725" s="11" t="s">
        <v>69</v>
      </c>
      <c r="H3725" s="11" t="s">
        <v>53</v>
      </c>
      <c r="I3725" s="11">
        <v>40.845168125200097</v>
      </c>
      <c r="J3725" s="11">
        <v>-73.714001141339295</v>
      </c>
      <c r="K3725" s="11">
        <v>158</v>
      </c>
      <c r="L3725" s="11">
        <v>49.435044186098402</v>
      </c>
      <c r="M3725" s="11">
        <v>78.299118779215704</v>
      </c>
      <c r="N3725" s="11" t="s">
        <v>54</v>
      </c>
      <c r="O3725" s="11" t="s">
        <v>61</v>
      </c>
      <c r="P3725" s="11">
        <v>0</v>
      </c>
      <c r="Q3725" s="11">
        <v>-2.6876442292713899E-2</v>
      </c>
      <c r="R3725" s="11">
        <v>33</v>
      </c>
      <c r="S3725" s="11">
        <v>28</v>
      </c>
      <c r="T3725" s="11">
        <v>417.590730414181</v>
      </c>
      <c r="U3725" s="11">
        <v>5.6420446226367904</v>
      </c>
      <c r="V3725" s="11" t="s">
        <v>63</v>
      </c>
    </row>
    <row r="3726" spans="1:22" x14ac:dyDescent="0.3">
      <c r="A3726" s="9">
        <v>45364.930555555598</v>
      </c>
      <c r="B3726" s="10">
        <v>45364</v>
      </c>
      <c r="C3726" s="11">
        <v>2024</v>
      </c>
      <c r="D3726" s="11">
        <v>3</v>
      </c>
      <c r="E3726" s="11">
        <v>13</v>
      </c>
      <c r="F3726" s="11">
        <v>22</v>
      </c>
      <c r="G3726" s="11" t="s">
        <v>69</v>
      </c>
      <c r="H3726" s="11" t="s">
        <v>53</v>
      </c>
      <c r="I3726" s="11">
        <v>40.817011198875797</v>
      </c>
      <c r="J3726" s="11">
        <v>-73.882968329454002</v>
      </c>
      <c r="K3726" s="11">
        <v>95</v>
      </c>
      <c r="L3726" s="11">
        <v>76.332615549912703</v>
      </c>
      <c r="M3726" s="11">
        <v>32.113946905859102</v>
      </c>
      <c r="N3726" s="11" t="s">
        <v>57</v>
      </c>
      <c r="O3726" s="11" t="s">
        <v>61</v>
      </c>
      <c r="P3726" s="11">
        <v>0</v>
      </c>
      <c r="Q3726" s="11">
        <v>-0.36661929330175902</v>
      </c>
      <c r="R3726" s="11">
        <v>16</v>
      </c>
      <c r="S3726" s="11">
        <v>8</v>
      </c>
      <c r="T3726" s="11">
        <v>403.90569079714498</v>
      </c>
      <c r="U3726" s="11">
        <v>20.341146615884899</v>
      </c>
      <c r="V3726" s="11" t="s">
        <v>62</v>
      </c>
    </row>
    <row r="3727" spans="1:22" x14ac:dyDescent="0.3">
      <c r="A3727" s="9">
        <v>45364.934027777803</v>
      </c>
      <c r="B3727" s="10">
        <v>45364</v>
      </c>
      <c r="C3727" s="11">
        <v>2024</v>
      </c>
      <c r="D3727" s="11">
        <v>3</v>
      </c>
      <c r="E3727" s="11">
        <v>13</v>
      </c>
      <c r="F3727" s="11">
        <v>22</v>
      </c>
      <c r="G3727" s="11" t="s">
        <v>69</v>
      </c>
      <c r="H3727" s="11" t="s">
        <v>53</v>
      </c>
      <c r="I3727" s="11">
        <v>40.671992701043997</v>
      </c>
      <c r="J3727" s="11">
        <v>-73.983431693025807</v>
      </c>
      <c r="K3727" s="11">
        <v>66</v>
      </c>
      <c r="L3727" s="11">
        <v>70.180098468747403</v>
      </c>
      <c r="M3727" s="11">
        <v>86.2792876069458</v>
      </c>
      <c r="N3727" s="11" t="s">
        <v>57</v>
      </c>
      <c r="O3727" s="11" t="s">
        <v>55</v>
      </c>
      <c r="P3727" s="11">
        <v>0</v>
      </c>
      <c r="Q3727" s="11">
        <v>0.43945327493032099</v>
      </c>
      <c r="R3727" s="11">
        <v>18</v>
      </c>
      <c r="S3727" s="11">
        <v>19</v>
      </c>
      <c r="T3727" s="11">
        <v>212.02263740979399</v>
      </c>
      <c r="U3727" s="11">
        <v>14.884065656905699</v>
      </c>
      <c r="V3727" s="11" t="s">
        <v>56</v>
      </c>
    </row>
    <row r="3728" spans="1:22" x14ac:dyDescent="0.3">
      <c r="A3728" s="9">
        <v>45364.9375</v>
      </c>
      <c r="B3728" s="10">
        <v>45364</v>
      </c>
      <c r="C3728" s="11">
        <v>2024</v>
      </c>
      <c r="D3728" s="11">
        <v>3</v>
      </c>
      <c r="E3728" s="11">
        <v>13</v>
      </c>
      <c r="F3728" s="11">
        <v>22</v>
      </c>
      <c r="G3728" s="11" t="s">
        <v>69</v>
      </c>
      <c r="H3728" s="11" t="s">
        <v>53</v>
      </c>
      <c r="I3728" s="11">
        <v>40.695359532076402</v>
      </c>
      <c r="J3728" s="11">
        <v>-73.8695168487139</v>
      </c>
      <c r="K3728" s="11">
        <v>233</v>
      </c>
      <c r="L3728" s="11">
        <v>16.018455401225701</v>
      </c>
      <c r="M3728" s="11">
        <v>54.797119658155097</v>
      </c>
      <c r="N3728" s="11" t="s">
        <v>59</v>
      </c>
      <c r="O3728" s="11" t="s">
        <v>61</v>
      </c>
      <c r="P3728" s="11">
        <v>0</v>
      </c>
      <c r="Q3728" s="11">
        <v>0.74526917789358904</v>
      </c>
      <c r="R3728" s="11">
        <v>55</v>
      </c>
      <c r="S3728" s="11">
        <v>34</v>
      </c>
      <c r="T3728" s="11">
        <v>136.968539990137</v>
      </c>
      <c r="U3728" s="11">
        <v>28.095935642364299</v>
      </c>
      <c r="V3728" s="11" t="s">
        <v>56</v>
      </c>
    </row>
    <row r="3729" spans="1:22" x14ac:dyDescent="0.3">
      <c r="A3729" s="9">
        <v>45364.940972222197</v>
      </c>
      <c r="B3729" s="10">
        <v>45364</v>
      </c>
      <c r="C3729" s="11">
        <v>2024</v>
      </c>
      <c r="D3729" s="11">
        <v>3</v>
      </c>
      <c r="E3729" s="11">
        <v>13</v>
      </c>
      <c r="F3729" s="11">
        <v>22</v>
      </c>
      <c r="G3729" s="11" t="s">
        <v>69</v>
      </c>
      <c r="H3729" s="11" t="s">
        <v>53</v>
      </c>
      <c r="I3729" s="11">
        <v>40.757015048280302</v>
      </c>
      <c r="J3729" s="11">
        <v>-73.717986496146395</v>
      </c>
      <c r="K3729" s="11">
        <v>160</v>
      </c>
      <c r="L3729" s="11">
        <v>62.884655631511997</v>
      </c>
      <c r="M3729" s="11">
        <v>87.320895557023405</v>
      </c>
      <c r="N3729" s="11" t="s">
        <v>57</v>
      </c>
      <c r="O3729" s="11" t="s">
        <v>58</v>
      </c>
      <c r="P3729" s="11">
        <v>0</v>
      </c>
      <c r="Q3729" s="11">
        <v>-0.35484991295387103</v>
      </c>
      <c r="R3729" s="11">
        <v>41</v>
      </c>
      <c r="S3729" s="11">
        <v>39</v>
      </c>
      <c r="T3729" s="11">
        <v>415.74667568056998</v>
      </c>
      <c r="U3729" s="11">
        <v>20.545845596278099</v>
      </c>
      <c r="V3729" s="11" t="s">
        <v>56</v>
      </c>
    </row>
    <row r="3730" spans="1:22" x14ac:dyDescent="0.3">
      <c r="A3730" s="9">
        <v>45364.944444444503</v>
      </c>
      <c r="B3730" s="10">
        <v>45364</v>
      </c>
      <c r="C3730" s="11">
        <v>2024</v>
      </c>
      <c r="D3730" s="11">
        <v>3</v>
      </c>
      <c r="E3730" s="11">
        <v>13</v>
      </c>
      <c r="F3730" s="11">
        <v>22</v>
      </c>
      <c r="G3730" s="11" t="s">
        <v>69</v>
      </c>
      <c r="H3730" s="11" t="s">
        <v>53</v>
      </c>
      <c r="I3730" s="11">
        <v>40.839436436325201</v>
      </c>
      <c r="J3730" s="11">
        <v>-73.722552052047405</v>
      </c>
      <c r="K3730" s="11">
        <v>49</v>
      </c>
      <c r="L3730" s="11">
        <v>30.906500397932</v>
      </c>
      <c r="M3730" s="11">
        <v>28.2728769917059</v>
      </c>
      <c r="N3730" s="11" t="s">
        <v>59</v>
      </c>
      <c r="O3730" s="11" t="s">
        <v>58</v>
      </c>
      <c r="P3730" s="11">
        <v>0</v>
      </c>
      <c r="Q3730" s="11">
        <v>0.34572834969265398</v>
      </c>
      <c r="R3730" s="11">
        <v>98</v>
      </c>
      <c r="S3730" s="11">
        <v>0</v>
      </c>
      <c r="T3730" s="11">
        <v>389.70542159855398</v>
      </c>
      <c r="U3730" s="11">
        <v>18.5704368933071</v>
      </c>
      <c r="V3730" s="11" t="s">
        <v>63</v>
      </c>
    </row>
    <row r="3731" spans="1:22" x14ac:dyDescent="0.3">
      <c r="A3731" s="9">
        <v>45364.947916666701</v>
      </c>
      <c r="B3731" s="10">
        <v>45364</v>
      </c>
      <c r="C3731" s="11">
        <v>2024</v>
      </c>
      <c r="D3731" s="11">
        <v>3</v>
      </c>
      <c r="E3731" s="11">
        <v>13</v>
      </c>
      <c r="F3731" s="11">
        <v>22</v>
      </c>
      <c r="G3731" s="11" t="s">
        <v>69</v>
      </c>
      <c r="H3731" s="11" t="s">
        <v>53</v>
      </c>
      <c r="I3731" s="11">
        <v>40.769801827102498</v>
      </c>
      <c r="J3731" s="11">
        <v>-73.733115460402601</v>
      </c>
      <c r="K3731" s="11">
        <v>19</v>
      </c>
      <c r="L3731" s="11">
        <v>15.8561990546432</v>
      </c>
      <c r="M3731" s="11">
        <v>46.807812424437302</v>
      </c>
      <c r="N3731" s="11" t="s">
        <v>54</v>
      </c>
      <c r="O3731" s="11" t="s">
        <v>55</v>
      </c>
      <c r="P3731" s="11">
        <v>0</v>
      </c>
      <c r="Q3731" s="11">
        <v>-0.82778255949359902</v>
      </c>
      <c r="R3731" s="11">
        <v>3</v>
      </c>
      <c r="S3731" s="11">
        <v>2</v>
      </c>
      <c r="T3731" s="11">
        <v>452.75829071146501</v>
      </c>
      <c r="U3731" s="11">
        <v>17.052731164284701</v>
      </c>
      <c r="V3731" s="11" t="s">
        <v>56</v>
      </c>
    </row>
    <row r="3732" spans="1:22" x14ac:dyDescent="0.3">
      <c r="A3732" s="9">
        <v>45364.951388888898</v>
      </c>
      <c r="B3732" s="10">
        <v>45364</v>
      </c>
      <c r="C3732" s="11">
        <v>2024</v>
      </c>
      <c r="D3732" s="11">
        <v>3</v>
      </c>
      <c r="E3732" s="11">
        <v>13</v>
      </c>
      <c r="F3732" s="11">
        <v>22</v>
      </c>
      <c r="G3732" s="11" t="s">
        <v>69</v>
      </c>
      <c r="H3732" s="11" t="s">
        <v>53</v>
      </c>
      <c r="I3732" s="11">
        <v>40.740208907315903</v>
      </c>
      <c r="J3732" s="11">
        <v>-73.870859147824405</v>
      </c>
      <c r="K3732" s="11">
        <v>48</v>
      </c>
      <c r="L3732" s="11">
        <v>23.609591068781899</v>
      </c>
      <c r="M3732" s="11">
        <v>80.126037023774103</v>
      </c>
      <c r="N3732" s="11" t="s">
        <v>57</v>
      </c>
      <c r="O3732" s="11" t="s">
        <v>55</v>
      </c>
      <c r="P3732" s="11">
        <v>0</v>
      </c>
      <c r="Q3732" s="11">
        <v>0.70478486839835996</v>
      </c>
      <c r="R3732" s="11">
        <v>19</v>
      </c>
      <c r="S3732" s="11">
        <v>46</v>
      </c>
      <c r="T3732" s="11">
        <v>466.44885712906699</v>
      </c>
      <c r="U3732" s="11">
        <v>21.8129832907169</v>
      </c>
      <c r="V3732" s="11" t="s">
        <v>56</v>
      </c>
    </row>
    <row r="3733" spans="1:22" x14ac:dyDescent="0.3">
      <c r="A3733" s="9">
        <v>45364.954861111102</v>
      </c>
      <c r="B3733" s="10">
        <v>45364</v>
      </c>
      <c r="C3733" s="11">
        <v>2024</v>
      </c>
      <c r="D3733" s="11">
        <v>3</v>
      </c>
      <c r="E3733" s="11">
        <v>13</v>
      </c>
      <c r="F3733" s="11">
        <v>22</v>
      </c>
      <c r="G3733" s="11" t="s">
        <v>69</v>
      </c>
      <c r="H3733" s="11" t="s">
        <v>53</v>
      </c>
      <c r="I3733" s="11">
        <v>40.880048669532599</v>
      </c>
      <c r="J3733" s="11">
        <v>-73.765841884783896</v>
      </c>
      <c r="K3733" s="11">
        <v>159</v>
      </c>
      <c r="L3733" s="11">
        <v>31.457441941076699</v>
      </c>
      <c r="M3733" s="11">
        <v>67.3808677901892</v>
      </c>
      <c r="N3733" s="11" t="s">
        <v>59</v>
      </c>
      <c r="O3733" s="11" t="s">
        <v>55</v>
      </c>
      <c r="P3733" s="11">
        <v>0</v>
      </c>
      <c r="Q3733" s="11">
        <v>-0.38906698001552398</v>
      </c>
      <c r="R3733" s="11">
        <v>52</v>
      </c>
      <c r="S3733" s="11">
        <v>0</v>
      </c>
      <c r="T3733" s="11">
        <v>428.66782301412098</v>
      </c>
      <c r="U3733" s="11">
        <v>23.835491206874799</v>
      </c>
      <c r="V3733" s="11" t="s">
        <v>63</v>
      </c>
    </row>
    <row r="3734" spans="1:22" x14ac:dyDescent="0.3">
      <c r="A3734" s="9">
        <v>45364.958333333299</v>
      </c>
      <c r="B3734" s="10">
        <v>45364</v>
      </c>
      <c r="C3734" s="11">
        <v>2024</v>
      </c>
      <c r="D3734" s="11">
        <v>3</v>
      </c>
      <c r="E3734" s="11">
        <v>13</v>
      </c>
      <c r="F3734" s="11">
        <v>23</v>
      </c>
      <c r="G3734" s="11" t="s">
        <v>69</v>
      </c>
      <c r="H3734" s="11" t="s">
        <v>53</v>
      </c>
      <c r="I3734" s="11">
        <v>40.8785262635012</v>
      </c>
      <c r="J3734" s="11">
        <v>-73.844876380615901</v>
      </c>
      <c r="K3734" s="11">
        <v>15</v>
      </c>
      <c r="L3734" s="11">
        <v>17.541171652871402</v>
      </c>
      <c r="M3734" s="11">
        <v>95.900068084611604</v>
      </c>
      <c r="N3734" s="11" t="s">
        <v>57</v>
      </c>
      <c r="O3734" s="11" t="s">
        <v>61</v>
      </c>
      <c r="P3734" s="11">
        <v>0</v>
      </c>
      <c r="Q3734" s="11">
        <v>0.85061627981242405</v>
      </c>
      <c r="R3734" s="11">
        <v>83</v>
      </c>
      <c r="S3734" s="11">
        <v>47</v>
      </c>
      <c r="T3734" s="11">
        <v>400.45866303061098</v>
      </c>
      <c r="U3734" s="11">
        <v>14.552041706270201</v>
      </c>
      <c r="V3734" s="11" t="s">
        <v>56</v>
      </c>
    </row>
    <row r="3735" spans="1:22" x14ac:dyDescent="0.3">
      <c r="A3735" s="9">
        <v>45364.961805555598</v>
      </c>
      <c r="B3735" s="10">
        <v>45364</v>
      </c>
      <c r="C3735" s="11">
        <v>2024</v>
      </c>
      <c r="D3735" s="11">
        <v>3</v>
      </c>
      <c r="E3735" s="11">
        <v>13</v>
      </c>
      <c r="F3735" s="11">
        <v>23</v>
      </c>
      <c r="G3735" s="11" t="s">
        <v>69</v>
      </c>
      <c r="H3735" s="11" t="s">
        <v>53</v>
      </c>
      <c r="I3735" s="11">
        <v>40.615394223448703</v>
      </c>
      <c r="J3735" s="11">
        <v>-73.9172861692618</v>
      </c>
      <c r="K3735" s="11">
        <v>126</v>
      </c>
      <c r="L3735" s="11">
        <v>25.366396892329298</v>
      </c>
      <c r="M3735" s="11">
        <v>20.122737967871501</v>
      </c>
      <c r="N3735" s="11" t="s">
        <v>54</v>
      </c>
      <c r="O3735" s="11" t="s">
        <v>60</v>
      </c>
      <c r="P3735" s="11">
        <v>0</v>
      </c>
      <c r="Q3735" s="11">
        <v>-0.47874096586437398</v>
      </c>
      <c r="R3735" s="11">
        <v>10</v>
      </c>
      <c r="S3735" s="11">
        <v>20</v>
      </c>
      <c r="T3735" s="11">
        <v>125.434368172601</v>
      </c>
      <c r="U3735" s="11">
        <v>18.711361112899102</v>
      </c>
      <c r="V3735" s="11" t="s">
        <v>63</v>
      </c>
    </row>
    <row r="3736" spans="1:22" x14ac:dyDescent="0.3">
      <c r="A3736" s="9">
        <v>45364.965277777803</v>
      </c>
      <c r="B3736" s="10">
        <v>45364</v>
      </c>
      <c r="C3736" s="11">
        <v>2024</v>
      </c>
      <c r="D3736" s="11">
        <v>3</v>
      </c>
      <c r="E3736" s="11">
        <v>13</v>
      </c>
      <c r="F3736" s="11">
        <v>23</v>
      </c>
      <c r="G3736" s="11" t="s">
        <v>69</v>
      </c>
      <c r="H3736" s="11" t="s">
        <v>53</v>
      </c>
      <c r="I3736" s="11">
        <v>40.805456893909103</v>
      </c>
      <c r="J3736" s="11">
        <v>-73.808519732725401</v>
      </c>
      <c r="K3736" s="11">
        <v>253</v>
      </c>
      <c r="L3736" s="11">
        <v>25.511500100310101</v>
      </c>
      <c r="M3736" s="11">
        <v>25.859195585815201</v>
      </c>
      <c r="N3736" s="11" t="s">
        <v>57</v>
      </c>
      <c r="O3736" s="11" t="s">
        <v>55</v>
      </c>
      <c r="P3736" s="11">
        <v>0</v>
      </c>
      <c r="Q3736" s="11">
        <v>-0.13356167564980001</v>
      </c>
      <c r="R3736" s="11">
        <v>7</v>
      </c>
      <c r="S3736" s="11">
        <v>35</v>
      </c>
      <c r="T3736" s="11">
        <v>213.99801150034901</v>
      </c>
      <c r="U3736" s="11">
        <v>6.5588065002485703</v>
      </c>
      <c r="V3736" s="11" t="s">
        <v>56</v>
      </c>
    </row>
    <row r="3737" spans="1:22" x14ac:dyDescent="0.3">
      <c r="A3737" s="9">
        <v>45364.96875</v>
      </c>
      <c r="B3737" s="10">
        <v>45364</v>
      </c>
      <c r="C3737" s="11">
        <v>2024</v>
      </c>
      <c r="D3737" s="11">
        <v>3</v>
      </c>
      <c r="E3737" s="11">
        <v>13</v>
      </c>
      <c r="F3737" s="11">
        <v>23</v>
      </c>
      <c r="G3737" s="11" t="s">
        <v>69</v>
      </c>
      <c r="H3737" s="11" t="s">
        <v>53</v>
      </c>
      <c r="I3737" s="11">
        <v>40.663798783786198</v>
      </c>
      <c r="J3737" s="11">
        <v>-73.858551764991404</v>
      </c>
      <c r="K3737" s="11">
        <v>251</v>
      </c>
      <c r="L3737" s="11">
        <v>22.322004751550601</v>
      </c>
      <c r="M3737" s="11">
        <v>61.706817314224601</v>
      </c>
      <c r="N3737" s="11" t="s">
        <v>59</v>
      </c>
      <c r="O3737" s="11" t="s">
        <v>60</v>
      </c>
      <c r="P3737" s="11">
        <v>0</v>
      </c>
      <c r="Q3737" s="11">
        <v>-0.98583446079844494</v>
      </c>
      <c r="R3737" s="11">
        <v>7</v>
      </c>
      <c r="S3737" s="11">
        <v>22</v>
      </c>
      <c r="T3737" s="11">
        <v>442.54589686581102</v>
      </c>
      <c r="U3737" s="11">
        <v>24.185055682619701</v>
      </c>
      <c r="V3737" s="11" t="s">
        <v>56</v>
      </c>
    </row>
    <row r="3738" spans="1:22" x14ac:dyDescent="0.3">
      <c r="A3738" s="9">
        <v>45364.972222222197</v>
      </c>
      <c r="B3738" s="10">
        <v>45364</v>
      </c>
      <c r="C3738" s="11">
        <v>2024</v>
      </c>
      <c r="D3738" s="11">
        <v>3</v>
      </c>
      <c r="E3738" s="11">
        <v>13</v>
      </c>
      <c r="F3738" s="11">
        <v>23</v>
      </c>
      <c r="G3738" s="11" t="s">
        <v>69</v>
      </c>
      <c r="H3738" s="11" t="s">
        <v>53</v>
      </c>
      <c r="I3738" s="11">
        <v>40.6588836301447</v>
      </c>
      <c r="J3738" s="11">
        <v>-73.952884133955706</v>
      </c>
      <c r="K3738" s="11">
        <v>215</v>
      </c>
      <c r="L3738" s="11">
        <v>33.422250193826898</v>
      </c>
      <c r="M3738" s="11">
        <v>87.508466824759196</v>
      </c>
      <c r="N3738" s="11" t="s">
        <v>57</v>
      </c>
      <c r="O3738" s="11" t="s">
        <v>61</v>
      </c>
      <c r="P3738" s="11">
        <v>0</v>
      </c>
      <c r="Q3738" s="11">
        <v>-7.8619608096531304E-2</v>
      </c>
      <c r="R3738" s="11">
        <v>62</v>
      </c>
      <c r="S3738" s="11">
        <v>39</v>
      </c>
      <c r="T3738" s="11">
        <v>283.32028282385301</v>
      </c>
      <c r="U3738" s="11">
        <v>13.6941459809614</v>
      </c>
      <c r="V3738" s="11" t="s">
        <v>56</v>
      </c>
    </row>
    <row r="3739" spans="1:22" x14ac:dyDescent="0.3">
      <c r="A3739" s="9">
        <v>45364.975694444503</v>
      </c>
      <c r="B3739" s="10">
        <v>45364</v>
      </c>
      <c r="C3739" s="11">
        <v>2024</v>
      </c>
      <c r="D3739" s="11">
        <v>3</v>
      </c>
      <c r="E3739" s="11">
        <v>13</v>
      </c>
      <c r="F3739" s="11">
        <v>23</v>
      </c>
      <c r="G3739" s="11" t="s">
        <v>69</v>
      </c>
      <c r="H3739" s="11" t="s">
        <v>53</v>
      </c>
      <c r="I3739" s="11">
        <v>40.677894807150501</v>
      </c>
      <c r="J3739" s="11">
        <v>-73.736548116884805</v>
      </c>
      <c r="K3739" s="11">
        <v>66</v>
      </c>
      <c r="L3739" s="11">
        <v>36.403845580437697</v>
      </c>
      <c r="M3739" s="11">
        <v>80.742457262367395</v>
      </c>
      <c r="N3739" s="11" t="s">
        <v>54</v>
      </c>
      <c r="O3739" s="11" t="s">
        <v>55</v>
      </c>
      <c r="P3739" s="11">
        <v>0</v>
      </c>
      <c r="Q3739" s="11">
        <v>0.86576747750301797</v>
      </c>
      <c r="R3739" s="11">
        <v>15</v>
      </c>
      <c r="S3739" s="11">
        <v>43</v>
      </c>
      <c r="T3739" s="11">
        <v>159.51634043500599</v>
      </c>
      <c r="U3739" s="11">
        <v>28.201660901065601</v>
      </c>
      <c r="V3739" s="11" t="s">
        <v>56</v>
      </c>
    </row>
    <row r="3740" spans="1:22" x14ac:dyDescent="0.3">
      <c r="A3740" s="9">
        <v>45364.979166666701</v>
      </c>
      <c r="B3740" s="10">
        <v>45364</v>
      </c>
      <c r="C3740" s="11">
        <v>2024</v>
      </c>
      <c r="D3740" s="11">
        <v>3</v>
      </c>
      <c r="E3740" s="11">
        <v>13</v>
      </c>
      <c r="F3740" s="11">
        <v>23</v>
      </c>
      <c r="G3740" s="11" t="s">
        <v>69</v>
      </c>
      <c r="H3740" s="11" t="s">
        <v>53</v>
      </c>
      <c r="I3740" s="11">
        <v>40.739328902088403</v>
      </c>
      <c r="J3740" s="11">
        <v>-73.826408901644001</v>
      </c>
      <c r="K3740" s="11">
        <v>57</v>
      </c>
      <c r="L3740" s="11">
        <v>29.178465125572</v>
      </c>
      <c r="M3740" s="11">
        <v>65.706378639736002</v>
      </c>
      <c r="N3740" s="11" t="s">
        <v>57</v>
      </c>
      <c r="O3740" s="11" t="s">
        <v>60</v>
      </c>
      <c r="P3740" s="11">
        <v>0</v>
      </c>
      <c r="Q3740" s="11">
        <v>0.75386127057736396</v>
      </c>
      <c r="R3740" s="11">
        <v>43</v>
      </c>
      <c r="S3740" s="11">
        <v>14</v>
      </c>
      <c r="T3740" s="11">
        <v>354.45746364648897</v>
      </c>
      <c r="U3740" s="11">
        <v>23.666455721277998</v>
      </c>
      <c r="V3740" s="11" t="s">
        <v>63</v>
      </c>
    </row>
    <row r="3741" spans="1:22" x14ac:dyDescent="0.3">
      <c r="A3741" s="9">
        <v>45364.982638888898</v>
      </c>
      <c r="B3741" s="10">
        <v>45364</v>
      </c>
      <c r="C3741" s="11">
        <v>2024</v>
      </c>
      <c r="D3741" s="11">
        <v>3</v>
      </c>
      <c r="E3741" s="11">
        <v>13</v>
      </c>
      <c r="F3741" s="11">
        <v>23</v>
      </c>
      <c r="G3741" s="11" t="s">
        <v>69</v>
      </c>
      <c r="H3741" s="11" t="s">
        <v>53</v>
      </c>
      <c r="I3741" s="11">
        <v>40.775047734135804</v>
      </c>
      <c r="J3741" s="11">
        <v>-73.808285771748501</v>
      </c>
      <c r="K3741" s="11">
        <v>29</v>
      </c>
      <c r="L3741" s="11">
        <v>56.305431110772403</v>
      </c>
      <c r="M3741" s="11">
        <v>19.740214375035698</v>
      </c>
      <c r="N3741" s="11" t="s">
        <v>54</v>
      </c>
      <c r="O3741" s="11" t="s">
        <v>55</v>
      </c>
      <c r="P3741" s="11">
        <v>0</v>
      </c>
      <c r="Q3741" s="11">
        <v>-0.94346863423179494</v>
      </c>
      <c r="R3741" s="11">
        <v>20</v>
      </c>
      <c r="S3741" s="11">
        <v>31</v>
      </c>
      <c r="T3741" s="11">
        <v>83.849438634787603</v>
      </c>
      <c r="U3741" s="11">
        <v>11.285673987413</v>
      </c>
      <c r="V3741" s="11" t="s">
        <v>62</v>
      </c>
    </row>
    <row r="3742" spans="1:22" x14ac:dyDescent="0.3">
      <c r="A3742" s="9">
        <v>45364.986111111102</v>
      </c>
      <c r="B3742" s="10">
        <v>45364</v>
      </c>
      <c r="C3742" s="11">
        <v>2024</v>
      </c>
      <c r="D3742" s="11">
        <v>3</v>
      </c>
      <c r="E3742" s="11">
        <v>13</v>
      </c>
      <c r="F3742" s="11">
        <v>23</v>
      </c>
      <c r="G3742" s="11" t="s">
        <v>69</v>
      </c>
      <c r="H3742" s="11" t="s">
        <v>53</v>
      </c>
      <c r="I3742" s="11">
        <v>40.845020515143602</v>
      </c>
      <c r="J3742" s="11">
        <v>-73.971555224262204</v>
      </c>
      <c r="K3742" s="11">
        <v>41</v>
      </c>
      <c r="L3742" s="11">
        <v>63.330290772746999</v>
      </c>
      <c r="M3742" s="11">
        <v>44.589873830982299</v>
      </c>
      <c r="N3742" s="11" t="s">
        <v>59</v>
      </c>
      <c r="O3742" s="11" t="s">
        <v>55</v>
      </c>
      <c r="P3742" s="11">
        <v>0</v>
      </c>
      <c r="Q3742" s="11">
        <v>-0.354949560644509</v>
      </c>
      <c r="R3742" s="11">
        <v>33</v>
      </c>
      <c r="S3742" s="11">
        <v>9</v>
      </c>
      <c r="T3742" s="11">
        <v>477.688430671481</v>
      </c>
      <c r="U3742" s="11">
        <v>18.898823766119701</v>
      </c>
      <c r="V3742" s="11" t="s">
        <v>62</v>
      </c>
    </row>
    <row r="3743" spans="1:22" x14ac:dyDescent="0.3">
      <c r="A3743" s="9">
        <v>45364.989583333299</v>
      </c>
      <c r="B3743" s="10">
        <v>45364</v>
      </c>
      <c r="C3743" s="11">
        <v>2024</v>
      </c>
      <c r="D3743" s="11">
        <v>3</v>
      </c>
      <c r="E3743" s="11">
        <v>13</v>
      </c>
      <c r="F3743" s="11">
        <v>23</v>
      </c>
      <c r="G3743" s="11" t="s">
        <v>69</v>
      </c>
      <c r="H3743" s="11" t="s">
        <v>53</v>
      </c>
      <c r="I3743" s="11">
        <v>40.848658634551903</v>
      </c>
      <c r="J3743" s="11">
        <v>-73.9807214394677</v>
      </c>
      <c r="K3743" s="11">
        <v>31</v>
      </c>
      <c r="L3743" s="11">
        <v>71.322825068877606</v>
      </c>
      <c r="M3743" s="11">
        <v>52.367263873379201</v>
      </c>
      <c r="N3743" s="11" t="s">
        <v>54</v>
      </c>
      <c r="O3743" s="11" t="s">
        <v>58</v>
      </c>
      <c r="P3743" s="11">
        <v>0</v>
      </c>
      <c r="Q3743" s="11">
        <v>0.57508162779785099</v>
      </c>
      <c r="R3743" s="11">
        <v>23</v>
      </c>
      <c r="S3743" s="11">
        <v>49</v>
      </c>
      <c r="T3743" s="11">
        <v>146.26466791772299</v>
      </c>
      <c r="U3743" s="11">
        <v>5.5567913209903397</v>
      </c>
      <c r="V3743" s="11" t="s">
        <v>63</v>
      </c>
    </row>
    <row r="3744" spans="1:22" x14ac:dyDescent="0.3">
      <c r="A3744" s="9">
        <v>45364.993055555598</v>
      </c>
      <c r="B3744" s="10">
        <v>45364</v>
      </c>
      <c r="C3744" s="11">
        <v>2024</v>
      </c>
      <c r="D3744" s="11">
        <v>3</v>
      </c>
      <c r="E3744" s="11">
        <v>13</v>
      </c>
      <c r="F3744" s="11">
        <v>23</v>
      </c>
      <c r="G3744" s="11" t="s">
        <v>69</v>
      </c>
      <c r="H3744" s="11" t="s">
        <v>53</v>
      </c>
      <c r="I3744" s="11">
        <v>40.867203213607397</v>
      </c>
      <c r="J3744" s="11">
        <v>-73.820712328994901</v>
      </c>
      <c r="K3744" s="11">
        <v>65</v>
      </c>
      <c r="L3744" s="11">
        <v>7.0331699469211397</v>
      </c>
      <c r="M3744" s="11">
        <v>86.049017314468898</v>
      </c>
      <c r="N3744" s="11" t="s">
        <v>54</v>
      </c>
      <c r="O3744" s="11" t="s">
        <v>60</v>
      </c>
      <c r="P3744" s="11">
        <v>0</v>
      </c>
      <c r="Q3744" s="11">
        <v>0.58115371874089305</v>
      </c>
      <c r="R3744" s="11">
        <v>12</v>
      </c>
      <c r="S3744" s="11">
        <v>36</v>
      </c>
      <c r="T3744" s="11">
        <v>363.15536051658501</v>
      </c>
      <c r="U3744" s="11">
        <v>13.836633233203001</v>
      </c>
      <c r="V3744" s="11" t="s">
        <v>56</v>
      </c>
    </row>
    <row r="3745" spans="1:22" x14ac:dyDescent="0.3">
      <c r="A3745" s="9">
        <v>45364.996527777803</v>
      </c>
      <c r="B3745" s="10">
        <v>45364</v>
      </c>
      <c r="C3745" s="11">
        <v>2024</v>
      </c>
      <c r="D3745" s="11">
        <v>3</v>
      </c>
      <c r="E3745" s="11">
        <v>13</v>
      </c>
      <c r="F3745" s="11">
        <v>23</v>
      </c>
      <c r="G3745" s="11" t="s">
        <v>69</v>
      </c>
      <c r="H3745" s="11" t="s">
        <v>53</v>
      </c>
      <c r="I3745" s="11">
        <v>40.744255272324203</v>
      </c>
      <c r="J3745" s="11">
        <v>-73.904341145158</v>
      </c>
      <c r="K3745" s="11">
        <v>286</v>
      </c>
      <c r="L3745" s="11">
        <v>26.200969505688899</v>
      </c>
      <c r="M3745" s="11">
        <v>20.146543706707298</v>
      </c>
      <c r="N3745" s="11" t="s">
        <v>57</v>
      </c>
      <c r="O3745" s="11" t="s">
        <v>58</v>
      </c>
      <c r="P3745" s="11">
        <v>0</v>
      </c>
      <c r="Q3745" s="11">
        <v>0.61717011838045199</v>
      </c>
      <c r="R3745" s="11">
        <v>74</v>
      </c>
      <c r="S3745" s="11">
        <v>2</v>
      </c>
      <c r="T3745" s="11">
        <v>139.491489783156</v>
      </c>
      <c r="U3745" s="11">
        <v>14.9427008641921</v>
      </c>
      <c r="V3745" s="11" t="s">
        <v>56</v>
      </c>
    </row>
    <row r="3746" spans="1:22" x14ac:dyDescent="0.3">
      <c r="A3746" s="9">
        <v>45365</v>
      </c>
      <c r="B3746" s="10">
        <v>45365</v>
      </c>
      <c r="C3746" s="11">
        <v>2024</v>
      </c>
      <c r="D3746" s="11">
        <v>3</v>
      </c>
      <c r="E3746" s="11">
        <v>14</v>
      </c>
      <c r="F3746" s="11">
        <v>0</v>
      </c>
      <c r="G3746" s="11" t="s">
        <v>70</v>
      </c>
      <c r="H3746" s="11" t="s">
        <v>53</v>
      </c>
      <c r="I3746" s="11">
        <v>40.777830377400399</v>
      </c>
      <c r="J3746" s="11">
        <v>-73.937123977169406</v>
      </c>
      <c r="K3746" s="11">
        <v>176</v>
      </c>
      <c r="L3746" s="11">
        <v>17.607577902428201</v>
      </c>
      <c r="M3746" s="11">
        <v>88.478332852664906</v>
      </c>
      <c r="N3746" s="11" t="s">
        <v>57</v>
      </c>
      <c r="O3746" s="11" t="s">
        <v>61</v>
      </c>
      <c r="P3746" s="11">
        <v>0</v>
      </c>
      <c r="Q3746" s="11">
        <v>0.25478164308874801</v>
      </c>
      <c r="R3746" s="11">
        <v>68</v>
      </c>
      <c r="S3746" s="11">
        <v>17</v>
      </c>
      <c r="T3746" s="11">
        <v>462.75598404796</v>
      </c>
      <c r="U3746" s="11">
        <v>29.7402537215659</v>
      </c>
      <c r="V3746" s="11" t="s">
        <v>56</v>
      </c>
    </row>
    <row r="3747" spans="1:22" x14ac:dyDescent="0.3">
      <c r="A3747" s="9">
        <v>45365.003472222197</v>
      </c>
      <c r="B3747" s="10">
        <v>45365</v>
      </c>
      <c r="C3747" s="11">
        <v>2024</v>
      </c>
      <c r="D3747" s="11">
        <v>3</v>
      </c>
      <c r="E3747" s="11">
        <v>14</v>
      </c>
      <c r="F3747" s="11">
        <v>0</v>
      </c>
      <c r="G3747" s="11" t="s">
        <v>70</v>
      </c>
      <c r="H3747" s="11" t="s">
        <v>53</v>
      </c>
      <c r="I3747" s="11">
        <v>40.677926414678701</v>
      </c>
      <c r="J3747" s="11">
        <v>-73.741725381576103</v>
      </c>
      <c r="K3747" s="11">
        <v>108</v>
      </c>
      <c r="L3747" s="11">
        <v>54.676782653136001</v>
      </c>
      <c r="M3747" s="11">
        <v>16.018886728307599</v>
      </c>
      <c r="N3747" s="11" t="s">
        <v>54</v>
      </c>
      <c r="O3747" s="11" t="s">
        <v>58</v>
      </c>
      <c r="P3747" s="11">
        <v>0</v>
      </c>
      <c r="Q3747" s="11">
        <v>0.93315625136852398</v>
      </c>
      <c r="R3747" s="11">
        <v>45</v>
      </c>
      <c r="S3747" s="11">
        <v>23</v>
      </c>
      <c r="T3747" s="11">
        <v>359.01062447509997</v>
      </c>
      <c r="U3747" s="11">
        <v>10.7712147605134</v>
      </c>
      <c r="V3747" s="11" t="s">
        <v>63</v>
      </c>
    </row>
    <row r="3748" spans="1:22" x14ac:dyDescent="0.3">
      <c r="A3748" s="9">
        <v>45365.006944444503</v>
      </c>
      <c r="B3748" s="10">
        <v>45365</v>
      </c>
      <c r="C3748" s="11">
        <v>2024</v>
      </c>
      <c r="D3748" s="11">
        <v>3</v>
      </c>
      <c r="E3748" s="11">
        <v>14</v>
      </c>
      <c r="F3748" s="11">
        <v>0</v>
      </c>
      <c r="G3748" s="11" t="s">
        <v>70</v>
      </c>
      <c r="H3748" s="11" t="s">
        <v>53</v>
      </c>
      <c r="I3748" s="11">
        <v>40.805610954090398</v>
      </c>
      <c r="J3748" s="11">
        <v>-73.718818670659104</v>
      </c>
      <c r="K3748" s="11">
        <v>260</v>
      </c>
      <c r="L3748" s="11">
        <v>79.117458136230596</v>
      </c>
      <c r="M3748" s="11">
        <v>96.407978793459407</v>
      </c>
      <c r="N3748" s="11" t="s">
        <v>59</v>
      </c>
      <c r="O3748" s="11" t="s">
        <v>55</v>
      </c>
      <c r="P3748" s="11">
        <v>0</v>
      </c>
      <c r="Q3748" s="11">
        <v>-0.72635519432669904</v>
      </c>
      <c r="R3748" s="11">
        <v>21</v>
      </c>
      <c r="S3748" s="11">
        <v>26</v>
      </c>
      <c r="T3748" s="11">
        <v>275.25117314009202</v>
      </c>
      <c r="U3748" s="11">
        <v>26.257071842822299</v>
      </c>
      <c r="V3748" s="11" t="s">
        <v>56</v>
      </c>
    </row>
    <row r="3749" spans="1:22" x14ac:dyDescent="0.3">
      <c r="A3749" s="9">
        <v>45365.010416666701</v>
      </c>
      <c r="B3749" s="10">
        <v>45365</v>
      </c>
      <c r="C3749" s="11">
        <v>2024</v>
      </c>
      <c r="D3749" s="11">
        <v>3</v>
      </c>
      <c r="E3749" s="11">
        <v>14</v>
      </c>
      <c r="F3749" s="11">
        <v>0</v>
      </c>
      <c r="G3749" s="11" t="s">
        <v>70</v>
      </c>
      <c r="H3749" s="11" t="s">
        <v>53</v>
      </c>
      <c r="I3749" s="11">
        <v>40.810140241589998</v>
      </c>
      <c r="J3749" s="11">
        <v>-73.923824194311194</v>
      </c>
      <c r="K3749" s="11">
        <v>263</v>
      </c>
      <c r="L3749" s="11">
        <v>34.240727390181497</v>
      </c>
      <c r="M3749" s="11">
        <v>97.950191189468597</v>
      </c>
      <c r="N3749" s="11" t="s">
        <v>59</v>
      </c>
      <c r="O3749" s="11" t="s">
        <v>60</v>
      </c>
      <c r="P3749" s="11">
        <v>0</v>
      </c>
      <c r="Q3749" s="11">
        <v>0.18291265529387599</v>
      </c>
      <c r="R3749" s="11">
        <v>23</v>
      </c>
      <c r="S3749" s="11">
        <v>23</v>
      </c>
      <c r="T3749" s="11">
        <v>215.64471072396299</v>
      </c>
      <c r="U3749" s="11">
        <v>13.4556716973376</v>
      </c>
      <c r="V3749" s="11" t="s">
        <v>56</v>
      </c>
    </row>
    <row r="3750" spans="1:22" x14ac:dyDescent="0.3">
      <c r="A3750" s="9">
        <v>45365.013888888898</v>
      </c>
      <c r="B3750" s="10">
        <v>45365</v>
      </c>
      <c r="C3750" s="11">
        <v>2024</v>
      </c>
      <c r="D3750" s="11">
        <v>3</v>
      </c>
      <c r="E3750" s="11">
        <v>14</v>
      </c>
      <c r="F3750" s="11">
        <v>0</v>
      </c>
      <c r="G3750" s="11" t="s">
        <v>70</v>
      </c>
      <c r="H3750" s="11" t="s">
        <v>53</v>
      </c>
      <c r="I3750" s="11">
        <v>40.629128666820698</v>
      </c>
      <c r="J3750" s="11">
        <v>-73.937033189813405</v>
      </c>
      <c r="K3750" s="11">
        <v>127</v>
      </c>
      <c r="L3750" s="11">
        <v>31.691705816206301</v>
      </c>
      <c r="M3750" s="11">
        <v>87.862129328205896</v>
      </c>
      <c r="N3750" s="11" t="s">
        <v>57</v>
      </c>
      <c r="O3750" s="11" t="s">
        <v>55</v>
      </c>
      <c r="P3750" s="11">
        <v>0</v>
      </c>
      <c r="Q3750" s="11">
        <v>5.3697291337495498E-3</v>
      </c>
      <c r="R3750" s="11">
        <v>46</v>
      </c>
      <c r="S3750" s="11">
        <v>1</v>
      </c>
      <c r="T3750" s="11">
        <v>276.22983933472398</v>
      </c>
      <c r="U3750" s="11">
        <v>28.389057590447901</v>
      </c>
      <c r="V3750" s="11" t="s">
        <v>56</v>
      </c>
    </row>
    <row r="3751" spans="1:22" x14ac:dyDescent="0.3">
      <c r="A3751" s="9">
        <v>45365.017361111102</v>
      </c>
      <c r="B3751" s="10">
        <v>45365</v>
      </c>
      <c r="C3751" s="11">
        <v>2024</v>
      </c>
      <c r="D3751" s="11">
        <v>3</v>
      </c>
      <c r="E3751" s="11">
        <v>14</v>
      </c>
      <c r="F3751" s="11">
        <v>0</v>
      </c>
      <c r="G3751" s="11" t="s">
        <v>70</v>
      </c>
      <c r="H3751" s="11" t="s">
        <v>53</v>
      </c>
      <c r="I3751" s="11">
        <v>40.748844263581802</v>
      </c>
      <c r="J3751" s="11">
        <v>-73.733546045724594</v>
      </c>
      <c r="K3751" s="11">
        <v>153</v>
      </c>
      <c r="L3751" s="11">
        <v>32.746538891367898</v>
      </c>
      <c r="M3751" s="11">
        <v>95.932990254570598</v>
      </c>
      <c r="N3751" s="11" t="s">
        <v>54</v>
      </c>
      <c r="O3751" s="11" t="s">
        <v>61</v>
      </c>
      <c r="P3751" s="11">
        <v>0</v>
      </c>
      <c r="Q3751" s="11">
        <v>-0.145202876384083</v>
      </c>
      <c r="R3751" s="11">
        <v>22</v>
      </c>
      <c r="S3751" s="11">
        <v>15</v>
      </c>
      <c r="T3751" s="11">
        <v>348.47194291144001</v>
      </c>
      <c r="U3751" s="11">
        <v>7.5470390042701698</v>
      </c>
      <c r="V3751" s="11" t="s">
        <v>56</v>
      </c>
    </row>
    <row r="3752" spans="1:22" x14ac:dyDescent="0.3">
      <c r="A3752" s="9">
        <v>45365.020833333299</v>
      </c>
      <c r="B3752" s="10">
        <v>45365</v>
      </c>
      <c r="C3752" s="11">
        <v>2024</v>
      </c>
      <c r="D3752" s="11">
        <v>3</v>
      </c>
      <c r="E3752" s="11">
        <v>14</v>
      </c>
      <c r="F3752" s="11">
        <v>0</v>
      </c>
      <c r="G3752" s="11" t="s">
        <v>70</v>
      </c>
      <c r="H3752" s="11" t="s">
        <v>53</v>
      </c>
      <c r="I3752" s="11">
        <v>40.658983911297597</v>
      </c>
      <c r="J3752" s="11">
        <v>-73.928209624556203</v>
      </c>
      <c r="K3752" s="11">
        <v>283</v>
      </c>
      <c r="L3752" s="11">
        <v>5.8416242418204902</v>
      </c>
      <c r="M3752" s="11">
        <v>26.676599770865799</v>
      </c>
      <c r="N3752" s="11" t="s">
        <v>59</v>
      </c>
      <c r="O3752" s="11" t="s">
        <v>55</v>
      </c>
      <c r="P3752" s="11">
        <v>0</v>
      </c>
      <c r="Q3752" s="11">
        <v>0.815398045104616</v>
      </c>
      <c r="R3752" s="11">
        <v>35</v>
      </c>
      <c r="S3752" s="11">
        <v>24</v>
      </c>
      <c r="T3752" s="11">
        <v>404.67721907566499</v>
      </c>
      <c r="U3752" s="11">
        <v>6.1551340078447403</v>
      </c>
      <c r="V3752" s="11" t="s">
        <v>56</v>
      </c>
    </row>
    <row r="3753" spans="1:22" x14ac:dyDescent="0.3">
      <c r="A3753" s="9">
        <v>45365.024305555598</v>
      </c>
      <c r="B3753" s="10">
        <v>45365</v>
      </c>
      <c r="C3753" s="11">
        <v>2024</v>
      </c>
      <c r="D3753" s="11">
        <v>3</v>
      </c>
      <c r="E3753" s="11">
        <v>14</v>
      </c>
      <c r="F3753" s="11">
        <v>0</v>
      </c>
      <c r="G3753" s="11" t="s">
        <v>70</v>
      </c>
      <c r="H3753" s="11" t="s">
        <v>53</v>
      </c>
      <c r="I3753" s="11">
        <v>40.758427654668402</v>
      </c>
      <c r="J3753" s="11">
        <v>-73.742746237076304</v>
      </c>
      <c r="K3753" s="11">
        <v>113</v>
      </c>
      <c r="L3753" s="11">
        <v>67.255726536474896</v>
      </c>
      <c r="M3753" s="11">
        <v>79.185640713537097</v>
      </c>
      <c r="N3753" s="11" t="s">
        <v>59</v>
      </c>
      <c r="O3753" s="11" t="s">
        <v>55</v>
      </c>
      <c r="P3753" s="11">
        <v>0</v>
      </c>
      <c r="Q3753" s="11">
        <v>0.56666747905416404</v>
      </c>
      <c r="R3753" s="11">
        <v>74</v>
      </c>
      <c r="S3753" s="11">
        <v>7</v>
      </c>
      <c r="T3753" s="11">
        <v>210.71211983700201</v>
      </c>
      <c r="U3753" s="11">
        <v>23.964148866976799</v>
      </c>
      <c r="V3753" s="11" t="s">
        <v>63</v>
      </c>
    </row>
    <row r="3754" spans="1:22" x14ac:dyDescent="0.3">
      <c r="A3754" s="9">
        <v>45365.027777777803</v>
      </c>
      <c r="B3754" s="10">
        <v>45365</v>
      </c>
      <c r="C3754" s="11">
        <v>2024</v>
      </c>
      <c r="D3754" s="11">
        <v>3</v>
      </c>
      <c r="E3754" s="11">
        <v>14</v>
      </c>
      <c r="F3754" s="11">
        <v>0</v>
      </c>
      <c r="G3754" s="11" t="s">
        <v>70</v>
      </c>
      <c r="H3754" s="11" t="s">
        <v>53</v>
      </c>
      <c r="I3754" s="11">
        <v>40.731689392862002</v>
      </c>
      <c r="J3754" s="11">
        <v>-73.779038752343496</v>
      </c>
      <c r="K3754" s="11">
        <v>254</v>
      </c>
      <c r="L3754" s="11">
        <v>75.169362254238806</v>
      </c>
      <c r="M3754" s="11">
        <v>91.119763248728702</v>
      </c>
      <c r="N3754" s="11" t="s">
        <v>54</v>
      </c>
      <c r="O3754" s="11" t="s">
        <v>55</v>
      </c>
      <c r="P3754" s="11">
        <v>0</v>
      </c>
      <c r="Q3754" s="11">
        <v>0.47449459785540199</v>
      </c>
      <c r="R3754" s="11">
        <v>32</v>
      </c>
      <c r="S3754" s="11">
        <v>29</v>
      </c>
      <c r="T3754" s="11">
        <v>217.44760200815199</v>
      </c>
      <c r="U3754" s="11">
        <v>8.82024661908439</v>
      </c>
      <c r="V3754" s="11" t="s">
        <v>56</v>
      </c>
    </row>
    <row r="3755" spans="1:22" x14ac:dyDescent="0.3">
      <c r="A3755" s="9">
        <v>45365.03125</v>
      </c>
      <c r="B3755" s="10">
        <v>45365</v>
      </c>
      <c r="C3755" s="11">
        <v>2024</v>
      </c>
      <c r="D3755" s="11">
        <v>3</v>
      </c>
      <c r="E3755" s="11">
        <v>14</v>
      </c>
      <c r="F3755" s="11">
        <v>0</v>
      </c>
      <c r="G3755" s="11" t="s">
        <v>70</v>
      </c>
      <c r="H3755" s="11" t="s">
        <v>53</v>
      </c>
      <c r="I3755" s="11">
        <v>40.611339778097197</v>
      </c>
      <c r="J3755" s="11">
        <v>-73.805653345104602</v>
      </c>
      <c r="K3755" s="11">
        <v>65</v>
      </c>
      <c r="L3755" s="11">
        <v>68.615243447566201</v>
      </c>
      <c r="M3755" s="11">
        <v>91.510876108783904</v>
      </c>
      <c r="N3755" s="11" t="s">
        <v>57</v>
      </c>
      <c r="O3755" s="11" t="s">
        <v>60</v>
      </c>
      <c r="P3755" s="11">
        <v>0</v>
      </c>
      <c r="Q3755" s="11">
        <v>0.92398183366806497</v>
      </c>
      <c r="R3755" s="11">
        <v>83</v>
      </c>
      <c r="S3755" s="11">
        <v>23</v>
      </c>
      <c r="T3755" s="11">
        <v>493.28697192700702</v>
      </c>
      <c r="U3755" s="11">
        <v>20.332803238343601</v>
      </c>
      <c r="V3755" s="11" t="s">
        <v>56</v>
      </c>
    </row>
    <row r="3756" spans="1:22" x14ac:dyDescent="0.3">
      <c r="A3756" s="9">
        <v>45365.034722222197</v>
      </c>
      <c r="B3756" s="10">
        <v>45365</v>
      </c>
      <c r="C3756" s="11">
        <v>2024</v>
      </c>
      <c r="D3756" s="11">
        <v>3</v>
      </c>
      <c r="E3756" s="11">
        <v>14</v>
      </c>
      <c r="F3756" s="11">
        <v>0</v>
      </c>
      <c r="G3756" s="11" t="s">
        <v>70</v>
      </c>
      <c r="H3756" s="11" t="s">
        <v>53</v>
      </c>
      <c r="I3756" s="11">
        <v>40.662288564879603</v>
      </c>
      <c r="J3756" s="11">
        <v>-73.716930644965302</v>
      </c>
      <c r="K3756" s="11">
        <v>258</v>
      </c>
      <c r="L3756" s="11">
        <v>44.342549204652599</v>
      </c>
      <c r="M3756" s="11">
        <v>74.217402680311295</v>
      </c>
      <c r="N3756" s="11" t="s">
        <v>57</v>
      </c>
      <c r="O3756" s="11" t="s">
        <v>61</v>
      </c>
      <c r="P3756" s="11">
        <v>0</v>
      </c>
      <c r="Q3756" s="11">
        <v>0.20000179032679599</v>
      </c>
      <c r="R3756" s="11">
        <v>39</v>
      </c>
      <c r="S3756" s="11">
        <v>35</v>
      </c>
      <c r="T3756" s="11">
        <v>410.72303151411802</v>
      </c>
      <c r="U3756" s="11">
        <v>16.514837350686001</v>
      </c>
      <c r="V3756" s="11" t="s">
        <v>56</v>
      </c>
    </row>
    <row r="3757" spans="1:22" x14ac:dyDescent="0.3">
      <c r="A3757" s="9">
        <v>45365.038194444503</v>
      </c>
      <c r="B3757" s="10">
        <v>45365</v>
      </c>
      <c r="C3757" s="11">
        <v>2024</v>
      </c>
      <c r="D3757" s="11">
        <v>3</v>
      </c>
      <c r="E3757" s="11">
        <v>14</v>
      </c>
      <c r="F3757" s="11">
        <v>0</v>
      </c>
      <c r="G3757" s="11" t="s">
        <v>70</v>
      </c>
      <c r="H3757" s="11" t="s">
        <v>53</v>
      </c>
      <c r="I3757" s="11">
        <v>40.7600090590485</v>
      </c>
      <c r="J3757" s="11">
        <v>-73.782460466779696</v>
      </c>
      <c r="K3757" s="11">
        <v>192</v>
      </c>
      <c r="L3757" s="11">
        <v>79.892181377028393</v>
      </c>
      <c r="M3757" s="11">
        <v>17.211374764096401</v>
      </c>
      <c r="N3757" s="11" t="s">
        <v>57</v>
      </c>
      <c r="O3757" s="11" t="s">
        <v>60</v>
      </c>
      <c r="P3757" s="11">
        <v>1</v>
      </c>
      <c r="Q3757" s="11">
        <v>-0.199151365422607</v>
      </c>
      <c r="R3757" s="11">
        <v>4</v>
      </c>
      <c r="S3757" s="11">
        <v>43</v>
      </c>
      <c r="T3757" s="11">
        <v>204.517998155886</v>
      </c>
      <c r="U3757" s="11">
        <v>29.417901921502899</v>
      </c>
      <c r="V3757" s="11" t="s">
        <v>56</v>
      </c>
    </row>
    <row r="3758" spans="1:22" x14ac:dyDescent="0.3">
      <c r="A3758" s="9">
        <v>45365.041666666701</v>
      </c>
      <c r="B3758" s="10">
        <v>45365</v>
      </c>
      <c r="C3758" s="11">
        <v>2024</v>
      </c>
      <c r="D3758" s="11">
        <v>3</v>
      </c>
      <c r="E3758" s="11">
        <v>14</v>
      </c>
      <c r="F3758" s="11">
        <v>1</v>
      </c>
      <c r="G3758" s="11" t="s">
        <v>70</v>
      </c>
      <c r="H3758" s="11" t="s">
        <v>53</v>
      </c>
      <c r="I3758" s="11">
        <v>40.637859043991803</v>
      </c>
      <c r="J3758" s="11">
        <v>-73.887597053927195</v>
      </c>
      <c r="K3758" s="11">
        <v>22</v>
      </c>
      <c r="L3758" s="11">
        <v>62.114179026314801</v>
      </c>
      <c r="M3758" s="11">
        <v>32.127870096220498</v>
      </c>
      <c r="N3758" s="11" t="s">
        <v>59</v>
      </c>
      <c r="O3758" s="11" t="s">
        <v>60</v>
      </c>
      <c r="P3758" s="11">
        <v>0</v>
      </c>
      <c r="Q3758" s="11">
        <v>-0.114598598363406</v>
      </c>
      <c r="R3758" s="11">
        <v>35</v>
      </c>
      <c r="S3758" s="11">
        <v>37</v>
      </c>
      <c r="T3758" s="11">
        <v>269.80984374912299</v>
      </c>
      <c r="U3758" s="11">
        <v>19.348584168041398</v>
      </c>
      <c r="V3758" s="11" t="s">
        <v>62</v>
      </c>
    </row>
    <row r="3759" spans="1:22" x14ac:dyDescent="0.3">
      <c r="A3759" s="9">
        <v>45365.045138888898</v>
      </c>
      <c r="B3759" s="10">
        <v>45365</v>
      </c>
      <c r="C3759" s="11">
        <v>2024</v>
      </c>
      <c r="D3759" s="11">
        <v>3</v>
      </c>
      <c r="E3759" s="11">
        <v>14</v>
      </c>
      <c r="F3759" s="11">
        <v>1</v>
      </c>
      <c r="G3759" s="11" t="s">
        <v>70</v>
      </c>
      <c r="H3759" s="11" t="s">
        <v>53</v>
      </c>
      <c r="I3759" s="11">
        <v>40.702136271742702</v>
      </c>
      <c r="J3759" s="11">
        <v>-73.951140063594707</v>
      </c>
      <c r="K3759" s="11">
        <v>165</v>
      </c>
      <c r="L3759" s="11">
        <v>31.0484329033264</v>
      </c>
      <c r="M3759" s="11">
        <v>52.3458661440187</v>
      </c>
      <c r="N3759" s="11" t="s">
        <v>54</v>
      </c>
      <c r="O3759" s="11" t="s">
        <v>58</v>
      </c>
      <c r="P3759" s="11">
        <v>0</v>
      </c>
      <c r="Q3759" s="11">
        <v>-0.40435615254800999</v>
      </c>
      <c r="R3759" s="11">
        <v>27</v>
      </c>
      <c r="S3759" s="11">
        <v>16</v>
      </c>
      <c r="T3759" s="11">
        <v>347.56847373352201</v>
      </c>
      <c r="U3759" s="11">
        <v>13.8572178708511</v>
      </c>
      <c r="V3759" s="11" t="s">
        <v>63</v>
      </c>
    </row>
    <row r="3760" spans="1:22" x14ac:dyDescent="0.3">
      <c r="A3760" s="9">
        <v>45365.048611111102</v>
      </c>
      <c r="B3760" s="10">
        <v>45365</v>
      </c>
      <c r="C3760" s="11">
        <v>2024</v>
      </c>
      <c r="D3760" s="11">
        <v>3</v>
      </c>
      <c r="E3760" s="11">
        <v>14</v>
      </c>
      <c r="F3760" s="11">
        <v>1</v>
      </c>
      <c r="G3760" s="11" t="s">
        <v>70</v>
      </c>
      <c r="H3760" s="11" t="s">
        <v>53</v>
      </c>
      <c r="I3760" s="11">
        <v>40.721579243354398</v>
      </c>
      <c r="J3760" s="11">
        <v>-73.858802561589897</v>
      </c>
      <c r="K3760" s="11">
        <v>30</v>
      </c>
      <c r="L3760" s="11">
        <v>50.503048590896398</v>
      </c>
      <c r="M3760" s="11">
        <v>35.779088775858497</v>
      </c>
      <c r="N3760" s="11" t="s">
        <v>59</v>
      </c>
      <c r="O3760" s="11" t="s">
        <v>61</v>
      </c>
      <c r="P3760" s="11">
        <v>1</v>
      </c>
      <c r="Q3760" s="11">
        <v>-0.13445739990517699</v>
      </c>
      <c r="R3760" s="11">
        <v>59</v>
      </c>
      <c r="S3760" s="11">
        <v>19</v>
      </c>
      <c r="T3760" s="11">
        <v>288.67838742190099</v>
      </c>
      <c r="U3760" s="11">
        <v>27.038373769892299</v>
      </c>
      <c r="V3760" s="11" t="s">
        <v>56</v>
      </c>
    </row>
    <row r="3761" spans="1:22" x14ac:dyDescent="0.3">
      <c r="A3761" s="9">
        <v>45365.052083333299</v>
      </c>
      <c r="B3761" s="10">
        <v>45365</v>
      </c>
      <c r="C3761" s="11">
        <v>2024</v>
      </c>
      <c r="D3761" s="11">
        <v>3</v>
      </c>
      <c r="E3761" s="11">
        <v>14</v>
      </c>
      <c r="F3761" s="11">
        <v>1</v>
      </c>
      <c r="G3761" s="11" t="s">
        <v>70</v>
      </c>
      <c r="H3761" s="11" t="s">
        <v>53</v>
      </c>
      <c r="I3761" s="11">
        <v>40.875545252855503</v>
      </c>
      <c r="J3761" s="11">
        <v>-73.8433529633962</v>
      </c>
      <c r="K3761" s="11">
        <v>226</v>
      </c>
      <c r="L3761" s="11">
        <v>6.61477603281784</v>
      </c>
      <c r="M3761" s="11">
        <v>33.443431638457703</v>
      </c>
      <c r="N3761" s="11" t="s">
        <v>59</v>
      </c>
      <c r="O3761" s="11" t="s">
        <v>55</v>
      </c>
      <c r="P3761" s="11">
        <v>0</v>
      </c>
      <c r="Q3761" s="11">
        <v>0.81296049358637901</v>
      </c>
      <c r="R3761" s="11">
        <v>80</v>
      </c>
      <c r="S3761" s="11">
        <v>44</v>
      </c>
      <c r="T3761" s="11">
        <v>292.51940574512099</v>
      </c>
      <c r="U3761" s="11">
        <v>26.345831876829099</v>
      </c>
      <c r="V3761" s="11" t="s">
        <v>56</v>
      </c>
    </row>
    <row r="3762" spans="1:22" x14ac:dyDescent="0.3">
      <c r="A3762" s="9">
        <v>45365.055555555598</v>
      </c>
      <c r="B3762" s="10">
        <v>45365</v>
      </c>
      <c r="C3762" s="11">
        <v>2024</v>
      </c>
      <c r="D3762" s="11">
        <v>3</v>
      </c>
      <c r="E3762" s="11">
        <v>14</v>
      </c>
      <c r="F3762" s="11">
        <v>1</v>
      </c>
      <c r="G3762" s="11" t="s">
        <v>70</v>
      </c>
      <c r="H3762" s="11" t="s">
        <v>53</v>
      </c>
      <c r="I3762" s="11">
        <v>40.760398608912702</v>
      </c>
      <c r="J3762" s="11">
        <v>-73.861941702741902</v>
      </c>
      <c r="K3762" s="11">
        <v>238</v>
      </c>
      <c r="L3762" s="11">
        <v>65.365487761661001</v>
      </c>
      <c r="M3762" s="11">
        <v>58.567167164407799</v>
      </c>
      <c r="N3762" s="11" t="s">
        <v>57</v>
      </c>
      <c r="O3762" s="11" t="s">
        <v>60</v>
      </c>
      <c r="P3762" s="11">
        <v>0</v>
      </c>
      <c r="Q3762" s="11">
        <v>-0.90600848119723798</v>
      </c>
      <c r="R3762" s="11">
        <v>29</v>
      </c>
      <c r="S3762" s="11">
        <v>48</v>
      </c>
      <c r="T3762" s="11">
        <v>197.71655413926101</v>
      </c>
      <c r="U3762" s="11">
        <v>24.151000442280299</v>
      </c>
      <c r="V3762" s="11" t="s">
        <v>56</v>
      </c>
    </row>
    <row r="3763" spans="1:22" x14ac:dyDescent="0.3">
      <c r="A3763" s="9">
        <v>45365.059027777803</v>
      </c>
      <c r="B3763" s="10">
        <v>45365</v>
      </c>
      <c r="C3763" s="11">
        <v>2024</v>
      </c>
      <c r="D3763" s="11">
        <v>3</v>
      </c>
      <c r="E3763" s="11">
        <v>14</v>
      </c>
      <c r="F3763" s="11">
        <v>1</v>
      </c>
      <c r="G3763" s="11" t="s">
        <v>70</v>
      </c>
      <c r="H3763" s="11" t="s">
        <v>53</v>
      </c>
      <c r="I3763" s="11">
        <v>40.896424717907102</v>
      </c>
      <c r="J3763" s="11">
        <v>-73.948562056506304</v>
      </c>
      <c r="K3763" s="11">
        <v>235</v>
      </c>
      <c r="L3763" s="11">
        <v>44.760537731340001</v>
      </c>
      <c r="M3763" s="11">
        <v>75.679193439945394</v>
      </c>
      <c r="N3763" s="11" t="s">
        <v>57</v>
      </c>
      <c r="O3763" s="11" t="s">
        <v>60</v>
      </c>
      <c r="P3763" s="11">
        <v>0</v>
      </c>
      <c r="Q3763" s="11">
        <v>-0.90463519022749905</v>
      </c>
      <c r="R3763" s="11">
        <v>61</v>
      </c>
      <c r="S3763" s="11">
        <v>22</v>
      </c>
      <c r="T3763" s="11">
        <v>399.23347192858</v>
      </c>
      <c r="U3763" s="11">
        <v>25.541270276460899</v>
      </c>
      <c r="V3763" s="11" t="s">
        <v>56</v>
      </c>
    </row>
    <row r="3764" spans="1:22" x14ac:dyDescent="0.3">
      <c r="A3764" s="9">
        <v>45365.0625</v>
      </c>
      <c r="B3764" s="10">
        <v>45365</v>
      </c>
      <c r="C3764" s="11">
        <v>2024</v>
      </c>
      <c r="D3764" s="11">
        <v>3</v>
      </c>
      <c r="E3764" s="11">
        <v>14</v>
      </c>
      <c r="F3764" s="11">
        <v>1</v>
      </c>
      <c r="G3764" s="11" t="s">
        <v>70</v>
      </c>
      <c r="H3764" s="11" t="s">
        <v>53</v>
      </c>
      <c r="I3764" s="11">
        <v>40.737217456916298</v>
      </c>
      <c r="J3764" s="11">
        <v>-73.815362010801607</v>
      </c>
      <c r="K3764" s="11">
        <v>91</v>
      </c>
      <c r="L3764" s="11">
        <v>20.639401509805101</v>
      </c>
      <c r="M3764" s="11">
        <v>42.839595462319501</v>
      </c>
      <c r="N3764" s="11" t="s">
        <v>54</v>
      </c>
      <c r="O3764" s="11" t="s">
        <v>61</v>
      </c>
      <c r="P3764" s="11">
        <v>0</v>
      </c>
      <c r="Q3764" s="11">
        <v>-0.86654841209032596</v>
      </c>
      <c r="R3764" s="11">
        <v>97</v>
      </c>
      <c r="S3764" s="11">
        <v>9</v>
      </c>
      <c r="T3764" s="11">
        <v>145.90238172366301</v>
      </c>
      <c r="U3764" s="11">
        <v>19.6439315074809</v>
      </c>
      <c r="V3764" s="11" t="s">
        <v>63</v>
      </c>
    </row>
    <row r="3765" spans="1:22" x14ac:dyDescent="0.3">
      <c r="A3765" s="9">
        <v>45365.065972222197</v>
      </c>
      <c r="B3765" s="10">
        <v>45365</v>
      </c>
      <c r="C3765" s="11">
        <v>2024</v>
      </c>
      <c r="D3765" s="11">
        <v>3</v>
      </c>
      <c r="E3765" s="11">
        <v>14</v>
      </c>
      <c r="F3765" s="11">
        <v>1</v>
      </c>
      <c r="G3765" s="11" t="s">
        <v>70</v>
      </c>
      <c r="H3765" s="11" t="s">
        <v>53</v>
      </c>
      <c r="I3765" s="11">
        <v>40.864244803216302</v>
      </c>
      <c r="J3765" s="11">
        <v>-73.710406254467799</v>
      </c>
      <c r="K3765" s="11">
        <v>247</v>
      </c>
      <c r="L3765" s="11">
        <v>15.817210945546</v>
      </c>
      <c r="M3765" s="11">
        <v>56.281222046257803</v>
      </c>
      <c r="N3765" s="11" t="s">
        <v>57</v>
      </c>
      <c r="O3765" s="11" t="s">
        <v>60</v>
      </c>
      <c r="P3765" s="11">
        <v>0</v>
      </c>
      <c r="Q3765" s="11">
        <v>0.44261692948209802</v>
      </c>
      <c r="R3765" s="11">
        <v>20</v>
      </c>
      <c r="S3765" s="11">
        <v>46</v>
      </c>
      <c r="T3765" s="11">
        <v>419.51637987764502</v>
      </c>
      <c r="U3765" s="11">
        <v>12.379600641683499</v>
      </c>
      <c r="V3765" s="11" t="s">
        <v>56</v>
      </c>
    </row>
    <row r="3766" spans="1:22" x14ac:dyDescent="0.3">
      <c r="A3766" s="9">
        <v>45365.069444444503</v>
      </c>
      <c r="B3766" s="10">
        <v>45365</v>
      </c>
      <c r="C3766" s="11">
        <v>2024</v>
      </c>
      <c r="D3766" s="11">
        <v>3</v>
      </c>
      <c r="E3766" s="11">
        <v>14</v>
      </c>
      <c r="F3766" s="11">
        <v>1</v>
      </c>
      <c r="G3766" s="11" t="s">
        <v>70</v>
      </c>
      <c r="H3766" s="11" t="s">
        <v>53</v>
      </c>
      <c r="I3766" s="11">
        <v>40.804169442207701</v>
      </c>
      <c r="J3766" s="11">
        <v>-73.890102411227801</v>
      </c>
      <c r="K3766" s="11">
        <v>34</v>
      </c>
      <c r="L3766" s="11">
        <v>12.827027105222699</v>
      </c>
      <c r="M3766" s="11">
        <v>53.063375998862298</v>
      </c>
      <c r="N3766" s="11" t="s">
        <v>57</v>
      </c>
      <c r="O3766" s="11" t="s">
        <v>61</v>
      </c>
      <c r="P3766" s="11">
        <v>0</v>
      </c>
      <c r="Q3766" s="11">
        <v>0.740914020378036</v>
      </c>
      <c r="R3766" s="11">
        <v>8</v>
      </c>
      <c r="S3766" s="11">
        <v>6</v>
      </c>
      <c r="T3766" s="11">
        <v>331.16841164016199</v>
      </c>
      <c r="U3766" s="11">
        <v>12.922410652551299</v>
      </c>
      <c r="V3766" s="11" t="s">
        <v>56</v>
      </c>
    </row>
    <row r="3767" spans="1:22" x14ac:dyDescent="0.3">
      <c r="A3767" s="9">
        <v>45365.072916666701</v>
      </c>
      <c r="B3767" s="10">
        <v>45365</v>
      </c>
      <c r="C3767" s="11">
        <v>2024</v>
      </c>
      <c r="D3767" s="11">
        <v>3</v>
      </c>
      <c r="E3767" s="11">
        <v>14</v>
      </c>
      <c r="F3767" s="11">
        <v>1</v>
      </c>
      <c r="G3767" s="11" t="s">
        <v>70</v>
      </c>
      <c r="H3767" s="11" t="s">
        <v>53</v>
      </c>
      <c r="I3767" s="11">
        <v>40.622259680311302</v>
      </c>
      <c r="J3767" s="11">
        <v>-73.711138604270204</v>
      </c>
      <c r="K3767" s="11">
        <v>220</v>
      </c>
      <c r="L3767" s="11">
        <v>74.724083624316606</v>
      </c>
      <c r="M3767" s="11">
        <v>34.653365083430501</v>
      </c>
      <c r="N3767" s="11" t="s">
        <v>57</v>
      </c>
      <c r="O3767" s="11" t="s">
        <v>58</v>
      </c>
      <c r="P3767" s="11">
        <v>0</v>
      </c>
      <c r="Q3767" s="11">
        <v>-0.45415906997033501</v>
      </c>
      <c r="R3767" s="11">
        <v>72</v>
      </c>
      <c r="S3767" s="11">
        <v>31</v>
      </c>
      <c r="T3767" s="11">
        <v>102.528185579005</v>
      </c>
      <c r="U3767" s="11">
        <v>14.2568902238805</v>
      </c>
      <c r="V3767" s="11" t="s">
        <v>56</v>
      </c>
    </row>
    <row r="3768" spans="1:22" x14ac:dyDescent="0.3">
      <c r="A3768" s="9">
        <v>45365.076388888898</v>
      </c>
      <c r="B3768" s="10">
        <v>45365</v>
      </c>
      <c r="C3768" s="11">
        <v>2024</v>
      </c>
      <c r="D3768" s="11">
        <v>3</v>
      </c>
      <c r="E3768" s="11">
        <v>14</v>
      </c>
      <c r="F3768" s="11">
        <v>1</v>
      </c>
      <c r="G3768" s="11" t="s">
        <v>70</v>
      </c>
      <c r="H3768" s="11" t="s">
        <v>53</v>
      </c>
      <c r="I3768" s="11">
        <v>40.6931286071054</v>
      </c>
      <c r="J3768" s="11">
        <v>-73.891074226471602</v>
      </c>
      <c r="K3768" s="11">
        <v>81</v>
      </c>
      <c r="L3768" s="11">
        <v>59.043644319220498</v>
      </c>
      <c r="M3768" s="11">
        <v>83.388812544880594</v>
      </c>
      <c r="N3768" s="11" t="s">
        <v>59</v>
      </c>
      <c r="O3768" s="11" t="s">
        <v>60</v>
      </c>
      <c r="P3768" s="11">
        <v>0</v>
      </c>
      <c r="Q3768" s="11">
        <v>0.34317823474395298</v>
      </c>
      <c r="R3768" s="11">
        <v>11</v>
      </c>
      <c r="S3768" s="11">
        <v>21</v>
      </c>
      <c r="T3768" s="11">
        <v>346.50027552964002</v>
      </c>
      <c r="U3768" s="11">
        <v>8.1405225487796198</v>
      </c>
      <c r="V3768" s="11" t="s">
        <v>56</v>
      </c>
    </row>
    <row r="3769" spans="1:22" x14ac:dyDescent="0.3">
      <c r="A3769" s="9">
        <v>45365.079861111102</v>
      </c>
      <c r="B3769" s="10">
        <v>45365</v>
      </c>
      <c r="C3769" s="11">
        <v>2024</v>
      </c>
      <c r="D3769" s="11">
        <v>3</v>
      </c>
      <c r="E3769" s="11">
        <v>14</v>
      </c>
      <c r="F3769" s="11">
        <v>1</v>
      </c>
      <c r="G3769" s="11" t="s">
        <v>70</v>
      </c>
      <c r="H3769" s="11" t="s">
        <v>53</v>
      </c>
      <c r="I3769" s="11">
        <v>40.7866272534703</v>
      </c>
      <c r="J3769" s="11">
        <v>-73.811045064083103</v>
      </c>
      <c r="K3769" s="11">
        <v>152</v>
      </c>
      <c r="L3769" s="11">
        <v>19.461208752722399</v>
      </c>
      <c r="M3769" s="11">
        <v>82.8598227774836</v>
      </c>
      <c r="N3769" s="11" t="s">
        <v>54</v>
      </c>
      <c r="O3769" s="11" t="s">
        <v>61</v>
      </c>
      <c r="P3769" s="11">
        <v>0</v>
      </c>
      <c r="Q3769" s="11">
        <v>-0.41026075158006298</v>
      </c>
      <c r="R3769" s="11">
        <v>68</v>
      </c>
      <c r="S3769" s="11">
        <v>28</v>
      </c>
      <c r="T3769" s="11">
        <v>391.491679029012</v>
      </c>
      <c r="U3769" s="11">
        <v>29.744883107417699</v>
      </c>
      <c r="V3769" s="11" t="s">
        <v>56</v>
      </c>
    </row>
    <row r="3770" spans="1:22" x14ac:dyDescent="0.3">
      <c r="A3770" s="9">
        <v>45365.083333333299</v>
      </c>
      <c r="B3770" s="10">
        <v>45365</v>
      </c>
      <c r="C3770" s="11">
        <v>2024</v>
      </c>
      <c r="D3770" s="11">
        <v>3</v>
      </c>
      <c r="E3770" s="11">
        <v>14</v>
      </c>
      <c r="F3770" s="11">
        <v>2</v>
      </c>
      <c r="G3770" s="11" t="s">
        <v>70</v>
      </c>
      <c r="H3770" s="11" t="s">
        <v>53</v>
      </c>
      <c r="I3770" s="11">
        <v>40.789457142047098</v>
      </c>
      <c r="J3770" s="11">
        <v>-73.861982929266802</v>
      </c>
      <c r="K3770" s="11">
        <v>286</v>
      </c>
      <c r="L3770" s="11">
        <v>8.5554664188805507</v>
      </c>
      <c r="M3770" s="11">
        <v>35.193623032300003</v>
      </c>
      <c r="N3770" s="11" t="s">
        <v>59</v>
      </c>
      <c r="O3770" s="11" t="s">
        <v>55</v>
      </c>
      <c r="P3770" s="11">
        <v>0</v>
      </c>
      <c r="Q3770" s="11">
        <v>0.36058768498241001</v>
      </c>
      <c r="R3770" s="11">
        <v>81</v>
      </c>
      <c r="S3770" s="11">
        <v>29</v>
      </c>
      <c r="T3770" s="11">
        <v>321.851148221465</v>
      </c>
      <c r="U3770" s="11">
        <v>27.500458689981699</v>
      </c>
      <c r="V3770" s="11" t="s">
        <v>56</v>
      </c>
    </row>
    <row r="3771" spans="1:22" x14ac:dyDescent="0.3">
      <c r="A3771" s="9">
        <v>45365.086805555598</v>
      </c>
      <c r="B3771" s="10">
        <v>45365</v>
      </c>
      <c r="C3771" s="11">
        <v>2024</v>
      </c>
      <c r="D3771" s="11">
        <v>3</v>
      </c>
      <c r="E3771" s="11">
        <v>14</v>
      </c>
      <c r="F3771" s="11">
        <v>2</v>
      </c>
      <c r="G3771" s="11" t="s">
        <v>70</v>
      </c>
      <c r="H3771" s="11" t="s">
        <v>53</v>
      </c>
      <c r="I3771" s="11">
        <v>40.7023705703172</v>
      </c>
      <c r="J3771" s="11">
        <v>-73.792001575877507</v>
      </c>
      <c r="K3771" s="11">
        <v>197</v>
      </c>
      <c r="L3771" s="11">
        <v>25.7754033451784</v>
      </c>
      <c r="M3771" s="11">
        <v>57.570958290970999</v>
      </c>
      <c r="N3771" s="11" t="s">
        <v>59</v>
      </c>
      <c r="O3771" s="11" t="s">
        <v>60</v>
      </c>
      <c r="P3771" s="11">
        <v>0</v>
      </c>
      <c r="Q3771" s="11">
        <v>0.80503931706865195</v>
      </c>
      <c r="R3771" s="11">
        <v>91</v>
      </c>
      <c r="S3771" s="11">
        <v>26</v>
      </c>
      <c r="T3771" s="11">
        <v>283.64324450853599</v>
      </c>
      <c r="U3771" s="11">
        <v>9.3295613624010301</v>
      </c>
      <c r="V3771" s="11" t="s">
        <v>63</v>
      </c>
    </row>
    <row r="3772" spans="1:22" x14ac:dyDescent="0.3">
      <c r="A3772" s="9">
        <v>45365.090277777803</v>
      </c>
      <c r="B3772" s="10">
        <v>45365</v>
      </c>
      <c r="C3772" s="11">
        <v>2024</v>
      </c>
      <c r="D3772" s="11">
        <v>3</v>
      </c>
      <c r="E3772" s="11">
        <v>14</v>
      </c>
      <c r="F3772" s="11">
        <v>2</v>
      </c>
      <c r="G3772" s="11" t="s">
        <v>70</v>
      </c>
      <c r="H3772" s="11" t="s">
        <v>53</v>
      </c>
      <c r="I3772" s="11">
        <v>40.623590566451398</v>
      </c>
      <c r="J3772" s="11">
        <v>-73.843387967742103</v>
      </c>
      <c r="K3772" s="11">
        <v>156</v>
      </c>
      <c r="L3772" s="11">
        <v>45.333971463756001</v>
      </c>
      <c r="M3772" s="11">
        <v>50.328911123378703</v>
      </c>
      <c r="N3772" s="11" t="s">
        <v>59</v>
      </c>
      <c r="O3772" s="11" t="s">
        <v>58</v>
      </c>
      <c r="P3772" s="11">
        <v>0</v>
      </c>
      <c r="Q3772" s="11">
        <v>-0.77984056260393897</v>
      </c>
      <c r="R3772" s="11">
        <v>88</v>
      </c>
      <c r="S3772" s="11">
        <v>24</v>
      </c>
      <c r="T3772" s="11">
        <v>267.89571492167602</v>
      </c>
      <c r="U3772" s="11">
        <v>23.343242387448701</v>
      </c>
      <c r="V3772" s="11" t="s">
        <v>63</v>
      </c>
    </row>
    <row r="3773" spans="1:22" x14ac:dyDescent="0.3">
      <c r="A3773" s="9">
        <v>45365.09375</v>
      </c>
      <c r="B3773" s="10">
        <v>45365</v>
      </c>
      <c r="C3773" s="11">
        <v>2024</v>
      </c>
      <c r="D3773" s="11">
        <v>3</v>
      </c>
      <c r="E3773" s="11">
        <v>14</v>
      </c>
      <c r="F3773" s="11">
        <v>2</v>
      </c>
      <c r="G3773" s="11" t="s">
        <v>70</v>
      </c>
      <c r="H3773" s="11" t="s">
        <v>53</v>
      </c>
      <c r="I3773" s="11">
        <v>40.886323456479701</v>
      </c>
      <c r="J3773" s="11">
        <v>-73.711871478200294</v>
      </c>
      <c r="K3773" s="11">
        <v>150</v>
      </c>
      <c r="L3773" s="11">
        <v>53.626971314587003</v>
      </c>
      <c r="M3773" s="11">
        <v>74.7706570446028</v>
      </c>
      <c r="N3773" s="11" t="s">
        <v>54</v>
      </c>
      <c r="O3773" s="11" t="s">
        <v>58</v>
      </c>
      <c r="P3773" s="11">
        <v>0</v>
      </c>
      <c r="Q3773" s="11">
        <v>-0.38426422887905998</v>
      </c>
      <c r="R3773" s="11">
        <v>83</v>
      </c>
      <c r="S3773" s="11">
        <v>6</v>
      </c>
      <c r="T3773" s="11">
        <v>353.03509234939798</v>
      </c>
      <c r="U3773" s="11">
        <v>9.4725770797921598</v>
      </c>
      <c r="V3773" s="11" t="s">
        <v>63</v>
      </c>
    </row>
    <row r="3774" spans="1:22" x14ac:dyDescent="0.3">
      <c r="A3774" s="9">
        <v>45365.097222222197</v>
      </c>
      <c r="B3774" s="10">
        <v>45365</v>
      </c>
      <c r="C3774" s="11">
        <v>2024</v>
      </c>
      <c r="D3774" s="11">
        <v>3</v>
      </c>
      <c r="E3774" s="11">
        <v>14</v>
      </c>
      <c r="F3774" s="11">
        <v>2</v>
      </c>
      <c r="G3774" s="11" t="s">
        <v>70</v>
      </c>
      <c r="H3774" s="11" t="s">
        <v>53</v>
      </c>
      <c r="I3774" s="11">
        <v>40.804264598559897</v>
      </c>
      <c r="J3774" s="11">
        <v>-73.995100805453404</v>
      </c>
      <c r="K3774" s="11">
        <v>140</v>
      </c>
      <c r="L3774" s="11">
        <v>44.555363712479</v>
      </c>
      <c r="M3774" s="11">
        <v>34.322345588810201</v>
      </c>
      <c r="N3774" s="11" t="s">
        <v>57</v>
      </c>
      <c r="O3774" s="11" t="s">
        <v>60</v>
      </c>
      <c r="P3774" s="11">
        <v>0</v>
      </c>
      <c r="Q3774" s="11">
        <v>0.54261547154030298</v>
      </c>
      <c r="R3774" s="11">
        <v>55</v>
      </c>
      <c r="S3774" s="11">
        <v>48</v>
      </c>
      <c r="T3774" s="11">
        <v>288.415316809449</v>
      </c>
      <c r="U3774" s="11">
        <v>12.067873468789401</v>
      </c>
      <c r="V3774" s="11" t="s">
        <v>63</v>
      </c>
    </row>
    <row r="3775" spans="1:22" x14ac:dyDescent="0.3">
      <c r="A3775" s="9">
        <v>45365.100694444503</v>
      </c>
      <c r="B3775" s="10">
        <v>45365</v>
      </c>
      <c r="C3775" s="11">
        <v>2024</v>
      </c>
      <c r="D3775" s="11">
        <v>3</v>
      </c>
      <c r="E3775" s="11">
        <v>14</v>
      </c>
      <c r="F3775" s="11">
        <v>2</v>
      </c>
      <c r="G3775" s="11" t="s">
        <v>70</v>
      </c>
      <c r="H3775" s="11" t="s">
        <v>53</v>
      </c>
      <c r="I3775" s="11">
        <v>40.818526829796703</v>
      </c>
      <c r="J3775" s="11">
        <v>-73.861660222830494</v>
      </c>
      <c r="K3775" s="11">
        <v>27</v>
      </c>
      <c r="L3775" s="11">
        <v>17.249632230598699</v>
      </c>
      <c r="M3775" s="11">
        <v>52.402526139278997</v>
      </c>
      <c r="N3775" s="11" t="s">
        <v>54</v>
      </c>
      <c r="O3775" s="11" t="s">
        <v>58</v>
      </c>
      <c r="P3775" s="11">
        <v>0</v>
      </c>
      <c r="Q3775" s="11">
        <v>-0.42264740613248403</v>
      </c>
      <c r="R3775" s="11">
        <v>85</v>
      </c>
      <c r="S3775" s="11">
        <v>26</v>
      </c>
      <c r="T3775" s="11">
        <v>75.435404351526898</v>
      </c>
      <c r="U3775" s="11">
        <v>11.008796904670101</v>
      </c>
      <c r="V3775" s="11" t="s">
        <v>56</v>
      </c>
    </row>
    <row r="3776" spans="1:22" x14ac:dyDescent="0.3">
      <c r="A3776" s="9">
        <v>45365.104166666701</v>
      </c>
      <c r="B3776" s="10">
        <v>45365</v>
      </c>
      <c r="C3776" s="11">
        <v>2024</v>
      </c>
      <c r="D3776" s="11">
        <v>3</v>
      </c>
      <c r="E3776" s="11">
        <v>14</v>
      </c>
      <c r="F3776" s="11">
        <v>2</v>
      </c>
      <c r="G3776" s="11" t="s">
        <v>70</v>
      </c>
      <c r="H3776" s="11" t="s">
        <v>53</v>
      </c>
      <c r="I3776" s="11">
        <v>40.691957398662602</v>
      </c>
      <c r="J3776" s="11">
        <v>-73.824842318334404</v>
      </c>
      <c r="K3776" s="11">
        <v>111</v>
      </c>
      <c r="L3776" s="11">
        <v>26.899603485643201</v>
      </c>
      <c r="M3776" s="11">
        <v>64.835104556081603</v>
      </c>
      <c r="N3776" s="11" t="s">
        <v>54</v>
      </c>
      <c r="O3776" s="11" t="s">
        <v>60</v>
      </c>
      <c r="P3776" s="11">
        <v>0</v>
      </c>
      <c r="Q3776" s="11">
        <v>-0.41843013811198698</v>
      </c>
      <c r="R3776" s="11">
        <v>10</v>
      </c>
      <c r="S3776" s="11">
        <v>40</v>
      </c>
      <c r="T3776" s="11">
        <v>413.12992368457401</v>
      </c>
      <c r="U3776" s="11">
        <v>12.6837910190544</v>
      </c>
      <c r="V3776" s="11" t="s">
        <v>63</v>
      </c>
    </row>
    <row r="3777" spans="1:22" x14ac:dyDescent="0.3">
      <c r="A3777" s="9">
        <v>45365.107638888898</v>
      </c>
      <c r="B3777" s="10">
        <v>45365</v>
      </c>
      <c r="C3777" s="11">
        <v>2024</v>
      </c>
      <c r="D3777" s="11">
        <v>3</v>
      </c>
      <c r="E3777" s="11">
        <v>14</v>
      </c>
      <c r="F3777" s="11">
        <v>2</v>
      </c>
      <c r="G3777" s="11" t="s">
        <v>70</v>
      </c>
      <c r="H3777" s="11" t="s">
        <v>53</v>
      </c>
      <c r="I3777" s="11">
        <v>40.767544107643502</v>
      </c>
      <c r="J3777" s="11">
        <v>-73.709882034684995</v>
      </c>
      <c r="K3777" s="11">
        <v>82</v>
      </c>
      <c r="L3777" s="11">
        <v>48.067263278439</v>
      </c>
      <c r="M3777" s="11">
        <v>44.145991148260798</v>
      </c>
      <c r="N3777" s="11" t="s">
        <v>54</v>
      </c>
      <c r="O3777" s="11" t="s">
        <v>61</v>
      </c>
      <c r="P3777" s="11">
        <v>0</v>
      </c>
      <c r="Q3777" s="11">
        <v>-0.51174561732812096</v>
      </c>
      <c r="R3777" s="11">
        <v>41</v>
      </c>
      <c r="S3777" s="11">
        <v>38</v>
      </c>
      <c r="T3777" s="11">
        <v>370.56335888586801</v>
      </c>
      <c r="U3777" s="11">
        <v>29.110470380934402</v>
      </c>
      <c r="V3777" s="11" t="s">
        <v>62</v>
      </c>
    </row>
    <row r="3778" spans="1:22" x14ac:dyDescent="0.3">
      <c r="A3778" s="9">
        <v>45365.111111111102</v>
      </c>
      <c r="B3778" s="10">
        <v>45365</v>
      </c>
      <c r="C3778" s="11">
        <v>2024</v>
      </c>
      <c r="D3778" s="11">
        <v>3</v>
      </c>
      <c r="E3778" s="11">
        <v>14</v>
      </c>
      <c r="F3778" s="11">
        <v>2</v>
      </c>
      <c r="G3778" s="11" t="s">
        <v>70</v>
      </c>
      <c r="H3778" s="11" t="s">
        <v>53</v>
      </c>
      <c r="I3778" s="11">
        <v>40.722903397601002</v>
      </c>
      <c r="J3778" s="11">
        <v>-73.911577174043003</v>
      </c>
      <c r="K3778" s="11">
        <v>233</v>
      </c>
      <c r="L3778" s="11">
        <v>29.2702453632984</v>
      </c>
      <c r="M3778" s="11">
        <v>65.656217738807896</v>
      </c>
      <c r="N3778" s="11" t="s">
        <v>57</v>
      </c>
      <c r="O3778" s="11" t="s">
        <v>58</v>
      </c>
      <c r="P3778" s="11">
        <v>0</v>
      </c>
      <c r="Q3778" s="11">
        <v>-0.33826937995478601</v>
      </c>
      <c r="R3778" s="11">
        <v>39</v>
      </c>
      <c r="S3778" s="11">
        <v>22</v>
      </c>
      <c r="T3778" s="11">
        <v>208.061989880798</v>
      </c>
      <c r="U3778" s="11">
        <v>17.0809340634368</v>
      </c>
      <c r="V3778" s="11" t="s">
        <v>56</v>
      </c>
    </row>
    <row r="3779" spans="1:22" x14ac:dyDescent="0.3">
      <c r="A3779" s="9">
        <v>45365.114583333299</v>
      </c>
      <c r="B3779" s="10">
        <v>45365</v>
      </c>
      <c r="C3779" s="11">
        <v>2024</v>
      </c>
      <c r="D3779" s="11">
        <v>3</v>
      </c>
      <c r="E3779" s="11">
        <v>14</v>
      </c>
      <c r="F3779" s="11">
        <v>2</v>
      </c>
      <c r="G3779" s="11" t="s">
        <v>70</v>
      </c>
      <c r="H3779" s="11" t="s">
        <v>53</v>
      </c>
      <c r="I3779" s="11">
        <v>40.714416195331502</v>
      </c>
      <c r="J3779" s="11">
        <v>-73.802235924087498</v>
      </c>
      <c r="K3779" s="11">
        <v>47</v>
      </c>
      <c r="L3779" s="11">
        <v>7.98529502710874</v>
      </c>
      <c r="M3779" s="11">
        <v>94.408389568924605</v>
      </c>
      <c r="N3779" s="11" t="s">
        <v>54</v>
      </c>
      <c r="O3779" s="11" t="s">
        <v>58</v>
      </c>
      <c r="P3779" s="11">
        <v>0</v>
      </c>
      <c r="Q3779" s="11">
        <v>-0.37683951596840998</v>
      </c>
      <c r="R3779" s="11">
        <v>50</v>
      </c>
      <c r="S3779" s="11">
        <v>12</v>
      </c>
      <c r="T3779" s="11">
        <v>409.17639532590101</v>
      </c>
      <c r="U3779" s="11">
        <v>16.418352503610699</v>
      </c>
      <c r="V3779" s="11" t="s">
        <v>56</v>
      </c>
    </row>
    <row r="3780" spans="1:22" x14ac:dyDescent="0.3">
      <c r="A3780" s="9">
        <v>45365.118055555598</v>
      </c>
      <c r="B3780" s="10">
        <v>45365</v>
      </c>
      <c r="C3780" s="11">
        <v>2024</v>
      </c>
      <c r="D3780" s="11">
        <v>3</v>
      </c>
      <c r="E3780" s="11">
        <v>14</v>
      </c>
      <c r="F3780" s="11">
        <v>2</v>
      </c>
      <c r="G3780" s="11" t="s">
        <v>70</v>
      </c>
      <c r="H3780" s="11" t="s">
        <v>53</v>
      </c>
      <c r="I3780" s="11">
        <v>40.890431883714498</v>
      </c>
      <c r="J3780" s="11">
        <v>-73.7027320274766</v>
      </c>
      <c r="K3780" s="11">
        <v>248</v>
      </c>
      <c r="L3780" s="11">
        <v>47.799383645155402</v>
      </c>
      <c r="M3780" s="11">
        <v>52.712296296917799</v>
      </c>
      <c r="N3780" s="11" t="s">
        <v>59</v>
      </c>
      <c r="O3780" s="11" t="s">
        <v>58</v>
      </c>
      <c r="P3780" s="11">
        <v>0</v>
      </c>
      <c r="Q3780" s="11">
        <v>-0.69504318137355703</v>
      </c>
      <c r="R3780" s="11">
        <v>9</v>
      </c>
      <c r="S3780" s="11">
        <v>41</v>
      </c>
      <c r="T3780" s="11">
        <v>414.62381776641303</v>
      </c>
      <c r="U3780" s="11">
        <v>25.655188070514001</v>
      </c>
      <c r="V3780" s="11" t="s">
        <v>56</v>
      </c>
    </row>
    <row r="3781" spans="1:22" x14ac:dyDescent="0.3">
      <c r="A3781" s="9">
        <v>45365.121527777803</v>
      </c>
      <c r="B3781" s="10">
        <v>45365</v>
      </c>
      <c r="C3781" s="11">
        <v>2024</v>
      </c>
      <c r="D3781" s="11">
        <v>3</v>
      </c>
      <c r="E3781" s="11">
        <v>14</v>
      </c>
      <c r="F3781" s="11">
        <v>2</v>
      </c>
      <c r="G3781" s="11" t="s">
        <v>70</v>
      </c>
      <c r="H3781" s="11" t="s">
        <v>53</v>
      </c>
      <c r="I3781" s="11">
        <v>40.800574863381001</v>
      </c>
      <c r="J3781" s="11">
        <v>-73.830955792709005</v>
      </c>
      <c r="K3781" s="11">
        <v>284</v>
      </c>
      <c r="L3781" s="11">
        <v>10.060633974187899</v>
      </c>
      <c r="M3781" s="11">
        <v>90.070696955517505</v>
      </c>
      <c r="N3781" s="11" t="s">
        <v>59</v>
      </c>
      <c r="O3781" s="11" t="s">
        <v>60</v>
      </c>
      <c r="P3781" s="11">
        <v>0</v>
      </c>
      <c r="Q3781" s="11">
        <v>0.76744497774553799</v>
      </c>
      <c r="R3781" s="11">
        <v>46</v>
      </c>
      <c r="S3781" s="11">
        <v>46</v>
      </c>
      <c r="T3781" s="11">
        <v>158.24935441799499</v>
      </c>
      <c r="U3781" s="11">
        <v>10.826903887587701</v>
      </c>
      <c r="V3781" s="11" t="s">
        <v>56</v>
      </c>
    </row>
    <row r="3782" spans="1:22" x14ac:dyDescent="0.3">
      <c r="A3782" s="9">
        <v>45365.125</v>
      </c>
      <c r="B3782" s="10">
        <v>45365</v>
      </c>
      <c r="C3782" s="11">
        <v>2024</v>
      </c>
      <c r="D3782" s="11">
        <v>3</v>
      </c>
      <c r="E3782" s="11">
        <v>14</v>
      </c>
      <c r="F3782" s="11">
        <v>3</v>
      </c>
      <c r="G3782" s="11" t="s">
        <v>70</v>
      </c>
      <c r="H3782" s="11" t="s">
        <v>53</v>
      </c>
      <c r="I3782" s="11">
        <v>40.612228311147298</v>
      </c>
      <c r="J3782" s="11">
        <v>-73.952000378046193</v>
      </c>
      <c r="K3782" s="11">
        <v>137</v>
      </c>
      <c r="L3782" s="11">
        <v>6.1964231334699402</v>
      </c>
      <c r="M3782" s="11">
        <v>34.129865585015096</v>
      </c>
      <c r="N3782" s="11" t="s">
        <v>57</v>
      </c>
      <c r="O3782" s="11" t="s">
        <v>58</v>
      </c>
      <c r="P3782" s="11">
        <v>0</v>
      </c>
      <c r="Q3782" s="11">
        <v>-0.28776434537901002</v>
      </c>
      <c r="R3782" s="11">
        <v>92</v>
      </c>
      <c r="S3782" s="11">
        <v>37</v>
      </c>
      <c r="T3782" s="11">
        <v>138.60771370061499</v>
      </c>
      <c r="U3782" s="11">
        <v>22.556762399419199</v>
      </c>
      <c r="V3782" s="11" t="s">
        <v>56</v>
      </c>
    </row>
    <row r="3783" spans="1:22" x14ac:dyDescent="0.3">
      <c r="A3783" s="9">
        <v>45365.128472222197</v>
      </c>
      <c r="B3783" s="10">
        <v>45365</v>
      </c>
      <c r="C3783" s="11">
        <v>2024</v>
      </c>
      <c r="D3783" s="11">
        <v>3</v>
      </c>
      <c r="E3783" s="11">
        <v>14</v>
      </c>
      <c r="F3783" s="11">
        <v>3</v>
      </c>
      <c r="G3783" s="11" t="s">
        <v>70</v>
      </c>
      <c r="H3783" s="11" t="s">
        <v>53</v>
      </c>
      <c r="I3783" s="11">
        <v>40.823848346013797</v>
      </c>
      <c r="J3783" s="11">
        <v>-73.735816700595194</v>
      </c>
      <c r="K3783" s="11">
        <v>217</v>
      </c>
      <c r="L3783" s="11">
        <v>68.836281318813207</v>
      </c>
      <c r="M3783" s="11">
        <v>44.849254144476603</v>
      </c>
      <c r="N3783" s="11" t="s">
        <v>54</v>
      </c>
      <c r="O3783" s="11" t="s">
        <v>58</v>
      </c>
      <c r="P3783" s="11">
        <v>0</v>
      </c>
      <c r="Q3783" s="11">
        <v>5.4272451203544403E-2</v>
      </c>
      <c r="R3783" s="11">
        <v>41</v>
      </c>
      <c r="S3783" s="11">
        <v>35</v>
      </c>
      <c r="T3783" s="11">
        <v>55.087617583889603</v>
      </c>
      <c r="U3783" s="11">
        <v>5.6140361190645498</v>
      </c>
      <c r="V3783" s="11" t="s">
        <v>56</v>
      </c>
    </row>
    <row r="3784" spans="1:22" x14ac:dyDescent="0.3">
      <c r="A3784" s="9">
        <v>45365.131944444503</v>
      </c>
      <c r="B3784" s="10">
        <v>45365</v>
      </c>
      <c r="C3784" s="11">
        <v>2024</v>
      </c>
      <c r="D3784" s="11">
        <v>3</v>
      </c>
      <c r="E3784" s="11">
        <v>14</v>
      </c>
      <c r="F3784" s="11">
        <v>3</v>
      </c>
      <c r="G3784" s="11" t="s">
        <v>70</v>
      </c>
      <c r="H3784" s="11" t="s">
        <v>53</v>
      </c>
      <c r="I3784" s="11">
        <v>40.682559219031099</v>
      </c>
      <c r="J3784" s="11">
        <v>-73.990275956337896</v>
      </c>
      <c r="K3784" s="11">
        <v>298</v>
      </c>
      <c r="L3784" s="11">
        <v>59.734853958982498</v>
      </c>
      <c r="M3784" s="11">
        <v>65.907785001052204</v>
      </c>
      <c r="N3784" s="11" t="s">
        <v>59</v>
      </c>
      <c r="O3784" s="11" t="s">
        <v>55</v>
      </c>
      <c r="P3784" s="11">
        <v>0</v>
      </c>
      <c r="Q3784" s="11">
        <v>0.219396702401052</v>
      </c>
      <c r="R3784" s="11">
        <v>58</v>
      </c>
      <c r="S3784" s="11">
        <v>36</v>
      </c>
      <c r="T3784" s="11">
        <v>136.149422817144</v>
      </c>
      <c r="U3784" s="11">
        <v>10.6658395555667</v>
      </c>
      <c r="V3784" s="11" t="s">
        <v>56</v>
      </c>
    </row>
    <row r="3785" spans="1:22" x14ac:dyDescent="0.3">
      <c r="A3785" s="9">
        <v>45365.135416666701</v>
      </c>
      <c r="B3785" s="10">
        <v>45365</v>
      </c>
      <c r="C3785" s="11">
        <v>2024</v>
      </c>
      <c r="D3785" s="11">
        <v>3</v>
      </c>
      <c r="E3785" s="11">
        <v>14</v>
      </c>
      <c r="F3785" s="11">
        <v>3</v>
      </c>
      <c r="G3785" s="11" t="s">
        <v>70</v>
      </c>
      <c r="H3785" s="11" t="s">
        <v>53</v>
      </c>
      <c r="I3785" s="11">
        <v>40.6230382896794</v>
      </c>
      <c r="J3785" s="11">
        <v>-73.729579154143394</v>
      </c>
      <c r="K3785" s="11">
        <v>197</v>
      </c>
      <c r="L3785" s="11">
        <v>68.286379594207602</v>
      </c>
      <c r="M3785" s="11">
        <v>85.952549787840596</v>
      </c>
      <c r="N3785" s="11" t="s">
        <v>54</v>
      </c>
      <c r="O3785" s="11" t="s">
        <v>61</v>
      </c>
      <c r="P3785" s="11">
        <v>0</v>
      </c>
      <c r="Q3785" s="11">
        <v>0.55543791330270198</v>
      </c>
      <c r="R3785" s="11">
        <v>14</v>
      </c>
      <c r="S3785" s="11">
        <v>24</v>
      </c>
      <c r="T3785" s="11">
        <v>190.90469966050799</v>
      </c>
      <c r="U3785" s="11">
        <v>11.8275722044669</v>
      </c>
      <c r="V3785" s="11" t="s">
        <v>56</v>
      </c>
    </row>
    <row r="3786" spans="1:22" x14ac:dyDescent="0.3">
      <c r="A3786" s="9">
        <v>45365.138888888898</v>
      </c>
      <c r="B3786" s="10">
        <v>45365</v>
      </c>
      <c r="C3786" s="11">
        <v>2024</v>
      </c>
      <c r="D3786" s="11">
        <v>3</v>
      </c>
      <c r="E3786" s="11">
        <v>14</v>
      </c>
      <c r="F3786" s="11">
        <v>3</v>
      </c>
      <c r="G3786" s="11" t="s">
        <v>70</v>
      </c>
      <c r="H3786" s="11" t="s">
        <v>53</v>
      </c>
      <c r="I3786" s="11">
        <v>40.678866259386503</v>
      </c>
      <c r="J3786" s="11">
        <v>-73.735323056231195</v>
      </c>
      <c r="K3786" s="11">
        <v>187</v>
      </c>
      <c r="L3786" s="11">
        <v>56.263188642685002</v>
      </c>
      <c r="M3786" s="11">
        <v>56.495928610988003</v>
      </c>
      <c r="N3786" s="11" t="s">
        <v>59</v>
      </c>
      <c r="O3786" s="11" t="s">
        <v>58</v>
      </c>
      <c r="P3786" s="11">
        <v>0</v>
      </c>
      <c r="Q3786" s="11">
        <v>-0.95876565753173704</v>
      </c>
      <c r="R3786" s="11">
        <v>16</v>
      </c>
      <c r="S3786" s="11">
        <v>43</v>
      </c>
      <c r="T3786" s="11">
        <v>77.934346174217794</v>
      </c>
      <c r="U3786" s="11">
        <v>27.1266502948179</v>
      </c>
      <c r="V3786" s="11" t="s">
        <v>63</v>
      </c>
    </row>
    <row r="3787" spans="1:22" x14ac:dyDescent="0.3">
      <c r="A3787" s="9">
        <v>45365.142361111102</v>
      </c>
      <c r="B3787" s="10">
        <v>45365</v>
      </c>
      <c r="C3787" s="11">
        <v>2024</v>
      </c>
      <c r="D3787" s="11">
        <v>3</v>
      </c>
      <c r="E3787" s="11">
        <v>14</v>
      </c>
      <c r="F3787" s="11">
        <v>3</v>
      </c>
      <c r="G3787" s="11" t="s">
        <v>70</v>
      </c>
      <c r="H3787" s="11" t="s">
        <v>53</v>
      </c>
      <c r="I3787" s="11">
        <v>40.720843542323102</v>
      </c>
      <c r="J3787" s="11">
        <v>-73.900516171148197</v>
      </c>
      <c r="K3787" s="11">
        <v>149</v>
      </c>
      <c r="L3787" s="11">
        <v>9.3771174358215905</v>
      </c>
      <c r="M3787" s="11">
        <v>50.312145277263703</v>
      </c>
      <c r="N3787" s="11" t="s">
        <v>59</v>
      </c>
      <c r="O3787" s="11" t="s">
        <v>55</v>
      </c>
      <c r="P3787" s="11">
        <v>1</v>
      </c>
      <c r="Q3787" s="11">
        <v>6.05537168503937E-2</v>
      </c>
      <c r="R3787" s="11">
        <v>53</v>
      </c>
      <c r="S3787" s="11">
        <v>38</v>
      </c>
      <c r="T3787" s="11">
        <v>337.14524206586702</v>
      </c>
      <c r="U3787" s="11">
        <v>11.0988064442137</v>
      </c>
      <c r="V3787" s="11" t="s">
        <v>56</v>
      </c>
    </row>
    <row r="3788" spans="1:22" x14ac:dyDescent="0.3">
      <c r="A3788" s="9">
        <v>45365.145833333299</v>
      </c>
      <c r="B3788" s="10">
        <v>45365</v>
      </c>
      <c r="C3788" s="11">
        <v>2024</v>
      </c>
      <c r="D3788" s="11">
        <v>3</v>
      </c>
      <c r="E3788" s="11">
        <v>14</v>
      </c>
      <c r="F3788" s="11">
        <v>3</v>
      </c>
      <c r="G3788" s="11" t="s">
        <v>70</v>
      </c>
      <c r="H3788" s="11" t="s">
        <v>53</v>
      </c>
      <c r="I3788" s="11">
        <v>40.704701756500903</v>
      </c>
      <c r="J3788" s="11">
        <v>-73.974212855388799</v>
      </c>
      <c r="K3788" s="11">
        <v>237</v>
      </c>
      <c r="L3788" s="11">
        <v>49.848024900615002</v>
      </c>
      <c r="M3788" s="11">
        <v>97.558408340647105</v>
      </c>
      <c r="N3788" s="11" t="s">
        <v>59</v>
      </c>
      <c r="O3788" s="11" t="s">
        <v>58</v>
      </c>
      <c r="P3788" s="11">
        <v>0</v>
      </c>
      <c r="Q3788" s="11">
        <v>0.74609634878848097</v>
      </c>
      <c r="R3788" s="11">
        <v>39</v>
      </c>
      <c r="S3788" s="11">
        <v>0</v>
      </c>
      <c r="T3788" s="11">
        <v>428.36117646549098</v>
      </c>
      <c r="U3788" s="11">
        <v>14.9287756662094</v>
      </c>
      <c r="V3788" s="11" t="s">
        <v>56</v>
      </c>
    </row>
    <row r="3789" spans="1:22" x14ac:dyDescent="0.3">
      <c r="A3789" s="9">
        <v>45365.149305555598</v>
      </c>
      <c r="B3789" s="10">
        <v>45365</v>
      </c>
      <c r="C3789" s="11">
        <v>2024</v>
      </c>
      <c r="D3789" s="11">
        <v>3</v>
      </c>
      <c r="E3789" s="11">
        <v>14</v>
      </c>
      <c r="F3789" s="11">
        <v>3</v>
      </c>
      <c r="G3789" s="11" t="s">
        <v>70</v>
      </c>
      <c r="H3789" s="11" t="s">
        <v>53</v>
      </c>
      <c r="I3789" s="11">
        <v>40.854468882197303</v>
      </c>
      <c r="J3789" s="11">
        <v>-73.915812245326407</v>
      </c>
      <c r="K3789" s="11">
        <v>14</v>
      </c>
      <c r="L3789" s="11">
        <v>45.2410213088639</v>
      </c>
      <c r="M3789" s="11">
        <v>50.257227152143997</v>
      </c>
      <c r="N3789" s="11" t="s">
        <v>54</v>
      </c>
      <c r="O3789" s="11" t="s">
        <v>55</v>
      </c>
      <c r="P3789" s="11">
        <v>0</v>
      </c>
      <c r="Q3789" s="11">
        <v>-0.420903945863153</v>
      </c>
      <c r="R3789" s="11">
        <v>61</v>
      </c>
      <c r="S3789" s="11">
        <v>24</v>
      </c>
      <c r="T3789" s="11">
        <v>249.55552556075901</v>
      </c>
      <c r="U3789" s="11">
        <v>18.082099890982899</v>
      </c>
      <c r="V3789" s="11" t="s">
        <v>63</v>
      </c>
    </row>
    <row r="3790" spans="1:22" x14ac:dyDescent="0.3">
      <c r="A3790" s="9">
        <v>45365.152777777803</v>
      </c>
      <c r="B3790" s="10">
        <v>45365</v>
      </c>
      <c r="C3790" s="11">
        <v>2024</v>
      </c>
      <c r="D3790" s="11">
        <v>3</v>
      </c>
      <c r="E3790" s="11">
        <v>14</v>
      </c>
      <c r="F3790" s="11">
        <v>3</v>
      </c>
      <c r="G3790" s="11" t="s">
        <v>70</v>
      </c>
      <c r="H3790" s="11" t="s">
        <v>53</v>
      </c>
      <c r="I3790" s="11">
        <v>40.875285230866098</v>
      </c>
      <c r="J3790" s="11">
        <v>-73.922478842849799</v>
      </c>
      <c r="K3790" s="11">
        <v>172</v>
      </c>
      <c r="L3790" s="11">
        <v>25.759983508153599</v>
      </c>
      <c r="M3790" s="11">
        <v>52.574225710598199</v>
      </c>
      <c r="N3790" s="11" t="s">
        <v>54</v>
      </c>
      <c r="O3790" s="11" t="s">
        <v>55</v>
      </c>
      <c r="P3790" s="11">
        <v>0</v>
      </c>
      <c r="Q3790" s="11">
        <v>0.25453223839839001</v>
      </c>
      <c r="R3790" s="11">
        <v>66</v>
      </c>
      <c r="S3790" s="11">
        <v>12</v>
      </c>
      <c r="T3790" s="11">
        <v>172.29500083330799</v>
      </c>
      <c r="U3790" s="11">
        <v>21.288026628466199</v>
      </c>
      <c r="V3790" s="11" t="s">
        <v>63</v>
      </c>
    </row>
    <row r="3791" spans="1:22" x14ac:dyDescent="0.3">
      <c r="A3791" s="9">
        <v>45365.15625</v>
      </c>
      <c r="B3791" s="10">
        <v>45365</v>
      </c>
      <c r="C3791" s="11">
        <v>2024</v>
      </c>
      <c r="D3791" s="11">
        <v>3</v>
      </c>
      <c r="E3791" s="11">
        <v>14</v>
      </c>
      <c r="F3791" s="11">
        <v>3</v>
      </c>
      <c r="G3791" s="11" t="s">
        <v>70</v>
      </c>
      <c r="H3791" s="11" t="s">
        <v>53</v>
      </c>
      <c r="I3791" s="11">
        <v>40.779420199229399</v>
      </c>
      <c r="J3791" s="11">
        <v>-73.884511050547403</v>
      </c>
      <c r="K3791" s="11">
        <v>233</v>
      </c>
      <c r="L3791" s="11">
        <v>72.308530324700499</v>
      </c>
      <c r="M3791" s="11">
        <v>85.154465771610305</v>
      </c>
      <c r="N3791" s="11" t="s">
        <v>57</v>
      </c>
      <c r="O3791" s="11" t="s">
        <v>60</v>
      </c>
      <c r="P3791" s="11">
        <v>0</v>
      </c>
      <c r="Q3791" s="11">
        <v>-0.45745800475577802</v>
      </c>
      <c r="R3791" s="11">
        <v>39</v>
      </c>
      <c r="S3791" s="11">
        <v>36</v>
      </c>
      <c r="T3791" s="11">
        <v>210.919626631292</v>
      </c>
      <c r="U3791" s="11">
        <v>27.606345085480701</v>
      </c>
      <c r="V3791" s="11" t="s">
        <v>56</v>
      </c>
    </row>
    <row r="3792" spans="1:22" x14ac:dyDescent="0.3">
      <c r="A3792" s="9">
        <v>45365.159722222197</v>
      </c>
      <c r="B3792" s="10">
        <v>45365</v>
      </c>
      <c r="C3792" s="11">
        <v>2024</v>
      </c>
      <c r="D3792" s="11">
        <v>3</v>
      </c>
      <c r="E3792" s="11">
        <v>14</v>
      </c>
      <c r="F3792" s="11">
        <v>3</v>
      </c>
      <c r="G3792" s="11" t="s">
        <v>70</v>
      </c>
      <c r="H3792" s="11" t="s">
        <v>53</v>
      </c>
      <c r="I3792" s="11">
        <v>40.803082442204101</v>
      </c>
      <c r="J3792" s="11">
        <v>-73.832442521182799</v>
      </c>
      <c r="K3792" s="11">
        <v>177</v>
      </c>
      <c r="L3792" s="11">
        <v>18.9042136162447</v>
      </c>
      <c r="M3792" s="11">
        <v>24.820444280647099</v>
      </c>
      <c r="N3792" s="11" t="s">
        <v>57</v>
      </c>
      <c r="O3792" s="11" t="s">
        <v>60</v>
      </c>
      <c r="P3792" s="11">
        <v>1</v>
      </c>
      <c r="Q3792" s="11">
        <v>0.95869202301665801</v>
      </c>
      <c r="R3792" s="11">
        <v>53</v>
      </c>
      <c r="S3792" s="11">
        <v>13</v>
      </c>
      <c r="T3792" s="11">
        <v>351.00879150989698</v>
      </c>
      <c r="U3792" s="11">
        <v>19.115934196167</v>
      </c>
      <c r="V3792" s="11" t="s">
        <v>56</v>
      </c>
    </row>
    <row r="3793" spans="1:22" x14ac:dyDescent="0.3">
      <c r="A3793" s="9">
        <v>45365.163194444503</v>
      </c>
      <c r="B3793" s="10">
        <v>45365</v>
      </c>
      <c r="C3793" s="11">
        <v>2024</v>
      </c>
      <c r="D3793" s="11">
        <v>3</v>
      </c>
      <c r="E3793" s="11">
        <v>14</v>
      </c>
      <c r="F3793" s="11">
        <v>3</v>
      </c>
      <c r="G3793" s="11" t="s">
        <v>70</v>
      </c>
      <c r="H3793" s="11" t="s">
        <v>53</v>
      </c>
      <c r="I3793" s="11">
        <v>40.634669788991303</v>
      </c>
      <c r="J3793" s="11">
        <v>-73.877699910477801</v>
      </c>
      <c r="K3793" s="11">
        <v>127</v>
      </c>
      <c r="L3793" s="11">
        <v>27.545923886498102</v>
      </c>
      <c r="M3793" s="11">
        <v>52.345762844906602</v>
      </c>
      <c r="N3793" s="11" t="s">
        <v>57</v>
      </c>
      <c r="O3793" s="11" t="s">
        <v>55</v>
      </c>
      <c r="P3793" s="11">
        <v>0</v>
      </c>
      <c r="Q3793" s="11">
        <v>-0.53168915323728105</v>
      </c>
      <c r="R3793" s="11">
        <v>36</v>
      </c>
      <c r="S3793" s="11">
        <v>18</v>
      </c>
      <c r="T3793" s="11">
        <v>98.616806676553097</v>
      </c>
      <c r="U3793" s="11">
        <v>23.073641483211901</v>
      </c>
      <c r="V3793" s="11" t="s">
        <v>63</v>
      </c>
    </row>
    <row r="3794" spans="1:22" x14ac:dyDescent="0.3">
      <c r="A3794" s="9">
        <v>45365.166666666701</v>
      </c>
      <c r="B3794" s="10">
        <v>45365</v>
      </c>
      <c r="C3794" s="11">
        <v>2024</v>
      </c>
      <c r="D3794" s="11">
        <v>3</v>
      </c>
      <c r="E3794" s="11">
        <v>14</v>
      </c>
      <c r="F3794" s="11">
        <v>4</v>
      </c>
      <c r="G3794" s="11" t="s">
        <v>70</v>
      </c>
      <c r="H3794" s="11" t="s">
        <v>53</v>
      </c>
      <c r="I3794" s="11">
        <v>40.617942225064397</v>
      </c>
      <c r="J3794" s="11">
        <v>-73.710413572609795</v>
      </c>
      <c r="K3794" s="11">
        <v>294</v>
      </c>
      <c r="L3794" s="11">
        <v>46.617719049918698</v>
      </c>
      <c r="M3794" s="11">
        <v>50.279606543076198</v>
      </c>
      <c r="N3794" s="11" t="s">
        <v>57</v>
      </c>
      <c r="O3794" s="11" t="s">
        <v>60</v>
      </c>
      <c r="P3794" s="11">
        <v>0</v>
      </c>
      <c r="Q3794" s="11">
        <v>0.66772309147613396</v>
      </c>
      <c r="R3794" s="11">
        <v>22</v>
      </c>
      <c r="S3794" s="11">
        <v>5</v>
      </c>
      <c r="T3794" s="11">
        <v>287.58309893244399</v>
      </c>
      <c r="U3794" s="11">
        <v>27.0717412366471</v>
      </c>
      <c r="V3794" s="11" t="s">
        <v>56</v>
      </c>
    </row>
    <row r="3795" spans="1:22" x14ac:dyDescent="0.3">
      <c r="A3795" s="9">
        <v>45365.170138888898</v>
      </c>
      <c r="B3795" s="10">
        <v>45365</v>
      </c>
      <c r="C3795" s="11">
        <v>2024</v>
      </c>
      <c r="D3795" s="11">
        <v>3</v>
      </c>
      <c r="E3795" s="11">
        <v>14</v>
      </c>
      <c r="F3795" s="11">
        <v>4</v>
      </c>
      <c r="G3795" s="11" t="s">
        <v>70</v>
      </c>
      <c r="H3795" s="11" t="s">
        <v>53</v>
      </c>
      <c r="I3795" s="11">
        <v>40.739683419086802</v>
      </c>
      <c r="J3795" s="11">
        <v>-73.763811100210802</v>
      </c>
      <c r="K3795" s="11">
        <v>27</v>
      </c>
      <c r="L3795" s="11">
        <v>47.662327230350897</v>
      </c>
      <c r="M3795" s="11">
        <v>12.8677061244983</v>
      </c>
      <c r="N3795" s="11" t="s">
        <v>57</v>
      </c>
      <c r="O3795" s="11" t="s">
        <v>61</v>
      </c>
      <c r="P3795" s="11">
        <v>0</v>
      </c>
      <c r="Q3795" s="11">
        <v>-0.74834200524178596</v>
      </c>
      <c r="R3795" s="11">
        <v>40</v>
      </c>
      <c r="S3795" s="11">
        <v>26</v>
      </c>
      <c r="T3795" s="11">
        <v>259.83274567758701</v>
      </c>
      <c r="U3795" s="11">
        <v>24.0663951085596</v>
      </c>
      <c r="V3795" s="11" t="s">
        <v>62</v>
      </c>
    </row>
    <row r="3796" spans="1:22" x14ac:dyDescent="0.3">
      <c r="A3796" s="9">
        <v>45365.173611111102</v>
      </c>
      <c r="B3796" s="10">
        <v>45365</v>
      </c>
      <c r="C3796" s="11">
        <v>2024</v>
      </c>
      <c r="D3796" s="11">
        <v>3</v>
      </c>
      <c r="E3796" s="11">
        <v>14</v>
      </c>
      <c r="F3796" s="11">
        <v>4</v>
      </c>
      <c r="G3796" s="11" t="s">
        <v>70</v>
      </c>
      <c r="H3796" s="11" t="s">
        <v>53</v>
      </c>
      <c r="I3796" s="11">
        <v>40.8746360394315</v>
      </c>
      <c r="J3796" s="11">
        <v>-73.791805416987899</v>
      </c>
      <c r="K3796" s="11">
        <v>43</v>
      </c>
      <c r="L3796" s="11">
        <v>68.265515980472301</v>
      </c>
      <c r="M3796" s="11">
        <v>97.7294755451219</v>
      </c>
      <c r="N3796" s="11" t="s">
        <v>59</v>
      </c>
      <c r="O3796" s="11" t="s">
        <v>61</v>
      </c>
      <c r="P3796" s="11">
        <v>0</v>
      </c>
      <c r="Q3796" s="11">
        <v>0.87193333578451504</v>
      </c>
      <c r="R3796" s="11">
        <v>8</v>
      </c>
      <c r="S3796" s="11">
        <v>1</v>
      </c>
      <c r="T3796" s="11">
        <v>250.701728998932</v>
      </c>
      <c r="U3796" s="11">
        <v>9.9152201628239798</v>
      </c>
      <c r="V3796" s="11" t="s">
        <v>56</v>
      </c>
    </row>
    <row r="3797" spans="1:22" x14ac:dyDescent="0.3">
      <c r="A3797" s="9">
        <v>45365.177083333299</v>
      </c>
      <c r="B3797" s="10">
        <v>45365</v>
      </c>
      <c r="C3797" s="11">
        <v>2024</v>
      </c>
      <c r="D3797" s="11">
        <v>3</v>
      </c>
      <c r="E3797" s="11">
        <v>14</v>
      </c>
      <c r="F3797" s="11">
        <v>4</v>
      </c>
      <c r="G3797" s="11" t="s">
        <v>70</v>
      </c>
      <c r="H3797" s="11" t="s">
        <v>53</v>
      </c>
      <c r="I3797" s="11">
        <v>40.622290777388102</v>
      </c>
      <c r="J3797" s="11">
        <v>-73.974092549949205</v>
      </c>
      <c r="K3797" s="11">
        <v>179</v>
      </c>
      <c r="L3797" s="11">
        <v>38.267786950068199</v>
      </c>
      <c r="M3797" s="11">
        <v>41.3634258766131</v>
      </c>
      <c r="N3797" s="11" t="s">
        <v>57</v>
      </c>
      <c r="O3797" s="11" t="s">
        <v>60</v>
      </c>
      <c r="P3797" s="11">
        <v>0</v>
      </c>
      <c r="Q3797" s="11">
        <v>-0.62588730093442801</v>
      </c>
      <c r="R3797" s="11">
        <v>68</v>
      </c>
      <c r="S3797" s="11">
        <v>9</v>
      </c>
      <c r="T3797" s="11">
        <v>198.02506351747101</v>
      </c>
      <c r="U3797" s="11">
        <v>26.6298256035438</v>
      </c>
      <c r="V3797" s="11" t="s">
        <v>63</v>
      </c>
    </row>
    <row r="3798" spans="1:22" x14ac:dyDescent="0.3">
      <c r="A3798" s="9">
        <v>45365.180555555598</v>
      </c>
      <c r="B3798" s="10">
        <v>45365</v>
      </c>
      <c r="C3798" s="11">
        <v>2024</v>
      </c>
      <c r="D3798" s="11">
        <v>3</v>
      </c>
      <c r="E3798" s="11">
        <v>14</v>
      </c>
      <c r="F3798" s="11">
        <v>4</v>
      </c>
      <c r="G3798" s="11" t="s">
        <v>70</v>
      </c>
      <c r="H3798" s="11" t="s">
        <v>53</v>
      </c>
      <c r="I3798" s="11">
        <v>40.8130968168918</v>
      </c>
      <c r="J3798" s="11">
        <v>-73.800620444759204</v>
      </c>
      <c r="K3798" s="11">
        <v>95</v>
      </c>
      <c r="L3798" s="11">
        <v>47.093854339757797</v>
      </c>
      <c r="M3798" s="11">
        <v>33.3090103579</v>
      </c>
      <c r="N3798" s="11" t="s">
        <v>59</v>
      </c>
      <c r="O3798" s="11" t="s">
        <v>60</v>
      </c>
      <c r="P3798" s="11">
        <v>1</v>
      </c>
      <c r="Q3798" s="11">
        <v>-0.31004413657955998</v>
      </c>
      <c r="R3798" s="11">
        <v>73</v>
      </c>
      <c r="S3798" s="11">
        <v>15</v>
      </c>
      <c r="T3798" s="11">
        <v>365.07861862771898</v>
      </c>
      <c r="U3798" s="11">
        <v>16.033530713240001</v>
      </c>
      <c r="V3798" s="11" t="s">
        <v>56</v>
      </c>
    </row>
    <row r="3799" spans="1:22" x14ac:dyDescent="0.3">
      <c r="A3799" s="9">
        <v>45365.184027777803</v>
      </c>
      <c r="B3799" s="10">
        <v>45365</v>
      </c>
      <c r="C3799" s="11">
        <v>2024</v>
      </c>
      <c r="D3799" s="11">
        <v>3</v>
      </c>
      <c r="E3799" s="11">
        <v>14</v>
      </c>
      <c r="F3799" s="11">
        <v>4</v>
      </c>
      <c r="G3799" s="11" t="s">
        <v>70</v>
      </c>
      <c r="H3799" s="11" t="s">
        <v>53</v>
      </c>
      <c r="I3799" s="11">
        <v>40.7072683880493</v>
      </c>
      <c r="J3799" s="11">
        <v>-73.7769376574022</v>
      </c>
      <c r="K3799" s="11">
        <v>74</v>
      </c>
      <c r="L3799" s="11">
        <v>59.292521873618099</v>
      </c>
      <c r="M3799" s="11">
        <v>66.149779197181999</v>
      </c>
      <c r="N3799" s="11" t="s">
        <v>54</v>
      </c>
      <c r="O3799" s="11" t="s">
        <v>60</v>
      </c>
      <c r="P3799" s="11">
        <v>0</v>
      </c>
      <c r="Q3799" s="11">
        <v>-0.141609797080615</v>
      </c>
      <c r="R3799" s="11">
        <v>94</v>
      </c>
      <c r="S3799" s="11">
        <v>22</v>
      </c>
      <c r="T3799" s="11">
        <v>362.12380290743101</v>
      </c>
      <c r="U3799" s="11">
        <v>27.742409397699099</v>
      </c>
      <c r="V3799" s="11" t="s">
        <v>63</v>
      </c>
    </row>
    <row r="3800" spans="1:22" x14ac:dyDescent="0.3">
      <c r="A3800" s="9">
        <v>45365.1875</v>
      </c>
      <c r="B3800" s="10">
        <v>45365</v>
      </c>
      <c r="C3800" s="11">
        <v>2024</v>
      </c>
      <c r="D3800" s="11">
        <v>3</v>
      </c>
      <c r="E3800" s="11">
        <v>14</v>
      </c>
      <c r="F3800" s="11">
        <v>4</v>
      </c>
      <c r="G3800" s="11" t="s">
        <v>70</v>
      </c>
      <c r="H3800" s="11" t="s">
        <v>53</v>
      </c>
      <c r="I3800" s="11">
        <v>40.601483644408503</v>
      </c>
      <c r="J3800" s="11">
        <v>-73.999223606840999</v>
      </c>
      <c r="K3800" s="11">
        <v>287</v>
      </c>
      <c r="L3800" s="11">
        <v>22.675637742684501</v>
      </c>
      <c r="M3800" s="11">
        <v>98.977560791332806</v>
      </c>
      <c r="N3800" s="11" t="s">
        <v>59</v>
      </c>
      <c r="O3800" s="11" t="s">
        <v>61</v>
      </c>
      <c r="P3800" s="11">
        <v>0</v>
      </c>
      <c r="Q3800" s="11">
        <v>-0.104569800464745</v>
      </c>
      <c r="R3800" s="11">
        <v>67</v>
      </c>
      <c r="S3800" s="11">
        <v>4</v>
      </c>
      <c r="T3800" s="11">
        <v>336.98029495886101</v>
      </c>
      <c r="U3800" s="11">
        <v>21.834178272464499</v>
      </c>
      <c r="V3800" s="11" t="s">
        <v>56</v>
      </c>
    </row>
    <row r="3801" spans="1:22" x14ac:dyDescent="0.3">
      <c r="A3801" s="9">
        <v>45365.190972222197</v>
      </c>
      <c r="B3801" s="10">
        <v>45365</v>
      </c>
      <c r="C3801" s="11">
        <v>2024</v>
      </c>
      <c r="D3801" s="11">
        <v>3</v>
      </c>
      <c r="E3801" s="11">
        <v>14</v>
      </c>
      <c r="F3801" s="11">
        <v>4</v>
      </c>
      <c r="G3801" s="11" t="s">
        <v>70</v>
      </c>
      <c r="H3801" s="11" t="s">
        <v>53</v>
      </c>
      <c r="I3801" s="11">
        <v>40.602180452894302</v>
      </c>
      <c r="J3801" s="11">
        <v>-73.944762372263995</v>
      </c>
      <c r="K3801" s="11">
        <v>179</v>
      </c>
      <c r="L3801" s="11">
        <v>32.635345609262203</v>
      </c>
      <c r="M3801" s="11">
        <v>66.014302962246006</v>
      </c>
      <c r="N3801" s="11" t="s">
        <v>54</v>
      </c>
      <c r="O3801" s="11" t="s">
        <v>55</v>
      </c>
      <c r="P3801" s="11">
        <v>0</v>
      </c>
      <c r="Q3801" s="11">
        <v>-0.42964595301755898</v>
      </c>
      <c r="R3801" s="11">
        <v>36</v>
      </c>
      <c r="S3801" s="11">
        <v>37</v>
      </c>
      <c r="T3801" s="11">
        <v>182.48830544421401</v>
      </c>
      <c r="U3801" s="11">
        <v>26.568522652235799</v>
      </c>
      <c r="V3801" s="11" t="s">
        <v>63</v>
      </c>
    </row>
    <row r="3802" spans="1:22" x14ac:dyDescent="0.3">
      <c r="A3802" s="9">
        <v>45365.194444444503</v>
      </c>
      <c r="B3802" s="10">
        <v>45365</v>
      </c>
      <c r="C3802" s="11">
        <v>2024</v>
      </c>
      <c r="D3802" s="11">
        <v>3</v>
      </c>
      <c r="E3802" s="11">
        <v>14</v>
      </c>
      <c r="F3802" s="11">
        <v>4</v>
      </c>
      <c r="G3802" s="11" t="s">
        <v>70</v>
      </c>
      <c r="H3802" s="11" t="s">
        <v>53</v>
      </c>
      <c r="I3802" s="11">
        <v>40.705220777021303</v>
      </c>
      <c r="J3802" s="11">
        <v>-73.860820351806893</v>
      </c>
      <c r="K3802" s="11">
        <v>106</v>
      </c>
      <c r="L3802" s="11">
        <v>7.6689329190707998</v>
      </c>
      <c r="M3802" s="11">
        <v>99.4384389024261</v>
      </c>
      <c r="N3802" s="11" t="s">
        <v>57</v>
      </c>
      <c r="O3802" s="11" t="s">
        <v>58</v>
      </c>
      <c r="P3802" s="11">
        <v>0</v>
      </c>
      <c r="Q3802" s="11">
        <v>-0.27401600694288097</v>
      </c>
      <c r="R3802" s="11">
        <v>79</v>
      </c>
      <c r="S3802" s="11">
        <v>49</v>
      </c>
      <c r="T3802" s="11">
        <v>493.02878807881802</v>
      </c>
      <c r="U3802" s="11">
        <v>17.314069881755099</v>
      </c>
      <c r="V3802" s="11" t="s">
        <v>56</v>
      </c>
    </row>
    <row r="3803" spans="1:22" x14ac:dyDescent="0.3">
      <c r="A3803" s="9">
        <v>45365.197916666701</v>
      </c>
      <c r="B3803" s="10">
        <v>45365</v>
      </c>
      <c r="C3803" s="11">
        <v>2024</v>
      </c>
      <c r="D3803" s="11">
        <v>3</v>
      </c>
      <c r="E3803" s="11">
        <v>14</v>
      </c>
      <c r="F3803" s="11">
        <v>4</v>
      </c>
      <c r="G3803" s="11" t="s">
        <v>70</v>
      </c>
      <c r="H3803" s="11" t="s">
        <v>53</v>
      </c>
      <c r="I3803" s="11">
        <v>40.638384232642501</v>
      </c>
      <c r="J3803" s="11">
        <v>-73.783476035781703</v>
      </c>
      <c r="K3803" s="11">
        <v>201</v>
      </c>
      <c r="L3803" s="11">
        <v>43.523516472234697</v>
      </c>
      <c r="M3803" s="11">
        <v>87.453794189606796</v>
      </c>
      <c r="N3803" s="11" t="s">
        <v>57</v>
      </c>
      <c r="O3803" s="11" t="s">
        <v>60</v>
      </c>
      <c r="P3803" s="11">
        <v>0</v>
      </c>
      <c r="Q3803" s="11">
        <v>-0.81616464013119405</v>
      </c>
      <c r="R3803" s="11">
        <v>57</v>
      </c>
      <c r="S3803" s="11">
        <v>47</v>
      </c>
      <c r="T3803" s="11">
        <v>99.220349010957193</v>
      </c>
      <c r="U3803" s="11">
        <v>9.1796305884439207</v>
      </c>
      <c r="V3803" s="11" t="s">
        <v>56</v>
      </c>
    </row>
    <row r="3804" spans="1:22" x14ac:dyDescent="0.3">
      <c r="A3804" s="9">
        <v>45365.201388888898</v>
      </c>
      <c r="B3804" s="10">
        <v>45365</v>
      </c>
      <c r="C3804" s="11">
        <v>2024</v>
      </c>
      <c r="D3804" s="11">
        <v>3</v>
      </c>
      <c r="E3804" s="11">
        <v>14</v>
      </c>
      <c r="F3804" s="11">
        <v>4</v>
      </c>
      <c r="G3804" s="11" t="s">
        <v>70</v>
      </c>
      <c r="H3804" s="11" t="s">
        <v>53</v>
      </c>
      <c r="I3804" s="11">
        <v>40.7062001137027</v>
      </c>
      <c r="J3804" s="11">
        <v>-73.816082740749096</v>
      </c>
      <c r="K3804" s="11">
        <v>20</v>
      </c>
      <c r="L3804" s="11">
        <v>76.011863036300397</v>
      </c>
      <c r="M3804" s="11">
        <v>51.043739499585101</v>
      </c>
      <c r="N3804" s="11" t="s">
        <v>54</v>
      </c>
      <c r="O3804" s="11" t="s">
        <v>55</v>
      </c>
      <c r="P3804" s="11">
        <v>0</v>
      </c>
      <c r="Q3804" s="11">
        <v>0.77631896384707</v>
      </c>
      <c r="R3804" s="11">
        <v>71</v>
      </c>
      <c r="S3804" s="11">
        <v>48</v>
      </c>
      <c r="T3804" s="11">
        <v>410.19942104062102</v>
      </c>
      <c r="U3804" s="11">
        <v>26.206627837523499</v>
      </c>
      <c r="V3804" s="11" t="s">
        <v>63</v>
      </c>
    </row>
    <row r="3805" spans="1:22" x14ac:dyDescent="0.3">
      <c r="A3805" s="9">
        <v>45365.204861111102</v>
      </c>
      <c r="B3805" s="10">
        <v>45365</v>
      </c>
      <c r="C3805" s="11">
        <v>2024</v>
      </c>
      <c r="D3805" s="11">
        <v>3</v>
      </c>
      <c r="E3805" s="11">
        <v>14</v>
      </c>
      <c r="F3805" s="11">
        <v>4</v>
      </c>
      <c r="G3805" s="11" t="s">
        <v>70</v>
      </c>
      <c r="H3805" s="11" t="s">
        <v>53</v>
      </c>
      <c r="I3805" s="11">
        <v>40.641257986892498</v>
      </c>
      <c r="J3805" s="11">
        <v>-73.808191310474498</v>
      </c>
      <c r="K3805" s="11">
        <v>259</v>
      </c>
      <c r="L3805" s="11">
        <v>29.195666998577199</v>
      </c>
      <c r="M3805" s="11">
        <v>27.352155187871499</v>
      </c>
      <c r="N3805" s="11" t="s">
        <v>59</v>
      </c>
      <c r="O3805" s="11" t="s">
        <v>55</v>
      </c>
      <c r="P3805" s="11">
        <v>0</v>
      </c>
      <c r="Q3805" s="11">
        <v>0.54256519856306196</v>
      </c>
      <c r="R3805" s="11">
        <v>66</v>
      </c>
      <c r="S3805" s="11">
        <v>12</v>
      </c>
      <c r="T3805" s="11">
        <v>51.0366658190108</v>
      </c>
      <c r="U3805" s="11">
        <v>14.781269973754201</v>
      </c>
      <c r="V3805" s="11" t="s">
        <v>56</v>
      </c>
    </row>
    <row r="3806" spans="1:22" x14ac:dyDescent="0.3">
      <c r="A3806" s="9">
        <v>45365.208333333299</v>
      </c>
      <c r="B3806" s="10">
        <v>45365</v>
      </c>
      <c r="C3806" s="11">
        <v>2024</v>
      </c>
      <c r="D3806" s="11">
        <v>3</v>
      </c>
      <c r="E3806" s="11">
        <v>14</v>
      </c>
      <c r="F3806" s="11">
        <v>5</v>
      </c>
      <c r="G3806" s="11" t="s">
        <v>70</v>
      </c>
      <c r="H3806" s="11" t="s">
        <v>53</v>
      </c>
      <c r="I3806" s="11">
        <v>40.631574311792598</v>
      </c>
      <c r="J3806" s="11">
        <v>-73.966697453336295</v>
      </c>
      <c r="K3806" s="11">
        <v>29</v>
      </c>
      <c r="L3806" s="11">
        <v>28.175017881918102</v>
      </c>
      <c r="M3806" s="11">
        <v>52.412649427962499</v>
      </c>
      <c r="N3806" s="11" t="s">
        <v>54</v>
      </c>
      <c r="O3806" s="11" t="s">
        <v>60</v>
      </c>
      <c r="P3806" s="11">
        <v>1</v>
      </c>
      <c r="Q3806" s="11">
        <v>0.62842920662628898</v>
      </c>
      <c r="R3806" s="11">
        <v>24</v>
      </c>
      <c r="S3806" s="11">
        <v>30</v>
      </c>
      <c r="T3806" s="11">
        <v>352.92365972728498</v>
      </c>
      <c r="U3806" s="11">
        <v>19.955892628572801</v>
      </c>
      <c r="V3806" s="11" t="s">
        <v>56</v>
      </c>
    </row>
    <row r="3807" spans="1:22" x14ac:dyDescent="0.3">
      <c r="A3807" s="9">
        <v>45365.211805555598</v>
      </c>
      <c r="B3807" s="10">
        <v>45365</v>
      </c>
      <c r="C3807" s="11">
        <v>2024</v>
      </c>
      <c r="D3807" s="11">
        <v>3</v>
      </c>
      <c r="E3807" s="11">
        <v>14</v>
      </c>
      <c r="F3807" s="11">
        <v>5</v>
      </c>
      <c r="G3807" s="11" t="s">
        <v>70</v>
      </c>
      <c r="H3807" s="11" t="s">
        <v>53</v>
      </c>
      <c r="I3807" s="11">
        <v>40.7863582324701</v>
      </c>
      <c r="J3807" s="11">
        <v>-73.775494886776201</v>
      </c>
      <c r="K3807" s="11">
        <v>220</v>
      </c>
      <c r="L3807" s="11">
        <v>21.6962425329979</v>
      </c>
      <c r="M3807" s="11">
        <v>97.475812141232296</v>
      </c>
      <c r="N3807" s="11" t="s">
        <v>54</v>
      </c>
      <c r="O3807" s="11" t="s">
        <v>55</v>
      </c>
      <c r="P3807" s="11">
        <v>0</v>
      </c>
      <c r="Q3807" s="11">
        <v>-0.23261051975625899</v>
      </c>
      <c r="R3807" s="11">
        <v>96</v>
      </c>
      <c r="S3807" s="11">
        <v>10</v>
      </c>
      <c r="T3807" s="11">
        <v>102.28927438078399</v>
      </c>
      <c r="U3807" s="11">
        <v>14.7673030413363</v>
      </c>
      <c r="V3807" s="11" t="s">
        <v>56</v>
      </c>
    </row>
    <row r="3808" spans="1:22" x14ac:dyDescent="0.3">
      <c r="A3808" s="9">
        <v>45365.215277777803</v>
      </c>
      <c r="B3808" s="10">
        <v>45365</v>
      </c>
      <c r="C3808" s="11">
        <v>2024</v>
      </c>
      <c r="D3808" s="11">
        <v>3</v>
      </c>
      <c r="E3808" s="11">
        <v>14</v>
      </c>
      <c r="F3808" s="11">
        <v>5</v>
      </c>
      <c r="G3808" s="11" t="s">
        <v>70</v>
      </c>
      <c r="H3808" s="11" t="s">
        <v>53</v>
      </c>
      <c r="I3808" s="11">
        <v>40.7872380018702</v>
      </c>
      <c r="J3808" s="11">
        <v>-73.852221874021396</v>
      </c>
      <c r="K3808" s="11">
        <v>170</v>
      </c>
      <c r="L3808" s="11">
        <v>9.6770426674953107</v>
      </c>
      <c r="M3808" s="11">
        <v>43.2867592905598</v>
      </c>
      <c r="N3808" s="11" t="s">
        <v>57</v>
      </c>
      <c r="O3808" s="11" t="s">
        <v>61</v>
      </c>
      <c r="P3808" s="11">
        <v>0</v>
      </c>
      <c r="Q3808" s="11">
        <v>0.23188618809921499</v>
      </c>
      <c r="R3808" s="11">
        <v>89</v>
      </c>
      <c r="S3808" s="11">
        <v>18</v>
      </c>
      <c r="T3808" s="11">
        <v>390.18516261951999</v>
      </c>
      <c r="U3808" s="11">
        <v>24.275482094353801</v>
      </c>
      <c r="V3808" s="11" t="s">
        <v>56</v>
      </c>
    </row>
    <row r="3809" spans="1:22" x14ac:dyDescent="0.3">
      <c r="A3809" s="9">
        <v>45365.21875</v>
      </c>
      <c r="B3809" s="10">
        <v>45365</v>
      </c>
      <c r="C3809" s="11">
        <v>2024</v>
      </c>
      <c r="D3809" s="11">
        <v>3</v>
      </c>
      <c r="E3809" s="11">
        <v>14</v>
      </c>
      <c r="F3809" s="11">
        <v>5</v>
      </c>
      <c r="G3809" s="11" t="s">
        <v>70</v>
      </c>
      <c r="H3809" s="11" t="s">
        <v>53</v>
      </c>
      <c r="I3809" s="11">
        <v>40.669437166849697</v>
      </c>
      <c r="J3809" s="11">
        <v>-73.989548682295094</v>
      </c>
      <c r="K3809" s="11">
        <v>243</v>
      </c>
      <c r="L3809" s="11">
        <v>6.5134833873290301</v>
      </c>
      <c r="M3809" s="11">
        <v>65.279934197738896</v>
      </c>
      <c r="N3809" s="11" t="s">
        <v>54</v>
      </c>
      <c r="O3809" s="11" t="s">
        <v>55</v>
      </c>
      <c r="P3809" s="11">
        <v>0</v>
      </c>
      <c r="Q3809" s="11">
        <v>0.79666744811513202</v>
      </c>
      <c r="R3809" s="11">
        <v>38</v>
      </c>
      <c r="S3809" s="11">
        <v>43</v>
      </c>
      <c r="T3809" s="11">
        <v>289.79155167197001</v>
      </c>
      <c r="U3809" s="11">
        <v>9.4041502483194694</v>
      </c>
      <c r="V3809" s="11" t="s">
        <v>56</v>
      </c>
    </row>
    <row r="3810" spans="1:22" x14ac:dyDescent="0.3">
      <c r="A3810" s="9">
        <v>45365.222222222197</v>
      </c>
      <c r="B3810" s="10">
        <v>45365</v>
      </c>
      <c r="C3810" s="11">
        <v>2024</v>
      </c>
      <c r="D3810" s="11">
        <v>3</v>
      </c>
      <c r="E3810" s="11">
        <v>14</v>
      </c>
      <c r="F3810" s="11">
        <v>5</v>
      </c>
      <c r="G3810" s="11" t="s">
        <v>70</v>
      </c>
      <c r="H3810" s="11" t="s">
        <v>53</v>
      </c>
      <c r="I3810" s="11">
        <v>40.655003454593398</v>
      </c>
      <c r="J3810" s="11">
        <v>-73.738733263038597</v>
      </c>
      <c r="K3810" s="11">
        <v>148</v>
      </c>
      <c r="L3810" s="11">
        <v>14.5910660601883</v>
      </c>
      <c r="M3810" s="11">
        <v>98.809785422801298</v>
      </c>
      <c r="N3810" s="11" t="s">
        <v>57</v>
      </c>
      <c r="O3810" s="11" t="s">
        <v>61</v>
      </c>
      <c r="P3810" s="11">
        <v>0</v>
      </c>
      <c r="Q3810" s="11">
        <v>0.83155055034039804</v>
      </c>
      <c r="R3810" s="11">
        <v>36</v>
      </c>
      <c r="S3810" s="11">
        <v>18</v>
      </c>
      <c r="T3810" s="11">
        <v>145.67578362025299</v>
      </c>
      <c r="U3810" s="11">
        <v>28.269717010399599</v>
      </c>
      <c r="V3810" s="11" t="s">
        <v>56</v>
      </c>
    </row>
    <row r="3811" spans="1:22" x14ac:dyDescent="0.3">
      <c r="A3811" s="9">
        <v>45365.225694444503</v>
      </c>
      <c r="B3811" s="10">
        <v>45365</v>
      </c>
      <c r="C3811" s="11">
        <v>2024</v>
      </c>
      <c r="D3811" s="11">
        <v>3</v>
      </c>
      <c r="E3811" s="11">
        <v>14</v>
      </c>
      <c r="F3811" s="11">
        <v>5</v>
      </c>
      <c r="G3811" s="11" t="s">
        <v>70</v>
      </c>
      <c r="H3811" s="11" t="s">
        <v>53</v>
      </c>
      <c r="I3811" s="11">
        <v>40.693381636810003</v>
      </c>
      <c r="J3811" s="11">
        <v>-73.950206187506495</v>
      </c>
      <c r="K3811" s="11">
        <v>212</v>
      </c>
      <c r="L3811" s="11">
        <v>70.020909766836098</v>
      </c>
      <c r="M3811" s="11">
        <v>78.547580540393199</v>
      </c>
      <c r="N3811" s="11" t="s">
        <v>57</v>
      </c>
      <c r="O3811" s="11" t="s">
        <v>55</v>
      </c>
      <c r="P3811" s="11">
        <v>0</v>
      </c>
      <c r="Q3811" s="11">
        <v>-0.77858474632935204</v>
      </c>
      <c r="R3811" s="11">
        <v>97</v>
      </c>
      <c r="S3811" s="11">
        <v>46</v>
      </c>
      <c r="T3811" s="11">
        <v>367.93613805724601</v>
      </c>
      <c r="U3811" s="11">
        <v>15.5271131988424</v>
      </c>
      <c r="V3811" s="11" t="s">
        <v>56</v>
      </c>
    </row>
    <row r="3812" spans="1:22" x14ac:dyDescent="0.3">
      <c r="A3812" s="9">
        <v>45365.229166666701</v>
      </c>
      <c r="B3812" s="10">
        <v>45365</v>
      </c>
      <c r="C3812" s="11">
        <v>2024</v>
      </c>
      <c r="D3812" s="11">
        <v>3</v>
      </c>
      <c r="E3812" s="11">
        <v>14</v>
      </c>
      <c r="F3812" s="11">
        <v>5</v>
      </c>
      <c r="G3812" s="11" t="s">
        <v>70</v>
      </c>
      <c r="H3812" s="11" t="s">
        <v>53</v>
      </c>
      <c r="I3812" s="11">
        <v>40.808077397833699</v>
      </c>
      <c r="J3812" s="11">
        <v>-73.839509094549001</v>
      </c>
      <c r="K3812" s="11">
        <v>149</v>
      </c>
      <c r="L3812" s="11">
        <v>29.423383601841699</v>
      </c>
      <c r="M3812" s="11">
        <v>10.274069105100001</v>
      </c>
      <c r="N3812" s="11" t="s">
        <v>59</v>
      </c>
      <c r="O3812" s="11" t="s">
        <v>61</v>
      </c>
      <c r="P3812" s="11">
        <v>0</v>
      </c>
      <c r="Q3812" s="11">
        <v>0.25904011453999898</v>
      </c>
      <c r="R3812" s="11">
        <v>23</v>
      </c>
      <c r="S3812" s="11">
        <v>18</v>
      </c>
      <c r="T3812" s="11">
        <v>407.51731524811601</v>
      </c>
      <c r="U3812" s="11">
        <v>12.000084881560801</v>
      </c>
      <c r="V3812" s="11" t="s">
        <v>63</v>
      </c>
    </row>
    <row r="3813" spans="1:22" x14ac:dyDescent="0.3">
      <c r="A3813" s="9">
        <v>45365.232638888898</v>
      </c>
      <c r="B3813" s="10">
        <v>45365</v>
      </c>
      <c r="C3813" s="11">
        <v>2024</v>
      </c>
      <c r="D3813" s="11">
        <v>3</v>
      </c>
      <c r="E3813" s="11">
        <v>14</v>
      </c>
      <c r="F3813" s="11">
        <v>5</v>
      </c>
      <c r="G3813" s="11" t="s">
        <v>70</v>
      </c>
      <c r="H3813" s="11" t="s">
        <v>53</v>
      </c>
      <c r="I3813" s="11">
        <v>40.874330826669997</v>
      </c>
      <c r="J3813" s="11">
        <v>-73.827519170658505</v>
      </c>
      <c r="K3813" s="11">
        <v>286</v>
      </c>
      <c r="L3813" s="11">
        <v>10.669250077389</v>
      </c>
      <c r="M3813" s="11">
        <v>65.546630150497194</v>
      </c>
      <c r="N3813" s="11" t="s">
        <v>59</v>
      </c>
      <c r="O3813" s="11" t="s">
        <v>61</v>
      </c>
      <c r="P3813" s="11">
        <v>0</v>
      </c>
      <c r="Q3813" s="11">
        <v>0.211772467809524</v>
      </c>
      <c r="R3813" s="11">
        <v>91</v>
      </c>
      <c r="S3813" s="11">
        <v>24</v>
      </c>
      <c r="T3813" s="11">
        <v>311.29801657028298</v>
      </c>
      <c r="U3813" s="11">
        <v>8.9193624412942007</v>
      </c>
      <c r="V3813" s="11" t="s">
        <v>56</v>
      </c>
    </row>
    <row r="3814" spans="1:22" x14ac:dyDescent="0.3">
      <c r="A3814" s="9">
        <v>45365.236111111102</v>
      </c>
      <c r="B3814" s="10">
        <v>45365</v>
      </c>
      <c r="C3814" s="11">
        <v>2024</v>
      </c>
      <c r="D3814" s="11">
        <v>3</v>
      </c>
      <c r="E3814" s="11">
        <v>14</v>
      </c>
      <c r="F3814" s="11">
        <v>5</v>
      </c>
      <c r="G3814" s="11" t="s">
        <v>70</v>
      </c>
      <c r="H3814" s="11" t="s">
        <v>53</v>
      </c>
      <c r="I3814" s="11">
        <v>40.667565644154898</v>
      </c>
      <c r="J3814" s="11">
        <v>-73.953602833335196</v>
      </c>
      <c r="K3814" s="11">
        <v>161</v>
      </c>
      <c r="L3814" s="11">
        <v>68.193474812623904</v>
      </c>
      <c r="M3814" s="11">
        <v>33.118461052414403</v>
      </c>
      <c r="N3814" s="11" t="s">
        <v>59</v>
      </c>
      <c r="O3814" s="11" t="s">
        <v>60</v>
      </c>
      <c r="P3814" s="11">
        <v>0</v>
      </c>
      <c r="Q3814" s="11">
        <v>-0.58001208120052905</v>
      </c>
      <c r="R3814" s="11">
        <v>77</v>
      </c>
      <c r="S3814" s="11">
        <v>1</v>
      </c>
      <c r="T3814" s="11">
        <v>191.942397842795</v>
      </c>
      <c r="U3814" s="11">
        <v>22.458854457590999</v>
      </c>
      <c r="V3814" s="11" t="s">
        <v>63</v>
      </c>
    </row>
    <row r="3815" spans="1:22" x14ac:dyDescent="0.3">
      <c r="A3815" s="9">
        <v>45365.239583333299</v>
      </c>
      <c r="B3815" s="10">
        <v>45365</v>
      </c>
      <c r="C3815" s="11">
        <v>2024</v>
      </c>
      <c r="D3815" s="11">
        <v>3</v>
      </c>
      <c r="E3815" s="11">
        <v>14</v>
      </c>
      <c r="F3815" s="11">
        <v>5</v>
      </c>
      <c r="G3815" s="11" t="s">
        <v>70</v>
      </c>
      <c r="H3815" s="11" t="s">
        <v>53</v>
      </c>
      <c r="I3815" s="11">
        <v>40.73771569326</v>
      </c>
      <c r="J3815" s="11">
        <v>-73.725046579137498</v>
      </c>
      <c r="K3815" s="11">
        <v>123</v>
      </c>
      <c r="L3815" s="11">
        <v>5.4290680601266796</v>
      </c>
      <c r="M3815" s="11">
        <v>45.282721029601198</v>
      </c>
      <c r="N3815" s="11" t="s">
        <v>54</v>
      </c>
      <c r="O3815" s="11" t="s">
        <v>55</v>
      </c>
      <c r="P3815" s="11">
        <v>0</v>
      </c>
      <c r="Q3815" s="11">
        <v>0.59323235268374797</v>
      </c>
      <c r="R3815" s="11">
        <v>47</v>
      </c>
      <c r="S3815" s="11">
        <v>29</v>
      </c>
      <c r="T3815" s="11">
        <v>213.621215477422</v>
      </c>
      <c r="U3815" s="11">
        <v>12.7157404330336</v>
      </c>
      <c r="V3815" s="11" t="s">
        <v>56</v>
      </c>
    </row>
    <row r="3816" spans="1:22" x14ac:dyDescent="0.3">
      <c r="A3816" s="9">
        <v>45365.243055555598</v>
      </c>
      <c r="B3816" s="10">
        <v>45365</v>
      </c>
      <c r="C3816" s="11">
        <v>2024</v>
      </c>
      <c r="D3816" s="11">
        <v>3</v>
      </c>
      <c r="E3816" s="11">
        <v>14</v>
      </c>
      <c r="F3816" s="11">
        <v>5</v>
      </c>
      <c r="G3816" s="11" t="s">
        <v>70</v>
      </c>
      <c r="H3816" s="11" t="s">
        <v>53</v>
      </c>
      <c r="I3816" s="11">
        <v>40.835298326257302</v>
      </c>
      <c r="J3816" s="11">
        <v>-73.764612429179806</v>
      </c>
      <c r="K3816" s="11">
        <v>72</v>
      </c>
      <c r="L3816" s="11">
        <v>12.0956191449858</v>
      </c>
      <c r="M3816" s="11">
        <v>91.533924456946394</v>
      </c>
      <c r="N3816" s="11" t="s">
        <v>57</v>
      </c>
      <c r="O3816" s="11" t="s">
        <v>58</v>
      </c>
      <c r="P3816" s="11">
        <v>0</v>
      </c>
      <c r="Q3816" s="11">
        <v>-0.50690338164184201</v>
      </c>
      <c r="R3816" s="11">
        <v>67</v>
      </c>
      <c r="S3816" s="11">
        <v>5</v>
      </c>
      <c r="T3816" s="11">
        <v>497.68983039080098</v>
      </c>
      <c r="U3816" s="11">
        <v>20.8042845696766</v>
      </c>
      <c r="V3816" s="11" t="s">
        <v>56</v>
      </c>
    </row>
    <row r="3817" spans="1:22" x14ac:dyDescent="0.3">
      <c r="A3817" s="9">
        <v>45365.246527777803</v>
      </c>
      <c r="B3817" s="10">
        <v>45365</v>
      </c>
      <c r="C3817" s="11">
        <v>2024</v>
      </c>
      <c r="D3817" s="11">
        <v>3</v>
      </c>
      <c r="E3817" s="11">
        <v>14</v>
      </c>
      <c r="F3817" s="11">
        <v>5</v>
      </c>
      <c r="G3817" s="11" t="s">
        <v>70</v>
      </c>
      <c r="H3817" s="11" t="s">
        <v>53</v>
      </c>
      <c r="I3817" s="11">
        <v>40.602895680141899</v>
      </c>
      <c r="J3817" s="11">
        <v>-73.779734836693805</v>
      </c>
      <c r="K3817" s="11">
        <v>157</v>
      </c>
      <c r="L3817" s="11">
        <v>78.024599297535303</v>
      </c>
      <c r="M3817" s="11">
        <v>79.822986872295104</v>
      </c>
      <c r="N3817" s="11" t="s">
        <v>59</v>
      </c>
      <c r="O3817" s="11" t="s">
        <v>55</v>
      </c>
      <c r="P3817" s="11">
        <v>0</v>
      </c>
      <c r="Q3817" s="11">
        <v>-0.80864005696797503</v>
      </c>
      <c r="R3817" s="11">
        <v>56</v>
      </c>
      <c r="S3817" s="11">
        <v>48</v>
      </c>
      <c r="T3817" s="11">
        <v>65.810853523263305</v>
      </c>
      <c r="U3817" s="11">
        <v>23.426051108367201</v>
      </c>
      <c r="V3817" s="11" t="s">
        <v>63</v>
      </c>
    </row>
    <row r="3818" spans="1:22" x14ac:dyDescent="0.3">
      <c r="A3818" s="9">
        <v>45365.25</v>
      </c>
      <c r="B3818" s="10">
        <v>45365</v>
      </c>
      <c r="C3818" s="11">
        <v>2024</v>
      </c>
      <c r="D3818" s="11">
        <v>3</v>
      </c>
      <c r="E3818" s="11">
        <v>14</v>
      </c>
      <c r="F3818" s="11">
        <v>6</v>
      </c>
      <c r="G3818" s="11" t="s">
        <v>70</v>
      </c>
      <c r="H3818" s="11" t="s">
        <v>53</v>
      </c>
      <c r="I3818" s="11">
        <v>40.806717215887303</v>
      </c>
      <c r="J3818" s="11">
        <v>-73.835771449644696</v>
      </c>
      <c r="K3818" s="11">
        <v>169</v>
      </c>
      <c r="L3818" s="11">
        <v>6.3959272241493998</v>
      </c>
      <c r="M3818" s="11">
        <v>16.939747641560199</v>
      </c>
      <c r="N3818" s="11" t="s">
        <v>54</v>
      </c>
      <c r="O3818" s="11" t="s">
        <v>58</v>
      </c>
      <c r="P3818" s="11">
        <v>0</v>
      </c>
      <c r="Q3818" s="11">
        <v>-0.29820084081842901</v>
      </c>
      <c r="R3818" s="11">
        <v>21</v>
      </c>
      <c r="S3818" s="11">
        <v>1</v>
      </c>
      <c r="T3818" s="11">
        <v>283.47267216198901</v>
      </c>
      <c r="U3818" s="11">
        <v>19.484584857730901</v>
      </c>
      <c r="V3818" s="11" t="s">
        <v>56</v>
      </c>
    </row>
    <row r="3819" spans="1:22" x14ac:dyDescent="0.3">
      <c r="A3819" s="9">
        <v>45365.253472222197</v>
      </c>
      <c r="B3819" s="10">
        <v>45365</v>
      </c>
      <c r="C3819" s="11">
        <v>2024</v>
      </c>
      <c r="D3819" s="11">
        <v>3</v>
      </c>
      <c r="E3819" s="11">
        <v>14</v>
      </c>
      <c r="F3819" s="11">
        <v>6</v>
      </c>
      <c r="G3819" s="11" t="s">
        <v>70</v>
      </c>
      <c r="H3819" s="11" t="s">
        <v>53</v>
      </c>
      <c r="I3819" s="11">
        <v>40.603950494745199</v>
      </c>
      <c r="J3819" s="11">
        <v>-73.973564228974197</v>
      </c>
      <c r="K3819" s="11">
        <v>101</v>
      </c>
      <c r="L3819" s="11">
        <v>60.260879262762302</v>
      </c>
      <c r="M3819" s="11">
        <v>27.348347853919599</v>
      </c>
      <c r="N3819" s="11" t="s">
        <v>54</v>
      </c>
      <c r="O3819" s="11" t="s">
        <v>55</v>
      </c>
      <c r="P3819" s="11">
        <v>0</v>
      </c>
      <c r="Q3819" s="11">
        <v>0.63263190036300299</v>
      </c>
      <c r="R3819" s="11">
        <v>25</v>
      </c>
      <c r="S3819" s="11">
        <v>36</v>
      </c>
      <c r="T3819" s="11">
        <v>498.20170780384501</v>
      </c>
      <c r="U3819" s="11">
        <v>12.0886986206218</v>
      </c>
      <c r="V3819" s="11" t="s">
        <v>63</v>
      </c>
    </row>
    <row r="3820" spans="1:22" x14ac:dyDescent="0.3">
      <c r="A3820" s="9">
        <v>45365.256944444503</v>
      </c>
      <c r="B3820" s="10">
        <v>45365</v>
      </c>
      <c r="C3820" s="11">
        <v>2024</v>
      </c>
      <c r="D3820" s="11">
        <v>3</v>
      </c>
      <c r="E3820" s="11">
        <v>14</v>
      </c>
      <c r="F3820" s="11">
        <v>6</v>
      </c>
      <c r="G3820" s="11" t="s">
        <v>70</v>
      </c>
      <c r="H3820" s="11" t="s">
        <v>53</v>
      </c>
      <c r="I3820" s="11">
        <v>40.850791657803597</v>
      </c>
      <c r="J3820" s="11">
        <v>-73.887123674643703</v>
      </c>
      <c r="K3820" s="11">
        <v>260</v>
      </c>
      <c r="L3820" s="11">
        <v>37.186347852000203</v>
      </c>
      <c r="M3820" s="11">
        <v>93.644367616213302</v>
      </c>
      <c r="N3820" s="11" t="s">
        <v>59</v>
      </c>
      <c r="O3820" s="11" t="s">
        <v>55</v>
      </c>
      <c r="P3820" s="11">
        <v>0</v>
      </c>
      <c r="Q3820" s="11">
        <v>-0.88638000050357402</v>
      </c>
      <c r="R3820" s="11">
        <v>99</v>
      </c>
      <c r="S3820" s="11">
        <v>31</v>
      </c>
      <c r="T3820" s="11">
        <v>192.32285343322701</v>
      </c>
      <c r="U3820" s="11">
        <v>10.84962007038</v>
      </c>
      <c r="V3820" s="11" t="s">
        <v>56</v>
      </c>
    </row>
    <row r="3821" spans="1:22" x14ac:dyDescent="0.3">
      <c r="A3821" s="9">
        <v>45365.260416666701</v>
      </c>
      <c r="B3821" s="10">
        <v>45365</v>
      </c>
      <c r="C3821" s="11">
        <v>2024</v>
      </c>
      <c r="D3821" s="11">
        <v>3</v>
      </c>
      <c r="E3821" s="11">
        <v>14</v>
      </c>
      <c r="F3821" s="11">
        <v>6</v>
      </c>
      <c r="G3821" s="11" t="s">
        <v>70</v>
      </c>
      <c r="H3821" s="11" t="s">
        <v>53</v>
      </c>
      <c r="I3821" s="11">
        <v>40.888026749011601</v>
      </c>
      <c r="J3821" s="11">
        <v>-73.940463720427203</v>
      </c>
      <c r="K3821" s="11">
        <v>35</v>
      </c>
      <c r="L3821" s="11">
        <v>45.9936951837186</v>
      </c>
      <c r="M3821" s="11">
        <v>59.499851400978997</v>
      </c>
      <c r="N3821" s="11" t="s">
        <v>57</v>
      </c>
      <c r="O3821" s="11" t="s">
        <v>61</v>
      </c>
      <c r="P3821" s="11">
        <v>0</v>
      </c>
      <c r="Q3821" s="11">
        <v>0.47462392998149899</v>
      </c>
      <c r="R3821" s="11">
        <v>80</v>
      </c>
      <c r="S3821" s="11">
        <v>19</v>
      </c>
      <c r="T3821" s="11">
        <v>153.30688337134399</v>
      </c>
      <c r="U3821" s="11">
        <v>20.4900074547269</v>
      </c>
      <c r="V3821" s="11" t="s">
        <v>63</v>
      </c>
    </row>
    <row r="3822" spans="1:22" x14ac:dyDescent="0.3">
      <c r="A3822" s="9">
        <v>45365.263888888898</v>
      </c>
      <c r="B3822" s="10">
        <v>45365</v>
      </c>
      <c r="C3822" s="11">
        <v>2024</v>
      </c>
      <c r="D3822" s="11">
        <v>3</v>
      </c>
      <c r="E3822" s="11">
        <v>14</v>
      </c>
      <c r="F3822" s="11">
        <v>6</v>
      </c>
      <c r="G3822" s="11" t="s">
        <v>70</v>
      </c>
      <c r="H3822" s="11" t="s">
        <v>53</v>
      </c>
      <c r="I3822" s="11">
        <v>40.602375510068498</v>
      </c>
      <c r="J3822" s="11">
        <v>-73.829957726674294</v>
      </c>
      <c r="K3822" s="11">
        <v>227</v>
      </c>
      <c r="L3822" s="11">
        <v>72.8967381534232</v>
      </c>
      <c r="M3822" s="11">
        <v>14.6504357252077</v>
      </c>
      <c r="N3822" s="11" t="s">
        <v>54</v>
      </c>
      <c r="O3822" s="11" t="s">
        <v>61</v>
      </c>
      <c r="P3822" s="11">
        <v>0</v>
      </c>
      <c r="Q3822" s="11">
        <v>7.2445547676360994E-2</v>
      </c>
      <c r="R3822" s="11">
        <v>66</v>
      </c>
      <c r="S3822" s="11">
        <v>36</v>
      </c>
      <c r="T3822" s="11">
        <v>352.60914866280899</v>
      </c>
      <c r="U3822" s="11">
        <v>13.216055433330601</v>
      </c>
      <c r="V3822" s="11" t="s">
        <v>56</v>
      </c>
    </row>
    <row r="3823" spans="1:22" x14ac:dyDescent="0.3">
      <c r="A3823" s="9">
        <v>45365.267361111102</v>
      </c>
      <c r="B3823" s="10">
        <v>45365</v>
      </c>
      <c r="C3823" s="11">
        <v>2024</v>
      </c>
      <c r="D3823" s="11">
        <v>3</v>
      </c>
      <c r="E3823" s="11">
        <v>14</v>
      </c>
      <c r="F3823" s="11">
        <v>6</v>
      </c>
      <c r="G3823" s="11" t="s">
        <v>70</v>
      </c>
      <c r="H3823" s="11" t="s">
        <v>53</v>
      </c>
      <c r="I3823" s="11">
        <v>40.706690705532203</v>
      </c>
      <c r="J3823" s="11">
        <v>-73.901130974897697</v>
      </c>
      <c r="K3823" s="11">
        <v>78</v>
      </c>
      <c r="L3823" s="11">
        <v>73.882592359352003</v>
      </c>
      <c r="M3823" s="11">
        <v>15.9614612520385</v>
      </c>
      <c r="N3823" s="11" t="s">
        <v>59</v>
      </c>
      <c r="O3823" s="11" t="s">
        <v>61</v>
      </c>
      <c r="P3823" s="11">
        <v>0</v>
      </c>
      <c r="Q3823" s="11">
        <v>-0.90440412389782698</v>
      </c>
      <c r="R3823" s="11">
        <v>29</v>
      </c>
      <c r="S3823" s="11">
        <v>24</v>
      </c>
      <c r="T3823" s="11">
        <v>205.25367240009101</v>
      </c>
      <c r="U3823" s="11">
        <v>26.264798706642999</v>
      </c>
      <c r="V3823" s="11" t="s">
        <v>62</v>
      </c>
    </row>
    <row r="3824" spans="1:22" x14ac:dyDescent="0.3">
      <c r="A3824" s="9">
        <v>45365.270833333299</v>
      </c>
      <c r="B3824" s="10">
        <v>45365</v>
      </c>
      <c r="C3824" s="11">
        <v>2024</v>
      </c>
      <c r="D3824" s="11">
        <v>3</v>
      </c>
      <c r="E3824" s="11">
        <v>14</v>
      </c>
      <c r="F3824" s="11">
        <v>6</v>
      </c>
      <c r="G3824" s="11" t="s">
        <v>70</v>
      </c>
      <c r="H3824" s="11" t="s">
        <v>53</v>
      </c>
      <c r="I3824" s="11">
        <v>40.683089517251702</v>
      </c>
      <c r="J3824" s="11">
        <v>-73.826946951345505</v>
      </c>
      <c r="K3824" s="11">
        <v>261</v>
      </c>
      <c r="L3824" s="11">
        <v>71.922495571380296</v>
      </c>
      <c r="M3824" s="11">
        <v>76.733767049579498</v>
      </c>
      <c r="N3824" s="11" t="s">
        <v>59</v>
      </c>
      <c r="O3824" s="11" t="s">
        <v>55</v>
      </c>
      <c r="P3824" s="11">
        <v>0</v>
      </c>
      <c r="Q3824" s="11">
        <v>1.9305080920051199E-4</v>
      </c>
      <c r="R3824" s="11">
        <v>27</v>
      </c>
      <c r="S3824" s="11">
        <v>16</v>
      </c>
      <c r="T3824" s="11">
        <v>296.52654148066699</v>
      </c>
      <c r="U3824" s="11">
        <v>7.57628724928224</v>
      </c>
      <c r="V3824" s="11" t="s">
        <v>56</v>
      </c>
    </row>
    <row r="3825" spans="1:22" x14ac:dyDescent="0.3">
      <c r="A3825" s="9">
        <v>45365.274305555598</v>
      </c>
      <c r="B3825" s="10">
        <v>45365</v>
      </c>
      <c r="C3825" s="11">
        <v>2024</v>
      </c>
      <c r="D3825" s="11">
        <v>3</v>
      </c>
      <c r="E3825" s="11">
        <v>14</v>
      </c>
      <c r="F3825" s="11">
        <v>6</v>
      </c>
      <c r="G3825" s="11" t="s">
        <v>70</v>
      </c>
      <c r="H3825" s="11" t="s">
        <v>53</v>
      </c>
      <c r="I3825" s="11">
        <v>40.828196903374398</v>
      </c>
      <c r="J3825" s="11">
        <v>-73.778462205835396</v>
      </c>
      <c r="K3825" s="11">
        <v>110</v>
      </c>
      <c r="L3825" s="11">
        <v>76.5781406047833</v>
      </c>
      <c r="M3825" s="11">
        <v>89.152721192016699</v>
      </c>
      <c r="N3825" s="11" t="s">
        <v>59</v>
      </c>
      <c r="O3825" s="11" t="s">
        <v>61</v>
      </c>
      <c r="P3825" s="11">
        <v>0</v>
      </c>
      <c r="Q3825" s="11">
        <v>0.61057677784230902</v>
      </c>
      <c r="R3825" s="11">
        <v>1</v>
      </c>
      <c r="S3825" s="11">
        <v>39</v>
      </c>
      <c r="T3825" s="11">
        <v>330.52377485258899</v>
      </c>
      <c r="U3825" s="11">
        <v>6.42401615151834</v>
      </c>
      <c r="V3825" s="11" t="s">
        <v>56</v>
      </c>
    </row>
    <row r="3826" spans="1:22" x14ac:dyDescent="0.3">
      <c r="A3826" s="9">
        <v>45365.277777777803</v>
      </c>
      <c r="B3826" s="10">
        <v>45365</v>
      </c>
      <c r="C3826" s="11">
        <v>2024</v>
      </c>
      <c r="D3826" s="11">
        <v>3</v>
      </c>
      <c r="E3826" s="11">
        <v>14</v>
      </c>
      <c r="F3826" s="11">
        <v>6</v>
      </c>
      <c r="G3826" s="11" t="s">
        <v>70</v>
      </c>
      <c r="H3826" s="11" t="s">
        <v>53</v>
      </c>
      <c r="I3826" s="11">
        <v>40.680787754195897</v>
      </c>
      <c r="J3826" s="11">
        <v>-73.7824968878015</v>
      </c>
      <c r="K3826" s="11">
        <v>197</v>
      </c>
      <c r="L3826" s="11">
        <v>42.956253868638697</v>
      </c>
      <c r="M3826" s="11">
        <v>49.9532014031535</v>
      </c>
      <c r="N3826" s="11" t="s">
        <v>54</v>
      </c>
      <c r="O3826" s="11" t="s">
        <v>61</v>
      </c>
      <c r="P3826" s="11">
        <v>0</v>
      </c>
      <c r="Q3826" s="11">
        <v>0.89641562665979202</v>
      </c>
      <c r="R3826" s="11">
        <v>80</v>
      </c>
      <c r="S3826" s="11">
        <v>13</v>
      </c>
      <c r="T3826" s="11">
        <v>407.15444768742202</v>
      </c>
      <c r="U3826" s="11">
        <v>6.4683762396375304</v>
      </c>
      <c r="V3826" s="11" t="s">
        <v>63</v>
      </c>
    </row>
    <row r="3827" spans="1:22" x14ac:dyDescent="0.3">
      <c r="A3827" s="9">
        <v>45365.28125</v>
      </c>
      <c r="B3827" s="10">
        <v>45365</v>
      </c>
      <c r="C3827" s="11">
        <v>2024</v>
      </c>
      <c r="D3827" s="11">
        <v>3</v>
      </c>
      <c r="E3827" s="11">
        <v>14</v>
      </c>
      <c r="F3827" s="11">
        <v>6</v>
      </c>
      <c r="G3827" s="11" t="s">
        <v>70</v>
      </c>
      <c r="H3827" s="11" t="s">
        <v>53</v>
      </c>
      <c r="I3827" s="11">
        <v>40.731571882499303</v>
      </c>
      <c r="J3827" s="11">
        <v>-73.793460825473701</v>
      </c>
      <c r="K3827" s="11">
        <v>144</v>
      </c>
      <c r="L3827" s="11">
        <v>12.8815508627391</v>
      </c>
      <c r="M3827" s="11">
        <v>92.5810299429601</v>
      </c>
      <c r="N3827" s="11" t="s">
        <v>59</v>
      </c>
      <c r="O3827" s="11" t="s">
        <v>60</v>
      </c>
      <c r="P3827" s="11">
        <v>1</v>
      </c>
      <c r="Q3827" s="11">
        <v>-0.27296238142504098</v>
      </c>
      <c r="R3827" s="11">
        <v>92</v>
      </c>
      <c r="S3827" s="11">
        <v>8</v>
      </c>
      <c r="T3827" s="11">
        <v>389.54585544766798</v>
      </c>
      <c r="U3827" s="11">
        <v>20.532343539419401</v>
      </c>
      <c r="V3827" s="11" t="s">
        <v>56</v>
      </c>
    </row>
    <row r="3828" spans="1:22" x14ac:dyDescent="0.3">
      <c r="A3828" s="9">
        <v>45365.284722222197</v>
      </c>
      <c r="B3828" s="10">
        <v>45365</v>
      </c>
      <c r="C3828" s="11">
        <v>2024</v>
      </c>
      <c r="D3828" s="11">
        <v>3</v>
      </c>
      <c r="E3828" s="11">
        <v>14</v>
      </c>
      <c r="F3828" s="11">
        <v>6</v>
      </c>
      <c r="G3828" s="11" t="s">
        <v>70</v>
      </c>
      <c r="H3828" s="11" t="s">
        <v>53</v>
      </c>
      <c r="I3828" s="11">
        <v>40.604689226471102</v>
      </c>
      <c r="J3828" s="11">
        <v>-73.723722460986906</v>
      </c>
      <c r="K3828" s="11">
        <v>80</v>
      </c>
      <c r="L3828" s="11">
        <v>29.373334584391401</v>
      </c>
      <c r="M3828" s="11">
        <v>50.790636172193601</v>
      </c>
      <c r="N3828" s="11" t="s">
        <v>54</v>
      </c>
      <c r="O3828" s="11" t="s">
        <v>55</v>
      </c>
      <c r="P3828" s="11">
        <v>0</v>
      </c>
      <c r="Q3828" s="11">
        <v>0.95692889496024902</v>
      </c>
      <c r="R3828" s="11">
        <v>98</v>
      </c>
      <c r="S3828" s="11">
        <v>19</v>
      </c>
      <c r="T3828" s="11">
        <v>202.90299287369501</v>
      </c>
      <c r="U3828" s="11">
        <v>28.1869947499851</v>
      </c>
      <c r="V3828" s="11" t="s">
        <v>63</v>
      </c>
    </row>
    <row r="3829" spans="1:22" x14ac:dyDescent="0.3">
      <c r="A3829" s="9">
        <v>45365.288194444503</v>
      </c>
      <c r="B3829" s="10">
        <v>45365</v>
      </c>
      <c r="C3829" s="11">
        <v>2024</v>
      </c>
      <c r="D3829" s="11">
        <v>3</v>
      </c>
      <c r="E3829" s="11">
        <v>14</v>
      </c>
      <c r="F3829" s="11">
        <v>6</v>
      </c>
      <c r="G3829" s="11" t="s">
        <v>70</v>
      </c>
      <c r="H3829" s="11" t="s">
        <v>53</v>
      </c>
      <c r="I3829" s="11">
        <v>40.8962280890049</v>
      </c>
      <c r="J3829" s="11">
        <v>-73.826130331484094</v>
      </c>
      <c r="K3829" s="11">
        <v>37</v>
      </c>
      <c r="L3829" s="11">
        <v>28.249529411240399</v>
      </c>
      <c r="M3829" s="11">
        <v>11.888530478991401</v>
      </c>
      <c r="N3829" s="11" t="s">
        <v>59</v>
      </c>
      <c r="O3829" s="11" t="s">
        <v>61</v>
      </c>
      <c r="P3829" s="11">
        <v>0</v>
      </c>
      <c r="Q3829" s="11">
        <v>-0.119034175599814</v>
      </c>
      <c r="R3829" s="11">
        <v>52</v>
      </c>
      <c r="S3829" s="11">
        <v>28</v>
      </c>
      <c r="T3829" s="11">
        <v>64.9807525395792</v>
      </c>
      <c r="U3829" s="11">
        <v>16.476240017991401</v>
      </c>
      <c r="V3829" s="11" t="s">
        <v>63</v>
      </c>
    </row>
    <row r="3830" spans="1:22" x14ac:dyDescent="0.3">
      <c r="A3830" s="9">
        <v>45365.291666666701</v>
      </c>
      <c r="B3830" s="10">
        <v>45365</v>
      </c>
      <c r="C3830" s="11">
        <v>2024</v>
      </c>
      <c r="D3830" s="11">
        <v>3</v>
      </c>
      <c r="E3830" s="11">
        <v>14</v>
      </c>
      <c r="F3830" s="11">
        <v>7</v>
      </c>
      <c r="G3830" s="11" t="s">
        <v>70</v>
      </c>
      <c r="H3830" s="11" t="s">
        <v>53</v>
      </c>
      <c r="I3830" s="11">
        <v>40.723878216100999</v>
      </c>
      <c r="J3830" s="11">
        <v>-73.836368566560594</v>
      </c>
      <c r="K3830" s="11">
        <v>38</v>
      </c>
      <c r="L3830" s="11">
        <v>26.6105718804886</v>
      </c>
      <c r="M3830" s="11">
        <v>53.418091511403297</v>
      </c>
      <c r="N3830" s="11" t="s">
        <v>59</v>
      </c>
      <c r="O3830" s="11" t="s">
        <v>60</v>
      </c>
      <c r="P3830" s="11">
        <v>0</v>
      </c>
      <c r="Q3830" s="11">
        <v>6.2799133403402596E-2</v>
      </c>
      <c r="R3830" s="11">
        <v>53</v>
      </c>
      <c r="S3830" s="11">
        <v>33</v>
      </c>
      <c r="T3830" s="11">
        <v>284.479769982346</v>
      </c>
      <c r="U3830" s="11">
        <v>15.5751831082862</v>
      </c>
      <c r="V3830" s="11" t="s">
        <v>63</v>
      </c>
    </row>
    <row r="3831" spans="1:22" x14ac:dyDescent="0.3">
      <c r="A3831" s="9">
        <v>45365.295138888898</v>
      </c>
      <c r="B3831" s="10">
        <v>45365</v>
      </c>
      <c r="C3831" s="11">
        <v>2024</v>
      </c>
      <c r="D3831" s="11">
        <v>3</v>
      </c>
      <c r="E3831" s="11">
        <v>14</v>
      </c>
      <c r="F3831" s="11">
        <v>7</v>
      </c>
      <c r="G3831" s="11" t="s">
        <v>70</v>
      </c>
      <c r="H3831" s="11" t="s">
        <v>53</v>
      </c>
      <c r="I3831" s="11">
        <v>40.788140712604601</v>
      </c>
      <c r="J3831" s="11">
        <v>-73.742196912661299</v>
      </c>
      <c r="K3831" s="11">
        <v>205</v>
      </c>
      <c r="L3831" s="11">
        <v>67.4449984538427</v>
      </c>
      <c r="M3831" s="11">
        <v>41.803182031478698</v>
      </c>
      <c r="N3831" s="11" t="s">
        <v>57</v>
      </c>
      <c r="O3831" s="11" t="s">
        <v>60</v>
      </c>
      <c r="P3831" s="11">
        <v>0</v>
      </c>
      <c r="Q3831" s="11">
        <v>0.28174779128092098</v>
      </c>
      <c r="R3831" s="11">
        <v>29</v>
      </c>
      <c r="S3831" s="11">
        <v>17</v>
      </c>
      <c r="T3831" s="11">
        <v>67.654344909349604</v>
      </c>
      <c r="U3831" s="11">
        <v>13.901738772302901</v>
      </c>
      <c r="V3831" s="11" t="s">
        <v>56</v>
      </c>
    </row>
    <row r="3832" spans="1:22" x14ac:dyDescent="0.3">
      <c r="A3832" s="9">
        <v>45365.298611111102</v>
      </c>
      <c r="B3832" s="10">
        <v>45365</v>
      </c>
      <c r="C3832" s="11">
        <v>2024</v>
      </c>
      <c r="D3832" s="11">
        <v>3</v>
      </c>
      <c r="E3832" s="11">
        <v>14</v>
      </c>
      <c r="F3832" s="11">
        <v>7</v>
      </c>
      <c r="G3832" s="11" t="s">
        <v>70</v>
      </c>
      <c r="H3832" s="11" t="s">
        <v>53</v>
      </c>
      <c r="I3832" s="11">
        <v>40.637297173562999</v>
      </c>
      <c r="J3832" s="11">
        <v>-73.868919144708101</v>
      </c>
      <c r="K3832" s="11">
        <v>52</v>
      </c>
      <c r="L3832" s="11">
        <v>69.772434188271305</v>
      </c>
      <c r="M3832" s="11">
        <v>22.7497073623476</v>
      </c>
      <c r="N3832" s="11" t="s">
        <v>59</v>
      </c>
      <c r="O3832" s="11" t="s">
        <v>61</v>
      </c>
      <c r="P3832" s="11">
        <v>0</v>
      </c>
      <c r="Q3832" s="11">
        <v>0.54289659567248205</v>
      </c>
      <c r="R3832" s="11">
        <v>29</v>
      </c>
      <c r="S3832" s="11">
        <v>0</v>
      </c>
      <c r="T3832" s="11">
        <v>250.276527583563</v>
      </c>
      <c r="U3832" s="11">
        <v>23.2860479785395</v>
      </c>
      <c r="V3832" s="11" t="s">
        <v>62</v>
      </c>
    </row>
    <row r="3833" spans="1:22" x14ac:dyDescent="0.3">
      <c r="A3833" s="9">
        <v>45365.302083333299</v>
      </c>
      <c r="B3833" s="10">
        <v>45365</v>
      </c>
      <c r="C3833" s="11">
        <v>2024</v>
      </c>
      <c r="D3833" s="11">
        <v>3</v>
      </c>
      <c r="E3833" s="11">
        <v>14</v>
      </c>
      <c r="F3833" s="11">
        <v>7</v>
      </c>
      <c r="G3833" s="11" t="s">
        <v>70</v>
      </c>
      <c r="H3833" s="11" t="s">
        <v>53</v>
      </c>
      <c r="I3833" s="11">
        <v>40.746113080268699</v>
      </c>
      <c r="J3833" s="11">
        <v>-73.960685188415198</v>
      </c>
      <c r="K3833" s="11">
        <v>233</v>
      </c>
      <c r="L3833" s="11">
        <v>30.972243059709601</v>
      </c>
      <c r="M3833" s="11">
        <v>73.6509278683274</v>
      </c>
      <c r="N3833" s="11" t="s">
        <v>59</v>
      </c>
      <c r="O3833" s="11" t="s">
        <v>61</v>
      </c>
      <c r="P3833" s="11">
        <v>0</v>
      </c>
      <c r="Q3833" s="11">
        <v>-0.81901898284654495</v>
      </c>
      <c r="R3833" s="11">
        <v>84</v>
      </c>
      <c r="S3833" s="11">
        <v>47</v>
      </c>
      <c r="T3833" s="11">
        <v>66.907443242441801</v>
      </c>
      <c r="U3833" s="11">
        <v>11.9955461343508</v>
      </c>
      <c r="V3833" s="11" t="s">
        <v>56</v>
      </c>
    </row>
    <row r="3834" spans="1:22" x14ac:dyDescent="0.3">
      <c r="A3834" s="9">
        <v>45365.305555555598</v>
      </c>
      <c r="B3834" s="10">
        <v>45365</v>
      </c>
      <c r="C3834" s="11">
        <v>2024</v>
      </c>
      <c r="D3834" s="11">
        <v>3</v>
      </c>
      <c r="E3834" s="11">
        <v>14</v>
      </c>
      <c r="F3834" s="11">
        <v>7</v>
      </c>
      <c r="G3834" s="11" t="s">
        <v>70</v>
      </c>
      <c r="H3834" s="11" t="s">
        <v>53</v>
      </c>
      <c r="I3834" s="11">
        <v>40.822129123941203</v>
      </c>
      <c r="J3834" s="11">
        <v>-73.954290426918604</v>
      </c>
      <c r="K3834" s="11">
        <v>53</v>
      </c>
      <c r="L3834" s="11">
        <v>39.787103454858602</v>
      </c>
      <c r="M3834" s="11">
        <v>78.744147346771001</v>
      </c>
      <c r="N3834" s="11" t="s">
        <v>57</v>
      </c>
      <c r="O3834" s="11" t="s">
        <v>60</v>
      </c>
      <c r="P3834" s="11">
        <v>0</v>
      </c>
      <c r="Q3834" s="11">
        <v>-0.278594914580793</v>
      </c>
      <c r="R3834" s="11">
        <v>7</v>
      </c>
      <c r="S3834" s="11">
        <v>31</v>
      </c>
      <c r="T3834" s="11">
        <v>312.62116155348502</v>
      </c>
      <c r="U3834" s="11">
        <v>14.513632775775999</v>
      </c>
      <c r="V3834" s="11" t="s">
        <v>63</v>
      </c>
    </row>
    <row r="3835" spans="1:22" x14ac:dyDescent="0.3">
      <c r="A3835" s="9">
        <v>45365.309027777803</v>
      </c>
      <c r="B3835" s="10">
        <v>45365</v>
      </c>
      <c r="C3835" s="11">
        <v>2024</v>
      </c>
      <c r="D3835" s="11">
        <v>3</v>
      </c>
      <c r="E3835" s="11">
        <v>14</v>
      </c>
      <c r="F3835" s="11">
        <v>7</v>
      </c>
      <c r="G3835" s="11" t="s">
        <v>70</v>
      </c>
      <c r="H3835" s="11" t="s">
        <v>53</v>
      </c>
      <c r="I3835" s="11">
        <v>40.741417757702401</v>
      </c>
      <c r="J3835" s="11">
        <v>-73.726626226092606</v>
      </c>
      <c r="K3835" s="11">
        <v>151</v>
      </c>
      <c r="L3835" s="11">
        <v>51.617137509185604</v>
      </c>
      <c r="M3835" s="11">
        <v>60.728055440259602</v>
      </c>
      <c r="N3835" s="11" t="s">
        <v>59</v>
      </c>
      <c r="O3835" s="11" t="s">
        <v>55</v>
      </c>
      <c r="P3835" s="11">
        <v>0</v>
      </c>
      <c r="Q3835" s="11">
        <v>0.16012151876108499</v>
      </c>
      <c r="R3835" s="11">
        <v>92</v>
      </c>
      <c r="S3835" s="11">
        <v>30</v>
      </c>
      <c r="T3835" s="11">
        <v>84.640628171384293</v>
      </c>
      <c r="U3835" s="11">
        <v>7.8985923154812401</v>
      </c>
      <c r="V3835" s="11" t="s">
        <v>63</v>
      </c>
    </row>
    <row r="3836" spans="1:22" x14ac:dyDescent="0.3">
      <c r="A3836" s="9">
        <v>45365.3125</v>
      </c>
      <c r="B3836" s="10">
        <v>45365</v>
      </c>
      <c r="C3836" s="11">
        <v>2024</v>
      </c>
      <c r="D3836" s="11">
        <v>3</v>
      </c>
      <c r="E3836" s="11">
        <v>14</v>
      </c>
      <c r="F3836" s="11">
        <v>7</v>
      </c>
      <c r="G3836" s="11" t="s">
        <v>70</v>
      </c>
      <c r="H3836" s="11" t="s">
        <v>53</v>
      </c>
      <c r="I3836" s="11">
        <v>40.8539073019925</v>
      </c>
      <c r="J3836" s="11">
        <v>-73.962820607271198</v>
      </c>
      <c r="K3836" s="11">
        <v>101</v>
      </c>
      <c r="L3836" s="11">
        <v>48.139967739014203</v>
      </c>
      <c r="M3836" s="11">
        <v>23.5325394714868</v>
      </c>
      <c r="N3836" s="11" t="s">
        <v>57</v>
      </c>
      <c r="O3836" s="11" t="s">
        <v>61</v>
      </c>
      <c r="P3836" s="11">
        <v>0</v>
      </c>
      <c r="Q3836" s="11">
        <v>-5.8832453458397903E-2</v>
      </c>
      <c r="R3836" s="11">
        <v>59</v>
      </c>
      <c r="S3836" s="11">
        <v>42</v>
      </c>
      <c r="T3836" s="11">
        <v>54.788138808881897</v>
      </c>
      <c r="U3836" s="11">
        <v>18.001482374505201</v>
      </c>
      <c r="V3836" s="11" t="s">
        <v>63</v>
      </c>
    </row>
    <row r="3837" spans="1:22" x14ac:dyDescent="0.3">
      <c r="A3837" s="9">
        <v>45365.315972222197</v>
      </c>
      <c r="B3837" s="10">
        <v>45365</v>
      </c>
      <c r="C3837" s="11">
        <v>2024</v>
      </c>
      <c r="D3837" s="11">
        <v>3</v>
      </c>
      <c r="E3837" s="11">
        <v>14</v>
      </c>
      <c r="F3837" s="11">
        <v>7</v>
      </c>
      <c r="G3837" s="11" t="s">
        <v>70</v>
      </c>
      <c r="H3837" s="11" t="s">
        <v>53</v>
      </c>
      <c r="I3837" s="11">
        <v>40.811566285525601</v>
      </c>
      <c r="J3837" s="11">
        <v>-73.942541759722701</v>
      </c>
      <c r="K3837" s="11">
        <v>187</v>
      </c>
      <c r="L3837" s="11">
        <v>46.945597236596001</v>
      </c>
      <c r="M3837" s="11">
        <v>64.322953027295895</v>
      </c>
      <c r="N3837" s="11" t="s">
        <v>54</v>
      </c>
      <c r="O3837" s="11" t="s">
        <v>60</v>
      </c>
      <c r="P3837" s="11">
        <v>1</v>
      </c>
      <c r="Q3837" s="11">
        <v>-0.36357460957380799</v>
      </c>
      <c r="R3837" s="11">
        <v>28</v>
      </c>
      <c r="S3837" s="11">
        <v>35</v>
      </c>
      <c r="T3837" s="11">
        <v>213.01833708463101</v>
      </c>
      <c r="U3837" s="11">
        <v>18.276516064711</v>
      </c>
      <c r="V3837" s="11" t="s">
        <v>56</v>
      </c>
    </row>
    <row r="3838" spans="1:22" x14ac:dyDescent="0.3">
      <c r="A3838" s="9">
        <v>45365.319444444503</v>
      </c>
      <c r="B3838" s="10">
        <v>45365</v>
      </c>
      <c r="C3838" s="11">
        <v>2024</v>
      </c>
      <c r="D3838" s="11">
        <v>3</v>
      </c>
      <c r="E3838" s="11">
        <v>14</v>
      </c>
      <c r="F3838" s="11">
        <v>7</v>
      </c>
      <c r="G3838" s="11" t="s">
        <v>70</v>
      </c>
      <c r="H3838" s="11" t="s">
        <v>53</v>
      </c>
      <c r="I3838" s="11">
        <v>40.622344088033898</v>
      </c>
      <c r="J3838" s="11">
        <v>-73.763067572481106</v>
      </c>
      <c r="K3838" s="11">
        <v>195</v>
      </c>
      <c r="L3838" s="11">
        <v>34.181569343654601</v>
      </c>
      <c r="M3838" s="11">
        <v>97.924501468588602</v>
      </c>
      <c r="N3838" s="11" t="s">
        <v>57</v>
      </c>
      <c r="O3838" s="11" t="s">
        <v>61</v>
      </c>
      <c r="P3838" s="11">
        <v>0</v>
      </c>
      <c r="Q3838" s="11">
        <v>0.22293537738276101</v>
      </c>
      <c r="R3838" s="11">
        <v>89</v>
      </c>
      <c r="S3838" s="11">
        <v>48</v>
      </c>
      <c r="T3838" s="11">
        <v>425.37605151162302</v>
      </c>
      <c r="U3838" s="11">
        <v>13.8675246380558</v>
      </c>
      <c r="V3838" s="11" t="s">
        <v>56</v>
      </c>
    </row>
    <row r="3839" spans="1:22" x14ac:dyDescent="0.3">
      <c r="A3839" s="9">
        <v>45365.322916666701</v>
      </c>
      <c r="B3839" s="10">
        <v>45365</v>
      </c>
      <c r="C3839" s="11">
        <v>2024</v>
      </c>
      <c r="D3839" s="11">
        <v>3</v>
      </c>
      <c r="E3839" s="11">
        <v>14</v>
      </c>
      <c r="F3839" s="11">
        <v>7</v>
      </c>
      <c r="G3839" s="11" t="s">
        <v>70</v>
      </c>
      <c r="H3839" s="11" t="s">
        <v>53</v>
      </c>
      <c r="I3839" s="11">
        <v>40.668055021283699</v>
      </c>
      <c r="J3839" s="11">
        <v>-73.851641302314206</v>
      </c>
      <c r="K3839" s="11">
        <v>125</v>
      </c>
      <c r="L3839" s="11">
        <v>27.9992237134174</v>
      </c>
      <c r="M3839" s="11">
        <v>47.163131759046401</v>
      </c>
      <c r="N3839" s="11" t="s">
        <v>59</v>
      </c>
      <c r="O3839" s="11" t="s">
        <v>60</v>
      </c>
      <c r="P3839" s="11">
        <v>1</v>
      </c>
      <c r="Q3839" s="11">
        <v>-0.92580127467173001</v>
      </c>
      <c r="R3839" s="11">
        <v>13</v>
      </c>
      <c r="S3839" s="11">
        <v>36</v>
      </c>
      <c r="T3839" s="11">
        <v>486.558692374857</v>
      </c>
      <c r="U3839" s="11">
        <v>22.587648055247602</v>
      </c>
      <c r="V3839" s="11" t="s">
        <v>56</v>
      </c>
    </row>
    <row r="3840" spans="1:22" x14ac:dyDescent="0.3">
      <c r="A3840" s="9">
        <v>45365.326388888898</v>
      </c>
      <c r="B3840" s="10">
        <v>45365</v>
      </c>
      <c r="C3840" s="11">
        <v>2024</v>
      </c>
      <c r="D3840" s="11">
        <v>3</v>
      </c>
      <c r="E3840" s="11">
        <v>14</v>
      </c>
      <c r="F3840" s="11">
        <v>7</v>
      </c>
      <c r="G3840" s="11" t="s">
        <v>70</v>
      </c>
      <c r="H3840" s="11" t="s">
        <v>53</v>
      </c>
      <c r="I3840" s="11">
        <v>40.889364950988501</v>
      </c>
      <c r="J3840" s="11">
        <v>-73.826157746461504</v>
      </c>
      <c r="K3840" s="11">
        <v>229</v>
      </c>
      <c r="L3840" s="11">
        <v>48.3779154162102</v>
      </c>
      <c r="M3840" s="11">
        <v>62.021455250181198</v>
      </c>
      <c r="N3840" s="11" t="s">
        <v>54</v>
      </c>
      <c r="O3840" s="11" t="s">
        <v>55</v>
      </c>
      <c r="P3840" s="11">
        <v>1</v>
      </c>
      <c r="Q3840" s="11">
        <v>1.15342178641824E-2</v>
      </c>
      <c r="R3840" s="11">
        <v>17</v>
      </c>
      <c r="S3840" s="11">
        <v>32</v>
      </c>
      <c r="T3840" s="11">
        <v>165.51509695021801</v>
      </c>
      <c r="U3840" s="11">
        <v>26.467884238704901</v>
      </c>
      <c r="V3840" s="11" t="s">
        <v>56</v>
      </c>
    </row>
    <row r="3841" spans="1:22" x14ac:dyDescent="0.3">
      <c r="A3841" s="9">
        <v>45365.329861111102</v>
      </c>
      <c r="B3841" s="10">
        <v>45365</v>
      </c>
      <c r="C3841" s="11">
        <v>2024</v>
      </c>
      <c r="D3841" s="11">
        <v>3</v>
      </c>
      <c r="E3841" s="11">
        <v>14</v>
      </c>
      <c r="F3841" s="11">
        <v>7</v>
      </c>
      <c r="G3841" s="11" t="s">
        <v>70</v>
      </c>
      <c r="H3841" s="11" t="s">
        <v>53</v>
      </c>
      <c r="I3841" s="11">
        <v>40.854204644823199</v>
      </c>
      <c r="J3841" s="11">
        <v>-73.973666752700197</v>
      </c>
      <c r="K3841" s="11">
        <v>268</v>
      </c>
      <c r="L3841" s="11">
        <v>56.566756726528801</v>
      </c>
      <c r="M3841" s="11">
        <v>39.2016269466585</v>
      </c>
      <c r="N3841" s="11" t="s">
        <v>54</v>
      </c>
      <c r="O3841" s="11" t="s">
        <v>58</v>
      </c>
      <c r="P3841" s="11">
        <v>0</v>
      </c>
      <c r="Q3841" s="11">
        <v>-0.67839218727557704</v>
      </c>
      <c r="R3841" s="11">
        <v>59</v>
      </c>
      <c r="S3841" s="11">
        <v>47</v>
      </c>
      <c r="T3841" s="11">
        <v>406.66020068052001</v>
      </c>
      <c r="U3841" s="11">
        <v>5.5472099611977397</v>
      </c>
      <c r="V3841" s="11" t="s">
        <v>56</v>
      </c>
    </row>
    <row r="3842" spans="1:22" x14ac:dyDescent="0.3">
      <c r="A3842" s="9">
        <v>45365.333333333299</v>
      </c>
      <c r="B3842" s="10">
        <v>45365</v>
      </c>
      <c r="C3842" s="11">
        <v>2024</v>
      </c>
      <c r="D3842" s="11">
        <v>3</v>
      </c>
      <c r="E3842" s="11">
        <v>14</v>
      </c>
      <c r="F3842" s="11">
        <v>8</v>
      </c>
      <c r="G3842" s="11" t="s">
        <v>70</v>
      </c>
      <c r="H3842" s="11" t="s">
        <v>53</v>
      </c>
      <c r="I3842" s="11">
        <v>40.626428083452801</v>
      </c>
      <c r="J3842" s="11">
        <v>-73.891488080160897</v>
      </c>
      <c r="K3842" s="11">
        <v>57</v>
      </c>
      <c r="L3842" s="11">
        <v>41.694730119566898</v>
      </c>
      <c r="M3842" s="11">
        <v>18.112619390358301</v>
      </c>
      <c r="N3842" s="11" t="s">
        <v>57</v>
      </c>
      <c r="O3842" s="11" t="s">
        <v>55</v>
      </c>
      <c r="P3842" s="11">
        <v>0</v>
      </c>
      <c r="Q3842" s="11">
        <v>0.32803791442330099</v>
      </c>
      <c r="R3842" s="11">
        <v>22</v>
      </c>
      <c r="S3842" s="11">
        <v>0</v>
      </c>
      <c r="T3842" s="11">
        <v>82.294195963394699</v>
      </c>
      <c r="U3842" s="11">
        <v>8.6949231460695593</v>
      </c>
      <c r="V3842" s="11" t="s">
        <v>62</v>
      </c>
    </row>
    <row r="3843" spans="1:22" x14ac:dyDescent="0.3">
      <c r="A3843" s="9">
        <v>45365.336805555598</v>
      </c>
      <c r="B3843" s="10">
        <v>45365</v>
      </c>
      <c r="C3843" s="11">
        <v>2024</v>
      </c>
      <c r="D3843" s="11">
        <v>3</v>
      </c>
      <c r="E3843" s="11">
        <v>14</v>
      </c>
      <c r="F3843" s="11">
        <v>8</v>
      </c>
      <c r="G3843" s="11" t="s">
        <v>70</v>
      </c>
      <c r="H3843" s="11" t="s">
        <v>53</v>
      </c>
      <c r="I3843" s="11">
        <v>40.731148963430101</v>
      </c>
      <c r="J3843" s="11">
        <v>-73.952137515454496</v>
      </c>
      <c r="K3843" s="11">
        <v>265</v>
      </c>
      <c r="L3843" s="11">
        <v>68.850636682545598</v>
      </c>
      <c r="M3843" s="11">
        <v>32.5815956114442</v>
      </c>
      <c r="N3843" s="11" t="s">
        <v>57</v>
      </c>
      <c r="O3843" s="11" t="s">
        <v>55</v>
      </c>
      <c r="P3843" s="11">
        <v>0</v>
      </c>
      <c r="Q3843" s="11">
        <v>-0.33512523723387899</v>
      </c>
      <c r="R3843" s="11">
        <v>76</v>
      </c>
      <c r="S3843" s="11">
        <v>26</v>
      </c>
      <c r="T3843" s="11">
        <v>482.32701397673799</v>
      </c>
      <c r="U3843" s="11">
        <v>10.1541961516316</v>
      </c>
      <c r="V3843" s="11" t="s">
        <v>56</v>
      </c>
    </row>
    <row r="3844" spans="1:22" x14ac:dyDescent="0.3">
      <c r="A3844" s="9">
        <v>45365.340277777803</v>
      </c>
      <c r="B3844" s="10">
        <v>45365</v>
      </c>
      <c r="C3844" s="11">
        <v>2024</v>
      </c>
      <c r="D3844" s="11">
        <v>3</v>
      </c>
      <c r="E3844" s="11">
        <v>14</v>
      </c>
      <c r="F3844" s="11">
        <v>8</v>
      </c>
      <c r="G3844" s="11" t="s">
        <v>70</v>
      </c>
      <c r="H3844" s="11" t="s">
        <v>53</v>
      </c>
      <c r="I3844" s="11">
        <v>40.891699433556298</v>
      </c>
      <c r="J3844" s="11">
        <v>-73.9366842286354</v>
      </c>
      <c r="K3844" s="11">
        <v>236</v>
      </c>
      <c r="L3844" s="11">
        <v>13.089691542244299</v>
      </c>
      <c r="M3844" s="11">
        <v>16.574538943618698</v>
      </c>
      <c r="N3844" s="11" t="s">
        <v>54</v>
      </c>
      <c r="O3844" s="11" t="s">
        <v>58</v>
      </c>
      <c r="P3844" s="11">
        <v>0</v>
      </c>
      <c r="Q3844" s="11">
        <v>0.74068347612294405</v>
      </c>
      <c r="R3844" s="11">
        <v>20</v>
      </c>
      <c r="S3844" s="11">
        <v>14</v>
      </c>
      <c r="T3844" s="11">
        <v>474.954949419032</v>
      </c>
      <c r="U3844" s="11">
        <v>18.4979135954794</v>
      </c>
      <c r="V3844" s="11" t="s">
        <v>56</v>
      </c>
    </row>
    <row r="3845" spans="1:22" x14ac:dyDescent="0.3">
      <c r="A3845" s="9">
        <v>45365.34375</v>
      </c>
      <c r="B3845" s="10">
        <v>45365</v>
      </c>
      <c r="C3845" s="11">
        <v>2024</v>
      </c>
      <c r="D3845" s="11">
        <v>3</v>
      </c>
      <c r="E3845" s="11">
        <v>14</v>
      </c>
      <c r="F3845" s="11">
        <v>8</v>
      </c>
      <c r="G3845" s="11" t="s">
        <v>70</v>
      </c>
      <c r="H3845" s="11" t="s">
        <v>53</v>
      </c>
      <c r="I3845" s="11">
        <v>40.605985915449402</v>
      </c>
      <c r="J3845" s="11">
        <v>-73.796020644695801</v>
      </c>
      <c r="K3845" s="11">
        <v>77</v>
      </c>
      <c r="L3845" s="11">
        <v>43.802678542688099</v>
      </c>
      <c r="M3845" s="11">
        <v>31.895951620581599</v>
      </c>
      <c r="N3845" s="11" t="s">
        <v>59</v>
      </c>
      <c r="O3845" s="11" t="s">
        <v>58</v>
      </c>
      <c r="P3845" s="11">
        <v>0</v>
      </c>
      <c r="Q3845" s="11">
        <v>-0.88855335948696101</v>
      </c>
      <c r="R3845" s="11">
        <v>7</v>
      </c>
      <c r="S3845" s="11">
        <v>12</v>
      </c>
      <c r="T3845" s="11">
        <v>353.41675045795898</v>
      </c>
      <c r="U3845" s="11">
        <v>14.0799760221587</v>
      </c>
      <c r="V3845" s="11" t="s">
        <v>62</v>
      </c>
    </row>
    <row r="3846" spans="1:22" x14ac:dyDescent="0.3">
      <c r="A3846" s="9">
        <v>45365.347222222197</v>
      </c>
      <c r="B3846" s="10">
        <v>45365</v>
      </c>
      <c r="C3846" s="11">
        <v>2024</v>
      </c>
      <c r="D3846" s="11">
        <v>3</v>
      </c>
      <c r="E3846" s="11">
        <v>14</v>
      </c>
      <c r="F3846" s="11">
        <v>8</v>
      </c>
      <c r="G3846" s="11" t="s">
        <v>70</v>
      </c>
      <c r="H3846" s="11" t="s">
        <v>53</v>
      </c>
      <c r="I3846" s="11">
        <v>40.712791367542998</v>
      </c>
      <c r="J3846" s="11">
        <v>-73.867781287919897</v>
      </c>
      <c r="K3846" s="11">
        <v>219</v>
      </c>
      <c r="L3846" s="11">
        <v>68.284796863706802</v>
      </c>
      <c r="M3846" s="11">
        <v>68.610534145324493</v>
      </c>
      <c r="N3846" s="11" t="s">
        <v>54</v>
      </c>
      <c r="O3846" s="11" t="s">
        <v>61</v>
      </c>
      <c r="P3846" s="11">
        <v>0</v>
      </c>
      <c r="Q3846" s="11">
        <v>0.73116555912581205</v>
      </c>
      <c r="R3846" s="11">
        <v>89</v>
      </c>
      <c r="S3846" s="11">
        <v>14</v>
      </c>
      <c r="T3846" s="11">
        <v>121.901484472467</v>
      </c>
      <c r="U3846" s="11">
        <v>20.0375449473011</v>
      </c>
      <c r="V3846" s="11" t="s">
        <v>56</v>
      </c>
    </row>
    <row r="3847" spans="1:22" x14ac:dyDescent="0.3">
      <c r="A3847" s="9">
        <v>45365.350694444503</v>
      </c>
      <c r="B3847" s="10">
        <v>45365</v>
      </c>
      <c r="C3847" s="11">
        <v>2024</v>
      </c>
      <c r="D3847" s="11">
        <v>3</v>
      </c>
      <c r="E3847" s="11">
        <v>14</v>
      </c>
      <c r="F3847" s="11">
        <v>8</v>
      </c>
      <c r="G3847" s="11" t="s">
        <v>70</v>
      </c>
      <c r="H3847" s="11" t="s">
        <v>53</v>
      </c>
      <c r="I3847" s="11">
        <v>40.7328477607659</v>
      </c>
      <c r="J3847" s="11">
        <v>-73.732257122510106</v>
      </c>
      <c r="K3847" s="11">
        <v>166</v>
      </c>
      <c r="L3847" s="11">
        <v>49.110805514802202</v>
      </c>
      <c r="M3847" s="11">
        <v>26.533212005924</v>
      </c>
      <c r="N3847" s="11" t="s">
        <v>57</v>
      </c>
      <c r="O3847" s="11" t="s">
        <v>55</v>
      </c>
      <c r="P3847" s="11">
        <v>0</v>
      </c>
      <c r="Q3847" s="11">
        <v>0.21314718111978101</v>
      </c>
      <c r="R3847" s="11">
        <v>16</v>
      </c>
      <c r="S3847" s="11">
        <v>29</v>
      </c>
      <c r="T3847" s="11">
        <v>127.864739909275</v>
      </c>
      <c r="U3847" s="11">
        <v>23.7855301469301</v>
      </c>
      <c r="V3847" s="11" t="s">
        <v>63</v>
      </c>
    </row>
    <row r="3848" spans="1:22" x14ac:dyDescent="0.3">
      <c r="A3848" s="9">
        <v>45365.354166666701</v>
      </c>
      <c r="B3848" s="10">
        <v>45365</v>
      </c>
      <c r="C3848" s="11">
        <v>2024</v>
      </c>
      <c r="D3848" s="11">
        <v>3</v>
      </c>
      <c r="E3848" s="11">
        <v>14</v>
      </c>
      <c r="F3848" s="11">
        <v>8</v>
      </c>
      <c r="G3848" s="11" t="s">
        <v>70</v>
      </c>
      <c r="H3848" s="11" t="s">
        <v>53</v>
      </c>
      <c r="I3848" s="11">
        <v>40.863858053527998</v>
      </c>
      <c r="J3848" s="11">
        <v>-73.872206046692497</v>
      </c>
      <c r="K3848" s="11">
        <v>16</v>
      </c>
      <c r="L3848" s="11">
        <v>51.005618772925402</v>
      </c>
      <c r="M3848" s="11">
        <v>23.549467508915701</v>
      </c>
      <c r="N3848" s="11" t="s">
        <v>57</v>
      </c>
      <c r="O3848" s="11" t="s">
        <v>55</v>
      </c>
      <c r="P3848" s="11">
        <v>0</v>
      </c>
      <c r="Q3848" s="11">
        <v>0.42955714945321699</v>
      </c>
      <c r="R3848" s="11">
        <v>30</v>
      </c>
      <c r="S3848" s="11">
        <v>24</v>
      </c>
      <c r="T3848" s="11">
        <v>279.19884433639601</v>
      </c>
      <c r="U3848" s="11">
        <v>28.4742899913782</v>
      </c>
      <c r="V3848" s="11" t="s">
        <v>62</v>
      </c>
    </row>
    <row r="3849" spans="1:22" x14ac:dyDescent="0.3">
      <c r="A3849" s="9">
        <v>45365.357638888898</v>
      </c>
      <c r="B3849" s="10">
        <v>45365</v>
      </c>
      <c r="C3849" s="11">
        <v>2024</v>
      </c>
      <c r="D3849" s="11">
        <v>3</v>
      </c>
      <c r="E3849" s="11">
        <v>14</v>
      </c>
      <c r="F3849" s="11">
        <v>8</v>
      </c>
      <c r="G3849" s="11" t="s">
        <v>70</v>
      </c>
      <c r="H3849" s="11" t="s">
        <v>53</v>
      </c>
      <c r="I3849" s="11">
        <v>40.718033203602801</v>
      </c>
      <c r="J3849" s="11">
        <v>-73.973391708342305</v>
      </c>
      <c r="K3849" s="11">
        <v>216</v>
      </c>
      <c r="L3849" s="11">
        <v>32.0591648760916</v>
      </c>
      <c r="M3849" s="11">
        <v>75.441803118073096</v>
      </c>
      <c r="N3849" s="11" t="s">
        <v>57</v>
      </c>
      <c r="O3849" s="11" t="s">
        <v>60</v>
      </c>
      <c r="P3849" s="11">
        <v>0</v>
      </c>
      <c r="Q3849" s="11">
        <v>-0.28145424711754002</v>
      </c>
      <c r="R3849" s="11">
        <v>34</v>
      </c>
      <c r="S3849" s="11">
        <v>24</v>
      </c>
      <c r="T3849" s="11">
        <v>437.71548503137097</v>
      </c>
      <c r="U3849" s="11">
        <v>24.3998015900107</v>
      </c>
      <c r="V3849" s="11" t="s">
        <v>56</v>
      </c>
    </row>
    <row r="3850" spans="1:22" x14ac:dyDescent="0.3">
      <c r="A3850" s="9">
        <v>45365.361111111102</v>
      </c>
      <c r="B3850" s="10">
        <v>45365</v>
      </c>
      <c r="C3850" s="11">
        <v>2024</v>
      </c>
      <c r="D3850" s="11">
        <v>3</v>
      </c>
      <c r="E3850" s="11">
        <v>14</v>
      </c>
      <c r="F3850" s="11">
        <v>8</v>
      </c>
      <c r="G3850" s="11" t="s">
        <v>70</v>
      </c>
      <c r="H3850" s="11" t="s">
        <v>53</v>
      </c>
      <c r="I3850" s="11">
        <v>40.818273734013502</v>
      </c>
      <c r="J3850" s="11">
        <v>-73.920274783558298</v>
      </c>
      <c r="K3850" s="11">
        <v>154</v>
      </c>
      <c r="L3850" s="11">
        <v>56.651102824826303</v>
      </c>
      <c r="M3850" s="11">
        <v>74.155567538540296</v>
      </c>
      <c r="N3850" s="11" t="s">
        <v>59</v>
      </c>
      <c r="O3850" s="11" t="s">
        <v>58</v>
      </c>
      <c r="P3850" s="11">
        <v>0</v>
      </c>
      <c r="Q3850" s="11">
        <v>-0.25126750225280797</v>
      </c>
      <c r="R3850" s="11">
        <v>20</v>
      </c>
      <c r="S3850" s="11">
        <v>3</v>
      </c>
      <c r="T3850" s="11">
        <v>263.63010840176003</v>
      </c>
      <c r="U3850" s="11">
        <v>25.250527695162098</v>
      </c>
      <c r="V3850" s="11" t="s">
        <v>63</v>
      </c>
    </row>
    <row r="3851" spans="1:22" x14ac:dyDescent="0.3">
      <c r="A3851" s="9">
        <v>45365.364583333299</v>
      </c>
      <c r="B3851" s="10">
        <v>45365</v>
      </c>
      <c r="C3851" s="11">
        <v>2024</v>
      </c>
      <c r="D3851" s="11">
        <v>3</v>
      </c>
      <c r="E3851" s="11">
        <v>14</v>
      </c>
      <c r="F3851" s="11">
        <v>8</v>
      </c>
      <c r="G3851" s="11" t="s">
        <v>70</v>
      </c>
      <c r="H3851" s="11" t="s">
        <v>53</v>
      </c>
      <c r="I3851" s="11">
        <v>40.823582784509199</v>
      </c>
      <c r="J3851" s="11">
        <v>-73.791872066980602</v>
      </c>
      <c r="K3851" s="11">
        <v>283</v>
      </c>
      <c r="L3851" s="11">
        <v>66.421394826744205</v>
      </c>
      <c r="M3851" s="11">
        <v>99.723961296857397</v>
      </c>
      <c r="N3851" s="11" t="s">
        <v>59</v>
      </c>
      <c r="O3851" s="11" t="s">
        <v>61</v>
      </c>
      <c r="P3851" s="11">
        <v>0</v>
      </c>
      <c r="Q3851" s="11">
        <v>-0.27140178130915199</v>
      </c>
      <c r="R3851" s="11">
        <v>99</v>
      </c>
      <c r="S3851" s="11">
        <v>26</v>
      </c>
      <c r="T3851" s="11">
        <v>131.88410432896899</v>
      </c>
      <c r="U3851" s="11">
        <v>27.7423198008909</v>
      </c>
      <c r="V3851" s="11" t="s">
        <v>56</v>
      </c>
    </row>
    <row r="3852" spans="1:22" x14ac:dyDescent="0.3">
      <c r="A3852" s="9">
        <v>45365.368055555598</v>
      </c>
      <c r="B3852" s="10">
        <v>45365</v>
      </c>
      <c r="C3852" s="11">
        <v>2024</v>
      </c>
      <c r="D3852" s="11">
        <v>3</v>
      </c>
      <c r="E3852" s="11">
        <v>14</v>
      </c>
      <c r="F3852" s="11">
        <v>8</v>
      </c>
      <c r="G3852" s="11" t="s">
        <v>70</v>
      </c>
      <c r="H3852" s="11" t="s">
        <v>53</v>
      </c>
      <c r="I3852" s="11">
        <v>40.7781878978846</v>
      </c>
      <c r="J3852" s="11">
        <v>-73.7162838376601</v>
      </c>
      <c r="K3852" s="11">
        <v>96</v>
      </c>
      <c r="L3852" s="11">
        <v>53.410111619696401</v>
      </c>
      <c r="M3852" s="11">
        <v>88.457760531111305</v>
      </c>
      <c r="N3852" s="11" t="s">
        <v>57</v>
      </c>
      <c r="O3852" s="11" t="s">
        <v>55</v>
      </c>
      <c r="P3852" s="11">
        <v>0</v>
      </c>
      <c r="Q3852" s="11">
        <v>-0.98506122166503296</v>
      </c>
      <c r="R3852" s="11">
        <v>78</v>
      </c>
      <c r="S3852" s="11">
        <v>42</v>
      </c>
      <c r="T3852" s="11">
        <v>440.3852049482</v>
      </c>
      <c r="U3852" s="11">
        <v>14.385659520646501</v>
      </c>
      <c r="V3852" s="11" t="s">
        <v>56</v>
      </c>
    </row>
    <row r="3853" spans="1:22" x14ac:dyDescent="0.3">
      <c r="A3853" s="9">
        <v>45365.371527777803</v>
      </c>
      <c r="B3853" s="10">
        <v>45365</v>
      </c>
      <c r="C3853" s="11">
        <v>2024</v>
      </c>
      <c r="D3853" s="11">
        <v>3</v>
      </c>
      <c r="E3853" s="11">
        <v>14</v>
      </c>
      <c r="F3853" s="11">
        <v>8</v>
      </c>
      <c r="G3853" s="11" t="s">
        <v>70</v>
      </c>
      <c r="H3853" s="11" t="s">
        <v>53</v>
      </c>
      <c r="I3853" s="11">
        <v>40.809706236305097</v>
      </c>
      <c r="J3853" s="11">
        <v>-73.824312454503797</v>
      </c>
      <c r="K3853" s="11">
        <v>246</v>
      </c>
      <c r="L3853" s="11">
        <v>10.634910198933801</v>
      </c>
      <c r="M3853" s="11">
        <v>98.349143766842005</v>
      </c>
      <c r="N3853" s="11" t="s">
        <v>54</v>
      </c>
      <c r="O3853" s="11" t="s">
        <v>61</v>
      </c>
      <c r="P3853" s="11">
        <v>0</v>
      </c>
      <c r="Q3853" s="11">
        <v>-0.33236947032422298</v>
      </c>
      <c r="R3853" s="11">
        <v>51</v>
      </c>
      <c r="S3853" s="11">
        <v>5</v>
      </c>
      <c r="T3853" s="11">
        <v>290.99930399653999</v>
      </c>
      <c r="U3853" s="11">
        <v>18.565397898079301</v>
      </c>
      <c r="V3853" s="11" t="s">
        <v>56</v>
      </c>
    </row>
    <row r="3854" spans="1:22" x14ac:dyDescent="0.3">
      <c r="A3854" s="9">
        <v>45365.375</v>
      </c>
      <c r="B3854" s="10">
        <v>45365</v>
      </c>
      <c r="C3854" s="11">
        <v>2024</v>
      </c>
      <c r="D3854" s="11">
        <v>3</v>
      </c>
      <c r="E3854" s="11">
        <v>14</v>
      </c>
      <c r="F3854" s="11">
        <v>9</v>
      </c>
      <c r="G3854" s="11" t="s">
        <v>70</v>
      </c>
      <c r="H3854" s="11" t="s">
        <v>53</v>
      </c>
      <c r="I3854" s="11">
        <v>40.765203247274698</v>
      </c>
      <c r="J3854" s="11">
        <v>-73.930437403879395</v>
      </c>
      <c r="K3854" s="11">
        <v>180</v>
      </c>
      <c r="L3854" s="11">
        <v>8.2677136262819904</v>
      </c>
      <c r="M3854" s="11">
        <v>93.974479210030495</v>
      </c>
      <c r="N3854" s="11" t="s">
        <v>59</v>
      </c>
      <c r="O3854" s="11" t="s">
        <v>58</v>
      </c>
      <c r="P3854" s="11">
        <v>0</v>
      </c>
      <c r="Q3854" s="11">
        <v>0.219325266729824</v>
      </c>
      <c r="R3854" s="11">
        <v>74</v>
      </c>
      <c r="S3854" s="11">
        <v>37</v>
      </c>
      <c r="T3854" s="11">
        <v>316.08980058192498</v>
      </c>
      <c r="U3854" s="11">
        <v>6.4395179158665696</v>
      </c>
      <c r="V3854" s="11" t="s">
        <v>56</v>
      </c>
    </row>
    <row r="3855" spans="1:22" x14ac:dyDescent="0.3">
      <c r="A3855" s="9">
        <v>45365.378472222197</v>
      </c>
      <c r="B3855" s="10">
        <v>45365</v>
      </c>
      <c r="C3855" s="11">
        <v>2024</v>
      </c>
      <c r="D3855" s="11">
        <v>3</v>
      </c>
      <c r="E3855" s="11">
        <v>14</v>
      </c>
      <c r="F3855" s="11">
        <v>9</v>
      </c>
      <c r="G3855" s="11" t="s">
        <v>70</v>
      </c>
      <c r="H3855" s="11" t="s">
        <v>53</v>
      </c>
      <c r="I3855" s="11">
        <v>40.878078415376699</v>
      </c>
      <c r="J3855" s="11">
        <v>-73.860649445839101</v>
      </c>
      <c r="K3855" s="11">
        <v>230</v>
      </c>
      <c r="L3855" s="11">
        <v>37.352557815761699</v>
      </c>
      <c r="M3855" s="11">
        <v>25.066245820070801</v>
      </c>
      <c r="N3855" s="11" t="s">
        <v>57</v>
      </c>
      <c r="O3855" s="11" t="s">
        <v>61</v>
      </c>
      <c r="P3855" s="11">
        <v>0</v>
      </c>
      <c r="Q3855" s="11">
        <v>0.58658607679054797</v>
      </c>
      <c r="R3855" s="11">
        <v>23</v>
      </c>
      <c r="S3855" s="11">
        <v>40</v>
      </c>
      <c r="T3855" s="11">
        <v>114.041066474095</v>
      </c>
      <c r="U3855" s="11">
        <v>21.591445824138699</v>
      </c>
      <c r="V3855" s="11" t="s">
        <v>56</v>
      </c>
    </row>
    <row r="3856" spans="1:22" x14ac:dyDescent="0.3">
      <c r="A3856" s="9">
        <v>45365.381944444503</v>
      </c>
      <c r="B3856" s="10">
        <v>45365</v>
      </c>
      <c r="C3856" s="11">
        <v>2024</v>
      </c>
      <c r="D3856" s="11">
        <v>3</v>
      </c>
      <c r="E3856" s="11">
        <v>14</v>
      </c>
      <c r="F3856" s="11">
        <v>9</v>
      </c>
      <c r="G3856" s="11" t="s">
        <v>70</v>
      </c>
      <c r="H3856" s="11" t="s">
        <v>53</v>
      </c>
      <c r="I3856" s="11">
        <v>40.7281103967562</v>
      </c>
      <c r="J3856" s="11">
        <v>-73.880281237332397</v>
      </c>
      <c r="K3856" s="11">
        <v>15</v>
      </c>
      <c r="L3856" s="11">
        <v>40.9217238873551</v>
      </c>
      <c r="M3856" s="11">
        <v>53.496958116311603</v>
      </c>
      <c r="N3856" s="11" t="s">
        <v>57</v>
      </c>
      <c r="O3856" s="11" t="s">
        <v>61</v>
      </c>
      <c r="P3856" s="11">
        <v>0</v>
      </c>
      <c r="Q3856" s="11">
        <v>-0.73549181032148103</v>
      </c>
      <c r="R3856" s="11">
        <v>9</v>
      </c>
      <c r="S3856" s="11">
        <v>49</v>
      </c>
      <c r="T3856" s="11">
        <v>65.693118568021006</v>
      </c>
      <c r="U3856" s="11">
        <v>29.466212105066301</v>
      </c>
      <c r="V3856" s="11" t="s">
        <v>63</v>
      </c>
    </row>
    <row r="3857" spans="1:22" x14ac:dyDescent="0.3">
      <c r="A3857" s="9">
        <v>45365.385416666701</v>
      </c>
      <c r="B3857" s="10">
        <v>45365</v>
      </c>
      <c r="C3857" s="11">
        <v>2024</v>
      </c>
      <c r="D3857" s="11">
        <v>3</v>
      </c>
      <c r="E3857" s="11">
        <v>14</v>
      </c>
      <c r="F3857" s="11">
        <v>9</v>
      </c>
      <c r="G3857" s="11" t="s">
        <v>70</v>
      </c>
      <c r="H3857" s="11" t="s">
        <v>53</v>
      </c>
      <c r="I3857" s="11">
        <v>40.842952584378502</v>
      </c>
      <c r="J3857" s="11">
        <v>-73.793070426535195</v>
      </c>
      <c r="K3857" s="11">
        <v>204</v>
      </c>
      <c r="L3857" s="11">
        <v>26.106077513634698</v>
      </c>
      <c r="M3857" s="11">
        <v>36.407145061570198</v>
      </c>
      <c r="N3857" s="11" t="s">
        <v>59</v>
      </c>
      <c r="O3857" s="11" t="s">
        <v>60</v>
      </c>
      <c r="P3857" s="11">
        <v>0</v>
      </c>
      <c r="Q3857" s="11">
        <v>0.93096081851149504</v>
      </c>
      <c r="R3857" s="11">
        <v>10</v>
      </c>
      <c r="S3857" s="11">
        <v>11</v>
      </c>
      <c r="T3857" s="11">
        <v>102.293519500004</v>
      </c>
      <c r="U3857" s="11">
        <v>9.3025968058125308</v>
      </c>
      <c r="V3857" s="11" t="s">
        <v>56</v>
      </c>
    </row>
    <row r="3858" spans="1:22" x14ac:dyDescent="0.3">
      <c r="A3858" s="9">
        <v>45365.388888888898</v>
      </c>
      <c r="B3858" s="10">
        <v>45365</v>
      </c>
      <c r="C3858" s="11">
        <v>2024</v>
      </c>
      <c r="D3858" s="11">
        <v>3</v>
      </c>
      <c r="E3858" s="11">
        <v>14</v>
      </c>
      <c r="F3858" s="11">
        <v>9</v>
      </c>
      <c r="G3858" s="11" t="s">
        <v>70</v>
      </c>
      <c r="H3858" s="11" t="s">
        <v>53</v>
      </c>
      <c r="I3858" s="11">
        <v>40.801111383720503</v>
      </c>
      <c r="J3858" s="11">
        <v>-73.979559924705995</v>
      </c>
      <c r="K3858" s="11">
        <v>65</v>
      </c>
      <c r="L3858" s="11">
        <v>59.650885499477901</v>
      </c>
      <c r="M3858" s="11">
        <v>24.654684185428302</v>
      </c>
      <c r="N3858" s="11" t="s">
        <v>54</v>
      </c>
      <c r="O3858" s="11" t="s">
        <v>55</v>
      </c>
      <c r="P3858" s="11">
        <v>1</v>
      </c>
      <c r="Q3858" s="11">
        <v>-0.39076396022840398</v>
      </c>
      <c r="R3858" s="11">
        <v>37</v>
      </c>
      <c r="S3858" s="11">
        <v>25</v>
      </c>
      <c r="T3858" s="11">
        <v>362.55111885562098</v>
      </c>
      <c r="U3858" s="11">
        <v>9.8622514760880904</v>
      </c>
      <c r="V3858" s="11" t="s">
        <v>56</v>
      </c>
    </row>
    <row r="3859" spans="1:22" x14ac:dyDescent="0.3">
      <c r="A3859" s="9">
        <v>45365.392361111102</v>
      </c>
      <c r="B3859" s="10">
        <v>45365</v>
      </c>
      <c r="C3859" s="11">
        <v>2024</v>
      </c>
      <c r="D3859" s="11">
        <v>3</v>
      </c>
      <c r="E3859" s="11">
        <v>14</v>
      </c>
      <c r="F3859" s="11">
        <v>9</v>
      </c>
      <c r="G3859" s="11" t="s">
        <v>70</v>
      </c>
      <c r="H3859" s="11" t="s">
        <v>53</v>
      </c>
      <c r="I3859" s="11">
        <v>40.823545998378897</v>
      </c>
      <c r="J3859" s="11">
        <v>-73.844782904291506</v>
      </c>
      <c r="K3859" s="11">
        <v>122</v>
      </c>
      <c r="L3859" s="11">
        <v>58.918224046662402</v>
      </c>
      <c r="M3859" s="11">
        <v>90.145369359234095</v>
      </c>
      <c r="N3859" s="11" t="s">
        <v>54</v>
      </c>
      <c r="O3859" s="11" t="s">
        <v>58</v>
      </c>
      <c r="P3859" s="11">
        <v>0</v>
      </c>
      <c r="Q3859" s="11">
        <v>0.53518861856579103</v>
      </c>
      <c r="R3859" s="11">
        <v>43</v>
      </c>
      <c r="S3859" s="11">
        <v>14</v>
      </c>
      <c r="T3859" s="11">
        <v>249.26538218757301</v>
      </c>
      <c r="U3859" s="11">
        <v>19.563182994238801</v>
      </c>
      <c r="V3859" s="11" t="s">
        <v>56</v>
      </c>
    </row>
    <row r="3860" spans="1:22" x14ac:dyDescent="0.3">
      <c r="A3860" s="9">
        <v>45365.395833333299</v>
      </c>
      <c r="B3860" s="10">
        <v>45365</v>
      </c>
      <c r="C3860" s="11">
        <v>2024</v>
      </c>
      <c r="D3860" s="11">
        <v>3</v>
      </c>
      <c r="E3860" s="11">
        <v>14</v>
      </c>
      <c r="F3860" s="11">
        <v>9</v>
      </c>
      <c r="G3860" s="11" t="s">
        <v>70</v>
      </c>
      <c r="H3860" s="11" t="s">
        <v>53</v>
      </c>
      <c r="I3860" s="11">
        <v>40.858645167584797</v>
      </c>
      <c r="J3860" s="11">
        <v>-73.870200699789606</v>
      </c>
      <c r="K3860" s="11">
        <v>46</v>
      </c>
      <c r="L3860" s="11">
        <v>42.3754927051206</v>
      </c>
      <c r="M3860" s="11">
        <v>59.396654622621902</v>
      </c>
      <c r="N3860" s="11" t="s">
        <v>57</v>
      </c>
      <c r="O3860" s="11" t="s">
        <v>55</v>
      </c>
      <c r="P3860" s="11">
        <v>1</v>
      </c>
      <c r="Q3860" s="11">
        <v>-0.26982200385023902</v>
      </c>
      <c r="R3860" s="11">
        <v>43</v>
      </c>
      <c r="S3860" s="11">
        <v>24</v>
      </c>
      <c r="T3860" s="11">
        <v>131.45184777259999</v>
      </c>
      <c r="U3860" s="11">
        <v>11.0986249035951</v>
      </c>
      <c r="V3860" s="11" t="s">
        <v>56</v>
      </c>
    </row>
    <row r="3861" spans="1:22" x14ac:dyDescent="0.3">
      <c r="A3861" s="9">
        <v>45365.399305555598</v>
      </c>
      <c r="B3861" s="10">
        <v>45365</v>
      </c>
      <c r="C3861" s="11">
        <v>2024</v>
      </c>
      <c r="D3861" s="11">
        <v>3</v>
      </c>
      <c r="E3861" s="11">
        <v>14</v>
      </c>
      <c r="F3861" s="11">
        <v>9</v>
      </c>
      <c r="G3861" s="11" t="s">
        <v>70</v>
      </c>
      <c r="H3861" s="11" t="s">
        <v>53</v>
      </c>
      <c r="I3861" s="11">
        <v>40.778989346004501</v>
      </c>
      <c r="J3861" s="11">
        <v>-73.883613826686897</v>
      </c>
      <c r="K3861" s="11">
        <v>49</v>
      </c>
      <c r="L3861" s="11">
        <v>21.644047495290501</v>
      </c>
      <c r="M3861" s="11">
        <v>98.714775232777598</v>
      </c>
      <c r="N3861" s="11" t="s">
        <v>54</v>
      </c>
      <c r="O3861" s="11" t="s">
        <v>61</v>
      </c>
      <c r="P3861" s="11">
        <v>0</v>
      </c>
      <c r="Q3861" s="11">
        <v>0.52828867456185602</v>
      </c>
      <c r="R3861" s="11">
        <v>40</v>
      </c>
      <c r="S3861" s="11">
        <v>39</v>
      </c>
      <c r="T3861" s="11">
        <v>336.02191239173902</v>
      </c>
      <c r="U3861" s="11">
        <v>10.7827034969698</v>
      </c>
      <c r="V3861" s="11" t="s">
        <v>56</v>
      </c>
    </row>
    <row r="3862" spans="1:22" x14ac:dyDescent="0.3">
      <c r="A3862" s="9">
        <v>45365.402777777803</v>
      </c>
      <c r="B3862" s="10">
        <v>45365</v>
      </c>
      <c r="C3862" s="11">
        <v>2024</v>
      </c>
      <c r="D3862" s="11">
        <v>3</v>
      </c>
      <c r="E3862" s="11">
        <v>14</v>
      </c>
      <c r="F3862" s="11">
        <v>9</v>
      </c>
      <c r="G3862" s="11" t="s">
        <v>70</v>
      </c>
      <c r="H3862" s="11" t="s">
        <v>53</v>
      </c>
      <c r="I3862" s="11">
        <v>40.691619527180102</v>
      </c>
      <c r="J3862" s="11">
        <v>-73.787225907520096</v>
      </c>
      <c r="K3862" s="11">
        <v>286</v>
      </c>
      <c r="L3862" s="11">
        <v>38.619854476323802</v>
      </c>
      <c r="M3862" s="11">
        <v>69.802564943681602</v>
      </c>
      <c r="N3862" s="11" t="s">
        <v>59</v>
      </c>
      <c r="O3862" s="11" t="s">
        <v>58</v>
      </c>
      <c r="P3862" s="11">
        <v>0</v>
      </c>
      <c r="Q3862" s="11">
        <v>0.799357907246108</v>
      </c>
      <c r="R3862" s="11">
        <v>83</v>
      </c>
      <c r="S3862" s="11">
        <v>39</v>
      </c>
      <c r="T3862" s="11">
        <v>461.219792425592</v>
      </c>
      <c r="U3862" s="11">
        <v>6.6370354255872099</v>
      </c>
      <c r="V3862" s="11" t="s">
        <v>56</v>
      </c>
    </row>
    <row r="3863" spans="1:22" x14ac:dyDescent="0.3">
      <c r="A3863" s="9">
        <v>45365.40625</v>
      </c>
      <c r="B3863" s="10">
        <v>45365</v>
      </c>
      <c r="C3863" s="11">
        <v>2024</v>
      </c>
      <c r="D3863" s="11">
        <v>3</v>
      </c>
      <c r="E3863" s="11">
        <v>14</v>
      </c>
      <c r="F3863" s="11">
        <v>9</v>
      </c>
      <c r="G3863" s="11" t="s">
        <v>70</v>
      </c>
      <c r="H3863" s="11" t="s">
        <v>53</v>
      </c>
      <c r="I3863" s="11">
        <v>40.8276415903686</v>
      </c>
      <c r="J3863" s="11">
        <v>-73.989136759276406</v>
      </c>
      <c r="K3863" s="11">
        <v>103</v>
      </c>
      <c r="L3863" s="11">
        <v>45.477509213300301</v>
      </c>
      <c r="M3863" s="11">
        <v>80.296308097079901</v>
      </c>
      <c r="N3863" s="11" t="s">
        <v>59</v>
      </c>
      <c r="O3863" s="11" t="s">
        <v>55</v>
      </c>
      <c r="P3863" s="11">
        <v>0</v>
      </c>
      <c r="Q3863" s="11">
        <v>-0.82258754666007405</v>
      </c>
      <c r="R3863" s="11">
        <v>60</v>
      </c>
      <c r="S3863" s="11">
        <v>45</v>
      </c>
      <c r="T3863" s="11">
        <v>187.999895903647</v>
      </c>
      <c r="U3863" s="11">
        <v>17.6184569746652</v>
      </c>
      <c r="V3863" s="11" t="s">
        <v>56</v>
      </c>
    </row>
    <row r="3864" spans="1:22" x14ac:dyDescent="0.3">
      <c r="A3864" s="9">
        <v>45365.409722222197</v>
      </c>
      <c r="B3864" s="10">
        <v>45365</v>
      </c>
      <c r="C3864" s="11">
        <v>2024</v>
      </c>
      <c r="D3864" s="11">
        <v>3</v>
      </c>
      <c r="E3864" s="11">
        <v>14</v>
      </c>
      <c r="F3864" s="11">
        <v>9</v>
      </c>
      <c r="G3864" s="11" t="s">
        <v>70</v>
      </c>
      <c r="H3864" s="11" t="s">
        <v>53</v>
      </c>
      <c r="I3864" s="11">
        <v>40.745807282018198</v>
      </c>
      <c r="J3864" s="11">
        <v>-73.958603245340996</v>
      </c>
      <c r="K3864" s="11">
        <v>89</v>
      </c>
      <c r="L3864" s="11">
        <v>44.282506163938301</v>
      </c>
      <c r="M3864" s="11">
        <v>71.080320550777103</v>
      </c>
      <c r="N3864" s="11" t="s">
        <v>57</v>
      </c>
      <c r="O3864" s="11" t="s">
        <v>58</v>
      </c>
      <c r="P3864" s="11">
        <v>0</v>
      </c>
      <c r="Q3864" s="11">
        <v>0.407494638259638</v>
      </c>
      <c r="R3864" s="11">
        <v>60</v>
      </c>
      <c r="S3864" s="11">
        <v>48</v>
      </c>
      <c r="T3864" s="11">
        <v>446.29816384074201</v>
      </c>
      <c r="U3864" s="11">
        <v>13.8154112767588</v>
      </c>
      <c r="V3864" s="11" t="s">
        <v>63</v>
      </c>
    </row>
    <row r="3865" spans="1:22" x14ac:dyDescent="0.3">
      <c r="A3865" s="9">
        <v>45365.413194444503</v>
      </c>
      <c r="B3865" s="10">
        <v>45365</v>
      </c>
      <c r="C3865" s="11">
        <v>2024</v>
      </c>
      <c r="D3865" s="11">
        <v>3</v>
      </c>
      <c r="E3865" s="11">
        <v>14</v>
      </c>
      <c r="F3865" s="11">
        <v>9</v>
      </c>
      <c r="G3865" s="11" t="s">
        <v>70</v>
      </c>
      <c r="H3865" s="11" t="s">
        <v>53</v>
      </c>
      <c r="I3865" s="11">
        <v>40.670821965373896</v>
      </c>
      <c r="J3865" s="11">
        <v>-73.871767311491496</v>
      </c>
      <c r="K3865" s="11">
        <v>271</v>
      </c>
      <c r="L3865" s="11">
        <v>9.4496623301710301</v>
      </c>
      <c r="M3865" s="11">
        <v>68.049765105552297</v>
      </c>
      <c r="N3865" s="11" t="s">
        <v>54</v>
      </c>
      <c r="O3865" s="11" t="s">
        <v>60</v>
      </c>
      <c r="P3865" s="11">
        <v>0</v>
      </c>
      <c r="Q3865" s="11">
        <v>0.54032067085871704</v>
      </c>
      <c r="R3865" s="11">
        <v>5</v>
      </c>
      <c r="S3865" s="11">
        <v>6</v>
      </c>
      <c r="T3865" s="11">
        <v>241.172202095763</v>
      </c>
      <c r="U3865" s="11">
        <v>21.054610691107701</v>
      </c>
      <c r="V3865" s="11" t="s">
        <v>56</v>
      </c>
    </row>
    <row r="3866" spans="1:22" x14ac:dyDescent="0.3">
      <c r="A3866" s="9">
        <v>45365.416666666701</v>
      </c>
      <c r="B3866" s="10">
        <v>45365</v>
      </c>
      <c r="C3866" s="11">
        <v>2024</v>
      </c>
      <c r="D3866" s="11">
        <v>3</v>
      </c>
      <c r="E3866" s="11">
        <v>14</v>
      </c>
      <c r="F3866" s="11">
        <v>10</v>
      </c>
      <c r="G3866" s="11" t="s">
        <v>70</v>
      </c>
      <c r="H3866" s="11" t="s">
        <v>53</v>
      </c>
      <c r="I3866" s="11">
        <v>40.736821019876203</v>
      </c>
      <c r="J3866" s="11">
        <v>-73.799596831496004</v>
      </c>
      <c r="K3866" s="11">
        <v>81</v>
      </c>
      <c r="L3866" s="11">
        <v>34.441372700213698</v>
      </c>
      <c r="M3866" s="11">
        <v>70.691495459541699</v>
      </c>
      <c r="N3866" s="11" t="s">
        <v>59</v>
      </c>
      <c r="O3866" s="11" t="s">
        <v>58</v>
      </c>
      <c r="P3866" s="11">
        <v>1</v>
      </c>
      <c r="Q3866" s="11">
        <v>-0.65977365227893103</v>
      </c>
      <c r="R3866" s="11">
        <v>47</v>
      </c>
      <c r="S3866" s="11">
        <v>10</v>
      </c>
      <c r="T3866" s="11">
        <v>325.99422062283497</v>
      </c>
      <c r="U3866" s="11">
        <v>12.761171573636</v>
      </c>
      <c r="V3866" s="11" t="s">
        <v>56</v>
      </c>
    </row>
    <row r="3867" spans="1:22" x14ac:dyDescent="0.3">
      <c r="A3867" s="9">
        <v>45365.420138888898</v>
      </c>
      <c r="B3867" s="10">
        <v>45365</v>
      </c>
      <c r="C3867" s="11">
        <v>2024</v>
      </c>
      <c r="D3867" s="11">
        <v>3</v>
      </c>
      <c r="E3867" s="11">
        <v>14</v>
      </c>
      <c r="F3867" s="11">
        <v>10</v>
      </c>
      <c r="G3867" s="11" t="s">
        <v>70</v>
      </c>
      <c r="H3867" s="11" t="s">
        <v>53</v>
      </c>
      <c r="I3867" s="11">
        <v>40.669980727738903</v>
      </c>
      <c r="J3867" s="11">
        <v>-73.745798736660404</v>
      </c>
      <c r="K3867" s="11">
        <v>20</v>
      </c>
      <c r="L3867" s="11">
        <v>9.5294511035733098</v>
      </c>
      <c r="M3867" s="11">
        <v>44.3996381537522</v>
      </c>
      <c r="N3867" s="11" t="s">
        <v>54</v>
      </c>
      <c r="O3867" s="11" t="s">
        <v>58</v>
      </c>
      <c r="P3867" s="11">
        <v>0</v>
      </c>
      <c r="Q3867" s="11">
        <v>-0.72403927513716604</v>
      </c>
      <c r="R3867" s="11">
        <v>33</v>
      </c>
      <c r="S3867" s="11">
        <v>6</v>
      </c>
      <c r="T3867" s="11">
        <v>233.02006519453801</v>
      </c>
      <c r="U3867" s="11">
        <v>20.085530986145699</v>
      </c>
      <c r="V3867" s="11" t="s">
        <v>56</v>
      </c>
    </row>
    <row r="3868" spans="1:22" x14ac:dyDescent="0.3">
      <c r="A3868" s="9">
        <v>45365.423611111102</v>
      </c>
      <c r="B3868" s="10">
        <v>45365</v>
      </c>
      <c r="C3868" s="11">
        <v>2024</v>
      </c>
      <c r="D3868" s="11">
        <v>3</v>
      </c>
      <c r="E3868" s="11">
        <v>14</v>
      </c>
      <c r="F3868" s="11">
        <v>10</v>
      </c>
      <c r="G3868" s="11" t="s">
        <v>70</v>
      </c>
      <c r="H3868" s="11" t="s">
        <v>53</v>
      </c>
      <c r="I3868" s="11">
        <v>40.850071477555304</v>
      </c>
      <c r="J3868" s="11">
        <v>-73.754524973389707</v>
      </c>
      <c r="K3868" s="11">
        <v>185</v>
      </c>
      <c r="L3868" s="11">
        <v>42.802783079488997</v>
      </c>
      <c r="M3868" s="11">
        <v>75.057297657488206</v>
      </c>
      <c r="N3868" s="11" t="s">
        <v>59</v>
      </c>
      <c r="O3868" s="11" t="s">
        <v>55</v>
      </c>
      <c r="P3868" s="11">
        <v>0</v>
      </c>
      <c r="Q3868" s="11">
        <v>-0.77857584062514595</v>
      </c>
      <c r="R3868" s="11">
        <v>21</v>
      </c>
      <c r="S3868" s="11">
        <v>39</v>
      </c>
      <c r="T3868" s="11">
        <v>67.987362138012102</v>
      </c>
      <c r="U3868" s="11">
        <v>11.785586483903399</v>
      </c>
      <c r="V3868" s="11" t="s">
        <v>63</v>
      </c>
    </row>
    <row r="3869" spans="1:22" x14ac:dyDescent="0.3">
      <c r="A3869" s="9">
        <v>45365.427083333299</v>
      </c>
      <c r="B3869" s="10">
        <v>45365</v>
      </c>
      <c r="C3869" s="11">
        <v>2024</v>
      </c>
      <c r="D3869" s="11">
        <v>3</v>
      </c>
      <c r="E3869" s="11">
        <v>14</v>
      </c>
      <c r="F3869" s="11">
        <v>10</v>
      </c>
      <c r="G3869" s="11" t="s">
        <v>70</v>
      </c>
      <c r="H3869" s="11" t="s">
        <v>53</v>
      </c>
      <c r="I3869" s="11">
        <v>40.736755583044001</v>
      </c>
      <c r="J3869" s="11">
        <v>-73.788820349008702</v>
      </c>
      <c r="K3869" s="11">
        <v>240</v>
      </c>
      <c r="L3869" s="11">
        <v>66.538051547988204</v>
      </c>
      <c r="M3869" s="11">
        <v>11.6978664626222</v>
      </c>
      <c r="N3869" s="11" t="s">
        <v>57</v>
      </c>
      <c r="O3869" s="11" t="s">
        <v>61</v>
      </c>
      <c r="P3869" s="11">
        <v>0</v>
      </c>
      <c r="Q3869" s="11">
        <v>0.47526614875322898</v>
      </c>
      <c r="R3869" s="11">
        <v>83</v>
      </c>
      <c r="S3869" s="11">
        <v>38</v>
      </c>
      <c r="T3869" s="11">
        <v>198.50157617943299</v>
      </c>
      <c r="U3869" s="11">
        <v>10.850305649436001</v>
      </c>
      <c r="V3869" s="11" t="s">
        <v>56</v>
      </c>
    </row>
    <row r="3870" spans="1:22" x14ac:dyDescent="0.3">
      <c r="A3870" s="9">
        <v>45365.430555555598</v>
      </c>
      <c r="B3870" s="10">
        <v>45365</v>
      </c>
      <c r="C3870" s="11">
        <v>2024</v>
      </c>
      <c r="D3870" s="11">
        <v>3</v>
      </c>
      <c r="E3870" s="11">
        <v>14</v>
      </c>
      <c r="F3870" s="11">
        <v>10</v>
      </c>
      <c r="G3870" s="11" t="s">
        <v>70</v>
      </c>
      <c r="H3870" s="11" t="s">
        <v>53</v>
      </c>
      <c r="I3870" s="11">
        <v>40.807023623625597</v>
      </c>
      <c r="J3870" s="11">
        <v>-73.935861829812296</v>
      </c>
      <c r="K3870" s="11">
        <v>293</v>
      </c>
      <c r="L3870" s="11">
        <v>24.7932380514555</v>
      </c>
      <c r="M3870" s="11">
        <v>69.559068624974103</v>
      </c>
      <c r="N3870" s="11" t="s">
        <v>54</v>
      </c>
      <c r="O3870" s="11" t="s">
        <v>60</v>
      </c>
      <c r="P3870" s="11">
        <v>0</v>
      </c>
      <c r="Q3870" s="11">
        <v>-0.50044959317049098</v>
      </c>
      <c r="R3870" s="11">
        <v>5</v>
      </c>
      <c r="S3870" s="11">
        <v>42</v>
      </c>
      <c r="T3870" s="11">
        <v>422.51745705168003</v>
      </c>
      <c r="U3870" s="11">
        <v>7.0615901674538097</v>
      </c>
      <c r="V3870" s="11" t="s">
        <v>56</v>
      </c>
    </row>
    <row r="3871" spans="1:22" x14ac:dyDescent="0.3">
      <c r="A3871" s="9">
        <v>45365.434027777803</v>
      </c>
      <c r="B3871" s="10">
        <v>45365</v>
      </c>
      <c r="C3871" s="11">
        <v>2024</v>
      </c>
      <c r="D3871" s="11">
        <v>3</v>
      </c>
      <c r="E3871" s="11">
        <v>14</v>
      </c>
      <c r="F3871" s="11">
        <v>10</v>
      </c>
      <c r="G3871" s="11" t="s">
        <v>70</v>
      </c>
      <c r="H3871" s="11" t="s">
        <v>53</v>
      </c>
      <c r="I3871" s="11">
        <v>40.638709801923703</v>
      </c>
      <c r="J3871" s="11">
        <v>-73.9999870368529</v>
      </c>
      <c r="K3871" s="11">
        <v>150</v>
      </c>
      <c r="L3871" s="11">
        <v>69.696374913067601</v>
      </c>
      <c r="M3871" s="11">
        <v>98.927139167589203</v>
      </c>
      <c r="N3871" s="11" t="s">
        <v>57</v>
      </c>
      <c r="O3871" s="11" t="s">
        <v>60</v>
      </c>
      <c r="P3871" s="11">
        <v>0</v>
      </c>
      <c r="Q3871" s="11">
        <v>0.47699458688330498</v>
      </c>
      <c r="R3871" s="11">
        <v>25</v>
      </c>
      <c r="S3871" s="11">
        <v>43</v>
      </c>
      <c r="T3871" s="11">
        <v>352.89972923548601</v>
      </c>
      <c r="U3871" s="11">
        <v>21.7355330538727</v>
      </c>
      <c r="V3871" s="11" t="s">
        <v>56</v>
      </c>
    </row>
    <row r="3872" spans="1:22" x14ac:dyDescent="0.3">
      <c r="A3872" s="9">
        <v>45365.4375</v>
      </c>
      <c r="B3872" s="10">
        <v>45365</v>
      </c>
      <c r="C3872" s="11">
        <v>2024</v>
      </c>
      <c r="D3872" s="11">
        <v>3</v>
      </c>
      <c r="E3872" s="11">
        <v>14</v>
      </c>
      <c r="F3872" s="11">
        <v>10</v>
      </c>
      <c r="G3872" s="11" t="s">
        <v>70</v>
      </c>
      <c r="H3872" s="11" t="s">
        <v>53</v>
      </c>
      <c r="I3872" s="11">
        <v>40.628191379297199</v>
      </c>
      <c r="J3872" s="11">
        <v>-73.735102674878803</v>
      </c>
      <c r="K3872" s="11">
        <v>298</v>
      </c>
      <c r="L3872" s="11">
        <v>45.153043577270303</v>
      </c>
      <c r="M3872" s="11">
        <v>85.406653139213603</v>
      </c>
      <c r="N3872" s="11" t="s">
        <v>54</v>
      </c>
      <c r="O3872" s="11" t="s">
        <v>61</v>
      </c>
      <c r="P3872" s="11">
        <v>0</v>
      </c>
      <c r="Q3872" s="11">
        <v>-0.45724622763531197</v>
      </c>
      <c r="R3872" s="11">
        <v>11</v>
      </c>
      <c r="S3872" s="11">
        <v>6</v>
      </c>
      <c r="T3872" s="11">
        <v>467.565804039711</v>
      </c>
      <c r="U3872" s="11">
        <v>21.781559698263401</v>
      </c>
      <c r="V3872" s="11" t="s">
        <v>56</v>
      </c>
    </row>
    <row r="3873" spans="1:22" x14ac:dyDescent="0.3">
      <c r="A3873" s="9">
        <v>45365.440972222197</v>
      </c>
      <c r="B3873" s="10">
        <v>45365</v>
      </c>
      <c r="C3873" s="11">
        <v>2024</v>
      </c>
      <c r="D3873" s="11">
        <v>3</v>
      </c>
      <c r="E3873" s="11">
        <v>14</v>
      </c>
      <c r="F3873" s="11">
        <v>10</v>
      </c>
      <c r="G3873" s="11" t="s">
        <v>70</v>
      </c>
      <c r="H3873" s="11" t="s">
        <v>53</v>
      </c>
      <c r="I3873" s="11">
        <v>40.888411989546299</v>
      </c>
      <c r="J3873" s="11">
        <v>-73.752558260093096</v>
      </c>
      <c r="K3873" s="11">
        <v>255</v>
      </c>
      <c r="L3873" s="11">
        <v>28.2189840919334</v>
      </c>
      <c r="M3873" s="11">
        <v>97.141560192611905</v>
      </c>
      <c r="N3873" s="11" t="s">
        <v>57</v>
      </c>
      <c r="O3873" s="11" t="s">
        <v>55</v>
      </c>
      <c r="P3873" s="11">
        <v>0</v>
      </c>
      <c r="Q3873" s="11">
        <v>0.35350088697607202</v>
      </c>
      <c r="R3873" s="11">
        <v>39</v>
      </c>
      <c r="S3873" s="11">
        <v>35</v>
      </c>
      <c r="T3873" s="11">
        <v>417.09465528982298</v>
      </c>
      <c r="U3873" s="11">
        <v>9.9551889976284809</v>
      </c>
      <c r="V3873" s="11" t="s">
        <v>56</v>
      </c>
    </row>
    <row r="3874" spans="1:22" x14ac:dyDescent="0.3">
      <c r="A3874" s="9">
        <v>45365.444444444503</v>
      </c>
      <c r="B3874" s="10">
        <v>45365</v>
      </c>
      <c r="C3874" s="11">
        <v>2024</v>
      </c>
      <c r="D3874" s="11">
        <v>3</v>
      </c>
      <c r="E3874" s="11">
        <v>14</v>
      </c>
      <c r="F3874" s="11">
        <v>10</v>
      </c>
      <c r="G3874" s="11" t="s">
        <v>70</v>
      </c>
      <c r="H3874" s="11" t="s">
        <v>53</v>
      </c>
      <c r="I3874" s="11">
        <v>40.6763233196871</v>
      </c>
      <c r="J3874" s="11">
        <v>-73.936191585478994</v>
      </c>
      <c r="K3874" s="11">
        <v>103</v>
      </c>
      <c r="L3874" s="11">
        <v>58.378518476656303</v>
      </c>
      <c r="M3874" s="11">
        <v>58.186989556898602</v>
      </c>
      <c r="N3874" s="11" t="s">
        <v>54</v>
      </c>
      <c r="O3874" s="11" t="s">
        <v>61</v>
      </c>
      <c r="P3874" s="11">
        <v>0</v>
      </c>
      <c r="Q3874" s="11">
        <v>0.743723424578981</v>
      </c>
      <c r="R3874" s="11">
        <v>43</v>
      </c>
      <c r="S3874" s="11">
        <v>37</v>
      </c>
      <c r="T3874" s="11">
        <v>310.062435219772</v>
      </c>
      <c r="U3874" s="11">
        <v>7.6227487968044603</v>
      </c>
      <c r="V3874" s="11" t="s">
        <v>63</v>
      </c>
    </row>
    <row r="3875" spans="1:22" x14ac:dyDescent="0.3">
      <c r="A3875" s="9">
        <v>45365.447916666701</v>
      </c>
      <c r="B3875" s="10">
        <v>45365</v>
      </c>
      <c r="C3875" s="11">
        <v>2024</v>
      </c>
      <c r="D3875" s="11">
        <v>3</v>
      </c>
      <c r="E3875" s="11">
        <v>14</v>
      </c>
      <c r="F3875" s="11">
        <v>10</v>
      </c>
      <c r="G3875" s="11" t="s">
        <v>70</v>
      </c>
      <c r="H3875" s="11" t="s">
        <v>53</v>
      </c>
      <c r="I3875" s="11">
        <v>40.664368193862501</v>
      </c>
      <c r="J3875" s="11">
        <v>-73.806370408903504</v>
      </c>
      <c r="K3875" s="11">
        <v>151</v>
      </c>
      <c r="L3875" s="11">
        <v>5.5129042750710697</v>
      </c>
      <c r="M3875" s="11">
        <v>69.883708603345099</v>
      </c>
      <c r="N3875" s="11" t="s">
        <v>59</v>
      </c>
      <c r="O3875" s="11" t="s">
        <v>61</v>
      </c>
      <c r="P3875" s="11">
        <v>0</v>
      </c>
      <c r="Q3875" s="11">
        <v>0.24341391457352499</v>
      </c>
      <c r="R3875" s="11">
        <v>59</v>
      </c>
      <c r="S3875" s="11">
        <v>20</v>
      </c>
      <c r="T3875" s="11">
        <v>468.71456812274499</v>
      </c>
      <c r="U3875" s="11">
        <v>19.719021735121299</v>
      </c>
      <c r="V3875" s="11" t="s">
        <v>56</v>
      </c>
    </row>
    <row r="3876" spans="1:22" x14ac:dyDescent="0.3">
      <c r="A3876" s="9">
        <v>45365.451388888898</v>
      </c>
      <c r="B3876" s="10">
        <v>45365</v>
      </c>
      <c r="C3876" s="11">
        <v>2024</v>
      </c>
      <c r="D3876" s="11">
        <v>3</v>
      </c>
      <c r="E3876" s="11">
        <v>14</v>
      </c>
      <c r="F3876" s="11">
        <v>10</v>
      </c>
      <c r="G3876" s="11" t="s">
        <v>70</v>
      </c>
      <c r="H3876" s="11" t="s">
        <v>53</v>
      </c>
      <c r="I3876" s="11">
        <v>40.853428658555501</v>
      </c>
      <c r="J3876" s="11">
        <v>-73.982958580395902</v>
      </c>
      <c r="K3876" s="11">
        <v>65</v>
      </c>
      <c r="L3876" s="11">
        <v>28.840685254410399</v>
      </c>
      <c r="M3876" s="11">
        <v>83.977337755253203</v>
      </c>
      <c r="N3876" s="11" t="s">
        <v>54</v>
      </c>
      <c r="O3876" s="11" t="s">
        <v>60</v>
      </c>
      <c r="P3876" s="11">
        <v>0</v>
      </c>
      <c r="Q3876" s="11">
        <v>-0.45201671195898702</v>
      </c>
      <c r="R3876" s="11">
        <v>35</v>
      </c>
      <c r="S3876" s="11">
        <v>36</v>
      </c>
      <c r="T3876" s="11">
        <v>257.01295154982603</v>
      </c>
      <c r="U3876" s="11">
        <v>11.3485860217449</v>
      </c>
      <c r="V3876" s="11" t="s">
        <v>56</v>
      </c>
    </row>
    <row r="3877" spans="1:22" x14ac:dyDescent="0.3">
      <c r="A3877" s="9">
        <v>45365.454861111102</v>
      </c>
      <c r="B3877" s="10">
        <v>45365</v>
      </c>
      <c r="C3877" s="11">
        <v>2024</v>
      </c>
      <c r="D3877" s="11">
        <v>3</v>
      </c>
      <c r="E3877" s="11">
        <v>14</v>
      </c>
      <c r="F3877" s="11">
        <v>10</v>
      </c>
      <c r="G3877" s="11" t="s">
        <v>70</v>
      </c>
      <c r="H3877" s="11" t="s">
        <v>53</v>
      </c>
      <c r="I3877" s="11">
        <v>40.808700989857797</v>
      </c>
      <c r="J3877" s="11">
        <v>-73.888506623249498</v>
      </c>
      <c r="K3877" s="11">
        <v>130</v>
      </c>
      <c r="L3877" s="11">
        <v>6.2164452751908499</v>
      </c>
      <c r="M3877" s="11">
        <v>28.868491897442699</v>
      </c>
      <c r="N3877" s="11" t="s">
        <v>59</v>
      </c>
      <c r="O3877" s="11" t="s">
        <v>61</v>
      </c>
      <c r="P3877" s="11">
        <v>0</v>
      </c>
      <c r="Q3877" s="11">
        <v>-0.207884111288166</v>
      </c>
      <c r="R3877" s="11">
        <v>90</v>
      </c>
      <c r="S3877" s="11">
        <v>22</v>
      </c>
      <c r="T3877" s="11">
        <v>273.39597268945897</v>
      </c>
      <c r="U3877" s="11">
        <v>15.7550654722197</v>
      </c>
      <c r="V3877" s="11" t="s">
        <v>56</v>
      </c>
    </row>
    <row r="3878" spans="1:22" x14ac:dyDescent="0.3">
      <c r="A3878" s="9">
        <v>45365.458333333299</v>
      </c>
      <c r="B3878" s="10">
        <v>45365</v>
      </c>
      <c r="C3878" s="11">
        <v>2024</v>
      </c>
      <c r="D3878" s="11">
        <v>3</v>
      </c>
      <c r="E3878" s="11">
        <v>14</v>
      </c>
      <c r="F3878" s="11">
        <v>11</v>
      </c>
      <c r="G3878" s="11" t="s">
        <v>70</v>
      </c>
      <c r="H3878" s="11" t="s">
        <v>53</v>
      </c>
      <c r="I3878" s="11">
        <v>40.7620308809676</v>
      </c>
      <c r="J3878" s="11">
        <v>-73.905438553674401</v>
      </c>
      <c r="K3878" s="11">
        <v>267</v>
      </c>
      <c r="L3878" s="11">
        <v>65.810733085414995</v>
      </c>
      <c r="M3878" s="11">
        <v>70.927343958119906</v>
      </c>
      <c r="N3878" s="11" t="s">
        <v>57</v>
      </c>
      <c r="O3878" s="11" t="s">
        <v>60</v>
      </c>
      <c r="P3878" s="11">
        <v>0</v>
      </c>
      <c r="Q3878" s="11">
        <v>9.3522483936101297E-2</v>
      </c>
      <c r="R3878" s="11">
        <v>67</v>
      </c>
      <c r="S3878" s="11">
        <v>32</v>
      </c>
      <c r="T3878" s="11">
        <v>61.750445497163902</v>
      </c>
      <c r="U3878" s="11">
        <v>16.2505688985608</v>
      </c>
      <c r="V3878" s="11" t="s">
        <v>56</v>
      </c>
    </row>
    <row r="3879" spans="1:22" x14ac:dyDescent="0.3">
      <c r="A3879" s="9">
        <v>45365.461805555598</v>
      </c>
      <c r="B3879" s="10">
        <v>45365</v>
      </c>
      <c r="C3879" s="11">
        <v>2024</v>
      </c>
      <c r="D3879" s="11">
        <v>3</v>
      </c>
      <c r="E3879" s="11">
        <v>14</v>
      </c>
      <c r="F3879" s="11">
        <v>11</v>
      </c>
      <c r="G3879" s="11" t="s">
        <v>70</v>
      </c>
      <c r="H3879" s="11" t="s">
        <v>53</v>
      </c>
      <c r="I3879" s="11">
        <v>40.750681592637598</v>
      </c>
      <c r="J3879" s="11">
        <v>-73.801168698381602</v>
      </c>
      <c r="K3879" s="11">
        <v>291</v>
      </c>
      <c r="L3879" s="11">
        <v>39.637303761040798</v>
      </c>
      <c r="M3879" s="11">
        <v>83.5488745268201</v>
      </c>
      <c r="N3879" s="11" t="s">
        <v>54</v>
      </c>
      <c r="O3879" s="11" t="s">
        <v>60</v>
      </c>
      <c r="P3879" s="11">
        <v>0</v>
      </c>
      <c r="Q3879" s="11">
        <v>-0.51544297274596595</v>
      </c>
      <c r="R3879" s="11">
        <v>95</v>
      </c>
      <c r="S3879" s="11">
        <v>36</v>
      </c>
      <c r="T3879" s="11">
        <v>384.23019513381701</v>
      </c>
      <c r="U3879" s="11">
        <v>24.6489211899246</v>
      </c>
      <c r="V3879" s="11" t="s">
        <v>56</v>
      </c>
    </row>
    <row r="3880" spans="1:22" x14ac:dyDescent="0.3">
      <c r="A3880" s="9">
        <v>45365.465277777803</v>
      </c>
      <c r="B3880" s="10">
        <v>45365</v>
      </c>
      <c r="C3880" s="11">
        <v>2024</v>
      </c>
      <c r="D3880" s="11">
        <v>3</v>
      </c>
      <c r="E3880" s="11">
        <v>14</v>
      </c>
      <c r="F3880" s="11">
        <v>11</v>
      </c>
      <c r="G3880" s="11" t="s">
        <v>70</v>
      </c>
      <c r="H3880" s="11" t="s">
        <v>53</v>
      </c>
      <c r="I3880" s="11">
        <v>40.860864665018298</v>
      </c>
      <c r="J3880" s="11">
        <v>-73.879517980780903</v>
      </c>
      <c r="K3880" s="11">
        <v>120</v>
      </c>
      <c r="L3880" s="11">
        <v>73.496022194381695</v>
      </c>
      <c r="M3880" s="11">
        <v>68.4403758098575</v>
      </c>
      <c r="N3880" s="11" t="s">
        <v>59</v>
      </c>
      <c r="O3880" s="11" t="s">
        <v>58</v>
      </c>
      <c r="P3880" s="11">
        <v>0</v>
      </c>
      <c r="Q3880" s="11">
        <v>0.22794477518731701</v>
      </c>
      <c r="R3880" s="11">
        <v>18</v>
      </c>
      <c r="S3880" s="11">
        <v>6</v>
      </c>
      <c r="T3880" s="11">
        <v>188.50426599936901</v>
      </c>
      <c r="U3880" s="11">
        <v>12.5880960744226</v>
      </c>
      <c r="V3880" s="11" t="s">
        <v>63</v>
      </c>
    </row>
    <row r="3881" spans="1:22" x14ac:dyDescent="0.3">
      <c r="A3881" s="9">
        <v>45365.46875</v>
      </c>
      <c r="B3881" s="10">
        <v>45365</v>
      </c>
      <c r="C3881" s="11">
        <v>2024</v>
      </c>
      <c r="D3881" s="11">
        <v>3</v>
      </c>
      <c r="E3881" s="11">
        <v>14</v>
      </c>
      <c r="F3881" s="11">
        <v>11</v>
      </c>
      <c r="G3881" s="11" t="s">
        <v>70</v>
      </c>
      <c r="H3881" s="11" t="s">
        <v>53</v>
      </c>
      <c r="I3881" s="11">
        <v>40.696170967593602</v>
      </c>
      <c r="J3881" s="11">
        <v>-73.887122360884803</v>
      </c>
      <c r="K3881" s="11">
        <v>140</v>
      </c>
      <c r="L3881" s="11">
        <v>9.5560236240269507</v>
      </c>
      <c r="M3881" s="11">
        <v>17.528100199508899</v>
      </c>
      <c r="N3881" s="11" t="s">
        <v>54</v>
      </c>
      <c r="O3881" s="11" t="s">
        <v>61</v>
      </c>
      <c r="P3881" s="11">
        <v>1</v>
      </c>
      <c r="Q3881" s="11">
        <v>-0.14608330739881201</v>
      </c>
      <c r="R3881" s="11">
        <v>98</v>
      </c>
      <c r="S3881" s="11">
        <v>2</v>
      </c>
      <c r="T3881" s="11">
        <v>115.803610207322</v>
      </c>
      <c r="U3881" s="11">
        <v>21.7838433830469</v>
      </c>
      <c r="V3881" s="11" t="s">
        <v>56</v>
      </c>
    </row>
    <row r="3882" spans="1:22" x14ac:dyDescent="0.3">
      <c r="A3882" s="9">
        <v>45365.472222222197</v>
      </c>
      <c r="B3882" s="10">
        <v>45365</v>
      </c>
      <c r="C3882" s="11">
        <v>2024</v>
      </c>
      <c r="D3882" s="11">
        <v>3</v>
      </c>
      <c r="E3882" s="11">
        <v>14</v>
      </c>
      <c r="F3882" s="11">
        <v>11</v>
      </c>
      <c r="G3882" s="11" t="s">
        <v>70</v>
      </c>
      <c r="H3882" s="11" t="s">
        <v>53</v>
      </c>
      <c r="I3882" s="11">
        <v>40.642653011597403</v>
      </c>
      <c r="J3882" s="11">
        <v>-73.835110777747403</v>
      </c>
      <c r="K3882" s="11">
        <v>277</v>
      </c>
      <c r="L3882" s="11">
        <v>28.5313771100958</v>
      </c>
      <c r="M3882" s="11">
        <v>96.604952067071807</v>
      </c>
      <c r="N3882" s="11" t="s">
        <v>54</v>
      </c>
      <c r="O3882" s="11" t="s">
        <v>60</v>
      </c>
      <c r="P3882" s="11">
        <v>0</v>
      </c>
      <c r="Q3882" s="11">
        <v>9.3990850199350495E-2</v>
      </c>
      <c r="R3882" s="11">
        <v>46</v>
      </c>
      <c r="S3882" s="11">
        <v>35</v>
      </c>
      <c r="T3882" s="11">
        <v>89.122354297036594</v>
      </c>
      <c r="U3882" s="11">
        <v>7.60210865418889</v>
      </c>
      <c r="V3882" s="11" t="s">
        <v>56</v>
      </c>
    </row>
    <row r="3883" spans="1:22" x14ac:dyDescent="0.3">
      <c r="A3883" s="9">
        <v>45365.475694444503</v>
      </c>
      <c r="B3883" s="10">
        <v>45365</v>
      </c>
      <c r="C3883" s="11">
        <v>2024</v>
      </c>
      <c r="D3883" s="11">
        <v>3</v>
      </c>
      <c r="E3883" s="11">
        <v>14</v>
      </c>
      <c r="F3883" s="11">
        <v>11</v>
      </c>
      <c r="G3883" s="11" t="s">
        <v>70</v>
      </c>
      <c r="H3883" s="11" t="s">
        <v>53</v>
      </c>
      <c r="I3883" s="11">
        <v>40.7754565810937</v>
      </c>
      <c r="J3883" s="11">
        <v>-73.821707423090302</v>
      </c>
      <c r="K3883" s="11">
        <v>245</v>
      </c>
      <c r="L3883" s="11">
        <v>46.513344590043801</v>
      </c>
      <c r="M3883" s="11">
        <v>99.349995603556906</v>
      </c>
      <c r="N3883" s="11" t="s">
        <v>59</v>
      </c>
      <c r="O3883" s="11" t="s">
        <v>58</v>
      </c>
      <c r="P3883" s="11">
        <v>1</v>
      </c>
      <c r="Q3883" s="11">
        <v>-0.80319747620728399</v>
      </c>
      <c r="R3883" s="11">
        <v>69</v>
      </c>
      <c r="S3883" s="11">
        <v>45</v>
      </c>
      <c r="T3883" s="11">
        <v>236.755855142917</v>
      </c>
      <c r="U3883" s="11">
        <v>17.868651191028</v>
      </c>
      <c r="V3883" s="11" t="s">
        <v>56</v>
      </c>
    </row>
    <row r="3884" spans="1:22" x14ac:dyDescent="0.3">
      <c r="A3884" s="9">
        <v>45365.479166666701</v>
      </c>
      <c r="B3884" s="10">
        <v>45365</v>
      </c>
      <c r="C3884" s="11">
        <v>2024</v>
      </c>
      <c r="D3884" s="11">
        <v>3</v>
      </c>
      <c r="E3884" s="11">
        <v>14</v>
      </c>
      <c r="F3884" s="11">
        <v>11</v>
      </c>
      <c r="G3884" s="11" t="s">
        <v>70</v>
      </c>
      <c r="H3884" s="11" t="s">
        <v>53</v>
      </c>
      <c r="I3884" s="11">
        <v>40.7910264384737</v>
      </c>
      <c r="J3884" s="11">
        <v>-73.789097045829493</v>
      </c>
      <c r="K3884" s="11">
        <v>189</v>
      </c>
      <c r="L3884" s="11">
        <v>37.4295886540041</v>
      </c>
      <c r="M3884" s="11">
        <v>17.077390184625301</v>
      </c>
      <c r="N3884" s="11" t="s">
        <v>57</v>
      </c>
      <c r="O3884" s="11" t="s">
        <v>60</v>
      </c>
      <c r="P3884" s="11">
        <v>0</v>
      </c>
      <c r="Q3884" s="11">
        <v>-4.7119583597154902E-2</v>
      </c>
      <c r="R3884" s="11">
        <v>33</v>
      </c>
      <c r="S3884" s="11">
        <v>7</v>
      </c>
      <c r="T3884" s="11">
        <v>257.40133347794102</v>
      </c>
      <c r="U3884" s="11">
        <v>21.7128268586081</v>
      </c>
      <c r="V3884" s="11" t="s">
        <v>63</v>
      </c>
    </row>
    <row r="3885" spans="1:22" x14ac:dyDescent="0.3">
      <c r="A3885" s="9">
        <v>45365.482638888898</v>
      </c>
      <c r="B3885" s="10">
        <v>45365</v>
      </c>
      <c r="C3885" s="11">
        <v>2024</v>
      </c>
      <c r="D3885" s="11">
        <v>3</v>
      </c>
      <c r="E3885" s="11">
        <v>14</v>
      </c>
      <c r="F3885" s="11">
        <v>11</v>
      </c>
      <c r="G3885" s="11" t="s">
        <v>70</v>
      </c>
      <c r="H3885" s="11" t="s">
        <v>53</v>
      </c>
      <c r="I3885" s="11">
        <v>40.7405781550152</v>
      </c>
      <c r="J3885" s="11">
        <v>-73.714248246336496</v>
      </c>
      <c r="K3885" s="11">
        <v>214</v>
      </c>
      <c r="L3885" s="11">
        <v>46.348038278354601</v>
      </c>
      <c r="M3885" s="11">
        <v>79.3903669245652</v>
      </c>
      <c r="N3885" s="11" t="s">
        <v>57</v>
      </c>
      <c r="O3885" s="11" t="s">
        <v>60</v>
      </c>
      <c r="P3885" s="11">
        <v>1</v>
      </c>
      <c r="Q3885" s="11">
        <v>-0.79861629281656599</v>
      </c>
      <c r="R3885" s="11">
        <v>20</v>
      </c>
      <c r="S3885" s="11">
        <v>39</v>
      </c>
      <c r="T3885" s="11">
        <v>378.587804143347</v>
      </c>
      <c r="U3885" s="11">
        <v>9.2970508377102803</v>
      </c>
      <c r="V3885" s="11" t="s">
        <v>56</v>
      </c>
    </row>
    <row r="3886" spans="1:22" x14ac:dyDescent="0.3">
      <c r="A3886" s="9">
        <v>45365.486111111102</v>
      </c>
      <c r="B3886" s="10">
        <v>45365</v>
      </c>
      <c r="C3886" s="11">
        <v>2024</v>
      </c>
      <c r="D3886" s="11">
        <v>3</v>
      </c>
      <c r="E3886" s="11">
        <v>14</v>
      </c>
      <c r="F3886" s="11">
        <v>11</v>
      </c>
      <c r="G3886" s="11" t="s">
        <v>70</v>
      </c>
      <c r="H3886" s="11" t="s">
        <v>53</v>
      </c>
      <c r="I3886" s="11">
        <v>40.741634744957601</v>
      </c>
      <c r="J3886" s="11">
        <v>-73.984098668196594</v>
      </c>
      <c r="K3886" s="11">
        <v>20</v>
      </c>
      <c r="L3886" s="11">
        <v>7.6055881405868897</v>
      </c>
      <c r="M3886" s="11">
        <v>63.557726145879499</v>
      </c>
      <c r="N3886" s="11" t="s">
        <v>54</v>
      </c>
      <c r="O3886" s="11" t="s">
        <v>60</v>
      </c>
      <c r="P3886" s="11">
        <v>0</v>
      </c>
      <c r="Q3886" s="11">
        <v>0.32467331396439802</v>
      </c>
      <c r="R3886" s="11">
        <v>3</v>
      </c>
      <c r="S3886" s="11">
        <v>16</v>
      </c>
      <c r="T3886" s="11">
        <v>177.891693318612</v>
      </c>
      <c r="U3886" s="11">
        <v>26.151933451346</v>
      </c>
      <c r="V3886" s="11" t="s">
        <v>56</v>
      </c>
    </row>
    <row r="3887" spans="1:22" x14ac:dyDescent="0.3">
      <c r="A3887" s="9">
        <v>45365.489583333299</v>
      </c>
      <c r="B3887" s="10">
        <v>45365</v>
      </c>
      <c r="C3887" s="11">
        <v>2024</v>
      </c>
      <c r="D3887" s="11">
        <v>3</v>
      </c>
      <c r="E3887" s="11">
        <v>14</v>
      </c>
      <c r="F3887" s="11">
        <v>11</v>
      </c>
      <c r="G3887" s="11" t="s">
        <v>70</v>
      </c>
      <c r="H3887" s="11" t="s">
        <v>53</v>
      </c>
      <c r="I3887" s="11">
        <v>40.845812041170198</v>
      </c>
      <c r="J3887" s="11">
        <v>-73.747343884893397</v>
      </c>
      <c r="K3887" s="11">
        <v>174</v>
      </c>
      <c r="L3887" s="11">
        <v>31.37096109286</v>
      </c>
      <c r="M3887" s="11">
        <v>91.053808919782</v>
      </c>
      <c r="N3887" s="11" t="s">
        <v>54</v>
      </c>
      <c r="O3887" s="11" t="s">
        <v>60</v>
      </c>
      <c r="P3887" s="11">
        <v>1</v>
      </c>
      <c r="Q3887" s="11">
        <v>-0.77829669864650097</v>
      </c>
      <c r="R3887" s="11">
        <v>59</v>
      </c>
      <c r="S3887" s="11">
        <v>12</v>
      </c>
      <c r="T3887" s="11">
        <v>356.54574740172097</v>
      </c>
      <c r="U3887" s="11">
        <v>29.2242559590985</v>
      </c>
      <c r="V3887" s="11" t="s">
        <v>56</v>
      </c>
    </row>
    <row r="3888" spans="1:22" x14ac:dyDescent="0.3">
      <c r="A3888" s="9">
        <v>45365.493055555598</v>
      </c>
      <c r="B3888" s="10">
        <v>45365</v>
      </c>
      <c r="C3888" s="11">
        <v>2024</v>
      </c>
      <c r="D3888" s="11">
        <v>3</v>
      </c>
      <c r="E3888" s="11">
        <v>14</v>
      </c>
      <c r="F3888" s="11">
        <v>11</v>
      </c>
      <c r="G3888" s="11" t="s">
        <v>70</v>
      </c>
      <c r="H3888" s="11" t="s">
        <v>53</v>
      </c>
      <c r="I3888" s="11">
        <v>40.824313966630399</v>
      </c>
      <c r="J3888" s="11">
        <v>-73.960643529216497</v>
      </c>
      <c r="K3888" s="11">
        <v>59</v>
      </c>
      <c r="L3888" s="11">
        <v>18.806901774142201</v>
      </c>
      <c r="M3888" s="11">
        <v>62.243024356480198</v>
      </c>
      <c r="N3888" s="11" t="s">
        <v>59</v>
      </c>
      <c r="O3888" s="11" t="s">
        <v>60</v>
      </c>
      <c r="P3888" s="11">
        <v>0</v>
      </c>
      <c r="Q3888" s="11">
        <v>-0.27771638053040898</v>
      </c>
      <c r="R3888" s="11">
        <v>97</v>
      </c>
      <c r="S3888" s="11">
        <v>39</v>
      </c>
      <c r="T3888" s="11">
        <v>343.92642297611701</v>
      </c>
      <c r="U3888" s="11">
        <v>7.4912943930193103</v>
      </c>
      <c r="V3888" s="11" t="s">
        <v>56</v>
      </c>
    </row>
    <row r="3889" spans="1:22" x14ac:dyDescent="0.3">
      <c r="A3889" s="9">
        <v>45365.496527777803</v>
      </c>
      <c r="B3889" s="10">
        <v>45365</v>
      </c>
      <c r="C3889" s="11">
        <v>2024</v>
      </c>
      <c r="D3889" s="11">
        <v>3</v>
      </c>
      <c r="E3889" s="11">
        <v>14</v>
      </c>
      <c r="F3889" s="11">
        <v>11</v>
      </c>
      <c r="G3889" s="11" t="s">
        <v>70</v>
      </c>
      <c r="H3889" s="11" t="s">
        <v>53</v>
      </c>
      <c r="I3889" s="11">
        <v>40.666633820333701</v>
      </c>
      <c r="J3889" s="11">
        <v>-73.781569543392393</v>
      </c>
      <c r="K3889" s="11">
        <v>77</v>
      </c>
      <c r="L3889" s="11">
        <v>19.740248796361001</v>
      </c>
      <c r="M3889" s="11">
        <v>61.482516748411001</v>
      </c>
      <c r="N3889" s="11" t="s">
        <v>54</v>
      </c>
      <c r="O3889" s="11" t="s">
        <v>60</v>
      </c>
      <c r="P3889" s="11">
        <v>0</v>
      </c>
      <c r="Q3889" s="11">
        <v>-0.78351851061169397</v>
      </c>
      <c r="R3889" s="11">
        <v>26</v>
      </c>
      <c r="S3889" s="11">
        <v>30</v>
      </c>
      <c r="T3889" s="11">
        <v>411.87307034700598</v>
      </c>
      <c r="U3889" s="11">
        <v>16.414964171244101</v>
      </c>
      <c r="V3889" s="11" t="s">
        <v>56</v>
      </c>
    </row>
    <row r="3890" spans="1:22" x14ac:dyDescent="0.3">
      <c r="A3890" s="9">
        <v>45365.5</v>
      </c>
      <c r="B3890" s="10">
        <v>45365</v>
      </c>
      <c r="C3890" s="11">
        <v>2024</v>
      </c>
      <c r="D3890" s="11">
        <v>3</v>
      </c>
      <c r="E3890" s="11">
        <v>14</v>
      </c>
      <c r="F3890" s="11">
        <v>12</v>
      </c>
      <c r="G3890" s="11" t="s">
        <v>70</v>
      </c>
      <c r="H3890" s="11" t="s">
        <v>53</v>
      </c>
      <c r="I3890" s="11">
        <v>40.694142248149099</v>
      </c>
      <c r="J3890" s="11">
        <v>-73.797755944655407</v>
      </c>
      <c r="K3890" s="11">
        <v>113</v>
      </c>
      <c r="L3890" s="11">
        <v>25.6382615471877</v>
      </c>
      <c r="M3890" s="11">
        <v>15.079749560167199</v>
      </c>
      <c r="N3890" s="11" t="s">
        <v>54</v>
      </c>
      <c r="O3890" s="11" t="s">
        <v>58</v>
      </c>
      <c r="P3890" s="11">
        <v>0</v>
      </c>
      <c r="Q3890" s="11">
        <v>0.39162526767981298</v>
      </c>
      <c r="R3890" s="11">
        <v>63</v>
      </c>
      <c r="S3890" s="11">
        <v>12</v>
      </c>
      <c r="T3890" s="11">
        <v>429.58471291657401</v>
      </c>
      <c r="U3890" s="11">
        <v>8.1458553767274697</v>
      </c>
      <c r="V3890" s="11" t="s">
        <v>63</v>
      </c>
    </row>
    <row r="3891" spans="1:22" x14ac:dyDescent="0.3">
      <c r="A3891" s="9">
        <v>45365.503472222197</v>
      </c>
      <c r="B3891" s="10">
        <v>45365</v>
      </c>
      <c r="C3891" s="11">
        <v>2024</v>
      </c>
      <c r="D3891" s="11">
        <v>3</v>
      </c>
      <c r="E3891" s="11">
        <v>14</v>
      </c>
      <c r="F3891" s="11">
        <v>12</v>
      </c>
      <c r="G3891" s="11" t="s">
        <v>70</v>
      </c>
      <c r="H3891" s="11" t="s">
        <v>53</v>
      </c>
      <c r="I3891" s="11">
        <v>40.766212249868403</v>
      </c>
      <c r="J3891" s="11">
        <v>-73.724954637249496</v>
      </c>
      <c r="K3891" s="11">
        <v>216</v>
      </c>
      <c r="L3891" s="11">
        <v>68.228033053861196</v>
      </c>
      <c r="M3891" s="11">
        <v>49.389234560364002</v>
      </c>
      <c r="N3891" s="11" t="s">
        <v>57</v>
      </c>
      <c r="O3891" s="11" t="s">
        <v>58</v>
      </c>
      <c r="P3891" s="11">
        <v>0</v>
      </c>
      <c r="Q3891" s="11">
        <v>0.88258713176794501</v>
      </c>
      <c r="R3891" s="11">
        <v>60</v>
      </c>
      <c r="S3891" s="11">
        <v>0</v>
      </c>
      <c r="T3891" s="11">
        <v>178.13610268361899</v>
      </c>
      <c r="U3891" s="11">
        <v>7.1415353219244304</v>
      </c>
      <c r="V3891" s="11" t="s">
        <v>56</v>
      </c>
    </row>
    <row r="3892" spans="1:22" x14ac:dyDescent="0.3">
      <c r="A3892" s="9">
        <v>45365.506944444503</v>
      </c>
      <c r="B3892" s="10">
        <v>45365</v>
      </c>
      <c r="C3892" s="11">
        <v>2024</v>
      </c>
      <c r="D3892" s="11">
        <v>3</v>
      </c>
      <c r="E3892" s="11">
        <v>14</v>
      </c>
      <c r="F3892" s="11">
        <v>12</v>
      </c>
      <c r="G3892" s="11" t="s">
        <v>70</v>
      </c>
      <c r="H3892" s="11" t="s">
        <v>53</v>
      </c>
      <c r="I3892" s="11">
        <v>40.767009130998503</v>
      </c>
      <c r="J3892" s="11">
        <v>-73.989974347103498</v>
      </c>
      <c r="K3892" s="11">
        <v>19</v>
      </c>
      <c r="L3892" s="11">
        <v>35.650489596799801</v>
      </c>
      <c r="M3892" s="11">
        <v>99.510777609776497</v>
      </c>
      <c r="N3892" s="11" t="s">
        <v>59</v>
      </c>
      <c r="O3892" s="11" t="s">
        <v>60</v>
      </c>
      <c r="P3892" s="11">
        <v>0</v>
      </c>
      <c r="Q3892" s="11">
        <v>-0.93153206124585397</v>
      </c>
      <c r="R3892" s="11">
        <v>93</v>
      </c>
      <c r="S3892" s="11">
        <v>20</v>
      </c>
      <c r="T3892" s="11">
        <v>174.10829827965</v>
      </c>
      <c r="U3892" s="11">
        <v>10.692822912027699</v>
      </c>
      <c r="V3892" s="11" t="s">
        <v>56</v>
      </c>
    </row>
    <row r="3893" spans="1:22" x14ac:dyDescent="0.3">
      <c r="A3893" s="9">
        <v>45365.510416666701</v>
      </c>
      <c r="B3893" s="10">
        <v>45365</v>
      </c>
      <c r="C3893" s="11">
        <v>2024</v>
      </c>
      <c r="D3893" s="11">
        <v>3</v>
      </c>
      <c r="E3893" s="11">
        <v>14</v>
      </c>
      <c r="F3893" s="11">
        <v>12</v>
      </c>
      <c r="G3893" s="11" t="s">
        <v>70</v>
      </c>
      <c r="H3893" s="11" t="s">
        <v>53</v>
      </c>
      <c r="I3893" s="11">
        <v>40.801822973910298</v>
      </c>
      <c r="J3893" s="11">
        <v>-73.938426689767496</v>
      </c>
      <c r="K3893" s="11">
        <v>59</v>
      </c>
      <c r="L3893" s="11">
        <v>60.354416877042603</v>
      </c>
      <c r="M3893" s="11">
        <v>73.739456835560006</v>
      </c>
      <c r="N3893" s="11" t="s">
        <v>54</v>
      </c>
      <c r="O3893" s="11" t="s">
        <v>61</v>
      </c>
      <c r="P3893" s="11">
        <v>1</v>
      </c>
      <c r="Q3893" s="11">
        <v>-0.17048943877386699</v>
      </c>
      <c r="R3893" s="11">
        <v>37</v>
      </c>
      <c r="S3893" s="11">
        <v>35</v>
      </c>
      <c r="T3893" s="11">
        <v>290.58613069115302</v>
      </c>
      <c r="U3893" s="11">
        <v>26.234067788293199</v>
      </c>
      <c r="V3893" s="11" t="s">
        <v>56</v>
      </c>
    </row>
    <row r="3894" spans="1:22" x14ac:dyDescent="0.3">
      <c r="A3894" s="9">
        <v>45365.513888888898</v>
      </c>
      <c r="B3894" s="10">
        <v>45365</v>
      </c>
      <c r="C3894" s="11">
        <v>2024</v>
      </c>
      <c r="D3894" s="11">
        <v>3</v>
      </c>
      <c r="E3894" s="11">
        <v>14</v>
      </c>
      <c r="F3894" s="11">
        <v>12</v>
      </c>
      <c r="G3894" s="11" t="s">
        <v>70</v>
      </c>
      <c r="H3894" s="11" t="s">
        <v>53</v>
      </c>
      <c r="I3894" s="11">
        <v>40.717199638153701</v>
      </c>
      <c r="J3894" s="11">
        <v>-73.762346306868807</v>
      </c>
      <c r="K3894" s="11">
        <v>120</v>
      </c>
      <c r="L3894" s="11">
        <v>17.222923522283502</v>
      </c>
      <c r="M3894" s="11">
        <v>32.449979891141602</v>
      </c>
      <c r="N3894" s="11" t="s">
        <v>59</v>
      </c>
      <c r="O3894" s="11" t="s">
        <v>55</v>
      </c>
      <c r="P3894" s="11">
        <v>0</v>
      </c>
      <c r="Q3894" s="11">
        <v>0.44281993734216202</v>
      </c>
      <c r="R3894" s="11">
        <v>87</v>
      </c>
      <c r="S3894" s="11">
        <v>8</v>
      </c>
      <c r="T3894" s="11">
        <v>489.16622448717197</v>
      </c>
      <c r="U3894" s="11">
        <v>9.1333491663438604</v>
      </c>
      <c r="V3894" s="11" t="s">
        <v>56</v>
      </c>
    </row>
    <row r="3895" spans="1:22" x14ac:dyDescent="0.3">
      <c r="A3895" s="9">
        <v>45365.517361111102</v>
      </c>
      <c r="B3895" s="10">
        <v>45365</v>
      </c>
      <c r="C3895" s="11">
        <v>2024</v>
      </c>
      <c r="D3895" s="11">
        <v>3</v>
      </c>
      <c r="E3895" s="11">
        <v>14</v>
      </c>
      <c r="F3895" s="11">
        <v>12</v>
      </c>
      <c r="G3895" s="11" t="s">
        <v>70</v>
      </c>
      <c r="H3895" s="11" t="s">
        <v>53</v>
      </c>
      <c r="I3895" s="11">
        <v>40.7361211407108</v>
      </c>
      <c r="J3895" s="11">
        <v>-73.926149556556695</v>
      </c>
      <c r="K3895" s="11">
        <v>154</v>
      </c>
      <c r="L3895" s="11">
        <v>28.3821230279563</v>
      </c>
      <c r="M3895" s="11">
        <v>91.942494747731004</v>
      </c>
      <c r="N3895" s="11" t="s">
        <v>59</v>
      </c>
      <c r="O3895" s="11" t="s">
        <v>60</v>
      </c>
      <c r="P3895" s="11">
        <v>0</v>
      </c>
      <c r="Q3895" s="11">
        <v>-0.96691282635930298</v>
      </c>
      <c r="R3895" s="11">
        <v>59</v>
      </c>
      <c r="S3895" s="11">
        <v>28</v>
      </c>
      <c r="T3895" s="11">
        <v>236.94657640974299</v>
      </c>
      <c r="U3895" s="11">
        <v>5.1463174459826702</v>
      </c>
      <c r="V3895" s="11" t="s">
        <v>56</v>
      </c>
    </row>
    <row r="3896" spans="1:22" x14ac:dyDescent="0.3">
      <c r="A3896" s="9">
        <v>45365.520833333299</v>
      </c>
      <c r="B3896" s="10">
        <v>45365</v>
      </c>
      <c r="C3896" s="11">
        <v>2024</v>
      </c>
      <c r="D3896" s="11">
        <v>3</v>
      </c>
      <c r="E3896" s="11">
        <v>14</v>
      </c>
      <c r="F3896" s="11">
        <v>12</v>
      </c>
      <c r="G3896" s="11" t="s">
        <v>70</v>
      </c>
      <c r="H3896" s="11" t="s">
        <v>53</v>
      </c>
      <c r="I3896" s="11">
        <v>40.711983274824</v>
      </c>
      <c r="J3896" s="11">
        <v>-73.906302759452103</v>
      </c>
      <c r="K3896" s="11">
        <v>159</v>
      </c>
      <c r="L3896" s="11">
        <v>10.0668472762683</v>
      </c>
      <c r="M3896" s="11">
        <v>50.302653722101901</v>
      </c>
      <c r="N3896" s="11" t="s">
        <v>57</v>
      </c>
      <c r="O3896" s="11" t="s">
        <v>58</v>
      </c>
      <c r="P3896" s="11">
        <v>0</v>
      </c>
      <c r="Q3896" s="11">
        <v>0.112884651282657</v>
      </c>
      <c r="R3896" s="11">
        <v>71</v>
      </c>
      <c r="S3896" s="11">
        <v>37</v>
      </c>
      <c r="T3896" s="11">
        <v>243.057932371437</v>
      </c>
      <c r="U3896" s="11">
        <v>16.797480140575001</v>
      </c>
      <c r="V3896" s="11" t="s">
        <v>56</v>
      </c>
    </row>
    <row r="3897" spans="1:22" x14ac:dyDescent="0.3">
      <c r="A3897" s="9">
        <v>45365.524305555598</v>
      </c>
      <c r="B3897" s="10">
        <v>45365</v>
      </c>
      <c r="C3897" s="11">
        <v>2024</v>
      </c>
      <c r="D3897" s="11">
        <v>3</v>
      </c>
      <c r="E3897" s="11">
        <v>14</v>
      </c>
      <c r="F3897" s="11">
        <v>12</v>
      </c>
      <c r="G3897" s="11" t="s">
        <v>70</v>
      </c>
      <c r="H3897" s="11" t="s">
        <v>53</v>
      </c>
      <c r="I3897" s="11">
        <v>40.896088051220197</v>
      </c>
      <c r="J3897" s="11">
        <v>-73.794379375747596</v>
      </c>
      <c r="K3897" s="11">
        <v>135</v>
      </c>
      <c r="L3897" s="11">
        <v>31.954601639300702</v>
      </c>
      <c r="M3897" s="11">
        <v>44.2974093413265</v>
      </c>
      <c r="N3897" s="11" t="s">
        <v>59</v>
      </c>
      <c r="O3897" s="11" t="s">
        <v>60</v>
      </c>
      <c r="P3897" s="11">
        <v>1</v>
      </c>
      <c r="Q3897" s="11">
        <v>0.33714979931211803</v>
      </c>
      <c r="R3897" s="11">
        <v>28</v>
      </c>
      <c r="S3897" s="11">
        <v>14</v>
      </c>
      <c r="T3897" s="11">
        <v>66.923746921377798</v>
      </c>
      <c r="U3897" s="11">
        <v>15.7548831530783</v>
      </c>
      <c r="V3897" s="11" t="s">
        <v>56</v>
      </c>
    </row>
    <row r="3898" spans="1:22" x14ac:dyDescent="0.3">
      <c r="A3898" s="9">
        <v>45365.527777777803</v>
      </c>
      <c r="B3898" s="10">
        <v>45365</v>
      </c>
      <c r="C3898" s="11">
        <v>2024</v>
      </c>
      <c r="D3898" s="11">
        <v>3</v>
      </c>
      <c r="E3898" s="11">
        <v>14</v>
      </c>
      <c r="F3898" s="11">
        <v>12</v>
      </c>
      <c r="G3898" s="11" t="s">
        <v>70</v>
      </c>
      <c r="H3898" s="11" t="s">
        <v>53</v>
      </c>
      <c r="I3898" s="11">
        <v>40.847779361840402</v>
      </c>
      <c r="J3898" s="11">
        <v>-73.962266610402807</v>
      </c>
      <c r="K3898" s="11">
        <v>111</v>
      </c>
      <c r="L3898" s="11">
        <v>56.021879712975696</v>
      </c>
      <c r="M3898" s="11">
        <v>16.515060210544402</v>
      </c>
      <c r="N3898" s="11" t="s">
        <v>59</v>
      </c>
      <c r="O3898" s="11" t="s">
        <v>58</v>
      </c>
      <c r="P3898" s="11">
        <v>0</v>
      </c>
      <c r="Q3898" s="11">
        <v>0.604455550996988</v>
      </c>
      <c r="R3898" s="11">
        <v>16</v>
      </c>
      <c r="S3898" s="11">
        <v>7</v>
      </c>
      <c r="T3898" s="11">
        <v>268.36745761412101</v>
      </c>
      <c r="U3898" s="11">
        <v>8.0408974204258392</v>
      </c>
      <c r="V3898" s="11" t="s">
        <v>63</v>
      </c>
    </row>
    <row r="3899" spans="1:22" x14ac:dyDescent="0.3">
      <c r="A3899" s="9">
        <v>45365.53125</v>
      </c>
      <c r="B3899" s="10">
        <v>45365</v>
      </c>
      <c r="C3899" s="11">
        <v>2024</v>
      </c>
      <c r="D3899" s="11">
        <v>3</v>
      </c>
      <c r="E3899" s="11">
        <v>14</v>
      </c>
      <c r="F3899" s="11">
        <v>12</v>
      </c>
      <c r="G3899" s="11" t="s">
        <v>70</v>
      </c>
      <c r="H3899" s="11" t="s">
        <v>53</v>
      </c>
      <c r="I3899" s="11">
        <v>40.705272904695498</v>
      </c>
      <c r="J3899" s="11">
        <v>-73.930378248121997</v>
      </c>
      <c r="K3899" s="11">
        <v>256</v>
      </c>
      <c r="L3899" s="11">
        <v>74.844183545538101</v>
      </c>
      <c r="M3899" s="11">
        <v>13.6190975499215</v>
      </c>
      <c r="N3899" s="11" t="s">
        <v>54</v>
      </c>
      <c r="O3899" s="11" t="s">
        <v>60</v>
      </c>
      <c r="P3899" s="11">
        <v>0</v>
      </c>
      <c r="Q3899" s="11">
        <v>-0.306603236251273</v>
      </c>
      <c r="R3899" s="11">
        <v>44</v>
      </c>
      <c r="S3899" s="11">
        <v>35</v>
      </c>
      <c r="T3899" s="11">
        <v>172.32108054373501</v>
      </c>
      <c r="U3899" s="11">
        <v>24.241003433066201</v>
      </c>
      <c r="V3899" s="11" t="s">
        <v>56</v>
      </c>
    </row>
    <row r="3900" spans="1:22" x14ac:dyDescent="0.3">
      <c r="A3900" s="9">
        <v>45365.534722222197</v>
      </c>
      <c r="B3900" s="10">
        <v>45365</v>
      </c>
      <c r="C3900" s="11">
        <v>2024</v>
      </c>
      <c r="D3900" s="11">
        <v>3</v>
      </c>
      <c r="E3900" s="11">
        <v>14</v>
      </c>
      <c r="F3900" s="11">
        <v>12</v>
      </c>
      <c r="G3900" s="11" t="s">
        <v>70</v>
      </c>
      <c r="H3900" s="11" t="s">
        <v>53</v>
      </c>
      <c r="I3900" s="11">
        <v>40.827450742843602</v>
      </c>
      <c r="J3900" s="11">
        <v>-73.806084835910696</v>
      </c>
      <c r="K3900" s="11">
        <v>92</v>
      </c>
      <c r="L3900" s="11">
        <v>18.512764667740701</v>
      </c>
      <c r="M3900" s="11">
        <v>90.283804164369599</v>
      </c>
      <c r="N3900" s="11" t="s">
        <v>57</v>
      </c>
      <c r="O3900" s="11" t="s">
        <v>55</v>
      </c>
      <c r="P3900" s="11">
        <v>0</v>
      </c>
      <c r="Q3900" s="11">
        <v>0.94016092240689497</v>
      </c>
      <c r="R3900" s="11">
        <v>65</v>
      </c>
      <c r="S3900" s="11">
        <v>30</v>
      </c>
      <c r="T3900" s="11">
        <v>118.011102600569</v>
      </c>
      <c r="U3900" s="11">
        <v>13.199031933847801</v>
      </c>
      <c r="V3900" s="11" t="s">
        <v>56</v>
      </c>
    </row>
    <row r="3901" spans="1:22" x14ac:dyDescent="0.3">
      <c r="A3901" s="9">
        <v>45365.538194444503</v>
      </c>
      <c r="B3901" s="10">
        <v>45365</v>
      </c>
      <c r="C3901" s="11">
        <v>2024</v>
      </c>
      <c r="D3901" s="11">
        <v>3</v>
      </c>
      <c r="E3901" s="11">
        <v>14</v>
      </c>
      <c r="F3901" s="11">
        <v>12</v>
      </c>
      <c r="G3901" s="11" t="s">
        <v>70</v>
      </c>
      <c r="H3901" s="11" t="s">
        <v>53</v>
      </c>
      <c r="I3901" s="11">
        <v>40.787852133082097</v>
      </c>
      <c r="J3901" s="11">
        <v>-73.824352295159201</v>
      </c>
      <c r="K3901" s="11">
        <v>275</v>
      </c>
      <c r="L3901" s="11">
        <v>63.689332824886399</v>
      </c>
      <c r="M3901" s="11">
        <v>94.182043934250899</v>
      </c>
      <c r="N3901" s="11" t="s">
        <v>54</v>
      </c>
      <c r="O3901" s="11" t="s">
        <v>58</v>
      </c>
      <c r="P3901" s="11">
        <v>1</v>
      </c>
      <c r="Q3901" s="11">
        <v>0.77990086657120905</v>
      </c>
      <c r="R3901" s="11">
        <v>56</v>
      </c>
      <c r="S3901" s="11">
        <v>44</v>
      </c>
      <c r="T3901" s="11">
        <v>492.99363032946502</v>
      </c>
      <c r="U3901" s="11">
        <v>25.106873799634201</v>
      </c>
      <c r="V3901" s="11" t="s">
        <v>56</v>
      </c>
    </row>
    <row r="3902" spans="1:22" x14ac:dyDescent="0.3">
      <c r="A3902" s="9">
        <v>45365.541666666701</v>
      </c>
      <c r="B3902" s="10">
        <v>45365</v>
      </c>
      <c r="C3902" s="11">
        <v>2024</v>
      </c>
      <c r="D3902" s="11">
        <v>3</v>
      </c>
      <c r="E3902" s="11">
        <v>14</v>
      </c>
      <c r="F3902" s="11">
        <v>13</v>
      </c>
      <c r="G3902" s="11" t="s">
        <v>70</v>
      </c>
      <c r="H3902" s="11" t="s">
        <v>53</v>
      </c>
      <c r="I3902" s="11">
        <v>40.801447582550303</v>
      </c>
      <c r="J3902" s="11">
        <v>-73.993586776893395</v>
      </c>
      <c r="K3902" s="11">
        <v>79</v>
      </c>
      <c r="L3902" s="11">
        <v>62.680297164300001</v>
      </c>
      <c r="M3902" s="11">
        <v>55.436143587717197</v>
      </c>
      <c r="N3902" s="11" t="s">
        <v>54</v>
      </c>
      <c r="O3902" s="11" t="s">
        <v>55</v>
      </c>
      <c r="P3902" s="11">
        <v>0</v>
      </c>
      <c r="Q3902" s="11">
        <v>-0.95638189842624899</v>
      </c>
      <c r="R3902" s="11">
        <v>28</v>
      </c>
      <c r="S3902" s="11">
        <v>41</v>
      </c>
      <c r="T3902" s="11">
        <v>273.36961123867599</v>
      </c>
      <c r="U3902" s="11">
        <v>12.619740425991401</v>
      </c>
      <c r="V3902" s="11" t="s">
        <v>63</v>
      </c>
    </row>
    <row r="3903" spans="1:22" x14ac:dyDescent="0.3">
      <c r="A3903" s="9">
        <v>45365.545138888898</v>
      </c>
      <c r="B3903" s="10">
        <v>45365</v>
      </c>
      <c r="C3903" s="11">
        <v>2024</v>
      </c>
      <c r="D3903" s="11">
        <v>3</v>
      </c>
      <c r="E3903" s="11">
        <v>14</v>
      </c>
      <c r="F3903" s="11">
        <v>13</v>
      </c>
      <c r="G3903" s="11" t="s">
        <v>70</v>
      </c>
      <c r="H3903" s="11" t="s">
        <v>53</v>
      </c>
      <c r="I3903" s="11">
        <v>40.857541899196903</v>
      </c>
      <c r="J3903" s="11">
        <v>-73.913934492308201</v>
      </c>
      <c r="K3903" s="11">
        <v>170</v>
      </c>
      <c r="L3903" s="11">
        <v>34.932262996900903</v>
      </c>
      <c r="M3903" s="11">
        <v>12.9458502500588</v>
      </c>
      <c r="N3903" s="11" t="s">
        <v>54</v>
      </c>
      <c r="O3903" s="11" t="s">
        <v>58</v>
      </c>
      <c r="P3903" s="11">
        <v>0</v>
      </c>
      <c r="Q3903" s="11">
        <v>0.37583576738007302</v>
      </c>
      <c r="R3903" s="11">
        <v>40</v>
      </c>
      <c r="S3903" s="11">
        <v>44</v>
      </c>
      <c r="T3903" s="11">
        <v>78.390532986163805</v>
      </c>
      <c r="U3903" s="11">
        <v>26.1199622535187</v>
      </c>
      <c r="V3903" s="11" t="s">
        <v>63</v>
      </c>
    </row>
    <row r="3904" spans="1:22" x14ac:dyDescent="0.3">
      <c r="A3904" s="9">
        <v>45365.548611111102</v>
      </c>
      <c r="B3904" s="10">
        <v>45365</v>
      </c>
      <c r="C3904" s="11">
        <v>2024</v>
      </c>
      <c r="D3904" s="11">
        <v>3</v>
      </c>
      <c r="E3904" s="11">
        <v>14</v>
      </c>
      <c r="F3904" s="11">
        <v>13</v>
      </c>
      <c r="G3904" s="11" t="s">
        <v>70</v>
      </c>
      <c r="H3904" s="11" t="s">
        <v>53</v>
      </c>
      <c r="I3904" s="11">
        <v>40.719342828424502</v>
      </c>
      <c r="J3904" s="11">
        <v>-73.826531419960901</v>
      </c>
      <c r="K3904" s="11">
        <v>132</v>
      </c>
      <c r="L3904" s="11">
        <v>14.2247484821826</v>
      </c>
      <c r="M3904" s="11">
        <v>59.050792982425499</v>
      </c>
      <c r="N3904" s="11" t="s">
        <v>54</v>
      </c>
      <c r="O3904" s="11" t="s">
        <v>58</v>
      </c>
      <c r="P3904" s="11">
        <v>1</v>
      </c>
      <c r="Q3904" s="11">
        <v>0.146834128474089</v>
      </c>
      <c r="R3904" s="11">
        <v>70</v>
      </c>
      <c r="S3904" s="11">
        <v>5</v>
      </c>
      <c r="T3904" s="11">
        <v>168.483362016423</v>
      </c>
      <c r="U3904" s="11">
        <v>7.0090968746983098</v>
      </c>
      <c r="V3904" s="11" t="s">
        <v>56</v>
      </c>
    </row>
    <row r="3905" spans="1:22" x14ac:dyDescent="0.3">
      <c r="A3905" s="9">
        <v>45365.552083333299</v>
      </c>
      <c r="B3905" s="10">
        <v>45365</v>
      </c>
      <c r="C3905" s="11">
        <v>2024</v>
      </c>
      <c r="D3905" s="11">
        <v>3</v>
      </c>
      <c r="E3905" s="11">
        <v>14</v>
      </c>
      <c r="F3905" s="11">
        <v>13</v>
      </c>
      <c r="G3905" s="11" t="s">
        <v>70</v>
      </c>
      <c r="H3905" s="11" t="s">
        <v>53</v>
      </c>
      <c r="I3905" s="11">
        <v>40.787340026774103</v>
      </c>
      <c r="J3905" s="11">
        <v>-73.957036351609304</v>
      </c>
      <c r="K3905" s="11">
        <v>228</v>
      </c>
      <c r="L3905" s="11">
        <v>29.3810167023315</v>
      </c>
      <c r="M3905" s="11">
        <v>71.185277030603203</v>
      </c>
      <c r="N3905" s="11" t="s">
        <v>54</v>
      </c>
      <c r="O3905" s="11" t="s">
        <v>60</v>
      </c>
      <c r="P3905" s="11">
        <v>0</v>
      </c>
      <c r="Q3905" s="11">
        <v>-0.127337749332675</v>
      </c>
      <c r="R3905" s="11">
        <v>20</v>
      </c>
      <c r="S3905" s="11">
        <v>41</v>
      </c>
      <c r="T3905" s="11">
        <v>231.15276171603699</v>
      </c>
      <c r="U3905" s="11">
        <v>18.0451501414252</v>
      </c>
      <c r="V3905" s="11" t="s">
        <v>56</v>
      </c>
    </row>
    <row r="3906" spans="1:22" x14ac:dyDescent="0.3">
      <c r="A3906" s="9">
        <v>45365.555555555598</v>
      </c>
      <c r="B3906" s="10">
        <v>45365</v>
      </c>
      <c r="C3906" s="11">
        <v>2024</v>
      </c>
      <c r="D3906" s="11">
        <v>3</v>
      </c>
      <c r="E3906" s="11">
        <v>14</v>
      </c>
      <c r="F3906" s="11">
        <v>13</v>
      </c>
      <c r="G3906" s="11" t="s">
        <v>70</v>
      </c>
      <c r="H3906" s="11" t="s">
        <v>53</v>
      </c>
      <c r="I3906" s="11">
        <v>40.827313851375798</v>
      </c>
      <c r="J3906" s="11">
        <v>-73.916577867236001</v>
      </c>
      <c r="K3906" s="11">
        <v>129</v>
      </c>
      <c r="L3906" s="11">
        <v>41.346869130938501</v>
      </c>
      <c r="M3906" s="11">
        <v>84.457716448754596</v>
      </c>
      <c r="N3906" s="11" t="s">
        <v>57</v>
      </c>
      <c r="O3906" s="11" t="s">
        <v>55</v>
      </c>
      <c r="P3906" s="11">
        <v>0</v>
      </c>
      <c r="Q3906" s="11">
        <v>0.64704840421196597</v>
      </c>
      <c r="R3906" s="11">
        <v>93</v>
      </c>
      <c r="S3906" s="11">
        <v>10</v>
      </c>
      <c r="T3906" s="11">
        <v>149.20211630069099</v>
      </c>
      <c r="U3906" s="11">
        <v>23.345171011517898</v>
      </c>
      <c r="V3906" s="11" t="s">
        <v>56</v>
      </c>
    </row>
    <row r="3907" spans="1:22" x14ac:dyDescent="0.3">
      <c r="A3907" s="9">
        <v>45365.559027777803</v>
      </c>
      <c r="B3907" s="10">
        <v>45365</v>
      </c>
      <c r="C3907" s="11">
        <v>2024</v>
      </c>
      <c r="D3907" s="11">
        <v>3</v>
      </c>
      <c r="E3907" s="11">
        <v>14</v>
      </c>
      <c r="F3907" s="11">
        <v>13</v>
      </c>
      <c r="G3907" s="11" t="s">
        <v>70</v>
      </c>
      <c r="H3907" s="11" t="s">
        <v>53</v>
      </c>
      <c r="I3907" s="11">
        <v>40.787467472305202</v>
      </c>
      <c r="J3907" s="11">
        <v>-73.981238153149505</v>
      </c>
      <c r="K3907" s="11">
        <v>173</v>
      </c>
      <c r="L3907" s="11">
        <v>34.555606911219002</v>
      </c>
      <c r="M3907" s="11">
        <v>87.833139007792596</v>
      </c>
      <c r="N3907" s="11" t="s">
        <v>59</v>
      </c>
      <c r="O3907" s="11" t="s">
        <v>60</v>
      </c>
      <c r="P3907" s="11">
        <v>0</v>
      </c>
      <c r="Q3907" s="11">
        <v>-0.609915454524106</v>
      </c>
      <c r="R3907" s="11">
        <v>63</v>
      </c>
      <c r="S3907" s="11">
        <v>4</v>
      </c>
      <c r="T3907" s="11">
        <v>114.58907446948901</v>
      </c>
      <c r="U3907" s="11">
        <v>22.125231910536801</v>
      </c>
      <c r="V3907" s="11" t="s">
        <v>56</v>
      </c>
    </row>
    <row r="3908" spans="1:22" x14ac:dyDescent="0.3">
      <c r="A3908" s="9">
        <v>45365.5625</v>
      </c>
      <c r="B3908" s="10">
        <v>45365</v>
      </c>
      <c r="C3908" s="11">
        <v>2024</v>
      </c>
      <c r="D3908" s="11">
        <v>3</v>
      </c>
      <c r="E3908" s="11">
        <v>14</v>
      </c>
      <c r="F3908" s="11">
        <v>13</v>
      </c>
      <c r="G3908" s="11" t="s">
        <v>70</v>
      </c>
      <c r="H3908" s="11" t="s">
        <v>53</v>
      </c>
      <c r="I3908" s="11">
        <v>40.8337743776639</v>
      </c>
      <c r="J3908" s="11">
        <v>-73.9862387229185</v>
      </c>
      <c r="K3908" s="11">
        <v>29</v>
      </c>
      <c r="L3908" s="11">
        <v>68.326111622632894</v>
      </c>
      <c r="M3908" s="11">
        <v>82.353905668650299</v>
      </c>
      <c r="N3908" s="11" t="s">
        <v>54</v>
      </c>
      <c r="O3908" s="11" t="s">
        <v>60</v>
      </c>
      <c r="P3908" s="11">
        <v>0</v>
      </c>
      <c r="Q3908" s="11">
        <v>-0.93360805577435302</v>
      </c>
      <c r="R3908" s="11">
        <v>48</v>
      </c>
      <c r="S3908" s="11">
        <v>19</v>
      </c>
      <c r="T3908" s="11">
        <v>336.96366131725398</v>
      </c>
      <c r="U3908" s="11">
        <v>16.962378370153001</v>
      </c>
      <c r="V3908" s="11" t="s">
        <v>56</v>
      </c>
    </row>
    <row r="3909" spans="1:22" x14ac:dyDescent="0.3">
      <c r="A3909" s="9">
        <v>45365.565972222197</v>
      </c>
      <c r="B3909" s="10">
        <v>45365</v>
      </c>
      <c r="C3909" s="11">
        <v>2024</v>
      </c>
      <c r="D3909" s="11">
        <v>3</v>
      </c>
      <c r="E3909" s="11">
        <v>14</v>
      </c>
      <c r="F3909" s="11">
        <v>13</v>
      </c>
      <c r="G3909" s="11" t="s">
        <v>70</v>
      </c>
      <c r="H3909" s="11" t="s">
        <v>53</v>
      </c>
      <c r="I3909" s="11">
        <v>40.678420130573997</v>
      </c>
      <c r="J3909" s="11">
        <v>-73.717436433055397</v>
      </c>
      <c r="K3909" s="11">
        <v>56</v>
      </c>
      <c r="L3909" s="11">
        <v>57.8697408373136</v>
      </c>
      <c r="M3909" s="11">
        <v>81.845971160894806</v>
      </c>
      <c r="N3909" s="11" t="s">
        <v>54</v>
      </c>
      <c r="O3909" s="11" t="s">
        <v>58</v>
      </c>
      <c r="P3909" s="11">
        <v>0</v>
      </c>
      <c r="Q3909" s="11">
        <v>-0.37138003460635199</v>
      </c>
      <c r="R3909" s="11">
        <v>8</v>
      </c>
      <c r="S3909" s="11">
        <v>28</v>
      </c>
      <c r="T3909" s="11">
        <v>248.15974310870001</v>
      </c>
      <c r="U3909" s="11">
        <v>11.4059681271267</v>
      </c>
      <c r="V3909" s="11" t="s">
        <v>56</v>
      </c>
    </row>
    <row r="3910" spans="1:22" x14ac:dyDescent="0.3">
      <c r="A3910" s="9">
        <v>45365.569444444503</v>
      </c>
      <c r="B3910" s="10">
        <v>45365</v>
      </c>
      <c r="C3910" s="11">
        <v>2024</v>
      </c>
      <c r="D3910" s="11">
        <v>3</v>
      </c>
      <c r="E3910" s="11">
        <v>14</v>
      </c>
      <c r="F3910" s="11">
        <v>13</v>
      </c>
      <c r="G3910" s="11" t="s">
        <v>70</v>
      </c>
      <c r="H3910" s="11" t="s">
        <v>53</v>
      </c>
      <c r="I3910" s="11">
        <v>40.6727556559796</v>
      </c>
      <c r="J3910" s="11">
        <v>-73.968922579182305</v>
      </c>
      <c r="K3910" s="11">
        <v>217</v>
      </c>
      <c r="L3910" s="11">
        <v>18.117226667515801</v>
      </c>
      <c r="M3910" s="11">
        <v>74.928070409965997</v>
      </c>
      <c r="N3910" s="11" t="s">
        <v>59</v>
      </c>
      <c r="O3910" s="11" t="s">
        <v>61</v>
      </c>
      <c r="P3910" s="11">
        <v>0</v>
      </c>
      <c r="Q3910" s="11">
        <v>-2.54479733068022E-2</v>
      </c>
      <c r="R3910" s="11">
        <v>14</v>
      </c>
      <c r="S3910" s="11">
        <v>44</v>
      </c>
      <c r="T3910" s="11">
        <v>420.72730836630097</v>
      </c>
      <c r="U3910" s="11">
        <v>14.8743437934908</v>
      </c>
      <c r="V3910" s="11" t="s">
        <v>56</v>
      </c>
    </row>
    <row r="3911" spans="1:22" x14ac:dyDescent="0.3">
      <c r="A3911" s="9">
        <v>45365.572916666701</v>
      </c>
      <c r="B3911" s="10">
        <v>45365</v>
      </c>
      <c r="C3911" s="11">
        <v>2024</v>
      </c>
      <c r="D3911" s="11">
        <v>3</v>
      </c>
      <c r="E3911" s="11">
        <v>14</v>
      </c>
      <c r="F3911" s="11">
        <v>13</v>
      </c>
      <c r="G3911" s="11" t="s">
        <v>70</v>
      </c>
      <c r="H3911" s="11" t="s">
        <v>53</v>
      </c>
      <c r="I3911" s="11">
        <v>40.632927224508599</v>
      </c>
      <c r="J3911" s="11">
        <v>-73.933180509947803</v>
      </c>
      <c r="K3911" s="11">
        <v>70</v>
      </c>
      <c r="L3911" s="11">
        <v>71.351156396734794</v>
      </c>
      <c r="M3911" s="11">
        <v>55.770928071309598</v>
      </c>
      <c r="N3911" s="11" t="s">
        <v>54</v>
      </c>
      <c r="O3911" s="11" t="s">
        <v>60</v>
      </c>
      <c r="P3911" s="11">
        <v>0</v>
      </c>
      <c r="Q3911" s="11">
        <v>-0.98495024351452998</v>
      </c>
      <c r="R3911" s="11">
        <v>53</v>
      </c>
      <c r="S3911" s="11">
        <v>6</v>
      </c>
      <c r="T3911" s="11">
        <v>200.810654164456</v>
      </c>
      <c r="U3911" s="11">
        <v>10.6525236460252</v>
      </c>
      <c r="V3911" s="11" t="s">
        <v>63</v>
      </c>
    </row>
    <row r="3912" spans="1:22" x14ac:dyDescent="0.3">
      <c r="A3912" s="9">
        <v>45365.576388888898</v>
      </c>
      <c r="B3912" s="10">
        <v>45365</v>
      </c>
      <c r="C3912" s="11">
        <v>2024</v>
      </c>
      <c r="D3912" s="11">
        <v>3</v>
      </c>
      <c r="E3912" s="11">
        <v>14</v>
      </c>
      <c r="F3912" s="11">
        <v>13</v>
      </c>
      <c r="G3912" s="11" t="s">
        <v>70</v>
      </c>
      <c r="H3912" s="11" t="s">
        <v>53</v>
      </c>
      <c r="I3912" s="11">
        <v>40.646239292340503</v>
      </c>
      <c r="J3912" s="11">
        <v>-73.887161390439402</v>
      </c>
      <c r="K3912" s="11">
        <v>144</v>
      </c>
      <c r="L3912" s="11">
        <v>53.603676100234203</v>
      </c>
      <c r="M3912" s="11">
        <v>25.5292399917865</v>
      </c>
      <c r="N3912" s="11" t="s">
        <v>59</v>
      </c>
      <c r="O3912" s="11" t="s">
        <v>55</v>
      </c>
      <c r="P3912" s="11">
        <v>0</v>
      </c>
      <c r="Q3912" s="11">
        <v>0.225405340930382</v>
      </c>
      <c r="R3912" s="11">
        <v>55</v>
      </c>
      <c r="S3912" s="11">
        <v>10</v>
      </c>
      <c r="T3912" s="11">
        <v>55.161768569295397</v>
      </c>
      <c r="U3912" s="11">
        <v>6.12742860690875</v>
      </c>
      <c r="V3912" s="11" t="s">
        <v>63</v>
      </c>
    </row>
    <row r="3913" spans="1:22" x14ac:dyDescent="0.3">
      <c r="A3913" s="9">
        <v>45365.579861111102</v>
      </c>
      <c r="B3913" s="10">
        <v>45365</v>
      </c>
      <c r="C3913" s="11">
        <v>2024</v>
      </c>
      <c r="D3913" s="11">
        <v>3</v>
      </c>
      <c r="E3913" s="11">
        <v>14</v>
      </c>
      <c r="F3913" s="11">
        <v>13</v>
      </c>
      <c r="G3913" s="11" t="s">
        <v>70</v>
      </c>
      <c r="H3913" s="11" t="s">
        <v>53</v>
      </c>
      <c r="I3913" s="11">
        <v>40.7738693083557</v>
      </c>
      <c r="J3913" s="11">
        <v>-73.736960080170604</v>
      </c>
      <c r="K3913" s="11">
        <v>117</v>
      </c>
      <c r="L3913" s="11">
        <v>76.375503889057796</v>
      </c>
      <c r="M3913" s="11">
        <v>20.354853958531301</v>
      </c>
      <c r="N3913" s="11" t="s">
        <v>57</v>
      </c>
      <c r="O3913" s="11" t="s">
        <v>60</v>
      </c>
      <c r="P3913" s="11">
        <v>0</v>
      </c>
      <c r="Q3913" s="11">
        <v>-0.13115516971584501</v>
      </c>
      <c r="R3913" s="11">
        <v>28</v>
      </c>
      <c r="S3913" s="11">
        <v>4</v>
      </c>
      <c r="T3913" s="11">
        <v>180.31797806751001</v>
      </c>
      <c r="U3913" s="11">
        <v>11.4503614862421</v>
      </c>
      <c r="V3913" s="11" t="s">
        <v>63</v>
      </c>
    </row>
    <row r="3914" spans="1:22" x14ac:dyDescent="0.3">
      <c r="A3914" s="9">
        <v>45365.583333333299</v>
      </c>
      <c r="B3914" s="10">
        <v>45365</v>
      </c>
      <c r="C3914" s="11">
        <v>2024</v>
      </c>
      <c r="D3914" s="11">
        <v>3</v>
      </c>
      <c r="E3914" s="11">
        <v>14</v>
      </c>
      <c r="F3914" s="11">
        <v>14</v>
      </c>
      <c r="G3914" s="11" t="s">
        <v>70</v>
      </c>
      <c r="H3914" s="11" t="s">
        <v>53</v>
      </c>
      <c r="I3914" s="11">
        <v>40.668526755182299</v>
      </c>
      <c r="J3914" s="11">
        <v>-73.808778960809704</v>
      </c>
      <c r="K3914" s="11">
        <v>141</v>
      </c>
      <c r="L3914" s="11">
        <v>30.2748955046929</v>
      </c>
      <c r="M3914" s="11">
        <v>88.317551593440498</v>
      </c>
      <c r="N3914" s="11" t="s">
        <v>54</v>
      </c>
      <c r="O3914" s="11" t="s">
        <v>55</v>
      </c>
      <c r="P3914" s="11">
        <v>0</v>
      </c>
      <c r="Q3914" s="11">
        <v>0.94515557057685495</v>
      </c>
      <c r="R3914" s="11">
        <v>95</v>
      </c>
      <c r="S3914" s="11">
        <v>1</v>
      </c>
      <c r="T3914" s="11">
        <v>280.60970598096901</v>
      </c>
      <c r="U3914" s="11">
        <v>29.821497836966799</v>
      </c>
      <c r="V3914" s="11" t="s">
        <v>56</v>
      </c>
    </row>
    <row r="3915" spans="1:22" x14ac:dyDescent="0.3">
      <c r="A3915" s="9">
        <v>45365.586805555598</v>
      </c>
      <c r="B3915" s="10">
        <v>45365</v>
      </c>
      <c r="C3915" s="11">
        <v>2024</v>
      </c>
      <c r="D3915" s="11">
        <v>3</v>
      </c>
      <c r="E3915" s="11">
        <v>14</v>
      </c>
      <c r="F3915" s="11">
        <v>14</v>
      </c>
      <c r="G3915" s="11" t="s">
        <v>70</v>
      </c>
      <c r="H3915" s="11" t="s">
        <v>53</v>
      </c>
      <c r="I3915" s="11">
        <v>40.8401893624861</v>
      </c>
      <c r="J3915" s="11">
        <v>-73.883045073188697</v>
      </c>
      <c r="K3915" s="11">
        <v>74</v>
      </c>
      <c r="L3915" s="11">
        <v>74.301371033336906</v>
      </c>
      <c r="M3915" s="11">
        <v>52.803801096739001</v>
      </c>
      <c r="N3915" s="11" t="s">
        <v>54</v>
      </c>
      <c r="O3915" s="11" t="s">
        <v>60</v>
      </c>
      <c r="P3915" s="11">
        <v>0</v>
      </c>
      <c r="Q3915" s="11">
        <v>-0.34581373393055598</v>
      </c>
      <c r="R3915" s="11">
        <v>8</v>
      </c>
      <c r="S3915" s="11">
        <v>41</v>
      </c>
      <c r="T3915" s="11">
        <v>340.73800848008801</v>
      </c>
      <c r="U3915" s="11">
        <v>19.061876465483898</v>
      </c>
      <c r="V3915" s="11" t="s">
        <v>63</v>
      </c>
    </row>
    <row r="3916" spans="1:22" x14ac:dyDescent="0.3">
      <c r="A3916" s="9">
        <v>45365.590277777803</v>
      </c>
      <c r="B3916" s="10">
        <v>45365</v>
      </c>
      <c r="C3916" s="11">
        <v>2024</v>
      </c>
      <c r="D3916" s="11">
        <v>3</v>
      </c>
      <c r="E3916" s="11">
        <v>14</v>
      </c>
      <c r="F3916" s="11">
        <v>14</v>
      </c>
      <c r="G3916" s="11" t="s">
        <v>70</v>
      </c>
      <c r="H3916" s="11" t="s">
        <v>53</v>
      </c>
      <c r="I3916" s="11">
        <v>40.676046968723</v>
      </c>
      <c r="J3916" s="11">
        <v>-73.784416389766605</v>
      </c>
      <c r="K3916" s="11">
        <v>200</v>
      </c>
      <c r="L3916" s="11">
        <v>48.038976690137403</v>
      </c>
      <c r="M3916" s="11">
        <v>88.791900061438596</v>
      </c>
      <c r="N3916" s="11" t="s">
        <v>59</v>
      </c>
      <c r="O3916" s="11" t="s">
        <v>61</v>
      </c>
      <c r="P3916" s="11">
        <v>0</v>
      </c>
      <c r="Q3916" s="11">
        <v>1.3464499278743601E-2</v>
      </c>
      <c r="R3916" s="11">
        <v>88</v>
      </c>
      <c r="S3916" s="11">
        <v>28</v>
      </c>
      <c r="T3916" s="11">
        <v>96.694957403836099</v>
      </c>
      <c r="U3916" s="11">
        <v>15.855525400178699</v>
      </c>
      <c r="V3916" s="11" t="s">
        <v>56</v>
      </c>
    </row>
    <row r="3917" spans="1:22" x14ac:dyDescent="0.3">
      <c r="A3917" s="9">
        <v>45365.59375</v>
      </c>
      <c r="B3917" s="10">
        <v>45365</v>
      </c>
      <c r="C3917" s="11">
        <v>2024</v>
      </c>
      <c r="D3917" s="11">
        <v>3</v>
      </c>
      <c r="E3917" s="11">
        <v>14</v>
      </c>
      <c r="F3917" s="11">
        <v>14</v>
      </c>
      <c r="G3917" s="11" t="s">
        <v>70</v>
      </c>
      <c r="H3917" s="11" t="s">
        <v>53</v>
      </c>
      <c r="I3917" s="11">
        <v>40.846009731236499</v>
      </c>
      <c r="J3917" s="11">
        <v>-73.728475464293197</v>
      </c>
      <c r="K3917" s="11">
        <v>70</v>
      </c>
      <c r="L3917" s="11">
        <v>57.965426943695803</v>
      </c>
      <c r="M3917" s="11">
        <v>90.414672336946694</v>
      </c>
      <c r="N3917" s="11" t="s">
        <v>57</v>
      </c>
      <c r="O3917" s="11" t="s">
        <v>58</v>
      </c>
      <c r="P3917" s="11">
        <v>0</v>
      </c>
      <c r="Q3917" s="11">
        <v>0.76681899657139097</v>
      </c>
      <c r="R3917" s="11">
        <v>13</v>
      </c>
      <c r="S3917" s="11">
        <v>44</v>
      </c>
      <c r="T3917" s="11">
        <v>488.60455612304901</v>
      </c>
      <c r="U3917" s="11">
        <v>23.036966476991498</v>
      </c>
      <c r="V3917" s="11" t="s">
        <v>56</v>
      </c>
    </row>
    <row r="3918" spans="1:22" x14ac:dyDescent="0.3">
      <c r="A3918" s="9">
        <v>45365.597222222197</v>
      </c>
      <c r="B3918" s="10">
        <v>45365</v>
      </c>
      <c r="C3918" s="11">
        <v>2024</v>
      </c>
      <c r="D3918" s="11">
        <v>3</v>
      </c>
      <c r="E3918" s="11">
        <v>14</v>
      </c>
      <c r="F3918" s="11">
        <v>14</v>
      </c>
      <c r="G3918" s="11" t="s">
        <v>70</v>
      </c>
      <c r="H3918" s="11" t="s">
        <v>53</v>
      </c>
      <c r="I3918" s="11">
        <v>40.842014117474399</v>
      </c>
      <c r="J3918" s="11">
        <v>-73.867877991538194</v>
      </c>
      <c r="K3918" s="11">
        <v>225</v>
      </c>
      <c r="L3918" s="11">
        <v>78.954309305836205</v>
      </c>
      <c r="M3918" s="11">
        <v>18.9735794007462</v>
      </c>
      <c r="N3918" s="11" t="s">
        <v>57</v>
      </c>
      <c r="O3918" s="11" t="s">
        <v>60</v>
      </c>
      <c r="P3918" s="11">
        <v>1</v>
      </c>
      <c r="Q3918" s="11">
        <v>0.12986606333718501</v>
      </c>
      <c r="R3918" s="11">
        <v>45</v>
      </c>
      <c r="S3918" s="11">
        <v>27</v>
      </c>
      <c r="T3918" s="11">
        <v>231.87176382957901</v>
      </c>
      <c r="U3918" s="11">
        <v>20.9258159811728</v>
      </c>
      <c r="V3918" s="11" t="s">
        <v>56</v>
      </c>
    </row>
    <row r="3919" spans="1:22" x14ac:dyDescent="0.3">
      <c r="A3919" s="9">
        <v>45365.600694444503</v>
      </c>
      <c r="B3919" s="10">
        <v>45365</v>
      </c>
      <c r="C3919" s="11">
        <v>2024</v>
      </c>
      <c r="D3919" s="11">
        <v>3</v>
      </c>
      <c r="E3919" s="11">
        <v>14</v>
      </c>
      <c r="F3919" s="11">
        <v>14</v>
      </c>
      <c r="G3919" s="11" t="s">
        <v>70</v>
      </c>
      <c r="H3919" s="11" t="s">
        <v>53</v>
      </c>
      <c r="I3919" s="11">
        <v>40.7508014208776</v>
      </c>
      <c r="J3919" s="11">
        <v>-73.862549674319098</v>
      </c>
      <c r="K3919" s="11">
        <v>31</v>
      </c>
      <c r="L3919" s="11">
        <v>41.714290839800597</v>
      </c>
      <c r="M3919" s="11">
        <v>28.540658987115702</v>
      </c>
      <c r="N3919" s="11" t="s">
        <v>59</v>
      </c>
      <c r="O3919" s="11" t="s">
        <v>55</v>
      </c>
      <c r="P3919" s="11">
        <v>0</v>
      </c>
      <c r="Q3919" s="11">
        <v>0.26375351537062502</v>
      </c>
      <c r="R3919" s="11">
        <v>65</v>
      </c>
      <c r="S3919" s="11">
        <v>40</v>
      </c>
      <c r="T3919" s="11">
        <v>239.77548497548199</v>
      </c>
      <c r="U3919" s="11">
        <v>5.5600874229826296</v>
      </c>
      <c r="V3919" s="11" t="s">
        <v>62</v>
      </c>
    </row>
    <row r="3920" spans="1:22" x14ac:dyDescent="0.3">
      <c r="A3920" s="9">
        <v>45365.604166666701</v>
      </c>
      <c r="B3920" s="10">
        <v>45365</v>
      </c>
      <c r="C3920" s="11">
        <v>2024</v>
      </c>
      <c r="D3920" s="11">
        <v>3</v>
      </c>
      <c r="E3920" s="11">
        <v>14</v>
      </c>
      <c r="F3920" s="11">
        <v>14</v>
      </c>
      <c r="G3920" s="11" t="s">
        <v>70</v>
      </c>
      <c r="H3920" s="11" t="s">
        <v>53</v>
      </c>
      <c r="I3920" s="11">
        <v>40.7461742542257</v>
      </c>
      <c r="J3920" s="11">
        <v>-73.871151171745893</v>
      </c>
      <c r="K3920" s="11">
        <v>74</v>
      </c>
      <c r="L3920" s="11">
        <v>21.463105219492402</v>
      </c>
      <c r="M3920" s="11">
        <v>46.255664474916301</v>
      </c>
      <c r="N3920" s="11" t="s">
        <v>54</v>
      </c>
      <c r="O3920" s="11" t="s">
        <v>55</v>
      </c>
      <c r="P3920" s="11">
        <v>0</v>
      </c>
      <c r="Q3920" s="11">
        <v>-0.37293881110534299</v>
      </c>
      <c r="R3920" s="11">
        <v>10</v>
      </c>
      <c r="S3920" s="11">
        <v>45</v>
      </c>
      <c r="T3920" s="11">
        <v>410.84616897787203</v>
      </c>
      <c r="U3920" s="11">
        <v>22.705421846341199</v>
      </c>
      <c r="V3920" s="11" t="s">
        <v>63</v>
      </c>
    </row>
    <row r="3921" spans="1:22" x14ac:dyDescent="0.3">
      <c r="A3921" s="9">
        <v>45365.607638888898</v>
      </c>
      <c r="B3921" s="10">
        <v>45365</v>
      </c>
      <c r="C3921" s="11">
        <v>2024</v>
      </c>
      <c r="D3921" s="11">
        <v>3</v>
      </c>
      <c r="E3921" s="11">
        <v>14</v>
      </c>
      <c r="F3921" s="11">
        <v>14</v>
      </c>
      <c r="G3921" s="11" t="s">
        <v>70</v>
      </c>
      <c r="H3921" s="11" t="s">
        <v>53</v>
      </c>
      <c r="I3921" s="11">
        <v>40.677152748127</v>
      </c>
      <c r="J3921" s="11">
        <v>-73.873660512388099</v>
      </c>
      <c r="K3921" s="11">
        <v>43</v>
      </c>
      <c r="L3921" s="11">
        <v>18.740081775725201</v>
      </c>
      <c r="M3921" s="11">
        <v>27.1811528902197</v>
      </c>
      <c r="N3921" s="11" t="s">
        <v>57</v>
      </c>
      <c r="O3921" s="11" t="s">
        <v>55</v>
      </c>
      <c r="P3921" s="11">
        <v>0</v>
      </c>
      <c r="Q3921" s="11">
        <v>0.68007059113606305</v>
      </c>
      <c r="R3921" s="11">
        <v>95</v>
      </c>
      <c r="S3921" s="11">
        <v>39</v>
      </c>
      <c r="T3921" s="11">
        <v>440.40039363154102</v>
      </c>
      <c r="U3921" s="11">
        <v>27.3027950613616</v>
      </c>
      <c r="V3921" s="11" t="s">
        <v>56</v>
      </c>
    </row>
    <row r="3922" spans="1:22" x14ac:dyDescent="0.3">
      <c r="A3922" s="9">
        <v>45365.611111111102</v>
      </c>
      <c r="B3922" s="10">
        <v>45365</v>
      </c>
      <c r="C3922" s="11">
        <v>2024</v>
      </c>
      <c r="D3922" s="11">
        <v>3</v>
      </c>
      <c r="E3922" s="11">
        <v>14</v>
      </c>
      <c r="F3922" s="11">
        <v>14</v>
      </c>
      <c r="G3922" s="11" t="s">
        <v>70</v>
      </c>
      <c r="H3922" s="11" t="s">
        <v>53</v>
      </c>
      <c r="I3922" s="11">
        <v>40.863313635530098</v>
      </c>
      <c r="J3922" s="11">
        <v>-73.899642732088694</v>
      </c>
      <c r="K3922" s="11">
        <v>89</v>
      </c>
      <c r="L3922" s="11">
        <v>10.532568743363599</v>
      </c>
      <c r="M3922" s="11">
        <v>45.021435549802298</v>
      </c>
      <c r="N3922" s="11" t="s">
        <v>59</v>
      </c>
      <c r="O3922" s="11" t="s">
        <v>55</v>
      </c>
      <c r="P3922" s="11">
        <v>0</v>
      </c>
      <c r="Q3922" s="11">
        <v>0.150951925910421</v>
      </c>
      <c r="R3922" s="11">
        <v>95</v>
      </c>
      <c r="S3922" s="11">
        <v>7</v>
      </c>
      <c r="T3922" s="11">
        <v>302.97517409605399</v>
      </c>
      <c r="U3922" s="11">
        <v>8.3986745054904794</v>
      </c>
      <c r="V3922" s="11" t="s">
        <v>56</v>
      </c>
    </row>
    <row r="3923" spans="1:22" x14ac:dyDescent="0.3">
      <c r="A3923" s="9">
        <v>45365.614583333299</v>
      </c>
      <c r="B3923" s="10">
        <v>45365</v>
      </c>
      <c r="C3923" s="11">
        <v>2024</v>
      </c>
      <c r="D3923" s="11">
        <v>3</v>
      </c>
      <c r="E3923" s="11">
        <v>14</v>
      </c>
      <c r="F3923" s="11">
        <v>14</v>
      </c>
      <c r="G3923" s="11" t="s">
        <v>70</v>
      </c>
      <c r="H3923" s="11" t="s">
        <v>53</v>
      </c>
      <c r="I3923" s="11">
        <v>40.693117679928903</v>
      </c>
      <c r="J3923" s="11">
        <v>-73.896130865104297</v>
      </c>
      <c r="K3923" s="11">
        <v>78</v>
      </c>
      <c r="L3923" s="11">
        <v>49.550421467674298</v>
      </c>
      <c r="M3923" s="11">
        <v>93.072440540808998</v>
      </c>
      <c r="N3923" s="11" t="s">
        <v>59</v>
      </c>
      <c r="O3923" s="11" t="s">
        <v>60</v>
      </c>
      <c r="P3923" s="11">
        <v>0</v>
      </c>
      <c r="Q3923" s="11">
        <v>-0.26199666663056898</v>
      </c>
      <c r="R3923" s="11">
        <v>73</v>
      </c>
      <c r="S3923" s="11">
        <v>40</v>
      </c>
      <c r="T3923" s="11">
        <v>418.17296171867298</v>
      </c>
      <c r="U3923" s="11">
        <v>22.841283809759801</v>
      </c>
      <c r="V3923" s="11" t="s">
        <v>56</v>
      </c>
    </row>
    <row r="3924" spans="1:22" x14ac:dyDescent="0.3">
      <c r="A3924" s="9">
        <v>45365.618055555598</v>
      </c>
      <c r="B3924" s="10">
        <v>45365</v>
      </c>
      <c r="C3924" s="11">
        <v>2024</v>
      </c>
      <c r="D3924" s="11">
        <v>3</v>
      </c>
      <c r="E3924" s="11">
        <v>14</v>
      </c>
      <c r="F3924" s="11">
        <v>14</v>
      </c>
      <c r="G3924" s="11" t="s">
        <v>70</v>
      </c>
      <c r="H3924" s="11" t="s">
        <v>53</v>
      </c>
      <c r="I3924" s="11">
        <v>40.891309951517997</v>
      </c>
      <c r="J3924" s="11">
        <v>-73.753982359586502</v>
      </c>
      <c r="K3924" s="11">
        <v>234</v>
      </c>
      <c r="L3924" s="11">
        <v>78.237037357918297</v>
      </c>
      <c r="M3924" s="11">
        <v>48.876538532026402</v>
      </c>
      <c r="N3924" s="11" t="s">
        <v>54</v>
      </c>
      <c r="O3924" s="11" t="s">
        <v>58</v>
      </c>
      <c r="P3924" s="11">
        <v>0</v>
      </c>
      <c r="Q3924" s="11">
        <v>-2.1700278734090701E-2</v>
      </c>
      <c r="R3924" s="11">
        <v>92</v>
      </c>
      <c r="S3924" s="11">
        <v>17</v>
      </c>
      <c r="T3924" s="11">
        <v>103.050526388504</v>
      </c>
      <c r="U3924" s="11">
        <v>26.743578648016001</v>
      </c>
      <c r="V3924" s="11" t="s">
        <v>56</v>
      </c>
    </row>
    <row r="3925" spans="1:22" x14ac:dyDescent="0.3">
      <c r="A3925" s="9">
        <v>45365.621527777803</v>
      </c>
      <c r="B3925" s="10">
        <v>45365</v>
      </c>
      <c r="C3925" s="11">
        <v>2024</v>
      </c>
      <c r="D3925" s="11">
        <v>3</v>
      </c>
      <c r="E3925" s="11">
        <v>14</v>
      </c>
      <c r="F3925" s="11">
        <v>14</v>
      </c>
      <c r="G3925" s="11" t="s">
        <v>70</v>
      </c>
      <c r="H3925" s="11" t="s">
        <v>53</v>
      </c>
      <c r="I3925" s="11">
        <v>40.729427122353201</v>
      </c>
      <c r="J3925" s="11">
        <v>-73.804555546906499</v>
      </c>
      <c r="K3925" s="11">
        <v>109</v>
      </c>
      <c r="L3925" s="11">
        <v>47.549126222791699</v>
      </c>
      <c r="M3925" s="11">
        <v>83.603104992337705</v>
      </c>
      <c r="N3925" s="11" t="s">
        <v>54</v>
      </c>
      <c r="O3925" s="11" t="s">
        <v>55</v>
      </c>
      <c r="P3925" s="11">
        <v>0</v>
      </c>
      <c r="Q3925" s="11">
        <v>-0.19236741831196899</v>
      </c>
      <c r="R3925" s="11">
        <v>62</v>
      </c>
      <c r="S3925" s="11">
        <v>32</v>
      </c>
      <c r="T3925" s="11">
        <v>430.86026268201198</v>
      </c>
      <c r="U3925" s="11">
        <v>29.717939405557001</v>
      </c>
      <c r="V3925" s="11" t="s">
        <v>56</v>
      </c>
    </row>
    <row r="3926" spans="1:22" x14ac:dyDescent="0.3">
      <c r="A3926" s="9">
        <v>45365.625</v>
      </c>
      <c r="B3926" s="10">
        <v>45365</v>
      </c>
      <c r="C3926" s="11">
        <v>2024</v>
      </c>
      <c r="D3926" s="11">
        <v>3</v>
      </c>
      <c r="E3926" s="11">
        <v>14</v>
      </c>
      <c r="F3926" s="11">
        <v>15</v>
      </c>
      <c r="G3926" s="11" t="s">
        <v>70</v>
      </c>
      <c r="H3926" s="11" t="s">
        <v>53</v>
      </c>
      <c r="I3926" s="11">
        <v>40.717177142659601</v>
      </c>
      <c r="J3926" s="11">
        <v>-73.845532703689003</v>
      </c>
      <c r="K3926" s="11">
        <v>163</v>
      </c>
      <c r="L3926" s="11">
        <v>31.238591276681099</v>
      </c>
      <c r="M3926" s="11">
        <v>35.472611114251201</v>
      </c>
      <c r="N3926" s="11" t="s">
        <v>59</v>
      </c>
      <c r="O3926" s="11" t="s">
        <v>60</v>
      </c>
      <c r="P3926" s="11">
        <v>0</v>
      </c>
      <c r="Q3926" s="11">
        <v>0.34589644542664899</v>
      </c>
      <c r="R3926" s="11">
        <v>30</v>
      </c>
      <c r="S3926" s="11">
        <v>24</v>
      </c>
      <c r="T3926" s="11">
        <v>243.440384215991</v>
      </c>
      <c r="U3926" s="11">
        <v>5.1374275519691697</v>
      </c>
      <c r="V3926" s="11" t="s">
        <v>63</v>
      </c>
    </row>
    <row r="3927" spans="1:22" x14ac:dyDescent="0.3">
      <c r="A3927" s="9">
        <v>45365.628472222197</v>
      </c>
      <c r="B3927" s="10">
        <v>45365</v>
      </c>
      <c r="C3927" s="11">
        <v>2024</v>
      </c>
      <c r="D3927" s="11">
        <v>3</v>
      </c>
      <c r="E3927" s="11">
        <v>14</v>
      </c>
      <c r="F3927" s="11">
        <v>15</v>
      </c>
      <c r="G3927" s="11" t="s">
        <v>70</v>
      </c>
      <c r="H3927" s="11" t="s">
        <v>53</v>
      </c>
      <c r="I3927" s="11">
        <v>40.674448290037098</v>
      </c>
      <c r="J3927" s="11">
        <v>-73.754086264450905</v>
      </c>
      <c r="K3927" s="11">
        <v>232</v>
      </c>
      <c r="L3927" s="11">
        <v>45.046464964811001</v>
      </c>
      <c r="M3927" s="11">
        <v>18.634926979103501</v>
      </c>
      <c r="N3927" s="11" t="s">
        <v>54</v>
      </c>
      <c r="O3927" s="11" t="s">
        <v>60</v>
      </c>
      <c r="P3927" s="11">
        <v>0</v>
      </c>
      <c r="Q3927" s="11">
        <v>0.22561982957287899</v>
      </c>
      <c r="R3927" s="11">
        <v>30</v>
      </c>
      <c r="S3927" s="11">
        <v>40</v>
      </c>
      <c r="T3927" s="11">
        <v>387.85385994095702</v>
      </c>
      <c r="U3927" s="11">
        <v>15.225156500633</v>
      </c>
      <c r="V3927" s="11" t="s">
        <v>56</v>
      </c>
    </row>
    <row r="3928" spans="1:22" x14ac:dyDescent="0.3">
      <c r="A3928" s="9">
        <v>45365.631944444503</v>
      </c>
      <c r="B3928" s="10">
        <v>45365</v>
      </c>
      <c r="C3928" s="11">
        <v>2024</v>
      </c>
      <c r="D3928" s="11">
        <v>3</v>
      </c>
      <c r="E3928" s="11">
        <v>14</v>
      </c>
      <c r="F3928" s="11">
        <v>15</v>
      </c>
      <c r="G3928" s="11" t="s">
        <v>70</v>
      </c>
      <c r="H3928" s="11" t="s">
        <v>53</v>
      </c>
      <c r="I3928" s="11">
        <v>40.678846558276298</v>
      </c>
      <c r="J3928" s="11">
        <v>-73.960069869524006</v>
      </c>
      <c r="K3928" s="11">
        <v>126</v>
      </c>
      <c r="L3928" s="11">
        <v>6.3503825360720798</v>
      </c>
      <c r="M3928" s="11">
        <v>43.531728488156098</v>
      </c>
      <c r="N3928" s="11" t="s">
        <v>57</v>
      </c>
      <c r="O3928" s="11" t="s">
        <v>58</v>
      </c>
      <c r="P3928" s="11">
        <v>0</v>
      </c>
      <c r="Q3928" s="11">
        <v>-0.51933754562813605</v>
      </c>
      <c r="R3928" s="11">
        <v>40</v>
      </c>
      <c r="S3928" s="11">
        <v>32</v>
      </c>
      <c r="T3928" s="11">
        <v>97.059395572169194</v>
      </c>
      <c r="U3928" s="11">
        <v>15.1470279749492</v>
      </c>
      <c r="V3928" s="11" t="s">
        <v>56</v>
      </c>
    </row>
    <row r="3929" spans="1:22" x14ac:dyDescent="0.3">
      <c r="A3929" s="9">
        <v>45365.635416666701</v>
      </c>
      <c r="B3929" s="10">
        <v>45365</v>
      </c>
      <c r="C3929" s="11">
        <v>2024</v>
      </c>
      <c r="D3929" s="11">
        <v>3</v>
      </c>
      <c r="E3929" s="11">
        <v>14</v>
      </c>
      <c r="F3929" s="11">
        <v>15</v>
      </c>
      <c r="G3929" s="11" t="s">
        <v>70</v>
      </c>
      <c r="H3929" s="11" t="s">
        <v>53</v>
      </c>
      <c r="I3929" s="11">
        <v>40.6398674296995</v>
      </c>
      <c r="J3929" s="11">
        <v>-73.792453229141003</v>
      </c>
      <c r="K3929" s="11">
        <v>77</v>
      </c>
      <c r="L3929" s="11">
        <v>61.251733150847002</v>
      </c>
      <c r="M3929" s="11">
        <v>64.249353387555601</v>
      </c>
      <c r="N3929" s="11" t="s">
        <v>54</v>
      </c>
      <c r="O3929" s="11" t="s">
        <v>55</v>
      </c>
      <c r="P3929" s="11">
        <v>0</v>
      </c>
      <c r="Q3929" s="11">
        <v>0.37783454986482501</v>
      </c>
      <c r="R3929" s="11">
        <v>44</v>
      </c>
      <c r="S3929" s="11">
        <v>10</v>
      </c>
      <c r="T3929" s="11">
        <v>417.68180949956098</v>
      </c>
      <c r="U3929" s="11">
        <v>17.758759494813201</v>
      </c>
      <c r="V3929" s="11" t="s">
        <v>63</v>
      </c>
    </row>
    <row r="3930" spans="1:22" x14ac:dyDescent="0.3">
      <c r="A3930" s="9">
        <v>45365.638888888898</v>
      </c>
      <c r="B3930" s="10">
        <v>45365</v>
      </c>
      <c r="C3930" s="11">
        <v>2024</v>
      </c>
      <c r="D3930" s="11">
        <v>3</v>
      </c>
      <c r="E3930" s="11">
        <v>14</v>
      </c>
      <c r="F3930" s="11">
        <v>15</v>
      </c>
      <c r="G3930" s="11" t="s">
        <v>70</v>
      </c>
      <c r="H3930" s="11" t="s">
        <v>53</v>
      </c>
      <c r="I3930" s="11">
        <v>40.707027593807297</v>
      </c>
      <c r="J3930" s="11">
        <v>-73.997834841530306</v>
      </c>
      <c r="K3930" s="11">
        <v>208</v>
      </c>
      <c r="L3930" s="11">
        <v>26.408874623212299</v>
      </c>
      <c r="M3930" s="11">
        <v>20.754258030730298</v>
      </c>
      <c r="N3930" s="11" t="s">
        <v>54</v>
      </c>
      <c r="O3930" s="11" t="s">
        <v>60</v>
      </c>
      <c r="P3930" s="11">
        <v>0</v>
      </c>
      <c r="Q3930" s="11">
        <v>-1.9499920323791699E-2</v>
      </c>
      <c r="R3930" s="11">
        <v>75</v>
      </c>
      <c r="S3930" s="11">
        <v>15</v>
      </c>
      <c r="T3930" s="11">
        <v>101.757916212749</v>
      </c>
      <c r="U3930" s="11">
        <v>19.548160057358</v>
      </c>
      <c r="V3930" s="11" t="s">
        <v>56</v>
      </c>
    </row>
    <row r="3931" spans="1:22" x14ac:dyDescent="0.3">
      <c r="A3931" s="9">
        <v>45365.642361111102</v>
      </c>
      <c r="B3931" s="10">
        <v>45365</v>
      </c>
      <c r="C3931" s="11">
        <v>2024</v>
      </c>
      <c r="D3931" s="11">
        <v>3</v>
      </c>
      <c r="E3931" s="11">
        <v>14</v>
      </c>
      <c r="F3931" s="11">
        <v>15</v>
      </c>
      <c r="G3931" s="11" t="s">
        <v>70</v>
      </c>
      <c r="H3931" s="11" t="s">
        <v>53</v>
      </c>
      <c r="I3931" s="11">
        <v>40.851809898242998</v>
      </c>
      <c r="J3931" s="11">
        <v>-73.766077244860895</v>
      </c>
      <c r="K3931" s="11">
        <v>143</v>
      </c>
      <c r="L3931" s="11">
        <v>69.404147339357493</v>
      </c>
      <c r="M3931" s="11">
        <v>51.731174017491497</v>
      </c>
      <c r="N3931" s="11" t="s">
        <v>59</v>
      </c>
      <c r="O3931" s="11" t="s">
        <v>58</v>
      </c>
      <c r="P3931" s="11">
        <v>0</v>
      </c>
      <c r="Q3931" s="11">
        <v>-0.70196229656257902</v>
      </c>
      <c r="R3931" s="11">
        <v>72</v>
      </c>
      <c r="S3931" s="11">
        <v>5</v>
      </c>
      <c r="T3931" s="11">
        <v>479.53765825925899</v>
      </c>
      <c r="U3931" s="11">
        <v>11.6853200982512</v>
      </c>
      <c r="V3931" s="11" t="s">
        <v>63</v>
      </c>
    </row>
    <row r="3932" spans="1:22" x14ac:dyDescent="0.3">
      <c r="A3932" s="9">
        <v>45365.645833333299</v>
      </c>
      <c r="B3932" s="10">
        <v>45365</v>
      </c>
      <c r="C3932" s="11">
        <v>2024</v>
      </c>
      <c r="D3932" s="11">
        <v>3</v>
      </c>
      <c r="E3932" s="11">
        <v>14</v>
      </c>
      <c r="F3932" s="11">
        <v>15</v>
      </c>
      <c r="G3932" s="11" t="s">
        <v>70</v>
      </c>
      <c r="H3932" s="11" t="s">
        <v>53</v>
      </c>
      <c r="I3932" s="11">
        <v>40.846570133001002</v>
      </c>
      <c r="J3932" s="11">
        <v>-73.761931473836697</v>
      </c>
      <c r="K3932" s="11">
        <v>153</v>
      </c>
      <c r="L3932" s="11">
        <v>28.765239234198098</v>
      </c>
      <c r="M3932" s="11">
        <v>18.034400086332301</v>
      </c>
      <c r="N3932" s="11" t="s">
        <v>54</v>
      </c>
      <c r="O3932" s="11" t="s">
        <v>61</v>
      </c>
      <c r="P3932" s="11">
        <v>0</v>
      </c>
      <c r="Q3932" s="11">
        <v>-0.36307410984990501</v>
      </c>
      <c r="R3932" s="11">
        <v>57</v>
      </c>
      <c r="S3932" s="11">
        <v>40</v>
      </c>
      <c r="T3932" s="11">
        <v>244.85620147049801</v>
      </c>
      <c r="U3932" s="11">
        <v>27.6993577954774</v>
      </c>
      <c r="V3932" s="11" t="s">
        <v>63</v>
      </c>
    </row>
    <row r="3933" spans="1:22" x14ac:dyDescent="0.3">
      <c r="A3933" s="9">
        <v>45365.649305555598</v>
      </c>
      <c r="B3933" s="10">
        <v>45365</v>
      </c>
      <c r="C3933" s="11">
        <v>2024</v>
      </c>
      <c r="D3933" s="11">
        <v>3</v>
      </c>
      <c r="E3933" s="11">
        <v>14</v>
      </c>
      <c r="F3933" s="11">
        <v>15</v>
      </c>
      <c r="G3933" s="11" t="s">
        <v>70</v>
      </c>
      <c r="H3933" s="11" t="s">
        <v>53</v>
      </c>
      <c r="I3933" s="11">
        <v>40.8351992354999</v>
      </c>
      <c r="J3933" s="11">
        <v>-73.831867144990298</v>
      </c>
      <c r="K3933" s="11">
        <v>231</v>
      </c>
      <c r="L3933" s="11">
        <v>42.077730424980999</v>
      </c>
      <c r="M3933" s="11">
        <v>10.9432124293446</v>
      </c>
      <c r="N3933" s="11" t="s">
        <v>59</v>
      </c>
      <c r="O3933" s="11" t="s">
        <v>55</v>
      </c>
      <c r="P3933" s="11">
        <v>0</v>
      </c>
      <c r="Q3933" s="11">
        <v>0.149800561567176</v>
      </c>
      <c r="R3933" s="11">
        <v>62</v>
      </c>
      <c r="S3933" s="11">
        <v>44</v>
      </c>
      <c r="T3933" s="11">
        <v>358.42587342398502</v>
      </c>
      <c r="U3933" s="11">
        <v>12.539740979708499</v>
      </c>
      <c r="V3933" s="11" t="s">
        <v>56</v>
      </c>
    </row>
    <row r="3934" spans="1:22" x14ac:dyDescent="0.3">
      <c r="A3934" s="9">
        <v>45365.652777777803</v>
      </c>
      <c r="B3934" s="10">
        <v>45365</v>
      </c>
      <c r="C3934" s="11">
        <v>2024</v>
      </c>
      <c r="D3934" s="11">
        <v>3</v>
      </c>
      <c r="E3934" s="11">
        <v>14</v>
      </c>
      <c r="F3934" s="11">
        <v>15</v>
      </c>
      <c r="G3934" s="11" t="s">
        <v>70</v>
      </c>
      <c r="H3934" s="11" t="s">
        <v>53</v>
      </c>
      <c r="I3934" s="11">
        <v>40.886425960522601</v>
      </c>
      <c r="J3934" s="11">
        <v>-73.9462898908684</v>
      </c>
      <c r="K3934" s="11">
        <v>250</v>
      </c>
      <c r="L3934" s="11">
        <v>12.149770624484599</v>
      </c>
      <c r="M3934" s="11">
        <v>39.183331550756897</v>
      </c>
      <c r="N3934" s="11" t="s">
        <v>59</v>
      </c>
      <c r="O3934" s="11" t="s">
        <v>58</v>
      </c>
      <c r="P3934" s="11">
        <v>0</v>
      </c>
      <c r="Q3934" s="11">
        <v>8.4870474361055298E-2</v>
      </c>
      <c r="R3934" s="11">
        <v>30</v>
      </c>
      <c r="S3934" s="11">
        <v>3</v>
      </c>
      <c r="T3934" s="11">
        <v>346.906278888234</v>
      </c>
      <c r="U3934" s="11">
        <v>9.3508679989087504</v>
      </c>
      <c r="V3934" s="11" t="s">
        <v>56</v>
      </c>
    </row>
    <row r="3935" spans="1:22" x14ac:dyDescent="0.3">
      <c r="A3935" s="9">
        <v>45365.65625</v>
      </c>
      <c r="B3935" s="10">
        <v>45365</v>
      </c>
      <c r="C3935" s="11">
        <v>2024</v>
      </c>
      <c r="D3935" s="11">
        <v>3</v>
      </c>
      <c r="E3935" s="11">
        <v>14</v>
      </c>
      <c r="F3935" s="11">
        <v>15</v>
      </c>
      <c r="G3935" s="11" t="s">
        <v>70</v>
      </c>
      <c r="H3935" s="11" t="s">
        <v>53</v>
      </c>
      <c r="I3935" s="11">
        <v>40.733959673672203</v>
      </c>
      <c r="J3935" s="11">
        <v>-73.790710700520194</v>
      </c>
      <c r="K3935" s="11">
        <v>228</v>
      </c>
      <c r="L3935" s="11">
        <v>51.087777101023697</v>
      </c>
      <c r="M3935" s="11">
        <v>69.506932396343004</v>
      </c>
      <c r="N3935" s="11" t="s">
        <v>54</v>
      </c>
      <c r="O3935" s="11" t="s">
        <v>60</v>
      </c>
      <c r="P3935" s="11">
        <v>0</v>
      </c>
      <c r="Q3935" s="11">
        <v>-0.29378646942901399</v>
      </c>
      <c r="R3935" s="11">
        <v>36</v>
      </c>
      <c r="S3935" s="11">
        <v>1</v>
      </c>
      <c r="T3935" s="11">
        <v>196.95920312627001</v>
      </c>
      <c r="U3935" s="11">
        <v>5.3180037175048698</v>
      </c>
      <c r="V3935" s="11" t="s">
        <v>56</v>
      </c>
    </row>
    <row r="3936" spans="1:22" x14ac:dyDescent="0.3">
      <c r="A3936" s="9">
        <v>45365.659722222197</v>
      </c>
      <c r="B3936" s="10">
        <v>45365</v>
      </c>
      <c r="C3936" s="11">
        <v>2024</v>
      </c>
      <c r="D3936" s="11">
        <v>3</v>
      </c>
      <c r="E3936" s="11">
        <v>14</v>
      </c>
      <c r="F3936" s="11">
        <v>15</v>
      </c>
      <c r="G3936" s="11" t="s">
        <v>70</v>
      </c>
      <c r="H3936" s="11" t="s">
        <v>53</v>
      </c>
      <c r="I3936" s="11">
        <v>40.618233123623298</v>
      </c>
      <c r="J3936" s="11">
        <v>-73.709293384919704</v>
      </c>
      <c r="K3936" s="11">
        <v>200</v>
      </c>
      <c r="L3936" s="11">
        <v>25.886053767755701</v>
      </c>
      <c r="M3936" s="11">
        <v>10.660632968348599</v>
      </c>
      <c r="N3936" s="11" t="s">
        <v>54</v>
      </c>
      <c r="O3936" s="11" t="s">
        <v>60</v>
      </c>
      <c r="P3936" s="11">
        <v>0</v>
      </c>
      <c r="Q3936" s="11">
        <v>-0.74563510598563199</v>
      </c>
      <c r="R3936" s="11">
        <v>90</v>
      </c>
      <c r="S3936" s="11">
        <v>22</v>
      </c>
      <c r="T3936" s="11">
        <v>149.95381543980801</v>
      </c>
      <c r="U3936" s="11">
        <v>17.451267527904498</v>
      </c>
      <c r="V3936" s="11" t="s">
        <v>63</v>
      </c>
    </row>
    <row r="3937" spans="1:22" x14ac:dyDescent="0.3">
      <c r="A3937" s="9">
        <v>45365.663194444503</v>
      </c>
      <c r="B3937" s="10">
        <v>45365</v>
      </c>
      <c r="C3937" s="11">
        <v>2024</v>
      </c>
      <c r="D3937" s="11">
        <v>3</v>
      </c>
      <c r="E3937" s="11">
        <v>14</v>
      </c>
      <c r="F3937" s="11">
        <v>15</v>
      </c>
      <c r="G3937" s="11" t="s">
        <v>70</v>
      </c>
      <c r="H3937" s="11" t="s">
        <v>53</v>
      </c>
      <c r="I3937" s="11">
        <v>40.685656523806998</v>
      </c>
      <c r="J3937" s="11">
        <v>-73.966633856455303</v>
      </c>
      <c r="K3937" s="11">
        <v>157</v>
      </c>
      <c r="L3937" s="11">
        <v>78.373600691014801</v>
      </c>
      <c r="M3937" s="11">
        <v>17.852140500428199</v>
      </c>
      <c r="N3937" s="11" t="s">
        <v>54</v>
      </c>
      <c r="O3937" s="11" t="s">
        <v>61</v>
      </c>
      <c r="P3937" s="11">
        <v>0</v>
      </c>
      <c r="Q3937" s="11">
        <v>-0.37141813111758198</v>
      </c>
      <c r="R3937" s="11">
        <v>26</v>
      </c>
      <c r="S3937" s="11">
        <v>47</v>
      </c>
      <c r="T3937" s="11">
        <v>210.46720048819901</v>
      </c>
      <c r="U3937" s="11">
        <v>28.148544053766798</v>
      </c>
      <c r="V3937" s="11" t="s">
        <v>63</v>
      </c>
    </row>
    <row r="3938" spans="1:22" x14ac:dyDescent="0.3">
      <c r="A3938" s="9">
        <v>45365.666666666701</v>
      </c>
      <c r="B3938" s="10">
        <v>45365</v>
      </c>
      <c r="C3938" s="11">
        <v>2024</v>
      </c>
      <c r="D3938" s="11">
        <v>3</v>
      </c>
      <c r="E3938" s="11">
        <v>14</v>
      </c>
      <c r="F3938" s="11">
        <v>16</v>
      </c>
      <c r="G3938" s="11" t="s">
        <v>70</v>
      </c>
      <c r="H3938" s="11" t="s">
        <v>53</v>
      </c>
      <c r="I3938" s="11">
        <v>40.7259852245815</v>
      </c>
      <c r="J3938" s="11">
        <v>-73.9350511977255</v>
      </c>
      <c r="K3938" s="11">
        <v>278</v>
      </c>
      <c r="L3938" s="11">
        <v>59.684249777060998</v>
      </c>
      <c r="M3938" s="11">
        <v>56.0331399128996</v>
      </c>
      <c r="N3938" s="11" t="s">
        <v>59</v>
      </c>
      <c r="O3938" s="11" t="s">
        <v>58</v>
      </c>
      <c r="P3938" s="11">
        <v>0</v>
      </c>
      <c r="Q3938" s="11">
        <v>0.85510017809420102</v>
      </c>
      <c r="R3938" s="11">
        <v>27</v>
      </c>
      <c r="S3938" s="11">
        <v>21</v>
      </c>
      <c r="T3938" s="11">
        <v>160.56846305585299</v>
      </c>
      <c r="U3938" s="11">
        <v>20.899967393574698</v>
      </c>
      <c r="V3938" s="11" t="s">
        <v>56</v>
      </c>
    </row>
    <row r="3939" spans="1:22" x14ac:dyDescent="0.3">
      <c r="A3939" s="9">
        <v>45365.670138888898</v>
      </c>
      <c r="B3939" s="10">
        <v>45365</v>
      </c>
      <c r="C3939" s="11">
        <v>2024</v>
      </c>
      <c r="D3939" s="11">
        <v>3</v>
      </c>
      <c r="E3939" s="11">
        <v>14</v>
      </c>
      <c r="F3939" s="11">
        <v>16</v>
      </c>
      <c r="G3939" s="11" t="s">
        <v>70</v>
      </c>
      <c r="H3939" s="11" t="s">
        <v>53</v>
      </c>
      <c r="I3939" s="11">
        <v>40.6825282610383</v>
      </c>
      <c r="J3939" s="11">
        <v>-73.745809377367905</v>
      </c>
      <c r="K3939" s="11">
        <v>91</v>
      </c>
      <c r="L3939" s="11">
        <v>71.167551841290106</v>
      </c>
      <c r="M3939" s="11">
        <v>72.7533409270617</v>
      </c>
      <c r="N3939" s="11" t="s">
        <v>57</v>
      </c>
      <c r="O3939" s="11" t="s">
        <v>58</v>
      </c>
      <c r="P3939" s="11">
        <v>0</v>
      </c>
      <c r="Q3939" s="11">
        <v>0.76573338920211798</v>
      </c>
      <c r="R3939" s="11">
        <v>29</v>
      </c>
      <c r="S3939" s="11">
        <v>15</v>
      </c>
      <c r="T3939" s="11">
        <v>492.89145169443299</v>
      </c>
      <c r="U3939" s="11">
        <v>21.2541185342597</v>
      </c>
      <c r="V3939" s="11" t="s">
        <v>63</v>
      </c>
    </row>
    <row r="3940" spans="1:22" x14ac:dyDescent="0.3">
      <c r="A3940" s="9">
        <v>45365.673611111102</v>
      </c>
      <c r="B3940" s="10">
        <v>45365</v>
      </c>
      <c r="C3940" s="11">
        <v>2024</v>
      </c>
      <c r="D3940" s="11">
        <v>3</v>
      </c>
      <c r="E3940" s="11">
        <v>14</v>
      </c>
      <c r="F3940" s="11">
        <v>16</v>
      </c>
      <c r="G3940" s="11" t="s">
        <v>70</v>
      </c>
      <c r="H3940" s="11" t="s">
        <v>53</v>
      </c>
      <c r="I3940" s="11">
        <v>40.738763164936401</v>
      </c>
      <c r="J3940" s="11">
        <v>-73.914425582671697</v>
      </c>
      <c r="K3940" s="11">
        <v>78</v>
      </c>
      <c r="L3940" s="11">
        <v>63.2993501127755</v>
      </c>
      <c r="M3940" s="11">
        <v>93.854606022090493</v>
      </c>
      <c r="N3940" s="11" t="s">
        <v>57</v>
      </c>
      <c r="O3940" s="11" t="s">
        <v>61</v>
      </c>
      <c r="P3940" s="11">
        <v>0</v>
      </c>
      <c r="Q3940" s="11">
        <v>-0.34338985518034199</v>
      </c>
      <c r="R3940" s="11">
        <v>83</v>
      </c>
      <c r="S3940" s="11">
        <v>2</v>
      </c>
      <c r="T3940" s="11">
        <v>447.07881549842602</v>
      </c>
      <c r="U3940" s="11">
        <v>24.333932894534801</v>
      </c>
      <c r="V3940" s="11" t="s">
        <v>56</v>
      </c>
    </row>
    <row r="3941" spans="1:22" x14ac:dyDescent="0.3">
      <c r="A3941" s="9">
        <v>45365.677083333299</v>
      </c>
      <c r="B3941" s="10">
        <v>45365</v>
      </c>
      <c r="C3941" s="11">
        <v>2024</v>
      </c>
      <c r="D3941" s="11">
        <v>3</v>
      </c>
      <c r="E3941" s="11">
        <v>14</v>
      </c>
      <c r="F3941" s="11">
        <v>16</v>
      </c>
      <c r="G3941" s="11" t="s">
        <v>70</v>
      </c>
      <c r="H3941" s="11" t="s">
        <v>53</v>
      </c>
      <c r="I3941" s="11">
        <v>40.705388439200902</v>
      </c>
      <c r="J3941" s="11">
        <v>-73.830061930106396</v>
      </c>
      <c r="K3941" s="11">
        <v>270</v>
      </c>
      <c r="L3941" s="11">
        <v>57.5918496345693</v>
      </c>
      <c r="M3941" s="11">
        <v>55.770445882323301</v>
      </c>
      <c r="N3941" s="11" t="s">
        <v>57</v>
      </c>
      <c r="O3941" s="11" t="s">
        <v>58</v>
      </c>
      <c r="P3941" s="11">
        <v>0</v>
      </c>
      <c r="Q3941" s="11">
        <v>-0.40127020049899897</v>
      </c>
      <c r="R3941" s="11">
        <v>68</v>
      </c>
      <c r="S3941" s="11">
        <v>1</v>
      </c>
      <c r="T3941" s="11">
        <v>159.088249163109</v>
      </c>
      <c r="U3941" s="11">
        <v>26.737662593133798</v>
      </c>
      <c r="V3941" s="11" t="s">
        <v>56</v>
      </c>
    </row>
    <row r="3942" spans="1:22" x14ac:dyDescent="0.3">
      <c r="A3942" s="9">
        <v>45365.680555555598</v>
      </c>
      <c r="B3942" s="10">
        <v>45365</v>
      </c>
      <c r="C3942" s="11">
        <v>2024</v>
      </c>
      <c r="D3942" s="11">
        <v>3</v>
      </c>
      <c r="E3942" s="11">
        <v>14</v>
      </c>
      <c r="F3942" s="11">
        <v>16</v>
      </c>
      <c r="G3942" s="11" t="s">
        <v>70</v>
      </c>
      <c r="H3942" s="11" t="s">
        <v>53</v>
      </c>
      <c r="I3942" s="11">
        <v>40.635766493218298</v>
      </c>
      <c r="J3942" s="11">
        <v>-73.839098499045804</v>
      </c>
      <c r="K3942" s="11">
        <v>62</v>
      </c>
      <c r="L3942" s="11">
        <v>12.268892891413699</v>
      </c>
      <c r="M3942" s="11">
        <v>38.284112589120902</v>
      </c>
      <c r="N3942" s="11" t="s">
        <v>54</v>
      </c>
      <c r="O3942" s="11" t="s">
        <v>61</v>
      </c>
      <c r="P3942" s="11">
        <v>0</v>
      </c>
      <c r="Q3942" s="11">
        <v>-0.90756605287206704</v>
      </c>
      <c r="R3942" s="11">
        <v>54</v>
      </c>
      <c r="S3942" s="11">
        <v>6</v>
      </c>
      <c r="T3942" s="11">
        <v>242.02943051376201</v>
      </c>
      <c r="U3942" s="11">
        <v>9.4639263878236104</v>
      </c>
      <c r="V3942" s="11" t="s">
        <v>56</v>
      </c>
    </row>
    <row r="3943" spans="1:22" x14ac:dyDescent="0.3">
      <c r="A3943" s="9">
        <v>45365.684027777803</v>
      </c>
      <c r="B3943" s="10">
        <v>45365</v>
      </c>
      <c r="C3943" s="11">
        <v>2024</v>
      </c>
      <c r="D3943" s="11">
        <v>3</v>
      </c>
      <c r="E3943" s="11">
        <v>14</v>
      </c>
      <c r="F3943" s="11">
        <v>16</v>
      </c>
      <c r="G3943" s="11" t="s">
        <v>70</v>
      </c>
      <c r="H3943" s="11" t="s">
        <v>53</v>
      </c>
      <c r="I3943" s="11">
        <v>40.619528289621996</v>
      </c>
      <c r="J3943" s="11">
        <v>-73.811792886268506</v>
      </c>
      <c r="K3943" s="11">
        <v>212</v>
      </c>
      <c r="L3943" s="11">
        <v>73.791137731353004</v>
      </c>
      <c r="M3943" s="11">
        <v>80.569985425074506</v>
      </c>
      <c r="N3943" s="11" t="s">
        <v>59</v>
      </c>
      <c r="O3943" s="11" t="s">
        <v>60</v>
      </c>
      <c r="P3943" s="11">
        <v>0</v>
      </c>
      <c r="Q3943" s="11">
        <v>0.75009060381972803</v>
      </c>
      <c r="R3943" s="11">
        <v>55</v>
      </c>
      <c r="S3943" s="11">
        <v>19</v>
      </c>
      <c r="T3943" s="11">
        <v>284.761314834681</v>
      </c>
      <c r="U3943" s="11">
        <v>15.992102055938201</v>
      </c>
      <c r="V3943" s="11" t="s">
        <v>56</v>
      </c>
    </row>
    <row r="3944" spans="1:22" x14ac:dyDescent="0.3">
      <c r="A3944" s="9">
        <v>45365.6875</v>
      </c>
      <c r="B3944" s="10">
        <v>45365</v>
      </c>
      <c r="C3944" s="11">
        <v>2024</v>
      </c>
      <c r="D3944" s="11">
        <v>3</v>
      </c>
      <c r="E3944" s="11">
        <v>14</v>
      </c>
      <c r="F3944" s="11">
        <v>16</v>
      </c>
      <c r="G3944" s="11" t="s">
        <v>70</v>
      </c>
      <c r="H3944" s="11" t="s">
        <v>53</v>
      </c>
      <c r="I3944" s="11">
        <v>40.7826663299915</v>
      </c>
      <c r="J3944" s="11">
        <v>-73.774873130764405</v>
      </c>
      <c r="K3944" s="11">
        <v>237</v>
      </c>
      <c r="L3944" s="11">
        <v>5.8773593807994304</v>
      </c>
      <c r="M3944" s="11">
        <v>46.889085900199497</v>
      </c>
      <c r="N3944" s="11" t="s">
        <v>54</v>
      </c>
      <c r="O3944" s="11" t="s">
        <v>60</v>
      </c>
      <c r="P3944" s="11">
        <v>1</v>
      </c>
      <c r="Q3944" s="11">
        <v>0.53688305940853598</v>
      </c>
      <c r="R3944" s="11">
        <v>37</v>
      </c>
      <c r="S3944" s="11">
        <v>1</v>
      </c>
      <c r="T3944" s="11">
        <v>108.124764407162</v>
      </c>
      <c r="U3944" s="11">
        <v>24.771264079630001</v>
      </c>
      <c r="V3944" s="11" t="s">
        <v>56</v>
      </c>
    </row>
    <row r="3945" spans="1:22" x14ac:dyDescent="0.3">
      <c r="A3945" s="9">
        <v>45365.690972222197</v>
      </c>
      <c r="B3945" s="10">
        <v>45365</v>
      </c>
      <c r="C3945" s="11">
        <v>2024</v>
      </c>
      <c r="D3945" s="11">
        <v>3</v>
      </c>
      <c r="E3945" s="11">
        <v>14</v>
      </c>
      <c r="F3945" s="11">
        <v>16</v>
      </c>
      <c r="G3945" s="11" t="s">
        <v>70</v>
      </c>
      <c r="H3945" s="11" t="s">
        <v>53</v>
      </c>
      <c r="I3945" s="11">
        <v>40.880925590756497</v>
      </c>
      <c r="J3945" s="11">
        <v>-73.842611758707704</v>
      </c>
      <c r="K3945" s="11">
        <v>119</v>
      </c>
      <c r="L3945" s="11">
        <v>60.474058416614596</v>
      </c>
      <c r="M3945" s="11">
        <v>22.326003266528701</v>
      </c>
      <c r="N3945" s="11" t="s">
        <v>54</v>
      </c>
      <c r="O3945" s="11" t="s">
        <v>58</v>
      </c>
      <c r="P3945" s="11">
        <v>0</v>
      </c>
      <c r="Q3945" s="11">
        <v>-0.94142875133521897</v>
      </c>
      <c r="R3945" s="11">
        <v>5</v>
      </c>
      <c r="S3945" s="11">
        <v>34</v>
      </c>
      <c r="T3945" s="11">
        <v>50.3144591607251</v>
      </c>
      <c r="U3945" s="11">
        <v>16.114012638849601</v>
      </c>
      <c r="V3945" s="11" t="s">
        <v>63</v>
      </c>
    </row>
    <row r="3946" spans="1:22" x14ac:dyDescent="0.3">
      <c r="A3946" s="9">
        <v>45365.694444444503</v>
      </c>
      <c r="B3946" s="10">
        <v>45365</v>
      </c>
      <c r="C3946" s="11">
        <v>2024</v>
      </c>
      <c r="D3946" s="11">
        <v>3</v>
      </c>
      <c r="E3946" s="11">
        <v>14</v>
      </c>
      <c r="F3946" s="11">
        <v>16</v>
      </c>
      <c r="G3946" s="11" t="s">
        <v>70</v>
      </c>
      <c r="H3946" s="11" t="s">
        <v>53</v>
      </c>
      <c r="I3946" s="11">
        <v>40.6951589999533</v>
      </c>
      <c r="J3946" s="11">
        <v>-73.810181552261398</v>
      </c>
      <c r="K3946" s="11">
        <v>111</v>
      </c>
      <c r="L3946" s="11">
        <v>34.442599020498299</v>
      </c>
      <c r="M3946" s="11">
        <v>26.435849347177498</v>
      </c>
      <c r="N3946" s="11" t="s">
        <v>59</v>
      </c>
      <c r="O3946" s="11" t="s">
        <v>60</v>
      </c>
      <c r="P3946" s="11">
        <v>0</v>
      </c>
      <c r="Q3946" s="11">
        <v>0.558080931753836</v>
      </c>
      <c r="R3946" s="11">
        <v>29</v>
      </c>
      <c r="S3946" s="11">
        <v>49</v>
      </c>
      <c r="T3946" s="11">
        <v>187.90749658431699</v>
      </c>
      <c r="U3946" s="11">
        <v>23.641303167474099</v>
      </c>
      <c r="V3946" s="11" t="s">
        <v>63</v>
      </c>
    </row>
    <row r="3947" spans="1:22" x14ac:dyDescent="0.3">
      <c r="A3947" s="9">
        <v>45365.697916666701</v>
      </c>
      <c r="B3947" s="10">
        <v>45365</v>
      </c>
      <c r="C3947" s="11">
        <v>2024</v>
      </c>
      <c r="D3947" s="11">
        <v>3</v>
      </c>
      <c r="E3947" s="11">
        <v>14</v>
      </c>
      <c r="F3947" s="11">
        <v>16</v>
      </c>
      <c r="G3947" s="11" t="s">
        <v>70</v>
      </c>
      <c r="H3947" s="11" t="s">
        <v>53</v>
      </c>
      <c r="I3947" s="11">
        <v>40.6045202134164</v>
      </c>
      <c r="J3947" s="11">
        <v>-73.716993970924094</v>
      </c>
      <c r="K3947" s="11">
        <v>207</v>
      </c>
      <c r="L3947" s="11">
        <v>51.635155609065997</v>
      </c>
      <c r="M3947" s="11">
        <v>32.921297768730099</v>
      </c>
      <c r="N3947" s="11" t="s">
        <v>59</v>
      </c>
      <c r="O3947" s="11" t="s">
        <v>55</v>
      </c>
      <c r="P3947" s="11">
        <v>0</v>
      </c>
      <c r="Q3947" s="11">
        <v>-0.31134134954376602</v>
      </c>
      <c r="R3947" s="11">
        <v>89</v>
      </c>
      <c r="S3947" s="11">
        <v>17</v>
      </c>
      <c r="T3947" s="11">
        <v>52.705141315205097</v>
      </c>
      <c r="U3947" s="11">
        <v>9.2866713720307494</v>
      </c>
      <c r="V3947" s="11" t="s">
        <v>56</v>
      </c>
    </row>
    <row r="3948" spans="1:22" x14ac:dyDescent="0.3">
      <c r="A3948" s="9">
        <v>45365.701388888898</v>
      </c>
      <c r="B3948" s="10">
        <v>45365</v>
      </c>
      <c r="C3948" s="11">
        <v>2024</v>
      </c>
      <c r="D3948" s="11">
        <v>3</v>
      </c>
      <c r="E3948" s="11">
        <v>14</v>
      </c>
      <c r="F3948" s="11">
        <v>16</v>
      </c>
      <c r="G3948" s="11" t="s">
        <v>70</v>
      </c>
      <c r="H3948" s="11" t="s">
        <v>53</v>
      </c>
      <c r="I3948" s="11">
        <v>40.861152379572097</v>
      </c>
      <c r="J3948" s="11">
        <v>-73.760196448500494</v>
      </c>
      <c r="K3948" s="11">
        <v>85</v>
      </c>
      <c r="L3948" s="11">
        <v>8.4654683523505803</v>
      </c>
      <c r="M3948" s="11">
        <v>74.663988374851201</v>
      </c>
      <c r="N3948" s="11" t="s">
        <v>54</v>
      </c>
      <c r="O3948" s="11" t="s">
        <v>61</v>
      </c>
      <c r="P3948" s="11">
        <v>0</v>
      </c>
      <c r="Q3948" s="11">
        <v>-0.96789230500562795</v>
      </c>
      <c r="R3948" s="11">
        <v>47</v>
      </c>
      <c r="S3948" s="11">
        <v>22</v>
      </c>
      <c r="T3948" s="11">
        <v>441.71579642842102</v>
      </c>
      <c r="U3948" s="11">
        <v>6.6256577977403204</v>
      </c>
      <c r="V3948" s="11" t="s">
        <v>56</v>
      </c>
    </row>
    <row r="3949" spans="1:22" x14ac:dyDescent="0.3">
      <c r="A3949" s="9">
        <v>45365.704861111102</v>
      </c>
      <c r="B3949" s="10">
        <v>45365</v>
      </c>
      <c r="C3949" s="11">
        <v>2024</v>
      </c>
      <c r="D3949" s="11">
        <v>3</v>
      </c>
      <c r="E3949" s="11">
        <v>14</v>
      </c>
      <c r="F3949" s="11">
        <v>16</v>
      </c>
      <c r="G3949" s="11" t="s">
        <v>70</v>
      </c>
      <c r="H3949" s="11" t="s">
        <v>53</v>
      </c>
      <c r="I3949" s="11">
        <v>40.617958472138803</v>
      </c>
      <c r="J3949" s="11">
        <v>-73.712042625359103</v>
      </c>
      <c r="K3949" s="11">
        <v>36</v>
      </c>
      <c r="L3949" s="11">
        <v>73.840670092024695</v>
      </c>
      <c r="M3949" s="11">
        <v>23.4224840501338</v>
      </c>
      <c r="N3949" s="11" t="s">
        <v>57</v>
      </c>
      <c r="O3949" s="11" t="s">
        <v>60</v>
      </c>
      <c r="P3949" s="11">
        <v>0</v>
      </c>
      <c r="Q3949" s="11">
        <v>0.51716581474088297</v>
      </c>
      <c r="R3949" s="11">
        <v>28</v>
      </c>
      <c r="S3949" s="11">
        <v>48</v>
      </c>
      <c r="T3949" s="11">
        <v>216.65170651599999</v>
      </c>
      <c r="U3949" s="11">
        <v>20.5589602601998</v>
      </c>
      <c r="V3949" s="11" t="s">
        <v>62</v>
      </c>
    </row>
    <row r="3950" spans="1:22" x14ac:dyDescent="0.3">
      <c r="A3950" s="9">
        <v>45365.708333333299</v>
      </c>
      <c r="B3950" s="10">
        <v>45365</v>
      </c>
      <c r="C3950" s="11">
        <v>2024</v>
      </c>
      <c r="D3950" s="11">
        <v>3</v>
      </c>
      <c r="E3950" s="11">
        <v>14</v>
      </c>
      <c r="F3950" s="11">
        <v>17</v>
      </c>
      <c r="G3950" s="11" t="s">
        <v>70</v>
      </c>
      <c r="H3950" s="11" t="s">
        <v>53</v>
      </c>
      <c r="I3950" s="11">
        <v>40.785480343136904</v>
      </c>
      <c r="J3950" s="11">
        <v>-73.8185049266188</v>
      </c>
      <c r="K3950" s="11">
        <v>98</v>
      </c>
      <c r="L3950" s="11">
        <v>20.41312786248</v>
      </c>
      <c r="M3950" s="11">
        <v>89.749636103400405</v>
      </c>
      <c r="N3950" s="11" t="s">
        <v>59</v>
      </c>
      <c r="O3950" s="11" t="s">
        <v>55</v>
      </c>
      <c r="P3950" s="11">
        <v>0</v>
      </c>
      <c r="Q3950" s="11">
        <v>0.375346154273212</v>
      </c>
      <c r="R3950" s="11">
        <v>40</v>
      </c>
      <c r="S3950" s="11">
        <v>39</v>
      </c>
      <c r="T3950" s="11">
        <v>228.47419903664499</v>
      </c>
      <c r="U3950" s="11">
        <v>29.780599947010302</v>
      </c>
      <c r="V3950" s="11" t="s">
        <v>56</v>
      </c>
    </row>
    <row r="3951" spans="1:22" x14ac:dyDescent="0.3">
      <c r="A3951" s="9">
        <v>45365.711805555598</v>
      </c>
      <c r="B3951" s="10">
        <v>45365</v>
      </c>
      <c r="C3951" s="11">
        <v>2024</v>
      </c>
      <c r="D3951" s="11">
        <v>3</v>
      </c>
      <c r="E3951" s="11">
        <v>14</v>
      </c>
      <c r="F3951" s="11">
        <v>17</v>
      </c>
      <c r="G3951" s="11" t="s">
        <v>70</v>
      </c>
      <c r="H3951" s="11" t="s">
        <v>53</v>
      </c>
      <c r="I3951" s="11">
        <v>40.8280396473601</v>
      </c>
      <c r="J3951" s="11">
        <v>-73.740131590371206</v>
      </c>
      <c r="K3951" s="11">
        <v>234</v>
      </c>
      <c r="L3951" s="11">
        <v>36.3538791426149</v>
      </c>
      <c r="M3951" s="11">
        <v>23.781764925922602</v>
      </c>
      <c r="N3951" s="11" t="s">
        <v>59</v>
      </c>
      <c r="O3951" s="11" t="s">
        <v>58</v>
      </c>
      <c r="P3951" s="11">
        <v>0</v>
      </c>
      <c r="Q3951" s="11">
        <v>-0.63452229166040996</v>
      </c>
      <c r="R3951" s="11">
        <v>33</v>
      </c>
      <c r="S3951" s="11">
        <v>14</v>
      </c>
      <c r="T3951" s="11">
        <v>122.26998021385801</v>
      </c>
      <c r="U3951" s="11">
        <v>17.530189848702801</v>
      </c>
      <c r="V3951" s="11" t="s">
        <v>56</v>
      </c>
    </row>
    <row r="3952" spans="1:22" x14ac:dyDescent="0.3">
      <c r="A3952" s="9">
        <v>45365.715277777803</v>
      </c>
      <c r="B3952" s="10">
        <v>45365</v>
      </c>
      <c r="C3952" s="11">
        <v>2024</v>
      </c>
      <c r="D3952" s="11">
        <v>3</v>
      </c>
      <c r="E3952" s="11">
        <v>14</v>
      </c>
      <c r="F3952" s="11">
        <v>17</v>
      </c>
      <c r="G3952" s="11" t="s">
        <v>70</v>
      </c>
      <c r="H3952" s="11" t="s">
        <v>53</v>
      </c>
      <c r="I3952" s="11">
        <v>40.777746623419802</v>
      </c>
      <c r="J3952" s="11">
        <v>-73.907049228052998</v>
      </c>
      <c r="K3952" s="11">
        <v>122</v>
      </c>
      <c r="L3952" s="11">
        <v>52.415960184559403</v>
      </c>
      <c r="M3952" s="11">
        <v>78.996009386066504</v>
      </c>
      <c r="N3952" s="11" t="s">
        <v>54</v>
      </c>
      <c r="O3952" s="11" t="s">
        <v>60</v>
      </c>
      <c r="P3952" s="11">
        <v>0</v>
      </c>
      <c r="Q3952" s="11">
        <v>-0.41846104188450201</v>
      </c>
      <c r="R3952" s="11">
        <v>51</v>
      </c>
      <c r="S3952" s="11">
        <v>23</v>
      </c>
      <c r="T3952" s="11">
        <v>484.79625197211999</v>
      </c>
      <c r="U3952" s="11">
        <v>22.484794571091498</v>
      </c>
      <c r="V3952" s="11" t="s">
        <v>63</v>
      </c>
    </row>
    <row r="3953" spans="1:22" x14ac:dyDescent="0.3">
      <c r="A3953" s="9">
        <v>45365.71875</v>
      </c>
      <c r="B3953" s="10">
        <v>45365</v>
      </c>
      <c r="C3953" s="11">
        <v>2024</v>
      </c>
      <c r="D3953" s="11">
        <v>3</v>
      </c>
      <c r="E3953" s="11">
        <v>14</v>
      </c>
      <c r="F3953" s="11">
        <v>17</v>
      </c>
      <c r="G3953" s="11" t="s">
        <v>70</v>
      </c>
      <c r="H3953" s="11" t="s">
        <v>53</v>
      </c>
      <c r="I3953" s="11">
        <v>40.8588524049119</v>
      </c>
      <c r="J3953" s="11">
        <v>-73.805690679713294</v>
      </c>
      <c r="K3953" s="11">
        <v>139</v>
      </c>
      <c r="L3953" s="11">
        <v>19.910498736807</v>
      </c>
      <c r="M3953" s="11">
        <v>28.441266895478499</v>
      </c>
      <c r="N3953" s="11" t="s">
        <v>54</v>
      </c>
      <c r="O3953" s="11" t="s">
        <v>60</v>
      </c>
      <c r="P3953" s="11">
        <v>1</v>
      </c>
      <c r="Q3953" s="11">
        <v>0.66573850841811499</v>
      </c>
      <c r="R3953" s="11">
        <v>1</v>
      </c>
      <c r="S3953" s="11">
        <v>27</v>
      </c>
      <c r="T3953" s="11">
        <v>469.15371506577202</v>
      </c>
      <c r="U3953" s="11">
        <v>24.2879535654147</v>
      </c>
      <c r="V3953" s="11" t="s">
        <v>56</v>
      </c>
    </row>
    <row r="3954" spans="1:22" x14ac:dyDescent="0.3">
      <c r="A3954" s="9">
        <v>45365.722222222197</v>
      </c>
      <c r="B3954" s="10">
        <v>45365</v>
      </c>
      <c r="C3954" s="11">
        <v>2024</v>
      </c>
      <c r="D3954" s="11">
        <v>3</v>
      </c>
      <c r="E3954" s="11">
        <v>14</v>
      </c>
      <c r="F3954" s="11">
        <v>17</v>
      </c>
      <c r="G3954" s="11" t="s">
        <v>70</v>
      </c>
      <c r="H3954" s="11" t="s">
        <v>53</v>
      </c>
      <c r="I3954" s="11">
        <v>40.815393532761</v>
      </c>
      <c r="J3954" s="11">
        <v>-73.971014068851304</v>
      </c>
      <c r="K3954" s="11">
        <v>222</v>
      </c>
      <c r="L3954" s="11">
        <v>44.596273320865002</v>
      </c>
      <c r="M3954" s="11">
        <v>17.1683719260696</v>
      </c>
      <c r="N3954" s="11" t="s">
        <v>59</v>
      </c>
      <c r="O3954" s="11" t="s">
        <v>58</v>
      </c>
      <c r="P3954" s="11">
        <v>0</v>
      </c>
      <c r="Q3954" s="11">
        <v>0.34931117907956699</v>
      </c>
      <c r="R3954" s="11">
        <v>97</v>
      </c>
      <c r="S3954" s="11">
        <v>32</v>
      </c>
      <c r="T3954" s="11">
        <v>413.81201171990398</v>
      </c>
      <c r="U3954" s="11">
        <v>22.3352549980128</v>
      </c>
      <c r="V3954" s="11" t="s">
        <v>56</v>
      </c>
    </row>
    <row r="3955" spans="1:22" x14ac:dyDescent="0.3">
      <c r="A3955" s="9">
        <v>45365.725694444503</v>
      </c>
      <c r="B3955" s="10">
        <v>45365</v>
      </c>
      <c r="C3955" s="11">
        <v>2024</v>
      </c>
      <c r="D3955" s="11">
        <v>3</v>
      </c>
      <c r="E3955" s="11">
        <v>14</v>
      </c>
      <c r="F3955" s="11">
        <v>17</v>
      </c>
      <c r="G3955" s="11" t="s">
        <v>70</v>
      </c>
      <c r="H3955" s="11" t="s">
        <v>53</v>
      </c>
      <c r="I3955" s="11">
        <v>40.823495039998001</v>
      </c>
      <c r="J3955" s="11">
        <v>-73.927204027664501</v>
      </c>
      <c r="K3955" s="11">
        <v>50</v>
      </c>
      <c r="L3955" s="11">
        <v>20.482107822023998</v>
      </c>
      <c r="M3955" s="11">
        <v>48.719416502209697</v>
      </c>
      <c r="N3955" s="11" t="s">
        <v>59</v>
      </c>
      <c r="O3955" s="11" t="s">
        <v>58</v>
      </c>
      <c r="P3955" s="11">
        <v>0</v>
      </c>
      <c r="Q3955" s="11">
        <v>0.73929609724161904</v>
      </c>
      <c r="R3955" s="11">
        <v>41</v>
      </c>
      <c r="S3955" s="11">
        <v>31</v>
      </c>
      <c r="T3955" s="11">
        <v>353.09383879976201</v>
      </c>
      <c r="U3955" s="11">
        <v>24.044878755410998</v>
      </c>
      <c r="V3955" s="11" t="s">
        <v>63</v>
      </c>
    </row>
    <row r="3956" spans="1:22" x14ac:dyDescent="0.3">
      <c r="A3956" s="9">
        <v>45365.729166666701</v>
      </c>
      <c r="B3956" s="10">
        <v>45365</v>
      </c>
      <c r="C3956" s="11">
        <v>2024</v>
      </c>
      <c r="D3956" s="11">
        <v>3</v>
      </c>
      <c r="E3956" s="11">
        <v>14</v>
      </c>
      <c r="F3956" s="11">
        <v>17</v>
      </c>
      <c r="G3956" s="11" t="s">
        <v>70</v>
      </c>
      <c r="H3956" s="11" t="s">
        <v>53</v>
      </c>
      <c r="I3956" s="11">
        <v>40.696383140619297</v>
      </c>
      <c r="J3956" s="11">
        <v>-73.740867692084393</v>
      </c>
      <c r="K3956" s="11">
        <v>234</v>
      </c>
      <c r="L3956" s="11">
        <v>56.159648085664898</v>
      </c>
      <c r="M3956" s="11">
        <v>74.952431287358195</v>
      </c>
      <c r="N3956" s="11" t="s">
        <v>59</v>
      </c>
      <c r="O3956" s="11" t="s">
        <v>60</v>
      </c>
      <c r="P3956" s="11">
        <v>0</v>
      </c>
      <c r="Q3956" s="11">
        <v>0.42500947408629702</v>
      </c>
      <c r="R3956" s="11">
        <v>7</v>
      </c>
      <c r="S3956" s="11">
        <v>31</v>
      </c>
      <c r="T3956" s="11">
        <v>185.06712927390899</v>
      </c>
      <c r="U3956" s="11">
        <v>13.036511961381599</v>
      </c>
      <c r="V3956" s="11" t="s">
        <v>56</v>
      </c>
    </row>
    <row r="3957" spans="1:22" x14ac:dyDescent="0.3">
      <c r="A3957" s="9">
        <v>45365.732638888898</v>
      </c>
      <c r="B3957" s="10">
        <v>45365</v>
      </c>
      <c r="C3957" s="11">
        <v>2024</v>
      </c>
      <c r="D3957" s="11">
        <v>3</v>
      </c>
      <c r="E3957" s="11">
        <v>14</v>
      </c>
      <c r="F3957" s="11">
        <v>17</v>
      </c>
      <c r="G3957" s="11" t="s">
        <v>70</v>
      </c>
      <c r="H3957" s="11" t="s">
        <v>53</v>
      </c>
      <c r="I3957" s="11">
        <v>40.743618349609797</v>
      </c>
      <c r="J3957" s="11">
        <v>-73.714915314069401</v>
      </c>
      <c r="K3957" s="11">
        <v>271</v>
      </c>
      <c r="L3957" s="11">
        <v>41.011418008837701</v>
      </c>
      <c r="M3957" s="11">
        <v>49.046338407190902</v>
      </c>
      <c r="N3957" s="11" t="s">
        <v>57</v>
      </c>
      <c r="O3957" s="11" t="s">
        <v>60</v>
      </c>
      <c r="P3957" s="11">
        <v>0</v>
      </c>
      <c r="Q3957" s="11">
        <v>2.6461595601396201E-2</v>
      </c>
      <c r="R3957" s="11">
        <v>73</v>
      </c>
      <c r="S3957" s="11">
        <v>39</v>
      </c>
      <c r="T3957" s="11">
        <v>469.96264497574202</v>
      </c>
      <c r="U3957" s="11">
        <v>27.3956232526943</v>
      </c>
      <c r="V3957" s="11" t="s">
        <v>56</v>
      </c>
    </row>
    <row r="3958" spans="1:22" x14ac:dyDescent="0.3">
      <c r="A3958" s="9">
        <v>45365.736111111102</v>
      </c>
      <c r="B3958" s="10">
        <v>45365</v>
      </c>
      <c r="C3958" s="11">
        <v>2024</v>
      </c>
      <c r="D3958" s="11">
        <v>3</v>
      </c>
      <c r="E3958" s="11">
        <v>14</v>
      </c>
      <c r="F3958" s="11">
        <v>17</v>
      </c>
      <c r="G3958" s="11" t="s">
        <v>70</v>
      </c>
      <c r="H3958" s="11" t="s">
        <v>53</v>
      </c>
      <c r="I3958" s="11">
        <v>40.8014687107733</v>
      </c>
      <c r="J3958" s="11">
        <v>-73.741419331447602</v>
      </c>
      <c r="K3958" s="11">
        <v>53</v>
      </c>
      <c r="L3958" s="11">
        <v>14.621113238277101</v>
      </c>
      <c r="M3958" s="11">
        <v>39.166053806310103</v>
      </c>
      <c r="N3958" s="11" t="s">
        <v>57</v>
      </c>
      <c r="O3958" s="11" t="s">
        <v>55</v>
      </c>
      <c r="P3958" s="11">
        <v>0</v>
      </c>
      <c r="Q3958" s="11">
        <v>-0.64860284663989898</v>
      </c>
      <c r="R3958" s="11">
        <v>30</v>
      </c>
      <c r="S3958" s="11">
        <v>10</v>
      </c>
      <c r="T3958" s="11">
        <v>285.13416479020998</v>
      </c>
      <c r="U3958" s="11">
        <v>10.136174017601499</v>
      </c>
      <c r="V3958" s="11" t="s">
        <v>56</v>
      </c>
    </row>
    <row r="3959" spans="1:22" x14ac:dyDescent="0.3">
      <c r="A3959" s="9">
        <v>45365.739583333299</v>
      </c>
      <c r="B3959" s="10">
        <v>45365</v>
      </c>
      <c r="C3959" s="11">
        <v>2024</v>
      </c>
      <c r="D3959" s="11">
        <v>3</v>
      </c>
      <c r="E3959" s="11">
        <v>14</v>
      </c>
      <c r="F3959" s="11">
        <v>17</v>
      </c>
      <c r="G3959" s="11" t="s">
        <v>70</v>
      </c>
      <c r="H3959" s="11" t="s">
        <v>53</v>
      </c>
      <c r="I3959" s="11">
        <v>40.810352124505997</v>
      </c>
      <c r="J3959" s="11">
        <v>-73.928245769882494</v>
      </c>
      <c r="K3959" s="11">
        <v>48</v>
      </c>
      <c r="L3959" s="11">
        <v>13.126737904017499</v>
      </c>
      <c r="M3959" s="11">
        <v>40.0248670247964</v>
      </c>
      <c r="N3959" s="11" t="s">
        <v>54</v>
      </c>
      <c r="O3959" s="11" t="s">
        <v>60</v>
      </c>
      <c r="P3959" s="11">
        <v>0</v>
      </c>
      <c r="Q3959" s="11">
        <v>-0.78743798457500602</v>
      </c>
      <c r="R3959" s="11">
        <v>42</v>
      </c>
      <c r="S3959" s="11">
        <v>23</v>
      </c>
      <c r="T3959" s="11">
        <v>121.15240310256399</v>
      </c>
      <c r="U3959" s="11">
        <v>12.563977023948199</v>
      </c>
      <c r="V3959" s="11" t="s">
        <v>56</v>
      </c>
    </row>
    <row r="3960" spans="1:22" x14ac:dyDescent="0.3">
      <c r="A3960" s="9">
        <v>45365.743055555598</v>
      </c>
      <c r="B3960" s="10">
        <v>45365</v>
      </c>
      <c r="C3960" s="11">
        <v>2024</v>
      </c>
      <c r="D3960" s="11">
        <v>3</v>
      </c>
      <c r="E3960" s="11">
        <v>14</v>
      </c>
      <c r="F3960" s="11">
        <v>17</v>
      </c>
      <c r="G3960" s="11" t="s">
        <v>70</v>
      </c>
      <c r="H3960" s="11" t="s">
        <v>53</v>
      </c>
      <c r="I3960" s="11">
        <v>40.801132611877001</v>
      </c>
      <c r="J3960" s="11">
        <v>-73.979415105884598</v>
      </c>
      <c r="K3960" s="11">
        <v>226</v>
      </c>
      <c r="L3960" s="11">
        <v>52.363751782865499</v>
      </c>
      <c r="M3960" s="11">
        <v>92.317905817474795</v>
      </c>
      <c r="N3960" s="11" t="s">
        <v>57</v>
      </c>
      <c r="O3960" s="11" t="s">
        <v>60</v>
      </c>
      <c r="P3960" s="11">
        <v>0</v>
      </c>
      <c r="Q3960" s="11">
        <v>8.7088296456926798E-2</v>
      </c>
      <c r="R3960" s="11">
        <v>8</v>
      </c>
      <c r="S3960" s="11">
        <v>40</v>
      </c>
      <c r="T3960" s="11">
        <v>176.08107052827501</v>
      </c>
      <c r="U3960" s="11">
        <v>29.642029699549798</v>
      </c>
      <c r="V3960" s="11" t="s">
        <v>56</v>
      </c>
    </row>
    <row r="3961" spans="1:22" x14ac:dyDescent="0.3">
      <c r="A3961" s="9">
        <v>45365.746527777803</v>
      </c>
      <c r="B3961" s="10">
        <v>45365</v>
      </c>
      <c r="C3961" s="11">
        <v>2024</v>
      </c>
      <c r="D3961" s="11">
        <v>3</v>
      </c>
      <c r="E3961" s="11">
        <v>14</v>
      </c>
      <c r="F3961" s="11">
        <v>17</v>
      </c>
      <c r="G3961" s="11" t="s">
        <v>70</v>
      </c>
      <c r="H3961" s="11" t="s">
        <v>53</v>
      </c>
      <c r="I3961" s="11">
        <v>40.819306380979299</v>
      </c>
      <c r="J3961" s="11">
        <v>-73.890523181959296</v>
      </c>
      <c r="K3961" s="11">
        <v>126</v>
      </c>
      <c r="L3961" s="11">
        <v>38.922333088003299</v>
      </c>
      <c r="M3961" s="11">
        <v>77.428237024535093</v>
      </c>
      <c r="N3961" s="11" t="s">
        <v>59</v>
      </c>
      <c r="O3961" s="11" t="s">
        <v>55</v>
      </c>
      <c r="P3961" s="11">
        <v>0</v>
      </c>
      <c r="Q3961" s="11">
        <v>2.44189358959967E-2</v>
      </c>
      <c r="R3961" s="11">
        <v>46</v>
      </c>
      <c r="S3961" s="11">
        <v>0</v>
      </c>
      <c r="T3961" s="11">
        <v>394.76025687066902</v>
      </c>
      <c r="U3961" s="11">
        <v>23.054482600664301</v>
      </c>
      <c r="V3961" s="11" t="s">
        <v>63</v>
      </c>
    </row>
    <row r="3962" spans="1:22" x14ac:dyDescent="0.3">
      <c r="A3962" s="9">
        <v>45365.75</v>
      </c>
      <c r="B3962" s="10">
        <v>45365</v>
      </c>
      <c r="C3962" s="11">
        <v>2024</v>
      </c>
      <c r="D3962" s="11">
        <v>3</v>
      </c>
      <c r="E3962" s="11">
        <v>14</v>
      </c>
      <c r="F3962" s="11">
        <v>18</v>
      </c>
      <c r="G3962" s="11" t="s">
        <v>70</v>
      </c>
      <c r="H3962" s="11" t="s">
        <v>53</v>
      </c>
      <c r="I3962" s="11">
        <v>40.645268491247499</v>
      </c>
      <c r="J3962" s="11">
        <v>-73.953532241972894</v>
      </c>
      <c r="K3962" s="11">
        <v>72</v>
      </c>
      <c r="L3962" s="11">
        <v>6.5145363982983104</v>
      </c>
      <c r="M3962" s="11">
        <v>11.4860656165064</v>
      </c>
      <c r="N3962" s="11" t="s">
        <v>57</v>
      </c>
      <c r="O3962" s="11" t="s">
        <v>60</v>
      </c>
      <c r="P3962" s="11">
        <v>1</v>
      </c>
      <c r="Q3962" s="11">
        <v>-0.60572094242362395</v>
      </c>
      <c r="R3962" s="11">
        <v>90</v>
      </c>
      <c r="S3962" s="11">
        <v>6</v>
      </c>
      <c r="T3962" s="11">
        <v>482.99197282666802</v>
      </c>
      <c r="U3962" s="11">
        <v>28.358083448245001</v>
      </c>
      <c r="V3962" s="11" t="s">
        <v>56</v>
      </c>
    </row>
    <row r="3963" spans="1:22" x14ac:dyDescent="0.3">
      <c r="A3963" s="9">
        <v>45365.753472222197</v>
      </c>
      <c r="B3963" s="10">
        <v>45365</v>
      </c>
      <c r="C3963" s="11">
        <v>2024</v>
      </c>
      <c r="D3963" s="11">
        <v>3</v>
      </c>
      <c r="E3963" s="11">
        <v>14</v>
      </c>
      <c r="F3963" s="11">
        <v>18</v>
      </c>
      <c r="G3963" s="11" t="s">
        <v>70</v>
      </c>
      <c r="H3963" s="11" t="s">
        <v>53</v>
      </c>
      <c r="I3963" s="11">
        <v>40.852122002795397</v>
      </c>
      <c r="J3963" s="11">
        <v>-73.966233498278896</v>
      </c>
      <c r="K3963" s="11">
        <v>257</v>
      </c>
      <c r="L3963" s="11">
        <v>60.120863474644203</v>
      </c>
      <c r="M3963" s="11">
        <v>33.757811287931098</v>
      </c>
      <c r="N3963" s="11" t="s">
        <v>54</v>
      </c>
      <c r="O3963" s="11" t="s">
        <v>61</v>
      </c>
      <c r="P3963" s="11">
        <v>0</v>
      </c>
      <c r="Q3963" s="11">
        <v>0.67705096774471796</v>
      </c>
      <c r="R3963" s="11">
        <v>15</v>
      </c>
      <c r="S3963" s="11">
        <v>1</v>
      </c>
      <c r="T3963" s="11">
        <v>179.97458755405799</v>
      </c>
      <c r="U3963" s="11">
        <v>22.8213453061595</v>
      </c>
      <c r="V3963" s="11" t="s">
        <v>56</v>
      </c>
    </row>
    <row r="3964" spans="1:22" x14ac:dyDescent="0.3">
      <c r="A3964" s="9">
        <v>45365.756944444503</v>
      </c>
      <c r="B3964" s="10">
        <v>45365</v>
      </c>
      <c r="C3964" s="11">
        <v>2024</v>
      </c>
      <c r="D3964" s="11">
        <v>3</v>
      </c>
      <c r="E3964" s="11">
        <v>14</v>
      </c>
      <c r="F3964" s="11">
        <v>18</v>
      </c>
      <c r="G3964" s="11" t="s">
        <v>70</v>
      </c>
      <c r="H3964" s="11" t="s">
        <v>53</v>
      </c>
      <c r="I3964" s="11">
        <v>40.686947575695797</v>
      </c>
      <c r="J3964" s="11">
        <v>-73.768895862693199</v>
      </c>
      <c r="K3964" s="11">
        <v>141</v>
      </c>
      <c r="L3964" s="11">
        <v>40.340663906330697</v>
      </c>
      <c r="M3964" s="11">
        <v>83.753870106387296</v>
      </c>
      <c r="N3964" s="11" t="s">
        <v>54</v>
      </c>
      <c r="O3964" s="11" t="s">
        <v>55</v>
      </c>
      <c r="P3964" s="11">
        <v>0</v>
      </c>
      <c r="Q3964" s="11">
        <v>6.5398306693937799E-3</v>
      </c>
      <c r="R3964" s="11">
        <v>98</v>
      </c>
      <c r="S3964" s="11">
        <v>32</v>
      </c>
      <c r="T3964" s="11">
        <v>412.52911481093599</v>
      </c>
      <c r="U3964" s="11">
        <v>13.3385731844219</v>
      </c>
      <c r="V3964" s="11" t="s">
        <v>56</v>
      </c>
    </row>
    <row r="3965" spans="1:22" x14ac:dyDescent="0.3">
      <c r="A3965" s="9">
        <v>45365.760416666701</v>
      </c>
      <c r="B3965" s="10">
        <v>45365</v>
      </c>
      <c r="C3965" s="11">
        <v>2024</v>
      </c>
      <c r="D3965" s="11">
        <v>3</v>
      </c>
      <c r="E3965" s="11">
        <v>14</v>
      </c>
      <c r="F3965" s="11">
        <v>18</v>
      </c>
      <c r="G3965" s="11" t="s">
        <v>70</v>
      </c>
      <c r="H3965" s="11" t="s">
        <v>53</v>
      </c>
      <c r="I3965" s="11">
        <v>40.693438816301601</v>
      </c>
      <c r="J3965" s="11">
        <v>-73.709420415976396</v>
      </c>
      <c r="K3965" s="11">
        <v>23</v>
      </c>
      <c r="L3965" s="11">
        <v>73.800093324425703</v>
      </c>
      <c r="M3965" s="11">
        <v>55.3973142099724</v>
      </c>
      <c r="N3965" s="11" t="s">
        <v>54</v>
      </c>
      <c r="O3965" s="11" t="s">
        <v>61</v>
      </c>
      <c r="P3965" s="11">
        <v>1</v>
      </c>
      <c r="Q3965" s="11">
        <v>-0.64632219000034696</v>
      </c>
      <c r="R3965" s="11">
        <v>59</v>
      </c>
      <c r="S3965" s="11">
        <v>33</v>
      </c>
      <c r="T3965" s="11">
        <v>464.11658680373603</v>
      </c>
      <c r="U3965" s="11">
        <v>9.3877356976104203</v>
      </c>
      <c r="V3965" s="11" t="s">
        <v>56</v>
      </c>
    </row>
    <row r="3966" spans="1:22" x14ac:dyDescent="0.3">
      <c r="A3966" s="9">
        <v>45365.763888888898</v>
      </c>
      <c r="B3966" s="10">
        <v>45365</v>
      </c>
      <c r="C3966" s="11">
        <v>2024</v>
      </c>
      <c r="D3966" s="11">
        <v>3</v>
      </c>
      <c r="E3966" s="11">
        <v>14</v>
      </c>
      <c r="F3966" s="11">
        <v>18</v>
      </c>
      <c r="G3966" s="11" t="s">
        <v>70</v>
      </c>
      <c r="H3966" s="11" t="s">
        <v>53</v>
      </c>
      <c r="I3966" s="11">
        <v>40.622964193864398</v>
      </c>
      <c r="J3966" s="11">
        <v>-73.735377015789794</v>
      </c>
      <c r="K3966" s="11">
        <v>274</v>
      </c>
      <c r="L3966" s="11">
        <v>21.442724037803501</v>
      </c>
      <c r="M3966" s="11">
        <v>11.596353405883301</v>
      </c>
      <c r="N3966" s="11" t="s">
        <v>59</v>
      </c>
      <c r="O3966" s="11" t="s">
        <v>61</v>
      </c>
      <c r="P3966" s="11">
        <v>0</v>
      </c>
      <c r="Q3966" s="11">
        <v>0.88045154293649697</v>
      </c>
      <c r="R3966" s="11">
        <v>73</v>
      </c>
      <c r="S3966" s="11">
        <v>31</v>
      </c>
      <c r="T3966" s="11">
        <v>481.36573749017202</v>
      </c>
      <c r="U3966" s="11">
        <v>7.6672300144858996</v>
      </c>
      <c r="V3966" s="11" t="s">
        <v>56</v>
      </c>
    </row>
    <row r="3967" spans="1:22" x14ac:dyDescent="0.3">
      <c r="A3967" s="9">
        <v>45365.767361111102</v>
      </c>
      <c r="B3967" s="10">
        <v>45365</v>
      </c>
      <c r="C3967" s="11">
        <v>2024</v>
      </c>
      <c r="D3967" s="11">
        <v>3</v>
      </c>
      <c r="E3967" s="11">
        <v>14</v>
      </c>
      <c r="F3967" s="11">
        <v>18</v>
      </c>
      <c r="G3967" s="11" t="s">
        <v>70</v>
      </c>
      <c r="H3967" s="11" t="s">
        <v>53</v>
      </c>
      <c r="I3967" s="11">
        <v>40.816335170506903</v>
      </c>
      <c r="J3967" s="11">
        <v>-73.805052314798203</v>
      </c>
      <c r="K3967" s="11">
        <v>268</v>
      </c>
      <c r="L3967" s="11">
        <v>62.799585296878803</v>
      </c>
      <c r="M3967" s="11">
        <v>35.880543376239302</v>
      </c>
      <c r="N3967" s="11" t="s">
        <v>54</v>
      </c>
      <c r="O3967" s="11" t="s">
        <v>58</v>
      </c>
      <c r="P3967" s="11">
        <v>0</v>
      </c>
      <c r="Q3967" s="11">
        <v>0.19338917006585099</v>
      </c>
      <c r="R3967" s="11">
        <v>30</v>
      </c>
      <c r="S3967" s="11">
        <v>15</v>
      </c>
      <c r="T3967" s="11">
        <v>401.52496178726398</v>
      </c>
      <c r="U3967" s="11">
        <v>8.8914539636021601</v>
      </c>
      <c r="V3967" s="11" t="s">
        <v>56</v>
      </c>
    </row>
    <row r="3968" spans="1:22" x14ac:dyDescent="0.3">
      <c r="A3968" s="9">
        <v>45365.770833333299</v>
      </c>
      <c r="B3968" s="10">
        <v>45365</v>
      </c>
      <c r="C3968" s="11">
        <v>2024</v>
      </c>
      <c r="D3968" s="11">
        <v>3</v>
      </c>
      <c r="E3968" s="11">
        <v>14</v>
      </c>
      <c r="F3968" s="11">
        <v>18</v>
      </c>
      <c r="G3968" s="11" t="s">
        <v>70</v>
      </c>
      <c r="H3968" s="11" t="s">
        <v>53</v>
      </c>
      <c r="I3968" s="11">
        <v>40.695082840817904</v>
      </c>
      <c r="J3968" s="11">
        <v>-73.870946461241402</v>
      </c>
      <c r="K3968" s="11">
        <v>77</v>
      </c>
      <c r="L3968" s="11">
        <v>79.344371783675498</v>
      </c>
      <c r="M3968" s="11">
        <v>33.685200341123497</v>
      </c>
      <c r="N3968" s="11" t="s">
        <v>59</v>
      </c>
      <c r="O3968" s="11" t="s">
        <v>55</v>
      </c>
      <c r="P3968" s="11">
        <v>0</v>
      </c>
      <c r="Q3968" s="11">
        <v>0.63917015626155704</v>
      </c>
      <c r="R3968" s="11">
        <v>10</v>
      </c>
      <c r="S3968" s="11">
        <v>32</v>
      </c>
      <c r="T3968" s="11">
        <v>103.020286543002</v>
      </c>
      <c r="U3968" s="11">
        <v>10.389056441194899</v>
      </c>
      <c r="V3968" s="11" t="s">
        <v>62</v>
      </c>
    </row>
    <row r="3969" spans="1:22" x14ac:dyDescent="0.3">
      <c r="A3969" s="9">
        <v>45365.774305555598</v>
      </c>
      <c r="B3969" s="10">
        <v>45365</v>
      </c>
      <c r="C3969" s="11">
        <v>2024</v>
      </c>
      <c r="D3969" s="11">
        <v>3</v>
      </c>
      <c r="E3969" s="11">
        <v>14</v>
      </c>
      <c r="F3969" s="11">
        <v>18</v>
      </c>
      <c r="G3969" s="11" t="s">
        <v>70</v>
      </c>
      <c r="H3969" s="11" t="s">
        <v>53</v>
      </c>
      <c r="I3969" s="11">
        <v>40.899697835704004</v>
      </c>
      <c r="J3969" s="11">
        <v>-73.831520155683506</v>
      </c>
      <c r="K3969" s="11">
        <v>79</v>
      </c>
      <c r="L3969" s="11">
        <v>27.150173135451499</v>
      </c>
      <c r="M3969" s="11">
        <v>97.144650128747699</v>
      </c>
      <c r="N3969" s="11" t="s">
        <v>57</v>
      </c>
      <c r="O3969" s="11" t="s">
        <v>61</v>
      </c>
      <c r="P3969" s="11">
        <v>0</v>
      </c>
      <c r="Q3969" s="11">
        <v>-0.28074116446772901</v>
      </c>
      <c r="R3969" s="11">
        <v>98</v>
      </c>
      <c r="S3969" s="11">
        <v>45</v>
      </c>
      <c r="T3969" s="11">
        <v>123.966146164725</v>
      </c>
      <c r="U3969" s="11">
        <v>18.2676591675325</v>
      </c>
      <c r="V3969" s="11" t="s">
        <v>56</v>
      </c>
    </row>
    <row r="3970" spans="1:22" x14ac:dyDescent="0.3">
      <c r="A3970" s="9">
        <v>45365.777777777803</v>
      </c>
      <c r="B3970" s="10">
        <v>45365</v>
      </c>
      <c r="C3970" s="11">
        <v>2024</v>
      </c>
      <c r="D3970" s="11">
        <v>3</v>
      </c>
      <c r="E3970" s="11">
        <v>14</v>
      </c>
      <c r="F3970" s="11">
        <v>18</v>
      </c>
      <c r="G3970" s="11" t="s">
        <v>70</v>
      </c>
      <c r="H3970" s="11" t="s">
        <v>53</v>
      </c>
      <c r="I3970" s="11">
        <v>40.703950598778398</v>
      </c>
      <c r="J3970" s="11">
        <v>-73.976595036632901</v>
      </c>
      <c r="K3970" s="11">
        <v>38</v>
      </c>
      <c r="L3970" s="11">
        <v>41.200707483875597</v>
      </c>
      <c r="M3970" s="11">
        <v>28.293871096671101</v>
      </c>
      <c r="N3970" s="11" t="s">
        <v>54</v>
      </c>
      <c r="O3970" s="11" t="s">
        <v>55</v>
      </c>
      <c r="P3970" s="11">
        <v>0</v>
      </c>
      <c r="Q3970" s="11">
        <v>-0.351725291725758</v>
      </c>
      <c r="R3970" s="11">
        <v>92</v>
      </c>
      <c r="S3970" s="11">
        <v>39</v>
      </c>
      <c r="T3970" s="11">
        <v>286.556539157766</v>
      </c>
      <c r="U3970" s="11">
        <v>17.887571342588501</v>
      </c>
      <c r="V3970" s="11" t="s">
        <v>62</v>
      </c>
    </row>
    <row r="3971" spans="1:22" x14ac:dyDescent="0.3">
      <c r="A3971" s="9">
        <v>45365.78125</v>
      </c>
      <c r="B3971" s="10">
        <v>45365</v>
      </c>
      <c r="C3971" s="11">
        <v>2024</v>
      </c>
      <c r="D3971" s="11">
        <v>3</v>
      </c>
      <c r="E3971" s="11">
        <v>14</v>
      </c>
      <c r="F3971" s="11">
        <v>18</v>
      </c>
      <c r="G3971" s="11" t="s">
        <v>70</v>
      </c>
      <c r="H3971" s="11" t="s">
        <v>53</v>
      </c>
      <c r="I3971" s="11">
        <v>40.768041474663796</v>
      </c>
      <c r="J3971" s="11">
        <v>-73.718154466768297</v>
      </c>
      <c r="K3971" s="11">
        <v>205</v>
      </c>
      <c r="L3971" s="11">
        <v>23.114182040649901</v>
      </c>
      <c r="M3971" s="11">
        <v>95.887564562354498</v>
      </c>
      <c r="N3971" s="11" t="s">
        <v>59</v>
      </c>
      <c r="O3971" s="11" t="s">
        <v>55</v>
      </c>
      <c r="P3971" s="11">
        <v>0</v>
      </c>
      <c r="Q3971" s="11">
        <v>0.80342084367773603</v>
      </c>
      <c r="R3971" s="11">
        <v>22</v>
      </c>
      <c r="S3971" s="11">
        <v>49</v>
      </c>
      <c r="T3971" s="11">
        <v>229.086282060185</v>
      </c>
      <c r="U3971" s="11">
        <v>10.4138093341931</v>
      </c>
      <c r="V3971" s="11" t="s">
        <v>56</v>
      </c>
    </row>
    <row r="3972" spans="1:22" x14ac:dyDescent="0.3">
      <c r="A3972" s="9">
        <v>45365.784722222197</v>
      </c>
      <c r="B3972" s="10">
        <v>45365</v>
      </c>
      <c r="C3972" s="11">
        <v>2024</v>
      </c>
      <c r="D3972" s="11">
        <v>3</v>
      </c>
      <c r="E3972" s="11">
        <v>14</v>
      </c>
      <c r="F3972" s="11">
        <v>18</v>
      </c>
      <c r="G3972" s="11" t="s">
        <v>70</v>
      </c>
      <c r="H3972" s="11" t="s">
        <v>53</v>
      </c>
      <c r="I3972" s="11">
        <v>40.666331892713998</v>
      </c>
      <c r="J3972" s="11">
        <v>-73.957190517233997</v>
      </c>
      <c r="K3972" s="11">
        <v>18</v>
      </c>
      <c r="L3972" s="11">
        <v>69.6253190180134</v>
      </c>
      <c r="M3972" s="11">
        <v>42.765477300055899</v>
      </c>
      <c r="N3972" s="11" t="s">
        <v>59</v>
      </c>
      <c r="O3972" s="11" t="s">
        <v>61</v>
      </c>
      <c r="P3972" s="11">
        <v>0</v>
      </c>
      <c r="Q3972" s="11">
        <v>0.78367411845146195</v>
      </c>
      <c r="R3972" s="11">
        <v>98</v>
      </c>
      <c r="S3972" s="11">
        <v>39</v>
      </c>
      <c r="T3972" s="11">
        <v>461.96475290024898</v>
      </c>
      <c r="U3972" s="11">
        <v>23.6647706215544</v>
      </c>
      <c r="V3972" s="11" t="s">
        <v>62</v>
      </c>
    </row>
    <row r="3973" spans="1:22" x14ac:dyDescent="0.3">
      <c r="A3973" s="9">
        <v>45365.788194444503</v>
      </c>
      <c r="B3973" s="10">
        <v>45365</v>
      </c>
      <c r="C3973" s="11">
        <v>2024</v>
      </c>
      <c r="D3973" s="11">
        <v>3</v>
      </c>
      <c r="E3973" s="11">
        <v>14</v>
      </c>
      <c r="F3973" s="11">
        <v>18</v>
      </c>
      <c r="G3973" s="11" t="s">
        <v>70</v>
      </c>
      <c r="H3973" s="11" t="s">
        <v>53</v>
      </c>
      <c r="I3973" s="11">
        <v>40.7292326681332</v>
      </c>
      <c r="J3973" s="11">
        <v>-73.718375593544195</v>
      </c>
      <c r="K3973" s="11">
        <v>113</v>
      </c>
      <c r="L3973" s="11">
        <v>22.880884643830299</v>
      </c>
      <c r="M3973" s="11">
        <v>71.641472260007305</v>
      </c>
      <c r="N3973" s="11" t="s">
        <v>54</v>
      </c>
      <c r="O3973" s="11" t="s">
        <v>55</v>
      </c>
      <c r="P3973" s="11">
        <v>0</v>
      </c>
      <c r="Q3973" s="11">
        <v>-0.75587676330360998</v>
      </c>
      <c r="R3973" s="11">
        <v>37</v>
      </c>
      <c r="S3973" s="11">
        <v>7</v>
      </c>
      <c r="T3973" s="11">
        <v>289.32282008079102</v>
      </c>
      <c r="U3973" s="11">
        <v>18.221641204976098</v>
      </c>
      <c r="V3973" s="11" t="s">
        <v>63</v>
      </c>
    </row>
    <row r="3974" spans="1:22" x14ac:dyDescent="0.3">
      <c r="A3974" s="9">
        <v>45365.791666666701</v>
      </c>
      <c r="B3974" s="10">
        <v>45365</v>
      </c>
      <c r="C3974" s="11">
        <v>2024</v>
      </c>
      <c r="D3974" s="11">
        <v>3</v>
      </c>
      <c r="E3974" s="11">
        <v>14</v>
      </c>
      <c r="F3974" s="11">
        <v>19</v>
      </c>
      <c r="G3974" s="11" t="s">
        <v>70</v>
      </c>
      <c r="H3974" s="11" t="s">
        <v>53</v>
      </c>
      <c r="I3974" s="11">
        <v>40.825275068781501</v>
      </c>
      <c r="J3974" s="11">
        <v>-73.726283739124099</v>
      </c>
      <c r="K3974" s="11">
        <v>294</v>
      </c>
      <c r="L3974" s="11">
        <v>12.1858654304214</v>
      </c>
      <c r="M3974" s="11">
        <v>79.657343859898006</v>
      </c>
      <c r="N3974" s="11" t="s">
        <v>59</v>
      </c>
      <c r="O3974" s="11" t="s">
        <v>55</v>
      </c>
      <c r="P3974" s="11">
        <v>0</v>
      </c>
      <c r="Q3974" s="11">
        <v>0.31904696368609903</v>
      </c>
      <c r="R3974" s="11">
        <v>98</v>
      </c>
      <c r="S3974" s="11">
        <v>9</v>
      </c>
      <c r="T3974" s="11">
        <v>93.7756437935262</v>
      </c>
      <c r="U3974" s="11">
        <v>19.070317902384801</v>
      </c>
      <c r="V3974" s="11" t="s">
        <v>56</v>
      </c>
    </row>
    <row r="3975" spans="1:22" x14ac:dyDescent="0.3">
      <c r="A3975" s="9">
        <v>45365.795138888898</v>
      </c>
      <c r="B3975" s="10">
        <v>45365</v>
      </c>
      <c r="C3975" s="11">
        <v>2024</v>
      </c>
      <c r="D3975" s="11">
        <v>3</v>
      </c>
      <c r="E3975" s="11">
        <v>14</v>
      </c>
      <c r="F3975" s="11">
        <v>19</v>
      </c>
      <c r="G3975" s="11" t="s">
        <v>70</v>
      </c>
      <c r="H3975" s="11" t="s">
        <v>53</v>
      </c>
      <c r="I3975" s="11">
        <v>40.8885932415875</v>
      </c>
      <c r="J3975" s="11">
        <v>-73.768497816232497</v>
      </c>
      <c r="K3975" s="11">
        <v>210</v>
      </c>
      <c r="L3975" s="11">
        <v>53.505179269112197</v>
      </c>
      <c r="M3975" s="11">
        <v>77.262770080806703</v>
      </c>
      <c r="N3975" s="11" t="s">
        <v>59</v>
      </c>
      <c r="O3975" s="11" t="s">
        <v>61</v>
      </c>
      <c r="P3975" s="11">
        <v>0</v>
      </c>
      <c r="Q3975" s="11">
        <v>0.100078142768922</v>
      </c>
      <c r="R3975" s="11">
        <v>11</v>
      </c>
      <c r="S3975" s="11">
        <v>45</v>
      </c>
      <c r="T3975" s="11">
        <v>71.735199233655607</v>
      </c>
      <c r="U3975" s="11">
        <v>6.0180730335896699</v>
      </c>
      <c r="V3975" s="11" t="s">
        <v>56</v>
      </c>
    </row>
    <row r="3976" spans="1:22" x14ac:dyDescent="0.3">
      <c r="A3976" s="9">
        <v>45365.798611111102</v>
      </c>
      <c r="B3976" s="10">
        <v>45365</v>
      </c>
      <c r="C3976" s="11">
        <v>2024</v>
      </c>
      <c r="D3976" s="11">
        <v>3</v>
      </c>
      <c r="E3976" s="11">
        <v>14</v>
      </c>
      <c r="F3976" s="11">
        <v>19</v>
      </c>
      <c r="G3976" s="11" t="s">
        <v>70</v>
      </c>
      <c r="H3976" s="11" t="s">
        <v>53</v>
      </c>
      <c r="I3976" s="11">
        <v>40.893313815729996</v>
      </c>
      <c r="J3976" s="11">
        <v>-73.7523135850942</v>
      </c>
      <c r="K3976" s="11">
        <v>267</v>
      </c>
      <c r="L3976" s="11">
        <v>48.6088669191044</v>
      </c>
      <c r="M3976" s="11">
        <v>96.522907470843094</v>
      </c>
      <c r="N3976" s="11" t="s">
        <v>54</v>
      </c>
      <c r="O3976" s="11" t="s">
        <v>61</v>
      </c>
      <c r="P3976" s="11">
        <v>0</v>
      </c>
      <c r="Q3976" s="11">
        <v>0.386194744253956</v>
      </c>
      <c r="R3976" s="11">
        <v>91</v>
      </c>
      <c r="S3976" s="11">
        <v>34</v>
      </c>
      <c r="T3976" s="11">
        <v>159.409266009573</v>
      </c>
      <c r="U3976" s="11">
        <v>21.874167991574598</v>
      </c>
      <c r="V3976" s="11" t="s">
        <v>56</v>
      </c>
    </row>
    <row r="3977" spans="1:22" x14ac:dyDescent="0.3">
      <c r="A3977" s="9">
        <v>45365.802083333299</v>
      </c>
      <c r="B3977" s="10">
        <v>45365</v>
      </c>
      <c r="C3977" s="11">
        <v>2024</v>
      </c>
      <c r="D3977" s="11">
        <v>3</v>
      </c>
      <c r="E3977" s="11">
        <v>14</v>
      </c>
      <c r="F3977" s="11">
        <v>19</v>
      </c>
      <c r="G3977" s="11" t="s">
        <v>70</v>
      </c>
      <c r="H3977" s="11" t="s">
        <v>53</v>
      </c>
      <c r="I3977" s="11">
        <v>40.752383821040503</v>
      </c>
      <c r="J3977" s="11">
        <v>-73.931426064218698</v>
      </c>
      <c r="K3977" s="11">
        <v>145</v>
      </c>
      <c r="L3977" s="11">
        <v>20.397489689412499</v>
      </c>
      <c r="M3977" s="11">
        <v>16.532968464523901</v>
      </c>
      <c r="N3977" s="11" t="s">
        <v>54</v>
      </c>
      <c r="O3977" s="11" t="s">
        <v>58</v>
      </c>
      <c r="P3977" s="11">
        <v>0</v>
      </c>
      <c r="Q3977" s="11">
        <v>0.291855610637478</v>
      </c>
      <c r="R3977" s="11">
        <v>34</v>
      </c>
      <c r="S3977" s="11">
        <v>41</v>
      </c>
      <c r="T3977" s="11">
        <v>480.18718022384701</v>
      </c>
      <c r="U3977" s="11">
        <v>19.379800333654298</v>
      </c>
      <c r="V3977" s="11" t="s">
        <v>63</v>
      </c>
    </row>
    <row r="3978" spans="1:22" x14ac:dyDescent="0.3">
      <c r="A3978" s="9">
        <v>45365.805555555598</v>
      </c>
      <c r="B3978" s="10">
        <v>45365</v>
      </c>
      <c r="C3978" s="11">
        <v>2024</v>
      </c>
      <c r="D3978" s="11">
        <v>3</v>
      </c>
      <c r="E3978" s="11">
        <v>14</v>
      </c>
      <c r="F3978" s="11">
        <v>19</v>
      </c>
      <c r="G3978" s="11" t="s">
        <v>70</v>
      </c>
      <c r="H3978" s="11" t="s">
        <v>53</v>
      </c>
      <c r="I3978" s="11">
        <v>40.877935871904697</v>
      </c>
      <c r="J3978" s="11">
        <v>-73.913789555165195</v>
      </c>
      <c r="K3978" s="11">
        <v>181</v>
      </c>
      <c r="L3978" s="11">
        <v>56.640214663942501</v>
      </c>
      <c r="M3978" s="11">
        <v>63.333447570353499</v>
      </c>
      <c r="N3978" s="11" t="s">
        <v>59</v>
      </c>
      <c r="O3978" s="11" t="s">
        <v>55</v>
      </c>
      <c r="P3978" s="11">
        <v>0</v>
      </c>
      <c r="Q3978" s="11">
        <v>-0.702015931501353</v>
      </c>
      <c r="R3978" s="11">
        <v>56</v>
      </c>
      <c r="S3978" s="11">
        <v>23</v>
      </c>
      <c r="T3978" s="11">
        <v>181.26652903998001</v>
      </c>
      <c r="U3978" s="11">
        <v>24.899437620306401</v>
      </c>
      <c r="V3978" s="11" t="s">
        <v>63</v>
      </c>
    </row>
    <row r="3979" spans="1:22" x14ac:dyDescent="0.3">
      <c r="A3979" s="9">
        <v>45365.809027777803</v>
      </c>
      <c r="B3979" s="10">
        <v>45365</v>
      </c>
      <c r="C3979" s="11">
        <v>2024</v>
      </c>
      <c r="D3979" s="11">
        <v>3</v>
      </c>
      <c r="E3979" s="11">
        <v>14</v>
      </c>
      <c r="F3979" s="11">
        <v>19</v>
      </c>
      <c r="G3979" s="11" t="s">
        <v>70</v>
      </c>
      <c r="H3979" s="11" t="s">
        <v>53</v>
      </c>
      <c r="I3979" s="11">
        <v>40.847555544914599</v>
      </c>
      <c r="J3979" s="11">
        <v>-73.884998122909494</v>
      </c>
      <c r="K3979" s="11">
        <v>135</v>
      </c>
      <c r="L3979" s="11">
        <v>67.438907499000393</v>
      </c>
      <c r="M3979" s="11">
        <v>84.341999737735094</v>
      </c>
      <c r="N3979" s="11" t="s">
        <v>54</v>
      </c>
      <c r="O3979" s="11" t="s">
        <v>55</v>
      </c>
      <c r="P3979" s="11">
        <v>0</v>
      </c>
      <c r="Q3979" s="11">
        <v>2.1232605867387198E-2</v>
      </c>
      <c r="R3979" s="11">
        <v>22</v>
      </c>
      <c r="S3979" s="11">
        <v>2</v>
      </c>
      <c r="T3979" s="11">
        <v>111.739257263685</v>
      </c>
      <c r="U3979" s="11">
        <v>14.809655935240601</v>
      </c>
      <c r="V3979" s="11" t="s">
        <v>56</v>
      </c>
    </row>
    <row r="3980" spans="1:22" x14ac:dyDescent="0.3">
      <c r="A3980" s="9">
        <v>45365.8125</v>
      </c>
      <c r="B3980" s="10">
        <v>45365</v>
      </c>
      <c r="C3980" s="11">
        <v>2024</v>
      </c>
      <c r="D3980" s="11">
        <v>3</v>
      </c>
      <c r="E3980" s="11">
        <v>14</v>
      </c>
      <c r="F3980" s="11">
        <v>19</v>
      </c>
      <c r="G3980" s="11" t="s">
        <v>70</v>
      </c>
      <c r="H3980" s="11" t="s">
        <v>53</v>
      </c>
      <c r="I3980" s="11">
        <v>40.846335678482802</v>
      </c>
      <c r="J3980" s="11">
        <v>-73.938166141927894</v>
      </c>
      <c r="K3980" s="11">
        <v>33</v>
      </c>
      <c r="L3980" s="11">
        <v>35.099485919788798</v>
      </c>
      <c r="M3980" s="11">
        <v>24.1405369964261</v>
      </c>
      <c r="N3980" s="11" t="s">
        <v>54</v>
      </c>
      <c r="O3980" s="11" t="s">
        <v>55</v>
      </c>
      <c r="P3980" s="11">
        <v>0</v>
      </c>
      <c r="Q3980" s="11">
        <v>-0.99554676729643699</v>
      </c>
      <c r="R3980" s="11">
        <v>25</v>
      </c>
      <c r="S3980" s="11">
        <v>34</v>
      </c>
      <c r="T3980" s="11">
        <v>364.04249557130697</v>
      </c>
      <c r="U3980" s="11">
        <v>22.860932710368601</v>
      </c>
      <c r="V3980" s="11" t="s">
        <v>63</v>
      </c>
    </row>
    <row r="3981" spans="1:22" x14ac:dyDescent="0.3">
      <c r="A3981" s="9">
        <v>45365.815972222197</v>
      </c>
      <c r="B3981" s="10">
        <v>45365</v>
      </c>
      <c r="C3981" s="11">
        <v>2024</v>
      </c>
      <c r="D3981" s="11">
        <v>3</v>
      </c>
      <c r="E3981" s="11">
        <v>14</v>
      </c>
      <c r="F3981" s="11">
        <v>19</v>
      </c>
      <c r="G3981" s="11" t="s">
        <v>70</v>
      </c>
      <c r="H3981" s="11" t="s">
        <v>53</v>
      </c>
      <c r="I3981" s="11">
        <v>40.684386656859502</v>
      </c>
      <c r="J3981" s="11">
        <v>-73.8323589872479</v>
      </c>
      <c r="K3981" s="11">
        <v>291</v>
      </c>
      <c r="L3981" s="11">
        <v>51.934964454276198</v>
      </c>
      <c r="M3981" s="11">
        <v>13.185477154011499</v>
      </c>
      <c r="N3981" s="11" t="s">
        <v>59</v>
      </c>
      <c r="O3981" s="11" t="s">
        <v>55</v>
      </c>
      <c r="P3981" s="11">
        <v>0</v>
      </c>
      <c r="Q3981" s="11">
        <v>0.473197413325887</v>
      </c>
      <c r="R3981" s="11">
        <v>57</v>
      </c>
      <c r="S3981" s="11">
        <v>13</v>
      </c>
      <c r="T3981" s="11">
        <v>273.67603796707601</v>
      </c>
      <c r="U3981" s="11">
        <v>18.578048577305701</v>
      </c>
      <c r="V3981" s="11" t="s">
        <v>56</v>
      </c>
    </row>
    <row r="3982" spans="1:22" x14ac:dyDescent="0.3">
      <c r="A3982" s="9">
        <v>45365.819444444503</v>
      </c>
      <c r="B3982" s="10">
        <v>45365</v>
      </c>
      <c r="C3982" s="11">
        <v>2024</v>
      </c>
      <c r="D3982" s="11">
        <v>3</v>
      </c>
      <c r="E3982" s="11">
        <v>14</v>
      </c>
      <c r="F3982" s="11">
        <v>19</v>
      </c>
      <c r="G3982" s="11" t="s">
        <v>70</v>
      </c>
      <c r="H3982" s="11" t="s">
        <v>53</v>
      </c>
      <c r="I3982" s="11">
        <v>40.632748024348103</v>
      </c>
      <c r="J3982" s="11">
        <v>-73.951413820770696</v>
      </c>
      <c r="K3982" s="11">
        <v>291</v>
      </c>
      <c r="L3982" s="11">
        <v>56.106324179644098</v>
      </c>
      <c r="M3982" s="11">
        <v>35.934389120171403</v>
      </c>
      <c r="N3982" s="11" t="s">
        <v>59</v>
      </c>
      <c r="O3982" s="11" t="s">
        <v>55</v>
      </c>
      <c r="P3982" s="11">
        <v>0</v>
      </c>
      <c r="Q3982" s="11">
        <v>-0.40585049154915098</v>
      </c>
      <c r="R3982" s="11">
        <v>65</v>
      </c>
      <c r="S3982" s="11">
        <v>25</v>
      </c>
      <c r="T3982" s="11">
        <v>436.58340310104899</v>
      </c>
      <c r="U3982" s="11">
        <v>26.130766724638299</v>
      </c>
      <c r="V3982" s="11" t="s">
        <v>56</v>
      </c>
    </row>
    <row r="3983" spans="1:22" x14ac:dyDescent="0.3">
      <c r="A3983" s="9">
        <v>45365.822916666701</v>
      </c>
      <c r="B3983" s="10">
        <v>45365</v>
      </c>
      <c r="C3983" s="11">
        <v>2024</v>
      </c>
      <c r="D3983" s="11">
        <v>3</v>
      </c>
      <c r="E3983" s="11">
        <v>14</v>
      </c>
      <c r="F3983" s="11">
        <v>19</v>
      </c>
      <c r="G3983" s="11" t="s">
        <v>70</v>
      </c>
      <c r="H3983" s="11" t="s">
        <v>53</v>
      </c>
      <c r="I3983" s="11">
        <v>40.650190520119601</v>
      </c>
      <c r="J3983" s="11">
        <v>-73.962656274403898</v>
      </c>
      <c r="K3983" s="11">
        <v>33</v>
      </c>
      <c r="L3983" s="11">
        <v>25.467726919804502</v>
      </c>
      <c r="M3983" s="11">
        <v>70.780126427335802</v>
      </c>
      <c r="N3983" s="11" t="s">
        <v>54</v>
      </c>
      <c r="O3983" s="11" t="s">
        <v>55</v>
      </c>
      <c r="P3983" s="11">
        <v>0</v>
      </c>
      <c r="Q3983" s="11">
        <v>-0.74574757755599896</v>
      </c>
      <c r="R3983" s="11">
        <v>66</v>
      </c>
      <c r="S3983" s="11">
        <v>0</v>
      </c>
      <c r="T3983" s="11">
        <v>183.45680011120501</v>
      </c>
      <c r="U3983" s="11">
        <v>14.7556431395189</v>
      </c>
      <c r="V3983" s="11" t="s">
        <v>63</v>
      </c>
    </row>
    <row r="3984" spans="1:22" x14ac:dyDescent="0.3">
      <c r="A3984" s="9">
        <v>45365.826388888898</v>
      </c>
      <c r="B3984" s="10">
        <v>45365</v>
      </c>
      <c r="C3984" s="11">
        <v>2024</v>
      </c>
      <c r="D3984" s="11">
        <v>3</v>
      </c>
      <c r="E3984" s="11">
        <v>14</v>
      </c>
      <c r="F3984" s="11">
        <v>19</v>
      </c>
      <c r="G3984" s="11" t="s">
        <v>70</v>
      </c>
      <c r="H3984" s="11" t="s">
        <v>53</v>
      </c>
      <c r="I3984" s="11">
        <v>40.779574427126299</v>
      </c>
      <c r="J3984" s="11">
        <v>-73.933082823794507</v>
      </c>
      <c r="K3984" s="11">
        <v>184</v>
      </c>
      <c r="L3984" s="11">
        <v>36.2462590921035</v>
      </c>
      <c r="M3984" s="11">
        <v>53.981721643179299</v>
      </c>
      <c r="N3984" s="11" t="s">
        <v>54</v>
      </c>
      <c r="O3984" s="11" t="s">
        <v>55</v>
      </c>
      <c r="P3984" s="11">
        <v>0</v>
      </c>
      <c r="Q3984" s="11">
        <v>0.68925208047514797</v>
      </c>
      <c r="R3984" s="11">
        <v>27</v>
      </c>
      <c r="S3984" s="11">
        <v>11</v>
      </c>
      <c r="T3984" s="11">
        <v>476.49397319643998</v>
      </c>
      <c r="U3984" s="11">
        <v>25.481509740922</v>
      </c>
      <c r="V3984" s="11" t="s">
        <v>63</v>
      </c>
    </row>
    <row r="3985" spans="1:22" x14ac:dyDescent="0.3">
      <c r="A3985" s="9">
        <v>45365.829861111102</v>
      </c>
      <c r="B3985" s="10">
        <v>45365</v>
      </c>
      <c r="C3985" s="11">
        <v>2024</v>
      </c>
      <c r="D3985" s="11">
        <v>3</v>
      </c>
      <c r="E3985" s="11">
        <v>14</v>
      </c>
      <c r="F3985" s="11">
        <v>19</v>
      </c>
      <c r="G3985" s="11" t="s">
        <v>70</v>
      </c>
      <c r="H3985" s="11" t="s">
        <v>53</v>
      </c>
      <c r="I3985" s="11">
        <v>40.685888994598102</v>
      </c>
      <c r="J3985" s="11">
        <v>-73.762145827648695</v>
      </c>
      <c r="K3985" s="11">
        <v>10</v>
      </c>
      <c r="L3985" s="11">
        <v>75.572369850049597</v>
      </c>
      <c r="M3985" s="11">
        <v>68.384981827705303</v>
      </c>
      <c r="N3985" s="11" t="s">
        <v>59</v>
      </c>
      <c r="O3985" s="11" t="s">
        <v>55</v>
      </c>
      <c r="P3985" s="11">
        <v>0</v>
      </c>
      <c r="Q3985" s="11">
        <v>0.42558657148802598</v>
      </c>
      <c r="R3985" s="11">
        <v>17</v>
      </c>
      <c r="S3985" s="11">
        <v>24</v>
      </c>
      <c r="T3985" s="11">
        <v>125.606486922017</v>
      </c>
      <c r="U3985" s="11">
        <v>15.0441678608539</v>
      </c>
      <c r="V3985" s="11" t="s">
        <v>63</v>
      </c>
    </row>
    <row r="3986" spans="1:22" x14ac:dyDescent="0.3">
      <c r="A3986" s="9">
        <v>45365.833333333299</v>
      </c>
      <c r="B3986" s="10">
        <v>45365</v>
      </c>
      <c r="C3986" s="11">
        <v>2024</v>
      </c>
      <c r="D3986" s="11">
        <v>3</v>
      </c>
      <c r="E3986" s="11">
        <v>14</v>
      </c>
      <c r="F3986" s="11">
        <v>20</v>
      </c>
      <c r="G3986" s="11" t="s">
        <v>70</v>
      </c>
      <c r="H3986" s="11" t="s">
        <v>53</v>
      </c>
      <c r="I3986" s="11">
        <v>40.656940595052198</v>
      </c>
      <c r="J3986" s="11">
        <v>-73.971821033937601</v>
      </c>
      <c r="K3986" s="11">
        <v>99</v>
      </c>
      <c r="L3986" s="11">
        <v>23.8713645858736</v>
      </c>
      <c r="M3986" s="11">
        <v>69.057366887472796</v>
      </c>
      <c r="N3986" s="11" t="s">
        <v>59</v>
      </c>
      <c r="O3986" s="11" t="s">
        <v>60</v>
      </c>
      <c r="P3986" s="11">
        <v>0</v>
      </c>
      <c r="Q3986" s="11">
        <v>-0.82312201345842995</v>
      </c>
      <c r="R3986" s="11">
        <v>38</v>
      </c>
      <c r="S3986" s="11">
        <v>46</v>
      </c>
      <c r="T3986" s="11">
        <v>323.68857922328402</v>
      </c>
      <c r="U3986" s="11">
        <v>26.3651575615525</v>
      </c>
      <c r="V3986" s="11" t="s">
        <v>63</v>
      </c>
    </row>
    <row r="3987" spans="1:22" x14ac:dyDescent="0.3">
      <c r="A3987" s="9">
        <v>45365.836805555598</v>
      </c>
      <c r="B3987" s="10">
        <v>45365</v>
      </c>
      <c r="C3987" s="11">
        <v>2024</v>
      </c>
      <c r="D3987" s="11">
        <v>3</v>
      </c>
      <c r="E3987" s="11">
        <v>14</v>
      </c>
      <c r="F3987" s="11">
        <v>20</v>
      </c>
      <c r="G3987" s="11" t="s">
        <v>70</v>
      </c>
      <c r="H3987" s="11" t="s">
        <v>53</v>
      </c>
      <c r="I3987" s="11">
        <v>40.684790497311802</v>
      </c>
      <c r="J3987" s="11">
        <v>-73.969046063509495</v>
      </c>
      <c r="K3987" s="11">
        <v>205</v>
      </c>
      <c r="L3987" s="11">
        <v>44.0064618904713</v>
      </c>
      <c r="M3987" s="11">
        <v>55.477838695462999</v>
      </c>
      <c r="N3987" s="11" t="s">
        <v>54</v>
      </c>
      <c r="O3987" s="11" t="s">
        <v>60</v>
      </c>
      <c r="P3987" s="11">
        <v>0</v>
      </c>
      <c r="Q3987" s="11">
        <v>-0.35552283176353</v>
      </c>
      <c r="R3987" s="11">
        <v>36</v>
      </c>
      <c r="S3987" s="11">
        <v>26</v>
      </c>
      <c r="T3987" s="11">
        <v>83.010570183021002</v>
      </c>
      <c r="U3987" s="11">
        <v>7.0354118701178701</v>
      </c>
      <c r="V3987" s="11" t="s">
        <v>56</v>
      </c>
    </row>
    <row r="3988" spans="1:22" x14ac:dyDescent="0.3">
      <c r="A3988" s="9">
        <v>45365.840277777803</v>
      </c>
      <c r="B3988" s="10">
        <v>45365</v>
      </c>
      <c r="C3988" s="11">
        <v>2024</v>
      </c>
      <c r="D3988" s="11">
        <v>3</v>
      </c>
      <c r="E3988" s="11">
        <v>14</v>
      </c>
      <c r="F3988" s="11">
        <v>20</v>
      </c>
      <c r="G3988" s="11" t="s">
        <v>70</v>
      </c>
      <c r="H3988" s="11" t="s">
        <v>53</v>
      </c>
      <c r="I3988" s="11">
        <v>40.841195546345197</v>
      </c>
      <c r="J3988" s="11">
        <v>-73.833738785593297</v>
      </c>
      <c r="K3988" s="11">
        <v>225</v>
      </c>
      <c r="L3988" s="11">
        <v>58.683580848440599</v>
      </c>
      <c r="M3988" s="11">
        <v>60.321203730680701</v>
      </c>
      <c r="N3988" s="11" t="s">
        <v>57</v>
      </c>
      <c r="O3988" s="11" t="s">
        <v>60</v>
      </c>
      <c r="P3988" s="11">
        <v>0</v>
      </c>
      <c r="Q3988" s="11">
        <v>-0.351367532369948</v>
      </c>
      <c r="R3988" s="11">
        <v>67</v>
      </c>
      <c r="S3988" s="11">
        <v>3</v>
      </c>
      <c r="T3988" s="11">
        <v>237.96742137708699</v>
      </c>
      <c r="U3988" s="11">
        <v>9.8739689320334403</v>
      </c>
      <c r="V3988" s="11" t="s">
        <v>56</v>
      </c>
    </row>
    <row r="3989" spans="1:22" x14ac:dyDescent="0.3">
      <c r="A3989" s="9">
        <v>45365.84375</v>
      </c>
      <c r="B3989" s="10">
        <v>45365</v>
      </c>
      <c r="C3989" s="11">
        <v>2024</v>
      </c>
      <c r="D3989" s="11">
        <v>3</v>
      </c>
      <c r="E3989" s="11">
        <v>14</v>
      </c>
      <c r="F3989" s="11">
        <v>20</v>
      </c>
      <c r="G3989" s="11" t="s">
        <v>70</v>
      </c>
      <c r="H3989" s="11" t="s">
        <v>53</v>
      </c>
      <c r="I3989" s="11">
        <v>40.722556847926398</v>
      </c>
      <c r="J3989" s="11">
        <v>-73.7102343263374</v>
      </c>
      <c r="K3989" s="11">
        <v>123</v>
      </c>
      <c r="L3989" s="11">
        <v>34.661087210156197</v>
      </c>
      <c r="M3989" s="11">
        <v>67.010137924239402</v>
      </c>
      <c r="N3989" s="11" t="s">
        <v>57</v>
      </c>
      <c r="O3989" s="11" t="s">
        <v>55</v>
      </c>
      <c r="P3989" s="11">
        <v>0</v>
      </c>
      <c r="Q3989" s="11">
        <v>-0.21817311936537601</v>
      </c>
      <c r="R3989" s="11">
        <v>10</v>
      </c>
      <c r="S3989" s="11">
        <v>39</v>
      </c>
      <c r="T3989" s="11">
        <v>253.03005438154401</v>
      </c>
      <c r="U3989" s="11">
        <v>6.0169716761268601</v>
      </c>
      <c r="V3989" s="11" t="s">
        <v>63</v>
      </c>
    </row>
    <row r="3990" spans="1:22" x14ac:dyDescent="0.3">
      <c r="A3990" s="9">
        <v>45365.847222222197</v>
      </c>
      <c r="B3990" s="10">
        <v>45365</v>
      </c>
      <c r="C3990" s="11">
        <v>2024</v>
      </c>
      <c r="D3990" s="11">
        <v>3</v>
      </c>
      <c r="E3990" s="11">
        <v>14</v>
      </c>
      <c r="F3990" s="11">
        <v>20</v>
      </c>
      <c r="G3990" s="11" t="s">
        <v>70</v>
      </c>
      <c r="H3990" s="11" t="s">
        <v>53</v>
      </c>
      <c r="I3990" s="11">
        <v>40.814548066224901</v>
      </c>
      <c r="J3990" s="11">
        <v>-73.840234479878106</v>
      </c>
      <c r="K3990" s="11">
        <v>287</v>
      </c>
      <c r="L3990" s="11">
        <v>15.7475810845763</v>
      </c>
      <c r="M3990" s="11">
        <v>26.7017102710874</v>
      </c>
      <c r="N3990" s="11" t="s">
        <v>57</v>
      </c>
      <c r="O3990" s="11" t="s">
        <v>58</v>
      </c>
      <c r="P3990" s="11">
        <v>0</v>
      </c>
      <c r="Q3990" s="11">
        <v>0.90934304772790597</v>
      </c>
      <c r="R3990" s="11">
        <v>73</v>
      </c>
      <c r="S3990" s="11">
        <v>31</v>
      </c>
      <c r="T3990" s="11">
        <v>159.10875548437201</v>
      </c>
      <c r="U3990" s="11">
        <v>27.866131495668299</v>
      </c>
      <c r="V3990" s="11" t="s">
        <v>56</v>
      </c>
    </row>
    <row r="3991" spans="1:22" x14ac:dyDescent="0.3">
      <c r="A3991" s="9">
        <v>45365.850694444503</v>
      </c>
      <c r="B3991" s="10">
        <v>45365</v>
      </c>
      <c r="C3991" s="11">
        <v>2024</v>
      </c>
      <c r="D3991" s="11">
        <v>3</v>
      </c>
      <c r="E3991" s="11">
        <v>14</v>
      </c>
      <c r="F3991" s="11">
        <v>20</v>
      </c>
      <c r="G3991" s="11" t="s">
        <v>70</v>
      </c>
      <c r="H3991" s="11" t="s">
        <v>53</v>
      </c>
      <c r="I3991" s="11">
        <v>40.658442315066203</v>
      </c>
      <c r="J3991" s="11">
        <v>-73.724571209946703</v>
      </c>
      <c r="K3991" s="11">
        <v>46</v>
      </c>
      <c r="L3991" s="11">
        <v>5.0217067624713296</v>
      </c>
      <c r="M3991" s="11">
        <v>61.813623011977597</v>
      </c>
      <c r="N3991" s="11" t="s">
        <v>54</v>
      </c>
      <c r="O3991" s="11" t="s">
        <v>60</v>
      </c>
      <c r="P3991" s="11">
        <v>1</v>
      </c>
      <c r="Q3991" s="11">
        <v>-1.8367516182224701E-2</v>
      </c>
      <c r="R3991" s="11">
        <v>87</v>
      </c>
      <c r="S3991" s="11">
        <v>43</v>
      </c>
      <c r="T3991" s="11">
        <v>349.26810936713298</v>
      </c>
      <c r="U3991" s="11">
        <v>5.7152232317567098</v>
      </c>
      <c r="V3991" s="11" t="s">
        <v>56</v>
      </c>
    </row>
    <row r="3992" spans="1:22" x14ac:dyDescent="0.3">
      <c r="A3992" s="9">
        <v>45365.854166666701</v>
      </c>
      <c r="B3992" s="10">
        <v>45365</v>
      </c>
      <c r="C3992" s="11">
        <v>2024</v>
      </c>
      <c r="D3992" s="11">
        <v>3</v>
      </c>
      <c r="E3992" s="11">
        <v>14</v>
      </c>
      <c r="F3992" s="11">
        <v>20</v>
      </c>
      <c r="G3992" s="11" t="s">
        <v>70</v>
      </c>
      <c r="H3992" s="11" t="s">
        <v>53</v>
      </c>
      <c r="I3992" s="11">
        <v>40.691359349513903</v>
      </c>
      <c r="J3992" s="11">
        <v>-73.7939780218462</v>
      </c>
      <c r="K3992" s="11">
        <v>91</v>
      </c>
      <c r="L3992" s="11">
        <v>5.6455692329283798</v>
      </c>
      <c r="M3992" s="11">
        <v>11.647405034530401</v>
      </c>
      <c r="N3992" s="11" t="s">
        <v>54</v>
      </c>
      <c r="O3992" s="11" t="s">
        <v>55</v>
      </c>
      <c r="P3992" s="11">
        <v>0</v>
      </c>
      <c r="Q3992" s="11">
        <v>-0.98129471576416405</v>
      </c>
      <c r="R3992" s="11">
        <v>42</v>
      </c>
      <c r="S3992" s="11">
        <v>20</v>
      </c>
      <c r="T3992" s="11">
        <v>388.12969308236097</v>
      </c>
      <c r="U3992" s="11">
        <v>12.2329162304262</v>
      </c>
      <c r="V3992" s="11" t="s">
        <v>56</v>
      </c>
    </row>
    <row r="3993" spans="1:22" x14ac:dyDescent="0.3">
      <c r="A3993" s="9">
        <v>45365.857638888898</v>
      </c>
      <c r="B3993" s="10">
        <v>45365</v>
      </c>
      <c r="C3993" s="11">
        <v>2024</v>
      </c>
      <c r="D3993" s="11">
        <v>3</v>
      </c>
      <c r="E3993" s="11">
        <v>14</v>
      </c>
      <c r="F3993" s="11">
        <v>20</v>
      </c>
      <c r="G3993" s="11" t="s">
        <v>70</v>
      </c>
      <c r="H3993" s="11" t="s">
        <v>53</v>
      </c>
      <c r="I3993" s="11">
        <v>40.769920295190197</v>
      </c>
      <c r="J3993" s="11">
        <v>-73.975403641667299</v>
      </c>
      <c r="K3993" s="11">
        <v>255</v>
      </c>
      <c r="L3993" s="11">
        <v>78.227825085736001</v>
      </c>
      <c r="M3993" s="11">
        <v>41.701426026512799</v>
      </c>
      <c r="N3993" s="11" t="s">
        <v>57</v>
      </c>
      <c r="O3993" s="11" t="s">
        <v>58</v>
      </c>
      <c r="P3993" s="11">
        <v>0</v>
      </c>
      <c r="Q3993" s="11">
        <v>0.181434660695974</v>
      </c>
      <c r="R3993" s="11">
        <v>37</v>
      </c>
      <c r="S3993" s="11">
        <v>41</v>
      </c>
      <c r="T3993" s="11">
        <v>106.262682790215</v>
      </c>
      <c r="U3993" s="11">
        <v>21.432490725822099</v>
      </c>
      <c r="V3993" s="11" t="s">
        <v>56</v>
      </c>
    </row>
    <row r="3994" spans="1:22" x14ac:dyDescent="0.3">
      <c r="A3994" s="9">
        <v>45365.861111111102</v>
      </c>
      <c r="B3994" s="10">
        <v>45365</v>
      </c>
      <c r="C3994" s="11">
        <v>2024</v>
      </c>
      <c r="D3994" s="11">
        <v>3</v>
      </c>
      <c r="E3994" s="11">
        <v>14</v>
      </c>
      <c r="F3994" s="11">
        <v>20</v>
      </c>
      <c r="G3994" s="11" t="s">
        <v>70</v>
      </c>
      <c r="H3994" s="11" t="s">
        <v>53</v>
      </c>
      <c r="I3994" s="11">
        <v>40.654281595465498</v>
      </c>
      <c r="J3994" s="11">
        <v>-73.872741538819398</v>
      </c>
      <c r="K3994" s="11">
        <v>164</v>
      </c>
      <c r="L3994" s="11">
        <v>63.661554717560698</v>
      </c>
      <c r="M3994" s="11">
        <v>25.662049359533601</v>
      </c>
      <c r="N3994" s="11" t="s">
        <v>59</v>
      </c>
      <c r="O3994" s="11" t="s">
        <v>58</v>
      </c>
      <c r="P3994" s="11">
        <v>0</v>
      </c>
      <c r="Q3994" s="11">
        <v>0.207836779336801</v>
      </c>
      <c r="R3994" s="11">
        <v>97</v>
      </c>
      <c r="S3994" s="11">
        <v>10</v>
      </c>
      <c r="T3994" s="11">
        <v>268.94415416290798</v>
      </c>
      <c r="U3994" s="11">
        <v>22.4165760449842</v>
      </c>
      <c r="V3994" s="11" t="s">
        <v>63</v>
      </c>
    </row>
    <row r="3995" spans="1:22" x14ac:dyDescent="0.3">
      <c r="A3995" s="9">
        <v>45365.864583333299</v>
      </c>
      <c r="B3995" s="10">
        <v>45365</v>
      </c>
      <c r="C3995" s="11">
        <v>2024</v>
      </c>
      <c r="D3995" s="11">
        <v>3</v>
      </c>
      <c r="E3995" s="11">
        <v>14</v>
      </c>
      <c r="F3995" s="11">
        <v>20</v>
      </c>
      <c r="G3995" s="11" t="s">
        <v>70</v>
      </c>
      <c r="H3995" s="11" t="s">
        <v>53</v>
      </c>
      <c r="I3995" s="11">
        <v>40.776896579191899</v>
      </c>
      <c r="J3995" s="11">
        <v>-73.916760018524002</v>
      </c>
      <c r="K3995" s="11">
        <v>49</v>
      </c>
      <c r="L3995" s="11">
        <v>68.428012280819303</v>
      </c>
      <c r="M3995" s="11">
        <v>43.076150466632903</v>
      </c>
      <c r="N3995" s="11" t="s">
        <v>59</v>
      </c>
      <c r="O3995" s="11" t="s">
        <v>61</v>
      </c>
      <c r="P3995" s="11">
        <v>0</v>
      </c>
      <c r="Q3995" s="11">
        <v>0.10791048594366</v>
      </c>
      <c r="R3995" s="11">
        <v>88</v>
      </c>
      <c r="S3995" s="11">
        <v>44</v>
      </c>
      <c r="T3995" s="11">
        <v>382.75229095834902</v>
      </c>
      <c r="U3995" s="11">
        <v>26.5701272775765</v>
      </c>
      <c r="V3995" s="11" t="s">
        <v>62</v>
      </c>
    </row>
    <row r="3996" spans="1:22" x14ac:dyDescent="0.3">
      <c r="A3996" s="9">
        <v>45365.868055555598</v>
      </c>
      <c r="B3996" s="10">
        <v>45365</v>
      </c>
      <c r="C3996" s="11">
        <v>2024</v>
      </c>
      <c r="D3996" s="11">
        <v>3</v>
      </c>
      <c r="E3996" s="11">
        <v>14</v>
      </c>
      <c r="F3996" s="11">
        <v>20</v>
      </c>
      <c r="G3996" s="11" t="s">
        <v>70</v>
      </c>
      <c r="H3996" s="11" t="s">
        <v>53</v>
      </c>
      <c r="I3996" s="11">
        <v>40.828793330696797</v>
      </c>
      <c r="J3996" s="11">
        <v>-73.866594183480103</v>
      </c>
      <c r="K3996" s="11">
        <v>158</v>
      </c>
      <c r="L3996" s="11">
        <v>24.838677039767099</v>
      </c>
      <c r="M3996" s="11">
        <v>90.350942362226604</v>
      </c>
      <c r="N3996" s="11" t="s">
        <v>59</v>
      </c>
      <c r="O3996" s="11" t="s">
        <v>60</v>
      </c>
      <c r="P3996" s="11">
        <v>0</v>
      </c>
      <c r="Q3996" s="11">
        <v>-0.248500015890083</v>
      </c>
      <c r="R3996" s="11">
        <v>85</v>
      </c>
      <c r="S3996" s="11">
        <v>32</v>
      </c>
      <c r="T3996" s="11">
        <v>380.60375083722897</v>
      </c>
      <c r="U3996" s="11">
        <v>18.048185410411101</v>
      </c>
      <c r="V3996" s="11" t="s">
        <v>56</v>
      </c>
    </row>
    <row r="3997" spans="1:22" x14ac:dyDescent="0.3">
      <c r="A3997" s="9">
        <v>45365.871527777803</v>
      </c>
      <c r="B3997" s="10">
        <v>45365</v>
      </c>
      <c r="C3997" s="11">
        <v>2024</v>
      </c>
      <c r="D3997" s="11">
        <v>3</v>
      </c>
      <c r="E3997" s="11">
        <v>14</v>
      </c>
      <c r="F3997" s="11">
        <v>20</v>
      </c>
      <c r="G3997" s="11" t="s">
        <v>70</v>
      </c>
      <c r="H3997" s="11" t="s">
        <v>53</v>
      </c>
      <c r="I3997" s="11">
        <v>40.851719195900699</v>
      </c>
      <c r="J3997" s="11">
        <v>-73.761595715133495</v>
      </c>
      <c r="K3997" s="11">
        <v>281</v>
      </c>
      <c r="L3997" s="11">
        <v>57.550176817613099</v>
      </c>
      <c r="M3997" s="11">
        <v>41.218426192056697</v>
      </c>
      <c r="N3997" s="11" t="s">
        <v>54</v>
      </c>
      <c r="O3997" s="11" t="s">
        <v>61</v>
      </c>
      <c r="P3997" s="11">
        <v>0</v>
      </c>
      <c r="Q3997" s="11">
        <v>0.49847849625386897</v>
      </c>
      <c r="R3997" s="11">
        <v>48</v>
      </c>
      <c r="S3997" s="11">
        <v>15</v>
      </c>
      <c r="T3997" s="11">
        <v>331.33855209349701</v>
      </c>
      <c r="U3997" s="11">
        <v>22.512050222079001</v>
      </c>
      <c r="V3997" s="11" t="s">
        <v>56</v>
      </c>
    </row>
    <row r="3998" spans="1:22" x14ac:dyDescent="0.3">
      <c r="A3998" s="9">
        <v>45365.875</v>
      </c>
      <c r="B3998" s="10">
        <v>45365</v>
      </c>
      <c r="C3998" s="11">
        <v>2024</v>
      </c>
      <c r="D3998" s="11">
        <v>3</v>
      </c>
      <c r="E3998" s="11">
        <v>14</v>
      </c>
      <c r="F3998" s="11">
        <v>21</v>
      </c>
      <c r="G3998" s="11" t="s">
        <v>70</v>
      </c>
      <c r="H3998" s="11" t="s">
        <v>53</v>
      </c>
      <c r="I3998" s="11">
        <v>40.656355524835597</v>
      </c>
      <c r="J3998" s="11">
        <v>-73.785476906767201</v>
      </c>
      <c r="K3998" s="11">
        <v>89</v>
      </c>
      <c r="L3998" s="11">
        <v>10.3910230946481</v>
      </c>
      <c r="M3998" s="11">
        <v>53.928275403233798</v>
      </c>
      <c r="N3998" s="11" t="s">
        <v>59</v>
      </c>
      <c r="O3998" s="11" t="s">
        <v>60</v>
      </c>
      <c r="P3998" s="11">
        <v>0</v>
      </c>
      <c r="Q3998" s="11">
        <v>-0.92177083870994603</v>
      </c>
      <c r="R3998" s="11">
        <v>80</v>
      </c>
      <c r="S3998" s="11">
        <v>37</v>
      </c>
      <c r="T3998" s="11">
        <v>357.97422058754</v>
      </c>
      <c r="U3998" s="11">
        <v>23.3145532034399</v>
      </c>
      <c r="V3998" s="11" t="s">
        <v>56</v>
      </c>
    </row>
    <row r="3999" spans="1:22" x14ac:dyDescent="0.3">
      <c r="A3999" s="9">
        <v>45365.878472222197</v>
      </c>
      <c r="B3999" s="10">
        <v>45365</v>
      </c>
      <c r="C3999" s="11">
        <v>2024</v>
      </c>
      <c r="D3999" s="11">
        <v>3</v>
      </c>
      <c r="E3999" s="11">
        <v>14</v>
      </c>
      <c r="F3999" s="11">
        <v>21</v>
      </c>
      <c r="G3999" s="11" t="s">
        <v>70</v>
      </c>
      <c r="H3999" s="11" t="s">
        <v>53</v>
      </c>
      <c r="I3999" s="11">
        <v>40.705951870397797</v>
      </c>
      <c r="J3999" s="11">
        <v>-73.728503974856395</v>
      </c>
      <c r="K3999" s="11">
        <v>101</v>
      </c>
      <c r="L3999" s="11">
        <v>7.8083933241106003</v>
      </c>
      <c r="M3999" s="11">
        <v>68.534945623798606</v>
      </c>
      <c r="N3999" s="11" t="s">
        <v>59</v>
      </c>
      <c r="O3999" s="11" t="s">
        <v>58</v>
      </c>
      <c r="P3999" s="11">
        <v>0</v>
      </c>
      <c r="Q3999" s="11">
        <v>-0.54502904860456802</v>
      </c>
      <c r="R3999" s="11">
        <v>71</v>
      </c>
      <c r="S3999" s="11">
        <v>18</v>
      </c>
      <c r="T3999" s="11">
        <v>83.293659801687696</v>
      </c>
      <c r="U3999" s="11">
        <v>12.920983131634999</v>
      </c>
      <c r="V3999" s="11" t="s">
        <v>56</v>
      </c>
    </row>
    <row r="4000" spans="1:22" x14ac:dyDescent="0.3">
      <c r="A4000" s="9">
        <v>45365.881944444503</v>
      </c>
      <c r="B4000" s="10">
        <v>45365</v>
      </c>
      <c r="C4000" s="11">
        <v>2024</v>
      </c>
      <c r="D4000" s="11">
        <v>3</v>
      </c>
      <c r="E4000" s="11">
        <v>14</v>
      </c>
      <c r="F4000" s="11">
        <v>21</v>
      </c>
      <c r="G4000" s="11" t="s">
        <v>70</v>
      </c>
      <c r="H4000" s="11" t="s">
        <v>53</v>
      </c>
      <c r="I4000" s="11">
        <v>40.841091478393899</v>
      </c>
      <c r="J4000" s="11">
        <v>-73.906148194506898</v>
      </c>
      <c r="K4000" s="11">
        <v>214</v>
      </c>
      <c r="L4000" s="11">
        <v>63.075025639165602</v>
      </c>
      <c r="M4000" s="11">
        <v>50.402536452537802</v>
      </c>
      <c r="N4000" s="11" t="s">
        <v>54</v>
      </c>
      <c r="O4000" s="11" t="s">
        <v>55</v>
      </c>
      <c r="P4000" s="11">
        <v>0</v>
      </c>
      <c r="Q4000" s="11">
        <v>-0.50505190240086495</v>
      </c>
      <c r="R4000" s="11">
        <v>75</v>
      </c>
      <c r="S4000" s="11">
        <v>49</v>
      </c>
      <c r="T4000" s="11">
        <v>425.56021507285197</v>
      </c>
      <c r="U4000" s="11">
        <v>9.0803377048484997</v>
      </c>
      <c r="V4000" s="11" t="s">
        <v>56</v>
      </c>
    </row>
    <row r="4001" spans="1:22" x14ac:dyDescent="0.3">
      <c r="A4001" s="9">
        <v>45365.885416666701</v>
      </c>
      <c r="B4001" s="10">
        <v>45365</v>
      </c>
      <c r="C4001" s="11">
        <v>2024</v>
      </c>
      <c r="D4001" s="11">
        <v>3</v>
      </c>
      <c r="E4001" s="11">
        <v>14</v>
      </c>
      <c r="F4001" s="11">
        <v>21</v>
      </c>
      <c r="G4001" s="11" t="s">
        <v>70</v>
      </c>
      <c r="H4001" s="11" t="s">
        <v>53</v>
      </c>
      <c r="I4001" s="11">
        <v>40.638485006778602</v>
      </c>
      <c r="J4001" s="11">
        <v>-73.920698472335403</v>
      </c>
      <c r="K4001" s="11">
        <v>201</v>
      </c>
      <c r="L4001" s="11">
        <v>67.544872241064098</v>
      </c>
      <c r="M4001" s="11">
        <v>97.384603809229404</v>
      </c>
      <c r="N4001" s="11" t="s">
        <v>57</v>
      </c>
      <c r="O4001" s="11" t="s">
        <v>58</v>
      </c>
      <c r="P4001" s="11">
        <v>0</v>
      </c>
      <c r="Q4001" s="11">
        <v>-0.60329620253480998</v>
      </c>
      <c r="R4001" s="11">
        <v>42</v>
      </c>
      <c r="S4001" s="11">
        <v>20</v>
      </c>
      <c r="T4001" s="11">
        <v>225.56081010086501</v>
      </c>
      <c r="U4001" s="11">
        <v>6.9033084957102098</v>
      </c>
      <c r="V4001" s="11" t="s">
        <v>56</v>
      </c>
    </row>
    <row r="4002" spans="1:22" x14ac:dyDescent="0.3">
      <c r="A4002" s="9">
        <v>45365.888888888898</v>
      </c>
      <c r="B4002" s="10">
        <v>45365</v>
      </c>
      <c r="C4002" s="11">
        <v>2024</v>
      </c>
      <c r="D4002" s="11">
        <v>3</v>
      </c>
      <c r="E4002" s="11">
        <v>14</v>
      </c>
      <c r="F4002" s="11">
        <v>21</v>
      </c>
      <c r="G4002" s="11" t="s">
        <v>70</v>
      </c>
      <c r="H4002" s="11" t="s">
        <v>53</v>
      </c>
      <c r="I4002" s="11">
        <v>40.746920822446803</v>
      </c>
      <c r="J4002" s="11">
        <v>-73.726927904515605</v>
      </c>
      <c r="K4002" s="11">
        <v>275</v>
      </c>
      <c r="L4002" s="11">
        <v>28.946629519376401</v>
      </c>
      <c r="M4002" s="11">
        <v>11.6678339823962</v>
      </c>
      <c r="N4002" s="11" t="s">
        <v>57</v>
      </c>
      <c r="O4002" s="11" t="s">
        <v>58</v>
      </c>
      <c r="P4002" s="11">
        <v>0</v>
      </c>
      <c r="Q4002" s="11">
        <v>-0.27036321356422499</v>
      </c>
      <c r="R4002" s="11">
        <v>20</v>
      </c>
      <c r="S4002" s="11">
        <v>48</v>
      </c>
      <c r="T4002" s="11">
        <v>121.697866819674</v>
      </c>
      <c r="U4002" s="11">
        <v>26.538057292168901</v>
      </c>
      <c r="V4002" s="11" t="s">
        <v>56</v>
      </c>
    </row>
    <row r="4003" spans="1:22" x14ac:dyDescent="0.3">
      <c r="A4003" s="9">
        <v>45365.892361111102</v>
      </c>
      <c r="B4003" s="10">
        <v>45365</v>
      </c>
      <c r="C4003" s="11">
        <v>2024</v>
      </c>
      <c r="D4003" s="11">
        <v>3</v>
      </c>
      <c r="E4003" s="11">
        <v>14</v>
      </c>
      <c r="F4003" s="11">
        <v>21</v>
      </c>
      <c r="G4003" s="11" t="s">
        <v>70</v>
      </c>
      <c r="H4003" s="11" t="s">
        <v>53</v>
      </c>
      <c r="I4003" s="11">
        <v>40.662299056593497</v>
      </c>
      <c r="J4003" s="11">
        <v>-73.978477170222703</v>
      </c>
      <c r="K4003" s="11">
        <v>173</v>
      </c>
      <c r="L4003" s="11">
        <v>11.2493344231153</v>
      </c>
      <c r="M4003" s="11">
        <v>91.669868819392306</v>
      </c>
      <c r="N4003" s="11" t="s">
        <v>57</v>
      </c>
      <c r="O4003" s="11" t="s">
        <v>61</v>
      </c>
      <c r="P4003" s="11">
        <v>0</v>
      </c>
      <c r="Q4003" s="11">
        <v>0.61853699688977004</v>
      </c>
      <c r="R4003" s="11">
        <v>36</v>
      </c>
      <c r="S4003" s="11">
        <v>15</v>
      </c>
      <c r="T4003" s="11">
        <v>349.01659085408699</v>
      </c>
      <c r="U4003" s="11">
        <v>27.6863954166658</v>
      </c>
      <c r="V4003" s="11" t="s">
        <v>56</v>
      </c>
    </row>
    <row r="4004" spans="1:22" x14ac:dyDescent="0.3">
      <c r="A4004" s="9">
        <v>45365.895833333299</v>
      </c>
      <c r="B4004" s="10">
        <v>45365</v>
      </c>
      <c r="C4004" s="11">
        <v>2024</v>
      </c>
      <c r="D4004" s="11">
        <v>3</v>
      </c>
      <c r="E4004" s="11">
        <v>14</v>
      </c>
      <c r="F4004" s="11">
        <v>21</v>
      </c>
      <c r="G4004" s="11" t="s">
        <v>70</v>
      </c>
      <c r="H4004" s="11" t="s">
        <v>53</v>
      </c>
      <c r="I4004" s="11">
        <v>40.8067523278811</v>
      </c>
      <c r="J4004" s="11">
        <v>-73.9317920328795</v>
      </c>
      <c r="K4004" s="11">
        <v>225</v>
      </c>
      <c r="L4004" s="11">
        <v>11.1626107618013</v>
      </c>
      <c r="M4004" s="11">
        <v>80.6953235588269</v>
      </c>
      <c r="N4004" s="11" t="s">
        <v>54</v>
      </c>
      <c r="O4004" s="11" t="s">
        <v>55</v>
      </c>
      <c r="P4004" s="11">
        <v>1</v>
      </c>
      <c r="Q4004" s="11">
        <v>-0.46220045819178801</v>
      </c>
      <c r="R4004" s="11">
        <v>27</v>
      </c>
      <c r="S4004" s="11">
        <v>42</v>
      </c>
      <c r="T4004" s="11">
        <v>469.13953140918102</v>
      </c>
      <c r="U4004" s="11">
        <v>28.789177783233502</v>
      </c>
      <c r="V4004" s="11" t="s">
        <v>56</v>
      </c>
    </row>
    <row r="4005" spans="1:22" x14ac:dyDescent="0.3">
      <c r="A4005" s="9">
        <v>45365.899305555598</v>
      </c>
      <c r="B4005" s="10">
        <v>45365</v>
      </c>
      <c r="C4005" s="11">
        <v>2024</v>
      </c>
      <c r="D4005" s="11">
        <v>3</v>
      </c>
      <c r="E4005" s="11">
        <v>14</v>
      </c>
      <c r="F4005" s="11">
        <v>21</v>
      </c>
      <c r="G4005" s="11" t="s">
        <v>70</v>
      </c>
      <c r="H4005" s="11" t="s">
        <v>53</v>
      </c>
      <c r="I4005" s="11">
        <v>40.791745984993902</v>
      </c>
      <c r="J4005" s="11">
        <v>-73.940269015996805</v>
      </c>
      <c r="K4005" s="11">
        <v>10</v>
      </c>
      <c r="L4005" s="11">
        <v>37.127564295226797</v>
      </c>
      <c r="M4005" s="11">
        <v>18.426019894313399</v>
      </c>
      <c r="N4005" s="11" t="s">
        <v>57</v>
      </c>
      <c r="O4005" s="11" t="s">
        <v>61</v>
      </c>
      <c r="P4005" s="11">
        <v>0</v>
      </c>
      <c r="Q4005" s="11">
        <v>-0.49500230822922803</v>
      </c>
      <c r="R4005" s="11">
        <v>40</v>
      </c>
      <c r="S4005" s="11">
        <v>34</v>
      </c>
      <c r="T4005" s="11">
        <v>187.22658467173201</v>
      </c>
      <c r="U4005" s="11">
        <v>20.157003795119898</v>
      </c>
      <c r="V4005" s="11" t="s">
        <v>63</v>
      </c>
    </row>
    <row r="4006" spans="1:22" x14ac:dyDescent="0.3">
      <c r="A4006" s="9">
        <v>45365.902777777803</v>
      </c>
      <c r="B4006" s="10">
        <v>45365</v>
      </c>
      <c r="C4006" s="11">
        <v>2024</v>
      </c>
      <c r="D4006" s="11">
        <v>3</v>
      </c>
      <c r="E4006" s="11">
        <v>14</v>
      </c>
      <c r="F4006" s="11">
        <v>21</v>
      </c>
      <c r="G4006" s="11" t="s">
        <v>70</v>
      </c>
      <c r="H4006" s="11" t="s">
        <v>53</v>
      </c>
      <c r="I4006" s="11">
        <v>40.650009473642797</v>
      </c>
      <c r="J4006" s="11">
        <v>-73.816496887147807</v>
      </c>
      <c r="K4006" s="11">
        <v>14</v>
      </c>
      <c r="L4006" s="11">
        <v>7.4476845284580504</v>
      </c>
      <c r="M4006" s="11">
        <v>22.718278049294401</v>
      </c>
      <c r="N4006" s="11" t="s">
        <v>59</v>
      </c>
      <c r="O4006" s="11" t="s">
        <v>55</v>
      </c>
      <c r="P4006" s="11">
        <v>1</v>
      </c>
      <c r="Q4006" s="11">
        <v>0.57627291699095895</v>
      </c>
      <c r="R4006" s="11">
        <v>8</v>
      </c>
      <c r="S4006" s="11">
        <v>38</v>
      </c>
      <c r="T4006" s="11">
        <v>91.406799924048002</v>
      </c>
      <c r="U4006" s="11">
        <v>23.298634459601999</v>
      </c>
      <c r="V4006" s="11" t="s">
        <v>56</v>
      </c>
    </row>
    <row r="4007" spans="1:22" x14ac:dyDescent="0.3">
      <c r="A4007" s="9">
        <v>45365.90625</v>
      </c>
      <c r="B4007" s="10">
        <v>45365</v>
      </c>
      <c r="C4007" s="11">
        <v>2024</v>
      </c>
      <c r="D4007" s="11">
        <v>3</v>
      </c>
      <c r="E4007" s="11">
        <v>14</v>
      </c>
      <c r="F4007" s="11">
        <v>21</v>
      </c>
      <c r="G4007" s="11" t="s">
        <v>70</v>
      </c>
      <c r="H4007" s="11" t="s">
        <v>53</v>
      </c>
      <c r="I4007" s="11">
        <v>40.755337110615997</v>
      </c>
      <c r="J4007" s="11">
        <v>-73.845014860838901</v>
      </c>
      <c r="K4007" s="11">
        <v>136</v>
      </c>
      <c r="L4007" s="11">
        <v>41.956108890970199</v>
      </c>
      <c r="M4007" s="11">
        <v>29.9508208609688</v>
      </c>
      <c r="N4007" s="11" t="s">
        <v>57</v>
      </c>
      <c r="O4007" s="11" t="s">
        <v>58</v>
      </c>
      <c r="P4007" s="11">
        <v>0</v>
      </c>
      <c r="Q4007" s="11">
        <v>-0.39388800944843899</v>
      </c>
      <c r="R4007" s="11">
        <v>16</v>
      </c>
      <c r="S4007" s="11">
        <v>34</v>
      </c>
      <c r="T4007" s="11">
        <v>98.287069429296295</v>
      </c>
      <c r="U4007" s="11">
        <v>7.1581775988299103</v>
      </c>
      <c r="V4007" s="11" t="s">
        <v>63</v>
      </c>
    </row>
    <row r="4008" spans="1:22" x14ac:dyDescent="0.3">
      <c r="A4008" s="9">
        <v>45365.909722222197</v>
      </c>
      <c r="B4008" s="10">
        <v>45365</v>
      </c>
      <c r="C4008" s="11">
        <v>2024</v>
      </c>
      <c r="D4008" s="11">
        <v>3</v>
      </c>
      <c r="E4008" s="11">
        <v>14</v>
      </c>
      <c r="F4008" s="11">
        <v>21</v>
      </c>
      <c r="G4008" s="11" t="s">
        <v>70</v>
      </c>
      <c r="H4008" s="11" t="s">
        <v>53</v>
      </c>
      <c r="I4008" s="11">
        <v>40.666551572484202</v>
      </c>
      <c r="J4008" s="11">
        <v>-73.8056406981826</v>
      </c>
      <c r="K4008" s="11">
        <v>157</v>
      </c>
      <c r="L4008" s="11">
        <v>6.7930692415629901</v>
      </c>
      <c r="M4008" s="11">
        <v>10.7145097004892</v>
      </c>
      <c r="N4008" s="11" t="s">
        <v>54</v>
      </c>
      <c r="O4008" s="11" t="s">
        <v>60</v>
      </c>
      <c r="P4008" s="11">
        <v>0</v>
      </c>
      <c r="Q4008" s="11">
        <v>0.78989783321923901</v>
      </c>
      <c r="R4008" s="11">
        <v>63</v>
      </c>
      <c r="S4008" s="11">
        <v>7</v>
      </c>
      <c r="T4008" s="11">
        <v>487.74012423194</v>
      </c>
      <c r="U4008" s="11">
        <v>17.219001749787999</v>
      </c>
      <c r="V4008" s="11" t="s">
        <v>56</v>
      </c>
    </row>
    <row r="4009" spans="1:22" x14ac:dyDescent="0.3">
      <c r="A4009" s="9">
        <v>45365.913194444503</v>
      </c>
      <c r="B4009" s="10">
        <v>45365</v>
      </c>
      <c r="C4009" s="11">
        <v>2024</v>
      </c>
      <c r="D4009" s="11">
        <v>3</v>
      </c>
      <c r="E4009" s="11">
        <v>14</v>
      </c>
      <c r="F4009" s="11">
        <v>21</v>
      </c>
      <c r="G4009" s="11" t="s">
        <v>70</v>
      </c>
      <c r="H4009" s="11" t="s">
        <v>53</v>
      </c>
      <c r="I4009" s="11">
        <v>40.821337921080598</v>
      </c>
      <c r="J4009" s="11">
        <v>-73.899481100066495</v>
      </c>
      <c r="K4009" s="11">
        <v>34</v>
      </c>
      <c r="L4009" s="11">
        <v>22.5205263212438</v>
      </c>
      <c r="M4009" s="11">
        <v>51.118623515347799</v>
      </c>
      <c r="N4009" s="11" t="s">
        <v>57</v>
      </c>
      <c r="O4009" s="11" t="s">
        <v>60</v>
      </c>
      <c r="P4009" s="11">
        <v>0</v>
      </c>
      <c r="Q4009" s="11">
        <v>0.77346349912425105</v>
      </c>
      <c r="R4009" s="11">
        <v>68</v>
      </c>
      <c r="S4009" s="11">
        <v>38</v>
      </c>
      <c r="T4009" s="11">
        <v>309.71903410428303</v>
      </c>
      <c r="U4009" s="11">
        <v>22.950800472661001</v>
      </c>
      <c r="V4009" s="11" t="s">
        <v>63</v>
      </c>
    </row>
    <row r="4010" spans="1:22" x14ac:dyDescent="0.3">
      <c r="A4010" s="9">
        <v>45365.916666666701</v>
      </c>
      <c r="B4010" s="10">
        <v>45365</v>
      </c>
      <c r="C4010" s="11">
        <v>2024</v>
      </c>
      <c r="D4010" s="11">
        <v>3</v>
      </c>
      <c r="E4010" s="11">
        <v>14</v>
      </c>
      <c r="F4010" s="11">
        <v>22</v>
      </c>
      <c r="G4010" s="11" t="s">
        <v>70</v>
      </c>
      <c r="H4010" s="11" t="s">
        <v>53</v>
      </c>
      <c r="I4010" s="11">
        <v>40.704952429041903</v>
      </c>
      <c r="J4010" s="11">
        <v>-73.896112541046307</v>
      </c>
      <c r="K4010" s="11">
        <v>244</v>
      </c>
      <c r="L4010" s="11">
        <v>79.262029126295602</v>
      </c>
      <c r="M4010" s="11">
        <v>42.389311127989401</v>
      </c>
      <c r="N4010" s="11" t="s">
        <v>57</v>
      </c>
      <c r="O4010" s="11" t="s">
        <v>61</v>
      </c>
      <c r="P4010" s="11">
        <v>1</v>
      </c>
      <c r="Q4010" s="11">
        <v>-0.776146079674086</v>
      </c>
      <c r="R4010" s="11">
        <v>71</v>
      </c>
      <c r="S4010" s="11">
        <v>7</v>
      </c>
      <c r="T4010" s="11">
        <v>367.13603592694398</v>
      </c>
      <c r="U4010" s="11">
        <v>18.027899369877002</v>
      </c>
      <c r="V4010" s="11" t="s">
        <v>56</v>
      </c>
    </row>
    <row r="4011" spans="1:22" x14ac:dyDescent="0.3">
      <c r="A4011" s="9">
        <v>45365.920138888898</v>
      </c>
      <c r="B4011" s="10">
        <v>45365</v>
      </c>
      <c r="C4011" s="11">
        <v>2024</v>
      </c>
      <c r="D4011" s="11">
        <v>3</v>
      </c>
      <c r="E4011" s="11">
        <v>14</v>
      </c>
      <c r="F4011" s="11">
        <v>22</v>
      </c>
      <c r="G4011" s="11" t="s">
        <v>70</v>
      </c>
      <c r="H4011" s="11" t="s">
        <v>53</v>
      </c>
      <c r="I4011" s="11">
        <v>40.619388563814702</v>
      </c>
      <c r="J4011" s="11">
        <v>-73.895679881374093</v>
      </c>
      <c r="K4011" s="11">
        <v>28</v>
      </c>
      <c r="L4011" s="11">
        <v>42.513747945271199</v>
      </c>
      <c r="M4011" s="11">
        <v>91.436400747542606</v>
      </c>
      <c r="N4011" s="11" t="s">
        <v>54</v>
      </c>
      <c r="O4011" s="11" t="s">
        <v>55</v>
      </c>
      <c r="P4011" s="11">
        <v>0</v>
      </c>
      <c r="Q4011" s="11">
        <v>0.84583889439140802</v>
      </c>
      <c r="R4011" s="11">
        <v>12</v>
      </c>
      <c r="S4011" s="11">
        <v>16</v>
      </c>
      <c r="T4011" s="11">
        <v>376.41724544125998</v>
      </c>
      <c r="U4011" s="11">
        <v>16.794885658687001</v>
      </c>
      <c r="V4011" s="11" t="s">
        <v>56</v>
      </c>
    </row>
    <row r="4012" spans="1:22" x14ac:dyDescent="0.3">
      <c r="A4012" s="9">
        <v>45365.923611111102</v>
      </c>
      <c r="B4012" s="10">
        <v>45365</v>
      </c>
      <c r="C4012" s="11">
        <v>2024</v>
      </c>
      <c r="D4012" s="11">
        <v>3</v>
      </c>
      <c r="E4012" s="11">
        <v>14</v>
      </c>
      <c r="F4012" s="11">
        <v>22</v>
      </c>
      <c r="G4012" s="11" t="s">
        <v>70</v>
      </c>
      <c r="H4012" s="11" t="s">
        <v>53</v>
      </c>
      <c r="I4012" s="11">
        <v>40.778186993789397</v>
      </c>
      <c r="J4012" s="11">
        <v>-73.883602134991605</v>
      </c>
      <c r="K4012" s="11">
        <v>106</v>
      </c>
      <c r="L4012" s="11">
        <v>36.117629009532898</v>
      </c>
      <c r="M4012" s="11">
        <v>60.047075970363203</v>
      </c>
      <c r="N4012" s="11" t="s">
        <v>54</v>
      </c>
      <c r="O4012" s="11" t="s">
        <v>61</v>
      </c>
      <c r="P4012" s="11">
        <v>1</v>
      </c>
      <c r="Q4012" s="11">
        <v>-0.170049405777708</v>
      </c>
      <c r="R4012" s="11">
        <v>55</v>
      </c>
      <c r="S4012" s="11">
        <v>1</v>
      </c>
      <c r="T4012" s="11">
        <v>468.31544901796298</v>
      </c>
      <c r="U4012" s="11">
        <v>10.797767307242401</v>
      </c>
      <c r="V4012" s="11" t="s">
        <v>56</v>
      </c>
    </row>
    <row r="4013" spans="1:22" x14ac:dyDescent="0.3">
      <c r="A4013" s="9">
        <v>45365.927083333299</v>
      </c>
      <c r="B4013" s="10">
        <v>45365</v>
      </c>
      <c r="C4013" s="11">
        <v>2024</v>
      </c>
      <c r="D4013" s="11">
        <v>3</v>
      </c>
      <c r="E4013" s="11">
        <v>14</v>
      </c>
      <c r="F4013" s="11">
        <v>22</v>
      </c>
      <c r="G4013" s="11" t="s">
        <v>70</v>
      </c>
      <c r="H4013" s="11" t="s">
        <v>53</v>
      </c>
      <c r="I4013" s="11">
        <v>40.6964462636845</v>
      </c>
      <c r="J4013" s="11">
        <v>-73.953618223358404</v>
      </c>
      <c r="K4013" s="11">
        <v>172</v>
      </c>
      <c r="L4013" s="11">
        <v>56.585095595900398</v>
      </c>
      <c r="M4013" s="11">
        <v>57.221795146041202</v>
      </c>
      <c r="N4013" s="11" t="s">
        <v>57</v>
      </c>
      <c r="O4013" s="11" t="s">
        <v>58</v>
      </c>
      <c r="P4013" s="11">
        <v>0</v>
      </c>
      <c r="Q4013" s="11">
        <v>0.26647657944828201</v>
      </c>
      <c r="R4013" s="11">
        <v>70</v>
      </c>
      <c r="S4013" s="11">
        <v>11</v>
      </c>
      <c r="T4013" s="11">
        <v>376.33421234174699</v>
      </c>
      <c r="U4013" s="11">
        <v>9.1124087232939495</v>
      </c>
      <c r="V4013" s="11" t="s">
        <v>63</v>
      </c>
    </row>
    <row r="4014" spans="1:22" x14ac:dyDescent="0.3">
      <c r="A4014" s="9">
        <v>45365.930555555598</v>
      </c>
      <c r="B4014" s="10">
        <v>45365</v>
      </c>
      <c r="C4014" s="11">
        <v>2024</v>
      </c>
      <c r="D4014" s="11">
        <v>3</v>
      </c>
      <c r="E4014" s="11">
        <v>14</v>
      </c>
      <c r="F4014" s="11">
        <v>22</v>
      </c>
      <c r="G4014" s="11" t="s">
        <v>70</v>
      </c>
      <c r="H4014" s="11" t="s">
        <v>53</v>
      </c>
      <c r="I4014" s="11">
        <v>40.7567012892574</v>
      </c>
      <c r="J4014" s="11">
        <v>-73.702787119498396</v>
      </c>
      <c r="K4014" s="11">
        <v>48</v>
      </c>
      <c r="L4014" s="11">
        <v>37.381428181823999</v>
      </c>
      <c r="M4014" s="11">
        <v>24.413652742249301</v>
      </c>
      <c r="N4014" s="11" t="s">
        <v>54</v>
      </c>
      <c r="O4014" s="11" t="s">
        <v>55</v>
      </c>
      <c r="P4014" s="11">
        <v>0</v>
      </c>
      <c r="Q4014" s="11">
        <v>-0.53709136124521994</v>
      </c>
      <c r="R4014" s="11">
        <v>26</v>
      </c>
      <c r="S4014" s="11">
        <v>48</v>
      </c>
      <c r="T4014" s="11">
        <v>140.499216469743</v>
      </c>
      <c r="U4014" s="11">
        <v>16.558845151477001</v>
      </c>
      <c r="V4014" s="11" t="s">
        <v>63</v>
      </c>
    </row>
    <row r="4015" spans="1:22" x14ac:dyDescent="0.3">
      <c r="A4015" s="9">
        <v>45365.934027777803</v>
      </c>
      <c r="B4015" s="10">
        <v>45365</v>
      </c>
      <c r="C4015" s="11">
        <v>2024</v>
      </c>
      <c r="D4015" s="11">
        <v>3</v>
      </c>
      <c r="E4015" s="11">
        <v>14</v>
      </c>
      <c r="F4015" s="11">
        <v>22</v>
      </c>
      <c r="G4015" s="11" t="s">
        <v>70</v>
      </c>
      <c r="H4015" s="11" t="s">
        <v>53</v>
      </c>
      <c r="I4015" s="11">
        <v>40.731698317556301</v>
      </c>
      <c r="J4015" s="11">
        <v>-73.705634761742999</v>
      </c>
      <c r="K4015" s="11">
        <v>265</v>
      </c>
      <c r="L4015" s="11">
        <v>35.199198010189598</v>
      </c>
      <c r="M4015" s="11">
        <v>92.806486804298899</v>
      </c>
      <c r="N4015" s="11" t="s">
        <v>54</v>
      </c>
      <c r="O4015" s="11" t="s">
        <v>55</v>
      </c>
      <c r="P4015" s="11">
        <v>0</v>
      </c>
      <c r="Q4015" s="11">
        <v>-0.700271519559445</v>
      </c>
      <c r="R4015" s="11">
        <v>85</v>
      </c>
      <c r="S4015" s="11">
        <v>1</v>
      </c>
      <c r="T4015" s="11">
        <v>400.81422372664503</v>
      </c>
      <c r="U4015" s="11">
        <v>22.854583990913699</v>
      </c>
      <c r="V4015" s="11" t="s">
        <v>56</v>
      </c>
    </row>
    <row r="4016" spans="1:22" x14ac:dyDescent="0.3">
      <c r="A4016" s="9">
        <v>45365.9375</v>
      </c>
      <c r="B4016" s="10">
        <v>45365</v>
      </c>
      <c r="C4016" s="11">
        <v>2024</v>
      </c>
      <c r="D4016" s="11">
        <v>3</v>
      </c>
      <c r="E4016" s="11">
        <v>14</v>
      </c>
      <c r="F4016" s="11">
        <v>22</v>
      </c>
      <c r="G4016" s="11" t="s">
        <v>70</v>
      </c>
      <c r="H4016" s="11" t="s">
        <v>53</v>
      </c>
      <c r="I4016" s="11">
        <v>40.757157307146002</v>
      </c>
      <c r="J4016" s="11">
        <v>-73.744448262601196</v>
      </c>
      <c r="K4016" s="11">
        <v>99</v>
      </c>
      <c r="L4016" s="11">
        <v>32.882220119519197</v>
      </c>
      <c r="M4016" s="11">
        <v>89.390122014219102</v>
      </c>
      <c r="N4016" s="11" t="s">
        <v>59</v>
      </c>
      <c r="O4016" s="11" t="s">
        <v>60</v>
      </c>
      <c r="P4016" s="11">
        <v>0</v>
      </c>
      <c r="Q4016" s="11">
        <v>0.31513998109404801</v>
      </c>
      <c r="R4016" s="11">
        <v>9</v>
      </c>
      <c r="S4016" s="11">
        <v>46</v>
      </c>
      <c r="T4016" s="11">
        <v>172.520591259779</v>
      </c>
      <c r="U4016" s="11">
        <v>21.518898785461101</v>
      </c>
      <c r="V4016" s="11" t="s">
        <v>56</v>
      </c>
    </row>
    <row r="4017" spans="1:22" x14ac:dyDescent="0.3">
      <c r="A4017" s="9">
        <v>45365.940972222197</v>
      </c>
      <c r="B4017" s="10">
        <v>45365</v>
      </c>
      <c r="C4017" s="11">
        <v>2024</v>
      </c>
      <c r="D4017" s="11">
        <v>3</v>
      </c>
      <c r="E4017" s="11">
        <v>14</v>
      </c>
      <c r="F4017" s="11">
        <v>22</v>
      </c>
      <c r="G4017" s="11" t="s">
        <v>70</v>
      </c>
      <c r="H4017" s="11" t="s">
        <v>53</v>
      </c>
      <c r="I4017" s="11">
        <v>40.769465585778498</v>
      </c>
      <c r="J4017" s="11">
        <v>-73.951261299783098</v>
      </c>
      <c r="K4017" s="11">
        <v>124</v>
      </c>
      <c r="L4017" s="11">
        <v>43.057167212375298</v>
      </c>
      <c r="M4017" s="11">
        <v>41.993184027440002</v>
      </c>
      <c r="N4017" s="11" t="s">
        <v>57</v>
      </c>
      <c r="O4017" s="11" t="s">
        <v>61</v>
      </c>
      <c r="P4017" s="11">
        <v>0</v>
      </c>
      <c r="Q4017" s="11">
        <v>0.92547573396300298</v>
      </c>
      <c r="R4017" s="11">
        <v>35</v>
      </c>
      <c r="S4017" s="11">
        <v>31</v>
      </c>
      <c r="T4017" s="11">
        <v>65.809054788370602</v>
      </c>
      <c r="U4017" s="11">
        <v>25.2690785315576</v>
      </c>
      <c r="V4017" s="11" t="s">
        <v>63</v>
      </c>
    </row>
    <row r="4018" spans="1:22" x14ac:dyDescent="0.3">
      <c r="A4018" s="9">
        <v>45365.944444444503</v>
      </c>
      <c r="B4018" s="10">
        <v>45365</v>
      </c>
      <c r="C4018" s="11">
        <v>2024</v>
      </c>
      <c r="D4018" s="11">
        <v>3</v>
      </c>
      <c r="E4018" s="11">
        <v>14</v>
      </c>
      <c r="F4018" s="11">
        <v>22</v>
      </c>
      <c r="G4018" s="11" t="s">
        <v>70</v>
      </c>
      <c r="H4018" s="11" t="s">
        <v>53</v>
      </c>
      <c r="I4018" s="11">
        <v>40.858794910031499</v>
      </c>
      <c r="J4018" s="11">
        <v>-73.800546917181094</v>
      </c>
      <c r="K4018" s="11">
        <v>154</v>
      </c>
      <c r="L4018" s="11">
        <v>53.318024641099498</v>
      </c>
      <c r="M4018" s="11">
        <v>69.055001711887897</v>
      </c>
      <c r="N4018" s="11" t="s">
        <v>54</v>
      </c>
      <c r="O4018" s="11" t="s">
        <v>55</v>
      </c>
      <c r="P4018" s="11">
        <v>0</v>
      </c>
      <c r="Q4018" s="11">
        <v>0.27788866883272201</v>
      </c>
      <c r="R4018" s="11">
        <v>73</v>
      </c>
      <c r="S4018" s="11">
        <v>0</v>
      </c>
      <c r="T4018" s="11">
        <v>474.31389170626699</v>
      </c>
      <c r="U4018" s="11">
        <v>13.540450917421699</v>
      </c>
      <c r="V4018" s="11" t="s">
        <v>63</v>
      </c>
    </row>
    <row r="4019" spans="1:22" x14ac:dyDescent="0.3">
      <c r="A4019" s="9">
        <v>45365.947916666701</v>
      </c>
      <c r="B4019" s="10">
        <v>45365</v>
      </c>
      <c r="C4019" s="11">
        <v>2024</v>
      </c>
      <c r="D4019" s="11">
        <v>3</v>
      </c>
      <c r="E4019" s="11">
        <v>14</v>
      </c>
      <c r="F4019" s="11">
        <v>22</v>
      </c>
      <c r="G4019" s="11" t="s">
        <v>70</v>
      </c>
      <c r="H4019" s="11" t="s">
        <v>53</v>
      </c>
      <c r="I4019" s="11">
        <v>40.755585552961598</v>
      </c>
      <c r="J4019" s="11">
        <v>-73.9959986324819</v>
      </c>
      <c r="K4019" s="11">
        <v>142</v>
      </c>
      <c r="L4019" s="11">
        <v>41.754089932852999</v>
      </c>
      <c r="M4019" s="11">
        <v>75.740718136884794</v>
      </c>
      <c r="N4019" s="11" t="s">
        <v>57</v>
      </c>
      <c r="O4019" s="11" t="s">
        <v>55</v>
      </c>
      <c r="P4019" s="11">
        <v>0</v>
      </c>
      <c r="Q4019" s="11">
        <v>0.51245437523215498</v>
      </c>
      <c r="R4019" s="11">
        <v>8</v>
      </c>
      <c r="S4019" s="11">
        <v>32</v>
      </c>
      <c r="T4019" s="11">
        <v>205.29407181165601</v>
      </c>
      <c r="U4019" s="11">
        <v>6.8189344590583101</v>
      </c>
      <c r="V4019" s="11" t="s">
        <v>63</v>
      </c>
    </row>
    <row r="4020" spans="1:22" x14ac:dyDescent="0.3">
      <c r="A4020" s="9">
        <v>45365.951388888898</v>
      </c>
      <c r="B4020" s="10">
        <v>45365</v>
      </c>
      <c r="C4020" s="11">
        <v>2024</v>
      </c>
      <c r="D4020" s="11">
        <v>3</v>
      </c>
      <c r="E4020" s="11">
        <v>14</v>
      </c>
      <c r="F4020" s="11">
        <v>22</v>
      </c>
      <c r="G4020" s="11" t="s">
        <v>70</v>
      </c>
      <c r="H4020" s="11" t="s">
        <v>53</v>
      </c>
      <c r="I4020" s="11">
        <v>40.895898793146401</v>
      </c>
      <c r="J4020" s="11">
        <v>-73.752450633881693</v>
      </c>
      <c r="K4020" s="11">
        <v>212</v>
      </c>
      <c r="L4020" s="11">
        <v>49.415738318430002</v>
      </c>
      <c r="M4020" s="11">
        <v>47.2952001461788</v>
      </c>
      <c r="N4020" s="11" t="s">
        <v>59</v>
      </c>
      <c r="O4020" s="11" t="s">
        <v>55</v>
      </c>
      <c r="P4020" s="11">
        <v>0</v>
      </c>
      <c r="Q4020" s="11">
        <v>0.86646426026096002</v>
      </c>
      <c r="R4020" s="11">
        <v>31</v>
      </c>
      <c r="S4020" s="11">
        <v>5</v>
      </c>
      <c r="T4020" s="11">
        <v>283.81958062685698</v>
      </c>
      <c r="U4020" s="11">
        <v>18.111661669610498</v>
      </c>
      <c r="V4020" s="11" t="s">
        <v>56</v>
      </c>
    </row>
    <row r="4021" spans="1:22" x14ac:dyDescent="0.3">
      <c r="A4021" s="9">
        <v>45365.954861111102</v>
      </c>
      <c r="B4021" s="10">
        <v>45365</v>
      </c>
      <c r="C4021" s="11">
        <v>2024</v>
      </c>
      <c r="D4021" s="11">
        <v>3</v>
      </c>
      <c r="E4021" s="11">
        <v>14</v>
      </c>
      <c r="F4021" s="11">
        <v>22</v>
      </c>
      <c r="G4021" s="11" t="s">
        <v>70</v>
      </c>
      <c r="H4021" s="11" t="s">
        <v>53</v>
      </c>
      <c r="I4021" s="11">
        <v>40.674008845701799</v>
      </c>
      <c r="J4021" s="11">
        <v>-73.889281317575694</v>
      </c>
      <c r="K4021" s="11">
        <v>69</v>
      </c>
      <c r="L4021" s="11">
        <v>71.315107722469094</v>
      </c>
      <c r="M4021" s="11">
        <v>54.3383004361323</v>
      </c>
      <c r="N4021" s="11" t="s">
        <v>57</v>
      </c>
      <c r="O4021" s="11" t="s">
        <v>58</v>
      </c>
      <c r="P4021" s="11">
        <v>0</v>
      </c>
      <c r="Q4021" s="11">
        <v>-0.55282222904508804</v>
      </c>
      <c r="R4021" s="11">
        <v>17</v>
      </c>
      <c r="S4021" s="11">
        <v>19</v>
      </c>
      <c r="T4021" s="11">
        <v>128.35004800224701</v>
      </c>
      <c r="U4021" s="11">
        <v>23.121207919560799</v>
      </c>
      <c r="V4021" s="11" t="s">
        <v>63</v>
      </c>
    </row>
    <row r="4022" spans="1:22" x14ac:dyDescent="0.3">
      <c r="A4022" s="9">
        <v>45365.958333333299</v>
      </c>
      <c r="B4022" s="10">
        <v>45365</v>
      </c>
      <c r="C4022" s="11">
        <v>2024</v>
      </c>
      <c r="D4022" s="11">
        <v>3</v>
      </c>
      <c r="E4022" s="11">
        <v>14</v>
      </c>
      <c r="F4022" s="11">
        <v>23</v>
      </c>
      <c r="G4022" s="11" t="s">
        <v>70</v>
      </c>
      <c r="H4022" s="11" t="s">
        <v>53</v>
      </c>
      <c r="I4022" s="11">
        <v>40.705145252524602</v>
      </c>
      <c r="J4022" s="11">
        <v>-73.758590864183205</v>
      </c>
      <c r="K4022" s="11">
        <v>98</v>
      </c>
      <c r="L4022" s="11">
        <v>22.236692676353101</v>
      </c>
      <c r="M4022" s="11">
        <v>82.954924142896203</v>
      </c>
      <c r="N4022" s="11" t="s">
        <v>57</v>
      </c>
      <c r="O4022" s="11" t="s">
        <v>58</v>
      </c>
      <c r="P4022" s="11">
        <v>0</v>
      </c>
      <c r="Q4022" s="11">
        <v>-0.17297657011581299</v>
      </c>
      <c r="R4022" s="11">
        <v>24</v>
      </c>
      <c r="S4022" s="11">
        <v>18</v>
      </c>
      <c r="T4022" s="11">
        <v>398.62526649178602</v>
      </c>
      <c r="U4022" s="11">
        <v>17.719467709849901</v>
      </c>
      <c r="V4022" s="11" t="s">
        <v>56</v>
      </c>
    </row>
    <row r="4023" spans="1:22" x14ac:dyDescent="0.3">
      <c r="A4023" s="9">
        <v>45365.961805555598</v>
      </c>
      <c r="B4023" s="10">
        <v>45365</v>
      </c>
      <c r="C4023" s="11">
        <v>2024</v>
      </c>
      <c r="D4023" s="11">
        <v>3</v>
      </c>
      <c r="E4023" s="11">
        <v>14</v>
      </c>
      <c r="F4023" s="11">
        <v>23</v>
      </c>
      <c r="G4023" s="11" t="s">
        <v>70</v>
      </c>
      <c r="H4023" s="11" t="s">
        <v>53</v>
      </c>
      <c r="I4023" s="11">
        <v>40.808165785232902</v>
      </c>
      <c r="J4023" s="11">
        <v>-73.895939702705206</v>
      </c>
      <c r="K4023" s="11">
        <v>189</v>
      </c>
      <c r="L4023" s="11">
        <v>34.659926505985297</v>
      </c>
      <c r="M4023" s="11">
        <v>58.7313437220023</v>
      </c>
      <c r="N4023" s="11" t="s">
        <v>57</v>
      </c>
      <c r="O4023" s="11" t="s">
        <v>58</v>
      </c>
      <c r="P4023" s="11">
        <v>0</v>
      </c>
      <c r="Q4023" s="11">
        <v>0.71540925824120805</v>
      </c>
      <c r="R4023" s="11">
        <v>37</v>
      </c>
      <c r="S4023" s="11">
        <v>45</v>
      </c>
      <c r="T4023" s="11">
        <v>200.10342883851499</v>
      </c>
      <c r="U4023" s="11">
        <v>5.4234667467264899</v>
      </c>
      <c r="V4023" s="11" t="s">
        <v>63</v>
      </c>
    </row>
    <row r="4024" spans="1:22" x14ac:dyDescent="0.3">
      <c r="A4024" s="9">
        <v>45365.965277777803</v>
      </c>
      <c r="B4024" s="10">
        <v>45365</v>
      </c>
      <c r="C4024" s="11">
        <v>2024</v>
      </c>
      <c r="D4024" s="11">
        <v>3</v>
      </c>
      <c r="E4024" s="11">
        <v>14</v>
      </c>
      <c r="F4024" s="11">
        <v>23</v>
      </c>
      <c r="G4024" s="11" t="s">
        <v>70</v>
      </c>
      <c r="H4024" s="11" t="s">
        <v>53</v>
      </c>
      <c r="I4024" s="11">
        <v>40.779271619495603</v>
      </c>
      <c r="J4024" s="11">
        <v>-73.844562113317394</v>
      </c>
      <c r="K4024" s="11">
        <v>242</v>
      </c>
      <c r="L4024" s="11">
        <v>25.541508533820402</v>
      </c>
      <c r="M4024" s="11">
        <v>11.7571282275523</v>
      </c>
      <c r="N4024" s="11" t="s">
        <v>54</v>
      </c>
      <c r="O4024" s="11" t="s">
        <v>58</v>
      </c>
      <c r="P4024" s="11">
        <v>0</v>
      </c>
      <c r="Q4024" s="11">
        <v>-0.68825169094578098</v>
      </c>
      <c r="R4024" s="11">
        <v>31</v>
      </c>
      <c r="S4024" s="11">
        <v>33</v>
      </c>
      <c r="T4024" s="11">
        <v>283.99387955713797</v>
      </c>
      <c r="U4024" s="11">
        <v>17.701107303077301</v>
      </c>
      <c r="V4024" s="11" t="s">
        <v>56</v>
      </c>
    </row>
    <row r="4025" spans="1:22" x14ac:dyDescent="0.3">
      <c r="A4025" s="9">
        <v>45365.96875</v>
      </c>
      <c r="B4025" s="10">
        <v>45365</v>
      </c>
      <c r="C4025" s="11">
        <v>2024</v>
      </c>
      <c r="D4025" s="11">
        <v>3</v>
      </c>
      <c r="E4025" s="11">
        <v>14</v>
      </c>
      <c r="F4025" s="11">
        <v>23</v>
      </c>
      <c r="G4025" s="11" t="s">
        <v>70</v>
      </c>
      <c r="H4025" s="11" t="s">
        <v>53</v>
      </c>
      <c r="I4025" s="11">
        <v>40.703354709661298</v>
      </c>
      <c r="J4025" s="11">
        <v>-73.977939232087294</v>
      </c>
      <c r="K4025" s="11">
        <v>259</v>
      </c>
      <c r="L4025" s="11">
        <v>63.297603163599099</v>
      </c>
      <c r="M4025" s="11">
        <v>97.835077042948299</v>
      </c>
      <c r="N4025" s="11" t="s">
        <v>54</v>
      </c>
      <c r="O4025" s="11" t="s">
        <v>60</v>
      </c>
      <c r="P4025" s="11">
        <v>0</v>
      </c>
      <c r="Q4025" s="11">
        <v>0.94568446025545005</v>
      </c>
      <c r="R4025" s="11">
        <v>56</v>
      </c>
      <c r="S4025" s="11">
        <v>27</v>
      </c>
      <c r="T4025" s="11">
        <v>201.37040982324899</v>
      </c>
      <c r="U4025" s="11">
        <v>6.0602895114179303</v>
      </c>
      <c r="V4025" s="11" t="s">
        <v>56</v>
      </c>
    </row>
    <row r="4026" spans="1:22" x14ac:dyDescent="0.3">
      <c r="A4026" s="9">
        <v>45365.972222222197</v>
      </c>
      <c r="B4026" s="10">
        <v>45365</v>
      </c>
      <c r="C4026" s="11">
        <v>2024</v>
      </c>
      <c r="D4026" s="11">
        <v>3</v>
      </c>
      <c r="E4026" s="11">
        <v>14</v>
      </c>
      <c r="F4026" s="11">
        <v>23</v>
      </c>
      <c r="G4026" s="11" t="s">
        <v>70</v>
      </c>
      <c r="H4026" s="11" t="s">
        <v>53</v>
      </c>
      <c r="I4026" s="11">
        <v>40.646404364660398</v>
      </c>
      <c r="J4026" s="11">
        <v>-73.869588230869596</v>
      </c>
      <c r="K4026" s="11">
        <v>271</v>
      </c>
      <c r="L4026" s="11">
        <v>24.978589730151299</v>
      </c>
      <c r="M4026" s="11">
        <v>84.990451891916905</v>
      </c>
      <c r="N4026" s="11" t="s">
        <v>59</v>
      </c>
      <c r="O4026" s="11" t="s">
        <v>60</v>
      </c>
      <c r="P4026" s="11">
        <v>0</v>
      </c>
      <c r="Q4026" s="11">
        <v>-0.78264592931775701</v>
      </c>
      <c r="R4026" s="11">
        <v>61</v>
      </c>
      <c r="S4026" s="11">
        <v>4</v>
      </c>
      <c r="T4026" s="11">
        <v>236.207657789157</v>
      </c>
      <c r="U4026" s="11">
        <v>21.557585120111199</v>
      </c>
      <c r="V4026" s="11" t="s">
        <v>56</v>
      </c>
    </row>
    <row r="4027" spans="1:22" x14ac:dyDescent="0.3">
      <c r="A4027" s="9">
        <v>45365.975694444503</v>
      </c>
      <c r="B4027" s="10">
        <v>45365</v>
      </c>
      <c r="C4027" s="11">
        <v>2024</v>
      </c>
      <c r="D4027" s="11">
        <v>3</v>
      </c>
      <c r="E4027" s="11">
        <v>14</v>
      </c>
      <c r="F4027" s="11">
        <v>23</v>
      </c>
      <c r="G4027" s="11" t="s">
        <v>70</v>
      </c>
      <c r="H4027" s="11" t="s">
        <v>53</v>
      </c>
      <c r="I4027" s="11">
        <v>40.831898650248398</v>
      </c>
      <c r="J4027" s="11">
        <v>-73.722024840363503</v>
      </c>
      <c r="K4027" s="11">
        <v>57</v>
      </c>
      <c r="L4027" s="11">
        <v>70.239927833254796</v>
      </c>
      <c r="M4027" s="11">
        <v>65.467258881316695</v>
      </c>
      <c r="N4027" s="11" t="s">
        <v>57</v>
      </c>
      <c r="O4027" s="11" t="s">
        <v>55</v>
      </c>
      <c r="P4027" s="11">
        <v>0</v>
      </c>
      <c r="Q4027" s="11">
        <v>-0.79221234636467597</v>
      </c>
      <c r="R4027" s="11">
        <v>71</v>
      </c>
      <c r="S4027" s="11">
        <v>18</v>
      </c>
      <c r="T4027" s="11">
        <v>349.88322918332602</v>
      </c>
      <c r="U4027" s="11">
        <v>10.236028527763599</v>
      </c>
      <c r="V4027" s="11" t="s">
        <v>63</v>
      </c>
    </row>
    <row r="4028" spans="1:22" x14ac:dyDescent="0.3">
      <c r="A4028" s="9">
        <v>45365.979166666701</v>
      </c>
      <c r="B4028" s="10">
        <v>45365</v>
      </c>
      <c r="C4028" s="11">
        <v>2024</v>
      </c>
      <c r="D4028" s="11">
        <v>3</v>
      </c>
      <c r="E4028" s="11">
        <v>14</v>
      </c>
      <c r="F4028" s="11">
        <v>23</v>
      </c>
      <c r="G4028" s="11" t="s">
        <v>70</v>
      </c>
      <c r="H4028" s="11" t="s">
        <v>53</v>
      </c>
      <c r="I4028" s="11">
        <v>40.650445823686603</v>
      </c>
      <c r="J4028" s="11">
        <v>-73.760983485584205</v>
      </c>
      <c r="K4028" s="11">
        <v>247</v>
      </c>
      <c r="L4028" s="11">
        <v>9.3339383660213695</v>
      </c>
      <c r="M4028" s="11">
        <v>65.752059743469204</v>
      </c>
      <c r="N4028" s="11" t="s">
        <v>59</v>
      </c>
      <c r="O4028" s="11" t="s">
        <v>58</v>
      </c>
      <c r="P4028" s="11">
        <v>0</v>
      </c>
      <c r="Q4028" s="11">
        <v>0.24068349974457501</v>
      </c>
      <c r="R4028" s="11">
        <v>47</v>
      </c>
      <c r="S4028" s="11">
        <v>5</v>
      </c>
      <c r="T4028" s="11">
        <v>476.033694111648</v>
      </c>
      <c r="U4028" s="11">
        <v>29.966880566837801</v>
      </c>
      <c r="V4028" s="11" t="s">
        <v>56</v>
      </c>
    </row>
    <row r="4029" spans="1:22" x14ac:dyDescent="0.3">
      <c r="A4029" s="9">
        <v>45365.982638888898</v>
      </c>
      <c r="B4029" s="10">
        <v>45365</v>
      </c>
      <c r="C4029" s="11">
        <v>2024</v>
      </c>
      <c r="D4029" s="11">
        <v>3</v>
      </c>
      <c r="E4029" s="11">
        <v>14</v>
      </c>
      <c r="F4029" s="11">
        <v>23</v>
      </c>
      <c r="G4029" s="11" t="s">
        <v>70</v>
      </c>
      <c r="H4029" s="11" t="s">
        <v>53</v>
      </c>
      <c r="I4029" s="11">
        <v>40.667870348714303</v>
      </c>
      <c r="J4029" s="11">
        <v>-73.769592296333201</v>
      </c>
      <c r="K4029" s="11">
        <v>290</v>
      </c>
      <c r="L4029" s="11">
        <v>49.057454719396802</v>
      </c>
      <c r="M4029" s="11">
        <v>87.481714844732707</v>
      </c>
      <c r="N4029" s="11" t="s">
        <v>59</v>
      </c>
      <c r="O4029" s="11" t="s">
        <v>61</v>
      </c>
      <c r="P4029" s="11">
        <v>0</v>
      </c>
      <c r="Q4029" s="11">
        <v>-0.52033595959964596</v>
      </c>
      <c r="R4029" s="11">
        <v>89</v>
      </c>
      <c r="S4029" s="11">
        <v>21</v>
      </c>
      <c r="T4029" s="11">
        <v>348.11346436374799</v>
      </c>
      <c r="U4029" s="11">
        <v>25.1807188112458</v>
      </c>
      <c r="V4029" s="11" t="s">
        <v>56</v>
      </c>
    </row>
    <row r="4030" spans="1:22" x14ac:dyDescent="0.3">
      <c r="A4030" s="9">
        <v>45365.986111111102</v>
      </c>
      <c r="B4030" s="10">
        <v>45365</v>
      </c>
      <c r="C4030" s="11">
        <v>2024</v>
      </c>
      <c r="D4030" s="11">
        <v>3</v>
      </c>
      <c r="E4030" s="11">
        <v>14</v>
      </c>
      <c r="F4030" s="11">
        <v>23</v>
      </c>
      <c r="G4030" s="11" t="s">
        <v>70</v>
      </c>
      <c r="H4030" s="11" t="s">
        <v>53</v>
      </c>
      <c r="I4030" s="11">
        <v>40.754369166935398</v>
      </c>
      <c r="J4030" s="11">
        <v>-73.935525112606996</v>
      </c>
      <c r="K4030" s="11">
        <v>181</v>
      </c>
      <c r="L4030" s="11">
        <v>37.964991685767103</v>
      </c>
      <c r="M4030" s="11">
        <v>87.798683692961603</v>
      </c>
      <c r="N4030" s="11" t="s">
        <v>59</v>
      </c>
      <c r="O4030" s="11" t="s">
        <v>61</v>
      </c>
      <c r="P4030" s="11">
        <v>0</v>
      </c>
      <c r="Q4030" s="11">
        <v>-0.30167852806635298</v>
      </c>
      <c r="R4030" s="11">
        <v>2</v>
      </c>
      <c r="S4030" s="11">
        <v>32</v>
      </c>
      <c r="T4030" s="11">
        <v>157.59164435955799</v>
      </c>
      <c r="U4030" s="11">
        <v>15.5058949464698</v>
      </c>
      <c r="V4030" s="11" t="s">
        <v>56</v>
      </c>
    </row>
    <row r="4031" spans="1:22" x14ac:dyDescent="0.3">
      <c r="A4031" s="9">
        <v>45365.989583333299</v>
      </c>
      <c r="B4031" s="10">
        <v>45365</v>
      </c>
      <c r="C4031" s="11">
        <v>2024</v>
      </c>
      <c r="D4031" s="11">
        <v>3</v>
      </c>
      <c r="E4031" s="11">
        <v>14</v>
      </c>
      <c r="F4031" s="11">
        <v>23</v>
      </c>
      <c r="G4031" s="11" t="s">
        <v>70</v>
      </c>
      <c r="H4031" s="11" t="s">
        <v>53</v>
      </c>
      <c r="I4031" s="11">
        <v>40.797920309720702</v>
      </c>
      <c r="J4031" s="11">
        <v>-73.988817740657595</v>
      </c>
      <c r="K4031" s="11">
        <v>186</v>
      </c>
      <c r="L4031" s="11">
        <v>69.490653456594202</v>
      </c>
      <c r="M4031" s="11">
        <v>14.331003700446299</v>
      </c>
      <c r="N4031" s="11" t="s">
        <v>54</v>
      </c>
      <c r="O4031" s="11" t="s">
        <v>55</v>
      </c>
      <c r="P4031" s="11">
        <v>1</v>
      </c>
      <c r="Q4031" s="11">
        <v>0.69347185979151205</v>
      </c>
      <c r="R4031" s="11">
        <v>50</v>
      </c>
      <c r="S4031" s="11">
        <v>43</v>
      </c>
      <c r="T4031" s="11">
        <v>219.79754927857101</v>
      </c>
      <c r="U4031" s="11">
        <v>25.130554373049399</v>
      </c>
      <c r="V4031" s="11" t="s">
        <v>56</v>
      </c>
    </row>
    <row r="4032" spans="1:22" x14ac:dyDescent="0.3">
      <c r="A4032" s="9">
        <v>45365.993055555598</v>
      </c>
      <c r="B4032" s="10">
        <v>45365</v>
      </c>
      <c r="C4032" s="11">
        <v>2024</v>
      </c>
      <c r="D4032" s="11">
        <v>3</v>
      </c>
      <c r="E4032" s="11">
        <v>14</v>
      </c>
      <c r="F4032" s="11">
        <v>23</v>
      </c>
      <c r="G4032" s="11" t="s">
        <v>70</v>
      </c>
      <c r="H4032" s="11" t="s">
        <v>53</v>
      </c>
      <c r="I4032" s="11">
        <v>40.712722572410001</v>
      </c>
      <c r="J4032" s="11">
        <v>-73.746701265966806</v>
      </c>
      <c r="K4032" s="11">
        <v>180</v>
      </c>
      <c r="L4032" s="11">
        <v>16.760468323911901</v>
      </c>
      <c r="M4032" s="11">
        <v>14.4311871670242</v>
      </c>
      <c r="N4032" s="11" t="s">
        <v>54</v>
      </c>
      <c r="O4032" s="11" t="s">
        <v>61</v>
      </c>
      <c r="P4032" s="11">
        <v>0</v>
      </c>
      <c r="Q4032" s="11">
        <v>0.47651155438805898</v>
      </c>
      <c r="R4032" s="11">
        <v>37</v>
      </c>
      <c r="S4032" s="11">
        <v>10</v>
      </c>
      <c r="T4032" s="11">
        <v>264.01441925622601</v>
      </c>
      <c r="U4032" s="11">
        <v>29.275758638301401</v>
      </c>
      <c r="V4032" s="11" t="s">
        <v>56</v>
      </c>
    </row>
    <row r="4033" spans="1:22" x14ac:dyDescent="0.3">
      <c r="A4033" s="9">
        <v>45365.996527777803</v>
      </c>
      <c r="B4033" s="10">
        <v>45365</v>
      </c>
      <c r="C4033" s="11">
        <v>2024</v>
      </c>
      <c r="D4033" s="11">
        <v>3</v>
      </c>
      <c r="E4033" s="11">
        <v>14</v>
      </c>
      <c r="F4033" s="11">
        <v>23</v>
      </c>
      <c r="G4033" s="11" t="s">
        <v>70</v>
      </c>
      <c r="H4033" s="11" t="s">
        <v>53</v>
      </c>
      <c r="I4033" s="11">
        <v>40.6185337314284</v>
      </c>
      <c r="J4033" s="11">
        <v>-73.826027574670803</v>
      </c>
      <c r="K4033" s="11">
        <v>200</v>
      </c>
      <c r="L4033" s="11">
        <v>61.184333413135001</v>
      </c>
      <c r="M4033" s="11">
        <v>94.666205994420096</v>
      </c>
      <c r="N4033" s="11" t="s">
        <v>59</v>
      </c>
      <c r="O4033" s="11" t="s">
        <v>55</v>
      </c>
      <c r="P4033" s="11">
        <v>0</v>
      </c>
      <c r="Q4033" s="11">
        <v>-0.27988546279322701</v>
      </c>
      <c r="R4033" s="11">
        <v>13</v>
      </c>
      <c r="S4033" s="11">
        <v>20</v>
      </c>
      <c r="T4033" s="11">
        <v>322.74888861651101</v>
      </c>
      <c r="U4033" s="11">
        <v>18.6270401339439</v>
      </c>
      <c r="V4033" s="11" t="s">
        <v>56</v>
      </c>
    </row>
    <row r="4034" spans="1:22" x14ac:dyDescent="0.3">
      <c r="A4034" s="9">
        <v>45366</v>
      </c>
      <c r="B4034" s="10">
        <v>45366</v>
      </c>
      <c r="C4034" s="11">
        <v>2024</v>
      </c>
      <c r="D4034" s="11">
        <v>3</v>
      </c>
      <c r="E4034" s="11">
        <v>15</v>
      </c>
      <c r="F4034" s="11">
        <v>0</v>
      </c>
      <c r="G4034" s="11" t="s">
        <v>52</v>
      </c>
      <c r="H4034" s="11" t="s">
        <v>53</v>
      </c>
      <c r="I4034" s="11">
        <v>40.832459831547197</v>
      </c>
      <c r="J4034" s="11">
        <v>-73.9706860476401</v>
      </c>
      <c r="K4034" s="11">
        <v>129</v>
      </c>
      <c r="L4034" s="11">
        <v>58.069294283206702</v>
      </c>
      <c r="M4034" s="11">
        <v>57.446991120614499</v>
      </c>
      <c r="N4034" s="11" t="s">
        <v>57</v>
      </c>
      <c r="O4034" s="11" t="s">
        <v>58</v>
      </c>
      <c r="P4034" s="11">
        <v>0</v>
      </c>
      <c r="Q4034" s="11">
        <v>0.55776499604084695</v>
      </c>
      <c r="R4034" s="11">
        <v>61</v>
      </c>
      <c r="S4034" s="11">
        <v>43</v>
      </c>
      <c r="T4034" s="11">
        <v>117.662917457625</v>
      </c>
      <c r="U4034" s="11">
        <v>15.662080522616501</v>
      </c>
      <c r="V4034" s="11" t="s">
        <v>63</v>
      </c>
    </row>
    <row r="4035" spans="1:22" x14ac:dyDescent="0.3">
      <c r="A4035" s="9">
        <v>45366.003472222197</v>
      </c>
      <c r="B4035" s="10">
        <v>45366</v>
      </c>
      <c r="C4035" s="11">
        <v>2024</v>
      </c>
      <c r="D4035" s="11">
        <v>3</v>
      </c>
      <c r="E4035" s="11">
        <v>15</v>
      </c>
      <c r="F4035" s="11">
        <v>0</v>
      </c>
      <c r="G4035" s="11" t="s">
        <v>52</v>
      </c>
      <c r="H4035" s="11" t="s">
        <v>53</v>
      </c>
      <c r="I4035" s="11">
        <v>40.629331020750698</v>
      </c>
      <c r="J4035" s="11">
        <v>-73.886992745058393</v>
      </c>
      <c r="K4035" s="11">
        <v>39</v>
      </c>
      <c r="L4035" s="11">
        <v>19.644259947784601</v>
      </c>
      <c r="M4035" s="11">
        <v>90.667648856923904</v>
      </c>
      <c r="N4035" s="11" t="s">
        <v>54</v>
      </c>
      <c r="O4035" s="11" t="s">
        <v>60</v>
      </c>
      <c r="P4035" s="11">
        <v>0</v>
      </c>
      <c r="Q4035" s="11">
        <v>-0.21836435689525999</v>
      </c>
      <c r="R4035" s="11">
        <v>4</v>
      </c>
      <c r="S4035" s="11">
        <v>37</v>
      </c>
      <c r="T4035" s="11">
        <v>257.92055174029502</v>
      </c>
      <c r="U4035" s="11">
        <v>11.2908120522664</v>
      </c>
      <c r="V4035" s="11" t="s">
        <v>56</v>
      </c>
    </row>
    <row r="4036" spans="1:22" x14ac:dyDescent="0.3">
      <c r="A4036" s="9">
        <v>45366.006944444503</v>
      </c>
      <c r="B4036" s="10">
        <v>45366</v>
      </c>
      <c r="C4036" s="11">
        <v>2024</v>
      </c>
      <c r="D4036" s="11">
        <v>3</v>
      </c>
      <c r="E4036" s="11">
        <v>15</v>
      </c>
      <c r="F4036" s="11">
        <v>0</v>
      </c>
      <c r="G4036" s="11" t="s">
        <v>52</v>
      </c>
      <c r="H4036" s="11" t="s">
        <v>53</v>
      </c>
      <c r="I4036" s="11">
        <v>40.848095531425898</v>
      </c>
      <c r="J4036" s="11">
        <v>-73.715736754938405</v>
      </c>
      <c r="K4036" s="11">
        <v>24</v>
      </c>
      <c r="L4036" s="11">
        <v>27.427037201346302</v>
      </c>
      <c r="M4036" s="11">
        <v>10.2850209550661</v>
      </c>
      <c r="N4036" s="11" t="s">
        <v>59</v>
      </c>
      <c r="O4036" s="11" t="s">
        <v>60</v>
      </c>
      <c r="P4036" s="11">
        <v>0</v>
      </c>
      <c r="Q4036" s="11">
        <v>-0.35311423338204101</v>
      </c>
      <c r="R4036" s="11">
        <v>35</v>
      </c>
      <c r="S4036" s="11">
        <v>13</v>
      </c>
      <c r="T4036" s="11">
        <v>413.04227028081698</v>
      </c>
      <c r="U4036" s="11">
        <v>9.6227784079548098</v>
      </c>
      <c r="V4036" s="11" t="s">
        <v>63</v>
      </c>
    </row>
    <row r="4037" spans="1:22" x14ac:dyDescent="0.3">
      <c r="A4037" s="9">
        <v>45366.010416666701</v>
      </c>
      <c r="B4037" s="10">
        <v>45366</v>
      </c>
      <c r="C4037" s="11">
        <v>2024</v>
      </c>
      <c r="D4037" s="11">
        <v>3</v>
      </c>
      <c r="E4037" s="11">
        <v>15</v>
      </c>
      <c r="F4037" s="11">
        <v>0</v>
      </c>
      <c r="G4037" s="11" t="s">
        <v>52</v>
      </c>
      <c r="H4037" s="11" t="s">
        <v>53</v>
      </c>
      <c r="I4037" s="11">
        <v>40.759166838665699</v>
      </c>
      <c r="J4037" s="11">
        <v>-73.806103482239706</v>
      </c>
      <c r="K4037" s="11">
        <v>220</v>
      </c>
      <c r="L4037" s="11">
        <v>72.038482467427897</v>
      </c>
      <c r="M4037" s="11">
        <v>24.354705041612501</v>
      </c>
      <c r="N4037" s="11" t="s">
        <v>59</v>
      </c>
      <c r="O4037" s="11" t="s">
        <v>61</v>
      </c>
      <c r="P4037" s="11">
        <v>0</v>
      </c>
      <c r="Q4037" s="11">
        <v>0.68656036495221495</v>
      </c>
      <c r="R4037" s="11">
        <v>70</v>
      </c>
      <c r="S4037" s="11">
        <v>10</v>
      </c>
      <c r="T4037" s="11">
        <v>481.69222460639003</v>
      </c>
      <c r="U4037" s="11">
        <v>17.746008710434701</v>
      </c>
      <c r="V4037" s="11" t="s">
        <v>56</v>
      </c>
    </row>
    <row r="4038" spans="1:22" x14ac:dyDescent="0.3">
      <c r="A4038" s="9">
        <v>45366.013888888898</v>
      </c>
      <c r="B4038" s="10">
        <v>45366</v>
      </c>
      <c r="C4038" s="11">
        <v>2024</v>
      </c>
      <c r="D4038" s="11">
        <v>3</v>
      </c>
      <c r="E4038" s="11">
        <v>15</v>
      </c>
      <c r="F4038" s="11">
        <v>0</v>
      </c>
      <c r="G4038" s="11" t="s">
        <v>52</v>
      </c>
      <c r="H4038" s="11" t="s">
        <v>53</v>
      </c>
      <c r="I4038" s="11">
        <v>40.756939416124702</v>
      </c>
      <c r="J4038" s="11">
        <v>-73.921957644216803</v>
      </c>
      <c r="K4038" s="11">
        <v>284</v>
      </c>
      <c r="L4038" s="11">
        <v>31.5232838063754</v>
      </c>
      <c r="M4038" s="11">
        <v>42.019395809745703</v>
      </c>
      <c r="N4038" s="11" t="s">
        <v>54</v>
      </c>
      <c r="O4038" s="11" t="s">
        <v>55</v>
      </c>
      <c r="P4038" s="11">
        <v>0</v>
      </c>
      <c r="Q4038" s="11">
        <v>-0.95454286093989305</v>
      </c>
      <c r="R4038" s="11">
        <v>33</v>
      </c>
      <c r="S4038" s="11">
        <v>21</v>
      </c>
      <c r="T4038" s="11">
        <v>276.78277736065098</v>
      </c>
      <c r="U4038" s="11">
        <v>18.2569090025303</v>
      </c>
      <c r="V4038" s="11" t="s">
        <v>56</v>
      </c>
    </row>
    <row r="4039" spans="1:22" x14ac:dyDescent="0.3">
      <c r="A4039" s="9">
        <v>45366.017361111102</v>
      </c>
      <c r="B4039" s="10">
        <v>45366</v>
      </c>
      <c r="C4039" s="11">
        <v>2024</v>
      </c>
      <c r="D4039" s="11">
        <v>3</v>
      </c>
      <c r="E4039" s="11">
        <v>15</v>
      </c>
      <c r="F4039" s="11">
        <v>0</v>
      </c>
      <c r="G4039" s="11" t="s">
        <v>52</v>
      </c>
      <c r="H4039" s="11" t="s">
        <v>53</v>
      </c>
      <c r="I4039" s="11">
        <v>40.637410123939297</v>
      </c>
      <c r="J4039" s="11">
        <v>-73.7810936992894</v>
      </c>
      <c r="K4039" s="11">
        <v>139</v>
      </c>
      <c r="L4039" s="11">
        <v>20.397986812891101</v>
      </c>
      <c r="M4039" s="11">
        <v>55.944344118949303</v>
      </c>
      <c r="N4039" s="11" t="s">
        <v>59</v>
      </c>
      <c r="O4039" s="11" t="s">
        <v>55</v>
      </c>
      <c r="P4039" s="11">
        <v>0</v>
      </c>
      <c r="Q4039" s="11">
        <v>0.56835101013859202</v>
      </c>
      <c r="R4039" s="11">
        <v>92</v>
      </c>
      <c r="S4039" s="11">
        <v>25</v>
      </c>
      <c r="T4039" s="11">
        <v>453.423388061102</v>
      </c>
      <c r="U4039" s="11">
        <v>23.7891604157203</v>
      </c>
      <c r="V4039" s="11" t="s">
        <v>63</v>
      </c>
    </row>
    <row r="4040" spans="1:22" x14ac:dyDescent="0.3">
      <c r="A4040" s="9">
        <v>45366.020833333299</v>
      </c>
      <c r="B4040" s="10">
        <v>45366</v>
      </c>
      <c r="C4040" s="11">
        <v>2024</v>
      </c>
      <c r="D4040" s="11">
        <v>3</v>
      </c>
      <c r="E4040" s="11">
        <v>15</v>
      </c>
      <c r="F4040" s="11">
        <v>0</v>
      </c>
      <c r="G4040" s="11" t="s">
        <v>52</v>
      </c>
      <c r="H4040" s="11" t="s">
        <v>53</v>
      </c>
      <c r="I4040" s="11">
        <v>40.864516998123399</v>
      </c>
      <c r="J4040" s="11">
        <v>-73.835546303803298</v>
      </c>
      <c r="K4040" s="11">
        <v>201</v>
      </c>
      <c r="L4040" s="11">
        <v>74.481193657814401</v>
      </c>
      <c r="M4040" s="11">
        <v>22.480525700170801</v>
      </c>
      <c r="N4040" s="11" t="s">
        <v>57</v>
      </c>
      <c r="O4040" s="11" t="s">
        <v>61</v>
      </c>
      <c r="P4040" s="11">
        <v>1</v>
      </c>
      <c r="Q4040" s="11">
        <v>0.31463317848503303</v>
      </c>
      <c r="R4040" s="11">
        <v>50</v>
      </c>
      <c r="S4040" s="11">
        <v>25</v>
      </c>
      <c r="T4040" s="11">
        <v>131.100417119132</v>
      </c>
      <c r="U4040" s="11">
        <v>21.304274717119501</v>
      </c>
      <c r="V4040" s="11" t="s">
        <v>56</v>
      </c>
    </row>
    <row r="4041" spans="1:22" x14ac:dyDescent="0.3">
      <c r="A4041" s="9">
        <v>45366.024305555598</v>
      </c>
      <c r="B4041" s="10">
        <v>45366</v>
      </c>
      <c r="C4041" s="11">
        <v>2024</v>
      </c>
      <c r="D4041" s="11">
        <v>3</v>
      </c>
      <c r="E4041" s="11">
        <v>15</v>
      </c>
      <c r="F4041" s="11">
        <v>0</v>
      </c>
      <c r="G4041" s="11" t="s">
        <v>52</v>
      </c>
      <c r="H4041" s="11" t="s">
        <v>53</v>
      </c>
      <c r="I4041" s="11">
        <v>40.645497788090402</v>
      </c>
      <c r="J4041" s="11">
        <v>-73.8928511862254</v>
      </c>
      <c r="K4041" s="11">
        <v>141</v>
      </c>
      <c r="L4041" s="11">
        <v>73.202295175762103</v>
      </c>
      <c r="M4041" s="11">
        <v>91.294395471551098</v>
      </c>
      <c r="N4041" s="11" t="s">
        <v>54</v>
      </c>
      <c r="O4041" s="11" t="s">
        <v>58</v>
      </c>
      <c r="P4041" s="11">
        <v>0</v>
      </c>
      <c r="Q4041" s="11">
        <v>-0.206025679422734</v>
      </c>
      <c r="R4041" s="11">
        <v>87</v>
      </c>
      <c r="S4041" s="11">
        <v>17</v>
      </c>
      <c r="T4041" s="11">
        <v>282.37292361697598</v>
      </c>
      <c r="U4041" s="11">
        <v>12.968751218820399</v>
      </c>
      <c r="V4041" s="11" t="s">
        <v>56</v>
      </c>
    </row>
    <row r="4042" spans="1:22" x14ac:dyDescent="0.3">
      <c r="A4042" s="9">
        <v>45366.027777777803</v>
      </c>
      <c r="B4042" s="10">
        <v>45366</v>
      </c>
      <c r="C4042" s="11">
        <v>2024</v>
      </c>
      <c r="D4042" s="11">
        <v>3</v>
      </c>
      <c r="E4042" s="11">
        <v>15</v>
      </c>
      <c r="F4042" s="11">
        <v>0</v>
      </c>
      <c r="G4042" s="11" t="s">
        <v>52</v>
      </c>
      <c r="H4042" s="11" t="s">
        <v>53</v>
      </c>
      <c r="I4042" s="11">
        <v>40.751708771246697</v>
      </c>
      <c r="J4042" s="11">
        <v>-73.745847005693506</v>
      </c>
      <c r="K4042" s="11">
        <v>234</v>
      </c>
      <c r="L4042" s="11">
        <v>68.507393624658604</v>
      </c>
      <c r="M4042" s="11">
        <v>99.656485743863996</v>
      </c>
      <c r="N4042" s="11" t="s">
        <v>54</v>
      </c>
      <c r="O4042" s="11" t="s">
        <v>61</v>
      </c>
      <c r="P4042" s="11">
        <v>0</v>
      </c>
      <c r="Q4042" s="11">
        <v>-0.59139543537144101</v>
      </c>
      <c r="R4042" s="11">
        <v>3</v>
      </c>
      <c r="S4042" s="11">
        <v>13</v>
      </c>
      <c r="T4042" s="11">
        <v>108.433353202413</v>
      </c>
      <c r="U4042" s="11">
        <v>13.963984311774601</v>
      </c>
      <c r="V4042" s="11" t="s">
        <v>56</v>
      </c>
    </row>
    <row r="4043" spans="1:22" x14ac:dyDescent="0.3">
      <c r="A4043" s="9">
        <v>45366.03125</v>
      </c>
      <c r="B4043" s="10">
        <v>45366</v>
      </c>
      <c r="C4043" s="11">
        <v>2024</v>
      </c>
      <c r="D4043" s="11">
        <v>3</v>
      </c>
      <c r="E4043" s="11">
        <v>15</v>
      </c>
      <c r="F4043" s="11">
        <v>0</v>
      </c>
      <c r="G4043" s="11" t="s">
        <v>52</v>
      </c>
      <c r="H4043" s="11" t="s">
        <v>53</v>
      </c>
      <c r="I4043" s="11">
        <v>40.886727038002199</v>
      </c>
      <c r="J4043" s="11">
        <v>-73.965600980513699</v>
      </c>
      <c r="K4043" s="11">
        <v>70</v>
      </c>
      <c r="L4043" s="11">
        <v>22.447825854394001</v>
      </c>
      <c r="M4043" s="11">
        <v>97.336184255407801</v>
      </c>
      <c r="N4043" s="11" t="s">
        <v>54</v>
      </c>
      <c r="O4043" s="11" t="s">
        <v>60</v>
      </c>
      <c r="P4043" s="11">
        <v>0</v>
      </c>
      <c r="Q4043" s="11">
        <v>2.8428879714890599E-2</v>
      </c>
      <c r="R4043" s="11">
        <v>88</v>
      </c>
      <c r="S4043" s="11">
        <v>5</v>
      </c>
      <c r="T4043" s="11">
        <v>184.794250328934</v>
      </c>
      <c r="U4043" s="11">
        <v>26.552425548462701</v>
      </c>
      <c r="V4043" s="11" t="s">
        <v>56</v>
      </c>
    </row>
    <row r="4044" spans="1:22" x14ac:dyDescent="0.3">
      <c r="A4044" s="9">
        <v>45366.034722222197</v>
      </c>
      <c r="B4044" s="10">
        <v>45366</v>
      </c>
      <c r="C4044" s="11">
        <v>2024</v>
      </c>
      <c r="D4044" s="11">
        <v>3</v>
      </c>
      <c r="E4044" s="11">
        <v>15</v>
      </c>
      <c r="F4044" s="11">
        <v>0</v>
      </c>
      <c r="G4044" s="11" t="s">
        <v>52</v>
      </c>
      <c r="H4044" s="11" t="s">
        <v>53</v>
      </c>
      <c r="I4044" s="11">
        <v>40.748905783642698</v>
      </c>
      <c r="J4044" s="11">
        <v>-73.752488588872794</v>
      </c>
      <c r="K4044" s="11">
        <v>172</v>
      </c>
      <c r="L4044" s="11">
        <v>36.651432242402997</v>
      </c>
      <c r="M4044" s="11">
        <v>78.599780434061202</v>
      </c>
      <c r="N4044" s="11" t="s">
        <v>59</v>
      </c>
      <c r="O4044" s="11" t="s">
        <v>55</v>
      </c>
      <c r="P4044" s="11">
        <v>0</v>
      </c>
      <c r="Q4044" s="11">
        <v>-0.86986811430671596</v>
      </c>
      <c r="R4044" s="11">
        <v>80</v>
      </c>
      <c r="S4044" s="11">
        <v>4</v>
      </c>
      <c r="T4044" s="11">
        <v>224.187458186003</v>
      </c>
      <c r="U4044" s="11">
        <v>10.667810794551499</v>
      </c>
      <c r="V4044" s="11" t="s">
        <v>63</v>
      </c>
    </row>
    <row r="4045" spans="1:22" x14ac:dyDescent="0.3">
      <c r="A4045" s="9">
        <v>45366.038194444503</v>
      </c>
      <c r="B4045" s="10">
        <v>45366</v>
      </c>
      <c r="C4045" s="11">
        <v>2024</v>
      </c>
      <c r="D4045" s="11">
        <v>3</v>
      </c>
      <c r="E4045" s="11">
        <v>15</v>
      </c>
      <c r="F4045" s="11">
        <v>0</v>
      </c>
      <c r="G4045" s="11" t="s">
        <v>52</v>
      </c>
      <c r="H4045" s="11" t="s">
        <v>53</v>
      </c>
      <c r="I4045" s="11">
        <v>40.6464492235514</v>
      </c>
      <c r="J4045" s="11">
        <v>-73.721474358079604</v>
      </c>
      <c r="K4045" s="11">
        <v>74</v>
      </c>
      <c r="L4045" s="11">
        <v>15.9949393476833</v>
      </c>
      <c r="M4045" s="11">
        <v>79.172475317263206</v>
      </c>
      <c r="N4045" s="11" t="s">
        <v>57</v>
      </c>
      <c r="O4045" s="11" t="s">
        <v>60</v>
      </c>
      <c r="P4045" s="11">
        <v>0</v>
      </c>
      <c r="Q4045" s="11">
        <v>4.2760937080883202E-2</v>
      </c>
      <c r="R4045" s="11">
        <v>50</v>
      </c>
      <c r="S4045" s="11">
        <v>43</v>
      </c>
      <c r="T4045" s="11">
        <v>83.673580526661894</v>
      </c>
      <c r="U4045" s="11">
        <v>9.22358435001013</v>
      </c>
      <c r="V4045" s="11" t="s">
        <v>56</v>
      </c>
    </row>
    <row r="4046" spans="1:22" x14ac:dyDescent="0.3">
      <c r="A4046" s="9">
        <v>45366.041666666701</v>
      </c>
      <c r="B4046" s="10">
        <v>45366</v>
      </c>
      <c r="C4046" s="11">
        <v>2024</v>
      </c>
      <c r="D4046" s="11">
        <v>3</v>
      </c>
      <c r="E4046" s="11">
        <v>15</v>
      </c>
      <c r="F4046" s="11">
        <v>1</v>
      </c>
      <c r="G4046" s="11" t="s">
        <v>52</v>
      </c>
      <c r="H4046" s="11" t="s">
        <v>53</v>
      </c>
      <c r="I4046" s="11">
        <v>40.811652899192403</v>
      </c>
      <c r="J4046" s="11">
        <v>-73.905304922661401</v>
      </c>
      <c r="K4046" s="11">
        <v>67</v>
      </c>
      <c r="L4046" s="11">
        <v>71.226418968821207</v>
      </c>
      <c r="M4046" s="11">
        <v>72.9191872661237</v>
      </c>
      <c r="N4046" s="11" t="s">
        <v>54</v>
      </c>
      <c r="O4046" s="11" t="s">
        <v>61</v>
      </c>
      <c r="P4046" s="11">
        <v>0</v>
      </c>
      <c r="Q4046" s="11">
        <v>0.60336384424893796</v>
      </c>
      <c r="R4046" s="11">
        <v>43</v>
      </c>
      <c r="S4046" s="11">
        <v>27</v>
      </c>
      <c r="T4046" s="11">
        <v>240.19340941764301</v>
      </c>
      <c r="U4046" s="11">
        <v>17.729060582078901</v>
      </c>
      <c r="V4046" s="11" t="s">
        <v>63</v>
      </c>
    </row>
    <row r="4047" spans="1:22" x14ac:dyDescent="0.3">
      <c r="A4047" s="9">
        <v>45366.045138888898</v>
      </c>
      <c r="B4047" s="10">
        <v>45366</v>
      </c>
      <c r="C4047" s="11">
        <v>2024</v>
      </c>
      <c r="D4047" s="11">
        <v>3</v>
      </c>
      <c r="E4047" s="11">
        <v>15</v>
      </c>
      <c r="F4047" s="11">
        <v>1</v>
      </c>
      <c r="G4047" s="11" t="s">
        <v>52</v>
      </c>
      <c r="H4047" s="11" t="s">
        <v>53</v>
      </c>
      <c r="I4047" s="11">
        <v>40.648497097749299</v>
      </c>
      <c r="J4047" s="11">
        <v>-73.845928755814995</v>
      </c>
      <c r="K4047" s="11">
        <v>169</v>
      </c>
      <c r="L4047" s="11">
        <v>56.596264886006999</v>
      </c>
      <c r="M4047" s="11">
        <v>67.604988654077701</v>
      </c>
      <c r="N4047" s="11" t="s">
        <v>59</v>
      </c>
      <c r="O4047" s="11" t="s">
        <v>55</v>
      </c>
      <c r="P4047" s="11">
        <v>0</v>
      </c>
      <c r="Q4047" s="11">
        <v>-0.82450180735862999</v>
      </c>
      <c r="R4047" s="11">
        <v>63</v>
      </c>
      <c r="S4047" s="11">
        <v>7</v>
      </c>
      <c r="T4047" s="11">
        <v>448.66963822726098</v>
      </c>
      <c r="U4047" s="11">
        <v>5.3136356880453697</v>
      </c>
      <c r="V4047" s="11" t="s">
        <v>63</v>
      </c>
    </row>
    <row r="4048" spans="1:22" x14ac:dyDescent="0.3">
      <c r="A4048" s="9">
        <v>45366.048611111102</v>
      </c>
      <c r="B4048" s="10">
        <v>45366</v>
      </c>
      <c r="C4048" s="11">
        <v>2024</v>
      </c>
      <c r="D4048" s="11">
        <v>3</v>
      </c>
      <c r="E4048" s="11">
        <v>15</v>
      </c>
      <c r="F4048" s="11">
        <v>1</v>
      </c>
      <c r="G4048" s="11" t="s">
        <v>52</v>
      </c>
      <c r="H4048" s="11" t="s">
        <v>53</v>
      </c>
      <c r="I4048" s="11">
        <v>40.792719838912802</v>
      </c>
      <c r="J4048" s="11">
        <v>-73.900057434194395</v>
      </c>
      <c r="K4048" s="11">
        <v>176</v>
      </c>
      <c r="L4048" s="11">
        <v>35.985491980978303</v>
      </c>
      <c r="M4048" s="11">
        <v>67.384935971530098</v>
      </c>
      <c r="N4048" s="11" t="s">
        <v>59</v>
      </c>
      <c r="O4048" s="11" t="s">
        <v>55</v>
      </c>
      <c r="P4048" s="11">
        <v>1</v>
      </c>
      <c r="Q4048" s="11">
        <v>-0.28320494791675899</v>
      </c>
      <c r="R4048" s="11">
        <v>10</v>
      </c>
      <c r="S4048" s="11">
        <v>31</v>
      </c>
      <c r="T4048" s="11">
        <v>316.816462781707</v>
      </c>
      <c r="U4048" s="11">
        <v>14.0567534980489</v>
      </c>
      <c r="V4048" s="11" t="s">
        <v>56</v>
      </c>
    </row>
    <row r="4049" spans="1:22" x14ac:dyDescent="0.3">
      <c r="A4049" s="9">
        <v>45366.052083333299</v>
      </c>
      <c r="B4049" s="10">
        <v>45366</v>
      </c>
      <c r="C4049" s="11">
        <v>2024</v>
      </c>
      <c r="D4049" s="11">
        <v>3</v>
      </c>
      <c r="E4049" s="11">
        <v>15</v>
      </c>
      <c r="F4049" s="11">
        <v>1</v>
      </c>
      <c r="G4049" s="11" t="s">
        <v>52</v>
      </c>
      <c r="H4049" s="11" t="s">
        <v>53</v>
      </c>
      <c r="I4049" s="11">
        <v>40.707827119180102</v>
      </c>
      <c r="J4049" s="11">
        <v>-73.951827240739505</v>
      </c>
      <c r="K4049" s="11">
        <v>177</v>
      </c>
      <c r="L4049" s="11">
        <v>58.2267246254222</v>
      </c>
      <c r="M4049" s="11">
        <v>30.860239988355499</v>
      </c>
      <c r="N4049" s="11" t="s">
        <v>59</v>
      </c>
      <c r="O4049" s="11" t="s">
        <v>55</v>
      </c>
      <c r="P4049" s="11">
        <v>1</v>
      </c>
      <c r="Q4049" s="11">
        <v>0.260475396001704</v>
      </c>
      <c r="R4049" s="11">
        <v>13</v>
      </c>
      <c r="S4049" s="11">
        <v>44</v>
      </c>
      <c r="T4049" s="11">
        <v>86.367268370403295</v>
      </c>
      <c r="U4049" s="11">
        <v>19.360537051453601</v>
      </c>
      <c r="V4049" s="11" t="s">
        <v>56</v>
      </c>
    </row>
    <row r="4050" spans="1:22" x14ac:dyDescent="0.3">
      <c r="A4050" s="9">
        <v>45366.055555555598</v>
      </c>
      <c r="B4050" s="10">
        <v>45366</v>
      </c>
      <c r="C4050" s="11">
        <v>2024</v>
      </c>
      <c r="D4050" s="11">
        <v>3</v>
      </c>
      <c r="E4050" s="11">
        <v>15</v>
      </c>
      <c r="F4050" s="11">
        <v>1</v>
      </c>
      <c r="G4050" s="11" t="s">
        <v>52</v>
      </c>
      <c r="H4050" s="11" t="s">
        <v>53</v>
      </c>
      <c r="I4050" s="11">
        <v>40.876768567733897</v>
      </c>
      <c r="J4050" s="11">
        <v>-73.908809306708093</v>
      </c>
      <c r="K4050" s="11">
        <v>165</v>
      </c>
      <c r="L4050" s="11">
        <v>28.446392356284399</v>
      </c>
      <c r="M4050" s="11">
        <v>41.957167036796598</v>
      </c>
      <c r="N4050" s="11" t="s">
        <v>57</v>
      </c>
      <c r="O4050" s="11" t="s">
        <v>55</v>
      </c>
      <c r="P4050" s="11">
        <v>0</v>
      </c>
      <c r="Q4050" s="11">
        <v>-0.30364232028381899</v>
      </c>
      <c r="R4050" s="11">
        <v>63</v>
      </c>
      <c r="S4050" s="11">
        <v>22</v>
      </c>
      <c r="T4050" s="11">
        <v>465.21740807978603</v>
      </c>
      <c r="U4050" s="11">
        <v>23.457085443812701</v>
      </c>
      <c r="V4050" s="11" t="s">
        <v>63</v>
      </c>
    </row>
    <row r="4051" spans="1:22" x14ac:dyDescent="0.3">
      <c r="A4051" s="9">
        <v>45366.059027777803</v>
      </c>
      <c r="B4051" s="10">
        <v>45366</v>
      </c>
      <c r="C4051" s="11">
        <v>2024</v>
      </c>
      <c r="D4051" s="11">
        <v>3</v>
      </c>
      <c r="E4051" s="11">
        <v>15</v>
      </c>
      <c r="F4051" s="11">
        <v>1</v>
      </c>
      <c r="G4051" s="11" t="s">
        <v>52</v>
      </c>
      <c r="H4051" s="11" t="s">
        <v>53</v>
      </c>
      <c r="I4051" s="11">
        <v>40.843300609328203</v>
      </c>
      <c r="J4051" s="11">
        <v>-73.712326756097994</v>
      </c>
      <c r="K4051" s="11">
        <v>121</v>
      </c>
      <c r="L4051" s="11">
        <v>6.5629952600553398</v>
      </c>
      <c r="M4051" s="11">
        <v>26.152985802498399</v>
      </c>
      <c r="N4051" s="11" t="s">
        <v>54</v>
      </c>
      <c r="O4051" s="11" t="s">
        <v>55</v>
      </c>
      <c r="P4051" s="11">
        <v>0</v>
      </c>
      <c r="Q4051" s="11">
        <v>-0.18349005529064599</v>
      </c>
      <c r="R4051" s="11">
        <v>49</v>
      </c>
      <c r="S4051" s="11">
        <v>33</v>
      </c>
      <c r="T4051" s="11">
        <v>239.28180046731501</v>
      </c>
      <c r="U4051" s="11">
        <v>14.776801499970601</v>
      </c>
      <c r="V4051" s="11" t="s">
        <v>56</v>
      </c>
    </row>
    <row r="4052" spans="1:22" x14ac:dyDescent="0.3">
      <c r="A4052" s="9">
        <v>45366.0625</v>
      </c>
      <c r="B4052" s="10">
        <v>45366</v>
      </c>
      <c r="C4052" s="11">
        <v>2024</v>
      </c>
      <c r="D4052" s="11">
        <v>3</v>
      </c>
      <c r="E4052" s="11">
        <v>15</v>
      </c>
      <c r="F4052" s="11">
        <v>1</v>
      </c>
      <c r="G4052" s="11" t="s">
        <v>52</v>
      </c>
      <c r="H4052" s="11" t="s">
        <v>53</v>
      </c>
      <c r="I4052" s="11">
        <v>40.738908304188499</v>
      </c>
      <c r="J4052" s="11">
        <v>-73.879915611537001</v>
      </c>
      <c r="K4052" s="11">
        <v>245</v>
      </c>
      <c r="L4052" s="11">
        <v>27.437790406633098</v>
      </c>
      <c r="M4052" s="11">
        <v>90.583124859549002</v>
      </c>
      <c r="N4052" s="11" t="s">
        <v>59</v>
      </c>
      <c r="O4052" s="11" t="s">
        <v>60</v>
      </c>
      <c r="P4052" s="11">
        <v>0</v>
      </c>
      <c r="Q4052" s="11">
        <v>-0.35602402557711899</v>
      </c>
      <c r="R4052" s="11">
        <v>85</v>
      </c>
      <c r="S4052" s="11">
        <v>11</v>
      </c>
      <c r="T4052" s="11">
        <v>296.42451201328998</v>
      </c>
      <c r="U4052" s="11">
        <v>18.280594927470901</v>
      </c>
      <c r="V4052" s="11" t="s">
        <v>56</v>
      </c>
    </row>
    <row r="4053" spans="1:22" x14ac:dyDescent="0.3">
      <c r="A4053" s="9">
        <v>45366.065972222197</v>
      </c>
      <c r="B4053" s="10">
        <v>45366</v>
      </c>
      <c r="C4053" s="11">
        <v>2024</v>
      </c>
      <c r="D4053" s="11">
        <v>3</v>
      </c>
      <c r="E4053" s="11">
        <v>15</v>
      </c>
      <c r="F4053" s="11">
        <v>1</v>
      </c>
      <c r="G4053" s="11" t="s">
        <v>52</v>
      </c>
      <c r="H4053" s="11" t="s">
        <v>53</v>
      </c>
      <c r="I4053" s="11">
        <v>40.870146981451597</v>
      </c>
      <c r="J4053" s="11">
        <v>-73.702368838368898</v>
      </c>
      <c r="K4053" s="11">
        <v>165</v>
      </c>
      <c r="L4053" s="11">
        <v>12.676632602172001</v>
      </c>
      <c r="M4053" s="11">
        <v>19.368620910010002</v>
      </c>
      <c r="N4053" s="11" t="s">
        <v>54</v>
      </c>
      <c r="O4053" s="11" t="s">
        <v>60</v>
      </c>
      <c r="P4053" s="11">
        <v>0</v>
      </c>
      <c r="Q4053" s="11">
        <v>5.6521892745663403E-2</v>
      </c>
      <c r="R4053" s="11">
        <v>92</v>
      </c>
      <c r="S4053" s="11">
        <v>30</v>
      </c>
      <c r="T4053" s="11">
        <v>160.08368540489201</v>
      </c>
      <c r="U4053" s="11">
        <v>15.3306460464424</v>
      </c>
      <c r="V4053" s="11" t="s">
        <v>56</v>
      </c>
    </row>
    <row r="4054" spans="1:22" x14ac:dyDescent="0.3">
      <c r="A4054" s="9">
        <v>45366.069444444503</v>
      </c>
      <c r="B4054" s="10">
        <v>45366</v>
      </c>
      <c r="C4054" s="11">
        <v>2024</v>
      </c>
      <c r="D4054" s="11">
        <v>3</v>
      </c>
      <c r="E4054" s="11">
        <v>15</v>
      </c>
      <c r="F4054" s="11">
        <v>1</v>
      </c>
      <c r="G4054" s="11" t="s">
        <v>52</v>
      </c>
      <c r="H4054" s="11" t="s">
        <v>53</v>
      </c>
      <c r="I4054" s="11">
        <v>40.750989672300001</v>
      </c>
      <c r="J4054" s="11">
        <v>-73.851085879005097</v>
      </c>
      <c r="K4054" s="11">
        <v>175</v>
      </c>
      <c r="L4054" s="11">
        <v>26.9908447103215</v>
      </c>
      <c r="M4054" s="11">
        <v>44.616804341277202</v>
      </c>
      <c r="N4054" s="11" t="s">
        <v>54</v>
      </c>
      <c r="O4054" s="11" t="s">
        <v>58</v>
      </c>
      <c r="P4054" s="11">
        <v>0</v>
      </c>
      <c r="Q4054" s="11">
        <v>-0.110077261286506</v>
      </c>
      <c r="R4054" s="11">
        <v>26</v>
      </c>
      <c r="S4054" s="11">
        <v>2</v>
      </c>
      <c r="T4054" s="11">
        <v>322.98934724719101</v>
      </c>
      <c r="U4054" s="11">
        <v>15.610510833414899</v>
      </c>
      <c r="V4054" s="11" t="s">
        <v>63</v>
      </c>
    </row>
    <row r="4055" spans="1:22" x14ac:dyDescent="0.3">
      <c r="A4055" s="9">
        <v>45366.072916666701</v>
      </c>
      <c r="B4055" s="10">
        <v>45366</v>
      </c>
      <c r="C4055" s="11">
        <v>2024</v>
      </c>
      <c r="D4055" s="11">
        <v>3</v>
      </c>
      <c r="E4055" s="11">
        <v>15</v>
      </c>
      <c r="F4055" s="11">
        <v>1</v>
      </c>
      <c r="G4055" s="11" t="s">
        <v>52</v>
      </c>
      <c r="H4055" s="11" t="s">
        <v>53</v>
      </c>
      <c r="I4055" s="11">
        <v>40.751020785002403</v>
      </c>
      <c r="J4055" s="11">
        <v>-73.808758195076706</v>
      </c>
      <c r="K4055" s="11">
        <v>31</v>
      </c>
      <c r="L4055" s="11">
        <v>73.094622268168706</v>
      </c>
      <c r="M4055" s="11">
        <v>80.2989157148441</v>
      </c>
      <c r="N4055" s="11" t="s">
        <v>59</v>
      </c>
      <c r="O4055" s="11" t="s">
        <v>58</v>
      </c>
      <c r="P4055" s="11">
        <v>0</v>
      </c>
      <c r="Q4055" s="11">
        <v>0.67772039754693703</v>
      </c>
      <c r="R4055" s="11">
        <v>41</v>
      </c>
      <c r="S4055" s="11">
        <v>16</v>
      </c>
      <c r="T4055" s="11">
        <v>122.152474644268</v>
      </c>
      <c r="U4055" s="11">
        <v>12.6649130710202</v>
      </c>
      <c r="V4055" s="11" t="s">
        <v>56</v>
      </c>
    </row>
    <row r="4056" spans="1:22" x14ac:dyDescent="0.3">
      <c r="A4056" s="9">
        <v>45366.076388888898</v>
      </c>
      <c r="B4056" s="10">
        <v>45366</v>
      </c>
      <c r="C4056" s="11">
        <v>2024</v>
      </c>
      <c r="D4056" s="11">
        <v>3</v>
      </c>
      <c r="E4056" s="11">
        <v>15</v>
      </c>
      <c r="F4056" s="11">
        <v>1</v>
      </c>
      <c r="G4056" s="11" t="s">
        <v>52</v>
      </c>
      <c r="H4056" s="11" t="s">
        <v>53</v>
      </c>
      <c r="I4056" s="11">
        <v>40.856377533822403</v>
      </c>
      <c r="J4056" s="11">
        <v>-73.990173695413901</v>
      </c>
      <c r="K4056" s="11">
        <v>208</v>
      </c>
      <c r="L4056" s="11">
        <v>71.799503967512194</v>
      </c>
      <c r="M4056" s="11">
        <v>25.878426113871601</v>
      </c>
      <c r="N4056" s="11" t="s">
        <v>57</v>
      </c>
      <c r="O4056" s="11" t="s">
        <v>58</v>
      </c>
      <c r="P4056" s="11">
        <v>0</v>
      </c>
      <c r="Q4056" s="11">
        <v>-0.53499984447100002</v>
      </c>
      <c r="R4056" s="11">
        <v>50</v>
      </c>
      <c r="S4056" s="11">
        <v>0</v>
      </c>
      <c r="T4056" s="11">
        <v>339.53988665096102</v>
      </c>
      <c r="U4056" s="11">
        <v>11.163635942913899</v>
      </c>
      <c r="V4056" s="11" t="s">
        <v>56</v>
      </c>
    </row>
    <row r="4057" spans="1:22" x14ac:dyDescent="0.3">
      <c r="A4057" s="9">
        <v>45366.079861111102</v>
      </c>
      <c r="B4057" s="10">
        <v>45366</v>
      </c>
      <c r="C4057" s="11">
        <v>2024</v>
      </c>
      <c r="D4057" s="11">
        <v>3</v>
      </c>
      <c r="E4057" s="11">
        <v>15</v>
      </c>
      <c r="F4057" s="11">
        <v>1</v>
      </c>
      <c r="G4057" s="11" t="s">
        <v>52</v>
      </c>
      <c r="H4057" s="11" t="s">
        <v>53</v>
      </c>
      <c r="I4057" s="11">
        <v>40.6402138313736</v>
      </c>
      <c r="J4057" s="11">
        <v>-73.711032287965494</v>
      </c>
      <c r="K4057" s="11">
        <v>21</v>
      </c>
      <c r="L4057" s="11">
        <v>64.018878407617805</v>
      </c>
      <c r="M4057" s="11">
        <v>44.813507416302301</v>
      </c>
      <c r="N4057" s="11" t="s">
        <v>59</v>
      </c>
      <c r="O4057" s="11" t="s">
        <v>55</v>
      </c>
      <c r="P4057" s="11">
        <v>0</v>
      </c>
      <c r="Q4057" s="11">
        <v>0.15470035781989999</v>
      </c>
      <c r="R4057" s="11">
        <v>98</v>
      </c>
      <c r="S4057" s="11">
        <v>5</v>
      </c>
      <c r="T4057" s="11">
        <v>270.409649181558</v>
      </c>
      <c r="U4057" s="11">
        <v>26.835299745787399</v>
      </c>
      <c r="V4057" s="11" t="s">
        <v>62</v>
      </c>
    </row>
    <row r="4058" spans="1:22" x14ac:dyDescent="0.3">
      <c r="A4058" s="9">
        <v>45366.083333333299</v>
      </c>
      <c r="B4058" s="10">
        <v>45366</v>
      </c>
      <c r="C4058" s="11">
        <v>2024</v>
      </c>
      <c r="D4058" s="11">
        <v>3</v>
      </c>
      <c r="E4058" s="11">
        <v>15</v>
      </c>
      <c r="F4058" s="11">
        <v>2</v>
      </c>
      <c r="G4058" s="11" t="s">
        <v>52</v>
      </c>
      <c r="H4058" s="11" t="s">
        <v>53</v>
      </c>
      <c r="I4058" s="11">
        <v>40.860571787896802</v>
      </c>
      <c r="J4058" s="11">
        <v>-73.976872087244303</v>
      </c>
      <c r="K4058" s="11">
        <v>190</v>
      </c>
      <c r="L4058" s="11">
        <v>19.787850136595502</v>
      </c>
      <c r="M4058" s="11">
        <v>19.469123157417599</v>
      </c>
      <c r="N4058" s="11" t="s">
        <v>54</v>
      </c>
      <c r="O4058" s="11" t="s">
        <v>55</v>
      </c>
      <c r="P4058" s="11">
        <v>0</v>
      </c>
      <c r="Q4058" s="11">
        <v>0.59010464208851698</v>
      </c>
      <c r="R4058" s="11">
        <v>8</v>
      </c>
      <c r="S4058" s="11">
        <v>34</v>
      </c>
      <c r="T4058" s="11">
        <v>174.828048499651</v>
      </c>
      <c r="U4058" s="11">
        <v>22.629996967759201</v>
      </c>
      <c r="V4058" s="11" t="s">
        <v>56</v>
      </c>
    </row>
    <row r="4059" spans="1:22" x14ac:dyDescent="0.3">
      <c r="A4059" s="9">
        <v>45366.086805555598</v>
      </c>
      <c r="B4059" s="10">
        <v>45366</v>
      </c>
      <c r="C4059" s="11">
        <v>2024</v>
      </c>
      <c r="D4059" s="11">
        <v>3</v>
      </c>
      <c r="E4059" s="11">
        <v>15</v>
      </c>
      <c r="F4059" s="11">
        <v>2</v>
      </c>
      <c r="G4059" s="11" t="s">
        <v>52</v>
      </c>
      <c r="H4059" s="11" t="s">
        <v>53</v>
      </c>
      <c r="I4059" s="11">
        <v>40.652105335584899</v>
      </c>
      <c r="J4059" s="11">
        <v>-73.735583724488905</v>
      </c>
      <c r="K4059" s="11">
        <v>56</v>
      </c>
      <c r="L4059" s="11">
        <v>39.218017546552801</v>
      </c>
      <c r="M4059" s="11">
        <v>91.559634459236605</v>
      </c>
      <c r="N4059" s="11" t="s">
        <v>57</v>
      </c>
      <c r="O4059" s="11" t="s">
        <v>55</v>
      </c>
      <c r="P4059" s="11">
        <v>0</v>
      </c>
      <c r="Q4059" s="11">
        <v>0.55839805683259303</v>
      </c>
      <c r="R4059" s="11">
        <v>55</v>
      </c>
      <c r="S4059" s="11">
        <v>13</v>
      </c>
      <c r="T4059" s="11">
        <v>180.01121461812801</v>
      </c>
      <c r="U4059" s="11">
        <v>12.2740924166269</v>
      </c>
      <c r="V4059" s="11" t="s">
        <v>56</v>
      </c>
    </row>
    <row r="4060" spans="1:22" x14ac:dyDescent="0.3">
      <c r="A4060" s="9">
        <v>45366.090277777803</v>
      </c>
      <c r="B4060" s="10">
        <v>45366</v>
      </c>
      <c r="C4060" s="11">
        <v>2024</v>
      </c>
      <c r="D4060" s="11">
        <v>3</v>
      </c>
      <c r="E4060" s="11">
        <v>15</v>
      </c>
      <c r="F4060" s="11">
        <v>2</v>
      </c>
      <c r="G4060" s="11" t="s">
        <v>52</v>
      </c>
      <c r="H4060" s="11" t="s">
        <v>53</v>
      </c>
      <c r="I4060" s="11">
        <v>40.732979881302199</v>
      </c>
      <c r="J4060" s="11">
        <v>-73.750911128819496</v>
      </c>
      <c r="K4060" s="11">
        <v>242</v>
      </c>
      <c r="L4060" s="11">
        <v>43.717954941375197</v>
      </c>
      <c r="M4060" s="11">
        <v>44.242575305887598</v>
      </c>
      <c r="N4060" s="11" t="s">
        <v>57</v>
      </c>
      <c r="O4060" s="11" t="s">
        <v>58</v>
      </c>
      <c r="P4060" s="11">
        <v>0</v>
      </c>
      <c r="Q4060" s="11">
        <v>0.98084697034193902</v>
      </c>
      <c r="R4060" s="11">
        <v>23</v>
      </c>
      <c r="S4060" s="11">
        <v>41</v>
      </c>
      <c r="T4060" s="11">
        <v>440.67117768616401</v>
      </c>
      <c r="U4060" s="11">
        <v>7.0757021508682998</v>
      </c>
      <c r="V4060" s="11" t="s">
        <v>56</v>
      </c>
    </row>
    <row r="4061" spans="1:22" x14ac:dyDescent="0.3">
      <c r="A4061" s="9">
        <v>45366.09375</v>
      </c>
      <c r="B4061" s="10">
        <v>45366</v>
      </c>
      <c r="C4061" s="11">
        <v>2024</v>
      </c>
      <c r="D4061" s="11">
        <v>3</v>
      </c>
      <c r="E4061" s="11">
        <v>15</v>
      </c>
      <c r="F4061" s="11">
        <v>2</v>
      </c>
      <c r="G4061" s="11" t="s">
        <v>52</v>
      </c>
      <c r="H4061" s="11" t="s">
        <v>53</v>
      </c>
      <c r="I4061" s="11">
        <v>40.745706957822101</v>
      </c>
      <c r="J4061" s="11">
        <v>-73.907999270271901</v>
      </c>
      <c r="K4061" s="11">
        <v>66</v>
      </c>
      <c r="L4061" s="11">
        <v>67.209427284747306</v>
      </c>
      <c r="M4061" s="11">
        <v>45.360407969426497</v>
      </c>
      <c r="N4061" s="11" t="s">
        <v>59</v>
      </c>
      <c r="O4061" s="11" t="s">
        <v>61</v>
      </c>
      <c r="P4061" s="11">
        <v>0</v>
      </c>
      <c r="Q4061" s="11">
        <v>-0.63956851468109299</v>
      </c>
      <c r="R4061" s="11">
        <v>82</v>
      </c>
      <c r="S4061" s="11">
        <v>28</v>
      </c>
      <c r="T4061" s="11">
        <v>296.41726335683302</v>
      </c>
      <c r="U4061" s="11">
        <v>17.246836450137899</v>
      </c>
      <c r="V4061" s="11" t="s">
        <v>62</v>
      </c>
    </row>
    <row r="4062" spans="1:22" x14ac:dyDescent="0.3">
      <c r="A4062" s="9">
        <v>45366.097222222197</v>
      </c>
      <c r="B4062" s="10">
        <v>45366</v>
      </c>
      <c r="C4062" s="11">
        <v>2024</v>
      </c>
      <c r="D4062" s="11">
        <v>3</v>
      </c>
      <c r="E4062" s="11">
        <v>15</v>
      </c>
      <c r="F4062" s="11">
        <v>2</v>
      </c>
      <c r="G4062" s="11" t="s">
        <v>52</v>
      </c>
      <c r="H4062" s="11" t="s">
        <v>53</v>
      </c>
      <c r="I4062" s="11">
        <v>40.753149593707199</v>
      </c>
      <c r="J4062" s="11">
        <v>-73.797391888232099</v>
      </c>
      <c r="K4062" s="11">
        <v>252</v>
      </c>
      <c r="L4062" s="11">
        <v>76.462862516792896</v>
      </c>
      <c r="M4062" s="11">
        <v>89.696913121621293</v>
      </c>
      <c r="N4062" s="11" t="s">
        <v>59</v>
      </c>
      <c r="O4062" s="11" t="s">
        <v>61</v>
      </c>
      <c r="P4062" s="11">
        <v>0</v>
      </c>
      <c r="Q4062" s="11">
        <v>-0.11380315691109601</v>
      </c>
      <c r="R4062" s="11">
        <v>42</v>
      </c>
      <c r="S4062" s="11">
        <v>14</v>
      </c>
      <c r="T4062" s="11">
        <v>130.143573022449</v>
      </c>
      <c r="U4062" s="11">
        <v>8.2333713948827008</v>
      </c>
      <c r="V4062" s="11" t="s">
        <v>56</v>
      </c>
    </row>
    <row r="4063" spans="1:22" x14ac:dyDescent="0.3">
      <c r="A4063" s="9">
        <v>45366.100694444503</v>
      </c>
      <c r="B4063" s="10">
        <v>45366</v>
      </c>
      <c r="C4063" s="11">
        <v>2024</v>
      </c>
      <c r="D4063" s="11">
        <v>3</v>
      </c>
      <c r="E4063" s="11">
        <v>15</v>
      </c>
      <c r="F4063" s="11">
        <v>2</v>
      </c>
      <c r="G4063" s="11" t="s">
        <v>52</v>
      </c>
      <c r="H4063" s="11" t="s">
        <v>53</v>
      </c>
      <c r="I4063" s="11">
        <v>40.890579065820297</v>
      </c>
      <c r="J4063" s="11">
        <v>-73.922993783726895</v>
      </c>
      <c r="K4063" s="11">
        <v>128</v>
      </c>
      <c r="L4063" s="11">
        <v>53.702747519229398</v>
      </c>
      <c r="M4063" s="11">
        <v>73.789478875619295</v>
      </c>
      <c r="N4063" s="11" t="s">
        <v>54</v>
      </c>
      <c r="O4063" s="11" t="s">
        <v>58</v>
      </c>
      <c r="P4063" s="11">
        <v>0</v>
      </c>
      <c r="Q4063" s="11">
        <v>0.96937785058777004</v>
      </c>
      <c r="R4063" s="11">
        <v>39</v>
      </c>
      <c r="S4063" s="11">
        <v>25</v>
      </c>
      <c r="T4063" s="11">
        <v>468.803129577356</v>
      </c>
      <c r="U4063" s="11">
        <v>16.746580042038499</v>
      </c>
      <c r="V4063" s="11" t="s">
        <v>63</v>
      </c>
    </row>
    <row r="4064" spans="1:22" x14ac:dyDescent="0.3">
      <c r="A4064" s="9">
        <v>45366.104166666701</v>
      </c>
      <c r="B4064" s="10">
        <v>45366</v>
      </c>
      <c r="C4064" s="11">
        <v>2024</v>
      </c>
      <c r="D4064" s="11">
        <v>3</v>
      </c>
      <c r="E4064" s="11">
        <v>15</v>
      </c>
      <c r="F4064" s="11">
        <v>2</v>
      </c>
      <c r="G4064" s="11" t="s">
        <v>52</v>
      </c>
      <c r="H4064" s="11" t="s">
        <v>53</v>
      </c>
      <c r="I4064" s="11">
        <v>40.781531654453303</v>
      </c>
      <c r="J4064" s="11">
        <v>-73.808759772168401</v>
      </c>
      <c r="K4064" s="11">
        <v>213</v>
      </c>
      <c r="L4064" s="11">
        <v>8.0550294068463302</v>
      </c>
      <c r="M4064" s="11">
        <v>18.321871063869999</v>
      </c>
      <c r="N4064" s="11" t="s">
        <v>57</v>
      </c>
      <c r="O4064" s="11" t="s">
        <v>55</v>
      </c>
      <c r="P4064" s="11">
        <v>0</v>
      </c>
      <c r="Q4064" s="11">
        <v>0.66636796557415201</v>
      </c>
      <c r="R4064" s="11">
        <v>84</v>
      </c>
      <c r="S4064" s="11">
        <v>21</v>
      </c>
      <c r="T4064" s="11">
        <v>466.144373791779</v>
      </c>
      <c r="U4064" s="11">
        <v>23.652586355186799</v>
      </c>
      <c r="V4064" s="11" t="s">
        <v>56</v>
      </c>
    </row>
    <row r="4065" spans="1:22" x14ac:dyDescent="0.3">
      <c r="A4065" s="9">
        <v>45366.107638888898</v>
      </c>
      <c r="B4065" s="10">
        <v>45366</v>
      </c>
      <c r="C4065" s="11">
        <v>2024</v>
      </c>
      <c r="D4065" s="11">
        <v>3</v>
      </c>
      <c r="E4065" s="11">
        <v>15</v>
      </c>
      <c r="F4065" s="11">
        <v>2</v>
      </c>
      <c r="G4065" s="11" t="s">
        <v>52</v>
      </c>
      <c r="H4065" s="11" t="s">
        <v>53</v>
      </c>
      <c r="I4065" s="11">
        <v>40.775460155568901</v>
      </c>
      <c r="J4065" s="11">
        <v>-73.824905701970394</v>
      </c>
      <c r="K4065" s="11">
        <v>70</v>
      </c>
      <c r="L4065" s="11">
        <v>29.868930790208299</v>
      </c>
      <c r="M4065" s="11">
        <v>93.153301713193002</v>
      </c>
      <c r="N4065" s="11" t="s">
        <v>54</v>
      </c>
      <c r="O4065" s="11" t="s">
        <v>55</v>
      </c>
      <c r="P4065" s="11">
        <v>0</v>
      </c>
      <c r="Q4065" s="11">
        <v>-1.54715976272836E-2</v>
      </c>
      <c r="R4065" s="11">
        <v>24</v>
      </c>
      <c r="S4065" s="11">
        <v>10</v>
      </c>
      <c r="T4065" s="11">
        <v>215.54821027179901</v>
      </c>
      <c r="U4065" s="11">
        <v>29.979853797980301</v>
      </c>
      <c r="V4065" s="11" t="s">
        <v>56</v>
      </c>
    </row>
    <row r="4066" spans="1:22" x14ac:dyDescent="0.3">
      <c r="A4066" s="9">
        <v>45366.111111111102</v>
      </c>
      <c r="B4066" s="10">
        <v>45366</v>
      </c>
      <c r="C4066" s="11">
        <v>2024</v>
      </c>
      <c r="D4066" s="11">
        <v>3</v>
      </c>
      <c r="E4066" s="11">
        <v>15</v>
      </c>
      <c r="F4066" s="11">
        <v>2</v>
      </c>
      <c r="G4066" s="11" t="s">
        <v>52</v>
      </c>
      <c r="H4066" s="11" t="s">
        <v>53</v>
      </c>
      <c r="I4066" s="11">
        <v>40.803572282416702</v>
      </c>
      <c r="J4066" s="11">
        <v>-73.937492048489801</v>
      </c>
      <c r="K4066" s="11">
        <v>144</v>
      </c>
      <c r="L4066" s="11">
        <v>22.870173604935299</v>
      </c>
      <c r="M4066" s="11">
        <v>59.796556709446797</v>
      </c>
      <c r="N4066" s="11" t="s">
        <v>57</v>
      </c>
      <c r="O4066" s="11" t="s">
        <v>55</v>
      </c>
      <c r="P4066" s="11">
        <v>0</v>
      </c>
      <c r="Q4066" s="11">
        <v>0.88643535093646797</v>
      </c>
      <c r="R4066" s="11">
        <v>36</v>
      </c>
      <c r="S4066" s="11">
        <v>7</v>
      </c>
      <c r="T4066" s="11">
        <v>418.99184594289699</v>
      </c>
      <c r="U4066" s="11">
        <v>17.262883303467699</v>
      </c>
      <c r="V4066" s="11" t="s">
        <v>63</v>
      </c>
    </row>
    <row r="4067" spans="1:22" x14ac:dyDescent="0.3">
      <c r="A4067" s="9">
        <v>45366.114583333299</v>
      </c>
      <c r="B4067" s="10">
        <v>45366</v>
      </c>
      <c r="C4067" s="11">
        <v>2024</v>
      </c>
      <c r="D4067" s="11">
        <v>3</v>
      </c>
      <c r="E4067" s="11">
        <v>15</v>
      </c>
      <c r="F4067" s="11">
        <v>2</v>
      </c>
      <c r="G4067" s="11" t="s">
        <v>52</v>
      </c>
      <c r="H4067" s="11" t="s">
        <v>53</v>
      </c>
      <c r="I4067" s="11">
        <v>40.752057704888003</v>
      </c>
      <c r="J4067" s="11">
        <v>-73.988604118233397</v>
      </c>
      <c r="K4067" s="11">
        <v>128</v>
      </c>
      <c r="L4067" s="11">
        <v>22.864911381404202</v>
      </c>
      <c r="M4067" s="11">
        <v>73.868127747169595</v>
      </c>
      <c r="N4067" s="11" t="s">
        <v>54</v>
      </c>
      <c r="O4067" s="11" t="s">
        <v>60</v>
      </c>
      <c r="P4067" s="11">
        <v>0</v>
      </c>
      <c r="Q4067" s="11">
        <v>0.95604000645907405</v>
      </c>
      <c r="R4067" s="11">
        <v>25</v>
      </c>
      <c r="S4067" s="11">
        <v>10</v>
      </c>
      <c r="T4067" s="11">
        <v>182.02301280351799</v>
      </c>
      <c r="U4067" s="11">
        <v>10.420771426218099</v>
      </c>
      <c r="V4067" s="11" t="s">
        <v>63</v>
      </c>
    </row>
    <row r="4068" spans="1:22" x14ac:dyDescent="0.3">
      <c r="A4068" s="9">
        <v>45366.118055555598</v>
      </c>
      <c r="B4068" s="10">
        <v>45366</v>
      </c>
      <c r="C4068" s="11">
        <v>2024</v>
      </c>
      <c r="D4068" s="11">
        <v>3</v>
      </c>
      <c r="E4068" s="11">
        <v>15</v>
      </c>
      <c r="F4068" s="11">
        <v>2</v>
      </c>
      <c r="G4068" s="11" t="s">
        <v>52</v>
      </c>
      <c r="H4068" s="11" t="s">
        <v>53</v>
      </c>
      <c r="I4068" s="11">
        <v>40.818013180935097</v>
      </c>
      <c r="J4068" s="11">
        <v>-73.737271093360903</v>
      </c>
      <c r="K4068" s="11">
        <v>27</v>
      </c>
      <c r="L4068" s="11">
        <v>12.7286997698076</v>
      </c>
      <c r="M4068" s="11">
        <v>58.9901074586829</v>
      </c>
      <c r="N4068" s="11" t="s">
        <v>57</v>
      </c>
      <c r="O4068" s="11" t="s">
        <v>55</v>
      </c>
      <c r="P4068" s="11">
        <v>0</v>
      </c>
      <c r="Q4068" s="11">
        <v>0.40806044254428803</v>
      </c>
      <c r="R4068" s="11">
        <v>76</v>
      </c>
      <c r="S4068" s="11">
        <v>47</v>
      </c>
      <c r="T4068" s="11">
        <v>313.285864321399</v>
      </c>
      <c r="U4068" s="11">
        <v>19.286403691487902</v>
      </c>
      <c r="V4068" s="11" t="s">
        <v>56</v>
      </c>
    </row>
    <row r="4069" spans="1:22" x14ac:dyDescent="0.3">
      <c r="A4069" s="9">
        <v>45366.121527777803</v>
      </c>
      <c r="B4069" s="10">
        <v>45366</v>
      </c>
      <c r="C4069" s="11">
        <v>2024</v>
      </c>
      <c r="D4069" s="11">
        <v>3</v>
      </c>
      <c r="E4069" s="11">
        <v>15</v>
      </c>
      <c r="F4069" s="11">
        <v>2</v>
      </c>
      <c r="G4069" s="11" t="s">
        <v>52</v>
      </c>
      <c r="H4069" s="11" t="s">
        <v>53</v>
      </c>
      <c r="I4069" s="11">
        <v>40.6828031253063</v>
      </c>
      <c r="J4069" s="11">
        <v>-73.780655245495694</v>
      </c>
      <c r="K4069" s="11">
        <v>66</v>
      </c>
      <c r="L4069" s="11">
        <v>19.643146021895198</v>
      </c>
      <c r="M4069" s="11">
        <v>53.032539164991299</v>
      </c>
      <c r="N4069" s="11" t="s">
        <v>57</v>
      </c>
      <c r="O4069" s="11" t="s">
        <v>55</v>
      </c>
      <c r="P4069" s="11">
        <v>0</v>
      </c>
      <c r="Q4069" s="11">
        <v>0.90575295586280102</v>
      </c>
      <c r="R4069" s="11">
        <v>21</v>
      </c>
      <c r="S4069" s="11">
        <v>7</v>
      </c>
      <c r="T4069" s="11">
        <v>327.783182103684</v>
      </c>
      <c r="U4069" s="11">
        <v>29.690714423276599</v>
      </c>
      <c r="V4069" s="11" t="s">
        <v>56</v>
      </c>
    </row>
    <row r="4070" spans="1:22" x14ac:dyDescent="0.3">
      <c r="A4070" s="9">
        <v>45366.125</v>
      </c>
      <c r="B4070" s="10">
        <v>45366</v>
      </c>
      <c r="C4070" s="11">
        <v>2024</v>
      </c>
      <c r="D4070" s="11">
        <v>3</v>
      </c>
      <c r="E4070" s="11">
        <v>15</v>
      </c>
      <c r="F4070" s="11">
        <v>3</v>
      </c>
      <c r="G4070" s="11" t="s">
        <v>52</v>
      </c>
      <c r="H4070" s="11" t="s">
        <v>53</v>
      </c>
      <c r="I4070" s="11">
        <v>40.777577444596297</v>
      </c>
      <c r="J4070" s="11">
        <v>-73.751057087711203</v>
      </c>
      <c r="K4070" s="11">
        <v>145</v>
      </c>
      <c r="L4070" s="11">
        <v>79.790583259126606</v>
      </c>
      <c r="M4070" s="11">
        <v>64.639308264510802</v>
      </c>
      <c r="N4070" s="11" t="s">
        <v>59</v>
      </c>
      <c r="O4070" s="11" t="s">
        <v>55</v>
      </c>
      <c r="P4070" s="11">
        <v>0</v>
      </c>
      <c r="Q4070" s="11">
        <v>0.57097058981902504</v>
      </c>
      <c r="R4070" s="11">
        <v>9</v>
      </c>
      <c r="S4070" s="11">
        <v>13</v>
      </c>
      <c r="T4070" s="11">
        <v>132.257032929698</v>
      </c>
      <c r="U4070" s="11">
        <v>21.4848857831097</v>
      </c>
      <c r="V4070" s="11" t="s">
        <v>63</v>
      </c>
    </row>
    <row r="4071" spans="1:22" x14ac:dyDescent="0.3">
      <c r="A4071" s="9">
        <v>45366.128472222197</v>
      </c>
      <c r="B4071" s="10">
        <v>45366</v>
      </c>
      <c r="C4071" s="11">
        <v>2024</v>
      </c>
      <c r="D4071" s="11">
        <v>3</v>
      </c>
      <c r="E4071" s="11">
        <v>15</v>
      </c>
      <c r="F4071" s="11">
        <v>3</v>
      </c>
      <c r="G4071" s="11" t="s">
        <v>52</v>
      </c>
      <c r="H4071" s="11" t="s">
        <v>53</v>
      </c>
      <c r="I4071" s="11">
        <v>40.6091795418766</v>
      </c>
      <c r="J4071" s="11">
        <v>-73.880188659353905</v>
      </c>
      <c r="K4071" s="11">
        <v>270</v>
      </c>
      <c r="L4071" s="11">
        <v>38.083200226378302</v>
      </c>
      <c r="M4071" s="11">
        <v>48.648326069766497</v>
      </c>
      <c r="N4071" s="11" t="s">
        <v>57</v>
      </c>
      <c r="O4071" s="11" t="s">
        <v>55</v>
      </c>
      <c r="P4071" s="11">
        <v>0</v>
      </c>
      <c r="Q4071" s="11">
        <v>-0.246852137744696</v>
      </c>
      <c r="R4071" s="11">
        <v>79</v>
      </c>
      <c r="S4071" s="11">
        <v>14</v>
      </c>
      <c r="T4071" s="11">
        <v>496.36168319973302</v>
      </c>
      <c r="U4071" s="11">
        <v>27.376706803706199</v>
      </c>
      <c r="V4071" s="11" t="s">
        <v>56</v>
      </c>
    </row>
    <row r="4072" spans="1:22" x14ac:dyDescent="0.3">
      <c r="A4072" s="9">
        <v>45366.131944444503</v>
      </c>
      <c r="B4072" s="10">
        <v>45366</v>
      </c>
      <c r="C4072" s="11">
        <v>2024</v>
      </c>
      <c r="D4072" s="11">
        <v>3</v>
      </c>
      <c r="E4072" s="11">
        <v>15</v>
      </c>
      <c r="F4072" s="11">
        <v>3</v>
      </c>
      <c r="G4072" s="11" t="s">
        <v>52</v>
      </c>
      <c r="H4072" s="11" t="s">
        <v>53</v>
      </c>
      <c r="I4072" s="11">
        <v>40.665919304970103</v>
      </c>
      <c r="J4072" s="11">
        <v>-73.971103616206506</v>
      </c>
      <c r="K4072" s="11">
        <v>58</v>
      </c>
      <c r="L4072" s="11">
        <v>36.492904646761403</v>
      </c>
      <c r="M4072" s="11">
        <v>50.317189980997298</v>
      </c>
      <c r="N4072" s="11" t="s">
        <v>54</v>
      </c>
      <c r="O4072" s="11" t="s">
        <v>55</v>
      </c>
      <c r="P4072" s="11">
        <v>0</v>
      </c>
      <c r="Q4072" s="11">
        <v>-0.511066123592536</v>
      </c>
      <c r="R4072" s="11">
        <v>89</v>
      </c>
      <c r="S4072" s="11">
        <v>0</v>
      </c>
      <c r="T4072" s="11">
        <v>315.93086168097398</v>
      </c>
      <c r="U4072" s="11">
        <v>16.175801978364301</v>
      </c>
      <c r="V4072" s="11" t="s">
        <v>63</v>
      </c>
    </row>
    <row r="4073" spans="1:22" x14ac:dyDescent="0.3">
      <c r="A4073" s="9">
        <v>45366.135416666701</v>
      </c>
      <c r="B4073" s="10">
        <v>45366</v>
      </c>
      <c r="C4073" s="11">
        <v>2024</v>
      </c>
      <c r="D4073" s="11">
        <v>3</v>
      </c>
      <c r="E4073" s="11">
        <v>15</v>
      </c>
      <c r="F4073" s="11">
        <v>3</v>
      </c>
      <c r="G4073" s="11" t="s">
        <v>52</v>
      </c>
      <c r="H4073" s="11" t="s">
        <v>53</v>
      </c>
      <c r="I4073" s="11">
        <v>40.628931446416097</v>
      </c>
      <c r="J4073" s="11">
        <v>-73.899589444263597</v>
      </c>
      <c r="K4073" s="11">
        <v>254</v>
      </c>
      <c r="L4073" s="11">
        <v>41.8647673134614</v>
      </c>
      <c r="M4073" s="11">
        <v>29.610616861342699</v>
      </c>
      <c r="N4073" s="11" t="s">
        <v>57</v>
      </c>
      <c r="O4073" s="11" t="s">
        <v>61</v>
      </c>
      <c r="P4073" s="11">
        <v>0</v>
      </c>
      <c r="Q4073" s="11">
        <v>0.89243666142552402</v>
      </c>
      <c r="R4073" s="11">
        <v>10</v>
      </c>
      <c r="S4073" s="11">
        <v>9</v>
      </c>
      <c r="T4073" s="11">
        <v>354.57081527958002</v>
      </c>
      <c r="U4073" s="11">
        <v>6.8143476232164701</v>
      </c>
      <c r="V4073" s="11" t="s">
        <v>56</v>
      </c>
    </row>
    <row r="4074" spans="1:22" x14ac:dyDescent="0.3">
      <c r="A4074" s="9">
        <v>45366.138888888898</v>
      </c>
      <c r="B4074" s="10">
        <v>45366</v>
      </c>
      <c r="C4074" s="11">
        <v>2024</v>
      </c>
      <c r="D4074" s="11">
        <v>3</v>
      </c>
      <c r="E4074" s="11">
        <v>15</v>
      </c>
      <c r="F4074" s="11">
        <v>3</v>
      </c>
      <c r="G4074" s="11" t="s">
        <v>52</v>
      </c>
      <c r="H4074" s="11" t="s">
        <v>53</v>
      </c>
      <c r="I4074" s="11">
        <v>40.849078703144201</v>
      </c>
      <c r="J4074" s="11">
        <v>-73.848870080047703</v>
      </c>
      <c r="K4074" s="11">
        <v>28</v>
      </c>
      <c r="L4074" s="11">
        <v>62.1267041103848</v>
      </c>
      <c r="M4074" s="11">
        <v>11.679251451909201</v>
      </c>
      <c r="N4074" s="11" t="s">
        <v>54</v>
      </c>
      <c r="O4074" s="11" t="s">
        <v>60</v>
      </c>
      <c r="P4074" s="11">
        <v>1</v>
      </c>
      <c r="Q4074" s="11">
        <v>-0.58334201198431601</v>
      </c>
      <c r="R4074" s="11">
        <v>21</v>
      </c>
      <c r="S4074" s="11">
        <v>27</v>
      </c>
      <c r="T4074" s="11">
        <v>296.39757637902198</v>
      </c>
      <c r="U4074" s="11">
        <v>22.044349981069299</v>
      </c>
      <c r="V4074" s="11" t="s">
        <v>56</v>
      </c>
    </row>
    <row r="4075" spans="1:22" x14ac:dyDescent="0.3">
      <c r="A4075" s="9">
        <v>45366.142361111102</v>
      </c>
      <c r="B4075" s="10">
        <v>45366</v>
      </c>
      <c r="C4075" s="11">
        <v>2024</v>
      </c>
      <c r="D4075" s="11">
        <v>3</v>
      </c>
      <c r="E4075" s="11">
        <v>15</v>
      </c>
      <c r="F4075" s="11">
        <v>3</v>
      </c>
      <c r="G4075" s="11" t="s">
        <v>52</v>
      </c>
      <c r="H4075" s="11" t="s">
        <v>53</v>
      </c>
      <c r="I4075" s="11">
        <v>40.635836060956599</v>
      </c>
      <c r="J4075" s="11">
        <v>-73.705164749960204</v>
      </c>
      <c r="K4075" s="11">
        <v>53</v>
      </c>
      <c r="L4075" s="11">
        <v>49.726145246009999</v>
      </c>
      <c r="M4075" s="11">
        <v>68.582058116618398</v>
      </c>
      <c r="N4075" s="11" t="s">
        <v>57</v>
      </c>
      <c r="O4075" s="11" t="s">
        <v>61</v>
      </c>
      <c r="P4075" s="11">
        <v>1</v>
      </c>
      <c r="Q4075" s="11">
        <v>0.932057470593599</v>
      </c>
      <c r="R4075" s="11">
        <v>78</v>
      </c>
      <c r="S4075" s="11">
        <v>47</v>
      </c>
      <c r="T4075" s="11">
        <v>346.30409492517799</v>
      </c>
      <c r="U4075" s="11">
        <v>5.8482370302269597</v>
      </c>
      <c r="V4075" s="11" t="s">
        <v>56</v>
      </c>
    </row>
    <row r="4076" spans="1:22" x14ac:dyDescent="0.3">
      <c r="A4076" s="9">
        <v>45366.145833333299</v>
      </c>
      <c r="B4076" s="10">
        <v>45366</v>
      </c>
      <c r="C4076" s="11">
        <v>2024</v>
      </c>
      <c r="D4076" s="11">
        <v>3</v>
      </c>
      <c r="E4076" s="11">
        <v>15</v>
      </c>
      <c r="F4076" s="11">
        <v>3</v>
      </c>
      <c r="G4076" s="11" t="s">
        <v>52</v>
      </c>
      <c r="H4076" s="11" t="s">
        <v>53</v>
      </c>
      <c r="I4076" s="11">
        <v>40.703125540263898</v>
      </c>
      <c r="J4076" s="11">
        <v>-73.790606338373706</v>
      </c>
      <c r="K4076" s="11">
        <v>44</v>
      </c>
      <c r="L4076" s="11">
        <v>28.157970397443201</v>
      </c>
      <c r="M4076" s="11">
        <v>45.020359519408402</v>
      </c>
      <c r="N4076" s="11" t="s">
        <v>59</v>
      </c>
      <c r="O4076" s="11" t="s">
        <v>60</v>
      </c>
      <c r="P4076" s="11">
        <v>0</v>
      </c>
      <c r="Q4076" s="11">
        <v>-7.1840313133363504E-2</v>
      </c>
      <c r="R4076" s="11">
        <v>2</v>
      </c>
      <c r="S4076" s="11">
        <v>49</v>
      </c>
      <c r="T4076" s="11">
        <v>355.24124374466902</v>
      </c>
      <c r="U4076" s="11">
        <v>10.699565955733799</v>
      </c>
      <c r="V4076" s="11" t="s">
        <v>63</v>
      </c>
    </row>
    <row r="4077" spans="1:22" x14ac:dyDescent="0.3">
      <c r="A4077" s="9">
        <v>45366.149305555598</v>
      </c>
      <c r="B4077" s="10">
        <v>45366</v>
      </c>
      <c r="C4077" s="11">
        <v>2024</v>
      </c>
      <c r="D4077" s="11">
        <v>3</v>
      </c>
      <c r="E4077" s="11">
        <v>15</v>
      </c>
      <c r="F4077" s="11">
        <v>3</v>
      </c>
      <c r="G4077" s="11" t="s">
        <v>52</v>
      </c>
      <c r="H4077" s="11" t="s">
        <v>53</v>
      </c>
      <c r="I4077" s="11">
        <v>40.860452738293297</v>
      </c>
      <c r="J4077" s="11">
        <v>-73.964152262260697</v>
      </c>
      <c r="K4077" s="11">
        <v>144</v>
      </c>
      <c r="L4077" s="11">
        <v>18.150506597736101</v>
      </c>
      <c r="M4077" s="11">
        <v>56.940347814855301</v>
      </c>
      <c r="N4077" s="11" t="s">
        <v>59</v>
      </c>
      <c r="O4077" s="11" t="s">
        <v>61</v>
      </c>
      <c r="P4077" s="11">
        <v>0</v>
      </c>
      <c r="Q4077" s="11">
        <v>0.47343835974526199</v>
      </c>
      <c r="R4077" s="11">
        <v>27</v>
      </c>
      <c r="S4077" s="11">
        <v>6</v>
      </c>
      <c r="T4077" s="11">
        <v>386.69996868235103</v>
      </c>
      <c r="U4077" s="11">
        <v>20.8737870321022</v>
      </c>
      <c r="V4077" s="11" t="s">
        <v>56</v>
      </c>
    </row>
    <row r="4078" spans="1:22" x14ac:dyDescent="0.3">
      <c r="A4078" s="9">
        <v>45366.152777777803</v>
      </c>
      <c r="B4078" s="10">
        <v>45366</v>
      </c>
      <c r="C4078" s="11">
        <v>2024</v>
      </c>
      <c r="D4078" s="11">
        <v>3</v>
      </c>
      <c r="E4078" s="11">
        <v>15</v>
      </c>
      <c r="F4078" s="11">
        <v>3</v>
      </c>
      <c r="G4078" s="11" t="s">
        <v>52</v>
      </c>
      <c r="H4078" s="11" t="s">
        <v>53</v>
      </c>
      <c r="I4078" s="11">
        <v>40.777330328576198</v>
      </c>
      <c r="J4078" s="11">
        <v>-73.873536522275302</v>
      </c>
      <c r="K4078" s="11">
        <v>248</v>
      </c>
      <c r="L4078" s="11">
        <v>44.269940871869302</v>
      </c>
      <c r="M4078" s="11">
        <v>65.238457911836406</v>
      </c>
      <c r="N4078" s="11" t="s">
        <v>54</v>
      </c>
      <c r="O4078" s="11" t="s">
        <v>58</v>
      </c>
      <c r="P4078" s="11">
        <v>0</v>
      </c>
      <c r="Q4078" s="11">
        <v>-0.167447213503779</v>
      </c>
      <c r="R4078" s="11">
        <v>7</v>
      </c>
      <c r="S4078" s="11">
        <v>17</v>
      </c>
      <c r="T4078" s="11">
        <v>445.259581372978</v>
      </c>
      <c r="U4078" s="11">
        <v>23.217278881656298</v>
      </c>
      <c r="V4078" s="11" t="s">
        <v>56</v>
      </c>
    </row>
    <row r="4079" spans="1:22" x14ac:dyDescent="0.3">
      <c r="A4079" s="9">
        <v>45366.15625</v>
      </c>
      <c r="B4079" s="10">
        <v>45366</v>
      </c>
      <c r="C4079" s="11">
        <v>2024</v>
      </c>
      <c r="D4079" s="11">
        <v>3</v>
      </c>
      <c r="E4079" s="11">
        <v>15</v>
      </c>
      <c r="F4079" s="11">
        <v>3</v>
      </c>
      <c r="G4079" s="11" t="s">
        <v>52</v>
      </c>
      <c r="H4079" s="11" t="s">
        <v>53</v>
      </c>
      <c r="I4079" s="11">
        <v>40.692358301919299</v>
      </c>
      <c r="J4079" s="11">
        <v>-73.864042141629596</v>
      </c>
      <c r="K4079" s="11">
        <v>132</v>
      </c>
      <c r="L4079" s="11">
        <v>78.986143114654894</v>
      </c>
      <c r="M4079" s="11">
        <v>23.169577669363001</v>
      </c>
      <c r="N4079" s="11" t="s">
        <v>57</v>
      </c>
      <c r="O4079" s="11" t="s">
        <v>58</v>
      </c>
      <c r="P4079" s="11">
        <v>0</v>
      </c>
      <c r="Q4079" s="11">
        <v>-0.46966291254817299</v>
      </c>
      <c r="R4079" s="11">
        <v>26</v>
      </c>
      <c r="S4079" s="11">
        <v>21</v>
      </c>
      <c r="T4079" s="11">
        <v>54.360428144618403</v>
      </c>
      <c r="U4079" s="11">
        <v>16.539049283890598</v>
      </c>
      <c r="V4079" s="11" t="s">
        <v>63</v>
      </c>
    </row>
    <row r="4080" spans="1:22" x14ac:dyDescent="0.3">
      <c r="A4080" s="9">
        <v>45366.159722222197</v>
      </c>
      <c r="B4080" s="10">
        <v>45366</v>
      </c>
      <c r="C4080" s="11">
        <v>2024</v>
      </c>
      <c r="D4080" s="11">
        <v>3</v>
      </c>
      <c r="E4080" s="11">
        <v>15</v>
      </c>
      <c r="F4080" s="11">
        <v>3</v>
      </c>
      <c r="G4080" s="11" t="s">
        <v>52</v>
      </c>
      <c r="H4080" s="11" t="s">
        <v>53</v>
      </c>
      <c r="I4080" s="11">
        <v>40.867494044504298</v>
      </c>
      <c r="J4080" s="11">
        <v>-73.936090951291305</v>
      </c>
      <c r="K4080" s="11">
        <v>285</v>
      </c>
      <c r="L4080" s="11">
        <v>34.843376240026203</v>
      </c>
      <c r="M4080" s="11">
        <v>63.418699947318203</v>
      </c>
      <c r="N4080" s="11" t="s">
        <v>54</v>
      </c>
      <c r="O4080" s="11" t="s">
        <v>60</v>
      </c>
      <c r="P4080" s="11">
        <v>0</v>
      </c>
      <c r="Q4080" s="11">
        <v>0.66002213050799496</v>
      </c>
      <c r="R4080" s="11">
        <v>69</v>
      </c>
      <c r="S4080" s="11">
        <v>8</v>
      </c>
      <c r="T4080" s="11">
        <v>375.55035037277099</v>
      </c>
      <c r="U4080" s="11">
        <v>12.248315287934201</v>
      </c>
      <c r="V4080" s="11" t="s">
        <v>56</v>
      </c>
    </row>
    <row r="4081" spans="1:22" x14ac:dyDescent="0.3">
      <c r="A4081" s="9">
        <v>45366.163194444503</v>
      </c>
      <c r="B4081" s="10">
        <v>45366</v>
      </c>
      <c r="C4081" s="11">
        <v>2024</v>
      </c>
      <c r="D4081" s="11">
        <v>3</v>
      </c>
      <c r="E4081" s="11">
        <v>15</v>
      </c>
      <c r="F4081" s="11">
        <v>3</v>
      </c>
      <c r="G4081" s="11" t="s">
        <v>52</v>
      </c>
      <c r="H4081" s="11" t="s">
        <v>53</v>
      </c>
      <c r="I4081" s="11">
        <v>40.8539386904081</v>
      </c>
      <c r="J4081" s="11">
        <v>-73.824669016949798</v>
      </c>
      <c r="K4081" s="11">
        <v>173</v>
      </c>
      <c r="L4081" s="11">
        <v>10.087900285964899</v>
      </c>
      <c r="M4081" s="11">
        <v>25.373829009904799</v>
      </c>
      <c r="N4081" s="11" t="s">
        <v>57</v>
      </c>
      <c r="O4081" s="11" t="s">
        <v>55</v>
      </c>
      <c r="P4081" s="11">
        <v>0</v>
      </c>
      <c r="Q4081" s="11">
        <v>-0.969377843581263</v>
      </c>
      <c r="R4081" s="11">
        <v>41</v>
      </c>
      <c r="S4081" s="11">
        <v>2</v>
      </c>
      <c r="T4081" s="11">
        <v>343.82782796727901</v>
      </c>
      <c r="U4081" s="11">
        <v>23.7316216852442</v>
      </c>
      <c r="V4081" s="11" t="s">
        <v>56</v>
      </c>
    </row>
    <row r="4082" spans="1:22" x14ac:dyDescent="0.3">
      <c r="A4082" s="9">
        <v>45366.166666666701</v>
      </c>
      <c r="B4082" s="10">
        <v>45366</v>
      </c>
      <c r="C4082" s="11">
        <v>2024</v>
      </c>
      <c r="D4082" s="11">
        <v>3</v>
      </c>
      <c r="E4082" s="11">
        <v>15</v>
      </c>
      <c r="F4082" s="11">
        <v>4</v>
      </c>
      <c r="G4082" s="11" t="s">
        <v>52</v>
      </c>
      <c r="H4082" s="11" t="s">
        <v>53</v>
      </c>
      <c r="I4082" s="11">
        <v>40.837610526580598</v>
      </c>
      <c r="J4082" s="11">
        <v>-73.834649918393495</v>
      </c>
      <c r="K4082" s="11">
        <v>273</v>
      </c>
      <c r="L4082" s="11">
        <v>27.478617399439599</v>
      </c>
      <c r="M4082" s="11">
        <v>69.216667519746593</v>
      </c>
      <c r="N4082" s="11" t="s">
        <v>54</v>
      </c>
      <c r="O4082" s="11" t="s">
        <v>60</v>
      </c>
      <c r="P4082" s="11">
        <v>0</v>
      </c>
      <c r="Q4082" s="11">
        <v>0.62980357998765701</v>
      </c>
      <c r="R4082" s="11">
        <v>39</v>
      </c>
      <c r="S4082" s="11">
        <v>45</v>
      </c>
      <c r="T4082" s="11">
        <v>263.311639532642</v>
      </c>
      <c r="U4082" s="11">
        <v>29.509974004676401</v>
      </c>
      <c r="V4082" s="11" t="s">
        <v>56</v>
      </c>
    </row>
    <row r="4083" spans="1:22" x14ac:dyDescent="0.3">
      <c r="A4083" s="9">
        <v>45366.170138888898</v>
      </c>
      <c r="B4083" s="10">
        <v>45366</v>
      </c>
      <c r="C4083" s="11">
        <v>2024</v>
      </c>
      <c r="D4083" s="11">
        <v>3</v>
      </c>
      <c r="E4083" s="11">
        <v>15</v>
      </c>
      <c r="F4083" s="11">
        <v>4</v>
      </c>
      <c r="G4083" s="11" t="s">
        <v>52</v>
      </c>
      <c r="H4083" s="11" t="s">
        <v>53</v>
      </c>
      <c r="I4083" s="11">
        <v>40.869440574723903</v>
      </c>
      <c r="J4083" s="11">
        <v>-73.751666894715498</v>
      </c>
      <c r="K4083" s="11">
        <v>211</v>
      </c>
      <c r="L4083" s="11">
        <v>46.4307502080446</v>
      </c>
      <c r="M4083" s="11">
        <v>90.056517021339104</v>
      </c>
      <c r="N4083" s="11" t="s">
        <v>54</v>
      </c>
      <c r="O4083" s="11" t="s">
        <v>61</v>
      </c>
      <c r="P4083" s="11">
        <v>0</v>
      </c>
      <c r="Q4083" s="11">
        <v>-0.50367409622694204</v>
      </c>
      <c r="R4083" s="11">
        <v>66</v>
      </c>
      <c r="S4083" s="11">
        <v>42</v>
      </c>
      <c r="T4083" s="11">
        <v>72.4877846321628</v>
      </c>
      <c r="U4083" s="11">
        <v>7.4137837117291303</v>
      </c>
      <c r="V4083" s="11" t="s">
        <v>56</v>
      </c>
    </row>
    <row r="4084" spans="1:22" x14ac:dyDescent="0.3">
      <c r="A4084" s="9">
        <v>45366.173611111102</v>
      </c>
      <c r="B4084" s="10">
        <v>45366</v>
      </c>
      <c r="C4084" s="11">
        <v>2024</v>
      </c>
      <c r="D4084" s="11">
        <v>3</v>
      </c>
      <c r="E4084" s="11">
        <v>15</v>
      </c>
      <c r="F4084" s="11">
        <v>4</v>
      </c>
      <c r="G4084" s="11" t="s">
        <v>52</v>
      </c>
      <c r="H4084" s="11" t="s">
        <v>53</v>
      </c>
      <c r="I4084" s="11">
        <v>40.7630905849771</v>
      </c>
      <c r="J4084" s="11">
        <v>-73.977041452724194</v>
      </c>
      <c r="K4084" s="11">
        <v>138</v>
      </c>
      <c r="L4084" s="11">
        <v>46.262805978506599</v>
      </c>
      <c r="M4084" s="11">
        <v>75.123790012429495</v>
      </c>
      <c r="N4084" s="11" t="s">
        <v>57</v>
      </c>
      <c r="O4084" s="11" t="s">
        <v>61</v>
      </c>
      <c r="P4084" s="11">
        <v>1</v>
      </c>
      <c r="Q4084" s="11">
        <v>-0.21272986725311499</v>
      </c>
      <c r="R4084" s="11">
        <v>91</v>
      </c>
      <c r="S4084" s="11">
        <v>21</v>
      </c>
      <c r="T4084" s="11">
        <v>427.18760691585197</v>
      </c>
      <c r="U4084" s="11">
        <v>13.1766686518719</v>
      </c>
      <c r="V4084" s="11" t="s">
        <v>56</v>
      </c>
    </row>
    <row r="4085" spans="1:22" x14ac:dyDescent="0.3">
      <c r="A4085" s="9">
        <v>45366.177083333299</v>
      </c>
      <c r="B4085" s="10">
        <v>45366</v>
      </c>
      <c r="C4085" s="11">
        <v>2024</v>
      </c>
      <c r="D4085" s="11">
        <v>3</v>
      </c>
      <c r="E4085" s="11">
        <v>15</v>
      </c>
      <c r="F4085" s="11">
        <v>4</v>
      </c>
      <c r="G4085" s="11" t="s">
        <v>52</v>
      </c>
      <c r="H4085" s="11" t="s">
        <v>53</v>
      </c>
      <c r="I4085" s="11">
        <v>40.870571195232799</v>
      </c>
      <c r="J4085" s="11">
        <v>-73.748094026718306</v>
      </c>
      <c r="K4085" s="11">
        <v>214</v>
      </c>
      <c r="L4085" s="11">
        <v>46.739667938750699</v>
      </c>
      <c r="M4085" s="11">
        <v>54.933029457845699</v>
      </c>
      <c r="N4085" s="11" t="s">
        <v>57</v>
      </c>
      <c r="O4085" s="11" t="s">
        <v>55</v>
      </c>
      <c r="P4085" s="11">
        <v>0</v>
      </c>
      <c r="Q4085" s="11">
        <v>-0.42914045075736701</v>
      </c>
      <c r="R4085" s="11">
        <v>84</v>
      </c>
      <c r="S4085" s="11">
        <v>15</v>
      </c>
      <c r="T4085" s="11">
        <v>186.799864075112</v>
      </c>
      <c r="U4085" s="11">
        <v>16.3581395703869</v>
      </c>
      <c r="V4085" s="11" t="s">
        <v>56</v>
      </c>
    </row>
    <row r="4086" spans="1:22" x14ac:dyDescent="0.3">
      <c r="A4086" s="9">
        <v>45366.180555555598</v>
      </c>
      <c r="B4086" s="10">
        <v>45366</v>
      </c>
      <c r="C4086" s="11">
        <v>2024</v>
      </c>
      <c r="D4086" s="11">
        <v>3</v>
      </c>
      <c r="E4086" s="11">
        <v>15</v>
      </c>
      <c r="F4086" s="11">
        <v>4</v>
      </c>
      <c r="G4086" s="11" t="s">
        <v>52</v>
      </c>
      <c r="H4086" s="11" t="s">
        <v>53</v>
      </c>
      <c r="I4086" s="11">
        <v>40.8779434345361</v>
      </c>
      <c r="J4086" s="11">
        <v>-73.736059366983994</v>
      </c>
      <c r="K4086" s="11">
        <v>21</v>
      </c>
      <c r="L4086" s="11">
        <v>24.925237459013999</v>
      </c>
      <c r="M4086" s="11">
        <v>73.859554777686398</v>
      </c>
      <c r="N4086" s="11" t="s">
        <v>54</v>
      </c>
      <c r="O4086" s="11" t="s">
        <v>60</v>
      </c>
      <c r="P4086" s="11">
        <v>0</v>
      </c>
      <c r="Q4086" s="11">
        <v>6.9045472720303105E-2</v>
      </c>
      <c r="R4086" s="11">
        <v>52</v>
      </c>
      <c r="S4086" s="11">
        <v>35</v>
      </c>
      <c r="T4086" s="11">
        <v>53.3270528720087</v>
      </c>
      <c r="U4086" s="11">
        <v>29.404440087765298</v>
      </c>
      <c r="V4086" s="11" t="s">
        <v>63</v>
      </c>
    </row>
    <row r="4087" spans="1:22" x14ac:dyDescent="0.3">
      <c r="A4087" s="9">
        <v>45366.184027777803</v>
      </c>
      <c r="B4087" s="10">
        <v>45366</v>
      </c>
      <c r="C4087" s="11">
        <v>2024</v>
      </c>
      <c r="D4087" s="11">
        <v>3</v>
      </c>
      <c r="E4087" s="11">
        <v>15</v>
      </c>
      <c r="F4087" s="11">
        <v>4</v>
      </c>
      <c r="G4087" s="11" t="s">
        <v>52</v>
      </c>
      <c r="H4087" s="11" t="s">
        <v>53</v>
      </c>
      <c r="I4087" s="11">
        <v>40.668931617570003</v>
      </c>
      <c r="J4087" s="11">
        <v>-73.990079389991095</v>
      </c>
      <c r="K4087" s="11">
        <v>156</v>
      </c>
      <c r="L4087" s="11">
        <v>59.582832753717199</v>
      </c>
      <c r="M4087" s="11">
        <v>59.592913334167001</v>
      </c>
      <c r="N4087" s="11" t="s">
        <v>59</v>
      </c>
      <c r="O4087" s="11" t="s">
        <v>61</v>
      </c>
      <c r="P4087" s="11">
        <v>0</v>
      </c>
      <c r="Q4087" s="11">
        <v>-0.75980399745152505</v>
      </c>
      <c r="R4087" s="11">
        <v>56</v>
      </c>
      <c r="S4087" s="11">
        <v>27</v>
      </c>
      <c r="T4087" s="11">
        <v>286.26038392857498</v>
      </c>
      <c r="U4087" s="11">
        <v>14.4240668495096</v>
      </c>
      <c r="V4087" s="11" t="s">
        <v>63</v>
      </c>
    </row>
    <row r="4088" spans="1:22" x14ac:dyDescent="0.3">
      <c r="A4088" s="9">
        <v>45366.1875</v>
      </c>
      <c r="B4088" s="10">
        <v>45366</v>
      </c>
      <c r="C4088" s="11">
        <v>2024</v>
      </c>
      <c r="D4088" s="11">
        <v>3</v>
      </c>
      <c r="E4088" s="11">
        <v>15</v>
      </c>
      <c r="F4088" s="11">
        <v>4</v>
      </c>
      <c r="G4088" s="11" t="s">
        <v>52</v>
      </c>
      <c r="H4088" s="11" t="s">
        <v>53</v>
      </c>
      <c r="I4088" s="11">
        <v>40.706044447444697</v>
      </c>
      <c r="J4088" s="11">
        <v>-73.840044707026195</v>
      </c>
      <c r="K4088" s="11">
        <v>60</v>
      </c>
      <c r="L4088" s="11">
        <v>32.848390762396797</v>
      </c>
      <c r="M4088" s="11">
        <v>78.854375637134396</v>
      </c>
      <c r="N4088" s="11" t="s">
        <v>54</v>
      </c>
      <c r="O4088" s="11" t="s">
        <v>60</v>
      </c>
      <c r="P4088" s="11">
        <v>0</v>
      </c>
      <c r="Q4088" s="11">
        <v>0.96133754185108</v>
      </c>
      <c r="R4088" s="11">
        <v>9</v>
      </c>
      <c r="S4088" s="11">
        <v>4</v>
      </c>
      <c r="T4088" s="11">
        <v>311.239187932172</v>
      </c>
      <c r="U4088" s="11">
        <v>7.36144099258322</v>
      </c>
      <c r="V4088" s="11" t="s">
        <v>63</v>
      </c>
    </row>
    <row r="4089" spans="1:22" x14ac:dyDescent="0.3">
      <c r="A4089" s="9">
        <v>45366.190972222197</v>
      </c>
      <c r="B4089" s="10">
        <v>45366</v>
      </c>
      <c r="C4089" s="11">
        <v>2024</v>
      </c>
      <c r="D4089" s="11">
        <v>3</v>
      </c>
      <c r="E4089" s="11">
        <v>15</v>
      </c>
      <c r="F4089" s="11">
        <v>4</v>
      </c>
      <c r="G4089" s="11" t="s">
        <v>52</v>
      </c>
      <c r="H4089" s="11" t="s">
        <v>53</v>
      </c>
      <c r="I4089" s="11">
        <v>40.731720657973</v>
      </c>
      <c r="J4089" s="11">
        <v>-73.991959803650701</v>
      </c>
      <c r="K4089" s="11">
        <v>97</v>
      </c>
      <c r="L4089" s="11">
        <v>76.2249914366312</v>
      </c>
      <c r="M4089" s="11">
        <v>83.555686961534903</v>
      </c>
      <c r="N4089" s="11" t="s">
        <v>57</v>
      </c>
      <c r="O4089" s="11" t="s">
        <v>60</v>
      </c>
      <c r="P4089" s="11">
        <v>0</v>
      </c>
      <c r="Q4089" s="11">
        <v>-0.286602517736192</v>
      </c>
      <c r="R4089" s="11">
        <v>74</v>
      </c>
      <c r="S4089" s="11">
        <v>49</v>
      </c>
      <c r="T4089" s="11">
        <v>345.43077566051699</v>
      </c>
      <c r="U4089" s="11">
        <v>25.278941862902499</v>
      </c>
      <c r="V4089" s="11" t="s">
        <v>56</v>
      </c>
    </row>
    <row r="4090" spans="1:22" x14ac:dyDescent="0.3">
      <c r="A4090" s="9">
        <v>45366.194444444503</v>
      </c>
      <c r="B4090" s="10">
        <v>45366</v>
      </c>
      <c r="C4090" s="11">
        <v>2024</v>
      </c>
      <c r="D4090" s="11">
        <v>3</v>
      </c>
      <c r="E4090" s="11">
        <v>15</v>
      </c>
      <c r="F4090" s="11">
        <v>4</v>
      </c>
      <c r="G4090" s="11" t="s">
        <v>52</v>
      </c>
      <c r="H4090" s="11" t="s">
        <v>53</v>
      </c>
      <c r="I4090" s="11">
        <v>40.875278124603902</v>
      </c>
      <c r="J4090" s="11">
        <v>-73.7842957448091</v>
      </c>
      <c r="K4090" s="11">
        <v>172</v>
      </c>
      <c r="L4090" s="11">
        <v>8.1451466813377298</v>
      </c>
      <c r="M4090" s="11">
        <v>49.129720526892797</v>
      </c>
      <c r="N4090" s="11" t="s">
        <v>54</v>
      </c>
      <c r="O4090" s="11" t="s">
        <v>58</v>
      </c>
      <c r="P4090" s="11">
        <v>0</v>
      </c>
      <c r="Q4090" s="11">
        <v>-0.83812884600832405</v>
      </c>
      <c r="R4090" s="11">
        <v>35</v>
      </c>
      <c r="S4090" s="11">
        <v>21</v>
      </c>
      <c r="T4090" s="11">
        <v>147.09381834921001</v>
      </c>
      <c r="U4090" s="11">
        <v>14.9812084230542</v>
      </c>
      <c r="V4090" s="11" t="s">
        <v>56</v>
      </c>
    </row>
    <row r="4091" spans="1:22" x14ac:dyDescent="0.3">
      <c r="A4091" s="9">
        <v>45366.197916666701</v>
      </c>
      <c r="B4091" s="10">
        <v>45366</v>
      </c>
      <c r="C4091" s="11">
        <v>2024</v>
      </c>
      <c r="D4091" s="11">
        <v>3</v>
      </c>
      <c r="E4091" s="11">
        <v>15</v>
      </c>
      <c r="F4091" s="11">
        <v>4</v>
      </c>
      <c r="G4091" s="11" t="s">
        <v>52</v>
      </c>
      <c r="H4091" s="11" t="s">
        <v>53</v>
      </c>
      <c r="I4091" s="11">
        <v>40.749691803853601</v>
      </c>
      <c r="J4091" s="11">
        <v>-73.935710397894795</v>
      </c>
      <c r="K4091" s="11">
        <v>130</v>
      </c>
      <c r="L4091" s="11">
        <v>21.584876924786698</v>
      </c>
      <c r="M4091" s="11">
        <v>17.9381151940851</v>
      </c>
      <c r="N4091" s="11" t="s">
        <v>57</v>
      </c>
      <c r="O4091" s="11" t="s">
        <v>61</v>
      </c>
      <c r="P4091" s="11">
        <v>0</v>
      </c>
      <c r="Q4091" s="11">
        <v>-0.17093583921587699</v>
      </c>
      <c r="R4091" s="11">
        <v>74</v>
      </c>
      <c r="S4091" s="11">
        <v>41</v>
      </c>
      <c r="T4091" s="11">
        <v>148.807799554127</v>
      </c>
      <c r="U4091" s="11">
        <v>26.209145680947302</v>
      </c>
      <c r="V4091" s="11" t="s">
        <v>63</v>
      </c>
    </row>
    <row r="4092" spans="1:22" x14ac:dyDescent="0.3">
      <c r="A4092" s="9">
        <v>45366.201388888898</v>
      </c>
      <c r="B4092" s="10">
        <v>45366</v>
      </c>
      <c r="C4092" s="11">
        <v>2024</v>
      </c>
      <c r="D4092" s="11">
        <v>3</v>
      </c>
      <c r="E4092" s="11">
        <v>15</v>
      </c>
      <c r="F4092" s="11">
        <v>4</v>
      </c>
      <c r="G4092" s="11" t="s">
        <v>52</v>
      </c>
      <c r="H4092" s="11" t="s">
        <v>53</v>
      </c>
      <c r="I4092" s="11">
        <v>40.776447969019799</v>
      </c>
      <c r="J4092" s="11">
        <v>-73.792336132109796</v>
      </c>
      <c r="K4092" s="11">
        <v>184</v>
      </c>
      <c r="L4092" s="11">
        <v>20.8026288307376</v>
      </c>
      <c r="M4092" s="11">
        <v>43.3882989698728</v>
      </c>
      <c r="N4092" s="11" t="s">
        <v>54</v>
      </c>
      <c r="O4092" s="11" t="s">
        <v>60</v>
      </c>
      <c r="P4092" s="11">
        <v>0</v>
      </c>
      <c r="Q4092" s="11">
        <v>-0.194236710741617</v>
      </c>
      <c r="R4092" s="11">
        <v>98</v>
      </c>
      <c r="S4092" s="11">
        <v>29</v>
      </c>
      <c r="T4092" s="11">
        <v>492.17798458264099</v>
      </c>
      <c r="U4092" s="11">
        <v>17.151256131927401</v>
      </c>
      <c r="V4092" s="11" t="s">
        <v>63</v>
      </c>
    </row>
    <row r="4093" spans="1:22" x14ac:dyDescent="0.3">
      <c r="A4093" s="9">
        <v>45366.204861111102</v>
      </c>
      <c r="B4093" s="10">
        <v>45366</v>
      </c>
      <c r="C4093" s="11">
        <v>2024</v>
      </c>
      <c r="D4093" s="11">
        <v>3</v>
      </c>
      <c r="E4093" s="11">
        <v>15</v>
      </c>
      <c r="F4093" s="11">
        <v>4</v>
      </c>
      <c r="G4093" s="11" t="s">
        <v>52</v>
      </c>
      <c r="H4093" s="11" t="s">
        <v>53</v>
      </c>
      <c r="I4093" s="11">
        <v>40.883728676444299</v>
      </c>
      <c r="J4093" s="11">
        <v>-73.798756044025396</v>
      </c>
      <c r="K4093" s="11">
        <v>35</v>
      </c>
      <c r="L4093" s="11">
        <v>6.1521222291982802</v>
      </c>
      <c r="M4093" s="11">
        <v>14.651598113809399</v>
      </c>
      <c r="N4093" s="11" t="s">
        <v>59</v>
      </c>
      <c r="O4093" s="11" t="s">
        <v>55</v>
      </c>
      <c r="P4093" s="11">
        <v>0</v>
      </c>
      <c r="Q4093" s="11">
        <v>-0.24160849257919401</v>
      </c>
      <c r="R4093" s="11">
        <v>39</v>
      </c>
      <c r="S4093" s="11">
        <v>13</v>
      </c>
      <c r="T4093" s="11">
        <v>365.15471558355398</v>
      </c>
      <c r="U4093" s="11">
        <v>25.735783165881202</v>
      </c>
      <c r="V4093" s="11" t="s">
        <v>56</v>
      </c>
    </row>
    <row r="4094" spans="1:22" x14ac:dyDescent="0.3">
      <c r="A4094" s="9">
        <v>45366.208333333299</v>
      </c>
      <c r="B4094" s="10">
        <v>45366</v>
      </c>
      <c r="C4094" s="11">
        <v>2024</v>
      </c>
      <c r="D4094" s="11">
        <v>3</v>
      </c>
      <c r="E4094" s="11">
        <v>15</v>
      </c>
      <c r="F4094" s="11">
        <v>5</v>
      </c>
      <c r="G4094" s="11" t="s">
        <v>52</v>
      </c>
      <c r="H4094" s="11" t="s">
        <v>53</v>
      </c>
      <c r="I4094" s="11">
        <v>40.752995322619803</v>
      </c>
      <c r="J4094" s="11">
        <v>-73.782459390372296</v>
      </c>
      <c r="K4094" s="11">
        <v>160</v>
      </c>
      <c r="L4094" s="11">
        <v>65.421925536366402</v>
      </c>
      <c r="M4094" s="11">
        <v>30.0535405439771</v>
      </c>
      <c r="N4094" s="11" t="s">
        <v>54</v>
      </c>
      <c r="O4094" s="11" t="s">
        <v>60</v>
      </c>
      <c r="P4094" s="11">
        <v>0</v>
      </c>
      <c r="Q4094" s="11">
        <v>0.96255073281695103</v>
      </c>
      <c r="R4094" s="11">
        <v>27</v>
      </c>
      <c r="S4094" s="11">
        <v>16</v>
      </c>
      <c r="T4094" s="11">
        <v>377.24138321502198</v>
      </c>
      <c r="U4094" s="11">
        <v>7.1118500813925296</v>
      </c>
      <c r="V4094" s="11" t="s">
        <v>63</v>
      </c>
    </row>
    <row r="4095" spans="1:22" x14ac:dyDescent="0.3">
      <c r="A4095" s="9">
        <v>45366.211805555598</v>
      </c>
      <c r="B4095" s="10">
        <v>45366</v>
      </c>
      <c r="C4095" s="11">
        <v>2024</v>
      </c>
      <c r="D4095" s="11">
        <v>3</v>
      </c>
      <c r="E4095" s="11">
        <v>15</v>
      </c>
      <c r="F4095" s="11">
        <v>5</v>
      </c>
      <c r="G4095" s="11" t="s">
        <v>52</v>
      </c>
      <c r="H4095" s="11" t="s">
        <v>53</v>
      </c>
      <c r="I4095" s="11">
        <v>40.6797892891678</v>
      </c>
      <c r="J4095" s="11">
        <v>-73.706458261521007</v>
      </c>
      <c r="K4095" s="11">
        <v>205</v>
      </c>
      <c r="L4095" s="11">
        <v>65.721128688313101</v>
      </c>
      <c r="M4095" s="11">
        <v>39.114450790535201</v>
      </c>
      <c r="N4095" s="11" t="s">
        <v>57</v>
      </c>
      <c r="O4095" s="11" t="s">
        <v>61</v>
      </c>
      <c r="P4095" s="11">
        <v>0</v>
      </c>
      <c r="Q4095" s="11">
        <v>0.97569132979721696</v>
      </c>
      <c r="R4095" s="11">
        <v>96</v>
      </c>
      <c r="S4095" s="11">
        <v>10</v>
      </c>
      <c r="T4095" s="11">
        <v>401.12207122776198</v>
      </c>
      <c r="U4095" s="11">
        <v>18.556707658626699</v>
      </c>
      <c r="V4095" s="11" t="s">
        <v>56</v>
      </c>
    </row>
    <row r="4096" spans="1:22" x14ac:dyDescent="0.3">
      <c r="A4096" s="9">
        <v>45366.215277777803</v>
      </c>
      <c r="B4096" s="10">
        <v>45366</v>
      </c>
      <c r="C4096" s="11">
        <v>2024</v>
      </c>
      <c r="D4096" s="11">
        <v>3</v>
      </c>
      <c r="E4096" s="11">
        <v>15</v>
      </c>
      <c r="F4096" s="11">
        <v>5</v>
      </c>
      <c r="G4096" s="11" t="s">
        <v>52</v>
      </c>
      <c r="H4096" s="11" t="s">
        <v>53</v>
      </c>
      <c r="I4096" s="11">
        <v>40.686595699799398</v>
      </c>
      <c r="J4096" s="11">
        <v>-73.751207040405802</v>
      </c>
      <c r="K4096" s="11">
        <v>274</v>
      </c>
      <c r="L4096" s="11">
        <v>60.461697285389</v>
      </c>
      <c r="M4096" s="11">
        <v>37.124027073495199</v>
      </c>
      <c r="N4096" s="11" t="s">
        <v>57</v>
      </c>
      <c r="O4096" s="11" t="s">
        <v>55</v>
      </c>
      <c r="P4096" s="11">
        <v>0</v>
      </c>
      <c r="Q4096" s="11">
        <v>0.94487103349420698</v>
      </c>
      <c r="R4096" s="11">
        <v>43</v>
      </c>
      <c r="S4096" s="11">
        <v>26</v>
      </c>
      <c r="T4096" s="11">
        <v>308.84934142977801</v>
      </c>
      <c r="U4096" s="11">
        <v>8.1572485790482894</v>
      </c>
      <c r="V4096" s="11" t="s">
        <v>56</v>
      </c>
    </row>
    <row r="4097" spans="1:22" x14ac:dyDescent="0.3">
      <c r="A4097" s="9">
        <v>45366.21875</v>
      </c>
      <c r="B4097" s="10">
        <v>45366</v>
      </c>
      <c r="C4097" s="11">
        <v>2024</v>
      </c>
      <c r="D4097" s="11">
        <v>3</v>
      </c>
      <c r="E4097" s="11">
        <v>15</v>
      </c>
      <c r="F4097" s="11">
        <v>5</v>
      </c>
      <c r="G4097" s="11" t="s">
        <v>52</v>
      </c>
      <c r="H4097" s="11" t="s">
        <v>53</v>
      </c>
      <c r="I4097" s="11">
        <v>40.709460187002598</v>
      </c>
      <c r="J4097" s="11">
        <v>-73.908205302620701</v>
      </c>
      <c r="K4097" s="11">
        <v>206</v>
      </c>
      <c r="L4097" s="11">
        <v>50.109925597907697</v>
      </c>
      <c r="M4097" s="11">
        <v>40.360318777616101</v>
      </c>
      <c r="N4097" s="11" t="s">
        <v>54</v>
      </c>
      <c r="O4097" s="11" t="s">
        <v>60</v>
      </c>
      <c r="P4097" s="11">
        <v>0</v>
      </c>
      <c r="Q4097" s="11">
        <v>-0.68568126866247003</v>
      </c>
      <c r="R4097" s="11">
        <v>92</v>
      </c>
      <c r="S4097" s="11">
        <v>5</v>
      </c>
      <c r="T4097" s="11">
        <v>411.239389325594</v>
      </c>
      <c r="U4097" s="11">
        <v>17.7637653559655</v>
      </c>
      <c r="V4097" s="11" t="s">
        <v>56</v>
      </c>
    </row>
    <row r="4098" spans="1:22" x14ac:dyDescent="0.3">
      <c r="A4098" s="9">
        <v>45366.222222222197</v>
      </c>
      <c r="B4098" s="10">
        <v>45366</v>
      </c>
      <c r="C4098" s="11">
        <v>2024</v>
      </c>
      <c r="D4098" s="11">
        <v>3</v>
      </c>
      <c r="E4098" s="11">
        <v>15</v>
      </c>
      <c r="F4098" s="11">
        <v>5</v>
      </c>
      <c r="G4098" s="11" t="s">
        <v>52</v>
      </c>
      <c r="H4098" s="11" t="s">
        <v>53</v>
      </c>
      <c r="I4098" s="11">
        <v>40.734428535242301</v>
      </c>
      <c r="J4098" s="11">
        <v>-73.817237239814602</v>
      </c>
      <c r="K4098" s="11">
        <v>60</v>
      </c>
      <c r="L4098" s="11">
        <v>62.896139322824197</v>
      </c>
      <c r="M4098" s="11">
        <v>17.7910103641339</v>
      </c>
      <c r="N4098" s="11" t="s">
        <v>57</v>
      </c>
      <c r="O4098" s="11" t="s">
        <v>60</v>
      </c>
      <c r="P4098" s="11">
        <v>0</v>
      </c>
      <c r="Q4098" s="11">
        <v>5.9320485009459701E-3</v>
      </c>
      <c r="R4098" s="11">
        <v>74</v>
      </c>
      <c r="S4098" s="11">
        <v>18</v>
      </c>
      <c r="T4098" s="11">
        <v>357.42103308976698</v>
      </c>
      <c r="U4098" s="11">
        <v>21.332583716785699</v>
      </c>
      <c r="V4098" s="11" t="s">
        <v>62</v>
      </c>
    </row>
    <row r="4099" spans="1:22" x14ac:dyDescent="0.3">
      <c r="A4099" s="9">
        <v>45366.225694444503</v>
      </c>
      <c r="B4099" s="10">
        <v>45366</v>
      </c>
      <c r="C4099" s="11">
        <v>2024</v>
      </c>
      <c r="D4099" s="11">
        <v>3</v>
      </c>
      <c r="E4099" s="11">
        <v>15</v>
      </c>
      <c r="F4099" s="11">
        <v>5</v>
      </c>
      <c r="G4099" s="11" t="s">
        <v>52</v>
      </c>
      <c r="H4099" s="11" t="s">
        <v>53</v>
      </c>
      <c r="I4099" s="11">
        <v>40.847208686811399</v>
      </c>
      <c r="J4099" s="11">
        <v>-73.852901635544001</v>
      </c>
      <c r="K4099" s="11">
        <v>81</v>
      </c>
      <c r="L4099" s="11">
        <v>56.692844011476502</v>
      </c>
      <c r="M4099" s="11">
        <v>30.012970259891901</v>
      </c>
      <c r="N4099" s="11" t="s">
        <v>54</v>
      </c>
      <c r="O4099" s="11" t="s">
        <v>58</v>
      </c>
      <c r="P4099" s="11">
        <v>0</v>
      </c>
      <c r="Q4099" s="11">
        <v>7.6282215052102004E-2</v>
      </c>
      <c r="R4099" s="11">
        <v>76</v>
      </c>
      <c r="S4099" s="11">
        <v>29</v>
      </c>
      <c r="T4099" s="11">
        <v>251.14348098460599</v>
      </c>
      <c r="U4099" s="11">
        <v>29.0399645452475</v>
      </c>
      <c r="V4099" s="11" t="s">
        <v>62</v>
      </c>
    </row>
    <row r="4100" spans="1:22" x14ac:dyDescent="0.3">
      <c r="A4100" s="9">
        <v>45366.229166666701</v>
      </c>
      <c r="B4100" s="10">
        <v>45366</v>
      </c>
      <c r="C4100" s="11">
        <v>2024</v>
      </c>
      <c r="D4100" s="11">
        <v>3</v>
      </c>
      <c r="E4100" s="11">
        <v>15</v>
      </c>
      <c r="F4100" s="11">
        <v>5</v>
      </c>
      <c r="G4100" s="11" t="s">
        <v>52</v>
      </c>
      <c r="H4100" s="11" t="s">
        <v>53</v>
      </c>
      <c r="I4100" s="11">
        <v>40.674439739149797</v>
      </c>
      <c r="J4100" s="11">
        <v>-73.985403246769707</v>
      </c>
      <c r="K4100" s="11">
        <v>76</v>
      </c>
      <c r="L4100" s="11">
        <v>11.3624397046013</v>
      </c>
      <c r="M4100" s="11">
        <v>57.424167379916298</v>
      </c>
      <c r="N4100" s="11" t="s">
        <v>57</v>
      </c>
      <c r="O4100" s="11" t="s">
        <v>55</v>
      </c>
      <c r="P4100" s="11">
        <v>0</v>
      </c>
      <c r="Q4100" s="11">
        <v>-0.58382109130419002</v>
      </c>
      <c r="R4100" s="11">
        <v>72</v>
      </c>
      <c r="S4100" s="11">
        <v>28</v>
      </c>
      <c r="T4100" s="11">
        <v>72.986289371577797</v>
      </c>
      <c r="U4100" s="11">
        <v>14.9144401335626</v>
      </c>
      <c r="V4100" s="11" t="s">
        <v>56</v>
      </c>
    </row>
    <row r="4101" spans="1:22" x14ac:dyDescent="0.3">
      <c r="A4101" s="9">
        <v>45366.232638888898</v>
      </c>
      <c r="B4101" s="10">
        <v>45366</v>
      </c>
      <c r="C4101" s="11">
        <v>2024</v>
      </c>
      <c r="D4101" s="11">
        <v>3</v>
      </c>
      <c r="E4101" s="11">
        <v>15</v>
      </c>
      <c r="F4101" s="11">
        <v>5</v>
      </c>
      <c r="G4101" s="11" t="s">
        <v>52</v>
      </c>
      <c r="H4101" s="11" t="s">
        <v>53</v>
      </c>
      <c r="I4101" s="11">
        <v>40.750548030812503</v>
      </c>
      <c r="J4101" s="11">
        <v>-73.816694606589806</v>
      </c>
      <c r="K4101" s="11">
        <v>251</v>
      </c>
      <c r="L4101" s="11">
        <v>67.601086319501206</v>
      </c>
      <c r="M4101" s="11">
        <v>52.681780590796102</v>
      </c>
      <c r="N4101" s="11" t="s">
        <v>59</v>
      </c>
      <c r="O4101" s="11" t="s">
        <v>61</v>
      </c>
      <c r="P4101" s="11">
        <v>0</v>
      </c>
      <c r="Q4101" s="11">
        <v>0.57749657223655104</v>
      </c>
      <c r="R4101" s="11">
        <v>71</v>
      </c>
      <c r="S4101" s="11">
        <v>45</v>
      </c>
      <c r="T4101" s="11">
        <v>361.95733481499002</v>
      </c>
      <c r="U4101" s="11">
        <v>18.800035515683501</v>
      </c>
      <c r="V4101" s="11" t="s">
        <v>56</v>
      </c>
    </row>
    <row r="4102" spans="1:22" x14ac:dyDescent="0.3">
      <c r="A4102" s="9">
        <v>45366.236111111102</v>
      </c>
      <c r="B4102" s="10">
        <v>45366</v>
      </c>
      <c r="C4102" s="11">
        <v>2024</v>
      </c>
      <c r="D4102" s="11">
        <v>3</v>
      </c>
      <c r="E4102" s="11">
        <v>15</v>
      </c>
      <c r="F4102" s="11">
        <v>5</v>
      </c>
      <c r="G4102" s="11" t="s">
        <v>52</v>
      </c>
      <c r="H4102" s="11" t="s">
        <v>53</v>
      </c>
      <c r="I4102" s="11">
        <v>40.700047948235103</v>
      </c>
      <c r="J4102" s="11">
        <v>-73.814969186940004</v>
      </c>
      <c r="K4102" s="11">
        <v>90</v>
      </c>
      <c r="L4102" s="11">
        <v>79.186052874655601</v>
      </c>
      <c r="M4102" s="11">
        <v>65.838904583673795</v>
      </c>
      <c r="N4102" s="11" t="s">
        <v>57</v>
      </c>
      <c r="O4102" s="11" t="s">
        <v>61</v>
      </c>
      <c r="P4102" s="11">
        <v>0</v>
      </c>
      <c r="Q4102" s="11">
        <v>2.9374134141168101E-2</v>
      </c>
      <c r="R4102" s="11">
        <v>50</v>
      </c>
      <c r="S4102" s="11">
        <v>11</v>
      </c>
      <c r="T4102" s="11">
        <v>378.31775810147502</v>
      </c>
      <c r="U4102" s="11">
        <v>7.9676641389773302</v>
      </c>
      <c r="V4102" s="11" t="s">
        <v>63</v>
      </c>
    </row>
    <row r="4103" spans="1:22" x14ac:dyDescent="0.3">
      <c r="A4103" s="9">
        <v>45366.239583333299</v>
      </c>
      <c r="B4103" s="10">
        <v>45366</v>
      </c>
      <c r="C4103" s="11">
        <v>2024</v>
      </c>
      <c r="D4103" s="11">
        <v>3</v>
      </c>
      <c r="E4103" s="11">
        <v>15</v>
      </c>
      <c r="F4103" s="11">
        <v>5</v>
      </c>
      <c r="G4103" s="11" t="s">
        <v>52</v>
      </c>
      <c r="H4103" s="11" t="s">
        <v>53</v>
      </c>
      <c r="I4103" s="11">
        <v>40.738033116088602</v>
      </c>
      <c r="J4103" s="11">
        <v>-73.993194274778205</v>
      </c>
      <c r="K4103" s="11">
        <v>79</v>
      </c>
      <c r="L4103" s="11">
        <v>11.6168422426831</v>
      </c>
      <c r="M4103" s="11">
        <v>23.6236474044264</v>
      </c>
      <c r="N4103" s="11" t="s">
        <v>54</v>
      </c>
      <c r="O4103" s="11" t="s">
        <v>60</v>
      </c>
      <c r="P4103" s="11">
        <v>0</v>
      </c>
      <c r="Q4103" s="11">
        <v>0.61099516620238603</v>
      </c>
      <c r="R4103" s="11">
        <v>40</v>
      </c>
      <c r="S4103" s="11">
        <v>21</v>
      </c>
      <c r="T4103" s="11">
        <v>356.33868034285001</v>
      </c>
      <c r="U4103" s="11">
        <v>10.534794360311199</v>
      </c>
      <c r="V4103" s="11" t="s">
        <v>56</v>
      </c>
    </row>
    <row r="4104" spans="1:22" x14ac:dyDescent="0.3">
      <c r="A4104" s="9">
        <v>45366.243055555598</v>
      </c>
      <c r="B4104" s="10">
        <v>45366</v>
      </c>
      <c r="C4104" s="11">
        <v>2024</v>
      </c>
      <c r="D4104" s="11">
        <v>3</v>
      </c>
      <c r="E4104" s="11">
        <v>15</v>
      </c>
      <c r="F4104" s="11">
        <v>5</v>
      </c>
      <c r="G4104" s="11" t="s">
        <v>52</v>
      </c>
      <c r="H4104" s="11" t="s">
        <v>53</v>
      </c>
      <c r="I4104" s="11">
        <v>40.725003647082403</v>
      </c>
      <c r="J4104" s="11">
        <v>-73.970504878922696</v>
      </c>
      <c r="K4104" s="11">
        <v>278</v>
      </c>
      <c r="L4104" s="11">
        <v>69.305365060841893</v>
      </c>
      <c r="M4104" s="11">
        <v>79.224093790552004</v>
      </c>
      <c r="N4104" s="11" t="s">
        <v>57</v>
      </c>
      <c r="O4104" s="11" t="s">
        <v>55</v>
      </c>
      <c r="P4104" s="11">
        <v>0</v>
      </c>
      <c r="Q4104" s="11">
        <v>-0.82785527901367295</v>
      </c>
      <c r="R4104" s="11">
        <v>11</v>
      </c>
      <c r="S4104" s="11">
        <v>42</v>
      </c>
      <c r="T4104" s="11">
        <v>413.14538938448999</v>
      </c>
      <c r="U4104" s="11">
        <v>21.2791245923977</v>
      </c>
      <c r="V4104" s="11" t="s">
        <v>56</v>
      </c>
    </row>
    <row r="4105" spans="1:22" x14ac:dyDescent="0.3">
      <c r="A4105" s="9">
        <v>45366.246527777803</v>
      </c>
      <c r="B4105" s="10">
        <v>45366</v>
      </c>
      <c r="C4105" s="11">
        <v>2024</v>
      </c>
      <c r="D4105" s="11">
        <v>3</v>
      </c>
      <c r="E4105" s="11">
        <v>15</v>
      </c>
      <c r="F4105" s="11">
        <v>5</v>
      </c>
      <c r="G4105" s="11" t="s">
        <v>52</v>
      </c>
      <c r="H4105" s="11" t="s">
        <v>53</v>
      </c>
      <c r="I4105" s="11">
        <v>40.768749975104903</v>
      </c>
      <c r="J4105" s="11">
        <v>-73.783701803596102</v>
      </c>
      <c r="K4105" s="11">
        <v>157</v>
      </c>
      <c r="L4105" s="11">
        <v>65.787182298565597</v>
      </c>
      <c r="M4105" s="11">
        <v>97.937702296723302</v>
      </c>
      <c r="N4105" s="11" t="s">
        <v>57</v>
      </c>
      <c r="O4105" s="11" t="s">
        <v>55</v>
      </c>
      <c r="P4105" s="11">
        <v>0</v>
      </c>
      <c r="Q4105" s="11">
        <v>0.29499279094894998</v>
      </c>
      <c r="R4105" s="11">
        <v>89</v>
      </c>
      <c r="S4105" s="11">
        <v>38</v>
      </c>
      <c r="T4105" s="11">
        <v>296.88396964344798</v>
      </c>
      <c r="U4105" s="11">
        <v>16.118957874872599</v>
      </c>
      <c r="V4105" s="11" t="s">
        <v>56</v>
      </c>
    </row>
    <row r="4106" spans="1:22" x14ac:dyDescent="0.3">
      <c r="A4106" s="9">
        <v>45366.25</v>
      </c>
      <c r="B4106" s="10">
        <v>45366</v>
      </c>
      <c r="C4106" s="11">
        <v>2024</v>
      </c>
      <c r="D4106" s="11">
        <v>3</v>
      </c>
      <c r="E4106" s="11">
        <v>15</v>
      </c>
      <c r="F4106" s="11">
        <v>6</v>
      </c>
      <c r="G4106" s="11" t="s">
        <v>52</v>
      </c>
      <c r="H4106" s="11" t="s">
        <v>53</v>
      </c>
      <c r="I4106" s="11">
        <v>40.8944869560315</v>
      </c>
      <c r="J4106" s="11">
        <v>-73.988084923571606</v>
      </c>
      <c r="K4106" s="11">
        <v>267</v>
      </c>
      <c r="L4106" s="11">
        <v>70.045169801559297</v>
      </c>
      <c r="M4106" s="11">
        <v>89.380132328934593</v>
      </c>
      <c r="N4106" s="11" t="s">
        <v>59</v>
      </c>
      <c r="O4106" s="11" t="s">
        <v>55</v>
      </c>
      <c r="P4106" s="11">
        <v>0</v>
      </c>
      <c r="Q4106" s="11">
        <v>0.77815471421643301</v>
      </c>
      <c r="R4106" s="11">
        <v>24</v>
      </c>
      <c r="S4106" s="11">
        <v>23</v>
      </c>
      <c r="T4106" s="11">
        <v>491.99207873679302</v>
      </c>
      <c r="U4106" s="11">
        <v>6.5857117436063604</v>
      </c>
      <c r="V4106" s="11" t="s">
        <v>56</v>
      </c>
    </row>
    <row r="4107" spans="1:22" x14ac:dyDescent="0.3">
      <c r="A4107" s="9">
        <v>45366.253472222197</v>
      </c>
      <c r="B4107" s="10">
        <v>45366</v>
      </c>
      <c r="C4107" s="11">
        <v>2024</v>
      </c>
      <c r="D4107" s="11">
        <v>3</v>
      </c>
      <c r="E4107" s="11">
        <v>15</v>
      </c>
      <c r="F4107" s="11">
        <v>6</v>
      </c>
      <c r="G4107" s="11" t="s">
        <v>52</v>
      </c>
      <c r="H4107" s="11" t="s">
        <v>53</v>
      </c>
      <c r="I4107" s="11">
        <v>40.643101330408903</v>
      </c>
      <c r="J4107" s="11">
        <v>-73.954921926322697</v>
      </c>
      <c r="K4107" s="11">
        <v>20</v>
      </c>
      <c r="L4107" s="11">
        <v>55.1942905752408</v>
      </c>
      <c r="M4107" s="11">
        <v>36.027255284371797</v>
      </c>
      <c r="N4107" s="11" t="s">
        <v>57</v>
      </c>
      <c r="O4107" s="11" t="s">
        <v>60</v>
      </c>
      <c r="P4107" s="11">
        <v>0</v>
      </c>
      <c r="Q4107" s="11">
        <v>0.31950959946810298</v>
      </c>
      <c r="R4107" s="11">
        <v>52</v>
      </c>
      <c r="S4107" s="11">
        <v>6</v>
      </c>
      <c r="T4107" s="11">
        <v>313.02419575857698</v>
      </c>
      <c r="U4107" s="11">
        <v>14.784773463534</v>
      </c>
      <c r="V4107" s="11" t="s">
        <v>62</v>
      </c>
    </row>
    <row r="4108" spans="1:22" x14ac:dyDescent="0.3">
      <c r="A4108" s="9">
        <v>45366.256944444503</v>
      </c>
      <c r="B4108" s="10">
        <v>45366</v>
      </c>
      <c r="C4108" s="11">
        <v>2024</v>
      </c>
      <c r="D4108" s="11">
        <v>3</v>
      </c>
      <c r="E4108" s="11">
        <v>15</v>
      </c>
      <c r="F4108" s="11">
        <v>6</v>
      </c>
      <c r="G4108" s="11" t="s">
        <v>52</v>
      </c>
      <c r="H4108" s="11" t="s">
        <v>53</v>
      </c>
      <c r="I4108" s="11">
        <v>40.641549922639697</v>
      </c>
      <c r="J4108" s="11">
        <v>-73.842328703478401</v>
      </c>
      <c r="K4108" s="11">
        <v>265</v>
      </c>
      <c r="L4108" s="11">
        <v>11.913108049465601</v>
      </c>
      <c r="M4108" s="11">
        <v>17.3851813864189</v>
      </c>
      <c r="N4108" s="11" t="s">
        <v>57</v>
      </c>
      <c r="O4108" s="11" t="s">
        <v>55</v>
      </c>
      <c r="P4108" s="11">
        <v>0</v>
      </c>
      <c r="Q4108" s="11">
        <v>0.72537911239605701</v>
      </c>
      <c r="R4108" s="11">
        <v>1</v>
      </c>
      <c r="S4108" s="11">
        <v>17</v>
      </c>
      <c r="T4108" s="11">
        <v>64.106078185287899</v>
      </c>
      <c r="U4108" s="11">
        <v>16.6192870180694</v>
      </c>
      <c r="V4108" s="11" t="s">
        <v>56</v>
      </c>
    </row>
    <row r="4109" spans="1:22" x14ac:dyDescent="0.3">
      <c r="A4109" s="9">
        <v>45366.260416666701</v>
      </c>
      <c r="B4109" s="10">
        <v>45366</v>
      </c>
      <c r="C4109" s="11">
        <v>2024</v>
      </c>
      <c r="D4109" s="11">
        <v>3</v>
      </c>
      <c r="E4109" s="11">
        <v>15</v>
      </c>
      <c r="F4109" s="11">
        <v>6</v>
      </c>
      <c r="G4109" s="11" t="s">
        <v>52</v>
      </c>
      <c r="H4109" s="11" t="s">
        <v>53</v>
      </c>
      <c r="I4109" s="11">
        <v>40.792807989067597</v>
      </c>
      <c r="J4109" s="11">
        <v>-73.705620295346904</v>
      </c>
      <c r="K4109" s="11">
        <v>250</v>
      </c>
      <c r="L4109" s="11">
        <v>36.708743340419502</v>
      </c>
      <c r="M4109" s="11">
        <v>68.338887085383803</v>
      </c>
      <c r="N4109" s="11" t="s">
        <v>57</v>
      </c>
      <c r="O4109" s="11" t="s">
        <v>61</v>
      </c>
      <c r="P4109" s="11">
        <v>0</v>
      </c>
      <c r="Q4109" s="11">
        <v>0.44615573939827202</v>
      </c>
      <c r="R4109" s="11">
        <v>43</v>
      </c>
      <c r="S4109" s="11">
        <v>22</v>
      </c>
      <c r="T4109" s="11">
        <v>113.18767127448599</v>
      </c>
      <c r="U4109" s="11">
        <v>14.750235783638001</v>
      </c>
      <c r="V4109" s="11" t="s">
        <v>56</v>
      </c>
    </row>
    <row r="4110" spans="1:22" x14ac:dyDescent="0.3">
      <c r="A4110" s="9">
        <v>45366.263888888898</v>
      </c>
      <c r="B4110" s="10">
        <v>45366</v>
      </c>
      <c r="C4110" s="11">
        <v>2024</v>
      </c>
      <c r="D4110" s="11">
        <v>3</v>
      </c>
      <c r="E4110" s="11">
        <v>15</v>
      </c>
      <c r="F4110" s="11">
        <v>6</v>
      </c>
      <c r="G4110" s="11" t="s">
        <v>52</v>
      </c>
      <c r="H4110" s="11" t="s">
        <v>53</v>
      </c>
      <c r="I4110" s="11">
        <v>40.6960099912475</v>
      </c>
      <c r="J4110" s="11">
        <v>-73.750009412633602</v>
      </c>
      <c r="K4110" s="11">
        <v>194</v>
      </c>
      <c r="L4110" s="11">
        <v>54.5889132590328</v>
      </c>
      <c r="M4110" s="11">
        <v>88.656308224420897</v>
      </c>
      <c r="N4110" s="11" t="s">
        <v>59</v>
      </c>
      <c r="O4110" s="11" t="s">
        <v>60</v>
      </c>
      <c r="P4110" s="11">
        <v>0</v>
      </c>
      <c r="Q4110" s="11">
        <v>8.40191193093629E-2</v>
      </c>
      <c r="R4110" s="11">
        <v>56</v>
      </c>
      <c r="S4110" s="11">
        <v>42</v>
      </c>
      <c r="T4110" s="11">
        <v>218.58101592309399</v>
      </c>
      <c r="U4110" s="11">
        <v>24.4723955149266</v>
      </c>
      <c r="V4110" s="11" t="s">
        <v>56</v>
      </c>
    </row>
    <row r="4111" spans="1:22" x14ac:dyDescent="0.3">
      <c r="A4111" s="9">
        <v>45366.267361111102</v>
      </c>
      <c r="B4111" s="10">
        <v>45366</v>
      </c>
      <c r="C4111" s="11">
        <v>2024</v>
      </c>
      <c r="D4111" s="11">
        <v>3</v>
      </c>
      <c r="E4111" s="11">
        <v>15</v>
      </c>
      <c r="F4111" s="11">
        <v>6</v>
      </c>
      <c r="G4111" s="11" t="s">
        <v>52</v>
      </c>
      <c r="H4111" s="11" t="s">
        <v>53</v>
      </c>
      <c r="I4111" s="11">
        <v>40.641050803905998</v>
      </c>
      <c r="J4111" s="11">
        <v>-73.768965947972106</v>
      </c>
      <c r="K4111" s="11">
        <v>246</v>
      </c>
      <c r="L4111" s="11">
        <v>64.939145727009404</v>
      </c>
      <c r="M4111" s="11">
        <v>62.874414501359198</v>
      </c>
      <c r="N4111" s="11" t="s">
        <v>57</v>
      </c>
      <c r="O4111" s="11" t="s">
        <v>61</v>
      </c>
      <c r="P4111" s="11">
        <v>0</v>
      </c>
      <c r="Q4111" s="11">
        <v>-0.41945079530677598</v>
      </c>
      <c r="R4111" s="11">
        <v>81</v>
      </c>
      <c r="S4111" s="11">
        <v>4</v>
      </c>
      <c r="T4111" s="11">
        <v>463.71381872786401</v>
      </c>
      <c r="U4111" s="11">
        <v>27.083882431779799</v>
      </c>
      <c r="V4111" s="11" t="s">
        <v>56</v>
      </c>
    </row>
    <row r="4112" spans="1:22" x14ac:dyDescent="0.3">
      <c r="A4112" s="9">
        <v>45366.270833333299</v>
      </c>
      <c r="B4112" s="10">
        <v>45366</v>
      </c>
      <c r="C4112" s="11">
        <v>2024</v>
      </c>
      <c r="D4112" s="11">
        <v>3</v>
      </c>
      <c r="E4112" s="11">
        <v>15</v>
      </c>
      <c r="F4112" s="11">
        <v>6</v>
      </c>
      <c r="G4112" s="11" t="s">
        <v>52</v>
      </c>
      <c r="H4112" s="11" t="s">
        <v>53</v>
      </c>
      <c r="I4112" s="11">
        <v>40.612323868480502</v>
      </c>
      <c r="J4112" s="11">
        <v>-73.964919324823796</v>
      </c>
      <c r="K4112" s="11">
        <v>35</v>
      </c>
      <c r="L4112" s="11">
        <v>60.638529432007303</v>
      </c>
      <c r="M4112" s="11">
        <v>35.139182506456201</v>
      </c>
      <c r="N4112" s="11" t="s">
        <v>59</v>
      </c>
      <c r="O4112" s="11" t="s">
        <v>61</v>
      </c>
      <c r="P4112" s="11">
        <v>0</v>
      </c>
      <c r="Q4112" s="11">
        <v>0.94026390932113602</v>
      </c>
      <c r="R4112" s="11">
        <v>40</v>
      </c>
      <c r="S4112" s="11">
        <v>43</v>
      </c>
      <c r="T4112" s="11">
        <v>410.87007798406</v>
      </c>
      <c r="U4112" s="11">
        <v>11.576802011049701</v>
      </c>
      <c r="V4112" s="11" t="s">
        <v>62</v>
      </c>
    </row>
    <row r="4113" spans="1:22" x14ac:dyDescent="0.3">
      <c r="A4113" s="9">
        <v>45366.274305555598</v>
      </c>
      <c r="B4113" s="10">
        <v>45366</v>
      </c>
      <c r="C4113" s="11">
        <v>2024</v>
      </c>
      <c r="D4113" s="11">
        <v>3</v>
      </c>
      <c r="E4113" s="11">
        <v>15</v>
      </c>
      <c r="F4113" s="11">
        <v>6</v>
      </c>
      <c r="G4113" s="11" t="s">
        <v>52</v>
      </c>
      <c r="H4113" s="11" t="s">
        <v>53</v>
      </c>
      <c r="I4113" s="11">
        <v>40.826997941498803</v>
      </c>
      <c r="J4113" s="11">
        <v>-73.963777594012797</v>
      </c>
      <c r="K4113" s="11">
        <v>252</v>
      </c>
      <c r="L4113" s="11">
        <v>13.1440824570158</v>
      </c>
      <c r="M4113" s="11">
        <v>86.718941179275305</v>
      </c>
      <c r="N4113" s="11" t="s">
        <v>57</v>
      </c>
      <c r="O4113" s="11" t="s">
        <v>55</v>
      </c>
      <c r="P4113" s="11">
        <v>0</v>
      </c>
      <c r="Q4113" s="11">
        <v>-0.81632315008478795</v>
      </c>
      <c r="R4113" s="11">
        <v>95</v>
      </c>
      <c r="S4113" s="11">
        <v>14</v>
      </c>
      <c r="T4113" s="11">
        <v>176.567142743479</v>
      </c>
      <c r="U4113" s="11">
        <v>13.4911340715093</v>
      </c>
      <c r="V4113" s="11" t="s">
        <v>56</v>
      </c>
    </row>
    <row r="4114" spans="1:22" x14ac:dyDescent="0.3">
      <c r="A4114" s="9">
        <v>45366.277777777803</v>
      </c>
      <c r="B4114" s="10">
        <v>45366</v>
      </c>
      <c r="C4114" s="11">
        <v>2024</v>
      </c>
      <c r="D4114" s="11">
        <v>3</v>
      </c>
      <c r="E4114" s="11">
        <v>15</v>
      </c>
      <c r="F4114" s="11">
        <v>6</v>
      </c>
      <c r="G4114" s="11" t="s">
        <v>52</v>
      </c>
      <c r="H4114" s="11" t="s">
        <v>53</v>
      </c>
      <c r="I4114" s="11">
        <v>40.665354502975298</v>
      </c>
      <c r="J4114" s="11">
        <v>-73.844926781942704</v>
      </c>
      <c r="K4114" s="11">
        <v>211</v>
      </c>
      <c r="L4114" s="11">
        <v>25.034908381093601</v>
      </c>
      <c r="M4114" s="11">
        <v>98.388507585136693</v>
      </c>
      <c r="N4114" s="11" t="s">
        <v>57</v>
      </c>
      <c r="O4114" s="11" t="s">
        <v>58</v>
      </c>
      <c r="P4114" s="11">
        <v>0</v>
      </c>
      <c r="Q4114" s="11">
        <v>-7.9789611380811608E-3</v>
      </c>
      <c r="R4114" s="11">
        <v>40</v>
      </c>
      <c r="S4114" s="11">
        <v>33</v>
      </c>
      <c r="T4114" s="11">
        <v>116.769066509181</v>
      </c>
      <c r="U4114" s="11">
        <v>10.4873589145813</v>
      </c>
      <c r="V4114" s="11" t="s">
        <v>56</v>
      </c>
    </row>
    <row r="4115" spans="1:22" x14ac:dyDescent="0.3">
      <c r="A4115" s="9">
        <v>45366.28125</v>
      </c>
      <c r="B4115" s="10">
        <v>45366</v>
      </c>
      <c r="C4115" s="11">
        <v>2024</v>
      </c>
      <c r="D4115" s="11">
        <v>3</v>
      </c>
      <c r="E4115" s="11">
        <v>15</v>
      </c>
      <c r="F4115" s="11">
        <v>6</v>
      </c>
      <c r="G4115" s="11" t="s">
        <v>52</v>
      </c>
      <c r="H4115" s="11" t="s">
        <v>53</v>
      </c>
      <c r="I4115" s="11">
        <v>40.8100603158328</v>
      </c>
      <c r="J4115" s="11">
        <v>-73.870695019217706</v>
      </c>
      <c r="K4115" s="11">
        <v>212</v>
      </c>
      <c r="L4115" s="11">
        <v>78.391587250646197</v>
      </c>
      <c r="M4115" s="11">
        <v>80.989271360218794</v>
      </c>
      <c r="N4115" s="11" t="s">
        <v>59</v>
      </c>
      <c r="O4115" s="11" t="s">
        <v>55</v>
      </c>
      <c r="P4115" s="11">
        <v>0</v>
      </c>
      <c r="Q4115" s="11">
        <v>0.92770847488346997</v>
      </c>
      <c r="R4115" s="11">
        <v>34</v>
      </c>
      <c r="S4115" s="11">
        <v>2</v>
      </c>
      <c r="T4115" s="11">
        <v>60.093528358902702</v>
      </c>
      <c r="U4115" s="11">
        <v>20.3278319244668</v>
      </c>
      <c r="V4115" s="11" t="s">
        <v>56</v>
      </c>
    </row>
    <row r="4116" spans="1:22" x14ac:dyDescent="0.3">
      <c r="A4116" s="9">
        <v>45366.284722222197</v>
      </c>
      <c r="B4116" s="10">
        <v>45366</v>
      </c>
      <c r="C4116" s="11">
        <v>2024</v>
      </c>
      <c r="D4116" s="11">
        <v>3</v>
      </c>
      <c r="E4116" s="11">
        <v>15</v>
      </c>
      <c r="F4116" s="11">
        <v>6</v>
      </c>
      <c r="G4116" s="11" t="s">
        <v>52</v>
      </c>
      <c r="H4116" s="11" t="s">
        <v>53</v>
      </c>
      <c r="I4116" s="11">
        <v>40.8308438798718</v>
      </c>
      <c r="J4116" s="11">
        <v>-73.846506474240101</v>
      </c>
      <c r="K4116" s="11">
        <v>18</v>
      </c>
      <c r="L4116" s="11">
        <v>38.647618029746702</v>
      </c>
      <c r="M4116" s="11">
        <v>66.319288705787997</v>
      </c>
      <c r="N4116" s="11" t="s">
        <v>59</v>
      </c>
      <c r="O4116" s="11" t="s">
        <v>60</v>
      </c>
      <c r="P4116" s="11">
        <v>0</v>
      </c>
      <c r="Q4116" s="11">
        <v>-0.95017774274399902</v>
      </c>
      <c r="R4116" s="11">
        <v>9</v>
      </c>
      <c r="S4116" s="11">
        <v>43</v>
      </c>
      <c r="T4116" s="11">
        <v>70.594799622886995</v>
      </c>
      <c r="U4116" s="11">
        <v>24.4695518596155</v>
      </c>
      <c r="V4116" s="11" t="s">
        <v>63</v>
      </c>
    </row>
    <row r="4117" spans="1:22" x14ac:dyDescent="0.3">
      <c r="A4117" s="9">
        <v>45366.288194444503</v>
      </c>
      <c r="B4117" s="10">
        <v>45366</v>
      </c>
      <c r="C4117" s="11">
        <v>2024</v>
      </c>
      <c r="D4117" s="11">
        <v>3</v>
      </c>
      <c r="E4117" s="11">
        <v>15</v>
      </c>
      <c r="F4117" s="11">
        <v>6</v>
      </c>
      <c r="G4117" s="11" t="s">
        <v>52</v>
      </c>
      <c r="H4117" s="11" t="s">
        <v>53</v>
      </c>
      <c r="I4117" s="11">
        <v>40.658934755278203</v>
      </c>
      <c r="J4117" s="11">
        <v>-73.934500648842899</v>
      </c>
      <c r="K4117" s="11">
        <v>268</v>
      </c>
      <c r="L4117" s="11">
        <v>11.980251875001199</v>
      </c>
      <c r="M4117" s="11">
        <v>42.133832241172001</v>
      </c>
      <c r="N4117" s="11" t="s">
        <v>59</v>
      </c>
      <c r="O4117" s="11" t="s">
        <v>58</v>
      </c>
      <c r="P4117" s="11">
        <v>0</v>
      </c>
      <c r="Q4117" s="11">
        <v>0.80726764080243396</v>
      </c>
      <c r="R4117" s="11">
        <v>51</v>
      </c>
      <c r="S4117" s="11">
        <v>6</v>
      </c>
      <c r="T4117" s="11">
        <v>390.33252319887998</v>
      </c>
      <c r="U4117" s="11">
        <v>16.452027770094801</v>
      </c>
      <c r="V4117" s="11" t="s">
        <v>56</v>
      </c>
    </row>
    <row r="4118" spans="1:22" x14ac:dyDescent="0.3">
      <c r="A4118" s="9">
        <v>45366.291666666701</v>
      </c>
      <c r="B4118" s="10">
        <v>45366</v>
      </c>
      <c r="C4118" s="11">
        <v>2024</v>
      </c>
      <c r="D4118" s="11">
        <v>3</v>
      </c>
      <c r="E4118" s="11">
        <v>15</v>
      </c>
      <c r="F4118" s="11">
        <v>7</v>
      </c>
      <c r="G4118" s="11" t="s">
        <v>52</v>
      </c>
      <c r="H4118" s="11" t="s">
        <v>53</v>
      </c>
      <c r="I4118" s="11">
        <v>40.672009322235802</v>
      </c>
      <c r="J4118" s="11">
        <v>-73.966259723929397</v>
      </c>
      <c r="K4118" s="11">
        <v>111</v>
      </c>
      <c r="L4118" s="11">
        <v>66.356497788819496</v>
      </c>
      <c r="M4118" s="11">
        <v>83.655106937706606</v>
      </c>
      <c r="N4118" s="11" t="s">
        <v>57</v>
      </c>
      <c r="O4118" s="11" t="s">
        <v>55</v>
      </c>
      <c r="P4118" s="11">
        <v>1</v>
      </c>
      <c r="Q4118" s="11">
        <v>-0.315121099200873</v>
      </c>
      <c r="R4118" s="11">
        <v>21</v>
      </c>
      <c r="S4118" s="11">
        <v>31</v>
      </c>
      <c r="T4118" s="11">
        <v>404.645802518442</v>
      </c>
      <c r="U4118" s="11">
        <v>25.489659800659101</v>
      </c>
      <c r="V4118" s="11" t="s">
        <v>56</v>
      </c>
    </row>
    <row r="4119" spans="1:22" x14ac:dyDescent="0.3">
      <c r="A4119" s="9">
        <v>45366.295138888898</v>
      </c>
      <c r="B4119" s="10">
        <v>45366</v>
      </c>
      <c r="C4119" s="11">
        <v>2024</v>
      </c>
      <c r="D4119" s="11">
        <v>3</v>
      </c>
      <c r="E4119" s="11">
        <v>15</v>
      </c>
      <c r="F4119" s="11">
        <v>7</v>
      </c>
      <c r="G4119" s="11" t="s">
        <v>52</v>
      </c>
      <c r="H4119" s="11" t="s">
        <v>53</v>
      </c>
      <c r="I4119" s="11">
        <v>40.641516707644399</v>
      </c>
      <c r="J4119" s="11">
        <v>-73.940556783410301</v>
      </c>
      <c r="K4119" s="11">
        <v>61</v>
      </c>
      <c r="L4119" s="11">
        <v>72.612662375052395</v>
      </c>
      <c r="M4119" s="11">
        <v>97.607434023419898</v>
      </c>
      <c r="N4119" s="11" t="s">
        <v>54</v>
      </c>
      <c r="O4119" s="11" t="s">
        <v>55</v>
      </c>
      <c r="P4119" s="11">
        <v>0</v>
      </c>
      <c r="Q4119" s="11">
        <v>-0.41997094772185301</v>
      </c>
      <c r="R4119" s="11">
        <v>45</v>
      </c>
      <c r="S4119" s="11">
        <v>41</v>
      </c>
      <c r="T4119" s="11">
        <v>131.10619588891799</v>
      </c>
      <c r="U4119" s="11">
        <v>13.6982341413539</v>
      </c>
      <c r="V4119" s="11" t="s">
        <v>56</v>
      </c>
    </row>
    <row r="4120" spans="1:22" x14ac:dyDescent="0.3">
      <c r="A4120" s="9">
        <v>45366.298611111102</v>
      </c>
      <c r="B4120" s="10">
        <v>45366</v>
      </c>
      <c r="C4120" s="11">
        <v>2024</v>
      </c>
      <c r="D4120" s="11">
        <v>3</v>
      </c>
      <c r="E4120" s="11">
        <v>15</v>
      </c>
      <c r="F4120" s="11">
        <v>7</v>
      </c>
      <c r="G4120" s="11" t="s">
        <v>52</v>
      </c>
      <c r="H4120" s="11" t="s">
        <v>53</v>
      </c>
      <c r="I4120" s="11">
        <v>40.614376219479396</v>
      </c>
      <c r="J4120" s="11">
        <v>-73.935756706754802</v>
      </c>
      <c r="K4120" s="11">
        <v>159</v>
      </c>
      <c r="L4120" s="11">
        <v>61.2845358000312</v>
      </c>
      <c r="M4120" s="11">
        <v>69.399626691937499</v>
      </c>
      <c r="N4120" s="11" t="s">
        <v>59</v>
      </c>
      <c r="O4120" s="11" t="s">
        <v>61</v>
      </c>
      <c r="P4120" s="11">
        <v>0</v>
      </c>
      <c r="Q4120" s="11">
        <v>-0.310313960870439</v>
      </c>
      <c r="R4120" s="11">
        <v>22</v>
      </c>
      <c r="S4120" s="11">
        <v>42</v>
      </c>
      <c r="T4120" s="11">
        <v>256.79389584049397</v>
      </c>
      <c r="U4120" s="11">
        <v>22.776998643984001</v>
      </c>
      <c r="V4120" s="11" t="s">
        <v>63</v>
      </c>
    </row>
    <row r="4121" spans="1:22" x14ac:dyDescent="0.3">
      <c r="A4121" s="9">
        <v>45366.302083333299</v>
      </c>
      <c r="B4121" s="10">
        <v>45366</v>
      </c>
      <c r="C4121" s="11">
        <v>2024</v>
      </c>
      <c r="D4121" s="11">
        <v>3</v>
      </c>
      <c r="E4121" s="11">
        <v>15</v>
      </c>
      <c r="F4121" s="11">
        <v>7</v>
      </c>
      <c r="G4121" s="11" t="s">
        <v>52</v>
      </c>
      <c r="H4121" s="11" t="s">
        <v>53</v>
      </c>
      <c r="I4121" s="11">
        <v>40.859847993765101</v>
      </c>
      <c r="J4121" s="11">
        <v>-73.804089634089294</v>
      </c>
      <c r="K4121" s="11">
        <v>281</v>
      </c>
      <c r="L4121" s="11">
        <v>8.9131358617563503</v>
      </c>
      <c r="M4121" s="11">
        <v>99.265714779834198</v>
      </c>
      <c r="N4121" s="11" t="s">
        <v>59</v>
      </c>
      <c r="O4121" s="11" t="s">
        <v>58</v>
      </c>
      <c r="P4121" s="11">
        <v>0</v>
      </c>
      <c r="Q4121" s="11">
        <v>0.84541607054255696</v>
      </c>
      <c r="R4121" s="11">
        <v>26</v>
      </c>
      <c r="S4121" s="11">
        <v>2</v>
      </c>
      <c r="T4121" s="11">
        <v>185.51052000708901</v>
      </c>
      <c r="U4121" s="11">
        <v>27.1895601121537</v>
      </c>
      <c r="V4121" s="11" t="s">
        <v>56</v>
      </c>
    </row>
    <row r="4122" spans="1:22" x14ac:dyDescent="0.3">
      <c r="A4122" s="9">
        <v>45366.305555555598</v>
      </c>
      <c r="B4122" s="10">
        <v>45366</v>
      </c>
      <c r="C4122" s="11">
        <v>2024</v>
      </c>
      <c r="D4122" s="11">
        <v>3</v>
      </c>
      <c r="E4122" s="11">
        <v>15</v>
      </c>
      <c r="F4122" s="11">
        <v>7</v>
      </c>
      <c r="G4122" s="11" t="s">
        <v>52</v>
      </c>
      <c r="H4122" s="11" t="s">
        <v>53</v>
      </c>
      <c r="I4122" s="11">
        <v>40.8806349910856</v>
      </c>
      <c r="J4122" s="11">
        <v>-73.713187192353999</v>
      </c>
      <c r="K4122" s="11">
        <v>36</v>
      </c>
      <c r="L4122" s="11">
        <v>43.6033241591213</v>
      </c>
      <c r="M4122" s="11">
        <v>11.9550304098333</v>
      </c>
      <c r="N4122" s="11" t="s">
        <v>57</v>
      </c>
      <c r="O4122" s="11" t="s">
        <v>61</v>
      </c>
      <c r="P4122" s="11">
        <v>0</v>
      </c>
      <c r="Q4122" s="11">
        <v>-0.74715327916704399</v>
      </c>
      <c r="R4122" s="11">
        <v>54</v>
      </c>
      <c r="S4122" s="11">
        <v>12</v>
      </c>
      <c r="T4122" s="11">
        <v>182.212463215767</v>
      </c>
      <c r="U4122" s="11">
        <v>12.9228800294708</v>
      </c>
      <c r="V4122" s="11" t="s">
        <v>62</v>
      </c>
    </row>
    <row r="4123" spans="1:22" x14ac:dyDescent="0.3">
      <c r="A4123" s="9">
        <v>45366.309027777803</v>
      </c>
      <c r="B4123" s="10">
        <v>45366</v>
      </c>
      <c r="C4123" s="11">
        <v>2024</v>
      </c>
      <c r="D4123" s="11">
        <v>3</v>
      </c>
      <c r="E4123" s="11">
        <v>15</v>
      </c>
      <c r="F4123" s="11">
        <v>7</v>
      </c>
      <c r="G4123" s="11" t="s">
        <v>52</v>
      </c>
      <c r="H4123" s="11" t="s">
        <v>53</v>
      </c>
      <c r="I4123" s="11">
        <v>40.899892700684497</v>
      </c>
      <c r="J4123" s="11">
        <v>-73.813642956704399</v>
      </c>
      <c r="K4123" s="11">
        <v>167</v>
      </c>
      <c r="L4123" s="11">
        <v>30.266223645612801</v>
      </c>
      <c r="M4123" s="11">
        <v>55.330971380419399</v>
      </c>
      <c r="N4123" s="11" t="s">
        <v>59</v>
      </c>
      <c r="O4123" s="11" t="s">
        <v>61</v>
      </c>
      <c r="P4123" s="11">
        <v>0</v>
      </c>
      <c r="Q4123" s="11">
        <v>0.205282911385955</v>
      </c>
      <c r="R4123" s="11">
        <v>85</v>
      </c>
      <c r="S4123" s="11">
        <v>7</v>
      </c>
      <c r="T4123" s="11">
        <v>91.2301427885739</v>
      </c>
      <c r="U4123" s="11">
        <v>25.9974572243141</v>
      </c>
      <c r="V4123" s="11" t="s">
        <v>63</v>
      </c>
    </row>
    <row r="4124" spans="1:22" x14ac:dyDescent="0.3">
      <c r="A4124" s="9">
        <v>45366.3125</v>
      </c>
      <c r="B4124" s="10">
        <v>45366</v>
      </c>
      <c r="C4124" s="11">
        <v>2024</v>
      </c>
      <c r="D4124" s="11">
        <v>3</v>
      </c>
      <c r="E4124" s="11">
        <v>15</v>
      </c>
      <c r="F4124" s="11">
        <v>7</v>
      </c>
      <c r="G4124" s="11" t="s">
        <v>52</v>
      </c>
      <c r="H4124" s="11" t="s">
        <v>53</v>
      </c>
      <c r="I4124" s="11">
        <v>40.739934100181799</v>
      </c>
      <c r="J4124" s="11">
        <v>-73.991577881851796</v>
      </c>
      <c r="K4124" s="11">
        <v>150</v>
      </c>
      <c r="L4124" s="11">
        <v>35.389283224777898</v>
      </c>
      <c r="M4124" s="11">
        <v>69.351856048395703</v>
      </c>
      <c r="N4124" s="11" t="s">
        <v>59</v>
      </c>
      <c r="O4124" s="11" t="s">
        <v>58</v>
      </c>
      <c r="P4124" s="11">
        <v>0</v>
      </c>
      <c r="Q4124" s="11">
        <v>0.816578193008344</v>
      </c>
      <c r="R4124" s="11">
        <v>33</v>
      </c>
      <c r="S4124" s="11">
        <v>43</v>
      </c>
      <c r="T4124" s="11">
        <v>147.81956358725901</v>
      </c>
      <c r="U4124" s="11">
        <v>9.4744528942114901</v>
      </c>
      <c r="V4124" s="11" t="s">
        <v>63</v>
      </c>
    </row>
    <row r="4125" spans="1:22" x14ac:dyDescent="0.3">
      <c r="A4125" s="9">
        <v>45366.315972222197</v>
      </c>
      <c r="B4125" s="10">
        <v>45366</v>
      </c>
      <c r="C4125" s="11">
        <v>2024</v>
      </c>
      <c r="D4125" s="11">
        <v>3</v>
      </c>
      <c r="E4125" s="11">
        <v>15</v>
      </c>
      <c r="F4125" s="11">
        <v>7</v>
      </c>
      <c r="G4125" s="11" t="s">
        <v>52</v>
      </c>
      <c r="H4125" s="11" t="s">
        <v>53</v>
      </c>
      <c r="I4125" s="11">
        <v>40.779389091018999</v>
      </c>
      <c r="J4125" s="11">
        <v>-73.950563057301807</v>
      </c>
      <c r="K4125" s="11">
        <v>165</v>
      </c>
      <c r="L4125" s="11">
        <v>26.544972576635701</v>
      </c>
      <c r="M4125" s="11">
        <v>66.4564478084597</v>
      </c>
      <c r="N4125" s="11" t="s">
        <v>57</v>
      </c>
      <c r="O4125" s="11" t="s">
        <v>61</v>
      </c>
      <c r="P4125" s="11">
        <v>0</v>
      </c>
      <c r="Q4125" s="11">
        <v>0.112435661259843</v>
      </c>
      <c r="R4125" s="11">
        <v>97</v>
      </c>
      <c r="S4125" s="11">
        <v>20</v>
      </c>
      <c r="T4125" s="11">
        <v>457.56899537666999</v>
      </c>
      <c r="U4125" s="11">
        <v>5.45750194269693</v>
      </c>
      <c r="V4125" s="11" t="s">
        <v>63</v>
      </c>
    </row>
    <row r="4126" spans="1:22" x14ac:dyDescent="0.3">
      <c r="A4126" s="9">
        <v>45366.319444444503</v>
      </c>
      <c r="B4126" s="10">
        <v>45366</v>
      </c>
      <c r="C4126" s="11">
        <v>2024</v>
      </c>
      <c r="D4126" s="11">
        <v>3</v>
      </c>
      <c r="E4126" s="11">
        <v>15</v>
      </c>
      <c r="F4126" s="11">
        <v>7</v>
      </c>
      <c r="G4126" s="11" t="s">
        <v>52</v>
      </c>
      <c r="H4126" s="11" t="s">
        <v>53</v>
      </c>
      <c r="I4126" s="11">
        <v>40.675050431886902</v>
      </c>
      <c r="J4126" s="11">
        <v>-73.815386871419193</v>
      </c>
      <c r="K4126" s="11">
        <v>156</v>
      </c>
      <c r="L4126" s="11">
        <v>74.7216869744706</v>
      </c>
      <c r="M4126" s="11">
        <v>63.652418704386498</v>
      </c>
      <c r="N4126" s="11" t="s">
        <v>59</v>
      </c>
      <c r="O4126" s="11" t="s">
        <v>58</v>
      </c>
      <c r="P4126" s="11">
        <v>1</v>
      </c>
      <c r="Q4126" s="11">
        <v>0.285313828975232</v>
      </c>
      <c r="R4126" s="11">
        <v>6</v>
      </c>
      <c r="S4126" s="11">
        <v>7</v>
      </c>
      <c r="T4126" s="11">
        <v>180.278053037891</v>
      </c>
      <c r="U4126" s="11">
        <v>12.281201264847599</v>
      </c>
      <c r="V4126" s="11" t="s">
        <v>56</v>
      </c>
    </row>
    <row r="4127" spans="1:22" x14ac:dyDescent="0.3">
      <c r="A4127" s="9">
        <v>45366.322916666701</v>
      </c>
      <c r="B4127" s="10">
        <v>45366</v>
      </c>
      <c r="C4127" s="11">
        <v>2024</v>
      </c>
      <c r="D4127" s="11">
        <v>3</v>
      </c>
      <c r="E4127" s="11">
        <v>15</v>
      </c>
      <c r="F4127" s="11">
        <v>7</v>
      </c>
      <c r="G4127" s="11" t="s">
        <v>52</v>
      </c>
      <c r="H4127" s="11" t="s">
        <v>53</v>
      </c>
      <c r="I4127" s="11">
        <v>40.675208651149099</v>
      </c>
      <c r="J4127" s="11">
        <v>-73.775789342995793</v>
      </c>
      <c r="K4127" s="11">
        <v>178</v>
      </c>
      <c r="L4127" s="11">
        <v>62.7298316887574</v>
      </c>
      <c r="M4127" s="11">
        <v>55.447043716634496</v>
      </c>
      <c r="N4127" s="11" t="s">
        <v>57</v>
      </c>
      <c r="O4127" s="11" t="s">
        <v>58</v>
      </c>
      <c r="P4127" s="11">
        <v>1</v>
      </c>
      <c r="Q4127" s="11">
        <v>0.94669336159634598</v>
      </c>
      <c r="R4127" s="11">
        <v>7</v>
      </c>
      <c r="S4127" s="11">
        <v>14</v>
      </c>
      <c r="T4127" s="11">
        <v>211.10001501560001</v>
      </c>
      <c r="U4127" s="11">
        <v>15.092272016446101</v>
      </c>
      <c r="V4127" s="11" t="s">
        <v>56</v>
      </c>
    </row>
    <row r="4128" spans="1:22" x14ac:dyDescent="0.3">
      <c r="A4128" s="9">
        <v>45366.326388888898</v>
      </c>
      <c r="B4128" s="10">
        <v>45366</v>
      </c>
      <c r="C4128" s="11">
        <v>2024</v>
      </c>
      <c r="D4128" s="11">
        <v>3</v>
      </c>
      <c r="E4128" s="11">
        <v>15</v>
      </c>
      <c r="F4128" s="11">
        <v>7</v>
      </c>
      <c r="G4128" s="11" t="s">
        <v>52</v>
      </c>
      <c r="H4128" s="11" t="s">
        <v>53</v>
      </c>
      <c r="I4128" s="11">
        <v>40.7066546027472</v>
      </c>
      <c r="J4128" s="11">
        <v>-73.730116521211997</v>
      </c>
      <c r="K4128" s="11">
        <v>225</v>
      </c>
      <c r="L4128" s="11">
        <v>41.568295347094598</v>
      </c>
      <c r="M4128" s="11">
        <v>61.467357159806099</v>
      </c>
      <c r="N4128" s="11" t="s">
        <v>54</v>
      </c>
      <c r="O4128" s="11" t="s">
        <v>58</v>
      </c>
      <c r="P4128" s="11">
        <v>0</v>
      </c>
      <c r="Q4128" s="11">
        <v>0.53568609688183899</v>
      </c>
      <c r="R4128" s="11">
        <v>74</v>
      </c>
      <c r="S4128" s="11">
        <v>42</v>
      </c>
      <c r="T4128" s="11">
        <v>222.771824997929</v>
      </c>
      <c r="U4128" s="11">
        <v>7.4397514490293997</v>
      </c>
      <c r="V4128" s="11" t="s">
        <v>56</v>
      </c>
    </row>
    <row r="4129" spans="1:22" x14ac:dyDescent="0.3">
      <c r="A4129" s="9">
        <v>45366.329861111102</v>
      </c>
      <c r="B4129" s="10">
        <v>45366</v>
      </c>
      <c r="C4129" s="11">
        <v>2024</v>
      </c>
      <c r="D4129" s="11">
        <v>3</v>
      </c>
      <c r="E4129" s="11">
        <v>15</v>
      </c>
      <c r="F4129" s="11">
        <v>7</v>
      </c>
      <c r="G4129" s="11" t="s">
        <v>52</v>
      </c>
      <c r="H4129" s="11" t="s">
        <v>53</v>
      </c>
      <c r="I4129" s="11">
        <v>40.807573446465803</v>
      </c>
      <c r="J4129" s="11">
        <v>-73.803067339470502</v>
      </c>
      <c r="K4129" s="11">
        <v>24</v>
      </c>
      <c r="L4129" s="11">
        <v>61.369659665080803</v>
      </c>
      <c r="M4129" s="11">
        <v>59.387202410002601</v>
      </c>
      <c r="N4129" s="11" t="s">
        <v>57</v>
      </c>
      <c r="O4129" s="11" t="s">
        <v>60</v>
      </c>
      <c r="P4129" s="11">
        <v>0</v>
      </c>
      <c r="Q4129" s="11">
        <v>-0.85324849766974498</v>
      </c>
      <c r="R4129" s="11">
        <v>64</v>
      </c>
      <c r="S4129" s="11">
        <v>46</v>
      </c>
      <c r="T4129" s="11">
        <v>122.805211470473</v>
      </c>
      <c r="U4129" s="11">
        <v>24.501591791136999</v>
      </c>
      <c r="V4129" s="11" t="s">
        <v>63</v>
      </c>
    </row>
    <row r="4130" spans="1:22" x14ac:dyDescent="0.3">
      <c r="A4130" s="9">
        <v>45366.333333333299</v>
      </c>
      <c r="B4130" s="10">
        <v>45366</v>
      </c>
      <c r="C4130" s="11">
        <v>2024</v>
      </c>
      <c r="D4130" s="11">
        <v>3</v>
      </c>
      <c r="E4130" s="11">
        <v>15</v>
      </c>
      <c r="F4130" s="11">
        <v>8</v>
      </c>
      <c r="G4130" s="11" t="s">
        <v>52</v>
      </c>
      <c r="H4130" s="11" t="s">
        <v>53</v>
      </c>
      <c r="I4130" s="11">
        <v>40.714366718681603</v>
      </c>
      <c r="J4130" s="11">
        <v>-73.718943590453904</v>
      </c>
      <c r="K4130" s="11">
        <v>25</v>
      </c>
      <c r="L4130" s="11">
        <v>38.614509598811601</v>
      </c>
      <c r="M4130" s="11">
        <v>82.326096568259601</v>
      </c>
      <c r="N4130" s="11" t="s">
        <v>57</v>
      </c>
      <c r="O4130" s="11" t="s">
        <v>60</v>
      </c>
      <c r="P4130" s="11">
        <v>0</v>
      </c>
      <c r="Q4130" s="11">
        <v>-0.87733369529670202</v>
      </c>
      <c r="R4130" s="11">
        <v>7</v>
      </c>
      <c r="S4130" s="11">
        <v>5</v>
      </c>
      <c r="T4130" s="11">
        <v>51.983123068019097</v>
      </c>
      <c r="U4130" s="11">
        <v>5.5133393576810796</v>
      </c>
      <c r="V4130" s="11" t="s">
        <v>56</v>
      </c>
    </row>
    <row r="4131" spans="1:22" x14ac:dyDescent="0.3">
      <c r="A4131" s="9">
        <v>45366.336805555598</v>
      </c>
      <c r="B4131" s="10">
        <v>45366</v>
      </c>
      <c r="C4131" s="11">
        <v>2024</v>
      </c>
      <c r="D4131" s="11">
        <v>3</v>
      </c>
      <c r="E4131" s="11">
        <v>15</v>
      </c>
      <c r="F4131" s="11">
        <v>8</v>
      </c>
      <c r="G4131" s="11" t="s">
        <v>52</v>
      </c>
      <c r="H4131" s="11" t="s">
        <v>53</v>
      </c>
      <c r="I4131" s="11">
        <v>40.625788306773501</v>
      </c>
      <c r="J4131" s="11">
        <v>-73.9661360969029</v>
      </c>
      <c r="K4131" s="11">
        <v>267</v>
      </c>
      <c r="L4131" s="11">
        <v>75.117573399888201</v>
      </c>
      <c r="M4131" s="11">
        <v>97.840339413944605</v>
      </c>
      <c r="N4131" s="11" t="s">
        <v>54</v>
      </c>
      <c r="O4131" s="11" t="s">
        <v>58</v>
      </c>
      <c r="P4131" s="11">
        <v>1</v>
      </c>
      <c r="Q4131" s="11">
        <v>0.811527283676163</v>
      </c>
      <c r="R4131" s="11">
        <v>85</v>
      </c>
      <c r="S4131" s="11">
        <v>3</v>
      </c>
      <c r="T4131" s="11">
        <v>184.40539252139499</v>
      </c>
      <c r="U4131" s="11">
        <v>19.2143287535959</v>
      </c>
      <c r="V4131" s="11" t="s">
        <v>56</v>
      </c>
    </row>
    <row r="4132" spans="1:22" x14ac:dyDescent="0.3">
      <c r="A4132" s="9">
        <v>45366.340277777803</v>
      </c>
      <c r="B4132" s="10">
        <v>45366</v>
      </c>
      <c r="C4132" s="11">
        <v>2024</v>
      </c>
      <c r="D4132" s="11">
        <v>3</v>
      </c>
      <c r="E4132" s="11">
        <v>15</v>
      </c>
      <c r="F4132" s="11">
        <v>8</v>
      </c>
      <c r="G4132" s="11" t="s">
        <v>52</v>
      </c>
      <c r="H4132" s="11" t="s">
        <v>53</v>
      </c>
      <c r="I4132" s="11">
        <v>40.815205815368401</v>
      </c>
      <c r="J4132" s="11">
        <v>-73.783150089364696</v>
      </c>
      <c r="K4132" s="11">
        <v>26</v>
      </c>
      <c r="L4132" s="11">
        <v>51.036816303254398</v>
      </c>
      <c r="M4132" s="11">
        <v>10.421789217267399</v>
      </c>
      <c r="N4132" s="11" t="s">
        <v>59</v>
      </c>
      <c r="O4132" s="11" t="s">
        <v>61</v>
      </c>
      <c r="P4132" s="11">
        <v>0</v>
      </c>
      <c r="Q4132" s="11">
        <v>-0.134857643133802</v>
      </c>
      <c r="R4132" s="11">
        <v>95</v>
      </c>
      <c r="S4132" s="11">
        <v>40</v>
      </c>
      <c r="T4132" s="11">
        <v>467.561785976095</v>
      </c>
      <c r="U4132" s="11">
        <v>27.4914251194107</v>
      </c>
      <c r="V4132" s="11" t="s">
        <v>62</v>
      </c>
    </row>
    <row r="4133" spans="1:22" x14ac:dyDescent="0.3">
      <c r="A4133" s="9">
        <v>45366.34375</v>
      </c>
      <c r="B4133" s="10">
        <v>45366</v>
      </c>
      <c r="C4133" s="11">
        <v>2024</v>
      </c>
      <c r="D4133" s="11">
        <v>3</v>
      </c>
      <c r="E4133" s="11">
        <v>15</v>
      </c>
      <c r="F4133" s="11">
        <v>8</v>
      </c>
      <c r="G4133" s="11" t="s">
        <v>52</v>
      </c>
      <c r="H4133" s="11" t="s">
        <v>53</v>
      </c>
      <c r="I4133" s="11">
        <v>40.801824483528897</v>
      </c>
      <c r="J4133" s="11">
        <v>-73.758193181434507</v>
      </c>
      <c r="K4133" s="11">
        <v>163</v>
      </c>
      <c r="L4133" s="11">
        <v>25.152981611468501</v>
      </c>
      <c r="M4133" s="11">
        <v>42.358446767559897</v>
      </c>
      <c r="N4133" s="11" t="s">
        <v>54</v>
      </c>
      <c r="O4133" s="11" t="s">
        <v>58</v>
      </c>
      <c r="P4133" s="11">
        <v>0</v>
      </c>
      <c r="Q4133" s="11">
        <v>-0.95560729946710998</v>
      </c>
      <c r="R4133" s="11">
        <v>95</v>
      </c>
      <c r="S4133" s="11">
        <v>16</v>
      </c>
      <c r="T4133" s="11">
        <v>438.27272154685102</v>
      </c>
      <c r="U4133" s="11">
        <v>19.1746657867278</v>
      </c>
      <c r="V4133" s="11" t="s">
        <v>63</v>
      </c>
    </row>
    <row r="4134" spans="1:22" x14ac:dyDescent="0.3">
      <c r="A4134" s="9">
        <v>45366.347222222197</v>
      </c>
      <c r="B4134" s="10">
        <v>45366</v>
      </c>
      <c r="C4134" s="11">
        <v>2024</v>
      </c>
      <c r="D4134" s="11">
        <v>3</v>
      </c>
      <c r="E4134" s="11">
        <v>15</v>
      </c>
      <c r="F4134" s="11">
        <v>8</v>
      </c>
      <c r="G4134" s="11" t="s">
        <v>52</v>
      </c>
      <c r="H4134" s="11" t="s">
        <v>53</v>
      </c>
      <c r="I4134" s="11">
        <v>40.683584201500999</v>
      </c>
      <c r="J4134" s="11">
        <v>-73.956675487509401</v>
      </c>
      <c r="K4134" s="11">
        <v>199</v>
      </c>
      <c r="L4134" s="11">
        <v>64.583297015532395</v>
      </c>
      <c r="M4134" s="11">
        <v>38.378307152942099</v>
      </c>
      <c r="N4134" s="11" t="s">
        <v>57</v>
      </c>
      <c r="O4134" s="11" t="s">
        <v>60</v>
      </c>
      <c r="P4134" s="11">
        <v>0</v>
      </c>
      <c r="Q4134" s="11">
        <v>-0.98598731763589598</v>
      </c>
      <c r="R4134" s="11">
        <v>8</v>
      </c>
      <c r="S4134" s="11">
        <v>37</v>
      </c>
      <c r="T4134" s="11">
        <v>357.44823849019701</v>
      </c>
      <c r="U4134" s="11">
        <v>28.372305280849002</v>
      </c>
      <c r="V4134" s="11" t="s">
        <v>63</v>
      </c>
    </row>
    <row r="4135" spans="1:22" x14ac:dyDescent="0.3">
      <c r="A4135" s="9">
        <v>45366.350694444503</v>
      </c>
      <c r="B4135" s="10">
        <v>45366</v>
      </c>
      <c r="C4135" s="11">
        <v>2024</v>
      </c>
      <c r="D4135" s="11">
        <v>3</v>
      </c>
      <c r="E4135" s="11">
        <v>15</v>
      </c>
      <c r="F4135" s="11">
        <v>8</v>
      </c>
      <c r="G4135" s="11" t="s">
        <v>52</v>
      </c>
      <c r="H4135" s="11" t="s">
        <v>53</v>
      </c>
      <c r="I4135" s="11">
        <v>40.770682766810303</v>
      </c>
      <c r="J4135" s="11">
        <v>-73.834352240009693</v>
      </c>
      <c r="K4135" s="11">
        <v>48</v>
      </c>
      <c r="L4135" s="11">
        <v>16.846483917268898</v>
      </c>
      <c r="M4135" s="11">
        <v>64.242382391090899</v>
      </c>
      <c r="N4135" s="11" t="s">
        <v>57</v>
      </c>
      <c r="O4135" s="11" t="s">
        <v>60</v>
      </c>
      <c r="P4135" s="11">
        <v>0</v>
      </c>
      <c r="Q4135" s="11">
        <v>0.89982944156616795</v>
      </c>
      <c r="R4135" s="11">
        <v>91</v>
      </c>
      <c r="S4135" s="11">
        <v>47</v>
      </c>
      <c r="T4135" s="11">
        <v>436.77668689232797</v>
      </c>
      <c r="U4135" s="11">
        <v>29.4726013085372</v>
      </c>
      <c r="V4135" s="11" t="s">
        <v>56</v>
      </c>
    </row>
    <row r="4136" spans="1:22" x14ac:dyDescent="0.3">
      <c r="A4136" s="9">
        <v>45366.354166666701</v>
      </c>
      <c r="B4136" s="10">
        <v>45366</v>
      </c>
      <c r="C4136" s="11">
        <v>2024</v>
      </c>
      <c r="D4136" s="11">
        <v>3</v>
      </c>
      <c r="E4136" s="11">
        <v>15</v>
      </c>
      <c r="F4136" s="11">
        <v>8</v>
      </c>
      <c r="G4136" s="11" t="s">
        <v>52</v>
      </c>
      <c r="H4136" s="11" t="s">
        <v>53</v>
      </c>
      <c r="I4136" s="11">
        <v>40.6441236276913</v>
      </c>
      <c r="J4136" s="11">
        <v>-73.736726837062406</v>
      </c>
      <c r="K4136" s="11">
        <v>234</v>
      </c>
      <c r="L4136" s="11">
        <v>45.210856338595299</v>
      </c>
      <c r="M4136" s="11">
        <v>63.217440500782097</v>
      </c>
      <c r="N4136" s="11" t="s">
        <v>59</v>
      </c>
      <c r="O4136" s="11" t="s">
        <v>61</v>
      </c>
      <c r="P4136" s="11">
        <v>0</v>
      </c>
      <c r="Q4136" s="11">
        <v>0.50322006292113397</v>
      </c>
      <c r="R4136" s="11">
        <v>11</v>
      </c>
      <c r="S4136" s="11">
        <v>32</v>
      </c>
      <c r="T4136" s="11">
        <v>342.22548974302902</v>
      </c>
      <c r="U4136" s="11">
        <v>12.7405492692198</v>
      </c>
      <c r="V4136" s="11" t="s">
        <v>56</v>
      </c>
    </row>
    <row r="4137" spans="1:22" x14ac:dyDescent="0.3">
      <c r="A4137" s="9">
        <v>45366.357638888898</v>
      </c>
      <c r="B4137" s="10">
        <v>45366</v>
      </c>
      <c r="C4137" s="11">
        <v>2024</v>
      </c>
      <c r="D4137" s="11">
        <v>3</v>
      </c>
      <c r="E4137" s="11">
        <v>15</v>
      </c>
      <c r="F4137" s="11">
        <v>8</v>
      </c>
      <c r="G4137" s="11" t="s">
        <v>52</v>
      </c>
      <c r="H4137" s="11" t="s">
        <v>53</v>
      </c>
      <c r="I4137" s="11">
        <v>40.8809080268258</v>
      </c>
      <c r="J4137" s="11">
        <v>-73.860312889091105</v>
      </c>
      <c r="K4137" s="11">
        <v>66</v>
      </c>
      <c r="L4137" s="11">
        <v>38.237600797461702</v>
      </c>
      <c r="M4137" s="11">
        <v>77.363217488319904</v>
      </c>
      <c r="N4137" s="11" t="s">
        <v>59</v>
      </c>
      <c r="O4137" s="11" t="s">
        <v>60</v>
      </c>
      <c r="P4137" s="11">
        <v>0</v>
      </c>
      <c r="Q4137" s="11">
        <v>-0.16268317964679599</v>
      </c>
      <c r="R4137" s="11">
        <v>61</v>
      </c>
      <c r="S4137" s="11">
        <v>38</v>
      </c>
      <c r="T4137" s="11">
        <v>252.151816049893</v>
      </c>
      <c r="U4137" s="11">
        <v>10.258042318640699</v>
      </c>
      <c r="V4137" s="11" t="s">
        <v>63</v>
      </c>
    </row>
    <row r="4138" spans="1:22" x14ac:dyDescent="0.3">
      <c r="A4138" s="9">
        <v>45366.361111111102</v>
      </c>
      <c r="B4138" s="10">
        <v>45366</v>
      </c>
      <c r="C4138" s="11">
        <v>2024</v>
      </c>
      <c r="D4138" s="11">
        <v>3</v>
      </c>
      <c r="E4138" s="11">
        <v>15</v>
      </c>
      <c r="F4138" s="11">
        <v>8</v>
      </c>
      <c r="G4138" s="11" t="s">
        <v>52</v>
      </c>
      <c r="H4138" s="11" t="s">
        <v>53</v>
      </c>
      <c r="I4138" s="11">
        <v>40.826031325015897</v>
      </c>
      <c r="J4138" s="11">
        <v>-73.823547460054499</v>
      </c>
      <c r="K4138" s="11">
        <v>252</v>
      </c>
      <c r="L4138" s="11">
        <v>60.8824537226999</v>
      </c>
      <c r="M4138" s="11">
        <v>75.082151839093498</v>
      </c>
      <c r="N4138" s="11" t="s">
        <v>57</v>
      </c>
      <c r="O4138" s="11" t="s">
        <v>58</v>
      </c>
      <c r="P4138" s="11">
        <v>0</v>
      </c>
      <c r="Q4138" s="11">
        <v>0.46667171357330001</v>
      </c>
      <c r="R4138" s="11">
        <v>21</v>
      </c>
      <c r="S4138" s="11">
        <v>49</v>
      </c>
      <c r="T4138" s="11">
        <v>346.06293332585398</v>
      </c>
      <c r="U4138" s="11">
        <v>22.552272437864499</v>
      </c>
      <c r="V4138" s="11" t="s">
        <v>56</v>
      </c>
    </row>
    <row r="4139" spans="1:22" x14ac:dyDescent="0.3">
      <c r="A4139" s="9">
        <v>45366.364583333299</v>
      </c>
      <c r="B4139" s="10">
        <v>45366</v>
      </c>
      <c r="C4139" s="11">
        <v>2024</v>
      </c>
      <c r="D4139" s="11">
        <v>3</v>
      </c>
      <c r="E4139" s="11">
        <v>15</v>
      </c>
      <c r="F4139" s="11">
        <v>8</v>
      </c>
      <c r="G4139" s="11" t="s">
        <v>52</v>
      </c>
      <c r="H4139" s="11" t="s">
        <v>53</v>
      </c>
      <c r="I4139" s="11">
        <v>40.8565741468962</v>
      </c>
      <c r="J4139" s="11">
        <v>-73.768782455836501</v>
      </c>
      <c r="K4139" s="11">
        <v>32</v>
      </c>
      <c r="L4139" s="11">
        <v>31.837320807163</v>
      </c>
      <c r="M4139" s="11">
        <v>28.3809549752363</v>
      </c>
      <c r="N4139" s="11" t="s">
        <v>57</v>
      </c>
      <c r="O4139" s="11" t="s">
        <v>61</v>
      </c>
      <c r="P4139" s="11">
        <v>1</v>
      </c>
      <c r="Q4139" s="11">
        <v>0.100738529809695</v>
      </c>
      <c r="R4139" s="11">
        <v>70</v>
      </c>
      <c r="S4139" s="11">
        <v>18</v>
      </c>
      <c r="T4139" s="11">
        <v>57.679476171724197</v>
      </c>
      <c r="U4139" s="11">
        <v>13.220904806542899</v>
      </c>
      <c r="V4139" s="11" t="s">
        <v>56</v>
      </c>
    </row>
    <row r="4140" spans="1:22" x14ac:dyDescent="0.3">
      <c r="A4140" s="9">
        <v>45366.368055555598</v>
      </c>
      <c r="B4140" s="10">
        <v>45366</v>
      </c>
      <c r="C4140" s="11">
        <v>2024</v>
      </c>
      <c r="D4140" s="11">
        <v>3</v>
      </c>
      <c r="E4140" s="11">
        <v>15</v>
      </c>
      <c r="F4140" s="11">
        <v>8</v>
      </c>
      <c r="G4140" s="11" t="s">
        <v>52</v>
      </c>
      <c r="H4140" s="11" t="s">
        <v>53</v>
      </c>
      <c r="I4140" s="11">
        <v>40.617763637557303</v>
      </c>
      <c r="J4140" s="11">
        <v>-73.726917809065398</v>
      </c>
      <c r="K4140" s="11">
        <v>70</v>
      </c>
      <c r="L4140" s="11">
        <v>46.7668213091968</v>
      </c>
      <c r="M4140" s="11">
        <v>97.104278692362101</v>
      </c>
      <c r="N4140" s="11" t="s">
        <v>57</v>
      </c>
      <c r="O4140" s="11" t="s">
        <v>55</v>
      </c>
      <c r="P4140" s="11">
        <v>0</v>
      </c>
      <c r="Q4140" s="11">
        <v>0.81585359285680803</v>
      </c>
      <c r="R4140" s="11">
        <v>36</v>
      </c>
      <c r="S4140" s="11">
        <v>32</v>
      </c>
      <c r="T4140" s="11">
        <v>350.29341839188498</v>
      </c>
      <c r="U4140" s="11">
        <v>7.8502061547396798</v>
      </c>
      <c r="V4140" s="11" t="s">
        <v>56</v>
      </c>
    </row>
    <row r="4141" spans="1:22" x14ac:dyDescent="0.3">
      <c r="A4141" s="9">
        <v>45366.371527777803</v>
      </c>
      <c r="B4141" s="10">
        <v>45366</v>
      </c>
      <c r="C4141" s="11">
        <v>2024</v>
      </c>
      <c r="D4141" s="11">
        <v>3</v>
      </c>
      <c r="E4141" s="11">
        <v>15</v>
      </c>
      <c r="F4141" s="11">
        <v>8</v>
      </c>
      <c r="G4141" s="11" t="s">
        <v>52</v>
      </c>
      <c r="H4141" s="11" t="s">
        <v>53</v>
      </c>
      <c r="I4141" s="11">
        <v>40.835664867425201</v>
      </c>
      <c r="J4141" s="11">
        <v>-73.744117631182306</v>
      </c>
      <c r="K4141" s="11">
        <v>151</v>
      </c>
      <c r="L4141" s="11">
        <v>66.649962285284303</v>
      </c>
      <c r="M4141" s="11">
        <v>77.478792023523397</v>
      </c>
      <c r="N4141" s="11" t="s">
        <v>57</v>
      </c>
      <c r="O4141" s="11" t="s">
        <v>58</v>
      </c>
      <c r="P4141" s="11">
        <v>0</v>
      </c>
      <c r="Q4141" s="11">
        <v>0.82601493111934299</v>
      </c>
      <c r="R4141" s="11">
        <v>41</v>
      </c>
      <c r="S4141" s="11">
        <v>41</v>
      </c>
      <c r="T4141" s="11">
        <v>168.16412943535099</v>
      </c>
      <c r="U4141" s="11">
        <v>15.8631186482113</v>
      </c>
      <c r="V4141" s="11" t="s">
        <v>63</v>
      </c>
    </row>
    <row r="4142" spans="1:22" x14ac:dyDescent="0.3">
      <c r="A4142" s="9">
        <v>45366.375</v>
      </c>
      <c r="B4142" s="10">
        <v>45366</v>
      </c>
      <c r="C4142" s="11">
        <v>2024</v>
      </c>
      <c r="D4142" s="11">
        <v>3</v>
      </c>
      <c r="E4142" s="11">
        <v>15</v>
      </c>
      <c r="F4142" s="11">
        <v>9</v>
      </c>
      <c r="G4142" s="11" t="s">
        <v>52</v>
      </c>
      <c r="H4142" s="11" t="s">
        <v>53</v>
      </c>
      <c r="I4142" s="11">
        <v>40.607548866367601</v>
      </c>
      <c r="J4142" s="11">
        <v>-73.756875780009594</v>
      </c>
      <c r="K4142" s="11">
        <v>81</v>
      </c>
      <c r="L4142" s="11">
        <v>6.7961226869521303</v>
      </c>
      <c r="M4142" s="11">
        <v>17.119174470990099</v>
      </c>
      <c r="N4142" s="11" t="s">
        <v>59</v>
      </c>
      <c r="O4142" s="11" t="s">
        <v>58</v>
      </c>
      <c r="P4142" s="11">
        <v>0</v>
      </c>
      <c r="Q4142" s="11">
        <v>-0.86604473240111002</v>
      </c>
      <c r="R4142" s="11">
        <v>18</v>
      </c>
      <c r="S4142" s="11">
        <v>43</v>
      </c>
      <c r="T4142" s="11">
        <v>75.0006809181519</v>
      </c>
      <c r="U4142" s="11">
        <v>26.966782336123799</v>
      </c>
      <c r="V4142" s="11" t="s">
        <v>56</v>
      </c>
    </row>
    <row r="4143" spans="1:22" x14ac:dyDescent="0.3">
      <c r="A4143" s="9">
        <v>45366.378472222197</v>
      </c>
      <c r="B4143" s="10">
        <v>45366</v>
      </c>
      <c r="C4143" s="11">
        <v>2024</v>
      </c>
      <c r="D4143" s="11">
        <v>3</v>
      </c>
      <c r="E4143" s="11">
        <v>15</v>
      </c>
      <c r="F4143" s="11">
        <v>9</v>
      </c>
      <c r="G4143" s="11" t="s">
        <v>52</v>
      </c>
      <c r="H4143" s="11" t="s">
        <v>53</v>
      </c>
      <c r="I4143" s="11">
        <v>40.800400115658803</v>
      </c>
      <c r="J4143" s="11">
        <v>-73.866793125070501</v>
      </c>
      <c r="K4143" s="11">
        <v>241</v>
      </c>
      <c r="L4143" s="11">
        <v>64.118203612272495</v>
      </c>
      <c r="M4143" s="11">
        <v>15.501657751063499</v>
      </c>
      <c r="N4143" s="11" t="s">
        <v>54</v>
      </c>
      <c r="O4143" s="11" t="s">
        <v>61</v>
      </c>
      <c r="P4143" s="11">
        <v>0</v>
      </c>
      <c r="Q4143" s="11">
        <v>-0.26579995320747701</v>
      </c>
      <c r="R4143" s="11">
        <v>83</v>
      </c>
      <c r="S4143" s="11">
        <v>1</v>
      </c>
      <c r="T4143" s="11">
        <v>64.701948731050393</v>
      </c>
      <c r="U4143" s="11">
        <v>7.8337911062520798</v>
      </c>
      <c r="V4143" s="11" t="s">
        <v>56</v>
      </c>
    </row>
    <row r="4144" spans="1:22" x14ac:dyDescent="0.3">
      <c r="A4144" s="9">
        <v>45366.381944444503</v>
      </c>
      <c r="B4144" s="10">
        <v>45366</v>
      </c>
      <c r="C4144" s="11">
        <v>2024</v>
      </c>
      <c r="D4144" s="11">
        <v>3</v>
      </c>
      <c r="E4144" s="11">
        <v>15</v>
      </c>
      <c r="F4144" s="11">
        <v>9</v>
      </c>
      <c r="G4144" s="11" t="s">
        <v>52</v>
      </c>
      <c r="H4144" s="11" t="s">
        <v>53</v>
      </c>
      <c r="I4144" s="11">
        <v>40.634293695388898</v>
      </c>
      <c r="J4144" s="11">
        <v>-73.712060581367595</v>
      </c>
      <c r="K4144" s="11">
        <v>93</v>
      </c>
      <c r="L4144" s="11">
        <v>23.592543070408901</v>
      </c>
      <c r="M4144" s="11">
        <v>10.338748315625701</v>
      </c>
      <c r="N4144" s="11" t="s">
        <v>59</v>
      </c>
      <c r="O4144" s="11" t="s">
        <v>58</v>
      </c>
      <c r="P4144" s="11">
        <v>1</v>
      </c>
      <c r="Q4144" s="11">
        <v>0.670141457320786</v>
      </c>
      <c r="R4144" s="11">
        <v>47</v>
      </c>
      <c r="S4144" s="11">
        <v>43</v>
      </c>
      <c r="T4144" s="11">
        <v>216.25883264885101</v>
      </c>
      <c r="U4144" s="11">
        <v>24.097869005695902</v>
      </c>
      <c r="V4144" s="11" t="s">
        <v>56</v>
      </c>
    </row>
    <row r="4145" spans="1:22" x14ac:dyDescent="0.3">
      <c r="A4145" s="9">
        <v>45366.385416666701</v>
      </c>
      <c r="B4145" s="10">
        <v>45366</v>
      </c>
      <c r="C4145" s="11">
        <v>2024</v>
      </c>
      <c r="D4145" s="11">
        <v>3</v>
      </c>
      <c r="E4145" s="11">
        <v>15</v>
      </c>
      <c r="F4145" s="11">
        <v>9</v>
      </c>
      <c r="G4145" s="11" t="s">
        <v>52</v>
      </c>
      <c r="H4145" s="11" t="s">
        <v>53</v>
      </c>
      <c r="I4145" s="11">
        <v>40.664992177871703</v>
      </c>
      <c r="J4145" s="11">
        <v>-73.748461269622297</v>
      </c>
      <c r="K4145" s="11">
        <v>180</v>
      </c>
      <c r="L4145" s="11">
        <v>12.542076882155399</v>
      </c>
      <c r="M4145" s="11">
        <v>71.630240455191</v>
      </c>
      <c r="N4145" s="11" t="s">
        <v>59</v>
      </c>
      <c r="O4145" s="11" t="s">
        <v>60</v>
      </c>
      <c r="P4145" s="11">
        <v>0</v>
      </c>
      <c r="Q4145" s="11">
        <v>0.55520799989074698</v>
      </c>
      <c r="R4145" s="11">
        <v>36</v>
      </c>
      <c r="S4145" s="11">
        <v>16</v>
      </c>
      <c r="T4145" s="11">
        <v>311.52326561083498</v>
      </c>
      <c r="U4145" s="11">
        <v>6.6652731827002496</v>
      </c>
      <c r="V4145" s="11" t="s">
        <v>56</v>
      </c>
    </row>
    <row r="4146" spans="1:22" x14ac:dyDescent="0.3">
      <c r="A4146" s="9">
        <v>45366.388888888898</v>
      </c>
      <c r="B4146" s="10">
        <v>45366</v>
      </c>
      <c r="C4146" s="11">
        <v>2024</v>
      </c>
      <c r="D4146" s="11">
        <v>3</v>
      </c>
      <c r="E4146" s="11">
        <v>15</v>
      </c>
      <c r="F4146" s="11">
        <v>9</v>
      </c>
      <c r="G4146" s="11" t="s">
        <v>52</v>
      </c>
      <c r="H4146" s="11" t="s">
        <v>53</v>
      </c>
      <c r="I4146" s="11">
        <v>40.7803442413339</v>
      </c>
      <c r="J4146" s="11">
        <v>-73.791182023169696</v>
      </c>
      <c r="K4146" s="11">
        <v>251</v>
      </c>
      <c r="L4146" s="11">
        <v>71.505971932655399</v>
      </c>
      <c r="M4146" s="11">
        <v>58.037137356774203</v>
      </c>
      <c r="N4146" s="11" t="s">
        <v>59</v>
      </c>
      <c r="O4146" s="11" t="s">
        <v>60</v>
      </c>
      <c r="P4146" s="11">
        <v>0</v>
      </c>
      <c r="Q4146" s="11">
        <v>-0.324015648421284</v>
      </c>
      <c r="R4146" s="11">
        <v>61</v>
      </c>
      <c r="S4146" s="11">
        <v>49</v>
      </c>
      <c r="T4146" s="11">
        <v>228.43176647198499</v>
      </c>
      <c r="U4146" s="11">
        <v>15.582329981545801</v>
      </c>
      <c r="V4146" s="11" t="s">
        <v>56</v>
      </c>
    </row>
    <row r="4147" spans="1:22" x14ac:dyDescent="0.3">
      <c r="A4147" s="9">
        <v>45366.392361111102</v>
      </c>
      <c r="B4147" s="10">
        <v>45366</v>
      </c>
      <c r="C4147" s="11">
        <v>2024</v>
      </c>
      <c r="D4147" s="11">
        <v>3</v>
      </c>
      <c r="E4147" s="11">
        <v>15</v>
      </c>
      <c r="F4147" s="11">
        <v>9</v>
      </c>
      <c r="G4147" s="11" t="s">
        <v>52</v>
      </c>
      <c r="H4147" s="11" t="s">
        <v>53</v>
      </c>
      <c r="I4147" s="11">
        <v>40.721775346074899</v>
      </c>
      <c r="J4147" s="11">
        <v>-73.952787622230602</v>
      </c>
      <c r="K4147" s="11">
        <v>25</v>
      </c>
      <c r="L4147" s="11">
        <v>78.693852516358305</v>
      </c>
      <c r="M4147" s="11">
        <v>10.5836561925664</v>
      </c>
      <c r="N4147" s="11" t="s">
        <v>57</v>
      </c>
      <c r="O4147" s="11" t="s">
        <v>55</v>
      </c>
      <c r="P4147" s="11">
        <v>0</v>
      </c>
      <c r="Q4147" s="11">
        <v>0.693153555498216</v>
      </c>
      <c r="R4147" s="11">
        <v>37</v>
      </c>
      <c r="S4147" s="11">
        <v>3</v>
      </c>
      <c r="T4147" s="11">
        <v>52.261014280653001</v>
      </c>
      <c r="U4147" s="11">
        <v>22.6554136749712</v>
      </c>
      <c r="V4147" s="11" t="s">
        <v>62</v>
      </c>
    </row>
    <row r="4148" spans="1:22" x14ac:dyDescent="0.3">
      <c r="A4148" s="9">
        <v>45366.395833333299</v>
      </c>
      <c r="B4148" s="10">
        <v>45366</v>
      </c>
      <c r="C4148" s="11">
        <v>2024</v>
      </c>
      <c r="D4148" s="11">
        <v>3</v>
      </c>
      <c r="E4148" s="11">
        <v>15</v>
      </c>
      <c r="F4148" s="11">
        <v>9</v>
      </c>
      <c r="G4148" s="11" t="s">
        <v>52</v>
      </c>
      <c r="H4148" s="11" t="s">
        <v>53</v>
      </c>
      <c r="I4148" s="11">
        <v>40.760403364566599</v>
      </c>
      <c r="J4148" s="11">
        <v>-73.941477514880006</v>
      </c>
      <c r="K4148" s="11">
        <v>12</v>
      </c>
      <c r="L4148" s="11">
        <v>29.821633243571</v>
      </c>
      <c r="M4148" s="11">
        <v>92.909500555235596</v>
      </c>
      <c r="N4148" s="11" t="s">
        <v>57</v>
      </c>
      <c r="O4148" s="11" t="s">
        <v>55</v>
      </c>
      <c r="P4148" s="11">
        <v>0</v>
      </c>
      <c r="Q4148" s="11">
        <v>0.46150651063064002</v>
      </c>
      <c r="R4148" s="11">
        <v>36</v>
      </c>
      <c r="S4148" s="11">
        <v>20</v>
      </c>
      <c r="T4148" s="11">
        <v>224.37672660574799</v>
      </c>
      <c r="U4148" s="11">
        <v>13.3086318847882</v>
      </c>
      <c r="V4148" s="11" t="s">
        <v>56</v>
      </c>
    </row>
    <row r="4149" spans="1:22" x14ac:dyDescent="0.3">
      <c r="A4149" s="9">
        <v>45366.399305555598</v>
      </c>
      <c r="B4149" s="10">
        <v>45366</v>
      </c>
      <c r="C4149" s="11">
        <v>2024</v>
      </c>
      <c r="D4149" s="11">
        <v>3</v>
      </c>
      <c r="E4149" s="11">
        <v>15</v>
      </c>
      <c r="F4149" s="11">
        <v>9</v>
      </c>
      <c r="G4149" s="11" t="s">
        <v>52</v>
      </c>
      <c r="H4149" s="11" t="s">
        <v>53</v>
      </c>
      <c r="I4149" s="11">
        <v>40.771566017819197</v>
      </c>
      <c r="J4149" s="11">
        <v>-73.928847479520797</v>
      </c>
      <c r="K4149" s="11">
        <v>55</v>
      </c>
      <c r="L4149" s="11">
        <v>28.797399659755499</v>
      </c>
      <c r="M4149" s="11">
        <v>16.391672426548599</v>
      </c>
      <c r="N4149" s="11" t="s">
        <v>57</v>
      </c>
      <c r="O4149" s="11" t="s">
        <v>61</v>
      </c>
      <c r="P4149" s="11">
        <v>0</v>
      </c>
      <c r="Q4149" s="11">
        <v>-0.55046918484510599</v>
      </c>
      <c r="R4149" s="11">
        <v>45</v>
      </c>
      <c r="S4149" s="11">
        <v>8</v>
      </c>
      <c r="T4149" s="11">
        <v>168.90514880851001</v>
      </c>
      <c r="U4149" s="11">
        <v>8.2085838851120201</v>
      </c>
      <c r="V4149" s="11" t="s">
        <v>63</v>
      </c>
    </row>
    <row r="4150" spans="1:22" x14ac:dyDescent="0.3">
      <c r="A4150" s="9">
        <v>45366.402777777803</v>
      </c>
      <c r="B4150" s="10">
        <v>45366</v>
      </c>
      <c r="C4150" s="11">
        <v>2024</v>
      </c>
      <c r="D4150" s="11">
        <v>3</v>
      </c>
      <c r="E4150" s="11">
        <v>15</v>
      </c>
      <c r="F4150" s="11">
        <v>9</v>
      </c>
      <c r="G4150" s="11" t="s">
        <v>52</v>
      </c>
      <c r="H4150" s="11" t="s">
        <v>53</v>
      </c>
      <c r="I4150" s="11">
        <v>40.706799936409801</v>
      </c>
      <c r="J4150" s="11">
        <v>-73.963212407612502</v>
      </c>
      <c r="K4150" s="11">
        <v>94</v>
      </c>
      <c r="L4150" s="11">
        <v>50.378841126265201</v>
      </c>
      <c r="M4150" s="11">
        <v>39.558516165975803</v>
      </c>
      <c r="N4150" s="11" t="s">
        <v>57</v>
      </c>
      <c r="O4150" s="11" t="s">
        <v>61</v>
      </c>
      <c r="P4150" s="11">
        <v>0</v>
      </c>
      <c r="Q4150" s="11">
        <v>-0.43554357267529997</v>
      </c>
      <c r="R4150" s="11">
        <v>67</v>
      </c>
      <c r="S4150" s="11">
        <v>35</v>
      </c>
      <c r="T4150" s="11">
        <v>147.83477659919899</v>
      </c>
      <c r="U4150" s="11">
        <v>10.116742330232601</v>
      </c>
      <c r="V4150" s="11" t="s">
        <v>62</v>
      </c>
    </row>
    <row r="4151" spans="1:22" x14ac:dyDescent="0.3">
      <c r="A4151" s="9">
        <v>45366.40625</v>
      </c>
      <c r="B4151" s="10">
        <v>45366</v>
      </c>
      <c r="C4151" s="11">
        <v>2024</v>
      </c>
      <c r="D4151" s="11">
        <v>3</v>
      </c>
      <c r="E4151" s="11">
        <v>15</v>
      </c>
      <c r="F4151" s="11">
        <v>9</v>
      </c>
      <c r="G4151" s="11" t="s">
        <v>52</v>
      </c>
      <c r="H4151" s="11" t="s">
        <v>53</v>
      </c>
      <c r="I4151" s="11">
        <v>40.877055295551401</v>
      </c>
      <c r="J4151" s="11">
        <v>-73.925666311004704</v>
      </c>
      <c r="K4151" s="11">
        <v>204</v>
      </c>
      <c r="L4151" s="11">
        <v>14.1127737724151</v>
      </c>
      <c r="M4151" s="11">
        <v>59.760254492760303</v>
      </c>
      <c r="N4151" s="11" t="s">
        <v>59</v>
      </c>
      <c r="O4151" s="11" t="s">
        <v>55</v>
      </c>
      <c r="P4151" s="11">
        <v>1</v>
      </c>
      <c r="Q4151" s="11">
        <v>-0.34835291724932099</v>
      </c>
      <c r="R4151" s="11">
        <v>77</v>
      </c>
      <c r="S4151" s="11">
        <v>4</v>
      </c>
      <c r="T4151" s="11">
        <v>379.02753276334499</v>
      </c>
      <c r="U4151" s="11">
        <v>7.1582824881358302</v>
      </c>
      <c r="V4151" s="11" t="s">
        <v>56</v>
      </c>
    </row>
    <row r="4152" spans="1:22" x14ac:dyDescent="0.3">
      <c r="A4152" s="9">
        <v>45366.409722222197</v>
      </c>
      <c r="B4152" s="10">
        <v>45366</v>
      </c>
      <c r="C4152" s="11">
        <v>2024</v>
      </c>
      <c r="D4152" s="11">
        <v>3</v>
      </c>
      <c r="E4152" s="11">
        <v>15</v>
      </c>
      <c r="F4152" s="11">
        <v>9</v>
      </c>
      <c r="G4152" s="11" t="s">
        <v>52</v>
      </c>
      <c r="H4152" s="11" t="s">
        <v>53</v>
      </c>
      <c r="I4152" s="11">
        <v>40.761881656231303</v>
      </c>
      <c r="J4152" s="11">
        <v>-73.783075499527001</v>
      </c>
      <c r="K4152" s="11">
        <v>270</v>
      </c>
      <c r="L4152" s="11">
        <v>72.368253183660002</v>
      </c>
      <c r="M4152" s="11">
        <v>76.809919301511599</v>
      </c>
      <c r="N4152" s="11" t="s">
        <v>54</v>
      </c>
      <c r="O4152" s="11" t="s">
        <v>55</v>
      </c>
      <c r="P4152" s="11">
        <v>0</v>
      </c>
      <c r="Q4152" s="11">
        <v>0.85539680777722504</v>
      </c>
      <c r="R4152" s="11">
        <v>61</v>
      </c>
      <c r="S4152" s="11">
        <v>32</v>
      </c>
      <c r="T4152" s="11">
        <v>174.617359292457</v>
      </c>
      <c r="U4152" s="11">
        <v>7.4666490525622304</v>
      </c>
      <c r="V4152" s="11" t="s">
        <v>56</v>
      </c>
    </row>
    <row r="4153" spans="1:22" x14ac:dyDescent="0.3">
      <c r="A4153" s="9">
        <v>45366.413194444503</v>
      </c>
      <c r="B4153" s="10">
        <v>45366</v>
      </c>
      <c r="C4153" s="11">
        <v>2024</v>
      </c>
      <c r="D4153" s="11">
        <v>3</v>
      </c>
      <c r="E4153" s="11">
        <v>15</v>
      </c>
      <c r="F4153" s="11">
        <v>9</v>
      </c>
      <c r="G4153" s="11" t="s">
        <v>52</v>
      </c>
      <c r="H4153" s="11" t="s">
        <v>53</v>
      </c>
      <c r="I4153" s="11">
        <v>40.638439385548899</v>
      </c>
      <c r="J4153" s="11">
        <v>-73.765172686506006</v>
      </c>
      <c r="K4153" s="11">
        <v>291</v>
      </c>
      <c r="L4153" s="11">
        <v>10.310052731449501</v>
      </c>
      <c r="M4153" s="11">
        <v>92.913261936633404</v>
      </c>
      <c r="N4153" s="11" t="s">
        <v>57</v>
      </c>
      <c r="O4153" s="11" t="s">
        <v>60</v>
      </c>
      <c r="P4153" s="11">
        <v>0</v>
      </c>
      <c r="Q4153" s="11">
        <v>-5.8455978332213797E-2</v>
      </c>
      <c r="R4153" s="11">
        <v>65</v>
      </c>
      <c r="S4153" s="11">
        <v>13</v>
      </c>
      <c r="T4153" s="11">
        <v>311.78191744545001</v>
      </c>
      <c r="U4153" s="11">
        <v>17.000978398618301</v>
      </c>
      <c r="V4153" s="11" t="s">
        <v>56</v>
      </c>
    </row>
    <row r="4154" spans="1:22" x14ac:dyDescent="0.3">
      <c r="A4154" s="9">
        <v>45366.416666666701</v>
      </c>
      <c r="B4154" s="10">
        <v>45366</v>
      </c>
      <c r="C4154" s="11">
        <v>2024</v>
      </c>
      <c r="D4154" s="11">
        <v>3</v>
      </c>
      <c r="E4154" s="11">
        <v>15</v>
      </c>
      <c r="F4154" s="11">
        <v>10</v>
      </c>
      <c r="G4154" s="11" t="s">
        <v>52</v>
      </c>
      <c r="H4154" s="11" t="s">
        <v>53</v>
      </c>
      <c r="I4154" s="11">
        <v>40.799184216701299</v>
      </c>
      <c r="J4154" s="11">
        <v>-73.715768928441193</v>
      </c>
      <c r="K4154" s="11">
        <v>212</v>
      </c>
      <c r="L4154" s="11">
        <v>42.886806474659899</v>
      </c>
      <c r="M4154" s="11">
        <v>28.7187235172551</v>
      </c>
      <c r="N4154" s="11" t="s">
        <v>57</v>
      </c>
      <c r="O4154" s="11" t="s">
        <v>55</v>
      </c>
      <c r="P4154" s="11">
        <v>0</v>
      </c>
      <c r="Q4154" s="11">
        <v>0.508457752088463</v>
      </c>
      <c r="R4154" s="11">
        <v>6</v>
      </c>
      <c r="S4154" s="11">
        <v>13</v>
      </c>
      <c r="T4154" s="11">
        <v>246.591894253991</v>
      </c>
      <c r="U4154" s="11">
        <v>18.172915655338599</v>
      </c>
      <c r="V4154" s="11" t="s">
        <v>56</v>
      </c>
    </row>
    <row r="4155" spans="1:22" x14ac:dyDescent="0.3">
      <c r="A4155" s="9">
        <v>45366.420138888898</v>
      </c>
      <c r="B4155" s="10">
        <v>45366</v>
      </c>
      <c r="C4155" s="11">
        <v>2024</v>
      </c>
      <c r="D4155" s="11">
        <v>3</v>
      </c>
      <c r="E4155" s="11">
        <v>15</v>
      </c>
      <c r="F4155" s="11">
        <v>10</v>
      </c>
      <c r="G4155" s="11" t="s">
        <v>52</v>
      </c>
      <c r="H4155" s="11" t="s">
        <v>53</v>
      </c>
      <c r="I4155" s="11">
        <v>40.639395096300298</v>
      </c>
      <c r="J4155" s="11">
        <v>-73.853659626414796</v>
      </c>
      <c r="K4155" s="11">
        <v>172</v>
      </c>
      <c r="L4155" s="11">
        <v>64.996288817839599</v>
      </c>
      <c r="M4155" s="11">
        <v>90.3671990998171</v>
      </c>
      <c r="N4155" s="11" t="s">
        <v>59</v>
      </c>
      <c r="O4155" s="11" t="s">
        <v>61</v>
      </c>
      <c r="P4155" s="11">
        <v>0</v>
      </c>
      <c r="Q4155" s="11">
        <v>0.129669434184674</v>
      </c>
      <c r="R4155" s="11">
        <v>66</v>
      </c>
      <c r="S4155" s="11">
        <v>1</v>
      </c>
      <c r="T4155" s="11">
        <v>209.939557223251</v>
      </c>
      <c r="U4155" s="11">
        <v>23.845695194512899</v>
      </c>
      <c r="V4155" s="11" t="s">
        <v>56</v>
      </c>
    </row>
    <row r="4156" spans="1:22" x14ac:dyDescent="0.3">
      <c r="A4156" s="9">
        <v>45366.423611111102</v>
      </c>
      <c r="B4156" s="10">
        <v>45366</v>
      </c>
      <c r="C4156" s="11">
        <v>2024</v>
      </c>
      <c r="D4156" s="11">
        <v>3</v>
      </c>
      <c r="E4156" s="11">
        <v>15</v>
      </c>
      <c r="F4156" s="11">
        <v>10</v>
      </c>
      <c r="G4156" s="11" t="s">
        <v>52</v>
      </c>
      <c r="H4156" s="11" t="s">
        <v>53</v>
      </c>
      <c r="I4156" s="11">
        <v>40.6450271473621</v>
      </c>
      <c r="J4156" s="11">
        <v>-73.899471051148097</v>
      </c>
      <c r="K4156" s="11">
        <v>244</v>
      </c>
      <c r="L4156" s="11">
        <v>69.787676424952707</v>
      </c>
      <c r="M4156" s="11">
        <v>64.281542340311006</v>
      </c>
      <c r="N4156" s="11" t="s">
        <v>59</v>
      </c>
      <c r="O4156" s="11" t="s">
        <v>60</v>
      </c>
      <c r="P4156" s="11">
        <v>0</v>
      </c>
      <c r="Q4156" s="11">
        <v>-0.55135595466362197</v>
      </c>
      <c r="R4156" s="11">
        <v>33</v>
      </c>
      <c r="S4156" s="11">
        <v>49</v>
      </c>
      <c r="T4156" s="11">
        <v>487.600385543193</v>
      </c>
      <c r="U4156" s="11">
        <v>17.454257789464801</v>
      </c>
      <c r="V4156" s="11" t="s">
        <v>56</v>
      </c>
    </row>
    <row r="4157" spans="1:22" x14ac:dyDescent="0.3">
      <c r="A4157" s="9">
        <v>45366.427083333299</v>
      </c>
      <c r="B4157" s="10">
        <v>45366</v>
      </c>
      <c r="C4157" s="11">
        <v>2024</v>
      </c>
      <c r="D4157" s="11">
        <v>3</v>
      </c>
      <c r="E4157" s="11">
        <v>15</v>
      </c>
      <c r="F4157" s="11">
        <v>10</v>
      </c>
      <c r="G4157" s="11" t="s">
        <v>52</v>
      </c>
      <c r="H4157" s="11" t="s">
        <v>53</v>
      </c>
      <c r="I4157" s="11">
        <v>40.777536929121702</v>
      </c>
      <c r="J4157" s="11">
        <v>-73.854409633301003</v>
      </c>
      <c r="K4157" s="11">
        <v>32</v>
      </c>
      <c r="L4157" s="11">
        <v>68.447253647056499</v>
      </c>
      <c r="M4157" s="11">
        <v>95.597613317955293</v>
      </c>
      <c r="N4157" s="11" t="s">
        <v>57</v>
      </c>
      <c r="O4157" s="11" t="s">
        <v>55</v>
      </c>
      <c r="P4157" s="11">
        <v>0</v>
      </c>
      <c r="Q4157" s="11">
        <v>0.65018280064813505</v>
      </c>
      <c r="R4157" s="11">
        <v>95</v>
      </c>
      <c r="S4157" s="11">
        <v>10</v>
      </c>
      <c r="T4157" s="11">
        <v>389.49953338336798</v>
      </c>
      <c r="U4157" s="11">
        <v>5.5409980485674399</v>
      </c>
      <c r="V4157" s="11" t="s">
        <v>56</v>
      </c>
    </row>
    <row r="4158" spans="1:22" x14ac:dyDescent="0.3">
      <c r="A4158" s="9">
        <v>45366.430555555598</v>
      </c>
      <c r="B4158" s="10">
        <v>45366</v>
      </c>
      <c r="C4158" s="11">
        <v>2024</v>
      </c>
      <c r="D4158" s="11">
        <v>3</v>
      </c>
      <c r="E4158" s="11">
        <v>15</v>
      </c>
      <c r="F4158" s="11">
        <v>10</v>
      </c>
      <c r="G4158" s="11" t="s">
        <v>52</v>
      </c>
      <c r="H4158" s="11" t="s">
        <v>53</v>
      </c>
      <c r="I4158" s="11">
        <v>40.680331704769799</v>
      </c>
      <c r="J4158" s="11">
        <v>-73.7536457727185</v>
      </c>
      <c r="K4158" s="11">
        <v>140</v>
      </c>
      <c r="L4158" s="11">
        <v>52.396112464588597</v>
      </c>
      <c r="M4158" s="11">
        <v>63.785970032618103</v>
      </c>
      <c r="N4158" s="11" t="s">
        <v>59</v>
      </c>
      <c r="O4158" s="11" t="s">
        <v>61</v>
      </c>
      <c r="P4158" s="11">
        <v>0</v>
      </c>
      <c r="Q4158" s="11">
        <v>0.80711980397900995</v>
      </c>
      <c r="R4158" s="11">
        <v>83</v>
      </c>
      <c r="S4158" s="11">
        <v>33</v>
      </c>
      <c r="T4158" s="11">
        <v>338.23346764873099</v>
      </c>
      <c r="U4158" s="11">
        <v>8.9169223265473292</v>
      </c>
      <c r="V4158" s="11" t="s">
        <v>63</v>
      </c>
    </row>
    <row r="4159" spans="1:22" x14ac:dyDescent="0.3">
      <c r="A4159" s="9">
        <v>45366.434027777803</v>
      </c>
      <c r="B4159" s="10">
        <v>45366</v>
      </c>
      <c r="C4159" s="11">
        <v>2024</v>
      </c>
      <c r="D4159" s="11">
        <v>3</v>
      </c>
      <c r="E4159" s="11">
        <v>15</v>
      </c>
      <c r="F4159" s="11">
        <v>10</v>
      </c>
      <c r="G4159" s="11" t="s">
        <v>52</v>
      </c>
      <c r="H4159" s="11" t="s">
        <v>53</v>
      </c>
      <c r="I4159" s="11">
        <v>40.819686679298499</v>
      </c>
      <c r="J4159" s="11">
        <v>-73.842754236326599</v>
      </c>
      <c r="K4159" s="11">
        <v>189</v>
      </c>
      <c r="L4159" s="11">
        <v>19.188658292498499</v>
      </c>
      <c r="M4159" s="11">
        <v>33.454014008175697</v>
      </c>
      <c r="N4159" s="11" t="s">
        <v>54</v>
      </c>
      <c r="O4159" s="11" t="s">
        <v>60</v>
      </c>
      <c r="P4159" s="11">
        <v>0</v>
      </c>
      <c r="Q4159" s="11">
        <v>3.1526250558570897E-2</v>
      </c>
      <c r="R4159" s="11">
        <v>48</v>
      </c>
      <c r="S4159" s="11">
        <v>3</v>
      </c>
      <c r="T4159" s="11">
        <v>396.354342675493</v>
      </c>
      <c r="U4159" s="11">
        <v>22.547665224430499</v>
      </c>
      <c r="V4159" s="11" t="s">
        <v>56</v>
      </c>
    </row>
    <row r="4160" spans="1:22" x14ac:dyDescent="0.3">
      <c r="A4160" s="9">
        <v>45366.4375</v>
      </c>
      <c r="B4160" s="10">
        <v>45366</v>
      </c>
      <c r="C4160" s="11">
        <v>2024</v>
      </c>
      <c r="D4160" s="11">
        <v>3</v>
      </c>
      <c r="E4160" s="11">
        <v>15</v>
      </c>
      <c r="F4160" s="11">
        <v>10</v>
      </c>
      <c r="G4160" s="11" t="s">
        <v>52</v>
      </c>
      <c r="H4160" s="11" t="s">
        <v>53</v>
      </c>
      <c r="I4160" s="11">
        <v>40.658163322899803</v>
      </c>
      <c r="J4160" s="11">
        <v>-73.851225250373801</v>
      </c>
      <c r="K4160" s="11">
        <v>262</v>
      </c>
      <c r="L4160" s="11">
        <v>40.592514628199098</v>
      </c>
      <c r="M4160" s="11">
        <v>59.049693535026201</v>
      </c>
      <c r="N4160" s="11" t="s">
        <v>54</v>
      </c>
      <c r="O4160" s="11" t="s">
        <v>58</v>
      </c>
      <c r="P4160" s="11">
        <v>0</v>
      </c>
      <c r="Q4160" s="11">
        <v>-5.8838169492468402E-2</v>
      </c>
      <c r="R4160" s="11">
        <v>98</v>
      </c>
      <c r="S4160" s="11">
        <v>19</v>
      </c>
      <c r="T4160" s="11">
        <v>321.57513861429999</v>
      </c>
      <c r="U4160" s="11">
        <v>21.9066576836709</v>
      </c>
      <c r="V4160" s="11" t="s">
        <v>56</v>
      </c>
    </row>
    <row r="4161" spans="1:22" x14ac:dyDescent="0.3">
      <c r="A4161" s="9">
        <v>45366.440972222197</v>
      </c>
      <c r="B4161" s="10">
        <v>45366</v>
      </c>
      <c r="C4161" s="11">
        <v>2024</v>
      </c>
      <c r="D4161" s="11">
        <v>3</v>
      </c>
      <c r="E4161" s="11">
        <v>15</v>
      </c>
      <c r="F4161" s="11">
        <v>10</v>
      </c>
      <c r="G4161" s="11" t="s">
        <v>52</v>
      </c>
      <c r="H4161" s="11" t="s">
        <v>53</v>
      </c>
      <c r="I4161" s="11">
        <v>40.655328610275703</v>
      </c>
      <c r="J4161" s="11">
        <v>-73.778581308499795</v>
      </c>
      <c r="K4161" s="11">
        <v>147</v>
      </c>
      <c r="L4161" s="11">
        <v>41.586567835022301</v>
      </c>
      <c r="M4161" s="11">
        <v>22.763753083259399</v>
      </c>
      <c r="N4161" s="11" t="s">
        <v>59</v>
      </c>
      <c r="O4161" s="11" t="s">
        <v>58</v>
      </c>
      <c r="P4161" s="11">
        <v>0</v>
      </c>
      <c r="Q4161" s="11">
        <v>0.42262775941144198</v>
      </c>
      <c r="R4161" s="11">
        <v>37</v>
      </c>
      <c r="S4161" s="11">
        <v>3</v>
      </c>
      <c r="T4161" s="11">
        <v>213.58023123666399</v>
      </c>
      <c r="U4161" s="11">
        <v>23.8576556326428</v>
      </c>
      <c r="V4161" s="11" t="s">
        <v>63</v>
      </c>
    </row>
    <row r="4162" spans="1:22" x14ac:dyDescent="0.3">
      <c r="A4162" s="9">
        <v>45366.444444444503</v>
      </c>
      <c r="B4162" s="10">
        <v>45366</v>
      </c>
      <c r="C4162" s="11">
        <v>2024</v>
      </c>
      <c r="D4162" s="11">
        <v>3</v>
      </c>
      <c r="E4162" s="11">
        <v>15</v>
      </c>
      <c r="F4162" s="11">
        <v>10</v>
      </c>
      <c r="G4162" s="11" t="s">
        <v>52</v>
      </c>
      <c r="H4162" s="11" t="s">
        <v>53</v>
      </c>
      <c r="I4162" s="11">
        <v>40.899700782304897</v>
      </c>
      <c r="J4162" s="11">
        <v>-73.999013839600295</v>
      </c>
      <c r="K4162" s="11">
        <v>155</v>
      </c>
      <c r="L4162" s="11">
        <v>13.700828371832801</v>
      </c>
      <c r="M4162" s="11">
        <v>10.0703798305286</v>
      </c>
      <c r="N4162" s="11" t="s">
        <v>54</v>
      </c>
      <c r="O4162" s="11" t="s">
        <v>58</v>
      </c>
      <c r="P4162" s="11">
        <v>0</v>
      </c>
      <c r="Q4162" s="11">
        <v>0.84828719302586597</v>
      </c>
      <c r="R4162" s="11">
        <v>21</v>
      </c>
      <c r="S4162" s="11">
        <v>48</v>
      </c>
      <c r="T4162" s="11">
        <v>118.321505693912</v>
      </c>
      <c r="U4162" s="11">
        <v>29.630102929287201</v>
      </c>
      <c r="V4162" s="11" t="s">
        <v>56</v>
      </c>
    </row>
    <row r="4163" spans="1:22" x14ac:dyDescent="0.3">
      <c r="A4163" s="9">
        <v>45366.447916666701</v>
      </c>
      <c r="B4163" s="10">
        <v>45366</v>
      </c>
      <c r="C4163" s="11">
        <v>2024</v>
      </c>
      <c r="D4163" s="11">
        <v>3</v>
      </c>
      <c r="E4163" s="11">
        <v>15</v>
      </c>
      <c r="F4163" s="11">
        <v>10</v>
      </c>
      <c r="G4163" s="11" t="s">
        <v>52</v>
      </c>
      <c r="H4163" s="11" t="s">
        <v>53</v>
      </c>
      <c r="I4163" s="11">
        <v>40.851206669779998</v>
      </c>
      <c r="J4163" s="11">
        <v>-73.784435175121601</v>
      </c>
      <c r="K4163" s="11">
        <v>67</v>
      </c>
      <c r="L4163" s="11">
        <v>66.687677721541704</v>
      </c>
      <c r="M4163" s="11">
        <v>34.403891707934903</v>
      </c>
      <c r="N4163" s="11" t="s">
        <v>59</v>
      </c>
      <c r="O4163" s="11" t="s">
        <v>55</v>
      </c>
      <c r="P4163" s="11">
        <v>0</v>
      </c>
      <c r="Q4163" s="11">
        <v>-0.479204393268155</v>
      </c>
      <c r="R4163" s="11">
        <v>17</v>
      </c>
      <c r="S4163" s="11">
        <v>15</v>
      </c>
      <c r="T4163" s="11">
        <v>193.44926622926101</v>
      </c>
      <c r="U4163" s="11">
        <v>16.882738955076501</v>
      </c>
      <c r="V4163" s="11" t="s">
        <v>62</v>
      </c>
    </row>
    <row r="4164" spans="1:22" x14ac:dyDescent="0.3">
      <c r="A4164" s="9">
        <v>45366.451388888898</v>
      </c>
      <c r="B4164" s="10">
        <v>45366</v>
      </c>
      <c r="C4164" s="11">
        <v>2024</v>
      </c>
      <c r="D4164" s="11">
        <v>3</v>
      </c>
      <c r="E4164" s="11">
        <v>15</v>
      </c>
      <c r="F4164" s="11">
        <v>10</v>
      </c>
      <c r="G4164" s="11" t="s">
        <v>52</v>
      </c>
      <c r="H4164" s="11" t="s">
        <v>53</v>
      </c>
      <c r="I4164" s="11">
        <v>40.654756800921199</v>
      </c>
      <c r="J4164" s="11">
        <v>-73.757523737489905</v>
      </c>
      <c r="K4164" s="11">
        <v>165</v>
      </c>
      <c r="L4164" s="11">
        <v>16.283542043322299</v>
      </c>
      <c r="M4164" s="11">
        <v>25.526742246185801</v>
      </c>
      <c r="N4164" s="11" t="s">
        <v>54</v>
      </c>
      <c r="O4164" s="11" t="s">
        <v>60</v>
      </c>
      <c r="P4164" s="11">
        <v>0</v>
      </c>
      <c r="Q4164" s="11">
        <v>-9.4461932377111202E-2</v>
      </c>
      <c r="R4164" s="11">
        <v>33</v>
      </c>
      <c r="S4164" s="11">
        <v>22</v>
      </c>
      <c r="T4164" s="11">
        <v>134.72794938148999</v>
      </c>
      <c r="U4164" s="11">
        <v>19.531171228100199</v>
      </c>
      <c r="V4164" s="11" t="s">
        <v>56</v>
      </c>
    </row>
    <row r="4165" spans="1:22" x14ac:dyDescent="0.3">
      <c r="A4165" s="9">
        <v>45366.454861111102</v>
      </c>
      <c r="B4165" s="10">
        <v>45366</v>
      </c>
      <c r="C4165" s="11">
        <v>2024</v>
      </c>
      <c r="D4165" s="11">
        <v>3</v>
      </c>
      <c r="E4165" s="11">
        <v>15</v>
      </c>
      <c r="F4165" s="11">
        <v>10</v>
      </c>
      <c r="G4165" s="11" t="s">
        <v>52</v>
      </c>
      <c r="H4165" s="11" t="s">
        <v>53</v>
      </c>
      <c r="I4165" s="11">
        <v>40.821667385254699</v>
      </c>
      <c r="J4165" s="11">
        <v>-73.737254018088905</v>
      </c>
      <c r="K4165" s="11">
        <v>207</v>
      </c>
      <c r="L4165" s="11">
        <v>67.255680641613395</v>
      </c>
      <c r="M4165" s="11">
        <v>67.688528129124904</v>
      </c>
      <c r="N4165" s="11" t="s">
        <v>57</v>
      </c>
      <c r="O4165" s="11" t="s">
        <v>60</v>
      </c>
      <c r="P4165" s="11">
        <v>1</v>
      </c>
      <c r="Q4165" s="11">
        <v>-0.55480358881222702</v>
      </c>
      <c r="R4165" s="11">
        <v>62</v>
      </c>
      <c r="S4165" s="11">
        <v>47</v>
      </c>
      <c r="T4165" s="11">
        <v>109.37770233713501</v>
      </c>
      <c r="U4165" s="11">
        <v>19.703111575158101</v>
      </c>
      <c r="V4165" s="11" t="s">
        <v>56</v>
      </c>
    </row>
    <row r="4166" spans="1:22" x14ac:dyDescent="0.3">
      <c r="A4166" s="9">
        <v>45366.458333333299</v>
      </c>
      <c r="B4166" s="10">
        <v>45366</v>
      </c>
      <c r="C4166" s="11">
        <v>2024</v>
      </c>
      <c r="D4166" s="11">
        <v>3</v>
      </c>
      <c r="E4166" s="11">
        <v>15</v>
      </c>
      <c r="F4166" s="11">
        <v>11</v>
      </c>
      <c r="G4166" s="11" t="s">
        <v>52</v>
      </c>
      <c r="H4166" s="11" t="s">
        <v>53</v>
      </c>
      <c r="I4166" s="11">
        <v>40.8187761236059</v>
      </c>
      <c r="J4166" s="11">
        <v>-73.746096151098101</v>
      </c>
      <c r="K4166" s="11">
        <v>128</v>
      </c>
      <c r="L4166" s="11">
        <v>43.391482247644703</v>
      </c>
      <c r="M4166" s="11">
        <v>93.563652173722602</v>
      </c>
      <c r="N4166" s="11" t="s">
        <v>54</v>
      </c>
      <c r="O4166" s="11" t="s">
        <v>55</v>
      </c>
      <c r="P4166" s="11">
        <v>0</v>
      </c>
      <c r="Q4166" s="11">
        <v>-0.94396811647302004</v>
      </c>
      <c r="R4166" s="11">
        <v>62</v>
      </c>
      <c r="S4166" s="11">
        <v>42</v>
      </c>
      <c r="T4166" s="11">
        <v>387.42321141613201</v>
      </c>
      <c r="U4166" s="11">
        <v>12.352745127594799</v>
      </c>
      <c r="V4166" s="11" t="s">
        <v>56</v>
      </c>
    </row>
    <row r="4167" spans="1:22" x14ac:dyDescent="0.3">
      <c r="A4167" s="9">
        <v>45366.461805555598</v>
      </c>
      <c r="B4167" s="10">
        <v>45366</v>
      </c>
      <c r="C4167" s="11">
        <v>2024</v>
      </c>
      <c r="D4167" s="11">
        <v>3</v>
      </c>
      <c r="E4167" s="11">
        <v>15</v>
      </c>
      <c r="F4167" s="11">
        <v>11</v>
      </c>
      <c r="G4167" s="11" t="s">
        <v>52</v>
      </c>
      <c r="H4167" s="11" t="s">
        <v>53</v>
      </c>
      <c r="I4167" s="11">
        <v>40.600972309552297</v>
      </c>
      <c r="J4167" s="11">
        <v>-73.848545272999303</v>
      </c>
      <c r="K4167" s="11">
        <v>298</v>
      </c>
      <c r="L4167" s="11">
        <v>21.282126476414302</v>
      </c>
      <c r="M4167" s="11">
        <v>23.257084825542002</v>
      </c>
      <c r="N4167" s="11" t="s">
        <v>59</v>
      </c>
      <c r="O4167" s="11" t="s">
        <v>61</v>
      </c>
      <c r="P4167" s="11">
        <v>0</v>
      </c>
      <c r="Q4167" s="11">
        <v>0.40731520712011898</v>
      </c>
      <c r="R4167" s="11">
        <v>15</v>
      </c>
      <c r="S4167" s="11">
        <v>8</v>
      </c>
      <c r="T4167" s="11">
        <v>70.2332648883975</v>
      </c>
      <c r="U4167" s="11">
        <v>11.161628223335301</v>
      </c>
      <c r="V4167" s="11" t="s">
        <v>56</v>
      </c>
    </row>
    <row r="4168" spans="1:22" x14ac:dyDescent="0.3">
      <c r="A4168" s="9">
        <v>45366.465277777803</v>
      </c>
      <c r="B4168" s="10">
        <v>45366</v>
      </c>
      <c r="C4168" s="11">
        <v>2024</v>
      </c>
      <c r="D4168" s="11">
        <v>3</v>
      </c>
      <c r="E4168" s="11">
        <v>15</v>
      </c>
      <c r="F4168" s="11">
        <v>11</v>
      </c>
      <c r="G4168" s="11" t="s">
        <v>52</v>
      </c>
      <c r="H4168" s="11" t="s">
        <v>53</v>
      </c>
      <c r="I4168" s="11">
        <v>40.716188296122802</v>
      </c>
      <c r="J4168" s="11">
        <v>-73.931673762922401</v>
      </c>
      <c r="K4168" s="11">
        <v>97</v>
      </c>
      <c r="L4168" s="11">
        <v>46.758673642212699</v>
      </c>
      <c r="M4168" s="11">
        <v>94.5591759529309</v>
      </c>
      <c r="N4168" s="11" t="s">
        <v>57</v>
      </c>
      <c r="O4168" s="11" t="s">
        <v>61</v>
      </c>
      <c r="P4168" s="11">
        <v>0</v>
      </c>
      <c r="Q4168" s="11">
        <v>-0.80827337854640402</v>
      </c>
      <c r="R4168" s="11">
        <v>24</v>
      </c>
      <c r="S4168" s="11">
        <v>2</v>
      </c>
      <c r="T4168" s="11">
        <v>357.70271703044699</v>
      </c>
      <c r="U4168" s="11">
        <v>29.903047341037301</v>
      </c>
      <c r="V4168" s="11" t="s">
        <v>56</v>
      </c>
    </row>
    <row r="4169" spans="1:22" x14ac:dyDescent="0.3">
      <c r="A4169" s="9">
        <v>45366.46875</v>
      </c>
      <c r="B4169" s="10">
        <v>45366</v>
      </c>
      <c r="C4169" s="11">
        <v>2024</v>
      </c>
      <c r="D4169" s="11">
        <v>3</v>
      </c>
      <c r="E4169" s="11">
        <v>15</v>
      </c>
      <c r="F4169" s="11">
        <v>11</v>
      </c>
      <c r="G4169" s="11" t="s">
        <v>52</v>
      </c>
      <c r="H4169" s="11" t="s">
        <v>53</v>
      </c>
      <c r="I4169" s="11">
        <v>40.842939552800097</v>
      </c>
      <c r="J4169" s="11">
        <v>-73.721387911914604</v>
      </c>
      <c r="K4169" s="11">
        <v>186</v>
      </c>
      <c r="L4169" s="11">
        <v>49.840097196588502</v>
      </c>
      <c r="M4169" s="11">
        <v>16.818720228420499</v>
      </c>
      <c r="N4169" s="11" t="s">
        <v>54</v>
      </c>
      <c r="O4169" s="11" t="s">
        <v>61</v>
      </c>
      <c r="P4169" s="11">
        <v>0</v>
      </c>
      <c r="Q4169" s="11">
        <v>-0.202237621430683</v>
      </c>
      <c r="R4169" s="11">
        <v>41</v>
      </c>
      <c r="S4169" s="11">
        <v>30</v>
      </c>
      <c r="T4169" s="11">
        <v>455.17842952423399</v>
      </c>
      <c r="U4169" s="11">
        <v>9.1017061963487098</v>
      </c>
      <c r="V4169" s="11" t="s">
        <v>63</v>
      </c>
    </row>
    <row r="4170" spans="1:22" x14ac:dyDescent="0.3">
      <c r="A4170" s="9">
        <v>45366.472222222197</v>
      </c>
      <c r="B4170" s="10">
        <v>45366</v>
      </c>
      <c r="C4170" s="11">
        <v>2024</v>
      </c>
      <c r="D4170" s="11">
        <v>3</v>
      </c>
      <c r="E4170" s="11">
        <v>15</v>
      </c>
      <c r="F4170" s="11">
        <v>11</v>
      </c>
      <c r="G4170" s="11" t="s">
        <v>52</v>
      </c>
      <c r="H4170" s="11" t="s">
        <v>53</v>
      </c>
      <c r="I4170" s="11">
        <v>40.803964435596797</v>
      </c>
      <c r="J4170" s="11">
        <v>-73.850071413574199</v>
      </c>
      <c r="K4170" s="11">
        <v>169</v>
      </c>
      <c r="L4170" s="11">
        <v>53.549932277696698</v>
      </c>
      <c r="M4170" s="11">
        <v>83.636111090452005</v>
      </c>
      <c r="N4170" s="11" t="s">
        <v>54</v>
      </c>
      <c r="O4170" s="11" t="s">
        <v>61</v>
      </c>
      <c r="P4170" s="11">
        <v>0</v>
      </c>
      <c r="Q4170" s="11">
        <v>0.35072625912662603</v>
      </c>
      <c r="R4170" s="11">
        <v>18</v>
      </c>
      <c r="S4170" s="11">
        <v>27</v>
      </c>
      <c r="T4170" s="11">
        <v>376.22189064137001</v>
      </c>
      <c r="U4170" s="11">
        <v>25.2473171784839</v>
      </c>
      <c r="V4170" s="11" t="s">
        <v>56</v>
      </c>
    </row>
    <row r="4171" spans="1:22" x14ac:dyDescent="0.3">
      <c r="A4171" s="9">
        <v>45366.475694444503</v>
      </c>
      <c r="B4171" s="10">
        <v>45366</v>
      </c>
      <c r="C4171" s="11">
        <v>2024</v>
      </c>
      <c r="D4171" s="11">
        <v>3</v>
      </c>
      <c r="E4171" s="11">
        <v>15</v>
      </c>
      <c r="F4171" s="11">
        <v>11</v>
      </c>
      <c r="G4171" s="11" t="s">
        <v>52</v>
      </c>
      <c r="H4171" s="11" t="s">
        <v>53</v>
      </c>
      <c r="I4171" s="11">
        <v>40.870560924892402</v>
      </c>
      <c r="J4171" s="11">
        <v>-73.709072804166198</v>
      </c>
      <c r="K4171" s="11">
        <v>29</v>
      </c>
      <c r="L4171" s="11">
        <v>54.369948503154397</v>
      </c>
      <c r="M4171" s="11">
        <v>58.459032878715803</v>
      </c>
      <c r="N4171" s="11" t="s">
        <v>54</v>
      </c>
      <c r="O4171" s="11" t="s">
        <v>61</v>
      </c>
      <c r="P4171" s="11">
        <v>0</v>
      </c>
      <c r="Q4171" s="11">
        <v>0.50566244707765196</v>
      </c>
      <c r="R4171" s="11">
        <v>30</v>
      </c>
      <c r="S4171" s="11">
        <v>34</v>
      </c>
      <c r="T4171" s="11">
        <v>186.03411087957201</v>
      </c>
      <c r="U4171" s="11">
        <v>11.895576369522299</v>
      </c>
      <c r="V4171" s="11" t="s">
        <v>63</v>
      </c>
    </row>
    <row r="4172" spans="1:22" x14ac:dyDescent="0.3">
      <c r="A4172" s="9">
        <v>45366.479166666701</v>
      </c>
      <c r="B4172" s="10">
        <v>45366</v>
      </c>
      <c r="C4172" s="11">
        <v>2024</v>
      </c>
      <c r="D4172" s="11">
        <v>3</v>
      </c>
      <c r="E4172" s="11">
        <v>15</v>
      </c>
      <c r="F4172" s="11">
        <v>11</v>
      </c>
      <c r="G4172" s="11" t="s">
        <v>52</v>
      </c>
      <c r="H4172" s="11" t="s">
        <v>53</v>
      </c>
      <c r="I4172" s="11">
        <v>40.8007268800174</v>
      </c>
      <c r="J4172" s="11">
        <v>-73.934131262245202</v>
      </c>
      <c r="K4172" s="11">
        <v>215</v>
      </c>
      <c r="L4172" s="11">
        <v>34.127188324777102</v>
      </c>
      <c r="M4172" s="11">
        <v>29.222683752630999</v>
      </c>
      <c r="N4172" s="11" t="s">
        <v>59</v>
      </c>
      <c r="O4172" s="11" t="s">
        <v>60</v>
      </c>
      <c r="P4172" s="11">
        <v>0</v>
      </c>
      <c r="Q4172" s="11">
        <v>0.99120458591121396</v>
      </c>
      <c r="R4172" s="11">
        <v>93</v>
      </c>
      <c r="S4172" s="11">
        <v>45</v>
      </c>
      <c r="T4172" s="11">
        <v>383.85285673191697</v>
      </c>
      <c r="U4172" s="11">
        <v>20.394025549528902</v>
      </c>
      <c r="V4172" s="11" t="s">
        <v>56</v>
      </c>
    </row>
    <row r="4173" spans="1:22" x14ac:dyDescent="0.3">
      <c r="A4173" s="9">
        <v>45366.482638888898</v>
      </c>
      <c r="B4173" s="10">
        <v>45366</v>
      </c>
      <c r="C4173" s="11">
        <v>2024</v>
      </c>
      <c r="D4173" s="11">
        <v>3</v>
      </c>
      <c r="E4173" s="11">
        <v>15</v>
      </c>
      <c r="F4173" s="11">
        <v>11</v>
      </c>
      <c r="G4173" s="11" t="s">
        <v>52</v>
      </c>
      <c r="H4173" s="11" t="s">
        <v>53</v>
      </c>
      <c r="I4173" s="11">
        <v>40.705539740360202</v>
      </c>
      <c r="J4173" s="11">
        <v>-73.970508914819504</v>
      </c>
      <c r="K4173" s="11">
        <v>179</v>
      </c>
      <c r="L4173" s="11">
        <v>5.7575116448673196</v>
      </c>
      <c r="M4173" s="11">
        <v>60.385774308166098</v>
      </c>
      <c r="N4173" s="11" t="s">
        <v>57</v>
      </c>
      <c r="O4173" s="11" t="s">
        <v>61</v>
      </c>
      <c r="P4173" s="11">
        <v>0</v>
      </c>
      <c r="Q4173" s="11">
        <v>0.56057100052008701</v>
      </c>
      <c r="R4173" s="11">
        <v>39</v>
      </c>
      <c r="S4173" s="11">
        <v>36</v>
      </c>
      <c r="T4173" s="11">
        <v>186.43635649344699</v>
      </c>
      <c r="U4173" s="11">
        <v>27.999445644584402</v>
      </c>
      <c r="V4173" s="11" t="s">
        <v>56</v>
      </c>
    </row>
    <row r="4174" spans="1:22" x14ac:dyDescent="0.3">
      <c r="A4174" s="9">
        <v>45366.486111111102</v>
      </c>
      <c r="B4174" s="10">
        <v>45366</v>
      </c>
      <c r="C4174" s="11">
        <v>2024</v>
      </c>
      <c r="D4174" s="11">
        <v>3</v>
      </c>
      <c r="E4174" s="11">
        <v>15</v>
      </c>
      <c r="F4174" s="11">
        <v>11</v>
      </c>
      <c r="G4174" s="11" t="s">
        <v>52</v>
      </c>
      <c r="H4174" s="11" t="s">
        <v>53</v>
      </c>
      <c r="I4174" s="11">
        <v>40.802788850350801</v>
      </c>
      <c r="J4174" s="11">
        <v>-73.917202377277206</v>
      </c>
      <c r="K4174" s="11">
        <v>222</v>
      </c>
      <c r="L4174" s="11">
        <v>62.743694452623998</v>
      </c>
      <c r="M4174" s="11">
        <v>47.7908487309099</v>
      </c>
      <c r="N4174" s="11" t="s">
        <v>57</v>
      </c>
      <c r="O4174" s="11" t="s">
        <v>61</v>
      </c>
      <c r="P4174" s="11">
        <v>0</v>
      </c>
      <c r="Q4174" s="11">
        <v>0.76609483711403303</v>
      </c>
      <c r="R4174" s="11">
        <v>82</v>
      </c>
      <c r="S4174" s="11">
        <v>35</v>
      </c>
      <c r="T4174" s="11">
        <v>373.58816283907299</v>
      </c>
      <c r="U4174" s="11">
        <v>25.120251104601699</v>
      </c>
      <c r="V4174" s="11" t="s">
        <v>56</v>
      </c>
    </row>
    <row r="4175" spans="1:22" x14ac:dyDescent="0.3">
      <c r="A4175" s="9">
        <v>45366.489583333299</v>
      </c>
      <c r="B4175" s="10">
        <v>45366</v>
      </c>
      <c r="C4175" s="11">
        <v>2024</v>
      </c>
      <c r="D4175" s="11">
        <v>3</v>
      </c>
      <c r="E4175" s="11">
        <v>15</v>
      </c>
      <c r="F4175" s="11">
        <v>11</v>
      </c>
      <c r="G4175" s="11" t="s">
        <v>52</v>
      </c>
      <c r="H4175" s="11" t="s">
        <v>53</v>
      </c>
      <c r="I4175" s="11">
        <v>40.782989068234798</v>
      </c>
      <c r="J4175" s="11">
        <v>-73.766554038578803</v>
      </c>
      <c r="K4175" s="11">
        <v>77</v>
      </c>
      <c r="L4175" s="11">
        <v>38.814417127610703</v>
      </c>
      <c r="M4175" s="11">
        <v>26.096589816154601</v>
      </c>
      <c r="N4175" s="11" t="s">
        <v>57</v>
      </c>
      <c r="O4175" s="11" t="s">
        <v>61</v>
      </c>
      <c r="P4175" s="11">
        <v>0</v>
      </c>
      <c r="Q4175" s="11">
        <v>-0.38029676757830799</v>
      </c>
      <c r="R4175" s="11">
        <v>60</v>
      </c>
      <c r="S4175" s="11">
        <v>31</v>
      </c>
      <c r="T4175" s="11">
        <v>62.436297530472402</v>
      </c>
      <c r="U4175" s="11">
        <v>15.076909789325599</v>
      </c>
      <c r="V4175" s="11" t="s">
        <v>63</v>
      </c>
    </row>
    <row r="4176" spans="1:22" x14ac:dyDescent="0.3">
      <c r="A4176" s="9">
        <v>45366.493055555598</v>
      </c>
      <c r="B4176" s="10">
        <v>45366</v>
      </c>
      <c r="C4176" s="11">
        <v>2024</v>
      </c>
      <c r="D4176" s="11">
        <v>3</v>
      </c>
      <c r="E4176" s="11">
        <v>15</v>
      </c>
      <c r="F4176" s="11">
        <v>11</v>
      </c>
      <c r="G4176" s="11" t="s">
        <v>52</v>
      </c>
      <c r="H4176" s="11" t="s">
        <v>53</v>
      </c>
      <c r="I4176" s="11">
        <v>40.775330616767597</v>
      </c>
      <c r="J4176" s="11">
        <v>-73.702724621246205</v>
      </c>
      <c r="K4176" s="11">
        <v>197</v>
      </c>
      <c r="L4176" s="11">
        <v>68.686770109775196</v>
      </c>
      <c r="M4176" s="11">
        <v>37.390916828841803</v>
      </c>
      <c r="N4176" s="11" t="s">
        <v>54</v>
      </c>
      <c r="O4176" s="11" t="s">
        <v>58</v>
      </c>
      <c r="P4176" s="11">
        <v>0</v>
      </c>
      <c r="Q4176" s="11">
        <v>0.345656570461086</v>
      </c>
      <c r="R4176" s="11">
        <v>26</v>
      </c>
      <c r="S4176" s="11">
        <v>30</v>
      </c>
      <c r="T4176" s="11">
        <v>399.97303293550698</v>
      </c>
      <c r="U4176" s="11">
        <v>20.590186325134599</v>
      </c>
      <c r="V4176" s="11" t="s">
        <v>63</v>
      </c>
    </row>
    <row r="4177" spans="1:22" x14ac:dyDescent="0.3">
      <c r="A4177" s="9">
        <v>45366.496527777803</v>
      </c>
      <c r="B4177" s="10">
        <v>45366</v>
      </c>
      <c r="C4177" s="11">
        <v>2024</v>
      </c>
      <c r="D4177" s="11">
        <v>3</v>
      </c>
      <c r="E4177" s="11">
        <v>15</v>
      </c>
      <c r="F4177" s="11">
        <v>11</v>
      </c>
      <c r="G4177" s="11" t="s">
        <v>52</v>
      </c>
      <c r="H4177" s="11" t="s">
        <v>53</v>
      </c>
      <c r="I4177" s="11">
        <v>40.742717921375103</v>
      </c>
      <c r="J4177" s="11">
        <v>-73.816758936622307</v>
      </c>
      <c r="K4177" s="11">
        <v>202</v>
      </c>
      <c r="L4177" s="11">
        <v>73.330240211815095</v>
      </c>
      <c r="M4177" s="11">
        <v>20.284116757136101</v>
      </c>
      <c r="N4177" s="11" t="s">
        <v>57</v>
      </c>
      <c r="O4177" s="11" t="s">
        <v>60</v>
      </c>
      <c r="P4177" s="11">
        <v>0</v>
      </c>
      <c r="Q4177" s="11">
        <v>-0.77511444747494096</v>
      </c>
      <c r="R4177" s="11">
        <v>24</v>
      </c>
      <c r="S4177" s="11">
        <v>42</v>
      </c>
      <c r="T4177" s="11">
        <v>316.98354327886398</v>
      </c>
      <c r="U4177" s="11">
        <v>9.4080043981475807</v>
      </c>
      <c r="V4177" s="11" t="s">
        <v>56</v>
      </c>
    </row>
    <row r="4178" spans="1:22" x14ac:dyDescent="0.3">
      <c r="A4178" s="9">
        <v>45366.5</v>
      </c>
      <c r="B4178" s="10">
        <v>45366</v>
      </c>
      <c r="C4178" s="11">
        <v>2024</v>
      </c>
      <c r="D4178" s="11">
        <v>3</v>
      </c>
      <c r="E4178" s="11">
        <v>15</v>
      </c>
      <c r="F4178" s="11">
        <v>12</v>
      </c>
      <c r="G4178" s="11" t="s">
        <v>52</v>
      </c>
      <c r="H4178" s="11" t="s">
        <v>53</v>
      </c>
      <c r="I4178" s="11">
        <v>40.744114928460597</v>
      </c>
      <c r="J4178" s="11">
        <v>-73.800842895570199</v>
      </c>
      <c r="K4178" s="11">
        <v>121</v>
      </c>
      <c r="L4178" s="11">
        <v>59.348304183109498</v>
      </c>
      <c r="M4178" s="11">
        <v>59.435307076008897</v>
      </c>
      <c r="N4178" s="11" t="s">
        <v>57</v>
      </c>
      <c r="O4178" s="11" t="s">
        <v>61</v>
      </c>
      <c r="P4178" s="11">
        <v>0</v>
      </c>
      <c r="Q4178" s="11">
        <v>-0.71809516652287897</v>
      </c>
      <c r="R4178" s="11">
        <v>28</v>
      </c>
      <c r="S4178" s="11">
        <v>5</v>
      </c>
      <c r="T4178" s="11">
        <v>349.060624875938</v>
      </c>
      <c r="U4178" s="11">
        <v>19.5970251222023</v>
      </c>
      <c r="V4178" s="11" t="s">
        <v>63</v>
      </c>
    </row>
    <row r="4179" spans="1:22" x14ac:dyDescent="0.3">
      <c r="A4179" s="9">
        <v>45366.503472222197</v>
      </c>
      <c r="B4179" s="10">
        <v>45366</v>
      </c>
      <c r="C4179" s="11">
        <v>2024</v>
      </c>
      <c r="D4179" s="11">
        <v>3</v>
      </c>
      <c r="E4179" s="11">
        <v>15</v>
      </c>
      <c r="F4179" s="11">
        <v>12</v>
      </c>
      <c r="G4179" s="11" t="s">
        <v>52</v>
      </c>
      <c r="H4179" s="11" t="s">
        <v>53</v>
      </c>
      <c r="I4179" s="11">
        <v>40.6257736918175</v>
      </c>
      <c r="J4179" s="11">
        <v>-73.783918421703802</v>
      </c>
      <c r="K4179" s="11">
        <v>169</v>
      </c>
      <c r="L4179" s="11">
        <v>42.824750453882203</v>
      </c>
      <c r="M4179" s="11">
        <v>57.214636405237002</v>
      </c>
      <c r="N4179" s="11" t="s">
        <v>57</v>
      </c>
      <c r="O4179" s="11" t="s">
        <v>55</v>
      </c>
      <c r="P4179" s="11">
        <v>0</v>
      </c>
      <c r="Q4179" s="11">
        <v>-0.63213437343524603</v>
      </c>
      <c r="R4179" s="11">
        <v>94</v>
      </c>
      <c r="S4179" s="11">
        <v>44</v>
      </c>
      <c r="T4179" s="11">
        <v>106.03567244286199</v>
      </c>
      <c r="U4179" s="11">
        <v>24.8659869161588</v>
      </c>
      <c r="V4179" s="11" t="s">
        <v>63</v>
      </c>
    </row>
    <row r="4180" spans="1:22" x14ac:dyDescent="0.3">
      <c r="A4180" s="9">
        <v>45366.506944444503</v>
      </c>
      <c r="B4180" s="10">
        <v>45366</v>
      </c>
      <c r="C4180" s="11">
        <v>2024</v>
      </c>
      <c r="D4180" s="11">
        <v>3</v>
      </c>
      <c r="E4180" s="11">
        <v>15</v>
      </c>
      <c r="F4180" s="11">
        <v>12</v>
      </c>
      <c r="G4180" s="11" t="s">
        <v>52</v>
      </c>
      <c r="H4180" s="11" t="s">
        <v>53</v>
      </c>
      <c r="I4180" s="11">
        <v>40.8630263136506</v>
      </c>
      <c r="J4180" s="11">
        <v>-73.884046627141402</v>
      </c>
      <c r="K4180" s="11">
        <v>37</v>
      </c>
      <c r="L4180" s="11">
        <v>63.808793879990297</v>
      </c>
      <c r="M4180" s="11">
        <v>23.1282574554983</v>
      </c>
      <c r="N4180" s="11" t="s">
        <v>57</v>
      </c>
      <c r="O4180" s="11" t="s">
        <v>61</v>
      </c>
      <c r="P4180" s="11">
        <v>1</v>
      </c>
      <c r="Q4180" s="11">
        <v>0.80759748760357797</v>
      </c>
      <c r="R4180" s="11">
        <v>80</v>
      </c>
      <c r="S4180" s="11">
        <v>17</v>
      </c>
      <c r="T4180" s="11">
        <v>51.775065526994801</v>
      </c>
      <c r="U4180" s="11">
        <v>16.930271356611399</v>
      </c>
      <c r="V4180" s="11" t="s">
        <v>56</v>
      </c>
    </row>
    <row r="4181" spans="1:22" x14ac:dyDescent="0.3">
      <c r="A4181" s="9">
        <v>45366.510416666701</v>
      </c>
      <c r="B4181" s="10">
        <v>45366</v>
      </c>
      <c r="C4181" s="11">
        <v>2024</v>
      </c>
      <c r="D4181" s="11">
        <v>3</v>
      </c>
      <c r="E4181" s="11">
        <v>15</v>
      </c>
      <c r="F4181" s="11">
        <v>12</v>
      </c>
      <c r="G4181" s="11" t="s">
        <v>52</v>
      </c>
      <c r="H4181" s="11" t="s">
        <v>53</v>
      </c>
      <c r="I4181" s="11">
        <v>40.865488729460502</v>
      </c>
      <c r="J4181" s="11">
        <v>-73.989067746251493</v>
      </c>
      <c r="K4181" s="11">
        <v>171</v>
      </c>
      <c r="L4181" s="11">
        <v>52.101276919407198</v>
      </c>
      <c r="M4181" s="11">
        <v>44.739331410881697</v>
      </c>
      <c r="N4181" s="11" t="s">
        <v>54</v>
      </c>
      <c r="O4181" s="11" t="s">
        <v>60</v>
      </c>
      <c r="P4181" s="11">
        <v>0</v>
      </c>
      <c r="Q4181" s="11">
        <v>0.40403131758611099</v>
      </c>
      <c r="R4181" s="11">
        <v>3</v>
      </c>
      <c r="S4181" s="11">
        <v>41</v>
      </c>
      <c r="T4181" s="11">
        <v>156.63313973209699</v>
      </c>
      <c r="U4181" s="11">
        <v>12.4187848551052</v>
      </c>
      <c r="V4181" s="11" t="s">
        <v>63</v>
      </c>
    </row>
    <row r="4182" spans="1:22" x14ac:dyDescent="0.3">
      <c r="A4182" s="9">
        <v>45366.513888888898</v>
      </c>
      <c r="B4182" s="10">
        <v>45366</v>
      </c>
      <c r="C4182" s="11">
        <v>2024</v>
      </c>
      <c r="D4182" s="11">
        <v>3</v>
      </c>
      <c r="E4182" s="11">
        <v>15</v>
      </c>
      <c r="F4182" s="11">
        <v>12</v>
      </c>
      <c r="G4182" s="11" t="s">
        <v>52</v>
      </c>
      <c r="H4182" s="11" t="s">
        <v>53</v>
      </c>
      <c r="I4182" s="11">
        <v>40.711672571288702</v>
      </c>
      <c r="J4182" s="11">
        <v>-73.712366435754404</v>
      </c>
      <c r="K4182" s="11">
        <v>197</v>
      </c>
      <c r="L4182" s="11">
        <v>56.730280079864201</v>
      </c>
      <c r="M4182" s="11">
        <v>47.694315708084503</v>
      </c>
      <c r="N4182" s="11" t="s">
        <v>57</v>
      </c>
      <c r="O4182" s="11" t="s">
        <v>60</v>
      </c>
      <c r="P4182" s="11">
        <v>0</v>
      </c>
      <c r="Q4182" s="11">
        <v>-0.57520297415319199</v>
      </c>
      <c r="R4182" s="11">
        <v>32</v>
      </c>
      <c r="S4182" s="11">
        <v>0</v>
      </c>
      <c r="T4182" s="11">
        <v>281.25697135453498</v>
      </c>
      <c r="U4182" s="11">
        <v>25.286908069372899</v>
      </c>
      <c r="V4182" s="11" t="s">
        <v>63</v>
      </c>
    </row>
    <row r="4183" spans="1:22" x14ac:dyDescent="0.3">
      <c r="A4183" s="9">
        <v>45366.517361111102</v>
      </c>
      <c r="B4183" s="10">
        <v>45366</v>
      </c>
      <c r="C4183" s="11">
        <v>2024</v>
      </c>
      <c r="D4183" s="11">
        <v>3</v>
      </c>
      <c r="E4183" s="11">
        <v>15</v>
      </c>
      <c r="F4183" s="11">
        <v>12</v>
      </c>
      <c r="G4183" s="11" t="s">
        <v>52</v>
      </c>
      <c r="H4183" s="11" t="s">
        <v>53</v>
      </c>
      <c r="I4183" s="11">
        <v>40.612419824961997</v>
      </c>
      <c r="J4183" s="11">
        <v>-73.718812614600097</v>
      </c>
      <c r="K4183" s="11">
        <v>256</v>
      </c>
      <c r="L4183" s="11">
        <v>24.959496229894299</v>
      </c>
      <c r="M4183" s="11">
        <v>32.5855669173813</v>
      </c>
      <c r="N4183" s="11" t="s">
        <v>57</v>
      </c>
      <c r="O4183" s="11" t="s">
        <v>55</v>
      </c>
      <c r="P4183" s="11">
        <v>0</v>
      </c>
      <c r="Q4183" s="11">
        <v>4.5790774756459797E-2</v>
      </c>
      <c r="R4183" s="11">
        <v>57</v>
      </c>
      <c r="S4183" s="11">
        <v>26</v>
      </c>
      <c r="T4183" s="11">
        <v>246.43768564832999</v>
      </c>
      <c r="U4183" s="11">
        <v>24.482053895367301</v>
      </c>
      <c r="V4183" s="11" t="s">
        <v>56</v>
      </c>
    </row>
    <row r="4184" spans="1:22" x14ac:dyDescent="0.3">
      <c r="A4184" s="9">
        <v>45366.520833333299</v>
      </c>
      <c r="B4184" s="10">
        <v>45366</v>
      </c>
      <c r="C4184" s="11">
        <v>2024</v>
      </c>
      <c r="D4184" s="11">
        <v>3</v>
      </c>
      <c r="E4184" s="11">
        <v>15</v>
      </c>
      <c r="F4184" s="11">
        <v>12</v>
      </c>
      <c r="G4184" s="11" t="s">
        <v>52</v>
      </c>
      <c r="H4184" s="11" t="s">
        <v>53</v>
      </c>
      <c r="I4184" s="11">
        <v>40.769420273770102</v>
      </c>
      <c r="J4184" s="11">
        <v>-73.872306367466706</v>
      </c>
      <c r="K4184" s="11">
        <v>144</v>
      </c>
      <c r="L4184" s="11">
        <v>15.0910620224629</v>
      </c>
      <c r="M4184" s="11">
        <v>48.467361905022102</v>
      </c>
      <c r="N4184" s="11" t="s">
        <v>54</v>
      </c>
      <c r="O4184" s="11" t="s">
        <v>61</v>
      </c>
      <c r="P4184" s="11">
        <v>0</v>
      </c>
      <c r="Q4184" s="11">
        <v>-0.85609699248684101</v>
      </c>
      <c r="R4184" s="11">
        <v>97</v>
      </c>
      <c r="S4184" s="11">
        <v>27</v>
      </c>
      <c r="T4184" s="11">
        <v>73.960086412380093</v>
      </c>
      <c r="U4184" s="11">
        <v>12.0507945905614</v>
      </c>
      <c r="V4184" s="11" t="s">
        <v>56</v>
      </c>
    </row>
    <row r="4185" spans="1:22" x14ac:dyDescent="0.3">
      <c r="A4185" s="9">
        <v>45366.524305555598</v>
      </c>
      <c r="B4185" s="10">
        <v>45366</v>
      </c>
      <c r="C4185" s="11">
        <v>2024</v>
      </c>
      <c r="D4185" s="11">
        <v>3</v>
      </c>
      <c r="E4185" s="11">
        <v>15</v>
      </c>
      <c r="F4185" s="11">
        <v>12</v>
      </c>
      <c r="G4185" s="11" t="s">
        <v>52</v>
      </c>
      <c r="H4185" s="11" t="s">
        <v>53</v>
      </c>
      <c r="I4185" s="11">
        <v>40.705379810165297</v>
      </c>
      <c r="J4185" s="11">
        <v>-73.769334710688696</v>
      </c>
      <c r="K4185" s="11">
        <v>131</v>
      </c>
      <c r="L4185" s="11">
        <v>46.083151192175997</v>
      </c>
      <c r="M4185" s="11">
        <v>66.289308119308501</v>
      </c>
      <c r="N4185" s="11" t="s">
        <v>59</v>
      </c>
      <c r="O4185" s="11" t="s">
        <v>58</v>
      </c>
      <c r="P4185" s="11">
        <v>1</v>
      </c>
      <c r="Q4185" s="11">
        <v>-0.63241436318008004</v>
      </c>
      <c r="R4185" s="11">
        <v>63</v>
      </c>
      <c r="S4185" s="11">
        <v>34</v>
      </c>
      <c r="T4185" s="11">
        <v>341.11906411394</v>
      </c>
      <c r="U4185" s="11">
        <v>16.159761153681401</v>
      </c>
      <c r="V4185" s="11" t="s">
        <v>56</v>
      </c>
    </row>
    <row r="4186" spans="1:22" x14ac:dyDescent="0.3">
      <c r="A4186" s="9">
        <v>45366.527777777803</v>
      </c>
      <c r="B4186" s="10">
        <v>45366</v>
      </c>
      <c r="C4186" s="11">
        <v>2024</v>
      </c>
      <c r="D4186" s="11">
        <v>3</v>
      </c>
      <c r="E4186" s="11">
        <v>15</v>
      </c>
      <c r="F4186" s="11">
        <v>12</v>
      </c>
      <c r="G4186" s="11" t="s">
        <v>52</v>
      </c>
      <c r="H4186" s="11" t="s">
        <v>53</v>
      </c>
      <c r="I4186" s="11">
        <v>40.726889352388298</v>
      </c>
      <c r="J4186" s="11">
        <v>-73.925050390702694</v>
      </c>
      <c r="K4186" s="11">
        <v>233</v>
      </c>
      <c r="L4186" s="11">
        <v>68.612207219406997</v>
      </c>
      <c r="M4186" s="11">
        <v>46.9104899839773</v>
      </c>
      <c r="N4186" s="11" t="s">
        <v>57</v>
      </c>
      <c r="O4186" s="11" t="s">
        <v>60</v>
      </c>
      <c r="P4186" s="11">
        <v>0</v>
      </c>
      <c r="Q4186" s="11">
        <v>0.12323633923197</v>
      </c>
      <c r="R4186" s="11">
        <v>86</v>
      </c>
      <c r="S4186" s="11">
        <v>11</v>
      </c>
      <c r="T4186" s="11">
        <v>418.15330976124301</v>
      </c>
      <c r="U4186" s="11">
        <v>16.022998148086799</v>
      </c>
      <c r="V4186" s="11" t="s">
        <v>56</v>
      </c>
    </row>
    <row r="4187" spans="1:22" x14ac:dyDescent="0.3">
      <c r="A4187" s="9">
        <v>45366.53125</v>
      </c>
      <c r="B4187" s="10">
        <v>45366</v>
      </c>
      <c r="C4187" s="11">
        <v>2024</v>
      </c>
      <c r="D4187" s="11">
        <v>3</v>
      </c>
      <c r="E4187" s="11">
        <v>15</v>
      </c>
      <c r="F4187" s="11">
        <v>12</v>
      </c>
      <c r="G4187" s="11" t="s">
        <v>52</v>
      </c>
      <c r="H4187" s="11" t="s">
        <v>53</v>
      </c>
      <c r="I4187" s="11">
        <v>40.8291384496668</v>
      </c>
      <c r="J4187" s="11">
        <v>-73.952198768842095</v>
      </c>
      <c r="K4187" s="11">
        <v>207</v>
      </c>
      <c r="L4187" s="11">
        <v>45.181063084457499</v>
      </c>
      <c r="M4187" s="11">
        <v>25.032285040894202</v>
      </c>
      <c r="N4187" s="11" t="s">
        <v>54</v>
      </c>
      <c r="O4187" s="11" t="s">
        <v>61</v>
      </c>
      <c r="P4187" s="11">
        <v>1</v>
      </c>
      <c r="Q4187" s="11">
        <v>0.86693590006743704</v>
      </c>
      <c r="R4187" s="11">
        <v>36</v>
      </c>
      <c r="S4187" s="11">
        <v>3</v>
      </c>
      <c r="T4187" s="11">
        <v>165.30423803747101</v>
      </c>
      <c r="U4187" s="11">
        <v>5.5674558416335103</v>
      </c>
      <c r="V4187" s="11" t="s">
        <v>56</v>
      </c>
    </row>
    <row r="4188" spans="1:22" x14ac:dyDescent="0.3">
      <c r="A4188" s="9">
        <v>45366.534722222197</v>
      </c>
      <c r="B4188" s="10">
        <v>45366</v>
      </c>
      <c r="C4188" s="11">
        <v>2024</v>
      </c>
      <c r="D4188" s="11">
        <v>3</v>
      </c>
      <c r="E4188" s="11">
        <v>15</v>
      </c>
      <c r="F4188" s="11">
        <v>12</v>
      </c>
      <c r="G4188" s="11" t="s">
        <v>52</v>
      </c>
      <c r="H4188" s="11" t="s">
        <v>53</v>
      </c>
      <c r="I4188" s="11">
        <v>40.799413385408499</v>
      </c>
      <c r="J4188" s="11">
        <v>-73.772871599843995</v>
      </c>
      <c r="K4188" s="11">
        <v>244</v>
      </c>
      <c r="L4188" s="11">
        <v>70.534030431750793</v>
      </c>
      <c r="M4188" s="11">
        <v>10.9266689633462</v>
      </c>
      <c r="N4188" s="11" t="s">
        <v>54</v>
      </c>
      <c r="O4188" s="11" t="s">
        <v>60</v>
      </c>
      <c r="P4188" s="11">
        <v>0</v>
      </c>
      <c r="Q4188" s="11">
        <v>-0.11195671869550899</v>
      </c>
      <c r="R4188" s="11">
        <v>76</v>
      </c>
      <c r="S4188" s="11">
        <v>48</v>
      </c>
      <c r="T4188" s="11">
        <v>213.78616737981301</v>
      </c>
      <c r="U4188" s="11">
        <v>16.8981293998933</v>
      </c>
      <c r="V4188" s="11" t="s">
        <v>56</v>
      </c>
    </row>
    <row r="4189" spans="1:22" x14ac:dyDescent="0.3">
      <c r="A4189" s="9">
        <v>45366.538194444503</v>
      </c>
      <c r="B4189" s="10">
        <v>45366</v>
      </c>
      <c r="C4189" s="11">
        <v>2024</v>
      </c>
      <c r="D4189" s="11">
        <v>3</v>
      </c>
      <c r="E4189" s="11">
        <v>15</v>
      </c>
      <c r="F4189" s="11">
        <v>12</v>
      </c>
      <c r="G4189" s="11" t="s">
        <v>52</v>
      </c>
      <c r="H4189" s="11" t="s">
        <v>53</v>
      </c>
      <c r="I4189" s="11">
        <v>40.727302124310597</v>
      </c>
      <c r="J4189" s="11">
        <v>-73.983447559322101</v>
      </c>
      <c r="K4189" s="11">
        <v>179</v>
      </c>
      <c r="L4189" s="11">
        <v>26.706358161057501</v>
      </c>
      <c r="M4189" s="11">
        <v>49.8224119831401</v>
      </c>
      <c r="N4189" s="11" t="s">
        <v>59</v>
      </c>
      <c r="O4189" s="11" t="s">
        <v>60</v>
      </c>
      <c r="P4189" s="11">
        <v>0</v>
      </c>
      <c r="Q4189" s="11">
        <v>0.68226319771022603</v>
      </c>
      <c r="R4189" s="11">
        <v>2</v>
      </c>
      <c r="S4189" s="11">
        <v>19</v>
      </c>
      <c r="T4189" s="11">
        <v>298.35311127929998</v>
      </c>
      <c r="U4189" s="11">
        <v>29.177089853720599</v>
      </c>
      <c r="V4189" s="11" t="s">
        <v>63</v>
      </c>
    </row>
    <row r="4190" spans="1:22" x14ac:dyDescent="0.3">
      <c r="A4190" s="9">
        <v>45366.541666666701</v>
      </c>
      <c r="B4190" s="10">
        <v>45366</v>
      </c>
      <c r="C4190" s="11">
        <v>2024</v>
      </c>
      <c r="D4190" s="11">
        <v>3</v>
      </c>
      <c r="E4190" s="11">
        <v>15</v>
      </c>
      <c r="F4190" s="11">
        <v>13</v>
      </c>
      <c r="G4190" s="11" t="s">
        <v>52</v>
      </c>
      <c r="H4190" s="11" t="s">
        <v>53</v>
      </c>
      <c r="I4190" s="11">
        <v>40.699506582951599</v>
      </c>
      <c r="J4190" s="11">
        <v>-73.760360968465406</v>
      </c>
      <c r="K4190" s="11">
        <v>118</v>
      </c>
      <c r="L4190" s="11">
        <v>23.632679802993501</v>
      </c>
      <c r="M4190" s="11">
        <v>69.572219525856198</v>
      </c>
      <c r="N4190" s="11" t="s">
        <v>57</v>
      </c>
      <c r="O4190" s="11" t="s">
        <v>55</v>
      </c>
      <c r="P4190" s="11">
        <v>0</v>
      </c>
      <c r="Q4190" s="11">
        <v>-0.39640058444977999</v>
      </c>
      <c r="R4190" s="11">
        <v>40</v>
      </c>
      <c r="S4190" s="11">
        <v>9</v>
      </c>
      <c r="T4190" s="11">
        <v>355.79278856401299</v>
      </c>
      <c r="U4190" s="11">
        <v>29.656690638333199</v>
      </c>
      <c r="V4190" s="11" t="s">
        <v>63</v>
      </c>
    </row>
    <row r="4191" spans="1:22" x14ac:dyDescent="0.3">
      <c r="A4191" s="9">
        <v>45366.545138888898</v>
      </c>
      <c r="B4191" s="10">
        <v>45366</v>
      </c>
      <c r="C4191" s="11">
        <v>2024</v>
      </c>
      <c r="D4191" s="11">
        <v>3</v>
      </c>
      <c r="E4191" s="11">
        <v>15</v>
      </c>
      <c r="F4191" s="11">
        <v>13</v>
      </c>
      <c r="G4191" s="11" t="s">
        <v>52</v>
      </c>
      <c r="H4191" s="11" t="s">
        <v>53</v>
      </c>
      <c r="I4191" s="11">
        <v>40.850606892455502</v>
      </c>
      <c r="J4191" s="11">
        <v>-73.967807045208502</v>
      </c>
      <c r="K4191" s="11">
        <v>201</v>
      </c>
      <c r="L4191" s="11">
        <v>42.373538060447203</v>
      </c>
      <c r="M4191" s="11">
        <v>28.4632625891423</v>
      </c>
      <c r="N4191" s="11" t="s">
        <v>57</v>
      </c>
      <c r="O4191" s="11" t="s">
        <v>61</v>
      </c>
      <c r="P4191" s="11">
        <v>0</v>
      </c>
      <c r="Q4191" s="11">
        <v>0.93757981038871296</v>
      </c>
      <c r="R4191" s="11">
        <v>28</v>
      </c>
      <c r="S4191" s="11">
        <v>42</v>
      </c>
      <c r="T4191" s="11">
        <v>405.26214053358501</v>
      </c>
      <c r="U4191" s="11">
        <v>14.659534204660201</v>
      </c>
      <c r="V4191" s="11" t="s">
        <v>56</v>
      </c>
    </row>
    <row r="4192" spans="1:22" x14ac:dyDescent="0.3">
      <c r="A4192" s="9">
        <v>45366.548611111102</v>
      </c>
      <c r="B4192" s="10">
        <v>45366</v>
      </c>
      <c r="C4192" s="11">
        <v>2024</v>
      </c>
      <c r="D4192" s="11">
        <v>3</v>
      </c>
      <c r="E4192" s="11">
        <v>15</v>
      </c>
      <c r="F4192" s="11">
        <v>13</v>
      </c>
      <c r="G4192" s="11" t="s">
        <v>52</v>
      </c>
      <c r="H4192" s="11" t="s">
        <v>53</v>
      </c>
      <c r="I4192" s="11">
        <v>40.723275652501101</v>
      </c>
      <c r="J4192" s="11">
        <v>-73.711360042898704</v>
      </c>
      <c r="K4192" s="11">
        <v>30</v>
      </c>
      <c r="L4192" s="11">
        <v>49.264606349363497</v>
      </c>
      <c r="M4192" s="11">
        <v>46.329072911170599</v>
      </c>
      <c r="N4192" s="11" t="s">
        <v>54</v>
      </c>
      <c r="O4192" s="11" t="s">
        <v>55</v>
      </c>
      <c r="P4192" s="11">
        <v>0</v>
      </c>
      <c r="Q4192" s="11">
        <v>-0.109905809714263</v>
      </c>
      <c r="R4192" s="11">
        <v>46</v>
      </c>
      <c r="S4192" s="11">
        <v>11</v>
      </c>
      <c r="T4192" s="11">
        <v>148.25960819771299</v>
      </c>
      <c r="U4192" s="11">
        <v>17.890227865094399</v>
      </c>
      <c r="V4192" s="11" t="s">
        <v>62</v>
      </c>
    </row>
    <row r="4193" spans="1:22" x14ac:dyDescent="0.3">
      <c r="A4193" s="9">
        <v>45366.552083333299</v>
      </c>
      <c r="B4193" s="10">
        <v>45366</v>
      </c>
      <c r="C4193" s="11">
        <v>2024</v>
      </c>
      <c r="D4193" s="11">
        <v>3</v>
      </c>
      <c r="E4193" s="11">
        <v>15</v>
      </c>
      <c r="F4193" s="11">
        <v>13</v>
      </c>
      <c r="G4193" s="11" t="s">
        <v>52</v>
      </c>
      <c r="H4193" s="11" t="s">
        <v>53</v>
      </c>
      <c r="I4193" s="11">
        <v>40.801001576577498</v>
      </c>
      <c r="J4193" s="11">
        <v>-73.854441306030296</v>
      </c>
      <c r="K4193" s="11">
        <v>198</v>
      </c>
      <c r="L4193" s="11">
        <v>50.580057231456998</v>
      </c>
      <c r="M4193" s="11">
        <v>19.518214781640101</v>
      </c>
      <c r="N4193" s="11" t="s">
        <v>54</v>
      </c>
      <c r="O4193" s="11" t="s">
        <v>55</v>
      </c>
      <c r="P4193" s="11">
        <v>1</v>
      </c>
      <c r="Q4193" s="11">
        <v>0.96666107066629503</v>
      </c>
      <c r="R4193" s="11">
        <v>9</v>
      </c>
      <c r="S4193" s="11">
        <v>44</v>
      </c>
      <c r="T4193" s="11">
        <v>153.129432792768</v>
      </c>
      <c r="U4193" s="11">
        <v>14.298717610875</v>
      </c>
      <c r="V4193" s="11" t="s">
        <v>56</v>
      </c>
    </row>
    <row r="4194" spans="1:22" x14ac:dyDescent="0.3">
      <c r="A4194" s="9">
        <v>45366.555555555598</v>
      </c>
      <c r="B4194" s="10">
        <v>45366</v>
      </c>
      <c r="C4194" s="11">
        <v>2024</v>
      </c>
      <c r="D4194" s="11">
        <v>3</v>
      </c>
      <c r="E4194" s="11">
        <v>15</v>
      </c>
      <c r="F4194" s="11">
        <v>13</v>
      </c>
      <c r="G4194" s="11" t="s">
        <v>52</v>
      </c>
      <c r="H4194" s="11" t="s">
        <v>53</v>
      </c>
      <c r="I4194" s="11">
        <v>40.644538547676802</v>
      </c>
      <c r="J4194" s="11">
        <v>-73.995486540472498</v>
      </c>
      <c r="K4194" s="11">
        <v>162</v>
      </c>
      <c r="L4194" s="11">
        <v>55.337811417750501</v>
      </c>
      <c r="M4194" s="11">
        <v>77.583514818143101</v>
      </c>
      <c r="N4194" s="11" t="s">
        <v>57</v>
      </c>
      <c r="O4194" s="11" t="s">
        <v>60</v>
      </c>
      <c r="P4194" s="11">
        <v>0</v>
      </c>
      <c r="Q4194" s="11">
        <v>-0.11586004577034401</v>
      </c>
      <c r="R4194" s="11">
        <v>43</v>
      </c>
      <c r="S4194" s="11">
        <v>5</v>
      </c>
      <c r="T4194" s="11">
        <v>158.647389157139</v>
      </c>
      <c r="U4194" s="11">
        <v>29.073901412795799</v>
      </c>
      <c r="V4194" s="11" t="s">
        <v>63</v>
      </c>
    </row>
    <row r="4195" spans="1:22" x14ac:dyDescent="0.3">
      <c r="A4195" s="9">
        <v>45366.559027777803</v>
      </c>
      <c r="B4195" s="10">
        <v>45366</v>
      </c>
      <c r="C4195" s="11">
        <v>2024</v>
      </c>
      <c r="D4195" s="11">
        <v>3</v>
      </c>
      <c r="E4195" s="11">
        <v>15</v>
      </c>
      <c r="F4195" s="11">
        <v>13</v>
      </c>
      <c r="G4195" s="11" t="s">
        <v>52</v>
      </c>
      <c r="H4195" s="11" t="s">
        <v>53</v>
      </c>
      <c r="I4195" s="11">
        <v>40.670780343290801</v>
      </c>
      <c r="J4195" s="11">
        <v>-73.995567829673206</v>
      </c>
      <c r="K4195" s="11">
        <v>93</v>
      </c>
      <c r="L4195" s="11">
        <v>23.3375116356377</v>
      </c>
      <c r="M4195" s="11">
        <v>34.639644471485802</v>
      </c>
      <c r="N4195" s="11" t="s">
        <v>59</v>
      </c>
      <c r="O4195" s="11" t="s">
        <v>58</v>
      </c>
      <c r="P4195" s="11">
        <v>0</v>
      </c>
      <c r="Q4195" s="11">
        <v>0.78767752465767304</v>
      </c>
      <c r="R4195" s="11">
        <v>39</v>
      </c>
      <c r="S4195" s="11">
        <v>36</v>
      </c>
      <c r="T4195" s="11">
        <v>328.27693060488798</v>
      </c>
      <c r="U4195" s="11">
        <v>7.9191182083461298</v>
      </c>
      <c r="V4195" s="11" t="s">
        <v>63</v>
      </c>
    </row>
    <row r="4196" spans="1:22" x14ac:dyDescent="0.3">
      <c r="A4196" s="9">
        <v>45366.5625</v>
      </c>
      <c r="B4196" s="10">
        <v>45366</v>
      </c>
      <c r="C4196" s="11">
        <v>2024</v>
      </c>
      <c r="D4196" s="11">
        <v>3</v>
      </c>
      <c r="E4196" s="11">
        <v>15</v>
      </c>
      <c r="F4196" s="11">
        <v>13</v>
      </c>
      <c r="G4196" s="11" t="s">
        <v>52</v>
      </c>
      <c r="H4196" s="11" t="s">
        <v>53</v>
      </c>
      <c r="I4196" s="11">
        <v>40.602345416619499</v>
      </c>
      <c r="J4196" s="11">
        <v>-73.858855233734403</v>
      </c>
      <c r="K4196" s="11">
        <v>241</v>
      </c>
      <c r="L4196" s="11">
        <v>24.391867150931901</v>
      </c>
      <c r="M4196" s="11">
        <v>21.329187505861999</v>
      </c>
      <c r="N4196" s="11" t="s">
        <v>57</v>
      </c>
      <c r="O4196" s="11" t="s">
        <v>58</v>
      </c>
      <c r="P4196" s="11">
        <v>0</v>
      </c>
      <c r="Q4196" s="11">
        <v>-0.47195053379094998</v>
      </c>
      <c r="R4196" s="11">
        <v>42</v>
      </c>
      <c r="S4196" s="11">
        <v>4</v>
      </c>
      <c r="T4196" s="11">
        <v>408.30399502457101</v>
      </c>
      <c r="U4196" s="11">
        <v>29.833637652017</v>
      </c>
      <c r="V4196" s="11" t="s">
        <v>56</v>
      </c>
    </row>
    <row r="4197" spans="1:22" x14ac:dyDescent="0.3">
      <c r="A4197" s="9">
        <v>45366.565972222197</v>
      </c>
      <c r="B4197" s="10">
        <v>45366</v>
      </c>
      <c r="C4197" s="11">
        <v>2024</v>
      </c>
      <c r="D4197" s="11">
        <v>3</v>
      </c>
      <c r="E4197" s="11">
        <v>15</v>
      </c>
      <c r="F4197" s="11">
        <v>13</v>
      </c>
      <c r="G4197" s="11" t="s">
        <v>52</v>
      </c>
      <c r="H4197" s="11" t="s">
        <v>53</v>
      </c>
      <c r="I4197" s="11">
        <v>40.882249987323704</v>
      </c>
      <c r="J4197" s="11">
        <v>-73.837054254641302</v>
      </c>
      <c r="K4197" s="11">
        <v>189</v>
      </c>
      <c r="L4197" s="11">
        <v>25.973482576355298</v>
      </c>
      <c r="M4197" s="11">
        <v>47.669866035518403</v>
      </c>
      <c r="N4197" s="11" t="s">
        <v>59</v>
      </c>
      <c r="O4197" s="11" t="s">
        <v>60</v>
      </c>
      <c r="P4197" s="11">
        <v>0</v>
      </c>
      <c r="Q4197" s="11">
        <v>-0.488040446381935</v>
      </c>
      <c r="R4197" s="11">
        <v>58</v>
      </c>
      <c r="S4197" s="11">
        <v>6</v>
      </c>
      <c r="T4197" s="11">
        <v>286.72095622952298</v>
      </c>
      <c r="U4197" s="11">
        <v>14.758704434042601</v>
      </c>
      <c r="V4197" s="11" t="s">
        <v>63</v>
      </c>
    </row>
    <row r="4198" spans="1:22" x14ac:dyDescent="0.3">
      <c r="A4198" s="9">
        <v>45366.569444444503</v>
      </c>
      <c r="B4198" s="10">
        <v>45366</v>
      </c>
      <c r="C4198" s="11">
        <v>2024</v>
      </c>
      <c r="D4198" s="11">
        <v>3</v>
      </c>
      <c r="E4198" s="11">
        <v>15</v>
      </c>
      <c r="F4198" s="11">
        <v>13</v>
      </c>
      <c r="G4198" s="11" t="s">
        <v>52</v>
      </c>
      <c r="H4198" s="11" t="s">
        <v>53</v>
      </c>
      <c r="I4198" s="11">
        <v>40.613805455040499</v>
      </c>
      <c r="J4198" s="11">
        <v>-73.891954239003795</v>
      </c>
      <c r="K4198" s="11">
        <v>298</v>
      </c>
      <c r="L4198" s="11">
        <v>72.795741008077101</v>
      </c>
      <c r="M4198" s="11">
        <v>92.428141336368498</v>
      </c>
      <c r="N4198" s="11" t="s">
        <v>59</v>
      </c>
      <c r="O4198" s="11" t="s">
        <v>60</v>
      </c>
      <c r="P4198" s="11">
        <v>0</v>
      </c>
      <c r="Q4198" s="11">
        <v>0.67312531762715599</v>
      </c>
      <c r="R4198" s="11">
        <v>94</v>
      </c>
      <c r="S4198" s="11">
        <v>18</v>
      </c>
      <c r="T4198" s="11">
        <v>305.33062216753899</v>
      </c>
      <c r="U4198" s="11">
        <v>16.0699878588823</v>
      </c>
      <c r="V4198" s="11" t="s">
        <v>56</v>
      </c>
    </row>
    <row r="4199" spans="1:22" x14ac:dyDescent="0.3">
      <c r="A4199" s="9">
        <v>45366.572916666701</v>
      </c>
      <c r="B4199" s="10">
        <v>45366</v>
      </c>
      <c r="C4199" s="11">
        <v>2024</v>
      </c>
      <c r="D4199" s="11">
        <v>3</v>
      </c>
      <c r="E4199" s="11">
        <v>15</v>
      </c>
      <c r="F4199" s="11">
        <v>13</v>
      </c>
      <c r="G4199" s="11" t="s">
        <v>52</v>
      </c>
      <c r="H4199" s="11" t="s">
        <v>53</v>
      </c>
      <c r="I4199" s="11">
        <v>40.772920411801302</v>
      </c>
      <c r="J4199" s="11">
        <v>-73.781838561978603</v>
      </c>
      <c r="K4199" s="11">
        <v>195</v>
      </c>
      <c r="L4199" s="11">
        <v>20.270143557375601</v>
      </c>
      <c r="M4199" s="11">
        <v>22.6728955050284</v>
      </c>
      <c r="N4199" s="11" t="s">
        <v>54</v>
      </c>
      <c r="O4199" s="11" t="s">
        <v>58</v>
      </c>
      <c r="P4199" s="11">
        <v>0</v>
      </c>
      <c r="Q4199" s="11">
        <v>0.82494430241767702</v>
      </c>
      <c r="R4199" s="11">
        <v>78</v>
      </c>
      <c r="S4199" s="11">
        <v>18</v>
      </c>
      <c r="T4199" s="11">
        <v>401.41003909839998</v>
      </c>
      <c r="U4199" s="11">
        <v>20.416895551118301</v>
      </c>
      <c r="V4199" s="11" t="s">
        <v>63</v>
      </c>
    </row>
    <row r="4200" spans="1:22" x14ac:dyDescent="0.3">
      <c r="A4200" s="9">
        <v>45366.576388888898</v>
      </c>
      <c r="B4200" s="10">
        <v>45366</v>
      </c>
      <c r="C4200" s="11">
        <v>2024</v>
      </c>
      <c r="D4200" s="11">
        <v>3</v>
      </c>
      <c r="E4200" s="11">
        <v>15</v>
      </c>
      <c r="F4200" s="11">
        <v>13</v>
      </c>
      <c r="G4200" s="11" t="s">
        <v>52</v>
      </c>
      <c r="H4200" s="11" t="s">
        <v>53</v>
      </c>
      <c r="I4200" s="11">
        <v>40.685439568741799</v>
      </c>
      <c r="J4200" s="11">
        <v>-73.731594152127997</v>
      </c>
      <c r="K4200" s="11">
        <v>109</v>
      </c>
      <c r="L4200" s="11">
        <v>34.165316377637303</v>
      </c>
      <c r="M4200" s="11">
        <v>40.784972845261102</v>
      </c>
      <c r="N4200" s="11" t="s">
        <v>54</v>
      </c>
      <c r="O4200" s="11" t="s">
        <v>58</v>
      </c>
      <c r="P4200" s="11">
        <v>0</v>
      </c>
      <c r="Q4200" s="11">
        <v>0.83772031915976997</v>
      </c>
      <c r="R4200" s="11">
        <v>98</v>
      </c>
      <c r="S4200" s="11">
        <v>25</v>
      </c>
      <c r="T4200" s="11">
        <v>217.01265967475399</v>
      </c>
      <c r="U4200" s="11">
        <v>23.425497549648799</v>
      </c>
      <c r="V4200" s="11" t="s">
        <v>63</v>
      </c>
    </row>
    <row r="4201" spans="1:22" x14ac:dyDescent="0.3">
      <c r="A4201" s="9">
        <v>45366.579861111102</v>
      </c>
      <c r="B4201" s="10">
        <v>45366</v>
      </c>
      <c r="C4201" s="11">
        <v>2024</v>
      </c>
      <c r="D4201" s="11">
        <v>3</v>
      </c>
      <c r="E4201" s="11">
        <v>15</v>
      </c>
      <c r="F4201" s="11">
        <v>13</v>
      </c>
      <c r="G4201" s="11" t="s">
        <v>52</v>
      </c>
      <c r="H4201" s="11" t="s">
        <v>53</v>
      </c>
      <c r="I4201" s="11">
        <v>40.8395909702258</v>
      </c>
      <c r="J4201" s="11">
        <v>-73.729841158947806</v>
      </c>
      <c r="K4201" s="11">
        <v>175</v>
      </c>
      <c r="L4201" s="11">
        <v>37.396724406946298</v>
      </c>
      <c r="M4201" s="11">
        <v>60.440106092882303</v>
      </c>
      <c r="N4201" s="11" t="s">
        <v>57</v>
      </c>
      <c r="O4201" s="11" t="s">
        <v>58</v>
      </c>
      <c r="P4201" s="11">
        <v>0</v>
      </c>
      <c r="Q4201" s="11">
        <v>0.934240470783675</v>
      </c>
      <c r="R4201" s="11">
        <v>81</v>
      </c>
      <c r="S4201" s="11">
        <v>2</v>
      </c>
      <c r="T4201" s="11">
        <v>72.474039455993207</v>
      </c>
      <c r="U4201" s="11">
        <v>17.229715518300299</v>
      </c>
      <c r="V4201" s="11" t="s">
        <v>63</v>
      </c>
    </row>
    <row r="4202" spans="1:22" x14ac:dyDescent="0.3">
      <c r="A4202" s="9">
        <v>45366.583333333299</v>
      </c>
      <c r="B4202" s="10">
        <v>45366</v>
      </c>
      <c r="C4202" s="11">
        <v>2024</v>
      </c>
      <c r="D4202" s="11">
        <v>3</v>
      </c>
      <c r="E4202" s="11">
        <v>15</v>
      </c>
      <c r="F4202" s="11">
        <v>14</v>
      </c>
      <c r="G4202" s="11" t="s">
        <v>52</v>
      </c>
      <c r="H4202" s="11" t="s">
        <v>53</v>
      </c>
      <c r="I4202" s="11">
        <v>40.861524572601098</v>
      </c>
      <c r="J4202" s="11">
        <v>-73.841403276781094</v>
      </c>
      <c r="K4202" s="11">
        <v>266</v>
      </c>
      <c r="L4202" s="11">
        <v>43.1088377962217</v>
      </c>
      <c r="M4202" s="11">
        <v>50.9568110999993</v>
      </c>
      <c r="N4202" s="11" t="s">
        <v>59</v>
      </c>
      <c r="O4202" s="11" t="s">
        <v>60</v>
      </c>
      <c r="P4202" s="11">
        <v>0</v>
      </c>
      <c r="Q4202" s="11">
        <v>-0.677292135728217</v>
      </c>
      <c r="R4202" s="11">
        <v>17</v>
      </c>
      <c r="S4202" s="11">
        <v>37</v>
      </c>
      <c r="T4202" s="11">
        <v>255.14113928428301</v>
      </c>
      <c r="U4202" s="11">
        <v>9.3768276281540608</v>
      </c>
      <c r="V4202" s="11" t="s">
        <v>56</v>
      </c>
    </row>
    <row r="4203" spans="1:22" x14ac:dyDescent="0.3">
      <c r="A4203" s="9">
        <v>45366.586805555598</v>
      </c>
      <c r="B4203" s="10">
        <v>45366</v>
      </c>
      <c r="C4203" s="11">
        <v>2024</v>
      </c>
      <c r="D4203" s="11">
        <v>3</v>
      </c>
      <c r="E4203" s="11">
        <v>15</v>
      </c>
      <c r="F4203" s="11">
        <v>14</v>
      </c>
      <c r="G4203" s="11" t="s">
        <v>52</v>
      </c>
      <c r="H4203" s="11" t="s">
        <v>53</v>
      </c>
      <c r="I4203" s="11">
        <v>40.780038967528803</v>
      </c>
      <c r="J4203" s="11">
        <v>-73.899702560904203</v>
      </c>
      <c r="K4203" s="11">
        <v>167</v>
      </c>
      <c r="L4203" s="11">
        <v>55.980949660281397</v>
      </c>
      <c r="M4203" s="11">
        <v>98.847630609324597</v>
      </c>
      <c r="N4203" s="11" t="s">
        <v>57</v>
      </c>
      <c r="O4203" s="11" t="s">
        <v>60</v>
      </c>
      <c r="P4203" s="11">
        <v>0</v>
      </c>
      <c r="Q4203" s="11">
        <v>0.83514472362552505</v>
      </c>
      <c r="R4203" s="11">
        <v>99</v>
      </c>
      <c r="S4203" s="11">
        <v>43</v>
      </c>
      <c r="T4203" s="11">
        <v>270.98265427246901</v>
      </c>
      <c r="U4203" s="11">
        <v>19.149768650714901</v>
      </c>
      <c r="V4203" s="11" t="s">
        <v>56</v>
      </c>
    </row>
    <row r="4204" spans="1:22" x14ac:dyDescent="0.3">
      <c r="A4204" s="9">
        <v>45366.590277777803</v>
      </c>
      <c r="B4204" s="10">
        <v>45366</v>
      </c>
      <c r="C4204" s="11">
        <v>2024</v>
      </c>
      <c r="D4204" s="11">
        <v>3</v>
      </c>
      <c r="E4204" s="11">
        <v>15</v>
      </c>
      <c r="F4204" s="11">
        <v>14</v>
      </c>
      <c r="G4204" s="11" t="s">
        <v>52</v>
      </c>
      <c r="H4204" s="11" t="s">
        <v>53</v>
      </c>
      <c r="I4204" s="11">
        <v>40.659890400873699</v>
      </c>
      <c r="J4204" s="11">
        <v>-73.710353682317205</v>
      </c>
      <c r="K4204" s="11">
        <v>68</v>
      </c>
      <c r="L4204" s="11">
        <v>59.581151714765298</v>
      </c>
      <c r="M4204" s="11">
        <v>49.359551952713602</v>
      </c>
      <c r="N4204" s="11" t="s">
        <v>54</v>
      </c>
      <c r="O4204" s="11" t="s">
        <v>60</v>
      </c>
      <c r="P4204" s="11">
        <v>0</v>
      </c>
      <c r="Q4204" s="11">
        <v>0.2359582254732</v>
      </c>
      <c r="R4204" s="11">
        <v>1</v>
      </c>
      <c r="S4204" s="11">
        <v>49</v>
      </c>
      <c r="T4204" s="11">
        <v>297.79285349242298</v>
      </c>
      <c r="U4204" s="11">
        <v>9.6773146791421603</v>
      </c>
      <c r="V4204" s="11" t="s">
        <v>62</v>
      </c>
    </row>
    <row r="4205" spans="1:22" x14ac:dyDescent="0.3">
      <c r="A4205" s="9">
        <v>45366.59375</v>
      </c>
      <c r="B4205" s="10">
        <v>45366</v>
      </c>
      <c r="C4205" s="11">
        <v>2024</v>
      </c>
      <c r="D4205" s="11">
        <v>3</v>
      </c>
      <c r="E4205" s="11">
        <v>15</v>
      </c>
      <c r="F4205" s="11">
        <v>14</v>
      </c>
      <c r="G4205" s="11" t="s">
        <v>52</v>
      </c>
      <c r="H4205" s="11" t="s">
        <v>53</v>
      </c>
      <c r="I4205" s="11">
        <v>40.838217759138601</v>
      </c>
      <c r="J4205" s="11">
        <v>-73.770235401741004</v>
      </c>
      <c r="K4205" s="11">
        <v>195</v>
      </c>
      <c r="L4205" s="11">
        <v>9.3269540429921207</v>
      </c>
      <c r="M4205" s="11">
        <v>19.118105609206498</v>
      </c>
      <c r="N4205" s="11" t="s">
        <v>59</v>
      </c>
      <c r="O4205" s="11" t="s">
        <v>60</v>
      </c>
      <c r="P4205" s="11">
        <v>1</v>
      </c>
      <c r="Q4205" s="11">
        <v>0.81710901826304305</v>
      </c>
      <c r="R4205" s="11">
        <v>35</v>
      </c>
      <c r="S4205" s="11">
        <v>18</v>
      </c>
      <c r="T4205" s="11">
        <v>150.561995389347</v>
      </c>
      <c r="U4205" s="11">
        <v>8.5757989537980599</v>
      </c>
      <c r="V4205" s="11" t="s">
        <v>56</v>
      </c>
    </row>
    <row r="4206" spans="1:22" x14ac:dyDescent="0.3">
      <c r="A4206" s="9">
        <v>45366.597222222197</v>
      </c>
      <c r="B4206" s="10">
        <v>45366</v>
      </c>
      <c r="C4206" s="11">
        <v>2024</v>
      </c>
      <c r="D4206" s="11">
        <v>3</v>
      </c>
      <c r="E4206" s="11">
        <v>15</v>
      </c>
      <c r="F4206" s="11">
        <v>14</v>
      </c>
      <c r="G4206" s="11" t="s">
        <v>52</v>
      </c>
      <c r="H4206" s="11" t="s">
        <v>53</v>
      </c>
      <c r="I4206" s="11">
        <v>40.788150823070801</v>
      </c>
      <c r="J4206" s="11">
        <v>-73.983673766040297</v>
      </c>
      <c r="K4206" s="11">
        <v>87</v>
      </c>
      <c r="L4206" s="11">
        <v>49.312315231155097</v>
      </c>
      <c r="M4206" s="11">
        <v>40.617190737675998</v>
      </c>
      <c r="N4206" s="11" t="s">
        <v>54</v>
      </c>
      <c r="O4206" s="11" t="s">
        <v>58</v>
      </c>
      <c r="P4206" s="11">
        <v>0</v>
      </c>
      <c r="Q4206" s="11">
        <v>-0.682173916717842</v>
      </c>
      <c r="R4206" s="11">
        <v>52</v>
      </c>
      <c r="S4206" s="11">
        <v>19</v>
      </c>
      <c r="T4206" s="11">
        <v>357.60155421511797</v>
      </c>
      <c r="U4206" s="11">
        <v>12.2727942267421</v>
      </c>
      <c r="V4206" s="11" t="s">
        <v>62</v>
      </c>
    </row>
    <row r="4207" spans="1:22" x14ac:dyDescent="0.3">
      <c r="A4207" s="9">
        <v>45366.600694444503</v>
      </c>
      <c r="B4207" s="10">
        <v>45366</v>
      </c>
      <c r="C4207" s="11">
        <v>2024</v>
      </c>
      <c r="D4207" s="11">
        <v>3</v>
      </c>
      <c r="E4207" s="11">
        <v>15</v>
      </c>
      <c r="F4207" s="11">
        <v>14</v>
      </c>
      <c r="G4207" s="11" t="s">
        <v>52</v>
      </c>
      <c r="H4207" s="11" t="s">
        <v>53</v>
      </c>
      <c r="I4207" s="11">
        <v>40.663362320366602</v>
      </c>
      <c r="J4207" s="11">
        <v>-73.837697523675004</v>
      </c>
      <c r="K4207" s="11">
        <v>61</v>
      </c>
      <c r="L4207" s="11">
        <v>74.717566159406303</v>
      </c>
      <c r="M4207" s="11">
        <v>36.190030494647303</v>
      </c>
      <c r="N4207" s="11" t="s">
        <v>59</v>
      </c>
      <c r="O4207" s="11" t="s">
        <v>60</v>
      </c>
      <c r="P4207" s="11">
        <v>0</v>
      </c>
      <c r="Q4207" s="11">
        <v>-0.25876747359971403</v>
      </c>
      <c r="R4207" s="11">
        <v>28</v>
      </c>
      <c r="S4207" s="11">
        <v>18</v>
      </c>
      <c r="T4207" s="11">
        <v>416.58027419304301</v>
      </c>
      <c r="U4207" s="11">
        <v>8.59360598900256</v>
      </c>
      <c r="V4207" s="11" t="s">
        <v>62</v>
      </c>
    </row>
    <row r="4208" spans="1:22" x14ac:dyDescent="0.3">
      <c r="A4208" s="9">
        <v>45366.604166666701</v>
      </c>
      <c r="B4208" s="10">
        <v>45366</v>
      </c>
      <c r="C4208" s="11">
        <v>2024</v>
      </c>
      <c r="D4208" s="11">
        <v>3</v>
      </c>
      <c r="E4208" s="11">
        <v>15</v>
      </c>
      <c r="F4208" s="11">
        <v>14</v>
      </c>
      <c r="G4208" s="11" t="s">
        <v>52</v>
      </c>
      <c r="H4208" s="11" t="s">
        <v>53</v>
      </c>
      <c r="I4208" s="11">
        <v>40.680035950151698</v>
      </c>
      <c r="J4208" s="11">
        <v>-73.847115590033397</v>
      </c>
      <c r="K4208" s="11">
        <v>33</v>
      </c>
      <c r="L4208" s="11">
        <v>75.336290408202302</v>
      </c>
      <c r="M4208" s="11">
        <v>91.597845906001297</v>
      </c>
      <c r="N4208" s="11" t="s">
        <v>54</v>
      </c>
      <c r="O4208" s="11" t="s">
        <v>61</v>
      </c>
      <c r="P4208" s="11">
        <v>0</v>
      </c>
      <c r="Q4208" s="11">
        <v>-0.38644035861376502</v>
      </c>
      <c r="R4208" s="11">
        <v>61</v>
      </c>
      <c r="S4208" s="11">
        <v>8</v>
      </c>
      <c r="T4208" s="11">
        <v>372.10452884002302</v>
      </c>
      <c r="U4208" s="11">
        <v>14.878852618230701</v>
      </c>
      <c r="V4208" s="11" t="s">
        <v>56</v>
      </c>
    </row>
    <row r="4209" spans="1:22" x14ac:dyDescent="0.3">
      <c r="A4209" s="9">
        <v>45366.607638888898</v>
      </c>
      <c r="B4209" s="10">
        <v>45366</v>
      </c>
      <c r="C4209" s="11">
        <v>2024</v>
      </c>
      <c r="D4209" s="11">
        <v>3</v>
      </c>
      <c r="E4209" s="11">
        <v>15</v>
      </c>
      <c r="F4209" s="11">
        <v>14</v>
      </c>
      <c r="G4209" s="11" t="s">
        <v>52</v>
      </c>
      <c r="H4209" s="11" t="s">
        <v>53</v>
      </c>
      <c r="I4209" s="11">
        <v>40.785767743723603</v>
      </c>
      <c r="J4209" s="11">
        <v>-73.996508939789905</v>
      </c>
      <c r="K4209" s="11">
        <v>272</v>
      </c>
      <c r="L4209" s="11">
        <v>29.8187397257485</v>
      </c>
      <c r="M4209" s="11">
        <v>56.064093534453903</v>
      </c>
      <c r="N4209" s="11" t="s">
        <v>57</v>
      </c>
      <c r="O4209" s="11" t="s">
        <v>55</v>
      </c>
      <c r="P4209" s="11">
        <v>0</v>
      </c>
      <c r="Q4209" s="11">
        <v>9.0350108838392895E-3</v>
      </c>
      <c r="R4209" s="11">
        <v>31</v>
      </c>
      <c r="S4209" s="11">
        <v>39</v>
      </c>
      <c r="T4209" s="11">
        <v>272.87389282553698</v>
      </c>
      <c r="U4209" s="11">
        <v>17.020054199759102</v>
      </c>
      <c r="V4209" s="11" t="s">
        <v>56</v>
      </c>
    </row>
    <row r="4210" spans="1:22" x14ac:dyDescent="0.3">
      <c r="A4210" s="9">
        <v>45366.611111111102</v>
      </c>
      <c r="B4210" s="10">
        <v>45366</v>
      </c>
      <c r="C4210" s="11">
        <v>2024</v>
      </c>
      <c r="D4210" s="11">
        <v>3</v>
      </c>
      <c r="E4210" s="11">
        <v>15</v>
      </c>
      <c r="F4210" s="11">
        <v>14</v>
      </c>
      <c r="G4210" s="11" t="s">
        <v>52</v>
      </c>
      <c r="H4210" s="11" t="s">
        <v>53</v>
      </c>
      <c r="I4210" s="11">
        <v>40.794683829487099</v>
      </c>
      <c r="J4210" s="11">
        <v>-73.887765581073793</v>
      </c>
      <c r="K4210" s="11">
        <v>292</v>
      </c>
      <c r="L4210" s="11">
        <v>27.839056554475398</v>
      </c>
      <c r="M4210" s="11">
        <v>79.976135847539595</v>
      </c>
      <c r="N4210" s="11" t="s">
        <v>57</v>
      </c>
      <c r="O4210" s="11" t="s">
        <v>55</v>
      </c>
      <c r="P4210" s="11">
        <v>0</v>
      </c>
      <c r="Q4210" s="11">
        <v>-0.82885615623911701</v>
      </c>
      <c r="R4210" s="11">
        <v>31</v>
      </c>
      <c r="S4210" s="11">
        <v>15</v>
      </c>
      <c r="T4210" s="11">
        <v>299.86177044327201</v>
      </c>
      <c r="U4210" s="11">
        <v>12.055594522624</v>
      </c>
      <c r="V4210" s="11" t="s">
        <v>56</v>
      </c>
    </row>
    <row r="4211" spans="1:22" x14ac:dyDescent="0.3">
      <c r="A4211" s="9">
        <v>45366.614583333299</v>
      </c>
      <c r="B4211" s="10">
        <v>45366</v>
      </c>
      <c r="C4211" s="11">
        <v>2024</v>
      </c>
      <c r="D4211" s="11">
        <v>3</v>
      </c>
      <c r="E4211" s="11">
        <v>15</v>
      </c>
      <c r="F4211" s="11">
        <v>14</v>
      </c>
      <c r="G4211" s="11" t="s">
        <v>52</v>
      </c>
      <c r="H4211" s="11" t="s">
        <v>53</v>
      </c>
      <c r="I4211" s="11">
        <v>40.638332545468401</v>
      </c>
      <c r="J4211" s="11">
        <v>-73.903331142779606</v>
      </c>
      <c r="K4211" s="11">
        <v>175</v>
      </c>
      <c r="L4211" s="11">
        <v>39.966391166507997</v>
      </c>
      <c r="M4211" s="11">
        <v>76.862514188201999</v>
      </c>
      <c r="N4211" s="11" t="s">
        <v>54</v>
      </c>
      <c r="O4211" s="11" t="s">
        <v>61</v>
      </c>
      <c r="P4211" s="11">
        <v>0</v>
      </c>
      <c r="Q4211" s="11">
        <v>-0.32160403548011002</v>
      </c>
      <c r="R4211" s="11">
        <v>88</v>
      </c>
      <c r="S4211" s="11">
        <v>8</v>
      </c>
      <c r="T4211" s="11">
        <v>347.59018859865</v>
      </c>
      <c r="U4211" s="11">
        <v>23.9811652172802</v>
      </c>
      <c r="V4211" s="11" t="s">
        <v>63</v>
      </c>
    </row>
    <row r="4212" spans="1:22" x14ac:dyDescent="0.3">
      <c r="A4212" s="9">
        <v>45366.618055555598</v>
      </c>
      <c r="B4212" s="10">
        <v>45366</v>
      </c>
      <c r="C4212" s="11">
        <v>2024</v>
      </c>
      <c r="D4212" s="11">
        <v>3</v>
      </c>
      <c r="E4212" s="11">
        <v>15</v>
      </c>
      <c r="F4212" s="11">
        <v>14</v>
      </c>
      <c r="G4212" s="11" t="s">
        <v>52</v>
      </c>
      <c r="H4212" s="11" t="s">
        <v>53</v>
      </c>
      <c r="I4212" s="11">
        <v>40.704735042690899</v>
      </c>
      <c r="J4212" s="11">
        <v>-73.705756156084107</v>
      </c>
      <c r="K4212" s="11">
        <v>120</v>
      </c>
      <c r="L4212" s="11">
        <v>55.160116096425398</v>
      </c>
      <c r="M4212" s="11">
        <v>52.989109664227698</v>
      </c>
      <c r="N4212" s="11" t="s">
        <v>57</v>
      </c>
      <c r="O4212" s="11" t="s">
        <v>58</v>
      </c>
      <c r="P4212" s="11">
        <v>0</v>
      </c>
      <c r="Q4212" s="11">
        <v>0.40652984366495298</v>
      </c>
      <c r="R4212" s="11">
        <v>81</v>
      </c>
      <c r="S4212" s="11">
        <v>45</v>
      </c>
      <c r="T4212" s="11">
        <v>446.39644482408403</v>
      </c>
      <c r="U4212" s="11">
        <v>8.6368604144523502</v>
      </c>
      <c r="V4212" s="11" t="s">
        <v>63</v>
      </c>
    </row>
    <row r="4213" spans="1:22" x14ac:dyDescent="0.3">
      <c r="A4213" s="9">
        <v>45366.621527777803</v>
      </c>
      <c r="B4213" s="10">
        <v>45366</v>
      </c>
      <c r="C4213" s="11">
        <v>2024</v>
      </c>
      <c r="D4213" s="11">
        <v>3</v>
      </c>
      <c r="E4213" s="11">
        <v>15</v>
      </c>
      <c r="F4213" s="11">
        <v>14</v>
      </c>
      <c r="G4213" s="11" t="s">
        <v>52</v>
      </c>
      <c r="H4213" s="11" t="s">
        <v>53</v>
      </c>
      <c r="I4213" s="11">
        <v>40.844336848042097</v>
      </c>
      <c r="J4213" s="11">
        <v>-73.884350593258802</v>
      </c>
      <c r="K4213" s="11">
        <v>209</v>
      </c>
      <c r="L4213" s="11">
        <v>75.452484686397</v>
      </c>
      <c r="M4213" s="11">
        <v>22.8846589650407</v>
      </c>
      <c r="N4213" s="11" t="s">
        <v>57</v>
      </c>
      <c r="O4213" s="11" t="s">
        <v>61</v>
      </c>
      <c r="P4213" s="11">
        <v>0</v>
      </c>
      <c r="Q4213" s="11">
        <v>-0.65300247917935095</v>
      </c>
      <c r="R4213" s="11">
        <v>68</v>
      </c>
      <c r="S4213" s="11">
        <v>30</v>
      </c>
      <c r="T4213" s="11">
        <v>264.93865378027402</v>
      </c>
      <c r="U4213" s="11">
        <v>6.1033444923967402</v>
      </c>
      <c r="V4213" s="11" t="s">
        <v>56</v>
      </c>
    </row>
    <row r="4214" spans="1:22" x14ac:dyDescent="0.3">
      <c r="A4214" s="9">
        <v>45366.625</v>
      </c>
      <c r="B4214" s="10">
        <v>45366</v>
      </c>
      <c r="C4214" s="11">
        <v>2024</v>
      </c>
      <c r="D4214" s="11">
        <v>3</v>
      </c>
      <c r="E4214" s="11">
        <v>15</v>
      </c>
      <c r="F4214" s="11">
        <v>15</v>
      </c>
      <c r="G4214" s="11" t="s">
        <v>52</v>
      </c>
      <c r="H4214" s="11" t="s">
        <v>53</v>
      </c>
      <c r="I4214" s="11">
        <v>40.839146008527798</v>
      </c>
      <c r="J4214" s="11">
        <v>-73.901776366980798</v>
      </c>
      <c r="K4214" s="11">
        <v>242</v>
      </c>
      <c r="L4214" s="11">
        <v>19.720872430900901</v>
      </c>
      <c r="M4214" s="11">
        <v>27.620462417554101</v>
      </c>
      <c r="N4214" s="11" t="s">
        <v>59</v>
      </c>
      <c r="O4214" s="11" t="s">
        <v>61</v>
      </c>
      <c r="P4214" s="11">
        <v>1</v>
      </c>
      <c r="Q4214" s="11">
        <v>0.39643453624902802</v>
      </c>
      <c r="R4214" s="11">
        <v>92</v>
      </c>
      <c r="S4214" s="11">
        <v>42</v>
      </c>
      <c r="T4214" s="11">
        <v>328.56319454565897</v>
      </c>
      <c r="U4214" s="11">
        <v>21.0531019597144</v>
      </c>
      <c r="V4214" s="11" t="s">
        <v>56</v>
      </c>
    </row>
    <row r="4215" spans="1:22" x14ac:dyDescent="0.3">
      <c r="A4215" s="9">
        <v>45366.628472222197</v>
      </c>
      <c r="B4215" s="10">
        <v>45366</v>
      </c>
      <c r="C4215" s="11">
        <v>2024</v>
      </c>
      <c r="D4215" s="11">
        <v>3</v>
      </c>
      <c r="E4215" s="11">
        <v>15</v>
      </c>
      <c r="F4215" s="11">
        <v>15</v>
      </c>
      <c r="G4215" s="11" t="s">
        <v>52</v>
      </c>
      <c r="H4215" s="11" t="s">
        <v>53</v>
      </c>
      <c r="I4215" s="11">
        <v>40.869406760013099</v>
      </c>
      <c r="J4215" s="11">
        <v>-73.893507118546296</v>
      </c>
      <c r="K4215" s="11">
        <v>40</v>
      </c>
      <c r="L4215" s="11">
        <v>47.443926851282797</v>
      </c>
      <c r="M4215" s="11">
        <v>90.446648529257303</v>
      </c>
      <c r="N4215" s="11" t="s">
        <v>59</v>
      </c>
      <c r="O4215" s="11" t="s">
        <v>60</v>
      </c>
      <c r="P4215" s="11">
        <v>0</v>
      </c>
      <c r="Q4215" s="11">
        <v>0.73405301026089997</v>
      </c>
      <c r="R4215" s="11">
        <v>68</v>
      </c>
      <c r="S4215" s="11">
        <v>42</v>
      </c>
      <c r="T4215" s="11">
        <v>167.51709358117799</v>
      </c>
      <c r="U4215" s="11">
        <v>23.258647625834399</v>
      </c>
      <c r="V4215" s="11" t="s">
        <v>56</v>
      </c>
    </row>
    <row r="4216" spans="1:22" x14ac:dyDescent="0.3">
      <c r="A4216" s="9">
        <v>45366.631944444503</v>
      </c>
      <c r="B4216" s="10">
        <v>45366</v>
      </c>
      <c r="C4216" s="11">
        <v>2024</v>
      </c>
      <c r="D4216" s="11">
        <v>3</v>
      </c>
      <c r="E4216" s="11">
        <v>15</v>
      </c>
      <c r="F4216" s="11">
        <v>15</v>
      </c>
      <c r="G4216" s="11" t="s">
        <v>52</v>
      </c>
      <c r="H4216" s="11" t="s">
        <v>53</v>
      </c>
      <c r="I4216" s="11">
        <v>40.779014448079501</v>
      </c>
      <c r="J4216" s="11">
        <v>-73.764438090908996</v>
      </c>
      <c r="K4216" s="11">
        <v>85</v>
      </c>
      <c r="L4216" s="11">
        <v>12.299064021632001</v>
      </c>
      <c r="M4216" s="11">
        <v>46.1233344922329</v>
      </c>
      <c r="N4216" s="11" t="s">
        <v>54</v>
      </c>
      <c r="O4216" s="11" t="s">
        <v>58</v>
      </c>
      <c r="P4216" s="11">
        <v>0</v>
      </c>
      <c r="Q4216" s="11">
        <v>0.79433242477069799</v>
      </c>
      <c r="R4216" s="11">
        <v>77</v>
      </c>
      <c r="S4216" s="11">
        <v>28</v>
      </c>
      <c r="T4216" s="11">
        <v>207.81492794910699</v>
      </c>
      <c r="U4216" s="11">
        <v>8.8319247528732507</v>
      </c>
      <c r="V4216" s="11" t="s">
        <v>56</v>
      </c>
    </row>
    <row r="4217" spans="1:22" x14ac:dyDescent="0.3">
      <c r="A4217" s="9">
        <v>45366.635416666701</v>
      </c>
      <c r="B4217" s="10">
        <v>45366</v>
      </c>
      <c r="C4217" s="11">
        <v>2024</v>
      </c>
      <c r="D4217" s="11">
        <v>3</v>
      </c>
      <c r="E4217" s="11">
        <v>15</v>
      </c>
      <c r="F4217" s="11">
        <v>15</v>
      </c>
      <c r="G4217" s="11" t="s">
        <v>52</v>
      </c>
      <c r="H4217" s="11" t="s">
        <v>53</v>
      </c>
      <c r="I4217" s="11">
        <v>40.759635280964297</v>
      </c>
      <c r="J4217" s="11">
        <v>-73.718805059424795</v>
      </c>
      <c r="K4217" s="11">
        <v>182</v>
      </c>
      <c r="L4217" s="11">
        <v>39.063476959828002</v>
      </c>
      <c r="M4217" s="11">
        <v>27.1544777788198</v>
      </c>
      <c r="N4217" s="11" t="s">
        <v>59</v>
      </c>
      <c r="O4217" s="11" t="s">
        <v>55</v>
      </c>
      <c r="P4217" s="11">
        <v>1</v>
      </c>
      <c r="Q4217" s="11">
        <v>0.64931516683017698</v>
      </c>
      <c r="R4217" s="11">
        <v>44</v>
      </c>
      <c r="S4217" s="11">
        <v>5</v>
      </c>
      <c r="T4217" s="11">
        <v>270.92306563304101</v>
      </c>
      <c r="U4217" s="11">
        <v>8.1590989491796098</v>
      </c>
      <c r="V4217" s="11" t="s">
        <v>56</v>
      </c>
    </row>
    <row r="4218" spans="1:22" x14ac:dyDescent="0.3">
      <c r="A4218" s="9">
        <v>45366.638888888898</v>
      </c>
      <c r="B4218" s="10">
        <v>45366</v>
      </c>
      <c r="C4218" s="11">
        <v>2024</v>
      </c>
      <c r="D4218" s="11">
        <v>3</v>
      </c>
      <c r="E4218" s="11">
        <v>15</v>
      </c>
      <c r="F4218" s="11">
        <v>15</v>
      </c>
      <c r="G4218" s="11" t="s">
        <v>52</v>
      </c>
      <c r="H4218" s="11" t="s">
        <v>53</v>
      </c>
      <c r="I4218" s="11">
        <v>40.620402218186797</v>
      </c>
      <c r="J4218" s="11">
        <v>-73.826713183465301</v>
      </c>
      <c r="K4218" s="11">
        <v>48</v>
      </c>
      <c r="L4218" s="11">
        <v>74.780601406397693</v>
      </c>
      <c r="M4218" s="11">
        <v>30.5263691744806</v>
      </c>
      <c r="N4218" s="11" t="s">
        <v>57</v>
      </c>
      <c r="O4218" s="11" t="s">
        <v>60</v>
      </c>
      <c r="P4218" s="11">
        <v>0</v>
      </c>
      <c r="Q4218" s="11">
        <v>-0.83679110146756297</v>
      </c>
      <c r="R4218" s="11">
        <v>30</v>
      </c>
      <c r="S4218" s="11">
        <v>40</v>
      </c>
      <c r="T4218" s="11">
        <v>440.21070788333202</v>
      </c>
      <c r="U4218" s="11">
        <v>8.2280757990758104</v>
      </c>
      <c r="V4218" s="11" t="s">
        <v>62</v>
      </c>
    </row>
    <row r="4219" spans="1:22" x14ac:dyDescent="0.3">
      <c r="A4219" s="9">
        <v>45366.642361111102</v>
      </c>
      <c r="B4219" s="10">
        <v>45366</v>
      </c>
      <c r="C4219" s="11">
        <v>2024</v>
      </c>
      <c r="D4219" s="11">
        <v>3</v>
      </c>
      <c r="E4219" s="11">
        <v>15</v>
      </c>
      <c r="F4219" s="11">
        <v>15</v>
      </c>
      <c r="G4219" s="11" t="s">
        <v>52</v>
      </c>
      <c r="H4219" s="11" t="s">
        <v>53</v>
      </c>
      <c r="I4219" s="11">
        <v>40.762664108430499</v>
      </c>
      <c r="J4219" s="11">
        <v>-73.705674985025794</v>
      </c>
      <c r="K4219" s="11">
        <v>111</v>
      </c>
      <c r="L4219" s="11">
        <v>57.520198573310402</v>
      </c>
      <c r="M4219" s="11">
        <v>73.165419326831298</v>
      </c>
      <c r="N4219" s="11" t="s">
        <v>54</v>
      </c>
      <c r="O4219" s="11" t="s">
        <v>60</v>
      </c>
      <c r="P4219" s="11">
        <v>1</v>
      </c>
      <c r="Q4219" s="11">
        <v>0.86832830026040397</v>
      </c>
      <c r="R4219" s="11">
        <v>55</v>
      </c>
      <c r="S4219" s="11">
        <v>11</v>
      </c>
      <c r="T4219" s="11">
        <v>141.69288089774901</v>
      </c>
      <c r="U4219" s="11">
        <v>25.322331806029101</v>
      </c>
      <c r="V4219" s="11" t="s">
        <v>56</v>
      </c>
    </row>
    <row r="4220" spans="1:22" x14ac:dyDescent="0.3">
      <c r="A4220" s="9">
        <v>45366.645833333299</v>
      </c>
      <c r="B4220" s="10">
        <v>45366</v>
      </c>
      <c r="C4220" s="11">
        <v>2024</v>
      </c>
      <c r="D4220" s="11">
        <v>3</v>
      </c>
      <c r="E4220" s="11">
        <v>15</v>
      </c>
      <c r="F4220" s="11">
        <v>15</v>
      </c>
      <c r="G4220" s="11" t="s">
        <v>52</v>
      </c>
      <c r="H4220" s="11" t="s">
        <v>53</v>
      </c>
      <c r="I4220" s="11">
        <v>40.733080386954299</v>
      </c>
      <c r="J4220" s="11">
        <v>-73.8827291045408</v>
      </c>
      <c r="K4220" s="11">
        <v>85</v>
      </c>
      <c r="L4220" s="11">
        <v>71.043413282071995</v>
      </c>
      <c r="M4220" s="11">
        <v>43.8529821878614</v>
      </c>
      <c r="N4220" s="11" t="s">
        <v>57</v>
      </c>
      <c r="O4220" s="11" t="s">
        <v>61</v>
      </c>
      <c r="P4220" s="11">
        <v>0</v>
      </c>
      <c r="Q4220" s="11">
        <v>6.86343669044997E-2</v>
      </c>
      <c r="R4220" s="11">
        <v>30</v>
      </c>
      <c r="S4220" s="11">
        <v>29</v>
      </c>
      <c r="T4220" s="11">
        <v>205.64846423547601</v>
      </c>
      <c r="U4220" s="11">
        <v>10.378164847294</v>
      </c>
      <c r="V4220" s="11" t="s">
        <v>62</v>
      </c>
    </row>
    <row r="4221" spans="1:22" x14ac:dyDescent="0.3">
      <c r="A4221" s="9">
        <v>45366.649305555598</v>
      </c>
      <c r="B4221" s="10">
        <v>45366</v>
      </c>
      <c r="C4221" s="11">
        <v>2024</v>
      </c>
      <c r="D4221" s="11">
        <v>3</v>
      </c>
      <c r="E4221" s="11">
        <v>15</v>
      </c>
      <c r="F4221" s="11">
        <v>15</v>
      </c>
      <c r="G4221" s="11" t="s">
        <v>52</v>
      </c>
      <c r="H4221" s="11" t="s">
        <v>53</v>
      </c>
      <c r="I4221" s="11">
        <v>40.8760729580003</v>
      </c>
      <c r="J4221" s="11">
        <v>-73.967919857464494</v>
      </c>
      <c r="K4221" s="11">
        <v>21</v>
      </c>
      <c r="L4221" s="11">
        <v>65.066286820285498</v>
      </c>
      <c r="M4221" s="11">
        <v>90.913843643208594</v>
      </c>
      <c r="N4221" s="11" t="s">
        <v>54</v>
      </c>
      <c r="O4221" s="11" t="s">
        <v>61</v>
      </c>
      <c r="P4221" s="11">
        <v>0</v>
      </c>
      <c r="Q4221" s="11">
        <v>0.55610362259465296</v>
      </c>
      <c r="R4221" s="11">
        <v>34</v>
      </c>
      <c r="S4221" s="11">
        <v>10</v>
      </c>
      <c r="T4221" s="11">
        <v>414.54080447448598</v>
      </c>
      <c r="U4221" s="11">
        <v>15.218426502527199</v>
      </c>
      <c r="V4221" s="11" t="s">
        <v>56</v>
      </c>
    </row>
    <row r="4222" spans="1:22" x14ac:dyDescent="0.3">
      <c r="A4222" s="9">
        <v>45366.652777777803</v>
      </c>
      <c r="B4222" s="10">
        <v>45366</v>
      </c>
      <c r="C4222" s="11">
        <v>2024</v>
      </c>
      <c r="D4222" s="11">
        <v>3</v>
      </c>
      <c r="E4222" s="11">
        <v>15</v>
      </c>
      <c r="F4222" s="11">
        <v>15</v>
      </c>
      <c r="G4222" s="11" t="s">
        <v>52</v>
      </c>
      <c r="H4222" s="11" t="s">
        <v>53</v>
      </c>
      <c r="I4222" s="11">
        <v>40.648636020987603</v>
      </c>
      <c r="J4222" s="11">
        <v>-73.895623787822402</v>
      </c>
      <c r="K4222" s="11">
        <v>201</v>
      </c>
      <c r="L4222" s="11">
        <v>13.2888575619154</v>
      </c>
      <c r="M4222" s="11">
        <v>99.513158962402898</v>
      </c>
      <c r="N4222" s="11" t="s">
        <v>57</v>
      </c>
      <c r="O4222" s="11" t="s">
        <v>61</v>
      </c>
      <c r="P4222" s="11">
        <v>0</v>
      </c>
      <c r="Q4222" s="11">
        <v>-0.903803717104945</v>
      </c>
      <c r="R4222" s="11">
        <v>36</v>
      </c>
      <c r="S4222" s="11">
        <v>8</v>
      </c>
      <c r="T4222" s="11">
        <v>336.96805727515601</v>
      </c>
      <c r="U4222" s="11">
        <v>17.349474103633401</v>
      </c>
      <c r="V4222" s="11" t="s">
        <v>56</v>
      </c>
    </row>
    <row r="4223" spans="1:22" x14ac:dyDescent="0.3">
      <c r="A4223" s="9">
        <v>45366.65625</v>
      </c>
      <c r="B4223" s="10">
        <v>45366</v>
      </c>
      <c r="C4223" s="11">
        <v>2024</v>
      </c>
      <c r="D4223" s="11">
        <v>3</v>
      </c>
      <c r="E4223" s="11">
        <v>15</v>
      </c>
      <c r="F4223" s="11">
        <v>15</v>
      </c>
      <c r="G4223" s="11" t="s">
        <v>52</v>
      </c>
      <c r="H4223" s="11" t="s">
        <v>53</v>
      </c>
      <c r="I4223" s="11">
        <v>40.795080615698701</v>
      </c>
      <c r="J4223" s="11">
        <v>-73.894269684573302</v>
      </c>
      <c r="K4223" s="11">
        <v>282</v>
      </c>
      <c r="L4223" s="11">
        <v>24.569666435108299</v>
      </c>
      <c r="M4223" s="11">
        <v>45.991615900439299</v>
      </c>
      <c r="N4223" s="11" t="s">
        <v>57</v>
      </c>
      <c r="O4223" s="11" t="s">
        <v>60</v>
      </c>
      <c r="P4223" s="11">
        <v>0</v>
      </c>
      <c r="Q4223" s="11">
        <v>0.43384179270492701</v>
      </c>
      <c r="R4223" s="11">
        <v>8</v>
      </c>
      <c r="S4223" s="11">
        <v>27</v>
      </c>
      <c r="T4223" s="11">
        <v>381.086274188461</v>
      </c>
      <c r="U4223" s="11">
        <v>18.623598092380199</v>
      </c>
      <c r="V4223" s="11" t="s">
        <v>56</v>
      </c>
    </row>
    <row r="4224" spans="1:22" x14ac:dyDescent="0.3">
      <c r="A4224" s="9">
        <v>45366.659722222197</v>
      </c>
      <c r="B4224" s="10">
        <v>45366</v>
      </c>
      <c r="C4224" s="11">
        <v>2024</v>
      </c>
      <c r="D4224" s="11">
        <v>3</v>
      </c>
      <c r="E4224" s="11">
        <v>15</v>
      </c>
      <c r="F4224" s="11">
        <v>15</v>
      </c>
      <c r="G4224" s="11" t="s">
        <v>52</v>
      </c>
      <c r="H4224" s="11" t="s">
        <v>53</v>
      </c>
      <c r="I4224" s="11">
        <v>40.621049993758099</v>
      </c>
      <c r="J4224" s="11">
        <v>-73.763046669866597</v>
      </c>
      <c r="K4224" s="11">
        <v>236</v>
      </c>
      <c r="L4224" s="11">
        <v>22.609379884629501</v>
      </c>
      <c r="M4224" s="11">
        <v>13.553772201013899</v>
      </c>
      <c r="N4224" s="11" t="s">
        <v>54</v>
      </c>
      <c r="O4224" s="11" t="s">
        <v>58</v>
      </c>
      <c r="P4224" s="11">
        <v>0</v>
      </c>
      <c r="Q4224" s="11">
        <v>-0.593818142893487</v>
      </c>
      <c r="R4224" s="11">
        <v>70</v>
      </c>
      <c r="S4224" s="11">
        <v>12</v>
      </c>
      <c r="T4224" s="11">
        <v>464.55484863535497</v>
      </c>
      <c r="U4224" s="11">
        <v>15.3956539322838</v>
      </c>
      <c r="V4224" s="11" t="s">
        <v>56</v>
      </c>
    </row>
    <row r="4225" spans="1:22" x14ac:dyDescent="0.3">
      <c r="A4225" s="9">
        <v>45366.663194444503</v>
      </c>
      <c r="B4225" s="10">
        <v>45366</v>
      </c>
      <c r="C4225" s="11">
        <v>2024</v>
      </c>
      <c r="D4225" s="11">
        <v>3</v>
      </c>
      <c r="E4225" s="11">
        <v>15</v>
      </c>
      <c r="F4225" s="11">
        <v>15</v>
      </c>
      <c r="G4225" s="11" t="s">
        <v>52</v>
      </c>
      <c r="H4225" s="11" t="s">
        <v>53</v>
      </c>
      <c r="I4225" s="11">
        <v>40.630302807792397</v>
      </c>
      <c r="J4225" s="11">
        <v>-73.908100255352807</v>
      </c>
      <c r="K4225" s="11">
        <v>90</v>
      </c>
      <c r="L4225" s="11">
        <v>11.035230965640899</v>
      </c>
      <c r="M4225" s="11">
        <v>93.6460646242531</v>
      </c>
      <c r="N4225" s="11" t="s">
        <v>57</v>
      </c>
      <c r="O4225" s="11" t="s">
        <v>58</v>
      </c>
      <c r="P4225" s="11">
        <v>0</v>
      </c>
      <c r="Q4225" s="11">
        <v>0.22680114235396701</v>
      </c>
      <c r="R4225" s="11">
        <v>61</v>
      </c>
      <c r="S4225" s="11">
        <v>16</v>
      </c>
      <c r="T4225" s="11">
        <v>344.65986372656101</v>
      </c>
      <c r="U4225" s="11">
        <v>18.5168118680456</v>
      </c>
      <c r="V4225" s="11" t="s">
        <v>56</v>
      </c>
    </row>
    <row r="4226" spans="1:22" x14ac:dyDescent="0.3">
      <c r="A4226" s="9">
        <v>45366.666666666701</v>
      </c>
      <c r="B4226" s="10">
        <v>45366</v>
      </c>
      <c r="C4226" s="11">
        <v>2024</v>
      </c>
      <c r="D4226" s="11">
        <v>3</v>
      </c>
      <c r="E4226" s="11">
        <v>15</v>
      </c>
      <c r="F4226" s="11">
        <v>16</v>
      </c>
      <c r="G4226" s="11" t="s">
        <v>52</v>
      </c>
      <c r="H4226" s="11" t="s">
        <v>53</v>
      </c>
      <c r="I4226" s="11">
        <v>40.8425944199493</v>
      </c>
      <c r="J4226" s="11">
        <v>-73.714308125874894</v>
      </c>
      <c r="K4226" s="11">
        <v>285</v>
      </c>
      <c r="L4226" s="11">
        <v>67.277379262603105</v>
      </c>
      <c r="M4226" s="11">
        <v>67.554574182770097</v>
      </c>
      <c r="N4226" s="11" t="s">
        <v>59</v>
      </c>
      <c r="O4226" s="11" t="s">
        <v>58</v>
      </c>
      <c r="P4226" s="11">
        <v>0</v>
      </c>
      <c r="Q4226" s="11">
        <v>-0.111366409901684</v>
      </c>
      <c r="R4226" s="11">
        <v>68</v>
      </c>
      <c r="S4226" s="11">
        <v>36</v>
      </c>
      <c r="T4226" s="11">
        <v>390.75865989404798</v>
      </c>
      <c r="U4226" s="11">
        <v>23.9521591938075</v>
      </c>
      <c r="V4226" s="11" t="s">
        <v>56</v>
      </c>
    </row>
    <row r="4227" spans="1:22" x14ac:dyDescent="0.3">
      <c r="A4227" s="9">
        <v>45366.670138888898</v>
      </c>
      <c r="B4227" s="10">
        <v>45366</v>
      </c>
      <c r="C4227" s="11">
        <v>2024</v>
      </c>
      <c r="D4227" s="11">
        <v>3</v>
      </c>
      <c r="E4227" s="11">
        <v>15</v>
      </c>
      <c r="F4227" s="11">
        <v>16</v>
      </c>
      <c r="G4227" s="11" t="s">
        <v>52</v>
      </c>
      <c r="H4227" s="11" t="s">
        <v>53</v>
      </c>
      <c r="I4227" s="11">
        <v>40.852846499784903</v>
      </c>
      <c r="J4227" s="11">
        <v>-73.978429633101101</v>
      </c>
      <c r="K4227" s="11">
        <v>10</v>
      </c>
      <c r="L4227" s="11">
        <v>51.107265300073003</v>
      </c>
      <c r="M4227" s="11">
        <v>92.629302924822795</v>
      </c>
      <c r="N4227" s="11" t="s">
        <v>57</v>
      </c>
      <c r="O4227" s="11" t="s">
        <v>55</v>
      </c>
      <c r="P4227" s="11">
        <v>0</v>
      </c>
      <c r="Q4227" s="11">
        <v>-0.61070256714105897</v>
      </c>
      <c r="R4227" s="11">
        <v>68</v>
      </c>
      <c r="S4227" s="11">
        <v>0</v>
      </c>
      <c r="T4227" s="11">
        <v>266.484949003954</v>
      </c>
      <c r="U4227" s="11">
        <v>6.42294591436952</v>
      </c>
      <c r="V4227" s="11" t="s">
        <v>56</v>
      </c>
    </row>
    <row r="4228" spans="1:22" x14ac:dyDescent="0.3">
      <c r="A4228" s="9">
        <v>45366.673611111102</v>
      </c>
      <c r="B4228" s="10">
        <v>45366</v>
      </c>
      <c r="C4228" s="11">
        <v>2024</v>
      </c>
      <c r="D4228" s="11">
        <v>3</v>
      </c>
      <c r="E4228" s="11">
        <v>15</v>
      </c>
      <c r="F4228" s="11">
        <v>16</v>
      </c>
      <c r="G4228" s="11" t="s">
        <v>52</v>
      </c>
      <c r="H4228" s="11" t="s">
        <v>53</v>
      </c>
      <c r="I4228" s="11">
        <v>40.747696550005202</v>
      </c>
      <c r="J4228" s="11">
        <v>-73.810448965884703</v>
      </c>
      <c r="K4228" s="11">
        <v>180</v>
      </c>
      <c r="L4228" s="11">
        <v>74.389530457366504</v>
      </c>
      <c r="M4228" s="11">
        <v>29.323904304799399</v>
      </c>
      <c r="N4228" s="11" t="s">
        <v>59</v>
      </c>
      <c r="O4228" s="11" t="s">
        <v>60</v>
      </c>
      <c r="P4228" s="11">
        <v>0</v>
      </c>
      <c r="Q4228" s="11">
        <v>-0.33514159723453102</v>
      </c>
      <c r="R4228" s="11">
        <v>73</v>
      </c>
      <c r="S4228" s="11">
        <v>34</v>
      </c>
      <c r="T4228" s="11">
        <v>104.770200224863</v>
      </c>
      <c r="U4228" s="11">
        <v>23.134757046030401</v>
      </c>
      <c r="V4228" s="11" t="s">
        <v>63</v>
      </c>
    </row>
    <row r="4229" spans="1:22" x14ac:dyDescent="0.3">
      <c r="A4229" s="9">
        <v>45366.677083333299</v>
      </c>
      <c r="B4229" s="10">
        <v>45366</v>
      </c>
      <c r="C4229" s="11">
        <v>2024</v>
      </c>
      <c r="D4229" s="11">
        <v>3</v>
      </c>
      <c r="E4229" s="11">
        <v>15</v>
      </c>
      <c r="F4229" s="11">
        <v>16</v>
      </c>
      <c r="G4229" s="11" t="s">
        <v>52</v>
      </c>
      <c r="H4229" s="11" t="s">
        <v>53</v>
      </c>
      <c r="I4229" s="11">
        <v>40.781664644718298</v>
      </c>
      <c r="J4229" s="11">
        <v>-73.762519268721803</v>
      </c>
      <c r="K4229" s="11">
        <v>134</v>
      </c>
      <c r="L4229" s="11">
        <v>67.594317829717397</v>
      </c>
      <c r="M4229" s="11">
        <v>50.855803686268302</v>
      </c>
      <c r="N4229" s="11" t="s">
        <v>54</v>
      </c>
      <c r="O4229" s="11" t="s">
        <v>58</v>
      </c>
      <c r="P4229" s="11">
        <v>0</v>
      </c>
      <c r="Q4229" s="11">
        <v>0.29301361438062501</v>
      </c>
      <c r="R4229" s="11">
        <v>89</v>
      </c>
      <c r="S4229" s="11">
        <v>31</v>
      </c>
      <c r="T4229" s="11">
        <v>208.73623553587299</v>
      </c>
      <c r="U4229" s="11">
        <v>17.744384631008199</v>
      </c>
      <c r="V4229" s="11" t="s">
        <v>63</v>
      </c>
    </row>
    <row r="4230" spans="1:22" x14ac:dyDescent="0.3">
      <c r="A4230" s="9">
        <v>45366.680555555598</v>
      </c>
      <c r="B4230" s="10">
        <v>45366</v>
      </c>
      <c r="C4230" s="11">
        <v>2024</v>
      </c>
      <c r="D4230" s="11">
        <v>3</v>
      </c>
      <c r="E4230" s="11">
        <v>15</v>
      </c>
      <c r="F4230" s="11">
        <v>16</v>
      </c>
      <c r="G4230" s="11" t="s">
        <v>52</v>
      </c>
      <c r="H4230" s="11" t="s">
        <v>53</v>
      </c>
      <c r="I4230" s="11">
        <v>40.8662020325214</v>
      </c>
      <c r="J4230" s="11">
        <v>-73.711344668463994</v>
      </c>
      <c r="K4230" s="11">
        <v>210</v>
      </c>
      <c r="L4230" s="11">
        <v>13.4643216217511</v>
      </c>
      <c r="M4230" s="11">
        <v>39.763044765966399</v>
      </c>
      <c r="N4230" s="11" t="s">
        <v>54</v>
      </c>
      <c r="O4230" s="11" t="s">
        <v>55</v>
      </c>
      <c r="P4230" s="11">
        <v>0</v>
      </c>
      <c r="Q4230" s="11">
        <v>-0.94518618354461603</v>
      </c>
      <c r="R4230" s="11">
        <v>48</v>
      </c>
      <c r="S4230" s="11">
        <v>6</v>
      </c>
      <c r="T4230" s="11">
        <v>434.76805434202799</v>
      </c>
      <c r="U4230" s="11">
        <v>7.7038460832368703</v>
      </c>
      <c r="V4230" s="11" t="s">
        <v>56</v>
      </c>
    </row>
    <row r="4231" spans="1:22" x14ac:dyDescent="0.3">
      <c r="A4231" s="9">
        <v>45366.684027777803</v>
      </c>
      <c r="B4231" s="10">
        <v>45366</v>
      </c>
      <c r="C4231" s="11">
        <v>2024</v>
      </c>
      <c r="D4231" s="11">
        <v>3</v>
      </c>
      <c r="E4231" s="11">
        <v>15</v>
      </c>
      <c r="F4231" s="11">
        <v>16</v>
      </c>
      <c r="G4231" s="11" t="s">
        <v>52</v>
      </c>
      <c r="H4231" s="11" t="s">
        <v>53</v>
      </c>
      <c r="I4231" s="11">
        <v>40.654683203663097</v>
      </c>
      <c r="J4231" s="11">
        <v>-73.843904259551806</v>
      </c>
      <c r="K4231" s="11">
        <v>96</v>
      </c>
      <c r="L4231" s="11">
        <v>12.970457229432199</v>
      </c>
      <c r="M4231" s="11">
        <v>69.9635199466139</v>
      </c>
      <c r="N4231" s="11" t="s">
        <v>57</v>
      </c>
      <c r="O4231" s="11" t="s">
        <v>55</v>
      </c>
      <c r="P4231" s="11">
        <v>1</v>
      </c>
      <c r="Q4231" s="11">
        <v>-7.0682413830106094E-2</v>
      </c>
      <c r="R4231" s="11">
        <v>50</v>
      </c>
      <c r="S4231" s="11">
        <v>28</v>
      </c>
      <c r="T4231" s="11">
        <v>391.474270445895</v>
      </c>
      <c r="U4231" s="11">
        <v>27.8592673057098</v>
      </c>
      <c r="V4231" s="11" t="s">
        <v>56</v>
      </c>
    </row>
    <row r="4232" spans="1:22" x14ac:dyDescent="0.3">
      <c r="A4232" s="9">
        <v>45366.6875</v>
      </c>
      <c r="B4232" s="10">
        <v>45366</v>
      </c>
      <c r="C4232" s="11">
        <v>2024</v>
      </c>
      <c r="D4232" s="11">
        <v>3</v>
      </c>
      <c r="E4232" s="11">
        <v>15</v>
      </c>
      <c r="F4232" s="11">
        <v>16</v>
      </c>
      <c r="G4232" s="11" t="s">
        <v>52</v>
      </c>
      <c r="H4232" s="11" t="s">
        <v>53</v>
      </c>
      <c r="I4232" s="11">
        <v>40.758017361328697</v>
      </c>
      <c r="J4232" s="11">
        <v>-73.958566080276498</v>
      </c>
      <c r="K4232" s="11">
        <v>91</v>
      </c>
      <c r="L4232" s="11">
        <v>13.870826171192901</v>
      </c>
      <c r="M4232" s="11">
        <v>88.277667831635895</v>
      </c>
      <c r="N4232" s="11" t="s">
        <v>57</v>
      </c>
      <c r="O4232" s="11" t="s">
        <v>61</v>
      </c>
      <c r="P4232" s="11">
        <v>0</v>
      </c>
      <c r="Q4232" s="11">
        <v>0.21147284443167599</v>
      </c>
      <c r="R4232" s="11">
        <v>78</v>
      </c>
      <c r="S4232" s="11">
        <v>36</v>
      </c>
      <c r="T4232" s="11">
        <v>474.73740573898903</v>
      </c>
      <c r="U4232" s="11">
        <v>9.7815544055903096</v>
      </c>
      <c r="V4232" s="11" t="s">
        <v>56</v>
      </c>
    </row>
    <row r="4233" spans="1:22" x14ac:dyDescent="0.3">
      <c r="A4233" s="9">
        <v>45366.690972222197</v>
      </c>
      <c r="B4233" s="10">
        <v>45366</v>
      </c>
      <c r="C4233" s="11">
        <v>2024</v>
      </c>
      <c r="D4233" s="11">
        <v>3</v>
      </c>
      <c r="E4233" s="11">
        <v>15</v>
      </c>
      <c r="F4233" s="11">
        <v>16</v>
      </c>
      <c r="G4233" s="11" t="s">
        <v>52</v>
      </c>
      <c r="H4233" s="11" t="s">
        <v>53</v>
      </c>
      <c r="I4233" s="11">
        <v>40.874459888451199</v>
      </c>
      <c r="J4233" s="11">
        <v>-73.984973925222306</v>
      </c>
      <c r="K4233" s="11">
        <v>88</v>
      </c>
      <c r="L4233" s="11">
        <v>8.5779011337134694</v>
      </c>
      <c r="M4233" s="11">
        <v>34.517605544108299</v>
      </c>
      <c r="N4233" s="11" t="s">
        <v>57</v>
      </c>
      <c r="O4233" s="11" t="s">
        <v>61</v>
      </c>
      <c r="P4233" s="11">
        <v>0</v>
      </c>
      <c r="Q4233" s="11">
        <v>0.58174830456381998</v>
      </c>
      <c r="R4233" s="11">
        <v>29</v>
      </c>
      <c r="S4233" s="11">
        <v>33</v>
      </c>
      <c r="T4233" s="11">
        <v>55.9583584046281</v>
      </c>
      <c r="U4233" s="11">
        <v>27.808027969161099</v>
      </c>
      <c r="V4233" s="11" t="s">
        <v>56</v>
      </c>
    </row>
    <row r="4234" spans="1:22" x14ac:dyDescent="0.3">
      <c r="A4234" s="9">
        <v>45366.694444444503</v>
      </c>
      <c r="B4234" s="10">
        <v>45366</v>
      </c>
      <c r="C4234" s="11">
        <v>2024</v>
      </c>
      <c r="D4234" s="11">
        <v>3</v>
      </c>
      <c r="E4234" s="11">
        <v>15</v>
      </c>
      <c r="F4234" s="11">
        <v>16</v>
      </c>
      <c r="G4234" s="11" t="s">
        <v>52</v>
      </c>
      <c r="H4234" s="11" t="s">
        <v>53</v>
      </c>
      <c r="I4234" s="11">
        <v>40.6193401641695</v>
      </c>
      <c r="J4234" s="11">
        <v>-73.893111104304595</v>
      </c>
      <c r="K4234" s="11">
        <v>69</v>
      </c>
      <c r="L4234" s="11">
        <v>69.610861133284502</v>
      </c>
      <c r="M4234" s="11">
        <v>99.446949035314503</v>
      </c>
      <c r="N4234" s="11" t="s">
        <v>57</v>
      </c>
      <c r="O4234" s="11" t="s">
        <v>61</v>
      </c>
      <c r="P4234" s="11">
        <v>0</v>
      </c>
      <c r="Q4234" s="11">
        <v>-0.77496640290285801</v>
      </c>
      <c r="R4234" s="11">
        <v>10</v>
      </c>
      <c r="S4234" s="11">
        <v>11</v>
      </c>
      <c r="T4234" s="11">
        <v>101.58983480287201</v>
      </c>
      <c r="U4234" s="11">
        <v>28.379794283642401</v>
      </c>
      <c r="V4234" s="11" t="s">
        <v>56</v>
      </c>
    </row>
    <row r="4235" spans="1:22" x14ac:dyDescent="0.3">
      <c r="A4235" s="9">
        <v>45366.697916666701</v>
      </c>
      <c r="B4235" s="10">
        <v>45366</v>
      </c>
      <c r="C4235" s="11">
        <v>2024</v>
      </c>
      <c r="D4235" s="11">
        <v>3</v>
      </c>
      <c r="E4235" s="11">
        <v>15</v>
      </c>
      <c r="F4235" s="11">
        <v>16</v>
      </c>
      <c r="G4235" s="11" t="s">
        <v>52</v>
      </c>
      <c r="H4235" s="11" t="s">
        <v>53</v>
      </c>
      <c r="I4235" s="11">
        <v>40.637666950762799</v>
      </c>
      <c r="J4235" s="11">
        <v>-73.808575539485105</v>
      </c>
      <c r="K4235" s="11">
        <v>96</v>
      </c>
      <c r="L4235" s="11">
        <v>24.524438797830602</v>
      </c>
      <c r="M4235" s="11">
        <v>54.8641617107372</v>
      </c>
      <c r="N4235" s="11" t="s">
        <v>54</v>
      </c>
      <c r="O4235" s="11" t="s">
        <v>58</v>
      </c>
      <c r="P4235" s="11">
        <v>1</v>
      </c>
      <c r="Q4235" s="11">
        <v>0.83871780010639196</v>
      </c>
      <c r="R4235" s="11">
        <v>49</v>
      </c>
      <c r="S4235" s="11">
        <v>45</v>
      </c>
      <c r="T4235" s="11">
        <v>379.16432491653399</v>
      </c>
      <c r="U4235" s="11">
        <v>19.857019007815801</v>
      </c>
      <c r="V4235" s="11" t="s">
        <v>56</v>
      </c>
    </row>
    <row r="4236" spans="1:22" x14ac:dyDescent="0.3">
      <c r="A4236" s="9">
        <v>45366.701388888898</v>
      </c>
      <c r="B4236" s="10">
        <v>45366</v>
      </c>
      <c r="C4236" s="11">
        <v>2024</v>
      </c>
      <c r="D4236" s="11">
        <v>3</v>
      </c>
      <c r="E4236" s="11">
        <v>15</v>
      </c>
      <c r="F4236" s="11">
        <v>16</v>
      </c>
      <c r="G4236" s="11" t="s">
        <v>52</v>
      </c>
      <c r="H4236" s="11" t="s">
        <v>53</v>
      </c>
      <c r="I4236" s="11">
        <v>40.8310708664308</v>
      </c>
      <c r="J4236" s="11">
        <v>-73.958871526082106</v>
      </c>
      <c r="K4236" s="11">
        <v>236</v>
      </c>
      <c r="L4236" s="11">
        <v>12.208779576370899</v>
      </c>
      <c r="M4236" s="11">
        <v>76.967347535020195</v>
      </c>
      <c r="N4236" s="11" t="s">
        <v>54</v>
      </c>
      <c r="O4236" s="11" t="s">
        <v>60</v>
      </c>
      <c r="P4236" s="11">
        <v>0</v>
      </c>
      <c r="Q4236" s="11">
        <v>-0.74590210090124198</v>
      </c>
      <c r="R4236" s="11">
        <v>67</v>
      </c>
      <c r="S4236" s="11">
        <v>38</v>
      </c>
      <c r="T4236" s="11">
        <v>194.00447562074899</v>
      </c>
      <c r="U4236" s="11">
        <v>9.8044256428639596</v>
      </c>
      <c r="V4236" s="11" t="s">
        <v>56</v>
      </c>
    </row>
    <row r="4237" spans="1:22" x14ac:dyDescent="0.3">
      <c r="A4237" s="9">
        <v>45366.704861111102</v>
      </c>
      <c r="B4237" s="10">
        <v>45366</v>
      </c>
      <c r="C4237" s="11">
        <v>2024</v>
      </c>
      <c r="D4237" s="11">
        <v>3</v>
      </c>
      <c r="E4237" s="11">
        <v>15</v>
      </c>
      <c r="F4237" s="11">
        <v>16</v>
      </c>
      <c r="G4237" s="11" t="s">
        <v>52</v>
      </c>
      <c r="H4237" s="11" t="s">
        <v>53</v>
      </c>
      <c r="I4237" s="11">
        <v>40.827644834991801</v>
      </c>
      <c r="J4237" s="11">
        <v>-73.936694088672596</v>
      </c>
      <c r="K4237" s="11">
        <v>55</v>
      </c>
      <c r="L4237" s="11">
        <v>74.447080792018795</v>
      </c>
      <c r="M4237" s="11">
        <v>49.265593512767197</v>
      </c>
      <c r="N4237" s="11" t="s">
        <v>54</v>
      </c>
      <c r="O4237" s="11" t="s">
        <v>55</v>
      </c>
      <c r="P4237" s="11">
        <v>0</v>
      </c>
      <c r="Q4237" s="11">
        <v>-0.85592777076168902</v>
      </c>
      <c r="R4237" s="11">
        <v>87</v>
      </c>
      <c r="S4237" s="11">
        <v>21</v>
      </c>
      <c r="T4237" s="11">
        <v>458.00519957715699</v>
      </c>
      <c r="U4237" s="11">
        <v>7.2320469554937103</v>
      </c>
      <c r="V4237" s="11" t="s">
        <v>62</v>
      </c>
    </row>
    <row r="4238" spans="1:22" x14ac:dyDescent="0.3">
      <c r="A4238" s="9">
        <v>45366.708333333299</v>
      </c>
      <c r="B4238" s="10">
        <v>45366</v>
      </c>
      <c r="C4238" s="11">
        <v>2024</v>
      </c>
      <c r="D4238" s="11">
        <v>3</v>
      </c>
      <c r="E4238" s="11">
        <v>15</v>
      </c>
      <c r="F4238" s="11">
        <v>17</v>
      </c>
      <c r="G4238" s="11" t="s">
        <v>52</v>
      </c>
      <c r="H4238" s="11" t="s">
        <v>53</v>
      </c>
      <c r="I4238" s="11">
        <v>40.886802405454397</v>
      </c>
      <c r="J4238" s="11">
        <v>-73.860424552342494</v>
      </c>
      <c r="K4238" s="11">
        <v>18</v>
      </c>
      <c r="L4238" s="11">
        <v>33.086719235816702</v>
      </c>
      <c r="M4238" s="11">
        <v>81.519387683564105</v>
      </c>
      <c r="N4238" s="11" t="s">
        <v>57</v>
      </c>
      <c r="O4238" s="11" t="s">
        <v>61</v>
      </c>
      <c r="P4238" s="11">
        <v>0</v>
      </c>
      <c r="Q4238" s="11">
        <v>0.43495712378983298</v>
      </c>
      <c r="R4238" s="11">
        <v>48</v>
      </c>
      <c r="S4238" s="11">
        <v>3</v>
      </c>
      <c r="T4238" s="11">
        <v>112.20246077183501</v>
      </c>
      <c r="U4238" s="11">
        <v>28.800280588156902</v>
      </c>
      <c r="V4238" s="11" t="s">
        <v>56</v>
      </c>
    </row>
    <row r="4239" spans="1:22" x14ac:dyDescent="0.3">
      <c r="A4239" s="9">
        <v>45366.711805555598</v>
      </c>
      <c r="B4239" s="10">
        <v>45366</v>
      </c>
      <c r="C4239" s="11">
        <v>2024</v>
      </c>
      <c r="D4239" s="11">
        <v>3</v>
      </c>
      <c r="E4239" s="11">
        <v>15</v>
      </c>
      <c r="F4239" s="11">
        <v>17</v>
      </c>
      <c r="G4239" s="11" t="s">
        <v>52</v>
      </c>
      <c r="H4239" s="11" t="s">
        <v>53</v>
      </c>
      <c r="I4239" s="11">
        <v>40.7255860326174</v>
      </c>
      <c r="J4239" s="11">
        <v>-73.792286505461504</v>
      </c>
      <c r="K4239" s="11">
        <v>183</v>
      </c>
      <c r="L4239" s="11">
        <v>32.155708464843002</v>
      </c>
      <c r="M4239" s="11">
        <v>29.7813426092725</v>
      </c>
      <c r="N4239" s="11" t="s">
        <v>59</v>
      </c>
      <c r="O4239" s="11" t="s">
        <v>60</v>
      </c>
      <c r="P4239" s="11">
        <v>0</v>
      </c>
      <c r="Q4239" s="11">
        <v>0.64386104600168304</v>
      </c>
      <c r="R4239" s="11">
        <v>36</v>
      </c>
      <c r="S4239" s="11">
        <v>17</v>
      </c>
      <c r="T4239" s="11">
        <v>88.055367812858506</v>
      </c>
      <c r="U4239" s="11">
        <v>22.328836320953702</v>
      </c>
      <c r="V4239" s="11" t="s">
        <v>63</v>
      </c>
    </row>
    <row r="4240" spans="1:22" x14ac:dyDescent="0.3">
      <c r="A4240" s="9">
        <v>45366.715277777803</v>
      </c>
      <c r="B4240" s="10">
        <v>45366</v>
      </c>
      <c r="C4240" s="11">
        <v>2024</v>
      </c>
      <c r="D4240" s="11">
        <v>3</v>
      </c>
      <c r="E4240" s="11">
        <v>15</v>
      </c>
      <c r="F4240" s="11">
        <v>17</v>
      </c>
      <c r="G4240" s="11" t="s">
        <v>52</v>
      </c>
      <c r="H4240" s="11" t="s">
        <v>53</v>
      </c>
      <c r="I4240" s="11">
        <v>40.652650786246099</v>
      </c>
      <c r="J4240" s="11">
        <v>-73.893069925857603</v>
      </c>
      <c r="K4240" s="11">
        <v>238</v>
      </c>
      <c r="L4240" s="11">
        <v>47.718461366652399</v>
      </c>
      <c r="M4240" s="11">
        <v>48.843528653322103</v>
      </c>
      <c r="N4240" s="11" t="s">
        <v>59</v>
      </c>
      <c r="O4240" s="11" t="s">
        <v>61</v>
      </c>
      <c r="P4240" s="11">
        <v>1</v>
      </c>
      <c r="Q4240" s="11">
        <v>-0.94953011873534698</v>
      </c>
      <c r="R4240" s="11">
        <v>25</v>
      </c>
      <c r="S4240" s="11">
        <v>17</v>
      </c>
      <c r="T4240" s="11">
        <v>466.72262685587498</v>
      </c>
      <c r="U4240" s="11">
        <v>17.715134393927102</v>
      </c>
      <c r="V4240" s="11" t="s">
        <v>56</v>
      </c>
    </row>
    <row r="4241" spans="1:22" x14ac:dyDescent="0.3">
      <c r="A4241" s="9">
        <v>45366.71875</v>
      </c>
      <c r="B4241" s="10">
        <v>45366</v>
      </c>
      <c r="C4241" s="11">
        <v>2024</v>
      </c>
      <c r="D4241" s="11">
        <v>3</v>
      </c>
      <c r="E4241" s="11">
        <v>15</v>
      </c>
      <c r="F4241" s="11">
        <v>17</v>
      </c>
      <c r="G4241" s="11" t="s">
        <v>52</v>
      </c>
      <c r="H4241" s="11" t="s">
        <v>53</v>
      </c>
      <c r="I4241" s="11">
        <v>40.855380419505302</v>
      </c>
      <c r="J4241" s="11">
        <v>-73.977582323728797</v>
      </c>
      <c r="K4241" s="11">
        <v>220</v>
      </c>
      <c r="L4241" s="11">
        <v>43.208192730607003</v>
      </c>
      <c r="M4241" s="11">
        <v>72.213178987189394</v>
      </c>
      <c r="N4241" s="11" t="s">
        <v>57</v>
      </c>
      <c r="O4241" s="11" t="s">
        <v>58</v>
      </c>
      <c r="P4241" s="11">
        <v>0</v>
      </c>
      <c r="Q4241" s="11">
        <v>0.91936986203257998</v>
      </c>
      <c r="R4241" s="11">
        <v>43</v>
      </c>
      <c r="S4241" s="11">
        <v>25</v>
      </c>
      <c r="T4241" s="11">
        <v>402.52665487284901</v>
      </c>
      <c r="U4241" s="11">
        <v>7.6369807321246697</v>
      </c>
      <c r="V4241" s="11" t="s">
        <v>56</v>
      </c>
    </row>
    <row r="4242" spans="1:22" x14ac:dyDescent="0.3">
      <c r="A4242" s="9">
        <v>45366.722222222197</v>
      </c>
      <c r="B4242" s="10">
        <v>45366</v>
      </c>
      <c r="C4242" s="11">
        <v>2024</v>
      </c>
      <c r="D4242" s="11">
        <v>3</v>
      </c>
      <c r="E4242" s="11">
        <v>15</v>
      </c>
      <c r="F4242" s="11">
        <v>17</v>
      </c>
      <c r="G4242" s="11" t="s">
        <v>52</v>
      </c>
      <c r="H4242" s="11" t="s">
        <v>53</v>
      </c>
      <c r="I4242" s="11">
        <v>40.864458867502698</v>
      </c>
      <c r="J4242" s="11">
        <v>-73.751350223619795</v>
      </c>
      <c r="K4242" s="11">
        <v>80</v>
      </c>
      <c r="L4242" s="11">
        <v>6.8572718276831202</v>
      </c>
      <c r="M4242" s="11">
        <v>94.311314201651498</v>
      </c>
      <c r="N4242" s="11" t="s">
        <v>59</v>
      </c>
      <c r="O4242" s="11" t="s">
        <v>55</v>
      </c>
      <c r="P4242" s="11">
        <v>0</v>
      </c>
      <c r="Q4242" s="11">
        <v>0.134404914189835</v>
      </c>
      <c r="R4242" s="11">
        <v>4</v>
      </c>
      <c r="S4242" s="11">
        <v>35</v>
      </c>
      <c r="T4242" s="11">
        <v>155.749158681343</v>
      </c>
      <c r="U4242" s="11">
        <v>14.4992186994651</v>
      </c>
      <c r="V4242" s="11" t="s">
        <v>56</v>
      </c>
    </row>
    <row r="4243" spans="1:22" x14ac:dyDescent="0.3">
      <c r="A4243" s="9">
        <v>45366.725694444503</v>
      </c>
      <c r="B4243" s="10">
        <v>45366</v>
      </c>
      <c r="C4243" s="11">
        <v>2024</v>
      </c>
      <c r="D4243" s="11">
        <v>3</v>
      </c>
      <c r="E4243" s="11">
        <v>15</v>
      </c>
      <c r="F4243" s="11">
        <v>17</v>
      </c>
      <c r="G4243" s="11" t="s">
        <v>52</v>
      </c>
      <c r="H4243" s="11" t="s">
        <v>53</v>
      </c>
      <c r="I4243" s="11">
        <v>40.891190064726104</v>
      </c>
      <c r="J4243" s="11">
        <v>-73.886300610408298</v>
      </c>
      <c r="K4243" s="11">
        <v>265</v>
      </c>
      <c r="L4243" s="11">
        <v>32.6839355635367</v>
      </c>
      <c r="M4243" s="11">
        <v>36.930319683335398</v>
      </c>
      <c r="N4243" s="11" t="s">
        <v>54</v>
      </c>
      <c r="O4243" s="11" t="s">
        <v>61</v>
      </c>
      <c r="P4243" s="11">
        <v>0</v>
      </c>
      <c r="Q4243" s="11">
        <v>0.544767145809264</v>
      </c>
      <c r="R4243" s="11">
        <v>95</v>
      </c>
      <c r="S4243" s="11">
        <v>4</v>
      </c>
      <c r="T4243" s="11">
        <v>416.71708899725797</v>
      </c>
      <c r="U4243" s="11">
        <v>16.438961478024499</v>
      </c>
      <c r="V4243" s="11" t="s">
        <v>56</v>
      </c>
    </row>
    <row r="4244" spans="1:22" x14ac:dyDescent="0.3">
      <c r="A4244" s="9">
        <v>45366.729166666701</v>
      </c>
      <c r="B4244" s="10">
        <v>45366</v>
      </c>
      <c r="C4244" s="11">
        <v>2024</v>
      </c>
      <c r="D4244" s="11">
        <v>3</v>
      </c>
      <c r="E4244" s="11">
        <v>15</v>
      </c>
      <c r="F4244" s="11">
        <v>17</v>
      </c>
      <c r="G4244" s="11" t="s">
        <v>52</v>
      </c>
      <c r="H4244" s="11" t="s">
        <v>53</v>
      </c>
      <c r="I4244" s="11">
        <v>40.724798912560097</v>
      </c>
      <c r="J4244" s="11">
        <v>-73.724225817822301</v>
      </c>
      <c r="K4244" s="11">
        <v>146</v>
      </c>
      <c r="L4244" s="11">
        <v>49.050816984337999</v>
      </c>
      <c r="M4244" s="11">
        <v>23.7654570619498</v>
      </c>
      <c r="N4244" s="11" t="s">
        <v>59</v>
      </c>
      <c r="O4244" s="11" t="s">
        <v>55</v>
      </c>
      <c r="P4244" s="11">
        <v>1</v>
      </c>
      <c r="Q4244" s="11">
        <v>0.97354972052167799</v>
      </c>
      <c r="R4244" s="11">
        <v>52</v>
      </c>
      <c r="S4244" s="11">
        <v>17</v>
      </c>
      <c r="T4244" s="11">
        <v>445.81627713462899</v>
      </c>
      <c r="U4244" s="11">
        <v>24.921908282290602</v>
      </c>
      <c r="V4244" s="11" t="s">
        <v>56</v>
      </c>
    </row>
    <row r="4245" spans="1:22" x14ac:dyDescent="0.3">
      <c r="A4245" s="9">
        <v>45366.732638888898</v>
      </c>
      <c r="B4245" s="10">
        <v>45366</v>
      </c>
      <c r="C4245" s="11">
        <v>2024</v>
      </c>
      <c r="D4245" s="11">
        <v>3</v>
      </c>
      <c r="E4245" s="11">
        <v>15</v>
      </c>
      <c r="F4245" s="11">
        <v>17</v>
      </c>
      <c r="G4245" s="11" t="s">
        <v>52</v>
      </c>
      <c r="H4245" s="11" t="s">
        <v>53</v>
      </c>
      <c r="I4245" s="11">
        <v>40.775688537416102</v>
      </c>
      <c r="J4245" s="11">
        <v>-73.765650299321607</v>
      </c>
      <c r="K4245" s="11">
        <v>280</v>
      </c>
      <c r="L4245" s="11">
        <v>57.856751725470097</v>
      </c>
      <c r="M4245" s="11">
        <v>33.006606307217297</v>
      </c>
      <c r="N4245" s="11" t="s">
        <v>54</v>
      </c>
      <c r="O4245" s="11" t="s">
        <v>60</v>
      </c>
      <c r="P4245" s="11">
        <v>0</v>
      </c>
      <c r="Q4245" s="11">
        <v>-0.162347294653989</v>
      </c>
      <c r="R4245" s="11">
        <v>35</v>
      </c>
      <c r="S4245" s="11">
        <v>31</v>
      </c>
      <c r="T4245" s="11">
        <v>189.91861737512201</v>
      </c>
      <c r="U4245" s="11">
        <v>17.117920338569899</v>
      </c>
      <c r="V4245" s="11" t="s">
        <v>56</v>
      </c>
    </row>
    <row r="4246" spans="1:22" x14ac:dyDescent="0.3">
      <c r="A4246" s="9">
        <v>45366.736111111102</v>
      </c>
      <c r="B4246" s="10">
        <v>45366</v>
      </c>
      <c r="C4246" s="11">
        <v>2024</v>
      </c>
      <c r="D4246" s="11">
        <v>3</v>
      </c>
      <c r="E4246" s="11">
        <v>15</v>
      </c>
      <c r="F4246" s="11">
        <v>17</v>
      </c>
      <c r="G4246" s="11" t="s">
        <v>52</v>
      </c>
      <c r="H4246" s="11" t="s">
        <v>53</v>
      </c>
      <c r="I4246" s="11">
        <v>40.8742632926513</v>
      </c>
      <c r="J4246" s="11">
        <v>-73.836940126351706</v>
      </c>
      <c r="K4246" s="11">
        <v>212</v>
      </c>
      <c r="L4246" s="11">
        <v>68.776587011897405</v>
      </c>
      <c r="M4246" s="11">
        <v>41.968596515667102</v>
      </c>
      <c r="N4246" s="11" t="s">
        <v>54</v>
      </c>
      <c r="O4246" s="11" t="s">
        <v>60</v>
      </c>
      <c r="P4246" s="11">
        <v>0</v>
      </c>
      <c r="Q4246" s="11">
        <v>-0.70383367929391705</v>
      </c>
      <c r="R4246" s="11">
        <v>84</v>
      </c>
      <c r="S4246" s="11">
        <v>29</v>
      </c>
      <c r="T4246" s="11">
        <v>472.59033322013801</v>
      </c>
      <c r="U4246" s="11">
        <v>9.0212707588268692</v>
      </c>
      <c r="V4246" s="11" t="s">
        <v>56</v>
      </c>
    </row>
    <row r="4247" spans="1:22" x14ac:dyDescent="0.3">
      <c r="A4247" s="9">
        <v>45366.739583333299</v>
      </c>
      <c r="B4247" s="10">
        <v>45366</v>
      </c>
      <c r="C4247" s="11">
        <v>2024</v>
      </c>
      <c r="D4247" s="11">
        <v>3</v>
      </c>
      <c r="E4247" s="11">
        <v>15</v>
      </c>
      <c r="F4247" s="11">
        <v>17</v>
      </c>
      <c r="G4247" s="11" t="s">
        <v>52</v>
      </c>
      <c r="H4247" s="11" t="s">
        <v>53</v>
      </c>
      <c r="I4247" s="11">
        <v>40.890504029557498</v>
      </c>
      <c r="J4247" s="11">
        <v>-73.816100569995498</v>
      </c>
      <c r="K4247" s="11">
        <v>209</v>
      </c>
      <c r="L4247" s="11">
        <v>41.846888032430499</v>
      </c>
      <c r="M4247" s="11">
        <v>25.665285954494301</v>
      </c>
      <c r="N4247" s="11" t="s">
        <v>54</v>
      </c>
      <c r="O4247" s="11" t="s">
        <v>61</v>
      </c>
      <c r="P4247" s="11">
        <v>0</v>
      </c>
      <c r="Q4247" s="11">
        <v>-0.76656503209481996</v>
      </c>
      <c r="R4247" s="11">
        <v>73</v>
      </c>
      <c r="S4247" s="11">
        <v>47</v>
      </c>
      <c r="T4247" s="11">
        <v>376.255548559923</v>
      </c>
      <c r="U4247" s="11">
        <v>7.4525136686815596</v>
      </c>
      <c r="V4247" s="11" t="s">
        <v>56</v>
      </c>
    </row>
    <row r="4248" spans="1:22" x14ac:dyDescent="0.3">
      <c r="A4248" s="9">
        <v>45366.743055555598</v>
      </c>
      <c r="B4248" s="10">
        <v>45366</v>
      </c>
      <c r="C4248" s="11">
        <v>2024</v>
      </c>
      <c r="D4248" s="11">
        <v>3</v>
      </c>
      <c r="E4248" s="11">
        <v>15</v>
      </c>
      <c r="F4248" s="11">
        <v>17</v>
      </c>
      <c r="G4248" s="11" t="s">
        <v>52</v>
      </c>
      <c r="H4248" s="11" t="s">
        <v>53</v>
      </c>
      <c r="I4248" s="11">
        <v>40.895174015541002</v>
      </c>
      <c r="J4248" s="11">
        <v>-73.741631435992403</v>
      </c>
      <c r="K4248" s="11">
        <v>298</v>
      </c>
      <c r="L4248" s="11">
        <v>54.615237000167497</v>
      </c>
      <c r="M4248" s="11">
        <v>94.495197989571395</v>
      </c>
      <c r="N4248" s="11" t="s">
        <v>54</v>
      </c>
      <c r="O4248" s="11" t="s">
        <v>58</v>
      </c>
      <c r="P4248" s="11">
        <v>0</v>
      </c>
      <c r="Q4248" s="11">
        <v>0.11158445495859599</v>
      </c>
      <c r="R4248" s="11">
        <v>13</v>
      </c>
      <c r="S4248" s="11">
        <v>44</v>
      </c>
      <c r="T4248" s="11">
        <v>448.719623924583</v>
      </c>
      <c r="U4248" s="11">
        <v>26.27375785441</v>
      </c>
      <c r="V4248" s="11" t="s">
        <v>56</v>
      </c>
    </row>
    <row r="4249" spans="1:22" x14ac:dyDescent="0.3">
      <c r="A4249" s="9">
        <v>45366.746527777803</v>
      </c>
      <c r="B4249" s="10">
        <v>45366</v>
      </c>
      <c r="C4249" s="11">
        <v>2024</v>
      </c>
      <c r="D4249" s="11">
        <v>3</v>
      </c>
      <c r="E4249" s="11">
        <v>15</v>
      </c>
      <c r="F4249" s="11">
        <v>17</v>
      </c>
      <c r="G4249" s="11" t="s">
        <v>52</v>
      </c>
      <c r="H4249" s="11" t="s">
        <v>53</v>
      </c>
      <c r="I4249" s="11">
        <v>40.8074194691375</v>
      </c>
      <c r="J4249" s="11">
        <v>-73.759892761583302</v>
      </c>
      <c r="K4249" s="11">
        <v>124</v>
      </c>
      <c r="L4249" s="11">
        <v>59.130108373591298</v>
      </c>
      <c r="M4249" s="11">
        <v>62.0888831871912</v>
      </c>
      <c r="N4249" s="11" t="s">
        <v>54</v>
      </c>
      <c r="O4249" s="11" t="s">
        <v>58</v>
      </c>
      <c r="P4249" s="11">
        <v>0</v>
      </c>
      <c r="Q4249" s="11">
        <v>-0.29120519530537198</v>
      </c>
      <c r="R4249" s="11">
        <v>35</v>
      </c>
      <c r="S4249" s="11">
        <v>26</v>
      </c>
      <c r="T4249" s="11">
        <v>261.053232437227</v>
      </c>
      <c r="U4249" s="11">
        <v>25.466186558335899</v>
      </c>
      <c r="V4249" s="11" t="s">
        <v>63</v>
      </c>
    </row>
    <row r="4250" spans="1:22" x14ac:dyDescent="0.3">
      <c r="A4250" s="9">
        <v>45366.75</v>
      </c>
      <c r="B4250" s="10">
        <v>45366</v>
      </c>
      <c r="C4250" s="11">
        <v>2024</v>
      </c>
      <c r="D4250" s="11">
        <v>3</v>
      </c>
      <c r="E4250" s="11">
        <v>15</v>
      </c>
      <c r="F4250" s="11">
        <v>18</v>
      </c>
      <c r="G4250" s="11" t="s">
        <v>52</v>
      </c>
      <c r="H4250" s="11" t="s">
        <v>53</v>
      </c>
      <c r="I4250" s="11">
        <v>40.652497725455298</v>
      </c>
      <c r="J4250" s="11">
        <v>-73.865835882517104</v>
      </c>
      <c r="K4250" s="11">
        <v>167</v>
      </c>
      <c r="L4250" s="11">
        <v>57.804376624203002</v>
      </c>
      <c r="M4250" s="11">
        <v>98.937669062168197</v>
      </c>
      <c r="N4250" s="11" t="s">
        <v>54</v>
      </c>
      <c r="O4250" s="11" t="s">
        <v>60</v>
      </c>
      <c r="P4250" s="11">
        <v>0</v>
      </c>
      <c r="Q4250" s="11">
        <v>0.60434072647659098</v>
      </c>
      <c r="R4250" s="11">
        <v>17</v>
      </c>
      <c r="S4250" s="11">
        <v>8</v>
      </c>
      <c r="T4250" s="11">
        <v>62.370308561168002</v>
      </c>
      <c r="U4250" s="11">
        <v>24.666926666676801</v>
      </c>
      <c r="V4250" s="11" t="s">
        <v>56</v>
      </c>
    </row>
    <row r="4251" spans="1:22" x14ac:dyDescent="0.3">
      <c r="A4251" s="9">
        <v>45366.753472222197</v>
      </c>
      <c r="B4251" s="10">
        <v>45366</v>
      </c>
      <c r="C4251" s="11">
        <v>2024</v>
      </c>
      <c r="D4251" s="11">
        <v>3</v>
      </c>
      <c r="E4251" s="11">
        <v>15</v>
      </c>
      <c r="F4251" s="11">
        <v>18</v>
      </c>
      <c r="G4251" s="11" t="s">
        <v>52</v>
      </c>
      <c r="H4251" s="11" t="s">
        <v>53</v>
      </c>
      <c r="I4251" s="11">
        <v>40.784973753400401</v>
      </c>
      <c r="J4251" s="11">
        <v>-73.852079341881606</v>
      </c>
      <c r="K4251" s="11">
        <v>278</v>
      </c>
      <c r="L4251" s="11">
        <v>12.899640733141601</v>
      </c>
      <c r="M4251" s="11">
        <v>18.348688030505102</v>
      </c>
      <c r="N4251" s="11" t="s">
        <v>57</v>
      </c>
      <c r="O4251" s="11" t="s">
        <v>60</v>
      </c>
      <c r="P4251" s="11">
        <v>0</v>
      </c>
      <c r="Q4251" s="11">
        <v>-0.585753652787118</v>
      </c>
      <c r="R4251" s="11">
        <v>50</v>
      </c>
      <c r="S4251" s="11">
        <v>24</v>
      </c>
      <c r="T4251" s="11">
        <v>241.81524572963801</v>
      </c>
      <c r="U4251" s="11">
        <v>27.0664676295454</v>
      </c>
      <c r="V4251" s="11" t="s">
        <v>56</v>
      </c>
    </row>
    <row r="4252" spans="1:22" x14ac:dyDescent="0.3">
      <c r="A4252" s="9">
        <v>45366.756944444503</v>
      </c>
      <c r="B4252" s="10">
        <v>45366</v>
      </c>
      <c r="C4252" s="11">
        <v>2024</v>
      </c>
      <c r="D4252" s="11">
        <v>3</v>
      </c>
      <c r="E4252" s="11">
        <v>15</v>
      </c>
      <c r="F4252" s="11">
        <v>18</v>
      </c>
      <c r="G4252" s="11" t="s">
        <v>52</v>
      </c>
      <c r="H4252" s="11" t="s">
        <v>53</v>
      </c>
      <c r="I4252" s="11">
        <v>40.7182704516852</v>
      </c>
      <c r="J4252" s="11">
        <v>-73.994161493196501</v>
      </c>
      <c r="K4252" s="11">
        <v>49</v>
      </c>
      <c r="L4252" s="11">
        <v>24.2910842588634</v>
      </c>
      <c r="M4252" s="11">
        <v>14.2025817484096</v>
      </c>
      <c r="N4252" s="11" t="s">
        <v>59</v>
      </c>
      <c r="O4252" s="11" t="s">
        <v>55</v>
      </c>
      <c r="P4252" s="11">
        <v>0</v>
      </c>
      <c r="Q4252" s="11">
        <v>-0.39490019213946498</v>
      </c>
      <c r="R4252" s="11">
        <v>26</v>
      </c>
      <c r="S4252" s="11">
        <v>6</v>
      </c>
      <c r="T4252" s="11">
        <v>147.88473627482</v>
      </c>
      <c r="U4252" s="11">
        <v>13.744064704756701</v>
      </c>
      <c r="V4252" s="11" t="s">
        <v>63</v>
      </c>
    </row>
    <row r="4253" spans="1:22" x14ac:dyDescent="0.3">
      <c r="A4253" s="9">
        <v>45366.760416666701</v>
      </c>
      <c r="B4253" s="10">
        <v>45366</v>
      </c>
      <c r="C4253" s="11">
        <v>2024</v>
      </c>
      <c r="D4253" s="11">
        <v>3</v>
      </c>
      <c r="E4253" s="11">
        <v>15</v>
      </c>
      <c r="F4253" s="11">
        <v>18</v>
      </c>
      <c r="G4253" s="11" t="s">
        <v>52</v>
      </c>
      <c r="H4253" s="11" t="s">
        <v>53</v>
      </c>
      <c r="I4253" s="11">
        <v>40.860026125334301</v>
      </c>
      <c r="J4253" s="11">
        <v>-73.900062585479205</v>
      </c>
      <c r="K4253" s="11">
        <v>294</v>
      </c>
      <c r="L4253" s="11">
        <v>12.401554856935199</v>
      </c>
      <c r="M4253" s="11">
        <v>48.504725237213002</v>
      </c>
      <c r="N4253" s="11" t="s">
        <v>54</v>
      </c>
      <c r="O4253" s="11" t="s">
        <v>58</v>
      </c>
      <c r="P4253" s="11">
        <v>0</v>
      </c>
      <c r="Q4253" s="11">
        <v>-0.6438229754832</v>
      </c>
      <c r="R4253" s="11">
        <v>29</v>
      </c>
      <c r="S4253" s="11">
        <v>48</v>
      </c>
      <c r="T4253" s="11">
        <v>300.02785278269698</v>
      </c>
      <c r="U4253" s="11">
        <v>18.8339503748591</v>
      </c>
      <c r="V4253" s="11" t="s">
        <v>56</v>
      </c>
    </row>
    <row r="4254" spans="1:22" x14ac:dyDescent="0.3">
      <c r="A4254" s="9">
        <v>45366.763888888898</v>
      </c>
      <c r="B4254" s="10">
        <v>45366</v>
      </c>
      <c r="C4254" s="11">
        <v>2024</v>
      </c>
      <c r="D4254" s="11">
        <v>3</v>
      </c>
      <c r="E4254" s="11">
        <v>15</v>
      </c>
      <c r="F4254" s="11">
        <v>18</v>
      </c>
      <c r="G4254" s="11" t="s">
        <v>52</v>
      </c>
      <c r="H4254" s="11" t="s">
        <v>53</v>
      </c>
      <c r="I4254" s="11">
        <v>40.685879744073802</v>
      </c>
      <c r="J4254" s="11">
        <v>-73.733806388519596</v>
      </c>
      <c r="K4254" s="11">
        <v>284</v>
      </c>
      <c r="L4254" s="11">
        <v>34.550019262276102</v>
      </c>
      <c r="M4254" s="11">
        <v>98.728101056580599</v>
      </c>
      <c r="N4254" s="11" t="s">
        <v>54</v>
      </c>
      <c r="O4254" s="11" t="s">
        <v>58</v>
      </c>
      <c r="P4254" s="11">
        <v>0</v>
      </c>
      <c r="Q4254" s="11">
        <v>-7.9480408850142598E-2</v>
      </c>
      <c r="R4254" s="11">
        <v>2</v>
      </c>
      <c r="S4254" s="11">
        <v>14</v>
      </c>
      <c r="T4254" s="11">
        <v>150.99693456834299</v>
      </c>
      <c r="U4254" s="11">
        <v>20.508904445605801</v>
      </c>
      <c r="V4254" s="11" t="s">
        <v>56</v>
      </c>
    </row>
    <row r="4255" spans="1:22" x14ac:dyDescent="0.3">
      <c r="A4255" s="9">
        <v>45366.767361111102</v>
      </c>
      <c r="B4255" s="10">
        <v>45366</v>
      </c>
      <c r="C4255" s="11">
        <v>2024</v>
      </c>
      <c r="D4255" s="11">
        <v>3</v>
      </c>
      <c r="E4255" s="11">
        <v>15</v>
      </c>
      <c r="F4255" s="11">
        <v>18</v>
      </c>
      <c r="G4255" s="11" t="s">
        <v>52</v>
      </c>
      <c r="H4255" s="11" t="s">
        <v>53</v>
      </c>
      <c r="I4255" s="11">
        <v>40.7952382501092</v>
      </c>
      <c r="J4255" s="11">
        <v>-73.993511583153705</v>
      </c>
      <c r="K4255" s="11">
        <v>32</v>
      </c>
      <c r="L4255" s="11">
        <v>65.884556794956694</v>
      </c>
      <c r="M4255" s="11">
        <v>42.983870000043602</v>
      </c>
      <c r="N4255" s="11" t="s">
        <v>57</v>
      </c>
      <c r="O4255" s="11" t="s">
        <v>60</v>
      </c>
      <c r="P4255" s="11">
        <v>0</v>
      </c>
      <c r="Q4255" s="11">
        <v>-0.53303731358204898</v>
      </c>
      <c r="R4255" s="11">
        <v>51</v>
      </c>
      <c r="S4255" s="11">
        <v>35</v>
      </c>
      <c r="T4255" s="11">
        <v>50.3233037695978</v>
      </c>
      <c r="U4255" s="11">
        <v>29.4574706414339</v>
      </c>
      <c r="V4255" s="11" t="s">
        <v>62</v>
      </c>
    </row>
    <row r="4256" spans="1:22" x14ac:dyDescent="0.3">
      <c r="A4256" s="9">
        <v>45366.770833333299</v>
      </c>
      <c r="B4256" s="10">
        <v>45366</v>
      </c>
      <c r="C4256" s="11">
        <v>2024</v>
      </c>
      <c r="D4256" s="11">
        <v>3</v>
      </c>
      <c r="E4256" s="11">
        <v>15</v>
      </c>
      <c r="F4256" s="11">
        <v>18</v>
      </c>
      <c r="G4256" s="11" t="s">
        <v>52</v>
      </c>
      <c r="H4256" s="11" t="s">
        <v>53</v>
      </c>
      <c r="I4256" s="11">
        <v>40.776811717445902</v>
      </c>
      <c r="J4256" s="11">
        <v>-73.727792291437098</v>
      </c>
      <c r="K4256" s="11">
        <v>225</v>
      </c>
      <c r="L4256" s="11">
        <v>70.373820120203604</v>
      </c>
      <c r="M4256" s="11">
        <v>74.078715033537904</v>
      </c>
      <c r="N4256" s="11" t="s">
        <v>57</v>
      </c>
      <c r="O4256" s="11" t="s">
        <v>58</v>
      </c>
      <c r="P4256" s="11">
        <v>0</v>
      </c>
      <c r="Q4256" s="11">
        <v>0.94959330976004197</v>
      </c>
      <c r="R4256" s="11">
        <v>93</v>
      </c>
      <c r="S4256" s="11">
        <v>23</v>
      </c>
      <c r="T4256" s="11">
        <v>487.06066628014202</v>
      </c>
      <c r="U4256" s="11">
        <v>5.9671852405017196</v>
      </c>
      <c r="V4256" s="11" t="s">
        <v>56</v>
      </c>
    </row>
    <row r="4257" spans="1:22" x14ac:dyDescent="0.3">
      <c r="A4257" s="9">
        <v>45366.774305555598</v>
      </c>
      <c r="B4257" s="10">
        <v>45366</v>
      </c>
      <c r="C4257" s="11">
        <v>2024</v>
      </c>
      <c r="D4257" s="11">
        <v>3</v>
      </c>
      <c r="E4257" s="11">
        <v>15</v>
      </c>
      <c r="F4257" s="11">
        <v>18</v>
      </c>
      <c r="G4257" s="11" t="s">
        <v>52</v>
      </c>
      <c r="H4257" s="11" t="s">
        <v>53</v>
      </c>
      <c r="I4257" s="11">
        <v>40.7466858819622</v>
      </c>
      <c r="J4257" s="11">
        <v>-73.895257072956298</v>
      </c>
      <c r="K4257" s="11">
        <v>276</v>
      </c>
      <c r="L4257" s="11">
        <v>8.3193078858991996</v>
      </c>
      <c r="M4257" s="11">
        <v>80.347926818738102</v>
      </c>
      <c r="N4257" s="11" t="s">
        <v>59</v>
      </c>
      <c r="O4257" s="11" t="s">
        <v>58</v>
      </c>
      <c r="P4257" s="11">
        <v>1</v>
      </c>
      <c r="Q4257" s="11">
        <v>-0.57528222519361405</v>
      </c>
      <c r="R4257" s="11">
        <v>93</v>
      </c>
      <c r="S4257" s="11">
        <v>35</v>
      </c>
      <c r="T4257" s="11">
        <v>474.80101817379898</v>
      </c>
      <c r="U4257" s="11">
        <v>24.332491500560799</v>
      </c>
      <c r="V4257" s="11" t="s">
        <v>56</v>
      </c>
    </row>
    <row r="4258" spans="1:22" x14ac:dyDescent="0.3">
      <c r="A4258" s="9">
        <v>45366.777777777803</v>
      </c>
      <c r="B4258" s="10">
        <v>45366</v>
      </c>
      <c r="C4258" s="11">
        <v>2024</v>
      </c>
      <c r="D4258" s="11">
        <v>3</v>
      </c>
      <c r="E4258" s="11">
        <v>15</v>
      </c>
      <c r="F4258" s="11">
        <v>18</v>
      </c>
      <c r="G4258" s="11" t="s">
        <v>52</v>
      </c>
      <c r="H4258" s="11" t="s">
        <v>53</v>
      </c>
      <c r="I4258" s="11">
        <v>40.6042100389501</v>
      </c>
      <c r="J4258" s="11">
        <v>-73.879944780007193</v>
      </c>
      <c r="K4258" s="11">
        <v>44</v>
      </c>
      <c r="L4258" s="11">
        <v>21.120237423394201</v>
      </c>
      <c r="M4258" s="11">
        <v>28.987165743550101</v>
      </c>
      <c r="N4258" s="11" t="s">
        <v>59</v>
      </c>
      <c r="O4258" s="11" t="s">
        <v>61</v>
      </c>
      <c r="P4258" s="11">
        <v>0</v>
      </c>
      <c r="Q4258" s="11">
        <v>-0.18416140452916199</v>
      </c>
      <c r="R4258" s="11">
        <v>38</v>
      </c>
      <c r="S4258" s="11">
        <v>38</v>
      </c>
      <c r="T4258" s="11">
        <v>384.515042953126</v>
      </c>
      <c r="U4258" s="11">
        <v>19.732242452766201</v>
      </c>
      <c r="V4258" s="11" t="s">
        <v>63</v>
      </c>
    </row>
    <row r="4259" spans="1:22" x14ac:dyDescent="0.3">
      <c r="A4259" s="9">
        <v>45366.78125</v>
      </c>
      <c r="B4259" s="10">
        <v>45366</v>
      </c>
      <c r="C4259" s="11">
        <v>2024</v>
      </c>
      <c r="D4259" s="11">
        <v>3</v>
      </c>
      <c r="E4259" s="11">
        <v>15</v>
      </c>
      <c r="F4259" s="11">
        <v>18</v>
      </c>
      <c r="G4259" s="11" t="s">
        <v>52</v>
      </c>
      <c r="H4259" s="11" t="s">
        <v>53</v>
      </c>
      <c r="I4259" s="11">
        <v>40.775503159529102</v>
      </c>
      <c r="J4259" s="11">
        <v>-73.732815607907099</v>
      </c>
      <c r="K4259" s="11">
        <v>158</v>
      </c>
      <c r="L4259" s="11">
        <v>32.961706343107402</v>
      </c>
      <c r="M4259" s="11">
        <v>17.339087497352001</v>
      </c>
      <c r="N4259" s="11" t="s">
        <v>59</v>
      </c>
      <c r="O4259" s="11" t="s">
        <v>58</v>
      </c>
      <c r="P4259" s="11">
        <v>0</v>
      </c>
      <c r="Q4259" s="11">
        <v>6.8410989899584995E-2</v>
      </c>
      <c r="R4259" s="11">
        <v>68</v>
      </c>
      <c r="S4259" s="11">
        <v>39</v>
      </c>
      <c r="T4259" s="11">
        <v>325.48937104014698</v>
      </c>
      <c r="U4259" s="11">
        <v>26.7922275748891</v>
      </c>
      <c r="V4259" s="11" t="s">
        <v>63</v>
      </c>
    </row>
    <row r="4260" spans="1:22" x14ac:dyDescent="0.3">
      <c r="A4260" s="9">
        <v>45366.784722222197</v>
      </c>
      <c r="B4260" s="10">
        <v>45366</v>
      </c>
      <c r="C4260" s="11">
        <v>2024</v>
      </c>
      <c r="D4260" s="11">
        <v>3</v>
      </c>
      <c r="E4260" s="11">
        <v>15</v>
      </c>
      <c r="F4260" s="11">
        <v>18</v>
      </c>
      <c r="G4260" s="11" t="s">
        <v>52</v>
      </c>
      <c r="H4260" s="11" t="s">
        <v>53</v>
      </c>
      <c r="I4260" s="11">
        <v>40.656867281121002</v>
      </c>
      <c r="J4260" s="11">
        <v>-73.889774265819398</v>
      </c>
      <c r="K4260" s="11">
        <v>63</v>
      </c>
      <c r="L4260" s="11">
        <v>6.3852628784873096</v>
      </c>
      <c r="M4260" s="11">
        <v>65.141016402635898</v>
      </c>
      <c r="N4260" s="11" t="s">
        <v>57</v>
      </c>
      <c r="O4260" s="11" t="s">
        <v>61</v>
      </c>
      <c r="P4260" s="11">
        <v>0</v>
      </c>
      <c r="Q4260" s="11">
        <v>0.86722337341070399</v>
      </c>
      <c r="R4260" s="11">
        <v>76</v>
      </c>
      <c r="S4260" s="11">
        <v>21</v>
      </c>
      <c r="T4260" s="11">
        <v>291.04254167560498</v>
      </c>
      <c r="U4260" s="11">
        <v>25.720575363255801</v>
      </c>
      <c r="V4260" s="11" t="s">
        <v>56</v>
      </c>
    </row>
    <row r="4261" spans="1:22" x14ac:dyDescent="0.3">
      <c r="A4261" s="9">
        <v>45366.788194444503</v>
      </c>
      <c r="B4261" s="10">
        <v>45366</v>
      </c>
      <c r="C4261" s="11">
        <v>2024</v>
      </c>
      <c r="D4261" s="11">
        <v>3</v>
      </c>
      <c r="E4261" s="11">
        <v>15</v>
      </c>
      <c r="F4261" s="11">
        <v>18</v>
      </c>
      <c r="G4261" s="11" t="s">
        <v>52</v>
      </c>
      <c r="H4261" s="11" t="s">
        <v>53</v>
      </c>
      <c r="I4261" s="11">
        <v>40.844355714733403</v>
      </c>
      <c r="J4261" s="11">
        <v>-73.884022390329704</v>
      </c>
      <c r="K4261" s="11">
        <v>37</v>
      </c>
      <c r="L4261" s="11">
        <v>68.024080957373201</v>
      </c>
      <c r="M4261" s="11">
        <v>33.218119712275197</v>
      </c>
      <c r="N4261" s="11" t="s">
        <v>59</v>
      </c>
      <c r="O4261" s="11" t="s">
        <v>60</v>
      </c>
      <c r="P4261" s="11">
        <v>0</v>
      </c>
      <c r="Q4261" s="11">
        <v>-0.88437404486474802</v>
      </c>
      <c r="R4261" s="11">
        <v>50</v>
      </c>
      <c r="S4261" s="11">
        <v>26</v>
      </c>
      <c r="T4261" s="11">
        <v>246.873973185767</v>
      </c>
      <c r="U4261" s="11">
        <v>12.8414645186831</v>
      </c>
      <c r="V4261" s="11" t="s">
        <v>62</v>
      </c>
    </row>
    <row r="4262" spans="1:22" x14ac:dyDescent="0.3">
      <c r="A4262" s="9">
        <v>45366.791666666701</v>
      </c>
      <c r="B4262" s="10">
        <v>45366</v>
      </c>
      <c r="C4262" s="11">
        <v>2024</v>
      </c>
      <c r="D4262" s="11">
        <v>3</v>
      </c>
      <c r="E4262" s="11">
        <v>15</v>
      </c>
      <c r="F4262" s="11">
        <v>19</v>
      </c>
      <c r="G4262" s="11" t="s">
        <v>52</v>
      </c>
      <c r="H4262" s="11" t="s">
        <v>53</v>
      </c>
      <c r="I4262" s="11">
        <v>40.612703879602797</v>
      </c>
      <c r="J4262" s="11">
        <v>-73.988385574486998</v>
      </c>
      <c r="K4262" s="11">
        <v>197</v>
      </c>
      <c r="L4262" s="11">
        <v>24.621970712680501</v>
      </c>
      <c r="M4262" s="11">
        <v>17.7505541513837</v>
      </c>
      <c r="N4262" s="11" t="s">
        <v>54</v>
      </c>
      <c r="O4262" s="11" t="s">
        <v>60</v>
      </c>
      <c r="P4262" s="11">
        <v>0</v>
      </c>
      <c r="Q4262" s="11">
        <v>0.62581988337704897</v>
      </c>
      <c r="R4262" s="11">
        <v>87</v>
      </c>
      <c r="S4262" s="11">
        <v>6</v>
      </c>
      <c r="T4262" s="11">
        <v>256.948419404037</v>
      </c>
      <c r="U4262" s="11">
        <v>28.647716465286098</v>
      </c>
      <c r="V4262" s="11" t="s">
        <v>63</v>
      </c>
    </row>
    <row r="4263" spans="1:22" x14ac:dyDescent="0.3">
      <c r="A4263" s="9">
        <v>45366.795138888898</v>
      </c>
      <c r="B4263" s="10">
        <v>45366</v>
      </c>
      <c r="C4263" s="11">
        <v>2024</v>
      </c>
      <c r="D4263" s="11">
        <v>3</v>
      </c>
      <c r="E4263" s="11">
        <v>15</v>
      </c>
      <c r="F4263" s="11">
        <v>19</v>
      </c>
      <c r="G4263" s="11" t="s">
        <v>52</v>
      </c>
      <c r="H4263" s="11" t="s">
        <v>53</v>
      </c>
      <c r="I4263" s="11">
        <v>40.861361081503297</v>
      </c>
      <c r="J4263" s="11">
        <v>-73.770537167877706</v>
      </c>
      <c r="K4263" s="11">
        <v>193</v>
      </c>
      <c r="L4263" s="11">
        <v>59.421176711626501</v>
      </c>
      <c r="M4263" s="11">
        <v>49.848144749031903</v>
      </c>
      <c r="N4263" s="11" t="s">
        <v>59</v>
      </c>
      <c r="O4263" s="11" t="s">
        <v>55</v>
      </c>
      <c r="P4263" s="11">
        <v>0</v>
      </c>
      <c r="Q4263" s="11">
        <v>0.432971786236026</v>
      </c>
      <c r="R4263" s="11">
        <v>38</v>
      </c>
      <c r="S4263" s="11">
        <v>20</v>
      </c>
      <c r="T4263" s="11">
        <v>231.29452093858501</v>
      </c>
      <c r="U4263" s="11">
        <v>28.6475134628791</v>
      </c>
      <c r="V4263" s="11" t="s">
        <v>63</v>
      </c>
    </row>
    <row r="4264" spans="1:22" x14ac:dyDescent="0.3">
      <c r="A4264" s="9">
        <v>45366.798611111102</v>
      </c>
      <c r="B4264" s="10">
        <v>45366</v>
      </c>
      <c r="C4264" s="11">
        <v>2024</v>
      </c>
      <c r="D4264" s="11">
        <v>3</v>
      </c>
      <c r="E4264" s="11">
        <v>15</v>
      </c>
      <c r="F4264" s="11">
        <v>19</v>
      </c>
      <c r="G4264" s="11" t="s">
        <v>52</v>
      </c>
      <c r="H4264" s="11" t="s">
        <v>53</v>
      </c>
      <c r="I4264" s="11">
        <v>40.636078215696998</v>
      </c>
      <c r="J4264" s="11">
        <v>-73.776813475548394</v>
      </c>
      <c r="K4264" s="11">
        <v>105</v>
      </c>
      <c r="L4264" s="11">
        <v>58.572630196972099</v>
      </c>
      <c r="M4264" s="11">
        <v>45.755927194223297</v>
      </c>
      <c r="N4264" s="11" t="s">
        <v>54</v>
      </c>
      <c r="O4264" s="11" t="s">
        <v>61</v>
      </c>
      <c r="P4264" s="11">
        <v>0</v>
      </c>
      <c r="Q4264" s="11">
        <v>0.993907125178915</v>
      </c>
      <c r="R4264" s="11">
        <v>44</v>
      </c>
      <c r="S4264" s="11">
        <v>27</v>
      </c>
      <c r="T4264" s="11">
        <v>335.642741599136</v>
      </c>
      <c r="U4264" s="11">
        <v>28.5855989083556</v>
      </c>
      <c r="V4264" s="11" t="s">
        <v>63</v>
      </c>
    </row>
    <row r="4265" spans="1:22" x14ac:dyDescent="0.3">
      <c r="A4265" s="9">
        <v>45366.802083333299</v>
      </c>
      <c r="B4265" s="10">
        <v>45366</v>
      </c>
      <c r="C4265" s="11">
        <v>2024</v>
      </c>
      <c r="D4265" s="11">
        <v>3</v>
      </c>
      <c r="E4265" s="11">
        <v>15</v>
      </c>
      <c r="F4265" s="11">
        <v>19</v>
      </c>
      <c r="G4265" s="11" t="s">
        <v>52</v>
      </c>
      <c r="H4265" s="11" t="s">
        <v>53</v>
      </c>
      <c r="I4265" s="11">
        <v>40.740321309709998</v>
      </c>
      <c r="J4265" s="11">
        <v>-73.734622024217998</v>
      </c>
      <c r="K4265" s="11">
        <v>134</v>
      </c>
      <c r="L4265" s="11">
        <v>8.0878813658153206</v>
      </c>
      <c r="M4265" s="11">
        <v>60.659235869258097</v>
      </c>
      <c r="N4265" s="11" t="s">
        <v>59</v>
      </c>
      <c r="O4265" s="11" t="s">
        <v>61</v>
      </c>
      <c r="P4265" s="11">
        <v>0</v>
      </c>
      <c r="Q4265" s="11">
        <v>-0.79523597727323003</v>
      </c>
      <c r="R4265" s="11">
        <v>8</v>
      </c>
      <c r="S4265" s="11">
        <v>18</v>
      </c>
      <c r="T4265" s="11">
        <v>376.45931618239501</v>
      </c>
      <c r="U4265" s="11">
        <v>6.0121450338394604</v>
      </c>
      <c r="V4265" s="11" t="s">
        <v>56</v>
      </c>
    </row>
    <row r="4266" spans="1:22" x14ac:dyDescent="0.3">
      <c r="A4266" s="9">
        <v>45366.805555555598</v>
      </c>
      <c r="B4266" s="10">
        <v>45366</v>
      </c>
      <c r="C4266" s="11">
        <v>2024</v>
      </c>
      <c r="D4266" s="11">
        <v>3</v>
      </c>
      <c r="E4266" s="11">
        <v>15</v>
      </c>
      <c r="F4266" s="11">
        <v>19</v>
      </c>
      <c r="G4266" s="11" t="s">
        <v>52</v>
      </c>
      <c r="H4266" s="11" t="s">
        <v>53</v>
      </c>
      <c r="I4266" s="11">
        <v>40.638525845162803</v>
      </c>
      <c r="J4266" s="11">
        <v>-73.926883025605605</v>
      </c>
      <c r="K4266" s="11">
        <v>36</v>
      </c>
      <c r="L4266" s="11">
        <v>6.82201173012864</v>
      </c>
      <c r="M4266" s="11">
        <v>60.337324597870897</v>
      </c>
      <c r="N4266" s="11" t="s">
        <v>57</v>
      </c>
      <c r="O4266" s="11" t="s">
        <v>55</v>
      </c>
      <c r="P4266" s="11">
        <v>0</v>
      </c>
      <c r="Q4266" s="11">
        <v>0.88536968275366101</v>
      </c>
      <c r="R4266" s="11">
        <v>57</v>
      </c>
      <c r="S4266" s="11">
        <v>45</v>
      </c>
      <c r="T4266" s="11">
        <v>349.26691968432402</v>
      </c>
      <c r="U4266" s="11">
        <v>15.668388328773499</v>
      </c>
      <c r="V4266" s="11" t="s">
        <v>56</v>
      </c>
    </row>
    <row r="4267" spans="1:22" x14ac:dyDescent="0.3">
      <c r="A4267" s="9">
        <v>45366.809027777803</v>
      </c>
      <c r="B4267" s="10">
        <v>45366</v>
      </c>
      <c r="C4267" s="11">
        <v>2024</v>
      </c>
      <c r="D4267" s="11">
        <v>3</v>
      </c>
      <c r="E4267" s="11">
        <v>15</v>
      </c>
      <c r="F4267" s="11">
        <v>19</v>
      </c>
      <c r="G4267" s="11" t="s">
        <v>52</v>
      </c>
      <c r="H4267" s="11" t="s">
        <v>53</v>
      </c>
      <c r="I4267" s="11">
        <v>40.816249868322402</v>
      </c>
      <c r="J4267" s="11">
        <v>-73.808834192430595</v>
      </c>
      <c r="K4267" s="11">
        <v>180</v>
      </c>
      <c r="L4267" s="11">
        <v>46.413008804891398</v>
      </c>
      <c r="M4267" s="11">
        <v>47.347142492306602</v>
      </c>
      <c r="N4267" s="11" t="s">
        <v>54</v>
      </c>
      <c r="O4267" s="11" t="s">
        <v>55</v>
      </c>
      <c r="P4267" s="11">
        <v>0</v>
      </c>
      <c r="Q4267" s="11">
        <v>-4.8984374455958102E-2</v>
      </c>
      <c r="R4267" s="11">
        <v>53</v>
      </c>
      <c r="S4267" s="11">
        <v>44</v>
      </c>
      <c r="T4267" s="11">
        <v>56.033340705832202</v>
      </c>
      <c r="U4267" s="11">
        <v>20.1134328196542</v>
      </c>
      <c r="V4267" s="11" t="s">
        <v>63</v>
      </c>
    </row>
    <row r="4268" spans="1:22" x14ac:dyDescent="0.3">
      <c r="A4268" s="9">
        <v>45366.8125</v>
      </c>
      <c r="B4268" s="10">
        <v>45366</v>
      </c>
      <c r="C4268" s="11">
        <v>2024</v>
      </c>
      <c r="D4268" s="11">
        <v>3</v>
      </c>
      <c r="E4268" s="11">
        <v>15</v>
      </c>
      <c r="F4268" s="11">
        <v>19</v>
      </c>
      <c r="G4268" s="11" t="s">
        <v>52</v>
      </c>
      <c r="H4268" s="11" t="s">
        <v>53</v>
      </c>
      <c r="I4268" s="11">
        <v>40.883249171248899</v>
      </c>
      <c r="J4268" s="11">
        <v>-73.876138385409604</v>
      </c>
      <c r="K4268" s="11">
        <v>289</v>
      </c>
      <c r="L4268" s="11">
        <v>43.1586268347654</v>
      </c>
      <c r="M4268" s="11">
        <v>85.666308873776501</v>
      </c>
      <c r="N4268" s="11" t="s">
        <v>57</v>
      </c>
      <c r="O4268" s="11" t="s">
        <v>55</v>
      </c>
      <c r="P4268" s="11">
        <v>0</v>
      </c>
      <c r="Q4268" s="11">
        <v>5.4073917618746803E-2</v>
      </c>
      <c r="R4268" s="11">
        <v>8</v>
      </c>
      <c r="S4268" s="11">
        <v>12</v>
      </c>
      <c r="T4268" s="11">
        <v>422.98974871385502</v>
      </c>
      <c r="U4268" s="11">
        <v>12.029019225014901</v>
      </c>
      <c r="V4268" s="11" t="s">
        <v>56</v>
      </c>
    </row>
    <row r="4269" spans="1:22" x14ac:dyDescent="0.3">
      <c r="A4269" s="9">
        <v>45366.815972222197</v>
      </c>
      <c r="B4269" s="10">
        <v>45366</v>
      </c>
      <c r="C4269" s="11">
        <v>2024</v>
      </c>
      <c r="D4269" s="11">
        <v>3</v>
      </c>
      <c r="E4269" s="11">
        <v>15</v>
      </c>
      <c r="F4269" s="11">
        <v>19</v>
      </c>
      <c r="G4269" s="11" t="s">
        <v>52</v>
      </c>
      <c r="H4269" s="11" t="s">
        <v>53</v>
      </c>
      <c r="I4269" s="11">
        <v>40.889510799965102</v>
      </c>
      <c r="J4269" s="11">
        <v>-73.977794044994098</v>
      </c>
      <c r="K4269" s="11">
        <v>187</v>
      </c>
      <c r="L4269" s="11">
        <v>79.412060731717801</v>
      </c>
      <c r="M4269" s="11">
        <v>71.400803394349893</v>
      </c>
      <c r="N4269" s="11" t="s">
        <v>59</v>
      </c>
      <c r="O4269" s="11" t="s">
        <v>61</v>
      </c>
      <c r="P4269" s="11">
        <v>0</v>
      </c>
      <c r="Q4269" s="11">
        <v>-0.53833080856885296</v>
      </c>
      <c r="R4269" s="11">
        <v>24</v>
      </c>
      <c r="S4269" s="11">
        <v>19</v>
      </c>
      <c r="T4269" s="11">
        <v>84.045770100313604</v>
      </c>
      <c r="U4269" s="11">
        <v>7.3433418406384998</v>
      </c>
      <c r="V4269" s="11" t="s">
        <v>63</v>
      </c>
    </row>
    <row r="4270" spans="1:22" x14ac:dyDescent="0.3">
      <c r="A4270" s="9">
        <v>45366.819444444503</v>
      </c>
      <c r="B4270" s="10">
        <v>45366</v>
      </c>
      <c r="C4270" s="11">
        <v>2024</v>
      </c>
      <c r="D4270" s="11">
        <v>3</v>
      </c>
      <c r="E4270" s="11">
        <v>15</v>
      </c>
      <c r="F4270" s="11">
        <v>19</v>
      </c>
      <c r="G4270" s="11" t="s">
        <v>52</v>
      </c>
      <c r="H4270" s="11" t="s">
        <v>53</v>
      </c>
      <c r="I4270" s="11">
        <v>40.808396458898699</v>
      </c>
      <c r="J4270" s="11">
        <v>-73.874115288032002</v>
      </c>
      <c r="K4270" s="11">
        <v>100</v>
      </c>
      <c r="L4270" s="11">
        <v>25.439759178222602</v>
      </c>
      <c r="M4270" s="11">
        <v>68.584993459360007</v>
      </c>
      <c r="N4270" s="11" t="s">
        <v>54</v>
      </c>
      <c r="O4270" s="11" t="s">
        <v>55</v>
      </c>
      <c r="P4270" s="11">
        <v>0</v>
      </c>
      <c r="Q4270" s="11">
        <v>0.13501425301842301</v>
      </c>
      <c r="R4270" s="11">
        <v>69</v>
      </c>
      <c r="S4270" s="11">
        <v>27</v>
      </c>
      <c r="T4270" s="11">
        <v>232.780924744494</v>
      </c>
      <c r="U4270" s="11">
        <v>12.6431044417506</v>
      </c>
      <c r="V4270" s="11" t="s">
        <v>63</v>
      </c>
    </row>
    <row r="4271" spans="1:22" x14ac:dyDescent="0.3">
      <c r="A4271" s="9">
        <v>45366.822916666701</v>
      </c>
      <c r="B4271" s="10">
        <v>45366</v>
      </c>
      <c r="C4271" s="11">
        <v>2024</v>
      </c>
      <c r="D4271" s="11">
        <v>3</v>
      </c>
      <c r="E4271" s="11">
        <v>15</v>
      </c>
      <c r="F4271" s="11">
        <v>19</v>
      </c>
      <c r="G4271" s="11" t="s">
        <v>52</v>
      </c>
      <c r="H4271" s="11" t="s">
        <v>53</v>
      </c>
      <c r="I4271" s="11">
        <v>40.789541521174698</v>
      </c>
      <c r="J4271" s="11">
        <v>-73.858228938261007</v>
      </c>
      <c r="K4271" s="11">
        <v>179</v>
      </c>
      <c r="L4271" s="11">
        <v>27.2408474217705</v>
      </c>
      <c r="M4271" s="11">
        <v>88.244834957637707</v>
      </c>
      <c r="N4271" s="11" t="s">
        <v>54</v>
      </c>
      <c r="O4271" s="11" t="s">
        <v>60</v>
      </c>
      <c r="P4271" s="11">
        <v>0</v>
      </c>
      <c r="Q4271" s="11">
        <v>0.54139048674396995</v>
      </c>
      <c r="R4271" s="11">
        <v>77</v>
      </c>
      <c r="S4271" s="11">
        <v>48</v>
      </c>
      <c r="T4271" s="11">
        <v>252.87957329477999</v>
      </c>
      <c r="U4271" s="11">
        <v>27.401145040206998</v>
      </c>
      <c r="V4271" s="11" t="s">
        <v>56</v>
      </c>
    </row>
    <row r="4272" spans="1:22" x14ac:dyDescent="0.3">
      <c r="A4272" s="9">
        <v>45366.826388888898</v>
      </c>
      <c r="B4272" s="10">
        <v>45366</v>
      </c>
      <c r="C4272" s="11">
        <v>2024</v>
      </c>
      <c r="D4272" s="11">
        <v>3</v>
      </c>
      <c r="E4272" s="11">
        <v>15</v>
      </c>
      <c r="F4272" s="11">
        <v>19</v>
      </c>
      <c r="G4272" s="11" t="s">
        <v>52</v>
      </c>
      <c r="H4272" s="11" t="s">
        <v>53</v>
      </c>
      <c r="I4272" s="11">
        <v>40.882128761384699</v>
      </c>
      <c r="J4272" s="11">
        <v>-73.966651399668706</v>
      </c>
      <c r="K4272" s="11">
        <v>238</v>
      </c>
      <c r="L4272" s="11">
        <v>73.109762263262297</v>
      </c>
      <c r="M4272" s="11">
        <v>18.0918574811399</v>
      </c>
      <c r="N4272" s="11" t="s">
        <v>59</v>
      </c>
      <c r="O4272" s="11" t="s">
        <v>58</v>
      </c>
      <c r="P4272" s="11">
        <v>0</v>
      </c>
      <c r="Q4272" s="11">
        <v>-0.163988485899832</v>
      </c>
      <c r="R4272" s="11">
        <v>20</v>
      </c>
      <c r="S4272" s="11">
        <v>38</v>
      </c>
      <c r="T4272" s="11">
        <v>323.96888338991602</v>
      </c>
      <c r="U4272" s="11">
        <v>5.9570191195948698</v>
      </c>
      <c r="V4272" s="11" t="s">
        <v>56</v>
      </c>
    </row>
    <row r="4273" spans="1:22" x14ac:dyDescent="0.3">
      <c r="A4273" s="9">
        <v>45366.829861111102</v>
      </c>
      <c r="B4273" s="10">
        <v>45366</v>
      </c>
      <c r="C4273" s="11">
        <v>2024</v>
      </c>
      <c r="D4273" s="11">
        <v>3</v>
      </c>
      <c r="E4273" s="11">
        <v>15</v>
      </c>
      <c r="F4273" s="11">
        <v>19</v>
      </c>
      <c r="G4273" s="11" t="s">
        <v>52</v>
      </c>
      <c r="H4273" s="11" t="s">
        <v>53</v>
      </c>
      <c r="I4273" s="11">
        <v>40.675151282481799</v>
      </c>
      <c r="J4273" s="11">
        <v>-73.822293140684295</v>
      </c>
      <c r="K4273" s="11">
        <v>273</v>
      </c>
      <c r="L4273" s="11">
        <v>43.241595887971599</v>
      </c>
      <c r="M4273" s="11">
        <v>30.050275811837601</v>
      </c>
      <c r="N4273" s="11" t="s">
        <v>59</v>
      </c>
      <c r="O4273" s="11" t="s">
        <v>60</v>
      </c>
      <c r="P4273" s="11">
        <v>0</v>
      </c>
      <c r="Q4273" s="11">
        <v>0.20501383998299499</v>
      </c>
      <c r="R4273" s="11">
        <v>26</v>
      </c>
      <c r="S4273" s="11">
        <v>26</v>
      </c>
      <c r="T4273" s="11">
        <v>375.51238199477001</v>
      </c>
      <c r="U4273" s="11">
        <v>5.4410944513799597</v>
      </c>
      <c r="V4273" s="11" t="s">
        <v>56</v>
      </c>
    </row>
    <row r="4274" spans="1:22" x14ac:dyDescent="0.3">
      <c r="A4274" s="9">
        <v>45366.833333333299</v>
      </c>
      <c r="B4274" s="10">
        <v>45366</v>
      </c>
      <c r="C4274" s="11">
        <v>2024</v>
      </c>
      <c r="D4274" s="11">
        <v>3</v>
      </c>
      <c r="E4274" s="11">
        <v>15</v>
      </c>
      <c r="F4274" s="11">
        <v>20</v>
      </c>
      <c r="G4274" s="11" t="s">
        <v>52</v>
      </c>
      <c r="H4274" s="11" t="s">
        <v>53</v>
      </c>
      <c r="I4274" s="11">
        <v>40.639028368857801</v>
      </c>
      <c r="J4274" s="11">
        <v>-73.921917402141304</v>
      </c>
      <c r="K4274" s="11">
        <v>44</v>
      </c>
      <c r="L4274" s="11">
        <v>42.751965217247097</v>
      </c>
      <c r="M4274" s="11">
        <v>24.038797586782199</v>
      </c>
      <c r="N4274" s="11" t="s">
        <v>54</v>
      </c>
      <c r="O4274" s="11" t="s">
        <v>55</v>
      </c>
      <c r="P4274" s="11">
        <v>0</v>
      </c>
      <c r="Q4274" s="11">
        <v>-0.49806651070971503</v>
      </c>
      <c r="R4274" s="11">
        <v>31</v>
      </c>
      <c r="S4274" s="11">
        <v>24</v>
      </c>
      <c r="T4274" s="11">
        <v>226.30756474049099</v>
      </c>
      <c r="U4274" s="11">
        <v>20.1964021894868</v>
      </c>
      <c r="V4274" s="11" t="s">
        <v>62</v>
      </c>
    </row>
    <row r="4275" spans="1:22" x14ac:dyDescent="0.3">
      <c r="A4275" s="9">
        <v>45366.836805555598</v>
      </c>
      <c r="B4275" s="10">
        <v>45366</v>
      </c>
      <c r="C4275" s="11">
        <v>2024</v>
      </c>
      <c r="D4275" s="11">
        <v>3</v>
      </c>
      <c r="E4275" s="11">
        <v>15</v>
      </c>
      <c r="F4275" s="11">
        <v>20</v>
      </c>
      <c r="G4275" s="11" t="s">
        <v>52</v>
      </c>
      <c r="H4275" s="11" t="s">
        <v>53</v>
      </c>
      <c r="I4275" s="11">
        <v>40.642525622721998</v>
      </c>
      <c r="J4275" s="11">
        <v>-73.913760467211603</v>
      </c>
      <c r="K4275" s="11">
        <v>94</v>
      </c>
      <c r="L4275" s="11">
        <v>74.739294759608995</v>
      </c>
      <c r="M4275" s="11">
        <v>81.203373841773995</v>
      </c>
      <c r="N4275" s="11" t="s">
        <v>57</v>
      </c>
      <c r="O4275" s="11" t="s">
        <v>61</v>
      </c>
      <c r="P4275" s="11">
        <v>0</v>
      </c>
      <c r="Q4275" s="11">
        <v>-0.414231641223893</v>
      </c>
      <c r="R4275" s="11">
        <v>32</v>
      </c>
      <c r="S4275" s="11">
        <v>29</v>
      </c>
      <c r="T4275" s="11">
        <v>224.50023315188099</v>
      </c>
      <c r="U4275" s="11">
        <v>24.413355294443399</v>
      </c>
      <c r="V4275" s="11" t="s">
        <v>56</v>
      </c>
    </row>
    <row r="4276" spans="1:22" x14ac:dyDescent="0.3">
      <c r="A4276" s="9">
        <v>45366.840277777803</v>
      </c>
      <c r="B4276" s="10">
        <v>45366</v>
      </c>
      <c r="C4276" s="11">
        <v>2024</v>
      </c>
      <c r="D4276" s="11">
        <v>3</v>
      </c>
      <c r="E4276" s="11">
        <v>15</v>
      </c>
      <c r="F4276" s="11">
        <v>20</v>
      </c>
      <c r="G4276" s="11" t="s">
        <v>52</v>
      </c>
      <c r="H4276" s="11" t="s">
        <v>53</v>
      </c>
      <c r="I4276" s="11">
        <v>40.727085604308101</v>
      </c>
      <c r="J4276" s="11">
        <v>-73.778164584356503</v>
      </c>
      <c r="K4276" s="11">
        <v>109</v>
      </c>
      <c r="L4276" s="11">
        <v>19.3625407097969</v>
      </c>
      <c r="M4276" s="11">
        <v>30.147125197998601</v>
      </c>
      <c r="N4276" s="11" t="s">
        <v>57</v>
      </c>
      <c r="O4276" s="11" t="s">
        <v>60</v>
      </c>
      <c r="P4276" s="11">
        <v>0</v>
      </c>
      <c r="Q4276" s="11">
        <v>-2.6377381264697599E-2</v>
      </c>
      <c r="R4276" s="11">
        <v>51</v>
      </c>
      <c r="S4276" s="11">
        <v>7</v>
      </c>
      <c r="T4276" s="11">
        <v>58.014561602003603</v>
      </c>
      <c r="U4276" s="11">
        <v>23.1392968910015</v>
      </c>
      <c r="V4276" s="11" t="s">
        <v>56</v>
      </c>
    </row>
    <row r="4277" spans="1:22" x14ac:dyDescent="0.3">
      <c r="A4277" s="9">
        <v>45366.84375</v>
      </c>
      <c r="B4277" s="10">
        <v>45366</v>
      </c>
      <c r="C4277" s="11">
        <v>2024</v>
      </c>
      <c r="D4277" s="11">
        <v>3</v>
      </c>
      <c r="E4277" s="11">
        <v>15</v>
      </c>
      <c r="F4277" s="11">
        <v>20</v>
      </c>
      <c r="G4277" s="11" t="s">
        <v>52</v>
      </c>
      <c r="H4277" s="11" t="s">
        <v>53</v>
      </c>
      <c r="I4277" s="11">
        <v>40.840716058069901</v>
      </c>
      <c r="J4277" s="11">
        <v>-73.999838005735199</v>
      </c>
      <c r="K4277" s="11">
        <v>183</v>
      </c>
      <c r="L4277" s="11">
        <v>14.8339305500865</v>
      </c>
      <c r="M4277" s="11">
        <v>28.497783347607001</v>
      </c>
      <c r="N4277" s="11" t="s">
        <v>59</v>
      </c>
      <c r="O4277" s="11" t="s">
        <v>55</v>
      </c>
      <c r="P4277" s="11">
        <v>1</v>
      </c>
      <c r="Q4277" s="11">
        <v>-0.91424012053817605</v>
      </c>
      <c r="R4277" s="11">
        <v>37</v>
      </c>
      <c r="S4277" s="11">
        <v>21</v>
      </c>
      <c r="T4277" s="11">
        <v>429.18288354671398</v>
      </c>
      <c r="U4277" s="11">
        <v>19.676332322827001</v>
      </c>
      <c r="V4277" s="11" t="s">
        <v>56</v>
      </c>
    </row>
    <row r="4278" spans="1:22" x14ac:dyDescent="0.3">
      <c r="A4278" s="9">
        <v>45366.847222222197</v>
      </c>
      <c r="B4278" s="10">
        <v>45366</v>
      </c>
      <c r="C4278" s="11">
        <v>2024</v>
      </c>
      <c r="D4278" s="11">
        <v>3</v>
      </c>
      <c r="E4278" s="11">
        <v>15</v>
      </c>
      <c r="F4278" s="11">
        <v>20</v>
      </c>
      <c r="G4278" s="11" t="s">
        <v>52</v>
      </c>
      <c r="H4278" s="11" t="s">
        <v>53</v>
      </c>
      <c r="I4278" s="11">
        <v>40.844126305397403</v>
      </c>
      <c r="J4278" s="11">
        <v>-73.931075923513902</v>
      </c>
      <c r="K4278" s="11">
        <v>227</v>
      </c>
      <c r="L4278" s="11">
        <v>15.141939277676</v>
      </c>
      <c r="M4278" s="11">
        <v>75.378430942680097</v>
      </c>
      <c r="N4278" s="11" t="s">
        <v>57</v>
      </c>
      <c r="O4278" s="11" t="s">
        <v>60</v>
      </c>
      <c r="P4278" s="11">
        <v>0</v>
      </c>
      <c r="Q4278" s="11">
        <v>-0.84921246451131105</v>
      </c>
      <c r="R4278" s="11">
        <v>28</v>
      </c>
      <c r="S4278" s="11">
        <v>16</v>
      </c>
      <c r="T4278" s="11">
        <v>170.23868575747099</v>
      </c>
      <c r="U4278" s="11">
        <v>7.9281922722798903</v>
      </c>
      <c r="V4278" s="11" t="s">
        <v>56</v>
      </c>
    </row>
    <row r="4279" spans="1:22" x14ac:dyDescent="0.3">
      <c r="A4279" s="9">
        <v>45366.850694444503</v>
      </c>
      <c r="B4279" s="10">
        <v>45366</v>
      </c>
      <c r="C4279" s="11">
        <v>2024</v>
      </c>
      <c r="D4279" s="11">
        <v>3</v>
      </c>
      <c r="E4279" s="11">
        <v>15</v>
      </c>
      <c r="F4279" s="11">
        <v>20</v>
      </c>
      <c r="G4279" s="11" t="s">
        <v>52</v>
      </c>
      <c r="H4279" s="11" t="s">
        <v>53</v>
      </c>
      <c r="I4279" s="11">
        <v>40.763295723897897</v>
      </c>
      <c r="J4279" s="11">
        <v>-73.903869667325594</v>
      </c>
      <c r="K4279" s="11">
        <v>167</v>
      </c>
      <c r="L4279" s="11">
        <v>65.673698314503497</v>
      </c>
      <c r="M4279" s="11">
        <v>37.048694339860397</v>
      </c>
      <c r="N4279" s="11" t="s">
        <v>54</v>
      </c>
      <c r="O4279" s="11" t="s">
        <v>60</v>
      </c>
      <c r="P4279" s="11">
        <v>0</v>
      </c>
      <c r="Q4279" s="11">
        <v>-0.62640878791434795</v>
      </c>
      <c r="R4279" s="11">
        <v>68</v>
      </c>
      <c r="S4279" s="11">
        <v>44</v>
      </c>
      <c r="T4279" s="11">
        <v>302.113544848169</v>
      </c>
      <c r="U4279" s="11">
        <v>11.575182361669301</v>
      </c>
      <c r="V4279" s="11" t="s">
        <v>63</v>
      </c>
    </row>
    <row r="4280" spans="1:22" x14ac:dyDescent="0.3">
      <c r="A4280" s="9">
        <v>45366.854166666701</v>
      </c>
      <c r="B4280" s="10">
        <v>45366</v>
      </c>
      <c r="C4280" s="11">
        <v>2024</v>
      </c>
      <c r="D4280" s="11">
        <v>3</v>
      </c>
      <c r="E4280" s="11">
        <v>15</v>
      </c>
      <c r="F4280" s="11">
        <v>20</v>
      </c>
      <c r="G4280" s="11" t="s">
        <v>52</v>
      </c>
      <c r="H4280" s="11" t="s">
        <v>53</v>
      </c>
      <c r="I4280" s="11">
        <v>40.753173848128199</v>
      </c>
      <c r="J4280" s="11">
        <v>-73.874017870731905</v>
      </c>
      <c r="K4280" s="11">
        <v>245</v>
      </c>
      <c r="L4280" s="11">
        <v>74.201794331365903</v>
      </c>
      <c r="M4280" s="11">
        <v>46.426512214604301</v>
      </c>
      <c r="N4280" s="11" t="s">
        <v>54</v>
      </c>
      <c r="O4280" s="11" t="s">
        <v>60</v>
      </c>
      <c r="P4280" s="11">
        <v>0</v>
      </c>
      <c r="Q4280" s="11">
        <v>-0.74228201101551505</v>
      </c>
      <c r="R4280" s="11">
        <v>16</v>
      </c>
      <c r="S4280" s="11">
        <v>30</v>
      </c>
      <c r="T4280" s="11">
        <v>456.176646041168</v>
      </c>
      <c r="U4280" s="11">
        <v>10.1967037656292</v>
      </c>
      <c r="V4280" s="11" t="s">
        <v>56</v>
      </c>
    </row>
    <row r="4281" spans="1:22" x14ac:dyDescent="0.3">
      <c r="A4281" s="9">
        <v>45366.857638888898</v>
      </c>
      <c r="B4281" s="10">
        <v>45366</v>
      </c>
      <c r="C4281" s="11">
        <v>2024</v>
      </c>
      <c r="D4281" s="11">
        <v>3</v>
      </c>
      <c r="E4281" s="11">
        <v>15</v>
      </c>
      <c r="F4281" s="11">
        <v>20</v>
      </c>
      <c r="G4281" s="11" t="s">
        <v>52</v>
      </c>
      <c r="H4281" s="11" t="s">
        <v>53</v>
      </c>
      <c r="I4281" s="11">
        <v>40.770351735938902</v>
      </c>
      <c r="J4281" s="11">
        <v>-73.863683892066504</v>
      </c>
      <c r="K4281" s="11">
        <v>289</v>
      </c>
      <c r="L4281" s="11">
        <v>7.61578297744067</v>
      </c>
      <c r="M4281" s="11">
        <v>34.294430061189999</v>
      </c>
      <c r="N4281" s="11" t="s">
        <v>59</v>
      </c>
      <c r="O4281" s="11" t="s">
        <v>61</v>
      </c>
      <c r="P4281" s="11">
        <v>0</v>
      </c>
      <c r="Q4281" s="11">
        <v>-0.250417572085952</v>
      </c>
      <c r="R4281" s="11">
        <v>92</v>
      </c>
      <c r="S4281" s="11">
        <v>0</v>
      </c>
      <c r="T4281" s="11">
        <v>225.32116157808599</v>
      </c>
      <c r="U4281" s="11">
        <v>6.0759793593139797</v>
      </c>
      <c r="V4281" s="11" t="s">
        <v>56</v>
      </c>
    </row>
    <row r="4282" spans="1:22" x14ac:dyDescent="0.3">
      <c r="A4282" s="9">
        <v>45366.861111111102</v>
      </c>
      <c r="B4282" s="10">
        <v>45366</v>
      </c>
      <c r="C4282" s="11">
        <v>2024</v>
      </c>
      <c r="D4282" s="11">
        <v>3</v>
      </c>
      <c r="E4282" s="11">
        <v>15</v>
      </c>
      <c r="F4282" s="11">
        <v>20</v>
      </c>
      <c r="G4282" s="11" t="s">
        <v>52</v>
      </c>
      <c r="H4282" s="11" t="s">
        <v>53</v>
      </c>
      <c r="I4282" s="11">
        <v>40.623836271120197</v>
      </c>
      <c r="J4282" s="11">
        <v>-73.896290731722601</v>
      </c>
      <c r="K4282" s="11">
        <v>264</v>
      </c>
      <c r="L4282" s="11">
        <v>25.150708027212499</v>
      </c>
      <c r="M4282" s="11">
        <v>19.137722668468498</v>
      </c>
      <c r="N4282" s="11" t="s">
        <v>54</v>
      </c>
      <c r="O4282" s="11" t="s">
        <v>60</v>
      </c>
      <c r="P4282" s="11">
        <v>0</v>
      </c>
      <c r="Q4282" s="11">
        <v>-6.1188274441188401E-3</v>
      </c>
      <c r="R4282" s="11">
        <v>74</v>
      </c>
      <c r="S4282" s="11">
        <v>17</v>
      </c>
      <c r="T4282" s="11">
        <v>421.07438424316098</v>
      </c>
      <c r="U4282" s="11">
        <v>6.2922471798978501</v>
      </c>
      <c r="V4282" s="11" t="s">
        <v>56</v>
      </c>
    </row>
    <row r="4283" spans="1:22" x14ac:dyDescent="0.3">
      <c r="A4283" s="9">
        <v>45366.864583333299</v>
      </c>
      <c r="B4283" s="10">
        <v>45366</v>
      </c>
      <c r="C4283" s="11">
        <v>2024</v>
      </c>
      <c r="D4283" s="11">
        <v>3</v>
      </c>
      <c r="E4283" s="11">
        <v>15</v>
      </c>
      <c r="F4283" s="11">
        <v>20</v>
      </c>
      <c r="G4283" s="11" t="s">
        <v>52</v>
      </c>
      <c r="H4283" s="11" t="s">
        <v>53</v>
      </c>
      <c r="I4283" s="11">
        <v>40.864048381379803</v>
      </c>
      <c r="J4283" s="11">
        <v>-73.881143695788595</v>
      </c>
      <c r="K4283" s="11">
        <v>119</v>
      </c>
      <c r="L4283" s="11">
        <v>45.517524200373401</v>
      </c>
      <c r="M4283" s="11">
        <v>53.822434058918702</v>
      </c>
      <c r="N4283" s="11" t="s">
        <v>54</v>
      </c>
      <c r="O4283" s="11" t="s">
        <v>61</v>
      </c>
      <c r="P4283" s="11">
        <v>0</v>
      </c>
      <c r="Q4283" s="11">
        <v>-0.89275676212090505</v>
      </c>
      <c r="R4283" s="11">
        <v>15</v>
      </c>
      <c r="S4283" s="11">
        <v>44</v>
      </c>
      <c r="T4283" s="11">
        <v>197.102410996814</v>
      </c>
      <c r="U4283" s="11">
        <v>7.2540875102791604</v>
      </c>
      <c r="V4283" s="11" t="s">
        <v>63</v>
      </c>
    </row>
    <row r="4284" spans="1:22" x14ac:dyDescent="0.3">
      <c r="A4284" s="9">
        <v>45366.868055555598</v>
      </c>
      <c r="B4284" s="10">
        <v>45366</v>
      </c>
      <c r="C4284" s="11">
        <v>2024</v>
      </c>
      <c r="D4284" s="11">
        <v>3</v>
      </c>
      <c r="E4284" s="11">
        <v>15</v>
      </c>
      <c r="F4284" s="11">
        <v>20</v>
      </c>
      <c r="G4284" s="11" t="s">
        <v>52</v>
      </c>
      <c r="H4284" s="11" t="s">
        <v>53</v>
      </c>
      <c r="I4284" s="11">
        <v>40.684814862847702</v>
      </c>
      <c r="J4284" s="11">
        <v>-73.789961987174806</v>
      </c>
      <c r="K4284" s="11">
        <v>181</v>
      </c>
      <c r="L4284" s="11">
        <v>52.916504758381201</v>
      </c>
      <c r="M4284" s="11">
        <v>35.0276675446299</v>
      </c>
      <c r="N4284" s="11" t="s">
        <v>59</v>
      </c>
      <c r="O4284" s="11" t="s">
        <v>60</v>
      </c>
      <c r="P4284" s="11">
        <v>0</v>
      </c>
      <c r="Q4284" s="11">
        <v>-8.6621959721843306E-2</v>
      </c>
      <c r="R4284" s="11">
        <v>66</v>
      </c>
      <c r="S4284" s="11">
        <v>9</v>
      </c>
      <c r="T4284" s="11">
        <v>439.15124179487299</v>
      </c>
      <c r="U4284" s="11">
        <v>20.2565023481046</v>
      </c>
      <c r="V4284" s="11" t="s">
        <v>63</v>
      </c>
    </row>
    <row r="4285" spans="1:22" x14ac:dyDescent="0.3">
      <c r="A4285" s="9">
        <v>45366.871527777803</v>
      </c>
      <c r="B4285" s="10">
        <v>45366</v>
      </c>
      <c r="C4285" s="11">
        <v>2024</v>
      </c>
      <c r="D4285" s="11">
        <v>3</v>
      </c>
      <c r="E4285" s="11">
        <v>15</v>
      </c>
      <c r="F4285" s="11">
        <v>20</v>
      </c>
      <c r="G4285" s="11" t="s">
        <v>52</v>
      </c>
      <c r="H4285" s="11" t="s">
        <v>53</v>
      </c>
      <c r="I4285" s="11">
        <v>40.829466109140398</v>
      </c>
      <c r="J4285" s="11">
        <v>-73.866652499961504</v>
      </c>
      <c r="K4285" s="11">
        <v>77</v>
      </c>
      <c r="L4285" s="11">
        <v>56.919950054688996</v>
      </c>
      <c r="M4285" s="11">
        <v>50.332434918982997</v>
      </c>
      <c r="N4285" s="11" t="s">
        <v>57</v>
      </c>
      <c r="O4285" s="11" t="s">
        <v>58</v>
      </c>
      <c r="P4285" s="11">
        <v>0</v>
      </c>
      <c r="Q4285" s="11">
        <v>0.20963151304481101</v>
      </c>
      <c r="R4285" s="11">
        <v>97</v>
      </c>
      <c r="S4285" s="11">
        <v>29</v>
      </c>
      <c r="T4285" s="11">
        <v>116.974894813614</v>
      </c>
      <c r="U4285" s="11">
        <v>17.886276110486001</v>
      </c>
      <c r="V4285" s="11" t="s">
        <v>63</v>
      </c>
    </row>
    <row r="4286" spans="1:22" x14ac:dyDescent="0.3">
      <c r="A4286" s="9">
        <v>45366.875</v>
      </c>
      <c r="B4286" s="10">
        <v>45366</v>
      </c>
      <c r="C4286" s="11">
        <v>2024</v>
      </c>
      <c r="D4286" s="11">
        <v>3</v>
      </c>
      <c r="E4286" s="11">
        <v>15</v>
      </c>
      <c r="F4286" s="11">
        <v>21</v>
      </c>
      <c r="G4286" s="11" t="s">
        <v>52</v>
      </c>
      <c r="H4286" s="11" t="s">
        <v>53</v>
      </c>
      <c r="I4286" s="11">
        <v>40.845493971809702</v>
      </c>
      <c r="J4286" s="11">
        <v>-73.746744831364595</v>
      </c>
      <c r="K4286" s="11">
        <v>196</v>
      </c>
      <c r="L4286" s="11">
        <v>20.0885436961686</v>
      </c>
      <c r="M4286" s="11">
        <v>61.989990073264401</v>
      </c>
      <c r="N4286" s="11" t="s">
        <v>54</v>
      </c>
      <c r="O4286" s="11" t="s">
        <v>60</v>
      </c>
      <c r="P4286" s="11">
        <v>0</v>
      </c>
      <c r="Q4286" s="11">
        <v>-0.49152508965931002</v>
      </c>
      <c r="R4286" s="11">
        <v>70</v>
      </c>
      <c r="S4286" s="11">
        <v>29</v>
      </c>
      <c r="T4286" s="11">
        <v>303.19851273872803</v>
      </c>
      <c r="U4286" s="11">
        <v>5.3560666693190004</v>
      </c>
      <c r="V4286" s="11" t="s">
        <v>63</v>
      </c>
    </row>
    <row r="4287" spans="1:22" x14ac:dyDescent="0.3">
      <c r="A4287" s="9">
        <v>45366.878472222197</v>
      </c>
      <c r="B4287" s="10">
        <v>45366</v>
      </c>
      <c r="C4287" s="11">
        <v>2024</v>
      </c>
      <c r="D4287" s="11">
        <v>3</v>
      </c>
      <c r="E4287" s="11">
        <v>15</v>
      </c>
      <c r="F4287" s="11">
        <v>21</v>
      </c>
      <c r="G4287" s="11" t="s">
        <v>52</v>
      </c>
      <c r="H4287" s="11" t="s">
        <v>53</v>
      </c>
      <c r="I4287" s="11">
        <v>40.8191911892877</v>
      </c>
      <c r="J4287" s="11">
        <v>-73.974291879255901</v>
      </c>
      <c r="K4287" s="11">
        <v>31</v>
      </c>
      <c r="L4287" s="11">
        <v>31.929595036950801</v>
      </c>
      <c r="M4287" s="11">
        <v>51.235401261577302</v>
      </c>
      <c r="N4287" s="11" t="s">
        <v>59</v>
      </c>
      <c r="O4287" s="11" t="s">
        <v>60</v>
      </c>
      <c r="P4287" s="11">
        <v>1</v>
      </c>
      <c r="Q4287" s="11">
        <v>-0.212030635213728</v>
      </c>
      <c r="R4287" s="11">
        <v>51</v>
      </c>
      <c r="S4287" s="11">
        <v>4</v>
      </c>
      <c r="T4287" s="11">
        <v>55.8887351123429</v>
      </c>
      <c r="U4287" s="11">
        <v>25.497958442569999</v>
      </c>
      <c r="V4287" s="11" t="s">
        <v>56</v>
      </c>
    </row>
    <row r="4288" spans="1:22" x14ac:dyDescent="0.3">
      <c r="A4288" s="9">
        <v>45366.881944444503</v>
      </c>
      <c r="B4288" s="10">
        <v>45366</v>
      </c>
      <c r="C4288" s="11">
        <v>2024</v>
      </c>
      <c r="D4288" s="11">
        <v>3</v>
      </c>
      <c r="E4288" s="11">
        <v>15</v>
      </c>
      <c r="F4288" s="11">
        <v>21</v>
      </c>
      <c r="G4288" s="11" t="s">
        <v>52</v>
      </c>
      <c r="H4288" s="11" t="s">
        <v>53</v>
      </c>
      <c r="I4288" s="11">
        <v>40.739587421999097</v>
      </c>
      <c r="J4288" s="11">
        <v>-73.802503702144307</v>
      </c>
      <c r="K4288" s="11">
        <v>278</v>
      </c>
      <c r="L4288" s="11">
        <v>59.202372331394002</v>
      </c>
      <c r="M4288" s="11">
        <v>58.661620520147501</v>
      </c>
      <c r="N4288" s="11" t="s">
        <v>59</v>
      </c>
      <c r="O4288" s="11" t="s">
        <v>58</v>
      </c>
      <c r="P4288" s="11">
        <v>0</v>
      </c>
      <c r="Q4288" s="11">
        <v>0.26398616513069201</v>
      </c>
      <c r="R4288" s="11">
        <v>62</v>
      </c>
      <c r="S4288" s="11">
        <v>48</v>
      </c>
      <c r="T4288" s="11">
        <v>53.668579655385997</v>
      </c>
      <c r="U4288" s="11">
        <v>29.493079959606401</v>
      </c>
      <c r="V4288" s="11" t="s">
        <v>56</v>
      </c>
    </row>
    <row r="4289" spans="1:22" x14ac:dyDescent="0.3">
      <c r="A4289" s="9">
        <v>45366.885416666701</v>
      </c>
      <c r="B4289" s="10">
        <v>45366</v>
      </c>
      <c r="C4289" s="11">
        <v>2024</v>
      </c>
      <c r="D4289" s="11">
        <v>3</v>
      </c>
      <c r="E4289" s="11">
        <v>15</v>
      </c>
      <c r="F4289" s="11">
        <v>21</v>
      </c>
      <c r="G4289" s="11" t="s">
        <v>52</v>
      </c>
      <c r="H4289" s="11" t="s">
        <v>53</v>
      </c>
      <c r="I4289" s="11">
        <v>40.638305238997297</v>
      </c>
      <c r="J4289" s="11">
        <v>-73.932290800150398</v>
      </c>
      <c r="K4289" s="11">
        <v>270</v>
      </c>
      <c r="L4289" s="11">
        <v>28.2565332942415</v>
      </c>
      <c r="M4289" s="11">
        <v>39.127118966771597</v>
      </c>
      <c r="N4289" s="11" t="s">
        <v>59</v>
      </c>
      <c r="O4289" s="11" t="s">
        <v>61</v>
      </c>
      <c r="P4289" s="11">
        <v>0</v>
      </c>
      <c r="Q4289" s="11">
        <v>0.51409913489951498</v>
      </c>
      <c r="R4289" s="11">
        <v>14</v>
      </c>
      <c r="S4289" s="11">
        <v>33</v>
      </c>
      <c r="T4289" s="11">
        <v>238.959223370372</v>
      </c>
      <c r="U4289" s="11">
        <v>14.044546422622901</v>
      </c>
      <c r="V4289" s="11" t="s">
        <v>56</v>
      </c>
    </row>
    <row r="4290" spans="1:22" x14ac:dyDescent="0.3">
      <c r="A4290" s="9">
        <v>45366.888888888898</v>
      </c>
      <c r="B4290" s="10">
        <v>45366</v>
      </c>
      <c r="C4290" s="11">
        <v>2024</v>
      </c>
      <c r="D4290" s="11">
        <v>3</v>
      </c>
      <c r="E4290" s="11">
        <v>15</v>
      </c>
      <c r="F4290" s="11">
        <v>21</v>
      </c>
      <c r="G4290" s="11" t="s">
        <v>52</v>
      </c>
      <c r="H4290" s="11" t="s">
        <v>53</v>
      </c>
      <c r="I4290" s="11">
        <v>40.659351513733498</v>
      </c>
      <c r="J4290" s="11">
        <v>-73.715925062036604</v>
      </c>
      <c r="K4290" s="11">
        <v>160</v>
      </c>
      <c r="L4290" s="11">
        <v>67.304077178894403</v>
      </c>
      <c r="M4290" s="11">
        <v>91.855010384644302</v>
      </c>
      <c r="N4290" s="11" t="s">
        <v>59</v>
      </c>
      <c r="O4290" s="11" t="s">
        <v>55</v>
      </c>
      <c r="P4290" s="11">
        <v>0</v>
      </c>
      <c r="Q4290" s="11">
        <v>0.39149521018038302</v>
      </c>
      <c r="R4290" s="11">
        <v>2</v>
      </c>
      <c r="S4290" s="11">
        <v>23</v>
      </c>
      <c r="T4290" s="11">
        <v>176.330404392162</v>
      </c>
      <c r="U4290" s="11">
        <v>29.581581895278301</v>
      </c>
      <c r="V4290" s="11" t="s">
        <v>56</v>
      </c>
    </row>
    <row r="4291" spans="1:22" x14ac:dyDescent="0.3">
      <c r="A4291" s="9">
        <v>45366.892361111102</v>
      </c>
      <c r="B4291" s="10">
        <v>45366</v>
      </c>
      <c r="C4291" s="11">
        <v>2024</v>
      </c>
      <c r="D4291" s="11">
        <v>3</v>
      </c>
      <c r="E4291" s="11">
        <v>15</v>
      </c>
      <c r="F4291" s="11">
        <v>21</v>
      </c>
      <c r="G4291" s="11" t="s">
        <v>52</v>
      </c>
      <c r="H4291" s="11" t="s">
        <v>53</v>
      </c>
      <c r="I4291" s="11">
        <v>40.7482686817442</v>
      </c>
      <c r="J4291" s="11">
        <v>-73.795227116721804</v>
      </c>
      <c r="K4291" s="11">
        <v>26</v>
      </c>
      <c r="L4291" s="11">
        <v>75.769882263571006</v>
      </c>
      <c r="M4291" s="11">
        <v>83.166022268255702</v>
      </c>
      <c r="N4291" s="11" t="s">
        <v>54</v>
      </c>
      <c r="O4291" s="11" t="s">
        <v>61</v>
      </c>
      <c r="P4291" s="11">
        <v>0</v>
      </c>
      <c r="Q4291" s="11">
        <v>-8.4109182720484704E-2</v>
      </c>
      <c r="R4291" s="11">
        <v>65</v>
      </c>
      <c r="S4291" s="11">
        <v>17</v>
      </c>
      <c r="T4291" s="11">
        <v>72.718817855353095</v>
      </c>
      <c r="U4291" s="11">
        <v>14.439334166124199</v>
      </c>
      <c r="V4291" s="11" t="s">
        <v>56</v>
      </c>
    </row>
    <row r="4292" spans="1:22" x14ac:dyDescent="0.3">
      <c r="A4292" s="9">
        <v>45366.895833333299</v>
      </c>
      <c r="B4292" s="10">
        <v>45366</v>
      </c>
      <c r="C4292" s="11">
        <v>2024</v>
      </c>
      <c r="D4292" s="11">
        <v>3</v>
      </c>
      <c r="E4292" s="11">
        <v>15</v>
      </c>
      <c r="F4292" s="11">
        <v>21</v>
      </c>
      <c r="G4292" s="11" t="s">
        <v>52</v>
      </c>
      <c r="H4292" s="11" t="s">
        <v>53</v>
      </c>
      <c r="I4292" s="11">
        <v>40.877773014324497</v>
      </c>
      <c r="J4292" s="11">
        <v>-73.811267188814099</v>
      </c>
      <c r="K4292" s="11">
        <v>121</v>
      </c>
      <c r="L4292" s="11">
        <v>24.196017835189899</v>
      </c>
      <c r="M4292" s="11">
        <v>61.688087474759797</v>
      </c>
      <c r="N4292" s="11" t="s">
        <v>59</v>
      </c>
      <c r="O4292" s="11" t="s">
        <v>55</v>
      </c>
      <c r="P4292" s="11">
        <v>1</v>
      </c>
      <c r="Q4292" s="11">
        <v>0.62925324787349002</v>
      </c>
      <c r="R4292" s="11">
        <v>79</v>
      </c>
      <c r="S4292" s="11">
        <v>30</v>
      </c>
      <c r="T4292" s="11">
        <v>247.01942870577199</v>
      </c>
      <c r="U4292" s="11">
        <v>6.8905448453195497</v>
      </c>
      <c r="V4292" s="11" t="s">
        <v>56</v>
      </c>
    </row>
    <row r="4293" spans="1:22" x14ac:dyDescent="0.3">
      <c r="A4293" s="9">
        <v>45366.899305555598</v>
      </c>
      <c r="B4293" s="10">
        <v>45366</v>
      </c>
      <c r="C4293" s="11">
        <v>2024</v>
      </c>
      <c r="D4293" s="11">
        <v>3</v>
      </c>
      <c r="E4293" s="11">
        <v>15</v>
      </c>
      <c r="F4293" s="11">
        <v>21</v>
      </c>
      <c r="G4293" s="11" t="s">
        <v>52</v>
      </c>
      <c r="H4293" s="11" t="s">
        <v>53</v>
      </c>
      <c r="I4293" s="11">
        <v>40.8572103534935</v>
      </c>
      <c r="J4293" s="11">
        <v>-73.931724788003706</v>
      </c>
      <c r="K4293" s="11">
        <v>164</v>
      </c>
      <c r="L4293" s="11">
        <v>21.819707606630999</v>
      </c>
      <c r="M4293" s="11">
        <v>78.681467738481999</v>
      </c>
      <c r="N4293" s="11" t="s">
        <v>54</v>
      </c>
      <c r="O4293" s="11" t="s">
        <v>58</v>
      </c>
      <c r="P4293" s="11">
        <v>0</v>
      </c>
      <c r="Q4293" s="11">
        <v>0.88181256826514398</v>
      </c>
      <c r="R4293" s="11">
        <v>33</v>
      </c>
      <c r="S4293" s="11">
        <v>40</v>
      </c>
      <c r="T4293" s="11">
        <v>156.836908764854</v>
      </c>
      <c r="U4293" s="11">
        <v>5.6420896422992701</v>
      </c>
      <c r="V4293" s="11" t="s">
        <v>63</v>
      </c>
    </row>
    <row r="4294" spans="1:22" x14ac:dyDescent="0.3">
      <c r="A4294" s="9">
        <v>45366.902777777803</v>
      </c>
      <c r="B4294" s="10">
        <v>45366</v>
      </c>
      <c r="C4294" s="11">
        <v>2024</v>
      </c>
      <c r="D4294" s="11">
        <v>3</v>
      </c>
      <c r="E4294" s="11">
        <v>15</v>
      </c>
      <c r="F4294" s="11">
        <v>21</v>
      </c>
      <c r="G4294" s="11" t="s">
        <v>52</v>
      </c>
      <c r="H4294" s="11" t="s">
        <v>53</v>
      </c>
      <c r="I4294" s="11">
        <v>40.8757799611327</v>
      </c>
      <c r="J4294" s="11">
        <v>-73.814039009216998</v>
      </c>
      <c r="K4294" s="11">
        <v>31</v>
      </c>
      <c r="L4294" s="11">
        <v>10.565856815932699</v>
      </c>
      <c r="M4294" s="11">
        <v>63.1701524135417</v>
      </c>
      <c r="N4294" s="11" t="s">
        <v>59</v>
      </c>
      <c r="O4294" s="11" t="s">
        <v>58</v>
      </c>
      <c r="P4294" s="11">
        <v>0</v>
      </c>
      <c r="Q4294" s="11">
        <v>-0.73378438040696203</v>
      </c>
      <c r="R4294" s="11">
        <v>95</v>
      </c>
      <c r="S4294" s="11">
        <v>39</v>
      </c>
      <c r="T4294" s="11">
        <v>169.224366509063</v>
      </c>
      <c r="U4294" s="11">
        <v>22.3709053923222</v>
      </c>
      <c r="V4294" s="11" t="s">
        <v>56</v>
      </c>
    </row>
    <row r="4295" spans="1:22" x14ac:dyDescent="0.3">
      <c r="A4295" s="9">
        <v>45366.90625</v>
      </c>
      <c r="B4295" s="10">
        <v>45366</v>
      </c>
      <c r="C4295" s="11">
        <v>2024</v>
      </c>
      <c r="D4295" s="11">
        <v>3</v>
      </c>
      <c r="E4295" s="11">
        <v>15</v>
      </c>
      <c r="F4295" s="11">
        <v>21</v>
      </c>
      <c r="G4295" s="11" t="s">
        <v>52</v>
      </c>
      <c r="H4295" s="11" t="s">
        <v>53</v>
      </c>
      <c r="I4295" s="11">
        <v>40.881006404864401</v>
      </c>
      <c r="J4295" s="11">
        <v>-73.967514868629905</v>
      </c>
      <c r="K4295" s="11">
        <v>100</v>
      </c>
      <c r="L4295" s="11">
        <v>61.395454821398403</v>
      </c>
      <c r="M4295" s="11">
        <v>26.937776345150802</v>
      </c>
      <c r="N4295" s="11" t="s">
        <v>59</v>
      </c>
      <c r="O4295" s="11" t="s">
        <v>58</v>
      </c>
      <c r="P4295" s="11">
        <v>0</v>
      </c>
      <c r="Q4295" s="11">
        <v>0.41307360284110101</v>
      </c>
      <c r="R4295" s="11">
        <v>31</v>
      </c>
      <c r="S4295" s="11">
        <v>35</v>
      </c>
      <c r="T4295" s="11">
        <v>257.26733984187803</v>
      </c>
      <c r="U4295" s="11">
        <v>10.765557560389899</v>
      </c>
      <c r="V4295" s="11" t="s">
        <v>62</v>
      </c>
    </row>
    <row r="4296" spans="1:22" x14ac:dyDescent="0.3">
      <c r="A4296" s="9">
        <v>45366.909722222197</v>
      </c>
      <c r="B4296" s="10">
        <v>45366</v>
      </c>
      <c r="C4296" s="11">
        <v>2024</v>
      </c>
      <c r="D4296" s="11">
        <v>3</v>
      </c>
      <c r="E4296" s="11">
        <v>15</v>
      </c>
      <c r="F4296" s="11">
        <v>21</v>
      </c>
      <c r="G4296" s="11" t="s">
        <v>52</v>
      </c>
      <c r="H4296" s="11" t="s">
        <v>53</v>
      </c>
      <c r="I4296" s="11">
        <v>40.687929470500102</v>
      </c>
      <c r="J4296" s="11">
        <v>-73.925740921841495</v>
      </c>
      <c r="K4296" s="11">
        <v>165</v>
      </c>
      <c r="L4296" s="11">
        <v>58.192055749885</v>
      </c>
      <c r="M4296" s="11">
        <v>71.423551332703894</v>
      </c>
      <c r="N4296" s="11" t="s">
        <v>57</v>
      </c>
      <c r="O4296" s="11" t="s">
        <v>61</v>
      </c>
      <c r="P4296" s="11">
        <v>1</v>
      </c>
      <c r="Q4296" s="11">
        <v>-0.60283344506249303</v>
      </c>
      <c r="R4296" s="11">
        <v>15</v>
      </c>
      <c r="S4296" s="11">
        <v>9</v>
      </c>
      <c r="T4296" s="11">
        <v>312.14672817840199</v>
      </c>
      <c r="U4296" s="11">
        <v>29.181414022511898</v>
      </c>
      <c r="V4296" s="11" t="s">
        <v>56</v>
      </c>
    </row>
    <row r="4297" spans="1:22" x14ac:dyDescent="0.3">
      <c r="A4297" s="9">
        <v>45366.913194444503</v>
      </c>
      <c r="B4297" s="10">
        <v>45366</v>
      </c>
      <c r="C4297" s="11">
        <v>2024</v>
      </c>
      <c r="D4297" s="11">
        <v>3</v>
      </c>
      <c r="E4297" s="11">
        <v>15</v>
      </c>
      <c r="F4297" s="11">
        <v>21</v>
      </c>
      <c r="G4297" s="11" t="s">
        <v>52</v>
      </c>
      <c r="H4297" s="11" t="s">
        <v>53</v>
      </c>
      <c r="I4297" s="11">
        <v>40.708158174711798</v>
      </c>
      <c r="J4297" s="11">
        <v>-73.767533356613797</v>
      </c>
      <c r="K4297" s="11">
        <v>175</v>
      </c>
      <c r="L4297" s="11">
        <v>13.965757229209901</v>
      </c>
      <c r="M4297" s="11">
        <v>13.5623087971861</v>
      </c>
      <c r="N4297" s="11" t="s">
        <v>54</v>
      </c>
      <c r="O4297" s="11" t="s">
        <v>60</v>
      </c>
      <c r="P4297" s="11">
        <v>0</v>
      </c>
      <c r="Q4297" s="11">
        <v>0.73330786769813505</v>
      </c>
      <c r="R4297" s="11">
        <v>15</v>
      </c>
      <c r="S4297" s="11">
        <v>39</v>
      </c>
      <c r="T4297" s="11">
        <v>310.46553302440799</v>
      </c>
      <c r="U4297" s="11">
        <v>19.6161152805109</v>
      </c>
      <c r="V4297" s="11" t="s">
        <v>56</v>
      </c>
    </row>
    <row r="4298" spans="1:22" x14ac:dyDescent="0.3">
      <c r="A4298" s="9">
        <v>45366.916666666701</v>
      </c>
      <c r="B4298" s="10">
        <v>45366</v>
      </c>
      <c r="C4298" s="11">
        <v>2024</v>
      </c>
      <c r="D4298" s="11">
        <v>3</v>
      </c>
      <c r="E4298" s="11">
        <v>15</v>
      </c>
      <c r="F4298" s="11">
        <v>22</v>
      </c>
      <c r="G4298" s="11" t="s">
        <v>52</v>
      </c>
      <c r="H4298" s="11" t="s">
        <v>53</v>
      </c>
      <c r="I4298" s="11">
        <v>40.639714441126003</v>
      </c>
      <c r="J4298" s="11">
        <v>-73.704202067896503</v>
      </c>
      <c r="K4298" s="11">
        <v>92</v>
      </c>
      <c r="L4298" s="11">
        <v>16.958568417736899</v>
      </c>
      <c r="M4298" s="11">
        <v>73.185062060168207</v>
      </c>
      <c r="N4298" s="11" t="s">
        <v>54</v>
      </c>
      <c r="O4298" s="11" t="s">
        <v>58</v>
      </c>
      <c r="P4298" s="11">
        <v>1</v>
      </c>
      <c r="Q4298" s="11">
        <v>4.5628793268388701E-2</v>
      </c>
      <c r="R4298" s="11">
        <v>53</v>
      </c>
      <c r="S4298" s="11">
        <v>14</v>
      </c>
      <c r="T4298" s="11">
        <v>217.38012962167201</v>
      </c>
      <c r="U4298" s="11">
        <v>29.703207517234901</v>
      </c>
      <c r="V4298" s="11" t="s">
        <v>56</v>
      </c>
    </row>
    <row r="4299" spans="1:22" x14ac:dyDescent="0.3">
      <c r="A4299" s="9">
        <v>45366.920138888898</v>
      </c>
      <c r="B4299" s="10">
        <v>45366</v>
      </c>
      <c r="C4299" s="11">
        <v>2024</v>
      </c>
      <c r="D4299" s="11">
        <v>3</v>
      </c>
      <c r="E4299" s="11">
        <v>15</v>
      </c>
      <c r="F4299" s="11">
        <v>22</v>
      </c>
      <c r="G4299" s="11" t="s">
        <v>52</v>
      </c>
      <c r="H4299" s="11" t="s">
        <v>53</v>
      </c>
      <c r="I4299" s="11">
        <v>40.678131024042102</v>
      </c>
      <c r="J4299" s="11">
        <v>-73.721138736859402</v>
      </c>
      <c r="K4299" s="11">
        <v>99</v>
      </c>
      <c r="L4299" s="11">
        <v>32.985726113926901</v>
      </c>
      <c r="M4299" s="11">
        <v>92.828255033654401</v>
      </c>
      <c r="N4299" s="11" t="s">
        <v>57</v>
      </c>
      <c r="O4299" s="11" t="s">
        <v>60</v>
      </c>
      <c r="P4299" s="11">
        <v>0</v>
      </c>
      <c r="Q4299" s="11">
        <v>-0.55429204066961102</v>
      </c>
      <c r="R4299" s="11">
        <v>21</v>
      </c>
      <c r="S4299" s="11">
        <v>35</v>
      </c>
      <c r="T4299" s="11">
        <v>453.680773352323</v>
      </c>
      <c r="U4299" s="11">
        <v>19.540220280951999</v>
      </c>
      <c r="V4299" s="11" t="s">
        <v>56</v>
      </c>
    </row>
    <row r="4300" spans="1:22" x14ac:dyDescent="0.3">
      <c r="A4300" s="9">
        <v>45366.923611111102</v>
      </c>
      <c r="B4300" s="10">
        <v>45366</v>
      </c>
      <c r="C4300" s="11">
        <v>2024</v>
      </c>
      <c r="D4300" s="11">
        <v>3</v>
      </c>
      <c r="E4300" s="11">
        <v>15</v>
      </c>
      <c r="F4300" s="11">
        <v>22</v>
      </c>
      <c r="G4300" s="11" t="s">
        <v>52</v>
      </c>
      <c r="H4300" s="11" t="s">
        <v>53</v>
      </c>
      <c r="I4300" s="11">
        <v>40.880907289991903</v>
      </c>
      <c r="J4300" s="11">
        <v>-73.797777034542094</v>
      </c>
      <c r="K4300" s="11">
        <v>147</v>
      </c>
      <c r="L4300" s="11">
        <v>31.188823593313899</v>
      </c>
      <c r="M4300" s="11">
        <v>51.301033871555397</v>
      </c>
      <c r="N4300" s="11" t="s">
        <v>57</v>
      </c>
      <c r="O4300" s="11" t="s">
        <v>58</v>
      </c>
      <c r="P4300" s="11">
        <v>0</v>
      </c>
      <c r="Q4300" s="11">
        <v>0.73430104535290897</v>
      </c>
      <c r="R4300" s="11">
        <v>33</v>
      </c>
      <c r="S4300" s="11">
        <v>25</v>
      </c>
      <c r="T4300" s="11">
        <v>55.366113318247798</v>
      </c>
      <c r="U4300" s="11">
        <v>22.699228664905</v>
      </c>
      <c r="V4300" s="11" t="s">
        <v>63</v>
      </c>
    </row>
    <row r="4301" spans="1:22" x14ac:dyDescent="0.3">
      <c r="A4301" s="9">
        <v>45366.927083333299</v>
      </c>
      <c r="B4301" s="10">
        <v>45366</v>
      </c>
      <c r="C4301" s="11">
        <v>2024</v>
      </c>
      <c r="D4301" s="11">
        <v>3</v>
      </c>
      <c r="E4301" s="11">
        <v>15</v>
      </c>
      <c r="F4301" s="11">
        <v>22</v>
      </c>
      <c r="G4301" s="11" t="s">
        <v>52</v>
      </c>
      <c r="H4301" s="11" t="s">
        <v>53</v>
      </c>
      <c r="I4301" s="11">
        <v>40.740368405100902</v>
      </c>
      <c r="J4301" s="11">
        <v>-73.8665777825059</v>
      </c>
      <c r="K4301" s="11">
        <v>195</v>
      </c>
      <c r="L4301" s="11">
        <v>78.037435726778895</v>
      </c>
      <c r="M4301" s="11">
        <v>63.635414480936497</v>
      </c>
      <c r="N4301" s="11" t="s">
        <v>57</v>
      </c>
      <c r="O4301" s="11" t="s">
        <v>61</v>
      </c>
      <c r="P4301" s="11">
        <v>0</v>
      </c>
      <c r="Q4301" s="11">
        <v>0.22895642268682401</v>
      </c>
      <c r="R4301" s="11">
        <v>82</v>
      </c>
      <c r="S4301" s="11">
        <v>37</v>
      </c>
      <c r="T4301" s="11">
        <v>137.871163596141</v>
      </c>
      <c r="U4301" s="11">
        <v>15.0683733374822</v>
      </c>
      <c r="V4301" s="11" t="s">
        <v>63</v>
      </c>
    </row>
    <row r="4302" spans="1:22" x14ac:dyDescent="0.3">
      <c r="A4302" s="9">
        <v>45366.930555555598</v>
      </c>
      <c r="B4302" s="10">
        <v>45366</v>
      </c>
      <c r="C4302" s="11">
        <v>2024</v>
      </c>
      <c r="D4302" s="11">
        <v>3</v>
      </c>
      <c r="E4302" s="11">
        <v>15</v>
      </c>
      <c r="F4302" s="11">
        <v>22</v>
      </c>
      <c r="G4302" s="11" t="s">
        <v>52</v>
      </c>
      <c r="H4302" s="11" t="s">
        <v>53</v>
      </c>
      <c r="I4302" s="11">
        <v>40.882357841015697</v>
      </c>
      <c r="J4302" s="11">
        <v>-73.856789307002401</v>
      </c>
      <c r="K4302" s="11">
        <v>105</v>
      </c>
      <c r="L4302" s="11">
        <v>72.640197350280999</v>
      </c>
      <c r="M4302" s="11">
        <v>12.9731851565972</v>
      </c>
      <c r="N4302" s="11" t="s">
        <v>57</v>
      </c>
      <c r="O4302" s="11" t="s">
        <v>61</v>
      </c>
      <c r="P4302" s="11">
        <v>0</v>
      </c>
      <c r="Q4302" s="11">
        <v>0.27899426658771798</v>
      </c>
      <c r="R4302" s="11">
        <v>50</v>
      </c>
      <c r="S4302" s="11">
        <v>0</v>
      </c>
      <c r="T4302" s="11">
        <v>185.39641041190399</v>
      </c>
      <c r="U4302" s="11">
        <v>10.1369051462813</v>
      </c>
      <c r="V4302" s="11" t="s">
        <v>63</v>
      </c>
    </row>
    <row r="4303" spans="1:22" x14ac:dyDescent="0.3">
      <c r="A4303" s="9">
        <v>45366.934027777803</v>
      </c>
      <c r="B4303" s="10">
        <v>45366</v>
      </c>
      <c r="C4303" s="11">
        <v>2024</v>
      </c>
      <c r="D4303" s="11">
        <v>3</v>
      </c>
      <c r="E4303" s="11">
        <v>15</v>
      </c>
      <c r="F4303" s="11">
        <v>22</v>
      </c>
      <c r="G4303" s="11" t="s">
        <v>52</v>
      </c>
      <c r="H4303" s="11" t="s">
        <v>53</v>
      </c>
      <c r="I4303" s="11">
        <v>40.824723215545603</v>
      </c>
      <c r="J4303" s="11">
        <v>-73.739408186543002</v>
      </c>
      <c r="K4303" s="11">
        <v>79</v>
      </c>
      <c r="L4303" s="11">
        <v>53.873696816850099</v>
      </c>
      <c r="M4303" s="11">
        <v>97.523821602834701</v>
      </c>
      <c r="N4303" s="11" t="s">
        <v>57</v>
      </c>
      <c r="O4303" s="11" t="s">
        <v>55</v>
      </c>
      <c r="P4303" s="11">
        <v>0</v>
      </c>
      <c r="Q4303" s="11">
        <v>0.77393573880056399</v>
      </c>
      <c r="R4303" s="11">
        <v>99</v>
      </c>
      <c r="S4303" s="11">
        <v>14</v>
      </c>
      <c r="T4303" s="11">
        <v>142.960437705261</v>
      </c>
      <c r="U4303" s="11">
        <v>18.176013855715301</v>
      </c>
      <c r="V4303" s="11" t="s">
        <v>56</v>
      </c>
    </row>
    <row r="4304" spans="1:22" x14ac:dyDescent="0.3">
      <c r="A4304" s="9">
        <v>45366.9375</v>
      </c>
      <c r="B4304" s="10">
        <v>45366</v>
      </c>
      <c r="C4304" s="11">
        <v>2024</v>
      </c>
      <c r="D4304" s="11">
        <v>3</v>
      </c>
      <c r="E4304" s="11">
        <v>15</v>
      </c>
      <c r="F4304" s="11">
        <v>22</v>
      </c>
      <c r="G4304" s="11" t="s">
        <v>52</v>
      </c>
      <c r="H4304" s="11" t="s">
        <v>53</v>
      </c>
      <c r="I4304" s="11">
        <v>40.773956457211803</v>
      </c>
      <c r="J4304" s="11">
        <v>-73.730791916323994</v>
      </c>
      <c r="K4304" s="11">
        <v>281</v>
      </c>
      <c r="L4304" s="11">
        <v>16.768843291132601</v>
      </c>
      <c r="M4304" s="11">
        <v>92.676984416019195</v>
      </c>
      <c r="N4304" s="11" t="s">
        <v>57</v>
      </c>
      <c r="O4304" s="11" t="s">
        <v>60</v>
      </c>
      <c r="P4304" s="11">
        <v>0</v>
      </c>
      <c r="Q4304" s="11">
        <v>0.28441633417408002</v>
      </c>
      <c r="R4304" s="11">
        <v>19</v>
      </c>
      <c r="S4304" s="11">
        <v>19</v>
      </c>
      <c r="T4304" s="11">
        <v>167.707770557576</v>
      </c>
      <c r="U4304" s="11">
        <v>15.964128745616099</v>
      </c>
      <c r="V4304" s="11" t="s">
        <v>56</v>
      </c>
    </row>
    <row r="4305" spans="1:22" x14ac:dyDescent="0.3">
      <c r="A4305" s="9">
        <v>45366.940972222197</v>
      </c>
      <c r="B4305" s="10">
        <v>45366</v>
      </c>
      <c r="C4305" s="11">
        <v>2024</v>
      </c>
      <c r="D4305" s="11">
        <v>3</v>
      </c>
      <c r="E4305" s="11">
        <v>15</v>
      </c>
      <c r="F4305" s="11">
        <v>22</v>
      </c>
      <c r="G4305" s="11" t="s">
        <v>52</v>
      </c>
      <c r="H4305" s="11" t="s">
        <v>53</v>
      </c>
      <c r="I4305" s="11">
        <v>40.811250655469898</v>
      </c>
      <c r="J4305" s="11">
        <v>-73.912351732075393</v>
      </c>
      <c r="K4305" s="11">
        <v>103</v>
      </c>
      <c r="L4305" s="11">
        <v>32.772390658269003</v>
      </c>
      <c r="M4305" s="11">
        <v>38.858851860214997</v>
      </c>
      <c r="N4305" s="11" t="s">
        <v>59</v>
      </c>
      <c r="O4305" s="11" t="s">
        <v>58</v>
      </c>
      <c r="P4305" s="11">
        <v>0</v>
      </c>
      <c r="Q4305" s="11">
        <v>0.83684786160936597</v>
      </c>
      <c r="R4305" s="11">
        <v>5</v>
      </c>
      <c r="S4305" s="11">
        <v>0</v>
      </c>
      <c r="T4305" s="11">
        <v>196.79845810486901</v>
      </c>
      <c r="U4305" s="11">
        <v>26.9882766431326</v>
      </c>
      <c r="V4305" s="11" t="s">
        <v>63</v>
      </c>
    </row>
    <row r="4306" spans="1:22" x14ac:dyDescent="0.3">
      <c r="A4306" s="9">
        <v>45366.944444444503</v>
      </c>
      <c r="B4306" s="10">
        <v>45366</v>
      </c>
      <c r="C4306" s="11">
        <v>2024</v>
      </c>
      <c r="D4306" s="11">
        <v>3</v>
      </c>
      <c r="E4306" s="11">
        <v>15</v>
      </c>
      <c r="F4306" s="11">
        <v>22</v>
      </c>
      <c r="G4306" s="11" t="s">
        <v>52</v>
      </c>
      <c r="H4306" s="11" t="s">
        <v>53</v>
      </c>
      <c r="I4306" s="11">
        <v>40.835869581485603</v>
      </c>
      <c r="J4306" s="11">
        <v>-73.979649849448407</v>
      </c>
      <c r="K4306" s="11">
        <v>17</v>
      </c>
      <c r="L4306" s="11">
        <v>54.832507843809303</v>
      </c>
      <c r="M4306" s="11">
        <v>56.890831949514698</v>
      </c>
      <c r="N4306" s="11" t="s">
        <v>57</v>
      </c>
      <c r="O4306" s="11" t="s">
        <v>58</v>
      </c>
      <c r="P4306" s="11">
        <v>0</v>
      </c>
      <c r="Q4306" s="11">
        <v>0.41732894752383698</v>
      </c>
      <c r="R4306" s="11">
        <v>25</v>
      </c>
      <c r="S4306" s="11">
        <v>8</v>
      </c>
      <c r="T4306" s="11">
        <v>366.49525650997299</v>
      </c>
      <c r="U4306" s="11">
        <v>19.785805633950499</v>
      </c>
      <c r="V4306" s="11" t="s">
        <v>63</v>
      </c>
    </row>
    <row r="4307" spans="1:22" x14ac:dyDescent="0.3">
      <c r="A4307" s="9">
        <v>45366.947916666701</v>
      </c>
      <c r="B4307" s="10">
        <v>45366</v>
      </c>
      <c r="C4307" s="11">
        <v>2024</v>
      </c>
      <c r="D4307" s="11">
        <v>3</v>
      </c>
      <c r="E4307" s="11">
        <v>15</v>
      </c>
      <c r="F4307" s="11">
        <v>22</v>
      </c>
      <c r="G4307" s="11" t="s">
        <v>52</v>
      </c>
      <c r="H4307" s="11" t="s">
        <v>53</v>
      </c>
      <c r="I4307" s="11">
        <v>40.8393616672899</v>
      </c>
      <c r="J4307" s="11">
        <v>-73.748685037969807</v>
      </c>
      <c r="K4307" s="11">
        <v>12</v>
      </c>
      <c r="L4307" s="11">
        <v>10.3716529421073</v>
      </c>
      <c r="M4307" s="11">
        <v>79.372930331725797</v>
      </c>
      <c r="N4307" s="11" t="s">
        <v>59</v>
      </c>
      <c r="O4307" s="11" t="s">
        <v>61</v>
      </c>
      <c r="P4307" s="11">
        <v>1</v>
      </c>
      <c r="Q4307" s="11">
        <v>0.96409717078563995</v>
      </c>
      <c r="R4307" s="11">
        <v>76</v>
      </c>
      <c r="S4307" s="11">
        <v>0</v>
      </c>
      <c r="T4307" s="11">
        <v>72.433429962784601</v>
      </c>
      <c r="U4307" s="11">
        <v>28.810494888195901</v>
      </c>
      <c r="V4307" s="11" t="s">
        <v>56</v>
      </c>
    </row>
    <row r="4308" spans="1:22" x14ac:dyDescent="0.3">
      <c r="A4308" s="9">
        <v>45366.951388888898</v>
      </c>
      <c r="B4308" s="10">
        <v>45366</v>
      </c>
      <c r="C4308" s="11">
        <v>2024</v>
      </c>
      <c r="D4308" s="11">
        <v>3</v>
      </c>
      <c r="E4308" s="11">
        <v>15</v>
      </c>
      <c r="F4308" s="11">
        <v>22</v>
      </c>
      <c r="G4308" s="11" t="s">
        <v>52</v>
      </c>
      <c r="H4308" s="11" t="s">
        <v>53</v>
      </c>
      <c r="I4308" s="11">
        <v>40.702279888626698</v>
      </c>
      <c r="J4308" s="11">
        <v>-73.7467673767175</v>
      </c>
      <c r="K4308" s="11">
        <v>172</v>
      </c>
      <c r="L4308" s="11">
        <v>45.572315677116499</v>
      </c>
      <c r="M4308" s="11">
        <v>60.311810990213203</v>
      </c>
      <c r="N4308" s="11" t="s">
        <v>59</v>
      </c>
      <c r="O4308" s="11" t="s">
        <v>58</v>
      </c>
      <c r="P4308" s="11">
        <v>1</v>
      </c>
      <c r="Q4308" s="11">
        <v>0.77492807821248699</v>
      </c>
      <c r="R4308" s="11">
        <v>52</v>
      </c>
      <c r="S4308" s="11">
        <v>16</v>
      </c>
      <c r="T4308" s="11">
        <v>231.63762976635499</v>
      </c>
      <c r="U4308" s="11">
        <v>22.654470898302801</v>
      </c>
      <c r="V4308" s="11" t="s">
        <v>56</v>
      </c>
    </row>
    <row r="4309" spans="1:22" x14ac:dyDescent="0.3">
      <c r="A4309" s="9">
        <v>45366.954861111102</v>
      </c>
      <c r="B4309" s="10">
        <v>45366</v>
      </c>
      <c r="C4309" s="11">
        <v>2024</v>
      </c>
      <c r="D4309" s="11">
        <v>3</v>
      </c>
      <c r="E4309" s="11">
        <v>15</v>
      </c>
      <c r="F4309" s="11">
        <v>22</v>
      </c>
      <c r="G4309" s="11" t="s">
        <v>52</v>
      </c>
      <c r="H4309" s="11" t="s">
        <v>53</v>
      </c>
      <c r="I4309" s="11">
        <v>40.812063778695403</v>
      </c>
      <c r="J4309" s="11">
        <v>-73.753247243263999</v>
      </c>
      <c r="K4309" s="11">
        <v>219</v>
      </c>
      <c r="L4309" s="11">
        <v>25.204306757607</v>
      </c>
      <c r="M4309" s="11">
        <v>58.361796846168303</v>
      </c>
      <c r="N4309" s="11" t="s">
        <v>59</v>
      </c>
      <c r="O4309" s="11" t="s">
        <v>58</v>
      </c>
      <c r="P4309" s="11">
        <v>1</v>
      </c>
      <c r="Q4309" s="11">
        <v>-0.28451307411454502</v>
      </c>
      <c r="R4309" s="11">
        <v>38</v>
      </c>
      <c r="S4309" s="11">
        <v>0</v>
      </c>
      <c r="T4309" s="11">
        <v>492.09682395502301</v>
      </c>
      <c r="U4309" s="11">
        <v>22.652414341851699</v>
      </c>
      <c r="V4309" s="11" t="s">
        <v>56</v>
      </c>
    </row>
    <row r="4310" spans="1:22" x14ac:dyDescent="0.3">
      <c r="A4310" s="9">
        <v>45366.958333333299</v>
      </c>
      <c r="B4310" s="10">
        <v>45366</v>
      </c>
      <c r="C4310" s="11">
        <v>2024</v>
      </c>
      <c r="D4310" s="11">
        <v>3</v>
      </c>
      <c r="E4310" s="11">
        <v>15</v>
      </c>
      <c r="F4310" s="11">
        <v>23</v>
      </c>
      <c r="G4310" s="11" t="s">
        <v>52</v>
      </c>
      <c r="H4310" s="11" t="s">
        <v>53</v>
      </c>
      <c r="I4310" s="11">
        <v>40.853439542960402</v>
      </c>
      <c r="J4310" s="11">
        <v>-73.991373477675296</v>
      </c>
      <c r="K4310" s="11">
        <v>290</v>
      </c>
      <c r="L4310" s="11">
        <v>44.687082275105503</v>
      </c>
      <c r="M4310" s="11">
        <v>86.827466217696198</v>
      </c>
      <c r="N4310" s="11" t="s">
        <v>54</v>
      </c>
      <c r="O4310" s="11" t="s">
        <v>61</v>
      </c>
      <c r="P4310" s="11">
        <v>1</v>
      </c>
      <c r="Q4310" s="11">
        <v>-0.86605258709391097</v>
      </c>
      <c r="R4310" s="11">
        <v>17</v>
      </c>
      <c r="S4310" s="11">
        <v>48</v>
      </c>
      <c r="T4310" s="11">
        <v>490.63366931266</v>
      </c>
      <c r="U4310" s="11">
        <v>6.5915877846552302</v>
      </c>
      <c r="V4310" s="11" t="s">
        <v>56</v>
      </c>
    </row>
    <row r="4311" spans="1:22" x14ac:dyDescent="0.3">
      <c r="A4311" s="9">
        <v>45366.961805555598</v>
      </c>
      <c r="B4311" s="10">
        <v>45366</v>
      </c>
      <c r="C4311" s="11">
        <v>2024</v>
      </c>
      <c r="D4311" s="11">
        <v>3</v>
      </c>
      <c r="E4311" s="11">
        <v>15</v>
      </c>
      <c r="F4311" s="11">
        <v>23</v>
      </c>
      <c r="G4311" s="11" t="s">
        <v>52</v>
      </c>
      <c r="H4311" s="11" t="s">
        <v>53</v>
      </c>
      <c r="I4311" s="11">
        <v>40.702792318704603</v>
      </c>
      <c r="J4311" s="11">
        <v>-73.820002485796607</v>
      </c>
      <c r="K4311" s="11">
        <v>176</v>
      </c>
      <c r="L4311" s="11">
        <v>10.997833344050999</v>
      </c>
      <c r="M4311" s="11">
        <v>98.511330219283494</v>
      </c>
      <c r="N4311" s="11" t="s">
        <v>54</v>
      </c>
      <c r="O4311" s="11" t="s">
        <v>61</v>
      </c>
      <c r="P4311" s="11">
        <v>0</v>
      </c>
      <c r="Q4311" s="11">
        <v>-0.15378776280950299</v>
      </c>
      <c r="R4311" s="11">
        <v>43</v>
      </c>
      <c r="S4311" s="11">
        <v>28</v>
      </c>
      <c r="T4311" s="11">
        <v>328.76686265314999</v>
      </c>
      <c r="U4311" s="11">
        <v>29.7011266895991</v>
      </c>
      <c r="V4311" s="11" t="s">
        <v>56</v>
      </c>
    </row>
    <row r="4312" spans="1:22" x14ac:dyDescent="0.3">
      <c r="A4312" s="9">
        <v>45366.965277777803</v>
      </c>
      <c r="B4312" s="10">
        <v>45366</v>
      </c>
      <c r="C4312" s="11">
        <v>2024</v>
      </c>
      <c r="D4312" s="11">
        <v>3</v>
      </c>
      <c r="E4312" s="11">
        <v>15</v>
      </c>
      <c r="F4312" s="11">
        <v>23</v>
      </c>
      <c r="G4312" s="11" t="s">
        <v>52</v>
      </c>
      <c r="H4312" s="11" t="s">
        <v>53</v>
      </c>
      <c r="I4312" s="11">
        <v>40.832221231620402</v>
      </c>
      <c r="J4312" s="11">
        <v>-73.808825902082503</v>
      </c>
      <c r="K4312" s="11">
        <v>219</v>
      </c>
      <c r="L4312" s="11">
        <v>42.841697524224401</v>
      </c>
      <c r="M4312" s="11">
        <v>22.0435252082465</v>
      </c>
      <c r="N4312" s="11" t="s">
        <v>54</v>
      </c>
      <c r="O4312" s="11" t="s">
        <v>60</v>
      </c>
      <c r="P4312" s="11">
        <v>0</v>
      </c>
      <c r="Q4312" s="11">
        <v>-2.8150216829565498E-3</v>
      </c>
      <c r="R4312" s="11">
        <v>30</v>
      </c>
      <c r="S4312" s="11">
        <v>36</v>
      </c>
      <c r="T4312" s="11">
        <v>479.94582377968902</v>
      </c>
      <c r="U4312" s="11">
        <v>8.3804808595649192</v>
      </c>
      <c r="V4312" s="11" t="s">
        <v>56</v>
      </c>
    </row>
    <row r="4313" spans="1:22" x14ac:dyDescent="0.3">
      <c r="A4313" s="9">
        <v>45366.96875</v>
      </c>
      <c r="B4313" s="10">
        <v>45366</v>
      </c>
      <c r="C4313" s="11">
        <v>2024</v>
      </c>
      <c r="D4313" s="11">
        <v>3</v>
      </c>
      <c r="E4313" s="11">
        <v>15</v>
      </c>
      <c r="F4313" s="11">
        <v>23</v>
      </c>
      <c r="G4313" s="11" t="s">
        <v>52</v>
      </c>
      <c r="H4313" s="11" t="s">
        <v>53</v>
      </c>
      <c r="I4313" s="11">
        <v>40.665975044695102</v>
      </c>
      <c r="J4313" s="11">
        <v>-73.700468612305897</v>
      </c>
      <c r="K4313" s="11">
        <v>288</v>
      </c>
      <c r="L4313" s="11">
        <v>76.599101550219203</v>
      </c>
      <c r="M4313" s="11">
        <v>59.397891026330498</v>
      </c>
      <c r="N4313" s="11" t="s">
        <v>54</v>
      </c>
      <c r="O4313" s="11" t="s">
        <v>60</v>
      </c>
      <c r="P4313" s="11">
        <v>0</v>
      </c>
      <c r="Q4313" s="11">
        <v>0.21275147558493099</v>
      </c>
      <c r="R4313" s="11">
        <v>50</v>
      </c>
      <c r="S4313" s="11">
        <v>0</v>
      </c>
      <c r="T4313" s="11">
        <v>397.84880745987999</v>
      </c>
      <c r="U4313" s="11">
        <v>24.6063856615643</v>
      </c>
      <c r="V4313" s="11" t="s">
        <v>56</v>
      </c>
    </row>
    <row r="4314" spans="1:22" x14ac:dyDescent="0.3">
      <c r="A4314" s="9">
        <v>45366.972222222197</v>
      </c>
      <c r="B4314" s="10">
        <v>45366</v>
      </c>
      <c r="C4314" s="11">
        <v>2024</v>
      </c>
      <c r="D4314" s="11">
        <v>3</v>
      </c>
      <c r="E4314" s="11">
        <v>15</v>
      </c>
      <c r="F4314" s="11">
        <v>23</v>
      </c>
      <c r="G4314" s="11" t="s">
        <v>52</v>
      </c>
      <c r="H4314" s="11" t="s">
        <v>53</v>
      </c>
      <c r="I4314" s="11">
        <v>40.817088748236202</v>
      </c>
      <c r="J4314" s="11">
        <v>-73.720021894875202</v>
      </c>
      <c r="K4314" s="11">
        <v>26</v>
      </c>
      <c r="L4314" s="11">
        <v>50.769420140287799</v>
      </c>
      <c r="M4314" s="11">
        <v>10.283850936609101</v>
      </c>
      <c r="N4314" s="11" t="s">
        <v>57</v>
      </c>
      <c r="O4314" s="11" t="s">
        <v>61</v>
      </c>
      <c r="P4314" s="11">
        <v>0</v>
      </c>
      <c r="Q4314" s="11">
        <v>-0.85223961036891704</v>
      </c>
      <c r="R4314" s="11">
        <v>84</v>
      </c>
      <c r="S4314" s="11">
        <v>31</v>
      </c>
      <c r="T4314" s="11">
        <v>225.59430150895199</v>
      </c>
      <c r="U4314" s="11">
        <v>15.739307587084101</v>
      </c>
      <c r="V4314" s="11" t="s">
        <v>62</v>
      </c>
    </row>
    <row r="4315" spans="1:22" x14ac:dyDescent="0.3">
      <c r="A4315" s="9">
        <v>45366.975694444503</v>
      </c>
      <c r="B4315" s="10">
        <v>45366</v>
      </c>
      <c r="C4315" s="11">
        <v>2024</v>
      </c>
      <c r="D4315" s="11">
        <v>3</v>
      </c>
      <c r="E4315" s="11">
        <v>15</v>
      </c>
      <c r="F4315" s="11">
        <v>23</v>
      </c>
      <c r="G4315" s="11" t="s">
        <v>52</v>
      </c>
      <c r="H4315" s="11" t="s">
        <v>53</v>
      </c>
      <c r="I4315" s="11">
        <v>40.698881932889201</v>
      </c>
      <c r="J4315" s="11">
        <v>-73.877495661282396</v>
      </c>
      <c r="K4315" s="11">
        <v>147</v>
      </c>
      <c r="L4315" s="11">
        <v>26.825960180838401</v>
      </c>
      <c r="M4315" s="11">
        <v>29.4667168614342</v>
      </c>
      <c r="N4315" s="11" t="s">
        <v>59</v>
      </c>
      <c r="O4315" s="11" t="s">
        <v>55</v>
      </c>
      <c r="P4315" s="11">
        <v>0</v>
      </c>
      <c r="Q4315" s="11">
        <v>-0.48517594394022001</v>
      </c>
      <c r="R4315" s="11">
        <v>97</v>
      </c>
      <c r="S4315" s="11">
        <v>28</v>
      </c>
      <c r="T4315" s="11">
        <v>66.288896436334497</v>
      </c>
      <c r="U4315" s="11">
        <v>21.160982009908601</v>
      </c>
      <c r="V4315" s="11" t="s">
        <v>63</v>
      </c>
    </row>
    <row r="4316" spans="1:22" x14ac:dyDescent="0.3">
      <c r="A4316" s="9">
        <v>45366.979166666701</v>
      </c>
      <c r="B4316" s="10">
        <v>45366</v>
      </c>
      <c r="C4316" s="11">
        <v>2024</v>
      </c>
      <c r="D4316" s="11">
        <v>3</v>
      </c>
      <c r="E4316" s="11">
        <v>15</v>
      </c>
      <c r="F4316" s="11">
        <v>23</v>
      </c>
      <c r="G4316" s="11" t="s">
        <v>52</v>
      </c>
      <c r="H4316" s="11" t="s">
        <v>53</v>
      </c>
      <c r="I4316" s="11">
        <v>40.649489636829301</v>
      </c>
      <c r="J4316" s="11">
        <v>-73.768507405785499</v>
      </c>
      <c r="K4316" s="11">
        <v>271</v>
      </c>
      <c r="L4316" s="11">
        <v>62.099476214769403</v>
      </c>
      <c r="M4316" s="11">
        <v>36.711937239462102</v>
      </c>
      <c r="N4316" s="11" t="s">
        <v>54</v>
      </c>
      <c r="O4316" s="11" t="s">
        <v>60</v>
      </c>
      <c r="P4316" s="11">
        <v>0</v>
      </c>
      <c r="Q4316" s="11">
        <v>-0.87816797088239595</v>
      </c>
      <c r="R4316" s="11">
        <v>7</v>
      </c>
      <c r="S4316" s="11">
        <v>45</v>
      </c>
      <c r="T4316" s="11">
        <v>67.858890529445802</v>
      </c>
      <c r="U4316" s="11">
        <v>15.0482401234673</v>
      </c>
      <c r="V4316" s="11" t="s">
        <v>56</v>
      </c>
    </row>
    <row r="4317" spans="1:22" x14ac:dyDescent="0.3">
      <c r="A4317" s="9">
        <v>45366.982638888898</v>
      </c>
      <c r="B4317" s="10">
        <v>45366</v>
      </c>
      <c r="C4317" s="11">
        <v>2024</v>
      </c>
      <c r="D4317" s="11">
        <v>3</v>
      </c>
      <c r="E4317" s="11">
        <v>15</v>
      </c>
      <c r="F4317" s="11">
        <v>23</v>
      </c>
      <c r="G4317" s="11" t="s">
        <v>52</v>
      </c>
      <c r="H4317" s="11" t="s">
        <v>53</v>
      </c>
      <c r="I4317" s="11">
        <v>40.606056787397897</v>
      </c>
      <c r="J4317" s="11">
        <v>-73.806072273227002</v>
      </c>
      <c r="K4317" s="11">
        <v>33</v>
      </c>
      <c r="L4317" s="11">
        <v>40.244786379137302</v>
      </c>
      <c r="M4317" s="11">
        <v>79.433335223998796</v>
      </c>
      <c r="N4317" s="11" t="s">
        <v>59</v>
      </c>
      <c r="O4317" s="11" t="s">
        <v>55</v>
      </c>
      <c r="P4317" s="11">
        <v>0</v>
      </c>
      <c r="Q4317" s="11">
        <v>-0.36533602278267902</v>
      </c>
      <c r="R4317" s="11">
        <v>88</v>
      </c>
      <c r="S4317" s="11">
        <v>20</v>
      </c>
      <c r="T4317" s="11">
        <v>246.90300813734601</v>
      </c>
      <c r="U4317" s="11">
        <v>10.997545100713101</v>
      </c>
      <c r="V4317" s="11" t="s">
        <v>63</v>
      </c>
    </row>
    <row r="4318" spans="1:22" x14ac:dyDescent="0.3">
      <c r="A4318" s="9">
        <v>45366.986111111102</v>
      </c>
      <c r="B4318" s="10">
        <v>45366</v>
      </c>
      <c r="C4318" s="11">
        <v>2024</v>
      </c>
      <c r="D4318" s="11">
        <v>3</v>
      </c>
      <c r="E4318" s="11">
        <v>15</v>
      </c>
      <c r="F4318" s="11">
        <v>23</v>
      </c>
      <c r="G4318" s="11" t="s">
        <v>52</v>
      </c>
      <c r="H4318" s="11" t="s">
        <v>53</v>
      </c>
      <c r="I4318" s="11">
        <v>40.857611198879901</v>
      </c>
      <c r="J4318" s="11">
        <v>-73.819871907580307</v>
      </c>
      <c r="K4318" s="11">
        <v>258</v>
      </c>
      <c r="L4318" s="11">
        <v>26.865580377618102</v>
      </c>
      <c r="M4318" s="11">
        <v>26.904933031396599</v>
      </c>
      <c r="N4318" s="11" t="s">
        <v>59</v>
      </c>
      <c r="O4318" s="11" t="s">
        <v>60</v>
      </c>
      <c r="P4318" s="11">
        <v>0</v>
      </c>
      <c r="Q4318" s="11">
        <v>3.3704284282076698E-3</v>
      </c>
      <c r="R4318" s="11">
        <v>16</v>
      </c>
      <c r="S4318" s="11">
        <v>41</v>
      </c>
      <c r="T4318" s="11">
        <v>349.801531752382</v>
      </c>
      <c r="U4318" s="11">
        <v>17.768269736449</v>
      </c>
      <c r="V4318" s="11" t="s">
        <v>56</v>
      </c>
    </row>
    <row r="4319" spans="1:22" x14ac:dyDescent="0.3">
      <c r="A4319" s="9">
        <v>45366.989583333299</v>
      </c>
      <c r="B4319" s="10">
        <v>45366</v>
      </c>
      <c r="C4319" s="11">
        <v>2024</v>
      </c>
      <c r="D4319" s="11">
        <v>3</v>
      </c>
      <c r="E4319" s="11">
        <v>15</v>
      </c>
      <c r="F4319" s="11">
        <v>23</v>
      </c>
      <c r="G4319" s="11" t="s">
        <v>52</v>
      </c>
      <c r="H4319" s="11" t="s">
        <v>53</v>
      </c>
      <c r="I4319" s="11">
        <v>40.877658221559301</v>
      </c>
      <c r="J4319" s="11">
        <v>-73.949452904509101</v>
      </c>
      <c r="K4319" s="11">
        <v>233</v>
      </c>
      <c r="L4319" s="11">
        <v>16.1379580551617</v>
      </c>
      <c r="M4319" s="11">
        <v>58.863344493595797</v>
      </c>
      <c r="N4319" s="11" t="s">
        <v>57</v>
      </c>
      <c r="O4319" s="11" t="s">
        <v>61</v>
      </c>
      <c r="P4319" s="11">
        <v>0</v>
      </c>
      <c r="Q4319" s="11">
        <v>0.352984771292365</v>
      </c>
      <c r="R4319" s="11">
        <v>23</v>
      </c>
      <c r="S4319" s="11">
        <v>12</v>
      </c>
      <c r="T4319" s="11">
        <v>174.74746083075101</v>
      </c>
      <c r="U4319" s="11">
        <v>18.0681729718635</v>
      </c>
      <c r="V4319" s="11" t="s">
        <v>56</v>
      </c>
    </row>
    <row r="4320" spans="1:22" x14ac:dyDescent="0.3">
      <c r="A4320" s="9">
        <v>45366.993055555598</v>
      </c>
      <c r="B4320" s="10">
        <v>45366</v>
      </c>
      <c r="C4320" s="11">
        <v>2024</v>
      </c>
      <c r="D4320" s="11">
        <v>3</v>
      </c>
      <c r="E4320" s="11">
        <v>15</v>
      </c>
      <c r="F4320" s="11">
        <v>23</v>
      </c>
      <c r="G4320" s="11" t="s">
        <v>52</v>
      </c>
      <c r="H4320" s="11" t="s">
        <v>53</v>
      </c>
      <c r="I4320" s="11">
        <v>40.738730037443801</v>
      </c>
      <c r="J4320" s="11">
        <v>-73.721748830723698</v>
      </c>
      <c r="K4320" s="11">
        <v>215</v>
      </c>
      <c r="L4320" s="11">
        <v>48.944118719450003</v>
      </c>
      <c r="M4320" s="11">
        <v>25.283534186730201</v>
      </c>
      <c r="N4320" s="11" t="s">
        <v>59</v>
      </c>
      <c r="O4320" s="11" t="s">
        <v>61</v>
      </c>
      <c r="P4320" s="11">
        <v>0</v>
      </c>
      <c r="Q4320" s="11">
        <v>-0.91306046131718899</v>
      </c>
      <c r="R4320" s="11">
        <v>69</v>
      </c>
      <c r="S4320" s="11">
        <v>13</v>
      </c>
      <c r="T4320" s="11">
        <v>182.894486820612</v>
      </c>
      <c r="U4320" s="11">
        <v>8.1524845458630892</v>
      </c>
      <c r="V4320" s="11" t="s">
        <v>56</v>
      </c>
    </row>
    <row r="4321" spans="1:22" x14ac:dyDescent="0.3">
      <c r="A4321" s="9">
        <v>45366.996527777803</v>
      </c>
      <c r="B4321" s="10">
        <v>45366</v>
      </c>
      <c r="C4321" s="11">
        <v>2024</v>
      </c>
      <c r="D4321" s="11">
        <v>3</v>
      </c>
      <c r="E4321" s="11">
        <v>15</v>
      </c>
      <c r="F4321" s="11">
        <v>23</v>
      </c>
      <c r="G4321" s="11" t="s">
        <v>52</v>
      </c>
      <c r="H4321" s="11" t="s">
        <v>53</v>
      </c>
      <c r="I4321" s="11">
        <v>40.684168196013999</v>
      </c>
      <c r="J4321" s="11">
        <v>-73.906907715295006</v>
      </c>
      <c r="K4321" s="11">
        <v>116</v>
      </c>
      <c r="L4321" s="11">
        <v>24.470929924549601</v>
      </c>
      <c r="M4321" s="11">
        <v>50.823651735572497</v>
      </c>
      <c r="N4321" s="11" t="s">
        <v>54</v>
      </c>
      <c r="O4321" s="11" t="s">
        <v>61</v>
      </c>
      <c r="P4321" s="11">
        <v>0</v>
      </c>
      <c r="Q4321" s="11">
        <v>0.80908978414005195</v>
      </c>
      <c r="R4321" s="11">
        <v>29</v>
      </c>
      <c r="S4321" s="11">
        <v>38</v>
      </c>
      <c r="T4321" s="11">
        <v>97.150682821473296</v>
      </c>
      <c r="U4321" s="11">
        <v>17.792682288928599</v>
      </c>
      <c r="V4321" s="11" t="s">
        <v>63</v>
      </c>
    </row>
    <row r="4322" spans="1:22" x14ac:dyDescent="0.3">
      <c r="A4322" s="9">
        <v>45367</v>
      </c>
      <c r="B4322" s="10">
        <v>45367</v>
      </c>
      <c r="C4322" s="11">
        <v>2024</v>
      </c>
      <c r="D4322" s="11">
        <v>3</v>
      </c>
      <c r="E4322" s="11">
        <v>16</v>
      </c>
      <c r="F4322" s="11">
        <v>0</v>
      </c>
      <c r="G4322" s="11" t="s">
        <v>64</v>
      </c>
      <c r="H4322" s="11" t="s">
        <v>65</v>
      </c>
      <c r="I4322" s="11">
        <v>40.899972453515097</v>
      </c>
      <c r="J4322" s="11">
        <v>-73.886753600215997</v>
      </c>
      <c r="K4322" s="11">
        <v>192</v>
      </c>
      <c r="L4322" s="11">
        <v>59.496367439920697</v>
      </c>
      <c r="M4322" s="11">
        <v>85.011988615266603</v>
      </c>
      <c r="N4322" s="11" t="s">
        <v>57</v>
      </c>
      <c r="O4322" s="11" t="s">
        <v>58</v>
      </c>
      <c r="P4322" s="11">
        <v>0</v>
      </c>
      <c r="Q4322" s="11">
        <v>-0.30941556838148598</v>
      </c>
      <c r="R4322" s="11">
        <v>43</v>
      </c>
      <c r="S4322" s="11">
        <v>19</v>
      </c>
      <c r="T4322" s="11">
        <v>278.35885791262899</v>
      </c>
      <c r="U4322" s="11">
        <v>7.3118246177215598</v>
      </c>
      <c r="V4322" s="11" t="s">
        <v>56</v>
      </c>
    </row>
    <row r="4323" spans="1:22" x14ac:dyDescent="0.3">
      <c r="A4323" s="9">
        <v>45367.003472222197</v>
      </c>
      <c r="B4323" s="10">
        <v>45367</v>
      </c>
      <c r="C4323" s="11">
        <v>2024</v>
      </c>
      <c r="D4323" s="11">
        <v>3</v>
      </c>
      <c r="E4323" s="11">
        <v>16</v>
      </c>
      <c r="F4323" s="11">
        <v>0</v>
      </c>
      <c r="G4323" s="11" t="s">
        <v>64</v>
      </c>
      <c r="H4323" s="11" t="s">
        <v>65</v>
      </c>
      <c r="I4323" s="11">
        <v>40.826413981780597</v>
      </c>
      <c r="J4323" s="11">
        <v>-73.752791982535697</v>
      </c>
      <c r="K4323" s="11">
        <v>60</v>
      </c>
      <c r="L4323" s="11">
        <v>53.115919927292197</v>
      </c>
      <c r="M4323" s="11">
        <v>66.915542214857496</v>
      </c>
      <c r="N4323" s="11" t="s">
        <v>59</v>
      </c>
      <c r="O4323" s="11" t="s">
        <v>58</v>
      </c>
      <c r="P4323" s="11">
        <v>0</v>
      </c>
      <c r="Q4323" s="11">
        <v>0.15141612477445601</v>
      </c>
      <c r="R4323" s="11">
        <v>70</v>
      </c>
      <c r="S4323" s="11">
        <v>19</v>
      </c>
      <c r="T4323" s="11">
        <v>120.86406022124601</v>
      </c>
      <c r="U4323" s="11">
        <v>17.199660672829701</v>
      </c>
      <c r="V4323" s="11" t="s">
        <v>63</v>
      </c>
    </row>
    <row r="4324" spans="1:22" x14ac:dyDescent="0.3">
      <c r="A4324" s="9">
        <v>45367.006944444503</v>
      </c>
      <c r="B4324" s="10">
        <v>45367</v>
      </c>
      <c r="C4324" s="11">
        <v>2024</v>
      </c>
      <c r="D4324" s="11">
        <v>3</v>
      </c>
      <c r="E4324" s="11">
        <v>16</v>
      </c>
      <c r="F4324" s="11">
        <v>0</v>
      </c>
      <c r="G4324" s="11" t="s">
        <v>64</v>
      </c>
      <c r="H4324" s="11" t="s">
        <v>65</v>
      </c>
      <c r="I4324" s="11">
        <v>40.695879576610203</v>
      </c>
      <c r="J4324" s="11">
        <v>-73.829996021907903</v>
      </c>
      <c r="K4324" s="11">
        <v>108</v>
      </c>
      <c r="L4324" s="11">
        <v>34.783758509892898</v>
      </c>
      <c r="M4324" s="11">
        <v>13.6428833010976</v>
      </c>
      <c r="N4324" s="11" t="s">
        <v>54</v>
      </c>
      <c r="O4324" s="11" t="s">
        <v>55</v>
      </c>
      <c r="P4324" s="11">
        <v>0</v>
      </c>
      <c r="Q4324" s="11">
        <v>6.1560270183914398E-2</v>
      </c>
      <c r="R4324" s="11">
        <v>36</v>
      </c>
      <c r="S4324" s="11">
        <v>8</v>
      </c>
      <c r="T4324" s="11">
        <v>113.66661984921799</v>
      </c>
      <c r="U4324" s="11">
        <v>8.3863096514545195</v>
      </c>
      <c r="V4324" s="11" t="s">
        <v>63</v>
      </c>
    </row>
    <row r="4325" spans="1:22" x14ac:dyDescent="0.3">
      <c r="A4325" s="9">
        <v>45367.010416666701</v>
      </c>
      <c r="B4325" s="10">
        <v>45367</v>
      </c>
      <c r="C4325" s="11">
        <v>2024</v>
      </c>
      <c r="D4325" s="11">
        <v>3</v>
      </c>
      <c r="E4325" s="11">
        <v>16</v>
      </c>
      <c r="F4325" s="11">
        <v>0</v>
      </c>
      <c r="G4325" s="11" t="s">
        <v>64</v>
      </c>
      <c r="H4325" s="11" t="s">
        <v>65</v>
      </c>
      <c r="I4325" s="11">
        <v>40.778535324777103</v>
      </c>
      <c r="J4325" s="11">
        <v>-73.728254890580402</v>
      </c>
      <c r="K4325" s="11">
        <v>139</v>
      </c>
      <c r="L4325" s="11">
        <v>57.377552975354099</v>
      </c>
      <c r="M4325" s="11">
        <v>35.649323241459399</v>
      </c>
      <c r="N4325" s="11" t="s">
        <v>57</v>
      </c>
      <c r="O4325" s="11" t="s">
        <v>61</v>
      </c>
      <c r="P4325" s="11">
        <v>0</v>
      </c>
      <c r="Q4325" s="11">
        <v>-0.56257738906828103</v>
      </c>
      <c r="R4325" s="11">
        <v>27</v>
      </c>
      <c r="S4325" s="11">
        <v>42</v>
      </c>
      <c r="T4325" s="11">
        <v>273.80872628019301</v>
      </c>
      <c r="U4325" s="11">
        <v>8.2200089451499991</v>
      </c>
      <c r="V4325" s="11" t="s">
        <v>63</v>
      </c>
    </row>
    <row r="4326" spans="1:22" x14ac:dyDescent="0.3">
      <c r="A4326" s="9">
        <v>45367.013888888898</v>
      </c>
      <c r="B4326" s="10">
        <v>45367</v>
      </c>
      <c r="C4326" s="11">
        <v>2024</v>
      </c>
      <c r="D4326" s="11">
        <v>3</v>
      </c>
      <c r="E4326" s="11">
        <v>16</v>
      </c>
      <c r="F4326" s="11">
        <v>0</v>
      </c>
      <c r="G4326" s="11" t="s">
        <v>64</v>
      </c>
      <c r="H4326" s="11" t="s">
        <v>65</v>
      </c>
      <c r="I4326" s="11">
        <v>40.889828346328102</v>
      </c>
      <c r="J4326" s="11">
        <v>-73.882716957247794</v>
      </c>
      <c r="K4326" s="11">
        <v>84</v>
      </c>
      <c r="L4326" s="11">
        <v>69.544142056733094</v>
      </c>
      <c r="M4326" s="11">
        <v>98.706168144376505</v>
      </c>
      <c r="N4326" s="11" t="s">
        <v>59</v>
      </c>
      <c r="O4326" s="11" t="s">
        <v>60</v>
      </c>
      <c r="P4326" s="11">
        <v>0</v>
      </c>
      <c r="Q4326" s="11">
        <v>0.60413754672504605</v>
      </c>
      <c r="R4326" s="11">
        <v>46</v>
      </c>
      <c r="S4326" s="11">
        <v>47</v>
      </c>
      <c r="T4326" s="11">
        <v>281.02514616777398</v>
      </c>
      <c r="U4326" s="11">
        <v>27.868127844917801</v>
      </c>
      <c r="V4326" s="11" t="s">
        <v>56</v>
      </c>
    </row>
    <row r="4327" spans="1:22" x14ac:dyDescent="0.3">
      <c r="A4327" s="9">
        <v>45367.017361111102</v>
      </c>
      <c r="B4327" s="10">
        <v>45367</v>
      </c>
      <c r="C4327" s="11">
        <v>2024</v>
      </c>
      <c r="D4327" s="11">
        <v>3</v>
      </c>
      <c r="E4327" s="11">
        <v>16</v>
      </c>
      <c r="F4327" s="11">
        <v>0</v>
      </c>
      <c r="G4327" s="11" t="s">
        <v>64</v>
      </c>
      <c r="H4327" s="11" t="s">
        <v>65</v>
      </c>
      <c r="I4327" s="11">
        <v>40.667457681360801</v>
      </c>
      <c r="J4327" s="11">
        <v>-73.8344133175151</v>
      </c>
      <c r="K4327" s="11">
        <v>173</v>
      </c>
      <c r="L4327" s="11">
        <v>56.14226709986</v>
      </c>
      <c r="M4327" s="11">
        <v>37.401280822075996</v>
      </c>
      <c r="N4327" s="11" t="s">
        <v>57</v>
      </c>
      <c r="O4327" s="11" t="s">
        <v>55</v>
      </c>
      <c r="P4327" s="11">
        <v>0</v>
      </c>
      <c r="Q4327" s="11">
        <v>-0.62674848734890398</v>
      </c>
      <c r="R4327" s="11">
        <v>10</v>
      </c>
      <c r="S4327" s="11">
        <v>28</v>
      </c>
      <c r="T4327" s="11">
        <v>164.31447811460001</v>
      </c>
      <c r="U4327" s="11">
        <v>5.37690551208948</v>
      </c>
      <c r="V4327" s="11" t="s">
        <v>63</v>
      </c>
    </row>
    <row r="4328" spans="1:22" x14ac:dyDescent="0.3">
      <c r="A4328" s="9">
        <v>45367.020833333299</v>
      </c>
      <c r="B4328" s="10">
        <v>45367</v>
      </c>
      <c r="C4328" s="11">
        <v>2024</v>
      </c>
      <c r="D4328" s="11">
        <v>3</v>
      </c>
      <c r="E4328" s="11">
        <v>16</v>
      </c>
      <c r="F4328" s="11">
        <v>0</v>
      </c>
      <c r="G4328" s="11" t="s">
        <v>64</v>
      </c>
      <c r="H4328" s="11" t="s">
        <v>65</v>
      </c>
      <c r="I4328" s="11">
        <v>40.704275144684303</v>
      </c>
      <c r="J4328" s="11">
        <v>-73.763551961462497</v>
      </c>
      <c r="K4328" s="11">
        <v>208</v>
      </c>
      <c r="L4328" s="11">
        <v>65.794041678982694</v>
      </c>
      <c r="M4328" s="11">
        <v>76.888688439917104</v>
      </c>
      <c r="N4328" s="11" t="s">
        <v>59</v>
      </c>
      <c r="O4328" s="11" t="s">
        <v>58</v>
      </c>
      <c r="P4328" s="11">
        <v>0</v>
      </c>
      <c r="Q4328" s="11">
        <v>0.96672313599437099</v>
      </c>
      <c r="R4328" s="11">
        <v>76</v>
      </c>
      <c r="S4328" s="11">
        <v>25</v>
      </c>
      <c r="T4328" s="11">
        <v>121.519929745013</v>
      </c>
      <c r="U4328" s="11">
        <v>8.8594201811303197</v>
      </c>
      <c r="V4328" s="11" t="s">
        <v>56</v>
      </c>
    </row>
    <row r="4329" spans="1:22" x14ac:dyDescent="0.3">
      <c r="A4329" s="9">
        <v>45367.024305555598</v>
      </c>
      <c r="B4329" s="10">
        <v>45367</v>
      </c>
      <c r="C4329" s="11">
        <v>2024</v>
      </c>
      <c r="D4329" s="11">
        <v>3</v>
      </c>
      <c r="E4329" s="11">
        <v>16</v>
      </c>
      <c r="F4329" s="11">
        <v>0</v>
      </c>
      <c r="G4329" s="11" t="s">
        <v>64</v>
      </c>
      <c r="H4329" s="11" t="s">
        <v>65</v>
      </c>
      <c r="I4329" s="11">
        <v>40.755458818878402</v>
      </c>
      <c r="J4329" s="11">
        <v>-73.806695956590303</v>
      </c>
      <c r="K4329" s="11">
        <v>120</v>
      </c>
      <c r="L4329" s="11">
        <v>56.744188529278198</v>
      </c>
      <c r="M4329" s="11">
        <v>50.011705334157</v>
      </c>
      <c r="N4329" s="11" t="s">
        <v>54</v>
      </c>
      <c r="O4329" s="11" t="s">
        <v>61</v>
      </c>
      <c r="P4329" s="11">
        <v>0</v>
      </c>
      <c r="Q4329" s="11">
        <v>-8.98190674081773E-2</v>
      </c>
      <c r="R4329" s="11">
        <v>80</v>
      </c>
      <c r="S4329" s="11">
        <v>44</v>
      </c>
      <c r="T4329" s="11">
        <v>236.35592172181501</v>
      </c>
      <c r="U4329" s="11">
        <v>12.2595170219209</v>
      </c>
      <c r="V4329" s="11" t="s">
        <v>63</v>
      </c>
    </row>
    <row r="4330" spans="1:22" x14ac:dyDescent="0.3">
      <c r="A4330" s="9">
        <v>45367.027777777803</v>
      </c>
      <c r="B4330" s="10">
        <v>45367</v>
      </c>
      <c r="C4330" s="11">
        <v>2024</v>
      </c>
      <c r="D4330" s="11">
        <v>3</v>
      </c>
      <c r="E4330" s="11">
        <v>16</v>
      </c>
      <c r="F4330" s="11">
        <v>0</v>
      </c>
      <c r="G4330" s="11" t="s">
        <v>64</v>
      </c>
      <c r="H4330" s="11" t="s">
        <v>65</v>
      </c>
      <c r="I4330" s="11">
        <v>40.612736531775496</v>
      </c>
      <c r="J4330" s="11">
        <v>-73.857526189756598</v>
      </c>
      <c r="K4330" s="11">
        <v>55</v>
      </c>
      <c r="L4330" s="11">
        <v>63.463500577169597</v>
      </c>
      <c r="M4330" s="11">
        <v>48.808833784434299</v>
      </c>
      <c r="N4330" s="11" t="s">
        <v>59</v>
      </c>
      <c r="O4330" s="11" t="s">
        <v>60</v>
      </c>
      <c r="P4330" s="11">
        <v>0</v>
      </c>
      <c r="Q4330" s="11">
        <v>-0.61985919015411095</v>
      </c>
      <c r="R4330" s="11">
        <v>87</v>
      </c>
      <c r="S4330" s="11">
        <v>16</v>
      </c>
      <c r="T4330" s="11">
        <v>305.19917235977198</v>
      </c>
      <c r="U4330" s="11">
        <v>12.786770904551901</v>
      </c>
      <c r="V4330" s="11" t="s">
        <v>62</v>
      </c>
    </row>
    <row r="4331" spans="1:22" x14ac:dyDescent="0.3">
      <c r="A4331" s="9">
        <v>45367.03125</v>
      </c>
      <c r="B4331" s="10">
        <v>45367</v>
      </c>
      <c r="C4331" s="11">
        <v>2024</v>
      </c>
      <c r="D4331" s="11">
        <v>3</v>
      </c>
      <c r="E4331" s="11">
        <v>16</v>
      </c>
      <c r="F4331" s="11">
        <v>0</v>
      </c>
      <c r="G4331" s="11" t="s">
        <v>64</v>
      </c>
      <c r="H4331" s="11" t="s">
        <v>65</v>
      </c>
      <c r="I4331" s="11">
        <v>40.667304802660503</v>
      </c>
      <c r="J4331" s="11">
        <v>-73.721460081528605</v>
      </c>
      <c r="K4331" s="11">
        <v>111</v>
      </c>
      <c r="L4331" s="11">
        <v>47.056007982272803</v>
      </c>
      <c r="M4331" s="11">
        <v>18.543346155697702</v>
      </c>
      <c r="N4331" s="11" t="s">
        <v>57</v>
      </c>
      <c r="O4331" s="11" t="s">
        <v>55</v>
      </c>
      <c r="P4331" s="11">
        <v>0</v>
      </c>
      <c r="Q4331" s="11">
        <v>-0.69909725674575496</v>
      </c>
      <c r="R4331" s="11">
        <v>75</v>
      </c>
      <c r="S4331" s="11">
        <v>18</v>
      </c>
      <c r="T4331" s="11">
        <v>468.13219482082502</v>
      </c>
      <c r="U4331" s="11">
        <v>27.645556886252798</v>
      </c>
      <c r="V4331" s="11" t="s">
        <v>63</v>
      </c>
    </row>
    <row r="4332" spans="1:22" x14ac:dyDescent="0.3">
      <c r="A4332" s="9">
        <v>45367.034722222197</v>
      </c>
      <c r="B4332" s="10">
        <v>45367</v>
      </c>
      <c r="C4332" s="11">
        <v>2024</v>
      </c>
      <c r="D4332" s="11">
        <v>3</v>
      </c>
      <c r="E4332" s="11">
        <v>16</v>
      </c>
      <c r="F4332" s="11">
        <v>0</v>
      </c>
      <c r="G4332" s="11" t="s">
        <v>64</v>
      </c>
      <c r="H4332" s="11" t="s">
        <v>65</v>
      </c>
      <c r="I4332" s="11">
        <v>40.896626997897997</v>
      </c>
      <c r="J4332" s="11">
        <v>-73.866079032949202</v>
      </c>
      <c r="K4332" s="11">
        <v>268</v>
      </c>
      <c r="L4332" s="11">
        <v>47.831670360950604</v>
      </c>
      <c r="M4332" s="11">
        <v>37.7445730602712</v>
      </c>
      <c r="N4332" s="11" t="s">
        <v>57</v>
      </c>
      <c r="O4332" s="11" t="s">
        <v>61</v>
      </c>
      <c r="P4332" s="11">
        <v>0</v>
      </c>
      <c r="Q4332" s="11">
        <v>-0.622742919428105</v>
      </c>
      <c r="R4332" s="11">
        <v>46</v>
      </c>
      <c r="S4332" s="11">
        <v>40</v>
      </c>
      <c r="T4332" s="11">
        <v>338.79895422102697</v>
      </c>
      <c r="U4332" s="11">
        <v>24.237462412709601</v>
      </c>
      <c r="V4332" s="11" t="s">
        <v>56</v>
      </c>
    </row>
    <row r="4333" spans="1:22" x14ac:dyDescent="0.3">
      <c r="A4333" s="9">
        <v>45367.038194444503</v>
      </c>
      <c r="B4333" s="10">
        <v>45367</v>
      </c>
      <c r="C4333" s="11">
        <v>2024</v>
      </c>
      <c r="D4333" s="11">
        <v>3</v>
      </c>
      <c r="E4333" s="11">
        <v>16</v>
      </c>
      <c r="F4333" s="11">
        <v>0</v>
      </c>
      <c r="G4333" s="11" t="s">
        <v>64</v>
      </c>
      <c r="H4333" s="11" t="s">
        <v>65</v>
      </c>
      <c r="I4333" s="11">
        <v>40.834814387011697</v>
      </c>
      <c r="J4333" s="11">
        <v>-73.981404822453399</v>
      </c>
      <c r="K4333" s="11">
        <v>197</v>
      </c>
      <c r="L4333" s="11">
        <v>63.9580401232868</v>
      </c>
      <c r="M4333" s="11">
        <v>66.072699982592496</v>
      </c>
      <c r="N4333" s="11" t="s">
        <v>57</v>
      </c>
      <c r="O4333" s="11" t="s">
        <v>55</v>
      </c>
      <c r="P4333" s="11">
        <v>0</v>
      </c>
      <c r="Q4333" s="11">
        <v>-0.55340182293013795</v>
      </c>
      <c r="R4333" s="11">
        <v>2</v>
      </c>
      <c r="S4333" s="11">
        <v>30</v>
      </c>
      <c r="T4333" s="11">
        <v>453.77105347992301</v>
      </c>
      <c r="U4333" s="11">
        <v>16.781917194798002</v>
      </c>
      <c r="V4333" s="11" t="s">
        <v>63</v>
      </c>
    </row>
    <row r="4334" spans="1:22" x14ac:dyDescent="0.3">
      <c r="A4334" s="9">
        <v>45367.041666666701</v>
      </c>
      <c r="B4334" s="10">
        <v>45367</v>
      </c>
      <c r="C4334" s="11">
        <v>2024</v>
      </c>
      <c r="D4334" s="11">
        <v>3</v>
      </c>
      <c r="E4334" s="11">
        <v>16</v>
      </c>
      <c r="F4334" s="11">
        <v>1</v>
      </c>
      <c r="G4334" s="11" t="s">
        <v>64</v>
      </c>
      <c r="H4334" s="11" t="s">
        <v>65</v>
      </c>
      <c r="I4334" s="11">
        <v>40.755878373403803</v>
      </c>
      <c r="J4334" s="11">
        <v>-73.996553146842203</v>
      </c>
      <c r="K4334" s="11">
        <v>202</v>
      </c>
      <c r="L4334" s="11">
        <v>31.2308274869516</v>
      </c>
      <c r="M4334" s="11">
        <v>48.890982062258203</v>
      </c>
      <c r="N4334" s="11" t="s">
        <v>59</v>
      </c>
      <c r="O4334" s="11" t="s">
        <v>61</v>
      </c>
      <c r="P4334" s="11">
        <v>0</v>
      </c>
      <c r="Q4334" s="11">
        <v>0.490353141229734</v>
      </c>
      <c r="R4334" s="11">
        <v>76</v>
      </c>
      <c r="S4334" s="11">
        <v>38</v>
      </c>
      <c r="T4334" s="11">
        <v>289.29577730848899</v>
      </c>
      <c r="U4334" s="11">
        <v>15.644124617252199</v>
      </c>
      <c r="V4334" s="11" t="s">
        <v>56</v>
      </c>
    </row>
    <row r="4335" spans="1:22" x14ac:dyDescent="0.3">
      <c r="A4335" s="9">
        <v>45367.045138888898</v>
      </c>
      <c r="B4335" s="10">
        <v>45367</v>
      </c>
      <c r="C4335" s="11">
        <v>2024</v>
      </c>
      <c r="D4335" s="11">
        <v>3</v>
      </c>
      <c r="E4335" s="11">
        <v>16</v>
      </c>
      <c r="F4335" s="11">
        <v>1</v>
      </c>
      <c r="G4335" s="11" t="s">
        <v>64</v>
      </c>
      <c r="H4335" s="11" t="s">
        <v>65</v>
      </c>
      <c r="I4335" s="11">
        <v>40.7713297087884</v>
      </c>
      <c r="J4335" s="11">
        <v>-73.766351729418602</v>
      </c>
      <c r="K4335" s="11">
        <v>129</v>
      </c>
      <c r="L4335" s="11">
        <v>37.239520149276899</v>
      </c>
      <c r="M4335" s="11">
        <v>91.811746264937696</v>
      </c>
      <c r="N4335" s="11" t="s">
        <v>57</v>
      </c>
      <c r="O4335" s="11" t="s">
        <v>55</v>
      </c>
      <c r="P4335" s="11">
        <v>0</v>
      </c>
      <c r="Q4335" s="11">
        <v>-0.69537087793104302</v>
      </c>
      <c r="R4335" s="11">
        <v>89</v>
      </c>
      <c r="S4335" s="11">
        <v>37</v>
      </c>
      <c r="T4335" s="11">
        <v>178.51651301100799</v>
      </c>
      <c r="U4335" s="11">
        <v>16.327465846258299</v>
      </c>
      <c r="V4335" s="11" t="s">
        <v>56</v>
      </c>
    </row>
    <row r="4336" spans="1:22" x14ac:dyDescent="0.3">
      <c r="A4336" s="9">
        <v>45367.048611111102</v>
      </c>
      <c r="B4336" s="10">
        <v>45367</v>
      </c>
      <c r="C4336" s="11">
        <v>2024</v>
      </c>
      <c r="D4336" s="11">
        <v>3</v>
      </c>
      <c r="E4336" s="11">
        <v>16</v>
      </c>
      <c r="F4336" s="11">
        <v>1</v>
      </c>
      <c r="G4336" s="11" t="s">
        <v>64</v>
      </c>
      <c r="H4336" s="11" t="s">
        <v>65</v>
      </c>
      <c r="I4336" s="11">
        <v>40.620706707659899</v>
      </c>
      <c r="J4336" s="11">
        <v>-73.965449652456996</v>
      </c>
      <c r="K4336" s="11">
        <v>161</v>
      </c>
      <c r="L4336" s="11">
        <v>26.424940029423801</v>
      </c>
      <c r="M4336" s="11">
        <v>14.0739322146192</v>
      </c>
      <c r="N4336" s="11" t="s">
        <v>57</v>
      </c>
      <c r="O4336" s="11" t="s">
        <v>58</v>
      </c>
      <c r="P4336" s="11">
        <v>0</v>
      </c>
      <c r="Q4336" s="11">
        <v>-0.16253991022855299</v>
      </c>
      <c r="R4336" s="11">
        <v>62</v>
      </c>
      <c r="S4336" s="11">
        <v>8</v>
      </c>
      <c r="T4336" s="11">
        <v>367.85487091415598</v>
      </c>
      <c r="U4336" s="11">
        <v>18.349508201531499</v>
      </c>
      <c r="V4336" s="11" t="s">
        <v>63</v>
      </c>
    </row>
    <row r="4337" spans="1:22" x14ac:dyDescent="0.3">
      <c r="A4337" s="9">
        <v>45367.052083333299</v>
      </c>
      <c r="B4337" s="10">
        <v>45367</v>
      </c>
      <c r="C4337" s="11">
        <v>2024</v>
      </c>
      <c r="D4337" s="11">
        <v>3</v>
      </c>
      <c r="E4337" s="11">
        <v>16</v>
      </c>
      <c r="F4337" s="11">
        <v>1</v>
      </c>
      <c r="G4337" s="11" t="s">
        <v>64</v>
      </c>
      <c r="H4337" s="11" t="s">
        <v>65</v>
      </c>
      <c r="I4337" s="11">
        <v>40.681638997681603</v>
      </c>
      <c r="J4337" s="11">
        <v>-73.967819220346399</v>
      </c>
      <c r="K4337" s="11">
        <v>279</v>
      </c>
      <c r="L4337" s="11">
        <v>42.971483387328398</v>
      </c>
      <c r="M4337" s="11">
        <v>37.6459639357304</v>
      </c>
      <c r="N4337" s="11" t="s">
        <v>59</v>
      </c>
      <c r="O4337" s="11" t="s">
        <v>61</v>
      </c>
      <c r="P4337" s="11">
        <v>0</v>
      </c>
      <c r="Q4337" s="11">
        <v>0.70040010056962898</v>
      </c>
      <c r="R4337" s="11">
        <v>92</v>
      </c>
      <c r="S4337" s="11">
        <v>17</v>
      </c>
      <c r="T4337" s="11">
        <v>162.250347710011</v>
      </c>
      <c r="U4337" s="11">
        <v>13.1322732622011</v>
      </c>
      <c r="V4337" s="11" t="s">
        <v>56</v>
      </c>
    </row>
    <row r="4338" spans="1:22" x14ac:dyDescent="0.3">
      <c r="A4338" s="9">
        <v>45367.055555555598</v>
      </c>
      <c r="B4338" s="10">
        <v>45367</v>
      </c>
      <c r="C4338" s="11">
        <v>2024</v>
      </c>
      <c r="D4338" s="11">
        <v>3</v>
      </c>
      <c r="E4338" s="11">
        <v>16</v>
      </c>
      <c r="F4338" s="11">
        <v>1</v>
      </c>
      <c r="G4338" s="11" t="s">
        <v>64</v>
      </c>
      <c r="H4338" s="11" t="s">
        <v>65</v>
      </c>
      <c r="I4338" s="11">
        <v>40.634673165647797</v>
      </c>
      <c r="J4338" s="11">
        <v>-73.768863712250905</v>
      </c>
      <c r="K4338" s="11">
        <v>283</v>
      </c>
      <c r="L4338" s="11">
        <v>16.472256873931599</v>
      </c>
      <c r="M4338" s="11">
        <v>80.116500509559103</v>
      </c>
      <c r="N4338" s="11" t="s">
        <v>59</v>
      </c>
      <c r="O4338" s="11" t="s">
        <v>60</v>
      </c>
      <c r="P4338" s="11">
        <v>0</v>
      </c>
      <c r="Q4338" s="11">
        <v>-6.1293573101059699E-2</v>
      </c>
      <c r="R4338" s="11">
        <v>53</v>
      </c>
      <c r="S4338" s="11">
        <v>10</v>
      </c>
      <c r="T4338" s="11">
        <v>365.19074837243102</v>
      </c>
      <c r="U4338" s="11">
        <v>13.4232427265827</v>
      </c>
      <c r="V4338" s="11" t="s">
        <v>56</v>
      </c>
    </row>
    <row r="4339" spans="1:22" x14ac:dyDescent="0.3">
      <c r="A4339" s="9">
        <v>45367.059027777803</v>
      </c>
      <c r="B4339" s="10">
        <v>45367</v>
      </c>
      <c r="C4339" s="11">
        <v>2024</v>
      </c>
      <c r="D4339" s="11">
        <v>3</v>
      </c>
      <c r="E4339" s="11">
        <v>16</v>
      </c>
      <c r="F4339" s="11">
        <v>1</v>
      </c>
      <c r="G4339" s="11" t="s">
        <v>64</v>
      </c>
      <c r="H4339" s="11" t="s">
        <v>65</v>
      </c>
      <c r="I4339" s="11">
        <v>40.668541743272598</v>
      </c>
      <c r="J4339" s="11">
        <v>-73.765984064522897</v>
      </c>
      <c r="K4339" s="11">
        <v>31</v>
      </c>
      <c r="L4339" s="11">
        <v>27.6525112986455</v>
      </c>
      <c r="M4339" s="11">
        <v>24.449150027090301</v>
      </c>
      <c r="N4339" s="11" t="s">
        <v>54</v>
      </c>
      <c r="O4339" s="11" t="s">
        <v>58</v>
      </c>
      <c r="P4339" s="11">
        <v>0</v>
      </c>
      <c r="Q4339" s="11">
        <v>0.52551570419040405</v>
      </c>
      <c r="R4339" s="11">
        <v>91</v>
      </c>
      <c r="S4339" s="11">
        <v>25</v>
      </c>
      <c r="T4339" s="11">
        <v>365.94755311163902</v>
      </c>
      <c r="U4339" s="11">
        <v>23.5443853064913</v>
      </c>
      <c r="V4339" s="11" t="s">
        <v>63</v>
      </c>
    </row>
    <row r="4340" spans="1:22" x14ac:dyDescent="0.3">
      <c r="A4340" s="9">
        <v>45367.0625</v>
      </c>
      <c r="B4340" s="10">
        <v>45367</v>
      </c>
      <c r="C4340" s="11">
        <v>2024</v>
      </c>
      <c r="D4340" s="11">
        <v>3</v>
      </c>
      <c r="E4340" s="11">
        <v>16</v>
      </c>
      <c r="F4340" s="11">
        <v>1</v>
      </c>
      <c r="G4340" s="11" t="s">
        <v>64</v>
      </c>
      <c r="H4340" s="11" t="s">
        <v>65</v>
      </c>
      <c r="I4340" s="11">
        <v>40.7465374837562</v>
      </c>
      <c r="J4340" s="11">
        <v>-73.760562346478906</v>
      </c>
      <c r="K4340" s="11">
        <v>241</v>
      </c>
      <c r="L4340" s="11">
        <v>64.597078253501493</v>
      </c>
      <c r="M4340" s="11">
        <v>11.6027250309932</v>
      </c>
      <c r="N4340" s="11" t="s">
        <v>54</v>
      </c>
      <c r="O4340" s="11" t="s">
        <v>58</v>
      </c>
      <c r="P4340" s="11">
        <v>0</v>
      </c>
      <c r="Q4340" s="11">
        <v>0.21650153649664999</v>
      </c>
      <c r="R4340" s="11">
        <v>30</v>
      </c>
      <c r="S4340" s="11">
        <v>18</v>
      </c>
      <c r="T4340" s="11">
        <v>276.90854936208302</v>
      </c>
      <c r="U4340" s="11">
        <v>11.969579580684499</v>
      </c>
      <c r="V4340" s="11" t="s">
        <v>56</v>
      </c>
    </row>
    <row r="4341" spans="1:22" x14ac:dyDescent="0.3">
      <c r="A4341" s="9">
        <v>45367.065972222197</v>
      </c>
      <c r="B4341" s="10">
        <v>45367</v>
      </c>
      <c r="C4341" s="11">
        <v>2024</v>
      </c>
      <c r="D4341" s="11">
        <v>3</v>
      </c>
      <c r="E4341" s="11">
        <v>16</v>
      </c>
      <c r="F4341" s="11">
        <v>1</v>
      </c>
      <c r="G4341" s="11" t="s">
        <v>64</v>
      </c>
      <c r="H4341" s="11" t="s">
        <v>65</v>
      </c>
      <c r="I4341" s="11">
        <v>40.647771566930999</v>
      </c>
      <c r="J4341" s="11">
        <v>-73.998306518486501</v>
      </c>
      <c r="K4341" s="11">
        <v>206</v>
      </c>
      <c r="L4341" s="11">
        <v>55.057530185313503</v>
      </c>
      <c r="M4341" s="11">
        <v>63.255357045850602</v>
      </c>
      <c r="N4341" s="11" t="s">
        <v>54</v>
      </c>
      <c r="O4341" s="11" t="s">
        <v>61</v>
      </c>
      <c r="P4341" s="11">
        <v>0</v>
      </c>
      <c r="Q4341" s="11">
        <v>-0.54853394999914695</v>
      </c>
      <c r="R4341" s="11">
        <v>81</v>
      </c>
      <c r="S4341" s="11">
        <v>17</v>
      </c>
      <c r="T4341" s="11">
        <v>134.400009873013</v>
      </c>
      <c r="U4341" s="11">
        <v>13.5823624453447</v>
      </c>
      <c r="V4341" s="11" t="s">
        <v>56</v>
      </c>
    </row>
    <row r="4342" spans="1:22" x14ac:dyDescent="0.3">
      <c r="A4342" s="9">
        <v>45367.069444444503</v>
      </c>
      <c r="B4342" s="10">
        <v>45367</v>
      </c>
      <c r="C4342" s="11">
        <v>2024</v>
      </c>
      <c r="D4342" s="11">
        <v>3</v>
      </c>
      <c r="E4342" s="11">
        <v>16</v>
      </c>
      <c r="F4342" s="11">
        <v>1</v>
      </c>
      <c r="G4342" s="11" t="s">
        <v>64</v>
      </c>
      <c r="H4342" s="11" t="s">
        <v>65</v>
      </c>
      <c r="I4342" s="11">
        <v>40.780736500402597</v>
      </c>
      <c r="J4342" s="11">
        <v>-73.8434773935397</v>
      </c>
      <c r="K4342" s="11">
        <v>256</v>
      </c>
      <c r="L4342" s="11">
        <v>35.794012058647397</v>
      </c>
      <c r="M4342" s="11">
        <v>39.3243269598658</v>
      </c>
      <c r="N4342" s="11" t="s">
        <v>59</v>
      </c>
      <c r="O4342" s="11" t="s">
        <v>55</v>
      </c>
      <c r="P4342" s="11">
        <v>0</v>
      </c>
      <c r="Q4342" s="11">
        <v>-0.90228304878541599</v>
      </c>
      <c r="R4342" s="11">
        <v>62</v>
      </c>
      <c r="S4342" s="11">
        <v>45</v>
      </c>
      <c r="T4342" s="11">
        <v>393.26337995070202</v>
      </c>
      <c r="U4342" s="11">
        <v>18.796014324832399</v>
      </c>
      <c r="V4342" s="11" t="s">
        <v>56</v>
      </c>
    </row>
    <row r="4343" spans="1:22" x14ac:dyDescent="0.3">
      <c r="A4343" s="9">
        <v>45367.072916666701</v>
      </c>
      <c r="B4343" s="10">
        <v>45367</v>
      </c>
      <c r="C4343" s="11">
        <v>2024</v>
      </c>
      <c r="D4343" s="11">
        <v>3</v>
      </c>
      <c r="E4343" s="11">
        <v>16</v>
      </c>
      <c r="F4343" s="11">
        <v>1</v>
      </c>
      <c r="G4343" s="11" t="s">
        <v>64</v>
      </c>
      <c r="H4343" s="11" t="s">
        <v>65</v>
      </c>
      <c r="I4343" s="11">
        <v>40.708435707259703</v>
      </c>
      <c r="J4343" s="11">
        <v>-73.747511119859695</v>
      </c>
      <c r="K4343" s="11">
        <v>86</v>
      </c>
      <c r="L4343" s="11">
        <v>72.900982695826002</v>
      </c>
      <c r="M4343" s="11">
        <v>18.299599329273899</v>
      </c>
      <c r="N4343" s="11" t="s">
        <v>57</v>
      </c>
      <c r="O4343" s="11" t="s">
        <v>58</v>
      </c>
      <c r="P4343" s="11">
        <v>1</v>
      </c>
      <c r="Q4343" s="11">
        <v>0.37834507050897698</v>
      </c>
      <c r="R4343" s="11">
        <v>12</v>
      </c>
      <c r="S4343" s="11">
        <v>9</v>
      </c>
      <c r="T4343" s="11">
        <v>97.862143247747696</v>
      </c>
      <c r="U4343" s="11">
        <v>15.913282297613099</v>
      </c>
      <c r="V4343" s="11" t="s">
        <v>56</v>
      </c>
    </row>
    <row r="4344" spans="1:22" x14ac:dyDescent="0.3">
      <c r="A4344" s="9">
        <v>45367.076388888898</v>
      </c>
      <c r="B4344" s="10">
        <v>45367</v>
      </c>
      <c r="C4344" s="11">
        <v>2024</v>
      </c>
      <c r="D4344" s="11">
        <v>3</v>
      </c>
      <c r="E4344" s="11">
        <v>16</v>
      </c>
      <c r="F4344" s="11">
        <v>1</v>
      </c>
      <c r="G4344" s="11" t="s">
        <v>64</v>
      </c>
      <c r="H4344" s="11" t="s">
        <v>65</v>
      </c>
      <c r="I4344" s="11">
        <v>40.6788799092242</v>
      </c>
      <c r="J4344" s="11">
        <v>-73.871918474006193</v>
      </c>
      <c r="K4344" s="11">
        <v>201</v>
      </c>
      <c r="L4344" s="11">
        <v>30.069277333376501</v>
      </c>
      <c r="M4344" s="11">
        <v>27.489186877492099</v>
      </c>
      <c r="N4344" s="11" t="s">
        <v>57</v>
      </c>
      <c r="O4344" s="11" t="s">
        <v>55</v>
      </c>
      <c r="P4344" s="11">
        <v>0</v>
      </c>
      <c r="Q4344" s="11">
        <v>-2.6296811504342901E-2</v>
      </c>
      <c r="R4344" s="11">
        <v>82</v>
      </c>
      <c r="S4344" s="11">
        <v>44</v>
      </c>
      <c r="T4344" s="11">
        <v>485.05790912202502</v>
      </c>
      <c r="U4344" s="11">
        <v>23.7889712633804</v>
      </c>
      <c r="V4344" s="11" t="s">
        <v>56</v>
      </c>
    </row>
    <row r="4345" spans="1:22" x14ac:dyDescent="0.3">
      <c r="A4345" s="9">
        <v>45367.079861111102</v>
      </c>
      <c r="B4345" s="10">
        <v>45367</v>
      </c>
      <c r="C4345" s="11">
        <v>2024</v>
      </c>
      <c r="D4345" s="11">
        <v>3</v>
      </c>
      <c r="E4345" s="11">
        <v>16</v>
      </c>
      <c r="F4345" s="11">
        <v>1</v>
      </c>
      <c r="G4345" s="11" t="s">
        <v>64</v>
      </c>
      <c r="H4345" s="11" t="s">
        <v>65</v>
      </c>
      <c r="I4345" s="11">
        <v>40.812616648379397</v>
      </c>
      <c r="J4345" s="11">
        <v>-73.720119337445297</v>
      </c>
      <c r="K4345" s="11">
        <v>228</v>
      </c>
      <c r="L4345" s="11">
        <v>27.844690359849501</v>
      </c>
      <c r="M4345" s="11">
        <v>11.781058463743101</v>
      </c>
      <c r="N4345" s="11" t="s">
        <v>59</v>
      </c>
      <c r="O4345" s="11" t="s">
        <v>55</v>
      </c>
      <c r="P4345" s="11">
        <v>0</v>
      </c>
      <c r="Q4345" s="11">
        <v>0.73110577397524201</v>
      </c>
      <c r="R4345" s="11">
        <v>17</v>
      </c>
      <c r="S4345" s="11">
        <v>34</v>
      </c>
      <c r="T4345" s="11">
        <v>407.06856884059101</v>
      </c>
      <c r="U4345" s="11">
        <v>12.625459560764099</v>
      </c>
      <c r="V4345" s="11" t="s">
        <v>56</v>
      </c>
    </row>
    <row r="4346" spans="1:22" x14ac:dyDescent="0.3">
      <c r="A4346" s="9">
        <v>45367.083333333299</v>
      </c>
      <c r="B4346" s="10">
        <v>45367</v>
      </c>
      <c r="C4346" s="11">
        <v>2024</v>
      </c>
      <c r="D4346" s="11">
        <v>3</v>
      </c>
      <c r="E4346" s="11">
        <v>16</v>
      </c>
      <c r="F4346" s="11">
        <v>2</v>
      </c>
      <c r="G4346" s="11" t="s">
        <v>64</v>
      </c>
      <c r="H4346" s="11" t="s">
        <v>65</v>
      </c>
      <c r="I4346" s="11">
        <v>40.821790637448601</v>
      </c>
      <c r="J4346" s="11">
        <v>-73.754379425692207</v>
      </c>
      <c r="K4346" s="11">
        <v>185</v>
      </c>
      <c r="L4346" s="11">
        <v>21.1944016189092</v>
      </c>
      <c r="M4346" s="11">
        <v>73.525101980892103</v>
      </c>
      <c r="N4346" s="11" t="s">
        <v>57</v>
      </c>
      <c r="O4346" s="11" t="s">
        <v>58</v>
      </c>
      <c r="P4346" s="11">
        <v>0</v>
      </c>
      <c r="Q4346" s="11">
        <v>0.24504586222153801</v>
      </c>
      <c r="R4346" s="11">
        <v>10</v>
      </c>
      <c r="S4346" s="11">
        <v>5</v>
      </c>
      <c r="T4346" s="11">
        <v>174.32282083840599</v>
      </c>
      <c r="U4346" s="11">
        <v>23.993870743132799</v>
      </c>
      <c r="V4346" s="11" t="s">
        <v>63</v>
      </c>
    </row>
    <row r="4347" spans="1:22" x14ac:dyDescent="0.3">
      <c r="A4347" s="9">
        <v>45367.086805555598</v>
      </c>
      <c r="B4347" s="10">
        <v>45367</v>
      </c>
      <c r="C4347" s="11">
        <v>2024</v>
      </c>
      <c r="D4347" s="11">
        <v>3</v>
      </c>
      <c r="E4347" s="11">
        <v>16</v>
      </c>
      <c r="F4347" s="11">
        <v>2</v>
      </c>
      <c r="G4347" s="11" t="s">
        <v>64</v>
      </c>
      <c r="H4347" s="11" t="s">
        <v>65</v>
      </c>
      <c r="I4347" s="11">
        <v>40.802385929653497</v>
      </c>
      <c r="J4347" s="11">
        <v>-73.8432338339219</v>
      </c>
      <c r="K4347" s="11">
        <v>119</v>
      </c>
      <c r="L4347" s="11">
        <v>25.1972754023049</v>
      </c>
      <c r="M4347" s="11">
        <v>77.182071944758505</v>
      </c>
      <c r="N4347" s="11" t="s">
        <v>59</v>
      </c>
      <c r="O4347" s="11" t="s">
        <v>60</v>
      </c>
      <c r="P4347" s="11">
        <v>0</v>
      </c>
      <c r="Q4347" s="11">
        <v>-0.44263472209563898</v>
      </c>
      <c r="R4347" s="11">
        <v>63</v>
      </c>
      <c r="S4347" s="11">
        <v>11</v>
      </c>
      <c r="T4347" s="11">
        <v>309.89437100018199</v>
      </c>
      <c r="U4347" s="11">
        <v>22.732265127554101</v>
      </c>
      <c r="V4347" s="11" t="s">
        <v>63</v>
      </c>
    </row>
    <row r="4348" spans="1:22" x14ac:dyDescent="0.3">
      <c r="A4348" s="9">
        <v>45367.090277777803</v>
      </c>
      <c r="B4348" s="10">
        <v>45367</v>
      </c>
      <c r="C4348" s="11">
        <v>2024</v>
      </c>
      <c r="D4348" s="11">
        <v>3</v>
      </c>
      <c r="E4348" s="11">
        <v>16</v>
      </c>
      <c r="F4348" s="11">
        <v>2</v>
      </c>
      <c r="G4348" s="11" t="s">
        <v>64</v>
      </c>
      <c r="H4348" s="11" t="s">
        <v>65</v>
      </c>
      <c r="I4348" s="11">
        <v>40.7001100822675</v>
      </c>
      <c r="J4348" s="11">
        <v>-73.769466656311394</v>
      </c>
      <c r="K4348" s="11">
        <v>273</v>
      </c>
      <c r="L4348" s="11">
        <v>50.328346553006803</v>
      </c>
      <c r="M4348" s="11">
        <v>26.7065745783176</v>
      </c>
      <c r="N4348" s="11" t="s">
        <v>57</v>
      </c>
      <c r="O4348" s="11" t="s">
        <v>61</v>
      </c>
      <c r="P4348" s="11">
        <v>1</v>
      </c>
      <c r="Q4348" s="11">
        <v>-0.43226857751353098</v>
      </c>
      <c r="R4348" s="11">
        <v>36</v>
      </c>
      <c r="S4348" s="11">
        <v>19</v>
      </c>
      <c r="T4348" s="11">
        <v>281.90100607543701</v>
      </c>
      <c r="U4348" s="11">
        <v>23.560550937102199</v>
      </c>
      <c r="V4348" s="11" t="s">
        <v>56</v>
      </c>
    </row>
    <row r="4349" spans="1:22" x14ac:dyDescent="0.3">
      <c r="A4349" s="9">
        <v>45367.09375</v>
      </c>
      <c r="B4349" s="10">
        <v>45367</v>
      </c>
      <c r="C4349" s="11">
        <v>2024</v>
      </c>
      <c r="D4349" s="11">
        <v>3</v>
      </c>
      <c r="E4349" s="11">
        <v>16</v>
      </c>
      <c r="F4349" s="11">
        <v>2</v>
      </c>
      <c r="G4349" s="11" t="s">
        <v>64</v>
      </c>
      <c r="H4349" s="11" t="s">
        <v>65</v>
      </c>
      <c r="I4349" s="11">
        <v>40.658818645738599</v>
      </c>
      <c r="J4349" s="11">
        <v>-73.956884726242606</v>
      </c>
      <c r="K4349" s="11">
        <v>284</v>
      </c>
      <c r="L4349" s="11">
        <v>14.768274442634301</v>
      </c>
      <c r="M4349" s="11">
        <v>34.078912591649498</v>
      </c>
      <c r="N4349" s="11" t="s">
        <v>57</v>
      </c>
      <c r="O4349" s="11" t="s">
        <v>58</v>
      </c>
      <c r="P4349" s="11">
        <v>0</v>
      </c>
      <c r="Q4349" s="11">
        <v>0.94674151542175</v>
      </c>
      <c r="R4349" s="11">
        <v>34</v>
      </c>
      <c r="S4349" s="11">
        <v>20</v>
      </c>
      <c r="T4349" s="11">
        <v>347.87702039769101</v>
      </c>
      <c r="U4349" s="11">
        <v>11.413919808564</v>
      </c>
      <c r="V4349" s="11" t="s">
        <v>56</v>
      </c>
    </row>
    <row r="4350" spans="1:22" x14ac:dyDescent="0.3">
      <c r="A4350" s="9">
        <v>45367.097222222197</v>
      </c>
      <c r="B4350" s="10">
        <v>45367</v>
      </c>
      <c r="C4350" s="11">
        <v>2024</v>
      </c>
      <c r="D4350" s="11">
        <v>3</v>
      </c>
      <c r="E4350" s="11">
        <v>16</v>
      </c>
      <c r="F4350" s="11">
        <v>2</v>
      </c>
      <c r="G4350" s="11" t="s">
        <v>64</v>
      </c>
      <c r="H4350" s="11" t="s">
        <v>65</v>
      </c>
      <c r="I4350" s="11">
        <v>40.619045055965302</v>
      </c>
      <c r="J4350" s="11">
        <v>-73.790569427061101</v>
      </c>
      <c r="K4350" s="11">
        <v>299</v>
      </c>
      <c r="L4350" s="11">
        <v>60.225007155594199</v>
      </c>
      <c r="M4350" s="11">
        <v>10.5572985445079</v>
      </c>
      <c r="N4350" s="11" t="s">
        <v>54</v>
      </c>
      <c r="O4350" s="11" t="s">
        <v>58</v>
      </c>
      <c r="P4350" s="11">
        <v>1</v>
      </c>
      <c r="Q4350" s="11">
        <v>0.67399221722651104</v>
      </c>
      <c r="R4350" s="11">
        <v>71</v>
      </c>
      <c r="S4350" s="11">
        <v>32</v>
      </c>
      <c r="T4350" s="11">
        <v>186.67364534409</v>
      </c>
      <c r="U4350" s="11">
        <v>10.982463173702101</v>
      </c>
      <c r="V4350" s="11" t="s">
        <v>56</v>
      </c>
    </row>
    <row r="4351" spans="1:22" x14ac:dyDescent="0.3">
      <c r="A4351" s="9">
        <v>45367.100694444503</v>
      </c>
      <c r="B4351" s="10">
        <v>45367</v>
      </c>
      <c r="C4351" s="11">
        <v>2024</v>
      </c>
      <c r="D4351" s="11">
        <v>3</v>
      </c>
      <c r="E4351" s="11">
        <v>16</v>
      </c>
      <c r="F4351" s="11">
        <v>2</v>
      </c>
      <c r="G4351" s="11" t="s">
        <v>64</v>
      </c>
      <c r="H4351" s="11" t="s">
        <v>65</v>
      </c>
      <c r="I4351" s="11">
        <v>40.639182930953197</v>
      </c>
      <c r="J4351" s="11">
        <v>-73.845468467708699</v>
      </c>
      <c r="K4351" s="11">
        <v>270</v>
      </c>
      <c r="L4351" s="11">
        <v>24.083039855998901</v>
      </c>
      <c r="M4351" s="11">
        <v>79.774494518636601</v>
      </c>
      <c r="N4351" s="11" t="s">
        <v>59</v>
      </c>
      <c r="O4351" s="11" t="s">
        <v>61</v>
      </c>
      <c r="P4351" s="11">
        <v>0</v>
      </c>
      <c r="Q4351" s="11">
        <v>0.93733499689363498</v>
      </c>
      <c r="R4351" s="11">
        <v>68</v>
      </c>
      <c r="S4351" s="11">
        <v>43</v>
      </c>
      <c r="T4351" s="11">
        <v>57.872203545665002</v>
      </c>
      <c r="U4351" s="11">
        <v>27.5091955063941</v>
      </c>
      <c r="V4351" s="11" t="s">
        <v>56</v>
      </c>
    </row>
    <row r="4352" spans="1:22" x14ac:dyDescent="0.3">
      <c r="A4352" s="9">
        <v>45367.104166666701</v>
      </c>
      <c r="B4352" s="10">
        <v>45367</v>
      </c>
      <c r="C4352" s="11">
        <v>2024</v>
      </c>
      <c r="D4352" s="11">
        <v>3</v>
      </c>
      <c r="E4352" s="11">
        <v>16</v>
      </c>
      <c r="F4352" s="11">
        <v>2</v>
      </c>
      <c r="G4352" s="11" t="s">
        <v>64</v>
      </c>
      <c r="H4352" s="11" t="s">
        <v>65</v>
      </c>
      <c r="I4352" s="11">
        <v>40.693686029821599</v>
      </c>
      <c r="J4352" s="11">
        <v>-73.748570270441704</v>
      </c>
      <c r="K4352" s="11">
        <v>247</v>
      </c>
      <c r="L4352" s="11">
        <v>79.422005935377896</v>
      </c>
      <c r="M4352" s="11">
        <v>68.220673353117604</v>
      </c>
      <c r="N4352" s="11" t="s">
        <v>54</v>
      </c>
      <c r="O4352" s="11" t="s">
        <v>61</v>
      </c>
      <c r="P4352" s="11">
        <v>0</v>
      </c>
      <c r="Q4352" s="11">
        <v>-0.38865245463341502</v>
      </c>
      <c r="R4352" s="11">
        <v>93</v>
      </c>
      <c r="S4352" s="11">
        <v>37</v>
      </c>
      <c r="T4352" s="11">
        <v>320.74935874140601</v>
      </c>
      <c r="U4352" s="11">
        <v>7.1766355941518496</v>
      </c>
      <c r="V4352" s="11" t="s">
        <v>56</v>
      </c>
    </row>
    <row r="4353" spans="1:22" x14ac:dyDescent="0.3">
      <c r="A4353" s="9">
        <v>45367.107638888898</v>
      </c>
      <c r="B4353" s="10">
        <v>45367</v>
      </c>
      <c r="C4353" s="11">
        <v>2024</v>
      </c>
      <c r="D4353" s="11">
        <v>3</v>
      </c>
      <c r="E4353" s="11">
        <v>16</v>
      </c>
      <c r="F4353" s="11">
        <v>2</v>
      </c>
      <c r="G4353" s="11" t="s">
        <v>64</v>
      </c>
      <c r="H4353" s="11" t="s">
        <v>65</v>
      </c>
      <c r="I4353" s="11">
        <v>40.790168949933602</v>
      </c>
      <c r="J4353" s="11">
        <v>-73.822999696363397</v>
      </c>
      <c r="K4353" s="11">
        <v>196</v>
      </c>
      <c r="L4353" s="11">
        <v>46.522249140771798</v>
      </c>
      <c r="M4353" s="11">
        <v>34.734577825913398</v>
      </c>
      <c r="N4353" s="11" t="s">
        <v>59</v>
      </c>
      <c r="O4353" s="11" t="s">
        <v>61</v>
      </c>
      <c r="P4353" s="11">
        <v>0</v>
      </c>
      <c r="Q4353" s="11">
        <v>0.24050465487918099</v>
      </c>
      <c r="R4353" s="11">
        <v>37</v>
      </c>
      <c r="S4353" s="11">
        <v>3</v>
      </c>
      <c r="T4353" s="11">
        <v>355.80925211893202</v>
      </c>
      <c r="U4353" s="11">
        <v>17.506403662227999</v>
      </c>
      <c r="V4353" s="11" t="s">
        <v>63</v>
      </c>
    </row>
    <row r="4354" spans="1:22" x14ac:dyDescent="0.3">
      <c r="A4354" s="9">
        <v>45367.111111111102</v>
      </c>
      <c r="B4354" s="10">
        <v>45367</v>
      </c>
      <c r="C4354" s="11">
        <v>2024</v>
      </c>
      <c r="D4354" s="11">
        <v>3</v>
      </c>
      <c r="E4354" s="11">
        <v>16</v>
      </c>
      <c r="F4354" s="11">
        <v>2</v>
      </c>
      <c r="G4354" s="11" t="s">
        <v>64</v>
      </c>
      <c r="H4354" s="11" t="s">
        <v>65</v>
      </c>
      <c r="I4354" s="11">
        <v>40.735393589756796</v>
      </c>
      <c r="J4354" s="11">
        <v>-73.857872326028598</v>
      </c>
      <c r="K4354" s="11">
        <v>156</v>
      </c>
      <c r="L4354" s="11">
        <v>47.7245477490277</v>
      </c>
      <c r="M4354" s="11">
        <v>10.2514127383689</v>
      </c>
      <c r="N4354" s="11" t="s">
        <v>57</v>
      </c>
      <c r="O4354" s="11" t="s">
        <v>55</v>
      </c>
      <c r="P4354" s="11">
        <v>1</v>
      </c>
      <c r="Q4354" s="11">
        <v>-0.31371058606258501</v>
      </c>
      <c r="R4354" s="11">
        <v>53</v>
      </c>
      <c r="S4354" s="11">
        <v>48</v>
      </c>
      <c r="T4354" s="11">
        <v>301.03909666513402</v>
      </c>
      <c r="U4354" s="11">
        <v>17.573927923512699</v>
      </c>
      <c r="V4354" s="11" t="s">
        <v>56</v>
      </c>
    </row>
    <row r="4355" spans="1:22" x14ac:dyDescent="0.3">
      <c r="A4355" s="9">
        <v>45367.114583333299</v>
      </c>
      <c r="B4355" s="10">
        <v>45367</v>
      </c>
      <c r="C4355" s="11">
        <v>2024</v>
      </c>
      <c r="D4355" s="11">
        <v>3</v>
      </c>
      <c r="E4355" s="11">
        <v>16</v>
      </c>
      <c r="F4355" s="11">
        <v>2</v>
      </c>
      <c r="G4355" s="11" t="s">
        <v>64</v>
      </c>
      <c r="H4355" s="11" t="s">
        <v>65</v>
      </c>
      <c r="I4355" s="11">
        <v>40.880632633965</v>
      </c>
      <c r="J4355" s="11">
        <v>-73.961192970851997</v>
      </c>
      <c r="K4355" s="11">
        <v>194</v>
      </c>
      <c r="L4355" s="11">
        <v>58.046132893112897</v>
      </c>
      <c r="M4355" s="11">
        <v>97.490611937978798</v>
      </c>
      <c r="N4355" s="11" t="s">
        <v>59</v>
      </c>
      <c r="O4355" s="11" t="s">
        <v>58</v>
      </c>
      <c r="P4355" s="11">
        <v>0</v>
      </c>
      <c r="Q4355" s="11">
        <v>-0.98942144542668797</v>
      </c>
      <c r="R4355" s="11">
        <v>30</v>
      </c>
      <c r="S4355" s="11">
        <v>40</v>
      </c>
      <c r="T4355" s="11">
        <v>467.046079419796</v>
      </c>
      <c r="U4355" s="11">
        <v>20.9139998110074</v>
      </c>
      <c r="V4355" s="11" t="s">
        <v>56</v>
      </c>
    </row>
    <row r="4356" spans="1:22" x14ac:dyDescent="0.3">
      <c r="A4356" s="9">
        <v>45367.118055555598</v>
      </c>
      <c r="B4356" s="10">
        <v>45367</v>
      </c>
      <c r="C4356" s="11">
        <v>2024</v>
      </c>
      <c r="D4356" s="11">
        <v>3</v>
      </c>
      <c r="E4356" s="11">
        <v>16</v>
      </c>
      <c r="F4356" s="11">
        <v>2</v>
      </c>
      <c r="G4356" s="11" t="s">
        <v>64</v>
      </c>
      <c r="H4356" s="11" t="s">
        <v>65</v>
      </c>
      <c r="I4356" s="11">
        <v>40.807379229197899</v>
      </c>
      <c r="J4356" s="11">
        <v>-73.928785703311405</v>
      </c>
      <c r="K4356" s="11">
        <v>181</v>
      </c>
      <c r="L4356" s="11">
        <v>14.458903920432901</v>
      </c>
      <c r="M4356" s="11">
        <v>21.369272992166</v>
      </c>
      <c r="N4356" s="11" t="s">
        <v>59</v>
      </c>
      <c r="O4356" s="11" t="s">
        <v>55</v>
      </c>
      <c r="P4356" s="11">
        <v>0</v>
      </c>
      <c r="Q4356" s="11">
        <v>-0.98139938574198005</v>
      </c>
      <c r="R4356" s="11">
        <v>37</v>
      </c>
      <c r="S4356" s="11">
        <v>2</v>
      </c>
      <c r="T4356" s="11">
        <v>85.316641854420595</v>
      </c>
      <c r="U4356" s="11">
        <v>12.928804403778299</v>
      </c>
      <c r="V4356" s="11" t="s">
        <v>56</v>
      </c>
    </row>
    <row r="4357" spans="1:22" x14ac:dyDescent="0.3">
      <c r="A4357" s="9">
        <v>45367.121527777803</v>
      </c>
      <c r="B4357" s="10">
        <v>45367</v>
      </c>
      <c r="C4357" s="11">
        <v>2024</v>
      </c>
      <c r="D4357" s="11">
        <v>3</v>
      </c>
      <c r="E4357" s="11">
        <v>16</v>
      </c>
      <c r="F4357" s="11">
        <v>2</v>
      </c>
      <c r="G4357" s="11" t="s">
        <v>64</v>
      </c>
      <c r="H4357" s="11" t="s">
        <v>65</v>
      </c>
      <c r="I4357" s="11">
        <v>40.809807209164099</v>
      </c>
      <c r="J4357" s="11">
        <v>-73.978134783852695</v>
      </c>
      <c r="K4357" s="11">
        <v>183</v>
      </c>
      <c r="L4357" s="11">
        <v>39.473887310258199</v>
      </c>
      <c r="M4357" s="11">
        <v>47.9340958950662</v>
      </c>
      <c r="N4357" s="11" t="s">
        <v>57</v>
      </c>
      <c r="O4357" s="11" t="s">
        <v>55</v>
      </c>
      <c r="P4357" s="11">
        <v>0</v>
      </c>
      <c r="Q4357" s="11">
        <v>-4.25064399379768E-2</v>
      </c>
      <c r="R4357" s="11">
        <v>2</v>
      </c>
      <c r="S4357" s="11">
        <v>20</v>
      </c>
      <c r="T4357" s="11">
        <v>491.34265262562701</v>
      </c>
      <c r="U4357" s="11">
        <v>7.07333683820654</v>
      </c>
      <c r="V4357" s="11" t="s">
        <v>63</v>
      </c>
    </row>
    <row r="4358" spans="1:22" x14ac:dyDescent="0.3">
      <c r="A4358" s="9">
        <v>45367.125</v>
      </c>
      <c r="B4358" s="10">
        <v>45367</v>
      </c>
      <c r="C4358" s="11">
        <v>2024</v>
      </c>
      <c r="D4358" s="11">
        <v>3</v>
      </c>
      <c r="E4358" s="11">
        <v>16</v>
      </c>
      <c r="F4358" s="11">
        <v>3</v>
      </c>
      <c r="G4358" s="11" t="s">
        <v>64</v>
      </c>
      <c r="H4358" s="11" t="s">
        <v>65</v>
      </c>
      <c r="I4358" s="11">
        <v>40.793507102156703</v>
      </c>
      <c r="J4358" s="11">
        <v>-73.712018101448095</v>
      </c>
      <c r="K4358" s="11">
        <v>148</v>
      </c>
      <c r="L4358" s="11">
        <v>15.4760529480453</v>
      </c>
      <c r="M4358" s="11">
        <v>98.850764557648304</v>
      </c>
      <c r="N4358" s="11" t="s">
        <v>54</v>
      </c>
      <c r="O4358" s="11" t="s">
        <v>60</v>
      </c>
      <c r="P4358" s="11">
        <v>0</v>
      </c>
      <c r="Q4358" s="11">
        <v>-0.49994837827885802</v>
      </c>
      <c r="R4358" s="11">
        <v>93</v>
      </c>
      <c r="S4358" s="11">
        <v>34</v>
      </c>
      <c r="T4358" s="11">
        <v>353.06969750335003</v>
      </c>
      <c r="U4358" s="11">
        <v>18.411038411643801</v>
      </c>
      <c r="V4358" s="11" t="s">
        <v>56</v>
      </c>
    </row>
    <row r="4359" spans="1:22" x14ac:dyDescent="0.3">
      <c r="A4359" s="9">
        <v>45367.128472222197</v>
      </c>
      <c r="B4359" s="10">
        <v>45367</v>
      </c>
      <c r="C4359" s="11">
        <v>2024</v>
      </c>
      <c r="D4359" s="11">
        <v>3</v>
      </c>
      <c r="E4359" s="11">
        <v>16</v>
      </c>
      <c r="F4359" s="11">
        <v>3</v>
      </c>
      <c r="G4359" s="11" t="s">
        <v>64</v>
      </c>
      <c r="H4359" s="11" t="s">
        <v>65</v>
      </c>
      <c r="I4359" s="11">
        <v>40.632417568685703</v>
      </c>
      <c r="J4359" s="11">
        <v>-73.915191958151496</v>
      </c>
      <c r="K4359" s="11">
        <v>89</v>
      </c>
      <c r="L4359" s="11">
        <v>21.444834739331899</v>
      </c>
      <c r="M4359" s="11">
        <v>52.613134426764297</v>
      </c>
      <c r="N4359" s="11" t="s">
        <v>59</v>
      </c>
      <c r="O4359" s="11" t="s">
        <v>55</v>
      </c>
      <c r="P4359" s="11">
        <v>0</v>
      </c>
      <c r="Q4359" s="11">
        <v>0.28611926177153302</v>
      </c>
      <c r="R4359" s="11">
        <v>91</v>
      </c>
      <c r="S4359" s="11">
        <v>8</v>
      </c>
      <c r="T4359" s="11">
        <v>494.55828380271998</v>
      </c>
      <c r="U4359" s="11">
        <v>26.045939601754199</v>
      </c>
      <c r="V4359" s="11" t="s">
        <v>63</v>
      </c>
    </row>
    <row r="4360" spans="1:22" x14ac:dyDescent="0.3">
      <c r="A4360" s="9">
        <v>45367.131944444503</v>
      </c>
      <c r="B4360" s="10">
        <v>45367</v>
      </c>
      <c r="C4360" s="11">
        <v>2024</v>
      </c>
      <c r="D4360" s="11">
        <v>3</v>
      </c>
      <c r="E4360" s="11">
        <v>16</v>
      </c>
      <c r="F4360" s="11">
        <v>3</v>
      </c>
      <c r="G4360" s="11" t="s">
        <v>64</v>
      </c>
      <c r="H4360" s="11" t="s">
        <v>65</v>
      </c>
      <c r="I4360" s="11">
        <v>40.824179026166497</v>
      </c>
      <c r="J4360" s="11">
        <v>-73.739814150360203</v>
      </c>
      <c r="K4360" s="11">
        <v>80</v>
      </c>
      <c r="L4360" s="11">
        <v>54.821590515120299</v>
      </c>
      <c r="M4360" s="11">
        <v>17.995308702591501</v>
      </c>
      <c r="N4360" s="11" t="s">
        <v>59</v>
      </c>
      <c r="O4360" s="11" t="s">
        <v>55</v>
      </c>
      <c r="P4360" s="11">
        <v>0</v>
      </c>
      <c r="Q4360" s="11">
        <v>0.33979905331166599</v>
      </c>
      <c r="R4360" s="11">
        <v>90</v>
      </c>
      <c r="S4360" s="11">
        <v>23</v>
      </c>
      <c r="T4360" s="11">
        <v>414.34944877915399</v>
      </c>
      <c r="U4360" s="11">
        <v>19.310113523745599</v>
      </c>
      <c r="V4360" s="11" t="s">
        <v>62</v>
      </c>
    </row>
    <row r="4361" spans="1:22" x14ac:dyDescent="0.3">
      <c r="A4361" s="9">
        <v>45367.135416666701</v>
      </c>
      <c r="B4361" s="10">
        <v>45367</v>
      </c>
      <c r="C4361" s="11">
        <v>2024</v>
      </c>
      <c r="D4361" s="11">
        <v>3</v>
      </c>
      <c r="E4361" s="11">
        <v>16</v>
      </c>
      <c r="F4361" s="11">
        <v>3</v>
      </c>
      <c r="G4361" s="11" t="s">
        <v>64</v>
      </c>
      <c r="H4361" s="11" t="s">
        <v>65</v>
      </c>
      <c r="I4361" s="11">
        <v>40.763701262003302</v>
      </c>
      <c r="J4361" s="11">
        <v>-73.932935276803903</v>
      </c>
      <c r="K4361" s="11">
        <v>281</v>
      </c>
      <c r="L4361" s="11">
        <v>59.967976844596599</v>
      </c>
      <c r="M4361" s="11">
        <v>67.510567467541406</v>
      </c>
      <c r="N4361" s="11" t="s">
        <v>57</v>
      </c>
      <c r="O4361" s="11" t="s">
        <v>55</v>
      </c>
      <c r="P4361" s="11">
        <v>0</v>
      </c>
      <c r="Q4361" s="11">
        <v>-0.81461944181296997</v>
      </c>
      <c r="R4361" s="11">
        <v>91</v>
      </c>
      <c r="S4361" s="11">
        <v>1</v>
      </c>
      <c r="T4361" s="11">
        <v>310.79521335500698</v>
      </c>
      <c r="U4361" s="11">
        <v>6.1309193238433197</v>
      </c>
      <c r="V4361" s="11" t="s">
        <v>56</v>
      </c>
    </row>
    <row r="4362" spans="1:22" x14ac:dyDescent="0.3">
      <c r="A4362" s="9">
        <v>45367.138888888898</v>
      </c>
      <c r="B4362" s="10">
        <v>45367</v>
      </c>
      <c r="C4362" s="11">
        <v>2024</v>
      </c>
      <c r="D4362" s="11">
        <v>3</v>
      </c>
      <c r="E4362" s="11">
        <v>16</v>
      </c>
      <c r="F4362" s="11">
        <v>3</v>
      </c>
      <c r="G4362" s="11" t="s">
        <v>64</v>
      </c>
      <c r="H4362" s="11" t="s">
        <v>65</v>
      </c>
      <c r="I4362" s="11">
        <v>40.623325850222102</v>
      </c>
      <c r="J4362" s="11">
        <v>-73.988713330827395</v>
      </c>
      <c r="K4362" s="11">
        <v>136</v>
      </c>
      <c r="L4362" s="11">
        <v>77.4073311848298</v>
      </c>
      <c r="M4362" s="11">
        <v>80.885909805561894</v>
      </c>
      <c r="N4362" s="11" t="s">
        <v>54</v>
      </c>
      <c r="O4362" s="11" t="s">
        <v>60</v>
      </c>
      <c r="P4362" s="11">
        <v>0</v>
      </c>
      <c r="Q4362" s="11">
        <v>-0.149943708653581</v>
      </c>
      <c r="R4362" s="11">
        <v>30</v>
      </c>
      <c r="S4362" s="11">
        <v>48</v>
      </c>
      <c r="T4362" s="11">
        <v>422.47553273866998</v>
      </c>
      <c r="U4362" s="11">
        <v>15.1060705980068</v>
      </c>
      <c r="V4362" s="11" t="s">
        <v>56</v>
      </c>
    </row>
    <row r="4363" spans="1:22" x14ac:dyDescent="0.3">
      <c r="A4363" s="9">
        <v>45367.142361111102</v>
      </c>
      <c r="B4363" s="10">
        <v>45367</v>
      </c>
      <c r="C4363" s="11">
        <v>2024</v>
      </c>
      <c r="D4363" s="11">
        <v>3</v>
      </c>
      <c r="E4363" s="11">
        <v>16</v>
      </c>
      <c r="F4363" s="11">
        <v>3</v>
      </c>
      <c r="G4363" s="11" t="s">
        <v>64</v>
      </c>
      <c r="H4363" s="11" t="s">
        <v>65</v>
      </c>
      <c r="I4363" s="11">
        <v>40.786074749962602</v>
      </c>
      <c r="J4363" s="11">
        <v>-73.878400913838604</v>
      </c>
      <c r="K4363" s="11">
        <v>87</v>
      </c>
      <c r="L4363" s="11">
        <v>66.4402116320461</v>
      </c>
      <c r="M4363" s="11">
        <v>90.319763068930897</v>
      </c>
      <c r="N4363" s="11" t="s">
        <v>59</v>
      </c>
      <c r="O4363" s="11" t="s">
        <v>60</v>
      </c>
      <c r="P4363" s="11">
        <v>0</v>
      </c>
      <c r="Q4363" s="11">
        <v>-0.36161429342246099</v>
      </c>
      <c r="R4363" s="11">
        <v>70</v>
      </c>
      <c r="S4363" s="11">
        <v>49</v>
      </c>
      <c r="T4363" s="11">
        <v>488.986815644074</v>
      </c>
      <c r="U4363" s="11">
        <v>7.2021488831574301</v>
      </c>
      <c r="V4363" s="11" t="s">
        <v>56</v>
      </c>
    </row>
    <row r="4364" spans="1:22" x14ac:dyDescent="0.3">
      <c r="A4364" s="9">
        <v>45367.145833333299</v>
      </c>
      <c r="B4364" s="10">
        <v>45367</v>
      </c>
      <c r="C4364" s="11">
        <v>2024</v>
      </c>
      <c r="D4364" s="11">
        <v>3</v>
      </c>
      <c r="E4364" s="11">
        <v>16</v>
      </c>
      <c r="F4364" s="11">
        <v>3</v>
      </c>
      <c r="G4364" s="11" t="s">
        <v>64</v>
      </c>
      <c r="H4364" s="11" t="s">
        <v>65</v>
      </c>
      <c r="I4364" s="11">
        <v>40.734181265733902</v>
      </c>
      <c r="J4364" s="11">
        <v>-73.920396312696795</v>
      </c>
      <c r="K4364" s="11">
        <v>205</v>
      </c>
      <c r="L4364" s="11">
        <v>57.588852265267299</v>
      </c>
      <c r="M4364" s="11">
        <v>14.026781611853799</v>
      </c>
      <c r="N4364" s="11" t="s">
        <v>54</v>
      </c>
      <c r="O4364" s="11" t="s">
        <v>60</v>
      </c>
      <c r="P4364" s="11">
        <v>1</v>
      </c>
      <c r="Q4364" s="11">
        <v>-0.73537810535759696</v>
      </c>
      <c r="R4364" s="11">
        <v>88</v>
      </c>
      <c r="S4364" s="11">
        <v>42</v>
      </c>
      <c r="T4364" s="11">
        <v>478.90775759508398</v>
      </c>
      <c r="U4364" s="11">
        <v>17.936869987075301</v>
      </c>
      <c r="V4364" s="11" t="s">
        <v>56</v>
      </c>
    </row>
    <row r="4365" spans="1:22" x14ac:dyDescent="0.3">
      <c r="A4365" s="9">
        <v>45367.149305555598</v>
      </c>
      <c r="B4365" s="10">
        <v>45367</v>
      </c>
      <c r="C4365" s="11">
        <v>2024</v>
      </c>
      <c r="D4365" s="11">
        <v>3</v>
      </c>
      <c r="E4365" s="11">
        <v>16</v>
      </c>
      <c r="F4365" s="11">
        <v>3</v>
      </c>
      <c r="G4365" s="11" t="s">
        <v>64</v>
      </c>
      <c r="H4365" s="11" t="s">
        <v>65</v>
      </c>
      <c r="I4365" s="11">
        <v>40.754403526084999</v>
      </c>
      <c r="J4365" s="11">
        <v>-73.852888868278498</v>
      </c>
      <c r="K4365" s="11">
        <v>59</v>
      </c>
      <c r="L4365" s="11">
        <v>10.214507715954801</v>
      </c>
      <c r="M4365" s="11">
        <v>96.685943538361599</v>
      </c>
      <c r="N4365" s="11" t="s">
        <v>59</v>
      </c>
      <c r="O4365" s="11" t="s">
        <v>58</v>
      </c>
      <c r="P4365" s="11">
        <v>0</v>
      </c>
      <c r="Q4365" s="11">
        <v>0.28155210000905301</v>
      </c>
      <c r="R4365" s="11">
        <v>84</v>
      </c>
      <c r="S4365" s="11">
        <v>10</v>
      </c>
      <c r="T4365" s="11">
        <v>330.727922057196</v>
      </c>
      <c r="U4365" s="11">
        <v>5.0551945594951704</v>
      </c>
      <c r="V4365" s="11" t="s">
        <v>56</v>
      </c>
    </row>
    <row r="4366" spans="1:22" x14ac:dyDescent="0.3">
      <c r="A4366" s="9">
        <v>45367.152777777803</v>
      </c>
      <c r="B4366" s="10">
        <v>45367</v>
      </c>
      <c r="C4366" s="11">
        <v>2024</v>
      </c>
      <c r="D4366" s="11">
        <v>3</v>
      </c>
      <c r="E4366" s="11">
        <v>16</v>
      </c>
      <c r="F4366" s="11">
        <v>3</v>
      </c>
      <c r="G4366" s="11" t="s">
        <v>64</v>
      </c>
      <c r="H4366" s="11" t="s">
        <v>65</v>
      </c>
      <c r="I4366" s="11">
        <v>40.7689499292336</v>
      </c>
      <c r="J4366" s="11">
        <v>-73.850204614695599</v>
      </c>
      <c r="K4366" s="11">
        <v>203</v>
      </c>
      <c r="L4366" s="11">
        <v>72.162281241779297</v>
      </c>
      <c r="M4366" s="11">
        <v>72.264385247964597</v>
      </c>
      <c r="N4366" s="11" t="s">
        <v>54</v>
      </c>
      <c r="O4366" s="11" t="s">
        <v>55</v>
      </c>
      <c r="P4366" s="11">
        <v>0</v>
      </c>
      <c r="Q4366" s="11">
        <v>0.100906944382499</v>
      </c>
      <c r="R4366" s="11">
        <v>51</v>
      </c>
      <c r="S4366" s="11">
        <v>12</v>
      </c>
      <c r="T4366" s="11">
        <v>464.32299387238697</v>
      </c>
      <c r="U4366" s="11">
        <v>23.382179930418999</v>
      </c>
      <c r="V4366" s="11" t="s">
        <v>56</v>
      </c>
    </row>
    <row r="4367" spans="1:22" x14ac:dyDescent="0.3">
      <c r="A4367" s="9">
        <v>45367.15625</v>
      </c>
      <c r="B4367" s="10">
        <v>45367</v>
      </c>
      <c r="C4367" s="11">
        <v>2024</v>
      </c>
      <c r="D4367" s="11">
        <v>3</v>
      </c>
      <c r="E4367" s="11">
        <v>16</v>
      </c>
      <c r="F4367" s="11">
        <v>3</v>
      </c>
      <c r="G4367" s="11" t="s">
        <v>64</v>
      </c>
      <c r="H4367" s="11" t="s">
        <v>65</v>
      </c>
      <c r="I4367" s="11">
        <v>40.736251068188103</v>
      </c>
      <c r="J4367" s="11">
        <v>-73.981365922475604</v>
      </c>
      <c r="K4367" s="11">
        <v>35</v>
      </c>
      <c r="L4367" s="11">
        <v>16.282434031559902</v>
      </c>
      <c r="M4367" s="11">
        <v>37.859321624417099</v>
      </c>
      <c r="N4367" s="11" t="s">
        <v>57</v>
      </c>
      <c r="O4367" s="11" t="s">
        <v>60</v>
      </c>
      <c r="P4367" s="11">
        <v>0</v>
      </c>
      <c r="Q4367" s="11">
        <v>-0.323301393253842</v>
      </c>
      <c r="R4367" s="11">
        <v>36</v>
      </c>
      <c r="S4367" s="11">
        <v>48</v>
      </c>
      <c r="T4367" s="11">
        <v>152.66861439761701</v>
      </c>
      <c r="U4367" s="11">
        <v>18.241731332174801</v>
      </c>
      <c r="V4367" s="11" t="s">
        <v>56</v>
      </c>
    </row>
    <row r="4368" spans="1:22" x14ac:dyDescent="0.3">
      <c r="A4368" s="9">
        <v>45367.159722222197</v>
      </c>
      <c r="B4368" s="10">
        <v>45367</v>
      </c>
      <c r="C4368" s="11">
        <v>2024</v>
      </c>
      <c r="D4368" s="11">
        <v>3</v>
      </c>
      <c r="E4368" s="11">
        <v>16</v>
      </c>
      <c r="F4368" s="11">
        <v>3</v>
      </c>
      <c r="G4368" s="11" t="s">
        <v>64</v>
      </c>
      <c r="H4368" s="11" t="s">
        <v>65</v>
      </c>
      <c r="I4368" s="11">
        <v>40.675229942260103</v>
      </c>
      <c r="J4368" s="11">
        <v>-73.809680183220905</v>
      </c>
      <c r="K4368" s="11">
        <v>273</v>
      </c>
      <c r="L4368" s="11">
        <v>17.004948445870198</v>
      </c>
      <c r="M4368" s="11">
        <v>55.0021629145064</v>
      </c>
      <c r="N4368" s="11" t="s">
        <v>54</v>
      </c>
      <c r="O4368" s="11" t="s">
        <v>61</v>
      </c>
      <c r="P4368" s="11">
        <v>0</v>
      </c>
      <c r="Q4368" s="11">
        <v>-0.80605489870188596</v>
      </c>
      <c r="R4368" s="11">
        <v>93</v>
      </c>
      <c r="S4368" s="11">
        <v>41</v>
      </c>
      <c r="T4368" s="11">
        <v>315.708422786087</v>
      </c>
      <c r="U4368" s="11">
        <v>8.0680091975992791</v>
      </c>
      <c r="V4368" s="11" t="s">
        <v>56</v>
      </c>
    </row>
    <row r="4369" spans="1:22" x14ac:dyDescent="0.3">
      <c r="A4369" s="9">
        <v>45367.163194444503</v>
      </c>
      <c r="B4369" s="10">
        <v>45367</v>
      </c>
      <c r="C4369" s="11">
        <v>2024</v>
      </c>
      <c r="D4369" s="11">
        <v>3</v>
      </c>
      <c r="E4369" s="11">
        <v>16</v>
      </c>
      <c r="F4369" s="11">
        <v>3</v>
      </c>
      <c r="G4369" s="11" t="s">
        <v>64</v>
      </c>
      <c r="H4369" s="11" t="s">
        <v>65</v>
      </c>
      <c r="I4369" s="11">
        <v>40.829940436423797</v>
      </c>
      <c r="J4369" s="11">
        <v>-73.954462001800707</v>
      </c>
      <c r="K4369" s="11">
        <v>168</v>
      </c>
      <c r="L4369" s="11">
        <v>34.545539203029698</v>
      </c>
      <c r="M4369" s="11">
        <v>32.995143643647602</v>
      </c>
      <c r="N4369" s="11" t="s">
        <v>57</v>
      </c>
      <c r="O4369" s="11" t="s">
        <v>55</v>
      </c>
      <c r="P4369" s="11">
        <v>0</v>
      </c>
      <c r="Q4369" s="11">
        <v>-0.33930826003891001</v>
      </c>
      <c r="R4369" s="11">
        <v>24</v>
      </c>
      <c r="S4369" s="11">
        <v>36</v>
      </c>
      <c r="T4369" s="11">
        <v>77.480217553880294</v>
      </c>
      <c r="U4369" s="11">
        <v>7.1052081710483401</v>
      </c>
      <c r="V4369" s="11" t="s">
        <v>63</v>
      </c>
    </row>
    <row r="4370" spans="1:22" x14ac:dyDescent="0.3">
      <c r="A4370" s="9">
        <v>45367.166666666701</v>
      </c>
      <c r="B4370" s="10">
        <v>45367</v>
      </c>
      <c r="C4370" s="11">
        <v>2024</v>
      </c>
      <c r="D4370" s="11">
        <v>3</v>
      </c>
      <c r="E4370" s="11">
        <v>16</v>
      </c>
      <c r="F4370" s="11">
        <v>4</v>
      </c>
      <c r="G4370" s="11" t="s">
        <v>64</v>
      </c>
      <c r="H4370" s="11" t="s">
        <v>65</v>
      </c>
      <c r="I4370" s="11">
        <v>40.844898273945297</v>
      </c>
      <c r="J4370" s="11">
        <v>-73.759637793011905</v>
      </c>
      <c r="K4370" s="11">
        <v>115</v>
      </c>
      <c r="L4370" s="11">
        <v>9.9609761753184003</v>
      </c>
      <c r="M4370" s="11">
        <v>30.542855959812002</v>
      </c>
      <c r="N4370" s="11" t="s">
        <v>54</v>
      </c>
      <c r="O4370" s="11" t="s">
        <v>55</v>
      </c>
      <c r="P4370" s="11">
        <v>0</v>
      </c>
      <c r="Q4370" s="11">
        <v>-0.75362554189919595</v>
      </c>
      <c r="R4370" s="11">
        <v>73</v>
      </c>
      <c r="S4370" s="11">
        <v>3</v>
      </c>
      <c r="T4370" s="11">
        <v>392.55350043147303</v>
      </c>
      <c r="U4370" s="11">
        <v>17.104588095015</v>
      </c>
      <c r="V4370" s="11" t="s">
        <v>56</v>
      </c>
    </row>
    <row r="4371" spans="1:22" x14ac:dyDescent="0.3">
      <c r="A4371" s="9">
        <v>45367.170138888898</v>
      </c>
      <c r="B4371" s="10">
        <v>45367</v>
      </c>
      <c r="C4371" s="11">
        <v>2024</v>
      </c>
      <c r="D4371" s="11">
        <v>3</v>
      </c>
      <c r="E4371" s="11">
        <v>16</v>
      </c>
      <c r="F4371" s="11">
        <v>4</v>
      </c>
      <c r="G4371" s="11" t="s">
        <v>64</v>
      </c>
      <c r="H4371" s="11" t="s">
        <v>65</v>
      </c>
      <c r="I4371" s="11">
        <v>40.7544400215168</v>
      </c>
      <c r="J4371" s="11">
        <v>-73.844521019512896</v>
      </c>
      <c r="K4371" s="11">
        <v>21</v>
      </c>
      <c r="L4371" s="11">
        <v>18.405430766391099</v>
      </c>
      <c r="M4371" s="11">
        <v>23.629514365621201</v>
      </c>
      <c r="N4371" s="11" t="s">
        <v>59</v>
      </c>
      <c r="O4371" s="11" t="s">
        <v>60</v>
      </c>
      <c r="P4371" s="11">
        <v>0</v>
      </c>
      <c r="Q4371" s="11">
        <v>-0.87413268561039104</v>
      </c>
      <c r="R4371" s="11">
        <v>33</v>
      </c>
      <c r="S4371" s="11">
        <v>27</v>
      </c>
      <c r="T4371" s="11">
        <v>68.412894531822701</v>
      </c>
      <c r="U4371" s="11">
        <v>6.1674167946531497</v>
      </c>
      <c r="V4371" s="11" t="s">
        <v>56</v>
      </c>
    </row>
    <row r="4372" spans="1:22" x14ac:dyDescent="0.3">
      <c r="A4372" s="9">
        <v>45367.173611111102</v>
      </c>
      <c r="B4372" s="10">
        <v>45367</v>
      </c>
      <c r="C4372" s="11">
        <v>2024</v>
      </c>
      <c r="D4372" s="11">
        <v>3</v>
      </c>
      <c r="E4372" s="11">
        <v>16</v>
      </c>
      <c r="F4372" s="11">
        <v>4</v>
      </c>
      <c r="G4372" s="11" t="s">
        <v>64</v>
      </c>
      <c r="H4372" s="11" t="s">
        <v>65</v>
      </c>
      <c r="I4372" s="11">
        <v>40.8022438612401</v>
      </c>
      <c r="J4372" s="11">
        <v>-73.908074378978498</v>
      </c>
      <c r="K4372" s="11">
        <v>77</v>
      </c>
      <c r="L4372" s="11">
        <v>52.533443465562002</v>
      </c>
      <c r="M4372" s="11">
        <v>44.207216246523799</v>
      </c>
      <c r="N4372" s="11" t="s">
        <v>59</v>
      </c>
      <c r="O4372" s="11" t="s">
        <v>60</v>
      </c>
      <c r="P4372" s="11">
        <v>0</v>
      </c>
      <c r="Q4372" s="11">
        <v>-0.16171210794060301</v>
      </c>
      <c r="R4372" s="11">
        <v>78</v>
      </c>
      <c r="S4372" s="11">
        <v>3</v>
      </c>
      <c r="T4372" s="11">
        <v>260.81795512585899</v>
      </c>
      <c r="U4372" s="11">
        <v>23.914718446619698</v>
      </c>
      <c r="V4372" s="11" t="s">
        <v>62</v>
      </c>
    </row>
    <row r="4373" spans="1:22" x14ac:dyDescent="0.3">
      <c r="A4373" s="9">
        <v>45367.177083333299</v>
      </c>
      <c r="B4373" s="10">
        <v>45367</v>
      </c>
      <c r="C4373" s="11">
        <v>2024</v>
      </c>
      <c r="D4373" s="11">
        <v>3</v>
      </c>
      <c r="E4373" s="11">
        <v>16</v>
      </c>
      <c r="F4373" s="11">
        <v>4</v>
      </c>
      <c r="G4373" s="11" t="s">
        <v>64</v>
      </c>
      <c r="H4373" s="11" t="s">
        <v>65</v>
      </c>
      <c r="I4373" s="11">
        <v>40.875117532393602</v>
      </c>
      <c r="J4373" s="11">
        <v>-73.935244609162297</v>
      </c>
      <c r="K4373" s="11">
        <v>247</v>
      </c>
      <c r="L4373" s="11">
        <v>49.241087777006797</v>
      </c>
      <c r="M4373" s="11">
        <v>35.621075494060499</v>
      </c>
      <c r="N4373" s="11" t="s">
        <v>54</v>
      </c>
      <c r="O4373" s="11" t="s">
        <v>60</v>
      </c>
      <c r="P4373" s="11">
        <v>0</v>
      </c>
      <c r="Q4373" s="11">
        <v>-1.0815540914615099E-2</v>
      </c>
      <c r="R4373" s="11">
        <v>1</v>
      </c>
      <c r="S4373" s="11">
        <v>41</v>
      </c>
      <c r="T4373" s="11">
        <v>474.538436016265</v>
      </c>
      <c r="U4373" s="11">
        <v>28.802794405728701</v>
      </c>
      <c r="V4373" s="11" t="s">
        <v>56</v>
      </c>
    </row>
    <row r="4374" spans="1:22" x14ac:dyDescent="0.3">
      <c r="A4374" s="9">
        <v>45367.180555555598</v>
      </c>
      <c r="B4374" s="10">
        <v>45367</v>
      </c>
      <c r="C4374" s="11">
        <v>2024</v>
      </c>
      <c r="D4374" s="11">
        <v>3</v>
      </c>
      <c r="E4374" s="11">
        <v>16</v>
      </c>
      <c r="F4374" s="11">
        <v>4</v>
      </c>
      <c r="G4374" s="11" t="s">
        <v>64</v>
      </c>
      <c r="H4374" s="11" t="s">
        <v>65</v>
      </c>
      <c r="I4374" s="11">
        <v>40.790952550191399</v>
      </c>
      <c r="J4374" s="11">
        <v>-73.759220992756099</v>
      </c>
      <c r="K4374" s="11">
        <v>264</v>
      </c>
      <c r="L4374" s="11">
        <v>79.898895243088404</v>
      </c>
      <c r="M4374" s="11">
        <v>77.894320757157004</v>
      </c>
      <c r="N4374" s="11" t="s">
        <v>57</v>
      </c>
      <c r="O4374" s="11" t="s">
        <v>55</v>
      </c>
      <c r="P4374" s="11">
        <v>0</v>
      </c>
      <c r="Q4374" s="11">
        <v>-0.93146960850067795</v>
      </c>
      <c r="R4374" s="11">
        <v>41</v>
      </c>
      <c r="S4374" s="11">
        <v>29</v>
      </c>
      <c r="T4374" s="11">
        <v>284.44413150051003</v>
      </c>
      <c r="U4374" s="11">
        <v>11.803617918826101</v>
      </c>
      <c r="V4374" s="11" t="s">
        <v>56</v>
      </c>
    </row>
    <row r="4375" spans="1:22" x14ac:dyDescent="0.3">
      <c r="A4375" s="9">
        <v>45367.184027777803</v>
      </c>
      <c r="B4375" s="10">
        <v>45367</v>
      </c>
      <c r="C4375" s="11">
        <v>2024</v>
      </c>
      <c r="D4375" s="11">
        <v>3</v>
      </c>
      <c r="E4375" s="11">
        <v>16</v>
      </c>
      <c r="F4375" s="11">
        <v>4</v>
      </c>
      <c r="G4375" s="11" t="s">
        <v>64</v>
      </c>
      <c r="H4375" s="11" t="s">
        <v>65</v>
      </c>
      <c r="I4375" s="11">
        <v>40.615479788725203</v>
      </c>
      <c r="J4375" s="11">
        <v>-73.919377188276897</v>
      </c>
      <c r="K4375" s="11">
        <v>105</v>
      </c>
      <c r="L4375" s="11">
        <v>41.411836515749101</v>
      </c>
      <c r="M4375" s="11">
        <v>44.835359441004002</v>
      </c>
      <c r="N4375" s="11" t="s">
        <v>54</v>
      </c>
      <c r="O4375" s="11" t="s">
        <v>60</v>
      </c>
      <c r="P4375" s="11">
        <v>0</v>
      </c>
      <c r="Q4375" s="11">
        <v>-0.92543984952838199</v>
      </c>
      <c r="R4375" s="11">
        <v>12</v>
      </c>
      <c r="S4375" s="11">
        <v>17</v>
      </c>
      <c r="T4375" s="11">
        <v>291.33794645305699</v>
      </c>
      <c r="U4375" s="11">
        <v>22.0580429856834</v>
      </c>
      <c r="V4375" s="11" t="s">
        <v>63</v>
      </c>
    </row>
    <row r="4376" spans="1:22" x14ac:dyDescent="0.3">
      <c r="A4376" s="9">
        <v>45367.1875</v>
      </c>
      <c r="B4376" s="10">
        <v>45367</v>
      </c>
      <c r="C4376" s="11">
        <v>2024</v>
      </c>
      <c r="D4376" s="11">
        <v>3</v>
      </c>
      <c r="E4376" s="11">
        <v>16</v>
      </c>
      <c r="F4376" s="11">
        <v>4</v>
      </c>
      <c r="G4376" s="11" t="s">
        <v>64</v>
      </c>
      <c r="H4376" s="11" t="s">
        <v>65</v>
      </c>
      <c r="I4376" s="11">
        <v>40.631632974541802</v>
      </c>
      <c r="J4376" s="11">
        <v>-73.710196678474802</v>
      </c>
      <c r="K4376" s="11">
        <v>113</v>
      </c>
      <c r="L4376" s="11">
        <v>46.828901523183802</v>
      </c>
      <c r="M4376" s="11">
        <v>47.390310123716603</v>
      </c>
      <c r="N4376" s="11" t="s">
        <v>59</v>
      </c>
      <c r="O4376" s="11" t="s">
        <v>58</v>
      </c>
      <c r="P4376" s="11">
        <v>0</v>
      </c>
      <c r="Q4376" s="11">
        <v>0.79563020697643405</v>
      </c>
      <c r="R4376" s="11">
        <v>40</v>
      </c>
      <c r="S4376" s="11">
        <v>36</v>
      </c>
      <c r="T4376" s="11">
        <v>361.415410458633</v>
      </c>
      <c r="U4376" s="11">
        <v>13.494694089586799</v>
      </c>
      <c r="V4376" s="11" t="s">
        <v>63</v>
      </c>
    </row>
    <row r="4377" spans="1:22" x14ac:dyDescent="0.3">
      <c r="A4377" s="9">
        <v>45367.190972222197</v>
      </c>
      <c r="B4377" s="10">
        <v>45367</v>
      </c>
      <c r="C4377" s="11">
        <v>2024</v>
      </c>
      <c r="D4377" s="11">
        <v>3</v>
      </c>
      <c r="E4377" s="11">
        <v>16</v>
      </c>
      <c r="F4377" s="11">
        <v>4</v>
      </c>
      <c r="G4377" s="11" t="s">
        <v>64</v>
      </c>
      <c r="H4377" s="11" t="s">
        <v>65</v>
      </c>
      <c r="I4377" s="11">
        <v>40.624209910388203</v>
      </c>
      <c r="J4377" s="11">
        <v>-73.721856999134403</v>
      </c>
      <c r="K4377" s="11">
        <v>103</v>
      </c>
      <c r="L4377" s="11">
        <v>38.370314208079698</v>
      </c>
      <c r="M4377" s="11">
        <v>92.478312998766498</v>
      </c>
      <c r="N4377" s="11" t="s">
        <v>59</v>
      </c>
      <c r="O4377" s="11" t="s">
        <v>60</v>
      </c>
      <c r="P4377" s="11">
        <v>0</v>
      </c>
      <c r="Q4377" s="11">
        <v>0.59064332342127701</v>
      </c>
      <c r="R4377" s="11">
        <v>58</v>
      </c>
      <c r="S4377" s="11">
        <v>20</v>
      </c>
      <c r="T4377" s="11">
        <v>265.68522223809703</v>
      </c>
      <c r="U4377" s="11">
        <v>12.1433203360248</v>
      </c>
      <c r="V4377" s="11" t="s">
        <v>56</v>
      </c>
    </row>
    <row r="4378" spans="1:22" x14ac:dyDescent="0.3">
      <c r="A4378" s="9">
        <v>45367.194444444503</v>
      </c>
      <c r="B4378" s="10">
        <v>45367</v>
      </c>
      <c r="C4378" s="11">
        <v>2024</v>
      </c>
      <c r="D4378" s="11">
        <v>3</v>
      </c>
      <c r="E4378" s="11">
        <v>16</v>
      </c>
      <c r="F4378" s="11">
        <v>4</v>
      </c>
      <c r="G4378" s="11" t="s">
        <v>64</v>
      </c>
      <c r="H4378" s="11" t="s">
        <v>65</v>
      </c>
      <c r="I4378" s="11">
        <v>40.892990321627998</v>
      </c>
      <c r="J4378" s="11">
        <v>-73.923822156433602</v>
      </c>
      <c r="K4378" s="11">
        <v>269</v>
      </c>
      <c r="L4378" s="11">
        <v>57.629950607029897</v>
      </c>
      <c r="M4378" s="11">
        <v>41.977717654067497</v>
      </c>
      <c r="N4378" s="11" t="s">
        <v>54</v>
      </c>
      <c r="O4378" s="11" t="s">
        <v>60</v>
      </c>
      <c r="P4378" s="11">
        <v>0</v>
      </c>
      <c r="Q4378" s="11">
        <v>-0.12882472283752899</v>
      </c>
      <c r="R4378" s="11">
        <v>45</v>
      </c>
      <c r="S4378" s="11">
        <v>49</v>
      </c>
      <c r="T4378" s="11">
        <v>193.70792894151</v>
      </c>
      <c r="U4378" s="11">
        <v>24.1632987667241</v>
      </c>
      <c r="V4378" s="11" t="s">
        <v>56</v>
      </c>
    </row>
    <row r="4379" spans="1:22" x14ac:dyDescent="0.3">
      <c r="A4379" s="9">
        <v>45367.197916666701</v>
      </c>
      <c r="B4379" s="10">
        <v>45367</v>
      </c>
      <c r="C4379" s="11">
        <v>2024</v>
      </c>
      <c r="D4379" s="11">
        <v>3</v>
      </c>
      <c r="E4379" s="11">
        <v>16</v>
      </c>
      <c r="F4379" s="11">
        <v>4</v>
      </c>
      <c r="G4379" s="11" t="s">
        <v>64</v>
      </c>
      <c r="H4379" s="11" t="s">
        <v>65</v>
      </c>
      <c r="I4379" s="11">
        <v>40.859556652711603</v>
      </c>
      <c r="J4379" s="11">
        <v>-73.988848756101703</v>
      </c>
      <c r="K4379" s="11">
        <v>169</v>
      </c>
      <c r="L4379" s="11">
        <v>71.016492034400201</v>
      </c>
      <c r="M4379" s="11">
        <v>61.336832664383898</v>
      </c>
      <c r="N4379" s="11" t="s">
        <v>59</v>
      </c>
      <c r="O4379" s="11" t="s">
        <v>58</v>
      </c>
      <c r="P4379" s="11">
        <v>0</v>
      </c>
      <c r="Q4379" s="11">
        <v>-0.45504119335931997</v>
      </c>
      <c r="R4379" s="11">
        <v>67</v>
      </c>
      <c r="S4379" s="11">
        <v>44</v>
      </c>
      <c r="T4379" s="11">
        <v>365.39863109943701</v>
      </c>
      <c r="U4379" s="11">
        <v>14.2516702462389</v>
      </c>
      <c r="V4379" s="11" t="s">
        <v>63</v>
      </c>
    </row>
    <row r="4380" spans="1:22" x14ac:dyDescent="0.3">
      <c r="A4380" s="9">
        <v>45367.201388888898</v>
      </c>
      <c r="B4380" s="10">
        <v>45367</v>
      </c>
      <c r="C4380" s="11">
        <v>2024</v>
      </c>
      <c r="D4380" s="11">
        <v>3</v>
      </c>
      <c r="E4380" s="11">
        <v>16</v>
      </c>
      <c r="F4380" s="11">
        <v>4</v>
      </c>
      <c r="G4380" s="11" t="s">
        <v>64</v>
      </c>
      <c r="H4380" s="11" t="s">
        <v>65</v>
      </c>
      <c r="I4380" s="11">
        <v>40.809196763918997</v>
      </c>
      <c r="J4380" s="11">
        <v>-73.873206630751099</v>
      </c>
      <c r="K4380" s="11">
        <v>96</v>
      </c>
      <c r="L4380" s="11">
        <v>15.747528038671</v>
      </c>
      <c r="M4380" s="11">
        <v>74.4868199271111</v>
      </c>
      <c r="N4380" s="11" t="s">
        <v>59</v>
      </c>
      <c r="O4380" s="11" t="s">
        <v>61</v>
      </c>
      <c r="P4380" s="11">
        <v>0</v>
      </c>
      <c r="Q4380" s="11">
        <v>2.84465584704209E-2</v>
      </c>
      <c r="R4380" s="11">
        <v>56</v>
      </c>
      <c r="S4380" s="11">
        <v>9</v>
      </c>
      <c r="T4380" s="11">
        <v>292.04639708102798</v>
      </c>
      <c r="U4380" s="11">
        <v>21.143321726177899</v>
      </c>
      <c r="V4380" s="11" t="s">
        <v>56</v>
      </c>
    </row>
    <row r="4381" spans="1:22" x14ac:dyDescent="0.3">
      <c r="A4381" s="9">
        <v>45367.204861111102</v>
      </c>
      <c r="B4381" s="10">
        <v>45367</v>
      </c>
      <c r="C4381" s="11">
        <v>2024</v>
      </c>
      <c r="D4381" s="11">
        <v>3</v>
      </c>
      <c r="E4381" s="11">
        <v>16</v>
      </c>
      <c r="F4381" s="11">
        <v>4</v>
      </c>
      <c r="G4381" s="11" t="s">
        <v>64</v>
      </c>
      <c r="H4381" s="11" t="s">
        <v>65</v>
      </c>
      <c r="I4381" s="11">
        <v>40.816818191598998</v>
      </c>
      <c r="J4381" s="11">
        <v>-73.826404335255503</v>
      </c>
      <c r="K4381" s="11">
        <v>92</v>
      </c>
      <c r="L4381" s="11">
        <v>53.522662887171599</v>
      </c>
      <c r="M4381" s="11">
        <v>23.151039774463399</v>
      </c>
      <c r="N4381" s="11" t="s">
        <v>54</v>
      </c>
      <c r="O4381" s="11" t="s">
        <v>61</v>
      </c>
      <c r="P4381" s="11">
        <v>0</v>
      </c>
      <c r="Q4381" s="11">
        <v>-6.7345256654568406E-2</v>
      </c>
      <c r="R4381" s="11">
        <v>51</v>
      </c>
      <c r="S4381" s="11">
        <v>22</v>
      </c>
      <c r="T4381" s="11">
        <v>233.53546372167901</v>
      </c>
      <c r="U4381" s="11">
        <v>29.424709091154</v>
      </c>
      <c r="V4381" s="11" t="s">
        <v>62</v>
      </c>
    </row>
    <row r="4382" spans="1:22" x14ac:dyDescent="0.3">
      <c r="A4382" s="9">
        <v>45367.208333333299</v>
      </c>
      <c r="B4382" s="10">
        <v>45367</v>
      </c>
      <c r="C4382" s="11">
        <v>2024</v>
      </c>
      <c r="D4382" s="11">
        <v>3</v>
      </c>
      <c r="E4382" s="11">
        <v>16</v>
      </c>
      <c r="F4382" s="11">
        <v>5</v>
      </c>
      <c r="G4382" s="11" t="s">
        <v>64</v>
      </c>
      <c r="H4382" s="11" t="s">
        <v>65</v>
      </c>
      <c r="I4382" s="11">
        <v>40.6486791698104</v>
      </c>
      <c r="J4382" s="11">
        <v>-73.785689638670803</v>
      </c>
      <c r="K4382" s="11">
        <v>277</v>
      </c>
      <c r="L4382" s="11">
        <v>79.972356216129697</v>
      </c>
      <c r="M4382" s="11">
        <v>82.020885226340397</v>
      </c>
      <c r="N4382" s="11" t="s">
        <v>57</v>
      </c>
      <c r="O4382" s="11" t="s">
        <v>61</v>
      </c>
      <c r="P4382" s="11">
        <v>0</v>
      </c>
      <c r="Q4382" s="11">
        <v>-0.22768515829335501</v>
      </c>
      <c r="R4382" s="11">
        <v>14</v>
      </c>
      <c r="S4382" s="11">
        <v>48</v>
      </c>
      <c r="T4382" s="11">
        <v>331.048628528748</v>
      </c>
      <c r="U4382" s="11">
        <v>21.2556184889477</v>
      </c>
      <c r="V4382" s="11" t="s">
        <v>56</v>
      </c>
    </row>
    <row r="4383" spans="1:22" x14ac:dyDescent="0.3">
      <c r="A4383" s="9">
        <v>45367.211805555598</v>
      </c>
      <c r="B4383" s="10">
        <v>45367</v>
      </c>
      <c r="C4383" s="11">
        <v>2024</v>
      </c>
      <c r="D4383" s="11">
        <v>3</v>
      </c>
      <c r="E4383" s="11">
        <v>16</v>
      </c>
      <c r="F4383" s="11">
        <v>5</v>
      </c>
      <c r="G4383" s="11" t="s">
        <v>64</v>
      </c>
      <c r="H4383" s="11" t="s">
        <v>65</v>
      </c>
      <c r="I4383" s="11">
        <v>40.800001083828001</v>
      </c>
      <c r="J4383" s="11">
        <v>-73.800004930480895</v>
      </c>
      <c r="K4383" s="11">
        <v>79</v>
      </c>
      <c r="L4383" s="11">
        <v>62.454535971063301</v>
      </c>
      <c r="M4383" s="11">
        <v>51.742270519616703</v>
      </c>
      <c r="N4383" s="11" t="s">
        <v>59</v>
      </c>
      <c r="O4383" s="11" t="s">
        <v>60</v>
      </c>
      <c r="P4383" s="11">
        <v>0</v>
      </c>
      <c r="Q4383" s="11">
        <v>-0.506143462669148</v>
      </c>
      <c r="R4383" s="11">
        <v>81</v>
      </c>
      <c r="S4383" s="11">
        <v>4</v>
      </c>
      <c r="T4383" s="11">
        <v>258.60833160316298</v>
      </c>
      <c r="U4383" s="11">
        <v>12.116238869880201</v>
      </c>
      <c r="V4383" s="11" t="s">
        <v>63</v>
      </c>
    </row>
    <row r="4384" spans="1:22" x14ac:dyDescent="0.3">
      <c r="A4384" s="9">
        <v>45367.215277777803</v>
      </c>
      <c r="B4384" s="10">
        <v>45367</v>
      </c>
      <c r="C4384" s="11">
        <v>2024</v>
      </c>
      <c r="D4384" s="11">
        <v>3</v>
      </c>
      <c r="E4384" s="11">
        <v>16</v>
      </c>
      <c r="F4384" s="11">
        <v>5</v>
      </c>
      <c r="G4384" s="11" t="s">
        <v>64</v>
      </c>
      <c r="H4384" s="11" t="s">
        <v>65</v>
      </c>
      <c r="I4384" s="11">
        <v>40.867813221599803</v>
      </c>
      <c r="J4384" s="11">
        <v>-73.936274103835203</v>
      </c>
      <c r="K4384" s="11">
        <v>48</v>
      </c>
      <c r="L4384" s="11">
        <v>76.1682851559315</v>
      </c>
      <c r="M4384" s="11">
        <v>15.325082553794299</v>
      </c>
      <c r="N4384" s="11" t="s">
        <v>54</v>
      </c>
      <c r="O4384" s="11" t="s">
        <v>60</v>
      </c>
      <c r="P4384" s="11">
        <v>1</v>
      </c>
      <c r="Q4384" s="11">
        <v>0.96083062719374401</v>
      </c>
      <c r="R4384" s="11">
        <v>85</v>
      </c>
      <c r="S4384" s="11">
        <v>19</v>
      </c>
      <c r="T4384" s="11">
        <v>475.029837392719</v>
      </c>
      <c r="U4384" s="11">
        <v>28.686461111204402</v>
      </c>
      <c r="V4384" s="11" t="s">
        <v>56</v>
      </c>
    </row>
    <row r="4385" spans="1:22" x14ac:dyDescent="0.3">
      <c r="A4385" s="9">
        <v>45367.21875</v>
      </c>
      <c r="B4385" s="10">
        <v>45367</v>
      </c>
      <c r="C4385" s="11">
        <v>2024</v>
      </c>
      <c r="D4385" s="11">
        <v>3</v>
      </c>
      <c r="E4385" s="11">
        <v>16</v>
      </c>
      <c r="F4385" s="11">
        <v>5</v>
      </c>
      <c r="G4385" s="11" t="s">
        <v>64</v>
      </c>
      <c r="H4385" s="11" t="s">
        <v>65</v>
      </c>
      <c r="I4385" s="11">
        <v>40.6148801599048</v>
      </c>
      <c r="J4385" s="11">
        <v>-73.775318553417705</v>
      </c>
      <c r="K4385" s="11">
        <v>225</v>
      </c>
      <c r="L4385" s="11">
        <v>23.341133229240398</v>
      </c>
      <c r="M4385" s="11">
        <v>46.087611661916199</v>
      </c>
      <c r="N4385" s="11" t="s">
        <v>59</v>
      </c>
      <c r="O4385" s="11" t="s">
        <v>55</v>
      </c>
      <c r="P4385" s="11">
        <v>0</v>
      </c>
      <c r="Q4385" s="11">
        <v>-0.50005514697875597</v>
      </c>
      <c r="R4385" s="11">
        <v>98</v>
      </c>
      <c r="S4385" s="11">
        <v>36</v>
      </c>
      <c r="T4385" s="11">
        <v>66.781646950045996</v>
      </c>
      <c r="U4385" s="11">
        <v>24.4826129592435</v>
      </c>
      <c r="V4385" s="11" t="s">
        <v>56</v>
      </c>
    </row>
    <row r="4386" spans="1:22" x14ac:dyDescent="0.3">
      <c r="A4386" s="9">
        <v>45367.222222222197</v>
      </c>
      <c r="B4386" s="10">
        <v>45367</v>
      </c>
      <c r="C4386" s="11">
        <v>2024</v>
      </c>
      <c r="D4386" s="11">
        <v>3</v>
      </c>
      <c r="E4386" s="11">
        <v>16</v>
      </c>
      <c r="F4386" s="11">
        <v>5</v>
      </c>
      <c r="G4386" s="11" t="s">
        <v>64</v>
      </c>
      <c r="H4386" s="11" t="s">
        <v>65</v>
      </c>
      <c r="I4386" s="11">
        <v>40.754347315409099</v>
      </c>
      <c r="J4386" s="11">
        <v>-73.8218868783472</v>
      </c>
      <c r="K4386" s="11">
        <v>235</v>
      </c>
      <c r="L4386" s="11">
        <v>43.174706731668998</v>
      </c>
      <c r="M4386" s="11">
        <v>73.777831346587604</v>
      </c>
      <c r="N4386" s="11" t="s">
        <v>57</v>
      </c>
      <c r="O4386" s="11" t="s">
        <v>58</v>
      </c>
      <c r="P4386" s="11">
        <v>0</v>
      </c>
      <c r="Q4386" s="11">
        <v>4.1311101384604497E-2</v>
      </c>
      <c r="R4386" s="11">
        <v>33</v>
      </c>
      <c r="S4386" s="11">
        <v>39</v>
      </c>
      <c r="T4386" s="11">
        <v>463.48512340526099</v>
      </c>
      <c r="U4386" s="11">
        <v>16.976199871362201</v>
      </c>
      <c r="V4386" s="11" t="s">
        <v>56</v>
      </c>
    </row>
    <row r="4387" spans="1:22" x14ac:dyDescent="0.3">
      <c r="A4387" s="9">
        <v>45367.225694444503</v>
      </c>
      <c r="B4387" s="10">
        <v>45367</v>
      </c>
      <c r="C4387" s="11">
        <v>2024</v>
      </c>
      <c r="D4387" s="11">
        <v>3</v>
      </c>
      <c r="E4387" s="11">
        <v>16</v>
      </c>
      <c r="F4387" s="11">
        <v>5</v>
      </c>
      <c r="G4387" s="11" t="s">
        <v>64</v>
      </c>
      <c r="H4387" s="11" t="s">
        <v>65</v>
      </c>
      <c r="I4387" s="11">
        <v>40.6941404655052</v>
      </c>
      <c r="J4387" s="11">
        <v>-73.849931164445294</v>
      </c>
      <c r="K4387" s="11">
        <v>241</v>
      </c>
      <c r="L4387" s="11">
        <v>18.5152523217123</v>
      </c>
      <c r="M4387" s="11">
        <v>10.419347490535699</v>
      </c>
      <c r="N4387" s="11" t="s">
        <v>54</v>
      </c>
      <c r="O4387" s="11" t="s">
        <v>60</v>
      </c>
      <c r="P4387" s="11">
        <v>0</v>
      </c>
      <c r="Q4387" s="11">
        <v>0.74112418339029595</v>
      </c>
      <c r="R4387" s="11">
        <v>87</v>
      </c>
      <c r="S4387" s="11">
        <v>41</v>
      </c>
      <c r="T4387" s="11">
        <v>146.45930962667501</v>
      </c>
      <c r="U4387" s="11">
        <v>16.7911181861719</v>
      </c>
      <c r="V4387" s="11" t="s">
        <v>56</v>
      </c>
    </row>
    <row r="4388" spans="1:22" x14ac:dyDescent="0.3">
      <c r="A4388" s="9">
        <v>45367.229166666701</v>
      </c>
      <c r="B4388" s="10">
        <v>45367</v>
      </c>
      <c r="C4388" s="11">
        <v>2024</v>
      </c>
      <c r="D4388" s="11">
        <v>3</v>
      </c>
      <c r="E4388" s="11">
        <v>16</v>
      </c>
      <c r="F4388" s="11">
        <v>5</v>
      </c>
      <c r="G4388" s="11" t="s">
        <v>64</v>
      </c>
      <c r="H4388" s="11" t="s">
        <v>65</v>
      </c>
      <c r="I4388" s="11">
        <v>40.716451560347402</v>
      </c>
      <c r="J4388" s="11">
        <v>-73.870907629479305</v>
      </c>
      <c r="K4388" s="11">
        <v>158</v>
      </c>
      <c r="L4388" s="11">
        <v>37.139896335680703</v>
      </c>
      <c r="M4388" s="11">
        <v>76.644918421542002</v>
      </c>
      <c r="N4388" s="11" t="s">
        <v>59</v>
      </c>
      <c r="O4388" s="11" t="s">
        <v>58</v>
      </c>
      <c r="P4388" s="11">
        <v>0</v>
      </c>
      <c r="Q4388" s="11">
        <v>-0.26393442327913202</v>
      </c>
      <c r="R4388" s="11">
        <v>30</v>
      </c>
      <c r="S4388" s="11">
        <v>32</v>
      </c>
      <c r="T4388" s="11">
        <v>382.24584516424602</v>
      </c>
      <c r="U4388" s="11">
        <v>16.615698317755101</v>
      </c>
      <c r="V4388" s="11" t="s">
        <v>63</v>
      </c>
    </row>
    <row r="4389" spans="1:22" x14ac:dyDescent="0.3">
      <c r="A4389" s="9">
        <v>45367.232638888898</v>
      </c>
      <c r="B4389" s="10">
        <v>45367</v>
      </c>
      <c r="C4389" s="11">
        <v>2024</v>
      </c>
      <c r="D4389" s="11">
        <v>3</v>
      </c>
      <c r="E4389" s="11">
        <v>16</v>
      </c>
      <c r="F4389" s="11">
        <v>5</v>
      </c>
      <c r="G4389" s="11" t="s">
        <v>64</v>
      </c>
      <c r="H4389" s="11" t="s">
        <v>65</v>
      </c>
      <c r="I4389" s="11">
        <v>40.865866428196099</v>
      </c>
      <c r="J4389" s="11">
        <v>-73.876613758817797</v>
      </c>
      <c r="K4389" s="11">
        <v>172</v>
      </c>
      <c r="L4389" s="11">
        <v>6.7297386661346197</v>
      </c>
      <c r="M4389" s="11">
        <v>98.894395344214203</v>
      </c>
      <c r="N4389" s="11" t="s">
        <v>54</v>
      </c>
      <c r="O4389" s="11" t="s">
        <v>55</v>
      </c>
      <c r="P4389" s="11">
        <v>0</v>
      </c>
      <c r="Q4389" s="11">
        <v>0.93101151321320796</v>
      </c>
      <c r="R4389" s="11">
        <v>93</v>
      </c>
      <c r="S4389" s="11">
        <v>47</v>
      </c>
      <c r="T4389" s="11">
        <v>223.57925928399399</v>
      </c>
      <c r="U4389" s="11">
        <v>28.4784342117958</v>
      </c>
      <c r="V4389" s="11" t="s">
        <v>56</v>
      </c>
    </row>
    <row r="4390" spans="1:22" x14ac:dyDescent="0.3">
      <c r="A4390" s="9">
        <v>45367.236111111102</v>
      </c>
      <c r="B4390" s="10">
        <v>45367</v>
      </c>
      <c r="C4390" s="11">
        <v>2024</v>
      </c>
      <c r="D4390" s="11">
        <v>3</v>
      </c>
      <c r="E4390" s="11">
        <v>16</v>
      </c>
      <c r="F4390" s="11">
        <v>5</v>
      </c>
      <c r="G4390" s="11" t="s">
        <v>64</v>
      </c>
      <c r="H4390" s="11" t="s">
        <v>65</v>
      </c>
      <c r="I4390" s="11">
        <v>40.8519408130446</v>
      </c>
      <c r="J4390" s="11">
        <v>-73.952696467200198</v>
      </c>
      <c r="K4390" s="11">
        <v>130</v>
      </c>
      <c r="L4390" s="11">
        <v>30.934085175636199</v>
      </c>
      <c r="M4390" s="11">
        <v>82.183567496119593</v>
      </c>
      <c r="N4390" s="11" t="s">
        <v>57</v>
      </c>
      <c r="O4390" s="11" t="s">
        <v>61</v>
      </c>
      <c r="P4390" s="11">
        <v>0</v>
      </c>
      <c r="Q4390" s="11">
        <v>-0.24269122072576599</v>
      </c>
      <c r="R4390" s="11">
        <v>23</v>
      </c>
      <c r="S4390" s="11">
        <v>17</v>
      </c>
      <c r="T4390" s="11">
        <v>262.35822170425001</v>
      </c>
      <c r="U4390" s="11">
        <v>9.3988195020004905</v>
      </c>
      <c r="V4390" s="11" t="s">
        <v>56</v>
      </c>
    </row>
    <row r="4391" spans="1:22" x14ac:dyDescent="0.3">
      <c r="A4391" s="9">
        <v>45367.239583333299</v>
      </c>
      <c r="B4391" s="10">
        <v>45367</v>
      </c>
      <c r="C4391" s="11">
        <v>2024</v>
      </c>
      <c r="D4391" s="11">
        <v>3</v>
      </c>
      <c r="E4391" s="11">
        <v>16</v>
      </c>
      <c r="F4391" s="11">
        <v>5</v>
      </c>
      <c r="G4391" s="11" t="s">
        <v>64</v>
      </c>
      <c r="H4391" s="11" t="s">
        <v>65</v>
      </c>
      <c r="I4391" s="11">
        <v>40.7556133082633</v>
      </c>
      <c r="J4391" s="11">
        <v>-73.889548184539294</v>
      </c>
      <c r="K4391" s="11">
        <v>132</v>
      </c>
      <c r="L4391" s="11">
        <v>37.847392798849199</v>
      </c>
      <c r="M4391" s="11">
        <v>77.706396880738396</v>
      </c>
      <c r="N4391" s="11" t="s">
        <v>59</v>
      </c>
      <c r="O4391" s="11" t="s">
        <v>61</v>
      </c>
      <c r="P4391" s="11">
        <v>1</v>
      </c>
      <c r="Q4391" s="11">
        <v>-0.38932975910200801</v>
      </c>
      <c r="R4391" s="11">
        <v>27</v>
      </c>
      <c r="S4391" s="11">
        <v>33</v>
      </c>
      <c r="T4391" s="11">
        <v>407.664590716193</v>
      </c>
      <c r="U4391" s="11">
        <v>20.028275207079599</v>
      </c>
      <c r="V4391" s="11" t="s">
        <v>56</v>
      </c>
    </row>
    <row r="4392" spans="1:22" x14ac:dyDescent="0.3">
      <c r="A4392" s="9">
        <v>45367.243055555598</v>
      </c>
      <c r="B4392" s="10">
        <v>45367</v>
      </c>
      <c r="C4392" s="11">
        <v>2024</v>
      </c>
      <c r="D4392" s="11">
        <v>3</v>
      </c>
      <c r="E4392" s="11">
        <v>16</v>
      </c>
      <c r="F4392" s="11">
        <v>5</v>
      </c>
      <c r="G4392" s="11" t="s">
        <v>64</v>
      </c>
      <c r="H4392" s="11" t="s">
        <v>65</v>
      </c>
      <c r="I4392" s="11">
        <v>40.767878874649902</v>
      </c>
      <c r="J4392" s="11">
        <v>-73.846166226308497</v>
      </c>
      <c r="K4392" s="11">
        <v>89</v>
      </c>
      <c r="L4392" s="11">
        <v>75.578610465635094</v>
      </c>
      <c r="M4392" s="11">
        <v>35.977980901424502</v>
      </c>
      <c r="N4392" s="11" t="s">
        <v>57</v>
      </c>
      <c r="O4392" s="11" t="s">
        <v>61</v>
      </c>
      <c r="P4392" s="11">
        <v>0</v>
      </c>
      <c r="Q4392" s="11">
        <v>-0.93199842319290505</v>
      </c>
      <c r="R4392" s="11">
        <v>78</v>
      </c>
      <c r="S4392" s="11">
        <v>33</v>
      </c>
      <c r="T4392" s="11">
        <v>56.384241938964898</v>
      </c>
      <c r="U4392" s="11">
        <v>16.142118644801201</v>
      </c>
      <c r="V4392" s="11" t="s">
        <v>62</v>
      </c>
    </row>
    <row r="4393" spans="1:22" x14ac:dyDescent="0.3">
      <c r="A4393" s="9">
        <v>45367.246527777803</v>
      </c>
      <c r="B4393" s="10">
        <v>45367</v>
      </c>
      <c r="C4393" s="11">
        <v>2024</v>
      </c>
      <c r="D4393" s="11">
        <v>3</v>
      </c>
      <c r="E4393" s="11">
        <v>16</v>
      </c>
      <c r="F4393" s="11">
        <v>5</v>
      </c>
      <c r="G4393" s="11" t="s">
        <v>64</v>
      </c>
      <c r="H4393" s="11" t="s">
        <v>65</v>
      </c>
      <c r="I4393" s="11">
        <v>40.753007387677997</v>
      </c>
      <c r="J4393" s="11">
        <v>-73.710675400335603</v>
      </c>
      <c r="K4393" s="11">
        <v>10</v>
      </c>
      <c r="L4393" s="11">
        <v>23.406293016780101</v>
      </c>
      <c r="M4393" s="11">
        <v>58.383347585870503</v>
      </c>
      <c r="N4393" s="11" t="s">
        <v>54</v>
      </c>
      <c r="O4393" s="11" t="s">
        <v>58</v>
      </c>
      <c r="P4393" s="11">
        <v>0</v>
      </c>
      <c r="Q4393" s="11">
        <v>0.40198731736156501</v>
      </c>
      <c r="R4393" s="11">
        <v>13</v>
      </c>
      <c r="S4393" s="11">
        <v>10</v>
      </c>
      <c r="T4393" s="11">
        <v>305.622853609743</v>
      </c>
      <c r="U4393" s="11">
        <v>16.235955822243799</v>
      </c>
      <c r="V4393" s="11" t="s">
        <v>63</v>
      </c>
    </row>
    <row r="4394" spans="1:22" x14ac:dyDescent="0.3">
      <c r="A4394" s="9">
        <v>45367.25</v>
      </c>
      <c r="B4394" s="10">
        <v>45367</v>
      </c>
      <c r="C4394" s="11">
        <v>2024</v>
      </c>
      <c r="D4394" s="11">
        <v>3</v>
      </c>
      <c r="E4394" s="11">
        <v>16</v>
      </c>
      <c r="F4394" s="11">
        <v>6</v>
      </c>
      <c r="G4394" s="11" t="s">
        <v>64</v>
      </c>
      <c r="H4394" s="11" t="s">
        <v>65</v>
      </c>
      <c r="I4394" s="11">
        <v>40.685443503785898</v>
      </c>
      <c r="J4394" s="11">
        <v>-73.9638694061302</v>
      </c>
      <c r="K4394" s="11">
        <v>73</v>
      </c>
      <c r="L4394" s="11">
        <v>71.528571837134393</v>
      </c>
      <c r="M4394" s="11">
        <v>12.4940674474311</v>
      </c>
      <c r="N4394" s="11" t="s">
        <v>54</v>
      </c>
      <c r="O4394" s="11" t="s">
        <v>60</v>
      </c>
      <c r="P4394" s="11">
        <v>0</v>
      </c>
      <c r="Q4394" s="11">
        <v>0.36818723879619197</v>
      </c>
      <c r="R4394" s="11">
        <v>29</v>
      </c>
      <c r="S4394" s="11">
        <v>4</v>
      </c>
      <c r="T4394" s="11">
        <v>80.731021729736895</v>
      </c>
      <c r="U4394" s="11">
        <v>9.66485245058694</v>
      </c>
      <c r="V4394" s="11" t="s">
        <v>62</v>
      </c>
    </row>
    <row r="4395" spans="1:22" x14ac:dyDescent="0.3">
      <c r="A4395" s="9">
        <v>45367.253472222197</v>
      </c>
      <c r="B4395" s="10">
        <v>45367</v>
      </c>
      <c r="C4395" s="11">
        <v>2024</v>
      </c>
      <c r="D4395" s="11">
        <v>3</v>
      </c>
      <c r="E4395" s="11">
        <v>16</v>
      </c>
      <c r="F4395" s="11">
        <v>6</v>
      </c>
      <c r="G4395" s="11" t="s">
        <v>64</v>
      </c>
      <c r="H4395" s="11" t="s">
        <v>65</v>
      </c>
      <c r="I4395" s="11">
        <v>40.696165574242002</v>
      </c>
      <c r="J4395" s="11">
        <v>-73.7328503012737</v>
      </c>
      <c r="K4395" s="11">
        <v>124</v>
      </c>
      <c r="L4395" s="11">
        <v>73.602873265710599</v>
      </c>
      <c r="M4395" s="11">
        <v>42.082247014711697</v>
      </c>
      <c r="N4395" s="11" t="s">
        <v>59</v>
      </c>
      <c r="O4395" s="11" t="s">
        <v>61</v>
      </c>
      <c r="P4395" s="11">
        <v>0</v>
      </c>
      <c r="Q4395" s="11">
        <v>-0.96221493944572201</v>
      </c>
      <c r="R4395" s="11">
        <v>38</v>
      </c>
      <c r="S4395" s="11">
        <v>40</v>
      </c>
      <c r="T4395" s="11">
        <v>121.154141177463</v>
      </c>
      <c r="U4395" s="11">
        <v>19.0796458997286</v>
      </c>
      <c r="V4395" s="11" t="s">
        <v>63</v>
      </c>
    </row>
    <row r="4396" spans="1:22" x14ac:dyDescent="0.3">
      <c r="A4396" s="9">
        <v>45367.256944444503</v>
      </c>
      <c r="B4396" s="10">
        <v>45367</v>
      </c>
      <c r="C4396" s="11">
        <v>2024</v>
      </c>
      <c r="D4396" s="11">
        <v>3</v>
      </c>
      <c r="E4396" s="11">
        <v>16</v>
      </c>
      <c r="F4396" s="11">
        <v>6</v>
      </c>
      <c r="G4396" s="11" t="s">
        <v>64</v>
      </c>
      <c r="H4396" s="11" t="s">
        <v>65</v>
      </c>
      <c r="I4396" s="11">
        <v>40.846281376007603</v>
      </c>
      <c r="J4396" s="11">
        <v>-73.858333954107593</v>
      </c>
      <c r="K4396" s="11">
        <v>176</v>
      </c>
      <c r="L4396" s="11">
        <v>22.089309924617599</v>
      </c>
      <c r="M4396" s="11">
        <v>51.954449969081402</v>
      </c>
      <c r="N4396" s="11" t="s">
        <v>57</v>
      </c>
      <c r="O4396" s="11" t="s">
        <v>58</v>
      </c>
      <c r="P4396" s="11">
        <v>0</v>
      </c>
      <c r="Q4396" s="11">
        <v>-0.14516415997377999</v>
      </c>
      <c r="R4396" s="11">
        <v>64</v>
      </c>
      <c r="S4396" s="11">
        <v>18</v>
      </c>
      <c r="T4396" s="11">
        <v>134.74699226259901</v>
      </c>
      <c r="U4396" s="11">
        <v>20.220605607465099</v>
      </c>
      <c r="V4396" s="11" t="s">
        <v>63</v>
      </c>
    </row>
    <row r="4397" spans="1:22" x14ac:dyDescent="0.3">
      <c r="A4397" s="9">
        <v>45367.260416666701</v>
      </c>
      <c r="B4397" s="10">
        <v>45367</v>
      </c>
      <c r="C4397" s="11">
        <v>2024</v>
      </c>
      <c r="D4397" s="11">
        <v>3</v>
      </c>
      <c r="E4397" s="11">
        <v>16</v>
      </c>
      <c r="F4397" s="11">
        <v>6</v>
      </c>
      <c r="G4397" s="11" t="s">
        <v>64</v>
      </c>
      <c r="H4397" s="11" t="s">
        <v>65</v>
      </c>
      <c r="I4397" s="11">
        <v>40.612557930511102</v>
      </c>
      <c r="J4397" s="11">
        <v>-73.745163848366701</v>
      </c>
      <c r="K4397" s="11">
        <v>72</v>
      </c>
      <c r="L4397" s="11">
        <v>36.910344715098198</v>
      </c>
      <c r="M4397" s="11">
        <v>65.1237219893641</v>
      </c>
      <c r="N4397" s="11" t="s">
        <v>54</v>
      </c>
      <c r="O4397" s="11" t="s">
        <v>60</v>
      </c>
      <c r="P4397" s="11">
        <v>0</v>
      </c>
      <c r="Q4397" s="11">
        <v>-0.97310669170976805</v>
      </c>
      <c r="R4397" s="11">
        <v>27</v>
      </c>
      <c r="S4397" s="11">
        <v>40</v>
      </c>
      <c r="T4397" s="11">
        <v>470.08455695153299</v>
      </c>
      <c r="U4397" s="11">
        <v>25.5743616096598</v>
      </c>
      <c r="V4397" s="11" t="s">
        <v>63</v>
      </c>
    </row>
    <row r="4398" spans="1:22" x14ac:dyDescent="0.3">
      <c r="A4398" s="9">
        <v>45367.263888888898</v>
      </c>
      <c r="B4398" s="10">
        <v>45367</v>
      </c>
      <c r="C4398" s="11">
        <v>2024</v>
      </c>
      <c r="D4398" s="11">
        <v>3</v>
      </c>
      <c r="E4398" s="11">
        <v>16</v>
      </c>
      <c r="F4398" s="11">
        <v>6</v>
      </c>
      <c r="G4398" s="11" t="s">
        <v>64</v>
      </c>
      <c r="H4398" s="11" t="s">
        <v>65</v>
      </c>
      <c r="I4398" s="11">
        <v>40.831589528473103</v>
      </c>
      <c r="J4398" s="11">
        <v>-73.967092315168301</v>
      </c>
      <c r="K4398" s="11">
        <v>188</v>
      </c>
      <c r="L4398" s="11">
        <v>47.518403600053702</v>
      </c>
      <c r="M4398" s="11">
        <v>40.8449048352199</v>
      </c>
      <c r="N4398" s="11" t="s">
        <v>59</v>
      </c>
      <c r="O4398" s="11" t="s">
        <v>58</v>
      </c>
      <c r="P4398" s="11">
        <v>0</v>
      </c>
      <c r="Q4398" s="11">
        <v>0.84999035424512703</v>
      </c>
      <c r="R4398" s="11">
        <v>25</v>
      </c>
      <c r="S4398" s="11">
        <v>33</v>
      </c>
      <c r="T4398" s="11">
        <v>355.88065628319902</v>
      </c>
      <c r="U4398" s="11">
        <v>15.727100075931601</v>
      </c>
      <c r="V4398" s="11" t="s">
        <v>63</v>
      </c>
    </row>
    <row r="4399" spans="1:22" x14ac:dyDescent="0.3">
      <c r="A4399" s="9">
        <v>45367.267361111102</v>
      </c>
      <c r="B4399" s="10">
        <v>45367</v>
      </c>
      <c r="C4399" s="11">
        <v>2024</v>
      </c>
      <c r="D4399" s="11">
        <v>3</v>
      </c>
      <c r="E4399" s="11">
        <v>16</v>
      </c>
      <c r="F4399" s="11">
        <v>6</v>
      </c>
      <c r="G4399" s="11" t="s">
        <v>64</v>
      </c>
      <c r="H4399" s="11" t="s">
        <v>65</v>
      </c>
      <c r="I4399" s="11">
        <v>40.767299915166397</v>
      </c>
      <c r="J4399" s="11">
        <v>-73.750473241267798</v>
      </c>
      <c r="K4399" s="11">
        <v>160</v>
      </c>
      <c r="L4399" s="11">
        <v>23.659507161217601</v>
      </c>
      <c r="M4399" s="11">
        <v>50.6555134157407</v>
      </c>
      <c r="N4399" s="11" t="s">
        <v>59</v>
      </c>
      <c r="O4399" s="11" t="s">
        <v>61</v>
      </c>
      <c r="P4399" s="11">
        <v>0</v>
      </c>
      <c r="Q4399" s="11">
        <v>0.44234983512904302</v>
      </c>
      <c r="R4399" s="11">
        <v>11</v>
      </c>
      <c r="S4399" s="11">
        <v>27</v>
      </c>
      <c r="T4399" s="11">
        <v>454.65218270984099</v>
      </c>
      <c r="U4399" s="11">
        <v>29.9313863777408</v>
      </c>
      <c r="V4399" s="11" t="s">
        <v>63</v>
      </c>
    </row>
    <row r="4400" spans="1:22" x14ac:dyDescent="0.3">
      <c r="A4400" s="9">
        <v>45367.270833333299</v>
      </c>
      <c r="B4400" s="10">
        <v>45367</v>
      </c>
      <c r="C4400" s="11">
        <v>2024</v>
      </c>
      <c r="D4400" s="11">
        <v>3</v>
      </c>
      <c r="E4400" s="11">
        <v>16</v>
      </c>
      <c r="F4400" s="11">
        <v>6</v>
      </c>
      <c r="G4400" s="11" t="s">
        <v>64</v>
      </c>
      <c r="H4400" s="11" t="s">
        <v>65</v>
      </c>
      <c r="I4400" s="11">
        <v>40.7347434261277</v>
      </c>
      <c r="J4400" s="11">
        <v>-73.932340616208904</v>
      </c>
      <c r="K4400" s="11">
        <v>230</v>
      </c>
      <c r="L4400" s="11">
        <v>77.884240144917499</v>
      </c>
      <c r="M4400" s="11">
        <v>96.958522580533</v>
      </c>
      <c r="N4400" s="11" t="s">
        <v>59</v>
      </c>
      <c r="O4400" s="11" t="s">
        <v>58</v>
      </c>
      <c r="P4400" s="11">
        <v>0</v>
      </c>
      <c r="Q4400" s="11">
        <v>-0.35178523520285898</v>
      </c>
      <c r="R4400" s="11">
        <v>47</v>
      </c>
      <c r="S4400" s="11">
        <v>11</v>
      </c>
      <c r="T4400" s="11">
        <v>475.79473451711198</v>
      </c>
      <c r="U4400" s="11">
        <v>23.268576674378998</v>
      </c>
      <c r="V4400" s="11" t="s">
        <v>56</v>
      </c>
    </row>
    <row r="4401" spans="1:22" x14ac:dyDescent="0.3">
      <c r="A4401" s="9">
        <v>45367.274305555598</v>
      </c>
      <c r="B4401" s="10">
        <v>45367</v>
      </c>
      <c r="C4401" s="11">
        <v>2024</v>
      </c>
      <c r="D4401" s="11">
        <v>3</v>
      </c>
      <c r="E4401" s="11">
        <v>16</v>
      </c>
      <c r="F4401" s="11">
        <v>6</v>
      </c>
      <c r="G4401" s="11" t="s">
        <v>64</v>
      </c>
      <c r="H4401" s="11" t="s">
        <v>65</v>
      </c>
      <c r="I4401" s="11">
        <v>40.631867920398101</v>
      </c>
      <c r="J4401" s="11">
        <v>-73.706218422415802</v>
      </c>
      <c r="K4401" s="11">
        <v>290</v>
      </c>
      <c r="L4401" s="11">
        <v>9.2262105851204499</v>
      </c>
      <c r="M4401" s="11">
        <v>21.268971831764599</v>
      </c>
      <c r="N4401" s="11" t="s">
        <v>57</v>
      </c>
      <c r="O4401" s="11" t="s">
        <v>58</v>
      </c>
      <c r="P4401" s="11">
        <v>0</v>
      </c>
      <c r="Q4401" s="11">
        <v>0.68016114909381398</v>
      </c>
      <c r="R4401" s="11">
        <v>88</v>
      </c>
      <c r="S4401" s="11">
        <v>43</v>
      </c>
      <c r="T4401" s="11">
        <v>401.698982707391</v>
      </c>
      <c r="U4401" s="11">
        <v>13.012252857066599</v>
      </c>
      <c r="V4401" s="11" t="s">
        <v>56</v>
      </c>
    </row>
    <row r="4402" spans="1:22" x14ac:dyDescent="0.3">
      <c r="A4402" s="9">
        <v>45367.277777777803</v>
      </c>
      <c r="B4402" s="10">
        <v>45367</v>
      </c>
      <c r="C4402" s="11">
        <v>2024</v>
      </c>
      <c r="D4402" s="11">
        <v>3</v>
      </c>
      <c r="E4402" s="11">
        <v>16</v>
      </c>
      <c r="F4402" s="11">
        <v>6</v>
      </c>
      <c r="G4402" s="11" t="s">
        <v>64</v>
      </c>
      <c r="H4402" s="11" t="s">
        <v>65</v>
      </c>
      <c r="I4402" s="11">
        <v>40.7002564409295</v>
      </c>
      <c r="J4402" s="11">
        <v>-73.728670495305494</v>
      </c>
      <c r="K4402" s="11">
        <v>90</v>
      </c>
      <c r="L4402" s="11">
        <v>6.72780924668153</v>
      </c>
      <c r="M4402" s="11">
        <v>59.857044316948098</v>
      </c>
      <c r="N4402" s="11" t="s">
        <v>54</v>
      </c>
      <c r="O4402" s="11" t="s">
        <v>55</v>
      </c>
      <c r="P4402" s="11">
        <v>0</v>
      </c>
      <c r="Q4402" s="11">
        <v>0.47748499336363598</v>
      </c>
      <c r="R4402" s="11">
        <v>51</v>
      </c>
      <c r="S4402" s="11">
        <v>48</v>
      </c>
      <c r="T4402" s="11">
        <v>71.5701047085619</v>
      </c>
      <c r="U4402" s="11">
        <v>22.631478683150899</v>
      </c>
      <c r="V4402" s="11" t="s">
        <v>56</v>
      </c>
    </row>
    <row r="4403" spans="1:22" x14ac:dyDescent="0.3">
      <c r="A4403" s="9">
        <v>45367.28125</v>
      </c>
      <c r="B4403" s="10">
        <v>45367</v>
      </c>
      <c r="C4403" s="11">
        <v>2024</v>
      </c>
      <c r="D4403" s="11">
        <v>3</v>
      </c>
      <c r="E4403" s="11">
        <v>16</v>
      </c>
      <c r="F4403" s="11">
        <v>6</v>
      </c>
      <c r="G4403" s="11" t="s">
        <v>64</v>
      </c>
      <c r="H4403" s="11" t="s">
        <v>65</v>
      </c>
      <c r="I4403" s="11">
        <v>40.899099012516999</v>
      </c>
      <c r="J4403" s="11">
        <v>-73.735993938736598</v>
      </c>
      <c r="K4403" s="11">
        <v>211</v>
      </c>
      <c r="L4403" s="11">
        <v>21.919583981173101</v>
      </c>
      <c r="M4403" s="11">
        <v>81.007057960600207</v>
      </c>
      <c r="N4403" s="11" t="s">
        <v>54</v>
      </c>
      <c r="O4403" s="11" t="s">
        <v>58</v>
      </c>
      <c r="P4403" s="11">
        <v>0</v>
      </c>
      <c r="Q4403" s="11">
        <v>0.98088103388166703</v>
      </c>
      <c r="R4403" s="11">
        <v>14</v>
      </c>
      <c r="S4403" s="11">
        <v>18</v>
      </c>
      <c r="T4403" s="11">
        <v>311.15403344100702</v>
      </c>
      <c r="U4403" s="11">
        <v>12.535119885702001</v>
      </c>
      <c r="V4403" s="11" t="s">
        <v>56</v>
      </c>
    </row>
    <row r="4404" spans="1:22" x14ac:dyDescent="0.3">
      <c r="A4404" s="9">
        <v>45367.284722222197</v>
      </c>
      <c r="B4404" s="10">
        <v>45367</v>
      </c>
      <c r="C4404" s="11">
        <v>2024</v>
      </c>
      <c r="D4404" s="11">
        <v>3</v>
      </c>
      <c r="E4404" s="11">
        <v>16</v>
      </c>
      <c r="F4404" s="11">
        <v>6</v>
      </c>
      <c r="G4404" s="11" t="s">
        <v>64</v>
      </c>
      <c r="H4404" s="11" t="s">
        <v>65</v>
      </c>
      <c r="I4404" s="11">
        <v>40.801345593010097</v>
      </c>
      <c r="J4404" s="11">
        <v>-73.960584634492506</v>
      </c>
      <c r="K4404" s="11">
        <v>195</v>
      </c>
      <c r="L4404" s="11">
        <v>45.266635818534198</v>
      </c>
      <c r="M4404" s="11">
        <v>97.442524192494005</v>
      </c>
      <c r="N4404" s="11" t="s">
        <v>54</v>
      </c>
      <c r="O4404" s="11" t="s">
        <v>60</v>
      </c>
      <c r="P4404" s="11">
        <v>1</v>
      </c>
      <c r="Q4404" s="11">
        <v>-9.2460873971483795E-2</v>
      </c>
      <c r="R4404" s="11">
        <v>16</v>
      </c>
      <c r="S4404" s="11">
        <v>0</v>
      </c>
      <c r="T4404" s="11">
        <v>86.466067581853807</v>
      </c>
      <c r="U4404" s="11">
        <v>23.2813865858664</v>
      </c>
      <c r="V4404" s="11" t="s">
        <v>56</v>
      </c>
    </row>
    <row r="4405" spans="1:22" x14ac:dyDescent="0.3">
      <c r="A4405" s="9">
        <v>45367.288194444503</v>
      </c>
      <c r="B4405" s="10">
        <v>45367</v>
      </c>
      <c r="C4405" s="11">
        <v>2024</v>
      </c>
      <c r="D4405" s="11">
        <v>3</v>
      </c>
      <c r="E4405" s="11">
        <v>16</v>
      </c>
      <c r="F4405" s="11">
        <v>6</v>
      </c>
      <c r="G4405" s="11" t="s">
        <v>64</v>
      </c>
      <c r="H4405" s="11" t="s">
        <v>65</v>
      </c>
      <c r="I4405" s="11">
        <v>40.7246394309173</v>
      </c>
      <c r="J4405" s="11">
        <v>-73.9204712924452</v>
      </c>
      <c r="K4405" s="11">
        <v>11</v>
      </c>
      <c r="L4405" s="11">
        <v>40.899187675556199</v>
      </c>
      <c r="M4405" s="11">
        <v>76.835475103492996</v>
      </c>
      <c r="N4405" s="11" t="s">
        <v>57</v>
      </c>
      <c r="O4405" s="11" t="s">
        <v>55</v>
      </c>
      <c r="P4405" s="11">
        <v>1</v>
      </c>
      <c r="Q4405" s="11">
        <v>0.34888895177142998</v>
      </c>
      <c r="R4405" s="11">
        <v>44</v>
      </c>
      <c r="S4405" s="11">
        <v>18</v>
      </c>
      <c r="T4405" s="11">
        <v>138.876898251271</v>
      </c>
      <c r="U4405" s="11">
        <v>5.0649272708942501</v>
      </c>
      <c r="V4405" s="11" t="s">
        <v>56</v>
      </c>
    </row>
    <row r="4406" spans="1:22" x14ac:dyDescent="0.3">
      <c r="A4406" s="9">
        <v>45367.291666666701</v>
      </c>
      <c r="B4406" s="10">
        <v>45367</v>
      </c>
      <c r="C4406" s="11">
        <v>2024</v>
      </c>
      <c r="D4406" s="11">
        <v>3</v>
      </c>
      <c r="E4406" s="11">
        <v>16</v>
      </c>
      <c r="F4406" s="11">
        <v>7</v>
      </c>
      <c r="G4406" s="11" t="s">
        <v>64</v>
      </c>
      <c r="H4406" s="11" t="s">
        <v>65</v>
      </c>
      <c r="I4406" s="11">
        <v>40.7673890077238</v>
      </c>
      <c r="J4406" s="11">
        <v>-73.716656645338205</v>
      </c>
      <c r="K4406" s="11">
        <v>295</v>
      </c>
      <c r="L4406" s="11">
        <v>70.906776283250096</v>
      </c>
      <c r="M4406" s="11">
        <v>94.676678392703707</v>
      </c>
      <c r="N4406" s="11" t="s">
        <v>57</v>
      </c>
      <c r="O4406" s="11" t="s">
        <v>55</v>
      </c>
      <c r="P4406" s="11">
        <v>0</v>
      </c>
      <c r="Q4406" s="11">
        <v>-0.39866158238189098</v>
      </c>
      <c r="R4406" s="11">
        <v>67</v>
      </c>
      <c r="S4406" s="11">
        <v>10</v>
      </c>
      <c r="T4406" s="11">
        <v>160.98521174509099</v>
      </c>
      <c r="U4406" s="11">
        <v>11.600447862695001</v>
      </c>
      <c r="V4406" s="11" t="s">
        <v>56</v>
      </c>
    </row>
    <row r="4407" spans="1:22" x14ac:dyDescent="0.3">
      <c r="A4407" s="9">
        <v>45367.295138888898</v>
      </c>
      <c r="B4407" s="10">
        <v>45367</v>
      </c>
      <c r="C4407" s="11">
        <v>2024</v>
      </c>
      <c r="D4407" s="11">
        <v>3</v>
      </c>
      <c r="E4407" s="11">
        <v>16</v>
      </c>
      <c r="F4407" s="11">
        <v>7</v>
      </c>
      <c r="G4407" s="11" t="s">
        <v>64</v>
      </c>
      <c r="H4407" s="11" t="s">
        <v>65</v>
      </c>
      <c r="I4407" s="11">
        <v>40.746556539824802</v>
      </c>
      <c r="J4407" s="11">
        <v>-73.7569192622082</v>
      </c>
      <c r="K4407" s="11">
        <v>273</v>
      </c>
      <c r="L4407" s="11">
        <v>7.5741035729401496</v>
      </c>
      <c r="M4407" s="11">
        <v>78.284096695124703</v>
      </c>
      <c r="N4407" s="11" t="s">
        <v>54</v>
      </c>
      <c r="O4407" s="11" t="s">
        <v>61</v>
      </c>
      <c r="P4407" s="11">
        <v>1</v>
      </c>
      <c r="Q4407" s="11">
        <v>0.292808580021374</v>
      </c>
      <c r="R4407" s="11">
        <v>55</v>
      </c>
      <c r="S4407" s="11">
        <v>33</v>
      </c>
      <c r="T4407" s="11">
        <v>268.46910222642299</v>
      </c>
      <c r="U4407" s="11">
        <v>5.1376297329209697</v>
      </c>
      <c r="V4407" s="11" t="s">
        <v>56</v>
      </c>
    </row>
    <row r="4408" spans="1:22" x14ac:dyDescent="0.3">
      <c r="A4408" s="9">
        <v>45367.298611111102</v>
      </c>
      <c r="B4408" s="10">
        <v>45367</v>
      </c>
      <c r="C4408" s="11">
        <v>2024</v>
      </c>
      <c r="D4408" s="11">
        <v>3</v>
      </c>
      <c r="E4408" s="11">
        <v>16</v>
      </c>
      <c r="F4408" s="11">
        <v>7</v>
      </c>
      <c r="G4408" s="11" t="s">
        <v>64</v>
      </c>
      <c r="H4408" s="11" t="s">
        <v>65</v>
      </c>
      <c r="I4408" s="11">
        <v>40.7099741323592</v>
      </c>
      <c r="J4408" s="11">
        <v>-73.802929918503594</v>
      </c>
      <c r="K4408" s="11">
        <v>49</v>
      </c>
      <c r="L4408" s="11">
        <v>21.466444435911299</v>
      </c>
      <c r="M4408" s="11">
        <v>16.320264631137</v>
      </c>
      <c r="N4408" s="11" t="s">
        <v>59</v>
      </c>
      <c r="O4408" s="11" t="s">
        <v>55</v>
      </c>
      <c r="P4408" s="11">
        <v>0</v>
      </c>
      <c r="Q4408" s="11">
        <v>-0.74915296894036998</v>
      </c>
      <c r="R4408" s="11">
        <v>14</v>
      </c>
      <c r="S4408" s="11">
        <v>43</v>
      </c>
      <c r="T4408" s="11">
        <v>333.633411909627</v>
      </c>
      <c r="U4408" s="11">
        <v>16.2960500628223</v>
      </c>
      <c r="V4408" s="11" t="s">
        <v>63</v>
      </c>
    </row>
    <row r="4409" spans="1:22" x14ac:dyDescent="0.3">
      <c r="A4409" s="9">
        <v>45367.302083333299</v>
      </c>
      <c r="B4409" s="10">
        <v>45367</v>
      </c>
      <c r="C4409" s="11">
        <v>2024</v>
      </c>
      <c r="D4409" s="11">
        <v>3</v>
      </c>
      <c r="E4409" s="11">
        <v>16</v>
      </c>
      <c r="F4409" s="11">
        <v>7</v>
      </c>
      <c r="G4409" s="11" t="s">
        <v>64</v>
      </c>
      <c r="H4409" s="11" t="s">
        <v>65</v>
      </c>
      <c r="I4409" s="11">
        <v>40.764956254721596</v>
      </c>
      <c r="J4409" s="11">
        <v>-73.779901548743595</v>
      </c>
      <c r="K4409" s="11">
        <v>263</v>
      </c>
      <c r="L4409" s="11">
        <v>68.144032916967902</v>
      </c>
      <c r="M4409" s="11">
        <v>87.724888668682098</v>
      </c>
      <c r="N4409" s="11" t="s">
        <v>59</v>
      </c>
      <c r="O4409" s="11" t="s">
        <v>55</v>
      </c>
      <c r="P4409" s="11">
        <v>0</v>
      </c>
      <c r="Q4409" s="11">
        <v>-0.80858879530132999</v>
      </c>
      <c r="R4409" s="11">
        <v>10</v>
      </c>
      <c r="S4409" s="11">
        <v>22</v>
      </c>
      <c r="T4409" s="11">
        <v>437.96082875012399</v>
      </c>
      <c r="U4409" s="11">
        <v>21.112155254818301</v>
      </c>
      <c r="V4409" s="11" t="s">
        <v>56</v>
      </c>
    </row>
    <row r="4410" spans="1:22" x14ac:dyDescent="0.3">
      <c r="A4410" s="9">
        <v>45367.305555555598</v>
      </c>
      <c r="B4410" s="10">
        <v>45367</v>
      </c>
      <c r="C4410" s="11">
        <v>2024</v>
      </c>
      <c r="D4410" s="11">
        <v>3</v>
      </c>
      <c r="E4410" s="11">
        <v>16</v>
      </c>
      <c r="F4410" s="11">
        <v>7</v>
      </c>
      <c r="G4410" s="11" t="s">
        <v>64</v>
      </c>
      <c r="H4410" s="11" t="s">
        <v>65</v>
      </c>
      <c r="I4410" s="11">
        <v>40.763094322574801</v>
      </c>
      <c r="J4410" s="11">
        <v>-73.950512245166607</v>
      </c>
      <c r="K4410" s="11">
        <v>191</v>
      </c>
      <c r="L4410" s="11">
        <v>72.717341705584502</v>
      </c>
      <c r="M4410" s="11">
        <v>74.5185443074933</v>
      </c>
      <c r="N4410" s="11" t="s">
        <v>54</v>
      </c>
      <c r="O4410" s="11" t="s">
        <v>58</v>
      </c>
      <c r="P4410" s="11">
        <v>0</v>
      </c>
      <c r="Q4410" s="11">
        <v>-0.62881912999900402</v>
      </c>
      <c r="R4410" s="11">
        <v>71</v>
      </c>
      <c r="S4410" s="11">
        <v>10</v>
      </c>
      <c r="T4410" s="11">
        <v>93.627546843184007</v>
      </c>
      <c r="U4410" s="11">
        <v>24.588549041036998</v>
      </c>
      <c r="V4410" s="11" t="s">
        <v>63</v>
      </c>
    </row>
    <row r="4411" spans="1:22" x14ac:dyDescent="0.3">
      <c r="A4411" s="9">
        <v>45367.309027777803</v>
      </c>
      <c r="B4411" s="10">
        <v>45367</v>
      </c>
      <c r="C4411" s="11">
        <v>2024</v>
      </c>
      <c r="D4411" s="11">
        <v>3</v>
      </c>
      <c r="E4411" s="11">
        <v>16</v>
      </c>
      <c r="F4411" s="11">
        <v>7</v>
      </c>
      <c r="G4411" s="11" t="s">
        <v>64</v>
      </c>
      <c r="H4411" s="11" t="s">
        <v>65</v>
      </c>
      <c r="I4411" s="11">
        <v>40.8262800607679</v>
      </c>
      <c r="J4411" s="11">
        <v>-73.877602858703398</v>
      </c>
      <c r="K4411" s="11">
        <v>65</v>
      </c>
      <c r="L4411" s="11">
        <v>77.743137660215794</v>
      </c>
      <c r="M4411" s="11">
        <v>70.754604487484499</v>
      </c>
      <c r="N4411" s="11" t="s">
        <v>54</v>
      </c>
      <c r="O4411" s="11" t="s">
        <v>61</v>
      </c>
      <c r="P4411" s="11">
        <v>0</v>
      </c>
      <c r="Q4411" s="11">
        <v>0.134043872101378</v>
      </c>
      <c r="R4411" s="11">
        <v>10</v>
      </c>
      <c r="S4411" s="11">
        <v>35</v>
      </c>
      <c r="T4411" s="11">
        <v>486.43855530518101</v>
      </c>
      <c r="U4411" s="11">
        <v>28.088223604994202</v>
      </c>
      <c r="V4411" s="11" t="s">
        <v>63</v>
      </c>
    </row>
    <row r="4412" spans="1:22" x14ac:dyDescent="0.3">
      <c r="A4412" s="9">
        <v>45367.3125</v>
      </c>
      <c r="B4412" s="10">
        <v>45367</v>
      </c>
      <c r="C4412" s="11">
        <v>2024</v>
      </c>
      <c r="D4412" s="11">
        <v>3</v>
      </c>
      <c r="E4412" s="11">
        <v>16</v>
      </c>
      <c r="F4412" s="11">
        <v>7</v>
      </c>
      <c r="G4412" s="11" t="s">
        <v>64</v>
      </c>
      <c r="H4412" s="11" t="s">
        <v>65</v>
      </c>
      <c r="I4412" s="11">
        <v>40.695188168242503</v>
      </c>
      <c r="J4412" s="11">
        <v>-73.951191132368194</v>
      </c>
      <c r="K4412" s="11">
        <v>256</v>
      </c>
      <c r="L4412" s="11">
        <v>33.204518495498498</v>
      </c>
      <c r="M4412" s="11">
        <v>81.354599723302201</v>
      </c>
      <c r="N4412" s="11" t="s">
        <v>54</v>
      </c>
      <c r="O4412" s="11" t="s">
        <v>60</v>
      </c>
      <c r="P4412" s="11">
        <v>0</v>
      </c>
      <c r="Q4412" s="11">
        <v>-0.50346384416245904</v>
      </c>
      <c r="R4412" s="11">
        <v>82</v>
      </c>
      <c r="S4412" s="11">
        <v>47</v>
      </c>
      <c r="T4412" s="11">
        <v>487.37267829831399</v>
      </c>
      <c r="U4412" s="11">
        <v>21.1769456462352</v>
      </c>
      <c r="V4412" s="11" t="s">
        <v>56</v>
      </c>
    </row>
    <row r="4413" spans="1:22" x14ac:dyDescent="0.3">
      <c r="A4413" s="9">
        <v>45367.315972222197</v>
      </c>
      <c r="B4413" s="10">
        <v>45367</v>
      </c>
      <c r="C4413" s="11">
        <v>2024</v>
      </c>
      <c r="D4413" s="11">
        <v>3</v>
      </c>
      <c r="E4413" s="11">
        <v>16</v>
      </c>
      <c r="F4413" s="11">
        <v>7</v>
      </c>
      <c r="G4413" s="11" t="s">
        <v>64</v>
      </c>
      <c r="H4413" s="11" t="s">
        <v>65</v>
      </c>
      <c r="I4413" s="11">
        <v>40.845568165121399</v>
      </c>
      <c r="J4413" s="11">
        <v>-73.916726644814005</v>
      </c>
      <c r="K4413" s="11">
        <v>225</v>
      </c>
      <c r="L4413" s="11">
        <v>27.528030512702301</v>
      </c>
      <c r="M4413" s="11">
        <v>50.727818156254301</v>
      </c>
      <c r="N4413" s="11" t="s">
        <v>59</v>
      </c>
      <c r="O4413" s="11" t="s">
        <v>55</v>
      </c>
      <c r="P4413" s="11">
        <v>0</v>
      </c>
      <c r="Q4413" s="11">
        <v>0.82908077333442098</v>
      </c>
      <c r="R4413" s="11">
        <v>81</v>
      </c>
      <c r="S4413" s="11">
        <v>7</v>
      </c>
      <c r="T4413" s="11">
        <v>71.113724984947297</v>
      </c>
      <c r="U4413" s="11">
        <v>26.400083057521201</v>
      </c>
      <c r="V4413" s="11" t="s">
        <v>56</v>
      </c>
    </row>
    <row r="4414" spans="1:22" x14ac:dyDescent="0.3">
      <c r="A4414" s="9">
        <v>45367.319444444503</v>
      </c>
      <c r="B4414" s="10">
        <v>45367</v>
      </c>
      <c r="C4414" s="11">
        <v>2024</v>
      </c>
      <c r="D4414" s="11">
        <v>3</v>
      </c>
      <c r="E4414" s="11">
        <v>16</v>
      </c>
      <c r="F4414" s="11">
        <v>7</v>
      </c>
      <c r="G4414" s="11" t="s">
        <v>64</v>
      </c>
      <c r="H4414" s="11" t="s">
        <v>65</v>
      </c>
      <c r="I4414" s="11">
        <v>40.744385770627296</v>
      </c>
      <c r="J4414" s="11">
        <v>-73.744735907692899</v>
      </c>
      <c r="K4414" s="11">
        <v>295</v>
      </c>
      <c r="L4414" s="11">
        <v>24.855054299784499</v>
      </c>
      <c r="M4414" s="11">
        <v>32.426994936311601</v>
      </c>
      <c r="N4414" s="11" t="s">
        <v>59</v>
      </c>
      <c r="O4414" s="11" t="s">
        <v>55</v>
      </c>
      <c r="P4414" s="11">
        <v>1</v>
      </c>
      <c r="Q4414" s="11">
        <v>0.54436767296997302</v>
      </c>
      <c r="R4414" s="11">
        <v>96</v>
      </c>
      <c r="S4414" s="11">
        <v>44</v>
      </c>
      <c r="T4414" s="11">
        <v>308.33089228956999</v>
      </c>
      <c r="U4414" s="11">
        <v>23.191716358118601</v>
      </c>
      <c r="V4414" s="11" t="s">
        <v>56</v>
      </c>
    </row>
    <row r="4415" spans="1:22" x14ac:dyDescent="0.3">
      <c r="A4415" s="9">
        <v>45367.322916666701</v>
      </c>
      <c r="B4415" s="10">
        <v>45367</v>
      </c>
      <c r="C4415" s="11">
        <v>2024</v>
      </c>
      <c r="D4415" s="11">
        <v>3</v>
      </c>
      <c r="E4415" s="11">
        <v>16</v>
      </c>
      <c r="F4415" s="11">
        <v>7</v>
      </c>
      <c r="G4415" s="11" t="s">
        <v>64</v>
      </c>
      <c r="H4415" s="11" t="s">
        <v>65</v>
      </c>
      <c r="I4415" s="11">
        <v>40.872857010678203</v>
      </c>
      <c r="J4415" s="11">
        <v>-73.911646776063193</v>
      </c>
      <c r="K4415" s="11">
        <v>88</v>
      </c>
      <c r="L4415" s="11">
        <v>18.849449885824701</v>
      </c>
      <c r="M4415" s="11">
        <v>41.871662597707598</v>
      </c>
      <c r="N4415" s="11" t="s">
        <v>59</v>
      </c>
      <c r="O4415" s="11" t="s">
        <v>58</v>
      </c>
      <c r="P4415" s="11">
        <v>0</v>
      </c>
      <c r="Q4415" s="11">
        <v>0.31275535915009001</v>
      </c>
      <c r="R4415" s="11">
        <v>73</v>
      </c>
      <c r="S4415" s="11">
        <v>39</v>
      </c>
      <c r="T4415" s="11">
        <v>430.23860303330599</v>
      </c>
      <c r="U4415" s="11">
        <v>29.728702500713801</v>
      </c>
      <c r="V4415" s="11" t="s">
        <v>56</v>
      </c>
    </row>
    <row r="4416" spans="1:22" x14ac:dyDescent="0.3">
      <c r="A4416" s="9">
        <v>45367.326388888898</v>
      </c>
      <c r="B4416" s="10">
        <v>45367</v>
      </c>
      <c r="C4416" s="11">
        <v>2024</v>
      </c>
      <c r="D4416" s="11">
        <v>3</v>
      </c>
      <c r="E4416" s="11">
        <v>16</v>
      </c>
      <c r="F4416" s="11">
        <v>7</v>
      </c>
      <c r="G4416" s="11" t="s">
        <v>64</v>
      </c>
      <c r="H4416" s="11" t="s">
        <v>65</v>
      </c>
      <c r="I4416" s="11">
        <v>40.663421543680599</v>
      </c>
      <c r="J4416" s="11">
        <v>-73.784042406728204</v>
      </c>
      <c r="K4416" s="11">
        <v>36</v>
      </c>
      <c r="L4416" s="11">
        <v>23.2713123692183</v>
      </c>
      <c r="M4416" s="11">
        <v>21.287487198693398</v>
      </c>
      <c r="N4416" s="11" t="s">
        <v>54</v>
      </c>
      <c r="O4416" s="11" t="s">
        <v>55</v>
      </c>
      <c r="P4416" s="11">
        <v>0</v>
      </c>
      <c r="Q4416" s="11">
        <v>0.28553873980445099</v>
      </c>
      <c r="R4416" s="11">
        <v>21</v>
      </c>
      <c r="S4416" s="11">
        <v>48</v>
      </c>
      <c r="T4416" s="11">
        <v>136.31578032626101</v>
      </c>
      <c r="U4416" s="11">
        <v>23.3316934573275</v>
      </c>
      <c r="V4416" s="11" t="s">
        <v>63</v>
      </c>
    </row>
    <row r="4417" spans="1:22" x14ac:dyDescent="0.3">
      <c r="A4417" s="9">
        <v>45367.329861111102</v>
      </c>
      <c r="B4417" s="10">
        <v>45367</v>
      </c>
      <c r="C4417" s="11">
        <v>2024</v>
      </c>
      <c r="D4417" s="11">
        <v>3</v>
      </c>
      <c r="E4417" s="11">
        <v>16</v>
      </c>
      <c r="F4417" s="11">
        <v>7</v>
      </c>
      <c r="G4417" s="11" t="s">
        <v>64</v>
      </c>
      <c r="H4417" s="11" t="s">
        <v>65</v>
      </c>
      <c r="I4417" s="11">
        <v>40.691552401098299</v>
      </c>
      <c r="J4417" s="11">
        <v>-73.884057319970594</v>
      </c>
      <c r="K4417" s="11">
        <v>184</v>
      </c>
      <c r="L4417" s="11">
        <v>6.4362126091319496</v>
      </c>
      <c r="M4417" s="11">
        <v>16.838251503337499</v>
      </c>
      <c r="N4417" s="11" t="s">
        <v>59</v>
      </c>
      <c r="O4417" s="11" t="s">
        <v>60</v>
      </c>
      <c r="P4417" s="11">
        <v>0</v>
      </c>
      <c r="Q4417" s="11">
        <v>-0.72371493873181003</v>
      </c>
      <c r="R4417" s="11">
        <v>39</v>
      </c>
      <c r="S4417" s="11">
        <v>42</v>
      </c>
      <c r="T4417" s="11">
        <v>376.26969962079801</v>
      </c>
      <c r="U4417" s="11">
        <v>6.4774728040351697</v>
      </c>
      <c r="V4417" s="11" t="s">
        <v>56</v>
      </c>
    </row>
    <row r="4418" spans="1:22" x14ac:dyDescent="0.3">
      <c r="A4418" s="9">
        <v>45367.333333333299</v>
      </c>
      <c r="B4418" s="10">
        <v>45367</v>
      </c>
      <c r="C4418" s="11">
        <v>2024</v>
      </c>
      <c r="D4418" s="11">
        <v>3</v>
      </c>
      <c r="E4418" s="11">
        <v>16</v>
      </c>
      <c r="F4418" s="11">
        <v>8</v>
      </c>
      <c r="G4418" s="11" t="s">
        <v>64</v>
      </c>
      <c r="H4418" s="11" t="s">
        <v>65</v>
      </c>
      <c r="I4418" s="11">
        <v>40.862327868695203</v>
      </c>
      <c r="J4418" s="11">
        <v>-73.792280032552497</v>
      </c>
      <c r="K4418" s="11">
        <v>281</v>
      </c>
      <c r="L4418" s="11">
        <v>26.515289883053299</v>
      </c>
      <c r="M4418" s="11">
        <v>91.088292807061706</v>
      </c>
      <c r="N4418" s="11" t="s">
        <v>54</v>
      </c>
      <c r="O4418" s="11" t="s">
        <v>58</v>
      </c>
      <c r="P4418" s="11">
        <v>0</v>
      </c>
      <c r="Q4418" s="11">
        <v>-0.84425611099046405</v>
      </c>
      <c r="R4418" s="11">
        <v>49</v>
      </c>
      <c r="S4418" s="11">
        <v>46</v>
      </c>
      <c r="T4418" s="11">
        <v>493.482726364455</v>
      </c>
      <c r="U4418" s="11">
        <v>27.809144612013199</v>
      </c>
      <c r="V4418" s="11" t="s">
        <v>56</v>
      </c>
    </row>
    <row r="4419" spans="1:22" x14ac:dyDescent="0.3">
      <c r="A4419" s="9">
        <v>45367.336805555598</v>
      </c>
      <c r="B4419" s="10">
        <v>45367</v>
      </c>
      <c r="C4419" s="11">
        <v>2024</v>
      </c>
      <c r="D4419" s="11">
        <v>3</v>
      </c>
      <c r="E4419" s="11">
        <v>16</v>
      </c>
      <c r="F4419" s="11">
        <v>8</v>
      </c>
      <c r="G4419" s="11" t="s">
        <v>64</v>
      </c>
      <c r="H4419" s="11" t="s">
        <v>65</v>
      </c>
      <c r="I4419" s="11">
        <v>40.794624412879699</v>
      </c>
      <c r="J4419" s="11">
        <v>-73.796344443290394</v>
      </c>
      <c r="K4419" s="11">
        <v>39</v>
      </c>
      <c r="L4419" s="11">
        <v>71.009821863782705</v>
      </c>
      <c r="M4419" s="11">
        <v>21.144186084143499</v>
      </c>
      <c r="N4419" s="11" t="s">
        <v>57</v>
      </c>
      <c r="O4419" s="11" t="s">
        <v>55</v>
      </c>
      <c r="P4419" s="11">
        <v>0</v>
      </c>
      <c r="Q4419" s="11">
        <v>1.6521201426636E-2</v>
      </c>
      <c r="R4419" s="11">
        <v>61</v>
      </c>
      <c r="S4419" s="11">
        <v>49</v>
      </c>
      <c r="T4419" s="11">
        <v>474.00014287317401</v>
      </c>
      <c r="U4419" s="11">
        <v>5.6868956463410898</v>
      </c>
      <c r="V4419" s="11" t="s">
        <v>62</v>
      </c>
    </row>
    <row r="4420" spans="1:22" x14ac:dyDescent="0.3">
      <c r="A4420" s="9">
        <v>45367.340277777803</v>
      </c>
      <c r="B4420" s="10">
        <v>45367</v>
      </c>
      <c r="C4420" s="11">
        <v>2024</v>
      </c>
      <c r="D4420" s="11">
        <v>3</v>
      </c>
      <c r="E4420" s="11">
        <v>16</v>
      </c>
      <c r="F4420" s="11">
        <v>8</v>
      </c>
      <c r="G4420" s="11" t="s">
        <v>64</v>
      </c>
      <c r="H4420" s="11" t="s">
        <v>65</v>
      </c>
      <c r="I4420" s="11">
        <v>40.843874619848002</v>
      </c>
      <c r="J4420" s="11">
        <v>-73.980770622772098</v>
      </c>
      <c r="K4420" s="11">
        <v>289</v>
      </c>
      <c r="L4420" s="11">
        <v>41.126014556971299</v>
      </c>
      <c r="M4420" s="11">
        <v>26.5528921810775</v>
      </c>
      <c r="N4420" s="11" t="s">
        <v>57</v>
      </c>
      <c r="O4420" s="11" t="s">
        <v>58</v>
      </c>
      <c r="P4420" s="11">
        <v>0</v>
      </c>
      <c r="Q4420" s="11">
        <v>-0.89336255363041395</v>
      </c>
      <c r="R4420" s="11">
        <v>92</v>
      </c>
      <c r="S4420" s="11">
        <v>47</v>
      </c>
      <c r="T4420" s="11">
        <v>410.67674717364298</v>
      </c>
      <c r="U4420" s="11">
        <v>18.412050215945001</v>
      </c>
      <c r="V4420" s="11" t="s">
        <v>56</v>
      </c>
    </row>
    <row r="4421" spans="1:22" x14ac:dyDescent="0.3">
      <c r="A4421" s="9">
        <v>45367.34375</v>
      </c>
      <c r="B4421" s="10">
        <v>45367</v>
      </c>
      <c r="C4421" s="11">
        <v>2024</v>
      </c>
      <c r="D4421" s="11">
        <v>3</v>
      </c>
      <c r="E4421" s="11">
        <v>16</v>
      </c>
      <c r="F4421" s="11">
        <v>8</v>
      </c>
      <c r="G4421" s="11" t="s">
        <v>64</v>
      </c>
      <c r="H4421" s="11" t="s">
        <v>65</v>
      </c>
      <c r="I4421" s="11">
        <v>40.836134044494898</v>
      </c>
      <c r="J4421" s="11">
        <v>-73.798179691532198</v>
      </c>
      <c r="K4421" s="11">
        <v>183</v>
      </c>
      <c r="L4421" s="11">
        <v>5.7763607408654103</v>
      </c>
      <c r="M4421" s="11">
        <v>83.204039391520098</v>
      </c>
      <c r="N4421" s="11" t="s">
        <v>59</v>
      </c>
      <c r="O4421" s="11" t="s">
        <v>58</v>
      </c>
      <c r="P4421" s="11">
        <v>0</v>
      </c>
      <c r="Q4421" s="11">
        <v>-0.31065497488242699</v>
      </c>
      <c r="R4421" s="11">
        <v>80</v>
      </c>
      <c r="S4421" s="11">
        <v>0</v>
      </c>
      <c r="T4421" s="11">
        <v>245.53270520549799</v>
      </c>
      <c r="U4421" s="11">
        <v>9.8062612156316007</v>
      </c>
      <c r="V4421" s="11" t="s">
        <v>56</v>
      </c>
    </row>
    <row r="4422" spans="1:22" x14ac:dyDescent="0.3">
      <c r="A4422" s="9">
        <v>45367.347222222197</v>
      </c>
      <c r="B4422" s="10">
        <v>45367</v>
      </c>
      <c r="C4422" s="11">
        <v>2024</v>
      </c>
      <c r="D4422" s="11">
        <v>3</v>
      </c>
      <c r="E4422" s="11">
        <v>16</v>
      </c>
      <c r="F4422" s="11">
        <v>8</v>
      </c>
      <c r="G4422" s="11" t="s">
        <v>64</v>
      </c>
      <c r="H4422" s="11" t="s">
        <v>65</v>
      </c>
      <c r="I4422" s="11">
        <v>40.716286634580101</v>
      </c>
      <c r="J4422" s="11">
        <v>-73.837092651313796</v>
      </c>
      <c r="K4422" s="11">
        <v>205</v>
      </c>
      <c r="L4422" s="11">
        <v>66.955470096442497</v>
      </c>
      <c r="M4422" s="11">
        <v>10.694704455295</v>
      </c>
      <c r="N4422" s="11" t="s">
        <v>59</v>
      </c>
      <c r="O4422" s="11" t="s">
        <v>60</v>
      </c>
      <c r="P4422" s="11">
        <v>0</v>
      </c>
      <c r="Q4422" s="11">
        <v>-0.42414489144652301</v>
      </c>
      <c r="R4422" s="11">
        <v>96</v>
      </c>
      <c r="S4422" s="11">
        <v>36</v>
      </c>
      <c r="T4422" s="11">
        <v>363.413196293677</v>
      </c>
      <c r="U4422" s="11">
        <v>23.050701113428701</v>
      </c>
      <c r="V4422" s="11" t="s">
        <v>56</v>
      </c>
    </row>
    <row r="4423" spans="1:22" x14ac:dyDescent="0.3">
      <c r="A4423" s="9">
        <v>45367.350694444503</v>
      </c>
      <c r="B4423" s="10">
        <v>45367</v>
      </c>
      <c r="C4423" s="11">
        <v>2024</v>
      </c>
      <c r="D4423" s="11">
        <v>3</v>
      </c>
      <c r="E4423" s="11">
        <v>16</v>
      </c>
      <c r="F4423" s="11">
        <v>8</v>
      </c>
      <c r="G4423" s="11" t="s">
        <v>64</v>
      </c>
      <c r="H4423" s="11" t="s">
        <v>65</v>
      </c>
      <c r="I4423" s="11">
        <v>40.606596612708501</v>
      </c>
      <c r="J4423" s="11">
        <v>-73.978164750828697</v>
      </c>
      <c r="K4423" s="11">
        <v>274</v>
      </c>
      <c r="L4423" s="11">
        <v>60.281118538192302</v>
      </c>
      <c r="M4423" s="11">
        <v>25.153826486931099</v>
      </c>
      <c r="N4423" s="11" t="s">
        <v>59</v>
      </c>
      <c r="O4423" s="11" t="s">
        <v>61</v>
      </c>
      <c r="P4423" s="11">
        <v>0</v>
      </c>
      <c r="Q4423" s="11">
        <v>-0.57709226577501704</v>
      </c>
      <c r="R4423" s="11">
        <v>59</v>
      </c>
      <c r="S4423" s="11">
        <v>9</v>
      </c>
      <c r="T4423" s="11">
        <v>57.881654898797201</v>
      </c>
      <c r="U4423" s="11">
        <v>26.834028172087301</v>
      </c>
      <c r="V4423" s="11" t="s">
        <v>56</v>
      </c>
    </row>
    <row r="4424" spans="1:22" x14ac:dyDescent="0.3">
      <c r="A4424" s="9">
        <v>45367.354166666701</v>
      </c>
      <c r="B4424" s="10">
        <v>45367</v>
      </c>
      <c r="C4424" s="11">
        <v>2024</v>
      </c>
      <c r="D4424" s="11">
        <v>3</v>
      </c>
      <c r="E4424" s="11">
        <v>16</v>
      </c>
      <c r="F4424" s="11">
        <v>8</v>
      </c>
      <c r="G4424" s="11" t="s">
        <v>64</v>
      </c>
      <c r="H4424" s="11" t="s">
        <v>65</v>
      </c>
      <c r="I4424" s="11">
        <v>40.872497378239501</v>
      </c>
      <c r="J4424" s="11">
        <v>-73.7587564665982</v>
      </c>
      <c r="K4424" s="11">
        <v>250</v>
      </c>
      <c r="L4424" s="11">
        <v>60.349127581525899</v>
      </c>
      <c r="M4424" s="11">
        <v>29.327757055820399</v>
      </c>
      <c r="N4424" s="11" t="s">
        <v>54</v>
      </c>
      <c r="O4424" s="11" t="s">
        <v>58</v>
      </c>
      <c r="P4424" s="11">
        <v>0</v>
      </c>
      <c r="Q4424" s="11">
        <v>0.70659855684943795</v>
      </c>
      <c r="R4424" s="11">
        <v>8</v>
      </c>
      <c r="S4424" s="11">
        <v>46</v>
      </c>
      <c r="T4424" s="11">
        <v>485.33664128574299</v>
      </c>
      <c r="U4424" s="11">
        <v>5.2473627422542499</v>
      </c>
      <c r="V4424" s="11" t="s">
        <v>56</v>
      </c>
    </row>
    <row r="4425" spans="1:22" x14ac:dyDescent="0.3">
      <c r="A4425" s="9">
        <v>45367.357638888898</v>
      </c>
      <c r="B4425" s="10">
        <v>45367</v>
      </c>
      <c r="C4425" s="11">
        <v>2024</v>
      </c>
      <c r="D4425" s="11">
        <v>3</v>
      </c>
      <c r="E4425" s="11">
        <v>16</v>
      </c>
      <c r="F4425" s="11">
        <v>8</v>
      </c>
      <c r="G4425" s="11" t="s">
        <v>64</v>
      </c>
      <c r="H4425" s="11" t="s">
        <v>65</v>
      </c>
      <c r="I4425" s="11">
        <v>40.7676335891177</v>
      </c>
      <c r="J4425" s="11">
        <v>-73.994448631077205</v>
      </c>
      <c r="K4425" s="11">
        <v>144</v>
      </c>
      <c r="L4425" s="11">
        <v>71.406461090593993</v>
      </c>
      <c r="M4425" s="11">
        <v>38.424640696373501</v>
      </c>
      <c r="N4425" s="11" t="s">
        <v>57</v>
      </c>
      <c r="O4425" s="11" t="s">
        <v>55</v>
      </c>
      <c r="P4425" s="11">
        <v>0</v>
      </c>
      <c r="Q4425" s="11">
        <v>0.30487616459953099</v>
      </c>
      <c r="R4425" s="11">
        <v>41</v>
      </c>
      <c r="S4425" s="11">
        <v>8</v>
      </c>
      <c r="T4425" s="11">
        <v>302.919528096335</v>
      </c>
      <c r="U4425" s="11">
        <v>11.361725659005</v>
      </c>
      <c r="V4425" s="11" t="s">
        <v>63</v>
      </c>
    </row>
    <row r="4426" spans="1:22" x14ac:dyDescent="0.3">
      <c r="A4426" s="9">
        <v>45367.361111111102</v>
      </c>
      <c r="B4426" s="10">
        <v>45367</v>
      </c>
      <c r="C4426" s="11">
        <v>2024</v>
      </c>
      <c r="D4426" s="11">
        <v>3</v>
      </c>
      <c r="E4426" s="11">
        <v>16</v>
      </c>
      <c r="F4426" s="11">
        <v>8</v>
      </c>
      <c r="G4426" s="11" t="s">
        <v>64</v>
      </c>
      <c r="H4426" s="11" t="s">
        <v>65</v>
      </c>
      <c r="I4426" s="11">
        <v>40.819437326598802</v>
      </c>
      <c r="J4426" s="11">
        <v>-73.757636638893999</v>
      </c>
      <c r="K4426" s="11">
        <v>246</v>
      </c>
      <c r="L4426" s="11">
        <v>70.800377115944201</v>
      </c>
      <c r="M4426" s="11">
        <v>16.170664076441899</v>
      </c>
      <c r="N4426" s="11" t="s">
        <v>57</v>
      </c>
      <c r="O4426" s="11" t="s">
        <v>55</v>
      </c>
      <c r="P4426" s="11">
        <v>0</v>
      </c>
      <c r="Q4426" s="11">
        <v>-0.98401513288270703</v>
      </c>
      <c r="R4426" s="11">
        <v>81</v>
      </c>
      <c r="S4426" s="11">
        <v>27</v>
      </c>
      <c r="T4426" s="11">
        <v>410.122393610399</v>
      </c>
      <c r="U4426" s="11">
        <v>14.3942483235036</v>
      </c>
      <c r="V4426" s="11" t="s">
        <v>56</v>
      </c>
    </row>
    <row r="4427" spans="1:22" x14ac:dyDescent="0.3">
      <c r="A4427" s="9">
        <v>45367.364583333299</v>
      </c>
      <c r="B4427" s="10">
        <v>45367</v>
      </c>
      <c r="C4427" s="11">
        <v>2024</v>
      </c>
      <c r="D4427" s="11">
        <v>3</v>
      </c>
      <c r="E4427" s="11">
        <v>16</v>
      </c>
      <c r="F4427" s="11">
        <v>8</v>
      </c>
      <c r="G4427" s="11" t="s">
        <v>64</v>
      </c>
      <c r="H4427" s="11" t="s">
        <v>65</v>
      </c>
      <c r="I4427" s="11">
        <v>40.757711125297497</v>
      </c>
      <c r="J4427" s="11">
        <v>-73.8929652229167</v>
      </c>
      <c r="K4427" s="11">
        <v>257</v>
      </c>
      <c r="L4427" s="11">
        <v>7.7275108122017997</v>
      </c>
      <c r="M4427" s="11">
        <v>70.378208383627793</v>
      </c>
      <c r="N4427" s="11" t="s">
        <v>54</v>
      </c>
      <c r="O4427" s="11" t="s">
        <v>61</v>
      </c>
      <c r="P4427" s="11">
        <v>0</v>
      </c>
      <c r="Q4427" s="11">
        <v>-0.75553608147093798</v>
      </c>
      <c r="R4427" s="11">
        <v>36</v>
      </c>
      <c r="S4427" s="11">
        <v>24</v>
      </c>
      <c r="T4427" s="11">
        <v>84.878321769752702</v>
      </c>
      <c r="U4427" s="11">
        <v>28.507841046916401</v>
      </c>
      <c r="V4427" s="11" t="s">
        <v>56</v>
      </c>
    </row>
    <row r="4428" spans="1:22" x14ac:dyDescent="0.3">
      <c r="A4428" s="9">
        <v>45367.368055555598</v>
      </c>
      <c r="B4428" s="10">
        <v>45367</v>
      </c>
      <c r="C4428" s="11">
        <v>2024</v>
      </c>
      <c r="D4428" s="11">
        <v>3</v>
      </c>
      <c r="E4428" s="11">
        <v>16</v>
      </c>
      <c r="F4428" s="11">
        <v>8</v>
      </c>
      <c r="G4428" s="11" t="s">
        <v>64</v>
      </c>
      <c r="H4428" s="11" t="s">
        <v>65</v>
      </c>
      <c r="I4428" s="11">
        <v>40.741800135821201</v>
      </c>
      <c r="J4428" s="11">
        <v>-73.929494124965302</v>
      </c>
      <c r="K4428" s="11">
        <v>21</v>
      </c>
      <c r="L4428" s="11">
        <v>55.307180337174401</v>
      </c>
      <c r="M4428" s="11">
        <v>46.960942595999597</v>
      </c>
      <c r="N4428" s="11" t="s">
        <v>57</v>
      </c>
      <c r="O4428" s="11" t="s">
        <v>60</v>
      </c>
      <c r="P4428" s="11">
        <v>0</v>
      </c>
      <c r="Q4428" s="11">
        <v>-0.96514307585550996</v>
      </c>
      <c r="R4428" s="11">
        <v>88</v>
      </c>
      <c r="S4428" s="11">
        <v>32</v>
      </c>
      <c r="T4428" s="11">
        <v>296.17829267055299</v>
      </c>
      <c r="U4428" s="11">
        <v>20.6971428034628</v>
      </c>
      <c r="V4428" s="11" t="s">
        <v>62</v>
      </c>
    </row>
    <row r="4429" spans="1:22" x14ac:dyDescent="0.3">
      <c r="A4429" s="9">
        <v>45367.371527777803</v>
      </c>
      <c r="B4429" s="10">
        <v>45367</v>
      </c>
      <c r="C4429" s="11">
        <v>2024</v>
      </c>
      <c r="D4429" s="11">
        <v>3</v>
      </c>
      <c r="E4429" s="11">
        <v>16</v>
      </c>
      <c r="F4429" s="11">
        <v>8</v>
      </c>
      <c r="G4429" s="11" t="s">
        <v>64</v>
      </c>
      <c r="H4429" s="11" t="s">
        <v>65</v>
      </c>
      <c r="I4429" s="11">
        <v>40.730569068380603</v>
      </c>
      <c r="J4429" s="11">
        <v>-73.797698444283796</v>
      </c>
      <c r="K4429" s="11">
        <v>154</v>
      </c>
      <c r="L4429" s="11">
        <v>35.239650207955499</v>
      </c>
      <c r="M4429" s="11">
        <v>65.453152930335193</v>
      </c>
      <c r="N4429" s="11" t="s">
        <v>57</v>
      </c>
      <c r="O4429" s="11" t="s">
        <v>60</v>
      </c>
      <c r="P4429" s="11">
        <v>0</v>
      </c>
      <c r="Q4429" s="11">
        <v>-0.145454902721075</v>
      </c>
      <c r="R4429" s="11">
        <v>52</v>
      </c>
      <c r="S4429" s="11">
        <v>36</v>
      </c>
      <c r="T4429" s="11">
        <v>355.75724488425902</v>
      </c>
      <c r="U4429" s="11">
        <v>21.2983356558052</v>
      </c>
      <c r="V4429" s="11" t="s">
        <v>63</v>
      </c>
    </row>
    <row r="4430" spans="1:22" x14ac:dyDescent="0.3">
      <c r="A4430" s="9">
        <v>45367.375</v>
      </c>
      <c r="B4430" s="10">
        <v>45367</v>
      </c>
      <c r="C4430" s="11">
        <v>2024</v>
      </c>
      <c r="D4430" s="11">
        <v>3</v>
      </c>
      <c r="E4430" s="11">
        <v>16</v>
      </c>
      <c r="F4430" s="11">
        <v>9</v>
      </c>
      <c r="G4430" s="11" t="s">
        <v>64</v>
      </c>
      <c r="H4430" s="11" t="s">
        <v>65</v>
      </c>
      <c r="I4430" s="11">
        <v>40.845212371296</v>
      </c>
      <c r="J4430" s="11">
        <v>-73.784285610033805</v>
      </c>
      <c r="K4430" s="11">
        <v>189</v>
      </c>
      <c r="L4430" s="11">
        <v>34.847278192688101</v>
      </c>
      <c r="M4430" s="11">
        <v>12.673827280907799</v>
      </c>
      <c r="N4430" s="11" t="s">
        <v>57</v>
      </c>
      <c r="O4430" s="11" t="s">
        <v>58</v>
      </c>
      <c r="P4430" s="11">
        <v>0</v>
      </c>
      <c r="Q4430" s="11">
        <v>8.3693802842481999E-2</v>
      </c>
      <c r="R4430" s="11">
        <v>89</v>
      </c>
      <c r="S4430" s="11">
        <v>49</v>
      </c>
      <c r="T4430" s="11">
        <v>404.54457650375099</v>
      </c>
      <c r="U4430" s="11">
        <v>20.370084722834498</v>
      </c>
      <c r="V4430" s="11" t="s">
        <v>63</v>
      </c>
    </row>
    <row r="4431" spans="1:22" x14ac:dyDescent="0.3">
      <c r="A4431" s="9">
        <v>45367.378472222197</v>
      </c>
      <c r="B4431" s="10">
        <v>45367</v>
      </c>
      <c r="C4431" s="11">
        <v>2024</v>
      </c>
      <c r="D4431" s="11">
        <v>3</v>
      </c>
      <c r="E4431" s="11">
        <v>16</v>
      </c>
      <c r="F4431" s="11">
        <v>9</v>
      </c>
      <c r="G4431" s="11" t="s">
        <v>64</v>
      </c>
      <c r="H4431" s="11" t="s">
        <v>65</v>
      </c>
      <c r="I4431" s="11">
        <v>40.789689822175099</v>
      </c>
      <c r="J4431" s="11">
        <v>-73.817267372784499</v>
      </c>
      <c r="K4431" s="11">
        <v>209</v>
      </c>
      <c r="L4431" s="11">
        <v>63.077402074235202</v>
      </c>
      <c r="M4431" s="11">
        <v>89.999494504066405</v>
      </c>
      <c r="N4431" s="11" t="s">
        <v>57</v>
      </c>
      <c r="O4431" s="11" t="s">
        <v>60</v>
      </c>
      <c r="P4431" s="11">
        <v>0</v>
      </c>
      <c r="Q4431" s="11">
        <v>0.77758499918017998</v>
      </c>
      <c r="R4431" s="11">
        <v>18</v>
      </c>
      <c r="S4431" s="11">
        <v>19</v>
      </c>
      <c r="T4431" s="11">
        <v>353.21551278536998</v>
      </c>
      <c r="U4431" s="11">
        <v>14.666316220665101</v>
      </c>
      <c r="V4431" s="11" t="s">
        <v>56</v>
      </c>
    </row>
    <row r="4432" spans="1:22" x14ac:dyDescent="0.3">
      <c r="A4432" s="9">
        <v>45367.381944444503</v>
      </c>
      <c r="B4432" s="10">
        <v>45367</v>
      </c>
      <c r="C4432" s="11">
        <v>2024</v>
      </c>
      <c r="D4432" s="11">
        <v>3</v>
      </c>
      <c r="E4432" s="11">
        <v>16</v>
      </c>
      <c r="F4432" s="11">
        <v>9</v>
      </c>
      <c r="G4432" s="11" t="s">
        <v>64</v>
      </c>
      <c r="H4432" s="11" t="s">
        <v>65</v>
      </c>
      <c r="I4432" s="11">
        <v>40.627435614053098</v>
      </c>
      <c r="J4432" s="11">
        <v>-73.706992044750393</v>
      </c>
      <c r="K4432" s="11">
        <v>137</v>
      </c>
      <c r="L4432" s="11">
        <v>61.861090467554902</v>
      </c>
      <c r="M4432" s="11">
        <v>92.943852208903706</v>
      </c>
      <c r="N4432" s="11" t="s">
        <v>59</v>
      </c>
      <c r="O4432" s="11" t="s">
        <v>58</v>
      </c>
      <c r="P4432" s="11">
        <v>0</v>
      </c>
      <c r="Q4432" s="11">
        <v>0.146449256095744</v>
      </c>
      <c r="R4432" s="11">
        <v>35</v>
      </c>
      <c r="S4432" s="11">
        <v>36</v>
      </c>
      <c r="T4432" s="11">
        <v>173.935913503916</v>
      </c>
      <c r="U4432" s="11">
        <v>13.5725313379263</v>
      </c>
      <c r="V4432" s="11" t="s">
        <v>56</v>
      </c>
    </row>
    <row r="4433" spans="1:22" x14ac:dyDescent="0.3">
      <c r="A4433" s="9">
        <v>45367.385416666701</v>
      </c>
      <c r="B4433" s="10">
        <v>45367</v>
      </c>
      <c r="C4433" s="11">
        <v>2024</v>
      </c>
      <c r="D4433" s="11">
        <v>3</v>
      </c>
      <c r="E4433" s="11">
        <v>16</v>
      </c>
      <c r="F4433" s="11">
        <v>9</v>
      </c>
      <c r="G4433" s="11" t="s">
        <v>64</v>
      </c>
      <c r="H4433" s="11" t="s">
        <v>65</v>
      </c>
      <c r="I4433" s="11">
        <v>40.819501637888102</v>
      </c>
      <c r="J4433" s="11">
        <v>-73.893627381140405</v>
      </c>
      <c r="K4433" s="11">
        <v>248</v>
      </c>
      <c r="L4433" s="11">
        <v>65.076147691919999</v>
      </c>
      <c r="M4433" s="11">
        <v>80.997724618806998</v>
      </c>
      <c r="N4433" s="11" t="s">
        <v>59</v>
      </c>
      <c r="O4433" s="11" t="s">
        <v>58</v>
      </c>
      <c r="P4433" s="11">
        <v>0</v>
      </c>
      <c r="Q4433" s="11">
        <v>0.178768636996365</v>
      </c>
      <c r="R4433" s="11">
        <v>6</v>
      </c>
      <c r="S4433" s="11">
        <v>49</v>
      </c>
      <c r="T4433" s="11">
        <v>108.642937300011</v>
      </c>
      <c r="U4433" s="11">
        <v>19.683088138706001</v>
      </c>
      <c r="V4433" s="11" t="s">
        <v>56</v>
      </c>
    </row>
    <row r="4434" spans="1:22" x14ac:dyDescent="0.3">
      <c r="A4434" s="9">
        <v>45367.388888888898</v>
      </c>
      <c r="B4434" s="10">
        <v>45367</v>
      </c>
      <c r="C4434" s="11">
        <v>2024</v>
      </c>
      <c r="D4434" s="11">
        <v>3</v>
      </c>
      <c r="E4434" s="11">
        <v>16</v>
      </c>
      <c r="F4434" s="11">
        <v>9</v>
      </c>
      <c r="G4434" s="11" t="s">
        <v>64</v>
      </c>
      <c r="H4434" s="11" t="s">
        <v>65</v>
      </c>
      <c r="I4434" s="11">
        <v>40.607016478172397</v>
      </c>
      <c r="J4434" s="11">
        <v>-73.799290303922504</v>
      </c>
      <c r="K4434" s="11">
        <v>40</v>
      </c>
      <c r="L4434" s="11">
        <v>32.820908702046196</v>
      </c>
      <c r="M4434" s="11">
        <v>48.1250474226321</v>
      </c>
      <c r="N4434" s="11" t="s">
        <v>59</v>
      </c>
      <c r="O4434" s="11" t="s">
        <v>61</v>
      </c>
      <c r="P4434" s="11">
        <v>0</v>
      </c>
      <c r="Q4434" s="11">
        <v>0.262627861331718</v>
      </c>
      <c r="R4434" s="11">
        <v>49</v>
      </c>
      <c r="S4434" s="11">
        <v>1</v>
      </c>
      <c r="T4434" s="11">
        <v>229.858460344408</v>
      </c>
      <c r="U4434" s="11">
        <v>22.303688827235401</v>
      </c>
      <c r="V4434" s="11" t="s">
        <v>63</v>
      </c>
    </row>
    <row r="4435" spans="1:22" x14ac:dyDescent="0.3">
      <c r="A4435" s="9">
        <v>45367.392361111102</v>
      </c>
      <c r="B4435" s="10">
        <v>45367</v>
      </c>
      <c r="C4435" s="11">
        <v>2024</v>
      </c>
      <c r="D4435" s="11">
        <v>3</v>
      </c>
      <c r="E4435" s="11">
        <v>16</v>
      </c>
      <c r="F4435" s="11">
        <v>9</v>
      </c>
      <c r="G4435" s="11" t="s">
        <v>64</v>
      </c>
      <c r="H4435" s="11" t="s">
        <v>65</v>
      </c>
      <c r="I4435" s="11">
        <v>40.689949483231999</v>
      </c>
      <c r="J4435" s="11">
        <v>-73.822478164375596</v>
      </c>
      <c r="K4435" s="11">
        <v>202</v>
      </c>
      <c r="L4435" s="11">
        <v>32.102707037706203</v>
      </c>
      <c r="M4435" s="11">
        <v>67.665580186483993</v>
      </c>
      <c r="N4435" s="11" t="s">
        <v>59</v>
      </c>
      <c r="O4435" s="11" t="s">
        <v>60</v>
      </c>
      <c r="P4435" s="11">
        <v>0</v>
      </c>
      <c r="Q4435" s="11">
        <v>-0.29495630954216101</v>
      </c>
      <c r="R4435" s="11">
        <v>81</v>
      </c>
      <c r="S4435" s="11">
        <v>46</v>
      </c>
      <c r="T4435" s="11">
        <v>99.7109199675686</v>
      </c>
      <c r="U4435" s="11">
        <v>27.7765071325877</v>
      </c>
      <c r="V4435" s="11" t="s">
        <v>56</v>
      </c>
    </row>
    <row r="4436" spans="1:22" x14ac:dyDescent="0.3">
      <c r="A4436" s="9">
        <v>45367.395833333299</v>
      </c>
      <c r="B4436" s="10">
        <v>45367</v>
      </c>
      <c r="C4436" s="11">
        <v>2024</v>
      </c>
      <c r="D4436" s="11">
        <v>3</v>
      </c>
      <c r="E4436" s="11">
        <v>16</v>
      </c>
      <c r="F4436" s="11">
        <v>9</v>
      </c>
      <c r="G4436" s="11" t="s">
        <v>64</v>
      </c>
      <c r="H4436" s="11" t="s">
        <v>65</v>
      </c>
      <c r="I4436" s="11">
        <v>40.721953772789703</v>
      </c>
      <c r="J4436" s="11">
        <v>-73.923269987697694</v>
      </c>
      <c r="K4436" s="11">
        <v>91</v>
      </c>
      <c r="L4436" s="11">
        <v>42.254294972506997</v>
      </c>
      <c r="M4436" s="11">
        <v>88.383258558348302</v>
      </c>
      <c r="N4436" s="11" t="s">
        <v>57</v>
      </c>
      <c r="O4436" s="11" t="s">
        <v>55</v>
      </c>
      <c r="P4436" s="11">
        <v>0</v>
      </c>
      <c r="Q4436" s="11">
        <v>-0.64380709464562602</v>
      </c>
      <c r="R4436" s="11">
        <v>48</v>
      </c>
      <c r="S4436" s="11">
        <v>46</v>
      </c>
      <c r="T4436" s="11">
        <v>275.57633937624502</v>
      </c>
      <c r="U4436" s="11">
        <v>12.607364887491901</v>
      </c>
      <c r="V4436" s="11" t="s">
        <v>56</v>
      </c>
    </row>
    <row r="4437" spans="1:22" x14ac:dyDescent="0.3">
      <c r="A4437" s="9">
        <v>45367.399305555598</v>
      </c>
      <c r="B4437" s="10">
        <v>45367</v>
      </c>
      <c r="C4437" s="11">
        <v>2024</v>
      </c>
      <c r="D4437" s="11">
        <v>3</v>
      </c>
      <c r="E4437" s="11">
        <v>16</v>
      </c>
      <c r="F4437" s="11">
        <v>9</v>
      </c>
      <c r="G4437" s="11" t="s">
        <v>64</v>
      </c>
      <c r="H4437" s="11" t="s">
        <v>65</v>
      </c>
      <c r="I4437" s="11">
        <v>40.829814139982098</v>
      </c>
      <c r="J4437" s="11">
        <v>-73.974922134946596</v>
      </c>
      <c r="K4437" s="11">
        <v>292</v>
      </c>
      <c r="L4437" s="11">
        <v>24.598930883915699</v>
      </c>
      <c r="M4437" s="11">
        <v>11.5866922075747</v>
      </c>
      <c r="N4437" s="11" t="s">
        <v>54</v>
      </c>
      <c r="O4437" s="11" t="s">
        <v>61</v>
      </c>
      <c r="P4437" s="11">
        <v>1</v>
      </c>
      <c r="Q4437" s="11">
        <v>-0.11169141599264799</v>
      </c>
      <c r="R4437" s="11">
        <v>38</v>
      </c>
      <c r="S4437" s="11">
        <v>8</v>
      </c>
      <c r="T4437" s="11">
        <v>54.541204758235899</v>
      </c>
      <c r="U4437" s="11">
        <v>11.5982858092777</v>
      </c>
      <c r="V4437" s="11" t="s">
        <v>56</v>
      </c>
    </row>
    <row r="4438" spans="1:22" x14ac:dyDescent="0.3">
      <c r="A4438" s="9">
        <v>45367.402777777803</v>
      </c>
      <c r="B4438" s="10">
        <v>45367</v>
      </c>
      <c r="C4438" s="11">
        <v>2024</v>
      </c>
      <c r="D4438" s="11">
        <v>3</v>
      </c>
      <c r="E4438" s="11">
        <v>16</v>
      </c>
      <c r="F4438" s="11">
        <v>9</v>
      </c>
      <c r="G4438" s="11" t="s">
        <v>64</v>
      </c>
      <c r="H4438" s="11" t="s">
        <v>65</v>
      </c>
      <c r="I4438" s="11">
        <v>40.898769706304797</v>
      </c>
      <c r="J4438" s="11">
        <v>-73.940185642751203</v>
      </c>
      <c r="K4438" s="11">
        <v>295</v>
      </c>
      <c r="L4438" s="11">
        <v>79.639902201063094</v>
      </c>
      <c r="M4438" s="11">
        <v>98.282116868518401</v>
      </c>
      <c r="N4438" s="11" t="s">
        <v>54</v>
      </c>
      <c r="O4438" s="11" t="s">
        <v>58</v>
      </c>
      <c r="P4438" s="11">
        <v>0</v>
      </c>
      <c r="Q4438" s="11">
        <v>-0.39928763043860399</v>
      </c>
      <c r="R4438" s="11">
        <v>96</v>
      </c>
      <c r="S4438" s="11">
        <v>13</v>
      </c>
      <c r="T4438" s="11">
        <v>439.22095408137199</v>
      </c>
      <c r="U4438" s="11">
        <v>15.4127098260133</v>
      </c>
      <c r="V4438" s="11" t="s">
        <v>56</v>
      </c>
    </row>
    <row r="4439" spans="1:22" x14ac:dyDescent="0.3">
      <c r="A4439" s="9">
        <v>45367.40625</v>
      </c>
      <c r="B4439" s="10">
        <v>45367</v>
      </c>
      <c r="C4439" s="11">
        <v>2024</v>
      </c>
      <c r="D4439" s="11">
        <v>3</v>
      </c>
      <c r="E4439" s="11">
        <v>16</v>
      </c>
      <c r="F4439" s="11">
        <v>9</v>
      </c>
      <c r="G4439" s="11" t="s">
        <v>64</v>
      </c>
      <c r="H4439" s="11" t="s">
        <v>65</v>
      </c>
      <c r="I4439" s="11">
        <v>40.869565375596103</v>
      </c>
      <c r="J4439" s="11">
        <v>-73.896585703856005</v>
      </c>
      <c r="K4439" s="11">
        <v>94</v>
      </c>
      <c r="L4439" s="11">
        <v>13.9254481414316</v>
      </c>
      <c r="M4439" s="11">
        <v>50.6616844998331</v>
      </c>
      <c r="N4439" s="11" t="s">
        <v>59</v>
      </c>
      <c r="O4439" s="11" t="s">
        <v>58</v>
      </c>
      <c r="P4439" s="11">
        <v>0</v>
      </c>
      <c r="Q4439" s="11">
        <v>-0.38050249249743201</v>
      </c>
      <c r="R4439" s="11">
        <v>24</v>
      </c>
      <c r="S4439" s="11">
        <v>40</v>
      </c>
      <c r="T4439" s="11">
        <v>81.319305864268799</v>
      </c>
      <c r="U4439" s="11">
        <v>24.140942923675301</v>
      </c>
      <c r="V4439" s="11" t="s">
        <v>56</v>
      </c>
    </row>
    <row r="4440" spans="1:22" x14ac:dyDescent="0.3">
      <c r="A4440" s="9">
        <v>45367.409722222197</v>
      </c>
      <c r="B4440" s="10">
        <v>45367</v>
      </c>
      <c r="C4440" s="11">
        <v>2024</v>
      </c>
      <c r="D4440" s="11">
        <v>3</v>
      </c>
      <c r="E4440" s="11">
        <v>16</v>
      </c>
      <c r="F4440" s="11">
        <v>9</v>
      </c>
      <c r="G4440" s="11" t="s">
        <v>64</v>
      </c>
      <c r="H4440" s="11" t="s">
        <v>65</v>
      </c>
      <c r="I4440" s="11">
        <v>40.6717722412318</v>
      </c>
      <c r="J4440" s="11">
        <v>-73.965210699125507</v>
      </c>
      <c r="K4440" s="11">
        <v>125</v>
      </c>
      <c r="L4440" s="11">
        <v>27.514034865274201</v>
      </c>
      <c r="M4440" s="11">
        <v>15.2637262179574</v>
      </c>
      <c r="N4440" s="11" t="s">
        <v>59</v>
      </c>
      <c r="O4440" s="11" t="s">
        <v>58</v>
      </c>
      <c r="P4440" s="11">
        <v>1</v>
      </c>
      <c r="Q4440" s="11">
        <v>-0.79951062561146502</v>
      </c>
      <c r="R4440" s="11">
        <v>57</v>
      </c>
      <c r="S4440" s="11">
        <v>37</v>
      </c>
      <c r="T4440" s="11">
        <v>207.13425944921099</v>
      </c>
      <c r="U4440" s="11">
        <v>12.1380304331381</v>
      </c>
      <c r="V4440" s="11" t="s">
        <v>56</v>
      </c>
    </row>
    <row r="4441" spans="1:22" x14ac:dyDescent="0.3">
      <c r="A4441" s="9">
        <v>45367.413194444503</v>
      </c>
      <c r="B4441" s="10">
        <v>45367</v>
      </c>
      <c r="C4441" s="11">
        <v>2024</v>
      </c>
      <c r="D4441" s="11">
        <v>3</v>
      </c>
      <c r="E4441" s="11">
        <v>16</v>
      </c>
      <c r="F4441" s="11">
        <v>9</v>
      </c>
      <c r="G4441" s="11" t="s">
        <v>64</v>
      </c>
      <c r="H4441" s="11" t="s">
        <v>65</v>
      </c>
      <c r="I4441" s="11">
        <v>40.792741160977997</v>
      </c>
      <c r="J4441" s="11">
        <v>-73.743742020273402</v>
      </c>
      <c r="K4441" s="11">
        <v>212</v>
      </c>
      <c r="L4441" s="11">
        <v>35.7276511204049</v>
      </c>
      <c r="M4441" s="11">
        <v>32.626168336566998</v>
      </c>
      <c r="N4441" s="11" t="s">
        <v>57</v>
      </c>
      <c r="O4441" s="11" t="s">
        <v>58</v>
      </c>
      <c r="P4441" s="11">
        <v>0</v>
      </c>
      <c r="Q4441" s="11">
        <v>0.62785984520753602</v>
      </c>
      <c r="R4441" s="11">
        <v>84</v>
      </c>
      <c r="S4441" s="11">
        <v>21</v>
      </c>
      <c r="T4441" s="11">
        <v>496.62024585347802</v>
      </c>
      <c r="U4441" s="11">
        <v>18.0016994787089</v>
      </c>
      <c r="V4441" s="11" t="s">
        <v>56</v>
      </c>
    </row>
    <row r="4442" spans="1:22" x14ac:dyDescent="0.3">
      <c r="A4442" s="9">
        <v>45367.416666666701</v>
      </c>
      <c r="B4442" s="10">
        <v>45367</v>
      </c>
      <c r="C4442" s="11">
        <v>2024</v>
      </c>
      <c r="D4442" s="11">
        <v>3</v>
      </c>
      <c r="E4442" s="11">
        <v>16</v>
      </c>
      <c r="F4442" s="11">
        <v>10</v>
      </c>
      <c r="G4442" s="11" t="s">
        <v>64</v>
      </c>
      <c r="H4442" s="11" t="s">
        <v>65</v>
      </c>
      <c r="I4442" s="11">
        <v>40.687549605443202</v>
      </c>
      <c r="J4442" s="11">
        <v>-73.877744966697094</v>
      </c>
      <c r="K4442" s="11">
        <v>287</v>
      </c>
      <c r="L4442" s="11">
        <v>50.966871285850502</v>
      </c>
      <c r="M4442" s="11">
        <v>35.782351456210598</v>
      </c>
      <c r="N4442" s="11" t="s">
        <v>54</v>
      </c>
      <c r="O4442" s="11" t="s">
        <v>60</v>
      </c>
      <c r="P4442" s="11">
        <v>0</v>
      </c>
      <c r="Q4442" s="11">
        <v>-0.48429778734254098</v>
      </c>
      <c r="R4442" s="11">
        <v>20</v>
      </c>
      <c r="S4442" s="11">
        <v>17</v>
      </c>
      <c r="T4442" s="11">
        <v>316.188833823653</v>
      </c>
      <c r="U4442" s="11">
        <v>26.7642085959355</v>
      </c>
      <c r="V4442" s="11" t="s">
        <v>56</v>
      </c>
    </row>
    <row r="4443" spans="1:22" x14ac:dyDescent="0.3">
      <c r="A4443" s="9">
        <v>45367.420138888898</v>
      </c>
      <c r="B4443" s="10">
        <v>45367</v>
      </c>
      <c r="C4443" s="11">
        <v>2024</v>
      </c>
      <c r="D4443" s="11">
        <v>3</v>
      </c>
      <c r="E4443" s="11">
        <v>16</v>
      </c>
      <c r="F4443" s="11">
        <v>10</v>
      </c>
      <c r="G4443" s="11" t="s">
        <v>64</v>
      </c>
      <c r="H4443" s="11" t="s">
        <v>65</v>
      </c>
      <c r="I4443" s="11">
        <v>40.6583792407068</v>
      </c>
      <c r="J4443" s="11">
        <v>-73.953982703162595</v>
      </c>
      <c r="K4443" s="11">
        <v>229</v>
      </c>
      <c r="L4443" s="11">
        <v>49.708699913246598</v>
      </c>
      <c r="M4443" s="11">
        <v>45.237653836059103</v>
      </c>
      <c r="N4443" s="11" t="s">
        <v>57</v>
      </c>
      <c r="O4443" s="11" t="s">
        <v>58</v>
      </c>
      <c r="P4443" s="11">
        <v>0</v>
      </c>
      <c r="Q4443" s="11">
        <v>6.7336815227985999E-2</v>
      </c>
      <c r="R4443" s="11">
        <v>64</v>
      </c>
      <c r="S4443" s="11">
        <v>5</v>
      </c>
      <c r="T4443" s="11">
        <v>276.50039469488502</v>
      </c>
      <c r="U4443" s="11">
        <v>10.733539012906199</v>
      </c>
      <c r="V4443" s="11" t="s">
        <v>56</v>
      </c>
    </row>
    <row r="4444" spans="1:22" x14ac:dyDescent="0.3">
      <c r="A4444" s="9">
        <v>45367.423611111102</v>
      </c>
      <c r="B4444" s="10">
        <v>45367</v>
      </c>
      <c r="C4444" s="11">
        <v>2024</v>
      </c>
      <c r="D4444" s="11">
        <v>3</v>
      </c>
      <c r="E4444" s="11">
        <v>16</v>
      </c>
      <c r="F4444" s="11">
        <v>10</v>
      </c>
      <c r="G4444" s="11" t="s">
        <v>64</v>
      </c>
      <c r="H4444" s="11" t="s">
        <v>65</v>
      </c>
      <c r="I4444" s="11">
        <v>40.6161804617998</v>
      </c>
      <c r="J4444" s="11">
        <v>-73.997227616110195</v>
      </c>
      <c r="K4444" s="11">
        <v>271</v>
      </c>
      <c r="L4444" s="11">
        <v>54.459475165266603</v>
      </c>
      <c r="M4444" s="11">
        <v>64.839351458798504</v>
      </c>
      <c r="N4444" s="11" t="s">
        <v>54</v>
      </c>
      <c r="O4444" s="11" t="s">
        <v>58</v>
      </c>
      <c r="P4444" s="11">
        <v>0</v>
      </c>
      <c r="Q4444" s="11">
        <v>0.12468132225423199</v>
      </c>
      <c r="R4444" s="11">
        <v>72</v>
      </c>
      <c r="S4444" s="11">
        <v>42</v>
      </c>
      <c r="T4444" s="11">
        <v>273.65642740092102</v>
      </c>
      <c r="U4444" s="11">
        <v>27.778823820503199</v>
      </c>
      <c r="V4444" s="11" t="s">
        <v>56</v>
      </c>
    </row>
    <row r="4445" spans="1:22" x14ac:dyDescent="0.3">
      <c r="A4445" s="9">
        <v>45367.427083333299</v>
      </c>
      <c r="B4445" s="10">
        <v>45367</v>
      </c>
      <c r="C4445" s="11">
        <v>2024</v>
      </c>
      <c r="D4445" s="11">
        <v>3</v>
      </c>
      <c r="E4445" s="11">
        <v>16</v>
      </c>
      <c r="F4445" s="11">
        <v>10</v>
      </c>
      <c r="G4445" s="11" t="s">
        <v>64</v>
      </c>
      <c r="H4445" s="11" t="s">
        <v>65</v>
      </c>
      <c r="I4445" s="11">
        <v>40.696589658788703</v>
      </c>
      <c r="J4445" s="11">
        <v>-73.855560791986704</v>
      </c>
      <c r="K4445" s="11">
        <v>151</v>
      </c>
      <c r="L4445" s="11">
        <v>54.039227942474803</v>
      </c>
      <c r="M4445" s="11">
        <v>40.135975970636999</v>
      </c>
      <c r="N4445" s="11" t="s">
        <v>57</v>
      </c>
      <c r="O4445" s="11" t="s">
        <v>60</v>
      </c>
      <c r="P4445" s="11">
        <v>0</v>
      </c>
      <c r="Q4445" s="11">
        <v>-0.54416967178787601</v>
      </c>
      <c r="R4445" s="11">
        <v>60</v>
      </c>
      <c r="S4445" s="11">
        <v>33</v>
      </c>
      <c r="T4445" s="11">
        <v>278.43640216223099</v>
      </c>
      <c r="U4445" s="11">
        <v>14.5602449526356</v>
      </c>
      <c r="V4445" s="11" t="s">
        <v>63</v>
      </c>
    </row>
    <row r="4446" spans="1:22" x14ac:dyDescent="0.3">
      <c r="A4446" s="9">
        <v>45367.430555555598</v>
      </c>
      <c r="B4446" s="10">
        <v>45367</v>
      </c>
      <c r="C4446" s="11">
        <v>2024</v>
      </c>
      <c r="D4446" s="11">
        <v>3</v>
      </c>
      <c r="E4446" s="11">
        <v>16</v>
      </c>
      <c r="F4446" s="11">
        <v>10</v>
      </c>
      <c r="G4446" s="11" t="s">
        <v>64</v>
      </c>
      <c r="H4446" s="11" t="s">
        <v>65</v>
      </c>
      <c r="I4446" s="11">
        <v>40.8031746846492</v>
      </c>
      <c r="J4446" s="11">
        <v>-73.992596947037498</v>
      </c>
      <c r="K4446" s="11">
        <v>224</v>
      </c>
      <c r="L4446" s="11">
        <v>69.542262479885807</v>
      </c>
      <c r="M4446" s="11">
        <v>19.4297211788722</v>
      </c>
      <c r="N4446" s="11" t="s">
        <v>57</v>
      </c>
      <c r="O4446" s="11" t="s">
        <v>61</v>
      </c>
      <c r="P4446" s="11">
        <v>0</v>
      </c>
      <c r="Q4446" s="11">
        <v>-7.7812161201529196E-4</v>
      </c>
      <c r="R4446" s="11">
        <v>53</v>
      </c>
      <c r="S4446" s="11">
        <v>13</v>
      </c>
      <c r="T4446" s="11">
        <v>241.341710092977</v>
      </c>
      <c r="U4446" s="11">
        <v>18.323713758947999</v>
      </c>
      <c r="V4446" s="11" t="s">
        <v>56</v>
      </c>
    </row>
    <row r="4447" spans="1:22" x14ac:dyDescent="0.3">
      <c r="A4447" s="9">
        <v>45367.434027777803</v>
      </c>
      <c r="B4447" s="10">
        <v>45367</v>
      </c>
      <c r="C4447" s="11">
        <v>2024</v>
      </c>
      <c r="D4447" s="11">
        <v>3</v>
      </c>
      <c r="E4447" s="11">
        <v>16</v>
      </c>
      <c r="F4447" s="11">
        <v>10</v>
      </c>
      <c r="G4447" s="11" t="s">
        <v>64</v>
      </c>
      <c r="H4447" s="11" t="s">
        <v>65</v>
      </c>
      <c r="I4447" s="11">
        <v>40.888904812420201</v>
      </c>
      <c r="J4447" s="11">
        <v>-73.893747398087598</v>
      </c>
      <c r="K4447" s="11">
        <v>153</v>
      </c>
      <c r="L4447" s="11">
        <v>43.508425413689302</v>
      </c>
      <c r="M4447" s="11">
        <v>88.010279387089497</v>
      </c>
      <c r="N4447" s="11" t="s">
        <v>57</v>
      </c>
      <c r="O4447" s="11" t="s">
        <v>61</v>
      </c>
      <c r="P4447" s="11">
        <v>1</v>
      </c>
      <c r="Q4447" s="11">
        <v>-0.79971405117755401</v>
      </c>
      <c r="R4447" s="11">
        <v>91</v>
      </c>
      <c r="S4447" s="11">
        <v>28</v>
      </c>
      <c r="T4447" s="11">
        <v>414.176472244443</v>
      </c>
      <c r="U4447" s="11">
        <v>12.957906962537001</v>
      </c>
      <c r="V4447" s="11" t="s">
        <v>56</v>
      </c>
    </row>
    <row r="4448" spans="1:22" x14ac:dyDescent="0.3">
      <c r="A4448" s="9">
        <v>45367.4375</v>
      </c>
      <c r="B4448" s="10">
        <v>45367</v>
      </c>
      <c r="C4448" s="11">
        <v>2024</v>
      </c>
      <c r="D4448" s="11">
        <v>3</v>
      </c>
      <c r="E4448" s="11">
        <v>16</v>
      </c>
      <c r="F4448" s="11">
        <v>10</v>
      </c>
      <c r="G4448" s="11" t="s">
        <v>64</v>
      </c>
      <c r="H4448" s="11" t="s">
        <v>65</v>
      </c>
      <c r="I4448" s="11">
        <v>40.870861545950497</v>
      </c>
      <c r="J4448" s="11">
        <v>-73.739283591727798</v>
      </c>
      <c r="K4448" s="11">
        <v>193</v>
      </c>
      <c r="L4448" s="11">
        <v>48.366346940272699</v>
      </c>
      <c r="M4448" s="11">
        <v>73.144103224440599</v>
      </c>
      <c r="N4448" s="11" t="s">
        <v>54</v>
      </c>
      <c r="O4448" s="11" t="s">
        <v>55</v>
      </c>
      <c r="P4448" s="11">
        <v>0</v>
      </c>
      <c r="Q4448" s="11">
        <v>0.53037993717401299</v>
      </c>
      <c r="R4448" s="11">
        <v>6</v>
      </c>
      <c r="S4448" s="11">
        <v>31</v>
      </c>
      <c r="T4448" s="11">
        <v>212.19567289801401</v>
      </c>
      <c r="U4448" s="11">
        <v>5.4333550892173799</v>
      </c>
      <c r="V4448" s="11" t="s">
        <v>63</v>
      </c>
    </row>
    <row r="4449" spans="1:22" x14ac:dyDescent="0.3">
      <c r="A4449" s="9">
        <v>45367.440972222197</v>
      </c>
      <c r="B4449" s="10">
        <v>45367</v>
      </c>
      <c r="C4449" s="11">
        <v>2024</v>
      </c>
      <c r="D4449" s="11">
        <v>3</v>
      </c>
      <c r="E4449" s="11">
        <v>16</v>
      </c>
      <c r="F4449" s="11">
        <v>10</v>
      </c>
      <c r="G4449" s="11" t="s">
        <v>64</v>
      </c>
      <c r="H4449" s="11" t="s">
        <v>65</v>
      </c>
      <c r="I4449" s="11">
        <v>40.747678947125699</v>
      </c>
      <c r="J4449" s="11">
        <v>-73.707752237952903</v>
      </c>
      <c r="K4449" s="11">
        <v>244</v>
      </c>
      <c r="L4449" s="11">
        <v>60.1317768140499</v>
      </c>
      <c r="M4449" s="11">
        <v>64.497515225133995</v>
      </c>
      <c r="N4449" s="11" t="s">
        <v>54</v>
      </c>
      <c r="O4449" s="11" t="s">
        <v>58</v>
      </c>
      <c r="P4449" s="11">
        <v>0</v>
      </c>
      <c r="Q4449" s="11">
        <v>-0.66966707242546497</v>
      </c>
      <c r="R4449" s="11">
        <v>15</v>
      </c>
      <c r="S4449" s="11">
        <v>17</v>
      </c>
      <c r="T4449" s="11">
        <v>473.25693506165499</v>
      </c>
      <c r="U4449" s="11">
        <v>12.2265541867687</v>
      </c>
      <c r="V4449" s="11" t="s">
        <v>56</v>
      </c>
    </row>
    <row r="4450" spans="1:22" x14ac:dyDescent="0.3">
      <c r="A4450" s="9">
        <v>45367.444444444503</v>
      </c>
      <c r="B4450" s="10">
        <v>45367</v>
      </c>
      <c r="C4450" s="11">
        <v>2024</v>
      </c>
      <c r="D4450" s="11">
        <v>3</v>
      </c>
      <c r="E4450" s="11">
        <v>16</v>
      </c>
      <c r="F4450" s="11">
        <v>10</v>
      </c>
      <c r="G4450" s="11" t="s">
        <v>64</v>
      </c>
      <c r="H4450" s="11" t="s">
        <v>65</v>
      </c>
      <c r="I4450" s="11">
        <v>40.863681308418798</v>
      </c>
      <c r="J4450" s="11">
        <v>-73.973796525527007</v>
      </c>
      <c r="K4450" s="11">
        <v>253</v>
      </c>
      <c r="L4450" s="11">
        <v>13.8224251203149</v>
      </c>
      <c r="M4450" s="11">
        <v>90.285417246903407</v>
      </c>
      <c r="N4450" s="11" t="s">
        <v>57</v>
      </c>
      <c r="O4450" s="11" t="s">
        <v>58</v>
      </c>
      <c r="P4450" s="11">
        <v>0</v>
      </c>
      <c r="Q4450" s="11">
        <v>0.47804267116649801</v>
      </c>
      <c r="R4450" s="11">
        <v>80</v>
      </c>
      <c r="S4450" s="11">
        <v>47</v>
      </c>
      <c r="T4450" s="11">
        <v>177.00010191126401</v>
      </c>
      <c r="U4450" s="11">
        <v>24.1883760731825</v>
      </c>
      <c r="V4450" s="11" t="s">
        <v>56</v>
      </c>
    </row>
    <row r="4451" spans="1:22" x14ac:dyDescent="0.3">
      <c r="A4451" s="9">
        <v>45367.447916666701</v>
      </c>
      <c r="B4451" s="10">
        <v>45367</v>
      </c>
      <c r="C4451" s="11">
        <v>2024</v>
      </c>
      <c r="D4451" s="11">
        <v>3</v>
      </c>
      <c r="E4451" s="11">
        <v>16</v>
      </c>
      <c r="F4451" s="11">
        <v>10</v>
      </c>
      <c r="G4451" s="11" t="s">
        <v>64</v>
      </c>
      <c r="H4451" s="11" t="s">
        <v>65</v>
      </c>
      <c r="I4451" s="11">
        <v>40.686028177187801</v>
      </c>
      <c r="J4451" s="11">
        <v>-73.796925645763196</v>
      </c>
      <c r="K4451" s="11">
        <v>145</v>
      </c>
      <c r="L4451" s="11">
        <v>59.667127189890799</v>
      </c>
      <c r="M4451" s="11">
        <v>38.377927807937198</v>
      </c>
      <c r="N4451" s="11" t="s">
        <v>59</v>
      </c>
      <c r="O4451" s="11" t="s">
        <v>60</v>
      </c>
      <c r="P4451" s="11">
        <v>0</v>
      </c>
      <c r="Q4451" s="11">
        <v>-9.3394634254044095E-2</v>
      </c>
      <c r="R4451" s="11">
        <v>91</v>
      </c>
      <c r="S4451" s="11">
        <v>40</v>
      </c>
      <c r="T4451" s="11">
        <v>70.819143635108006</v>
      </c>
      <c r="U4451" s="11">
        <v>27.373088515341198</v>
      </c>
      <c r="V4451" s="11" t="s">
        <v>63</v>
      </c>
    </row>
    <row r="4452" spans="1:22" x14ac:dyDescent="0.3">
      <c r="A4452" s="9">
        <v>45367.451388888898</v>
      </c>
      <c r="B4452" s="10">
        <v>45367</v>
      </c>
      <c r="C4452" s="11">
        <v>2024</v>
      </c>
      <c r="D4452" s="11">
        <v>3</v>
      </c>
      <c r="E4452" s="11">
        <v>16</v>
      </c>
      <c r="F4452" s="11">
        <v>10</v>
      </c>
      <c r="G4452" s="11" t="s">
        <v>64</v>
      </c>
      <c r="H4452" s="11" t="s">
        <v>65</v>
      </c>
      <c r="I4452" s="11">
        <v>40.756713133079401</v>
      </c>
      <c r="J4452" s="11">
        <v>-73.965115966976597</v>
      </c>
      <c r="K4452" s="11">
        <v>286</v>
      </c>
      <c r="L4452" s="11">
        <v>24.8389135507974</v>
      </c>
      <c r="M4452" s="11">
        <v>36.250538555664498</v>
      </c>
      <c r="N4452" s="11" t="s">
        <v>59</v>
      </c>
      <c r="O4452" s="11" t="s">
        <v>55</v>
      </c>
      <c r="P4452" s="11">
        <v>0</v>
      </c>
      <c r="Q4452" s="11">
        <v>0.62101946480929304</v>
      </c>
      <c r="R4452" s="11">
        <v>95</v>
      </c>
      <c r="S4452" s="11">
        <v>25</v>
      </c>
      <c r="T4452" s="11">
        <v>290.056788725876</v>
      </c>
      <c r="U4452" s="11">
        <v>12.5998923749844</v>
      </c>
      <c r="V4452" s="11" t="s">
        <v>56</v>
      </c>
    </row>
    <row r="4453" spans="1:22" x14ac:dyDescent="0.3">
      <c r="A4453" s="9">
        <v>45367.454861111102</v>
      </c>
      <c r="B4453" s="10">
        <v>45367</v>
      </c>
      <c r="C4453" s="11">
        <v>2024</v>
      </c>
      <c r="D4453" s="11">
        <v>3</v>
      </c>
      <c r="E4453" s="11">
        <v>16</v>
      </c>
      <c r="F4453" s="11">
        <v>10</v>
      </c>
      <c r="G4453" s="11" t="s">
        <v>64</v>
      </c>
      <c r="H4453" s="11" t="s">
        <v>65</v>
      </c>
      <c r="I4453" s="11">
        <v>40.617844182277103</v>
      </c>
      <c r="J4453" s="11">
        <v>-73.910107686247201</v>
      </c>
      <c r="K4453" s="11">
        <v>296</v>
      </c>
      <c r="L4453" s="11">
        <v>43.707025681359902</v>
      </c>
      <c r="M4453" s="11">
        <v>29.659164608877798</v>
      </c>
      <c r="N4453" s="11" t="s">
        <v>59</v>
      </c>
      <c r="O4453" s="11" t="s">
        <v>55</v>
      </c>
      <c r="P4453" s="11">
        <v>0</v>
      </c>
      <c r="Q4453" s="11">
        <v>-0.56651812765793996</v>
      </c>
      <c r="R4453" s="11">
        <v>25</v>
      </c>
      <c r="S4453" s="11">
        <v>47</v>
      </c>
      <c r="T4453" s="11">
        <v>399.09861254929598</v>
      </c>
      <c r="U4453" s="11">
        <v>28.987454238240499</v>
      </c>
      <c r="V4453" s="11" t="s">
        <v>56</v>
      </c>
    </row>
    <row r="4454" spans="1:22" x14ac:dyDescent="0.3">
      <c r="A4454" s="9">
        <v>45367.458333333299</v>
      </c>
      <c r="B4454" s="10">
        <v>45367</v>
      </c>
      <c r="C4454" s="11">
        <v>2024</v>
      </c>
      <c r="D4454" s="11">
        <v>3</v>
      </c>
      <c r="E4454" s="11">
        <v>16</v>
      </c>
      <c r="F4454" s="11">
        <v>11</v>
      </c>
      <c r="G4454" s="11" t="s">
        <v>64</v>
      </c>
      <c r="H4454" s="11" t="s">
        <v>65</v>
      </c>
      <c r="I4454" s="11">
        <v>40.692885401222703</v>
      </c>
      <c r="J4454" s="11">
        <v>-73.843509554620894</v>
      </c>
      <c r="K4454" s="11">
        <v>192</v>
      </c>
      <c r="L4454" s="11">
        <v>53.115750771391099</v>
      </c>
      <c r="M4454" s="11">
        <v>69.418556506677504</v>
      </c>
      <c r="N4454" s="11" t="s">
        <v>54</v>
      </c>
      <c r="O4454" s="11" t="s">
        <v>55</v>
      </c>
      <c r="P4454" s="11">
        <v>0</v>
      </c>
      <c r="Q4454" s="11">
        <v>0.57777684981990096</v>
      </c>
      <c r="R4454" s="11">
        <v>53</v>
      </c>
      <c r="S4454" s="11">
        <v>16</v>
      </c>
      <c r="T4454" s="11">
        <v>410.20261733403299</v>
      </c>
      <c r="U4454" s="11">
        <v>27.680128755093499</v>
      </c>
      <c r="V4454" s="11" t="s">
        <v>63</v>
      </c>
    </row>
    <row r="4455" spans="1:22" x14ac:dyDescent="0.3">
      <c r="A4455" s="9">
        <v>45367.461805555598</v>
      </c>
      <c r="B4455" s="10">
        <v>45367</v>
      </c>
      <c r="C4455" s="11">
        <v>2024</v>
      </c>
      <c r="D4455" s="11">
        <v>3</v>
      </c>
      <c r="E4455" s="11">
        <v>16</v>
      </c>
      <c r="F4455" s="11">
        <v>11</v>
      </c>
      <c r="G4455" s="11" t="s">
        <v>64</v>
      </c>
      <c r="H4455" s="11" t="s">
        <v>65</v>
      </c>
      <c r="I4455" s="11">
        <v>40.786952265882299</v>
      </c>
      <c r="J4455" s="11">
        <v>-73.863933621293</v>
      </c>
      <c r="K4455" s="11">
        <v>59</v>
      </c>
      <c r="L4455" s="11">
        <v>68.026840276365505</v>
      </c>
      <c r="M4455" s="11">
        <v>54.672766900388801</v>
      </c>
      <c r="N4455" s="11" t="s">
        <v>59</v>
      </c>
      <c r="O4455" s="11" t="s">
        <v>60</v>
      </c>
      <c r="P4455" s="11">
        <v>0</v>
      </c>
      <c r="Q4455" s="11">
        <v>-1.71836524347002E-2</v>
      </c>
      <c r="R4455" s="11">
        <v>50</v>
      </c>
      <c r="S4455" s="11">
        <v>12</v>
      </c>
      <c r="T4455" s="11">
        <v>496.83351147165303</v>
      </c>
      <c r="U4455" s="11">
        <v>13.743559982512799</v>
      </c>
      <c r="V4455" s="11" t="s">
        <v>63</v>
      </c>
    </row>
    <row r="4456" spans="1:22" x14ac:dyDescent="0.3">
      <c r="A4456" s="9">
        <v>45367.465277777803</v>
      </c>
      <c r="B4456" s="10">
        <v>45367</v>
      </c>
      <c r="C4456" s="11">
        <v>2024</v>
      </c>
      <c r="D4456" s="11">
        <v>3</v>
      </c>
      <c r="E4456" s="11">
        <v>16</v>
      </c>
      <c r="F4456" s="11">
        <v>11</v>
      </c>
      <c r="G4456" s="11" t="s">
        <v>64</v>
      </c>
      <c r="H4456" s="11" t="s">
        <v>65</v>
      </c>
      <c r="I4456" s="11">
        <v>40.8149354432095</v>
      </c>
      <c r="J4456" s="11">
        <v>-73.829048523411203</v>
      </c>
      <c r="K4456" s="11">
        <v>202</v>
      </c>
      <c r="L4456" s="11">
        <v>79.029570183307001</v>
      </c>
      <c r="M4456" s="11">
        <v>34.103447679283697</v>
      </c>
      <c r="N4456" s="11" t="s">
        <v>57</v>
      </c>
      <c r="O4456" s="11" t="s">
        <v>55</v>
      </c>
      <c r="P4456" s="11">
        <v>0</v>
      </c>
      <c r="Q4456" s="11">
        <v>0.417401281424995</v>
      </c>
      <c r="R4456" s="11">
        <v>82</v>
      </c>
      <c r="S4456" s="11">
        <v>32</v>
      </c>
      <c r="T4456" s="11">
        <v>160.12223401337101</v>
      </c>
      <c r="U4456" s="11">
        <v>14.6942417848632</v>
      </c>
      <c r="V4456" s="11" t="s">
        <v>56</v>
      </c>
    </row>
    <row r="4457" spans="1:22" x14ac:dyDescent="0.3">
      <c r="A4457" s="9">
        <v>45367.46875</v>
      </c>
      <c r="B4457" s="10">
        <v>45367</v>
      </c>
      <c r="C4457" s="11">
        <v>2024</v>
      </c>
      <c r="D4457" s="11">
        <v>3</v>
      </c>
      <c r="E4457" s="11">
        <v>16</v>
      </c>
      <c r="F4457" s="11">
        <v>11</v>
      </c>
      <c r="G4457" s="11" t="s">
        <v>64</v>
      </c>
      <c r="H4457" s="11" t="s">
        <v>65</v>
      </c>
      <c r="I4457" s="11">
        <v>40.730722011993699</v>
      </c>
      <c r="J4457" s="11">
        <v>-73.986133783550002</v>
      </c>
      <c r="K4457" s="11">
        <v>117</v>
      </c>
      <c r="L4457" s="11">
        <v>25.398106593893601</v>
      </c>
      <c r="M4457" s="11">
        <v>40.159850713790597</v>
      </c>
      <c r="N4457" s="11" t="s">
        <v>59</v>
      </c>
      <c r="O4457" s="11" t="s">
        <v>55</v>
      </c>
      <c r="P4457" s="11">
        <v>0</v>
      </c>
      <c r="Q4457" s="11">
        <v>9.0401454291797606E-2</v>
      </c>
      <c r="R4457" s="11">
        <v>17</v>
      </c>
      <c r="S4457" s="11">
        <v>44</v>
      </c>
      <c r="T4457" s="11">
        <v>389.908748247505</v>
      </c>
      <c r="U4457" s="11">
        <v>14.093714004807101</v>
      </c>
      <c r="V4457" s="11" t="s">
        <v>63</v>
      </c>
    </row>
    <row r="4458" spans="1:22" x14ac:dyDescent="0.3">
      <c r="A4458" s="9">
        <v>45367.472222222197</v>
      </c>
      <c r="B4458" s="10">
        <v>45367</v>
      </c>
      <c r="C4458" s="11">
        <v>2024</v>
      </c>
      <c r="D4458" s="11">
        <v>3</v>
      </c>
      <c r="E4458" s="11">
        <v>16</v>
      </c>
      <c r="F4458" s="11">
        <v>11</v>
      </c>
      <c r="G4458" s="11" t="s">
        <v>64</v>
      </c>
      <c r="H4458" s="11" t="s">
        <v>65</v>
      </c>
      <c r="I4458" s="11">
        <v>40.862319286132802</v>
      </c>
      <c r="J4458" s="11">
        <v>-73.7573280840992</v>
      </c>
      <c r="K4458" s="11">
        <v>219</v>
      </c>
      <c r="L4458" s="11">
        <v>69.812136251789994</v>
      </c>
      <c r="M4458" s="11">
        <v>26.2939699009824</v>
      </c>
      <c r="N4458" s="11" t="s">
        <v>57</v>
      </c>
      <c r="O4458" s="11" t="s">
        <v>58</v>
      </c>
      <c r="P4458" s="11">
        <v>0</v>
      </c>
      <c r="Q4458" s="11">
        <v>-0.89060690972291601</v>
      </c>
      <c r="R4458" s="11">
        <v>86</v>
      </c>
      <c r="S4458" s="11">
        <v>44</v>
      </c>
      <c r="T4458" s="11">
        <v>187.02744080254101</v>
      </c>
      <c r="U4458" s="11">
        <v>26.0484360103715</v>
      </c>
      <c r="V4458" s="11" t="s">
        <v>56</v>
      </c>
    </row>
    <row r="4459" spans="1:22" x14ac:dyDescent="0.3">
      <c r="A4459" s="9">
        <v>45367.475694444503</v>
      </c>
      <c r="B4459" s="10">
        <v>45367</v>
      </c>
      <c r="C4459" s="11">
        <v>2024</v>
      </c>
      <c r="D4459" s="11">
        <v>3</v>
      </c>
      <c r="E4459" s="11">
        <v>16</v>
      </c>
      <c r="F4459" s="11">
        <v>11</v>
      </c>
      <c r="G4459" s="11" t="s">
        <v>64</v>
      </c>
      <c r="H4459" s="11" t="s">
        <v>65</v>
      </c>
      <c r="I4459" s="11">
        <v>40.630783138714897</v>
      </c>
      <c r="J4459" s="11">
        <v>-73.993163964745193</v>
      </c>
      <c r="K4459" s="11">
        <v>193</v>
      </c>
      <c r="L4459" s="11">
        <v>66.147844162032996</v>
      </c>
      <c r="M4459" s="11">
        <v>19.521969384412301</v>
      </c>
      <c r="N4459" s="11" t="s">
        <v>59</v>
      </c>
      <c r="O4459" s="11" t="s">
        <v>61</v>
      </c>
      <c r="P4459" s="11">
        <v>0</v>
      </c>
      <c r="Q4459" s="11">
        <v>0.85203053451581001</v>
      </c>
      <c r="R4459" s="11">
        <v>34</v>
      </c>
      <c r="S4459" s="11">
        <v>34</v>
      </c>
      <c r="T4459" s="11">
        <v>430.72643940131701</v>
      </c>
      <c r="U4459" s="11">
        <v>26.3044368133482</v>
      </c>
      <c r="V4459" s="11" t="s">
        <v>63</v>
      </c>
    </row>
    <row r="4460" spans="1:22" x14ac:dyDescent="0.3">
      <c r="A4460" s="9">
        <v>45367.479166666701</v>
      </c>
      <c r="B4460" s="10">
        <v>45367</v>
      </c>
      <c r="C4460" s="11">
        <v>2024</v>
      </c>
      <c r="D4460" s="11">
        <v>3</v>
      </c>
      <c r="E4460" s="11">
        <v>16</v>
      </c>
      <c r="F4460" s="11">
        <v>11</v>
      </c>
      <c r="G4460" s="11" t="s">
        <v>64</v>
      </c>
      <c r="H4460" s="11" t="s">
        <v>65</v>
      </c>
      <c r="I4460" s="11">
        <v>40.6825909013467</v>
      </c>
      <c r="J4460" s="11">
        <v>-73.764846074582394</v>
      </c>
      <c r="K4460" s="11">
        <v>32</v>
      </c>
      <c r="L4460" s="11">
        <v>29.216343927946198</v>
      </c>
      <c r="M4460" s="11">
        <v>28.6122491507493</v>
      </c>
      <c r="N4460" s="11" t="s">
        <v>54</v>
      </c>
      <c r="O4460" s="11" t="s">
        <v>60</v>
      </c>
      <c r="P4460" s="11">
        <v>0</v>
      </c>
      <c r="Q4460" s="11">
        <v>-0.237959092617264</v>
      </c>
      <c r="R4460" s="11">
        <v>1</v>
      </c>
      <c r="S4460" s="11">
        <v>20</v>
      </c>
      <c r="T4460" s="11">
        <v>186.57353112956599</v>
      </c>
      <c r="U4460" s="11">
        <v>18.916142387925099</v>
      </c>
      <c r="V4460" s="11" t="s">
        <v>63</v>
      </c>
    </row>
    <row r="4461" spans="1:22" x14ac:dyDescent="0.3">
      <c r="A4461" s="9">
        <v>45367.482638888898</v>
      </c>
      <c r="B4461" s="10">
        <v>45367</v>
      </c>
      <c r="C4461" s="11">
        <v>2024</v>
      </c>
      <c r="D4461" s="11">
        <v>3</v>
      </c>
      <c r="E4461" s="11">
        <v>16</v>
      </c>
      <c r="F4461" s="11">
        <v>11</v>
      </c>
      <c r="G4461" s="11" t="s">
        <v>64</v>
      </c>
      <c r="H4461" s="11" t="s">
        <v>65</v>
      </c>
      <c r="I4461" s="11">
        <v>40.705156207500004</v>
      </c>
      <c r="J4461" s="11">
        <v>-73.785328646331607</v>
      </c>
      <c r="K4461" s="11">
        <v>190</v>
      </c>
      <c r="L4461" s="11">
        <v>54.568722848336698</v>
      </c>
      <c r="M4461" s="11">
        <v>61.154313602100103</v>
      </c>
      <c r="N4461" s="11" t="s">
        <v>57</v>
      </c>
      <c r="O4461" s="11" t="s">
        <v>58</v>
      </c>
      <c r="P4461" s="11">
        <v>0</v>
      </c>
      <c r="Q4461" s="11">
        <v>0.135255821684056</v>
      </c>
      <c r="R4461" s="11">
        <v>2</v>
      </c>
      <c r="S4461" s="11">
        <v>16</v>
      </c>
      <c r="T4461" s="11">
        <v>143.267342814562</v>
      </c>
      <c r="U4461" s="11">
        <v>15.6856053549932</v>
      </c>
      <c r="V4461" s="11" t="s">
        <v>63</v>
      </c>
    </row>
    <row r="4462" spans="1:22" x14ac:dyDescent="0.3">
      <c r="A4462" s="9">
        <v>45367.486111111102</v>
      </c>
      <c r="B4462" s="10">
        <v>45367</v>
      </c>
      <c r="C4462" s="11">
        <v>2024</v>
      </c>
      <c r="D4462" s="11">
        <v>3</v>
      </c>
      <c r="E4462" s="11">
        <v>16</v>
      </c>
      <c r="F4462" s="11">
        <v>11</v>
      </c>
      <c r="G4462" s="11" t="s">
        <v>64</v>
      </c>
      <c r="H4462" s="11" t="s">
        <v>65</v>
      </c>
      <c r="I4462" s="11">
        <v>40.757177307089201</v>
      </c>
      <c r="J4462" s="11">
        <v>-73.761246106419193</v>
      </c>
      <c r="K4462" s="11">
        <v>21</v>
      </c>
      <c r="L4462" s="11">
        <v>17.255978804702099</v>
      </c>
      <c r="M4462" s="11">
        <v>81.554904098470303</v>
      </c>
      <c r="N4462" s="11" t="s">
        <v>57</v>
      </c>
      <c r="O4462" s="11" t="s">
        <v>60</v>
      </c>
      <c r="P4462" s="11">
        <v>0</v>
      </c>
      <c r="Q4462" s="11">
        <v>-0.48335599402347401</v>
      </c>
      <c r="R4462" s="11">
        <v>82</v>
      </c>
      <c r="S4462" s="11">
        <v>19</v>
      </c>
      <c r="T4462" s="11">
        <v>72.842536613009798</v>
      </c>
      <c r="U4462" s="11">
        <v>26.7591955430347</v>
      </c>
      <c r="V4462" s="11" t="s">
        <v>56</v>
      </c>
    </row>
    <row r="4463" spans="1:22" x14ac:dyDescent="0.3">
      <c r="A4463" s="9">
        <v>45367.489583333299</v>
      </c>
      <c r="B4463" s="10">
        <v>45367</v>
      </c>
      <c r="C4463" s="11">
        <v>2024</v>
      </c>
      <c r="D4463" s="11">
        <v>3</v>
      </c>
      <c r="E4463" s="11">
        <v>16</v>
      </c>
      <c r="F4463" s="11">
        <v>11</v>
      </c>
      <c r="G4463" s="11" t="s">
        <v>64</v>
      </c>
      <c r="H4463" s="11" t="s">
        <v>65</v>
      </c>
      <c r="I4463" s="11">
        <v>40.751549974253699</v>
      </c>
      <c r="J4463" s="11">
        <v>-73.753782128199106</v>
      </c>
      <c r="K4463" s="11">
        <v>74</v>
      </c>
      <c r="L4463" s="11">
        <v>6.2164200937489502</v>
      </c>
      <c r="M4463" s="11">
        <v>45.967176629163298</v>
      </c>
      <c r="N4463" s="11" t="s">
        <v>54</v>
      </c>
      <c r="O4463" s="11" t="s">
        <v>58</v>
      </c>
      <c r="P4463" s="11">
        <v>0</v>
      </c>
      <c r="Q4463" s="11">
        <v>0.96171936082759801</v>
      </c>
      <c r="R4463" s="11">
        <v>73</v>
      </c>
      <c r="S4463" s="11">
        <v>26</v>
      </c>
      <c r="T4463" s="11">
        <v>498.23190296073398</v>
      </c>
      <c r="U4463" s="11">
        <v>7.1108381165942598</v>
      </c>
      <c r="V4463" s="11" t="s">
        <v>56</v>
      </c>
    </row>
    <row r="4464" spans="1:22" x14ac:dyDescent="0.3">
      <c r="A4464" s="9">
        <v>45367.493055555598</v>
      </c>
      <c r="B4464" s="10">
        <v>45367</v>
      </c>
      <c r="C4464" s="11">
        <v>2024</v>
      </c>
      <c r="D4464" s="11">
        <v>3</v>
      </c>
      <c r="E4464" s="11">
        <v>16</v>
      </c>
      <c r="F4464" s="11">
        <v>11</v>
      </c>
      <c r="G4464" s="11" t="s">
        <v>64</v>
      </c>
      <c r="H4464" s="11" t="s">
        <v>65</v>
      </c>
      <c r="I4464" s="11">
        <v>40.720335114566304</v>
      </c>
      <c r="J4464" s="11">
        <v>-73.785196935492394</v>
      </c>
      <c r="K4464" s="11">
        <v>251</v>
      </c>
      <c r="L4464" s="11">
        <v>65.456469469706093</v>
      </c>
      <c r="M4464" s="11">
        <v>32.547313813441001</v>
      </c>
      <c r="N4464" s="11" t="s">
        <v>57</v>
      </c>
      <c r="O4464" s="11" t="s">
        <v>61</v>
      </c>
      <c r="P4464" s="11">
        <v>0</v>
      </c>
      <c r="Q4464" s="11">
        <v>0.46852295875790501</v>
      </c>
      <c r="R4464" s="11">
        <v>49</v>
      </c>
      <c r="S4464" s="11">
        <v>2</v>
      </c>
      <c r="T4464" s="11">
        <v>473.69842167267001</v>
      </c>
      <c r="U4464" s="11">
        <v>10.2214199648138</v>
      </c>
      <c r="V4464" s="11" t="s">
        <v>56</v>
      </c>
    </row>
    <row r="4465" spans="1:22" x14ac:dyDescent="0.3">
      <c r="A4465" s="9">
        <v>45367.496527777803</v>
      </c>
      <c r="B4465" s="10">
        <v>45367</v>
      </c>
      <c r="C4465" s="11">
        <v>2024</v>
      </c>
      <c r="D4465" s="11">
        <v>3</v>
      </c>
      <c r="E4465" s="11">
        <v>16</v>
      </c>
      <c r="F4465" s="11">
        <v>11</v>
      </c>
      <c r="G4465" s="11" t="s">
        <v>64</v>
      </c>
      <c r="H4465" s="11" t="s">
        <v>65</v>
      </c>
      <c r="I4465" s="11">
        <v>40.831392371727098</v>
      </c>
      <c r="J4465" s="11">
        <v>-73.896947717580204</v>
      </c>
      <c r="K4465" s="11">
        <v>12</v>
      </c>
      <c r="L4465" s="11">
        <v>21.930814609347301</v>
      </c>
      <c r="M4465" s="11">
        <v>73.043366527446196</v>
      </c>
      <c r="N4465" s="11" t="s">
        <v>59</v>
      </c>
      <c r="O4465" s="11" t="s">
        <v>60</v>
      </c>
      <c r="P4465" s="11">
        <v>0</v>
      </c>
      <c r="Q4465" s="11">
        <v>-0.39703783394770598</v>
      </c>
      <c r="R4465" s="11">
        <v>36</v>
      </c>
      <c r="S4465" s="11">
        <v>24</v>
      </c>
      <c r="T4465" s="11">
        <v>404.35253231097403</v>
      </c>
      <c r="U4465" s="11">
        <v>26.175792256350402</v>
      </c>
      <c r="V4465" s="11" t="s">
        <v>63</v>
      </c>
    </row>
    <row r="4466" spans="1:22" x14ac:dyDescent="0.3">
      <c r="A4466" s="9">
        <v>45367.5</v>
      </c>
      <c r="B4466" s="10">
        <v>45367</v>
      </c>
      <c r="C4466" s="11">
        <v>2024</v>
      </c>
      <c r="D4466" s="11">
        <v>3</v>
      </c>
      <c r="E4466" s="11">
        <v>16</v>
      </c>
      <c r="F4466" s="11">
        <v>12</v>
      </c>
      <c r="G4466" s="11" t="s">
        <v>64</v>
      </c>
      <c r="H4466" s="11" t="s">
        <v>65</v>
      </c>
      <c r="I4466" s="11">
        <v>40.870595076037901</v>
      </c>
      <c r="J4466" s="11">
        <v>-73.751058899042505</v>
      </c>
      <c r="K4466" s="11">
        <v>255</v>
      </c>
      <c r="L4466" s="11">
        <v>52.695260598082498</v>
      </c>
      <c r="M4466" s="11">
        <v>41.091005403493199</v>
      </c>
      <c r="N4466" s="11" t="s">
        <v>59</v>
      </c>
      <c r="O4466" s="11" t="s">
        <v>55</v>
      </c>
      <c r="P4466" s="11">
        <v>0</v>
      </c>
      <c r="Q4466" s="11">
        <v>-0.27642599678016599</v>
      </c>
      <c r="R4466" s="11">
        <v>1</v>
      </c>
      <c r="S4466" s="11">
        <v>43</v>
      </c>
      <c r="T4466" s="11">
        <v>421.947336325013</v>
      </c>
      <c r="U4466" s="11">
        <v>25.3151710631379</v>
      </c>
      <c r="V4466" s="11" t="s">
        <v>56</v>
      </c>
    </row>
    <row r="4467" spans="1:22" x14ac:dyDescent="0.3">
      <c r="A4467" s="9">
        <v>45367.503472222197</v>
      </c>
      <c r="B4467" s="10">
        <v>45367</v>
      </c>
      <c r="C4467" s="11">
        <v>2024</v>
      </c>
      <c r="D4467" s="11">
        <v>3</v>
      </c>
      <c r="E4467" s="11">
        <v>16</v>
      </c>
      <c r="F4467" s="11">
        <v>12</v>
      </c>
      <c r="G4467" s="11" t="s">
        <v>64</v>
      </c>
      <c r="H4467" s="11" t="s">
        <v>65</v>
      </c>
      <c r="I4467" s="11">
        <v>40.797882835500602</v>
      </c>
      <c r="J4467" s="11">
        <v>-73.803061293095894</v>
      </c>
      <c r="K4467" s="11">
        <v>118</v>
      </c>
      <c r="L4467" s="11">
        <v>10.2808470745337</v>
      </c>
      <c r="M4467" s="11">
        <v>87.814542959277205</v>
      </c>
      <c r="N4467" s="11" t="s">
        <v>59</v>
      </c>
      <c r="O4467" s="11" t="s">
        <v>55</v>
      </c>
      <c r="P4467" s="11">
        <v>0</v>
      </c>
      <c r="Q4467" s="11">
        <v>0.87667983365521096</v>
      </c>
      <c r="R4467" s="11">
        <v>44</v>
      </c>
      <c r="S4467" s="11">
        <v>29</v>
      </c>
      <c r="T4467" s="11">
        <v>481.44372023316902</v>
      </c>
      <c r="U4467" s="11">
        <v>17.616751784900099</v>
      </c>
      <c r="V4467" s="11" t="s">
        <v>56</v>
      </c>
    </row>
    <row r="4468" spans="1:22" x14ac:dyDescent="0.3">
      <c r="A4468" s="9">
        <v>45367.506944444503</v>
      </c>
      <c r="B4468" s="10">
        <v>45367</v>
      </c>
      <c r="C4468" s="11">
        <v>2024</v>
      </c>
      <c r="D4468" s="11">
        <v>3</v>
      </c>
      <c r="E4468" s="11">
        <v>16</v>
      </c>
      <c r="F4468" s="11">
        <v>12</v>
      </c>
      <c r="G4468" s="11" t="s">
        <v>64</v>
      </c>
      <c r="H4468" s="11" t="s">
        <v>65</v>
      </c>
      <c r="I4468" s="11">
        <v>40.665470454086297</v>
      </c>
      <c r="J4468" s="11">
        <v>-73.873527694545203</v>
      </c>
      <c r="K4468" s="11">
        <v>29</v>
      </c>
      <c r="L4468" s="11">
        <v>12.3555897673043</v>
      </c>
      <c r="M4468" s="11">
        <v>34.392237025148098</v>
      </c>
      <c r="N4468" s="11" t="s">
        <v>59</v>
      </c>
      <c r="O4468" s="11" t="s">
        <v>60</v>
      </c>
      <c r="P4468" s="11">
        <v>0</v>
      </c>
      <c r="Q4468" s="11">
        <v>-0.81527965697429605</v>
      </c>
      <c r="R4468" s="11">
        <v>2</v>
      </c>
      <c r="S4468" s="11">
        <v>24</v>
      </c>
      <c r="T4468" s="11">
        <v>453.47448285280399</v>
      </c>
      <c r="U4468" s="11">
        <v>5.1940804457735901</v>
      </c>
      <c r="V4468" s="11" t="s">
        <v>56</v>
      </c>
    </row>
    <row r="4469" spans="1:22" x14ac:dyDescent="0.3">
      <c r="A4469" s="9">
        <v>45367.510416666701</v>
      </c>
      <c r="B4469" s="10">
        <v>45367</v>
      </c>
      <c r="C4469" s="11">
        <v>2024</v>
      </c>
      <c r="D4469" s="11">
        <v>3</v>
      </c>
      <c r="E4469" s="11">
        <v>16</v>
      </c>
      <c r="F4469" s="11">
        <v>12</v>
      </c>
      <c r="G4469" s="11" t="s">
        <v>64</v>
      </c>
      <c r="H4469" s="11" t="s">
        <v>65</v>
      </c>
      <c r="I4469" s="11">
        <v>40.806915017546999</v>
      </c>
      <c r="J4469" s="11">
        <v>-73.729342896204599</v>
      </c>
      <c r="K4469" s="11">
        <v>174</v>
      </c>
      <c r="L4469" s="11">
        <v>59.823796079860898</v>
      </c>
      <c r="M4469" s="11">
        <v>81.820049020344399</v>
      </c>
      <c r="N4469" s="11" t="s">
        <v>54</v>
      </c>
      <c r="O4469" s="11" t="s">
        <v>61</v>
      </c>
      <c r="P4469" s="11">
        <v>0</v>
      </c>
      <c r="Q4469" s="11">
        <v>0.53802523883849296</v>
      </c>
      <c r="R4469" s="11">
        <v>63</v>
      </c>
      <c r="S4469" s="11">
        <v>13</v>
      </c>
      <c r="T4469" s="11">
        <v>82.550542926393007</v>
      </c>
      <c r="U4469" s="11">
        <v>23.767778035396599</v>
      </c>
      <c r="V4469" s="11" t="s">
        <v>56</v>
      </c>
    </row>
    <row r="4470" spans="1:22" x14ac:dyDescent="0.3">
      <c r="A4470" s="9">
        <v>45367.513888888898</v>
      </c>
      <c r="B4470" s="10">
        <v>45367</v>
      </c>
      <c r="C4470" s="11">
        <v>2024</v>
      </c>
      <c r="D4470" s="11">
        <v>3</v>
      </c>
      <c r="E4470" s="11">
        <v>16</v>
      </c>
      <c r="F4470" s="11">
        <v>12</v>
      </c>
      <c r="G4470" s="11" t="s">
        <v>64</v>
      </c>
      <c r="H4470" s="11" t="s">
        <v>65</v>
      </c>
      <c r="I4470" s="11">
        <v>40.744436146977598</v>
      </c>
      <c r="J4470" s="11">
        <v>-73.829804970621694</v>
      </c>
      <c r="K4470" s="11">
        <v>170</v>
      </c>
      <c r="L4470" s="11">
        <v>53.390511281370003</v>
      </c>
      <c r="M4470" s="11">
        <v>77.888968788602497</v>
      </c>
      <c r="N4470" s="11" t="s">
        <v>54</v>
      </c>
      <c r="O4470" s="11" t="s">
        <v>58</v>
      </c>
      <c r="P4470" s="11">
        <v>0</v>
      </c>
      <c r="Q4470" s="11">
        <v>-1.9260521551929199E-2</v>
      </c>
      <c r="R4470" s="11">
        <v>23</v>
      </c>
      <c r="S4470" s="11">
        <v>46</v>
      </c>
      <c r="T4470" s="11">
        <v>200.16972376851999</v>
      </c>
      <c r="U4470" s="11">
        <v>18.853066146638099</v>
      </c>
      <c r="V4470" s="11" t="s">
        <v>63</v>
      </c>
    </row>
    <row r="4471" spans="1:22" x14ac:dyDescent="0.3">
      <c r="A4471" s="9">
        <v>45367.517361111102</v>
      </c>
      <c r="B4471" s="10">
        <v>45367</v>
      </c>
      <c r="C4471" s="11">
        <v>2024</v>
      </c>
      <c r="D4471" s="11">
        <v>3</v>
      </c>
      <c r="E4471" s="11">
        <v>16</v>
      </c>
      <c r="F4471" s="11">
        <v>12</v>
      </c>
      <c r="G4471" s="11" t="s">
        <v>64</v>
      </c>
      <c r="H4471" s="11" t="s">
        <v>65</v>
      </c>
      <c r="I4471" s="11">
        <v>40.857380762597003</v>
      </c>
      <c r="J4471" s="11">
        <v>-73.970986222411298</v>
      </c>
      <c r="K4471" s="11">
        <v>191</v>
      </c>
      <c r="L4471" s="11">
        <v>73.300854346159596</v>
      </c>
      <c r="M4471" s="11">
        <v>33.025952532313902</v>
      </c>
      <c r="N4471" s="11" t="s">
        <v>54</v>
      </c>
      <c r="O4471" s="11" t="s">
        <v>55</v>
      </c>
      <c r="P4471" s="11">
        <v>0</v>
      </c>
      <c r="Q4471" s="11">
        <v>0.63359521735382496</v>
      </c>
      <c r="R4471" s="11">
        <v>48</v>
      </c>
      <c r="S4471" s="11">
        <v>17</v>
      </c>
      <c r="T4471" s="11">
        <v>187.530830800959</v>
      </c>
      <c r="U4471" s="11">
        <v>21.815610339866499</v>
      </c>
      <c r="V4471" s="11" t="s">
        <v>63</v>
      </c>
    </row>
    <row r="4472" spans="1:22" x14ac:dyDescent="0.3">
      <c r="A4472" s="9">
        <v>45367.520833333299</v>
      </c>
      <c r="B4472" s="10">
        <v>45367</v>
      </c>
      <c r="C4472" s="11">
        <v>2024</v>
      </c>
      <c r="D4472" s="11">
        <v>3</v>
      </c>
      <c r="E4472" s="11">
        <v>16</v>
      </c>
      <c r="F4472" s="11">
        <v>12</v>
      </c>
      <c r="G4472" s="11" t="s">
        <v>64</v>
      </c>
      <c r="H4472" s="11" t="s">
        <v>65</v>
      </c>
      <c r="I4472" s="11">
        <v>40.731536733685701</v>
      </c>
      <c r="J4472" s="11">
        <v>-73.807145107584603</v>
      </c>
      <c r="K4472" s="11">
        <v>165</v>
      </c>
      <c r="L4472" s="11">
        <v>5.0027894647542803</v>
      </c>
      <c r="M4472" s="11">
        <v>34.613828269439203</v>
      </c>
      <c r="N4472" s="11" t="s">
        <v>54</v>
      </c>
      <c r="O4472" s="11" t="s">
        <v>58</v>
      </c>
      <c r="P4472" s="11">
        <v>0</v>
      </c>
      <c r="Q4472" s="11">
        <v>0.21960656912058299</v>
      </c>
      <c r="R4472" s="11">
        <v>36</v>
      </c>
      <c r="S4472" s="11">
        <v>28</v>
      </c>
      <c r="T4472" s="11">
        <v>315.656789750744</v>
      </c>
      <c r="U4472" s="11">
        <v>8.6552058420388391</v>
      </c>
      <c r="V4472" s="11" t="s">
        <v>56</v>
      </c>
    </row>
    <row r="4473" spans="1:22" x14ac:dyDescent="0.3">
      <c r="A4473" s="9">
        <v>45367.524305555598</v>
      </c>
      <c r="B4473" s="10">
        <v>45367</v>
      </c>
      <c r="C4473" s="11">
        <v>2024</v>
      </c>
      <c r="D4473" s="11">
        <v>3</v>
      </c>
      <c r="E4473" s="11">
        <v>16</v>
      </c>
      <c r="F4473" s="11">
        <v>12</v>
      </c>
      <c r="G4473" s="11" t="s">
        <v>64</v>
      </c>
      <c r="H4473" s="11" t="s">
        <v>65</v>
      </c>
      <c r="I4473" s="11">
        <v>40.885357831811397</v>
      </c>
      <c r="J4473" s="11">
        <v>-73.8438698312561</v>
      </c>
      <c r="K4473" s="11">
        <v>247</v>
      </c>
      <c r="L4473" s="11">
        <v>12.341045354870801</v>
      </c>
      <c r="M4473" s="11">
        <v>52.7922803648284</v>
      </c>
      <c r="N4473" s="11" t="s">
        <v>59</v>
      </c>
      <c r="O4473" s="11" t="s">
        <v>58</v>
      </c>
      <c r="P4473" s="11">
        <v>0</v>
      </c>
      <c r="Q4473" s="11">
        <v>0.95880559345474803</v>
      </c>
      <c r="R4473" s="11">
        <v>66</v>
      </c>
      <c r="S4473" s="11">
        <v>42</v>
      </c>
      <c r="T4473" s="11">
        <v>285.69382381335902</v>
      </c>
      <c r="U4473" s="11">
        <v>25.554484963837702</v>
      </c>
      <c r="V4473" s="11" t="s">
        <v>56</v>
      </c>
    </row>
    <row r="4474" spans="1:22" x14ac:dyDescent="0.3">
      <c r="A4474" s="9">
        <v>45367.527777777803</v>
      </c>
      <c r="B4474" s="10">
        <v>45367</v>
      </c>
      <c r="C4474" s="11">
        <v>2024</v>
      </c>
      <c r="D4474" s="11">
        <v>3</v>
      </c>
      <c r="E4474" s="11">
        <v>16</v>
      </c>
      <c r="F4474" s="11">
        <v>12</v>
      </c>
      <c r="G4474" s="11" t="s">
        <v>64</v>
      </c>
      <c r="H4474" s="11" t="s">
        <v>65</v>
      </c>
      <c r="I4474" s="11">
        <v>40.718479081914502</v>
      </c>
      <c r="J4474" s="11">
        <v>-73.736605514497398</v>
      </c>
      <c r="K4474" s="11">
        <v>109</v>
      </c>
      <c r="L4474" s="11">
        <v>5.9109495907607199</v>
      </c>
      <c r="M4474" s="11">
        <v>73.644931083751601</v>
      </c>
      <c r="N4474" s="11" t="s">
        <v>54</v>
      </c>
      <c r="O4474" s="11" t="s">
        <v>55</v>
      </c>
      <c r="P4474" s="11">
        <v>0</v>
      </c>
      <c r="Q4474" s="11">
        <v>-0.373336136658244</v>
      </c>
      <c r="R4474" s="11">
        <v>3</v>
      </c>
      <c r="S4474" s="11">
        <v>16</v>
      </c>
      <c r="T4474" s="11">
        <v>469.69310232294703</v>
      </c>
      <c r="U4474" s="11">
        <v>22.707836301951399</v>
      </c>
      <c r="V4474" s="11" t="s">
        <v>56</v>
      </c>
    </row>
    <row r="4475" spans="1:22" x14ac:dyDescent="0.3">
      <c r="A4475" s="9">
        <v>45367.53125</v>
      </c>
      <c r="B4475" s="10">
        <v>45367</v>
      </c>
      <c r="C4475" s="11">
        <v>2024</v>
      </c>
      <c r="D4475" s="11">
        <v>3</v>
      </c>
      <c r="E4475" s="11">
        <v>16</v>
      </c>
      <c r="F4475" s="11">
        <v>12</v>
      </c>
      <c r="G4475" s="11" t="s">
        <v>64</v>
      </c>
      <c r="H4475" s="11" t="s">
        <v>65</v>
      </c>
      <c r="I4475" s="11">
        <v>40.841883534156302</v>
      </c>
      <c r="J4475" s="11">
        <v>-73.8100336627773</v>
      </c>
      <c r="K4475" s="11">
        <v>146</v>
      </c>
      <c r="L4475" s="11">
        <v>24.039614637743199</v>
      </c>
      <c r="M4475" s="11">
        <v>27.952636552671201</v>
      </c>
      <c r="N4475" s="11" t="s">
        <v>59</v>
      </c>
      <c r="O4475" s="11" t="s">
        <v>55</v>
      </c>
      <c r="P4475" s="11">
        <v>0</v>
      </c>
      <c r="Q4475" s="11">
        <v>-1.71278892783655E-3</v>
      </c>
      <c r="R4475" s="11">
        <v>25</v>
      </c>
      <c r="S4475" s="11">
        <v>29</v>
      </c>
      <c r="T4475" s="11">
        <v>190.23882997954601</v>
      </c>
      <c r="U4475" s="11">
        <v>11.8687434628463</v>
      </c>
      <c r="V4475" s="11" t="s">
        <v>63</v>
      </c>
    </row>
    <row r="4476" spans="1:22" x14ac:dyDescent="0.3">
      <c r="A4476" s="9">
        <v>45367.534722222197</v>
      </c>
      <c r="B4476" s="10">
        <v>45367</v>
      </c>
      <c r="C4476" s="11">
        <v>2024</v>
      </c>
      <c r="D4476" s="11">
        <v>3</v>
      </c>
      <c r="E4476" s="11">
        <v>16</v>
      </c>
      <c r="F4476" s="11">
        <v>12</v>
      </c>
      <c r="G4476" s="11" t="s">
        <v>64</v>
      </c>
      <c r="H4476" s="11" t="s">
        <v>65</v>
      </c>
      <c r="I4476" s="11">
        <v>40.816196731647501</v>
      </c>
      <c r="J4476" s="11">
        <v>-73.947953815347503</v>
      </c>
      <c r="K4476" s="11">
        <v>52</v>
      </c>
      <c r="L4476" s="11">
        <v>69.858984947898904</v>
      </c>
      <c r="M4476" s="11">
        <v>79.379024721731398</v>
      </c>
      <c r="N4476" s="11" t="s">
        <v>54</v>
      </c>
      <c r="O4476" s="11" t="s">
        <v>60</v>
      </c>
      <c r="P4476" s="11">
        <v>0</v>
      </c>
      <c r="Q4476" s="11">
        <v>-0.15453703215109299</v>
      </c>
      <c r="R4476" s="11">
        <v>42</v>
      </c>
      <c r="S4476" s="11">
        <v>0</v>
      </c>
      <c r="T4476" s="11">
        <v>203.644107592479</v>
      </c>
      <c r="U4476" s="11">
        <v>13.540511631865799</v>
      </c>
      <c r="V4476" s="11" t="s">
        <v>63</v>
      </c>
    </row>
    <row r="4477" spans="1:22" x14ac:dyDescent="0.3">
      <c r="A4477" s="9">
        <v>45367.538194444503</v>
      </c>
      <c r="B4477" s="10">
        <v>45367</v>
      </c>
      <c r="C4477" s="11">
        <v>2024</v>
      </c>
      <c r="D4477" s="11">
        <v>3</v>
      </c>
      <c r="E4477" s="11">
        <v>16</v>
      </c>
      <c r="F4477" s="11">
        <v>12</v>
      </c>
      <c r="G4477" s="11" t="s">
        <v>64</v>
      </c>
      <c r="H4477" s="11" t="s">
        <v>65</v>
      </c>
      <c r="I4477" s="11">
        <v>40.882267320380301</v>
      </c>
      <c r="J4477" s="11">
        <v>-73.881743612082303</v>
      </c>
      <c r="K4477" s="11">
        <v>46</v>
      </c>
      <c r="L4477" s="11">
        <v>73.673898218652397</v>
      </c>
      <c r="M4477" s="11">
        <v>87.749762641784301</v>
      </c>
      <c r="N4477" s="11" t="s">
        <v>57</v>
      </c>
      <c r="O4477" s="11" t="s">
        <v>61</v>
      </c>
      <c r="P4477" s="11">
        <v>0</v>
      </c>
      <c r="Q4477" s="11">
        <v>-0.42003315068018099</v>
      </c>
      <c r="R4477" s="11">
        <v>37</v>
      </c>
      <c r="S4477" s="11">
        <v>38</v>
      </c>
      <c r="T4477" s="11">
        <v>152.53400851017699</v>
      </c>
      <c r="U4477" s="11">
        <v>6.7194639994955896</v>
      </c>
      <c r="V4477" s="11" t="s">
        <v>56</v>
      </c>
    </row>
    <row r="4478" spans="1:22" x14ac:dyDescent="0.3">
      <c r="A4478" s="9">
        <v>45367.541666666701</v>
      </c>
      <c r="B4478" s="10">
        <v>45367</v>
      </c>
      <c r="C4478" s="11">
        <v>2024</v>
      </c>
      <c r="D4478" s="11">
        <v>3</v>
      </c>
      <c r="E4478" s="11">
        <v>16</v>
      </c>
      <c r="F4478" s="11">
        <v>13</v>
      </c>
      <c r="G4478" s="11" t="s">
        <v>64</v>
      </c>
      <c r="H4478" s="11" t="s">
        <v>65</v>
      </c>
      <c r="I4478" s="11">
        <v>40.7056292497697</v>
      </c>
      <c r="J4478" s="11">
        <v>-73.7250177959383</v>
      </c>
      <c r="K4478" s="11">
        <v>184</v>
      </c>
      <c r="L4478" s="11">
        <v>15.0560272306087</v>
      </c>
      <c r="M4478" s="11">
        <v>98.851601479782204</v>
      </c>
      <c r="N4478" s="11" t="s">
        <v>59</v>
      </c>
      <c r="O4478" s="11" t="s">
        <v>60</v>
      </c>
      <c r="P4478" s="11">
        <v>0</v>
      </c>
      <c r="Q4478" s="11">
        <v>0.99083420665294797</v>
      </c>
      <c r="R4478" s="11">
        <v>98</v>
      </c>
      <c r="S4478" s="11">
        <v>24</v>
      </c>
      <c r="T4478" s="11">
        <v>67.165846529479495</v>
      </c>
      <c r="U4478" s="11">
        <v>8.1985285887009596</v>
      </c>
      <c r="V4478" s="11" t="s">
        <v>56</v>
      </c>
    </row>
    <row r="4479" spans="1:22" x14ac:dyDescent="0.3">
      <c r="A4479" s="9">
        <v>45367.545138888898</v>
      </c>
      <c r="B4479" s="10">
        <v>45367</v>
      </c>
      <c r="C4479" s="11">
        <v>2024</v>
      </c>
      <c r="D4479" s="11">
        <v>3</v>
      </c>
      <c r="E4479" s="11">
        <v>16</v>
      </c>
      <c r="F4479" s="11">
        <v>13</v>
      </c>
      <c r="G4479" s="11" t="s">
        <v>64</v>
      </c>
      <c r="H4479" s="11" t="s">
        <v>65</v>
      </c>
      <c r="I4479" s="11">
        <v>40.702533853965299</v>
      </c>
      <c r="J4479" s="11">
        <v>-73.905510625925103</v>
      </c>
      <c r="K4479" s="11">
        <v>77</v>
      </c>
      <c r="L4479" s="11">
        <v>55.925688160789498</v>
      </c>
      <c r="M4479" s="11">
        <v>35.375467608784803</v>
      </c>
      <c r="N4479" s="11" t="s">
        <v>54</v>
      </c>
      <c r="O4479" s="11" t="s">
        <v>58</v>
      </c>
      <c r="P4479" s="11">
        <v>0</v>
      </c>
      <c r="Q4479" s="11">
        <v>-0.95225118415370102</v>
      </c>
      <c r="R4479" s="11">
        <v>53</v>
      </c>
      <c r="S4479" s="11">
        <v>37</v>
      </c>
      <c r="T4479" s="11">
        <v>239.83847123702401</v>
      </c>
      <c r="U4479" s="11">
        <v>20.6793617397303</v>
      </c>
      <c r="V4479" s="11" t="s">
        <v>62</v>
      </c>
    </row>
    <row r="4480" spans="1:22" x14ac:dyDescent="0.3">
      <c r="A4480" s="9">
        <v>45367.548611111102</v>
      </c>
      <c r="B4480" s="10">
        <v>45367</v>
      </c>
      <c r="C4480" s="11">
        <v>2024</v>
      </c>
      <c r="D4480" s="11">
        <v>3</v>
      </c>
      <c r="E4480" s="11">
        <v>16</v>
      </c>
      <c r="F4480" s="11">
        <v>13</v>
      </c>
      <c r="G4480" s="11" t="s">
        <v>64</v>
      </c>
      <c r="H4480" s="11" t="s">
        <v>65</v>
      </c>
      <c r="I4480" s="11">
        <v>40.8651284050352</v>
      </c>
      <c r="J4480" s="11">
        <v>-73.808878602636597</v>
      </c>
      <c r="K4480" s="11">
        <v>50</v>
      </c>
      <c r="L4480" s="11">
        <v>5.6843343514402598</v>
      </c>
      <c r="M4480" s="11">
        <v>56.1714044580023</v>
      </c>
      <c r="N4480" s="11" t="s">
        <v>54</v>
      </c>
      <c r="O4480" s="11" t="s">
        <v>60</v>
      </c>
      <c r="P4480" s="11">
        <v>0</v>
      </c>
      <c r="Q4480" s="11">
        <v>-0.85681651775475598</v>
      </c>
      <c r="R4480" s="11">
        <v>79</v>
      </c>
      <c r="S4480" s="11">
        <v>6</v>
      </c>
      <c r="T4480" s="11">
        <v>62.593951243765098</v>
      </c>
      <c r="U4480" s="11">
        <v>14.402018861466701</v>
      </c>
      <c r="V4480" s="11" t="s">
        <v>56</v>
      </c>
    </row>
    <row r="4481" spans="1:22" x14ac:dyDescent="0.3">
      <c r="A4481" s="9">
        <v>45367.552083333299</v>
      </c>
      <c r="B4481" s="10">
        <v>45367</v>
      </c>
      <c r="C4481" s="11">
        <v>2024</v>
      </c>
      <c r="D4481" s="11">
        <v>3</v>
      </c>
      <c r="E4481" s="11">
        <v>16</v>
      </c>
      <c r="F4481" s="11">
        <v>13</v>
      </c>
      <c r="G4481" s="11" t="s">
        <v>64</v>
      </c>
      <c r="H4481" s="11" t="s">
        <v>65</v>
      </c>
      <c r="I4481" s="11">
        <v>40.643366863135</v>
      </c>
      <c r="J4481" s="11">
        <v>-73.791803469162502</v>
      </c>
      <c r="K4481" s="11">
        <v>107</v>
      </c>
      <c r="L4481" s="11">
        <v>52.4789420378101</v>
      </c>
      <c r="M4481" s="11">
        <v>62.954926379694797</v>
      </c>
      <c r="N4481" s="11" t="s">
        <v>57</v>
      </c>
      <c r="O4481" s="11" t="s">
        <v>58</v>
      </c>
      <c r="P4481" s="11">
        <v>0</v>
      </c>
      <c r="Q4481" s="11">
        <v>0.60844069450751403</v>
      </c>
      <c r="R4481" s="11">
        <v>9</v>
      </c>
      <c r="S4481" s="11">
        <v>1</v>
      </c>
      <c r="T4481" s="11">
        <v>94.855954314845505</v>
      </c>
      <c r="U4481" s="11">
        <v>22.860220699243101</v>
      </c>
      <c r="V4481" s="11" t="s">
        <v>63</v>
      </c>
    </row>
    <row r="4482" spans="1:22" x14ac:dyDescent="0.3">
      <c r="A4482" s="9">
        <v>45367.555555555598</v>
      </c>
      <c r="B4482" s="10">
        <v>45367</v>
      </c>
      <c r="C4482" s="11">
        <v>2024</v>
      </c>
      <c r="D4482" s="11">
        <v>3</v>
      </c>
      <c r="E4482" s="11">
        <v>16</v>
      </c>
      <c r="F4482" s="11">
        <v>13</v>
      </c>
      <c r="G4482" s="11" t="s">
        <v>64</v>
      </c>
      <c r="H4482" s="11" t="s">
        <v>65</v>
      </c>
      <c r="I4482" s="11">
        <v>40.651672622682597</v>
      </c>
      <c r="J4482" s="11">
        <v>-73.998535136755706</v>
      </c>
      <c r="K4482" s="11">
        <v>228</v>
      </c>
      <c r="L4482" s="11">
        <v>74.593965024707501</v>
      </c>
      <c r="M4482" s="11">
        <v>15.9546332841281</v>
      </c>
      <c r="N4482" s="11" t="s">
        <v>54</v>
      </c>
      <c r="O4482" s="11" t="s">
        <v>58</v>
      </c>
      <c r="P4482" s="11">
        <v>0</v>
      </c>
      <c r="Q4482" s="11">
        <v>0.15426070618415599</v>
      </c>
      <c r="R4482" s="11">
        <v>57</v>
      </c>
      <c r="S4482" s="11">
        <v>7</v>
      </c>
      <c r="T4482" s="11">
        <v>137.44493967929</v>
      </c>
      <c r="U4482" s="11">
        <v>21.807318748278099</v>
      </c>
      <c r="V4482" s="11" t="s">
        <v>56</v>
      </c>
    </row>
    <row r="4483" spans="1:22" x14ac:dyDescent="0.3">
      <c r="A4483" s="9">
        <v>45367.559027777803</v>
      </c>
      <c r="B4483" s="10">
        <v>45367</v>
      </c>
      <c r="C4483" s="11">
        <v>2024</v>
      </c>
      <c r="D4483" s="11">
        <v>3</v>
      </c>
      <c r="E4483" s="11">
        <v>16</v>
      </c>
      <c r="F4483" s="11">
        <v>13</v>
      </c>
      <c r="G4483" s="11" t="s">
        <v>64</v>
      </c>
      <c r="H4483" s="11" t="s">
        <v>65</v>
      </c>
      <c r="I4483" s="11">
        <v>40.889925462656201</v>
      </c>
      <c r="J4483" s="11">
        <v>-73.892362164921195</v>
      </c>
      <c r="K4483" s="11">
        <v>203</v>
      </c>
      <c r="L4483" s="11">
        <v>46.956616385304798</v>
      </c>
      <c r="M4483" s="11">
        <v>23.931611268645401</v>
      </c>
      <c r="N4483" s="11" t="s">
        <v>57</v>
      </c>
      <c r="O4483" s="11" t="s">
        <v>61</v>
      </c>
      <c r="P4483" s="11">
        <v>1</v>
      </c>
      <c r="Q4483" s="11">
        <v>5.7366959142487198E-2</v>
      </c>
      <c r="R4483" s="11">
        <v>57</v>
      </c>
      <c r="S4483" s="11">
        <v>36</v>
      </c>
      <c r="T4483" s="11">
        <v>421.85539245882001</v>
      </c>
      <c r="U4483" s="11">
        <v>13.107428743014101</v>
      </c>
      <c r="V4483" s="11" t="s">
        <v>56</v>
      </c>
    </row>
    <row r="4484" spans="1:22" x14ac:dyDescent="0.3">
      <c r="A4484" s="9">
        <v>45367.5625</v>
      </c>
      <c r="B4484" s="10">
        <v>45367</v>
      </c>
      <c r="C4484" s="11">
        <v>2024</v>
      </c>
      <c r="D4484" s="11">
        <v>3</v>
      </c>
      <c r="E4484" s="11">
        <v>16</v>
      </c>
      <c r="F4484" s="11">
        <v>13</v>
      </c>
      <c r="G4484" s="11" t="s">
        <v>64</v>
      </c>
      <c r="H4484" s="11" t="s">
        <v>65</v>
      </c>
      <c r="I4484" s="11">
        <v>40.787623959401103</v>
      </c>
      <c r="J4484" s="11">
        <v>-73.850511050754903</v>
      </c>
      <c r="K4484" s="11">
        <v>35</v>
      </c>
      <c r="L4484" s="11">
        <v>29.156029748040901</v>
      </c>
      <c r="M4484" s="11">
        <v>32.0660023485908</v>
      </c>
      <c r="N4484" s="11" t="s">
        <v>54</v>
      </c>
      <c r="O4484" s="11" t="s">
        <v>58</v>
      </c>
      <c r="P4484" s="11">
        <v>0</v>
      </c>
      <c r="Q4484" s="11">
        <v>-0.75764229962700802</v>
      </c>
      <c r="R4484" s="11">
        <v>15</v>
      </c>
      <c r="S4484" s="11">
        <v>34</v>
      </c>
      <c r="T4484" s="11">
        <v>131.136698272817</v>
      </c>
      <c r="U4484" s="11">
        <v>19.7515127805306</v>
      </c>
      <c r="V4484" s="11" t="s">
        <v>63</v>
      </c>
    </row>
    <row r="4485" spans="1:22" x14ac:dyDescent="0.3">
      <c r="A4485" s="9">
        <v>45367.565972222197</v>
      </c>
      <c r="B4485" s="10">
        <v>45367</v>
      </c>
      <c r="C4485" s="11">
        <v>2024</v>
      </c>
      <c r="D4485" s="11">
        <v>3</v>
      </c>
      <c r="E4485" s="11">
        <v>16</v>
      </c>
      <c r="F4485" s="11">
        <v>13</v>
      </c>
      <c r="G4485" s="11" t="s">
        <v>64</v>
      </c>
      <c r="H4485" s="11" t="s">
        <v>65</v>
      </c>
      <c r="I4485" s="11">
        <v>40.846473467649403</v>
      </c>
      <c r="J4485" s="11">
        <v>-73.907039794710997</v>
      </c>
      <c r="K4485" s="11">
        <v>13</v>
      </c>
      <c r="L4485" s="11">
        <v>24.213219074641401</v>
      </c>
      <c r="M4485" s="11">
        <v>18.572404959251799</v>
      </c>
      <c r="N4485" s="11" t="s">
        <v>54</v>
      </c>
      <c r="O4485" s="11" t="s">
        <v>61</v>
      </c>
      <c r="P4485" s="11">
        <v>0</v>
      </c>
      <c r="Q4485" s="11">
        <v>-0.69092685417014899</v>
      </c>
      <c r="R4485" s="11">
        <v>83</v>
      </c>
      <c r="S4485" s="11">
        <v>28</v>
      </c>
      <c r="T4485" s="11">
        <v>244.180922531444</v>
      </c>
      <c r="U4485" s="11">
        <v>25.685440134116199</v>
      </c>
      <c r="V4485" s="11" t="s">
        <v>63</v>
      </c>
    </row>
    <row r="4486" spans="1:22" x14ac:dyDescent="0.3">
      <c r="A4486" s="9">
        <v>45367.569444444503</v>
      </c>
      <c r="B4486" s="10">
        <v>45367</v>
      </c>
      <c r="C4486" s="11">
        <v>2024</v>
      </c>
      <c r="D4486" s="11">
        <v>3</v>
      </c>
      <c r="E4486" s="11">
        <v>16</v>
      </c>
      <c r="F4486" s="11">
        <v>13</v>
      </c>
      <c r="G4486" s="11" t="s">
        <v>64</v>
      </c>
      <c r="H4486" s="11" t="s">
        <v>65</v>
      </c>
      <c r="I4486" s="11">
        <v>40.751053114085899</v>
      </c>
      <c r="J4486" s="11">
        <v>-73.871351418280597</v>
      </c>
      <c r="K4486" s="11">
        <v>32</v>
      </c>
      <c r="L4486" s="11">
        <v>60.616088345016301</v>
      </c>
      <c r="M4486" s="11">
        <v>23.233938762734201</v>
      </c>
      <c r="N4486" s="11" t="s">
        <v>59</v>
      </c>
      <c r="O4486" s="11" t="s">
        <v>60</v>
      </c>
      <c r="P4486" s="11">
        <v>0</v>
      </c>
      <c r="Q4486" s="11">
        <v>0.99416167293533497</v>
      </c>
      <c r="R4486" s="11">
        <v>71</v>
      </c>
      <c r="S4486" s="11">
        <v>14</v>
      </c>
      <c r="T4486" s="11">
        <v>102.67991901396699</v>
      </c>
      <c r="U4486" s="11">
        <v>5.7689699457738604</v>
      </c>
      <c r="V4486" s="11" t="s">
        <v>62</v>
      </c>
    </row>
    <row r="4487" spans="1:22" x14ac:dyDescent="0.3">
      <c r="A4487" s="9">
        <v>45367.572916666701</v>
      </c>
      <c r="B4487" s="10">
        <v>45367</v>
      </c>
      <c r="C4487" s="11">
        <v>2024</v>
      </c>
      <c r="D4487" s="11">
        <v>3</v>
      </c>
      <c r="E4487" s="11">
        <v>16</v>
      </c>
      <c r="F4487" s="11">
        <v>13</v>
      </c>
      <c r="G4487" s="11" t="s">
        <v>64</v>
      </c>
      <c r="H4487" s="11" t="s">
        <v>65</v>
      </c>
      <c r="I4487" s="11">
        <v>40.739416665043002</v>
      </c>
      <c r="J4487" s="11">
        <v>-73.980213506122396</v>
      </c>
      <c r="K4487" s="11">
        <v>32</v>
      </c>
      <c r="L4487" s="11">
        <v>63.8525613634217</v>
      </c>
      <c r="M4487" s="11">
        <v>20.862768567791299</v>
      </c>
      <c r="N4487" s="11" t="s">
        <v>54</v>
      </c>
      <c r="O4487" s="11" t="s">
        <v>60</v>
      </c>
      <c r="P4487" s="11">
        <v>0</v>
      </c>
      <c r="Q4487" s="11">
        <v>-0.66740464462753302</v>
      </c>
      <c r="R4487" s="11">
        <v>56</v>
      </c>
      <c r="S4487" s="11">
        <v>13</v>
      </c>
      <c r="T4487" s="11">
        <v>339.87126651717398</v>
      </c>
      <c r="U4487" s="11">
        <v>8.7722035460594796</v>
      </c>
      <c r="V4487" s="11" t="s">
        <v>62</v>
      </c>
    </row>
    <row r="4488" spans="1:22" x14ac:dyDescent="0.3">
      <c r="A4488" s="9">
        <v>45367.576388888898</v>
      </c>
      <c r="B4488" s="10">
        <v>45367</v>
      </c>
      <c r="C4488" s="11">
        <v>2024</v>
      </c>
      <c r="D4488" s="11">
        <v>3</v>
      </c>
      <c r="E4488" s="11">
        <v>16</v>
      </c>
      <c r="F4488" s="11">
        <v>13</v>
      </c>
      <c r="G4488" s="11" t="s">
        <v>64</v>
      </c>
      <c r="H4488" s="11" t="s">
        <v>65</v>
      </c>
      <c r="I4488" s="11">
        <v>40.728347240071102</v>
      </c>
      <c r="J4488" s="11">
        <v>-73.9349055243799</v>
      </c>
      <c r="K4488" s="11">
        <v>15</v>
      </c>
      <c r="L4488" s="11">
        <v>16.423777889052101</v>
      </c>
      <c r="M4488" s="11">
        <v>68.086753890283006</v>
      </c>
      <c r="N4488" s="11" t="s">
        <v>54</v>
      </c>
      <c r="O4488" s="11" t="s">
        <v>58</v>
      </c>
      <c r="P4488" s="11">
        <v>0</v>
      </c>
      <c r="Q4488" s="11">
        <v>0.36037121516759801</v>
      </c>
      <c r="R4488" s="11">
        <v>14</v>
      </c>
      <c r="S4488" s="11">
        <v>14</v>
      </c>
      <c r="T4488" s="11">
        <v>324.664980907754</v>
      </c>
      <c r="U4488" s="11">
        <v>29.1423943462853</v>
      </c>
      <c r="V4488" s="11" t="s">
        <v>56</v>
      </c>
    </row>
    <row r="4489" spans="1:22" x14ac:dyDescent="0.3">
      <c r="A4489" s="9">
        <v>45367.579861111102</v>
      </c>
      <c r="B4489" s="10">
        <v>45367</v>
      </c>
      <c r="C4489" s="11">
        <v>2024</v>
      </c>
      <c r="D4489" s="11">
        <v>3</v>
      </c>
      <c r="E4489" s="11">
        <v>16</v>
      </c>
      <c r="F4489" s="11">
        <v>13</v>
      </c>
      <c r="G4489" s="11" t="s">
        <v>64</v>
      </c>
      <c r="H4489" s="11" t="s">
        <v>65</v>
      </c>
      <c r="I4489" s="11">
        <v>40.8950851584313</v>
      </c>
      <c r="J4489" s="11">
        <v>-73.874180065393105</v>
      </c>
      <c r="K4489" s="11">
        <v>91</v>
      </c>
      <c r="L4489" s="11">
        <v>12.2363254058554</v>
      </c>
      <c r="M4489" s="11">
        <v>25.427280578495399</v>
      </c>
      <c r="N4489" s="11" t="s">
        <v>54</v>
      </c>
      <c r="O4489" s="11" t="s">
        <v>55</v>
      </c>
      <c r="P4489" s="11">
        <v>0</v>
      </c>
      <c r="Q4489" s="11">
        <v>-0.55418200689896002</v>
      </c>
      <c r="R4489" s="11">
        <v>45</v>
      </c>
      <c r="S4489" s="11">
        <v>19</v>
      </c>
      <c r="T4489" s="11">
        <v>128.24591321723699</v>
      </c>
      <c r="U4489" s="11">
        <v>13.4405474696869</v>
      </c>
      <c r="V4489" s="11" t="s">
        <v>56</v>
      </c>
    </row>
    <row r="4490" spans="1:22" x14ac:dyDescent="0.3">
      <c r="A4490" s="9">
        <v>45367.583333333299</v>
      </c>
      <c r="B4490" s="10">
        <v>45367</v>
      </c>
      <c r="C4490" s="11">
        <v>2024</v>
      </c>
      <c r="D4490" s="11">
        <v>3</v>
      </c>
      <c r="E4490" s="11">
        <v>16</v>
      </c>
      <c r="F4490" s="11">
        <v>14</v>
      </c>
      <c r="G4490" s="11" t="s">
        <v>64</v>
      </c>
      <c r="H4490" s="11" t="s">
        <v>65</v>
      </c>
      <c r="I4490" s="11">
        <v>40.791083540998798</v>
      </c>
      <c r="J4490" s="11">
        <v>-73.782529529941101</v>
      </c>
      <c r="K4490" s="11">
        <v>122</v>
      </c>
      <c r="L4490" s="11">
        <v>54.333257573427197</v>
      </c>
      <c r="M4490" s="11">
        <v>89.470564093489898</v>
      </c>
      <c r="N4490" s="11" t="s">
        <v>59</v>
      </c>
      <c r="O4490" s="11" t="s">
        <v>60</v>
      </c>
      <c r="P4490" s="11">
        <v>0</v>
      </c>
      <c r="Q4490" s="11">
        <v>-0.60784134300377801</v>
      </c>
      <c r="R4490" s="11">
        <v>1</v>
      </c>
      <c r="S4490" s="11">
        <v>15</v>
      </c>
      <c r="T4490" s="11">
        <v>409.91730899525999</v>
      </c>
      <c r="U4490" s="11">
        <v>18.0865693491995</v>
      </c>
      <c r="V4490" s="11" t="s">
        <v>56</v>
      </c>
    </row>
    <row r="4491" spans="1:22" x14ac:dyDescent="0.3">
      <c r="A4491" s="9">
        <v>45367.586805555598</v>
      </c>
      <c r="B4491" s="10">
        <v>45367</v>
      </c>
      <c r="C4491" s="11">
        <v>2024</v>
      </c>
      <c r="D4491" s="11">
        <v>3</v>
      </c>
      <c r="E4491" s="11">
        <v>16</v>
      </c>
      <c r="F4491" s="11">
        <v>14</v>
      </c>
      <c r="G4491" s="11" t="s">
        <v>64</v>
      </c>
      <c r="H4491" s="11" t="s">
        <v>65</v>
      </c>
      <c r="I4491" s="11">
        <v>40.616761143702199</v>
      </c>
      <c r="J4491" s="11">
        <v>-73.907637613993003</v>
      </c>
      <c r="K4491" s="11">
        <v>188</v>
      </c>
      <c r="L4491" s="11">
        <v>58.4574603750766</v>
      </c>
      <c r="M4491" s="11">
        <v>42.253446014524798</v>
      </c>
      <c r="N4491" s="11" t="s">
        <v>57</v>
      </c>
      <c r="O4491" s="11" t="s">
        <v>60</v>
      </c>
      <c r="P4491" s="11">
        <v>0</v>
      </c>
      <c r="Q4491" s="11">
        <v>-0.93561253739485295</v>
      </c>
      <c r="R4491" s="11">
        <v>6</v>
      </c>
      <c r="S4491" s="11">
        <v>11</v>
      </c>
      <c r="T4491" s="11">
        <v>126.922375706026</v>
      </c>
      <c r="U4491" s="11">
        <v>5.4312868709860602</v>
      </c>
      <c r="V4491" s="11" t="s">
        <v>63</v>
      </c>
    </row>
    <row r="4492" spans="1:22" x14ac:dyDescent="0.3">
      <c r="A4492" s="9">
        <v>45367.590277777803</v>
      </c>
      <c r="B4492" s="10">
        <v>45367</v>
      </c>
      <c r="C4492" s="11">
        <v>2024</v>
      </c>
      <c r="D4492" s="11">
        <v>3</v>
      </c>
      <c r="E4492" s="11">
        <v>16</v>
      </c>
      <c r="F4492" s="11">
        <v>14</v>
      </c>
      <c r="G4492" s="11" t="s">
        <v>64</v>
      </c>
      <c r="H4492" s="11" t="s">
        <v>65</v>
      </c>
      <c r="I4492" s="11">
        <v>40.761797454004501</v>
      </c>
      <c r="J4492" s="11">
        <v>-73.914803482100098</v>
      </c>
      <c r="K4492" s="11">
        <v>66</v>
      </c>
      <c r="L4492" s="11">
        <v>26.609133550992901</v>
      </c>
      <c r="M4492" s="11">
        <v>27.2490386300559</v>
      </c>
      <c r="N4492" s="11" t="s">
        <v>57</v>
      </c>
      <c r="O4492" s="11" t="s">
        <v>58</v>
      </c>
      <c r="P4492" s="11">
        <v>0</v>
      </c>
      <c r="Q4492" s="11">
        <v>-0.54566699150686904</v>
      </c>
      <c r="R4492" s="11">
        <v>15</v>
      </c>
      <c r="S4492" s="11">
        <v>37</v>
      </c>
      <c r="T4492" s="11">
        <v>290.52738682459602</v>
      </c>
      <c r="U4492" s="11">
        <v>24.5696394099336</v>
      </c>
      <c r="V4492" s="11" t="s">
        <v>63</v>
      </c>
    </row>
    <row r="4493" spans="1:22" x14ac:dyDescent="0.3">
      <c r="A4493" s="9">
        <v>45367.59375</v>
      </c>
      <c r="B4493" s="10">
        <v>45367</v>
      </c>
      <c r="C4493" s="11">
        <v>2024</v>
      </c>
      <c r="D4493" s="11">
        <v>3</v>
      </c>
      <c r="E4493" s="11">
        <v>16</v>
      </c>
      <c r="F4493" s="11">
        <v>14</v>
      </c>
      <c r="G4493" s="11" t="s">
        <v>64</v>
      </c>
      <c r="H4493" s="11" t="s">
        <v>65</v>
      </c>
      <c r="I4493" s="11">
        <v>40.891410714337603</v>
      </c>
      <c r="J4493" s="11">
        <v>-73.816163240331207</v>
      </c>
      <c r="K4493" s="11">
        <v>89</v>
      </c>
      <c r="L4493" s="11">
        <v>5.1744826145746696</v>
      </c>
      <c r="M4493" s="11">
        <v>95.492694705512505</v>
      </c>
      <c r="N4493" s="11" t="s">
        <v>54</v>
      </c>
      <c r="O4493" s="11" t="s">
        <v>58</v>
      </c>
      <c r="P4493" s="11">
        <v>0</v>
      </c>
      <c r="Q4493" s="11">
        <v>-0.115008931681575</v>
      </c>
      <c r="R4493" s="11">
        <v>66</v>
      </c>
      <c r="S4493" s="11">
        <v>39</v>
      </c>
      <c r="T4493" s="11">
        <v>352.04748140907401</v>
      </c>
      <c r="U4493" s="11">
        <v>5.7594561018693797</v>
      </c>
      <c r="V4493" s="11" t="s">
        <v>56</v>
      </c>
    </row>
    <row r="4494" spans="1:22" x14ac:dyDescent="0.3">
      <c r="A4494" s="9">
        <v>45367.597222222197</v>
      </c>
      <c r="B4494" s="10">
        <v>45367</v>
      </c>
      <c r="C4494" s="11">
        <v>2024</v>
      </c>
      <c r="D4494" s="11">
        <v>3</v>
      </c>
      <c r="E4494" s="11">
        <v>16</v>
      </c>
      <c r="F4494" s="11">
        <v>14</v>
      </c>
      <c r="G4494" s="11" t="s">
        <v>64</v>
      </c>
      <c r="H4494" s="11" t="s">
        <v>65</v>
      </c>
      <c r="I4494" s="11">
        <v>40.706277805963403</v>
      </c>
      <c r="J4494" s="11">
        <v>-73.781944734017401</v>
      </c>
      <c r="K4494" s="11">
        <v>38</v>
      </c>
      <c r="L4494" s="11">
        <v>23.702976257856299</v>
      </c>
      <c r="M4494" s="11">
        <v>72.571637272912895</v>
      </c>
      <c r="N4494" s="11" t="s">
        <v>54</v>
      </c>
      <c r="O4494" s="11" t="s">
        <v>60</v>
      </c>
      <c r="P4494" s="11">
        <v>0</v>
      </c>
      <c r="Q4494" s="11">
        <v>0.88762912500345303</v>
      </c>
      <c r="R4494" s="11">
        <v>58</v>
      </c>
      <c r="S4494" s="11">
        <v>38</v>
      </c>
      <c r="T4494" s="11">
        <v>101.936558094441</v>
      </c>
      <c r="U4494" s="11">
        <v>16.625891529912899</v>
      </c>
      <c r="V4494" s="11" t="s">
        <v>63</v>
      </c>
    </row>
    <row r="4495" spans="1:22" x14ac:dyDescent="0.3">
      <c r="A4495" s="9">
        <v>45367.600694444503</v>
      </c>
      <c r="B4495" s="10">
        <v>45367</v>
      </c>
      <c r="C4495" s="11">
        <v>2024</v>
      </c>
      <c r="D4495" s="11">
        <v>3</v>
      </c>
      <c r="E4495" s="11">
        <v>16</v>
      </c>
      <c r="F4495" s="11">
        <v>14</v>
      </c>
      <c r="G4495" s="11" t="s">
        <v>64</v>
      </c>
      <c r="H4495" s="11" t="s">
        <v>65</v>
      </c>
      <c r="I4495" s="11">
        <v>40.671255002609001</v>
      </c>
      <c r="J4495" s="11">
        <v>-73.727502514019804</v>
      </c>
      <c r="K4495" s="11">
        <v>129</v>
      </c>
      <c r="L4495" s="11">
        <v>60.161468265123197</v>
      </c>
      <c r="M4495" s="11">
        <v>12.4913923129631</v>
      </c>
      <c r="N4495" s="11" t="s">
        <v>57</v>
      </c>
      <c r="O4495" s="11" t="s">
        <v>61</v>
      </c>
      <c r="P4495" s="11">
        <v>0</v>
      </c>
      <c r="Q4495" s="11">
        <v>0.112871315867087</v>
      </c>
      <c r="R4495" s="11">
        <v>18</v>
      </c>
      <c r="S4495" s="11">
        <v>20</v>
      </c>
      <c r="T4495" s="11">
        <v>121.105271115465</v>
      </c>
      <c r="U4495" s="11">
        <v>16.098006470793301</v>
      </c>
      <c r="V4495" s="11" t="s">
        <v>63</v>
      </c>
    </row>
    <row r="4496" spans="1:22" x14ac:dyDescent="0.3">
      <c r="A4496" s="9">
        <v>45367.604166666701</v>
      </c>
      <c r="B4496" s="10">
        <v>45367</v>
      </c>
      <c r="C4496" s="11">
        <v>2024</v>
      </c>
      <c r="D4496" s="11">
        <v>3</v>
      </c>
      <c r="E4496" s="11">
        <v>16</v>
      </c>
      <c r="F4496" s="11">
        <v>14</v>
      </c>
      <c r="G4496" s="11" t="s">
        <v>64</v>
      </c>
      <c r="H4496" s="11" t="s">
        <v>65</v>
      </c>
      <c r="I4496" s="11">
        <v>40.726341711458097</v>
      </c>
      <c r="J4496" s="11">
        <v>-73.885616589067993</v>
      </c>
      <c r="K4496" s="11">
        <v>208</v>
      </c>
      <c r="L4496" s="11">
        <v>29.580693236841999</v>
      </c>
      <c r="M4496" s="11">
        <v>32.489261506272399</v>
      </c>
      <c r="N4496" s="11" t="s">
        <v>54</v>
      </c>
      <c r="O4496" s="11" t="s">
        <v>58</v>
      </c>
      <c r="P4496" s="11">
        <v>0</v>
      </c>
      <c r="Q4496" s="11">
        <v>-0.68327289335232799</v>
      </c>
      <c r="R4496" s="11">
        <v>59</v>
      </c>
      <c r="S4496" s="11">
        <v>26</v>
      </c>
      <c r="T4496" s="11">
        <v>351.929506387689</v>
      </c>
      <c r="U4496" s="11">
        <v>14.7806050664766</v>
      </c>
      <c r="V4496" s="11" t="s">
        <v>56</v>
      </c>
    </row>
    <row r="4497" spans="1:22" x14ac:dyDescent="0.3">
      <c r="A4497" s="9">
        <v>45367.607638888898</v>
      </c>
      <c r="B4497" s="10">
        <v>45367</v>
      </c>
      <c r="C4497" s="11">
        <v>2024</v>
      </c>
      <c r="D4497" s="11">
        <v>3</v>
      </c>
      <c r="E4497" s="11">
        <v>16</v>
      </c>
      <c r="F4497" s="11">
        <v>14</v>
      </c>
      <c r="G4497" s="11" t="s">
        <v>64</v>
      </c>
      <c r="H4497" s="11" t="s">
        <v>65</v>
      </c>
      <c r="I4497" s="11">
        <v>40.8485187091499</v>
      </c>
      <c r="J4497" s="11">
        <v>-73.812499612453095</v>
      </c>
      <c r="K4497" s="11">
        <v>260</v>
      </c>
      <c r="L4497" s="11">
        <v>69.855977235906806</v>
      </c>
      <c r="M4497" s="11">
        <v>51.150735998309898</v>
      </c>
      <c r="N4497" s="11" t="s">
        <v>59</v>
      </c>
      <c r="O4497" s="11" t="s">
        <v>55</v>
      </c>
      <c r="P4497" s="11">
        <v>0</v>
      </c>
      <c r="Q4497" s="11">
        <v>0.27373497602309899</v>
      </c>
      <c r="R4497" s="11">
        <v>45</v>
      </c>
      <c r="S4497" s="11">
        <v>46</v>
      </c>
      <c r="T4497" s="11">
        <v>481.66913810242301</v>
      </c>
      <c r="U4497" s="11">
        <v>9.0284748095145098</v>
      </c>
      <c r="V4497" s="11" t="s">
        <v>56</v>
      </c>
    </row>
    <row r="4498" spans="1:22" x14ac:dyDescent="0.3">
      <c r="A4498" s="9">
        <v>45367.611111111102</v>
      </c>
      <c r="B4498" s="10">
        <v>45367</v>
      </c>
      <c r="C4498" s="11">
        <v>2024</v>
      </c>
      <c r="D4498" s="11">
        <v>3</v>
      </c>
      <c r="E4498" s="11">
        <v>16</v>
      </c>
      <c r="F4498" s="11">
        <v>14</v>
      </c>
      <c r="G4498" s="11" t="s">
        <v>64</v>
      </c>
      <c r="H4498" s="11" t="s">
        <v>65</v>
      </c>
      <c r="I4498" s="11">
        <v>40.851515759249502</v>
      </c>
      <c r="J4498" s="11">
        <v>-73.811223037758396</v>
      </c>
      <c r="K4498" s="11">
        <v>34</v>
      </c>
      <c r="L4498" s="11">
        <v>23.435950471246901</v>
      </c>
      <c r="M4498" s="11">
        <v>79.813035713257804</v>
      </c>
      <c r="N4498" s="11" t="s">
        <v>59</v>
      </c>
      <c r="O4498" s="11" t="s">
        <v>58</v>
      </c>
      <c r="P4498" s="11">
        <v>0</v>
      </c>
      <c r="Q4498" s="11">
        <v>0.44812810213326798</v>
      </c>
      <c r="R4498" s="11">
        <v>99</v>
      </c>
      <c r="S4498" s="11">
        <v>11</v>
      </c>
      <c r="T4498" s="11">
        <v>187.190416962656</v>
      </c>
      <c r="U4498" s="11">
        <v>16.087885477194501</v>
      </c>
      <c r="V4498" s="11" t="s">
        <v>63</v>
      </c>
    </row>
    <row r="4499" spans="1:22" x14ac:dyDescent="0.3">
      <c r="A4499" s="9">
        <v>45367.614583333299</v>
      </c>
      <c r="B4499" s="10">
        <v>45367</v>
      </c>
      <c r="C4499" s="11">
        <v>2024</v>
      </c>
      <c r="D4499" s="11">
        <v>3</v>
      </c>
      <c r="E4499" s="11">
        <v>16</v>
      </c>
      <c r="F4499" s="11">
        <v>14</v>
      </c>
      <c r="G4499" s="11" t="s">
        <v>64</v>
      </c>
      <c r="H4499" s="11" t="s">
        <v>65</v>
      </c>
      <c r="I4499" s="11">
        <v>40.610870852487999</v>
      </c>
      <c r="J4499" s="11">
        <v>-73.977675176131697</v>
      </c>
      <c r="K4499" s="11">
        <v>123</v>
      </c>
      <c r="L4499" s="11">
        <v>69.399885618407595</v>
      </c>
      <c r="M4499" s="11">
        <v>41.091566075494903</v>
      </c>
      <c r="N4499" s="11" t="s">
        <v>54</v>
      </c>
      <c r="O4499" s="11" t="s">
        <v>58</v>
      </c>
      <c r="P4499" s="11">
        <v>0</v>
      </c>
      <c r="Q4499" s="11">
        <v>0.67166963513457201</v>
      </c>
      <c r="R4499" s="11">
        <v>7</v>
      </c>
      <c r="S4499" s="11">
        <v>35</v>
      </c>
      <c r="T4499" s="11">
        <v>300.948410123911</v>
      </c>
      <c r="U4499" s="11">
        <v>8.6718511465228598</v>
      </c>
      <c r="V4499" s="11" t="s">
        <v>63</v>
      </c>
    </row>
    <row r="4500" spans="1:22" x14ac:dyDescent="0.3">
      <c r="A4500" s="9">
        <v>45367.618055555598</v>
      </c>
      <c r="B4500" s="10">
        <v>45367</v>
      </c>
      <c r="C4500" s="11">
        <v>2024</v>
      </c>
      <c r="D4500" s="11">
        <v>3</v>
      </c>
      <c r="E4500" s="11">
        <v>16</v>
      </c>
      <c r="F4500" s="11">
        <v>14</v>
      </c>
      <c r="G4500" s="11" t="s">
        <v>64</v>
      </c>
      <c r="H4500" s="11" t="s">
        <v>65</v>
      </c>
      <c r="I4500" s="11">
        <v>40.815564988112698</v>
      </c>
      <c r="J4500" s="11">
        <v>-73.893708377657504</v>
      </c>
      <c r="K4500" s="11">
        <v>139</v>
      </c>
      <c r="L4500" s="11">
        <v>77.822948761608501</v>
      </c>
      <c r="M4500" s="11">
        <v>76.389255492828994</v>
      </c>
      <c r="N4500" s="11" t="s">
        <v>54</v>
      </c>
      <c r="O4500" s="11" t="s">
        <v>55</v>
      </c>
      <c r="P4500" s="11">
        <v>0</v>
      </c>
      <c r="Q4500" s="11">
        <v>-0.30719680551571499</v>
      </c>
      <c r="R4500" s="11">
        <v>90</v>
      </c>
      <c r="S4500" s="11">
        <v>38</v>
      </c>
      <c r="T4500" s="11">
        <v>273.23419918271298</v>
      </c>
      <c r="U4500" s="11">
        <v>12.1342411297493</v>
      </c>
      <c r="V4500" s="11" t="s">
        <v>63</v>
      </c>
    </row>
    <row r="4501" spans="1:22" x14ac:dyDescent="0.3">
      <c r="A4501" s="9">
        <v>45367.621527777803</v>
      </c>
      <c r="B4501" s="10">
        <v>45367</v>
      </c>
      <c r="C4501" s="11">
        <v>2024</v>
      </c>
      <c r="D4501" s="11">
        <v>3</v>
      </c>
      <c r="E4501" s="11">
        <v>16</v>
      </c>
      <c r="F4501" s="11">
        <v>14</v>
      </c>
      <c r="G4501" s="11" t="s">
        <v>64</v>
      </c>
      <c r="H4501" s="11" t="s">
        <v>65</v>
      </c>
      <c r="I4501" s="11">
        <v>40.7503033582041</v>
      </c>
      <c r="J4501" s="11">
        <v>-73.8260824218479</v>
      </c>
      <c r="K4501" s="11">
        <v>242</v>
      </c>
      <c r="L4501" s="11">
        <v>11.282291094764201</v>
      </c>
      <c r="M4501" s="11">
        <v>67.743683239134398</v>
      </c>
      <c r="N4501" s="11" t="s">
        <v>59</v>
      </c>
      <c r="O4501" s="11" t="s">
        <v>58</v>
      </c>
      <c r="P4501" s="11">
        <v>0</v>
      </c>
      <c r="Q4501" s="11">
        <v>-0.171776884607763</v>
      </c>
      <c r="R4501" s="11">
        <v>2</v>
      </c>
      <c r="S4501" s="11">
        <v>20</v>
      </c>
      <c r="T4501" s="11">
        <v>72.318879482816399</v>
      </c>
      <c r="U4501" s="11">
        <v>21.9930532456181</v>
      </c>
      <c r="V4501" s="11" t="s">
        <v>56</v>
      </c>
    </row>
    <row r="4502" spans="1:22" x14ac:dyDescent="0.3">
      <c r="A4502" s="9">
        <v>45367.625</v>
      </c>
      <c r="B4502" s="10">
        <v>45367</v>
      </c>
      <c r="C4502" s="11">
        <v>2024</v>
      </c>
      <c r="D4502" s="11">
        <v>3</v>
      </c>
      <c r="E4502" s="11">
        <v>16</v>
      </c>
      <c r="F4502" s="11">
        <v>15</v>
      </c>
      <c r="G4502" s="11" t="s">
        <v>64</v>
      </c>
      <c r="H4502" s="11" t="s">
        <v>65</v>
      </c>
      <c r="I4502" s="11">
        <v>40.760823977368197</v>
      </c>
      <c r="J4502" s="11">
        <v>-73.861288428193504</v>
      </c>
      <c r="K4502" s="11">
        <v>253</v>
      </c>
      <c r="L4502" s="11">
        <v>15.854108222291901</v>
      </c>
      <c r="M4502" s="11">
        <v>70.254672818849301</v>
      </c>
      <c r="N4502" s="11" t="s">
        <v>57</v>
      </c>
      <c r="O4502" s="11" t="s">
        <v>60</v>
      </c>
      <c r="P4502" s="11">
        <v>0</v>
      </c>
      <c r="Q4502" s="11">
        <v>-3.59855394179475E-2</v>
      </c>
      <c r="R4502" s="11">
        <v>82</v>
      </c>
      <c r="S4502" s="11">
        <v>33</v>
      </c>
      <c r="T4502" s="11">
        <v>467.50732738751498</v>
      </c>
      <c r="U4502" s="11">
        <v>10.167310901122599</v>
      </c>
      <c r="V4502" s="11" t="s">
        <v>56</v>
      </c>
    </row>
    <row r="4503" spans="1:22" x14ac:dyDescent="0.3">
      <c r="A4503" s="9">
        <v>45367.628472222197</v>
      </c>
      <c r="B4503" s="10">
        <v>45367</v>
      </c>
      <c r="C4503" s="11">
        <v>2024</v>
      </c>
      <c r="D4503" s="11">
        <v>3</v>
      </c>
      <c r="E4503" s="11">
        <v>16</v>
      </c>
      <c r="F4503" s="11">
        <v>15</v>
      </c>
      <c r="G4503" s="11" t="s">
        <v>64</v>
      </c>
      <c r="H4503" s="11" t="s">
        <v>65</v>
      </c>
      <c r="I4503" s="11">
        <v>40.771011873970799</v>
      </c>
      <c r="J4503" s="11">
        <v>-73.707351283135196</v>
      </c>
      <c r="K4503" s="11">
        <v>186</v>
      </c>
      <c r="L4503" s="11">
        <v>36.497297384617497</v>
      </c>
      <c r="M4503" s="11">
        <v>23.551996211399299</v>
      </c>
      <c r="N4503" s="11" t="s">
        <v>59</v>
      </c>
      <c r="O4503" s="11" t="s">
        <v>55</v>
      </c>
      <c r="P4503" s="11">
        <v>0</v>
      </c>
      <c r="Q4503" s="11">
        <v>0.99181602686794301</v>
      </c>
      <c r="R4503" s="11">
        <v>69</v>
      </c>
      <c r="S4503" s="11">
        <v>23</v>
      </c>
      <c r="T4503" s="11">
        <v>55.338474434972397</v>
      </c>
      <c r="U4503" s="11">
        <v>6.3027315220600704</v>
      </c>
      <c r="V4503" s="11" t="s">
        <v>63</v>
      </c>
    </row>
    <row r="4504" spans="1:22" x14ac:dyDescent="0.3">
      <c r="A4504" s="9">
        <v>45367.631944444503</v>
      </c>
      <c r="B4504" s="10">
        <v>45367</v>
      </c>
      <c r="C4504" s="11">
        <v>2024</v>
      </c>
      <c r="D4504" s="11">
        <v>3</v>
      </c>
      <c r="E4504" s="11">
        <v>16</v>
      </c>
      <c r="F4504" s="11">
        <v>15</v>
      </c>
      <c r="G4504" s="11" t="s">
        <v>64</v>
      </c>
      <c r="H4504" s="11" t="s">
        <v>65</v>
      </c>
      <c r="I4504" s="11">
        <v>40.817392462249103</v>
      </c>
      <c r="J4504" s="11">
        <v>-73.921204252196304</v>
      </c>
      <c r="K4504" s="11">
        <v>247</v>
      </c>
      <c r="L4504" s="11">
        <v>79.979901194569294</v>
      </c>
      <c r="M4504" s="11">
        <v>76.802298560043795</v>
      </c>
      <c r="N4504" s="11" t="s">
        <v>59</v>
      </c>
      <c r="O4504" s="11" t="s">
        <v>58</v>
      </c>
      <c r="P4504" s="11">
        <v>0</v>
      </c>
      <c r="Q4504" s="11">
        <v>-0.350594147599332</v>
      </c>
      <c r="R4504" s="11">
        <v>71</v>
      </c>
      <c r="S4504" s="11">
        <v>47</v>
      </c>
      <c r="T4504" s="11">
        <v>393.009063910647</v>
      </c>
      <c r="U4504" s="11">
        <v>10.4533162987089</v>
      </c>
      <c r="V4504" s="11" t="s">
        <v>56</v>
      </c>
    </row>
    <row r="4505" spans="1:22" x14ac:dyDescent="0.3">
      <c r="A4505" s="9">
        <v>45367.635416666701</v>
      </c>
      <c r="B4505" s="10">
        <v>45367</v>
      </c>
      <c r="C4505" s="11">
        <v>2024</v>
      </c>
      <c r="D4505" s="11">
        <v>3</v>
      </c>
      <c r="E4505" s="11">
        <v>16</v>
      </c>
      <c r="F4505" s="11">
        <v>15</v>
      </c>
      <c r="G4505" s="11" t="s">
        <v>64</v>
      </c>
      <c r="H4505" s="11" t="s">
        <v>65</v>
      </c>
      <c r="I4505" s="11">
        <v>40.675031566969899</v>
      </c>
      <c r="J4505" s="11">
        <v>-73.985555908372007</v>
      </c>
      <c r="K4505" s="11">
        <v>33</v>
      </c>
      <c r="L4505" s="11">
        <v>33.095408553430502</v>
      </c>
      <c r="M4505" s="11">
        <v>59.578861029011598</v>
      </c>
      <c r="N4505" s="11" t="s">
        <v>57</v>
      </c>
      <c r="O4505" s="11" t="s">
        <v>60</v>
      </c>
      <c r="P4505" s="11">
        <v>0</v>
      </c>
      <c r="Q4505" s="11">
        <v>0.87105570298157897</v>
      </c>
      <c r="R4505" s="11">
        <v>50</v>
      </c>
      <c r="S4505" s="11">
        <v>38</v>
      </c>
      <c r="T4505" s="11">
        <v>412.25414071479003</v>
      </c>
      <c r="U4505" s="11">
        <v>11.266541244623999</v>
      </c>
      <c r="V4505" s="11" t="s">
        <v>63</v>
      </c>
    </row>
    <row r="4506" spans="1:22" x14ac:dyDescent="0.3">
      <c r="A4506" s="9">
        <v>45367.638888888898</v>
      </c>
      <c r="B4506" s="10">
        <v>45367</v>
      </c>
      <c r="C4506" s="11">
        <v>2024</v>
      </c>
      <c r="D4506" s="11">
        <v>3</v>
      </c>
      <c r="E4506" s="11">
        <v>16</v>
      </c>
      <c r="F4506" s="11">
        <v>15</v>
      </c>
      <c r="G4506" s="11" t="s">
        <v>64</v>
      </c>
      <c r="H4506" s="11" t="s">
        <v>65</v>
      </c>
      <c r="I4506" s="11">
        <v>40.716510132299</v>
      </c>
      <c r="J4506" s="11">
        <v>-73.8531344877414</v>
      </c>
      <c r="K4506" s="11">
        <v>274</v>
      </c>
      <c r="L4506" s="11">
        <v>69.9953067738453</v>
      </c>
      <c r="M4506" s="11">
        <v>55.247685100700402</v>
      </c>
      <c r="N4506" s="11" t="s">
        <v>54</v>
      </c>
      <c r="O4506" s="11" t="s">
        <v>60</v>
      </c>
      <c r="P4506" s="11">
        <v>0</v>
      </c>
      <c r="Q4506" s="11">
        <v>8.7670725176662107E-2</v>
      </c>
      <c r="R4506" s="11">
        <v>11</v>
      </c>
      <c r="S4506" s="11">
        <v>7</v>
      </c>
      <c r="T4506" s="11">
        <v>251.13806264537001</v>
      </c>
      <c r="U4506" s="11">
        <v>25.194915205443401</v>
      </c>
      <c r="V4506" s="11" t="s">
        <v>56</v>
      </c>
    </row>
    <row r="4507" spans="1:22" x14ac:dyDescent="0.3">
      <c r="A4507" s="9">
        <v>45367.642361111102</v>
      </c>
      <c r="B4507" s="10">
        <v>45367</v>
      </c>
      <c r="C4507" s="11">
        <v>2024</v>
      </c>
      <c r="D4507" s="11">
        <v>3</v>
      </c>
      <c r="E4507" s="11">
        <v>16</v>
      </c>
      <c r="F4507" s="11">
        <v>15</v>
      </c>
      <c r="G4507" s="11" t="s">
        <v>64</v>
      </c>
      <c r="H4507" s="11" t="s">
        <v>65</v>
      </c>
      <c r="I4507" s="11">
        <v>40.662031335755401</v>
      </c>
      <c r="J4507" s="11">
        <v>-73.870124747492397</v>
      </c>
      <c r="K4507" s="11">
        <v>92</v>
      </c>
      <c r="L4507" s="11">
        <v>59.4369468891461</v>
      </c>
      <c r="M4507" s="11">
        <v>50.101130581798799</v>
      </c>
      <c r="N4507" s="11" t="s">
        <v>57</v>
      </c>
      <c r="O4507" s="11" t="s">
        <v>58</v>
      </c>
      <c r="P4507" s="11">
        <v>0</v>
      </c>
      <c r="Q4507" s="11">
        <v>0.91530346401672003</v>
      </c>
      <c r="R4507" s="11">
        <v>55</v>
      </c>
      <c r="S4507" s="11">
        <v>27</v>
      </c>
      <c r="T4507" s="11">
        <v>248.25322869394699</v>
      </c>
      <c r="U4507" s="11">
        <v>16.864910674361901</v>
      </c>
      <c r="V4507" s="11" t="s">
        <v>63</v>
      </c>
    </row>
    <row r="4508" spans="1:22" x14ac:dyDescent="0.3">
      <c r="A4508" s="9">
        <v>45367.645833333299</v>
      </c>
      <c r="B4508" s="10">
        <v>45367</v>
      </c>
      <c r="C4508" s="11">
        <v>2024</v>
      </c>
      <c r="D4508" s="11">
        <v>3</v>
      </c>
      <c r="E4508" s="11">
        <v>16</v>
      </c>
      <c r="F4508" s="11">
        <v>15</v>
      </c>
      <c r="G4508" s="11" t="s">
        <v>64</v>
      </c>
      <c r="H4508" s="11" t="s">
        <v>65</v>
      </c>
      <c r="I4508" s="11">
        <v>40.8688473872269</v>
      </c>
      <c r="J4508" s="11">
        <v>-73.956611399196603</v>
      </c>
      <c r="K4508" s="11">
        <v>124</v>
      </c>
      <c r="L4508" s="11">
        <v>32.139820029269998</v>
      </c>
      <c r="M4508" s="11">
        <v>21.850153740025</v>
      </c>
      <c r="N4508" s="11" t="s">
        <v>54</v>
      </c>
      <c r="O4508" s="11" t="s">
        <v>55</v>
      </c>
      <c r="P4508" s="11">
        <v>0</v>
      </c>
      <c r="Q4508" s="11">
        <v>0.97803079019084804</v>
      </c>
      <c r="R4508" s="11">
        <v>39</v>
      </c>
      <c r="S4508" s="11">
        <v>15</v>
      </c>
      <c r="T4508" s="11">
        <v>90.650917995792796</v>
      </c>
      <c r="U4508" s="11">
        <v>18.937554984088798</v>
      </c>
      <c r="V4508" s="11" t="s">
        <v>63</v>
      </c>
    </row>
    <row r="4509" spans="1:22" x14ac:dyDescent="0.3">
      <c r="A4509" s="9">
        <v>45367.649305555598</v>
      </c>
      <c r="B4509" s="10">
        <v>45367</v>
      </c>
      <c r="C4509" s="11">
        <v>2024</v>
      </c>
      <c r="D4509" s="11">
        <v>3</v>
      </c>
      <c r="E4509" s="11">
        <v>16</v>
      </c>
      <c r="F4509" s="11">
        <v>15</v>
      </c>
      <c r="G4509" s="11" t="s">
        <v>64</v>
      </c>
      <c r="H4509" s="11" t="s">
        <v>65</v>
      </c>
      <c r="I4509" s="11">
        <v>40.731042711770002</v>
      </c>
      <c r="J4509" s="11">
        <v>-73.888584408797598</v>
      </c>
      <c r="K4509" s="11">
        <v>260</v>
      </c>
      <c r="L4509" s="11">
        <v>37.657501796064501</v>
      </c>
      <c r="M4509" s="11">
        <v>52.572414749788301</v>
      </c>
      <c r="N4509" s="11" t="s">
        <v>57</v>
      </c>
      <c r="O4509" s="11" t="s">
        <v>55</v>
      </c>
      <c r="P4509" s="11">
        <v>0</v>
      </c>
      <c r="Q4509" s="11">
        <v>-0.240431322308791</v>
      </c>
      <c r="R4509" s="11">
        <v>17</v>
      </c>
      <c r="S4509" s="11">
        <v>31</v>
      </c>
      <c r="T4509" s="11">
        <v>136.11919666703599</v>
      </c>
      <c r="U4509" s="11">
        <v>13.649715834286701</v>
      </c>
      <c r="V4509" s="11" t="s">
        <v>56</v>
      </c>
    </row>
    <row r="4510" spans="1:22" x14ac:dyDescent="0.3">
      <c r="A4510" s="9">
        <v>45367.652777777803</v>
      </c>
      <c r="B4510" s="10">
        <v>45367</v>
      </c>
      <c r="C4510" s="11">
        <v>2024</v>
      </c>
      <c r="D4510" s="11">
        <v>3</v>
      </c>
      <c r="E4510" s="11">
        <v>16</v>
      </c>
      <c r="F4510" s="11">
        <v>15</v>
      </c>
      <c r="G4510" s="11" t="s">
        <v>64</v>
      </c>
      <c r="H4510" s="11" t="s">
        <v>65</v>
      </c>
      <c r="I4510" s="11">
        <v>40.804410718501003</v>
      </c>
      <c r="J4510" s="11">
        <v>-73.716512445105096</v>
      </c>
      <c r="K4510" s="11">
        <v>273</v>
      </c>
      <c r="L4510" s="11">
        <v>27.059813976846002</v>
      </c>
      <c r="M4510" s="11">
        <v>37.200063549450697</v>
      </c>
      <c r="N4510" s="11" t="s">
        <v>57</v>
      </c>
      <c r="O4510" s="11" t="s">
        <v>61</v>
      </c>
      <c r="P4510" s="11">
        <v>0</v>
      </c>
      <c r="Q4510" s="11">
        <v>0.558842374847204</v>
      </c>
      <c r="R4510" s="11">
        <v>88</v>
      </c>
      <c r="S4510" s="11">
        <v>44</v>
      </c>
      <c r="T4510" s="11">
        <v>266.49002980156803</v>
      </c>
      <c r="U4510" s="11">
        <v>17.0474573890912</v>
      </c>
      <c r="V4510" s="11" t="s">
        <v>56</v>
      </c>
    </row>
    <row r="4511" spans="1:22" x14ac:dyDescent="0.3">
      <c r="A4511" s="9">
        <v>45367.65625</v>
      </c>
      <c r="B4511" s="10">
        <v>45367</v>
      </c>
      <c r="C4511" s="11">
        <v>2024</v>
      </c>
      <c r="D4511" s="11">
        <v>3</v>
      </c>
      <c r="E4511" s="11">
        <v>16</v>
      </c>
      <c r="F4511" s="11">
        <v>15</v>
      </c>
      <c r="G4511" s="11" t="s">
        <v>64</v>
      </c>
      <c r="H4511" s="11" t="s">
        <v>65</v>
      </c>
      <c r="I4511" s="11">
        <v>40.702136421950897</v>
      </c>
      <c r="J4511" s="11">
        <v>-73.760412711013998</v>
      </c>
      <c r="K4511" s="11">
        <v>57</v>
      </c>
      <c r="L4511" s="11">
        <v>62.227262378485896</v>
      </c>
      <c r="M4511" s="11">
        <v>33.634842302390901</v>
      </c>
      <c r="N4511" s="11" t="s">
        <v>54</v>
      </c>
      <c r="O4511" s="11" t="s">
        <v>61</v>
      </c>
      <c r="P4511" s="11">
        <v>0</v>
      </c>
      <c r="Q4511" s="11">
        <v>0.40279690207625402</v>
      </c>
      <c r="R4511" s="11">
        <v>40</v>
      </c>
      <c r="S4511" s="11">
        <v>14</v>
      </c>
      <c r="T4511" s="11">
        <v>152.33409741010101</v>
      </c>
      <c r="U4511" s="11">
        <v>9.7129983943089293</v>
      </c>
      <c r="V4511" s="11" t="s">
        <v>62</v>
      </c>
    </row>
    <row r="4512" spans="1:22" x14ac:dyDescent="0.3">
      <c r="A4512" s="9">
        <v>45367.659722222197</v>
      </c>
      <c r="B4512" s="10">
        <v>45367</v>
      </c>
      <c r="C4512" s="11">
        <v>2024</v>
      </c>
      <c r="D4512" s="11">
        <v>3</v>
      </c>
      <c r="E4512" s="11">
        <v>16</v>
      </c>
      <c r="F4512" s="11">
        <v>15</v>
      </c>
      <c r="G4512" s="11" t="s">
        <v>64</v>
      </c>
      <c r="H4512" s="11" t="s">
        <v>65</v>
      </c>
      <c r="I4512" s="11">
        <v>40.829076991125199</v>
      </c>
      <c r="J4512" s="11">
        <v>-73.778805516927605</v>
      </c>
      <c r="K4512" s="11">
        <v>155</v>
      </c>
      <c r="L4512" s="11">
        <v>15.4486353907352</v>
      </c>
      <c r="M4512" s="11">
        <v>11.301835672531199</v>
      </c>
      <c r="N4512" s="11" t="s">
        <v>59</v>
      </c>
      <c r="O4512" s="11" t="s">
        <v>55</v>
      </c>
      <c r="P4512" s="11">
        <v>0</v>
      </c>
      <c r="Q4512" s="11">
        <v>0.82382354683964498</v>
      </c>
      <c r="R4512" s="11">
        <v>98</v>
      </c>
      <c r="S4512" s="11">
        <v>48</v>
      </c>
      <c r="T4512" s="11">
        <v>121.87315820187</v>
      </c>
      <c r="U4512" s="11">
        <v>7.1032393748824996</v>
      </c>
      <c r="V4512" s="11" t="s">
        <v>56</v>
      </c>
    </row>
    <row r="4513" spans="1:22" x14ac:dyDescent="0.3">
      <c r="A4513" s="9">
        <v>45367.663194444503</v>
      </c>
      <c r="B4513" s="10">
        <v>45367</v>
      </c>
      <c r="C4513" s="11">
        <v>2024</v>
      </c>
      <c r="D4513" s="11">
        <v>3</v>
      </c>
      <c r="E4513" s="11">
        <v>16</v>
      </c>
      <c r="F4513" s="11">
        <v>15</v>
      </c>
      <c r="G4513" s="11" t="s">
        <v>64</v>
      </c>
      <c r="H4513" s="11" t="s">
        <v>65</v>
      </c>
      <c r="I4513" s="11">
        <v>40.824857301343599</v>
      </c>
      <c r="J4513" s="11">
        <v>-73.901192185702797</v>
      </c>
      <c r="K4513" s="11">
        <v>146</v>
      </c>
      <c r="L4513" s="11">
        <v>74.685497059277694</v>
      </c>
      <c r="M4513" s="11">
        <v>58.713849259251901</v>
      </c>
      <c r="N4513" s="11" t="s">
        <v>54</v>
      </c>
      <c r="O4513" s="11" t="s">
        <v>58</v>
      </c>
      <c r="P4513" s="11">
        <v>0</v>
      </c>
      <c r="Q4513" s="11">
        <v>-0.43899966415757102</v>
      </c>
      <c r="R4513" s="11">
        <v>54</v>
      </c>
      <c r="S4513" s="11">
        <v>49</v>
      </c>
      <c r="T4513" s="11">
        <v>227.333359684317</v>
      </c>
      <c r="U4513" s="11">
        <v>5.49791358423772</v>
      </c>
      <c r="V4513" s="11" t="s">
        <v>63</v>
      </c>
    </row>
    <row r="4514" spans="1:22" x14ac:dyDescent="0.3">
      <c r="A4514" s="9">
        <v>45367.666666666701</v>
      </c>
      <c r="B4514" s="10">
        <v>45367</v>
      </c>
      <c r="C4514" s="11">
        <v>2024</v>
      </c>
      <c r="D4514" s="11">
        <v>3</v>
      </c>
      <c r="E4514" s="11">
        <v>16</v>
      </c>
      <c r="F4514" s="11">
        <v>16</v>
      </c>
      <c r="G4514" s="11" t="s">
        <v>64</v>
      </c>
      <c r="H4514" s="11" t="s">
        <v>65</v>
      </c>
      <c r="I4514" s="11">
        <v>40.770636570143601</v>
      </c>
      <c r="J4514" s="11">
        <v>-73.9163165667767</v>
      </c>
      <c r="K4514" s="11">
        <v>10</v>
      </c>
      <c r="L4514" s="11">
        <v>58.283421848758302</v>
      </c>
      <c r="M4514" s="11">
        <v>15.198528090849299</v>
      </c>
      <c r="N4514" s="11" t="s">
        <v>59</v>
      </c>
      <c r="O4514" s="11" t="s">
        <v>61</v>
      </c>
      <c r="P4514" s="11">
        <v>0</v>
      </c>
      <c r="Q4514" s="11">
        <v>2.29003632555233E-2</v>
      </c>
      <c r="R4514" s="11">
        <v>37</v>
      </c>
      <c r="S4514" s="11">
        <v>12</v>
      </c>
      <c r="T4514" s="11">
        <v>460.96205273868702</v>
      </c>
      <c r="U4514" s="11">
        <v>10.3770998895448</v>
      </c>
      <c r="V4514" s="11" t="s">
        <v>62</v>
      </c>
    </row>
    <row r="4515" spans="1:22" x14ac:dyDescent="0.3">
      <c r="A4515" s="9">
        <v>45367.670138888898</v>
      </c>
      <c r="B4515" s="10">
        <v>45367</v>
      </c>
      <c r="C4515" s="11">
        <v>2024</v>
      </c>
      <c r="D4515" s="11">
        <v>3</v>
      </c>
      <c r="E4515" s="11">
        <v>16</v>
      </c>
      <c r="F4515" s="11">
        <v>16</v>
      </c>
      <c r="G4515" s="11" t="s">
        <v>64</v>
      </c>
      <c r="H4515" s="11" t="s">
        <v>65</v>
      </c>
      <c r="I4515" s="11">
        <v>40.8061083034315</v>
      </c>
      <c r="J4515" s="11">
        <v>-73.938772489848702</v>
      </c>
      <c r="K4515" s="11">
        <v>148</v>
      </c>
      <c r="L4515" s="11">
        <v>51.571350739630198</v>
      </c>
      <c r="M4515" s="11">
        <v>96.058274047622504</v>
      </c>
      <c r="N4515" s="11" t="s">
        <v>57</v>
      </c>
      <c r="O4515" s="11" t="s">
        <v>55</v>
      </c>
      <c r="P4515" s="11">
        <v>0</v>
      </c>
      <c r="Q4515" s="11">
        <v>0.98431277208756096</v>
      </c>
      <c r="R4515" s="11">
        <v>97</v>
      </c>
      <c r="S4515" s="11">
        <v>22</v>
      </c>
      <c r="T4515" s="11">
        <v>221.942880836184</v>
      </c>
      <c r="U4515" s="11">
        <v>29.6665483452947</v>
      </c>
      <c r="V4515" s="11" t="s">
        <v>56</v>
      </c>
    </row>
    <row r="4516" spans="1:22" x14ac:dyDescent="0.3">
      <c r="A4516" s="9">
        <v>45367.673611111102</v>
      </c>
      <c r="B4516" s="10">
        <v>45367</v>
      </c>
      <c r="C4516" s="11">
        <v>2024</v>
      </c>
      <c r="D4516" s="11">
        <v>3</v>
      </c>
      <c r="E4516" s="11">
        <v>16</v>
      </c>
      <c r="F4516" s="11">
        <v>16</v>
      </c>
      <c r="G4516" s="11" t="s">
        <v>64</v>
      </c>
      <c r="H4516" s="11" t="s">
        <v>65</v>
      </c>
      <c r="I4516" s="11">
        <v>40.788772479832801</v>
      </c>
      <c r="J4516" s="11">
        <v>-73.945868759141007</v>
      </c>
      <c r="K4516" s="11">
        <v>47</v>
      </c>
      <c r="L4516" s="11">
        <v>72.142424351768796</v>
      </c>
      <c r="M4516" s="11">
        <v>48.885844444133397</v>
      </c>
      <c r="N4516" s="11" t="s">
        <v>59</v>
      </c>
      <c r="O4516" s="11" t="s">
        <v>58</v>
      </c>
      <c r="P4516" s="11">
        <v>0</v>
      </c>
      <c r="Q4516" s="11">
        <v>-0.21209801212088999</v>
      </c>
      <c r="R4516" s="11">
        <v>53</v>
      </c>
      <c r="S4516" s="11">
        <v>0</v>
      </c>
      <c r="T4516" s="11">
        <v>306.72913367948598</v>
      </c>
      <c r="U4516" s="11">
        <v>9.7269152397529304</v>
      </c>
      <c r="V4516" s="11" t="s">
        <v>62</v>
      </c>
    </row>
    <row r="4517" spans="1:22" x14ac:dyDescent="0.3">
      <c r="A4517" s="9">
        <v>45367.677083333299</v>
      </c>
      <c r="B4517" s="10">
        <v>45367</v>
      </c>
      <c r="C4517" s="11">
        <v>2024</v>
      </c>
      <c r="D4517" s="11">
        <v>3</v>
      </c>
      <c r="E4517" s="11">
        <v>16</v>
      </c>
      <c r="F4517" s="11">
        <v>16</v>
      </c>
      <c r="G4517" s="11" t="s">
        <v>64</v>
      </c>
      <c r="H4517" s="11" t="s">
        <v>65</v>
      </c>
      <c r="I4517" s="11">
        <v>40.828642005480198</v>
      </c>
      <c r="J4517" s="11">
        <v>-73.898415887130795</v>
      </c>
      <c r="K4517" s="11">
        <v>274</v>
      </c>
      <c r="L4517" s="11">
        <v>59.865079897084499</v>
      </c>
      <c r="M4517" s="11">
        <v>95.591154129651699</v>
      </c>
      <c r="N4517" s="11" t="s">
        <v>59</v>
      </c>
      <c r="O4517" s="11" t="s">
        <v>61</v>
      </c>
      <c r="P4517" s="11">
        <v>0</v>
      </c>
      <c r="Q4517" s="11">
        <v>0.46283065025894399</v>
      </c>
      <c r="R4517" s="11">
        <v>3</v>
      </c>
      <c r="S4517" s="11">
        <v>3</v>
      </c>
      <c r="T4517" s="11">
        <v>440.80831398508798</v>
      </c>
      <c r="U4517" s="11">
        <v>15.917496383681501</v>
      </c>
      <c r="V4517" s="11" t="s">
        <v>56</v>
      </c>
    </row>
    <row r="4518" spans="1:22" x14ac:dyDescent="0.3">
      <c r="A4518" s="9">
        <v>45367.680555555598</v>
      </c>
      <c r="B4518" s="10">
        <v>45367</v>
      </c>
      <c r="C4518" s="11">
        <v>2024</v>
      </c>
      <c r="D4518" s="11">
        <v>3</v>
      </c>
      <c r="E4518" s="11">
        <v>16</v>
      </c>
      <c r="F4518" s="11">
        <v>16</v>
      </c>
      <c r="G4518" s="11" t="s">
        <v>64</v>
      </c>
      <c r="H4518" s="11" t="s">
        <v>65</v>
      </c>
      <c r="I4518" s="11">
        <v>40.657727701134398</v>
      </c>
      <c r="J4518" s="11">
        <v>-73.990452905008297</v>
      </c>
      <c r="K4518" s="11">
        <v>202</v>
      </c>
      <c r="L4518" s="11">
        <v>77.516999218583294</v>
      </c>
      <c r="M4518" s="11">
        <v>42.899057766615002</v>
      </c>
      <c r="N4518" s="11" t="s">
        <v>57</v>
      </c>
      <c r="O4518" s="11" t="s">
        <v>55</v>
      </c>
      <c r="P4518" s="11">
        <v>0</v>
      </c>
      <c r="Q4518" s="11">
        <v>0.348671753687118</v>
      </c>
      <c r="R4518" s="11">
        <v>6</v>
      </c>
      <c r="S4518" s="11">
        <v>20</v>
      </c>
      <c r="T4518" s="11">
        <v>370.37041508864098</v>
      </c>
      <c r="U4518" s="11">
        <v>14.9765875324166</v>
      </c>
      <c r="V4518" s="11" t="s">
        <v>56</v>
      </c>
    </row>
    <row r="4519" spans="1:22" x14ac:dyDescent="0.3">
      <c r="A4519" s="9">
        <v>45367.684027777803</v>
      </c>
      <c r="B4519" s="10">
        <v>45367</v>
      </c>
      <c r="C4519" s="11">
        <v>2024</v>
      </c>
      <c r="D4519" s="11">
        <v>3</v>
      </c>
      <c r="E4519" s="11">
        <v>16</v>
      </c>
      <c r="F4519" s="11">
        <v>16</v>
      </c>
      <c r="G4519" s="11" t="s">
        <v>64</v>
      </c>
      <c r="H4519" s="11" t="s">
        <v>65</v>
      </c>
      <c r="I4519" s="11">
        <v>40.677300545880499</v>
      </c>
      <c r="J4519" s="11">
        <v>-73.817675796679794</v>
      </c>
      <c r="K4519" s="11">
        <v>167</v>
      </c>
      <c r="L4519" s="11">
        <v>23.702440513104701</v>
      </c>
      <c r="M4519" s="11">
        <v>57.401691448499903</v>
      </c>
      <c r="N4519" s="11" t="s">
        <v>57</v>
      </c>
      <c r="O4519" s="11" t="s">
        <v>61</v>
      </c>
      <c r="P4519" s="11">
        <v>0</v>
      </c>
      <c r="Q4519" s="11">
        <v>0.41224928494330798</v>
      </c>
      <c r="R4519" s="11">
        <v>45</v>
      </c>
      <c r="S4519" s="11">
        <v>15</v>
      </c>
      <c r="T4519" s="11">
        <v>192.82295158121801</v>
      </c>
      <c r="U4519" s="11">
        <v>14.6338854744409</v>
      </c>
      <c r="V4519" s="11" t="s">
        <v>63</v>
      </c>
    </row>
    <row r="4520" spans="1:22" x14ac:dyDescent="0.3">
      <c r="A4520" s="9">
        <v>45367.6875</v>
      </c>
      <c r="B4520" s="10">
        <v>45367</v>
      </c>
      <c r="C4520" s="11">
        <v>2024</v>
      </c>
      <c r="D4520" s="11">
        <v>3</v>
      </c>
      <c r="E4520" s="11">
        <v>16</v>
      </c>
      <c r="F4520" s="11">
        <v>16</v>
      </c>
      <c r="G4520" s="11" t="s">
        <v>64</v>
      </c>
      <c r="H4520" s="11" t="s">
        <v>65</v>
      </c>
      <c r="I4520" s="11">
        <v>40.860024109451899</v>
      </c>
      <c r="J4520" s="11">
        <v>-73.844134982928793</v>
      </c>
      <c r="K4520" s="11">
        <v>181</v>
      </c>
      <c r="L4520" s="11">
        <v>43.0117248804913</v>
      </c>
      <c r="M4520" s="11">
        <v>88.799342479471505</v>
      </c>
      <c r="N4520" s="11" t="s">
        <v>57</v>
      </c>
      <c r="O4520" s="11" t="s">
        <v>58</v>
      </c>
      <c r="P4520" s="11">
        <v>1</v>
      </c>
      <c r="Q4520" s="11">
        <v>0.53339461643138497</v>
      </c>
      <c r="R4520" s="11">
        <v>76</v>
      </c>
      <c r="S4520" s="11">
        <v>5</v>
      </c>
      <c r="T4520" s="11">
        <v>470.33699054932703</v>
      </c>
      <c r="U4520" s="11">
        <v>17.834288356195898</v>
      </c>
      <c r="V4520" s="11" t="s">
        <v>56</v>
      </c>
    </row>
    <row r="4521" spans="1:22" x14ac:dyDescent="0.3">
      <c r="A4521" s="9">
        <v>45367.690972222197</v>
      </c>
      <c r="B4521" s="10">
        <v>45367</v>
      </c>
      <c r="C4521" s="11">
        <v>2024</v>
      </c>
      <c r="D4521" s="11">
        <v>3</v>
      </c>
      <c r="E4521" s="11">
        <v>16</v>
      </c>
      <c r="F4521" s="11">
        <v>16</v>
      </c>
      <c r="G4521" s="11" t="s">
        <v>64</v>
      </c>
      <c r="H4521" s="11" t="s">
        <v>65</v>
      </c>
      <c r="I4521" s="11">
        <v>40.704080013391803</v>
      </c>
      <c r="J4521" s="11">
        <v>-73.926355753346002</v>
      </c>
      <c r="K4521" s="11">
        <v>104</v>
      </c>
      <c r="L4521" s="11">
        <v>25.399543405602099</v>
      </c>
      <c r="M4521" s="11">
        <v>89.036021614913807</v>
      </c>
      <c r="N4521" s="11" t="s">
        <v>59</v>
      </c>
      <c r="O4521" s="11" t="s">
        <v>58</v>
      </c>
      <c r="P4521" s="11">
        <v>1</v>
      </c>
      <c r="Q4521" s="11">
        <v>-0.42361595455220102</v>
      </c>
      <c r="R4521" s="11">
        <v>30</v>
      </c>
      <c r="S4521" s="11">
        <v>14</v>
      </c>
      <c r="T4521" s="11">
        <v>381.68000695479299</v>
      </c>
      <c r="U4521" s="11">
        <v>24.055435311598899</v>
      </c>
      <c r="V4521" s="11" t="s">
        <v>56</v>
      </c>
    </row>
    <row r="4522" spans="1:22" x14ac:dyDescent="0.3">
      <c r="A4522" s="9">
        <v>45367.694444444503</v>
      </c>
      <c r="B4522" s="10">
        <v>45367</v>
      </c>
      <c r="C4522" s="11">
        <v>2024</v>
      </c>
      <c r="D4522" s="11">
        <v>3</v>
      </c>
      <c r="E4522" s="11">
        <v>16</v>
      </c>
      <c r="F4522" s="11">
        <v>16</v>
      </c>
      <c r="G4522" s="11" t="s">
        <v>64</v>
      </c>
      <c r="H4522" s="11" t="s">
        <v>65</v>
      </c>
      <c r="I4522" s="11">
        <v>40.635514020076599</v>
      </c>
      <c r="J4522" s="11">
        <v>-73.841953497356698</v>
      </c>
      <c r="K4522" s="11">
        <v>255</v>
      </c>
      <c r="L4522" s="11">
        <v>67.383701594787297</v>
      </c>
      <c r="M4522" s="11">
        <v>66.228461313093007</v>
      </c>
      <c r="N4522" s="11" t="s">
        <v>54</v>
      </c>
      <c r="O4522" s="11" t="s">
        <v>61</v>
      </c>
      <c r="P4522" s="11">
        <v>0</v>
      </c>
      <c r="Q4522" s="11">
        <v>0.78077751574417398</v>
      </c>
      <c r="R4522" s="11">
        <v>76</v>
      </c>
      <c r="S4522" s="11">
        <v>41</v>
      </c>
      <c r="T4522" s="11">
        <v>345.188031766206</v>
      </c>
      <c r="U4522" s="11">
        <v>25.059929764652999</v>
      </c>
      <c r="V4522" s="11" t="s">
        <v>56</v>
      </c>
    </row>
    <row r="4523" spans="1:22" x14ac:dyDescent="0.3">
      <c r="A4523" s="9">
        <v>45367.697916666701</v>
      </c>
      <c r="B4523" s="10">
        <v>45367</v>
      </c>
      <c r="C4523" s="11">
        <v>2024</v>
      </c>
      <c r="D4523" s="11">
        <v>3</v>
      </c>
      <c r="E4523" s="11">
        <v>16</v>
      </c>
      <c r="F4523" s="11">
        <v>16</v>
      </c>
      <c r="G4523" s="11" t="s">
        <v>64</v>
      </c>
      <c r="H4523" s="11" t="s">
        <v>65</v>
      </c>
      <c r="I4523" s="11">
        <v>40.745204463313598</v>
      </c>
      <c r="J4523" s="11">
        <v>-73.912540877141097</v>
      </c>
      <c r="K4523" s="11">
        <v>273</v>
      </c>
      <c r="L4523" s="11">
        <v>75.175201154981906</v>
      </c>
      <c r="M4523" s="11">
        <v>11.7825740787911</v>
      </c>
      <c r="N4523" s="11" t="s">
        <v>54</v>
      </c>
      <c r="O4523" s="11" t="s">
        <v>60</v>
      </c>
      <c r="P4523" s="11">
        <v>0</v>
      </c>
      <c r="Q4523" s="11">
        <v>0.148802064593065</v>
      </c>
      <c r="R4523" s="11">
        <v>41</v>
      </c>
      <c r="S4523" s="11">
        <v>28</v>
      </c>
      <c r="T4523" s="11">
        <v>396.21043890761899</v>
      </c>
      <c r="U4523" s="11">
        <v>14.826198605392699</v>
      </c>
      <c r="V4523" s="11" t="s">
        <v>56</v>
      </c>
    </row>
    <row r="4524" spans="1:22" x14ac:dyDescent="0.3">
      <c r="A4524" s="9">
        <v>45367.701388888898</v>
      </c>
      <c r="B4524" s="10">
        <v>45367</v>
      </c>
      <c r="C4524" s="11">
        <v>2024</v>
      </c>
      <c r="D4524" s="11">
        <v>3</v>
      </c>
      <c r="E4524" s="11">
        <v>16</v>
      </c>
      <c r="F4524" s="11">
        <v>16</v>
      </c>
      <c r="G4524" s="11" t="s">
        <v>64</v>
      </c>
      <c r="H4524" s="11" t="s">
        <v>65</v>
      </c>
      <c r="I4524" s="11">
        <v>40.707501180574504</v>
      </c>
      <c r="J4524" s="11">
        <v>-73.884727892042903</v>
      </c>
      <c r="K4524" s="11">
        <v>229</v>
      </c>
      <c r="L4524" s="11">
        <v>27.8711479151033</v>
      </c>
      <c r="M4524" s="11">
        <v>23.934979308351298</v>
      </c>
      <c r="N4524" s="11" t="s">
        <v>59</v>
      </c>
      <c r="O4524" s="11" t="s">
        <v>55</v>
      </c>
      <c r="P4524" s="11">
        <v>0</v>
      </c>
      <c r="Q4524" s="11">
        <v>0.61525575545121902</v>
      </c>
      <c r="R4524" s="11">
        <v>42</v>
      </c>
      <c r="S4524" s="11">
        <v>6</v>
      </c>
      <c r="T4524" s="11">
        <v>308.30728524940099</v>
      </c>
      <c r="U4524" s="11">
        <v>15.714861557118899</v>
      </c>
      <c r="V4524" s="11" t="s">
        <v>56</v>
      </c>
    </row>
    <row r="4525" spans="1:22" x14ac:dyDescent="0.3">
      <c r="A4525" s="9">
        <v>45367.704861111102</v>
      </c>
      <c r="B4525" s="10">
        <v>45367</v>
      </c>
      <c r="C4525" s="11">
        <v>2024</v>
      </c>
      <c r="D4525" s="11">
        <v>3</v>
      </c>
      <c r="E4525" s="11">
        <v>16</v>
      </c>
      <c r="F4525" s="11">
        <v>16</v>
      </c>
      <c r="G4525" s="11" t="s">
        <v>64</v>
      </c>
      <c r="H4525" s="11" t="s">
        <v>65</v>
      </c>
      <c r="I4525" s="11">
        <v>40.710339045483501</v>
      </c>
      <c r="J4525" s="11">
        <v>-73.745631303645098</v>
      </c>
      <c r="K4525" s="11">
        <v>180</v>
      </c>
      <c r="L4525" s="11">
        <v>61.360789443125398</v>
      </c>
      <c r="M4525" s="11">
        <v>92.753292926073101</v>
      </c>
      <c r="N4525" s="11" t="s">
        <v>57</v>
      </c>
      <c r="O4525" s="11" t="s">
        <v>60</v>
      </c>
      <c r="P4525" s="11">
        <v>0</v>
      </c>
      <c r="Q4525" s="11">
        <v>0.92831127226482302</v>
      </c>
      <c r="R4525" s="11">
        <v>89</v>
      </c>
      <c r="S4525" s="11">
        <v>26</v>
      </c>
      <c r="T4525" s="11">
        <v>224.67638948379499</v>
      </c>
      <c r="U4525" s="11">
        <v>19.7268551011013</v>
      </c>
      <c r="V4525" s="11" t="s">
        <v>56</v>
      </c>
    </row>
    <row r="4526" spans="1:22" x14ac:dyDescent="0.3">
      <c r="A4526" s="9">
        <v>45367.708333333299</v>
      </c>
      <c r="B4526" s="10">
        <v>45367</v>
      </c>
      <c r="C4526" s="11">
        <v>2024</v>
      </c>
      <c r="D4526" s="11">
        <v>3</v>
      </c>
      <c r="E4526" s="11">
        <v>16</v>
      </c>
      <c r="F4526" s="11">
        <v>17</v>
      </c>
      <c r="G4526" s="11" t="s">
        <v>64</v>
      </c>
      <c r="H4526" s="11" t="s">
        <v>65</v>
      </c>
      <c r="I4526" s="11">
        <v>40.829292113911201</v>
      </c>
      <c r="J4526" s="11">
        <v>-73.937965758849899</v>
      </c>
      <c r="K4526" s="11">
        <v>241</v>
      </c>
      <c r="L4526" s="11">
        <v>5.8180035787310898</v>
      </c>
      <c r="M4526" s="11">
        <v>11.9978610572576</v>
      </c>
      <c r="N4526" s="11" t="s">
        <v>59</v>
      </c>
      <c r="O4526" s="11" t="s">
        <v>55</v>
      </c>
      <c r="P4526" s="11">
        <v>0</v>
      </c>
      <c r="Q4526" s="11">
        <v>0.49697489952372398</v>
      </c>
      <c r="R4526" s="11">
        <v>18</v>
      </c>
      <c r="S4526" s="11">
        <v>22</v>
      </c>
      <c r="T4526" s="11">
        <v>202.06857602458501</v>
      </c>
      <c r="U4526" s="11">
        <v>16.6608789587263</v>
      </c>
      <c r="V4526" s="11" t="s">
        <v>56</v>
      </c>
    </row>
    <row r="4527" spans="1:22" x14ac:dyDescent="0.3">
      <c r="A4527" s="9">
        <v>45367.711805555598</v>
      </c>
      <c r="B4527" s="10">
        <v>45367</v>
      </c>
      <c r="C4527" s="11">
        <v>2024</v>
      </c>
      <c r="D4527" s="11">
        <v>3</v>
      </c>
      <c r="E4527" s="11">
        <v>16</v>
      </c>
      <c r="F4527" s="11">
        <v>17</v>
      </c>
      <c r="G4527" s="11" t="s">
        <v>64</v>
      </c>
      <c r="H4527" s="11" t="s">
        <v>65</v>
      </c>
      <c r="I4527" s="11">
        <v>40.6353678359391</v>
      </c>
      <c r="J4527" s="11">
        <v>-73.990059264118202</v>
      </c>
      <c r="K4527" s="11">
        <v>32</v>
      </c>
      <c r="L4527" s="11">
        <v>68.126168441792601</v>
      </c>
      <c r="M4527" s="11">
        <v>70.742567555011505</v>
      </c>
      <c r="N4527" s="11" t="s">
        <v>54</v>
      </c>
      <c r="O4527" s="11" t="s">
        <v>55</v>
      </c>
      <c r="P4527" s="11">
        <v>0</v>
      </c>
      <c r="Q4527" s="11">
        <v>0.13321934360200999</v>
      </c>
      <c r="R4527" s="11">
        <v>23</v>
      </c>
      <c r="S4527" s="11">
        <v>17</v>
      </c>
      <c r="T4527" s="11">
        <v>359.04564943950402</v>
      </c>
      <c r="U4527" s="11">
        <v>17.2330266945592</v>
      </c>
      <c r="V4527" s="11" t="s">
        <v>63</v>
      </c>
    </row>
    <row r="4528" spans="1:22" x14ac:dyDescent="0.3">
      <c r="A4528" s="9">
        <v>45367.715277777803</v>
      </c>
      <c r="B4528" s="10">
        <v>45367</v>
      </c>
      <c r="C4528" s="11">
        <v>2024</v>
      </c>
      <c r="D4528" s="11">
        <v>3</v>
      </c>
      <c r="E4528" s="11">
        <v>16</v>
      </c>
      <c r="F4528" s="11">
        <v>17</v>
      </c>
      <c r="G4528" s="11" t="s">
        <v>64</v>
      </c>
      <c r="H4528" s="11" t="s">
        <v>65</v>
      </c>
      <c r="I4528" s="11">
        <v>40.874792206405701</v>
      </c>
      <c r="J4528" s="11">
        <v>-73.891915317472794</v>
      </c>
      <c r="K4528" s="11">
        <v>197</v>
      </c>
      <c r="L4528" s="11">
        <v>18.368902952794301</v>
      </c>
      <c r="M4528" s="11">
        <v>32.745642497990602</v>
      </c>
      <c r="N4528" s="11" t="s">
        <v>54</v>
      </c>
      <c r="O4528" s="11" t="s">
        <v>55</v>
      </c>
      <c r="P4528" s="11">
        <v>0</v>
      </c>
      <c r="Q4528" s="11">
        <v>-8.1631883230555494E-2</v>
      </c>
      <c r="R4528" s="11">
        <v>90</v>
      </c>
      <c r="S4528" s="11">
        <v>49</v>
      </c>
      <c r="T4528" s="11">
        <v>368.60772997613202</v>
      </c>
      <c r="U4528" s="11">
        <v>7.5523732484039297</v>
      </c>
      <c r="V4528" s="11" t="s">
        <v>56</v>
      </c>
    </row>
    <row r="4529" spans="1:22" x14ac:dyDescent="0.3">
      <c r="A4529" s="9">
        <v>45367.71875</v>
      </c>
      <c r="B4529" s="10">
        <v>45367</v>
      </c>
      <c r="C4529" s="11">
        <v>2024</v>
      </c>
      <c r="D4529" s="11">
        <v>3</v>
      </c>
      <c r="E4529" s="11">
        <v>16</v>
      </c>
      <c r="F4529" s="11">
        <v>17</v>
      </c>
      <c r="G4529" s="11" t="s">
        <v>64</v>
      </c>
      <c r="H4529" s="11" t="s">
        <v>65</v>
      </c>
      <c r="I4529" s="11">
        <v>40.795808515893697</v>
      </c>
      <c r="J4529" s="11">
        <v>-73.918953359454306</v>
      </c>
      <c r="K4529" s="11">
        <v>137</v>
      </c>
      <c r="L4529" s="11">
        <v>21.963638199507201</v>
      </c>
      <c r="M4529" s="11">
        <v>17.931453833108801</v>
      </c>
      <c r="N4529" s="11" t="s">
        <v>59</v>
      </c>
      <c r="O4529" s="11" t="s">
        <v>61</v>
      </c>
      <c r="P4529" s="11">
        <v>0</v>
      </c>
      <c r="Q4529" s="11">
        <v>-0.88627199888772701</v>
      </c>
      <c r="R4529" s="11">
        <v>63</v>
      </c>
      <c r="S4529" s="11">
        <v>23</v>
      </c>
      <c r="T4529" s="11">
        <v>281.67565156158503</v>
      </c>
      <c r="U4529" s="11">
        <v>23.222181784246398</v>
      </c>
      <c r="V4529" s="11" t="s">
        <v>63</v>
      </c>
    </row>
    <row r="4530" spans="1:22" x14ac:dyDescent="0.3">
      <c r="A4530" s="9">
        <v>45367.722222222197</v>
      </c>
      <c r="B4530" s="10">
        <v>45367</v>
      </c>
      <c r="C4530" s="11">
        <v>2024</v>
      </c>
      <c r="D4530" s="11">
        <v>3</v>
      </c>
      <c r="E4530" s="11">
        <v>16</v>
      </c>
      <c r="F4530" s="11">
        <v>17</v>
      </c>
      <c r="G4530" s="11" t="s">
        <v>64</v>
      </c>
      <c r="H4530" s="11" t="s">
        <v>65</v>
      </c>
      <c r="I4530" s="11">
        <v>40.890954524343798</v>
      </c>
      <c r="J4530" s="11">
        <v>-73.703816482012201</v>
      </c>
      <c r="K4530" s="11">
        <v>249</v>
      </c>
      <c r="L4530" s="11">
        <v>78.237593794530596</v>
      </c>
      <c r="M4530" s="11">
        <v>31.047470754715</v>
      </c>
      <c r="N4530" s="11" t="s">
        <v>59</v>
      </c>
      <c r="O4530" s="11" t="s">
        <v>58</v>
      </c>
      <c r="P4530" s="11">
        <v>1</v>
      </c>
      <c r="Q4530" s="11">
        <v>0.42623299663277497</v>
      </c>
      <c r="R4530" s="11">
        <v>94</v>
      </c>
      <c r="S4530" s="11">
        <v>35</v>
      </c>
      <c r="T4530" s="11">
        <v>199.15683017448299</v>
      </c>
      <c r="U4530" s="11">
        <v>23.449060567470401</v>
      </c>
      <c r="V4530" s="11" t="s">
        <v>56</v>
      </c>
    </row>
    <row r="4531" spans="1:22" x14ac:dyDescent="0.3">
      <c r="A4531" s="9">
        <v>45367.725694444503</v>
      </c>
      <c r="B4531" s="10">
        <v>45367</v>
      </c>
      <c r="C4531" s="11">
        <v>2024</v>
      </c>
      <c r="D4531" s="11">
        <v>3</v>
      </c>
      <c r="E4531" s="11">
        <v>16</v>
      </c>
      <c r="F4531" s="11">
        <v>17</v>
      </c>
      <c r="G4531" s="11" t="s">
        <v>64</v>
      </c>
      <c r="H4531" s="11" t="s">
        <v>65</v>
      </c>
      <c r="I4531" s="11">
        <v>40.611764606104799</v>
      </c>
      <c r="J4531" s="11">
        <v>-73.896406371504597</v>
      </c>
      <c r="K4531" s="11">
        <v>294</v>
      </c>
      <c r="L4531" s="11">
        <v>38.164999947379997</v>
      </c>
      <c r="M4531" s="11">
        <v>11.175934617585501</v>
      </c>
      <c r="N4531" s="11" t="s">
        <v>57</v>
      </c>
      <c r="O4531" s="11" t="s">
        <v>55</v>
      </c>
      <c r="P4531" s="11">
        <v>0</v>
      </c>
      <c r="Q4531" s="11">
        <v>0.7864744043752</v>
      </c>
      <c r="R4531" s="11">
        <v>86</v>
      </c>
      <c r="S4531" s="11">
        <v>37</v>
      </c>
      <c r="T4531" s="11">
        <v>173.31047698092999</v>
      </c>
      <c r="U4531" s="11">
        <v>16.809814702304799</v>
      </c>
      <c r="V4531" s="11" t="s">
        <v>56</v>
      </c>
    </row>
    <row r="4532" spans="1:22" x14ac:dyDescent="0.3">
      <c r="A4532" s="9">
        <v>45367.729166666701</v>
      </c>
      <c r="B4532" s="10">
        <v>45367</v>
      </c>
      <c r="C4532" s="11">
        <v>2024</v>
      </c>
      <c r="D4532" s="11">
        <v>3</v>
      </c>
      <c r="E4532" s="11">
        <v>16</v>
      </c>
      <c r="F4532" s="11">
        <v>17</v>
      </c>
      <c r="G4532" s="11" t="s">
        <v>64</v>
      </c>
      <c r="H4532" s="11" t="s">
        <v>65</v>
      </c>
      <c r="I4532" s="11">
        <v>40.6522336242409</v>
      </c>
      <c r="J4532" s="11">
        <v>-73.734089593360693</v>
      </c>
      <c r="K4532" s="11">
        <v>135</v>
      </c>
      <c r="L4532" s="11">
        <v>41.205669187346899</v>
      </c>
      <c r="M4532" s="11">
        <v>14.7498353235989</v>
      </c>
      <c r="N4532" s="11" t="s">
        <v>59</v>
      </c>
      <c r="O4532" s="11" t="s">
        <v>58</v>
      </c>
      <c r="P4532" s="11">
        <v>1</v>
      </c>
      <c r="Q4532" s="11">
        <v>-0.71190272444814096</v>
      </c>
      <c r="R4532" s="11">
        <v>46</v>
      </c>
      <c r="S4532" s="11">
        <v>21</v>
      </c>
      <c r="T4532" s="11">
        <v>76.822540157422694</v>
      </c>
      <c r="U4532" s="11">
        <v>21.989276109804401</v>
      </c>
      <c r="V4532" s="11" t="s">
        <v>56</v>
      </c>
    </row>
    <row r="4533" spans="1:22" x14ac:dyDescent="0.3">
      <c r="A4533" s="9">
        <v>45367.732638888898</v>
      </c>
      <c r="B4533" s="10">
        <v>45367</v>
      </c>
      <c r="C4533" s="11">
        <v>2024</v>
      </c>
      <c r="D4533" s="11">
        <v>3</v>
      </c>
      <c r="E4533" s="11">
        <v>16</v>
      </c>
      <c r="F4533" s="11">
        <v>17</v>
      </c>
      <c r="G4533" s="11" t="s">
        <v>64</v>
      </c>
      <c r="H4533" s="11" t="s">
        <v>65</v>
      </c>
      <c r="I4533" s="11">
        <v>40.644850082909898</v>
      </c>
      <c r="J4533" s="11">
        <v>-73.762484176876498</v>
      </c>
      <c r="K4533" s="11">
        <v>252</v>
      </c>
      <c r="L4533" s="11">
        <v>47.544855538377199</v>
      </c>
      <c r="M4533" s="11">
        <v>86.163780184351197</v>
      </c>
      <c r="N4533" s="11" t="s">
        <v>54</v>
      </c>
      <c r="O4533" s="11" t="s">
        <v>61</v>
      </c>
      <c r="P4533" s="11">
        <v>0</v>
      </c>
      <c r="Q4533" s="11">
        <v>-0.249484521763392</v>
      </c>
      <c r="R4533" s="11">
        <v>80</v>
      </c>
      <c r="S4533" s="11">
        <v>13</v>
      </c>
      <c r="T4533" s="11">
        <v>459.12851868557601</v>
      </c>
      <c r="U4533" s="11">
        <v>21.713611604019999</v>
      </c>
      <c r="V4533" s="11" t="s">
        <v>56</v>
      </c>
    </row>
    <row r="4534" spans="1:22" x14ac:dyDescent="0.3">
      <c r="A4534" s="9">
        <v>45367.736111111102</v>
      </c>
      <c r="B4534" s="10">
        <v>45367</v>
      </c>
      <c r="C4534" s="11">
        <v>2024</v>
      </c>
      <c r="D4534" s="11">
        <v>3</v>
      </c>
      <c r="E4534" s="11">
        <v>16</v>
      </c>
      <c r="F4534" s="11">
        <v>17</v>
      </c>
      <c r="G4534" s="11" t="s">
        <v>64</v>
      </c>
      <c r="H4534" s="11" t="s">
        <v>65</v>
      </c>
      <c r="I4534" s="11">
        <v>40.668752427073002</v>
      </c>
      <c r="J4534" s="11">
        <v>-73.706043923573205</v>
      </c>
      <c r="K4534" s="11">
        <v>39</v>
      </c>
      <c r="L4534" s="11">
        <v>51.280505477037501</v>
      </c>
      <c r="M4534" s="11">
        <v>45.548931757274801</v>
      </c>
      <c r="N4534" s="11" t="s">
        <v>54</v>
      </c>
      <c r="O4534" s="11" t="s">
        <v>55</v>
      </c>
      <c r="P4534" s="11">
        <v>0</v>
      </c>
      <c r="Q4534" s="11">
        <v>0.33995966892100599</v>
      </c>
      <c r="R4534" s="11">
        <v>47</v>
      </c>
      <c r="S4534" s="11">
        <v>20</v>
      </c>
      <c r="T4534" s="11">
        <v>392.057463835421</v>
      </c>
      <c r="U4534" s="11">
        <v>12.934979392405999</v>
      </c>
      <c r="V4534" s="11" t="s">
        <v>62</v>
      </c>
    </row>
    <row r="4535" spans="1:22" x14ac:dyDescent="0.3">
      <c r="A4535" s="9">
        <v>45367.739583333299</v>
      </c>
      <c r="B4535" s="10">
        <v>45367</v>
      </c>
      <c r="C4535" s="11">
        <v>2024</v>
      </c>
      <c r="D4535" s="11">
        <v>3</v>
      </c>
      <c r="E4535" s="11">
        <v>16</v>
      </c>
      <c r="F4535" s="11">
        <v>17</v>
      </c>
      <c r="G4535" s="11" t="s">
        <v>64</v>
      </c>
      <c r="H4535" s="11" t="s">
        <v>65</v>
      </c>
      <c r="I4535" s="11">
        <v>40.830811713382701</v>
      </c>
      <c r="J4535" s="11">
        <v>-73.858303481908294</v>
      </c>
      <c r="K4535" s="11">
        <v>40</v>
      </c>
      <c r="L4535" s="11">
        <v>5.3866975897040703</v>
      </c>
      <c r="M4535" s="11">
        <v>84.693847437366003</v>
      </c>
      <c r="N4535" s="11" t="s">
        <v>59</v>
      </c>
      <c r="O4535" s="11" t="s">
        <v>58</v>
      </c>
      <c r="P4535" s="11">
        <v>0</v>
      </c>
      <c r="Q4535" s="11">
        <v>0.28973729566982098</v>
      </c>
      <c r="R4535" s="11">
        <v>99</v>
      </c>
      <c r="S4535" s="11">
        <v>36</v>
      </c>
      <c r="T4535" s="11">
        <v>305.89141283852001</v>
      </c>
      <c r="U4535" s="11">
        <v>5.7101351194601602</v>
      </c>
      <c r="V4535" s="11" t="s">
        <v>56</v>
      </c>
    </row>
    <row r="4536" spans="1:22" x14ac:dyDescent="0.3">
      <c r="A4536" s="9">
        <v>45367.743055555598</v>
      </c>
      <c r="B4536" s="10">
        <v>45367</v>
      </c>
      <c r="C4536" s="11">
        <v>2024</v>
      </c>
      <c r="D4536" s="11">
        <v>3</v>
      </c>
      <c r="E4536" s="11">
        <v>16</v>
      </c>
      <c r="F4536" s="11">
        <v>17</v>
      </c>
      <c r="G4536" s="11" t="s">
        <v>64</v>
      </c>
      <c r="H4536" s="11" t="s">
        <v>65</v>
      </c>
      <c r="I4536" s="11">
        <v>40.841436216098501</v>
      </c>
      <c r="J4536" s="11">
        <v>-73.741683843762402</v>
      </c>
      <c r="K4536" s="11">
        <v>200</v>
      </c>
      <c r="L4536" s="11">
        <v>35.894737363006499</v>
      </c>
      <c r="M4536" s="11">
        <v>89.5337690998429</v>
      </c>
      <c r="N4536" s="11" t="s">
        <v>59</v>
      </c>
      <c r="O4536" s="11" t="s">
        <v>58</v>
      </c>
      <c r="P4536" s="11">
        <v>0</v>
      </c>
      <c r="Q4536" s="11">
        <v>-0.81670103903232405</v>
      </c>
      <c r="R4536" s="11">
        <v>53</v>
      </c>
      <c r="S4536" s="11">
        <v>35</v>
      </c>
      <c r="T4536" s="11">
        <v>469.26341432518802</v>
      </c>
      <c r="U4536" s="11">
        <v>27.774554751678799</v>
      </c>
      <c r="V4536" s="11" t="s">
        <v>56</v>
      </c>
    </row>
    <row r="4537" spans="1:22" x14ac:dyDescent="0.3">
      <c r="A4537" s="9">
        <v>45367.746527777803</v>
      </c>
      <c r="B4537" s="10">
        <v>45367</v>
      </c>
      <c r="C4537" s="11">
        <v>2024</v>
      </c>
      <c r="D4537" s="11">
        <v>3</v>
      </c>
      <c r="E4537" s="11">
        <v>16</v>
      </c>
      <c r="F4537" s="11">
        <v>17</v>
      </c>
      <c r="G4537" s="11" t="s">
        <v>64</v>
      </c>
      <c r="H4537" s="11" t="s">
        <v>65</v>
      </c>
      <c r="I4537" s="11">
        <v>40.821290208626202</v>
      </c>
      <c r="J4537" s="11">
        <v>-73.7236314554155</v>
      </c>
      <c r="K4537" s="11">
        <v>88</v>
      </c>
      <c r="L4537" s="11">
        <v>19.747179987317601</v>
      </c>
      <c r="M4537" s="11">
        <v>16.150525312915502</v>
      </c>
      <c r="N4537" s="11" t="s">
        <v>54</v>
      </c>
      <c r="O4537" s="11" t="s">
        <v>61</v>
      </c>
      <c r="P4537" s="11">
        <v>0</v>
      </c>
      <c r="Q4537" s="11">
        <v>-0.19434056104101</v>
      </c>
      <c r="R4537" s="11">
        <v>94</v>
      </c>
      <c r="S4537" s="11">
        <v>9</v>
      </c>
      <c r="T4537" s="11">
        <v>347.07259059453702</v>
      </c>
      <c r="U4537" s="11">
        <v>5.2754412236707804</v>
      </c>
      <c r="V4537" s="11" t="s">
        <v>56</v>
      </c>
    </row>
    <row r="4538" spans="1:22" x14ac:dyDescent="0.3">
      <c r="A4538" s="9">
        <v>45367.75</v>
      </c>
      <c r="B4538" s="10">
        <v>45367</v>
      </c>
      <c r="C4538" s="11">
        <v>2024</v>
      </c>
      <c r="D4538" s="11">
        <v>3</v>
      </c>
      <c r="E4538" s="11">
        <v>16</v>
      </c>
      <c r="F4538" s="11">
        <v>18</v>
      </c>
      <c r="G4538" s="11" t="s">
        <v>64</v>
      </c>
      <c r="H4538" s="11" t="s">
        <v>65</v>
      </c>
      <c r="I4538" s="11">
        <v>40.703465358535297</v>
      </c>
      <c r="J4538" s="11">
        <v>-73.973679993147002</v>
      </c>
      <c r="K4538" s="11">
        <v>260</v>
      </c>
      <c r="L4538" s="11">
        <v>45.634587320888201</v>
      </c>
      <c r="M4538" s="11">
        <v>20.678336655633501</v>
      </c>
      <c r="N4538" s="11" t="s">
        <v>54</v>
      </c>
      <c r="O4538" s="11" t="s">
        <v>60</v>
      </c>
      <c r="P4538" s="11">
        <v>0</v>
      </c>
      <c r="Q4538" s="11">
        <v>-0.94993874867154204</v>
      </c>
      <c r="R4538" s="11">
        <v>67</v>
      </c>
      <c r="S4538" s="11">
        <v>43</v>
      </c>
      <c r="T4538" s="11">
        <v>309.90493520547801</v>
      </c>
      <c r="U4538" s="11">
        <v>23.257053261360898</v>
      </c>
      <c r="V4538" s="11" t="s">
        <v>56</v>
      </c>
    </row>
    <row r="4539" spans="1:22" x14ac:dyDescent="0.3">
      <c r="A4539" s="9">
        <v>45367.753472222197</v>
      </c>
      <c r="B4539" s="10">
        <v>45367</v>
      </c>
      <c r="C4539" s="11">
        <v>2024</v>
      </c>
      <c r="D4539" s="11">
        <v>3</v>
      </c>
      <c r="E4539" s="11">
        <v>16</v>
      </c>
      <c r="F4539" s="11">
        <v>18</v>
      </c>
      <c r="G4539" s="11" t="s">
        <v>64</v>
      </c>
      <c r="H4539" s="11" t="s">
        <v>65</v>
      </c>
      <c r="I4539" s="11">
        <v>40.702310457640102</v>
      </c>
      <c r="J4539" s="11">
        <v>-73.910886812501801</v>
      </c>
      <c r="K4539" s="11">
        <v>168</v>
      </c>
      <c r="L4539" s="11">
        <v>39.326529827805103</v>
      </c>
      <c r="M4539" s="11">
        <v>20.647329918170499</v>
      </c>
      <c r="N4539" s="11" t="s">
        <v>57</v>
      </c>
      <c r="O4539" s="11" t="s">
        <v>55</v>
      </c>
      <c r="P4539" s="11">
        <v>0</v>
      </c>
      <c r="Q4539" s="11">
        <v>-0.89320845252099401</v>
      </c>
      <c r="R4539" s="11">
        <v>20</v>
      </c>
      <c r="S4539" s="11">
        <v>48</v>
      </c>
      <c r="T4539" s="11">
        <v>241.64980867794199</v>
      </c>
      <c r="U4539" s="11">
        <v>5.3225321613363903</v>
      </c>
      <c r="V4539" s="11" t="s">
        <v>63</v>
      </c>
    </row>
    <row r="4540" spans="1:22" x14ac:dyDescent="0.3">
      <c r="A4540" s="9">
        <v>45367.756944444503</v>
      </c>
      <c r="B4540" s="10">
        <v>45367</v>
      </c>
      <c r="C4540" s="11">
        <v>2024</v>
      </c>
      <c r="D4540" s="11">
        <v>3</v>
      </c>
      <c r="E4540" s="11">
        <v>16</v>
      </c>
      <c r="F4540" s="11">
        <v>18</v>
      </c>
      <c r="G4540" s="11" t="s">
        <v>64</v>
      </c>
      <c r="H4540" s="11" t="s">
        <v>65</v>
      </c>
      <c r="I4540" s="11">
        <v>40.876136496434199</v>
      </c>
      <c r="J4540" s="11">
        <v>-73.9933289765995</v>
      </c>
      <c r="K4540" s="11">
        <v>277</v>
      </c>
      <c r="L4540" s="11">
        <v>11.443544926370899</v>
      </c>
      <c r="M4540" s="11">
        <v>22.047572182958401</v>
      </c>
      <c r="N4540" s="11" t="s">
        <v>54</v>
      </c>
      <c r="O4540" s="11" t="s">
        <v>61</v>
      </c>
      <c r="P4540" s="11">
        <v>0</v>
      </c>
      <c r="Q4540" s="11">
        <v>0.32733553995023501</v>
      </c>
      <c r="R4540" s="11">
        <v>81</v>
      </c>
      <c r="S4540" s="11">
        <v>26</v>
      </c>
      <c r="T4540" s="11">
        <v>209.329840718366</v>
      </c>
      <c r="U4540" s="11">
        <v>19.2253940329269</v>
      </c>
      <c r="V4540" s="11" t="s">
        <v>56</v>
      </c>
    </row>
    <row r="4541" spans="1:22" x14ac:dyDescent="0.3">
      <c r="A4541" s="9">
        <v>45367.760416666701</v>
      </c>
      <c r="B4541" s="10">
        <v>45367</v>
      </c>
      <c r="C4541" s="11">
        <v>2024</v>
      </c>
      <c r="D4541" s="11">
        <v>3</v>
      </c>
      <c r="E4541" s="11">
        <v>16</v>
      </c>
      <c r="F4541" s="11">
        <v>18</v>
      </c>
      <c r="G4541" s="11" t="s">
        <v>64</v>
      </c>
      <c r="H4541" s="11" t="s">
        <v>65</v>
      </c>
      <c r="I4541" s="11">
        <v>40.652255227982003</v>
      </c>
      <c r="J4541" s="11">
        <v>-73.967989358420297</v>
      </c>
      <c r="K4541" s="11">
        <v>199</v>
      </c>
      <c r="L4541" s="11">
        <v>8.8191912977685494</v>
      </c>
      <c r="M4541" s="11">
        <v>70.494846049609606</v>
      </c>
      <c r="N4541" s="11" t="s">
        <v>57</v>
      </c>
      <c r="O4541" s="11" t="s">
        <v>58</v>
      </c>
      <c r="P4541" s="11">
        <v>0</v>
      </c>
      <c r="Q4541" s="11">
        <v>0.42123129185344299</v>
      </c>
      <c r="R4541" s="11">
        <v>81</v>
      </c>
      <c r="S4541" s="11">
        <v>34</v>
      </c>
      <c r="T4541" s="11">
        <v>423.92340294034398</v>
      </c>
      <c r="U4541" s="11">
        <v>5.1782573020341998</v>
      </c>
      <c r="V4541" s="11" t="s">
        <v>56</v>
      </c>
    </row>
    <row r="4542" spans="1:22" x14ac:dyDescent="0.3">
      <c r="A4542" s="9">
        <v>45367.763888888898</v>
      </c>
      <c r="B4542" s="10">
        <v>45367</v>
      </c>
      <c r="C4542" s="11">
        <v>2024</v>
      </c>
      <c r="D4542" s="11">
        <v>3</v>
      </c>
      <c r="E4542" s="11">
        <v>16</v>
      </c>
      <c r="F4542" s="11">
        <v>18</v>
      </c>
      <c r="G4542" s="11" t="s">
        <v>64</v>
      </c>
      <c r="H4542" s="11" t="s">
        <v>65</v>
      </c>
      <c r="I4542" s="11">
        <v>40.698171238335597</v>
      </c>
      <c r="J4542" s="11">
        <v>-73.820434078354893</v>
      </c>
      <c r="K4542" s="11">
        <v>52</v>
      </c>
      <c r="L4542" s="11">
        <v>57.7299857420347</v>
      </c>
      <c r="M4542" s="11">
        <v>31.208216719562699</v>
      </c>
      <c r="N4542" s="11" t="s">
        <v>54</v>
      </c>
      <c r="O4542" s="11" t="s">
        <v>61</v>
      </c>
      <c r="P4542" s="11">
        <v>0</v>
      </c>
      <c r="Q4542" s="11">
        <v>-0.92753753367814995</v>
      </c>
      <c r="R4542" s="11">
        <v>94</v>
      </c>
      <c r="S4542" s="11">
        <v>1</v>
      </c>
      <c r="T4542" s="11">
        <v>253.50220327336601</v>
      </c>
      <c r="U4542" s="11">
        <v>8.7474587866879592</v>
      </c>
      <c r="V4542" s="11" t="s">
        <v>62</v>
      </c>
    </row>
    <row r="4543" spans="1:22" x14ac:dyDescent="0.3">
      <c r="A4543" s="9">
        <v>45367.767361111102</v>
      </c>
      <c r="B4543" s="10">
        <v>45367</v>
      </c>
      <c r="C4543" s="11">
        <v>2024</v>
      </c>
      <c r="D4543" s="11">
        <v>3</v>
      </c>
      <c r="E4543" s="11">
        <v>16</v>
      </c>
      <c r="F4543" s="11">
        <v>18</v>
      </c>
      <c r="G4543" s="11" t="s">
        <v>64</v>
      </c>
      <c r="H4543" s="11" t="s">
        <v>65</v>
      </c>
      <c r="I4543" s="11">
        <v>40.680843174930402</v>
      </c>
      <c r="J4543" s="11">
        <v>-73.783034542988801</v>
      </c>
      <c r="K4543" s="11">
        <v>163</v>
      </c>
      <c r="L4543" s="11">
        <v>31.748302395383298</v>
      </c>
      <c r="M4543" s="11">
        <v>57.3198513192525</v>
      </c>
      <c r="N4543" s="11" t="s">
        <v>54</v>
      </c>
      <c r="O4543" s="11" t="s">
        <v>58</v>
      </c>
      <c r="P4543" s="11">
        <v>0</v>
      </c>
      <c r="Q4543" s="11">
        <v>0.66839381223036898</v>
      </c>
      <c r="R4543" s="11">
        <v>93</v>
      </c>
      <c r="S4543" s="11">
        <v>7</v>
      </c>
      <c r="T4543" s="11">
        <v>377.01897779685299</v>
      </c>
      <c r="U4543" s="11">
        <v>16.655892721687799</v>
      </c>
      <c r="V4543" s="11" t="s">
        <v>63</v>
      </c>
    </row>
    <row r="4544" spans="1:22" x14ac:dyDescent="0.3">
      <c r="A4544" s="9">
        <v>45367.770833333299</v>
      </c>
      <c r="B4544" s="10">
        <v>45367</v>
      </c>
      <c r="C4544" s="11">
        <v>2024</v>
      </c>
      <c r="D4544" s="11">
        <v>3</v>
      </c>
      <c r="E4544" s="11">
        <v>16</v>
      </c>
      <c r="F4544" s="11">
        <v>18</v>
      </c>
      <c r="G4544" s="11" t="s">
        <v>64</v>
      </c>
      <c r="H4544" s="11" t="s">
        <v>65</v>
      </c>
      <c r="I4544" s="11">
        <v>40.883499980139099</v>
      </c>
      <c r="J4544" s="11">
        <v>-73.833473942279397</v>
      </c>
      <c r="K4544" s="11">
        <v>261</v>
      </c>
      <c r="L4544" s="11">
        <v>64.135872025698205</v>
      </c>
      <c r="M4544" s="11">
        <v>38.834010454646901</v>
      </c>
      <c r="N4544" s="11" t="s">
        <v>59</v>
      </c>
      <c r="O4544" s="11" t="s">
        <v>60</v>
      </c>
      <c r="P4544" s="11">
        <v>0</v>
      </c>
      <c r="Q4544" s="11">
        <v>-0.91012997990849098</v>
      </c>
      <c r="R4544" s="11">
        <v>75</v>
      </c>
      <c r="S4544" s="11">
        <v>5</v>
      </c>
      <c r="T4544" s="11">
        <v>217.174470878721</v>
      </c>
      <c r="U4544" s="11">
        <v>5.29493295593117</v>
      </c>
      <c r="V4544" s="11" t="s">
        <v>56</v>
      </c>
    </row>
    <row r="4545" spans="1:22" x14ac:dyDescent="0.3">
      <c r="A4545" s="9">
        <v>45367.774305555598</v>
      </c>
      <c r="B4545" s="10">
        <v>45367</v>
      </c>
      <c r="C4545" s="11">
        <v>2024</v>
      </c>
      <c r="D4545" s="11">
        <v>3</v>
      </c>
      <c r="E4545" s="11">
        <v>16</v>
      </c>
      <c r="F4545" s="11">
        <v>18</v>
      </c>
      <c r="G4545" s="11" t="s">
        <v>64</v>
      </c>
      <c r="H4545" s="11" t="s">
        <v>65</v>
      </c>
      <c r="I4545" s="11">
        <v>40.633839410443002</v>
      </c>
      <c r="J4545" s="11">
        <v>-73.955264139458507</v>
      </c>
      <c r="K4545" s="11">
        <v>111</v>
      </c>
      <c r="L4545" s="11">
        <v>29.381819713298</v>
      </c>
      <c r="M4545" s="11">
        <v>47.686135078196997</v>
      </c>
      <c r="N4545" s="11" t="s">
        <v>59</v>
      </c>
      <c r="O4545" s="11" t="s">
        <v>55</v>
      </c>
      <c r="P4545" s="11">
        <v>0</v>
      </c>
      <c r="Q4545" s="11">
        <v>-0.63107182678806295</v>
      </c>
      <c r="R4545" s="11">
        <v>37</v>
      </c>
      <c r="S4545" s="11">
        <v>22</v>
      </c>
      <c r="T4545" s="11">
        <v>476.47212383583002</v>
      </c>
      <c r="U4545" s="11">
        <v>26.6641794378192</v>
      </c>
      <c r="V4545" s="11" t="s">
        <v>63</v>
      </c>
    </row>
    <row r="4546" spans="1:22" x14ac:dyDescent="0.3">
      <c r="A4546" s="9">
        <v>45367.777777777803</v>
      </c>
      <c r="B4546" s="10">
        <v>45367</v>
      </c>
      <c r="C4546" s="11">
        <v>2024</v>
      </c>
      <c r="D4546" s="11">
        <v>3</v>
      </c>
      <c r="E4546" s="11">
        <v>16</v>
      </c>
      <c r="F4546" s="11">
        <v>18</v>
      </c>
      <c r="G4546" s="11" t="s">
        <v>64</v>
      </c>
      <c r="H4546" s="11" t="s">
        <v>65</v>
      </c>
      <c r="I4546" s="11">
        <v>40.833320589289002</v>
      </c>
      <c r="J4546" s="11">
        <v>-73.7598539778824</v>
      </c>
      <c r="K4546" s="11">
        <v>267</v>
      </c>
      <c r="L4546" s="11">
        <v>61.125419948470203</v>
      </c>
      <c r="M4546" s="11">
        <v>18.375262387843801</v>
      </c>
      <c r="N4546" s="11" t="s">
        <v>59</v>
      </c>
      <c r="O4546" s="11" t="s">
        <v>58</v>
      </c>
      <c r="P4546" s="11">
        <v>0</v>
      </c>
      <c r="Q4546" s="11">
        <v>-0.83444752524641297</v>
      </c>
      <c r="R4546" s="11">
        <v>58</v>
      </c>
      <c r="S4546" s="11">
        <v>48</v>
      </c>
      <c r="T4546" s="11">
        <v>67.897319783734304</v>
      </c>
      <c r="U4546" s="11">
        <v>23.791804617289898</v>
      </c>
      <c r="V4546" s="11" t="s">
        <v>56</v>
      </c>
    </row>
    <row r="4547" spans="1:22" x14ac:dyDescent="0.3">
      <c r="A4547" s="9">
        <v>45367.78125</v>
      </c>
      <c r="B4547" s="10">
        <v>45367</v>
      </c>
      <c r="C4547" s="11">
        <v>2024</v>
      </c>
      <c r="D4547" s="11">
        <v>3</v>
      </c>
      <c r="E4547" s="11">
        <v>16</v>
      </c>
      <c r="F4547" s="11">
        <v>18</v>
      </c>
      <c r="G4547" s="11" t="s">
        <v>64</v>
      </c>
      <c r="H4547" s="11" t="s">
        <v>65</v>
      </c>
      <c r="I4547" s="11">
        <v>40.712105131548498</v>
      </c>
      <c r="J4547" s="11">
        <v>-73.767939506018195</v>
      </c>
      <c r="K4547" s="11">
        <v>82</v>
      </c>
      <c r="L4547" s="11">
        <v>8.8067030498141996</v>
      </c>
      <c r="M4547" s="11">
        <v>22.868005782281401</v>
      </c>
      <c r="N4547" s="11" t="s">
        <v>54</v>
      </c>
      <c r="O4547" s="11" t="s">
        <v>55</v>
      </c>
      <c r="P4547" s="11">
        <v>0</v>
      </c>
      <c r="Q4547" s="11">
        <v>-0.50234239058305197</v>
      </c>
      <c r="R4547" s="11">
        <v>80</v>
      </c>
      <c r="S4547" s="11">
        <v>13</v>
      </c>
      <c r="T4547" s="11">
        <v>437.728759752352</v>
      </c>
      <c r="U4547" s="11">
        <v>19.408462207815301</v>
      </c>
      <c r="V4547" s="11" t="s">
        <v>56</v>
      </c>
    </row>
    <row r="4548" spans="1:22" x14ac:dyDescent="0.3">
      <c r="A4548" s="9">
        <v>45367.784722222197</v>
      </c>
      <c r="B4548" s="10">
        <v>45367</v>
      </c>
      <c r="C4548" s="11">
        <v>2024</v>
      </c>
      <c r="D4548" s="11">
        <v>3</v>
      </c>
      <c r="E4548" s="11">
        <v>16</v>
      </c>
      <c r="F4548" s="11">
        <v>18</v>
      </c>
      <c r="G4548" s="11" t="s">
        <v>64</v>
      </c>
      <c r="H4548" s="11" t="s">
        <v>65</v>
      </c>
      <c r="I4548" s="11">
        <v>40.693817207141301</v>
      </c>
      <c r="J4548" s="11">
        <v>-73.821404696386594</v>
      </c>
      <c r="K4548" s="11">
        <v>62</v>
      </c>
      <c r="L4548" s="11">
        <v>36.2899911380498</v>
      </c>
      <c r="M4548" s="11">
        <v>88.266685291663293</v>
      </c>
      <c r="N4548" s="11" t="s">
        <v>54</v>
      </c>
      <c r="O4548" s="11" t="s">
        <v>60</v>
      </c>
      <c r="P4548" s="11">
        <v>0</v>
      </c>
      <c r="Q4548" s="11">
        <v>-8.2952952216123199E-2</v>
      </c>
      <c r="R4548" s="11">
        <v>24</v>
      </c>
      <c r="S4548" s="11">
        <v>46</v>
      </c>
      <c r="T4548" s="11">
        <v>78.624000419334095</v>
      </c>
      <c r="U4548" s="11">
        <v>20.559983837526602</v>
      </c>
      <c r="V4548" s="11" t="s">
        <v>56</v>
      </c>
    </row>
    <row r="4549" spans="1:22" x14ac:dyDescent="0.3">
      <c r="A4549" s="9">
        <v>45367.788194444503</v>
      </c>
      <c r="B4549" s="10">
        <v>45367</v>
      </c>
      <c r="C4549" s="11">
        <v>2024</v>
      </c>
      <c r="D4549" s="11">
        <v>3</v>
      </c>
      <c r="E4549" s="11">
        <v>16</v>
      </c>
      <c r="F4549" s="11">
        <v>18</v>
      </c>
      <c r="G4549" s="11" t="s">
        <v>64</v>
      </c>
      <c r="H4549" s="11" t="s">
        <v>65</v>
      </c>
      <c r="I4549" s="11">
        <v>40.733704733104602</v>
      </c>
      <c r="J4549" s="11">
        <v>-73.982469155782496</v>
      </c>
      <c r="K4549" s="11">
        <v>135</v>
      </c>
      <c r="L4549" s="11">
        <v>64.196403428938893</v>
      </c>
      <c r="M4549" s="11">
        <v>94.348495637067003</v>
      </c>
      <c r="N4549" s="11" t="s">
        <v>57</v>
      </c>
      <c r="O4549" s="11" t="s">
        <v>60</v>
      </c>
      <c r="P4549" s="11">
        <v>0</v>
      </c>
      <c r="Q4549" s="11">
        <v>-0.646636412789246</v>
      </c>
      <c r="R4549" s="11">
        <v>17</v>
      </c>
      <c r="S4549" s="11">
        <v>28</v>
      </c>
      <c r="T4549" s="11">
        <v>458.06872462143701</v>
      </c>
      <c r="U4549" s="11">
        <v>23.223832666369201</v>
      </c>
      <c r="V4549" s="11" t="s">
        <v>56</v>
      </c>
    </row>
    <row r="4550" spans="1:22" x14ac:dyDescent="0.3">
      <c r="A4550" s="9">
        <v>45367.791666666701</v>
      </c>
      <c r="B4550" s="10">
        <v>45367</v>
      </c>
      <c r="C4550" s="11">
        <v>2024</v>
      </c>
      <c r="D4550" s="11">
        <v>3</v>
      </c>
      <c r="E4550" s="11">
        <v>16</v>
      </c>
      <c r="F4550" s="11">
        <v>19</v>
      </c>
      <c r="G4550" s="11" t="s">
        <v>64</v>
      </c>
      <c r="H4550" s="11" t="s">
        <v>65</v>
      </c>
      <c r="I4550" s="11">
        <v>40.667528557271801</v>
      </c>
      <c r="J4550" s="11">
        <v>-73.850380362020204</v>
      </c>
      <c r="K4550" s="11">
        <v>95</v>
      </c>
      <c r="L4550" s="11">
        <v>34.983985614419097</v>
      </c>
      <c r="M4550" s="11">
        <v>59.6943226967594</v>
      </c>
      <c r="N4550" s="11" t="s">
        <v>59</v>
      </c>
      <c r="O4550" s="11" t="s">
        <v>58</v>
      </c>
      <c r="P4550" s="11">
        <v>0</v>
      </c>
      <c r="Q4550" s="11">
        <v>0.52751436324784196</v>
      </c>
      <c r="R4550" s="11">
        <v>94</v>
      </c>
      <c r="S4550" s="11">
        <v>38</v>
      </c>
      <c r="T4550" s="11">
        <v>100.898615949196</v>
      </c>
      <c r="U4550" s="11">
        <v>23.731840018190798</v>
      </c>
      <c r="V4550" s="11" t="s">
        <v>63</v>
      </c>
    </row>
    <row r="4551" spans="1:22" x14ac:dyDescent="0.3">
      <c r="A4551" s="9">
        <v>45367.795138888898</v>
      </c>
      <c r="B4551" s="10">
        <v>45367</v>
      </c>
      <c r="C4551" s="11">
        <v>2024</v>
      </c>
      <c r="D4551" s="11">
        <v>3</v>
      </c>
      <c r="E4551" s="11">
        <v>16</v>
      </c>
      <c r="F4551" s="11">
        <v>19</v>
      </c>
      <c r="G4551" s="11" t="s">
        <v>64</v>
      </c>
      <c r="H4551" s="11" t="s">
        <v>65</v>
      </c>
      <c r="I4551" s="11">
        <v>40.618173135034603</v>
      </c>
      <c r="J4551" s="11">
        <v>-73.717826099849503</v>
      </c>
      <c r="K4551" s="11">
        <v>281</v>
      </c>
      <c r="L4551" s="11">
        <v>49.8083596255929</v>
      </c>
      <c r="M4551" s="11">
        <v>65.444958015131306</v>
      </c>
      <c r="N4551" s="11" t="s">
        <v>54</v>
      </c>
      <c r="O4551" s="11" t="s">
        <v>55</v>
      </c>
      <c r="P4551" s="11">
        <v>0</v>
      </c>
      <c r="Q4551" s="11">
        <v>-0.78384967119145699</v>
      </c>
      <c r="R4551" s="11">
        <v>50</v>
      </c>
      <c r="S4551" s="11">
        <v>42</v>
      </c>
      <c r="T4551" s="11">
        <v>365.93421909182803</v>
      </c>
      <c r="U4551" s="11">
        <v>14.3052712133972</v>
      </c>
      <c r="V4551" s="11" t="s">
        <v>56</v>
      </c>
    </row>
    <row r="4552" spans="1:22" x14ac:dyDescent="0.3">
      <c r="A4552" s="9">
        <v>45367.798611111102</v>
      </c>
      <c r="B4552" s="10">
        <v>45367</v>
      </c>
      <c r="C4552" s="11">
        <v>2024</v>
      </c>
      <c r="D4552" s="11">
        <v>3</v>
      </c>
      <c r="E4552" s="11">
        <v>16</v>
      </c>
      <c r="F4552" s="11">
        <v>19</v>
      </c>
      <c r="G4552" s="11" t="s">
        <v>64</v>
      </c>
      <c r="H4552" s="11" t="s">
        <v>65</v>
      </c>
      <c r="I4552" s="11">
        <v>40.758739755286797</v>
      </c>
      <c r="J4552" s="11">
        <v>-73.888469809827399</v>
      </c>
      <c r="K4552" s="11">
        <v>162</v>
      </c>
      <c r="L4552" s="11">
        <v>74.942383096776993</v>
      </c>
      <c r="M4552" s="11">
        <v>70.292141801958493</v>
      </c>
      <c r="N4552" s="11" t="s">
        <v>54</v>
      </c>
      <c r="O4552" s="11" t="s">
        <v>61</v>
      </c>
      <c r="P4552" s="11">
        <v>1</v>
      </c>
      <c r="Q4552" s="11">
        <v>-2.00176296985719E-2</v>
      </c>
      <c r="R4552" s="11">
        <v>91</v>
      </c>
      <c r="S4552" s="11">
        <v>15</v>
      </c>
      <c r="T4552" s="11">
        <v>126.60887390586799</v>
      </c>
      <c r="U4552" s="11">
        <v>12.30280310961</v>
      </c>
      <c r="V4552" s="11" t="s">
        <v>56</v>
      </c>
    </row>
    <row r="4553" spans="1:22" x14ac:dyDescent="0.3">
      <c r="A4553" s="9">
        <v>45367.802083333299</v>
      </c>
      <c r="B4553" s="10">
        <v>45367</v>
      </c>
      <c r="C4553" s="11">
        <v>2024</v>
      </c>
      <c r="D4553" s="11">
        <v>3</v>
      </c>
      <c r="E4553" s="11">
        <v>16</v>
      </c>
      <c r="F4553" s="11">
        <v>19</v>
      </c>
      <c r="G4553" s="11" t="s">
        <v>64</v>
      </c>
      <c r="H4553" s="11" t="s">
        <v>65</v>
      </c>
      <c r="I4553" s="11">
        <v>40.861241181368797</v>
      </c>
      <c r="J4553" s="11">
        <v>-73.950774769381098</v>
      </c>
      <c r="K4553" s="11">
        <v>70</v>
      </c>
      <c r="L4553" s="11">
        <v>67.106867891511001</v>
      </c>
      <c r="M4553" s="11">
        <v>34.617255893472901</v>
      </c>
      <c r="N4553" s="11" t="s">
        <v>54</v>
      </c>
      <c r="O4553" s="11" t="s">
        <v>55</v>
      </c>
      <c r="P4553" s="11">
        <v>0</v>
      </c>
      <c r="Q4553" s="11">
        <v>-0.78589428803169903</v>
      </c>
      <c r="R4553" s="11">
        <v>17</v>
      </c>
      <c r="S4553" s="11">
        <v>43</v>
      </c>
      <c r="T4553" s="11">
        <v>214.98342414721901</v>
      </c>
      <c r="U4553" s="11">
        <v>21.519696466091801</v>
      </c>
      <c r="V4553" s="11" t="s">
        <v>62</v>
      </c>
    </row>
    <row r="4554" spans="1:22" x14ac:dyDescent="0.3">
      <c r="A4554" s="9">
        <v>45367.805555555598</v>
      </c>
      <c r="B4554" s="10">
        <v>45367</v>
      </c>
      <c r="C4554" s="11">
        <v>2024</v>
      </c>
      <c r="D4554" s="11">
        <v>3</v>
      </c>
      <c r="E4554" s="11">
        <v>16</v>
      </c>
      <c r="F4554" s="11">
        <v>19</v>
      </c>
      <c r="G4554" s="11" t="s">
        <v>64</v>
      </c>
      <c r="H4554" s="11" t="s">
        <v>65</v>
      </c>
      <c r="I4554" s="11">
        <v>40.821622155497103</v>
      </c>
      <c r="J4554" s="11">
        <v>-73.994648297949297</v>
      </c>
      <c r="K4554" s="11">
        <v>112</v>
      </c>
      <c r="L4554" s="11">
        <v>66.965248975806801</v>
      </c>
      <c r="M4554" s="11">
        <v>78.231330561298805</v>
      </c>
      <c r="N4554" s="11" t="s">
        <v>59</v>
      </c>
      <c r="O4554" s="11" t="s">
        <v>58</v>
      </c>
      <c r="P4554" s="11">
        <v>0</v>
      </c>
      <c r="Q4554" s="11">
        <v>0.340456332468488</v>
      </c>
      <c r="R4554" s="11">
        <v>82</v>
      </c>
      <c r="S4554" s="11">
        <v>15</v>
      </c>
      <c r="T4554" s="11">
        <v>497.43441633478898</v>
      </c>
      <c r="U4554" s="11">
        <v>15.6452455813742</v>
      </c>
      <c r="V4554" s="11" t="s">
        <v>63</v>
      </c>
    </row>
    <row r="4555" spans="1:22" x14ac:dyDescent="0.3">
      <c r="A4555" s="9">
        <v>45367.809027777803</v>
      </c>
      <c r="B4555" s="10">
        <v>45367</v>
      </c>
      <c r="C4555" s="11">
        <v>2024</v>
      </c>
      <c r="D4555" s="11">
        <v>3</v>
      </c>
      <c r="E4555" s="11">
        <v>16</v>
      </c>
      <c r="F4555" s="11">
        <v>19</v>
      </c>
      <c r="G4555" s="11" t="s">
        <v>64</v>
      </c>
      <c r="H4555" s="11" t="s">
        <v>65</v>
      </c>
      <c r="I4555" s="11">
        <v>40.709691833747797</v>
      </c>
      <c r="J4555" s="11">
        <v>-73.712797992043505</v>
      </c>
      <c r="K4555" s="11">
        <v>136</v>
      </c>
      <c r="L4555" s="11">
        <v>23.062336281118</v>
      </c>
      <c r="M4555" s="11">
        <v>81.150333947678803</v>
      </c>
      <c r="N4555" s="11" t="s">
        <v>59</v>
      </c>
      <c r="O4555" s="11" t="s">
        <v>61</v>
      </c>
      <c r="P4555" s="11">
        <v>0</v>
      </c>
      <c r="Q4555" s="11">
        <v>-0.18182938403708901</v>
      </c>
      <c r="R4555" s="11">
        <v>67</v>
      </c>
      <c r="S4555" s="11">
        <v>46</v>
      </c>
      <c r="T4555" s="11">
        <v>430.91569932578699</v>
      </c>
      <c r="U4555" s="11">
        <v>10.937247516766799</v>
      </c>
      <c r="V4555" s="11" t="s">
        <v>56</v>
      </c>
    </row>
    <row r="4556" spans="1:22" x14ac:dyDescent="0.3">
      <c r="A4556" s="9">
        <v>45367.8125</v>
      </c>
      <c r="B4556" s="10">
        <v>45367</v>
      </c>
      <c r="C4556" s="11">
        <v>2024</v>
      </c>
      <c r="D4556" s="11">
        <v>3</v>
      </c>
      <c r="E4556" s="11">
        <v>16</v>
      </c>
      <c r="F4556" s="11">
        <v>19</v>
      </c>
      <c r="G4556" s="11" t="s">
        <v>64</v>
      </c>
      <c r="H4556" s="11" t="s">
        <v>65</v>
      </c>
      <c r="I4556" s="11">
        <v>40.6163823960012</v>
      </c>
      <c r="J4556" s="11">
        <v>-73.879489905475495</v>
      </c>
      <c r="K4556" s="11">
        <v>114</v>
      </c>
      <c r="L4556" s="11">
        <v>24.241474566163799</v>
      </c>
      <c r="M4556" s="11">
        <v>66.232327908046699</v>
      </c>
      <c r="N4556" s="11" t="s">
        <v>54</v>
      </c>
      <c r="O4556" s="11" t="s">
        <v>60</v>
      </c>
      <c r="P4556" s="11">
        <v>0</v>
      </c>
      <c r="Q4556" s="11">
        <v>0.42523403367983897</v>
      </c>
      <c r="R4556" s="11">
        <v>17</v>
      </c>
      <c r="S4556" s="11">
        <v>26</v>
      </c>
      <c r="T4556" s="11">
        <v>278.16202075403299</v>
      </c>
      <c r="U4556" s="11">
        <v>28.201746337208601</v>
      </c>
      <c r="V4556" s="11" t="s">
        <v>63</v>
      </c>
    </row>
    <row r="4557" spans="1:22" x14ac:dyDescent="0.3">
      <c r="A4557" s="9">
        <v>45367.815972222197</v>
      </c>
      <c r="B4557" s="10">
        <v>45367</v>
      </c>
      <c r="C4557" s="11">
        <v>2024</v>
      </c>
      <c r="D4557" s="11">
        <v>3</v>
      </c>
      <c r="E4557" s="11">
        <v>16</v>
      </c>
      <c r="F4557" s="11">
        <v>19</v>
      </c>
      <c r="G4557" s="11" t="s">
        <v>64</v>
      </c>
      <c r="H4557" s="11" t="s">
        <v>65</v>
      </c>
      <c r="I4557" s="11">
        <v>40.646904506438702</v>
      </c>
      <c r="J4557" s="11">
        <v>-73.859996865538605</v>
      </c>
      <c r="K4557" s="11">
        <v>73</v>
      </c>
      <c r="L4557" s="11">
        <v>45.973373953652803</v>
      </c>
      <c r="M4557" s="11">
        <v>71.102784424037296</v>
      </c>
      <c r="N4557" s="11" t="s">
        <v>59</v>
      </c>
      <c r="O4557" s="11" t="s">
        <v>55</v>
      </c>
      <c r="P4557" s="11">
        <v>0</v>
      </c>
      <c r="Q4557" s="11">
        <v>-0.91033177710892199</v>
      </c>
      <c r="R4557" s="11">
        <v>81</v>
      </c>
      <c r="S4557" s="11">
        <v>33</v>
      </c>
      <c r="T4557" s="11">
        <v>168.86806995425499</v>
      </c>
      <c r="U4557" s="11">
        <v>12.413345050870101</v>
      </c>
      <c r="V4557" s="11" t="s">
        <v>63</v>
      </c>
    </row>
    <row r="4558" spans="1:22" x14ac:dyDescent="0.3">
      <c r="A4558" s="9">
        <v>45367.819444444503</v>
      </c>
      <c r="B4558" s="10">
        <v>45367</v>
      </c>
      <c r="C4558" s="11">
        <v>2024</v>
      </c>
      <c r="D4558" s="11">
        <v>3</v>
      </c>
      <c r="E4558" s="11">
        <v>16</v>
      </c>
      <c r="F4558" s="11">
        <v>19</v>
      </c>
      <c r="G4558" s="11" t="s">
        <v>64</v>
      </c>
      <c r="H4558" s="11" t="s">
        <v>65</v>
      </c>
      <c r="I4558" s="11">
        <v>40.772586912437397</v>
      </c>
      <c r="J4558" s="11">
        <v>-73.785393500933196</v>
      </c>
      <c r="K4558" s="11">
        <v>235</v>
      </c>
      <c r="L4558" s="11">
        <v>44.655307288984403</v>
      </c>
      <c r="M4558" s="11">
        <v>49.684671079421697</v>
      </c>
      <c r="N4558" s="11" t="s">
        <v>59</v>
      </c>
      <c r="O4558" s="11" t="s">
        <v>55</v>
      </c>
      <c r="P4558" s="11">
        <v>1</v>
      </c>
      <c r="Q4558" s="11">
        <v>0.865831020430885</v>
      </c>
      <c r="R4558" s="11">
        <v>34</v>
      </c>
      <c r="S4558" s="11">
        <v>17</v>
      </c>
      <c r="T4558" s="11">
        <v>148.85858321686899</v>
      </c>
      <c r="U4558" s="11">
        <v>10.806424027423599</v>
      </c>
      <c r="V4558" s="11" t="s">
        <v>56</v>
      </c>
    </row>
    <row r="4559" spans="1:22" x14ac:dyDescent="0.3">
      <c r="A4559" s="9">
        <v>45367.822916666701</v>
      </c>
      <c r="B4559" s="10">
        <v>45367</v>
      </c>
      <c r="C4559" s="11">
        <v>2024</v>
      </c>
      <c r="D4559" s="11">
        <v>3</v>
      </c>
      <c r="E4559" s="11">
        <v>16</v>
      </c>
      <c r="F4559" s="11">
        <v>19</v>
      </c>
      <c r="G4559" s="11" t="s">
        <v>64</v>
      </c>
      <c r="H4559" s="11" t="s">
        <v>65</v>
      </c>
      <c r="I4559" s="11">
        <v>40.776563877923202</v>
      </c>
      <c r="J4559" s="11">
        <v>-73.8548007861733</v>
      </c>
      <c r="K4559" s="11">
        <v>202</v>
      </c>
      <c r="L4559" s="11">
        <v>49.417231064617397</v>
      </c>
      <c r="M4559" s="11">
        <v>66.272401356512205</v>
      </c>
      <c r="N4559" s="11" t="s">
        <v>54</v>
      </c>
      <c r="O4559" s="11" t="s">
        <v>58</v>
      </c>
      <c r="P4559" s="11">
        <v>0</v>
      </c>
      <c r="Q4559" s="11">
        <v>-0.45040437940588801</v>
      </c>
      <c r="R4559" s="11">
        <v>39</v>
      </c>
      <c r="S4559" s="11">
        <v>18</v>
      </c>
      <c r="T4559" s="11">
        <v>275.859028204911</v>
      </c>
      <c r="U4559" s="11">
        <v>19.396036377857101</v>
      </c>
      <c r="V4559" s="11" t="s">
        <v>56</v>
      </c>
    </row>
    <row r="4560" spans="1:22" x14ac:dyDescent="0.3">
      <c r="A4560" s="9">
        <v>45367.826388888898</v>
      </c>
      <c r="B4560" s="10">
        <v>45367</v>
      </c>
      <c r="C4560" s="11">
        <v>2024</v>
      </c>
      <c r="D4560" s="11">
        <v>3</v>
      </c>
      <c r="E4560" s="11">
        <v>16</v>
      </c>
      <c r="F4560" s="11">
        <v>19</v>
      </c>
      <c r="G4560" s="11" t="s">
        <v>64</v>
      </c>
      <c r="H4560" s="11" t="s">
        <v>65</v>
      </c>
      <c r="I4560" s="11">
        <v>40.739462950888601</v>
      </c>
      <c r="J4560" s="11">
        <v>-73.850482688183405</v>
      </c>
      <c r="K4560" s="11">
        <v>226</v>
      </c>
      <c r="L4560" s="11">
        <v>30.766780294753801</v>
      </c>
      <c r="M4560" s="11">
        <v>18.144953366699198</v>
      </c>
      <c r="N4560" s="11" t="s">
        <v>59</v>
      </c>
      <c r="O4560" s="11" t="s">
        <v>61</v>
      </c>
      <c r="P4560" s="11">
        <v>0</v>
      </c>
      <c r="Q4560" s="11">
        <v>0.38137897159897499</v>
      </c>
      <c r="R4560" s="11">
        <v>38</v>
      </c>
      <c r="S4560" s="11">
        <v>10</v>
      </c>
      <c r="T4560" s="11">
        <v>464.25054261868399</v>
      </c>
      <c r="U4560" s="11">
        <v>10.240213817557301</v>
      </c>
      <c r="V4560" s="11" t="s">
        <v>56</v>
      </c>
    </row>
    <row r="4561" spans="1:22" x14ac:dyDescent="0.3">
      <c r="A4561" s="9">
        <v>45367.829861111102</v>
      </c>
      <c r="B4561" s="10">
        <v>45367</v>
      </c>
      <c r="C4561" s="11">
        <v>2024</v>
      </c>
      <c r="D4561" s="11">
        <v>3</v>
      </c>
      <c r="E4561" s="11">
        <v>16</v>
      </c>
      <c r="F4561" s="11">
        <v>19</v>
      </c>
      <c r="G4561" s="11" t="s">
        <v>64</v>
      </c>
      <c r="H4561" s="11" t="s">
        <v>65</v>
      </c>
      <c r="I4561" s="11">
        <v>40.627830398744898</v>
      </c>
      <c r="J4561" s="11">
        <v>-73.961570895170496</v>
      </c>
      <c r="K4561" s="11">
        <v>64</v>
      </c>
      <c r="L4561" s="11">
        <v>79.257112318248005</v>
      </c>
      <c r="M4561" s="11">
        <v>84.066331184737706</v>
      </c>
      <c r="N4561" s="11" t="s">
        <v>54</v>
      </c>
      <c r="O4561" s="11" t="s">
        <v>58</v>
      </c>
      <c r="P4561" s="11">
        <v>0</v>
      </c>
      <c r="Q4561" s="11">
        <v>0.58748865903249903</v>
      </c>
      <c r="R4561" s="11">
        <v>45</v>
      </c>
      <c r="S4561" s="11">
        <v>0</v>
      </c>
      <c r="T4561" s="11">
        <v>110.06019764853799</v>
      </c>
      <c r="U4561" s="11">
        <v>15.291388417055099</v>
      </c>
      <c r="V4561" s="11" t="s">
        <v>56</v>
      </c>
    </row>
    <row r="4562" spans="1:22" x14ac:dyDescent="0.3">
      <c r="A4562" s="9">
        <v>45367.833333333299</v>
      </c>
      <c r="B4562" s="10">
        <v>45367</v>
      </c>
      <c r="C4562" s="11">
        <v>2024</v>
      </c>
      <c r="D4562" s="11">
        <v>3</v>
      </c>
      <c r="E4562" s="11">
        <v>16</v>
      </c>
      <c r="F4562" s="11">
        <v>20</v>
      </c>
      <c r="G4562" s="11" t="s">
        <v>64</v>
      </c>
      <c r="H4562" s="11" t="s">
        <v>65</v>
      </c>
      <c r="I4562" s="11">
        <v>40.766861561823198</v>
      </c>
      <c r="J4562" s="11">
        <v>-73.962997904007395</v>
      </c>
      <c r="K4562" s="11">
        <v>247</v>
      </c>
      <c r="L4562" s="11">
        <v>53.307132577544799</v>
      </c>
      <c r="M4562" s="11">
        <v>20.592816706719901</v>
      </c>
      <c r="N4562" s="11" t="s">
        <v>54</v>
      </c>
      <c r="O4562" s="11" t="s">
        <v>55</v>
      </c>
      <c r="P4562" s="11">
        <v>0</v>
      </c>
      <c r="Q4562" s="11">
        <v>0.34855139846848898</v>
      </c>
      <c r="R4562" s="11">
        <v>61</v>
      </c>
      <c r="S4562" s="11">
        <v>27</v>
      </c>
      <c r="T4562" s="11">
        <v>461.34756020259999</v>
      </c>
      <c r="U4562" s="11">
        <v>24.721387273451299</v>
      </c>
      <c r="V4562" s="11" t="s">
        <v>56</v>
      </c>
    </row>
    <row r="4563" spans="1:22" x14ac:dyDescent="0.3">
      <c r="A4563" s="9">
        <v>45367.836805555598</v>
      </c>
      <c r="B4563" s="10">
        <v>45367</v>
      </c>
      <c r="C4563" s="11">
        <v>2024</v>
      </c>
      <c r="D4563" s="11">
        <v>3</v>
      </c>
      <c r="E4563" s="11">
        <v>16</v>
      </c>
      <c r="F4563" s="11">
        <v>20</v>
      </c>
      <c r="G4563" s="11" t="s">
        <v>64</v>
      </c>
      <c r="H4563" s="11" t="s">
        <v>65</v>
      </c>
      <c r="I4563" s="11">
        <v>40.6621927581824</v>
      </c>
      <c r="J4563" s="11">
        <v>-73.867365664643401</v>
      </c>
      <c r="K4563" s="11">
        <v>76</v>
      </c>
      <c r="L4563" s="11">
        <v>18.3825101577618</v>
      </c>
      <c r="M4563" s="11">
        <v>68.255950430337606</v>
      </c>
      <c r="N4563" s="11" t="s">
        <v>54</v>
      </c>
      <c r="O4563" s="11" t="s">
        <v>61</v>
      </c>
      <c r="P4563" s="11">
        <v>0</v>
      </c>
      <c r="Q4563" s="11">
        <v>0.132819478994705</v>
      </c>
      <c r="R4563" s="11">
        <v>5</v>
      </c>
      <c r="S4563" s="11">
        <v>9</v>
      </c>
      <c r="T4563" s="11">
        <v>351.82909316082998</v>
      </c>
      <c r="U4563" s="11">
        <v>22.361186972928401</v>
      </c>
      <c r="V4563" s="11" t="s">
        <v>56</v>
      </c>
    </row>
    <row r="4564" spans="1:22" x14ac:dyDescent="0.3">
      <c r="A4564" s="9">
        <v>45367.840277777803</v>
      </c>
      <c r="B4564" s="10">
        <v>45367</v>
      </c>
      <c r="C4564" s="11">
        <v>2024</v>
      </c>
      <c r="D4564" s="11">
        <v>3</v>
      </c>
      <c r="E4564" s="11">
        <v>16</v>
      </c>
      <c r="F4564" s="11">
        <v>20</v>
      </c>
      <c r="G4564" s="11" t="s">
        <v>64</v>
      </c>
      <c r="H4564" s="11" t="s">
        <v>65</v>
      </c>
      <c r="I4564" s="11">
        <v>40.716645596619202</v>
      </c>
      <c r="J4564" s="11">
        <v>-73.9133094821551</v>
      </c>
      <c r="K4564" s="11">
        <v>40</v>
      </c>
      <c r="L4564" s="11">
        <v>29.583101127555601</v>
      </c>
      <c r="M4564" s="11">
        <v>65.376642753672201</v>
      </c>
      <c r="N4564" s="11" t="s">
        <v>54</v>
      </c>
      <c r="O4564" s="11" t="s">
        <v>55</v>
      </c>
      <c r="P4564" s="11">
        <v>0</v>
      </c>
      <c r="Q4564" s="11">
        <v>0.89423199485938798</v>
      </c>
      <c r="R4564" s="11">
        <v>79</v>
      </c>
      <c r="S4564" s="11">
        <v>10</v>
      </c>
      <c r="T4564" s="11">
        <v>108.374840346087</v>
      </c>
      <c r="U4564" s="11">
        <v>26.3965647924928</v>
      </c>
      <c r="V4564" s="11" t="s">
        <v>63</v>
      </c>
    </row>
    <row r="4565" spans="1:22" x14ac:dyDescent="0.3">
      <c r="A4565" s="9">
        <v>45367.84375</v>
      </c>
      <c r="B4565" s="10">
        <v>45367</v>
      </c>
      <c r="C4565" s="11">
        <v>2024</v>
      </c>
      <c r="D4565" s="11">
        <v>3</v>
      </c>
      <c r="E4565" s="11">
        <v>16</v>
      </c>
      <c r="F4565" s="11">
        <v>20</v>
      </c>
      <c r="G4565" s="11" t="s">
        <v>64</v>
      </c>
      <c r="H4565" s="11" t="s">
        <v>65</v>
      </c>
      <c r="I4565" s="11">
        <v>40.635089503559698</v>
      </c>
      <c r="J4565" s="11">
        <v>-73.7168665716719</v>
      </c>
      <c r="K4565" s="11">
        <v>144</v>
      </c>
      <c r="L4565" s="11">
        <v>17.8894611106981</v>
      </c>
      <c r="M4565" s="11">
        <v>66.859679006853895</v>
      </c>
      <c r="N4565" s="11" t="s">
        <v>54</v>
      </c>
      <c r="O4565" s="11" t="s">
        <v>60</v>
      </c>
      <c r="P4565" s="11">
        <v>0</v>
      </c>
      <c r="Q4565" s="11">
        <v>0.81134047276119303</v>
      </c>
      <c r="R4565" s="11">
        <v>44</v>
      </c>
      <c r="S4565" s="11">
        <v>14</v>
      </c>
      <c r="T4565" s="11">
        <v>442.97864672581898</v>
      </c>
      <c r="U4565" s="11">
        <v>6.6430407135478298</v>
      </c>
      <c r="V4565" s="11" t="s">
        <v>56</v>
      </c>
    </row>
    <row r="4566" spans="1:22" x14ac:dyDescent="0.3">
      <c r="A4566" s="9">
        <v>45367.847222222197</v>
      </c>
      <c r="B4566" s="10">
        <v>45367</v>
      </c>
      <c r="C4566" s="11">
        <v>2024</v>
      </c>
      <c r="D4566" s="11">
        <v>3</v>
      </c>
      <c r="E4566" s="11">
        <v>16</v>
      </c>
      <c r="F4566" s="11">
        <v>20</v>
      </c>
      <c r="G4566" s="11" t="s">
        <v>64</v>
      </c>
      <c r="H4566" s="11" t="s">
        <v>65</v>
      </c>
      <c r="I4566" s="11">
        <v>40.631768794430698</v>
      </c>
      <c r="J4566" s="11">
        <v>-73.864048977031899</v>
      </c>
      <c r="K4566" s="11">
        <v>244</v>
      </c>
      <c r="L4566" s="11">
        <v>69.603092657877895</v>
      </c>
      <c r="M4566" s="11">
        <v>31.907491629104801</v>
      </c>
      <c r="N4566" s="11" t="s">
        <v>57</v>
      </c>
      <c r="O4566" s="11" t="s">
        <v>60</v>
      </c>
      <c r="P4566" s="11">
        <v>0</v>
      </c>
      <c r="Q4566" s="11">
        <v>-0.86232651945761996</v>
      </c>
      <c r="R4566" s="11">
        <v>13</v>
      </c>
      <c r="S4566" s="11">
        <v>3</v>
      </c>
      <c r="T4566" s="11">
        <v>392.69858723099799</v>
      </c>
      <c r="U4566" s="11">
        <v>27.241276405994299</v>
      </c>
      <c r="V4566" s="11" t="s">
        <v>56</v>
      </c>
    </row>
    <row r="4567" spans="1:22" x14ac:dyDescent="0.3">
      <c r="A4567" s="9">
        <v>45367.850694444503</v>
      </c>
      <c r="B4567" s="10">
        <v>45367</v>
      </c>
      <c r="C4567" s="11">
        <v>2024</v>
      </c>
      <c r="D4567" s="11">
        <v>3</v>
      </c>
      <c r="E4567" s="11">
        <v>16</v>
      </c>
      <c r="F4567" s="11">
        <v>20</v>
      </c>
      <c r="G4567" s="11" t="s">
        <v>64</v>
      </c>
      <c r="H4567" s="11" t="s">
        <v>65</v>
      </c>
      <c r="I4567" s="11">
        <v>40.810181714789898</v>
      </c>
      <c r="J4567" s="11">
        <v>-73.956586948552697</v>
      </c>
      <c r="K4567" s="11">
        <v>66</v>
      </c>
      <c r="L4567" s="11">
        <v>55.359858518669398</v>
      </c>
      <c r="M4567" s="11">
        <v>35.668049172556302</v>
      </c>
      <c r="N4567" s="11" t="s">
        <v>59</v>
      </c>
      <c r="O4567" s="11" t="s">
        <v>58</v>
      </c>
      <c r="P4567" s="11">
        <v>0</v>
      </c>
      <c r="Q4567" s="11">
        <v>2.1892169457680098E-3</v>
      </c>
      <c r="R4567" s="11">
        <v>2</v>
      </c>
      <c r="S4567" s="11">
        <v>3</v>
      </c>
      <c r="T4567" s="11">
        <v>137.741564313656</v>
      </c>
      <c r="U4567" s="11">
        <v>24.224068235648801</v>
      </c>
      <c r="V4567" s="11" t="s">
        <v>62</v>
      </c>
    </row>
    <row r="4568" spans="1:22" x14ac:dyDescent="0.3">
      <c r="A4568" s="9">
        <v>45367.854166666701</v>
      </c>
      <c r="B4568" s="10">
        <v>45367</v>
      </c>
      <c r="C4568" s="11">
        <v>2024</v>
      </c>
      <c r="D4568" s="11">
        <v>3</v>
      </c>
      <c r="E4568" s="11">
        <v>16</v>
      </c>
      <c r="F4568" s="11">
        <v>20</v>
      </c>
      <c r="G4568" s="11" t="s">
        <v>64</v>
      </c>
      <c r="H4568" s="11" t="s">
        <v>65</v>
      </c>
      <c r="I4568" s="11">
        <v>40.7189810626314</v>
      </c>
      <c r="J4568" s="11">
        <v>-73.930354176397202</v>
      </c>
      <c r="K4568" s="11">
        <v>149</v>
      </c>
      <c r="L4568" s="11">
        <v>33.915446396978801</v>
      </c>
      <c r="M4568" s="11">
        <v>52.920992811906999</v>
      </c>
      <c r="N4568" s="11" t="s">
        <v>57</v>
      </c>
      <c r="O4568" s="11" t="s">
        <v>55</v>
      </c>
      <c r="P4568" s="11">
        <v>0</v>
      </c>
      <c r="Q4568" s="11">
        <v>-0.293818001842992</v>
      </c>
      <c r="R4568" s="11">
        <v>30</v>
      </c>
      <c r="S4568" s="11">
        <v>6</v>
      </c>
      <c r="T4568" s="11">
        <v>373.65520251410902</v>
      </c>
      <c r="U4568" s="11">
        <v>7.5933379810027901</v>
      </c>
      <c r="V4568" s="11" t="s">
        <v>63</v>
      </c>
    </row>
    <row r="4569" spans="1:22" x14ac:dyDescent="0.3">
      <c r="A4569" s="9">
        <v>45367.857638888898</v>
      </c>
      <c r="B4569" s="10">
        <v>45367</v>
      </c>
      <c r="C4569" s="11">
        <v>2024</v>
      </c>
      <c r="D4569" s="11">
        <v>3</v>
      </c>
      <c r="E4569" s="11">
        <v>16</v>
      </c>
      <c r="F4569" s="11">
        <v>20</v>
      </c>
      <c r="G4569" s="11" t="s">
        <v>64</v>
      </c>
      <c r="H4569" s="11" t="s">
        <v>65</v>
      </c>
      <c r="I4569" s="11">
        <v>40.8484539527037</v>
      </c>
      <c r="J4569" s="11">
        <v>-73.962436746895193</v>
      </c>
      <c r="K4569" s="11">
        <v>138</v>
      </c>
      <c r="L4569" s="11">
        <v>26.438193204303399</v>
      </c>
      <c r="M4569" s="11">
        <v>76.108498672770395</v>
      </c>
      <c r="N4569" s="11" t="s">
        <v>54</v>
      </c>
      <c r="O4569" s="11" t="s">
        <v>60</v>
      </c>
      <c r="P4569" s="11">
        <v>0</v>
      </c>
      <c r="Q4569" s="11">
        <v>-0.56670394618363495</v>
      </c>
      <c r="R4569" s="11">
        <v>70</v>
      </c>
      <c r="S4569" s="11">
        <v>19</v>
      </c>
      <c r="T4569" s="11">
        <v>380.621608899026</v>
      </c>
      <c r="U4569" s="11">
        <v>12.8538985700096</v>
      </c>
      <c r="V4569" s="11" t="s">
        <v>63</v>
      </c>
    </row>
    <row r="4570" spans="1:22" x14ac:dyDescent="0.3">
      <c r="A4570" s="9">
        <v>45367.861111111102</v>
      </c>
      <c r="B4570" s="10">
        <v>45367</v>
      </c>
      <c r="C4570" s="11">
        <v>2024</v>
      </c>
      <c r="D4570" s="11">
        <v>3</v>
      </c>
      <c r="E4570" s="11">
        <v>16</v>
      </c>
      <c r="F4570" s="11">
        <v>20</v>
      </c>
      <c r="G4570" s="11" t="s">
        <v>64</v>
      </c>
      <c r="H4570" s="11" t="s">
        <v>65</v>
      </c>
      <c r="I4570" s="11">
        <v>40.753193298421699</v>
      </c>
      <c r="J4570" s="11">
        <v>-73.832055020519306</v>
      </c>
      <c r="K4570" s="11">
        <v>261</v>
      </c>
      <c r="L4570" s="11">
        <v>32.790405968608297</v>
      </c>
      <c r="M4570" s="11">
        <v>96.695644396954293</v>
      </c>
      <c r="N4570" s="11" t="s">
        <v>54</v>
      </c>
      <c r="O4570" s="11" t="s">
        <v>61</v>
      </c>
      <c r="P4570" s="11">
        <v>0</v>
      </c>
      <c r="Q4570" s="11">
        <v>0.47036593374774799</v>
      </c>
      <c r="R4570" s="11">
        <v>63</v>
      </c>
      <c r="S4570" s="11">
        <v>7</v>
      </c>
      <c r="T4570" s="11">
        <v>259.28143340714598</v>
      </c>
      <c r="U4570" s="11">
        <v>22.036793667740199</v>
      </c>
      <c r="V4570" s="11" t="s">
        <v>56</v>
      </c>
    </row>
    <row r="4571" spans="1:22" x14ac:dyDescent="0.3">
      <c r="A4571" s="9">
        <v>45367.864583333299</v>
      </c>
      <c r="B4571" s="10">
        <v>45367</v>
      </c>
      <c r="C4571" s="11">
        <v>2024</v>
      </c>
      <c r="D4571" s="11">
        <v>3</v>
      </c>
      <c r="E4571" s="11">
        <v>16</v>
      </c>
      <c r="F4571" s="11">
        <v>20</v>
      </c>
      <c r="G4571" s="11" t="s">
        <v>64</v>
      </c>
      <c r="H4571" s="11" t="s">
        <v>65</v>
      </c>
      <c r="I4571" s="11">
        <v>40.638689909972598</v>
      </c>
      <c r="J4571" s="11">
        <v>-73.728922168955506</v>
      </c>
      <c r="K4571" s="11">
        <v>166</v>
      </c>
      <c r="L4571" s="11">
        <v>24.286478459532798</v>
      </c>
      <c r="M4571" s="11">
        <v>65.481513283664796</v>
      </c>
      <c r="N4571" s="11" t="s">
        <v>57</v>
      </c>
      <c r="O4571" s="11" t="s">
        <v>61</v>
      </c>
      <c r="P4571" s="11">
        <v>0</v>
      </c>
      <c r="Q4571" s="11">
        <v>0.69828574214252603</v>
      </c>
      <c r="R4571" s="11">
        <v>65</v>
      </c>
      <c r="S4571" s="11">
        <v>14</v>
      </c>
      <c r="T4571" s="11">
        <v>439.46193247076701</v>
      </c>
      <c r="U4571" s="11">
        <v>17.637088299420299</v>
      </c>
      <c r="V4571" s="11" t="s">
        <v>63</v>
      </c>
    </row>
    <row r="4572" spans="1:22" x14ac:dyDescent="0.3">
      <c r="A4572" s="9">
        <v>45367.868055555598</v>
      </c>
      <c r="B4572" s="10">
        <v>45367</v>
      </c>
      <c r="C4572" s="11">
        <v>2024</v>
      </c>
      <c r="D4572" s="11">
        <v>3</v>
      </c>
      <c r="E4572" s="11">
        <v>16</v>
      </c>
      <c r="F4572" s="11">
        <v>20</v>
      </c>
      <c r="G4572" s="11" t="s">
        <v>64</v>
      </c>
      <c r="H4572" s="11" t="s">
        <v>65</v>
      </c>
      <c r="I4572" s="11">
        <v>40.647247686966999</v>
      </c>
      <c r="J4572" s="11">
        <v>-73.896899063368807</v>
      </c>
      <c r="K4572" s="11">
        <v>15</v>
      </c>
      <c r="L4572" s="11">
        <v>24.070480717974402</v>
      </c>
      <c r="M4572" s="11">
        <v>77.498557580153303</v>
      </c>
      <c r="N4572" s="11" t="s">
        <v>57</v>
      </c>
      <c r="O4572" s="11" t="s">
        <v>58</v>
      </c>
      <c r="P4572" s="11">
        <v>0</v>
      </c>
      <c r="Q4572" s="11">
        <v>-0.81420439072544104</v>
      </c>
      <c r="R4572" s="11">
        <v>28</v>
      </c>
      <c r="S4572" s="11">
        <v>7</v>
      </c>
      <c r="T4572" s="11">
        <v>102.748928168424</v>
      </c>
      <c r="U4572" s="11">
        <v>23.688445768433301</v>
      </c>
      <c r="V4572" s="11" t="s">
        <v>63</v>
      </c>
    </row>
    <row r="4573" spans="1:22" x14ac:dyDescent="0.3">
      <c r="A4573" s="9">
        <v>45367.871527777803</v>
      </c>
      <c r="B4573" s="10">
        <v>45367</v>
      </c>
      <c r="C4573" s="11">
        <v>2024</v>
      </c>
      <c r="D4573" s="11">
        <v>3</v>
      </c>
      <c r="E4573" s="11">
        <v>16</v>
      </c>
      <c r="F4573" s="11">
        <v>20</v>
      </c>
      <c r="G4573" s="11" t="s">
        <v>64</v>
      </c>
      <c r="H4573" s="11" t="s">
        <v>65</v>
      </c>
      <c r="I4573" s="11">
        <v>40.814411342338197</v>
      </c>
      <c r="J4573" s="11">
        <v>-73.991256372704896</v>
      </c>
      <c r="K4573" s="11">
        <v>135</v>
      </c>
      <c r="L4573" s="11">
        <v>52.809728454607701</v>
      </c>
      <c r="M4573" s="11">
        <v>16.607320080973299</v>
      </c>
      <c r="N4573" s="11" t="s">
        <v>54</v>
      </c>
      <c r="O4573" s="11" t="s">
        <v>58</v>
      </c>
      <c r="P4573" s="11">
        <v>0</v>
      </c>
      <c r="Q4573" s="11">
        <v>0.61842280837584096</v>
      </c>
      <c r="R4573" s="11">
        <v>69</v>
      </c>
      <c r="S4573" s="11">
        <v>45</v>
      </c>
      <c r="T4573" s="11">
        <v>107.395599682434</v>
      </c>
      <c r="U4573" s="11">
        <v>21.644725699558901</v>
      </c>
      <c r="V4573" s="11" t="s">
        <v>63</v>
      </c>
    </row>
    <row r="4574" spans="1:22" x14ac:dyDescent="0.3">
      <c r="A4574" s="9">
        <v>45367.875</v>
      </c>
      <c r="B4574" s="10">
        <v>45367</v>
      </c>
      <c r="C4574" s="11">
        <v>2024</v>
      </c>
      <c r="D4574" s="11">
        <v>3</v>
      </c>
      <c r="E4574" s="11">
        <v>16</v>
      </c>
      <c r="F4574" s="11">
        <v>21</v>
      </c>
      <c r="G4574" s="11" t="s">
        <v>64</v>
      </c>
      <c r="H4574" s="11" t="s">
        <v>65</v>
      </c>
      <c r="I4574" s="11">
        <v>40.759636814698702</v>
      </c>
      <c r="J4574" s="11">
        <v>-73.726285760172601</v>
      </c>
      <c r="K4574" s="11">
        <v>162</v>
      </c>
      <c r="L4574" s="11">
        <v>68.109604753626698</v>
      </c>
      <c r="M4574" s="11">
        <v>51.741510228728899</v>
      </c>
      <c r="N4574" s="11" t="s">
        <v>54</v>
      </c>
      <c r="O4574" s="11" t="s">
        <v>55</v>
      </c>
      <c r="P4574" s="11">
        <v>1</v>
      </c>
      <c r="Q4574" s="11">
        <v>-0.60901517033394903</v>
      </c>
      <c r="R4574" s="11">
        <v>37</v>
      </c>
      <c r="S4574" s="11">
        <v>40</v>
      </c>
      <c r="T4574" s="11">
        <v>209.05571099523601</v>
      </c>
      <c r="U4574" s="11">
        <v>24.419580420885801</v>
      </c>
      <c r="V4574" s="11" t="s">
        <v>56</v>
      </c>
    </row>
    <row r="4575" spans="1:22" x14ac:dyDescent="0.3">
      <c r="A4575" s="9">
        <v>45367.878472222197</v>
      </c>
      <c r="B4575" s="10">
        <v>45367</v>
      </c>
      <c r="C4575" s="11">
        <v>2024</v>
      </c>
      <c r="D4575" s="11">
        <v>3</v>
      </c>
      <c r="E4575" s="11">
        <v>16</v>
      </c>
      <c r="F4575" s="11">
        <v>21</v>
      </c>
      <c r="G4575" s="11" t="s">
        <v>64</v>
      </c>
      <c r="H4575" s="11" t="s">
        <v>65</v>
      </c>
      <c r="I4575" s="11">
        <v>40.7439494275025</v>
      </c>
      <c r="J4575" s="11">
        <v>-73.858867190345194</v>
      </c>
      <c r="K4575" s="11">
        <v>262</v>
      </c>
      <c r="L4575" s="11">
        <v>36.094264932387098</v>
      </c>
      <c r="M4575" s="11">
        <v>55.901110654249798</v>
      </c>
      <c r="N4575" s="11" t="s">
        <v>59</v>
      </c>
      <c r="O4575" s="11" t="s">
        <v>55</v>
      </c>
      <c r="P4575" s="11">
        <v>0</v>
      </c>
      <c r="Q4575" s="11">
        <v>-0.13837921926312399</v>
      </c>
      <c r="R4575" s="11">
        <v>42</v>
      </c>
      <c r="S4575" s="11">
        <v>33</v>
      </c>
      <c r="T4575" s="11">
        <v>347.16121744941302</v>
      </c>
      <c r="U4575" s="11">
        <v>18.5446860972114</v>
      </c>
      <c r="V4575" s="11" t="s">
        <v>56</v>
      </c>
    </row>
    <row r="4576" spans="1:22" x14ac:dyDescent="0.3">
      <c r="A4576" s="9">
        <v>45367.881944444503</v>
      </c>
      <c r="B4576" s="10">
        <v>45367</v>
      </c>
      <c r="C4576" s="11">
        <v>2024</v>
      </c>
      <c r="D4576" s="11">
        <v>3</v>
      </c>
      <c r="E4576" s="11">
        <v>16</v>
      </c>
      <c r="F4576" s="11">
        <v>21</v>
      </c>
      <c r="G4576" s="11" t="s">
        <v>64</v>
      </c>
      <c r="H4576" s="11" t="s">
        <v>65</v>
      </c>
      <c r="I4576" s="11">
        <v>40.624748815156302</v>
      </c>
      <c r="J4576" s="11">
        <v>-73.996839850629996</v>
      </c>
      <c r="K4576" s="11">
        <v>172</v>
      </c>
      <c r="L4576" s="11">
        <v>29.355116834573899</v>
      </c>
      <c r="M4576" s="11">
        <v>85.772901210445895</v>
      </c>
      <c r="N4576" s="11" t="s">
        <v>59</v>
      </c>
      <c r="O4576" s="11" t="s">
        <v>55</v>
      </c>
      <c r="P4576" s="11">
        <v>0</v>
      </c>
      <c r="Q4576" s="11">
        <v>-3.4870310858598597E-2</v>
      </c>
      <c r="R4576" s="11">
        <v>18</v>
      </c>
      <c r="S4576" s="11">
        <v>1</v>
      </c>
      <c r="T4576" s="11">
        <v>221.825758503012</v>
      </c>
      <c r="U4576" s="11">
        <v>24.069712309919002</v>
      </c>
      <c r="V4576" s="11" t="s">
        <v>56</v>
      </c>
    </row>
    <row r="4577" spans="1:22" x14ac:dyDescent="0.3">
      <c r="A4577" s="9">
        <v>45367.885416666701</v>
      </c>
      <c r="B4577" s="10">
        <v>45367</v>
      </c>
      <c r="C4577" s="11">
        <v>2024</v>
      </c>
      <c r="D4577" s="11">
        <v>3</v>
      </c>
      <c r="E4577" s="11">
        <v>16</v>
      </c>
      <c r="F4577" s="11">
        <v>21</v>
      </c>
      <c r="G4577" s="11" t="s">
        <v>64</v>
      </c>
      <c r="H4577" s="11" t="s">
        <v>65</v>
      </c>
      <c r="I4577" s="11">
        <v>40.615245288882001</v>
      </c>
      <c r="J4577" s="11">
        <v>-73.862356384369093</v>
      </c>
      <c r="K4577" s="11">
        <v>129</v>
      </c>
      <c r="L4577" s="11">
        <v>57.941479180722503</v>
      </c>
      <c r="M4577" s="11">
        <v>52.588360732231003</v>
      </c>
      <c r="N4577" s="11" t="s">
        <v>57</v>
      </c>
      <c r="O4577" s="11" t="s">
        <v>55</v>
      </c>
      <c r="P4577" s="11">
        <v>0</v>
      </c>
      <c r="Q4577" s="11">
        <v>0.59682248352080802</v>
      </c>
      <c r="R4577" s="11">
        <v>34</v>
      </c>
      <c r="S4577" s="11">
        <v>16</v>
      </c>
      <c r="T4577" s="11">
        <v>490.62394007915702</v>
      </c>
      <c r="U4577" s="11">
        <v>27.763633945594599</v>
      </c>
      <c r="V4577" s="11" t="s">
        <v>63</v>
      </c>
    </row>
    <row r="4578" spans="1:22" x14ac:dyDescent="0.3">
      <c r="A4578" s="9">
        <v>45367.888888888898</v>
      </c>
      <c r="B4578" s="10">
        <v>45367</v>
      </c>
      <c r="C4578" s="11">
        <v>2024</v>
      </c>
      <c r="D4578" s="11">
        <v>3</v>
      </c>
      <c r="E4578" s="11">
        <v>16</v>
      </c>
      <c r="F4578" s="11">
        <v>21</v>
      </c>
      <c r="G4578" s="11" t="s">
        <v>64</v>
      </c>
      <c r="H4578" s="11" t="s">
        <v>65</v>
      </c>
      <c r="I4578" s="11">
        <v>40.701481220378902</v>
      </c>
      <c r="J4578" s="11">
        <v>-73.737957278893504</v>
      </c>
      <c r="K4578" s="11">
        <v>239</v>
      </c>
      <c r="L4578" s="11">
        <v>66.299047904974003</v>
      </c>
      <c r="M4578" s="11">
        <v>38.182520129138297</v>
      </c>
      <c r="N4578" s="11" t="s">
        <v>59</v>
      </c>
      <c r="O4578" s="11" t="s">
        <v>58</v>
      </c>
      <c r="P4578" s="11">
        <v>0</v>
      </c>
      <c r="Q4578" s="11">
        <v>-0.30819019604703701</v>
      </c>
      <c r="R4578" s="11">
        <v>44</v>
      </c>
      <c r="S4578" s="11">
        <v>36</v>
      </c>
      <c r="T4578" s="11">
        <v>268.15728217878802</v>
      </c>
      <c r="U4578" s="11">
        <v>5.7045602696938902</v>
      </c>
      <c r="V4578" s="11" t="s">
        <v>56</v>
      </c>
    </row>
    <row r="4579" spans="1:22" x14ac:dyDescent="0.3">
      <c r="A4579" s="9">
        <v>45367.892361111102</v>
      </c>
      <c r="B4579" s="10">
        <v>45367</v>
      </c>
      <c r="C4579" s="11">
        <v>2024</v>
      </c>
      <c r="D4579" s="11">
        <v>3</v>
      </c>
      <c r="E4579" s="11">
        <v>16</v>
      </c>
      <c r="F4579" s="11">
        <v>21</v>
      </c>
      <c r="G4579" s="11" t="s">
        <v>64</v>
      </c>
      <c r="H4579" s="11" t="s">
        <v>65</v>
      </c>
      <c r="I4579" s="11">
        <v>40.622022287526001</v>
      </c>
      <c r="J4579" s="11">
        <v>-73.893863965028302</v>
      </c>
      <c r="K4579" s="11">
        <v>123</v>
      </c>
      <c r="L4579" s="11">
        <v>48.0765567622459</v>
      </c>
      <c r="M4579" s="11">
        <v>16.206976801010502</v>
      </c>
      <c r="N4579" s="11" t="s">
        <v>54</v>
      </c>
      <c r="O4579" s="11" t="s">
        <v>60</v>
      </c>
      <c r="P4579" s="11">
        <v>0</v>
      </c>
      <c r="Q4579" s="11">
        <v>0.959866985100161</v>
      </c>
      <c r="R4579" s="11">
        <v>1</v>
      </c>
      <c r="S4579" s="11">
        <v>23</v>
      </c>
      <c r="T4579" s="11">
        <v>367.866193458765</v>
      </c>
      <c r="U4579" s="11">
        <v>8.6867052887213294</v>
      </c>
      <c r="V4579" s="11" t="s">
        <v>63</v>
      </c>
    </row>
    <row r="4580" spans="1:22" x14ac:dyDescent="0.3">
      <c r="A4580" s="9">
        <v>45367.895833333299</v>
      </c>
      <c r="B4580" s="10">
        <v>45367</v>
      </c>
      <c r="C4580" s="11">
        <v>2024</v>
      </c>
      <c r="D4580" s="11">
        <v>3</v>
      </c>
      <c r="E4580" s="11">
        <v>16</v>
      </c>
      <c r="F4580" s="11">
        <v>21</v>
      </c>
      <c r="G4580" s="11" t="s">
        <v>64</v>
      </c>
      <c r="H4580" s="11" t="s">
        <v>65</v>
      </c>
      <c r="I4580" s="11">
        <v>40.800738004683197</v>
      </c>
      <c r="J4580" s="11">
        <v>-73.718895727486995</v>
      </c>
      <c r="K4580" s="11">
        <v>272</v>
      </c>
      <c r="L4580" s="11">
        <v>42.711054055315003</v>
      </c>
      <c r="M4580" s="11">
        <v>98.758753680688898</v>
      </c>
      <c r="N4580" s="11" t="s">
        <v>54</v>
      </c>
      <c r="O4580" s="11" t="s">
        <v>60</v>
      </c>
      <c r="P4580" s="11">
        <v>0</v>
      </c>
      <c r="Q4580" s="11">
        <v>-0.220110549182996</v>
      </c>
      <c r="R4580" s="11">
        <v>68</v>
      </c>
      <c r="S4580" s="11">
        <v>8</v>
      </c>
      <c r="T4580" s="11">
        <v>308.564506997671</v>
      </c>
      <c r="U4580" s="11">
        <v>12.075144773150701</v>
      </c>
      <c r="V4580" s="11" t="s">
        <v>56</v>
      </c>
    </row>
    <row r="4581" spans="1:22" x14ac:dyDescent="0.3">
      <c r="A4581" s="9">
        <v>45367.899305555598</v>
      </c>
      <c r="B4581" s="10">
        <v>45367</v>
      </c>
      <c r="C4581" s="11">
        <v>2024</v>
      </c>
      <c r="D4581" s="11">
        <v>3</v>
      </c>
      <c r="E4581" s="11">
        <v>16</v>
      </c>
      <c r="F4581" s="11">
        <v>21</v>
      </c>
      <c r="G4581" s="11" t="s">
        <v>64</v>
      </c>
      <c r="H4581" s="11" t="s">
        <v>65</v>
      </c>
      <c r="I4581" s="11">
        <v>40.773678513140098</v>
      </c>
      <c r="J4581" s="11">
        <v>-73.944435717047398</v>
      </c>
      <c r="K4581" s="11">
        <v>203</v>
      </c>
      <c r="L4581" s="11">
        <v>9.4628798400907801</v>
      </c>
      <c r="M4581" s="11">
        <v>23.9653396987521</v>
      </c>
      <c r="N4581" s="11" t="s">
        <v>59</v>
      </c>
      <c r="O4581" s="11" t="s">
        <v>55</v>
      </c>
      <c r="P4581" s="11">
        <v>0</v>
      </c>
      <c r="Q4581" s="11">
        <v>0.86685234382238696</v>
      </c>
      <c r="R4581" s="11">
        <v>27</v>
      </c>
      <c r="S4581" s="11">
        <v>19</v>
      </c>
      <c r="T4581" s="11">
        <v>325.28187297344601</v>
      </c>
      <c r="U4581" s="11">
        <v>22.596637885063899</v>
      </c>
      <c r="V4581" s="11" t="s">
        <v>56</v>
      </c>
    </row>
    <row r="4582" spans="1:22" x14ac:dyDescent="0.3">
      <c r="A4582" s="9">
        <v>45367.902777777803</v>
      </c>
      <c r="B4582" s="10">
        <v>45367</v>
      </c>
      <c r="C4582" s="11">
        <v>2024</v>
      </c>
      <c r="D4582" s="11">
        <v>3</v>
      </c>
      <c r="E4582" s="11">
        <v>16</v>
      </c>
      <c r="F4582" s="11">
        <v>21</v>
      </c>
      <c r="G4582" s="11" t="s">
        <v>64</v>
      </c>
      <c r="H4582" s="11" t="s">
        <v>65</v>
      </c>
      <c r="I4582" s="11">
        <v>40.770181162994803</v>
      </c>
      <c r="J4582" s="11">
        <v>-73.809088140000895</v>
      </c>
      <c r="K4582" s="11">
        <v>241</v>
      </c>
      <c r="L4582" s="11">
        <v>65.286781388492699</v>
      </c>
      <c r="M4582" s="11">
        <v>91.3052868126276</v>
      </c>
      <c r="N4582" s="11" t="s">
        <v>59</v>
      </c>
      <c r="O4582" s="11" t="s">
        <v>55</v>
      </c>
      <c r="P4582" s="11">
        <v>0</v>
      </c>
      <c r="Q4582" s="11">
        <v>0.22485461965046699</v>
      </c>
      <c r="R4582" s="11">
        <v>14</v>
      </c>
      <c r="S4582" s="11">
        <v>35</v>
      </c>
      <c r="T4582" s="11">
        <v>463.27750147011398</v>
      </c>
      <c r="U4582" s="11">
        <v>12.4013229597082</v>
      </c>
      <c r="V4582" s="11" t="s">
        <v>56</v>
      </c>
    </row>
    <row r="4583" spans="1:22" x14ac:dyDescent="0.3">
      <c r="A4583" s="9">
        <v>45367.90625</v>
      </c>
      <c r="B4583" s="10">
        <v>45367</v>
      </c>
      <c r="C4583" s="11">
        <v>2024</v>
      </c>
      <c r="D4583" s="11">
        <v>3</v>
      </c>
      <c r="E4583" s="11">
        <v>16</v>
      </c>
      <c r="F4583" s="11">
        <v>21</v>
      </c>
      <c r="G4583" s="11" t="s">
        <v>64</v>
      </c>
      <c r="H4583" s="11" t="s">
        <v>65</v>
      </c>
      <c r="I4583" s="11">
        <v>40.725499715645398</v>
      </c>
      <c r="J4583" s="11">
        <v>-73.833725095418899</v>
      </c>
      <c r="K4583" s="11">
        <v>150</v>
      </c>
      <c r="L4583" s="11">
        <v>44.174505176819203</v>
      </c>
      <c r="M4583" s="11">
        <v>60.272039181439702</v>
      </c>
      <c r="N4583" s="11" t="s">
        <v>54</v>
      </c>
      <c r="O4583" s="11" t="s">
        <v>55</v>
      </c>
      <c r="P4583" s="11">
        <v>0</v>
      </c>
      <c r="Q4583" s="11">
        <v>0.46262711909869503</v>
      </c>
      <c r="R4583" s="11">
        <v>10</v>
      </c>
      <c r="S4583" s="11">
        <v>31</v>
      </c>
      <c r="T4583" s="11">
        <v>301.62020756506899</v>
      </c>
      <c r="U4583" s="11">
        <v>17.907312375100801</v>
      </c>
      <c r="V4583" s="11" t="s">
        <v>63</v>
      </c>
    </row>
    <row r="4584" spans="1:22" x14ac:dyDescent="0.3">
      <c r="A4584" s="9">
        <v>45367.909722222197</v>
      </c>
      <c r="B4584" s="10">
        <v>45367</v>
      </c>
      <c r="C4584" s="11">
        <v>2024</v>
      </c>
      <c r="D4584" s="11">
        <v>3</v>
      </c>
      <c r="E4584" s="11">
        <v>16</v>
      </c>
      <c r="F4584" s="11">
        <v>21</v>
      </c>
      <c r="G4584" s="11" t="s">
        <v>64</v>
      </c>
      <c r="H4584" s="11" t="s">
        <v>65</v>
      </c>
      <c r="I4584" s="11">
        <v>40.734573016263802</v>
      </c>
      <c r="J4584" s="11">
        <v>-73.778723636598102</v>
      </c>
      <c r="K4584" s="11">
        <v>201</v>
      </c>
      <c r="L4584" s="11">
        <v>53.923998581854299</v>
      </c>
      <c r="M4584" s="11">
        <v>37.681972787533901</v>
      </c>
      <c r="N4584" s="11" t="s">
        <v>59</v>
      </c>
      <c r="O4584" s="11" t="s">
        <v>55</v>
      </c>
      <c r="P4584" s="11">
        <v>0</v>
      </c>
      <c r="Q4584" s="11">
        <v>-0.48541288875604299</v>
      </c>
      <c r="R4584" s="11">
        <v>5</v>
      </c>
      <c r="S4584" s="11">
        <v>30</v>
      </c>
      <c r="T4584" s="11">
        <v>167.564759103358</v>
      </c>
      <c r="U4584" s="11">
        <v>9.3885291002571893</v>
      </c>
      <c r="V4584" s="11" t="s">
        <v>56</v>
      </c>
    </row>
    <row r="4585" spans="1:22" x14ac:dyDescent="0.3">
      <c r="A4585" s="9">
        <v>45367.913194444503</v>
      </c>
      <c r="B4585" s="10">
        <v>45367</v>
      </c>
      <c r="C4585" s="11">
        <v>2024</v>
      </c>
      <c r="D4585" s="11">
        <v>3</v>
      </c>
      <c r="E4585" s="11">
        <v>16</v>
      </c>
      <c r="F4585" s="11">
        <v>21</v>
      </c>
      <c r="G4585" s="11" t="s">
        <v>64</v>
      </c>
      <c r="H4585" s="11" t="s">
        <v>65</v>
      </c>
      <c r="I4585" s="11">
        <v>40.860050261312701</v>
      </c>
      <c r="J4585" s="11">
        <v>-73.776026425207306</v>
      </c>
      <c r="K4585" s="11">
        <v>10</v>
      </c>
      <c r="L4585" s="11">
        <v>75.903245161051302</v>
      </c>
      <c r="M4585" s="11">
        <v>12.2460466087441</v>
      </c>
      <c r="N4585" s="11" t="s">
        <v>59</v>
      </c>
      <c r="O4585" s="11" t="s">
        <v>60</v>
      </c>
      <c r="P4585" s="11">
        <v>0</v>
      </c>
      <c r="Q4585" s="11">
        <v>-0.50660682882719299</v>
      </c>
      <c r="R4585" s="11">
        <v>31</v>
      </c>
      <c r="S4585" s="11">
        <v>46</v>
      </c>
      <c r="T4585" s="11">
        <v>293.59709590204898</v>
      </c>
      <c r="U4585" s="11">
        <v>20.223261718677399</v>
      </c>
      <c r="V4585" s="11" t="s">
        <v>62</v>
      </c>
    </row>
    <row r="4586" spans="1:22" x14ac:dyDescent="0.3">
      <c r="A4586" s="9">
        <v>45367.916666666701</v>
      </c>
      <c r="B4586" s="10">
        <v>45367</v>
      </c>
      <c r="C4586" s="11">
        <v>2024</v>
      </c>
      <c r="D4586" s="11">
        <v>3</v>
      </c>
      <c r="E4586" s="11">
        <v>16</v>
      </c>
      <c r="F4586" s="11">
        <v>22</v>
      </c>
      <c r="G4586" s="11" t="s">
        <v>64</v>
      </c>
      <c r="H4586" s="11" t="s">
        <v>65</v>
      </c>
      <c r="I4586" s="11">
        <v>40.820662406686601</v>
      </c>
      <c r="J4586" s="11">
        <v>-73.771024468348998</v>
      </c>
      <c r="K4586" s="11">
        <v>175</v>
      </c>
      <c r="L4586" s="11">
        <v>68.557651571749801</v>
      </c>
      <c r="M4586" s="11">
        <v>91.587205216562197</v>
      </c>
      <c r="N4586" s="11" t="s">
        <v>54</v>
      </c>
      <c r="O4586" s="11" t="s">
        <v>61</v>
      </c>
      <c r="P4586" s="11">
        <v>0</v>
      </c>
      <c r="Q4586" s="11">
        <v>-0.27528846443455202</v>
      </c>
      <c r="R4586" s="11">
        <v>11</v>
      </c>
      <c r="S4586" s="11">
        <v>24</v>
      </c>
      <c r="T4586" s="11">
        <v>392.00960680843701</v>
      </c>
      <c r="U4586" s="11">
        <v>20.003892028521602</v>
      </c>
      <c r="V4586" s="11" t="s">
        <v>56</v>
      </c>
    </row>
    <row r="4587" spans="1:22" x14ac:dyDescent="0.3">
      <c r="A4587" s="9">
        <v>45367.920138888898</v>
      </c>
      <c r="B4587" s="10">
        <v>45367</v>
      </c>
      <c r="C4587" s="11">
        <v>2024</v>
      </c>
      <c r="D4587" s="11">
        <v>3</v>
      </c>
      <c r="E4587" s="11">
        <v>16</v>
      </c>
      <c r="F4587" s="11">
        <v>22</v>
      </c>
      <c r="G4587" s="11" t="s">
        <v>64</v>
      </c>
      <c r="H4587" s="11" t="s">
        <v>65</v>
      </c>
      <c r="I4587" s="11">
        <v>40.899915534365398</v>
      </c>
      <c r="J4587" s="11">
        <v>-73.735017839148796</v>
      </c>
      <c r="K4587" s="11">
        <v>162</v>
      </c>
      <c r="L4587" s="11">
        <v>54.716075060266299</v>
      </c>
      <c r="M4587" s="11">
        <v>81.823915356160697</v>
      </c>
      <c r="N4587" s="11" t="s">
        <v>57</v>
      </c>
      <c r="O4587" s="11" t="s">
        <v>58</v>
      </c>
      <c r="P4587" s="11">
        <v>0</v>
      </c>
      <c r="Q4587" s="11">
        <v>-0.87526038717742705</v>
      </c>
      <c r="R4587" s="11">
        <v>63</v>
      </c>
      <c r="S4587" s="11">
        <v>24</v>
      </c>
      <c r="T4587" s="11">
        <v>84.1952826150129</v>
      </c>
      <c r="U4587" s="11">
        <v>27.5226472303642</v>
      </c>
      <c r="V4587" s="11" t="s">
        <v>56</v>
      </c>
    </row>
    <row r="4588" spans="1:22" x14ac:dyDescent="0.3">
      <c r="A4588" s="9">
        <v>45367.923611111102</v>
      </c>
      <c r="B4588" s="10">
        <v>45367</v>
      </c>
      <c r="C4588" s="11">
        <v>2024</v>
      </c>
      <c r="D4588" s="11">
        <v>3</v>
      </c>
      <c r="E4588" s="11">
        <v>16</v>
      </c>
      <c r="F4588" s="11">
        <v>22</v>
      </c>
      <c r="G4588" s="11" t="s">
        <v>64</v>
      </c>
      <c r="H4588" s="11" t="s">
        <v>65</v>
      </c>
      <c r="I4588" s="11">
        <v>40.870425208820798</v>
      </c>
      <c r="J4588" s="11">
        <v>-73.779513595454404</v>
      </c>
      <c r="K4588" s="11">
        <v>283</v>
      </c>
      <c r="L4588" s="11">
        <v>55.479426808863501</v>
      </c>
      <c r="M4588" s="11">
        <v>96.030788600188401</v>
      </c>
      <c r="N4588" s="11" t="s">
        <v>54</v>
      </c>
      <c r="O4588" s="11" t="s">
        <v>60</v>
      </c>
      <c r="P4588" s="11">
        <v>0</v>
      </c>
      <c r="Q4588" s="11">
        <v>-0.60029549609364297</v>
      </c>
      <c r="R4588" s="11">
        <v>54</v>
      </c>
      <c r="S4588" s="11">
        <v>20</v>
      </c>
      <c r="T4588" s="11">
        <v>165.65132576054401</v>
      </c>
      <c r="U4588" s="11">
        <v>22.006716203435701</v>
      </c>
      <c r="V4588" s="11" t="s">
        <v>56</v>
      </c>
    </row>
    <row r="4589" spans="1:22" x14ac:dyDescent="0.3">
      <c r="A4589" s="9">
        <v>45367.927083333299</v>
      </c>
      <c r="B4589" s="10">
        <v>45367</v>
      </c>
      <c r="C4589" s="11">
        <v>2024</v>
      </c>
      <c r="D4589" s="11">
        <v>3</v>
      </c>
      <c r="E4589" s="11">
        <v>16</v>
      </c>
      <c r="F4589" s="11">
        <v>22</v>
      </c>
      <c r="G4589" s="11" t="s">
        <v>64</v>
      </c>
      <c r="H4589" s="11" t="s">
        <v>65</v>
      </c>
      <c r="I4589" s="11">
        <v>40.725049224091102</v>
      </c>
      <c r="J4589" s="11">
        <v>-73.9950074534039</v>
      </c>
      <c r="K4589" s="11">
        <v>24</v>
      </c>
      <c r="L4589" s="11">
        <v>33.161495220063898</v>
      </c>
      <c r="M4589" s="11">
        <v>60.665893248950098</v>
      </c>
      <c r="N4589" s="11" t="s">
        <v>54</v>
      </c>
      <c r="O4589" s="11" t="s">
        <v>60</v>
      </c>
      <c r="P4589" s="11">
        <v>0</v>
      </c>
      <c r="Q4589" s="11">
        <v>-9.7877733048645707E-3</v>
      </c>
      <c r="R4589" s="11">
        <v>42</v>
      </c>
      <c r="S4589" s="11">
        <v>29</v>
      </c>
      <c r="T4589" s="11">
        <v>71.770698150609803</v>
      </c>
      <c r="U4589" s="11">
        <v>25.702533478632098</v>
      </c>
      <c r="V4589" s="11" t="s">
        <v>63</v>
      </c>
    </row>
    <row r="4590" spans="1:22" x14ac:dyDescent="0.3">
      <c r="A4590" s="9">
        <v>45367.930555555598</v>
      </c>
      <c r="B4590" s="10">
        <v>45367</v>
      </c>
      <c r="C4590" s="11">
        <v>2024</v>
      </c>
      <c r="D4590" s="11">
        <v>3</v>
      </c>
      <c r="E4590" s="11">
        <v>16</v>
      </c>
      <c r="F4590" s="11">
        <v>22</v>
      </c>
      <c r="G4590" s="11" t="s">
        <v>64</v>
      </c>
      <c r="H4590" s="11" t="s">
        <v>65</v>
      </c>
      <c r="I4590" s="11">
        <v>40.899816443121203</v>
      </c>
      <c r="J4590" s="11">
        <v>-73.814043115687895</v>
      </c>
      <c r="K4590" s="11">
        <v>171</v>
      </c>
      <c r="L4590" s="11">
        <v>79.195488617601697</v>
      </c>
      <c r="M4590" s="11">
        <v>44.841526881535898</v>
      </c>
      <c r="N4590" s="11" t="s">
        <v>59</v>
      </c>
      <c r="O4590" s="11" t="s">
        <v>61</v>
      </c>
      <c r="P4590" s="11">
        <v>0</v>
      </c>
      <c r="Q4590" s="11">
        <v>-5.25305177552906E-2</v>
      </c>
      <c r="R4590" s="11">
        <v>16</v>
      </c>
      <c r="S4590" s="11">
        <v>34</v>
      </c>
      <c r="T4590" s="11">
        <v>498.13554851673598</v>
      </c>
      <c r="U4590" s="11">
        <v>29.006132475626998</v>
      </c>
      <c r="V4590" s="11" t="s">
        <v>63</v>
      </c>
    </row>
    <row r="4591" spans="1:22" x14ac:dyDescent="0.3">
      <c r="A4591" s="9">
        <v>45367.934027777803</v>
      </c>
      <c r="B4591" s="10">
        <v>45367</v>
      </c>
      <c r="C4591" s="11">
        <v>2024</v>
      </c>
      <c r="D4591" s="11">
        <v>3</v>
      </c>
      <c r="E4591" s="11">
        <v>16</v>
      </c>
      <c r="F4591" s="11">
        <v>22</v>
      </c>
      <c r="G4591" s="11" t="s">
        <v>64</v>
      </c>
      <c r="H4591" s="11" t="s">
        <v>65</v>
      </c>
      <c r="I4591" s="11">
        <v>40.712813689609298</v>
      </c>
      <c r="J4591" s="11">
        <v>-73.977925561999896</v>
      </c>
      <c r="K4591" s="11">
        <v>218</v>
      </c>
      <c r="L4591" s="11">
        <v>34.840112678792202</v>
      </c>
      <c r="M4591" s="11">
        <v>47.075991251459499</v>
      </c>
      <c r="N4591" s="11" t="s">
        <v>54</v>
      </c>
      <c r="O4591" s="11" t="s">
        <v>55</v>
      </c>
      <c r="P4591" s="11">
        <v>0</v>
      </c>
      <c r="Q4591" s="11">
        <v>-0.59669540789953202</v>
      </c>
      <c r="R4591" s="11">
        <v>93</v>
      </c>
      <c r="S4591" s="11">
        <v>13</v>
      </c>
      <c r="T4591" s="11">
        <v>173.10973182672899</v>
      </c>
      <c r="U4591" s="11">
        <v>24.385486440145399</v>
      </c>
      <c r="V4591" s="11" t="s">
        <v>56</v>
      </c>
    </row>
    <row r="4592" spans="1:22" x14ac:dyDescent="0.3">
      <c r="A4592" s="9">
        <v>45367.9375</v>
      </c>
      <c r="B4592" s="10">
        <v>45367</v>
      </c>
      <c r="C4592" s="11">
        <v>2024</v>
      </c>
      <c r="D4592" s="11">
        <v>3</v>
      </c>
      <c r="E4592" s="11">
        <v>16</v>
      </c>
      <c r="F4592" s="11">
        <v>22</v>
      </c>
      <c r="G4592" s="11" t="s">
        <v>64</v>
      </c>
      <c r="H4592" s="11" t="s">
        <v>65</v>
      </c>
      <c r="I4592" s="11">
        <v>40.672851679406001</v>
      </c>
      <c r="J4592" s="11">
        <v>-73.823371187630798</v>
      </c>
      <c r="K4592" s="11">
        <v>252</v>
      </c>
      <c r="L4592" s="11">
        <v>6.2535435932744301</v>
      </c>
      <c r="M4592" s="11">
        <v>32.408428905218301</v>
      </c>
      <c r="N4592" s="11" t="s">
        <v>54</v>
      </c>
      <c r="O4592" s="11" t="s">
        <v>61</v>
      </c>
      <c r="P4592" s="11">
        <v>1</v>
      </c>
      <c r="Q4592" s="11">
        <v>0.33586456936919001</v>
      </c>
      <c r="R4592" s="11">
        <v>57</v>
      </c>
      <c r="S4592" s="11">
        <v>7</v>
      </c>
      <c r="T4592" s="11">
        <v>225.29943376530099</v>
      </c>
      <c r="U4592" s="11">
        <v>29.140194066761701</v>
      </c>
      <c r="V4592" s="11" t="s">
        <v>56</v>
      </c>
    </row>
    <row r="4593" spans="1:22" x14ac:dyDescent="0.3">
      <c r="A4593" s="9">
        <v>45367.940972222197</v>
      </c>
      <c r="B4593" s="10">
        <v>45367</v>
      </c>
      <c r="C4593" s="11">
        <v>2024</v>
      </c>
      <c r="D4593" s="11">
        <v>3</v>
      </c>
      <c r="E4593" s="11">
        <v>16</v>
      </c>
      <c r="F4593" s="11">
        <v>22</v>
      </c>
      <c r="G4593" s="11" t="s">
        <v>64</v>
      </c>
      <c r="H4593" s="11" t="s">
        <v>65</v>
      </c>
      <c r="I4593" s="11">
        <v>40.8215929267269</v>
      </c>
      <c r="J4593" s="11">
        <v>-73.921739777160596</v>
      </c>
      <c r="K4593" s="11">
        <v>210</v>
      </c>
      <c r="L4593" s="11">
        <v>52.241711571965901</v>
      </c>
      <c r="M4593" s="11">
        <v>99.332593082022299</v>
      </c>
      <c r="N4593" s="11" t="s">
        <v>54</v>
      </c>
      <c r="O4593" s="11" t="s">
        <v>55</v>
      </c>
      <c r="P4593" s="11">
        <v>1</v>
      </c>
      <c r="Q4593" s="11">
        <v>-0.70427437488531197</v>
      </c>
      <c r="R4593" s="11">
        <v>13</v>
      </c>
      <c r="S4593" s="11">
        <v>22</v>
      </c>
      <c r="T4593" s="11">
        <v>246.180146056262</v>
      </c>
      <c r="U4593" s="11">
        <v>18.448197396182199</v>
      </c>
      <c r="V4593" s="11" t="s">
        <v>56</v>
      </c>
    </row>
    <row r="4594" spans="1:22" x14ac:dyDescent="0.3">
      <c r="A4594" s="9">
        <v>45367.944444444503</v>
      </c>
      <c r="B4594" s="10">
        <v>45367</v>
      </c>
      <c r="C4594" s="11">
        <v>2024</v>
      </c>
      <c r="D4594" s="11">
        <v>3</v>
      </c>
      <c r="E4594" s="11">
        <v>16</v>
      </c>
      <c r="F4594" s="11">
        <v>22</v>
      </c>
      <c r="G4594" s="11" t="s">
        <v>64</v>
      </c>
      <c r="H4594" s="11" t="s">
        <v>65</v>
      </c>
      <c r="I4594" s="11">
        <v>40.709672610721398</v>
      </c>
      <c r="J4594" s="11">
        <v>-73.833073642204795</v>
      </c>
      <c r="K4594" s="11">
        <v>151</v>
      </c>
      <c r="L4594" s="11">
        <v>42.362008910990703</v>
      </c>
      <c r="M4594" s="11">
        <v>26.348839803287301</v>
      </c>
      <c r="N4594" s="11" t="s">
        <v>59</v>
      </c>
      <c r="O4594" s="11" t="s">
        <v>58</v>
      </c>
      <c r="P4594" s="11">
        <v>1</v>
      </c>
      <c r="Q4594" s="11">
        <v>-1.1207111066054E-2</v>
      </c>
      <c r="R4594" s="11">
        <v>9</v>
      </c>
      <c r="S4594" s="11">
        <v>6</v>
      </c>
      <c r="T4594" s="11">
        <v>173.13949608634701</v>
      </c>
      <c r="U4594" s="11">
        <v>24.721458114047099</v>
      </c>
      <c r="V4594" s="11" t="s">
        <v>56</v>
      </c>
    </row>
    <row r="4595" spans="1:22" x14ac:dyDescent="0.3">
      <c r="A4595" s="9">
        <v>45367.947916666701</v>
      </c>
      <c r="B4595" s="10">
        <v>45367</v>
      </c>
      <c r="C4595" s="11">
        <v>2024</v>
      </c>
      <c r="D4595" s="11">
        <v>3</v>
      </c>
      <c r="E4595" s="11">
        <v>16</v>
      </c>
      <c r="F4595" s="11">
        <v>22</v>
      </c>
      <c r="G4595" s="11" t="s">
        <v>64</v>
      </c>
      <c r="H4595" s="11" t="s">
        <v>65</v>
      </c>
      <c r="I4595" s="11">
        <v>40.6824727013909</v>
      </c>
      <c r="J4595" s="11">
        <v>-73.841677382380794</v>
      </c>
      <c r="K4595" s="11">
        <v>215</v>
      </c>
      <c r="L4595" s="11">
        <v>18.180300774320401</v>
      </c>
      <c r="M4595" s="11">
        <v>87.422404368614295</v>
      </c>
      <c r="N4595" s="11" t="s">
        <v>54</v>
      </c>
      <c r="O4595" s="11" t="s">
        <v>61</v>
      </c>
      <c r="P4595" s="11">
        <v>0</v>
      </c>
      <c r="Q4595" s="11">
        <v>0.37213192380652399</v>
      </c>
      <c r="R4595" s="11">
        <v>22</v>
      </c>
      <c r="S4595" s="11">
        <v>41</v>
      </c>
      <c r="T4595" s="11">
        <v>305.76145972513899</v>
      </c>
      <c r="U4595" s="11">
        <v>5.1766819690877197</v>
      </c>
      <c r="V4595" s="11" t="s">
        <v>56</v>
      </c>
    </row>
    <row r="4596" spans="1:22" x14ac:dyDescent="0.3">
      <c r="A4596" s="9">
        <v>45367.951388888898</v>
      </c>
      <c r="B4596" s="10">
        <v>45367</v>
      </c>
      <c r="C4596" s="11">
        <v>2024</v>
      </c>
      <c r="D4596" s="11">
        <v>3</v>
      </c>
      <c r="E4596" s="11">
        <v>16</v>
      </c>
      <c r="F4596" s="11">
        <v>22</v>
      </c>
      <c r="G4596" s="11" t="s">
        <v>64</v>
      </c>
      <c r="H4596" s="11" t="s">
        <v>65</v>
      </c>
      <c r="I4596" s="11">
        <v>40.821310531516701</v>
      </c>
      <c r="J4596" s="11">
        <v>-73.772784797359094</v>
      </c>
      <c r="K4596" s="11">
        <v>140</v>
      </c>
      <c r="L4596" s="11">
        <v>67.380971842839003</v>
      </c>
      <c r="M4596" s="11">
        <v>65.377693389999905</v>
      </c>
      <c r="N4596" s="11" t="s">
        <v>54</v>
      </c>
      <c r="O4596" s="11" t="s">
        <v>55</v>
      </c>
      <c r="P4596" s="11">
        <v>1</v>
      </c>
      <c r="Q4596" s="11">
        <v>-0.64815425285550299</v>
      </c>
      <c r="R4596" s="11">
        <v>18</v>
      </c>
      <c r="S4596" s="11">
        <v>7</v>
      </c>
      <c r="T4596" s="11">
        <v>259.098207970197</v>
      </c>
      <c r="U4596" s="11">
        <v>14.5613782067408</v>
      </c>
      <c r="V4596" s="11" t="s">
        <v>56</v>
      </c>
    </row>
    <row r="4597" spans="1:22" x14ac:dyDescent="0.3">
      <c r="A4597" s="9">
        <v>45367.954861111102</v>
      </c>
      <c r="B4597" s="10">
        <v>45367</v>
      </c>
      <c r="C4597" s="11">
        <v>2024</v>
      </c>
      <c r="D4597" s="11">
        <v>3</v>
      </c>
      <c r="E4597" s="11">
        <v>16</v>
      </c>
      <c r="F4597" s="11">
        <v>22</v>
      </c>
      <c r="G4597" s="11" t="s">
        <v>64</v>
      </c>
      <c r="H4597" s="11" t="s">
        <v>65</v>
      </c>
      <c r="I4597" s="11">
        <v>40.612652568321501</v>
      </c>
      <c r="J4597" s="11">
        <v>-73.786055055142896</v>
      </c>
      <c r="K4597" s="11">
        <v>83</v>
      </c>
      <c r="L4597" s="11">
        <v>48.727156248137902</v>
      </c>
      <c r="M4597" s="11">
        <v>74.792008735766402</v>
      </c>
      <c r="N4597" s="11" t="s">
        <v>59</v>
      </c>
      <c r="O4597" s="11" t="s">
        <v>60</v>
      </c>
      <c r="P4597" s="11">
        <v>0</v>
      </c>
      <c r="Q4597" s="11">
        <v>-0.69223600751061398</v>
      </c>
      <c r="R4597" s="11">
        <v>51</v>
      </c>
      <c r="S4597" s="11">
        <v>11</v>
      </c>
      <c r="T4597" s="11">
        <v>455.80208788454797</v>
      </c>
      <c r="U4597" s="11">
        <v>10.237565400945</v>
      </c>
      <c r="V4597" s="11" t="s">
        <v>63</v>
      </c>
    </row>
    <row r="4598" spans="1:22" x14ac:dyDescent="0.3">
      <c r="A4598" s="9">
        <v>45367.958333333299</v>
      </c>
      <c r="B4598" s="10">
        <v>45367</v>
      </c>
      <c r="C4598" s="11">
        <v>2024</v>
      </c>
      <c r="D4598" s="11">
        <v>3</v>
      </c>
      <c r="E4598" s="11">
        <v>16</v>
      </c>
      <c r="F4598" s="11">
        <v>23</v>
      </c>
      <c r="G4598" s="11" t="s">
        <v>64</v>
      </c>
      <c r="H4598" s="11" t="s">
        <v>65</v>
      </c>
      <c r="I4598" s="11">
        <v>40.814429718499099</v>
      </c>
      <c r="J4598" s="11">
        <v>-73.949483081023601</v>
      </c>
      <c r="K4598" s="11">
        <v>158</v>
      </c>
      <c r="L4598" s="11">
        <v>39.219900999815103</v>
      </c>
      <c r="M4598" s="11">
        <v>26.179727553394699</v>
      </c>
      <c r="N4598" s="11" t="s">
        <v>54</v>
      </c>
      <c r="O4598" s="11" t="s">
        <v>61</v>
      </c>
      <c r="P4598" s="11">
        <v>0</v>
      </c>
      <c r="Q4598" s="11">
        <v>0.74458674246507806</v>
      </c>
      <c r="R4598" s="11">
        <v>97</v>
      </c>
      <c r="S4598" s="11">
        <v>6</v>
      </c>
      <c r="T4598" s="11">
        <v>387.23042668108798</v>
      </c>
      <c r="U4598" s="11">
        <v>8.9417955601634205</v>
      </c>
      <c r="V4598" s="11" t="s">
        <v>63</v>
      </c>
    </row>
    <row r="4599" spans="1:22" x14ac:dyDescent="0.3">
      <c r="A4599" s="9">
        <v>45367.961805555598</v>
      </c>
      <c r="B4599" s="10">
        <v>45367</v>
      </c>
      <c r="C4599" s="11">
        <v>2024</v>
      </c>
      <c r="D4599" s="11">
        <v>3</v>
      </c>
      <c r="E4599" s="11">
        <v>16</v>
      </c>
      <c r="F4599" s="11">
        <v>23</v>
      </c>
      <c r="G4599" s="11" t="s">
        <v>64</v>
      </c>
      <c r="H4599" s="11" t="s">
        <v>65</v>
      </c>
      <c r="I4599" s="11">
        <v>40.892871841541897</v>
      </c>
      <c r="J4599" s="11">
        <v>-73.935955125792802</v>
      </c>
      <c r="K4599" s="11">
        <v>45</v>
      </c>
      <c r="L4599" s="11">
        <v>10.770878097402599</v>
      </c>
      <c r="M4599" s="11">
        <v>93.901560122763698</v>
      </c>
      <c r="N4599" s="11" t="s">
        <v>54</v>
      </c>
      <c r="O4599" s="11" t="s">
        <v>55</v>
      </c>
      <c r="P4599" s="11">
        <v>0</v>
      </c>
      <c r="Q4599" s="11">
        <v>-0.71469900984482604</v>
      </c>
      <c r="R4599" s="11">
        <v>19</v>
      </c>
      <c r="S4599" s="11">
        <v>45</v>
      </c>
      <c r="T4599" s="11">
        <v>149.80677118819401</v>
      </c>
      <c r="U4599" s="11">
        <v>16.6934035980936</v>
      </c>
      <c r="V4599" s="11" t="s">
        <v>56</v>
      </c>
    </row>
    <row r="4600" spans="1:22" x14ac:dyDescent="0.3">
      <c r="A4600" s="9">
        <v>45367.965277777803</v>
      </c>
      <c r="B4600" s="10">
        <v>45367</v>
      </c>
      <c r="C4600" s="11">
        <v>2024</v>
      </c>
      <c r="D4600" s="11">
        <v>3</v>
      </c>
      <c r="E4600" s="11">
        <v>16</v>
      </c>
      <c r="F4600" s="11">
        <v>23</v>
      </c>
      <c r="G4600" s="11" t="s">
        <v>64</v>
      </c>
      <c r="H4600" s="11" t="s">
        <v>65</v>
      </c>
      <c r="I4600" s="11">
        <v>40.867750007811303</v>
      </c>
      <c r="J4600" s="11">
        <v>-73.731540399013497</v>
      </c>
      <c r="K4600" s="11">
        <v>82</v>
      </c>
      <c r="L4600" s="11">
        <v>19.385139631386899</v>
      </c>
      <c r="M4600" s="11">
        <v>26.623527535584302</v>
      </c>
      <c r="N4600" s="11" t="s">
        <v>54</v>
      </c>
      <c r="O4600" s="11" t="s">
        <v>55</v>
      </c>
      <c r="P4600" s="11">
        <v>0</v>
      </c>
      <c r="Q4600" s="11">
        <v>-0.688714815323617</v>
      </c>
      <c r="R4600" s="11">
        <v>54</v>
      </c>
      <c r="S4600" s="11">
        <v>16</v>
      </c>
      <c r="T4600" s="11">
        <v>140.297209792579</v>
      </c>
      <c r="U4600" s="11">
        <v>8.1460000801043506</v>
      </c>
      <c r="V4600" s="11" t="s">
        <v>56</v>
      </c>
    </row>
    <row r="4601" spans="1:22" x14ac:dyDescent="0.3">
      <c r="A4601" s="9">
        <v>45367.96875</v>
      </c>
      <c r="B4601" s="10">
        <v>45367</v>
      </c>
      <c r="C4601" s="11">
        <v>2024</v>
      </c>
      <c r="D4601" s="11">
        <v>3</v>
      </c>
      <c r="E4601" s="11">
        <v>16</v>
      </c>
      <c r="F4601" s="11">
        <v>23</v>
      </c>
      <c r="G4601" s="11" t="s">
        <v>64</v>
      </c>
      <c r="H4601" s="11" t="s">
        <v>65</v>
      </c>
      <c r="I4601" s="11">
        <v>40.600300350904497</v>
      </c>
      <c r="J4601" s="11">
        <v>-73.9259410793603</v>
      </c>
      <c r="K4601" s="11">
        <v>98</v>
      </c>
      <c r="L4601" s="11">
        <v>38.301413568116303</v>
      </c>
      <c r="M4601" s="11">
        <v>64.638360468400606</v>
      </c>
      <c r="N4601" s="11" t="s">
        <v>54</v>
      </c>
      <c r="O4601" s="11" t="s">
        <v>60</v>
      </c>
      <c r="P4601" s="11">
        <v>0</v>
      </c>
      <c r="Q4601" s="11">
        <v>-1.2200298453222101E-3</v>
      </c>
      <c r="R4601" s="11">
        <v>77</v>
      </c>
      <c r="S4601" s="11">
        <v>10</v>
      </c>
      <c r="T4601" s="11">
        <v>174.954654082036</v>
      </c>
      <c r="U4601" s="11">
        <v>13.2788638525882</v>
      </c>
      <c r="V4601" s="11" t="s">
        <v>63</v>
      </c>
    </row>
    <row r="4602" spans="1:22" x14ac:dyDescent="0.3">
      <c r="A4602" s="9">
        <v>45367.972222222197</v>
      </c>
      <c r="B4602" s="10">
        <v>45367</v>
      </c>
      <c r="C4602" s="11">
        <v>2024</v>
      </c>
      <c r="D4602" s="11">
        <v>3</v>
      </c>
      <c r="E4602" s="11">
        <v>16</v>
      </c>
      <c r="F4602" s="11">
        <v>23</v>
      </c>
      <c r="G4602" s="11" t="s">
        <v>64</v>
      </c>
      <c r="H4602" s="11" t="s">
        <v>65</v>
      </c>
      <c r="I4602" s="11">
        <v>40.855314190106199</v>
      </c>
      <c r="J4602" s="11">
        <v>-73.754819169119799</v>
      </c>
      <c r="K4602" s="11">
        <v>123</v>
      </c>
      <c r="L4602" s="11">
        <v>15.911469895533701</v>
      </c>
      <c r="M4602" s="11">
        <v>55.511107654533198</v>
      </c>
      <c r="N4602" s="11" t="s">
        <v>59</v>
      </c>
      <c r="O4602" s="11" t="s">
        <v>60</v>
      </c>
      <c r="P4602" s="11">
        <v>0</v>
      </c>
      <c r="Q4602" s="11">
        <v>0.52048183488629596</v>
      </c>
      <c r="R4602" s="11">
        <v>45</v>
      </c>
      <c r="S4602" s="11">
        <v>47</v>
      </c>
      <c r="T4602" s="11">
        <v>358.90944796223198</v>
      </c>
      <c r="U4602" s="11">
        <v>26.7969754564437</v>
      </c>
      <c r="V4602" s="11" t="s">
        <v>56</v>
      </c>
    </row>
    <row r="4603" spans="1:22" x14ac:dyDescent="0.3">
      <c r="A4603" s="9">
        <v>45367.975694444503</v>
      </c>
      <c r="B4603" s="10">
        <v>45367</v>
      </c>
      <c r="C4603" s="11">
        <v>2024</v>
      </c>
      <c r="D4603" s="11">
        <v>3</v>
      </c>
      <c r="E4603" s="11">
        <v>16</v>
      </c>
      <c r="F4603" s="11">
        <v>23</v>
      </c>
      <c r="G4603" s="11" t="s">
        <v>64</v>
      </c>
      <c r="H4603" s="11" t="s">
        <v>65</v>
      </c>
      <c r="I4603" s="11">
        <v>40.888742911345602</v>
      </c>
      <c r="J4603" s="11">
        <v>-73.818885039289498</v>
      </c>
      <c r="K4603" s="11">
        <v>198</v>
      </c>
      <c r="L4603" s="11">
        <v>19.844794553565698</v>
      </c>
      <c r="M4603" s="11">
        <v>33.495198127134898</v>
      </c>
      <c r="N4603" s="11" t="s">
        <v>59</v>
      </c>
      <c r="O4603" s="11" t="s">
        <v>61</v>
      </c>
      <c r="P4603" s="11">
        <v>1</v>
      </c>
      <c r="Q4603" s="11">
        <v>0.72369564891301896</v>
      </c>
      <c r="R4603" s="11">
        <v>25</v>
      </c>
      <c r="S4603" s="11">
        <v>40</v>
      </c>
      <c r="T4603" s="11">
        <v>325.62990087893797</v>
      </c>
      <c r="U4603" s="11">
        <v>15.7755146023232</v>
      </c>
      <c r="V4603" s="11" t="s">
        <v>56</v>
      </c>
    </row>
    <row r="4604" spans="1:22" x14ac:dyDescent="0.3">
      <c r="A4604" s="9">
        <v>45367.979166666701</v>
      </c>
      <c r="B4604" s="10">
        <v>45367</v>
      </c>
      <c r="C4604" s="11">
        <v>2024</v>
      </c>
      <c r="D4604" s="11">
        <v>3</v>
      </c>
      <c r="E4604" s="11">
        <v>16</v>
      </c>
      <c r="F4604" s="11">
        <v>23</v>
      </c>
      <c r="G4604" s="11" t="s">
        <v>64</v>
      </c>
      <c r="H4604" s="11" t="s">
        <v>65</v>
      </c>
      <c r="I4604" s="11">
        <v>40.879476100283398</v>
      </c>
      <c r="J4604" s="11">
        <v>-73.831868522124296</v>
      </c>
      <c r="K4604" s="11">
        <v>136</v>
      </c>
      <c r="L4604" s="11">
        <v>16.561049099448301</v>
      </c>
      <c r="M4604" s="11">
        <v>30.770820680681499</v>
      </c>
      <c r="N4604" s="11" t="s">
        <v>57</v>
      </c>
      <c r="O4604" s="11" t="s">
        <v>58</v>
      </c>
      <c r="P4604" s="11">
        <v>0</v>
      </c>
      <c r="Q4604" s="11">
        <v>8.6098371214093194E-2</v>
      </c>
      <c r="R4604" s="11">
        <v>65</v>
      </c>
      <c r="S4604" s="11">
        <v>39</v>
      </c>
      <c r="T4604" s="11">
        <v>368.13570826769597</v>
      </c>
      <c r="U4604" s="11">
        <v>7.5277188248168301</v>
      </c>
      <c r="V4604" s="11" t="s">
        <v>56</v>
      </c>
    </row>
    <row r="4605" spans="1:22" x14ac:dyDescent="0.3">
      <c r="A4605" s="9">
        <v>45367.982638888898</v>
      </c>
      <c r="B4605" s="10">
        <v>45367</v>
      </c>
      <c r="C4605" s="11">
        <v>2024</v>
      </c>
      <c r="D4605" s="11">
        <v>3</v>
      </c>
      <c r="E4605" s="11">
        <v>16</v>
      </c>
      <c r="F4605" s="11">
        <v>23</v>
      </c>
      <c r="G4605" s="11" t="s">
        <v>64</v>
      </c>
      <c r="H4605" s="11" t="s">
        <v>65</v>
      </c>
      <c r="I4605" s="11">
        <v>40.748275025954598</v>
      </c>
      <c r="J4605" s="11">
        <v>-73.871023958642695</v>
      </c>
      <c r="K4605" s="11">
        <v>221</v>
      </c>
      <c r="L4605" s="11">
        <v>70.084624795038593</v>
      </c>
      <c r="M4605" s="11">
        <v>29.560561445668998</v>
      </c>
      <c r="N4605" s="11" t="s">
        <v>59</v>
      </c>
      <c r="O4605" s="11" t="s">
        <v>60</v>
      </c>
      <c r="P4605" s="11">
        <v>0</v>
      </c>
      <c r="Q4605" s="11">
        <v>0.94364440300684405</v>
      </c>
      <c r="R4605" s="11">
        <v>78</v>
      </c>
      <c r="S4605" s="11">
        <v>8</v>
      </c>
      <c r="T4605" s="11">
        <v>86.345754871122594</v>
      </c>
      <c r="U4605" s="11">
        <v>29.664302772693201</v>
      </c>
      <c r="V4605" s="11" t="s">
        <v>56</v>
      </c>
    </row>
    <row r="4606" spans="1:22" x14ac:dyDescent="0.3">
      <c r="A4606" s="9">
        <v>45367.986111111102</v>
      </c>
      <c r="B4606" s="10">
        <v>45367</v>
      </c>
      <c r="C4606" s="11">
        <v>2024</v>
      </c>
      <c r="D4606" s="11">
        <v>3</v>
      </c>
      <c r="E4606" s="11">
        <v>16</v>
      </c>
      <c r="F4606" s="11">
        <v>23</v>
      </c>
      <c r="G4606" s="11" t="s">
        <v>64</v>
      </c>
      <c r="H4606" s="11" t="s">
        <v>65</v>
      </c>
      <c r="I4606" s="11">
        <v>40.700192878670599</v>
      </c>
      <c r="J4606" s="11">
        <v>-73.824877551182098</v>
      </c>
      <c r="K4606" s="11">
        <v>137</v>
      </c>
      <c r="L4606" s="11">
        <v>79.421444474946398</v>
      </c>
      <c r="M4606" s="11">
        <v>84.510898690120399</v>
      </c>
      <c r="N4606" s="11" t="s">
        <v>54</v>
      </c>
      <c r="O4606" s="11" t="s">
        <v>61</v>
      </c>
      <c r="P4606" s="11">
        <v>0</v>
      </c>
      <c r="Q4606" s="11">
        <v>-3.4104115855845399E-2</v>
      </c>
      <c r="R4606" s="11">
        <v>29</v>
      </c>
      <c r="S4606" s="11">
        <v>41</v>
      </c>
      <c r="T4606" s="11">
        <v>349.21819663078497</v>
      </c>
      <c r="U4606" s="11">
        <v>25.110863213264999</v>
      </c>
      <c r="V4606" s="11" t="s">
        <v>56</v>
      </c>
    </row>
    <row r="4607" spans="1:22" x14ac:dyDescent="0.3">
      <c r="A4607" s="9">
        <v>45367.989583333299</v>
      </c>
      <c r="B4607" s="10">
        <v>45367</v>
      </c>
      <c r="C4607" s="11">
        <v>2024</v>
      </c>
      <c r="D4607" s="11">
        <v>3</v>
      </c>
      <c r="E4607" s="11">
        <v>16</v>
      </c>
      <c r="F4607" s="11">
        <v>23</v>
      </c>
      <c r="G4607" s="11" t="s">
        <v>64</v>
      </c>
      <c r="H4607" s="11" t="s">
        <v>65</v>
      </c>
      <c r="I4607" s="11">
        <v>40.747936220736896</v>
      </c>
      <c r="J4607" s="11">
        <v>-73.955093463864998</v>
      </c>
      <c r="K4607" s="11">
        <v>214</v>
      </c>
      <c r="L4607" s="11">
        <v>25.423825708323999</v>
      </c>
      <c r="M4607" s="11">
        <v>19.3762503869375</v>
      </c>
      <c r="N4607" s="11" t="s">
        <v>57</v>
      </c>
      <c r="O4607" s="11" t="s">
        <v>61</v>
      </c>
      <c r="P4607" s="11">
        <v>0</v>
      </c>
      <c r="Q4607" s="11">
        <v>0.382116134173832</v>
      </c>
      <c r="R4607" s="11">
        <v>22</v>
      </c>
      <c r="S4607" s="11">
        <v>19</v>
      </c>
      <c r="T4607" s="11">
        <v>221.769965725563</v>
      </c>
      <c r="U4607" s="11">
        <v>19.2344141020635</v>
      </c>
      <c r="V4607" s="11" t="s">
        <v>56</v>
      </c>
    </row>
    <row r="4608" spans="1:22" x14ac:dyDescent="0.3">
      <c r="A4608" s="9">
        <v>45367.993055555598</v>
      </c>
      <c r="B4608" s="10">
        <v>45367</v>
      </c>
      <c r="C4608" s="11">
        <v>2024</v>
      </c>
      <c r="D4608" s="11">
        <v>3</v>
      </c>
      <c r="E4608" s="11">
        <v>16</v>
      </c>
      <c r="F4608" s="11">
        <v>23</v>
      </c>
      <c r="G4608" s="11" t="s">
        <v>64</v>
      </c>
      <c r="H4608" s="11" t="s">
        <v>65</v>
      </c>
      <c r="I4608" s="11">
        <v>40.7887797675603</v>
      </c>
      <c r="J4608" s="11">
        <v>-73.768381495070898</v>
      </c>
      <c r="K4608" s="11">
        <v>281</v>
      </c>
      <c r="L4608" s="11">
        <v>13.264749928794499</v>
      </c>
      <c r="M4608" s="11">
        <v>58.183705811751103</v>
      </c>
      <c r="N4608" s="11" t="s">
        <v>59</v>
      </c>
      <c r="O4608" s="11" t="s">
        <v>61</v>
      </c>
      <c r="P4608" s="11">
        <v>1</v>
      </c>
      <c r="Q4608" s="11">
        <v>-0.37672158072617601</v>
      </c>
      <c r="R4608" s="11">
        <v>35</v>
      </c>
      <c r="S4608" s="11">
        <v>0</v>
      </c>
      <c r="T4608" s="11">
        <v>379.05428099688697</v>
      </c>
      <c r="U4608" s="11">
        <v>19.280107228125502</v>
      </c>
      <c r="V4608" s="11" t="s">
        <v>56</v>
      </c>
    </row>
    <row r="4609" spans="1:22" x14ac:dyDescent="0.3">
      <c r="A4609" s="9">
        <v>45367.996527777803</v>
      </c>
      <c r="B4609" s="10">
        <v>45367</v>
      </c>
      <c r="C4609" s="11">
        <v>2024</v>
      </c>
      <c r="D4609" s="11">
        <v>3</v>
      </c>
      <c r="E4609" s="11">
        <v>16</v>
      </c>
      <c r="F4609" s="11">
        <v>23</v>
      </c>
      <c r="G4609" s="11" t="s">
        <v>64</v>
      </c>
      <c r="H4609" s="11" t="s">
        <v>65</v>
      </c>
      <c r="I4609" s="11">
        <v>40.849330794898997</v>
      </c>
      <c r="J4609" s="11">
        <v>-73.967356333410294</v>
      </c>
      <c r="K4609" s="11">
        <v>222</v>
      </c>
      <c r="L4609" s="11">
        <v>76.761660156474605</v>
      </c>
      <c r="M4609" s="11">
        <v>74.0698848348149</v>
      </c>
      <c r="N4609" s="11" t="s">
        <v>57</v>
      </c>
      <c r="O4609" s="11" t="s">
        <v>55</v>
      </c>
      <c r="P4609" s="11">
        <v>0</v>
      </c>
      <c r="Q4609" s="11">
        <v>-0.26047430434067498</v>
      </c>
      <c r="R4609" s="11">
        <v>43</v>
      </c>
      <c r="S4609" s="11">
        <v>13</v>
      </c>
      <c r="T4609" s="11">
        <v>356.83959224786202</v>
      </c>
      <c r="U4609" s="11">
        <v>18.369453462540001</v>
      </c>
      <c r="V4609" s="11" t="s">
        <v>56</v>
      </c>
    </row>
    <row r="4610" spans="1:22" x14ac:dyDescent="0.3">
      <c r="A4610" s="9">
        <v>45368</v>
      </c>
      <c r="B4610" s="10">
        <v>45368</v>
      </c>
      <c r="C4610" s="11">
        <v>2024</v>
      </c>
      <c r="D4610" s="11">
        <v>3</v>
      </c>
      <c r="E4610" s="11">
        <v>17</v>
      </c>
      <c r="F4610" s="11">
        <v>0</v>
      </c>
      <c r="G4610" s="11" t="s">
        <v>66</v>
      </c>
      <c r="H4610" s="11" t="s">
        <v>65</v>
      </c>
      <c r="I4610" s="11">
        <v>40.854172603116901</v>
      </c>
      <c r="J4610" s="11">
        <v>-73.706524700683701</v>
      </c>
      <c r="K4610" s="11">
        <v>19</v>
      </c>
      <c r="L4610" s="11">
        <v>77.243757405496297</v>
      </c>
      <c r="M4610" s="11">
        <v>92.277750672940996</v>
      </c>
      <c r="N4610" s="11" t="s">
        <v>57</v>
      </c>
      <c r="O4610" s="11" t="s">
        <v>55</v>
      </c>
      <c r="P4610" s="11">
        <v>0</v>
      </c>
      <c r="Q4610" s="11">
        <v>-0.43289216267855202</v>
      </c>
      <c r="R4610" s="11">
        <v>94</v>
      </c>
      <c r="S4610" s="11">
        <v>2</v>
      </c>
      <c r="T4610" s="11">
        <v>375.11861876098101</v>
      </c>
      <c r="U4610" s="11">
        <v>19.579780427157498</v>
      </c>
      <c r="V4610" s="11" t="s">
        <v>56</v>
      </c>
    </row>
    <row r="4611" spans="1:22" x14ac:dyDescent="0.3">
      <c r="A4611" s="9">
        <v>45368.003472222197</v>
      </c>
      <c r="B4611" s="10">
        <v>45368</v>
      </c>
      <c r="C4611" s="11">
        <v>2024</v>
      </c>
      <c r="D4611" s="11">
        <v>3</v>
      </c>
      <c r="E4611" s="11">
        <v>17</v>
      </c>
      <c r="F4611" s="11">
        <v>0</v>
      </c>
      <c r="G4611" s="11" t="s">
        <v>66</v>
      </c>
      <c r="H4611" s="11" t="s">
        <v>65</v>
      </c>
      <c r="I4611" s="11">
        <v>40.6696916682817</v>
      </c>
      <c r="J4611" s="11">
        <v>-73.909086397001005</v>
      </c>
      <c r="K4611" s="11">
        <v>163</v>
      </c>
      <c r="L4611" s="11">
        <v>62.407977710976198</v>
      </c>
      <c r="M4611" s="11">
        <v>21.7717694766711</v>
      </c>
      <c r="N4611" s="11" t="s">
        <v>59</v>
      </c>
      <c r="O4611" s="11" t="s">
        <v>60</v>
      </c>
      <c r="P4611" s="11">
        <v>0</v>
      </c>
      <c r="Q4611" s="11">
        <v>-0.70671055585616505</v>
      </c>
      <c r="R4611" s="11">
        <v>22</v>
      </c>
      <c r="S4611" s="11">
        <v>9</v>
      </c>
      <c r="T4611" s="11">
        <v>218.348087980809</v>
      </c>
      <c r="U4611" s="11">
        <v>21.3769173896967</v>
      </c>
      <c r="V4611" s="11" t="s">
        <v>63</v>
      </c>
    </row>
    <row r="4612" spans="1:22" x14ac:dyDescent="0.3">
      <c r="A4612" s="9">
        <v>45368.006944444503</v>
      </c>
      <c r="B4612" s="10">
        <v>45368</v>
      </c>
      <c r="C4612" s="11">
        <v>2024</v>
      </c>
      <c r="D4612" s="11">
        <v>3</v>
      </c>
      <c r="E4612" s="11">
        <v>17</v>
      </c>
      <c r="F4612" s="11">
        <v>0</v>
      </c>
      <c r="G4612" s="11" t="s">
        <v>66</v>
      </c>
      <c r="H4612" s="11" t="s">
        <v>65</v>
      </c>
      <c r="I4612" s="11">
        <v>40.884604670096302</v>
      </c>
      <c r="J4612" s="11">
        <v>-73.770219850737504</v>
      </c>
      <c r="K4612" s="11">
        <v>136</v>
      </c>
      <c r="L4612" s="11">
        <v>34.949103548686097</v>
      </c>
      <c r="M4612" s="11">
        <v>38.508979445067901</v>
      </c>
      <c r="N4612" s="11" t="s">
        <v>59</v>
      </c>
      <c r="O4612" s="11" t="s">
        <v>58</v>
      </c>
      <c r="P4612" s="11">
        <v>0</v>
      </c>
      <c r="Q4612" s="11">
        <v>-0.64025042561400702</v>
      </c>
      <c r="R4612" s="11">
        <v>94</v>
      </c>
      <c r="S4612" s="11">
        <v>40</v>
      </c>
      <c r="T4612" s="11">
        <v>494.66113688878301</v>
      </c>
      <c r="U4612" s="11">
        <v>22.690240690654502</v>
      </c>
      <c r="V4612" s="11" t="s">
        <v>63</v>
      </c>
    </row>
    <row r="4613" spans="1:22" x14ac:dyDescent="0.3">
      <c r="A4613" s="9">
        <v>45368.010416666701</v>
      </c>
      <c r="B4613" s="10">
        <v>45368</v>
      </c>
      <c r="C4613" s="11">
        <v>2024</v>
      </c>
      <c r="D4613" s="11">
        <v>3</v>
      </c>
      <c r="E4613" s="11">
        <v>17</v>
      </c>
      <c r="F4613" s="11">
        <v>0</v>
      </c>
      <c r="G4613" s="11" t="s">
        <v>66</v>
      </c>
      <c r="H4613" s="11" t="s">
        <v>65</v>
      </c>
      <c r="I4613" s="11">
        <v>40.882909782683903</v>
      </c>
      <c r="J4613" s="11">
        <v>-73.831652922352802</v>
      </c>
      <c r="K4613" s="11">
        <v>189</v>
      </c>
      <c r="L4613" s="11">
        <v>70.226775086486498</v>
      </c>
      <c r="M4613" s="11">
        <v>98.863825192120402</v>
      </c>
      <c r="N4613" s="11" t="s">
        <v>57</v>
      </c>
      <c r="O4613" s="11" t="s">
        <v>55</v>
      </c>
      <c r="P4613" s="11">
        <v>0</v>
      </c>
      <c r="Q4613" s="11">
        <v>-0.54273820040531695</v>
      </c>
      <c r="R4613" s="11">
        <v>47</v>
      </c>
      <c r="S4613" s="11">
        <v>4</v>
      </c>
      <c r="T4613" s="11">
        <v>368.76485532722103</v>
      </c>
      <c r="U4613" s="11">
        <v>24.0575610107553</v>
      </c>
      <c r="V4613" s="11" t="s">
        <v>56</v>
      </c>
    </row>
    <row r="4614" spans="1:22" x14ac:dyDescent="0.3">
      <c r="A4614" s="9">
        <v>45368.013888888898</v>
      </c>
      <c r="B4614" s="10">
        <v>45368</v>
      </c>
      <c r="C4614" s="11">
        <v>2024</v>
      </c>
      <c r="D4614" s="11">
        <v>3</v>
      </c>
      <c r="E4614" s="11">
        <v>17</v>
      </c>
      <c r="F4614" s="11">
        <v>0</v>
      </c>
      <c r="G4614" s="11" t="s">
        <v>66</v>
      </c>
      <c r="H4614" s="11" t="s">
        <v>65</v>
      </c>
      <c r="I4614" s="11">
        <v>40.714999977278602</v>
      </c>
      <c r="J4614" s="11">
        <v>-73.764115100528201</v>
      </c>
      <c r="K4614" s="11">
        <v>281</v>
      </c>
      <c r="L4614" s="11">
        <v>14.1620373187464</v>
      </c>
      <c r="M4614" s="11">
        <v>68.259970993652502</v>
      </c>
      <c r="N4614" s="11" t="s">
        <v>57</v>
      </c>
      <c r="O4614" s="11" t="s">
        <v>61</v>
      </c>
      <c r="P4614" s="11">
        <v>0</v>
      </c>
      <c r="Q4614" s="11">
        <v>0.25474484529977298</v>
      </c>
      <c r="R4614" s="11">
        <v>21</v>
      </c>
      <c r="S4614" s="11">
        <v>46</v>
      </c>
      <c r="T4614" s="11">
        <v>274.98060605071402</v>
      </c>
      <c r="U4614" s="11">
        <v>17.942373647104901</v>
      </c>
      <c r="V4614" s="11" t="s">
        <v>56</v>
      </c>
    </row>
    <row r="4615" spans="1:22" x14ac:dyDescent="0.3">
      <c r="A4615" s="9">
        <v>45368.017361111102</v>
      </c>
      <c r="B4615" s="10">
        <v>45368</v>
      </c>
      <c r="C4615" s="11">
        <v>2024</v>
      </c>
      <c r="D4615" s="11">
        <v>3</v>
      </c>
      <c r="E4615" s="11">
        <v>17</v>
      </c>
      <c r="F4615" s="11">
        <v>0</v>
      </c>
      <c r="G4615" s="11" t="s">
        <v>66</v>
      </c>
      <c r="H4615" s="11" t="s">
        <v>65</v>
      </c>
      <c r="I4615" s="11">
        <v>40.781947110036498</v>
      </c>
      <c r="J4615" s="11">
        <v>-73.856903545315703</v>
      </c>
      <c r="K4615" s="11">
        <v>80</v>
      </c>
      <c r="L4615" s="11">
        <v>18.4296715199742</v>
      </c>
      <c r="M4615" s="11">
        <v>34.191338422334603</v>
      </c>
      <c r="N4615" s="11" t="s">
        <v>54</v>
      </c>
      <c r="O4615" s="11" t="s">
        <v>55</v>
      </c>
      <c r="P4615" s="11">
        <v>0</v>
      </c>
      <c r="Q4615" s="11">
        <v>0.75408621707996504</v>
      </c>
      <c r="R4615" s="11">
        <v>23</v>
      </c>
      <c r="S4615" s="11">
        <v>41</v>
      </c>
      <c r="T4615" s="11">
        <v>273.03008315409397</v>
      </c>
      <c r="U4615" s="11">
        <v>26.183135273833301</v>
      </c>
      <c r="V4615" s="11" t="s">
        <v>56</v>
      </c>
    </row>
    <row r="4616" spans="1:22" x14ac:dyDescent="0.3">
      <c r="A4616" s="9">
        <v>45368.020833333299</v>
      </c>
      <c r="B4616" s="10">
        <v>45368</v>
      </c>
      <c r="C4616" s="11">
        <v>2024</v>
      </c>
      <c r="D4616" s="11">
        <v>3</v>
      </c>
      <c r="E4616" s="11">
        <v>17</v>
      </c>
      <c r="F4616" s="11">
        <v>0</v>
      </c>
      <c r="G4616" s="11" t="s">
        <v>66</v>
      </c>
      <c r="H4616" s="11" t="s">
        <v>65</v>
      </c>
      <c r="I4616" s="11">
        <v>40.879833332150298</v>
      </c>
      <c r="J4616" s="11">
        <v>-73.771689871173606</v>
      </c>
      <c r="K4616" s="11">
        <v>239</v>
      </c>
      <c r="L4616" s="11">
        <v>36.567863326956797</v>
      </c>
      <c r="M4616" s="11">
        <v>86.062668943692799</v>
      </c>
      <c r="N4616" s="11" t="s">
        <v>59</v>
      </c>
      <c r="O4616" s="11" t="s">
        <v>60</v>
      </c>
      <c r="P4616" s="11">
        <v>0</v>
      </c>
      <c r="Q4616" s="11">
        <v>-0.82296469232351399</v>
      </c>
      <c r="R4616" s="11">
        <v>84</v>
      </c>
      <c r="S4616" s="11">
        <v>32</v>
      </c>
      <c r="T4616" s="11">
        <v>485.55202695900903</v>
      </c>
      <c r="U4616" s="11">
        <v>29.5733957676191</v>
      </c>
      <c r="V4616" s="11" t="s">
        <v>56</v>
      </c>
    </row>
    <row r="4617" spans="1:22" x14ac:dyDescent="0.3">
      <c r="A4617" s="9">
        <v>45368.024305555598</v>
      </c>
      <c r="B4617" s="10">
        <v>45368</v>
      </c>
      <c r="C4617" s="11">
        <v>2024</v>
      </c>
      <c r="D4617" s="11">
        <v>3</v>
      </c>
      <c r="E4617" s="11">
        <v>17</v>
      </c>
      <c r="F4617" s="11">
        <v>0</v>
      </c>
      <c r="G4617" s="11" t="s">
        <v>66</v>
      </c>
      <c r="H4617" s="11" t="s">
        <v>65</v>
      </c>
      <c r="I4617" s="11">
        <v>40.872258131133698</v>
      </c>
      <c r="J4617" s="11">
        <v>-73.709176046477594</v>
      </c>
      <c r="K4617" s="11">
        <v>80</v>
      </c>
      <c r="L4617" s="11">
        <v>46.909897543864503</v>
      </c>
      <c r="M4617" s="11">
        <v>59.0156394175294</v>
      </c>
      <c r="N4617" s="11" t="s">
        <v>59</v>
      </c>
      <c r="O4617" s="11" t="s">
        <v>55</v>
      </c>
      <c r="P4617" s="11">
        <v>0</v>
      </c>
      <c r="Q4617" s="11">
        <v>0.56794806395880304</v>
      </c>
      <c r="R4617" s="11">
        <v>90</v>
      </c>
      <c r="S4617" s="11">
        <v>31</v>
      </c>
      <c r="T4617" s="11">
        <v>104.033618230885</v>
      </c>
      <c r="U4617" s="11">
        <v>13.524146465972899</v>
      </c>
      <c r="V4617" s="11" t="s">
        <v>63</v>
      </c>
    </row>
    <row r="4618" spans="1:22" x14ac:dyDescent="0.3">
      <c r="A4618" s="9">
        <v>45368.027777777803</v>
      </c>
      <c r="B4618" s="10">
        <v>45368</v>
      </c>
      <c r="C4618" s="11">
        <v>2024</v>
      </c>
      <c r="D4618" s="11">
        <v>3</v>
      </c>
      <c r="E4618" s="11">
        <v>17</v>
      </c>
      <c r="F4618" s="11">
        <v>0</v>
      </c>
      <c r="G4618" s="11" t="s">
        <v>66</v>
      </c>
      <c r="H4618" s="11" t="s">
        <v>65</v>
      </c>
      <c r="I4618" s="11">
        <v>40.693009212207301</v>
      </c>
      <c r="J4618" s="11">
        <v>-73.820555865268602</v>
      </c>
      <c r="K4618" s="11">
        <v>97</v>
      </c>
      <c r="L4618" s="11">
        <v>8.9269969568791705</v>
      </c>
      <c r="M4618" s="11">
        <v>76.233179621313496</v>
      </c>
      <c r="N4618" s="11" t="s">
        <v>59</v>
      </c>
      <c r="O4618" s="11" t="s">
        <v>55</v>
      </c>
      <c r="P4618" s="11">
        <v>0</v>
      </c>
      <c r="Q4618" s="11">
        <v>-0.63762245649837801</v>
      </c>
      <c r="R4618" s="11">
        <v>54</v>
      </c>
      <c r="S4618" s="11">
        <v>28</v>
      </c>
      <c r="T4618" s="11">
        <v>395.330218368158</v>
      </c>
      <c r="U4618" s="11">
        <v>27.652726804445599</v>
      </c>
      <c r="V4618" s="11" t="s">
        <v>56</v>
      </c>
    </row>
    <row r="4619" spans="1:22" x14ac:dyDescent="0.3">
      <c r="A4619" s="9">
        <v>45368.03125</v>
      </c>
      <c r="B4619" s="10">
        <v>45368</v>
      </c>
      <c r="C4619" s="11">
        <v>2024</v>
      </c>
      <c r="D4619" s="11">
        <v>3</v>
      </c>
      <c r="E4619" s="11">
        <v>17</v>
      </c>
      <c r="F4619" s="11">
        <v>0</v>
      </c>
      <c r="G4619" s="11" t="s">
        <v>66</v>
      </c>
      <c r="H4619" s="11" t="s">
        <v>65</v>
      </c>
      <c r="I4619" s="11">
        <v>40.6684755500387</v>
      </c>
      <c r="J4619" s="11">
        <v>-73.952962307895703</v>
      </c>
      <c r="K4619" s="11">
        <v>190</v>
      </c>
      <c r="L4619" s="11">
        <v>67.7800016867333</v>
      </c>
      <c r="M4619" s="11">
        <v>83.116922845622696</v>
      </c>
      <c r="N4619" s="11" t="s">
        <v>59</v>
      </c>
      <c r="O4619" s="11" t="s">
        <v>58</v>
      </c>
      <c r="P4619" s="11">
        <v>1</v>
      </c>
      <c r="Q4619" s="11">
        <v>0.50579722985431097</v>
      </c>
      <c r="R4619" s="11">
        <v>78</v>
      </c>
      <c r="S4619" s="11">
        <v>15</v>
      </c>
      <c r="T4619" s="11">
        <v>153.595598396589</v>
      </c>
      <c r="U4619" s="11">
        <v>13.8044800306466</v>
      </c>
      <c r="V4619" s="11" t="s">
        <v>56</v>
      </c>
    </row>
    <row r="4620" spans="1:22" x14ac:dyDescent="0.3">
      <c r="A4620" s="9">
        <v>45368.034722222197</v>
      </c>
      <c r="B4620" s="10">
        <v>45368</v>
      </c>
      <c r="C4620" s="11">
        <v>2024</v>
      </c>
      <c r="D4620" s="11">
        <v>3</v>
      </c>
      <c r="E4620" s="11">
        <v>17</v>
      </c>
      <c r="F4620" s="11">
        <v>0</v>
      </c>
      <c r="G4620" s="11" t="s">
        <v>66</v>
      </c>
      <c r="H4620" s="11" t="s">
        <v>65</v>
      </c>
      <c r="I4620" s="11">
        <v>40.714487284037901</v>
      </c>
      <c r="J4620" s="11">
        <v>-73.812653547605905</v>
      </c>
      <c r="K4620" s="11">
        <v>175</v>
      </c>
      <c r="L4620" s="11">
        <v>66.691726620429904</v>
      </c>
      <c r="M4620" s="11">
        <v>91.815196851259302</v>
      </c>
      <c r="N4620" s="11" t="s">
        <v>54</v>
      </c>
      <c r="O4620" s="11" t="s">
        <v>55</v>
      </c>
      <c r="P4620" s="11">
        <v>0</v>
      </c>
      <c r="Q4620" s="11">
        <v>0.165202421386452</v>
      </c>
      <c r="R4620" s="11">
        <v>80</v>
      </c>
      <c r="S4620" s="11">
        <v>3</v>
      </c>
      <c r="T4620" s="11">
        <v>268.66626724806503</v>
      </c>
      <c r="U4620" s="11">
        <v>28.406279603495101</v>
      </c>
      <c r="V4620" s="11" t="s">
        <v>56</v>
      </c>
    </row>
    <row r="4621" spans="1:22" x14ac:dyDescent="0.3">
      <c r="A4621" s="9">
        <v>45368.038194444503</v>
      </c>
      <c r="B4621" s="10">
        <v>45368</v>
      </c>
      <c r="C4621" s="11">
        <v>2024</v>
      </c>
      <c r="D4621" s="11">
        <v>3</v>
      </c>
      <c r="E4621" s="11">
        <v>17</v>
      </c>
      <c r="F4621" s="11">
        <v>0</v>
      </c>
      <c r="G4621" s="11" t="s">
        <v>66</v>
      </c>
      <c r="H4621" s="11" t="s">
        <v>65</v>
      </c>
      <c r="I4621" s="11">
        <v>40.653403810865797</v>
      </c>
      <c r="J4621" s="11">
        <v>-73.807976466040301</v>
      </c>
      <c r="K4621" s="11">
        <v>115</v>
      </c>
      <c r="L4621" s="11">
        <v>21.628096197373502</v>
      </c>
      <c r="M4621" s="11">
        <v>91.0504263001135</v>
      </c>
      <c r="N4621" s="11" t="s">
        <v>57</v>
      </c>
      <c r="O4621" s="11" t="s">
        <v>60</v>
      </c>
      <c r="P4621" s="11">
        <v>0</v>
      </c>
      <c r="Q4621" s="11">
        <v>-0.56241136391227897</v>
      </c>
      <c r="R4621" s="11">
        <v>9</v>
      </c>
      <c r="S4621" s="11">
        <v>29</v>
      </c>
      <c r="T4621" s="11">
        <v>215.59265804693001</v>
      </c>
      <c r="U4621" s="11">
        <v>8.51708516543769</v>
      </c>
      <c r="V4621" s="11" t="s">
        <v>56</v>
      </c>
    </row>
    <row r="4622" spans="1:22" x14ac:dyDescent="0.3">
      <c r="A4622" s="9">
        <v>45368.041666666701</v>
      </c>
      <c r="B4622" s="10">
        <v>45368</v>
      </c>
      <c r="C4622" s="11">
        <v>2024</v>
      </c>
      <c r="D4622" s="11">
        <v>3</v>
      </c>
      <c r="E4622" s="11">
        <v>17</v>
      </c>
      <c r="F4622" s="11">
        <v>1</v>
      </c>
      <c r="G4622" s="11" t="s">
        <v>66</v>
      </c>
      <c r="H4622" s="11" t="s">
        <v>65</v>
      </c>
      <c r="I4622" s="11">
        <v>40.625508264748099</v>
      </c>
      <c r="J4622" s="11">
        <v>-73.914374109325394</v>
      </c>
      <c r="K4622" s="11">
        <v>123</v>
      </c>
      <c r="L4622" s="11">
        <v>38.543943903517899</v>
      </c>
      <c r="M4622" s="11">
        <v>11.1637430260076</v>
      </c>
      <c r="N4622" s="11" t="s">
        <v>59</v>
      </c>
      <c r="O4622" s="11" t="s">
        <v>58</v>
      </c>
      <c r="P4622" s="11">
        <v>0</v>
      </c>
      <c r="Q4622" s="11">
        <v>0.101318639037206</v>
      </c>
      <c r="R4622" s="11">
        <v>79</v>
      </c>
      <c r="S4622" s="11">
        <v>21</v>
      </c>
      <c r="T4622" s="11">
        <v>185.02991899768799</v>
      </c>
      <c r="U4622" s="11">
        <v>14.808110784204001</v>
      </c>
      <c r="V4622" s="11" t="s">
        <v>63</v>
      </c>
    </row>
    <row r="4623" spans="1:22" x14ac:dyDescent="0.3">
      <c r="A4623" s="9">
        <v>45368.045138888898</v>
      </c>
      <c r="B4623" s="10">
        <v>45368</v>
      </c>
      <c r="C4623" s="11">
        <v>2024</v>
      </c>
      <c r="D4623" s="11">
        <v>3</v>
      </c>
      <c r="E4623" s="11">
        <v>17</v>
      </c>
      <c r="F4623" s="11">
        <v>1</v>
      </c>
      <c r="G4623" s="11" t="s">
        <v>66</v>
      </c>
      <c r="H4623" s="11" t="s">
        <v>65</v>
      </c>
      <c r="I4623" s="11">
        <v>40.725339337586803</v>
      </c>
      <c r="J4623" s="11">
        <v>-73.818183067191399</v>
      </c>
      <c r="K4623" s="11">
        <v>179</v>
      </c>
      <c r="L4623" s="11">
        <v>56.297924097263802</v>
      </c>
      <c r="M4623" s="11">
        <v>37.011971962388898</v>
      </c>
      <c r="N4623" s="11" t="s">
        <v>59</v>
      </c>
      <c r="O4623" s="11" t="s">
        <v>55</v>
      </c>
      <c r="P4623" s="11">
        <v>0</v>
      </c>
      <c r="Q4623" s="11">
        <v>0.42773904029972198</v>
      </c>
      <c r="R4623" s="11">
        <v>18</v>
      </c>
      <c r="S4623" s="11">
        <v>18</v>
      </c>
      <c r="T4623" s="11">
        <v>179.67311748185199</v>
      </c>
      <c r="U4623" s="11">
        <v>15.247535865973299</v>
      </c>
      <c r="V4623" s="11" t="s">
        <v>63</v>
      </c>
    </row>
    <row r="4624" spans="1:22" x14ac:dyDescent="0.3">
      <c r="A4624" s="9">
        <v>45368.048611111102</v>
      </c>
      <c r="B4624" s="10">
        <v>45368</v>
      </c>
      <c r="C4624" s="11">
        <v>2024</v>
      </c>
      <c r="D4624" s="11">
        <v>3</v>
      </c>
      <c r="E4624" s="11">
        <v>17</v>
      </c>
      <c r="F4624" s="11">
        <v>1</v>
      </c>
      <c r="G4624" s="11" t="s">
        <v>66</v>
      </c>
      <c r="H4624" s="11" t="s">
        <v>65</v>
      </c>
      <c r="I4624" s="11">
        <v>40.6746010616923</v>
      </c>
      <c r="J4624" s="11">
        <v>-73.939463905217906</v>
      </c>
      <c r="K4624" s="11">
        <v>299</v>
      </c>
      <c r="L4624" s="11">
        <v>43.155712625384297</v>
      </c>
      <c r="M4624" s="11">
        <v>72.072667558713704</v>
      </c>
      <c r="N4624" s="11" t="s">
        <v>57</v>
      </c>
      <c r="O4624" s="11" t="s">
        <v>58</v>
      </c>
      <c r="P4624" s="11">
        <v>0</v>
      </c>
      <c r="Q4624" s="11">
        <v>-0.56592862913190201</v>
      </c>
      <c r="R4624" s="11">
        <v>17</v>
      </c>
      <c r="S4624" s="11">
        <v>31</v>
      </c>
      <c r="T4624" s="11">
        <v>59.155589157623503</v>
      </c>
      <c r="U4624" s="11">
        <v>27.620935174661302</v>
      </c>
      <c r="V4624" s="11" t="s">
        <v>56</v>
      </c>
    </row>
    <row r="4625" spans="1:22" x14ac:dyDescent="0.3">
      <c r="A4625" s="9">
        <v>45368.052083333299</v>
      </c>
      <c r="B4625" s="10">
        <v>45368</v>
      </c>
      <c r="C4625" s="11">
        <v>2024</v>
      </c>
      <c r="D4625" s="11">
        <v>3</v>
      </c>
      <c r="E4625" s="11">
        <v>17</v>
      </c>
      <c r="F4625" s="11">
        <v>1</v>
      </c>
      <c r="G4625" s="11" t="s">
        <v>66</v>
      </c>
      <c r="H4625" s="11" t="s">
        <v>65</v>
      </c>
      <c r="I4625" s="11">
        <v>40.742203833417101</v>
      </c>
      <c r="J4625" s="11">
        <v>-73.834743614464102</v>
      </c>
      <c r="K4625" s="11">
        <v>270</v>
      </c>
      <c r="L4625" s="11">
        <v>51.060283259934998</v>
      </c>
      <c r="M4625" s="11">
        <v>68.601621283449205</v>
      </c>
      <c r="N4625" s="11" t="s">
        <v>57</v>
      </c>
      <c r="O4625" s="11" t="s">
        <v>58</v>
      </c>
      <c r="P4625" s="11">
        <v>0</v>
      </c>
      <c r="Q4625" s="11">
        <v>0.21140528759732399</v>
      </c>
      <c r="R4625" s="11">
        <v>31</v>
      </c>
      <c r="S4625" s="11">
        <v>23</v>
      </c>
      <c r="T4625" s="11">
        <v>73.004385553419198</v>
      </c>
      <c r="U4625" s="11">
        <v>9.9471965231682606</v>
      </c>
      <c r="V4625" s="11" t="s">
        <v>56</v>
      </c>
    </row>
    <row r="4626" spans="1:22" x14ac:dyDescent="0.3">
      <c r="A4626" s="9">
        <v>45368.055555555598</v>
      </c>
      <c r="B4626" s="10">
        <v>45368</v>
      </c>
      <c r="C4626" s="11">
        <v>2024</v>
      </c>
      <c r="D4626" s="11">
        <v>3</v>
      </c>
      <c r="E4626" s="11">
        <v>17</v>
      </c>
      <c r="F4626" s="11">
        <v>1</v>
      </c>
      <c r="G4626" s="11" t="s">
        <v>66</v>
      </c>
      <c r="H4626" s="11" t="s">
        <v>65</v>
      </c>
      <c r="I4626" s="11">
        <v>40.6552077529686</v>
      </c>
      <c r="J4626" s="11">
        <v>-73.998936909573501</v>
      </c>
      <c r="K4626" s="11">
        <v>265</v>
      </c>
      <c r="L4626" s="11">
        <v>45.678191772461801</v>
      </c>
      <c r="M4626" s="11">
        <v>95.158822231181503</v>
      </c>
      <c r="N4626" s="11" t="s">
        <v>59</v>
      </c>
      <c r="O4626" s="11" t="s">
        <v>58</v>
      </c>
      <c r="P4626" s="11">
        <v>0</v>
      </c>
      <c r="Q4626" s="11">
        <v>-0.89289645159016495</v>
      </c>
      <c r="R4626" s="11">
        <v>28</v>
      </c>
      <c r="S4626" s="11">
        <v>16</v>
      </c>
      <c r="T4626" s="11">
        <v>75.399289058358207</v>
      </c>
      <c r="U4626" s="11">
        <v>7.2383690424246501</v>
      </c>
      <c r="V4626" s="11" t="s">
        <v>56</v>
      </c>
    </row>
    <row r="4627" spans="1:22" x14ac:dyDescent="0.3">
      <c r="A4627" s="9">
        <v>45368.059027777803</v>
      </c>
      <c r="B4627" s="10">
        <v>45368</v>
      </c>
      <c r="C4627" s="11">
        <v>2024</v>
      </c>
      <c r="D4627" s="11">
        <v>3</v>
      </c>
      <c r="E4627" s="11">
        <v>17</v>
      </c>
      <c r="F4627" s="11">
        <v>1</v>
      </c>
      <c r="G4627" s="11" t="s">
        <v>66</v>
      </c>
      <c r="H4627" s="11" t="s">
        <v>65</v>
      </c>
      <c r="I4627" s="11">
        <v>40.629254920747201</v>
      </c>
      <c r="J4627" s="11">
        <v>-73.998411717494506</v>
      </c>
      <c r="K4627" s="11">
        <v>92</v>
      </c>
      <c r="L4627" s="11">
        <v>46.790158610206902</v>
      </c>
      <c r="M4627" s="11">
        <v>78.770864092933294</v>
      </c>
      <c r="N4627" s="11" t="s">
        <v>59</v>
      </c>
      <c r="O4627" s="11" t="s">
        <v>58</v>
      </c>
      <c r="P4627" s="11">
        <v>0</v>
      </c>
      <c r="Q4627" s="11">
        <v>-0.76321161800152004</v>
      </c>
      <c r="R4627" s="11">
        <v>54</v>
      </c>
      <c r="S4627" s="11">
        <v>3</v>
      </c>
      <c r="T4627" s="11">
        <v>312.42149590375698</v>
      </c>
      <c r="U4627" s="11">
        <v>11.381969859176699</v>
      </c>
      <c r="V4627" s="11" t="s">
        <v>63</v>
      </c>
    </row>
    <row r="4628" spans="1:22" x14ac:dyDescent="0.3">
      <c r="A4628" s="9">
        <v>45368.0625</v>
      </c>
      <c r="B4628" s="10">
        <v>45368</v>
      </c>
      <c r="C4628" s="11">
        <v>2024</v>
      </c>
      <c r="D4628" s="11">
        <v>3</v>
      </c>
      <c r="E4628" s="11">
        <v>17</v>
      </c>
      <c r="F4628" s="11">
        <v>1</v>
      </c>
      <c r="G4628" s="11" t="s">
        <v>66</v>
      </c>
      <c r="H4628" s="11" t="s">
        <v>65</v>
      </c>
      <c r="I4628" s="11">
        <v>40.882842660993198</v>
      </c>
      <c r="J4628" s="11">
        <v>-73.748062615205995</v>
      </c>
      <c r="K4628" s="11">
        <v>150</v>
      </c>
      <c r="L4628" s="11">
        <v>56.509352707418302</v>
      </c>
      <c r="M4628" s="11">
        <v>83.536697496909397</v>
      </c>
      <c r="N4628" s="11" t="s">
        <v>57</v>
      </c>
      <c r="O4628" s="11" t="s">
        <v>55</v>
      </c>
      <c r="P4628" s="11">
        <v>0</v>
      </c>
      <c r="Q4628" s="11">
        <v>0.240798131087786</v>
      </c>
      <c r="R4628" s="11">
        <v>15</v>
      </c>
      <c r="S4628" s="11">
        <v>46</v>
      </c>
      <c r="T4628" s="11">
        <v>118.815999611295</v>
      </c>
      <c r="U4628" s="11">
        <v>12.6502430439281</v>
      </c>
      <c r="V4628" s="11" t="s">
        <v>56</v>
      </c>
    </row>
    <row r="4629" spans="1:22" x14ac:dyDescent="0.3">
      <c r="A4629" s="9">
        <v>45368.065972222197</v>
      </c>
      <c r="B4629" s="10">
        <v>45368</v>
      </c>
      <c r="C4629" s="11">
        <v>2024</v>
      </c>
      <c r="D4629" s="11">
        <v>3</v>
      </c>
      <c r="E4629" s="11">
        <v>17</v>
      </c>
      <c r="F4629" s="11">
        <v>1</v>
      </c>
      <c r="G4629" s="11" t="s">
        <v>66</v>
      </c>
      <c r="H4629" s="11" t="s">
        <v>65</v>
      </c>
      <c r="I4629" s="11">
        <v>40.760887009254198</v>
      </c>
      <c r="J4629" s="11">
        <v>-73.911727804571797</v>
      </c>
      <c r="K4629" s="11">
        <v>150</v>
      </c>
      <c r="L4629" s="11">
        <v>32.719861424456496</v>
      </c>
      <c r="M4629" s="11">
        <v>30.360008662009498</v>
      </c>
      <c r="N4629" s="11" t="s">
        <v>59</v>
      </c>
      <c r="O4629" s="11" t="s">
        <v>60</v>
      </c>
      <c r="P4629" s="11">
        <v>0</v>
      </c>
      <c r="Q4629" s="11">
        <v>-0.63523068308738695</v>
      </c>
      <c r="R4629" s="11">
        <v>64</v>
      </c>
      <c r="S4629" s="11">
        <v>3</v>
      </c>
      <c r="T4629" s="11">
        <v>302.94114407756899</v>
      </c>
      <c r="U4629" s="11">
        <v>22.453538368258499</v>
      </c>
      <c r="V4629" s="11" t="s">
        <v>63</v>
      </c>
    </row>
    <row r="4630" spans="1:22" x14ac:dyDescent="0.3">
      <c r="A4630" s="9">
        <v>45368.069444444503</v>
      </c>
      <c r="B4630" s="10">
        <v>45368</v>
      </c>
      <c r="C4630" s="11">
        <v>2024</v>
      </c>
      <c r="D4630" s="11">
        <v>3</v>
      </c>
      <c r="E4630" s="11">
        <v>17</v>
      </c>
      <c r="F4630" s="11">
        <v>1</v>
      </c>
      <c r="G4630" s="11" t="s">
        <v>66</v>
      </c>
      <c r="H4630" s="11" t="s">
        <v>65</v>
      </c>
      <c r="I4630" s="11">
        <v>40.758557951096599</v>
      </c>
      <c r="J4630" s="11">
        <v>-73.828568193606102</v>
      </c>
      <c r="K4630" s="11">
        <v>208</v>
      </c>
      <c r="L4630" s="11">
        <v>29.366077068113501</v>
      </c>
      <c r="M4630" s="11">
        <v>95.776037126416497</v>
      </c>
      <c r="N4630" s="11" t="s">
        <v>54</v>
      </c>
      <c r="O4630" s="11" t="s">
        <v>60</v>
      </c>
      <c r="P4630" s="11">
        <v>0</v>
      </c>
      <c r="Q4630" s="11">
        <v>-0.66945995856737495</v>
      </c>
      <c r="R4630" s="11">
        <v>76</v>
      </c>
      <c r="S4630" s="11">
        <v>4</v>
      </c>
      <c r="T4630" s="11">
        <v>247.28455616482299</v>
      </c>
      <c r="U4630" s="11">
        <v>11.454809326509301</v>
      </c>
      <c r="V4630" s="11" t="s">
        <v>56</v>
      </c>
    </row>
    <row r="4631" spans="1:22" x14ac:dyDescent="0.3">
      <c r="A4631" s="9">
        <v>45368.072916666701</v>
      </c>
      <c r="B4631" s="10">
        <v>45368</v>
      </c>
      <c r="C4631" s="11">
        <v>2024</v>
      </c>
      <c r="D4631" s="11">
        <v>3</v>
      </c>
      <c r="E4631" s="11">
        <v>17</v>
      </c>
      <c r="F4631" s="11">
        <v>1</v>
      </c>
      <c r="G4631" s="11" t="s">
        <v>66</v>
      </c>
      <c r="H4631" s="11" t="s">
        <v>65</v>
      </c>
      <c r="I4631" s="11">
        <v>40.744766116550899</v>
      </c>
      <c r="J4631" s="11">
        <v>-73.768601375384605</v>
      </c>
      <c r="K4631" s="11">
        <v>229</v>
      </c>
      <c r="L4631" s="11">
        <v>64.527857676519503</v>
      </c>
      <c r="M4631" s="11">
        <v>71.382634032234293</v>
      </c>
      <c r="N4631" s="11" t="s">
        <v>59</v>
      </c>
      <c r="O4631" s="11" t="s">
        <v>55</v>
      </c>
      <c r="P4631" s="11">
        <v>0</v>
      </c>
      <c r="Q4631" s="11">
        <v>-0.92154765625139101</v>
      </c>
      <c r="R4631" s="11">
        <v>35</v>
      </c>
      <c r="S4631" s="11">
        <v>32</v>
      </c>
      <c r="T4631" s="11">
        <v>363.81158681851502</v>
      </c>
      <c r="U4631" s="11">
        <v>16.869416469699299</v>
      </c>
      <c r="V4631" s="11" t="s">
        <v>56</v>
      </c>
    </row>
    <row r="4632" spans="1:22" x14ac:dyDescent="0.3">
      <c r="A4632" s="9">
        <v>45368.076388888898</v>
      </c>
      <c r="B4632" s="10">
        <v>45368</v>
      </c>
      <c r="C4632" s="11">
        <v>2024</v>
      </c>
      <c r="D4632" s="11">
        <v>3</v>
      </c>
      <c r="E4632" s="11">
        <v>17</v>
      </c>
      <c r="F4632" s="11">
        <v>1</v>
      </c>
      <c r="G4632" s="11" t="s">
        <v>66</v>
      </c>
      <c r="H4632" s="11" t="s">
        <v>65</v>
      </c>
      <c r="I4632" s="11">
        <v>40.612377842061598</v>
      </c>
      <c r="J4632" s="11">
        <v>-73.949270630974993</v>
      </c>
      <c r="K4632" s="11">
        <v>103</v>
      </c>
      <c r="L4632" s="11">
        <v>41.129958270946801</v>
      </c>
      <c r="M4632" s="11">
        <v>70.038211740070196</v>
      </c>
      <c r="N4632" s="11" t="s">
        <v>54</v>
      </c>
      <c r="O4632" s="11" t="s">
        <v>60</v>
      </c>
      <c r="P4632" s="11">
        <v>0</v>
      </c>
      <c r="Q4632" s="11">
        <v>0.32416144427740501</v>
      </c>
      <c r="R4632" s="11">
        <v>63</v>
      </c>
      <c r="S4632" s="11">
        <v>7</v>
      </c>
      <c r="T4632" s="11">
        <v>258.74664547083898</v>
      </c>
      <c r="U4632" s="11">
        <v>26.695592372900801</v>
      </c>
      <c r="V4632" s="11" t="s">
        <v>63</v>
      </c>
    </row>
    <row r="4633" spans="1:22" x14ac:dyDescent="0.3">
      <c r="A4633" s="9">
        <v>45368.079861111102</v>
      </c>
      <c r="B4633" s="10">
        <v>45368</v>
      </c>
      <c r="C4633" s="11">
        <v>2024</v>
      </c>
      <c r="D4633" s="11">
        <v>3</v>
      </c>
      <c r="E4633" s="11">
        <v>17</v>
      </c>
      <c r="F4633" s="11">
        <v>1</v>
      </c>
      <c r="G4633" s="11" t="s">
        <v>66</v>
      </c>
      <c r="H4633" s="11" t="s">
        <v>65</v>
      </c>
      <c r="I4633" s="11">
        <v>40.644596510501501</v>
      </c>
      <c r="J4633" s="11">
        <v>-73.777111940677401</v>
      </c>
      <c r="K4633" s="11">
        <v>10</v>
      </c>
      <c r="L4633" s="11">
        <v>73.210970614215995</v>
      </c>
      <c r="M4633" s="11">
        <v>34.867970946665103</v>
      </c>
      <c r="N4633" s="11" t="s">
        <v>59</v>
      </c>
      <c r="O4633" s="11" t="s">
        <v>58</v>
      </c>
      <c r="P4633" s="11">
        <v>1</v>
      </c>
      <c r="Q4633" s="11">
        <v>-0.18844733047399201</v>
      </c>
      <c r="R4633" s="11">
        <v>48</v>
      </c>
      <c r="S4633" s="11">
        <v>8</v>
      </c>
      <c r="T4633" s="11">
        <v>135.97109165544799</v>
      </c>
      <c r="U4633" s="11">
        <v>5.13324804340209</v>
      </c>
      <c r="V4633" s="11" t="s">
        <v>56</v>
      </c>
    </row>
    <row r="4634" spans="1:22" x14ac:dyDescent="0.3">
      <c r="A4634" s="9">
        <v>45368.083333333299</v>
      </c>
      <c r="B4634" s="10">
        <v>45368</v>
      </c>
      <c r="C4634" s="11">
        <v>2024</v>
      </c>
      <c r="D4634" s="11">
        <v>3</v>
      </c>
      <c r="E4634" s="11">
        <v>17</v>
      </c>
      <c r="F4634" s="11">
        <v>2</v>
      </c>
      <c r="G4634" s="11" t="s">
        <v>66</v>
      </c>
      <c r="H4634" s="11" t="s">
        <v>65</v>
      </c>
      <c r="I4634" s="11">
        <v>40.779464608235898</v>
      </c>
      <c r="J4634" s="11">
        <v>-73.993299504848807</v>
      </c>
      <c r="K4634" s="11">
        <v>49</v>
      </c>
      <c r="L4634" s="11">
        <v>60.169052425296002</v>
      </c>
      <c r="M4634" s="11">
        <v>30.258583140872599</v>
      </c>
      <c r="N4634" s="11" t="s">
        <v>59</v>
      </c>
      <c r="O4634" s="11" t="s">
        <v>60</v>
      </c>
      <c r="P4634" s="11">
        <v>0</v>
      </c>
      <c r="Q4634" s="11">
        <v>-0.83287219431830695</v>
      </c>
      <c r="R4634" s="11">
        <v>82</v>
      </c>
      <c r="S4634" s="11">
        <v>46</v>
      </c>
      <c r="T4634" s="11">
        <v>429.82316150791098</v>
      </c>
      <c r="U4634" s="11">
        <v>21.750813496787199</v>
      </c>
      <c r="V4634" s="11" t="s">
        <v>62</v>
      </c>
    </row>
    <row r="4635" spans="1:22" x14ac:dyDescent="0.3">
      <c r="A4635" s="9">
        <v>45368.086805555598</v>
      </c>
      <c r="B4635" s="10">
        <v>45368</v>
      </c>
      <c r="C4635" s="11">
        <v>2024</v>
      </c>
      <c r="D4635" s="11">
        <v>3</v>
      </c>
      <c r="E4635" s="11">
        <v>17</v>
      </c>
      <c r="F4635" s="11">
        <v>2</v>
      </c>
      <c r="G4635" s="11" t="s">
        <v>66</v>
      </c>
      <c r="H4635" s="11" t="s">
        <v>65</v>
      </c>
      <c r="I4635" s="11">
        <v>40.644730412845298</v>
      </c>
      <c r="J4635" s="11">
        <v>-73.997149098730304</v>
      </c>
      <c r="K4635" s="11">
        <v>85</v>
      </c>
      <c r="L4635" s="11">
        <v>25.064245628840101</v>
      </c>
      <c r="M4635" s="11">
        <v>27.223924204900801</v>
      </c>
      <c r="N4635" s="11" t="s">
        <v>57</v>
      </c>
      <c r="O4635" s="11" t="s">
        <v>60</v>
      </c>
      <c r="P4635" s="11">
        <v>0</v>
      </c>
      <c r="Q4635" s="11">
        <v>0.291421031061249</v>
      </c>
      <c r="R4635" s="11">
        <v>94</v>
      </c>
      <c r="S4635" s="11">
        <v>40</v>
      </c>
      <c r="T4635" s="11">
        <v>278.13728901784901</v>
      </c>
      <c r="U4635" s="11">
        <v>27.116388512518</v>
      </c>
      <c r="V4635" s="11" t="s">
        <v>63</v>
      </c>
    </row>
    <row r="4636" spans="1:22" x14ac:dyDescent="0.3">
      <c r="A4636" s="9">
        <v>45368.090277777803</v>
      </c>
      <c r="B4636" s="10">
        <v>45368</v>
      </c>
      <c r="C4636" s="11">
        <v>2024</v>
      </c>
      <c r="D4636" s="11">
        <v>3</v>
      </c>
      <c r="E4636" s="11">
        <v>17</v>
      </c>
      <c r="F4636" s="11">
        <v>2</v>
      </c>
      <c r="G4636" s="11" t="s">
        <v>66</v>
      </c>
      <c r="H4636" s="11" t="s">
        <v>65</v>
      </c>
      <c r="I4636" s="11">
        <v>40.711069969074501</v>
      </c>
      <c r="J4636" s="11">
        <v>-73.795638720241399</v>
      </c>
      <c r="K4636" s="11">
        <v>230</v>
      </c>
      <c r="L4636" s="11">
        <v>12.8807977797091</v>
      </c>
      <c r="M4636" s="11">
        <v>85.340407628140596</v>
      </c>
      <c r="N4636" s="11" t="s">
        <v>57</v>
      </c>
      <c r="O4636" s="11" t="s">
        <v>60</v>
      </c>
      <c r="P4636" s="11">
        <v>0</v>
      </c>
      <c r="Q4636" s="11">
        <v>9.7326608050442395E-2</v>
      </c>
      <c r="R4636" s="11">
        <v>33</v>
      </c>
      <c r="S4636" s="11">
        <v>10</v>
      </c>
      <c r="T4636" s="11">
        <v>486.011441522827</v>
      </c>
      <c r="U4636" s="11">
        <v>18.424724630709701</v>
      </c>
      <c r="V4636" s="11" t="s">
        <v>56</v>
      </c>
    </row>
    <row r="4637" spans="1:22" x14ac:dyDescent="0.3">
      <c r="A4637" s="9">
        <v>45368.09375</v>
      </c>
      <c r="B4637" s="10">
        <v>45368</v>
      </c>
      <c r="C4637" s="11">
        <v>2024</v>
      </c>
      <c r="D4637" s="11">
        <v>3</v>
      </c>
      <c r="E4637" s="11">
        <v>17</v>
      </c>
      <c r="F4637" s="11">
        <v>2</v>
      </c>
      <c r="G4637" s="11" t="s">
        <v>66</v>
      </c>
      <c r="H4637" s="11" t="s">
        <v>65</v>
      </c>
      <c r="I4637" s="11">
        <v>40.852921662519499</v>
      </c>
      <c r="J4637" s="11">
        <v>-73.704963583180103</v>
      </c>
      <c r="K4637" s="11">
        <v>247</v>
      </c>
      <c r="L4637" s="11">
        <v>72.748791460908805</v>
      </c>
      <c r="M4637" s="11">
        <v>70.312929254896005</v>
      </c>
      <c r="N4637" s="11" t="s">
        <v>57</v>
      </c>
      <c r="O4637" s="11" t="s">
        <v>61</v>
      </c>
      <c r="P4637" s="11">
        <v>0</v>
      </c>
      <c r="Q4637" s="11">
        <v>0.486017076670265</v>
      </c>
      <c r="R4637" s="11">
        <v>30</v>
      </c>
      <c r="S4637" s="11">
        <v>27</v>
      </c>
      <c r="T4637" s="11">
        <v>477.78173381931299</v>
      </c>
      <c r="U4637" s="11">
        <v>6.7294845543633803</v>
      </c>
      <c r="V4637" s="11" t="s">
        <v>56</v>
      </c>
    </row>
    <row r="4638" spans="1:22" x14ac:dyDescent="0.3">
      <c r="A4638" s="9">
        <v>45368.097222222197</v>
      </c>
      <c r="B4638" s="10">
        <v>45368</v>
      </c>
      <c r="C4638" s="11">
        <v>2024</v>
      </c>
      <c r="D4638" s="11">
        <v>3</v>
      </c>
      <c r="E4638" s="11">
        <v>17</v>
      </c>
      <c r="F4638" s="11">
        <v>2</v>
      </c>
      <c r="G4638" s="11" t="s">
        <v>66</v>
      </c>
      <c r="H4638" s="11" t="s">
        <v>65</v>
      </c>
      <c r="I4638" s="11">
        <v>40.666761298224401</v>
      </c>
      <c r="J4638" s="11">
        <v>-73.7280774455905</v>
      </c>
      <c r="K4638" s="11">
        <v>129</v>
      </c>
      <c r="L4638" s="11">
        <v>23.414821839330799</v>
      </c>
      <c r="M4638" s="11">
        <v>91.076473272439102</v>
      </c>
      <c r="N4638" s="11" t="s">
        <v>59</v>
      </c>
      <c r="O4638" s="11" t="s">
        <v>60</v>
      </c>
      <c r="P4638" s="11">
        <v>0</v>
      </c>
      <c r="Q4638" s="11">
        <v>0.82630664366960505</v>
      </c>
      <c r="R4638" s="11">
        <v>61</v>
      </c>
      <c r="S4638" s="11">
        <v>36</v>
      </c>
      <c r="T4638" s="11">
        <v>383.57865163107101</v>
      </c>
      <c r="U4638" s="11">
        <v>13.4480114306958</v>
      </c>
      <c r="V4638" s="11" t="s">
        <v>56</v>
      </c>
    </row>
    <row r="4639" spans="1:22" x14ac:dyDescent="0.3">
      <c r="A4639" s="9">
        <v>45368.100694444503</v>
      </c>
      <c r="B4639" s="10">
        <v>45368</v>
      </c>
      <c r="C4639" s="11">
        <v>2024</v>
      </c>
      <c r="D4639" s="11">
        <v>3</v>
      </c>
      <c r="E4639" s="11">
        <v>17</v>
      </c>
      <c r="F4639" s="11">
        <v>2</v>
      </c>
      <c r="G4639" s="11" t="s">
        <v>66</v>
      </c>
      <c r="H4639" s="11" t="s">
        <v>65</v>
      </c>
      <c r="I4639" s="11">
        <v>40.828331999158699</v>
      </c>
      <c r="J4639" s="11">
        <v>-73.782106401647297</v>
      </c>
      <c r="K4639" s="11">
        <v>182</v>
      </c>
      <c r="L4639" s="11">
        <v>20.751720296442699</v>
      </c>
      <c r="M4639" s="11">
        <v>64.020860651989693</v>
      </c>
      <c r="N4639" s="11" t="s">
        <v>54</v>
      </c>
      <c r="O4639" s="11" t="s">
        <v>55</v>
      </c>
      <c r="P4639" s="11">
        <v>0</v>
      </c>
      <c r="Q4639" s="11">
        <v>-0.65236588607686896</v>
      </c>
      <c r="R4639" s="11">
        <v>38</v>
      </c>
      <c r="S4639" s="11">
        <v>16</v>
      </c>
      <c r="T4639" s="11">
        <v>271.25256197073099</v>
      </c>
      <c r="U4639" s="11">
        <v>17.5436358685198</v>
      </c>
      <c r="V4639" s="11" t="s">
        <v>63</v>
      </c>
    </row>
    <row r="4640" spans="1:22" x14ac:dyDescent="0.3">
      <c r="A4640" s="9">
        <v>45368.104166666701</v>
      </c>
      <c r="B4640" s="10">
        <v>45368</v>
      </c>
      <c r="C4640" s="11">
        <v>2024</v>
      </c>
      <c r="D4640" s="11">
        <v>3</v>
      </c>
      <c r="E4640" s="11">
        <v>17</v>
      </c>
      <c r="F4640" s="11">
        <v>2</v>
      </c>
      <c r="G4640" s="11" t="s">
        <v>66</v>
      </c>
      <c r="H4640" s="11" t="s">
        <v>65</v>
      </c>
      <c r="I4640" s="11">
        <v>40.679138469651903</v>
      </c>
      <c r="J4640" s="11">
        <v>-73.784213836790499</v>
      </c>
      <c r="K4640" s="11">
        <v>226</v>
      </c>
      <c r="L4640" s="11">
        <v>61.5751038264019</v>
      </c>
      <c r="M4640" s="11">
        <v>10.522713552763101</v>
      </c>
      <c r="N4640" s="11" t="s">
        <v>57</v>
      </c>
      <c r="O4640" s="11" t="s">
        <v>58</v>
      </c>
      <c r="P4640" s="11">
        <v>0</v>
      </c>
      <c r="Q4640" s="11">
        <v>-0.73656996667183505</v>
      </c>
      <c r="R4640" s="11">
        <v>45</v>
      </c>
      <c r="S4640" s="11">
        <v>24</v>
      </c>
      <c r="T4640" s="11">
        <v>132.62041873278</v>
      </c>
      <c r="U4640" s="11">
        <v>10.718795408954399</v>
      </c>
      <c r="V4640" s="11" t="s">
        <v>56</v>
      </c>
    </row>
    <row r="4641" spans="1:22" x14ac:dyDescent="0.3">
      <c r="A4641" s="9">
        <v>45368.107638888898</v>
      </c>
      <c r="B4641" s="10">
        <v>45368</v>
      </c>
      <c r="C4641" s="11">
        <v>2024</v>
      </c>
      <c r="D4641" s="11">
        <v>3</v>
      </c>
      <c r="E4641" s="11">
        <v>17</v>
      </c>
      <c r="F4641" s="11">
        <v>2</v>
      </c>
      <c r="G4641" s="11" t="s">
        <v>66</v>
      </c>
      <c r="H4641" s="11" t="s">
        <v>65</v>
      </c>
      <c r="I4641" s="11">
        <v>40.771418847603798</v>
      </c>
      <c r="J4641" s="11">
        <v>-73.717600918928895</v>
      </c>
      <c r="K4641" s="11">
        <v>42</v>
      </c>
      <c r="L4641" s="11">
        <v>12.070081258636501</v>
      </c>
      <c r="M4641" s="11">
        <v>66.788130245620195</v>
      </c>
      <c r="N4641" s="11" t="s">
        <v>59</v>
      </c>
      <c r="O4641" s="11" t="s">
        <v>58</v>
      </c>
      <c r="P4641" s="11">
        <v>0</v>
      </c>
      <c r="Q4641" s="11">
        <v>0.89452337527854198</v>
      </c>
      <c r="R4641" s="11">
        <v>8</v>
      </c>
      <c r="S4641" s="11">
        <v>34</v>
      </c>
      <c r="T4641" s="11">
        <v>263.751195458067</v>
      </c>
      <c r="U4641" s="11">
        <v>14.9561760821541</v>
      </c>
      <c r="V4641" s="11" t="s">
        <v>56</v>
      </c>
    </row>
    <row r="4642" spans="1:22" x14ac:dyDescent="0.3">
      <c r="A4642" s="9">
        <v>45368.111111111102</v>
      </c>
      <c r="B4642" s="10">
        <v>45368</v>
      </c>
      <c r="C4642" s="11">
        <v>2024</v>
      </c>
      <c r="D4642" s="11">
        <v>3</v>
      </c>
      <c r="E4642" s="11">
        <v>17</v>
      </c>
      <c r="F4642" s="11">
        <v>2</v>
      </c>
      <c r="G4642" s="11" t="s">
        <v>66</v>
      </c>
      <c r="H4642" s="11" t="s">
        <v>65</v>
      </c>
      <c r="I4642" s="11">
        <v>40.888453141954201</v>
      </c>
      <c r="J4642" s="11">
        <v>-73.929469992650795</v>
      </c>
      <c r="K4642" s="11">
        <v>284</v>
      </c>
      <c r="L4642" s="11">
        <v>15.187837028844401</v>
      </c>
      <c r="M4642" s="11">
        <v>72.950913267618304</v>
      </c>
      <c r="N4642" s="11" t="s">
        <v>57</v>
      </c>
      <c r="O4642" s="11" t="s">
        <v>61</v>
      </c>
      <c r="P4642" s="11">
        <v>1</v>
      </c>
      <c r="Q4642" s="11">
        <v>-4.7455837026856199E-2</v>
      </c>
      <c r="R4642" s="11">
        <v>96</v>
      </c>
      <c r="S4642" s="11">
        <v>21</v>
      </c>
      <c r="T4642" s="11">
        <v>121.83297925887</v>
      </c>
      <c r="U4642" s="11">
        <v>23.925976527391999</v>
      </c>
      <c r="V4642" s="11" t="s">
        <v>56</v>
      </c>
    </row>
    <row r="4643" spans="1:22" x14ac:dyDescent="0.3">
      <c r="A4643" s="9">
        <v>45368.114583333299</v>
      </c>
      <c r="B4643" s="10">
        <v>45368</v>
      </c>
      <c r="C4643" s="11">
        <v>2024</v>
      </c>
      <c r="D4643" s="11">
        <v>3</v>
      </c>
      <c r="E4643" s="11">
        <v>17</v>
      </c>
      <c r="F4643" s="11">
        <v>2</v>
      </c>
      <c r="G4643" s="11" t="s">
        <v>66</v>
      </c>
      <c r="H4643" s="11" t="s">
        <v>65</v>
      </c>
      <c r="I4643" s="11">
        <v>40.804159712190902</v>
      </c>
      <c r="J4643" s="11">
        <v>-73.869032026937504</v>
      </c>
      <c r="K4643" s="11">
        <v>76</v>
      </c>
      <c r="L4643" s="11">
        <v>56.1794463118312</v>
      </c>
      <c r="M4643" s="11">
        <v>15.0502247022701</v>
      </c>
      <c r="N4643" s="11" t="s">
        <v>57</v>
      </c>
      <c r="O4643" s="11" t="s">
        <v>55</v>
      </c>
      <c r="P4643" s="11">
        <v>0</v>
      </c>
      <c r="Q4643" s="11">
        <v>0.32814184042210598</v>
      </c>
      <c r="R4643" s="11">
        <v>26</v>
      </c>
      <c r="S4643" s="11">
        <v>18</v>
      </c>
      <c r="T4643" s="11">
        <v>280.85910724369398</v>
      </c>
      <c r="U4643" s="11">
        <v>11.3412888931715</v>
      </c>
      <c r="V4643" s="11" t="s">
        <v>62</v>
      </c>
    </row>
    <row r="4644" spans="1:22" x14ac:dyDescent="0.3">
      <c r="A4644" s="9">
        <v>45368.118055555598</v>
      </c>
      <c r="B4644" s="10">
        <v>45368</v>
      </c>
      <c r="C4644" s="11">
        <v>2024</v>
      </c>
      <c r="D4644" s="11">
        <v>3</v>
      </c>
      <c r="E4644" s="11">
        <v>17</v>
      </c>
      <c r="F4644" s="11">
        <v>2</v>
      </c>
      <c r="G4644" s="11" t="s">
        <v>66</v>
      </c>
      <c r="H4644" s="11" t="s">
        <v>65</v>
      </c>
      <c r="I4644" s="11">
        <v>40.881364951882802</v>
      </c>
      <c r="J4644" s="11">
        <v>-73.749417817515294</v>
      </c>
      <c r="K4644" s="11">
        <v>100</v>
      </c>
      <c r="L4644" s="11">
        <v>25.453398417858001</v>
      </c>
      <c r="M4644" s="11">
        <v>47.125826982068403</v>
      </c>
      <c r="N4644" s="11" t="s">
        <v>54</v>
      </c>
      <c r="O4644" s="11" t="s">
        <v>60</v>
      </c>
      <c r="P4644" s="11">
        <v>0</v>
      </c>
      <c r="Q4644" s="11">
        <v>-0.46261525352557298</v>
      </c>
      <c r="R4644" s="11">
        <v>34</v>
      </c>
      <c r="S4644" s="11">
        <v>39</v>
      </c>
      <c r="T4644" s="11">
        <v>392.471603680572</v>
      </c>
      <c r="U4644" s="11">
        <v>21.8086195598353</v>
      </c>
      <c r="V4644" s="11" t="s">
        <v>63</v>
      </c>
    </row>
    <row r="4645" spans="1:22" x14ac:dyDescent="0.3">
      <c r="A4645" s="9">
        <v>45368.121527777803</v>
      </c>
      <c r="B4645" s="10">
        <v>45368</v>
      </c>
      <c r="C4645" s="11">
        <v>2024</v>
      </c>
      <c r="D4645" s="11">
        <v>3</v>
      </c>
      <c r="E4645" s="11">
        <v>17</v>
      </c>
      <c r="F4645" s="11">
        <v>2</v>
      </c>
      <c r="G4645" s="11" t="s">
        <v>66</v>
      </c>
      <c r="H4645" s="11" t="s">
        <v>65</v>
      </c>
      <c r="I4645" s="11">
        <v>40.884935690941397</v>
      </c>
      <c r="J4645" s="11">
        <v>-73.849640029176499</v>
      </c>
      <c r="K4645" s="11">
        <v>37</v>
      </c>
      <c r="L4645" s="11">
        <v>45.283896485936602</v>
      </c>
      <c r="M4645" s="11">
        <v>79.002031262618303</v>
      </c>
      <c r="N4645" s="11" t="s">
        <v>57</v>
      </c>
      <c r="O4645" s="11" t="s">
        <v>58</v>
      </c>
      <c r="P4645" s="11">
        <v>0</v>
      </c>
      <c r="Q4645" s="11">
        <v>-0.64820673273997897</v>
      </c>
      <c r="R4645" s="11">
        <v>4</v>
      </c>
      <c r="S4645" s="11">
        <v>32</v>
      </c>
      <c r="T4645" s="11">
        <v>93.781758901398902</v>
      </c>
      <c r="U4645" s="11">
        <v>13.728004822052499</v>
      </c>
      <c r="V4645" s="11" t="s">
        <v>63</v>
      </c>
    </row>
    <row r="4646" spans="1:22" x14ac:dyDescent="0.3">
      <c r="A4646" s="9">
        <v>45368.125</v>
      </c>
      <c r="B4646" s="10">
        <v>45368</v>
      </c>
      <c r="C4646" s="11">
        <v>2024</v>
      </c>
      <c r="D4646" s="11">
        <v>3</v>
      </c>
      <c r="E4646" s="11">
        <v>17</v>
      </c>
      <c r="F4646" s="11">
        <v>3</v>
      </c>
      <c r="G4646" s="11" t="s">
        <v>66</v>
      </c>
      <c r="H4646" s="11" t="s">
        <v>65</v>
      </c>
      <c r="I4646" s="11">
        <v>40.770111457557199</v>
      </c>
      <c r="J4646" s="11">
        <v>-73.8501281642544</v>
      </c>
      <c r="K4646" s="11">
        <v>223</v>
      </c>
      <c r="L4646" s="11">
        <v>62.721194674823103</v>
      </c>
      <c r="M4646" s="11">
        <v>71.692456819336101</v>
      </c>
      <c r="N4646" s="11" t="s">
        <v>59</v>
      </c>
      <c r="O4646" s="11" t="s">
        <v>55</v>
      </c>
      <c r="P4646" s="11">
        <v>0</v>
      </c>
      <c r="Q4646" s="11">
        <v>0.28012798141606599</v>
      </c>
      <c r="R4646" s="11">
        <v>74</v>
      </c>
      <c r="S4646" s="11">
        <v>22</v>
      </c>
      <c r="T4646" s="11">
        <v>404.078603618378</v>
      </c>
      <c r="U4646" s="11">
        <v>18.0426434787319</v>
      </c>
      <c r="V4646" s="11" t="s">
        <v>56</v>
      </c>
    </row>
    <row r="4647" spans="1:22" x14ac:dyDescent="0.3">
      <c r="A4647" s="9">
        <v>45368.128472222197</v>
      </c>
      <c r="B4647" s="10">
        <v>45368</v>
      </c>
      <c r="C4647" s="11">
        <v>2024</v>
      </c>
      <c r="D4647" s="11">
        <v>3</v>
      </c>
      <c r="E4647" s="11">
        <v>17</v>
      </c>
      <c r="F4647" s="11">
        <v>3</v>
      </c>
      <c r="G4647" s="11" t="s">
        <v>66</v>
      </c>
      <c r="H4647" s="11" t="s">
        <v>65</v>
      </c>
      <c r="I4647" s="11">
        <v>40.725848659159901</v>
      </c>
      <c r="J4647" s="11">
        <v>-73.721689177323796</v>
      </c>
      <c r="K4647" s="11">
        <v>132</v>
      </c>
      <c r="L4647" s="11">
        <v>37.1629171213999</v>
      </c>
      <c r="M4647" s="11">
        <v>83.476856892896905</v>
      </c>
      <c r="N4647" s="11" t="s">
        <v>57</v>
      </c>
      <c r="O4647" s="11" t="s">
        <v>60</v>
      </c>
      <c r="P4647" s="11">
        <v>1</v>
      </c>
      <c r="Q4647" s="11">
        <v>0.288526160080668</v>
      </c>
      <c r="R4647" s="11">
        <v>92</v>
      </c>
      <c r="S4647" s="11">
        <v>30</v>
      </c>
      <c r="T4647" s="11">
        <v>475.321930853872</v>
      </c>
      <c r="U4647" s="11">
        <v>7.2124635182675201</v>
      </c>
      <c r="V4647" s="11" t="s">
        <v>56</v>
      </c>
    </row>
    <row r="4648" spans="1:22" x14ac:dyDescent="0.3">
      <c r="A4648" s="9">
        <v>45368.131944444503</v>
      </c>
      <c r="B4648" s="10">
        <v>45368</v>
      </c>
      <c r="C4648" s="11">
        <v>2024</v>
      </c>
      <c r="D4648" s="11">
        <v>3</v>
      </c>
      <c r="E4648" s="11">
        <v>17</v>
      </c>
      <c r="F4648" s="11">
        <v>3</v>
      </c>
      <c r="G4648" s="11" t="s">
        <v>66</v>
      </c>
      <c r="H4648" s="11" t="s">
        <v>65</v>
      </c>
      <c r="I4648" s="11">
        <v>40.791529981429299</v>
      </c>
      <c r="J4648" s="11">
        <v>-73.744835420483298</v>
      </c>
      <c r="K4648" s="11">
        <v>276</v>
      </c>
      <c r="L4648" s="11">
        <v>12.966182294310499</v>
      </c>
      <c r="M4648" s="11">
        <v>81.6987223875946</v>
      </c>
      <c r="N4648" s="11" t="s">
        <v>54</v>
      </c>
      <c r="O4648" s="11" t="s">
        <v>55</v>
      </c>
      <c r="P4648" s="11">
        <v>0</v>
      </c>
      <c r="Q4648" s="11">
        <v>-0.54742506540512603</v>
      </c>
      <c r="R4648" s="11">
        <v>62</v>
      </c>
      <c r="S4648" s="11">
        <v>23</v>
      </c>
      <c r="T4648" s="11">
        <v>177.38273175878601</v>
      </c>
      <c r="U4648" s="11">
        <v>14.258402412020301</v>
      </c>
      <c r="V4648" s="11" t="s">
        <v>56</v>
      </c>
    </row>
    <row r="4649" spans="1:22" x14ac:dyDescent="0.3">
      <c r="A4649" s="9">
        <v>45368.135416666701</v>
      </c>
      <c r="B4649" s="10">
        <v>45368</v>
      </c>
      <c r="C4649" s="11">
        <v>2024</v>
      </c>
      <c r="D4649" s="11">
        <v>3</v>
      </c>
      <c r="E4649" s="11">
        <v>17</v>
      </c>
      <c r="F4649" s="11">
        <v>3</v>
      </c>
      <c r="G4649" s="11" t="s">
        <v>66</v>
      </c>
      <c r="H4649" s="11" t="s">
        <v>65</v>
      </c>
      <c r="I4649" s="11">
        <v>40.794150590771899</v>
      </c>
      <c r="J4649" s="11">
        <v>-73.927985913795695</v>
      </c>
      <c r="K4649" s="11">
        <v>25</v>
      </c>
      <c r="L4649" s="11">
        <v>74.479863985677795</v>
      </c>
      <c r="M4649" s="11">
        <v>57.706052058570201</v>
      </c>
      <c r="N4649" s="11" t="s">
        <v>59</v>
      </c>
      <c r="O4649" s="11" t="s">
        <v>61</v>
      </c>
      <c r="P4649" s="11">
        <v>0</v>
      </c>
      <c r="Q4649" s="11">
        <v>2.6533218960503799E-2</v>
      </c>
      <c r="R4649" s="11">
        <v>63</v>
      </c>
      <c r="S4649" s="11">
        <v>41</v>
      </c>
      <c r="T4649" s="11">
        <v>380.70228504111202</v>
      </c>
      <c r="U4649" s="11">
        <v>17.122843700891199</v>
      </c>
      <c r="V4649" s="11" t="s">
        <v>63</v>
      </c>
    </row>
    <row r="4650" spans="1:22" x14ac:dyDescent="0.3">
      <c r="A4650" s="9">
        <v>45368.138888888898</v>
      </c>
      <c r="B4650" s="10">
        <v>45368</v>
      </c>
      <c r="C4650" s="11">
        <v>2024</v>
      </c>
      <c r="D4650" s="11">
        <v>3</v>
      </c>
      <c r="E4650" s="11">
        <v>17</v>
      </c>
      <c r="F4650" s="11">
        <v>3</v>
      </c>
      <c r="G4650" s="11" t="s">
        <v>66</v>
      </c>
      <c r="H4650" s="11" t="s">
        <v>65</v>
      </c>
      <c r="I4650" s="11">
        <v>40.853398169159</v>
      </c>
      <c r="J4650" s="11">
        <v>-73.9399993001539</v>
      </c>
      <c r="K4650" s="11">
        <v>31</v>
      </c>
      <c r="L4650" s="11">
        <v>22.084811282316501</v>
      </c>
      <c r="M4650" s="11">
        <v>20.588070659138701</v>
      </c>
      <c r="N4650" s="11" t="s">
        <v>57</v>
      </c>
      <c r="O4650" s="11" t="s">
        <v>55</v>
      </c>
      <c r="P4650" s="11">
        <v>0</v>
      </c>
      <c r="Q4650" s="11">
        <v>-0.13092976633549899</v>
      </c>
      <c r="R4650" s="11">
        <v>42</v>
      </c>
      <c r="S4650" s="11">
        <v>46</v>
      </c>
      <c r="T4650" s="11">
        <v>243.51704613979999</v>
      </c>
      <c r="U4650" s="11">
        <v>9.5931036611814395</v>
      </c>
      <c r="V4650" s="11" t="s">
        <v>63</v>
      </c>
    </row>
    <row r="4651" spans="1:22" x14ac:dyDescent="0.3">
      <c r="A4651" s="9">
        <v>45368.142361111102</v>
      </c>
      <c r="B4651" s="10">
        <v>45368</v>
      </c>
      <c r="C4651" s="11">
        <v>2024</v>
      </c>
      <c r="D4651" s="11">
        <v>3</v>
      </c>
      <c r="E4651" s="11">
        <v>17</v>
      </c>
      <c r="F4651" s="11">
        <v>3</v>
      </c>
      <c r="G4651" s="11" t="s">
        <v>66</v>
      </c>
      <c r="H4651" s="11" t="s">
        <v>65</v>
      </c>
      <c r="I4651" s="11">
        <v>40.716330695836902</v>
      </c>
      <c r="J4651" s="11">
        <v>-73.803961357830602</v>
      </c>
      <c r="K4651" s="11">
        <v>95</v>
      </c>
      <c r="L4651" s="11">
        <v>51.2181497550404</v>
      </c>
      <c r="M4651" s="11">
        <v>28.666232122985299</v>
      </c>
      <c r="N4651" s="11" t="s">
        <v>54</v>
      </c>
      <c r="O4651" s="11" t="s">
        <v>55</v>
      </c>
      <c r="P4651" s="11">
        <v>0</v>
      </c>
      <c r="Q4651" s="11">
        <v>0.385122021988685</v>
      </c>
      <c r="R4651" s="11">
        <v>54</v>
      </c>
      <c r="S4651" s="11">
        <v>22</v>
      </c>
      <c r="T4651" s="11">
        <v>71.357369404408999</v>
      </c>
      <c r="U4651" s="11">
        <v>9.0702415336277102</v>
      </c>
      <c r="V4651" s="11" t="s">
        <v>62</v>
      </c>
    </row>
    <row r="4652" spans="1:22" x14ac:dyDescent="0.3">
      <c r="A4652" s="9">
        <v>45368.145833333299</v>
      </c>
      <c r="B4652" s="10">
        <v>45368</v>
      </c>
      <c r="C4652" s="11">
        <v>2024</v>
      </c>
      <c r="D4652" s="11">
        <v>3</v>
      </c>
      <c r="E4652" s="11">
        <v>17</v>
      </c>
      <c r="F4652" s="11">
        <v>3</v>
      </c>
      <c r="G4652" s="11" t="s">
        <v>66</v>
      </c>
      <c r="H4652" s="11" t="s">
        <v>65</v>
      </c>
      <c r="I4652" s="11">
        <v>40.720432242682001</v>
      </c>
      <c r="J4652" s="11">
        <v>-73.931972259288997</v>
      </c>
      <c r="K4652" s="11">
        <v>41</v>
      </c>
      <c r="L4652" s="11">
        <v>61.054845097825897</v>
      </c>
      <c r="M4652" s="11">
        <v>40.881846239551599</v>
      </c>
      <c r="N4652" s="11" t="s">
        <v>59</v>
      </c>
      <c r="O4652" s="11" t="s">
        <v>60</v>
      </c>
      <c r="P4652" s="11">
        <v>0</v>
      </c>
      <c r="Q4652" s="11">
        <v>-0.97872245026500604</v>
      </c>
      <c r="R4652" s="11">
        <v>89</v>
      </c>
      <c r="S4652" s="11">
        <v>3</v>
      </c>
      <c r="T4652" s="11">
        <v>104.629679026818</v>
      </c>
      <c r="U4652" s="11">
        <v>11.3764940395499</v>
      </c>
      <c r="V4652" s="11" t="s">
        <v>62</v>
      </c>
    </row>
    <row r="4653" spans="1:22" x14ac:dyDescent="0.3">
      <c r="A4653" s="9">
        <v>45368.149305555598</v>
      </c>
      <c r="B4653" s="10">
        <v>45368</v>
      </c>
      <c r="C4653" s="11">
        <v>2024</v>
      </c>
      <c r="D4653" s="11">
        <v>3</v>
      </c>
      <c r="E4653" s="11">
        <v>17</v>
      </c>
      <c r="F4653" s="11">
        <v>3</v>
      </c>
      <c r="G4653" s="11" t="s">
        <v>66</v>
      </c>
      <c r="H4653" s="11" t="s">
        <v>65</v>
      </c>
      <c r="I4653" s="11">
        <v>40.629931685871</v>
      </c>
      <c r="J4653" s="11">
        <v>-73.924136907444407</v>
      </c>
      <c r="K4653" s="11">
        <v>168</v>
      </c>
      <c r="L4653" s="11">
        <v>58.1743710797356</v>
      </c>
      <c r="M4653" s="11">
        <v>40.968170722790703</v>
      </c>
      <c r="N4653" s="11" t="s">
        <v>57</v>
      </c>
      <c r="O4653" s="11" t="s">
        <v>58</v>
      </c>
      <c r="P4653" s="11">
        <v>0</v>
      </c>
      <c r="Q4653" s="11">
        <v>0.30411022811447502</v>
      </c>
      <c r="R4653" s="11">
        <v>13</v>
      </c>
      <c r="S4653" s="11">
        <v>42</v>
      </c>
      <c r="T4653" s="11">
        <v>282.62428844617398</v>
      </c>
      <c r="U4653" s="11">
        <v>27.560646951448</v>
      </c>
      <c r="V4653" s="11" t="s">
        <v>63</v>
      </c>
    </row>
    <row r="4654" spans="1:22" x14ac:dyDescent="0.3">
      <c r="A4654" s="9">
        <v>45368.152777777803</v>
      </c>
      <c r="B4654" s="10">
        <v>45368</v>
      </c>
      <c r="C4654" s="11">
        <v>2024</v>
      </c>
      <c r="D4654" s="11">
        <v>3</v>
      </c>
      <c r="E4654" s="11">
        <v>17</v>
      </c>
      <c r="F4654" s="11">
        <v>3</v>
      </c>
      <c r="G4654" s="11" t="s">
        <v>66</v>
      </c>
      <c r="H4654" s="11" t="s">
        <v>65</v>
      </c>
      <c r="I4654" s="11">
        <v>40.851574326341598</v>
      </c>
      <c r="J4654" s="11">
        <v>-73.989068641258996</v>
      </c>
      <c r="K4654" s="11">
        <v>158</v>
      </c>
      <c r="L4654" s="11">
        <v>45.2222864535902</v>
      </c>
      <c r="M4654" s="11">
        <v>23.014393172985699</v>
      </c>
      <c r="N4654" s="11" t="s">
        <v>57</v>
      </c>
      <c r="O4654" s="11" t="s">
        <v>60</v>
      </c>
      <c r="P4654" s="11">
        <v>0</v>
      </c>
      <c r="Q4654" s="11">
        <v>-0.45022101668932502</v>
      </c>
      <c r="R4654" s="11">
        <v>71</v>
      </c>
      <c r="S4654" s="11">
        <v>1</v>
      </c>
      <c r="T4654" s="11">
        <v>63.196967564847199</v>
      </c>
      <c r="U4654" s="11">
        <v>13.8656830782379</v>
      </c>
      <c r="V4654" s="11" t="s">
        <v>63</v>
      </c>
    </row>
    <row r="4655" spans="1:22" x14ac:dyDescent="0.3">
      <c r="A4655" s="9">
        <v>45368.15625</v>
      </c>
      <c r="B4655" s="10">
        <v>45368</v>
      </c>
      <c r="C4655" s="11">
        <v>2024</v>
      </c>
      <c r="D4655" s="11">
        <v>3</v>
      </c>
      <c r="E4655" s="11">
        <v>17</v>
      </c>
      <c r="F4655" s="11">
        <v>3</v>
      </c>
      <c r="G4655" s="11" t="s">
        <v>66</v>
      </c>
      <c r="H4655" s="11" t="s">
        <v>65</v>
      </c>
      <c r="I4655" s="11">
        <v>40.634850047975199</v>
      </c>
      <c r="J4655" s="11">
        <v>-73.777636111837595</v>
      </c>
      <c r="K4655" s="11">
        <v>63</v>
      </c>
      <c r="L4655" s="11">
        <v>60.671796012950303</v>
      </c>
      <c r="M4655" s="11">
        <v>26.0920403541786</v>
      </c>
      <c r="N4655" s="11" t="s">
        <v>54</v>
      </c>
      <c r="O4655" s="11" t="s">
        <v>58</v>
      </c>
      <c r="P4655" s="11">
        <v>0</v>
      </c>
      <c r="Q4655" s="11">
        <v>0.40359775773004503</v>
      </c>
      <c r="R4655" s="11">
        <v>61</v>
      </c>
      <c r="S4655" s="11">
        <v>27</v>
      </c>
      <c r="T4655" s="11">
        <v>203.39988712101399</v>
      </c>
      <c r="U4655" s="11">
        <v>16.465696141146701</v>
      </c>
      <c r="V4655" s="11" t="s">
        <v>62</v>
      </c>
    </row>
    <row r="4656" spans="1:22" x14ac:dyDescent="0.3">
      <c r="A4656" s="9">
        <v>45368.159722222197</v>
      </c>
      <c r="B4656" s="10">
        <v>45368</v>
      </c>
      <c r="C4656" s="11">
        <v>2024</v>
      </c>
      <c r="D4656" s="11">
        <v>3</v>
      </c>
      <c r="E4656" s="11">
        <v>17</v>
      </c>
      <c r="F4656" s="11">
        <v>3</v>
      </c>
      <c r="G4656" s="11" t="s">
        <v>66</v>
      </c>
      <c r="H4656" s="11" t="s">
        <v>65</v>
      </c>
      <c r="I4656" s="11">
        <v>40.804986116511301</v>
      </c>
      <c r="J4656" s="11">
        <v>-73.839685226196096</v>
      </c>
      <c r="K4656" s="11">
        <v>136</v>
      </c>
      <c r="L4656" s="11">
        <v>36.372756527333102</v>
      </c>
      <c r="M4656" s="11">
        <v>74.196913496353702</v>
      </c>
      <c r="N4656" s="11" t="s">
        <v>54</v>
      </c>
      <c r="O4656" s="11" t="s">
        <v>55</v>
      </c>
      <c r="P4656" s="11">
        <v>0</v>
      </c>
      <c r="Q4656" s="11">
        <v>0.17365128535414201</v>
      </c>
      <c r="R4656" s="11">
        <v>15</v>
      </c>
      <c r="S4656" s="11">
        <v>34</v>
      </c>
      <c r="T4656" s="11">
        <v>474.95829806169797</v>
      </c>
      <c r="U4656" s="11">
        <v>14.793054731789701</v>
      </c>
      <c r="V4656" s="11" t="s">
        <v>63</v>
      </c>
    </row>
    <row r="4657" spans="1:22" x14ac:dyDescent="0.3">
      <c r="A4657" s="9">
        <v>45368.163194444503</v>
      </c>
      <c r="B4657" s="10">
        <v>45368</v>
      </c>
      <c r="C4657" s="11">
        <v>2024</v>
      </c>
      <c r="D4657" s="11">
        <v>3</v>
      </c>
      <c r="E4657" s="11">
        <v>17</v>
      </c>
      <c r="F4657" s="11">
        <v>3</v>
      </c>
      <c r="G4657" s="11" t="s">
        <v>66</v>
      </c>
      <c r="H4657" s="11" t="s">
        <v>65</v>
      </c>
      <c r="I4657" s="11">
        <v>40.703298498895201</v>
      </c>
      <c r="J4657" s="11">
        <v>-73.769418107143196</v>
      </c>
      <c r="K4657" s="11">
        <v>279</v>
      </c>
      <c r="L4657" s="11">
        <v>58.537084676567503</v>
      </c>
      <c r="M4657" s="11">
        <v>60.412567332696199</v>
      </c>
      <c r="N4657" s="11" t="s">
        <v>57</v>
      </c>
      <c r="O4657" s="11" t="s">
        <v>60</v>
      </c>
      <c r="P4657" s="11">
        <v>0</v>
      </c>
      <c r="Q4657" s="11">
        <v>-5.8779494690543999E-2</v>
      </c>
      <c r="R4657" s="11">
        <v>44</v>
      </c>
      <c r="S4657" s="11">
        <v>34</v>
      </c>
      <c r="T4657" s="11">
        <v>419.92765568025402</v>
      </c>
      <c r="U4657" s="11">
        <v>14.730904200593301</v>
      </c>
      <c r="V4657" s="11" t="s">
        <v>56</v>
      </c>
    </row>
    <row r="4658" spans="1:22" x14ac:dyDescent="0.3">
      <c r="A4658" s="9">
        <v>45368.166666666701</v>
      </c>
      <c r="B4658" s="10">
        <v>45368</v>
      </c>
      <c r="C4658" s="11">
        <v>2024</v>
      </c>
      <c r="D4658" s="11">
        <v>3</v>
      </c>
      <c r="E4658" s="11">
        <v>17</v>
      </c>
      <c r="F4658" s="11">
        <v>4</v>
      </c>
      <c r="G4658" s="11" t="s">
        <v>66</v>
      </c>
      <c r="H4658" s="11" t="s">
        <v>65</v>
      </c>
      <c r="I4658" s="11">
        <v>40.711347541514797</v>
      </c>
      <c r="J4658" s="11">
        <v>-73.879527945681502</v>
      </c>
      <c r="K4658" s="11">
        <v>84</v>
      </c>
      <c r="L4658" s="11">
        <v>78.782752807461307</v>
      </c>
      <c r="M4658" s="11">
        <v>89.759842059933405</v>
      </c>
      <c r="N4658" s="11" t="s">
        <v>59</v>
      </c>
      <c r="O4658" s="11" t="s">
        <v>58</v>
      </c>
      <c r="P4658" s="11">
        <v>0</v>
      </c>
      <c r="Q4658" s="11">
        <v>-0.16960401527612701</v>
      </c>
      <c r="R4658" s="11">
        <v>62</v>
      </c>
      <c r="S4658" s="11">
        <v>48</v>
      </c>
      <c r="T4658" s="11">
        <v>303.48418008578398</v>
      </c>
      <c r="U4658" s="11">
        <v>8.4651808100035595</v>
      </c>
      <c r="V4658" s="11" t="s">
        <v>56</v>
      </c>
    </row>
    <row r="4659" spans="1:22" x14ac:dyDescent="0.3">
      <c r="A4659" s="9">
        <v>45368.170138888898</v>
      </c>
      <c r="B4659" s="10">
        <v>45368</v>
      </c>
      <c r="C4659" s="11">
        <v>2024</v>
      </c>
      <c r="D4659" s="11">
        <v>3</v>
      </c>
      <c r="E4659" s="11">
        <v>17</v>
      </c>
      <c r="F4659" s="11">
        <v>4</v>
      </c>
      <c r="G4659" s="11" t="s">
        <v>66</v>
      </c>
      <c r="H4659" s="11" t="s">
        <v>65</v>
      </c>
      <c r="I4659" s="11">
        <v>40.642943640489399</v>
      </c>
      <c r="J4659" s="11">
        <v>-73.975793669833095</v>
      </c>
      <c r="K4659" s="11">
        <v>56</v>
      </c>
      <c r="L4659" s="11">
        <v>42.738533584964301</v>
      </c>
      <c r="M4659" s="11">
        <v>88.050233652544705</v>
      </c>
      <c r="N4659" s="11" t="s">
        <v>59</v>
      </c>
      <c r="O4659" s="11" t="s">
        <v>60</v>
      </c>
      <c r="P4659" s="11">
        <v>0</v>
      </c>
      <c r="Q4659" s="11">
        <v>0.188700998311671</v>
      </c>
      <c r="R4659" s="11">
        <v>10</v>
      </c>
      <c r="S4659" s="11">
        <v>24</v>
      </c>
      <c r="T4659" s="11">
        <v>321.54864716097302</v>
      </c>
      <c r="U4659" s="11">
        <v>16.3959948666791</v>
      </c>
      <c r="V4659" s="11" t="s">
        <v>56</v>
      </c>
    </row>
    <row r="4660" spans="1:22" x14ac:dyDescent="0.3">
      <c r="A4660" s="9">
        <v>45368.173611111102</v>
      </c>
      <c r="B4660" s="10">
        <v>45368</v>
      </c>
      <c r="C4660" s="11">
        <v>2024</v>
      </c>
      <c r="D4660" s="11">
        <v>3</v>
      </c>
      <c r="E4660" s="11">
        <v>17</v>
      </c>
      <c r="F4660" s="11">
        <v>4</v>
      </c>
      <c r="G4660" s="11" t="s">
        <v>66</v>
      </c>
      <c r="H4660" s="11" t="s">
        <v>65</v>
      </c>
      <c r="I4660" s="11">
        <v>40.820224293275601</v>
      </c>
      <c r="J4660" s="11">
        <v>-73.917374175315899</v>
      </c>
      <c r="K4660" s="11">
        <v>259</v>
      </c>
      <c r="L4660" s="11">
        <v>73.171038174398404</v>
      </c>
      <c r="M4660" s="11">
        <v>12.1075668006649</v>
      </c>
      <c r="N4660" s="11" t="s">
        <v>59</v>
      </c>
      <c r="O4660" s="11" t="s">
        <v>60</v>
      </c>
      <c r="P4660" s="11">
        <v>0</v>
      </c>
      <c r="Q4660" s="11">
        <v>3.4659243933265999E-2</v>
      </c>
      <c r="R4660" s="11">
        <v>30</v>
      </c>
      <c r="S4660" s="11">
        <v>28</v>
      </c>
      <c r="T4660" s="11">
        <v>54.214921964565796</v>
      </c>
      <c r="U4660" s="11">
        <v>20.936451237663999</v>
      </c>
      <c r="V4660" s="11" t="s">
        <v>56</v>
      </c>
    </row>
    <row r="4661" spans="1:22" x14ac:dyDescent="0.3">
      <c r="A4661" s="9">
        <v>45368.177083333299</v>
      </c>
      <c r="B4661" s="10">
        <v>45368</v>
      </c>
      <c r="C4661" s="11">
        <v>2024</v>
      </c>
      <c r="D4661" s="11">
        <v>3</v>
      </c>
      <c r="E4661" s="11">
        <v>17</v>
      </c>
      <c r="F4661" s="11">
        <v>4</v>
      </c>
      <c r="G4661" s="11" t="s">
        <v>66</v>
      </c>
      <c r="H4661" s="11" t="s">
        <v>65</v>
      </c>
      <c r="I4661" s="11">
        <v>40.784011066378497</v>
      </c>
      <c r="J4661" s="11">
        <v>-73.770775856339299</v>
      </c>
      <c r="K4661" s="11">
        <v>260</v>
      </c>
      <c r="L4661" s="11">
        <v>9.4609070325314395</v>
      </c>
      <c r="M4661" s="11">
        <v>44.643281033538898</v>
      </c>
      <c r="N4661" s="11" t="s">
        <v>54</v>
      </c>
      <c r="O4661" s="11" t="s">
        <v>61</v>
      </c>
      <c r="P4661" s="11">
        <v>0</v>
      </c>
      <c r="Q4661" s="11">
        <v>-3.7807781102658401E-2</v>
      </c>
      <c r="R4661" s="11">
        <v>47</v>
      </c>
      <c r="S4661" s="11">
        <v>15</v>
      </c>
      <c r="T4661" s="11">
        <v>106.630557952874</v>
      </c>
      <c r="U4661" s="11">
        <v>11.8340179392499</v>
      </c>
      <c r="V4661" s="11" t="s">
        <v>56</v>
      </c>
    </row>
    <row r="4662" spans="1:22" x14ac:dyDescent="0.3">
      <c r="A4662" s="9">
        <v>45368.180555555598</v>
      </c>
      <c r="B4662" s="10">
        <v>45368</v>
      </c>
      <c r="C4662" s="11">
        <v>2024</v>
      </c>
      <c r="D4662" s="11">
        <v>3</v>
      </c>
      <c r="E4662" s="11">
        <v>17</v>
      </c>
      <c r="F4662" s="11">
        <v>4</v>
      </c>
      <c r="G4662" s="11" t="s">
        <v>66</v>
      </c>
      <c r="H4662" s="11" t="s">
        <v>65</v>
      </c>
      <c r="I4662" s="11">
        <v>40.851300554122297</v>
      </c>
      <c r="J4662" s="11">
        <v>-73.818802116300503</v>
      </c>
      <c r="K4662" s="11">
        <v>36</v>
      </c>
      <c r="L4662" s="11">
        <v>74.900697598649103</v>
      </c>
      <c r="M4662" s="11">
        <v>30.733609281807901</v>
      </c>
      <c r="N4662" s="11" t="s">
        <v>57</v>
      </c>
      <c r="O4662" s="11" t="s">
        <v>61</v>
      </c>
      <c r="P4662" s="11">
        <v>0</v>
      </c>
      <c r="Q4662" s="11">
        <v>0.64082715961002501</v>
      </c>
      <c r="R4662" s="11">
        <v>47</v>
      </c>
      <c r="S4662" s="11">
        <v>7</v>
      </c>
      <c r="T4662" s="11">
        <v>244.583416525469</v>
      </c>
      <c r="U4662" s="11">
        <v>20.7477661140828</v>
      </c>
      <c r="V4662" s="11" t="s">
        <v>62</v>
      </c>
    </row>
    <row r="4663" spans="1:22" x14ac:dyDescent="0.3">
      <c r="A4663" s="9">
        <v>45368.184027777803</v>
      </c>
      <c r="B4663" s="10">
        <v>45368</v>
      </c>
      <c r="C4663" s="11">
        <v>2024</v>
      </c>
      <c r="D4663" s="11">
        <v>3</v>
      </c>
      <c r="E4663" s="11">
        <v>17</v>
      </c>
      <c r="F4663" s="11">
        <v>4</v>
      </c>
      <c r="G4663" s="11" t="s">
        <v>66</v>
      </c>
      <c r="H4663" s="11" t="s">
        <v>65</v>
      </c>
      <c r="I4663" s="11">
        <v>40.856813180778197</v>
      </c>
      <c r="J4663" s="11">
        <v>-73.723409682518806</v>
      </c>
      <c r="K4663" s="11">
        <v>243</v>
      </c>
      <c r="L4663" s="11">
        <v>5.7867295358541302</v>
      </c>
      <c r="M4663" s="11">
        <v>99.136787015183998</v>
      </c>
      <c r="N4663" s="11" t="s">
        <v>59</v>
      </c>
      <c r="O4663" s="11" t="s">
        <v>61</v>
      </c>
      <c r="P4663" s="11">
        <v>0</v>
      </c>
      <c r="Q4663" s="11">
        <v>-1.79231636267362E-3</v>
      </c>
      <c r="R4663" s="11">
        <v>43</v>
      </c>
      <c r="S4663" s="11">
        <v>19</v>
      </c>
      <c r="T4663" s="11">
        <v>114.48667595335201</v>
      </c>
      <c r="U4663" s="11">
        <v>12.281735286706301</v>
      </c>
      <c r="V4663" s="11" t="s">
        <v>56</v>
      </c>
    </row>
    <row r="4664" spans="1:22" x14ac:dyDescent="0.3">
      <c r="A4664" s="9">
        <v>45368.1875</v>
      </c>
      <c r="B4664" s="10">
        <v>45368</v>
      </c>
      <c r="C4664" s="11">
        <v>2024</v>
      </c>
      <c r="D4664" s="11">
        <v>3</v>
      </c>
      <c r="E4664" s="11">
        <v>17</v>
      </c>
      <c r="F4664" s="11">
        <v>4</v>
      </c>
      <c r="G4664" s="11" t="s">
        <v>66</v>
      </c>
      <c r="H4664" s="11" t="s">
        <v>65</v>
      </c>
      <c r="I4664" s="11">
        <v>40.677988536054997</v>
      </c>
      <c r="J4664" s="11">
        <v>-73.960706388573598</v>
      </c>
      <c r="K4664" s="11">
        <v>155</v>
      </c>
      <c r="L4664" s="11">
        <v>10.270943204715399</v>
      </c>
      <c r="M4664" s="11">
        <v>72.341418878998397</v>
      </c>
      <c r="N4664" s="11" t="s">
        <v>57</v>
      </c>
      <c r="O4664" s="11" t="s">
        <v>58</v>
      </c>
      <c r="P4664" s="11">
        <v>0</v>
      </c>
      <c r="Q4664" s="11">
        <v>0.814052153587142</v>
      </c>
      <c r="R4664" s="11">
        <v>13</v>
      </c>
      <c r="S4664" s="11">
        <v>1</v>
      </c>
      <c r="T4664" s="11">
        <v>346.90438782418897</v>
      </c>
      <c r="U4664" s="11">
        <v>28.3210981695469</v>
      </c>
      <c r="V4664" s="11" t="s">
        <v>56</v>
      </c>
    </row>
    <row r="4665" spans="1:22" x14ac:dyDescent="0.3">
      <c r="A4665" s="9">
        <v>45368.190972222197</v>
      </c>
      <c r="B4665" s="10">
        <v>45368</v>
      </c>
      <c r="C4665" s="11">
        <v>2024</v>
      </c>
      <c r="D4665" s="11">
        <v>3</v>
      </c>
      <c r="E4665" s="11">
        <v>17</v>
      </c>
      <c r="F4665" s="11">
        <v>4</v>
      </c>
      <c r="G4665" s="11" t="s">
        <v>66</v>
      </c>
      <c r="H4665" s="11" t="s">
        <v>65</v>
      </c>
      <c r="I4665" s="11">
        <v>40.862322069863801</v>
      </c>
      <c r="J4665" s="11">
        <v>-73.981452153346297</v>
      </c>
      <c r="K4665" s="11">
        <v>202</v>
      </c>
      <c r="L4665" s="11">
        <v>28.375272367224799</v>
      </c>
      <c r="M4665" s="11">
        <v>80.592863113082601</v>
      </c>
      <c r="N4665" s="11" t="s">
        <v>54</v>
      </c>
      <c r="O4665" s="11" t="s">
        <v>58</v>
      </c>
      <c r="P4665" s="11">
        <v>0</v>
      </c>
      <c r="Q4665" s="11">
        <v>0.21052790721851899</v>
      </c>
      <c r="R4665" s="11">
        <v>69</v>
      </c>
      <c r="S4665" s="11">
        <v>23</v>
      </c>
      <c r="T4665" s="11">
        <v>140.348365998394</v>
      </c>
      <c r="U4665" s="11">
        <v>8.4998547779541695</v>
      </c>
      <c r="V4665" s="11" t="s">
        <v>56</v>
      </c>
    </row>
    <row r="4666" spans="1:22" x14ac:dyDescent="0.3">
      <c r="A4666" s="9">
        <v>45368.194444444503</v>
      </c>
      <c r="B4666" s="10">
        <v>45368</v>
      </c>
      <c r="C4666" s="11">
        <v>2024</v>
      </c>
      <c r="D4666" s="11">
        <v>3</v>
      </c>
      <c r="E4666" s="11">
        <v>17</v>
      </c>
      <c r="F4666" s="11">
        <v>4</v>
      </c>
      <c r="G4666" s="11" t="s">
        <v>66</v>
      </c>
      <c r="H4666" s="11" t="s">
        <v>65</v>
      </c>
      <c r="I4666" s="11">
        <v>40.789786401454599</v>
      </c>
      <c r="J4666" s="11">
        <v>-73.804272878198702</v>
      </c>
      <c r="K4666" s="11">
        <v>107</v>
      </c>
      <c r="L4666" s="11">
        <v>33.482499446333797</v>
      </c>
      <c r="M4666" s="11">
        <v>25.877514743502498</v>
      </c>
      <c r="N4666" s="11" t="s">
        <v>57</v>
      </c>
      <c r="O4666" s="11" t="s">
        <v>60</v>
      </c>
      <c r="P4666" s="11">
        <v>0</v>
      </c>
      <c r="Q4666" s="11">
        <v>0.41470931276584</v>
      </c>
      <c r="R4666" s="11">
        <v>10</v>
      </c>
      <c r="S4666" s="11">
        <v>20</v>
      </c>
      <c r="T4666" s="11">
        <v>469.69414434596501</v>
      </c>
      <c r="U4666" s="11">
        <v>7.2030747903458803</v>
      </c>
      <c r="V4666" s="11" t="s">
        <v>63</v>
      </c>
    </row>
    <row r="4667" spans="1:22" x14ac:dyDescent="0.3">
      <c r="A4667" s="9">
        <v>45368.197916666701</v>
      </c>
      <c r="B4667" s="10">
        <v>45368</v>
      </c>
      <c r="C4667" s="11">
        <v>2024</v>
      </c>
      <c r="D4667" s="11">
        <v>3</v>
      </c>
      <c r="E4667" s="11">
        <v>17</v>
      </c>
      <c r="F4667" s="11">
        <v>4</v>
      </c>
      <c r="G4667" s="11" t="s">
        <v>66</v>
      </c>
      <c r="H4667" s="11" t="s">
        <v>65</v>
      </c>
      <c r="I4667" s="11">
        <v>40.823125254162903</v>
      </c>
      <c r="J4667" s="11">
        <v>-73.8461054049681</v>
      </c>
      <c r="K4667" s="11">
        <v>77</v>
      </c>
      <c r="L4667" s="11">
        <v>71.048381444699103</v>
      </c>
      <c r="M4667" s="11">
        <v>77.643738853096494</v>
      </c>
      <c r="N4667" s="11" t="s">
        <v>57</v>
      </c>
      <c r="O4667" s="11" t="s">
        <v>55</v>
      </c>
      <c r="P4667" s="11">
        <v>0</v>
      </c>
      <c r="Q4667" s="11">
        <v>0.70135503640306895</v>
      </c>
      <c r="R4667" s="11">
        <v>54</v>
      </c>
      <c r="S4667" s="11">
        <v>40</v>
      </c>
      <c r="T4667" s="11">
        <v>369.58106104999001</v>
      </c>
      <c r="U4667" s="11">
        <v>15.4908169240225</v>
      </c>
      <c r="V4667" s="11" t="s">
        <v>63</v>
      </c>
    </row>
    <row r="4668" spans="1:22" x14ac:dyDescent="0.3">
      <c r="A4668" s="9">
        <v>45368.201388888898</v>
      </c>
      <c r="B4668" s="10">
        <v>45368</v>
      </c>
      <c r="C4668" s="11">
        <v>2024</v>
      </c>
      <c r="D4668" s="11">
        <v>3</v>
      </c>
      <c r="E4668" s="11">
        <v>17</v>
      </c>
      <c r="F4668" s="11">
        <v>4</v>
      </c>
      <c r="G4668" s="11" t="s">
        <v>66</v>
      </c>
      <c r="H4668" s="11" t="s">
        <v>65</v>
      </c>
      <c r="I4668" s="11">
        <v>40.833382836614803</v>
      </c>
      <c r="J4668" s="11">
        <v>-73.853148814174205</v>
      </c>
      <c r="K4668" s="11">
        <v>247</v>
      </c>
      <c r="L4668" s="11">
        <v>9.4169386464910794</v>
      </c>
      <c r="M4668" s="11">
        <v>71.573668169336997</v>
      </c>
      <c r="N4668" s="11" t="s">
        <v>54</v>
      </c>
      <c r="O4668" s="11" t="s">
        <v>60</v>
      </c>
      <c r="P4668" s="11">
        <v>0</v>
      </c>
      <c r="Q4668" s="11">
        <v>-0.97691773570537999</v>
      </c>
      <c r="R4668" s="11">
        <v>55</v>
      </c>
      <c r="S4668" s="11">
        <v>7</v>
      </c>
      <c r="T4668" s="11">
        <v>299.57588116972602</v>
      </c>
      <c r="U4668" s="11">
        <v>20.7916317615305</v>
      </c>
      <c r="V4668" s="11" t="s">
        <v>56</v>
      </c>
    </row>
    <row r="4669" spans="1:22" x14ac:dyDescent="0.3">
      <c r="A4669" s="9">
        <v>45368.204861111102</v>
      </c>
      <c r="B4669" s="10">
        <v>45368</v>
      </c>
      <c r="C4669" s="11">
        <v>2024</v>
      </c>
      <c r="D4669" s="11">
        <v>3</v>
      </c>
      <c r="E4669" s="11">
        <v>17</v>
      </c>
      <c r="F4669" s="11">
        <v>4</v>
      </c>
      <c r="G4669" s="11" t="s">
        <v>66</v>
      </c>
      <c r="H4669" s="11" t="s">
        <v>65</v>
      </c>
      <c r="I4669" s="11">
        <v>40.639624497506603</v>
      </c>
      <c r="J4669" s="11">
        <v>-73.759506014269405</v>
      </c>
      <c r="K4669" s="11">
        <v>31</v>
      </c>
      <c r="L4669" s="11">
        <v>55.718852955823202</v>
      </c>
      <c r="M4669" s="11">
        <v>32.972334569781502</v>
      </c>
      <c r="N4669" s="11" t="s">
        <v>54</v>
      </c>
      <c r="O4669" s="11" t="s">
        <v>55</v>
      </c>
      <c r="P4669" s="11">
        <v>1</v>
      </c>
      <c r="Q4669" s="11">
        <v>-0.90650173267920997</v>
      </c>
      <c r="R4669" s="11">
        <v>93</v>
      </c>
      <c r="S4669" s="11">
        <v>14</v>
      </c>
      <c r="T4669" s="11">
        <v>407.97059837482198</v>
      </c>
      <c r="U4669" s="11">
        <v>23.908691504537099</v>
      </c>
      <c r="V4669" s="11" t="s">
        <v>56</v>
      </c>
    </row>
    <row r="4670" spans="1:22" x14ac:dyDescent="0.3">
      <c r="A4670" s="9">
        <v>45368.208333333299</v>
      </c>
      <c r="B4670" s="10">
        <v>45368</v>
      </c>
      <c r="C4670" s="11">
        <v>2024</v>
      </c>
      <c r="D4670" s="11">
        <v>3</v>
      </c>
      <c r="E4670" s="11">
        <v>17</v>
      </c>
      <c r="F4670" s="11">
        <v>5</v>
      </c>
      <c r="G4670" s="11" t="s">
        <v>66</v>
      </c>
      <c r="H4670" s="11" t="s">
        <v>65</v>
      </c>
      <c r="I4670" s="11">
        <v>40.836523587014</v>
      </c>
      <c r="J4670" s="11">
        <v>-73.9571594221878</v>
      </c>
      <c r="K4670" s="11">
        <v>180</v>
      </c>
      <c r="L4670" s="11">
        <v>17.012427464388399</v>
      </c>
      <c r="M4670" s="11">
        <v>71.426687887533603</v>
      </c>
      <c r="N4670" s="11" t="s">
        <v>54</v>
      </c>
      <c r="O4670" s="11" t="s">
        <v>55</v>
      </c>
      <c r="P4670" s="11">
        <v>0</v>
      </c>
      <c r="Q4670" s="11">
        <v>-0.92789497586742897</v>
      </c>
      <c r="R4670" s="11">
        <v>44</v>
      </c>
      <c r="S4670" s="11">
        <v>6</v>
      </c>
      <c r="T4670" s="11">
        <v>263.75575031451302</v>
      </c>
      <c r="U4670" s="11">
        <v>21.154515281842599</v>
      </c>
      <c r="V4670" s="11" t="s">
        <v>56</v>
      </c>
    </row>
    <row r="4671" spans="1:22" x14ac:dyDescent="0.3">
      <c r="A4671" s="9">
        <v>45368.211805555598</v>
      </c>
      <c r="B4671" s="10">
        <v>45368</v>
      </c>
      <c r="C4671" s="11">
        <v>2024</v>
      </c>
      <c r="D4671" s="11">
        <v>3</v>
      </c>
      <c r="E4671" s="11">
        <v>17</v>
      </c>
      <c r="F4671" s="11">
        <v>5</v>
      </c>
      <c r="G4671" s="11" t="s">
        <v>66</v>
      </c>
      <c r="H4671" s="11" t="s">
        <v>65</v>
      </c>
      <c r="I4671" s="11">
        <v>40.701713852730101</v>
      </c>
      <c r="J4671" s="11">
        <v>-73.950486602264306</v>
      </c>
      <c r="K4671" s="11">
        <v>287</v>
      </c>
      <c r="L4671" s="11">
        <v>56.393124506847101</v>
      </c>
      <c r="M4671" s="11">
        <v>40.477962994828502</v>
      </c>
      <c r="N4671" s="11" t="s">
        <v>54</v>
      </c>
      <c r="O4671" s="11" t="s">
        <v>60</v>
      </c>
      <c r="P4671" s="11">
        <v>0</v>
      </c>
      <c r="Q4671" s="11">
        <v>-0.46266037770094498</v>
      </c>
      <c r="R4671" s="11">
        <v>17</v>
      </c>
      <c r="S4671" s="11">
        <v>45</v>
      </c>
      <c r="T4671" s="11">
        <v>94.283056906676293</v>
      </c>
      <c r="U4671" s="11">
        <v>22.4501310158244</v>
      </c>
      <c r="V4671" s="11" t="s">
        <v>56</v>
      </c>
    </row>
    <row r="4672" spans="1:22" x14ac:dyDescent="0.3">
      <c r="A4672" s="9">
        <v>45368.215277777803</v>
      </c>
      <c r="B4672" s="10">
        <v>45368</v>
      </c>
      <c r="C4672" s="11">
        <v>2024</v>
      </c>
      <c r="D4672" s="11">
        <v>3</v>
      </c>
      <c r="E4672" s="11">
        <v>17</v>
      </c>
      <c r="F4672" s="11">
        <v>5</v>
      </c>
      <c r="G4672" s="11" t="s">
        <v>66</v>
      </c>
      <c r="H4672" s="11" t="s">
        <v>65</v>
      </c>
      <c r="I4672" s="11">
        <v>40.689757585537201</v>
      </c>
      <c r="J4672" s="11">
        <v>-73.873589106749805</v>
      </c>
      <c r="K4672" s="11">
        <v>193</v>
      </c>
      <c r="L4672" s="11">
        <v>60.202249951619997</v>
      </c>
      <c r="M4672" s="11">
        <v>34.409534099227898</v>
      </c>
      <c r="N4672" s="11" t="s">
        <v>54</v>
      </c>
      <c r="O4672" s="11" t="s">
        <v>60</v>
      </c>
      <c r="P4672" s="11">
        <v>0</v>
      </c>
      <c r="Q4672" s="11">
        <v>-0.75761786716207102</v>
      </c>
      <c r="R4672" s="11">
        <v>12</v>
      </c>
      <c r="S4672" s="11">
        <v>26</v>
      </c>
      <c r="T4672" s="11">
        <v>269.08829654940399</v>
      </c>
      <c r="U4672" s="11">
        <v>5.3348534216901502</v>
      </c>
      <c r="V4672" s="11" t="s">
        <v>63</v>
      </c>
    </row>
    <row r="4673" spans="1:22" x14ac:dyDescent="0.3">
      <c r="A4673" s="9">
        <v>45368.21875</v>
      </c>
      <c r="B4673" s="10">
        <v>45368</v>
      </c>
      <c r="C4673" s="11">
        <v>2024</v>
      </c>
      <c r="D4673" s="11">
        <v>3</v>
      </c>
      <c r="E4673" s="11">
        <v>17</v>
      </c>
      <c r="F4673" s="11">
        <v>5</v>
      </c>
      <c r="G4673" s="11" t="s">
        <v>66</v>
      </c>
      <c r="H4673" s="11" t="s">
        <v>65</v>
      </c>
      <c r="I4673" s="11">
        <v>40.703199687871397</v>
      </c>
      <c r="J4673" s="11">
        <v>-73.956274351510899</v>
      </c>
      <c r="K4673" s="11">
        <v>244</v>
      </c>
      <c r="L4673" s="11">
        <v>27.565682048729698</v>
      </c>
      <c r="M4673" s="11">
        <v>43.345036962108601</v>
      </c>
      <c r="N4673" s="11" t="s">
        <v>59</v>
      </c>
      <c r="O4673" s="11" t="s">
        <v>58</v>
      </c>
      <c r="P4673" s="11">
        <v>0</v>
      </c>
      <c r="Q4673" s="11">
        <v>-0.33009034192502801</v>
      </c>
      <c r="R4673" s="11">
        <v>98</v>
      </c>
      <c r="S4673" s="11">
        <v>49</v>
      </c>
      <c r="T4673" s="11">
        <v>251.622658261797</v>
      </c>
      <c r="U4673" s="11">
        <v>6.2775049869875996</v>
      </c>
      <c r="V4673" s="11" t="s">
        <v>56</v>
      </c>
    </row>
    <row r="4674" spans="1:22" x14ac:dyDescent="0.3">
      <c r="A4674" s="9">
        <v>45368.222222222197</v>
      </c>
      <c r="B4674" s="10">
        <v>45368</v>
      </c>
      <c r="C4674" s="11">
        <v>2024</v>
      </c>
      <c r="D4674" s="11">
        <v>3</v>
      </c>
      <c r="E4674" s="11">
        <v>17</v>
      </c>
      <c r="F4674" s="11">
        <v>5</v>
      </c>
      <c r="G4674" s="11" t="s">
        <v>66</v>
      </c>
      <c r="H4674" s="11" t="s">
        <v>65</v>
      </c>
      <c r="I4674" s="11">
        <v>40.713548049146702</v>
      </c>
      <c r="J4674" s="11">
        <v>-73.843391786210901</v>
      </c>
      <c r="K4674" s="11">
        <v>47</v>
      </c>
      <c r="L4674" s="11">
        <v>37.097516630548597</v>
      </c>
      <c r="M4674" s="11">
        <v>15.946200912539</v>
      </c>
      <c r="N4674" s="11" t="s">
        <v>59</v>
      </c>
      <c r="O4674" s="11" t="s">
        <v>55</v>
      </c>
      <c r="P4674" s="11">
        <v>0</v>
      </c>
      <c r="Q4674" s="11">
        <v>8.0940291146370802E-2</v>
      </c>
      <c r="R4674" s="11">
        <v>32</v>
      </c>
      <c r="S4674" s="11">
        <v>22</v>
      </c>
      <c r="T4674" s="11">
        <v>224.751079580788</v>
      </c>
      <c r="U4674" s="11">
        <v>20.559413957023299</v>
      </c>
      <c r="V4674" s="11" t="s">
        <v>63</v>
      </c>
    </row>
    <row r="4675" spans="1:22" x14ac:dyDescent="0.3">
      <c r="A4675" s="9">
        <v>45368.225694444503</v>
      </c>
      <c r="B4675" s="10">
        <v>45368</v>
      </c>
      <c r="C4675" s="11">
        <v>2024</v>
      </c>
      <c r="D4675" s="11">
        <v>3</v>
      </c>
      <c r="E4675" s="11">
        <v>17</v>
      </c>
      <c r="F4675" s="11">
        <v>5</v>
      </c>
      <c r="G4675" s="11" t="s">
        <v>66</v>
      </c>
      <c r="H4675" s="11" t="s">
        <v>65</v>
      </c>
      <c r="I4675" s="11">
        <v>40.872930939934299</v>
      </c>
      <c r="J4675" s="11">
        <v>-73.782845276131795</v>
      </c>
      <c r="K4675" s="11">
        <v>92</v>
      </c>
      <c r="L4675" s="11">
        <v>45.195449131089603</v>
      </c>
      <c r="M4675" s="11">
        <v>78.293523374957303</v>
      </c>
      <c r="N4675" s="11" t="s">
        <v>54</v>
      </c>
      <c r="O4675" s="11" t="s">
        <v>60</v>
      </c>
      <c r="P4675" s="11">
        <v>0</v>
      </c>
      <c r="Q4675" s="11">
        <v>-0.70172389930196</v>
      </c>
      <c r="R4675" s="11">
        <v>96</v>
      </c>
      <c r="S4675" s="11">
        <v>36</v>
      </c>
      <c r="T4675" s="11">
        <v>236.42717911972699</v>
      </c>
      <c r="U4675" s="11">
        <v>5.6186540140378201</v>
      </c>
      <c r="V4675" s="11" t="s">
        <v>63</v>
      </c>
    </row>
    <row r="4676" spans="1:22" x14ac:dyDescent="0.3">
      <c r="A4676" s="9">
        <v>45368.229166666701</v>
      </c>
      <c r="B4676" s="10">
        <v>45368</v>
      </c>
      <c r="C4676" s="11">
        <v>2024</v>
      </c>
      <c r="D4676" s="11">
        <v>3</v>
      </c>
      <c r="E4676" s="11">
        <v>17</v>
      </c>
      <c r="F4676" s="11">
        <v>5</v>
      </c>
      <c r="G4676" s="11" t="s">
        <v>66</v>
      </c>
      <c r="H4676" s="11" t="s">
        <v>65</v>
      </c>
      <c r="I4676" s="11">
        <v>40.755301819879101</v>
      </c>
      <c r="J4676" s="11">
        <v>-73.870666994065999</v>
      </c>
      <c r="K4676" s="11">
        <v>59</v>
      </c>
      <c r="L4676" s="11">
        <v>21.824523428283499</v>
      </c>
      <c r="M4676" s="11">
        <v>12.487135931257001</v>
      </c>
      <c r="N4676" s="11" t="s">
        <v>57</v>
      </c>
      <c r="O4676" s="11" t="s">
        <v>58</v>
      </c>
      <c r="P4676" s="11">
        <v>0</v>
      </c>
      <c r="Q4676" s="11">
        <v>0.86160774471674695</v>
      </c>
      <c r="R4676" s="11">
        <v>8</v>
      </c>
      <c r="S4676" s="11">
        <v>6</v>
      </c>
      <c r="T4676" s="11">
        <v>487.06409489546002</v>
      </c>
      <c r="U4676" s="11">
        <v>20.040781946783301</v>
      </c>
      <c r="V4676" s="11" t="s">
        <v>63</v>
      </c>
    </row>
    <row r="4677" spans="1:22" x14ac:dyDescent="0.3">
      <c r="A4677" s="9">
        <v>45368.232638888898</v>
      </c>
      <c r="B4677" s="10">
        <v>45368</v>
      </c>
      <c r="C4677" s="11">
        <v>2024</v>
      </c>
      <c r="D4677" s="11">
        <v>3</v>
      </c>
      <c r="E4677" s="11">
        <v>17</v>
      </c>
      <c r="F4677" s="11">
        <v>5</v>
      </c>
      <c r="G4677" s="11" t="s">
        <v>66</v>
      </c>
      <c r="H4677" s="11" t="s">
        <v>65</v>
      </c>
      <c r="I4677" s="11">
        <v>40.824095285981798</v>
      </c>
      <c r="J4677" s="11">
        <v>-73.8282554710554</v>
      </c>
      <c r="K4677" s="11">
        <v>209</v>
      </c>
      <c r="L4677" s="11">
        <v>78.923374053917001</v>
      </c>
      <c r="M4677" s="11">
        <v>98.005100724098995</v>
      </c>
      <c r="N4677" s="11" t="s">
        <v>57</v>
      </c>
      <c r="O4677" s="11" t="s">
        <v>58</v>
      </c>
      <c r="P4677" s="11">
        <v>0</v>
      </c>
      <c r="Q4677" s="11">
        <v>1.7353226465775601E-2</v>
      </c>
      <c r="R4677" s="11">
        <v>69</v>
      </c>
      <c r="S4677" s="11">
        <v>36</v>
      </c>
      <c r="T4677" s="11">
        <v>460.85392324081198</v>
      </c>
      <c r="U4677" s="11">
        <v>27.033826216075099</v>
      </c>
      <c r="V4677" s="11" t="s">
        <v>56</v>
      </c>
    </row>
    <row r="4678" spans="1:22" x14ac:dyDescent="0.3">
      <c r="A4678" s="9">
        <v>45368.236111111102</v>
      </c>
      <c r="B4678" s="10">
        <v>45368</v>
      </c>
      <c r="C4678" s="11">
        <v>2024</v>
      </c>
      <c r="D4678" s="11">
        <v>3</v>
      </c>
      <c r="E4678" s="11">
        <v>17</v>
      </c>
      <c r="F4678" s="11">
        <v>5</v>
      </c>
      <c r="G4678" s="11" t="s">
        <v>66</v>
      </c>
      <c r="H4678" s="11" t="s">
        <v>65</v>
      </c>
      <c r="I4678" s="11">
        <v>40.789971549077997</v>
      </c>
      <c r="J4678" s="11">
        <v>-73.953708962591193</v>
      </c>
      <c r="K4678" s="11">
        <v>64</v>
      </c>
      <c r="L4678" s="11">
        <v>10.492355756950801</v>
      </c>
      <c r="M4678" s="11">
        <v>32.1497911625505</v>
      </c>
      <c r="N4678" s="11" t="s">
        <v>54</v>
      </c>
      <c r="O4678" s="11" t="s">
        <v>55</v>
      </c>
      <c r="P4678" s="11">
        <v>0</v>
      </c>
      <c r="Q4678" s="11">
        <v>-0.32306667541413397</v>
      </c>
      <c r="R4678" s="11">
        <v>63</v>
      </c>
      <c r="S4678" s="11">
        <v>29</v>
      </c>
      <c r="T4678" s="11">
        <v>283.08265633893001</v>
      </c>
      <c r="U4678" s="11">
        <v>13.862897694532499</v>
      </c>
      <c r="V4678" s="11" t="s">
        <v>56</v>
      </c>
    </row>
    <row r="4679" spans="1:22" x14ac:dyDescent="0.3">
      <c r="A4679" s="9">
        <v>45368.239583333299</v>
      </c>
      <c r="B4679" s="10">
        <v>45368</v>
      </c>
      <c r="C4679" s="11">
        <v>2024</v>
      </c>
      <c r="D4679" s="11">
        <v>3</v>
      </c>
      <c r="E4679" s="11">
        <v>17</v>
      </c>
      <c r="F4679" s="11">
        <v>5</v>
      </c>
      <c r="G4679" s="11" t="s">
        <v>66</v>
      </c>
      <c r="H4679" s="11" t="s">
        <v>65</v>
      </c>
      <c r="I4679" s="11">
        <v>40.752309992446698</v>
      </c>
      <c r="J4679" s="11">
        <v>-73.937500618392804</v>
      </c>
      <c r="K4679" s="11">
        <v>127</v>
      </c>
      <c r="L4679" s="11">
        <v>28.661571782300399</v>
      </c>
      <c r="M4679" s="11">
        <v>68.152197594306699</v>
      </c>
      <c r="N4679" s="11" t="s">
        <v>54</v>
      </c>
      <c r="O4679" s="11" t="s">
        <v>60</v>
      </c>
      <c r="P4679" s="11">
        <v>0</v>
      </c>
      <c r="Q4679" s="11">
        <v>-0.77904637049225001</v>
      </c>
      <c r="R4679" s="11">
        <v>61</v>
      </c>
      <c r="S4679" s="11">
        <v>39</v>
      </c>
      <c r="T4679" s="11">
        <v>468.19114931866102</v>
      </c>
      <c r="U4679" s="11">
        <v>27.719856587875402</v>
      </c>
      <c r="V4679" s="11" t="s">
        <v>63</v>
      </c>
    </row>
    <row r="4680" spans="1:22" x14ac:dyDescent="0.3">
      <c r="A4680" s="9">
        <v>45368.243055555598</v>
      </c>
      <c r="B4680" s="10">
        <v>45368</v>
      </c>
      <c r="C4680" s="11">
        <v>2024</v>
      </c>
      <c r="D4680" s="11">
        <v>3</v>
      </c>
      <c r="E4680" s="11">
        <v>17</v>
      </c>
      <c r="F4680" s="11">
        <v>5</v>
      </c>
      <c r="G4680" s="11" t="s">
        <v>66</v>
      </c>
      <c r="H4680" s="11" t="s">
        <v>65</v>
      </c>
      <c r="I4680" s="11">
        <v>40.617152352938199</v>
      </c>
      <c r="J4680" s="11">
        <v>-73.947100963335899</v>
      </c>
      <c r="K4680" s="11">
        <v>235</v>
      </c>
      <c r="L4680" s="11">
        <v>14.8422728620051</v>
      </c>
      <c r="M4680" s="11">
        <v>52.455794404403697</v>
      </c>
      <c r="N4680" s="11" t="s">
        <v>54</v>
      </c>
      <c r="O4680" s="11" t="s">
        <v>58</v>
      </c>
      <c r="P4680" s="11">
        <v>0</v>
      </c>
      <c r="Q4680" s="11">
        <v>-0.92055906810949595</v>
      </c>
      <c r="R4680" s="11">
        <v>80</v>
      </c>
      <c r="S4680" s="11">
        <v>49</v>
      </c>
      <c r="T4680" s="11">
        <v>356.026908559969</v>
      </c>
      <c r="U4680" s="11">
        <v>5.0490176518008401</v>
      </c>
      <c r="V4680" s="11" t="s">
        <v>56</v>
      </c>
    </row>
    <row r="4681" spans="1:22" x14ac:dyDescent="0.3">
      <c r="A4681" s="9">
        <v>45368.246527777803</v>
      </c>
      <c r="B4681" s="10">
        <v>45368</v>
      </c>
      <c r="C4681" s="11">
        <v>2024</v>
      </c>
      <c r="D4681" s="11">
        <v>3</v>
      </c>
      <c r="E4681" s="11">
        <v>17</v>
      </c>
      <c r="F4681" s="11">
        <v>5</v>
      </c>
      <c r="G4681" s="11" t="s">
        <v>66</v>
      </c>
      <c r="H4681" s="11" t="s">
        <v>65</v>
      </c>
      <c r="I4681" s="11">
        <v>40.685703847432102</v>
      </c>
      <c r="J4681" s="11">
        <v>-73.984674554996502</v>
      </c>
      <c r="K4681" s="11">
        <v>275</v>
      </c>
      <c r="L4681" s="11">
        <v>34.627208688665299</v>
      </c>
      <c r="M4681" s="11">
        <v>41.922106714085601</v>
      </c>
      <c r="N4681" s="11" t="s">
        <v>57</v>
      </c>
      <c r="O4681" s="11" t="s">
        <v>60</v>
      </c>
      <c r="P4681" s="11">
        <v>0</v>
      </c>
      <c r="Q4681" s="11">
        <v>4.5318424391055802E-2</v>
      </c>
      <c r="R4681" s="11">
        <v>69</v>
      </c>
      <c r="S4681" s="11">
        <v>5</v>
      </c>
      <c r="T4681" s="11">
        <v>410.14428652975403</v>
      </c>
      <c r="U4681" s="11">
        <v>29.306660794668002</v>
      </c>
      <c r="V4681" s="11" t="s">
        <v>56</v>
      </c>
    </row>
    <row r="4682" spans="1:22" x14ac:dyDescent="0.3">
      <c r="A4682" s="9">
        <v>45368.25</v>
      </c>
      <c r="B4682" s="10">
        <v>45368</v>
      </c>
      <c r="C4682" s="11">
        <v>2024</v>
      </c>
      <c r="D4682" s="11">
        <v>3</v>
      </c>
      <c r="E4682" s="11">
        <v>17</v>
      </c>
      <c r="F4682" s="11">
        <v>6</v>
      </c>
      <c r="G4682" s="11" t="s">
        <v>66</v>
      </c>
      <c r="H4682" s="11" t="s">
        <v>65</v>
      </c>
      <c r="I4682" s="11">
        <v>40.832488750361598</v>
      </c>
      <c r="J4682" s="11">
        <v>-73.750932376026597</v>
      </c>
      <c r="K4682" s="11">
        <v>241</v>
      </c>
      <c r="L4682" s="11">
        <v>39.161868334729</v>
      </c>
      <c r="M4682" s="11">
        <v>16.854562029194</v>
      </c>
      <c r="N4682" s="11" t="s">
        <v>57</v>
      </c>
      <c r="O4682" s="11" t="s">
        <v>55</v>
      </c>
      <c r="P4682" s="11">
        <v>0</v>
      </c>
      <c r="Q4682" s="11">
        <v>-0.58827659605124905</v>
      </c>
      <c r="R4682" s="11">
        <v>39</v>
      </c>
      <c r="S4682" s="11">
        <v>4</v>
      </c>
      <c r="T4682" s="11">
        <v>205.97112038697799</v>
      </c>
      <c r="U4682" s="11">
        <v>28.591611337315701</v>
      </c>
      <c r="V4682" s="11" t="s">
        <v>56</v>
      </c>
    </row>
    <row r="4683" spans="1:22" x14ac:dyDescent="0.3">
      <c r="A4683" s="9">
        <v>45368.253472222197</v>
      </c>
      <c r="B4683" s="10">
        <v>45368</v>
      </c>
      <c r="C4683" s="11">
        <v>2024</v>
      </c>
      <c r="D4683" s="11">
        <v>3</v>
      </c>
      <c r="E4683" s="11">
        <v>17</v>
      </c>
      <c r="F4683" s="11">
        <v>6</v>
      </c>
      <c r="G4683" s="11" t="s">
        <v>66</v>
      </c>
      <c r="H4683" s="11" t="s">
        <v>65</v>
      </c>
      <c r="I4683" s="11">
        <v>40.7778228411199</v>
      </c>
      <c r="J4683" s="11">
        <v>-73.787682786763199</v>
      </c>
      <c r="K4683" s="11">
        <v>203</v>
      </c>
      <c r="L4683" s="11">
        <v>17.842730994555598</v>
      </c>
      <c r="M4683" s="11">
        <v>40.618415082463997</v>
      </c>
      <c r="N4683" s="11" t="s">
        <v>59</v>
      </c>
      <c r="O4683" s="11" t="s">
        <v>61</v>
      </c>
      <c r="P4683" s="11">
        <v>0</v>
      </c>
      <c r="Q4683" s="11">
        <v>-0.44775239476628498</v>
      </c>
      <c r="R4683" s="11">
        <v>54</v>
      </c>
      <c r="S4683" s="11">
        <v>37</v>
      </c>
      <c r="T4683" s="11">
        <v>466.38631098261698</v>
      </c>
      <c r="U4683" s="11">
        <v>13.8719436521763</v>
      </c>
      <c r="V4683" s="11" t="s">
        <v>56</v>
      </c>
    </row>
    <row r="4684" spans="1:22" x14ac:dyDescent="0.3">
      <c r="A4684" s="9">
        <v>45368.256944444503</v>
      </c>
      <c r="B4684" s="10">
        <v>45368</v>
      </c>
      <c r="C4684" s="11">
        <v>2024</v>
      </c>
      <c r="D4684" s="11">
        <v>3</v>
      </c>
      <c r="E4684" s="11">
        <v>17</v>
      </c>
      <c r="F4684" s="11">
        <v>6</v>
      </c>
      <c r="G4684" s="11" t="s">
        <v>66</v>
      </c>
      <c r="H4684" s="11" t="s">
        <v>65</v>
      </c>
      <c r="I4684" s="11">
        <v>40.802105406461202</v>
      </c>
      <c r="J4684" s="11">
        <v>-73.730017383008004</v>
      </c>
      <c r="K4684" s="11">
        <v>200</v>
      </c>
      <c r="L4684" s="11">
        <v>61.411076500755499</v>
      </c>
      <c r="M4684" s="11">
        <v>41.558373697721798</v>
      </c>
      <c r="N4684" s="11" t="s">
        <v>59</v>
      </c>
      <c r="O4684" s="11" t="s">
        <v>58</v>
      </c>
      <c r="P4684" s="11">
        <v>1</v>
      </c>
      <c r="Q4684" s="11">
        <v>0.57745177671493098</v>
      </c>
      <c r="R4684" s="11">
        <v>65</v>
      </c>
      <c r="S4684" s="11">
        <v>33</v>
      </c>
      <c r="T4684" s="11">
        <v>231.84198462186799</v>
      </c>
      <c r="U4684" s="11">
        <v>28.812676464928799</v>
      </c>
      <c r="V4684" s="11" t="s">
        <v>56</v>
      </c>
    </row>
    <row r="4685" spans="1:22" x14ac:dyDescent="0.3">
      <c r="A4685" s="9">
        <v>45368.260416666701</v>
      </c>
      <c r="B4685" s="10">
        <v>45368</v>
      </c>
      <c r="C4685" s="11">
        <v>2024</v>
      </c>
      <c r="D4685" s="11">
        <v>3</v>
      </c>
      <c r="E4685" s="11">
        <v>17</v>
      </c>
      <c r="F4685" s="11">
        <v>6</v>
      </c>
      <c r="G4685" s="11" t="s">
        <v>66</v>
      </c>
      <c r="H4685" s="11" t="s">
        <v>65</v>
      </c>
      <c r="I4685" s="11">
        <v>40.631905743062603</v>
      </c>
      <c r="J4685" s="11">
        <v>-73.931987685578306</v>
      </c>
      <c r="K4685" s="11">
        <v>212</v>
      </c>
      <c r="L4685" s="11">
        <v>76.190488792529393</v>
      </c>
      <c r="M4685" s="11">
        <v>29.367263682623399</v>
      </c>
      <c r="N4685" s="11" t="s">
        <v>59</v>
      </c>
      <c r="O4685" s="11" t="s">
        <v>55</v>
      </c>
      <c r="P4685" s="11">
        <v>1</v>
      </c>
      <c r="Q4685" s="11">
        <v>-0.15561716895132099</v>
      </c>
      <c r="R4685" s="11">
        <v>74</v>
      </c>
      <c r="S4685" s="11">
        <v>3</v>
      </c>
      <c r="T4685" s="11">
        <v>112.544352858447</v>
      </c>
      <c r="U4685" s="11">
        <v>6.1641672904762599</v>
      </c>
      <c r="V4685" s="11" t="s">
        <v>56</v>
      </c>
    </row>
    <row r="4686" spans="1:22" x14ac:dyDescent="0.3">
      <c r="A4686" s="9">
        <v>45368.263888888898</v>
      </c>
      <c r="B4686" s="10">
        <v>45368</v>
      </c>
      <c r="C4686" s="11">
        <v>2024</v>
      </c>
      <c r="D4686" s="11">
        <v>3</v>
      </c>
      <c r="E4686" s="11">
        <v>17</v>
      </c>
      <c r="F4686" s="11">
        <v>6</v>
      </c>
      <c r="G4686" s="11" t="s">
        <v>66</v>
      </c>
      <c r="H4686" s="11" t="s">
        <v>65</v>
      </c>
      <c r="I4686" s="11">
        <v>40.681921696158803</v>
      </c>
      <c r="J4686" s="11">
        <v>-73.886626371076005</v>
      </c>
      <c r="K4686" s="11">
        <v>250</v>
      </c>
      <c r="L4686" s="11">
        <v>25.561205566874701</v>
      </c>
      <c r="M4686" s="11">
        <v>86.693871960660303</v>
      </c>
      <c r="N4686" s="11" t="s">
        <v>59</v>
      </c>
      <c r="O4686" s="11" t="s">
        <v>61</v>
      </c>
      <c r="P4686" s="11">
        <v>1</v>
      </c>
      <c r="Q4686" s="11">
        <v>-0.98007844331362903</v>
      </c>
      <c r="R4686" s="11">
        <v>32</v>
      </c>
      <c r="S4686" s="11">
        <v>0</v>
      </c>
      <c r="T4686" s="11">
        <v>429.968994373839</v>
      </c>
      <c r="U4686" s="11">
        <v>10.552898985910799</v>
      </c>
      <c r="V4686" s="11" t="s">
        <v>56</v>
      </c>
    </row>
    <row r="4687" spans="1:22" x14ac:dyDescent="0.3">
      <c r="A4687" s="9">
        <v>45368.267361111102</v>
      </c>
      <c r="B4687" s="10">
        <v>45368</v>
      </c>
      <c r="C4687" s="11">
        <v>2024</v>
      </c>
      <c r="D4687" s="11">
        <v>3</v>
      </c>
      <c r="E4687" s="11">
        <v>17</v>
      </c>
      <c r="F4687" s="11">
        <v>6</v>
      </c>
      <c r="G4687" s="11" t="s">
        <v>66</v>
      </c>
      <c r="H4687" s="11" t="s">
        <v>65</v>
      </c>
      <c r="I4687" s="11">
        <v>40.653796903429701</v>
      </c>
      <c r="J4687" s="11">
        <v>-73.921855792267607</v>
      </c>
      <c r="K4687" s="11">
        <v>183</v>
      </c>
      <c r="L4687" s="11">
        <v>39.945600111494898</v>
      </c>
      <c r="M4687" s="11">
        <v>89.786954435251005</v>
      </c>
      <c r="N4687" s="11" t="s">
        <v>54</v>
      </c>
      <c r="O4687" s="11" t="s">
        <v>58</v>
      </c>
      <c r="P4687" s="11">
        <v>0</v>
      </c>
      <c r="Q4687" s="11">
        <v>0.99404348401311504</v>
      </c>
      <c r="R4687" s="11">
        <v>77</v>
      </c>
      <c r="S4687" s="11">
        <v>48</v>
      </c>
      <c r="T4687" s="11">
        <v>439.66354206696298</v>
      </c>
      <c r="U4687" s="11">
        <v>17.337407135179799</v>
      </c>
      <c r="V4687" s="11" t="s">
        <v>56</v>
      </c>
    </row>
    <row r="4688" spans="1:22" x14ac:dyDescent="0.3">
      <c r="A4688" s="9">
        <v>45368.270833333299</v>
      </c>
      <c r="B4688" s="10">
        <v>45368</v>
      </c>
      <c r="C4688" s="11">
        <v>2024</v>
      </c>
      <c r="D4688" s="11">
        <v>3</v>
      </c>
      <c r="E4688" s="11">
        <v>17</v>
      </c>
      <c r="F4688" s="11">
        <v>6</v>
      </c>
      <c r="G4688" s="11" t="s">
        <v>66</v>
      </c>
      <c r="H4688" s="11" t="s">
        <v>65</v>
      </c>
      <c r="I4688" s="11">
        <v>40.713424776332701</v>
      </c>
      <c r="J4688" s="11">
        <v>-73.785482696242298</v>
      </c>
      <c r="K4688" s="11">
        <v>235</v>
      </c>
      <c r="L4688" s="11">
        <v>63.377118284877596</v>
      </c>
      <c r="M4688" s="11">
        <v>78.665832383179705</v>
      </c>
      <c r="N4688" s="11" t="s">
        <v>59</v>
      </c>
      <c r="O4688" s="11" t="s">
        <v>55</v>
      </c>
      <c r="P4688" s="11">
        <v>0</v>
      </c>
      <c r="Q4688" s="11">
        <v>0.95700316536616004</v>
      </c>
      <c r="R4688" s="11">
        <v>75</v>
      </c>
      <c r="S4688" s="11">
        <v>36</v>
      </c>
      <c r="T4688" s="11">
        <v>400.47427542568198</v>
      </c>
      <c r="U4688" s="11">
        <v>27.711221329743498</v>
      </c>
      <c r="V4688" s="11" t="s">
        <v>56</v>
      </c>
    </row>
    <row r="4689" spans="1:22" x14ac:dyDescent="0.3">
      <c r="A4689" s="9">
        <v>45368.274305555598</v>
      </c>
      <c r="B4689" s="10">
        <v>45368</v>
      </c>
      <c r="C4689" s="11">
        <v>2024</v>
      </c>
      <c r="D4689" s="11">
        <v>3</v>
      </c>
      <c r="E4689" s="11">
        <v>17</v>
      </c>
      <c r="F4689" s="11">
        <v>6</v>
      </c>
      <c r="G4689" s="11" t="s">
        <v>66</v>
      </c>
      <c r="H4689" s="11" t="s">
        <v>65</v>
      </c>
      <c r="I4689" s="11">
        <v>40.635856721872102</v>
      </c>
      <c r="J4689" s="11">
        <v>-73.729932941924702</v>
      </c>
      <c r="K4689" s="11">
        <v>79</v>
      </c>
      <c r="L4689" s="11">
        <v>74.213969516768103</v>
      </c>
      <c r="M4689" s="11">
        <v>27.081558627951399</v>
      </c>
      <c r="N4689" s="11" t="s">
        <v>54</v>
      </c>
      <c r="O4689" s="11" t="s">
        <v>55</v>
      </c>
      <c r="P4689" s="11">
        <v>0</v>
      </c>
      <c r="Q4689" s="11">
        <v>0.18427246446234999</v>
      </c>
      <c r="R4689" s="11">
        <v>8</v>
      </c>
      <c r="S4689" s="11">
        <v>13</v>
      </c>
      <c r="T4689" s="11">
        <v>190.368588181852</v>
      </c>
      <c r="U4689" s="11">
        <v>17.417352214492301</v>
      </c>
      <c r="V4689" s="11" t="s">
        <v>62</v>
      </c>
    </row>
    <row r="4690" spans="1:22" x14ac:dyDescent="0.3">
      <c r="A4690" s="9">
        <v>45368.277777777803</v>
      </c>
      <c r="B4690" s="10">
        <v>45368</v>
      </c>
      <c r="C4690" s="11">
        <v>2024</v>
      </c>
      <c r="D4690" s="11">
        <v>3</v>
      </c>
      <c r="E4690" s="11">
        <v>17</v>
      </c>
      <c r="F4690" s="11">
        <v>6</v>
      </c>
      <c r="G4690" s="11" t="s">
        <v>66</v>
      </c>
      <c r="H4690" s="11" t="s">
        <v>65</v>
      </c>
      <c r="I4690" s="11">
        <v>40.630244710816299</v>
      </c>
      <c r="J4690" s="11">
        <v>-73.9613983310322</v>
      </c>
      <c r="K4690" s="11">
        <v>299</v>
      </c>
      <c r="L4690" s="11">
        <v>43.913533222175801</v>
      </c>
      <c r="M4690" s="11">
        <v>61.361586814395501</v>
      </c>
      <c r="N4690" s="11" t="s">
        <v>59</v>
      </c>
      <c r="O4690" s="11" t="s">
        <v>60</v>
      </c>
      <c r="P4690" s="11">
        <v>0</v>
      </c>
      <c r="Q4690" s="11">
        <v>-0.25857218567698997</v>
      </c>
      <c r="R4690" s="11">
        <v>27</v>
      </c>
      <c r="S4690" s="11">
        <v>46</v>
      </c>
      <c r="T4690" s="11">
        <v>137.469603426823</v>
      </c>
      <c r="U4690" s="11">
        <v>28.358564897633499</v>
      </c>
      <c r="V4690" s="11" t="s">
        <v>56</v>
      </c>
    </row>
    <row r="4691" spans="1:22" x14ac:dyDescent="0.3">
      <c r="A4691" s="9">
        <v>45368.28125</v>
      </c>
      <c r="B4691" s="10">
        <v>45368</v>
      </c>
      <c r="C4691" s="11">
        <v>2024</v>
      </c>
      <c r="D4691" s="11">
        <v>3</v>
      </c>
      <c r="E4691" s="11">
        <v>17</v>
      </c>
      <c r="F4691" s="11">
        <v>6</v>
      </c>
      <c r="G4691" s="11" t="s">
        <v>66</v>
      </c>
      <c r="H4691" s="11" t="s">
        <v>65</v>
      </c>
      <c r="I4691" s="11">
        <v>40.866689896052698</v>
      </c>
      <c r="J4691" s="11">
        <v>-73.891242856073504</v>
      </c>
      <c r="K4691" s="11">
        <v>59</v>
      </c>
      <c r="L4691" s="11">
        <v>79.5541794812479</v>
      </c>
      <c r="M4691" s="11">
        <v>25.670419305966998</v>
      </c>
      <c r="N4691" s="11" t="s">
        <v>54</v>
      </c>
      <c r="O4691" s="11" t="s">
        <v>61</v>
      </c>
      <c r="P4691" s="11">
        <v>0</v>
      </c>
      <c r="Q4691" s="11">
        <v>8.8258231436923795E-2</v>
      </c>
      <c r="R4691" s="11">
        <v>84</v>
      </c>
      <c r="S4691" s="11">
        <v>22</v>
      </c>
      <c r="T4691" s="11">
        <v>482.50408655710999</v>
      </c>
      <c r="U4691" s="11">
        <v>28.924252098218702</v>
      </c>
      <c r="V4691" s="11" t="s">
        <v>62</v>
      </c>
    </row>
    <row r="4692" spans="1:22" x14ac:dyDescent="0.3">
      <c r="A4692" s="9">
        <v>45368.284722222197</v>
      </c>
      <c r="B4692" s="10">
        <v>45368</v>
      </c>
      <c r="C4692" s="11">
        <v>2024</v>
      </c>
      <c r="D4692" s="11">
        <v>3</v>
      </c>
      <c r="E4692" s="11">
        <v>17</v>
      </c>
      <c r="F4692" s="11">
        <v>6</v>
      </c>
      <c r="G4692" s="11" t="s">
        <v>66</v>
      </c>
      <c r="H4692" s="11" t="s">
        <v>65</v>
      </c>
      <c r="I4692" s="11">
        <v>40.809589900655901</v>
      </c>
      <c r="J4692" s="11">
        <v>-73.729701674772897</v>
      </c>
      <c r="K4692" s="11">
        <v>209</v>
      </c>
      <c r="L4692" s="11">
        <v>11.373622960226101</v>
      </c>
      <c r="M4692" s="11">
        <v>10.0101454695934</v>
      </c>
      <c r="N4692" s="11" t="s">
        <v>57</v>
      </c>
      <c r="O4692" s="11" t="s">
        <v>58</v>
      </c>
      <c r="P4692" s="11">
        <v>0</v>
      </c>
      <c r="Q4692" s="11">
        <v>-0.87105714566869197</v>
      </c>
      <c r="R4692" s="11">
        <v>50</v>
      </c>
      <c r="S4692" s="11">
        <v>42</v>
      </c>
      <c r="T4692" s="11">
        <v>423.12376498600997</v>
      </c>
      <c r="U4692" s="11">
        <v>19.620439060279399</v>
      </c>
      <c r="V4692" s="11" t="s">
        <v>56</v>
      </c>
    </row>
    <row r="4693" spans="1:22" x14ac:dyDescent="0.3">
      <c r="A4693" s="9">
        <v>45368.288194444503</v>
      </c>
      <c r="B4693" s="10">
        <v>45368</v>
      </c>
      <c r="C4693" s="11">
        <v>2024</v>
      </c>
      <c r="D4693" s="11">
        <v>3</v>
      </c>
      <c r="E4693" s="11">
        <v>17</v>
      </c>
      <c r="F4693" s="11">
        <v>6</v>
      </c>
      <c r="G4693" s="11" t="s">
        <v>66</v>
      </c>
      <c r="H4693" s="11" t="s">
        <v>65</v>
      </c>
      <c r="I4693" s="11">
        <v>40.617089828214198</v>
      </c>
      <c r="J4693" s="11">
        <v>-73.904783055615994</v>
      </c>
      <c r="K4693" s="11">
        <v>252</v>
      </c>
      <c r="L4693" s="11">
        <v>47.943190996516698</v>
      </c>
      <c r="M4693" s="11">
        <v>27.2983787210825</v>
      </c>
      <c r="N4693" s="11" t="s">
        <v>59</v>
      </c>
      <c r="O4693" s="11" t="s">
        <v>61</v>
      </c>
      <c r="P4693" s="11">
        <v>0</v>
      </c>
      <c r="Q4693" s="11">
        <v>0.54718972121845899</v>
      </c>
      <c r="R4693" s="11">
        <v>93</v>
      </c>
      <c r="S4693" s="11">
        <v>9</v>
      </c>
      <c r="T4693" s="11">
        <v>82.999244295030707</v>
      </c>
      <c r="U4693" s="11">
        <v>16.916888244403001</v>
      </c>
      <c r="V4693" s="11" t="s">
        <v>56</v>
      </c>
    </row>
    <row r="4694" spans="1:22" x14ac:dyDescent="0.3">
      <c r="A4694" s="9">
        <v>45368.291666666701</v>
      </c>
      <c r="B4694" s="10">
        <v>45368</v>
      </c>
      <c r="C4694" s="11">
        <v>2024</v>
      </c>
      <c r="D4694" s="11">
        <v>3</v>
      </c>
      <c r="E4694" s="11">
        <v>17</v>
      </c>
      <c r="F4694" s="11">
        <v>7</v>
      </c>
      <c r="G4694" s="11" t="s">
        <v>66</v>
      </c>
      <c r="H4694" s="11" t="s">
        <v>65</v>
      </c>
      <c r="I4694" s="11">
        <v>40.681498370895497</v>
      </c>
      <c r="J4694" s="11">
        <v>-73.709647780643294</v>
      </c>
      <c r="K4694" s="11">
        <v>238</v>
      </c>
      <c r="L4694" s="11">
        <v>30.031784099576399</v>
      </c>
      <c r="M4694" s="11">
        <v>75.921707340619093</v>
      </c>
      <c r="N4694" s="11" t="s">
        <v>54</v>
      </c>
      <c r="O4694" s="11" t="s">
        <v>61</v>
      </c>
      <c r="P4694" s="11">
        <v>0</v>
      </c>
      <c r="Q4694" s="11">
        <v>0.26269654023755701</v>
      </c>
      <c r="R4694" s="11">
        <v>9</v>
      </c>
      <c r="S4694" s="11">
        <v>42</v>
      </c>
      <c r="T4694" s="11">
        <v>165.35772005750599</v>
      </c>
      <c r="U4694" s="11">
        <v>16.4029653480642</v>
      </c>
      <c r="V4694" s="11" t="s">
        <v>56</v>
      </c>
    </row>
    <row r="4695" spans="1:22" x14ac:dyDescent="0.3">
      <c r="A4695" s="9">
        <v>45368.295138888898</v>
      </c>
      <c r="B4695" s="10">
        <v>45368</v>
      </c>
      <c r="C4695" s="11">
        <v>2024</v>
      </c>
      <c r="D4695" s="11">
        <v>3</v>
      </c>
      <c r="E4695" s="11">
        <v>17</v>
      </c>
      <c r="F4695" s="11">
        <v>7</v>
      </c>
      <c r="G4695" s="11" t="s">
        <v>66</v>
      </c>
      <c r="H4695" s="11" t="s">
        <v>65</v>
      </c>
      <c r="I4695" s="11">
        <v>40.834149628818302</v>
      </c>
      <c r="J4695" s="11">
        <v>-73.855834278163599</v>
      </c>
      <c r="K4695" s="11">
        <v>159</v>
      </c>
      <c r="L4695" s="11">
        <v>30.553598312207502</v>
      </c>
      <c r="M4695" s="11">
        <v>72.996730018957194</v>
      </c>
      <c r="N4695" s="11" t="s">
        <v>57</v>
      </c>
      <c r="O4695" s="11" t="s">
        <v>61</v>
      </c>
      <c r="P4695" s="11">
        <v>1</v>
      </c>
      <c r="Q4695" s="11">
        <v>0.459269968609827</v>
      </c>
      <c r="R4695" s="11">
        <v>1</v>
      </c>
      <c r="S4695" s="11">
        <v>27</v>
      </c>
      <c r="T4695" s="11">
        <v>422.68201429731101</v>
      </c>
      <c r="U4695" s="11">
        <v>9.30372250792907</v>
      </c>
      <c r="V4695" s="11" t="s">
        <v>56</v>
      </c>
    </row>
    <row r="4696" spans="1:22" x14ac:dyDescent="0.3">
      <c r="A4696" s="9">
        <v>45368.298611111102</v>
      </c>
      <c r="B4696" s="10">
        <v>45368</v>
      </c>
      <c r="C4696" s="11">
        <v>2024</v>
      </c>
      <c r="D4696" s="11">
        <v>3</v>
      </c>
      <c r="E4696" s="11">
        <v>17</v>
      </c>
      <c r="F4696" s="11">
        <v>7</v>
      </c>
      <c r="G4696" s="11" t="s">
        <v>66</v>
      </c>
      <c r="H4696" s="11" t="s">
        <v>65</v>
      </c>
      <c r="I4696" s="11">
        <v>40.8321480857092</v>
      </c>
      <c r="J4696" s="11">
        <v>-73.779489666754102</v>
      </c>
      <c r="K4696" s="11">
        <v>259</v>
      </c>
      <c r="L4696" s="11">
        <v>39.801289882620303</v>
      </c>
      <c r="M4696" s="11">
        <v>23.723588434357701</v>
      </c>
      <c r="N4696" s="11" t="s">
        <v>59</v>
      </c>
      <c r="O4696" s="11" t="s">
        <v>55</v>
      </c>
      <c r="P4696" s="11">
        <v>0</v>
      </c>
      <c r="Q4696" s="11">
        <v>0.474465374871336</v>
      </c>
      <c r="R4696" s="11">
        <v>84</v>
      </c>
      <c r="S4696" s="11">
        <v>24</v>
      </c>
      <c r="T4696" s="11">
        <v>418.88431262750402</v>
      </c>
      <c r="U4696" s="11">
        <v>11.729880082953899</v>
      </c>
      <c r="V4696" s="11" t="s">
        <v>56</v>
      </c>
    </row>
    <row r="4697" spans="1:22" x14ac:dyDescent="0.3">
      <c r="A4697" s="9">
        <v>45368.302083333299</v>
      </c>
      <c r="B4697" s="10">
        <v>45368</v>
      </c>
      <c r="C4697" s="11">
        <v>2024</v>
      </c>
      <c r="D4697" s="11">
        <v>3</v>
      </c>
      <c r="E4697" s="11">
        <v>17</v>
      </c>
      <c r="F4697" s="11">
        <v>7</v>
      </c>
      <c r="G4697" s="11" t="s">
        <v>66</v>
      </c>
      <c r="H4697" s="11" t="s">
        <v>65</v>
      </c>
      <c r="I4697" s="11">
        <v>40.857984793401798</v>
      </c>
      <c r="J4697" s="11">
        <v>-73.954774635040806</v>
      </c>
      <c r="K4697" s="11">
        <v>155</v>
      </c>
      <c r="L4697" s="11">
        <v>19.690101152231101</v>
      </c>
      <c r="M4697" s="11">
        <v>29.548436706794799</v>
      </c>
      <c r="N4697" s="11" t="s">
        <v>57</v>
      </c>
      <c r="O4697" s="11" t="s">
        <v>55</v>
      </c>
      <c r="P4697" s="11">
        <v>0</v>
      </c>
      <c r="Q4697" s="11">
        <v>5.7830219329978803E-2</v>
      </c>
      <c r="R4697" s="11">
        <v>36</v>
      </c>
      <c r="S4697" s="11">
        <v>12</v>
      </c>
      <c r="T4697" s="11">
        <v>202.52676694419199</v>
      </c>
      <c r="U4697" s="11">
        <v>7.4471110535224998</v>
      </c>
      <c r="V4697" s="11" t="s">
        <v>56</v>
      </c>
    </row>
    <row r="4698" spans="1:22" x14ac:dyDescent="0.3">
      <c r="A4698" s="9">
        <v>45368.305555555598</v>
      </c>
      <c r="B4698" s="10">
        <v>45368</v>
      </c>
      <c r="C4698" s="11">
        <v>2024</v>
      </c>
      <c r="D4698" s="11">
        <v>3</v>
      </c>
      <c r="E4698" s="11">
        <v>17</v>
      </c>
      <c r="F4698" s="11">
        <v>7</v>
      </c>
      <c r="G4698" s="11" t="s">
        <v>66</v>
      </c>
      <c r="H4698" s="11" t="s">
        <v>65</v>
      </c>
      <c r="I4698" s="11">
        <v>40.705956112938402</v>
      </c>
      <c r="J4698" s="11">
        <v>-73.840204211710699</v>
      </c>
      <c r="K4698" s="11">
        <v>191</v>
      </c>
      <c r="L4698" s="11">
        <v>66.292207837692402</v>
      </c>
      <c r="M4698" s="11">
        <v>15.677804913951199</v>
      </c>
      <c r="N4698" s="11" t="s">
        <v>57</v>
      </c>
      <c r="O4698" s="11" t="s">
        <v>61</v>
      </c>
      <c r="P4698" s="11">
        <v>0</v>
      </c>
      <c r="Q4698" s="11">
        <v>-0.71834601472564696</v>
      </c>
      <c r="R4698" s="11">
        <v>2</v>
      </c>
      <c r="S4698" s="11">
        <v>12</v>
      </c>
      <c r="T4698" s="11">
        <v>270.87268249059701</v>
      </c>
      <c r="U4698" s="11">
        <v>12.8169014246798</v>
      </c>
      <c r="V4698" s="11" t="s">
        <v>63</v>
      </c>
    </row>
    <row r="4699" spans="1:22" x14ac:dyDescent="0.3">
      <c r="A4699" s="9">
        <v>45368.309027777803</v>
      </c>
      <c r="B4699" s="10">
        <v>45368</v>
      </c>
      <c r="C4699" s="11">
        <v>2024</v>
      </c>
      <c r="D4699" s="11">
        <v>3</v>
      </c>
      <c r="E4699" s="11">
        <v>17</v>
      </c>
      <c r="F4699" s="11">
        <v>7</v>
      </c>
      <c r="G4699" s="11" t="s">
        <v>66</v>
      </c>
      <c r="H4699" s="11" t="s">
        <v>65</v>
      </c>
      <c r="I4699" s="11">
        <v>40.895474259320601</v>
      </c>
      <c r="J4699" s="11">
        <v>-73.781792137524306</v>
      </c>
      <c r="K4699" s="11">
        <v>243</v>
      </c>
      <c r="L4699" s="11">
        <v>34.490361709343397</v>
      </c>
      <c r="M4699" s="11">
        <v>21.380997505018801</v>
      </c>
      <c r="N4699" s="11" t="s">
        <v>57</v>
      </c>
      <c r="O4699" s="11" t="s">
        <v>58</v>
      </c>
      <c r="P4699" s="11">
        <v>1</v>
      </c>
      <c r="Q4699" s="11">
        <v>0.144481757177151</v>
      </c>
      <c r="R4699" s="11">
        <v>79</v>
      </c>
      <c r="S4699" s="11">
        <v>34</v>
      </c>
      <c r="T4699" s="11">
        <v>290.18842746891403</v>
      </c>
      <c r="U4699" s="11">
        <v>15.930308922872101</v>
      </c>
      <c r="V4699" s="11" t="s">
        <v>56</v>
      </c>
    </row>
    <row r="4700" spans="1:22" x14ac:dyDescent="0.3">
      <c r="A4700" s="9">
        <v>45368.3125</v>
      </c>
      <c r="B4700" s="10">
        <v>45368</v>
      </c>
      <c r="C4700" s="11">
        <v>2024</v>
      </c>
      <c r="D4700" s="11">
        <v>3</v>
      </c>
      <c r="E4700" s="11">
        <v>17</v>
      </c>
      <c r="F4700" s="11">
        <v>7</v>
      </c>
      <c r="G4700" s="11" t="s">
        <v>66</v>
      </c>
      <c r="H4700" s="11" t="s">
        <v>65</v>
      </c>
      <c r="I4700" s="11">
        <v>40.727710426925903</v>
      </c>
      <c r="J4700" s="11">
        <v>-73.889185586959996</v>
      </c>
      <c r="K4700" s="11">
        <v>213</v>
      </c>
      <c r="L4700" s="11">
        <v>18.461297116316</v>
      </c>
      <c r="M4700" s="11">
        <v>69.038690268419899</v>
      </c>
      <c r="N4700" s="11" t="s">
        <v>59</v>
      </c>
      <c r="O4700" s="11" t="s">
        <v>61</v>
      </c>
      <c r="P4700" s="11">
        <v>1</v>
      </c>
      <c r="Q4700" s="11">
        <v>0.32824904540768801</v>
      </c>
      <c r="R4700" s="11">
        <v>12</v>
      </c>
      <c r="S4700" s="11">
        <v>26</v>
      </c>
      <c r="T4700" s="11">
        <v>458.18958888985497</v>
      </c>
      <c r="U4700" s="11">
        <v>29.777741240587901</v>
      </c>
      <c r="V4700" s="11" t="s">
        <v>56</v>
      </c>
    </row>
    <row r="4701" spans="1:22" x14ac:dyDescent="0.3">
      <c r="A4701" s="9">
        <v>45368.315972222197</v>
      </c>
      <c r="B4701" s="10">
        <v>45368</v>
      </c>
      <c r="C4701" s="11">
        <v>2024</v>
      </c>
      <c r="D4701" s="11">
        <v>3</v>
      </c>
      <c r="E4701" s="11">
        <v>17</v>
      </c>
      <c r="F4701" s="11">
        <v>7</v>
      </c>
      <c r="G4701" s="11" t="s">
        <v>66</v>
      </c>
      <c r="H4701" s="11" t="s">
        <v>65</v>
      </c>
      <c r="I4701" s="11">
        <v>40.781121360842597</v>
      </c>
      <c r="J4701" s="11">
        <v>-73.795914546761495</v>
      </c>
      <c r="K4701" s="11">
        <v>116</v>
      </c>
      <c r="L4701" s="11">
        <v>31.375800146976001</v>
      </c>
      <c r="M4701" s="11">
        <v>69.544211128465705</v>
      </c>
      <c r="N4701" s="11" t="s">
        <v>59</v>
      </c>
      <c r="O4701" s="11" t="s">
        <v>61</v>
      </c>
      <c r="P4701" s="11">
        <v>0</v>
      </c>
      <c r="Q4701" s="11">
        <v>-0.94821075021949697</v>
      </c>
      <c r="R4701" s="11">
        <v>42</v>
      </c>
      <c r="S4701" s="11">
        <v>29</v>
      </c>
      <c r="T4701" s="11">
        <v>348.09037173812402</v>
      </c>
      <c r="U4701" s="11">
        <v>14.449600216457201</v>
      </c>
      <c r="V4701" s="11" t="s">
        <v>63</v>
      </c>
    </row>
    <row r="4702" spans="1:22" x14ac:dyDescent="0.3">
      <c r="A4702" s="9">
        <v>45368.319444444503</v>
      </c>
      <c r="B4702" s="10">
        <v>45368</v>
      </c>
      <c r="C4702" s="11">
        <v>2024</v>
      </c>
      <c r="D4702" s="11">
        <v>3</v>
      </c>
      <c r="E4702" s="11">
        <v>17</v>
      </c>
      <c r="F4702" s="11">
        <v>7</v>
      </c>
      <c r="G4702" s="11" t="s">
        <v>66</v>
      </c>
      <c r="H4702" s="11" t="s">
        <v>65</v>
      </c>
      <c r="I4702" s="11">
        <v>40.630638166657299</v>
      </c>
      <c r="J4702" s="11">
        <v>-73.772178916647306</v>
      </c>
      <c r="K4702" s="11">
        <v>92</v>
      </c>
      <c r="L4702" s="11">
        <v>53.608736369959999</v>
      </c>
      <c r="M4702" s="11">
        <v>10.627340834781601</v>
      </c>
      <c r="N4702" s="11" t="s">
        <v>54</v>
      </c>
      <c r="O4702" s="11" t="s">
        <v>55</v>
      </c>
      <c r="P4702" s="11">
        <v>0</v>
      </c>
      <c r="Q4702" s="11">
        <v>0.95155592794308896</v>
      </c>
      <c r="R4702" s="11">
        <v>52</v>
      </c>
      <c r="S4702" s="11">
        <v>4</v>
      </c>
      <c r="T4702" s="11">
        <v>389.615812524094</v>
      </c>
      <c r="U4702" s="11">
        <v>24.167491677224</v>
      </c>
      <c r="V4702" s="11" t="s">
        <v>62</v>
      </c>
    </row>
    <row r="4703" spans="1:22" x14ac:dyDescent="0.3">
      <c r="A4703" s="9">
        <v>45368.322916666701</v>
      </c>
      <c r="B4703" s="10">
        <v>45368</v>
      </c>
      <c r="C4703" s="11">
        <v>2024</v>
      </c>
      <c r="D4703" s="11">
        <v>3</v>
      </c>
      <c r="E4703" s="11">
        <v>17</v>
      </c>
      <c r="F4703" s="11">
        <v>7</v>
      </c>
      <c r="G4703" s="11" t="s">
        <v>66</v>
      </c>
      <c r="H4703" s="11" t="s">
        <v>65</v>
      </c>
      <c r="I4703" s="11">
        <v>40.757175839370099</v>
      </c>
      <c r="J4703" s="11">
        <v>-73.929120362230506</v>
      </c>
      <c r="K4703" s="11">
        <v>234</v>
      </c>
      <c r="L4703" s="11">
        <v>42.266482198269998</v>
      </c>
      <c r="M4703" s="11">
        <v>57.821806457710501</v>
      </c>
      <c r="N4703" s="11" t="s">
        <v>59</v>
      </c>
      <c r="O4703" s="11" t="s">
        <v>58</v>
      </c>
      <c r="P4703" s="11">
        <v>0</v>
      </c>
      <c r="Q4703" s="11">
        <v>0.71368392146031701</v>
      </c>
      <c r="R4703" s="11">
        <v>72</v>
      </c>
      <c r="S4703" s="11">
        <v>4</v>
      </c>
      <c r="T4703" s="11">
        <v>287.709834521613</v>
      </c>
      <c r="U4703" s="11">
        <v>25.242718262843301</v>
      </c>
      <c r="V4703" s="11" t="s">
        <v>56</v>
      </c>
    </row>
    <row r="4704" spans="1:22" x14ac:dyDescent="0.3">
      <c r="A4704" s="9">
        <v>45368.326388888898</v>
      </c>
      <c r="B4704" s="10">
        <v>45368</v>
      </c>
      <c r="C4704" s="11">
        <v>2024</v>
      </c>
      <c r="D4704" s="11">
        <v>3</v>
      </c>
      <c r="E4704" s="11">
        <v>17</v>
      </c>
      <c r="F4704" s="11">
        <v>7</v>
      </c>
      <c r="G4704" s="11" t="s">
        <v>66</v>
      </c>
      <c r="H4704" s="11" t="s">
        <v>65</v>
      </c>
      <c r="I4704" s="11">
        <v>40.615716824929102</v>
      </c>
      <c r="J4704" s="11">
        <v>-73.959655219086599</v>
      </c>
      <c r="K4704" s="11">
        <v>212</v>
      </c>
      <c r="L4704" s="11">
        <v>11.354005309387199</v>
      </c>
      <c r="M4704" s="11">
        <v>72.580579442382003</v>
      </c>
      <c r="N4704" s="11" t="s">
        <v>57</v>
      </c>
      <c r="O4704" s="11" t="s">
        <v>55</v>
      </c>
      <c r="P4704" s="11">
        <v>0</v>
      </c>
      <c r="Q4704" s="11">
        <v>-0.40919451412135299</v>
      </c>
      <c r="R4704" s="11">
        <v>58</v>
      </c>
      <c r="S4704" s="11">
        <v>13</v>
      </c>
      <c r="T4704" s="11">
        <v>350.36635794089699</v>
      </c>
      <c r="U4704" s="11">
        <v>24.061161770634399</v>
      </c>
      <c r="V4704" s="11" t="s">
        <v>56</v>
      </c>
    </row>
    <row r="4705" spans="1:22" x14ac:dyDescent="0.3">
      <c r="A4705" s="9">
        <v>45368.329861111102</v>
      </c>
      <c r="B4705" s="10">
        <v>45368</v>
      </c>
      <c r="C4705" s="11">
        <v>2024</v>
      </c>
      <c r="D4705" s="11">
        <v>3</v>
      </c>
      <c r="E4705" s="11">
        <v>17</v>
      </c>
      <c r="F4705" s="11">
        <v>7</v>
      </c>
      <c r="G4705" s="11" t="s">
        <v>66</v>
      </c>
      <c r="H4705" s="11" t="s">
        <v>65</v>
      </c>
      <c r="I4705" s="11">
        <v>40.812502222405698</v>
      </c>
      <c r="J4705" s="11">
        <v>-73.8730841436102</v>
      </c>
      <c r="K4705" s="11">
        <v>137</v>
      </c>
      <c r="L4705" s="11">
        <v>17.5396330457468</v>
      </c>
      <c r="M4705" s="11">
        <v>82.869023563168895</v>
      </c>
      <c r="N4705" s="11" t="s">
        <v>54</v>
      </c>
      <c r="O4705" s="11" t="s">
        <v>60</v>
      </c>
      <c r="P4705" s="11">
        <v>0</v>
      </c>
      <c r="Q4705" s="11">
        <v>-9.8227602553076304E-2</v>
      </c>
      <c r="R4705" s="11">
        <v>75</v>
      </c>
      <c r="S4705" s="11">
        <v>20</v>
      </c>
      <c r="T4705" s="11">
        <v>347.94522388704098</v>
      </c>
      <c r="U4705" s="11">
        <v>11.9052101702759</v>
      </c>
      <c r="V4705" s="11" t="s">
        <v>56</v>
      </c>
    </row>
    <row r="4706" spans="1:22" x14ac:dyDescent="0.3">
      <c r="A4706" s="9">
        <v>45368.333333333299</v>
      </c>
      <c r="B4706" s="10">
        <v>45368</v>
      </c>
      <c r="C4706" s="11">
        <v>2024</v>
      </c>
      <c r="D4706" s="11">
        <v>3</v>
      </c>
      <c r="E4706" s="11">
        <v>17</v>
      </c>
      <c r="F4706" s="11">
        <v>8</v>
      </c>
      <c r="G4706" s="11" t="s">
        <v>66</v>
      </c>
      <c r="H4706" s="11" t="s">
        <v>65</v>
      </c>
      <c r="I4706" s="11">
        <v>40.702101996252502</v>
      </c>
      <c r="J4706" s="11">
        <v>-73.978396548729293</v>
      </c>
      <c r="K4706" s="11">
        <v>163</v>
      </c>
      <c r="L4706" s="11">
        <v>15.5507156760839</v>
      </c>
      <c r="M4706" s="11">
        <v>71.689557049191706</v>
      </c>
      <c r="N4706" s="11" t="s">
        <v>59</v>
      </c>
      <c r="O4706" s="11" t="s">
        <v>58</v>
      </c>
      <c r="P4706" s="11">
        <v>0</v>
      </c>
      <c r="Q4706" s="11">
        <v>0.787162510569962</v>
      </c>
      <c r="R4706" s="11">
        <v>63</v>
      </c>
      <c r="S4706" s="11">
        <v>42</v>
      </c>
      <c r="T4706" s="11">
        <v>304.98492342036297</v>
      </c>
      <c r="U4706" s="11">
        <v>22.5182103365808</v>
      </c>
      <c r="V4706" s="11" t="s">
        <v>56</v>
      </c>
    </row>
    <row r="4707" spans="1:22" x14ac:dyDescent="0.3">
      <c r="A4707" s="9">
        <v>45368.336805555598</v>
      </c>
      <c r="B4707" s="10">
        <v>45368</v>
      </c>
      <c r="C4707" s="11">
        <v>2024</v>
      </c>
      <c r="D4707" s="11">
        <v>3</v>
      </c>
      <c r="E4707" s="11">
        <v>17</v>
      </c>
      <c r="F4707" s="11">
        <v>8</v>
      </c>
      <c r="G4707" s="11" t="s">
        <v>66</v>
      </c>
      <c r="H4707" s="11" t="s">
        <v>65</v>
      </c>
      <c r="I4707" s="11">
        <v>40.6920251492419</v>
      </c>
      <c r="J4707" s="11">
        <v>-73.877037861645903</v>
      </c>
      <c r="K4707" s="11">
        <v>211</v>
      </c>
      <c r="L4707" s="11">
        <v>76.875070284419195</v>
      </c>
      <c r="M4707" s="11">
        <v>21.355732269475698</v>
      </c>
      <c r="N4707" s="11" t="s">
        <v>54</v>
      </c>
      <c r="O4707" s="11" t="s">
        <v>55</v>
      </c>
      <c r="P4707" s="11">
        <v>0</v>
      </c>
      <c r="Q4707" s="11">
        <v>-0.63100265719682103</v>
      </c>
      <c r="R4707" s="11">
        <v>28</v>
      </c>
      <c r="S4707" s="11">
        <v>44</v>
      </c>
      <c r="T4707" s="11">
        <v>398.14757613746201</v>
      </c>
      <c r="U4707" s="11">
        <v>25.148972826945698</v>
      </c>
      <c r="V4707" s="11" t="s">
        <v>56</v>
      </c>
    </row>
    <row r="4708" spans="1:22" x14ac:dyDescent="0.3">
      <c r="A4708" s="9">
        <v>45368.340277777803</v>
      </c>
      <c r="B4708" s="10">
        <v>45368</v>
      </c>
      <c r="C4708" s="11">
        <v>2024</v>
      </c>
      <c r="D4708" s="11">
        <v>3</v>
      </c>
      <c r="E4708" s="11">
        <v>17</v>
      </c>
      <c r="F4708" s="11">
        <v>8</v>
      </c>
      <c r="G4708" s="11" t="s">
        <v>66</v>
      </c>
      <c r="H4708" s="11" t="s">
        <v>65</v>
      </c>
      <c r="I4708" s="11">
        <v>40.788022395272101</v>
      </c>
      <c r="J4708" s="11">
        <v>-73.896650866202606</v>
      </c>
      <c r="K4708" s="11">
        <v>238</v>
      </c>
      <c r="L4708" s="11">
        <v>33.647980154227902</v>
      </c>
      <c r="M4708" s="11">
        <v>38.007862277206101</v>
      </c>
      <c r="N4708" s="11" t="s">
        <v>54</v>
      </c>
      <c r="O4708" s="11" t="s">
        <v>55</v>
      </c>
      <c r="P4708" s="11">
        <v>0</v>
      </c>
      <c r="Q4708" s="11">
        <v>0.46723413470089797</v>
      </c>
      <c r="R4708" s="11">
        <v>47</v>
      </c>
      <c r="S4708" s="11">
        <v>43</v>
      </c>
      <c r="T4708" s="11">
        <v>337.55062157146801</v>
      </c>
      <c r="U4708" s="11">
        <v>14.764193489642199</v>
      </c>
      <c r="V4708" s="11" t="s">
        <v>56</v>
      </c>
    </row>
    <row r="4709" spans="1:22" x14ac:dyDescent="0.3">
      <c r="A4709" s="9">
        <v>45368.34375</v>
      </c>
      <c r="B4709" s="10">
        <v>45368</v>
      </c>
      <c r="C4709" s="11">
        <v>2024</v>
      </c>
      <c r="D4709" s="11">
        <v>3</v>
      </c>
      <c r="E4709" s="11">
        <v>17</v>
      </c>
      <c r="F4709" s="11">
        <v>8</v>
      </c>
      <c r="G4709" s="11" t="s">
        <v>66</v>
      </c>
      <c r="H4709" s="11" t="s">
        <v>65</v>
      </c>
      <c r="I4709" s="11">
        <v>40.8921164934061</v>
      </c>
      <c r="J4709" s="11">
        <v>-73.799540563745893</v>
      </c>
      <c r="K4709" s="11">
        <v>125</v>
      </c>
      <c r="L4709" s="11">
        <v>79.087469641900995</v>
      </c>
      <c r="M4709" s="11">
        <v>32.1007241241972</v>
      </c>
      <c r="N4709" s="11" t="s">
        <v>59</v>
      </c>
      <c r="O4709" s="11" t="s">
        <v>58</v>
      </c>
      <c r="P4709" s="11">
        <v>0</v>
      </c>
      <c r="Q4709" s="11">
        <v>0.99721119570550898</v>
      </c>
      <c r="R4709" s="11">
        <v>16</v>
      </c>
      <c r="S4709" s="11">
        <v>1</v>
      </c>
      <c r="T4709" s="11">
        <v>274.613223588327</v>
      </c>
      <c r="U4709" s="11">
        <v>10.403667282461001</v>
      </c>
      <c r="V4709" s="11" t="s">
        <v>63</v>
      </c>
    </row>
    <row r="4710" spans="1:22" x14ac:dyDescent="0.3">
      <c r="A4710" s="9">
        <v>45368.347222222197</v>
      </c>
      <c r="B4710" s="10">
        <v>45368</v>
      </c>
      <c r="C4710" s="11">
        <v>2024</v>
      </c>
      <c r="D4710" s="11">
        <v>3</v>
      </c>
      <c r="E4710" s="11">
        <v>17</v>
      </c>
      <c r="F4710" s="11">
        <v>8</v>
      </c>
      <c r="G4710" s="11" t="s">
        <v>66</v>
      </c>
      <c r="H4710" s="11" t="s">
        <v>65</v>
      </c>
      <c r="I4710" s="11">
        <v>40.893442411918102</v>
      </c>
      <c r="J4710" s="11">
        <v>-73.773083572309602</v>
      </c>
      <c r="K4710" s="11">
        <v>92</v>
      </c>
      <c r="L4710" s="11">
        <v>54.854866759855497</v>
      </c>
      <c r="M4710" s="11">
        <v>54.163301238582498</v>
      </c>
      <c r="N4710" s="11" t="s">
        <v>54</v>
      </c>
      <c r="O4710" s="11" t="s">
        <v>58</v>
      </c>
      <c r="P4710" s="11">
        <v>0</v>
      </c>
      <c r="Q4710" s="11">
        <v>-0.95345905801147202</v>
      </c>
      <c r="R4710" s="11">
        <v>92</v>
      </c>
      <c r="S4710" s="11">
        <v>33</v>
      </c>
      <c r="T4710" s="11">
        <v>81.491497494066095</v>
      </c>
      <c r="U4710" s="11">
        <v>9.5675409678733896</v>
      </c>
      <c r="V4710" s="11" t="s">
        <v>63</v>
      </c>
    </row>
    <row r="4711" spans="1:22" x14ac:dyDescent="0.3">
      <c r="A4711" s="9">
        <v>45368.350694444503</v>
      </c>
      <c r="B4711" s="10">
        <v>45368</v>
      </c>
      <c r="C4711" s="11">
        <v>2024</v>
      </c>
      <c r="D4711" s="11">
        <v>3</v>
      </c>
      <c r="E4711" s="11">
        <v>17</v>
      </c>
      <c r="F4711" s="11">
        <v>8</v>
      </c>
      <c r="G4711" s="11" t="s">
        <v>66</v>
      </c>
      <c r="H4711" s="11" t="s">
        <v>65</v>
      </c>
      <c r="I4711" s="11">
        <v>40.842923408709296</v>
      </c>
      <c r="J4711" s="11">
        <v>-73.9208278188745</v>
      </c>
      <c r="K4711" s="11">
        <v>203</v>
      </c>
      <c r="L4711" s="11">
        <v>53.4754183530343</v>
      </c>
      <c r="M4711" s="11">
        <v>53.420011201014397</v>
      </c>
      <c r="N4711" s="11" t="s">
        <v>54</v>
      </c>
      <c r="O4711" s="11" t="s">
        <v>61</v>
      </c>
      <c r="P4711" s="11">
        <v>0</v>
      </c>
      <c r="Q4711" s="11">
        <v>0.90739381236207195</v>
      </c>
      <c r="R4711" s="11">
        <v>56</v>
      </c>
      <c r="S4711" s="11">
        <v>19</v>
      </c>
      <c r="T4711" s="11">
        <v>124.752145210862</v>
      </c>
      <c r="U4711" s="11">
        <v>13.3387440128809</v>
      </c>
      <c r="V4711" s="11" t="s">
        <v>56</v>
      </c>
    </row>
    <row r="4712" spans="1:22" x14ac:dyDescent="0.3">
      <c r="A4712" s="9">
        <v>45368.354166666701</v>
      </c>
      <c r="B4712" s="10">
        <v>45368</v>
      </c>
      <c r="C4712" s="11">
        <v>2024</v>
      </c>
      <c r="D4712" s="11">
        <v>3</v>
      </c>
      <c r="E4712" s="11">
        <v>17</v>
      </c>
      <c r="F4712" s="11">
        <v>8</v>
      </c>
      <c r="G4712" s="11" t="s">
        <v>66</v>
      </c>
      <c r="H4712" s="11" t="s">
        <v>65</v>
      </c>
      <c r="I4712" s="11">
        <v>40.7470084703575</v>
      </c>
      <c r="J4712" s="11">
        <v>-73.823904928207398</v>
      </c>
      <c r="K4712" s="11">
        <v>224</v>
      </c>
      <c r="L4712" s="11">
        <v>70.713381870457297</v>
      </c>
      <c r="M4712" s="11">
        <v>90.888472457712695</v>
      </c>
      <c r="N4712" s="11" t="s">
        <v>59</v>
      </c>
      <c r="O4712" s="11" t="s">
        <v>61</v>
      </c>
      <c r="P4712" s="11">
        <v>0</v>
      </c>
      <c r="Q4712" s="11">
        <v>6.9399676166261798E-3</v>
      </c>
      <c r="R4712" s="11">
        <v>53</v>
      </c>
      <c r="S4712" s="11">
        <v>0</v>
      </c>
      <c r="T4712" s="11">
        <v>170.17085631282501</v>
      </c>
      <c r="U4712" s="11">
        <v>7.1455234417771401</v>
      </c>
      <c r="V4712" s="11" t="s">
        <v>56</v>
      </c>
    </row>
    <row r="4713" spans="1:22" x14ac:dyDescent="0.3">
      <c r="A4713" s="9">
        <v>45368.357638888898</v>
      </c>
      <c r="B4713" s="10">
        <v>45368</v>
      </c>
      <c r="C4713" s="11">
        <v>2024</v>
      </c>
      <c r="D4713" s="11">
        <v>3</v>
      </c>
      <c r="E4713" s="11">
        <v>17</v>
      </c>
      <c r="F4713" s="11">
        <v>8</v>
      </c>
      <c r="G4713" s="11" t="s">
        <v>66</v>
      </c>
      <c r="H4713" s="11" t="s">
        <v>65</v>
      </c>
      <c r="I4713" s="11">
        <v>40.8716740284463</v>
      </c>
      <c r="J4713" s="11">
        <v>-73.773039581261003</v>
      </c>
      <c r="K4713" s="11">
        <v>287</v>
      </c>
      <c r="L4713" s="11">
        <v>55.165237536108897</v>
      </c>
      <c r="M4713" s="11">
        <v>42.4790031699306</v>
      </c>
      <c r="N4713" s="11" t="s">
        <v>57</v>
      </c>
      <c r="O4713" s="11" t="s">
        <v>58</v>
      </c>
      <c r="P4713" s="11">
        <v>0</v>
      </c>
      <c r="Q4713" s="11">
        <v>0.26428043270842499</v>
      </c>
      <c r="R4713" s="11">
        <v>88</v>
      </c>
      <c r="S4713" s="11">
        <v>20</v>
      </c>
      <c r="T4713" s="11">
        <v>64.389086840778901</v>
      </c>
      <c r="U4713" s="11">
        <v>26.200341338245501</v>
      </c>
      <c r="V4713" s="11" t="s">
        <v>56</v>
      </c>
    </row>
    <row r="4714" spans="1:22" x14ac:dyDescent="0.3">
      <c r="A4714" s="9">
        <v>45368.361111111102</v>
      </c>
      <c r="B4714" s="10">
        <v>45368</v>
      </c>
      <c r="C4714" s="11">
        <v>2024</v>
      </c>
      <c r="D4714" s="11">
        <v>3</v>
      </c>
      <c r="E4714" s="11">
        <v>17</v>
      </c>
      <c r="F4714" s="11">
        <v>8</v>
      </c>
      <c r="G4714" s="11" t="s">
        <v>66</v>
      </c>
      <c r="H4714" s="11" t="s">
        <v>65</v>
      </c>
      <c r="I4714" s="11">
        <v>40.652136513720599</v>
      </c>
      <c r="J4714" s="11">
        <v>-73.943890022476793</v>
      </c>
      <c r="K4714" s="11">
        <v>84</v>
      </c>
      <c r="L4714" s="11">
        <v>56.648608320674597</v>
      </c>
      <c r="M4714" s="11">
        <v>93.468908651684302</v>
      </c>
      <c r="N4714" s="11" t="s">
        <v>57</v>
      </c>
      <c r="O4714" s="11" t="s">
        <v>58</v>
      </c>
      <c r="P4714" s="11">
        <v>0</v>
      </c>
      <c r="Q4714" s="11">
        <v>0.16669304186792899</v>
      </c>
      <c r="R4714" s="11">
        <v>82</v>
      </c>
      <c r="S4714" s="11">
        <v>12</v>
      </c>
      <c r="T4714" s="11">
        <v>160.55234142757999</v>
      </c>
      <c r="U4714" s="11">
        <v>22.399798496416199</v>
      </c>
      <c r="V4714" s="11" t="s">
        <v>56</v>
      </c>
    </row>
    <row r="4715" spans="1:22" x14ac:dyDescent="0.3">
      <c r="A4715" s="9">
        <v>45368.364583333299</v>
      </c>
      <c r="B4715" s="10">
        <v>45368</v>
      </c>
      <c r="C4715" s="11">
        <v>2024</v>
      </c>
      <c r="D4715" s="11">
        <v>3</v>
      </c>
      <c r="E4715" s="11">
        <v>17</v>
      </c>
      <c r="F4715" s="11">
        <v>8</v>
      </c>
      <c r="G4715" s="11" t="s">
        <v>66</v>
      </c>
      <c r="H4715" s="11" t="s">
        <v>65</v>
      </c>
      <c r="I4715" s="11">
        <v>40.7382299213903</v>
      </c>
      <c r="J4715" s="11">
        <v>-73.970644942433907</v>
      </c>
      <c r="K4715" s="11">
        <v>233</v>
      </c>
      <c r="L4715" s="11">
        <v>65.556357645730202</v>
      </c>
      <c r="M4715" s="11">
        <v>32.107814587261998</v>
      </c>
      <c r="N4715" s="11" t="s">
        <v>59</v>
      </c>
      <c r="O4715" s="11" t="s">
        <v>55</v>
      </c>
      <c r="P4715" s="11">
        <v>0</v>
      </c>
      <c r="Q4715" s="11">
        <v>-0.38091135632252898</v>
      </c>
      <c r="R4715" s="11">
        <v>15</v>
      </c>
      <c r="S4715" s="11">
        <v>33</v>
      </c>
      <c r="T4715" s="11">
        <v>416.533737122437</v>
      </c>
      <c r="U4715" s="11">
        <v>11.962909415800301</v>
      </c>
      <c r="V4715" s="11" t="s">
        <v>56</v>
      </c>
    </row>
    <row r="4716" spans="1:22" x14ac:dyDescent="0.3">
      <c r="A4716" s="9">
        <v>45368.368055555598</v>
      </c>
      <c r="B4716" s="10">
        <v>45368</v>
      </c>
      <c r="C4716" s="11">
        <v>2024</v>
      </c>
      <c r="D4716" s="11">
        <v>3</v>
      </c>
      <c r="E4716" s="11">
        <v>17</v>
      </c>
      <c r="F4716" s="11">
        <v>8</v>
      </c>
      <c r="G4716" s="11" t="s">
        <v>66</v>
      </c>
      <c r="H4716" s="11" t="s">
        <v>65</v>
      </c>
      <c r="I4716" s="11">
        <v>40.6565485395952</v>
      </c>
      <c r="J4716" s="11">
        <v>-73.966015326443198</v>
      </c>
      <c r="K4716" s="11">
        <v>88</v>
      </c>
      <c r="L4716" s="11">
        <v>9.0603740468087608</v>
      </c>
      <c r="M4716" s="11">
        <v>91.623466396423794</v>
      </c>
      <c r="N4716" s="11" t="s">
        <v>59</v>
      </c>
      <c r="O4716" s="11" t="s">
        <v>60</v>
      </c>
      <c r="P4716" s="11">
        <v>0</v>
      </c>
      <c r="Q4716" s="11">
        <v>-0.72581584651958497</v>
      </c>
      <c r="R4716" s="11">
        <v>7</v>
      </c>
      <c r="S4716" s="11">
        <v>18</v>
      </c>
      <c r="T4716" s="11">
        <v>321.55388825296001</v>
      </c>
      <c r="U4716" s="11">
        <v>21.180402390582302</v>
      </c>
      <c r="V4716" s="11" t="s">
        <v>56</v>
      </c>
    </row>
    <row r="4717" spans="1:22" x14ac:dyDescent="0.3">
      <c r="A4717" s="9">
        <v>45368.371527777803</v>
      </c>
      <c r="B4717" s="10">
        <v>45368</v>
      </c>
      <c r="C4717" s="11">
        <v>2024</v>
      </c>
      <c r="D4717" s="11">
        <v>3</v>
      </c>
      <c r="E4717" s="11">
        <v>17</v>
      </c>
      <c r="F4717" s="11">
        <v>8</v>
      </c>
      <c r="G4717" s="11" t="s">
        <v>66</v>
      </c>
      <c r="H4717" s="11" t="s">
        <v>65</v>
      </c>
      <c r="I4717" s="11">
        <v>40.798037130856002</v>
      </c>
      <c r="J4717" s="11">
        <v>-73.761669098973101</v>
      </c>
      <c r="K4717" s="11">
        <v>147</v>
      </c>
      <c r="L4717" s="11">
        <v>41.732321763577602</v>
      </c>
      <c r="M4717" s="11">
        <v>28.8902877685939</v>
      </c>
      <c r="N4717" s="11" t="s">
        <v>57</v>
      </c>
      <c r="O4717" s="11" t="s">
        <v>58</v>
      </c>
      <c r="P4717" s="11">
        <v>0</v>
      </c>
      <c r="Q4717" s="11">
        <v>-0.53539360835188698</v>
      </c>
      <c r="R4717" s="11">
        <v>70</v>
      </c>
      <c r="S4717" s="11">
        <v>22</v>
      </c>
      <c r="T4717" s="11">
        <v>248.43430268432499</v>
      </c>
      <c r="U4717" s="11">
        <v>6.4713503621305</v>
      </c>
      <c r="V4717" s="11" t="s">
        <v>63</v>
      </c>
    </row>
    <row r="4718" spans="1:22" x14ac:dyDescent="0.3">
      <c r="A4718" s="9">
        <v>45368.375</v>
      </c>
      <c r="B4718" s="10">
        <v>45368</v>
      </c>
      <c r="C4718" s="11">
        <v>2024</v>
      </c>
      <c r="D4718" s="11">
        <v>3</v>
      </c>
      <c r="E4718" s="11">
        <v>17</v>
      </c>
      <c r="F4718" s="11">
        <v>9</v>
      </c>
      <c r="G4718" s="11" t="s">
        <v>66</v>
      </c>
      <c r="H4718" s="11" t="s">
        <v>65</v>
      </c>
      <c r="I4718" s="11">
        <v>40.727591750677398</v>
      </c>
      <c r="J4718" s="11">
        <v>-73.831964363932002</v>
      </c>
      <c r="K4718" s="11">
        <v>14</v>
      </c>
      <c r="L4718" s="11">
        <v>29.379446697834801</v>
      </c>
      <c r="M4718" s="11">
        <v>28.283296304513801</v>
      </c>
      <c r="N4718" s="11" t="s">
        <v>59</v>
      </c>
      <c r="O4718" s="11" t="s">
        <v>60</v>
      </c>
      <c r="P4718" s="11">
        <v>0</v>
      </c>
      <c r="Q4718" s="11">
        <v>-0.73862311999147701</v>
      </c>
      <c r="R4718" s="11">
        <v>42</v>
      </c>
      <c r="S4718" s="11">
        <v>31</v>
      </c>
      <c r="T4718" s="11">
        <v>429.69362464533901</v>
      </c>
      <c r="U4718" s="11">
        <v>19.8921592722585</v>
      </c>
      <c r="V4718" s="11" t="s">
        <v>63</v>
      </c>
    </row>
    <row r="4719" spans="1:22" x14ac:dyDescent="0.3">
      <c r="A4719" s="9">
        <v>45368.378472222197</v>
      </c>
      <c r="B4719" s="10">
        <v>45368</v>
      </c>
      <c r="C4719" s="11">
        <v>2024</v>
      </c>
      <c r="D4719" s="11">
        <v>3</v>
      </c>
      <c r="E4719" s="11">
        <v>17</v>
      </c>
      <c r="F4719" s="11">
        <v>9</v>
      </c>
      <c r="G4719" s="11" t="s">
        <v>66</v>
      </c>
      <c r="H4719" s="11" t="s">
        <v>65</v>
      </c>
      <c r="I4719" s="11">
        <v>40.847426624408797</v>
      </c>
      <c r="J4719" s="11">
        <v>-73.816221677390004</v>
      </c>
      <c r="K4719" s="11">
        <v>50</v>
      </c>
      <c r="L4719" s="11">
        <v>43.425155897820197</v>
      </c>
      <c r="M4719" s="11">
        <v>52.5831482784928</v>
      </c>
      <c r="N4719" s="11" t="s">
        <v>54</v>
      </c>
      <c r="O4719" s="11" t="s">
        <v>61</v>
      </c>
      <c r="P4719" s="11">
        <v>0</v>
      </c>
      <c r="Q4719" s="11">
        <v>-0.228264955002937</v>
      </c>
      <c r="R4719" s="11">
        <v>4</v>
      </c>
      <c r="S4719" s="11">
        <v>48</v>
      </c>
      <c r="T4719" s="11">
        <v>470.09985315839901</v>
      </c>
      <c r="U4719" s="11">
        <v>7.5019197095578098</v>
      </c>
      <c r="V4719" s="11" t="s">
        <v>63</v>
      </c>
    </row>
    <row r="4720" spans="1:22" x14ac:dyDescent="0.3">
      <c r="A4720" s="9">
        <v>45368.381944444503</v>
      </c>
      <c r="B4720" s="10">
        <v>45368</v>
      </c>
      <c r="C4720" s="11">
        <v>2024</v>
      </c>
      <c r="D4720" s="11">
        <v>3</v>
      </c>
      <c r="E4720" s="11">
        <v>17</v>
      </c>
      <c r="F4720" s="11">
        <v>9</v>
      </c>
      <c r="G4720" s="11" t="s">
        <v>66</v>
      </c>
      <c r="H4720" s="11" t="s">
        <v>65</v>
      </c>
      <c r="I4720" s="11">
        <v>40.7976739127351</v>
      </c>
      <c r="J4720" s="11">
        <v>-73.762863804983596</v>
      </c>
      <c r="K4720" s="11">
        <v>174</v>
      </c>
      <c r="L4720" s="11">
        <v>17.785392849663801</v>
      </c>
      <c r="M4720" s="11">
        <v>31.1198187144036</v>
      </c>
      <c r="N4720" s="11" t="s">
        <v>54</v>
      </c>
      <c r="O4720" s="11" t="s">
        <v>58</v>
      </c>
      <c r="P4720" s="11">
        <v>0</v>
      </c>
      <c r="Q4720" s="11">
        <v>0.25478090011763399</v>
      </c>
      <c r="R4720" s="11">
        <v>49</v>
      </c>
      <c r="S4720" s="11">
        <v>7</v>
      </c>
      <c r="T4720" s="11">
        <v>359.89930573864098</v>
      </c>
      <c r="U4720" s="11">
        <v>23.5868918363817</v>
      </c>
      <c r="V4720" s="11" t="s">
        <v>56</v>
      </c>
    </row>
    <row r="4721" spans="1:22" x14ac:dyDescent="0.3">
      <c r="A4721" s="9">
        <v>45368.385416666701</v>
      </c>
      <c r="B4721" s="10">
        <v>45368</v>
      </c>
      <c r="C4721" s="11">
        <v>2024</v>
      </c>
      <c r="D4721" s="11">
        <v>3</v>
      </c>
      <c r="E4721" s="11">
        <v>17</v>
      </c>
      <c r="F4721" s="11">
        <v>9</v>
      </c>
      <c r="G4721" s="11" t="s">
        <v>66</v>
      </c>
      <c r="H4721" s="11" t="s">
        <v>65</v>
      </c>
      <c r="I4721" s="11">
        <v>40.731778696105998</v>
      </c>
      <c r="J4721" s="11">
        <v>-73.944507577993306</v>
      </c>
      <c r="K4721" s="11">
        <v>158</v>
      </c>
      <c r="L4721" s="11">
        <v>78.928074963837403</v>
      </c>
      <c r="M4721" s="11">
        <v>96.087627362777795</v>
      </c>
      <c r="N4721" s="11" t="s">
        <v>57</v>
      </c>
      <c r="O4721" s="11" t="s">
        <v>61</v>
      </c>
      <c r="P4721" s="11">
        <v>0</v>
      </c>
      <c r="Q4721" s="11">
        <v>-9.1113236981375106E-2</v>
      </c>
      <c r="R4721" s="11">
        <v>49</v>
      </c>
      <c r="S4721" s="11">
        <v>13</v>
      </c>
      <c r="T4721" s="11">
        <v>278.32974864013499</v>
      </c>
      <c r="U4721" s="11">
        <v>17.9108504178256</v>
      </c>
      <c r="V4721" s="11" t="s">
        <v>56</v>
      </c>
    </row>
    <row r="4722" spans="1:22" x14ac:dyDescent="0.3">
      <c r="A4722" s="9">
        <v>45368.388888888898</v>
      </c>
      <c r="B4722" s="10">
        <v>45368</v>
      </c>
      <c r="C4722" s="11">
        <v>2024</v>
      </c>
      <c r="D4722" s="11">
        <v>3</v>
      </c>
      <c r="E4722" s="11">
        <v>17</v>
      </c>
      <c r="F4722" s="11">
        <v>9</v>
      </c>
      <c r="G4722" s="11" t="s">
        <v>66</v>
      </c>
      <c r="H4722" s="11" t="s">
        <v>65</v>
      </c>
      <c r="I4722" s="11">
        <v>40.7341458195854</v>
      </c>
      <c r="J4722" s="11">
        <v>-73.918991496292193</v>
      </c>
      <c r="K4722" s="11">
        <v>22</v>
      </c>
      <c r="L4722" s="11">
        <v>14.499791022881301</v>
      </c>
      <c r="M4722" s="11">
        <v>83.579361982296504</v>
      </c>
      <c r="N4722" s="11" t="s">
        <v>54</v>
      </c>
      <c r="O4722" s="11" t="s">
        <v>60</v>
      </c>
      <c r="P4722" s="11">
        <v>0</v>
      </c>
      <c r="Q4722" s="11">
        <v>0.30773105748691199</v>
      </c>
      <c r="R4722" s="11">
        <v>39</v>
      </c>
      <c r="S4722" s="11">
        <v>42</v>
      </c>
      <c r="T4722" s="11">
        <v>404.26704771239201</v>
      </c>
      <c r="U4722" s="11">
        <v>11.156677530015701</v>
      </c>
      <c r="V4722" s="11" t="s">
        <v>56</v>
      </c>
    </row>
    <row r="4723" spans="1:22" x14ac:dyDescent="0.3">
      <c r="A4723" s="9">
        <v>45368.392361111102</v>
      </c>
      <c r="B4723" s="10">
        <v>45368</v>
      </c>
      <c r="C4723" s="11">
        <v>2024</v>
      </c>
      <c r="D4723" s="11">
        <v>3</v>
      </c>
      <c r="E4723" s="11">
        <v>17</v>
      </c>
      <c r="F4723" s="11">
        <v>9</v>
      </c>
      <c r="G4723" s="11" t="s">
        <v>66</v>
      </c>
      <c r="H4723" s="11" t="s">
        <v>65</v>
      </c>
      <c r="I4723" s="11">
        <v>40.898902849561303</v>
      </c>
      <c r="J4723" s="11">
        <v>-73.862655490902995</v>
      </c>
      <c r="K4723" s="11">
        <v>256</v>
      </c>
      <c r="L4723" s="11">
        <v>68.816202037196007</v>
      </c>
      <c r="M4723" s="11">
        <v>19.9741124177514</v>
      </c>
      <c r="N4723" s="11" t="s">
        <v>57</v>
      </c>
      <c r="O4723" s="11" t="s">
        <v>55</v>
      </c>
      <c r="P4723" s="11">
        <v>0</v>
      </c>
      <c r="Q4723" s="11">
        <v>-0.206684560724616</v>
      </c>
      <c r="R4723" s="11">
        <v>43</v>
      </c>
      <c r="S4723" s="11">
        <v>4</v>
      </c>
      <c r="T4723" s="11">
        <v>212.84647878028201</v>
      </c>
      <c r="U4723" s="11">
        <v>27.1401979573359</v>
      </c>
      <c r="V4723" s="11" t="s">
        <v>56</v>
      </c>
    </row>
    <row r="4724" spans="1:22" x14ac:dyDescent="0.3">
      <c r="A4724" s="9">
        <v>45368.395833333299</v>
      </c>
      <c r="B4724" s="10">
        <v>45368</v>
      </c>
      <c r="C4724" s="11">
        <v>2024</v>
      </c>
      <c r="D4724" s="11">
        <v>3</v>
      </c>
      <c r="E4724" s="11">
        <v>17</v>
      </c>
      <c r="F4724" s="11">
        <v>9</v>
      </c>
      <c r="G4724" s="11" t="s">
        <v>66</v>
      </c>
      <c r="H4724" s="11" t="s">
        <v>65</v>
      </c>
      <c r="I4724" s="11">
        <v>40.874673438082098</v>
      </c>
      <c r="J4724" s="11">
        <v>-73.928868696387397</v>
      </c>
      <c r="K4724" s="11">
        <v>211</v>
      </c>
      <c r="L4724" s="11">
        <v>60.717488551323903</v>
      </c>
      <c r="M4724" s="11">
        <v>43.140433567020203</v>
      </c>
      <c r="N4724" s="11" t="s">
        <v>59</v>
      </c>
      <c r="O4724" s="11" t="s">
        <v>55</v>
      </c>
      <c r="P4724" s="11">
        <v>0</v>
      </c>
      <c r="Q4724" s="11">
        <v>0.40457827120720402</v>
      </c>
      <c r="R4724" s="11">
        <v>95</v>
      </c>
      <c r="S4724" s="11">
        <v>44</v>
      </c>
      <c r="T4724" s="11">
        <v>83.200701836869996</v>
      </c>
      <c r="U4724" s="11">
        <v>18.7582520884804</v>
      </c>
      <c r="V4724" s="11" t="s">
        <v>56</v>
      </c>
    </row>
    <row r="4725" spans="1:22" x14ac:dyDescent="0.3">
      <c r="A4725" s="9">
        <v>45368.399305555598</v>
      </c>
      <c r="B4725" s="10">
        <v>45368</v>
      </c>
      <c r="C4725" s="11">
        <v>2024</v>
      </c>
      <c r="D4725" s="11">
        <v>3</v>
      </c>
      <c r="E4725" s="11">
        <v>17</v>
      </c>
      <c r="F4725" s="11">
        <v>9</v>
      </c>
      <c r="G4725" s="11" t="s">
        <v>66</v>
      </c>
      <c r="H4725" s="11" t="s">
        <v>65</v>
      </c>
      <c r="I4725" s="11">
        <v>40.867821882387297</v>
      </c>
      <c r="J4725" s="11">
        <v>-73.799112202956593</v>
      </c>
      <c r="K4725" s="11">
        <v>182</v>
      </c>
      <c r="L4725" s="11">
        <v>26.150262050285399</v>
      </c>
      <c r="M4725" s="11">
        <v>59.7913436789161</v>
      </c>
      <c r="N4725" s="11" t="s">
        <v>59</v>
      </c>
      <c r="O4725" s="11" t="s">
        <v>55</v>
      </c>
      <c r="P4725" s="11">
        <v>0</v>
      </c>
      <c r="Q4725" s="11">
        <v>-0.44607528092899901</v>
      </c>
      <c r="R4725" s="11">
        <v>43</v>
      </c>
      <c r="S4725" s="11">
        <v>26</v>
      </c>
      <c r="T4725" s="11">
        <v>366.66416455279398</v>
      </c>
      <c r="U4725" s="11">
        <v>19.113974060919499</v>
      </c>
      <c r="V4725" s="11" t="s">
        <v>63</v>
      </c>
    </row>
    <row r="4726" spans="1:22" x14ac:dyDescent="0.3">
      <c r="A4726" s="9">
        <v>45368.402777777803</v>
      </c>
      <c r="B4726" s="10">
        <v>45368</v>
      </c>
      <c r="C4726" s="11">
        <v>2024</v>
      </c>
      <c r="D4726" s="11">
        <v>3</v>
      </c>
      <c r="E4726" s="11">
        <v>17</v>
      </c>
      <c r="F4726" s="11">
        <v>9</v>
      </c>
      <c r="G4726" s="11" t="s">
        <v>66</v>
      </c>
      <c r="H4726" s="11" t="s">
        <v>65</v>
      </c>
      <c r="I4726" s="11">
        <v>40.7210372614297</v>
      </c>
      <c r="J4726" s="11">
        <v>-73.748444266231402</v>
      </c>
      <c r="K4726" s="11">
        <v>143</v>
      </c>
      <c r="L4726" s="11">
        <v>58.837401409402197</v>
      </c>
      <c r="M4726" s="11">
        <v>96.826079945777394</v>
      </c>
      <c r="N4726" s="11" t="s">
        <v>59</v>
      </c>
      <c r="O4726" s="11" t="s">
        <v>60</v>
      </c>
      <c r="P4726" s="11">
        <v>1</v>
      </c>
      <c r="Q4726" s="11">
        <v>0.91112095429677797</v>
      </c>
      <c r="R4726" s="11">
        <v>73</v>
      </c>
      <c r="S4726" s="11">
        <v>38</v>
      </c>
      <c r="T4726" s="11">
        <v>158.32217773038599</v>
      </c>
      <c r="U4726" s="11">
        <v>21.273356529589101</v>
      </c>
      <c r="V4726" s="11" t="s">
        <v>56</v>
      </c>
    </row>
    <row r="4727" spans="1:22" x14ac:dyDescent="0.3">
      <c r="A4727" s="9">
        <v>45368.40625</v>
      </c>
      <c r="B4727" s="10">
        <v>45368</v>
      </c>
      <c r="C4727" s="11">
        <v>2024</v>
      </c>
      <c r="D4727" s="11">
        <v>3</v>
      </c>
      <c r="E4727" s="11">
        <v>17</v>
      </c>
      <c r="F4727" s="11">
        <v>9</v>
      </c>
      <c r="G4727" s="11" t="s">
        <v>66</v>
      </c>
      <c r="H4727" s="11" t="s">
        <v>65</v>
      </c>
      <c r="I4727" s="11">
        <v>40.796337991607501</v>
      </c>
      <c r="J4727" s="11">
        <v>-73.758055988893005</v>
      </c>
      <c r="K4727" s="11">
        <v>152</v>
      </c>
      <c r="L4727" s="11">
        <v>9.94813038516339</v>
      </c>
      <c r="M4727" s="11">
        <v>65.836606474367102</v>
      </c>
      <c r="N4727" s="11" t="s">
        <v>57</v>
      </c>
      <c r="O4727" s="11" t="s">
        <v>60</v>
      </c>
      <c r="P4727" s="11">
        <v>0</v>
      </c>
      <c r="Q4727" s="11">
        <v>-0.46976837945849398</v>
      </c>
      <c r="R4727" s="11">
        <v>41</v>
      </c>
      <c r="S4727" s="11">
        <v>23</v>
      </c>
      <c r="T4727" s="11">
        <v>336.97549082786099</v>
      </c>
      <c r="U4727" s="11">
        <v>15.0990550948537</v>
      </c>
      <c r="V4727" s="11" t="s">
        <v>56</v>
      </c>
    </row>
    <row r="4728" spans="1:22" x14ac:dyDescent="0.3">
      <c r="A4728" s="9">
        <v>45368.409722222197</v>
      </c>
      <c r="B4728" s="10">
        <v>45368</v>
      </c>
      <c r="C4728" s="11">
        <v>2024</v>
      </c>
      <c r="D4728" s="11">
        <v>3</v>
      </c>
      <c r="E4728" s="11">
        <v>17</v>
      </c>
      <c r="F4728" s="11">
        <v>9</v>
      </c>
      <c r="G4728" s="11" t="s">
        <v>66</v>
      </c>
      <c r="H4728" s="11" t="s">
        <v>65</v>
      </c>
      <c r="I4728" s="11">
        <v>40.741771956671698</v>
      </c>
      <c r="J4728" s="11">
        <v>-73.755262238779807</v>
      </c>
      <c r="K4728" s="11">
        <v>143</v>
      </c>
      <c r="L4728" s="11">
        <v>72.378298192160699</v>
      </c>
      <c r="M4728" s="11">
        <v>48.957554127097097</v>
      </c>
      <c r="N4728" s="11" t="s">
        <v>57</v>
      </c>
      <c r="O4728" s="11" t="s">
        <v>61</v>
      </c>
      <c r="P4728" s="11">
        <v>0</v>
      </c>
      <c r="Q4728" s="11">
        <v>0.520983833167739</v>
      </c>
      <c r="R4728" s="11">
        <v>16</v>
      </c>
      <c r="S4728" s="11">
        <v>19</v>
      </c>
      <c r="T4728" s="11">
        <v>476.08630121908902</v>
      </c>
      <c r="U4728" s="11">
        <v>27.1587060989064</v>
      </c>
      <c r="V4728" s="11" t="s">
        <v>63</v>
      </c>
    </row>
    <row r="4729" spans="1:22" x14ac:dyDescent="0.3">
      <c r="A4729" s="9">
        <v>45368.413194444503</v>
      </c>
      <c r="B4729" s="10">
        <v>45368</v>
      </c>
      <c r="C4729" s="11">
        <v>2024</v>
      </c>
      <c r="D4729" s="11">
        <v>3</v>
      </c>
      <c r="E4729" s="11">
        <v>17</v>
      </c>
      <c r="F4729" s="11">
        <v>9</v>
      </c>
      <c r="G4729" s="11" t="s">
        <v>66</v>
      </c>
      <c r="H4729" s="11" t="s">
        <v>65</v>
      </c>
      <c r="I4729" s="11">
        <v>40.8534874570841</v>
      </c>
      <c r="J4729" s="11">
        <v>-73.845788359916995</v>
      </c>
      <c r="K4729" s="11">
        <v>35</v>
      </c>
      <c r="L4729" s="11">
        <v>56.481639298838999</v>
      </c>
      <c r="M4729" s="11">
        <v>28.301576818001401</v>
      </c>
      <c r="N4729" s="11" t="s">
        <v>54</v>
      </c>
      <c r="O4729" s="11" t="s">
        <v>60</v>
      </c>
      <c r="P4729" s="11">
        <v>0</v>
      </c>
      <c r="Q4729" s="11">
        <v>-0.96279476244595297</v>
      </c>
      <c r="R4729" s="11">
        <v>20</v>
      </c>
      <c r="S4729" s="11">
        <v>34</v>
      </c>
      <c r="T4729" s="11">
        <v>70.202027266768397</v>
      </c>
      <c r="U4729" s="11">
        <v>28.089704640337398</v>
      </c>
      <c r="V4729" s="11" t="s">
        <v>62</v>
      </c>
    </row>
    <row r="4730" spans="1:22" x14ac:dyDescent="0.3">
      <c r="A4730" s="9">
        <v>45368.416666666701</v>
      </c>
      <c r="B4730" s="10">
        <v>45368</v>
      </c>
      <c r="C4730" s="11">
        <v>2024</v>
      </c>
      <c r="D4730" s="11">
        <v>3</v>
      </c>
      <c r="E4730" s="11">
        <v>17</v>
      </c>
      <c r="F4730" s="11">
        <v>10</v>
      </c>
      <c r="G4730" s="11" t="s">
        <v>66</v>
      </c>
      <c r="H4730" s="11" t="s">
        <v>65</v>
      </c>
      <c r="I4730" s="11">
        <v>40.655978046003298</v>
      </c>
      <c r="J4730" s="11">
        <v>-73.836471663199305</v>
      </c>
      <c r="K4730" s="11">
        <v>178</v>
      </c>
      <c r="L4730" s="11">
        <v>39.134883461678797</v>
      </c>
      <c r="M4730" s="11">
        <v>63.829169393326701</v>
      </c>
      <c r="N4730" s="11" t="s">
        <v>59</v>
      </c>
      <c r="O4730" s="11" t="s">
        <v>60</v>
      </c>
      <c r="P4730" s="11">
        <v>0</v>
      </c>
      <c r="Q4730" s="11">
        <v>0.57949604474960703</v>
      </c>
      <c r="R4730" s="11">
        <v>48</v>
      </c>
      <c r="S4730" s="11">
        <v>44</v>
      </c>
      <c r="T4730" s="11">
        <v>105.289547399244</v>
      </c>
      <c r="U4730" s="11">
        <v>7.4298944753413396</v>
      </c>
      <c r="V4730" s="11" t="s">
        <v>63</v>
      </c>
    </row>
    <row r="4731" spans="1:22" x14ac:dyDescent="0.3">
      <c r="A4731" s="9">
        <v>45368.420138888898</v>
      </c>
      <c r="B4731" s="10">
        <v>45368</v>
      </c>
      <c r="C4731" s="11">
        <v>2024</v>
      </c>
      <c r="D4731" s="11">
        <v>3</v>
      </c>
      <c r="E4731" s="11">
        <v>17</v>
      </c>
      <c r="F4731" s="11">
        <v>10</v>
      </c>
      <c r="G4731" s="11" t="s">
        <v>66</v>
      </c>
      <c r="H4731" s="11" t="s">
        <v>65</v>
      </c>
      <c r="I4731" s="11">
        <v>40.704117642579902</v>
      </c>
      <c r="J4731" s="11">
        <v>-73.879157859681399</v>
      </c>
      <c r="K4731" s="11">
        <v>62</v>
      </c>
      <c r="L4731" s="11">
        <v>42.0335616473211</v>
      </c>
      <c r="M4731" s="11">
        <v>87.759260329040202</v>
      </c>
      <c r="N4731" s="11" t="s">
        <v>57</v>
      </c>
      <c r="O4731" s="11" t="s">
        <v>61</v>
      </c>
      <c r="P4731" s="11">
        <v>1</v>
      </c>
      <c r="Q4731" s="11">
        <v>0.53174700399281705</v>
      </c>
      <c r="R4731" s="11">
        <v>67</v>
      </c>
      <c r="S4731" s="11">
        <v>1</v>
      </c>
      <c r="T4731" s="11">
        <v>478.12194136968202</v>
      </c>
      <c r="U4731" s="11">
        <v>13.229359888951199</v>
      </c>
      <c r="V4731" s="11" t="s">
        <v>56</v>
      </c>
    </row>
    <row r="4732" spans="1:22" x14ac:dyDescent="0.3">
      <c r="A4732" s="9">
        <v>45368.423611111102</v>
      </c>
      <c r="B4732" s="10">
        <v>45368</v>
      </c>
      <c r="C4732" s="11">
        <v>2024</v>
      </c>
      <c r="D4732" s="11">
        <v>3</v>
      </c>
      <c r="E4732" s="11">
        <v>17</v>
      </c>
      <c r="F4732" s="11">
        <v>10</v>
      </c>
      <c r="G4732" s="11" t="s">
        <v>66</v>
      </c>
      <c r="H4732" s="11" t="s">
        <v>65</v>
      </c>
      <c r="I4732" s="11">
        <v>40.854796593252097</v>
      </c>
      <c r="J4732" s="11">
        <v>-73.933160433611107</v>
      </c>
      <c r="K4732" s="11">
        <v>77</v>
      </c>
      <c r="L4732" s="11">
        <v>33.466043291065098</v>
      </c>
      <c r="M4732" s="11">
        <v>87.995958402530903</v>
      </c>
      <c r="N4732" s="11" t="s">
        <v>57</v>
      </c>
      <c r="O4732" s="11" t="s">
        <v>58</v>
      </c>
      <c r="P4732" s="11">
        <v>0</v>
      </c>
      <c r="Q4732" s="11">
        <v>-9.0887731815290002E-2</v>
      </c>
      <c r="R4732" s="11">
        <v>13</v>
      </c>
      <c r="S4732" s="11">
        <v>29</v>
      </c>
      <c r="T4732" s="11">
        <v>273.06111234890102</v>
      </c>
      <c r="U4732" s="11">
        <v>17.644039988442799</v>
      </c>
      <c r="V4732" s="11" t="s">
        <v>56</v>
      </c>
    </row>
    <row r="4733" spans="1:22" x14ac:dyDescent="0.3">
      <c r="A4733" s="9">
        <v>45368.427083333299</v>
      </c>
      <c r="B4733" s="10">
        <v>45368</v>
      </c>
      <c r="C4733" s="11">
        <v>2024</v>
      </c>
      <c r="D4733" s="11">
        <v>3</v>
      </c>
      <c r="E4733" s="11">
        <v>17</v>
      </c>
      <c r="F4733" s="11">
        <v>10</v>
      </c>
      <c r="G4733" s="11" t="s">
        <v>66</v>
      </c>
      <c r="H4733" s="11" t="s">
        <v>65</v>
      </c>
      <c r="I4733" s="11">
        <v>40.6679433769159</v>
      </c>
      <c r="J4733" s="11">
        <v>-73.819388635651407</v>
      </c>
      <c r="K4733" s="11">
        <v>238</v>
      </c>
      <c r="L4733" s="11">
        <v>61.042951049571897</v>
      </c>
      <c r="M4733" s="11">
        <v>21.5484148196775</v>
      </c>
      <c r="N4733" s="11" t="s">
        <v>54</v>
      </c>
      <c r="O4733" s="11" t="s">
        <v>58</v>
      </c>
      <c r="P4733" s="11">
        <v>0</v>
      </c>
      <c r="Q4733" s="11">
        <v>-9.9498691204115294E-2</v>
      </c>
      <c r="R4733" s="11">
        <v>53</v>
      </c>
      <c r="S4733" s="11">
        <v>9</v>
      </c>
      <c r="T4733" s="11">
        <v>493.61757702984499</v>
      </c>
      <c r="U4733" s="11">
        <v>15.379912554695499</v>
      </c>
      <c r="V4733" s="11" t="s">
        <v>56</v>
      </c>
    </row>
    <row r="4734" spans="1:22" x14ac:dyDescent="0.3">
      <c r="A4734" s="9">
        <v>45368.430555555598</v>
      </c>
      <c r="B4734" s="10">
        <v>45368</v>
      </c>
      <c r="C4734" s="11">
        <v>2024</v>
      </c>
      <c r="D4734" s="11">
        <v>3</v>
      </c>
      <c r="E4734" s="11">
        <v>17</v>
      </c>
      <c r="F4734" s="11">
        <v>10</v>
      </c>
      <c r="G4734" s="11" t="s">
        <v>66</v>
      </c>
      <c r="H4734" s="11" t="s">
        <v>65</v>
      </c>
      <c r="I4734" s="11">
        <v>40.842647558829</v>
      </c>
      <c r="J4734" s="11">
        <v>-73.990701912730799</v>
      </c>
      <c r="K4734" s="11">
        <v>83</v>
      </c>
      <c r="L4734" s="11">
        <v>71.979151759248396</v>
      </c>
      <c r="M4734" s="11">
        <v>65.154942468055495</v>
      </c>
      <c r="N4734" s="11" t="s">
        <v>57</v>
      </c>
      <c r="O4734" s="11" t="s">
        <v>58</v>
      </c>
      <c r="P4734" s="11">
        <v>0</v>
      </c>
      <c r="Q4734" s="11">
        <v>-0.96066211009295799</v>
      </c>
      <c r="R4734" s="11">
        <v>50</v>
      </c>
      <c r="S4734" s="11">
        <v>27</v>
      </c>
      <c r="T4734" s="11">
        <v>230.78673513305699</v>
      </c>
      <c r="U4734" s="11">
        <v>22.0578807962554</v>
      </c>
      <c r="V4734" s="11" t="s">
        <v>63</v>
      </c>
    </row>
    <row r="4735" spans="1:22" x14ac:dyDescent="0.3">
      <c r="A4735" s="9">
        <v>45368.434027777803</v>
      </c>
      <c r="B4735" s="10">
        <v>45368</v>
      </c>
      <c r="C4735" s="11">
        <v>2024</v>
      </c>
      <c r="D4735" s="11">
        <v>3</v>
      </c>
      <c r="E4735" s="11">
        <v>17</v>
      </c>
      <c r="F4735" s="11">
        <v>10</v>
      </c>
      <c r="G4735" s="11" t="s">
        <v>66</v>
      </c>
      <c r="H4735" s="11" t="s">
        <v>65</v>
      </c>
      <c r="I4735" s="11">
        <v>40.877284678187799</v>
      </c>
      <c r="J4735" s="11">
        <v>-73.983804866654395</v>
      </c>
      <c r="K4735" s="11">
        <v>234</v>
      </c>
      <c r="L4735" s="11">
        <v>11.4254055992687</v>
      </c>
      <c r="M4735" s="11">
        <v>79.722703942900097</v>
      </c>
      <c r="N4735" s="11" t="s">
        <v>54</v>
      </c>
      <c r="O4735" s="11" t="s">
        <v>55</v>
      </c>
      <c r="P4735" s="11">
        <v>0</v>
      </c>
      <c r="Q4735" s="11">
        <v>-0.14834366300624</v>
      </c>
      <c r="R4735" s="11">
        <v>18</v>
      </c>
      <c r="S4735" s="11">
        <v>23</v>
      </c>
      <c r="T4735" s="11">
        <v>76.740490356817602</v>
      </c>
      <c r="U4735" s="11">
        <v>16.838138919183798</v>
      </c>
      <c r="V4735" s="11" t="s">
        <v>56</v>
      </c>
    </row>
    <row r="4736" spans="1:22" x14ac:dyDescent="0.3">
      <c r="A4736" s="9">
        <v>45368.4375</v>
      </c>
      <c r="B4736" s="10">
        <v>45368</v>
      </c>
      <c r="C4736" s="11">
        <v>2024</v>
      </c>
      <c r="D4736" s="11">
        <v>3</v>
      </c>
      <c r="E4736" s="11">
        <v>17</v>
      </c>
      <c r="F4736" s="11">
        <v>10</v>
      </c>
      <c r="G4736" s="11" t="s">
        <v>66</v>
      </c>
      <c r="H4736" s="11" t="s">
        <v>65</v>
      </c>
      <c r="I4736" s="11">
        <v>40.744566044866602</v>
      </c>
      <c r="J4736" s="11">
        <v>-73.7246226358793</v>
      </c>
      <c r="K4736" s="11">
        <v>43</v>
      </c>
      <c r="L4736" s="11">
        <v>15.4096333096964</v>
      </c>
      <c r="M4736" s="11">
        <v>60.129149343374699</v>
      </c>
      <c r="N4736" s="11" t="s">
        <v>57</v>
      </c>
      <c r="O4736" s="11" t="s">
        <v>60</v>
      </c>
      <c r="P4736" s="11">
        <v>0</v>
      </c>
      <c r="Q4736" s="11">
        <v>0.107631433188015</v>
      </c>
      <c r="R4736" s="11">
        <v>5</v>
      </c>
      <c r="S4736" s="11">
        <v>13</v>
      </c>
      <c r="T4736" s="11">
        <v>279.76443299281101</v>
      </c>
      <c r="U4736" s="11">
        <v>11.9707086525443</v>
      </c>
      <c r="V4736" s="11" t="s">
        <v>56</v>
      </c>
    </row>
    <row r="4737" spans="1:22" x14ac:dyDescent="0.3">
      <c r="A4737" s="9">
        <v>45368.440972222197</v>
      </c>
      <c r="B4737" s="10">
        <v>45368</v>
      </c>
      <c r="C4737" s="11">
        <v>2024</v>
      </c>
      <c r="D4737" s="11">
        <v>3</v>
      </c>
      <c r="E4737" s="11">
        <v>17</v>
      </c>
      <c r="F4737" s="11">
        <v>10</v>
      </c>
      <c r="G4737" s="11" t="s">
        <v>66</v>
      </c>
      <c r="H4737" s="11" t="s">
        <v>65</v>
      </c>
      <c r="I4737" s="11">
        <v>40.749409482235102</v>
      </c>
      <c r="J4737" s="11">
        <v>-73.920728447929804</v>
      </c>
      <c r="K4737" s="11">
        <v>149</v>
      </c>
      <c r="L4737" s="11">
        <v>13.7590523065935</v>
      </c>
      <c r="M4737" s="11">
        <v>55.7435041619025</v>
      </c>
      <c r="N4737" s="11" t="s">
        <v>57</v>
      </c>
      <c r="O4737" s="11" t="s">
        <v>55</v>
      </c>
      <c r="P4737" s="11">
        <v>0</v>
      </c>
      <c r="Q4737" s="11">
        <v>-0.34602657470501602</v>
      </c>
      <c r="R4737" s="11">
        <v>25</v>
      </c>
      <c r="S4737" s="11">
        <v>38</v>
      </c>
      <c r="T4737" s="11">
        <v>437.30700756098798</v>
      </c>
      <c r="U4737" s="11">
        <v>23.1050826098644</v>
      </c>
      <c r="V4737" s="11" t="s">
        <v>56</v>
      </c>
    </row>
    <row r="4738" spans="1:22" x14ac:dyDescent="0.3">
      <c r="A4738" s="9">
        <v>45368.444444444503</v>
      </c>
      <c r="B4738" s="10">
        <v>45368</v>
      </c>
      <c r="C4738" s="11">
        <v>2024</v>
      </c>
      <c r="D4738" s="11">
        <v>3</v>
      </c>
      <c r="E4738" s="11">
        <v>17</v>
      </c>
      <c r="F4738" s="11">
        <v>10</v>
      </c>
      <c r="G4738" s="11" t="s">
        <v>66</v>
      </c>
      <c r="H4738" s="11" t="s">
        <v>65</v>
      </c>
      <c r="I4738" s="11">
        <v>40.714658813743299</v>
      </c>
      <c r="J4738" s="11">
        <v>-73.747615746766797</v>
      </c>
      <c r="K4738" s="11">
        <v>279</v>
      </c>
      <c r="L4738" s="11">
        <v>17.815036257709998</v>
      </c>
      <c r="M4738" s="11">
        <v>48.109402110920797</v>
      </c>
      <c r="N4738" s="11" t="s">
        <v>57</v>
      </c>
      <c r="O4738" s="11" t="s">
        <v>60</v>
      </c>
      <c r="P4738" s="11">
        <v>0</v>
      </c>
      <c r="Q4738" s="11">
        <v>0.89210076249419201</v>
      </c>
      <c r="R4738" s="11">
        <v>38</v>
      </c>
      <c r="S4738" s="11">
        <v>45</v>
      </c>
      <c r="T4738" s="11">
        <v>89.994343916450902</v>
      </c>
      <c r="U4738" s="11">
        <v>10.155937184451</v>
      </c>
      <c r="V4738" s="11" t="s">
        <v>56</v>
      </c>
    </row>
    <row r="4739" spans="1:22" x14ac:dyDescent="0.3">
      <c r="A4739" s="9">
        <v>45368.447916666701</v>
      </c>
      <c r="B4739" s="10">
        <v>45368</v>
      </c>
      <c r="C4739" s="11">
        <v>2024</v>
      </c>
      <c r="D4739" s="11">
        <v>3</v>
      </c>
      <c r="E4739" s="11">
        <v>17</v>
      </c>
      <c r="F4739" s="11">
        <v>10</v>
      </c>
      <c r="G4739" s="11" t="s">
        <v>66</v>
      </c>
      <c r="H4739" s="11" t="s">
        <v>65</v>
      </c>
      <c r="I4739" s="11">
        <v>40.709307945211201</v>
      </c>
      <c r="J4739" s="11">
        <v>-73.794575512442407</v>
      </c>
      <c r="K4739" s="11">
        <v>280</v>
      </c>
      <c r="L4739" s="11">
        <v>18.743585755404599</v>
      </c>
      <c r="M4739" s="11">
        <v>48.388602963816901</v>
      </c>
      <c r="N4739" s="11" t="s">
        <v>57</v>
      </c>
      <c r="O4739" s="11" t="s">
        <v>60</v>
      </c>
      <c r="P4739" s="11">
        <v>0</v>
      </c>
      <c r="Q4739" s="11">
        <v>-0.94599822045172899</v>
      </c>
      <c r="R4739" s="11">
        <v>16</v>
      </c>
      <c r="S4739" s="11">
        <v>48</v>
      </c>
      <c r="T4739" s="11">
        <v>421.71160711699599</v>
      </c>
      <c r="U4739" s="11">
        <v>27.5348077155999</v>
      </c>
      <c r="V4739" s="11" t="s">
        <v>56</v>
      </c>
    </row>
    <row r="4740" spans="1:22" x14ac:dyDescent="0.3">
      <c r="A4740" s="9">
        <v>45368.451388888898</v>
      </c>
      <c r="B4740" s="10">
        <v>45368</v>
      </c>
      <c r="C4740" s="11">
        <v>2024</v>
      </c>
      <c r="D4740" s="11">
        <v>3</v>
      </c>
      <c r="E4740" s="11">
        <v>17</v>
      </c>
      <c r="F4740" s="11">
        <v>10</v>
      </c>
      <c r="G4740" s="11" t="s">
        <v>66</v>
      </c>
      <c r="H4740" s="11" t="s">
        <v>65</v>
      </c>
      <c r="I4740" s="11">
        <v>40.663743294589999</v>
      </c>
      <c r="J4740" s="11">
        <v>-73.920865014375806</v>
      </c>
      <c r="K4740" s="11">
        <v>100</v>
      </c>
      <c r="L4740" s="11">
        <v>19.690966039911999</v>
      </c>
      <c r="M4740" s="11">
        <v>18.560272657245601</v>
      </c>
      <c r="N4740" s="11" t="s">
        <v>54</v>
      </c>
      <c r="O4740" s="11" t="s">
        <v>60</v>
      </c>
      <c r="P4740" s="11">
        <v>0</v>
      </c>
      <c r="Q4740" s="11">
        <v>0.50188629899093495</v>
      </c>
      <c r="R4740" s="11">
        <v>14</v>
      </c>
      <c r="S4740" s="11">
        <v>16</v>
      </c>
      <c r="T4740" s="11">
        <v>354.46278214883898</v>
      </c>
      <c r="U4740" s="11">
        <v>18.376259291512401</v>
      </c>
      <c r="V4740" s="11" t="s">
        <v>56</v>
      </c>
    </row>
    <row r="4741" spans="1:22" x14ac:dyDescent="0.3">
      <c r="A4741" s="9">
        <v>45368.454861111102</v>
      </c>
      <c r="B4741" s="10">
        <v>45368</v>
      </c>
      <c r="C4741" s="11">
        <v>2024</v>
      </c>
      <c r="D4741" s="11">
        <v>3</v>
      </c>
      <c r="E4741" s="11">
        <v>17</v>
      </c>
      <c r="F4741" s="11">
        <v>10</v>
      </c>
      <c r="G4741" s="11" t="s">
        <v>66</v>
      </c>
      <c r="H4741" s="11" t="s">
        <v>65</v>
      </c>
      <c r="I4741" s="11">
        <v>40.869441105510099</v>
      </c>
      <c r="J4741" s="11">
        <v>-73.798445897223999</v>
      </c>
      <c r="K4741" s="11">
        <v>47</v>
      </c>
      <c r="L4741" s="11">
        <v>73.195717772900906</v>
      </c>
      <c r="M4741" s="11">
        <v>33.068175081786599</v>
      </c>
      <c r="N4741" s="11" t="s">
        <v>54</v>
      </c>
      <c r="O4741" s="11" t="s">
        <v>58</v>
      </c>
      <c r="P4741" s="11">
        <v>0</v>
      </c>
      <c r="Q4741" s="11">
        <v>-9.7404387516545302E-2</v>
      </c>
      <c r="R4741" s="11">
        <v>55</v>
      </c>
      <c r="S4741" s="11">
        <v>43</v>
      </c>
      <c r="T4741" s="11">
        <v>57.845279728032502</v>
      </c>
      <c r="U4741" s="11">
        <v>23.767571438197201</v>
      </c>
      <c r="V4741" s="11" t="s">
        <v>62</v>
      </c>
    </row>
    <row r="4742" spans="1:22" x14ac:dyDescent="0.3">
      <c r="A4742" s="9">
        <v>45368.458333333299</v>
      </c>
      <c r="B4742" s="10">
        <v>45368</v>
      </c>
      <c r="C4742" s="11">
        <v>2024</v>
      </c>
      <c r="D4742" s="11">
        <v>3</v>
      </c>
      <c r="E4742" s="11">
        <v>17</v>
      </c>
      <c r="F4742" s="11">
        <v>11</v>
      </c>
      <c r="G4742" s="11" t="s">
        <v>66</v>
      </c>
      <c r="H4742" s="11" t="s">
        <v>65</v>
      </c>
      <c r="I4742" s="11">
        <v>40.837738670750198</v>
      </c>
      <c r="J4742" s="11">
        <v>-73.793756851582202</v>
      </c>
      <c r="K4742" s="11">
        <v>187</v>
      </c>
      <c r="L4742" s="11">
        <v>32.658798652888699</v>
      </c>
      <c r="M4742" s="11">
        <v>36.719672270922104</v>
      </c>
      <c r="N4742" s="11" t="s">
        <v>54</v>
      </c>
      <c r="O4742" s="11" t="s">
        <v>58</v>
      </c>
      <c r="P4742" s="11">
        <v>0</v>
      </c>
      <c r="Q4742" s="11">
        <v>0.49864058799455302</v>
      </c>
      <c r="R4742" s="11">
        <v>46</v>
      </c>
      <c r="S4742" s="11">
        <v>26</v>
      </c>
      <c r="T4742" s="11">
        <v>374.31283152608597</v>
      </c>
      <c r="U4742" s="11">
        <v>5.2828474277469599</v>
      </c>
      <c r="V4742" s="11" t="s">
        <v>63</v>
      </c>
    </row>
    <row r="4743" spans="1:22" x14ac:dyDescent="0.3">
      <c r="A4743" s="9">
        <v>45368.461805555598</v>
      </c>
      <c r="B4743" s="10">
        <v>45368</v>
      </c>
      <c r="C4743" s="11">
        <v>2024</v>
      </c>
      <c r="D4743" s="11">
        <v>3</v>
      </c>
      <c r="E4743" s="11">
        <v>17</v>
      </c>
      <c r="F4743" s="11">
        <v>11</v>
      </c>
      <c r="G4743" s="11" t="s">
        <v>66</v>
      </c>
      <c r="H4743" s="11" t="s">
        <v>65</v>
      </c>
      <c r="I4743" s="11">
        <v>40.656365321401502</v>
      </c>
      <c r="J4743" s="11">
        <v>-73.754939338263796</v>
      </c>
      <c r="K4743" s="11">
        <v>137</v>
      </c>
      <c r="L4743" s="11">
        <v>56.262938939476498</v>
      </c>
      <c r="M4743" s="11">
        <v>91.699433629344995</v>
      </c>
      <c r="N4743" s="11" t="s">
        <v>54</v>
      </c>
      <c r="O4743" s="11" t="s">
        <v>60</v>
      </c>
      <c r="P4743" s="11">
        <v>1</v>
      </c>
      <c r="Q4743" s="11">
        <v>-0.89334859341829698</v>
      </c>
      <c r="R4743" s="11">
        <v>72</v>
      </c>
      <c r="S4743" s="11">
        <v>49</v>
      </c>
      <c r="T4743" s="11">
        <v>473.34486138377798</v>
      </c>
      <c r="U4743" s="11">
        <v>23.142007677353899</v>
      </c>
      <c r="V4743" s="11" t="s">
        <v>56</v>
      </c>
    </row>
    <row r="4744" spans="1:22" x14ac:dyDescent="0.3">
      <c r="A4744" s="9">
        <v>45368.465277777803</v>
      </c>
      <c r="B4744" s="10">
        <v>45368</v>
      </c>
      <c r="C4744" s="11">
        <v>2024</v>
      </c>
      <c r="D4744" s="11">
        <v>3</v>
      </c>
      <c r="E4744" s="11">
        <v>17</v>
      </c>
      <c r="F4744" s="11">
        <v>11</v>
      </c>
      <c r="G4744" s="11" t="s">
        <v>66</v>
      </c>
      <c r="H4744" s="11" t="s">
        <v>65</v>
      </c>
      <c r="I4744" s="11">
        <v>40.652796316955701</v>
      </c>
      <c r="J4744" s="11">
        <v>-73.9639183257854</v>
      </c>
      <c r="K4744" s="11">
        <v>108</v>
      </c>
      <c r="L4744" s="11">
        <v>61.080927510855602</v>
      </c>
      <c r="M4744" s="11">
        <v>81.437353998797605</v>
      </c>
      <c r="N4744" s="11" t="s">
        <v>54</v>
      </c>
      <c r="O4744" s="11" t="s">
        <v>58</v>
      </c>
      <c r="P4744" s="11">
        <v>0</v>
      </c>
      <c r="Q4744" s="11">
        <v>-0.43893860739124002</v>
      </c>
      <c r="R4744" s="11">
        <v>79</v>
      </c>
      <c r="S4744" s="11">
        <v>24</v>
      </c>
      <c r="T4744" s="11">
        <v>273.876930546609</v>
      </c>
      <c r="U4744" s="11">
        <v>6.4714034314388504</v>
      </c>
      <c r="V4744" s="11" t="s">
        <v>56</v>
      </c>
    </row>
    <row r="4745" spans="1:22" x14ac:dyDescent="0.3">
      <c r="A4745" s="9">
        <v>45368.46875</v>
      </c>
      <c r="B4745" s="10">
        <v>45368</v>
      </c>
      <c r="C4745" s="11">
        <v>2024</v>
      </c>
      <c r="D4745" s="11">
        <v>3</v>
      </c>
      <c r="E4745" s="11">
        <v>17</v>
      </c>
      <c r="F4745" s="11">
        <v>11</v>
      </c>
      <c r="G4745" s="11" t="s">
        <v>66</v>
      </c>
      <c r="H4745" s="11" t="s">
        <v>65</v>
      </c>
      <c r="I4745" s="11">
        <v>40.647505251733101</v>
      </c>
      <c r="J4745" s="11">
        <v>-73.738678925841199</v>
      </c>
      <c r="K4745" s="11">
        <v>122</v>
      </c>
      <c r="L4745" s="11">
        <v>21.08949446399</v>
      </c>
      <c r="M4745" s="11">
        <v>95.658031647644407</v>
      </c>
      <c r="N4745" s="11" t="s">
        <v>54</v>
      </c>
      <c r="O4745" s="11" t="s">
        <v>58</v>
      </c>
      <c r="P4745" s="11">
        <v>0</v>
      </c>
      <c r="Q4745" s="11">
        <v>0.83393463620703301</v>
      </c>
      <c r="R4745" s="11">
        <v>99</v>
      </c>
      <c r="S4745" s="11">
        <v>21</v>
      </c>
      <c r="T4745" s="11">
        <v>342.966938753796</v>
      </c>
      <c r="U4745" s="11">
        <v>29.975457060123599</v>
      </c>
      <c r="V4745" s="11" t="s">
        <v>56</v>
      </c>
    </row>
    <row r="4746" spans="1:22" x14ac:dyDescent="0.3">
      <c r="A4746" s="9">
        <v>45368.472222222197</v>
      </c>
      <c r="B4746" s="10">
        <v>45368</v>
      </c>
      <c r="C4746" s="11">
        <v>2024</v>
      </c>
      <c r="D4746" s="11">
        <v>3</v>
      </c>
      <c r="E4746" s="11">
        <v>17</v>
      </c>
      <c r="F4746" s="11">
        <v>11</v>
      </c>
      <c r="G4746" s="11" t="s">
        <v>66</v>
      </c>
      <c r="H4746" s="11" t="s">
        <v>65</v>
      </c>
      <c r="I4746" s="11">
        <v>40.861695593951403</v>
      </c>
      <c r="J4746" s="11">
        <v>-73.8322020885347</v>
      </c>
      <c r="K4746" s="11">
        <v>278</v>
      </c>
      <c r="L4746" s="11">
        <v>37.151923356642698</v>
      </c>
      <c r="M4746" s="11">
        <v>98.291089187704898</v>
      </c>
      <c r="N4746" s="11" t="s">
        <v>59</v>
      </c>
      <c r="O4746" s="11" t="s">
        <v>60</v>
      </c>
      <c r="P4746" s="11">
        <v>0</v>
      </c>
      <c r="Q4746" s="11">
        <v>-8.8239786141157597E-3</v>
      </c>
      <c r="R4746" s="11">
        <v>80</v>
      </c>
      <c r="S4746" s="11">
        <v>33</v>
      </c>
      <c r="T4746" s="11">
        <v>175.789906240026</v>
      </c>
      <c r="U4746" s="11">
        <v>25.237154117096502</v>
      </c>
      <c r="V4746" s="11" t="s">
        <v>56</v>
      </c>
    </row>
    <row r="4747" spans="1:22" x14ac:dyDescent="0.3">
      <c r="A4747" s="9">
        <v>45368.475694444503</v>
      </c>
      <c r="B4747" s="10">
        <v>45368</v>
      </c>
      <c r="C4747" s="11">
        <v>2024</v>
      </c>
      <c r="D4747" s="11">
        <v>3</v>
      </c>
      <c r="E4747" s="11">
        <v>17</v>
      </c>
      <c r="F4747" s="11">
        <v>11</v>
      </c>
      <c r="G4747" s="11" t="s">
        <v>66</v>
      </c>
      <c r="H4747" s="11" t="s">
        <v>65</v>
      </c>
      <c r="I4747" s="11">
        <v>40.726056724120497</v>
      </c>
      <c r="J4747" s="11">
        <v>-73.887983251247903</v>
      </c>
      <c r="K4747" s="11">
        <v>17</v>
      </c>
      <c r="L4747" s="11">
        <v>53.087248956221899</v>
      </c>
      <c r="M4747" s="11">
        <v>91.1994185376264</v>
      </c>
      <c r="N4747" s="11" t="s">
        <v>59</v>
      </c>
      <c r="O4747" s="11" t="s">
        <v>60</v>
      </c>
      <c r="P4747" s="11">
        <v>0</v>
      </c>
      <c r="Q4747" s="11">
        <v>-0.45804328550664197</v>
      </c>
      <c r="R4747" s="11">
        <v>85</v>
      </c>
      <c r="S4747" s="11">
        <v>26</v>
      </c>
      <c r="T4747" s="11">
        <v>429.07520597463599</v>
      </c>
      <c r="U4747" s="11">
        <v>23.891686649078999</v>
      </c>
      <c r="V4747" s="11" t="s">
        <v>56</v>
      </c>
    </row>
    <row r="4748" spans="1:22" x14ac:dyDescent="0.3">
      <c r="A4748" s="9">
        <v>45368.479166666701</v>
      </c>
      <c r="B4748" s="10">
        <v>45368</v>
      </c>
      <c r="C4748" s="11">
        <v>2024</v>
      </c>
      <c r="D4748" s="11">
        <v>3</v>
      </c>
      <c r="E4748" s="11">
        <v>17</v>
      </c>
      <c r="F4748" s="11">
        <v>11</v>
      </c>
      <c r="G4748" s="11" t="s">
        <v>66</v>
      </c>
      <c r="H4748" s="11" t="s">
        <v>65</v>
      </c>
      <c r="I4748" s="11">
        <v>40.663623282262499</v>
      </c>
      <c r="J4748" s="11">
        <v>-73.910023250362201</v>
      </c>
      <c r="K4748" s="11">
        <v>93</v>
      </c>
      <c r="L4748" s="11">
        <v>8.0730024672696707</v>
      </c>
      <c r="M4748" s="11">
        <v>80.870553252324399</v>
      </c>
      <c r="N4748" s="11" t="s">
        <v>57</v>
      </c>
      <c r="O4748" s="11" t="s">
        <v>58</v>
      </c>
      <c r="P4748" s="11">
        <v>0</v>
      </c>
      <c r="Q4748" s="11">
        <v>0.144069609748459</v>
      </c>
      <c r="R4748" s="11">
        <v>93</v>
      </c>
      <c r="S4748" s="11">
        <v>8</v>
      </c>
      <c r="T4748" s="11">
        <v>375.93533885759098</v>
      </c>
      <c r="U4748" s="11">
        <v>27.124748033790201</v>
      </c>
      <c r="V4748" s="11" t="s">
        <v>56</v>
      </c>
    </row>
    <row r="4749" spans="1:22" x14ac:dyDescent="0.3">
      <c r="A4749" s="9">
        <v>45368.482638888898</v>
      </c>
      <c r="B4749" s="10">
        <v>45368</v>
      </c>
      <c r="C4749" s="11">
        <v>2024</v>
      </c>
      <c r="D4749" s="11">
        <v>3</v>
      </c>
      <c r="E4749" s="11">
        <v>17</v>
      </c>
      <c r="F4749" s="11">
        <v>11</v>
      </c>
      <c r="G4749" s="11" t="s">
        <v>66</v>
      </c>
      <c r="H4749" s="11" t="s">
        <v>65</v>
      </c>
      <c r="I4749" s="11">
        <v>40.654265437683499</v>
      </c>
      <c r="J4749" s="11">
        <v>-73.700697565584406</v>
      </c>
      <c r="K4749" s="11">
        <v>154</v>
      </c>
      <c r="L4749" s="11">
        <v>5.4711789415993302</v>
      </c>
      <c r="M4749" s="11">
        <v>25.888287499019899</v>
      </c>
      <c r="N4749" s="11" t="s">
        <v>54</v>
      </c>
      <c r="O4749" s="11" t="s">
        <v>61</v>
      </c>
      <c r="P4749" s="11">
        <v>0</v>
      </c>
      <c r="Q4749" s="11">
        <v>0.18202250782467699</v>
      </c>
      <c r="R4749" s="11">
        <v>56</v>
      </c>
      <c r="S4749" s="11">
        <v>46</v>
      </c>
      <c r="T4749" s="11">
        <v>488.30832422002197</v>
      </c>
      <c r="U4749" s="11">
        <v>19.3162629418572</v>
      </c>
      <c r="V4749" s="11" t="s">
        <v>56</v>
      </c>
    </row>
    <row r="4750" spans="1:22" x14ac:dyDescent="0.3">
      <c r="A4750" s="9">
        <v>45368.486111111102</v>
      </c>
      <c r="B4750" s="10">
        <v>45368</v>
      </c>
      <c r="C4750" s="11">
        <v>2024</v>
      </c>
      <c r="D4750" s="11">
        <v>3</v>
      </c>
      <c r="E4750" s="11">
        <v>17</v>
      </c>
      <c r="F4750" s="11">
        <v>11</v>
      </c>
      <c r="G4750" s="11" t="s">
        <v>66</v>
      </c>
      <c r="H4750" s="11" t="s">
        <v>65</v>
      </c>
      <c r="I4750" s="11">
        <v>40.760602644182299</v>
      </c>
      <c r="J4750" s="11">
        <v>-73.799515768618704</v>
      </c>
      <c r="K4750" s="11">
        <v>156</v>
      </c>
      <c r="L4750" s="11">
        <v>78.169657840974494</v>
      </c>
      <c r="M4750" s="11">
        <v>13.616744604808501</v>
      </c>
      <c r="N4750" s="11" t="s">
        <v>57</v>
      </c>
      <c r="O4750" s="11" t="s">
        <v>58</v>
      </c>
      <c r="P4750" s="11">
        <v>0</v>
      </c>
      <c r="Q4750" s="11">
        <v>-0.38642664680655298</v>
      </c>
      <c r="R4750" s="11">
        <v>86</v>
      </c>
      <c r="S4750" s="11">
        <v>36</v>
      </c>
      <c r="T4750" s="11">
        <v>400.01033539098199</v>
      </c>
      <c r="U4750" s="11">
        <v>26.307531111981</v>
      </c>
      <c r="V4750" s="11" t="s">
        <v>63</v>
      </c>
    </row>
    <row r="4751" spans="1:22" x14ac:dyDescent="0.3">
      <c r="A4751" s="9">
        <v>45368.489583333299</v>
      </c>
      <c r="B4751" s="10">
        <v>45368</v>
      </c>
      <c r="C4751" s="11">
        <v>2024</v>
      </c>
      <c r="D4751" s="11">
        <v>3</v>
      </c>
      <c r="E4751" s="11">
        <v>17</v>
      </c>
      <c r="F4751" s="11">
        <v>11</v>
      </c>
      <c r="G4751" s="11" t="s">
        <v>66</v>
      </c>
      <c r="H4751" s="11" t="s">
        <v>65</v>
      </c>
      <c r="I4751" s="11">
        <v>40.795134548716803</v>
      </c>
      <c r="J4751" s="11">
        <v>-73.813718286634597</v>
      </c>
      <c r="K4751" s="11">
        <v>49</v>
      </c>
      <c r="L4751" s="11">
        <v>70.690846222912199</v>
      </c>
      <c r="M4751" s="11">
        <v>15.608043624860599</v>
      </c>
      <c r="N4751" s="11" t="s">
        <v>54</v>
      </c>
      <c r="O4751" s="11" t="s">
        <v>58</v>
      </c>
      <c r="P4751" s="11">
        <v>1</v>
      </c>
      <c r="Q4751" s="11">
        <v>-0.90968072802533195</v>
      </c>
      <c r="R4751" s="11">
        <v>57</v>
      </c>
      <c r="S4751" s="11">
        <v>36</v>
      </c>
      <c r="T4751" s="11">
        <v>81.945548230332193</v>
      </c>
      <c r="U4751" s="11">
        <v>6.9778899805790697</v>
      </c>
      <c r="V4751" s="11" t="s">
        <v>56</v>
      </c>
    </row>
    <row r="4752" spans="1:22" x14ac:dyDescent="0.3">
      <c r="A4752" s="9">
        <v>45368.493055555598</v>
      </c>
      <c r="B4752" s="10">
        <v>45368</v>
      </c>
      <c r="C4752" s="11">
        <v>2024</v>
      </c>
      <c r="D4752" s="11">
        <v>3</v>
      </c>
      <c r="E4752" s="11">
        <v>17</v>
      </c>
      <c r="F4752" s="11">
        <v>11</v>
      </c>
      <c r="G4752" s="11" t="s">
        <v>66</v>
      </c>
      <c r="H4752" s="11" t="s">
        <v>65</v>
      </c>
      <c r="I4752" s="11">
        <v>40.851726559548503</v>
      </c>
      <c r="J4752" s="11">
        <v>-73.829285002026495</v>
      </c>
      <c r="K4752" s="11">
        <v>176</v>
      </c>
      <c r="L4752" s="11">
        <v>60.291159573622302</v>
      </c>
      <c r="M4752" s="11">
        <v>32.067868012905898</v>
      </c>
      <c r="N4752" s="11" t="s">
        <v>59</v>
      </c>
      <c r="O4752" s="11" t="s">
        <v>58</v>
      </c>
      <c r="P4752" s="11">
        <v>0</v>
      </c>
      <c r="Q4752" s="11">
        <v>-0.48452222826416602</v>
      </c>
      <c r="R4752" s="11">
        <v>29</v>
      </c>
      <c r="S4752" s="11">
        <v>23</v>
      </c>
      <c r="T4752" s="11">
        <v>361.60574009957901</v>
      </c>
      <c r="U4752" s="11">
        <v>5.4669829341749203</v>
      </c>
      <c r="V4752" s="11" t="s">
        <v>63</v>
      </c>
    </row>
    <row r="4753" spans="1:22" x14ac:dyDescent="0.3">
      <c r="A4753" s="9">
        <v>45368.496527777803</v>
      </c>
      <c r="B4753" s="10">
        <v>45368</v>
      </c>
      <c r="C4753" s="11">
        <v>2024</v>
      </c>
      <c r="D4753" s="11">
        <v>3</v>
      </c>
      <c r="E4753" s="11">
        <v>17</v>
      </c>
      <c r="F4753" s="11">
        <v>11</v>
      </c>
      <c r="G4753" s="11" t="s">
        <v>66</v>
      </c>
      <c r="H4753" s="11" t="s">
        <v>65</v>
      </c>
      <c r="I4753" s="11">
        <v>40.629512656080301</v>
      </c>
      <c r="J4753" s="11">
        <v>-73.888206187674896</v>
      </c>
      <c r="K4753" s="11">
        <v>92</v>
      </c>
      <c r="L4753" s="11">
        <v>43.544639977560102</v>
      </c>
      <c r="M4753" s="11">
        <v>24.703621963248501</v>
      </c>
      <c r="N4753" s="11" t="s">
        <v>54</v>
      </c>
      <c r="O4753" s="11" t="s">
        <v>58</v>
      </c>
      <c r="P4753" s="11">
        <v>1</v>
      </c>
      <c r="Q4753" s="11">
        <v>-0.71249234141601303</v>
      </c>
      <c r="R4753" s="11">
        <v>60</v>
      </c>
      <c r="S4753" s="11">
        <v>4</v>
      </c>
      <c r="T4753" s="11">
        <v>376.06794445954301</v>
      </c>
      <c r="U4753" s="11">
        <v>8.2131787167551398</v>
      </c>
      <c r="V4753" s="11" t="s">
        <v>56</v>
      </c>
    </row>
    <row r="4754" spans="1:22" x14ac:dyDescent="0.3">
      <c r="A4754" s="9">
        <v>45368.5</v>
      </c>
      <c r="B4754" s="10">
        <v>45368</v>
      </c>
      <c r="C4754" s="11">
        <v>2024</v>
      </c>
      <c r="D4754" s="11">
        <v>3</v>
      </c>
      <c r="E4754" s="11">
        <v>17</v>
      </c>
      <c r="F4754" s="11">
        <v>12</v>
      </c>
      <c r="G4754" s="11" t="s">
        <v>66</v>
      </c>
      <c r="H4754" s="11" t="s">
        <v>65</v>
      </c>
      <c r="I4754" s="11">
        <v>40.825513760085201</v>
      </c>
      <c r="J4754" s="11">
        <v>-73.776647613377307</v>
      </c>
      <c r="K4754" s="11">
        <v>148</v>
      </c>
      <c r="L4754" s="11">
        <v>39.879535161244199</v>
      </c>
      <c r="M4754" s="11">
        <v>25.7661766476057</v>
      </c>
      <c r="N4754" s="11" t="s">
        <v>57</v>
      </c>
      <c r="O4754" s="11" t="s">
        <v>58</v>
      </c>
      <c r="P4754" s="11">
        <v>0</v>
      </c>
      <c r="Q4754" s="11">
        <v>0.31461689414514399</v>
      </c>
      <c r="R4754" s="11">
        <v>7</v>
      </c>
      <c r="S4754" s="11">
        <v>6</v>
      </c>
      <c r="T4754" s="11">
        <v>431.81642043697201</v>
      </c>
      <c r="U4754" s="11">
        <v>20.459197622105201</v>
      </c>
      <c r="V4754" s="11" t="s">
        <v>63</v>
      </c>
    </row>
    <row r="4755" spans="1:22" x14ac:dyDescent="0.3">
      <c r="A4755" s="9">
        <v>45368.503472222197</v>
      </c>
      <c r="B4755" s="10">
        <v>45368</v>
      </c>
      <c r="C4755" s="11">
        <v>2024</v>
      </c>
      <c r="D4755" s="11">
        <v>3</v>
      </c>
      <c r="E4755" s="11">
        <v>17</v>
      </c>
      <c r="F4755" s="11">
        <v>12</v>
      </c>
      <c r="G4755" s="11" t="s">
        <v>66</v>
      </c>
      <c r="H4755" s="11" t="s">
        <v>65</v>
      </c>
      <c r="I4755" s="11">
        <v>40.705962576875102</v>
      </c>
      <c r="J4755" s="11">
        <v>-73.850095833271993</v>
      </c>
      <c r="K4755" s="11">
        <v>280</v>
      </c>
      <c r="L4755" s="11">
        <v>61.5374910871761</v>
      </c>
      <c r="M4755" s="11">
        <v>58.444439447603699</v>
      </c>
      <c r="N4755" s="11" t="s">
        <v>54</v>
      </c>
      <c r="O4755" s="11" t="s">
        <v>60</v>
      </c>
      <c r="P4755" s="11">
        <v>0</v>
      </c>
      <c r="Q4755" s="11">
        <v>0.371141210675071</v>
      </c>
      <c r="R4755" s="11">
        <v>39</v>
      </c>
      <c r="S4755" s="11">
        <v>3</v>
      </c>
      <c r="T4755" s="11">
        <v>400.00876838257398</v>
      </c>
      <c r="U4755" s="11">
        <v>13.821968884421</v>
      </c>
      <c r="V4755" s="11" t="s">
        <v>56</v>
      </c>
    </row>
    <row r="4756" spans="1:22" x14ac:dyDescent="0.3">
      <c r="A4756" s="9">
        <v>45368.506944444503</v>
      </c>
      <c r="B4756" s="10">
        <v>45368</v>
      </c>
      <c r="C4756" s="11">
        <v>2024</v>
      </c>
      <c r="D4756" s="11">
        <v>3</v>
      </c>
      <c r="E4756" s="11">
        <v>17</v>
      </c>
      <c r="F4756" s="11">
        <v>12</v>
      </c>
      <c r="G4756" s="11" t="s">
        <v>66</v>
      </c>
      <c r="H4756" s="11" t="s">
        <v>65</v>
      </c>
      <c r="I4756" s="11">
        <v>40.724878686201599</v>
      </c>
      <c r="J4756" s="11">
        <v>-73.851338410742997</v>
      </c>
      <c r="K4756" s="11">
        <v>180</v>
      </c>
      <c r="L4756" s="11">
        <v>74.177826767076795</v>
      </c>
      <c r="M4756" s="11">
        <v>54.074663867983602</v>
      </c>
      <c r="N4756" s="11" t="s">
        <v>57</v>
      </c>
      <c r="O4756" s="11" t="s">
        <v>55</v>
      </c>
      <c r="P4756" s="11">
        <v>0</v>
      </c>
      <c r="Q4756" s="11">
        <v>-0.56843955845092797</v>
      </c>
      <c r="R4756" s="11">
        <v>81</v>
      </c>
      <c r="S4756" s="11">
        <v>38</v>
      </c>
      <c r="T4756" s="11">
        <v>60.802713350637603</v>
      </c>
      <c r="U4756" s="11">
        <v>21.6833125690058</v>
      </c>
      <c r="V4756" s="11" t="s">
        <v>63</v>
      </c>
    </row>
    <row r="4757" spans="1:22" x14ac:dyDescent="0.3">
      <c r="A4757" s="9">
        <v>45368.510416666701</v>
      </c>
      <c r="B4757" s="10">
        <v>45368</v>
      </c>
      <c r="C4757" s="11">
        <v>2024</v>
      </c>
      <c r="D4757" s="11">
        <v>3</v>
      </c>
      <c r="E4757" s="11">
        <v>17</v>
      </c>
      <c r="F4757" s="11">
        <v>12</v>
      </c>
      <c r="G4757" s="11" t="s">
        <v>66</v>
      </c>
      <c r="H4757" s="11" t="s">
        <v>65</v>
      </c>
      <c r="I4757" s="11">
        <v>40.800608671039498</v>
      </c>
      <c r="J4757" s="11">
        <v>-73.851272609094806</v>
      </c>
      <c r="K4757" s="11">
        <v>131</v>
      </c>
      <c r="L4757" s="11">
        <v>51.014792530118903</v>
      </c>
      <c r="M4757" s="11">
        <v>90.483743234824999</v>
      </c>
      <c r="N4757" s="11" t="s">
        <v>57</v>
      </c>
      <c r="O4757" s="11" t="s">
        <v>55</v>
      </c>
      <c r="P4757" s="11">
        <v>0</v>
      </c>
      <c r="Q4757" s="11">
        <v>0.94680337991146701</v>
      </c>
      <c r="R4757" s="11">
        <v>69</v>
      </c>
      <c r="S4757" s="11">
        <v>49</v>
      </c>
      <c r="T4757" s="11">
        <v>349.67093860358699</v>
      </c>
      <c r="U4757" s="11">
        <v>8.3828299543858105</v>
      </c>
      <c r="V4757" s="11" t="s">
        <v>56</v>
      </c>
    </row>
    <row r="4758" spans="1:22" x14ac:dyDescent="0.3">
      <c r="A4758" s="9">
        <v>45368.513888888898</v>
      </c>
      <c r="B4758" s="10">
        <v>45368</v>
      </c>
      <c r="C4758" s="11">
        <v>2024</v>
      </c>
      <c r="D4758" s="11">
        <v>3</v>
      </c>
      <c r="E4758" s="11">
        <v>17</v>
      </c>
      <c r="F4758" s="11">
        <v>12</v>
      </c>
      <c r="G4758" s="11" t="s">
        <v>66</v>
      </c>
      <c r="H4758" s="11" t="s">
        <v>65</v>
      </c>
      <c r="I4758" s="11">
        <v>40.635468093158998</v>
      </c>
      <c r="J4758" s="11">
        <v>-73.780705138402197</v>
      </c>
      <c r="K4758" s="11">
        <v>154</v>
      </c>
      <c r="L4758" s="11">
        <v>42.615921106825503</v>
      </c>
      <c r="M4758" s="11">
        <v>50.5012116573361</v>
      </c>
      <c r="N4758" s="11" t="s">
        <v>54</v>
      </c>
      <c r="O4758" s="11" t="s">
        <v>55</v>
      </c>
      <c r="P4758" s="11">
        <v>0</v>
      </c>
      <c r="Q4758" s="11">
        <v>0.95804053207190798</v>
      </c>
      <c r="R4758" s="11">
        <v>56</v>
      </c>
      <c r="S4758" s="11">
        <v>41</v>
      </c>
      <c r="T4758" s="11">
        <v>59.0670217211295</v>
      </c>
      <c r="U4758" s="11">
        <v>18.620472647398699</v>
      </c>
      <c r="V4758" s="11" t="s">
        <v>63</v>
      </c>
    </row>
    <row r="4759" spans="1:22" x14ac:dyDescent="0.3">
      <c r="A4759" s="9">
        <v>45368.517361111102</v>
      </c>
      <c r="B4759" s="10">
        <v>45368</v>
      </c>
      <c r="C4759" s="11">
        <v>2024</v>
      </c>
      <c r="D4759" s="11">
        <v>3</v>
      </c>
      <c r="E4759" s="11">
        <v>17</v>
      </c>
      <c r="F4759" s="11">
        <v>12</v>
      </c>
      <c r="G4759" s="11" t="s">
        <v>66</v>
      </c>
      <c r="H4759" s="11" t="s">
        <v>65</v>
      </c>
      <c r="I4759" s="11">
        <v>40.621087777958103</v>
      </c>
      <c r="J4759" s="11">
        <v>-73.810611958139702</v>
      </c>
      <c r="K4759" s="11">
        <v>155</v>
      </c>
      <c r="L4759" s="11">
        <v>78.261296745954795</v>
      </c>
      <c r="M4759" s="11">
        <v>58.387512587244402</v>
      </c>
      <c r="N4759" s="11" t="s">
        <v>54</v>
      </c>
      <c r="O4759" s="11" t="s">
        <v>60</v>
      </c>
      <c r="P4759" s="11">
        <v>0</v>
      </c>
      <c r="Q4759" s="11">
        <v>0.13522390192450201</v>
      </c>
      <c r="R4759" s="11">
        <v>26</v>
      </c>
      <c r="S4759" s="11">
        <v>44</v>
      </c>
      <c r="T4759" s="11">
        <v>378.920205724857</v>
      </c>
      <c r="U4759" s="11">
        <v>14.9733124445532</v>
      </c>
      <c r="V4759" s="11" t="s">
        <v>63</v>
      </c>
    </row>
    <row r="4760" spans="1:22" x14ac:dyDescent="0.3">
      <c r="A4760" s="9">
        <v>45368.520833333299</v>
      </c>
      <c r="B4760" s="10">
        <v>45368</v>
      </c>
      <c r="C4760" s="11">
        <v>2024</v>
      </c>
      <c r="D4760" s="11">
        <v>3</v>
      </c>
      <c r="E4760" s="11">
        <v>17</v>
      </c>
      <c r="F4760" s="11">
        <v>12</v>
      </c>
      <c r="G4760" s="11" t="s">
        <v>66</v>
      </c>
      <c r="H4760" s="11" t="s">
        <v>65</v>
      </c>
      <c r="I4760" s="11">
        <v>40.665805592963999</v>
      </c>
      <c r="J4760" s="11">
        <v>-73.921898882574695</v>
      </c>
      <c r="K4760" s="11">
        <v>93</v>
      </c>
      <c r="L4760" s="11">
        <v>66.970692062526695</v>
      </c>
      <c r="M4760" s="11">
        <v>98.098725900969995</v>
      </c>
      <c r="N4760" s="11" t="s">
        <v>54</v>
      </c>
      <c r="O4760" s="11" t="s">
        <v>55</v>
      </c>
      <c r="P4760" s="11">
        <v>0</v>
      </c>
      <c r="Q4760" s="11">
        <v>0.71256300858796495</v>
      </c>
      <c r="R4760" s="11">
        <v>38</v>
      </c>
      <c r="S4760" s="11">
        <v>4</v>
      </c>
      <c r="T4760" s="11">
        <v>339.71384230687198</v>
      </c>
      <c r="U4760" s="11">
        <v>7.5340658146409698</v>
      </c>
      <c r="V4760" s="11" t="s">
        <v>56</v>
      </c>
    </row>
    <row r="4761" spans="1:22" x14ac:dyDescent="0.3">
      <c r="A4761" s="9">
        <v>45368.524305555598</v>
      </c>
      <c r="B4761" s="10">
        <v>45368</v>
      </c>
      <c r="C4761" s="11">
        <v>2024</v>
      </c>
      <c r="D4761" s="11">
        <v>3</v>
      </c>
      <c r="E4761" s="11">
        <v>17</v>
      </c>
      <c r="F4761" s="11">
        <v>12</v>
      </c>
      <c r="G4761" s="11" t="s">
        <v>66</v>
      </c>
      <c r="H4761" s="11" t="s">
        <v>65</v>
      </c>
      <c r="I4761" s="11">
        <v>40.650738165209702</v>
      </c>
      <c r="J4761" s="11">
        <v>-73.945376405307996</v>
      </c>
      <c r="K4761" s="11">
        <v>91</v>
      </c>
      <c r="L4761" s="11">
        <v>44.5475678740371</v>
      </c>
      <c r="M4761" s="11">
        <v>16.9085681488903</v>
      </c>
      <c r="N4761" s="11" t="s">
        <v>57</v>
      </c>
      <c r="O4761" s="11" t="s">
        <v>58</v>
      </c>
      <c r="P4761" s="11">
        <v>0</v>
      </c>
      <c r="Q4761" s="11">
        <v>-0.82905991505478505</v>
      </c>
      <c r="R4761" s="11">
        <v>95</v>
      </c>
      <c r="S4761" s="11">
        <v>8</v>
      </c>
      <c r="T4761" s="11">
        <v>435.812044388076</v>
      </c>
      <c r="U4761" s="11">
        <v>22.081706053594498</v>
      </c>
      <c r="V4761" s="11" t="s">
        <v>62</v>
      </c>
    </row>
    <row r="4762" spans="1:22" x14ac:dyDescent="0.3">
      <c r="A4762" s="9">
        <v>45368.527777777803</v>
      </c>
      <c r="B4762" s="10">
        <v>45368</v>
      </c>
      <c r="C4762" s="11">
        <v>2024</v>
      </c>
      <c r="D4762" s="11">
        <v>3</v>
      </c>
      <c r="E4762" s="11">
        <v>17</v>
      </c>
      <c r="F4762" s="11">
        <v>12</v>
      </c>
      <c r="G4762" s="11" t="s">
        <v>66</v>
      </c>
      <c r="H4762" s="11" t="s">
        <v>65</v>
      </c>
      <c r="I4762" s="11">
        <v>40.674332472257902</v>
      </c>
      <c r="J4762" s="11">
        <v>-73.980829836058902</v>
      </c>
      <c r="K4762" s="11">
        <v>206</v>
      </c>
      <c r="L4762" s="11">
        <v>45.109436249307898</v>
      </c>
      <c r="M4762" s="11">
        <v>59.082799909979201</v>
      </c>
      <c r="N4762" s="11" t="s">
        <v>59</v>
      </c>
      <c r="O4762" s="11" t="s">
        <v>55</v>
      </c>
      <c r="P4762" s="11">
        <v>0</v>
      </c>
      <c r="Q4762" s="11">
        <v>0.66883931993369605</v>
      </c>
      <c r="R4762" s="11">
        <v>2</v>
      </c>
      <c r="S4762" s="11">
        <v>0</v>
      </c>
      <c r="T4762" s="11">
        <v>370.25607225952001</v>
      </c>
      <c r="U4762" s="11">
        <v>19.099539012714398</v>
      </c>
      <c r="V4762" s="11" t="s">
        <v>56</v>
      </c>
    </row>
    <row r="4763" spans="1:22" x14ac:dyDescent="0.3">
      <c r="A4763" s="9">
        <v>45368.53125</v>
      </c>
      <c r="B4763" s="10">
        <v>45368</v>
      </c>
      <c r="C4763" s="11">
        <v>2024</v>
      </c>
      <c r="D4763" s="11">
        <v>3</v>
      </c>
      <c r="E4763" s="11">
        <v>17</v>
      </c>
      <c r="F4763" s="11">
        <v>12</v>
      </c>
      <c r="G4763" s="11" t="s">
        <v>66</v>
      </c>
      <c r="H4763" s="11" t="s">
        <v>65</v>
      </c>
      <c r="I4763" s="11">
        <v>40.6647072122392</v>
      </c>
      <c r="J4763" s="11">
        <v>-73.782472081497701</v>
      </c>
      <c r="K4763" s="11">
        <v>211</v>
      </c>
      <c r="L4763" s="11">
        <v>25.991248962133898</v>
      </c>
      <c r="M4763" s="11">
        <v>33.994233127782003</v>
      </c>
      <c r="N4763" s="11" t="s">
        <v>54</v>
      </c>
      <c r="O4763" s="11" t="s">
        <v>60</v>
      </c>
      <c r="P4763" s="11">
        <v>0</v>
      </c>
      <c r="Q4763" s="11">
        <v>-0.35605163037103299</v>
      </c>
      <c r="R4763" s="11">
        <v>36</v>
      </c>
      <c r="S4763" s="11">
        <v>0</v>
      </c>
      <c r="T4763" s="11">
        <v>477.69258966991498</v>
      </c>
      <c r="U4763" s="11">
        <v>13.7718643859455</v>
      </c>
      <c r="V4763" s="11" t="s">
        <v>56</v>
      </c>
    </row>
    <row r="4764" spans="1:22" x14ac:dyDescent="0.3">
      <c r="A4764" s="9">
        <v>45368.534722222197</v>
      </c>
      <c r="B4764" s="10">
        <v>45368</v>
      </c>
      <c r="C4764" s="11">
        <v>2024</v>
      </c>
      <c r="D4764" s="11">
        <v>3</v>
      </c>
      <c r="E4764" s="11">
        <v>17</v>
      </c>
      <c r="F4764" s="11">
        <v>12</v>
      </c>
      <c r="G4764" s="11" t="s">
        <v>66</v>
      </c>
      <c r="H4764" s="11" t="s">
        <v>65</v>
      </c>
      <c r="I4764" s="11">
        <v>40.879599500972802</v>
      </c>
      <c r="J4764" s="11">
        <v>-73.712878317915894</v>
      </c>
      <c r="K4764" s="11">
        <v>225</v>
      </c>
      <c r="L4764" s="11">
        <v>25.607533742603401</v>
      </c>
      <c r="M4764" s="11">
        <v>77.589488940996006</v>
      </c>
      <c r="N4764" s="11" t="s">
        <v>54</v>
      </c>
      <c r="O4764" s="11" t="s">
        <v>61</v>
      </c>
      <c r="P4764" s="11">
        <v>0</v>
      </c>
      <c r="Q4764" s="11">
        <v>-0.883828153621248</v>
      </c>
      <c r="R4764" s="11">
        <v>50</v>
      </c>
      <c r="S4764" s="11">
        <v>8</v>
      </c>
      <c r="T4764" s="11">
        <v>92.471056198501699</v>
      </c>
      <c r="U4764" s="11">
        <v>23.6483968055527</v>
      </c>
      <c r="V4764" s="11" t="s">
        <v>56</v>
      </c>
    </row>
    <row r="4765" spans="1:22" x14ac:dyDescent="0.3">
      <c r="A4765" s="9">
        <v>45368.538194444503</v>
      </c>
      <c r="B4765" s="10">
        <v>45368</v>
      </c>
      <c r="C4765" s="11">
        <v>2024</v>
      </c>
      <c r="D4765" s="11">
        <v>3</v>
      </c>
      <c r="E4765" s="11">
        <v>17</v>
      </c>
      <c r="F4765" s="11">
        <v>12</v>
      </c>
      <c r="G4765" s="11" t="s">
        <v>66</v>
      </c>
      <c r="H4765" s="11" t="s">
        <v>65</v>
      </c>
      <c r="I4765" s="11">
        <v>40.669176647388902</v>
      </c>
      <c r="J4765" s="11">
        <v>-73.901441609348197</v>
      </c>
      <c r="K4765" s="11">
        <v>243</v>
      </c>
      <c r="L4765" s="11">
        <v>28.107514435542299</v>
      </c>
      <c r="M4765" s="11">
        <v>87.867136232313001</v>
      </c>
      <c r="N4765" s="11" t="s">
        <v>57</v>
      </c>
      <c r="O4765" s="11" t="s">
        <v>58</v>
      </c>
      <c r="P4765" s="11">
        <v>0</v>
      </c>
      <c r="Q4765" s="11">
        <v>-0.300149318205302</v>
      </c>
      <c r="R4765" s="11">
        <v>24</v>
      </c>
      <c r="S4765" s="11">
        <v>4</v>
      </c>
      <c r="T4765" s="11">
        <v>419.992327657077</v>
      </c>
      <c r="U4765" s="11">
        <v>10.366139373546201</v>
      </c>
      <c r="V4765" s="11" t="s">
        <v>56</v>
      </c>
    </row>
    <row r="4766" spans="1:22" x14ac:dyDescent="0.3">
      <c r="A4766" s="9">
        <v>45368.541666666701</v>
      </c>
      <c r="B4766" s="10">
        <v>45368</v>
      </c>
      <c r="C4766" s="11">
        <v>2024</v>
      </c>
      <c r="D4766" s="11">
        <v>3</v>
      </c>
      <c r="E4766" s="11">
        <v>17</v>
      </c>
      <c r="F4766" s="11">
        <v>13</v>
      </c>
      <c r="G4766" s="11" t="s">
        <v>66</v>
      </c>
      <c r="H4766" s="11" t="s">
        <v>65</v>
      </c>
      <c r="I4766" s="11">
        <v>40.871852700790299</v>
      </c>
      <c r="J4766" s="11">
        <v>-73.961436678441402</v>
      </c>
      <c r="K4766" s="11">
        <v>252</v>
      </c>
      <c r="L4766" s="11">
        <v>71.848142172416402</v>
      </c>
      <c r="M4766" s="11">
        <v>10.376549972394701</v>
      </c>
      <c r="N4766" s="11" t="s">
        <v>57</v>
      </c>
      <c r="O4766" s="11" t="s">
        <v>55</v>
      </c>
      <c r="P4766" s="11">
        <v>0</v>
      </c>
      <c r="Q4766" s="11">
        <v>0.34216052446083101</v>
      </c>
      <c r="R4766" s="11">
        <v>82</v>
      </c>
      <c r="S4766" s="11">
        <v>16</v>
      </c>
      <c r="T4766" s="11">
        <v>219.74798779374001</v>
      </c>
      <c r="U4766" s="11">
        <v>19.457411728290801</v>
      </c>
      <c r="V4766" s="11" t="s">
        <v>56</v>
      </c>
    </row>
    <row r="4767" spans="1:22" x14ac:dyDescent="0.3">
      <c r="A4767" s="9">
        <v>45368.545138888898</v>
      </c>
      <c r="B4767" s="10">
        <v>45368</v>
      </c>
      <c r="C4767" s="11">
        <v>2024</v>
      </c>
      <c r="D4767" s="11">
        <v>3</v>
      </c>
      <c r="E4767" s="11">
        <v>17</v>
      </c>
      <c r="F4767" s="11">
        <v>13</v>
      </c>
      <c r="G4767" s="11" t="s">
        <v>66</v>
      </c>
      <c r="H4767" s="11" t="s">
        <v>65</v>
      </c>
      <c r="I4767" s="11">
        <v>40.756083927608898</v>
      </c>
      <c r="J4767" s="11">
        <v>-73.938147744039398</v>
      </c>
      <c r="K4767" s="11">
        <v>254</v>
      </c>
      <c r="L4767" s="11">
        <v>24.485803578737301</v>
      </c>
      <c r="M4767" s="11">
        <v>79.787562479577204</v>
      </c>
      <c r="N4767" s="11" t="s">
        <v>59</v>
      </c>
      <c r="O4767" s="11" t="s">
        <v>58</v>
      </c>
      <c r="P4767" s="11">
        <v>0</v>
      </c>
      <c r="Q4767" s="11">
        <v>0.42656456718910302</v>
      </c>
      <c r="R4767" s="11">
        <v>50</v>
      </c>
      <c r="S4767" s="11">
        <v>18</v>
      </c>
      <c r="T4767" s="11">
        <v>190.258343128543</v>
      </c>
      <c r="U4767" s="11">
        <v>5.1401286603335601</v>
      </c>
      <c r="V4767" s="11" t="s">
        <v>56</v>
      </c>
    </row>
    <row r="4768" spans="1:22" x14ac:dyDescent="0.3">
      <c r="A4768" s="9">
        <v>45368.548611111102</v>
      </c>
      <c r="B4768" s="10">
        <v>45368</v>
      </c>
      <c r="C4768" s="11">
        <v>2024</v>
      </c>
      <c r="D4768" s="11">
        <v>3</v>
      </c>
      <c r="E4768" s="11">
        <v>17</v>
      </c>
      <c r="F4768" s="11">
        <v>13</v>
      </c>
      <c r="G4768" s="11" t="s">
        <v>66</v>
      </c>
      <c r="H4768" s="11" t="s">
        <v>65</v>
      </c>
      <c r="I4768" s="11">
        <v>40.829370586375703</v>
      </c>
      <c r="J4768" s="11">
        <v>-73.751852182672295</v>
      </c>
      <c r="K4768" s="11">
        <v>83</v>
      </c>
      <c r="L4768" s="11">
        <v>6.8161777203451104</v>
      </c>
      <c r="M4768" s="11">
        <v>34.548331955037</v>
      </c>
      <c r="N4768" s="11" t="s">
        <v>54</v>
      </c>
      <c r="O4768" s="11" t="s">
        <v>60</v>
      </c>
      <c r="P4768" s="11">
        <v>0</v>
      </c>
      <c r="Q4768" s="11">
        <v>-1.1213570638811199E-2</v>
      </c>
      <c r="R4768" s="11">
        <v>11</v>
      </c>
      <c r="S4768" s="11">
        <v>23</v>
      </c>
      <c r="T4768" s="11">
        <v>392.51138013584801</v>
      </c>
      <c r="U4768" s="11">
        <v>24.0304630387107</v>
      </c>
      <c r="V4768" s="11" t="s">
        <v>56</v>
      </c>
    </row>
    <row r="4769" spans="1:22" x14ac:dyDescent="0.3">
      <c r="A4769" s="9">
        <v>45368.552083333299</v>
      </c>
      <c r="B4769" s="10">
        <v>45368</v>
      </c>
      <c r="C4769" s="11">
        <v>2024</v>
      </c>
      <c r="D4769" s="11">
        <v>3</v>
      </c>
      <c r="E4769" s="11">
        <v>17</v>
      </c>
      <c r="F4769" s="11">
        <v>13</v>
      </c>
      <c r="G4769" s="11" t="s">
        <v>66</v>
      </c>
      <c r="H4769" s="11" t="s">
        <v>65</v>
      </c>
      <c r="I4769" s="11">
        <v>40.775203453377102</v>
      </c>
      <c r="J4769" s="11">
        <v>-73.751860178542302</v>
      </c>
      <c r="K4769" s="11">
        <v>238</v>
      </c>
      <c r="L4769" s="11">
        <v>30.578611771755</v>
      </c>
      <c r="M4769" s="11">
        <v>85.027836291974893</v>
      </c>
      <c r="N4769" s="11" t="s">
        <v>57</v>
      </c>
      <c r="O4769" s="11" t="s">
        <v>55</v>
      </c>
      <c r="P4769" s="11">
        <v>0</v>
      </c>
      <c r="Q4769" s="11">
        <v>0.81109376042660797</v>
      </c>
      <c r="R4769" s="11">
        <v>23</v>
      </c>
      <c r="S4769" s="11">
        <v>27</v>
      </c>
      <c r="T4769" s="11">
        <v>303.73620502557799</v>
      </c>
      <c r="U4769" s="11">
        <v>14.6844897117484</v>
      </c>
      <c r="V4769" s="11" t="s">
        <v>56</v>
      </c>
    </row>
    <row r="4770" spans="1:22" x14ac:dyDescent="0.3">
      <c r="A4770" s="9">
        <v>45368.555555555598</v>
      </c>
      <c r="B4770" s="10">
        <v>45368</v>
      </c>
      <c r="C4770" s="11">
        <v>2024</v>
      </c>
      <c r="D4770" s="11">
        <v>3</v>
      </c>
      <c r="E4770" s="11">
        <v>17</v>
      </c>
      <c r="F4770" s="11">
        <v>13</v>
      </c>
      <c r="G4770" s="11" t="s">
        <v>66</v>
      </c>
      <c r="H4770" s="11" t="s">
        <v>65</v>
      </c>
      <c r="I4770" s="11">
        <v>40.620373552051397</v>
      </c>
      <c r="J4770" s="11">
        <v>-73.7216991993607</v>
      </c>
      <c r="K4770" s="11">
        <v>88</v>
      </c>
      <c r="L4770" s="11">
        <v>26.8240725412514</v>
      </c>
      <c r="M4770" s="11">
        <v>57.576773151372599</v>
      </c>
      <c r="N4770" s="11" t="s">
        <v>59</v>
      </c>
      <c r="O4770" s="11" t="s">
        <v>55</v>
      </c>
      <c r="P4770" s="11">
        <v>0</v>
      </c>
      <c r="Q4770" s="11">
        <v>-0.45993550861114202</v>
      </c>
      <c r="R4770" s="11">
        <v>20</v>
      </c>
      <c r="S4770" s="11">
        <v>2</v>
      </c>
      <c r="T4770" s="11">
        <v>389.39912439024602</v>
      </c>
      <c r="U4770" s="11">
        <v>26.9399037408532</v>
      </c>
      <c r="V4770" s="11" t="s">
        <v>63</v>
      </c>
    </row>
    <row r="4771" spans="1:22" x14ac:dyDescent="0.3">
      <c r="A4771" s="9">
        <v>45368.559027777803</v>
      </c>
      <c r="B4771" s="10">
        <v>45368</v>
      </c>
      <c r="C4771" s="11">
        <v>2024</v>
      </c>
      <c r="D4771" s="11">
        <v>3</v>
      </c>
      <c r="E4771" s="11">
        <v>17</v>
      </c>
      <c r="F4771" s="11">
        <v>13</v>
      </c>
      <c r="G4771" s="11" t="s">
        <v>66</v>
      </c>
      <c r="H4771" s="11" t="s">
        <v>65</v>
      </c>
      <c r="I4771" s="11">
        <v>40.825350153553103</v>
      </c>
      <c r="J4771" s="11">
        <v>-73.7204385727984</v>
      </c>
      <c r="K4771" s="11">
        <v>180</v>
      </c>
      <c r="L4771" s="11">
        <v>58.101899830333601</v>
      </c>
      <c r="M4771" s="11">
        <v>86.6551427209114</v>
      </c>
      <c r="N4771" s="11" t="s">
        <v>59</v>
      </c>
      <c r="O4771" s="11" t="s">
        <v>60</v>
      </c>
      <c r="P4771" s="11">
        <v>0</v>
      </c>
      <c r="Q4771" s="11">
        <v>0.15867124340206001</v>
      </c>
      <c r="R4771" s="11">
        <v>84</v>
      </c>
      <c r="S4771" s="11">
        <v>40</v>
      </c>
      <c r="T4771" s="11">
        <v>250.33238178509001</v>
      </c>
      <c r="U4771" s="11">
        <v>28.253036556195301</v>
      </c>
      <c r="V4771" s="11" t="s">
        <v>56</v>
      </c>
    </row>
    <row r="4772" spans="1:22" x14ac:dyDescent="0.3">
      <c r="A4772" s="9">
        <v>45368.5625</v>
      </c>
      <c r="B4772" s="10">
        <v>45368</v>
      </c>
      <c r="C4772" s="11">
        <v>2024</v>
      </c>
      <c r="D4772" s="11">
        <v>3</v>
      </c>
      <c r="E4772" s="11">
        <v>17</v>
      </c>
      <c r="F4772" s="11">
        <v>13</v>
      </c>
      <c r="G4772" s="11" t="s">
        <v>66</v>
      </c>
      <c r="H4772" s="11" t="s">
        <v>65</v>
      </c>
      <c r="I4772" s="11">
        <v>40.797951803853103</v>
      </c>
      <c r="J4772" s="11">
        <v>-73.836930948228797</v>
      </c>
      <c r="K4772" s="11">
        <v>95</v>
      </c>
      <c r="L4772" s="11">
        <v>69.139019080623896</v>
      </c>
      <c r="M4772" s="11">
        <v>76.607385356974504</v>
      </c>
      <c r="N4772" s="11" t="s">
        <v>57</v>
      </c>
      <c r="O4772" s="11" t="s">
        <v>55</v>
      </c>
      <c r="P4772" s="11">
        <v>0</v>
      </c>
      <c r="Q4772" s="11">
        <v>0.90117628082810697</v>
      </c>
      <c r="R4772" s="11">
        <v>76</v>
      </c>
      <c r="S4772" s="11">
        <v>38</v>
      </c>
      <c r="T4772" s="11">
        <v>116.51760333336399</v>
      </c>
      <c r="U4772" s="11">
        <v>6.4797000683377597</v>
      </c>
      <c r="V4772" s="11" t="s">
        <v>63</v>
      </c>
    </row>
    <row r="4773" spans="1:22" x14ac:dyDescent="0.3">
      <c r="A4773" s="9">
        <v>45368.565972222197</v>
      </c>
      <c r="B4773" s="10">
        <v>45368</v>
      </c>
      <c r="C4773" s="11">
        <v>2024</v>
      </c>
      <c r="D4773" s="11">
        <v>3</v>
      </c>
      <c r="E4773" s="11">
        <v>17</v>
      </c>
      <c r="F4773" s="11">
        <v>13</v>
      </c>
      <c r="G4773" s="11" t="s">
        <v>66</v>
      </c>
      <c r="H4773" s="11" t="s">
        <v>65</v>
      </c>
      <c r="I4773" s="11">
        <v>40.646822135584799</v>
      </c>
      <c r="J4773" s="11">
        <v>-73.720006858229297</v>
      </c>
      <c r="K4773" s="11">
        <v>102</v>
      </c>
      <c r="L4773" s="11">
        <v>29.941505963521401</v>
      </c>
      <c r="M4773" s="11">
        <v>27.704477599446601</v>
      </c>
      <c r="N4773" s="11" t="s">
        <v>57</v>
      </c>
      <c r="O4773" s="11" t="s">
        <v>61</v>
      </c>
      <c r="P4773" s="11">
        <v>0</v>
      </c>
      <c r="Q4773" s="11">
        <v>0.32232425974759099</v>
      </c>
      <c r="R4773" s="11">
        <v>2</v>
      </c>
      <c r="S4773" s="11">
        <v>33</v>
      </c>
      <c r="T4773" s="11">
        <v>493.55760576507498</v>
      </c>
      <c r="U4773" s="11">
        <v>9.0532593373448993</v>
      </c>
      <c r="V4773" s="11" t="s">
        <v>63</v>
      </c>
    </row>
    <row r="4774" spans="1:22" x14ac:dyDescent="0.3">
      <c r="A4774" s="9">
        <v>45368.569444444503</v>
      </c>
      <c r="B4774" s="10">
        <v>45368</v>
      </c>
      <c r="C4774" s="11">
        <v>2024</v>
      </c>
      <c r="D4774" s="11">
        <v>3</v>
      </c>
      <c r="E4774" s="11">
        <v>17</v>
      </c>
      <c r="F4774" s="11">
        <v>13</v>
      </c>
      <c r="G4774" s="11" t="s">
        <v>66</v>
      </c>
      <c r="H4774" s="11" t="s">
        <v>65</v>
      </c>
      <c r="I4774" s="11">
        <v>40.858475014708503</v>
      </c>
      <c r="J4774" s="11">
        <v>-73.935912811782401</v>
      </c>
      <c r="K4774" s="11">
        <v>259</v>
      </c>
      <c r="L4774" s="11">
        <v>26.530803736826901</v>
      </c>
      <c r="M4774" s="11">
        <v>31.847240085862001</v>
      </c>
      <c r="N4774" s="11" t="s">
        <v>57</v>
      </c>
      <c r="O4774" s="11" t="s">
        <v>61</v>
      </c>
      <c r="P4774" s="11">
        <v>0</v>
      </c>
      <c r="Q4774" s="11">
        <v>6.3242331251059394E-2</v>
      </c>
      <c r="R4774" s="11">
        <v>98</v>
      </c>
      <c r="S4774" s="11">
        <v>48</v>
      </c>
      <c r="T4774" s="11">
        <v>54.080090352671398</v>
      </c>
      <c r="U4774" s="11">
        <v>9.6571615943029308</v>
      </c>
      <c r="V4774" s="11" t="s">
        <v>56</v>
      </c>
    </row>
    <row r="4775" spans="1:22" x14ac:dyDescent="0.3">
      <c r="A4775" s="9">
        <v>45368.572916666701</v>
      </c>
      <c r="B4775" s="10">
        <v>45368</v>
      </c>
      <c r="C4775" s="11">
        <v>2024</v>
      </c>
      <c r="D4775" s="11">
        <v>3</v>
      </c>
      <c r="E4775" s="11">
        <v>17</v>
      </c>
      <c r="F4775" s="11">
        <v>13</v>
      </c>
      <c r="G4775" s="11" t="s">
        <v>66</v>
      </c>
      <c r="H4775" s="11" t="s">
        <v>65</v>
      </c>
      <c r="I4775" s="11">
        <v>40.618548857255398</v>
      </c>
      <c r="J4775" s="11">
        <v>-73.874529303224605</v>
      </c>
      <c r="K4775" s="11">
        <v>180</v>
      </c>
      <c r="L4775" s="11">
        <v>46.408425166220397</v>
      </c>
      <c r="M4775" s="11">
        <v>49.3602117934768</v>
      </c>
      <c r="N4775" s="11" t="s">
        <v>59</v>
      </c>
      <c r="O4775" s="11" t="s">
        <v>60</v>
      </c>
      <c r="P4775" s="11">
        <v>1</v>
      </c>
      <c r="Q4775" s="11">
        <v>0.65603125998433898</v>
      </c>
      <c r="R4775" s="11">
        <v>58</v>
      </c>
      <c r="S4775" s="11">
        <v>24</v>
      </c>
      <c r="T4775" s="11">
        <v>306.67269521021802</v>
      </c>
      <c r="U4775" s="11">
        <v>19.152914056259501</v>
      </c>
      <c r="V4775" s="11" t="s">
        <v>56</v>
      </c>
    </row>
    <row r="4776" spans="1:22" x14ac:dyDescent="0.3">
      <c r="A4776" s="9">
        <v>45368.576388888898</v>
      </c>
      <c r="B4776" s="10">
        <v>45368</v>
      </c>
      <c r="C4776" s="11">
        <v>2024</v>
      </c>
      <c r="D4776" s="11">
        <v>3</v>
      </c>
      <c r="E4776" s="11">
        <v>17</v>
      </c>
      <c r="F4776" s="11">
        <v>13</v>
      </c>
      <c r="G4776" s="11" t="s">
        <v>66</v>
      </c>
      <c r="H4776" s="11" t="s">
        <v>65</v>
      </c>
      <c r="I4776" s="11">
        <v>40.709652381327302</v>
      </c>
      <c r="J4776" s="11">
        <v>-73.829712192834407</v>
      </c>
      <c r="K4776" s="11">
        <v>289</v>
      </c>
      <c r="L4776" s="11">
        <v>63.590248984995903</v>
      </c>
      <c r="M4776" s="11">
        <v>50.6700004520604</v>
      </c>
      <c r="N4776" s="11" t="s">
        <v>59</v>
      </c>
      <c r="O4776" s="11" t="s">
        <v>60</v>
      </c>
      <c r="P4776" s="11">
        <v>0</v>
      </c>
      <c r="Q4776" s="11">
        <v>0.37306542310292401</v>
      </c>
      <c r="R4776" s="11">
        <v>44</v>
      </c>
      <c r="S4776" s="11">
        <v>18</v>
      </c>
      <c r="T4776" s="11">
        <v>105.699635231665</v>
      </c>
      <c r="U4776" s="11">
        <v>20.494291819068302</v>
      </c>
      <c r="V4776" s="11" t="s">
        <v>56</v>
      </c>
    </row>
    <row r="4777" spans="1:22" x14ac:dyDescent="0.3">
      <c r="A4777" s="9">
        <v>45368.579861111102</v>
      </c>
      <c r="B4777" s="10">
        <v>45368</v>
      </c>
      <c r="C4777" s="11">
        <v>2024</v>
      </c>
      <c r="D4777" s="11">
        <v>3</v>
      </c>
      <c r="E4777" s="11">
        <v>17</v>
      </c>
      <c r="F4777" s="11">
        <v>13</v>
      </c>
      <c r="G4777" s="11" t="s">
        <v>66</v>
      </c>
      <c r="H4777" s="11" t="s">
        <v>65</v>
      </c>
      <c r="I4777" s="11">
        <v>40.8610361474081</v>
      </c>
      <c r="J4777" s="11">
        <v>-73.816320618162607</v>
      </c>
      <c r="K4777" s="11">
        <v>196</v>
      </c>
      <c r="L4777" s="11">
        <v>73.226120118076295</v>
      </c>
      <c r="M4777" s="11">
        <v>94.857354528513497</v>
      </c>
      <c r="N4777" s="11" t="s">
        <v>57</v>
      </c>
      <c r="O4777" s="11" t="s">
        <v>60</v>
      </c>
      <c r="P4777" s="11">
        <v>0</v>
      </c>
      <c r="Q4777" s="11">
        <v>0.69484984182769505</v>
      </c>
      <c r="R4777" s="11">
        <v>28</v>
      </c>
      <c r="S4777" s="11">
        <v>11</v>
      </c>
      <c r="T4777" s="11">
        <v>164.675724059972</v>
      </c>
      <c r="U4777" s="11">
        <v>29.4867867516644</v>
      </c>
      <c r="V4777" s="11" t="s">
        <v>56</v>
      </c>
    </row>
    <row r="4778" spans="1:22" x14ac:dyDescent="0.3">
      <c r="A4778" s="9">
        <v>45368.583333333299</v>
      </c>
      <c r="B4778" s="10">
        <v>45368</v>
      </c>
      <c r="C4778" s="11">
        <v>2024</v>
      </c>
      <c r="D4778" s="11">
        <v>3</v>
      </c>
      <c r="E4778" s="11">
        <v>17</v>
      </c>
      <c r="F4778" s="11">
        <v>14</v>
      </c>
      <c r="G4778" s="11" t="s">
        <v>66</v>
      </c>
      <c r="H4778" s="11" t="s">
        <v>65</v>
      </c>
      <c r="I4778" s="11">
        <v>40.617687034664101</v>
      </c>
      <c r="J4778" s="11">
        <v>-73.731209729522902</v>
      </c>
      <c r="K4778" s="11">
        <v>24</v>
      </c>
      <c r="L4778" s="11">
        <v>25.231335926822702</v>
      </c>
      <c r="M4778" s="11">
        <v>94.499573522781702</v>
      </c>
      <c r="N4778" s="11" t="s">
        <v>57</v>
      </c>
      <c r="O4778" s="11" t="s">
        <v>60</v>
      </c>
      <c r="P4778" s="11">
        <v>0</v>
      </c>
      <c r="Q4778" s="11">
        <v>0.59380230648879495</v>
      </c>
      <c r="R4778" s="11">
        <v>93</v>
      </c>
      <c r="S4778" s="11">
        <v>43</v>
      </c>
      <c r="T4778" s="11">
        <v>357.24446836429001</v>
      </c>
      <c r="U4778" s="11">
        <v>10.531901350302601</v>
      </c>
      <c r="V4778" s="11" t="s">
        <v>56</v>
      </c>
    </row>
    <row r="4779" spans="1:22" x14ac:dyDescent="0.3">
      <c r="A4779" s="9">
        <v>45368.586805555598</v>
      </c>
      <c r="B4779" s="10">
        <v>45368</v>
      </c>
      <c r="C4779" s="11">
        <v>2024</v>
      </c>
      <c r="D4779" s="11">
        <v>3</v>
      </c>
      <c r="E4779" s="11">
        <v>17</v>
      </c>
      <c r="F4779" s="11">
        <v>14</v>
      </c>
      <c r="G4779" s="11" t="s">
        <v>66</v>
      </c>
      <c r="H4779" s="11" t="s">
        <v>65</v>
      </c>
      <c r="I4779" s="11">
        <v>40.738466811319597</v>
      </c>
      <c r="J4779" s="11">
        <v>-73.790273788313101</v>
      </c>
      <c r="K4779" s="11">
        <v>200</v>
      </c>
      <c r="L4779" s="11">
        <v>76.599725527709296</v>
      </c>
      <c r="M4779" s="11">
        <v>49.956920846882298</v>
      </c>
      <c r="N4779" s="11" t="s">
        <v>57</v>
      </c>
      <c r="O4779" s="11" t="s">
        <v>58</v>
      </c>
      <c r="P4779" s="11">
        <v>0</v>
      </c>
      <c r="Q4779" s="11">
        <v>0.911703544750464</v>
      </c>
      <c r="R4779" s="11">
        <v>86</v>
      </c>
      <c r="S4779" s="11">
        <v>1</v>
      </c>
      <c r="T4779" s="11">
        <v>488.01880084758801</v>
      </c>
      <c r="U4779" s="11">
        <v>12.626356554331601</v>
      </c>
      <c r="V4779" s="11" t="s">
        <v>63</v>
      </c>
    </row>
    <row r="4780" spans="1:22" x14ac:dyDescent="0.3">
      <c r="A4780" s="9">
        <v>45368.590277777803</v>
      </c>
      <c r="B4780" s="10">
        <v>45368</v>
      </c>
      <c r="C4780" s="11">
        <v>2024</v>
      </c>
      <c r="D4780" s="11">
        <v>3</v>
      </c>
      <c r="E4780" s="11">
        <v>17</v>
      </c>
      <c r="F4780" s="11">
        <v>14</v>
      </c>
      <c r="G4780" s="11" t="s">
        <v>66</v>
      </c>
      <c r="H4780" s="11" t="s">
        <v>65</v>
      </c>
      <c r="I4780" s="11">
        <v>40.656149356374897</v>
      </c>
      <c r="J4780" s="11">
        <v>-73.880290050500506</v>
      </c>
      <c r="K4780" s="11">
        <v>178</v>
      </c>
      <c r="L4780" s="11">
        <v>49.370537367894499</v>
      </c>
      <c r="M4780" s="11">
        <v>10.513187065345599</v>
      </c>
      <c r="N4780" s="11" t="s">
        <v>59</v>
      </c>
      <c r="O4780" s="11" t="s">
        <v>61</v>
      </c>
      <c r="P4780" s="11">
        <v>0</v>
      </c>
      <c r="Q4780" s="11">
        <v>0.64930613859024799</v>
      </c>
      <c r="R4780" s="11">
        <v>33</v>
      </c>
      <c r="S4780" s="11">
        <v>37</v>
      </c>
      <c r="T4780" s="11">
        <v>372.17420413688501</v>
      </c>
      <c r="U4780" s="11">
        <v>25.761476096724301</v>
      </c>
      <c r="V4780" s="11" t="s">
        <v>63</v>
      </c>
    </row>
    <row r="4781" spans="1:22" x14ac:dyDescent="0.3">
      <c r="A4781" s="9">
        <v>45368.59375</v>
      </c>
      <c r="B4781" s="10">
        <v>45368</v>
      </c>
      <c r="C4781" s="11">
        <v>2024</v>
      </c>
      <c r="D4781" s="11">
        <v>3</v>
      </c>
      <c r="E4781" s="11">
        <v>17</v>
      </c>
      <c r="F4781" s="11">
        <v>14</v>
      </c>
      <c r="G4781" s="11" t="s">
        <v>66</v>
      </c>
      <c r="H4781" s="11" t="s">
        <v>65</v>
      </c>
      <c r="I4781" s="11">
        <v>40.842847648051702</v>
      </c>
      <c r="J4781" s="11">
        <v>-73.804938367166102</v>
      </c>
      <c r="K4781" s="11">
        <v>51</v>
      </c>
      <c r="L4781" s="11">
        <v>11.182633952506301</v>
      </c>
      <c r="M4781" s="11">
        <v>48.549754088961102</v>
      </c>
      <c r="N4781" s="11" t="s">
        <v>54</v>
      </c>
      <c r="O4781" s="11" t="s">
        <v>60</v>
      </c>
      <c r="P4781" s="11">
        <v>0</v>
      </c>
      <c r="Q4781" s="11">
        <v>0.86170107276366703</v>
      </c>
      <c r="R4781" s="11">
        <v>54</v>
      </c>
      <c r="S4781" s="11">
        <v>48</v>
      </c>
      <c r="T4781" s="11">
        <v>253.57410530689199</v>
      </c>
      <c r="U4781" s="11">
        <v>10.193313141838599</v>
      </c>
      <c r="V4781" s="11" t="s">
        <v>56</v>
      </c>
    </row>
    <row r="4782" spans="1:22" x14ac:dyDescent="0.3">
      <c r="A4782" s="9">
        <v>45368.597222222197</v>
      </c>
      <c r="B4782" s="10">
        <v>45368</v>
      </c>
      <c r="C4782" s="11">
        <v>2024</v>
      </c>
      <c r="D4782" s="11">
        <v>3</v>
      </c>
      <c r="E4782" s="11">
        <v>17</v>
      </c>
      <c r="F4782" s="11">
        <v>14</v>
      </c>
      <c r="G4782" s="11" t="s">
        <v>66</v>
      </c>
      <c r="H4782" s="11" t="s">
        <v>65</v>
      </c>
      <c r="I4782" s="11">
        <v>40.765267102368803</v>
      </c>
      <c r="J4782" s="11">
        <v>-73.805187178701303</v>
      </c>
      <c r="K4782" s="11">
        <v>131</v>
      </c>
      <c r="L4782" s="11">
        <v>18.067248548411399</v>
      </c>
      <c r="M4782" s="11">
        <v>52.910019070982599</v>
      </c>
      <c r="N4782" s="11" t="s">
        <v>59</v>
      </c>
      <c r="O4782" s="11" t="s">
        <v>58</v>
      </c>
      <c r="P4782" s="11">
        <v>0</v>
      </c>
      <c r="Q4782" s="11">
        <v>0.105445158986745</v>
      </c>
      <c r="R4782" s="11">
        <v>13</v>
      </c>
      <c r="S4782" s="11">
        <v>24</v>
      </c>
      <c r="T4782" s="11">
        <v>127.01657463895501</v>
      </c>
      <c r="U4782" s="11">
        <v>10.540737119370601</v>
      </c>
      <c r="V4782" s="11" t="s">
        <v>56</v>
      </c>
    </row>
    <row r="4783" spans="1:22" x14ac:dyDescent="0.3">
      <c r="A4783" s="9">
        <v>45368.600694444503</v>
      </c>
      <c r="B4783" s="10">
        <v>45368</v>
      </c>
      <c r="C4783" s="11">
        <v>2024</v>
      </c>
      <c r="D4783" s="11">
        <v>3</v>
      </c>
      <c r="E4783" s="11">
        <v>17</v>
      </c>
      <c r="F4783" s="11">
        <v>14</v>
      </c>
      <c r="G4783" s="11" t="s">
        <v>66</v>
      </c>
      <c r="H4783" s="11" t="s">
        <v>65</v>
      </c>
      <c r="I4783" s="11">
        <v>40.761056509420101</v>
      </c>
      <c r="J4783" s="11">
        <v>-73.974328336414501</v>
      </c>
      <c r="K4783" s="11">
        <v>119</v>
      </c>
      <c r="L4783" s="11">
        <v>15.0254918260464</v>
      </c>
      <c r="M4783" s="11">
        <v>81.881520046720993</v>
      </c>
      <c r="N4783" s="11" t="s">
        <v>59</v>
      </c>
      <c r="O4783" s="11" t="s">
        <v>61</v>
      </c>
      <c r="P4783" s="11">
        <v>0</v>
      </c>
      <c r="Q4783" s="11">
        <v>0.37034383386764302</v>
      </c>
      <c r="R4783" s="11">
        <v>71</v>
      </c>
      <c r="S4783" s="11">
        <v>15</v>
      </c>
      <c r="T4783" s="11">
        <v>339.87417821993</v>
      </c>
      <c r="U4783" s="11">
        <v>16.757517785479902</v>
      </c>
      <c r="V4783" s="11" t="s">
        <v>56</v>
      </c>
    </row>
    <row r="4784" spans="1:22" x14ac:dyDescent="0.3">
      <c r="A4784" s="9">
        <v>45368.604166666701</v>
      </c>
      <c r="B4784" s="10">
        <v>45368</v>
      </c>
      <c r="C4784" s="11">
        <v>2024</v>
      </c>
      <c r="D4784" s="11">
        <v>3</v>
      </c>
      <c r="E4784" s="11">
        <v>17</v>
      </c>
      <c r="F4784" s="11">
        <v>14</v>
      </c>
      <c r="G4784" s="11" t="s">
        <v>66</v>
      </c>
      <c r="H4784" s="11" t="s">
        <v>65</v>
      </c>
      <c r="I4784" s="11">
        <v>40.701547273849201</v>
      </c>
      <c r="J4784" s="11">
        <v>-73.944958314418599</v>
      </c>
      <c r="K4784" s="11">
        <v>208</v>
      </c>
      <c r="L4784" s="11">
        <v>50.450448116512398</v>
      </c>
      <c r="M4784" s="11">
        <v>12.7332245482758</v>
      </c>
      <c r="N4784" s="11" t="s">
        <v>59</v>
      </c>
      <c r="O4784" s="11" t="s">
        <v>55</v>
      </c>
      <c r="P4784" s="11">
        <v>0</v>
      </c>
      <c r="Q4784" s="11">
        <v>-0.79168419394810197</v>
      </c>
      <c r="R4784" s="11">
        <v>36</v>
      </c>
      <c r="S4784" s="11">
        <v>44</v>
      </c>
      <c r="T4784" s="11">
        <v>407.80595564564402</v>
      </c>
      <c r="U4784" s="11">
        <v>5.2890201894667204</v>
      </c>
      <c r="V4784" s="11" t="s">
        <v>56</v>
      </c>
    </row>
    <row r="4785" spans="1:22" x14ac:dyDescent="0.3">
      <c r="A4785" s="9">
        <v>45368.607638888898</v>
      </c>
      <c r="B4785" s="10">
        <v>45368</v>
      </c>
      <c r="C4785" s="11">
        <v>2024</v>
      </c>
      <c r="D4785" s="11">
        <v>3</v>
      </c>
      <c r="E4785" s="11">
        <v>17</v>
      </c>
      <c r="F4785" s="11">
        <v>14</v>
      </c>
      <c r="G4785" s="11" t="s">
        <v>66</v>
      </c>
      <c r="H4785" s="11" t="s">
        <v>65</v>
      </c>
      <c r="I4785" s="11">
        <v>40.862792263913001</v>
      </c>
      <c r="J4785" s="11">
        <v>-73.908891770921201</v>
      </c>
      <c r="K4785" s="11">
        <v>11</v>
      </c>
      <c r="L4785" s="11">
        <v>77.495646304308295</v>
      </c>
      <c r="M4785" s="11">
        <v>96.051261069149902</v>
      </c>
      <c r="N4785" s="11" t="s">
        <v>54</v>
      </c>
      <c r="O4785" s="11" t="s">
        <v>58</v>
      </c>
      <c r="P4785" s="11">
        <v>0</v>
      </c>
      <c r="Q4785" s="11">
        <v>-0.38455930123778698</v>
      </c>
      <c r="R4785" s="11">
        <v>47</v>
      </c>
      <c r="S4785" s="11">
        <v>10</v>
      </c>
      <c r="T4785" s="11">
        <v>428.29643195781102</v>
      </c>
      <c r="U4785" s="11">
        <v>18.367764944748998</v>
      </c>
      <c r="V4785" s="11" t="s">
        <v>56</v>
      </c>
    </row>
    <row r="4786" spans="1:22" x14ac:dyDescent="0.3">
      <c r="A4786" s="9">
        <v>45368.611111111102</v>
      </c>
      <c r="B4786" s="10">
        <v>45368</v>
      </c>
      <c r="C4786" s="11">
        <v>2024</v>
      </c>
      <c r="D4786" s="11">
        <v>3</v>
      </c>
      <c r="E4786" s="11">
        <v>17</v>
      </c>
      <c r="F4786" s="11">
        <v>14</v>
      </c>
      <c r="G4786" s="11" t="s">
        <v>66</v>
      </c>
      <c r="H4786" s="11" t="s">
        <v>65</v>
      </c>
      <c r="I4786" s="11">
        <v>40.883490072693498</v>
      </c>
      <c r="J4786" s="11">
        <v>-73.903170924494304</v>
      </c>
      <c r="K4786" s="11">
        <v>176</v>
      </c>
      <c r="L4786" s="11">
        <v>46.458197287707598</v>
      </c>
      <c r="M4786" s="11">
        <v>89.6568631987667</v>
      </c>
      <c r="N4786" s="11" t="s">
        <v>59</v>
      </c>
      <c r="O4786" s="11" t="s">
        <v>58</v>
      </c>
      <c r="P4786" s="11">
        <v>0</v>
      </c>
      <c r="Q4786" s="11">
        <v>-0.87017149662965998</v>
      </c>
      <c r="R4786" s="11">
        <v>79</v>
      </c>
      <c r="S4786" s="11">
        <v>40</v>
      </c>
      <c r="T4786" s="11">
        <v>495.39268827368301</v>
      </c>
      <c r="U4786" s="11">
        <v>23.992800806362101</v>
      </c>
      <c r="V4786" s="11" t="s">
        <v>56</v>
      </c>
    </row>
    <row r="4787" spans="1:22" x14ac:dyDescent="0.3">
      <c r="A4787" s="9">
        <v>45368.614583333299</v>
      </c>
      <c r="B4787" s="10">
        <v>45368</v>
      </c>
      <c r="C4787" s="11">
        <v>2024</v>
      </c>
      <c r="D4787" s="11">
        <v>3</v>
      </c>
      <c r="E4787" s="11">
        <v>17</v>
      </c>
      <c r="F4787" s="11">
        <v>14</v>
      </c>
      <c r="G4787" s="11" t="s">
        <v>66</v>
      </c>
      <c r="H4787" s="11" t="s">
        <v>65</v>
      </c>
      <c r="I4787" s="11">
        <v>40.832755115172098</v>
      </c>
      <c r="J4787" s="11">
        <v>-73.915087249194698</v>
      </c>
      <c r="K4787" s="11">
        <v>23</v>
      </c>
      <c r="L4787" s="11">
        <v>51.832785714125599</v>
      </c>
      <c r="M4787" s="11">
        <v>65.679884824111099</v>
      </c>
      <c r="N4787" s="11" t="s">
        <v>57</v>
      </c>
      <c r="O4787" s="11" t="s">
        <v>61</v>
      </c>
      <c r="P4787" s="11">
        <v>0</v>
      </c>
      <c r="Q4787" s="11">
        <v>-0.829879630526551</v>
      </c>
      <c r="R4787" s="11">
        <v>21</v>
      </c>
      <c r="S4787" s="11">
        <v>17</v>
      </c>
      <c r="T4787" s="11">
        <v>65.519791366158302</v>
      </c>
      <c r="U4787" s="11">
        <v>13.2814501240202</v>
      </c>
      <c r="V4787" s="11" t="s">
        <v>63</v>
      </c>
    </row>
    <row r="4788" spans="1:22" x14ac:dyDescent="0.3">
      <c r="A4788" s="9">
        <v>45368.618055555598</v>
      </c>
      <c r="B4788" s="10">
        <v>45368</v>
      </c>
      <c r="C4788" s="11">
        <v>2024</v>
      </c>
      <c r="D4788" s="11">
        <v>3</v>
      </c>
      <c r="E4788" s="11">
        <v>17</v>
      </c>
      <c r="F4788" s="11">
        <v>14</v>
      </c>
      <c r="G4788" s="11" t="s">
        <v>66</v>
      </c>
      <c r="H4788" s="11" t="s">
        <v>65</v>
      </c>
      <c r="I4788" s="11">
        <v>40.650355342971501</v>
      </c>
      <c r="J4788" s="11">
        <v>-73.828908889937594</v>
      </c>
      <c r="K4788" s="11">
        <v>128</v>
      </c>
      <c r="L4788" s="11">
        <v>78.129669735094694</v>
      </c>
      <c r="M4788" s="11">
        <v>85.4840588006454</v>
      </c>
      <c r="N4788" s="11" t="s">
        <v>54</v>
      </c>
      <c r="O4788" s="11" t="s">
        <v>58</v>
      </c>
      <c r="P4788" s="11">
        <v>0</v>
      </c>
      <c r="Q4788" s="11">
        <v>0.53795811279128802</v>
      </c>
      <c r="R4788" s="11">
        <v>48</v>
      </c>
      <c r="S4788" s="11">
        <v>45</v>
      </c>
      <c r="T4788" s="11">
        <v>235.47500848552801</v>
      </c>
      <c r="U4788" s="11">
        <v>21.7047057766145</v>
      </c>
      <c r="V4788" s="11" t="s">
        <v>56</v>
      </c>
    </row>
    <row r="4789" spans="1:22" x14ac:dyDescent="0.3">
      <c r="A4789" s="9">
        <v>45368.621527777803</v>
      </c>
      <c r="B4789" s="10">
        <v>45368</v>
      </c>
      <c r="C4789" s="11">
        <v>2024</v>
      </c>
      <c r="D4789" s="11">
        <v>3</v>
      </c>
      <c r="E4789" s="11">
        <v>17</v>
      </c>
      <c r="F4789" s="11">
        <v>14</v>
      </c>
      <c r="G4789" s="11" t="s">
        <v>66</v>
      </c>
      <c r="H4789" s="11" t="s">
        <v>65</v>
      </c>
      <c r="I4789" s="11">
        <v>40.639875103401998</v>
      </c>
      <c r="J4789" s="11">
        <v>-73.820582839138595</v>
      </c>
      <c r="K4789" s="11">
        <v>266</v>
      </c>
      <c r="L4789" s="11">
        <v>35.533369560930197</v>
      </c>
      <c r="M4789" s="11">
        <v>10.407036366097399</v>
      </c>
      <c r="N4789" s="11" t="s">
        <v>54</v>
      </c>
      <c r="O4789" s="11" t="s">
        <v>60</v>
      </c>
      <c r="P4789" s="11">
        <v>0</v>
      </c>
      <c r="Q4789" s="11">
        <v>-0.90364121949464304</v>
      </c>
      <c r="R4789" s="11">
        <v>91</v>
      </c>
      <c r="S4789" s="11">
        <v>31</v>
      </c>
      <c r="T4789" s="11">
        <v>109.85499235238299</v>
      </c>
      <c r="U4789" s="11">
        <v>26.074624370611801</v>
      </c>
      <c r="V4789" s="11" t="s">
        <v>56</v>
      </c>
    </row>
    <row r="4790" spans="1:22" x14ac:dyDescent="0.3">
      <c r="A4790" s="9">
        <v>45368.625</v>
      </c>
      <c r="B4790" s="10">
        <v>45368</v>
      </c>
      <c r="C4790" s="11">
        <v>2024</v>
      </c>
      <c r="D4790" s="11">
        <v>3</v>
      </c>
      <c r="E4790" s="11">
        <v>17</v>
      </c>
      <c r="F4790" s="11">
        <v>15</v>
      </c>
      <c r="G4790" s="11" t="s">
        <v>66</v>
      </c>
      <c r="H4790" s="11" t="s">
        <v>65</v>
      </c>
      <c r="I4790" s="11">
        <v>40.668556657214403</v>
      </c>
      <c r="J4790" s="11">
        <v>-73.771269686272802</v>
      </c>
      <c r="K4790" s="11">
        <v>21</v>
      </c>
      <c r="L4790" s="11">
        <v>33.426785991815301</v>
      </c>
      <c r="M4790" s="11">
        <v>76.780753274733499</v>
      </c>
      <c r="N4790" s="11" t="s">
        <v>54</v>
      </c>
      <c r="O4790" s="11" t="s">
        <v>61</v>
      </c>
      <c r="P4790" s="11">
        <v>0</v>
      </c>
      <c r="Q4790" s="11">
        <v>0.796831116034737</v>
      </c>
      <c r="R4790" s="11">
        <v>47</v>
      </c>
      <c r="S4790" s="11">
        <v>7</v>
      </c>
      <c r="T4790" s="11">
        <v>241.97791490215499</v>
      </c>
      <c r="U4790" s="11">
        <v>19.757107327564199</v>
      </c>
      <c r="V4790" s="11" t="s">
        <v>63</v>
      </c>
    </row>
    <row r="4791" spans="1:22" x14ac:dyDescent="0.3">
      <c r="A4791" s="9">
        <v>45368.628472222197</v>
      </c>
      <c r="B4791" s="10">
        <v>45368</v>
      </c>
      <c r="C4791" s="11">
        <v>2024</v>
      </c>
      <c r="D4791" s="11">
        <v>3</v>
      </c>
      <c r="E4791" s="11">
        <v>17</v>
      </c>
      <c r="F4791" s="11">
        <v>15</v>
      </c>
      <c r="G4791" s="11" t="s">
        <v>66</v>
      </c>
      <c r="H4791" s="11" t="s">
        <v>65</v>
      </c>
      <c r="I4791" s="11">
        <v>40.6705274910504</v>
      </c>
      <c r="J4791" s="11">
        <v>-73.916382404408907</v>
      </c>
      <c r="K4791" s="11">
        <v>87</v>
      </c>
      <c r="L4791" s="11">
        <v>26.405661469214699</v>
      </c>
      <c r="M4791" s="11">
        <v>42.6784049841986</v>
      </c>
      <c r="N4791" s="11" t="s">
        <v>54</v>
      </c>
      <c r="O4791" s="11" t="s">
        <v>58</v>
      </c>
      <c r="P4791" s="11">
        <v>0</v>
      </c>
      <c r="Q4791" s="11">
        <v>0.111388844031622</v>
      </c>
      <c r="R4791" s="11">
        <v>23</v>
      </c>
      <c r="S4791" s="11">
        <v>4</v>
      </c>
      <c r="T4791" s="11">
        <v>273.00325094829799</v>
      </c>
      <c r="U4791" s="11">
        <v>13.518451250034101</v>
      </c>
      <c r="V4791" s="11" t="s">
        <v>63</v>
      </c>
    </row>
    <row r="4792" spans="1:22" x14ac:dyDescent="0.3">
      <c r="A4792" s="9">
        <v>45368.631944444503</v>
      </c>
      <c r="B4792" s="10">
        <v>45368</v>
      </c>
      <c r="C4792" s="11">
        <v>2024</v>
      </c>
      <c r="D4792" s="11">
        <v>3</v>
      </c>
      <c r="E4792" s="11">
        <v>17</v>
      </c>
      <c r="F4792" s="11">
        <v>15</v>
      </c>
      <c r="G4792" s="11" t="s">
        <v>66</v>
      </c>
      <c r="H4792" s="11" t="s">
        <v>65</v>
      </c>
      <c r="I4792" s="11">
        <v>40.752851377235203</v>
      </c>
      <c r="J4792" s="11">
        <v>-73.865903906596301</v>
      </c>
      <c r="K4792" s="11">
        <v>291</v>
      </c>
      <c r="L4792" s="11">
        <v>34.487509021904302</v>
      </c>
      <c r="M4792" s="11">
        <v>54.264668261370197</v>
      </c>
      <c r="N4792" s="11" t="s">
        <v>57</v>
      </c>
      <c r="O4792" s="11" t="s">
        <v>61</v>
      </c>
      <c r="P4792" s="11">
        <v>0</v>
      </c>
      <c r="Q4792" s="11">
        <v>-0.81004647766690396</v>
      </c>
      <c r="R4792" s="11">
        <v>8</v>
      </c>
      <c r="S4792" s="11">
        <v>17</v>
      </c>
      <c r="T4792" s="11">
        <v>344.31329237777499</v>
      </c>
      <c r="U4792" s="11">
        <v>9.3945204746535396</v>
      </c>
      <c r="V4792" s="11" t="s">
        <v>56</v>
      </c>
    </row>
    <row r="4793" spans="1:22" x14ac:dyDescent="0.3">
      <c r="A4793" s="9">
        <v>45368.635416666701</v>
      </c>
      <c r="B4793" s="10">
        <v>45368</v>
      </c>
      <c r="C4793" s="11">
        <v>2024</v>
      </c>
      <c r="D4793" s="11">
        <v>3</v>
      </c>
      <c r="E4793" s="11">
        <v>17</v>
      </c>
      <c r="F4793" s="11">
        <v>15</v>
      </c>
      <c r="G4793" s="11" t="s">
        <v>66</v>
      </c>
      <c r="H4793" s="11" t="s">
        <v>65</v>
      </c>
      <c r="I4793" s="11">
        <v>40.669305972167201</v>
      </c>
      <c r="J4793" s="11">
        <v>-73.873103635744997</v>
      </c>
      <c r="K4793" s="11">
        <v>247</v>
      </c>
      <c r="L4793" s="11">
        <v>69.630990414547995</v>
      </c>
      <c r="M4793" s="11">
        <v>20.712439301231399</v>
      </c>
      <c r="N4793" s="11" t="s">
        <v>59</v>
      </c>
      <c r="O4793" s="11" t="s">
        <v>61</v>
      </c>
      <c r="P4793" s="11">
        <v>0</v>
      </c>
      <c r="Q4793" s="11">
        <v>-0.59433186183407405</v>
      </c>
      <c r="R4793" s="11">
        <v>91</v>
      </c>
      <c r="S4793" s="11">
        <v>23</v>
      </c>
      <c r="T4793" s="11">
        <v>121.165782598031</v>
      </c>
      <c r="U4793" s="11">
        <v>22.149447005719399</v>
      </c>
      <c r="V4793" s="11" t="s">
        <v>56</v>
      </c>
    </row>
    <row r="4794" spans="1:22" x14ac:dyDescent="0.3">
      <c r="A4794" s="9">
        <v>45368.638888888898</v>
      </c>
      <c r="B4794" s="10">
        <v>45368</v>
      </c>
      <c r="C4794" s="11">
        <v>2024</v>
      </c>
      <c r="D4794" s="11">
        <v>3</v>
      </c>
      <c r="E4794" s="11">
        <v>17</v>
      </c>
      <c r="F4794" s="11">
        <v>15</v>
      </c>
      <c r="G4794" s="11" t="s">
        <v>66</v>
      </c>
      <c r="H4794" s="11" t="s">
        <v>65</v>
      </c>
      <c r="I4794" s="11">
        <v>40.828538908802201</v>
      </c>
      <c r="J4794" s="11">
        <v>-73.8712040078276</v>
      </c>
      <c r="K4794" s="11">
        <v>80</v>
      </c>
      <c r="L4794" s="11">
        <v>50.8396295875094</v>
      </c>
      <c r="M4794" s="11">
        <v>12.009549109761901</v>
      </c>
      <c r="N4794" s="11" t="s">
        <v>59</v>
      </c>
      <c r="O4794" s="11" t="s">
        <v>55</v>
      </c>
      <c r="P4794" s="11">
        <v>0</v>
      </c>
      <c r="Q4794" s="11">
        <v>-0.81693490111078304</v>
      </c>
      <c r="R4794" s="11">
        <v>77</v>
      </c>
      <c r="S4794" s="11">
        <v>40</v>
      </c>
      <c r="T4794" s="11">
        <v>304.47371326077001</v>
      </c>
      <c r="U4794" s="11">
        <v>21.494932086446401</v>
      </c>
      <c r="V4794" s="11" t="s">
        <v>62</v>
      </c>
    </row>
    <row r="4795" spans="1:22" x14ac:dyDescent="0.3">
      <c r="A4795" s="9">
        <v>45368.642361111102</v>
      </c>
      <c r="B4795" s="10">
        <v>45368</v>
      </c>
      <c r="C4795" s="11">
        <v>2024</v>
      </c>
      <c r="D4795" s="11">
        <v>3</v>
      </c>
      <c r="E4795" s="11">
        <v>17</v>
      </c>
      <c r="F4795" s="11">
        <v>15</v>
      </c>
      <c r="G4795" s="11" t="s">
        <v>66</v>
      </c>
      <c r="H4795" s="11" t="s">
        <v>65</v>
      </c>
      <c r="I4795" s="11">
        <v>40.795923573722</v>
      </c>
      <c r="J4795" s="11">
        <v>-73.776470933981201</v>
      </c>
      <c r="K4795" s="11">
        <v>50</v>
      </c>
      <c r="L4795" s="11">
        <v>36.732274002873503</v>
      </c>
      <c r="M4795" s="11">
        <v>16.7476483512113</v>
      </c>
      <c r="N4795" s="11" t="s">
        <v>57</v>
      </c>
      <c r="O4795" s="11" t="s">
        <v>60</v>
      </c>
      <c r="P4795" s="11">
        <v>0</v>
      </c>
      <c r="Q4795" s="11">
        <v>-0.23499799587679901</v>
      </c>
      <c r="R4795" s="11">
        <v>32</v>
      </c>
      <c r="S4795" s="11">
        <v>22</v>
      </c>
      <c r="T4795" s="11">
        <v>205.675572334012</v>
      </c>
      <c r="U4795" s="11">
        <v>19.254016256454499</v>
      </c>
      <c r="V4795" s="11" t="s">
        <v>63</v>
      </c>
    </row>
    <row r="4796" spans="1:22" x14ac:dyDescent="0.3">
      <c r="A4796" s="9">
        <v>45368.645833333299</v>
      </c>
      <c r="B4796" s="10">
        <v>45368</v>
      </c>
      <c r="C4796" s="11">
        <v>2024</v>
      </c>
      <c r="D4796" s="11">
        <v>3</v>
      </c>
      <c r="E4796" s="11">
        <v>17</v>
      </c>
      <c r="F4796" s="11">
        <v>15</v>
      </c>
      <c r="G4796" s="11" t="s">
        <v>66</v>
      </c>
      <c r="H4796" s="11" t="s">
        <v>65</v>
      </c>
      <c r="I4796" s="11">
        <v>40.750502347510903</v>
      </c>
      <c r="J4796" s="11">
        <v>-73.977992443084403</v>
      </c>
      <c r="K4796" s="11">
        <v>186</v>
      </c>
      <c r="L4796" s="11">
        <v>25.544257380935701</v>
      </c>
      <c r="M4796" s="11">
        <v>80.328985042269196</v>
      </c>
      <c r="N4796" s="11" t="s">
        <v>59</v>
      </c>
      <c r="O4796" s="11" t="s">
        <v>61</v>
      </c>
      <c r="P4796" s="11">
        <v>0</v>
      </c>
      <c r="Q4796" s="11">
        <v>-0.40210497091581598</v>
      </c>
      <c r="R4796" s="11">
        <v>4</v>
      </c>
      <c r="S4796" s="11">
        <v>48</v>
      </c>
      <c r="T4796" s="11">
        <v>174.39122919019999</v>
      </c>
      <c r="U4796" s="11">
        <v>9.8308090718198606</v>
      </c>
      <c r="V4796" s="11" t="s">
        <v>56</v>
      </c>
    </row>
    <row r="4797" spans="1:22" x14ac:dyDescent="0.3">
      <c r="A4797" s="9">
        <v>45368.649305555598</v>
      </c>
      <c r="B4797" s="10">
        <v>45368</v>
      </c>
      <c r="C4797" s="11">
        <v>2024</v>
      </c>
      <c r="D4797" s="11">
        <v>3</v>
      </c>
      <c r="E4797" s="11">
        <v>17</v>
      </c>
      <c r="F4797" s="11">
        <v>15</v>
      </c>
      <c r="G4797" s="11" t="s">
        <v>66</v>
      </c>
      <c r="H4797" s="11" t="s">
        <v>65</v>
      </c>
      <c r="I4797" s="11">
        <v>40.696828585872197</v>
      </c>
      <c r="J4797" s="11">
        <v>-73.968385260245</v>
      </c>
      <c r="K4797" s="11">
        <v>163</v>
      </c>
      <c r="L4797" s="11">
        <v>78.6757653853806</v>
      </c>
      <c r="M4797" s="11">
        <v>34.804564580454901</v>
      </c>
      <c r="N4797" s="11" t="s">
        <v>57</v>
      </c>
      <c r="O4797" s="11" t="s">
        <v>61</v>
      </c>
      <c r="P4797" s="11">
        <v>0</v>
      </c>
      <c r="Q4797" s="11">
        <v>-0.71909073822184</v>
      </c>
      <c r="R4797" s="11">
        <v>22</v>
      </c>
      <c r="S4797" s="11">
        <v>48</v>
      </c>
      <c r="T4797" s="11">
        <v>108.604534766168</v>
      </c>
      <c r="U4797" s="11">
        <v>29.3722670108038</v>
      </c>
      <c r="V4797" s="11" t="s">
        <v>63</v>
      </c>
    </row>
    <row r="4798" spans="1:22" x14ac:dyDescent="0.3">
      <c r="A4798" s="9">
        <v>45368.652777777803</v>
      </c>
      <c r="B4798" s="10">
        <v>45368</v>
      </c>
      <c r="C4798" s="11">
        <v>2024</v>
      </c>
      <c r="D4798" s="11">
        <v>3</v>
      </c>
      <c r="E4798" s="11">
        <v>17</v>
      </c>
      <c r="F4798" s="11">
        <v>15</v>
      </c>
      <c r="G4798" s="11" t="s">
        <v>66</v>
      </c>
      <c r="H4798" s="11" t="s">
        <v>65</v>
      </c>
      <c r="I4798" s="11">
        <v>40.832798669365502</v>
      </c>
      <c r="J4798" s="11">
        <v>-73.948416191313498</v>
      </c>
      <c r="K4798" s="11">
        <v>207</v>
      </c>
      <c r="L4798" s="11">
        <v>30.4649416241956</v>
      </c>
      <c r="M4798" s="11">
        <v>42.921656555269401</v>
      </c>
      <c r="N4798" s="11" t="s">
        <v>57</v>
      </c>
      <c r="O4798" s="11" t="s">
        <v>58</v>
      </c>
      <c r="P4798" s="11">
        <v>0</v>
      </c>
      <c r="Q4798" s="11">
        <v>0.64426109249470798</v>
      </c>
      <c r="R4798" s="11">
        <v>10</v>
      </c>
      <c r="S4798" s="11">
        <v>7</v>
      </c>
      <c r="T4798" s="11">
        <v>78.268674854640295</v>
      </c>
      <c r="U4798" s="11">
        <v>26.3178974982497</v>
      </c>
      <c r="V4798" s="11" t="s">
        <v>56</v>
      </c>
    </row>
    <row r="4799" spans="1:22" x14ac:dyDescent="0.3">
      <c r="A4799" s="9">
        <v>45368.65625</v>
      </c>
      <c r="B4799" s="10">
        <v>45368</v>
      </c>
      <c r="C4799" s="11">
        <v>2024</v>
      </c>
      <c r="D4799" s="11">
        <v>3</v>
      </c>
      <c r="E4799" s="11">
        <v>17</v>
      </c>
      <c r="F4799" s="11">
        <v>15</v>
      </c>
      <c r="G4799" s="11" t="s">
        <v>66</v>
      </c>
      <c r="H4799" s="11" t="s">
        <v>65</v>
      </c>
      <c r="I4799" s="11">
        <v>40.884649850225898</v>
      </c>
      <c r="J4799" s="11">
        <v>-73.891346352792297</v>
      </c>
      <c r="K4799" s="11">
        <v>103</v>
      </c>
      <c r="L4799" s="11">
        <v>54.995698623268702</v>
      </c>
      <c r="M4799" s="11">
        <v>80.996981991371996</v>
      </c>
      <c r="N4799" s="11" t="s">
        <v>59</v>
      </c>
      <c r="O4799" s="11" t="s">
        <v>61</v>
      </c>
      <c r="P4799" s="11">
        <v>1</v>
      </c>
      <c r="Q4799" s="11">
        <v>0.96042830526975498</v>
      </c>
      <c r="R4799" s="11">
        <v>74</v>
      </c>
      <c r="S4799" s="11">
        <v>21</v>
      </c>
      <c r="T4799" s="11">
        <v>228.19453699804299</v>
      </c>
      <c r="U4799" s="11">
        <v>6.8228109823444001</v>
      </c>
      <c r="V4799" s="11" t="s">
        <v>56</v>
      </c>
    </row>
    <row r="4800" spans="1:22" x14ac:dyDescent="0.3">
      <c r="A4800" s="9">
        <v>45368.659722222197</v>
      </c>
      <c r="B4800" s="10">
        <v>45368</v>
      </c>
      <c r="C4800" s="11">
        <v>2024</v>
      </c>
      <c r="D4800" s="11">
        <v>3</v>
      </c>
      <c r="E4800" s="11">
        <v>17</v>
      </c>
      <c r="F4800" s="11">
        <v>15</v>
      </c>
      <c r="G4800" s="11" t="s">
        <v>66</v>
      </c>
      <c r="H4800" s="11" t="s">
        <v>65</v>
      </c>
      <c r="I4800" s="11">
        <v>40.866180846907703</v>
      </c>
      <c r="J4800" s="11">
        <v>-73.735193832708404</v>
      </c>
      <c r="K4800" s="11">
        <v>155</v>
      </c>
      <c r="L4800" s="11">
        <v>11.9735092468195</v>
      </c>
      <c r="M4800" s="11">
        <v>63.646410126166003</v>
      </c>
      <c r="N4800" s="11" t="s">
        <v>54</v>
      </c>
      <c r="O4800" s="11" t="s">
        <v>58</v>
      </c>
      <c r="P4800" s="11">
        <v>1</v>
      </c>
      <c r="Q4800" s="11">
        <v>0.15195093450923899</v>
      </c>
      <c r="R4800" s="11">
        <v>49</v>
      </c>
      <c r="S4800" s="11">
        <v>5</v>
      </c>
      <c r="T4800" s="11">
        <v>374.08232288711599</v>
      </c>
      <c r="U4800" s="11">
        <v>21.557861985632201</v>
      </c>
      <c r="V4800" s="11" t="s">
        <v>56</v>
      </c>
    </row>
    <row r="4801" spans="1:22" x14ac:dyDescent="0.3">
      <c r="A4801" s="9">
        <v>45368.663194444503</v>
      </c>
      <c r="B4801" s="10">
        <v>45368</v>
      </c>
      <c r="C4801" s="11">
        <v>2024</v>
      </c>
      <c r="D4801" s="11">
        <v>3</v>
      </c>
      <c r="E4801" s="11">
        <v>17</v>
      </c>
      <c r="F4801" s="11">
        <v>15</v>
      </c>
      <c r="G4801" s="11" t="s">
        <v>66</v>
      </c>
      <c r="H4801" s="11" t="s">
        <v>65</v>
      </c>
      <c r="I4801" s="11">
        <v>40.851618753433598</v>
      </c>
      <c r="J4801" s="11">
        <v>-73.810949685098393</v>
      </c>
      <c r="K4801" s="11">
        <v>122</v>
      </c>
      <c r="L4801" s="11">
        <v>29.681739566820902</v>
      </c>
      <c r="M4801" s="11">
        <v>16.886160771783</v>
      </c>
      <c r="N4801" s="11" t="s">
        <v>54</v>
      </c>
      <c r="O4801" s="11" t="s">
        <v>58</v>
      </c>
      <c r="P4801" s="11">
        <v>0</v>
      </c>
      <c r="Q4801" s="11">
        <v>-0.70241931037153704</v>
      </c>
      <c r="R4801" s="11">
        <v>8</v>
      </c>
      <c r="S4801" s="11">
        <v>47</v>
      </c>
      <c r="T4801" s="11">
        <v>465.31913571229001</v>
      </c>
      <c r="U4801" s="11">
        <v>11.6756228705583</v>
      </c>
      <c r="V4801" s="11" t="s">
        <v>63</v>
      </c>
    </row>
    <row r="4802" spans="1:22" x14ac:dyDescent="0.3">
      <c r="A4802" s="9">
        <v>45368.666666666701</v>
      </c>
      <c r="B4802" s="10">
        <v>45368</v>
      </c>
      <c r="C4802" s="11">
        <v>2024</v>
      </c>
      <c r="D4802" s="11">
        <v>3</v>
      </c>
      <c r="E4802" s="11">
        <v>17</v>
      </c>
      <c r="F4802" s="11">
        <v>16</v>
      </c>
      <c r="G4802" s="11" t="s">
        <v>66</v>
      </c>
      <c r="H4802" s="11" t="s">
        <v>65</v>
      </c>
      <c r="I4802" s="11">
        <v>40.863555304305201</v>
      </c>
      <c r="J4802" s="11">
        <v>-73.796406600988306</v>
      </c>
      <c r="K4802" s="11">
        <v>172</v>
      </c>
      <c r="L4802" s="11">
        <v>55.577578110213999</v>
      </c>
      <c r="M4802" s="11">
        <v>44.791908409104899</v>
      </c>
      <c r="N4802" s="11" t="s">
        <v>57</v>
      </c>
      <c r="O4802" s="11" t="s">
        <v>58</v>
      </c>
      <c r="P4802" s="11">
        <v>0</v>
      </c>
      <c r="Q4802" s="11">
        <v>-0.84816689631101505</v>
      </c>
      <c r="R4802" s="11">
        <v>22</v>
      </c>
      <c r="S4802" s="11">
        <v>23</v>
      </c>
      <c r="T4802" s="11">
        <v>305.88571938389799</v>
      </c>
      <c r="U4802" s="11">
        <v>10.600322784473599</v>
      </c>
      <c r="V4802" s="11" t="s">
        <v>63</v>
      </c>
    </row>
    <row r="4803" spans="1:22" x14ac:dyDescent="0.3">
      <c r="A4803" s="9">
        <v>45368.670138888898</v>
      </c>
      <c r="B4803" s="10">
        <v>45368</v>
      </c>
      <c r="C4803" s="11">
        <v>2024</v>
      </c>
      <c r="D4803" s="11">
        <v>3</v>
      </c>
      <c r="E4803" s="11">
        <v>17</v>
      </c>
      <c r="F4803" s="11">
        <v>16</v>
      </c>
      <c r="G4803" s="11" t="s">
        <v>66</v>
      </c>
      <c r="H4803" s="11" t="s">
        <v>65</v>
      </c>
      <c r="I4803" s="11">
        <v>40.6539992950091</v>
      </c>
      <c r="J4803" s="11">
        <v>-73.812852798704299</v>
      </c>
      <c r="K4803" s="11">
        <v>191</v>
      </c>
      <c r="L4803" s="11">
        <v>75.319377632418806</v>
      </c>
      <c r="M4803" s="11">
        <v>12.407271135532</v>
      </c>
      <c r="N4803" s="11" t="s">
        <v>54</v>
      </c>
      <c r="O4803" s="11" t="s">
        <v>60</v>
      </c>
      <c r="P4803" s="11">
        <v>0</v>
      </c>
      <c r="Q4803" s="11">
        <v>0.22357161199297801</v>
      </c>
      <c r="R4803" s="11">
        <v>28</v>
      </c>
      <c r="S4803" s="11">
        <v>5</v>
      </c>
      <c r="T4803" s="11">
        <v>490.77922976108601</v>
      </c>
      <c r="U4803" s="11">
        <v>15.609022445951799</v>
      </c>
      <c r="V4803" s="11" t="s">
        <v>63</v>
      </c>
    </row>
    <row r="4804" spans="1:22" x14ac:dyDescent="0.3">
      <c r="A4804" s="9">
        <v>45368.673611111102</v>
      </c>
      <c r="B4804" s="10">
        <v>45368</v>
      </c>
      <c r="C4804" s="11">
        <v>2024</v>
      </c>
      <c r="D4804" s="11">
        <v>3</v>
      </c>
      <c r="E4804" s="11">
        <v>17</v>
      </c>
      <c r="F4804" s="11">
        <v>16</v>
      </c>
      <c r="G4804" s="11" t="s">
        <v>66</v>
      </c>
      <c r="H4804" s="11" t="s">
        <v>65</v>
      </c>
      <c r="I4804" s="11">
        <v>40.707311620236801</v>
      </c>
      <c r="J4804" s="11">
        <v>-73.923742533250902</v>
      </c>
      <c r="K4804" s="11">
        <v>239</v>
      </c>
      <c r="L4804" s="11">
        <v>51.609790444376998</v>
      </c>
      <c r="M4804" s="11">
        <v>53.407506664791804</v>
      </c>
      <c r="N4804" s="11" t="s">
        <v>57</v>
      </c>
      <c r="O4804" s="11" t="s">
        <v>55</v>
      </c>
      <c r="P4804" s="11">
        <v>0</v>
      </c>
      <c r="Q4804" s="11">
        <v>-0.496688411923286</v>
      </c>
      <c r="R4804" s="11">
        <v>96</v>
      </c>
      <c r="S4804" s="11">
        <v>47</v>
      </c>
      <c r="T4804" s="11">
        <v>432.93847311173198</v>
      </c>
      <c r="U4804" s="11">
        <v>8.7276272252795497</v>
      </c>
      <c r="V4804" s="11" t="s">
        <v>56</v>
      </c>
    </row>
    <row r="4805" spans="1:22" x14ac:dyDescent="0.3">
      <c r="A4805" s="9">
        <v>45368.677083333299</v>
      </c>
      <c r="B4805" s="10">
        <v>45368</v>
      </c>
      <c r="C4805" s="11">
        <v>2024</v>
      </c>
      <c r="D4805" s="11">
        <v>3</v>
      </c>
      <c r="E4805" s="11">
        <v>17</v>
      </c>
      <c r="F4805" s="11">
        <v>16</v>
      </c>
      <c r="G4805" s="11" t="s">
        <v>66</v>
      </c>
      <c r="H4805" s="11" t="s">
        <v>65</v>
      </c>
      <c r="I4805" s="11">
        <v>40.6328729350735</v>
      </c>
      <c r="J4805" s="11">
        <v>-73.774287411262705</v>
      </c>
      <c r="K4805" s="11">
        <v>42</v>
      </c>
      <c r="L4805" s="11">
        <v>68.634977150962698</v>
      </c>
      <c r="M4805" s="11">
        <v>54.039586984818797</v>
      </c>
      <c r="N4805" s="11" t="s">
        <v>54</v>
      </c>
      <c r="O4805" s="11" t="s">
        <v>58</v>
      </c>
      <c r="P4805" s="11">
        <v>0</v>
      </c>
      <c r="Q4805" s="11">
        <v>-0.58173343694833701</v>
      </c>
      <c r="R4805" s="11">
        <v>18</v>
      </c>
      <c r="S4805" s="11">
        <v>37</v>
      </c>
      <c r="T4805" s="11">
        <v>177.81153022026999</v>
      </c>
      <c r="U4805" s="11">
        <v>25.082470657329001</v>
      </c>
      <c r="V4805" s="11" t="s">
        <v>63</v>
      </c>
    </row>
    <row r="4806" spans="1:22" x14ac:dyDescent="0.3">
      <c r="A4806" s="9">
        <v>45368.680555555598</v>
      </c>
      <c r="B4806" s="10">
        <v>45368</v>
      </c>
      <c r="C4806" s="11">
        <v>2024</v>
      </c>
      <c r="D4806" s="11">
        <v>3</v>
      </c>
      <c r="E4806" s="11">
        <v>17</v>
      </c>
      <c r="F4806" s="11">
        <v>16</v>
      </c>
      <c r="G4806" s="11" t="s">
        <v>66</v>
      </c>
      <c r="H4806" s="11" t="s">
        <v>65</v>
      </c>
      <c r="I4806" s="11">
        <v>40.608101331063203</v>
      </c>
      <c r="J4806" s="11">
        <v>-73.777903588943801</v>
      </c>
      <c r="K4806" s="11">
        <v>283</v>
      </c>
      <c r="L4806" s="11">
        <v>70.746290940880797</v>
      </c>
      <c r="M4806" s="11">
        <v>85.120706424508498</v>
      </c>
      <c r="N4806" s="11" t="s">
        <v>59</v>
      </c>
      <c r="O4806" s="11" t="s">
        <v>61</v>
      </c>
      <c r="P4806" s="11">
        <v>0</v>
      </c>
      <c r="Q4806" s="11">
        <v>0.69713373928471101</v>
      </c>
      <c r="R4806" s="11">
        <v>16</v>
      </c>
      <c r="S4806" s="11">
        <v>33</v>
      </c>
      <c r="T4806" s="11">
        <v>346.099432985573</v>
      </c>
      <c r="U4806" s="11">
        <v>10.398147478976499</v>
      </c>
      <c r="V4806" s="11" t="s">
        <v>56</v>
      </c>
    </row>
    <row r="4807" spans="1:22" x14ac:dyDescent="0.3">
      <c r="A4807" s="9">
        <v>45368.684027777803</v>
      </c>
      <c r="B4807" s="10">
        <v>45368</v>
      </c>
      <c r="C4807" s="11">
        <v>2024</v>
      </c>
      <c r="D4807" s="11">
        <v>3</v>
      </c>
      <c r="E4807" s="11">
        <v>17</v>
      </c>
      <c r="F4807" s="11">
        <v>16</v>
      </c>
      <c r="G4807" s="11" t="s">
        <v>66</v>
      </c>
      <c r="H4807" s="11" t="s">
        <v>65</v>
      </c>
      <c r="I4807" s="11">
        <v>40.603057076837203</v>
      </c>
      <c r="J4807" s="11">
        <v>-73.821322780277299</v>
      </c>
      <c r="K4807" s="11">
        <v>299</v>
      </c>
      <c r="L4807" s="11">
        <v>23.788594100416901</v>
      </c>
      <c r="M4807" s="11">
        <v>22.388860261165</v>
      </c>
      <c r="N4807" s="11" t="s">
        <v>57</v>
      </c>
      <c r="O4807" s="11" t="s">
        <v>55</v>
      </c>
      <c r="P4807" s="11">
        <v>0</v>
      </c>
      <c r="Q4807" s="11">
        <v>-0.46794341883268498</v>
      </c>
      <c r="R4807" s="11">
        <v>81</v>
      </c>
      <c r="S4807" s="11">
        <v>17</v>
      </c>
      <c r="T4807" s="11">
        <v>439.62937471643602</v>
      </c>
      <c r="U4807" s="11">
        <v>29.2266520706515</v>
      </c>
      <c r="V4807" s="11" t="s">
        <v>56</v>
      </c>
    </row>
    <row r="4808" spans="1:22" x14ac:dyDescent="0.3">
      <c r="A4808" s="9">
        <v>45368.6875</v>
      </c>
      <c r="B4808" s="10">
        <v>45368</v>
      </c>
      <c r="C4808" s="11">
        <v>2024</v>
      </c>
      <c r="D4808" s="11">
        <v>3</v>
      </c>
      <c r="E4808" s="11">
        <v>17</v>
      </c>
      <c r="F4808" s="11">
        <v>16</v>
      </c>
      <c r="G4808" s="11" t="s">
        <v>66</v>
      </c>
      <c r="H4808" s="11" t="s">
        <v>65</v>
      </c>
      <c r="I4808" s="11">
        <v>40.883231271280501</v>
      </c>
      <c r="J4808" s="11">
        <v>-73.820797163078097</v>
      </c>
      <c r="K4808" s="11">
        <v>247</v>
      </c>
      <c r="L4808" s="11">
        <v>45.631713514040101</v>
      </c>
      <c r="M4808" s="11">
        <v>64.339520206398007</v>
      </c>
      <c r="N4808" s="11" t="s">
        <v>54</v>
      </c>
      <c r="O4808" s="11" t="s">
        <v>60</v>
      </c>
      <c r="P4808" s="11">
        <v>0</v>
      </c>
      <c r="Q4808" s="11">
        <v>-0.28600639992462101</v>
      </c>
      <c r="R4808" s="11">
        <v>42</v>
      </c>
      <c r="S4808" s="11">
        <v>7</v>
      </c>
      <c r="T4808" s="11">
        <v>215.09151585868099</v>
      </c>
      <c r="U4808" s="11">
        <v>10.2271163626031</v>
      </c>
      <c r="V4808" s="11" t="s">
        <v>56</v>
      </c>
    </row>
    <row r="4809" spans="1:22" x14ac:dyDescent="0.3">
      <c r="A4809" s="9">
        <v>45368.690972222197</v>
      </c>
      <c r="B4809" s="10">
        <v>45368</v>
      </c>
      <c r="C4809" s="11">
        <v>2024</v>
      </c>
      <c r="D4809" s="11">
        <v>3</v>
      </c>
      <c r="E4809" s="11">
        <v>17</v>
      </c>
      <c r="F4809" s="11">
        <v>16</v>
      </c>
      <c r="G4809" s="11" t="s">
        <v>66</v>
      </c>
      <c r="H4809" s="11" t="s">
        <v>65</v>
      </c>
      <c r="I4809" s="11">
        <v>40.675654670453497</v>
      </c>
      <c r="J4809" s="11">
        <v>-73.921105257444907</v>
      </c>
      <c r="K4809" s="11">
        <v>142</v>
      </c>
      <c r="L4809" s="11">
        <v>7.21711356564595</v>
      </c>
      <c r="M4809" s="11">
        <v>42.890100362245001</v>
      </c>
      <c r="N4809" s="11" t="s">
        <v>59</v>
      </c>
      <c r="O4809" s="11" t="s">
        <v>58</v>
      </c>
      <c r="P4809" s="11">
        <v>0</v>
      </c>
      <c r="Q4809" s="11">
        <v>0.33031017294872</v>
      </c>
      <c r="R4809" s="11">
        <v>55</v>
      </c>
      <c r="S4809" s="11">
        <v>11</v>
      </c>
      <c r="T4809" s="11">
        <v>180.44723629115799</v>
      </c>
      <c r="U4809" s="11">
        <v>16.9009283786095</v>
      </c>
      <c r="V4809" s="11" t="s">
        <v>56</v>
      </c>
    </row>
    <row r="4810" spans="1:22" x14ac:dyDescent="0.3">
      <c r="A4810" s="9">
        <v>45368.694444444503</v>
      </c>
      <c r="B4810" s="10">
        <v>45368</v>
      </c>
      <c r="C4810" s="11">
        <v>2024</v>
      </c>
      <c r="D4810" s="11">
        <v>3</v>
      </c>
      <c r="E4810" s="11">
        <v>17</v>
      </c>
      <c r="F4810" s="11">
        <v>16</v>
      </c>
      <c r="G4810" s="11" t="s">
        <v>66</v>
      </c>
      <c r="H4810" s="11" t="s">
        <v>65</v>
      </c>
      <c r="I4810" s="11">
        <v>40.812300378855298</v>
      </c>
      <c r="J4810" s="11">
        <v>-73.834345398225807</v>
      </c>
      <c r="K4810" s="11">
        <v>64</v>
      </c>
      <c r="L4810" s="11">
        <v>55.137426243839997</v>
      </c>
      <c r="M4810" s="11">
        <v>42.037256841452603</v>
      </c>
      <c r="N4810" s="11" t="s">
        <v>59</v>
      </c>
      <c r="O4810" s="11" t="s">
        <v>61</v>
      </c>
      <c r="P4810" s="11">
        <v>0</v>
      </c>
      <c r="Q4810" s="11">
        <v>0.94668254819938202</v>
      </c>
      <c r="R4810" s="11">
        <v>49</v>
      </c>
      <c r="S4810" s="11">
        <v>22</v>
      </c>
      <c r="T4810" s="11">
        <v>469.70055877175997</v>
      </c>
      <c r="U4810" s="11">
        <v>22.5349664579762</v>
      </c>
      <c r="V4810" s="11" t="s">
        <v>62</v>
      </c>
    </row>
    <row r="4811" spans="1:22" x14ac:dyDescent="0.3">
      <c r="A4811" s="9">
        <v>45368.697916666701</v>
      </c>
      <c r="B4811" s="10">
        <v>45368</v>
      </c>
      <c r="C4811" s="11">
        <v>2024</v>
      </c>
      <c r="D4811" s="11">
        <v>3</v>
      </c>
      <c r="E4811" s="11">
        <v>17</v>
      </c>
      <c r="F4811" s="11">
        <v>16</v>
      </c>
      <c r="G4811" s="11" t="s">
        <v>66</v>
      </c>
      <c r="H4811" s="11" t="s">
        <v>65</v>
      </c>
      <c r="I4811" s="11">
        <v>40.7653636005424</v>
      </c>
      <c r="J4811" s="11">
        <v>-73.725517272772507</v>
      </c>
      <c r="K4811" s="11">
        <v>258</v>
      </c>
      <c r="L4811" s="11">
        <v>30.153166800498301</v>
      </c>
      <c r="M4811" s="11">
        <v>54.846207170441502</v>
      </c>
      <c r="N4811" s="11" t="s">
        <v>54</v>
      </c>
      <c r="O4811" s="11" t="s">
        <v>60</v>
      </c>
      <c r="P4811" s="11">
        <v>0</v>
      </c>
      <c r="Q4811" s="11">
        <v>0.73686451701361999</v>
      </c>
      <c r="R4811" s="11">
        <v>63</v>
      </c>
      <c r="S4811" s="11">
        <v>7</v>
      </c>
      <c r="T4811" s="11">
        <v>290.94180411017697</v>
      </c>
      <c r="U4811" s="11">
        <v>16.8324682779777</v>
      </c>
      <c r="V4811" s="11" t="s">
        <v>56</v>
      </c>
    </row>
    <row r="4812" spans="1:22" x14ac:dyDescent="0.3">
      <c r="A4812" s="9">
        <v>45368.701388888898</v>
      </c>
      <c r="B4812" s="10">
        <v>45368</v>
      </c>
      <c r="C4812" s="11">
        <v>2024</v>
      </c>
      <c r="D4812" s="11">
        <v>3</v>
      </c>
      <c r="E4812" s="11">
        <v>17</v>
      </c>
      <c r="F4812" s="11">
        <v>16</v>
      </c>
      <c r="G4812" s="11" t="s">
        <v>66</v>
      </c>
      <c r="H4812" s="11" t="s">
        <v>65</v>
      </c>
      <c r="I4812" s="11">
        <v>40.681363243789001</v>
      </c>
      <c r="J4812" s="11">
        <v>-73.719688808609504</v>
      </c>
      <c r="K4812" s="11">
        <v>161</v>
      </c>
      <c r="L4812" s="11">
        <v>75.653479310931999</v>
      </c>
      <c r="M4812" s="11">
        <v>10.5647655897739</v>
      </c>
      <c r="N4812" s="11" t="s">
        <v>54</v>
      </c>
      <c r="O4812" s="11" t="s">
        <v>60</v>
      </c>
      <c r="P4812" s="11">
        <v>0</v>
      </c>
      <c r="Q4812" s="11">
        <v>-0.34088721661571297</v>
      </c>
      <c r="R4812" s="11">
        <v>26</v>
      </c>
      <c r="S4812" s="11">
        <v>7</v>
      </c>
      <c r="T4812" s="11">
        <v>329.46463269019102</v>
      </c>
      <c r="U4812" s="11">
        <v>19.912369854890301</v>
      </c>
      <c r="V4812" s="11" t="s">
        <v>63</v>
      </c>
    </row>
    <row r="4813" spans="1:22" x14ac:dyDescent="0.3">
      <c r="A4813" s="9">
        <v>45368.704861111102</v>
      </c>
      <c r="B4813" s="10">
        <v>45368</v>
      </c>
      <c r="C4813" s="11">
        <v>2024</v>
      </c>
      <c r="D4813" s="11">
        <v>3</v>
      </c>
      <c r="E4813" s="11">
        <v>17</v>
      </c>
      <c r="F4813" s="11">
        <v>16</v>
      </c>
      <c r="G4813" s="11" t="s">
        <v>66</v>
      </c>
      <c r="H4813" s="11" t="s">
        <v>65</v>
      </c>
      <c r="I4813" s="11">
        <v>40.606124308579602</v>
      </c>
      <c r="J4813" s="11">
        <v>-73.884220443300407</v>
      </c>
      <c r="K4813" s="11">
        <v>15</v>
      </c>
      <c r="L4813" s="11">
        <v>12.706057226688699</v>
      </c>
      <c r="M4813" s="11">
        <v>88.917537930896998</v>
      </c>
      <c r="N4813" s="11" t="s">
        <v>59</v>
      </c>
      <c r="O4813" s="11" t="s">
        <v>55</v>
      </c>
      <c r="P4813" s="11">
        <v>0</v>
      </c>
      <c r="Q4813" s="11">
        <v>-8.7266189766274094E-2</v>
      </c>
      <c r="R4813" s="11">
        <v>87</v>
      </c>
      <c r="S4813" s="11">
        <v>26</v>
      </c>
      <c r="T4813" s="11">
        <v>308.01102525489398</v>
      </c>
      <c r="U4813" s="11">
        <v>16.378758781243398</v>
      </c>
      <c r="V4813" s="11" t="s">
        <v>56</v>
      </c>
    </row>
    <row r="4814" spans="1:22" x14ac:dyDescent="0.3">
      <c r="A4814" s="9">
        <v>45368.708333333299</v>
      </c>
      <c r="B4814" s="10">
        <v>45368</v>
      </c>
      <c r="C4814" s="11">
        <v>2024</v>
      </c>
      <c r="D4814" s="11">
        <v>3</v>
      </c>
      <c r="E4814" s="11">
        <v>17</v>
      </c>
      <c r="F4814" s="11">
        <v>17</v>
      </c>
      <c r="G4814" s="11" t="s">
        <v>66</v>
      </c>
      <c r="H4814" s="11" t="s">
        <v>65</v>
      </c>
      <c r="I4814" s="11">
        <v>40.631525439550501</v>
      </c>
      <c r="J4814" s="11">
        <v>-73.732728901945507</v>
      </c>
      <c r="K4814" s="11">
        <v>135</v>
      </c>
      <c r="L4814" s="11">
        <v>47.0454109013167</v>
      </c>
      <c r="M4814" s="11">
        <v>85.468718581385502</v>
      </c>
      <c r="N4814" s="11" t="s">
        <v>54</v>
      </c>
      <c r="O4814" s="11" t="s">
        <v>60</v>
      </c>
      <c r="P4814" s="11">
        <v>0</v>
      </c>
      <c r="Q4814" s="11">
        <v>0.38848605029493699</v>
      </c>
      <c r="R4814" s="11">
        <v>94</v>
      </c>
      <c r="S4814" s="11">
        <v>19</v>
      </c>
      <c r="T4814" s="11">
        <v>484.293490427417</v>
      </c>
      <c r="U4814" s="11">
        <v>20.238261982367799</v>
      </c>
      <c r="V4814" s="11" t="s">
        <v>56</v>
      </c>
    </row>
    <row r="4815" spans="1:22" x14ac:dyDescent="0.3">
      <c r="A4815" s="9">
        <v>45368.711805555598</v>
      </c>
      <c r="B4815" s="10">
        <v>45368</v>
      </c>
      <c r="C4815" s="11">
        <v>2024</v>
      </c>
      <c r="D4815" s="11">
        <v>3</v>
      </c>
      <c r="E4815" s="11">
        <v>17</v>
      </c>
      <c r="F4815" s="11">
        <v>17</v>
      </c>
      <c r="G4815" s="11" t="s">
        <v>66</v>
      </c>
      <c r="H4815" s="11" t="s">
        <v>65</v>
      </c>
      <c r="I4815" s="11">
        <v>40.841720446336701</v>
      </c>
      <c r="J4815" s="11">
        <v>-73.974626899477997</v>
      </c>
      <c r="K4815" s="11">
        <v>186</v>
      </c>
      <c r="L4815" s="11">
        <v>23.177466487754401</v>
      </c>
      <c r="M4815" s="11">
        <v>66.5170238989827</v>
      </c>
      <c r="N4815" s="11" t="s">
        <v>54</v>
      </c>
      <c r="O4815" s="11" t="s">
        <v>55</v>
      </c>
      <c r="P4815" s="11">
        <v>0</v>
      </c>
      <c r="Q4815" s="11">
        <v>0.56857561112426203</v>
      </c>
      <c r="R4815" s="11">
        <v>14</v>
      </c>
      <c r="S4815" s="11">
        <v>33</v>
      </c>
      <c r="T4815" s="11">
        <v>192.11791497339999</v>
      </c>
      <c r="U4815" s="11">
        <v>5.3644440538638003</v>
      </c>
      <c r="V4815" s="11" t="s">
        <v>63</v>
      </c>
    </row>
    <row r="4816" spans="1:22" x14ac:dyDescent="0.3">
      <c r="A4816" s="9">
        <v>45368.715277777803</v>
      </c>
      <c r="B4816" s="10">
        <v>45368</v>
      </c>
      <c r="C4816" s="11">
        <v>2024</v>
      </c>
      <c r="D4816" s="11">
        <v>3</v>
      </c>
      <c r="E4816" s="11">
        <v>17</v>
      </c>
      <c r="F4816" s="11">
        <v>17</v>
      </c>
      <c r="G4816" s="11" t="s">
        <v>66</v>
      </c>
      <c r="H4816" s="11" t="s">
        <v>65</v>
      </c>
      <c r="I4816" s="11">
        <v>40.730112219392197</v>
      </c>
      <c r="J4816" s="11">
        <v>-73.783437826445393</v>
      </c>
      <c r="K4816" s="11">
        <v>234</v>
      </c>
      <c r="L4816" s="11">
        <v>43.485629171814999</v>
      </c>
      <c r="M4816" s="11">
        <v>15.160192676692899</v>
      </c>
      <c r="N4816" s="11" t="s">
        <v>59</v>
      </c>
      <c r="O4816" s="11" t="s">
        <v>61</v>
      </c>
      <c r="P4816" s="11">
        <v>0</v>
      </c>
      <c r="Q4816" s="11">
        <v>0.226848348733766</v>
      </c>
      <c r="R4816" s="11">
        <v>31</v>
      </c>
      <c r="S4816" s="11">
        <v>1</v>
      </c>
      <c r="T4816" s="11">
        <v>110.492329146465</v>
      </c>
      <c r="U4816" s="11">
        <v>23.4484386685271</v>
      </c>
      <c r="V4816" s="11" t="s">
        <v>56</v>
      </c>
    </row>
    <row r="4817" spans="1:22" x14ac:dyDescent="0.3">
      <c r="A4817" s="9">
        <v>45368.71875</v>
      </c>
      <c r="B4817" s="10">
        <v>45368</v>
      </c>
      <c r="C4817" s="11">
        <v>2024</v>
      </c>
      <c r="D4817" s="11">
        <v>3</v>
      </c>
      <c r="E4817" s="11">
        <v>17</v>
      </c>
      <c r="F4817" s="11">
        <v>17</v>
      </c>
      <c r="G4817" s="11" t="s">
        <v>66</v>
      </c>
      <c r="H4817" s="11" t="s">
        <v>65</v>
      </c>
      <c r="I4817" s="11">
        <v>40.754961334923898</v>
      </c>
      <c r="J4817" s="11">
        <v>-73.712498789727107</v>
      </c>
      <c r="K4817" s="11">
        <v>84</v>
      </c>
      <c r="L4817" s="11">
        <v>73.178437333307599</v>
      </c>
      <c r="M4817" s="11">
        <v>19.142187837150299</v>
      </c>
      <c r="N4817" s="11" t="s">
        <v>59</v>
      </c>
      <c r="O4817" s="11" t="s">
        <v>58</v>
      </c>
      <c r="P4817" s="11">
        <v>0</v>
      </c>
      <c r="Q4817" s="11">
        <v>0.87492751509292599</v>
      </c>
      <c r="R4817" s="11">
        <v>82</v>
      </c>
      <c r="S4817" s="11">
        <v>25</v>
      </c>
      <c r="T4817" s="11">
        <v>239.85916535243899</v>
      </c>
      <c r="U4817" s="11">
        <v>15.038792462946599</v>
      </c>
      <c r="V4817" s="11" t="s">
        <v>62</v>
      </c>
    </row>
    <row r="4818" spans="1:22" x14ac:dyDescent="0.3">
      <c r="A4818" s="9">
        <v>45368.722222222197</v>
      </c>
      <c r="B4818" s="10">
        <v>45368</v>
      </c>
      <c r="C4818" s="11">
        <v>2024</v>
      </c>
      <c r="D4818" s="11">
        <v>3</v>
      </c>
      <c r="E4818" s="11">
        <v>17</v>
      </c>
      <c r="F4818" s="11">
        <v>17</v>
      </c>
      <c r="G4818" s="11" t="s">
        <v>66</v>
      </c>
      <c r="H4818" s="11" t="s">
        <v>65</v>
      </c>
      <c r="I4818" s="11">
        <v>40.611783147489199</v>
      </c>
      <c r="J4818" s="11">
        <v>-73.828951927239302</v>
      </c>
      <c r="K4818" s="11">
        <v>285</v>
      </c>
      <c r="L4818" s="11">
        <v>68.1884912809832</v>
      </c>
      <c r="M4818" s="11">
        <v>69.787761838549798</v>
      </c>
      <c r="N4818" s="11" t="s">
        <v>54</v>
      </c>
      <c r="O4818" s="11" t="s">
        <v>58</v>
      </c>
      <c r="P4818" s="11">
        <v>0</v>
      </c>
      <c r="Q4818" s="11">
        <v>0.60143790182702395</v>
      </c>
      <c r="R4818" s="11">
        <v>45</v>
      </c>
      <c r="S4818" s="11">
        <v>18</v>
      </c>
      <c r="T4818" s="11">
        <v>364.75571561409498</v>
      </c>
      <c r="U4818" s="11">
        <v>22.9917038995962</v>
      </c>
      <c r="V4818" s="11" t="s">
        <v>56</v>
      </c>
    </row>
    <row r="4819" spans="1:22" x14ac:dyDescent="0.3">
      <c r="A4819" s="9">
        <v>45368.725694444503</v>
      </c>
      <c r="B4819" s="10">
        <v>45368</v>
      </c>
      <c r="C4819" s="11">
        <v>2024</v>
      </c>
      <c r="D4819" s="11">
        <v>3</v>
      </c>
      <c r="E4819" s="11">
        <v>17</v>
      </c>
      <c r="F4819" s="11">
        <v>17</v>
      </c>
      <c r="G4819" s="11" t="s">
        <v>66</v>
      </c>
      <c r="H4819" s="11" t="s">
        <v>65</v>
      </c>
      <c r="I4819" s="11">
        <v>40.683180839492898</v>
      </c>
      <c r="J4819" s="11">
        <v>-73.778703210806199</v>
      </c>
      <c r="K4819" s="11">
        <v>110</v>
      </c>
      <c r="L4819" s="11">
        <v>59.519189946131704</v>
      </c>
      <c r="M4819" s="11">
        <v>22.388350167595199</v>
      </c>
      <c r="N4819" s="11" t="s">
        <v>57</v>
      </c>
      <c r="O4819" s="11" t="s">
        <v>61</v>
      </c>
      <c r="P4819" s="11">
        <v>0</v>
      </c>
      <c r="Q4819" s="11">
        <v>0.44216469459712299</v>
      </c>
      <c r="R4819" s="11">
        <v>97</v>
      </c>
      <c r="S4819" s="11">
        <v>31</v>
      </c>
      <c r="T4819" s="11">
        <v>205.014786799793</v>
      </c>
      <c r="U4819" s="11">
        <v>22.422629528618</v>
      </c>
      <c r="V4819" s="11" t="s">
        <v>63</v>
      </c>
    </row>
    <row r="4820" spans="1:22" x14ac:dyDescent="0.3">
      <c r="A4820" s="9">
        <v>45368.729166666701</v>
      </c>
      <c r="B4820" s="10">
        <v>45368</v>
      </c>
      <c r="C4820" s="11">
        <v>2024</v>
      </c>
      <c r="D4820" s="11">
        <v>3</v>
      </c>
      <c r="E4820" s="11">
        <v>17</v>
      </c>
      <c r="F4820" s="11">
        <v>17</v>
      </c>
      <c r="G4820" s="11" t="s">
        <v>66</v>
      </c>
      <c r="H4820" s="11" t="s">
        <v>65</v>
      </c>
      <c r="I4820" s="11">
        <v>40.6499779628301</v>
      </c>
      <c r="J4820" s="11">
        <v>-73.930735939895499</v>
      </c>
      <c r="K4820" s="11">
        <v>270</v>
      </c>
      <c r="L4820" s="11">
        <v>15.5201733172988</v>
      </c>
      <c r="M4820" s="11">
        <v>62.231500987474703</v>
      </c>
      <c r="N4820" s="11" t="s">
        <v>57</v>
      </c>
      <c r="O4820" s="11" t="s">
        <v>60</v>
      </c>
      <c r="P4820" s="11">
        <v>0</v>
      </c>
      <c r="Q4820" s="11">
        <v>0.37429860470906601</v>
      </c>
      <c r="R4820" s="11">
        <v>6</v>
      </c>
      <c r="S4820" s="11">
        <v>8</v>
      </c>
      <c r="T4820" s="11">
        <v>386.30042801687</v>
      </c>
      <c r="U4820" s="11">
        <v>22.785092877036401</v>
      </c>
      <c r="V4820" s="11" t="s">
        <v>56</v>
      </c>
    </row>
    <row r="4821" spans="1:22" x14ac:dyDescent="0.3">
      <c r="A4821" s="9">
        <v>45368.732638888898</v>
      </c>
      <c r="B4821" s="10">
        <v>45368</v>
      </c>
      <c r="C4821" s="11">
        <v>2024</v>
      </c>
      <c r="D4821" s="11">
        <v>3</v>
      </c>
      <c r="E4821" s="11">
        <v>17</v>
      </c>
      <c r="F4821" s="11">
        <v>17</v>
      </c>
      <c r="G4821" s="11" t="s">
        <v>66</v>
      </c>
      <c r="H4821" s="11" t="s">
        <v>65</v>
      </c>
      <c r="I4821" s="11">
        <v>40.624075846543697</v>
      </c>
      <c r="J4821" s="11">
        <v>-73.978319125031703</v>
      </c>
      <c r="K4821" s="11">
        <v>163</v>
      </c>
      <c r="L4821" s="11">
        <v>48.924699387426898</v>
      </c>
      <c r="M4821" s="11">
        <v>35.0057388361477</v>
      </c>
      <c r="N4821" s="11" t="s">
        <v>57</v>
      </c>
      <c r="O4821" s="11" t="s">
        <v>55</v>
      </c>
      <c r="P4821" s="11">
        <v>0</v>
      </c>
      <c r="Q4821" s="11">
        <v>-0.51872482393548802</v>
      </c>
      <c r="R4821" s="11">
        <v>7</v>
      </c>
      <c r="S4821" s="11">
        <v>44</v>
      </c>
      <c r="T4821" s="11">
        <v>482.667675664108</v>
      </c>
      <c r="U4821" s="11">
        <v>6.4058002984786899</v>
      </c>
      <c r="V4821" s="11" t="s">
        <v>63</v>
      </c>
    </row>
    <row r="4822" spans="1:22" x14ac:dyDescent="0.3">
      <c r="A4822" s="9">
        <v>45368.736111111102</v>
      </c>
      <c r="B4822" s="10">
        <v>45368</v>
      </c>
      <c r="C4822" s="11">
        <v>2024</v>
      </c>
      <c r="D4822" s="11">
        <v>3</v>
      </c>
      <c r="E4822" s="11">
        <v>17</v>
      </c>
      <c r="F4822" s="11">
        <v>17</v>
      </c>
      <c r="G4822" s="11" t="s">
        <v>66</v>
      </c>
      <c r="H4822" s="11" t="s">
        <v>65</v>
      </c>
      <c r="I4822" s="11">
        <v>40.747736121155299</v>
      </c>
      <c r="J4822" s="11">
        <v>-73.954818956801603</v>
      </c>
      <c r="K4822" s="11">
        <v>212</v>
      </c>
      <c r="L4822" s="11">
        <v>21.5235870137045</v>
      </c>
      <c r="M4822" s="11">
        <v>84.178736877644099</v>
      </c>
      <c r="N4822" s="11" t="s">
        <v>54</v>
      </c>
      <c r="O4822" s="11" t="s">
        <v>61</v>
      </c>
      <c r="P4822" s="11">
        <v>0</v>
      </c>
      <c r="Q4822" s="11">
        <v>0.40146610197452198</v>
      </c>
      <c r="R4822" s="11">
        <v>54</v>
      </c>
      <c r="S4822" s="11">
        <v>28</v>
      </c>
      <c r="T4822" s="11">
        <v>122.806038582984</v>
      </c>
      <c r="U4822" s="11">
        <v>20.958885127593302</v>
      </c>
      <c r="V4822" s="11" t="s">
        <v>56</v>
      </c>
    </row>
    <row r="4823" spans="1:22" x14ac:dyDescent="0.3">
      <c r="A4823" s="9">
        <v>45368.739583333299</v>
      </c>
      <c r="B4823" s="10">
        <v>45368</v>
      </c>
      <c r="C4823" s="11">
        <v>2024</v>
      </c>
      <c r="D4823" s="11">
        <v>3</v>
      </c>
      <c r="E4823" s="11">
        <v>17</v>
      </c>
      <c r="F4823" s="11">
        <v>17</v>
      </c>
      <c r="G4823" s="11" t="s">
        <v>66</v>
      </c>
      <c r="H4823" s="11" t="s">
        <v>65</v>
      </c>
      <c r="I4823" s="11">
        <v>40.801241585252697</v>
      </c>
      <c r="J4823" s="11">
        <v>-73.775566961845001</v>
      </c>
      <c r="K4823" s="11">
        <v>282</v>
      </c>
      <c r="L4823" s="11">
        <v>26.0109421528513</v>
      </c>
      <c r="M4823" s="11">
        <v>44.3959238706165</v>
      </c>
      <c r="N4823" s="11" t="s">
        <v>57</v>
      </c>
      <c r="O4823" s="11" t="s">
        <v>61</v>
      </c>
      <c r="P4823" s="11">
        <v>0</v>
      </c>
      <c r="Q4823" s="11">
        <v>-6.6062036657183507E-2</v>
      </c>
      <c r="R4823" s="11">
        <v>43</v>
      </c>
      <c r="S4823" s="11">
        <v>4</v>
      </c>
      <c r="T4823" s="11">
        <v>342.40892087470598</v>
      </c>
      <c r="U4823" s="11">
        <v>28.036461313992099</v>
      </c>
      <c r="V4823" s="11" t="s">
        <v>56</v>
      </c>
    </row>
    <row r="4824" spans="1:22" x14ac:dyDescent="0.3">
      <c r="A4824" s="9">
        <v>45368.743055555598</v>
      </c>
      <c r="B4824" s="10">
        <v>45368</v>
      </c>
      <c r="C4824" s="11">
        <v>2024</v>
      </c>
      <c r="D4824" s="11">
        <v>3</v>
      </c>
      <c r="E4824" s="11">
        <v>17</v>
      </c>
      <c r="F4824" s="11">
        <v>17</v>
      </c>
      <c r="G4824" s="11" t="s">
        <v>66</v>
      </c>
      <c r="H4824" s="11" t="s">
        <v>65</v>
      </c>
      <c r="I4824" s="11">
        <v>40.896953010153197</v>
      </c>
      <c r="J4824" s="11">
        <v>-73.785060838238707</v>
      </c>
      <c r="K4824" s="11">
        <v>115</v>
      </c>
      <c r="L4824" s="11">
        <v>44.317884691721801</v>
      </c>
      <c r="M4824" s="11">
        <v>76.451319479566905</v>
      </c>
      <c r="N4824" s="11" t="s">
        <v>54</v>
      </c>
      <c r="O4824" s="11" t="s">
        <v>61</v>
      </c>
      <c r="P4824" s="11">
        <v>0</v>
      </c>
      <c r="Q4824" s="11">
        <v>0.75752230260692599</v>
      </c>
      <c r="R4824" s="11">
        <v>82</v>
      </c>
      <c r="S4824" s="11">
        <v>31</v>
      </c>
      <c r="T4824" s="11">
        <v>50.592792637328699</v>
      </c>
      <c r="U4824" s="11">
        <v>28.1125878008081</v>
      </c>
      <c r="V4824" s="11" t="s">
        <v>63</v>
      </c>
    </row>
    <row r="4825" spans="1:22" x14ac:dyDescent="0.3">
      <c r="A4825" s="9">
        <v>45368.746527777803</v>
      </c>
      <c r="B4825" s="10">
        <v>45368</v>
      </c>
      <c r="C4825" s="11">
        <v>2024</v>
      </c>
      <c r="D4825" s="11">
        <v>3</v>
      </c>
      <c r="E4825" s="11">
        <v>17</v>
      </c>
      <c r="F4825" s="11">
        <v>17</v>
      </c>
      <c r="G4825" s="11" t="s">
        <v>66</v>
      </c>
      <c r="H4825" s="11" t="s">
        <v>65</v>
      </c>
      <c r="I4825" s="11">
        <v>40.686445998569603</v>
      </c>
      <c r="J4825" s="11">
        <v>-73.907018045306003</v>
      </c>
      <c r="K4825" s="11">
        <v>242</v>
      </c>
      <c r="L4825" s="11">
        <v>37.005473220593302</v>
      </c>
      <c r="M4825" s="11">
        <v>83.757035492564896</v>
      </c>
      <c r="N4825" s="11" t="s">
        <v>54</v>
      </c>
      <c r="O4825" s="11" t="s">
        <v>58</v>
      </c>
      <c r="P4825" s="11">
        <v>0</v>
      </c>
      <c r="Q4825" s="11">
        <v>-0.99678153444587703</v>
      </c>
      <c r="R4825" s="11">
        <v>59</v>
      </c>
      <c r="S4825" s="11">
        <v>31</v>
      </c>
      <c r="T4825" s="11">
        <v>236.641752906157</v>
      </c>
      <c r="U4825" s="11">
        <v>19.2885951464255</v>
      </c>
      <c r="V4825" s="11" t="s">
        <v>56</v>
      </c>
    </row>
    <row r="4826" spans="1:22" x14ac:dyDescent="0.3">
      <c r="A4826" s="9">
        <v>45368.75</v>
      </c>
      <c r="B4826" s="10">
        <v>45368</v>
      </c>
      <c r="C4826" s="11">
        <v>2024</v>
      </c>
      <c r="D4826" s="11">
        <v>3</v>
      </c>
      <c r="E4826" s="11">
        <v>17</v>
      </c>
      <c r="F4826" s="11">
        <v>18</v>
      </c>
      <c r="G4826" s="11" t="s">
        <v>66</v>
      </c>
      <c r="H4826" s="11" t="s">
        <v>65</v>
      </c>
      <c r="I4826" s="11">
        <v>40.795399120987199</v>
      </c>
      <c r="J4826" s="11">
        <v>-73.725635226572805</v>
      </c>
      <c r="K4826" s="11">
        <v>270</v>
      </c>
      <c r="L4826" s="11">
        <v>70.437251298900804</v>
      </c>
      <c r="M4826" s="11">
        <v>26.874358307619701</v>
      </c>
      <c r="N4826" s="11" t="s">
        <v>54</v>
      </c>
      <c r="O4826" s="11" t="s">
        <v>61</v>
      </c>
      <c r="P4826" s="11">
        <v>0</v>
      </c>
      <c r="Q4826" s="11">
        <v>0.34990009383069298</v>
      </c>
      <c r="R4826" s="11">
        <v>2</v>
      </c>
      <c r="S4826" s="11">
        <v>34</v>
      </c>
      <c r="T4826" s="11">
        <v>255.920638857515</v>
      </c>
      <c r="U4826" s="11">
        <v>28.850729385764598</v>
      </c>
      <c r="V4826" s="11" t="s">
        <v>56</v>
      </c>
    </row>
    <row r="4827" spans="1:22" x14ac:dyDescent="0.3">
      <c r="A4827" s="9">
        <v>45368.753472222197</v>
      </c>
      <c r="B4827" s="10">
        <v>45368</v>
      </c>
      <c r="C4827" s="11">
        <v>2024</v>
      </c>
      <c r="D4827" s="11">
        <v>3</v>
      </c>
      <c r="E4827" s="11">
        <v>17</v>
      </c>
      <c r="F4827" s="11">
        <v>18</v>
      </c>
      <c r="G4827" s="11" t="s">
        <v>66</v>
      </c>
      <c r="H4827" s="11" t="s">
        <v>65</v>
      </c>
      <c r="I4827" s="11">
        <v>40.7442530595916</v>
      </c>
      <c r="J4827" s="11">
        <v>-73.855479173093997</v>
      </c>
      <c r="K4827" s="11">
        <v>174</v>
      </c>
      <c r="L4827" s="11">
        <v>21.947011826559901</v>
      </c>
      <c r="M4827" s="11">
        <v>33.434987315594398</v>
      </c>
      <c r="N4827" s="11" t="s">
        <v>57</v>
      </c>
      <c r="O4827" s="11" t="s">
        <v>58</v>
      </c>
      <c r="P4827" s="11">
        <v>0</v>
      </c>
      <c r="Q4827" s="11">
        <v>0.21394130865460501</v>
      </c>
      <c r="R4827" s="11">
        <v>72</v>
      </c>
      <c r="S4827" s="11">
        <v>6</v>
      </c>
      <c r="T4827" s="11">
        <v>405.11636227463202</v>
      </c>
      <c r="U4827" s="11">
        <v>21.310116450971201</v>
      </c>
      <c r="V4827" s="11" t="s">
        <v>63</v>
      </c>
    </row>
    <row r="4828" spans="1:22" x14ac:dyDescent="0.3">
      <c r="A4828" s="9">
        <v>45368.756944444503</v>
      </c>
      <c r="B4828" s="10">
        <v>45368</v>
      </c>
      <c r="C4828" s="11">
        <v>2024</v>
      </c>
      <c r="D4828" s="11">
        <v>3</v>
      </c>
      <c r="E4828" s="11">
        <v>17</v>
      </c>
      <c r="F4828" s="11">
        <v>18</v>
      </c>
      <c r="G4828" s="11" t="s">
        <v>66</v>
      </c>
      <c r="H4828" s="11" t="s">
        <v>65</v>
      </c>
      <c r="I4828" s="11">
        <v>40.831021522222798</v>
      </c>
      <c r="J4828" s="11">
        <v>-73.943748703165298</v>
      </c>
      <c r="K4828" s="11">
        <v>83</v>
      </c>
      <c r="L4828" s="11">
        <v>65.078036594707896</v>
      </c>
      <c r="M4828" s="11">
        <v>49.632397997432001</v>
      </c>
      <c r="N4828" s="11" t="s">
        <v>57</v>
      </c>
      <c r="O4828" s="11" t="s">
        <v>55</v>
      </c>
      <c r="P4828" s="11">
        <v>0</v>
      </c>
      <c r="Q4828" s="11">
        <v>-5.6563789482353799E-2</v>
      </c>
      <c r="R4828" s="11">
        <v>56</v>
      </c>
      <c r="S4828" s="11">
        <v>17</v>
      </c>
      <c r="T4828" s="11">
        <v>374.936008818071</v>
      </c>
      <c r="U4828" s="11">
        <v>25.506029930473499</v>
      </c>
      <c r="V4828" s="11" t="s">
        <v>62</v>
      </c>
    </row>
    <row r="4829" spans="1:22" x14ac:dyDescent="0.3">
      <c r="A4829" s="9">
        <v>45368.760416666701</v>
      </c>
      <c r="B4829" s="10">
        <v>45368</v>
      </c>
      <c r="C4829" s="11">
        <v>2024</v>
      </c>
      <c r="D4829" s="11">
        <v>3</v>
      </c>
      <c r="E4829" s="11">
        <v>17</v>
      </c>
      <c r="F4829" s="11">
        <v>18</v>
      </c>
      <c r="G4829" s="11" t="s">
        <v>66</v>
      </c>
      <c r="H4829" s="11" t="s">
        <v>65</v>
      </c>
      <c r="I4829" s="11">
        <v>40.689239223431201</v>
      </c>
      <c r="J4829" s="11">
        <v>-73.705974346001994</v>
      </c>
      <c r="K4829" s="11">
        <v>269</v>
      </c>
      <c r="L4829" s="11">
        <v>17.531554225405401</v>
      </c>
      <c r="M4829" s="11">
        <v>75.498896978285202</v>
      </c>
      <c r="N4829" s="11" t="s">
        <v>57</v>
      </c>
      <c r="O4829" s="11" t="s">
        <v>60</v>
      </c>
      <c r="P4829" s="11">
        <v>0</v>
      </c>
      <c r="Q4829" s="11">
        <v>0.15555658337929301</v>
      </c>
      <c r="R4829" s="11">
        <v>38</v>
      </c>
      <c r="S4829" s="11">
        <v>22</v>
      </c>
      <c r="T4829" s="11">
        <v>326.04236928351099</v>
      </c>
      <c r="U4829" s="11">
        <v>9.3691944714175506</v>
      </c>
      <c r="V4829" s="11" t="s">
        <v>56</v>
      </c>
    </row>
    <row r="4830" spans="1:22" x14ac:dyDescent="0.3">
      <c r="A4830" s="9">
        <v>45368.763888888898</v>
      </c>
      <c r="B4830" s="10">
        <v>45368</v>
      </c>
      <c r="C4830" s="11">
        <v>2024</v>
      </c>
      <c r="D4830" s="11">
        <v>3</v>
      </c>
      <c r="E4830" s="11">
        <v>17</v>
      </c>
      <c r="F4830" s="11">
        <v>18</v>
      </c>
      <c r="G4830" s="11" t="s">
        <v>66</v>
      </c>
      <c r="H4830" s="11" t="s">
        <v>65</v>
      </c>
      <c r="I4830" s="11">
        <v>40.836330258687099</v>
      </c>
      <c r="J4830" s="11">
        <v>-73.979093086087204</v>
      </c>
      <c r="K4830" s="11">
        <v>256</v>
      </c>
      <c r="L4830" s="11">
        <v>32.775433448481898</v>
      </c>
      <c r="M4830" s="11">
        <v>88.719709797584002</v>
      </c>
      <c r="N4830" s="11" t="s">
        <v>54</v>
      </c>
      <c r="O4830" s="11" t="s">
        <v>58</v>
      </c>
      <c r="P4830" s="11">
        <v>0</v>
      </c>
      <c r="Q4830" s="11">
        <v>0.38374812281647902</v>
      </c>
      <c r="R4830" s="11">
        <v>67</v>
      </c>
      <c r="S4830" s="11">
        <v>37</v>
      </c>
      <c r="T4830" s="11">
        <v>421.525538107584</v>
      </c>
      <c r="U4830" s="11">
        <v>9.2486494893443201</v>
      </c>
      <c r="V4830" s="11" t="s">
        <v>56</v>
      </c>
    </row>
    <row r="4831" spans="1:22" x14ac:dyDescent="0.3">
      <c r="A4831" s="9">
        <v>45368.767361111102</v>
      </c>
      <c r="B4831" s="10">
        <v>45368</v>
      </c>
      <c r="C4831" s="11">
        <v>2024</v>
      </c>
      <c r="D4831" s="11">
        <v>3</v>
      </c>
      <c r="E4831" s="11">
        <v>17</v>
      </c>
      <c r="F4831" s="11">
        <v>18</v>
      </c>
      <c r="G4831" s="11" t="s">
        <v>66</v>
      </c>
      <c r="H4831" s="11" t="s">
        <v>65</v>
      </c>
      <c r="I4831" s="11">
        <v>40.6885765547392</v>
      </c>
      <c r="J4831" s="11">
        <v>-73.912563557192897</v>
      </c>
      <c r="K4831" s="11">
        <v>187</v>
      </c>
      <c r="L4831" s="11">
        <v>55.264998278929198</v>
      </c>
      <c r="M4831" s="11">
        <v>77.076015888616695</v>
      </c>
      <c r="N4831" s="11" t="s">
        <v>54</v>
      </c>
      <c r="O4831" s="11" t="s">
        <v>58</v>
      </c>
      <c r="P4831" s="11">
        <v>0</v>
      </c>
      <c r="Q4831" s="11">
        <v>-0.74547806952060303</v>
      </c>
      <c r="R4831" s="11">
        <v>26</v>
      </c>
      <c r="S4831" s="11">
        <v>1</v>
      </c>
      <c r="T4831" s="11">
        <v>381.76948549741002</v>
      </c>
      <c r="U4831" s="11">
        <v>23.3901801386221</v>
      </c>
      <c r="V4831" s="11" t="s">
        <v>63</v>
      </c>
    </row>
    <row r="4832" spans="1:22" x14ac:dyDescent="0.3">
      <c r="A4832" s="9">
        <v>45368.770833333299</v>
      </c>
      <c r="B4832" s="10">
        <v>45368</v>
      </c>
      <c r="C4832" s="11">
        <v>2024</v>
      </c>
      <c r="D4832" s="11">
        <v>3</v>
      </c>
      <c r="E4832" s="11">
        <v>17</v>
      </c>
      <c r="F4832" s="11">
        <v>18</v>
      </c>
      <c r="G4832" s="11" t="s">
        <v>66</v>
      </c>
      <c r="H4832" s="11" t="s">
        <v>65</v>
      </c>
      <c r="I4832" s="11">
        <v>40.838340951409002</v>
      </c>
      <c r="J4832" s="11">
        <v>-73.786042760523202</v>
      </c>
      <c r="K4832" s="11">
        <v>38</v>
      </c>
      <c r="L4832" s="11">
        <v>34.144466718835197</v>
      </c>
      <c r="M4832" s="11">
        <v>77.235413129210698</v>
      </c>
      <c r="N4832" s="11" t="s">
        <v>54</v>
      </c>
      <c r="O4832" s="11" t="s">
        <v>55</v>
      </c>
      <c r="P4832" s="11">
        <v>1</v>
      </c>
      <c r="Q4832" s="11">
        <v>0.89801166204737704</v>
      </c>
      <c r="R4832" s="11">
        <v>22</v>
      </c>
      <c r="S4832" s="11">
        <v>23</v>
      </c>
      <c r="T4832" s="11">
        <v>495.69210033330802</v>
      </c>
      <c r="U4832" s="11">
        <v>5.1130700326659504</v>
      </c>
      <c r="V4832" s="11" t="s">
        <v>56</v>
      </c>
    </row>
    <row r="4833" spans="1:22" x14ac:dyDescent="0.3">
      <c r="A4833" s="9">
        <v>45368.774305555598</v>
      </c>
      <c r="B4833" s="10">
        <v>45368</v>
      </c>
      <c r="C4833" s="11">
        <v>2024</v>
      </c>
      <c r="D4833" s="11">
        <v>3</v>
      </c>
      <c r="E4833" s="11">
        <v>17</v>
      </c>
      <c r="F4833" s="11">
        <v>18</v>
      </c>
      <c r="G4833" s="11" t="s">
        <v>66</v>
      </c>
      <c r="H4833" s="11" t="s">
        <v>65</v>
      </c>
      <c r="I4833" s="11">
        <v>40.7723266990374</v>
      </c>
      <c r="J4833" s="11">
        <v>-73.719011295064504</v>
      </c>
      <c r="K4833" s="11">
        <v>117</v>
      </c>
      <c r="L4833" s="11">
        <v>68.330660741961395</v>
      </c>
      <c r="M4833" s="11">
        <v>62.729531685957902</v>
      </c>
      <c r="N4833" s="11" t="s">
        <v>54</v>
      </c>
      <c r="O4833" s="11" t="s">
        <v>55</v>
      </c>
      <c r="P4833" s="11">
        <v>0</v>
      </c>
      <c r="Q4833" s="11">
        <v>-0.25451087171429998</v>
      </c>
      <c r="R4833" s="11">
        <v>55</v>
      </c>
      <c r="S4833" s="11">
        <v>35</v>
      </c>
      <c r="T4833" s="11">
        <v>287.58214775997698</v>
      </c>
      <c r="U4833" s="11">
        <v>8.3514714209581999</v>
      </c>
      <c r="V4833" s="11" t="s">
        <v>63</v>
      </c>
    </row>
    <row r="4834" spans="1:22" x14ac:dyDescent="0.3">
      <c r="A4834" s="9">
        <v>45368.777777777803</v>
      </c>
      <c r="B4834" s="10">
        <v>45368</v>
      </c>
      <c r="C4834" s="11">
        <v>2024</v>
      </c>
      <c r="D4834" s="11">
        <v>3</v>
      </c>
      <c r="E4834" s="11">
        <v>17</v>
      </c>
      <c r="F4834" s="11">
        <v>18</v>
      </c>
      <c r="G4834" s="11" t="s">
        <v>66</v>
      </c>
      <c r="H4834" s="11" t="s">
        <v>65</v>
      </c>
      <c r="I4834" s="11">
        <v>40.714841496103801</v>
      </c>
      <c r="J4834" s="11">
        <v>-73.852179715083295</v>
      </c>
      <c r="K4834" s="11">
        <v>297</v>
      </c>
      <c r="L4834" s="11">
        <v>51.833448617438201</v>
      </c>
      <c r="M4834" s="11">
        <v>79.658869561828894</v>
      </c>
      <c r="N4834" s="11" t="s">
        <v>59</v>
      </c>
      <c r="O4834" s="11" t="s">
        <v>61</v>
      </c>
      <c r="P4834" s="11">
        <v>0</v>
      </c>
      <c r="Q4834" s="11">
        <v>0.117731853578266</v>
      </c>
      <c r="R4834" s="11">
        <v>6</v>
      </c>
      <c r="S4834" s="11">
        <v>2</v>
      </c>
      <c r="T4834" s="11">
        <v>292.10093137812697</v>
      </c>
      <c r="U4834" s="11">
        <v>22.518928962095298</v>
      </c>
      <c r="V4834" s="11" t="s">
        <v>56</v>
      </c>
    </row>
    <row r="4835" spans="1:22" x14ac:dyDescent="0.3">
      <c r="A4835" s="9">
        <v>45368.78125</v>
      </c>
      <c r="B4835" s="10">
        <v>45368</v>
      </c>
      <c r="C4835" s="11">
        <v>2024</v>
      </c>
      <c r="D4835" s="11">
        <v>3</v>
      </c>
      <c r="E4835" s="11">
        <v>17</v>
      </c>
      <c r="F4835" s="11">
        <v>18</v>
      </c>
      <c r="G4835" s="11" t="s">
        <v>66</v>
      </c>
      <c r="H4835" s="11" t="s">
        <v>65</v>
      </c>
      <c r="I4835" s="11">
        <v>40.852480476072699</v>
      </c>
      <c r="J4835" s="11">
        <v>-73.814195418765806</v>
      </c>
      <c r="K4835" s="11">
        <v>99</v>
      </c>
      <c r="L4835" s="11">
        <v>63.641828212623601</v>
      </c>
      <c r="M4835" s="11">
        <v>39.7274542702635</v>
      </c>
      <c r="N4835" s="11" t="s">
        <v>54</v>
      </c>
      <c r="O4835" s="11" t="s">
        <v>61</v>
      </c>
      <c r="P4835" s="11">
        <v>1</v>
      </c>
      <c r="Q4835" s="11">
        <v>0.77160325952651698</v>
      </c>
      <c r="R4835" s="11">
        <v>35</v>
      </c>
      <c r="S4835" s="11">
        <v>28</v>
      </c>
      <c r="T4835" s="11">
        <v>385.84208876286402</v>
      </c>
      <c r="U4835" s="11">
        <v>24.170128824318201</v>
      </c>
      <c r="V4835" s="11" t="s">
        <v>56</v>
      </c>
    </row>
    <row r="4836" spans="1:22" x14ac:dyDescent="0.3">
      <c r="A4836" s="9">
        <v>45368.784722222197</v>
      </c>
      <c r="B4836" s="10">
        <v>45368</v>
      </c>
      <c r="C4836" s="11">
        <v>2024</v>
      </c>
      <c r="D4836" s="11">
        <v>3</v>
      </c>
      <c r="E4836" s="11">
        <v>17</v>
      </c>
      <c r="F4836" s="11">
        <v>18</v>
      </c>
      <c r="G4836" s="11" t="s">
        <v>66</v>
      </c>
      <c r="H4836" s="11" t="s">
        <v>65</v>
      </c>
      <c r="I4836" s="11">
        <v>40.634405759333802</v>
      </c>
      <c r="J4836" s="11">
        <v>-73.716003305712505</v>
      </c>
      <c r="K4836" s="11">
        <v>113</v>
      </c>
      <c r="L4836" s="11">
        <v>52.534310814307801</v>
      </c>
      <c r="M4836" s="11">
        <v>13.146779244761101</v>
      </c>
      <c r="N4836" s="11" t="s">
        <v>54</v>
      </c>
      <c r="O4836" s="11" t="s">
        <v>61</v>
      </c>
      <c r="P4836" s="11">
        <v>0</v>
      </c>
      <c r="Q4836" s="11">
        <v>-0.90430245523814801</v>
      </c>
      <c r="R4836" s="11">
        <v>71</v>
      </c>
      <c r="S4836" s="11">
        <v>15</v>
      </c>
      <c r="T4836" s="11">
        <v>212.338837762206</v>
      </c>
      <c r="U4836" s="11">
        <v>15.245552726911701</v>
      </c>
      <c r="V4836" s="11" t="s">
        <v>63</v>
      </c>
    </row>
    <row r="4837" spans="1:22" x14ac:dyDescent="0.3">
      <c r="A4837" s="9">
        <v>45368.788194444503</v>
      </c>
      <c r="B4837" s="10">
        <v>45368</v>
      </c>
      <c r="C4837" s="11">
        <v>2024</v>
      </c>
      <c r="D4837" s="11">
        <v>3</v>
      </c>
      <c r="E4837" s="11">
        <v>17</v>
      </c>
      <c r="F4837" s="11">
        <v>18</v>
      </c>
      <c r="G4837" s="11" t="s">
        <v>66</v>
      </c>
      <c r="H4837" s="11" t="s">
        <v>65</v>
      </c>
      <c r="I4837" s="11">
        <v>40.7799161615781</v>
      </c>
      <c r="J4837" s="11">
        <v>-73.854775274555394</v>
      </c>
      <c r="K4837" s="11">
        <v>15</v>
      </c>
      <c r="L4837" s="11">
        <v>31.7225077714062</v>
      </c>
      <c r="M4837" s="11">
        <v>55.724309639470803</v>
      </c>
      <c r="N4837" s="11" t="s">
        <v>54</v>
      </c>
      <c r="O4837" s="11" t="s">
        <v>61</v>
      </c>
      <c r="P4837" s="11">
        <v>0</v>
      </c>
      <c r="Q4837" s="11">
        <v>0.938507169222769</v>
      </c>
      <c r="R4837" s="11">
        <v>11</v>
      </c>
      <c r="S4837" s="11">
        <v>21</v>
      </c>
      <c r="T4837" s="11">
        <v>244.37267377994499</v>
      </c>
      <c r="U4837" s="11">
        <v>26.4259225159952</v>
      </c>
      <c r="V4837" s="11" t="s">
        <v>63</v>
      </c>
    </row>
    <row r="4838" spans="1:22" x14ac:dyDescent="0.3">
      <c r="A4838" s="9">
        <v>45368.791666666701</v>
      </c>
      <c r="B4838" s="10">
        <v>45368</v>
      </c>
      <c r="C4838" s="11">
        <v>2024</v>
      </c>
      <c r="D4838" s="11">
        <v>3</v>
      </c>
      <c r="E4838" s="11">
        <v>17</v>
      </c>
      <c r="F4838" s="11">
        <v>19</v>
      </c>
      <c r="G4838" s="11" t="s">
        <v>66</v>
      </c>
      <c r="H4838" s="11" t="s">
        <v>65</v>
      </c>
      <c r="I4838" s="11">
        <v>40.793043228646503</v>
      </c>
      <c r="J4838" s="11">
        <v>-73.773477076338693</v>
      </c>
      <c r="K4838" s="11">
        <v>130</v>
      </c>
      <c r="L4838" s="11">
        <v>69.499790704194197</v>
      </c>
      <c r="M4838" s="11">
        <v>18.3073177591952</v>
      </c>
      <c r="N4838" s="11" t="s">
        <v>59</v>
      </c>
      <c r="O4838" s="11" t="s">
        <v>58</v>
      </c>
      <c r="P4838" s="11">
        <v>0</v>
      </c>
      <c r="Q4838" s="11">
        <v>0.36098920589404998</v>
      </c>
      <c r="R4838" s="11">
        <v>56</v>
      </c>
      <c r="S4838" s="11">
        <v>21</v>
      </c>
      <c r="T4838" s="11">
        <v>53.018227429022197</v>
      </c>
      <c r="U4838" s="11">
        <v>21.189661113393001</v>
      </c>
      <c r="V4838" s="11" t="s">
        <v>63</v>
      </c>
    </row>
    <row r="4839" spans="1:22" x14ac:dyDescent="0.3">
      <c r="A4839" s="9">
        <v>45368.795138888898</v>
      </c>
      <c r="B4839" s="10">
        <v>45368</v>
      </c>
      <c r="C4839" s="11">
        <v>2024</v>
      </c>
      <c r="D4839" s="11">
        <v>3</v>
      </c>
      <c r="E4839" s="11">
        <v>17</v>
      </c>
      <c r="F4839" s="11">
        <v>19</v>
      </c>
      <c r="G4839" s="11" t="s">
        <v>66</v>
      </c>
      <c r="H4839" s="11" t="s">
        <v>65</v>
      </c>
      <c r="I4839" s="11">
        <v>40.770179622333998</v>
      </c>
      <c r="J4839" s="11">
        <v>-73.8067107451227</v>
      </c>
      <c r="K4839" s="11">
        <v>33</v>
      </c>
      <c r="L4839" s="11">
        <v>45.5505439491603</v>
      </c>
      <c r="M4839" s="11">
        <v>51.356115863528402</v>
      </c>
      <c r="N4839" s="11" t="s">
        <v>54</v>
      </c>
      <c r="O4839" s="11" t="s">
        <v>60</v>
      </c>
      <c r="P4839" s="11">
        <v>0</v>
      </c>
      <c r="Q4839" s="11">
        <v>0.92192249938750204</v>
      </c>
      <c r="R4839" s="11">
        <v>50</v>
      </c>
      <c r="S4839" s="11">
        <v>46</v>
      </c>
      <c r="T4839" s="11">
        <v>338.77720034832601</v>
      </c>
      <c r="U4839" s="11">
        <v>6.2731891496741099</v>
      </c>
      <c r="V4839" s="11" t="s">
        <v>63</v>
      </c>
    </row>
    <row r="4840" spans="1:22" x14ac:dyDescent="0.3">
      <c r="A4840" s="9">
        <v>45368.798611111102</v>
      </c>
      <c r="B4840" s="10">
        <v>45368</v>
      </c>
      <c r="C4840" s="11">
        <v>2024</v>
      </c>
      <c r="D4840" s="11">
        <v>3</v>
      </c>
      <c r="E4840" s="11">
        <v>17</v>
      </c>
      <c r="F4840" s="11">
        <v>19</v>
      </c>
      <c r="G4840" s="11" t="s">
        <v>66</v>
      </c>
      <c r="H4840" s="11" t="s">
        <v>65</v>
      </c>
      <c r="I4840" s="11">
        <v>40.670401100672699</v>
      </c>
      <c r="J4840" s="11">
        <v>-73.870232392524699</v>
      </c>
      <c r="K4840" s="11">
        <v>132</v>
      </c>
      <c r="L4840" s="11">
        <v>37.064341438828997</v>
      </c>
      <c r="M4840" s="11">
        <v>41.277705426133501</v>
      </c>
      <c r="N4840" s="11" t="s">
        <v>59</v>
      </c>
      <c r="O4840" s="11" t="s">
        <v>60</v>
      </c>
      <c r="P4840" s="11">
        <v>0</v>
      </c>
      <c r="Q4840" s="11">
        <v>0.59026664172071197</v>
      </c>
      <c r="R4840" s="11">
        <v>91</v>
      </c>
      <c r="S4840" s="11">
        <v>40</v>
      </c>
      <c r="T4840" s="11">
        <v>263.47176555035202</v>
      </c>
      <c r="U4840" s="11">
        <v>28.3572083369511</v>
      </c>
      <c r="V4840" s="11" t="s">
        <v>63</v>
      </c>
    </row>
    <row r="4841" spans="1:22" x14ac:dyDescent="0.3">
      <c r="A4841" s="9">
        <v>45368.802083333299</v>
      </c>
      <c r="B4841" s="10">
        <v>45368</v>
      </c>
      <c r="C4841" s="11">
        <v>2024</v>
      </c>
      <c r="D4841" s="11">
        <v>3</v>
      </c>
      <c r="E4841" s="11">
        <v>17</v>
      </c>
      <c r="F4841" s="11">
        <v>19</v>
      </c>
      <c r="G4841" s="11" t="s">
        <v>66</v>
      </c>
      <c r="H4841" s="11" t="s">
        <v>65</v>
      </c>
      <c r="I4841" s="11">
        <v>40.872849829982897</v>
      </c>
      <c r="J4841" s="11">
        <v>-73.826428568230597</v>
      </c>
      <c r="K4841" s="11">
        <v>199</v>
      </c>
      <c r="L4841" s="11">
        <v>79.331712874034196</v>
      </c>
      <c r="M4841" s="11">
        <v>16.698720652131801</v>
      </c>
      <c r="N4841" s="11" t="s">
        <v>59</v>
      </c>
      <c r="O4841" s="11" t="s">
        <v>55</v>
      </c>
      <c r="P4841" s="11">
        <v>0</v>
      </c>
      <c r="Q4841" s="11">
        <v>0.94263244829673798</v>
      </c>
      <c r="R4841" s="11">
        <v>91</v>
      </c>
      <c r="S4841" s="11">
        <v>33</v>
      </c>
      <c r="T4841" s="11">
        <v>416.29890796180098</v>
      </c>
      <c r="U4841" s="11">
        <v>16.930316663826499</v>
      </c>
      <c r="V4841" s="11" t="s">
        <v>63</v>
      </c>
    </row>
    <row r="4842" spans="1:22" x14ac:dyDescent="0.3">
      <c r="A4842" s="9">
        <v>45368.805555555598</v>
      </c>
      <c r="B4842" s="10">
        <v>45368</v>
      </c>
      <c r="C4842" s="11">
        <v>2024</v>
      </c>
      <c r="D4842" s="11">
        <v>3</v>
      </c>
      <c r="E4842" s="11">
        <v>17</v>
      </c>
      <c r="F4842" s="11">
        <v>19</v>
      </c>
      <c r="G4842" s="11" t="s">
        <v>66</v>
      </c>
      <c r="H4842" s="11" t="s">
        <v>65</v>
      </c>
      <c r="I4842" s="11">
        <v>40.779343832662498</v>
      </c>
      <c r="J4842" s="11">
        <v>-73.761764453877504</v>
      </c>
      <c r="K4842" s="11">
        <v>158</v>
      </c>
      <c r="L4842" s="11">
        <v>18.220482513091302</v>
      </c>
      <c r="M4842" s="11">
        <v>91.191408277521901</v>
      </c>
      <c r="N4842" s="11" t="s">
        <v>59</v>
      </c>
      <c r="O4842" s="11" t="s">
        <v>55</v>
      </c>
      <c r="P4842" s="11">
        <v>0</v>
      </c>
      <c r="Q4842" s="11">
        <v>-3.8971825401277098E-3</v>
      </c>
      <c r="R4842" s="11">
        <v>53</v>
      </c>
      <c r="S4842" s="11">
        <v>15</v>
      </c>
      <c r="T4842" s="11">
        <v>314.63020647155298</v>
      </c>
      <c r="U4842" s="11">
        <v>20.1904093130671</v>
      </c>
      <c r="V4842" s="11" t="s">
        <v>56</v>
      </c>
    </row>
    <row r="4843" spans="1:22" x14ac:dyDescent="0.3">
      <c r="A4843" s="9">
        <v>45368.809027777803</v>
      </c>
      <c r="B4843" s="10">
        <v>45368</v>
      </c>
      <c r="C4843" s="11">
        <v>2024</v>
      </c>
      <c r="D4843" s="11">
        <v>3</v>
      </c>
      <c r="E4843" s="11">
        <v>17</v>
      </c>
      <c r="F4843" s="11">
        <v>19</v>
      </c>
      <c r="G4843" s="11" t="s">
        <v>66</v>
      </c>
      <c r="H4843" s="11" t="s">
        <v>65</v>
      </c>
      <c r="I4843" s="11">
        <v>40.680048137205603</v>
      </c>
      <c r="J4843" s="11">
        <v>-73.904423725147396</v>
      </c>
      <c r="K4843" s="11">
        <v>16</v>
      </c>
      <c r="L4843" s="11">
        <v>23.304314046180899</v>
      </c>
      <c r="M4843" s="11">
        <v>59.760963871365902</v>
      </c>
      <c r="N4843" s="11" t="s">
        <v>59</v>
      </c>
      <c r="O4843" s="11" t="s">
        <v>58</v>
      </c>
      <c r="P4843" s="11">
        <v>0</v>
      </c>
      <c r="Q4843" s="11">
        <v>-0.49275082557189298</v>
      </c>
      <c r="R4843" s="11">
        <v>80</v>
      </c>
      <c r="S4843" s="11">
        <v>36</v>
      </c>
      <c r="T4843" s="11">
        <v>469.86602702361103</v>
      </c>
      <c r="U4843" s="11">
        <v>16.662761650675701</v>
      </c>
      <c r="V4843" s="11" t="s">
        <v>63</v>
      </c>
    </row>
    <row r="4844" spans="1:22" x14ac:dyDescent="0.3">
      <c r="A4844" s="9">
        <v>45368.8125</v>
      </c>
      <c r="B4844" s="10">
        <v>45368</v>
      </c>
      <c r="C4844" s="11">
        <v>2024</v>
      </c>
      <c r="D4844" s="11">
        <v>3</v>
      </c>
      <c r="E4844" s="11">
        <v>17</v>
      </c>
      <c r="F4844" s="11">
        <v>19</v>
      </c>
      <c r="G4844" s="11" t="s">
        <v>66</v>
      </c>
      <c r="H4844" s="11" t="s">
        <v>65</v>
      </c>
      <c r="I4844" s="11">
        <v>40.897864357718497</v>
      </c>
      <c r="J4844" s="11">
        <v>-73.8411300640212</v>
      </c>
      <c r="K4844" s="11">
        <v>254</v>
      </c>
      <c r="L4844" s="11">
        <v>66.182406515385495</v>
      </c>
      <c r="M4844" s="11">
        <v>80.284291779182595</v>
      </c>
      <c r="N4844" s="11" t="s">
        <v>59</v>
      </c>
      <c r="O4844" s="11" t="s">
        <v>61</v>
      </c>
      <c r="P4844" s="11">
        <v>0</v>
      </c>
      <c r="Q4844" s="11">
        <v>-0.88285935807239002</v>
      </c>
      <c r="R4844" s="11">
        <v>82</v>
      </c>
      <c r="S4844" s="11">
        <v>0</v>
      </c>
      <c r="T4844" s="11">
        <v>213.25293389394901</v>
      </c>
      <c r="U4844" s="11">
        <v>7.0849713129740204</v>
      </c>
      <c r="V4844" s="11" t="s">
        <v>56</v>
      </c>
    </row>
    <row r="4845" spans="1:22" x14ac:dyDescent="0.3">
      <c r="A4845" s="9">
        <v>45368.815972222197</v>
      </c>
      <c r="B4845" s="10">
        <v>45368</v>
      </c>
      <c r="C4845" s="11">
        <v>2024</v>
      </c>
      <c r="D4845" s="11">
        <v>3</v>
      </c>
      <c r="E4845" s="11">
        <v>17</v>
      </c>
      <c r="F4845" s="11">
        <v>19</v>
      </c>
      <c r="G4845" s="11" t="s">
        <v>66</v>
      </c>
      <c r="H4845" s="11" t="s">
        <v>65</v>
      </c>
      <c r="I4845" s="11">
        <v>40.612616045235498</v>
      </c>
      <c r="J4845" s="11">
        <v>-73.926401803279902</v>
      </c>
      <c r="K4845" s="11">
        <v>212</v>
      </c>
      <c r="L4845" s="11">
        <v>7.1861983816264798</v>
      </c>
      <c r="M4845" s="11">
        <v>25.8549161643306</v>
      </c>
      <c r="N4845" s="11" t="s">
        <v>54</v>
      </c>
      <c r="O4845" s="11" t="s">
        <v>61</v>
      </c>
      <c r="P4845" s="11">
        <v>0</v>
      </c>
      <c r="Q4845" s="11">
        <v>-0.78707447893819305</v>
      </c>
      <c r="R4845" s="11">
        <v>44</v>
      </c>
      <c r="S4845" s="11">
        <v>10</v>
      </c>
      <c r="T4845" s="11">
        <v>71.088709520500899</v>
      </c>
      <c r="U4845" s="11">
        <v>10.019741484046</v>
      </c>
      <c r="V4845" s="11" t="s">
        <v>56</v>
      </c>
    </row>
    <row r="4846" spans="1:22" x14ac:dyDescent="0.3">
      <c r="A4846" s="9">
        <v>45368.819444444503</v>
      </c>
      <c r="B4846" s="10">
        <v>45368</v>
      </c>
      <c r="C4846" s="11">
        <v>2024</v>
      </c>
      <c r="D4846" s="11">
        <v>3</v>
      </c>
      <c r="E4846" s="11">
        <v>17</v>
      </c>
      <c r="F4846" s="11">
        <v>19</v>
      </c>
      <c r="G4846" s="11" t="s">
        <v>66</v>
      </c>
      <c r="H4846" s="11" t="s">
        <v>65</v>
      </c>
      <c r="I4846" s="11">
        <v>40.722881690527899</v>
      </c>
      <c r="J4846" s="11">
        <v>-73.902928566340904</v>
      </c>
      <c r="K4846" s="11">
        <v>245</v>
      </c>
      <c r="L4846" s="11">
        <v>45.1588332182423</v>
      </c>
      <c r="M4846" s="11">
        <v>51.641469886875797</v>
      </c>
      <c r="N4846" s="11" t="s">
        <v>57</v>
      </c>
      <c r="O4846" s="11" t="s">
        <v>55</v>
      </c>
      <c r="P4846" s="11">
        <v>0</v>
      </c>
      <c r="Q4846" s="11">
        <v>-0.68012084688647501</v>
      </c>
      <c r="R4846" s="11">
        <v>25</v>
      </c>
      <c r="S4846" s="11">
        <v>7</v>
      </c>
      <c r="T4846" s="11">
        <v>66.234717114540899</v>
      </c>
      <c r="U4846" s="11">
        <v>14.984299252817101</v>
      </c>
      <c r="V4846" s="11" t="s">
        <v>56</v>
      </c>
    </row>
    <row r="4847" spans="1:22" x14ac:dyDescent="0.3">
      <c r="A4847" s="9">
        <v>45368.822916666701</v>
      </c>
      <c r="B4847" s="10">
        <v>45368</v>
      </c>
      <c r="C4847" s="11">
        <v>2024</v>
      </c>
      <c r="D4847" s="11">
        <v>3</v>
      </c>
      <c r="E4847" s="11">
        <v>17</v>
      </c>
      <c r="F4847" s="11">
        <v>19</v>
      </c>
      <c r="G4847" s="11" t="s">
        <v>66</v>
      </c>
      <c r="H4847" s="11" t="s">
        <v>65</v>
      </c>
      <c r="I4847" s="11">
        <v>40.665557222612001</v>
      </c>
      <c r="J4847" s="11">
        <v>-73.791982158620101</v>
      </c>
      <c r="K4847" s="11">
        <v>98</v>
      </c>
      <c r="L4847" s="11">
        <v>11.8492075063568</v>
      </c>
      <c r="M4847" s="11">
        <v>55.454145859293099</v>
      </c>
      <c r="N4847" s="11" t="s">
        <v>57</v>
      </c>
      <c r="O4847" s="11" t="s">
        <v>55</v>
      </c>
      <c r="P4847" s="11">
        <v>0</v>
      </c>
      <c r="Q4847" s="11">
        <v>0.25744479775900397</v>
      </c>
      <c r="R4847" s="11">
        <v>39</v>
      </c>
      <c r="S4847" s="11">
        <v>29</v>
      </c>
      <c r="T4847" s="11">
        <v>306.89678096160901</v>
      </c>
      <c r="U4847" s="11">
        <v>15.7165310897692</v>
      </c>
      <c r="V4847" s="11" t="s">
        <v>56</v>
      </c>
    </row>
    <row r="4848" spans="1:22" x14ac:dyDescent="0.3">
      <c r="A4848" s="9">
        <v>45368.826388888898</v>
      </c>
      <c r="B4848" s="10">
        <v>45368</v>
      </c>
      <c r="C4848" s="11">
        <v>2024</v>
      </c>
      <c r="D4848" s="11">
        <v>3</v>
      </c>
      <c r="E4848" s="11">
        <v>17</v>
      </c>
      <c r="F4848" s="11">
        <v>19</v>
      </c>
      <c r="G4848" s="11" t="s">
        <v>66</v>
      </c>
      <c r="H4848" s="11" t="s">
        <v>65</v>
      </c>
      <c r="I4848" s="11">
        <v>40.817518694665097</v>
      </c>
      <c r="J4848" s="11">
        <v>-73.904269040953196</v>
      </c>
      <c r="K4848" s="11">
        <v>25</v>
      </c>
      <c r="L4848" s="11">
        <v>8.0441214683633593</v>
      </c>
      <c r="M4848" s="11">
        <v>57.366282671360999</v>
      </c>
      <c r="N4848" s="11" t="s">
        <v>54</v>
      </c>
      <c r="O4848" s="11" t="s">
        <v>55</v>
      </c>
      <c r="P4848" s="11">
        <v>0</v>
      </c>
      <c r="Q4848" s="11">
        <v>-0.95236035938022301</v>
      </c>
      <c r="R4848" s="11">
        <v>55</v>
      </c>
      <c r="S4848" s="11">
        <v>31</v>
      </c>
      <c r="T4848" s="11">
        <v>195.38869737391201</v>
      </c>
      <c r="U4848" s="11">
        <v>27.011801309020999</v>
      </c>
      <c r="V4848" s="11" t="s">
        <v>56</v>
      </c>
    </row>
    <row r="4849" spans="1:22" x14ac:dyDescent="0.3">
      <c r="A4849" s="9">
        <v>45368.829861111102</v>
      </c>
      <c r="B4849" s="10">
        <v>45368</v>
      </c>
      <c r="C4849" s="11">
        <v>2024</v>
      </c>
      <c r="D4849" s="11">
        <v>3</v>
      </c>
      <c r="E4849" s="11">
        <v>17</v>
      </c>
      <c r="F4849" s="11">
        <v>19</v>
      </c>
      <c r="G4849" s="11" t="s">
        <v>66</v>
      </c>
      <c r="H4849" s="11" t="s">
        <v>65</v>
      </c>
      <c r="I4849" s="11">
        <v>40.794247725015303</v>
      </c>
      <c r="J4849" s="11">
        <v>-73.783195592800297</v>
      </c>
      <c r="K4849" s="11">
        <v>125</v>
      </c>
      <c r="L4849" s="11">
        <v>38.790464883474101</v>
      </c>
      <c r="M4849" s="11">
        <v>45.543895474658498</v>
      </c>
      <c r="N4849" s="11" t="s">
        <v>57</v>
      </c>
      <c r="O4849" s="11" t="s">
        <v>55</v>
      </c>
      <c r="P4849" s="11">
        <v>0</v>
      </c>
      <c r="Q4849" s="11">
        <v>0.96124889387337398</v>
      </c>
      <c r="R4849" s="11">
        <v>65</v>
      </c>
      <c r="S4849" s="11">
        <v>35</v>
      </c>
      <c r="T4849" s="11">
        <v>471.61349589719299</v>
      </c>
      <c r="U4849" s="11">
        <v>8.4554066318380201</v>
      </c>
      <c r="V4849" s="11" t="s">
        <v>63</v>
      </c>
    </row>
    <row r="4850" spans="1:22" x14ac:dyDescent="0.3">
      <c r="A4850" s="9">
        <v>45368.833333333299</v>
      </c>
      <c r="B4850" s="10">
        <v>45368</v>
      </c>
      <c r="C4850" s="11">
        <v>2024</v>
      </c>
      <c r="D4850" s="11">
        <v>3</v>
      </c>
      <c r="E4850" s="11">
        <v>17</v>
      </c>
      <c r="F4850" s="11">
        <v>20</v>
      </c>
      <c r="G4850" s="11" t="s">
        <v>66</v>
      </c>
      <c r="H4850" s="11" t="s">
        <v>65</v>
      </c>
      <c r="I4850" s="11">
        <v>40.769365635329102</v>
      </c>
      <c r="J4850" s="11">
        <v>-73.843457137412898</v>
      </c>
      <c r="K4850" s="11">
        <v>125</v>
      </c>
      <c r="L4850" s="11">
        <v>21.653350036033199</v>
      </c>
      <c r="M4850" s="11">
        <v>49.454973149479201</v>
      </c>
      <c r="N4850" s="11" t="s">
        <v>59</v>
      </c>
      <c r="O4850" s="11" t="s">
        <v>55</v>
      </c>
      <c r="P4850" s="11">
        <v>0</v>
      </c>
      <c r="Q4850" s="11">
        <v>-0.76833978105157397</v>
      </c>
      <c r="R4850" s="11">
        <v>4</v>
      </c>
      <c r="S4850" s="11">
        <v>6</v>
      </c>
      <c r="T4850" s="11">
        <v>313.94198406471799</v>
      </c>
      <c r="U4850" s="11">
        <v>7.2530867940803097</v>
      </c>
      <c r="V4850" s="11" t="s">
        <v>63</v>
      </c>
    </row>
    <row r="4851" spans="1:22" x14ac:dyDescent="0.3">
      <c r="A4851" s="9">
        <v>45368.836805555598</v>
      </c>
      <c r="B4851" s="10">
        <v>45368</v>
      </c>
      <c r="C4851" s="11">
        <v>2024</v>
      </c>
      <c r="D4851" s="11">
        <v>3</v>
      </c>
      <c r="E4851" s="11">
        <v>17</v>
      </c>
      <c r="F4851" s="11">
        <v>20</v>
      </c>
      <c r="G4851" s="11" t="s">
        <v>66</v>
      </c>
      <c r="H4851" s="11" t="s">
        <v>65</v>
      </c>
      <c r="I4851" s="11">
        <v>40.844679516469697</v>
      </c>
      <c r="J4851" s="11">
        <v>-73.815559555004</v>
      </c>
      <c r="K4851" s="11">
        <v>141</v>
      </c>
      <c r="L4851" s="11">
        <v>68.380743229183594</v>
      </c>
      <c r="M4851" s="11">
        <v>74.509157126632104</v>
      </c>
      <c r="N4851" s="11" t="s">
        <v>59</v>
      </c>
      <c r="O4851" s="11" t="s">
        <v>60</v>
      </c>
      <c r="P4851" s="11">
        <v>0</v>
      </c>
      <c r="Q4851" s="11">
        <v>-0.55585517066743895</v>
      </c>
      <c r="R4851" s="11">
        <v>61</v>
      </c>
      <c r="S4851" s="11">
        <v>18</v>
      </c>
      <c r="T4851" s="11">
        <v>254.03970142612499</v>
      </c>
      <c r="U4851" s="11">
        <v>19.538536769277702</v>
      </c>
      <c r="V4851" s="11" t="s">
        <v>63</v>
      </c>
    </row>
    <row r="4852" spans="1:22" x14ac:dyDescent="0.3">
      <c r="A4852" s="9">
        <v>45368.840277777803</v>
      </c>
      <c r="B4852" s="10">
        <v>45368</v>
      </c>
      <c r="C4852" s="11">
        <v>2024</v>
      </c>
      <c r="D4852" s="11">
        <v>3</v>
      </c>
      <c r="E4852" s="11">
        <v>17</v>
      </c>
      <c r="F4852" s="11">
        <v>20</v>
      </c>
      <c r="G4852" s="11" t="s">
        <v>66</v>
      </c>
      <c r="H4852" s="11" t="s">
        <v>65</v>
      </c>
      <c r="I4852" s="11">
        <v>40.720156764107699</v>
      </c>
      <c r="J4852" s="11">
        <v>-73.902647798051305</v>
      </c>
      <c r="K4852" s="11">
        <v>140</v>
      </c>
      <c r="L4852" s="11">
        <v>61.401043576047698</v>
      </c>
      <c r="M4852" s="11">
        <v>26.5165960400935</v>
      </c>
      <c r="N4852" s="11" t="s">
        <v>59</v>
      </c>
      <c r="O4852" s="11" t="s">
        <v>61</v>
      </c>
      <c r="P4852" s="11">
        <v>1</v>
      </c>
      <c r="Q4852" s="11">
        <v>-0.31734640983957502</v>
      </c>
      <c r="R4852" s="11">
        <v>74</v>
      </c>
      <c r="S4852" s="11">
        <v>46</v>
      </c>
      <c r="T4852" s="11">
        <v>232.969646330031</v>
      </c>
      <c r="U4852" s="11">
        <v>5.7088439355215002</v>
      </c>
      <c r="V4852" s="11" t="s">
        <v>56</v>
      </c>
    </row>
    <row r="4853" spans="1:22" x14ac:dyDescent="0.3">
      <c r="A4853" s="9">
        <v>45368.84375</v>
      </c>
      <c r="B4853" s="10">
        <v>45368</v>
      </c>
      <c r="C4853" s="11">
        <v>2024</v>
      </c>
      <c r="D4853" s="11">
        <v>3</v>
      </c>
      <c r="E4853" s="11">
        <v>17</v>
      </c>
      <c r="F4853" s="11">
        <v>20</v>
      </c>
      <c r="G4853" s="11" t="s">
        <v>66</v>
      </c>
      <c r="H4853" s="11" t="s">
        <v>65</v>
      </c>
      <c r="I4853" s="11">
        <v>40.896536170576702</v>
      </c>
      <c r="J4853" s="11">
        <v>-73.919049039539999</v>
      </c>
      <c r="K4853" s="11">
        <v>102</v>
      </c>
      <c r="L4853" s="11">
        <v>38.557814152114602</v>
      </c>
      <c r="M4853" s="11">
        <v>62.729746917044501</v>
      </c>
      <c r="N4853" s="11" t="s">
        <v>54</v>
      </c>
      <c r="O4853" s="11" t="s">
        <v>60</v>
      </c>
      <c r="P4853" s="11">
        <v>1</v>
      </c>
      <c r="Q4853" s="11">
        <v>0.81693943395302004</v>
      </c>
      <c r="R4853" s="11">
        <v>44</v>
      </c>
      <c r="S4853" s="11">
        <v>42</v>
      </c>
      <c r="T4853" s="11">
        <v>182.866852617495</v>
      </c>
      <c r="U4853" s="11">
        <v>8.8613281980391694</v>
      </c>
      <c r="V4853" s="11" t="s">
        <v>56</v>
      </c>
    </row>
    <row r="4854" spans="1:22" x14ac:dyDescent="0.3">
      <c r="A4854" s="9">
        <v>45368.847222222197</v>
      </c>
      <c r="B4854" s="10">
        <v>45368</v>
      </c>
      <c r="C4854" s="11">
        <v>2024</v>
      </c>
      <c r="D4854" s="11">
        <v>3</v>
      </c>
      <c r="E4854" s="11">
        <v>17</v>
      </c>
      <c r="F4854" s="11">
        <v>20</v>
      </c>
      <c r="G4854" s="11" t="s">
        <v>66</v>
      </c>
      <c r="H4854" s="11" t="s">
        <v>65</v>
      </c>
      <c r="I4854" s="11">
        <v>40.625568101927001</v>
      </c>
      <c r="J4854" s="11">
        <v>-73.718178257843206</v>
      </c>
      <c r="K4854" s="11">
        <v>177</v>
      </c>
      <c r="L4854" s="11">
        <v>22.802823262688602</v>
      </c>
      <c r="M4854" s="11">
        <v>48.521849236422398</v>
      </c>
      <c r="N4854" s="11" t="s">
        <v>54</v>
      </c>
      <c r="O4854" s="11" t="s">
        <v>61</v>
      </c>
      <c r="P4854" s="11">
        <v>0</v>
      </c>
      <c r="Q4854" s="11">
        <v>-0.80002742526799797</v>
      </c>
      <c r="R4854" s="11">
        <v>21</v>
      </c>
      <c r="S4854" s="11">
        <v>46</v>
      </c>
      <c r="T4854" s="11">
        <v>123.57187633317</v>
      </c>
      <c r="U4854" s="11">
        <v>20.424203354972398</v>
      </c>
      <c r="V4854" s="11" t="s">
        <v>63</v>
      </c>
    </row>
    <row r="4855" spans="1:22" x14ac:dyDescent="0.3">
      <c r="A4855" s="9">
        <v>45368.850694444503</v>
      </c>
      <c r="B4855" s="10">
        <v>45368</v>
      </c>
      <c r="C4855" s="11">
        <v>2024</v>
      </c>
      <c r="D4855" s="11">
        <v>3</v>
      </c>
      <c r="E4855" s="11">
        <v>17</v>
      </c>
      <c r="F4855" s="11">
        <v>20</v>
      </c>
      <c r="G4855" s="11" t="s">
        <v>66</v>
      </c>
      <c r="H4855" s="11" t="s">
        <v>65</v>
      </c>
      <c r="I4855" s="11">
        <v>40.829096570542198</v>
      </c>
      <c r="J4855" s="11">
        <v>-73.905476720524703</v>
      </c>
      <c r="K4855" s="11">
        <v>145</v>
      </c>
      <c r="L4855" s="11">
        <v>32.15592833977</v>
      </c>
      <c r="M4855" s="11">
        <v>22.269300781536899</v>
      </c>
      <c r="N4855" s="11" t="s">
        <v>57</v>
      </c>
      <c r="O4855" s="11" t="s">
        <v>55</v>
      </c>
      <c r="P4855" s="11">
        <v>0</v>
      </c>
      <c r="Q4855" s="11">
        <v>-0.61113080343899895</v>
      </c>
      <c r="R4855" s="11">
        <v>51</v>
      </c>
      <c r="S4855" s="11">
        <v>39</v>
      </c>
      <c r="T4855" s="11">
        <v>397.531967761658</v>
      </c>
      <c r="U4855" s="11">
        <v>5.4339531226264297</v>
      </c>
      <c r="V4855" s="11" t="s">
        <v>63</v>
      </c>
    </row>
    <row r="4856" spans="1:22" x14ac:dyDescent="0.3">
      <c r="A4856" s="9">
        <v>45368.854166666701</v>
      </c>
      <c r="B4856" s="10">
        <v>45368</v>
      </c>
      <c r="C4856" s="11">
        <v>2024</v>
      </c>
      <c r="D4856" s="11">
        <v>3</v>
      </c>
      <c r="E4856" s="11">
        <v>17</v>
      </c>
      <c r="F4856" s="11">
        <v>20</v>
      </c>
      <c r="G4856" s="11" t="s">
        <v>66</v>
      </c>
      <c r="H4856" s="11" t="s">
        <v>65</v>
      </c>
      <c r="I4856" s="11">
        <v>40.715481706689097</v>
      </c>
      <c r="J4856" s="11">
        <v>-73.760383883531603</v>
      </c>
      <c r="K4856" s="11">
        <v>127</v>
      </c>
      <c r="L4856" s="11">
        <v>35.297558277999499</v>
      </c>
      <c r="M4856" s="11">
        <v>97.5888735192284</v>
      </c>
      <c r="N4856" s="11" t="s">
        <v>57</v>
      </c>
      <c r="O4856" s="11" t="s">
        <v>58</v>
      </c>
      <c r="P4856" s="11">
        <v>0</v>
      </c>
      <c r="Q4856" s="11">
        <v>0.86605931655243595</v>
      </c>
      <c r="R4856" s="11">
        <v>73</v>
      </c>
      <c r="S4856" s="11">
        <v>4</v>
      </c>
      <c r="T4856" s="11">
        <v>324.74140259714898</v>
      </c>
      <c r="U4856" s="11">
        <v>12.6139154659102</v>
      </c>
      <c r="V4856" s="11" t="s">
        <v>56</v>
      </c>
    </row>
    <row r="4857" spans="1:22" x14ac:dyDescent="0.3">
      <c r="A4857" s="9">
        <v>45368.857638888898</v>
      </c>
      <c r="B4857" s="10">
        <v>45368</v>
      </c>
      <c r="C4857" s="11">
        <v>2024</v>
      </c>
      <c r="D4857" s="11">
        <v>3</v>
      </c>
      <c r="E4857" s="11">
        <v>17</v>
      </c>
      <c r="F4857" s="11">
        <v>20</v>
      </c>
      <c r="G4857" s="11" t="s">
        <v>66</v>
      </c>
      <c r="H4857" s="11" t="s">
        <v>65</v>
      </c>
      <c r="I4857" s="11">
        <v>40.746561236099097</v>
      </c>
      <c r="J4857" s="11">
        <v>-73.869044266415401</v>
      </c>
      <c r="K4857" s="11">
        <v>226</v>
      </c>
      <c r="L4857" s="11">
        <v>62.0224360466094</v>
      </c>
      <c r="M4857" s="11">
        <v>53.197712018575501</v>
      </c>
      <c r="N4857" s="11" t="s">
        <v>57</v>
      </c>
      <c r="O4857" s="11" t="s">
        <v>61</v>
      </c>
      <c r="P4857" s="11">
        <v>0</v>
      </c>
      <c r="Q4857" s="11">
        <v>0.97852214563004003</v>
      </c>
      <c r="R4857" s="11">
        <v>76</v>
      </c>
      <c r="S4857" s="11">
        <v>30</v>
      </c>
      <c r="T4857" s="11">
        <v>242.13666829860699</v>
      </c>
      <c r="U4857" s="11">
        <v>23.974083364613701</v>
      </c>
      <c r="V4857" s="11" t="s">
        <v>56</v>
      </c>
    </row>
    <row r="4858" spans="1:22" x14ac:dyDescent="0.3">
      <c r="A4858" s="9">
        <v>45368.861111111102</v>
      </c>
      <c r="B4858" s="10">
        <v>45368</v>
      </c>
      <c r="C4858" s="11">
        <v>2024</v>
      </c>
      <c r="D4858" s="11">
        <v>3</v>
      </c>
      <c r="E4858" s="11">
        <v>17</v>
      </c>
      <c r="F4858" s="11">
        <v>20</v>
      </c>
      <c r="G4858" s="11" t="s">
        <v>66</v>
      </c>
      <c r="H4858" s="11" t="s">
        <v>65</v>
      </c>
      <c r="I4858" s="11">
        <v>40.748341668111699</v>
      </c>
      <c r="J4858" s="11">
        <v>-73.909386925449795</v>
      </c>
      <c r="K4858" s="11">
        <v>43</v>
      </c>
      <c r="L4858" s="11">
        <v>77.948428085049102</v>
      </c>
      <c r="M4858" s="11">
        <v>12.1832484359778</v>
      </c>
      <c r="N4858" s="11" t="s">
        <v>57</v>
      </c>
      <c r="O4858" s="11" t="s">
        <v>55</v>
      </c>
      <c r="P4858" s="11">
        <v>0</v>
      </c>
      <c r="Q4858" s="11">
        <v>0.26198824018691802</v>
      </c>
      <c r="R4858" s="11">
        <v>53</v>
      </c>
      <c r="S4858" s="11">
        <v>12</v>
      </c>
      <c r="T4858" s="11">
        <v>153.57797831026301</v>
      </c>
      <c r="U4858" s="11">
        <v>8.4485258971314092</v>
      </c>
      <c r="V4858" s="11" t="s">
        <v>62</v>
      </c>
    </row>
    <row r="4859" spans="1:22" x14ac:dyDescent="0.3">
      <c r="A4859" s="9">
        <v>45368.864583333299</v>
      </c>
      <c r="B4859" s="10">
        <v>45368</v>
      </c>
      <c r="C4859" s="11">
        <v>2024</v>
      </c>
      <c r="D4859" s="11">
        <v>3</v>
      </c>
      <c r="E4859" s="11">
        <v>17</v>
      </c>
      <c r="F4859" s="11">
        <v>20</v>
      </c>
      <c r="G4859" s="11" t="s">
        <v>66</v>
      </c>
      <c r="H4859" s="11" t="s">
        <v>65</v>
      </c>
      <c r="I4859" s="11">
        <v>40.8556396492625</v>
      </c>
      <c r="J4859" s="11">
        <v>-73.874938755285896</v>
      </c>
      <c r="K4859" s="11">
        <v>258</v>
      </c>
      <c r="L4859" s="11">
        <v>21.918674824057401</v>
      </c>
      <c r="M4859" s="11">
        <v>39.142971169449801</v>
      </c>
      <c r="N4859" s="11" t="s">
        <v>54</v>
      </c>
      <c r="O4859" s="11" t="s">
        <v>58</v>
      </c>
      <c r="P4859" s="11">
        <v>0</v>
      </c>
      <c r="Q4859" s="11">
        <v>-0.34997100652147101</v>
      </c>
      <c r="R4859" s="11">
        <v>46</v>
      </c>
      <c r="S4859" s="11">
        <v>37</v>
      </c>
      <c r="T4859" s="11">
        <v>263.31126724013501</v>
      </c>
      <c r="U4859" s="11">
        <v>10.2173427166334</v>
      </c>
      <c r="V4859" s="11" t="s">
        <v>56</v>
      </c>
    </row>
    <row r="4860" spans="1:22" x14ac:dyDescent="0.3">
      <c r="A4860" s="9">
        <v>45368.868055555598</v>
      </c>
      <c r="B4860" s="10">
        <v>45368</v>
      </c>
      <c r="C4860" s="11">
        <v>2024</v>
      </c>
      <c r="D4860" s="11">
        <v>3</v>
      </c>
      <c r="E4860" s="11">
        <v>17</v>
      </c>
      <c r="F4860" s="11">
        <v>20</v>
      </c>
      <c r="G4860" s="11" t="s">
        <v>66</v>
      </c>
      <c r="H4860" s="11" t="s">
        <v>65</v>
      </c>
      <c r="I4860" s="11">
        <v>40.786866146855999</v>
      </c>
      <c r="J4860" s="11">
        <v>-73.810945130791893</v>
      </c>
      <c r="K4860" s="11">
        <v>200</v>
      </c>
      <c r="L4860" s="11">
        <v>35.344730629392203</v>
      </c>
      <c r="M4860" s="11">
        <v>34.881444602357703</v>
      </c>
      <c r="N4860" s="11" t="s">
        <v>57</v>
      </c>
      <c r="O4860" s="11" t="s">
        <v>55</v>
      </c>
      <c r="P4860" s="11">
        <v>0</v>
      </c>
      <c r="Q4860" s="11">
        <v>-0.46549672358466498</v>
      </c>
      <c r="R4860" s="11">
        <v>55</v>
      </c>
      <c r="S4860" s="11">
        <v>28</v>
      </c>
      <c r="T4860" s="11">
        <v>308.80376088509001</v>
      </c>
      <c r="U4860" s="11">
        <v>21.480530925902201</v>
      </c>
      <c r="V4860" s="11" t="s">
        <v>63</v>
      </c>
    </row>
    <row r="4861" spans="1:22" x14ac:dyDescent="0.3">
      <c r="A4861" s="9">
        <v>45368.871527777803</v>
      </c>
      <c r="B4861" s="10">
        <v>45368</v>
      </c>
      <c r="C4861" s="11">
        <v>2024</v>
      </c>
      <c r="D4861" s="11">
        <v>3</v>
      </c>
      <c r="E4861" s="11">
        <v>17</v>
      </c>
      <c r="F4861" s="11">
        <v>20</v>
      </c>
      <c r="G4861" s="11" t="s">
        <v>66</v>
      </c>
      <c r="H4861" s="11" t="s">
        <v>65</v>
      </c>
      <c r="I4861" s="11">
        <v>40.667811538799803</v>
      </c>
      <c r="J4861" s="11">
        <v>-73.730868702588694</v>
      </c>
      <c r="K4861" s="11">
        <v>14</v>
      </c>
      <c r="L4861" s="11">
        <v>66.523225014352704</v>
      </c>
      <c r="M4861" s="11">
        <v>53.233487453645203</v>
      </c>
      <c r="N4861" s="11" t="s">
        <v>57</v>
      </c>
      <c r="O4861" s="11" t="s">
        <v>58</v>
      </c>
      <c r="P4861" s="11">
        <v>0</v>
      </c>
      <c r="Q4861" s="11">
        <v>0.14120443956615999</v>
      </c>
      <c r="R4861" s="11">
        <v>37</v>
      </c>
      <c r="S4861" s="11">
        <v>16</v>
      </c>
      <c r="T4861" s="11">
        <v>222.66218301266699</v>
      </c>
      <c r="U4861" s="11">
        <v>19.5530129581648</v>
      </c>
      <c r="V4861" s="11" t="s">
        <v>63</v>
      </c>
    </row>
    <row r="4862" spans="1:22" x14ac:dyDescent="0.3">
      <c r="A4862" s="9">
        <v>45368.875</v>
      </c>
      <c r="B4862" s="10">
        <v>45368</v>
      </c>
      <c r="C4862" s="11">
        <v>2024</v>
      </c>
      <c r="D4862" s="11">
        <v>3</v>
      </c>
      <c r="E4862" s="11">
        <v>17</v>
      </c>
      <c r="F4862" s="11">
        <v>21</v>
      </c>
      <c r="G4862" s="11" t="s">
        <v>66</v>
      </c>
      <c r="H4862" s="11" t="s">
        <v>65</v>
      </c>
      <c r="I4862" s="11">
        <v>40.853734166273</v>
      </c>
      <c r="J4862" s="11">
        <v>-73.837821191478696</v>
      </c>
      <c r="K4862" s="11">
        <v>83</v>
      </c>
      <c r="L4862" s="11">
        <v>51.803872887979097</v>
      </c>
      <c r="M4862" s="11">
        <v>83.577745135392107</v>
      </c>
      <c r="N4862" s="11" t="s">
        <v>59</v>
      </c>
      <c r="O4862" s="11" t="s">
        <v>61</v>
      </c>
      <c r="P4862" s="11">
        <v>0</v>
      </c>
      <c r="Q4862" s="11">
        <v>-0.93185628774476903</v>
      </c>
      <c r="R4862" s="11">
        <v>50</v>
      </c>
      <c r="S4862" s="11">
        <v>19</v>
      </c>
      <c r="T4862" s="11">
        <v>92.019278705834296</v>
      </c>
      <c r="U4862" s="11">
        <v>20.233973717967299</v>
      </c>
      <c r="V4862" s="11" t="s">
        <v>56</v>
      </c>
    </row>
    <row r="4863" spans="1:22" x14ac:dyDescent="0.3">
      <c r="A4863" s="9">
        <v>45368.878472222197</v>
      </c>
      <c r="B4863" s="10">
        <v>45368</v>
      </c>
      <c r="C4863" s="11">
        <v>2024</v>
      </c>
      <c r="D4863" s="11">
        <v>3</v>
      </c>
      <c r="E4863" s="11">
        <v>17</v>
      </c>
      <c r="F4863" s="11">
        <v>21</v>
      </c>
      <c r="G4863" s="11" t="s">
        <v>66</v>
      </c>
      <c r="H4863" s="11" t="s">
        <v>65</v>
      </c>
      <c r="I4863" s="11">
        <v>40.628822606315197</v>
      </c>
      <c r="J4863" s="11">
        <v>-73.996541464189093</v>
      </c>
      <c r="K4863" s="11">
        <v>78</v>
      </c>
      <c r="L4863" s="11">
        <v>11.652661645872699</v>
      </c>
      <c r="M4863" s="11">
        <v>67.021545800139705</v>
      </c>
      <c r="N4863" s="11" t="s">
        <v>54</v>
      </c>
      <c r="O4863" s="11" t="s">
        <v>61</v>
      </c>
      <c r="P4863" s="11">
        <v>0</v>
      </c>
      <c r="Q4863" s="11">
        <v>0.63115993078113497</v>
      </c>
      <c r="R4863" s="11">
        <v>52</v>
      </c>
      <c r="S4863" s="11">
        <v>20</v>
      </c>
      <c r="T4863" s="11">
        <v>280.29879298506501</v>
      </c>
      <c r="U4863" s="11">
        <v>15.579502105069899</v>
      </c>
      <c r="V4863" s="11" t="s">
        <v>56</v>
      </c>
    </row>
    <row r="4864" spans="1:22" x14ac:dyDescent="0.3">
      <c r="A4864" s="9">
        <v>45368.881944444503</v>
      </c>
      <c r="B4864" s="10">
        <v>45368</v>
      </c>
      <c r="C4864" s="11">
        <v>2024</v>
      </c>
      <c r="D4864" s="11">
        <v>3</v>
      </c>
      <c r="E4864" s="11">
        <v>17</v>
      </c>
      <c r="F4864" s="11">
        <v>21</v>
      </c>
      <c r="G4864" s="11" t="s">
        <v>66</v>
      </c>
      <c r="H4864" s="11" t="s">
        <v>65</v>
      </c>
      <c r="I4864" s="11">
        <v>40.840097920086301</v>
      </c>
      <c r="J4864" s="11">
        <v>-73.959738381310103</v>
      </c>
      <c r="K4864" s="11">
        <v>122</v>
      </c>
      <c r="L4864" s="11">
        <v>29.083659365417098</v>
      </c>
      <c r="M4864" s="11">
        <v>27.7733237345474</v>
      </c>
      <c r="N4864" s="11" t="s">
        <v>54</v>
      </c>
      <c r="O4864" s="11" t="s">
        <v>58</v>
      </c>
      <c r="P4864" s="11">
        <v>0</v>
      </c>
      <c r="Q4864" s="11">
        <v>-0.96991585607916897</v>
      </c>
      <c r="R4864" s="11">
        <v>10</v>
      </c>
      <c r="S4864" s="11">
        <v>4</v>
      </c>
      <c r="T4864" s="11">
        <v>81.172565695850594</v>
      </c>
      <c r="U4864" s="11">
        <v>25.565564708483201</v>
      </c>
      <c r="V4864" s="11" t="s">
        <v>63</v>
      </c>
    </row>
    <row r="4865" spans="1:22" x14ac:dyDescent="0.3">
      <c r="A4865" s="9">
        <v>45368.885416666701</v>
      </c>
      <c r="B4865" s="10">
        <v>45368</v>
      </c>
      <c r="C4865" s="11">
        <v>2024</v>
      </c>
      <c r="D4865" s="11">
        <v>3</v>
      </c>
      <c r="E4865" s="11">
        <v>17</v>
      </c>
      <c r="F4865" s="11">
        <v>21</v>
      </c>
      <c r="G4865" s="11" t="s">
        <v>66</v>
      </c>
      <c r="H4865" s="11" t="s">
        <v>65</v>
      </c>
      <c r="I4865" s="11">
        <v>40.753208594889699</v>
      </c>
      <c r="J4865" s="11">
        <v>-73.895701595963203</v>
      </c>
      <c r="K4865" s="11">
        <v>81</v>
      </c>
      <c r="L4865" s="11">
        <v>9.2802565444997107</v>
      </c>
      <c r="M4865" s="11">
        <v>94.018211734935093</v>
      </c>
      <c r="N4865" s="11" t="s">
        <v>57</v>
      </c>
      <c r="O4865" s="11" t="s">
        <v>55</v>
      </c>
      <c r="P4865" s="11">
        <v>0</v>
      </c>
      <c r="Q4865" s="11">
        <v>-8.5270605026565E-2</v>
      </c>
      <c r="R4865" s="11">
        <v>74</v>
      </c>
      <c r="S4865" s="11">
        <v>10</v>
      </c>
      <c r="T4865" s="11">
        <v>422.08650641371599</v>
      </c>
      <c r="U4865" s="11">
        <v>15.4276981399357</v>
      </c>
      <c r="V4865" s="11" t="s">
        <v>56</v>
      </c>
    </row>
    <row r="4866" spans="1:22" x14ac:dyDescent="0.3">
      <c r="A4866" s="9">
        <v>45368.888888888898</v>
      </c>
      <c r="B4866" s="10">
        <v>45368</v>
      </c>
      <c r="C4866" s="11">
        <v>2024</v>
      </c>
      <c r="D4866" s="11">
        <v>3</v>
      </c>
      <c r="E4866" s="11">
        <v>17</v>
      </c>
      <c r="F4866" s="11">
        <v>21</v>
      </c>
      <c r="G4866" s="11" t="s">
        <v>66</v>
      </c>
      <c r="H4866" s="11" t="s">
        <v>65</v>
      </c>
      <c r="I4866" s="11">
        <v>40.636461391949503</v>
      </c>
      <c r="J4866" s="11">
        <v>-73.801684926966303</v>
      </c>
      <c r="K4866" s="11">
        <v>138</v>
      </c>
      <c r="L4866" s="11">
        <v>62.168970179501997</v>
      </c>
      <c r="M4866" s="11">
        <v>76.187504470067793</v>
      </c>
      <c r="N4866" s="11" t="s">
        <v>59</v>
      </c>
      <c r="O4866" s="11" t="s">
        <v>55</v>
      </c>
      <c r="P4866" s="11">
        <v>0</v>
      </c>
      <c r="Q4866" s="11">
        <v>0.13101387280612301</v>
      </c>
      <c r="R4866" s="11">
        <v>91</v>
      </c>
      <c r="S4866" s="11">
        <v>31</v>
      </c>
      <c r="T4866" s="11">
        <v>442.631489028369</v>
      </c>
      <c r="U4866" s="11">
        <v>12.6025667897256</v>
      </c>
      <c r="V4866" s="11" t="s">
        <v>63</v>
      </c>
    </row>
    <row r="4867" spans="1:22" x14ac:dyDescent="0.3">
      <c r="A4867" s="9">
        <v>45368.892361111102</v>
      </c>
      <c r="B4867" s="10">
        <v>45368</v>
      </c>
      <c r="C4867" s="11">
        <v>2024</v>
      </c>
      <c r="D4867" s="11">
        <v>3</v>
      </c>
      <c r="E4867" s="11">
        <v>17</v>
      </c>
      <c r="F4867" s="11">
        <v>21</v>
      </c>
      <c r="G4867" s="11" t="s">
        <v>66</v>
      </c>
      <c r="H4867" s="11" t="s">
        <v>65</v>
      </c>
      <c r="I4867" s="11">
        <v>40.635475159464001</v>
      </c>
      <c r="J4867" s="11">
        <v>-73.906720863717297</v>
      </c>
      <c r="K4867" s="11">
        <v>37</v>
      </c>
      <c r="L4867" s="11">
        <v>62.736151750981797</v>
      </c>
      <c r="M4867" s="11">
        <v>15.138993461214</v>
      </c>
      <c r="N4867" s="11" t="s">
        <v>59</v>
      </c>
      <c r="O4867" s="11" t="s">
        <v>60</v>
      </c>
      <c r="P4867" s="11">
        <v>0</v>
      </c>
      <c r="Q4867" s="11">
        <v>0.58066971351210195</v>
      </c>
      <c r="R4867" s="11">
        <v>41</v>
      </c>
      <c r="S4867" s="11">
        <v>28</v>
      </c>
      <c r="T4867" s="11">
        <v>279.398957380252</v>
      </c>
      <c r="U4867" s="11">
        <v>27.639860424149902</v>
      </c>
      <c r="V4867" s="11" t="s">
        <v>62</v>
      </c>
    </row>
    <row r="4868" spans="1:22" x14ac:dyDescent="0.3">
      <c r="A4868" s="9">
        <v>45368.895833333299</v>
      </c>
      <c r="B4868" s="10">
        <v>45368</v>
      </c>
      <c r="C4868" s="11">
        <v>2024</v>
      </c>
      <c r="D4868" s="11">
        <v>3</v>
      </c>
      <c r="E4868" s="11">
        <v>17</v>
      </c>
      <c r="F4868" s="11">
        <v>21</v>
      </c>
      <c r="G4868" s="11" t="s">
        <v>66</v>
      </c>
      <c r="H4868" s="11" t="s">
        <v>65</v>
      </c>
      <c r="I4868" s="11">
        <v>40.789612507052802</v>
      </c>
      <c r="J4868" s="11">
        <v>-73.823934558225901</v>
      </c>
      <c r="K4868" s="11">
        <v>150</v>
      </c>
      <c r="L4868" s="11">
        <v>49.2467955392666</v>
      </c>
      <c r="M4868" s="11">
        <v>84.9363206922432</v>
      </c>
      <c r="N4868" s="11" t="s">
        <v>59</v>
      </c>
      <c r="O4868" s="11" t="s">
        <v>55</v>
      </c>
      <c r="P4868" s="11">
        <v>0</v>
      </c>
      <c r="Q4868" s="11">
        <v>0.732244005615033</v>
      </c>
      <c r="R4868" s="11">
        <v>58</v>
      </c>
      <c r="S4868" s="11">
        <v>0</v>
      </c>
      <c r="T4868" s="11">
        <v>218.42249983817399</v>
      </c>
      <c r="U4868" s="11">
        <v>10.743827382210201</v>
      </c>
      <c r="V4868" s="11" t="s">
        <v>56</v>
      </c>
    </row>
    <row r="4869" spans="1:22" x14ac:dyDescent="0.3">
      <c r="A4869" s="9">
        <v>45368.899305555598</v>
      </c>
      <c r="B4869" s="10">
        <v>45368</v>
      </c>
      <c r="C4869" s="11">
        <v>2024</v>
      </c>
      <c r="D4869" s="11">
        <v>3</v>
      </c>
      <c r="E4869" s="11">
        <v>17</v>
      </c>
      <c r="F4869" s="11">
        <v>21</v>
      </c>
      <c r="G4869" s="11" t="s">
        <v>66</v>
      </c>
      <c r="H4869" s="11" t="s">
        <v>65</v>
      </c>
      <c r="I4869" s="11">
        <v>40.8191518089642</v>
      </c>
      <c r="J4869" s="11">
        <v>-73.910151778228297</v>
      </c>
      <c r="K4869" s="11">
        <v>287</v>
      </c>
      <c r="L4869" s="11">
        <v>15.008308308454501</v>
      </c>
      <c r="M4869" s="11">
        <v>53.490600832774703</v>
      </c>
      <c r="N4869" s="11" t="s">
        <v>59</v>
      </c>
      <c r="O4869" s="11" t="s">
        <v>60</v>
      </c>
      <c r="P4869" s="11">
        <v>0</v>
      </c>
      <c r="Q4869" s="11">
        <v>-0.97810190229136196</v>
      </c>
      <c r="R4869" s="11">
        <v>60</v>
      </c>
      <c r="S4869" s="11">
        <v>29</v>
      </c>
      <c r="T4869" s="11">
        <v>378.71097995290899</v>
      </c>
      <c r="U4869" s="11">
        <v>28.6076082887291</v>
      </c>
      <c r="V4869" s="11" t="s">
        <v>56</v>
      </c>
    </row>
    <row r="4870" spans="1:22" x14ac:dyDescent="0.3">
      <c r="A4870" s="9">
        <v>45368.902777777803</v>
      </c>
      <c r="B4870" s="10">
        <v>45368</v>
      </c>
      <c r="C4870" s="11">
        <v>2024</v>
      </c>
      <c r="D4870" s="11">
        <v>3</v>
      </c>
      <c r="E4870" s="11">
        <v>17</v>
      </c>
      <c r="F4870" s="11">
        <v>21</v>
      </c>
      <c r="G4870" s="11" t="s">
        <v>66</v>
      </c>
      <c r="H4870" s="11" t="s">
        <v>65</v>
      </c>
      <c r="I4870" s="11">
        <v>40.841455145072501</v>
      </c>
      <c r="J4870" s="11">
        <v>-73.9331544714898</v>
      </c>
      <c r="K4870" s="11">
        <v>241</v>
      </c>
      <c r="L4870" s="11">
        <v>7.4252158101234897</v>
      </c>
      <c r="M4870" s="11">
        <v>74.321918872557305</v>
      </c>
      <c r="N4870" s="11" t="s">
        <v>54</v>
      </c>
      <c r="O4870" s="11" t="s">
        <v>61</v>
      </c>
      <c r="P4870" s="11">
        <v>0</v>
      </c>
      <c r="Q4870" s="11">
        <v>0.49244796162564702</v>
      </c>
      <c r="R4870" s="11">
        <v>16</v>
      </c>
      <c r="S4870" s="11">
        <v>32</v>
      </c>
      <c r="T4870" s="11">
        <v>217.59611646673099</v>
      </c>
      <c r="U4870" s="11">
        <v>11.0852083475028</v>
      </c>
      <c r="V4870" s="11" t="s">
        <v>56</v>
      </c>
    </row>
    <row r="4871" spans="1:22" x14ac:dyDescent="0.3">
      <c r="A4871" s="9">
        <v>45368.90625</v>
      </c>
      <c r="B4871" s="10">
        <v>45368</v>
      </c>
      <c r="C4871" s="11">
        <v>2024</v>
      </c>
      <c r="D4871" s="11">
        <v>3</v>
      </c>
      <c r="E4871" s="11">
        <v>17</v>
      </c>
      <c r="F4871" s="11">
        <v>21</v>
      </c>
      <c r="G4871" s="11" t="s">
        <v>66</v>
      </c>
      <c r="H4871" s="11" t="s">
        <v>65</v>
      </c>
      <c r="I4871" s="11">
        <v>40.673914347087198</v>
      </c>
      <c r="J4871" s="11">
        <v>-73.877782117567705</v>
      </c>
      <c r="K4871" s="11">
        <v>297</v>
      </c>
      <c r="L4871" s="11">
        <v>10.6087379620155</v>
      </c>
      <c r="M4871" s="11">
        <v>78.245940622844401</v>
      </c>
      <c r="N4871" s="11" t="s">
        <v>59</v>
      </c>
      <c r="O4871" s="11" t="s">
        <v>61</v>
      </c>
      <c r="P4871" s="11">
        <v>0</v>
      </c>
      <c r="Q4871" s="11">
        <v>-0.43557716652078399</v>
      </c>
      <c r="R4871" s="11">
        <v>24</v>
      </c>
      <c r="S4871" s="11">
        <v>32</v>
      </c>
      <c r="T4871" s="11">
        <v>89.839729976854798</v>
      </c>
      <c r="U4871" s="11">
        <v>8.0008401053291802</v>
      </c>
      <c r="V4871" s="11" t="s">
        <v>56</v>
      </c>
    </row>
    <row r="4872" spans="1:22" x14ac:dyDescent="0.3">
      <c r="A4872" s="9">
        <v>45368.909722222197</v>
      </c>
      <c r="B4872" s="10">
        <v>45368</v>
      </c>
      <c r="C4872" s="11">
        <v>2024</v>
      </c>
      <c r="D4872" s="11">
        <v>3</v>
      </c>
      <c r="E4872" s="11">
        <v>17</v>
      </c>
      <c r="F4872" s="11">
        <v>21</v>
      </c>
      <c r="G4872" s="11" t="s">
        <v>66</v>
      </c>
      <c r="H4872" s="11" t="s">
        <v>65</v>
      </c>
      <c r="I4872" s="11">
        <v>40.737219564110703</v>
      </c>
      <c r="J4872" s="11">
        <v>-73.775324038967597</v>
      </c>
      <c r="K4872" s="11">
        <v>13</v>
      </c>
      <c r="L4872" s="11">
        <v>46.888154998473198</v>
      </c>
      <c r="M4872" s="11">
        <v>12.608475075742</v>
      </c>
      <c r="N4872" s="11" t="s">
        <v>54</v>
      </c>
      <c r="O4872" s="11" t="s">
        <v>60</v>
      </c>
      <c r="P4872" s="11">
        <v>1</v>
      </c>
      <c r="Q4872" s="11">
        <v>-0.82441309163925802</v>
      </c>
      <c r="R4872" s="11">
        <v>64</v>
      </c>
      <c r="S4872" s="11">
        <v>21</v>
      </c>
      <c r="T4872" s="11">
        <v>63.654563974227699</v>
      </c>
      <c r="U4872" s="11">
        <v>27.3290030107277</v>
      </c>
      <c r="V4872" s="11" t="s">
        <v>56</v>
      </c>
    </row>
    <row r="4873" spans="1:22" x14ac:dyDescent="0.3">
      <c r="A4873" s="9">
        <v>45368.913194444503</v>
      </c>
      <c r="B4873" s="10">
        <v>45368</v>
      </c>
      <c r="C4873" s="11">
        <v>2024</v>
      </c>
      <c r="D4873" s="11">
        <v>3</v>
      </c>
      <c r="E4873" s="11">
        <v>17</v>
      </c>
      <c r="F4873" s="11">
        <v>21</v>
      </c>
      <c r="G4873" s="11" t="s">
        <v>66</v>
      </c>
      <c r="H4873" s="11" t="s">
        <v>65</v>
      </c>
      <c r="I4873" s="11">
        <v>40.844144812432503</v>
      </c>
      <c r="J4873" s="11">
        <v>-73.769559087343794</v>
      </c>
      <c r="K4873" s="11">
        <v>120</v>
      </c>
      <c r="L4873" s="11">
        <v>19.1551880928054</v>
      </c>
      <c r="M4873" s="11">
        <v>49.129810459796801</v>
      </c>
      <c r="N4873" s="11" t="s">
        <v>57</v>
      </c>
      <c r="O4873" s="11" t="s">
        <v>60</v>
      </c>
      <c r="P4873" s="11">
        <v>0</v>
      </c>
      <c r="Q4873" s="11">
        <v>-0.71039266410163104</v>
      </c>
      <c r="R4873" s="11">
        <v>25</v>
      </c>
      <c r="S4873" s="11">
        <v>4</v>
      </c>
      <c r="T4873" s="11">
        <v>203.75699076238399</v>
      </c>
      <c r="U4873" s="11">
        <v>11.7915018811255</v>
      </c>
      <c r="V4873" s="11" t="s">
        <v>56</v>
      </c>
    </row>
    <row r="4874" spans="1:22" x14ac:dyDescent="0.3">
      <c r="A4874" s="9">
        <v>45368.916666666701</v>
      </c>
      <c r="B4874" s="10">
        <v>45368</v>
      </c>
      <c r="C4874" s="11">
        <v>2024</v>
      </c>
      <c r="D4874" s="11">
        <v>3</v>
      </c>
      <c r="E4874" s="11">
        <v>17</v>
      </c>
      <c r="F4874" s="11">
        <v>22</v>
      </c>
      <c r="G4874" s="11" t="s">
        <v>66</v>
      </c>
      <c r="H4874" s="11" t="s">
        <v>65</v>
      </c>
      <c r="I4874" s="11">
        <v>40.717186630991897</v>
      </c>
      <c r="J4874" s="11">
        <v>-73.904094239750293</v>
      </c>
      <c r="K4874" s="11">
        <v>235</v>
      </c>
      <c r="L4874" s="11">
        <v>36.2855990354686</v>
      </c>
      <c r="M4874" s="11">
        <v>99.639045812710194</v>
      </c>
      <c r="N4874" s="11" t="s">
        <v>57</v>
      </c>
      <c r="O4874" s="11" t="s">
        <v>58</v>
      </c>
      <c r="P4874" s="11">
        <v>1</v>
      </c>
      <c r="Q4874" s="11">
        <v>-0.276182666052953</v>
      </c>
      <c r="R4874" s="11">
        <v>95</v>
      </c>
      <c r="S4874" s="11">
        <v>27</v>
      </c>
      <c r="T4874" s="11">
        <v>68.206775730687696</v>
      </c>
      <c r="U4874" s="11">
        <v>10.579166044334601</v>
      </c>
      <c r="V4874" s="11" t="s">
        <v>56</v>
      </c>
    </row>
    <row r="4875" spans="1:22" x14ac:dyDescent="0.3">
      <c r="A4875" s="9">
        <v>45368.920138888898</v>
      </c>
      <c r="B4875" s="10">
        <v>45368</v>
      </c>
      <c r="C4875" s="11">
        <v>2024</v>
      </c>
      <c r="D4875" s="11">
        <v>3</v>
      </c>
      <c r="E4875" s="11">
        <v>17</v>
      </c>
      <c r="F4875" s="11">
        <v>22</v>
      </c>
      <c r="G4875" s="11" t="s">
        <v>66</v>
      </c>
      <c r="H4875" s="11" t="s">
        <v>65</v>
      </c>
      <c r="I4875" s="11">
        <v>40.653453252878798</v>
      </c>
      <c r="J4875" s="11">
        <v>-73.998235577775304</v>
      </c>
      <c r="K4875" s="11">
        <v>94</v>
      </c>
      <c r="L4875" s="11">
        <v>43.050448513979497</v>
      </c>
      <c r="M4875" s="11">
        <v>55.232047407535298</v>
      </c>
      <c r="N4875" s="11" t="s">
        <v>57</v>
      </c>
      <c r="O4875" s="11" t="s">
        <v>58</v>
      </c>
      <c r="P4875" s="11">
        <v>0</v>
      </c>
      <c r="Q4875" s="11">
        <v>8.8004680462064805E-2</v>
      </c>
      <c r="R4875" s="11">
        <v>44</v>
      </c>
      <c r="S4875" s="11">
        <v>14</v>
      </c>
      <c r="T4875" s="11">
        <v>158.36782913659101</v>
      </c>
      <c r="U4875" s="11">
        <v>26.511328135086899</v>
      </c>
      <c r="V4875" s="11" t="s">
        <v>63</v>
      </c>
    </row>
    <row r="4876" spans="1:22" x14ac:dyDescent="0.3">
      <c r="A4876" s="9">
        <v>45368.923611111102</v>
      </c>
      <c r="B4876" s="10">
        <v>45368</v>
      </c>
      <c r="C4876" s="11">
        <v>2024</v>
      </c>
      <c r="D4876" s="11">
        <v>3</v>
      </c>
      <c r="E4876" s="11">
        <v>17</v>
      </c>
      <c r="F4876" s="11">
        <v>22</v>
      </c>
      <c r="G4876" s="11" t="s">
        <v>66</v>
      </c>
      <c r="H4876" s="11" t="s">
        <v>65</v>
      </c>
      <c r="I4876" s="11">
        <v>40.796032664677803</v>
      </c>
      <c r="J4876" s="11">
        <v>-73.905477036566595</v>
      </c>
      <c r="K4876" s="11">
        <v>190</v>
      </c>
      <c r="L4876" s="11">
        <v>58.022239709505598</v>
      </c>
      <c r="M4876" s="11">
        <v>50.211129556836198</v>
      </c>
      <c r="N4876" s="11" t="s">
        <v>59</v>
      </c>
      <c r="O4876" s="11" t="s">
        <v>55</v>
      </c>
      <c r="P4876" s="11">
        <v>0</v>
      </c>
      <c r="Q4876" s="11">
        <v>0.54584888947619303</v>
      </c>
      <c r="R4876" s="11">
        <v>33</v>
      </c>
      <c r="S4876" s="11">
        <v>23</v>
      </c>
      <c r="T4876" s="11">
        <v>483.22148216878298</v>
      </c>
      <c r="U4876" s="11">
        <v>19.856860839637299</v>
      </c>
      <c r="V4876" s="11" t="s">
        <v>63</v>
      </c>
    </row>
    <row r="4877" spans="1:22" x14ac:dyDescent="0.3">
      <c r="A4877" s="9">
        <v>45368.927083333299</v>
      </c>
      <c r="B4877" s="10">
        <v>45368</v>
      </c>
      <c r="C4877" s="11">
        <v>2024</v>
      </c>
      <c r="D4877" s="11">
        <v>3</v>
      </c>
      <c r="E4877" s="11">
        <v>17</v>
      </c>
      <c r="F4877" s="11">
        <v>22</v>
      </c>
      <c r="G4877" s="11" t="s">
        <v>66</v>
      </c>
      <c r="H4877" s="11" t="s">
        <v>65</v>
      </c>
      <c r="I4877" s="11">
        <v>40.603400821749901</v>
      </c>
      <c r="J4877" s="11">
        <v>-73.7119669118903</v>
      </c>
      <c r="K4877" s="11">
        <v>50</v>
      </c>
      <c r="L4877" s="11">
        <v>60.447504800079898</v>
      </c>
      <c r="M4877" s="11">
        <v>56.830224808580297</v>
      </c>
      <c r="N4877" s="11" t="s">
        <v>54</v>
      </c>
      <c r="O4877" s="11" t="s">
        <v>58</v>
      </c>
      <c r="P4877" s="11">
        <v>0</v>
      </c>
      <c r="Q4877" s="11">
        <v>-0.39745329732319701</v>
      </c>
      <c r="R4877" s="11">
        <v>50</v>
      </c>
      <c r="S4877" s="11">
        <v>38</v>
      </c>
      <c r="T4877" s="11">
        <v>121.93489992977101</v>
      </c>
      <c r="U4877" s="11">
        <v>14.569693076815501</v>
      </c>
      <c r="V4877" s="11" t="s">
        <v>63</v>
      </c>
    </row>
    <row r="4878" spans="1:22" x14ac:dyDescent="0.3">
      <c r="A4878" s="9">
        <v>45368.930555555598</v>
      </c>
      <c r="B4878" s="10">
        <v>45368</v>
      </c>
      <c r="C4878" s="11">
        <v>2024</v>
      </c>
      <c r="D4878" s="11">
        <v>3</v>
      </c>
      <c r="E4878" s="11">
        <v>17</v>
      </c>
      <c r="F4878" s="11">
        <v>22</v>
      </c>
      <c r="G4878" s="11" t="s">
        <v>66</v>
      </c>
      <c r="H4878" s="11" t="s">
        <v>65</v>
      </c>
      <c r="I4878" s="11">
        <v>40.819354531002702</v>
      </c>
      <c r="J4878" s="11">
        <v>-73.871001158690007</v>
      </c>
      <c r="K4878" s="11">
        <v>178</v>
      </c>
      <c r="L4878" s="11">
        <v>64.511464081876895</v>
      </c>
      <c r="M4878" s="11">
        <v>30.139736666137001</v>
      </c>
      <c r="N4878" s="11" t="s">
        <v>54</v>
      </c>
      <c r="O4878" s="11" t="s">
        <v>58</v>
      </c>
      <c r="P4878" s="11">
        <v>0</v>
      </c>
      <c r="Q4878" s="11">
        <v>-0.448584273378069</v>
      </c>
      <c r="R4878" s="11">
        <v>95</v>
      </c>
      <c r="S4878" s="11">
        <v>30</v>
      </c>
      <c r="T4878" s="11">
        <v>416.64163319974</v>
      </c>
      <c r="U4878" s="11">
        <v>28.7231756315403</v>
      </c>
      <c r="V4878" s="11" t="s">
        <v>63</v>
      </c>
    </row>
    <row r="4879" spans="1:22" x14ac:dyDescent="0.3">
      <c r="A4879" s="9">
        <v>45368.934027777803</v>
      </c>
      <c r="B4879" s="10">
        <v>45368</v>
      </c>
      <c r="C4879" s="11">
        <v>2024</v>
      </c>
      <c r="D4879" s="11">
        <v>3</v>
      </c>
      <c r="E4879" s="11">
        <v>17</v>
      </c>
      <c r="F4879" s="11">
        <v>22</v>
      </c>
      <c r="G4879" s="11" t="s">
        <v>66</v>
      </c>
      <c r="H4879" s="11" t="s">
        <v>65</v>
      </c>
      <c r="I4879" s="11">
        <v>40.718823178619097</v>
      </c>
      <c r="J4879" s="11">
        <v>-73.742100554015593</v>
      </c>
      <c r="K4879" s="11">
        <v>70</v>
      </c>
      <c r="L4879" s="11">
        <v>23.9401671992762</v>
      </c>
      <c r="M4879" s="11">
        <v>55.408196137398498</v>
      </c>
      <c r="N4879" s="11" t="s">
        <v>57</v>
      </c>
      <c r="O4879" s="11" t="s">
        <v>61</v>
      </c>
      <c r="P4879" s="11">
        <v>1</v>
      </c>
      <c r="Q4879" s="11">
        <v>-0.92207357961403402</v>
      </c>
      <c r="R4879" s="11">
        <v>92</v>
      </c>
      <c r="S4879" s="11">
        <v>9</v>
      </c>
      <c r="T4879" s="11">
        <v>483.87756539904098</v>
      </c>
      <c r="U4879" s="11">
        <v>6.3988657069476602</v>
      </c>
      <c r="V4879" s="11" t="s">
        <v>56</v>
      </c>
    </row>
    <row r="4880" spans="1:22" x14ac:dyDescent="0.3">
      <c r="A4880" s="9">
        <v>45368.9375</v>
      </c>
      <c r="B4880" s="10">
        <v>45368</v>
      </c>
      <c r="C4880" s="11">
        <v>2024</v>
      </c>
      <c r="D4880" s="11">
        <v>3</v>
      </c>
      <c r="E4880" s="11">
        <v>17</v>
      </c>
      <c r="F4880" s="11">
        <v>22</v>
      </c>
      <c r="G4880" s="11" t="s">
        <v>66</v>
      </c>
      <c r="H4880" s="11" t="s">
        <v>65</v>
      </c>
      <c r="I4880" s="11">
        <v>40.641786936127197</v>
      </c>
      <c r="J4880" s="11">
        <v>-73.750290029009406</v>
      </c>
      <c r="K4880" s="11">
        <v>253</v>
      </c>
      <c r="L4880" s="11">
        <v>52.879420000027899</v>
      </c>
      <c r="M4880" s="11">
        <v>74.948875779394399</v>
      </c>
      <c r="N4880" s="11" t="s">
        <v>57</v>
      </c>
      <c r="O4880" s="11" t="s">
        <v>55</v>
      </c>
      <c r="P4880" s="11">
        <v>0</v>
      </c>
      <c r="Q4880" s="11">
        <v>0.111499084405337</v>
      </c>
      <c r="R4880" s="11">
        <v>74</v>
      </c>
      <c r="S4880" s="11">
        <v>18</v>
      </c>
      <c r="T4880" s="11">
        <v>67.960701223296695</v>
      </c>
      <c r="U4880" s="11">
        <v>14.721851348433599</v>
      </c>
      <c r="V4880" s="11" t="s">
        <v>56</v>
      </c>
    </row>
    <row r="4881" spans="1:22" x14ac:dyDescent="0.3">
      <c r="A4881" s="9">
        <v>45368.940972222197</v>
      </c>
      <c r="B4881" s="10">
        <v>45368</v>
      </c>
      <c r="C4881" s="11">
        <v>2024</v>
      </c>
      <c r="D4881" s="11">
        <v>3</v>
      </c>
      <c r="E4881" s="11">
        <v>17</v>
      </c>
      <c r="F4881" s="11">
        <v>22</v>
      </c>
      <c r="G4881" s="11" t="s">
        <v>66</v>
      </c>
      <c r="H4881" s="11" t="s">
        <v>65</v>
      </c>
      <c r="I4881" s="11">
        <v>40.720159746625299</v>
      </c>
      <c r="J4881" s="11">
        <v>-73.944584463784395</v>
      </c>
      <c r="K4881" s="11">
        <v>103</v>
      </c>
      <c r="L4881" s="11">
        <v>71.555756101460702</v>
      </c>
      <c r="M4881" s="11">
        <v>60.012414120075299</v>
      </c>
      <c r="N4881" s="11" t="s">
        <v>57</v>
      </c>
      <c r="O4881" s="11" t="s">
        <v>58</v>
      </c>
      <c r="P4881" s="11">
        <v>0</v>
      </c>
      <c r="Q4881" s="11">
        <v>-0.87481747536294097</v>
      </c>
      <c r="R4881" s="11">
        <v>94</v>
      </c>
      <c r="S4881" s="11">
        <v>25</v>
      </c>
      <c r="T4881" s="11">
        <v>135.20238772455801</v>
      </c>
      <c r="U4881" s="11">
        <v>11.2562512786909</v>
      </c>
      <c r="V4881" s="11" t="s">
        <v>63</v>
      </c>
    </row>
    <row r="4882" spans="1:22" x14ac:dyDescent="0.3">
      <c r="A4882" s="9">
        <v>45368.944444444503</v>
      </c>
      <c r="B4882" s="10">
        <v>45368</v>
      </c>
      <c r="C4882" s="11">
        <v>2024</v>
      </c>
      <c r="D4882" s="11">
        <v>3</v>
      </c>
      <c r="E4882" s="11">
        <v>17</v>
      </c>
      <c r="F4882" s="11">
        <v>22</v>
      </c>
      <c r="G4882" s="11" t="s">
        <v>66</v>
      </c>
      <c r="H4882" s="11" t="s">
        <v>65</v>
      </c>
      <c r="I4882" s="11">
        <v>40.694642958222602</v>
      </c>
      <c r="J4882" s="11">
        <v>-73.952431319763093</v>
      </c>
      <c r="K4882" s="11">
        <v>295</v>
      </c>
      <c r="L4882" s="11">
        <v>25.929709027199198</v>
      </c>
      <c r="M4882" s="11">
        <v>28.980011904184401</v>
      </c>
      <c r="N4882" s="11" t="s">
        <v>59</v>
      </c>
      <c r="O4882" s="11" t="s">
        <v>55</v>
      </c>
      <c r="P4882" s="11">
        <v>0</v>
      </c>
      <c r="Q4882" s="11">
        <v>0.36225821956530302</v>
      </c>
      <c r="R4882" s="11">
        <v>12</v>
      </c>
      <c r="S4882" s="11">
        <v>25</v>
      </c>
      <c r="T4882" s="11">
        <v>259.93142201817398</v>
      </c>
      <c r="U4882" s="11">
        <v>7.6599737693771299</v>
      </c>
      <c r="V4882" s="11" t="s">
        <v>56</v>
      </c>
    </row>
    <row r="4883" spans="1:22" x14ac:dyDescent="0.3">
      <c r="A4883" s="9">
        <v>45368.947916666701</v>
      </c>
      <c r="B4883" s="10">
        <v>45368</v>
      </c>
      <c r="C4883" s="11">
        <v>2024</v>
      </c>
      <c r="D4883" s="11">
        <v>3</v>
      </c>
      <c r="E4883" s="11">
        <v>17</v>
      </c>
      <c r="F4883" s="11">
        <v>22</v>
      </c>
      <c r="G4883" s="11" t="s">
        <v>66</v>
      </c>
      <c r="H4883" s="11" t="s">
        <v>65</v>
      </c>
      <c r="I4883" s="11">
        <v>40.812310146275301</v>
      </c>
      <c r="J4883" s="11">
        <v>-73.736094460811898</v>
      </c>
      <c r="K4883" s="11">
        <v>264</v>
      </c>
      <c r="L4883" s="11">
        <v>29.1443911172823</v>
      </c>
      <c r="M4883" s="11">
        <v>22.956843161657002</v>
      </c>
      <c r="N4883" s="11" t="s">
        <v>59</v>
      </c>
      <c r="O4883" s="11" t="s">
        <v>61</v>
      </c>
      <c r="P4883" s="11">
        <v>0</v>
      </c>
      <c r="Q4883" s="11">
        <v>0.96953404285014699</v>
      </c>
      <c r="R4883" s="11">
        <v>23</v>
      </c>
      <c r="S4883" s="11">
        <v>2</v>
      </c>
      <c r="T4883" s="11">
        <v>393.238699877562</v>
      </c>
      <c r="U4883" s="11">
        <v>20.9808044514096</v>
      </c>
      <c r="V4883" s="11" t="s">
        <v>56</v>
      </c>
    </row>
    <row r="4884" spans="1:22" x14ac:dyDescent="0.3">
      <c r="A4884" s="9">
        <v>45368.951388888898</v>
      </c>
      <c r="B4884" s="10">
        <v>45368</v>
      </c>
      <c r="C4884" s="11">
        <v>2024</v>
      </c>
      <c r="D4884" s="11">
        <v>3</v>
      </c>
      <c r="E4884" s="11">
        <v>17</v>
      </c>
      <c r="F4884" s="11">
        <v>22</v>
      </c>
      <c r="G4884" s="11" t="s">
        <v>66</v>
      </c>
      <c r="H4884" s="11" t="s">
        <v>65</v>
      </c>
      <c r="I4884" s="11">
        <v>40.683729392986301</v>
      </c>
      <c r="J4884" s="11">
        <v>-73.851735369362302</v>
      </c>
      <c r="K4884" s="11">
        <v>231</v>
      </c>
      <c r="L4884" s="11">
        <v>77.770001656219193</v>
      </c>
      <c r="M4884" s="11">
        <v>82.204794904833605</v>
      </c>
      <c r="N4884" s="11" t="s">
        <v>59</v>
      </c>
      <c r="O4884" s="11" t="s">
        <v>55</v>
      </c>
      <c r="P4884" s="11">
        <v>0</v>
      </c>
      <c r="Q4884" s="11">
        <v>-0.73299291799164101</v>
      </c>
      <c r="R4884" s="11">
        <v>64</v>
      </c>
      <c r="S4884" s="11">
        <v>36</v>
      </c>
      <c r="T4884" s="11">
        <v>493.79923791790998</v>
      </c>
      <c r="U4884" s="11">
        <v>6.83229827090305</v>
      </c>
      <c r="V4884" s="11" t="s">
        <v>56</v>
      </c>
    </row>
    <row r="4885" spans="1:22" x14ac:dyDescent="0.3">
      <c r="A4885" s="9">
        <v>45368.954861111102</v>
      </c>
      <c r="B4885" s="10">
        <v>45368</v>
      </c>
      <c r="C4885" s="11">
        <v>2024</v>
      </c>
      <c r="D4885" s="11">
        <v>3</v>
      </c>
      <c r="E4885" s="11">
        <v>17</v>
      </c>
      <c r="F4885" s="11">
        <v>22</v>
      </c>
      <c r="G4885" s="11" t="s">
        <v>66</v>
      </c>
      <c r="H4885" s="11" t="s">
        <v>65</v>
      </c>
      <c r="I4885" s="11">
        <v>40.849976868627202</v>
      </c>
      <c r="J4885" s="11">
        <v>-73.931479464034297</v>
      </c>
      <c r="K4885" s="11">
        <v>51</v>
      </c>
      <c r="L4885" s="11">
        <v>42.5849663190074</v>
      </c>
      <c r="M4885" s="11">
        <v>60.335117289187103</v>
      </c>
      <c r="N4885" s="11" t="s">
        <v>54</v>
      </c>
      <c r="O4885" s="11" t="s">
        <v>58</v>
      </c>
      <c r="P4885" s="11">
        <v>0</v>
      </c>
      <c r="Q4885" s="11">
        <v>0.58498924804854302</v>
      </c>
      <c r="R4885" s="11">
        <v>49</v>
      </c>
      <c r="S4885" s="11">
        <v>46</v>
      </c>
      <c r="T4885" s="11">
        <v>356.684185520011</v>
      </c>
      <c r="U4885" s="11">
        <v>18.606540638502</v>
      </c>
      <c r="V4885" s="11" t="s">
        <v>63</v>
      </c>
    </row>
    <row r="4886" spans="1:22" x14ac:dyDescent="0.3">
      <c r="A4886" s="9">
        <v>45368.958333333299</v>
      </c>
      <c r="B4886" s="10">
        <v>45368</v>
      </c>
      <c r="C4886" s="11">
        <v>2024</v>
      </c>
      <c r="D4886" s="11">
        <v>3</v>
      </c>
      <c r="E4886" s="11">
        <v>17</v>
      </c>
      <c r="F4886" s="11">
        <v>23</v>
      </c>
      <c r="G4886" s="11" t="s">
        <v>66</v>
      </c>
      <c r="H4886" s="11" t="s">
        <v>65</v>
      </c>
      <c r="I4886" s="11">
        <v>40.825645469071297</v>
      </c>
      <c r="J4886" s="11">
        <v>-73.820441560976903</v>
      </c>
      <c r="K4886" s="11">
        <v>210</v>
      </c>
      <c r="L4886" s="11">
        <v>17.2945500779702</v>
      </c>
      <c r="M4886" s="11">
        <v>84.590024902042302</v>
      </c>
      <c r="N4886" s="11" t="s">
        <v>54</v>
      </c>
      <c r="O4886" s="11" t="s">
        <v>61</v>
      </c>
      <c r="P4886" s="11">
        <v>0</v>
      </c>
      <c r="Q4886" s="11">
        <v>0.69625077564013405</v>
      </c>
      <c r="R4886" s="11">
        <v>80</v>
      </c>
      <c r="S4886" s="11">
        <v>25</v>
      </c>
      <c r="T4886" s="11">
        <v>345.793910327145</v>
      </c>
      <c r="U4886" s="11">
        <v>28.770489575841701</v>
      </c>
      <c r="V4886" s="11" t="s">
        <v>56</v>
      </c>
    </row>
    <row r="4887" spans="1:22" x14ac:dyDescent="0.3">
      <c r="A4887" s="9">
        <v>45368.961805555598</v>
      </c>
      <c r="B4887" s="10">
        <v>45368</v>
      </c>
      <c r="C4887" s="11">
        <v>2024</v>
      </c>
      <c r="D4887" s="11">
        <v>3</v>
      </c>
      <c r="E4887" s="11">
        <v>17</v>
      </c>
      <c r="F4887" s="11">
        <v>23</v>
      </c>
      <c r="G4887" s="11" t="s">
        <v>66</v>
      </c>
      <c r="H4887" s="11" t="s">
        <v>65</v>
      </c>
      <c r="I4887" s="11">
        <v>40.7081127858944</v>
      </c>
      <c r="J4887" s="11">
        <v>-73.739213720379794</v>
      </c>
      <c r="K4887" s="11">
        <v>208</v>
      </c>
      <c r="L4887" s="11">
        <v>11.000993665984099</v>
      </c>
      <c r="M4887" s="11">
        <v>61.550246290930403</v>
      </c>
      <c r="N4887" s="11" t="s">
        <v>54</v>
      </c>
      <c r="O4887" s="11" t="s">
        <v>61</v>
      </c>
      <c r="P4887" s="11">
        <v>0</v>
      </c>
      <c r="Q4887" s="11">
        <v>-0.33336593341618997</v>
      </c>
      <c r="R4887" s="11">
        <v>92</v>
      </c>
      <c r="S4887" s="11">
        <v>1</v>
      </c>
      <c r="T4887" s="11">
        <v>364.58005889981598</v>
      </c>
      <c r="U4887" s="11">
        <v>17.421330323335301</v>
      </c>
      <c r="V4887" s="11" t="s">
        <v>56</v>
      </c>
    </row>
    <row r="4888" spans="1:22" x14ac:dyDescent="0.3">
      <c r="A4888" s="9">
        <v>45368.965277777803</v>
      </c>
      <c r="B4888" s="10">
        <v>45368</v>
      </c>
      <c r="C4888" s="11">
        <v>2024</v>
      </c>
      <c r="D4888" s="11">
        <v>3</v>
      </c>
      <c r="E4888" s="11">
        <v>17</v>
      </c>
      <c r="F4888" s="11">
        <v>23</v>
      </c>
      <c r="G4888" s="11" t="s">
        <v>66</v>
      </c>
      <c r="H4888" s="11" t="s">
        <v>65</v>
      </c>
      <c r="I4888" s="11">
        <v>40.6387352538245</v>
      </c>
      <c r="J4888" s="11">
        <v>-73.915548238483296</v>
      </c>
      <c r="K4888" s="11">
        <v>63</v>
      </c>
      <c r="L4888" s="11">
        <v>33.501283281637697</v>
      </c>
      <c r="M4888" s="11">
        <v>39.902102780625199</v>
      </c>
      <c r="N4888" s="11" t="s">
        <v>54</v>
      </c>
      <c r="O4888" s="11" t="s">
        <v>58</v>
      </c>
      <c r="P4888" s="11">
        <v>0</v>
      </c>
      <c r="Q4888" s="11">
        <v>-0.56463208826573696</v>
      </c>
      <c r="R4888" s="11">
        <v>20</v>
      </c>
      <c r="S4888" s="11">
        <v>4</v>
      </c>
      <c r="T4888" s="11">
        <v>309.74084815365501</v>
      </c>
      <c r="U4888" s="11">
        <v>28.923698001703801</v>
      </c>
      <c r="V4888" s="11" t="s">
        <v>63</v>
      </c>
    </row>
    <row r="4889" spans="1:22" x14ac:dyDescent="0.3">
      <c r="A4889" s="9">
        <v>45368.96875</v>
      </c>
      <c r="B4889" s="10">
        <v>45368</v>
      </c>
      <c r="C4889" s="11">
        <v>2024</v>
      </c>
      <c r="D4889" s="11">
        <v>3</v>
      </c>
      <c r="E4889" s="11">
        <v>17</v>
      </c>
      <c r="F4889" s="11">
        <v>23</v>
      </c>
      <c r="G4889" s="11" t="s">
        <v>66</v>
      </c>
      <c r="H4889" s="11" t="s">
        <v>65</v>
      </c>
      <c r="I4889" s="11">
        <v>40.614288362694701</v>
      </c>
      <c r="J4889" s="11">
        <v>-73.803101321324306</v>
      </c>
      <c r="K4889" s="11">
        <v>28</v>
      </c>
      <c r="L4889" s="11">
        <v>34.3049564516243</v>
      </c>
      <c r="M4889" s="11">
        <v>99.999728983420397</v>
      </c>
      <c r="N4889" s="11" t="s">
        <v>57</v>
      </c>
      <c r="O4889" s="11" t="s">
        <v>61</v>
      </c>
      <c r="P4889" s="11">
        <v>0</v>
      </c>
      <c r="Q4889" s="11">
        <v>0.46127106842146898</v>
      </c>
      <c r="R4889" s="11">
        <v>88</v>
      </c>
      <c r="S4889" s="11">
        <v>10</v>
      </c>
      <c r="T4889" s="11">
        <v>250.138115134891</v>
      </c>
      <c r="U4889" s="11">
        <v>26.6452279984066</v>
      </c>
      <c r="V4889" s="11" t="s">
        <v>56</v>
      </c>
    </row>
    <row r="4890" spans="1:22" x14ac:dyDescent="0.3">
      <c r="A4890" s="9">
        <v>45368.972222222197</v>
      </c>
      <c r="B4890" s="10">
        <v>45368</v>
      </c>
      <c r="C4890" s="11">
        <v>2024</v>
      </c>
      <c r="D4890" s="11">
        <v>3</v>
      </c>
      <c r="E4890" s="11">
        <v>17</v>
      </c>
      <c r="F4890" s="11">
        <v>23</v>
      </c>
      <c r="G4890" s="11" t="s">
        <v>66</v>
      </c>
      <c r="H4890" s="11" t="s">
        <v>65</v>
      </c>
      <c r="I4890" s="11">
        <v>40.857506021986097</v>
      </c>
      <c r="J4890" s="11">
        <v>-73.757732311977307</v>
      </c>
      <c r="K4890" s="11">
        <v>193</v>
      </c>
      <c r="L4890" s="11">
        <v>18.4971431156929</v>
      </c>
      <c r="M4890" s="11">
        <v>40.061802388794497</v>
      </c>
      <c r="N4890" s="11" t="s">
        <v>57</v>
      </c>
      <c r="O4890" s="11" t="s">
        <v>58</v>
      </c>
      <c r="P4890" s="11">
        <v>0</v>
      </c>
      <c r="Q4890" s="11">
        <v>-0.90358154045045502</v>
      </c>
      <c r="R4890" s="11">
        <v>97</v>
      </c>
      <c r="S4890" s="11">
        <v>38</v>
      </c>
      <c r="T4890" s="11">
        <v>163.39605458023499</v>
      </c>
      <c r="U4890" s="11">
        <v>10.4781101755562</v>
      </c>
      <c r="V4890" s="11" t="s">
        <v>56</v>
      </c>
    </row>
    <row r="4891" spans="1:22" x14ac:dyDescent="0.3">
      <c r="A4891" s="9">
        <v>45368.975694444503</v>
      </c>
      <c r="B4891" s="10">
        <v>45368</v>
      </c>
      <c r="C4891" s="11">
        <v>2024</v>
      </c>
      <c r="D4891" s="11">
        <v>3</v>
      </c>
      <c r="E4891" s="11">
        <v>17</v>
      </c>
      <c r="F4891" s="11">
        <v>23</v>
      </c>
      <c r="G4891" s="11" t="s">
        <v>66</v>
      </c>
      <c r="H4891" s="11" t="s">
        <v>65</v>
      </c>
      <c r="I4891" s="11">
        <v>40.743563270780903</v>
      </c>
      <c r="J4891" s="11">
        <v>-73.881511813111501</v>
      </c>
      <c r="K4891" s="11">
        <v>198</v>
      </c>
      <c r="L4891" s="11">
        <v>45.923237808837797</v>
      </c>
      <c r="M4891" s="11">
        <v>51.351426863872199</v>
      </c>
      <c r="N4891" s="11" t="s">
        <v>54</v>
      </c>
      <c r="O4891" s="11" t="s">
        <v>61</v>
      </c>
      <c r="P4891" s="11">
        <v>0</v>
      </c>
      <c r="Q4891" s="11">
        <v>0.61611782307797203</v>
      </c>
      <c r="R4891" s="11">
        <v>7</v>
      </c>
      <c r="S4891" s="11">
        <v>44</v>
      </c>
      <c r="T4891" s="11">
        <v>54.137375188850498</v>
      </c>
      <c r="U4891" s="11">
        <v>15.866126157494101</v>
      </c>
      <c r="V4891" s="11" t="s">
        <v>63</v>
      </c>
    </row>
    <row r="4892" spans="1:22" x14ac:dyDescent="0.3">
      <c r="A4892" s="9">
        <v>45368.979166666701</v>
      </c>
      <c r="B4892" s="10">
        <v>45368</v>
      </c>
      <c r="C4892" s="11">
        <v>2024</v>
      </c>
      <c r="D4892" s="11">
        <v>3</v>
      </c>
      <c r="E4892" s="11">
        <v>17</v>
      </c>
      <c r="F4892" s="11">
        <v>23</v>
      </c>
      <c r="G4892" s="11" t="s">
        <v>66</v>
      </c>
      <c r="H4892" s="11" t="s">
        <v>65</v>
      </c>
      <c r="I4892" s="11">
        <v>40.823007871574703</v>
      </c>
      <c r="J4892" s="11">
        <v>-73.853225244581395</v>
      </c>
      <c r="K4892" s="11">
        <v>76</v>
      </c>
      <c r="L4892" s="11">
        <v>62.474725031378803</v>
      </c>
      <c r="M4892" s="11">
        <v>92.776884412450897</v>
      </c>
      <c r="N4892" s="11" t="s">
        <v>57</v>
      </c>
      <c r="O4892" s="11" t="s">
        <v>58</v>
      </c>
      <c r="P4892" s="11">
        <v>0</v>
      </c>
      <c r="Q4892" s="11">
        <v>-0.820555235954602</v>
      </c>
      <c r="R4892" s="11">
        <v>93</v>
      </c>
      <c r="S4892" s="11">
        <v>7</v>
      </c>
      <c r="T4892" s="11">
        <v>237.55206319976901</v>
      </c>
      <c r="U4892" s="11">
        <v>19.232594333286901</v>
      </c>
      <c r="V4892" s="11" t="s">
        <v>56</v>
      </c>
    </row>
    <row r="4893" spans="1:22" x14ac:dyDescent="0.3">
      <c r="A4893" s="9">
        <v>45368.982638888898</v>
      </c>
      <c r="B4893" s="10">
        <v>45368</v>
      </c>
      <c r="C4893" s="11">
        <v>2024</v>
      </c>
      <c r="D4893" s="11">
        <v>3</v>
      </c>
      <c r="E4893" s="11">
        <v>17</v>
      </c>
      <c r="F4893" s="11">
        <v>23</v>
      </c>
      <c r="G4893" s="11" t="s">
        <v>66</v>
      </c>
      <c r="H4893" s="11" t="s">
        <v>65</v>
      </c>
      <c r="I4893" s="11">
        <v>40.624078107326802</v>
      </c>
      <c r="J4893" s="11">
        <v>-73.819764437456698</v>
      </c>
      <c r="K4893" s="11">
        <v>15</v>
      </c>
      <c r="L4893" s="11">
        <v>79.464946770012503</v>
      </c>
      <c r="M4893" s="11">
        <v>80.950208192370894</v>
      </c>
      <c r="N4893" s="11" t="s">
        <v>59</v>
      </c>
      <c r="O4893" s="11" t="s">
        <v>55</v>
      </c>
      <c r="P4893" s="11">
        <v>1</v>
      </c>
      <c r="Q4893" s="11">
        <v>-0.259627596315677</v>
      </c>
      <c r="R4893" s="11">
        <v>25</v>
      </c>
      <c r="S4893" s="11">
        <v>30</v>
      </c>
      <c r="T4893" s="11">
        <v>156.50092754518801</v>
      </c>
      <c r="U4893" s="11">
        <v>28.755430713932402</v>
      </c>
      <c r="V4893" s="11" t="s">
        <v>56</v>
      </c>
    </row>
    <row r="4894" spans="1:22" x14ac:dyDescent="0.3">
      <c r="A4894" s="9">
        <v>45368.986111111102</v>
      </c>
      <c r="B4894" s="10">
        <v>45368</v>
      </c>
      <c r="C4894" s="11">
        <v>2024</v>
      </c>
      <c r="D4894" s="11">
        <v>3</v>
      </c>
      <c r="E4894" s="11">
        <v>17</v>
      </c>
      <c r="F4894" s="11">
        <v>23</v>
      </c>
      <c r="G4894" s="11" t="s">
        <v>66</v>
      </c>
      <c r="H4894" s="11" t="s">
        <v>65</v>
      </c>
      <c r="I4894" s="11">
        <v>40.7294252455643</v>
      </c>
      <c r="J4894" s="11">
        <v>-73.971614474065902</v>
      </c>
      <c r="K4894" s="11">
        <v>90</v>
      </c>
      <c r="L4894" s="11">
        <v>37.061554518479802</v>
      </c>
      <c r="M4894" s="11">
        <v>97.7453627290311</v>
      </c>
      <c r="N4894" s="11" t="s">
        <v>54</v>
      </c>
      <c r="O4894" s="11" t="s">
        <v>55</v>
      </c>
      <c r="P4894" s="11">
        <v>1</v>
      </c>
      <c r="Q4894" s="11">
        <v>0.77307184410348395</v>
      </c>
      <c r="R4894" s="11">
        <v>97</v>
      </c>
      <c r="S4894" s="11">
        <v>17</v>
      </c>
      <c r="T4894" s="11">
        <v>338.42035691386701</v>
      </c>
      <c r="U4894" s="11">
        <v>19.6868534441817</v>
      </c>
      <c r="V4894" s="11" t="s">
        <v>56</v>
      </c>
    </row>
    <row r="4895" spans="1:22" x14ac:dyDescent="0.3">
      <c r="A4895" s="9">
        <v>45368.989583333299</v>
      </c>
      <c r="B4895" s="10">
        <v>45368</v>
      </c>
      <c r="C4895" s="11">
        <v>2024</v>
      </c>
      <c r="D4895" s="11">
        <v>3</v>
      </c>
      <c r="E4895" s="11">
        <v>17</v>
      </c>
      <c r="F4895" s="11">
        <v>23</v>
      </c>
      <c r="G4895" s="11" t="s">
        <v>66</v>
      </c>
      <c r="H4895" s="11" t="s">
        <v>65</v>
      </c>
      <c r="I4895" s="11">
        <v>40.744903149116297</v>
      </c>
      <c r="J4895" s="11">
        <v>-73.897843700188901</v>
      </c>
      <c r="K4895" s="11">
        <v>197</v>
      </c>
      <c r="L4895" s="11">
        <v>59.434608396713898</v>
      </c>
      <c r="M4895" s="11">
        <v>28.657065204831699</v>
      </c>
      <c r="N4895" s="11" t="s">
        <v>54</v>
      </c>
      <c r="O4895" s="11" t="s">
        <v>61</v>
      </c>
      <c r="P4895" s="11">
        <v>0</v>
      </c>
      <c r="Q4895" s="11">
        <v>0.77740374380748201</v>
      </c>
      <c r="R4895" s="11">
        <v>8</v>
      </c>
      <c r="S4895" s="11">
        <v>27</v>
      </c>
      <c r="T4895" s="11">
        <v>184.217591381087</v>
      </c>
      <c r="U4895" s="11">
        <v>27.137895265283099</v>
      </c>
      <c r="V4895" s="11" t="s">
        <v>63</v>
      </c>
    </row>
    <row r="4896" spans="1:22" x14ac:dyDescent="0.3">
      <c r="A4896" s="9">
        <v>45368.993055555598</v>
      </c>
      <c r="B4896" s="10">
        <v>45368</v>
      </c>
      <c r="C4896" s="11">
        <v>2024</v>
      </c>
      <c r="D4896" s="11">
        <v>3</v>
      </c>
      <c r="E4896" s="11">
        <v>17</v>
      </c>
      <c r="F4896" s="11">
        <v>23</v>
      </c>
      <c r="G4896" s="11" t="s">
        <v>66</v>
      </c>
      <c r="H4896" s="11" t="s">
        <v>65</v>
      </c>
      <c r="I4896" s="11">
        <v>40.612043078414402</v>
      </c>
      <c r="J4896" s="11">
        <v>-73.839813072615897</v>
      </c>
      <c r="K4896" s="11">
        <v>180</v>
      </c>
      <c r="L4896" s="11">
        <v>8.3901802612361305</v>
      </c>
      <c r="M4896" s="11">
        <v>36.615253777598902</v>
      </c>
      <c r="N4896" s="11" t="s">
        <v>57</v>
      </c>
      <c r="O4896" s="11" t="s">
        <v>60</v>
      </c>
      <c r="P4896" s="11">
        <v>0</v>
      </c>
      <c r="Q4896" s="11">
        <v>-0.49281542289522301</v>
      </c>
      <c r="R4896" s="11">
        <v>86</v>
      </c>
      <c r="S4896" s="11">
        <v>27</v>
      </c>
      <c r="T4896" s="11">
        <v>70.866181708115803</v>
      </c>
      <c r="U4896" s="11">
        <v>19.603430285752101</v>
      </c>
      <c r="V4896" s="11" t="s">
        <v>56</v>
      </c>
    </row>
    <row r="4897" spans="1:22" x14ac:dyDescent="0.3">
      <c r="A4897" s="9">
        <v>45368.996527777803</v>
      </c>
      <c r="B4897" s="10">
        <v>45368</v>
      </c>
      <c r="C4897" s="11">
        <v>2024</v>
      </c>
      <c r="D4897" s="11">
        <v>3</v>
      </c>
      <c r="E4897" s="11">
        <v>17</v>
      </c>
      <c r="F4897" s="11">
        <v>23</v>
      </c>
      <c r="G4897" s="11" t="s">
        <v>66</v>
      </c>
      <c r="H4897" s="11" t="s">
        <v>65</v>
      </c>
      <c r="I4897" s="11">
        <v>40.650540726828403</v>
      </c>
      <c r="J4897" s="11">
        <v>-73.920995842882505</v>
      </c>
      <c r="K4897" s="11">
        <v>245</v>
      </c>
      <c r="L4897" s="11">
        <v>28.546023333745399</v>
      </c>
      <c r="M4897" s="11">
        <v>13.653744388595401</v>
      </c>
      <c r="N4897" s="11" t="s">
        <v>59</v>
      </c>
      <c r="O4897" s="11" t="s">
        <v>58</v>
      </c>
      <c r="P4897" s="11">
        <v>0</v>
      </c>
      <c r="Q4897" s="11">
        <v>-0.169237468874088</v>
      </c>
      <c r="R4897" s="11">
        <v>81</v>
      </c>
      <c r="S4897" s="11">
        <v>42</v>
      </c>
      <c r="T4897" s="11">
        <v>252.761591546343</v>
      </c>
      <c r="U4897" s="11">
        <v>16.027499436934601</v>
      </c>
      <c r="V4897" s="11" t="s">
        <v>56</v>
      </c>
    </row>
    <row r="4898" spans="1:22" x14ac:dyDescent="0.3">
      <c r="A4898" s="9">
        <v>45369</v>
      </c>
      <c r="B4898" s="10">
        <v>45369</v>
      </c>
      <c r="C4898" s="11">
        <v>2024</v>
      </c>
      <c r="D4898" s="11">
        <v>3</v>
      </c>
      <c r="E4898" s="11">
        <v>18</v>
      </c>
      <c r="F4898" s="11">
        <v>0</v>
      </c>
      <c r="G4898" s="11" t="s">
        <v>67</v>
      </c>
      <c r="H4898" s="11" t="s">
        <v>53</v>
      </c>
      <c r="I4898" s="11">
        <v>40.821496849630101</v>
      </c>
      <c r="J4898" s="11">
        <v>-73.713807449045305</v>
      </c>
      <c r="K4898" s="11">
        <v>121</v>
      </c>
      <c r="L4898" s="11">
        <v>26.187416047900999</v>
      </c>
      <c r="M4898" s="11">
        <v>19.3226252445839</v>
      </c>
      <c r="N4898" s="11" t="s">
        <v>54</v>
      </c>
      <c r="O4898" s="11" t="s">
        <v>60</v>
      </c>
      <c r="P4898" s="11">
        <v>0</v>
      </c>
      <c r="Q4898" s="11">
        <v>-0.16533513434397401</v>
      </c>
      <c r="R4898" s="11">
        <v>53</v>
      </c>
      <c r="S4898" s="11">
        <v>39</v>
      </c>
      <c r="T4898" s="11">
        <v>96.850827962380606</v>
      </c>
      <c r="U4898" s="11">
        <v>9.3713112776989096</v>
      </c>
      <c r="V4898" s="11" t="s">
        <v>63</v>
      </c>
    </row>
    <row r="4899" spans="1:22" x14ac:dyDescent="0.3">
      <c r="A4899" s="9">
        <v>45369.003472222197</v>
      </c>
      <c r="B4899" s="10">
        <v>45369</v>
      </c>
      <c r="C4899" s="11">
        <v>2024</v>
      </c>
      <c r="D4899" s="11">
        <v>3</v>
      </c>
      <c r="E4899" s="11">
        <v>18</v>
      </c>
      <c r="F4899" s="11">
        <v>0</v>
      </c>
      <c r="G4899" s="11" t="s">
        <v>67</v>
      </c>
      <c r="H4899" s="11" t="s">
        <v>53</v>
      </c>
      <c r="I4899" s="11">
        <v>40.888507675949697</v>
      </c>
      <c r="J4899" s="11">
        <v>-73.791882517967196</v>
      </c>
      <c r="K4899" s="11">
        <v>234</v>
      </c>
      <c r="L4899" s="11">
        <v>77.186331705755805</v>
      </c>
      <c r="M4899" s="11">
        <v>18.077024795082799</v>
      </c>
      <c r="N4899" s="11" t="s">
        <v>57</v>
      </c>
      <c r="O4899" s="11" t="s">
        <v>55</v>
      </c>
      <c r="P4899" s="11">
        <v>1</v>
      </c>
      <c r="Q4899" s="11">
        <v>-0.35903842217026799</v>
      </c>
      <c r="R4899" s="11">
        <v>68</v>
      </c>
      <c r="S4899" s="11">
        <v>42</v>
      </c>
      <c r="T4899" s="11">
        <v>190.755860270178</v>
      </c>
      <c r="U4899" s="11">
        <v>26.831865639698002</v>
      </c>
      <c r="V4899" s="11" t="s">
        <v>56</v>
      </c>
    </row>
    <row r="4900" spans="1:22" x14ac:dyDescent="0.3">
      <c r="A4900" s="9">
        <v>45369.006944444503</v>
      </c>
      <c r="B4900" s="10">
        <v>45369</v>
      </c>
      <c r="C4900" s="11">
        <v>2024</v>
      </c>
      <c r="D4900" s="11">
        <v>3</v>
      </c>
      <c r="E4900" s="11">
        <v>18</v>
      </c>
      <c r="F4900" s="11">
        <v>0</v>
      </c>
      <c r="G4900" s="11" t="s">
        <v>67</v>
      </c>
      <c r="H4900" s="11" t="s">
        <v>53</v>
      </c>
      <c r="I4900" s="11">
        <v>40.736707940925903</v>
      </c>
      <c r="J4900" s="11">
        <v>-73.863086089546499</v>
      </c>
      <c r="K4900" s="11">
        <v>282</v>
      </c>
      <c r="L4900" s="11">
        <v>40.621109948419502</v>
      </c>
      <c r="M4900" s="11">
        <v>74.539200444425703</v>
      </c>
      <c r="N4900" s="11" t="s">
        <v>57</v>
      </c>
      <c r="O4900" s="11" t="s">
        <v>55</v>
      </c>
      <c r="P4900" s="11">
        <v>1</v>
      </c>
      <c r="Q4900" s="11">
        <v>0.95737243769521696</v>
      </c>
      <c r="R4900" s="11">
        <v>29</v>
      </c>
      <c r="S4900" s="11">
        <v>44</v>
      </c>
      <c r="T4900" s="11">
        <v>189.17176253107601</v>
      </c>
      <c r="U4900" s="11">
        <v>23.2947315736495</v>
      </c>
      <c r="V4900" s="11" t="s">
        <v>56</v>
      </c>
    </row>
    <row r="4901" spans="1:22" x14ac:dyDescent="0.3">
      <c r="A4901" s="9">
        <v>45369.010416666701</v>
      </c>
      <c r="B4901" s="10">
        <v>45369</v>
      </c>
      <c r="C4901" s="11">
        <v>2024</v>
      </c>
      <c r="D4901" s="11">
        <v>3</v>
      </c>
      <c r="E4901" s="11">
        <v>18</v>
      </c>
      <c r="F4901" s="11">
        <v>0</v>
      </c>
      <c r="G4901" s="11" t="s">
        <v>67</v>
      </c>
      <c r="H4901" s="11" t="s">
        <v>53</v>
      </c>
      <c r="I4901" s="11">
        <v>40.610503338961799</v>
      </c>
      <c r="J4901" s="11">
        <v>-73.830099876762503</v>
      </c>
      <c r="K4901" s="11">
        <v>184</v>
      </c>
      <c r="L4901" s="11">
        <v>8.0380454243444799</v>
      </c>
      <c r="M4901" s="11">
        <v>95.732666470850802</v>
      </c>
      <c r="N4901" s="11" t="s">
        <v>57</v>
      </c>
      <c r="O4901" s="11" t="s">
        <v>58</v>
      </c>
      <c r="P4901" s="11">
        <v>0</v>
      </c>
      <c r="Q4901" s="11">
        <v>0.67906377329303103</v>
      </c>
      <c r="R4901" s="11">
        <v>16</v>
      </c>
      <c r="S4901" s="11">
        <v>27</v>
      </c>
      <c r="T4901" s="11">
        <v>328.35585755762901</v>
      </c>
      <c r="U4901" s="11">
        <v>17.561366670478101</v>
      </c>
      <c r="V4901" s="11" t="s">
        <v>56</v>
      </c>
    </row>
    <row r="4902" spans="1:22" x14ac:dyDescent="0.3">
      <c r="A4902" s="9">
        <v>45369.013888888898</v>
      </c>
      <c r="B4902" s="10">
        <v>45369</v>
      </c>
      <c r="C4902" s="11">
        <v>2024</v>
      </c>
      <c r="D4902" s="11">
        <v>3</v>
      </c>
      <c r="E4902" s="11">
        <v>18</v>
      </c>
      <c r="F4902" s="11">
        <v>0</v>
      </c>
      <c r="G4902" s="11" t="s">
        <v>67</v>
      </c>
      <c r="H4902" s="11" t="s">
        <v>53</v>
      </c>
      <c r="I4902" s="11">
        <v>40.6396243802591</v>
      </c>
      <c r="J4902" s="11">
        <v>-73.977940752328905</v>
      </c>
      <c r="K4902" s="11">
        <v>133</v>
      </c>
      <c r="L4902" s="11">
        <v>10.655572616079001</v>
      </c>
      <c r="M4902" s="11">
        <v>23.116530827885398</v>
      </c>
      <c r="N4902" s="11" t="s">
        <v>57</v>
      </c>
      <c r="O4902" s="11" t="s">
        <v>60</v>
      </c>
      <c r="P4902" s="11">
        <v>0</v>
      </c>
      <c r="Q4902" s="11">
        <v>0.53185103350030005</v>
      </c>
      <c r="R4902" s="11">
        <v>37</v>
      </c>
      <c r="S4902" s="11">
        <v>39</v>
      </c>
      <c r="T4902" s="11">
        <v>91.026069758278894</v>
      </c>
      <c r="U4902" s="11">
        <v>22.625116296024999</v>
      </c>
      <c r="V4902" s="11" t="s">
        <v>56</v>
      </c>
    </row>
    <row r="4903" spans="1:22" x14ac:dyDescent="0.3">
      <c r="A4903" s="9">
        <v>45369.017361111102</v>
      </c>
      <c r="B4903" s="10">
        <v>45369</v>
      </c>
      <c r="C4903" s="11">
        <v>2024</v>
      </c>
      <c r="D4903" s="11">
        <v>3</v>
      </c>
      <c r="E4903" s="11">
        <v>18</v>
      </c>
      <c r="F4903" s="11">
        <v>0</v>
      </c>
      <c r="G4903" s="11" t="s">
        <v>67</v>
      </c>
      <c r="H4903" s="11" t="s">
        <v>53</v>
      </c>
      <c r="I4903" s="11">
        <v>40.830904737872999</v>
      </c>
      <c r="J4903" s="11">
        <v>-73.878731974740106</v>
      </c>
      <c r="K4903" s="11">
        <v>207</v>
      </c>
      <c r="L4903" s="11">
        <v>6.2196297153711297</v>
      </c>
      <c r="M4903" s="11">
        <v>44.283785220015197</v>
      </c>
      <c r="N4903" s="11" t="s">
        <v>59</v>
      </c>
      <c r="O4903" s="11" t="s">
        <v>55</v>
      </c>
      <c r="P4903" s="11">
        <v>0</v>
      </c>
      <c r="Q4903" s="11">
        <v>-5.6077133801483298E-2</v>
      </c>
      <c r="R4903" s="11">
        <v>98</v>
      </c>
      <c r="S4903" s="11">
        <v>46</v>
      </c>
      <c r="T4903" s="11">
        <v>440.22709279023297</v>
      </c>
      <c r="U4903" s="11">
        <v>26.284063556769802</v>
      </c>
      <c r="V4903" s="11" t="s">
        <v>56</v>
      </c>
    </row>
    <row r="4904" spans="1:22" x14ac:dyDescent="0.3">
      <c r="A4904" s="9">
        <v>45369.020833333299</v>
      </c>
      <c r="B4904" s="10">
        <v>45369</v>
      </c>
      <c r="C4904" s="11">
        <v>2024</v>
      </c>
      <c r="D4904" s="11">
        <v>3</v>
      </c>
      <c r="E4904" s="11">
        <v>18</v>
      </c>
      <c r="F4904" s="11">
        <v>0</v>
      </c>
      <c r="G4904" s="11" t="s">
        <v>67</v>
      </c>
      <c r="H4904" s="11" t="s">
        <v>53</v>
      </c>
      <c r="I4904" s="11">
        <v>40.645320274081001</v>
      </c>
      <c r="J4904" s="11">
        <v>-73.826193954895501</v>
      </c>
      <c r="K4904" s="11">
        <v>186</v>
      </c>
      <c r="L4904" s="11">
        <v>25.226500089740501</v>
      </c>
      <c r="M4904" s="11">
        <v>48.035111594817998</v>
      </c>
      <c r="N4904" s="11" t="s">
        <v>54</v>
      </c>
      <c r="O4904" s="11" t="s">
        <v>58</v>
      </c>
      <c r="P4904" s="11">
        <v>0</v>
      </c>
      <c r="Q4904" s="11">
        <v>0.195545594917933</v>
      </c>
      <c r="R4904" s="11">
        <v>37</v>
      </c>
      <c r="S4904" s="11">
        <v>4</v>
      </c>
      <c r="T4904" s="11">
        <v>354.43000866491099</v>
      </c>
      <c r="U4904" s="11">
        <v>7.4998051020922203</v>
      </c>
      <c r="V4904" s="11" t="s">
        <v>63</v>
      </c>
    </row>
    <row r="4905" spans="1:22" x14ac:dyDescent="0.3">
      <c r="A4905" s="9">
        <v>45369.024305555598</v>
      </c>
      <c r="B4905" s="10">
        <v>45369</v>
      </c>
      <c r="C4905" s="11">
        <v>2024</v>
      </c>
      <c r="D4905" s="11">
        <v>3</v>
      </c>
      <c r="E4905" s="11">
        <v>18</v>
      </c>
      <c r="F4905" s="11">
        <v>0</v>
      </c>
      <c r="G4905" s="11" t="s">
        <v>67</v>
      </c>
      <c r="H4905" s="11" t="s">
        <v>53</v>
      </c>
      <c r="I4905" s="11">
        <v>40.800892494716102</v>
      </c>
      <c r="J4905" s="11">
        <v>-73.857353962656106</v>
      </c>
      <c r="K4905" s="11">
        <v>98</v>
      </c>
      <c r="L4905" s="11">
        <v>64.656066828144304</v>
      </c>
      <c r="M4905" s="11">
        <v>64.360645519305706</v>
      </c>
      <c r="N4905" s="11" t="s">
        <v>57</v>
      </c>
      <c r="O4905" s="11" t="s">
        <v>58</v>
      </c>
      <c r="P4905" s="11">
        <v>0</v>
      </c>
      <c r="Q4905" s="11">
        <v>0.390485420721012</v>
      </c>
      <c r="R4905" s="11">
        <v>67</v>
      </c>
      <c r="S4905" s="11">
        <v>17</v>
      </c>
      <c r="T4905" s="11">
        <v>477.08966762287901</v>
      </c>
      <c r="U4905" s="11">
        <v>27.448285750608399</v>
      </c>
      <c r="V4905" s="11" t="s">
        <v>63</v>
      </c>
    </row>
    <row r="4906" spans="1:22" x14ac:dyDescent="0.3">
      <c r="A4906" s="9">
        <v>45369.027777777803</v>
      </c>
      <c r="B4906" s="10">
        <v>45369</v>
      </c>
      <c r="C4906" s="11">
        <v>2024</v>
      </c>
      <c r="D4906" s="11">
        <v>3</v>
      </c>
      <c r="E4906" s="11">
        <v>18</v>
      </c>
      <c r="F4906" s="11">
        <v>0</v>
      </c>
      <c r="G4906" s="11" t="s">
        <v>67</v>
      </c>
      <c r="H4906" s="11" t="s">
        <v>53</v>
      </c>
      <c r="I4906" s="11">
        <v>40.661292765544999</v>
      </c>
      <c r="J4906" s="11">
        <v>-73.886318506053598</v>
      </c>
      <c r="K4906" s="11">
        <v>130</v>
      </c>
      <c r="L4906" s="11">
        <v>19.3201357719512</v>
      </c>
      <c r="M4906" s="11">
        <v>39.4304984859481</v>
      </c>
      <c r="N4906" s="11" t="s">
        <v>59</v>
      </c>
      <c r="O4906" s="11" t="s">
        <v>58</v>
      </c>
      <c r="P4906" s="11">
        <v>0</v>
      </c>
      <c r="Q4906" s="11">
        <v>-0.42666891657398298</v>
      </c>
      <c r="R4906" s="11">
        <v>10</v>
      </c>
      <c r="S4906" s="11">
        <v>19</v>
      </c>
      <c r="T4906" s="11">
        <v>293.02357251077399</v>
      </c>
      <c r="U4906" s="11">
        <v>27.925761978317301</v>
      </c>
      <c r="V4906" s="11" t="s">
        <v>56</v>
      </c>
    </row>
    <row r="4907" spans="1:22" x14ac:dyDescent="0.3">
      <c r="A4907" s="9">
        <v>45369.03125</v>
      </c>
      <c r="B4907" s="10">
        <v>45369</v>
      </c>
      <c r="C4907" s="11">
        <v>2024</v>
      </c>
      <c r="D4907" s="11">
        <v>3</v>
      </c>
      <c r="E4907" s="11">
        <v>18</v>
      </c>
      <c r="F4907" s="11">
        <v>0</v>
      </c>
      <c r="G4907" s="11" t="s">
        <v>67</v>
      </c>
      <c r="H4907" s="11" t="s">
        <v>53</v>
      </c>
      <c r="I4907" s="11">
        <v>40.896374524337901</v>
      </c>
      <c r="J4907" s="11">
        <v>-73.982012110227501</v>
      </c>
      <c r="K4907" s="11">
        <v>271</v>
      </c>
      <c r="L4907" s="11">
        <v>54.039032760645597</v>
      </c>
      <c r="M4907" s="11">
        <v>69.686130382991195</v>
      </c>
      <c r="N4907" s="11" t="s">
        <v>54</v>
      </c>
      <c r="O4907" s="11" t="s">
        <v>61</v>
      </c>
      <c r="P4907" s="11">
        <v>1</v>
      </c>
      <c r="Q4907" s="11">
        <v>0.90949405339584899</v>
      </c>
      <c r="R4907" s="11">
        <v>94</v>
      </c>
      <c r="S4907" s="11">
        <v>34</v>
      </c>
      <c r="T4907" s="11">
        <v>381.23878377335598</v>
      </c>
      <c r="U4907" s="11">
        <v>17.326776244623499</v>
      </c>
      <c r="V4907" s="11" t="s">
        <v>56</v>
      </c>
    </row>
    <row r="4908" spans="1:22" x14ac:dyDescent="0.3">
      <c r="A4908" s="9">
        <v>45369.034722222197</v>
      </c>
      <c r="B4908" s="10">
        <v>45369</v>
      </c>
      <c r="C4908" s="11">
        <v>2024</v>
      </c>
      <c r="D4908" s="11">
        <v>3</v>
      </c>
      <c r="E4908" s="11">
        <v>18</v>
      </c>
      <c r="F4908" s="11">
        <v>0</v>
      </c>
      <c r="G4908" s="11" t="s">
        <v>67</v>
      </c>
      <c r="H4908" s="11" t="s">
        <v>53</v>
      </c>
      <c r="I4908" s="11">
        <v>40.618844462611499</v>
      </c>
      <c r="J4908" s="11">
        <v>-73.851567184166001</v>
      </c>
      <c r="K4908" s="11">
        <v>85</v>
      </c>
      <c r="L4908" s="11">
        <v>28.082640763217299</v>
      </c>
      <c r="M4908" s="11">
        <v>60.627799336076698</v>
      </c>
      <c r="N4908" s="11" t="s">
        <v>57</v>
      </c>
      <c r="O4908" s="11" t="s">
        <v>60</v>
      </c>
      <c r="P4908" s="11">
        <v>0</v>
      </c>
      <c r="Q4908" s="11">
        <v>0.27259797375043598</v>
      </c>
      <c r="R4908" s="11">
        <v>30</v>
      </c>
      <c r="S4908" s="11">
        <v>33</v>
      </c>
      <c r="T4908" s="11">
        <v>328.35062762496898</v>
      </c>
      <c r="U4908" s="11">
        <v>11.5874834853518</v>
      </c>
      <c r="V4908" s="11" t="s">
        <v>63</v>
      </c>
    </row>
    <row r="4909" spans="1:22" x14ac:dyDescent="0.3">
      <c r="A4909" s="9">
        <v>45369.038194444503</v>
      </c>
      <c r="B4909" s="10">
        <v>45369</v>
      </c>
      <c r="C4909" s="11">
        <v>2024</v>
      </c>
      <c r="D4909" s="11">
        <v>3</v>
      </c>
      <c r="E4909" s="11">
        <v>18</v>
      </c>
      <c r="F4909" s="11">
        <v>0</v>
      </c>
      <c r="G4909" s="11" t="s">
        <v>67</v>
      </c>
      <c r="H4909" s="11" t="s">
        <v>53</v>
      </c>
      <c r="I4909" s="11">
        <v>40.694967182967297</v>
      </c>
      <c r="J4909" s="11">
        <v>-73.708061776426803</v>
      </c>
      <c r="K4909" s="11">
        <v>230</v>
      </c>
      <c r="L4909" s="11">
        <v>75.544846251383504</v>
      </c>
      <c r="M4909" s="11">
        <v>88.825237706010697</v>
      </c>
      <c r="N4909" s="11" t="s">
        <v>57</v>
      </c>
      <c r="O4909" s="11" t="s">
        <v>58</v>
      </c>
      <c r="P4909" s="11">
        <v>1</v>
      </c>
      <c r="Q4909" s="11">
        <v>0.260551574896489</v>
      </c>
      <c r="R4909" s="11">
        <v>86</v>
      </c>
      <c r="S4909" s="11">
        <v>0</v>
      </c>
      <c r="T4909" s="11">
        <v>107.393553138603</v>
      </c>
      <c r="U4909" s="11">
        <v>19.304046466899099</v>
      </c>
      <c r="V4909" s="11" t="s">
        <v>56</v>
      </c>
    </row>
    <row r="4910" spans="1:22" x14ac:dyDescent="0.3">
      <c r="A4910" s="9">
        <v>45369.041666666701</v>
      </c>
      <c r="B4910" s="10">
        <v>45369</v>
      </c>
      <c r="C4910" s="11">
        <v>2024</v>
      </c>
      <c r="D4910" s="11">
        <v>3</v>
      </c>
      <c r="E4910" s="11">
        <v>18</v>
      </c>
      <c r="F4910" s="11">
        <v>1</v>
      </c>
      <c r="G4910" s="11" t="s">
        <v>67</v>
      </c>
      <c r="H4910" s="11" t="s">
        <v>53</v>
      </c>
      <c r="I4910" s="11">
        <v>40.877260363040598</v>
      </c>
      <c r="J4910" s="11">
        <v>-73.706793427410304</v>
      </c>
      <c r="K4910" s="11">
        <v>257</v>
      </c>
      <c r="L4910" s="11">
        <v>77.080177534819498</v>
      </c>
      <c r="M4910" s="11">
        <v>90.299311264431907</v>
      </c>
      <c r="N4910" s="11" t="s">
        <v>54</v>
      </c>
      <c r="O4910" s="11" t="s">
        <v>55</v>
      </c>
      <c r="P4910" s="11">
        <v>0</v>
      </c>
      <c r="Q4910" s="11">
        <v>9.3670645790576407E-2</v>
      </c>
      <c r="R4910" s="11">
        <v>51</v>
      </c>
      <c r="S4910" s="11">
        <v>19</v>
      </c>
      <c r="T4910" s="11">
        <v>211.78145151739199</v>
      </c>
      <c r="U4910" s="11">
        <v>13.7220504336471</v>
      </c>
      <c r="V4910" s="11" t="s">
        <v>56</v>
      </c>
    </row>
    <row r="4911" spans="1:22" x14ac:dyDescent="0.3">
      <c r="A4911" s="9">
        <v>45369.045138888898</v>
      </c>
      <c r="B4911" s="10">
        <v>45369</v>
      </c>
      <c r="C4911" s="11">
        <v>2024</v>
      </c>
      <c r="D4911" s="11">
        <v>3</v>
      </c>
      <c r="E4911" s="11">
        <v>18</v>
      </c>
      <c r="F4911" s="11">
        <v>1</v>
      </c>
      <c r="G4911" s="11" t="s">
        <v>67</v>
      </c>
      <c r="H4911" s="11" t="s">
        <v>53</v>
      </c>
      <c r="I4911" s="11">
        <v>40.883414392052202</v>
      </c>
      <c r="J4911" s="11">
        <v>-73.992096526928293</v>
      </c>
      <c r="K4911" s="11">
        <v>217</v>
      </c>
      <c r="L4911" s="11">
        <v>9.8910421063481309</v>
      </c>
      <c r="M4911" s="11">
        <v>74.840870572681396</v>
      </c>
      <c r="N4911" s="11" t="s">
        <v>54</v>
      </c>
      <c r="O4911" s="11" t="s">
        <v>60</v>
      </c>
      <c r="P4911" s="11">
        <v>0</v>
      </c>
      <c r="Q4911" s="11">
        <v>0.55566866244744895</v>
      </c>
      <c r="R4911" s="11">
        <v>68</v>
      </c>
      <c r="S4911" s="11">
        <v>16</v>
      </c>
      <c r="T4911" s="11">
        <v>441.87720739374299</v>
      </c>
      <c r="U4911" s="11">
        <v>14.4907333450205</v>
      </c>
      <c r="V4911" s="11" t="s">
        <v>56</v>
      </c>
    </row>
    <row r="4912" spans="1:22" x14ac:dyDescent="0.3">
      <c r="A4912" s="9">
        <v>45369.048611111102</v>
      </c>
      <c r="B4912" s="10">
        <v>45369</v>
      </c>
      <c r="C4912" s="11">
        <v>2024</v>
      </c>
      <c r="D4912" s="11">
        <v>3</v>
      </c>
      <c r="E4912" s="11">
        <v>18</v>
      </c>
      <c r="F4912" s="11">
        <v>1</v>
      </c>
      <c r="G4912" s="11" t="s">
        <v>67</v>
      </c>
      <c r="H4912" s="11" t="s">
        <v>53</v>
      </c>
      <c r="I4912" s="11">
        <v>40.690714234979701</v>
      </c>
      <c r="J4912" s="11">
        <v>-73.994370180807707</v>
      </c>
      <c r="K4912" s="11">
        <v>170</v>
      </c>
      <c r="L4912" s="11">
        <v>52.301388076681597</v>
      </c>
      <c r="M4912" s="11">
        <v>91.618512715021595</v>
      </c>
      <c r="N4912" s="11" t="s">
        <v>57</v>
      </c>
      <c r="O4912" s="11" t="s">
        <v>61</v>
      </c>
      <c r="P4912" s="11">
        <v>0</v>
      </c>
      <c r="Q4912" s="11">
        <v>-0.95758331054633605</v>
      </c>
      <c r="R4912" s="11">
        <v>38</v>
      </c>
      <c r="S4912" s="11">
        <v>13</v>
      </c>
      <c r="T4912" s="11">
        <v>165.00925330563601</v>
      </c>
      <c r="U4912" s="11">
        <v>25.2531969430628</v>
      </c>
      <c r="V4912" s="11" t="s">
        <v>56</v>
      </c>
    </row>
    <row r="4913" spans="1:22" x14ac:dyDescent="0.3">
      <c r="A4913" s="9">
        <v>45369.052083333299</v>
      </c>
      <c r="B4913" s="10">
        <v>45369</v>
      </c>
      <c r="C4913" s="11">
        <v>2024</v>
      </c>
      <c r="D4913" s="11">
        <v>3</v>
      </c>
      <c r="E4913" s="11">
        <v>18</v>
      </c>
      <c r="F4913" s="11">
        <v>1</v>
      </c>
      <c r="G4913" s="11" t="s">
        <v>67</v>
      </c>
      <c r="H4913" s="11" t="s">
        <v>53</v>
      </c>
      <c r="I4913" s="11">
        <v>40.7308389801874</v>
      </c>
      <c r="J4913" s="11">
        <v>-73.918644599514707</v>
      </c>
      <c r="K4913" s="11">
        <v>217</v>
      </c>
      <c r="L4913" s="11">
        <v>63.955765731394798</v>
      </c>
      <c r="M4913" s="11">
        <v>69.758753958781298</v>
      </c>
      <c r="N4913" s="11" t="s">
        <v>59</v>
      </c>
      <c r="O4913" s="11" t="s">
        <v>55</v>
      </c>
      <c r="P4913" s="11">
        <v>0</v>
      </c>
      <c r="Q4913" s="11">
        <v>0.436516051841498</v>
      </c>
      <c r="R4913" s="11">
        <v>33</v>
      </c>
      <c r="S4913" s="11">
        <v>21</v>
      </c>
      <c r="T4913" s="11">
        <v>338.18449620611602</v>
      </c>
      <c r="U4913" s="11">
        <v>8.4010917825346798</v>
      </c>
      <c r="V4913" s="11" t="s">
        <v>56</v>
      </c>
    </row>
    <row r="4914" spans="1:22" x14ac:dyDescent="0.3">
      <c r="A4914" s="9">
        <v>45369.055555555598</v>
      </c>
      <c r="B4914" s="10">
        <v>45369</v>
      </c>
      <c r="C4914" s="11">
        <v>2024</v>
      </c>
      <c r="D4914" s="11">
        <v>3</v>
      </c>
      <c r="E4914" s="11">
        <v>18</v>
      </c>
      <c r="F4914" s="11">
        <v>1</v>
      </c>
      <c r="G4914" s="11" t="s">
        <v>67</v>
      </c>
      <c r="H4914" s="11" t="s">
        <v>53</v>
      </c>
      <c r="I4914" s="11">
        <v>40.872099524729698</v>
      </c>
      <c r="J4914" s="11">
        <v>-73.769455538844795</v>
      </c>
      <c r="K4914" s="11">
        <v>224</v>
      </c>
      <c r="L4914" s="11">
        <v>24.507051626456601</v>
      </c>
      <c r="M4914" s="11">
        <v>70.354984982614695</v>
      </c>
      <c r="N4914" s="11" t="s">
        <v>59</v>
      </c>
      <c r="O4914" s="11" t="s">
        <v>58</v>
      </c>
      <c r="P4914" s="11">
        <v>1</v>
      </c>
      <c r="Q4914" s="11">
        <v>-0.13725974744893099</v>
      </c>
      <c r="R4914" s="11">
        <v>19</v>
      </c>
      <c r="S4914" s="11">
        <v>35</v>
      </c>
      <c r="T4914" s="11">
        <v>351.06275353785401</v>
      </c>
      <c r="U4914" s="11">
        <v>11.295169394524599</v>
      </c>
      <c r="V4914" s="11" t="s">
        <v>56</v>
      </c>
    </row>
    <row r="4915" spans="1:22" x14ac:dyDescent="0.3">
      <c r="A4915" s="9">
        <v>45369.059027777803</v>
      </c>
      <c r="B4915" s="10">
        <v>45369</v>
      </c>
      <c r="C4915" s="11">
        <v>2024</v>
      </c>
      <c r="D4915" s="11">
        <v>3</v>
      </c>
      <c r="E4915" s="11">
        <v>18</v>
      </c>
      <c r="F4915" s="11">
        <v>1</v>
      </c>
      <c r="G4915" s="11" t="s">
        <v>67</v>
      </c>
      <c r="H4915" s="11" t="s">
        <v>53</v>
      </c>
      <c r="I4915" s="11">
        <v>40.866126345096802</v>
      </c>
      <c r="J4915" s="11">
        <v>-73.708188905613</v>
      </c>
      <c r="K4915" s="11">
        <v>276</v>
      </c>
      <c r="L4915" s="11">
        <v>42.492461184382897</v>
      </c>
      <c r="M4915" s="11">
        <v>92.150946799450097</v>
      </c>
      <c r="N4915" s="11" t="s">
        <v>54</v>
      </c>
      <c r="O4915" s="11" t="s">
        <v>58</v>
      </c>
      <c r="P4915" s="11">
        <v>0</v>
      </c>
      <c r="Q4915" s="11">
        <v>0.60235745495138704</v>
      </c>
      <c r="R4915" s="11">
        <v>24</v>
      </c>
      <c r="S4915" s="11">
        <v>6</v>
      </c>
      <c r="T4915" s="11">
        <v>475.10088446090401</v>
      </c>
      <c r="U4915" s="11">
        <v>9.5402753291469402</v>
      </c>
      <c r="V4915" s="11" t="s">
        <v>56</v>
      </c>
    </row>
    <row r="4916" spans="1:22" x14ac:dyDescent="0.3">
      <c r="A4916" s="9">
        <v>45369.0625</v>
      </c>
      <c r="B4916" s="10">
        <v>45369</v>
      </c>
      <c r="C4916" s="11">
        <v>2024</v>
      </c>
      <c r="D4916" s="11">
        <v>3</v>
      </c>
      <c r="E4916" s="11">
        <v>18</v>
      </c>
      <c r="F4916" s="11">
        <v>1</v>
      </c>
      <c r="G4916" s="11" t="s">
        <v>67</v>
      </c>
      <c r="H4916" s="11" t="s">
        <v>53</v>
      </c>
      <c r="I4916" s="11">
        <v>40.660058690634699</v>
      </c>
      <c r="J4916" s="11">
        <v>-73.7878632032143</v>
      </c>
      <c r="K4916" s="11">
        <v>37</v>
      </c>
      <c r="L4916" s="11">
        <v>22.793158795865502</v>
      </c>
      <c r="M4916" s="11">
        <v>56.706746934221599</v>
      </c>
      <c r="N4916" s="11" t="s">
        <v>59</v>
      </c>
      <c r="O4916" s="11" t="s">
        <v>61</v>
      </c>
      <c r="P4916" s="11">
        <v>0</v>
      </c>
      <c r="Q4916" s="11">
        <v>-0.32022854986877702</v>
      </c>
      <c r="R4916" s="11">
        <v>31</v>
      </c>
      <c r="S4916" s="11">
        <v>22</v>
      </c>
      <c r="T4916" s="11">
        <v>440.54880320455902</v>
      </c>
      <c r="U4916" s="11">
        <v>10.7052859682506</v>
      </c>
      <c r="V4916" s="11" t="s">
        <v>63</v>
      </c>
    </row>
    <row r="4917" spans="1:22" x14ac:dyDescent="0.3">
      <c r="A4917" s="9">
        <v>45369.065972222197</v>
      </c>
      <c r="B4917" s="10">
        <v>45369</v>
      </c>
      <c r="C4917" s="11">
        <v>2024</v>
      </c>
      <c r="D4917" s="11">
        <v>3</v>
      </c>
      <c r="E4917" s="11">
        <v>18</v>
      </c>
      <c r="F4917" s="11">
        <v>1</v>
      </c>
      <c r="G4917" s="11" t="s">
        <v>67</v>
      </c>
      <c r="H4917" s="11" t="s">
        <v>53</v>
      </c>
      <c r="I4917" s="11">
        <v>40.768418876469099</v>
      </c>
      <c r="J4917" s="11">
        <v>-73.705083516666605</v>
      </c>
      <c r="K4917" s="11">
        <v>32</v>
      </c>
      <c r="L4917" s="11">
        <v>45.402071412786697</v>
      </c>
      <c r="M4917" s="11">
        <v>52.907690119104203</v>
      </c>
      <c r="N4917" s="11" t="s">
        <v>54</v>
      </c>
      <c r="O4917" s="11" t="s">
        <v>55</v>
      </c>
      <c r="P4917" s="11">
        <v>0</v>
      </c>
      <c r="Q4917" s="11">
        <v>2.15050619519743E-2</v>
      </c>
      <c r="R4917" s="11">
        <v>12</v>
      </c>
      <c r="S4917" s="11">
        <v>35</v>
      </c>
      <c r="T4917" s="11">
        <v>51.847955241382301</v>
      </c>
      <c r="U4917" s="11">
        <v>20.224538451472899</v>
      </c>
      <c r="V4917" s="11" t="s">
        <v>63</v>
      </c>
    </row>
    <row r="4918" spans="1:22" x14ac:dyDescent="0.3">
      <c r="A4918" s="9">
        <v>45369.069444444503</v>
      </c>
      <c r="B4918" s="10">
        <v>45369</v>
      </c>
      <c r="C4918" s="11">
        <v>2024</v>
      </c>
      <c r="D4918" s="11">
        <v>3</v>
      </c>
      <c r="E4918" s="11">
        <v>18</v>
      </c>
      <c r="F4918" s="11">
        <v>1</v>
      </c>
      <c r="G4918" s="11" t="s">
        <v>67</v>
      </c>
      <c r="H4918" s="11" t="s">
        <v>53</v>
      </c>
      <c r="I4918" s="11">
        <v>40.790872328509103</v>
      </c>
      <c r="J4918" s="11">
        <v>-73.7683342504873</v>
      </c>
      <c r="K4918" s="11">
        <v>13</v>
      </c>
      <c r="L4918" s="11">
        <v>59.407175096081701</v>
      </c>
      <c r="M4918" s="11">
        <v>62.636672955215303</v>
      </c>
      <c r="N4918" s="11" t="s">
        <v>59</v>
      </c>
      <c r="O4918" s="11" t="s">
        <v>58</v>
      </c>
      <c r="P4918" s="11">
        <v>0</v>
      </c>
      <c r="Q4918" s="11">
        <v>0.34347459223597998</v>
      </c>
      <c r="R4918" s="11">
        <v>27</v>
      </c>
      <c r="S4918" s="11">
        <v>19</v>
      </c>
      <c r="T4918" s="11">
        <v>76.608364466702497</v>
      </c>
      <c r="U4918" s="11">
        <v>28.229102339976698</v>
      </c>
      <c r="V4918" s="11" t="s">
        <v>63</v>
      </c>
    </row>
    <row r="4919" spans="1:22" x14ac:dyDescent="0.3">
      <c r="A4919" s="9">
        <v>45369.072916666701</v>
      </c>
      <c r="B4919" s="10">
        <v>45369</v>
      </c>
      <c r="C4919" s="11">
        <v>2024</v>
      </c>
      <c r="D4919" s="11">
        <v>3</v>
      </c>
      <c r="E4919" s="11">
        <v>18</v>
      </c>
      <c r="F4919" s="11">
        <v>1</v>
      </c>
      <c r="G4919" s="11" t="s">
        <v>67</v>
      </c>
      <c r="H4919" s="11" t="s">
        <v>53</v>
      </c>
      <c r="I4919" s="11">
        <v>40.878239261916498</v>
      </c>
      <c r="J4919" s="11">
        <v>-73.988408628937606</v>
      </c>
      <c r="K4919" s="11">
        <v>179</v>
      </c>
      <c r="L4919" s="11">
        <v>22.992381588396</v>
      </c>
      <c r="M4919" s="11">
        <v>33.281271005175199</v>
      </c>
      <c r="N4919" s="11" t="s">
        <v>54</v>
      </c>
      <c r="O4919" s="11" t="s">
        <v>58</v>
      </c>
      <c r="P4919" s="11">
        <v>0</v>
      </c>
      <c r="Q4919" s="11">
        <v>-0.68984503441268696</v>
      </c>
      <c r="R4919" s="11">
        <v>90</v>
      </c>
      <c r="S4919" s="11">
        <v>34</v>
      </c>
      <c r="T4919" s="11">
        <v>312.15048251280501</v>
      </c>
      <c r="U4919" s="11">
        <v>23.464124706251098</v>
      </c>
      <c r="V4919" s="11" t="s">
        <v>63</v>
      </c>
    </row>
    <row r="4920" spans="1:22" x14ac:dyDescent="0.3">
      <c r="A4920" s="9">
        <v>45369.076388888898</v>
      </c>
      <c r="B4920" s="10">
        <v>45369</v>
      </c>
      <c r="C4920" s="11">
        <v>2024</v>
      </c>
      <c r="D4920" s="11">
        <v>3</v>
      </c>
      <c r="E4920" s="11">
        <v>18</v>
      </c>
      <c r="F4920" s="11">
        <v>1</v>
      </c>
      <c r="G4920" s="11" t="s">
        <v>67</v>
      </c>
      <c r="H4920" s="11" t="s">
        <v>53</v>
      </c>
      <c r="I4920" s="11">
        <v>40.6262224224063</v>
      </c>
      <c r="J4920" s="11">
        <v>-73.851389495205893</v>
      </c>
      <c r="K4920" s="11">
        <v>84</v>
      </c>
      <c r="L4920" s="11">
        <v>25.683060970244799</v>
      </c>
      <c r="M4920" s="11">
        <v>47.844444742817203</v>
      </c>
      <c r="N4920" s="11" t="s">
        <v>57</v>
      </c>
      <c r="O4920" s="11" t="s">
        <v>55</v>
      </c>
      <c r="P4920" s="11">
        <v>0</v>
      </c>
      <c r="Q4920" s="11">
        <v>0.75818199165931</v>
      </c>
      <c r="R4920" s="11">
        <v>87</v>
      </c>
      <c r="S4920" s="11">
        <v>1</v>
      </c>
      <c r="T4920" s="11">
        <v>368.48470630781799</v>
      </c>
      <c r="U4920" s="11">
        <v>22.540303969599599</v>
      </c>
      <c r="V4920" s="11" t="s">
        <v>63</v>
      </c>
    </row>
    <row r="4921" spans="1:22" x14ac:dyDescent="0.3">
      <c r="A4921" s="9">
        <v>45369.079861111102</v>
      </c>
      <c r="B4921" s="10">
        <v>45369</v>
      </c>
      <c r="C4921" s="11">
        <v>2024</v>
      </c>
      <c r="D4921" s="11">
        <v>3</v>
      </c>
      <c r="E4921" s="11">
        <v>18</v>
      </c>
      <c r="F4921" s="11">
        <v>1</v>
      </c>
      <c r="G4921" s="11" t="s">
        <v>67</v>
      </c>
      <c r="H4921" s="11" t="s">
        <v>53</v>
      </c>
      <c r="I4921" s="11">
        <v>40.877600848876497</v>
      </c>
      <c r="J4921" s="11">
        <v>-73.925437848470494</v>
      </c>
      <c r="K4921" s="11">
        <v>94</v>
      </c>
      <c r="L4921" s="11">
        <v>73.756402010872606</v>
      </c>
      <c r="M4921" s="11">
        <v>91.8960022878845</v>
      </c>
      <c r="N4921" s="11" t="s">
        <v>57</v>
      </c>
      <c r="O4921" s="11" t="s">
        <v>58</v>
      </c>
      <c r="P4921" s="11">
        <v>0</v>
      </c>
      <c r="Q4921" s="11">
        <v>8.0666004813555001E-2</v>
      </c>
      <c r="R4921" s="11">
        <v>78</v>
      </c>
      <c r="S4921" s="11">
        <v>14</v>
      </c>
      <c r="T4921" s="11">
        <v>191.17024159705099</v>
      </c>
      <c r="U4921" s="11">
        <v>27.7952936034443</v>
      </c>
      <c r="V4921" s="11" t="s">
        <v>56</v>
      </c>
    </row>
    <row r="4922" spans="1:22" x14ac:dyDescent="0.3">
      <c r="A4922" s="9">
        <v>45369.083333333299</v>
      </c>
      <c r="B4922" s="10">
        <v>45369</v>
      </c>
      <c r="C4922" s="11">
        <v>2024</v>
      </c>
      <c r="D4922" s="11">
        <v>3</v>
      </c>
      <c r="E4922" s="11">
        <v>18</v>
      </c>
      <c r="F4922" s="11">
        <v>2</v>
      </c>
      <c r="G4922" s="11" t="s">
        <v>67</v>
      </c>
      <c r="H4922" s="11" t="s">
        <v>53</v>
      </c>
      <c r="I4922" s="11">
        <v>40.752349259364998</v>
      </c>
      <c r="J4922" s="11">
        <v>-73.981317635918501</v>
      </c>
      <c r="K4922" s="11">
        <v>10</v>
      </c>
      <c r="L4922" s="11">
        <v>42.968831048861297</v>
      </c>
      <c r="M4922" s="11">
        <v>89.3373096242278</v>
      </c>
      <c r="N4922" s="11" t="s">
        <v>54</v>
      </c>
      <c r="O4922" s="11" t="s">
        <v>55</v>
      </c>
      <c r="P4922" s="11">
        <v>0</v>
      </c>
      <c r="Q4922" s="11">
        <v>-0.33968268818185599</v>
      </c>
      <c r="R4922" s="11">
        <v>48</v>
      </c>
      <c r="S4922" s="11">
        <v>2</v>
      </c>
      <c r="T4922" s="11">
        <v>91.941886323354893</v>
      </c>
      <c r="U4922" s="11">
        <v>25.067715184574698</v>
      </c>
      <c r="V4922" s="11" t="s">
        <v>56</v>
      </c>
    </row>
    <row r="4923" spans="1:22" x14ac:dyDescent="0.3">
      <c r="A4923" s="9">
        <v>45369.086805555598</v>
      </c>
      <c r="B4923" s="10">
        <v>45369</v>
      </c>
      <c r="C4923" s="11">
        <v>2024</v>
      </c>
      <c r="D4923" s="11">
        <v>3</v>
      </c>
      <c r="E4923" s="11">
        <v>18</v>
      </c>
      <c r="F4923" s="11">
        <v>2</v>
      </c>
      <c r="G4923" s="11" t="s">
        <v>67</v>
      </c>
      <c r="H4923" s="11" t="s">
        <v>53</v>
      </c>
      <c r="I4923" s="11">
        <v>40.7765277925917</v>
      </c>
      <c r="J4923" s="11">
        <v>-73.709897222960507</v>
      </c>
      <c r="K4923" s="11">
        <v>238</v>
      </c>
      <c r="L4923" s="11">
        <v>23.564164778202301</v>
      </c>
      <c r="M4923" s="11">
        <v>93.375062491685</v>
      </c>
      <c r="N4923" s="11" t="s">
        <v>54</v>
      </c>
      <c r="O4923" s="11" t="s">
        <v>55</v>
      </c>
      <c r="P4923" s="11">
        <v>0</v>
      </c>
      <c r="Q4923" s="11">
        <v>0.107985094658391</v>
      </c>
      <c r="R4923" s="11">
        <v>93</v>
      </c>
      <c r="S4923" s="11">
        <v>17</v>
      </c>
      <c r="T4923" s="11">
        <v>289.330123024393</v>
      </c>
      <c r="U4923" s="11">
        <v>15.916576459263</v>
      </c>
      <c r="V4923" s="11" t="s">
        <v>56</v>
      </c>
    </row>
    <row r="4924" spans="1:22" x14ac:dyDescent="0.3">
      <c r="A4924" s="9">
        <v>45369.090277777803</v>
      </c>
      <c r="B4924" s="10">
        <v>45369</v>
      </c>
      <c r="C4924" s="11">
        <v>2024</v>
      </c>
      <c r="D4924" s="11">
        <v>3</v>
      </c>
      <c r="E4924" s="11">
        <v>18</v>
      </c>
      <c r="F4924" s="11">
        <v>2</v>
      </c>
      <c r="G4924" s="11" t="s">
        <v>67</v>
      </c>
      <c r="H4924" s="11" t="s">
        <v>53</v>
      </c>
      <c r="I4924" s="11">
        <v>40.8059549210179</v>
      </c>
      <c r="J4924" s="11">
        <v>-73.993498366451504</v>
      </c>
      <c r="K4924" s="11">
        <v>104</v>
      </c>
      <c r="L4924" s="11">
        <v>78.0977549741025</v>
      </c>
      <c r="M4924" s="11">
        <v>45.627222753671902</v>
      </c>
      <c r="N4924" s="11" t="s">
        <v>54</v>
      </c>
      <c r="O4924" s="11" t="s">
        <v>58</v>
      </c>
      <c r="P4924" s="11">
        <v>1</v>
      </c>
      <c r="Q4924" s="11">
        <v>-0.45947692265460299</v>
      </c>
      <c r="R4924" s="11">
        <v>53</v>
      </c>
      <c r="S4924" s="11">
        <v>22</v>
      </c>
      <c r="T4924" s="11">
        <v>440.24587714468902</v>
      </c>
      <c r="U4924" s="11">
        <v>7.92561669803362</v>
      </c>
      <c r="V4924" s="11" t="s">
        <v>56</v>
      </c>
    </row>
    <row r="4925" spans="1:22" x14ac:dyDescent="0.3">
      <c r="A4925" s="9">
        <v>45369.09375</v>
      </c>
      <c r="B4925" s="10">
        <v>45369</v>
      </c>
      <c r="C4925" s="11">
        <v>2024</v>
      </c>
      <c r="D4925" s="11">
        <v>3</v>
      </c>
      <c r="E4925" s="11">
        <v>18</v>
      </c>
      <c r="F4925" s="11">
        <v>2</v>
      </c>
      <c r="G4925" s="11" t="s">
        <v>67</v>
      </c>
      <c r="H4925" s="11" t="s">
        <v>53</v>
      </c>
      <c r="I4925" s="11">
        <v>40.845375093010198</v>
      </c>
      <c r="J4925" s="11">
        <v>-73.759022482113195</v>
      </c>
      <c r="K4925" s="11">
        <v>143</v>
      </c>
      <c r="L4925" s="11">
        <v>41.567825535916299</v>
      </c>
      <c r="M4925" s="11">
        <v>66.244891936063098</v>
      </c>
      <c r="N4925" s="11" t="s">
        <v>59</v>
      </c>
      <c r="O4925" s="11" t="s">
        <v>60</v>
      </c>
      <c r="P4925" s="11">
        <v>1</v>
      </c>
      <c r="Q4925" s="11">
        <v>0.371569070814882</v>
      </c>
      <c r="R4925" s="11">
        <v>11</v>
      </c>
      <c r="S4925" s="11">
        <v>22</v>
      </c>
      <c r="T4925" s="11">
        <v>471.48302483088003</v>
      </c>
      <c r="U4925" s="11">
        <v>13.1982008664913</v>
      </c>
      <c r="V4925" s="11" t="s">
        <v>56</v>
      </c>
    </row>
    <row r="4926" spans="1:22" x14ac:dyDescent="0.3">
      <c r="A4926" s="9">
        <v>45369.097222222197</v>
      </c>
      <c r="B4926" s="10">
        <v>45369</v>
      </c>
      <c r="C4926" s="11">
        <v>2024</v>
      </c>
      <c r="D4926" s="11">
        <v>3</v>
      </c>
      <c r="E4926" s="11">
        <v>18</v>
      </c>
      <c r="F4926" s="11">
        <v>2</v>
      </c>
      <c r="G4926" s="11" t="s">
        <v>67</v>
      </c>
      <c r="H4926" s="11" t="s">
        <v>53</v>
      </c>
      <c r="I4926" s="11">
        <v>40.726986307302802</v>
      </c>
      <c r="J4926" s="11">
        <v>-73.930869202863207</v>
      </c>
      <c r="K4926" s="11">
        <v>55</v>
      </c>
      <c r="L4926" s="11">
        <v>52.667457885222802</v>
      </c>
      <c r="M4926" s="11">
        <v>18.870912303660301</v>
      </c>
      <c r="N4926" s="11" t="s">
        <v>54</v>
      </c>
      <c r="O4926" s="11" t="s">
        <v>61</v>
      </c>
      <c r="P4926" s="11">
        <v>0</v>
      </c>
      <c r="Q4926" s="11">
        <v>2.9759420131278701E-2</v>
      </c>
      <c r="R4926" s="11">
        <v>13</v>
      </c>
      <c r="S4926" s="11">
        <v>18</v>
      </c>
      <c r="T4926" s="11">
        <v>235.612658134805</v>
      </c>
      <c r="U4926" s="11">
        <v>7.6181135375596698</v>
      </c>
      <c r="V4926" s="11" t="s">
        <v>62</v>
      </c>
    </row>
    <row r="4927" spans="1:22" x14ac:dyDescent="0.3">
      <c r="A4927" s="9">
        <v>45369.100694444503</v>
      </c>
      <c r="B4927" s="10">
        <v>45369</v>
      </c>
      <c r="C4927" s="11">
        <v>2024</v>
      </c>
      <c r="D4927" s="11">
        <v>3</v>
      </c>
      <c r="E4927" s="11">
        <v>18</v>
      </c>
      <c r="F4927" s="11">
        <v>2</v>
      </c>
      <c r="G4927" s="11" t="s">
        <v>67</v>
      </c>
      <c r="H4927" s="11" t="s">
        <v>53</v>
      </c>
      <c r="I4927" s="11">
        <v>40.884222714044199</v>
      </c>
      <c r="J4927" s="11">
        <v>-73.983466363422593</v>
      </c>
      <c r="K4927" s="11">
        <v>290</v>
      </c>
      <c r="L4927" s="11">
        <v>37.4200036963692</v>
      </c>
      <c r="M4927" s="11">
        <v>46.697327744188897</v>
      </c>
      <c r="N4927" s="11" t="s">
        <v>57</v>
      </c>
      <c r="O4927" s="11" t="s">
        <v>60</v>
      </c>
      <c r="P4927" s="11">
        <v>0</v>
      </c>
      <c r="Q4927" s="11">
        <v>-0.24082039994061</v>
      </c>
      <c r="R4927" s="11">
        <v>76</v>
      </c>
      <c r="S4927" s="11">
        <v>15</v>
      </c>
      <c r="T4927" s="11">
        <v>354.92519450675098</v>
      </c>
      <c r="U4927" s="11">
        <v>29.7336047355593</v>
      </c>
      <c r="V4927" s="11" t="s">
        <v>56</v>
      </c>
    </row>
    <row r="4928" spans="1:22" x14ac:dyDescent="0.3">
      <c r="A4928" s="9">
        <v>45369.104166666701</v>
      </c>
      <c r="B4928" s="10">
        <v>45369</v>
      </c>
      <c r="C4928" s="11">
        <v>2024</v>
      </c>
      <c r="D4928" s="11">
        <v>3</v>
      </c>
      <c r="E4928" s="11">
        <v>18</v>
      </c>
      <c r="F4928" s="11">
        <v>2</v>
      </c>
      <c r="G4928" s="11" t="s">
        <v>67</v>
      </c>
      <c r="H4928" s="11" t="s">
        <v>53</v>
      </c>
      <c r="I4928" s="11">
        <v>40.709973100803801</v>
      </c>
      <c r="J4928" s="11">
        <v>-73.797695308084897</v>
      </c>
      <c r="K4928" s="11">
        <v>98</v>
      </c>
      <c r="L4928" s="11">
        <v>67.399314401724496</v>
      </c>
      <c r="M4928" s="11">
        <v>39.937732543740402</v>
      </c>
      <c r="N4928" s="11" t="s">
        <v>54</v>
      </c>
      <c r="O4928" s="11" t="s">
        <v>55</v>
      </c>
      <c r="P4928" s="11">
        <v>0</v>
      </c>
      <c r="Q4928" s="11">
        <v>0.57927214225169898</v>
      </c>
      <c r="R4928" s="11">
        <v>83</v>
      </c>
      <c r="S4928" s="11">
        <v>12</v>
      </c>
      <c r="T4928" s="11">
        <v>77.873794236364304</v>
      </c>
      <c r="U4928" s="11">
        <v>17.631616793610899</v>
      </c>
      <c r="V4928" s="11" t="s">
        <v>62</v>
      </c>
    </row>
    <row r="4929" spans="1:22" x14ac:dyDescent="0.3">
      <c r="A4929" s="9">
        <v>45369.107638888898</v>
      </c>
      <c r="B4929" s="10">
        <v>45369</v>
      </c>
      <c r="C4929" s="11">
        <v>2024</v>
      </c>
      <c r="D4929" s="11">
        <v>3</v>
      </c>
      <c r="E4929" s="11">
        <v>18</v>
      </c>
      <c r="F4929" s="11">
        <v>2</v>
      </c>
      <c r="G4929" s="11" t="s">
        <v>67</v>
      </c>
      <c r="H4929" s="11" t="s">
        <v>53</v>
      </c>
      <c r="I4929" s="11">
        <v>40.618165262607697</v>
      </c>
      <c r="J4929" s="11">
        <v>-73.907327712531497</v>
      </c>
      <c r="K4929" s="11">
        <v>188</v>
      </c>
      <c r="L4929" s="11">
        <v>26.975807527789101</v>
      </c>
      <c r="M4929" s="11">
        <v>45.468280995118597</v>
      </c>
      <c r="N4929" s="11" t="s">
        <v>57</v>
      </c>
      <c r="O4929" s="11" t="s">
        <v>61</v>
      </c>
      <c r="P4929" s="11">
        <v>0</v>
      </c>
      <c r="Q4929" s="11">
        <v>0.79136191778782705</v>
      </c>
      <c r="R4929" s="11">
        <v>65</v>
      </c>
      <c r="S4929" s="11">
        <v>42</v>
      </c>
      <c r="T4929" s="11">
        <v>177.21287062674301</v>
      </c>
      <c r="U4929" s="11">
        <v>12.3723148026457</v>
      </c>
      <c r="V4929" s="11" t="s">
        <v>63</v>
      </c>
    </row>
    <row r="4930" spans="1:22" x14ac:dyDescent="0.3">
      <c r="A4930" s="9">
        <v>45369.111111111102</v>
      </c>
      <c r="B4930" s="10">
        <v>45369</v>
      </c>
      <c r="C4930" s="11">
        <v>2024</v>
      </c>
      <c r="D4930" s="11">
        <v>3</v>
      </c>
      <c r="E4930" s="11">
        <v>18</v>
      </c>
      <c r="F4930" s="11">
        <v>2</v>
      </c>
      <c r="G4930" s="11" t="s">
        <v>67</v>
      </c>
      <c r="H4930" s="11" t="s">
        <v>53</v>
      </c>
      <c r="I4930" s="11">
        <v>40.867437249647097</v>
      </c>
      <c r="J4930" s="11">
        <v>-73.7052746387036</v>
      </c>
      <c r="K4930" s="11">
        <v>105</v>
      </c>
      <c r="L4930" s="11">
        <v>17.106793547598699</v>
      </c>
      <c r="M4930" s="11">
        <v>49.493188416298302</v>
      </c>
      <c r="N4930" s="11" t="s">
        <v>57</v>
      </c>
      <c r="O4930" s="11" t="s">
        <v>61</v>
      </c>
      <c r="P4930" s="11">
        <v>0</v>
      </c>
      <c r="Q4930" s="11">
        <v>0.20647592172881399</v>
      </c>
      <c r="R4930" s="11">
        <v>63</v>
      </c>
      <c r="S4930" s="11">
        <v>21</v>
      </c>
      <c r="T4930" s="11">
        <v>385.96554001467399</v>
      </c>
      <c r="U4930" s="11">
        <v>23.394733562033501</v>
      </c>
      <c r="V4930" s="11" t="s">
        <v>56</v>
      </c>
    </row>
    <row r="4931" spans="1:22" x14ac:dyDescent="0.3">
      <c r="A4931" s="9">
        <v>45369.114583333299</v>
      </c>
      <c r="B4931" s="10">
        <v>45369</v>
      </c>
      <c r="C4931" s="11">
        <v>2024</v>
      </c>
      <c r="D4931" s="11">
        <v>3</v>
      </c>
      <c r="E4931" s="11">
        <v>18</v>
      </c>
      <c r="F4931" s="11">
        <v>2</v>
      </c>
      <c r="G4931" s="11" t="s">
        <v>67</v>
      </c>
      <c r="H4931" s="11" t="s">
        <v>53</v>
      </c>
      <c r="I4931" s="11">
        <v>40.6886638089359</v>
      </c>
      <c r="J4931" s="11">
        <v>-73.8321704240483</v>
      </c>
      <c r="K4931" s="11">
        <v>267</v>
      </c>
      <c r="L4931" s="11">
        <v>48.395372240466102</v>
      </c>
      <c r="M4931" s="11">
        <v>27.1511287696366</v>
      </c>
      <c r="N4931" s="11" t="s">
        <v>54</v>
      </c>
      <c r="O4931" s="11" t="s">
        <v>60</v>
      </c>
      <c r="P4931" s="11">
        <v>0</v>
      </c>
      <c r="Q4931" s="11">
        <v>-8.6183004537111696E-2</v>
      </c>
      <c r="R4931" s="11">
        <v>70</v>
      </c>
      <c r="S4931" s="11">
        <v>36</v>
      </c>
      <c r="T4931" s="11">
        <v>260.79396130430098</v>
      </c>
      <c r="U4931" s="11">
        <v>25.1843032166082</v>
      </c>
      <c r="V4931" s="11" t="s">
        <v>56</v>
      </c>
    </row>
    <row r="4932" spans="1:22" x14ac:dyDescent="0.3">
      <c r="A4932" s="9">
        <v>45369.118055555598</v>
      </c>
      <c r="B4932" s="10">
        <v>45369</v>
      </c>
      <c r="C4932" s="11">
        <v>2024</v>
      </c>
      <c r="D4932" s="11">
        <v>3</v>
      </c>
      <c r="E4932" s="11">
        <v>18</v>
      </c>
      <c r="F4932" s="11">
        <v>2</v>
      </c>
      <c r="G4932" s="11" t="s">
        <v>67</v>
      </c>
      <c r="H4932" s="11" t="s">
        <v>53</v>
      </c>
      <c r="I4932" s="11">
        <v>40.651929470312297</v>
      </c>
      <c r="J4932" s="11">
        <v>-73.868195564075506</v>
      </c>
      <c r="K4932" s="11">
        <v>11</v>
      </c>
      <c r="L4932" s="11">
        <v>64.074239325873293</v>
      </c>
      <c r="M4932" s="11">
        <v>51.740224533893098</v>
      </c>
      <c r="N4932" s="11" t="s">
        <v>59</v>
      </c>
      <c r="O4932" s="11" t="s">
        <v>61</v>
      </c>
      <c r="P4932" s="11">
        <v>0</v>
      </c>
      <c r="Q4932" s="11">
        <v>-0.13499893314470299</v>
      </c>
      <c r="R4932" s="11">
        <v>76</v>
      </c>
      <c r="S4932" s="11">
        <v>13</v>
      </c>
      <c r="T4932" s="11">
        <v>81.136792344680302</v>
      </c>
      <c r="U4932" s="11">
        <v>17.498263629034401</v>
      </c>
      <c r="V4932" s="11" t="s">
        <v>63</v>
      </c>
    </row>
    <row r="4933" spans="1:22" x14ac:dyDescent="0.3">
      <c r="A4933" s="9">
        <v>45369.121527777803</v>
      </c>
      <c r="B4933" s="10">
        <v>45369</v>
      </c>
      <c r="C4933" s="11">
        <v>2024</v>
      </c>
      <c r="D4933" s="11">
        <v>3</v>
      </c>
      <c r="E4933" s="11">
        <v>18</v>
      </c>
      <c r="F4933" s="11">
        <v>2</v>
      </c>
      <c r="G4933" s="11" t="s">
        <v>67</v>
      </c>
      <c r="H4933" s="11" t="s">
        <v>53</v>
      </c>
      <c r="I4933" s="11">
        <v>40.7331574077309</v>
      </c>
      <c r="J4933" s="11">
        <v>-73.888877828716602</v>
      </c>
      <c r="K4933" s="11">
        <v>200</v>
      </c>
      <c r="L4933" s="11">
        <v>8.5431296351257107</v>
      </c>
      <c r="M4933" s="11">
        <v>42.7339166380047</v>
      </c>
      <c r="N4933" s="11" t="s">
        <v>54</v>
      </c>
      <c r="O4933" s="11" t="s">
        <v>60</v>
      </c>
      <c r="P4933" s="11">
        <v>1</v>
      </c>
      <c r="Q4933" s="11">
        <v>0.215770838901231</v>
      </c>
      <c r="R4933" s="11">
        <v>16</v>
      </c>
      <c r="S4933" s="11">
        <v>44</v>
      </c>
      <c r="T4933" s="11">
        <v>50.821215892096397</v>
      </c>
      <c r="U4933" s="11">
        <v>11.0873124919571</v>
      </c>
      <c r="V4933" s="11" t="s">
        <v>56</v>
      </c>
    </row>
    <row r="4934" spans="1:22" x14ac:dyDescent="0.3">
      <c r="A4934" s="9">
        <v>45369.125</v>
      </c>
      <c r="B4934" s="10">
        <v>45369</v>
      </c>
      <c r="C4934" s="11">
        <v>2024</v>
      </c>
      <c r="D4934" s="11">
        <v>3</v>
      </c>
      <c r="E4934" s="11">
        <v>18</v>
      </c>
      <c r="F4934" s="11">
        <v>3</v>
      </c>
      <c r="G4934" s="11" t="s">
        <v>67</v>
      </c>
      <c r="H4934" s="11" t="s">
        <v>53</v>
      </c>
      <c r="I4934" s="11">
        <v>40.8945927050788</v>
      </c>
      <c r="J4934" s="11">
        <v>-73.8750355998841</v>
      </c>
      <c r="K4934" s="11">
        <v>43</v>
      </c>
      <c r="L4934" s="11">
        <v>55.872824601051398</v>
      </c>
      <c r="M4934" s="11">
        <v>97.423957512633606</v>
      </c>
      <c r="N4934" s="11" t="s">
        <v>54</v>
      </c>
      <c r="O4934" s="11" t="s">
        <v>58</v>
      </c>
      <c r="P4934" s="11">
        <v>0</v>
      </c>
      <c r="Q4934" s="11">
        <v>0.93130667716137205</v>
      </c>
      <c r="R4934" s="11">
        <v>38</v>
      </c>
      <c r="S4934" s="11">
        <v>27</v>
      </c>
      <c r="T4934" s="11">
        <v>296.68364304334801</v>
      </c>
      <c r="U4934" s="11">
        <v>9.2992759748433897</v>
      </c>
      <c r="V4934" s="11" t="s">
        <v>56</v>
      </c>
    </row>
    <row r="4935" spans="1:22" x14ac:dyDescent="0.3">
      <c r="A4935" s="9">
        <v>45369.128472222197</v>
      </c>
      <c r="B4935" s="10">
        <v>45369</v>
      </c>
      <c r="C4935" s="11">
        <v>2024</v>
      </c>
      <c r="D4935" s="11">
        <v>3</v>
      </c>
      <c r="E4935" s="11">
        <v>18</v>
      </c>
      <c r="F4935" s="11">
        <v>3</v>
      </c>
      <c r="G4935" s="11" t="s">
        <v>67</v>
      </c>
      <c r="H4935" s="11" t="s">
        <v>53</v>
      </c>
      <c r="I4935" s="11">
        <v>40.844287535459898</v>
      </c>
      <c r="J4935" s="11">
        <v>-73.908820248482897</v>
      </c>
      <c r="K4935" s="11">
        <v>215</v>
      </c>
      <c r="L4935" s="11">
        <v>47.380861546873298</v>
      </c>
      <c r="M4935" s="11">
        <v>28.551559758614999</v>
      </c>
      <c r="N4935" s="11" t="s">
        <v>57</v>
      </c>
      <c r="O4935" s="11" t="s">
        <v>58</v>
      </c>
      <c r="P4935" s="11">
        <v>0</v>
      </c>
      <c r="Q4935" s="11">
        <v>-0.20390141443467999</v>
      </c>
      <c r="R4935" s="11">
        <v>57</v>
      </c>
      <c r="S4935" s="11">
        <v>8</v>
      </c>
      <c r="T4935" s="11">
        <v>455.72214726743903</v>
      </c>
      <c r="U4935" s="11">
        <v>26.349506109534499</v>
      </c>
      <c r="V4935" s="11" t="s">
        <v>56</v>
      </c>
    </row>
    <row r="4936" spans="1:22" x14ac:dyDescent="0.3">
      <c r="A4936" s="9">
        <v>45369.131944444503</v>
      </c>
      <c r="B4936" s="10">
        <v>45369</v>
      </c>
      <c r="C4936" s="11">
        <v>2024</v>
      </c>
      <c r="D4936" s="11">
        <v>3</v>
      </c>
      <c r="E4936" s="11">
        <v>18</v>
      </c>
      <c r="F4936" s="11">
        <v>3</v>
      </c>
      <c r="G4936" s="11" t="s">
        <v>67</v>
      </c>
      <c r="H4936" s="11" t="s">
        <v>53</v>
      </c>
      <c r="I4936" s="11">
        <v>40.679407020185302</v>
      </c>
      <c r="J4936" s="11">
        <v>-73.849219926075094</v>
      </c>
      <c r="K4936" s="11">
        <v>73</v>
      </c>
      <c r="L4936" s="11">
        <v>13.120670654090301</v>
      </c>
      <c r="M4936" s="11">
        <v>78.486004463237194</v>
      </c>
      <c r="N4936" s="11" t="s">
        <v>57</v>
      </c>
      <c r="O4936" s="11" t="s">
        <v>55</v>
      </c>
      <c r="P4936" s="11">
        <v>0</v>
      </c>
      <c r="Q4936" s="11">
        <v>-0.95713860204299495</v>
      </c>
      <c r="R4936" s="11">
        <v>34</v>
      </c>
      <c r="S4936" s="11">
        <v>18</v>
      </c>
      <c r="T4936" s="11">
        <v>332.32840454472699</v>
      </c>
      <c r="U4936" s="11">
        <v>11.4319967075688</v>
      </c>
      <c r="V4936" s="11" t="s">
        <v>56</v>
      </c>
    </row>
    <row r="4937" spans="1:22" x14ac:dyDescent="0.3">
      <c r="A4937" s="9">
        <v>45369.135416666701</v>
      </c>
      <c r="B4937" s="10">
        <v>45369</v>
      </c>
      <c r="C4937" s="11">
        <v>2024</v>
      </c>
      <c r="D4937" s="11">
        <v>3</v>
      </c>
      <c r="E4937" s="11">
        <v>18</v>
      </c>
      <c r="F4937" s="11">
        <v>3</v>
      </c>
      <c r="G4937" s="11" t="s">
        <v>67</v>
      </c>
      <c r="H4937" s="11" t="s">
        <v>53</v>
      </c>
      <c r="I4937" s="11">
        <v>40.725525173383602</v>
      </c>
      <c r="J4937" s="11">
        <v>-73.998445345507605</v>
      </c>
      <c r="K4937" s="11">
        <v>239</v>
      </c>
      <c r="L4937" s="11">
        <v>57.438503835133297</v>
      </c>
      <c r="M4937" s="11">
        <v>28.067785113028702</v>
      </c>
      <c r="N4937" s="11" t="s">
        <v>59</v>
      </c>
      <c r="O4937" s="11" t="s">
        <v>60</v>
      </c>
      <c r="P4937" s="11">
        <v>0</v>
      </c>
      <c r="Q4937" s="11">
        <v>0.517280708656633</v>
      </c>
      <c r="R4937" s="11">
        <v>30</v>
      </c>
      <c r="S4937" s="11">
        <v>2</v>
      </c>
      <c r="T4937" s="11">
        <v>186.30711586543799</v>
      </c>
      <c r="U4937" s="11">
        <v>28.3966758128098</v>
      </c>
      <c r="V4937" s="11" t="s">
        <v>56</v>
      </c>
    </row>
    <row r="4938" spans="1:22" x14ac:dyDescent="0.3">
      <c r="A4938" s="9">
        <v>45369.138888888898</v>
      </c>
      <c r="B4938" s="10">
        <v>45369</v>
      </c>
      <c r="C4938" s="11">
        <v>2024</v>
      </c>
      <c r="D4938" s="11">
        <v>3</v>
      </c>
      <c r="E4938" s="11">
        <v>18</v>
      </c>
      <c r="F4938" s="11">
        <v>3</v>
      </c>
      <c r="G4938" s="11" t="s">
        <v>67</v>
      </c>
      <c r="H4938" s="11" t="s">
        <v>53</v>
      </c>
      <c r="I4938" s="11">
        <v>40.704217985009599</v>
      </c>
      <c r="J4938" s="11">
        <v>-73.965535480346801</v>
      </c>
      <c r="K4938" s="11">
        <v>242</v>
      </c>
      <c r="L4938" s="11">
        <v>74.187043565911097</v>
      </c>
      <c r="M4938" s="11">
        <v>27.2302986649423</v>
      </c>
      <c r="N4938" s="11" t="s">
        <v>54</v>
      </c>
      <c r="O4938" s="11" t="s">
        <v>60</v>
      </c>
      <c r="P4938" s="11">
        <v>0</v>
      </c>
      <c r="Q4938" s="11">
        <v>0.55781719880663505</v>
      </c>
      <c r="R4938" s="11">
        <v>24</v>
      </c>
      <c r="S4938" s="11">
        <v>23</v>
      </c>
      <c r="T4938" s="11">
        <v>440.53605051875502</v>
      </c>
      <c r="U4938" s="11">
        <v>21.849291305228299</v>
      </c>
      <c r="V4938" s="11" t="s">
        <v>56</v>
      </c>
    </row>
    <row r="4939" spans="1:22" x14ac:dyDescent="0.3">
      <c r="A4939" s="9">
        <v>45369.142361111102</v>
      </c>
      <c r="B4939" s="10">
        <v>45369</v>
      </c>
      <c r="C4939" s="11">
        <v>2024</v>
      </c>
      <c r="D4939" s="11">
        <v>3</v>
      </c>
      <c r="E4939" s="11">
        <v>18</v>
      </c>
      <c r="F4939" s="11">
        <v>3</v>
      </c>
      <c r="G4939" s="11" t="s">
        <v>67</v>
      </c>
      <c r="H4939" s="11" t="s">
        <v>53</v>
      </c>
      <c r="I4939" s="11">
        <v>40.734133353106998</v>
      </c>
      <c r="J4939" s="11">
        <v>-73.784255791154095</v>
      </c>
      <c r="K4939" s="11">
        <v>145</v>
      </c>
      <c r="L4939" s="11">
        <v>46.330217630736399</v>
      </c>
      <c r="M4939" s="11">
        <v>46.5131705435508</v>
      </c>
      <c r="N4939" s="11" t="s">
        <v>57</v>
      </c>
      <c r="O4939" s="11" t="s">
        <v>58</v>
      </c>
      <c r="P4939" s="11">
        <v>0</v>
      </c>
      <c r="Q4939" s="11">
        <v>-0.311613078239043</v>
      </c>
      <c r="R4939" s="11">
        <v>87</v>
      </c>
      <c r="S4939" s="11">
        <v>15</v>
      </c>
      <c r="T4939" s="11">
        <v>93.171244005631706</v>
      </c>
      <c r="U4939" s="11">
        <v>18.014619030615702</v>
      </c>
      <c r="V4939" s="11" t="s">
        <v>63</v>
      </c>
    </row>
    <row r="4940" spans="1:22" x14ac:dyDescent="0.3">
      <c r="A4940" s="9">
        <v>45369.145833333299</v>
      </c>
      <c r="B4940" s="10">
        <v>45369</v>
      </c>
      <c r="C4940" s="11">
        <v>2024</v>
      </c>
      <c r="D4940" s="11">
        <v>3</v>
      </c>
      <c r="E4940" s="11">
        <v>18</v>
      </c>
      <c r="F4940" s="11">
        <v>3</v>
      </c>
      <c r="G4940" s="11" t="s">
        <v>67</v>
      </c>
      <c r="H4940" s="11" t="s">
        <v>53</v>
      </c>
      <c r="I4940" s="11">
        <v>40.701328925673103</v>
      </c>
      <c r="J4940" s="11">
        <v>-73.960452841682397</v>
      </c>
      <c r="K4940" s="11">
        <v>188</v>
      </c>
      <c r="L4940" s="11">
        <v>67.791789865720304</v>
      </c>
      <c r="M4940" s="11">
        <v>54.740159729642997</v>
      </c>
      <c r="N4940" s="11" t="s">
        <v>57</v>
      </c>
      <c r="O4940" s="11" t="s">
        <v>55</v>
      </c>
      <c r="P4940" s="11">
        <v>0</v>
      </c>
      <c r="Q4940" s="11">
        <v>-0.40200283321075803</v>
      </c>
      <c r="R4940" s="11">
        <v>8</v>
      </c>
      <c r="S4940" s="11">
        <v>1</v>
      </c>
      <c r="T4940" s="11">
        <v>85.441775505790204</v>
      </c>
      <c r="U4940" s="11">
        <v>7.0505977661593304</v>
      </c>
      <c r="V4940" s="11" t="s">
        <v>63</v>
      </c>
    </row>
    <row r="4941" spans="1:22" x14ac:dyDescent="0.3">
      <c r="A4941" s="9">
        <v>45369.149305555598</v>
      </c>
      <c r="B4941" s="10">
        <v>45369</v>
      </c>
      <c r="C4941" s="11">
        <v>2024</v>
      </c>
      <c r="D4941" s="11">
        <v>3</v>
      </c>
      <c r="E4941" s="11">
        <v>18</v>
      </c>
      <c r="F4941" s="11">
        <v>3</v>
      </c>
      <c r="G4941" s="11" t="s">
        <v>67</v>
      </c>
      <c r="H4941" s="11" t="s">
        <v>53</v>
      </c>
      <c r="I4941" s="11">
        <v>40.735566451725099</v>
      </c>
      <c r="J4941" s="11">
        <v>-73.919794908405294</v>
      </c>
      <c r="K4941" s="11">
        <v>157</v>
      </c>
      <c r="L4941" s="11">
        <v>35.219047097968598</v>
      </c>
      <c r="M4941" s="11">
        <v>71.332674935630706</v>
      </c>
      <c r="N4941" s="11" t="s">
        <v>59</v>
      </c>
      <c r="O4941" s="11" t="s">
        <v>60</v>
      </c>
      <c r="P4941" s="11">
        <v>0</v>
      </c>
      <c r="Q4941" s="11">
        <v>0.35391821330610201</v>
      </c>
      <c r="R4941" s="11">
        <v>10</v>
      </c>
      <c r="S4941" s="11">
        <v>43</v>
      </c>
      <c r="T4941" s="11">
        <v>194.418469583378</v>
      </c>
      <c r="U4941" s="11">
        <v>29.420931211836699</v>
      </c>
      <c r="V4941" s="11" t="s">
        <v>63</v>
      </c>
    </row>
    <row r="4942" spans="1:22" x14ac:dyDescent="0.3">
      <c r="A4942" s="9">
        <v>45369.152777777803</v>
      </c>
      <c r="B4942" s="10">
        <v>45369</v>
      </c>
      <c r="C4942" s="11">
        <v>2024</v>
      </c>
      <c r="D4942" s="11">
        <v>3</v>
      </c>
      <c r="E4942" s="11">
        <v>18</v>
      </c>
      <c r="F4942" s="11">
        <v>3</v>
      </c>
      <c r="G4942" s="11" t="s">
        <v>67</v>
      </c>
      <c r="H4942" s="11" t="s">
        <v>53</v>
      </c>
      <c r="I4942" s="11">
        <v>40.8397855361493</v>
      </c>
      <c r="J4942" s="11">
        <v>-73.889746796188604</v>
      </c>
      <c r="K4942" s="11">
        <v>71</v>
      </c>
      <c r="L4942" s="11">
        <v>55.063844685346901</v>
      </c>
      <c r="M4942" s="11">
        <v>61.924984410996998</v>
      </c>
      <c r="N4942" s="11" t="s">
        <v>57</v>
      </c>
      <c r="O4942" s="11" t="s">
        <v>61</v>
      </c>
      <c r="P4942" s="11">
        <v>0</v>
      </c>
      <c r="Q4942" s="11">
        <v>-0.82071717392852805</v>
      </c>
      <c r="R4942" s="11">
        <v>8</v>
      </c>
      <c r="S4942" s="11">
        <v>4</v>
      </c>
      <c r="T4942" s="11">
        <v>299.28957987564701</v>
      </c>
      <c r="U4942" s="11">
        <v>12.5784963382409</v>
      </c>
      <c r="V4942" s="11" t="s">
        <v>63</v>
      </c>
    </row>
    <row r="4943" spans="1:22" x14ac:dyDescent="0.3">
      <c r="A4943" s="9">
        <v>45369.15625</v>
      </c>
      <c r="B4943" s="10">
        <v>45369</v>
      </c>
      <c r="C4943" s="11">
        <v>2024</v>
      </c>
      <c r="D4943" s="11">
        <v>3</v>
      </c>
      <c r="E4943" s="11">
        <v>18</v>
      </c>
      <c r="F4943" s="11">
        <v>3</v>
      </c>
      <c r="G4943" s="11" t="s">
        <v>67</v>
      </c>
      <c r="H4943" s="11" t="s">
        <v>53</v>
      </c>
      <c r="I4943" s="11">
        <v>40.741673891573001</v>
      </c>
      <c r="J4943" s="11">
        <v>-73.740889361507001</v>
      </c>
      <c r="K4943" s="11">
        <v>280</v>
      </c>
      <c r="L4943" s="11">
        <v>42.516594276503596</v>
      </c>
      <c r="M4943" s="11">
        <v>72.021218682288506</v>
      </c>
      <c r="N4943" s="11" t="s">
        <v>57</v>
      </c>
      <c r="O4943" s="11" t="s">
        <v>55</v>
      </c>
      <c r="P4943" s="11">
        <v>0</v>
      </c>
      <c r="Q4943" s="11">
        <v>0.98638099225213105</v>
      </c>
      <c r="R4943" s="11">
        <v>64</v>
      </c>
      <c r="S4943" s="11">
        <v>21</v>
      </c>
      <c r="T4943" s="11">
        <v>127.03045646178499</v>
      </c>
      <c r="U4943" s="11">
        <v>18.318725669667401</v>
      </c>
      <c r="V4943" s="11" t="s">
        <v>56</v>
      </c>
    </row>
    <row r="4944" spans="1:22" x14ac:dyDescent="0.3">
      <c r="A4944" s="9">
        <v>45369.159722222197</v>
      </c>
      <c r="B4944" s="10">
        <v>45369</v>
      </c>
      <c r="C4944" s="11">
        <v>2024</v>
      </c>
      <c r="D4944" s="11">
        <v>3</v>
      </c>
      <c r="E4944" s="11">
        <v>18</v>
      </c>
      <c r="F4944" s="11">
        <v>3</v>
      </c>
      <c r="G4944" s="11" t="s">
        <v>67</v>
      </c>
      <c r="H4944" s="11" t="s">
        <v>53</v>
      </c>
      <c r="I4944" s="11">
        <v>40.709272888941598</v>
      </c>
      <c r="J4944" s="11">
        <v>-73.802245310125002</v>
      </c>
      <c r="K4944" s="11">
        <v>203</v>
      </c>
      <c r="L4944" s="11">
        <v>47.652409549257797</v>
      </c>
      <c r="M4944" s="11">
        <v>58.978333207407097</v>
      </c>
      <c r="N4944" s="11" t="s">
        <v>59</v>
      </c>
      <c r="O4944" s="11" t="s">
        <v>61</v>
      </c>
      <c r="P4944" s="11">
        <v>0</v>
      </c>
      <c r="Q4944" s="11">
        <v>0.77050076817938995</v>
      </c>
      <c r="R4944" s="11">
        <v>99</v>
      </c>
      <c r="S4944" s="11">
        <v>18</v>
      </c>
      <c r="T4944" s="11">
        <v>94.778811511414602</v>
      </c>
      <c r="U4944" s="11">
        <v>23.1999840443723</v>
      </c>
      <c r="V4944" s="11" t="s">
        <v>56</v>
      </c>
    </row>
    <row r="4945" spans="1:22" x14ac:dyDescent="0.3">
      <c r="A4945" s="9">
        <v>45369.163194444503</v>
      </c>
      <c r="B4945" s="10">
        <v>45369</v>
      </c>
      <c r="C4945" s="11">
        <v>2024</v>
      </c>
      <c r="D4945" s="11">
        <v>3</v>
      </c>
      <c r="E4945" s="11">
        <v>18</v>
      </c>
      <c r="F4945" s="11">
        <v>3</v>
      </c>
      <c r="G4945" s="11" t="s">
        <v>67</v>
      </c>
      <c r="H4945" s="11" t="s">
        <v>53</v>
      </c>
      <c r="I4945" s="11">
        <v>40.763851136398998</v>
      </c>
      <c r="J4945" s="11">
        <v>-73.811727774840804</v>
      </c>
      <c r="K4945" s="11">
        <v>110</v>
      </c>
      <c r="L4945" s="11">
        <v>48.771107840896804</v>
      </c>
      <c r="M4945" s="11">
        <v>98.584174316486795</v>
      </c>
      <c r="N4945" s="11" t="s">
        <v>54</v>
      </c>
      <c r="O4945" s="11" t="s">
        <v>60</v>
      </c>
      <c r="P4945" s="11">
        <v>0</v>
      </c>
      <c r="Q4945" s="11">
        <v>-1.1280777693183299E-2</v>
      </c>
      <c r="R4945" s="11">
        <v>90</v>
      </c>
      <c r="S4945" s="11">
        <v>36</v>
      </c>
      <c r="T4945" s="11">
        <v>77.770463289324795</v>
      </c>
      <c r="U4945" s="11">
        <v>7.6309422225745003</v>
      </c>
      <c r="V4945" s="11" t="s">
        <v>56</v>
      </c>
    </row>
    <row r="4946" spans="1:22" x14ac:dyDescent="0.3">
      <c r="A4946" s="9">
        <v>45369.166666666701</v>
      </c>
      <c r="B4946" s="10">
        <v>45369</v>
      </c>
      <c r="C4946" s="11">
        <v>2024</v>
      </c>
      <c r="D4946" s="11">
        <v>3</v>
      </c>
      <c r="E4946" s="11">
        <v>18</v>
      </c>
      <c r="F4946" s="11">
        <v>4</v>
      </c>
      <c r="G4946" s="11" t="s">
        <v>67</v>
      </c>
      <c r="H4946" s="11" t="s">
        <v>53</v>
      </c>
      <c r="I4946" s="11">
        <v>40.727238623350203</v>
      </c>
      <c r="J4946" s="11">
        <v>-73.736293184246193</v>
      </c>
      <c r="K4946" s="11">
        <v>37</v>
      </c>
      <c r="L4946" s="11">
        <v>8.6678931270761392</v>
      </c>
      <c r="M4946" s="11">
        <v>68.644461893133595</v>
      </c>
      <c r="N4946" s="11" t="s">
        <v>57</v>
      </c>
      <c r="O4946" s="11" t="s">
        <v>60</v>
      </c>
      <c r="P4946" s="11">
        <v>0</v>
      </c>
      <c r="Q4946" s="11">
        <v>-0.495830859515065</v>
      </c>
      <c r="R4946" s="11">
        <v>59</v>
      </c>
      <c r="S4946" s="11">
        <v>2</v>
      </c>
      <c r="T4946" s="11">
        <v>140.24827371270399</v>
      </c>
      <c r="U4946" s="11">
        <v>26.133769146492401</v>
      </c>
      <c r="V4946" s="11" t="s">
        <v>56</v>
      </c>
    </row>
    <row r="4947" spans="1:22" x14ac:dyDescent="0.3">
      <c r="A4947" s="9">
        <v>45369.170138888898</v>
      </c>
      <c r="B4947" s="10">
        <v>45369</v>
      </c>
      <c r="C4947" s="11">
        <v>2024</v>
      </c>
      <c r="D4947" s="11">
        <v>3</v>
      </c>
      <c r="E4947" s="11">
        <v>18</v>
      </c>
      <c r="F4947" s="11">
        <v>4</v>
      </c>
      <c r="G4947" s="11" t="s">
        <v>67</v>
      </c>
      <c r="H4947" s="11" t="s">
        <v>53</v>
      </c>
      <c r="I4947" s="11">
        <v>40.882667063677701</v>
      </c>
      <c r="J4947" s="11">
        <v>-73.812490392124204</v>
      </c>
      <c r="K4947" s="11">
        <v>20</v>
      </c>
      <c r="L4947" s="11">
        <v>10.176489565907501</v>
      </c>
      <c r="M4947" s="11">
        <v>30.8292131540566</v>
      </c>
      <c r="N4947" s="11" t="s">
        <v>54</v>
      </c>
      <c r="O4947" s="11" t="s">
        <v>55</v>
      </c>
      <c r="P4947" s="11">
        <v>0</v>
      </c>
      <c r="Q4947" s="11">
        <v>0.43130466936101602</v>
      </c>
      <c r="R4947" s="11">
        <v>20</v>
      </c>
      <c r="S4947" s="11">
        <v>10</v>
      </c>
      <c r="T4947" s="11">
        <v>419.25575976447197</v>
      </c>
      <c r="U4947" s="11">
        <v>25.0813817995856</v>
      </c>
      <c r="V4947" s="11" t="s">
        <v>56</v>
      </c>
    </row>
    <row r="4948" spans="1:22" x14ac:dyDescent="0.3">
      <c r="A4948" s="9">
        <v>45369.173611111102</v>
      </c>
      <c r="B4948" s="10">
        <v>45369</v>
      </c>
      <c r="C4948" s="11">
        <v>2024</v>
      </c>
      <c r="D4948" s="11">
        <v>3</v>
      </c>
      <c r="E4948" s="11">
        <v>18</v>
      </c>
      <c r="F4948" s="11">
        <v>4</v>
      </c>
      <c r="G4948" s="11" t="s">
        <v>67</v>
      </c>
      <c r="H4948" s="11" t="s">
        <v>53</v>
      </c>
      <c r="I4948" s="11">
        <v>40.896792921884902</v>
      </c>
      <c r="J4948" s="11">
        <v>-73.885761829870901</v>
      </c>
      <c r="K4948" s="11">
        <v>131</v>
      </c>
      <c r="L4948" s="11">
        <v>42.556712860845799</v>
      </c>
      <c r="M4948" s="11">
        <v>90.046767788569198</v>
      </c>
      <c r="N4948" s="11" t="s">
        <v>54</v>
      </c>
      <c r="O4948" s="11" t="s">
        <v>58</v>
      </c>
      <c r="P4948" s="11">
        <v>0</v>
      </c>
      <c r="Q4948" s="11">
        <v>0.325157516092138</v>
      </c>
      <c r="R4948" s="11">
        <v>79</v>
      </c>
      <c r="S4948" s="11">
        <v>49</v>
      </c>
      <c r="T4948" s="11">
        <v>382.48656691943302</v>
      </c>
      <c r="U4948" s="11">
        <v>5.5901878959003399</v>
      </c>
      <c r="V4948" s="11" t="s">
        <v>56</v>
      </c>
    </row>
    <row r="4949" spans="1:22" x14ac:dyDescent="0.3">
      <c r="A4949" s="9">
        <v>45369.177083333299</v>
      </c>
      <c r="B4949" s="10">
        <v>45369</v>
      </c>
      <c r="C4949" s="11">
        <v>2024</v>
      </c>
      <c r="D4949" s="11">
        <v>3</v>
      </c>
      <c r="E4949" s="11">
        <v>18</v>
      </c>
      <c r="F4949" s="11">
        <v>4</v>
      </c>
      <c r="G4949" s="11" t="s">
        <v>67</v>
      </c>
      <c r="H4949" s="11" t="s">
        <v>53</v>
      </c>
      <c r="I4949" s="11">
        <v>40.617541428112901</v>
      </c>
      <c r="J4949" s="11">
        <v>-73.911191646548204</v>
      </c>
      <c r="K4949" s="11">
        <v>229</v>
      </c>
      <c r="L4949" s="11">
        <v>5.2594764099498104</v>
      </c>
      <c r="M4949" s="11">
        <v>57.095192651671603</v>
      </c>
      <c r="N4949" s="11" t="s">
        <v>59</v>
      </c>
      <c r="O4949" s="11" t="s">
        <v>58</v>
      </c>
      <c r="P4949" s="11">
        <v>0</v>
      </c>
      <c r="Q4949" s="11">
        <v>-0.248839130410275</v>
      </c>
      <c r="R4949" s="11">
        <v>44</v>
      </c>
      <c r="S4949" s="11">
        <v>44</v>
      </c>
      <c r="T4949" s="11">
        <v>200.50112193037501</v>
      </c>
      <c r="U4949" s="11">
        <v>20.4413923638154</v>
      </c>
      <c r="V4949" s="11" t="s">
        <v>56</v>
      </c>
    </row>
    <row r="4950" spans="1:22" x14ac:dyDescent="0.3">
      <c r="A4950" s="9">
        <v>45369.180555555598</v>
      </c>
      <c r="B4950" s="10">
        <v>45369</v>
      </c>
      <c r="C4950" s="11">
        <v>2024</v>
      </c>
      <c r="D4950" s="11">
        <v>3</v>
      </c>
      <c r="E4950" s="11">
        <v>18</v>
      </c>
      <c r="F4950" s="11">
        <v>4</v>
      </c>
      <c r="G4950" s="11" t="s">
        <v>67</v>
      </c>
      <c r="H4950" s="11" t="s">
        <v>53</v>
      </c>
      <c r="I4950" s="11">
        <v>40.6200509427781</v>
      </c>
      <c r="J4950" s="11">
        <v>-73.768735172382193</v>
      </c>
      <c r="K4950" s="11">
        <v>17</v>
      </c>
      <c r="L4950" s="11">
        <v>72.962538443538506</v>
      </c>
      <c r="M4950" s="11">
        <v>82.058116773873394</v>
      </c>
      <c r="N4950" s="11" t="s">
        <v>59</v>
      </c>
      <c r="O4950" s="11" t="s">
        <v>61</v>
      </c>
      <c r="P4950" s="11">
        <v>0</v>
      </c>
      <c r="Q4950" s="11">
        <v>0.40038652305112998</v>
      </c>
      <c r="R4950" s="11">
        <v>58</v>
      </c>
      <c r="S4950" s="11">
        <v>30</v>
      </c>
      <c r="T4950" s="11">
        <v>380.26810130637199</v>
      </c>
      <c r="U4950" s="11">
        <v>21.098964646850298</v>
      </c>
      <c r="V4950" s="11" t="s">
        <v>56</v>
      </c>
    </row>
    <row r="4951" spans="1:22" x14ac:dyDescent="0.3">
      <c r="A4951" s="9">
        <v>45369.184027777803</v>
      </c>
      <c r="B4951" s="10">
        <v>45369</v>
      </c>
      <c r="C4951" s="11">
        <v>2024</v>
      </c>
      <c r="D4951" s="11">
        <v>3</v>
      </c>
      <c r="E4951" s="11">
        <v>18</v>
      </c>
      <c r="F4951" s="11">
        <v>4</v>
      </c>
      <c r="G4951" s="11" t="s">
        <v>67</v>
      </c>
      <c r="H4951" s="11" t="s">
        <v>53</v>
      </c>
      <c r="I4951" s="11">
        <v>40.6568354265371</v>
      </c>
      <c r="J4951" s="11">
        <v>-73.792669467019806</v>
      </c>
      <c r="K4951" s="11">
        <v>35</v>
      </c>
      <c r="L4951" s="11">
        <v>33.813019747951998</v>
      </c>
      <c r="M4951" s="11">
        <v>34.568190106880898</v>
      </c>
      <c r="N4951" s="11" t="s">
        <v>57</v>
      </c>
      <c r="O4951" s="11" t="s">
        <v>55</v>
      </c>
      <c r="P4951" s="11">
        <v>0</v>
      </c>
      <c r="Q4951" s="11">
        <v>0.60271759127195201</v>
      </c>
      <c r="R4951" s="11">
        <v>73</v>
      </c>
      <c r="S4951" s="11">
        <v>41</v>
      </c>
      <c r="T4951" s="11">
        <v>280.19595435877699</v>
      </c>
      <c r="U4951" s="11">
        <v>14.142421539839299</v>
      </c>
      <c r="V4951" s="11" t="s">
        <v>63</v>
      </c>
    </row>
    <row r="4952" spans="1:22" x14ac:dyDescent="0.3">
      <c r="A4952" s="9">
        <v>45369.1875</v>
      </c>
      <c r="B4952" s="10">
        <v>45369</v>
      </c>
      <c r="C4952" s="11">
        <v>2024</v>
      </c>
      <c r="D4952" s="11">
        <v>3</v>
      </c>
      <c r="E4952" s="11">
        <v>18</v>
      </c>
      <c r="F4952" s="11">
        <v>4</v>
      </c>
      <c r="G4952" s="11" t="s">
        <v>67</v>
      </c>
      <c r="H4952" s="11" t="s">
        <v>53</v>
      </c>
      <c r="I4952" s="11">
        <v>40.887702733928897</v>
      </c>
      <c r="J4952" s="11">
        <v>-73.999684844703495</v>
      </c>
      <c r="K4952" s="11">
        <v>187</v>
      </c>
      <c r="L4952" s="11">
        <v>27.8198603771426</v>
      </c>
      <c r="M4952" s="11">
        <v>90.872811935248194</v>
      </c>
      <c r="N4952" s="11" t="s">
        <v>54</v>
      </c>
      <c r="O4952" s="11" t="s">
        <v>58</v>
      </c>
      <c r="P4952" s="11">
        <v>0</v>
      </c>
      <c r="Q4952" s="11">
        <v>0.54446703284656295</v>
      </c>
      <c r="R4952" s="11">
        <v>5</v>
      </c>
      <c r="S4952" s="11">
        <v>12</v>
      </c>
      <c r="T4952" s="11">
        <v>222.70504702580899</v>
      </c>
      <c r="U4952" s="11">
        <v>22.2646091437717</v>
      </c>
      <c r="V4952" s="11" t="s">
        <v>56</v>
      </c>
    </row>
    <row r="4953" spans="1:22" x14ac:dyDescent="0.3">
      <c r="A4953" s="9">
        <v>45369.190972222197</v>
      </c>
      <c r="B4953" s="10">
        <v>45369</v>
      </c>
      <c r="C4953" s="11">
        <v>2024</v>
      </c>
      <c r="D4953" s="11">
        <v>3</v>
      </c>
      <c r="E4953" s="11">
        <v>18</v>
      </c>
      <c r="F4953" s="11">
        <v>4</v>
      </c>
      <c r="G4953" s="11" t="s">
        <v>67</v>
      </c>
      <c r="H4953" s="11" t="s">
        <v>53</v>
      </c>
      <c r="I4953" s="11">
        <v>40.846859432042898</v>
      </c>
      <c r="J4953" s="11">
        <v>-73.709167556638903</v>
      </c>
      <c r="K4953" s="11">
        <v>160</v>
      </c>
      <c r="L4953" s="11">
        <v>63.613504739532303</v>
      </c>
      <c r="M4953" s="11">
        <v>77.943133910625704</v>
      </c>
      <c r="N4953" s="11" t="s">
        <v>54</v>
      </c>
      <c r="O4953" s="11" t="s">
        <v>60</v>
      </c>
      <c r="P4953" s="11">
        <v>1</v>
      </c>
      <c r="Q4953" s="11">
        <v>-0.82574574996080197</v>
      </c>
      <c r="R4953" s="11">
        <v>13</v>
      </c>
      <c r="S4953" s="11">
        <v>19</v>
      </c>
      <c r="T4953" s="11">
        <v>311.70086516136797</v>
      </c>
      <c r="U4953" s="11">
        <v>11.247987652385699</v>
      </c>
      <c r="V4953" s="11" t="s">
        <v>56</v>
      </c>
    </row>
    <row r="4954" spans="1:22" x14ac:dyDescent="0.3">
      <c r="A4954" s="9">
        <v>45369.194444444503</v>
      </c>
      <c r="B4954" s="10">
        <v>45369</v>
      </c>
      <c r="C4954" s="11">
        <v>2024</v>
      </c>
      <c r="D4954" s="11">
        <v>3</v>
      </c>
      <c r="E4954" s="11">
        <v>18</v>
      </c>
      <c r="F4954" s="11">
        <v>4</v>
      </c>
      <c r="G4954" s="11" t="s">
        <v>67</v>
      </c>
      <c r="H4954" s="11" t="s">
        <v>53</v>
      </c>
      <c r="I4954" s="11">
        <v>40.897728748970799</v>
      </c>
      <c r="J4954" s="11">
        <v>-73.987485040879903</v>
      </c>
      <c r="K4954" s="11">
        <v>223</v>
      </c>
      <c r="L4954" s="11">
        <v>16.134988560122601</v>
      </c>
      <c r="M4954" s="11">
        <v>86.859975660408907</v>
      </c>
      <c r="N4954" s="11" t="s">
        <v>54</v>
      </c>
      <c r="O4954" s="11" t="s">
        <v>58</v>
      </c>
      <c r="P4954" s="11">
        <v>0</v>
      </c>
      <c r="Q4954" s="11">
        <v>-2.7759572742936001E-2</v>
      </c>
      <c r="R4954" s="11">
        <v>20</v>
      </c>
      <c r="S4954" s="11">
        <v>3</v>
      </c>
      <c r="T4954" s="11">
        <v>173.22950431293901</v>
      </c>
      <c r="U4954" s="11">
        <v>13.417677788151201</v>
      </c>
      <c r="V4954" s="11" t="s">
        <v>56</v>
      </c>
    </row>
    <row r="4955" spans="1:22" x14ac:dyDescent="0.3">
      <c r="A4955" s="9">
        <v>45369.197916666701</v>
      </c>
      <c r="B4955" s="10">
        <v>45369</v>
      </c>
      <c r="C4955" s="11">
        <v>2024</v>
      </c>
      <c r="D4955" s="11">
        <v>3</v>
      </c>
      <c r="E4955" s="11">
        <v>18</v>
      </c>
      <c r="F4955" s="11">
        <v>4</v>
      </c>
      <c r="G4955" s="11" t="s">
        <v>67</v>
      </c>
      <c r="H4955" s="11" t="s">
        <v>53</v>
      </c>
      <c r="I4955" s="11">
        <v>40.6991589678506</v>
      </c>
      <c r="J4955" s="11">
        <v>-73.703831237687595</v>
      </c>
      <c r="K4955" s="11">
        <v>232</v>
      </c>
      <c r="L4955" s="11">
        <v>69.124909456951002</v>
      </c>
      <c r="M4955" s="11">
        <v>97.3179739313711</v>
      </c>
      <c r="N4955" s="11" t="s">
        <v>59</v>
      </c>
      <c r="O4955" s="11" t="s">
        <v>61</v>
      </c>
      <c r="P4955" s="11">
        <v>0</v>
      </c>
      <c r="Q4955" s="11">
        <v>-0.33314370107150398</v>
      </c>
      <c r="R4955" s="11">
        <v>10</v>
      </c>
      <c r="S4955" s="11">
        <v>0</v>
      </c>
      <c r="T4955" s="11">
        <v>422.36299855367099</v>
      </c>
      <c r="U4955" s="11">
        <v>12.519527386739201</v>
      </c>
      <c r="V4955" s="11" t="s">
        <v>56</v>
      </c>
    </row>
    <row r="4956" spans="1:22" x14ac:dyDescent="0.3">
      <c r="A4956" s="9">
        <v>45369.201388888898</v>
      </c>
      <c r="B4956" s="10">
        <v>45369</v>
      </c>
      <c r="C4956" s="11">
        <v>2024</v>
      </c>
      <c r="D4956" s="11">
        <v>3</v>
      </c>
      <c r="E4956" s="11">
        <v>18</v>
      </c>
      <c r="F4956" s="11">
        <v>4</v>
      </c>
      <c r="G4956" s="11" t="s">
        <v>67</v>
      </c>
      <c r="H4956" s="11" t="s">
        <v>53</v>
      </c>
      <c r="I4956" s="11">
        <v>40.875710465599397</v>
      </c>
      <c r="J4956" s="11">
        <v>-73.738042204947504</v>
      </c>
      <c r="K4956" s="11">
        <v>154</v>
      </c>
      <c r="L4956" s="11">
        <v>42.020927928117203</v>
      </c>
      <c r="M4956" s="11">
        <v>44.993716855894803</v>
      </c>
      <c r="N4956" s="11" t="s">
        <v>59</v>
      </c>
      <c r="O4956" s="11" t="s">
        <v>61</v>
      </c>
      <c r="P4956" s="11">
        <v>0</v>
      </c>
      <c r="Q4956" s="11">
        <v>0.99935378111730899</v>
      </c>
      <c r="R4956" s="11">
        <v>3</v>
      </c>
      <c r="S4956" s="11">
        <v>47</v>
      </c>
      <c r="T4956" s="11">
        <v>402.92116029417599</v>
      </c>
      <c r="U4956" s="11">
        <v>21.149415912343802</v>
      </c>
      <c r="V4956" s="11" t="s">
        <v>63</v>
      </c>
    </row>
    <row r="4957" spans="1:22" x14ac:dyDescent="0.3">
      <c r="A4957" s="9">
        <v>45369.204861111102</v>
      </c>
      <c r="B4957" s="10">
        <v>45369</v>
      </c>
      <c r="C4957" s="11">
        <v>2024</v>
      </c>
      <c r="D4957" s="11">
        <v>3</v>
      </c>
      <c r="E4957" s="11">
        <v>18</v>
      </c>
      <c r="F4957" s="11">
        <v>4</v>
      </c>
      <c r="G4957" s="11" t="s">
        <v>67</v>
      </c>
      <c r="H4957" s="11" t="s">
        <v>53</v>
      </c>
      <c r="I4957" s="11">
        <v>40.899713776651701</v>
      </c>
      <c r="J4957" s="11">
        <v>-73.982225651906106</v>
      </c>
      <c r="K4957" s="11">
        <v>64</v>
      </c>
      <c r="L4957" s="11">
        <v>47.0384872168177</v>
      </c>
      <c r="M4957" s="11">
        <v>58.915952317702001</v>
      </c>
      <c r="N4957" s="11" t="s">
        <v>59</v>
      </c>
      <c r="O4957" s="11" t="s">
        <v>55</v>
      </c>
      <c r="P4957" s="11">
        <v>0</v>
      </c>
      <c r="Q4957" s="11">
        <v>-0.87497967616884897</v>
      </c>
      <c r="R4957" s="11">
        <v>51</v>
      </c>
      <c r="S4957" s="11">
        <v>33</v>
      </c>
      <c r="T4957" s="11">
        <v>382.18543447516299</v>
      </c>
      <c r="U4957" s="11">
        <v>27.7373387088623</v>
      </c>
      <c r="V4957" s="11" t="s">
        <v>63</v>
      </c>
    </row>
    <row r="4958" spans="1:22" x14ac:dyDescent="0.3">
      <c r="A4958" s="9">
        <v>45369.208333333299</v>
      </c>
      <c r="B4958" s="10">
        <v>45369</v>
      </c>
      <c r="C4958" s="11">
        <v>2024</v>
      </c>
      <c r="D4958" s="11">
        <v>3</v>
      </c>
      <c r="E4958" s="11">
        <v>18</v>
      </c>
      <c r="F4958" s="11">
        <v>5</v>
      </c>
      <c r="G4958" s="11" t="s">
        <v>67</v>
      </c>
      <c r="H4958" s="11" t="s">
        <v>53</v>
      </c>
      <c r="I4958" s="11">
        <v>40.868966117324902</v>
      </c>
      <c r="J4958" s="11">
        <v>-73.804774415584006</v>
      </c>
      <c r="K4958" s="11">
        <v>248</v>
      </c>
      <c r="L4958" s="11">
        <v>39.514392179925999</v>
      </c>
      <c r="M4958" s="11">
        <v>52.536550899997899</v>
      </c>
      <c r="N4958" s="11" t="s">
        <v>57</v>
      </c>
      <c r="O4958" s="11" t="s">
        <v>61</v>
      </c>
      <c r="P4958" s="11">
        <v>0</v>
      </c>
      <c r="Q4958" s="11">
        <v>0.87729891820748496</v>
      </c>
      <c r="R4958" s="11">
        <v>18</v>
      </c>
      <c r="S4958" s="11">
        <v>2</v>
      </c>
      <c r="T4958" s="11">
        <v>153.23241428167501</v>
      </c>
      <c r="U4958" s="11">
        <v>14.0131833675861</v>
      </c>
      <c r="V4958" s="11" t="s">
        <v>56</v>
      </c>
    </row>
    <row r="4959" spans="1:22" x14ac:dyDescent="0.3">
      <c r="A4959" s="9">
        <v>45369.211805555598</v>
      </c>
      <c r="B4959" s="10">
        <v>45369</v>
      </c>
      <c r="C4959" s="11">
        <v>2024</v>
      </c>
      <c r="D4959" s="11">
        <v>3</v>
      </c>
      <c r="E4959" s="11">
        <v>18</v>
      </c>
      <c r="F4959" s="11">
        <v>5</v>
      </c>
      <c r="G4959" s="11" t="s">
        <v>67</v>
      </c>
      <c r="H4959" s="11" t="s">
        <v>53</v>
      </c>
      <c r="I4959" s="11">
        <v>40.6027801823912</v>
      </c>
      <c r="J4959" s="11">
        <v>-73.850270555415506</v>
      </c>
      <c r="K4959" s="11">
        <v>64</v>
      </c>
      <c r="L4959" s="11">
        <v>77.012762974842104</v>
      </c>
      <c r="M4959" s="11">
        <v>14.0806848640986</v>
      </c>
      <c r="N4959" s="11" t="s">
        <v>59</v>
      </c>
      <c r="O4959" s="11" t="s">
        <v>61</v>
      </c>
      <c r="P4959" s="11">
        <v>0</v>
      </c>
      <c r="Q4959" s="11">
        <v>-0.885185335250394</v>
      </c>
      <c r="R4959" s="11">
        <v>72</v>
      </c>
      <c r="S4959" s="11">
        <v>44</v>
      </c>
      <c r="T4959" s="11">
        <v>210.79886684589599</v>
      </c>
      <c r="U4959" s="11">
        <v>18.917412638549202</v>
      </c>
      <c r="V4959" s="11" t="s">
        <v>62</v>
      </c>
    </row>
    <row r="4960" spans="1:22" x14ac:dyDescent="0.3">
      <c r="A4960" s="9">
        <v>45369.215277777803</v>
      </c>
      <c r="B4960" s="10">
        <v>45369</v>
      </c>
      <c r="C4960" s="11">
        <v>2024</v>
      </c>
      <c r="D4960" s="11">
        <v>3</v>
      </c>
      <c r="E4960" s="11">
        <v>18</v>
      </c>
      <c r="F4960" s="11">
        <v>5</v>
      </c>
      <c r="G4960" s="11" t="s">
        <v>67</v>
      </c>
      <c r="H4960" s="11" t="s">
        <v>53</v>
      </c>
      <c r="I4960" s="11">
        <v>40.649331816132197</v>
      </c>
      <c r="J4960" s="11">
        <v>-73.716246693580004</v>
      </c>
      <c r="K4960" s="11">
        <v>134</v>
      </c>
      <c r="L4960" s="11">
        <v>46.465882913686301</v>
      </c>
      <c r="M4960" s="11">
        <v>73.932120884011198</v>
      </c>
      <c r="N4960" s="11" t="s">
        <v>59</v>
      </c>
      <c r="O4960" s="11" t="s">
        <v>58</v>
      </c>
      <c r="P4960" s="11">
        <v>0</v>
      </c>
      <c r="Q4960" s="11">
        <v>0.44600512986892499</v>
      </c>
      <c r="R4960" s="11">
        <v>44</v>
      </c>
      <c r="S4960" s="11">
        <v>16</v>
      </c>
      <c r="T4960" s="11">
        <v>284.65969739331598</v>
      </c>
      <c r="U4960" s="11">
        <v>20.5074960165582</v>
      </c>
      <c r="V4960" s="11" t="s">
        <v>63</v>
      </c>
    </row>
    <row r="4961" spans="1:22" x14ac:dyDescent="0.3">
      <c r="A4961" s="9">
        <v>45369.21875</v>
      </c>
      <c r="B4961" s="10">
        <v>45369</v>
      </c>
      <c r="C4961" s="11">
        <v>2024</v>
      </c>
      <c r="D4961" s="11">
        <v>3</v>
      </c>
      <c r="E4961" s="11">
        <v>18</v>
      </c>
      <c r="F4961" s="11">
        <v>5</v>
      </c>
      <c r="G4961" s="11" t="s">
        <v>67</v>
      </c>
      <c r="H4961" s="11" t="s">
        <v>53</v>
      </c>
      <c r="I4961" s="11">
        <v>40.8107324171906</v>
      </c>
      <c r="J4961" s="11">
        <v>-73.700158910918603</v>
      </c>
      <c r="K4961" s="11">
        <v>206</v>
      </c>
      <c r="L4961" s="11">
        <v>78.303351911100194</v>
      </c>
      <c r="M4961" s="11">
        <v>36.643836382087798</v>
      </c>
      <c r="N4961" s="11" t="s">
        <v>57</v>
      </c>
      <c r="O4961" s="11" t="s">
        <v>61</v>
      </c>
      <c r="P4961" s="11">
        <v>0</v>
      </c>
      <c r="Q4961" s="11">
        <v>0.37049974815110598</v>
      </c>
      <c r="R4961" s="11">
        <v>8</v>
      </c>
      <c r="S4961" s="11">
        <v>12</v>
      </c>
      <c r="T4961" s="11">
        <v>195.29833098370099</v>
      </c>
      <c r="U4961" s="11">
        <v>16.891668657903399</v>
      </c>
      <c r="V4961" s="11" t="s">
        <v>56</v>
      </c>
    </row>
    <row r="4962" spans="1:22" x14ac:dyDescent="0.3">
      <c r="A4962" s="9">
        <v>45369.222222222197</v>
      </c>
      <c r="B4962" s="10">
        <v>45369</v>
      </c>
      <c r="C4962" s="11">
        <v>2024</v>
      </c>
      <c r="D4962" s="11">
        <v>3</v>
      </c>
      <c r="E4962" s="11">
        <v>18</v>
      </c>
      <c r="F4962" s="11">
        <v>5</v>
      </c>
      <c r="G4962" s="11" t="s">
        <v>67</v>
      </c>
      <c r="H4962" s="11" t="s">
        <v>53</v>
      </c>
      <c r="I4962" s="11">
        <v>40.677167405825699</v>
      </c>
      <c r="J4962" s="11">
        <v>-73.810561735067097</v>
      </c>
      <c r="K4962" s="11">
        <v>199</v>
      </c>
      <c r="L4962" s="11">
        <v>8.1843611984711</v>
      </c>
      <c r="M4962" s="11">
        <v>14.3435077745246</v>
      </c>
      <c r="N4962" s="11" t="s">
        <v>54</v>
      </c>
      <c r="O4962" s="11" t="s">
        <v>58</v>
      </c>
      <c r="P4962" s="11">
        <v>0</v>
      </c>
      <c r="Q4962" s="11">
        <v>-0.85457503362167098</v>
      </c>
      <c r="R4962" s="11">
        <v>27</v>
      </c>
      <c r="S4962" s="11">
        <v>49</v>
      </c>
      <c r="T4962" s="11">
        <v>133.786375350307</v>
      </c>
      <c r="U4962" s="11">
        <v>24.877044209886499</v>
      </c>
      <c r="V4962" s="11" t="s">
        <v>56</v>
      </c>
    </row>
    <row r="4963" spans="1:22" x14ac:dyDescent="0.3">
      <c r="A4963" s="9">
        <v>45369.225694444503</v>
      </c>
      <c r="B4963" s="10">
        <v>45369</v>
      </c>
      <c r="C4963" s="11">
        <v>2024</v>
      </c>
      <c r="D4963" s="11">
        <v>3</v>
      </c>
      <c r="E4963" s="11">
        <v>18</v>
      </c>
      <c r="F4963" s="11">
        <v>5</v>
      </c>
      <c r="G4963" s="11" t="s">
        <v>67</v>
      </c>
      <c r="H4963" s="11" t="s">
        <v>53</v>
      </c>
      <c r="I4963" s="11">
        <v>40.787224770578398</v>
      </c>
      <c r="J4963" s="11">
        <v>-73.786250692102499</v>
      </c>
      <c r="K4963" s="11">
        <v>278</v>
      </c>
      <c r="L4963" s="11">
        <v>29.4760169979835</v>
      </c>
      <c r="M4963" s="11">
        <v>27.901355164222899</v>
      </c>
      <c r="N4963" s="11" t="s">
        <v>54</v>
      </c>
      <c r="O4963" s="11" t="s">
        <v>58</v>
      </c>
      <c r="P4963" s="11">
        <v>0</v>
      </c>
      <c r="Q4963" s="11">
        <v>-0.780822834216641</v>
      </c>
      <c r="R4963" s="11">
        <v>67</v>
      </c>
      <c r="S4963" s="11">
        <v>38</v>
      </c>
      <c r="T4963" s="11">
        <v>347.53535423009498</v>
      </c>
      <c r="U4963" s="11">
        <v>19.963982763190501</v>
      </c>
      <c r="V4963" s="11" t="s">
        <v>56</v>
      </c>
    </row>
    <row r="4964" spans="1:22" x14ac:dyDescent="0.3">
      <c r="A4964" s="9">
        <v>45369.229166666701</v>
      </c>
      <c r="B4964" s="10">
        <v>45369</v>
      </c>
      <c r="C4964" s="11">
        <v>2024</v>
      </c>
      <c r="D4964" s="11">
        <v>3</v>
      </c>
      <c r="E4964" s="11">
        <v>18</v>
      </c>
      <c r="F4964" s="11">
        <v>5</v>
      </c>
      <c r="G4964" s="11" t="s">
        <v>67</v>
      </c>
      <c r="H4964" s="11" t="s">
        <v>53</v>
      </c>
      <c r="I4964" s="11">
        <v>40.819627986319801</v>
      </c>
      <c r="J4964" s="11">
        <v>-73.954130728444696</v>
      </c>
      <c r="K4964" s="11">
        <v>154</v>
      </c>
      <c r="L4964" s="11">
        <v>57.589682028802699</v>
      </c>
      <c r="M4964" s="11">
        <v>36.601022580527399</v>
      </c>
      <c r="N4964" s="11" t="s">
        <v>59</v>
      </c>
      <c r="O4964" s="11" t="s">
        <v>55</v>
      </c>
      <c r="P4964" s="11">
        <v>0</v>
      </c>
      <c r="Q4964" s="11">
        <v>0.67597138379643895</v>
      </c>
      <c r="R4964" s="11">
        <v>34</v>
      </c>
      <c r="S4964" s="11">
        <v>20</v>
      </c>
      <c r="T4964" s="11">
        <v>334.74925307575398</v>
      </c>
      <c r="U4964" s="11">
        <v>19.220105520039699</v>
      </c>
      <c r="V4964" s="11" t="s">
        <v>63</v>
      </c>
    </row>
    <row r="4965" spans="1:22" x14ac:dyDescent="0.3">
      <c r="A4965" s="9">
        <v>45369.232638888898</v>
      </c>
      <c r="B4965" s="10">
        <v>45369</v>
      </c>
      <c r="C4965" s="11">
        <v>2024</v>
      </c>
      <c r="D4965" s="11">
        <v>3</v>
      </c>
      <c r="E4965" s="11">
        <v>18</v>
      </c>
      <c r="F4965" s="11">
        <v>5</v>
      </c>
      <c r="G4965" s="11" t="s">
        <v>67</v>
      </c>
      <c r="H4965" s="11" t="s">
        <v>53</v>
      </c>
      <c r="I4965" s="11">
        <v>40.8814990713756</v>
      </c>
      <c r="J4965" s="11">
        <v>-73.976865177402104</v>
      </c>
      <c r="K4965" s="11">
        <v>176</v>
      </c>
      <c r="L4965" s="11">
        <v>48.635571895755</v>
      </c>
      <c r="M4965" s="11">
        <v>36.236718861572299</v>
      </c>
      <c r="N4965" s="11" t="s">
        <v>57</v>
      </c>
      <c r="O4965" s="11" t="s">
        <v>58</v>
      </c>
      <c r="P4965" s="11">
        <v>1</v>
      </c>
      <c r="Q4965" s="11">
        <v>0.16759465733068099</v>
      </c>
      <c r="R4965" s="11">
        <v>6</v>
      </c>
      <c r="S4965" s="11">
        <v>1</v>
      </c>
      <c r="T4965" s="11">
        <v>456.99982126456399</v>
      </c>
      <c r="U4965" s="11">
        <v>10.092012442570899</v>
      </c>
      <c r="V4965" s="11" t="s">
        <v>56</v>
      </c>
    </row>
    <row r="4966" spans="1:22" x14ac:dyDescent="0.3">
      <c r="A4966" s="9">
        <v>45369.236111111102</v>
      </c>
      <c r="B4966" s="10">
        <v>45369</v>
      </c>
      <c r="C4966" s="11">
        <v>2024</v>
      </c>
      <c r="D4966" s="11">
        <v>3</v>
      </c>
      <c r="E4966" s="11">
        <v>18</v>
      </c>
      <c r="F4966" s="11">
        <v>5</v>
      </c>
      <c r="G4966" s="11" t="s">
        <v>67</v>
      </c>
      <c r="H4966" s="11" t="s">
        <v>53</v>
      </c>
      <c r="I4966" s="11">
        <v>40.887087729310302</v>
      </c>
      <c r="J4966" s="11">
        <v>-73.762089036880596</v>
      </c>
      <c r="K4966" s="11">
        <v>290</v>
      </c>
      <c r="L4966" s="11">
        <v>48.481042787091397</v>
      </c>
      <c r="M4966" s="11">
        <v>34.620427286072903</v>
      </c>
      <c r="N4966" s="11" t="s">
        <v>59</v>
      </c>
      <c r="O4966" s="11" t="s">
        <v>58</v>
      </c>
      <c r="P4966" s="11">
        <v>0</v>
      </c>
      <c r="Q4966" s="11">
        <v>0.60301489809320297</v>
      </c>
      <c r="R4966" s="11">
        <v>93</v>
      </c>
      <c r="S4966" s="11">
        <v>33</v>
      </c>
      <c r="T4966" s="11">
        <v>216.604654853005</v>
      </c>
      <c r="U4966" s="11">
        <v>25.1709865341961</v>
      </c>
      <c r="V4966" s="11" t="s">
        <v>56</v>
      </c>
    </row>
    <row r="4967" spans="1:22" x14ac:dyDescent="0.3">
      <c r="A4967" s="9">
        <v>45369.239583333299</v>
      </c>
      <c r="B4967" s="10">
        <v>45369</v>
      </c>
      <c r="C4967" s="11">
        <v>2024</v>
      </c>
      <c r="D4967" s="11">
        <v>3</v>
      </c>
      <c r="E4967" s="11">
        <v>18</v>
      </c>
      <c r="F4967" s="11">
        <v>5</v>
      </c>
      <c r="G4967" s="11" t="s">
        <v>67</v>
      </c>
      <c r="H4967" s="11" t="s">
        <v>53</v>
      </c>
      <c r="I4967" s="11">
        <v>40.877133351506799</v>
      </c>
      <c r="J4967" s="11">
        <v>-73.869334163936003</v>
      </c>
      <c r="K4967" s="11">
        <v>145</v>
      </c>
      <c r="L4967" s="11">
        <v>28.960506080398901</v>
      </c>
      <c r="M4967" s="11">
        <v>83.5978326225176</v>
      </c>
      <c r="N4967" s="11" t="s">
        <v>59</v>
      </c>
      <c r="O4967" s="11" t="s">
        <v>60</v>
      </c>
      <c r="P4967" s="11">
        <v>0</v>
      </c>
      <c r="Q4967" s="11">
        <v>-0.99885589680027898</v>
      </c>
      <c r="R4967" s="11">
        <v>58</v>
      </c>
      <c r="S4967" s="11">
        <v>22</v>
      </c>
      <c r="T4967" s="11">
        <v>233.916517485111</v>
      </c>
      <c r="U4967" s="11">
        <v>11.8174254092821</v>
      </c>
      <c r="V4967" s="11" t="s">
        <v>56</v>
      </c>
    </row>
    <row r="4968" spans="1:22" x14ac:dyDescent="0.3">
      <c r="A4968" s="9">
        <v>45369.243055555598</v>
      </c>
      <c r="B4968" s="10">
        <v>45369</v>
      </c>
      <c r="C4968" s="11">
        <v>2024</v>
      </c>
      <c r="D4968" s="11">
        <v>3</v>
      </c>
      <c r="E4968" s="11">
        <v>18</v>
      </c>
      <c r="F4968" s="11">
        <v>5</v>
      </c>
      <c r="G4968" s="11" t="s">
        <v>67</v>
      </c>
      <c r="H4968" s="11" t="s">
        <v>53</v>
      </c>
      <c r="I4968" s="11">
        <v>40.735302829400602</v>
      </c>
      <c r="J4968" s="11">
        <v>-73.725869121793096</v>
      </c>
      <c r="K4968" s="11">
        <v>127</v>
      </c>
      <c r="L4968" s="11">
        <v>77.532237234270298</v>
      </c>
      <c r="M4968" s="11">
        <v>72.914440241912899</v>
      </c>
      <c r="N4968" s="11" t="s">
        <v>54</v>
      </c>
      <c r="O4968" s="11" t="s">
        <v>58</v>
      </c>
      <c r="P4968" s="11">
        <v>1</v>
      </c>
      <c r="Q4968" s="11">
        <v>0.61101014552427901</v>
      </c>
      <c r="R4968" s="11">
        <v>26</v>
      </c>
      <c r="S4968" s="11">
        <v>23</v>
      </c>
      <c r="T4968" s="11">
        <v>220.90241645043099</v>
      </c>
      <c r="U4968" s="11">
        <v>29.024096197521001</v>
      </c>
      <c r="V4968" s="11" t="s">
        <v>56</v>
      </c>
    </row>
    <row r="4969" spans="1:22" x14ac:dyDescent="0.3">
      <c r="A4969" s="9">
        <v>45369.246527777803</v>
      </c>
      <c r="B4969" s="10">
        <v>45369</v>
      </c>
      <c r="C4969" s="11">
        <v>2024</v>
      </c>
      <c r="D4969" s="11">
        <v>3</v>
      </c>
      <c r="E4969" s="11">
        <v>18</v>
      </c>
      <c r="F4969" s="11">
        <v>5</v>
      </c>
      <c r="G4969" s="11" t="s">
        <v>67</v>
      </c>
      <c r="H4969" s="11" t="s">
        <v>53</v>
      </c>
      <c r="I4969" s="11">
        <v>40.821389287884301</v>
      </c>
      <c r="J4969" s="11">
        <v>-73.842485206034397</v>
      </c>
      <c r="K4969" s="11">
        <v>141</v>
      </c>
      <c r="L4969" s="11">
        <v>68.003981126312098</v>
      </c>
      <c r="M4969" s="11">
        <v>45.1182696477306</v>
      </c>
      <c r="N4969" s="11" t="s">
        <v>57</v>
      </c>
      <c r="O4969" s="11" t="s">
        <v>55</v>
      </c>
      <c r="P4969" s="11">
        <v>0</v>
      </c>
      <c r="Q4969" s="11">
        <v>-0.470552190477246</v>
      </c>
      <c r="R4969" s="11">
        <v>53</v>
      </c>
      <c r="S4969" s="11">
        <v>13</v>
      </c>
      <c r="T4969" s="11">
        <v>446.46418902833102</v>
      </c>
      <c r="U4969" s="11">
        <v>17.121567980156598</v>
      </c>
      <c r="V4969" s="11" t="s">
        <v>63</v>
      </c>
    </row>
    <row r="4970" spans="1:22" x14ac:dyDescent="0.3">
      <c r="A4970" s="9">
        <v>45369.25</v>
      </c>
      <c r="B4970" s="10">
        <v>45369</v>
      </c>
      <c r="C4970" s="11">
        <v>2024</v>
      </c>
      <c r="D4970" s="11">
        <v>3</v>
      </c>
      <c r="E4970" s="11">
        <v>18</v>
      </c>
      <c r="F4970" s="11">
        <v>6</v>
      </c>
      <c r="G4970" s="11" t="s">
        <v>67</v>
      </c>
      <c r="H4970" s="11" t="s">
        <v>53</v>
      </c>
      <c r="I4970" s="11">
        <v>40.662450459881804</v>
      </c>
      <c r="J4970" s="11">
        <v>-73.940840041611196</v>
      </c>
      <c r="K4970" s="11">
        <v>254</v>
      </c>
      <c r="L4970" s="11">
        <v>53.394289574987603</v>
      </c>
      <c r="M4970" s="11">
        <v>64.3894062921092</v>
      </c>
      <c r="N4970" s="11" t="s">
        <v>54</v>
      </c>
      <c r="O4970" s="11" t="s">
        <v>55</v>
      </c>
      <c r="P4970" s="11">
        <v>0</v>
      </c>
      <c r="Q4970" s="11">
        <v>-0.32425713892749602</v>
      </c>
      <c r="R4970" s="11">
        <v>70</v>
      </c>
      <c r="S4970" s="11">
        <v>29</v>
      </c>
      <c r="T4970" s="11">
        <v>65.437647437475505</v>
      </c>
      <c r="U4970" s="11">
        <v>12.3184441635367</v>
      </c>
      <c r="V4970" s="11" t="s">
        <v>56</v>
      </c>
    </row>
    <row r="4971" spans="1:22" x14ac:dyDescent="0.3">
      <c r="A4971" s="9">
        <v>45369.253472222197</v>
      </c>
      <c r="B4971" s="10">
        <v>45369</v>
      </c>
      <c r="C4971" s="11">
        <v>2024</v>
      </c>
      <c r="D4971" s="11">
        <v>3</v>
      </c>
      <c r="E4971" s="11">
        <v>18</v>
      </c>
      <c r="F4971" s="11">
        <v>6</v>
      </c>
      <c r="G4971" s="11" t="s">
        <v>67</v>
      </c>
      <c r="H4971" s="11" t="s">
        <v>53</v>
      </c>
      <c r="I4971" s="11">
        <v>40.833906383574899</v>
      </c>
      <c r="J4971" s="11">
        <v>-73.716272903129195</v>
      </c>
      <c r="K4971" s="11">
        <v>190</v>
      </c>
      <c r="L4971" s="11">
        <v>32.115761739579902</v>
      </c>
      <c r="M4971" s="11">
        <v>52.850012945883797</v>
      </c>
      <c r="N4971" s="11" t="s">
        <v>59</v>
      </c>
      <c r="O4971" s="11" t="s">
        <v>60</v>
      </c>
      <c r="P4971" s="11">
        <v>0</v>
      </c>
      <c r="Q4971" s="11">
        <v>0.49058289873443001</v>
      </c>
      <c r="R4971" s="11">
        <v>43</v>
      </c>
      <c r="S4971" s="11">
        <v>0</v>
      </c>
      <c r="T4971" s="11">
        <v>405.22287585440199</v>
      </c>
      <c r="U4971" s="11">
        <v>16.470666868940398</v>
      </c>
      <c r="V4971" s="11" t="s">
        <v>63</v>
      </c>
    </row>
    <row r="4972" spans="1:22" x14ac:dyDescent="0.3">
      <c r="A4972" s="9">
        <v>45369.256944444503</v>
      </c>
      <c r="B4972" s="10">
        <v>45369</v>
      </c>
      <c r="C4972" s="11">
        <v>2024</v>
      </c>
      <c r="D4972" s="11">
        <v>3</v>
      </c>
      <c r="E4972" s="11">
        <v>18</v>
      </c>
      <c r="F4972" s="11">
        <v>6</v>
      </c>
      <c r="G4972" s="11" t="s">
        <v>67</v>
      </c>
      <c r="H4972" s="11" t="s">
        <v>53</v>
      </c>
      <c r="I4972" s="11">
        <v>40.7861680830515</v>
      </c>
      <c r="J4972" s="11">
        <v>-73.927431005202493</v>
      </c>
      <c r="K4972" s="11">
        <v>18</v>
      </c>
      <c r="L4972" s="11">
        <v>24.9473417533885</v>
      </c>
      <c r="M4972" s="11">
        <v>43.120445734429701</v>
      </c>
      <c r="N4972" s="11" t="s">
        <v>54</v>
      </c>
      <c r="O4972" s="11" t="s">
        <v>58</v>
      </c>
      <c r="P4972" s="11">
        <v>0</v>
      </c>
      <c r="Q4972" s="11">
        <v>-0.12884298483227599</v>
      </c>
      <c r="R4972" s="11">
        <v>95</v>
      </c>
      <c r="S4972" s="11">
        <v>34</v>
      </c>
      <c r="T4972" s="11">
        <v>63.087469951781301</v>
      </c>
      <c r="U4972" s="11">
        <v>7.8638671076785602</v>
      </c>
      <c r="V4972" s="11" t="s">
        <v>63</v>
      </c>
    </row>
    <row r="4973" spans="1:22" x14ac:dyDescent="0.3">
      <c r="A4973" s="9">
        <v>45369.260416666701</v>
      </c>
      <c r="B4973" s="10">
        <v>45369</v>
      </c>
      <c r="C4973" s="11">
        <v>2024</v>
      </c>
      <c r="D4973" s="11">
        <v>3</v>
      </c>
      <c r="E4973" s="11">
        <v>18</v>
      </c>
      <c r="F4973" s="11">
        <v>6</v>
      </c>
      <c r="G4973" s="11" t="s">
        <v>67</v>
      </c>
      <c r="H4973" s="11" t="s">
        <v>53</v>
      </c>
      <c r="I4973" s="11">
        <v>40.793424905140398</v>
      </c>
      <c r="J4973" s="11">
        <v>-73.779790578144201</v>
      </c>
      <c r="K4973" s="11">
        <v>178</v>
      </c>
      <c r="L4973" s="11">
        <v>9.3673631547416392</v>
      </c>
      <c r="M4973" s="11">
        <v>42.098383305783798</v>
      </c>
      <c r="N4973" s="11" t="s">
        <v>59</v>
      </c>
      <c r="O4973" s="11" t="s">
        <v>55</v>
      </c>
      <c r="P4973" s="11">
        <v>1</v>
      </c>
      <c r="Q4973" s="11">
        <v>0.14206487994498401</v>
      </c>
      <c r="R4973" s="11">
        <v>81</v>
      </c>
      <c r="S4973" s="11">
        <v>44</v>
      </c>
      <c r="T4973" s="11">
        <v>164.296422245922</v>
      </c>
      <c r="U4973" s="11">
        <v>15.090137345439</v>
      </c>
      <c r="V4973" s="11" t="s">
        <v>56</v>
      </c>
    </row>
    <row r="4974" spans="1:22" x14ac:dyDescent="0.3">
      <c r="A4974" s="9">
        <v>45369.263888888898</v>
      </c>
      <c r="B4974" s="10">
        <v>45369</v>
      </c>
      <c r="C4974" s="11">
        <v>2024</v>
      </c>
      <c r="D4974" s="11">
        <v>3</v>
      </c>
      <c r="E4974" s="11">
        <v>18</v>
      </c>
      <c r="F4974" s="11">
        <v>6</v>
      </c>
      <c r="G4974" s="11" t="s">
        <v>67</v>
      </c>
      <c r="H4974" s="11" t="s">
        <v>53</v>
      </c>
      <c r="I4974" s="11">
        <v>40.680801948470901</v>
      </c>
      <c r="J4974" s="11">
        <v>-73.923641116457802</v>
      </c>
      <c r="K4974" s="11">
        <v>63</v>
      </c>
      <c r="L4974" s="11">
        <v>66.759840240495294</v>
      </c>
      <c r="M4974" s="11">
        <v>18.288792408360401</v>
      </c>
      <c r="N4974" s="11" t="s">
        <v>54</v>
      </c>
      <c r="O4974" s="11" t="s">
        <v>61</v>
      </c>
      <c r="P4974" s="11">
        <v>0</v>
      </c>
      <c r="Q4974" s="11">
        <v>-0.85892654673698299</v>
      </c>
      <c r="R4974" s="11">
        <v>94</v>
      </c>
      <c r="S4974" s="11">
        <v>23</v>
      </c>
      <c r="T4974" s="11">
        <v>324.347501446867</v>
      </c>
      <c r="U4974" s="11">
        <v>16.0028183207247</v>
      </c>
      <c r="V4974" s="11" t="s">
        <v>62</v>
      </c>
    </row>
    <row r="4975" spans="1:22" x14ac:dyDescent="0.3">
      <c r="A4975" s="9">
        <v>45369.267361111102</v>
      </c>
      <c r="B4975" s="10">
        <v>45369</v>
      </c>
      <c r="C4975" s="11">
        <v>2024</v>
      </c>
      <c r="D4975" s="11">
        <v>3</v>
      </c>
      <c r="E4975" s="11">
        <v>18</v>
      </c>
      <c r="F4975" s="11">
        <v>6</v>
      </c>
      <c r="G4975" s="11" t="s">
        <v>67</v>
      </c>
      <c r="H4975" s="11" t="s">
        <v>53</v>
      </c>
      <c r="I4975" s="11">
        <v>40.6165069521779</v>
      </c>
      <c r="J4975" s="11">
        <v>-73.816821690239095</v>
      </c>
      <c r="K4975" s="11">
        <v>32</v>
      </c>
      <c r="L4975" s="11">
        <v>48.644853882340399</v>
      </c>
      <c r="M4975" s="11">
        <v>41.333553267239999</v>
      </c>
      <c r="N4975" s="11" t="s">
        <v>54</v>
      </c>
      <c r="O4975" s="11" t="s">
        <v>55</v>
      </c>
      <c r="P4975" s="11">
        <v>0</v>
      </c>
      <c r="Q4975" s="11">
        <v>0.92375619612374504</v>
      </c>
      <c r="R4975" s="11">
        <v>20</v>
      </c>
      <c r="S4975" s="11">
        <v>43</v>
      </c>
      <c r="T4975" s="11">
        <v>58.699845365843899</v>
      </c>
      <c r="U4975" s="11">
        <v>19.8081136260375</v>
      </c>
      <c r="V4975" s="11" t="s">
        <v>62</v>
      </c>
    </row>
    <row r="4976" spans="1:22" x14ac:dyDescent="0.3">
      <c r="A4976" s="9">
        <v>45369.270833333299</v>
      </c>
      <c r="B4976" s="10">
        <v>45369</v>
      </c>
      <c r="C4976" s="11">
        <v>2024</v>
      </c>
      <c r="D4976" s="11">
        <v>3</v>
      </c>
      <c r="E4976" s="11">
        <v>18</v>
      </c>
      <c r="F4976" s="11">
        <v>6</v>
      </c>
      <c r="G4976" s="11" t="s">
        <v>67</v>
      </c>
      <c r="H4976" s="11" t="s">
        <v>53</v>
      </c>
      <c r="I4976" s="11">
        <v>40.633524298962001</v>
      </c>
      <c r="J4976" s="11">
        <v>-73.917131326557396</v>
      </c>
      <c r="K4976" s="11">
        <v>97</v>
      </c>
      <c r="L4976" s="11">
        <v>38.763037089124197</v>
      </c>
      <c r="M4976" s="11">
        <v>54.857388943424503</v>
      </c>
      <c r="N4976" s="11" t="s">
        <v>57</v>
      </c>
      <c r="O4976" s="11" t="s">
        <v>60</v>
      </c>
      <c r="P4976" s="11">
        <v>0</v>
      </c>
      <c r="Q4976" s="11">
        <v>0.41356523217980801</v>
      </c>
      <c r="R4976" s="11">
        <v>50</v>
      </c>
      <c r="S4976" s="11">
        <v>20</v>
      </c>
      <c r="T4976" s="11">
        <v>113.027851069942</v>
      </c>
      <c r="U4976" s="11">
        <v>7.1210205970566998</v>
      </c>
      <c r="V4976" s="11" t="s">
        <v>63</v>
      </c>
    </row>
    <row r="4977" spans="1:22" x14ac:dyDescent="0.3">
      <c r="A4977" s="9">
        <v>45369.274305555598</v>
      </c>
      <c r="B4977" s="10">
        <v>45369</v>
      </c>
      <c r="C4977" s="11">
        <v>2024</v>
      </c>
      <c r="D4977" s="11">
        <v>3</v>
      </c>
      <c r="E4977" s="11">
        <v>18</v>
      </c>
      <c r="F4977" s="11">
        <v>6</v>
      </c>
      <c r="G4977" s="11" t="s">
        <v>67</v>
      </c>
      <c r="H4977" s="11" t="s">
        <v>53</v>
      </c>
      <c r="I4977" s="11">
        <v>40.6595040359365</v>
      </c>
      <c r="J4977" s="11">
        <v>-73.960483441022802</v>
      </c>
      <c r="K4977" s="11">
        <v>239</v>
      </c>
      <c r="L4977" s="11">
        <v>42.3333776270646</v>
      </c>
      <c r="M4977" s="11">
        <v>27.386827619175801</v>
      </c>
      <c r="N4977" s="11" t="s">
        <v>59</v>
      </c>
      <c r="O4977" s="11" t="s">
        <v>61</v>
      </c>
      <c r="P4977" s="11">
        <v>0</v>
      </c>
      <c r="Q4977" s="11">
        <v>0.111736808518903</v>
      </c>
      <c r="R4977" s="11">
        <v>97</v>
      </c>
      <c r="S4977" s="11">
        <v>0</v>
      </c>
      <c r="T4977" s="11">
        <v>339.72072089905402</v>
      </c>
      <c r="U4977" s="11">
        <v>28.6747191114166</v>
      </c>
      <c r="V4977" s="11" t="s">
        <v>56</v>
      </c>
    </row>
    <row r="4978" spans="1:22" x14ac:dyDescent="0.3">
      <c r="A4978" s="9">
        <v>45369.277777777803</v>
      </c>
      <c r="B4978" s="10">
        <v>45369</v>
      </c>
      <c r="C4978" s="11">
        <v>2024</v>
      </c>
      <c r="D4978" s="11">
        <v>3</v>
      </c>
      <c r="E4978" s="11">
        <v>18</v>
      </c>
      <c r="F4978" s="11">
        <v>6</v>
      </c>
      <c r="G4978" s="11" t="s">
        <v>67</v>
      </c>
      <c r="H4978" s="11" t="s">
        <v>53</v>
      </c>
      <c r="I4978" s="11">
        <v>40.799374753976203</v>
      </c>
      <c r="J4978" s="11">
        <v>-73.774268001137202</v>
      </c>
      <c r="K4978" s="11">
        <v>205</v>
      </c>
      <c r="L4978" s="11">
        <v>10.066772361077</v>
      </c>
      <c r="M4978" s="11">
        <v>53.074785457953702</v>
      </c>
      <c r="N4978" s="11" t="s">
        <v>57</v>
      </c>
      <c r="O4978" s="11" t="s">
        <v>55</v>
      </c>
      <c r="P4978" s="11">
        <v>0</v>
      </c>
      <c r="Q4978" s="11">
        <v>-0.54660046447593602</v>
      </c>
      <c r="R4978" s="11">
        <v>21</v>
      </c>
      <c r="S4978" s="11">
        <v>31</v>
      </c>
      <c r="T4978" s="11">
        <v>403.62690693199897</v>
      </c>
      <c r="U4978" s="11">
        <v>11.405455542881199</v>
      </c>
      <c r="V4978" s="11" t="s">
        <v>56</v>
      </c>
    </row>
    <row r="4979" spans="1:22" x14ac:dyDescent="0.3">
      <c r="A4979" s="9">
        <v>45369.28125</v>
      </c>
      <c r="B4979" s="10">
        <v>45369</v>
      </c>
      <c r="C4979" s="11">
        <v>2024</v>
      </c>
      <c r="D4979" s="11">
        <v>3</v>
      </c>
      <c r="E4979" s="11">
        <v>18</v>
      </c>
      <c r="F4979" s="11">
        <v>6</v>
      </c>
      <c r="G4979" s="11" t="s">
        <v>67</v>
      </c>
      <c r="H4979" s="11" t="s">
        <v>53</v>
      </c>
      <c r="I4979" s="11">
        <v>40.636786417604597</v>
      </c>
      <c r="J4979" s="11">
        <v>-73.839530754644699</v>
      </c>
      <c r="K4979" s="11">
        <v>52</v>
      </c>
      <c r="L4979" s="11">
        <v>48.682637033278503</v>
      </c>
      <c r="M4979" s="11">
        <v>47.260381235999802</v>
      </c>
      <c r="N4979" s="11" t="s">
        <v>57</v>
      </c>
      <c r="O4979" s="11" t="s">
        <v>58</v>
      </c>
      <c r="P4979" s="11">
        <v>0</v>
      </c>
      <c r="Q4979" s="11">
        <v>-0.99848568461132603</v>
      </c>
      <c r="R4979" s="11">
        <v>36</v>
      </c>
      <c r="S4979" s="11">
        <v>24</v>
      </c>
      <c r="T4979" s="11">
        <v>265.10449272613999</v>
      </c>
      <c r="U4979" s="11">
        <v>12.6629117835611</v>
      </c>
      <c r="V4979" s="11" t="s">
        <v>62</v>
      </c>
    </row>
    <row r="4980" spans="1:22" x14ac:dyDescent="0.3">
      <c r="A4980" s="9">
        <v>45369.284722222197</v>
      </c>
      <c r="B4980" s="10">
        <v>45369</v>
      </c>
      <c r="C4980" s="11">
        <v>2024</v>
      </c>
      <c r="D4980" s="11">
        <v>3</v>
      </c>
      <c r="E4980" s="11">
        <v>18</v>
      </c>
      <c r="F4980" s="11">
        <v>6</v>
      </c>
      <c r="G4980" s="11" t="s">
        <v>67</v>
      </c>
      <c r="H4980" s="11" t="s">
        <v>53</v>
      </c>
      <c r="I4980" s="11">
        <v>40.712321204489399</v>
      </c>
      <c r="J4980" s="11">
        <v>-73.975567889328403</v>
      </c>
      <c r="K4980" s="11">
        <v>141</v>
      </c>
      <c r="L4980" s="11">
        <v>11.308917116079</v>
      </c>
      <c r="M4980" s="11">
        <v>63.242502988739702</v>
      </c>
      <c r="N4980" s="11" t="s">
        <v>59</v>
      </c>
      <c r="O4980" s="11" t="s">
        <v>55</v>
      </c>
      <c r="P4980" s="11">
        <v>1</v>
      </c>
      <c r="Q4980" s="11">
        <v>-0.77530379384384296</v>
      </c>
      <c r="R4980" s="11">
        <v>74</v>
      </c>
      <c r="S4980" s="11">
        <v>12</v>
      </c>
      <c r="T4980" s="11">
        <v>219.08298586240801</v>
      </c>
      <c r="U4980" s="11">
        <v>26.999481321313901</v>
      </c>
      <c r="V4980" s="11" t="s">
        <v>56</v>
      </c>
    </row>
    <row r="4981" spans="1:22" x14ac:dyDescent="0.3">
      <c r="A4981" s="9">
        <v>45369.288194444503</v>
      </c>
      <c r="B4981" s="10">
        <v>45369</v>
      </c>
      <c r="C4981" s="11">
        <v>2024</v>
      </c>
      <c r="D4981" s="11">
        <v>3</v>
      </c>
      <c r="E4981" s="11">
        <v>18</v>
      </c>
      <c r="F4981" s="11">
        <v>6</v>
      </c>
      <c r="G4981" s="11" t="s">
        <v>67</v>
      </c>
      <c r="H4981" s="11" t="s">
        <v>53</v>
      </c>
      <c r="I4981" s="11">
        <v>40.712956810827201</v>
      </c>
      <c r="J4981" s="11">
        <v>-73.894069673544706</v>
      </c>
      <c r="K4981" s="11">
        <v>22</v>
      </c>
      <c r="L4981" s="11">
        <v>41.078560461222203</v>
      </c>
      <c r="M4981" s="11">
        <v>20.250755225403999</v>
      </c>
      <c r="N4981" s="11" t="s">
        <v>59</v>
      </c>
      <c r="O4981" s="11" t="s">
        <v>58</v>
      </c>
      <c r="P4981" s="11">
        <v>0</v>
      </c>
      <c r="Q4981" s="11">
        <v>-0.469100721210784</v>
      </c>
      <c r="R4981" s="11">
        <v>74</v>
      </c>
      <c r="S4981" s="11">
        <v>18</v>
      </c>
      <c r="T4981" s="11">
        <v>369.26192313519402</v>
      </c>
      <c r="U4981" s="11">
        <v>27.866536226330599</v>
      </c>
      <c r="V4981" s="11" t="s">
        <v>62</v>
      </c>
    </row>
    <row r="4982" spans="1:22" x14ac:dyDescent="0.3">
      <c r="A4982" s="9">
        <v>45369.291666666701</v>
      </c>
      <c r="B4982" s="10">
        <v>45369</v>
      </c>
      <c r="C4982" s="11">
        <v>2024</v>
      </c>
      <c r="D4982" s="11">
        <v>3</v>
      </c>
      <c r="E4982" s="11">
        <v>18</v>
      </c>
      <c r="F4982" s="11">
        <v>7</v>
      </c>
      <c r="G4982" s="11" t="s">
        <v>67</v>
      </c>
      <c r="H4982" s="11" t="s">
        <v>53</v>
      </c>
      <c r="I4982" s="11">
        <v>40.839997098112299</v>
      </c>
      <c r="J4982" s="11">
        <v>-73.997141411074395</v>
      </c>
      <c r="K4982" s="11">
        <v>62</v>
      </c>
      <c r="L4982" s="11">
        <v>8.3953983879597391</v>
      </c>
      <c r="M4982" s="11">
        <v>98.416725556916006</v>
      </c>
      <c r="N4982" s="11" t="s">
        <v>59</v>
      </c>
      <c r="O4982" s="11" t="s">
        <v>61</v>
      </c>
      <c r="P4982" s="11">
        <v>0</v>
      </c>
      <c r="Q4982" s="11">
        <v>-0.58351569650101298</v>
      </c>
      <c r="R4982" s="11">
        <v>74</v>
      </c>
      <c r="S4982" s="11">
        <v>11</v>
      </c>
      <c r="T4982" s="11">
        <v>199.909080244574</v>
      </c>
      <c r="U4982" s="11">
        <v>8.0104514236826301</v>
      </c>
      <c r="V4982" s="11" t="s">
        <v>56</v>
      </c>
    </row>
    <row r="4983" spans="1:22" x14ac:dyDescent="0.3">
      <c r="A4983" s="9">
        <v>45369.295138888898</v>
      </c>
      <c r="B4983" s="10">
        <v>45369</v>
      </c>
      <c r="C4983" s="11">
        <v>2024</v>
      </c>
      <c r="D4983" s="11">
        <v>3</v>
      </c>
      <c r="E4983" s="11">
        <v>18</v>
      </c>
      <c r="F4983" s="11">
        <v>7</v>
      </c>
      <c r="G4983" s="11" t="s">
        <v>67</v>
      </c>
      <c r="H4983" s="11" t="s">
        <v>53</v>
      </c>
      <c r="I4983" s="11">
        <v>40.6303922944997</v>
      </c>
      <c r="J4983" s="11">
        <v>-73.994852236088306</v>
      </c>
      <c r="K4983" s="11">
        <v>27</v>
      </c>
      <c r="L4983" s="11">
        <v>28.600298363296901</v>
      </c>
      <c r="M4983" s="11">
        <v>82.507856281106001</v>
      </c>
      <c r="N4983" s="11" t="s">
        <v>59</v>
      </c>
      <c r="O4983" s="11" t="s">
        <v>60</v>
      </c>
      <c r="P4983" s="11">
        <v>0</v>
      </c>
      <c r="Q4983" s="11">
        <v>0.48613919687913898</v>
      </c>
      <c r="R4983" s="11">
        <v>74</v>
      </c>
      <c r="S4983" s="11">
        <v>18</v>
      </c>
      <c r="T4983" s="11">
        <v>58.372012367374097</v>
      </c>
      <c r="U4983" s="11">
        <v>29.579925432394599</v>
      </c>
      <c r="V4983" s="11" t="s">
        <v>56</v>
      </c>
    </row>
    <row r="4984" spans="1:22" x14ac:dyDescent="0.3">
      <c r="A4984" s="9">
        <v>45369.298611111102</v>
      </c>
      <c r="B4984" s="10">
        <v>45369</v>
      </c>
      <c r="C4984" s="11">
        <v>2024</v>
      </c>
      <c r="D4984" s="11">
        <v>3</v>
      </c>
      <c r="E4984" s="11">
        <v>18</v>
      </c>
      <c r="F4984" s="11">
        <v>7</v>
      </c>
      <c r="G4984" s="11" t="s">
        <v>67</v>
      </c>
      <c r="H4984" s="11" t="s">
        <v>53</v>
      </c>
      <c r="I4984" s="11">
        <v>40.647034512874903</v>
      </c>
      <c r="J4984" s="11">
        <v>-73.789925713269497</v>
      </c>
      <c r="K4984" s="11">
        <v>125</v>
      </c>
      <c r="L4984" s="11">
        <v>32.102895439598903</v>
      </c>
      <c r="M4984" s="11">
        <v>26.851270074756599</v>
      </c>
      <c r="N4984" s="11" t="s">
        <v>59</v>
      </c>
      <c r="O4984" s="11" t="s">
        <v>58</v>
      </c>
      <c r="P4984" s="11">
        <v>0</v>
      </c>
      <c r="Q4984" s="11">
        <v>0.86996166364402505</v>
      </c>
      <c r="R4984" s="11">
        <v>74</v>
      </c>
      <c r="S4984" s="11">
        <v>3</v>
      </c>
      <c r="T4984" s="11">
        <v>134.91599629245101</v>
      </c>
      <c r="U4984" s="11">
        <v>27.415813488095001</v>
      </c>
      <c r="V4984" s="11" t="s">
        <v>63</v>
      </c>
    </row>
    <row r="4985" spans="1:22" x14ac:dyDescent="0.3">
      <c r="A4985" s="9">
        <v>45369.302083333299</v>
      </c>
      <c r="B4985" s="10">
        <v>45369</v>
      </c>
      <c r="C4985" s="11">
        <v>2024</v>
      </c>
      <c r="D4985" s="11">
        <v>3</v>
      </c>
      <c r="E4985" s="11">
        <v>18</v>
      </c>
      <c r="F4985" s="11">
        <v>7</v>
      </c>
      <c r="G4985" s="11" t="s">
        <v>67</v>
      </c>
      <c r="H4985" s="11" t="s">
        <v>53</v>
      </c>
      <c r="I4985" s="11">
        <v>40.681123192779303</v>
      </c>
      <c r="J4985" s="11">
        <v>-73.821368652891806</v>
      </c>
      <c r="K4985" s="11">
        <v>24</v>
      </c>
      <c r="L4985" s="11">
        <v>21.778958850998599</v>
      </c>
      <c r="M4985" s="11">
        <v>70.046603985678502</v>
      </c>
      <c r="N4985" s="11" t="s">
        <v>57</v>
      </c>
      <c r="O4985" s="11" t="s">
        <v>55</v>
      </c>
      <c r="P4985" s="11">
        <v>0</v>
      </c>
      <c r="Q4985" s="11">
        <v>-0.85438437385921395</v>
      </c>
      <c r="R4985" s="11">
        <v>74</v>
      </c>
      <c r="S4985" s="11">
        <v>37</v>
      </c>
      <c r="T4985" s="11">
        <v>425.81611793767098</v>
      </c>
      <c r="U4985" s="11">
        <v>9.8213707374879995</v>
      </c>
      <c r="V4985" s="11" t="s">
        <v>63</v>
      </c>
    </row>
    <row r="4986" spans="1:22" x14ac:dyDescent="0.3">
      <c r="A4986" s="9">
        <v>45369.305555555598</v>
      </c>
      <c r="B4986" s="10">
        <v>45369</v>
      </c>
      <c r="C4986" s="11">
        <v>2024</v>
      </c>
      <c r="D4986" s="11">
        <v>3</v>
      </c>
      <c r="E4986" s="11">
        <v>18</v>
      </c>
      <c r="F4986" s="11">
        <v>7</v>
      </c>
      <c r="G4986" s="11" t="s">
        <v>67</v>
      </c>
      <c r="H4986" s="11" t="s">
        <v>53</v>
      </c>
      <c r="I4986" s="11">
        <v>40.746506240572302</v>
      </c>
      <c r="J4986" s="11">
        <v>-73.718428159065496</v>
      </c>
      <c r="K4986" s="11">
        <v>246</v>
      </c>
      <c r="L4986" s="11">
        <v>67.149985795598695</v>
      </c>
      <c r="M4986" s="11">
        <v>20.628935320869601</v>
      </c>
      <c r="N4986" s="11" t="s">
        <v>59</v>
      </c>
      <c r="O4986" s="11" t="s">
        <v>55</v>
      </c>
      <c r="P4986" s="11">
        <v>0</v>
      </c>
      <c r="Q4986" s="11">
        <v>0.17677278021305201</v>
      </c>
      <c r="R4986" s="11">
        <v>74</v>
      </c>
      <c r="S4986" s="11">
        <v>27</v>
      </c>
      <c r="T4986" s="11">
        <v>210.85231194245</v>
      </c>
      <c r="U4986" s="11">
        <v>18.889745432469301</v>
      </c>
      <c r="V4986" s="11" t="s">
        <v>56</v>
      </c>
    </row>
    <row r="4987" spans="1:22" x14ac:dyDescent="0.3">
      <c r="A4987" s="9">
        <v>45369.309027777803</v>
      </c>
      <c r="B4987" s="10">
        <v>45369</v>
      </c>
      <c r="C4987" s="11">
        <v>2024</v>
      </c>
      <c r="D4987" s="11">
        <v>3</v>
      </c>
      <c r="E4987" s="11">
        <v>18</v>
      </c>
      <c r="F4987" s="11">
        <v>7</v>
      </c>
      <c r="G4987" s="11" t="s">
        <v>67</v>
      </c>
      <c r="H4987" s="11" t="s">
        <v>53</v>
      </c>
      <c r="I4987" s="11">
        <v>40.758998525856398</v>
      </c>
      <c r="J4987" s="11">
        <v>-73.931054532607305</v>
      </c>
      <c r="K4987" s="11">
        <v>103</v>
      </c>
      <c r="L4987" s="11">
        <v>31.308071776421599</v>
      </c>
      <c r="M4987" s="11">
        <v>11.407184058301301</v>
      </c>
      <c r="N4987" s="11" t="s">
        <v>59</v>
      </c>
      <c r="O4987" s="11" t="s">
        <v>60</v>
      </c>
      <c r="P4987" s="11">
        <v>0</v>
      </c>
      <c r="Q4987" s="11">
        <v>-6.2022767969285499E-2</v>
      </c>
      <c r="R4987" s="11">
        <v>74</v>
      </c>
      <c r="S4987" s="11">
        <v>38</v>
      </c>
      <c r="T4987" s="11">
        <v>186.009053813268</v>
      </c>
      <c r="U4987" s="11">
        <v>11.6098041965558</v>
      </c>
      <c r="V4987" s="11" t="s">
        <v>63</v>
      </c>
    </row>
    <row r="4988" spans="1:22" x14ac:dyDescent="0.3">
      <c r="A4988" s="9">
        <v>45369.3125</v>
      </c>
      <c r="B4988" s="10">
        <v>45369</v>
      </c>
      <c r="C4988" s="11">
        <v>2024</v>
      </c>
      <c r="D4988" s="11">
        <v>3</v>
      </c>
      <c r="E4988" s="11">
        <v>18</v>
      </c>
      <c r="F4988" s="11">
        <v>7</v>
      </c>
      <c r="G4988" s="11" t="s">
        <v>67</v>
      </c>
      <c r="H4988" s="11" t="s">
        <v>53</v>
      </c>
      <c r="I4988" s="11">
        <v>40.638337896416402</v>
      </c>
      <c r="J4988" s="11">
        <v>-73.940551357653902</v>
      </c>
      <c r="K4988" s="11">
        <v>239</v>
      </c>
      <c r="L4988" s="11">
        <v>55.9197224778272</v>
      </c>
      <c r="M4988" s="11">
        <v>53.215762816249601</v>
      </c>
      <c r="N4988" s="11" t="s">
        <v>59</v>
      </c>
      <c r="O4988" s="11" t="s">
        <v>55</v>
      </c>
      <c r="P4988" s="11">
        <v>0</v>
      </c>
      <c r="Q4988" s="11">
        <v>0.97377263296665595</v>
      </c>
      <c r="R4988" s="11">
        <v>74</v>
      </c>
      <c r="S4988" s="11">
        <v>7</v>
      </c>
      <c r="T4988" s="11">
        <v>50.916590861899898</v>
      </c>
      <c r="U4988" s="11">
        <v>6.3208093230825204</v>
      </c>
      <c r="V4988" s="11" t="s">
        <v>56</v>
      </c>
    </row>
    <row r="4989" spans="1:22" x14ac:dyDescent="0.3">
      <c r="A4989" s="9">
        <v>45369.315972222197</v>
      </c>
      <c r="B4989" s="10">
        <v>45369</v>
      </c>
      <c r="C4989" s="11">
        <v>2024</v>
      </c>
      <c r="D4989" s="11">
        <v>3</v>
      </c>
      <c r="E4989" s="11">
        <v>18</v>
      </c>
      <c r="F4989" s="11">
        <v>7</v>
      </c>
      <c r="G4989" s="11" t="s">
        <v>67</v>
      </c>
      <c r="H4989" s="11" t="s">
        <v>53</v>
      </c>
      <c r="I4989" s="11">
        <v>40.7168419050438</v>
      </c>
      <c r="J4989" s="11">
        <v>-73.928228120342098</v>
      </c>
      <c r="K4989" s="11">
        <v>213</v>
      </c>
      <c r="L4989" s="11">
        <v>25.4815417465657</v>
      </c>
      <c r="M4989" s="11">
        <v>31.141163254182</v>
      </c>
      <c r="N4989" s="11" t="s">
        <v>59</v>
      </c>
      <c r="O4989" s="11" t="s">
        <v>61</v>
      </c>
      <c r="P4989" s="11">
        <v>0</v>
      </c>
      <c r="Q4989" s="11">
        <v>0.93784916752226699</v>
      </c>
      <c r="R4989" s="11">
        <v>74</v>
      </c>
      <c r="S4989" s="11">
        <v>38</v>
      </c>
      <c r="T4989" s="11">
        <v>58.398308945118202</v>
      </c>
      <c r="U4989" s="11">
        <v>5.6954341092922798</v>
      </c>
      <c r="V4989" s="11" t="s">
        <v>56</v>
      </c>
    </row>
    <row r="4990" spans="1:22" x14ac:dyDescent="0.3">
      <c r="A4990" s="9">
        <v>45369.319444444503</v>
      </c>
      <c r="B4990" s="10">
        <v>45369</v>
      </c>
      <c r="C4990" s="11">
        <v>2024</v>
      </c>
      <c r="D4990" s="11">
        <v>3</v>
      </c>
      <c r="E4990" s="11">
        <v>18</v>
      </c>
      <c r="F4990" s="11">
        <v>7</v>
      </c>
      <c r="G4990" s="11" t="s">
        <v>67</v>
      </c>
      <c r="H4990" s="11" t="s">
        <v>53</v>
      </c>
      <c r="I4990" s="11">
        <v>40.716924016837197</v>
      </c>
      <c r="J4990" s="11">
        <v>-73.956896066240304</v>
      </c>
      <c r="K4990" s="11">
        <v>37</v>
      </c>
      <c r="L4990" s="11">
        <v>75.640910182817805</v>
      </c>
      <c r="M4990" s="11">
        <v>43.889583672579803</v>
      </c>
      <c r="N4990" s="11" t="s">
        <v>59</v>
      </c>
      <c r="O4990" s="11" t="s">
        <v>61</v>
      </c>
      <c r="P4990" s="11">
        <v>0</v>
      </c>
      <c r="Q4990" s="11">
        <v>-0.80115760985887796</v>
      </c>
      <c r="R4990" s="11">
        <v>74</v>
      </c>
      <c r="S4990" s="11">
        <v>36</v>
      </c>
      <c r="T4990" s="11">
        <v>121.45761073013399</v>
      </c>
      <c r="U4990" s="11">
        <v>11.963407228193599</v>
      </c>
      <c r="V4990" s="11" t="s">
        <v>62</v>
      </c>
    </row>
    <row r="4991" spans="1:22" x14ac:dyDescent="0.3">
      <c r="A4991" s="9">
        <v>45369.322916666701</v>
      </c>
      <c r="B4991" s="10">
        <v>45369</v>
      </c>
      <c r="C4991" s="11">
        <v>2024</v>
      </c>
      <c r="D4991" s="11">
        <v>3</v>
      </c>
      <c r="E4991" s="11">
        <v>18</v>
      </c>
      <c r="F4991" s="11">
        <v>7</v>
      </c>
      <c r="G4991" s="11" t="s">
        <v>67</v>
      </c>
      <c r="H4991" s="11" t="s">
        <v>53</v>
      </c>
      <c r="I4991" s="11">
        <v>40.777607339322202</v>
      </c>
      <c r="J4991" s="11">
        <v>-73.830554792994903</v>
      </c>
      <c r="K4991" s="11">
        <v>84</v>
      </c>
      <c r="L4991" s="11">
        <v>29.869927657803402</v>
      </c>
      <c r="M4991" s="11">
        <v>77.227173210687596</v>
      </c>
      <c r="N4991" s="11" t="s">
        <v>54</v>
      </c>
      <c r="O4991" s="11" t="s">
        <v>55</v>
      </c>
      <c r="P4991" s="11">
        <v>0</v>
      </c>
      <c r="Q4991" s="11">
        <v>-0.28064944644199002</v>
      </c>
      <c r="R4991" s="11">
        <v>74</v>
      </c>
      <c r="S4991" s="11">
        <v>35</v>
      </c>
      <c r="T4991" s="11">
        <v>362.56314693995603</v>
      </c>
      <c r="U4991" s="11">
        <v>11.5684961978502</v>
      </c>
      <c r="V4991" s="11" t="s">
        <v>63</v>
      </c>
    </row>
    <row r="4992" spans="1:22" x14ac:dyDescent="0.3">
      <c r="A4992" s="9">
        <v>45369.326388888898</v>
      </c>
      <c r="B4992" s="10">
        <v>45369</v>
      </c>
      <c r="C4992" s="11">
        <v>2024</v>
      </c>
      <c r="D4992" s="11">
        <v>3</v>
      </c>
      <c r="E4992" s="11">
        <v>18</v>
      </c>
      <c r="F4992" s="11">
        <v>7</v>
      </c>
      <c r="G4992" s="11" t="s">
        <v>67</v>
      </c>
      <c r="H4992" s="11" t="s">
        <v>53</v>
      </c>
      <c r="I4992" s="11">
        <v>40.802349397442399</v>
      </c>
      <c r="J4992" s="11">
        <v>-73.743224561507006</v>
      </c>
      <c r="K4992" s="11">
        <v>34</v>
      </c>
      <c r="L4992" s="11">
        <v>38.433820927243502</v>
      </c>
      <c r="M4992" s="11">
        <v>19.172031017146601</v>
      </c>
      <c r="N4992" s="11" t="s">
        <v>54</v>
      </c>
      <c r="O4992" s="11" t="s">
        <v>61</v>
      </c>
      <c r="P4992" s="11">
        <v>0</v>
      </c>
      <c r="Q4992" s="11">
        <v>0.26176105916299403</v>
      </c>
      <c r="R4992" s="11">
        <v>74</v>
      </c>
      <c r="S4992" s="11">
        <v>18</v>
      </c>
      <c r="T4992" s="11">
        <v>472.24591350730799</v>
      </c>
      <c r="U4992" s="11">
        <v>28.740520321057598</v>
      </c>
      <c r="V4992" s="11" t="s">
        <v>63</v>
      </c>
    </row>
    <row r="4993" spans="1:22" x14ac:dyDescent="0.3">
      <c r="A4993" s="9">
        <v>45369.329861111102</v>
      </c>
      <c r="B4993" s="10">
        <v>45369</v>
      </c>
      <c r="C4993" s="11">
        <v>2024</v>
      </c>
      <c r="D4993" s="11">
        <v>3</v>
      </c>
      <c r="E4993" s="11">
        <v>18</v>
      </c>
      <c r="F4993" s="11">
        <v>7</v>
      </c>
      <c r="G4993" s="11" t="s">
        <v>67</v>
      </c>
      <c r="H4993" s="11" t="s">
        <v>53</v>
      </c>
      <c r="I4993" s="11">
        <v>40.821491461316903</v>
      </c>
      <c r="J4993" s="11">
        <v>-73.733671901035507</v>
      </c>
      <c r="K4993" s="11">
        <v>27</v>
      </c>
      <c r="L4993" s="11">
        <v>9.8506738263692206</v>
      </c>
      <c r="M4993" s="11">
        <v>46.493189182884201</v>
      </c>
      <c r="N4993" s="11" t="s">
        <v>54</v>
      </c>
      <c r="O4993" s="11" t="s">
        <v>61</v>
      </c>
      <c r="P4993" s="11">
        <v>0</v>
      </c>
      <c r="Q4993" s="11">
        <v>-0.43040870332275299</v>
      </c>
      <c r="R4993" s="11">
        <v>74</v>
      </c>
      <c r="S4993" s="11">
        <v>45</v>
      </c>
      <c r="T4993" s="11">
        <v>366.108052429385</v>
      </c>
      <c r="U4993" s="11">
        <v>11.131936225909801</v>
      </c>
      <c r="V4993" s="11" t="s">
        <v>56</v>
      </c>
    </row>
    <row r="4994" spans="1:22" x14ac:dyDescent="0.3">
      <c r="A4994" s="9">
        <v>45369.333333333299</v>
      </c>
      <c r="B4994" s="10">
        <v>45369</v>
      </c>
      <c r="C4994" s="11">
        <v>2024</v>
      </c>
      <c r="D4994" s="11">
        <v>3</v>
      </c>
      <c r="E4994" s="11">
        <v>18</v>
      </c>
      <c r="F4994" s="11">
        <v>8</v>
      </c>
      <c r="G4994" s="11" t="s">
        <v>67</v>
      </c>
      <c r="H4994" s="11" t="s">
        <v>53</v>
      </c>
      <c r="I4994" s="11">
        <v>40.7146748267471</v>
      </c>
      <c r="J4994" s="11">
        <v>-73.935665140459605</v>
      </c>
      <c r="K4994" s="11">
        <v>257</v>
      </c>
      <c r="L4994" s="11">
        <v>56.7687709517337</v>
      </c>
      <c r="M4994" s="11">
        <v>86.481863971343401</v>
      </c>
      <c r="N4994" s="11" t="s">
        <v>57</v>
      </c>
      <c r="O4994" s="11" t="s">
        <v>60</v>
      </c>
      <c r="P4994" s="11">
        <v>0</v>
      </c>
      <c r="Q4994" s="11">
        <v>-0.64817652385348901</v>
      </c>
      <c r="R4994" s="11">
        <v>74</v>
      </c>
      <c r="S4994" s="11">
        <v>42</v>
      </c>
      <c r="T4994" s="11">
        <v>163.72165624547301</v>
      </c>
      <c r="U4994" s="11">
        <v>18.500091631939899</v>
      </c>
      <c r="V4994" s="11" t="s">
        <v>56</v>
      </c>
    </row>
    <row r="4995" spans="1:22" x14ac:dyDescent="0.3">
      <c r="A4995" s="9">
        <v>45369.336805555598</v>
      </c>
      <c r="B4995" s="10">
        <v>45369</v>
      </c>
      <c r="C4995" s="11">
        <v>2024</v>
      </c>
      <c r="D4995" s="11">
        <v>3</v>
      </c>
      <c r="E4995" s="11">
        <v>18</v>
      </c>
      <c r="F4995" s="11">
        <v>8</v>
      </c>
      <c r="G4995" s="11" t="s">
        <v>67</v>
      </c>
      <c r="H4995" s="11" t="s">
        <v>53</v>
      </c>
      <c r="I4995" s="11">
        <v>40.825506642940397</v>
      </c>
      <c r="J4995" s="11">
        <v>-73.967101382666002</v>
      </c>
      <c r="K4995" s="11">
        <v>217</v>
      </c>
      <c r="L4995" s="11">
        <v>20.316524511071002</v>
      </c>
      <c r="M4995" s="11">
        <v>83.301551952443702</v>
      </c>
      <c r="N4995" s="11" t="s">
        <v>54</v>
      </c>
      <c r="O4995" s="11" t="s">
        <v>61</v>
      </c>
      <c r="P4995" s="11">
        <v>0</v>
      </c>
      <c r="Q4995" s="11">
        <v>-0.425442057374602</v>
      </c>
      <c r="R4995" s="11">
        <v>74</v>
      </c>
      <c r="S4995" s="11">
        <v>41</v>
      </c>
      <c r="T4995" s="11">
        <v>50.908338336096698</v>
      </c>
      <c r="U4995" s="11">
        <v>17.088735366694301</v>
      </c>
      <c r="V4995" s="11" t="s">
        <v>56</v>
      </c>
    </row>
    <row r="4996" spans="1:22" x14ac:dyDescent="0.3">
      <c r="A4996" s="9">
        <v>45369.340277777803</v>
      </c>
      <c r="B4996" s="10">
        <v>45369</v>
      </c>
      <c r="C4996" s="11">
        <v>2024</v>
      </c>
      <c r="D4996" s="11">
        <v>3</v>
      </c>
      <c r="E4996" s="11">
        <v>18</v>
      </c>
      <c r="F4996" s="11">
        <v>8</v>
      </c>
      <c r="G4996" s="11" t="s">
        <v>67</v>
      </c>
      <c r="H4996" s="11" t="s">
        <v>53</v>
      </c>
      <c r="I4996" s="11">
        <v>40.682749577329197</v>
      </c>
      <c r="J4996" s="11">
        <v>-73.759247565501894</v>
      </c>
      <c r="K4996" s="11">
        <v>99</v>
      </c>
      <c r="L4996" s="11">
        <v>67.806622338019494</v>
      </c>
      <c r="M4996" s="11">
        <v>41.240001811258601</v>
      </c>
      <c r="N4996" s="11" t="s">
        <v>54</v>
      </c>
      <c r="O4996" s="11" t="s">
        <v>61</v>
      </c>
      <c r="P4996" s="11">
        <v>0</v>
      </c>
      <c r="Q4996" s="11">
        <v>0.11705983887631401</v>
      </c>
      <c r="R4996" s="11">
        <v>74</v>
      </c>
      <c r="S4996" s="11">
        <v>6</v>
      </c>
      <c r="T4996" s="11">
        <v>298.25265816398598</v>
      </c>
      <c r="U4996" s="11">
        <v>23.066990811729902</v>
      </c>
      <c r="V4996" s="11" t="s">
        <v>62</v>
      </c>
    </row>
    <row r="4997" spans="1:22" x14ac:dyDescent="0.3">
      <c r="A4997" s="9">
        <v>45369.34375</v>
      </c>
      <c r="B4997" s="10">
        <v>45369</v>
      </c>
      <c r="C4997" s="11">
        <v>2024</v>
      </c>
      <c r="D4997" s="11">
        <v>3</v>
      </c>
      <c r="E4997" s="11">
        <v>18</v>
      </c>
      <c r="F4997" s="11">
        <v>8</v>
      </c>
      <c r="G4997" s="11" t="s">
        <v>67</v>
      </c>
      <c r="H4997" s="11" t="s">
        <v>53</v>
      </c>
      <c r="I4997" s="11">
        <v>40.6046632322779</v>
      </c>
      <c r="J4997" s="11">
        <v>-73.831032418066997</v>
      </c>
      <c r="K4997" s="11">
        <v>266</v>
      </c>
      <c r="L4997" s="11">
        <v>22.987611209310302</v>
      </c>
      <c r="M4997" s="11">
        <v>12.6706294773787</v>
      </c>
      <c r="N4997" s="11" t="s">
        <v>57</v>
      </c>
      <c r="O4997" s="11" t="s">
        <v>58</v>
      </c>
      <c r="P4997" s="11">
        <v>0</v>
      </c>
      <c r="Q4997" s="11">
        <v>0.69892884617302498</v>
      </c>
      <c r="R4997" s="11">
        <v>74</v>
      </c>
      <c r="S4997" s="11">
        <v>28</v>
      </c>
      <c r="T4997" s="11">
        <v>252.070807208974</v>
      </c>
      <c r="U4997" s="11">
        <v>7.5111532235750298</v>
      </c>
      <c r="V4997" s="11" t="s">
        <v>56</v>
      </c>
    </row>
    <row r="4998" spans="1:22" x14ac:dyDescent="0.3">
      <c r="A4998" s="9">
        <v>45369.347222222197</v>
      </c>
      <c r="B4998" s="10">
        <v>45369</v>
      </c>
      <c r="C4998" s="11">
        <v>2024</v>
      </c>
      <c r="D4998" s="11">
        <v>3</v>
      </c>
      <c r="E4998" s="11">
        <v>18</v>
      </c>
      <c r="F4998" s="11">
        <v>8</v>
      </c>
      <c r="G4998" s="11" t="s">
        <v>67</v>
      </c>
      <c r="H4998" s="11" t="s">
        <v>53</v>
      </c>
      <c r="I4998" s="11">
        <v>40.733790497065002</v>
      </c>
      <c r="J4998" s="11">
        <v>-73.752212962575499</v>
      </c>
      <c r="K4998" s="11">
        <v>20</v>
      </c>
      <c r="L4998" s="11">
        <v>75.736987229643006</v>
      </c>
      <c r="M4998" s="11">
        <v>49.108556054027602</v>
      </c>
      <c r="N4998" s="11" t="s">
        <v>57</v>
      </c>
      <c r="O4998" s="11" t="s">
        <v>61</v>
      </c>
      <c r="P4998" s="11">
        <v>0</v>
      </c>
      <c r="Q4998" s="11">
        <v>0.74280031311936101</v>
      </c>
      <c r="R4998" s="11">
        <v>74</v>
      </c>
      <c r="S4998" s="11">
        <v>0</v>
      </c>
      <c r="T4998" s="11">
        <v>203.56387216104201</v>
      </c>
      <c r="U4998" s="11">
        <v>6.6819801214369399</v>
      </c>
      <c r="V4998" s="11" t="s">
        <v>62</v>
      </c>
    </row>
    <row r="4999" spans="1:22" x14ac:dyDescent="0.3">
      <c r="A4999" s="9">
        <v>45369.350694444503</v>
      </c>
      <c r="B4999" s="10">
        <v>45369</v>
      </c>
      <c r="C4999" s="11">
        <v>2024</v>
      </c>
      <c r="D4999" s="11">
        <v>3</v>
      </c>
      <c r="E4999" s="11">
        <v>18</v>
      </c>
      <c r="F4999" s="11">
        <v>8</v>
      </c>
      <c r="G4999" s="11" t="s">
        <v>67</v>
      </c>
      <c r="H4999" s="11" t="s">
        <v>53</v>
      </c>
      <c r="I4999" s="11">
        <v>40.821353668157798</v>
      </c>
      <c r="J4999" s="11">
        <v>-73.759376172518202</v>
      </c>
      <c r="K4999" s="11">
        <v>43</v>
      </c>
      <c r="L4999" s="11">
        <v>59.492980742436899</v>
      </c>
      <c r="M4999" s="11">
        <v>78.719109573178102</v>
      </c>
      <c r="N4999" s="11" t="s">
        <v>54</v>
      </c>
      <c r="O4999" s="11" t="s">
        <v>55</v>
      </c>
      <c r="P4999" s="11">
        <v>0</v>
      </c>
      <c r="Q4999" s="11">
        <v>0.52457404711778799</v>
      </c>
      <c r="R4999" s="11">
        <v>74</v>
      </c>
      <c r="S4999" s="11">
        <v>16</v>
      </c>
      <c r="T4999" s="11">
        <v>71.660295645615705</v>
      </c>
      <c r="U4999" s="11">
        <v>25.267245528162999</v>
      </c>
      <c r="V4999" s="11" t="s">
        <v>63</v>
      </c>
    </row>
    <row r="5000" spans="1:22" x14ac:dyDescent="0.3">
      <c r="A5000" s="9">
        <v>45369.354166666701</v>
      </c>
      <c r="B5000" s="10">
        <v>45369</v>
      </c>
      <c r="C5000" s="11">
        <v>2024</v>
      </c>
      <c r="D5000" s="11">
        <v>3</v>
      </c>
      <c r="E5000" s="11">
        <v>18</v>
      </c>
      <c r="F5000" s="11">
        <v>8</v>
      </c>
      <c r="G5000" s="11" t="s">
        <v>67</v>
      </c>
      <c r="H5000" s="11" t="s">
        <v>53</v>
      </c>
      <c r="I5000" s="11">
        <v>40.772343053632802</v>
      </c>
      <c r="J5000" s="11">
        <v>-73.836697654445601</v>
      </c>
      <c r="K5000" s="11">
        <v>88</v>
      </c>
      <c r="L5000" s="11">
        <v>25.901119479397799</v>
      </c>
      <c r="M5000" s="11">
        <v>64.690718761600806</v>
      </c>
      <c r="N5000" s="11" t="s">
        <v>54</v>
      </c>
      <c r="O5000" s="11" t="s">
        <v>58</v>
      </c>
      <c r="P5000" s="11">
        <v>0</v>
      </c>
      <c r="Q5000" s="11">
        <v>-0.58990215563162995</v>
      </c>
      <c r="R5000" s="11">
        <v>74</v>
      </c>
      <c r="S5000" s="11">
        <v>5</v>
      </c>
      <c r="T5000" s="11">
        <v>442.69261791338801</v>
      </c>
      <c r="U5000" s="11">
        <v>29.467325922787801</v>
      </c>
      <c r="V5000" s="11" t="s">
        <v>63</v>
      </c>
    </row>
    <row r="5001" spans="1:22" x14ac:dyDescent="0.3">
      <c r="A5001" s="9">
        <v>45369.357638888898</v>
      </c>
      <c r="B5001" s="10">
        <v>45369</v>
      </c>
      <c r="C5001" s="11">
        <v>2024</v>
      </c>
      <c r="D5001" s="11">
        <v>3</v>
      </c>
      <c r="E5001" s="11">
        <v>18</v>
      </c>
      <c r="F5001" s="11">
        <v>8</v>
      </c>
      <c r="G5001" s="11" t="s">
        <v>67</v>
      </c>
      <c r="H5001" s="11" t="s">
        <v>53</v>
      </c>
      <c r="I5001" s="11">
        <v>40.756687935429603</v>
      </c>
      <c r="J5001" s="11">
        <v>-73.849335236904196</v>
      </c>
      <c r="K5001" s="11">
        <v>147</v>
      </c>
      <c r="L5001" s="11">
        <v>51.473768538743698</v>
      </c>
      <c r="M5001" s="11">
        <v>28.048375818683301</v>
      </c>
      <c r="N5001" s="11" t="s">
        <v>57</v>
      </c>
      <c r="O5001" s="11" t="s">
        <v>61</v>
      </c>
      <c r="P5001" s="11">
        <v>0</v>
      </c>
      <c r="Q5001" s="11">
        <v>0.56979290289117901</v>
      </c>
      <c r="R5001" s="11">
        <v>74</v>
      </c>
      <c r="S5001" s="11">
        <v>16</v>
      </c>
      <c r="T5001" s="11">
        <v>119.19681505782999</v>
      </c>
      <c r="U5001" s="11">
        <v>25.065909343244801</v>
      </c>
      <c r="V5001" s="11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95" customWidth="1"/>
  </cols>
  <sheetData>
    <row r="2" spans="2:3" ht="17.399999999999999" x14ac:dyDescent="0.3">
      <c r="B2" s="3" t="s">
        <v>0</v>
      </c>
    </row>
    <row r="3" spans="2:3" x14ac:dyDescent="0.3">
      <c r="B3" s="4" t="s">
        <v>1</v>
      </c>
    </row>
    <row r="5" spans="2:3" x14ac:dyDescent="0.3">
      <c r="B5" s="5" t="s">
        <v>2</v>
      </c>
    </row>
    <row r="6" spans="2:3" ht="45.75" customHeight="1" x14ac:dyDescent="0.3">
      <c r="B6" s="6" t="s">
        <v>3</v>
      </c>
      <c r="C6" s="7" t="s">
        <v>4</v>
      </c>
    </row>
    <row r="7" spans="2:3" x14ac:dyDescent="0.3">
      <c r="B7" s="5" t="s">
        <v>5</v>
      </c>
    </row>
    <row r="8" spans="2:3" ht="45.75" customHeight="1" x14ac:dyDescent="0.3">
      <c r="B8" s="6" t="s">
        <v>6</v>
      </c>
      <c r="C8" s="7" t="s">
        <v>7</v>
      </c>
    </row>
    <row r="9" spans="2:3" ht="45.75" customHeight="1" x14ac:dyDescent="0.3">
      <c r="B9" s="6" t="s">
        <v>8</v>
      </c>
      <c r="C9" s="7" t="s">
        <v>9</v>
      </c>
    </row>
    <row r="10" spans="2:3" ht="45.75" customHeight="1" x14ac:dyDescent="0.3">
      <c r="B10" s="6" t="s">
        <v>10</v>
      </c>
      <c r="C10" s="7" t="s">
        <v>11</v>
      </c>
    </row>
    <row r="11" spans="2:3" ht="45.75" customHeight="1" x14ac:dyDescent="0.3">
      <c r="B11" s="6" t="s">
        <v>12</v>
      </c>
      <c r="C11" s="7" t="s">
        <v>13</v>
      </c>
    </row>
    <row r="12" spans="2:3" ht="45.75" customHeight="1" x14ac:dyDescent="0.3">
      <c r="B12" s="6" t="s">
        <v>14</v>
      </c>
      <c r="C12" s="7" t="s">
        <v>15</v>
      </c>
    </row>
    <row r="13" spans="2:3" ht="45.75" customHeight="1" x14ac:dyDescent="0.3">
      <c r="B13" s="6" t="s">
        <v>16</v>
      </c>
      <c r="C13" s="7" t="s">
        <v>17</v>
      </c>
    </row>
    <row r="14" spans="2:3" ht="45.75" customHeight="1" x14ac:dyDescent="0.3">
      <c r="B14" s="6" t="s">
        <v>18</v>
      </c>
      <c r="C14" s="7" t="s">
        <v>19</v>
      </c>
    </row>
    <row r="15" spans="2:3" ht="45.75" customHeight="1" x14ac:dyDescent="0.3">
      <c r="B15" s="6" t="s">
        <v>20</v>
      </c>
      <c r="C15" s="7" t="s">
        <v>21</v>
      </c>
    </row>
    <row r="16" spans="2:3" x14ac:dyDescent="0.3">
      <c r="B16" s="5" t="s">
        <v>22</v>
      </c>
    </row>
    <row r="17" spans="2:3" ht="45.75" customHeight="1" x14ac:dyDescent="0.3">
      <c r="B17" s="6" t="s">
        <v>23</v>
      </c>
      <c r="C17" s="7" t="s">
        <v>24</v>
      </c>
    </row>
    <row r="18" spans="2:3" ht="45.75" customHeight="1" x14ac:dyDescent="0.3">
      <c r="B18" s="6" t="s">
        <v>25</v>
      </c>
      <c r="C18" s="7" t="s">
        <v>24</v>
      </c>
    </row>
    <row r="19" spans="2:3" ht="45.75" customHeight="1" x14ac:dyDescent="0.3">
      <c r="B19" s="6" t="s">
        <v>26</v>
      </c>
      <c r="C19" s="7" t="s">
        <v>27</v>
      </c>
    </row>
    <row r="20" spans="2:3" ht="45.75" customHeight="1" x14ac:dyDescent="0.3">
      <c r="B20" s="6" t="s">
        <v>28</v>
      </c>
      <c r="C20" s="7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8" customWidth="1"/>
    <col min="2" max="4" width="14" customWidth="1"/>
    <col min="5" max="5" width="26" customWidth="1"/>
    <col min="6" max="8" width="16" customWidth="1"/>
    <col min="9" max="9" width="55" customWidth="1"/>
  </cols>
  <sheetData>
    <row r="1" spans="1:9" ht="17.399999999999999" x14ac:dyDescent="0.3">
      <c r="A1" s="2" t="s">
        <v>71</v>
      </c>
      <c r="B1" s="2"/>
      <c r="C1" s="2"/>
      <c r="D1" s="2"/>
      <c r="E1" s="2"/>
      <c r="F1" s="2"/>
      <c r="G1" s="2"/>
      <c r="H1" s="2"/>
    </row>
    <row r="3" spans="1:9" x14ac:dyDescent="0.3">
      <c r="A3" s="5" t="s">
        <v>72</v>
      </c>
      <c r="D3" s="5" t="s">
        <v>73</v>
      </c>
    </row>
    <row r="4" spans="1:9" ht="27.6" x14ac:dyDescent="0.3">
      <c r="A4" s="8" t="s">
        <v>44</v>
      </c>
      <c r="B4" s="8" t="s">
        <v>74</v>
      </c>
      <c r="D4" s="8" t="s">
        <v>44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</row>
    <row r="5" spans="1:9" x14ac:dyDescent="0.3">
      <c r="A5" s="11" t="s">
        <v>55</v>
      </c>
      <c r="B5" s="11" t="s">
        <v>80</v>
      </c>
      <c r="D5" s="11" t="str">
        <f>A5</f>
        <v>Clear</v>
      </c>
      <c r="E5" s="11" t="str">
        <f>VLOOKUP(A5,$A$5:$B$8,2,0)</f>
        <v>Normal Driving</v>
      </c>
      <c r="F5" s="11" t="str">
        <f>INDEX($B$5:$B$8,MATCH(A5,$A$5:$A$8,0))</f>
        <v>Normal Driving</v>
      </c>
      <c r="G5" s="11" t="str">
        <f>HLOOKUP(A5,$A$11:$E$12,2,FALSE())</f>
        <v>Normal Driving</v>
      </c>
      <c r="H5" s="11" t="str">
        <f>LOOKUP(A5,$A$5:$A$8,$B$5:$B$8)</f>
        <v>Normal Driving</v>
      </c>
      <c r="I5" s="11" t="s">
        <v>81</v>
      </c>
    </row>
    <row r="6" spans="1:9" x14ac:dyDescent="0.3">
      <c r="A6" s="11" t="s">
        <v>60</v>
      </c>
      <c r="B6" s="11" t="s">
        <v>82</v>
      </c>
      <c r="D6" s="11" t="str">
        <f>A6</f>
        <v>Fog</v>
      </c>
      <c r="E6" s="11" t="str">
        <f>VLOOKUP(A6,$A$5:$B$8,2,0)</f>
        <v>Use Fog Lights, Reduce Speed</v>
      </c>
      <c r="F6" s="11" t="str">
        <f>INDEX($B$5:$B$8,MATCH(A6,$A$5:$A$8,0))</f>
        <v>Use Fog Lights, Reduce Speed</v>
      </c>
      <c r="G6" s="11" t="str">
        <f>HLOOKUP(A6,$A$11:$E$12,2,FALSE())</f>
        <v>Use Fog Lights, Reduce Speed</v>
      </c>
      <c r="H6" s="11" t="str">
        <f>LOOKUP(A6,$A$5:$A$8,$B$5:$B$8)</f>
        <v>Use Fog Lights, Reduce Speed</v>
      </c>
      <c r="I6" s="11" t="s">
        <v>83</v>
      </c>
    </row>
    <row r="7" spans="1:9" x14ac:dyDescent="0.3">
      <c r="A7" s="11" t="s">
        <v>58</v>
      </c>
      <c r="B7" s="11" t="s">
        <v>84</v>
      </c>
      <c r="D7" s="11" t="str">
        <f>A7</f>
        <v>Rain</v>
      </c>
      <c r="E7" s="11" t="str">
        <f>VLOOKUP(A7,$A$5:$B$8,2,0)</f>
        <v>Reduce Speed, Increase Following Distance</v>
      </c>
      <c r="F7" s="11" t="str">
        <f>INDEX($B$5:$B$8,MATCH(A7,$A$5:$A$8,0))</f>
        <v>Reduce Speed, Increase Following Distance</v>
      </c>
      <c r="G7" s="11" t="str">
        <f>HLOOKUP(A7,$A$11:$E$12,2,FALSE())</f>
        <v>Reduce Speed, Increase Following Distance</v>
      </c>
      <c r="H7" s="11" t="str">
        <f>LOOKUP(A7,$A$5:$A$8,$B$5:$B$8)</f>
        <v>Reduce Speed, Increase Following Distance</v>
      </c>
      <c r="I7" s="11" t="s">
        <v>85</v>
      </c>
    </row>
    <row r="8" spans="1:9" x14ac:dyDescent="0.3">
      <c r="A8" s="11" t="s">
        <v>61</v>
      </c>
      <c r="B8" s="11" t="s">
        <v>86</v>
      </c>
      <c r="D8" s="11" t="str">
        <f>A8</f>
        <v>Snow</v>
      </c>
      <c r="E8" s="11" t="str">
        <f>VLOOKUP(A8,$A$5:$B$8,2,0)</f>
        <v>Extreme Caution, Consider Delay</v>
      </c>
      <c r="F8" s="11" t="str">
        <f>INDEX($B$5:$B$8,MATCH(A8,$A$5:$A$8,0))</f>
        <v>Extreme Caution, Consider Delay</v>
      </c>
      <c r="G8" s="11" t="str">
        <f>HLOOKUP(A8,$A$11:$E$12,2,FALSE())</f>
        <v>Extreme Caution, Consider Delay</v>
      </c>
      <c r="H8" s="11" t="str">
        <f>LOOKUP(A8,$A$5:$A$8,$B$5:$B$8)</f>
        <v>Extreme Caution, Consider Delay</v>
      </c>
      <c r="I8" s="11" t="s">
        <v>87</v>
      </c>
    </row>
    <row r="10" spans="1:9" x14ac:dyDescent="0.3">
      <c r="A10" s="5" t="s">
        <v>88</v>
      </c>
    </row>
    <row r="11" spans="1:9" x14ac:dyDescent="0.3">
      <c r="A11" t="s">
        <v>44</v>
      </c>
      <c r="B11" s="11" t="s">
        <v>55</v>
      </c>
      <c r="C11" s="11" t="s">
        <v>60</v>
      </c>
      <c r="D11" s="11" t="s">
        <v>58</v>
      </c>
      <c r="E11" s="11" t="s">
        <v>61</v>
      </c>
    </row>
    <row r="12" spans="1:9" x14ac:dyDescent="0.3">
      <c r="A12" t="s">
        <v>74</v>
      </c>
      <c r="B12" s="11" t="s">
        <v>80</v>
      </c>
      <c r="C12" s="11" t="s">
        <v>82</v>
      </c>
      <c r="D12" s="11" t="s">
        <v>84</v>
      </c>
      <c r="E12" s="11" t="s">
        <v>86</v>
      </c>
    </row>
    <row r="16" spans="1:9" ht="30" customHeight="1" x14ac:dyDescent="0.3">
      <c r="A16" s="1" t="s">
        <v>89</v>
      </c>
      <c r="B16" s="1"/>
      <c r="C16" s="1"/>
      <c r="D16" s="1"/>
      <c r="E16" s="1"/>
      <c r="F16" s="1"/>
      <c r="G16" s="1"/>
      <c r="H16" s="1"/>
      <c r="I16" s="1"/>
    </row>
  </sheetData>
  <mergeCells count="2">
    <mergeCell ref="A1:H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2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8" customWidth="1"/>
    <col min="2" max="2" width="16" customWidth="1"/>
    <col min="3" max="4" width="12" customWidth="1"/>
    <col min="5" max="5" width="14" customWidth="1"/>
    <col min="6" max="7" width="12" customWidth="1"/>
    <col min="8" max="8" width="18" customWidth="1"/>
    <col min="9" max="9" width="34" customWidth="1"/>
    <col min="10" max="10" width="26" customWidth="1"/>
    <col min="11" max="11" width="12" customWidth="1"/>
    <col min="12" max="12" width="20" customWidth="1"/>
  </cols>
  <sheetData>
    <row r="1" spans="1:13" ht="17.399999999999999" x14ac:dyDescent="0.3">
      <c r="A1" s="2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1.4" x14ac:dyDescent="0.3">
      <c r="A2" s="8" t="s">
        <v>91</v>
      </c>
      <c r="B2" s="8" t="s">
        <v>92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97</v>
      </c>
      <c r="H2" s="8" t="s">
        <v>98</v>
      </c>
      <c r="I2" s="8" t="s">
        <v>99</v>
      </c>
      <c r="J2" s="8" t="s">
        <v>100</v>
      </c>
      <c r="K2" s="8" t="s">
        <v>101</v>
      </c>
      <c r="L2" s="8" t="s">
        <v>102</v>
      </c>
    </row>
    <row r="3" spans="1:13" x14ac:dyDescent="0.3">
      <c r="A3" s="9">
        <f>'Raw Data'!A2</f>
        <v>45352</v>
      </c>
      <c r="B3" s="11" t="str">
        <f>'Raw Data'!O2</f>
        <v>Clear</v>
      </c>
      <c r="C3" s="11" t="str">
        <f t="shared" ref="C3:C66" si="0">TRIM(B3)</f>
        <v>Clear</v>
      </c>
      <c r="D3" s="11" t="str">
        <f t="shared" ref="D3:D66" si="1">CLEAN(C3)</f>
        <v>Clear</v>
      </c>
      <c r="E3" s="11" t="str">
        <f t="shared" ref="E3:E66" si="2">PROPER(D3)</f>
        <v>Clear</v>
      </c>
      <c r="F3" s="11" t="str">
        <f t="shared" ref="F3:F66" si="3">UPPER(B3)</f>
        <v>CLEAR</v>
      </c>
      <c r="G3" s="11" t="str">
        <f t="shared" ref="G3:G66" si="4">LOWER(B3)</f>
        <v>clear</v>
      </c>
      <c r="H3" s="11" t="str">
        <f>'Raw Data'!H2</f>
        <v>Weekday</v>
      </c>
      <c r="I3" s="11" t="str">
        <f t="shared" ref="I3:I66" si="5">SUBSTITUTE(SUBSTITUTE(H3,"Weekday","WD"),"Weekend","WE")</f>
        <v>WD</v>
      </c>
      <c r="J3" s="11" t="str">
        <f t="shared" ref="J3:J66" si="6">PROPER(TRIM(CLEAN(B3)))</f>
        <v>Clear</v>
      </c>
      <c r="K3" s="11" t="str">
        <f>TEXT('Raw Data'!F2,"0")</f>
        <v>0</v>
      </c>
      <c r="L3" s="11">
        <f t="shared" ref="L3:L66" si="7">VALUE(K3)</f>
        <v>0</v>
      </c>
    </row>
    <row r="4" spans="1:13" x14ac:dyDescent="0.3">
      <c r="A4" s="9">
        <f>'Raw Data'!A3</f>
        <v>45352.003472222197</v>
      </c>
      <c r="B4" s="11" t="str">
        <f>'Raw Data'!O3</f>
        <v>Clear</v>
      </c>
      <c r="C4" s="11" t="str">
        <f t="shared" si="0"/>
        <v>Clear</v>
      </c>
      <c r="D4" s="11" t="str">
        <f t="shared" si="1"/>
        <v>Clear</v>
      </c>
      <c r="E4" s="11" t="str">
        <f t="shared" si="2"/>
        <v>Clear</v>
      </c>
      <c r="F4" s="11" t="str">
        <f t="shared" si="3"/>
        <v>CLEAR</v>
      </c>
      <c r="G4" s="11" t="str">
        <f t="shared" si="4"/>
        <v>clear</v>
      </c>
      <c r="H4" s="11" t="str">
        <f>'Raw Data'!H3</f>
        <v>Weekday</v>
      </c>
      <c r="I4" s="11" t="str">
        <f t="shared" si="5"/>
        <v>WD</v>
      </c>
      <c r="J4" s="11" t="str">
        <f t="shared" si="6"/>
        <v>Clear</v>
      </c>
      <c r="K4" s="11" t="str">
        <f>TEXT('Raw Data'!F3,"0")</f>
        <v>0</v>
      </c>
      <c r="L4" s="11">
        <f t="shared" si="7"/>
        <v>0</v>
      </c>
    </row>
    <row r="5" spans="1:13" x14ac:dyDescent="0.3">
      <c r="A5" s="9">
        <f>'Raw Data'!A4</f>
        <v>45352.006944444503</v>
      </c>
      <c r="B5" s="11" t="str">
        <f>'Raw Data'!O4</f>
        <v>Rain</v>
      </c>
      <c r="C5" s="11" t="str">
        <f t="shared" si="0"/>
        <v>Rain</v>
      </c>
      <c r="D5" s="11" t="str">
        <f t="shared" si="1"/>
        <v>Rain</v>
      </c>
      <c r="E5" s="11" t="str">
        <f t="shared" si="2"/>
        <v>Rain</v>
      </c>
      <c r="F5" s="11" t="str">
        <f t="shared" si="3"/>
        <v>RAIN</v>
      </c>
      <c r="G5" s="11" t="str">
        <f t="shared" si="4"/>
        <v>rain</v>
      </c>
      <c r="H5" s="11" t="str">
        <f>'Raw Data'!H4</f>
        <v>Weekday</v>
      </c>
      <c r="I5" s="11" t="str">
        <f t="shared" si="5"/>
        <v>WD</v>
      </c>
      <c r="J5" s="11" t="str">
        <f t="shared" si="6"/>
        <v>Rain</v>
      </c>
      <c r="K5" s="11" t="str">
        <f>TEXT('Raw Data'!F4,"0")</f>
        <v>0</v>
      </c>
      <c r="L5" s="11">
        <f t="shared" si="7"/>
        <v>0</v>
      </c>
    </row>
    <row r="6" spans="1:13" x14ac:dyDescent="0.3">
      <c r="A6" s="9">
        <f>'Raw Data'!A5</f>
        <v>45352.010416666701</v>
      </c>
      <c r="B6" s="11" t="str">
        <f>'Raw Data'!O5</f>
        <v>Fog</v>
      </c>
      <c r="C6" s="11" t="str">
        <f t="shared" si="0"/>
        <v>Fog</v>
      </c>
      <c r="D6" s="11" t="str">
        <f t="shared" si="1"/>
        <v>Fog</v>
      </c>
      <c r="E6" s="11" t="str">
        <f t="shared" si="2"/>
        <v>Fog</v>
      </c>
      <c r="F6" s="11" t="str">
        <f t="shared" si="3"/>
        <v>FOG</v>
      </c>
      <c r="G6" s="11" t="str">
        <f t="shared" si="4"/>
        <v>fog</v>
      </c>
      <c r="H6" s="11" t="str">
        <f>'Raw Data'!H5</f>
        <v>Weekday</v>
      </c>
      <c r="I6" s="11" t="str">
        <f t="shared" si="5"/>
        <v>WD</v>
      </c>
      <c r="J6" s="11" t="str">
        <f t="shared" si="6"/>
        <v>Fog</v>
      </c>
      <c r="K6" s="11" t="str">
        <f>TEXT('Raw Data'!F5,"0")</f>
        <v>0</v>
      </c>
      <c r="L6" s="11">
        <f t="shared" si="7"/>
        <v>0</v>
      </c>
    </row>
    <row r="7" spans="1:13" x14ac:dyDescent="0.3">
      <c r="A7" s="9">
        <f>'Raw Data'!A6</f>
        <v>45352.013888888898</v>
      </c>
      <c r="B7" s="11" t="str">
        <f>'Raw Data'!O6</f>
        <v>Snow</v>
      </c>
      <c r="C7" s="11" t="str">
        <f t="shared" si="0"/>
        <v>Snow</v>
      </c>
      <c r="D7" s="11" t="str">
        <f t="shared" si="1"/>
        <v>Snow</v>
      </c>
      <c r="E7" s="11" t="str">
        <f t="shared" si="2"/>
        <v>Snow</v>
      </c>
      <c r="F7" s="11" t="str">
        <f t="shared" si="3"/>
        <v>SNOW</v>
      </c>
      <c r="G7" s="11" t="str">
        <f t="shared" si="4"/>
        <v>snow</v>
      </c>
      <c r="H7" s="11" t="str">
        <f>'Raw Data'!H6</f>
        <v>Weekday</v>
      </c>
      <c r="I7" s="11" t="str">
        <f t="shared" si="5"/>
        <v>WD</v>
      </c>
      <c r="J7" s="11" t="str">
        <f t="shared" si="6"/>
        <v>Snow</v>
      </c>
      <c r="K7" s="11" t="str">
        <f>TEXT('Raw Data'!F6,"0")</f>
        <v>0</v>
      </c>
      <c r="L7" s="11">
        <f t="shared" si="7"/>
        <v>0</v>
      </c>
    </row>
    <row r="8" spans="1:13" x14ac:dyDescent="0.3">
      <c r="A8" s="9">
        <f>'Raw Data'!A7</f>
        <v>45352.017361111102</v>
      </c>
      <c r="B8" s="11" t="str">
        <f>'Raw Data'!O7</f>
        <v>Clear</v>
      </c>
      <c r="C8" s="11" t="str">
        <f t="shared" si="0"/>
        <v>Clear</v>
      </c>
      <c r="D8" s="11" t="str">
        <f t="shared" si="1"/>
        <v>Clear</v>
      </c>
      <c r="E8" s="11" t="str">
        <f t="shared" si="2"/>
        <v>Clear</v>
      </c>
      <c r="F8" s="11" t="str">
        <f t="shared" si="3"/>
        <v>CLEAR</v>
      </c>
      <c r="G8" s="11" t="str">
        <f t="shared" si="4"/>
        <v>clear</v>
      </c>
      <c r="H8" s="11" t="str">
        <f>'Raw Data'!H7</f>
        <v>Weekday</v>
      </c>
      <c r="I8" s="11" t="str">
        <f t="shared" si="5"/>
        <v>WD</v>
      </c>
      <c r="J8" s="11" t="str">
        <f t="shared" si="6"/>
        <v>Clear</v>
      </c>
      <c r="K8" s="11" t="str">
        <f>TEXT('Raw Data'!F7,"0")</f>
        <v>0</v>
      </c>
      <c r="L8" s="11">
        <f t="shared" si="7"/>
        <v>0</v>
      </c>
    </row>
    <row r="9" spans="1:13" x14ac:dyDescent="0.3">
      <c r="A9" s="9">
        <f>'Raw Data'!A8</f>
        <v>45352.020833333299</v>
      </c>
      <c r="B9" s="11" t="str">
        <f>'Raw Data'!O8</f>
        <v>Snow</v>
      </c>
      <c r="C9" s="11" t="str">
        <f t="shared" si="0"/>
        <v>Snow</v>
      </c>
      <c r="D9" s="11" t="str">
        <f t="shared" si="1"/>
        <v>Snow</v>
      </c>
      <c r="E9" s="11" t="str">
        <f t="shared" si="2"/>
        <v>Snow</v>
      </c>
      <c r="F9" s="11" t="str">
        <f t="shared" si="3"/>
        <v>SNOW</v>
      </c>
      <c r="G9" s="11" t="str">
        <f t="shared" si="4"/>
        <v>snow</v>
      </c>
      <c r="H9" s="11" t="str">
        <f>'Raw Data'!H8</f>
        <v>Weekday</v>
      </c>
      <c r="I9" s="11" t="str">
        <f t="shared" si="5"/>
        <v>WD</v>
      </c>
      <c r="J9" s="11" t="str">
        <f t="shared" si="6"/>
        <v>Snow</v>
      </c>
      <c r="K9" s="11" t="str">
        <f>TEXT('Raw Data'!F8,"0")</f>
        <v>0</v>
      </c>
      <c r="L9" s="11">
        <f t="shared" si="7"/>
        <v>0</v>
      </c>
    </row>
    <row r="10" spans="1:13" x14ac:dyDescent="0.3">
      <c r="A10" s="9">
        <f>'Raw Data'!A9</f>
        <v>45352.024305555598</v>
      </c>
      <c r="B10" s="11" t="str">
        <f>'Raw Data'!O9</f>
        <v>Clear</v>
      </c>
      <c r="C10" s="11" t="str">
        <f t="shared" si="0"/>
        <v>Clear</v>
      </c>
      <c r="D10" s="11" t="str">
        <f t="shared" si="1"/>
        <v>Clear</v>
      </c>
      <c r="E10" s="11" t="str">
        <f t="shared" si="2"/>
        <v>Clear</v>
      </c>
      <c r="F10" s="11" t="str">
        <f t="shared" si="3"/>
        <v>CLEAR</v>
      </c>
      <c r="G10" s="11" t="str">
        <f t="shared" si="4"/>
        <v>clear</v>
      </c>
      <c r="H10" s="11" t="str">
        <f>'Raw Data'!H9</f>
        <v>Weekday</v>
      </c>
      <c r="I10" s="11" t="str">
        <f t="shared" si="5"/>
        <v>WD</v>
      </c>
      <c r="J10" s="11" t="str">
        <f t="shared" si="6"/>
        <v>Clear</v>
      </c>
      <c r="K10" s="11" t="str">
        <f>TEXT('Raw Data'!F9,"0")</f>
        <v>0</v>
      </c>
      <c r="L10" s="11">
        <f t="shared" si="7"/>
        <v>0</v>
      </c>
    </row>
    <row r="11" spans="1:13" x14ac:dyDescent="0.3">
      <c r="A11" s="9">
        <f>'Raw Data'!A10</f>
        <v>45352.027777777803</v>
      </c>
      <c r="B11" s="11" t="str">
        <f>'Raw Data'!O10</f>
        <v>Clear</v>
      </c>
      <c r="C11" s="11" t="str">
        <f t="shared" si="0"/>
        <v>Clear</v>
      </c>
      <c r="D11" s="11" t="str">
        <f t="shared" si="1"/>
        <v>Clear</v>
      </c>
      <c r="E11" s="11" t="str">
        <f t="shared" si="2"/>
        <v>Clear</v>
      </c>
      <c r="F11" s="11" t="str">
        <f t="shared" si="3"/>
        <v>CLEAR</v>
      </c>
      <c r="G11" s="11" t="str">
        <f t="shared" si="4"/>
        <v>clear</v>
      </c>
      <c r="H11" s="11" t="str">
        <f>'Raw Data'!H10</f>
        <v>Weekday</v>
      </c>
      <c r="I11" s="11" t="str">
        <f t="shared" si="5"/>
        <v>WD</v>
      </c>
      <c r="J11" s="11" t="str">
        <f t="shared" si="6"/>
        <v>Clear</v>
      </c>
      <c r="K11" s="11" t="str">
        <f>TEXT('Raw Data'!F10,"0")</f>
        <v>0</v>
      </c>
      <c r="L11" s="11">
        <f t="shared" si="7"/>
        <v>0</v>
      </c>
    </row>
    <row r="12" spans="1:13" x14ac:dyDescent="0.3">
      <c r="A12" s="9">
        <f>'Raw Data'!A11</f>
        <v>45352.03125</v>
      </c>
      <c r="B12" s="11" t="str">
        <f>'Raw Data'!O11</f>
        <v>Fog</v>
      </c>
      <c r="C12" s="11" t="str">
        <f t="shared" si="0"/>
        <v>Fog</v>
      </c>
      <c r="D12" s="11" t="str">
        <f t="shared" si="1"/>
        <v>Fog</v>
      </c>
      <c r="E12" s="11" t="str">
        <f t="shared" si="2"/>
        <v>Fog</v>
      </c>
      <c r="F12" s="11" t="str">
        <f t="shared" si="3"/>
        <v>FOG</v>
      </c>
      <c r="G12" s="11" t="str">
        <f t="shared" si="4"/>
        <v>fog</v>
      </c>
      <c r="H12" s="11" t="str">
        <f>'Raw Data'!H11</f>
        <v>Weekday</v>
      </c>
      <c r="I12" s="11" t="str">
        <f t="shared" si="5"/>
        <v>WD</v>
      </c>
      <c r="J12" s="11" t="str">
        <f t="shared" si="6"/>
        <v>Fog</v>
      </c>
      <c r="K12" s="11" t="str">
        <f>TEXT('Raw Data'!F11,"0")</f>
        <v>0</v>
      </c>
      <c r="L12" s="11">
        <f t="shared" si="7"/>
        <v>0</v>
      </c>
    </row>
    <row r="13" spans="1:13" x14ac:dyDescent="0.3">
      <c r="A13" s="9">
        <f>'Raw Data'!A12</f>
        <v>45352.034722222197</v>
      </c>
      <c r="B13" s="11" t="str">
        <f>'Raw Data'!O12</f>
        <v>Fog</v>
      </c>
      <c r="C13" s="11" t="str">
        <f t="shared" si="0"/>
        <v>Fog</v>
      </c>
      <c r="D13" s="11" t="str">
        <f t="shared" si="1"/>
        <v>Fog</v>
      </c>
      <c r="E13" s="11" t="str">
        <f t="shared" si="2"/>
        <v>Fog</v>
      </c>
      <c r="F13" s="11" t="str">
        <f t="shared" si="3"/>
        <v>FOG</v>
      </c>
      <c r="G13" s="11" t="str">
        <f t="shared" si="4"/>
        <v>fog</v>
      </c>
      <c r="H13" s="11" t="str">
        <f>'Raw Data'!H12</f>
        <v>Weekday</v>
      </c>
      <c r="I13" s="11" t="str">
        <f t="shared" si="5"/>
        <v>WD</v>
      </c>
      <c r="J13" s="11" t="str">
        <f t="shared" si="6"/>
        <v>Fog</v>
      </c>
      <c r="K13" s="11" t="str">
        <f>TEXT('Raw Data'!F12,"0")</f>
        <v>0</v>
      </c>
      <c r="L13" s="11">
        <f t="shared" si="7"/>
        <v>0</v>
      </c>
    </row>
    <row r="14" spans="1:13" x14ac:dyDescent="0.3">
      <c r="A14" s="9">
        <f>'Raw Data'!A13</f>
        <v>45352.038194444503</v>
      </c>
      <c r="B14" s="11" t="str">
        <f>'Raw Data'!O13</f>
        <v>Fog</v>
      </c>
      <c r="C14" s="11" t="str">
        <f t="shared" si="0"/>
        <v>Fog</v>
      </c>
      <c r="D14" s="11" t="str">
        <f t="shared" si="1"/>
        <v>Fog</v>
      </c>
      <c r="E14" s="11" t="str">
        <f t="shared" si="2"/>
        <v>Fog</v>
      </c>
      <c r="F14" s="11" t="str">
        <f t="shared" si="3"/>
        <v>FOG</v>
      </c>
      <c r="G14" s="11" t="str">
        <f t="shared" si="4"/>
        <v>fog</v>
      </c>
      <c r="H14" s="11" t="str">
        <f>'Raw Data'!H13</f>
        <v>Weekday</v>
      </c>
      <c r="I14" s="11" t="str">
        <f t="shared" si="5"/>
        <v>WD</v>
      </c>
      <c r="J14" s="11" t="str">
        <f t="shared" si="6"/>
        <v>Fog</v>
      </c>
      <c r="K14" s="11" t="str">
        <f>TEXT('Raw Data'!F13,"0")</f>
        <v>0</v>
      </c>
      <c r="L14" s="11">
        <f t="shared" si="7"/>
        <v>0</v>
      </c>
    </row>
    <row r="15" spans="1:13" x14ac:dyDescent="0.3">
      <c r="A15" s="9">
        <f>'Raw Data'!A14</f>
        <v>45352.041666666701</v>
      </c>
      <c r="B15" s="11" t="str">
        <f>'Raw Data'!O14</f>
        <v>Fog</v>
      </c>
      <c r="C15" s="11" t="str">
        <f t="shared" si="0"/>
        <v>Fog</v>
      </c>
      <c r="D15" s="11" t="str">
        <f t="shared" si="1"/>
        <v>Fog</v>
      </c>
      <c r="E15" s="11" t="str">
        <f t="shared" si="2"/>
        <v>Fog</v>
      </c>
      <c r="F15" s="11" t="str">
        <f t="shared" si="3"/>
        <v>FOG</v>
      </c>
      <c r="G15" s="11" t="str">
        <f t="shared" si="4"/>
        <v>fog</v>
      </c>
      <c r="H15" s="11" t="str">
        <f>'Raw Data'!H14</f>
        <v>Weekday</v>
      </c>
      <c r="I15" s="11" t="str">
        <f t="shared" si="5"/>
        <v>WD</v>
      </c>
      <c r="J15" s="11" t="str">
        <f t="shared" si="6"/>
        <v>Fog</v>
      </c>
      <c r="K15" s="11" t="str">
        <f>TEXT('Raw Data'!F14,"0")</f>
        <v>1</v>
      </c>
      <c r="L15" s="11">
        <f t="shared" si="7"/>
        <v>1</v>
      </c>
    </row>
    <row r="16" spans="1:13" x14ac:dyDescent="0.3">
      <c r="A16" s="9">
        <f>'Raw Data'!A15</f>
        <v>45352.045138888898</v>
      </c>
      <c r="B16" s="11" t="str">
        <f>'Raw Data'!O15</f>
        <v>Rain</v>
      </c>
      <c r="C16" s="11" t="str">
        <f t="shared" si="0"/>
        <v>Rain</v>
      </c>
      <c r="D16" s="11" t="str">
        <f t="shared" si="1"/>
        <v>Rain</v>
      </c>
      <c r="E16" s="11" t="str">
        <f t="shared" si="2"/>
        <v>Rain</v>
      </c>
      <c r="F16" s="11" t="str">
        <f t="shared" si="3"/>
        <v>RAIN</v>
      </c>
      <c r="G16" s="11" t="str">
        <f t="shared" si="4"/>
        <v>rain</v>
      </c>
      <c r="H16" s="11" t="str">
        <f>'Raw Data'!H15</f>
        <v>Weekday</v>
      </c>
      <c r="I16" s="11" t="str">
        <f t="shared" si="5"/>
        <v>WD</v>
      </c>
      <c r="J16" s="11" t="str">
        <f t="shared" si="6"/>
        <v>Rain</v>
      </c>
      <c r="K16" s="11" t="str">
        <f>TEXT('Raw Data'!F15,"0")</f>
        <v>1</v>
      </c>
      <c r="L16" s="11">
        <f t="shared" si="7"/>
        <v>1</v>
      </c>
    </row>
    <row r="17" spans="1:12" x14ac:dyDescent="0.3">
      <c r="A17" s="9">
        <f>'Raw Data'!A16</f>
        <v>45352.048611111102</v>
      </c>
      <c r="B17" s="11" t="str">
        <f>'Raw Data'!O16</f>
        <v>Snow</v>
      </c>
      <c r="C17" s="11" t="str">
        <f t="shared" si="0"/>
        <v>Snow</v>
      </c>
      <c r="D17" s="11" t="str">
        <f t="shared" si="1"/>
        <v>Snow</v>
      </c>
      <c r="E17" s="11" t="str">
        <f t="shared" si="2"/>
        <v>Snow</v>
      </c>
      <c r="F17" s="11" t="str">
        <f t="shared" si="3"/>
        <v>SNOW</v>
      </c>
      <c r="G17" s="11" t="str">
        <f t="shared" si="4"/>
        <v>snow</v>
      </c>
      <c r="H17" s="11" t="str">
        <f>'Raw Data'!H16</f>
        <v>Weekday</v>
      </c>
      <c r="I17" s="11" t="str">
        <f t="shared" si="5"/>
        <v>WD</v>
      </c>
      <c r="J17" s="11" t="str">
        <f t="shared" si="6"/>
        <v>Snow</v>
      </c>
      <c r="K17" s="11" t="str">
        <f>TEXT('Raw Data'!F16,"0")</f>
        <v>1</v>
      </c>
      <c r="L17" s="11">
        <f t="shared" si="7"/>
        <v>1</v>
      </c>
    </row>
    <row r="18" spans="1:12" x14ac:dyDescent="0.3">
      <c r="A18" s="9">
        <f>'Raw Data'!A17</f>
        <v>45352.052083333299</v>
      </c>
      <c r="B18" s="11" t="str">
        <f>'Raw Data'!O17</f>
        <v>Clear</v>
      </c>
      <c r="C18" s="11" t="str">
        <f t="shared" si="0"/>
        <v>Clear</v>
      </c>
      <c r="D18" s="11" t="str">
        <f t="shared" si="1"/>
        <v>Clear</v>
      </c>
      <c r="E18" s="11" t="str">
        <f t="shared" si="2"/>
        <v>Clear</v>
      </c>
      <c r="F18" s="11" t="str">
        <f t="shared" si="3"/>
        <v>CLEAR</v>
      </c>
      <c r="G18" s="11" t="str">
        <f t="shared" si="4"/>
        <v>clear</v>
      </c>
      <c r="H18" s="11" t="str">
        <f>'Raw Data'!H17</f>
        <v>Weekday</v>
      </c>
      <c r="I18" s="11" t="str">
        <f t="shared" si="5"/>
        <v>WD</v>
      </c>
      <c r="J18" s="11" t="str">
        <f t="shared" si="6"/>
        <v>Clear</v>
      </c>
      <c r="K18" s="11" t="str">
        <f>TEXT('Raw Data'!F17,"0")</f>
        <v>1</v>
      </c>
      <c r="L18" s="11">
        <f t="shared" si="7"/>
        <v>1</v>
      </c>
    </row>
    <row r="19" spans="1:12" x14ac:dyDescent="0.3">
      <c r="A19" s="9">
        <f>'Raw Data'!A18</f>
        <v>45352.055555555598</v>
      </c>
      <c r="B19" s="11" t="str">
        <f>'Raw Data'!O18</f>
        <v>Snow</v>
      </c>
      <c r="C19" s="11" t="str">
        <f t="shared" si="0"/>
        <v>Snow</v>
      </c>
      <c r="D19" s="11" t="str">
        <f t="shared" si="1"/>
        <v>Snow</v>
      </c>
      <c r="E19" s="11" t="str">
        <f t="shared" si="2"/>
        <v>Snow</v>
      </c>
      <c r="F19" s="11" t="str">
        <f t="shared" si="3"/>
        <v>SNOW</v>
      </c>
      <c r="G19" s="11" t="str">
        <f t="shared" si="4"/>
        <v>snow</v>
      </c>
      <c r="H19" s="11" t="str">
        <f>'Raw Data'!H18</f>
        <v>Weekday</v>
      </c>
      <c r="I19" s="11" t="str">
        <f t="shared" si="5"/>
        <v>WD</v>
      </c>
      <c r="J19" s="11" t="str">
        <f t="shared" si="6"/>
        <v>Snow</v>
      </c>
      <c r="K19" s="11" t="str">
        <f>TEXT('Raw Data'!F18,"0")</f>
        <v>1</v>
      </c>
      <c r="L19" s="11">
        <f t="shared" si="7"/>
        <v>1</v>
      </c>
    </row>
    <row r="20" spans="1:12" x14ac:dyDescent="0.3">
      <c r="A20" s="9">
        <f>'Raw Data'!A19</f>
        <v>45352.059027777803</v>
      </c>
      <c r="B20" s="11" t="str">
        <f>'Raw Data'!O19</f>
        <v>Snow</v>
      </c>
      <c r="C20" s="11" t="str">
        <f t="shared" si="0"/>
        <v>Snow</v>
      </c>
      <c r="D20" s="11" t="str">
        <f t="shared" si="1"/>
        <v>Snow</v>
      </c>
      <c r="E20" s="11" t="str">
        <f t="shared" si="2"/>
        <v>Snow</v>
      </c>
      <c r="F20" s="11" t="str">
        <f t="shared" si="3"/>
        <v>SNOW</v>
      </c>
      <c r="G20" s="11" t="str">
        <f t="shared" si="4"/>
        <v>snow</v>
      </c>
      <c r="H20" s="11" t="str">
        <f>'Raw Data'!H19</f>
        <v>Weekday</v>
      </c>
      <c r="I20" s="11" t="str">
        <f t="shared" si="5"/>
        <v>WD</v>
      </c>
      <c r="J20" s="11" t="str">
        <f t="shared" si="6"/>
        <v>Snow</v>
      </c>
      <c r="K20" s="11" t="str">
        <f>TEXT('Raw Data'!F19,"0")</f>
        <v>1</v>
      </c>
      <c r="L20" s="11">
        <f t="shared" si="7"/>
        <v>1</v>
      </c>
    </row>
    <row r="21" spans="1:12" x14ac:dyDescent="0.3">
      <c r="A21" s="9">
        <f>'Raw Data'!A20</f>
        <v>45352.0625</v>
      </c>
      <c r="B21" s="11" t="str">
        <f>'Raw Data'!O20</f>
        <v>Rain</v>
      </c>
      <c r="C21" s="11" t="str">
        <f t="shared" si="0"/>
        <v>Rain</v>
      </c>
      <c r="D21" s="11" t="str">
        <f t="shared" si="1"/>
        <v>Rain</v>
      </c>
      <c r="E21" s="11" t="str">
        <f t="shared" si="2"/>
        <v>Rain</v>
      </c>
      <c r="F21" s="11" t="str">
        <f t="shared" si="3"/>
        <v>RAIN</v>
      </c>
      <c r="G21" s="11" t="str">
        <f t="shared" si="4"/>
        <v>rain</v>
      </c>
      <c r="H21" s="11" t="str">
        <f>'Raw Data'!H20</f>
        <v>Weekday</v>
      </c>
      <c r="I21" s="11" t="str">
        <f t="shared" si="5"/>
        <v>WD</v>
      </c>
      <c r="J21" s="11" t="str">
        <f t="shared" si="6"/>
        <v>Rain</v>
      </c>
      <c r="K21" s="11" t="str">
        <f>TEXT('Raw Data'!F20,"0")</f>
        <v>1</v>
      </c>
      <c r="L21" s="11">
        <f t="shared" si="7"/>
        <v>1</v>
      </c>
    </row>
    <row r="22" spans="1:12" x14ac:dyDescent="0.3">
      <c r="A22" s="9">
        <f>'Raw Data'!A21</f>
        <v>45352.065972222197</v>
      </c>
      <c r="B22" s="11" t="str">
        <f>'Raw Data'!O21</f>
        <v>Snow</v>
      </c>
      <c r="C22" s="11" t="str">
        <f t="shared" si="0"/>
        <v>Snow</v>
      </c>
      <c r="D22" s="11" t="str">
        <f t="shared" si="1"/>
        <v>Snow</v>
      </c>
      <c r="E22" s="11" t="str">
        <f t="shared" si="2"/>
        <v>Snow</v>
      </c>
      <c r="F22" s="11" t="str">
        <f t="shared" si="3"/>
        <v>SNOW</v>
      </c>
      <c r="G22" s="11" t="str">
        <f t="shared" si="4"/>
        <v>snow</v>
      </c>
      <c r="H22" s="11" t="str">
        <f>'Raw Data'!H21</f>
        <v>Weekday</v>
      </c>
      <c r="I22" s="11" t="str">
        <f t="shared" si="5"/>
        <v>WD</v>
      </c>
      <c r="J22" s="11" t="str">
        <f t="shared" si="6"/>
        <v>Snow</v>
      </c>
      <c r="K22" s="11" t="str">
        <f>TEXT('Raw Data'!F21,"0")</f>
        <v>1</v>
      </c>
      <c r="L22" s="11">
        <f t="shared" si="7"/>
        <v>1</v>
      </c>
    </row>
    <row r="23" spans="1:12" x14ac:dyDescent="0.3">
      <c r="A23" s="9">
        <f>'Raw Data'!A22</f>
        <v>45352.069444444503</v>
      </c>
      <c r="B23" s="11" t="str">
        <f>'Raw Data'!O22</f>
        <v>Clear</v>
      </c>
      <c r="C23" s="11" t="str">
        <f t="shared" si="0"/>
        <v>Clear</v>
      </c>
      <c r="D23" s="11" t="str">
        <f t="shared" si="1"/>
        <v>Clear</v>
      </c>
      <c r="E23" s="11" t="str">
        <f t="shared" si="2"/>
        <v>Clear</v>
      </c>
      <c r="F23" s="11" t="str">
        <f t="shared" si="3"/>
        <v>CLEAR</v>
      </c>
      <c r="G23" s="11" t="str">
        <f t="shared" si="4"/>
        <v>clear</v>
      </c>
      <c r="H23" s="11" t="str">
        <f>'Raw Data'!H22</f>
        <v>Weekday</v>
      </c>
      <c r="I23" s="11" t="str">
        <f t="shared" si="5"/>
        <v>WD</v>
      </c>
      <c r="J23" s="11" t="str">
        <f t="shared" si="6"/>
        <v>Clear</v>
      </c>
      <c r="K23" s="11" t="str">
        <f>TEXT('Raw Data'!F22,"0")</f>
        <v>1</v>
      </c>
      <c r="L23" s="11">
        <f t="shared" si="7"/>
        <v>1</v>
      </c>
    </row>
    <row r="24" spans="1:12" x14ac:dyDescent="0.3">
      <c r="A24" s="9">
        <f>'Raw Data'!A23</f>
        <v>45352.072916666701</v>
      </c>
      <c r="B24" s="11" t="str">
        <f>'Raw Data'!O23</f>
        <v>Clear</v>
      </c>
      <c r="C24" s="11" t="str">
        <f t="shared" si="0"/>
        <v>Clear</v>
      </c>
      <c r="D24" s="11" t="str">
        <f t="shared" si="1"/>
        <v>Clear</v>
      </c>
      <c r="E24" s="11" t="str">
        <f t="shared" si="2"/>
        <v>Clear</v>
      </c>
      <c r="F24" s="11" t="str">
        <f t="shared" si="3"/>
        <v>CLEAR</v>
      </c>
      <c r="G24" s="11" t="str">
        <f t="shared" si="4"/>
        <v>clear</v>
      </c>
      <c r="H24" s="11" t="str">
        <f>'Raw Data'!H23</f>
        <v>Weekday</v>
      </c>
      <c r="I24" s="11" t="str">
        <f t="shared" si="5"/>
        <v>WD</v>
      </c>
      <c r="J24" s="11" t="str">
        <f t="shared" si="6"/>
        <v>Clear</v>
      </c>
      <c r="K24" s="11" t="str">
        <f>TEXT('Raw Data'!F23,"0")</f>
        <v>1</v>
      </c>
      <c r="L24" s="11">
        <f t="shared" si="7"/>
        <v>1</v>
      </c>
    </row>
    <row r="25" spans="1:12" x14ac:dyDescent="0.3">
      <c r="A25" s="9">
        <f>'Raw Data'!A24</f>
        <v>45352.076388888898</v>
      </c>
      <c r="B25" s="11" t="str">
        <f>'Raw Data'!O24</f>
        <v>Rain</v>
      </c>
      <c r="C25" s="11" t="str">
        <f t="shared" si="0"/>
        <v>Rain</v>
      </c>
      <c r="D25" s="11" t="str">
        <f t="shared" si="1"/>
        <v>Rain</v>
      </c>
      <c r="E25" s="11" t="str">
        <f t="shared" si="2"/>
        <v>Rain</v>
      </c>
      <c r="F25" s="11" t="str">
        <f t="shared" si="3"/>
        <v>RAIN</v>
      </c>
      <c r="G25" s="11" t="str">
        <f t="shared" si="4"/>
        <v>rain</v>
      </c>
      <c r="H25" s="11" t="str">
        <f>'Raw Data'!H24</f>
        <v>Weekday</v>
      </c>
      <c r="I25" s="11" t="str">
        <f t="shared" si="5"/>
        <v>WD</v>
      </c>
      <c r="J25" s="11" t="str">
        <f t="shared" si="6"/>
        <v>Rain</v>
      </c>
      <c r="K25" s="11" t="str">
        <f>TEXT('Raw Data'!F24,"0")</f>
        <v>1</v>
      </c>
      <c r="L25" s="11">
        <f t="shared" si="7"/>
        <v>1</v>
      </c>
    </row>
    <row r="26" spans="1:12" x14ac:dyDescent="0.3">
      <c r="A26" s="9">
        <f>'Raw Data'!A25</f>
        <v>45352.079861111102</v>
      </c>
      <c r="B26" s="11" t="str">
        <f>'Raw Data'!O25</f>
        <v>Rain</v>
      </c>
      <c r="C26" s="11" t="str">
        <f t="shared" si="0"/>
        <v>Rain</v>
      </c>
      <c r="D26" s="11" t="str">
        <f t="shared" si="1"/>
        <v>Rain</v>
      </c>
      <c r="E26" s="11" t="str">
        <f t="shared" si="2"/>
        <v>Rain</v>
      </c>
      <c r="F26" s="11" t="str">
        <f t="shared" si="3"/>
        <v>RAIN</v>
      </c>
      <c r="G26" s="11" t="str">
        <f t="shared" si="4"/>
        <v>rain</v>
      </c>
      <c r="H26" s="11" t="str">
        <f>'Raw Data'!H25</f>
        <v>Weekday</v>
      </c>
      <c r="I26" s="11" t="str">
        <f t="shared" si="5"/>
        <v>WD</v>
      </c>
      <c r="J26" s="11" t="str">
        <f t="shared" si="6"/>
        <v>Rain</v>
      </c>
      <c r="K26" s="11" t="str">
        <f>TEXT('Raw Data'!F25,"0")</f>
        <v>1</v>
      </c>
      <c r="L26" s="11">
        <f t="shared" si="7"/>
        <v>1</v>
      </c>
    </row>
    <row r="27" spans="1:12" x14ac:dyDescent="0.3">
      <c r="A27" s="9">
        <f>'Raw Data'!A26</f>
        <v>45352.083333333299</v>
      </c>
      <c r="B27" s="11" t="str">
        <f>'Raw Data'!O26</f>
        <v>Clear</v>
      </c>
      <c r="C27" s="11" t="str">
        <f t="shared" si="0"/>
        <v>Clear</v>
      </c>
      <c r="D27" s="11" t="str">
        <f t="shared" si="1"/>
        <v>Clear</v>
      </c>
      <c r="E27" s="11" t="str">
        <f t="shared" si="2"/>
        <v>Clear</v>
      </c>
      <c r="F27" s="11" t="str">
        <f t="shared" si="3"/>
        <v>CLEAR</v>
      </c>
      <c r="G27" s="11" t="str">
        <f t="shared" si="4"/>
        <v>clear</v>
      </c>
      <c r="H27" s="11" t="str">
        <f>'Raw Data'!H26</f>
        <v>Weekday</v>
      </c>
      <c r="I27" s="11" t="str">
        <f t="shared" si="5"/>
        <v>WD</v>
      </c>
      <c r="J27" s="11" t="str">
        <f t="shared" si="6"/>
        <v>Clear</v>
      </c>
      <c r="K27" s="11" t="str">
        <f>TEXT('Raw Data'!F26,"0")</f>
        <v>2</v>
      </c>
      <c r="L27" s="11">
        <f t="shared" si="7"/>
        <v>2</v>
      </c>
    </row>
    <row r="28" spans="1:12" x14ac:dyDescent="0.3">
      <c r="A28" s="9">
        <f>'Raw Data'!A27</f>
        <v>45352.086805555598</v>
      </c>
      <c r="B28" s="11" t="str">
        <f>'Raw Data'!O27</f>
        <v>Clear</v>
      </c>
      <c r="C28" s="11" t="str">
        <f t="shared" si="0"/>
        <v>Clear</v>
      </c>
      <c r="D28" s="11" t="str">
        <f t="shared" si="1"/>
        <v>Clear</v>
      </c>
      <c r="E28" s="11" t="str">
        <f t="shared" si="2"/>
        <v>Clear</v>
      </c>
      <c r="F28" s="11" t="str">
        <f t="shared" si="3"/>
        <v>CLEAR</v>
      </c>
      <c r="G28" s="11" t="str">
        <f t="shared" si="4"/>
        <v>clear</v>
      </c>
      <c r="H28" s="11" t="str">
        <f>'Raw Data'!H27</f>
        <v>Weekday</v>
      </c>
      <c r="I28" s="11" t="str">
        <f t="shared" si="5"/>
        <v>WD</v>
      </c>
      <c r="J28" s="11" t="str">
        <f t="shared" si="6"/>
        <v>Clear</v>
      </c>
      <c r="K28" s="11" t="str">
        <f>TEXT('Raw Data'!F27,"0")</f>
        <v>2</v>
      </c>
      <c r="L28" s="11">
        <f t="shared" si="7"/>
        <v>2</v>
      </c>
    </row>
    <row r="29" spans="1:12" x14ac:dyDescent="0.3">
      <c r="A29" s="9">
        <f>'Raw Data'!A28</f>
        <v>45352.090277777803</v>
      </c>
      <c r="B29" s="11" t="str">
        <f>'Raw Data'!O28</f>
        <v>Snow</v>
      </c>
      <c r="C29" s="11" t="str">
        <f t="shared" si="0"/>
        <v>Snow</v>
      </c>
      <c r="D29" s="11" t="str">
        <f t="shared" si="1"/>
        <v>Snow</v>
      </c>
      <c r="E29" s="11" t="str">
        <f t="shared" si="2"/>
        <v>Snow</v>
      </c>
      <c r="F29" s="11" t="str">
        <f t="shared" si="3"/>
        <v>SNOW</v>
      </c>
      <c r="G29" s="11" t="str">
        <f t="shared" si="4"/>
        <v>snow</v>
      </c>
      <c r="H29" s="11" t="str">
        <f>'Raw Data'!H28</f>
        <v>Weekday</v>
      </c>
      <c r="I29" s="11" t="str">
        <f t="shared" si="5"/>
        <v>WD</v>
      </c>
      <c r="J29" s="11" t="str">
        <f t="shared" si="6"/>
        <v>Snow</v>
      </c>
      <c r="K29" s="11" t="str">
        <f>TEXT('Raw Data'!F28,"0")</f>
        <v>2</v>
      </c>
      <c r="L29" s="11">
        <f t="shared" si="7"/>
        <v>2</v>
      </c>
    </row>
    <row r="30" spans="1:12" x14ac:dyDescent="0.3">
      <c r="A30" s="9">
        <f>'Raw Data'!A29</f>
        <v>45352.09375</v>
      </c>
      <c r="B30" s="11" t="str">
        <f>'Raw Data'!O29</f>
        <v>Clear</v>
      </c>
      <c r="C30" s="11" t="str">
        <f t="shared" si="0"/>
        <v>Clear</v>
      </c>
      <c r="D30" s="11" t="str">
        <f t="shared" si="1"/>
        <v>Clear</v>
      </c>
      <c r="E30" s="11" t="str">
        <f t="shared" si="2"/>
        <v>Clear</v>
      </c>
      <c r="F30" s="11" t="str">
        <f t="shared" si="3"/>
        <v>CLEAR</v>
      </c>
      <c r="G30" s="11" t="str">
        <f t="shared" si="4"/>
        <v>clear</v>
      </c>
      <c r="H30" s="11" t="str">
        <f>'Raw Data'!H29</f>
        <v>Weekday</v>
      </c>
      <c r="I30" s="11" t="str">
        <f t="shared" si="5"/>
        <v>WD</v>
      </c>
      <c r="J30" s="11" t="str">
        <f t="shared" si="6"/>
        <v>Clear</v>
      </c>
      <c r="K30" s="11" t="str">
        <f>TEXT('Raw Data'!F29,"0")</f>
        <v>2</v>
      </c>
      <c r="L30" s="11">
        <f t="shared" si="7"/>
        <v>2</v>
      </c>
    </row>
    <row r="31" spans="1:12" x14ac:dyDescent="0.3">
      <c r="A31" s="9">
        <f>'Raw Data'!A30</f>
        <v>45352.097222222197</v>
      </c>
      <c r="B31" s="11" t="str">
        <f>'Raw Data'!O30</f>
        <v>Fog</v>
      </c>
      <c r="C31" s="11" t="str">
        <f t="shared" si="0"/>
        <v>Fog</v>
      </c>
      <c r="D31" s="11" t="str">
        <f t="shared" si="1"/>
        <v>Fog</v>
      </c>
      <c r="E31" s="11" t="str">
        <f t="shared" si="2"/>
        <v>Fog</v>
      </c>
      <c r="F31" s="11" t="str">
        <f t="shared" si="3"/>
        <v>FOG</v>
      </c>
      <c r="G31" s="11" t="str">
        <f t="shared" si="4"/>
        <v>fog</v>
      </c>
      <c r="H31" s="11" t="str">
        <f>'Raw Data'!H30</f>
        <v>Weekday</v>
      </c>
      <c r="I31" s="11" t="str">
        <f t="shared" si="5"/>
        <v>WD</v>
      </c>
      <c r="J31" s="11" t="str">
        <f t="shared" si="6"/>
        <v>Fog</v>
      </c>
      <c r="K31" s="11" t="str">
        <f>TEXT('Raw Data'!F30,"0")</f>
        <v>2</v>
      </c>
      <c r="L31" s="11">
        <f t="shared" si="7"/>
        <v>2</v>
      </c>
    </row>
    <row r="32" spans="1:12" x14ac:dyDescent="0.3">
      <c r="A32" s="9">
        <f>'Raw Data'!A31</f>
        <v>45352.100694444503</v>
      </c>
      <c r="B32" s="11" t="str">
        <f>'Raw Data'!O31</f>
        <v>Snow</v>
      </c>
      <c r="C32" s="11" t="str">
        <f t="shared" si="0"/>
        <v>Snow</v>
      </c>
      <c r="D32" s="11" t="str">
        <f t="shared" si="1"/>
        <v>Snow</v>
      </c>
      <c r="E32" s="11" t="str">
        <f t="shared" si="2"/>
        <v>Snow</v>
      </c>
      <c r="F32" s="11" t="str">
        <f t="shared" si="3"/>
        <v>SNOW</v>
      </c>
      <c r="G32" s="11" t="str">
        <f t="shared" si="4"/>
        <v>snow</v>
      </c>
      <c r="H32" s="11" t="str">
        <f>'Raw Data'!H31</f>
        <v>Weekday</v>
      </c>
      <c r="I32" s="11" t="str">
        <f t="shared" si="5"/>
        <v>WD</v>
      </c>
      <c r="J32" s="11" t="str">
        <f t="shared" si="6"/>
        <v>Snow</v>
      </c>
      <c r="K32" s="11" t="str">
        <f>TEXT('Raw Data'!F31,"0")</f>
        <v>2</v>
      </c>
      <c r="L32" s="11">
        <f t="shared" si="7"/>
        <v>2</v>
      </c>
    </row>
    <row r="33" spans="1:12" x14ac:dyDescent="0.3">
      <c r="A33" s="9">
        <f>'Raw Data'!A32</f>
        <v>45352.104166666701</v>
      </c>
      <c r="B33" s="11" t="str">
        <f>'Raw Data'!O32</f>
        <v>Snow</v>
      </c>
      <c r="C33" s="11" t="str">
        <f t="shared" si="0"/>
        <v>Snow</v>
      </c>
      <c r="D33" s="11" t="str">
        <f t="shared" si="1"/>
        <v>Snow</v>
      </c>
      <c r="E33" s="11" t="str">
        <f t="shared" si="2"/>
        <v>Snow</v>
      </c>
      <c r="F33" s="11" t="str">
        <f t="shared" si="3"/>
        <v>SNOW</v>
      </c>
      <c r="G33" s="11" t="str">
        <f t="shared" si="4"/>
        <v>snow</v>
      </c>
      <c r="H33" s="11" t="str">
        <f>'Raw Data'!H32</f>
        <v>Weekday</v>
      </c>
      <c r="I33" s="11" t="str">
        <f t="shared" si="5"/>
        <v>WD</v>
      </c>
      <c r="J33" s="11" t="str">
        <f t="shared" si="6"/>
        <v>Snow</v>
      </c>
      <c r="K33" s="11" t="str">
        <f>TEXT('Raw Data'!F32,"0")</f>
        <v>2</v>
      </c>
      <c r="L33" s="11">
        <f t="shared" si="7"/>
        <v>2</v>
      </c>
    </row>
    <row r="34" spans="1:12" x14ac:dyDescent="0.3">
      <c r="A34" s="9">
        <f>'Raw Data'!A33</f>
        <v>45352.107638888898</v>
      </c>
      <c r="B34" s="11" t="str">
        <f>'Raw Data'!O33</f>
        <v>Fog</v>
      </c>
      <c r="C34" s="11" t="str">
        <f t="shared" si="0"/>
        <v>Fog</v>
      </c>
      <c r="D34" s="11" t="str">
        <f t="shared" si="1"/>
        <v>Fog</v>
      </c>
      <c r="E34" s="11" t="str">
        <f t="shared" si="2"/>
        <v>Fog</v>
      </c>
      <c r="F34" s="11" t="str">
        <f t="shared" si="3"/>
        <v>FOG</v>
      </c>
      <c r="G34" s="11" t="str">
        <f t="shared" si="4"/>
        <v>fog</v>
      </c>
      <c r="H34" s="11" t="str">
        <f>'Raw Data'!H33</f>
        <v>Weekday</v>
      </c>
      <c r="I34" s="11" t="str">
        <f t="shared" si="5"/>
        <v>WD</v>
      </c>
      <c r="J34" s="11" t="str">
        <f t="shared" si="6"/>
        <v>Fog</v>
      </c>
      <c r="K34" s="11" t="str">
        <f>TEXT('Raw Data'!F33,"0")</f>
        <v>2</v>
      </c>
      <c r="L34" s="11">
        <f t="shared" si="7"/>
        <v>2</v>
      </c>
    </row>
    <row r="35" spans="1:12" x14ac:dyDescent="0.3">
      <c r="A35" s="9">
        <f>'Raw Data'!A34</f>
        <v>45352.111111111102</v>
      </c>
      <c r="B35" s="11" t="str">
        <f>'Raw Data'!O34</f>
        <v>Fog</v>
      </c>
      <c r="C35" s="11" t="str">
        <f t="shared" si="0"/>
        <v>Fog</v>
      </c>
      <c r="D35" s="11" t="str">
        <f t="shared" si="1"/>
        <v>Fog</v>
      </c>
      <c r="E35" s="11" t="str">
        <f t="shared" si="2"/>
        <v>Fog</v>
      </c>
      <c r="F35" s="11" t="str">
        <f t="shared" si="3"/>
        <v>FOG</v>
      </c>
      <c r="G35" s="11" t="str">
        <f t="shared" si="4"/>
        <v>fog</v>
      </c>
      <c r="H35" s="11" t="str">
        <f>'Raw Data'!H34</f>
        <v>Weekday</v>
      </c>
      <c r="I35" s="11" t="str">
        <f t="shared" si="5"/>
        <v>WD</v>
      </c>
      <c r="J35" s="11" t="str">
        <f t="shared" si="6"/>
        <v>Fog</v>
      </c>
      <c r="K35" s="11" t="str">
        <f>TEXT('Raw Data'!F34,"0")</f>
        <v>2</v>
      </c>
      <c r="L35" s="11">
        <f t="shared" si="7"/>
        <v>2</v>
      </c>
    </row>
    <row r="36" spans="1:12" x14ac:dyDescent="0.3">
      <c r="A36" s="9">
        <f>'Raw Data'!A35</f>
        <v>45352.114583333299</v>
      </c>
      <c r="B36" s="11" t="str">
        <f>'Raw Data'!O35</f>
        <v>Clear</v>
      </c>
      <c r="C36" s="11" t="str">
        <f t="shared" si="0"/>
        <v>Clear</v>
      </c>
      <c r="D36" s="11" t="str">
        <f t="shared" si="1"/>
        <v>Clear</v>
      </c>
      <c r="E36" s="11" t="str">
        <f t="shared" si="2"/>
        <v>Clear</v>
      </c>
      <c r="F36" s="11" t="str">
        <f t="shared" si="3"/>
        <v>CLEAR</v>
      </c>
      <c r="G36" s="11" t="str">
        <f t="shared" si="4"/>
        <v>clear</v>
      </c>
      <c r="H36" s="11" t="str">
        <f>'Raw Data'!H35</f>
        <v>Weekday</v>
      </c>
      <c r="I36" s="11" t="str">
        <f t="shared" si="5"/>
        <v>WD</v>
      </c>
      <c r="J36" s="11" t="str">
        <f t="shared" si="6"/>
        <v>Clear</v>
      </c>
      <c r="K36" s="11" t="str">
        <f>TEXT('Raw Data'!F35,"0")</f>
        <v>2</v>
      </c>
      <c r="L36" s="11">
        <f t="shared" si="7"/>
        <v>2</v>
      </c>
    </row>
    <row r="37" spans="1:12" x14ac:dyDescent="0.3">
      <c r="A37" s="9">
        <f>'Raw Data'!A36</f>
        <v>45352.118055555598</v>
      </c>
      <c r="B37" s="11" t="str">
        <f>'Raw Data'!O36</f>
        <v>Fog</v>
      </c>
      <c r="C37" s="11" t="str">
        <f t="shared" si="0"/>
        <v>Fog</v>
      </c>
      <c r="D37" s="11" t="str">
        <f t="shared" si="1"/>
        <v>Fog</v>
      </c>
      <c r="E37" s="11" t="str">
        <f t="shared" si="2"/>
        <v>Fog</v>
      </c>
      <c r="F37" s="11" t="str">
        <f t="shared" si="3"/>
        <v>FOG</v>
      </c>
      <c r="G37" s="11" t="str">
        <f t="shared" si="4"/>
        <v>fog</v>
      </c>
      <c r="H37" s="11" t="str">
        <f>'Raw Data'!H36</f>
        <v>Weekday</v>
      </c>
      <c r="I37" s="11" t="str">
        <f t="shared" si="5"/>
        <v>WD</v>
      </c>
      <c r="J37" s="11" t="str">
        <f t="shared" si="6"/>
        <v>Fog</v>
      </c>
      <c r="K37" s="11" t="str">
        <f>TEXT('Raw Data'!F36,"0")</f>
        <v>2</v>
      </c>
      <c r="L37" s="11">
        <f t="shared" si="7"/>
        <v>2</v>
      </c>
    </row>
    <row r="38" spans="1:12" x14ac:dyDescent="0.3">
      <c r="A38" s="9">
        <f>'Raw Data'!A37</f>
        <v>45352.121527777803</v>
      </c>
      <c r="B38" s="11" t="str">
        <f>'Raw Data'!O37</f>
        <v>Rain</v>
      </c>
      <c r="C38" s="11" t="str">
        <f t="shared" si="0"/>
        <v>Rain</v>
      </c>
      <c r="D38" s="11" t="str">
        <f t="shared" si="1"/>
        <v>Rain</v>
      </c>
      <c r="E38" s="11" t="str">
        <f t="shared" si="2"/>
        <v>Rain</v>
      </c>
      <c r="F38" s="11" t="str">
        <f t="shared" si="3"/>
        <v>RAIN</v>
      </c>
      <c r="G38" s="11" t="str">
        <f t="shared" si="4"/>
        <v>rain</v>
      </c>
      <c r="H38" s="11" t="str">
        <f>'Raw Data'!H37</f>
        <v>Weekday</v>
      </c>
      <c r="I38" s="11" t="str">
        <f t="shared" si="5"/>
        <v>WD</v>
      </c>
      <c r="J38" s="11" t="str">
        <f t="shared" si="6"/>
        <v>Rain</v>
      </c>
      <c r="K38" s="11" t="str">
        <f>TEXT('Raw Data'!F37,"0")</f>
        <v>2</v>
      </c>
      <c r="L38" s="11">
        <f t="shared" si="7"/>
        <v>2</v>
      </c>
    </row>
    <row r="39" spans="1:12" x14ac:dyDescent="0.3">
      <c r="A39" s="9">
        <f>'Raw Data'!A38</f>
        <v>45352.125</v>
      </c>
      <c r="B39" s="11" t="str">
        <f>'Raw Data'!O38</f>
        <v>Rain</v>
      </c>
      <c r="C39" s="11" t="str">
        <f t="shared" si="0"/>
        <v>Rain</v>
      </c>
      <c r="D39" s="11" t="str">
        <f t="shared" si="1"/>
        <v>Rain</v>
      </c>
      <c r="E39" s="11" t="str">
        <f t="shared" si="2"/>
        <v>Rain</v>
      </c>
      <c r="F39" s="11" t="str">
        <f t="shared" si="3"/>
        <v>RAIN</v>
      </c>
      <c r="G39" s="11" t="str">
        <f t="shared" si="4"/>
        <v>rain</v>
      </c>
      <c r="H39" s="11" t="str">
        <f>'Raw Data'!H38</f>
        <v>Weekday</v>
      </c>
      <c r="I39" s="11" t="str">
        <f t="shared" si="5"/>
        <v>WD</v>
      </c>
      <c r="J39" s="11" t="str">
        <f t="shared" si="6"/>
        <v>Rain</v>
      </c>
      <c r="K39" s="11" t="str">
        <f>TEXT('Raw Data'!F38,"0")</f>
        <v>3</v>
      </c>
      <c r="L39" s="11">
        <f t="shared" si="7"/>
        <v>3</v>
      </c>
    </row>
    <row r="40" spans="1:12" x14ac:dyDescent="0.3">
      <c r="A40" s="9">
        <f>'Raw Data'!A39</f>
        <v>45352.128472222197</v>
      </c>
      <c r="B40" s="11" t="str">
        <f>'Raw Data'!O39</f>
        <v>Fog</v>
      </c>
      <c r="C40" s="11" t="str">
        <f t="shared" si="0"/>
        <v>Fog</v>
      </c>
      <c r="D40" s="11" t="str">
        <f t="shared" si="1"/>
        <v>Fog</v>
      </c>
      <c r="E40" s="11" t="str">
        <f t="shared" si="2"/>
        <v>Fog</v>
      </c>
      <c r="F40" s="11" t="str">
        <f t="shared" si="3"/>
        <v>FOG</v>
      </c>
      <c r="G40" s="11" t="str">
        <f t="shared" si="4"/>
        <v>fog</v>
      </c>
      <c r="H40" s="11" t="str">
        <f>'Raw Data'!H39</f>
        <v>Weekday</v>
      </c>
      <c r="I40" s="11" t="str">
        <f t="shared" si="5"/>
        <v>WD</v>
      </c>
      <c r="J40" s="11" t="str">
        <f t="shared" si="6"/>
        <v>Fog</v>
      </c>
      <c r="K40" s="11" t="str">
        <f>TEXT('Raw Data'!F39,"0")</f>
        <v>3</v>
      </c>
      <c r="L40" s="11">
        <f t="shared" si="7"/>
        <v>3</v>
      </c>
    </row>
    <row r="41" spans="1:12" x14ac:dyDescent="0.3">
      <c r="A41" s="9">
        <f>'Raw Data'!A40</f>
        <v>45352.131944444503</v>
      </c>
      <c r="B41" s="11" t="str">
        <f>'Raw Data'!O40</f>
        <v>Rain</v>
      </c>
      <c r="C41" s="11" t="str">
        <f t="shared" si="0"/>
        <v>Rain</v>
      </c>
      <c r="D41" s="11" t="str">
        <f t="shared" si="1"/>
        <v>Rain</v>
      </c>
      <c r="E41" s="11" t="str">
        <f t="shared" si="2"/>
        <v>Rain</v>
      </c>
      <c r="F41" s="11" t="str">
        <f t="shared" si="3"/>
        <v>RAIN</v>
      </c>
      <c r="G41" s="11" t="str">
        <f t="shared" si="4"/>
        <v>rain</v>
      </c>
      <c r="H41" s="11" t="str">
        <f>'Raw Data'!H40</f>
        <v>Weekday</v>
      </c>
      <c r="I41" s="11" t="str">
        <f t="shared" si="5"/>
        <v>WD</v>
      </c>
      <c r="J41" s="11" t="str">
        <f t="shared" si="6"/>
        <v>Rain</v>
      </c>
      <c r="K41" s="11" t="str">
        <f>TEXT('Raw Data'!F40,"0")</f>
        <v>3</v>
      </c>
      <c r="L41" s="11">
        <f t="shared" si="7"/>
        <v>3</v>
      </c>
    </row>
    <row r="42" spans="1:12" x14ac:dyDescent="0.3">
      <c r="A42" s="9">
        <f>'Raw Data'!A41</f>
        <v>45352.135416666701</v>
      </c>
      <c r="B42" s="11" t="str">
        <f>'Raw Data'!O41</f>
        <v>Rain</v>
      </c>
      <c r="C42" s="11" t="str">
        <f t="shared" si="0"/>
        <v>Rain</v>
      </c>
      <c r="D42" s="11" t="str">
        <f t="shared" si="1"/>
        <v>Rain</v>
      </c>
      <c r="E42" s="11" t="str">
        <f t="shared" si="2"/>
        <v>Rain</v>
      </c>
      <c r="F42" s="11" t="str">
        <f t="shared" si="3"/>
        <v>RAIN</v>
      </c>
      <c r="G42" s="11" t="str">
        <f t="shared" si="4"/>
        <v>rain</v>
      </c>
      <c r="H42" s="11" t="str">
        <f>'Raw Data'!H41</f>
        <v>Weekday</v>
      </c>
      <c r="I42" s="11" t="str">
        <f t="shared" si="5"/>
        <v>WD</v>
      </c>
      <c r="J42" s="11" t="str">
        <f t="shared" si="6"/>
        <v>Rain</v>
      </c>
      <c r="K42" s="11" t="str">
        <f>TEXT('Raw Data'!F41,"0")</f>
        <v>3</v>
      </c>
      <c r="L42" s="11">
        <f t="shared" si="7"/>
        <v>3</v>
      </c>
    </row>
    <row r="43" spans="1:12" x14ac:dyDescent="0.3">
      <c r="A43" s="9">
        <f>'Raw Data'!A42</f>
        <v>45352.138888888898</v>
      </c>
      <c r="B43" s="11" t="str">
        <f>'Raw Data'!O42</f>
        <v>Fog</v>
      </c>
      <c r="C43" s="11" t="str">
        <f t="shared" si="0"/>
        <v>Fog</v>
      </c>
      <c r="D43" s="11" t="str">
        <f t="shared" si="1"/>
        <v>Fog</v>
      </c>
      <c r="E43" s="11" t="str">
        <f t="shared" si="2"/>
        <v>Fog</v>
      </c>
      <c r="F43" s="11" t="str">
        <f t="shared" si="3"/>
        <v>FOG</v>
      </c>
      <c r="G43" s="11" t="str">
        <f t="shared" si="4"/>
        <v>fog</v>
      </c>
      <c r="H43" s="11" t="str">
        <f>'Raw Data'!H42</f>
        <v>Weekday</v>
      </c>
      <c r="I43" s="11" t="str">
        <f t="shared" si="5"/>
        <v>WD</v>
      </c>
      <c r="J43" s="11" t="str">
        <f t="shared" si="6"/>
        <v>Fog</v>
      </c>
      <c r="K43" s="11" t="str">
        <f>TEXT('Raw Data'!F42,"0")</f>
        <v>3</v>
      </c>
      <c r="L43" s="11">
        <f t="shared" si="7"/>
        <v>3</v>
      </c>
    </row>
    <row r="44" spans="1:12" x14ac:dyDescent="0.3">
      <c r="A44" s="9">
        <f>'Raw Data'!A43</f>
        <v>45352.142361111102</v>
      </c>
      <c r="B44" s="11" t="str">
        <f>'Raw Data'!O43</f>
        <v>Rain</v>
      </c>
      <c r="C44" s="11" t="str">
        <f t="shared" si="0"/>
        <v>Rain</v>
      </c>
      <c r="D44" s="11" t="str">
        <f t="shared" si="1"/>
        <v>Rain</v>
      </c>
      <c r="E44" s="11" t="str">
        <f t="shared" si="2"/>
        <v>Rain</v>
      </c>
      <c r="F44" s="11" t="str">
        <f t="shared" si="3"/>
        <v>RAIN</v>
      </c>
      <c r="G44" s="11" t="str">
        <f t="shared" si="4"/>
        <v>rain</v>
      </c>
      <c r="H44" s="11" t="str">
        <f>'Raw Data'!H43</f>
        <v>Weekday</v>
      </c>
      <c r="I44" s="11" t="str">
        <f t="shared" si="5"/>
        <v>WD</v>
      </c>
      <c r="J44" s="11" t="str">
        <f t="shared" si="6"/>
        <v>Rain</v>
      </c>
      <c r="K44" s="11" t="str">
        <f>TEXT('Raw Data'!F43,"0")</f>
        <v>3</v>
      </c>
      <c r="L44" s="11">
        <f t="shared" si="7"/>
        <v>3</v>
      </c>
    </row>
    <row r="45" spans="1:12" x14ac:dyDescent="0.3">
      <c r="A45" s="9">
        <f>'Raw Data'!A44</f>
        <v>45352.145833333299</v>
      </c>
      <c r="B45" s="11" t="str">
        <f>'Raw Data'!O44</f>
        <v>Rain</v>
      </c>
      <c r="C45" s="11" t="str">
        <f t="shared" si="0"/>
        <v>Rain</v>
      </c>
      <c r="D45" s="11" t="str">
        <f t="shared" si="1"/>
        <v>Rain</v>
      </c>
      <c r="E45" s="11" t="str">
        <f t="shared" si="2"/>
        <v>Rain</v>
      </c>
      <c r="F45" s="11" t="str">
        <f t="shared" si="3"/>
        <v>RAIN</v>
      </c>
      <c r="G45" s="11" t="str">
        <f t="shared" si="4"/>
        <v>rain</v>
      </c>
      <c r="H45" s="11" t="str">
        <f>'Raw Data'!H44</f>
        <v>Weekday</v>
      </c>
      <c r="I45" s="11" t="str">
        <f t="shared" si="5"/>
        <v>WD</v>
      </c>
      <c r="J45" s="11" t="str">
        <f t="shared" si="6"/>
        <v>Rain</v>
      </c>
      <c r="K45" s="11" t="str">
        <f>TEXT('Raw Data'!F44,"0")</f>
        <v>3</v>
      </c>
      <c r="L45" s="11">
        <f t="shared" si="7"/>
        <v>3</v>
      </c>
    </row>
    <row r="46" spans="1:12" x14ac:dyDescent="0.3">
      <c r="A46" s="9">
        <f>'Raw Data'!A45</f>
        <v>45352.149305555598</v>
      </c>
      <c r="B46" s="11" t="str">
        <f>'Raw Data'!O45</f>
        <v>Snow</v>
      </c>
      <c r="C46" s="11" t="str">
        <f t="shared" si="0"/>
        <v>Snow</v>
      </c>
      <c r="D46" s="11" t="str">
        <f t="shared" si="1"/>
        <v>Snow</v>
      </c>
      <c r="E46" s="11" t="str">
        <f t="shared" si="2"/>
        <v>Snow</v>
      </c>
      <c r="F46" s="11" t="str">
        <f t="shared" si="3"/>
        <v>SNOW</v>
      </c>
      <c r="G46" s="11" t="str">
        <f t="shared" si="4"/>
        <v>snow</v>
      </c>
      <c r="H46" s="11" t="str">
        <f>'Raw Data'!H45</f>
        <v>Weekday</v>
      </c>
      <c r="I46" s="11" t="str">
        <f t="shared" si="5"/>
        <v>WD</v>
      </c>
      <c r="J46" s="11" t="str">
        <f t="shared" si="6"/>
        <v>Snow</v>
      </c>
      <c r="K46" s="11" t="str">
        <f>TEXT('Raw Data'!F45,"0")</f>
        <v>3</v>
      </c>
      <c r="L46" s="11">
        <f t="shared" si="7"/>
        <v>3</v>
      </c>
    </row>
    <row r="47" spans="1:12" x14ac:dyDescent="0.3">
      <c r="A47" s="9">
        <f>'Raw Data'!A46</f>
        <v>45352.152777777803</v>
      </c>
      <c r="B47" s="11" t="str">
        <f>'Raw Data'!O46</f>
        <v>Snow</v>
      </c>
      <c r="C47" s="11" t="str">
        <f t="shared" si="0"/>
        <v>Snow</v>
      </c>
      <c r="D47" s="11" t="str">
        <f t="shared" si="1"/>
        <v>Snow</v>
      </c>
      <c r="E47" s="11" t="str">
        <f t="shared" si="2"/>
        <v>Snow</v>
      </c>
      <c r="F47" s="11" t="str">
        <f t="shared" si="3"/>
        <v>SNOW</v>
      </c>
      <c r="G47" s="11" t="str">
        <f t="shared" si="4"/>
        <v>snow</v>
      </c>
      <c r="H47" s="11" t="str">
        <f>'Raw Data'!H46</f>
        <v>Weekday</v>
      </c>
      <c r="I47" s="11" t="str">
        <f t="shared" si="5"/>
        <v>WD</v>
      </c>
      <c r="J47" s="11" t="str">
        <f t="shared" si="6"/>
        <v>Snow</v>
      </c>
      <c r="K47" s="11" t="str">
        <f>TEXT('Raw Data'!F46,"0")</f>
        <v>3</v>
      </c>
      <c r="L47" s="11">
        <f t="shared" si="7"/>
        <v>3</v>
      </c>
    </row>
    <row r="48" spans="1:12" x14ac:dyDescent="0.3">
      <c r="A48" s="9">
        <f>'Raw Data'!A47</f>
        <v>45352.15625</v>
      </c>
      <c r="B48" s="11" t="str">
        <f>'Raw Data'!O47</f>
        <v>Rain</v>
      </c>
      <c r="C48" s="11" t="str">
        <f t="shared" si="0"/>
        <v>Rain</v>
      </c>
      <c r="D48" s="11" t="str">
        <f t="shared" si="1"/>
        <v>Rain</v>
      </c>
      <c r="E48" s="11" t="str">
        <f t="shared" si="2"/>
        <v>Rain</v>
      </c>
      <c r="F48" s="11" t="str">
        <f t="shared" si="3"/>
        <v>RAIN</v>
      </c>
      <c r="G48" s="11" t="str">
        <f t="shared" si="4"/>
        <v>rain</v>
      </c>
      <c r="H48" s="11" t="str">
        <f>'Raw Data'!H47</f>
        <v>Weekday</v>
      </c>
      <c r="I48" s="11" t="str">
        <f t="shared" si="5"/>
        <v>WD</v>
      </c>
      <c r="J48" s="11" t="str">
        <f t="shared" si="6"/>
        <v>Rain</v>
      </c>
      <c r="K48" s="11" t="str">
        <f>TEXT('Raw Data'!F47,"0")</f>
        <v>3</v>
      </c>
      <c r="L48" s="11">
        <f t="shared" si="7"/>
        <v>3</v>
      </c>
    </row>
    <row r="49" spans="1:12" x14ac:dyDescent="0.3">
      <c r="A49" s="9">
        <f>'Raw Data'!A48</f>
        <v>45352.159722222197</v>
      </c>
      <c r="B49" s="11" t="str">
        <f>'Raw Data'!O48</f>
        <v>Fog</v>
      </c>
      <c r="C49" s="11" t="str">
        <f t="shared" si="0"/>
        <v>Fog</v>
      </c>
      <c r="D49" s="11" t="str">
        <f t="shared" si="1"/>
        <v>Fog</v>
      </c>
      <c r="E49" s="11" t="str">
        <f t="shared" si="2"/>
        <v>Fog</v>
      </c>
      <c r="F49" s="11" t="str">
        <f t="shared" si="3"/>
        <v>FOG</v>
      </c>
      <c r="G49" s="11" t="str">
        <f t="shared" si="4"/>
        <v>fog</v>
      </c>
      <c r="H49" s="11" t="str">
        <f>'Raw Data'!H48</f>
        <v>Weekday</v>
      </c>
      <c r="I49" s="11" t="str">
        <f t="shared" si="5"/>
        <v>WD</v>
      </c>
      <c r="J49" s="11" t="str">
        <f t="shared" si="6"/>
        <v>Fog</v>
      </c>
      <c r="K49" s="11" t="str">
        <f>TEXT('Raw Data'!F48,"0")</f>
        <v>3</v>
      </c>
      <c r="L49" s="11">
        <f t="shared" si="7"/>
        <v>3</v>
      </c>
    </row>
    <row r="50" spans="1:12" x14ac:dyDescent="0.3">
      <c r="A50" s="9">
        <f>'Raw Data'!A49</f>
        <v>45352.163194444503</v>
      </c>
      <c r="B50" s="11" t="str">
        <f>'Raw Data'!O49</f>
        <v>Snow</v>
      </c>
      <c r="C50" s="11" t="str">
        <f t="shared" si="0"/>
        <v>Snow</v>
      </c>
      <c r="D50" s="11" t="str">
        <f t="shared" si="1"/>
        <v>Snow</v>
      </c>
      <c r="E50" s="11" t="str">
        <f t="shared" si="2"/>
        <v>Snow</v>
      </c>
      <c r="F50" s="11" t="str">
        <f t="shared" si="3"/>
        <v>SNOW</v>
      </c>
      <c r="G50" s="11" t="str">
        <f t="shared" si="4"/>
        <v>snow</v>
      </c>
      <c r="H50" s="11" t="str">
        <f>'Raw Data'!H49</f>
        <v>Weekday</v>
      </c>
      <c r="I50" s="11" t="str">
        <f t="shared" si="5"/>
        <v>WD</v>
      </c>
      <c r="J50" s="11" t="str">
        <f t="shared" si="6"/>
        <v>Snow</v>
      </c>
      <c r="K50" s="11" t="str">
        <f>TEXT('Raw Data'!F49,"0")</f>
        <v>3</v>
      </c>
      <c r="L50" s="11">
        <f t="shared" si="7"/>
        <v>3</v>
      </c>
    </row>
    <row r="51" spans="1:12" x14ac:dyDescent="0.3">
      <c r="A51" s="9">
        <f>'Raw Data'!A50</f>
        <v>45352.166666666701</v>
      </c>
      <c r="B51" s="11" t="str">
        <f>'Raw Data'!O50</f>
        <v>Snow</v>
      </c>
      <c r="C51" s="11" t="str">
        <f t="shared" si="0"/>
        <v>Snow</v>
      </c>
      <c r="D51" s="11" t="str">
        <f t="shared" si="1"/>
        <v>Snow</v>
      </c>
      <c r="E51" s="11" t="str">
        <f t="shared" si="2"/>
        <v>Snow</v>
      </c>
      <c r="F51" s="11" t="str">
        <f t="shared" si="3"/>
        <v>SNOW</v>
      </c>
      <c r="G51" s="11" t="str">
        <f t="shared" si="4"/>
        <v>snow</v>
      </c>
      <c r="H51" s="11" t="str">
        <f>'Raw Data'!H50</f>
        <v>Weekday</v>
      </c>
      <c r="I51" s="11" t="str">
        <f t="shared" si="5"/>
        <v>WD</v>
      </c>
      <c r="J51" s="11" t="str">
        <f t="shared" si="6"/>
        <v>Snow</v>
      </c>
      <c r="K51" s="11" t="str">
        <f>TEXT('Raw Data'!F50,"0")</f>
        <v>4</v>
      </c>
      <c r="L51" s="11">
        <f t="shared" si="7"/>
        <v>4</v>
      </c>
    </row>
    <row r="52" spans="1:12" x14ac:dyDescent="0.3">
      <c r="A52" s="9">
        <f>'Raw Data'!A51</f>
        <v>45352.170138888898</v>
      </c>
      <c r="B52" s="11" t="str">
        <f>'Raw Data'!O51</f>
        <v>Clear</v>
      </c>
      <c r="C52" s="11" t="str">
        <f t="shared" si="0"/>
        <v>Clear</v>
      </c>
      <c r="D52" s="11" t="str">
        <f t="shared" si="1"/>
        <v>Clear</v>
      </c>
      <c r="E52" s="11" t="str">
        <f t="shared" si="2"/>
        <v>Clear</v>
      </c>
      <c r="F52" s="11" t="str">
        <f t="shared" si="3"/>
        <v>CLEAR</v>
      </c>
      <c r="G52" s="11" t="str">
        <f t="shared" si="4"/>
        <v>clear</v>
      </c>
      <c r="H52" s="11" t="str">
        <f>'Raw Data'!H51</f>
        <v>Weekday</v>
      </c>
      <c r="I52" s="11" t="str">
        <f t="shared" si="5"/>
        <v>WD</v>
      </c>
      <c r="J52" s="11" t="str">
        <f t="shared" si="6"/>
        <v>Clear</v>
      </c>
      <c r="K52" s="11" t="str">
        <f>TEXT('Raw Data'!F51,"0")</f>
        <v>4</v>
      </c>
      <c r="L52" s="11">
        <f t="shared" si="7"/>
        <v>4</v>
      </c>
    </row>
    <row r="53" spans="1:12" x14ac:dyDescent="0.3">
      <c r="A53" s="9">
        <f>'Raw Data'!A52</f>
        <v>45352.173611111102</v>
      </c>
      <c r="B53" s="11" t="str">
        <f>'Raw Data'!O52</f>
        <v>Snow</v>
      </c>
      <c r="C53" s="11" t="str">
        <f t="shared" si="0"/>
        <v>Snow</v>
      </c>
      <c r="D53" s="11" t="str">
        <f t="shared" si="1"/>
        <v>Snow</v>
      </c>
      <c r="E53" s="11" t="str">
        <f t="shared" si="2"/>
        <v>Snow</v>
      </c>
      <c r="F53" s="11" t="str">
        <f t="shared" si="3"/>
        <v>SNOW</v>
      </c>
      <c r="G53" s="11" t="str">
        <f t="shared" si="4"/>
        <v>snow</v>
      </c>
      <c r="H53" s="11" t="str">
        <f>'Raw Data'!H52</f>
        <v>Weekday</v>
      </c>
      <c r="I53" s="11" t="str">
        <f t="shared" si="5"/>
        <v>WD</v>
      </c>
      <c r="J53" s="11" t="str">
        <f t="shared" si="6"/>
        <v>Snow</v>
      </c>
      <c r="K53" s="11" t="str">
        <f>TEXT('Raw Data'!F52,"0")</f>
        <v>4</v>
      </c>
      <c r="L53" s="11">
        <f t="shared" si="7"/>
        <v>4</v>
      </c>
    </row>
    <row r="54" spans="1:12" x14ac:dyDescent="0.3">
      <c r="A54" s="9">
        <f>'Raw Data'!A53</f>
        <v>45352.177083333299</v>
      </c>
      <c r="B54" s="11" t="str">
        <f>'Raw Data'!O53</f>
        <v>Fog</v>
      </c>
      <c r="C54" s="11" t="str">
        <f t="shared" si="0"/>
        <v>Fog</v>
      </c>
      <c r="D54" s="11" t="str">
        <f t="shared" si="1"/>
        <v>Fog</v>
      </c>
      <c r="E54" s="11" t="str">
        <f t="shared" si="2"/>
        <v>Fog</v>
      </c>
      <c r="F54" s="11" t="str">
        <f t="shared" si="3"/>
        <v>FOG</v>
      </c>
      <c r="G54" s="11" t="str">
        <f t="shared" si="4"/>
        <v>fog</v>
      </c>
      <c r="H54" s="11" t="str">
        <f>'Raw Data'!H53</f>
        <v>Weekday</v>
      </c>
      <c r="I54" s="11" t="str">
        <f t="shared" si="5"/>
        <v>WD</v>
      </c>
      <c r="J54" s="11" t="str">
        <f t="shared" si="6"/>
        <v>Fog</v>
      </c>
      <c r="K54" s="11" t="str">
        <f>TEXT('Raw Data'!F53,"0")</f>
        <v>4</v>
      </c>
      <c r="L54" s="11">
        <f t="shared" si="7"/>
        <v>4</v>
      </c>
    </row>
    <row r="55" spans="1:12" x14ac:dyDescent="0.3">
      <c r="A55" s="9">
        <f>'Raw Data'!A54</f>
        <v>45352.180555555598</v>
      </c>
      <c r="B55" s="11" t="str">
        <f>'Raw Data'!O54</f>
        <v>Snow</v>
      </c>
      <c r="C55" s="11" t="str">
        <f t="shared" si="0"/>
        <v>Snow</v>
      </c>
      <c r="D55" s="11" t="str">
        <f t="shared" si="1"/>
        <v>Snow</v>
      </c>
      <c r="E55" s="11" t="str">
        <f t="shared" si="2"/>
        <v>Snow</v>
      </c>
      <c r="F55" s="11" t="str">
        <f t="shared" si="3"/>
        <v>SNOW</v>
      </c>
      <c r="G55" s="11" t="str">
        <f t="shared" si="4"/>
        <v>snow</v>
      </c>
      <c r="H55" s="11" t="str">
        <f>'Raw Data'!H54</f>
        <v>Weekday</v>
      </c>
      <c r="I55" s="11" t="str">
        <f t="shared" si="5"/>
        <v>WD</v>
      </c>
      <c r="J55" s="11" t="str">
        <f t="shared" si="6"/>
        <v>Snow</v>
      </c>
      <c r="K55" s="11" t="str">
        <f>TEXT('Raw Data'!F54,"0")</f>
        <v>4</v>
      </c>
      <c r="L55" s="11">
        <f t="shared" si="7"/>
        <v>4</v>
      </c>
    </row>
    <row r="56" spans="1:12" x14ac:dyDescent="0.3">
      <c r="A56" s="9">
        <f>'Raw Data'!A55</f>
        <v>45352.184027777803</v>
      </c>
      <c r="B56" s="11" t="str">
        <f>'Raw Data'!O55</f>
        <v>Snow</v>
      </c>
      <c r="C56" s="11" t="str">
        <f t="shared" si="0"/>
        <v>Snow</v>
      </c>
      <c r="D56" s="11" t="str">
        <f t="shared" si="1"/>
        <v>Snow</v>
      </c>
      <c r="E56" s="11" t="str">
        <f t="shared" si="2"/>
        <v>Snow</v>
      </c>
      <c r="F56" s="11" t="str">
        <f t="shared" si="3"/>
        <v>SNOW</v>
      </c>
      <c r="G56" s="11" t="str">
        <f t="shared" si="4"/>
        <v>snow</v>
      </c>
      <c r="H56" s="11" t="str">
        <f>'Raw Data'!H55</f>
        <v>Weekday</v>
      </c>
      <c r="I56" s="11" t="str">
        <f t="shared" si="5"/>
        <v>WD</v>
      </c>
      <c r="J56" s="11" t="str">
        <f t="shared" si="6"/>
        <v>Snow</v>
      </c>
      <c r="K56" s="11" t="str">
        <f>TEXT('Raw Data'!F55,"0")</f>
        <v>4</v>
      </c>
      <c r="L56" s="11">
        <f t="shared" si="7"/>
        <v>4</v>
      </c>
    </row>
    <row r="57" spans="1:12" x14ac:dyDescent="0.3">
      <c r="A57" s="9">
        <f>'Raw Data'!A56</f>
        <v>45352.1875</v>
      </c>
      <c r="B57" s="11" t="str">
        <f>'Raw Data'!O56</f>
        <v>Fog</v>
      </c>
      <c r="C57" s="11" t="str">
        <f t="shared" si="0"/>
        <v>Fog</v>
      </c>
      <c r="D57" s="11" t="str">
        <f t="shared" si="1"/>
        <v>Fog</v>
      </c>
      <c r="E57" s="11" t="str">
        <f t="shared" si="2"/>
        <v>Fog</v>
      </c>
      <c r="F57" s="11" t="str">
        <f t="shared" si="3"/>
        <v>FOG</v>
      </c>
      <c r="G57" s="11" t="str">
        <f t="shared" si="4"/>
        <v>fog</v>
      </c>
      <c r="H57" s="11" t="str">
        <f>'Raw Data'!H56</f>
        <v>Weekday</v>
      </c>
      <c r="I57" s="11" t="str">
        <f t="shared" si="5"/>
        <v>WD</v>
      </c>
      <c r="J57" s="11" t="str">
        <f t="shared" si="6"/>
        <v>Fog</v>
      </c>
      <c r="K57" s="11" t="str">
        <f>TEXT('Raw Data'!F56,"0")</f>
        <v>4</v>
      </c>
      <c r="L57" s="11">
        <f t="shared" si="7"/>
        <v>4</v>
      </c>
    </row>
    <row r="58" spans="1:12" x14ac:dyDescent="0.3">
      <c r="A58" s="9">
        <f>'Raw Data'!A57</f>
        <v>45352.190972222197</v>
      </c>
      <c r="B58" s="11" t="str">
        <f>'Raw Data'!O57</f>
        <v>Snow</v>
      </c>
      <c r="C58" s="11" t="str">
        <f t="shared" si="0"/>
        <v>Snow</v>
      </c>
      <c r="D58" s="11" t="str">
        <f t="shared" si="1"/>
        <v>Snow</v>
      </c>
      <c r="E58" s="11" t="str">
        <f t="shared" si="2"/>
        <v>Snow</v>
      </c>
      <c r="F58" s="11" t="str">
        <f t="shared" si="3"/>
        <v>SNOW</v>
      </c>
      <c r="G58" s="11" t="str">
        <f t="shared" si="4"/>
        <v>snow</v>
      </c>
      <c r="H58" s="11" t="str">
        <f>'Raw Data'!H57</f>
        <v>Weekday</v>
      </c>
      <c r="I58" s="11" t="str">
        <f t="shared" si="5"/>
        <v>WD</v>
      </c>
      <c r="J58" s="11" t="str">
        <f t="shared" si="6"/>
        <v>Snow</v>
      </c>
      <c r="K58" s="11" t="str">
        <f>TEXT('Raw Data'!F57,"0")</f>
        <v>4</v>
      </c>
      <c r="L58" s="11">
        <f t="shared" si="7"/>
        <v>4</v>
      </c>
    </row>
    <row r="59" spans="1:12" x14ac:dyDescent="0.3">
      <c r="A59" s="9">
        <f>'Raw Data'!A58</f>
        <v>45352.194444444503</v>
      </c>
      <c r="B59" s="11" t="str">
        <f>'Raw Data'!O58</f>
        <v>Snow</v>
      </c>
      <c r="C59" s="11" t="str">
        <f t="shared" si="0"/>
        <v>Snow</v>
      </c>
      <c r="D59" s="11" t="str">
        <f t="shared" si="1"/>
        <v>Snow</v>
      </c>
      <c r="E59" s="11" t="str">
        <f t="shared" si="2"/>
        <v>Snow</v>
      </c>
      <c r="F59" s="11" t="str">
        <f t="shared" si="3"/>
        <v>SNOW</v>
      </c>
      <c r="G59" s="11" t="str">
        <f t="shared" si="4"/>
        <v>snow</v>
      </c>
      <c r="H59" s="11" t="str">
        <f>'Raw Data'!H58</f>
        <v>Weekday</v>
      </c>
      <c r="I59" s="11" t="str">
        <f t="shared" si="5"/>
        <v>WD</v>
      </c>
      <c r="J59" s="11" t="str">
        <f t="shared" si="6"/>
        <v>Snow</v>
      </c>
      <c r="K59" s="11" t="str">
        <f>TEXT('Raw Data'!F58,"0")</f>
        <v>4</v>
      </c>
      <c r="L59" s="11">
        <f t="shared" si="7"/>
        <v>4</v>
      </c>
    </row>
    <row r="60" spans="1:12" x14ac:dyDescent="0.3">
      <c r="A60" s="9">
        <f>'Raw Data'!A59</f>
        <v>45352.197916666701</v>
      </c>
      <c r="B60" s="11" t="str">
        <f>'Raw Data'!O59</f>
        <v>Clear</v>
      </c>
      <c r="C60" s="11" t="str">
        <f t="shared" si="0"/>
        <v>Clear</v>
      </c>
      <c r="D60" s="11" t="str">
        <f t="shared" si="1"/>
        <v>Clear</v>
      </c>
      <c r="E60" s="11" t="str">
        <f t="shared" si="2"/>
        <v>Clear</v>
      </c>
      <c r="F60" s="11" t="str">
        <f t="shared" si="3"/>
        <v>CLEAR</v>
      </c>
      <c r="G60" s="11" t="str">
        <f t="shared" si="4"/>
        <v>clear</v>
      </c>
      <c r="H60" s="11" t="str">
        <f>'Raw Data'!H59</f>
        <v>Weekday</v>
      </c>
      <c r="I60" s="11" t="str">
        <f t="shared" si="5"/>
        <v>WD</v>
      </c>
      <c r="J60" s="11" t="str">
        <f t="shared" si="6"/>
        <v>Clear</v>
      </c>
      <c r="K60" s="11" t="str">
        <f>TEXT('Raw Data'!F59,"0")</f>
        <v>4</v>
      </c>
      <c r="L60" s="11">
        <f t="shared" si="7"/>
        <v>4</v>
      </c>
    </row>
    <row r="61" spans="1:12" x14ac:dyDescent="0.3">
      <c r="A61" s="9">
        <f>'Raw Data'!A60</f>
        <v>45352.201388888898</v>
      </c>
      <c r="B61" s="11" t="str">
        <f>'Raw Data'!O60</f>
        <v>Clear</v>
      </c>
      <c r="C61" s="11" t="str">
        <f t="shared" si="0"/>
        <v>Clear</v>
      </c>
      <c r="D61" s="11" t="str">
        <f t="shared" si="1"/>
        <v>Clear</v>
      </c>
      <c r="E61" s="11" t="str">
        <f t="shared" si="2"/>
        <v>Clear</v>
      </c>
      <c r="F61" s="11" t="str">
        <f t="shared" si="3"/>
        <v>CLEAR</v>
      </c>
      <c r="G61" s="11" t="str">
        <f t="shared" si="4"/>
        <v>clear</v>
      </c>
      <c r="H61" s="11" t="str">
        <f>'Raw Data'!H60</f>
        <v>Weekday</v>
      </c>
      <c r="I61" s="11" t="str">
        <f t="shared" si="5"/>
        <v>WD</v>
      </c>
      <c r="J61" s="11" t="str">
        <f t="shared" si="6"/>
        <v>Clear</v>
      </c>
      <c r="K61" s="11" t="str">
        <f>TEXT('Raw Data'!F60,"0")</f>
        <v>4</v>
      </c>
      <c r="L61" s="11">
        <f t="shared" si="7"/>
        <v>4</v>
      </c>
    </row>
    <row r="62" spans="1:12" x14ac:dyDescent="0.3">
      <c r="A62" s="9">
        <f>'Raw Data'!A61</f>
        <v>45352.204861111102</v>
      </c>
      <c r="B62" s="11" t="str">
        <f>'Raw Data'!O61</f>
        <v>Snow</v>
      </c>
      <c r="C62" s="11" t="str">
        <f t="shared" si="0"/>
        <v>Snow</v>
      </c>
      <c r="D62" s="11" t="str">
        <f t="shared" si="1"/>
        <v>Snow</v>
      </c>
      <c r="E62" s="11" t="str">
        <f t="shared" si="2"/>
        <v>Snow</v>
      </c>
      <c r="F62" s="11" t="str">
        <f t="shared" si="3"/>
        <v>SNOW</v>
      </c>
      <c r="G62" s="11" t="str">
        <f t="shared" si="4"/>
        <v>snow</v>
      </c>
      <c r="H62" s="11" t="str">
        <f>'Raw Data'!H61</f>
        <v>Weekday</v>
      </c>
      <c r="I62" s="11" t="str">
        <f t="shared" si="5"/>
        <v>WD</v>
      </c>
      <c r="J62" s="11" t="str">
        <f t="shared" si="6"/>
        <v>Snow</v>
      </c>
      <c r="K62" s="11" t="str">
        <f>TEXT('Raw Data'!F61,"0")</f>
        <v>4</v>
      </c>
      <c r="L62" s="11">
        <f t="shared" si="7"/>
        <v>4</v>
      </c>
    </row>
    <row r="63" spans="1:12" x14ac:dyDescent="0.3">
      <c r="A63" s="9">
        <f>'Raw Data'!A62</f>
        <v>45352.208333333299</v>
      </c>
      <c r="B63" s="11" t="str">
        <f>'Raw Data'!O62</f>
        <v>Clear</v>
      </c>
      <c r="C63" s="11" t="str">
        <f t="shared" si="0"/>
        <v>Clear</v>
      </c>
      <c r="D63" s="11" t="str">
        <f t="shared" si="1"/>
        <v>Clear</v>
      </c>
      <c r="E63" s="11" t="str">
        <f t="shared" si="2"/>
        <v>Clear</v>
      </c>
      <c r="F63" s="11" t="str">
        <f t="shared" si="3"/>
        <v>CLEAR</v>
      </c>
      <c r="G63" s="11" t="str">
        <f t="shared" si="4"/>
        <v>clear</v>
      </c>
      <c r="H63" s="11" t="str">
        <f>'Raw Data'!H62</f>
        <v>Weekday</v>
      </c>
      <c r="I63" s="11" t="str">
        <f t="shared" si="5"/>
        <v>WD</v>
      </c>
      <c r="J63" s="11" t="str">
        <f t="shared" si="6"/>
        <v>Clear</v>
      </c>
      <c r="K63" s="11" t="str">
        <f>TEXT('Raw Data'!F62,"0")</f>
        <v>5</v>
      </c>
      <c r="L63" s="11">
        <f t="shared" si="7"/>
        <v>5</v>
      </c>
    </row>
    <row r="64" spans="1:12" x14ac:dyDescent="0.3">
      <c r="A64" s="9">
        <f>'Raw Data'!A63</f>
        <v>45352.211805555598</v>
      </c>
      <c r="B64" s="11" t="str">
        <f>'Raw Data'!O63</f>
        <v>Snow</v>
      </c>
      <c r="C64" s="11" t="str">
        <f t="shared" si="0"/>
        <v>Snow</v>
      </c>
      <c r="D64" s="11" t="str">
        <f t="shared" si="1"/>
        <v>Snow</v>
      </c>
      <c r="E64" s="11" t="str">
        <f t="shared" si="2"/>
        <v>Snow</v>
      </c>
      <c r="F64" s="11" t="str">
        <f t="shared" si="3"/>
        <v>SNOW</v>
      </c>
      <c r="G64" s="11" t="str">
        <f t="shared" si="4"/>
        <v>snow</v>
      </c>
      <c r="H64" s="11" t="str">
        <f>'Raw Data'!H63</f>
        <v>Weekday</v>
      </c>
      <c r="I64" s="11" t="str">
        <f t="shared" si="5"/>
        <v>WD</v>
      </c>
      <c r="J64" s="11" t="str">
        <f t="shared" si="6"/>
        <v>Snow</v>
      </c>
      <c r="K64" s="11" t="str">
        <f>TEXT('Raw Data'!F63,"0")</f>
        <v>5</v>
      </c>
      <c r="L64" s="11">
        <f t="shared" si="7"/>
        <v>5</v>
      </c>
    </row>
    <row r="65" spans="1:12" x14ac:dyDescent="0.3">
      <c r="A65" s="9">
        <f>'Raw Data'!A64</f>
        <v>45352.215277777803</v>
      </c>
      <c r="B65" s="11" t="str">
        <f>'Raw Data'!O64</f>
        <v>Fog</v>
      </c>
      <c r="C65" s="11" t="str">
        <f t="shared" si="0"/>
        <v>Fog</v>
      </c>
      <c r="D65" s="11" t="str">
        <f t="shared" si="1"/>
        <v>Fog</v>
      </c>
      <c r="E65" s="11" t="str">
        <f t="shared" si="2"/>
        <v>Fog</v>
      </c>
      <c r="F65" s="11" t="str">
        <f t="shared" si="3"/>
        <v>FOG</v>
      </c>
      <c r="G65" s="11" t="str">
        <f t="shared" si="4"/>
        <v>fog</v>
      </c>
      <c r="H65" s="11" t="str">
        <f>'Raw Data'!H64</f>
        <v>Weekday</v>
      </c>
      <c r="I65" s="11" t="str">
        <f t="shared" si="5"/>
        <v>WD</v>
      </c>
      <c r="J65" s="11" t="str">
        <f t="shared" si="6"/>
        <v>Fog</v>
      </c>
      <c r="K65" s="11" t="str">
        <f>TEXT('Raw Data'!F64,"0")</f>
        <v>5</v>
      </c>
      <c r="L65" s="11">
        <f t="shared" si="7"/>
        <v>5</v>
      </c>
    </row>
    <row r="66" spans="1:12" x14ac:dyDescent="0.3">
      <c r="A66" s="9">
        <f>'Raw Data'!A65</f>
        <v>45352.21875</v>
      </c>
      <c r="B66" s="11" t="str">
        <f>'Raw Data'!O65</f>
        <v>Snow</v>
      </c>
      <c r="C66" s="11" t="str">
        <f t="shared" si="0"/>
        <v>Snow</v>
      </c>
      <c r="D66" s="11" t="str">
        <f t="shared" si="1"/>
        <v>Snow</v>
      </c>
      <c r="E66" s="11" t="str">
        <f t="shared" si="2"/>
        <v>Snow</v>
      </c>
      <c r="F66" s="11" t="str">
        <f t="shared" si="3"/>
        <v>SNOW</v>
      </c>
      <c r="G66" s="11" t="str">
        <f t="shared" si="4"/>
        <v>snow</v>
      </c>
      <c r="H66" s="11" t="str">
        <f>'Raw Data'!H65</f>
        <v>Weekday</v>
      </c>
      <c r="I66" s="11" t="str">
        <f t="shared" si="5"/>
        <v>WD</v>
      </c>
      <c r="J66" s="11" t="str">
        <f t="shared" si="6"/>
        <v>Snow</v>
      </c>
      <c r="K66" s="11" t="str">
        <f>TEXT('Raw Data'!F65,"0")</f>
        <v>5</v>
      </c>
      <c r="L66" s="11">
        <f t="shared" si="7"/>
        <v>5</v>
      </c>
    </row>
    <row r="67" spans="1:12" x14ac:dyDescent="0.3">
      <c r="A67" s="9">
        <f>'Raw Data'!A66</f>
        <v>45352.222222222197</v>
      </c>
      <c r="B67" s="11" t="str">
        <f>'Raw Data'!O66</f>
        <v>Snow</v>
      </c>
      <c r="C67" s="11" t="str">
        <f t="shared" ref="C67:C130" si="8">TRIM(B67)</f>
        <v>Snow</v>
      </c>
      <c r="D67" s="11" t="str">
        <f t="shared" ref="D67:D130" si="9">CLEAN(C67)</f>
        <v>Snow</v>
      </c>
      <c r="E67" s="11" t="str">
        <f t="shared" ref="E67:E130" si="10">PROPER(D67)</f>
        <v>Snow</v>
      </c>
      <c r="F67" s="11" t="str">
        <f t="shared" ref="F67:F130" si="11">UPPER(B67)</f>
        <v>SNOW</v>
      </c>
      <c r="G67" s="11" t="str">
        <f t="shared" ref="G67:G130" si="12">LOWER(B67)</f>
        <v>snow</v>
      </c>
      <c r="H67" s="11" t="str">
        <f>'Raw Data'!H66</f>
        <v>Weekday</v>
      </c>
      <c r="I67" s="11" t="str">
        <f t="shared" ref="I67:I130" si="13">SUBSTITUTE(SUBSTITUTE(H67,"Weekday","WD"),"Weekend","WE")</f>
        <v>WD</v>
      </c>
      <c r="J67" s="11" t="str">
        <f t="shared" ref="J67:J130" si="14">PROPER(TRIM(CLEAN(B67)))</f>
        <v>Snow</v>
      </c>
      <c r="K67" s="11" t="str">
        <f>TEXT('Raw Data'!F66,"0")</f>
        <v>5</v>
      </c>
      <c r="L67" s="11">
        <f t="shared" ref="L67:L130" si="15">VALUE(K67)</f>
        <v>5</v>
      </c>
    </row>
    <row r="68" spans="1:12" x14ac:dyDescent="0.3">
      <c r="A68" s="9">
        <f>'Raw Data'!A67</f>
        <v>45352.225694444503</v>
      </c>
      <c r="B68" s="11" t="str">
        <f>'Raw Data'!O67</f>
        <v>Clear</v>
      </c>
      <c r="C68" s="11" t="str">
        <f t="shared" si="8"/>
        <v>Clear</v>
      </c>
      <c r="D68" s="11" t="str">
        <f t="shared" si="9"/>
        <v>Clear</v>
      </c>
      <c r="E68" s="11" t="str">
        <f t="shared" si="10"/>
        <v>Clear</v>
      </c>
      <c r="F68" s="11" t="str">
        <f t="shared" si="11"/>
        <v>CLEAR</v>
      </c>
      <c r="G68" s="11" t="str">
        <f t="shared" si="12"/>
        <v>clear</v>
      </c>
      <c r="H68" s="11" t="str">
        <f>'Raw Data'!H67</f>
        <v>Weekday</v>
      </c>
      <c r="I68" s="11" t="str">
        <f t="shared" si="13"/>
        <v>WD</v>
      </c>
      <c r="J68" s="11" t="str">
        <f t="shared" si="14"/>
        <v>Clear</v>
      </c>
      <c r="K68" s="11" t="str">
        <f>TEXT('Raw Data'!F67,"0")</f>
        <v>5</v>
      </c>
      <c r="L68" s="11">
        <f t="shared" si="15"/>
        <v>5</v>
      </c>
    </row>
    <row r="69" spans="1:12" x14ac:dyDescent="0.3">
      <c r="A69" s="9">
        <f>'Raw Data'!A68</f>
        <v>45352.229166666701</v>
      </c>
      <c r="B69" s="11" t="str">
        <f>'Raw Data'!O68</f>
        <v>Fog</v>
      </c>
      <c r="C69" s="11" t="str">
        <f t="shared" si="8"/>
        <v>Fog</v>
      </c>
      <c r="D69" s="11" t="str">
        <f t="shared" si="9"/>
        <v>Fog</v>
      </c>
      <c r="E69" s="11" t="str">
        <f t="shared" si="10"/>
        <v>Fog</v>
      </c>
      <c r="F69" s="11" t="str">
        <f t="shared" si="11"/>
        <v>FOG</v>
      </c>
      <c r="G69" s="11" t="str">
        <f t="shared" si="12"/>
        <v>fog</v>
      </c>
      <c r="H69" s="11" t="str">
        <f>'Raw Data'!H68</f>
        <v>Weekday</v>
      </c>
      <c r="I69" s="11" t="str">
        <f t="shared" si="13"/>
        <v>WD</v>
      </c>
      <c r="J69" s="11" t="str">
        <f t="shared" si="14"/>
        <v>Fog</v>
      </c>
      <c r="K69" s="11" t="str">
        <f>TEXT('Raw Data'!F68,"0")</f>
        <v>5</v>
      </c>
      <c r="L69" s="11">
        <f t="shared" si="15"/>
        <v>5</v>
      </c>
    </row>
    <row r="70" spans="1:12" x14ac:dyDescent="0.3">
      <c r="A70" s="9">
        <f>'Raw Data'!A69</f>
        <v>45352.232638888898</v>
      </c>
      <c r="B70" s="11" t="str">
        <f>'Raw Data'!O69</f>
        <v>Snow</v>
      </c>
      <c r="C70" s="11" t="str">
        <f t="shared" si="8"/>
        <v>Snow</v>
      </c>
      <c r="D70" s="11" t="str">
        <f t="shared" si="9"/>
        <v>Snow</v>
      </c>
      <c r="E70" s="11" t="str">
        <f t="shared" si="10"/>
        <v>Snow</v>
      </c>
      <c r="F70" s="11" t="str">
        <f t="shared" si="11"/>
        <v>SNOW</v>
      </c>
      <c r="G70" s="11" t="str">
        <f t="shared" si="12"/>
        <v>snow</v>
      </c>
      <c r="H70" s="11" t="str">
        <f>'Raw Data'!H69</f>
        <v>Weekday</v>
      </c>
      <c r="I70" s="11" t="str">
        <f t="shared" si="13"/>
        <v>WD</v>
      </c>
      <c r="J70" s="11" t="str">
        <f t="shared" si="14"/>
        <v>Snow</v>
      </c>
      <c r="K70" s="11" t="str">
        <f>TEXT('Raw Data'!F69,"0")</f>
        <v>5</v>
      </c>
      <c r="L70" s="11">
        <f t="shared" si="15"/>
        <v>5</v>
      </c>
    </row>
    <row r="71" spans="1:12" x14ac:dyDescent="0.3">
      <c r="A71" s="9">
        <f>'Raw Data'!A70</f>
        <v>45352.236111111102</v>
      </c>
      <c r="B71" s="11" t="str">
        <f>'Raw Data'!O70</f>
        <v>Fog</v>
      </c>
      <c r="C71" s="11" t="str">
        <f t="shared" si="8"/>
        <v>Fog</v>
      </c>
      <c r="D71" s="11" t="str">
        <f t="shared" si="9"/>
        <v>Fog</v>
      </c>
      <c r="E71" s="11" t="str">
        <f t="shared" si="10"/>
        <v>Fog</v>
      </c>
      <c r="F71" s="11" t="str">
        <f t="shared" si="11"/>
        <v>FOG</v>
      </c>
      <c r="G71" s="11" t="str">
        <f t="shared" si="12"/>
        <v>fog</v>
      </c>
      <c r="H71" s="11" t="str">
        <f>'Raw Data'!H70</f>
        <v>Weekday</v>
      </c>
      <c r="I71" s="11" t="str">
        <f t="shared" si="13"/>
        <v>WD</v>
      </c>
      <c r="J71" s="11" t="str">
        <f t="shared" si="14"/>
        <v>Fog</v>
      </c>
      <c r="K71" s="11" t="str">
        <f>TEXT('Raw Data'!F70,"0")</f>
        <v>5</v>
      </c>
      <c r="L71" s="11">
        <f t="shared" si="15"/>
        <v>5</v>
      </c>
    </row>
    <row r="72" spans="1:12" x14ac:dyDescent="0.3">
      <c r="A72" s="9">
        <f>'Raw Data'!A71</f>
        <v>45352.239583333299</v>
      </c>
      <c r="B72" s="11" t="str">
        <f>'Raw Data'!O71</f>
        <v>Fog</v>
      </c>
      <c r="C72" s="11" t="str">
        <f t="shared" si="8"/>
        <v>Fog</v>
      </c>
      <c r="D72" s="11" t="str">
        <f t="shared" si="9"/>
        <v>Fog</v>
      </c>
      <c r="E72" s="11" t="str">
        <f t="shared" si="10"/>
        <v>Fog</v>
      </c>
      <c r="F72" s="11" t="str">
        <f t="shared" si="11"/>
        <v>FOG</v>
      </c>
      <c r="G72" s="11" t="str">
        <f t="shared" si="12"/>
        <v>fog</v>
      </c>
      <c r="H72" s="11" t="str">
        <f>'Raw Data'!H71</f>
        <v>Weekday</v>
      </c>
      <c r="I72" s="11" t="str">
        <f t="shared" si="13"/>
        <v>WD</v>
      </c>
      <c r="J72" s="11" t="str">
        <f t="shared" si="14"/>
        <v>Fog</v>
      </c>
      <c r="K72" s="11" t="str">
        <f>TEXT('Raw Data'!F71,"0")</f>
        <v>5</v>
      </c>
      <c r="L72" s="11">
        <f t="shared" si="15"/>
        <v>5</v>
      </c>
    </row>
    <row r="73" spans="1:12" x14ac:dyDescent="0.3">
      <c r="A73" s="9">
        <f>'Raw Data'!A72</f>
        <v>45352.243055555598</v>
      </c>
      <c r="B73" s="11" t="str">
        <f>'Raw Data'!O72</f>
        <v>Fog</v>
      </c>
      <c r="C73" s="11" t="str">
        <f t="shared" si="8"/>
        <v>Fog</v>
      </c>
      <c r="D73" s="11" t="str">
        <f t="shared" si="9"/>
        <v>Fog</v>
      </c>
      <c r="E73" s="11" t="str">
        <f t="shared" si="10"/>
        <v>Fog</v>
      </c>
      <c r="F73" s="11" t="str">
        <f t="shared" si="11"/>
        <v>FOG</v>
      </c>
      <c r="G73" s="11" t="str">
        <f t="shared" si="12"/>
        <v>fog</v>
      </c>
      <c r="H73" s="11" t="str">
        <f>'Raw Data'!H72</f>
        <v>Weekday</v>
      </c>
      <c r="I73" s="11" t="str">
        <f t="shared" si="13"/>
        <v>WD</v>
      </c>
      <c r="J73" s="11" t="str">
        <f t="shared" si="14"/>
        <v>Fog</v>
      </c>
      <c r="K73" s="11" t="str">
        <f>TEXT('Raw Data'!F72,"0")</f>
        <v>5</v>
      </c>
      <c r="L73" s="11">
        <f t="shared" si="15"/>
        <v>5</v>
      </c>
    </row>
    <row r="74" spans="1:12" x14ac:dyDescent="0.3">
      <c r="A74" s="9">
        <f>'Raw Data'!A73</f>
        <v>45352.246527777803</v>
      </c>
      <c r="B74" s="11" t="str">
        <f>'Raw Data'!O73</f>
        <v>Snow</v>
      </c>
      <c r="C74" s="11" t="str">
        <f t="shared" si="8"/>
        <v>Snow</v>
      </c>
      <c r="D74" s="11" t="str">
        <f t="shared" si="9"/>
        <v>Snow</v>
      </c>
      <c r="E74" s="11" t="str">
        <f t="shared" si="10"/>
        <v>Snow</v>
      </c>
      <c r="F74" s="11" t="str">
        <f t="shared" si="11"/>
        <v>SNOW</v>
      </c>
      <c r="G74" s="11" t="str">
        <f t="shared" si="12"/>
        <v>snow</v>
      </c>
      <c r="H74" s="11" t="str">
        <f>'Raw Data'!H73</f>
        <v>Weekday</v>
      </c>
      <c r="I74" s="11" t="str">
        <f t="shared" si="13"/>
        <v>WD</v>
      </c>
      <c r="J74" s="11" t="str">
        <f t="shared" si="14"/>
        <v>Snow</v>
      </c>
      <c r="K74" s="11" t="str">
        <f>TEXT('Raw Data'!F73,"0")</f>
        <v>5</v>
      </c>
      <c r="L74" s="11">
        <f t="shared" si="15"/>
        <v>5</v>
      </c>
    </row>
    <row r="75" spans="1:12" x14ac:dyDescent="0.3">
      <c r="A75" s="9">
        <f>'Raw Data'!A74</f>
        <v>45352.25</v>
      </c>
      <c r="B75" s="11" t="str">
        <f>'Raw Data'!O74</f>
        <v>Clear</v>
      </c>
      <c r="C75" s="11" t="str">
        <f t="shared" si="8"/>
        <v>Clear</v>
      </c>
      <c r="D75" s="11" t="str">
        <f t="shared" si="9"/>
        <v>Clear</v>
      </c>
      <c r="E75" s="11" t="str">
        <f t="shared" si="10"/>
        <v>Clear</v>
      </c>
      <c r="F75" s="11" t="str">
        <f t="shared" si="11"/>
        <v>CLEAR</v>
      </c>
      <c r="G75" s="11" t="str">
        <f t="shared" si="12"/>
        <v>clear</v>
      </c>
      <c r="H75" s="11" t="str">
        <f>'Raw Data'!H74</f>
        <v>Weekday</v>
      </c>
      <c r="I75" s="11" t="str">
        <f t="shared" si="13"/>
        <v>WD</v>
      </c>
      <c r="J75" s="11" t="str">
        <f t="shared" si="14"/>
        <v>Clear</v>
      </c>
      <c r="K75" s="11" t="str">
        <f>TEXT('Raw Data'!F74,"0")</f>
        <v>6</v>
      </c>
      <c r="L75" s="11">
        <f t="shared" si="15"/>
        <v>6</v>
      </c>
    </row>
    <row r="76" spans="1:12" x14ac:dyDescent="0.3">
      <c r="A76" s="9">
        <f>'Raw Data'!A75</f>
        <v>45352.253472222197</v>
      </c>
      <c r="B76" s="11" t="str">
        <f>'Raw Data'!O75</f>
        <v>Rain</v>
      </c>
      <c r="C76" s="11" t="str">
        <f t="shared" si="8"/>
        <v>Rain</v>
      </c>
      <c r="D76" s="11" t="str">
        <f t="shared" si="9"/>
        <v>Rain</v>
      </c>
      <c r="E76" s="11" t="str">
        <f t="shared" si="10"/>
        <v>Rain</v>
      </c>
      <c r="F76" s="11" t="str">
        <f t="shared" si="11"/>
        <v>RAIN</v>
      </c>
      <c r="G76" s="11" t="str">
        <f t="shared" si="12"/>
        <v>rain</v>
      </c>
      <c r="H76" s="11" t="str">
        <f>'Raw Data'!H75</f>
        <v>Weekday</v>
      </c>
      <c r="I76" s="11" t="str">
        <f t="shared" si="13"/>
        <v>WD</v>
      </c>
      <c r="J76" s="11" t="str">
        <f t="shared" si="14"/>
        <v>Rain</v>
      </c>
      <c r="K76" s="11" t="str">
        <f>TEXT('Raw Data'!F75,"0")</f>
        <v>6</v>
      </c>
      <c r="L76" s="11">
        <f t="shared" si="15"/>
        <v>6</v>
      </c>
    </row>
    <row r="77" spans="1:12" x14ac:dyDescent="0.3">
      <c r="A77" s="9">
        <f>'Raw Data'!A76</f>
        <v>45352.256944444503</v>
      </c>
      <c r="B77" s="11" t="str">
        <f>'Raw Data'!O76</f>
        <v>Clear</v>
      </c>
      <c r="C77" s="11" t="str">
        <f t="shared" si="8"/>
        <v>Clear</v>
      </c>
      <c r="D77" s="11" t="str">
        <f t="shared" si="9"/>
        <v>Clear</v>
      </c>
      <c r="E77" s="11" t="str">
        <f t="shared" si="10"/>
        <v>Clear</v>
      </c>
      <c r="F77" s="11" t="str">
        <f t="shared" si="11"/>
        <v>CLEAR</v>
      </c>
      <c r="G77" s="11" t="str">
        <f t="shared" si="12"/>
        <v>clear</v>
      </c>
      <c r="H77" s="11" t="str">
        <f>'Raw Data'!H76</f>
        <v>Weekday</v>
      </c>
      <c r="I77" s="11" t="str">
        <f t="shared" si="13"/>
        <v>WD</v>
      </c>
      <c r="J77" s="11" t="str">
        <f t="shared" si="14"/>
        <v>Clear</v>
      </c>
      <c r="K77" s="11" t="str">
        <f>TEXT('Raw Data'!F76,"0")</f>
        <v>6</v>
      </c>
      <c r="L77" s="11">
        <f t="shared" si="15"/>
        <v>6</v>
      </c>
    </row>
    <row r="78" spans="1:12" x14ac:dyDescent="0.3">
      <c r="A78" s="9">
        <f>'Raw Data'!A77</f>
        <v>45352.260416666701</v>
      </c>
      <c r="B78" s="11" t="str">
        <f>'Raw Data'!O77</f>
        <v>Snow</v>
      </c>
      <c r="C78" s="11" t="str">
        <f t="shared" si="8"/>
        <v>Snow</v>
      </c>
      <c r="D78" s="11" t="str">
        <f t="shared" si="9"/>
        <v>Snow</v>
      </c>
      <c r="E78" s="11" t="str">
        <f t="shared" si="10"/>
        <v>Snow</v>
      </c>
      <c r="F78" s="11" t="str">
        <f t="shared" si="11"/>
        <v>SNOW</v>
      </c>
      <c r="G78" s="11" t="str">
        <f t="shared" si="12"/>
        <v>snow</v>
      </c>
      <c r="H78" s="11" t="str">
        <f>'Raw Data'!H77</f>
        <v>Weekday</v>
      </c>
      <c r="I78" s="11" t="str">
        <f t="shared" si="13"/>
        <v>WD</v>
      </c>
      <c r="J78" s="11" t="str">
        <f t="shared" si="14"/>
        <v>Snow</v>
      </c>
      <c r="K78" s="11" t="str">
        <f>TEXT('Raw Data'!F77,"0")</f>
        <v>6</v>
      </c>
      <c r="L78" s="11">
        <f t="shared" si="15"/>
        <v>6</v>
      </c>
    </row>
    <row r="79" spans="1:12" x14ac:dyDescent="0.3">
      <c r="A79" s="9">
        <f>'Raw Data'!A78</f>
        <v>45352.263888888898</v>
      </c>
      <c r="B79" s="11" t="str">
        <f>'Raw Data'!O78</f>
        <v>Snow</v>
      </c>
      <c r="C79" s="11" t="str">
        <f t="shared" si="8"/>
        <v>Snow</v>
      </c>
      <c r="D79" s="11" t="str">
        <f t="shared" si="9"/>
        <v>Snow</v>
      </c>
      <c r="E79" s="11" t="str">
        <f t="shared" si="10"/>
        <v>Snow</v>
      </c>
      <c r="F79" s="11" t="str">
        <f t="shared" si="11"/>
        <v>SNOW</v>
      </c>
      <c r="G79" s="11" t="str">
        <f t="shared" si="12"/>
        <v>snow</v>
      </c>
      <c r="H79" s="11" t="str">
        <f>'Raw Data'!H78</f>
        <v>Weekday</v>
      </c>
      <c r="I79" s="11" t="str">
        <f t="shared" si="13"/>
        <v>WD</v>
      </c>
      <c r="J79" s="11" t="str">
        <f t="shared" si="14"/>
        <v>Snow</v>
      </c>
      <c r="K79" s="11" t="str">
        <f>TEXT('Raw Data'!F78,"0")</f>
        <v>6</v>
      </c>
      <c r="L79" s="11">
        <f t="shared" si="15"/>
        <v>6</v>
      </c>
    </row>
    <row r="80" spans="1:12" x14ac:dyDescent="0.3">
      <c r="A80" s="9">
        <f>'Raw Data'!A79</f>
        <v>45352.267361111102</v>
      </c>
      <c r="B80" s="11" t="str">
        <f>'Raw Data'!O79</f>
        <v>Snow</v>
      </c>
      <c r="C80" s="11" t="str">
        <f t="shared" si="8"/>
        <v>Snow</v>
      </c>
      <c r="D80" s="11" t="str">
        <f t="shared" si="9"/>
        <v>Snow</v>
      </c>
      <c r="E80" s="11" t="str">
        <f t="shared" si="10"/>
        <v>Snow</v>
      </c>
      <c r="F80" s="11" t="str">
        <f t="shared" si="11"/>
        <v>SNOW</v>
      </c>
      <c r="G80" s="11" t="str">
        <f t="shared" si="12"/>
        <v>snow</v>
      </c>
      <c r="H80" s="11" t="str">
        <f>'Raw Data'!H79</f>
        <v>Weekday</v>
      </c>
      <c r="I80" s="11" t="str">
        <f t="shared" si="13"/>
        <v>WD</v>
      </c>
      <c r="J80" s="11" t="str">
        <f t="shared" si="14"/>
        <v>Snow</v>
      </c>
      <c r="K80" s="11" t="str">
        <f>TEXT('Raw Data'!F79,"0")</f>
        <v>6</v>
      </c>
      <c r="L80" s="11">
        <f t="shared" si="15"/>
        <v>6</v>
      </c>
    </row>
    <row r="81" spans="1:12" x14ac:dyDescent="0.3">
      <c r="A81" s="9">
        <f>'Raw Data'!A80</f>
        <v>45352.270833333299</v>
      </c>
      <c r="B81" s="11" t="str">
        <f>'Raw Data'!O80</f>
        <v>Clear</v>
      </c>
      <c r="C81" s="11" t="str">
        <f t="shared" si="8"/>
        <v>Clear</v>
      </c>
      <c r="D81" s="11" t="str">
        <f t="shared" si="9"/>
        <v>Clear</v>
      </c>
      <c r="E81" s="11" t="str">
        <f t="shared" si="10"/>
        <v>Clear</v>
      </c>
      <c r="F81" s="11" t="str">
        <f t="shared" si="11"/>
        <v>CLEAR</v>
      </c>
      <c r="G81" s="11" t="str">
        <f t="shared" si="12"/>
        <v>clear</v>
      </c>
      <c r="H81" s="11" t="str">
        <f>'Raw Data'!H80</f>
        <v>Weekday</v>
      </c>
      <c r="I81" s="11" t="str">
        <f t="shared" si="13"/>
        <v>WD</v>
      </c>
      <c r="J81" s="11" t="str">
        <f t="shared" si="14"/>
        <v>Clear</v>
      </c>
      <c r="K81" s="11" t="str">
        <f>TEXT('Raw Data'!F80,"0")</f>
        <v>6</v>
      </c>
      <c r="L81" s="11">
        <f t="shared" si="15"/>
        <v>6</v>
      </c>
    </row>
    <row r="82" spans="1:12" x14ac:dyDescent="0.3">
      <c r="A82" s="9">
        <f>'Raw Data'!A81</f>
        <v>45352.274305555598</v>
      </c>
      <c r="B82" s="11" t="str">
        <f>'Raw Data'!O81</f>
        <v>Snow</v>
      </c>
      <c r="C82" s="11" t="str">
        <f t="shared" si="8"/>
        <v>Snow</v>
      </c>
      <c r="D82" s="11" t="str">
        <f t="shared" si="9"/>
        <v>Snow</v>
      </c>
      <c r="E82" s="11" t="str">
        <f t="shared" si="10"/>
        <v>Snow</v>
      </c>
      <c r="F82" s="11" t="str">
        <f t="shared" si="11"/>
        <v>SNOW</v>
      </c>
      <c r="G82" s="11" t="str">
        <f t="shared" si="12"/>
        <v>snow</v>
      </c>
      <c r="H82" s="11" t="str">
        <f>'Raw Data'!H81</f>
        <v>Weekday</v>
      </c>
      <c r="I82" s="11" t="str">
        <f t="shared" si="13"/>
        <v>WD</v>
      </c>
      <c r="J82" s="11" t="str">
        <f t="shared" si="14"/>
        <v>Snow</v>
      </c>
      <c r="K82" s="11" t="str">
        <f>TEXT('Raw Data'!F81,"0")</f>
        <v>6</v>
      </c>
      <c r="L82" s="11">
        <f t="shared" si="15"/>
        <v>6</v>
      </c>
    </row>
    <row r="83" spans="1:12" x14ac:dyDescent="0.3">
      <c r="A83" s="9">
        <f>'Raw Data'!A82</f>
        <v>45352.277777777803</v>
      </c>
      <c r="B83" s="11" t="str">
        <f>'Raw Data'!O82</f>
        <v>Clear</v>
      </c>
      <c r="C83" s="11" t="str">
        <f t="shared" si="8"/>
        <v>Clear</v>
      </c>
      <c r="D83" s="11" t="str">
        <f t="shared" si="9"/>
        <v>Clear</v>
      </c>
      <c r="E83" s="11" t="str">
        <f t="shared" si="10"/>
        <v>Clear</v>
      </c>
      <c r="F83" s="11" t="str">
        <f t="shared" si="11"/>
        <v>CLEAR</v>
      </c>
      <c r="G83" s="11" t="str">
        <f t="shared" si="12"/>
        <v>clear</v>
      </c>
      <c r="H83" s="11" t="str">
        <f>'Raw Data'!H82</f>
        <v>Weekday</v>
      </c>
      <c r="I83" s="11" t="str">
        <f t="shared" si="13"/>
        <v>WD</v>
      </c>
      <c r="J83" s="11" t="str">
        <f t="shared" si="14"/>
        <v>Clear</v>
      </c>
      <c r="K83" s="11" t="str">
        <f>TEXT('Raw Data'!F82,"0")</f>
        <v>6</v>
      </c>
      <c r="L83" s="11">
        <f t="shared" si="15"/>
        <v>6</v>
      </c>
    </row>
    <row r="84" spans="1:12" x14ac:dyDescent="0.3">
      <c r="A84" s="9">
        <f>'Raw Data'!A83</f>
        <v>45352.28125</v>
      </c>
      <c r="B84" s="11" t="str">
        <f>'Raw Data'!O83</f>
        <v>Snow</v>
      </c>
      <c r="C84" s="11" t="str">
        <f t="shared" si="8"/>
        <v>Snow</v>
      </c>
      <c r="D84" s="11" t="str">
        <f t="shared" si="9"/>
        <v>Snow</v>
      </c>
      <c r="E84" s="11" t="str">
        <f t="shared" si="10"/>
        <v>Snow</v>
      </c>
      <c r="F84" s="11" t="str">
        <f t="shared" si="11"/>
        <v>SNOW</v>
      </c>
      <c r="G84" s="11" t="str">
        <f t="shared" si="12"/>
        <v>snow</v>
      </c>
      <c r="H84" s="11" t="str">
        <f>'Raw Data'!H83</f>
        <v>Weekday</v>
      </c>
      <c r="I84" s="11" t="str">
        <f t="shared" si="13"/>
        <v>WD</v>
      </c>
      <c r="J84" s="11" t="str">
        <f t="shared" si="14"/>
        <v>Snow</v>
      </c>
      <c r="K84" s="11" t="str">
        <f>TEXT('Raw Data'!F83,"0")</f>
        <v>6</v>
      </c>
      <c r="L84" s="11">
        <f t="shared" si="15"/>
        <v>6</v>
      </c>
    </row>
    <row r="85" spans="1:12" x14ac:dyDescent="0.3">
      <c r="A85" s="9">
        <f>'Raw Data'!A84</f>
        <v>45352.284722222197</v>
      </c>
      <c r="B85" s="11" t="str">
        <f>'Raw Data'!O84</f>
        <v>Snow</v>
      </c>
      <c r="C85" s="11" t="str">
        <f t="shared" si="8"/>
        <v>Snow</v>
      </c>
      <c r="D85" s="11" t="str">
        <f t="shared" si="9"/>
        <v>Snow</v>
      </c>
      <c r="E85" s="11" t="str">
        <f t="shared" si="10"/>
        <v>Snow</v>
      </c>
      <c r="F85" s="11" t="str">
        <f t="shared" si="11"/>
        <v>SNOW</v>
      </c>
      <c r="G85" s="11" t="str">
        <f t="shared" si="12"/>
        <v>snow</v>
      </c>
      <c r="H85" s="11" t="str">
        <f>'Raw Data'!H84</f>
        <v>Weekday</v>
      </c>
      <c r="I85" s="11" t="str">
        <f t="shared" si="13"/>
        <v>WD</v>
      </c>
      <c r="J85" s="11" t="str">
        <f t="shared" si="14"/>
        <v>Snow</v>
      </c>
      <c r="K85" s="11" t="str">
        <f>TEXT('Raw Data'!F84,"0")</f>
        <v>6</v>
      </c>
      <c r="L85" s="11">
        <f t="shared" si="15"/>
        <v>6</v>
      </c>
    </row>
    <row r="86" spans="1:12" x14ac:dyDescent="0.3">
      <c r="A86" s="9">
        <f>'Raw Data'!A85</f>
        <v>45352.288194444503</v>
      </c>
      <c r="B86" s="11" t="str">
        <f>'Raw Data'!O85</f>
        <v>Fog</v>
      </c>
      <c r="C86" s="11" t="str">
        <f t="shared" si="8"/>
        <v>Fog</v>
      </c>
      <c r="D86" s="11" t="str">
        <f t="shared" si="9"/>
        <v>Fog</v>
      </c>
      <c r="E86" s="11" t="str">
        <f t="shared" si="10"/>
        <v>Fog</v>
      </c>
      <c r="F86" s="11" t="str">
        <f t="shared" si="11"/>
        <v>FOG</v>
      </c>
      <c r="G86" s="11" t="str">
        <f t="shared" si="12"/>
        <v>fog</v>
      </c>
      <c r="H86" s="11" t="str">
        <f>'Raw Data'!H85</f>
        <v>Weekday</v>
      </c>
      <c r="I86" s="11" t="str">
        <f t="shared" si="13"/>
        <v>WD</v>
      </c>
      <c r="J86" s="11" t="str">
        <f t="shared" si="14"/>
        <v>Fog</v>
      </c>
      <c r="K86" s="11" t="str">
        <f>TEXT('Raw Data'!F85,"0")</f>
        <v>6</v>
      </c>
      <c r="L86" s="11">
        <f t="shared" si="15"/>
        <v>6</v>
      </c>
    </row>
    <row r="87" spans="1:12" x14ac:dyDescent="0.3">
      <c r="A87" s="9">
        <f>'Raw Data'!A86</f>
        <v>45352.291666666701</v>
      </c>
      <c r="B87" s="11" t="str">
        <f>'Raw Data'!O86</f>
        <v>Fog</v>
      </c>
      <c r="C87" s="11" t="str">
        <f t="shared" si="8"/>
        <v>Fog</v>
      </c>
      <c r="D87" s="11" t="str">
        <f t="shared" si="9"/>
        <v>Fog</v>
      </c>
      <c r="E87" s="11" t="str">
        <f t="shared" si="10"/>
        <v>Fog</v>
      </c>
      <c r="F87" s="11" t="str">
        <f t="shared" si="11"/>
        <v>FOG</v>
      </c>
      <c r="G87" s="11" t="str">
        <f t="shared" si="12"/>
        <v>fog</v>
      </c>
      <c r="H87" s="11" t="str">
        <f>'Raw Data'!H86</f>
        <v>Weekday</v>
      </c>
      <c r="I87" s="11" t="str">
        <f t="shared" si="13"/>
        <v>WD</v>
      </c>
      <c r="J87" s="11" t="str">
        <f t="shared" si="14"/>
        <v>Fog</v>
      </c>
      <c r="K87" s="11" t="str">
        <f>TEXT('Raw Data'!F86,"0")</f>
        <v>7</v>
      </c>
      <c r="L87" s="11">
        <f t="shared" si="15"/>
        <v>7</v>
      </c>
    </row>
    <row r="88" spans="1:12" x14ac:dyDescent="0.3">
      <c r="A88" s="9">
        <f>'Raw Data'!A87</f>
        <v>45352.295138888898</v>
      </c>
      <c r="B88" s="11" t="str">
        <f>'Raw Data'!O87</f>
        <v>Snow</v>
      </c>
      <c r="C88" s="11" t="str">
        <f t="shared" si="8"/>
        <v>Snow</v>
      </c>
      <c r="D88" s="11" t="str">
        <f t="shared" si="9"/>
        <v>Snow</v>
      </c>
      <c r="E88" s="11" t="str">
        <f t="shared" si="10"/>
        <v>Snow</v>
      </c>
      <c r="F88" s="11" t="str">
        <f t="shared" si="11"/>
        <v>SNOW</v>
      </c>
      <c r="G88" s="11" t="str">
        <f t="shared" si="12"/>
        <v>snow</v>
      </c>
      <c r="H88" s="11" t="str">
        <f>'Raw Data'!H87</f>
        <v>Weekday</v>
      </c>
      <c r="I88" s="11" t="str">
        <f t="shared" si="13"/>
        <v>WD</v>
      </c>
      <c r="J88" s="11" t="str">
        <f t="shared" si="14"/>
        <v>Snow</v>
      </c>
      <c r="K88" s="11" t="str">
        <f>TEXT('Raw Data'!F87,"0")</f>
        <v>7</v>
      </c>
      <c r="L88" s="11">
        <f t="shared" si="15"/>
        <v>7</v>
      </c>
    </row>
    <row r="89" spans="1:12" x14ac:dyDescent="0.3">
      <c r="A89" s="9">
        <f>'Raw Data'!A88</f>
        <v>45352.298611111102</v>
      </c>
      <c r="B89" s="11" t="str">
        <f>'Raw Data'!O88</f>
        <v>Rain</v>
      </c>
      <c r="C89" s="11" t="str">
        <f t="shared" si="8"/>
        <v>Rain</v>
      </c>
      <c r="D89" s="11" t="str">
        <f t="shared" si="9"/>
        <v>Rain</v>
      </c>
      <c r="E89" s="11" t="str">
        <f t="shared" si="10"/>
        <v>Rain</v>
      </c>
      <c r="F89" s="11" t="str">
        <f t="shared" si="11"/>
        <v>RAIN</v>
      </c>
      <c r="G89" s="11" t="str">
        <f t="shared" si="12"/>
        <v>rain</v>
      </c>
      <c r="H89" s="11" t="str">
        <f>'Raw Data'!H88</f>
        <v>Weekday</v>
      </c>
      <c r="I89" s="11" t="str">
        <f t="shared" si="13"/>
        <v>WD</v>
      </c>
      <c r="J89" s="11" t="str">
        <f t="shared" si="14"/>
        <v>Rain</v>
      </c>
      <c r="K89" s="11" t="str">
        <f>TEXT('Raw Data'!F88,"0")</f>
        <v>7</v>
      </c>
      <c r="L89" s="11">
        <f t="shared" si="15"/>
        <v>7</v>
      </c>
    </row>
    <row r="90" spans="1:12" x14ac:dyDescent="0.3">
      <c r="A90" s="9">
        <f>'Raw Data'!A89</f>
        <v>45352.302083333299</v>
      </c>
      <c r="B90" s="11" t="str">
        <f>'Raw Data'!O89</f>
        <v>Snow</v>
      </c>
      <c r="C90" s="11" t="str">
        <f t="shared" si="8"/>
        <v>Snow</v>
      </c>
      <c r="D90" s="11" t="str">
        <f t="shared" si="9"/>
        <v>Snow</v>
      </c>
      <c r="E90" s="11" t="str">
        <f t="shared" si="10"/>
        <v>Snow</v>
      </c>
      <c r="F90" s="11" t="str">
        <f t="shared" si="11"/>
        <v>SNOW</v>
      </c>
      <c r="G90" s="11" t="str">
        <f t="shared" si="12"/>
        <v>snow</v>
      </c>
      <c r="H90" s="11" t="str">
        <f>'Raw Data'!H89</f>
        <v>Weekday</v>
      </c>
      <c r="I90" s="11" t="str">
        <f t="shared" si="13"/>
        <v>WD</v>
      </c>
      <c r="J90" s="11" t="str">
        <f t="shared" si="14"/>
        <v>Snow</v>
      </c>
      <c r="K90" s="11" t="str">
        <f>TEXT('Raw Data'!F89,"0")</f>
        <v>7</v>
      </c>
      <c r="L90" s="11">
        <f t="shared" si="15"/>
        <v>7</v>
      </c>
    </row>
    <row r="91" spans="1:12" x14ac:dyDescent="0.3">
      <c r="A91" s="9">
        <f>'Raw Data'!A90</f>
        <v>45352.305555555598</v>
      </c>
      <c r="B91" s="11" t="str">
        <f>'Raw Data'!O90</f>
        <v>Rain</v>
      </c>
      <c r="C91" s="11" t="str">
        <f t="shared" si="8"/>
        <v>Rain</v>
      </c>
      <c r="D91" s="11" t="str">
        <f t="shared" si="9"/>
        <v>Rain</v>
      </c>
      <c r="E91" s="11" t="str">
        <f t="shared" si="10"/>
        <v>Rain</v>
      </c>
      <c r="F91" s="11" t="str">
        <f t="shared" si="11"/>
        <v>RAIN</v>
      </c>
      <c r="G91" s="11" t="str">
        <f t="shared" si="12"/>
        <v>rain</v>
      </c>
      <c r="H91" s="11" t="str">
        <f>'Raw Data'!H90</f>
        <v>Weekday</v>
      </c>
      <c r="I91" s="11" t="str">
        <f t="shared" si="13"/>
        <v>WD</v>
      </c>
      <c r="J91" s="11" t="str">
        <f t="shared" si="14"/>
        <v>Rain</v>
      </c>
      <c r="K91" s="11" t="str">
        <f>TEXT('Raw Data'!F90,"0")</f>
        <v>7</v>
      </c>
      <c r="L91" s="11">
        <f t="shared" si="15"/>
        <v>7</v>
      </c>
    </row>
    <row r="92" spans="1:12" x14ac:dyDescent="0.3">
      <c r="A92" s="9">
        <f>'Raw Data'!A91</f>
        <v>45352.309027777803</v>
      </c>
      <c r="B92" s="11" t="str">
        <f>'Raw Data'!O91</f>
        <v>Clear</v>
      </c>
      <c r="C92" s="11" t="str">
        <f t="shared" si="8"/>
        <v>Clear</v>
      </c>
      <c r="D92" s="11" t="str">
        <f t="shared" si="9"/>
        <v>Clear</v>
      </c>
      <c r="E92" s="11" t="str">
        <f t="shared" si="10"/>
        <v>Clear</v>
      </c>
      <c r="F92" s="11" t="str">
        <f t="shared" si="11"/>
        <v>CLEAR</v>
      </c>
      <c r="G92" s="11" t="str">
        <f t="shared" si="12"/>
        <v>clear</v>
      </c>
      <c r="H92" s="11" t="str">
        <f>'Raw Data'!H91</f>
        <v>Weekday</v>
      </c>
      <c r="I92" s="11" t="str">
        <f t="shared" si="13"/>
        <v>WD</v>
      </c>
      <c r="J92" s="11" t="str">
        <f t="shared" si="14"/>
        <v>Clear</v>
      </c>
      <c r="K92" s="11" t="str">
        <f>TEXT('Raw Data'!F91,"0")</f>
        <v>7</v>
      </c>
      <c r="L92" s="11">
        <f t="shared" si="15"/>
        <v>7</v>
      </c>
    </row>
    <row r="93" spans="1:12" x14ac:dyDescent="0.3">
      <c r="A93" s="9">
        <f>'Raw Data'!A92</f>
        <v>45352.3125</v>
      </c>
      <c r="B93" s="11" t="str">
        <f>'Raw Data'!O92</f>
        <v>Snow</v>
      </c>
      <c r="C93" s="11" t="str">
        <f t="shared" si="8"/>
        <v>Snow</v>
      </c>
      <c r="D93" s="11" t="str">
        <f t="shared" si="9"/>
        <v>Snow</v>
      </c>
      <c r="E93" s="11" t="str">
        <f t="shared" si="10"/>
        <v>Snow</v>
      </c>
      <c r="F93" s="11" t="str">
        <f t="shared" si="11"/>
        <v>SNOW</v>
      </c>
      <c r="G93" s="11" t="str">
        <f t="shared" si="12"/>
        <v>snow</v>
      </c>
      <c r="H93" s="11" t="str">
        <f>'Raw Data'!H92</f>
        <v>Weekday</v>
      </c>
      <c r="I93" s="11" t="str">
        <f t="shared" si="13"/>
        <v>WD</v>
      </c>
      <c r="J93" s="11" t="str">
        <f t="shared" si="14"/>
        <v>Snow</v>
      </c>
      <c r="K93" s="11" t="str">
        <f>TEXT('Raw Data'!F92,"0")</f>
        <v>7</v>
      </c>
      <c r="L93" s="11">
        <f t="shared" si="15"/>
        <v>7</v>
      </c>
    </row>
    <row r="94" spans="1:12" x14ac:dyDescent="0.3">
      <c r="A94" s="9">
        <f>'Raw Data'!A93</f>
        <v>45352.315972222197</v>
      </c>
      <c r="B94" s="11" t="str">
        <f>'Raw Data'!O93</f>
        <v>Fog</v>
      </c>
      <c r="C94" s="11" t="str">
        <f t="shared" si="8"/>
        <v>Fog</v>
      </c>
      <c r="D94" s="11" t="str">
        <f t="shared" si="9"/>
        <v>Fog</v>
      </c>
      <c r="E94" s="11" t="str">
        <f t="shared" si="10"/>
        <v>Fog</v>
      </c>
      <c r="F94" s="11" t="str">
        <f t="shared" si="11"/>
        <v>FOG</v>
      </c>
      <c r="G94" s="11" t="str">
        <f t="shared" si="12"/>
        <v>fog</v>
      </c>
      <c r="H94" s="11" t="str">
        <f>'Raw Data'!H93</f>
        <v>Weekday</v>
      </c>
      <c r="I94" s="11" t="str">
        <f t="shared" si="13"/>
        <v>WD</v>
      </c>
      <c r="J94" s="11" t="str">
        <f t="shared" si="14"/>
        <v>Fog</v>
      </c>
      <c r="K94" s="11" t="str">
        <f>TEXT('Raw Data'!F93,"0")</f>
        <v>7</v>
      </c>
      <c r="L94" s="11">
        <f t="shared" si="15"/>
        <v>7</v>
      </c>
    </row>
    <row r="95" spans="1:12" x14ac:dyDescent="0.3">
      <c r="A95" s="9">
        <f>'Raw Data'!A94</f>
        <v>45352.319444444503</v>
      </c>
      <c r="B95" s="11" t="str">
        <f>'Raw Data'!O94</f>
        <v>Snow</v>
      </c>
      <c r="C95" s="11" t="str">
        <f t="shared" si="8"/>
        <v>Snow</v>
      </c>
      <c r="D95" s="11" t="str">
        <f t="shared" si="9"/>
        <v>Snow</v>
      </c>
      <c r="E95" s="11" t="str">
        <f t="shared" si="10"/>
        <v>Snow</v>
      </c>
      <c r="F95" s="11" t="str">
        <f t="shared" si="11"/>
        <v>SNOW</v>
      </c>
      <c r="G95" s="11" t="str">
        <f t="shared" si="12"/>
        <v>snow</v>
      </c>
      <c r="H95" s="11" t="str">
        <f>'Raw Data'!H94</f>
        <v>Weekday</v>
      </c>
      <c r="I95" s="11" t="str">
        <f t="shared" si="13"/>
        <v>WD</v>
      </c>
      <c r="J95" s="11" t="str">
        <f t="shared" si="14"/>
        <v>Snow</v>
      </c>
      <c r="K95" s="11" t="str">
        <f>TEXT('Raw Data'!F94,"0")</f>
        <v>7</v>
      </c>
      <c r="L95" s="11">
        <f t="shared" si="15"/>
        <v>7</v>
      </c>
    </row>
    <row r="96" spans="1:12" x14ac:dyDescent="0.3">
      <c r="A96" s="9">
        <f>'Raw Data'!A95</f>
        <v>45352.322916666701</v>
      </c>
      <c r="B96" s="11" t="str">
        <f>'Raw Data'!O95</f>
        <v>Rain</v>
      </c>
      <c r="C96" s="11" t="str">
        <f t="shared" si="8"/>
        <v>Rain</v>
      </c>
      <c r="D96" s="11" t="str">
        <f t="shared" si="9"/>
        <v>Rain</v>
      </c>
      <c r="E96" s="11" t="str">
        <f t="shared" si="10"/>
        <v>Rain</v>
      </c>
      <c r="F96" s="11" t="str">
        <f t="shared" si="11"/>
        <v>RAIN</v>
      </c>
      <c r="G96" s="11" t="str">
        <f t="shared" si="12"/>
        <v>rain</v>
      </c>
      <c r="H96" s="11" t="str">
        <f>'Raw Data'!H95</f>
        <v>Weekday</v>
      </c>
      <c r="I96" s="11" t="str">
        <f t="shared" si="13"/>
        <v>WD</v>
      </c>
      <c r="J96" s="11" t="str">
        <f t="shared" si="14"/>
        <v>Rain</v>
      </c>
      <c r="K96" s="11" t="str">
        <f>TEXT('Raw Data'!F95,"0")</f>
        <v>7</v>
      </c>
      <c r="L96" s="11">
        <f t="shared" si="15"/>
        <v>7</v>
      </c>
    </row>
    <row r="97" spans="1:12" x14ac:dyDescent="0.3">
      <c r="A97" s="9">
        <f>'Raw Data'!A96</f>
        <v>45352.326388888898</v>
      </c>
      <c r="B97" s="11" t="str">
        <f>'Raw Data'!O96</f>
        <v>Rain</v>
      </c>
      <c r="C97" s="11" t="str">
        <f t="shared" si="8"/>
        <v>Rain</v>
      </c>
      <c r="D97" s="11" t="str">
        <f t="shared" si="9"/>
        <v>Rain</v>
      </c>
      <c r="E97" s="11" t="str">
        <f t="shared" si="10"/>
        <v>Rain</v>
      </c>
      <c r="F97" s="11" t="str">
        <f t="shared" si="11"/>
        <v>RAIN</v>
      </c>
      <c r="G97" s="11" t="str">
        <f t="shared" si="12"/>
        <v>rain</v>
      </c>
      <c r="H97" s="11" t="str">
        <f>'Raw Data'!H96</f>
        <v>Weekday</v>
      </c>
      <c r="I97" s="11" t="str">
        <f t="shared" si="13"/>
        <v>WD</v>
      </c>
      <c r="J97" s="11" t="str">
        <f t="shared" si="14"/>
        <v>Rain</v>
      </c>
      <c r="K97" s="11" t="str">
        <f>TEXT('Raw Data'!F96,"0")</f>
        <v>7</v>
      </c>
      <c r="L97" s="11">
        <f t="shared" si="15"/>
        <v>7</v>
      </c>
    </row>
    <row r="98" spans="1:12" x14ac:dyDescent="0.3">
      <c r="A98" s="9">
        <f>'Raw Data'!A97</f>
        <v>45352.329861111102</v>
      </c>
      <c r="B98" s="11" t="str">
        <f>'Raw Data'!O97</f>
        <v>Snow</v>
      </c>
      <c r="C98" s="11" t="str">
        <f t="shared" si="8"/>
        <v>Snow</v>
      </c>
      <c r="D98" s="11" t="str">
        <f t="shared" si="9"/>
        <v>Snow</v>
      </c>
      <c r="E98" s="11" t="str">
        <f t="shared" si="10"/>
        <v>Snow</v>
      </c>
      <c r="F98" s="11" t="str">
        <f t="shared" si="11"/>
        <v>SNOW</v>
      </c>
      <c r="G98" s="11" t="str">
        <f t="shared" si="12"/>
        <v>snow</v>
      </c>
      <c r="H98" s="11" t="str">
        <f>'Raw Data'!H97</f>
        <v>Weekday</v>
      </c>
      <c r="I98" s="11" t="str">
        <f t="shared" si="13"/>
        <v>WD</v>
      </c>
      <c r="J98" s="11" t="str">
        <f t="shared" si="14"/>
        <v>Snow</v>
      </c>
      <c r="K98" s="11" t="str">
        <f>TEXT('Raw Data'!F97,"0")</f>
        <v>7</v>
      </c>
      <c r="L98" s="11">
        <f t="shared" si="15"/>
        <v>7</v>
      </c>
    </row>
    <row r="99" spans="1:12" x14ac:dyDescent="0.3">
      <c r="A99" s="9">
        <f>'Raw Data'!A98</f>
        <v>45352.333333333299</v>
      </c>
      <c r="B99" s="11" t="str">
        <f>'Raw Data'!O98</f>
        <v>Fog</v>
      </c>
      <c r="C99" s="11" t="str">
        <f t="shared" si="8"/>
        <v>Fog</v>
      </c>
      <c r="D99" s="11" t="str">
        <f t="shared" si="9"/>
        <v>Fog</v>
      </c>
      <c r="E99" s="11" t="str">
        <f t="shared" si="10"/>
        <v>Fog</v>
      </c>
      <c r="F99" s="11" t="str">
        <f t="shared" si="11"/>
        <v>FOG</v>
      </c>
      <c r="G99" s="11" t="str">
        <f t="shared" si="12"/>
        <v>fog</v>
      </c>
      <c r="H99" s="11" t="str">
        <f>'Raw Data'!H98</f>
        <v>Weekday</v>
      </c>
      <c r="I99" s="11" t="str">
        <f t="shared" si="13"/>
        <v>WD</v>
      </c>
      <c r="J99" s="11" t="str">
        <f t="shared" si="14"/>
        <v>Fog</v>
      </c>
      <c r="K99" s="11" t="str">
        <f>TEXT('Raw Data'!F98,"0")</f>
        <v>8</v>
      </c>
      <c r="L99" s="11">
        <f t="shared" si="15"/>
        <v>8</v>
      </c>
    </row>
    <row r="100" spans="1:12" x14ac:dyDescent="0.3">
      <c r="A100" s="9">
        <f>'Raw Data'!A99</f>
        <v>45352.336805555598</v>
      </c>
      <c r="B100" s="11" t="str">
        <f>'Raw Data'!O99</f>
        <v>Snow</v>
      </c>
      <c r="C100" s="11" t="str">
        <f t="shared" si="8"/>
        <v>Snow</v>
      </c>
      <c r="D100" s="11" t="str">
        <f t="shared" si="9"/>
        <v>Snow</v>
      </c>
      <c r="E100" s="11" t="str">
        <f t="shared" si="10"/>
        <v>Snow</v>
      </c>
      <c r="F100" s="11" t="str">
        <f t="shared" si="11"/>
        <v>SNOW</v>
      </c>
      <c r="G100" s="11" t="str">
        <f t="shared" si="12"/>
        <v>snow</v>
      </c>
      <c r="H100" s="11" t="str">
        <f>'Raw Data'!H99</f>
        <v>Weekday</v>
      </c>
      <c r="I100" s="11" t="str">
        <f t="shared" si="13"/>
        <v>WD</v>
      </c>
      <c r="J100" s="11" t="str">
        <f t="shared" si="14"/>
        <v>Snow</v>
      </c>
      <c r="K100" s="11" t="str">
        <f>TEXT('Raw Data'!F99,"0")</f>
        <v>8</v>
      </c>
      <c r="L100" s="11">
        <f t="shared" si="15"/>
        <v>8</v>
      </c>
    </row>
    <row r="101" spans="1:12" x14ac:dyDescent="0.3">
      <c r="A101" s="9">
        <f>'Raw Data'!A100</f>
        <v>45352.340277777803</v>
      </c>
      <c r="B101" s="11" t="str">
        <f>'Raw Data'!O100</f>
        <v>Snow</v>
      </c>
      <c r="C101" s="11" t="str">
        <f t="shared" si="8"/>
        <v>Snow</v>
      </c>
      <c r="D101" s="11" t="str">
        <f t="shared" si="9"/>
        <v>Snow</v>
      </c>
      <c r="E101" s="11" t="str">
        <f t="shared" si="10"/>
        <v>Snow</v>
      </c>
      <c r="F101" s="11" t="str">
        <f t="shared" si="11"/>
        <v>SNOW</v>
      </c>
      <c r="G101" s="11" t="str">
        <f t="shared" si="12"/>
        <v>snow</v>
      </c>
      <c r="H101" s="11" t="str">
        <f>'Raw Data'!H100</f>
        <v>Weekday</v>
      </c>
      <c r="I101" s="11" t="str">
        <f t="shared" si="13"/>
        <v>WD</v>
      </c>
      <c r="J101" s="11" t="str">
        <f t="shared" si="14"/>
        <v>Snow</v>
      </c>
      <c r="K101" s="11" t="str">
        <f>TEXT('Raw Data'!F100,"0")</f>
        <v>8</v>
      </c>
      <c r="L101" s="11">
        <f t="shared" si="15"/>
        <v>8</v>
      </c>
    </row>
    <row r="102" spans="1:12" x14ac:dyDescent="0.3">
      <c r="A102" s="9">
        <f>'Raw Data'!A101</f>
        <v>45352.34375</v>
      </c>
      <c r="B102" s="11" t="str">
        <f>'Raw Data'!O101</f>
        <v>Snow</v>
      </c>
      <c r="C102" s="11" t="str">
        <f t="shared" si="8"/>
        <v>Snow</v>
      </c>
      <c r="D102" s="11" t="str">
        <f t="shared" si="9"/>
        <v>Snow</v>
      </c>
      <c r="E102" s="11" t="str">
        <f t="shared" si="10"/>
        <v>Snow</v>
      </c>
      <c r="F102" s="11" t="str">
        <f t="shared" si="11"/>
        <v>SNOW</v>
      </c>
      <c r="G102" s="11" t="str">
        <f t="shared" si="12"/>
        <v>snow</v>
      </c>
      <c r="H102" s="11" t="str">
        <f>'Raw Data'!H101</f>
        <v>Weekday</v>
      </c>
      <c r="I102" s="11" t="str">
        <f t="shared" si="13"/>
        <v>WD</v>
      </c>
      <c r="J102" s="11" t="str">
        <f t="shared" si="14"/>
        <v>Snow</v>
      </c>
      <c r="K102" s="11" t="str">
        <f>TEXT('Raw Data'!F101,"0")</f>
        <v>8</v>
      </c>
      <c r="L102" s="11">
        <f t="shared" si="15"/>
        <v>8</v>
      </c>
    </row>
    <row r="103" spans="1:12" x14ac:dyDescent="0.3">
      <c r="A103" s="9">
        <f>'Raw Data'!A102</f>
        <v>45352.347222222197</v>
      </c>
      <c r="B103" s="11" t="str">
        <f>'Raw Data'!O102</f>
        <v>Rain</v>
      </c>
      <c r="C103" s="11" t="str">
        <f t="shared" si="8"/>
        <v>Rain</v>
      </c>
      <c r="D103" s="11" t="str">
        <f t="shared" si="9"/>
        <v>Rain</v>
      </c>
      <c r="E103" s="11" t="str">
        <f t="shared" si="10"/>
        <v>Rain</v>
      </c>
      <c r="F103" s="11" t="str">
        <f t="shared" si="11"/>
        <v>RAIN</v>
      </c>
      <c r="G103" s="11" t="str">
        <f t="shared" si="12"/>
        <v>rain</v>
      </c>
      <c r="H103" s="11" t="str">
        <f>'Raw Data'!H102</f>
        <v>Weekday</v>
      </c>
      <c r="I103" s="11" t="str">
        <f t="shared" si="13"/>
        <v>WD</v>
      </c>
      <c r="J103" s="11" t="str">
        <f t="shared" si="14"/>
        <v>Rain</v>
      </c>
      <c r="K103" s="11" t="str">
        <f>TEXT('Raw Data'!F102,"0")</f>
        <v>8</v>
      </c>
      <c r="L103" s="11">
        <f t="shared" si="15"/>
        <v>8</v>
      </c>
    </row>
    <row r="104" spans="1:12" x14ac:dyDescent="0.3">
      <c r="A104" s="9">
        <f>'Raw Data'!A103</f>
        <v>45352.350694444503</v>
      </c>
      <c r="B104" s="11" t="str">
        <f>'Raw Data'!O103</f>
        <v>Rain</v>
      </c>
      <c r="C104" s="11" t="str">
        <f t="shared" si="8"/>
        <v>Rain</v>
      </c>
      <c r="D104" s="11" t="str">
        <f t="shared" si="9"/>
        <v>Rain</v>
      </c>
      <c r="E104" s="11" t="str">
        <f t="shared" si="10"/>
        <v>Rain</v>
      </c>
      <c r="F104" s="11" t="str">
        <f t="shared" si="11"/>
        <v>RAIN</v>
      </c>
      <c r="G104" s="11" t="str">
        <f t="shared" si="12"/>
        <v>rain</v>
      </c>
      <c r="H104" s="11" t="str">
        <f>'Raw Data'!H103</f>
        <v>Weekday</v>
      </c>
      <c r="I104" s="11" t="str">
        <f t="shared" si="13"/>
        <v>WD</v>
      </c>
      <c r="J104" s="11" t="str">
        <f t="shared" si="14"/>
        <v>Rain</v>
      </c>
      <c r="K104" s="11" t="str">
        <f>TEXT('Raw Data'!F103,"0")</f>
        <v>8</v>
      </c>
      <c r="L104" s="11">
        <f t="shared" si="15"/>
        <v>8</v>
      </c>
    </row>
    <row r="105" spans="1:12" x14ac:dyDescent="0.3">
      <c r="A105" s="9">
        <f>'Raw Data'!A104</f>
        <v>45352.354166666701</v>
      </c>
      <c r="B105" s="11" t="str">
        <f>'Raw Data'!O104</f>
        <v>Fog</v>
      </c>
      <c r="C105" s="11" t="str">
        <f t="shared" si="8"/>
        <v>Fog</v>
      </c>
      <c r="D105" s="11" t="str">
        <f t="shared" si="9"/>
        <v>Fog</v>
      </c>
      <c r="E105" s="11" t="str">
        <f t="shared" si="10"/>
        <v>Fog</v>
      </c>
      <c r="F105" s="11" t="str">
        <f t="shared" si="11"/>
        <v>FOG</v>
      </c>
      <c r="G105" s="11" t="str">
        <f t="shared" si="12"/>
        <v>fog</v>
      </c>
      <c r="H105" s="11" t="str">
        <f>'Raw Data'!H104</f>
        <v>Weekday</v>
      </c>
      <c r="I105" s="11" t="str">
        <f t="shared" si="13"/>
        <v>WD</v>
      </c>
      <c r="J105" s="11" t="str">
        <f t="shared" si="14"/>
        <v>Fog</v>
      </c>
      <c r="K105" s="11" t="str">
        <f>TEXT('Raw Data'!F104,"0")</f>
        <v>8</v>
      </c>
      <c r="L105" s="11">
        <f t="shared" si="15"/>
        <v>8</v>
      </c>
    </row>
    <row r="106" spans="1:12" x14ac:dyDescent="0.3">
      <c r="A106" s="9">
        <f>'Raw Data'!A105</f>
        <v>45352.357638888898</v>
      </c>
      <c r="B106" s="11" t="str">
        <f>'Raw Data'!O105</f>
        <v>Snow</v>
      </c>
      <c r="C106" s="11" t="str">
        <f t="shared" si="8"/>
        <v>Snow</v>
      </c>
      <c r="D106" s="11" t="str">
        <f t="shared" si="9"/>
        <v>Snow</v>
      </c>
      <c r="E106" s="11" t="str">
        <f t="shared" si="10"/>
        <v>Snow</v>
      </c>
      <c r="F106" s="11" t="str">
        <f t="shared" si="11"/>
        <v>SNOW</v>
      </c>
      <c r="G106" s="11" t="str">
        <f t="shared" si="12"/>
        <v>snow</v>
      </c>
      <c r="H106" s="11" t="str">
        <f>'Raw Data'!H105</f>
        <v>Weekday</v>
      </c>
      <c r="I106" s="11" t="str">
        <f t="shared" si="13"/>
        <v>WD</v>
      </c>
      <c r="J106" s="11" t="str">
        <f t="shared" si="14"/>
        <v>Snow</v>
      </c>
      <c r="K106" s="11" t="str">
        <f>TEXT('Raw Data'!F105,"0")</f>
        <v>8</v>
      </c>
      <c r="L106" s="11">
        <f t="shared" si="15"/>
        <v>8</v>
      </c>
    </row>
    <row r="107" spans="1:12" x14ac:dyDescent="0.3">
      <c r="A107" s="9">
        <f>'Raw Data'!A106</f>
        <v>45352.361111111102</v>
      </c>
      <c r="B107" s="11" t="str">
        <f>'Raw Data'!O106</f>
        <v>Snow</v>
      </c>
      <c r="C107" s="11" t="str">
        <f t="shared" si="8"/>
        <v>Snow</v>
      </c>
      <c r="D107" s="11" t="str">
        <f t="shared" si="9"/>
        <v>Snow</v>
      </c>
      <c r="E107" s="11" t="str">
        <f t="shared" si="10"/>
        <v>Snow</v>
      </c>
      <c r="F107" s="11" t="str">
        <f t="shared" si="11"/>
        <v>SNOW</v>
      </c>
      <c r="G107" s="11" t="str">
        <f t="shared" si="12"/>
        <v>snow</v>
      </c>
      <c r="H107" s="11" t="str">
        <f>'Raw Data'!H106</f>
        <v>Weekday</v>
      </c>
      <c r="I107" s="11" t="str">
        <f t="shared" si="13"/>
        <v>WD</v>
      </c>
      <c r="J107" s="11" t="str">
        <f t="shared" si="14"/>
        <v>Snow</v>
      </c>
      <c r="K107" s="11" t="str">
        <f>TEXT('Raw Data'!F106,"0")</f>
        <v>8</v>
      </c>
      <c r="L107" s="11">
        <f t="shared" si="15"/>
        <v>8</v>
      </c>
    </row>
    <row r="108" spans="1:12" x14ac:dyDescent="0.3">
      <c r="A108" s="9">
        <f>'Raw Data'!A107</f>
        <v>45352.364583333299</v>
      </c>
      <c r="B108" s="11" t="str">
        <f>'Raw Data'!O107</f>
        <v>Clear</v>
      </c>
      <c r="C108" s="11" t="str">
        <f t="shared" si="8"/>
        <v>Clear</v>
      </c>
      <c r="D108" s="11" t="str">
        <f t="shared" si="9"/>
        <v>Clear</v>
      </c>
      <c r="E108" s="11" t="str">
        <f t="shared" si="10"/>
        <v>Clear</v>
      </c>
      <c r="F108" s="11" t="str">
        <f t="shared" si="11"/>
        <v>CLEAR</v>
      </c>
      <c r="G108" s="11" t="str">
        <f t="shared" si="12"/>
        <v>clear</v>
      </c>
      <c r="H108" s="11" t="str">
        <f>'Raw Data'!H107</f>
        <v>Weekday</v>
      </c>
      <c r="I108" s="11" t="str">
        <f t="shared" si="13"/>
        <v>WD</v>
      </c>
      <c r="J108" s="11" t="str">
        <f t="shared" si="14"/>
        <v>Clear</v>
      </c>
      <c r="K108" s="11" t="str">
        <f>TEXT('Raw Data'!F107,"0")</f>
        <v>8</v>
      </c>
      <c r="L108" s="11">
        <f t="shared" si="15"/>
        <v>8</v>
      </c>
    </row>
    <row r="109" spans="1:12" x14ac:dyDescent="0.3">
      <c r="A109" s="9">
        <f>'Raw Data'!A108</f>
        <v>45352.368055555598</v>
      </c>
      <c r="B109" s="11" t="str">
        <f>'Raw Data'!O108</f>
        <v>Snow</v>
      </c>
      <c r="C109" s="11" t="str">
        <f t="shared" si="8"/>
        <v>Snow</v>
      </c>
      <c r="D109" s="11" t="str">
        <f t="shared" si="9"/>
        <v>Snow</v>
      </c>
      <c r="E109" s="11" t="str">
        <f t="shared" si="10"/>
        <v>Snow</v>
      </c>
      <c r="F109" s="11" t="str">
        <f t="shared" si="11"/>
        <v>SNOW</v>
      </c>
      <c r="G109" s="11" t="str">
        <f t="shared" si="12"/>
        <v>snow</v>
      </c>
      <c r="H109" s="11" t="str">
        <f>'Raw Data'!H108</f>
        <v>Weekday</v>
      </c>
      <c r="I109" s="11" t="str">
        <f t="shared" si="13"/>
        <v>WD</v>
      </c>
      <c r="J109" s="11" t="str">
        <f t="shared" si="14"/>
        <v>Snow</v>
      </c>
      <c r="K109" s="11" t="str">
        <f>TEXT('Raw Data'!F108,"0")</f>
        <v>8</v>
      </c>
      <c r="L109" s="11">
        <f t="shared" si="15"/>
        <v>8</v>
      </c>
    </row>
    <row r="110" spans="1:12" x14ac:dyDescent="0.3">
      <c r="A110" s="9">
        <f>'Raw Data'!A109</f>
        <v>45352.371527777803</v>
      </c>
      <c r="B110" s="11" t="str">
        <f>'Raw Data'!O109</f>
        <v>Fog</v>
      </c>
      <c r="C110" s="11" t="str">
        <f t="shared" si="8"/>
        <v>Fog</v>
      </c>
      <c r="D110" s="11" t="str">
        <f t="shared" si="9"/>
        <v>Fog</v>
      </c>
      <c r="E110" s="11" t="str">
        <f t="shared" si="10"/>
        <v>Fog</v>
      </c>
      <c r="F110" s="11" t="str">
        <f t="shared" si="11"/>
        <v>FOG</v>
      </c>
      <c r="G110" s="11" t="str">
        <f t="shared" si="12"/>
        <v>fog</v>
      </c>
      <c r="H110" s="11" t="str">
        <f>'Raw Data'!H109</f>
        <v>Weekday</v>
      </c>
      <c r="I110" s="11" t="str">
        <f t="shared" si="13"/>
        <v>WD</v>
      </c>
      <c r="J110" s="11" t="str">
        <f t="shared" si="14"/>
        <v>Fog</v>
      </c>
      <c r="K110" s="11" t="str">
        <f>TEXT('Raw Data'!F109,"0")</f>
        <v>8</v>
      </c>
      <c r="L110" s="11">
        <f t="shared" si="15"/>
        <v>8</v>
      </c>
    </row>
    <row r="111" spans="1:12" x14ac:dyDescent="0.3">
      <c r="A111" s="9">
        <f>'Raw Data'!A110</f>
        <v>45352.375</v>
      </c>
      <c r="B111" s="11" t="str">
        <f>'Raw Data'!O110</f>
        <v>Fog</v>
      </c>
      <c r="C111" s="11" t="str">
        <f t="shared" si="8"/>
        <v>Fog</v>
      </c>
      <c r="D111" s="11" t="str">
        <f t="shared" si="9"/>
        <v>Fog</v>
      </c>
      <c r="E111" s="11" t="str">
        <f t="shared" si="10"/>
        <v>Fog</v>
      </c>
      <c r="F111" s="11" t="str">
        <f t="shared" si="11"/>
        <v>FOG</v>
      </c>
      <c r="G111" s="11" t="str">
        <f t="shared" si="12"/>
        <v>fog</v>
      </c>
      <c r="H111" s="11" t="str">
        <f>'Raw Data'!H110</f>
        <v>Weekday</v>
      </c>
      <c r="I111" s="11" t="str">
        <f t="shared" si="13"/>
        <v>WD</v>
      </c>
      <c r="J111" s="11" t="str">
        <f t="shared" si="14"/>
        <v>Fog</v>
      </c>
      <c r="K111" s="11" t="str">
        <f>TEXT('Raw Data'!F110,"0")</f>
        <v>9</v>
      </c>
      <c r="L111" s="11">
        <f t="shared" si="15"/>
        <v>9</v>
      </c>
    </row>
    <row r="112" spans="1:12" x14ac:dyDescent="0.3">
      <c r="A112" s="9">
        <f>'Raw Data'!A111</f>
        <v>45352.378472222197</v>
      </c>
      <c r="B112" s="11" t="str">
        <f>'Raw Data'!O111</f>
        <v>Rain</v>
      </c>
      <c r="C112" s="11" t="str">
        <f t="shared" si="8"/>
        <v>Rain</v>
      </c>
      <c r="D112" s="11" t="str">
        <f t="shared" si="9"/>
        <v>Rain</v>
      </c>
      <c r="E112" s="11" t="str">
        <f t="shared" si="10"/>
        <v>Rain</v>
      </c>
      <c r="F112" s="11" t="str">
        <f t="shared" si="11"/>
        <v>RAIN</v>
      </c>
      <c r="G112" s="11" t="str">
        <f t="shared" si="12"/>
        <v>rain</v>
      </c>
      <c r="H112" s="11" t="str">
        <f>'Raw Data'!H111</f>
        <v>Weekday</v>
      </c>
      <c r="I112" s="11" t="str">
        <f t="shared" si="13"/>
        <v>WD</v>
      </c>
      <c r="J112" s="11" t="str">
        <f t="shared" si="14"/>
        <v>Rain</v>
      </c>
      <c r="K112" s="11" t="str">
        <f>TEXT('Raw Data'!F111,"0")</f>
        <v>9</v>
      </c>
      <c r="L112" s="11">
        <f t="shared" si="15"/>
        <v>9</v>
      </c>
    </row>
    <row r="113" spans="1:12" x14ac:dyDescent="0.3">
      <c r="A113" s="9">
        <f>'Raw Data'!A112</f>
        <v>45352.381944444503</v>
      </c>
      <c r="B113" s="11" t="str">
        <f>'Raw Data'!O112</f>
        <v>Rain</v>
      </c>
      <c r="C113" s="11" t="str">
        <f t="shared" si="8"/>
        <v>Rain</v>
      </c>
      <c r="D113" s="11" t="str">
        <f t="shared" si="9"/>
        <v>Rain</v>
      </c>
      <c r="E113" s="11" t="str">
        <f t="shared" si="10"/>
        <v>Rain</v>
      </c>
      <c r="F113" s="11" t="str">
        <f t="shared" si="11"/>
        <v>RAIN</v>
      </c>
      <c r="G113" s="11" t="str">
        <f t="shared" si="12"/>
        <v>rain</v>
      </c>
      <c r="H113" s="11" t="str">
        <f>'Raw Data'!H112</f>
        <v>Weekday</v>
      </c>
      <c r="I113" s="11" t="str">
        <f t="shared" si="13"/>
        <v>WD</v>
      </c>
      <c r="J113" s="11" t="str">
        <f t="shared" si="14"/>
        <v>Rain</v>
      </c>
      <c r="K113" s="11" t="str">
        <f>TEXT('Raw Data'!F112,"0")</f>
        <v>9</v>
      </c>
      <c r="L113" s="11">
        <f t="shared" si="15"/>
        <v>9</v>
      </c>
    </row>
    <row r="114" spans="1:12" x14ac:dyDescent="0.3">
      <c r="A114" s="9">
        <f>'Raw Data'!A113</f>
        <v>45352.385416666701</v>
      </c>
      <c r="B114" s="11" t="str">
        <f>'Raw Data'!O113</f>
        <v>Fog</v>
      </c>
      <c r="C114" s="11" t="str">
        <f t="shared" si="8"/>
        <v>Fog</v>
      </c>
      <c r="D114" s="11" t="str">
        <f t="shared" si="9"/>
        <v>Fog</v>
      </c>
      <c r="E114" s="11" t="str">
        <f t="shared" si="10"/>
        <v>Fog</v>
      </c>
      <c r="F114" s="11" t="str">
        <f t="shared" si="11"/>
        <v>FOG</v>
      </c>
      <c r="G114" s="11" t="str">
        <f t="shared" si="12"/>
        <v>fog</v>
      </c>
      <c r="H114" s="11" t="str">
        <f>'Raw Data'!H113</f>
        <v>Weekday</v>
      </c>
      <c r="I114" s="11" t="str">
        <f t="shared" si="13"/>
        <v>WD</v>
      </c>
      <c r="J114" s="11" t="str">
        <f t="shared" si="14"/>
        <v>Fog</v>
      </c>
      <c r="K114" s="11" t="str">
        <f>TEXT('Raw Data'!F113,"0")</f>
        <v>9</v>
      </c>
      <c r="L114" s="11">
        <f t="shared" si="15"/>
        <v>9</v>
      </c>
    </row>
    <row r="115" spans="1:12" x14ac:dyDescent="0.3">
      <c r="A115" s="9">
        <f>'Raw Data'!A114</f>
        <v>45352.388888888898</v>
      </c>
      <c r="B115" s="11" t="str">
        <f>'Raw Data'!O114</f>
        <v>Rain</v>
      </c>
      <c r="C115" s="11" t="str">
        <f t="shared" si="8"/>
        <v>Rain</v>
      </c>
      <c r="D115" s="11" t="str">
        <f t="shared" si="9"/>
        <v>Rain</v>
      </c>
      <c r="E115" s="11" t="str">
        <f t="shared" si="10"/>
        <v>Rain</v>
      </c>
      <c r="F115" s="11" t="str">
        <f t="shared" si="11"/>
        <v>RAIN</v>
      </c>
      <c r="G115" s="11" t="str">
        <f t="shared" si="12"/>
        <v>rain</v>
      </c>
      <c r="H115" s="11" t="str">
        <f>'Raw Data'!H114</f>
        <v>Weekday</v>
      </c>
      <c r="I115" s="11" t="str">
        <f t="shared" si="13"/>
        <v>WD</v>
      </c>
      <c r="J115" s="11" t="str">
        <f t="shared" si="14"/>
        <v>Rain</v>
      </c>
      <c r="K115" s="11" t="str">
        <f>TEXT('Raw Data'!F114,"0")</f>
        <v>9</v>
      </c>
      <c r="L115" s="11">
        <f t="shared" si="15"/>
        <v>9</v>
      </c>
    </row>
    <row r="116" spans="1:12" x14ac:dyDescent="0.3">
      <c r="A116" s="9">
        <f>'Raw Data'!A115</f>
        <v>45352.392361111102</v>
      </c>
      <c r="B116" s="11" t="str">
        <f>'Raw Data'!O115</f>
        <v>Rain</v>
      </c>
      <c r="C116" s="11" t="str">
        <f t="shared" si="8"/>
        <v>Rain</v>
      </c>
      <c r="D116" s="11" t="str">
        <f t="shared" si="9"/>
        <v>Rain</v>
      </c>
      <c r="E116" s="11" t="str">
        <f t="shared" si="10"/>
        <v>Rain</v>
      </c>
      <c r="F116" s="11" t="str">
        <f t="shared" si="11"/>
        <v>RAIN</v>
      </c>
      <c r="G116" s="11" t="str">
        <f t="shared" si="12"/>
        <v>rain</v>
      </c>
      <c r="H116" s="11" t="str">
        <f>'Raw Data'!H115</f>
        <v>Weekday</v>
      </c>
      <c r="I116" s="11" t="str">
        <f t="shared" si="13"/>
        <v>WD</v>
      </c>
      <c r="J116" s="11" t="str">
        <f t="shared" si="14"/>
        <v>Rain</v>
      </c>
      <c r="K116" s="11" t="str">
        <f>TEXT('Raw Data'!F115,"0")</f>
        <v>9</v>
      </c>
      <c r="L116" s="11">
        <f t="shared" si="15"/>
        <v>9</v>
      </c>
    </row>
    <row r="117" spans="1:12" x14ac:dyDescent="0.3">
      <c r="A117" s="9">
        <f>'Raw Data'!A116</f>
        <v>45352.395833333299</v>
      </c>
      <c r="B117" s="11" t="str">
        <f>'Raw Data'!O116</f>
        <v>Rain</v>
      </c>
      <c r="C117" s="11" t="str">
        <f t="shared" si="8"/>
        <v>Rain</v>
      </c>
      <c r="D117" s="11" t="str">
        <f t="shared" si="9"/>
        <v>Rain</v>
      </c>
      <c r="E117" s="11" t="str">
        <f t="shared" si="10"/>
        <v>Rain</v>
      </c>
      <c r="F117" s="11" t="str">
        <f t="shared" si="11"/>
        <v>RAIN</v>
      </c>
      <c r="G117" s="11" t="str">
        <f t="shared" si="12"/>
        <v>rain</v>
      </c>
      <c r="H117" s="11" t="str">
        <f>'Raw Data'!H116</f>
        <v>Weekday</v>
      </c>
      <c r="I117" s="11" t="str">
        <f t="shared" si="13"/>
        <v>WD</v>
      </c>
      <c r="J117" s="11" t="str">
        <f t="shared" si="14"/>
        <v>Rain</v>
      </c>
      <c r="K117" s="11" t="str">
        <f>TEXT('Raw Data'!F116,"0")</f>
        <v>9</v>
      </c>
      <c r="L117" s="11">
        <f t="shared" si="15"/>
        <v>9</v>
      </c>
    </row>
    <row r="118" spans="1:12" x14ac:dyDescent="0.3">
      <c r="A118" s="9">
        <f>'Raw Data'!A117</f>
        <v>45352.399305555598</v>
      </c>
      <c r="B118" s="11" t="str">
        <f>'Raw Data'!O117</f>
        <v>Rain</v>
      </c>
      <c r="C118" s="11" t="str">
        <f t="shared" si="8"/>
        <v>Rain</v>
      </c>
      <c r="D118" s="11" t="str">
        <f t="shared" si="9"/>
        <v>Rain</v>
      </c>
      <c r="E118" s="11" t="str">
        <f t="shared" si="10"/>
        <v>Rain</v>
      </c>
      <c r="F118" s="11" t="str">
        <f t="shared" si="11"/>
        <v>RAIN</v>
      </c>
      <c r="G118" s="11" t="str">
        <f t="shared" si="12"/>
        <v>rain</v>
      </c>
      <c r="H118" s="11" t="str">
        <f>'Raw Data'!H117</f>
        <v>Weekday</v>
      </c>
      <c r="I118" s="11" t="str">
        <f t="shared" si="13"/>
        <v>WD</v>
      </c>
      <c r="J118" s="11" t="str">
        <f t="shared" si="14"/>
        <v>Rain</v>
      </c>
      <c r="K118" s="11" t="str">
        <f>TEXT('Raw Data'!F117,"0")</f>
        <v>9</v>
      </c>
      <c r="L118" s="11">
        <f t="shared" si="15"/>
        <v>9</v>
      </c>
    </row>
    <row r="119" spans="1:12" x14ac:dyDescent="0.3">
      <c r="A119" s="9">
        <f>'Raw Data'!A118</f>
        <v>45352.402777777803</v>
      </c>
      <c r="B119" s="11" t="str">
        <f>'Raw Data'!O118</f>
        <v>Rain</v>
      </c>
      <c r="C119" s="11" t="str">
        <f t="shared" si="8"/>
        <v>Rain</v>
      </c>
      <c r="D119" s="11" t="str">
        <f t="shared" si="9"/>
        <v>Rain</v>
      </c>
      <c r="E119" s="11" t="str">
        <f t="shared" si="10"/>
        <v>Rain</v>
      </c>
      <c r="F119" s="11" t="str">
        <f t="shared" si="11"/>
        <v>RAIN</v>
      </c>
      <c r="G119" s="11" t="str">
        <f t="shared" si="12"/>
        <v>rain</v>
      </c>
      <c r="H119" s="11" t="str">
        <f>'Raw Data'!H118</f>
        <v>Weekday</v>
      </c>
      <c r="I119" s="11" t="str">
        <f t="shared" si="13"/>
        <v>WD</v>
      </c>
      <c r="J119" s="11" t="str">
        <f t="shared" si="14"/>
        <v>Rain</v>
      </c>
      <c r="K119" s="11" t="str">
        <f>TEXT('Raw Data'!F118,"0")</f>
        <v>9</v>
      </c>
      <c r="L119" s="11">
        <f t="shared" si="15"/>
        <v>9</v>
      </c>
    </row>
    <row r="120" spans="1:12" x14ac:dyDescent="0.3">
      <c r="A120" s="9">
        <f>'Raw Data'!A119</f>
        <v>45352.40625</v>
      </c>
      <c r="B120" s="11" t="str">
        <f>'Raw Data'!O119</f>
        <v>Snow</v>
      </c>
      <c r="C120" s="11" t="str">
        <f t="shared" si="8"/>
        <v>Snow</v>
      </c>
      <c r="D120" s="11" t="str">
        <f t="shared" si="9"/>
        <v>Snow</v>
      </c>
      <c r="E120" s="11" t="str">
        <f t="shared" si="10"/>
        <v>Snow</v>
      </c>
      <c r="F120" s="11" t="str">
        <f t="shared" si="11"/>
        <v>SNOW</v>
      </c>
      <c r="G120" s="11" t="str">
        <f t="shared" si="12"/>
        <v>snow</v>
      </c>
      <c r="H120" s="11" t="str">
        <f>'Raw Data'!H119</f>
        <v>Weekday</v>
      </c>
      <c r="I120" s="11" t="str">
        <f t="shared" si="13"/>
        <v>WD</v>
      </c>
      <c r="J120" s="11" t="str">
        <f t="shared" si="14"/>
        <v>Snow</v>
      </c>
      <c r="K120" s="11" t="str">
        <f>TEXT('Raw Data'!F119,"0")</f>
        <v>9</v>
      </c>
      <c r="L120" s="11">
        <f t="shared" si="15"/>
        <v>9</v>
      </c>
    </row>
    <row r="121" spans="1:12" x14ac:dyDescent="0.3">
      <c r="A121" s="9">
        <f>'Raw Data'!A120</f>
        <v>45352.409722222197</v>
      </c>
      <c r="B121" s="11" t="str">
        <f>'Raw Data'!O120</f>
        <v>Fog</v>
      </c>
      <c r="C121" s="11" t="str">
        <f t="shared" si="8"/>
        <v>Fog</v>
      </c>
      <c r="D121" s="11" t="str">
        <f t="shared" si="9"/>
        <v>Fog</v>
      </c>
      <c r="E121" s="11" t="str">
        <f t="shared" si="10"/>
        <v>Fog</v>
      </c>
      <c r="F121" s="11" t="str">
        <f t="shared" si="11"/>
        <v>FOG</v>
      </c>
      <c r="G121" s="11" t="str">
        <f t="shared" si="12"/>
        <v>fog</v>
      </c>
      <c r="H121" s="11" t="str">
        <f>'Raw Data'!H120</f>
        <v>Weekday</v>
      </c>
      <c r="I121" s="11" t="str">
        <f t="shared" si="13"/>
        <v>WD</v>
      </c>
      <c r="J121" s="11" t="str">
        <f t="shared" si="14"/>
        <v>Fog</v>
      </c>
      <c r="K121" s="11" t="str">
        <f>TEXT('Raw Data'!F120,"0")</f>
        <v>9</v>
      </c>
      <c r="L121" s="11">
        <f t="shared" si="15"/>
        <v>9</v>
      </c>
    </row>
    <row r="122" spans="1:12" x14ac:dyDescent="0.3">
      <c r="A122" s="9">
        <f>'Raw Data'!A121</f>
        <v>45352.413194444503</v>
      </c>
      <c r="B122" s="11" t="str">
        <f>'Raw Data'!O121</f>
        <v>Rain</v>
      </c>
      <c r="C122" s="11" t="str">
        <f t="shared" si="8"/>
        <v>Rain</v>
      </c>
      <c r="D122" s="11" t="str">
        <f t="shared" si="9"/>
        <v>Rain</v>
      </c>
      <c r="E122" s="11" t="str">
        <f t="shared" si="10"/>
        <v>Rain</v>
      </c>
      <c r="F122" s="11" t="str">
        <f t="shared" si="11"/>
        <v>RAIN</v>
      </c>
      <c r="G122" s="11" t="str">
        <f t="shared" si="12"/>
        <v>rain</v>
      </c>
      <c r="H122" s="11" t="str">
        <f>'Raw Data'!H121</f>
        <v>Weekday</v>
      </c>
      <c r="I122" s="11" t="str">
        <f t="shared" si="13"/>
        <v>WD</v>
      </c>
      <c r="J122" s="11" t="str">
        <f t="shared" si="14"/>
        <v>Rain</v>
      </c>
      <c r="K122" s="11" t="str">
        <f>TEXT('Raw Data'!F121,"0")</f>
        <v>9</v>
      </c>
      <c r="L122" s="11">
        <f t="shared" si="15"/>
        <v>9</v>
      </c>
    </row>
    <row r="123" spans="1:12" x14ac:dyDescent="0.3">
      <c r="A123" s="9">
        <f>'Raw Data'!A122</f>
        <v>45352.416666666701</v>
      </c>
      <c r="B123" s="11" t="str">
        <f>'Raw Data'!O122</f>
        <v>Fog</v>
      </c>
      <c r="C123" s="11" t="str">
        <f t="shared" si="8"/>
        <v>Fog</v>
      </c>
      <c r="D123" s="11" t="str">
        <f t="shared" si="9"/>
        <v>Fog</v>
      </c>
      <c r="E123" s="11" t="str">
        <f t="shared" si="10"/>
        <v>Fog</v>
      </c>
      <c r="F123" s="11" t="str">
        <f t="shared" si="11"/>
        <v>FOG</v>
      </c>
      <c r="G123" s="11" t="str">
        <f t="shared" si="12"/>
        <v>fog</v>
      </c>
      <c r="H123" s="11" t="str">
        <f>'Raw Data'!H122</f>
        <v>Weekday</v>
      </c>
      <c r="I123" s="11" t="str">
        <f t="shared" si="13"/>
        <v>WD</v>
      </c>
      <c r="J123" s="11" t="str">
        <f t="shared" si="14"/>
        <v>Fog</v>
      </c>
      <c r="K123" s="11" t="str">
        <f>TEXT('Raw Data'!F122,"0")</f>
        <v>10</v>
      </c>
      <c r="L123" s="11">
        <f t="shared" si="15"/>
        <v>10</v>
      </c>
    </row>
    <row r="124" spans="1:12" x14ac:dyDescent="0.3">
      <c r="A124" s="9">
        <f>'Raw Data'!A123</f>
        <v>45352.420138888898</v>
      </c>
      <c r="B124" s="11" t="str">
        <f>'Raw Data'!O123</f>
        <v>Snow</v>
      </c>
      <c r="C124" s="11" t="str">
        <f t="shared" si="8"/>
        <v>Snow</v>
      </c>
      <c r="D124" s="11" t="str">
        <f t="shared" si="9"/>
        <v>Snow</v>
      </c>
      <c r="E124" s="11" t="str">
        <f t="shared" si="10"/>
        <v>Snow</v>
      </c>
      <c r="F124" s="11" t="str">
        <f t="shared" si="11"/>
        <v>SNOW</v>
      </c>
      <c r="G124" s="11" t="str">
        <f t="shared" si="12"/>
        <v>snow</v>
      </c>
      <c r="H124" s="11" t="str">
        <f>'Raw Data'!H123</f>
        <v>Weekday</v>
      </c>
      <c r="I124" s="11" t="str">
        <f t="shared" si="13"/>
        <v>WD</v>
      </c>
      <c r="J124" s="11" t="str">
        <f t="shared" si="14"/>
        <v>Snow</v>
      </c>
      <c r="K124" s="11" t="str">
        <f>TEXT('Raw Data'!F123,"0")</f>
        <v>10</v>
      </c>
      <c r="L124" s="11">
        <f t="shared" si="15"/>
        <v>10</v>
      </c>
    </row>
    <row r="125" spans="1:12" x14ac:dyDescent="0.3">
      <c r="A125" s="9">
        <f>'Raw Data'!A124</f>
        <v>45352.423611111102</v>
      </c>
      <c r="B125" s="11" t="str">
        <f>'Raw Data'!O124</f>
        <v>Fog</v>
      </c>
      <c r="C125" s="11" t="str">
        <f t="shared" si="8"/>
        <v>Fog</v>
      </c>
      <c r="D125" s="11" t="str">
        <f t="shared" si="9"/>
        <v>Fog</v>
      </c>
      <c r="E125" s="11" t="str">
        <f t="shared" si="10"/>
        <v>Fog</v>
      </c>
      <c r="F125" s="11" t="str">
        <f t="shared" si="11"/>
        <v>FOG</v>
      </c>
      <c r="G125" s="11" t="str">
        <f t="shared" si="12"/>
        <v>fog</v>
      </c>
      <c r="H125" s="11" t="str">
        <f>'Raw Data'!H124</f>
        <v>Weekday</v>
      </c>
      <c r="I125" s="11" t="str">
        <f t="shared" si="13"/>
        <v>WD</v>
      </c>
      <c r="J125" s="11" t="str">
        <f t="shared" si="14"/>
        <v>Fog</v>
      </c>
      <c r="K125" s="11" t="str">
        <f>TEXT('Raw Data'!F124,"0")</f>
        <v>10</v>
      </c>
      <c r="L125" s="11">
        <f t="shared" si="15"/>
        <v>10</v>
      </c>
    </row>
    <row r="126" spans="1:12" x14ac:dyDescent="0.3">
      <c r="A126" s="9">
        <f>'Raw Data'!A125</f>
        <v>45352.427083333299</v>
      </c>
      <c r="B126" s="11" t="str">
        <f>'Raw Data'!O125</f>
        <v>Clear</v>
      </c>
      <c r="C126" s="11" t="str">
        <f t="shared" si="8"/>
        <v>Clear</v>
      </c>
      <c r="D126" s="11" t="str">
        <f t="shared" si="9"/>
        <v>Clear</v>
      </c>
      <c r="E126" s="11" t="str">
        <f t="shared" si="10"/>
        <v>Clear</v>
      </c>
      <c r="F126" s="11" t="str">
        <f t="shared" si="11"/>
        <v>CLEAR</v>
      </c>
      <c r="G126" s="11" t="str">
        <f t="shared" si="12"/>
        <v>clear</v>
      </c>
      <c r="H126" s="11" t="str">
        <f>'Raw Data'!H125</f>
        <v>Weekday</v>
      </c>
      <c r="I126" s="11" t="str">
        <f t="shared" si="13"/>
        <v>WD</v>
      </c>
      <c r="J126" s="11" t="str">
        <f t="shared" si="14"/>
        <v>Clear</v>
      </c>
      <c r="K126" s="11" t="str">
        <f>TEXT('Raw Data'!F125,"0")</f>
        <v>10</v>
      </c>
      <c r="L126" s="11">
        <f t="shared" si="15"/>
        <v>10</v>
      </c>
    </row>
    <row r="127" spans="1:12" x14ac:dyDescent="0.3">
      <c r="A127" s="9">
        <f>'Raw Data'!A126</f>
        <v>45352.430555555598</v>
      </c>
      <c r="B127" s="11" t="str">
        <f>'Raw Data'!O126</f>
        <v>Snow</v>
      </c>
      <c r="C127" s="11" t="str">
        <f t="shared" si="8"/>
        <v>Snow</v>
      </c>
      <c r="D127" s="11" t="str">
        <f t="shared" si="9"/>
        <v>Snow</v>
      </c>
      <c r="E127" s="11" t="str">
        <f t="shared" si="10"/>
        <v>Snow</v>
      </c>
      <c r="F127" s="11" t="str">
        <f t="shared" si="11"/>
        <v>SNOW</v>
      </c>
      <c r="G127" s="11" t="str">
        <f t="shared" si="12"/>
        <v>snow</v>
      </c>
      <c r="H127" s="11" t="str">
        <f>'Raw Data'!H126</f>
        <v>Weekday</v>
      </c>
      <c r="I127" s="11" t="str">
        <f t="shared" si="13"/>
        <v>WD</v>
      </c>
      <c r="J127" s="11" t="str">
        <f t="shared" si="14"/>
        <v>Snow</v>
      </c>
      <c r="K127" s="11" t="str">
        <f>TEXT('Raw Data'!F126,"0")</f>
        <v>10</v>
      </c>
      <c r="L127" s="11">
        <f t="shared" si="15"/>
        <v>10</v>
      </c>
    </row>
    <row r="128" spans="1:12" x14ac:dyDescent="0.3">
      <c r="A128" s="9">
        <f>'Raw Data'!A127</f>
        <v>45352.434027777803</v>
      </c>
      <c r="B128" s="11" t="str">
        <f>'Raw Data'!O127</f>
        <v>Fog</v>
      </c>
      <c r="C128" s="11" t="str">
        <f t="shared" si="8"/>
        <v>Fog</v>
      </c>
      <c r="D128" s="11" t="str">
        <f t="shared" si="9"/>
        <v>Fog</v>
      </c>
      <c r="E128" s="11" t="str">
        <f t="shared" si="10"/>
        <v>Fog</v>
      </c>
      <c r="F128" s="11" t="str">
        <f t="shared" si="11"/>
        <v>FOG</v>
      </c>
      <c r="G128" s="11" t="str">
        <f t="shared" si="12"/>
        <v>fog</v>
      </c>
      <c r="H128" s="11" t="str">
        <f>'Raw Data'!H127</f>
        <v>Weekday</v>
      </c>
      <c r="I128" s="11" t="str">
        <f t="shared" si="13"/>
        <v>WD</v>
      </c>
      <c r="J128" s="11" t="str">
        <f t="shared" si="14"/>
        <v>Fog</v>
      </c>
      <c r="K128" s="11" t="str">
        <f>TEXT('Raw Data'!F127,"0")</f>
        <v>10</v>
      </c>
      <c r="L128" s="11">
        <f t="shared" si="15"/>
        <v>10</v>
      </c>
    </row>
    <row r="129" spans="1:12" x14ac:dyDescent="0.3">
      <c r="A129" s="9">
        <f>'Raw Data'!A128</f>
        <v>45352.4375</v>
      </c>
      <c r="B129" s="11" t="str">
        <f>'Raw Data'!O128</f>
        <v>Clear</v>
      </c>
      <c r="C129" s="11" t="str">
        <f t="shared" si="8"/>
        <v>Clear</v>
      </c>
      <c r="D129" s="11" t="str">
        <f t="shared" si="9"/>
        <v>Clear</v>
      </c>
      <c r="E129" s="11" t="str">
        <f t="shared" si="10"/>
        <v>Clear</v>
      </c>
      <c r="F129" s="11" t="str">
        <f t="shared" si="11"/>
        <v>CLEAR</v>
      </c>
      <c r="G129" s="11" t="str">
        <f t="shared" si="12"/>
        <v>clear</v>
      </c>
      <c r="H129" s="11" t="str">
        <f>'Raw Data'!H128</f>
        <v>Weekday</v>
      </c>
      <c r="I129" s="11" t="str">
        <f t="shared" si="13"/>
        <v>WD</v>
      </c>
      <c r="J129" s="11" t="str">
        <f t="shared" si="14"/>
        <v>Clear</v>
      </c>
      <c r="K129" s="11" t="str">
        <f>TEXT('Raw Data'!F128,"0")</f>
        <v>10</v>
      </c>
      <c r="L129" s="11">
        <f t="shared" si="15"/>
        <v>10</v>
      </c>
    </row>
    <row r="130" spans="1:12" x14ac:dyDescent="0.3">
      <c r="A130" s="9">
        <f>'Raw Data'!A129</f>
        <v>45352.440972222197</v>
      </c>
      <c r="B130" s="11" t="str">
        <f>'Raw Data'!O129</f>
        <v>Clear</v>
      </c>
      <c r="C130" s="11" t="str">
        <f t="shared" si="8"/>
        <v>Clear</v>
      </c>
      <c r="D130" s="11" t="str">
        <f t="shared" si="9"/>
        <v>Clear</v>
      </c>
      <c r="E130" s="11" t="str">
        <f t="shared" si="10"/>
        <v>Clear</v>
      </c>
      <c r="F130" s="11" t="str">
        <f t="shared" si="11"/>
        <v>CLEAR</v>
      </c>
      <c r="G130" s="11" t="str">
        <f t="shared" si="12"/>
        <v>clear</v>
      </c>
      <c r="H130" s="11" t="str">
        <f>'Raw Data'!H129</f>
        <v>Weekday</v>
      </c>
      <c r="I130" s="11" t="str">
        <f t="shared" si="13"/>
        <v>WD</v>
      </c>
      <c r="J130" s="11" t="str">
        <f t="shared" si="14"/>
        <v>Clear</v>
      </c>
      <c r="K130" s="11" t="str">
        <f>TEXT('Raw Data'!F129,"0")</f>
        <v>10</v>
      </c>
      <c r="L130" s="11">
        <f t="shared" si="15"/>
        <v>10</v>
      </c>
    </row>
    <row r="131" spans="1:12" x14ac:dyDescent="0.3">
      <c r="A131" s="9">
        <f>'Raw Data'!A130</f>
        <v>45352.444444444503</v>
      </c>
      <c r="B131" s="11" t="str">
        <f>'Raw Data'!O130</f>
        <v>Clear</v>
      </c>
      <c r="C131" s="11" t="str">
        <f t="shared" ref="C131:C194" si="16">TRIM(B131)</f>
        <v>Clear</v>
      </c>
      <c r="D131" s="11" t="str">
        <f t="shared" ref="D131:D194" si="17">CLEAN(C131)</f>
        <v>Clear</v>
      </c>
      <c r="E131" s="11" t="str">
        <f t="shared" ref="E131:E194" si="18">PROPER(D131)</f>
        <v>Clear</v>
      </c>
      <c r="F131" s="11" t="str">
        <f t="shared" ref="F131:F194" si="19">UPPER(B131)</f>
        <v>CLEAR</v>
      </c>
      <c r="G131" s="11" t="str">
        <f t="shared" ref="G131:G194" si="20">LOWER(B131)</f>
        <v>clear</v>
      </c>
      <c r="H131" s="11" t="str">
        <f>'Raw Data'!H130</f>
        <v>Weekday</v>
      </c>
      <c r="I131" s="11" t="str">
        <f t="shared" ref="I131:I194" si="21">SUBSTITUTE(SUBSTITUTE(H131,"Weekday","WD"),"Weekend","WE")</f>
        <v>WD</v>
      </c>
      <c r="J131" s="11" t="str">
        <f t="shared" ref="J131:J194" si="22">PROPER(TRIM(CLEAN(B131)))</f>
        <v>Clear</v>
      </c>
      <c r="K131" s="11" t="str">
        <f>TEXT('Raw Data'!F130,"0")</f>
        <v>10</v>
      </c>
      <c r="L131" s="11">
        <f t="shared" ref="L131:L194" si="23">VALUE(K131)</f>
        <v>10</v>
      </c>
    </row>
    <row r="132" spans="1:12" x14ac:dyDescent="0.3">
      <c r="A132" s="9">
        <f>'Raw Data'!A131</f>
        <v>45352.447916666701</v>
      </c>
      <c r="B132" s="11" t="str">
        <f>'Raw Data'!O131</f>
        <v>Rain</v>
      </c>
      <c r="C132" s="11" t="str">
        <f t="shared" si="16"/>
        <v>Rain</v>
      </c>
      <c r="D132" s="11" t="str">
        <f t="shared" si="17"/>
        <v>Rain</v>
      </c>
      <c r="E132" s="11" t="str">
        <f t="shared" si="18"/>
        <v>Rain</v>
      </c>
      <c r="F132" s="11" t="str">
        <f t="shared" si="19"/>
        <v>RAIN</v>
      </c>
      <c r="G132" s="11" t="str">
        <f t="shared" si="20"/>
        <v>rain</v>
      </c>
      <c r="H132" s="11" t="str">
        <f>'Raw Data'!H131</f>
        <v>Weekday</v>
      </c>
      <c r="I132" s="11" t="str">
        <f t="shared" si="21"/>
        <v>WD</v>
      </c>
      <c r="J132" s="11" t="str">
        <f t="shared" si="22"/>
        <v>Rain</v>
      </c>
      <c r="K132" s="11" t="str">
        <f>TEXT('Raw Data'!F131,"0")</f>
        <v>10</v>
      </c>
      <c r="L132" s="11">
        <f t="shared" si="23"/>
        <v>10</v>
      </c>
    </row>
    <row r="133" spans="1:12" x14ac:dyDescent="0.3">
      <c r="A133" s="9">
        <f>'Raw Data'!A132</f>
        <v>45352.451388888898</v>
      </c>
      <c r="B133" s="11" t="str">
        <f>'Raw Data'!O132</f>
        <v>Snow</v>
      </c>
      <c r="C133" s="11" t="str">
        <f t="shared" si="16"/>
        <v>Snow</v>
      </c>
      <c r="D133" s="11" t="str">
        <f t="shared" si="17"/>
        <v>Snow</v>
      </c>
      <c r="E133" s="11" t="str">
        <f t="shared" si="18"/>
        <v>Snow</v>
      </c>
      <c r="F133" s="11" t="str">
        <f t="shared" si="19"/>
        <v>SNOW</v>
      </c>
      <c r="G133" s="11" t="str">
        <f t="shared" si="20"/>
        <v>snow</v>
      </c>
      <c r="H133" s="11" t="str">
        <f>'Raw Data'!H132</f>
        <v>Weekday</v>
      </c>
      <c r="I133" s="11" t="str">
        <f t="shared" si="21"/>
        <v>WD</v>
      </c>
      <c r="J133" s="11" t="str">
        <f t="shared" si="22"/>
        <v>Snow</v>
      </c>
      <c r="K133" s="11" t="str">
        <f>TEXT('Raw Data'!F132,"0")</f>
        <v>10</v>
      </c>
      <c r="L133" s="11">
        <f t="shared" si="23"/>
        <v>10</v>
      </c>
    </row>
    <row r="134" spans="1:12" x14ac:dyDescent="0.3">
      <c r="A134" s="9">
        <f>'Raw Data'!A133</f>
        <v>45352.454861111102</v>
      </c>
      <c r="B134" s="11" t="str">
        <f>'Raw Data'!O133</f>
        <v>Rain</v>
      </c>
      <c r="C134" s="11" t="str">
        <f t="shared" si="16"/>
        <v>Rain</v>
      </c>
      <c r="D134" s="11" t="str">
        <f t="shared" si="17"/>
        <v>Rain</v>
      </c>
      <c r="E134" s="11" t="str">
        <f t="shared" si="18"/>
        <v>Rain</v>
      </c>
      <c r="F134" s="11" t="str">
        <f t="shared" si="19"/>
        <v>RAIN</v>
      </c>
      <c r="G134" s="11" t="str">
        <f t="shared" si="20"/>
        <v>rain</v>
      </c>
      <c r="H134" s="11" t="str">
        <f>'Raw Data'!H133</f>
        <v>Weekday</v>
      </c>
      <c r="I134" s="11" t="str">
        <f t="shared" si="21"/>
        <v>WD</v>
      </c>
      <c r="J134" s="11" t="str">
        <f t="shared" si="22"/>
        <v>Rain</v>
      </c>
      <c r="K134" s="11" t="str">
        <f>TEXT('Raw Data'!F133,"0")</f>
        <v>10</v>
      </c>
      <c r="L134" s="11">
        <f t="shared" si="23"/>
        <v>10</v>
      </c>
    </row>
    <row r="135" spans="1:12" x14ac:dyDescent="0.3">
      <c r="A135" s="9">
        <f>'Raw Data'!A134</f>
        <v>45352.458333333299</v>
      </c>
      <c r="B135" s="11" t="str">
        <f>'Raw Data'!O134</f>
        <v>Rain</v>
      </c>
      <c r="C135" s="11" t="str">
        <f t="shared" si="16"/>
        <v>Rain</v>
      </c>
      <c r="D135" s="11" t="str">
        <f t="shared" si="17"/>
        <v>Rain</v>
      </c>
      <c r="E135" s="11" t="str">
        <f t="shared" si="18"/>
        <v>Rain</v>
      </c>
      <c r="F135" s="11" t="str">
        <f t="shared" si="19"/>
        <v>RAIN</v>
      </c>
      <c r="G135" s="11" t="str">
        <f t="shared" si="20"/>
        <v>rain</v>
      </c>
      <c r="H135" s="11" t="str">
        <f>'Raw Data'!H134</f>
        <v>Weekday</v>
      </c>
      <c r="I135" s="11" t="str">
        <f t="shared" si="21"/>
        <v>WD</v>
      </c>
      <c r="J135" s="11" t="str">
        <f t="shared" si="22"/>
        <v>Rain</v>
      </c>
      <c r="K135" s="11" t="str">
        <f>TEXT('Raw Data'!F134,"0")</f>
        <v>11</v>
      </c>
      <c r="L135" s="11">
        <f t="shared" si="23"/>
        <v>11</v>
      </c>
    </row>
    <row r="136" spans="1:12" x14ac:dyDescent="0.3">
      <c r="A136" s="9">
        <f>'Raw Data'!A135</f>
        <v>45352.461805555598</v>
      </c>
      <c r="B136" s="11" t="str">
        <f>'Raw Data'!O135</f>
        <v>Fog</v>
      </c>
      <c r="C136" s="11" t="str">
        <f t="shared" si="16"/>
        <v>Fog</v>
      </c>
      <c r="D136" s="11" t="str">
        <f t="shared" si="17"/>
        <v>Fog</v>
      </c>
      <c r="E136" s="11" t="str">
        <f t="shared" si="18"/>
        <v>Fog</v>
      </c>
      <c r="F136" s="11" t="str">
        <f t="shared" si="19"/>
        <v>FOG</v>
      </c>
      <c r="G136" s="11" t="str">
        <f t="shared" si="20"/>
        <v>fog</v>
      </c>
      <c r="H136" s="11" t="str">
        <f>'Raw Data'!H135</f>
        <v>Weekday</v>
      </c>
      <c r="I136" s="11" t="str">
        <f t="shared" si="21"/>
        <v>WD</v>
      </c>
      <c r="J136" s="11" t="str">
        <f t="shared" si="22"/>
        <v>Fog</v>
      </c>
      <c r="K136" s="11" t="str">
        <f>TEXT('Raw Data'!F135,"0")</f>
        <v>11</v>
      </c>
      <c r="L136" s="11">
        <f t="shared" si="23"/>
        <v>11</v>
      </c>
    </row>
    <row r="137" spans="1:12" x14ac:dyDescent="0.3">
      <c r="A137" s="9">
        <f>'Raw Data'!A136</f>
        <v>45352.465277777803</v>
      </c>
      <c r="B137" s="11" t="str">
        <f>'Raw Data'!O136</f>
        <v>Snow</v>
      </c>
      <c r="C137" s="11" t="str">
        <f t="shared" si="16"/>
        <v>Snow</v>
      </c>
      <c r="D137" s="11" t="str">
        <f t="shared" si="17"/>
        <v>Snow</v>
      </c>
      <c r="E137" s="11" t="str">
        <f t="shared" si="18"/>
        <v>Snow</v>
      </c>
      <c r="F137" s="11" t="str">
        <f t="shared" si="19"/>
        <v>SNOW</v>
      </c>
      <c r="G137" s="11" t="str">
        <f t="shared" si="20"/>
        <v>snow</v>
      </c>
      <c r="H137" s="11" t="str">
        <f>'Raw Data'!H136</f>
        <v>Weekday</v>
      </c>
      <c r="I137" s="11" t="str">
        <f t="shared" si="21"/>
        <v>WD</v>
      </c>
      <c r="J137" s="11" t="str">
        <f t="shared" si="22"/>
        <v>Snow</v>
      </c>
      <c r="K137" s="11" t="str">
        <f>TEXT('Raw Data'!F136,"0")</f>
        <v>11</v>
      </c>
      <c r="L137" s="11">
        <f t="shared" si="23"/>
        <v>11</v>
      </c>
    </row>
    <row r="138" spans="1:12" x14ac:dyDescent="0.3">
      <c r="A138" s="9">
        <f>'Raw Data'!A137</f>
        <v>45352.46875</v>
      </c>
      <c r="B138" s="11" t="str">
        <f>'Raw Data'!O137</f>
        <v>Rain</v>
      </c>
      <c r="C138" s="11" t="str">
        <f t="shared" si="16"/>
        <v>Rain</v>
      </c>
      <c r="D138" s="11" t="str">
        <f t="shared" si="17"/>
        <v>Rain</v>
      </c>
      <c r="E138" s="11" t="str">
        <f t="shared" si="18"/>
        <v>Rain</v>
      </c>
      <c r="F138" s="11" t="str">
        <f t="shared" si="19"/>
        <v>RAIN</v>
      </c>
      <c r="G138" s="11" t="str">
        <f t="shared" si="20"/>
        <v>rain</v>
      </c>
      <c r="H138" s="11" t="str">
        <f>'Raw Data'!H137</f>
        <v>Weekday</v>
      </c>
      <c r="I138" s="11" t="str">
        <f t="shared" si="21"/>
        <v>WD</v>
      </c>
      <c r="J138" s="11" t="str">
        <f t="shared" si="22"/>
        <v>Rain</v>
      </c>
      <c r="K138" s="11" t="str">
        <f>TEXT('Raw Data'!F137,"0")</f>
        <v>11</v>
      </c>
      <c r="L138" s="11">
        <f t="shared" si="23"/>
        <v>11</v>
      </c>
    </row>
    <row r="139" spans="1:12" x14ac:dyDescent="0.3">
      <c r="A139" s="9">
        <f>'Raw Data'!A138</f>
        <v>45352.472222222197</v>
      </c>
      <c r="B139" s="11" t="str">
        <f>'Raw Data'!O138</f>
        <v>Clear</v>
      </c>
      <c r="C139" s="11" t="str">
        <f t="shared" si="16"/>
        <v>Clear</v>
      </c>
      <c r="D139" s="11" t="str">
        <f t="shared" si="17"/>
        <v>Clear</v>
      </c>
      <c r="E139" s="11" t="str">
        <f t="shared" si="18"/>
        <v>Clear</v>
      </c>
      <c r="F139" s="11" t="str">
        <f t="shared" si="19"/>
        <v>CLEAR</v>
      </c>
      <c r="G139" s="11" t="str">
        <f t="shared" si="20"/>
        <v>clear</v>
      </c>
      <c r="H139" s="11" t="str">
        <f>'Raw Data'!H138</f>
        <v>Weekday</v>
      </c>
      <c r="I139" s="11" t="str">
        <f t="shared" si="21"/>
        <v>WD</v>
      </c>
      <c r="J139" s="11" t="str">
        <f t="shared" si="22"/>
        <v>Clear</v>
      </c>
      <c r="K139" s="11" t="str">
        <f>TEXT('Raw Data'!F138,"0")</f>
        <v>11</v>
      </c>
      <c r="L139" s="11">
        <f t="shared" si="23"/>
        <v>11</v>
      </c>
    </row>
    <row r="140" spans="1:12" x14ac:dyDescent="0.3">
      <c r="A140" s="9">
        <f>'Raw Data'!A139</f>
        <v>45352.475694444503</v>
      </c>
      <c r="B140" s="11" t="str">
        <f>'Raw Data'!O139</f>
        <v>Fog</v>
      </c>
      <c r="C140" s="11" t="str">
        <f t="shared" si="16"/>
        <v>Fog</v>
      </c>
      <c r="D140" s="11" t="str">
        <f t="shared" si="17"/>
        <v>Fog</v>
      </c>
      <c r="E140" s="11" t="str">
        <f t="shared" si="18"/>
        <v>Fog</v>
      </c>
      <c r="F140" s="11" t="str">
        <f t="shared" si="19"/>
        <v>FOG</v>
      </c>
      <c r="G140" s="11" t="str">
        <f t="shared" si="20"/>
        <v>fog</v>
      </c>
      <c r="H140" s="11" t="str">
        <f>'Raw Data'!H139</f>
        <v>Weekday</v>
      </c>
      <c r="I140" s="11" t="str">
        <f t="shared" si="21"/>
        <v>WD</v>
      </c>
      <c r="J140" s="11" t="str">
        <f t="shared" si="22"/>
        <v>Fog</v>
      </c>
      <c r="K140" s="11" t="str">
        <f>TEXT('Raw Data'!F139,"0")</f>
        <v>11</v>
      </c>
      <c r="L140" s="11">
        <f t="shared" si="23"/>
        <v>11</v>
      </c>
    </row>
    <row r="141" spans="1:12" x14ac:dyDescent="0.3">
      <c r="A141" s="9">
        <f>'Raw Data'!A140</f>
        <v>45352.479166666701</v>
      </c>
      <c r="B141" s="11" t="str">
        <f>'Raw Data'!O140</f>
        <v>Clear</v>
      </c>
      <c r="C141" s="11" t="str">
        <f t="shared" si="16"/>
        <v>Clear</v>
      </c>
      <c r="D141" s="11" t="str">
        <f t="shared" si="17"/>
        <v>Clear</v>
      </c>
      <c r="E141" s="11" t="str">
        <f t="shared" si="18"/>
        <v>Clear</v>
      </c>
      <c r="F141" s="11" t="str">
        <f t="shared" si="19"/>
        <v>CLEAR</v>
      </c>
      <c r="G141" s="11" t="str">
        <f t="shared" si="20"/>
        <v>clear</v>
      </c>
      <c r="H141" s="11" t="str">
        <f>'Raw Data'!H140</f>
        <v>Weekday</v>
      </c>
      <c r="I141" s="11" t="str">
        <f t="shared" si="21"/>
        <v>WD</v>
      </c>
      <c r="J141" s="11" t="str">
        <f t="shared" si="22"/>
        <v>Clear</v>
      </c>
      <c r="K141" s="11" t="str">
        <f>TEXT('Raw Data'!F140,"0")</f>
        <v>11</v>
      </c>
      <c r="L141" s="11">
        <f t="shared" si="23"/>
        <v>11</v>
      </c>
    </row>
    <row r="142" spans="1:12" x14ac:dyDescent="0.3">
      <c r="A142" s="9">
        <f>'Raw Data'!A141</f>
        <v>45352.482638888898</v>
      </c>
      <c r="B142" s="11" t="str">
        <f>'Raw Data'!O141</f>
        <v>Clear</v>
      </c>
      <c r="C142" s="11" t="str">
        <f t="shared" si="16"/>
        <v>Clear</v>
      </c>
      <c r="D142" s="11" t="str">
        <f t="shared" si="17"/>
        <v>Clear</v>
      </c>
      <c r="E142" s="11" t="str">
        <f t="shared" si="18"/>
        <v>Clear</v>
      </c>
      <c r="F142" s="11" t="str">
        <f t="shared" si="19"/>
        <v>CLEAR</v>
      </c>
      <c r="G142" s="11" t="str">
        <f t="shared" si="20"/>
        <v>clear</v>
      </c>
      <c r="H142" s="11" t="str">
        <f>'Raw Data'!H141</f>
        <v>Weekday</v>
      </c>
      <c r="I142" s="11" t="str">
        <f t="shared" si="21"/>
        <v>WD</v>
      </c>
      <c r="J142" s="11" t="str">
        <f t="shared" si="22"/>
        <v>Clear</v>
      </c>
      <c r="K142" s="11" t="str">
        <f>TEXT('Raw Data'!F141,"0")</f>
        <v>11</v>
      </c>
      <c r="L142" s="11">
        <f t="shared" si="23"/>
        <v>11</v>
      </c>
    </row>
    <row r="143" spans="1:12" x14ac:dyDescent="0.3">
      <c r="A143" s="9">
        <f>'Raw Data'!A142</f>
        <v>45352.486111111102</v>
      </c>
      <c r="B143" s="11" t="str">
        <f>'Raw Data'!O142</f>
        <v>Clear</v>
      </c>
      <c r="C143" s="11" t="str">
        <f t="shared" si="16"/>
        <v>Clear</v>
      </c>
      <c r="D143" s="11" t="str">
        <f t="shared" si="17"/>
        <v>Clear</v>
      </c>
      <c r="E143" s="11" t="str">
        <f t="shared" si="18"/>
        <v>Clear</v>
      </c>
      <c r="F143" s="11" t="str">
        <f t="shared" si="19"/>
        <v>CLEAR</v>
      </c>
      <c r="G143" s="11" t="str">
        <f t="shared" si="20"/>
        <v>clear</v>
      </c>
      <c r="H143" s="11" t="str">
        <f>'Raw Data'!H142</f>
        <v>Weekday</v>
      </c>
      <c r="I143" s="11" t="str">
        <f t="shared" si="21"/>
        <v>WD</v>
      </c>
      <c r="J143" s="11" t="str">
        <f t="shared" si="22"/>
        <v>Clear</v>
      </c>
      <c r="K143" s="11" t="str">
        <f>TEXT('Raw Data'!F142,"0")</f>
        <v>11</v>
      </c>
      <c r="L143" s="11">
        <f t="shared" si="23"/>
        <v>11</v>
      </c>
    </row>
    <row r="144" spans="1:12" x14ac:dyDescent="0.3">
      <c r="A144" s="9">
        <f>'Raw Data'!A143</f>
        <v>45352.489583333299</v>
      </c>
      <c r="B144" s="11" t="str">
        <f>'Raw Data'!O143</f>
        <v>Rain</v>
      </c>
      <c r="C144" s="11" t="str">
        <f t="shared" si="16"/>
        <v>Rain</v>
      </c>
      <c r="D144" s="11" t="str">
        <f t="shared" si="17"/>
        <v>Rain</v>
      </c>
      <c r="E144" s="11" t="str">
        <f t="shared" si="18"/>
        <v>Rain</v>
      </c>
      <c r="F144" s="11" t="str">
        <f t="shared" si="19"/>
        <v>RAIN</v>
      </c>
      <c r="G144" s="11" t="str">
        <f t="shared" si="20"/>
        <v>rain</v>
      </c>
      <c r="H144" s="11" t="str">
        <f>'Raw Data'!H143</f>
        <v>Weekday</v>
      </c>
      <c r="I144" s="11" t="str">
        <f t="shared" si="21"/>
        <v>WD</v>
      </c>
      <c r="J144" s="11" t="str">
        <f t="shared" si="22"/>
        <v>Rain</v>
      </c>
      <c r="K144" s="11" t="str">
        <f>TEXT('Raw Data'!F143,"0")</f>
        <v>11</v>
      </c>
      <c r="L144" s="11">
        <f t="shared" si="23"/>
        <v>11</v>
      </c>
    </row>
    <row r="145" spans="1:12" x14ac:dyDescent="0.3">
      <c r="A145" s="9">
        <f>'Raw Data'!A144</f>
        <v>45352.493055555598</v>
      </c>
      <c r="B145" s="11" t="str">
        <f>'Raw Data'!O144</f>
        <v>Rain</v>
      </c>
      <c r="C145" s="11" t="str">
        <f t="shared" si="16"/>
        <v>Rain</v>
      </c>
      <c r="D145" s="11" t="str">
        <f t="shared" si="17"/>
        <v>Rain</v>
      </c>
      <c r="E145" s="11" t="str">
        <f t="shared" si="18"/>
        <v>Rain</v>
      </c>
      <c r="F145" s="11" t="str">
        <f t="shared" si="19"/>
        <v>RAIN</v>
      </c>
      <c r="G145" s="11" t="str">
        <f t="shared" si="20"/>
        <v>rain</v>
      </c>
      <c r="H145" s="11" t="str">
        <f>'Raw Data'!H144</f>
        <v>Weekday</v>
      </c>
      <c r="I145" s="11" t="str">
        <f t="shared" si="21"/>
        <v>WD</v>
      </c>
      <c r="J145" s="11" t="str">
        <f t="shared" si="22"/>
        <v>Rain</v>
      </c>
      <c r="K145" s="11" t="str">
        <f>TEXT('Raw Data'!F144,"0")</f>
        <v>11</v>
      </c>
      <c r="L145" s="11">
        <f t="shared" si="23"/>
        <v>11</v>
      </c>
    </row>
    <row r="146" spans="1:12" x14ac:dyDescent="0.3">
      <c r="A146" s="9">
        <f>'Raw Data'!A145</f>
        <v>45352.496527777803</v>
      </c>
      <c r="B146" s="11" t="str">
        <f>'Raw Data'!O145</f>
        <v>Rain</v>
      </c>
      <c r="C146" s="11" t="str">
        <f t="shared" si="16"/>
        <v>Rain</v>
      </c>
      <c r="D146" s="11" t="str">
        <f t="shared" si="17"/>
        <v>Rain</v>
      </c>
      <c r="E146" s="11" t="str">
        <f t="shared" si="18"/>
        <v>Rain</v>
      </c>
      <c r="F146" s="11" t="str">
        <f t="shared" si="19"/>
        <v>RAIN</v>
      </c>
      <c r="G146" s="11" t="str">
        <f t="shared" si="20"/>
        <v>rain</v>
      </c>
      <c r="H146" s="11" t="str">
        <f>'Raw Data'!H145</f>
        <v>Weekday</v>
      </c>
      <c r="I146" s="11" t="str">
        <f t="shared" si="21"/>
        <v>WD</v>
      </c>
      <c r="J146" s="11" t="str">
        <f t="shared" si="22"/>
        <v>Rain</v>
      </c>
      <c r="K146" s="11" t="str">
        <f>TEXT('Raw Data'!F145,"0")</f>
        <v>11</v>
      </c>
      <c r="L146" s="11">
        <f t="shared" si="23"/>
        <v>11</v>
      </c>
    </row>
    <row r="147" spans="1:12" x14ac:dyDescent="0.3">
      <c r="A147" s="9">
        <f>'Raw Data'!A146</f>
        <v>45352.5</v>
      </c>
      <c r="B147" s="11" t="str">
        <f>'Raw Data'!O146</f>
        <v>Snow</v>
      </c>
      <c r="C147" s="11" t="str">
        <f t="shared" si="16"/>
        <v>Snow</v>
      </c>
      <c r="D147" s="11" t="str">
        <f t="shared" si="17"/>
        <v>Snow</v>
      </c>
      <c r="E147" s="11" t="str">
        <f t="shared" si="18"/>
        <v>Snow</v>
      </c>
      <c r="F147" s="11" t="str">
        <f t="shared" si="19"/>
        <v>SNOW</v>
      </c>
      <c r="G147" s="11" t="str">
        <f t="shared" si="20"/>
        <v>snow</v>
      </c>
      <c r="H147" s="11" t="str">
        <f>'Raw Data'!H146</f>
        <v>Weekday</v>
      </c>
      <c r="I147" s="11" t="str">
        <f t="shared" si="21"/>
        <v>WD</v>
      </c>
      <c r="J147" s="11" t="str">
        <f t="shared" si="22"/>
        <v>Snow</v>
      </c>
      <c r="K147" s="11" t="str">
        <f>TEXT('Raw Data'!F146,"0")</f>
        <v>12</v>
      </c>
      <c r="L147" s="11">
        <f t="shared" si="23"/>
        <v>12</v>
      </c>
    </row>
    <row r="148" spans="1:12" x14ac:dyDescent="0.3">
      <c r="A148" s="9">
        <f>'Raw Data'!A147</f>
        <v>45352.503472222197</v>
      </c>
      <c r="B148" s="11" t="str">
        <f>'Raw Data'!O147</f>
        <v>Rain</v>
      </c>
      <c r="C148" s="11" t="str">
        <f t="shared" si="16"/>
        <v>Rain</v>
      </c>
      <c r="D148" s="11" t="str">
        <f t="shared" si="17"/>
        <v>Rain</v>
      </c>
      <c r="E148" s="11" t="str">
        <f t="shared" si="18"/>
        <v>Rain</v>
      </c>
      <c r="F148" s="11" t="str">
        <f t="shared" si="19"/>
        <v>RAIN</v>
      </c>
      <c r="G148" s="11" t="str">
        <f t="shared" si="20"/>
        <v>rain</v>
      </c>
      <c r="H148" s="11" t="str">
        <f>'Raw Data'!H147</f>
        <v>Weekday</v>
      </c>
      <c r="I148" s="11" t="str">
        <f t="shared" si="21"/>
        <v>WD</v>
      </c>
      <c r="J148" s="11" t="str">
        <f t="shared" si="22"/>
        <v>Rain</v>
      </c>
      <c r="K148" s="11" t="str">
        <f>TEXT('Raw Data'!F147,"0")</f>
        <v>12</v>
      </c>
      <c r="L148" s="11">
        <f t="shared" si="23"/>
        <v>12</v>
      </c>
    </row>
    <row r="149" spans="1:12" x14ac:dyDescent="0.3">
      <c r="A149" s="9">
        <f>'Raw Data'!A148</f>
        <v>45352.506944444503</v>
      </c>
      <c r="B149" s="11" t="str">
        <f>'Raw Data'!O148</f>
        <v>Fog</v>
      </c>
      <c r="C149" s="11" t="str">
        <f t="shared" si="16"/>
        <v>Fog</v>
      </c>
      <c r="D149" s="11" t="str">
        <f t="shared" si="17"/>
        <v>Fog</v>
      </c>
      <c r="E149" s="11" t="str">
        <f t="shared" si="18"/>
        <v>Fog</v>
      </c>
      <c r="F149" s="11" t="str">
        <f t="shared" si="19"/>
        <v>FOG</v>
      </c>
      <c r="G149" s="11" t="str">
        <f t="shared" si="20"/>
        <v>fog</v>
      </c>
      <c r="H149" s="11" t="str">
        <f>'Raw Data'!H148</f>
        <v>Weekday</v>
      </c>
      <c r="I149" s="11" t="str">
        <f t="shared" si="21"/>
        <v>WD</v>
      </c>
      <c r="J149" s="11" t="str">
        <f t="shared" si="22"/>
        <v>Fog</v>
      </c>
      <c r="K149" s="11" t="str">
        <f>TEXT('Raw Data'!F148,"0")</f>
        <v>12</v>
      </c>
      <c r="L149" s="11">
        <f t="shared" si="23"/>
        <v>12</v>
      </c>
    </row>
    <row r="150" spans="1:12" x14ac:dyDescent="0.3">
      <c r="A150" s="9">
        <f>'Raw Data'!A149</f>
        <v>45352.510416666701</v>
      </c>
      <c r="B150" s="11" t="str">
        <f>'Raw Data'!O149</f>
        <v>Clear</v>
      </c>
      <c r="C150" s="11" t="str">
        <f t="shared" si="16"/>
        <v>Clear</v>
      </c>
      <c r="D150" s="11" t="str">
        <f t="shared" si="17"/>
        <v>Clear</v>
      </c>
      <c r="E150" s="11" t="str">
        <f t="shared" si="18"/>
        <v>Clear</v>
      </c>
      <c r="F150" s="11" t="str">
        <f t="shared" si="19"/>
        <v>CLEAR</v>
      </c>
      <c r="G150" s="11" t="str">
        <f t="shared" si="20"/>
        <v>clear</v>
      </c>
      <c r="H150" s="11" t="str">
        <f>'Raw Data'!H149</f>
        <v>Weekday</v>
      </c>
      <c r="I150" s="11" t="str">
        <f t="shared" si="21"/>
        <v>WD</v>
      </c>
      <c r="J150" s="11" t="str">
        <f t="shared" si="22"/>
        <v>Clear</v>
      </c>
      <c r="K150" s="11" t="str">
        <f>TEXT('Raw Data'!F149,"0")</f>
        <v>12</v>
      </c>
      <c r="L150" s="11">
        <f t="shared" si="23"/>
        <v>12</v>
      </c>
    </row>
    <row r="151" spans="1:12" x14ac:dyDescent="0.3">
      <c r="A151" s="9">
        <f>'Raw Data'!A150</f>
        <v>45352.513888888898</v>
      </c>
      <c r="B151" s="11" t="str">
        <f>'Raw Data'!O150</f>
        <v>Rain</v>
      </c>
      <c r="C151" s="11" t="str">
        <f t="shared" si="16"/>
        <v>Rain</v>
      </c>
      <c r="D151" s="11" t="str">
        <f t="shared" si="17"/>
        <v>Rain</v>
      </c>
      <c r="E151" s="11" t="str">
        <f t="shared" si="18"/>
        <v>Rain</v>
      </c>
      <c r="F151" s="11" t="str">
        <f t="shared" si="19"/>
        <v>RAIN</v>
      </c>
      <c r="G151" s="11" t="str">
        <f t="shared" si="20"/>
        <v>rain</v>
      </c>
      <c r="H151" s="11" t="str">
        <f>'Raw Data'!H150</f>
        <v>Weekday</v>
      </c>
      <c r="I151" s="11" t="str">
        <f t="shared" si="21"/>
        <v>WD</v>
      </c>
      <c r="J151" s="11" t="str">
        <f t="shared" si="22"/>
        <v>Rain</v>
      </c>
      <c r="K151" s="11" t="str">
        <f>TEXT('Raw Data'!F150,"0")</f>
        <v>12</v>
      </c>
      <c r="L151" s="11">
        <f t="shared" si="23"/>
        <v>12</v>
      </c>
    </row>
    <row r="152" spans="1:12" x14ac:dyDescent="0.3">
      <c r="A152" s="9">
        <f>'Raw Data'!A151</f>
        <v>45352.517361111102</v>
      </c>
      <c r="B152" s="11" t="str">
        <f>'Raw Data'!O151</f>
        <v>Snow</v>
      </c>
      <c r="C152" s="11" t="str">
        <f t="shared" si="16"/>
        <v>Snow</v>
      </c>
      <c r="D152" s="11" t="str">
        <f t="shared" si="17"/>
        <v>Snow</v>
      </c>
      <c r="E152" s="11" t="str">
        <f t="shared" si="18"/>
        <v>Snow</v>
      </c>
      <c r="F152" s="11" t="str">
        <f t="shared" si="19"/>
        <v>SNOW</v>
      </c>
      <c r="G152" s="11" t="str">
        <f t="shared" si="20"/>
        <v>snow</v>
      </c>
      <c r="H152" s="11" t="str">
        <f>'Raw Data'!H151</f>
        <v>Weekday</v>
      </c>
      <c r="I152" s="11" t="str">
        <f t="shared" si="21"/>
        <v>WD</v>
      </c>
      <c r="J152" s="11" t="str">
        <f t="shared" si="22"/>
        <v>Snow</v>
      </c>
      <c r="K152" s="11" t="str">
        <f>TEXT('Raw Data'!F151,"0")</f>
        <v>12</v>
      </c>
      <c r="L152" s="11">
        <f t="shared" si="23"/>
        <v>12</v>
      </c>
    </row>
    <row r="153" spans="1:12" x14ac:dyDescent="0.3">
      <c r="A153" s="9">
        <f>'Raw Data'!A152</f>
        <v>45352.520833333299</v>
      </c>
      <c r="B153" s="11" t="str">
        <f>'Raw Data'!O152</f>
        <v>Fog</v>
      </c>
      <c r="C153" s="11" t="str">
        <f t="shared" si="16"/>
        <v>Fog</v>
      </c>
      <c r="D153" s="11" t="str">
        <f t="shared" si="17"/>
        <v>Fog</v>
      </c>
      <c r="E153" s="11" t="str">
        <f t="shared" si="18"/>
        <v>Fog</v>
      </c>
      <c r="F153" s="11" t="str">
        <f t="shared" si="19"/>
        <v>FOG</v>
      </c>
      <c r="G153" s="11" t="str">
        <f t="shared" si="20"/>
        <v>fog</v>
      </c>
      <c r="H153" s="11" t="str">
        <f>'Raw Data'!H152</f>
        <v>Weekday</v>
      </c>
      <c r="I153" s="11" t="str">
        <f t="shared" si="21"/>
        <v>WD</v>
      </c>
      <c r="J153" s="11" t="str">
        <f t="shared" si="22"/>
        <v>Fog</v>
      </c>
      <c r="K153" s="11" t="str">
        <f>TEXT('Raw Data'!F152,"0")</f>
        <v>12</v>
      </c>
      <c r="L153" s="11">
        <f t="shared" si="23"/>
        <v>12</v>
      </c>
    </row>
    <row r="154" spans="1:12" x14ac:dyDescent="0.3">
      <c r="A154" s="9">
        <f>'Raw Data'!A153</f>
        <v>45352.524305555598</v>
      </c>
      <c r="B154" s="11" t="str">
        <f>'Raw Data'!O153</f>
        <v>Clear</v>
      </c>
      <c r="C154" s="11" t="str">
        <f t="shared" si="16"/>
        <v>Clear</v>
      </c>
      <c r="D154" s="11" t="str">
        <f t="shared" si="17"/>
        <v>Clear</v>
      </c>
      <c r="E154" s="11" t="str">
        <f t="shared" si="18"/>
        <v>Clear</v>
      </c>
      <c r="F154" s="11" t="str">
        <f t="shared" si="19"/>
        <v>CLEAR</v>
      </c>
      <c r="G154" s="11" t="str">
        <f t="shared" si="20"/>
        <v>clear</v>
      </c>
      <c r="H154" s="11" t="str">
        <f>'Raw Data'!H153</f>
        <v>Weekday</v>
      </c>
      <c r="I154" s="11" t="str">
        <f t="shared" si="21"/>
        <v>WD</v>
      </c>
      <c r="J154" s="11" t="str">
        <f t="shared" si="22"/>
        <v>Clear</v>
      </c>
      <c r="K154" s="11" t="str">
        <f>TEXT('Raw Data'!F153,"0")</f>
        <v>12</v>
      </c>
      <c r="L154" s="11">
        <f t="shared" si="23"/>
        <v>12</v>
      </c>
    </row>
    <row r="155" spans="1:12" x14ac:dyDescent="0.3">
      <c r="A155" s="9">
        <f>'Raw Data'!A154</f>
        <v>45352.527777777803</v>
      </c>
      <c r="B155" s="11" t="str">
        <f>'Raw Data'!O154</f>
        <v>Snow</v>
      </c>
      <c r="C155" s="11" t="str">
        <f t="shared" si="16"/>
        <v>Snow</v>
      </c>
      <c r="D155" s="11" t="str">
        <f t="shared" si="17"/>
        <v>Snow</v>
      </c>
      <c r="E155" s="11" t="str">
        <f t="shared" si="18"/>
        <v>Snow</v>
      </c>
      <c r="F155" s="11" t="str">
        <f t="shared" si="19"/>
        <v>SNOW</v>
      </c>
      <c r="G155" s="11" t="str">
        <f t="shared" si="20"/>
        <v>snow</v>
      </c>
      <c r="H155" s="11" t="str">
        <f>'Raw Data'!H154</f>
        <v>Weekday</v>
      </c>
      <c r="I155" s="11" t="str">
        <f t="shared" si="21"/>
        <v>WD</v>
      </c>
      <c r="J155" s="11" t="str">
        <f t="shared" si="22"/>
        <v>Snow</v>
      </c>
      <c r="K155" s="11" t="str">
        <f>TEXT('Raw Data'!F154,"0")</f>
        <v>12</v>
      </c>
      <c r="L155" s="11">
        <f t="shared" si="23"/>
        <v>12</v>
      </c>
    </row>
    <row r="156" spans="1:12" x14ac:dyDescent="0.3">
      <c r="A156" s="9">
        <f>'Raw Data'!A155</f>
        <v>45352.53125</v>
      </c>
      <c r="B156" s="11" t="str">
        <f>'Raw Data'!O155</f>
        <v>Snow</v>
      </c>
      <c r="C156" s="11" t="str">
        <f t="shared" si="16"/>
        <v>Snow</v>
      </c>
      <c r="D156" s="11" t="str">
        <f t="shared" si="17"/>
        <v>Snow</v>
      </c>
      <c r="E156" s="11" t="str">
        <f t="shared" si="18"/>
        <v>Snow</v>
      </c>
      <c r="F156" s="11" t="str">
        <f t="shared" si="19"/>
        <v>SNOW</v>
      </c>
      <c r="G156" s="11" t="str">
        <f t="shared" si="20"/>
        <v>snow</v>
      </c>
      <c r="H156" s="11" t="str">
        <f>'Raw Data'!H155</f>
        <v>Weekday</v>
      </c>
      <c r="I156" s="11" t="str">
        <f t="shared" si="21"/>
        <v>WD</v>
      </c>
      <c r="J156" s="11" t="str">
        <f t="shared" si="22"/>
        <v>Snow</v>
      </c>
      <c r="K156" s="11" t="str">
        <f>TEXT('Raw Data'!F155,"0")</f>
        <v>12</v>
      </c>
      <c r="L156" s="11">
        <f t="shared" si="23"/>
        <v>12</v>
      </c>
    </row>
    <row r="157" spans="1:12" x14ac:dyDescent="0.3">
      <c r="A157" s="9">
        <f>'Raw Data'!A156</f>
        <v>45352.534722222197</v>
      </c>
      <c r="B157" s="11" t="str">
        <f>'Raw Data'!O156</f>
        <v>Fog</v>
      </c>
      <c r="C157" s="11" t="str">
        <f t="shared" si="16"/>
        <v>Fog</v>
      </c>
      <c r="D157" s="11" t="str">
        <f t="shared" si="17"/>
        <v>Fog</v>
      </c>
      <c r="E157" s="11" t="str">
        <f t="shared" si="18"/>
        <v>Fog</v>
      </c>
      <c r="F157" s="11" t="str">
        <f t="shared" si="19"/>
        <v>FOG</v>
      </c>
      <c r="G157" s="11" t="str">
        <f t="shared" si="20"/>
        <v>fog</v>
      </c>
      <c r="H157" s="11" t="str">
        <f>'Raw Data'!H156</f>
        <v>Weekday</v>
      </c>
      <c r="I157" s="11" t="str">
        <f t="shared" si="21"/>
        <v>WD</v>
      </c>
      <c r="J157" s="11" t="str">
        <f t="shared" si="22"/>
        <v>Fog</v>
      </c>
      <c r="K157" s="11" t="str">
        <f>TEXT('Raw Data'!F156,"0")</f>
        <v>12</v>
      </c>
      <c r="L157" s="11">
        <f t="shared" si="23"/>
        <v>12</v>
      </c>
    </row>
    <row r="158" spans="1:12" x14ac:dyDescent="0.3">
      <c r="A158" s="9">
        <f>'Raw Data'!A157</f>
        <v>45352.538194444503</v>
      </c>
      <c r="B158" s="11" t="str">
        <f>'Raw Data'!O157</f>
        <v>Rain</v>
      </c>
      <c r="C158" s="11" t="str">
        <f t="shared" si="16"/>
        <v>Rain</v>
      </c>
      <c r="D158" s="11" t="str">
        <f t="shared" si="17"/>
        <v>Rain</v>
      </c>
      <c r="E158" s="11" t="str">
        <f t="shared" si="18"/>
        <v>Rain</v>
      </c>
      <c r="F158" s="11" t="str">
        <f t="shared" si="19"/>
        <v>RAIN</v>
      </c>
      <c r="G158" s="11" t="str">
        <f t="shared" si="20"/>
        <v>rain</v>
      </c>
      <c r="H158" s="11" t="str">
        <f>'Raw Data'!H157</f>
        <v>Weekday</v>
      </c>
      <c r="I158" s="11" t="str">
        <f t="shared" si="21"/>
        <v>WD</v>
      </c>
      <c r="J158" s="11" t="str">
        <f t="shared" si="22"/>
        <v>Rain</v>
      </c>
      <c r="K158" s="11" t="str">
        <f>TEXT('Raw Data'!F157,"0")</f>
        <v>12</v>
      </c>
      <c r="L158" s="11">
        <f t="shared" si="23"/>
        <v>12</v>
      </c>
    </row>
    <row r="159" spans="1:12" x14ac:dyDescent="0.3">
      <c r="A159" s="9">
        <f>'Raw Data'!A158</f>
        <v>45352.541666666701</v>
      </c>
      <c r="B159" s="11" t="str">
        <f>'Raw Data'!O158</f>
        <v>Rain</v>
      </c>
      <c r="C159" s="11" t="str">
        <f t="shared" si="16"/>
        <v>Rain</v>
      </c>
      <c r="D159" s="11" t="str">
        <f t="shared" si="17"/>
        <v>Rain</v>
      </c>
      <c r="E159" s="11" t="str">
        <f t="shared" si="18"/>
        <v>Rain</v>
      </c>
      <c r="F159" s="11" t="str">
        <f t="shared" si="19"/>
        <v>RAIN</v>
      </c>
      <c r="G159" s="11" t="str">
        <f t="shared" si="20"/>
        <v>rain</v>
      </c>
      <c r="H159" s="11" t="str">
        <f>'Raw Data'!H158</f>
        <v>Weekday</v>
      </c>
      <c r="I159" s="11" t="str">
        <f t="shared" si="21"/>
        <v>WD</v>
      </c>
      <c r="J159" s="11" t="str">
        <f t="shared" si="22"/>
        <v>Rain</v>
      </c>
      <c r="K159" s="11" t="str">
        <f>TEXT('Raw Data'!F158,"0")</f>
        <v>13</v>
      </c>
      <c r="L159" s="11">
        <f t="shared" si="23"/>
        <v>13</v>
      </c>
    </row>
    <row r="160" spans="1:12" x14ac:dyDescent="0.3">
      <c r="A160" s="9">
        <f>'Raw Data'!A159</f>
        <v>45352.545138888898</v>
      </c>
      <c r="B160" s="11" t="str">
        <f>'Raw Data'!O159</f>
        <v>Snow</v>
      </c>
      <c r="C160" s="11" t="str">
        <f t="shared" si="16"/>
        <v>Snow</v>
      </c>
      <c r="D160" s="11" t="str">
        <f t="shared" si="17"/>
        <v>Snow</v>
      </c>
      <c r="E160" s="11" t="str">
        <f t="shared" si="18"/>
        <v>Snow</v>
      </c>
      <c r="F160" s="11" t="str">
        <f t="shared" si="19"/>
        <v>SNOW</v>
      </c>
      <c r="G160" s="11" t="str">
        <f t="shared" si="20"/>
        <v>snow</v>
      </c>
      <c r="H160" s="11" t="str">
        <f>'Raw Data'!H159</f>
        <v>Weekday</v>
      </c>
      <c r="I160" s="11" t="str">
        <f t="shared" si="21"/>
        <v>WD</v>
      </c>
      <c r="J160" s="11" t="str">
        <f t="shared" si="22"/>
        <v>Snow</v>
      </c>
      <c r="K160" s="11" t="str">
        <f>TEXT('Raw Data'!F159,"0")</f>
        <v>13</v>
      </c>
      <c r="L160" s="11">
        <f t="shared" si="23"/>
        <v>13</v>
      </c>
    </row>
    <row r="161" spans="1:12" x14ac:dyDescent="0.3">
      <c r="A161" s="9">
        <f>'Raw Data'!A160</f>
        <v>45352.548611111102</v>
      </c>
      <c r="B161" s="11" t="str">
        <f>'Raw Data'!O160</f>
        <v>Clear</v>
      </c>
      <c r="C161" s="11" t="str">
        <f t="shared" si="16"/>
        <v>Clear</v>
      </c>
      <c r="D161" s="11" t="str">
        <f t="shared" si="17"/>
        <v>Clear</v>
      </c>
      <c r="E161" s="11" t="str">
        <f t="shared" si="18"/>
        <v>Clear</v>
      </c>
      <c r="F161" s="11" t="str">
        <f t="shared" si="19"/>
        <v>CLEAR</v>
      </c>
      <c r="G161" s="11" t="str">
        <f t="shared" si="20"/>
        <v>clear</v>
      </c>
      <c r="H161" s="11" t="str">
        <f>'Raw Data'!H160</f>
        <v>Weekday</v>
      </c>
      <c r="I161" s="11" t="str">
        <f t="shared" si="21"/>
        <v>WD</v>
      </c>
      <c r="J161" s="11" t="str">
        <f t="shared" si="22"/>
        <v>Clear</v>
      </c>
      <c r="K161" s="11" t="str">
        <f>TEXT('Raw Data'!F160,"0")</f>
        <v>13</v>
      </c>
      <c r="L161" s="11">
        <f t="shared" si="23"/>
        <v>13</v>
      </c>
    </row>
    <row r="162" spans="1:12" x14ac:dyDescent="0.3">
      <c r="A162" s="9">
        <f>'Raw Data'!A161</f>
        <v>45352.552083333299</v>
      </c>
      <c r="B162" s="11" t="str">
        <f>'Raw Data'!O161</f>
        <v>Clear</v>
      </c>
      <c r="C162" s="11" t="str">
        <f t="shared" si="16"/>
        <v>Clear</v>
      </c>
      <c r="D162" s="11" t="str">
        <f t="shared" si="17"/>
        <v>Clear</v>
      </c>
      <c r="E162" s="11" t="str">
        <f t="shared" si="18"/>
        <v>Clear</v>
      </c>
      <c r="F162" s="11" t="str">
        <f t="shared" si="19"/>
        <v>CLEAR</v>
      </c>
      <c r="G162" s="11" t="str">
        <f t="shared" si="20"/>
        <v>clear</v>
      </c>
      <c r="H162" s="11" t="str">
        <f>'Raw Data'!H161</f>
        <v>Weekday</v>
      </c>
      <c r="I162" s="11" t="str">
        <f t="shared" si="21"/>
        <v>WD</v>
      </c>
      <c r="J162" s="11" t="str">
        <f t="shared" si="22"/>
        <v>Clear</v>
      </c>
      <c r="K162" s="11" t="str">
        <f>TEXT('Raw Data'!F161,"0")</f>
        <v>13</v>
      </c>
      <c r="L162" s="11">
        <f t="shared" si="23"/>
        <v>13</v>
      </c>
    </row>
    <row r="163" spans="1:12" x14ac:dyDescent="0.3">
      <c r="A163" s="9">
        <f>'Raw Data'!A162</f>
        <v>45352.555555555598</v>
      </c>
      <c r="B163" s="11" t="str">
        <f>'Raw Data'!O162</f>
        <v>Clear</v>
      </c>
      <c r="C163" s="11" t="str">
        <f t="shared" si="16"/>
        <v>Clear</v>
      </c>
      <c r="D163" s="11" t="str">
        <f t="shared" si="17"/>
        <v>Clear</v>
      </c>
      <c r="E163" s="11" t="str">
        <f t="shared" si="18"/>
        <v>Clear</v>
      </c>
      <c r="F163" s="11" t="str">
        <f t="shared" si="19"/>
        <v>CLEAR</v>
      </c>
      <c r="G163" s="11" t="str">
        <f t="shared" si="20"/>
        <v>clear</v>
      </c>
      <c r="H163" s="11" t="str">
        <f>'Raw Data'!H162</f>
        <v>Weekday</v>
      </c>
      <c r="I163" s="11" t="str">
        <f t="shared" si="21"/>
        <v>WD</v>
      </c>
      <c r="J163" s="11" t="str">
        <f t="shared" si="22"/>
        <v>Clear</v>
      </c>
      <c r="K163" s="11" t="str">
        <f>TEXT('Raw Data'!F162,"0")</f>
        <v>13</v>
      </c>
      <c r="L163" s="11">
        <f t="shared" si="23"/>
        <v>13</v>
      </c>
    </row>
    <row r="164" spans="1:12" x14ac:dyDescent="0.3">
      <c r="A164" s="9">
        <f>'Raw Data'!A163</f>
        <v>45352.559027777803</v>
      </c>
      <c r="B164" s="11" t="str">
        <f>'Raw Data'!O163</f>
        <v>Snow</v>
      </c>
      <c r="C164" s="11" t="str">
        <f t="shared" si="16"/>
        <v>Snow</v>
      </c>
      <c r="D164" s="11" t="str">
        <f t="shared" si="17"/>
        <v>Snow</v>
      </c>
      <c r="E164" s="11" t="str">
        <f t="shared" si="18"/>
        <v>Snow</v>
      </c>
      <c r="F164" s="11" t="str">
        <f t="shared" si="19"/>
        <v>SNOW</v>
      </c>
      <c r="G164" s="11" t="str">
        <f t="shared" si="20"/>
        <v>snow</v>
      </c>
      <c r="H164" s="11" t="str">
        <f>'Raw Data'!H163</f>
        <v>Weekday</v>
      </c>
      <c r="I164" s="11" t="str">
        <f t="shared" si="21"/>
        <v>WD</v>
      </c>
      <c r="J164" s="11" t="str">
        <f t="shared" si="22"/>
        <v>Snow</v>
      </c>
      <c r="K164" s="11" t="str">
        <f>TEXT('Raw Data'!F163,"0")</f>
        <v>13</v>
      </c>
      <c r="L164" s="11">
        <f t="shared" si="23"/>
        <v>13</v>
      </c>
    </row>
    <row r="165" spans="1:12" x14ac:dyDescent="0.3">
      <c r="A165" s="9">
        <f>'Raw Data'!A164</f>
        <v>45352.5625</v>
      </c>
      <c r="B165" s="11" t="str">
        <f>'Raw Data'!O164</f>
        <v>Snow</v>
      </c>
      <c r="C165" s="11" t="str">
        <f t="shared" si="16"/>
        <v>Snow</v>
      </c>
      <c r="D165" s="11" t="str">
        <f t="shared" si="17"/>
        <v>Snow</v>
      </c>
      <c r="E165" s="11" t="str">
        <f t="shared" si="18"/>
        <v>Snow</v>
      </c>
      <c r="F165" s="11" t="str">
        <f t="shared" si="19"/>
        <v>SNOW</v>
      </c>
      <c r="G165" s="11" t="str">
        <f t="shared" si="20"/>
        <v>snow</v>
      </c>
      <c r="H165" s="11" t="str">
        <f>'Raw Data'!H164</f>
        <v>Weekday</v>
      </c>
      <c r="I165" s="11" t="str">
        <f t="shared" si="21"/>
        <v>WD</v>
      </c>
      <c r="J165" s="11" t="str">
        <f t="shared" si="22"/>
        <v>Snow</v>
      </c>
      <c r="K165" s="11" t="str">
        <f>TEXT('Raw Data'!F164,"0")</f>
        <v>13</v>
      </c>
      <c r="L165" s="11">
        <f t="shared" si="23"/>
        <v>13</v>
      </c>
    </row>
    <row r="166" spans="1:12" x14ac:dyDescent="0.3">
      <c r="A166" s="9">
        <f>'Raw Data'!A165</f>
        <v>45352.565972222197</v>
      </c>
      <c r="B166" s="11" t="str">
        <f>'Raw Data'!O165</f>
        <v>Rain</v>
      </c>
      <c r="C166" s="11" t="str">
        <f t="shared" si="16"/>
        <v>Rain</v>
      </c>
      <c r="D166" s="11" t="str">
        <f t="shared" si="17"/>
        <v>Rain</v>
      </c>
      <c r="E166" s="11" t="str">
        <f t="shared" si="18"/>
        <v>Rain</v>
      </c>
      <c r="F166" s="11" t="str">
        <f t="shared" si="19"/>
        <v>RAIN</v>
      </c>
      <c r="G166" s="11" t="str">
        <f t="shared" si="20"/>
        <v>rain</v>
      </c>
      <c r="H166" s="11" t="str">
        <f>'Raw Data'!H165</f>
        <v>Weekday</v>
      </c>
      <c r="I166" s="11" t="str">
        <f t="shared" si="21"/>
        <v>WD</v>
      </c>
      <c r="J166" s="11" t="str">
        <f t="shared" si="22"/>
        <v>Rain</v>
      </c>
      <c r="K166" s="11" t="str">
        <f>TEXT('Raw Data'!F165,"0")</f>
        <v>13</v>
      </c>
      <c r="L166" s="11">
        <f t="shared" si="23"/>
        <v>13</v>
      </c>
    </row>
    <row r="167" spans="1:12" x14ac:dyDescent="0.3">
      <c r="A167" s="9">
        <f>'Raw Data'!A166</f>
        <v>45352.569444444503</v>
      </c>
      <c r="B167" s="11" t="str">
        <f>'Raw Data'!O166</f>
        <v>Fog</v>
      </c>
      <c r="C167" s="11" t="str">
        <f t="shared" si="16"/>
        <v>Fog</v>
      </c>
      <c r="D167" s="11" t="str">
        <f t="shared" si="17"/>
        <v>Fog</v>
      </c>
      <c r="E167" s="11" t="str">
        <f t="shared" si="18"/>
        <v>Fog</v>
      </c>
      <c r="F167" s="11" t="str">
        <f t="shared" si="19"/>
        <v>FOG</v>
      </c>
      <c r="G167" s="11" t="str">
        <f t="shared" si="20"/>
        <v>fog</v>
      </c>
      <c r="H167" s="11" t="str">
        <f>'Raw Data'!H166</f>
        <v>Weekday</v>
      </c>
      <c r="I167" s="11" t="str">
        <f t="shared" si="21"/>
        <v>WD</v>
      </c>
      <c r="J167" s="11" t="str">
        <f t="shared" si="22"/>
        <v>Fog</v>
      </c>
      <c r="K167" s="11" t="str">
        <f>TEXT('Raw Data'!F166,"0")</f>
        <v>13</v>
      </c>
      <c r="L167" s="11">
        <f t="shared" si="23"/>
        <v>13</v>
      </c>
    </row>
    <row r="168" spans="1:12" x14ac:dyDescent="0.3">
      <c r="A168" s="9">
        <f>'Raw Data'!A167</f>
        <v>45352.572916666701</v>
      </c>
      <c r="B168" s="11" t="str">
        <f>'Raw Data'!O167</f>
        <v>Fog</v>
      </c>
      <c r="C168" s="11" t="str">
        <f t="shared" si="16"/>
        <v>Fog</v>
      </c>
      <c r="D168" s="11" t="str">
        <f t="shared" si="17"/>
        <v>Fog</v>
      </c>
      <c r="E168" s="11" t="str">
        <f t="shared" si="18"/>
        <v>Fog</v>
      </c>
      <c r="F168" s="11" t="str">
        <f t="shared" si="19"/>
        <v>FOG</v>
      </c>
      <c r="G168" s="11" t="str">
        <f t="shared" si="20"/>
        <v>fog</v>
      </c>
      <c r="H168" s="11" t="str">
        <f>'Raw Data'!H167</f>
        <v>Weekday</v>
      </c>
      <c r="I168" s="11" t="str">
        <f t="shared" si="21"/>
        <v>WD</v>
      </c>
      <c r="J168" s="11" t="str">
        <f t="shared" si="22"/>
        <v>Fog</v>
      </c>
      <c r="K168" s="11" t="str">
        <f>TEXT('Raw Data'!F167,"0")</f>
        <v>13</v>
      </c>
      <c r="L168" s="11">
        <f t="shared" si="23"/>
        <v>13</v>
      </c>
    </row>
    <row r="169" spans="1:12" x14ac:dyDescent="0.3">
      <c r="A169" s="9">
        <f>'Raw Data'!A168</f>
        <v>45352.576388888898</v>
      </c>
      <c r="B169" s="11" t="str">
        <f>'Raw Data'!O168</f>
        <v>Fog</v>
      </c>
      <c r="C169" s="11" t="str">
        <f t="shared" si="16"/>
        <v>Fog</v>
      </c>
      <c r="D169" s="11" t="str">
        <f t="shared" si="17"/>
        <v>Fog</v>
      </c>
      <c r="E169" s="11" t="str">
        <f t="shared" si="18"/>
        <v>Fog</v>
      </c>
      <c r="F169" s="11" t="str">
        <f t="shared" si="19"/>
        <v>FOG</v>
      </c>
      <c r="G169" s="11" t="str">
        <f t="shared" si="20"/>
        <v>fog</v>
      </c>
      <c r="H169" s="11" t="str">
        <f>'Raw Data'!H168</f>
        <v>Weekday</v>
      </c>
      <c r="I169" s="11" t="str">
        <f t="shared" si="21"/>
        <v>WD</v>
      </c>
      <c r="J169" s="11" t="str">
        <f t="shared" si="22"/>
        <v>Fog</v>
      </c>
      <c r="K169" s="11" t="str">
        <f>TEXT('Raw Data'!F168,"0")</f>
        <v>13</v>
      </c>
      <c r="L169" s="11">
        <f t="shared" si="23"/>
        <v>13</v>
      </c>
    </row>
    <row r="170" spans="1:12" x14ac:dyDescent="0.3">
      <c r="A170" s="9">
        <f>'Raw Data'!A169</f>
        <v>45352.579861111102</v>
      </c>
      <c r="B170" s="11" t="str">
        <f>'Raw Data'!O169</f>
        <v>Snow</v>
      </c>
      <c r="C170" s="11" t="str">
        <f t="shared" si="16"/>
        <v>Snow</v>
      </c>
      <c r="D170" s="11" t="str">
        <f t="shared" si="17"/>
        <v>Snow</v>
      </c>
      <c r="E170" s="11" t="str">
        <f t="shared" si="18"/>
        <v>Snow</v>
      </c>
      <c r="F170" s="11" t="str">
        <f t="shared" si="19"/>
        <v>SNOW</v>
      </c>
      <c r="G170" s="11" t="str">
        <f t="shared" si="20"/>
        <v>snow</v>
      </c>
      <c r="H170" s="11" t="str">
        <f>'Raw Data'!H169</f>
        <v>Weekday</v>
      </c>
      <c r="I170" s="11" t="str">
        <f t="shared" si="21"/>
        <v>WD</v>
      </c>
      <c r="J170" s="11" t="str">
        <f t="shared" si="22"/>
        <v>Snow</v>
      </c>
      <c r="K170" s="11" t="str">
        <f>TEXT('Raw Data'!F169,"0")</f>
        <v>13</v>
      </c>
      <c r="L170" s="11">
        <f t="shared" si="23"/>
        <v>13</v>
      </c>
    </row>
    <row r="171" spans="1:12" x14ac:dyDescent="0.3">
      <c r="A171" s="9">
        <f>'Raw Data'!A170</f>
        <v>45352.583333333299</v>
      </c>
      <c r="B171" s="11" t="str">
        <f>'Raw Data'!O170</f>
        <v>Fog</v>
      </c>
      <c r="C171" s="11" t="str">
        <f t="shared" si="16"/>
        <v>Fog</v>
      </c>
      <c r="D171" s="11" t="str">
        <f t="shared" si="17"/>
        <v>Fog</v>
      </c>
      <c r="E171" s="11" t="str">
        <f t="shared" si="18"/>
        <v>Fog</v>
      </c>
      <c r="F171" s="11" t="str">
        <f t="shared" si="19"/>
        <v>FOG</v>
      </c>
      <c r="G171" s="11" t="str">
        <f t="shared" si="20"/>
        <v>fog</v>
      </c>
      <c r="H171" s="11" t="str">
        <f>'Raw Data'!H170</f>
        <v>Weekday</v>
      </c>
      <c r="I171" s="11" t="str">
        <f t="shared" si="21"/>
        <v>WD</v>
      </c>
      <c r="J171" s="11" t="str">
        <f t="shared" si="22"/>
        <v>Fog</v>
      </c>
      <c r="K171" s="11" t="str">
        <f>TEXT('Raw Data'!F170,"0")</f>
        <v>14</v>
      </c>
      <c r="L171" s="11">
        <f t="shared" si="23"/>
        <v>14</v>
      </c>
    </row>
    <row r="172" spans="1:12" x14ac:dyDescent="0.3">
      <c r="A172" s="9">
        <f>'Raw Data'!A171</f>
        <v>45352.586805555598</v>
      </c>
      <c r="B172" s="11" t="str">
        <f>'Raw Data'!O171</f>
        <v>Fog</v>
      </c>
      <c r="C172" s="11" t="str">
        <f t="shared" si="16"/>
        <v>Fog</v>
      </c>
      <c r="D172" s="11" t="str">
        <f t="shared" si="17"/>
        <v>Fog</v>
      </c>
      <c r="E172" s="11" t="str">
        <f t="shared" si="18"/>
        <v>Fog</v>
      </c>
      <c r="F172" s="11" t="str">
        <f t="shared" si="19"/>
        <v>FOG</v>
      </c>
      <c r="G172" s="11" t="str">
        <f t="shared" si="20"/>
        <v>fog</v>
      </c>
      <c r="H172" s="11" t="str">
        <f>'Raw Data'!H171</f>
        <v>Weekday</v>
      </c>
      <c r="I172" s="11" t="str">
        <f t="shared" si="21"/>
        <v>WD</v>
      </c>
      <c r="J172" s="11" t="str">
        <f t="shared" si="22"/>
        <v>Fog</v>
      </c>
      <c r="K172" s="11" t="str">
        <f>TEXT('Raw Data'!F171,"0")</f>
        <v>14</v>
      </c>
      <c r="L172" s="11">
        <f t="shared" si="23"/>
        <v>14</v>
      </c>
    </row>
    <row r="173" spans="1:12" x14ac:dyDescent="0.3">
      <c r="A173" s="9">
        <f>'Raw Data'!A172</f>
        <v>45352.590277777803</v>
      </c>
      <c r="B173" s="11" t="str">
        <f>'Raw Data'!O172</f>
        <v>Rain</v>
      </c>
      <c r="C173" s="11" t="str">
        <f t="shared" si="16"/>
        <v>Rain</v>
      </c>
      <c r="D173" s="11" t="str">
        <f t="shared" si="17"/>
        <v>Rain</v>
      </c>
      <c r="E173" s="11" t="str">
        <f t="shared" si="18"/>
        <v>Rain</v>
      </c>
      <c r="F173" s="11" t="str">
        <f t="shared" si="19"/>
        <v>RAIN</v>
      </c>
      <c r="G173" s="11" t="str">
        <f t="shared" si="20"/>
        <v>rain</v>
      </c>
      <c r="H173" s="11" t="str">
        <f>'Raw Data'!H172</f>
        <v>Weekday</v>
      </c>
      <c r="I173" s="11" t="str">
        <f t="shared" si="21"/>
        <v>WD</v>
      </c>
      <c r="J173" s="11" t="str">
        <f t="shared" si="22"/>
        <v>Rain</v>
      </c>
      <c r="K173" s="11" t="str">
        <f>TEXT('Raw Data'!F172,"0")</f>
        <v>14</v>
      </c>
      <c r="L173" s="11">
        <f t="shared" si="23"/>
        <v>14</v>
      </c>
    </row>
    <row r="174" spans="1:12" x14ac:dyDescent="0.3">
      <c r="A174" s="9">
        <f>'Raw Data'!A173</f>
        <v>45352.59375</v>
      </c>
      <c r="B174" s="11" t="str">
        <f>'Raw Data'!O173</f>
        <v>Fog</v>
      </c>
      <c r="C174" s="11" t="str">
        <f t="shared" si="16"/>
        <v>Fog</v>
      </c>
      <c r="D174" s="11" t="str">
        <f t="shared" si="17"/>
        <v>Fog</v>
      </c>
      <c r="E174" s="11" t="str">
        <f t="shared" si="18"/>
        <v>Fog</v>
      </c>
      <c r="F174" s="11" t="str">
        <f t="shared" si="19"/>
        <v>FOG</v>
      </c>
      <c r="G174" s="11" t="str">
        <f t="shared" si="20"/>
        <v>fog</v>
      </c>
      <c r="H174" s="11" t="str">
        <f>'Raw Data'!H173</f>
        <v>Weekday</v>
      </c>
      <c r="I174" s="11" t="str">
        <f t="shared" si="21"/>
        <v>WD</v>
      </c>
      <c r="J174" s="11" t="str">
        <f t="shared" si="22"/>
        <v>Fog</v>
      </c>
      <c r="K174" s="11" t="str">
        <f>TEXT('Raw Data'!F173,"0")</f>
        <v>14</v>
      </c>
      <c r="L174" s="11">
        <f t="shared" si="23"/>
        <v>14</v>
      </c>
    </row>
    <row r="175" spans="1:12" x14ac:dyDescent="0.3">
      <c r="A175" s="9">
        <f>'Raw Data'!A174</f>
        <v>45352.597222222197</v>
      </c>
      <c r="B175" s="11" t="str">
        <f>'Raw Data'!O174</f>
        <v>Fog</v>
      </c>
      <c r="C175" s="11" t="str">
        <f t="shared" si="16"/>
        <v>Fog</v>
      </c>
      <c r="D175" s="11" t="str">
        <f t="shared" si="17"/>
        <v>Fog</v>
      </c>
      <c r="E175" s="11" t="str">
        <f t="shared" si="18"/>
        <v>Fog</v>
      </c>
      <c r="F175" s="11" t="str">
        <f t="shared" si="19"/>
        <v>FOG</v>
      </c>
      <c r="G175" s="11" t="str">
        <f t="shared" si="20"/>
        <v>fog</v>
      </c>
      <c r="H175" s="11" t="str">
        <f>'Raw Data'!H174</f>
        <v>Weekday</v>
      </c>
      <c r="I175" s="11" t="str">
        <f t="shared" si="21"/>
        <v>WD</v>
      </c>
      <c r="J175" s="11" t="str">
        <f t="shared" si="22"/>
        <v>Fog</v>
      </c>
      <c r="K175" s="11" t="str">
        <f>TEXT('Raw Data'!F174,"0")</f>
        <v>14</v>
      </c>
      <c r="L175" s="11">
        <f t="shared" si="23"/>
        <v>14</v>
      </c>
    </row>
    <row r="176" spans="1:12" x14ac:dyDescent="0.3">
      <c r="A176" s="9">
        <f>'Raw Data'!A175</f>
        <v>45352.600694444503</v>
      </c>
      <c r="B176" s="11" t="str">
        <f>'Raw Data'!O175</f>
        <v>Clear</v>
      </c>
      <c r="C176" s="11" t="str">
        <f t="shared" si="16"/>
        <v>Clear</v>
      </c>
      <c r="D176" s="11" t="str">
        <f t="shared" si="17"/>
        <v>Clear</v>
      </c>
      <c r="E176" s="11" t="str">
        <f t="shared" si="18"/>
        <v>Clear</v>
      </c>
      <c r="F176" s="11" t="str">
        <f t="shared" si="19"/>
        <v>CLEAR</v>
      </c>
      <c r="G176" s="11" t="str">
        <f t="shared" si="20"/>
        <v>clear</v>
      </c>
      <c r="H176" s="11" t="str">
        <f>'Raw Data'!H175</f>
        <v>Weekday</v>
      </c>
      <c r="I176" s="11" t="str">
        <f t="shared" si="21"/>
        <v>WD</v>
      </c>
      <c r="J176" s="11" t="str">
        <f t="shared" si="22"/>
        <v>Clear</v>
      </c>
      <c r="K176" s="11" t="str">
        <f>TEXT('Raw Data'!F175,"0")</f>
        <v>14</v>
      </c>
      <c r="L176" s="11">
        <f t="shared" si="23"/>
        <v>14</v>
      </c>
    </row>
    <row r="177" spans="1:12" x14ac:dyDescent="0.3">
      <c r="A177" s="9">
        <f>'Raw Data'!A176</f>
        <v>45352.604166666701</v>
      </c>
      <c r="B177" s="11" t="str">
        <f>'Raw Data'!O176</f>
        <v>Fog</v>
      </c>
      <c r="C177" s="11" t="str">
        <f t="shared" si="16"/>
        <v>Fog</v>
      </c>
      <c r="D177" s="11" t="str">
        <f t="shared" si="17"/>
        <v>Fog</v>
      </c>
      <c r="E177" s="11" t="str">
        <f t="shared" si="18"/>
        <v>Fog</v>
      </c>
      <c r="F177" s="11" t="str">
        <f t="shared" si="19"/>
        <v>FOG</v>
      </c>
      <c r="G177" s="11" t="str">
        <f t="shared" si="20"/>
        <v>fog</v>
      </c>
      <c r="H177" s="11" t="str">
        <f>'Raw Data'!H176</f>
        <v>Weekday</v>
      </c>
      <c r="I177" s="11" t="str">
        <f t="shared" si="21"/>
        <v>WD</v>
      </c>
      <c r="J177" s="11" t="str">
        <f t="shared" si="22"/>
        <v>Fog</v>
      </c>
      <c r="K177" s="11" t="str">
        <f>TEXT('Raw Data'!F176,"0")</f>
        <v>14</v>
      </c>
      <c r="L177" s="11">
        <f t="shared" si="23"/>
        <v>14</v>
      </c>
    </row>
    <row r="178" spans="1:12" x14ac:dyDescent="0.3">
      <c r="A178" s="9">
        <f>'Raw Data'!A177</f>
        <v>45352.607638888898</v>
      </c>
      <c r="B178" s="11" t="str">
        <f>'Raw Data'!O177</f>
        <v>Clear</v>
      </c>
      <c r="C178" s="11" t="str">
        <f t="shared" si="16"/>
        <v>Clear</v>
      </c>
      <c r="D178" s="11" t="str">
        <f t="shared" si="17"/>
        <v>Clear</v>
      </c>
      <c r="E178" s="11" t="str">
        <f t="shared" si="18"/>
        <v>Clear</v>
      </c>
      <c r="F178" s="11" t="str">
        <f t="shared" si="19"/>
        <v>CLEAR</v>
      </c>
      <c r="G178" s="11" t="str">
        <f t="shared" si="20"/>
        <v>clear</v>
      </c>
      <c r="H178" s="11" t="str">
        <f>'Raw Data'!H177</f>
        <v>Weekday</v>
      </c>
      <c r="I178" s="11" t="str">
        <f t="shared" si="21"/>
        <v>WD</v>
      </c>
      <c r="J178" s="11" t="str">
        <f t="shared" si="22"/>
        <v>Clear</v>
      </c>
      <c r="K178" s="11" t="str">
        <f>TEXT('Raw Data'!F177,"0")</f>
        <v>14</v>
      </c>
      <c r="L178" s="11">
        <f t="shared" si="23"/>
        <v>14</v>
      </c>
    </row>
    <row r="179" spans="1:12" x14ac:dyDescent="0.3">
      <c r="A179" s="9">
        <f>'Raw Data'!A178</f>
        <v>45352.611111111102</v>
      </c>
      <c r="B179" s="11" t="str">
        <f>'Raw Data'!O178</f>
        <v>Snow</v>
      </c>
      <c r="C179" s="11" t="str">
        <f t="shared" si="16"/>
        <v>Snow</v>
      </c>
      <c r="D179" s="11" t="str">
        <f t="shared" si="17"/>
        <v>Snow</v>
      </c>
      <c r="E179" s="11" t="str">
        <f t="shared" si="18"/>
        <v>Snow</v>
      </c>
      <c r="F179" s="11" t="str">
        <f t="shared" si="19"/>
        <v>SNOW</v>
      </c>
      <c r="G179" s="11" t="str">
        <f t="shared" si="20"/>
        <v>snow</v>
      </c>
      <c r="H179" s="11" t="str">
        <f>'Raw Data'!H178</f>
        <v>Weekday</v>
      </c>
      <c r="I179" s="11" t="str">
        <f t="shared" si="21"/>
        <v>WD</v>
      </c>
      <c r="J179" s="11" t="str">
        <f t="shared" si="22"/>
        <v>Snow</v>
      </c>
      <c r="K179" s="11" t="str">
        <f>TEXT('Raw Data'!F178,"0")</f>
        <v>14</v>
      </c>
      <c r="L179" s="11">
        <f t="shared" si="23"/>
        <v>14</v>
      </c>
    </row>
    <row r="180" spans="1:12" x14ac:dyDescent="0.3">
      <c r="A180" s="9">
        <f>'Raw Data'!A179</f>
        <v>45352.614583333299</v>
      </c>
      <c r="B180" s="11" t="str">
        <f>'Raw Data'!O179</f>
        <v>Snow</v>
      </c>
      <c r="C180" s="11" t="str">
        <f t="shared" si="16"/>
        <v>Snow</v>
      </c>
      <c r="D180" s="11" t="str">
        <f t="shared" si="17"/>
        <v>Snow</v>
      </c>
      <c r="E180" s="11" t="str">
        <f t="shared" si="18"/>
        <v>Snow</v>
      </c>
      <c r="F180" s="11" t="str">
        <f t="shared" si="19"/>
        <v>SNOW</v>
      </c>
      <c r="G180" s="11" t="str">
        <f t="shared" si="20"/>
        <v>snow</v>
      </c>
      <c r="H180" s="11" t="str">
        <f>'Raw Data'!H179</f>
        <v>Weekday</v>
      </c>
      <c r="I180" s="11" t="str">
        <f t="shared" si="21"/>
        <v>WD</v>
      </c>
      <c r="J180" s="11" t="str">
        <f t="shared" si="22"/>
        <v>Snow</v>
      </c>
      <c r="K180" s="11" t="str">
        <f>TEXT('Raw Data'!F179,"0")</f>
        <v>14</v>
      </c>
      <c r="L180" s="11">
        <f t="shared" si="23"/>
        <v>14</v>
      </c>
    </row>
    <row r="181" spans="1:12" x14ac:dyDescent="0.3">
      <c r="A181" s="9">
        <f>'Raw Data'!A180</f>
        <v>45352.618055555598</v>
      </c>
      <c r="B181" s="11" t="str">
        <f>'Raw Data'!O180</f>
        <v>Clear</v>
      </c>
      <c r="C181" s="11" t="str">
        <f t="shared" si="16"/>
        <v>Clear</v>
      </c>
      <c r="D181" s="11" t="str">
        <f t="shared" si="17"/>
        <v>Clear</v>
      </c>
      <c r="E181" s="11" t="str">
        <f t="shared" si="18"/>
        <v>Clear</v>
      </c>
      <c r="F181" s="11" t="str">
        <f t="shared" si="19"/>
        <v>CLEAR</v>
      </c>
      <c r="G181" s="11" t="str">
        <f t="shared" si="20"/>
        <v>clear</v>
      </c>
      <c r="H181" s="11" t="str">
        <f>'Raw Data'!H180</f>
        <v>Weekday</v>
      </c>
      <c r="I181" s="11" t="str">
        <f t="shared" si="21"/>
        <v>WD</v>
      </c>
      <c r="J181" s="11" t="str">
        <f t="shared" si="22"/>
        <v>Clear</v>
      </c>
      <c r="K181" s="11" t="str">
        <f>TEXT('Raw Data'!F180,"0")</f>
        <v>14</v>
      </c>
      <c r="L181" s="11">
        <f t="shared" si="23"/>
        <v>14</v>
      </c>
    </row>
    <row r="182" spans="1:12" x14ac:dyDescent="0.3">
      <c r="A182" s="9">
        <f>'Raw Data'!A181</f>
        <v>45352.621527777803</v>
      </c>
      <c r="B182" s="11" t="str">
        <f>'Raw Data'!O181</f>
        <v>Clear</v>
      </c>
      <c r="C182" s="11" t="str">
        <f t="shared" si="16"/>
        <v>Clear</v>
      </c>
      <c r="D182" s="11" t="str">
        <f t="shared" si="17"/>
        <v>Clear</v>
      </c>
      <c r="E182" s="11" t="str">
        <f t="shared" si="18"/>
        <v>Clear</v>
      </c>
      <c r="F182" s="11" t="str">
        <f t="shared" si="19"/>
        <v>CLEAR</v>
      </c>
      <c r="G182" s="11" t="str">
        <f t="shared" si="20"/>
        <v>clear</v>
      </c>
      <c r="H182" s="11" t="str">
        <f>'Raw Data'!H181</f>
        <v>Weekday</v>
      </c>
      <c r="I182" s="11" t="str">
        <f t="shared" si="21"/>
        <v>WD</v>
      </c>
      <c r="J182" s="11" t="str">
        <f t="shared" si="22"/>
        <v>Clear</v>
      </c>
      <c r="K182" s="11" t="str">
        <f>TEXT('Raw Data'!F181,"0")</f>
        <v>14</v>
      </c>
      <c r="L182" s="11">
        <f t="shared" si="23"/>
        <v>14</v>
      </c>
    </row>
    <row r="183" spans="1:12" x14ac:dyDescent="0.3">
      <c r="A183" s="9">
        <f>'Raw Data'!A182</f>
        <v>45352.625</v>
      </c>
      <c r="B183" s="11" t="str">
        <f>'Raw Data'!O182</f>
        <v>Rain</v>
      </c>
      <c r="C183" s="11" t="str">
        <f t="shared" si="16"/>
        <v>Rain</v>
      </c>
      <c r="D183" s="11" t="str">
        <f t="shared" si="17"/>
        <v>Rain</v>
      </c>
      <c r="E183" s="11" t="str">
        <f t="shared" si="18"/>
        <v>Rain</v>
      </c>
      <c r="F183" s="11" t="str">
        <f t="shared" si="19"/>
        <v>RAIN</v>
      </c>
      <c r="G183" s="11" t="str">
        <f t="shared" si="20"/>
        <v>rain</v>
      </c>
      <c r="H183" s="11" t="str">
        <f>'Raw Data'!H182</f>
        <v>Weekday</v>
      </c>
      <c r="I183" s="11" t="str">
        <f t="shared" si="21"/>
        <v>WD</v>
      </c>
      <c r="J183" s="11" t="str">
        <f t="shared" si="22"/>
        <v>Rain</v>
      </c>
      <c r="K183" s="11" t="str">
        <f>TEXT('Raw Data'!F182,"0")</f>
        <v>15</v>
      </c>
      <c r="L183" s="11">
        <f t="shared" si="23"/>
        <v>15</v>
      </c>
    </row>
    <row r="184" spans="1:12" x14ac:dyDescent="0.3">
      <c r="A184" s="9">
        <f>'Raw Data'!A183</f>
        <v>45352.628472222197</v>
      </c>
      <c r="B184" s="11" t="str">
        <f>'Raw Data'!O183</f>
        <v>Rain</v>
      </c>
      <c r="C184" s="11" t="str">
        <f t="shared" si="16"/>
        <v>Rain</v>
      </c>
      <c r="D184" s="11" t="str">
        <f t="shared" si="17"/>
        <v>Rain</v>
      </c>
      <c r="E184" s="11" t="str">
        <f t="shared" si="18"/>
        <v>Rain</v>
      </c>
      <c r="F184" s="11" t="str">
        <f t="shared" si="19"/>
        <v>RAIN</v>
      </c>
      <c r="G184" s="11" t="str">
        <f t="shared" si="20"/>
        <v>rain</v>
      </c>
      <c r="H184" s="11" t="str">
        <f>'Raw Data'!H183</f>
        <v>Weekday</v>
      </c>
      <c r="I184" s="11" t="str">
        <f t="shared" si="21"/>
        <v>WD</v>
      </c>
      <c r="J184" s="11" t="str">
        <f t="shared" si="22"/>
        <v>Rain</v>
      </c>
      <c r="K184" s="11" t="str">
        <f>TEXT('Raw Data'!F183,"0")</f>
        <v>15</v>
      </c>
      <c r="L184" s="11">
        <f t="shared" si="23"/>
        <v>15</v>
      </c>
    </row>
    <row r="185" spans="1:12" x14ac:dyDescent="0.3">
      <c r="A185" s="9">
        <f>'Raw Data'!A184</f>
        <v>45352.631944444503</v>
      </c>
      <c r="B185" s="11" t="str">
        <f>'Raw Data'!O184</f>
        <v>Fog</v>
      </c>
      <c r="C185" s="11" t="str">
        <f t="shared" si="16"/>
        <v>Fog</v>
      </c>
      <c r="D185" s="11" t="str">
        <f t="shared" si="17"/>
        <v>Fog</v>
      </c>
      <c r="E185" s="11" t="str">
        <f t="shared" si="18"/>
        <v>Fog</v>
      </c>
      <c r="F185" s="11" t="str">
        <f t="shared" si="19"/>
        <v>FOG</v>
      </c>
      <c r="G185" s="11" t="str">
        <f t="shared" si="20"/>
        <v>fog</v>
      </c>
      <c r="H185" s="11" t="str">
        <f>'Raw Data'!H184</f>
        <v>Weekday</v>
      </c>
      <c r="I185" s="11" t="str">
        <f t="shared" si="21"/>
        <v>WD</v>
      </c>
      <c r="J185" s="11" t="str">
        <f t="shared" si="22"/>
        <v>Fog</v>
      </c>
      <c r="K185" s="11" t="str">
        <f>TEXT('Raw Data'!F184,"0")</f>
        <v>15</v>
      </c>
      <c r="L185" s="11">
        <f t="shared" si="23"/>
        <v>15</v>
      </c>
    </row>
    <row r="186" spans="1:12" x14ac:dyDescent="0.3">
      <c r="A186" s="9">
        <f>'Raw Data'!A185</f>
        <v>45352.635416666701</v>
      </c>
      <c r="B186" s="11" t="str">
        <f>'Raw Data'!O185</f>
        <v>Fog</v>
      </c>
      <c r="C186" s="11" t="str">
        <f t="shared" si="16"/>
        <v>Fog</v>
      </c>
      <c r="D186" s="11" t="str">
        <f t="shared" si="17"/>
        <v>Fog</v>
      </c>
      <c r="E186" s="11" t="str">
        <f t="shared" si="18"/>
        <v>Fog</v>
      </c>
      <c r="F186" s="11" t="str">
        <f t="shared" si="19"/>
        <v>FOG</v>
      </c>
      <c r="G186" s="11" t="str">
        <f t="shared" si="20"/>
        <v>fog</v>
      </c>
      <c r="H186" s="11" t="str">
        <f>'Raw Data'!H185</f>
        <v>Weekday</v>
      </c>
      <c r="I186" s="11" t="str">
        <f t="shared" si="21"/>
        <v>WD</v>
      </c>
      <c r="J186" s="11" t="str">
        <f t="shared" si="22"/>
        <v>Fog</v>
      </c>
      <c r="K186" s="11" t="str">
        <f>TEXT('Raw Data'!F185,"0")</f>
        <v>15</v>
      </c>
      <c r="L186" s="11">
        <f t="shared" si="23"/>
        <v>15</v>
      </c>
    </row>
    <row r="187" spans="1:12" x14ac:dyDescent="0.3">
      <c r="A187" s="9">
        <f>'Raw Data'!A186</f>
        <v>45352.638888888898</v>
      </c>
      <c r="B187" s="11" t="str">
        <f>'Raw Data'!O186</f>
        <v>Clear</v>
      </c>
      <c r="C187" s="11" t="str">
        <f t="shared" si="16"/>
        <v>Clear</v>
      </c>
      <c r="D187" s="11" t="str">
        <f t="shared" si="17"/>
        <v>Clear</v>
      </c>
      <c r="E187" s="11" t="str">
        <f t="shared" si="18"/>
        <v>Clear</v>
      </c>
      <c r="F187" s="11" t="str">
        <f t="shared" si="19"/>
        <v>CLEAR</v>
      </c>
      <c r="G187" s="11" t="str">
        <f t="shared" si="20"/>
        <v>clear</v>
      </c>
      <c r="H187" s="11" t="str">
        <f>'Raw Data'!H186</f>
        <v>Weekday</v>
      </c>
      <c r="I187" s="11" t="str">
        <f t="shared" si="21"/>
        <v>WD</v>
      </c>
      <c r="J187" s="11" t="str">
        <f t="shared" si="22"/>
        <v>Clear</v>
      </c>
      <c r="K187" s="11" t="str">
        <f>TEXT('Raw Data'!F186,"0")</f>
        <v>15</v>
      </c>
      <c r="L187" s="11">
        <f t="shared" si="23"/>
        <v>15</v>
      </c>
    </row>
    <row r="188" spans="1:12" x14ac:dyDescent="0.3">
      <c r="A188" s="9">
        <f>'Raw Data'!A187</f>
        <v>45352.642361111102</v>
      </c>
      <c r="B188" s="11" t="str">
        <f>'Raw Data'!O187</f>
        <v>Rain</v>
      </c>
      <c r="C188" s="11" t="str">
        <f t="shared" si="16"/>
        <v>Rain</v>
      </c>
      <c r="D188" s="11" t="str">
        <f t="shared" si="17"/>
        <v>Rain</v>
      </c>
      <c r="E188" s="11" t="str">
        <f t="shared" si="18"/>
        <v>Rain</v>
      </c>
      <c r="F188" s="11" t="str">
        <f t="shared" si="19"/>
        <v>RAIN</v>
      </c>
      <c r="G188" s="11" t="str">
        <f t="shared" si="20"/>
        <v>rain</v>
      </c>
      <c r="H188" s="11" t="str">
        <f>'Raw Data'!H187</f>
        <v>Weekday</v>
      </c>
      <c r="I188" s="11" t="str">
        <f t="shared" si="21"/>
        <v>WD</v>
      </c>
      <c r="J188" s="11" t="str">
        <f t="shared" si="22"/>
        <v>Rain</v>
      </c>
      <c r="K188" s="11" t="str">
        <f>TEXT('Raw Data'!F187,"0")</f>
        <v>15</v>
      </c>
      <c r="L188" s="11">
        <f t="shared" si="23"/>
        <v>15</v>
      </c>
    </row>
    <row r="189" spans="1:12" x14ac:dyDescent="0.3">
      <c r="A189" s="9">
        <f>'Raw Data'!A188</f>
        <v>45352.645833333299</v>
      </c>
      <c r="B189" s="11" t="str">
        <f>'Raw Data'!O188</f>
        <v>Clear</v>
      </c>
      <c r="C189" s="11" t="str">
        <f t="shared" si="16"/>
        <v>Clear</v>
      </c>
      <c r="D189" s="11" t="str">
        <f t="shared" si="17"/>
        <v>Clear</v>
      </c>
      <c r="E189" s="11" t="str">
        <f t="shared" si="18"/>
        <v>Clear</v>
      </c>
      <c r="F189" s="11" t="str">
        <f t="shared" si="19"/>
        <v>CLEAR</v>
      </c>
      <c r="G189" s="11" t="str">
        <f t="shared" si="20"/>
        <v>clear</v>
      </c>
      <c r="H189" s="11" t="str">
        <f>'Raw Data'!H188</f>
        <v>Weekday</v>
      </c>
      <c r="I189" s="11" t="str">
        <f t="shared" si="21"/>
        <v>WD</v>
      </c>
      <c r="J189" s="11" t="str">
        <f t="shared" si="22"/>
        <v>Clear</v>
      </c>
      <c r="K189" s="11" t="str">
        <f>TEXT('Raw Data'!F188,"0")</f>
        <v>15</v>
      </c>
      <c r="L189" s="11">
        <f t="shared" si="23"/>
        <v>15</v>
      </c>
    </row>
    <row r="190" spans="1:12" x14ac:dyDescent="0.3">
      <c r="A190" s="9">
        <f>'Raw Data'!A189</f>
        <v>45352.649305555598</v>
      </c>
      <c r="B190" s="11" t="str">
        <f>'Raw Data'!O189</f>
        <v>Snow</v>
      </c>
      <c r="C190" s="11" t="str">
        <f t="shared" si="16"/>
        <v>Snow</v>
      </c>
      <c r="D190" s="11" t="str">
        <f t="shared" si="17"/>
        <v>Snow</v>
      </c>
      <c r="E190" s="11" t="str">
        <f t="shared" si="18"/>
        <v>Snow</v>
      </c>
      <c r="F190" s="11" t="str">
        <f t="shared" si="19"/>
        <v>SNOW</v>
      </c>
      <c r="G190" s="11" t="str">
        <f t="shared" si="20"/>
        <v>snow</v>
      </c>
      <c r="H190" s="11" t="str">
        <f>'Raw Data'!H189</f>
        <v>Weekday</v>
      </c>
      <c r="I190" s="11" t="str">
        <f t="shared" si="21"/>
        <v>WD</v>
      </c>
      <c r="J190" s="11" t="str">
        <f t="shared" si="22"/>
        <v>Snow</v>
      </c>
      <c r="K190" s="11" t="str">
        <f>TEXT('Raw Data'!F189,"0")</f>
        <v>15</v>
      </c>
      <c r="L190" s="11">
        <f t="shared" si="23"/>
        <v>15</v>
      </c>
    </row>
    <row r="191" spans="1:12" x14ac:dyDescent="0.3">
      <c r="A191" s="9">
        <f>'Raw Data'!A190</f>
        <v>45352.652777777803</v>
      </c>
      <c r="B191" s="11" t="str">
        <f>'Raw Data'!O190</f>
        <v>Fog</v>
      </c>
      <c r="C191" s="11" t="str">
        <f t="shared" si="16"/>
        <v>Fog</v>
      </c>
      <c r="D191" s="11" t="str">
        <f t="shared" si="17"/>
        <v>Fog</v>
      </c>
      <c r="E191" s="11" t="str">
        <f t="shared" si="18"/>
        <v>Fog</v>
      </c>
      <c r="F191" s="11" t="str">
        <f t="shared" si="19"/>
        <v>FOG</v>
      </c>
      <c r="G191" s="11" t="str">
        <f t="shared" si="20"/>
        <v>fog</v>
      </c>
      <c r="H191" s="11" t="str">
        <f>'Raw Data'!H190</f>
        <v>Weekday</v>
      </c>
      <c r="I191" s="11" t="str">
        <f t="shared" si="21"/>
        <v>WD</v>
      </c>
      <c r="J191" s="11" t="str">
        <f t="shared" si="22"/>
        <v>Fog</v>
      </c>
      <c r="K191" s="11" t="str">
        <f>TEXT('Raw Data'!F190,"0")</f>
        <v>15</v>
      </c>
      <c r="L191" s="11">
        <f t="shared" si="23"/>
        <v>15</v>
      </c>
    </row>
    <row r="192" spans="1:12" x14ac:dyDescent="0.3">
      <c r="A192" s="9">
        <f>'Raw Data'!A191</f>
        <v>45352.65625</v>
      </c>
      <c r="B192" s="11" t="str">
        <f>'Raw Data'!O191</f>
        <v>Rain</v>
      </c>
      <c r="C192" s="11" t="str">
        <f t="shared" si="16"/>
        <v>Rain</v>
      </c>
      <c r="D192" s="11" t="str">
        <f t="shared" si="17"/>
        <v>Rain</v>
      </c>
      <c r="E192" s="11" t="str">
        <f t="shared" si="18"/>
        <v>Rain</v>
      </c>
      <c r="F192" s="11" t="str">
        <f t="shared" si="19"/>
        <v>RAIN</v>
      </c>
      <c r="G192" s="11" t="str">
        <f t="shared" si="20"/>
        <v>rain</v>
      </c>
      <c r="H192" s="11" t="str">
        <f>'Raw Data'!H191</f>
        <v>Weekday</v>
      </c>
      <c r="I192" s="11" t="str">
        <f t="shared" si="21"/>
        <v>WD</v>
      </c>
      <c r="J192" s="11" t="str">
        <f t="shared" si="22"/>
        <v>Rain</v>
      </c>
      <c r="K192" s="11" t="str">
        <f>TEXT('Raw Data'!F191,"0")</f>
        <v>15</v>
      </c>
      <c r="L192" s="11">
        <f t="shared" si="23"/>
        <v>15</v>
      </c>
    </row>
    <row r="193" spans="1:12" x14ac:dyDescent="0.3">
      <c r="A193" s="9">
        <f>'Raw Data'!A192</f>
        <v>45352.659722222197</v>
      </c>
      <c r="B193" s="11" t="str">
        <f>'Raw Data'!O192</f>
        <v>Rain</v>
      </c>
      <c r="C193" s="11" t="str">
        <f t="shared" si="16"/>
        <v>Rain</v>
      </c>
      <c r="D193" s="11" t="str">
        <f t="shared" si="17"/>
        <v>Rain</v>
      </c>
      <c r="E193" s="11" t="str">
        <f t="shared" si="18"/>
        <v>Rain</v>
      </c>
      <c r="F193" s="11" t="str">
        <f t="shared" si="19"/>
        <v>RAIN</v>
      </c>
      <c r="G193" s="11" t="str">
        <f t="shared" si="20"/>
        <v>rain</v>
      </c>
      <c r="H193" s="11" t="str">
        <f>'Raw Data'!H192</f>
        <v>Weekday</v>
      </c>
      <c r="I193" s="11" t="str">
        <f t="shared" si="21"/>
        <v>WD</v>
      </c>
      <c r="J193" s="11" t="str">
        <f t="shared" si="22"/>
        <v>Rain</v>
      </c>
      <c r="K193" s="11" t="str">
        <f>TEXT('Raw Data'!F192,"0")</f>
        <v>15</v>
      </c>
      <c r="L193" s="11">
        <f t="shared" si="23"/>
        <v>15</v>
      </c>
    </row>
    <row r="194" spans="1:12" x14ac:dyDescent="0.3">
      <c r="A194" s="9">
        <f>'Raw Data'!A193</f>
        <v>45352.663194444503</v>
      </c>
      <c r="B194" s="11" t="str">
        <f>'Raw Data'!O193</f>
        <v>Snow</v>
      </c>
      <c r="C194" s="11" t="str">
        <f t="shared" si="16"/>
        <v>Snow</v>
      </c>
      <c r="D194" s="11" t="str">
        <f t="shared" si="17"/>
        <v>Snow</v>
      </c>
      <c r="E194" s="11" t="str">
        <f t="shared" si="18"/>
        <v>Snow</v>
      </c>
      <c r="F194" s="11" t="str">
        <f t="shared" si="19"/>
        <v>SNOW</v>
      </c>
      <c r="G194" s="11" t="str">
        <f t="shared" si="20"/>
        <v>snow</v>
      </c>
      <c r="H194" s="11" t="str">
        <f>'Raw Data'!H193</f>
        <v>Weekday</v>
      </c>
      <c r="I194" s="11" t="str">
        <f t="shared" si="21"/>
        <v>WD</v>
      </c>
      <c r="J194" s="11" t="str">
        <f t="shared" si="22"/>
        <v>Snow</v>
      </c>
      <c r="K194" s="11" t="str">
        <f>TEXT('Raw Data'!F193,"0")</f>
        <v>15</v>
      </c>
      <c r="L194" s="11">
        <f t="shared" si="23"/>
        <v>15</v>
      </c>
    </row>
    <row r="195" spans="1:12" x14ac:dyDescent="0.3">
      <c r="A195" s="9">
        <f>'Raw Data'!A194</f>
        <v>45352.666666666701</v>
      </c>
      <c r="B195" s="11" t="str">
        <f>'Raw Data'!O194</f>
        <v>Clear</v>
      </c>
      <c r="C195" s="11" t="str">
        <f t="shared" ref="C195:C258" si="24">TRIM(B195)</f>
        <v>Clear</v>
      </c>
      <c r="D195" s="11" t="str">
        <f t="shared" ref="D195:D258" si="25">CLEAN(C195)</f>
        <v>Clear</v>
      </c>
      <c r="E195" s="11" t="str">
        <f t="shared" ref="E195:E258" si="26">PROPER(D195)</f>
        <v>Clear</v>
      </c>
      <c r="F195" s="11" t="str">
        <f t="shared" ref="F195:F258" si="27">UPPER(B195)</f>
        <v>CLEAR</v>
      </c>
      <c r="G195" s="11" t="str">
        <f t="shared" ref="G195:G258" si="28">LOWER(B195)</f>
        <v>clear</v>
      </c>
      <c r="H195" s="11" t="str">
        <f>'Raw Data'!H194</f>
        <v>Weekday</v>
      </c>
      <c r="I195" s="11" t="str">
        <f t="shared" ref="I195:I258" si="29">SUBSTITUTE(SUBSTITUTE(H195,"Weekday","WD"),"Weekend","WE")</f>
        <v>WD</v>
      </c>
      <c r="J195" s="11" t="str">
        <f t="shared" ref="J195:J258" si="30">PROPER(TRIM(CLEAN(B195)))</f>
        <v>Clear</v>
      </c>
      <c r="K195" s="11" t="str">
        <f>TEXT('Raw Data'!F194,"0")</f>
        <v>16</v>
      </c>
      <c r="L195" s="11">
        <f t="shared" ref="L195:L258" si="31">VALUE(K195)</f>
        <v>16</v>
      </c>
    </row>
    <row r="196" spans="1:12" x14ac:dyDescent="0.3">
      <c r="A196" s="9">
        <f>'Raw Data'!A195</f>
        <v>45352.670138888898</v>
      </c>
      <c r="B196" s="11" t="str">
        <f>'Raw Data'!O195</f>
        <v>Rain</v>
      </c>
      <c r="C196" s="11" t="str">
        <f t="shared" si="24"/>
        <v>Rain</v>
      </c>
      <c r="D196" s="11" t="str">
        <f t="shared" si="25"/>
        <v>Rain</v>
      </c>
      <c r="E196" s="11" t="str">
        <f t="shared" si="26"/>
        <v>Rain</v>
      </c>
      <c r="F196" s="11" t="str">
        <f t="shared" si="27"/>
        <v>RAIN</v>
      </c>
      <c r="G196" s="11" t="str">
        <f t="shared" si="28"/>
        <v>rain</v>
      </c>
      <c r="H196" s="11" t="str">
        <f>'Raw Data'!H195</f>
        <v>Weekday</v>
      </c>
      <c r="I196" s="11" t="str">
        <f t="shared" si="29"/>
        <v>WD</v>
      </c>
      <c r="J196" s="11" t="str">
        <f t="shared" si="30"/>
        <v>Rain</v>
      </c>
      <c r="K196" s="11" t="str">
        <f>TEXT('Raw Data'!F195,"0")</f>
        <v>16</v>
      </c>
      <c r="L196" s="11">
        <f t="shared" si="31"/>
        <v>16</v>
      </c>
    </row>
    <row r="197" spans="1:12" x14ac:dyDescent="0.3">
      <c r="A197" s="9">
        <f>'Raw Data'!A196</f>
        <v>45352.673611111102</v>
      </c>
      <c r="B197" s="11" t="str">
        <f>'Raw Data'!O196</f>
        <v>Fog</v>
      </c>
      <c r="C197" s="11" t="str">
        <f t="shared" si="24"/>
        <v>Fog</v>
      </c>
      <c r="D197" s="11" t="str">
        <f t="shared" si="25"/>
        <v>Fog</v>
      </c>
      <c r="E197" s="11" t="str">
        <f t="shared" si="26"/>
        <v>Fog</v>
      </c>
      <c r="F197" s="11" t="str">
        <f t="shared" si="27"/>
        <v>FOG</v>
      </c>
      <c r="G197" s="11" t="str">
        <f t="shared" si="28"/>
        <v>fog</v>
      </c>
      <c r="H197" s="11" t="str">
        <f>'Raw Data'!H196</f>
        <v>Weekday</v>
      </c>
      <c r="I197" s="11" t="str">
        <f t="shared" si="29"/>
        <v>WD</v>
      </c>
      <c r="J197" s="11" t="str">
        <f t="shared" si="30"/>
        <v>Fog</v>
      </c>
      <c r="K197" s="11" t="str">
        <f>TEXT('Raw Data'!F196,"0")</f>
        <v>16</v>
      </c>
      <c r="L197" s="11">
        <f t="shared" si="31"/>
        <v>16</v>
      </c>
    </row>
    <row r="198" spans="1:12" x14ac:dyDescent="0.3">
      <c r="A198" s="9">
        <f>'Raw Data'!A197</f>
        <v>45352.677083333299</v>
      </c>
      <c r="B198" s="11" t="str">
        <f>'Raw Data'!O197</f>
        <v>Fog</v>
      </c>
      <c r="C198" s="11" t="str">
        <f t="shared" si="24"/>
        <v>Fog</v>
      </c>
      <c r="D198" s="11" t="str">
        <f t="shared" si="25"/>
        <v>Fog</v>
      </c>
      <c r="E198" s="11" t="str">
        <f t="shared" si="26"/>
        <v>Fog</v>
      </c>
      <c r="F198" s="11" t="str">
        <f t="shared" si="27"/>
        <v>FOG</v>
      </c>
      <c r="G198" s="11" t="str">
        <f t="shared" si="28"/>
        <v>fog</v>
      </c>
      <c r="H198" s="11" t="str">
        <f>'Raw Data'!H197</f>
        <v>Weekday</v>
      </c>
      <c r="I198" s="11" t="str">
        <f t="shared" si="29"/>
        <v>WD</v>
      </c>
      <c r="J198" s="11" t="str">
        <f t="shared" si="30"/>
        <v>Fog</v>
      </c>
      <c r="K198" s="11" t="str">
        <f>TEXT('Raw Data'!F197,"0")</f>
        <v>16</v>
      </c>
      <c r="L198" s="11">
        <f t="shared" si="31"/>
        <v>16</v>
      </c>
    </row>
    <row r="199" spans="1:12" x14ac:dyDescent="0.3">
      <c r="A199" s="9">
        <f>'Raw Data'!A198</f>
        <v>45352.680555555598</v>
      </c>
      <c r="B199" s="11" t="str">
        <f>'Raw Data'!O198</f>
        <v>Clear</v>
      </c>
      <c r="C199" s="11" t="str">
        <f t="shared" si="24"/>
        <v>Clear</v>
      </c>
      <c r="D199" s="11" t="str">
        <f t="shared" si="25"/>
        <v>Clear</v>
      </c>
      <c r="E199" s="11" t="str">
        <f t="shared" si="26"/>
        <v>Clear</v>
      </c>
      <c r="F199" s="11" t="str">
        <f t="shared" si="27"/>
        <v>CLEAR</v>
      </c>
      <c r="G199" s="11" t="str">
        <f t="shared" si="28"/>
        <v>clear</v>
      </c>
      <c r="H199" s="11" t="str">
        <f>'Raw Data'!H198</f>
        <v>Weekday</v>
      </c>
      <c r="I199" s="11" t="str">
        <f t="shared" si="29"/>
        <v>WD</v>
      </c>
      <c r="J199" s="11" t="str">
        <f t="shared" si="30"/>
        <v>Clear</v>
      </c>
      <c r="K199" s="11" t="str">
        <f>TEXT('Raw Data'!F198,"0")</f>
        <v>16</v>
      </c>
      <c r="L199" s="11">
        <f t="shared" si="31"/>
        <v>16</v>
      </c>
    </row>
    <row r="200" spans="1:12" x14ac:dyDescent="0.3">
      <c r="A200" s="9">
        <f>'Raw Data'!A199</f>
        <v>45352.684027777803</v>
      </c>
      <c r="B200" s="11" t="str">
        <f>'Raw Data'!O199</f>
        <v>Snow</v>
      </c>
      <c r="C200" s="11" t="str">
        <f t="shared" si="24"/>
        <v>Snow</v>
      </c>
      <c r="D200" s="11" t="str">
        <f t="shared" si="25"/>
        <v>Snow</v>
      </c>
      <c r="E200" s="11" t="str">
        <f t="shared" si="26"/>
        <v>Snow</v>
      </c>
      <c r="F200" s="11" t="str">
        <f t="shared" si="27"/>
        <v>SNOW</v>
      </c>
      <c r="G200" s="11" t="str">
        <f t="shared" si="28"/>
        <v>snow</v>
      </c>
      <c r="H200" s="11" t="str">
        <f>'Raw Data'!H199</f>
        <v>Weekday</v>
      </c>
      <c r="I200" s="11" t="str">
        <f t="shared" si="29"/>
        <v>WD</v>
      </c>
      <c r="J200" s="11" t="str">
        <f t="shared" si="30"/>
        <v>Snow</v>
      </c>
      <c r="K200" s="11" t="str">
        <f>TEXT('Raw Data'!F199,"0")</f>
        <v>16</v>
      </c>
      <c r="L200" s="11">
        <f t="shared" si="31"/>
        <v>16</v>
      </c>
    </row>
    <row r="201" spans="1:12" x14ac:dyDescent="0.3">
      <c r="A201" s="9">
        <f>'Raw Data'!A200</f>
        <v>45352.6875</v>
      </c>
      <c r="B201" s="11" t="str">
        <f>'Raw Data'!O200</f>
        <v>Fog</v>
      </c>
      <c r="C201" s="11" t="str">
        <f t="shared" si="24"/>
        <v>Fog</v>
      </c>
      <c r="D201" s="11" t="str">
        <f t="shared" si="25"/>
        <v>Fog</v>
      </c>
      <c r="E201" s="11" t="str">
        <f t="shared" si="26"/>
        <v>Fog</v>
      </c>
      <c r="F201" s="11" t="str">
        <f t="shared" si="27"/>
        <v>FOG</v>
      </c>
      <c r="G201" s="11" t="str">
        <f t="shared" si="28"/>
        <v>fog</v>
      </c>
      <c r="H201" s="11" t="str">
        <f>'Raw Data'!H200</f>
        <v>Weekday</v>
      </c>
      <c r="I201" s="11" t="str">
        <f t="shared" si="29"/>
        <v>WD</v>
      </c>
      <c r="J201" s="11" t="str">
        <f t="shared" si="30"/>
        <v>Fog</v>
      </c>
      <c r="K201" s="11" t="str">
        <f>TEXT('Raw Data'!F200,"0")</f>
        <v>16</v>
      </c>
      <c r="L201" s="11">
        <f t="shared" si="31"/>
        <v>16</v>
      </c>
    </row>
    <row r="202" spans="1:12" x14ac:dyDescent="0.3">
      <c r="A202" s="9">
        <f>'Raw Data'!A201</f>
        <v>45352.690972222197</v>
      </c>
      <c r="B202" s="11" t="str">
        <f>'Raw Data'!O201</f>
        <v>Snow</v>
      </c>
      <c r="C202" s="11" t="str">
        <f t="shared" si="24"/>
        <v>Snow</v>
      </c>
      <c r="D202" s="11" t="str">
        <f t="shared" si="25"/>
        <v>Snow</v>
      </c>
      <c r="E202" s="11" t="str">
        <f t="shared" si="26"/>
        <v>Snow</v>
      </c>
      <c r="F202" s="11" t="str">
        <f t="shared" si="27"/>
        <v>SNOW</v>
      </c>
      <c r="G202" s="11" t="str">
        <f t="shared" si="28"/>
        <v>snow</v>
      </c>
      <c r="H202" s="11" t="str">
        <f>'Raw Data'!H201</f>
        <v>Weekday</v>
      </c>
      <c r="I202" s="11" t="str">
        <f t="shared" si="29"/>
        <v>WD</v>
      </c>
      <c r="J202" s="11" t="str">
        <f t="shared" si="30"/>
        <v>Snow</v>
      </c>
      <c r="K202" s="11" t="str">
        <f>TEXT('Raw Data'!F201,"0")</f>
        <v>16</v>
      </c>
      <c r="L202" s="11">
        <f t="shared" si="31"/>
        <v>16</v>
      </c>
    </row>
    <row r="203" spans="1:12" x14ac:dyDescent="0.3">
      <c r="A203" s="9">
        <f>'Raw Data'!A202</f>
        <v>45352.694444444503</v>
      </c>
      <c r="B203" s="11" t="str">
        <f>'Raw Data'!O202</f>
        <v>Snow</v>
      </c>
      <c r="C203" s="11" t="str">
        <f t="shared" si="24"/>
        <v>Snow</v>
      </c>
      <c r="D203" s="11" t="str">
        <f t="shared" si="25"/>
        <v>Snow</v>
      </c>
      <c r="E203" s="11" t="str">
        <f t="shared" si="26"/>
        <v>Snow</v>
      </c>
      <c r="F203" s="11" t="str">
        <f t="shared" si="27"/>
        <v>SNOW</v>
      </c>
      <c r="G203" s="11" t="str">
        <f t="shared" si="28"/>
        <v>snow</v>
      </c>
      <c r="H203" s="11" t="str">
        <f>'Raw Data'!H202</f>
        <v>Weekday</v>
      </c>
      <c r="I203" s="11" t="str">
        <f t="shared" si="29"/>
        <v>WD</v>
      </c>
      <c r="J203" s="11" t="str">
        <f t="shared" si="30"/>
        <v>Snow</v>
      </c>
      <c r="K203" s="11" t="str">
        <f>TEXT('Raw Data'!F202,"0")</f>
        <v>16</v>
      </c>
      <c r="L203" s="11">
        <f t="shared" si="31"/>
        <v>16</v>
      </c>
    </row>
    <row r="204" spans="1:12" x14ac:dyDescent="0.3">
      <c r="A204" s="9">
        <f>'Raw Data'!A203</f>
        <v>45352.697916666701</v>
      </c>
      <c r="B204" s="11" t="str">
        <f>'Raw Data'!O203</f>
        <v>Rain</v>
      </c>
      <c r="C204" s="11" t="str">
        <f t="shared" si="24"/>
        <v>Rain</v>
      </c>
      <c r="D204" s="11" t="str">
        <f t="shared" si="25"/>
        <v>Rain</v>
      </c>
      <c r="E204" s="11" t="str">
        <f t="shared" si="26"/>
        <v>Rain</v>
      </c>
      <c r="F204" s="11" t="str">
        <f t="shared" si="27"/>
        <v>RAIN</v>
      </c>
      <c r="G204" s="11" t="str">
        <f t="shared" si="28"/>
        <v>rain</v>
      </c>
      <c r="H204" s="11" t="str">
        <f>'Raw Data'!H203</f>
        <v>Weekday</v>
      </c>
      <c r="I204" s="11" t="str">
        <f t="shared" si="29"/>
        <v>WD</v>
      </c>
      <c r="J204" s="11" t="str">
        <f t="shared" si="30"/>
        <v>Rain</v>
      </c>
      <c r="K204" s="11" t="str">
        <f>TEXT('Raw Data'!F203,"0")</f>
        <v>16</v>
      </c>
      <c r="L204" s="11">
        <f t="shared" si="31"/>
        <v>16</v>
      </c>
    </row>
    <row r="205" spans="1:12" x14ac:dyDescent="0.3">
      <c r="A205" s="9">
        <f>'Raw Data'!A204</f>
        <v>45352.701388888898</v>
      </c>
      <c r="B205" s="11" t="str">
        <f>'Raw Data'!O204</f>
        <v>Fog</v>
      </c>
      <c r="C205" s="11" t="str">
        <f t="shared" si="24"/>
        <v>Fog</v>
      </c>
      <c r="D205" s="11" t="str">
        <f t="shared" si="25"/>
        <v>Fog</v>
      </c>
      <c r="E205" s="11" t="str">
        <f t="shared" si="26"/>
        <v>Fog</v>
      </c>
      <c r="F205" s="11" t="str">
        <f t="shared" si="27"/>
        <v>FOG</v>
      </c>
      <c r="G205" s="11" t="str">
        <f t="shared" si="28"/>
        <v>fog</v>
      </c>
      <c r="H205" s="11" t="str">
        <f>'Raw Data'!H204</f>
        <v>Weekday</v>
      </c>
      <c r="I205" s="11" t="str">
        <f t="shared" si="29"/>
        <v>WD</v>
      </c>
      <c r="J205" s="11" t="str">
        <f t="shared" si="30"/>
        <v>Fog</v>
      </c>
      <c r="K205" s="11" t="str">
        <f>TEXT('Raw Data'!F204,"0")</f>
        <v>16</v>
      </c>
      <c r="L205" s="11">
        <f t="shared" si="31"/>
        <v>16</v>
      </c>
    </row>
    <row r="206" spans="1:12" x14ac:dyDescent="0.3">
      <c r="A206" s="9">
        <f>'Raw Data'!A205</f>
        <v>45352.704861111102</v>
      </c>
      <c r="B206" s="11" t="str">
        <f>'Raw Data'!O205</f>
        <v>Rain</v>
      </c>
      <c r="C206" s="11" t="str">
        <f t="shared" si="24"/>
        <v>Rain</v>
      </c>
      <c r="D206" s="11" t="str">
        <f t="shared" si="25"/>
        <v>Rain</v>
      </c>
      <c r="E206" s="11" t="str">
        <f t="shared" si="26"/>
        <v>Rain</v>
      </c>
      <c r="F206" s="11" t="str">
        <f t="shared" si="27"/>
        <v>RAIN</v>
      </c>
      <c r="G206" s="11" t="str">
        <f t="shared" si="28"/>
        <v>rain</v>
      </c>
      <c r="H206" s="11" t="str">
        <f>'Raw Data'!H205</f>
        <v>Weekday</v>
      </c>
      <c r="I206" s="11" t="str">
        <f t="shared" si="29"/>
        <v>WD</v>
      </c>
      <c r="J206" s="11" t="str">
        <f t="shared" si="30"/>
        <v>Rain</v>
      </c>
      <c r="K206" s="11" t="str">
        <f>TEXT('Raw Data'!F205,"0")</f>
        <v>16</v>
      </c>
      <c r="L206" s="11">
        <f t="shared" si="31"/>
        <v>16</v>
      </c>
    </row>
    <row r="207" spans="1:12" x14ac:dyDescent="0.3">
      <c r="A207" s="9">
        <f>'Raw Data'!A206</f>
        <v>45352.708333333299</v>
      </c>
      <c r="B207" s="11" t="str">
        <f>'Raw Data'!O206</f>
        <v>Clear</v>
      </c>
      <c r="C207" s="11" t="str">
        <f t="shared" si="24"/>
        <v>Clear</v>
      </c>
      <c r="D207" s="11" t="str">
        <f t="shared" si="25"/>
        <v>Clear</v>
      </c>
      <c r="E207" s="11" t="str">
        <f t="shared" si="26"/>
        <v>Clear</v>
      </c>
      <c r="F207" s="11" t="str">
        <f t="shared" si="27"/>
        <v>CLEAR</v>
      </c>
      <c r="G207" s="11" t="str">
        <f t="shared" si="28"/>
        <v>clear</v>
      </c>
      <c r="H207" s="11" t="str">
        <f>'Raw Data'!H206</f>
        <v>Weekday</v>
      </c>
      <c r="I207" s="11" t="str">
        <f t="shared" si="29"/>
        <v>WD</v>
      </c>
      <c r="J207" s="11" t="str">
        <f t="shared" si="30"/>
        <v>Clear</v>
      </c>
      <c r="K207" s="11" t="str">
        <f>TEXT('Raw Data'!F206,"0")</f>
        <v>17</v>
      </c>
      <c r="L207" s="11">
        <f t="shared" si="31"/>
        <v>17</v>
      </c>
    </row>
    <row r="208" spans="1:12" x14ac:dyDescent="0.3">
      <c r="A208" s="9">
        <f>'Raw Data'!A207</f>
        <v>45352.711805555598</v>
      </c>
      <c r="B208" s="11" t="str">
        <f>'Raw Data'!O207</f>
        <v>Snow</v>
      </c>
      <c r="C208" s="11" t="str">
        <f t="shared" si="24"/>
        <v>Snow</v>
      </c>
      <c r="D208" s="11" t="str">
        <f t="shared" si="25"/>
        <v>Snow</v>
      </c>
      <c r="E208" s="11" t="str">
        <f t="shared" si="26"/>
        <v>Snow</v>
      </c>
      <c r="F208" s="11" t="str">
        <f t="shared" si="27"/>
        <v>SNOW</v>
      </c>
      <c r="G208" s="11" t="str">
        <f t="shared" si="28"/>
        <v>snow</v>
      </c>
      <c r="H208" s="11" t="str">
        <f>'Raw Data'!H207</f>
        <v>Weekday</v>
      </c>
      <c r="I208" s="11" t="str">
        <f t="shared" si="29"/>
        <v>WD</v>
      </c>
      <c r="J208" s="11" t="str">
        <f t="shared" si="30"/>
        <v>Snow</v>
      </c>
      <c r="K208" s="11" t="str">
        <f>TEXT('Raw Data'!F207,"0")</f>
        <v>17</v>
      </c>
      <c r="L208" s="11">
        <f t="shared" si="31"/>
        <v>17</v>
      </c>
    </row>
    <row r="209" spans="1:12" x14ac:dyDescent="0.3">
      <c r="A209" s="9">
        <f>'Raw Data'!A208</f>
        <v>45352.715277777803</v>
      </c>
      <c r="B209" s="11" t="str">
        <f>'Raw Data'!O208</f>
        <v>Rain</v>
      </c>
      <c r="C209" s="11" t="str">
        <f t="shared" si="24"/>
        <v>Rain</v>
      </c>
      <c r="D209" s="11" t="str">
        <f t="shared" si="25"/>
        <v>Rain</v>
      </c>
      <c r="E209" s="11" t="str">
        <f t="shared" si="26"/>
        <v>Rain</v>
      </c>
      <c r="F209" s="11" t="str">
        <f t="shared" si="27"/>
        <v>RAIN</v>
      </c>
      <c r="G209" s="11" t="str">
        <f t="shared" si="28"/>
        <v>rain</v>
      </c>
      <c r="H209" s="11" t="str">
        <f>'Raw Data'!H208</f>
        <v>Weekday</v>
      </c>
      <c r="I209" s="11" t="str">
        <f t="shared" si="29"/>
        <v>WD</v>
      </c>
      <c r="J209" s="11" t="str">
        <f t="shared" si="30"/>
        <v>Rain</v>
      </c>
      <c r="K209" s="11" t="str">
        <f>TEXT('Raw Data'!F208,"0")</f>
        <v>17</v>
      </c>
      <c r="L209" s="11">
        <f t="shared" si="31"/>
        <v>17</v>
      </c>
    </row>
    <row r="210" spans="1:12" x14ac:dyDescent="0.3">
      <c r="A210" s="9">
        <f>'Raw Data'!A209</f>
        <v>45352.71875</v>
      </c>
      <c r="B210" s="11" t="str">
        <f>'Raw Data'!O209</f>
        <v>Fog</v>
      </c>
      <c r="C210" s="11" t="str">
        <f t="shared" si="24"/>
        <v>Fog</v>
      </c>
      <c r="D210" s="11" t="str">
        <f t="shared" si="25"/>
        <v>Fog</v>
      </c>
      <c r="E210" s="11" t="str">
        <f t="shared" si="26"/>
        <v>Fog</v>
      </c>
      <c r="F210" s="11" t="str">
        <f t="shared" si="27"/>
        <v>FOG</v>
      </c>
      <c r="G210" s="11" t="str">
        <f t="shared" si="28"/>
        <v>fog</v>
      </c>
      <c r="H210" s="11" t="str">
        <f>'Raw Data'!H209</f>
        <v>Weekday</v>
      </c>
      <c r="I210" s="11" t="str">
        <f t="shared" si="29"/>
        <v>WD</v>
      </c>
      <c r="J210" s="11" t="str">
        <f t="shared" si="30"/>
        <v>Fog</v>
      </c>
      <c r="K210" s="11" t="str">
        <f>TEXT('Raw Data'!F209,"0")</f>
        <v>17</v>
      </c>
      <c r="L210" s="11">
        <f t="shared" si="31"/>
        <v>17</v>
      </c>
    </row>
    <row r="211" spans="1:12" x14ac:dyDescent="0.3">
      <c r="A211" s="9">
        <f>'Raw Data'!A210</f>
        <v>45352.722222222197</v>
      </c>
      <c r="B211" s="11" t="str">
        <f>'Raw Data'!O210</f>
        <v>Snow</v>
      </c>
      <c r="C211" s="11" t="str">
        <f t="shared" si="24"/>
        <v>Snow</v>
      </c>
      <c r="D211" s="11" t="str">
        <f t="shared" si="25"/>
        <v>Snow</v>
      </c>
      <c r="E211" s="11" t="str">
        <f t="shared" si="26"/>
        <v>Snow</v>
      </c>
      <c r="F211" s="11" t="str">
        <f t="shared" si="27"/>
        <v>SNOW</v>
      </c>
      <c r="G211" s="11" t="str">
        <f t="shared" si="28"/>
        <v>snow</v>
      </c>
      <c r="H211" s="11" t="str">
        <f>'Raw Data'!H210</f>
        <v>Weekday</v>
      </c>
      <c r="I211" s="11" t="str">
        <f t="shared" si="29"/>
        <v>WD</v>
      </c>
      <c r="J211" s="11" t="str">
        <f t="shared" si="30"/>
        <v>Snow</v>
      </c>
      <c r="K211" s="11" t="str">
        <f>TEXT('Raw Data'!F210,"0")</f>
        <v>17</v>
      </c>
      <c r="L211" s="11">
        <f t="shared" si="31"/>
        <v>17</v>
      </c>
    </row>
    <row r="212" spans="1:12" x14ac:dyDescent="0.3">
      <c r="A212" s="9">
        <f>'Raw Data'!A211</f>
        <v>45352.725694444503</v>
      </c>
      <c r="B212" s="11" t="str">
        <f>'Raw Data'!O211</f>
        <v>Fog</v>
      </c>
      <c r="C212" s="11" t="str">
        <f t="shared" si="24"/>
        <v>Fog</v>
      </c>
      <c r="D212" s="11" t="str">
        <f t="shared" si="25"/>
        <v>Fog</v>
      </c>
      <c r="E212" s="11" t="str">
        <f t="shared" si="26"/>
        <v>Fog</v>
      </c>
      <c r="F212" s="11" t="str">
        <f t="shared" si="27"/>
        <v>FOG</v>
      </c>
      <c r="G212" s="11" t="str">
        <f t="shared" si="28"/>
        <v>fog</v>
      </c>
      <c r="H212" s="11" t="str">
        <f>'Raw Data'!H211</f>
        <v>Weekday</v>
      </c>
      <c r="I212" s="11" t="str">
        <f t="shared" si="29"/>
        <v>WD</v>
      </c>
      <c r="J212" s="11" t="str">
        <f t="shared" si="30"/>
        <v>Fog</v>
      </c>
      <c r="K212" s="11" t="str">
        <f>TEXT('Raw Data'!F211,"0")</f>
        <v>17</v>
      </c>
      <c r="L212" s="11">
        <f t="shared" si="31"/>
        <v>17</v>
      </c>
    </row>
    <row r="213" spans="1:12" x14ac:dyDescent="0.3">
      <c r="A213" s="9">
        <f>'Raw Data'!A212</f>
        <v>45352.729166666701</v>
      </c>
      <c r="B213" s="11" t="str">
        <f>'Raw Data'!O212</f>
        <v>Snow</v>
      </c>
      <c r="C213" s="11" t="str">
        <f t="shared" si="24"/>
        <v>Snow</v>
      </c>
      <c r="D213" s="11" t="str">
        <f t="shared" si="25"/>
        <v>Snow</v>
      </c>
      <c r="E213" s="11" t="str">
        <f t="shared" si="26"/>
        <v>Snow</v>
      </c>
      <c r="F213" s="11" t="str">
        <f t="shared" si="27"/>
        <v>SNOW</v>
      </c>
      <c r="G213" s="11" t="str">
        <f t="shared" si="28"/>
        <v>snow</v>
      </c>
      <c r="H213" s="11" t="str">
        <f>'Raw Data'!H212</f>
        <v>Weekday</v>
      </c>
      <c r="I213" s="11" t="str">
        <f t="shared" si="29"/>
        <v>WD</v>
      </c>
      <c r="J213" s="11" t="str">
        <f t="shared" si="30"/>
        <v>Snow</v>
      </c>
      <c r="K213" s="11" t="str">
        <f>TEXT('Raw Data'!F212,"0")</f>
        <v>17</v>
      </c>
      <c r="L213" s="11">
        <f t="shared" si="31"/>
        <v>17</v>
      </c>
    </row>
    <row r="214" spans="1:12" x14ac:dyDescent="0.3">
      <c r="A214" s="9">
        <f>'Raw Data'!A213</f>
        <v>45352.732638888898</v>
      </c>
      <c r="B214" s="11" t="str">
        <f>'Raw Data'!O213</f>
        <v>Snow</v>
      </c>
      <c r="C214" s="11" t="str">
        <f t="shared" si="24"/>
        <v>Snow</v>
      </c>
      <c r="D214" s="11" t="str">
        <f t="shared" si="25"/>
        <v>Snow</v>
      </c>
      <c r="E214" s="11" t="str">
        <f t="shared" si="26"/>
        <v>Snow</v>
      </c>
      <c r="F214" s="11" t="str">
        <f t="shared" si="27"/>
        <v>SNOW</v>
      </c>
      <c r="G214" s="11" t="str">
        <f t="shared" si="28"/>
        <v>snow</v>
      </c>
      <c r="H214" s="11" t="str">
        <f>'Raw Data'!H213</f>
        <v>Weekday</v>
      </c>
      <c r="I214" s="11" t="str">
        <f t="shared" si="29"/>
        <v>WD</v>
      </c>
      <c r="J214" s="11" t="str">
        <f t="shared" si="30"/>
        <v>Snow</v>
      </c>
      <c r="K214" s="11" t="str">
        <f>TEXT('Raw Data'!F213,"0")</f>
        <v>17</v>
      </c>
      <c r="L214" s="11">
        <f t="shared" si="31"/>
        <v>17</v>
      </c>
    </row>
    <row r="215" spans="1:12" x14ac:dyDescent="0.3">
      <c r="A215" s="9">
        <f>'Raw Data'!A214</f>
        <v>45352.736111111102</v>
      </c>
      <c r="B215" s="11" t="str">
        <f>'Raw Data'!O214</f>
        <v>Fog</v>
      </c>
      <c r="C215" s="11" t="str">
        <f t="shared" si="24"/>
        <v>Fog</v>
      </c>
      <c r="D215" s="11" t="str">
        <f t="shared" si="25"/>
        <v>Fog</v>
      </c>
      <c r="E215" s="11" t="str">
        <f t="shared" si="26"/>
        <v>Fog</v>
      </c>
      <c r="F215" s="11" t="str">
        <f t="shared" si="27"/>
        <v>FOG</v>
      </c>
      <c r="G215" s="11" t="str">
        <f t="shared" si="28"/>
        <v>fog</v>
      </c>
      <c r="H215" s="11" t="str">
        <f>'Raw Data'!H214</f>
        <v>Weekday</v>
      </c>
      <c r="I215" s="11" t="str">
        <f t="shared" si="29"/>
        <v>WD</v>
      </c>
      <c r="J215" s="11" t="str">
        <f t="shared" si="30"/>
        <v>Fog</v>
      </c>
      <c r="K215" s="11" t="str">
        <f>TEXT('Raw Data'!F214,"0")</f>
        <v>17</v>
      </c>
      <c r="L215" s="11">
        <f t="shared" si="31"/>
        <v>17</v>
      </c>
    </row>
    <row r="216" spans="1:12" x14ac:dyDescent="0.3">
      <c r="A216" s="9">
        <f>'Raw Data'!A215</f>
        <v>45352.739583333299</v>
      </c>
      <c r="B216" s="11" t="str">
        <f>'Raw Data'!O215</f>
        <v>Rain</v>
      </c>
      <c r="C216" s="11" t="str">
        <f t="shared" si="24"/>
        <v>Rain</v>
      </c>
      <c r="D216" s="11" t="str">
        <f t="shared" si="25"/>
        <v>Rain</v>
      </c>
      <c r="E216" s="11" t="str">
        <f t="shared" si="26"/>
        <v>Rain</v>
      </c>
      <c r="F216" s="11" t="str">
        <f t="shared" si="27"/>
        <v>RAIN</v>
      </c>
      <c r="G216" s="11" t="str">
        <f t="shared" si="28"/>
        <v>rain</v>
      </c>
      <c r="H216" s="11" t="str">
        <f>'Raw Data'!H215</f>
        <v>Weekday</v>
      </c>
      <c r="I216" s="11" t="str">
        <f t="shared" si="29"/>
        <v>WD</v>
      </c>
      <c r="J216" s="11" t="str">
        <f t="shared" si="30"/>
        <v>Rain</v>
      </c>
      <c r="K216" s="11" t="str">
        <f>TEXT('Raw Data'!F215,"0")</f>
        <v>17</v>
      </c>
      <c r="L216" s="11">
        <f t="shared" si="31"/>
        <v>17</v>
      </c>
    </row>
    <row r="217" spans="1:12" x14ac:dyDescent="0.3">
      <c r="A217" s="9">
        <f>'Raw Data'!A216</f>
        <v>45352.743055555598</v>
      </c>
      <c r="B217" s="11" t="str">
        <f>'Raw Data'!O216</f>
        <v>Clear</v>
      </c>
      <c r="C217" s="11" t="str">
        <f t="shared" si="24"/>
        <v>Clear</v>
      </c>
      <c r="D217" s="11" t="str">
        <f t="shared" si="25"/>
        <v>Clear</v>
      </c>
      <c r="E217" s="11" t="str">
        <f t="shared" si="26"/>
        <v>Clear</v>
      </c>
      <c r="F217" s="11" t="str">
        <f t="shared" si="27"/>
        <v>CLEAR</v>
      </c>
      <c r="G217" s="11" t="str">
        <f t="shared" si="28"/>
        <v>clear</v>
      </c>
      <c r="H217" s="11" t="str">
        <f>'Raw Data'!H216</f>
        <v>Weekday</v>
      </c>
      <c r="I217" s="11" t="str">
        <f t="shared" si="29"/>
        <v>WD</v>
      </c>
      <c r="J217" s="11" t="str">
        <f t="shared" si="30"/>
        <v>Clear</v>
      </c>
      <c r="K217" s="11" t="str">
        <f>TEXT('Raw Data'!F216,"0")</f>
        <v>17</v>
      </c>
      <c r="L217" s="11">
        <f t="shared" si="31"/>
        <v>17</v>
      </c>
    </row>
    <row r="218" spans="1:12" x14ac:dyDescent="0.3">
      <c r="A218" s="9">
        <f>'Raw Data'!A217</f>
        <v>45352.746527777803</v>
      </c>
      <c r="B218" s="11" t="str">
        <f>'Raw Data'!O217</f>
        <v>Rain</v>
      </c>
      <c r="C218" s="11" t="str">
        <f t="shared" si="24"/>
        <v>Rain</v>
      </c>
      <c r="D218" s="11" t="str">
        <f t="shared" si="25"/>
        <v>Rain</v>
      </c>
      <c r="E218" s="11" t="str">
        <f t="shared" si="26"/>
        <v>Rain</v>
      </c>
      <c r="F218" s="11" t="str">
        <f t="shared" si="27"/>
        <v>RAIN</v>
      </c>
      <c r="G218" s="11" t="str">
        <f t="shared" si="28"/>
        <v>rain</v>
      </c>
      <c r="H218" s="11" t="str">
        <f>'Raw Data'!H217</f>
        <v>Weekday</v>
      </c>
      <c r="I218" s="11" t="str">
        <f t="shared" si="29"/>
        <v>WD</v>
      </c>
      <c r="J218" s="11" t="str">
        <f t="shared" si="30"/>
        <v>Rain</v>
      </c>
      <c r="K218" s="11" t="str">
        <f>TEXT('Raw Data'!F217,"0")</f>
        <v>17</v>
      </c>
      <c r="L218" s="11">
        <f t="shared" si="31"/>
        <v>17</v>
      </c>
    </row>
    <row r="219" spans="1:12" x14ac:dyDescent="0.3">
      <c r="A219" s="9">
        <f>'Raw Data'!A218</f>
        <v>45352.75</v>
      </c>
      <c r="B219" s="11" t="str">
        <f>'Raw Data'!O218</f>
        <v>Rain</v>
      </c>
      <c r="C219" s="11" t="str">
        <f t="shared" si="24"/>
        <v>Rain</v>
      </c>
      <c r="D219" s="11" t="str">
        <f t="shared" si="25"/>
        <v>Rain</v>
      </c>
      <c r="E219" s="11" t="str">
        <f t="shared" si="26"/>
        <v>Rain</v>
      </c>
      <c r="F219" s="11" t="str">
        <f t="shared" si="27"/>
        <v>RAIN</v>
      </c>
      <c r="G219" s="11" t="str">
        <f t="shared" si="28"/>
        <v>rain</v>
      </c>
      <c r="H219" s="11" t="str">
        <f>'Raw Data'!H218</f>
        <v>Weekday</v>
      </c>
      <c r="I219" s="11" t="str">
        <f t="shared" si="29"/>
        <v>WD</v>
      </c>
      <c r="J219" s="11" t="str">
        <f t="shared" si="30"/>
        <v>Rain</v>
      </c>
      <c r="K219" s="11" t="str">
        <f>TEXT('Raw Data'!F218,"0")</f>
        <v>18</v>
      </c>
      <c r="L219" s="11">
        <f t="shared" si="31"/>
        <v>18</v>
      </c>
    </row>
    <row r="220" spans="1:12" x14ac:dyDescent="0.3">
      <c r="A220" s="9">
        <f>'Raw Data'!A219</f>
        <v>45352.753472222197</v>
      </c>
      <c r="B220" s="11" t="str">
        <f>'Raw Data'!O219</f>
        <v>Fog</v>
      </c>
      <c r="C220" s="11" t="str">
        <f t="shared" si="24"/>
        <v>Fog</v>
      </c>
      <c r="D220" s="11" t="str">
        <f t="shared" si="25"/>
        <v>Fog</v>
      </c>
      <c r="E220" s="11" t="str">
        <f t="shared" si="26"/>
        <v>Fog</v>
      </c>
      <c r="F220" s="11" t="str">
        <f t="shared" si="27"/>
        <v>FOG</v>
      </c>
      <c r="G220" s="11" t="str">
        <f t="shared" si="28"/>
        <v>fog</v>
      </c>
      <c r="H220" s="11" t="str">
        <f>'Raw Data'!H219</f>
        <v>Weekday</v>
      </c>
      <c r="I220" s="11" t="str">
        <f t="shared" si="29"/>
        <v>WD</v>
      </c>
      <c r="J220" s="11" t="str">
        <f t="shared" si="30"/>
        <v>Fog</v>
      </c>
      <c r="K220" s="11" t="str">
        <f>TEXT('Raw Data'!F219,"0")</f>
        <v>18</v>
      </c>
      <c r="L220" s="11">
        <f t="shared" si="31"/>
        <v>18</v>
      </c>
    </row>
    <row r="221" spans="1:12" x14ac:dyDescent="0.3">
      <c r="A221" s="9">
        <f>'Raw Data'!A220</f>
        <v>45352.756944444503</v>
      </c>
      <c r="B221" s="11" t="str">
        <f>'Raw Data'!O220</f>
        <v>Fog</v>
      </c>
      <c r="C221" s="11" t="str">
        <f t="shared" si="24"/>
        <v>Fog</v>
      </c>
      <c r="D221" s="11" t="str">
        <f t="shared" si="25"/>
        <v>Fog</v>
      </c>
      <c r="E221" s="11" t="str">
        <f t="shared" si="26"/>
        <v>Fog</v>
      </c>
      <c r="F221" s="11" t="str">
        <f t="shared" si="27"/>
        <v>FOG</v>
      </c>
      <c r="G221" s="11" t="str">
        <f t="shared" si="28"/>
        <v>fog</v>
      </c>
      <c r="H221" s="11" t="str">
        <f>'Raw Data'!H220</f>
        <v>Weekday</v>
      </c>
      <c r="I221" s="11" t="str">
        <f t="shared" si="29"/>
        <v>WD</v>
      </c>
      <c r="J221" s="11" t="str">
        <f t="shared" si="30"/>
        <v>Fog</v>
      </c>
      <c r="K221" s="11" t="str">
        <f>TEXT('Raw Data'!F220,"0")</f>
        <v>18</v>
      </c>
      <c r="L221" s="11">
        <f t="shared" si="31"/>
        <v>18</v>
      </c>
    </row>
    <row r="222" spans="1:12" x14ac:dyDescent="0.3">
      <c r="A222" s="9">
        <f>'Raw Data'!A221</f>
        <v>45352.760416666701</v>
      </c>
      <c r="B222" s="11" t="str">
        <f>'Raw Data'!O221</f>
        <v>Clear</v>
      </c>
      <c r="C222" s="11" t="str">
        <f t="shared" si="24"/>
        <v>Clear</v>
      </c>
      <c r="D222" s="11" t="str">
        <f t="shared" si="25"/>
        <v>Clear</v>
      </c>
      <c r="E222" s="11" t="str">
        <f t="shared" si="26"/>
        <v>Clear</v>
      </c>
      <c r="F222" s="11" t="str">
        <f t="shared" si="27"/>
        <v>CLEAR</v>
      </c>
      <c r="G222" s="11" t="str">
        <f t="shared" si="28"/>
        <v>clear</v>
      </c>
      <c r="H222" s="11" t="str">
        <f>'Raw Data'!H221</f>
        <v>Weekday</v>
      </c>
      <c r="I222" s="11" t="str">
        <f t="shared" si="29"/>
        <v>WD</v>
      </c>
      <c r="J222" s="11" t="str">
        <f t="shared" si="30"/>
        <v>Clear</v>
      </c>
      <c r="K222" s="11" t="str">
        <f>TEXT('Raw Data'!F221,"0")</f>
        <v>18</v>
      </c>
      <c r="L222" s="11">
        <f t="shared" si="31"/>
        <v>18</v>
      </c>
    </row>
    <row r="223" spans="1:12" x14ac:dyDescent="0.3">
      <c r="A223" s="9">
        <f>'Raw Data'!A222</f>
        <v>45352.763888888898</v>
      </c>
      <c r="B223" s="11" t="str">
        <f>'Raw Data'!O222</f>
        <v>Snow</v>
      </c>
      <c r="C223" s="11" t="str">
        <f t="shared" si="24"/>
        <v>Snow</v>
      </c>
      <c r="D223" s="11" t="str">
        <f t="shared" si="25"/>
        <v>Snow</v>
      </c>
      <c r="E223" s="11" t="str">
        <f t="shared" si="26"/>
        <v>Snow</v>
      </c>
      <c r="F223" s="11" t="str">
        <f t="shared" si="27"/>
        <v>SNOW</v>
      </c>
      <c r="G223" s="11" t="str">
        <f t="shared" si="28"/>
        <v>snow</v>
      </c>
      <c r="H223" s="11" t="str">
        <f>'Raw Data'!H222</f>
        <v>Weekday</v>
      </c>
      <c r="I223" s="11" t="str">
        <f t="shared" si="29"/>
        <v>WD</v>
      </c>
      <c r="J223" s="11" t="str">
        <f t="shared" si="30"/>
        <v>Snow</v>
      </c>
      <c r="K223" s="11" t="str">
        <f>TEXT('Raw Data'!F222,"0")</f>
        <v>18</v>
      </c>
      <c r="L223" s="11">
        <f t="shared" si="31"/>
        <v>18</v>
      </c>
    </row>
    <row r="224" spans="1:12" x14ac:dyDescent="0.3">
      <c r="A224" s="9">
        <f>'Raw Data'!A223</f>
        <v>45352.767361111102</v>
      </c>
      <c r="B224" s="11" t="str">
        <f>'Raw Data'!O223</f>
        <v>Clear</v>
      </c>
      <c r="C224" s="11" t="str">
        <f t="shared" si="24"/>
        <v>Clear</v>
      </c>
      <c r="D224" s="11" t="str">
        <f t="shared" si="25"/>
        <v>Clear</v>
      </c>
      <c r="E224" s="11" t="str">
        <f t="shared" si="26"/>
        <v>Clear</v>
      </c>
      <c r="F224" s="11" t="str">
        <f t="shared" si="27"/>
        <v>CLEAR</v>
      </c>
      <c r="G224" s="11" t="str">
        <f t="shared" si="28"/>
        <v>clear</v>
      </c>
      <c r="H224" s="11" t="str">
        <f>'Raw Data'!H223</f>
        <v>Weekday</v>
      </c>
      <c r="I224" s="11" t="str">
        <f t="shared" si="29"/>
        <v>WD</v>
      </c>
      <c r="J224" s="11" t="str">
        <f t="shared" si="30"/>
        <v>Clear</v>
      </c>
      <c r="K224" s="11" t="str">
        <f>TEXT('Raw Data'!F223,"0")</f>
        <v>18</v>
      </c>
      <c r="L224" s="11">
        <f t="shared" si="31"/>
        <v>18</v>
      </c>
    </row>
    <row r="225" spans="1:12" x14ac:dyDescent="0.3">
      <c r="A225" s="9">
        <f>'Raw Data'!A224</f>
        <v>45352.770833333299</v>
      </c>
      <c r="B225" s="11" t="str">
        <f>'Raw Data'!O224</f>
        <v>Clear</v>
      </c>
      <c r="C225" s="11" t="str">
        <f t="shared" si="24"/>
        <v>Clear</v>
      </c>
      <c r="D225" s="11" t="str">
        <f t="shared" si="25"/>
        <v>Clear</v>
      </c>
      <c r="E225" s="11" t="str">
        <f t="shared" si="26"/>
        <v>Clear</v>
      </c>
      <c r="F225" s="11" t="str">
        <f t="shared" si="27"/>
        <v>CLEAR</v>
      </c>
      <c r="G225" s="11" t="str">
        <f t="shared" si="28"/>
        <v>clear</v>
      </c>
      <c r="H225" s="11" t="str">
        <f>'Raw Data'!H224</f>
        <v>Weekday</v>
      </c>
      <c r="I225" s="11" t="str">
        <f t="shared" si="29"/>
        <v>WD</v>
      </c>
      <c r="J225" s="11" t="str">
        <f t="shared" si="30"/>
        <v>Clear</v>
      </c>
      <c r="K225" s="11" t="str">
        <f>TEXT('Raw Data'!F224,"0")</f>
        <v>18</v>
      </c>
      <c r="L225" s="11">
        <f t="shared" si="31"/>
        <v>18</v>
      </c>
    </row>
    <row r="226" spans="1:12" x14ac:dyDescent="0.3">
      <c r="A226" s="9">
        <f>'Raw Data'!A225</f>
        <v>45352.774305555598</v>
      </c>
      <c r="B226" s="11" t="str">
        <f>'Raw Data'!O225</f>
        <v>Fog</v>
      </c>
      <c r="C226" s="11" t="str">
        <f t="shared" si="24"/>
        <v>Fog</v>
      </c>
      <c r="D226" s="11" t="str">
        <f t="shared" si="25"/>
        <v>Fog</v>
      </c>
      <c r="E226" s="11" t="str">
        <f t="shared" si="26"/>
        <v>Fog</v>
      </c>
      <c r="F226" s="11" t="str">
        <f t="shared" si="27"/>
        <v>FOG</v>
      </c>
      <c r="G226" s="11" t="str">
        <f t="shared" si="28"/>
        <v>fog</v>
      </c>
      <c r="H226" s="11" t="str">
        <f>'Raw Data'!H225</f>
        <v>Weekday</v>
      </c>
      <c r="I226" s="11" t="str">
        <f t="shared" si="29"/>
        <v>WD</v>
      </c>
      <c r="J226" s="11" t="str">
        <f t="shared" si="30"/>
        <v>Fog</v>
      </c>
      <c r="K226" s="11" t="str">
        <f>TEXT('Raw Data'!F225,"0")</f>
        <v>18</v>
      </c>
      <c r="L226" s="11">
        <f t="shared" si="31"/>
        <v>18</v>
      </c>
    </row>
    <row r="227" spans="1:12" x14ac:dyDescent="0.3">
      <c r="A227" s="9">
        <f>'Raw Data'!A226</f>
        <v>45352.777777777803</v>
      </c>
      <c r="B227" s="11" t="str">
        <f>'Raw Data'!O226</f>
        <v>Clear</v>
      </c>
      <c r="C227" s="11" t="str">
        <f t="shared" si="24"/>
        <v>Clear</v>
      </c>
      <c r="D227" s="11" t="str">
        <f t="shared" si="25"/>
        <v>Clear</v>
      </c>
      <c r="E227" s="11" t="str">
        <f t="shared" si="26"/>
        <v>Clear</v>
      </c>
      <c r="F227" s="11" t="str">
        <f t="shared" si="27"/>
        <v>CLEAR</v>
      </c>
      <c r="G227" s="11" t="str">
        <f t="shared" si="28"/>
        <v>clear</v>
      </c>
      <c r="H227" s="11" t="str">
        <f>'Raw Data'!H226</f>
        <v>Weekday</v>
      </c>
      <c r="I227" s="11" t="str">
        <f t="shared" si="29"/>
        <v>WD</v>
      </c>
      <c r="J227" s="11" t="str">
        <f t="shared" si="30"/>
        <v>Clear</v>
      </c>
      <c r="K227" s="11" t="str">
        <f>TEXT('Raw Data'!F226,"0")</f>
        <v>18</v>
      </c>
      <c r="L227" s="11">
        <f t="shared" si="31"/>
        <v>18</v>
      </c>
    </row>
    <row r="228" spans="1:12" x14ac:dyDescent="0.3">
      <c r="A228" s="9">
        <f>'Raw Data'!A227</f>
        <v>45352.78125</v>
      </c>
      <c r="B228" s="11" t="str">
        <f>'Raw Data'!O227</f>
        <v>Fog</v>
      </c>
      <c r="C228" s="11" t="str">
        <f t="shared" si="24"/>
        <v>Fog</v>
      </c>
      <c r="D228" s="11" t="str">
        <f t="shared" si="25"/>
        <v>Fog</v>
      </c>
      <c r="E228" s="11" t="str">
        <f t="shared" si="26"/>
        <v>Fog</v>
      </c>
      <c r="F228" s="11" t="str">
        <f t="shared" si="27"/>
        <v>FOG</v>
      </c>
      <c r="G228" s="11" t="str">
        <f t="shared" si="28"/>
        <v>fog</v>
      </c>
      <c r="H228" s="11" t="str">
        <f>'Raw Data'!H227</f>
        <v>Weekday</v>
      </c>
      <c r="I228" s="11" t="str">
        <f t="shared" si="29"/>
        <v>WD</v>
      </c>
      <c r="J228" s="11" t="str">
        <f t="shared" si="30"/>
        <v>Fog</v>
      </c>
      <c r="K228" s="11" t="str">
        <f>TEXT('Raw Data'!F227,"0")</f>
        <v>18</v>
      </c>
      <c r="L228" s="11">
        <f t="shared" si="31"/>
        <v>18</v>
      </c>
    </row>
    <row r="229" spans="1:12" x14ac:dyDescent="0.3">
      <c r="A229" s="9">
        <f>'Raw Data'!A228</f>
        <v>45352.784722222197</v>
      </c>
      <c r="B229" s="11" t="str">
        <f>'Raw Data'!O228</f>
        <v>Rain</v>
      </c>
      <c r="C229" s="11" t="str">
        <f t="shared" si="24"/>
        <v>Rain</v>
      </c>
      <c r="D229" s="11" t="str">
        <f t="shared" si="25"/>
        <v>Rain</v>
      </c>
      <c r="E229" s="11" t="str">
        <f t="shared" si="26"/>
        <v>Rain</v>
      </c>
      <c r="F229" s="11" t="str">
        <f t="shared" si="27"/>
        <v>RAIN</v>
      </c>
      <c r="G229" s="11" t="str">
        <f t="shared" si="28"/>
        <v>rain</v>
      </c>
      <c r="H229" s="11" t="str">
        <f>'Raw Data'!H228</f>
        <v>Weekday</v>
      </c>
      <c r="I229" s="11" t="str">
        <f t="shared" si="29"/>
        <v>WD</v>
      </c>
      <c r="J229" s="11" t="str">
        <f t="shared" si="30"/>
        <v>Rain</v>
      </c>
      <c r="K229" s="11" t="str">
        <f>TEXT('Raw Data'!F228,"0")</f>
        <v>18</v>
      </c>
      <c r="L229" s="11">
        <f t="shared" si="31"/>
        <v>18</v>
      </c>
    </row>
    <row r="230" spans="1:12" x14ac:dyDescent="0.3">
      <c r="A230" s="9">
        <f>'Raw Data'!A229</f>
        <v>45352.788194444503</v>
      </c>
      <c r="B230" s="11" t="str">
        <f>'Raw Data'!O229</f>
        <v>Snow</v>
      </c>
      <c r="C230" s="11" t="str">
        <f t="shared" si="24"/>
        <v>Snow</v>
      </c>
      <c r="D230" s="11" t="str">
        <f t="shared" si="25"/>
        <v>Snow</v>
      </c>
      <c r="E230" s="11" t="str">
        <f t="shared" si="26"/>
        <v>Snow</v>
      </c>
      <c r="F230" s="11" t="str">
        <f t="shared" si="27"/>
        <v>SNOW</v>
      </c>
      <c r="G230" s="11" t="str">
        <f t="shared" si="28"/>
        <v>snow</v>
      </c>
      <c r="H230" s="11" t="str">
        <f>'Raw Data'!H229</f>
        <v>Weekday</v>
      </c>
      <c r="I230" s="11" t="str">
        <f t="shared" si="29"/>
        <v>WD</v>
      </c>
      <c r="J230" s="11" t="str">
        <f t="shared" si="30"/>
        <v>Snow</v>
      </c>
      <c r="K230" s="11" t="str">
        <f>TEXT('Raw Data'!F229,"0")</f>
        <v>18</v>
      </c>
      <c r="L230" s="11">
        <f t="shared" si="31"/>
        <v>18</v>
      </c>
    </row>
    <row r="231" spans="1:12" x14ac:dyDescent="0.3">
      <c r="A231" s="9">
        <f>'Raw Data'!A230</f>
        <v>45352.791666666701</v>
      </c>
      <c r="B231" s="11" t="str">
        <f>'Raw Data'!O230</f>
        <v>Fog</v>
      </c>
      <c r="C231" s="11" t="str">
        <f t="shared" si="24"/>
        <v>Fog</v>
      </c>
      <c r="D231" s="11" t="str">
        <f t="shared" si="25"/>
        <v>Fog</v>
      </c>
      <c r="E231" s="11" t="str">
        <f t="shared" si="26"/>
        <v>Fog</v>
      </c>
      <c r="F231" s="11" t="str">
        <f t="shared" si="27"/>
        <v>FOG</v>
      </c>
      <c r="G231" s="11" t="str">
        <f t="shared" si="28"/>
        <v>fog</v>
      </c>
      <c r="H231" s="11" t="str">
        <f>'Raw Data'!H230</f>
        <v>Weekday</v>
      </c>
      <c r="I231" s="11" t="str">
        <f t="shared" si="29"/>
        <v>WD</v>
      </c>
      <c r="J231" s="11" t="str">
        <f t="shared" si="30"/>
        <v>Fog</v>
      </c>
      <c r="K231" s="11" t="str">
        <f>TEXT('Raw Data'!F230,"0")</f>
        <v>19</v>
      </c>
      <c r="L231" s="11">
        <f t="shared" si="31"/>
        <v>19</v>
      </c>
    </row>
    <row r="232" spans="1:12" x14ac:dyDescent="0.3">
      <c r="A232" s="9">
        <f>'Raw Data'!A231</f>
        <v>45352.795138888898</v>
      </c>
      <c r="B232" s="11" t="str">
        <f>'Raw Data'!O231</f>
        <v>Fog</v>
      </c>
      <c r="C232" s="11" t="str">
        <f t="shared" si="24"/>
        <v>Fog</v>
      </c>
      <c r="D232" s="11" t="str">
        <f t="shared" si="25"/>
        <v>Fog</v>
      </c>
      <c r="E232" s="11" t="str">
        <f t="shared" si="26"/>
        <v>Fog</v>
      </c>
      <c r="F232" s="11" t="str">
        <f t="shared" si="27"/>
        <v>FOG</v>
      </c>
      <c r="G232" s="11" t="str">
        <f t="shared" si="28"/>
        <v>fog</v>
      </c>
      <c r="H232" s="11" t="str">
        <f>'Raw Data'!H231</f>
        <v>Weekday</v>
      </c>
      <c r="I232" s="11" t="str">
        <f t="shared" si="29"/>
        <v>WD</v>
      </c>
      <c r="J232" s="11" t="str">
        <f t="shared" si="30"/>
        <v>Fog</v>
      </c>
      <c r="K232" s="11" t="str">
        <f>TEXT('Raw Data'!F231,"0")</f>
        <v>19</v>
      </c>
      <c r="L232" s="11">
        <f t="shared" si="31"/>
        <v>19</v>
      </c>
    </row>
    <row r="233" spans="1:12" x14ac:dyDescent="0.3">
      <c r="A233" s="9">
        <f>'Raw Data'!A232</f>
        <v>45352.798611111102</v>
      </c>
      <c r="B233" s="11" t="str">
        <f>'Raw Data'!O232</f>
        <v>Fog</v>
      </c>
      <c r="C233" s="11" t="str">
        <f t="shared" si="24"/>
        <v>Fog</v>
      </c>
      <c r="D233" s="11" t="str">
        <f t="shared" si="25"/>
        <v>Fog</v>
      </c>
      <c r="E233" s="11" t="str">
        <f t="shared" si="26"/>
        <v>Fog</v>
      </c>
      <c r="F233" s="11" t="str">
        <f t="shared" si="27"/>
        <v>FOG</v>
      </c>
      <c r="G233" s="11" t="str">
        <f t="shared" si="28"/>
        <v>fog</v>
      </c>
      <c r="H233" s="11" t="str">
        <f>'Raw Data'!H232</f>
        <v>Weekday</v>
      </c>
      <c r="I233" s="11" t="str">
        <f t="shared" si="29"/>
        <v>WD</v>
      </c>
      <c r="J233" s="11" t="str">
        <f t="shared" si="30"/>
        <v>Fog</v>
      </c>
      <c r="K233" s="11" t="str">
        <f>TEXT('Raw Data'!F232,"0")</f>
        <v>19</v>
      </c>
      <c r="L233" s="11">
        <f t="shared" si="31"/>
        <v>19</v>
      </c>
    </row>
    <row r="234" spans="1:12" x14ac:dyDescent="0.3">
      <c r="A234" s="9">
        <f>'Raw Data'!A233</f>
        <v>45352.802083333299</v>
      </c>
      <c r="B234" s="11" t="str">
        <f>'Raw Data'!O233</f>
        <v>Fog</v>
      </c>
      <c r="C234" s="11" t="str">
        <f t="shared" si="24"/>
        <v>Fog</v>
      </c>
      <c r="D234" s="11" t="str">
        <f t="shared" si="25"/>
        <v>Fog</v>
      </c>
      <c r="E234" s="11" t="str">
        <f t="shared" si="26"/>
        <v>Fog</v>
      </c>
      <c r="F234" s="11" t="str">
        <f t="shared" si="27"/>
        <v>FOG</v>
      </c>
      <c r="G234" s="11" t="str">
        <f t="shared" si="28"/>
        <v>fog</v>
      </c>
      <c r="H234" s="11" t="str">
        <f>'Raw Data'!H233</f>
        <v>Weekday</v>
      </c>
      <c r="I234" s="11" t="str">
        <f t="shared" si="29"/>
        <v>WD</v>
      </c>
      <c r="J234" s="11" t="str">
        <f t="shared" si="30"/>
        <v>Fog</v>
      </c>
      <c r="K234" s="11" t="str">
        <f>TEXT('Raw Data'!F233,"0")</f>
        <v>19</v>
      </c>
      <c r="L234" s="11">
        <f t="shared" si="31"/>
        <v>19</v>
      </c>
    </row>
    <row r="235" spans="1:12" x14ac:dyDescent="0.3">
      <c r="A235" s="9">
        <f>'Raw Data'!A234</f>
        <v>45352.805555555598</v>
      </c>
      <c r="B235" s="11" t="str">
        <f>'Raw Data'!O234</f>
        <v>Snow</v>
      </c>
      <c r="C235" s="11" t="str">
        <f t="shared" si="24"/>
        <v>Snow</v>
      </c>
      <c r="D235" s="11" t="str">
        <f t="shared" si="25"/>
        <v>Snow</v>
      </c>
      <c r="E235" s="11" t="str">
        <f t="shared" si="26"/>
        <v>Snow</v>
      </c>
      <c r="F235" s="11" t="str">
        <f t="shared" si="27"/>
        <v>SNOW</v>
      </c>
      <c r="G235" s="11" t="str">
        <f t="shared" si="28"/>
        <v>snow</v>
      </c>
      <c r="H235" s="11" t="str">
        <f>'Raw Data'!H234</f>
        <v>Weekday</v>
      </c>
      <c r="I235" s="11" t="str">
        <f t="shared" si="29"/>
        <v>WD</v>
      </c>
      <c r="J235" s="11" t="str">
        <f t="shared" si="30"/>
        <v>Snow</v>
      </c>
      <c r="K235" s="11" t="str">
        <f>TEXT('Raw Data'!F234,"0")</f>
        <v>19</v>
      </c>
      <c r="L235" s="11">
        <f t="shared" si="31"/>
        <v>19</v>
      </c>
    </row>
    <row r="236" spans="1:12" x14ac:dyDescent="0.3">
      <c r="A236" s="9">
        <f>'Raw Data'!A235</f>
        <v>45352.809027777803</v>
      </c>
      <c r="B236" s="11" t="str">
        <f>'Raw Data'!O235</f>
        <v>Fog</v>
      </c>
      <c r="C236" s="11" t="str">
        <f t="shared" si="24"/>
        <v>Fog</v>
      </c>
      <c r="D236" s="11" t="str">
        <f t="shared" si="25"/>
        <v>Fog</v>
      </c>
      <c r="E236" s="11" t="str">
        <f t="shared" si="26"/>
        <v>Fog</v>
      </c>
      <c r="F236" s="11" t="str">
        <f t="shared" si="27"/>
        <v>FOG</v>
      </c>
      <c r="G236" s="11" t="str">
        <f t="shared" si="28"/>
        <v>fog</v>
      </c>
      <c r="H236" s="11" t="str">
        <f>'Raw Data'!H235</f>
        <v>Weekday</v>
      </c>
      <c r="I236" s="11" t="str">
        <f t="shared" si="29"/>
        <v>WD</v>
      </c>
      <c r="J236" s="11" t="str">
        <f t="shared" si="30"/>
        <v>Fog</v>
      </c>
      <c r="K236" s="11" t="str">
        <f>TEXT('Raw Data'!F235,"0")</f>
        <v>19</v>
      </c>
      <c r="L236" s="11">
        <f t="shared" si="31"/>
        <v>19</v>
      </c>
    </row>
    <row r="237" spans="1:12" x14ac:dyDescent="0.3">
      <c r="A237" s="9">
        <f>'Raw Data'!A236</f>
        <v>45352.8125</v>
      </c>
      <c r="B237" s="11" t="str">
        <f>'Raw Data'!O236</f>
        <v>Rain</v>
      </c>
      <c r="C237" s="11" t="str">
        <f t="shared" si="24"/>
        <v>Rain</v>
      </c>
      <c r="D237" s="11" t="str">
        <f t="shared" si="25"/>
        <v>Rain</v>
      </c>
      <c r="E237" s="11" t="str">
        <f t="shared" si="26"/>
        <v>Rain</v>
      </c>
      <c r="F237" s="11" t="str">
        <f t="shared" si="27"/>
        <v>RAIN</v>
      </c>
      <c r="G237" s="11" t="str">
        <f t="shared" si="28"/>
        <v>rain</v>
      </c>
      <c r="H237" s="11" t="str">
        <f>'Raw Data'!H236</f>
        <v>Weekday</v>
      </c>
      <c r="I237" s="11" t="str">
        <f t="shared" si="29"/>
        <v>WD</v>
      </c>
      <c r="J237" s="11" t="str">
        <f t="shared" si="30"/>
        <v>Rain</v>
      </c>
      <c r="K237" s="11" t="str">
        <f>TEXT('Raw Data'!F236,"0")</f>
        <v>19</v>
      </c>
      <c r="L237" s="11">
        <f t="shared" si="31"/>
        <v>19</v>
      </c>
    </row>
    <row r="238" spans="1:12" x14ac:dyDescent="0.3">
      <c r="A238" s="9">
        <f>'Raw Data'!A237</f>
        <v>45352.815972222197</v>
      </c>
      <c r="B238" s="11" t="str">
        <f>'Raw Data'!O237</f>
        <v>Clear</v>
      </c>
      <c r="C238" s="11" t="str">
        <f t="shared" si="24"/>
        <v>Clear</v>
      </c>
      <c r="D238" s="11" t="str">
        <f t="shared" si="25"/>
        <v>Clear</v>
      </c>
      <c r="E238" s="11" t="str">
        <f t="shared" si="26"/>
        <v>Clear</v>
      </c>
      <c r="F238" s="11" t="str">
        <f t="shared" si="27"/>
        <v>CLEAR</v>
      </c>
      <c r="G238" s="11" t="str">
        <f t="shared" si="28"/>
        <v>clear</v>
      </c>
      <c r="H238" s="11" t="str">
        <f>'Raw Data'!H237</f>
        <v>Weekday</v>
      </c>
      <c r="I238" s="11" t="str">
        <f t="shared" si="29"/>
        <v>WD</v>
      </c>
      <c r="J238" s="11" t="str">
        <f t="shared" si="30"/>
        <v>Clear</v>
      </c>
      <c r="K238" s="11" t="str">
        <f>TEXT('Raw Data'!F237,"0")</f>
        <v>19</v>
      </c>
      <c r="L238" s="11">
        <f t="shared" si="31"/>
        <v>19</v>
      </c>
    </row>
    <row r="239" spans="1:12" x14ac:dyDescent="0.3">
      <c r="A239" s="9">
        <f>'Raw Data'!A238</f>
        <v>45352.819444444503</v>
      </c>
      <c r="B239" s="11" t="str">
        <f>'Raw Data'!O238</f>
        <v>Fog</v>
      </c>
      <c r="C239" s="11" t="str">
        <f t="shared" si="24"/>
        <v>Fog</v>
      </c>
      <c r="D239" s="11" t="str">
        <f t="shared" si="25"/>
        <v>Fog</v>
      </c>
      <c r="E239" s="11" t="str">
        <f t="shared" si="26"/>
        <v>Fog</v>
      </c>
      <c r="F239" s="11" t="str">
        <f t="shared" si="27"/>
        <v>FOG</v>
      </c>
      <c r="G239" s="11" t="str">
        <f t="shared" si="28"/>
        <v>fog</v>
      </c>
      <c r="H239" s="11" t="str">
        <f>'Raw Data'!H238</f>
        <v>Weekday</v>
      </c>
      <c r="I239" s="11" t="str">
        <f t="shared" si="29"/>
        <v>WD</v>
      </c>
      <c r="J239" s="11" t="str">
        <f t="shared" si="30"/>
        <v>Fog</v>
      </c>
      <c r="K239" s="11" t="str">
        <f>TEXT('Raw Data'!F238,"0")</f>
        <v>19</v>
      </c>
      <c r="L239" s="11">
        <f t="shared" si="31"/>
        <v>19</v>
      </c>
    </row>
    <row r="240" spans="1:12" x14ac:dyDescent="0.3">
      <c r="A240" s="9">
        <f>'Raw Data'!A239</f>
        <v>45352.822916666701</v>
      </c>
      <c r="B240" s="11" t="str">
        <f>'Raw Data'!O239</f>
        <v>Rain</v>
      </c>
      <c r="C240" s="11" t="str">
        <f t="shared" si="24"/>
        <v>Rain</v>
      </c>
      <c r="D240" s="11" t="str">
        <f t="shared" si="25"/>
        <v>Rain</v>
      </c>
      <c r="E240" s="11" t="str">
        <f t="shared" si="26"/>
        <v>Rain</v>
      </c>
      <c r="F240" s="11" t="str">
        <f t="shared" si="27"/>
        <v>RAIN</v>
      </c>
      <c r="G240" s="11" t="str">
        <f t="shared" si="28"/>
        <v>rain</v>
      </c>
      <c r="H240" s="11" t="str">
        <f>'Raw Data'!H239</f>
        <v>Weekday</v>
      </c>
      <c r="I240" s="11" t="str">
        <f t="shared" si="29"/>
        <v>WD</v>
      </c>
      <c r="J240" s="11" t="str">
        <f t="shared" si="30"/>
        <v>Rain</v>
      </c>
      <c r="K240" s="11" t="str">
        <f>TEXT('Raw Data'!F239,"0")</f>
        <v>19</v>
      </c>
      <c r="L240" s="11">
        <f t="shared" si="31"/>
        <v>19</v>
      </c>
    </row>
    <row r="241" spans="1:12" x14ac:dyDescent="0.3">
      <c r="A241" s="9">
        <f>'Raw Data'!A240</f>
        <v>45352.826388888898</v>
      </c>
      <c r="B241" s="11" t="str">
        <f>'Raw Data'!O240</f>
        <v>Fog</v>
      </c>
      <c r="C241" s="11" t="str">
        <f t="shared" si="24"/>
        <v>Fog</v>
      </c>
      <c r="D241" s="11" t="str">
        <f t="shared" si="25"/>
        <v>Fog</v>
      </c>
      <c r="E241" s="11" t="str">
        <f t="shared" si="26"/>
        <v>Fog</v>
      </c>
      <c r="F241" s="11" t="str">
        <f t="shared" si="27"/>
        <v>FOG</v>
      </c>
      <c r="G241" s="11" t="str">
        <f t="shared" si="28"/>
        <v>fog</v>
      </c>
      <c r="H241" s="11" t="str">
        <f>'Raw Data'!H240</f>
        <v>Weekday</v>
      </c>
      <c r="I241" s="11" t="str">
        <f t="shared" si="29"/>
        <v>WD</v>
      </c>
      <c r="J241" s="11" t="str">
        <f t="shared" si="30"/>
        <v>Fog</v>
      </c>
      <c r="K241" s="11" t="str">
        <f>TEXT('Raw Data'!F240,"0")</f>
        <v>19</v>
      </c>
      <c r="L241" s="11">
        <f t="shared" si="31"/>
        <v>19</v>
      </c>
    </row>
    <row r="242" spans="1:12" x14ac:dyDescent="0.3">
      <c r="A242" s="9">
        <f>'Raw Data'!A241</f>
        <v>45352.829861111102</v>
      </c>
      <c r="B242" s="11" t="str">
        <f>'Raw Data'!O241</f>
        <v>Snow</v>
      </c>
      <c r="C242" s="11" t="str">
        <f t="shared" si="24"/>
        <v>Snow</v>
      </c>
      <c r="D242" s="11" t="str">
        <f t="shared" si="25"/>
        <v>Snow</v>
      </c>
      <c r="E242" s="11" t="str">
        <f t="shared" si="26"/>
        <v>Snow</v>
      </c>
      <c r="F242" s="11" t="str">
        <f t="shared" si="27"/>
        <v>SNOW</v>
      </c>
      <c r="G242" s="11" t="str">
        <f t="shared" si="28"/>
        <v>snow</v>
      </c>
      <c r="H242" s="11" t="str">
        <f>'Raw Data'!H241</f>
        <v>Weekday</v>
      </c>
      <c r="I242" s="11" t="str">
        <f t="shared" si="29"/>
        <v>WD</v>
      </c>
      <c r="J242" s="11" t="str">
        <f t="shared" si="30"/>
        <v>Snow</v>
      </c>
      <c r="K242" s="11" t="str">
        <f>TEXT('Raw Data'!F241,"0")</f>
        <v>19</v>
      </c>
      <c r="L242" s="11">
        <f t="shared" si="31"/>
        <v>19</v>
      </c>
    </row>
    <row r="243" spans="1:12" x14ac:dyDescent="0.3">
      <c r="A243" s="9">
        <f>'Raw Data'!A242</f>
        <v>45352.833333333299</v>
      </c>
      <c r="B243" s="11" t="str">
        <f>'Raw Data'!O242</f>
        <v>Clear</v>
      </c>
      <c r="C243" s="11" t="str">
        <f t="shared" si="24"/>
        <v>Clear</v>
      </c>
      <c r="D243" s="11" t="str">
        <f t="shared" si="25"/>
        <v>Clear</v>
      </c>
      <c r="E243" s="11" t="str">
        <f t="shared" si="26"/>
        <v>Clear</v>
      </c>
      <c r="F243" s="11" t="str">
        <f t="shared" si="27"/>
        <v>CLEAR</v>
      </c>
      <c r="G243" s="11" t="str">
        <f t="shared" si="28"/>
        <v>clear</v>
      </c>
      <c r="H243" s="11" t="str">
        <f>'Raw Data'!H242</f>
        <v>Weekday</v>
      </c>
      <c r="I243" s="11" t="str">
        <f t="shared" si="29"/>
        <v>WD</v>
      </c>
      <c r="J243" s="11" t="str">
        <f t="shared" si="30"/>
        <v>Clear</v>
      </c>
      <c r="K243" s="11" t="str">
        <f>TEXT('Raw Data'!F242,"0")</f>
        <v>20</v>
      </c>
      <c r="L243" s="11">
        <f t="shared" si="31"/>
        <v>20</v>
      </c>
    </row>
    <row r="244" spans="1:12" x14ac:dyDescent="0.3">
      <c r="A244" s="9">
        <f>'Raw Data'!A243</f>
        <v>45352.836805555598</v>
      </c>
      <c r="B244" s="11" t="str">
        <f>'Raw Data'!O243</f>
        <v>Rain</v>
      </c>
      <c r="C244" s="11" t="str">
        <f t="shared" si="24"/>
        <v>Rain</v>
      </c>
      <c r="D244" s="11" t="str">
        <f t="shared" si="25"/>
        <v>Rain</v>
      </c>
      <c r="E244" s="11" t="str">
        <f t="shared" si="26"/>
        <v>Rain</v>
      </c>
      <c r="F244" s="11" t="str">
        <f t="shared" si="27"/>
        <v>RAIN</v>
      </c>
      <c r="G244" s="11" t="str">
        <f t="shared" si="28"/>
        <v>rain</v>
      </c>
      <c r="H244" s="11" t="str">
        <f>'Raw Data'!H243</f>
        <v>Weekday</v>
      </c>
      <c r="I244" s="11" t="str">
        <f t="shared" si="29"/>
        <v>WD</v>
      </c>
      <c r="J244" s="11" t="str">
        <f t="shared" si="30"/>
        <v>Rain</v>
      </c>
      <c r="K244" s="11" t="str">
        <f>TEXT('Raw Data'!F243,"0")</f>
        <v>20</v>
      </c>
      <c r="L244" s="11">
        <f t="shared" si="31"/>
        <v>20</v>
      </c>
    </row>
    <row r="245" spans="1:12" x14ac:dyDescent="0.3">
      <c r="A245" s="9">
        <f>'Raw Data'!A244</f>
        <v>45352.840277777803</v>
      </c>
      <c r="B245" s="11" t="str">
        <f>'Raw Data'!O244</f>
        <v>Snow</v>
      </c>
      <c r="C245" s="11" t="str">
        <f t="shared" si="24"/>
        <v>Snow</v>
      </c>
      <c r="D245" s="11" t="str">
        <f t="shared" si="25"/>
        <v>Snow</v>
      </c>
      <c r="E245" s="11" t="str">
        <f t="shared" si="26"/>
        <v>Snow</v>
      </c>
      <c r="F245" s="11" t="str">
        <f t="shared" si="27"/>
        <v>SNOW</v>
      </c>
      <c r="G245" s="11" t="str">
        <f t="shared" si="28"/>
        <v>snow</v>
      </c>
      <c r="H245" s="11" t="str">
        <f>'Raw Data'!H244</f>
        <v>Weekday</v>
      </c>
      <c r="I245" s="11" t="str">
        <f t="shared" si="29"/>
        <v>WD</v>
      </c>
      <c r="J245" s="11" t="str">
        <f t="shared" si="30"/>
        <v>Snow</v>
      </c>
      <c r="K245" s="11" t="str">
        <f>TEXT('Raw Data'!F244,"0")</f>
        <v>20</v>
      </c>
      <c r="L245" s="11">
        <f t="shared" si="31"/>
        <v>20</v>
      </c>
    </row>
    <row r="246" spans="1:12" x14ac:dyDescent="0.3">
      <c r="A246" s="9">
        <f>'Raw Data'!A245</f>
        <v>45352.84375</v>
      </c>
      <c r="B246" s="11" t="str">
        <f>'Raw Data'!O245</f>
        <v>Rain</v>
      </c>
      <c r="C246" s="11" t="str">
        <f t="shared" si="24"/>
        <v>Rain</v>
      </c>
      <c r="D246" s="11" t="str">
        <f t="shared" si="25"/>
        <v>Rain</v>
      </c>
      <c r="E246" s="11" t="str">
        <f t="shared" si="26"/>
        <v>Rain</v>
      </c>
      <c r="F246" s="11" t="str">
        <f t="shared" si="27"/>
        <v>RAIN</v>
      </c>
      <c r="G246" s="11" t="str">
        <f t="shared" si="28"/>
        <v>rain</v>
      </c>
      <c r="H246" s="11" t="str">
        <f>'Raw Data'!H245</f>
        <v>Weekday</v>
      </c>
      <c r="I246" s="11" t="str">
        <f t="shared" si="29"/>
        <v>WD</v>
      </c>
      <c r="J246" s="11" t="str">
        <f t="shared" si="30"/>
        <v>Rain</v>
      </c>
      <c r="K246" s="11" t="str">
        <f>TEXT('Raw Data'!F245,"0")</f>
        <v>20</v>
      </c>
      <c r="L246" s="11">
        <f t="shared" si="31"/>
        <v>20</v>
      </c>
    </row>
    <row r="247" spans="1:12" x14ac:dyDescent="0.3">
      <c r="A247" s="9">
        <f>'Raw Data'!A246</f>
        <v>45352.847222222197</v>
      </c>
      <c r="B247" s="11" t="str">
        <f>'Raw Data'!O246</f>
        <v>Snow</v>
      </c>
      <c r="C247" s="11" t="str">
        <f t="shared" si="24"/>
        <v>Snow</v>
      </c>
      <c r="D247" s="11" t="str">
        <f t="shared" si="25"/>
        <v>Snow</v>
      </c>
      <c r="E247" s="11" t="str">
        <f t="shared" si="26"/>
        <v>Snow</v>
      </c>
      <c r="F247" s="11" t="str">
        <f t="shared" si="27"/>
        <v>SNOW</v>
      </c>
      <c r="G247" s="11" t="str">
        <f t="shared" si="28"/>
        <v>snow</v>
      </c>
      <c r="H247" s="11" t="str">
        <f>'Raw Data'!H246</f>
        <v>Weekday</v>
      </c>
      <c r="I247" s="11" t="str">
        <f t="shared" si="29"/>
        <v>WD</v>
      </c>
      <c r="J247" s="11" t="str">
        <f t="shared" si="30"/>
        <v>Snow</v>
      </c>
      <c r="K247" s="11" t="str">
        <f>TEXT('Raw Data'!F246,"0")</f>
        <v>20</v>
      </c>
      <c r="L247" s="11">
        <f t="shared" si="31"/>
        <v>20</v>
      </c>
    </row>
    <row r="248" spans="1:12" x14ac:dyDescent="0.3">
      <c r="A248" s="9">
        <f>'Raw Data'!A247</f>
        <v>45352.850694444503</v>
      </c>
      <c r="B248" s="11" t="str">
        <f>'Raw Data'!O247</f>
        <v>Snow</v>
      </c>
      <c r="C248" s="11" t="str">
        <f t="shared" si="24"/>
        <v>Snow</v>
      </c>
      <c r="D248" s="11" t="str">
        <f t="shared" si="25"/>
        <v>Snow</v>
      </c>
      <c r="E248" s="11" t="str">
        <f t="shared" si="26"/>
        <v>Snow</v>
      </c>
      <c r="F248" s="11" t="str">
        <f t="shared" si="27"/>
        <v>SNOW</v>
      </c>
      <c r="G248" s="11" t="str">
        <f t="shared" si="28"/>
        <v>snow</v>
      </c>
      <c r="H248" s="11" t="str">
        <f>'Raw Data'!H247</f>
        <v>Weekday</v>
      </c>
      <c r="I248" s="11" t="str">
        <f t="shared" si="29"/>
        <v>WD</v>
      </c>
      <c r="J248" s="11" t="str">
        <f t="shared" si="30"/>
        <v>Snow</v>
      </c>
      <c r="K248" s="11" t="str">
        <f>TEXT('Raw Data'!F247,"0")</f>
        <v>20</v>
      </c>
      <c r="L248" s="11">
        <f t="shared" si="31"/>
        <v>20</v>
      </c>
    </row>
    <row r="249" spans="1:12" x14ac:dyDescent="0.3">
      <c r="A249" s="9">
        <f>'Raw Data'!A248</f>
        <v>45352.854166666701</v>
      </c>
      <c r="B249" s="11" t="str">
        <f>'Raw Data'!O248</f>
        <v>Snow</v>
      </c>
      <c r="C249" s="11" t="str">
        <f t="shared" si="24"/>
        <v>Snow</v>
      </c>
      <c r="D249" s="11" t="str">
        <f t="shared" si="25"/>
        <v>Snow</v>
      </c>
      <c r="E249" s="11" t="str">
        <f t="shared" si="26"/>
        <v>Snow</v>
      </c>
      <c r="F249" s="11" t="str">
        <f t="shared" si="27"/>
        <v>SNOW</v>
      </c>
      <c r="G249" s="11" t="str">
        <f t="shared" si="28"/>
        <v>snow</v>
      </c>
      <c r="H249" s="11" t="str">
        <f>'Raw Data'!H248</f>
        <v>Weekday</v>
      </c>
      <c r="I249" s="11" t="str">
        <f t="shared" si="29"/>
        <v>WD</v>
      </c>
      <c r="J249" s="11" t="str">
        <f t="shared" si="30"/>
        <v>Snow</v>
      </c>
      <c r="K249" s="11" t="str">
        <f>TEXT('Raw Data'!F248,"0")</f>
        <v>20</v>
      </c>
      <c r="L249" s="11">
        <f t="shared" si="31"/>
        <v>20</v>
      </c>
    </row>
    <row r="250" spans="1:12" x14ac:dyDescent="0.3">
      <c r="A250" s="9">
        <f>'Raw Data'!A249</f>
        <v>45352.857638888898</v>
      </c>
      <c r="B250" s="11" t="str">
        <f>'Raw Data'!O249</f>
        <v>Snow</v>
      </c>
      <c r="C250" s="11" t="str">
        <f t="shared" si="24"/>
        <v>Snow</v>
      </c>
      <c r="D250" s="11" t="str">
        <f t="shared" si="25"/>
        <v>Snow</v>
      </c>
      <c r="E250" s="11" t="str">
        <f t="shared" si="26"/>
        <v>Snow</v>
      </c>
      <c r="F250" s="11" t="str">
        <f t="shared" si="27"/>
        <v>SNOW</v>
      </c>
      <c r="G250" s="11" t="str">
        <f t="shared" si="28"/>
        <v>snow</v>
      </c>
      <c r="H250" s="11" t="str">
        <f>'Raw Data'!H249</f>
        <v>Weekday</v>
      </c>
      <c r="I250" s="11" t="str">
        <f t="shared" si="29"/>
        <v>WD</v>
      </c>
      <c r="J250" s="11" t="str">
        <f t="shared" si="30"/>
        <v>Snow</v>
      </c>
      <c r="K250" s="11" t="str">
        <f>TEXT('Raw Data'!F249,"0")</f>
        <v>20</v>
      </c>
      <c r="L250" s="11">
        <f t="shared" si="31"/>
        <v>20</v>
      </c>
    </row>
    <row r="251" spans="1:12" x14ac:dyDescent="0.3">
      <c r="A251" s="9">
        <f>'Raw Data'!A250</f>
        <v>45352.861111111102</v>
      </c>
      <c r="B251" s="11" t="str">
        <f>'Raw Data'!O250</f>
        <v>Rain</v>
      </c>
      <c r="C251" s="11" t="str">
        <f t="shared" si="24"/>
        <v>Rain</v>
      </c>
      <c r="D251" s="11" t="str">
        <f t="shared" si="25"/>
        <v>Rain</v>
      </c>
      <c r="E251" s="11" t="str">
        <f t="shared" si="26"/>
        <v>Rain</v>
      </c>
      <c r="F251" s="11" t="str">
        <f t="shared" si="27"/>
        <v>RAIN</v>
      </c>
      <c r="G251" s="11" t="str">
        <f t="shared" si="28"/>
        <v>rain</v>
      </c>
      <c r="H251" s="11" t="str">
        <f>'Raw Data'!H250</f>
        <v>Weekday</v>
      </c>
      <c r="I251" s="11" t="str">
        <f t="shared" si="29"/>
        <v>WD</v>
      </c>
      <c r="J251" s="11" t="str">
        <f t="shared" si="30"/>
        <v>Rain</v>
      </c>
      <c r="K251" s="11" t="str">
        <f>TEXT('Raw Data'!F250,"0")</f>
        <v>20</v>
      </c>
      <c r="L251" s="11">
        <f t="shared" si="31"/>
        <v>20</v>
      </c>
    </row>
    <row r="252" spans="1:12" x14ac:dyDescent="0.3">
      <c r="A252" s="9">
        <f>'Raw Data'!A251</f>
        <v>45352.864583333299</v>
      </c>
      <c r="B252" s="11" t="str">
        <f>'Raw Data'!O251</f>
        <v>Snow</v>
      </c>
      <c r="C252" s="11" t="str">
        <f t="shared" si="24"/>
        <v>Snow</v>
      </c>
      <c r="D252" s="11" t="str">
        <f t="shared" si="25"/>
        <v>Snow</v>
      </c>
      <c r="E252" s="11" t="str">
        <f t="shared" si="26"/>
        <v>Snow</v>
      </c>
      <c r="F252" s="11" t="str">
        <f t="shared" si="27"/>
        <v>SNOW</v>
      </c>
      <c r="G252" s="11" t="str">
        <f t="shared" si="28"/>
        <v>snow</v>
      </c>
      <c r="H252" s="11" t="str">
        <f>'Raw Data'!H251</f>
        <v>Weekday</v>
      </c>
      <c r="I252" s="11" t="str">
        <f t="shared" si="29"/>
        <v>WD</v>
      </c>
      <c r="J252" s="11" t="str">
        <f t="shared" si="30"/>
        <v>Snow</v>
      </c>
      <c r="K252" s="11" t="str">
        <f>TEXT('Raw Data'!F251,"0")</f>
        <v>20</v>
      </c>
      <c r="L252" s="11">
        <f t="shared" si="31"/>
        <v>20</v>
      </c>
    </row>
    <row r="253" spans="1:12" x14ac:dyDescent="0.3">
      <c r="A253" s="9">
        <f>'Raw Data'!A252</f>
        <v>45352.868055555598</v>
      </c>
      <c r="B253" s="11" t="str">
        <f>'Raw Data'!O252</f>
        <v>Fog</v>
      </c>
      <c r="C253" s="11" t="str">
        <f t="shared" si="24"/>
        <v>Fog</v>
      </c>
      <c r="D253" s="11" t="str">
        <f t="shared" si="25"/>
        <v>Fog</v>
      </c>
      <c r="E253" s="11" t="str">
        <f t="shared" si="26"/>
        <v>Fog</v>
      </c>
      <c r="F253" s="11" t="str">
        <f t="shared" si="27"/>
        <v>FOG</v>
      </c>
      <c r="G253" s="11" t="str">
        <f t="shared" si="28"/>
        <v>fog</v>
      </c>
      <c r="H253" s="11" t="str">
        <f>'Raw Data'!H252</f>
        <v>Weekday</v>
      </c>
      <c r="I253" s="11" t="str">
        <f t="shared" si="29"/>
        <v>WD</v>
      </c>
      <c r="J253" s="11" t="str">
        <f t="shared" si="30"/>
        <v>Fog</v>
      </c>
      <c r="K253" s="11" t="str">
        <f>TEXT('Raw Data'!F252,"0")</f>
        <v>20</v>
      </c>
      <c r="L253" s="11">
        <f t="shared" si="31"/>
        <v>20</v>
      </c>
    </row>
    <row r="254" spans="1:12" x14ac:dyDescent="0.3">
      <c r="A254" s="9">
        <f>'Raw Data'!A253</f>
        <v>45352.871527777803</v>
      </c>
      <c r="B254" s="11" t="str">
        <f>'Raw Data'!O253</f>
        <v>Rain</v>
      </c>
      <c r="C254" s="11" t="str">
        <f t="shared" si="24"/>
        <v>Rain</v>
      </c>
      <c r="D254" s="11" t="str">
        <f t="shared" si="25"/>
        <v>Rain</v>
      </c>
      <c r="E254" s="11" t="str">
        <f t="shared" si="26"/>
        <v>Rain</v>
      </c>
      <c r="F254" s="11" t="str">
        <f t="shared" si="27"/>
        <v>RAIN</v>
      </c>
      <c r="G254" s="11" t="str">
        <f t="shared" si="28"/>
        <v>rain</v>
      </c>
      <c r="H254" s="11" t="str">
        <f>'Raw Data'!H253</f>
        <v>Weekday</v>
      </c>
      <c r="I254" s="11" t="str">
        <f t="shared" si="29"/>
        <v>WD</v>
      </c>
      <c r="J254" s="11" t="str">
        <f t="shared" si="30"/>
        <v>Rain</v>
      </c>
      <c r="K254" s="11" t="str">
        <f>TEXT('Raw Data'!F253,"0")</f>
        <v>20</v>
      </c>
      <c r="L254" s="11">
        <f t="shared" si="31"/>
        <v>20</v>
      </c>
    </row>
    <row r="255" spans="1:12" x14ac:dyDescent="0.3">
      <c r="A255" s="9">
        <f>'Raw Data'!A254</f>
        <v>45352.875</v>
      </c>
      <c r="B255" s="11" t="str">
        <f>'Raw Data'!O254</f>
        <v>Clear</v>
      </c>
      <c r="C255" s="11" t="str">
        <f t="shared" si="24"/>
        <v>Clear</v>
      </c>
      <c r="D255" s="11" t="str">
        <f t="shared" si="25"/>
        <v>Clear</v>
      </c>
      <c r="E255" s="11" t="str">
        <f t="shared" si="26"/>
        <v>Clear</v>
      </c>
      <c r="F255" s="11" t="str">
        <f t="shared" si="27"/>
        <v>CLEAR</v>
      </c>
      <c r="G255" s="11" t="str">
        <f t="shared" si="28"/>
        <v>clear</v>
      </c>
      <c r="H255" s="11" t="str">
        <f>'Raw Data'!H254</f>
        <v>Weekday</v>
      </c>
      <c r="I255" s="11" t="str">
        <f t="shared" si="29"/>
        <v>WD</v>
      </c>
      <c r="J255" s="11" t="str">
        <f t="shared" si="30"/>
        <v>Clear</v>
      </c>
      <c r="K255" s="11" t="str">
        <f>TEXT('Raw Data'!F254,"0")</f>
        <v>21</v>
      </c>
      <c r="L255" s="11">
        <f t="shared" si="31"/>
        <v>21</v>
      </c>
    </row>
    <row r="256" spans="1:12" x14ac:dyDescent="0.3">
      <c r="A256" s="9">
        <f>'Raw Data'!A255</f>
        <v>45352.878472222197</v>
      </c>
      <c r="B256" s="11" t="str">
        <f>'Raw Data'!O255</f>
        <v>Clear</v>
      </c>
      <c r="C256" s="11" t="str">
        <f t="shared" si="24"/>
        <v>Clear</v>
      </c>
      <c r="D256" s="11" t="str">
        <f t="shared" si="25"/>
        <v>Clear</v>
      </c>
      <c r="E256" s="11" t="str">
        <f t="shared" si="26"/>
        <v>Clear</v>
      </c>
      <c r="F256" s="11" t="str">
        <f t="shared" si="27"/>
        <v>CLEAR</v>
      </c>
      <c r="G256" s="11" t="str">
        <f t="shared" si="28"/>
        <v>clear</v>
      </c>
      <c r="H256" s="11" t="str">
        <f>'Raw Data'!H255</f>
        <v>Weekday</v>
      </c>
      <c r="I256" s="11" t="str">
        <f t="shared" si="29"/>
        <v>WD</v>
      </c>
      <c r="J256" s="11" t="str">
        <f t="shared" si="30"/>
        <v>Clear</v>
      </c>
      <c r="K256" s="11" t="str">
        <f>TEXT('Raw Data'!F255,"0")</f>
        <v>21</v>
      </c>
      <c r="L256" s="11">
        <f t="shared" si="31"/>
        <v>21</v>
      </c>
    </row>
    <row r="257" spans="1:12" x14ac:dyDescent="0.3">
      <c r="A257" s="9">
        <f>'Raw Data'!A256</f>
        <v>45352.881944444503</v>
      </c>
      <c r="B257" s="11" t="str">
        <f>'Raw Data'!O256</f>
        <v>Snow</v>
      </c>
      <c r="C257" s="11" t="str">
        <f t="shared" si="24"/>
        <v>Snow</v>
      </c>
      <c r="D257" s="11" t="str">
        <f t="shared" si="25"/>
        <v>Snow</v>
      </c>
      <c r="E257" s="11" t="str">
        <f t="shared" si="26"/>
        <v>Snow</v>
      </c>
      <c r="F257" s="11" t="str">
        <f t="shared" si="27"/>
        <v>SNOW</v>
      </c>
      <c r="G257" s="11" t="str">
        <f t="shared" si="28"/>
        <v>snow</v>
      </c>
      <c r="H257" s="11" t="str">
        <f>'Raw Data'!H256</f>
        <v>Weekday</v>
      </c>
      <c r="I257" s="11" t="str">
        <f t="shared" si="29"/>
        <v>WD</v>
      </c>
      <c r="J257" s="11" t="str">
        <f t="shared" si="30"/>
        <v>Snow</v>
      </c>
      <c r="K257" s="11" t="str">
        <f>TEXT('Raw Data'!F256,"0")</f>
        <v>21</v>
      </c>
      <c r="L257" s="11">
        <f t="shared" si="31"/>
        <v>21</v>
      </c>
    </row>
    <row r="258" spans="1:12" x14ac:dyDescent="0.3">
      <c r="A258" s="9">
        <f>'Raw Data'!A257</f>
        <v>45352.885416666701</v>
      </c>
      <c r="B258" s="11" t="str">
        <f>'Raw Data'!O257</f>
        <v>Clear</v>
      </c>
      <c r="C258" s="11" t="str">
        <f t="shared" si="24"/>
        <v>Clear</v>
      </c>
      <c r="D258" s="11" t="str">
        <f t="shared" si="25"/>
        <v>Clear</v>
      </c>
      <c r="E258" s="11" t="str">
        <f t="shared" si="26"/>
        <v>Clear</v>
      </c>
      <c r="F258" s="11" t="str">
        <f t="shared" si="27"/>
        <v>CLEAR</v>
      </c>
      <c r="G258" s="11" t="str">
        <f t="shared" si="28"/>
        <v>clear</v>
      </c>
      <c r="H258" s="11" t="str">
        <f>'Raw Data'!H257</f>
        <v>Weekday</v>
      </c>
      <c r="I258" s="11" t="str">
        <f t="shared" si="29"/>
        <v>WD</v>
      </c>
      <c r="J258" s="11" t="str">
        <f t="shared" si="30"/>
        <v>Clear</v>
      </c>
      <c r="K258" s="11" t="str">
        <f>TEXT('Raw Data'!F257,"0")</f>
        <v>21</v>
      </c>
      <c r="L258" s="11">
        <f t="shared" si="31"/>
        <v>21</v>
      </c>
    </row>
    <row r="259" spans="1:12" x14ac:dyDescent="0.3">
      <c r="A259" s="9">
        <f>'Raw Data'!A258</f>
        <v>45352.888888888898</v>
      </c>
      <c r="B259" s="11" t="str">
        <f>'Raw Data'!O258</f>
        <v>Rain</v>
      </c>
      <c r="C259" s="11" t="str">
        <f t="shared" ref="C259:C322" si="32">TRIM(B259)</f>
        <v>Rain</v>
      </c>
      <c r="D259" s="11" t="str">
        <f t="shared" ref="D259:D322" si="33">CLEAN(C259)</f>
        <v>Rain</v>
      </c>
      <c r="E259" s="11" t="str">
        <f t="shared" ref="E259:E322" si="34">PROPER(D259)</f>
        <v>Rain</v>
      </c>
      <c r="F259" s="11" t="str">
        <f t="shared" ref="F259:F322" si="35">UPPER(B259)</f>
        <v>RAIN</v>
      </c>
      <c r="G259" s="11" t="str">
        <f t="shared" ref="G259:G322" si="36">LOWER(B259)</f>
        <v>rain</v>
      </c>
      <c r="H259" s="11" t="str">
        <f>'Raw Data'!H258</f>
        <v>Weekday</v>
      </c>
      <c r="I259" s="11" t="str">
        <f t="shared" ref="I259:I322" si="37">SUBSTITUTE(SUBSTITUTE(H259,"Weekday","WD"),"Weekend","WE")</f>
        <v>WD</v>
      </c>
      <c r="J259" s="11" t="str">
        <f t="shared" ref="J259:J322" si="38">PROPER(TRIM(CLEAN(B259)))</f>
        <v>Rain</v>
      </c>
      <c r="K259" s="11" t="str">
        <f>TEXT('Raw Data'!F258,"0")</f>
        <v>21</v>
      </c>
      <c r="L259" s="11">
        <f t="shared" ref="L259:L322" si="39">VALUE(K259)</f>
        <v>21</v>
      </c>
    </row>
    <row r="260" spans="1:12" x14ac:dyDescent="0.3">
      <c r="A260" s="9">
        <f>'Raw Data'!A259</f>
        <v>45352.892361111102</v>
      </c>
      <c r="B260" s="11" t="str">
        <f>'Raw Data'!O259</f>
        <v>Fog</v>
      </c>
      <c r="C260" s="11" t="str">
        <f t="shared" si="32"/>
        <v>Fog</v>
      </c>
      <c r="D260" s="11" t="str">
        <f t="shared" si="33"/>
        <v>Fog</v>
      </c>
      <c r="E260" s="11" t="str">
        <f t="shared" si="34"/>
        <v>Fog</v>
      </c>
      <c r="F260" s="11" t="str">
        <f t="shared" si="35"/>
        <v>FOG</v>
      </c>
      <c r="G260" s="11" t="str">
        <f t="shared" si="36"/>
        <v>fog</v>
      </c>
      <c r="H260" s="11" t="str">
        <f>'Raw Data'!H259</f>
        <v>Weekday</v>
      </c>
      <c r="I260" s="11" t="str">
        <f t="shared" si="37"/>
        <v>WD</v>
      </c>
      <c r="J260" s="11" t="str">
        <f t="shared" si="38"/>
        <v>Fog</v>
      </c>
      <c r="K260" s="11" t="str">
        <f>TEXT('Raw Data'!F259,"0")</f>
        <v>21</v>
      </c>
      <c r="L260" s="11">
        <f t="shared" si="39"/>
        <v>21</v>
      </c>
    </row>
    <row r="261" spans="1:12" x14ac:dyDescent="0.3">
      <c r="A261" s="9">
        <f>'Raw Data'!A260</f>
        <v>45352.895833333299</v>
      </c>
      <c r="B261" s="11" t="str">
        <f>'Raw Data'!O260</f>
        <v>Fog</v>
      </c>
      <c r="C261" s="11" t="str">
        <f t="shared" si="32"/>
        <v>Fog</v>
      </c>
      <c r="D261" s="11" t="str">
        <f t="shared" si="33"/>
        <v>Fog</v>
      </c>
      <c r="E261" s="11" t="str">
        <f t="shared" si="34"/>
        <v>Fog</v>
      </c>
      <c r="F261" s="11" t="str">
        <f t="shared" si="35"/>
        <v>FOG</v>
      </c>
      <c r="G261" s="11" t="str">
        <f t="shared" si="36"/>
        <v>fog</v>
      </c>
      <c r="H261" s="11" t="str">
        <f>'Raw Data'!H260</f>
        <v>Weekday</v>
      </c>
      <c r="I261" s="11" t="str">
        <f t="shared" si="37"/>
        <v>WD</v>
      </c>
      <c r="J261" s="11" t="str">
        <f t="shared" si="38"/>
        <v>Fog</v>
      </c>
      <c r="K261" s="11" t="str">
        <f>TEXT('Raw Data'!F260,"0")</f>
        <v>21</v>
      </c>
      <c r="L261" s="11">
        <f t="shared" si="39"/>
        <v>21</v>
      </c>
    </row>
    <row r="262" spans="1:12" x14ac:dyDescent="0.3">
      <c r="A262" s="9">
        <f>'Raw Data'!A261</f>
        <v>45352.899305555598</v>
      </c>
      <c r="B262" s="11" t="str">
        <f>'Raw Data'!O261</f>
        <v>Rain</v>
      </c>
      <c r="C262" s="11" t="str">
        <f t="shared" si="32"/>
        <v>Rain</v>
      </c>
      <c r="D262" s="11" t="str">
        <f t="shared" si="33"/>
        <v>Rain</v>
      </c>
      <c r="E262" s="11" t="str">
        <f t="shared" si="34"/>
        <v>Rain</v>
      </c>
      <c r="F262" s="11" t="str">
        <f t="shared" si="35"/>
        <v>RAIN</v>
      </c>
      <c r="G262" s="11" t="str">
        <f t="shared" si="36"/>
        <v>rain</v>
      </c>
      <c r="H262" s="11" t="str">
        <f>'Raw Data'!H261</f>
        <v>Weekday</v>
      </c>
      <c r="I262" s="11" t="str">
        <f t="shared" si="37"/>
        <v>WD</v>
      </c>
      <c r="J262" s="11" t="str">
        <f t="shared" si="38"/>
        <v>Rain</v>
      </c>
      <c r="K262" s="11" t="str">
        <f>TEXT('Raw Data'!F261,"0")</f>
        <v>21</v>
      </c>
      <c r="L262" s="11">
        <f t="shared" si="39"/>
        <v>21</v>
      </c>
    </row>
    <row r="263" spans="1:12" x14ac:dyDescent="0.3">
      <c r="A263" s="9">
        <f>'Raw Data'!A262</f>
        <v>45352.902777777803</v>
      </c>
      <c r="B263" s="11" t="str">
        <f>'Raw Data'!O262</f>
        <v>Snow</v>
      </c>
      <c r="C263" s="11" t="str">
        <f t="shared" si="32"/>
        <v>Snow</v>
      </c>
      <c r="D263" s="11" t="str">
        <f t="shared" si="33"/>
        <v>Snow</v>
      </c>
      <c r="E263" s="11" t="str">
        <f t="shared" si="34"/>
        <v>Snow</v>
      </c>
      <c r="F263" s="11" t="str">
        <f t="shared" si="35"/>
        <v>SNOW</v>
      </c>
      <c r="G263" s="11" t="str">
        <f t="shared" si="36"/>
        <v>snow</v>
      </c>
      <c r="H263" s="11" t="str">
        <f>'Raw Data'!H262</f>
        <v>Weekday</v>
      </c>
      <c r="I263" s="11" t="str">
        <f t="shared" si="37"/>
        <v>WD</v>
      </c>
      <c r="J263" s="11" t="str">
        <f t="shared" si="38"/>
        <v>Snow</v>
      </c>
      <c r="K263" s="11" t="str">
        <f>TEXT('Raw Data'!F262,"0")</f>
        <v>21</v>
      </c>
      <c r="L263" s="11">
        <f t="shared" si="39"/>
        <v>21</v>
      </c>
    </row>
    <row r="264" spans="1:12" x14ac:dyDescent="0.3">
      <c r="A264" s="9">
        <f>'Raw Data'!A263</f>
        <v>45352.90625</v>
      </c>
      <c r="B264" s="11" t="str">
        <f>'Raw Data'!O263</f>
        <v>Rain</v>
      </c>
      <c r="C264" s="11" t="str">
        <f t="shared" si="32"/>
        <v>Rain</v>
      </c>
      <c r="D264" s="11" t="str">
        <f t="shared" si="33"/>
        <v>Rain</v>
      </c>
      <c r="E264" s="11" t="str">
        <f t="shared" si="34"/>
        <v>Rain</v>
      </c>
      <c r="F264" s="11" t="str">
        <f t="shared" si="35"/>
        <v>RAIN</v>
      </c>
      <c r="G264" s="11" t="str">
        <f t="shared" si="36"/>
        <v>rain</v>
      </c>
      <c r="H264" s="11" t="str">
        <f>'Raw Data'!H263</f>
        <v>Weekday</v>
      </c>
      <c r="I264" s="11" t="str">
        <f t="shared" si="37"/>
        <v>WD</v>
      </c>
      <c r="J264" s="11" t="str">
        <f t="shared" si="38"/>
        <v>Rain</v>
      </c>
      <c r="K264" s="11" t="str">
        <f>TEXT('Raw Data'!F263,"0")</f>
        <v>21</v>
      </c>
      <c r="L264" s="11">
        <f t="shared" si="39"/>
        <v>21</v>
      </c>
    </row>
    <row r="265" spans="1:12" x14ac:dyDescent="0.3">
      <c r="A265" s="9">
        <f>'Raw Data'!A264</f>
        <v>45352.909722222197</v>
      </c>
      <c r="B265" s="11" t="str">
        <f>'Raw Data'!O264</f>
        <v>Fog</v>
      </c>
      <c r="C265" s="11" t="str">
        <f t="shared" si="32"/>
        <v>Fog</v>
      </c>
      <c r="D265" s="11" t="str">
        <f t="shared" si="33"/>
        <v>Fog</v>
      </c>
      <c r="E265" s="11" t="str">
        <f t="shared" si="34"/>
        <v>Fog</v>
      </c>
      <c r="F265" s="11" t="str">
        <f t="shared" si="35"/>
        <v>FOG</v>
      </c>
      <c r="G265" s="11" t="str">
        <f t="shared" si="36"/>
        <v>fog</v>
      </c>
      <c r="H265" s="11" t="str">
        <f>'Raw Data'!H264</f>
        <v>Weekday</v>
      </c>
      <c r="I265" s="11" t="str">
        <f t="shared" si="37"/>
        <v>WD</v>
      </c>
      <c r="J265" s="11" t="str">
        <f t="shared" si="38"/>
        <v>Fog</v>
      </c>
      <c r="K265" s="11" t="str">
        <f>TEXT('Raw Data'!F264,"0")</f>
        <v>21</v>
      </c>
      <c r="L265" s="11">
        <f t="shared" si="39"/>
        <v>21</v>
      </c>
    </row>
    <row r="266" spans="1:12" x14ac:dyDescent="0.3">
      <c r="A266" s="9">
        <f>'Raw Data'!A265</f>
        <v>45352.913194444503</v>
      </c>
      <c r="B266" s="11" t="str">
        <f>'Raw Data'!O265</f>
        <v>Fog</v>
      </c>
      <c r="C266" s="11" t="str">
        <f t="shared" si="32"/>
        <v>Fog</v>
      </c>
      <c r="D266" s="11" t="str">
        <f t="shared" si="33"/>
        <v>Fog</v>
      </c>
      <c r="E266" s="11" t="str">
        <f t="shared" si="34"/>
        <v>Fog</v>
      </c>
      <c r="F266" s="11" t="str">
        <f t="shared" si="35"/>
        <v>FOG</v>
      </c>
      <c r="G266" s="11" t="str">
        <f t="shared" si="36"/>
        <v>fog</v>
      </c>
      <c r="H266" s="11" t="str">
        <f>'Raw Data'!H265</f>
        <v>Weekday</v>
      </c>
      <c r="I266" s="11" t="str">
        <f t="shared" si="37"/>
        <v>WD</v>
      </c>
      <c r="J266" s="11" t="str">
        <f t="shared" si="38"/>
        <v>Fog</v>
      </c>
      <c r="K266" s="11" t="str">
        <f>TEXT('Raw Data'!F265,"0")</f>
        <v>21</v>
      </c>
      <c r="L266" s="11">
        <f t="shared" si="39"/>
        <v>21</v>
      </c>
    </row>
    <row r="267" spans="1:12" x14ac:dyDescent="0.3">
      <c r="A267" s="9">
        <f>'Raw Data'!A266</f>
        <v>45352.916666666701</v>
      </c>
      <c r="B267" s="11" t="str">
        <f>'Raw Data'!O266</f>
        <v>Snow</v>
      </c>
      <c r="C267" s="11" t="str">
        <f t="shared" si="32"/>
        <v>Snow</v>
      </c>
      <c r="D267" s="11" t="str">
        <f t="shared" si="33"/>
        <v>Snow</v>
      </c>
      <c r="E267" s="11" t="str">
        <f t="shared" si="34"/>
        <v>Snow</v>
      </c>
      <c r="F267" s="11" t="str">
        <f t="shared" si="35"/>
        <v>SNOW</v>
      </c>
      <c r="G267" s="11" t="str">
        <f t="shared" si="36"/>
        <v>snow</v>
      </c>
      <c r="H267" s="11" t="str">
        <f>'Raw Data'!H266</f>
        <v>Weekday</v>
      </c>
      <c r="I267" s="11" t="str">
        <f t="shared" si="37"/>
        <v>WD</v>
      </c>
      <c r="J267" s="11" t="str">
        <f t="shared" si="38"/>
        <v>Snow</v>
      </c>
      <c r="K267" s="11" t="str">
        <f>TEXT('Raw Data'!F266,"0")</f>
        <v>22</v>
      </c>
      <c r="L267" s="11">
        <f t="shared" si="39"/>
        <v>22</v>
      </c>
    </row>
    <row r="268" spans="1:12" x14ac:dyDescent="0.3">
      <c r="A268" s="9">
        <f>'Raw Data'!A267</f>
        <v>45352.920138888898</v>
      </c>
      <c r="B268" s="11" t="str">
        <f>'Raw Data'!O267</f>
        <v>Clear</v>
      </c>
      <c r="C268" s="11" t="str">
        <f t="shared" si="32"/>
        <v>Clear</v>
      </c>
      <c r="D268" s="11" t="str">
        <f t="shared" si="33"/>
        <v>Clear</v>
      </c>
      <c r="E268" s="11" t="str">
        <f t="shared" si="34"/>
        <v>Clear</v>
      </c>
      <c r="F268" s="11" t="str">
        <f t="shared" si="35"/>
        <v>CLEAR</v>
      </c>
      <c r="G268" s="11" t="str">
        <f t="shared" si="36"/>
        <v>clear</v>
      </c>
      <c r="H268" s="11" t="str">
        <f>'Raw Data'!H267</f>
        <v>Weekday</v>
      </c>
      <c r="I268" s="11" t="str">
        <f t="shared" si="37"/>
        <v>WD</v>
      </c>
      <c r="J268" s="11" t="str">
        <f t="shared" si="38"/>
        <v>Clear</v>
      </c>
      <c r="K268" s="11" t="str">
        <f>TEXT('Raw Data'!F267,"0")</f>
        <v>22</v>
      </c>
      <c r="L268" s="11">
        <f t="shared" si="39"/>
        <v>22</v>
      </c>
    </row>
    <row r="269" spans="1:12" x14ac:dyDescent="0.3">
      <c r="A269" s="9">
        <f>'Raw Data'!A268</f>
        <v>45352.923611111102</v>
      </c>
      <c r="B269" s="11" t="str">
        <f>'Raw Data'!O268</f>
        <v>Clear</v>
      </c>
      <c r="C269" s="11" t="str">
        <f t="shared" si="32"/>
        <v>Clear</v>
      </c>
      <c r="D269" s="11" t="str">
        <f t="shared" si="33"/>
        <v>Clear</v>
      </c>
      <c r="E269" s="11" t="str">
        <f t="shared" si="34"/>
        <v>Clear</v>
      </c>
      <c r="F269" s="11" t="str">
        <f t="shared" si="35"/>
        <v>CLEAR</v>
      </c>
      <c r="G269" s="11" t="str">
        <f t="shared" si="36"/>
        <v>clear</v>
      </c>
      <c r="H269" s="11" t="str">
        <f>'Raw Data'!H268</f>
        <v>Weekday</v>
      </c>
      <c r="I269" s="11" t="str">
        <f t="shared" si="37"/>
        <v>WD</v>
      </c>
      <c r="J269" s="11" t="str">
        <f t="shared" si="38"/>
        <v>Clear</v>
      </c>
      <c r="K269" s="11" t="str">
        <f>TEXT('Raw Data'!F268,"0")</f>
        <v>22</v>
      </c>
      <c r="L269" s="11">
        <f t="shared" si="39"/>
        <v>22</v>
      </c>
    </row>
    <row r="270" spans="1:12" x14ac:dyDescent="0.3">
      <c r="A270" s="9">
        <f>'Raw Data'!A269</f>
        <v>45352.927083333299</v>
      </c>
      <c r="B270" s="11" t="str">
        <f>'Raw Data'!O269</f>
        <v>Fog</v>
      </c>
      <c r="C270" s="11" t="str">
        <f t="shared" si="32"/>
        <v>Fog</v>
      </c>
      <c r="D270" s="11" t="str">
        <f t="shared" si="33"/>
        <v>Fog</v>
      </c>
      <c r="E270" s="11" t="str">
        <f t="shared" si="34"/>
        <v>Fog</v>
      </c>
      <c r="F270" s="11" t="str">
        <f t="shared" si="35"/>
        <v>FOG</v>
      </c>
      <c r="G270" s="11" t="str">
        <f t="shared" si="36"/>
        <v>fog</v>
      </c>
      <c r="H270" s="11" t="str">
        <f>'Raw Data'!H269</f>
        <v>Weekday</v>
      </c>
      <c r="I270" s="11" t="str">
        <f t="shared" si="37"/>
        <v>WD</v>
      </c>
      <c r="J270" s="11" t="str">
        <f t="shared" si="38"/>
        <v>Fog</v>
      </c>
      <c r="K270" s="11" t="str">
        <f>TEXT('Raw Data'!F269,"0")</f>
        <v>22</v>
      </c>
      <c r="L270" s="11">
        <f t="shared" si="39"/>
        <v>22</v>
      </c>
    </row>
    <row r="271" spans="1:12" x14ac:dyDescent="0.3">
      <c r="A271" s="9">
        <f>'Raw Data'!A270</f>
        <v>45352.930555555598</v>
      </c>
      <c r="B271" s="11" t="str">
        <f>'Raw Data'!O270</f>
        <v>Rain</v>
      </c>
      <c r="C271" s="11" t="str">
        <f t="shared" si="32"/>
        <v>Rain</v>
      </c>
      <c r="D271" s="11" t="str">
        <f t="shared" si="33"/>
        <v>Rain</v>
      </c>
      <c r="E271" s="11" t="str">
        <f t="shared" si="34"/>
        <v>Rain</v>
      </c>
      <c r="F271" s="11" t="str">
        <f t="shared" si="35"/>
        <v>RAIN</v>
      </c>
      <c r="G271" s="11" t="str">
        <f t="shared" si="36"/>
        <v>rain</v>
      </c>
      <c r="H271" s="11" t="str">
        <f>'Raw Data'!H270</f>
        <v>Weekday</v>
      </c>
      <c r="I271" s="11" t="str">
        <f t="shared" si="37"/>
        <v>WD</v>
      </c>
      <c r="J271" s="11" t="str">
        <f t="shared" si="38"/>
        <v>Rain</v>
      </c>
      <c r="K271" s="11" t="str">
        <f>TEXT('Raw Data'!F270,"0")</f>
        <v>22</v>
      </c>
      <c r="L271" s="11">
        <f t="shared" si="39"/>
        <v>22</v>
      </c>
    </row>
    <row r="272" spans="1:12" x14ac:dyDescent="0.3">
      <c r="A272" s="9">
        <f>'Raw Data'!A271</f>
        <v>45352.934027777803</v>
      </c>
      <c r="B272" s="11" t="str">
        <f>'Raw Data'!O271</f>
        <v>Fog</v>
      </c>
      <c r="C272" s="11" t="str">
        <f t="shared" si="32"/>
        <v>Fog</v>
      </c>
      <c r="D272" s="11" t="str">
        <f t="shared" si="33"/>
        <v>Fog</v>
      </c>
      <c r="E272" s="11" t="str">
        <f t="shared" si="34"/>
        <v>Fog</v>
      </c>
      <c r="F272" s="11" t="str">
        <f t="shared" si="35"/>
        <v>FOG</v>
      </c>
      <c r="G272" s="11" t="str">
        <f t="shared" si="36"/>
        <v>fog</v>
      </c>
      <c r="H272" s="11" t="str">
        <f>'Raw Data'!H271</f>
        <v>Weekday</v>
      </c>
      <c r="I272" s="11" t="str">
        <f t="shared" si="37"/>
        <v>WD</v>
      </c>
      <c r="J272" s="11" t="str">
        <f t="shared" si="38"/>
        <v>Fog</v>
      </c>
      <c r="K272" s="11" t="str">
        <f>TEXT('Raw Data'!F271,"0")</f>
        <v>22</v>
      </c>
      <c r="L272" s="11">
        <f t="shared" si="39"/>
        <v>22</v>
      </c>
    </row>
    <row r="273" spans="1:12" x14ac:dyDescent="0.3">
      <c r="A273" s="9">
        <f>'Raw Data'!A272</f>
        <v>45352.9375</v>
      </c>
      <c r="B273" s="11" t="str">
        <f>'Raw Data'!O272</f>
        <v>Clear</v>
      </c>
      <c r="C273" s="11" t="str">
        <f t="shared" si="32"/>
        <v>Clear</v>
      </c>
      <c r="D273" s="11" t="str">
        <f t="shared" si="33"/>
        <v>Clear</v>
      </c>
      <c r="E273" s="11" t="str">
        <f t="shared" si="34"/>
        <v>Clear</v>
      </c>
      <c r="F273" s="11" t="str">
        <f t="shared" si="35"/>
        <v>CLEAR</v>
      </c>
      <c r="G273" s="11" t="str">
        <f t="shared" si="36"/>
        <v>clear</v>
      </c>
      <c r="H273" s="11" t="str">
        <f>'Raw Data'!H272</f>
        <v>Weekday</v>
      </c>
      <c r="I273" s="11" t="str">
        <f t="shared" si="37"/>
        <v>WD</v>
      </c>
      <c r="J273" s="11" t="str">
        <f t="shared" si="38"/>
        <v>Clear</v>
      </c>
      <c r="K273" s="11" t="str">
        <f>TEXT('Raw Data'!F272,"0")</f>
        <v>22</v>
      </c>
      <c r="L273" s="11">
        <f t="shared" si="39"/>
        <v>22</v>
      </c>
    </row>
    <row r="274" spans="1:12" x14ac:dyDescent="0.3">
      <c r="A274" s="9">
        <f>'Raw Data'!A273</f>
        <v>45352.940972222197</v>
      </c>
      <c r="B274" s="11" t="str">
        <f>'Raw Data'!O273</f>
        <v>Rain</v>
      </c>
      <c r="C274" s="11" t="str">
        <f t="shared" si="32"/>
        <v>Rain</v>
      </c>
      <c r="D274" s="11" t="str">
        <f t="shared" si="33"/>
        <v>Rain</v>
      </c>
      <c r="E274" s="11" t="str">
        <f t="shared" si="34"/>
        <v>Rain</v>
      </c>
      <c r="F274" s="11" t="str">
        <f t="shared" si="35"/>
        <v>RAIN</v>
      </c>
      <c r="G274" s="11" t="str">
        <f t="shared" si="36"/>
        <v>rain</v>
      </c>
      <c r="H274" s="11" t="str">
        <f>'Raw Data'!H273</f>
        <v>Weekday</v>
      </c>
      <c r="I274" s="11" t="str">
        <f t="shared" si="37"/>
        <v>WD</v>
      </c>
      <c r="J274" s="11" t="str">
        <f t="shared" si="38"/>
        <v>Rain</v>
      </c>
      <c r="K274" s="11" t="str">
        <f>TEXT('Raw Data'!F273,"0")</f>
        <v>22</v>
      </c>
      <c r="L274" s="11">
        <f t="shared" si="39"/>
        <v>22</v>
      </c>
    </row>
    <row r="275" spans="1:12" x14ac:dyDescent="0.3">
      <c r="A275" s="9">
        <f>'Raw Data'!A274</f>
        <v>45352.944444444503</v>
      </c>
      <c r="B275" s="11" t="str">
        <f>'Raw Data'!O274</f>
        <v>Rain</v>
      </c>
      <c r="C275" s="11" t="str">
        <f t="shared" si="32"/>
        <v>Rain</v>
      </c>
      <c r="D275" s="11" t="str">
        <f t="shared" si="33"/>
        <v>Rain</v>
      </c>
      <c r="E275" s="11" t="str">
        <f t="shared" si="34"/>
        <v>Rain</v>
      </c>
      <c r="F275" s="11" t="str">
        <f t="shared" si="35"/>
        <v>RAIN</v>
      </c>
      <c r="G275" s="11" t="str">
        <f t="shared" si="36"/>
        <v>rain</v>
      </c>
      <c r="H275" s="11" t="str">
        <f>'Raw Data'!H274</f>
        <v>Weekday</v>
      </c>
      <c r="I275" s="11" t="str">
        <f t="shared" si="37"/>
        <v>WD</v>
      </c>
      <c r="J275" s="11" t="str">
        <f t="shared" si="38"/>
        <v>Rain</v>
      </c>
      <c r="K275" s="11" t="str">
        <f>TEXT('Raw Data'!F274,"0")</f>
        <v>22</v>
      </c>
      <c r="L275" s="11">
        <f t="shared" si="39"/>
        <v>22</v>
      </c>
    </row>
    <row r="276" spans="1:12" x14ac:dyDescent="0.3">
      <c r="A276" s="9">
        <f>'Raw Data'!A275</f>
        <v>45352.947916666701</v>
      </c>
      <c r="B276" s="11" t="str">
        <f>'Raw Data'!O275</f>
        <v>Rain</v>
      </c>
      <c r="C276" s="11" t="str">
        <f t="shared" si="32"/>
        <v>Rain</v>
      </c>
      <c r="D276" s="11" t="str">
        <f t="shared" si="33"/>
        <v>Rain</v>
      </c>
      <c r="E276" s="11" t="str">
        <f t="shared" si="34"/>
        <v>Rain</v>
      </c>
      <c r="F276" s="11" t="str">
        <f t="shared" si="35"/>
        <v>RAIN</v>
      </c>
      <c r="G276" s="11" t="str">
        <f t="shared" si="36"/>
        <v>rain</v>
      </c>
      <c r="H276" s="11" t="str">
        <f>'Raw Data'!H275</f>
        <v>Weekday</v>
      </c>
      <c r="I276" s="11" t="str">
        <f t="shared" si="37"/>
        <v>WD</v>
      </c>
      <c r="J276" s="11" t="str">
        <f t="shared" si="38"/>
        <v>Rain</v>
      </c>
      <c r="K276" s="11" t="str">
        <f>TEXT('Raw Data'!F275,"0")</f>
        <v>22</v>
      </c>
      <c r="L276" s="11">
        <f t="shared" si="39"/>
        <v>22</v>
      </c>
    </row>
    <row r="277" spans="1:12" x14ac:dyDescent="0.3">
      <c r="A277" s="9">
        <f>'Raw Data'!A276</f>
        <v>45352.951388888898</v>
      </c>
      <c r="B277" s="11" t="str">
        <f>'Raw Data'!O276</f>
        <v>Fog</v>
      </c>
      <c r="C277" s="11" t="str">
        <f t="shared" si="32"/>
        <v>Fog</v>
      </c>
      <c r="D277" s="11" t="str">
        <f t="shared" si="33"/>
        <v>Fog</v>
      </c>
      <c r="E277" s="11" t="str">
        <f t="shared" si="34"/>
        <v>Fog</v>
      </c>
      <c r="F277" s="11" t="str">
        <f t="shared" si="35"/>
        <v>FOG</v>
      </c>
      <c r="G277" s="11" t="str">
        <f t="shared" si="36"/>
        <v>fog</v>
      </c>
      <c r="H277" s="11" t="str">
        <f>'Raw Data'!H276</f>
        <v>Weekday</v>
      </c>
      <c r="I277" s="11" t="str">
        <f t="shared" si="37"/>
        <v>WD</v>
      </c>
      <c r="J277" s="11" t="str">
        <f t="shared" si="38"/>
        <v>Fog</v>
      </c>
      <c r="K277" s="11" t="str">
        <f>TEXT('Raw Data'!F276,"0")</f>
        <v>22</v>
      </c>
      <c r="L277" s="11">
        <f t="shared" si="39"/>
        <v>22</v>
      </c>
    </row>
    <row r="278" spans="1:12" x14ac:dyDescent="0.3">
      <c r="A278" s="9">
        <f>'Raw Data'!A277</f>
        <v>45352.954861111102</v>
      </c>
      <c r="B278" s="11" t="str">
        <f>'Raw Data'!O277</f>
        <v>Rain</v>
      </c>
      <c r="C278" s="11" t="str">
        <f t="shared" si="32"/>
        <v>Rain</v>
      </c>
      <c r="D278" s="11" t="str">
        <f t="shared" si="33"/>
        <v>Rain</v>
      </c>
      <c r="E278" s="11" t="str">
        <f t="shared" si="34"/>
        <v>Rain</v>
      </c>
      <c r="F278" s="11" t="str">
        <f t="shared" si="35"/>
        <v>RAIN</v>
      </c>
      <c r="G278" s="11" t="str">
        <f t="shared" si="36"/>
        <v>rain</v>
      </c>
      <c r="H278" s="11" t="str">
        <f>'Raw Data'!H277</f>
        <v>Weekday</v>
      </c>
      <c r="I278" s="11" t="str">
        <f t="shared" si="37"/>
        <v>WD</v>
      </c>
      <c r="J278" s="11" t="str">
        <f t="shared" si="38"/>
        <v>Rain</v>
      </c>
      <c r="K278" s="11" t="str">
        <f>TEXT('Raw Data'!F277,"0")</f>
        <v>22</v>
      </c>
      <c r="L278" s="11">
        <f t="shared" si="39"/>
        <v>22</v>
      </c>
    </row>
    <row r="279" spans="1:12" x14ac:dyDescent="0.3">
      <c r="A279" s="9">
        <f>'Raw Data'!A278</f>
        <v>45352.958333333299</v>
      </c>
      <c r="B279" s="11" t="str">
        <f>'Raw Data'!O278</f>
        <v>Clear</v>
      </c>
      <c r="C279" s="11" t="str">
        <f t="shared" si="32"/>
        <v>Clear</v>
      </c>
      <c r="D279" s="11" t="str">
        <f t="shared" si="33"/>
        <v>Clear</v>
      </c>
      <c r="E279" s="11" t="str">
        <f t="shared" si="34"/>
        <v>Clear</v>
      </c>
      <c r="F279" s="11" t="str">
        <f t="shared" si="35"/>
        <v>CLEAR</v>
      </c>
      <c r="G279" s="11" t="str">
        <f t="shared" si="36"/>
        <v>clear</v>
      </c>
      <c r="H279" s="11" t="str">
        <f>'Raw Data'!H278</f>
        <v>Weekday</v>
      </c>
      <c r="I279" s="11" t="str">
        <f t="shared" si="37"/>
        <v>WD</v>
      </c>
      <c r="J279" s="11" t="str">
        <f t="shared" si="38"/>
        <v>Clear</v>
      </c>
      <c r="K279" s="11" t="str">
        <f>TEXT('Raw Data'!F278,"0")</f>
        <v>23</v>
      </c>
      <c r="L279" s="11">
        <f t="shared" si="39"/>
        <v>23</v>
      </c>
    </row>
    <row r="280" spans="1:12" x14ac:dyDescent="0.3">
      <c r="A280" s="9">
        <f>'Raw Data'!A279</f>
        <v>45352.961805555598</v>
      </c>
      <c r="B280" s="11" t="str">
        <f>'Raw Data'!O279</f>
        <v>Clear</v>
      </c>
      <c r="C280" s="11" t="str">
        <f t="shared" si="32"/>
        <v>Clear</v>
      </c>
      <c r="D280" s="11" t="str">
        <f t="shared" si="33"/>
        <v>Clear</v>
      </c>
      <c r="E280" s="11" t="str">
        <f t="shared" si="34"/>
        <v>Clear</v>
      </c>
      <c r="F280" s="11" t="str">
        <f t="shared" si="35"/>
        <v>CLEAR</v>
      </c>
      <c r="G280" s="11" t="str">
        <f t="shared" si="36"/>
        <v>clear</v>
      </c>
      <c r="H280" s="11" t="str">
        <f>'Raw Data'!H279</f>
        <v>Weekday</v>
      </c>
      <c r="I280" s="11" t="str">
        <f t="shared" si="37"/>
        <v>WD</v>
      </c>
      <c r="J280" s="11" t="str">
        <f t="shared" si="38"/>
        <v>Clear</v>
      </c>
      <c r="K280" s="11" t="str">
        <f>TEXT('Raw Data'!F279,"0")</f>
        <v>23</v>
      </c>
      <c r="L280" s="11">
        <f t="shared" si="39"/>
        <v>23</v>
      </c>
    </row>
    <row r="281" spans="1:12" x14ac:dyDescent="0.3">
      <c r="A281" s="9">
        <f>'Raw Data'!A280</f>
        <v>45352.965277777803</v>
      </c>
      <c r="B281" s="11" t="str">
        <f>'Raw Data'!O280</f>
        <v>Snow</v>
      </c>
      <c r="C281" s="11" t="str">
        <f t="shared" si="32"/>
        <v>Snow</v>
      </c>
      <c r="D281" s="11" t="str">
        <f t="shared" si="33"/>
        <v>Snow</v>
      </c>
      <c r="E281" s="11" t="str">
        <f t="shared" si="34"/>
        <v>Snow</v>
      </c>
      <c r="F281" s="11" t="str">
        <f t="shared" si="35"/>
        <v>SNOW</v>
      </c>
      <c r="G281" s="11" t="str">
        <f t="shared" si="36"/>
        <v>snow</v>
      </c>
      <c r="H281" s="11" t="str">
        <f>'Raw Data'!H280</f>
        <v>Weekday</v>
      </c>
      <c r="I281" s="11" t="str">
        <f t="shared" si="37"/>
        <v>WD</v>
      </c>
      <c r="J281" s="11" t="str">
        <f t="shared" si="38"/>
        <v>Snow</v>
      </c>
      <c r="K281" s="11" t="str">
        <f>TEXT('Raw Data'!F280,"0")</f>
        <v>23</v>
      </c>
      <c r="L281" s="11">
        <f t="shared" si="39"/>
        <v>23</v>
      </c>
    </row>
    <row r="282" spans="1:12" x14ac:dyDescent="0.3">
      <c r="A282" s="9">
        <f>'Raw Data'!A281</f>
        <v>45352.96875</v>
      </c>
      <c r="B282" s="11" t="str">
        <f>'Raw Data'!O281</f>
        <v>Snow</v>
      </c>
      <c r="C282" s="11" t="str">
        <f t="shared" si="32"/>
        <v>Snow</v>
      </c>
      <c r="D282" s="11" t="str">
        <f t="shared" si="33"/>
        <v>Snow</v>
      </c>
      <c r="E282" s="11" t="str">
        <f t="shared" si="34"/>
        <v>Snow</v>
      </c>
      <c r="F282" s="11" t="str">
        <f t="shared" si="35"/>
        <v>SNOW</v>
      </c>
      <c r="G282" s="11" t="str">
        <f t="shared" si="36"/>
        <v>snow</v>
      </c>
      <c r="H282" s="11" t="str">
        <f>'Raw Data'!H281</f>
        <v>Weekday</v>
      </c>
      <c r="I282" s="11" t="str">
        <f t="shared" si="37"/>
        <v>WD</v>
      </c>
      <c r="J282" s="11" t="str">
        <f t="shared" si="38"/>
        <v>Snow</v>
      </c>
      <c r="K282" s="11" t="str">
        <f>TEXT('Raw Data'!F281,"0")</f>
        <v>23</v>
      </c>
      <c r="L282" s="11">
        <f t="shared" si="39"/>
        <v>23</v>
      </c>
    </row>
    <row r="283" spans="1:12" x14ac:dyDescent="0.3">
      <c r="A283" s="9">
        <f>'Raw Data'!A282</f>
        <v>45352.972222222197</v>
      </c>
      <c r="B283" s="11" t="str">
        <f>'Raw Data'!O282</f>
        <v>Clear</v>
      </c>
      <c r="C283" s="11" t="str">
        <f t="shared" si="32"/>
        <v>Clear</v>
      </c>
      <c r="D283" s="11" t="str">
        <f t="shared" si="33"/>
        <v>Clear</v>
      </c>
      <c r="E283" s="11" t="str">
        <f t="shared" si="34"/>
        <v>Clear</v>
      </c>
      <c r="F283" s="11" t="str">
        <f t="shared" si="35"/>
        <v>CLEAR</v>
      </c>
      <c r="G283" s="11" t="str">
        <f t="shared" si="36"/>
        <v>clear</v>
      </c>
      <c r="H283" s="11" t="str">
        <f>'Raw Data'!H282</f>
        <v>Weekday</v>
      </c>
      <c r="I283" s="11" t="str">
        <f t="shared" si="37"/>
        <v>WD</v>
      </c>
      <c r="J283" s="11" t="str">
        <f t="shared" si="38"/>
        <v>Clear</v>
      </c>
      <c r="K283" s="11" t="str">
        <f>TEXT('Raw Data'!F282,"0")</f>
        <v>23</v>
      </c>
      <c r="L283" s="11">
        <f t="shared" si="39"/>
        <v>23</v>
      </c>
    </row>
    <row r="284" spans="1:12" x14ac:dyDescent="0.3">
      <c r="A284" s="9">
        <f>'Raw Data'!A283</f>
        <v>45352.975694444503</v>
      </c>
      <c r="B284" s="11" t="str">
        <f>'Raw Data'!O283</f>
        <v>Snow</v>
      </c>
      <c r="C284" s="11" t="str">
        <f t="shared" si="32"/>
        <v>Snow</v>
      </c>
      <c r="D284" s="11" t="str">
        <f t="shared" si="33"/>
        <v>Snow</v>
      </c>
      <c r="E284" s="11" t="str">
        <f t="shared" si="34"/>
        <v>Snow</v>
      </c>
      <c r="F284" s="11" t="str">
        <f t="shared" si="35"/>
        <v>SNOW</v>
      </c>
      <c r="G284" s="11" t="str">
        <f t="shared" si="36"/>
        <v>snow</v>
      </c>
      <c r="H284" s="11" t="str">
        <f>'Raw Data'!H283</f>
        <v>Weekday</v>
      </c>
      <c r="I284" s="11" t="str">
        <f t="shared" si="37"/>
        <v>WD</v>
      </c>
      <c r="J284" s="11" t="str">
        <f t="shared" si="38"/>
        <v>Snow</v>
      </c>
      <c r="K284" s="11" t="str">
        <f>TEXT('Raw Data'!F283,"0")</f>
        <v>23</v>
      </c>
      <c r="L284" s="11">
        <f t="shared" si="39"/>
        <v>23</v>
      </c>
    </row>
    <row r="285" spans="1:12" x14ac:dyDescent="0.3">
      <c r="A285" s="9">
        <f>'Raw Data'!A284</f>
        <v>45352.979166666701</v>
      </c>
      <c r="B285" s="11" t="str">
        <f>'Raw Data'!O284</f>
        <v>Clear</v>
      </c>
      <c r="C285" s="11" t="str">
        <f t="shared" si="32"/>
        <v>Clear</v>
      </c>
      <c r="D285" s="11" t="str">
        <f t="shared" si="33"/>
        <v>Clear</v>
      </c>
      <c r="E285" s="11" t="str">
        <f t="shared" si="34"/>
        <v>Clear</v>
      </c>
      <c r="F285" s="11" t="str">
        <f t="shared" si="35"/>
        <v>CLEAR</v>
      </c>
      <c r="G285" s="11" t="str">
        <f t="shared" si="36"/>
        <v>clear</v>
      </c>
      <c r="H285" s="11" t="str">
        <f>'Raw Data'!H284</f>
        <v>Weekday</v>
      </c>
      <c r="I285" s="11" t="str">
        <f t="shared" si="37"/>
        <v>WD</v>
      </c>
      <c r="J285" s="11" t="str">
        <f t="shared" si="38"/>
        <v>Clear</v>
      </c>
      <c r="K285" s="11" t="str">
        <f>TEXT('Raw Data'!F284,"0")</f>
        <v>23</v>
      </c>
      <c r="L285" s="11">
        <f t="shared" si="39"/>
        <v>23</v>
      </c>
    </row>
    <row r="286" spans="1:12" x14ac:dyDescent="0.3">
      <c r="A286" s="9">
        <f>'Raw Data'!A285</f>
        <v>45352.982638888898</v>
      </c>
      <c r="B286" s="11" t="str">
        <f>'Raw Data'!O285</f>
        <v>Clear</v>
      </c>
      <c r="C286" s="11" t="str">
        <f t="shared" si="32"/>
        <v>Clear</v>
      </c>
      <c r="D286" s="11" t="str">
        <f t="shared" si="33"/>
        <v>Clear</v>
      </c>
      <c r="E286" s="11" t="str">
        <f t="shared" si="34"/>
        <v>Clear</v>
      </c>
      <c r="F286" s="11" t="str">
        <f t="shared" si="35"/>
        <v>CLEAR</v>
      </c>
      <c r="G286" s="11" t="str">
        <f t="shared" si="36"/>
        <v>clear</v>
      </c>
      <c r="H286" s="11" t="str">
        <f>'Raw Data'!H285</f>
        <v>Weekday</v>
      </c>
      <c r="I286" s="11" t="str">
        <f t="shared" si="37"/>
        <v>WD</v>
      </c>
      <c r="J286" s="11" t="str">
        <f t="shared" si="38"/>
        <v>Clear</v>
      </c>
      <c r="K286" s="11" t="str">
        <f>TEXT('Raw Data'!F285,"0")</f>
        <v>23</v>
      </c>
      <c r="L286" s="11">
        <f t="shared" si="39"/>
        <v>23</v>
      </c>
    </row>
    <row r="287" spans="1:12" x14ac:dyDescent="0.3">
      <c r="A287" s="9">
        <f>'Raw Data'!A286</f>
        <v>45352.986111111102</v>
      </c>
      <c r="B287" s="11" t="str">
        <f>'Raw Data'!O286</f>
        <v>Snow</v>
      </c>
      <c r="C287" s="11" t="str">
        <f t="shared" si="32"/>
        <v>Snow</v>
      </c>
      <c r="D287" s="11" t="str">
        <f t="shared" si="33"/>
        <v>Snow</v>
      </c>
      <c r="E287" s="11" t="str">
        <f t="shared" si="34"/>
        <v>Snow</v>
      </c>
      <c r="F287" s="11" t="str">
        <f t="shared" si="35"/>
        <v>SNOW</v>
      </c>
      <c r="G287" s="11" t="str">
        <f t="shared" si="36"/>
        <v>snow</v>
      </c>
      <c r="H287" s="11" t="str">
        <f>'Raw Data'!H286</f>
        <v>Weekday</v>
      </c>
      <c r="I287" s="11" t="str">
        <f t="shared" si="37"/>
        <v>WD</v>
      </c>
      <c r="J287" s="11" t="str">
        <f t="shared" si="38"/>
        <v>Snow</v>
      </c>
      <c r="K287" s="11" t="str">
        <f>TEXT('Raw Data'!F286,"0")</f>
        <v>23</v>
      </c>
      <c r="L287" s="11">
        <f t="shared" si="39"/>
        <v>23</v>
      </c>
    </row>
    <row r="288" spans="1:12" x14ac:dyDescent="0.3">
      <c r="A288" s="9">
        <f>'Raw Data'!A287</f>
        <v>45352.989583333299</v>
      </c>
      <c r="B288" s="11" t="str">
        <f>'Raw Data'!O287</f>
        <v>Snow</v>
      </c>
      <c r="C288" s="11" t="str">
        <f t="shared" si="32"/>
        <v>Snow</v>
      </c>
      <c r="D288" s="11" t="str">
        <f t="shared" si="33"/>
        <v>Snow</v>
      </c>
      <c r="E288" s="11" t="str">
        <f t="shared" si="34"/>
        <v>Snow</v>
      </c>
      <c r="F288" s="11" t="str">
        <f t="shared" si="35"/>
        <v>SNOW</v>
      </c>
      <c r="G288" s="11" t="str">
        <f t="shared" si="36"/>
        <v>snow</v>
      </c>
      <c r="H288" s="11" t="str">
        <f>'Raw Data'!H287</f>
        <v>Weekday</v>
      </c>
      <c r="I288" s="11" t="str">
        <f t="shared" si="37"/>
        <v>WD</v>
      </c>
      <c r="J288" s="11" t="str">
        <f t="shared" si="38"/>
        <v>Snow</v>
      </c>
      <c r="K288" s="11" t="str">
        <f>TEXT('Raw Data'!F287,"0")</f>
        <v>23</v>
      </c>
      <c r="L288" s="11">
        <f t="shared" si="39"/>
        <v>23</v>
      </c>
    </row>
    <row r="289" spans="1:12" x14ac:dyDescent="0.3">
      <c r="A289" s="9">
        <f>'Raw Data'!A288</f>
        <v>45352.993055555598</v>
      </c>
      <c r="B289" s="11" t="str">
        <f>'Raw Data'!O288</f>
        <v>Snow</v>
      </c>
      <c r="C289" s="11" t="str">
        <f t="shared" si="32"/>
        <v>Snow</v>
      </c>
      <c r="D289" s="11" t="str">
        <f t="shared" si="33"/>
        <v>Snow</v>
      </c>
      <c r="E289" s="11" t="str">
        <f t="shared" si="34"/>
        <v>Snow</v>
      </c>
      <c r="F289" s="11" t="str">
        <f t="shared" si="35"/>
        <v>SNOW</v>
      </c>
      <c r="G289" s="11" t="str">
        <f t="shared" si="36"/>
        <v>snow</v>
      </c>
      <c r="H289" s="11" t="str">
        <f>'Raw Data'!H288</f>
        <v>Weekday</v>
      </c>
      <c r="I289" s="11" t="str">
        <f t="shared" si="37"/>
        <v>WD</v>
      </c>
      <c r="J289" s="11" t="str">
        <f t="shared" si="38"/>
        <v>Snow</v>
      </c>
      <c r="K289" s="11" t="str">
        <f>TEXT('Raw Data'!F288,"0")</f>
        <v>23</v>
      </c>
      <c r="L289" s="11">
        <f t="shared" si="39"/>
        <v>23</v>
      </c>
    </row>
    <row r="290" spans="1:12" x14ac:dyDescent="0.3">
      <c r="A290" s="9">
        <f>'Raw Data'!A289</f>
        <v>45352.996527777803</v>
      </c>
      <c r="B290" s="11" t="str">
        <f>'Raw Data'!O289</f>
        <v>Fog</v>
      </c>
      <c r="C290" s="11" t="str">
        <f t="shared" si="32"/>
        <v>Fog</v>
      </c>
      <c r="D290" s="11" t="str">
        <f t="shared" si="33"/>
        <v>Fog</v>
      </c>
      <c r="E290" s="11" t="str">
        <f t="shared" si="34"/>
        <v>Fog</v>
      </c>
      <c r="F290" s="11" t="str">
        <f t="shared" si="35"/>
        <v>FOG</v>
      </c>
      <c r="G290" s="11" t="str">
        <f t="shared" si="36"/>
        <v>fog</v>
      </c>
      <c r="H290" s="11" t="str">
        <f>'Raw Data'!H289</f>
        <v>Weekday</v>
      </c>
      <c r="I290" s="11" t="str">
        <f t="shared" si="37"/>
        <v>WD</v>
      </c>
      <c r="J290" s="11" t="str">
        <f t="shared" si="38"/>
        <v>Fog</v>
      </c>
      <c r="K290" s="11" t="str">
        <f>TEXT('Raw Data'!F289,"0")</f>
        <v>23</v>
      </c>
      <c r="L290" s="11">
        <f t="shared" si="39"/>
        <v>23</v>
      </c>
    </row>
    <row r="291" spans="1:12" x14ac:dyDescent="0.3">
      <c r="A291" s="9">
        <f>'Raw Data'!A290</f>
        <v>45353</v>
      </c>
      <c r="B291" s="11" t="str">
        <f>'Raw Data'!O290</f>
        <v>Fog</v>
      </c>
      <c r="C291" s="11" t="str">
        <f t="shared" si="32"/>
        <v>Fog</v>
      </c>
      <c r="D291" s="11" t="str">
        <f t="shared" si="33"/>
        <v>Fog</v>
      </c>
      <c r="E291" s="11" t="str">
        <f t="shared" si="34"/>
        <v>Fog</v>
      </c>
      <c r="F291" s="11" t="str">
        <f t="shared" si="35"/>
        <v>FOG</v>
      </c>
      <c r="G291" s="11" t="str">
        <f t="shared" si="36"/>
        <v>fog</v>
      </c>
      <c r="H291" s="11" t="str">
        <f>'Raw Data'!H290</f>
        <v>Weekend</v>
      </c>
      <c r="I291" s="11" t="str">
        <f t="shared" si="37"/>
        <v>WE</v>
      </c>
      <c r="J291" s="11" t="str">
        <f t="shared" si="38"/>
        <v>Fog</v>
      </c>
      <c r="K291" s="11" t="str">
        <f>TEXT('Raw Data'!F290,"0")</f>
        <v>0</v>
      </c>
      <c r="L291" s="11">
        <f t="shared" si="39"/>
        <v>0</v>
      </c>
    </row>
    <row r="292" spans="1:12" x14ac:dyDescent="0.3">
      <c r="A292" s="9">
        <f>'Raw Data'!A291</f>
        <v>45353.003472222197</v>
      </c>
      <c r="B292" s="11" t="str">
        <f>'Raw Data'!O291</f>
        <v>Snow</v>
      </c>
      <c r="C292" s="11" t="str">
        <f t="shared" si="32"/>
        <v>Snow</v>
      </c>
      <c r="D292" s="11" t="str">
        <f t="shared" si="33"/>
        <v>Snow</v>
      </c>
      <c r="E292" s="11" t="str">
        <f t="shared" si="34"/>
        <v>Snow</v>
      </c>
      <c r="F292" s="11" t="str">
        <f t="shared" si="35"/>
        <v>SNOW</v>
      </c>
      <c r="G292" s="11" t="str">
        <f t="shared" si="36"/>
        <v>snow</v>
      </c>
      <c r="H292" s="11" t="str">
        <f>'Raw Data'!H291</f>
        <v>Weekend</v>
      </c>
      <c r="I292" s="11" t="str">
        <f t="shared" si="37"/>
        <v>WE</v>
      </c>
      <c r="J292" s="11" t="str">
        <f t="shared" si="38"/>
        <v>Snow</v>
      </c>
      <c r="K292" s="11" t="str">
        <f>TEXT('Raw Data'!F291,"0")</f>
        <v>0</v>
      </c>
      <c r="L292" s="11">
        <f t="shared" si="39"/>
        <v>0</v>
      </c>
    </row>
    <row r="293" spans="1:12" x14ac:dyDescent="0.3">
      <c r="A293" s="9">
        <f>'Raw Data'!A292</f>
        <v>45353.006944444503</v>
      </c>
      <c r="B293" s="11" t="str">
        <f>'Raw Data'!O292</f>
        <v>Snow</v>
      </c>
      <c r="C293" s="11" t="str">
        <f t="shared" si="32"/>
        <v>Snow</v>
      </c>
      <c r="D293" s="11" t="str">
        <f t="shared" si="33"/>
        <v>Snow</v>
      </c>
      <c r="E293" s="11" t="str">
        <f t="shared" si="34"/>
        <v>Snow</v>
      </c>
      <c r="F293" s="11" t="str">
        <f t="shared" si="35"/>
        <v>SNOW</v>
      </c>
      <c r="G293" s="11" t="str">
        <f t="shared" si="36"/>
        <v>snow</v>
      </c>
      <c r="H293" s="11" t="str">
        <f>'Raw Data'!H292</f>
        <v>Weekend</v>
      </c>
      <c r="I293" s="11" t="str">
        <f t="shared" si="37"/>
        <v>WE</v>
      </c>
      <c r="J293" s="11" t="str">
        <f t="shared" si="38"/>
        <v>Snow</v>
      </c>
      <c r="K293" s="11" t="str">
        <f>TEXT('Raw Data'!F292,"0")</f>
        <v>0</v>
      </c>
      <c r="L293" s="11">
        <f t="shared" si="39"/>
        <v>0</v>
      </c>
    </row>
    <row r="294" spans="1:12" x14ac:dyDescent="0.3">
      <c r="A294" s="9">
        <f>'Raw Data'!A293</f>
        <v>45353.010416666701</v>
      </c>
      <c r="B294" s="11" t="str">
        <f>'Raw Data'!O293</f>
        <v>Clear</v>
      </c>
      <c r="C294" s="11" t="str">
        <f t="shared" si="32"/>
        <v>Clear</v>
      </c>
      <c r="D294" s="11" t="str">
        <f t="shared" si="33"/>
        <v>Clear</v>
      </c>
      <c r="E294" s="11" t="str">
        <f t="shared" si="34"/>
        <v>Clear</v>
      </c>
      <c r="F294" s="11" t="str">
        <f t="shared" si="35"/>
        <v>CLEAR</v>
      </c>
      <c r="G294" s="11" t="str">
        <f t="shared" si="36"/>
        <v>clear</v>
      </c>
      <c r="H294" s="11" t="str">
        <f>'Raw Data'!H293</f>
        <v>Weekend</v>
      </c>
      <c r="I294" s="11" t="str">
        <f t="shared" si="37"/>
        <v>WE</v>
      </c>
      <c r="J294" s="11" t="str">
        <f t="shared" si="38"/>
        <v>Clear</v>
      </c>
      <c r="K294" s="11" t="str">
        <f>TEXT('Raw Data'!F293,"0")</f>
        <v>0</v>
      </c>
      <c r="L294" s="11">
        <f t="shared" si="39"/>
        <v>0</v>
      </c>
    </row>
    <row r="295" spans="1:12" x14ac:dyDescent="0.3">
      <c r="A295" s="9">
        <f>'Raw Data'!A294</f>
        <v>45353.013888888898</v>
      </c>
      <c r="B295" s="11" t="str">
        <f>'Raw Data'!O294</f>
        <v>Rain</v>
      </c>
      <c r="C295" s="11" t="str">
        <f t="shared" si="32"/>
        <v>Rain</v>
      </c>
      <c r="D295" s="11" t="str">
        <f t="shared" si="33"/>
        <v>Rain</v>
      </c>
      <c r="E295" s="11" t="str">
        <f t="shared" si="34"/>
        <v>Rain</v>
      </c>
      <c r="F295" s="11" t="str">
        <f t="shared" si="35"/>
        <v>RAIN</v>
      </c>
      <c r="G295" s="11" t="str">
        <f t="shared" si="36"/>
        <v>rain</v>
      </c>
      <c r="H295" s="11" t="str">
        <f>'Raw Data'!H294</f>
        <v>Weekend</v>
      </c>
      <c r="I295" s="11" t="str">
        <f t="shared" si="37"/>
        <v>WE</v>
      </c>
      <c r="J295" s="11" t="str">
        <f t="shared" si="38"/>
        <v>Rain</v>
      </c>
      <c r="K295" s="11" t="str">
        <f>TEXT('Raw Data'!F294,"0")</f>
        <v>0</v>
      </c>
      <c r="L295" s="11">
        <f t="shared" si="39"/>
        <v>0</v>
      </c>
    </row>
    <row r="296" spans="1:12" x14ac:dyDescent="0.3">
      <c r="A296" s="9">
        <f>'Raw Data'!A295</f>
        <v>45353.017361111102</v>
      </c>
      <c r="B296" s="11" t="str">
        <f>'Raw Data'!O295</f>
        <v>Clear</v>
      </c>
      <c r="C296" s="11" t="str">
        <f t="shared" si="32"/>
        <v>Clear</v>
      </c>
      <c r="D296" s="11" t="str">
        <f t="shared" si="33"/>
        <v>Clear</v>
      </c>
      <c r="E296" s="11" t="str">
        <f t="shared" si="34"/>
        <v>Clear</v>
      </c>
      <c r="F296" s="11" t="str">
        <f t="shared" si="35"/>
        <v>CLEAR</v>
      </c>
      <c r="G296" s="11" t="str">
        <f t="shared" si="36"/>
        <v>clear</v>
      </c>
      <c r="H296" s="11" t="str">
        <f>'Raw Data'!H295</f>
        <v>Weekend</v>
      </c>
      <c r="I296" s="11" t="str">
        <f t="shared" si="37"/>
        <v>WE</v>
      </c>
      <c r="J296" s="11" t="str">
        <f t="shared" si="38"/>
        <v>Clear</v>
      </c>
      <c r="K296" s="11" t="str">
        <f>TEXT('Raw Data'!F295,"0")</f>
        <v>0</v>
      </c>
      <c r="L296" s="11">
        <f t="shared" si="39"/>
        <v>0</v>
      </c>
    </row>
    <row r="297" spans="1:12" x14ac:dyDescent="0.3">
      <c r="A297" s="9">
        <f>'Raw Data'!A296</f>
        <v>45353.020833333299</v>
      </c>
      <c r="B297" s="11" t="str">
        <f>'Raw Data'!O296</f>
        <v>Rain</v>
      </c>
      <c r="C297" s="11" t="str">
        <f t="shared" si="32"/>
        <v>Rain</v>
      </c>
      <c r="D297" s="11" t="str">
        <f t="shared" si="33"/>
        <v>Rain</v>
      </c>
      <c r="E297" s="11" t="str">
        <f t="shared" si="34"/>
        <v>Rain</v>
      </c>
      <c r="F297" s="11" t="str">
        <f t="shared" si="35"/>
        <v>RAIN</v>
      </c>
      <c r="G297" s="11" t="str">
        <f t="shared" si="36"/>
        <v>rain</v>
      </c>
      <c r="H297" s="11" t="str">
        <f>'Raw Data'!H296</f>
        <v>Weekend</v>
      </c>
      <c r="I297" s="11" t="str">
        <f t="shared" si="37"/>
        <v>WE</v>
      </c>
      <c r="J297" s="11" t="str">
        <f t="shared" si="38"/>
        <v>Rain</v>
      </c>
      <c r="K297" s="11" t="str">
        <f>TEXT('Raw Data'!F296,"0")</f>
        <v>0</v>
      </c>
      <c r="L297" s="11">
        <f t="shared" si="39"/>
        <v>0</v>
      </c>
    </row>
    <row r="298" spans="1:12" x14ac:dyDescent="0.3">
      <c r="A298" s="9">
        <f>'Raw Data'!A297</f>
        <v>45353.024305555598</v>
      </c>
      <c r="B298" s="11" t="str">
        <f>'Raw Data'!O297</f>
        <v>Fog</v>
      </c>
      <c r="C298" s="11" t="str">
        <f t="shared" si="32"/>
        <v>Fog</v>
      </c>
      <c r="D298" s="11" t="str">
        <f t="shared" si="33"/>
        <v>Fog</v>
      </c>
      <c r="E298" s="11" t="str">
        <f t="shared" si="34"/>
        <v>Fog</v>
      </c>
      <c r="F298" s="11" t="str">
        <f t="shared" si="35"/>
        <v>FOG</v>
      </c>
      <c r="G298" s="11" t="str">
        <f t="shared" si="36"/>
        <v>fog</v>
      </c>
      <c r="H298" s="11" t="str">
        <f>'Raw Data'!H297</f>
        <v>Weekend</v>
      </c>
      <c r="I298" s="11" t="str">
        <f t="shared" si="37"/>
        <v>WE</v>
      </c>
      <c r="J298" s="11" t="str">
        <f t="shared" si="38"/>
        <v>Fog</v>
      </c>
      <c r="K298" s="11" t="str">
        <f>TEXT('Raw Data'!F297,"0")</f>
        <v>0</v>
      </c>
      <c r="L298" s="11">
        <f t="shared" si="39"/>
        <v>0</v>
      </c>
    </row>
    <row r="299" spans="1:12" x14ac:dyDescent="0.3">
      <c r="A299" s="9">
        <f>'Raw Data'!A298</f>
        <v>45353.027777777803</v>
      </c>
      <c r="B299" s="11" t="str">
        <f>'Raw Data'!O298</f>
        <v>Snow</v>
      </c>
      <c r="C299" s="11" t="str">
        <f t="shared" si="32"/>
        <v>Snow</v>
      </c>
      <c r="D299" s="11" t="str">
        <f t="shared" si="33"/>
        <v>Snow</v>
      </c>
      <c r="E299" s="11" t="str">
        <f t="shared" si="34"/>
        <v>Snow</v>
      </c>
      <c r="F299" s="11" t="str">
        <f t="shared" si="35"/>
        <v>SNOW</v>
      </c>
      <c r="G299" s="11" t="str">
        <f t="shared" si="36"/>
        <v>snow</v>
      </c>
      <c r="H299" s="11" t="str">
        <f>'Raw Data'!H298</f>
        <v>Weekend</v>
      </c>
      <c r="I299" s="11" t="str">
        <f t="shared" si="37"/>
        <v>WE</v>
      </c>
      <c r="J299" s="11" t="str">
        <f t="shared" si="38"/>
        <v>Snow</v>
      </c>
      <c r="K299" s="11" t="str">
        <f>TEXT('Raw Data'!F298,"0")</f>
        <v>0</v>
      </c>
      <c r="L299" s="11">
        <f t="shared" si="39"/>
        <v>0</v>
      </c>
    </row>
    <row r="300" spans="1:12" x14ac:dyDescent="0.3">
      <c r="A300" s="9">
        <f>'Raw Data'!A299</f>
        <v>45353.03125</v>
      </c>
      <c r="B300" s="11" t="str">
        <f>'Raw Data'!O299</f>
        <v>Clear</v>
      </c>
      <c r="C300" s="11" t="str">
        <f t="shared" si="32"/>
        <v>Clear</v>
      </c>
      <c r="D300" s="11" t="str">
        <f t="shared" si="33"/>
        <v>Clear</v>
      </c>
      <c r="E300" s="11" t="str">
        <f t="shared" si="34"/>
        <v>Clear</v>
      </c>
      <c r="F300" s="11" t="str">
        <f t="shared" si="35"/>
        <v>CLEAR</v>
      </c>
      <c r="G300" s="11" t="str">
        <f t="shared" si="36"/>
        <v>clear</v>
      </c>
      <c r="H300" s="11" t="str">
        <f>'Raw Data'!H299</f>
        <v>Weekend</v>
      </c>
      <c r="I300" s="11" t="str">
        <f t="shared" si="37"/>
        <v>WE</v>
      </c>
      <c r="J300" s="11" t="str">
        <f t="shared" si="38"/>
        <v>Clear</v>
      </c>
      <c r="K300" s="11" t="str">
        <f>TEXT('Raw Data'!F299,"0")</f>
        <v>0</v>
      </c>
      <c r="L300" s="11">
        <f t="shared" si="39"/>
        <v>0</v>
      </c>
    </row>
    <row r="301" spans="1:12" x14ac:dyDescent="0.3">
      <c r="A301" s="9">
        <f>'Raw Data'!A300</f>
        <v>45353.034722222197</v>
      </c>
      <c r="B301" s="11" t="str">
        <f>'Raw Data'!O300</f>
        <v>Rain</v>
      </c>
      <c r="C301" s="11" t="str">
        <f t="shared" si="32"/>
        <v>Rain</v>
      </c>
      <c r="D301" s="11" t="str">
        <f t="shared" si="33"/>
        <v>Rain</v>
      </c>
      <c r="E301" s="11" t="str">
        <f t="shared" si="34"/>
        <v>Rain</v>
      </c>
      <c r="F301" s="11" t="str">
        <f t="shared" si="35"/>
        <v>RAIN</v>
      </c>
      <c r="G301" s="11" t="str">
        <f t="shared" si="36"/>
        <v>rain</v>
      </c>
      <c r="H301" s="11" t="str">
        <f>'Raw Data'!H300</f>
        <v>Weekend</v>
      </c>
      <c r="I301" s="11" t="str">
        <f t="shared" si="37"/>
        <v>WE</v>
      </c>
      <c r="J301" s="11" t="str">
        <f t="shared" si="38"/>
        <v>Rain</v>
      </c>
      <c r="K301" s="11" t="str">
        <f>TEXT('Raw Data'!F300,"0")</f>
        <v>0</v>
      </c>
      <c r="L301" s="11">
        <f t="shared" si="39"/>
        <v>0</v>
      </c>
    </row>
    <row r="302" spans="1:12" x14ac:dyDescent="0.3">
      <c r="A302" s="9">
        <f>'Raw Data'!A301</f>
        <v>45353.038194444503</v>
      </c>
      <c r="B302" s="11" t="str">
        <f>'Raw Data'!O301</f>
        <v>Rain</v>
      </c>
      <c r="C302" s="11" t="str">
        <f t="shared" si="32"/>
        <v>Rain</v>
      </c>
      <c r="D302" s="11" t="str">
        <f t="shared" si="33"/>
        <v>Rain</v>
      </c>
      <c r="E302" s="11" t="str">
        <f t="shared" si="34"/>
        <v>Rain</v>
      </c>
      <c r="F302" s="11" t="str">
        <f t="shared" si="35"/>
        <v>RAIN</v>
      </c>
      <c r="G302" s="11" t="str">
        <f t="shared" si="36"/>
        <v>rain</v>
      </c>
      <c r="H302" s="11" t="str">
        <f>'Raw Data'!H301</f>
        <v>Weekend</v>
      </c>
      <c r="I302" s="11" t="str">
        <f t="shared" si="37"/>
        <v>WE</v>
      </c>
      <c r="J302" s="11" t="str">
        <f t="shared" si="38"/>
        <v>Rain</v>
      </c>
      <c r="K302" s="11" t="str">
        <f>TEXT('Raw Data'!F301,"0")</f>
        <v>0</v>
      </c>
      <c r="L302" s="11">
        <f t="shared" si="39"/>
        <v>0</v>
      </c>
    </row>
    <row r="303" spans="1:12" x14ac:dyDescent="0.3">
      <c r="A303" s="9">
        <f>'Raw Data'!A302</f>
        <v>45353.041666666701</v>
      </c>
      <c r="B303" s="11" t="str">
        <f>'Raw Data'!O302</f>
        <v>Fog</v>
      </c>
      <c r="C303" s="11" t="str">
        <f t="shared" si="32"/>
        <v>Fog</v>
      </c>
      <c r="D303" s="11" t="str">
        <f t="shared" si="33"/>
        <v>Fog</v>
      </c>
      <c r="E303" s="11" t="str">
        <f t="shared" si="34"/>
        <v>Fog</v>
      </c>
      <c r="F303" s="11" t="str">
        <f t="shared" si="35"/>
        <v>FOG</v>
      </c>
      <c r="G303" s="11" t="str">
        <f t="shared" si="36"/>
        <v>fog</v>
      </c>
      <c r="H303" s="11" t="str">
        <f>'Raw Data'!H302</f>
        <v>Weekend</v>
      </c>
      <c r="I303" s="11" t="str">
        <f t="shared" si="37"/>
        <v>WE</v>
      </c>
      <c r="J303" s="11" t="str">
        <f t="shared" si="38"/>
        <v>Fog</v>
      </c>
      <c r="K303" s="11" t="str">
        <f>TEXT('Raw Data'!F302,"0")</f>
        <v>1</v>
      </c>
      <c r="L303" s="11">
        <f t="shared" si="39"/>
        <v>1</v>
      </c>
    </row>
    <row r="304" spans="1:12" x14ac:dyDescent="0.3">
      <c r="A304" s="9">
        <f>'Raw Data'!A303</f>
        <v>45353.045138888898</v>
      </c>
      <c r="B304" s="11" t="str">
        <f>'Raw Data'!O303</f>
        <v>Snow</v>
      </c>
      <c r="C304" s="11" t="str">
        <f t="shared" si="32"/>
        <v>Snow</v>
      </c>
      <c r="D304" s="11" t="str">
        <f t="shared" si="33"/>
        <v>Snow</v>
      </c>
      <c r="E304" s="11" t="str">
        <f t="shared" si="34"/>
        <v>Snow</v>
      </c>
      <c r="F304" s="11" t="str">
        <f t="shared" si="35"/>
        <v>SNOW</v>
      </c>
      <c r="G304" s="11" t="str">
        <f t="shared" si="36"/>
        <v>snow</v>
      </c>
      <c r="H304" s="11" t="str">
        <f>'Raw Data'!H303</f>
        <v>Weekend</v>
      </c>
      <c r="I304" s="11" t="str">
        <f t="shared" si="37"/>
        <v>WE</v>
      </c>
      <c r="J304" s="11" t="str">
        <f t="shared" si="38"/>
        <v>Snow</v>
      </c>
      <c r="K304" s="11" t="str">
        <f>TEXT('Raw Data'!F303,"0")</f>
        <v>1</v>
      </c>
      <c r="L304" s="11">
        <f t="shared" si="39"/>
        <v>1</v>
      </c>
    </row>
    <row r="305" spans="1:12" x14ac:dyDescent="0.3">
      <c r="A305" s="9">
        <f>'Raw Data'!A304</f>
        <v>45353.048611111102</v>
      </c>
      <c r="B305" s="11" t="str">
        <f>'Raw Data'!O304</f>
        <v>Clear</v>
      </c>
      <c r="C305" s="11" t="str">
        <f t="shared" si="32"/>
        <v>Clear</v>
      </c>
      <c r="D305" s="11" t="str">
        <f t="shared" si="33"/>
        <v>Clear</v>
      </c>
      <c r="E305" s="11" t="str">
        <f t="shared" si="34"/>
        <v>Clear</v>
      </c>
      <c r="F305" s="11" t="str">
        <f t="shared" si="35"/>
        <v>CLEAR</v>
      </c>
      <c r="G305" s="11" t="str">
        <f t="shared" si="36"/>
        <v>clear</v>
      </c>
      <c r="H305" s="11" t="str">
        <f>'Raw Data'!H304</f>
        <v>Weekend</v>
      </c>
      <c r="I305" s="11" t="str">
        <f t="shared" si="37"/>
        <v>WE</v>
      </c>
      <c r="J305" s="11" t="str">
        <f t="shared" si="38"/>
        <v>Clear</v>
      </c>
      <c r="K305" s="11" t="str">
        <f>TEXT('Raw Data'!F304,"0")</f>
        <v>1</v>
      </c>
      <c r="L305" s="11">
        <f t="shared" si="39"/>
        <v>1</v>
      </c>
    </row>
    <row r="306" spans="1:12" x14ac:dyDescent="0.3">
      <c r="A306" s="9">
        <f>'Raw Data'!A305</f>
        <v>45353.052083333299</v>
      </c>
      <c r="B306" s="11" t="str">
        <f>'Raw Data'!O305</f>
        <v>Rain</v>
      </c>
      <c r="C306" s="11" t="str">
        <f t="shared" si="32"/>
        <v>Rain</v>
      </c>
      <c r="D306" s="11" t="str">
        <f t="shared" si="33"/>
        <v>Rain</v>
      </c>
      <c r="E306" s="11" t="str">
        <f t="shared" si="34"/>
        <v>Rain</v>
      </c>
      <c r="F306" s="11" t="str">
        <f t="shared" si="35"/>
        <v>RAIN</v>
      </c>
      <c r="G306" s="11" t="str">
        <f t="shared" si="36"/>
        <v>rain</v>
      </c>
      <c r="H306" s="11" t="str">
        <f>'Raw Data'!H305</f>
        <v>Weekend</v>
      </c>
      <c r="I306" s="11" t="str">
        <f t="shared" si="37"/>
        <v>WE</v>
      </c>
      <c r="J306" s="11" t="str">
        <f t="shared" si="38"/>
        <v>Rain</v>
      </c>
      <c r="K306" s="11" t="str">
        <f>TEXT('Raw Data'!F305,"0")</f>
        <v>1</v>
      </c>
      <c r="L306" s="11">
        <f t="shared" si="39"/>
        <v>1</v>
      </c>
    </row>
    <row r="307" spans="1:12" x14ac:dyDescent="0.3">
      <c r="A307" s="9">
        <f>'Raw Data'!A306</f>
        <v>45353.055555555598</v>
      </c>
      <c r="B307" s="11" t="str">
        <f>'Raw Data'!O306</f>
        <v>Clear</v>
      </c>
      <c r="C307" s="11" t="str">
        <f t="shared" si="32"/>
        <v>Clear</v>
      </c>
      <c r="D307" s="11" t="str">
        <f t="shared" si="33"/>
        <v>Clear</v>
      </c>
      <c r="E307" s="11" t="str">
        <f t="shared" si="34"/>
        <v>Clear</v>
      </c>
      <c r="F307" s="11" t="str">
        <f t="shared" si="35"/>
        <v>CLEAR</v>
      </c>
      <c r="G307" s="11" t="str">
        <f t="shared" si="36"/>
        <v>clear</v>
      </c>
      <c r="H307" s="11" t="str">
        <f>'Raw Data'!H306</f>
        <v>Weekend</v>
      </c>
      <c r="I307" s="11" t="str">
        <f t="shared" si="37"/>
        <v>WE</v>
      </c>
      <c r="J307" s="11" t="str">
        <f t="shared" si="38"/>
        <v>Clear</v>
      </c>
      <c r="K307" s="11" t="str">
        <f>TEXT('Raw Data'!F306,"0")</f>
        <v>1</v>
      </c>
      <c r="L307" s="11">
        <f t="shared" si="39"/>
        <v>1</v>
      </c>
    </row>
    <row r="308" spans="1:12" x14ac:dyDescent="0.3">
      <c r="A308" s="9">
        <f>'Raw Data'!A307</f>
        <v>45353.059027777803</v>
      </c>
      <c r="B308" s="11" t="str">
        <f>'Raw Data'!O307</f>
        <v>Fog</v>
      </c>
      <c r="C308" s="11" t="str">
        <f t="shared" si="32"/>
        <v>Fog</v>
      </c>
      <c r="D308" s="11" t="str">
        <f t="shared" si="33"/>
        <v>Fog</v>
      </c>
      <c r="E308" s="11" t="str">
        <f t="shared" si="34"/>
        <v>Fog</v>
      </c>
      <c r="F308" s="11" t="str">
        <f t="shared" si="35"/>
        <v>FOG</v>
      </c>
      <c r="G308" s="11" t="str">
        <f t="shared" si="36"/>
        <v>fog</v>
      </c>
      <c r="H308" s="11" t="str">
        <f>'Raw Data'!H307</f>
        <v>Weekend</v>
      </c>
      <c r="I308" s="11" t="str">
        <f t="shared" si="37"/>
        <v>WE</v>
      </c>
      <c r="J308" s="11" t="str">
        <f t="shared" si="38"/>
        <v>Fog</v>
      </c>
      <c r="K308" s="11" t="str">
        <f>TEXT('Raw Data'!F307,"0")</f>
        <v>1</v>
      </c>
      <c r="L308" s="11">
        <f t="shared" si="39"/>
        <v>1</v>
      </c>
    </row>
    <row r="309" spans="1:12" x14ac:dyDescent="0.3">
      <c r="A309" s="9">
        <f>'Raw Data'!A308</f>
        <v>45353.0625</v>
      </c>
      <c r="B309" s="11" t="str">
        <f>'Raw Data'!O308</f>
        <v>Clear</v>
      </c>
      <c r="C309" s="11" t="str">
        <f t="shared" si="32"/>
        <v>Clear</v>
      </c>
      <c r="D309" s="11" t="str">
        <f t="shared" si="33"/>
        <v>Clear</v>
      </c>
      <c r="E309" s="11" t="str">
        <f t="shared" si="34"/>
        <v>Clear</v>
      </c>
      <c r="F309" s="11" t="str">
        <f t="shared" si="35"/>
        <v>CLEAR</v>
      </c>
      <c r="G309" s="11" t="str">
        <f t="shared" si="36"/>
        <v>clear</v>
      </c>
      <c r="H309" s="11" t="str">
        <f>'Raw Data'!H308</f>
        <v>Weekend</v>
      </c>
      <c r="I309" s="11" t="str">
        <f t="shared" si="37"/>
        <v>WE</v>
      </c>
      <c r="J309" s="11" t="str">
        <f t="shared" si="38"/>
        <v>Clear</v>
      </c>
      <c r="K309" s="11" t="str">
        <f>TEXT('Raw Data'!F308,"0")</f>
        <v>1</v>
      </c>
      <c r="L309" s="11">
        <f t="shared" si="39"/>
        <v>1</v>
      </c>
    </row>
    <row r="310" spans="1:12" x14ac:dyDescent="0.3">
      <c r="A310" s="9">
        <f>'Raw Data'!A309</f>
        <v>45353.065972222197</v>
      </c>
      <c r="B310" s="11" t="str">
        <f>'Raw Data'!O309</f>
        <v>Rain</v>
      </c>
      <c r="C310" s="11" t="str">
        <f t="shared" si="32"/>
        <v>Rain</v>
      </c>
      <c r="D310" s="11" t="str">
        <f t="shared" si="33"/>
        <v>Rain</v>
      </c>
      <c r="E310" s="11" t="str">
        <f t="shared" si="34"/>
        <v>Rain</v>
      </c>
      <c r="F310" s="11" t="str">
        <f t="shared" si="35"/>
        <v>RAIN</v>
      </c>
      <c r="G310" s="11" t="str">
        <f t="shared" si="36"/>
        <v>rain</v>
      </c>
      <c r="H310" s="11" t="str">
        <f>'Raw Data'!H309</f>
        <v>Weekend</v>
      </c>
      <c r="I310" s="11" t="str">
        <f t="shared" si="37"/>
        <v>WE</v>
      </c>
      <c r="J310" s="11" t="str">
        <f t="shared" si="38"/>
        <v>Rain</v>
      </c>
      <c r="K310" s="11" t="str">
        <f>TEXT('Raw Data'!F309,"0")</f>
        <v>1</v>
      </c>
      <c r="L310" s="11">
        <f t="shared" si="39"/>
        <v>1</v>
      </c>
    </row>
    <row r="311" spans="1:12" x14ac:dyDescent="0.3">
      <c r="A311" s="9">
        <f>'Raw Data'!A310</f>
        <v>45353.069444444503</v>
      </c>
      <c r="B311" s="11" t="str">
        <f>'Raw Data'!O310</f>
        <v>Rain</v>
      </c>
      <c r="C311" s="11" t="str">
        <f t="shared" si="32"/>
        <v>Rain</v>
      </c>
      <c r="D311" s="11" t="str">
        <f t="shared" si="33"/>
        <v>Rain</v>
      </c>
      <c r="E311" s="11" t="str">
        <f t="shared" si="34"/>
        <v>Rain</v>
      </c>
      <c r="F311" s="11" t="str">
        <f t="shared" si="35"/>
        <v>RAIN</v>
      </c>
      <c r="G311" s="11" t="str">
        <f t="shared" si="36"/>
        <v>rain</v>
      </c>
      <c r="H311" s="11" t="str">
        <f>'Raw Data'!H310</f>
        <v>Weekend</v>
      </c>
      <c r="I311" s="11" t="str">
        <f t="shared" si="37"/>
        <v>WE</v>
      </c>
      <c r="J311" s="11" t="str">
        <f t="shared" si="38"/>
        <v>Rain</v>
      </c>
      <c r="K311" s="11" t="str">
        <f>TEXT('Raw Data'!F310,"0")</f>
        <v>1</v>
      </c>
      <c r="L311" s="11">
        <f t="shared" si="39"/>
        <v>1</v>
      </c>
    </row>
    <row r="312" spans="1:12" x14ac:dyDescent="0.3">
      <c r="A312" s="9">
        <f>'Raw Data'!A311</f>
        <v>45353.072916666701</v>
      </c>
      <c r="B312" s="11" t="str">
        <f>'Raw Data'!O311</f>
        <v>Clear</v>
      </c>
      <c r="C312" s="11" t="str">
        <f t="shared" si="32"/>
        <v>Clear</v>
      </c>
      <c r="D312" s="11" t="str">
        <f t="shared" si="33"/>
        <v>Clear</v>
      </c>
      <c r="E312" s="11" t="str">
        <f t="shared" si="34"/>
        <v>Clear</v>
      </c>
      <c r="F312" s="11" t="str">
        <f t="shared" si="35"/>
        <v>CLEAR</v>
      </c>
      <c r="G312" s="11" t="str">
        <f t="shared" si="36"/>
        <v>clear</v>
      </c>
      <c r="H312" s="11" t="str">
        <f>'Raw Data'!H311</f>
        <v>Weekend</v>
      </c>
      <c r="I312" s="11" t="str">
        <f t="shared" si="37"/>
        <v>WE</v>
      </c>
      <c r="J312" s="11" t="str">
        <f t="shared" si="38"/>
        <v>Clear</v>
      </c>
      <c r="K312" s="11" t="str">
        <f>TEXT('Raw Data'!F311,"0")</f>
        <v>1</v>
      </c>
      <c r="L312" s="11">
        <f t="shared" si="39"/>
        <v>1</v>
      </c>
    </row>
    <row r="313" spans="1:12" x14ac:dyDescent="0.3">
      <c r="A313" s="9">
        <f>'Raw Data'!A312</f>
        <v>45353.076388888898</v>
      </c>
      <c r="B313" s="11" t="str">
        <f>'Raw Data'!O312</f>
        <v>Snow</v>
      </c>
      <c r="C313" s="11" t="str">
        <f t="shared" si="32"/>
        <v>Snow</v>
      </c>
      <c r="D313" s="11" t="str">
        <f t="shared" si="33"/>
        <v>Snow</v>
      </c>
      <c r="E313" s="11" t="str">
        <f t="shared" si="34"/>
        <v>Snow</v>
      </c>
      <c r="F313" s="11" t="str">
        <f t="shared" si="35"/>
        <v>SNOW</v>
      </c>
      <c r="G313" s="11" t="str">
        <f t="shared" si="36"/>
        <v>snow</v>
      </c>
      <c r="H313" s="11" t="str">
        <f>'Raw Data'!H312</f>
        <v>Weekend</v>
      </c>
      <c r="I313" s="11" t="str">
        <f t="shared" si="37"/>
        <v>WE</v>
      </c>
      <c r="J313" s="11" t="str">
        <f t="shared" si="38"/>
        <v>Snow</v>
      </c>
      <c r="K313" s="11" t="str">
        <f>TEXT('Raw Data'!F312,"0")</f>
        <v>1</v>
      </c>
      <c r="L313" s="11">
        <f t="shared" si="39"/>
        <v>1</v>
      </c>
    </row>
    <row r="314" spans="1:12" x14ac:dyDescent="0.3">
      <c r="A314" s="9">
        <f>'Raw Data'!A313</f>
        <v>45353.079861111102</v>
      </c>
      <c r="B314" s="11" t="str">
        <f>'Raw Data'!O313</f>
        <v>Fog</v>
      </c>
      <c r="C314" s="11" t="str">
        <f t="shared" si="32"/>
        <v>Fog</v>
      </c>
      <c r="D314" s="11" t="str">
        <f t="shared" si="33"/>
        <v>Fog</v>
      </c>
      <c r="E314" s="11" t="str">
        <f t="shared" si="34"/>
        <v>Fog</v>
      </c>
      <c r="F314" s="11" t="str">
        <f t="shared" si="35"/>
        <v>FOG</v>
      </c>
      <c r="G314" s="11" t="str">
        <f t="shared" si="36"/>
        <v>fog</v>
      </c>
      <c r="H314" s="11" t="str">
        <f>'Raw Data'!H313</f>
        <v>Weekend</v>
      </c>
      <c r="I314" s="11" t="str">
        <f t="shared" si="37"/>
        <v>WE</v>
      </c>
      <c r="J314" s="11" t="str">
        <f t="shared" si="38"/>
        <v>Fog</v>
      </c>
      <c r="K314" s="11" t="str">
        <f>TEXT('Raw Data'!F313,"0")</f>
        <v>1</v>
      </c>
      <c r="L314" s="11">
        <f t="shared" si="39"/>
        <v>1</v>
      </c>
    </row>
    <row r="315" spans="1:12" x14ac:dyDescent="0.3">
      <c r="A315" s="9">
        <f>'Raw Data'!A314</f>
        <v>45353.083333333299</v>
      </c>
      <c r="B315" s="11" t="str">
        <f>'Raw Data'!O314</f>
        <v>Fog</v>
      </c>
      <c r="C315" s="11" t="str">
        <f t="shared" si="32"/>
        <v>Fog</v>
      </c>
      <c r="D315" s="11" t="str">
        <f t="shared" si="33"/>
        <v>Fog</v>
      </c>
      <c r="E315" s="11" t="str">
        <f t="shared" si="34"/>
        <v>Fog</v>
      </c>
      <c r="F315" s="11" t="str">
        <f t="shared" si="35"/>
        <v>FOG</v>
      </c>
      <c r="G315" s="11" t="str">
        <f t="shared" si="36"/>
        <v>fog</v>
      </c>
      <c r="H315" s="11" t="str">
        <f>'Raw Data'!H314</f>
        <v>Weekend</v>
      </c>
      <c r="I315" s="11" t="str">
        <f t="shared" si="37"/>
        <v>WE</v>
      </c>
      <c r="J315" s="11" t="str">
        <f t="shared" si="38"/>
        <v>Fog</v>
      </c>
      <c r="K315" s="11" t="str">
        <f>TEXT('Raw Data'!F314,"0")</f>
        <v>2</v>
      </c>
      <c r="L315" s="11">
        <f t="shared" si="39"/>
        <v>2</v>
      </c>
    </row>
    <row r="316" spans="1:12" x14ac:dyDescent="0.3">
      <c r="A316" s="9">
        <f>'Raw Data'!A315</f>
        <v>45353.086805555598</v>
      </c>
      <c r="B316" s="11" t="str">
        <f>'Raw Data'!O315</f>
        <v>Clear</v>
      </c>
      <c r="C316" s="11" t="str">
        <f t="shared" si="32"/>
        <v>Clear</v>
      </c>
      <c r="D316" s="11" t="str">
        <f t="shared" si="33"/>
        <v>Clear</v>
      </c>
      <c r="E316" s="11" t="str">
        <f t="shared" si="34"/>
        <v>Clear</v>
      </c>
      <c r="F316" s="11" t="str">
        <f t="shared" si="35"/>
        <v>CLEAR</v>
      </c>
      <c r="G316" s="11" t="str">
        <f t="shared" si="36"/>
        <v>clear</v>
      </c>
      <c r="H316" s="11" t="str">
        <f>'Raw Data'!H315</f>
        <v>Weekend</v>
      </c>
      <c r="I316" s="11" t="str">
        <f t="shared" si="37"/>
        <v>WE</v>
      </c>
      <c r="J316" s="11" t="str">
        <f t="shared" si="38"/>
        <v>Clear</v>
      </c>
      <c r="K316" s="11" t="str">
        <f>TEXT('Raw Data'!F315,"0")</f>
        <v>2</v>
      </c>
      <c r="L316" s="11">
        <f t="shared" si="39"/>
        <v>2</v>
      </c>
    </row>
    <row r="317" spans="1:12" x14ac:dyDescent="0.3">
      <c r="A317" s="9">
        <f>'Raw Data'!A316</f>
        <v>45353.090277777803</v>
      </c>
      <c r="B317" s="11" t="str">
        <f>'Raw Data'!O316</f>
        <v>Snow</v>
      </c>
      <c r="C317" s="11" t="str">
        <f t="shared" si="32"/>
        <v>Snow</v>
      </c>
      <c r="D317" s="11" t="str">
        <f t="shared" si="33"/>
        <v>Snow</v>
      </c>
      <c r="E317" s="11" t="str">
        <f t="shared" si="34"/>
        <v>Snow</v>
      </c>
      <c r="F317" s="11" t="str">
        <f t="shared" si="35"/>
        <v>SNOW</v>
      </c>
      <c r="G317" s="11" t="str">
        <f t="shared" si="36"/>
        <v>snow</v>
      </c>
      <c r="H317" s="11" t="str">
        <f>'Raw Data'!H316</f>
        <v>Weekend</v>
      </c>
      <c r="I317" s="11" t="str">
        <f t="shared" si="37"/>
        <v>WE</v>
      </c>
      <c r="J317" s="11" t="str">
        <f t="shared" si="38"/>
        <v>Snow</v>
      </c>
      <c r="K317" s="11" t="str">
        <f>TEXT('Raw Data'!F316,"0")</f>
        <v>2</v>
      </c>
      <c r="L317" s="11">
        <f t="shared" si="39"/>
        <v>2</v>
      </c>
    </row>
    <row r="318" spans="1:12" x14ac:dyDescent="0.3">
      <c r="A318" s="9">
        <f>'Raw Data'!A317</f>
        <v>45353.09375</v>
      </c>
      <c r="B318" s="11" t="str">
        <f>'Raw Data'!O317</f>
        <v>Snow</v>
      </c>
      <c r="C318" s="11" t="str">
        <f t="shared" si="32"/>
        <v>Snow</v>
      </c>
      <c r="D318" s="11" t="str">
        <f t="shared" si="33"/>
        <v>Snow</v>
      </c>
      <c r="E318" s="11" t="str">
        <f t="shared" si="34"/>
        <v>Snow</v>
      </c>
      <c r="F318" s="11" t="str">
        <f t="shared" si="35"/>
        <v>SNOW</v>
      </c>
      <c r="G318" s="11" t="str">
        <f t="shared" si="36"/>
        <v>snow</v>
      </c>
      <c r="H318" s="11" t="str">
        <f>'Raw Data'!H317</f>
        <v>Weekend</v>
      </c>
      <c r="I318" s="11" t="str">
        <f t="shared" si="37"/>
        <v>WE</v>
      </c>
      <c r="J318" s="11" t="str">
        <f t="shared" si="38"/>
        <v>Snow</v>
      </c>
      <c r="K318" s="11" t="str">
        <f>TEXT('Raw Data'!F317,"0")</f>
        <v>2</v>
      </c>
      <c r="L318" s="11">
        <f t="shared" si="39"/>
        <v>2</v>
      </c>
    </row>
    <row r="319" spans="1:12" x14ac:dyDescent="0.3">
      <c r="A319" s="9">
        <f>'Raw Data'!A318</f>
        <v>45353.097222222197</v>
      </c>
      <c r="B319" s="11" t="str">
        <f>'Raw Data'!O318</f>
        <v>Snow</v>
      </c>
      <c r="C319" s="11" t="str">
        <f t="shared" si="32"/>
        <v>Snow</v>
      </c>
      <c r="D319" s="11" t="str">
        <f t="shared" si="33"/>
        <v>Snow</v>
      </c>
      <c r="E319" s="11" t="str">
        <f t="shared" si="34"/>
        <v>Snow</v>
      </c>
      <c r="F319" s="11" t="str">
        <f t="shared" si="35"/>
        <v>SNOW</v>
      </c>
      <c r="G319" s="11" t="str">
        <f t="shared" si="36"/>
        <v>snow</v>
      </c>
      <c r="H319" s="11" t="str">
        <f>'Raw Data'!H318</f>
        <v>Weekend</v>
      </c>
      <c r="I319" s="11" t="str">
        <f t="shared" si="37"/>
        <v>WE</v>
      </c>
      <c r="J319" s="11" t="str">
        <f t="shared" si="38"/>
        <v>Snow</v>
      </c>
      <c r="K319" s="11" t="str">
        <f>TEXT('Raw Data'!F318,"0")</f>
        <v>2</v>
      </c>
      <c r="L319" s="11">
        <f t="shared" si="39"/>
        <v>2</v>
      </c>
    </row>
    <row r="320" spans="1:12" x14ac:dyDescent="0.3">
      <c r="A320" s="9">
        <f>'Raw Data'!A319</f>
        <v>45353.100694444503</v>
      </c>
      <c r="B320" s="11" t="str">
        <f>'Raw Data'!O319</f>
        <v>Rain</v>
      </c>
      <c r="C320" s="11" t="str">
        <f t="shared" si="32"/>
        <v>Rain</v>
      </c>
      <c r="D320" s="11" t="str">
        <f t="shared" si="33"/>
        <v>Rain</v>
      </c>
      <c r="E320" s="11" t="str">
        <f t="shared" si="34"/>
        <v>Rain</v>
      </c>
      <c r="F320" s="11" t="str">
        <f t="shared" si="35"/>
        <v>RAIN</v>
      </c>
      <c r="G320" s="11" t="str">
        <f t="shared" si="36"/>
        <v>rain</v>
      </c>
      <c r="H320" s="11" t="str">
        <f>'Raw Data'!H319</f>
        <v>Weekend</v>
      </c>
      <c r="I320" s="11" t="str">
        <f t="shared" si="37"/>
        <v>WE</v>
      </c>
      <c r="J320" s="11" t="str">
        <f t="shared" si="38"/>
        <v>Rain</v>
      </c>
      <c r="K320" s="11" t="str">
        <f>TEXT('Raw Data'!F319,"0")</f>
        <v>2</v>
      </c>
      <c r="L320" s="11">
        <f t="shared" si="39"/>
        <v>2</v>
      </c>
    </row>
    <row r="321" spans="1:12" x14ac:dyDescent="0.3">
      <c r="A321" s="9">
        <f>'Raw Data'!A320</f>
        <v>45353.104166666701</v>
      </c>
      <c r="B321" s="11" t="str">
        <f>'Raw Data'!O320</f>
        <v>Fog</v>
      </c>
      <c r="C321" s="11" t="str">
        <f t="shared" si="32"/>
        <v>Fog</v>
      </c>
      <c r="D321" s="11" t="str">
        <f t="shared" si="33"/>
        <v>Fog</v>
      </c>
      <c r="E321" s="11" t="str">
        <f t="shared" si="34"/>
        <v>Fog</v>
      </c>
      <c r="F321" s="11" t="str">
        <f t="shared" si="35"/>
        <v>FOG</v>
      </c>
      <c r="G321" s="11" t="str">
        <f t="shared" si="36"/>
        <v>fog</v>
      </c>
      <c r="H321" s="11" t="str">
        <f>'Raw Data'!H320</f>
        <v>Weekend</v>
      </c>
      <c r="I321" s="11" t="str">
        <f t="shared" si="37"/>
        <v>WE</v>
      </c>
      <c r="J321" s="11" t="str">
        <f t="shared" si="38"/>
        <v>Fog</v>
      </c>
      <c r="K321" s="11" t="str">
        <f>TEXT('Raw Data'!F320,"0")</f>
        <v>2</v>
      </c>
      <c r="L321" s="11">
        <f t="shared" si="39"/>
        <v>2</v>
      </c>
    </row>
    <row r="322" spans="1:12" x14ac:dyDescent="0.3">
      <c r="A322" s="9">
        <f>'Raw Data'!A321</f>
        <v>45353.107638888898</v>
      </c>
      <c r="B322" s="11" t="str">
        <f>'Raw Data'!O321</f>
        <v>Fog</v>
      </c>
      <c r="C322" s="11" t="str">
        <f t="shared" si="32"/>
        <v>Fog</v>
      </c>
      <c r="D322" s="11" t="str">
        <f t="shared" si="33"/>
        <v>Fog</v>
      </c>
      <c r="E322" s="11" t="str">
        <f t="shared" si="34"/>
        <v>Fog</v>
      </c>
      <c r="F322" s="11" t="str">
        <f t="shared" si="35"/>
        <v>FOG</v>
      </c>
      <c r="G322" s="11" t="str">
        <f t="shared" si="36"/>
        <v>fog</v>
      </c>
      <c r="H322" s="11" t="str">
        <f>'Raw Data'!H321</f>
        <v>Weekend</v>
      </c>
      <c r="I322" s="11" t="str">
        <f t="shared" si="37"/>
        <v>WE</v>
      </c>
      <c r="J322" s="11" t="str">
        <f t="shared" si="38"/>
        <v>Fog</v>
      </c>
      <c r="K322" s="11" t="str">
        <f>TEXT('Raw Data'!F321,"0")</f>
        <v>2</v>
      </c>
      <c r="L322" s="11">
        <f t="shared" si="39"/>
        <v>2</v>
      </c>
    </row>
    <row r="323" spans="1:12" x14ac:dyDescent="0.3">
      <c r="A323" s="9">
        <f>'Raw Data'!A322</f>
        <v>45353.111111111102</v>
      </c>
      <c r="B323" s="11" t="str">
        <f>'Raw Data'!O322</f>
        <v>Snow</v>
      </c>
      <c r="C323" s="11" t="str">
        <f t="shared" ref="C323:C386" si="40">TRIM(B323)</f>
        <v>Snow</v>
      </c>
      <c r="D323" s="11" t="str">
        <f t="shared" ref="D323:D386" si="41">CLEAN(C323)</f>
        <v>Snow</v>
      </c>
      <c r="E323" s="11" t="str">
        <f t="shared" ref="E323:E386" si="42">PROPER(D323)</f>
        <v>Snow</v>
      </c>
      <c r="F323" s="11" t="str">
        <f t="shared" ref="F323:F386" si="43">UPPER(B323)</f>
        <v>SNOW</v>
      </c>
      <c r="G323" s="11" t="str">
        <f t="shared" ref="G323:G386" si="44">LOWER(B323)</f>
        <v>snow</v>
      </c>
      <c r="H323" s="11" t="str">
        <f>'Raw Data'!H322</f>
        <v>Weekend</v>
      </c>
      <c r="I323" s="11" t="str">
        <f t="shared" ref="I323:I386" si="45">SUBSTITUTE(SUBSTITUTE(H323,"Weekday","WD"),"Weekend","WE")</f>
        <v>WE</v>
      </c>
      <c r="J323" s="11" t="str">
        <f t="shared" ref="J323:J386" si="46">PROPER(TRIM(CLEAN(B323)))</f>
        <v>Snow</v>
      </c>
      <c r="K323" s="11" t="str">
        <f>TEXT('Raw Data'!F322,"0")</f>
        <v>2</v>
      </c>
      <c r="L323" s="11">
        <f t="shared" ref="L323:L386" si="47">VALUE(K323)</f>
        <v>2</v>
      </c>
    </row>
    <row r="324" spans="1:12" x14ac:dyDescent="0.3">
      <c r="A324" s="9">
        <f>'Raw Data'!A323</f>
        <v>45353.114583333299</v>
      </c>
      <c r="B324" s="11" t="str">
        <f>'Raw Data'!O323</f>
        <v>Snow</v>
      </c>
      <c r="C324" s="11" t="str">
        <f t="shared" si="40"/>
        <v>Snow</v>
      </c>
      <c r="D324" s="11" t="str">
        <f t="shared" si="41"/>
        <v>Snow</v>
      </c>
      <c r="E324" s="11" t="str">
        <f t="shared" si="42"/>
        <v>Snow</v>
      </c>
      <c r="F324" s="11" t="str">
        <f t="shared" si="43"/>
        <v>SNOW</v>
      </c>
      <c r="G324" s="11" t="str">
        <f t="shared" si="44"/>
        <v>snow</v>
      </c>
      <c r="H324" s="11" t="str">
        <f>'Raw Data'!H323</f>
        <v>Weekend</v>
      </c>
      <c r="I324" s="11" t="str">
        <f t="shared" si="45"/>
        <v>WE</v>
      </c>
      <c r="J324" s="11" t="str">
        <f t="shared" si="46"/>
        <v>Snow</v>
      </c>
      <c r="K324" s="11" t="str">
        <f>TEXT('Raw Data'!F323,"0")</f>
        <v>2</v>
      </c>
      <c r="L324" s="11">
        <f t="shared" si="47"/>
        <v>2</v>
      </c>
    </row>
    <row r="325" spans="1:12" x14ac:dyDescent="0.3">
      <c r="A325" s="9">
        <f>'Raw Data'!A324</f>
        <v>45353.118055555598</v>
      </c>
      <c r="B325" s="11" t="str">
        <f>'Raw Data'!O324</f>
        <v>Fog</v>
      </c>
      <c r="C325" s="11" t="str">
        <f t="shared" si="40"/>
        <v>Fog</v>
      </c>
      <c r="D325" s="11" t="str">
        <f t="shared" si="41"/>
        <v>Fog</v>
      </c>
      <c r="E325" s="11" t="str">
        <f t="shared" si="42"/>
        <v>Fog</v>
      </c>
      <c r="F325" s="11" t="str">
        <f t="shared" si="43"/>
        <v>FOG</v>
      </c>
      <c r="G325" s="11" t="str">
        <f t="shared" si="44"/>
        <v>fog</v>
      </c>
      <c r="H325" s="11" t="str">
        <f>'Raw Data'!H324</f>
        <v>Weekend</v>
      </c>
      <c r="I325" s="11" t="str">
        <f t="shared" si="45"/>
        <v>WE</v>
      </c>
      <c r="J325" s="11" t="str">
        <f t="shared" si="46"/>
        <v>Fog</v>
      </c>
      <c r="K325" s="11" t="str">
        <f>TEXT('Raw Data'!F324,"0")</f>
        <v>2</v>
      </c>
      <c r="L325" s="11">
        <f t="shared" si="47"/>
        <v>2</v>
      </c>
    </row>
    <row r="326" spans="1:12" x14ac:dyDescent="0.3">
      <c r="A326" s="9">
        <f>'Raw Data'!A325</f>
        <v>45353.121527777803</v>
      </c>
      <c r="B326" s="11" t="str">
        <f>'Raw Data'!O325</f>
        <v>Rain</v>
      </c>
      <c r="C326" s="11" t="str">
        <f t="shared" si="40"/>
        <v>Rain</v>
      </c>
      <c r="D326" s="11" t="str">
        <f t="shared" si="41"/>
        <v>Rain</v>
      </c>
      <c r="E326" s="11" t="str">
        <f t="shared" si="42"/>
        <v>Rain</v>
      </c>
      <c r="F326" s="11" t="str">
        <f t="shared" si="43"/>
        <v>RAIN</v>
      </c>
      <c r="G326" s="11" t="str">
        <f t="shared" si="44"/>
        <v>rain</v>
      </c>
      <c r="H326" s="11" t="str">
        <f>'Raw Data'!H325</f>
        <v>Weekend</v>
      </c>
      <c r="I326" s="11" t="str">
        <f t="shared" si="45"/>
        <v>WE</v>
      </c>
      <c r="J326" s="11" t="str">
        <f t="shared" si="46"/>
        <v>Rain</v>
      </c>
      <c r="K326" s="11" t="str">
        <f>TEXT('Raw Data'!F325,"0")</f>
        <v>2</v>
      </c>
      <c r="L326" s="11">
        <f t="shared" si="47"/>
        <v>2</v>
      </c>
    </row>
    <row r="327" spans="1:12" x14ac:dyDescent="0.3">
      <c r="A327" s="9">
        <f>'Raw Data'!A326</f>
        <v>45353.125</v>
      </c>
      <c r="B327" s="11" t="str">
        <f>'Raw Data'!O326</f>
        <v>Rain</v>
      </c>
      <c r="C327" s="11" t="str">
        <f t="shared" si="40"/>
        <v>Rain</v>
      </c>
      <c r="D327" s="11" t="str">
        <f t="shared" si="41"/>
        <v>Rain</v>
      </c>
      <c r="E327" s="11" t="str">
        <f t="shared" si="42"/>
        <v>Rain</v>
      </c>
      <c r="F327" s="11" t="str">
        <f t="shared" si="43"/>
        <v>RAIN</v>
      </c>
      <c r="G327" s="11" t="str">
        <f t="shared" si="44"/>
        <v>rain</v>
      </c>
      <c r="H327" s="11" t="str">
        <f>'Raw Data'!H326</f>
        <v>Weekend</v>
      </c>
      <c r="I327" s="11" t="str">
        <f t="shared" si="45"/>
        <v>WE</v>
      </c>
      <c r="J327" s="11" t="str">
        <f t="shared" si="46"/>
        <v>Rain</v>
      </c>
      <c r="K327" s="11" t="str">
        <f>TEXT('Raw Data'!F326,"0")</f>
        <v>3</v>
      </c>
      <c r="L327" s="11">
        <f t="shared" si="47"/>
        <v>3</v>
      </c>
    </row>
    <row r="328" spans="1:12" x14ac:dyDescent="0.3">
      <c r="A328" s="9">
        <f>'Raw Data'!A327</f>
        <v>45353.128472222197</v>
      </c>
      <c r="B328" s="11" t="str">
        <f>'Raw Data'!O327</f>
        <v>Rain</v>
      </c>
      <c r="C328" s="11" t="str">
        <f t="shared" si="40"/>
        <v>Rain</v>
      </c>
      <c r="D328" s="11" t="str">
        <f t="shared" si="41"/>
        <v>Rain</v>
      </c>
      <c r="E328" s="11" t="str">
        <f t="shared" si="42"/>
        <v>Rain</v>
      </c>
      <c r="F328" s="11" t="str">
        <f t="shared" si="43"/>
        <v>RAIN</v>
      </c>
      <c r="G328" s="11" t="str">
        <f t="shared" si="44"/>
        <v>rain</v>
      </c>
      <c r="H328" s="11" t="str">
        <f>'Raw Data'!H327</f>
        <v>Weekend</v>
      </c>
      <c r="I328" s="11" t="str">
        <f t="shared" si="45"/>
        <v>WE</v>
      </c>
      <c r="J328" s="11" t="str">
        <f t="shared" si="46"/>
        <v>Rain</v>
      </c>
      <c r="K328" s="11" t="str">
        <f>TEXT('Raw Data'!F327,"0")</f>
        <v>3</v>
      </c>
      <c r="L328" s="11">
        <f t="shared" si="47"/>
        <v>3</v>
      </c>
    </row>
    <row r="329" spans="1:12" x14ac:dyDescent="0.3">
      <c r="A329" s="9">
        <f>'Raw Data'!A328</f>
        <v>45353.131944444503</v>
      </c>
      <c r="B329" s="11" t="str">
        <f>'Raw Data'!O328</f>
        <v>Fog</v>
      </c>
      <c r="C329" s="11" t="str">
        <f t="shared" si="40"/>
        <v>Fog</v>
      </c>
      <c r="D329" s="11" t="str">
        <f t="shared" si="41"/>
        <v>Fog</v>
      </c>
      <c r="E329" s="11" t="str">
        <f t="shared" si="42"/>
        <v>Fog</v>
      </c>
      <c r="F329" s="11" t="str">
        <f t="shared" si="43"/>
        <v>FOG</v>
      </c>
      <c r="G329" s="11" t="str">
        <f t="shared" si="44"/>
        <v>fog</v>
      </c>
      <c r="H329" s="11" t="str">
        <f>'Raw Data'!H328</f>
        <v>Weekend</v>
      </c>
      <c r="I329" s="11" t="str">
        <f t="shared" si="45"/>
        <v>WE</v>
      </c>
      <c r="J329" s="11" t="str">
        <f t="shared" si="46"/>
        <v>Fog</v>
      </c>
      <c r="K329" s="11" t="str">
        <f>TEXT('Raw Data'!F328,"0")</f>
        <v>3</v>
      </c>
      <c r="L329" s="11">
        <f t="shared" si="47"/>
        <v>3</v>
      </c>
    </row>
    <row r="330" spans="1:12" x14ac:dyDescent="0.3">
      <c r="A330" s="9">
        <f>'Raw Data'!A329</f>
        <v>45353.135416666701</v>
      </c>
      <c r="B330" s="11" t="str">
        <f>'Raw Data'!O329</f>
        <v>Fog</v>
      </c>
      <c r="C330" s="11" t="str">
        <f t="shared" si="40"/>
        <v>Fog</v>
      </c>
      <c r="D330" s="11" t="str">
        <f t="shared" si="41"/>
        <v>Fog</v>
      </c>
      <c r="E330" s="11" t="str">
        <f t="shared" si="42"/>
        <v>Fog</v>
      </c>
      <c r="F330" s="11" t="str">
        <f t="shared" si="43"/>
        <v>FOG</v>
      </c>
      <c r="G330" s="11" t="str">
        <f t="shared" si="44"/>
        <v>fog</v>
      </c>
      <c r="H330" s="11" t="str">
        <f>'Raw Data'!H329</f>
        <v>Weekend</v>
      </c>
      <c r="I330" s="11" t="str">
        <f t="shared" si="45"/>
        <v>WE</v>
      </c>
      <c r="J330" s="11" t="str">
        <f t="shared" si="46"/>
        <v>Fog</v>
      </c>
      <c r="K330" s="11" t="str">
        <f>TEXT('Raw Data'!F329,"0")</f>
        <v>3</v>
      </c>
      <c r="L330" s="11">
        <f t="shared" si="47"/>
        <v>3</v>
      </c>
    </row>
    <row r="331" spans="1:12" x14ac:dyDescent="0.3">
      <c r="A331" s="9">
        <f>'Raw Data'!A330</f>
        <v>45353.138888888898</v>
      </c>
      <c r="B331" s="11" t="str">
        <f>'Raw Data'!O330</f>
        <v>Rain</v>
      </c>
      <c r="C331" s="11" t="str">
        <f t="shared" si="40"/>
        <v>Rain</v>
      </c>
      <c r="D331" s="11" t="str">
        <f t="shared" si="41"/>
        <v>Rain</v>
      </c>
      <c r="E331" s="11" t="str">
        <f t="shared" si="42"/>
        <v>Rain</v>
      </c>
      <c r="F331" s="11" t="str">
        <f t="shared" si="43"/>
        <v>RAIN</v>
      </c>
      <c r="G331" s="11" t="str">
        <f t="shared" si="44"/>
        <v>rain</v>
      </c>
      <c r="H331" s="11" t="str">
        <f>'Raw Data'!H330</f>
        <v>Weekend</v>
      </c>
      <c r="I331" s="11" t="str">
        <f t="shared" si="45"/>
        <v>WE</v>
      </c>
      <c r="J331" s="11" t="str">
        <f t="shared" si="46"/>
        <v>Rain</v>
      </c>
      <c r="K331" s="11" t="str">
        <f>TEXT('Raw Data'!F330,"0")</f>
        <v>3</v>
      </c>
      <c r="L331" s="11">
        <f t="shared" si="47"/>
        <v>3</v>
      </c>
    </row>
    <row r="332" spans="1:12" x14ac:dyDescent="0.3">
      <c r="A332" s="9">
        <f>'Raw Data'!A331</f>
        <v>45353.142361111102</v>
      </c>
      <c r="B332" s="11" t="str">
        <f>'Raw Data'!O331</f>
        <v>Clear</v>
      </c>
      <c r="C332" s="11" t="str">
        <f t="shared" si="40"/>
        <v>Clear</v>
      </c>
      <c r="D332" s="11" t="str">
        <f t="shared" si="41"/>
        <v>Clear</v>
      </c>
      <c r="E332" s="11" t="str">
        <f t="shared" si="42"/>
        <v>Clear</v>
      </c>
      <c r="F332" s="11" t="str">
        <f t="shared" si="43"/>
        <v>CLEAR</v>
      </c>
      <c r="G332" s="11" t="str">
        <f t="shared" si="44"/>
        <v>clear</v>
      </c>
      <c r="H332" s="11" t="str">
        <f>'Raw Data'!H331</f>
        <v>Weekend</v>
      </c>
      <c r="I332" s="11" t="str">
        <f t="shared" si="45"/>
        <v>WE</v>
      </c>
      <c r="J332" s="11" t="str">
        <f t="shared" si="46"/>
        <v>Clear</v>
      </c>
      <c r="K332" s="11" t="str">
        <f>TEXT('Raw Data'!F331,"0")</f>
        <v>3</v>
      </c>
      <c r="L332" s="11">
        <f t="shared" si="47"/>
        <v>3</v>
      </c>
    </row>
    <row r="333" spans="1:12" x14ac:dyDescent="0.3">
      <c r="A333" s="9">
        <f>'Raw Data'!A332</f>
        <v>45353.145833333299</v>
      </c>
      <c r="B333" s="11" t="str">
        <f>'Raw Data'!O332</f>
        <v>Rain</v>
      </c>
      <c r="C333" s="11" t="str">
        <f t="shared" si="40"/>
        <v>Rain</v>
      </c>
      <c r="D333" s="11" t="str">
        <f t="shared" si="41"/>
        <v>Rain</v>
      </c>
      <c r="E333" s="11" t="str">
        <f t="shared" si="42"/>
        <v>Rain</v>
      </c>
      <c r="F333" s="11" t="str">
        <f t="shared" si="43"/>
        <v>RAIN</v>
      </c>
      <c r="G333" s="11" t="str">
        <f t="shared" si="44"/>
        <v>rain</v>
      </c>
      <c r="H333" s="11" t="str">
        <f>'Raw Data'!H332</f>
        <v>Weekend</v>
      </c>
      <c r="I333" s="11" t="str">
        <f t="shared" si="45"/>
        <v>WE</v>
      </c>
      <c r="J333" s="11" t="str">
        <f t="shared" si="46"/>
        <v>Rain</v>
      </c>
      <c r="K333" s="11" t="str">
        <f>TEXT('Raw Data'!F332,"0")</f>
        <v>3</v>
      </c>
      <c r="L333" s="11">
        <f t="shared" si="47"/>
        <v>3</v>
      </c>
    </row>
    <row r="334" spans="1:12" x14ac:dyDescent="0.3">
      <c r="A334" s="9">
        <f>'Raw Data'!A333</f>
        <v>45353.149305555598</v>
      </c>
      <c r="B334" s="11" t="str">
        <f>'Raw Data'!O333</f>
        <v>Clear</v>
      </c>
      <c r="C334" s="11" t="str">
        <f t="shared" si="40"/>
        <v>Clear</v>
      </c>
      <c r="D334" s="11" t="str">
        <f t="shared" si="41"/>
        <v>Clear</v>
      </c>
      <c r="E334" s="11" t="str">
        <f t="shared" si="42"/>
        <v>Clear</v>
      </c>
      <c r="F334" s="11" t="str">
        <f t="shared" si="43"/>
        <v>CLEAR</v>
      </c>
      <c r="G334" s="11" t="str">
        <f t="shared" si="44"/>
        <v>clear</v>
      </c>
      <c r="H334" s="11" t="str">
        <f>'Raw Data'!H333</f>
        <v>Weekend</v>
      </c>
      <c r="I334" s="11" t="str">
        <f t="shared" si="45"/>
        <v>WE</v>
      </c>
      <c r="J334" s="11" t="str">
        <f t="shared" si="46"/>
        <v>Clear</v>
      </c>
      <c r="K334" s="11" t="str">
        <f>TEXT('Raw Data'!F333,"0")</f>
        <v>3</v>
      </c>
      <c r="L334" s="11">
        <f t="shared" si="47"/>
        <v>3</v>
      </c>
    </row>
    <row r="335" spans="1:12" x14ac:dyDescent="0.3">
      <c r="A335" s="9">
        <f>'Raw Data'!A334</f>
        <v>45353.152777777803</v>
      </c>
      <c r="B335" s="11" t="str">
        <f>'Raw Data'!O334</f>
        <v>Fog</v>
      </c>
      <c r="C335" s="11" t="str">
        <f t="shared" si="40"/>
        <v>Fog</v>
      </c>
      <c r="D335" s="11" t="str">
        <f t="shared" si="41"/>
        <v>Fog</v>
      </c>
      <c r="E335" s="11" t="str">
        <f t="shared" si="42"/>
        <v>Fog</v>
      </c>
      <c r="F335" s="11" t="str">
        <f t="shared" si="43"/>
        <v>FOG</v>
      </c>
      <c r="G335" s="11" t="str">
        <f t="shared" si="44"/>
        <v>fog</v>
      </c>
      <c r="H335" s="11" t="str">
        <f>'Raw Data'!H334</f>
        <v>Weekend</v>
      </c>
      <c r="I335" s="11" t="str">
        <f t="shared" si="45"/>
        <v>WE</v>
      </c>
      <c r="J335" s="11" t="str">
        <f t="shared" si="46"/>
        <v>Fog</v>
      </c>
      <c r="K335" s="11" t="str">
        <f>TEXT('Raw Data'!F334,"0")</f>
        <v>3</v>
      </c>
      <c r="L335" s="11">
        <f t="shared" si="47"/>
        <v>3</v>
      </c>
    </row>
    <row r="336" spans="1:12" x14ac:dyDescent="0.3">
      <c r="A336" s="9">
        <f>'Raw Data'!A335</f>
        <v>45353.15625</v>
      </c>
      <c r="B336" s="11" t="str">
        <f>'Raw Data'!O335</f>
        <v>Snow</v>
      </c>
      <c r="C336" s="11" t="str">
        <f t="shared" si="40"/>
        <v>Snow</v>
      </c>
      <c r="D336" s="11" t="str">
        <f t="shared" si="41"/>
        <v>Snow</v>
      </c>
      <c r="E336" s="11" t="str">
        <f t="shared" si="42"/>
        <v>Snow</v>
      </c>
      <c r="F336" s="11" t="str">
        <f t="shared" si="43"/>
        <v>SNOW</v>
      </c>
      <c r="G336" s="11" t="str">
        <f t="shared" si="44"/>
        <v>snow</v>
      </c>
      <c r="H336" s="11" t="str">
        <f>'Raw Data'!H335</f>
        <v>Weekend</v>
      </c>
      <c r="I336" s="11" t="str">
        <f t="shared" si="45"/>
        <v>WE</v>
      </c>
      <c r="J336" s="11" t="str">
        <f t="shared" si="46"/>
        <v>Snow</v>
      </c>
      <c r="K336" s="11" t="str">
        <f>TEXT('Raw Data'!F335,"0")</f>
        <v>3</v>
      </c>
      <c r="L336" s="11">
        <f t="shared" si="47"/>
        <v>3</v>
      </c>
    </row>
    <row r="337" spans="1:12" x14ac:dyDescent="0.3">
      <c r="A337" s="9">
        <f>'Raw Data'!A336</f>
        <v>45353.159722222197</v>
      </c>
      <c r="B337" s="11" t="str">
        <f>'Raw Data'!O336</f>
        <v>Rain</v>
      </c>
      <c r="C337" s="11" t="str">
        <f t="shared" si="40"/>
        <v>Rain</v>
      </c>
      <c r="D337" s="11" t="str">
        <f t="shared" si="41"/>
        <v>Rain</v>
      </c>
      <c r="E337" s="11" t="str">
        <f t="shared" si="42"/>
        <v>Rain</v>
      </c>
      <c r="F337" s="11" t="str">
        <f t="shared" si="43"/>
        <v>RAIN</v>
      </c>
      <c r="G337" s="11" t="str">
        <f t="shared" si="44"/>
        <v>rain</v>
      </c>
      <c r="H337" s="11" t="str">
        <f>'Raw Data'!H336</f>
        <v>Weekend</v>
      </c>
      <c r="I337" s="11" t="str">
        <f t="shared" si="45"/>
        <v>WE</v>
      </c>
      <c r="J337" s="11" t="str">
        <f t="shared" si="46"/>
        <v>Rain</v>
      </c>
      <c r="K337" s="11" t="str">
        <f>TEXT('Raw Data'!F336,"0")</f>
        <v>3</v>
      </c>
      <c r="L337" s="11">
        <f t="shared" si="47"/>
        <v>3</v>
      </c>
    </row>
    <row r="338" spans="1:12" x14ac:dyDescent="0.3">
      <c r="A338" s="9">
        <f>'Raw Data'!A337</f>
        <v>45353.163194444503</v>
      </c>
      <c r="B338" s="11" t="str">
        <f>'Raw Data'!O337</f>
        <v>Snow</v>
      </c>
      <c r="C338" s="11" t="str">
        <f t="shared" si="40"/>
        <v>Snow</v>
      </c>
      <c r="D338" s="11" t="str">
        <f t="shared" si="41"/>
        <v>Snow</v>
      </c>
      <c r="E338" s="11" t="str">
        <f t="shared" si="42"/>
        <v>Snow</v>
      </c>
      <c r="F338" s="11" t="str">
        <f t="shared" si="43"/>
        <v>SNOW</v>
      </c>
      <c r="G338" s="11" t="str">
        <f t="shared" si="44"/>
        <v>snow</v>
      </c>
      <c r="H338" s="11" t="str">
        <f>'Raw Data'!H337</f>
        <v>Weekend</v>
      </c>
      <c r="I338" s="11" t="str">
        <f t="shared" si="45"/>
        <v>WE</v>
      </c>
      <c r="J338" s="11" t="str">
        <f t="shared" si="46"/>
        <v>Snow</v>
      </c>
      <c r="K338" s="11" t="str">
        <f>TEXT('Raw Data'!F337,"0")</f>
        <v>3</v>
      </c>
      <c r="L338" s="11">
        <f t="shared" si="47"/>
        <v>3</v>
      </c>
    </row>
    <row r="339" spans="1:12" x14ac:dyDescent="0.3">
      <c r="A339" s="9">
        <f>'Raw Data'!A338</f>
        <v>45353.166666666701</v>
      </c>
      <c r="B339" s="11" t="str">
        <f>'Raw Data'!O338</f>
        <v>Fog</v>
      </c>
      <c r="C339" s="11" t="str">
        <f t="shared" si="40"/>
        <v>Fog</v>
      </c>
      <c r="D339" s="11" t="str">
        <f t="shared" si="41"/>
        <v>Fog</v>
      </c>
      <c r="E339" s="11" t="str">
        <f t="shared" si="42"/>
        <v>Fog</v>
      </c>
      <c r="F339" s="11" t="str">
        <f t="shared" si="43"/>
        <v>FOG</v>
      </c>
      <c r="G339" s="11" t="str">
        <f t="shared" si="44"/>
        <v>fog</v>
      </c>
      <c r="H339" s="11" t="str">
        <f>'Raw Data'!H338</f>
        <v>Weekend</v>
      </c>
      <c r="I339" s="11" t="str">
        <f t="shared" si="45"/>
        <v>WE</v>
      </c>
      <c r="J339" s="11" t="str">
        <f t="shared" si="46"/>
        <v>Fog</v>
      </c>
      <c r="K339" s="11" t="str">
        <f>TEXT('Raw Data'!F338,"0")</f>
        <v>4</v>
      </c>
      <c r="L339" s="11">
        <f t="shared" si="47"/>
        <v>4</v>
      </c>
    </row>
    <row r="340" spans="1:12" x14ac:dyDescent="0.3">
      <c r="A340" s="9">
        <f>'Raw Data'!A339</f>
        <v>45353.170138888898</v>
      </c>
      <c r="B340" s="11" t="str">
        <f>'Raw Data'!O339</f>
        <v>Clear</v>
      </c>
      <c r="C340" s="11" t="str">
        <f t="shared" si="40"/>
        <v>Clear</v>
      </c>
      <c r="D340" s="11" t="str">
        <f t="shared" si="41"/>
        <v>Clear</v>
      </c>
      <c r="E340" s="11" t="str">
        <f t="shared" si="42"/>
        <v>Clear</v>
      </c>
      <c r="F340" s="11" t="str">
        <f t="shared" si="43"/>
        <v>CLEAR</v>
      </c>
      <c r="G340" s="11" t="str">
        <f t="shared" si="44"/>
        <v>clear</v>
      </c>
      <c r="H340" s="11" t="str">
        <f>'Raw Data'!H339</f>
        <v>Weekend</v>
      </c>
      <c r="I340" s="11" t="str">
        <f t="shared" si="45"/>
        <v>WE</v>
      </c>
      <c r="J340" s="11" t="str">
        <f t="shared" si="46"/>
        <v>Clear</v>
      </c>
      <c r="K340" s="11" t="str">
        <f>TEXT('Raw Data'!F339,"0")</f>
        <v>4</v>
      </c>
      <c r="L340" s="11">
        <f t="shared" si="47"/>
        <v>4</v>
      </c>
    </row>
    <row r="341" spans="1:12" x14ac:dyDescent="0.3">
      <c r="A341" s="9">
        <f>'Raw Data'!A340</f>
        <v>45353.173611111102</v>
      </c>
      <c r="B341" s="11" t="str">
        <f>'Raw Data'!O340</f>
        <v>Clear</v>
      </c>
      <c r="C341" s="11" t="str">
        <f t="shared" si="40"/>
        <v>Clear</v>
      </c>
      <c r="D341" s="11" t="str">
        <f t="shared" si="41"/>
        <v>Clear</v>
      </c>
      <c r="E341" s="11" t="str">
        <f t="shared" si="42"/>
        <v>Clear</v>
      </c>
      <c r="F341" s="11" t="str">
        <f t="shared" si="43"/>
        <v>CLEAR</v>
      </c>
      <c r="G341" s="11" t="str">
        <f t="shared" si="44"/>
        <v>clear</v>
      </c>
      <c r="H341" s="11" t="str">
        <f>'Raw Data'!H340</f>
        <v>Weekend</v>
      </c>
      <c r="I341" s="11" t="str">
        <f t="shared" si="45"/>
        <v>WE</v>
      </c>
      <c r="J341" s="11" t="str">
        <f t="shared" si="46"/>
        <v>Clear</v>
      </c>
      <c r="K341" s="11" t="str">
        <f>TEXT('Raw Data'!F340,"0")</f>
        <v>4</v>
      </c>
      <c r="L341" s="11">
        <f t="shared" si="47"/>
        <v>4</v>
      </c>
    </row>
    <row r="342" spans="1:12" x14ac:dyDescent="0.3">
      <c r="A342" s="9">
        <f>'Raw Data'!A341</f>
        <v>45353.177083333299</v>
      </c>
      <c r="B342" s="11" t="str">
        <f>'Raw Data'!O341</f>
        <v>Snow</v>
      </c>
      <c r="C342" s="11" t="str">
        <f t="shared" si="40"/>
        <v>Snow</v>
      </c>
      <c r="D342" s="11" t="str">
        <f t="shared" si="41"/>
        <v>Snow</v>
      </c>
      <c r="E342" s="11" t="str">
        <f t="shared" si="42"/>
        <v>Snow</v>
      </c>
      <c r="F342" s="11" t="str">
        <f t="shared" si="43"/>
        <v>SNOW</v>
      </c>
      <c r="G342" s="11" t="str">
        <f t="shared" si="44"/>
        <v>snow</v>
      </c>
      <c r="H342" s="11" t="str">
        <f>'Raw Data'!H341</f>
        <v>Weekend</v>
      </c>
      <c r="I342" s="11" t="str">
        <f t="shared" si="45"/>
        <v>WE</v>
      </c>
      <c r="J342" s="11" t="str">
        <f t="shared" si="46"/>
        <v>Snow</v>
      </c>
      <c r="K342" s="11" t="str">
        <f>TEXT('Raw Data'!F341,"0")</f>
        <v>4</v>
      </c>
      <c r="L342" s="11">
        <f t="shared" si="47"/>
        <v>4</v>
      </c>
    </row>
    <row r="343" spans="1:12" x14ac:dyDescent="0.3">
      <c r="A343" s="9">
        <f>'Raw Data'!A342</f>
        <v>45353.180555555598</v>
      </c>
      <c r="B343" s="11" t="str">
        <f>'Raw Data'!O342</f>
        <v>Fog</v>
      </c>
      <c r="C343" s="11" t="str">
        <f t="shared" si="40"/>
        <v>Fog</v>
      </c>
      <c r="D343" s="11" t="str">
        <f t="shared" si="41"/>
        <v>Fog</v>
      </c>
      <c r="E343" s="11" t="str">
        <f t="shared" si="42"/>
        <v>Fog</v>
      </c>
      <c r="F343" s="11" t="str">
        <f t="shared" si="43"/>
        <v>FOG</v>
      </c>
      <c r="G343" s="11" t="str">
        <f t="shared" si="44"/>
        <v>fog</v>
      </c>
      <c r="H343" s="11" t="str">
        <f>'Raw Data'!H342</f>
        <v>Weekend</v>
      </c>
      <c r="I343" s="11" t="str">
        <f t="shared" si="45"/>
        <v>WE</v>
      </c>
      <c r="J343" s="11" t="str">
        <f t="shared" si="46"/>
        <v>Fog</v>
      </c>
      <c r="K343" s="11" t="str">
        <f>TEXT('Raw Data'!F342,"0")</f>
        <v>4</v>
      </c>
      <c r="L343" s="11">
        <f t="shared" si="47"/>
        <v>4</v>
      </c>
    </row>
    <row r="344" spans="1:12" x14ac:dyDescent="0.3">
      <c r="A344" s="9">
        <f>'Raw Data'!A343</f>
        <v>45353.184027777803</v>
      </c>
      <c r="B344" s="11" t="str">
        <f>'Raw Data'!O343</f>
        <v>Rain</v>
      </c>
      <c r="C344" s="11" t="str">
        <f t="shared" si="40"/>
        <v>Rain</v>
      </c>
      <c r="D344" s="11" t="str">
        <f t="shared" si="41"/>
        <v>Rain</v>
      </c>
      <c r="E344" s="11" t="str">
        <f t="shared" si="42"/>
        <v>Rain</v>
      </c>
      <c r="F344" s="11" t="str">
        <f t="shared" si="43"/>
        <v>RAIN</v>
      </c>
      <c r="G344" s="11" t="str">
        <f t="shared" si="44"/>
        <v>rain</v>
      </c>
      <c r="H344" s="11" t="str">
        <f>'Raw Data'!H343</f>
        <v>Weekend</v>
      </c>
      <c r="I344" s="11" t="str">
        <f t="shared" si="45"/>
        <v>WE</v>
      </c>
      <c r="J344" s="11" t="str">
        <f t="shared" si="46"/>
        <v>Rain</v>
      </c>
      <c r="K344" s="11" t="str">
        <f>TEXT('Raw Data'!F343,"0")</f>
        <v>4</v>
      </c>
      <c r="L344" s="11">
        <f t="shared" si="47"/>
        <v>4</v>
      </c>
    </row>
    <row r="345" spans="1:12" x14ac:dyDescent="0.3">
      <c r="A345" s="9">
        <f>'Raw Data'!A344</f>
        <v>45353.1875</v>
      </c>
      <c r="B345" s="11" t="str">
        <f>'Raw Data'!O344</f>
        <v>Snow</v>
      </c>
      <c r="C345" s="11" t="str">
        <f t="shared" si="40"/>
        <v>Snow</v>
      </c>
      <c r="D345" s="11" t="str">
        <f t="shared" si="41"/>
        <v>Snow</v>
      </c>
      <c r="E345" s="11" t="str">
        <f t="shared" si="42"/>
        <v>Snow</v>
      </c>
      <c r="F345" s="11" t="str">
        <f t="shared" si="43"/>
        <v>SNOW</v>
      </c>
      <c r="G345" s="11" t="str">
        <f t="shared" si="44"/>
        <v>snow</v>
      </c>
      <c r="H345" s="11" t="str">
        <f>'Raw Data'!H344</f>
        <v>Weekend</v>
      </c>
      <c r="I345" s="11" t="str">
        <f t="shared" si="45"/>
        <v>WE</v>
      </c>
      <c r="J345" s="11" t="str">
        <f t="shared" si="46"/>
        <v>Snow</v>
      </c>
      <c r="K345" s="11" t="str">
        <f>TEXT('Raw Data'!F344,"0")</f>
        <v>4</v>
      </c>
      <c r="L345" s="11">
        <f t="shared" si="47"/>
        <v>4</v>
      </c>
    </row>
    <row r="346" spans="1:12" x14ac:dyDescent="0.3">
      <c r="A346" s="9">
        <f>'Raw Data'!A345</f>
        <v>45353.190972222197</v>
      </c>
      <c r="B346" s="11" t="str">
        <f>'Raw Data'!O345</f>
        <v>Clear</v>
      </c>
      <c r="C346" s="11" t="str">
        <f t="shared" si="40"/>
        <v>Clear</v>
      </c>
      <c r="D346" s="11" t="str">
        <f t="shared" si="41"/>
        <v>Clear</v>
      </c>
      <c r="E346" s="11" t="str">
        <f t="shared" si="42"/>
        <v>Clear</v>
      </c>
      <c r="F346" s="11" t="str">
        <f t="shared" si="43"/>
        <v>CLEAR</v>
      </c>
      <c r="G346" s="11" t="str">
        <f t="shared" si="44"/>
        <v>clear</v>
      </c>
      <c r="H346" s="11" t="str">
        <f>'Raw Data'!H345</f>
        <v>Weekend</v>
      </c>
      <c r="I346" s="11" t="str">
        <f t="shared" si="45"/>
        <v>WE</v>
      </c>
      <c r="J346" s="11" t="str">
        <f t="shared" si="46"/>
        <v>Clear</v>
      </c>
      <c r="K346" s="11" t="str">
        <f>TEXT('Raw Data'!F345,"0")</f>
        <v>4</v>
      </c>
      <c r="L346" s="11">
        <f t="shared" si="47"/>
        <v>4</v>
      </c>
    </row>
    <row r="347" spans="1:12" x14ac:dyDescent="0.3">
      <c r="A347" s="9">
        <f>'Raw Data'!A346</f>
        <v>45353.194444444503</v>
      </c>
      <c r="B347" s="11" t="str">
        <f>'Raw Data'!O346</f>
        <v>Snow</v>
      </c>
      <c r="C347" s="11" t="str">
        <f t="shared" si="40"/>
        <v>Snow</v>
      </c>
      <c r="D347" s="11" t="str">
        <f t="shared" si="41"/>
        <v>Snow</v>
      </c>
      <c r="E347" s="11" t="str">
        <f t="shared" si="42"/>
        <v>Snow</v>
      </c>
      <c r="F347" s="11" t="str">
        <f t="shared" si="43"/>
        <v>SNOW</v>
      </c>
      <c r="G347" s="11" t="str">
        <f t="shared" si="44"/>
        <v>snow</v>
      </c>
      <c r="H347" s="11" t="str">
        <f>'Raw Data'!H346</f>
        <v>Weekend</v>
      </c>
      <c r="I347" s="11" t="str">
        <f t="shared" si="45"/>
        <v>WE</v>
      </c>
      <c r="J347" s="11" t="str">
        <f t="shared" si="46"/>
        <v>Snow</v>
      </c>
      <c r="K347" s="11" t="str">
        <f>TEXT('Raw Data'!F346,"0")</f>
        <v>4</v>
      </c>
      <c r="L347" s="11">
        <f t="shared" si="47"/>
        <v>4</v>
      </c>
    </row>
    <row r="348" spans="1:12" x14ac:dyDescent="0.3">
      <c r="A348" s="9">
        <f>'Raw Data'!A347</f>
        <v>45353.197916666701</v>
      </c>
      <c r="B348" s="11" t="str">
        <f>'Raw Data'!O347</f>
        <v>Snow</v>
      </c>
      <c r="C348" s="11" t="str">
        <f t="shared" si="40"/>
        <v>Snow</v>
      </c>
      <c r="D348" s="11" t="str">
        <f t="shared" si="41"/>
        <v>Snow</v>
      </c>
      <c r="E348" s="11" t="str">
        <f t="shared" si="42"/>
        <v>Snow</v>
      </c>
      <c r="F348" s="11" t="str">
        <f t="shared" si="43"/>
        <v>SNOW</v>
      </c>
      <c r="G348" s="11" t="str">
        <f t="shared" si="44"/>
        <v>snow</v>
      </c>
      <c r="H348" s="11" t="str">
        <f>'Raw Data'!H347</f>
        <v>Weekend</v>
      </c>
      <c r="I348" s="11" t="str">
        <f t="shared" si="45"/>
        <v>WE</v>
      </c>
      <c r="J348" s="11" t="str">
        <f t="shared" si="46"/>
        <v>Snow</v>
      </c>
      <c r="K348" s="11" t="str">
        <f>TEXT('Raw Data'!F347,"0")</f>
        <v>4</v>
      </c>
      <c r="L348" s="11">
        <f t="shared" si="47"/>
        <v>4</v>
      </c>
    </row>
    <row r="349" spans="1:12" x14ac:dyDescent="0.3">
      <c r="A349" s="9">
        <f>'Raw Data'!A348</f>
        <v>45353.201388888898</v>
      </c>
      <c r="B349" s="11" t="str">
        <f>'Raw Data'!O348</f>
        <v>Fog</v>
      </c>
      <c r="C349" s="11" t="str">
        <f t="shared" si="40"/>
        <v>Fog</v>
      </c>
      <c r="D349" s="11" t="str">
        <f t="shared" si="41"/>
        <v>Fog</v>
      </c>
      <c r="E349" s="11" t="str">
        <f t="shared" si="42"/>
        <v>Fog</v>
      </c>
      <c r="F349" s="11" t="str">
        <f t="shared" si="43"/>
        <v>FOG</v>
      </c>
      <c r="G349" s="11" t="str">
        <f t="shared" si="44"/>
        <v>fog</v>
      </c>
      <c r="H349" s="11" t="str">
        <f>'Raw Data'!H348</f>
        <v>Weekend</v>
      </c>
      <c r="I349" s="11" t="str">
        <f t="shared" si="45"/>
        <v>WE</v>
      </c>
      <c r="J349" s="11" t="str">
        <f t="shared" si="46"/>
        <v>Fog</v>
      </c>
      <c r="K349" s="11" t="str">
        <f>TEXT('Raw Data'!F348,"0")</f>
        <v>4</v>
      </c>
      <c r="L349" s="11">
        <f t="shared" si="47"/>
        <v>4</v>
      </c>
    </row>
    <row r="350" spans="1:12" x14ac:dyDescent="0.3">
      <c r="A350" s="9">
        <f>'Raw Data'!A349</f>
        <v>45353.204861111102</v>
      </c>
      <c r="B350" s="11" t="str">
        <f>'Raw Data'!O349</f>
        <v>Clear</v>
      </c>
      <c r="C350" s="11" t="str">
        <f t="shared" si="40"/>
        <v>Clear</v>
      </c>
      <c r="D350" s="11" t="str">
        <f t="shared" si="41"/>
        <v>Clear</v>
      </c>
      <c r="E350" s="11" t="str">
        <f t="shared" si="42"/>
        <v>Clear</v>
      </c>
      <c r="F350" s="11" t="str">
        <f t="shared" si="43"/>
        <v>CLEAR</v>
      </c>
      <c r="G350" s="11" t="str">
        <f t="shared" si="44"/>
        <v>clear</v>
      </c>
      <c r="H350" s="11" t="str">
        <f>'Raw Data'!H349</f>
        <v>Weekend</v>
      </c>
      <c r="I350" s="11" t="str">
        <f t="shared" si="45"/>
        <v>WE</v>
      </c>
      <c r="J350" s="11" t="str">
        <f t="shared" si="46"/>
        <v>Clear</v>
      </c>
      <c r="K350" s="11" t="str">
        <f>TEXT('Raw Data'!F349,"0")</f>
        <v>4</v>
      </c>
      <c r="L350" s="11">
        <f t="shared" si="47"/>
        <v>4</v>
      </c>
    </row>
    <row r="351" spans="1:12" x14ac:dyDescent="0.3">
      <c r="A351" s="9">
        <f>'Raw Data'!A350</f>
        <v>45353.208333333299</v>
      </c>
      <c r="B351" s="11" t="str">
        <f>'Raw Data'!O350</f>
        <v>Snow</v>
      </c>
      <c r="C351" s="11" t="str">
        <f t="shared" si="40"/>
        <v>Snow</v>
      </c>
      <c r="D351" s="11" t="str">
        <f t="shared" si="41"/>
        <v>Snow</v>
      </c>
      <c r="E351" s="11" t="str">
        <f t="shared" si="42"/>
        <v>Snow</v>
      </c>
      <c r="F351" s="11" t="str">
        <f t="shared" si="43"/>
        <v>SNOW</v>
      </c>
      <c r="G351" s="11" t="str">
        <f t="shared" si="44"/>
        <v>snow</v>
      </c>
      <c r="H351" s="11" t="str">
        <f>'Raw Data'!H350</f>
        <v>Weekend</v>
      </c>
      <c r="I351" s="11" t="str">
        <f t="shared" si="45"/>
        <v>WE</v>
      </c>
      <c r="J351" s="11" t="str">
        <f t="shared" si="46"/>
        <v>Snow</v>
      </c>
      <c r="K351" s="11" t="str">
        <f>TEXT('Raw Data'!F350,"0")</f>
        <v>5</v>
      </c>
      <c r="L351" s="11">
        <f t="shared" si="47"/>
        <v>5</v>
      </c>
    </row>
    <row r="352" spans="1:12" x14ac:dyDescent="0.3">
      <c r="A352" s="9">
        <f>'Raw Data'!A351</f>
        <v>45353.211805555598</v>
      </c>
      <c r="B352" s="11" t="str">
        <f>'Raw Data'!O351</f>
        <v>Fog</v>
      </c>
      <c r="C352" s="11" t="str">
        <f t="shared" si="40"/>
        <v>Fog</v>
      </c>
      <c r="D352" s="11" t="str">
        <f t="shared" si="41"/>
        <v>Fog</v>
      </c>
      <c r="E352" s="11" t="str">
        <f t="shared" si="42"/>
        <v>Fog</v>
      </c>
      <c r="F352" s="11" t="str">
        <f t="shared" si="43"/>
        <v>FOG</v>
      </c>
      <c r="G352" s="11" t="str">
        <f t="shared" si="44"/>
        <v>fog</v>
      </c>
      <c r="H352" s="11" t="str">
        <f>'Raw Data'!H351</f>
        <v>Weekend</v>
      </c>
      <c r="I352" s="11" t="str">
        <f t="shared" si="45"/>
        <v>WE</v>
      </c>
      <c r="J352" s="11" t="str">
        <f t="shared" si="46"/>
        <v>Fog</v>
      </c>
      <c r="K352" s="11" t="str">
        <f>TEXT('Raw Data'!F351,"0")</f>
        <v>5</v>
      </c>
      <c r="L352" s="11">
        <f t="shared" si="47"/>
        <v>5</v>
      </c>
    </row>
    <row r="353" spans="1:12" x14ac:dyDescent="0.3">
      <c r="A353" s="9">
        <f>'Raw Data'!A352</f>
        <v>45353.215277777803</v>
      </c>
      <c r="B353" s="11" t="str">
        <f>'Raw Data'!O352</f>
        <v>Clear</v>
      </c>
      <c r="C353" s="11" t="str">
        <f t="shared" si="40"/>
        <v>Clear</v>
      </c>
      <c r="D353" s="11" t="str">
        <f t="shared" si="41"/>
        <v>Clear</v>
      </c>
      <c r="E353" s="11" t="str">
        <f t="shared" si="42"/>
        <v>Clear</v>
      </c>
      <c r="F353" s="11" t="str">
        <f t="shared" si="43"/>
        <v>CLEAR</v>
      </c>
      <c r="G353" s="11" t="str">
        <f t="shared" si="44"/>
        <v>clear</v>
      </c>
      <c r="H353" s="11" t="str">
        <f>'Raw Data'!H352</f>
        <v>Weekend</v>
      </c>
      <c r="I353" s="11" t="str">
        <f t="shared" si="45"/>
        <v>WE</v>
      </c>
      <c r="J353" s="11" t="str">
        <f t="shared" si="46"/>
        <v>Clear</v>
      </c>
      <c r="K353" s="11" t="str">
        <f>TEXT('Raw Data'!F352,"0")</f>
        <v>5</v>
      </c>
      <c r="L353" s="11">
        <f t="shared" si="47"/>
        <v>5</v>
      </c>
    </row>
    <row r="354" spans="1:12" x14ac:dyDescent="0.3">
      <c r="A354" s="9">
        <f>'Raw Data'!A353</f>
        <v>45353.21875</v>
      </c>
      <c r="B354" s="11" t="str">
        <f>'Raw Data'!O353</f>
        <v>Snow</v>
      </c>
      <c r="C354" s="11" t="str">
        <f t="shared" si="40"/>
        <v>Snow</v>
      </c>
      <c r="D354" s="11" t="str">
        <f t="shared" si="41"/>
        <v>Snow</v>
      </c>
      <c r="E354" s="11" t="str">
        <f t="shared" si="42"/>
        <v>Snow</v>
      </c>
      <c r="F354" s="11" t="str">
        <f t="shared" si="43"/>
        <v>SNOW</v>
      </c>
      <c r="G354" s="11" t="str">
        <f t="shared" si="44"/>
        <v>snow</v>
      </c>
      <c r="H354" s="11" t="str">
        <f>'Raw Data'!H353</f>
        <v>Weekend</v>
      </c>
      <c r="I354" s="11" t="str">
        <f t="shared" si="45"/>
        <v>WE</v>
      </c>
      <c r="J354" s="11" t="str">
        <f t="shared" si="46"/>
        <v>Snow</v>
      </c>
      <c r="K354" s="11" t="str">
        <f>TEXT('Raw Data'!F353,"0")</f>
        <v>5</v>
      </c>
      <c r="L354" s="11">
        <f t="shared" si="47"/>
        <v>5</v>
      </c>
    </row>
    <row r="355" spans="1:12" x14ac:dyDescent="0.3">
      <c r="A355" s="9">
        <f>'Raw Data'!A354</f>
        <v>45353.222222222197</v>
      </c>
      <c r="B355" s="11" t="str">
        <f>'Raw Data'!O354</f>
        <v>Fog</v>
      </c>
      <c r="C355" s="11" t="str">
        <f t="shared" si="40"/>
        <v>Fog</v>
      </c>
      <c r="D355" s="11" t="str">
        <f t="shared" si="41"/>
        <v>Fog</v>
      </c>
      <c r="E355" s="11" t="str">
        <f t="shared" si="42"/>
        <v>Fog</v>
      </c>
      <c r="F355" s="11" t="str">
        <f t="shared" si="43"/>
        <v>FOG</v>
      </c>
      <c r="G355" s="11" t="str">
        <f t="shared" si="44"/>
        <v>fog</v>
      </c>
      <c r="H355" s="11" t="str">
        <f>'Raw Data'!H354</f>
        <v>Weekend</v>
      </c>
      <c r="I355" s="11" t="str">
        <f t="shared" si="45"/>
        <v>WE</v>
      </c>
      <c r="J355" s="11" t="str">
        <f t="shared" si="46"/>
        <v>Fog</v>
      </c>
      <c r="K355" s="11" t="str">
        <f>TEXT('Raw Data'!F354,"0")</f>
        <v>5</v>
      </c>
      <c r="L355" s="11">
        <f t="shared" si="47"/>
        <v>5</v>
      </c>
    </row>
    <row r="356" spans="1:12" x14ac:dyDescent="0.3">
      <c r="A356" s="9">
        <f>'Raw Data'!A355</f>
        <v>45353.225694444503</v>
      </c>
      <c r="B356" s="11" t="str">
        <f>'Raw Data'!O355</f>
        <v>Fog</v>
      </c>
      <c r="C356" s="11" t="str">
        <f t="shared" si="40"/>
        <v>Fog</v>
      </c>
      <c r="D356" s="11" t="str">
        <f t="shared" si="41"/>
        <v>Fog</v>
      </c>
      <c r="E356" s="11" t="str">
        <f t="shared" si="42"/>
        <v>Fog</v>
      </c>
      <c r="F356" s="11" t="str">
        <f t="shared" si="43"/>
        <v>FOG</v>
      </c>
      <c r="G356" s="11" t="str">
        <f t="shared" si="44"/>
        <v>fog</v>
      </c>
      <c r="H356" s="11" t="str">
        <f>'Raw Data'!H355</f>
        <v>Weekend</v>
      </c>
      <c r="I356" s="11" t="str">
        <f t="shared" si="45"/>
        <v>WE</v>
      </c>
      <c r="J356" s="11" t="str">
        <f t="shared" si="46"/>
        <v>Fog</v>
      </c>
      <c r="K356" s="11" t="str">
        <f>TEXT('Raw Data'!F355,"0")</f>
        <v>5</v>
      </c>
      <c r="L356" s="11">
        <f t="shared" si="47"/>
        <v>5</v>
      </c>
    </row>
    <row r="357" spans="1:12" x14ac:dyDescent="0.3">
      <c r="A357" s="9">
        <f>'Raw Data'!A356</f>
        <v>45353.229166666701</v>
      </c>
      <c r="B357" s="11" t="str">
        <f>'Raw Data'!O356</f>
        <v>Rain</v>
      </c>
      <c r="C357" s="11" t="str">
        <f t="shared" si="40"/>
        <v>Rain</v>
      </c>
      <c r="D357" s="11" t="str">
        <f t="shared" si="41"/>
        <v>Rain</v>
      </c>
      <c r="E357" s="11" t="str">
        <f t="shared" si="42"/>
        <v>Rain</v>
      </c>
      <c r="F357" s="11" t="str">
        <f t="shared" si="43"/>
        <v>RAIN</v>
      </c>
      <c r="G357" s="11" t="str">
        <f t="shared" si="44"/>
        <v>rain</v>
      </c>
      <c r="H357" s="11" t="str">
        <f>'Raw Data'!H356</f>
        <v>Weekend</v>
      </c>
      <c r="I357" s="11" t="str">
        <f t="shared" si="45"/>
        <v>WE</v>
      </c>
      <c r="J357" s="11" t="str">
        <f t="shared" si="46"/>
        <v>Rain</v>
      </c>
      <c r="K357" s="11" t="str">
        <f>TEXT('Raw Data'!F356,"0")</f>
        <v>5</v>
      </c>
      <c r="L357" s="11">
        <f t="shared" si="47"/>
        <v>5</v>
      </c>
    </row>
    <row r="358" spans="1:12" x14ac:dyDescent="0.3">
      <c r="A358" s="9">
        <f>'Raw Data'!A357</f>
        <v>45353.232638888898</v>
      </c>
      <c r="B358" s="11" t="str">
        <f>'Raw Data'!O357</f>
        <v>Fog</v>
      </c>
      <c r="C358" s="11" t="str">
        <f t="shared" si="40"/>
        <v>Fog</v>
      </c>
      <c r="D358" s="11" t="str">
        <f t="shared" si="41"/>
        <v>Fog</v>
      </c>
      <c r="E358" s="11" t="str">
        <f t="shared" si="42"/>
        <v>Fog</v>
      </c>
      <c r="F358" s="11" t="str">
        <f t="shared" si="43"/>
        <v>FOG</v>
      </c>
      <c r="G358" s="11" t="str">
        <f t="shared" si="44"/>
        <v>fog</v>
      </c>
      <c r="H358" s="11" t="str">
        <f>'Raw Data'!H357</f>
        <v>Weekend</v>
      </c>
      <c r="I358" s="11" t="str">
        <f t="shared" si="45"/>
        <v>WE</v>
      </c>
      <c r="J358" s="11" t="str">
        <f t="shared" si="46"/>
        <v>Fog</v>
      </c>
      <c r="K358" s="11" t="str">
        <f>TEXT('Raw Data'!F357,"0")</f>
        <v>5</v>
      </c>
      <c r="L358" s="11">
        <f t="shared" si="47"/>
        <v>5</v>
      </c>
    </row>
    <row r="359" spans="1:12" x14ac:dyDescent="0.3">
      <c r="A359" s="9">
        <f>'Raw Data'!A358</f>
        <v>45353.236111111102</v>
      </c>
      <c r="B359" s="11" t="str">
        <f>'Raw Data'!O358</f>
        <v>Fog</v>
      </c>
      <c r="C359" s="11" t="str">
        <f t="shared" si="40"/>
        <v>Fog</v>
      </c>
      <c r="D359" s="11" t="str">
        <f t="shared" si="41"/>
        <v>Fog</v>
      </c>
      <c r="E359" s="11" t="str">
        <f t="shared" si="42"/>
        <v>Fog</v>
      </c>
      <c r="F359" s="11" t="str">
        <f t="shared" si="43"/>
        <v>FOG</v>
      </c>
      <c r="G359" s="11" t="str">
        <f t="shared" si="44"/>
        <v>fog</v>
      </c>
      <c r="H359" s="11" t="str">
        <f>'Raw Data'!H358</f>
        <v>Weekend</v>
      </c>
      <c r="I359" s="11" t="str">
        <f t="shared" si="45"/>
        <v>WE</v>
      </c>
      <c r="J359" s="11" t="str">
        <f t="shared" si="46"/>
        <v>Fog</v>
      </c>
      <c r="K359" s="11" t="str">
        <f>TEXT('Raw Data'!F358,"0")</f>
        <v>5</v>
      </c>
      <c r="L359" s="11">
        <f t="shared" si="47"/>
        <v>5</v>
      </c>
    </row>
    <row r="360" spans="1:12" x14ac:dyDescent="0.3">
      <c r="A360" s="9">
        <f>'Raw Data'!A359</f>
        <v>45353.239583333299</v>
      </c>
      <c r="B360" s="11" t="str">
        <f>'Raw Data'!O359</f>
        <v>Snow</v>
      </c>
      <c r="C360" s="11" t="str">
        <f t="shared" si="40"/>
        <v>Snow</v>
      </c>
      <c r="D360" s="11" t="str">
        <f t="shared" si="41"/>
        <v>Snow</v>
      </c>
      <c r="E360" s="11" t="str">
        <f t="shared" si="42"/>
        <v>Snow</v>
      </c>
      <c r="F360" s="11" t="str">
        <f t="shared" si="43"/>
        <v>SNOW</v>
      </c>
      <c r="G360" s="11" t="str">
        <f t="shared" si="44"/>
        <v>snow</v>
      </c>
      <c r="H360" s="11" t="str">
        <f>'Raw Data'!H359</f>
        <v>Weekend</v>
      </c>
      <c r="I360" s="11" t="str">
        <f t="shared" si="45"/>
        <v>WE</v>
      </c>
      <c r="J360" s="11" t="str">
        <f t="shared" si="46"/>
        <v>Snow</v>
      </c>
      <c r="K360" s="11" t="str">
        <f>TEXT('Raw Data'!F359,"0")</f>
        <v>5</v>
      </c>
      <c r="L360" s="11">
        <f t="shared" si="47"/>
        <v>5</v>
      </c>
    </row>
    <row r="361" spans="1:12" x14ac:dyDescent="0.3">
      <c r="A361" s="9">
        <f>'Raw Data'!A360</f>
        <v>45353.243055555598</v>
      </c>
      <c r="B361" s="11" t="str">
        <f>'Raw Data'!O360</f>
        <v>Fog</v>
      </c>
      <c r="C361" s="11" t="str">
        <f t="shared" si="40"/>
        <v>Fog</v>
      </c>
      <c r="D361" s="11" t="str">
        <f t="shared" si="41"/>
        <v>Fog</v>
      </c>
      <c r="E361" s="11" t="str">
        <f t="shared" si="42"/>
        <v>Fog</v>
      </c>
      <c r="F361" s="11" t="str">
        <f t="shared" si="43"/>
        <v>FOG</v>
      </c>
      <c r="G361" s="11" t="str">
        <f t="shared" si="44"/>
        <v>fog</v>
      </c>
      <c r="H361" s="11" t="str">
        <f>'Raw Data'!H360</f>
        <v>Weekend</v>
      </c>
      <c r="I361" s="11" t="str">
        <f t="shared" si="45"/>
        <v>WE</v>
      </c>
      <c r="J361" s="11" t="str">
        <f t="shared" si="46"/>
        <v>Fog</v>
      </c>
      <c r="K361" s="11" t="str">
        <f>TEXT('Raw Data'!F360,"0")</f>
        <v>5</v>
      </c>
      <c r="L361" s="11">
        <f t="shared" si="47"/>
        <v>5</v>
      </c>
    </row>
    <row r="362" spans="1:12" x14ac:dyDescent="0.3">
      <c r="A362" s="9">
        <f>'Raw Data'!A361</f>
        <v>45353.246527777803</v>
      </c>
      <c r="B362" s="11" t="str">
        <f>'Raw Data'!O361</f>
        <v>Fog</v>
      </c>
      <c r="C362" s="11" t="str">
        <f t="shared" si="40"/>
        <v>Fog</v>
      </c>
      <c r="D362" s="11" t="str">
        <f t="shared" si="41"/>
        <v>Fog</v>
      </c>
      <c r="E362" s="11" t="str">
        <f t="shared" si="42"/>
        <v>Fog</v>
      </c>
      <c r="F362" s="11" t="str">
        <f t="shared" si="43"/>
        <v>FOG</v>
      </c>
      <c r="G362" s="11" t="str">
        <f t="shared" si="44"/>
        <v>fog</v>
      </c>
      <c r="H362" s="11" t="str">
        <f>'Raw Data'!H361</f>
        <v>Weekend</v>
      </c>
      <c r="I362" s="11" t="str">
        <f t="shared" si="45"/>
        <v>WE</v>
      </c>
      <c r="J362" s="11" t="str">
        <f t="shared" si="46"/>
        <v>Fog</v>
      </c>
      <c r="K362" s="11" t="str">
        <f>TEXT('Raw Data'!F361,"0")</f>
        <v>5</v>
      </c>
      <c r="L362" s="11">
        <f t="shared" si="47"/>
        <v>5</v>
      </c>
    </row>
    <row r="363" spans="1:12" x14ac:dyDescent="0.3">
      <c r="A363" s="9">
        <f>'Raw Data'!A362</f>
        <v>45353.25</v>
      </c>
      <c r="B363" s="11" t="str">
        <f>'Raw Data'!O362</f>
        <v>Snow</v>
      </c>
      <c r="C363" s="11" t="str">
        <f t="shared" si="40"/>
        <v>Snow</v>
      </c>
      <c r="D363" s="11" t="str">
        <f t="shared" si="41"/>
        <v>Snow</v>
      </c>
      <c r="E363" s="11" t="str">
        <f t="shared" si="42"/>
        <v>Snow</v>
      </c>
      <c r="F363" s="11" t="str">
        <f t="shared" si="43"/>
        <v>SNOW</v>
      </c>
      <c r="G363" s="11" t="str">
        <f t="shared" si="44"/>
        <v>snow</v>
      </c>
      <c r="H363" s="11" t="str">
        <f>'Raw Data'!H362</f>
        <v>Weekend</v>
      </c>
      <c r="I363" s="11" t="str">
        <f t="shared" si="45"/>
        <v>WE</v>
      </c>
      <c r="J363" s="11" t="str">
        <f t="shared" si="46"/>
        <v>Snow</v>
      </c>
      <c r="K363" s="11" t="str">
        <f>TEXT('Raw Data'!F362,"0")</f>
        <v>6</v>
      </c>
      <c r="L363" s="11">
        <f t="shared" si="47"/>
        <v>6</v>
      </c>
    </row>
    <row r="364" spans="1:12" x14ac:dyDescent="0.3">
      <c r="A364" s="9">
        <f>'Raw Data'!A363</f>
        <v>45353.253472222197</v>
      </c>
      <c r="B364" s="11" t="str">
        <f>'Raw Data'!O363</f>
        <v>Clear</v>
      </c>
      <c r="C364" s="11" t="str">
        <f t="shared" si="40"/>
        <v>Clear</v>
      </c>
      <c r="D364" s="11" t="str">
        <f t="shared" si="41"/>
        <v>Clear</v>
      </c>
      <c r="E364" s="11" t="str">
        <f t="shared" si="42"/>
        <v>Clear</v>
      </c>
      <c r="F364" s="11" t="str">
        <f t="shared" si="43"/>
        <v>CLEAR</v>
      </c>
      <c r="G364" s="11" t="str">
        <f t="shared" si="44"/>
        <v>clear</v>
      </c>
      <c r="H364" s="11" t="str">
        <f>'Raw Data'!H363</f>
        <v>Weekend</v>
      </c>
      <c r="I364" s="11" t="str">
        <f t="shared" si="45"/>
        <v>WE</v>
      </c>
      <c r="J364" s="11" t="str">
        <f t="shared" si="46"/>
        <v>Clear</v>
      </c>
      <c r="K364" s="11" t="str">
        <f>TEXT('Raw Data'!F363,"0")</f>
        <v>6</v>
      </c>
      <c r="L364" s="11">
        <f t="shared" si="47"/>
        <v>6</v>
      </c>
    </row>
    <row r="365" spans="1:12" x14ac:dyDescent="0.3">
      <c r="A365" s="9">
        <f>'Raw Data'!A364</f>
        <v>45353.256944444503</v>
      </c>
      <c r="B365" s="11" t="str">
        <f>'Raw Data'!O364</f>
        <v>Rain</v>
      </c>
      <c r="C365" s="11" t="str">
        <f t="shared" si="40"/>
        <v>Rain</v>
      </c>
      <c r="D365" s="11" t="str">
        <f t="shared" si="41"/>
        <v>Rain</v>
      </c>
      <c r="E365" s="11" t="str">
        <f t="shared" si="42"/>
        <v>Rain</v>
      </c>
      <c r="F365" s="11" t="str">
        <f t="shared" si="43"/>
        <v>RAIN</v>
      </c>
      <c r="G365" s="11" t="str">
        <f t="shared" si="44"/>
        <v>rain</v>
      </c>
      <c r="H365" s="11" t="str">
        <f>'Raw Data'!H364</f>
        <v>Weekend</v>
      </c>
      <c r="I365" s="11" t="str">
        <f t="shared" si="45"/>
        <v>WE</v>
      </c>
      <c r="J365" s="11" t="str">
        <f t="shared" si="46"/>
        <v>Rain</v>
      </c>
      <c r="K365" s="11" t="str">
        <f>TEXT('Raw Data'!F364,"0")</f>
        <v>6</v>
      </c>
      <c r="L365" s="11">
        <f t="shared" si="47"/>
        <v>6</v>
      </c>
    </row>
    <row r="366" spans="1:12" x14ac:dyDescent="0.3">
      <c r="A366" s="9">
        <f>'Raw Data'!A365</f>
        <v>45353.260416666701</v>
      </c>
      <c r="B366" s="11" t="str">
        <f>'Raw Data'!O365</f>
        <v>Rain</v>
      </c>
      <c r="C366" s="11" t="str">
        <f t="shared" si="40"/>
        <v>Rain</v>
      </c>
      <c r="D366" s="11" t="str">
        <f t="shared" si="41"/>
        <v>Rain</v>
      </c>
      <c r="E366" s="11" t="str">
        <f t="shared" si="42"/>
        <v>Rain</v>
      </c>
      <c r="F366" s="11" t="str">
        <f t="shared" si="43"/>
        <v>RAIN</v>
      </c>
      <c r="G366" s="11" t="str">
        <f t="shared" si="44"/>
        <v>rain</v>
      </c>
      <c r="H366" s="11" t="str">
        <f>'Raw Data'!H365</f>
        <v>Weekend</v>
      </c>
      <c r="I366" s="11" t="str">
        <f t="shared" si="45"/>
        <v>WE</v>
      </c>
      <c r="J366" s="11" t="str">
        <f t="shared" si="46"/>
        <v>Rain</v>
      </c>
      <c r="K366" s="11" t="str">
        <f>TEXT('Raw Data'!F365,"0")</f>
        <v>6</v>
      </c>
      <c r="L366" s="11">
        <f t="shared" si="47"/>
        <v>6</v>
      </c>
    </row>
    <row r="367" spans="1:12" x14ac:dyDescent="0.3">
      <c r="A367" s="9">
        <f>'Raw Data'!A366</f>
        <v>45353.263888888898</v>
      </c>
      <c r="B367" s="11" t="str">
        <f>'Raw Data'!O366</f>
        <v>Rain</v>
      </c>
      <c r="C367" s="11" t="str">
        <f t="shared" si="40"/>
        <v>Rain</v>
      </c>
      <c r="D367" s="11" t="str">
        <f t="shared" si="41"/>
        <v>Rain</v>
      </c>
      <c r="E367" s="11" t="str">
        <f t="shared" si="42"/>
        <v>Rain</v>
      </c>
      <c r="F367" s="11" t="str">
        <f t="shared" si="43"/>
        <v>RAIN</v>
      </c>
      <c r="G367" s="11" t="str">
        <f t="shared" si="44"/>
        <v>rain</v>
      </c>
      <c r="H367" s="11" t="str">
        <f>'Raw Data'!H366</f>
        <v>Weekend</v>
      </c>
      <c r="I367" s="11" t="str">
        <f t="shared" si="45"/>
        <v>WE</v>
      </c>
      <c r="J367" s="11" t="str">
        <f t="shared" si="46"/>
        <v>Rain</v>
      </c>
      <c r="K367" s="11" t="str">
        <f>TEXT('Raw Data'!F366,"0")</f>
        <v>6</v>
      </c>
      <c r="L367" s="11">
        <f t="shared" si="47"/>
        <v>6</v>
      </c>
    </row>
    <row r="368" spans="1:12" x14ac:dyDescent="0.3">
      <c r="A368" s="9">
        <f>'Raw Data'!A367</f>
        <v>45353.267361111102</v>
      </c>
      <c r="B368" s="11" t="str">
        <f>'Raw Data'!O367</f>
        <v>Fog</v>
      </c>
      <c r="C368" s="11" t="str">
        <f t="shared" si="40"/>
        <v>Fog</v>
      </c>
      <c r="D368" s="11" t="str">
        <f t="shared" si="41"/>
        <v>Fog</v>
      </c>
      <c r="E368" s="11" t="str">
        <f t="shared" si="42"/>
        <v>Fog</v>
      </c>
      <c r="F368" s="11" t="str">
        <f t="shared" si="43"/>
        <v>FOG</v>
      </c>
      <c r="G368" s="11" t="str">
        <f t="shared" si="44"/>
        <v>fog</v>
      </c>
      <c r="H368" s="11" t="str">
        <f>'Raw Data'!H367</f>
        <v>Weekend</v>
      </c>
      <c r="I368" s="11" t="str">
        <f t="shared" si="45"/>
        <v>WE</v>
      </c>
      <c r="J368" s="11" t="str">
        <f t="shared" si="46"/>
        <v>Fog</v>
      </c>
      <c r="K368" s="11" t="str">
        <f>TEXT('Raw Data'!F367,"0")</f>
        <v>6</v>
      </c>
      <c r="L368" s="11">
        <f t="shared" si="47"/>
        <v>6</v>
      </c>
    </row>
    <row r="369" spans="1:12" x14ac:dyDescent="0.3">
      <c r="A369" s="9">
        <f>'Raw Data'!A368</f>
        <v>45353.270833333299</v>
      </c>
      <c r="B369" s="11" t="str">
        <f>'Raw Data'!O368</f>
        <v>Fog</v>
      </c>
      <c r="C369" s="11" t="str">
        <f t="shared" si="40"/>
        <v>Fog</v>
      </c>
      <c r="D369" s="11" t="str">
        <f t="shared" si="41"/>
        <v>Fog</v>
      </c>
      <c r="E369" s="11" t="str">
        <f t="shared" si="42"/>
        <v>Fog</v>
      </c>
      <c r="F369" s="11" t="str">
        <f t="shared" si="43"/>
        <v>FOG</v>
      </c>
      <c r="G369" s="11" t="str">
        <f t="shared" si="44"/>
        <v>fog</v>
      </c>
      <c r="H369" s="11" t="str">
        <f>'Raw Data'!H368</f>
        <v>Weekend</v>
      </c>
      <c r="I369" s="11" t="str">
        <f t="shared" si="45"/>
        <v>WE</v>
      </c>
      <c r="J369" s="11" t="str">
        <f t="shared" si="46"/>
        <v>Fog</v>
      </c>
      <c r="K369" s="11" t="str">
        <f>TEXT('Raw Data'!F368,"0")</f>
        <v>6</v>
      </c>
      <c r="L369" s="11">
        <f t="shared" si="47"/>
        <v>6</v>
      </c>
    </row>
    <row r="370" spans="1:12" x14ac:dyDescent="0.3">
      <c r="A370" s="9">
        <f>'Raw Data'!A369</f>
        <v>45353.274305555598</v>
      </c>
      <c r="B370" s="11" t="str">
        <f>'Raw Data'!O369</f>
        <v>Clear</v>
      </c>
      <c r="C370" s="11" t="str">
        <f t="shared" si="40"/>
        <v>Clear</v>
      </c>
      <c r="D370" s="11" t="str">
        <f t="shared" si="41"/>
        <v>Clear</v>
      </c>
      <c r="E370" s="11" t="str">
        <f t="shared" si="42"/>
        <v>Clear</v>
      </c>
      <c r="F370" s="11" t="str">
        <f t="shared" si="43"/>
        <v>CLEAR</v>
      </c>
      <c r="G370" s="11" t="str">
        <f t="shared" si="44"/>
        <v>clear</v>
      </c>
      <c r="H370" s="11" t="str">
        <f>'Raw Data'!H369</f>
        <v>Weekend</v>
      </c>
      <c r="I370" s="11" t="str">
        <f t="shared" si="45"/>
        <v>WE</v>
      </c>
      <c r="J370" s="11" t="str">
        <f t="shared" si="46"/>
        <v>Clear</v>
      </c>
      <c r="K370" s="11" t="str">
        <f>TEXT('Raw Data'!F369,"0")</f>
        <v>6</v>
      </c>
      <c r="L370" s="11">
        <f t="shared" si="47"/>
        <v>6</v>
      </c>
    </row>
    <row r="371" spans="1:12" x14ac:dyDescent="0.3">
      <c r="A371" s="9">
        <f>'Raw Data'!A370</f>
        <v>45353.277777777803</v>
      </c>
      <c r="B371" s="11" t="str">
        <f>'Raw Data'!O370</f>
        <v>Fog</v>
      </c>
      <c r="C371" s="11" t="str">
        <f t="shared" si="40"/>
        <v>Fog</v>
      </c>
      <c r="D371" s="11" t="str">
        <f t="shared" si="41"/>
        <v>Fog</v>
      </c>
      <c r="E371" s="11" t="str">
        <f t="shared" si="42"/>
        <v>Fog</v>
      </c>
      <c r="F371" s="11" t="str">
        <f t="shared" si="43"/>
        <v>FOG</v>
      </c>
      <c r="G371" s="11" t="str">
        <f t="shared" si="44"/>
        <v>fog</v>
      </c>
      <c r="H371" s="11" t="str">
        <f>'Raw Data'!H370</f>
        <v>Weekend</v>
      </c>
      <c r="I371" s="11" t="str">
        <f t="shared" si="45"/>
        <v>WE</v>
      </c>
      <c r="J371" s="11" t="str">
        <f t="shared" si="46"/>
        <v>Fog</v>
      </c>
      <c r="K371" s="11" t="str">
        <f>TEXT('Raw Data'!F370,"0")</f>
        <v>6</v>
      </c>
      <c r="L371" s="11">
        <f t="shared" si="47"/>
        <v>6</v>
      </c>
    </row>
    <row r="372" spans="1:12" x14ac:dyDescent="0.3">
      <c r="A372" s="9">
        <f>'Raw Data'!A371</f>
        <v>45353.28125</v>
      </c>
      <c r="B372" s="11" t="str">
        <f>'Raw Data'!O371</f>
        <v>Snow</v>
      </c>
      <c r="C372" s="11" t="str">
        <f t="shared" si="40"/>
        <v>Snow</v>
      </c>
      <c r="D372" s="11" t="str">
        <f t="shared" si="41"/>
        <v>Snow</v>
      </c>
      <c r="E372" s="11" t="str">
        <f t="shared" si="42"/>
        <v>Snow</v>
      </c>
      <c r="F372" s="11" t="str">
        <f t="shared" si="43"/>
        <v>SNOW</v>
      </c>
      <c r="G372" s="11" t="str">
        <f t="shared" si="44"/>
        <v>snow</v>
      </c>
      <c r="H372" s="11" t="str">
        <f>'Raw Data'!H371</f>
        <v>Weekend</v>
      </c>
      <c r="I372" s="11" t="str">
        <f t="shared" si="45"/>
        <v>WE</v>
      </c>
      <c r="J372" s="11" t="str">
        <f t="shared" si="46"/>
        <v>Snow</v>
      </c>
      <c r="K372" s="11" t="str">
        <f>TEXT('Raw Data'!F371,"0")</f>
        <v>6</v>
      </c>
      <c r="L372" s="11">
        <f t="shared" si="47"/>
        <v>6</v>
      </c>
    </row>
    <row r="373" spans="1:12" x14ac:dyDescent="0.3">
      <c r="A373" s="9">
        <f>'Raw Data'!A372</f>
        <v>45353.284722222197</v>
      </c>
      <c r="B373" s="11" t="str">
        <f>'Raw Data'!O372</f>
        <v>Rain</v>
      </c>
      <c r="C373" s="11" t="str">
        <f t="shared" si="40"/>
        <v>Rain</v>
      </c>
      <c r="D373" s="11" t="str">
        <f t="shared" si="41"/>
        <v>Rain</v>
      </c>
      <c r="E373" s="11" t="str">
        <f t="shared" si="42"/>
        <v>Rain</v>
      </c>
      <c r="F373" s="11" t="str">
        <f t="shared" si="43"/>
        <v>RAIN</v>
      </c>
      <c r="G373" s="11" t="str">
        <f t="shared" si="44"/>
        <v>rain</v>
      </c>
      <c r="H373" s="11" t="str">
        <f>'Raw Data'!H372</f>
        <v>Weekend</v>
      </c>
      <c r="I373" s="11" t="str">
        <f t="shared" si="45"/>
        <v>WE</v>
      </c>
      <c r="J373" s="11" t="str">
        <f t="shared" si="46"/>
        <v>Rain</v>
      </c>
      <c r="K373" s="11" t="str">
        <f>TEXT('Raw Data'!F372,"0")</f>
        <v>6</v>
      </c>
      <c r="L373" s="11">
        <f t="shared" si="47"/>
        <v>6</v>
      </c>
    </row>
    <row r="374" spans="1:12" x14ac:dyDescent="0.3">
      <c r="A374" s="9">
        <f>'Raw Data'!A373</f>
        <v>45353.288194444503</v>
      </c>
      <c r="B374" s="11" t="str">
        <f>'Raw Data'!O373</f>
        <v>Snow</v>
      </c>
      <c r="C374" s="11" t="str">
        <f t="shared" si="40"/>
        <v>Snow</v>
      </c>
      <c r="D374" s="11" t="str">
        <f t="shared" si="41"/>
        <v>Snow</v>
      </c>
      <c r="E374" s="11" t="str">
        <f t="shared" si="42"/>
        <v>Snow</v>
      </c>
      <c r="F374" s="11" t="str">
        <f t="shared" si="43"/>
        <v>SNOW</v>
      </c>
      <c r="G374" s="11" t="str">
        <f t="shared" si="44"/>
        <v>snow</v>
      </c>
      <c r="H374" s="11" t="str">
        <f>'Raw Data'!H373</f>
        <v>Weekend</v>
      </c>
      <c r="I374" s="11" t="str">
        <f t="shared" si="45"/>
        <v>WE</v>
      </c>
      <c r="J374" s="11" t="str">
        <f t="shared" si="46"/>
        <v>Snow</v>
      </c>
      <c r="K374" s="11" t="str">
        <f>TEXT('Raw Data'!F373,"0")</f>
        <v>6</v>
      </c>
      <c r="L374" s="11">
        <f t="shared" si="47"/>
        <v>6</v>
      </c>
    </row>
    <row r="375" spans="1:12" x14ac:dyDescent="0.3">
      <c r="A375" s="9">
        <f>'Raw Data'!A374</f>
        <v>45353.291666666701</v>
      </c>
      <c r="B375" s="11" t="str">
        <f>'Raw Data'!O374</f>
        <v>Clear</v>
      </c>
      <c r="C375" s="11" t="str">
        <f t="shared" si="40"/>
        <v>Clear</v>
      </c>
      <c r="D375" s="11" t="str">
        <f t="shared" si="41"/>
        <v>Clear</v>
      </c>
      <c r="E375" s="11" t="str">
        <f t="shared" si="42"/>
        <v>Clear</v>
      </c>
      <c r="F375" s="11" t="str">
        <f t="shared" si="43"/>
        <v>CLEAR</v>
      </c>
      <c r="G375" s="11" t="str">
        <f t="shared" si="44"/>
        <v>clear</v>
      </c>
      <c r="H375" s="11" t="str">
        <f>'Raw Data'!H374</f>
        <v>Weekend</v>
      </c>
      <c r="I375" s="11" t="str">
        <f t="shared" si="45"/>
        <v>WE</v>
      </c>
      <c r="J375" s="11" t="str">
        <f t="shared" si="46"/>
        <v>Clear</v>
      </c>
      <c r="K375" s="11" t="str">
        <f>TEXT('Raw Data'!F374,"0")</f>
        <v>7</v>
      </c>
      <c r="L375" s="11">
        <f t="shared" si="47"/>
        <v>7</v>
      </c>
    </row>
    <row r="376" spans="1:12" x14ac:dyDescent="0.3">
      <c r="A376" s="9">
        <f>'Raw Data'!A375</f>
        <v>45353.295138888898</v>
      </c>
      <c r="B376" s="11" t="str">
        <f>'Raw Data'!O375</f>
        <v>Clear</v>
      </c>
      <c r="C376" s="11" t="str">
        <f t="shared" si="40"/>
        <v>Clear</v>
      </c>
      <c r="D376" s="11" t="str">
        <f t="shared" si="41"/>
        <v>Clear</v>
      </c>
      <c r="E376" s="11" t="str">
        <f t="shared" si="42"/>
        <v>Clear</v>
      </c>
      <c r="F376" s="11" t="str">
        <f t="shared" si="43"/>
        <v>CLEAR</v>
      </c>
      <c r="G376" s="11" t="str">
        <f t="shared" si="44"/>
        <v>clear</v>
      </c>
      <c r="H376" s="11" t="str">
        <f>'Raw Data'!H375</f>
        <v>Weekend</v>
      </c>
      <c r="I376" s="11" t="str">
        <f t="shared" si="45"/>
        <v>WE</v>
      </c>
      <c r="J376" s="11" t="str">
        <f t="shared" si="46"/>
        <v>Clear</v>
      </c>
      <c r="K376" s="11" t="str">
        <f>TEXT('Raw Data'!F375,"0")</f>
        <v>7</v>
      </c>
      <c r="L376" s="11">
        <f t="shared" si="47"/>
        <v>7</v>
      </c>
    </row>
    <row r="377" spans="1:12" x14ac:dyDescent="0.3">
      <c r="A377" s="9">
        <f>'Raw Data'!A376</f>
        <v>45353.298611111102</v>
      </c>
      <c r="B377" s="11" t="str">
        <f>'Raw Data'!O376</f>
        <v>Rain</v>
      </c>
      <c r="C377" s="11" t="str">
        <f t="shared" si="40"/>
        <v>Rain</v>
      </c>
      <c r="D377" s="11" t="str">
        <f t="shared" si="41"/>
        <v>Rain</v>
      </c>
      <c r="E377" s="11" t="str">
        <f t="shared" si="42"/>
        <v>Rain</v>
      </c>
      <c r="F377" s="11" t="str">
        <f t="shared" si="43"/>
        <v>RAIN</v>
      </c>
      <c r="G377" s="11" t="str">
        <f t="shared" si="44"/>
        <v>rain</v>
      </c>
      <c r="H377" s="11" t="str">
        <f>'Raw Data'!H376</f>
        <v>Weekend</v>
      </c>
      <c r="I377" s="11" t="str">
        <f t="shared" si="45"/>
        <v>WE</v>
      </c>
      <c r="J377" s="11" t="str">
        <f t="shared" si="46"/>
        <v>Rain</v>
      </c>
      <c r="K377" s="11" t="str">
        <f>TEXT('Raw Data'!F376,"0")</f>
        <v>7</v>
      </c>
      <c r="L377" s="11">
        <f t="shared" si="47"/>
        <v>7</v>
      </c>
    </row>
    <row r="378" spans="1:12" x14ac:dyDescent="0.3">
      <c r="A378" s="9">
        <f>'Raw Data'!A377</f>
        <v>45353.302083333299</v>
      </c>
      <c r="B378" s="11" t="str">
        <f>'Raw Data'!O377</f>
        <v>Fog</v>
      </c>
      <c r="C378" s="11" t="str">
        <f t="shared" si="40"/>
        <v>Fog</v>
      </c>
      <c r="D378" s="11" t="str">
        <f t="shared" si="41"/>
        <v>Fog</v>
      </c>
      <c r="E378" s="11" t="str">
        <f t="shared" si="42"/>
        <v>Fog</v>
      </c>
      <c r="F378" s="11" t="str">
        <f t="shared" si="43"/>
        <v>FOG</v>
      </c>
      <c r="G378" s="11" t="str">
        <f t="shared" si="44"/>
        <v>fog</v>
      </c>
      <c r="H378" s="11" t="str">
        <f>'Raw Data'!H377</f>
        <v>Weekend</v>
      </c>
      <c r="I378" s="11" t="str">
        <f t="shared" si="45"/>
        <v>WE</v>
      </c>
      <c r="J378" s="11" t="str">
        <f t="shared" si="46"/>
        <v>Fog</v>
      </c>
      <c r="K378" s="11" t="str">
        <f>TEXT('Raw Data'!F377,"0")</f>
        <v>7</v>
      </c>
      <c r="L378" s="11">
        <f t="shared" si="47"/>
        <v>7</v>
      </c>
    </row>
    <row r="379" spans="1:12" x14ac:dyDescent="0.3">
      <c r="A379" s="9">
        <f>'Raw Data'!A378</f>
        <v>45353.305555555598</v>
      </c>
      <c r="B379" s="11" t="str">
        <f>'Raw Data'!O378</f>
        <v>Fog</v>
      </c>
      <c r="C379" s="11" t="str">
        <f t="shared" si="40"/>
        <v>Fog</v>
      </c>
      <c r="D379" s="11" t="str">
        <f t="shared" si="41"/>
        <v>Fog</v>
      </c>
      <c r="E379" s="11" t="str">
        <f t="shared" si="42"/>
        <v>Fog</v>
      </c>
      <c r="F379" s="11" t="str">
        <f t="shared" si="43"/>
        <v>FOG</v>
      </c>
      <c r="G379" s="11" t="str">
        <f t="shared" si="44"/>
        <v>fog</v>
      </c>
      <c r="H379" s="11" t="str">
        <f>'Raw Data'!H378</f>
        <v>Weekend</v>
      </c>
      <c r="I379" s="11" t="str">
        <f t="shared" si="45"/>
        <v>WE</v>
      </c>
      <c r="J379" s="11" t="str">
        <f t="shared" si="46"/>
        <v>Fog</v>
      </c>
      <c r="K379" s="11" t="str">
        <f>TEXT('Raw Data'!F378,"0")</f>
        <v>7</v>
      </c>
      <c r="L379" s="11">
        <f t="shared" si="47"/>
        <v>7</v>
      </c>
    </row>
    <row r="380" spans="1:12" x14ac:dyDescent="0.3">
      <c r="A380" s="9">
        <f>'Raw Data'!A379</f>
        <v>45353.309027777803</v>
      </c>
      <c r="B380" s="11" t="str">
        <f>'Raw Data'!O379</f>
        <v>Rain</v>
      </c>
      <c r="C380" s="11" t="str">
        <f t="shared" si="40"/>
        <v>Rain</v>
      </c>
      <c r="D380" s="11" t="str">
        <f t="shared" si="41"/>
        <v>Rain</v>
      </c>
      <c r="E380" s="11" t="str">
        <f t="shared" si="42"/>
        <v>Rain</v>
      </c>
      <c r="F380" s="11" t="str">
        <f t="shared" si="43"/>
        <v>RAIN</v>
      </c>
      <c r="G380" s="11" t="str">
        <f t="shared" si="44"/>
        <v>rain</v>
      </c>
      <c r="H380" s="11" t="str">
        <f>'Raw Data'!H379</f>
        <v>Weekend</v>
      </c>
      <c r="I380" s="11" t="str">
        <f t="shared" si="45"/>
        <v>WE</v>
      </c>
      <c r="J380" s="11" t="str">
        <f t="shared" si="46"/>
        <v>Rain</v>
      </c>
      <c r="K380" s="11" t="str">
        <f>TEXT('Raw Data'!F379,"0")</f>
        <v>7</v>
      </c>
      <c r="L380" s="11">
        <f t="shared" si="47"/>
        <v>7</v>
      </c>
    </row>
    <row r="381" spans="1:12" x14ac:dyDescent="0.3">
      <c r="A381" s="9">
        <f>'Raw Data'!A380</f>
        <v>45353.3125</v>
      </c>
      <c r="B381" s="11" t="str">
        <f>'Raw Data'!O380</f>
        <v>Snow</v>
      </c>
      <c r="C381" s="11" t="str">
        <f t="shared" si="40"/>
        <v>Snow</v>
      </c>
      <c r="D381" s="11" t="str">
        <f t="shared" si="41"/>
        <v>Snow</v>
      </c>
      <c r="E381" s="11" t="str">
        <f t="shared" si="42"/>
        <v>Snow</v>
      </c>
      <c r="F381" s="11" t="str">
        <f t="shared" si="43"/>
        <v>SNOW</v>
      </c>
      <c r="G381" s="11" t="str">
        <f t="shared" si="44"/>
        <v>snow</v>
      </c>
      <c r="H381" s="11" t="str">
        <f>'Raw Data'!H380</f>
        <v>Weekend</v>
      </c>
      <c r="I381" s="11" t="str">
        <f t="shared" si="45"/>
        <v>WE</v>
      </c>
      <c r="J381" s="11" t="str">
        <f t="shared" si="46"/>
        <v>Snow</v>
      </c>
      <c r="K381" s="11" t="str">
        <f>TEXT('Raw Data'!F380,"0")</f>
        <v>7</v>
      </c>
      <c r="L381" s="11">
        <f t="shared" si="47"/>
        <v>7</v>
      </c>
    </row>
    <row r="382" spans="1:12" x14ac:dyDescent="0.3">
      <c r="A382" s="9">
        <f>'Raw Data'!A381</f>
        <v>45353.315972222197</v>
      </c>
      <c r="B382" s="11" t="str">
        <f>'Raw Data'!O381</f>
        <v>Clear</v>
      </c>
      <c r="C382" s="11" t="str">
        <f t="shared" si="40"/>
        <v>Clear</v>
      </c>
      <c r="D382" s="11" t="str">
        <f t="shared" si="41"/>
        <v>Clear</v>
      </c>
      <c r="E382" s="11" t="str">
        <f t="shared" si="42"/>
        <v>Clear</v>
      </c>
      <c r="F382" s="11" t="str">
        <f t="shared" si="43"/>
        <v>CLEAR</v>
      </c>
      <c r="G382" s="11" t="str">
        <f t="shared" si="44"/>
        <v>clear</v>
      </c>
      <c r="H382" s="11" t="str">
        <f>'Raw Data'!H381</f>
        <v>Weekend</v>
      </c>
      <c r="I382" s="11" t="str">
        <f t="shared" si="45"/>
        <v>WE</v>
      </c>
      <c r="J382" s="11" t="str">
        <f t="shared" si="46"/>
        <v>Clear</v>
      </c>
      <c r="K382" s="11" t="str">
        <f>TEXT('Raw Data'!F381,"0")</f>
        <v>7</v>
      </c>
      <c r="L382" s="11">
        <f t="shared" si="47"/>
        <v>7</v>
      </c>
    </row>
    <row r="383" spans="1:12" x14ac:dyDescent="0.3">
      <c r="A383" s="9">
        <f>'Raw Data'!A382</f>
        <v>45353.319444444503</v>
      </c>
      <c r="B383" s="11" t="str">
        <f>'Raw Data'!O382</f>
        <v>Clear</v>
      </c>
      <c r="C383" s="11" t="str">
        <f t="shared" si="40"/>
        <v>Clear</v>
      </c>
      <c r="D383" s="11" t="str">
        <f t="shared" si="41"/>
        <v>Clear</v>
      </c>
      <c r="E383" s="11" t="str">
        <f t="shared" si="42"/>
        <v>Clear</v>
      </c>
      <c r="F383" s="11" t="str">
        <f t="shared" si="43"/>
        <v>CLEAR</v>
      </c>
      <c r="G383" s="11" t="str">
        <f t="shared" si="44"/>
        <v>clear</v>
      </c>
      <c r="H383" s="11" t="str">
        <f>'Raw Data'!H382</f>
        <v>Weekend</v>
      </c>
      <c r="I383" s="11" t="str">
        <f t="shared" si="45"/>
        <v>WE</v>
      </c>
      <c r="J383" s="11" t="str">
        <f t="shared" si="46"/>
        <v>Clear</v>
      </c>
      <c r="K383" s="11" t="str">
        <f>TEXT('Raw Data'!F382,"0")</f>
        <v>7</v>
      </c>
      <c r="L383" s="11">
        <f t="shared" si="47"/>
        <v>7</v>
      </c>
    </row>
    <row r="384" spans="1:12" x14ac:dyDescent="0.3">
      <c r="A384" s="9">
        <f>'Raw Data'!A383</f>
        <v>45353.322916666701</v>
      </c>
      <c r="B384" s="11" t="str">
        <f>'Raw Data'!O383</f>
        <v>Clear</v>
      </c>
      <c r="C384" s="11" t="str">
        <f t="shared" si="40"/>
        <v>Clear</v>
      </c>
      <c r="D384" s="11" t="str">
        <f t="shared" si="41"/>
        <v>Clear</v>
      </c>
      <c r="E384" s="11" t="str">
        <f t="shared" si="42"/>
        <v>Clear</v>
      </c>
      <c r="F384" s="11" t="str">
        <f t="shared" si="43"/>
        <v>CLEAR</v>
      </c>
      <c r="G384" s="11" t="str">
        <f t="shared" si="44"/>
        <v>clear</v>
      </c>
      <c r="H384" s="11" t="str">
        <f>'Raw Data'!H383</f>
        <v>Weekend</v>
      </c>
      <c r="I384" s="11" t="str">
        <f t="shared" si="45"/>
        <v>WE</v>
      </c>
      <c r="J384" s="11" t="str">
        <f t="shared" si="46"/>
        <v>Clear</v>
      </c>
      <c r="K384" s="11" t="str">
        <f>TEXT('Raw Data'!F383,"0")</f>
        <v>7</v>
      </c>
      <c r="L384" s="11">
        <f t="shared" si="47"/>
        <v>7</v>
      </c>
    </row>
    <row r="385" spans="1:12" x14ac:dyDescent="0.3">
      <c r="A385" s="9">
        <f>'Raw Data'!A384</f>
        <v>45353.326388888898</v>
      </c>
      <c r="B385" s="11" t="str">
        <f>'Raw Data'!O384</f>
        <v>Rain</v>
      </c>
      <c r="C385" s="11" t="str">
        <f t="shared" si="40"/>
        <v>Rain</v>
      </c>
      <c r="D385" s="11" t="str">
        <f t="shared" si="41"/>
        <v>Rain</v>
      </c>
      <c r="E385" s="11" t="str">
        <f t="shared" si="42"/>
        <v>Rain</v>
      </c>
      <c r="F385" s="11" t="str">
        <f t="shared" si="43"/>
        <v>RAIN</v>
      </c>
      <c r="G385" s="11" t="str">
        <f t="shared" si="44"/>
        <v>rain</v>
      </c>
      <c r="H385" s="11" t="str">
        <f>'Raw Data'!H384</f>
        <v>Weekend</v>
      </c>
      <c r="I385" s="11" t="str">
        <f t="shared" si="45"/>
        <v>WE</v>
      </c>
      <c r="J385" s="11" t="str">
        <f t="shared" si="46"/>
        <v>Rain</v>
      </c>
      <c r="K385" s="11" t="str">
        <f>TEXT('Raw Data'!F384,"0")</f>
        <v>7</v>
      </c>
      <c r="L385" s="11">
        <f t="shared" si="47"/>
        <v>7</v>
      </c>
    </row>
    <row r="386" spans="1:12" x14ac:dyDescent="0.3">
      <c r="A386" s="9">
        <f>'Raw Data'!A385</f>
        <v>45353.329861111102</v>
      </c>
      <c r="B386" s="11" t="str">
        <f>'Raw Data'!O385</f>
        <v>Fog</v>
      </c>
      <c r="C386" s="11" t="str">
        <f t="shared" si="40"/>
        <v>Fog</v>
      </c>
      <c r="D386" s="11" t="str">
        <f t="shared" si="41"/>
        <v>Fog</v>
      </c>
      <c r="E386" s="11" t="str">
        <f t="shared" si="42"/>
        <v>Fog</v>
      </c>
      <c r="F386" s="11" t="str">
        <f t="shared" si="43"/>
        <v>FOG</v>
      </c>
      <c r="G386" s="11" t="str">
        <f t="shared" si="44"/>
        <v>fog</v>
      </c>
      <c r="H386" s="11" t="str">
        <f>'Raw Data'!H385</f>
        <v>Weekend</v>
      </c>
      <c r="I386" s="11" t="str">
        <f t="shared" si="45"/>
        <v>WE</v>
      </c>
      <c r="J386" s="11" t="str">
        <f t="shared" si="46"/>
        <v>Fog</v>
      </c>
      <c r="K386" s="11" t="str">
        <f>TEXT('Raw Data'!F385,"0")</f>
        <v>7</v>
      </c>
      <c r="L386" s="11">
        <f t="shared" si="47"/>
        <v>7</v>
      </c>
    </row>
    <row r="387" spans="1:12" x14ac:dyDescent="0.3">
      <c r="A387" s="9">
        <f>'Raw Data'!A386</f>
        <v>45353.333333333299</v>
      </c>
      <c r="B387" s="11" t="str">
        <f>'Raw Data'!O386</f>
        <v>Snow</v>
      </c>
      <c r="C387" s="11" t="str">
        <f t="shared" ref="C387:C450" si="48">TRIM(B387)</f>
        <v>Snow</v>
      </c>
      <c r="D387" s="11" t="str">
        <f t="shared" ref="D387:D450" si="49">CLEAN(C387)</f>
        <v>Snow</v>
      </c>
      <c r="E387" s="11" t="str">
        <f t="shared" ref="E387:E450" si="50">PROPER(D387)</f>
        <v>Snow</v>
      </c>
      <c r="F387" s="11" t="str">
        <f t="shared" ref="F387:F450" si="51">UPPER(B387)</f>
        <v>SNOW</v>
      </c>
      <c r="G387" s="11" t="str">
        <f t="shared" ref="G387:G450" si="52">LOWER(B387)</f>
        <v>snow</v>
      </c>
      <c r="H387" s="11" t="str">
        <f>'Raw Data'!H386</f>
        <v>Weekend</v>
      </c>
      <c r="I387" s="11" t="str">
        <f t="shared" ref="I387:I450" si="53">SUBSTITUTE(SUBSTITUTE(H387,"Weekday","WD"),"Weekend","WE")</f>
        <v>WE</v>
      </c>
      <c r="J387" s="11" t="str">
        <f t="shared" ref="J387:J450" si="54">PROPER(TRIM(CLEAN(B387)))</f>
        <v>Snow</v>
      </c>
      <c r="K387" s="11" t="str">
        <f>TEXT('Raw Data'!F386,"0")</f>
        <v>8</v>
      </c>
      <c r="L387" s="11">
        <f t="shared" ref="L387:L450" si="55">VALUE(K387)</f>
        <v>8</v>
      </c>
    </row>
    <row r="388" spans="1:12" x14ac:dyDescent="0.3">
      <c r="A388" s="9">
        <f>'Raw Data'!A387</f>
        <v>45353.336805555598</v>
      </c>
      <c r="B388" s="11" t="str">
        <f>'Raw Data'!O387</f>
        <v>Clear</v>
      </c>
      <c r="C388" s="11" t="str">
        <f t="shared" si="48"/>
        <v>Clear</v>
      </c>
      <c r="D388" s="11" t="str">
        <f t="shared" si="49"/>
        <v>Clear</v>
      </c>
      <c r="E388" s="11" t="str">
        <f t="shared" si="50"/>
        <v>Clear</v>
      </c>
      <c r="F388" s="11" t="str">
        <f t="shared" si="51"/>
        <v>CLEAR</v>
      </c>
      <c r="G388" s="11" t="str">
        <f t="shared" si="52"/>
        <v>clear</v>
      </c>
      <c r="H388" s="11" t="str">
        <f>'Raw Data'!H387</f>
        <v>Weekend</v>
      </c>
      <c r="I388" s="11" t="str">
        <f t="shared" si="53"/>
        <v>WE</v>
      </c>
      <c r="J388" s="11" t="str">
        <f t="shared" si="54"/>
        <v>Clear</v>
      </c>
      <c r="K388" s="11" t="str">
        <f>TEXT('Raw Data'!F387,"0")</f>
        <v>8</v>
      </c>
      <c r="L388" s="11">
        <f t="shared" si="55"/>
        <v>8</v>
      </c>
    </row>
    <row r="389" spans="1:12" x14ac:dyDescent="0.3">
      <c r="A389" s="9">
        <f>'Raw Data'!A388</f>
        <v>45353.340277777803</v>
      </c>
      <c r="B389" s="11" t="str">
        <f>'Raw Data'!O388</f>
        <v>Clear</v>
      </c>
      <c r="C389" s="11" t="str">
        <f t="shared" si="48"/>
        <v>Clear</v>
      </c>
      <c r="D389" s="11" t="str">
        <f t="shared" si="49"/>
        <v>Clear</v>
      </c>
      <c r="E389" s="11" t="str">
        <f t="shared" si="50"/>
        <v>Clear</v>
      </c>
      <c r="F389" s="11" t="str">
        <f t="shared" si="51"/>
        <v>CLEAR</v>
      </c>
      <c r="G389" s="11" t="str">
        <f t="shared" si="52"/>
        <v>clear</v>
      </c>
      <c r="H389" s="11" t="str">
        <f>'Raw Data'!H388</f>
        <v>Weekend</v>
      </c>
      <c r="I389" s="11" t="str">
        <f t="shared" si="53"/>
        <v>WE</v>
      </c>
      <c r="J389" s="11" t="str">
        <f t="shared" si="54"/>
        <v>Clear</v>
      </c>
      <c r="K389" s="11" t="str">
        <f>TEXT('Raw Data'!F388,"0")</f>
        <v>8</v>
      </c>
      <c r="L389" s="11">
        <f t="shared" si="55"/>
        <v>8</v>
      </c>
    </row>
    <row r="390" spans="1:12" x14ac:dyDescent="0.3">
      <c r="A390" s="9">
        <f>'Raw Data'!A389</f>
        <v>45353.34375</v>
      </c>
      <c r="B390" s="11" t="str">
        <f>'Raw Data'!O389</f>
        <v>Snow</v>
      </c>
      <c r="C390" s="11" t="str">
        <f t="shared" si="48"/>
        <v>Snow</v>
      </c>
      <c r="D390" s="11" t="str">
        <f t="shared" si="49"/>
        <v>Snow</v>
      </c>
      <c r="E390" s="11" t="str">
        <f t="shared" si="50"/>
        <v>Snow</v>
      </c>
      <c r="F390" s="11" t="str">
        <f t="shared" si="51"/>
        <v>SNOW</v>
      </c>
      <c r="G390" s="11" t="str">
        <f t="shared" si="52"/>
        <v>snow</v>
      </c>
      <c r="H390" s="11" t="str">
        <f>'Raw Data'!H389</f>
        <v>Weekend</v>
      </c>
      <c r="I390" s="11" t="str">
        <f t="shared" si="53"/>
        <v>WE</v>
      </c>
      <c r="J390" s="11" t="str">
        <f t="shared" si="54"/>
        <v>Snow</v>
      </c>
      <c r="K390" s="11" t="str">
        <f>TEXT('Raw Data'!F389,"0")</f>
        <v>8</v>
      </c>
      <c r="L390" s="11">
        <f t="shared" si="55"/>
        <v>8</v>
      </c>
    </row>
    <row r="391" spans="1:12" x14ac:dyDescent="0.3">
      <c r="A391" s="9">
        <f>'Raw Data'!A390</f>
        <v>45353.347222222197</v>
      </c>
      <c r="B391" s="11" t="str">
        <f>'Raw Data'!O390</f>
        <v>Fog</v>
      </c>
      <c r="C391" s="11" t="str">
        <f t="shared" si="48"/>
        <v>Fog</v>
      </c>
      <c r="D391" s="11" t="str">
        <f t="shared" si="49"/>
        <v>Fog</v>
      </c>
      <c r="E391" s="11" t="str">
        <f t="shared" si="50"/>
        <v>Fog</v>
      </c>
      <c r="F391" s="11" t="str">
        <f t="shared" si="51"/>
        <v>FOG</v>
      </c>
      <c r="G391" s="11" t="str">
        <f t="shared" si="52"/>
        <v>fog</v>
      </c>
      <c r="H391" s="11" t="str">
        <f>'Raw Data'!H390</f>
        <v>Weekend</v>
      </c>
      <c r="I391" s="11" t="str">
        <f t="shared" si="53"/>
        <v>WE</v>
      </c>
      <c r="J391" s="11" t="str">
        <f t="shared" si="54"/>
        <v>Fog</v>
      </c>
      <c r="K391" s="11" t="str">
        <f>TEXT('Raw Data'!F390,"0")</f>
        <v>8</v>
      </c>
      <c r="L391" s="11">
        <f t="shared" si="55"/>
        <v>8</v>
      </c>
    </row>
    <row r="392" spans="1:12" x14ac:dyDescent="0.3">
      <c r="A392" s="9">
        <f>'Raw Data'!A391</f>
        <v>45353.350694444503</v>
      </c>
      <c r="B392" s="11" t="str">
        <f>'Raw Data'!O391</f>
        <v>Clear</v>
      </c>
      <c r="C392" s="11" t="str">
        <f t="shared" si="48"/>
        <v>Clear</v>
      </c>
      <c r="D392" s="11" t="str">
        <f t="shared" si="49"/>
        <v>Clear</v>
      </c>
      <c r="E392" s="11" t="str">
        <f t="shared" si="50"/>
        <v>Clear</v>
      </c>
      <c r="F392" s="11" t="str">
        <f t="shared" si="51"/>
        <v>CLEAR</v>
      </c>
      <c r="G392" s="11" t="str">
        <f t="shared" si="52"/>
        <v>clear</v>
      </c>
      <c r="H392" s="11" t="str">
        <f>'Raw Data'!H391</f>
        <v>Weekend</v>
      </c>
      <c r="I392" s="11" t="str">
        <f t="shared" si="53"/>
        <v>WE</v>
      </c>
      <c r="J392" s="11" t="str">
        <f t="shared" si="54"/>
        <v>Clear</v>
      </c>
      <c r="K392" s="11" t="str">
        <f>TEXT('Raw Data'!F391,"0")</f>
        <v>8</v>
      </c>
      <c r="L392" s="11">
        <f t="shared" si="55"/>
        <v>8</v>
      </c>
    </row>
    <row r="393" spans="1:12" x14ac:dyDescent="0.3">
      <c r="A393" s="9">
        <f>'Raw Data'!A392</f>
        <v>45353.354166666701</v>
      </c>
      <c r="B393" s="11" t="str">
        <f>'Raw Data'!O392</f>
        <v>Fog</v>
      </c>
      <c r="C393" s="11" t="str">
        <f t="shared" si="48"/>
        <v>Fog</v>
      </c>
      <c r="D393" s="11" t="str">
        <f t="shared" si="49"/>
        <v>Fog</v>
      </c>
      <c r="E393" s="11" t="str">
        <f t="shared" si="50"/>
        <v>Fog</v>
      </c>
      <c r="F393" s="11" t="str">
        <f t="shared" si="51"/>
        <v>FOG</v>
      </c>
      <c r="G393" s="11" t="str">
        <f t="shared" si="52"/>
        <v>fog</v>
      </c>
      <c r="H393" s="11" t="str">
        <f>'Raw Data'!H392</f>
        <v>Weekend</v>
      </c>
      <c r="I393" s="11" t="str">
        <f t="shared" si="53"/>
        <v>WE</v>
      </c>
      <c r="J393" s="11" t="str">
        <f t="shared" si="54"/>
        <v>Fog</v>
      </c>
      <c r="K393" s="11" t="str">
        <f>TEXT('Raw Data'!F392,"0")</f>
        <v>8</v>
      </c>
      <c r="L393" s="11">
        <f t="shared" si="55"/>
        <v>8</v>
      </c>
    </row>
    <row r="394" spans="1:12" x14ac:dyDescent="0.3">
      <c r="A394" s="9">
        <f>'Raw Data'!A393</f>
        <v>45353.357638888898</v>
      </c>
      <c r="B394" s="11" t="str">
        <f>'Raw Data'!O393</f>
        <v>Clear</v>
      </c>
      <c r="C394" s="11" t="str">
        <f t="shared" si="48"/>
        <v>Clear</v>
      </c>
      <c r="D394" s="11" t="str">
        <f t="shared" si="49"/>
        <v>Clear</v>
      </c>
      <c r="E394" s="11" t="str">
        <f t="shared" si="50"/>
        <v>Clear</v>
      </c>
      <c r="F394" s="11" t="str">
        <f t="shared" si="51"/>
        <v>CLEAR</v>
      </c>
      <c r="G394" s="11" t="str">
        <f t="shared" si="52"/>
        <v>clear</v>
      </c>
      <c r="H394" s="11" t="str">
        <f>'Raw Data'!H393</f>
        <v>Weekend</v>
      </c>
      <c r="I394" s="11" t="str">
        <f t="shared" si="53"/>
        <v>WE</v>
      </c>
      <c r="J394" s="11" t="str">
        <f t="shared" si="54"/>
        <v>Clear</v>
      </c>
      <c r="K394" s="11" t="str">
        <f>TEXT('Raw Data'!F393,"0")</f>
        <v>8</v>
      </c>
      <c r="L394" s="11">
        <f t="shared" si="55"/>
        <v>8</v>
      </c>
    </row>
    <row r="395" spans="1:12" x14ac:dyDescent="0.3">
      <c r="A395" s="9">
        <f>'Raw Data'!A394</f>
        <v>45353.361111111102</v>
      </c>
      <c r="B395" s="11" t="str">
        <f>'Raw Data'!O394</f>
        <v>Clear</v>
      </c>
      <c r="C395" s="11" t="str">
        <f t="shared" si="48"/>
        <v>Clear</v>
      </c>
      <c r="D395" s="11" t="str">
        <f t="shared" si="49"/>
        <v>Clear</v>
      </c>
      <c r="E395" s="11" t="str">
        <f t="shared" si="50"/>
        <v>Clear</v>
      </c>
      <c r="F395" s="11" t="str">
        <f t="shared" si="51"/>
        <v>CLEAR</v>
      </c>
      <c r="G395" s="11" t="str">
        <f t="shared" si="52"/>
        <v>clear</v>
      </c>
      <c r="H395" s="11" t="str">
        <f>'Raw Data'!H394</f>
        <v>Weekend</v>
      </c>
      <c r="I395" s="11" t="str">
        <f t="shared" si="53"/>
        <v>WE</v>
      </c>
      <c r="J395" s="11" t="str">
        <f t="shared" si="54"/>
        <v>Clear</v>
      </c>
      <c r="K395" s="11" t="str">
        <f>TEXT('Raw Data'!F394,"0")</f>
        <v>8</v>
      </c>
      <c r="L395" s="11">
        <f t="shared" si="55"/>
        <v>8</v>
      </c>
    </row>
    <row r="396" spans="1:12" x14ac:dyDescent="0.3">
      <c r="A396" s="9">
        <f>'Raw Data'!A395</f>
        <v>45353.364583333299</v>
      </c>
      <c r="B396" s="11" t="str">
        <f>'Raw Data'!O395</f>
        <v>Rain</v>
      </c>
      <c r="C396" s="11" t="str">
        <f t="shared" si="48"/>
        <v>Rain</v>
      </c>
      <c r="D396" s="11" t="str">
        <f t="shared" si="49"/>
        <v>Rain</v>
      </c>
      <c r="E396" s="11" t="str">
        <f t="shared" si="50"/>
        <v>Rain</v>
      </c>
      <c r="F396" s="11" t="str">
        <f t="shared" si="51"/>
        <v>RAIN</v>
      </c>
      <c r="G396" s="11" t="str">
        <f t="shared" si="52"/>
        <v>rain</v>
      </c>
      <c r="H396" s="11" t="str">
        <f>'Raw Data'!H395</f>
        <v>Weekend</v>
      </c>
      <c r="I396" s="11" t="str">
        <f t="shared" si="53"/>
        <v>WE</v>
      </c>
      <c r="J396" s="11" t="str">
        <f t="shared" si="54"/>
        <v>Rain</v>
      </c>
      <c r="K396" s="11" t="str">
        <f>TEXT('Raw Data'!F395,"0")</f>
        <v>8</v>
      </c>
      <c r="L396" s="11">
        <f t="shared" si="55"/>
        <v>8</v>
      </c>
    </row>
    <row r="397" spans="1:12" x14ac:dyDescent="0.3">
      <c r="A397" s="9">
        <f>'Raw Data'!A396</f>
        <v>45353.368055555598</v>
      </c>
      <c r="B397" s="11" t="str">
        <f>'Raw Data'!O396</f>
        <v>Fog</v>
      </c>
      <c r="C397" s="11" t="str">
        <f t="shared" si="48"/>
        <v>Fog</v>
      </c>
      <c r="D397" s="11" t="str">
        <f t="shared" si="49"/>
        <v>Fog</v>
      </c>
      <c r="E397" s="11" t="str">
        <f t="shared" si="50"/>
        <v>Fog</v>
      </c>
      <c r="F397" s="11" t="str">
        <f t="shared" si="51"/>
        <v>FOG</v>
      </c>
      <c r="G397" s="11" t="str">
        <f t="shared" si="52"/>
        <v>fog</v>
      </c>
      <c r="H397" s="11" t="str">
        <f>'Raw Data'!H396</f>
        <v>Weekend</v>
      </c>
      <c r="I397" s="11" t="str">
        <f t="shared" si="53"/>
        <v>WE</v>
      </c>
      <c r="J397" s="11" t="str">
        <f t="shared" si="54"/>
        <v>Fog</v>
      </c>
      <c r="K397" s="11" t="str">
        <f>TEXT('Raw Data'!F396,"0")</f>
        <v>8</v>
      </c>
      <c r="L397" s="11">
        <f t="shared" si="55"/>
        <v>8</v>
      </c>
    </row>
    <row r="398" spans="1:12" x14ac:dyDescent="0.3">
      <c r="A398" s="9">
        <f>'Raw Data'!A397</f>
        <v>45353.371527777803</v>
      </c>
      <c r="B398" s="11" t="str">
        <f>'Raw Data'!O397</f>
        <v>Rain</v>
      </c>
      <c r="C398" s="11" t="str">
        <f t="shared" si="48"/>
        <v>Rain</v>
      </c>
      <c r="D398" s="11" t="str">
        <f t="shared" si="49"/>
        <v>Rain</v>
      </c>
      <c r="E398" s="11" t="str">
        <f t="shared" si="50"/>
        <v>Rain</v>
      </c>
      <c r="F398" s="11" t="str">
        <f t="shared" si="51"/>
        <v>RAIN</v>
      </c>
      <c r="G398" s="11" t="str">
        <f t="shared" si="52"/>
        <v>rain</v>
      </c>
      <c r="H398" s="11" t="str">
        <f>'Raw Data'!H397</f>
        <v>Weekend</v>
      </c>
      <c r="I398" s="11" t="str">
        <f t="shared" si="53"/>
        <v>WE</v>
      </c>
      <c r="J398" s="11" t="str">
        <f t="shared" si="54"/>
        <v>Rain</v>
      </c>
      <c r="K398" s="11" t="str">
        <f>TEXT('Raw Data'!F397,"0")</f>
        <v>8</v>
      </c>
      <c r="L398" s="11">
        <f t="shared" si="55"/>
        <v>8</v>
      </c>
    </row>
    <row r="399" spans="1:12" x14ac:dyDescent="0.3">
      <c r="A399" s="9">
        <f>'Raw Data'!A398</f>
        <v>45353.375</v>
      </c>
      <c r="B399" s="11" t="str">
        <f>'Raw Data'!O398</f>
        <v>Rain</v>
      </c>
      <c r="C399" s="11" t="str">
        <f t="shared" si="48"/>
        <v>Rain</v>
      </c>
      <c r="D399" s="11" t="str">
        <f t="shared" si="49"/>
        <v>Rain</v>
      </c>
      <c r="E399" s="11" t="str">
        <f t="shared" si="50"/>
        <v>Rain</v>
      </c>
      <c r="F399" s="11" t="str">
        <f t="shared" si="51"/>
        <v>RAIN</v>
      </c>
      <c r="G399" s="11" t="str">
        <f t="shared" si="52"/>
        <v>rain</v>
      </c>
      <c r="H399" s="11" t="str">
        <f>'Raw Data'!H398</f>
        <v>Weekend</v>
      </c>
      <c r="I399" s="11" t="str">
        <f t="shared" si="53"/>
        <v>WE</v>
      </c>
      <c r="J399" s="11" t="str">
        <f t="shared" si="54"/>
        <v>Rain</v>
      </c>
      <c r="K399" s="11" t="str">
        <f>TEXT('Raw Data'!F398,"0")</f>
        <v>9</v>
      </c>
      <c r="L399" s="11">
        <f t="shared" si="55"/>
        <v>9</v>
      </c>
    </row>
    <row r="400" spans="1:12" x14ac:dyDescent="0.3">
      <c r="A400" s="9">
        <f>'Raw Data'!A399</f>
        <v>45353.378472222197</v>
      </c>
      <c r="B400" s="11" t="str">
        <f>'Raw Data'!O399</f>
        <v>Rain</v>
      </c>
      <c r="C400" s="11" t="str">
        <f t="shared" si="48"/>
        <v>Rain</v>
      </c>
      <c r="D400" s="11" t="str">
        <f t="shared" si="49"/>
        <v>Rain</v>
      </c>
      <c r="E400" s="11" t="str">
        <f t="shared" si="50"/>
        <v>Rain</v>
      </c>
      <c r="F400" s="11" t="str">
        <f t="shared" si="51"/>
        <v>RAIN</v>
      </c>
      <c r="G400" s="11" t="str">
        <f t="shared" si="52"/>
        <v>rain</v>
      </c>
      <c r="H400" s="11" t="str">
        <f>'Raw Data'!H399</f>
        <v>Weekend</v>
      </c>
      <c r="I400" s="11" t="str">
        <f t="shared" si="53"/>
        <v>WE</v>
      </c>
      <c r="J400" s="11" t="str">
        <f t="shared" si="54"/>
        <v>Rain</v>
      </c>
      <c r="K400" s="11" t="str">
        <f>TEXT('Raw Data'!F399,"0")</f>
        <v>9</v>
      </c>
      <c r="L400" s="11">
        <f t="shared" si="55"/>
        <v>9</v>
      </c>
    </row>
    <row r="401" spans="1:12" x14ac:dyDescent="0.3">
      <c r="A401" s="9">
        <f>'Raw Data'!A400</f>
        <v>45353.381944444503</v>
      </c>
      <c r="B401" s="11" t="str">
        <f>'Raw Data'!O400</f>
        <v>Rain</v>
      </c>
      <c r="C401" s="11" t="str">
        <f t="shared" si="48"/>
        <v>Rain</v>
      </c>
      <c r="D401" s="11" t="str">
        <f t="shared" si="49"/>
        <v>Rain</v>
      </c>
      <c r="E401" s="11" t="str">
        <f t="shared" si="50"/>
        <v>Rain</v>
      </c>
      <c r="F401" s="11" t="str">
        <f t="shared" si="51"/>
        <v>RAIN</v>
      </c>
      <c r="G401" s="11" t="str">
        <f t="shared" si="52"/>
        <v>rain</v>
      </c>
      <c r="H401" s="11" t="str">
        <f>'Raw Data'!H400</f>
        <v>Weekend</v>
      </c>
      <c r="I401" s="11" t="str">
        <f t="shared" si="53"/>
        <v>WE</v>
      </c>
      <c r="J401" s="11" t="str">
        <f t="shared" si="54"/>
        <v>Rain</v>
      </c>
      <c r="K401" s="11" t="str">
        <f>TEXT('Raw Data'!F400,"0")</f>
        <v>9</v>
      </c>
      <c r="L401" s="11">
        <f t="shared" si="55"/>
        <v>9</v>
      </c>
    </row>
    <row r="402" spans="1:12" x14ac:dyDescent="0.3">
      <c r="A402" s="9">
        <f>'Raw Data'!A401</f>
        <v>45353.385416666701</v>
      </c>
      <c r="B402" s="11" t="str">
        <f>'Raw Data'!O401</f>
        <v>Fog</v>
      </c>
      <c r="C402" s="11" t="str">
        <f t="shared" si="48"/>
        <v>Fog</v>
      </c>
      <c r="D402" s="11" t="str">
        <f t="shared" si="49"/>
        <v>Fog</v>
      </c>
      <c r="E402" s="11" t="str">
        <f t="shared" si="50"/>
        <v>Fog</v>
      </c>
      <c r="F402" s="11" t="str">
        <f t="shared" si="51"/>
        <v>FOG</v>
      </c>
      <c r="G402" s="11" t="str">
        <f t="shared" si="52"/>
        <v>fog</v>
      </c>
      <c r="H402" s="11" t="str">
        <f>'Raw Data'!H401</f>
        <v>Weekend</v>
      </c>
      <c r="I402" s="11" t="str">
        <f t="shared" si="53"/>
        <v>WE</v>
      </c>
      <c r="J402" s="11" t="str">
        <f t="shared" si="54"/>
        <v>Fog</v>
      </c>
      <c r="K402" s="11" t="str">
        <f>TEXT('Raw Data'!F401,"0")</f>
        <v>9</v>
      </c>
      <c r="L402" s="11">
        <f t="shared" si="55"/>
        <v>9</v>
      </c>
    </row>
    <row r="403" spans="1:12" x14ac:dyDescent="0.3">
      <c r="A403" s="9">
        <f>'Raw Data'!A402</f>
        <v>45353.388888888898</v>
      </c>
      <c r="B403" s="11" t="str">
        <f>'Raw Data'!O402</f>
        <v>Rain</v>
      </c>
      <c r="C403" s="11" t="str">
        <f t="shared" si="48"/>
        <v>Rain</v>
      </c>
      <c r="D403" s="11" t="str">
        <f t="shared" si="49"/>
        <v>Rain</v>
      </c>
      <c r="E403" s="11" t="str">
        <f t="shared" si="50"/>
        <v>Rain</v>
      </c>
      <c r="F403" s="11" t="str">
        <f t="shared" si="51"/>
        <v>RAIN</v>
      </c>
      <c r="G403" s="11" t="str">
        <f t="shared" si="52"/>
        <v>rain</v>
      </c>
      <c r="H403" s="11" t="str">
        <f>'Raw Data'!H402</f>
        <v>Weekend</v>
      </c>
      <c r="I403" s="11" t="str">
        <f t="shared" si="53"/>
        <v>WE</v>
      </c>
      <c r="J403" s="11" t="str">
        <f t="shared" si="54"/>
        <v>Rain</v>
      </c>
      <c r="K403" s="11" t="str">
        <f>TEXT('Raw Data'!F402,"0")</f>
        <v>9</v>
      </c>
      <c r="L403" s="11">
        <f t="shared" si="55"/>
        <v>9</v>
      </c>
    </row>
    <row r="404" spans="1:12" x14ac:dyDescent="0.3">
      <c r="A404" s="9">
        <f>'Raw Data'!A403</f>
        <v>45353.392361111102</v>
      </c>
      <c r="B404" s="11" t="str">
        <f>'Raw Data'!O403</f>
        <v>Clear</v>
      </c>
      <c r="C404" s="11" t="str">
        <f t="shared" si="48"/>
        <v>Clear</v>
      </c>
      <c r="D404" s="11" t="str">
        <f t="shared" si="49"/>
        <v>Clear</v>
      </c>
      <c r="E404" s="11" t="str">
        <f t="shared" si="50"/>
        <v>Clear</v>
      </c>
      <c r="F404" s="11" t="str">
        <f t="shared" si="51"/>
        <v>CLEAR</v>
      </c>
      <c r="G404" s="11" t="str">
        <f t="shared" si="52"/>
        <v>clear</v>
      </c>
      <c r="H404" s="11" t="str">
        <f>'Raw Data'!H403</f>
        <v>Weekend</v>
      </c>
      <c r="I404" s="11" t="str">
        <f t="shared" si="53"/>
        <v>WE</v>
      </c>
      <c r="J404" s="11" t="str">
        <f t="shared" si="54"/>
        <v>Clear</v>
      </c>
      <c r="K404" s="11" t="str">
        <f>TEXT('Raw Data'!F403,"0")</f>
        <v>9</v>
      </c>
      <c r="L404" s="11">
        <f t="shared" si="55"/>
        <v>9</v>
      </c>
    </row>
    <row r="405" spans="1:12" x14ac:dyDescent="0.3">
      <c r="A405" s="9">
        <f>'Raw Data'!A404</f>
        <v>45353.395833333299</v>
      </c>
      <c r="B405" s="11" t="str">
        <f>'Raw Data'!O404</f>
        <v>Snow</v>
      </c>
      <c r="C405" s="11" t="str">
        <f t="shared" si="48"/>
        <v>Snow</v>
      </c>
      <c r="D405" s="11" t="str">
        <f t="shared" si="49"/>
        <v>Snow</v>
      </c>
      <c r="E405" s="11" t="str">
        <f t="shared" si="50"/>
        <v>Snow</v>
      </c>
      <c r="F405" s="11" t="str">
        <f t="shared" si="51"/>
        <v>SNOW</v>
      </c>
      <c r="G405" s="11" t="str">
        <f t="shared" si="52"/>
        <v>snow</v>
      </c>
      <c r="H405" s="11" t="str">
        <f>'Raw Data'!H404</f>
        <v>Weekend</v>
      </c>
      <c r="I405" s="11" t="str">
        <f t="shared" si="53"/>
        <v>WE</v>
      </c>
      <c r="J405" s="11" t="str">
        <f t="shared" si="54"/>
        <v>Snow</v>
      </c>
      <c r="K405" s="11" t="str">
        <f>TEXT('Raw Data'!F404,"0")</f>
        <v>9</v>
      </c>
      <c r="L405" s="11">
        <f t="shared" si="55"/>
        <v>9</v>
      </c>
    </row>
    <row r="406" spans="1:12" x14ac:dyDescent="0.3">
      <c r="A406" s="9">
        <f>'Raw Data'!A405</f>
        <v>45353.399305555598</v>
      </c>
      <c r="B406" s="11" t="str">
        <f>'Raw Data'!O405</f>
        <v>Snow</v>
      </c>
      <c r="C406" s="11" t="str">
        <f t="shared" si="48"/>
        <v>Snow</v>
      </c>
      <c r="D406" s="11" t="str">
        <f t="shared" si="49"/>
        <v>Snow</v>
      </c>
      <c r="E406" s="11" t="str">
        <f t="shared" si="50"/>
        <v>Snow</v>
      </c>
      <c r="F406" s="11" t="str">
        <f t="shared" si="51"/>
        <v>SNOW</v>
      </c>
      <c r="G406" s="11" t="str">
        <f t="shared" si="52"/>
        <v>snow</v>
      </c>
      <c r="H406" s="11" t="str">
        <f>'Raw Data'!H405</f>
        <v>Weekend</v>
      </c>
      <c r="I406" s="11" t="str">
        <f t="shared" si="53"/>
        <v>WE</v>
      </c>
      <c r="J406" s="11" t="str">
        <f t="shared" si="54"/>
        <v>Snow</v>
      </c>
      <c r="K406" s="11" t="str">
        <f>TEXT('Raw Data'!F405,"0")</f>
        <v>9</v>
      </c>
      <c r="L406" s="11">
        <f t="shared" si="55"/>
        <v>9</v>
      </c>
    </row>
    <row r="407" spans="1:12" x14ac:dyDescent="0.3">
      <c r="A407" s="9">
        <f>'Raw Data'!A406</f>
        <v>45353.402777777803</v>
      </c>
      <c r="B407" s="11" t="str">
        <f>'Raw Data'!O406</f>
        <v>Fog</v>
      </c>
      <c r="C407" s="11" t="str">
        <f t="shared" si="48"/>
        <v>Fog</v>
      </c>
      <c r="D407" s="11" t="str">
        <f t="shared" si="49"/>
        <v>Fog</v>
      </c>
      <c r="E407" s="11" t="str">
        <f t="shared" si="50"/>
        <v>Fog</v>
      </c>
      <c r="F407" s="11" t="str">
        <f t="shared" si="51"/>
        <v>FOG</v>
      </c>
      <c r="G407" s="11" t="str">
        <f t="shared" si="52"/>
        <v>fog</v>
      </c>
      <c r="H407" s="11" t="str">
        <f>'Raw Data'!H406</f>
        <v>Weekend</v>
      </c>
      <c r="I407" s="11" t="str">
        <f t="shared" si="53"/>
        <v>WE</v>
      </c>
      <c r="J407" s="11" t="str">
        <f t="shared" si="54"/>
        <v>Fog</v>
      </c>
      <c r="K407" s="11" t="str">
        <f>TEXT('Raw Data'!F406,"0")</f>
        <v>9</v>
      </c>
      <c r="L407" s="11">
        <f t="shared" si="55"/>
        <v>9</v>
      </c>
    </row>
    <row r="408" spans="1:12" x14ac:dyDescent="0.3">
      <c r="A408" s="9">
        <f>'Raw Data'!A407</f>
        <v>45353.40625</v>
      </c>
      <c r="B408" s="11" t="str">
        <f>'Raw Data'!O407</f>
        <v>Snow</v>
      </c>
      <c r="C408" s="11" t="str">
        <f t="shared" si="48"/>
        <v>Snow</v>
      </c>
      <c r="D408" s="11" t="str">
        <f t="shared" si="49"/>
        <v>Snow</v>
      </c>
      <c r="E408" s="11" t="str">
        <f t="shared" si="50"/>
        <v>Snow</v>
      </c>
      <c r="F408" s="11" t="str">
        <f t="shared" si="51"/>
        <v>SNOW</v>
      </c>
      <c r="G408" s="11" t="str">
        <f t="shared" si="52"/>
        <v>snow</v>
      </c>
      <c r="H408" s="11" t="str">
        <f>'Raw Data'!H407</f>
        <v>Weekend</v>
      </c>
      <c r="I408" s="11" t="str">
        <f t="shared" si="53"/>
        <v>WE</v>
      </c>
      <c r="J408" s="11" t="str">
        <f t="shared" si="54"/>
        <v>Snow</v>
      </c>
      <c r="K408" s="11" t="str">
        <f>TEXT('Raw Data'!F407,"0")</f>
        <v>9</v>
      </c>
      <c r="L408" s="11">
        <f t="shared" si="55"/>
        <v>9</v>
      </c>
    </row>
    <row r="409" spans="1:12" x14ac:dyDescent="0.3">
      <c r="A409" s="9">
        <f>'Raw Data'!A408</f>
        <v>45353.409722222197</v>
      </c>
      <c r="B409" s="11" t="str">
        <f>'Raw Data'!O408</f>
        <v>Clear</v>
      </c>
      <c r="C409" s="11" t="str">
        <f t="shared" si="48"/>
        <v>Clear</v>
      </c>
      <c r="D409" s="11" t="str">
        <f t="shared" si="49"/>
        <v>Clear</v>
      </c>
      <c r="E409" s="11" t="str">
        <f t="shared" si="50"/>
        <v>Clear</v>
      </c>
      <c r="F409" s="11" t="str">
        <f t="shared" si="51"/>
        <v>CLEAR</v>
      </c>
      <c r="G409" s="11" t="str">
        <f t="shared" si="52"/>
        <v>clear</v>
      </c>
      <c r="H409" s="11" t="str">
        <f>'Raw Data'!H408</f>
        <v>Weekend</v>
      </c>
      <c r="I409" s="11" t="str">
        <f t="shared" si="53"/>
        <v>WE</v>
      </c>
      <c r="J409" s="11" t="str">
        <f t="shared" si="54"/>
        <v>Clear</v>
      </c>
      <c r="K409" s="11" t="str">
        <f>TEXT('Raw Data'!F408,"0")</f>
        <v>9</v>
      </c>
      <c r="L409" s="11">
        <f t="shared" si="55"/>
        <v>9</v>
      </c>
    </row>
    <row r="410" spans="1:12" x14ac:dyDescent="0.3">
      <c r="A410" s="9">
        <f>'Raw Data'!A409</f>
        <v>45353.413194444503</v>
      </c>
      <c r="B410" s="11" t="str">
        <f>'Raw Data'!O409</f>
        <v>Clear</v>
      </c>
      <c r="C410" s="11" t="str">
        <f t="shared" si="48"/>
        <v>Clear</v>
      </c>
      <c r="D410" s="11" t="str">
        <f t="shared" si="49"/>
        <v>Clear</v>
      </c>
      <c r="E410" s="11" t="str">
        <f t="shared" si="50"/>
        <v>Clear</v>
      </c>
      <c r="F410" s="11" t="str">
        <f t="shared" si="51"/>
        <v>CLEAR</v>
      </c>
      <c r="G410" s="11" t="str">
        <f t="shared" si="52"/>
        <v>clear</v>
      </c>
      <c r="H410" s="11" t="str">
        <f>'Raw Data'!H409</f>
        <v>Weekend</v>
      </c>
      <c r="I410" s="11" t="str">
        <f t="shared" si="53"/>
        <v>WE</v>
      </c>
      <c r="J410" s="11" t="str">
        <f t="shared" si="54"/>
        <v>Clear</v>
      </c>
      <c r="K410" s="11" t="str">
        <f>TEXT('Raw Data'!F409,"0")</f>
        <v>9</v>
      </c>
      <c r="L410" s="11">
        <f t="shared" si="55"/>
        <v>9</v>
      </c>
    </row>
    <row r="411" spans="1:12" x14ac:dyDescent="0.3">
      <c r="A411" s="9">
        <f>'Raw Data'!A410</f>
        <v>45353.416666666701</v>
      </c>
      <c r="B411" s="11" t="str">
        <f>'Raw Data'!O410</f>
        <v>Rain</v>
      </c>
      <c r="C411" s="11" t="str">
        <f t="shared" si="48"/>
        <v>Rain</v>
      </c>
      <c r="D411" s="11" t="str">
        <f t="shared" si="49"/>
        <v>Rain</v>
      </c>
      <c r="E411" s="11" t="str">
        <f t="shared" si="50"/>
        <v>Rain</v>
      </c>
      <c r="F411" s="11" t="str">
        <f t="shared" si="51"/>
        <v>RAIN</v>
      </c>
      <c r="G411" s="11" t="str">
        <f t="shared" si="52"/>
        <v>rain</v>
      </c>
      <c r="H411" s="11" t="str">
        <f>'Raw Data'!H410</f>
        <v>Weekend</v>
      </c>
      <c r="I411" s="11" t="str">
        <f t="shared" si="53"/>
        <v>WE</v>
      </c>
      <c r="J411" s="11" t="str">
        <f t="shared" si="54"/>
        <v>Rain</v>
      </c>
      <c r="K411" s="11" t="str">
        <f>TEXT('Raw Data'!F410,"0")</f>
        <v>10</v>
      </c>
      <c r="L411" s="11">
        <f t="shared" si="55"/>
        <v>10</v>
      </c>
    </row>
    <row r="412" spans="1:12" x14ac:dyDescent="0.3">
      <c r="A412" s="9">
        <f>'Raw Data'!A411</f>
        <v>45353.420138888898</v>
      </c>
      <c r="B412" s="11" t="str">
        <f>'Raw Data'!O411</f>
        <v>Snow</v>
      </c>
      <c r="C412" s="11" t="str">
        <f t="shared" si="48"/>
        <v>Snow</v>
      </c>
      <c r="D412" s="11" t="str">
        <f t="shared" si="49"/>
        <v>Snow</v>
      </c>
      <c r="E412" s="11" t="str">
        <f t="shared" si="50"/>
        <v>Snow</v>
      </c>
      <c r="F412" s="11" t="str">
        <f t="shared" si="51"/>
        <v>SNOW</v>
      </c>
      <c r="G412" s="11" t="str">
        <f t="shared" si="52"/>
        <v>snow</v>
      </c>
      <c r="H412" s="11" t="str">
        <f>'Raw Data'!H411</f>
        <v>Weekend</v>
      </c>
      <c r="I412" s="11" t="str">
        <f t="shared" si="53"/>
        <v>WE</v>
      </c>
      <c r="J412" s="11" t="str">
        <f t="shared" si="54"/>
        <v>Snow</v>
      </c>
      <c r="K412" s="11" t="str">
        <f>TEXT('Raw Data'!F411,"0")</f>
        <v>10</v>
      </c>
      <c r="L412" s="11">
        <f t="shared" si="55"/>
        <v>10</v>
      </c>
    </row>
    <row r="413" spans="1:12" x14ac:dyDescent="0.3">
      <c r="A413" s="9">
        <f>'Raw Data'!A412</f>
        <v>45353.423611111102</v>
      </c>
      <c r="B413" s="11" t="str">
        <f>'Raw Data'!O412</f>
        <v>Rain</v>
      </c>
      <c r="C413" s="11" t="str">
        <f t="shared" si="48"/>
        <v>Rain</v>
      </c>
      <c r="D413" s="11" t="str">
        <f t="shared" si="49"/>
        <v>Rain</v>
      </c>
      <c r="E413" s="11" t="str">
        <f t="shared" si="50"/>
        <v>Rain</v>
      </c>
      <c r="F413" s="11" t="str">
        <f t="shared" si="51"/>
        <v>RAIN</v>
      </c>
      <c r="G413" s="11" t="str">
        <f t="shared" si="52"/>
        <v>rain</v>
      </c>
      <c r="H413" s="11" t="str">
        <f>'Raw Data'!H412</f>
        <v>Weekend</v>
      </c>
      <c r="I413" s="11" t="str">
        <f t="shared" si="53"/>
        <v>WE</v>
      </c>
      <c r="J413" s="11" t="str">
        <f t="shared" si="54"/>
        <v>Rain</v>
      </c>
      <c r="K413" s="11" t="str">
        <f>TEXT('Raw Data'!F412,"0")</f>
        <v>10</v>
      </c>
      <c r="L413" s="11">
        <f t="shared" si="55"/>
        <v>10</v>
      </c>
    </row>
    <row r="414" spans="1:12" x14ac:dyDescent="0.3">
      <c r="A414" s="9">
        <f>'Raw Data'!A413</f>
        <v>45353.427083333299</v>
      </c>
      <c r="B414" s="11" t="str">
        <f>'Raw Data'!O413</f>
        <v>Fog</v>
      </c>
      <c r="C414" s="11" t="str">
        <f t="shared" si="48"/>
        <v>Fog</v>
      </c>
      <c r="D414" s="11" t="str">
        <f t="shared" si="49"/>
        <v>Fog</v>
      </c>
      <c r="E414" s="11" t="str">
        <f t="shared" si="50"/>
        <v>Fog</v>
      </c>
      <c r="F414" s="11" t="str">
        <f t="shared" si="51"/>
        <v>FOG</v>
      </c>
      <c r="G414" s="11" t="str">
        <f t="shared" si="52"/>
        <v>fog</v>
      </c>
      <c r="H414" s="11" t="str">
        <f>'Raw Data'!H413</f>
        <v>Weekend</v>
      </c>
      <c r="I414" s="11" t="str">
        <f t="shared" si="53"/>
        <v>WE</v>
      </c>
      <c r="J414" s="11" t="str">
        <f t="shared" si="54"/>
        <v>Fog</v>
      </c>
      <c r="K414" s="11" t="str">
        <f>TEXT('Raw Data'!F413,"0")</f>
        <v>10</v>
      </c>
      <c r="L414" s="11">
        <f t="shared" si="55"/>
        <v>10</v>
      </c>
    </row>
    <row r="415" spans="1:12" x14ac:dyDescent="0.3">
      <c r="A415" s="9">
        <f>'Raw Data'!A414</f>
        <v>45353.430555555598</v>
      </c>
      <c r="B415" s="11" t="str">
        <f>'Raw Data'!O414</f>
        <v>Clear</v>
      </c>
      <c r="C415" s="11" t="str">
        <f t="shared" si="48"/>
        <v>Clear</v>
      </c>
      <c r="D415" s="11" t="str">
        <f t="shared" si="49"/>
        <v>Clear</v>
      </c>
      <c r="E415" s="11" t="str">
        <f t="shared" si="50"/>
        <v>Clear</v>
      </c>
      <c r="F415" s="11" t="str">
        <f t="shared" si="51"/>
        <v>CLEAR</v>
      </c>
      <c r="G415" s="11" t="str">
        <f t="shared" si="52"/>
        <v>clear</v>
      </c>
      <c r="H415" s="11" t="str">
        <f>'Raw Data'!H414</f>
        <v>Weekend</v>
      </c>
      <c r="I415" s="11" t="str">
        <f t="shared" si="53"/>
        <v>WE</v>
      </c>
      <c r="J415" s="11" t="str">
        <f t="shared" si="54"/>
        <v>Clear</v>
      </c>
      <c r="K415" s="11" t="str">
        <f>TEXT('Raw Data'!F414,"0")</f>
        <v>10</v>
      </c>
      <c r="L415" s="11">
        <f t="shared" si="55"/>
        <v>10</v>
      </c>
    </row>
    <row r="416" spans="1:12" x14ac:dyDescent="0.3">
      <c r="A416" s="9">
        <f>'Raw Data'!A415</f>
        <v>45353.434027777803</v>
      </c>
      <c r="B416" s="11" t="str">
        <f>'Raw Data'!O415</f>
        <v>Snow</v>
      </c>
      <c r="C416" s="11" t="str">
        <f t="shared" si="48"/>
        <v>Snow</v>
      </c>
      <c r="D416" s="11" t="str">
        <f t="shared" si="49"/>
        <v>Snow</v>
      </c>
      <c r="E416" s="11" t="str">
        <f t="shared" si="50"/>
        <v>Snow</v>
      </c>
      <c r="F416" s="11" t="str">
        <f t="shared" si="51"/>
        <v>SNOW</v>
      </c>
      <c r="G416" s="11" t="str">
        <f t="shared" si="52"/>
        <v>snow</v>
      </c>
      <c r="H416" s="11" t="str">
        <f>'Raw Data'!H415</f>
        <v>Weekend</v>
      </c>
      <c r="I416" s="11" t="str">
        <f t="shared" si="53"/>
        <v>WE</v>
      </c>
      <c r="J416" s="11" t="str">
        <f t="shared" si="54"/>
        <v>Snow</v>
      </c>
      <c r="K416" s="11" t="str">
        <f>TEXT('Raw Data'!F415,"0")</f>
        <v>10</v>
      </c>
      <c r="L416" s="11">
        <f t="shared" si="55"/>
        <v>10</v>
      </c>
    </row>
    <row r="417" spans="1:12" x14ac:dyDescent="0.3">
      <c r="A417" s="9">
        <f>'Raw Data'!A416</f>
        <v>45353.4375</v>
      </c>
      <c r="B417" s="11" t="str">
        <f>'Raw Data'!O416</f>
        <v>Snow</v>
      </c>
      <c r="C417" s="11" t="str">
        <f t="shared" si="48"/>
        <v>Snow</v>
      </c>
      <c r="D417" s="11" t="str">
        <f t="shared" si="49"/>
        <v>Snow</v>
      </c>
      <c r="E417" s="11" t="str">
        <f t="shared" si="50"/>
        <v>Snow</v>
      </c>
      <c r="F417" s="11" t="str">
        <f t="shared" si="51"/>
        <v>SNOW</v>
      </c>
      <c r="G417" s="11" t="str">
        <f t="shared" si="52"/>
        <v>snow</v>
      </c>
      <c r="H417" s="11" t="str">
        <f>'Raw Data'!H416</f>
        <v>Weekend</v>
      </c>
      <c r="I417" s="11" t="str">
        <f t="shared" si="53"/>
        <v>WE</v>
      </c>
      <c r="J417" s="11" t="str">
        <f t="shared" si="54"/>
        <v>Snow</v>
      </c>
      <c r="K417" s="11" t="str">
        <f>TEXT('Raw Data'!F416,"0")</f>
        <v>10</v>
      </c>
      <c r="L417" s="11">
        <f t="shared" si="55"/>
        <v>10</v>
      </c>
    </row>
    <row r="418" spans="1:12" x14ac:dyDescent="0.3">
      <c r="A418" s="9">
        <f>'Raw Data'!A417</f>
        <v>45353.440972222197</v>
      </c>
      <c r="B418" s="11" t="str">
        <f>'Raw Data'!O417</f>
        <v>Clear</v>
      </c>
      <c r="C418" s="11" t="str">
        <f t="shared" si="48"/>
        <v>Clear</v>
      </c>
      <c r="D418" s="11" t="str">
        <f t="shared" si="49"/>
        <v>Clear</v>
      </c>
      <c r="E418" s="11" t="str">
        <f t="shared" si="50"/>
        <v>Clear</v>
      </c>
      <c r="F418" s="11" t="str">
        <f t="shared" si="51"/>
        <v>CLEAR</v>
      </c>
      <c r="G418" s="11" t="str">
        <f t="shared" si="52"/>
        <v>clear</v>
      </c>
      <c r="H418" s="11" t="str">
        <f>'Raw Data'!H417</f>
        <v>Weekend</v>
      </c>
      <c r="I418" s="11" t="str">
        <f t="shared" si="53"/>
        <v>WE</v>
      </c>
      <c r="J418" s="11" t="str">
        <f t="shared" si="54"/>
        <v>Clear</v>
      </c>
      <c r="K418" s="11" t="str">
        <f>TEXT('Raw Data'!F417,"0")</f>
        <v>10</v>
      </c>
      <c r="L418" s="11">
        <f t="shared" si="55"/>
        <v>10</v>
      </c>
    </row>
    <row r="419" spans="1:12" x14ac:dyDescent="0.3">
      <c r="A419" s="9">
        <f>'Raw Data'!A418</f>
        <v>45353.444444444503</v>
      </c>
      <c r="B419" s="11" t="str">
        <f>'Raw Data'!O418</f>
        <v>Rain</v>
      </c>
      <c r="C419" s="11" t="str">
        <f t="shared" si="48"/>
        <v>Rain</v>
      </c>
      <c r="D419" s="11" t="str">
        <f t="shared" si="49"/>
        <v>Rain</v>
      </c>
      <c r="E419" s="11" t="str">
        <f t="shared" si="50"/>
        <v>Rain</v>
      </c>
      <c r="F419" s="11" t="str">
        <f t="shared" si="51"/>
        <v>RAIN</v>
      </c>
      <c r="G419" s="11" t="str">
        <f t="shared" si="52"/>
        <v>rain</v>
      </c>
      <c r="H419" s="11" t="str">
        <f>'Raw Data'!H418</f>
        <v>Weekend</v>
      </c>
      <c r="I419" s="11" t="str">
        <f t="shared" si="53"/>
        <v>WE</v>
      </c>
      <c r="J419" s="11" t="str">
        <f t="shared" si="54"/>
        <v>Rain</v>
      </c>
      <c r="K419" s="11" t="str">
        <f>TEXT('Raw Data'!F418,"0")</f>
        <v>10</v>
      </c>
      <c r="L419" s="11">
        <f t="shared" si="55"/>
        <v>10</v>
      </c>
    </row>
    <row r="420" spans="1:12" x14ac:dyDescent="0.3">
      <c r="A420" s="9">
        <f>'Raw Data'!A419</f>
        <v>45353.447916666701</v>
      </c>
      <c r="B420" s="11" t="str">
        <f>'Raw Data'!O419</f>
        <v>Clear</v>
      </c>
      <c r="C420" s="11" t="str">
        <f t="shared" si="48"/>
        <v>Clear</v>
      </c>
      <c r="D420" s="11" t="str">
        <f t="shared" si="49"/>
        <v>Clear</v>
      </c>
      <c r="E420" s="11" t="str">
        <f t="shared" si="50"/>
        <v>Clear</v>
      </c>
      <c r="F420" s="11" t="str">
        <f t="shared" si="51"/>
        <v>CLEAR</v>
      </c>
      <c r="G420" s="11" t="str">
        <f t="shared" si="52"/>
        <v>clear</v>
      </c>
      <c r="H420" s="11" t="str">
        <f>'Raw Data'!H419</f>
        <v>Weekend</v>
      </c>
      <c r="I420" s="11" t="str">
        <f t="shared" si="53"/>
        <v>WE</v>
      </c>
      <c r="J420" s="11" t="str">
        <f t="shared" si="54"/>
        <v>Clear</v>
      </c>
      <c r="K420" s="11" t="str">
        <f>TEXT('Raw Data'!F419,"0")</f>
        <v>10</v>
      </c>
      <c r="L420" s="11">
        <f t="shared" si="55"/>
        <v>10</v>
      </c>
    </row>
    <row r="421" spans="1:12" x14ac:dyDescent="0.3">
      <c r="A421" s="9">
        <f>'Raw Data'!A420</f>
        <v>45353.451388888898</v>
      </c>
      <c r="B421" s="11" t="str">
        <f>'Raw Data'!O420</f>
        <v>Rain</v>
      </c>
      <c r="C421" s="11" t="str">
        <f t="shared" si="48"/>
        <v>Rain</v>
      </c>
      <c r="D421" s="11" t="str">
        <f t="shared" si="49"/>
        <v>Rain</v>
      </c>
      <c r="E421" s="11" t="str">
        <f t="shared" si="50"/>
        <v>Rain</v>
      </c>
      <c r="F421" s="11" t="str">
        <f t="shared" si="51"/>
        <v>RAIN</v>
      </c>
      <c r="G421" s="11" t="str">
        <f t="shared" si="52"/>
        <v>rain</v>
      </c>
      <c r="H421" s="11" t="str">
        <f>'Raw Data'!H420</f>
        <v>Weekend</v>
      </c>
      <c r="I421" s="11" t="str">
        <f t="shared" si="53"/>
        <v>WE</v>
      </c>
      <c r="J421" s="11" t="str">
        <f t="shared" si="54"/>
        <v>Rain</v>
      </c>
      <c r="K421" s="11" t="str">
        <f>TEXT('Raw Data'!F420,"0")</f>
        <v>10</v>
      </c>
      <c r="L421" s="11">
        <f t="shared" si="55"/>
        <v>10</v>
      </c>
    </row>
    <row r="422" spans="1:12" x14ac:dyDescent="0.3">
      <c r="A422" s="9">
        <f>'Raw Data'!A421</f>
        <v>45353.454861111102</v>
      </c>
      <c r="B422" s="11" t="str">
        <f>'Raw Data'!O421</f>
        <v>Clear</v>
      </c>
      <c r="C422" s="11" t="str">
        <f t="shared" si="48"/>
        <v>Clear</v>
      </c>
      <c r="D422" s="11" t="str">
        <f t="shared" si="49"/>
        <v>Clear</v>
      </c>
      <c r="E422" s="11" t="str">
        <f t="shared" si="50"/>
        <v>Clear</v>
      </c>
      <c r="F422" s="11" t="str">
        <f t="shared" si="51"/>
        <v>CLEAR</v>
      </c>
      <c r="G422" s="11" t="str">
        <f t="shared" si="52"/>
        <v>clear</v>
      </c>
      <c r="H422" s="11" t="str">
        <f>'Raw Data'!H421</f>
        <v>Weekend</v>
      </c>
      <c r="I422" s="11" t="str">
        <f t="shared" si="53"/>
        <v>WE</v>
      </c>
      <c r="J422" s="11" t="str">
        <f t="shared" si="54"/>
        <v>Clear</v>
      </c>
      <c r="K422" s="11" t="str">
        <f>TEXT('Raw Data'!F421,"0")</f>
        <v>10</v>
      </c>
      <c r="L422" s="11">
        <f t="shared" si="55"/>
        <v>10</v>
      </c>
    </row>
    <row r="423" spans="1:12" x14ac:dyDescent="0.3">
      <c r="A423" s="9">
        <f>'Raw Data'!A422</f>
        <v>45353.458333333299</v>
      </c>
      <c r="B423" s="11" t="str">
        <f>'Raw Data'!O422</f>
        <v>Rain</v>
      </c>
      <c r="C423" s="11" t="str">
        <f t="shared" si="48"/>
        <v>Rain</v>
      </c>
      <c r="D423" s="11" t="str">
        <f t="shared" si="49"/>
        <v>Rain</v>
      </c>
      <c r="E423" s="11" t="str">
        <f t="shared" si="50"/>
        <v>Rain</v>
      </c>
      <c r="F423" s="11" t="str">
        <f t="shared" si="51"/>
        <v>RAIN</v>
      </c>
      <c r="G423" s="11" t="str">
        <f t="shared" si="52"/>
        <v>rain</v>
      </c>
      <c r="H423" s="11" t="str">
        <f>'Raw Data'!H422</f>
        <v>Weekend</v>
      </c>
      <c r="I423" s="11" t="str">
        <f t="shared" si="53"/>
        <v>WE</v>
      </c>
      <c r="J423" s="11" t="str">
        <f t="shared" si="54"/>
        <v>Rain</v>
      </c>
      <c r="K423" s="11" t="str">
        <f>TEXT('Raw Data'!F422,"0")</f>
        <v>11</v>
      </c>
      <c r="L423" s="11">
        <f t="shared" si="55"/>
        <v>11</v>
      </c>
    </row>
    <row r="424" spans="1:12" x14ac:dyDescent="0.3">
      <c r="A424" s="9">
        <f>'Raw Data'!A423</f>
        <v>45353.461805555598</v>
      </c>
      <c r="B424" s="11" t="str">
        <f>'Raw Data'!O423</f>
        <v>Fog</v>
      </c>
      <c r="C424" s="11" t="str">
        <f t="shared" si="48"/>
        <v>Fog</v>
      </c>
      <c r="D424" s="11" t="str">
        <f t="shared" si="49"/>
        <v>Fog</v>
      </c>
      <c r="E424" s="11" t="str">
        <f t="shared" si="50"/>
        <v>Fog</v>
      </c>
      <c r="F424" s="11" t="str">
        <f t="shared" si="51"/>
        <v>FOG</v>
      </c>
      <c r="G424" s="11" t="str">
        <f t="shared" si="52"/>
        <v>fog</v>
      </c>
      <c r="H424" s="11" t="str">
        <f>'Raw Data'!H423</f>
        <v>Weekend</v>
      </c>
      <c r="I424" s="11" t="str">
        <f t="shared" si="53"/>
        <v>WE</v>
      </c>
      <c r="J424" s="11" t="str">
        <f t="shared" si="54"/>
        <v>Fog</v>
      </c>
      <c r="K424" s="11" t="str">
        <f>TEXT('Raw Data'!F423,"0")</f>
        <v>11</v>
      </c>
      <c r="L424" s="11">
        <f t="shared" si="55"/>
        <v>11</v>
      </c>
    </row>
    <row r="425" spans="1:12" x14ac:dyDescent="0.3">
      <c r="A425" s="9">
        <f>'Raw Data'!A424</f>
        <v>45353.465277777803</v>
      </c>
      <c r="B425" s="11" t="str">
        <f>'Raw Data'!O424</f>
        <v>Snow</v>
      </c>
      <c r="C425" s="11" t="str">
        <f t="shared" si="48"/>
        <v>Snow</v>
      </c>
      <c r="D425" s="11" t="str">
        <f t="shared" si="49"/>
        <v>Snow</v>
      </c>
      <c r="E425" s="11" t="str">
        <f t="shared" si="50"/>
        <v>Snow</v>
      </c>
      <c r="F425" s="11" t="str">
        <f t="shared" si="51"/>
        <v>SNOW</v>
      </c>
      <c r="G425" s="11" t="str">
        <f t="shared" si="52"/>
        <v>snow</v>
      </c>
      <c r="H425" s="11" t="str">
        <f>'Raw Data'!H424</f>
        <v>Weekend</v>
      </c>
      <c r="I425" s="11" t="str">
        <f t="shared" si="53"/>
        <v>WE</v>
      </c>
      <c r="J425" s="11" t="str">
        <f t="shared" si="54"/>
        <v>Snow</v>
      </c>
      <c r="K425" s="11" t="str">
        <f>TEXT('Raw Data'!F424,"0")</f>
        <v>11</v>
      </c>
      <c r="L425" s="11">
        <f t="shared" si="55"/>
        <v>11</v>
      </c>
    </row>
    <row r="426" spans="1:12" x14ac:dyDescent="0.3">
      <c r="A426" s="9">
        <f>'Raw Data'!A425</f>
        <v>45353.46875</v>
      </c>
      <c r="B426" s="11" t="str">
        <f>'Raw Data'!O425</f>
        <v>Fog</v>
      </c>
      <c r="C426" s="11" t="str">
        <f t="shared" si="48"/>
        <v>Fog</v>
      </c>
      <c r="D426" s="11" t="str">
        <f t="shared" si="49"/>
        <v>Fog</v>
      </c>
      <c r="E426" s="11" t="str">
        <f t="shared" si="50"/>
        <v>Fog</v>
      </c>
      <c r="F426" s="11" t="str">
        <f t="shared" si="51"/>
        <v>FOG</v>
      </c>
      <c r="G426" s="11" t="str">
        <f t="shared" si="52"/>
        <v>fog</v>
      </c>
      <c r="H426" s="11" t="str">
        <f>'Raw Data'!H425</f>
        <v>Weekend</v>
      </c>
      <c r="I426" s="11" t="str">
        <f t="shared" si="53"/>
        <v>WE</v>
      </c>
      <c r="J426" s="11" t="str">
        <f t="shared" si="54"/>
        <v>Fog</v>
      </c>
      <c r="K426" s="11" t="str">
        <f>TEXT('Raw Data'!F425,"0")</f>
        <v>11</v>
      </c>
      <c r="L426" s="11">
        <f t="shared" si="55"/>
        <v>11</v>
      </c>
    </row>
    <row r="427" spans="1:12" x14ac:dyDescent="0.3">
      <c r="A427" s="9">
        <f>'Raw Data'!A426</f>
        <v>45353.472222222197</v>
      </c>
      <c r="B427" s="11" t="str">
        <f>'Raw Data'!O426</f>
        <v>Fog</v>
      </c>
      <c r="C427" s="11" t="str">
        <f t="shared" si="48"/>
        <v>Fog</v>
      </c>
      <c r="D427" s="11" t="str">
        <f t="shared" si="49"/>
        <v>Fog</v>
      </c>
      <c r="E427" s="11" t="str">
        <f t="shared" si="50"/>
        <v>Fog</v>
      </c>
      <c r="F427" s="11" t="str">
        <f t="shared" si="51"/>
        <v>FOG</v>
      </c>
      <c r="G427" s="11" t="str">
        <f t="shared" si="52"/>
        <v>fog</v>
      </c>
      <c r="H427" s="11" t="str">
        <f>'Raw Data'!H426</f>
        <v>Weekend</v>
      </c>
      <c r="I427" s="11" t="str">
        <f t="shared" si="53"/>
        <v>WE</v>
      </c>
      <c r="J427" s="11" t="str">
        <f t="shared" si="54"/>
        <v>Fog</v>
      </c>
      <c r="K427" s="11" t="str">
        <f>TEXT('Raw Data'!F426,"0")</f>
        <v>11</v>
      </c>
      <c r="L427" s="11">
        <f t="shared" si="55"/>
        <v>11</v>
      </c>
    </row>
    <row r="428" spans="1:12" x14ac:dyDescent="0.3">
      <c r="A428" s="9">
        <f>'Raw Data'!A427</f>
        <v>45353.475694444503</v>
      </c>
      <c r="B428" s="11" t="str">
        <f>'Raw Data'!O427</f>
        <v>Snow</v>
      </c>
      <c r="C428" s="11" t="str">
        <f t="shared" si="48"/>
        <v>Snow</v>
      </c>
      <c r="D428" s="11" t="str">
        <f t="shared" si="49"/>
        <v>Snow</v>
      </c>
      <c r="E428" s="11" t="str">
        <f t="shared" si="50"/>
        <v>Snow</v>
      </c>
      <c r="F428" s="11" t="str">
        <f t="shared" si="51"/>
        <v>SNOW</v>
      </c>
      <c r="G428" s="11" t="str">
        <f t="shared" si="52"/>
        <v>snow</v>
      </c>
      <c r="H428" s="11" t="str">
        <f>'Raw Data'!H427</f>
        <v>Weekend</v>
      </c>
      <c r="I428" s="11" t="str">
        <f t="shared" si="53"/>
        <v>WE</v>
      </c>
      <c r="J428" s="11" t="str">
        <f t="shared" si="54"/>
        <v>Snow</v>
      </c>
      <c r="K428" s="11" t="str">
        <f>TEXT('Raw Data'!F427,"0")</f>
        <v>11</v>
      </c>
      <c r="L428" s="11">
        <f t="shared" si="55"/>
        <v>11</v>
      </c>
    </row>
    <row r="429" spans="1:12" x14ac:dyDescent="0.3">
      <c r="A429" s="9">
        <f>'Raw Data'!A428</f>
        <v>45353.479166666701</v>
      </c>
      <c r="B429" s="11" t="str">
        <f>'Raw Data'!O428</f>
        <v>Snow</v>
      </c>
      <c r="C429" s="11" t="str">
        <f t="shared" si="48"/>
        <v>Snow</v>
      </c>
      <c r="D429" s="11" t="str">
        <f t="shared" si="49"/>
        <v>Snow</v>
      </c>
      <c r="E429" s="11" t="str">
        <f t="shared" si="50"/>
        <v>Snow</v>
      </c>
      <c r="F429" s="11" t="str">
        <f t="shared" si="51"/>
        <v>SNOW</v>
      </c>
      <c r="G429" s="11" t="str">
        <f t="shared" si="52"/>
        <v>snow</v>
      </c>
      <c r="H429" s="11" t="str">
        <f>'Raw Data'!H428</f>
        <v>Weekend</v>
      </c>
      <c r="I429" s="11" t="str">
        <f t="shared" si="53"/>
        <v>WE</v>
      </c>
      <c r="J429" s="11" t="str">
        <f t="shared" si="54"/>
        <v>Snow</v>
      </c>
      <c r="K429" s="11" t="str">
        <f>TEXT('Raw Data'!F428,"0")</f>
        <v>11</v>
      </c>
      <c r="L429" s="11">
        <f t="shared" si="55"/>
        <v>11</v>
      </c>
    </row>
    <row r="430" spans="1:12" x14ac:dyDescent="0.3">
      <c r="A430" s="9">
        <f>'Raw Data'!A429</f>
        <v>45353.482638888898</v>
      </c>
      <c r="B430" s="11" t="str">
        <f>'Raw Data'!O429</f>
        <v>Clear</v>
      </c>
      <c r="C430" s="11" t="str">
        <f t="shared" si="48"/>
        <v>Clear</v>
      </c>
      <c r="D430" s="11" t="str">
        <f t="shared" si="49"/>
        <v>Clear</v>
      </c>
      <c r="E430" s="11" t="str">
        <f t="shared" si="50"/>
        <v>Clear</v>
      </c>
      <c r="F430" s="11" t="str">
        <f t="shared" si="51"/>
        <v>CLEAR</v>
      </c>
      <c r="G430" s="11" t="str">
        <f t="shared" si="52"/>
        <v>clear</v>
      </c>
      <c r="H430" s="11" t="str">
        <f>'Raw Data'!H429</f>
        <v>Weekend</v>
      </c>
      <c r="I430" s="11" t="str">
        <f t="shared" si="53"/>
        <v>WE</v>
      </c>
      <c r="J430" s="11" t="str">
        <f t="shared" si="54"/>
        <v>Clear</v>
      </c>
      <c r="K430" s="11" t="str">
        <f>TEXT('Raw Data'!F429,"0")</f>
        <v>11</v>
      </c>
      <c r="L430" s="11">
        <f t="shared" si="55"/>
        <v>11</v>
      </c>
    </row>
    <row r="431" spans="1:12" x14ac:dyDescent="0.3">
      <c r="A431" s="9">
        <f>'Raw Data'!A430</f>
        <v>45353.486111111102</v>
      </c>
      <c r="B431" s="11" t="str">
        <f>'Raw Data'!O430</f>
        <v>Fog</v>
      </c>
      <c r="C431" s="11" t="str">
        <f t="shared" si="48"/>
        <v>Fog</v>
      </c>
      <c r="D431" s="11" t="str">
        <f t="shared" si="49"/>
        <v>Fog</v>
      </c>
      <c r="E431" s="11" t="str">
        <f t="shared" si="50"/>
        <v>Fog</v>
      </c>
      <c r="F431" s="11" t="str">
        <f t="shared" si="51"/>
        <v>FOG</v>
      </c>
      <c r="G431" s="11" t="str">
        <f t="shared" si="52"/>
        <v>fog</v>
      </c>
      <c r="H431" s="11" t="str">
        <f>'Raw Data'!H430</f>
        <v>Weekend</v>
      </c>
      <c r="I431" s="11" t="str">
        <f t="shared" si="53"/>
        <v>WE</v>
      </c>
      <c r="J431" s="11" t="str">
        <f t="shared" si="54"/>
        <v>Fog</v>
      </c>
      <c r="K431" s="11" t="str">
        <f>TEXT('Raw Data'!F430,"0")</f>
        <v>11</v>
      </c>
      <c r="L431" s="11">
        <f t="shared" si="55"/>
        <v>11</v>
      </c>
    </row>
    <row r="432" spans="1:12" x14ac:dyDescent="0.3">
      <c r="A432" s="9">
        <f>'Raw Data'!A431</f>
        <v>45353.489583333299</v>
      </c>
      <c r="B432" s="11" t="str">
        <f>'Raw Data'!O431</f>
        <v>Snow</v>
      </c>
      <c r="C432" s="11" t="str">
        <f t="shared" si="48"/>
        <v>Snow</v>
      </c>
      <c r="D432" s="11" t="str">
        <f t="shared" si="49"/>
        <v>Snow</v>
      </c>
      <c r="E432" s="11" t="str">
        <f t="shared" si="50"/>
        <v>Snow</v>
      </c>
      <c r="F432" s="11" t="str">
        <f t="shared" si="51"/>
        <v>SNOW</v>
      </c>
      <c r="G432" s="11" t="str">
        <f t="shared" si="52"/>
        <v>snow</v>
      </c>
      <c r="H432" s="11" t="str">
        <f>'Raw Data'!H431</f>
        <v>Weekend</v>
      </c>
      <c r="I432" s="11" t="str">
        <f t="shared" si="53"/>
        <v>WE</v>
      </c>
      <c r="J432" s="11" t="str">
        <f t="shared" si="54"/>
        <v>Snow</v>
      </c>
      <c r="K432" s="11" t="str">
        <f>TEXT('Raw Data'!F431,"0")</f>
        <v>11</v>
      </c>
      <c r="L432" s="11">
        <f t="shared" si="55"/>
        <v>11</v>
      </c>
    </row>
    <row r="433" spans="1:12" x14ac:dyDescent="0.3">
      <c r="A433" s="9">
        <f>'Raw Data'!A432</f>
        <v>45353.493055555598</v>
      </c>
      <c r="B433" s="11" t="str">
        <f>'Raw Data'!O432</f>
        <v>Clear</v>
      </c>
      <c r="C433" s="11" t="str">
        <f t="shared" si="48"/>
        <v>Clear</v>
      </c>
      <c r="D433" s="11" t="str">
        <f t="shared" si="49"/>
        <v>Clear</v>
      </c>
      <c r="E433" s="11" t="str">
        <f t="shared" si="50"/>
        <v>Clear</v>
      </c>
      <c r="F433" s="11" t="str">
        <f t="shared" si="51"/>
        <v>CLEAR</v>
      </c>
      <c r="G433" s="11" t="str">
        <f t="shared" si="52"/>
        <v>clear</v>
      </c>
      <c r="H433" s="11" t="str">
        <f>'Raw Data'!H432</f>
        <v>Weekend</v>
      </c>
      <c r="I433" s="11" t="str">
        <f t="shared" si="53"/>
        <v>WE</v>
      </c>
      <c r="J433" s="11" t="str">
        <f t="shared" si="54"/>
        <v>Clear</v>
      </c>
      <c r="K433" s="11" t="str">
        <f>TEXT('Raw Data'!F432,"0")</f>
        <v>11</v>
      </c>
      <c r="L433" s="11">
        <f t="shared" si="55"/>
        <v>11</v>
      </c>
    </row>
    <row r="434" spans="1:12" x14ac:dyDescent="0.3">
      <c r="A434" s="9">
        <f>'Raw Data'!A433</f>
        <v>45353.496527777803</v>
      </c>
      <c r="B434" s="11" t="str">
        <f>'Raw Data'!O433</f>
        <v>Snow</v>
      </c>
      <c r="C434" s="11" t="str">
        <f t="shared" si="48"/>
        <v>Snow</v>
      </c>
      <c r="D434" s="11" t="str">
        <f t="shared" si="49"/>
        <v>Snow</v>
      </c>
      <c r="E434" s="11" t="str">
        <f t="shared" si="50"/>
        <v>Snow</v>
      </c>
      <c r="F434" s="11" t="str">
        <f t="shared" si="51"/>
        <v>SNOW</v>
      </c>
      <c r="G434" s="11" t="str">
        <f t="shared" si="52"/>
        <v>snow</v>
      </c>
      <c r="H434" s="11" t="str">
        <f>'Raw Data'!H433</f>
        <v>Weekend</v>
      </c>
      <c r="I434" s="11" t="str">
        <f t="shared" si="53"/>
        <v>WE</v>
      </c>
      <c r="J434" s="11" t="str">
        <f t="shared" si="54"/>
        <v>Snow</v>
      </c>
      <c r="K434" s="11" t="str">
        <f>TEXT('Raw Data'!F433,"0")</f>
        <v>11</v>
      </c>
      <c r="L434" s="11">
        <f t="shared" si="55"/>
        <v>11</v>
      </c>
    </row>
    <row r="435" spans="1:12" x14ac:dyDescent="0.3">
      <c r="A435" s="9">
        <f>'Raw Data'!A434</f>
        <v>45353.5</v>
      </c>
      <c r="B435" s="11" t="str">
        <f>'Raw Data'!O434</f>
        <v>Rain</v>
      </c>
      <c r="C435" s="11" t="str">
        <f t="shared" si="48"/>
        <v>Rain</v>
      </c>
      <c r="D435" s="11" t="str">
        <f t="shared" si="49"/>
        <v>Rain</v>
      </c>
      <c r="E435" s="11" t="str">
        <f t="shared" si="50"/>
        <v>Rain</v>
      </c>
      <c r="F435" s="11" t="str">
        <f t="shared" si="51"/>
        <v>RAIN</v>
      </c>
      <c r="G435" s="11" t="str">
        <f t="shared" si="52"/>
        <v>rain</v>
      </c>
      <c r="H435" s="11" t="str">
        <f>'Raw Data'!H434</f>
        <v>Weekend</v>
      </c>
      <c r="I435" s="11" t="str">
        <f t="shared" si="53"/>
        <v>WE</v>
      </c>
      <c r="J435" s="11" t="str">
        <f t="shared" si="54"/>
        <v>Rain</v>
      </c>
      <c r="K435" s="11" t="str">
        <f>TEXT('Raw Data'!F434,"0")</f>
        <v>12</v>
      </c>
      <c r="L435" s="11">
        <f t="shared" si="55"/>
        <v>12</v>
      </c>
    </row>
    <row r="436" spans="1:12" x14ac:dyDescent="0.3">
      <c r="A436" s="9">
        <f>'Raw Data'!A435</f>
        <v>45353.503472222197</v>
      </c>
      <c r="B436" s="11" t="str">
        <f>'Raw Data'!O435</f>
        <v>Snow</v>
      </c>
      <c r="C436" s="11" t="str">
        <f t="shared" si="48"/>
        <v>Snow</v>
      </c>
      <c r="D436" s="11" t="str">
        <f t="shared" si="49"/>
        <v>Snow</v>
      </c>
      <c r="E436" s="11" t="str">
        <f t="shared" si="50"/>
        <v>Snow</v>
      </c>
      <c r="F436" s="11" t="str">
        <f t="shared" si="51"/>
        <v>SNOW</v>
      </c>
      <c r="G436" s="11" t="str">
        <f t="shared" si="52"/>
        <v>snow</v>
      </c>
      <c r="H436" s="11" t="str">
        <f>'Raw Data'!H435</f>
        <v>Weekend</v>
      </c>
      <c r="I436" s="11" t="str">
        <f t="shared" si="53"/>
        <v>WE</v>
      </c>
      <c r="J436" s="11" t="str">
        <f t="shared" si="54"/>
        <v>Snow</v>
      </c>
      <c r="K436" s="11" t="str">
        <f>TEXT('Raw Data'!F435,"0")</f>
        <v>12</v>
      </c>
      <c r="L436" s="11">
        <f t="shared" si="55"/>
        <v>12</v>
      </c>
    </row>
    <row r="437" spans="1:12" x14ac:dyDescent="0.3">
      <c r="A437" s="9">
        <f>'Raw Data'!A436</f>
        <v>45353.506944444503</v>
      </c>
      <c r="B437" s="11" t="str">
        <f>'Raw Data'!O436</f>
        <v>Fog</v>
      </c>
      <c r="C437" s="11" t="str">
        <f t="shared" si="48"/>
        <v>Fog</v>
      </c>
      <c r="D437" s="11" t="str">
        <f t="shared" si="49"/>
        <v>Fog</v>
      </c>
      <c r="E437" s="11" t="str">
        <f t="shared" si="50"/>
        <v>Fog</v>
      </c>
      <c r="F437" s="11" t="str">
        <f t="shared" si="51"/>
        <v>FOG</v>
      </c>
      <c r="G437" s="11" t="str">
        <f t="shared" si="52"/>
        <v>fog</v>
      </c>
      <c r="H437" s="11" t="str">
        <f>'Raw Data'!H436</f>
        <v>Weekend</v>
      </c>
      <c r="I437" s="11" t="str">
        <f t="shared" si="53"/>
        <v>WE</v>
      </c>
      <c r="J437" s="11" t="str">
        <f t="shared" si="54"/>
        <v>Fog</v>
      </c>
      <c r="K437" s="11" t="str">
        <f>TEXT('Raw Data'!F436,"0")</f>
        <v>12</v>
      </c>
      <c r="L437" s="11">
        <f t="shared" si="55"/>
        <v>12</v>
      </c>
    </row>
    <row r="438" spans="1:12" x14ac:dyDescent="0.3">
      <c r="A438" s="9">
        <f>'Raw Data'!A437</f>
        <v>45353.510416666701</v>
      </c>
      <c r="B438" s="11" t="str">
        <f>'Raw Data'!O437</f>
        <v>Clear</v>
      </c>
      <c r="C438" s="11" t="str">
        <f t="shared" si="48"/>
        <v>Clear</v>
      </c>
      <c r="D438" s="11" t="str">
        <f t="shared" si="49"/>
        <v>Clear</v>
      </c>
      <c r="E438" s="11" t="str">
        <f t="shared" si="50"/>
        <v>Clear</v>
      </c>
      <c r="F438" s="11" t="str">
        <f t="shared" si="51"/>
        <v>CLEAR</v>
      </c>
      <c r="G438" s="11" t="str">
        <f t="shared" si="52"/>
        <v>clear</v>
      </c>
      <c r="H438" s="11" t="str">
        <f>'Raw Data'!H437</f>
        <v>Weekend</v>
      </c>
      <c r="I438" s="11" t="str">
        <f t="shared" si="53"/>
        <v>WE</v>
      </c>
      <c r="J438" s="11" t="str">
        <f t="shared" si="54"/>
        <v>Clear</v>
      </c>
      <c r="K438" s="11" t="str">
        <f>TEXT('Raw Data'!F437,"0")</f>
        <v>12</v>
      </c>
      <c r="L438" s="11">
        <f t="shared" si="55"/>
        <v>12</v>
      </c>
    </row>
    <row r="439" spans="1:12" x14ac:dyDescent="0.3">
      <c r="A439" s="9">
        <f>'Raw Data'!A438</f>
        <v>45353.513888888898</v>
      </c>
      <c r="B439" s="11" t="str">
        <f>'Raw Data'!O438</f>
        <v>Fog</v>
      </c>
      <c r="C439" s="11" t="str">
        <f t="shared" si="48"/>
        <v>Fog</v>
      </c>
      <c r="D439" s="11" t="str">
        <f t="shared" si="49"/>
        <v>Fog</v>
      </c>
      <c r="E439" s="11" t="str">
        <f t="shared" si="50"/>
        <v>Fog</v>
      </c>
      <c r="F439" s="11" t="str">
        <f t="shared" si="51"/>
        <v>FOG</v>
      </c>
      <c r="G439" s="11" t="str">
        <f t="shared" si="52"/>
        <v>fog</v>
      </c>
      <c r="H439" s="11" t="str">
        <f>'Raw Data'!H438</f>
        <v>Weekend</v>
      </c>
      <c r="I439" s="11" t="str">
        <f t="shared" si="53"/>
        <v>WE</v>
      </c>
      <c r="J439" s="11" t="str">
        <f t="shared" si="54"/>
        <v>Fog</v>
      </c>
      <c r="K439" s="11" t="str">
        <f>TEXT('Raw Data'!F438,"0")</f>
        <v>12</v>
      </c>
      <c r="L439" s="11">
        <f t="shared" si="55"/>
        <v>12</v>
      </c>
    </row>
    <row r="440" spans="1:12" x14ac:dyDescent="0.3">
      <c r="A440" s="9">
        <f>'Raw Data'!A439</f>
        <v>45353.517361111102</v>
      </c>
      <c r="B440" s="11" t="str">
        <f>'Raw Data'!O439</f>
        <v>Fog</v>
      </c>
      <c r="C440" s="11" t="str">
        <f t="shared" si="48"/>
        <v>Fog</v>
      </c>
      <c r="D440" s="11" t="str">
        <f t="shared" si="49"/>
        <v>Fog</v>
      </c>
      <c r="E440" s="11" t="str">
        <f t="shared" si="50"/>
        <v>Fog</v>
      </c>
      <c r="F440" s="11" t="str">
        <f t="shared" si="51"/>
        <v>FOG</v>
      </c>
      <c r="G440" s="11" t="str">
        <f t="shared" si="52"/>
        <v>fog</v>
      </c>
      <c r="H440" s="11" t="str">
        <f>'Raw Data'!H439</f>
        <v>Weekend</v>
      </c>
      <c r="I440" s="11" t="str">
        <f t="shared" si="53"/>
        <v>WE</v>
      </c>
      <c r="J440" s="11" t="str">
        <f t="shared" si="54"/>
        <v>Fog</v>
      </c>
      <c r="K440" s="11" t="str">
        <f>TEXT('Raw Data'!F439,"0")</f>
        <v>12</v>
      </c>
      <c r="L440" s="11">
        <f t="shared" si="55"/>
        <v>12</v>
      </c>
    </row>
    <row r="441" spans="1:12" x14ac:dyDescent="0.3">
      <c r="A441" s="9">
        <f>'Raw Data'!A440</f>
        <v>45353.520833333299</v>
      </c>
      <c r="B441" s="11" t="str">
        <f>'Raw Data'!O440</f>
        <v>Fog</v>
      </c>
      <c r="C441" s="11" t="str">
        <f t="shared" si="48"/>
        <v>Fog</v>
      </c>
      <c r="D441" s="11" t="str">
        <f t="shared" si="49"/>
        <v>Fog</v>
      </c>
      <c r="E441" s="11" t="str">
        <f t="shared" si="50"/>
        <v>Fog</v>
      </c>
      <c r="F441" s="11" t="str">
        <f t="shared" si="51"/>
        <v>FOG</v>
      </c>
      <c r="G441" s="11" t="str">
        <f t="shared" si="52"/>
        <v>fog</v>
      </c>
      <c r="H441" s="11" t="str">
        <f>'Raw Data'!H440</f>
        <v>Weekend</v>
      </c>
      <c r="I441" s="11" t="str">
        <f t="shared" si="53"/>
        <v>WE</v>
      </c>
      <c r="J441" s="11" t="str">
        <f t="shared" si="54"/>
        <v>Fog</v>
      </c>
      <c r="K441" s="11" t="str">
        <f>TEXT('Raw Data'!F440,"0")</f>
        <v>12</v>
      </c>
      <c r="L441" s="11">
        <f t="shared" si="55"/>
        <v>12</v>
      </c>
    </row>
    <row r="442" spans="1:12" x14ac:dyDescent="0.3">
      <c r="A442" s="9">
        <f>'Raw Data'!A441</f>
        <v>45353.524305555598</v>
      </c>
      <c r="B442" s="11" t="str">
        <f>'Raw Data'!O441</f>
        <v>Rain</v>
      </c>
      <c r="C442" s="11" t="str">
        <f t="shared" si="48"/>
        <v>Rain</v>
      </c>
      <c r="D442" s="11" t="str">
        <f t="shared" si="49"/>
        <v>Rain</v>
      </c>
      <c r="E442" s="11" t="str">
        <f t="shared" si="50"/>
        <v>Rain</v>
      </c>
      <c r="F442" s="11" t="str">
        <f t="shared" si="51"/>
        <v>RAIN</v>
      </c>
      <c r="G442" s="11" t="str">
        <f t="shared" si="52"/>
        <v>rain</v>
      </c>
      <c r="H442" s="11" t="str">
        <f>'Raw Data'!H441</f>
        <v>Weekend</v>
      </c>
      <c r="I442" s="11" t="str">
        <f t="shared" si="53"/>
        <v>WE</v>
      </c>
      <c r="J442" s="11" t="str">
        <f t="shared" si="54"/>
        <v>Rain</v>
      </c>
      <c r="K442" s="11" t="str">
        <f>TEXT('Raw Data'!F441,"0")</f>
        <v>12</v>
      </c>
      <c r="L442" s="11">
        <f t="shared" si="55"/>
        <v>12</v>
      </c>
    </row>
    <row r="443" spans="1:12" x14ac:dyDescent="0.3">
      <c r="A443" s="9">
        <f>'Raw Data'!A442</f>
        <v>45353.527777777803</v>
      </c>
      <c r="B443" s="11" t="str">
        <f>'Raw Data'!O442</f>
        <v>Rain</v>
      </c>
      <c r="C443" s="11" t="str">
        <f t="shared" si="48"/>
        <v>Rain</v>
      </c>
      <c r="D443" s="11" t="str">
        <f t="shared" si="49"/>
        <v>Rain</v>
      </c>
      <c r="E443" s="11" t="str">
        <f t="shared" si="50"/>
        <v>Rain</v>
      </c>
      <c r="F443" s="11" t="str">
        <f t="shared" si="51"/>
        <v>RAIN</v>
      </c>
      <c r="G443" s="11" t="str">
        <f t="shared" si="52"/>
        <v>rain</v>
      </c>
      <c r="H443" s="11" t="str">
        <f>'Raw Data'!H442</f>
        <v>Weekend</v>
      </c>
      <c r="I443" s="11" t="str">
        <f t="shared" si="53"/>
        <v>WE</v>
      </c>
      <c r="J443" s="11" t="str">
        <f t="shared" si="54"/>
        <v>Rain</v>
      </c>
      <c r="K443" s="11" t="str">
        <f>TEXT('Raw Data'!F442,"0")</f>
        <v>12</v>
      </c>
      <c r="L443" s="11">
        <f t="shared" si="55"/>
        <v>12</v>
      </c>
    </row>
    <row r="444" spans="1:12" x14ac:dyDescent="0.3">
      <c r="A444" s="9">
        <f>'Raw Data'!A443</f>
        <v>45353.53125</v>
      </c>
      <c r="B444" s="11" t="str">
        <f>'Raw Data'!O443</f>
        <v>Rain</v>
      </c>
      <c r="C444" s="11" t="str">
        <f t="shared" si="48"/>
        <v>Rain</v>
      </c>
      <c r="D444" s="11" t="str">
        <f t="shared" si="49"/>
        <v>Rain</v>
      </c>
      <c r="E444" s="11" t="str">
        <f t="shared" si="50"/>
        <v>Rain</v>
      </c>
      <c r="F444" s="11" t="str">
        <f t="shared" si="51"/>
        <v>RAIN</v>
      </c>
      <c r="G444" s="11" t="str">
        <f t="shared" si="52"/>
        <v>rain</v>
      </c>
      <c r="H444" s="11" t="str">
        <f>'Raw Data'!H443</f>
        <v>Weekend</v>
      </c>
      <c r="I444" s="11" t="str">
        <f t="shared" si="53"/>
        <v>WE</v>
      </c>
      <c r="J444" s="11" t="str">
        <f t="shared" si="54"/>
        <v>Rain</v>
      </c>
      <c r="K444" s="11" t="str">
        <f>TEXT('Raw Data'!F443,"0")</f>
        <v>12</v>
      </c>
      <c r="L444" s="11">
        <f t="shared" si="55"/>
        <v>12</v>
      </c>
    </row>
    <row r="445" spans="1:12" x14ac:dyDescent="0.3">
      <c r="A445" s="9">
        <f>'Raw Data'!A444</f>
        <v>45353.534722222197</v>
      </c>
      <c r="B445" s="11" t="str">
        <f>'Raw Data'!O444</f>
        <v>Snow</v>
      </c>
      <c r="C445" s="11" t="str">
        <f t="shared" si="48"/>
        <v>Snow</v>
      </c>
      <c r="D445" s="11" t="str">
        <f t="shared" si="49"/>
        <v>Snow</v>
      </c>
      <c r="E445" s="11" t="str">
        <f t="shared" si="50"/>
        <v>Snow</v>
      </c>
      <c r="F445" s="11" t="str">
        <f t="shared" si="51"/>
        <v>SNOW</v>
      </c>
      <c r="G445" s="11" t="str">
        <f t="shared" si="52"/>
        <v>snow</v>
      </c>
      <c r="H445" s="11" t="str">
        <f>'Raw Data'!H444</f>
        <v>Weekend</v>
      </c>
      <c r="I445" s="11" t="str">
        <f t="shared" si="53"/>
        <v>WE</v>
      </c>
      <c r="J445" s="11" t="str">
        <f t="shared" si="54"/>
        <v>Snow</v>
      </c>
      <c r="K445" s="11" t="str">
        <f>TEXT('Raw Data'!F444,"0")</f>
        <v>12</v>
      </c>
      <c r="L445" s="11">
        <f t="shared" si="55"/>
        <v>12</v>
      </c>
    </row>
    <row r="446" spans="1:12" x14ac:dyDescent="0.3">
      <c r="A446" s="9">
        <f>'Raw Data'!A445</f>
        <v>45353.538194444503</v>
      </c>
      <c r="B446" s="11" t="str">
        <f>'Raw Data'!O445</f>
        <v>Fog</v>
      </c>
      <c r="C446" s="11" t="str">
        <f t="shared" si="48"/>
        <v>Fog</v>
      </c>
      <c r="D446" s="11" t="str">
        <f t="shared" si="49"/>
        <v>Fog</v>
      </c>
      <c r="E446" s="11" t="str">
        <f t="shared" si="50"/>
        <v>Fog</v>
      </c>
      <c r="F446" s="11" t="str">
        <f t="shared" si="51"/>
        <v>FOG</v>
      </c>
      <c r="G446" s="11" t="str">
        <f t="shared" si="52"/>
        <v>fog</v>
      </c>
      <c r="H446" s="11" t="str">
        <f>'Raw Data'!H445</f>
        <v>Weekend</v>
      </c>
      <c r="I446" s="11" t="str">
        <f t="shared" si="53"/>
        <v>WE</v>
      </c>
      <c r="J446" s="11" t="str">
        <f t="shared" si="54"/>
        <v>Fog</v>
      </c>
      <c r="K446" s="11" t="str">
        <f>TEXT('Raw Data'!F445,"0")</f>
        <v>12</v>
      </c>
      <c r="L446" s="11">
        <f t="shared" si="55"/>
        <v>12</v>
      </c>
    </row>
    <row r="447" spans="1:12" x14ac:dyDescent="0.3">
      <c r="A447" s="9">
        <f>'Raw Data'!A446</f>
        <v>45353.541666666701</v>
      </c>
      <c r="B447" s="11" t="str">
        <f>'Raw Data'!O446</f>
        <v>Clear</v>
      </c>
      <c r="C447" s="11" t="str">
        <f t="shared" si="48"/>
        <v>Clear</v>
      </c>
      <c r="D447" s="11" t="str">
        <f t="shared" si="49"/>
        <v>Clear</v>
      </c>
      <c r="E447" s="11" t="str">
        <f t="shared" si="50"/>
        <v>Clear</v>
      </c>
      <c r="F447" s="11" t="str">
        <f t="shared" si="51"/>
        <v>CLEAR</v>
      </c>
      <c r="G447" s="11" t="str">
        <f t="shared" si="52"/>
        <v>clear</v>
      </c>
      <c r="H447" s="11" t="str">
        <f>'Raw Data'!H446</f>
        <v>Weekend</v>
      </c>
      <c r="I447" s="11" t="str">
        <f t="shared" si="53"/>
        <v>WE</v>
      </c>
      <c r="J447" s="11" t="str">
        <f t="shared" si="54"/>
        <v>Clear</v>
      </c>
      <c r="K447" s="11" t="str">
        <f>TEXT('Raw Data'!F446,"0")</f>
        <v>13</v>
      </c>
      <c r="L447" s="11">
        <f t="shared" si="55"/>
        <v>13</v>
      </c>
    </row>
    <row r="448" spans="1:12" x14ac:dyDescent="0.3">
      <c r="A448" s="9">
        <f>'Raw Data'!A447</f>
        <v>45353.545138888898</v>
      </c>
      <c r="B448" s="11" t="str">
        <f>'Raw Data'!O447</f>
        <v>Rain</v>
      </c>
      <c r="C448" s="11" t="str">
        <f t="shared" si="48"/>
        <v>Rain</v>
      </c>
      <c r="D448" s="11" t="str">
        <f t="shared" si="49"/>
        <v>Rain</v>
      </c>
      <c r="E448" s="11" t="str">
        <f t="shared" si="50"/>
        <v>Rain</v>
      </c>
      <c r="F448" s="11" t="str">
        <f t="shared" si="51"/>
        <v>RAIN</v>
      </c>
      <c r="G448" s="11" t="str">
        <f t="shared" si="52"/>
        <v>rain</v>
      </c>
      <c r="H448" s="11" t="str">
        <f>'Raw Data'!H447</f>
        <v>Weekend</v>
      </c>
      <c r="I448" s="11" t="str">
        <f t="shared" si="53"/>
        <v>WE</v>
      </c>
      <c r="J448" s="11" t="str">
        <f t="shared" si="54"/>
        <v>Rain</v>
      </c>
      <c r="K448" s="11" t="str">
        <f>TEXT('Raw Data'!F447,"0")</f>
        <v>13</v>
      </c>
      <c r="L448" s="11">
        <f t="shared" si="55"/>
        <v>13</v>
      </c>
    </row>
    <row r="449" spans="1:12" x14ac:dyDescent="0.3">
      <c r="A449" s="9">
        <f>'Raw Data'!A448</f>
        <v>45353.548611111102</v>
      </c>
      <c r="B449" s="11" t="str">
        <f>'Raw Data'!O448</f>
        <v>Fog</v>
      </c>
      <c r="C449" s="11" t="str">
        <f t="shared" si="48"/>
        <v>Fog</v>
      </c>
      <c r="D449" s="11" t="str">
        <f t="shared" si="49"/>
        <v>Fog</v>
      </c>
      <c r="E449" s="11" t="str">
        <f t="shared" si="50"/>
        <v>Fog</v>
      </c>
      <c r="F449" s="11" t="str">
        <f t="shared" si="51"/>
        <v>FOG</v>
      </c>
      <c r="G449" s="11" t="str">
        <f t="shared" si="52"/>
        <v>fog</v>
      </c>
      <c r="H449" s="11" t="str">
        <f>'Raw Data'!H448</f>
        <v>Weekend</v>
      </c>
      <c r="I449" s="11" t="str">
        <f t="shared" si="53"/>
        <v>WE</v>
      </c>
      <c r="J449" s="11" t="str">
        <f t="shared" si="54"/>
        <v>Fog</v>
      </c>
      <c r="K449" s="11" t="str">
        <f>TEXT('Raw Data'!F448,"0")</f>
        <v>13</v>
      </c>
      <c r="L449" s="11">
        <f t="shared" si="55"/>
        <v>13</v>
      </c>
    </row>
    <row r="450" spans="1:12" x14ac:dyDescent="0.3">
      <c r="A450" s="9">
        <f>'Raw Data'!A449</f>
        <v>45353.552083333299</v>
      </c>
      <c r="B450" s="11" t="str">
        <f>'Raw Data'!O449</f>
        <v>Snow</v>
      </c>
      <c r="C450" s="11" t="str">
        <f t="shared" si="48"/>
        <v>Snow</v>
      </c>
      <c r="D450" s="11" t="str">
        <f t="shared" si="49"/>
        <v>Snow</v>
      </c>
      <c r="E450" s="11" t="str">
        <f t="shared" si="50"/>
        <v>Snow</v>
      </c>
      <c r="F450" s="11" t="str">
        <f t="shared" si="51"/>
        <v>SNOW</v>
      </c>
      <c r="G450" s="11" t="str">
        <f t="shared" si="52"/>
        <v>snow</v>
      </c>
      <c r="H450" s="11" t="str">
        <f>'Raw Data'!H449</f>
        <v>Weekend</v>
      </c>
      <c r="I450" s="11" t="str">
        <f t="shared" si="53"/>
        <v>WE</v>
      </c>
      <c r="J450" s="11" t="str">
        <f t="shared" si="54"/>
        <v>Snow</v>
      </c>
      <c r="K450" s="11" t="str">
        <f>TEXT('Raw Data'!F449,"0")</f>
        <v>13</v>
      </c>
      <c r="L450" s="11">
        <f t="shared" si="55"/>
        <v>13</v>
      </c>
    </row>
    <row r="451" spans="1:12" x14ac:dyDescent="0.3">
      <c r="A451" s="9">
        <f>'Raw Data'!A450</f>
        <v>45353.555555555598</v>
      </c>
      <c r="B451" s="11" t="str">
        <f>'Raw Data'!O450</f>
        <v>Clear</v>
      </c>
      <c r="C451" s="11" t="str">
        <f t="shared" ref="C451:C514" si="56">TRIM(B451)</f>
        <v>Clear</v>
      </c>
      <c r="D451" s="11" t="str">
        <f t="shared" ref="D451:D514" si="57">CLEAN(C451)</f>
        <v>Clear</v>
      </c>
      <c r="E451" s="11" t="str">
        <f t="shared" ref="E451:E514" si="58">PROPER(D451)</f>
        <v>Clear</v>
      </c>
      <c r="F451" s="11" t="str">
        <f t="shared" ref="F451:F514" si="59">UPPER(B451)</f>
        <v>CLEAR</v>
      </c>
      <c r="G451" s="11" t="str">
        <f t="shared" ref="G451:G514" si="60">LOWER(B451)</f>
        <v>clear</v>
      </c>
      <c r="H451" s="11" t="str">
        <f>'Raw Data'!H450</f>
        <v>Weekend</v>
      </c>
      <c r="I451" s="11" t="str">
        <f t="shared" ref="I451:I514" si="61">SUBSTITUTE(SUBSTITUTE(H451,"Weekday","WD"),"Weekend","WE")</f>
        <v>WE</v>
      </c>
      <c r="J451" s="11" t="str">
        <f t="shared" ref="J451:J514" si="62">PROPER(TRIM(CLEAN(B451)))</f>
        <v>Clear</v>
      </c>
      <c r="K451" s="11" t="str">
        <f>TEXT('Raw Data'!F450,"0")</f>
        <v>13</v>
      </c>
      <c r="L451" s="11">
        <f t="shared" ref="L451:L514" si="63">VALUE(K451)</f>
        <v>13</v>
      </c>
    </row>
    <row r="452" spans="1:12" x14ac:dyDescent="0.3">
      <c r="A452" s="9">
        <f>'Raw Data'!A451</f>
        <v>45353.559027777803</v>
      </c>
      <c r="B452" s="11" t="str">
        <f>'Raw Data'!O451</f>
        <v>Fog</v>
      </c>
      <c r="C452" s="11" t="str">
        <f t="shared" si="56"/>
        <v>Fog</v>
      </c>
      <c r="D452" s="11" t="str">
        <f t="shared" si="57"/>
        <v>Fog</v>
      </c>
      <c r="E452" s="11" t="str">
        <f t="shared" si="58"/>
        <v>Fog</v>
      </c>
      <c r="F452" s="11" t="str">
        <f t="shared" si="59"/>
        <v>FOG</v>
      </c>
      <c r="G452" s="11" t="str">
        <f t="shared" si="60"/>
        <v>fog</v>
      </c>
      <c r="H452" s="11" t="str">
        <f>'Raw Data'!H451</f>
        <v>Weekend</v>
      </c>
      <c r="I452" s="11" t="str">
        <f t="shared" si="61"/>
        <v>WE</v>
      </c>
      <c r="J452" s="11" t="str">
        <f t="shared" si="62"/>
        <v>Fog</v>
      </c>
      <c r="K452" s="11" t="str">
        <f>TEXT('Raw Data'!F451,"0")</f>
        <v>13</v>
      </c>
      <c r="L452" s="11">
        <f t="shared" si="63"/>
        <v>13</v>
      </c>
    </row>
    <row r="453" spans="1:12" x14ac:dyDescent="0.3">
      <c r="A453" s="9">
        <f>'Raw Data'!A452</f>
        <v>45353.5625</v>
      </c>
      <c r="B453" s="11" t="str">
        <f>'Raw Data'!O452</f>
        <v>Fog</v>
      </c>
      <c r="C453" s="11" t="str">
        <f t="shared" si="56"/>
        <v>Fog</v>
      </c>
      <c r="D453" s="11" t="str">
        <f t="shared" si="57"/>
        <v>Fog</v>
      </c>
      <c r="E453" s="11" t="str">
        <f t="shared" si="58"/>
        <v>Fog</v>
      </c>
      <c r="F453" s="11" t="str">
        <f t="shared" si="59"/>
        <v>FOG</v>
      </c>
      <c r="G453" s="11" t="str">
        <f t="shared" si="60"/>
        <v>fog</v>
      </c>
      <c r="H453" s="11" t="str">
        <f>'Raw Data'!H452</f>
        <v>Weekend</v>
      </c>
      <c r="I453" s="11" t="str">
        <f t="shared" si="61"/>
        <v>WE</v>
      </c>
      <c r="J453" s="11" t="str">
        <f t="shared" si="62"/>
        <v>Fog</v>
      </c>
      <c r="K453" s="11" t="str">
        <f>TEXT('Raw Data'!F452,"0")</f>
        <v>13</v>
      </c>
      <c r="L453" s="11">
        <f t="shared" si="63"/>
        <v>13</v>
      </c>
    </row>
    <row r="454" spans="1:12" x14ac:dyDescent="0.3">
      <c r="A454" s="9">
        <f>'Raw Data'!A453</f>
        <v>45353.565972222197</v>
      </c>
      <c r="B454" s="11" t="str">
        <f>'Raw Data'!O453</f>
        <v>Clear</v>
      </c>
      <c r="C454" s="11" t="str">
        <f t="shared" si="56"/>
        <v>Clear</v>
      </c>
      <c r="D454" s="11" t="str">
        <f t="shared" si="57"/>
        <v>Clear</v>
      </c>
      <c r="E454" s="11" t="str">
        <f t="shared" si="58"/>
        <v>Clear</v>
      </c>
      <c r="F454" s="11" t="str">
        <f t="shared" si="59"/>
        <v>CLEAR</v>
      </c>
      <c r="G454" s="11" t="str">
        <f t="shared" si="60"/>
        <v>clear</v>
      </c>
      <c r="H454" s="11" t="str">
        <f>'Raw Data'!H453</f>
        <v>Weekend</v>
      </c>
      <c r="I454" s="11" t="str">
        <f t="shared" si="61"/>
        <v>WE</v>
      </c>
      <c r="J454" s="11" t="str">
        <f t="shared" si="62"/>
        <v>Clear</v>
      </c>
      <c r="K454" s="11" t="str">
        <f>TEXT('Raw Data'!F453,"0")</f>
        <v>13</v>
      </c>
      <c r="L454" s="11">
        <f t="shared" si="63"/>
        <v>13</v>
      </c>
    </row>
    <row r="455" spans="1:12" x14ac:dyDescent="0.3">
      <c r="A455" s="9">
        <f>'Raw Data'!A454</f>
        <v>45353.569444444503</v>
      </c>
      <c r="B455" s="11" t="str">
        <f>'Raw Data'!O454</f>
        <v>Rain</v>
      </c>
      <c r="C455" s="11" t="str">
        <f t="shared" si="56"/>
        <v>Rain</v>
      </c>
      <c r="D455" s="11" t="str">
        <f t="shared" si="57"/>
        <v>Rain</v>
      </c>
      <c r="E455" s="11" t="str">
        <f t="shared" si="58"/>
        <v>Rain</v>
      </c>
      <c r="F455" s="11" t="str">
        <f t="shared" si="59"/>
        <v>RAIN</v>
      </c>
      <c r="G455" s="11" t="str">
        <f t="shared" si="60"/>
        <v>rain</v>
      </c>
      <c r="H455" s="11" t="str">
        <f>'Raw Data'!H454</f>
        <v>Weekend</v>
      </c>
      <c r="I455" s="11" t="str">
        <f t="shared" si="61"/>
        <v>WE</v>
      </c>
      <c r="J455" s="11" t="str">
        <f t="shared" si="62"/>
        <v>Rain</v>
      </c>
      <c r="K455" s="11" t="str">
        <f>TEXT('Raw Data'!F454,"0")</f>
        <v>13</v>
      </c>
      <c r="L455" s="11">
        <f t="shared" si="63"/>
        <v>13</v>
      </c>
    </row>
    <row r="456" spans="1:12" x14ac:dyDescent="0.3">
      <c r="A456" s="9">
        <f>'Raw Data'!A455</f>
        <v>45353.572916666701</v>
      </c>
      <c r="B456" s="11" t="str">
        <f>'Raw Data'!O455</f>
        <v>Rain</v>
      </c>
      <c r="C456" s="11" t="str">
        <f t="shared" si="56"/>
        <v>Rain</v>
      </c>
      <c r="D456" s="11" t="str">
        <f t="shared" si="57"/>
        <v>Rain</v>
      </c>
      <c r="E456" s="11" t="str">
        <f t="shared" si="58"/>
        <v>Rain</v>
      </c>
      <c r="F456" s="11" t="str">
        <f t="shared" si="59"/>
        <v>RAIN</v>
      </c>
      <c r="G456" s="11" t="str">
        <f t="shared" si="60"/>
        <v>rain</v>
      </c>
      <c r="H456" s="11" t="str">
        <f>'Raw Data'!H455</f>
        <v>Weekend</v>
      </c>
      <c r="I456" s="11" t="str">
        <f t="shared" si="61"/>
        <v>WE</v>
      </c>
      <c r="J456" s="11" t="str">
        <f t="shared" si="62"/>
        <v>Rain</v>
      </c>
      <c r="K456" s="11" t="str">
        <f>TEXT('Raw Data'!F455,"0")</f>
        <v>13</v>
      </c>
      <c r="L456" s="11">
        <f t="shared" si="63"/>
        <v>13</v>
      </c>
    </row>
    <row r="457" spans="1:12" x14ac:dyDescent="0.3">
      <c r="A457" s="9">
        <f>'Raw Data'!A456</f>
        <v>45353.576388888898</v>
      </c>
      <c r="B457" s="11" t="str">
        <f>'Raw Data'!O456</f>
        <v>Fog</v>
      </c>
      <c r="C457" s="11" t="str">
        <f t="shared" si="56"/>
        <v>Fog</v>
      </c>
      <c r="D457" s="11" t="str">
        <f t="shared" si="57"/>
        <v>Fog</v>
      </c>
      <c r="E457" s="11" t="str">
        <f t="shared" si="58"/>
        <v>Fog</v>
      </c>
      <c r="F457" s="11" t="str">
        <f t="shared" si="59"/>
        <v>FOG</v>
      </c>
      <c r="G457" s="11" t="str">
        <f t="shared" si="60"/>
        <v>fog</v>
      </c>
      <c r="H457" s="11" t="str">
        <f>'Raw Data'!H456</f>
        <v>Weekend</v>
      </c>
      <c r="I457" s="11" t="str">
        <f t="shared" si="61"/>
        <v>WE</v>
      </c>
      <c r="J457" s="11" t="str">
        <f t="shared" si="62"/>
        <v>Fog</v>
      </c>
      <c r="K457" s="11" t="str">
        <f>TEXT('Raw Data'!F456,"0")</f>
        <v>13</v>
      </c>
      <c r="L457" s="11">
        <f t="shared" si="63"/>
        <v>13</v>
      </c>
    </row>
    <row r="458" spans="1:12" x14ac:dyDescent="0.3">
      <c r="A458" s="9">
        <f>'Raw Data'!A457</f>
        <v>45353.579861111102</v>
      </c>
      <c r="B458" s="11" t="str">
        <f>'Raw Data'!O457</f>
        <v>Rain</v>
      </c>
      <c r="C458" s="11" t="str">
        <f t="shared" si="56"/>
        <v>Rain</v>
      </c>
      <c r="D458" s="11" t="str">
        <f t="shared" si="57"/>
        <v>Rain</v>
      </c>
      <c r="E458" s="11" t="str">
        <f t="shared" si="58"/>
        <v>Rain</v>
      </c>
      <c r="F458" s="11" t="str">
        <f t="shared" si="59"/>
        <v>RAIN</v>
      </c>
      <c r="G458" s="11" t="str">
        <f t="shared" si="60"/>
        <v>rain</v>
      </c>
      <c r="H458" s="11" t="str">
        <f>'Raw Data'!H457</f>
        <v>Weekend</v>
      </c>
      <c r="I458" s="11" t="str">
        <f t="shared" si="61"/>
        <v>WE</v>
      </c>
      <c r="J458" s="11" t="str">
        <f t="shared" si="62"/>
        <v>Rain</v>
      </c>
      <c r="K458" s="11" t="str">
        <f>TEXT('Raw Data'!F457,"0")</f>
        <v>13</v>
      </c>
      <c r="L458" s="11">
        <f t="shared" si="63"/>
        <v>13</v>
      </c>
    </row>
    <row r="459" spans="1:12" x14ac:dyDescent="0.3">
      <c r="A459" s="9">
        <f>'Raw Data'!A458</f>
        <v>45353.583333333299</v>
      </c>
      <c r="B459" s="11" t="str">
        <f>'Raw Data'!O458</f>
        <v>Snow</v>
      </c>
      <c r="C459" s="11" t="str">
        <f t="shared" si="56"/>
        <v>Snow</v>
      </c>
      <c r="D459" s="11" t="str">
        <f t="shared" si="57"/>
        <v>Snow</v>
      </c>
      <c r="E459" s="11" t="str">
        <f t="shared" si="58"/>
        <v>Snow</v>
      </c>
      <c r="F459" s="11" t="str">
        <f t="shared" si="59"/>
        <v>SNOW</v>
      </c>
      <c r="G459" s="11" t="str">
        <f t="shared" si="60"/>
        <v>snow</v>
      </c>
      <c r="H459" s="11" t="str">
        <f>'Raw Data'!H458</f>
        <v>Weekend</v>
      </c>
      <c r="I459" s="11" t="str">
        <f t="shared" si="61"/>
        <v>WE</v>
      </c>
      <c r="J459" s="11" t="str">
        <f t="shared" si="62"/>
        <v>Snow</v>
      </c>
      <c r="K459" s="11" t="str">
        <f>TEXT('Raw Data'!F458,"0")</f>
        <v>14</v>
      </c>
      <c r="L459" s="11">
        <f t="shared" si="63"/>
        <v>14</v>
      </c>
    </row>
    <row r="460" spans="1:12" x14ac:dyDescent="0.3">
      <c r="A460" s="9">
        <f>'Raw Data'!A459</f>
        <v>45353.586805555598</v>
      </c>
      <c r="B460" s="11" t="str">
        <f>'Raw Data'!O459</f>
        <v>Clear</v>
      </c>
      <c r="C460" s="11" t="str">
        <f t="shared" si="56"/>
        <v>Clear</v>
      </c>
      <c r="D460" s="11" t="str">
        <f t="shared" si="57"/>
        <v>Clear</v>
      </c>
      <c r="E460" s="11" t="str">
        <f t="shared" si="58"/>
        <v>Clear</v>
      </c>
      <c r="F460" s="11" t="str">
        <f t="shared" si="59"/>
        <v>CLEAR</v>
      </c>
      <c r="G460" s="11" t="str">
        <f t="shared" si="60"/>
        <v>clear</v>
      </c>
      <c r="H460" s="11" t="str">
        <f>'Raw Data'!H459</f>
        <v>Weekend</v>
      </c>
      <c r="I460" s="11" t="str">
        <f t="shared" si="61"/>
        <v>WE</v>
      </c>
      <c r="J460" s="11" t="str">
        <f t="shared" si="62"/>
        <v>Clear</v>
      </c>
      <c r="K460" s="11" t="str">
        <f>TEXT('Raw Data'!F459,"0")</f>
        <v>14</v>
      </c>
      <c r="L460" s="11">
        <f t="shared" si="63"/>
        <v>14</v>
      </c>
    </row>
    <row r="461" spans="1:12" x14ac:dyDescent="0.3">
      <c r="A461" s="9">
        <f>'Raw Data'!A460</f>
        <v>45353.590277777803</v>
      </c>
      <c r="B461" s="11" t="str">
        <f>'Raw Data'!O460</f>
        <v>Rain</v>
      </c>
      <c r="C461" s="11" t="str">
        <f t="shared" si="56"/>
        <v>Rain</v>
      </c>
      <c r="D461" s="11" t="str">
        <f t="shared" si="57"/>
        <v>Rain</v>
      </c>
      <c r="E461" s="11" t="str">
        <f t="shared" si="58"/>
        <v>Rain</v>
      </c>
      <c r="F461" s="11" t="str">
        <f t="shared" si="59"/>
        <v>RAIN</v>
      </c>
      <c r="G461" s="11" t="str">
        <f t="shared" si="60"/>
        <v>rain</v>
      </c>
      <c r="H461" s="11" t="str">
        <f>'Raw Data'!H460</f>
        <v>Weekend</v>
      </c>
      <c r="I461" s="11" t="str">
        <f t="shared" si="61"/>
        <v>WE</v>
      </c>
      <c r="J461" s="11" t="str">
        <f t="shared" si="62"/>
        <v>Rain</v>
      </c>
      <c r="K461" s="11" t="str">
        <f>TEXT('Raw Data'!F460,"0")</f>
        <v>14</v>
      </c>
      <c r="L461" s="11">
        <f t="shared" si="63"/>
        <v>14</v>
      </c>
    </row>
    <row r="462" spans="1:12" x14ac:dyDescent="0.3">
      <c r="A462" s="9">
        <f>'Raw Data'!A461</f>
        <v>45353.59375</v>
      </c>
      <c r="B462" s="11" t="str">
        <f>'Raw Data'!O461</f>
        <v>Fog</v>
      </c>
      <c r="C462" s="11" t="str">
        <f t="shared" si="56"/>
        <v>Fog</v>
      </c>
      <c r="D462" s="11" t="str">
        <f t="shared" si="57"/>
        <v>Fog</v>
      </c>
      <c r="E462" s="11" t="str">
        <f t="shared" si="58"/>
        <v>Fog</v>
      </c>
      <c r="F462" s="11" t="str">
        <f t="shared" si="59"/>
        <v>FOG</v>
      </c>
      <c r="G462" s="11" t="str">
        <f t="shared" si="60"/>
        <v>fog</v>
      </c>
      <c r="H462" s="11" t="str">
        <f>'Raw Data'!H461</f>
        <v>Weekend</v>
      </c>
      <c r="I462" s="11" t="str">
        <f t="shared" si="61"/>
        <v>WE</v>
      </c>
      <c r="J462" s="11" t="str">
        <f t="shared" si="62"/>
        <v>Fog</v>
      </c>
      <c r="K462" s="11" t="str">
        <f>TEXT('Raw Data'!F461,"0")</f>
        <v>14</v>
      </c>
      <c r="L462" s="11">
        <f t="shared" si="63"/>
        <v>14</v>
      </c>
    </row>
    <row r="463" spans="1:12" x14ac:dyDescent="0.3">
      <c r="A463" s="9">
        <f>'Raw Data'!A462</f>
        <v>45353.597222222197</v>
      </c>
      <c r="B463" s="11" t="str">
        <f>'Raw Data'!O462</f>
        <v>Rain</v>
      </c>
      <c r="C463" s="11" t="str">
        <f t="shared" si="56"/>
        <v>Rain</v>
      </c>
      <c r="D463" s="11" t="str">
        <f t="shared" si="57"/>
        <v>Rain</v>
      </c>
      <c r="E463" s="11" t="str">
        <f t="shared" si="58"/>
        <v>Rain</v>
      </c>
      <c r="F463" s="11" t="str">
        <f t="shared" si="59"/>
        <v>RAIN</v>
      </c>
      <c r="G463" s="11" t="str">
        <f t="shared" si="60"/>
        <v>rain</v>
      </c>
      <c r="H463" s="11" t="str">
        <f>'Raw Data'!H462</f>
        <v>Weekend</v>
      </c>
      <c r="I463" s="11" t="str">
        <f t="shared" si="61"/>
        <v>WE</v>
      </c>
      <c r="J463" s="11" t="str">
        <f t="shared" si="62"/>
        <v>Rain</v>
      </c>
      <c r="K463" s="11" t="str">
        <f>TEXT('Raw Data'!F462,"0")</f>
        <v>14</v>
      </c>
      <c r="L463" s="11">
        <f t="shared" si="63"/>
        <v>14</v>
      </c>
    </row>
    <row r="464" spans="1:12" x14ac:dyDescent="0.3">
      <c r="A464" s="9">
        <f>'Raw Data'!A463</f>
        <v>45353.600694444503</v>
      </c>
      <c r="B464" s="11" t="str">
        <f>'Raw Data'!O463</f>
        <v>Rain</v>
      </c>
      <c r="C464" s="11" t="str">
        <f t="shared" si="56"/>
        <v>Rain</v>
      </c>
      <c r="D464" s="11" t="str">
        <f t="shared" si="57"/>
        <v>Rain</v>
      </c>
      <c r="E464" s="11" t="str">
        <f t="shared" si="58"/>
        <v>Rain</v>
      </c>
      <c r="F464" s="11" t="str">
        <f t="shared" si="59"/>
        <v>RAIN</v>
      </c>
      <c r="G464" s="11" t="str">
        <f t="shared" si="60"/>
        <v>rain</v>
      </c>
      <c r="H464" s="11" t="str">
        <f>'Raw Data'!H463</f>
        <v>Weekend</v>
      </c>
      <c r="I464" s="11" t="str">
        <f t="shared" si="61"/>
        <v>WE</v>
      </c>
      <c r="J464" s="11" t="str">
        <f t="shared" si="62"/>
        <v>Rain</v>
      </c>
      <c r="K464" s="11" t="str">
        <f>TEXT('Raw Data'!F463,"0")</f>
        <v>14</v>
      </c>
      <c r="L464" s="11">
        <f t="shared" si="63"/>
        <v>14</v>
      </c>
    </row>
    <row r="465" spans="1:12" x14ac:dyDescent="0.3">
      <c r="A465" s="9">
        <f>'Raw Data'!A464</f>
        <v>45353.604166666701</v>
      </c>
      <c r="B465" s="11" t="str">
        <f>'Raw Data'!O464</f>
        <v>Rain</v>
      </c>
      <c r="C465" s="11" t="str">
        <f t="shared" si="56"/>
        <v>Rain</v>
      </c>
      <c r="D465" s="11" t="str">
        <f t="shared" si="57"/>
        <v>Rain</v>
      </c>
      <c r="E465" s="11" t="str">
        <f t="shared" si="58"/>
        <v>Rain</v>
      </c>
      <c r="F465" s="11" t="str">
        <f t="shared" si="59"/>
        <v>RAIN</v>
      </c>
      <c r="G465" s="11" t="str">
        <f t="shared" si="60"/>
        <v>rain</v>
      </c>
      <c r="H465" s="11" t="str">
        <f>'Raw Data'!H464</f>
        <v>Weekend</v>
      </c>
      <c r="I465" s="11" t="str">
        <f t="shared" si="61"/>
        <v>WE</v>
      </c>
      <c r="J465" s="11" t="str">
        <f t="shared" si="62"/>
        <v>Rain</v>
      </c>
      <c r="K465" s="11" t="str">
        <f>TEXT('Raw Data'!F464,"0")</f>
        <v>14</v>
      </c>
      <c r="L465" s="11">
        <f t="shared" si="63"/>
        <v>14</v>
      </c>
    </row>
    <row r="466" spans="1:12" x14ac:dyDescent="0.3">
      <c r="A466" s="9">
        <f>'Raw Data'!A465</f>
        <v>45353.607638888898</v>
      </c>
      <c r="B466" s="11" t="str">
        <f>'Raw Data'!O465</f>
        <v>Clear</v>
      </c>
      <c r="C466" s="11" t="str">
        <f t="shared" si="56"/>
        <v>Clear</v>
      </c>
      <c r="D466" s="11" t="str">
        <f t="shared" si="57"/>
        <v>Clear</v>
      </c>
      <c r="E466" s="11" t="str">
        <f t="shared" si="58"/>
        <v>Clear</v>
      </c>
      <c r="F466" s="11" t="str">
        <f t="shared" si="59"/>
        <v>CLEAR</v>
      </c>
      <c r="G466" s="11" t="str">
        <f t="shared" si="60"/>
        <v>clear</v>
      </c>
      <c r="H466" s="11" t="str">
        <f>'Raw Data'!H465</f>
        <v>Weekend</v>
      </c>
      <c r="I466" s="11" t="str">
        <f t="shared" si="61"/>
        <v>WE</v>
      </c>
      <c r="J466" s="11" t="str">
        <f t="shared" si="62"/>
        <v>Clear</v>
      </c>
      <c r="K466" s="11" t="str">
        <f>TEXT('Raw Data'!F465,"0")</f>
        <v>14</v>
      </c>
      <c r="L466" s="11">
        <f t="shared" si="63"/>
        <v>14</v>
      </c>
    </row>
    <row r="467" spans="1:12" x14ac:dyDescent="0.3">
      <c r="A467" s="9">
        <f>'Raw Data'!A466</f>
        <v>45353.611111111102</v>
      </c>
      <c r="B467" s="11" t="str">
        <f>'Raw Data'!O466</f>
        <v>Rain</v>
      </c>
      <c r="C467" s="11" t="str">
        <f t="shared" si="56"/>
        <v>Rain</v>
      </c>
      <c r="D467" s="11" t="str">
        <f t="shared" si="57"/>
        <v>Rain</v>
      </c>
      <c r="E467" s="11" t="str">
        <f t="shared" si="58"/>
        <v>Rain</v>
      </c>
      <c r="F467" s="11" t="str">
        <f t="shared" si="59"/>
        <v>RAIN</v>
      </c>
      <c r="G467" s="11" t="str">
        <f t="shared" si="60"/>
        <v>rain</v>
      </c>
      <c r="H467" s="11" t="str">
        <f>'Raw Data'!H466</f>
        <v>Weekend</v>
      </c>
      <c r="I467" s="11" t="str">
        <f t="shared" si="61"/>
        <v>WE</v>
      </c>
      <c r="J467" s="11" t="str">
        <f t="shared" si="62"/>
        <v>Rain</v>
      </c>
      <c r="K467" s="11" t="str">
        <f>TEXT('Raw Data'!F466,"0")</f>
        <v>14</v>
      </c>
      <c r="L467" s="11">
        <f t="shared" si="63"/>
        <v>14</v>
      </c>
    </row>
    <row r="468" spans="1:12" x14ac:dyDescent="0.3">
      <c r="A468" s="9">
        <f>'Raw Data'!A467</f>
        <v>45353.614583333299</v>
      </c>
      <c r="B468" s="11" t="str">
        <f>'Raw Data'!O467</f>
        <v>Snow</v>
      </c>
      <c r="C468" s="11" t="str">
        <f t="shared" si="56"/>
        <v>Snow</v>
      </c>
      <c r="D468" s="11" t="str">
        <f t="shared" si="57"/>
        <v>Snow</v>
      </c>
      <c r="E468" s="11" t="str">
        <f t="shared" si="58"/>
        <v>Snow</v>
      </c>
      <c r="F468" s="11" t="str">
        <f t="shared" si="59"/>
        <v>SNOW</v>
      </c>
      <c r="G468" s="11" t="str">
        <f t="shared" si="60"/>
        <v>snow</v>
      </c>
      <c r="H468" s="11" t="str">
        <f>'Raw Data'!H467</f>
        <v>Weekend</v>
      </c>
      <c r="I468" s="11" t="str">
        <f t="shared" si="61"/>
        <v>WE</v>
      </c>
      <c r="J468" s="11" t="str">
        <f t="shared" si="62"/>
        <v>Snow</v>
      </c>
      <c r="K468" s="11" t="str">
        <f>TEXT('Raw Data'!F467,"0")</f>
        <v>14</v>
      </c>
      <c r="L468" s="11">
        <f t="shared" si="63"/>
        <v>14</v>
      </c>
    </row>
    <row r="469" spans="1:12" x14ac:dyDescent="0.3">
      <c r="A469" s="9">
        <f>'Raw Data'!A468</f>
        <v>45353.618055555598</v>
      </c>
      <c r="B469" s="11" t="str">
        <f>'Raw Data'!O468</f>
        <v>Snow</v>
      </c>
      <c r="C469" s="11" t="str">
        <f t="shared" si="56"/>
        <v>Snow</v>
      </c>
      <c r="D469" s="11" t="str">
        <f t="shared" si="57"/>
        <v>Snow</v>
      </c>
      <c r="E469" s="11" t="str">
        <f t="shared" si="58"/>
        <v>Snow</v>
      </c>
      <c r="F469" s="11" t="str">
        <f t="shared" si="59"/>
        <v>SNOW</v>
      </c>
      <c r="G469" s="11" t="str">
        <f t="shared" si="60"/>
        <v>snow</v>
      </c>
      <c r="H469" s="11" t="str">
        <f>'Raw Data'!H468</f>
        <v>Weekend</v>
      </c>
      <c r="I469" s="11" t="str">
        <f t="shared" si="61"/>
        <v>WE</v>
      </c>
      <c r="J469" s="11" t="str">
        <f t="shared" si="62"/>
        <v>Snow</v>
      </c>
      <c r="K469" s="11" t="str">
        <f>TEXT('Raw Data'!F468,"0")</f>
        <v>14</v>
      </c>
      <c r="L469" s="11">
        <f t="shared" si="63"/>
        <v>14</v>
      </c>
    </row>
    <row r="470" spans="1:12" x14ac:dyDescent="0.3">
      <c r="A470" s="9">
        <f>'Raw Data'!A469</f>
        <v>45353.621527777803</v>
      </c>
      <c r="B470" s="11" t="str">
        <f>'Raw Data'!O469</f>
        <v>Fog</v>
      </c>
      <c r="C470" s="11" t="str">
        <f t="shared" si="56"/>
        <v>Fog</v>
      </c>
      <c r="D470" s="11" t="str">
        <f t="shared" si="57"/>
        <v>Fog</v>
      </c>
      <c r="E470" s="11" t="str">
        <f t="shared" si="58"/>
        <v>Fog</v>
      </c>
      <c r="F470" s="11" t="str">
        <f t="shared" si="59"/>
        <v>FOG</v>
      </c>
      <c r="G470" s="11" t="str">
        <f t="shared" si="60"/>
        <v>fog</v>
      </c>
      <c r="H470" s="11" t="str">
        <f>'Raw Data'!H469</f>
        <v>Weekend</v>
      </c>
      <c r="I470" s="11" t="str">
        <f t="shared" si="61"/>
        <v>WE</v>
      </c>
      <c r="J470" s="11" t="str">
        <f t="shared" si="62"/>
        <v>Fog</v>
      </c>
      <c r="K470" s="11" t="str">
        <f>TEXT('Raw Data'!F469,"0")</f>
        <v>14</v>
      </c>
      <c r="L470" s="11">
        <f t="shared" si="63"/>
        <v>14</v>
      </c>
    </row>
    <row r="471" spans="1:12" x14ac:dyDescent="0.3">
      <c r="A471" s="9">
        <f>'Raw Data'!A470</f>
        <v>45353.625</v>
      </c>
      <c r="B471" s="11" t="str">
        <f>'Raw Data'!O470</f>
        <v>Fog</v>
      </c>
      <c r="C471" s="11" t="str">
        <f t="shared" si="56"/>
        <v>Fog</v>
      </c>
      <c r="D471" s="11" t="str">
        <f t="shared" si="57"/>
        <v>Fog</v>
      </c>
      <c r="E471" s="11" t="str">
        <f t="shared" si="58"/>
        <v>Fog</v>
      </c>
      <c r="F471" s="11" t="str">
        <f t="shared" si="59"/>
        <v>FOG</v>
      </c>
      <c r="G471" s="11" t="str">
        <f t="shared" si="60"/>
        <v>fog</v>
      </c>
      <c r="H471" s="11" t="str">
        <f>'Raw Data'!H470</f>
        <v>Weekend</v>
      </c>
      <c r="I471" s="11" t="str">
        <f t="shared" si="61"/>
        <v>WE</v>
      </c>
      <c r="J471" s="11" t="str">
        <f t="shared" si="62"/>
        <v>Fog</v>
      </c>
      <c r="K471" s="11" t="str">
        <f>TEXT('Raw Data'!F470,"0")</f>
        <v>15</v>
      </c>
      <c r="L471" s="11">
        <f t="shared" si="63"/>
        <v>15</v>
      </c>
    </row>
    <row r="472" spans="1:12" x14ac:dyDescent="0.3">
      <c r="A472" s="9">
        <f>'Raw Data'!A471</f>
        <v>45353.628472222197</v>
      </c>
      <c r="B472" s="11" t="str">
        <f>'Raw Data'!O471</f>
        <v>Fog</v>
      </c>
      <c r="C472" s="11" t="str">
        <f t="shared" si="56"/>
        <v>Fog</v>
      </c>
      <c r="D472" s="11" t="str">
        <f t="shared" si="57"/>
        <v>Fog</v>
      </c>
      <c r="E472" s="11" t="str">
        <f t="shared" si="58"/>
        <v>Fog</v>
      </c>
      <c r="F472" s="11" t="str">
        <f t="shared" si="59"/>
        <v>FOG</v>
      </c>
      <c r="G472" s="11" t="str">
        <f t="shared" si="60"/>
        <v>fog</v>
      </c>
      <c r="H472" s="11" t="str">
        <f>'Raw Data'!H471</f>
        <v>Weekend</v>
      </c>
      <c r="I472" s="11" t="str">
        <f t="shared" si="61"/>
        <v>WE</v>
      </c>
      <c r="J472" s="11" t="str">
        <f t="shared" si="62"/>
        <v>Fog</v>
      </c>
      <c r="K472" s="11" t="str">
        <f>TEXT('Raw Data'!F471,"0")</f>
        <v>15</v>
      </c>
      <c r="L472" s="11">
        <f t="shared" si="63"/>
        <v>15</v>
      </c>
    </row>
    <row r="473" spans="1:12" x14ac:dyDescent="0.3">
      <c r="A473" s="9">
        <f>'Raw Data'!A472</f>
        <v>45353.631944444503</v>
      </c>
      <c r="B473" s="11" t="str">
        <f>'Raw Data'!O472</f>
        <v>Clear</v>
      </c>
      <c r="C473" s="11" t="str">
        <f t="shared" si="56"/>
        <v>Clear</v>
      </c>
      <c r="D473" s="11" t="str">
        <f t="shared" si="57"/>
        <v>Clear</v>
      </c>
      <c r="E473" s="11" t="str">
        <f t="shared" si="58"/>
        <v>Clear</v>
      </c>
      <c r="F473" s="11" t="str">
        <f t="shared" si="59"/>
        <v>CLEAR</v>
      </c>
      <c r="G473" s="11" t="str">
        <f t="shared" si="60"/>
        <v>clear</v>
      </c>
      <c r="H473" s="11" t="str">
        <f>'Raw Data'!H472</f>
        <v>Weekend</v>
      </c>
      <c r="I473" s="11" t="str">
        <f t="shared" si="61"/>
        <v>WE</v>
      </c>
      <c r="J473" s="11" t="str">
        <f t="shared" si="62"/>
        <v>Clear</v>
      </c>
      <c r="K473" s="11" t="str">
        <f>TEXT('Raw Data'!F472,"0")</f>
        <v>15</v>
      </c>
      <c r="L473" s="11">
        <f t="shared" si="63"/>
        <v>15</v>
      </c>
    </row>
    <row r="474" spans="1:12" x14ac:dyDescent="0.3">
      <c r="A474" s="9">
        <f>'Raw Data'!A473</f>
        <v>45353.635416666701</v>
      </c>
      <c r="B474" s="11" t="str">
        <f>'Raw Data'!O473</f>
        <v>Clear</v>
      </c>
      <c r="C474" s="11" t="str">
        <f t="shared" si="56"/>
        <v>Clear</v>
      </c>
      <c r="D474" s="11" t="str">
        <f t="shared" si="57"/>
        <v>Clear</v>
      </c>
      <c r="E474" s="11" t="str">
        <f t="shared" si="58"/>
        <v>Clear</v>
      </c>
      <c r="F474" s="11" t="str">
        <f t="shared" si="59"/>
        <v>CLEAR</v>
      </c>
      <c r="G474" s="11" t="str">
        <f t="shared" si="60"/>
        <v>clear</v>
      </c>
      <c r="H474" s="11" t="str">
        <f>'Raw Data'!H473</f>
        <v>Weekend</v>
      </c>
      <c r="I474" s="11" t="str">
        <f t="shared" si="61"/>
        <v>WE</v>
      </c>
      <c r="J474" s="11" t="str">
        <f t="shared" si="62"/>
        <v>Clear</v>
      </c>
      <c r="K474" s="11" t="str">
        <f>TEXT('Raw Data'!F473,"0")</f>
        <v>15</v>
      </c>
      <c r="L474" s="11">
        <f t="shared" si="63"/>
        <v>15</v>
      </c>
    </row>
    <row r="475" spans="1:12" x14ac:dyDescent="0.3">
      <c r="A475" s="9">
        <f>'Raw Data'!A474</f>
        <v>45353.638888888898</v>
      </c>
      <c r="B475" s="11" t="str">
        <f>'Raw Data'!O474</f>
        <v>Fog</v>
      </c>
      <c r="C475" s="11" t="str">
        <f t="shared" si="56"/>
        <v>Fog</v>
      </c>
      <c r="D475" s="11" t="str">
        <f t="shared" si="57"/>
        <v>Fog</v>
      </c>
      <c r="E475" s="11" t="str">
        <f t="shared" si="58"/>
        <v>Fog</v>
      </c>
      <c r="F475" s="11" t="str">
        <f t="shared" si="59"/>
        <v>FOG</v>
      </c>
      <c r="G475" s="11" t="str">
        <f t="shared" si="60"/>
        <v>fog</v>
      </c>
      <c r="H475" s="11" t="str">
        <f>'Raw Data'!H474</f>
        <v>Weekend</v>
      </c>
      <c r="I475" s="11" t="str">
        <f t="shared" si="61"/>
        <v>WE</v>
      </c>
      <c r="J475" s="11" t="str">
        <f t="shared" si="62"/>
        <v>Fog</v>
      </c>
      <c r="K475" s="11" t="str">
        <f>TEXT('Raw Data'!F474,"0")</f>
        <v>15</v>
      </c>
      <c r="L475" s="11">
        <f t="shared" si="63"/>
        <v>15</v>
      </c>
    </row>
    <row r="476" spans="1:12" x14ac:dyDescent="0.3">
      <c r="A476" s="9">
        <f>'Raw Data'!A475</f>
        <v>45353.642361111102</v>
      </c>
      <c r="B476" s="11" t="str">
        <f>'Raw Data'!O475</f>
        <v>Clear</v>
      </c>
      <c r="C476" s="11" t="str">
        <f t="shared" si="56"/>
        <v>Clear</v>
      </c>
      <c r="D476" s="11" t="str">
        <f t="shared" si="57"/>
        <v>Clear</v>
      </c>
      <c r="E476" s="11" t="str">
        <f t="shared" si="58"/>
        <v>Clear</v>
      </c>
      <c r="F476" s="11" t="str">
        <f t="shared" si="59"/>
        <v>CLEAR</v>
      </c>
      <c r="G476" s="11" t="str">
        <f t="shared" si="60"/>
        <v>clear</v>
      </c>
      <c r="H476" s="11" t="str">
        <f>'Raw Data'!H475</f>
        <v>Weekend</v>
      </c>
      <c r="I476" s="11" t="str">
        <f t="shared" si="61"/>
        <v>WE</v>
      </c>
      <c r="J476" s="11" t="str">
        <f t="shared" si="62"/>
        <v>Clear</v>
      </c>
      <c r="K476" s="11" t="str">
        <f>TEXT('Raw Data'!F475,"0")</f>
        <v>15</v>
      </c>
      <c r="L476" s="11">
        <f t="shared" si="63"/>
        <v>15</v>
      </c>
    </row>
    <row r="477" spans="1:12" x14ac:dyDescent="0.3">
      <c r="A477" s="9">
        <f>'Raw Data'!A476</f>
        <v>45353.645833333299</v>
      </c>
      <c r="B477" s="11" t="str">
        <f>'Raw Data'!O476</f>
        <v>Rain</v>
      </c>
      <c r="C477" s="11" t="str">
        <f t="shared" si="56"/>
        <v>Rain</v>
      </c>
      <c r="D477" s="11" t="str">
        <f t="shared" si="57"/>
        <v>Rain</v>
      </c>
      <c r="E477" s="11" t="str">
        <f t="shared" si="58"/>
        <v>Rain</v>
      </c>
      <c r="F477" s="11" t="str">
        <f t="shared" si="59"/>
        <v>RAIN</v>
      </c>
      <c r="G477" s="11" t="str">
        <f t="shared" si="60"/>
        <v>rain</v>
      </c>
      <c r="H477" s="11" t="str">
        <f>'Raw Data'!H476</f>
        <v>Weekend</v>
      </c>
      <c r="I477" s="11" t="str">
        <f t="shared" si="61"/>
        <v>WE</v>
      </c>
      <c r="J477" s="11" t="str">
        <f t="shared" si="62"/>
        <v>Rain</v>
      </c>
      <c r="K477" s="11" t="str">
        <f>TEXT('Raw Data'!F476,"0")</f>
        <v>15</v>
      </c>
      <c r="L477" s="11">
        <f t="shared" si="63"/>
        <v>15</v>
      </c>
    </row>
    <row r="478" spans="1:12" x14ac:dyDescent="0.3">
      <c r="A478" s="9">
        <f>'Raw Data'!A477</f>
        <v>45353.649305555598</v>
      </c>
      <c r="B478" s="11" t="str">
        <f>'Raw Data'!O477</f>
        <v>Snow</v>
      </c>
      <c r="C478" s="11" t="str">
        <f t="shared" si="56"/>
        <v>Snow</v>
      </c>
      <c r="D478" s="11" t="str">
        <f t="shared" si="57"/>
        <v>Snow</v>
      </c>
      <c r="E478" s="11" t="str">
        <f t="shared" si="58"/>
        <v>Snow</v>
      </c>
      <c r="F478" s="11" t="str">
        <f t="shared" si="59"/>
        <v>SNOW</v>
      </c>
      <c r="G478" s="11" t="str">
        <f t="shared" si="60"/>
        <v>snow</v>
      </c>
      <c r="H478" s="11" t="str">
        <f>'Raw Data'!H477</f>
        <v>Weekend</v>
      </c>
      <c r="I478" s="11" t="str">
        <f t="shared" si="61"/>
        <v>WE</v>
      </c>
      <c r="J478" s="11" t="str">
        <f t="shared" si="62"/>
        <v>Snow</v>
      </c>
      <c r="K478" s="11" t="str">
        <f>TEXT('Raw Data'!F477,"0")</f>
        <v>15</v>
      </c>
      <c r="L478" s="11">
        <f t="shared" si="63"/>
        <v>15</v>
      </c>
    </row>
    <row r="479" spans="1:12" x14ac:dyDescent="0.3">
      <c r="A479" s="9">
        <f>'Raw Data'!A478</f>
        <v>45353.652777777803</v>
      </c>
      <c r="B479" s="11" t="str">
        <f>'Raw Data'!O478</f>
        <v>Snow</v>
      </c>
      <c r="C479" s="11" t="str">
        <f t="shared" si="56"/>
        <v>Snow</v>
      </c>
      <c r="D479" s="11" t="str">
        <f t="shared" si="57"/>
        <v>Snow</v>
      </c>
      <c r="E479" s="11" t="str">
        <f t="shared" si="58"/>
        <v>Snow</v>
      </c>
      <c r="F479" s="11" t="str">
        <f t="shared" si="59"/>
        <v>SNOW</v>
      </c>
      <c r="G479" s="11" t="str">
        <f t="shared" si="60"/>
        <v>snow</v>
      </c>
      <c r="H479" s="11" t="str">
        <f>'Raw Data'!H478</f>
        <v>Weekend</v>
      </c>
      <c r="I479" s="11" t="str">
        <f t="shared" si="61"/>
        <v>WE</v>
      </c>
      <c r="J479" s="11" t="str">
        <f t="shared" si="62"/>
        <v>Snow</v>
      </c>
      <c r="K479" s="11" t="str">
        <f>TEXT('Raw Data'!F478,"0")</f>
        <v>15</v>
      </c>
      <c r="L479" s="11">
        <f t="shared" si="63"/>
        <v>15</v>
      </c>
    </row>
    <row r="480" spans="1:12" x14ac:dyDescent="0.3">
      <c r="A480" s="9">
        <f>'Raw Data'!A479</f>
        <v>45353.65625</v>
      </c>
      <c r="B480" s="11" t="str">
        <f>'Raw Data'!O479</f>
        <v>Fog</v>
      </c>
      <c r="C480" s="11" t="str">
        <f t="shared" si="56"/>
        <v>Fog</v>
      </c>
      <c r="D480" s="11" t="str">
        <f t="shared" si="57"/>
        <v>Fog</v>
      </c>
      <c r="E480" s="11" t="str">
        <f t="shared" si="58"/>
        <v>Fog</v>
      </c>
      <c r="F480" s="11" t="str">
        <f t="shared" si="59"/>
        <v>FOG</v>
      </c>
      <c r="G480" s="11" t="str">
        <f t="shared" si="60"/>
        <v>fog</v>
      </c>
      <c r="H480" s="11" t="str">
        <f>'Raw Data'!H479</f>
        <v>Weekend</v>
      </c>
      <c r="I480" s="11" t="str">
        <f t="shared" si="61"/>
        <v>WE</v>
      </c>
      <c r="J480" s="11" t="str">
        <f t="shared" si="62"/>
        <v>Fog</v>
      </c>
      <c r="K480" s="11" t="str">
        <f>TEXT('Raw Data'!F479,"0")</f>
        <v>15</v>
      </c>
      <c r="L480" s="11">
        <f t="shared" si="63"/>
        <v>15</v>
      </c>
    </row>
    <row r="481" spans="1:12" x14ac:dyDescent="0.3">
      <c r="A481" s="9">
        <f>'Raw Data'!A480</f>
        <v>45353.659722222197</v>
      </c>
      <c r="B481" s="11" t="str">
        <f>'Raw Data'!O480</f>
        <v>Rain</v>
      </c>
      <c r="C481" s="11" t="str">
        <f t="shared" si="56"/>
        <v>Rain</v>
      </c>
      <c r="D481" s="11" t="str">
        <f t="shared" si="57"/>
        <v>Rain</v>
      </c>
      <c r="E481" s="11" t="str">
        <f t="shared" si="58"/>
        <v>Rain</v>
      </c>
      <c r="F481" s="11" t="str">
        <f t="shared" si="59"/>
        <v>RAIN</v>
      </c>
      <c r="G481" s="11" t="str">
        <f t="shared" si="60"/>
        <v>rain</v>
      </c>
      <c r="H481" s="11" t="str">
        <f>'Raw Data'!H480</f>
        <v>Weekend</v>
      </c>
      <c r="I481" s="11" t="str">
        <f t="shared" si="61"/>
        <v>WE</v>
      </c>
      <c r="J481" s="11" t="str">
        <f t="shared" si="62"/>
        <v>Rain</v>
      </c>
      <c r="K481" s="11" t="str">
        <f>TEXT('Raw Data'!F480,"0")</f>
        <v>15</v>
      </c>
      <c r="L481" s="11">
        <f t="shared" si="63"/>
        <v>15</v>
      </c>
    </row>
    <row r="482" spans="1:12" x14ac:dyDescent="0.3">
      <c r="A482" s="9">
        <f>'Raw Data'!A481</f>
        <v>45353.663194444503</v>
      </c>
      <c r="B482" s="11" t="str">
        <f>'Raw Data'!O481</f>
        <v>Rain</v>
      </c>
      <c r="C482" s="11" t="str">
        <f t="shared" si="56"/>
        <v>Rain</v>
      </c>
      <c r="D482" s="11" t="str">
        <f t="shared" si="57"/>
        <v>Rain</v>
      </c>
      <c r="E482" s="11" t="str">
        <f t="shared" si="58"/>
        <v>Rain</v>
      </c>
      <c r="F482" s="11" t="str">
        <f t="shared" si="59"/>
        <v>RAIN</v>
      </c>
      <c r="G482" s="11" t="str">
        <f t="shared" si="60"/>
        <v>rain</v>
      </c>
      <c r="H482" s="11" t="str">
        <f>'Raw Data'!H481</f>
        <v>Weekend</v>
      </c>
      <c r="I482" s="11" t="str">
        <f t="shared" si="61"/>
        <v>WE</v>
      </c>
      <c r="J482" s="11" t="str">
        <f t="shared" si="62"/>
        <v>Rain</v>
      </c>
      <c r="K482" s="11" t="str">
        <f>TEXT('Raw Data'!F481,"0")</f>
        <v>15</v>
      </c>
      <c r="L482" s="11">
        <f t="shared" si="63"/>
        <v>15</v>
      </c>
    </row>
    <row r="483" spans="1:12" x14ac:dyDescent="0.3">
      <c r="A483" s="9">
        <f>'Raw Data'!A482</f>
        <v>45353.666666666701</v>
      </c>
      <c r="B483" s="11" t="str">
        <f>'Raw Data'!O482</f>
        <v>Fog</v>
      </c>
      <c r="C483" s="11" t="str">
        <f t="shared" si="56"/>
        <v>Fog</v>
      </c>
      <c r="D483" s="11" t="str">
        <f t="shared" si="57"/>
        <v>Fog</v>
      </c>
      <c r="E483" s="11" t="str">
        <f t="shared" si="58"/>
        <v>Fog</v>
      </c>
      <c r="F483" s="11" t="str">
        <f t="shared" si="59"/>
        <v>FOG</v>
      </c>
      <c r="G483" s="11" t="str">
        <f t="shared" si="60"/>
        <v>fog</v>
      </c>
      <c r="H483" s="11" t="str">
        <f>'Raw Data'!H482</f>
        <v>Weekend</v>
      </c>
      <c r="I483" s="11" t="str">
        <f t="shared" si="61"/>
        <v>WE</v>
      </c>
      <c r="J483" s="11" t="str">
        <f t="shared" si="62"/>
        <v>Fog</v>
      </c>
      <c r="K483" s="11" t="str">
        <f>TEXT('Raw Data'!F482,"0")</f>
        <v>16</v>
      </c>
      <c r="L483" s="11">
        <f t="shared" si="63"/>
        <v>16</v>
      </c>
    </row>
    <row r="484" spans="1:12" x14ac:dyDescent="0.3">
      <c r="A484" s="9">
        <f>'Raw Data'!A483</f>
        <v>45353.670138888898</v>
      </c>
      <c r="B484" s="11" t="str">
        <f>'Raw Data'!O483</f>
        <v>Clear</v>
      </c>
      <c r="C484" s="11" t="str">
        <f t="shared" si="56"/>
        <v>Clear</v>
      </c>
      <c r="D484" s="11" t="str">
        <f t="shared" si="57"/>
        <v>Clear</v>
      </c>
      <c r="E484" s="11" t="str">
        <f t="shared" si="58"/>
        <v>Clear</v>
      </c>
      <c r="F484" s="11" t="str">
        <f t="shared" si="59"/>
        <v>CLEAR</v>
      </c>
      <c r="G484" s="11" t="str">
        <f t="shared" si="60"/>
        <v>clear</v>
      </c>
      <c r="H484" s="11" t="str">
        <f>'Raw Data'!H483</f>
        <v>Weekend</v>
      </c>
      <c r="I484" s="11" t="str">
        <f t="shared" si="61"/>
        <v>WE</v>
      </c>
      <c r="J484" s="11" t="str">
        <f t="shared" si="62"/>
        <v>Clear</v>
      </c>
      <c r="K484" s="11" t="str">
        <f>TEXT('Raw Data'!F483,"0")</f>
        <v>16</v>
      </c>
      <c r="L484" s="11">
        <f t="shared" si="63"/>
        <v>16</v>
      </c>
    </row>
    <row r="485" spans="1:12" x14ac:dyDescent="0.3">
      <c r="A485" s="9">
        <f>'Raw Data'!A484</f>
        <v>45353.673611111102</v>
      </c>
      <c r="B485" s="11" t="str">
        <f>'Raw Data'!O484</f>
        <v>Fog</v>
      </c>
      <c r="C485" s="11" t="str">
        <f t="shared" si="56"/>
        <v>Fog</v>
      </c>
      <c r="D485" s="11" t="str">
        <f t="shared" si="57"/>
        <v>Fog</v>
      </c>
      <c r="E485" s="11" t="str">
        <f t="shared" si="58"/>
        <v>Fog</v>
      </c>
      <c r="F485" s="11" t="str">
        <f t="shared" si="59"/>
        <v>FOG</v>
      </c>
      <c r="G485" s="11" t="str">
        <f t="shared" si="60"/>
        <v>fog</v>
      </c>
      <c r="H485" s="11" t="str">
        <f>'Raw Data'!H484</f>
        <v>Weekend</v>
      </c>
      <c r="I485" s="11" t="str">
        <f t="shared" si="61"/>
        <v>WE</v>
      </c>
      <c r="J485" s="11" t="str">
        <f t="shared" si="62"/>
        <v>Fog</v>
      </c>
      <c r="K485" s="11" t="str">
        <f>TEXT('Raw Data'!F484,"0")</f>
        <v>16</v>
      </c>
      <c r="L485" s="11">
        <f t="shared" si="63"/>
        <v>16</v>
      </c>
    </row>
    <row r="486" spans="1:12" x14ac:dyDescent="0.3">
      <c r="A486" s="9">
        <f>'Raw Data'!A485</f>
        <v>45353.677083333299</v>
      </c>
      <c r="B486" s="11" t="str">
        <f>'Raw Data'!O485</f>
        <v>Snow</v>
      </c>
      <c r="C486" s="11" t="str">
        <f t="shared" si="56"/>
        <v>Snow</v>
      </c>
      <c r="D486" s="11" t="str">
        <f t="shared" si="57"/>
        <v>Snow</v>
      </c>
      <c r="E486" s="11" t="str">
        <f t="shared" si="58"/>
        <v>Snow</v>
      </c>
      <c r="F486" s="11" t="str">
        <f t="shared" si="59"/>
        <v>SNOW</v>
      </c>
      <c r="G486" s="11" t="str">
        <f t="shared" si="60"/>
        <v>snow</v>
      </c>
      <c r="H486" s="11" t="str">
        <f>'Raw Data'!H485</f>
        <v>Weekend</v>
      </c>
      <c r="I486" s="11" t="str">
        <f t="shared" si="61"/>
        <v>WE</v>
      </c>
      <c r="J486" s="11" t="str">
        <f t="shared" si="62"/>
        <v>Snow</v>
      </c>
      <c r="K486" s="11" t="str">
        <f>TEXT('Raw Data'!F485,"0")</f>
        <v>16</v>
      </c>
      <c r="L486" s="11">
        <f t="shared" si="63"/>
        <v>16</v>
      </c>
    </row>
    <row r="487" spans="1:12" x14ac:dyDescent="0.3">
      <c r="A487" s="9">
        <f>'Raw Data'!A486</f>
        <v>45353.680555555598</v>
      </c>
      <c r="B487" s="11" t="str">
        <f>'Raw Data'!O486</f>
        <v>Fog</v>
      </c>
      <c r="C487" s="11" t="str">
        <f t="shared" si="56"/>
        <v>Fog</v>
      </c>
      <c r="D487" s="11" t="str">
        <f t="shared" si="57"/>
        <v>Fog</v>
      </c>
      <c r="E487" s="11" t="str">
        <f t="shared" si="58"/>
        <v>Fog</v>
      </c>
      <c r="F487" s="11" t="str">
        <f t="shared" si="59"/>
        <v>FOG</v>
      </c>
      <c r="G487" s="11" t="str">
        <f t="shared" si="60"/>
        <v>fog</v>
      </c>
      <c r="H487" s="11" t="str">
        <f>'Raw Data'!H486</f>
        <v>Weekend</v>
      </c>
      <c r="I487" s="11" t="str">
        <f t="shared" si="61"/>
        <v>WE</v>
      </c>
      <c r="J487" s="11" t="str">
        <f t="shared" si="62"/>
        <v>Fog</v>
      </c>
      <c r="K487" s="11" t="str">
        <f>TEXT('Raw Data'!F486,"0")</f>
        <v>16</v>
      </c>
      <c r="L487" s="11">
        <f t="shared" si="63"/>
        <v>16</v>
      </c>
    </row>
    <row r="488" spans="1:12" x14ac:dyDescent="0.3">
      <c r="A488" s="9">
        <f>'Raw Data'!A487</f>
        <v>45353.684027777803</v>
      </c>
      <c r="B488" s="11" t="str">
        <f>'Raw Data'!O487</f>
        <v>Snow</v>
      </c>
      <c r="C488" s="11" t="str">
        <f t="shared" si="56"/>
        <v>Snow</v>
      </c>
      <c r="D488" s="11" t="str">
        <f t="shared" si="57"/>
        <v>Snow</v>
      </c>
      <c r="E488" s="11" t="str">
        <f t="shared" si="58"/>
        <v>Snow</v>
      </c>
      <c r="F488" s="11" t="str">
        <f t="shared" si="59"/>
        <v>SNOW</v>
      </c>
      <c r="G488" s="11" t="str">
        <f t="shared" si="60"/>
        <v>snow</v>
      </c>
      <c r="H488" s="11" t="str">
        <f>'Raw Data'!H487</f>
        <v>Weekend</v>
      </c>
      <c r="I488" s="11" t="str">
        <f t="shared" si="61"/>
        <v>WE</v>
      </c>
      <c r="J488" s="11" t="str">
        <f t="shared" si="62"/>
        <v>Snow</v>
      </c>
      <c r="K488" s="11" t="str">
        <f>TEXT('Raw Data'!F487,"0")</f>
        <v>16</v>
      </c>
      <c r="L488" s="11">
        <f t="shared" si="63"/>
        <v>16</v>
      </c>
    </row>
    <row r="489" spans="1:12" x14ac:dyDescent="0.3">
      <c r="A489" s="9">
        <f>'Raw Data'!A488</f>
        <v>45353.6875</v>
      </c>
      <c r="B489" s="11" t="str">
        <f>'Raw Data'!O488</f>
        <v>Fog</v>
      </c>
      <c r="C489" s="11" t="str">
        <f t="shared" si="56"/>
        <v>Fog</v>
      </c>
      <c r="D489" s="11" t="str">
        <f t="shared" si="57"/>
        <v>Fog</v>
      </c>
      <c r="E489" s="11" t="str">
        <f t="shared" si="58"/>
        <v>Fog</v>
      </c>
      <c r="F489" s="11" t="str">
        <f t="shared" si="59"/>
        <v>FOG</v>
      </c>
      <c r="G489" s="11" t="str">
        <f t="shared" si="60"/>
        <v>fog</v>
      </c>
      <c r="H489" s="11" t="str">
        <f>'Raw Data'!H488</f>
        <v>Weekend</v>
      </c>
      <c r="I489" s="11" t="str">
        <f t="shared" si="61"/>
        <v>WE</v>
      </c>
      <c r="J489" s="11" t="str">
        <f t="shared" si="62"/>
        <v>Fog</v>
      </c>
      <c r="K489" s="11" t="str">
        <f>TEXT('Raw Data'!F488,"0")</f>
        <v>16</v>
      </c>
      <c r="L489" s="11">
        <f t="shared" si="63"/>
        <v>16</v>
      </c>
    </row>
    <row r="490" spans="1:12" x14ac:dyDescent="0.3">
      <c r="A490" s="9">
        <f>'Raw Data'!A489</f>
        <v>45353.690972222197</v>
      </c>
      <c r="B490" s="11" t="str">
        <f>'Raw Data'!O489</f>
        <v>Fog</v>
      </c>
      <c r="C490" s="11" t="str">
        <f t="shared" si="56"/>
        <v>Fog</v>
      </c>
      <c r="D490" s="11" t="str">
        <f t="shared" si="57"/>
        <v>Fog</v>
      </c>
      <c r="E490" s="11" t="str">
        <f t="shared" si="58"/>
        <v>Fog</v>
      </c>
      <c r="F490" s="11" t="str">
        <f t="shared" si="59"/>
        <v>FOG</v>
      </c>
      <c r="G490" s="11" t="str">
        <f t="shared" si="60"/>
        <v>fog</v>
      </c>
      <c r="H490" s="11" t="str">
        <f>'Raw Data'!H489</f>
        <v>Weekend</v>
      </c>
      <c r="I490" s="11" t="str">
        <f t="shared" si="61"/>
        <v>WE</v>
      </c>
      <c r="J490" s="11" t="str">
        <f t="shared" si="62"/>
        <v>Fog</v>
      </c>
      <c r="K490" s="11" t="str">
        <f>TEXT('Raw Data'!F489,"0")</f>
        <v>16</v>
      </c>
      <c r="L490" s="11">
        <f t="shared" si="63"/>
        <v>16</v>
      </c>
    </row>
    <row r="491" spans="1:12" x14ac:dyDescent="0.3">
      <c r="A491" s="9">
        <f>'Raw Data'!A490</f>
        <v>45353.694444444503</v>
      </c>
      <c r="B491" s="11" t="str">
        <f>'Raw Data'!O490</f>
        <v>Rain</v>
      </c>
      <c r="C491" s="11" t="str">
        <f t="shared" si="56"/>
        <v>Rain</v>
      </c>
      <c r="D491" s="11" t="str">
        <f t="shared" si="57"/>
        <v>Rain</v>
      </c>
      <c r="E491" s="11" t="str">
        <f t="shared" si="58"/>
        <v>Rain</v>
      </c>
      <c r="F491" s="11" t="str">
        <f t="shared" si="59"/>
        <v>RAIN</v>
      </c>
      <c r="G491" s="11" t="str">
        <f t="shared" si="60"/>
        <v>rain</v>
      </c>
      <c r="H491" s="11" t="str">
        <f>'Raw Data'!H490</f>
        <v>Weekend</v>
      </c>
      <c r="I491" s="11" t="str">
        <f t="shared" si="61"/>
        <v>WE</v>
      </c>
      <c r="J491" s="11" t="str">
        <f t="shared" si="62"/>
        <v>Rain</v>
      </c>
      <c r="K491" s="11" t="str">
        <f>TEXT('Raw Data'!F490,"0")</f>
        <v>16</v>
      </c>
      <c r="L491" s="11">
        <f t="shared" si="63"/>
        <v>16</v>
      </c>
    </row>
    <row r="492" spans="1:12" x14ac:dyDescent="0.3">
      <c r="A492" s="9">
        <f>'Raw Data'!A491</f>
        <v>45353.697916666701</v>
      </c>
      <c r="B492" s="11" t="str">
        <f>'Raw Data'!O491</f>
        <v>Clear</v>
      </c>
      <c r="C492" s="11" t="str">
        <f t="shared" si="56"/>
        <v>Clear</v>
      </c>
      <c r="D492" s="11" t="str">
        <f t="shared" si="57"/>
        <v>Clear</v>
      </c>
      <c r="E492" s="11" t="str">
        <f t="shared" si="58"/>
        <v>Clear</v>
      </c>
      <c r="F492" s="11" t="str">
        <f t="shared" si="59"/>
        <v>CLEAR</v>
      </c>
      <c r="G492" s="11" t="str">
        <f t="shared" si="60"/>
        <v>clear</v>
      </c>
      <c r="H492" s="11" t="str">
        <f>'Raw Data'!H491</f>
        <v>Weekend</v>
      </c>
      <c r="I492" s="11" t="str">
        <f t="shared" si="61"/>
        <v>WE</v>
      </c>
      <c r="J492" s="11" t="str">
        <f t="shared" si="62"/>
        <v>Clear</v>
      </c>
      <c r="K492" s="11" t="str">
        <f>TEXT('Raw Data'!F491,"0")</f>
        <v>16</v>
      </c>
      <c r="L492" s="11">
        <f t="shared" si="63"/>
        <v>16</v>
      </c>
    </row>
    <row r="493" spans="1:12" x14ac:dyDescent="0.3">
      <c r="A493" s="9">
        <f>'Raw Data'!A492</f>
        <v>45353.701388888898</v>
      </c>
      <c r="B493" s="11" t="str">
        <f>'Raw Data'!O492</f>
        <v>Snow</v>
      </c>
      <c r="C493" s="11" t="str">
        <f t="shared" si="56"/>
        <v>Snow</v>
      </c>
      <c r="D493" s="11" t="str">
        <f t="shared" si="57"/>
        <v>Snow</v>
      </c>
      <c r="E493" s="11" t="str">
        <f t="shared" si="58"/>
        <v>Snow</v>
      </c>
      <c r="F493" s="11" t="str">
        <f t="shared" si="59"/>
        <v>SNOW</v>
      </c>
      <c r="G493" s="11" t="str">
        <f t="shared" si="60"/>
        <v>snow</v>
      </c>
      <c r="H493" s="11" t="str">
        <f>'Raw Data'!H492</f>
        <v>Weekend</v>
      </c>
      <c r="I493" s="11" t="str">
        <f t="shared" si="61"/>
        <v>WE</v>
      </c>
      <c r="J493" s="11" t="str">
        <f t="shared" si="62"/>
        <v>Snow</v>
      </c>
      <c r="K493" s="11" t="str">
        <f>TEXT('Raw Data'!F492,"0")</f>
        <v>16</v>
      </c>
      <c r="L493" s="11">
        <f t="shared" si="63"/>
        <v>16</v>
      </c>
    </row>
    <row r="494" spans="1:12" x14ac:dyDescent="0.3">
      <c r="A494" s="9">
        <f>'Raw Data'!A493</f>
        <v>45353.704861111102</v>
      </c>
      <c r="B494" s="11" t="str">
        <f>'Raw Data'!O493</f>
        <v>Rain</v>
      </c>
      <c r="C494" s="11" t="str">
        <f t="shared" si="56"/>
        <v>Rain</v>
      </c>
      <c r="D494" s="11" t="str">
        <f t="shared" si="57"/>
        <v>Rain</v>
      </c>
      <c r="E494" s="11" t="str">
        <f t="shared" si="58"/>
        <v>Rain</v>
      </c>
      <c r="F494" s="11" t="str">
        <f t="shared" si="59"/>
        <v>RAIN</v>
      </c>
      <c r="G494" s="11" t="str">
        <f t="shared" si="60"/>
        <v>rain</v>
      </c>
      <c r="H494" s="11" t="str">
        <f>'Raw Data'!H493</f>
        <v>Weekend</v>
      </c>
      <c r="I494" s="11" t="str">
        <f t="shared" si="61"/>
        <v>WE</v>
      </c>
      <c r="J494" s="11" t="str">
        <f t="shared" si="62"/>
        <v>Rain</v>
      </c>
      <c r="K494" s="11" t="str">
        <f>TEXT('Raw Data'!F493,"0")</f>
        <v>16</v>
      </c>
      <c r="L494" s="11">
        <f t="shared" si="63"/>
        <v>16</v>
      </c>
    </row>
    <row r="495" spans="1:12" x14ac:dyDescent="0.3">
      <c r="A495" s="9">
        <f>'Raw Data'!A494</f>
        <v>45353.708333333299</v>
      </c>
      <c r="B495" s="11" t="str">
        <f>'Raw Data'!O494</f>
        <v>Rain</v>
      </c>
      <c r="C495" s="11" t="str">
        <f t="shared" si="56"/>
        <v>Rain</v>
      </c>
      <c r="D495" s="11" t="str">
        <f t="shared" si="57"/>
        <v>Rain</v>
      </c>
      <c r="E495" s="11" t="str">
        <f t="shared" si="58"/>
        <v>Rain</v>
      </c>
      <c r="F495" s="11" t="str">
        <f t="shared" si="59"/>
        <v>RAIN</v>
      </c>
      <c r="G495" s="11" t="str">
        <f t="shared" si="60"/>
        <v>rain</v>
      </c>
      <c r="H495" s="11" t="str">
        <f>'Raw Data'!H494</f>
        <v>Weekend</v>
      </c>
      <c r="I495" s="11" t="str">
        <f t="shared" si="61"/>
        <v>WE</v>
      </c>
      <c r="J495" s="11" t="str">
        <f t="shared" si="62"/>
        <v>Rain</v>
      </c>
      <c r="K495" s="11" t="str">
        <f>TEXT('Raw Data'!F494,"0")</f>
        <v>17</v>
      </c>
      <c r="L495" s="11">
        <f t="shared" si="63"/>
        <v>17</v>
      </c>
    </row>
    <row r="496" spans="1:12" x14ac:dyDescent="0.3">
      <c r="A496" s="9">
        <f>'Raw Data'!A495</f>
        <v>45353.711805555598</v>
      </c>
      <c r="B496" s="11" t="str">
        <f>'Raw Data'!O495</f>
        <v>Rain</v>
      </c>
      <c r="C496" s="11" t="str">
        <f t="shared" si="56"/>
        <v>Rain</v>
      </c>
      <c r="D496" s="11" t="str">
        <f t="shared" si="57"/>
        <v>Rain</v>
      </c>
      <c r="E496" s="11" t="str">
        <f t="shared" si="58"/>
        <v>Rain</v>
      </c>
      <c r="F496" s="11" t="str">
        <f t="shared" si="59"/>
        <v>RAIN</v>
      </c>
      <c r="G496" s="11" t="str">
        <f t="shared" si="60"/>
        <v>rain</v>
      </c>
      <c r="H496" s="11" t="str">
        <f>'Raw Data'!H495</f>
        <v>Weekend</v>
      </c>
      <c r="I496" s="11" t="str">
        <f t="shared" si="61"/>
        <v>WE</v>
      </c>
      <c r="J496" s="11" t="str">
        <f t="shared" si="62"/>
        <v>Rain</v>
      </c>
      <c r="K496" s="11" t="str">
        <f>TEXT('Raw Data'!F495,"0")</f>
        <v>17</v>
      </c>
      <c r="L496" s="11">
        <f t="shared" si="63"/>
        <v>17</v>
      </c>
    </row>
    <row r="497" spans="1:12" x14ac:dyDescent="0.3">
      <c r="A497" s="9">
        <f>'Raw Data'!A496</f>
        <v>45353.715277777803</v>
      </c>
      <c r="B497" s="11" t="str">
        <f>'Raw Data'!O496</f>
        <v>Snow</v>
      </c>
      <c r="C497" s="11" t="str">
        <f t="shared" si="56"/>
        <v>Snow</v>
      </c>
      <c r="D497" s="11" t="str">
        <f t="shared" si="57"/>
        <v>Snow</v>
      </c>
      <c r="E497" s="11" t="str">
        <f t="shared" si="58"/>
        <v>Snow</v>
      </c>
      <c r="F497" s="11" t="str">
        <f t="shared" si="59"/>
        <v>SNOW</v>
      </c>
      <c r="G497" s="11" t="str">
        <f t="shared" si="60"/>
        <v>snow</v>
      </c>
      <c r="H497" s="11" t="str">
        <f>'Raw Data'!H496</f>
        <v>Weekend</v>
      </c>
      <c r="I497" s="11" t="str">
        <f t="shared" si="61"/>
        <v>WE</v>
      </c>
      <c r="J497" s="11" t="str">
        <f t="shared" si="62"/>
        <v>Snow</v>
      </c>
      <c r="K497" s="11" t="str">
        <f>TEXT('Raw Data'!F496,"0")</f>
        <v>17</v>
      </c>
      <c r="L497" s="11">
        <f t="shared" si="63"/>
        <v>17</v>
      </c>
    </row>
    <row r="498" spans="1:12" x14ac:dyDescent="0.3">
      <c r="A498" s="9">
        <f>'Raw Data'!A497</f>
        <v>45353.71875</v>
      </c>
      <c r="B498" s="11" t="str">
        <f>'Raw Data'!O497</f>
        <v>Fog</v>
      </c>
      <c r="C498" s="11" t="str">
        <f t="shared" si="56"/>
        <v>Fog</v>
      </c>
      <c r="D498" s="11" t="str">
        <f t="shared" si="57"/>
        <v>Fog</v>
      </c>
      <c r="E498" s="11" t="str">
        <f t="shared" si="58"/>
        <v>Fog</v>
      </c>
      <c r="F498" s="11" t="str">
        <f t="shared" si="59"/>
        <v>FOG</v>
      </c>
      <c r="G498" s="11" t="str">
        <f t="shared" si="60"/>
        <v>fog</v>
      </c>
      <c r="H498" s="11" t="str">
        <f>'Raw Data'!H497</f>
        <v>Weekend</v>
      </c>
      <c r="I498" s="11" t="str">
        <f t="shared" si="61"/>
        <v>WE</v>
      </c>
      <c r="J498" s="11" t="str">
        <f t="shared" si="62"/>
        <v>Fog</v>
      </c>
      <c r="K498" s="11" t="str">
        <f>TEXT('Raw Data'!F497,"0")</f>
        <v>17</v>
      </c>
      <c r="L498" s="11">
        <f t="shared" si="63"/>
        <v>17</v>
      </c>
    </row>
    <row r="499" spans="1:12" x14ac:dyDescent="0.3">
      <c r="A499" s="9">
        <f>'Raw Data'!A498</f>
        <v>45353.722222222197</v>
      </c>
      <c r="B499" s="11" t="str">
        <f>'Raw Data'!O498</f>
        <v>Snow</v>
      </c>
      <c r="C499" s="11" t="str">
        <f t="shared" si="56"/>
        <v>Snow</v>
      </c>
      <c r="D499" s="11" t="str">
        <f t="shared" si="57"/>
        <v>Snow</v>
      </c>
      <c r="E499" s="11" t="str">
        <f t="shared" si="58"/>
        <v>Snow</v>
      </c>
      <c r="F499" s="11" t="str">
        <f t="shared" si="59"/>
        <v>SNOW</v>
      </c>
      <c r="G499" s="11" t="str">
        <f t="shared" si="60"/>
        <v>snow</v>
      </c>
      <c r="H499" s="11" t="str">
        <f>'Raw Data'!H498</f>
        <v>Weekend</v>
      </c>
      <c r="I499" s="11" t="str">
        <f t="shared" si="61"/>
        <v>WE</v>
      </c>
      <c r="J499" s="11" t="str">
        <f t="shared" si="62"/>
        <v>Snow</v>
      </c>
      <c r="K499" s="11" t="str">
        <f>TEXT('Raw Data'!F498,"0")</f>
        <v>17</v>
      </c>
      <c r="L499" s="11">
        <f t="shared" si="63"/>
        <v>17</v>
      </c>
    </row>
    <row r="500" spans="1:12" x14ac:dyDescent="0.3">
      <c r="A500" s="9">
        <f>'Raw Data'!A499</f>
        <v>45353.725694444503</v>
      </c>
      <c r="B500" s="11" t="str">
        <f>'Raw Data'!O499</f>
        <v>Fog</v>
      </c>
      <c r="C500" s="11" t="str">
        <f t="shared" si="56"/>
        <v>Fog</v>
      </c>
      <c r="D500" s="11" t="str">
        <f t="shared" si="57"/>
        <v>Fog</v>
      </c>
      <c r="E500" s="11" t="str">
        <f t="shared" si="58"/>
        <v>Fog</v>
      </c>
      <c r="F500" s="11" t="str">
        <f t="shared" si="59"/>
        <v>FOG</v>
      </c>
      <c r="G500" s="11" t="str">
        <f t="shared" si="60"/>
        <v>fog</v>
      </c>
      <c r="H500" s="11" t="str">
        <f>'Raw Data'!H499</f>
        <v>Weekend</v>
      </c>
      <c r="I500" s="11" t="str">
        <f t="shared" si="61"/>
        <v>WE</v>
      </c>
      <c r="J500" s="11" t="str">
        <f t="shared" si="62"/>
        <v>Fog</v>
      </c>
      <c r="K500" s="11" t="str">
        <f>TEXT('Raw Data'!F499,"0")</f>
        <v>17</v>
      </c>
      <c r="L500" s="11">
        <f t="shared" si="63"/>
        <v>17</v>
      </c>
    </row>
    <row r="501" spans="1:12" x14ac:dyDescent="0.3">
      <c r="A501" s="9">
        <f>'Raw Data'!A500</f>
        <v>45353.729166666701</v>
      </c>
      <c r="B501" s="11" t="str">
        <f>'Raw Data'!O500</f>
        <v>Fog</v>
      </c>
      <c r="C501" s="11" t="str">
        <f t="shared" si="56"/>
        <v>Fog</v>
      </c>
      <c r="D501" s="11" t="str">
        <f t="shared" si="57"/>
        <v>Fog</v>
      </c>
      <c r="E501" s="11" t="str">
        <f t="shared" si="58"/>
        <v>Fog</v>
      </c>
      <c r="F501" s="11" t="str">
        <f t="shared" si="59"/>
        <v>FOG</v>
      </c>
      <c r="G501" s="11" t="str">
        <f t="shared" si="60"/>
        <v>fog</v>
      </c>
      <c r="H501" s="11" t="str">
        <f>'Raw Data'!H500</f>
        <v>Weekend</v>
      </c>
      <c r="I501" s="11" t="str">
        <f t="shared" si="61"/>
        <v>WE</v>
      </c>
      <c r="J501" s="11" t="str">
        <f t="shared" si="62"/>
        <v>Fog</v>
      </c>
      <c r="K501" s="11" t="str">
        <f>TEXT('Raw Data'!F500,"0")</f>
        <v>17</v>
      </c>
      <c r="L501" s="11">
        <f t="shared" si="63"/>
        <v>17</v>
      </c>
    </row>
    <row r="502" spans="1:12" x14ac:dyDescent="0.3">
      <c r="A502" s="9">
        <f>'Raw Data'!A501</f>
        <v>45353.732638888898</v>
      </c>
      <c r="B502" s="11" t="str">
        <f>'Raw Data'!O501</f>
        <v>Rain</v>
      </c>
      <c r="C502" s="11" t="str">
        <f t="shared" si="56"/>
        <v>Rain</v>
      </c>
      <c r="D502" s="11" t="str">
        <f t="shared" si="57"/>
        <v>Rain</v>
      </c>
      <c r="E502" s="11" t="str">
        <f t="shared" si="58"/>
        <v>Rain</v>
      </c>
      <c r="F502" s="11" t="str">
        <f t="shared" si="59"/>
        <v>RAIN</v>
      </c>
      <c r="G502" s="11" t="str">
        <f t="shared" si="60"/>
        <v>rain</v>
      </c>
      <c r="H502" s="11" t="str">
        <f>'Raw Data'!H501</f>
        <v>Weekend</v>
      </c>
      <c r="I502" s="11" t="str">
        <f t="shared" si="61"/>
        <v>WE</v>
      </c>
      <c r="J502" s="11" t="str">
        <f t="shared" si="62"/>
        <v>Rain</v>
      </c>
      <c r="K502" s="11" t="str">
        <f>TEXT('Raw Data'!F501,"0")</f>
        <v>17</v>
      </c>
      <c r="L502" s="11">
        <f t="shared" si="63"/>
        <v>17</v>
      </c>
    </row>
    <row r="503" spans="1:12" x14ac:dyDescent="0.3">
      <c r="A503" s="9">
        <f>'Raw Data'!A502</f>
        <v>45353.736111111102</v>
      </c>
      <c r="B503" s="11" t="str">
        <f>'Raw Data'!O502</f>
        <v>Fog</v>
      </c>
      <c r="C503" s="11" t="str">
        <f t="shared" si="56"/>
        <v>Fog</v>
      </c>
      <c r="D503" s="11" t="str">
        <f t="shared" si="57"/>
        <v>Fog</v>
      </c>
      <c r="E503" s="11" t="str">
        <f t="shared" si="58"/>
        <v>Fog</v>
      </c>
      <c r="F503" s="11" t="str">
        <f t="shared" si="59"/>
        <v>FOG</v>
      </c>
      <c r="G503" s="11" t="str">
        <f t="shared" si="60"/>
        <v>fog</v>
      </c>
      <c r="H503" s="11" t="str">
        <f>'Raw Data'!H502</f>
        <v>Weekend</v>
      </c>
      <c r="I503" s="11" t="str">
        <f t="shared" si="61"/>
        <v>WE</v>
      </c>
      <c r="J503" s="11" t="str">
        <f t="shared" si="62"/>
        <v>Fog</v>
      </c>
      <c r="K503" s="11" t="str">
        <f>TEXT('Raw Data'!F502,"0")</f>
        <v>17</v>
      </c>
      <c r="L503" s="11">
        <f t="shared" si="63"/>
        <v>17</v>
      </c>
    </row>
    <row r="504" spans="1:12" x14ac:dyDescent="0.3">
      <c r="A504" s="9">
        <f>'Raw Data'!A503</f>
        <v>45353.739583333299</v>
      </c>
      <c r="B504" s="11" t="str">
        <f>'Raw Data'!O503</f>
        <v>Rain</v>
      </c>
      <c r="C504" s="11" t="str">
        <f t="shared" si="56"/>
        <v>Rain</v>
      </c>
      <c r="D504" s="11" t="str">
        <f t="shared" si="57"/>
        <v>Rain</v>
      </c>
      <c r="E504" s="11" t="str">
        <f t="shared" si="58"/>
        <v>Rain</v>
      </c>
      <c r="F504" s="11" t="str">
        <f t="shared" si="59"/>
        <v>RAIN</v>
      </c>
      <c r="G504" s="11" t="str">
        <f t="shared" si="60"/>
        <v>rain</v>
      </c>
      <c r="H504" s="11" t="str">
        <f>'Raw Data'!H503</f>
        <v>Weekend</v>
      </c>
      <c r="I504" s="11" t="str">
        <f t="shared" si="61"/>
        <v>WE</v>
      </c>
      <c r="J504" s="11" t="str">
        <f t="shared" si="62"/>
        <v>Rain</v>
      </c>
      <c r="K504" s="11" t="str">
        <f>TEXT('Raw Data'!F503,"0")</f>
        <v>17</v>
      </c>
      <c r="L504" s="11">
        <f t="shared" si="63"/>
        <v>17</v>
      </c>
    </row>
    <row r="505" spans="1:12" x14ac:dyDescent="0.3">
      <c r="A505" s="9">
        <f>'Raw Data'!A504</f>
        <v>45353.743055555598</v>
      </c>
      <c r="B505" s="11" t="str">
        <f>'Raw Data'!O504</f>
        <v>Fog</v>
      </c>
      <c r="C505" s="11" t="str">
        <f t="shared" si="56"/>
        <v>Fog</v>
      </c>
      <c r="D505" s="11" t="str">
        <f t="shared" si="57"/>
        <v>Fog</v>
      </c>
      <c r="E505" s="11" t="str">
        <f t="shared" si="58"/>
        <v>Fog</v>
      </c>
      <c r="F505" s="11" t="str">
        <f t="shared" si="59"/>
        <v>FOG</v>
      </c>
      <c r="G505" s="11" t="str">
        <f t="shared" si="60"/>
        <v>fog</v>
      </c>
      <c r="H505" s="11" t="str">
        <f>'Raw Data'!H504</f>
        <v>Weekend</v>
      </c>
      <c r="I505" s="11" t="str">
        <f t="shared" si="61"/>
        <v>WE</v>
      </c>
      <c r="J505" s="11" t="str">
        <f t="shared" si="62"/>
        <v>Fog</v>
      </c>
      <c r="K505" s="11" t="str">
        <f>TEXT('Raw Data'!F504,"0")</f>
        <v>17</v>
      </c>
      <c r="L505" s="11">
        <f t="shared" si="63"/>
        <v>17</v>
      </c>
    </row>
    <row r="506" spans="1:12" x14ac:dyDescent="0.3">
      <c r="A506" s="9">
        <f>'Raw Data'!A505</f>
        <v>45353.746527777803</v>
      </c>
      <c r="B506" s="11" t="str">
        <f>'Raw Data'!O505</f>
        <v>Fog</v>
      </c>
      <c r="C506" s="11" t="str">
        <f t="shared" si="56"/>
        <v>Fog</v>
      </c>
      <c r="D506" s="11" t="str">
        <f t="shared" si="57"/>
        <v>Fog</v>
      </c>
      <c r="E506" s="11" t="str">
        <f t="shared" si="58"/>
        <v>Fog</v>
      </c>
      <c r="F506" s="11" t="str">
        <f t="shared" si="59"/>
        <v>FOG</v>
      </c>
      <c r="G506" s="11" t="str">
        <f t="shared" si="60"/>
        <v>fog</v>
      </c>
      <c r="H506" s="11" t="str">
        <f>'Raw Data'!H505</f>
        <v>Weekend</v>
      </c>
      <c r="I506" s="11" t="str">
        <f t="shared" si="61"/>
        <v>WE</v>
      </c>
      <c r="J506" s="11" t="str">
        <f t="shared" si="62"/>
        <v>Fog</v>
      </c>
      <c r="K506" s="11" t="str">
        <f>TEXT('Raw Data'!F505,"0")</f>
        <v>17</v>
      </c>
      <c r="L506" s="11">
        <f t="shared" si="63"/>
        <v>17</v>
      </c>
    </row>
    <row r="507" spans="1:12" x14ac:dyDescent="0.3">
      <c r="A507" s="9">
        <f>'Raw Data'!A506</f>
        <v>45353.75</v>
      </c>
      <c r="B507" s="11" t="str">
        <f>'Raw Data'!O506</f>
        <v>Rain</v>
      </c>
      <c r="C507" s="11" t="str">
        <f t="shared" si="56"/>
        <v>Rain</v>
      </c>
      <c r="D507" s="11" t="str">
        <f t="shared" si="57"/>
        <v>Rain</v>
      </c>
      <c r="E507" s="11" t="str">
        <f t="shared" si="58"/>
        <v>Rain</v>
      </c>
      <c r="F507" s="11" t="str">
        <f t="shared" si="59"/>
        <v>RAIN</v>
      </c>
      <c r="G507" s="11" t="str">
        <f t="shared" si="60"/>
        <v>rain</v>
      </c>
      <c r="H507" s="11" t="str">
        <f>'Raw Data'!H506</f>
        <v>Weekend</v>
      </c>
      <c r="I507" s="11" t="str">
        <f t="shared" si="61"/>
        <v>WE</v>
      </c>
      <c r="J507" s="11" t="str">
        <f t="shared" si="62"/>
        <v>Rain</v>
      </c>
      <c r="K507" s="11" t="str">
        <f>TEXT('Raw Data'!F506,"0")</f>
        <v>18</v>
      </c>
      <c r="L507" s="11">
        <f t="shared" si="63"/>
        <v>18</v>
      </c>
    </row>
    <row r="508" spans="1:12" x14ac:dyDescent="0.3">
      <c r="A508" s="9">
        <f>'Raw Data'!A507</f>
        <v>45353.753472222197</v>
      </c>
      <c r="B508" s="11" t="str">
        <f>'Raw Data'!O507</f>
        <v>Clear</v>
      </c>
      <c r="C508" s="11" t="str">
        <f t="shared" si="56"/>
        <v>Clear</v>
      </c>
      <c r="D508" s="11" t="str">
        <f t="shared" si="57"/>
        <v>Clear</v>
      </c>
      <c r="E508" s="11" t="str">
        <f t="shared" si="58"/>
        <v>Clear</v>
      </c>
      <c r="F508" s="11" t="str">
        <f t="shared" si="59"/>
        <v>CLEAR</v>
      </c>
      <c r="G508" s="11" t="str">
        <f t="shared" si="60"/>
        <v>clear</v>
      </c>
      <c r="H508" s="11" t="str">
        <f>'Raw Data'!H507</f>
        <v>Weekend</v>
      </c>
      <c r="I508" s="11" t="str">
        <f t="shared" si="61"/>
        <v>WE</v>
      </c>
      <c r="J508" s="11" t="str">
        <f t="shared" si="62"/>
        <v>Clear</v>
      </c>
      <c r="K508" s="11" t="str">
        <f>TEXT('Raw Data'!F507,"0")</f>
        <v>18</v>
      </c>
      <c r="L508" s="11">
        <f t="shared" si="63"/>
        <v>18</v>
      </c>
    </row>
    <row r="509" spans="1:12" x14ac:dyDescent="0.3">
      <c r="A509" s="9">
        <f>'Raw Data'!A508</f>
        <v>45353.756944444503</v>
      </c>
      <c r="B509" s="11" t="str">
        <f>'Raw Data'!O508</f>
        <v>Fog</v>
      </c>
      <c r="C509" s="11" t="str">
        <f t="shared" si="56"/>
        <v>Fog</v>
      </c>
      <c r="D509" s="11" t="str">
        <f t="shared" si="57"/>
        <v>Fog</v>
      </c>
      <c r="E509" s="11" t="str">
        <f t="shared" si="58"/>
        <v>Fog</v>
      </c>
      <c r="F509" s="11" t="str">
        <f t="shared" si="59"/>
        <v>FOG</v>
      </c>
      <c r="G509" s="11" t="str">
        <f t="shared" si="60"/>
        <v>fog</v>
      </c>
      <c r="H509" s="11" t="str">
        <f>'Raw Data'!H508</f>
        <v>Weekend</v>
      </c>
      <c r="I509" s="11" t="str">
        <f t="shared" si="61"/>
        <v>WE</v>
      </c>
      <c r="J509" s="11" t="str">
        <f t="shared" si="62"/>
        <v>Fog</v>
      </c>
      <c r="K509" s="11" t="str">
        <f>TEXT('Raw Data'!F508,"0")</f>
        <v>18</v>
      </c>
      <c r="L509" s="11">
        <f t="shared" si="63"/>
        <v>18</v>
      </c>
    </row>
    <row r="510" spans="1:12" x14ac:dyDescent="0.3">
      <c r="A510" s="9">
        <f>'Raw Data'!A509</f>
        <v>45353.760416666701</v>
      </c>
      <c r="B510" s="11" t="str">
        <f>'Raw Data'!O509</f>
        <v>Fog</v>
      </c>
      <c r="C510" s="11" t="str">
        <f t="shared" si="56"/>
        <v>Fog</v>
      </c>
      <c r="D510" s="11" t="str">
        <f t="shared" si="57"/>
        <v>Fog</v>
      </c>
      <c r="E510" s="11" t="str">
        <f t="shared" si="58"/>
        <v>Fog</v>
      </c>
      <c r="F510" s="11" t="str">
        <f t="shared" si="59"/>
        <v>FOG</v>
      </c>
      <c r="G510" s="11" t="str">
        <f t="shared" si="60"/>
        <v>fog</v>
      </c>
      <c r="H510" s="11" t="str">
        <f>'Raw Data'!H509</f>
        <v>Weekend</v>
      </c>
      <c r="I510" s="11" t="str">
        <f t="shared" si="61"/>
        <v>WE</v>
      </c>
      <c r="J510" s="11" t="str">
        <f t="shared" si="62"/>
        <v>Fog</v>
      </c>
      <c r="K510" s="11" t="str">
        <f>TEXT('Raw Data'!F509,"0")</f>
        <v>18</v>
      </c>
      <c r="L510" s="11">
        <f t="shared" si="63"/>
        <v>18</v>
      </c>
    </row>
    <row r="511" spans="1:12" x14ac:dyDescent="0.3">
      <c r="A511" s="9">
        <f>'Raw Data'!A510</f>
        <v>45353.763888888898</v>
      </c>
      <c r="B511" s="11" t="str">
        <f>'Raw Data'!O510</f>
        <v>Clear</v>
      </c>
      <c r="C511" s="11" t="str">
        <f t="shared" si="56"/>
        <v>Clear</v>
      </c>
      <c r="D511" s="11" t="str">
        <f t="shared" si="57"/>
        <v>Clear</v>
      </c>
      <c r="E511" s="11" t="str">
        <f t="shared" si="58"/>
        <v>Clear</v>
      </c>
      <c r="F511" s="11" t="str">
        <f t="shared" si="59"/>
        <v>CLEAR</v>
      </c>
      <c r="G511" s="11" t="str">
        <f t="shared" si="60"/>
        <v>clear</v>
      </c>
      <c r="H511" s="11" t="str">
        <f>'Raw Data'!H510</f>
        <v>Weekend</v>
      </c>
      <c r="I511" s="11" t="str">
        <f t="shared" si="61"/>
        <v>WE</v>
      </c>
      <c r="J511" s="11" t="str">
        <f t="shared" si="62"/>
        <v>Clear</v>
      </c>
      <c r="K511" s="11" t="str">
        <f>TEXT('Raw Data'!F510,"0")</f>
        <v>18</v>
      </c>
      <c r="L511" s="11">
        <f t="shared" si="63"/>
        <v>18</v>
      </c>
    </row>
    <row r="512" spans="1:12" x14ac:dyDescent="0.3">
      <c r="A512" s="9">
        <f>'Raw Data'!A511</f>
        <v>45353.767361111102</v>
      </c>
      <c r="B512" s="11" t="str">
        <f>'Raw Data'!O511</f>
        <v>Snow</v>
      </c>
      <c r="C512" s="11" t="str">
        <f t="shared" si="56"/>
        <v>Snow</v>
      </c>
      <c r="D512" s="11" t="str">
        <f t="shared" si="57"/>
        <v>Snow</v>
      </c>
      <c r="E512" s="11" t="str">
        <f t="shared" si="58"/>
        <v>Snow</v>
      </c>
      <c r="F512" s="11" t="str">
        <f t="shared" si="59"/>
        <v>SNOW</v>
      </c>
      <c r="G512" s="11" t="str">
        <f t="shared" si="60"/>
        <v>snow</v>
      </c>
      <c r="H512" s="11" t="str">
        <f>'Raw Data'!H511</f>
        <v>Weekend</v>
      </c>
      <c r="I512" s="11" t="str">
        <f t="shared" si="61"/>
        <v>WE</v>
      </c>
      <c r="J512" s="11" t="str">
        <f t="shared" si="62"/>
        <v>Snow</v>
      </c>
      <c r="K512" s="11" t="str">
        <f>TEXT('Raw Data'!F511,"0")</f>
        <v>18</v>
      </c>
      <c r="L512" s="11">
        <f t="shared" si="63"/>
        <v>18</v>
      </c>
    </row>
    <row r="513" spans="1:12" x14ac:dyDescent="0.3">
      <c r="A513" s="9">
        <f>'Raw Data'!A512</f>
        <v>45353.770833333299</v>
      </c>
      <c r="B513" s="11" t="str">
        <f>'Raw Data'!O512</f>
        <v>Fog</v>
      </c>
      <c r="C513" s="11" t="str">
        <f t="shared" si="56"/>
        <v>Fog</v>
      </c>
      <c r="D513" s="11" t="str">
        <f t="shared" si="57"/>
        <v>Fog</v>
      </c>
      <c r="E513" s="11" t="str">
        <f t="shared" si="58"/>
        <v>Fog</v>
      </c>
      <c r="F513" s="11" t="str">
        <f t="shared" si="59"/>
        <v>FOG</v>
      </c>
      <c r="G513" s="11" t="str">
        <f t="shared" si="60"/>
        <v>fog</v>
      </c>
      <c r="H513" s="11" t="str">
        <f>'Raw Data'!H512</f>
        <v>Weekend</v>
      </c>
      <c r="I513" s="11" t="str">
        <f t="shared" si="61"/>
        <v>WE</v>
      </c>
      <c r="J513" s="11" t="str">
        <f t="shared" si="62"/>
        <v>Fog</v>
      </c>
      <c r="K513" s="11" t="str">
        <f>TEXT('Raw Data'!F512,"0")</f>
        <v>18</v>
      </c>
      <c r="L513" s="11">
        <f t="shared" si="63"/>
        <v>18</v>
      </c>
    </row>
    <row r="514" spans="1:12" x14ac:dyDescent="0.3">
      <c r="A514" s="9">
        <f>'Raw Data'!A513</f>
        <v>45353.774305555598</v>
      </c>
      <c r="B514" s="11" t="str">
        <f>'Raw Data'!O513</f>
        <v>Snow</v>
      </c>
      <c r="C514" s="11" t="str">
        <f t="shared" si="56"/>
        <v>Snow</v>
      </c>
      <c r="D514" s="11" t="str">
        <f t="shared" si="57"/>
        <v>Snow</v>
      </c>
      <c r="E514" s="11" t="str">
        <f t="shared" si="58"/>
        <v>Snow</v>
      </c>
      <c r="F514" s="11" t="str">
        <f t="shared" si="59"/>
        <v>SNOW</v>
      </c>
      <c r="G514" s="11" t="str">
        <f t="shared" si="60"/>
        <v>snow</v>
      </c>
      <c r="H514" s="11" t="str">
        <f>'Raw Data'!H513</f>
        <v>Weekend</v>
      </c>
      <c r="I514" s="11" t="str">
        <f t="shared" si="61"/>
        <v>WE</v>
      </c>
      <c r="J514" s="11" t="str">
        <f t="shared" si="62"/>
        <v>Snow</v>
      </c>
      <c r="K514" s="11" t="str">
        <f>TEXT('Raw Data'!F513,"0")</f>
        <v>18</v>
      </c>
      <c r="L514" s="11">
        <f t="shared" si="63"/>
        <v>18</v>
      </c>
    </row>
    <row r="515" spans="1:12" x14ac:dyDescent="0.3">
      <c r="A515" s="9">
        <f>'Raw Data'!A514</f>
        <v>45353.777777777803</v>
      </c>
      <c r="B515" s="11" t="str">
        <f>'Raw Data'!O514</f>
        <v>Clear</v>
      </c>
      <c r="C515" s="11" t="str">
        <f t="shared" ref="C515:C578" si="64">TRIM(B515)</f>
        <v>Clear</v>
      </c>
      <c r="D515" s="11" t="str">
        <f t="shared" ref="D515:D578" si="65">CLEAN(C515)</f>
        <v>Clear</v>
      </c>
      <c r="E515" s="11" t="str">
        <f t="shared" ref="E515:E578" si="66">PROPER(D515)</f>
        <v>Clear</v>
      </c>
      <c r="F515" s="11" t="str">
        <f t="shared" ref="F515:F578" si="67">UPPER(B515)</f>
        <v>CLEAR</v>
      </c>
      <c r="G515" s="11" t="str">
        <f t="shared" ref="G515:G578" si="68">LOWER(B515)</f>
        <v>clear</v>
      </c>
      <c r="H515" s="11" t="str">
        <f>'Raw Data'!H514</f>
        <v>Weekend</v>
      </c>
      <c r="I515" s="11" t="str">
        <f t="shared" ref="I515:I578" si="69">SUBSTITUTE(SUBSTITUTE(H515,"Weekday","WD"),"Weekend","WE")</f>
        <v>WE</v>
      </c>
      <c r="J515" s="11" t="str">
        <f t="shared" ref="J515:J578" si="70">PROPER(TRIM(CLEAN(B515)))</f>
        <v>Clear</v>
      </c>
      <c r="K515" s="11" t="str">
        <f>TEXT('Raw Data'!F514,"0")</f>
        <v>18</v>
      </c>
      <c r="L515" s="11">
        <f t="shared" ref="L515:L578" si="71">VALUE(K515)</f>
        <v>18</v>
      </c>
    </row>
    <row r="516" spans="1:12" x14ac:dyDescent="0.3">
      <c r="A516" s="9">
        <f>'Raw Data'!A515</f>
        <v>45353.78125</v>
      </c>
      <c r="B516" s="11" t="str">
        <f>'Raw Data'!O515</f>
        <v>Fog</v>
      </c>
      <c r="C516" s="11" t="str">
        <f t="shared" si="64"/>
        <v>Fog</v>
      </c>
      <c r="D516" s="11" t="str">
        <f t="shared" si="65"/>
        <v>Fog</v>
      </c>
      <c r="E516" s="11" t="str">
        <f t="shared" si="66"/>
        <v>Fog</v>
      </c>
      <c r="F516" s="11" t="str">
        <f t="shared" si="67"/>
        <v>FOG</v>
      </c>
      <c r="G516" s="11" t="str">
        <f t="shared" si="68"/>
        <v>fog</v>
      </c>
      <c r="H516" s="11" t="str">
        <f>'Raw Data'!H515</f>
        <v>Weekend</v>
      </c>
      <c r="I516" s="11" t="str">
        <f t="shared" si="69"/>
        <v>WE</v>
      </c>
      <c r="J516" s="11" t="str">
        <f t="shared" si="70"/>
        <v>Fog</v>
      </c>
      <c r="K516" s="11" t="str">
        <f>TEXT('Raw Data'!F515,"0")</f>
        <v>18</v>
      </c>
      <c r="L516" s="11">
        <f t="shared" si="71"/>
        <v>18</v>
      </c>
    </row>
    <row r="517" spans="1:12" x14ac:dyDescent="0.3">
      <c r="A517" s="9">
        <f>'Raw Data'!A516</f>
        <v>45353.784722222197</v>
      </c>
      <c r="B517" s="11" t="str">
        <f>'Raw Data'!O516</f>
        <v>Fog</v>
      </c>
      <c r="C517" s="11" t="str">
        <f t="shared" si="64"/>
        <v>Fog</v>
      </c>
      <c r="D517" s="11" t="str">
        <f t="shared" si="65"/>
        <v>Fog</v>
      </c>
      <c r="E517" s="11" t="str">
        <f t="shared" si="66"/>
        <v>Fog</v>
      </c>
      <c r="F517" s="11" t="str">
        <f t="shared" si="67"/>
        <v>FOG</v>
      </c>
      <c r="G517" s="11" t="str">
        <f t="shared" si="68"/>
        <v>fog</v>
      </c>
      <c r="H517" s="11" t="str">
        <f>'Raw Data'!H516</f>
        <v>Weekend</v>
      </c>
      <c r="I517" s="11" t="str">
        <f t="shared" si="69"/>
        <v>WE</v>
      </c>
      <c r="J517" s="11" t="str">
        <f t="shared" si="70"/>
        <v>Fog</v>
      </c>
      <c r="K517" s="11" t="str">
        <f>TEXT('Raw Data'!F516,"0")</f>
        <v>18</v>
      </c>
      <c r="L517" s="11">
        <f t="shared" si="71"/>
        <v>18</v>
      </c>
    </row>
    <row r="518" spans="1:12" x14ac:dyDescent="0.3">
      <c r="A518" s="9">
        <f>'Raw Data'!A517</f>
        <v>45353.788194444503</v>
      </c>
      <c r="B518" s="11" t="str">
        <f>'Raw Data'!O517</f>
        <v>Snow</v>
      </c>
      <c r="C518" s="11" t="str">
        <f t="shared" si="64"/>
        <v>Snow</v>
      </c>
      <c r="D518" s="11" t="str">
        <f t="shared" si="65"/>
        <v>Snow</v>
      </c>
      <c r="E518" s="11" t="str">
        <f t="shared" si="66"/>
        <v>Snow</v>
      </c>
      <c r="F518" s="11" t="str">
        <f t="shared" si="67"/>
        <v>SNOW</v>
      </c>
      <c r="G518" s="11" t="str">
        <f t="shared" si="68"/>
        <v>snow</v>
      </c>
      <c r="H518" s="11" t="str">
        <f>'Raw Data'!H517</f>
        <v>Weekend</v>
      </c>
      <c r="I518" s="11" t="str">
        <f t="shared" si="69"/>
        <v>WE</v>
      </c>
      <c r="J518" s="11" t="str">
        <f t="shared" si="70"/>
        <v>Snow</v>
      </c>
      <c r="K518" s="11" t="str">
        <f>TEXT('Raw Data'!F517,"0")</f>
        <v>18</v>
      </c>
      <c r="L518" s="11">
        <f t="shared" si="71"/>
        <v>18</v>
      </c>
    </row>
    <row r="519" spans="1:12" x14ac:dyDescent="0.3">
      <c r="A519" s="9">
        <f>'Raw Data'!A518</f>
        <v>45353.791666666701</v>
      </c>
      <c r="B519" s="11" t="str">
        <f>'Raw Data'!O518</f>
        <v>Fog</v>
      </c>
      <c r="C519" s="11" t="str">
        <f t="shared" si="64"/>
        <v>Fog</v>
      </c>
      <c r="D519" s="11" t="str">
        <f t="shared" si="65"/>
        <v>Fog</v>
      </c>
      <c r="E519" s="11" t="str">
        <f t="shared" si="66"/>
        <v>Fog</v>
      </c>
      <c r="F519" s="11" t="str">
        <f t="shared" si="67"/>
        <v>FOG</v>
      </c>
      <c r="G519" s="11" t="str">
        <f t="shared" si="68"/>
        <v>fog</v>
      </c>
      <c r="H519" s="11" t="str">
        <f>'Raw Data'!H518</f>
        <v>Weekend</v>
      </c>
      <c r="I519" s="11" t="str">
        <f t="shared" si="69"/>
        <v>WE</v>
      </c>
      <c r="J519" s="11" t="str">
        <f t="shared" si="70"/>
        <v>Fog</v>
      </c>
      <c r="K519" s="11" t="str">
        <f>TEXT('Raw Data'!F518,"0")</f>
        <v>19</v>
      </c>
      <c r="L519" s="11">
        <f t="shared" si="71"/>
        <v>19</v>
      </c>
    </row>
    <row r="520" spans="1:12" x14ac:dyDescent="0.3">
      <c r="A520" s="9">
        <f>'Raw Data'!A519</f>
        <v>45353.795138888898</v>
      </c>
      <c r="B520" s="11" t="str">
        <f>'Raw Data'!O519</f>
        <v>Fog</v>
      </c>
      <c r="C520" s="11" t="str">
        <f t="shared" si="64"/>
        <v>Fog</v>
      </c>
      <c r="D520" s="11" t="str">
        <f t="shared" si="65"/>
        <v>Fog</v>
      </c>
      <c r="E520" s="11" t="str">
        <f t="shared" si="66"/>
        <v>Fog</v>
      </c>
      <c r="F520" s="11" t="str">
        <f t="shared" si="67"/>
        <v>FOG</v>
      </c>
      <c r="G520" s="11" t="str">
        <f t="shared" si="68"/>
        <v>fog</v>
      </c>
      <c r="H520" s="11" t="str">
        <f>'Raw Data'!H519</f>
        <v>Weekend</v>
      </c>
      <c r="I520" s="11" t="str">
        <f t="shared" si="69"/>
        <v>WE</v>
      </c>
      <c r="J520" s="11" t="str">
        <f t="shared" si="70"/>
        <v>Fog</v>
      </c>
      <c r="K520" s="11" t="str">
        <f>TEXT('Raw Data'!F519,"0")</f>
        <v>19</v>
      </c>
      <c r="L520" s="11">
        <f t="shared" si="71"/>
        <v>19</v>
      </c>
    </row>
    <row r="521" spans="1:12" x14ac:dyDescent="0.3">
      <c r="A521" s="9">
        <f>'Raw Data'!A520</f>
        <v>45353.798611111102</v>
      </c>
      <c r="B521" s="11" t="str">
        <f>'Raw Data'!O520</f>
        <v>Fog</v>
      </c>
      <c r="C521" s="11" t="str">
        <f t="shared" si="64"/>
        <v>Fog</v>
      </c>
      <c r="D521" s="11" t="str">
        <f t="shared" si="65"/>
        <v>Fog</v>
      </c>
      <c r="E521" s="11" t="str">
        <f t="shared" si="66"/>
        <v>Fog</v>
      </c>
      <c r="F521" s="11" t="str">
        <f t="shared" si="67"/>
        <v>FOG</v>
      </c>
      <c r="G521" s="11" t="str">
        <f t="shared" si="68"/>
        <v>fog</v>
      </c>
      <c r="H521" s="11" t="str">
        <f>'Raw Data'!H520</f>
        <v>Weekend</v>
      </c>
      <c r="I521" s="11" t="str">
        <f t="shared" si="69"/>
        <v>WE</v>
      </c>
      <c r="J521" s="11" t="str">
        <f t="shared" si="70"/>
        <v>Fog</v>
      </c>
      <c r="K521" s="11" t="str">
        <f>TEXT('Raw Data'!F520,"0")</f>
        <v>19</v>
      </c>
      <c r="L521" s="11">
        <f t="shared" si="71"/>
        <v>19</v>
      </c>
    </row>
    <row r="522" spans="1:12" x14ac:dyDescent="0.3">
      <c r="A522" s="9">
        <f>'Raw Data'!A521</f>
        <v>45353.802083333299</v>
      </c>
      <c r="B522" s="11" t="str">
        <f>'Raw Data'!O521</f>
        <v>Fog</v>
      </c>
      <c r="C522" s="11" t="str">
        <f t="shared" si="64"/>
        <v>Fog</v>
      </c>
      <c r="D522" s="11" t="str">
        <f t="shared" si="65"/>
        <v>Fog</v>
      </c>
      <c r="E522" s="11" t="str">
        <f t="shared" si="66"/>
        <v>Fog</v>
      </c>
      <c r="F522" s="11" t="str">
        <f t="shared" si="67"/>
        <v>FOG</v>
      </c>
      <c r="G522" s="11" t="str">
        <f t="shared" si="68"/>
        <v>fog</v>
      </c>
      <c r="H522" s="11" t="str">
        <f>'Raw Data'!H521</f>
        <v>Weekend</v>
      </c>
      <c r="I522" s="11" t="str">
        <f t="shared" si="69"/>
        <v>WE</v>
      </c>
      <c r="J522" s="11" t="str">
        <f t="shared" si="70"/>
        <v>Fog</v>
      </c>
      <c r="K522" s="11" t="str">
        <f>TEXT('Raw Data'!F521,"0")</f>
        <v>19</v>
      </c>
      <c r="L522" s="11">
        <f t="shared" si="71"/>
        <v>19</v>
      </c>
    </row>
    <row r="523" spans="1:12" x14ac:dyDescent="0.3">
      <c r="A523" s="9">
        <f>'Raw Data'!A522</f>
        <v>45353.805555555598</v>
      </c>
      <c r="B523" s="11" t="str">
        <f>'Raw Data'!O522</f>
        <v>Rain</v>
      </c>
      <c r="C523" s="11" t="str">
        <f t="shared" si="64"/>
        <v>Rain</v>
      </c>
      <c r="D523" s="11" t="str">
        <f t="shared" si="65"/>
        <v>Rain</v>
      </c>
      <c r="E523" s="11" t="str">
        <f t="shared" si="66"/>
        <v>Rain</v>
      </c>
      <c r="F523" s="11" t="str">
        <f t="shared" si="67"/>
        <v>RAIN</v>
      </c>
      <c r="G523" s="11" t="str">
        <f t="shared" si="68"/>
        <v>rain</v>
      </c>
      <c r="H523" s="11" t="str">
        <f>'Raw Data'!H522</f>
        <v>Weekend</v>
      </c>
      <c r="I523" s="11" t="str">
        <f t="shared" si="69"/>
        <v>WE</v>
      </c>
      <c r="J523" s="11" t="str">
        <f t="shared" si="70"/>
        <v>Rain</v>
      </c>
      <c r="K523" s="11" t="str">
        <f>TEXT('Raw Data'!F522,"0")</f>
        <v>19</v>
      </c>
      <c r="L523" s="11">
        <f t="shared" si="71"/>
        <v>19</v>
      </c>
    </row>
    <row r="524" spans="1:12" x14ac:dyDescent="0.3">
      <c r="A524" s="9">
        <f>'Raw Data'!A523</f>
        <v>45353.809027777803</v>
      </c>
      <c r="B524" s="11" t="str">
        <f>'Raw Data'!O523</f>
        <v>Fog</v>
      </c>
      <c r="C524" s="11" t="str">
        <f t="shared" si="64"/>
        <v>Fog</v>
      </c>
      <c r="D524" s="11" t="str">
        <f t="shared" si="65"/>
        <v>Fog</v>
      </c>
      <c r="E524" s="11" t="str">
        <f t="shared" si="66"/>
        <v>Fog</v>
      </c>
      <c r="F524" s="11" t="str">
        <f t="shared" si="67"/>
        <v>FOG</v>
      </c>
      <c r="G524" s="11" t="str">
        <f t="shared" si="68"/>
        <v>fog</v>
      </c>
      <c r="H524" s="11" t="str">
        <f>'Raw Data'!H523</f>
        <v>Weekend</v>
      </c>
      <c r="I524" s="11" t="str">
        <f t="shared" si="69"/>
        <v>WE</v>
      </c>
      <c r="J524" s="11" t="str">
        <f t="shared" si="70"/>
        <v>Fog</v>
      </c>
      <c r="K524" s="11" t="str">
        <f>TEXT('Raw Data'!F523,"0")</f>
        <v>19</v>
      </c>
      <c r="L524" s="11">
        <f t="shared" si="71"/>
        <v>19</v>
      </c>
    </row>
    <row r="525" spans="1:12" x14ac:dyDescent="0.3">
      <c r="A525" s="9">
        <f>'Raw Data'!A524</f>
        <v>45353.8125</v>
      </c>
      <c r="B525" s="11" t="str">
        <f>'Raw Data'!O524</f>
        <v>Clear</v>
      </c>
      <c r="C525" s="11" t="str">
        <f t="shared" si="64"/>
        <v>Clear</v>
      </c>
      <c r="D525" s="11" t="str">
        <f t="shared" si="65"/>
        <v>Clear</v>
      </c>
      <c r="E525" s="11" t="str">
        <f t="shared" si="66"/>
        <v>Clear</v>
      </c>
      <c r="F525" s="11" t="str">
        <f t="shared" si="67"/>
        <v>CLEAR</v>
      </c>
      <c r="G525" s="11" t="str">
        <f t="shared" si="68"/>
        <v>clear</v>
      </c>
      <c r="H525" s="11" t="str">
        <f>'Raw Data'!H524</f>
        <v>Weekend</v>
      </c>
      <c r="I525" s="11" t="str">
        <f t="shared" si="69"/>
        <v>WE</v>
      </c>
      <c r="J525" s="11" t="str">
        <f t="shared" si="70"/>
        <v>Clear</v>
      </c>
      <c r="K525" s="11" t="str">
        <f>TEXT('Raw Data'!F524,"0")</f>
        <v>19</v>
      </c>
      <c r="L525" s="11">
        <f t="shared" si="71"/>
        <v>19</v>
      </c>
    </row>
    <row r="526" spans="1:12" x14ac:dyDescent="0.3">
      <c r="A526" s="9">
        <f>'Raw Data'!A525</f>
        <v>45353.815972222197</v>
      </c>
      <c r="B526" s="11" t="str">
        <f>'Raw Data'!O525</f>
        <v>Fog</v>
      </c>
      <c r="C526" s="11" t="str">
        <f t="shared" si="64"/>
        <v>Fog</v>
      </c>
      <c r="D526" s="11" t="str">
        <f t="shared" si="65"/>
        <v>Fog</v>
      </c>
      <c r="E526" s="11" t="str">
        <f t="shared" si="66"/>
        <v>Fog</v>
      </c>
      <c r="F526" s="11" t="str">
        <f t="shared" si="67"/>
        <v>FOG</v>
      </c>
      <c r="G526" s="11" t="str">
        <f t="shared" si="68"/>
        <v>fog</v>
      </c>
      <c r="H526" s="11" t="str">
        <f>'Raw Data'!H525</f>
        <v>Weekend</v>
      </c>
      <c r="I526" s="11" t="str">
        <f t="shared" si="69"/>
        <v>WE</v>
      </c>
      <c r="J526" s="11" t="str">
        <f t="shared" si="70"/>
        <v>Fog</v>
      </c>
      <c r="K526" s="11" t="str">
        <f>TEXT('Raw Data'!F525,"0")</f>
        <v>19</v>
      </c>
      <c r="L526" s="11">
        <f t="shared" si="71"/>
        <v>19</v>
      </c>
    </row>
    <row r="527" spans="1:12" x14ac:dyDescent="0.3">
      <c r="A527" s="9">
        <f>'Raw Data'!A526</f>
        <v>45353.819444444503</v>
      </c>
      <c r="B527" s="11" t="str">
        <f>'Raw Data'!O526</f>
        <v>Fog</v>
      </c>
      <c r="C527" s="11" t="str">
        <f t="shared" si="64"/>
        <v>Fog</v>
      </c>
      <c r="D527" s="11" t="str">
        <f t="shared" si="65"/>
        <v>Fog</v>
      </c>
      <c r="E527" s="11" t="str">
        <f t="shared" si="66"/>
        <v>Fog</v>
      </c>
      <c r="F527" s="11" t="str">
        <f t="shared" si="67"/>
        <v>FOG</v>
      </c>
      <c r="G527" s="11" t="str">
        <f t="shared" si="68"/>
        <v>fog</v>
      </c>
      <c r="H527" s="11" t="str">
        <f>'Raw Data'!H526</f>
        <v>Weekend</v>
      </c>
      <c r="I527" s="11" t="str">
        <f t="shared" si="69"/>
        <v>WE</v>
      </c>
      <c r="J527" s="11" t="str">
        <f t="shared" si="70"/>
        <v>Fog</v>
      </c>
      <c r="K527" s="11" t="str">
        <f>TEXT('Raw Data'!F526,"0")</f>
        <v>19</v>
      </c>
      <c r="L527" s="11">
        <f t="shared" si="71"/>
        <v>19</v>
      </c>
    </row>
    <row r="528" spans="1:12" x14ac:dyDescent="0.3">
      <c r="A528" s="9">
        <f>'Raw Data'!A527</f>
        <v>45353.822916666701</v>
      </c>
      <c r="B528" s="11" t="str">
        <f>'Raw Data'!O527</f>
        <v>Snow</v>
      </c>
      <c r="C528" s="11" t="str">
        <f t="shared" si="64"/>
        <v>Snow</v>
      </c>
      <c r="D528" s="11" t="str">
        <f t="shared" si="65"/>
        <v>Snow</v>
      </c>
      <c r="E528" s="11" t="str">
        <f t="shared" si="66"/>
        <v>Snow</v>
      </c>
      <c r="F528" s="11" t="str">
        <f t="shared" si="67"/>
        <v>SNOW</v>
      </c>
      <c r="G528" s="11" t="str">
        <f t="shared" si="68"/>
        <v>snow</v>
      </c>
      <c r="H528" s="11" t="str">
        <f>'Raw Data'!H527</f>
        <v>Weekend</v>
      </c>
      <c r="I528" s="11" t="str">
        <f t="shared" si="69"/>
        <v>WE</v>
      </c>
      <c r="J528" s="11" t="str">
        <f t="shared" si="70"/>
        <v>Snow</v>
      </c>
      <c r="K528" s="11" t="str">
        <f>TEXT('Raw Data'!F527,"0")</f>
        <v>19</v>
      </c>
      <c r="L528" s="11">
        <f t="shared" si="71"/>
        <v>19</v>
      </c>
    </row>
    <row r="529" spans="1:12" x14ac:dyDescent="0.3">
      <c r="A529" s="9">
        <f>'Raw Data'!A528</f>
        <v>45353.826388888898</v>
      </c>
      <c r="B529" s="11" t="str">
        <f>'Raw Data'!O528</f>
        <v>Rain</v>
      </c>
      <c r="C529" s="11" t="str">
        <f t="shared" si="64"/>
        <v>Rain</v>
      </c>
      <c r="D529" s="11" t="str">
        <f t="shared" si="65"/>
        <v>Rain</v>
      </c>
      <c r="E529" s="11" t="str">
        <f t="shared" si="66"/>
        <v>Rain</v>
      </c>
      <c r="F529" s="11" t="str">
        <f t="shared" si="67"/>
        <v>RAIN</v>
      </c>
      <c r="G529" s="11" t="str">
        <f t="shared" si="68"/>
        <v>rain</v>
      </c>
      <c r="H529" s="11" t="str">
        <f>'Raw Data'!H528</f>
        <v>Weekend</v>
      </c>
      <c r="I529" s="11" t="str">
        <f t="shared" si="69"/>
        <v>WE</v>
      </c>
      <c r="J529" s="11" t="str">
        <f t="shared" si="70"/>
        <v>Rain</v>
      </c>
      <c r="K529" s="11" t="str">
        <f>TEXT('Raw Data'!F528,"0")</f>
        <v>19</v>
      </c>
      <c r="L529" s="11">
        <f t="shared" si="71"/>
        <v>19</v>
      </c>
    </row>
    <row r="530" spans="1:12" x14ac:dyDescent="0.3">
      <c r="A530" s="9">
        <f>'Raw Data'!A529</f>
        <v>45353.829861111102</v>
      </c>
      <c r="B530" s="11" t="str">
        <f>'Raw Data'!O529</f>
        <v>Snow</v>
      </c>
      <c r="C530" s="11" t="str">
        <f t="shared" si="64"/>
        <v>Snow</v>
      </c>
      <c r="D530" s="11" t="str">
        <f t="shared" si="65"/>
        <v>Snow</v>
      </c>
      <c r="E530" s="11" t="str">
        <f t="shared" si="66"/>
        <v>Snow</v>
      </c>
      <c r="F530" s="11" t="str">
        <f t="shared" si="67"/>
        <v>SNOW</v>
      </c>
      <c r="G530" s="11" t="str">
        <f t="shared" si="68"/>
        <v>snow</v>
      </c>
      <c r="H530" s="11" t="str">
        <f>'Raw Data'!H529</f>
        <v>Weekend</v>
      </c>
      <c r="I530" s="11" t="str">
        <f t="shared" si="69"/>
        <v>WE</v>
      </c>
      <c r="J530" s="11" t="str">
        <f t="shared" si="70"/>
        <v>Snow</v>
      </c>
      <c r="K530" s="11" t="str">
        <f>TEXT('Raw Data'!F529,"0")</f>
        <v>19</v>
      </c>
      <c r="L530" s="11">
        <f t="shared" si="71"/>
        <v>19</v>
      </c>
    </row>
    <row r="531" spans="1:12" x14ac:dyDescent="0.3">
      <c r="A531" s="9">
        <f>'Raw Data'!A530</f>
        <v>45353.833333333299</v>
      </c>
      <c r="B531" s="11" t="str">
        <f>'Raw Data'!O530</f>
        <v>Clear</v>
      </c>
      <c r="C531" s="11" t="str">
        <f t="shared" si="64"/>
        <v>Clear</v>
      </c>
      <c r="D531" s="11" t="str">
        <f t="shared" si="65"/>
        <v>Clear</v>
      </c>
      <c r="E531" s="11" t="str">
        <f t="shared" si="66"/>
        <v>Clear</v>
      </c>
      <c r="F531" s="11" t="str">
        <f t="shared" si="67"/>
        <v>CLEAR</v>
      </c>
      <c r="G531" s="11" t="str">
        <f t="shared" si="68"/>
        <v>clear</v>
      </c>
      <c r="H531" s="11" t="str">
        <f>'Raw Data'!H530</f>
        <v>Weekend</v>
      </c>
      <c r="I531" s="11" t="str">
        <f t="shared" si="69"/>
        <v>WE</v>
      </c>
      <c r="J531" s="11" t="str">
        <f t="shared" si="70"/>
        <v>Clear</v>
      </c>
      <c r="K531" s="11" t="str">
        <f>TEXT('Raw Data'!F530,"0")</f>
        <v>20</v>
      </c>
      <c r="L531" s="11">
        <f t="shared" si="71"/>
        <v>20</v>
      </c>
    </row>
    <row r="532" spans="1:12" x14ac:dyDescent="0.3">
      <c r="A532" s="9">
        <f>'Raw Data'!A531</f>
        <v>45353.836805555598</v>
      </c>
      <c r="B532" s="11" t="str">
        <f>'Raw Data'!O531</f>
        <v>Fog</v>
      </c>
      <c r="C532" s="11" t="str">
        <f t="shared" si="64"/>
        <v>Fog</v>
      </c>
      <c r="D532" s="11" t="str">
        <f t="shared" si="65"/>
        <v>Fog</v>
      </c>
      <c r="E532" s="11" t="str">
        <f t="shared" si="66"/>
        <v>Fog</v>
      </c>
      <c r="F532" s="11" t="str">
        <f t="shared" si="67"/>
        <v>FOG</v>
      </c>
      <c r="G532" s="11" t="str">
        <f t="shared" si="68"/>
        <v>fog</v>
      </c>
      <c r="H532" s="11" t="str">
        <f>'Raw Data'!H531</f>
        <v>Weekend</v>
      </c>
      <c r="I532" s="11" t="str">
        <f t="shared" si="69"/>
        <v>WE</v>
      </c>
      <c r="J532" s="11" t="str">
        <f t="shared" si="70"/>
        <v>Fog</v>
      </c>
      <c r="K532" s="11" t="str">
        <f>TEXT('Raw Data'!F531,"0")</f>
        <v>20</v>
      </c>
      <c r="L532" s="11">
        <f t="shared" si="71"/>
        <v>20</v>
      </c>
    </row>
    <row r="533" spans="1:12" x14ac:dyDescent="0.3">
      <c r="A533" s="9">
        <f>'Raw Data'!A532</f>
        <v>45353.840277777803</v>
      </c>
      <c r="B533" s="11" t="str">
        <f>'Raw Data'!O532</f>
        <v>Rain</v>
      </c>
      <c r="C533" s="11" t="str">
        <f t="shared" si="64"/>
        <v>Rain</v>
      </c>
      <c r="D533" s="11" t="str">
        <f t="shared" si="65"/>
        <v>Rain</v>
      </c>
      <c r="E533" s="11" t="str">
        <f t="shared" si="66"/>
        <v>Rain</v>
      </c>
      <c r="F533" s="11" t="str">
        <f t="shared" si="67"/>
        <v>RAIN</v>
      </c>
      <c r="G533" s="11" t="str">
        <f t="shared" si="68"/>
        <v>rain</v>
      </c>
      <c r="H533" s="11" t="str">
        <f>'Raw Data'!H532</f>
        <v>Weekend</v>
      </c>
      <c r="I533" s="11" t="str">
        <f t="shared" si="69"/>
        <v>WE</v>
      </c>
      <c r="J533" s="11" t="str">
        <f t="shared" si="70"/>
        <v>Rain</v>
      </c>
      <c r="K533" s="11" t="str">
        <f>TEXT('Raw Data'!F532,"0")</f>
        <v>20</v>
      </c>
      <c r="L533" s="11">
        <f t="shared" si="71"/>
        <v>20</v>
      </c>
    </row>
    <row r="534" spans="1:12" x14ac:dyDescent="0.3">
      <c r="A534" s="9">
        <f>'Raw Data'!A533</f>
        <v>45353.84375</v>
      </c>
      <c r="B534" s="11" t="str">
        <f>'Raw Data'!O533</f>
        <v>Clear</v>
      </c>
      <c r="C534" s="11" t="str">
        <f t="shared" si="64"/>
        <v>Clear</v>
      </c>
      <c r="D534" s="11" t="str">
        <f t="shared" si="65"/>
        <v>Clear</v>
      </c>
      <c r="E534" s="11" t="str">
        <f t="shared" si="66"/>
        <v>Clear</v>
      </c>
      <c r="F534" s="11" t="str">
        <f t="shared" si="67"/>
        <v>CLEAR</v>
      </c>
      <c r="G534" s="11" t="str">
        <f t="shared" si="68"/>
        <v>clear</v>
      </c>
      <c r="H534" s="11" t="str">
        <f>'Raw Data'!H533</f>
        <v>Weekend</v>
      </c>
      <c r="I534" s="11" t="str">
        <f t="shared" si="69"/>
        <v>WE</v>
      </c>
      <c r="J534" s="11" t="str">
        <f t="shared" si="70"/>
        <v>Clear</v>
      </c>
      <c r="K534" s="11" t="str">
        <f>TEXT('Raw Data'!F533,"0")</f>
        <v>20</v>
      </c>
      <c r="L534" s="11">
        <f t="shared" si="71"/>
        <v>20</v>
      </c>
    </row>
    <row r="535" spans="1:12" x14ac:dyDescent="0.3">
      <c r="A535" s="9">
        <f>'Raw Data'!A534</f>
        <v>45353.847222222197</v>
      </c>
      <c r="B535" s="11" t="str">
        <f>'Raw Data'!O534</f>
        <v>Fog</v>
      </c>
      <c r="C535" s="11" t="str">
        <f t="shared" si="64"/>
        <v>Fog</v>
      </c>
      <c r="D535" s="11" t="str">
        <f t="shared" si="65"/>
        <v>Fog</v>
      </c>
      <c r="E535" s="11" t="str">
        <f t="shared" si="66"/>
        <v>Fog</v>
      </c>
      <c r="F535" s="11" t="str">
        <f t="shared" si="67"/>
        <v>FOG</v>
      </c>
      <c r="G535" s="11" t="str">
        <f t="shared" si="68"/>
        <v>fog</v>
      </c>
      <c r="H535" s="11" t="str">
        <f>'Raw Data'!H534</f>
        <v>Weekend</v>
      </c>
      <c r="I535" s="11" t="str">
        <f t="shared" si="69"/>
        <v>WE</v>
      </c>
      <c r="J535" s="11" t="str">
        <f t="shared" si="70"/>
        <v>Fog</v>
      </c>
      <c r="K535" s="11" t="str">
        <f>TEXT('Raw Data'!F534,"0")</f>
        <v>20</v>
      </c>
      <c r="L535" s="11">
        <f t="shared" si="71"/>
        <v>20</v>
      </c>
    </row>
    <row r="536" spans="1:12" x14ac:dyDescent="0.3">
      <c r="A536" s="9">
        <f>'Raw Data'!A535</f>
        <v>45353.850694444503</v>
      </c>
      <c r="B536" s="11" t="str">
        <f>'Raw Data'!O535</f>
        <v>Rain</v>
      </c>
      <c r="C536" s="11" t="str">
        <f t="shared" si="64"/>
        <v>Rain</v>
      </c>
      <c r="D536" s="11" t="str">
        <f t="shared" si="65"/>
        <v>Rain</v>
      </c>
      <c r="E536" s="11" t="str">
        <f t="shared" si="66"/>
        <v>Rain</v>
      </c>
      <c r="F536" s="11" t="str">
        <f t="shared" si="67"/>
        <v>RAIN</v>
      </c>
      <c r="G536" s="11" t="str">
        <f t="shared" si="68"/>
        <v>rain</v>
      </c>
      <c r="H536" s="11" t="str">
        <f>'Raw Data'!H535</f>
        <v>Weekend</v>
      </c>
      <c r="I536" s="11" t="str">
        <f t="shared" si="69"/>
        <v>WE</v>
      </c>
      <c r="J536" s="11" t="str">
        <f t="shared" si="70"/>
        <v>Rain</v>
      </c>
      <c r="K536" s="11" t="str">
        <f>TEXT('Raw Data'!F535,"0")</f>
        <v>20</v>
      </c>
      <c r="L536" s="11">
        <f t="shared" si="71"/>
        <v>20</v>
      </c>
    </row>
    <row r="537" spans="1:12" x14ac:dyDescent="0.3">
      <c r="A537" s="9">
        <f>'Raw Data'!A536</f>
        <v>45353.854166666701</v>
      </c>
      <c r="B537" s="11" t="str">
        <f>'Raw Data'!O536</f>
        <v>Clear</v>
      </c>
      <c r="C537" s="11" t="str">
        <f t="shared" si="64"/>
        <v>Clear</v>
      </c>
      <c r="D537" s="11" t="str">
        <f t="shared" si="65"/>
        <v>Clear</v>
      </c>
      <c r="E537" s="11" t="str">
        <f t="shared" si="66"/>
        <v>Clear</v>
      </c>
      <c r="F537" s="11" t="str">
        <f t="shared" si="67"/>
        <v>CLEAR</v>
      </c>
      <c r="G537" s="11" t="str">
        <f t="shared" si="68"/>
        <v>clear</v>
      </c>
      <c r="H537" s="11" t="str">
        <f>'Raw Data'!H536</f>
        <v>Weekend</v>
      </c>
      <c r="I537" s="11" t="str">
        <f t="shared" si="69"/>
        <v>WE</v>
      </c>
      <c r="J537" s="11" t="str">
        <f t="shared" si="70"/>
        <v>Clear</v>
      </c>
      <c r="K537" s="11" t="str">
        <f>TEXT('Raw Data'!F536,"0")</f>
        <v>20</v>
      </c>
      <c r="L537" s="11">
        <f t="shared" si="71"/>
        <v>20</v>
      </c>
    </row>
    <row r="538" spans="1:12" x14ac:dyDescent="0.3">
      <c r="A538" s="9">
        <f>'Raw Data'!A537</f>
        <v>45353.857638888898</v>
      </c>
      <c r="B538" s="11" t="str">
        <f>'Raw Data'!O537</f>
        <v>Clear</v>
      </c>
      <c r="C538" s="11" t="str">
        <f t="shared" si="64"/>
        <v>Clear</v>
      </c>
      <c r="D538" s="11" t="str">
        <f t="shared" si="65"/>
        <v>Clear</v>
      </c>
      <c r="E538" s="11" t="str">
        <f t="shared" si="66"/>
        <v>Clear</v>
      </c>
      <c r="F538" s="11" t="str">
        <f t="shared" si="67"/>
        <v>CLEAR</v>
      </c>
      <c r="G538" s="11" t="str">
        <f t="shared" si="68"/>
        <v>clear</v>
      </c>
      <c r="H538" s="11" t="str">
        <f>'Raw Data'!H537</f>
        <v>Weekend</v>
      </c>
      <c r="I538" s="11" t="str">
        <f t="shared" si="69"/>
        <v>WE</v>
      </c>
      <c r="J538" s="11" t="str">
        <f t="shared" si="70"/>
        <v>Clear</v>
      </c>
      <c r="K538" s="11" t="str">
        <f>TEXT('Raw Data'!F537,"0")</f>
        <v>20</v>
      </c>
      <c r="L538" s="11">
        <f t="shared" si="71"/>
        <v>20</v>
      </c>
    </row>
    <row r="539" spans="1:12" x14ac:dyDescent="0.3">
      <c r="A539" s="9">
        <f>'Raw Data'!A538</f>
        <v>45353.861111111102</v>
      </c>
      <c r="B539" s="11" t="str">
        <f>'Raw Data'!O538</f>
        <v>Rain</v>
      </c>
      <c r="C539" s="11" t="str">
        <f t="shared" si="64"/>
        <v>Rain</v>
      </c>
      <c r="D539" s="11" t="str">
        <f t="shared" si="65"/>
        <v>Rain</v>
      </c>
      <c r="E539" s="11" t="str">
        <f t="shared" si="66"/>
        <v>Rain</v>
      </c>
      <c r="F539" s="11" t="str">
        <f t="shared" si="67"/>
        <v>RAIN</v>
      </c>
      <c r="G539" s="11" t="str">
        <f t="shared" si="68"/>
        <v>rain</v>
      </c>
      <c r="H539" s="11" t="str">
        <f>'Raw Data'!H538</f>
        <v>Weekend</v>
      </c>
      <c r="I539" s="11" t="str">
        <f t="shared" si="69"/>
        <v>WE</v>
      </c>
      <c r="J539" s="11" t="str">
        <f t="shared" si="70"/>
        <v>Rain</v>
      </c>
      <c r="K539" s="11" t="str">
        <f>TEXT('Raw Data'!F538,"0")</f>
        <v>20</v>
      </c>
      <c r="L539" s="11">
        <f t="shared" si="71"/>
        <v>20</v>
      </c>
    </row>
    <row r="540" spans="1:12" x14ac:dyDescent="0.3">
      <c r="A540" s="9">
        <f>'Raw Data'!A539</f>
        <v>45353.864583333299</v>
      </c>
      <c r="B540" s="11" t="str">
        <f>'Raw Data'!O539</f>
        <v>Snow</v>
      </c>
      <c r="C540" s="11" t="str">
        <f t="shared" si="64"/>
        <v>Snow</v>
      </c>
      <c r="D540" s="11" t="str">
        <f t="shared" si="65"/>
        <v>Snow</v>
      </c>
      <c r="E540" s="11" t="str">
        <f t="shared" si="66"/>
        <v>Snow</v>
      </c>
      <c r="F540" s="11" t="str">
        <f t="shared" si="67"/>
        <v>SNOW</v>
      </c>
      <c r="G540" s="11" t="str">
        <f t="shared" si="68"/>
        <v>snow</v>
      </c>
      <c r="H540" s="11" t="str">
        <f>'Raw Data'!H539</f>
        <v>Weekend</v>
      </c>
      <c r="I540" s="11" t="str">
        <f t="shared" si="69"/>
        <v>WE</v>
      </c>
      <c r="J540" s="11" t="str">
        <f t="shared" si="70"/>
        <v>Snow</v>
      </c>
      <c r="K540" s="11" t="str">
        <f>TEXT('Raw Data'!F539,"0")</f>
        <v>20</v>
      </c>
      <c r="L540" s="11">
        <f t="shared" si="71"/>
        <v>20</v>
      </c>
    </row>
    <row r="541" spans="1:12" x14ac:dyDescent="0.3">
      <c r="A541" s="9">
        <f>'Raw Data'!A540</f>
        <v>45353.868055555598</v>
      </c>
      <c r="B541" s="11" t="str">
        <f>'Raw Data'!O540</f>
        <v>Fog</v>
      </c>
      <c r="C541" s="11" t="str">
        <f t="shared" si="64"/>
        <v>Fog</v>
      </c>
      <c r="D541" s="11" t="str">
        <f t="shared" si="65"/>
        <v>Fog</v>
      </c>
      <c r="E541" s="11" t="str">
        <f t="shared" si="66"/>
        <v>Fog</v>
      </c>
      <c r="F541" s="11" t="str">
        <f t="shared" si="67"/>
        <v>FOG</v>
      </c>
      <c r="G541" s="11" t="str">
        <f t="shared" si="68"/>
        <v>fog</v>
      </c>
      <c r="H541" s="11" t="str">
        <f>'Raw Data'!H540</f>
        <v>Weekend</v>
      </c>
      <c r="I541" s="11" t="str">
        <f t="shared" si="69"/>
        <v>WE</v>
      </c>
      <c r="J541" s="11" t="str">
        <f t="shared" si="70"/>
        <v>Fog</v>
      </c>
      <c r="K541" s="11" t="str">
        <f>TEXT('Raw Data'!F540,"0")</f>
        <v>20</v>
      </c>
      <c r="L541" s="11">
        <f t="shared" si="71"/>
        <v>20</v>
      </c>
    </row>
    <row r="542" spans="1:12" x14ac:dyDescent="0.3">
      <c r="A542" s="9">
        <f>'Raw Data'!A541</f>
        <v>45353.871527777803</v>
      </c>
      <c r="B542" s="11" t="str">
        <f>'Raw Data'!O541</f>
        <v>Snow</v>
      </c>
      <c r="C542" s="11" t="str">
        <f t="shared" si="64"/>
        <v>Snow</v>
      </c>
      <c r="D542" s="11" t="str">
        <f t="shared" si="65"/>
        <v>Snow</v>
      </c>
      <c r="E542" s="11" t="str">
        <f t="shared" si="66"/>
        <v>Snow</v>
      </c>
      <c r="F542" s="11" t="str">
        <f t="shared" si="67"/>
        <v>SNOW</v>
      </c>
      <c r="G542" s="11" t="str">
        <f t="shared" si="68"/>
        <v>snow</v>
      </c>
      <c r="H542" s="11" t="str">
        <f>'Raw Data'!H541</f>
        <v>Weekend</v>
      </c>
      <c r="I542" s="11" t="str">
        <f t="shared" si="69"/>
        <v>WE</v>
      </c>
      <c r="J542" s="11" t="str">
        <f t="shared" si="70"/>
        <v>Snow</v>
      </c>
      <c r="K542" s="11" t="str">
        <f>TEXT('Raw Data'!F541,"0")</f>
        <v>20</v>
      </c>
      <c r="L542" s="11">
        <f t="shared" si="71"/>
        <v>20</v>
      </c>
    </row>
    <row r="543" spans="1:12" x14ac:dyDescent="0.3">
      <c r="A543" s="9">
        <f>'Raw Data'!A542</f>
        <v>45353.875</v>
      </c>
      <c r="B543" s="11" t="str">
        <f>'Raw Data'!O542</f>
        <v>Fog</v>
      </c>
      <c r="C543" s="11" t="str">
        <f t="shared" si="64"/>
        <v>Fog</v>
      </c>
      <c r="D543" s="11" t="str">
        <f t="shared" si="65"/>
        <v>Fog</v>
      </c>
      <c r="E543" s="11" t="str">
        <f t="shared" si="66"/>
        <v>Fog</v>
      </c>
      <c r="F543" s="11" t="str">
        <f t="shared" si="67"/>
        <v>FOG</v>
      </c>
      <c r="G543" s="11" t="str">
        <f t="shared" si="68"/>
        <v>fog</v>
      </c>
      <c r="H543" s="11" t="str">
        <f>'Raw Data'!H542</f>
        <v>Weekend</v>
      </c>
      <c r="I543" s="11" t="str">
        <f t="shared" si="69"/>
        <v>WE</v>
      </c>
      <c r="J543" s="11" t="str">
        <f t="shared" si="70"/>
        <v>Fog</v>
      </c>
      <c r="K543" s="11" t="str">
        <f>TEXT('Raw Data'!F542,"0")</f>
        <v>21</v>
      </c>
      <c r="L543" s="11">
        <f t="shared" si="71"/>
        <v>21</v>
      </c>
    </row>
    <row r="544" spans="1:12" x14ac:dyDescent="0.3">
      <c r="A544" s="9">
        <f>'Raw Data'!A543</f>
        <v>45353.878472222197</v>
      </c>
      <c r="B544" s="11" t="str">
        <f>'Raw Data'!O543</f>
        <v>Snow</v>
      </c>
      <c r="C544" s="11" t="str">
        <f t="shared" si="64"/>
        <v>Snow</v>
      </c>
      <c r="D544" s="11" t="str">
        <f t="shared" si="65"/>
        <v>Snow</v>
      </c>
      <c r="E544" s="11" t="str">
        <f t="shared" si="66"/>
        <v>Snow</v>
      </c>
      <c r="F544" s="11" t="str">
        <f t="shared" si="67"/>
        <v>SNOW</v>
      </c>
      <c r="G544" s="11" t="str">
        <f t="shared" si="68"/>
        <v>snow</v>
      </c>
      <c r="H544" s="11" t="str">
        <f>'Raw Data'!H543</f>
        <v>Weekend</v>
      </c>
      <c r="I544" s="11" t="str">
        <f t="shared" si="69"/>
        <v>WE</v>
      </c>
      <c r="J544" s="11" t="str">
        <f t="shared" si="70"/>
        <v>Snow</v>
      </c>
      <c r="K544" s="11" t="str">
        <f>TEXT('Raw Data'!F543,"0")</f>
        <v>21</v>
      </c>
      <c r="L544" s="11">
        <f t="shared" si="71"/>
        <v>21</v>
      </c>
    </row>
    <row r="545" spans="1:12" x14ac:dyDescent="0.3">
      <c r="A545" s="9">
        <f>'Raw Data'!A544</f>
        <v>45353.881944444503</v>
      </c>
      <c r="B545" s="11" t="str">
        <f>'Raw Data'!O544</f>
        <v>Fog</v>
      </c>
      <c r="C545" s="11" t="str">
        <f t="shared" si="64"/>
        <v>Fog</v>
      </c>
      <c r="D545" s="11" t="str">
        <f t="shared" si="65"/>
        <v>Fog</v>
      </c>
      <c r="E545" s="11" t="str">
        <f t="shared" si="66"/>
        <v>Fog</v>
      </c>
      <c r="F545" s="11" t="str">
        <f t="shared" si="67"/>
        <v>FOG</v>
      </c>
      <c r="G545" s="11" t="str">
        <f t="shared" si="68"/>
        <v>fog</v>
      </c>
      <c r="H545" s="11" t="str">
        <f>'Raw Data'!H544</f>
        <v>Weekend</v>
      </c>
      <c r="I545" s="11" t="str">
        <f t="shared" si="69"/>
        <v>WE</v>
      </c>
      <c r="J545" s="11" t="str">
        <f t="shared" si="70"/>
        <v>Fog</v>
      </c>
      <c r="K545" s="11" t="str">
        <f>TEXT('Raw Data'!F544,"0")</f>
        <v>21</v>
      </c>
      <c r="L545" s="11">
        <f t="shared" si="71"/>
        <v>21</v>
      </c>
    </row>
    <row r="546" spans="1:12" x14ac:dyDescent="0.3">
      <c r="A546" s="9">
        <f>'Raw Data'!A545</f>
        <v>45353.885416666701</v>
      </c>
      <c r="B546" s="11" t="str">
        <f>'Raw Data'!O545</f>
        <v>Clear</v>
      </c>
      <c r="C546" s="11" t="str">
        <f t="shared" si="64"/>
        <v>Clear</v>
      </c>
      <c r="D546" s="11" t="str">
        <f t="shared" si="65"/>
        <v>Clear</v>
      </c>
      <c r="E546" s="11" t="str">
        <f t="shared" si="66"/>
        <v>Clear</v>
      </c>
      <c r="F546" s="11" t="str">
        <f t="shared" si="67"/>
        <v>CLEAR</v>
      </c>
      <c r="G546" s="11" t="str">
        <f t="shared" si="68"/>
        <v>clear</v>
      </c>
      <c r="H546" s="11" t="str">
        <f>'Raw Data'!H545</f>
        <v>Weekend</v>
      </c>
      <c r="I546" s="11" t="str">
        <f t="shared" si="69"/>
        <v>WE</v>
      </c>
      <c r="J546" s="11" t="str">
        <f t="shared" si="70"/>
        <v>Clear</v>
      </c>
      <c r="K546" s="11" t="str">
        <f>TEXT('Raw Data'!F545,"0")</f>
        <v>21</v>
      </c>
      <c r="L546" s="11">
        <f t="shared" si="71"/>
        <v>21</v>
      </c>
    </row>
    <row r="547" spans="1:12" x14ac:dyDescent="0.3">
      <c r="A547" s="9">
        <f>'Raw Data'!A546</f>
        <v>45353.888888888898</v>
      </c>
      <c r="B547" s="11" t="str">
        <f>'Raw Data'!O546</f>
        <v>Snow</v>
      </c>
      <c r="C547" s="11" t="str">
        <f t="shared" si="64"/>
        <v>Snow</v>
      </c>
      <c r="D547" s="11" t="str">
        <f t="shared" si="65"/>
        <v>Snow</v>
      </c>
      <c r="E547" s="11" t="str">
        <f t="shared" si="66"/>
        <v>Snow</v>
      </c>
      <c r="F547" s="11" t="str">
        <f t="shared" si="67"/>
        <v>SNOW</v>
      </c>
      <c r="G547" s="11" t="str">
        <f t="shared" si="68"/>
        <v>snow</v>
      </c>
      <c r="H547" s="11" t="str">
        <f>'Raw Data'!H546</f>
        <v>Weekend</v>
      </c>
      <c r="I547" s="11" t="str">
        <f t="shared" si="69"/>
        <v>WE</v>
      </c>
      <c r="J547" s="11" t="str">
        <f t="shared" si="70"/>
        <v>Snow</v>
      </c>
      <c r="K547" s="11" t="str">
        <f>TEXT('Raw Data'!F546,"0")</f>
        <v>21</v>
      </c>
      <c r="L547" s="11">
        <f t="shared" si="71"/>
        <v>21</v>
      </c>
    </row>
    <row r="548" spans="1:12" x14ac:dyDescent="0.3">
      <c r="A548" s="9">
        <f>'Raw Data'!A547</f>
        <v>45353.892361111102</v>
      </c>
      <c r="B548" s="11" t="str">
        <f>'Raw Data'!O547</f>
        <v>Snow</v>
      </c>
      <c r="C548" s="11" t="str">
        <f t="shared" si="64"/>
        <v>Snow</v>
      </c>
      <c r="D548" s="11" t="str">
        <f t="shared" si="65"/>
        <v>Snow</v>
      </c>
      <c r="E548" s="11" t="str">
        <f t="shared" si="66"/>
        <v>Snow</v>
      </c>
      <c r="F548" s="11" t="str">
        <f t="shared" si="67"/>
        <v>SNOW</v>
      </c>
      <c r="G548" s="11" t="str">
        <f t="shared" si="68"/>
        <v>snow</v>
      </c>
      <c r="H548" s="11" t="str">
        <f>'Raw Data'!H547</f>
        <v>Weekend</v>
      </c>
      <c r="I548" s="11" t="str">
        <f t="shared" si="69"/>
        <v>WE</v>
      </c>
      <c r="J548" s="11" t="str">
        <f t="shared" si="70"/>
        <v>Snow</v>
      </c>
      <c r="K548" s="11" t="str">
        <f>TEXT('Raw Data'!F547,"0")</f>
        <v>21</v>
      </c>
      <c r="L548" s="11">
        <f t="shared" si="71"/>
        <v>21</v>
      </c>
    </row>
    <row r="549" spans="1:12" x14ac:dyDescent="0.3">
      <c r="A549" s="9">
        <f>'Raw Data'!A548</f>
        <v>45353.895833333299</v>
      </c>
      <c r="B549" s="11" t="str">
        <f>'Raw Data'!O548</f>
        <v>Rain</v>
      </c>
      <c r="C549" s="11" t="str">
        <f t="shared" si="64"/>
        <v>Rain</v>
      </c>
      <c r="D549" s="11" t="str">
        <f t="shared" si="65"/>
        <v>Rain</v>
      </c>
      <c r="E549" s="11" t="str">
        <f t="shared" si="66"/>
        <v>Rain</v>
      </c>
      <c r="F549" s="11" t="str">
        <f t="shared" si="67"/>
        <v>RAIN</v>
      </c>
      <c r="G549" s="11" t="str">
        <f t="shared" si="68"/>
        <v>rain</v>
      </c>
      <c r="H549" s="11" t="str">
        <f>'Raw Data'!H548</f>
        <v>Weekend</v>
      </c>
      <c r="I549" s="11" t="str">
        <f t="shared" si="69"/>
        <v>WE</v>
      </c>
      <c r="J549" s="11" t="str">
        <f t="shared" si="70"/>
        <v>Rain</v>
      </c>
      <c r="K549" s="11" t="str">
        <f>TEXT('Raw Data'!F548,"0")</f>
        <v>21</v>
      </c>
      <c r="L549" s="11">
        <f t="shared" si="71"/>
        <v>21</v>
      </c>
    </row>
    <row r="550" spans="1:12" x14ac:dyDescent="0.3">
      <c r="A550" s="9">
        <f>'Raw Data'!A549</f>
        <v>45353.899305555598</v>
      </c>
      <c r="B550" s="11" t="str">
        <f>'Raw Data'!O549</f>
        <v>Rain</v>
      </c>
      <c r="C550" s="11" t="str">
        <f t="shared" si="64"/>
        <v>Rain</v>
      </c>
      <c r="D550" s="11" t="str">
        <f t="shared" si="65"/>
        <v>Rain</v>
      </c>
      <c r="E550" s="11" t="str">
        <f t="shared" si="66"/>
        <v>Rain</v>
      </c>
      <c r="F550" s="11" t="str">
        <f t="shared" si="67"/>
        <v>RAIN</v>
      </c>
      <c r="G550" s="11" t="str">
        <f t="shared" si="68"/>
        <v>rain</v>
      </c>
      <c r="H550" s="11" t="str">
        <f>'Raw Data'!H549</f>
        <v>Weekend</v>
      </c>
      <c r="I550" s="11" t="str">
        <f t="shared" si="69"/>
        <v>WE</v>
      </c>
      <c r="J550" s="11" t="str">
        <f t="shared" si="70"/>
        <v>Rain</v>
      </c>
      <c r="K550" s="11" t="str">
        <f>TEXT('Raw Data'!F549,"0")</f>
        <v>21</v>
      </c>
      <c r="L550" s="11">
        <f t="shared" si="71"/>
        <v>21</v>
      </c>
    </row>
    <row r="551" spans="1:12" x14ac:dyDescent="0.3">
      <c r="A551" s="9">
        <f>'Raw Data'!A550</f>
        <v>45353.902777777803</v>
      </c>
      <c r="B551" s="11" t="str">
        <f>'Raw Data'!O550</f>
        <v>Clear</v>
      </c>
      <c r="C551" s="11" t="str">
        <f t="shared" si="64"/>
        <v>Clear</v>
      </c>
      <c r="D551" s="11" t="str">
        <f t="shared" si="65"/>
        <v>Clear</v>
      </c>
      <c r="E551" s="11" t="str">
        <f t="shared" si="66"/>
        <v>Clear</v>
      </c>
      <c r="F551" s="11" t="str">
        <f t="shared" si="67"/>
        <v>CLEAR</v>
      </c>
      <c r="G551" s="11" t="str">
        <f t="shared" si="68"/>
        <v>clear</v>
      </c>
      <c r="H551" s="11" t="str">
        <f>'Raw Data'!H550</f>
        <v>Weekend</v>
      </c>
      <c r="I551" s="11" t="str">
        <f t="shared" si="69"/>
        <v>WE</v>
      </c>
      <c r="J551" s="11" t="str">
        <f t="shared" si="70"/>
        <v>Clear</v>
      </c>
      <c r="K551" s="11" t="str">
        <f>TEXT('Raw Data'!F550,"0")</f>
        <v>21</v>
      </c>
      <c r="L551" s="11">
        <f t="shared" si="71"/>
        <v>21</v>
      </c>
    </row>
    <row r="552" spans="1:12" x14ac:dyDescent="0.3">
      <c r="A552" s="9">
        <f>'Raw Data'!A551</f>
        <v>45353.90625</v>
      </c>
      <c r="B552" s="11" t="str">
        <f>'Raw Data'!O551</f>
        <v>Fog</v>
      </c>
      <c r="C552" s="11" t="str">
        <f t="shared" si="64"/>
        <v>Fog</v>
      </c>
      <c r="D552" s="11" t="str">
        <f t="shared" si="65"/>
        <v>Fog</v>
      </c>
      <c r="E552" s="11" t="str">
        <f t="shared" si="66"/>
        <v>Fog</v>
      </c>
      <c r="F552" s="11" t="str">
        <f t="shared" si="67"/>
        <v>FOG</v>
      </c>
      <c r="G552" s="11" t="str">
        <f t="shared" si="68"/>
        <v>fog</v>
      </c>
      <c r="H552" s="11" t="str">
        <f>'Raw Data'!H551</f>
        <v>Weekend</v>
      </c>
      <c r="I552" s="11" t="str">
        <f t="shared" si="69"/>
        <v>WE</v>
      </c>
      <c r="J552" s="11" t="str">
        <f t="shared" si="70"/>
        <v>Fog</v>
      </c>
      <c r="K552" s="11" t="str">
        <f>TEXT('Raw Data'!F551,"0")</f>
        <v>21</v>
      </c>
      <c r="L552" s="11">
        <f t="shared" si="71"/>
        <v>21</v>
      </c>
    </row>
    <row r="553" spans="1:12" x14ac:dyDescent="0.3">
      <c r="A553" s="9">
        <f>'Raw Data'!A552</f>
        <v>45353.909722222197</v>
      </c>
      <c r="B553" s="11" t="str">
        <f>'Raw Data'!O552</f>
        <v>Snow</v>
      </c>
      <c r="C553" s="11" t="str">
        <f t="shared" si="64"/>
        <v>Snow</v>
      </c>
      <c r="D553" s="11" t="str">
        <f t="shared" si="65"/>
        <v>Snow</v>
      </c>
      <c r="E553" s="11" t="str">
        <f t="shared" si="66"/>
        <v>Snow</v>
      </c>
      <c r="F553" s="11" t="str">
        <f t="shared" si="67"/>
        <v>SNOW</v>
      </c>
      <c r="G553" s="11" t="str">
        <f t="shared" si="68"/>
        <v>snow</v>
      </c>
      <c r="H553" s="11" t="str">
        <f>'Raw Data'!H552</f>
        <v>Weekend</v>
      </c>
      <c r="I553" s="11" t="str">
        <f t="shared" si="69"/>
        <v>WE</v>
      </c>
      <c r="J553" s="11" t="str">
        <f t="shared" si="70"/>
        <v>Snow</v>
      </c>
      <c r="K553" s="11" t="str">
        <f>TEXT('Raw Data'!F552,"0")</f>
        <v>21</v>
      </c>
      <c r="L553" s="11">
        <f t="shared" si="71"/>
        <v>21</v>
      </c>
    </row>
    <row r="554" spans="1:12" x14ac:dyDescent="0.3">
      <c r="A554" s="9">
        <f>'Raw Data'!A553</f>
        <v>45353.913194444503</v>
      </c>
      <c r="B554" s="11" t="str">
        <f>'Raw Data'!O553</f>
        <v>Clear</v>
      </c>
      <c r="C554" s="11" t="str">
        <f t="shared" si="64"/>
        <v>Clear</v>
      </c>
      <c r="D554" s="11" t="str">
        <f t="shared" si="65"/>
        <v>Clear</v>
      </c>
      <c r="E554" s="11" t="str">
        <f t="shared" si="66"/>
        <v>Clear</v>
      </c>
      <c r="F554" s="11" t="str">
        <f t="shared" si="67"/>
        <v>CLEAR</v>
      </c>
      <c r="G554" s="11" t="str">
        <f t="shared" si="68"/>
        <v>clear</v>
      </c>
      <c r="H554" s="11" t="str">
        <f>'Raw Data'!H553</f>
        <v>Weekend</v>
      </c>
      <c r="I554" s="11" t="str">
        <f t="shared" si="69"/>
        <v>WE</v>
      </c>
      <c r="J554" s="11" t="str">
        <f t="shared" si="70"/>
        <v>Clear</v>
      </c>
      <c r="K554" s="11" t="str">
        <f>TEXT('Raw Data'!F553,"0")</f>
        <v>21</v>
      </c>
      <c r="L554" s="11">
        <f t="shared" si="71"/>
        <v>21</v>
      </c>
    </row>
    <row r="555" spans="1:12" x14ac:dyDescent="0.3">
      <c r="A555" s="9">
        <f>'Raw Data'!A554</f>
        <v>45353.916666666701</v>
      </c>
      <c r="B555" s="11" t="str">
        <f>'Raw Data'!O554</f>
        <v>Snow</v>
      </c>
      <c r="C555" s="11" t="str">
        <f t="shared" si="64"/>
        <v>Snow</v>
      </c>
      <c r="D555" s="11" t="str">
        <f t="shared" si="65"/>
        <v>Snow</v>
      </c>
      <c r="E555" s="11" t="str">
        <f t="shared" si="66"/>
        <v>Snow</v>
      </c>
      <c r="F555" s="11" t="str">
        <f t="shared" si="67"/>
        <v>SNOW</v>
      </c>
      <c r="G555" s="11" t="str">
        <f t="shared" si="68"/>
        <v>snow</v>
      </c>
      <c r="H555" s="11" t="str">
        <f>'Raw Data'!H554</f>
        <v>Weekend</v>
      </c>
      <c r="I555" s="11" t="str">
        <f t="shared" si="69"/>
        <v>WE</v>
      </c>
      <c r="J555" s="11" t="str">
        <f t="shared" si="70"/>
        <v>Snow</v>
      </c>
      <c r="K555" s="11" t="str">
        <f>TEXT('Raw Data'!F554,"0")</f>
        <v>22</v>
      </c>
      <c r="L555" s="11">
        <f t="shared" si="71"/>
        <v>22</v>
      </c>
    </row>
    <row r="556" spans="1:12" x14ac:dyDescent="0.3">
      <c r="A556" s="9">
        <f>'Raw Data'!A555</f>
        <v>45353.920138888898</v>
      </c>
      <c r="B556" s="11" t="str">
        <f>'Raw Data'!O555</f>
        <v>Snow</v>
      </c>
      <c r="C556" s="11" t="str">
        <f t="shared" si="64"/>
        <v>Snow</v>
      </c>
      <c r="D556" s="11" t="str">
        <f t="shared" si="65"/>
        <v>Snow</v>
      </c>
      <c r="E556" s="11" t="str">
        <f t="shared" si="66"/>
        <v>Snow</v>
      </c>
      <c r="F556" s="11" t="str">
        <f t="shared" si="67"/>
        <v>SNOW</v>
      </c>
      <c r="G556" s="11" t="str">
        <f t="shared" si="68"/>
        <v>snow</v>
      </c>
      <c r="H556" s="11" t="str">
        <f>'Raw Data'!H555</f>
        <v>Weekend</v>
      </c>
      <c r="I556" s="11" t="str">
        <f t="shared" si="69"/>
        <v>WE</v>
      </c>
      <c r="J556" s="11" t="str">
        <f t="shared" si="70"/>
        <v>Snow</v>
      </c>
      <c r="K556" s="11" t="str">
        <f>TEXT('Raw Data'!F555,"0")</f>
        <v>22</v>
      </c>
      <c r="L556" s="11">
        <f t="shared" si="71"/>
        <v>22</v>
      </c>
    </row>
    <row r="557" spans="1:12" x14ac:dyDescent="0.3">
      <c r="A557" s="9">
        <f>'Raw Data'!A556</f>
        <v>45353.923611111102</v>
      </c>
      <c r="B557" s="11" t="str">
        <f>'Raw Data'!O556</f>
        <v>Fog</v>
      </c>
      <c r="C557" s="11" t="str">
        <f t="shared" si="64"/>
        <v>Fog</v>
      </c>
      <c r="D557" s="11" t="str">
        <f t="shared" si="65"/>
        <v>Fog</v>
      </c>
      <c r="E557" s="11" t="str">
        <f t="shared" si="66"/>
        <v>Fog</v>
      </c>
      <c r="F557" s="11" t="str">
        <f t="shared" si="67"/>
        <v>FOG</v>
      </c>
      <c r="G557" s="11" t="str">
        <f t="shared" si="68"/>
        <v>fog</v>
      </c>
      <c r="H557" s="11" t="str">
        <f>'Raw Data'!H556</f>
        <v>Weekend</v>
      </c>
      <c r="I557" s="11" t="str">
        <f t="shared" si="69"/>
        <v>WE</v>
      </c>
      <c r="J557" s="11" t="str">
        <f t="shared" si="70"/>
        <v>Fog</v>
      </c>
      <c r="K557" s="11" t="str">
        <f>TEXT('Raw Data'!F556,"0")</f>
        <v>22</v>
      </c>
      <c r="L557" s="11">
        <f t="shared" si="71"/>
        <v>22</v>
      </c>
    </row>
    <row r="558" spans="1:12" x14ac:dyDescent="0.3">
      <c r="A558" s="9">
        <f>'Raw Data'!A557</f>
        <v>45353.927083333299</v>
      </c>
      <c r="B558" s="11" t="str">
        <f>'Raw Data'!O557</f>
        <v>Fog</v>
      </c>
      <c r="C558" s="11" t="str">
        <f t="shared" si="64"/>
        <v>Fog</v>
      </c>
      <c r="D558" s="11" t="str">
        <f t="shared" si="65"/>
        <v>Fog</v>
      </c>
      <c r="E558" s="11" t="str">
        <f t="shared" si="66"/>
        <v>Fog</v>
      </c>
      <c r="F558" s="11" t="str">
        <f t="shared" si="67"/>
        <v>FOG</v>
      </c>
      <c r="G558" s="11" t="str">
        <f t="shared" si="68"/>
        <v>fog</v>
      </c>
      <c r="H558" s="11" t="str">
        <f>'Raw Data'!H557</f>
        <v>Weekend</v>
      </c>
      <c r="I558" s="11" t="str">
        <f t="shared" si="69"/>
        <v>WE</v>
      </c>
      <c r="J558" s="11" t="str">
        <f t="shared" si="70"/>
        <v>Fog</v>
      </c>
      <c r="K558" s="11" t="str">
        <f>TEXT('Raw Data'!F557,"0")</f>
        <v>22</v>
      </c>
      <c r="L558" s="11">
        <f t="shared" si="71"/>
        <v>22</v>
      </c>
    </row>
    <row r="559" spans="1:12" x14ac:dyDescent="0.3">
      <c r="A559" s="9">
        <f>'Raw Data'!A558</f>
        <v>45353.930555555598</v>
      </c>
      <c r="B559" s="11" t="str">
        <f>'Raw Data'!O558</f>
        <v>Fog</v>
      </c>
      <c r="C559" s="11" t="str">
        <f t="shared" si="64"/>
        <v>Fog</v>
      </c>
      <c r="D559" s="11" t="str">
        <f t="shared" si="65"/>
        <v>Fog</v>
      </c>
      <c r="E559" s="11" t="str">
        <f t="shared" si="66"/>
        <v>Fog</v>
      </c>
      <c r="F559" s="11" t="str">
        <f t="shared" si="67"/>
        <v>FOG</v>
      </c>
      <c r="G559" s="11" t="str">
        <f t="shared" si="68"/>
        <v>fog</v>
      </c>
      <c r="H559" s="11" t="str">
        <f>'Raw Data'!H558</f>
        <v>Weekend</v>
      </c>
      <c r="I559" s="11" t="str">
        <f t="shared" si="69"/>
        <v>WE</v>
      </c>
      <c r="J559" s="11" t="str">
        <f t="shared" si="70"/>
        <v>Fog</v>
      </c>
      <c r="K559" s="11" t="str">
        <f>TEXT('Raw Data'!F558,"0")</f>
        <v>22</v>
      </c>
      <c r="L559" s="11">
        <f t="shared" si="71"/>
        <v>22</v>
      </c>
    </row>
    <row r="560" spans="1:12" x14ac:dyDescent="0.3">
      <c r="A560" s="9">
        <f>'Raw Data'!A559</f>
        <v>45353.934027777803</v>
      </c>
      <c r="B560" s="11" t="str">
        <f>'Raw Data'!O559</f>
        <v>Snow</v>
      </c>
      <c r="C560" s="11" t="str">
        <f t="shared" si="64"/>
        <v>Snow</v>
      </c>
      <c r="D560" s="11" t="str">
        <f t="shared" si="65"/>
        <v>Snow</v>
      </c>
      <c r="E560" s="11" t="str">
        <f t="shared" si="66"/>
        <v>Snow</v>
      </c>
      <c r="F560" s="11" t="str">
        <f t="shared" si="67"/>
        <v>SNOW</v>
      </c>
      <c r="G560" s="11" t="str">
        <f t="shared" si="68"/>
        <v>snow</v>
      </c>
      <c r="H560" s="11" t="str">
        <f>'Raw Data'!H559</f>
        <v>Weekend</v>
      </c>
      <c r="I560" s="11" t="str">
        <f t="shared" si="69"/>
        <v>WE</v>
      </c>
      <c r="J560" s="11" t="str">
        <f t="shared" si="70"/>
        <v>Snow</v>
      </c>
      <c r="K560" s="11" t="str">
        <f>TEXT('Raw Data'!F559,"0")</f>
        <v>22</v>
      </c>
      <c r="L560" s="11">
        <f t="shared" si="71"/>
        <v>22</v>
      </c>
    </row>
    <row r="561" spans="1:12" x14ac:dyDescent="0.3">
      <c r="A561" s="9">
        <f>'Raw Data'!A560</f>
        <v>45353.9375</v>
      </c>
      <c r="B561" s="11" t="str">
        <f>'Raw Data'!O560</f>
        <v>Fog</v>
      </c>
      <c r="C561" s="11" t="str">
        <f t="shared" si="64"/>
        <v>Fog</v>
      </c>
      <c r="D561" s="11" t="str">
        <f t="shared" si="65"/>
        <v>Fog</v>
      </c>
      <c r="E561" s="11" t="str">
        <f t="shared" si="66"/>
        <v>Fog</v>
      </c>
      <c r="F561" s="11" t="str">
        <f t="shared" si="67"/>
        <v>FOG</v>
      </c>
      <c r="G561" s="11" t="str">
        <f t="shared" si="68"/>
        <v>fog</v>
      </c>
      <c r="H561" s="11" t="str">
        <f>'Raw Data'!H560</f>
        <v>Weekend</v>
      </c>
      <c r="I561" s="11" t="str">
        <f t="shared" si="69"/>
        <v>WE</v>
      </c>
      <c r="J561" s="11" t="str">
        <f t="shared" si="70"/>
        <v>Fog</v>
      </c>
      <c r="K561" s="11" t="str">
        <f>TEXT('Raw Data'!F560,"0")</f>
        <v>22</v>
      </c>
      <c r="L561" s="11">
        <f t="shared" si="71"/>
        <v>22</v>
      </c>
    </row>
    <row r="562" spans="1:12" x14ac:dyDescent="0.3">
      <c r="A562" s="9">
        <f>'Raw Data'!A561</f>
        <v>45353.940972222197</v>
      </c>
      <c r="B562" s="11" t="str">
        <f>'Raw Data'!O561</f>
        <v>Clear</v>
      </c>
      <c r="C562" s="11" t="str">
        <f t="shared" si="64"/>
        <v>Clear</v>
      </c>
      <c r="D562" s="11" t="str">
        <f t="shared" si="65"/>
        <v>Clear</v>
      </c>
      <c r="E562" s="11" t="str">
        <f t="shared" si="66"/>
        <v>Clear</v>
      </c>
      <c r="F562" s="11" t="str">
        <f t="shared" si="67"/>
        <v>CLEAR</v>
      </c>
      <c r="G562" s="11" t="str">
        <f t="shared" si="68"/>
        <v>clear</v>
      </c>
      <c r="H562" s="11" t="str">
        <f>'Raw Data'!H561</f>
        <v>Weekend</v>
      </c>
      <c r="I562" s="11" t="str">
        <f t="shared" si="69"/>
        <v>WE</v>
      </c>
      <c r="J562" s="11" t="str">
        <f t="shared" si="70"/>
        <v>Clear</v>
      </c>
      <c r="K562" s="11" t="str">
        <f>TEXT('Raw Data'!F561,"0")</f>
        <v>22</v>
      </c>
      <c r="L562" s="11">
        <f t="shared" si="71"/>
        <v>22</v>
      </c>
    </row>
    <row r="563" spans="1:12" x14ac:dyDescent="0.3">
      <c r="A563" s="9">
        <f>'Raw Data'!A562</f>
        <v>45353.944444444503</v>
      </c>
      <c r="B563" s="11" t="str">
        <f>'Raw Data'!O562</f>
        <v>Fog</v>
      </c>
      <c r="C563" s="11" t="str">
        <f t="shared" si="64"/>
        <v>Fog</v>
      </c>
      <c r="D563" s="11" t="str">
        <f t="shared" si="65"/>
        <v>Fog</v>
      </c>
      <c r="E563" s="11" t="str">
        <f t="shared" si="66"/>
        <v>Fog</v>
      </c>
      <c r="F563" s="11" t="str">
        <f t="shared" si="67"/>
        <v>FOG</v>
      </c>
      <c r="G563" s="11" t="str">
        <f t="shared" si="68"/>
        <v>fog</v>
      </c>
      <c r="H563" s="11" t="str">
        <f>'Raw Data'!H562</f>
        <v>Weekend</v>
      </c>
      <c r="I563" s="11" t="str">
        <f t="shared" si="69"/>
        <v>WE</v>
      </c>
      <c r="J563" s="11" t="str">
        <f t="shared" si="70"/>
        <v>Fog</v>
      </c>
      <c r="K563" s="11" t="str">
        <f>TEXT('Raw Data'!F562,"0")</f>
        <v>22</v>
      </c>
      <c r="L563" s="11">
        <f t="shared" si="71"/>
        <v>22</v>
      </c>
    </row>
    <row r="564" spans="1:12" x14ac:dyDescent="0.3">
      <c r="A564" s="9">
        <f>'Raw Data'!A563</f>
        <v>45353.947916666701</v>
      </c>
      <c r="B564" s="11" t="str">
        <f>'Raw Data'!O563</f>
        <v>Clear</v>
      </c>
      <c r="C564" s="11" t="str">
        <f t="shared" si="64"/>
        <v>Clear</v>
      </c>
      <c r="D564" s="11" t="str">
        <f t="shared" si="65"/>
        <v>Clear</v>
      </c>
      <c r="E564" s="11" t="str">
        <f t="shared" si="66"/>
        <v>Clear</v>
      </c>
      <c r="F564" s="11" t="str">
        <f t="shared" si="67"/>
        <v>CLEAR</v>
      </c>
      <c r="G564" s="11" t="str">
        <f t="shared" si="68"/>
        <v>clear</v>
      </c>
      <c r="H564" s="11" t="str">
        <f>'Raw Data'!H563</f>
        <v>Weekend</v>
      </c>
      <c r="I564" s="11" t="str">
        <f t="shared" si="69"/>
        <v>WE</v>
      </c>
      <c r="J564" s="11" t="str">
        <f t="shared" si="70"/>
        <v>Clear</v>
      </c>
      <c r="K564" s="11" t="str">
        <f>TEXT('Raw Data'!F563,"0")</f>
        <v>22</v>
      </c>
      <c r="L564" s="11">
        <f t="shared" si="71"/>
        <v>22</v>
      </c>
    </row>
    <row r="565" spans="1:12" x14ac:dyDescent="0.3">
      <c r="A565" s="9">
        <f>'Raw Data'!A564</f>
        <v>45353.951388888898</v>
      </c>
      <c r="B565" s="11" t="str">
        <f>'Raw Data'!O564</f>
        <v>Rain</v>
      </c>
      <c r="C565" s="11" t="str">
        <f t="shared" si="64"/>
        <v>Rain</v>
      </c>
      <c r="D565" s="11" t="str">
        <f t="shared" si="65"/>
        <v>Rain</v>
      </c>
      <c r="E565" s="11" t="str">
        <f t="shared" si="66"/>
        <v>Rain</v>
      </c>
      <c r="F565" s="11" t="str">
        <f t="shared" si="67"/>
        <v>RAIN</v>
      </c>
      <c r="G565" s="11" t="str">
        <f t="shared" si="68"/>
        <v>rain</v>
      </c>
      <c r="H565" s="11" t="str">
        <f>'Raw Data'!H564</f>
        <v>Weekend</v>
      </c>
      <c r="I565" s="11" t="str">
        <f t="shared" si="69"/>
        <v>WE</v>
      </c>
      <c r="J565" s="11" t="str">
        <f t="shared" si="70"/>
        <v>Rain</v>
      </c>
      <c r="K565" s="11" t="str">
        <f>TEXT('Raw Data'!F564,"0")</f>
        <v>22</v>
      </c>
      <c r="L565" s="11">
        <f t="shared" si="71"/>
        <v>22</v>
      </c>
    </row>
    <row r="566" spans="1:12" x14ac:dyDescent="0.3">
      <c r="A566" s="9">
        <f>'Raw Data'!A565</f>
        <v>45353.954861111102</v>
      </c>
      <c r="B566" s="11" t="str">
        <f>'Raw Data'!O565</f>
        <v>Clear</v>
      </c>
      <c r="C566" s="11" t="str">
        <f t="shared" si="64"/>
        <v>Clear</v>
      </c>
      <c r="D566" s="11" t="str">
        <f t="shared" si="65"/>
        <v>Clear</v>
      </c>
      <c r="E566" s="11" t="str">
        <f t="shared" si="66"/>
        <v>Clear</v>
      </c>
      <c r="F566" s="11" t="str">
        <f t="shared" si="67"/>
        <v>CLEAR</v>
      </c>
      <c r="G566" s="11" t="str">
        <f t="shared" si="68"/>
        <v>clear</v>
      </c>
      <c r="H566" s="11" t="str">
        <f>'Raw Data'!H565</f>
        <v>Weekend</v>
      </c>
      <c r="I566" s="11" t="str">
        <f t="shared" si="69"/>
        <v>WE</v>
      </c>
      <c r="J566" s="11" t="str">
        <f t="shared" si="70"/>
        <v>Clear</v>
      </c>
      <c r="K566" s="11" t="str">
        <f>TEXT('Raw Data'!F565,"0")</f>
        <v>22</v>
      </c>
      <c r="L566" s="11">
        <f t="shared" si="71"/>
        <v>22</v>
      </c>
    </row>
    <row r="567" spans="1:12" x14ac:dyDescent="0.3">
      <c r="A567" s="9">
        <f>'Raw Data'!A566</f>
        <v>45353.958333333299</v>
      </c>
      <c r="B567" s="11" t="str">
        <f>'Raw Data'!O566</f>
        <v>Clear</v>
      </c>
      <c r="C567" s="11" t="str">
        <f t="shared" si="64"/>
        <v>Clear</v>
      </c>
      <c r="D567" s="11" t="str">
        <f t="shared" si="65"/>
        <v>Clear</v>
      </c>
      <c r="E567" s="11" t="str">
        <f t="shared" si="66"/>
        <v>Clear</v>
      </c>
      <c r="F567" s="11" t="str">
        <f t="shared" si="67"/>
        <v>CLEAR</v>
      </c>
      <c r="G567" s="11" t="str">
        <f t="shared" si="68"/>
        <v>clear</v>
      </c>
      <c r="H567" s="11" t="str">
        <f>'Raw Data'!H566</f>
        <v>Weekend</v>
      </c>
      <c r="I567" s="11" t="str">
        <f t="shared" si="69"/>
        <v>WE</v>
      </c>
      <c r="J567" s="11" t="str">
        <f t="shared" si="70"/>
        <v>Clear</v>
      </c>
      <c r="K567" s="11" t="str">
        <f>TEXT('Raw Data'!F566,"0")</f>
        <v>23</v>
      </c>
      <c r="L567" s="11">
        <f t="shared" si="71"/>
        <v>23</v>
      </c>
    </row>
    <row r="568" spans="1:12" x14ac:dyDescent="0.3">
      <c r="A568" s="9">
        <f>'Raw Data'!A567</f>
        <v>45353.961805555598</v>
      </c>
      <c r="B568" s="11" t="str">
        <f>'Raw Data'!O567</f>
        <v>Clear</v>
      </c>
      <c r="C568" s="11" t="str">
        <f t="shared" si="64"/>
        <v>Clear</v>
      </c>
      <c r="D568" s="11" t="str">
        <f t="shared" si="65"/>
        <v>Clear</v>
      </c>
      <c r="E568" s="11" t="str">
        <f t="shared" si="66"/>
        <v>Clear</v>
      </c>
      <c r="F568" s="11" t="str">
        <f t="shared" si="67"/>
        <v>CLEAR</v>
      </c>
      <c r="G568" s="11" t="str">
        <f t="shared" si="68"/>
        <v>clear</v>
      </c>
      <c r="H568" s="11" t="str">
        <f>'Raw Data'!H567</f>
        <v>Weekend</v>
      </c>
      <c r="I568" s="11" t="str">
        <f t="shared" si="69"/>
        <v>WE</v>
      </c>
      <c r="J568" s="11" t="str">
        <f t="shared" si="70"/>
        <v>Clear</v>
      </c>
      <c r="K568" s="11" t="str">
        <f>TEXT('Raw Data'!F567,"0")</f>
        <v>23</v>
      </c>
      <c r="L568" s="11">
        <f t="shared" si="71"/>
        <v>23</v>
      </c>
    </row>
    <row r="569" spans="1:12" x14ac:dyDescent="0.3">
      <c r="A569" s="9">
        <f>'Raw Data'!A568</f>
        <v>45353.965277777803</v>
      </c>
      <c r="B569" s="11" t="str">
        <f>'Raw Data'!O568</f>
        <v>Snow</v>
      </c>
      <c r="C569" s="11" t="str">
        <f t="shared" si="64"/>
        <v>Snow</v>
      </c>
      <c r="D569" s="11" t="str">
        <f t="shared" si="65"/>
        <v>Snow</v>
      </c>
      <c r="E569" s="11" t="str">
        <f t="shared" si="66"/>
        <v>Snow</v>
      </c>
      <c r="F569" s="11" t="str">
        <f t="shared" si="67"/>
        <v>SNOW</v>
      </c>
      <c r="G569" s="11" t="str">
        <f t="shared" si="68"/>
        <v>snow</v>
      </c>
      <c r="H569" s="11" t="str">
        <f>'Raw Data'!H568</f>
        <v>Weekend</v>
      </c>
      <c r="I569" s="11" t="str">
        <f t="shared" si="69"/>
        <v>WE</v>
      </c>
      <c r="J569" s="11" t="str">
        <f t="shared" si="70"/>
        <v>Snow</v>
      </c>
      <c r="K569" s="11" t="str">
        <f>TEXT('Raw Data'!F568,"0")</f>
        <v>23</v>
      </c>
      <c r="L569" s="11">
        <f t="shared" si="71"/>
        <v>23</v>
      </c>
    </row>
    <row r="570" spans="1:12" x14ac:dyDescent="0.3">
      <c r="A570" s="9">
        <f>'Raw Data'!A569</f>
        <v>45353.96875</v>
      </c>
      <c r="B570" s="11" t="str">
        <f>'Raw Data'!O569</f>
        <v>Snow</v>
      </c>
      <c r="C570" s="11" t="str">
        <f t="shared" si="64"/>
        <v>Snow</v>
      </c>
      <c r="D570" s="11" t="str">
        <f t="shared" si="65"/>
        <v>Snow</v>
      </c>
      <c r="E570" s="11" t="str">
        <f t="shared" si="66"/>
        <v>Snow</v>
      </c>
      <c r="F570" s="11" t="str">
        <f t="shared" si="67"/>
        <v>SNOW</v>
      </c>
      <c r="G570" s="11" t="str">
        <f t="shared" si="68"/>
        <v>snow</v>
      </c>
      <c r="H570" s="11" t="str">
        <f>'Raw Data'!H569</f>
        <v>Weekend</v>
      </c>
      <c r="I570" s="11" t="str">
        <f t="shared" si="69"/>
        <v>WE</v>
      </c>
      <c r="J570" s="11" t="str">
        <f t="shared" si="70"/>
        <v>Snow</v>
      </c>
      <c r="K570" s="11" t="str">
        <f>TEXT('Raw Data'!F569,"0")</f>
        <v>23</v>
      </c>
      <c r="L570" s="11">
        <f t="shared" si="71"/>
        <v>23</v>
      </c>
    </row>
    <row r="571" spans="1:12" x14ac:dyDescent="0.3">
      <c r="A571" s="9">
        <f>'Raw Data'!A570</f>
        <v>45353.972222222197</v>
      </c>
      <c r="B571" s="11" t="str">
        <f>'Raw Data'!O570</f>
        <v>Clear</v>
      </c>
      <c r="C571" s="11" t="str">
        <f t="shared" si="64"/>
        <v>Clear</v>
      </c>
      <c r="D571" s="11" t="str">
        <f t="shared" si="65"/>
        <v>Clear</v>
      </c>
      <c r="E571" s="11" t="str">
        <f t="shared" si="66"/>
        <v>Clear</v>
      </c>
      <c r="F571" s="11" t="str">
        <f t="shared" si="67"/>
        <v>CLEAR</v>
      </c>
      <c r="G571" s="11" t="str">
        <f t="shared" si="68"/>
        <v>clear</v>
      </c>
      <c r="H571" s="11" t="str">
        <f>'Raw Data'!H570</f>
        <v>Weekend</v>
      </c>
      <c r="I571" s="11" t="str">
        <f t="shared" si="69"/>
        <v>WE</v>
      </c>
      <c r="J571" s="11" t="str">
        <f t="shared" si="70"/>
        <v>Clear</v>
      </c>
      <c r="K571" s="11" t="str">
        <f>TEXT('Raw Data'!F570,"0")</f>
        <v>23</v>
      </c>
      <c r="L571" s="11">
        <f t="shared" si="71"/>
        <v>23</v>
      </c>
    </row>
    <row r="572" spans="1:12" x14ac:dyDescent="0.3">
      <c r="A572" s="9">
        <f>'Raw Data'!A571</f>
        <v>45353.975694444503</v>
      </c>
      <c r="B572" s="11" t="str">
        <f>'Raw Data'!O571</f>
        <v>Clear</v>
      </c>
      <c r="C572" s="11" t="str">
        <f t="shared" si="64"/>
        <v>Clear</v>
      </c>
      <c r="D572" s="11" t="str">
        <f t="shared" si="65"/>
        <v>Clear</v>
      </c>
      <c r="E572" s="11" t="str">
        <f t="shared" si="66"/>
        <v>Clear</v>
      </c>
      <c r="F572" s="11" t="str">
        <f t="shared" si="67"/>
        <v>CLEAR</v>
      </c>
      <c r="G572" s="11" t="str">
        <f t="shared" si="68"/>
        <v>clear</v>
      </c>
      <c r="H572" s="11" t="str">
        <f>'Raw Data'!H571</f>
        <v>Weekend</v>
      </c>
      <c r="I572" s="11" t="str">
        <f t="shared" si="69"/>
        <v>WE</v>
      </c>
      <c r="J572" s="11" t="str">
        <f t="shared" si="70"/>
        <v>Clear</v>
      </c>
      <c r="K572" s="11" t="str">
        <f>TEXT('Raw Data'!F571,"0")</f>
        <v>23</v>
      </c>
      <c r="L572" s="11">
        <f t="shared" si="71"/>
        <v>23</v>
      </c>
    </row>
    <row r="573" spans="1:12" x14ac:dyDescent="0.3">
      <c r="A573" s="9">
        <f>'Raw Data'!A572</f>
        <v>45353.979166666701</v>
      </c>
      <c r="B573" s="11" t="str">
        <f>'Raw Data'!O572</f>
        <v>Snow</v>
      </c>
      <c r="C573" s="11" t="str">
        <f t="shared" si="64"/>
        <v>Snow</v>
      </c>
      <c r="D573" s="11" t="str">
        <f t="shared" si="65"/>
        <v>Snow</v>
      </c>
      <c r="E573" s="11" t="str">
        <f t="shared" si="66"/>
        <v>Snow</v>
      </c>
      <c r="F573" s="11" t="str">
        <f t="shared" si="67"/>
        <v>SNOW</v>
      </c>
      <c r="G573" s="11" t="str">
        <f t="shared" si="68"/>
        <v>snow</v>
      </c>
      <c r="H573" s="11" t="str">
        <f>'Raw Data'!H572</f>
        <v>Weekend</v>
      </c>
      <c r="I573" s="11" t="str">
        <f t="shared" si="69"/>
        <v>WE</v>
      </c>
      <c r="J573" s="11" t="str">
        <f t="shared" si="70"/>
        <v>Snow</v>
      </c>
      <c r="K573" s="11" t="str">
        <f>TEXT('Raw Data'!F572,"0")</f>
        <v>23</v>
      </c>
      <c r="L573" s="11">
        <f t="shared" si="71"/>
        <v>23</v>
      </c>
    </row>
    <row r="574" spans="1:12" x14ac:dyDescent="0.3">
      <c r="A574" s="9">
        <f>'Raw Data'!A573</f>
        <v>45353.982638888898</v>
      </c>
      <c r="B574" s="11" t="str">
        <f>'Raw Data'!O573</f>
        <v>Clear</v>
      </c>
      <c r="C574" s="11" t="str">
        <f t="shared" si="64"/>
        <v>Clear</v>
      </c>
      <c r="D574" s="11" t="str">
        <f t="shared" si="65"/>
        <v>Clear</v>
      </c>
      <c r="E574" s="11" t="str">
        <f t="shared" si="66"/>
        <v>Clear</v>
      </c>
      <c r="F574" s="11" t="str">
        <f t="shared" si="67"/>
        <v>CLEAR</v>
      </c>
      <c r="G574" s="11" t="str">
        <f t="shared" si="68"/>
        <v>clear</v>
      </c>
      <c r="H574" s="11" t="str">
        <f>'Raw Data'!H573</f>
        <v>Weekend</v>
      </c>
      <c r="I574" s="11" t="str">
        <f t="shared" si="69"/>
        <v>WE</v>
      </c>
      <c r="J574" s="11" t="str">
        <f t="shared" si="70"/>
        <v>Clear</v>
      </c>
      <c r="K574" s="11" t="str">
        <f>TEXT('Raw Data'!F573,"0")</f>
        <v>23</v>
      </c>
      <c r="L574" s="11">
        <f t="shared" si="71"/>
        <v>23</v>
      </c>
    </row>
    <row r="575" spans="1:12" x14ac:dyDescent="0.3">
      <c r="A575" s="9">
        <f>'Raw Data'!A574</f>
        <v>45353.986111111102</v>
      </c>
      <c r="B575" s="11" t="str">
        <f>'Raw Data'!O574</f>
        <v>Rain</v>
      </c>
      <c r="C575" s="11" t="str">
        <f t="shared" si="64"/>
        <v>Rain</v>
      </c>
      <c r="D575" s="11" t="str">
        <f t="shared" si="65"/>
        <v>Rain</v>
      </c>
      <c r="E575" s="11" t="str">
        <f t="shared" si="66"/>
        <v>Rain</v>
      </c>
      <c r="F575" s="11" t="str">
        <f t="shared" si="67"/>
        <v>RAIN</v>
      </c>
      <c r="G575" s="11" t="str">
        <f t="shared" si="68"/>
        <v>rain</v>
      </c>
      <c r="H575" s="11" t="str">
        <f>'Raw Data'!H574</f>
        <v>Weekend</v>
      </c>
      <c r="I575" s="11" t="str">
        <f t="shared" si="69"/>
        <v>WE</v>
      </c>
      <c r="J575" s="11" t="str">
        <f t="shared" si="70"/>
        <v>Rain</v>
      </c>
      <c r="K575" s="11" t="str">
        <f>TEXT('Raw Data'!F574,"0")</f>
        <v>23</v>
      </c>
      <c r="L575" s="11">
        <f t="shared" si="71"/>
        <v>23</v>
      </c>
    </row>
    <row r="576" spans="1:12" x14ac:dyDescent="0.3">
      <c r="A576" s="9">
        <f>'Raw Data'!A575</f>
        <v>45353.989583333299</v>
      </c>
      <c r="B576" s="11" t="str">
        <f>'Raw Data'!O575</f>
        <v>Rain</v>
      </c>
      <c r="C576" s="11" t="str">
        <f t="shared" si="64"/>
        <v>Rain</v>
      </c>
      <c r="D576" s="11" t="str">
        <f t="shared" si="65"/>
        <v>Rain</v>
      </c>
      <c r="E576" s="11" t="str">
        <f t="shared" si="66"/>
        <v>Rain</v>
      </c>
      <c r="F576" s="11" t="str">
        <f t="shared" si="67"/>
        <v>RAIN</v>
      </c>
      <c r="G576" s="11" t="str">
        <f t="shared" si="68"/>
        <v>rain</v>
      </c>
      <c r="H576" s="11" t="str">
        <f>'Raw Data'!H575</f>
        <v>Weekend</v>
      </c>
      <c r="I576" s="11" t="str">
        <f t="shared" si="69"/>
        <v>WE</v>
      </c>
      <c r="J576" s="11" t="str">
        <f t="shared" si="70"/>
        <v>Rain</v>
      </c>
      <c r="K576" s="11" t="str">
        <f>TEXT('Raw Data'!F575,"0")</f>
        <v>23</v>
      </c>
      <c r="L576" s="11">
        <f t="shared" si="71"/>
        <v>23</v>
      </c>
    </row>
    <row r="577" spans="1:12" x14ac:dyDescent="0.3">
      <c r="A577" s="9">
        <f>'Raw Data'!A576</f>
        <v>45353.993055555598</v>
      </c>
      <c r="B577" s="11" t="str">
        <f>'Raw Data'!O576</f>
        <v>Clear</v>
      </c>
      <c r="C577" s="11" t="str">
        <f t="shared" si="64"/>
        <v>Clear</v>
      </c>
      <c r="D577" s="11" t="str">
        <f t="shared" si="65"/>
        <v>Clear</v>
      </c>
      <c r="E577" s="11" t="str">
        <f t="shared" si="66"/>
        <v>Clear</v>
      </c>
      <c r="F577" s="11" t="str">
        <f t="shared" si="67"/>
        <v>CLEAR</v>
      </c>
      <c r="G577" s="11" t="str">
        <f t="shared" si="68"/>
        <v>clear</v>
      </c>
      <c r="H577" s="11" t="str">
        <f>'Raw Data'!H576</f>
        <v>Weekend</v>
      </c>
      <c r="I577" s="11" t="str">
        <f t="shared" si="69"/>
        <v>WE</v>
      </c>
      <c r="J577" s="11" t="str">
        <f t="shared" si="70"/>
        <v>Clear</v>
      </c>
      <c r="K577" s="11" t="str">
        <f>TEXT('Raw Data'!F576,"0")</f>
        <v>23</v>
      </c>
      <c r="L577" s="11">
        <f t="shared" si="71"/>
        <v>23</v>
      </c>
    </row>
    <row r="578" spans="1:12" x14ac:dyDescent="0.3">
      <c r="A578" s="9">
        <f>'Raw Data'!A577</f>
        <v>45353.996527777803</v>
      </c>
      <c r="B578" s="11" t="str">
        <f>'Raw Data'!O577</f>
        <v>Rain</v>
      </c>
      <c r="C578" s="11" t="str">
        <f t="shared" si="64"/>
        <v>Rain</v>
      </c>
      <c r="D578" s="11" t="str">
        <f t="shared" si="65"/>
        <v>Rain</v>
      </c>
      <c r="E578" s="11" t="str">
        <f t="shared" si="66"/>
        <v>Rain</v>
      </c>
      <c r="F578" s="11" t="str">
        <f t="shared" si="67"/>
        <v>RAIN</v>
      </c>
      <c r="G578" s="11" t="str">
        <f t="shared" si="68"/>
        <v>rain</v>
      </c>
      <c r="H578" s="11" t="str">
        <f>'Raw Data'!H577</f>
        <v>Weekend</v>
      </c>
      <c r="I578" s="11" t="str">
        <f t="shared" si="69"/>
        <v>WE</v>
      </c>
      <c r="J578" s="11" t="str">
        <f t="shared" si="70"/>
        <v>Rain</v>
      </c>
      <c r="K578" s="11" t="str">
        <f>TEXT('Raw Data'!F577,"0")</f>
        <v>23</v>
      </c>
      <c r="L578" s="11">
        <f t="shared" si="71"/>
        <v>23</v>
      </c>
    </row>
    <row r="579" spans="1:12" x14ac:dyDescent="0.3">
      <c r="A579" s="9">
        <f>'Raw Data'!A578</f>
        <v>45354</v>
      </c>
      <c r="B579" s="11" t="str">
        <f>'Raw Data'!O578</f>
        <v>Fog</v>
      </c>
      <c r="C579" s="11" t="str">
        <f t="shared" ref="C579:C642" si="72">TRIM(B579)</f>
        <v>Fog</v>
      </c>
      <c r="D579" s="11" t="str">
        <f t="shared" ref="D579:D642" si="73">CLEAN(C579)</f>
        <v>Fog</v>
      </c>
      <c r="E579" s="11" t="str">
        <f t="shared" ref="E579:E642" si="74">PROPER(D579)</f>
        <v>Fog</v>
      </c>
      <c r="F579" s="11" t="str">
        <f t="shared" ref="F579:F642" si="75">UPPER(B579)</f>
        <v>FOG</v>
      </c>
      <c r="G579" s="11" t="str">
        <f t="shared" ref="G579:G642" si="76">LOWER(B579)</f>
        <v>fog</v>
      </c>
      <c r="H579" s="11" t="str">
        <f>'Raw Data'!H578</f>
        <v>Weekend</v>
      </c>
      <c r="I579" s="11" t="str">
        <f t="shared" ref="I579:I642" si="77">SUBSTITUTE(SUBSTITUTE(H579,"Weekday","WD"),"Weekend","WE")</f>
        <v>WE</v>
      </c>
      <c r="J579" s="11" t="str">
        <f t="shared" ref="J579:J642" si="78">PROPER(TRIM(CLEAN(B579)))</f>
        <v>Fog</v>
      </c>
      <c r="K579" s="11" t="str">
        <f>TEXT('Raw Data'!F578,"0")</f>
        <v>0</v>
      </c>
      <c r="L579" s="11">
        <f t="shared" ref="L579:L642" si="79">VALUE(K579)</f>
        <v>0</v>
      </c>
    </row>
    <row r="580" spans="1:12" x14ac:dyDescent="0.3">
      <c r="A580" s="9">
        <f>'Raw Data'!A579</f>
        <v>45354.003472222197</v>
      </c>
      <c r="B580" s="11" t="str">
        <f>'Raw Data'!O579</f>
        <v>Rain</v>
      </c>
      <c r="C580" s="11" t="str">
        <f t="shared" si="72"/>
        <v>Rain</v>
      </c>
      <c r="D580" s="11" t="str">
        <f t="shared" si="73"/>
        <v>Rain</v>
      </c>
      <c r="E580" s="11" t="str">
        <f t="shared" si="74"/>
        <v>Rain</v>
      </c>
      <c r="F580" s="11" t="str">
        <f t="shared" si="75"/>
        <v>RAIN</v>
      </c>
      <c r="G580" s="11" t="str">
        <f t="shared" si="76"/>
        <v>rain</v>
      </c>
      <c r="H580" s="11" t="str">
        <f>'Raw Data'!H579</f>
        <v>Weekend</v>
      </c>
      <c r="I580" s="11" t="str">
        <f t="shared" si="77"/>
        <v>WE</v>
      </c>
      <c r="J580" s="11" t="str">
        <f t="shared" si="78"/>
        <v>Rain</v>
      </c>
      <c r="K580" s="11" t="str">
        <f>TEXT('Raw Data'!F579,"0")</f>
        <v>0</v>
      </c>
      <c r="L580" s="11">
        <f t="shared" si="79"/>
        <v>0</v>
      </c>
    </row>
    <row r="581" spans="1:12" x14ac:dyDescent="0.3">
      <c r="A581" s="9">
        <f>'Raw Data'!A580</f>
        <v>45354.006944444503</v>
      </c>
      <c r="B581" s="11" t="str">
        <f>'Raw Data'!O580</f>
        <v>Rain</v>
      </c>
      <c r="C581" s="11" t="str">
        <f t="shared" si="72"/>
        <v>Rain</v>
      </c>
      <c r="D581" s="11" t="str">
        <f t="shared" si="73"/>
        <v>Rain</v>
      </c>
      <c r="E581" s="11" t="str">
        <f t="shared" si="74"/>
        <v>Rain</v>
      </c>
      <c r="F581" s="11" t="str">
        <f t="shared" si="75"/>
        <v>RAIN</v>
      </c>
      <c r="G581" s="11" t="str">
        <f t="shared" si="76"/>
        <v>rain</v>
      </c>
      <c r="H581" s="11" t="str">
        <f>'Raw Data'!H580</f>
        <v>Weekend</v>
      </c>
      <c r="I581" s="11" t="str">
        <f t="shared" si="77"/>
        <v>WE</v>
      </c>
      <c r="J581" s="11" t="str">
        <f t="shared" si="78"/>
        <v>Rain</v>
      </c>
      <c r="K581" s="11" t="str">
        <f>TEXT('Raw Data'!F580,"0")</f>
        <v>0</v>
      </c>
      <c r="L581" s="11">
        <f t="shared" si="79"/>
        <v>0</v>
      </c>
    </row>
    <row r="582" spans="1:12" x14ac:dyDescent="0.3">
      <c r="A582" s="9">
        <f>'Raw Data'!A581</f>
        <v>45354.010416666701</v>
      </c>
      <c r="B582" s="11" t="str">
        <f>'Raw Data'!O581</f>
        <v>Snow</v>
      </c>
      <c r="C582" s="11" t="str">
        <f t="shared" si="72"/>
        <v>Snow</v>
      </c>
      <c r="D582" s="11" t="str">
        <f t="shared" si="73"/>
        <v>Snow</v>
      </c>
      <c r="E582" s="11" t="str">
        <f t="shared" si="74"/>
        <v>Snow</v>
      </c>
      <c r="F582" s="11" t="str">
        <f t="shared" si="75"/>
        <v>SNOW</v>
      </c>
      <c r="G582" s="11" t="str">
        <f t="shared" si="76"/>
        <v>snow</v>
      </c>
      <c r="H582" s="11" t="str">
        <f>'Raw Data'!H581</f>
        <v>Weekend</v>
      </c>
      <c r="I582" s="11" t="str">
        <f t="shared" si="77"/>
        <v>WE</v>
      </c>
      <c r="J582" s="11" t="str">
        <f t="shared" si="78"/>
        <v>Snow</v>
      </c>
      <c r="K582" s="11" t="str">
        <f>TEXT('Raw Data'!F581,"0")</f>
        <v>0</v>
      </c>
      <c r="L582" s="11">
        <f t="shared" si="79"/>
        <v>0</v>
      </c>
    </row>
    <row r="583" spans="1:12" x14ac:dyDescent="0.3">
      <c r="A583" s="9">
        <f>'Raw Data'!A582</f>
        <v>45354.013888888898</v>
      </c>
      <c r="B583" s="11" t="str">
        <f>'Raw Data'!O582</f>
        <v>Rain</v>
      </c>
      <c r="C583" s="11" t="str">
        <f t="shared" si="72"/>
        <v>Rain</v>
      </c>
      <c r="D583" s="11" t="str">
        <f t="shared" si="73"/>
        <v>Rain</v>
      </c>
      <c r="E583" s="11" t="str">
        <f t="shared" si="74"/>
        <v>Rain</v>
      </c>
      <c r="F583" s="11" t="str">
        <f t="shared" si="75"/>
        <v>RAIN</v>
      </c>
      <c r="G583" s="11" t="str">
        <f t="shared" si="76"/>
        <v>rain</v>
      </c>
      <c r="H583" s="11" t="str">
        <f>'Raw Data'!H582</f>
        <v>Weekend</v>
      </c>
      <c r="I583" s="11" t="str">
        <f t="shared" si="77"/>
        <v>WE</v>
      </c>
      <c r="J583" s="11" t="str">
        <f t="shared" si="78"/>
        <v>Rain</v>
      </c>
      <c r="K583" s="11" t="str">
        <f>TEXT('Raw Data'!F582,"0")</f>
        <v>0</v>
      </c>
      <c r="L583" s="11">
        <f t="shared" si="79"/>
        <v>0</v>
      </c>
    </row>
    <row r="584" spans="1:12" x14ac:dyDescent="0.3">
      <c r="A584" s="9">
        <f>'Raw Data'!A583</f>
        <v>45354.017361111102</v>
      </c>
      <c r="B584" s="11" t="str">
        <f>'Raw Data'!O583</f>
        <v>Snow</v>
      </c>
      <c r="C584" s="11" t="str">
        <f t="shared" si="72"/>
        <v>Snow</v>
      </c>
      <c r="D584" s="11" t="str">
        <f t="shared" si="73"/>
        <v>Snow</v>
      </c>
      <c r="E584" s="11" t="str">
        <f t="shared" si="74"/>
        <v>Snow</v>
      </c>
      <c r="F584" s="11" t="str">
        <f t="shared" si="75"/>
        <v>SNOW</v>
      </c>
      <c r="G584" s="11" t="str">
        <f t="shared" si="76"/>
        <v>snow</v>
      </c>
      <c r="H584" s="11" t="str">
        <f>'Raw Data'!H583</f>
        <v>Weekend</v>
      </c>
      <c r="I584" s="11" t="str">
        <f t="shared" si="77"/>
        <v>WE</v>
      </c>
      <c r="J584" s="11" t="str">
        <f t="shared" si="78"/>
        <v>Snow</v>
      </c>
      <c r="K584" s="11" t="str">
        <f>TEXT('Raw Data'!F583,"0")</f>
        <v>0</v>
      </c>
      <c r="L584" s="11">
        <f t="shared" si="79"/>
        <v>0</v>
      </c>
    </row>
    <row r="585" spans="1:12" x14ac:dyDescent="0.3">
      <c r="A585" s="9">
        <f>'Raw Data'!A584</f>
        <v>45354.020833333299</v>
      </c>
      <c r="B585" s="11" t="str">
        <f>'Raw Data'!O584</f>
        <v>Fog</v>
      </c>
      <c r="C585" s="11" t="str">
        <f t="shared" si="72"/>
        <v>Fog</v>
      </c>
      <c r="D585" s="11" t="str">
        <f t="shared" si="73"/>
        <v>Fog</v>
      </c>
      <c r="E585" s="11" t="str">
        <f t="shared" si="74"/>
        <v>Fog</v>
      </c>
      <c r="F585" s="11" t="str">
        <f t="shared" si="75"/>
        <v>FOG</v>
      </c>
      <c r="G585" s="11" t="str">
        <f t="shared" si="76"/>
        <v>fog</v>
      </c>
      <c r="H585" s="11" t="str">
        <f>'Raw Data'!H584</f>
        <v>Weekend</v>
      </c>
      <c r="I585" s="11" t="str">
        <f t="shared" si="77"/>
        <v>WE</v>
      </c>
      <c r="J585" s="11" t="str">
        <f t="shared" si="78"/>
        <v>Fog</v>
      </c>
      <c r="K585" s="11" t="str">
        <f>TEXT('Raw Data'!F584,"0")</f>
        <v>0</v>
      </c>
      <c r="L585" s="11">
        <f t="shared" si="79"/>
        <v>0</v>
      </c>
    </row>
    <row r="586" spans="1:12" x14ac:dyDescent="0.3">
      <c r="A586" s="9">
        <f>'Raw Data'!A585</f>
        <v>45354.024305555598</v>
      </c>
      <c r="B586" s="11" t="str">
        <f>'Raw Data'!O585</f>
        <v>Fog</v>
      </c>
      <c r="C586" s="11" t="str">
        <f t="shared" si="72"/>
        <v>Fog</v>
      </c>
      <c r="D586" s="11" t="str">
        <f t="shared" si="73"/>
        <v>Fog</v>
      </c>
      <c r="E586" s="11" t="str">
        <f t="shared" si="74"/>
        <v>Fog</v>
      </c>
      <c r="F586" s="11" t="str">
        <f t="shared" si="75"/>
        <v>FOG</v>
      </c>
      <c r="G586" s="11" t="str">
        <f t="shared" si="76"/>
        <v>fog</v>
      </c>
      <c r="H586" s="11" t="str">
        <f>'Raw Data'!H585</f>
        <v>Weekend</v>
      </c>
      <c r="I586" s="11" t="str">
        <f t="shared" si="77"/>
        <v>WE</v>
      </c>
      <c r="J586" s="11" t="str">
        <f t="shared" si="78"/>
        <v>Fog</v>
      </c>
      <c r="K586" s="11" t="str">
        <f>TEXT('Raw Data'!F585,"0")</f>
        <v>0</v>
      </c>
      <c r="L586" s="11">
        <f t="shared" si="79"/>
        <v>0</v>
      </c>
    </row>
    <row r="587" spans="1:12" x14ac:dyDescent="0.3">
      <c r="A587" s="9">
        <f>'Raw Data'!A586</f>
        <v>45354.027777777803</v>
      </c>
      <c r="B587" s="11" t="str">
        <f>'Raw Data'!O586</f>
        <v>Fog</v>
      </c>
      <c r="C587" s="11" t="str">
        <f t="shared" si="72"/>
        <v>Fog</v>
      </c>
      <c r="D587" s="11" t="str">
        <f t="shared" si="73"/>
        <v>Fog</v>
      </c>
      <c r="E587" s="11" t="str">
        <f t="shared" si="74"/>
        <v>Fog</v>
      </c>
      <c r="F587" s="11" t="str">
        <f t="shared" si="75"/>
        <v>FOG</v>
      </c>
      <c r="G587" s="11" t="str">
        <f t="shared" si="76"/>
        <v>fog</v>
      </c>
      <c r="H587" s="11" t="str">
        <f>'Raw Data'!H586</f>
        <v>Weekend</v>
      </c>
      <c r="I587" s="11" t="str">
        <f t="shared" si="77"/>
        <v>WE</v>
      </c>
      <c r="J587" s="11" t="str">
        <f t="shared" si="78"/>
        <v>Fog</v>
      </c>
      <c r="K587" s="11" t="str">
        <f>TEXT('Raw Data'!F586,"0")</f>
        <v>0</v>
      </c>
      <c r="L587" s="11">
        <f t="shared" si="79"/>
        <v>0</v>
      </c>
    </row>
    <row r="588" spans="1:12" x14ac:dyDescent="0.3">
      <c r="A588" s="9">
        <f>'Raw Data'!A587</f>
        <v>45354.03125</v>
      </c>
      <c r="B588" s="11" t="str">
        <f>'Raw Data'!O587</f>
        <v>Fog</v>
      </c>
      <c r="C588" s="11" t="str">
        <f t="shared" si="72"/>
        <v>Fog</v>
      </c>
      <c r="D588" s="11" t="str">
        <f t="shared" si="73"/>
        <v>Fog</v>
      </c>
      <c r="E588" s="11" t="str">
        <f t="shared" si="74"/>
        <v>Fog</v>
      </c>
      <c r="F588" s="11" t="str">
        <f t="shared" si="75"/>
        <v>FOG</v>
      </c>
      <c r="G588" s="11" t="str">
        <f t="shared" si="76"/>
        <v>fog</v>
      </c>
      <c r="H588" s="11" t="str">
        <f>'Raw Data'!H587</f>
        <v>Weekend</v>
      </c>
      <c r="I588" s="11" t="str">
        <f t="shared" si="77"/>
        <v>WE</v>
      </c>
      <c r="J588" s="11" t="str">
        <f t="shared" si="78"/>
        <v>Fog</v>
      </c>
      <c r="K588" s="11" t="str">
        <f>TEXT('Raw Data'!F587,"0")</f>
        <v>0</v>
      </c>
      <c r="L588" s="11">
        <f t="shared" si="79"/>
        <v>0</v>
      </c>
    </row>
    <row r="589" spans="1:12" x14ac:dyDescent="0.3">
      <c r="A589" s="9">
        <f>'Raw Data'!A588</f>
        <v>45354.034722222197</v>
      </c>
      <c r="B589" s="11" t="str">
        <f>'Raw Data'!O588</f>
        <v>Clear</v>
      </c>
      <c r="C589" s="11" t="str">
        <f t="shared" si="72"/>
        <v>Clear</v>
      </c>
      <c r="D589" s="11" t="str">
        <f t="shared" si="73"/>
        <v>Clear</v>
      </c>
      <c r="E589" s="11" t="str">
        <f t="shared" si="74"/>
        <v>Clear</v>
      </c>
      <c r="F589" s="11" t="str">
        <f t="shared" si="75"/>
        <v>CLEAR</v>
      </c>
      <c r="G589" s="11" t="str">
        <f t="shared" si="76"/>
        <v>clear</v>
      </c>
      <c r="H589" s="11" t="str">
        <f>'Raw Data'!H588</f>
        <v>Weekend</v>
      </c>
      <c r="I589" s="11" t="str">
        <f t="shared" si="77"/>
        <v>WE</v>
      </c>
      <c r="J589" s="11" t="str">
        <f t="shared" si="78"/>
        <v>Clear</v>
      </c>
      <c r="K589" s="11" t="str">
        <f>TEXT('Raw Data'!F588,"0")</f>
        <v>0</v>
      </c>
      <c r="L589" s="11">
        <f t="shared" si="79"/>
        <v>0</v>
      </c>
    </row>
    <row r="590" spans="1:12" x14ac:dyDescent="0.3">
      <c r="A590" s="9">
        <f>'Raw Data'!A589</f>
        <v>45354.038194444503</v>
      </c>
      <c r="B590" s="11" t="str">
        <f>'Raw Data'!O589</f>
        <v>Fog</v>
      </c>
      <c r="C590" s="11" t="str">
        <f t="shared" si="72"/>
        <v>Fog</v>
      </c>
      <c r="D590" s="11" t="str">
        <f t="shared" si="73"/>
        <v>Fog</v>
      </c>
      <c r="E590" s="11" t="str">
        <f t="shared" si="74"/>
        <v>Fog</v>
      </c>
      <c r="F590" s="11" t="str">
        <f t="shared" si="75"/>
        <v>FOG</v>
      </c>
      <c r="G590" s="11" t="str">
        <f t="shared" si="76"/>
        <v>fog</v>
      </c>
      <c r="H590" s="11" t="str">
        <f>'Raw Data'!H589</f>
        <v>Weekend</v>
      </c>
      <c r="I590" s="11" t="str">
        <f t="shared" si="77"/>
        <v>WE</v>
      </c>
      <c r="J590" s="11" t="str">
        <f t="shared" si="78"/>
        <v>Fog</v>
      </c>
      <c r="K590" s="11" t="str">
        <f>TEXT('Raw Data'!F589,"0")</f>
        <v>0</v>
      </c>
      <c r="L590" s="11">
        <f t="shared" si="79"/>
        <v>0</v>
      </c>
    </row>
    <row r="591" spans="1:12" x14ac:dyDescent="0.3">
      <c r="A591" s="9">
        <f>'Raw Data'!A590</f>
        <v>45354.041666666701</v>
      </c>
      <c r="B591" s="11" t="str">
        <f>'Raw Data'!O590</f>
        <v>Rain</v>
      </c>
      <c r="C591" s="11" t="str">
        <f t="shared" si="72"/>
        <v>Rain</v>
      </c>
      <c r="D591" s="11" t="str">
        <f t="shared" si="73"/>
        <v>Rain</v>
      </c>
      <c r="E591" s="11" t="str">
        <f t="shared" si="74"/>
        <v>Rain</v>
      </c>
      <c r="F591" s="11" t="str">
        <f t="shared" si="75"/>
        <v>RAIN</v>
      </c>
      <c r="G591" s="11" t="str">
        <f t="shared" si="76"/>
        <v>rain</v>
      </c>
      <c r="H591" s="11" t="str">
        <f>'Raw Data'!H590</f>
        <v>Weekend</v>
      </c>
      <c r="I591" s="11" t="str">
        <f t="shared" si="77"/>
        <v>WE</v>
      </c>
      <c r="J591" s="11" t="str">
        <f t="shared" si="78"/>
        <v>Rain</v>
      </c>
      <c r="K591" s="11" t="str">
        <f>TEXT('Raw Data'!F590,"0")</f>
        <v>1</v>
      </c>
      <c r="L591" s="11">
        <f t="shared" si="79"/>
        <v>1</v>
      </c>
    </row>
    <row r="592" spans="1:12" x14ac:dyDescent="0.3">
      <c r="A592" s="9">
        <f>'Raw Data'!A591</f>
        <v>45354.045138888898</v>
      </c>
      <c r="B592" s="11" t="str">
        <f>'Raw Data'!O591</f>
        <v>Fog</v>
      </c>
      <c r="C592" s="11" t="str">
        <f t="shared" si="72"/>
        <v>Fog</v>
      </c>
      <c r="D592" s="11" t="str">
        <f t="shared" si="73"/>
        <v>Fog</v>
      </c>
      <c r="E592" s="11" t="str">
        <f t="shared" si="74"/>
        <v>Fog</v>
      </c>
      <c r="F592" s="11" t="str">
        <f t="shared" si="75"/>
        <v>FOG</v>
      </c>
      <c r="G592" s="11" t="str">
        <f t="shared" si="76"/>
        <v>fog</v>
      </c>
      <c r="H592" s="11" t="str">
        <f>'Raw Data'!H591</f>
        <v>Weekend</v>
      </c>
      <c r="I592" s="11" t="str">
        <f t="shared" si="77"/>
        <v>WE</v>
      </c>
      <c r="J592" s="11" t="str">
        <f t="shared" si="78"/>
        <v>Fog</v>
      </c>
      <c r="K592" s="11" t="str">
        <f>TEXT('Raw Data'!F591,"0")</f>
        <v>1</v>
      </c>
      <c r="L592" s="11">
        <f t="shared" si="79"/>
        <v>1</v>
      </c>
    </row>
    <row r="593" spans="1:12" x14ac:dyDescent="0.3">
      <c r="A593" s="9">
        <f>'Raw Data'!A592</f>
        <v>45354.048611111102</v>
      </c>
      <c r="B593" s="11" t="str">
        <f>'Raw Data'!O592</f>
        <v>Rain</v>
      </c>
      <c r="C593" s="11" t="str">
        <f t="shared" si="72"/>
        <v>Rain</v>
      </c>
      <c r="D593" s="11" t="str">
        <f t="shared" si="73"/>
        <v>Rain</v>
      </c>
      <c r="E593" s="11" t="str">
        <f t="shared" si="74"/>
        <v>Rain</v>
      </c>
      <c r="F593" s="11" t="str">
        <f t="shared" si="75"/>
        <v>RAIN</v>
      </c>
      <c r="G593" s="11" t="str">
        <f t="shared" si="76"/>
        <v>rain</v>
      </c>
      <c r="H593" s="11" t="str">
        <f>'Raw Data'!H592</f>
        <v>Weekend</v>
      </c>
      <c r="I593" s="11" t="str">
        <f t="shared" si="77"/>
        <v>WE</v>
      </c>
      <c r="J593" s="11" t="str">
        <f t="shared" si="78"/>
        <v>Rain</v>
      </c>
      <c r="K593" s="11" t="str">
        <f>TEXT('Raw Data'!F592,"0")</f>
        <v>1</v>
      </c>
      <c r="L593" s="11">
        <f t="shared" si="79"/>
        <v>1</v>
      </c>
    </row>
    <row r="594" spans="1:12" x14ac:dyDescent="0.3">
      <c r="A594" s="9">
        <f>'Raw Data'!A593</f>
        <v>45354.052083333299</v>
      </c>
      <c r="B594" s="11" t="str">
        <f>'Raw Data'!O593</f>
        <v>Clear</v>
      </c>
      <c r="C594" s="11" t="str">
        <f t="shared" si="72"/>
        <v>Clear</v>
      </c>
      <c r="D594" s="11" t="str">
        <f t="shared" si="73"/>
        <v>Clear</v>
      </c>
      <c r="E594" s="11" t="str">
        <f t="shared" si="74"/>
        <v>Clear</v>
      </c>
      <c r="F594" s="11" t="str">
        <f t="shared" si="75"/>
        <v>CLEAR</v>
      </c>
      <c r="G594" s="11" t="str">
        <f t="shared" si="76"/>
        <v>clear</v>
      </c>
      <c r="H594" s="11" t="str">
        <f>'Raw Data'!H593</f>
        <v>Weekend</v>
      </c>
      <c r="I594" s="11" t="str">
        <f t="shared" si="77"/>
        <v>WE</v>
      </c>
      <c r="J594" s="11" t="str">
        <f t="shared" si="78"/>
        <v>Clear</v>
      </c>
      <c r="K594" s="11" t="str">
        <f>TEXT('Raw Data'!F593,"0")</f>
        <v>1</v>
      </c>
      <c r="L594" s="11">
        <f t="shared" si="79"/>
        <v>1</v>
      </c>
    </row>
    <row r="595" spans="1:12" x14ac:dyDescent="0.3">
      <c r="A595" s="9">
        <f>'Raw Data'!A594</f>
        <v>45354.055555555598</v>
      </c>
      <c r="B595" s="11" t="str">
        <f>'Raw Data'!O594</f>
        <v>Fog</v>
      </c>
      <c r="C595" s="11" t="str">
        <f t="shared" si="72"/>
        <v>Fog</v>
      </c>
      <c r="D595" s="11" t="str">
        <f t="shared" si="73"/>
        <v>Fog</v>
      </c>
      <c r="E595" s="11" t="str">
        <f t="shared" si="74"/>
        <v>Fog</v>
      </c>
      <c r="F595" s="11" t="str">
        <f t="shared" si="75"/>
        <v>FOG</v>
      </c>
      <c r="G595" s="11" t="str">
        <f t="shared" si="76"/>
        <v>fog</v>
      </c>
      <c r="H595" s="11" t="str">
        <f>'Raw Data'!H594</f>
        <v>Weekend</v>
      </c>
      <c r="I595" s="11" t="str">
        <f t="shared" si="77"/>
        <v>WE</v>
      </c>
      <c r="J595" s="11" t="str">
        <f t="shared" si="78"/>
        <v>Fog</v>
      </c>
      <c r="K595" s="11" t="str">
        <f>TEXT('Raw Data'!F594,"0")</f>
        <v>1</v>
      </c>
      <c r="L595" s="11">
        <f t="shared" si="79"/>
        <v>1</v>
      </c>
    </row>
    <row r="596" spans="1:12" x14ac:dyDescent="0.3">
      <c r="A596" s="9">
        <f>'Raw Data'!A595</f>
        <v>45354.059027777803</v>
      </c>
      <c r="B596" s="11" t="str">
        <f>'Raw Data'!O595</f>
        <v>Fog</v>
      </c>
      <c r="C596" s="11" t="str">
        <f t="shared" si="72"/>
        <v>Fog</v>
      </c>
      <c r="D596" s="11" t="str">
        <f t="shared" si="73"/>
        <v>Fog</v>
      </c>
      <c r="E596" s="11" t="str">
        <f t="shared" si="74"/>
        <v>Fog</v>
      </c>
      <c r="F596" s="11" t="str">
        <f t="shared" si="75"/>
        <v>FOG</v>
      </c>
      <c r="G596" s="11" t="str">
        <f t="shared" si="76"/>
        <v>fog</v>
      </c>
      <c r="H596" s="11" t="str">
        <f>'Raw Data'!H595</f>
        <v>Weekend</v>
      </c>
      <c r="I596" s="11" t="str">
        <f t="shared" si="77"/>
        <v>WE</v>
      </c>
      <c r="J596" s="11" t="str">
        <f t="shared" si="78"/>
        <v>Fog</v>
      </c>
      <c r="K596" s="11" t="str">
        <f>TEXT('Raw Data'!F595,"0")</f>
        <v>1</v>
      </c>
      <c r="L596" s="11">
        <f t="shared" si="79"/>
        <v>1</v>
      </c>
    </row>
    <row r="597" spans="1:12" x14ac:dyDescent="0.3">
      <c r="A597" s="9">
        <f>'Raw Data'!A596</f>
        <v>45354.0625</v>
      </c>
      <c r="B597" s="11" t="str">
        <f>'Raw Data'!O596</f>
        <v>Clear</v>
      </c>
      <c r="C597" s="11" t="str">
        <f t="shared" si="72"/>
        <v>Clear</v>
      </c>
      <c r="D597" s="11" t="str">
        <f t="shared" si="73"/>
        <v>Clear</v>
      </c>
      <c r="E597" s="11" t="str">
        <f t="shared" si="74"/>
        <v>Clear</v>
      </c>
      <c r="F597" s="11" t="str">
        <f t="shared" si="75"/>
        <v>CLEAR</v>
      </c>
      <c r="G597" s="11" t="str">
        <f t="shared" si="76"/>
        <v>clear</v>
      </c>
      <c r="H597" s="11" t="str">
        <f>'Raw Data'!H596</f>
        <v>Weekend</v>
      </c>
      <c r="I597" s="11" t="str">
        <f t="shared" si="77"/>
        <v>WE</v>
      </c>
      <c r="J597" s="11" t="str">
        <f t="shared" si="78"/>
        <v>Clear</v>
      </c>
      <c r="K597" s="11" t="str">
        <f>TEXT('Raw Data'!F596,"0")</f>
        <v>1</v>
      </c>
      <c r="L597" s="11">
        <f t="shared" si="79"/>
        <v>1</v>
      </c>
    </row>
    <row r="598" spans="1:12" x14ac:dyDescent="0.3">
      <c r="A598" s="9">
        <f>'Raw Data'!A597</f>
        <v>45354.065972222197</v>
      </c>
      <c r="B598" s="11" t="str">
        <f>'Raw Data'!O597</f>
        <v>Fog</v>
      </c>
      <c r="C598" s="11" t="str">
        <f t="shared" si="72"/>
        <v>Fog</v>
      </c>
      <c r="D598" s="11" t="str">
        <f t="shared" si="73"/>
        <v>Fog</v>
      </c>
      <c r="E598" s="11" t="str">
        <f t="shared" si="74"/>
        <v>Fog</v>
      </c>
      <c r="F598" s="11" t="str">
        <f t="shared" si="75"/>
        <v>FOG</v>
      </c>
      <c r="G598" s="11" t="str">
        <f t="shared" si="76"/>
        <v>fog</v>
      </c>
      <c r="H598" s="11" t="str">
        <f>'Raw Data'!H597</f>
        <v>Weekend</v>
      </c>
      <c r="I598" s="11" t="str">
        <f t="shared" si="77"/>
        <v>WE</v>
      </c>
      <c r="J598" s="11" t="str">
        <f t="shared" si="78"/>
        <v>Fog</v>
      </c>
      <c r="K598" s="11" t="str">
        <f>TEXT('Raw Data'!F597,"0")</f>
        <v>1</v>
      </c>
      <c r="L598" s="11">
        <f t="shared" si="79"/>
        <v>1</v>
      </c>
    </row>
    <row r="599" spans="1:12" x14ac:dyDescent="0.3">
      <c r="A599" s="9">
        <f>'Raw Data'!A598</f>
        <v>45354.069444444503</v>
      </c>
      <c r="B599" s="11" t="str">
        <f>'Raw Data'!O598</f>
        <v>Rain</v>
      </c>
      <c r="C599" s="11" t="str">
        <f t="shared" si="72"/>
        <v>Rain</v>
      </c>
      <c r="D599" s="11" t="str">
        <f t="shared" si="73"/>
        <v>Rain</v>
      </c>
      <c r="E599" s="11" t="str">
        <f t="shared" si="74"/>
        <v>Rain</v>
      </c>
      <c r="F599" s="11" t="str">
        <f t="shared" si="75"/>
        <v>RAIN</v>
      </c>
      <c r="G599" s="11" t="str">
        <f t="shared" si="76"/>
        <v>rain</v>
      </c>
      <c r="H599" s="11" t="str">
        <f>'Raw Data'!H598</f>
        <v>Weekend</v>
      </c>
      <c r="I599" s="11" t="str">
        <f t="shared" si="77"/>
        <v>WE</v>
      </c>
      <c r="J599" s="11" t="str">
        <f t="shared" si="78"/>
        <v>Rain</v>
      </c>
      <c r="K599" s="11" t="str">
        <f>TEXT('Raw Data'!F598,"0")</f>
        <v>1</v>
      </c>
      <c r="L599" s="11">
        <f t="shared" si="79"/>
        <v>1</v>
      </c>
    </row>
    <row r="600" spans="1:12" x14ac:dyDescent="0.3">
      <c r="A600" s="9">
        <f>'Raw Data'!A599</f>
        <v>45354.072916666701</v>
      </c>
      <c r="B600" s="11" t="str">
        <f>'Raw Data'!O599</f>
        <v>Fog</v>
      </c>
      <c r="C600" s="11" t="str">
        <f t="shared" si="72"/>
        <v>Fog</v>
      </c>
      <c r="D600" s="11" t="str">
        <f t="shared" si="73"/>
        <v>Fog</v>
      </c>
      <c r="E600" s="11" t="str">
        <f t="shared" si="74"/>
        <v>Fog</v>
      </c>
      <c r="F600" s="11" t="str">
        <f t="shared" si="75"/>
        <v>FOG</v>
      </c>
      <c r="G600" s="11" t="str">
        <f t="shared" si="76"/>
        <v>fog</v>
      </c>
      <c r="H600" s="11" t="str">
        <f>'Raw Data'!H599</f>
        <v>Weekend</v>
      </c>
      <c r="I600" s="11" t="str">
        <f t="shared" si="77"/>
        <v>WE</v>
      </c>
      <c r="J600" s="11" t="str">
        <f t="shared" si="78"/>
        <v>Fog</v>
      </c>
      <c r="K600" s="11" t="str">
        <f>TEXT('Raw Data'!F599,"0")</f>
        <v>1</v>
      </c>
      <c r="L600" s="11">
        <f t="shared" si="79"/>
        <v>1</v>
      </c>
    </row>
    <row r="601" spans="1:12" x14ac:dyDescent="0.3">
      <c r="A601" s="9">
        <f>'Raw Data'!A600</f>
        <v>45354.076388888898</v>
      </c>
      <c r="B601" s="11" t="str">
        <f>'Raw Data'!O600</f>
        <v>Fog</v>
      </c>
      <c r="C601" s="11" t="str">
        <f t="shared" si="72"/>
        <v>Fog</v>
      </c>
      <c r="D601" s="11" t="str">
        <f t="shared" si="73"/>
        <v>Fog</v>
      </c>
      <c r="E601" s="11" t="str">
        <f t="shared" si="74"/>
        <v>Fog</v>
      </c>
      <c r="F601" s="11" t="str">
        <f t="shared" si="75"/>
        <v>FOG</v>
      </c>
      <c r="G601" s="11" t="str">
        <f t="shared" si="76"/>
        <v>fog</v>
      </c>
      <c r="H601" s="11" t="str">
        <f>'Raw Data'!H600</f>
        <v>Weekend</v>
      </c>
      <c r="I601" s="11" t="str">
        <f t="shared" si="77"/>
        <v>WE</v>
      </c>
      <c r="J601" s="11" t="str">
        <f t="shared" si="78"/>
        <v>Fog</v>
      </c>
      <c r="K601" s="11" t="str">
        <f>TEXT('Raw Data'!F600,"0")</f>
        <v>1</v>
      </c>
      <c r="L601" s="11">
        <f t="shared" si="79"/>
        <v>1</v>
      </c>
    </row>
    <row r="602" spans="1:12" x14ac:dyDescent="0.3">
      <c r="A602" s="9">
        <f>'Raw Data'!A601</f>
        <v>45354.079861111102</v>
      </c>
      <c r="B602" s="11" t="str">
        <f>'Raw Data'!O601</f>
        <v>Fog</v>
      </c>
      <c r="C602" s="11" t="str">
        <f t="shared" si="72"/>
        <v>Fog</v>
      </c>
      <c r="D602" s="11" t="str">
        <f t="shared" si="73"/>
        <v>Fog</v>
      </c>
      <c r="E602" s="11" t="str">
        <f t="shared" si="74"/>
        <v>Fog</v>
      </c>
      <c r="F602" s="11" t="str">
        <f t="shared" si="75"/>
        <v>FOG</v>
      </c>
      <c r="G602" s="11" t="str">
        <f t="shared" si="76"/>
        <v>fog</v>
      </c>
      <c r="H602" s="11" t="str">
        <f>'Raw Data'!H601</f>
        <v>Weekend</v>
      </c>
      <c r="I602" s="11" t="str">
        <f t="shared" si="77"/>
        <v>WE</v>
      </c>
      <c r="J602" s="11" t="str">
        <f t="shared" si="78"/>
        <v>Fog</v>
      </c>
      <c r="K602" s="11" t="str">
        <f>TEXT('Raw Data'!F601,"0")</f>
        <v>1</v>
      </c>
      <c r="L602" s="11">
        <f t="shared" si="79"/>
        <v>1</v>
      </c>
    </row>
    <row r="603" spans="1:12" x14ac:dyDescent="0.3">
      <c r="A603" s="9">
        <f>'Raw Data'!A602</f>
        <v>45354.083333333299</v>
      </c>
      <c r="B603" s="11" t="str">
        <f>'Raw Data'!O602</f>
        <v>Fog</v>
      </c>
      <c r="C603" s="11" t="str">
        <f t="shared" si="72"/>
        <v>Fog</v>
      </c>
      <c r="D603" s="11" t="str">
        <f t="shared" si="73"/>
        <v>Fog</v>
      </c>
      <c r="E603" s="11" t="str">
        <f t="shared" si="74"/>
        <v>Fog</v>
      </c>
      <c r="F603" s="11" t="str">
        <f t="shared" si="75"/>
        <v>FOG</v>
      </c>
      <c r="G603" s="11" t="str">
        <f t="shared" si="76"/>
        <v>fog</v>
      </c>
      <c r="H603" s="11" t="str">
        <f>'Raw Data'!H602</f>
        <v>Weekend</v>
      </c>
      <c r="I603" s="11" t="str">
        <f t="shared" si="77"/>
        <v>WE</v>
      </c>
      <c r="J603" s="11" t="str">
        <f t="shared" si="78"/>
        <v>Fog</v>
      </c>
      <c r="K603" s="11" t="str">
        <f>TEXT('Raw Data'!F602,"0")</f>
        <v>2</v>
      </c>
      <c r="L603" s="11">
        <f t="shared" si="79"/>
        <v>2</v>
      </c>
    </row>
    <row r="604" spans="1:12" x14ac:dyDescent="0.3">
      <c r="A604" s="9">
        <f>'Raw Data'!A603</f>
        <v>45354.086805555598</v>
      </c>
      <c r="B604" s="11" t="str">
        <f>'Raw Data'!O603</f>
        <v>Fog</v>
      </c>
      <c r="C604" s="11" t="str">
        <f t="shared" si="72"/>
        <v>Fog</v>
      </c>
      <c r="D604" s="11" t="str">
        <f t="shared" si="73"/>
        <v>Fog</v>
      </c>
      <c r="E604" s="11" t="str">
        <f t="shared" si="74"/>
        <v>Fog</v>
      </c>
      <c r="F604" s="11" t="str">
        <f t="shared" si="75"/>
        <v>FOG</v>
      </c>
      <c r="G604" s="11" t="str">
        <f t="shared" si="76"/>
        <v>fog</v>
      </c>
      <c r="H604" s="11" t="str">
        <f>'Raw Data'!H603</f>
        <v>Weekend</v>
      </c>
      <c r="I604" s="11" t="str">
        <f t="shared" si="77"/>
        <v>WE</v>
      </c>
      <c r="J604" s="11" t="str">
        <f t="shared" si="78"/>
        <v>Fog</v>
      </c>
      <c r="K604" s="11" t="str">
        <f>TEXT('Raw Data'!F603,"0")</f>
        <v>2</v>
      </c>
      <c r="L604" s="11">
        <f t="shared" si="79"/>
        <v>2</v>
      </c>
    </row>
    <row r="605" spans="1:12" x14ac:dyDescent="0.3">
      <c r="A605" s="9">
        <f>'Raw Data'!A604</f>
        <v>45354.090277777803</v>
      </c>
      <c r="B605" s="11" t="str">
        <f>'Raw Data'!O604</f>
        <v>Rain</v>
      </c>
      <c r="C605" s="11" t="str">
        <f t="shared" si="72"/>
        <v>Rain</v>
      </c>
      <c r="D605" s="11" t="str">
        <f t="shared" si="73"/>
        <v>Rain</v>
      </c>
      <c r="E605" s="11" t="str">
        <f t="shared" si="74"/>
        <v>Rain</v>
      </c>
      <c r="F605" s="11" t="str">
        <f t="shared" si="75"/>
        <v>RAIN</v>
      </c>
      <c r="G605" s="11" t="str">
        <f t="shared" si="76"/>
        <v>rain</v>
      </c>
      <c r="H605" s="11" t="str">
        <f>'Raw Data'!H604</f>
        <v>Weekend</v>
      </c>
      <c r="I605" s="11" t="str">
        <f t="shared" si="77"/>
        <v>WE</v>
      </c>
      <c r="J605" s="11" t="str">
        <f t="shared" si="78"/>
        <v>Rain</v>
      </c>
      <c r="K605" s="11" t="str">
        <f>TEXT('Raw Data'!F604,"0")</f>
        <v>2</v>
      </c>
      <c r="L605" s="11">
        <f t="shared" si="79"/>
        <v>2</v>
      </c>
    </row>
    <row r="606" spans="1:12" x14ac:dyDescent="0.3">
      <c r="A606" s="9">
        <f>'Raw Data'!A605</f>
        <v>45354.09375</v>
      </c>
      <c r="B606" s="11" t="str">
        <f>'Raw Data'!O605</f>
        <v>Fog</v>
      </c>
      <c r="C606" s="11" t="str">
        <f t="shared" si="72"/>
        <v>Fog</v>
      </c>
      <c r="D606" s="11" t="str">
        <f t="shared" si="73"/>
        <v>Fog</v>
      </c>
      <c r="E606" s="11" t="str">
        <f t="shared" si="74"/>
        <v>Fog</v>
      </c>
      <c r="F606" s="11" t="str">
        <f t="shared" si="75"/>
        <v>FOG</v>
      </c>
      <c r="G606" s="11" t="str">
        <f t="shared" si="76"/>
        <v>fog</v>
      </c>
      <c r="H606" s="11" t="str">
        <f>'Raw Data'!H605</f>
        <v>Weekend</v>
      </c>
      <c r="I606" s="11" t="str">
        <f t="shared" si="77"/>
        <v>WE</v>
      </c>
      <c r="J606" s="11" t="str">
        <f t="shared" si="78"/>
        <v>Fog</v>
      </c>
      <c r="K606" s="11" t="str">
        <f>TEXT('Raw Data'!F605,"0")</f>
        <v>2</v>
      </c>
      <c r="L606" s="11">
        <f t="shared" si="79"/>
        <v>2</v>
      </c>
    </row>
    <row r="607" spans="1:12" x14ac:dyDescent="0.3">
      <c r="A607" s="9">
        <f>'Raw Data'!A606</f>
        <v>45354.097222222197</v>
      </c>
      <c r="B607" s="11" t="str">
        <f>'Raw Data'!O606</f>
        <v>Snow</v>
      </c>
      <c r="C607" s="11" t="str">
        <f t="shared" si="72"/>
        <v>Snow</v>
      </c>
      <c r="D607" s="11" t="str">
        <f t="shared" si="73"/>
        <v>Snow</v>
      </c>
      <c r="E607" s="11" t="str">
        <f t="shared" si="74"/>
        <v>Snow</v>
      </c>
      <c r="F607" s="11" t="str">
        <f t="shared" si="75"/>
        <v>SNOW</v>
      </c>
      <c r="G607" s="11" t="str">
        <f t="shared" si="76"/>
        <v>snow</v>
      </c>
      <c r="H607" s="11" t="str">
        <f>'Raw Data'!H606</f>
        <v>Weekend</v>
      </c>
      <c r="I607" s="11" t="str">
        <f t="shared" si="77"/>
        <v>WE</v>
      </c>
      <c r="J607" s="11" t="str">
        <f t="shared" si="78"/>
        <v>Snow</v>
      </c>
      <c r="K607" s="11" t="str">
        <f>TEXT('Raw Data'!F606,"0")</f>
        <v>2</v>
      </c>
      <c r="L607" s="11">
        <f t="shared" si="79"/>
        <v>2</v>
      </c>
    </row>
    <row r="608" spans="1:12" x14ac:dyDescent="0.3">
      <c r="A608" s="9">
        <f>'Raw Data'!A607</f>
        <v>45354.100694444503</v>
      </c>
      <c r="B608" s="11" t="str">
        <f>'Raw Data'!O607</f>
        <v>Rain</v>
      </c>
      <c r="C608" s="11" t="str">
        <f t="shared" si="72"/>
        <v>Rain</v>
      </c>
      <c r="D608" s="11" t="str">
        <f t="shared" si="73"/>
        <v>Rain</v>
      </c>
      <c r="E608" s="11" t="str">
        <f t="shared" si="74"/>
        <v>Rain</v>
      </c>
      <c r="F608" s="11" t="str">
        <f t="shared" si="75"/>
        <v>RAIN</v>
      </c>
      <c r="G608" s="11" t="str">
        <f t="shared" si="76"/>
        <v>rain</v>
      </c>
      <c r="H608" s="11" t="str">
        <f>'Raw Data'!H607</f>
        <v>Weekend</v>
      </c>
      <c r="I608" s="11" t="str">
        <f t="shared" si="77"/>
        <v>WE</v>
      </c>
      <c r="J608" s="11" t="str">
        <f t="shared" si="78"/>
        <v>Rain</v>
      </c>
      <c r="K608" s="11" t="str">
        <f>TEXT('Raw Data'!F607,"0")</f>
        <v>2</v>
      </c>
      <c r="L608" s="11">
        <f t="shared" si="79"/>
        <v>2</v>
      </c>
    </row>
    <row r="609" spans="1:12" x14ac:dyDescent="0.3">
      <c r="A609" s="9">
        <f>'Raw Data'!A608</f>
        <v>45354.104166666701</v>
      </c>
      <c r="B609" s="11" t="str">
        <f>'Raw Data'!O608</f>
        <v>Clear</v>
      </c>
      <c r="C609" s="11" t="str">
        <f t="shared" si="72"/>
        <v>Clear</v>
      </c>
      <c r="D609" s="11" t="str">
        <f t="shared" si="73"/>
        <v>Clear</v>
      </c>
      <c r="E609" s="11" t="str">
        <f t="shared" si="74"/>
        <v>Clear</v>
      </c>
      <c r="F609" s="11" t="str">
        <f t="shared" si="75"/>
        <v>CLEAR</v>
      </c>
      <c r="G609" s="11" t="str">
        <f t="shared" si="76"/>
        <v>clear</v>
      </c>
      <c r="H609" s="11" t="str">
        <f>'Raw Data'!H608</f>
        <v>Weekend</v>
      </c>
      <c r="I609" s="11" t="str">
        <f t="shared" si="77"/>
        <v>WE</v>
      </c>
      <c r="J609" s="11" t="str">
        <f t="shared" si="78"/>
        <v>Clear</v>
      </c>
      <c r="K609" s="11" t="str">
        <f>TEXT('Raw Data'!F608,"0")</f>
        <v>2</v>
      </c>
      <c r="L609" s="11">
        <f t="shared" si="79"/>
        <v>2</v>
      </c>
    </row>
    <row r="610" spans="1:12" x14ac:dyDescent="0.3">
      <c r="A610" s="9">
        <f>'Raw Data'!A609</f>
        <v>45354.107638888898</v>
      </c>
      <c r="B610" s="11" t="str">
        <f>'Raw Data'!O609</f>
        <v>Fog</v>
      </c>
      <c r="C610" s="11" t="str">
        <f t="shared" si="72"/>
        <v>Fog</v>
      </c>
      <c r="D610" s="11" t="str">
        <f t="shared" si="73"/>
        <v>Fog</v>
      </c>
      <c r="E610" s="11" t="str">
        <f t="shared" si="74"/>
        <v>Fog</v>
      </c>
      <c r="F610" s="11" t="str">
        <f t="shared" si="75"/>
        <v>FOG</v>
      </c>
      <c r="G610" s="11" t="str">
        <f t="shared" si="76"/>
        <v>fog</v>
      </c>
      <c r="H610" s="11" t="str">
        <f>'Raw Data'!H609</f>
        <v>Weekend</v>
      </c>
      <c r="I610" s="11" t="str">
        <f t="shared" si="77"/>
        <v>WE</v>
      </c>
      <c r="J610" s="11" t="str">
        <f t="shared" si="78"/>
        <v>Fog</v>
      </c>
      <c r="K610" s="11" t="str">
        <f>TEXT('Raw Data'!F609,"0")</f>
        <v>2</v>
      </c>
      <c r="L610" s="11">
        <f t="shared" si="79"/>
        <v>2</v>
      </c>
    </row>
    <row r="611" spans="1:12" x14ac:dyDescent="0.3">
      <c r="A611" s="9">
        <f>'Raw Data'!A610</f>
        <v>45354.111111111102</v>
      </c>
      <c r="B611" s="11" t="str">
        <f>'Raw Data'!O610</f>
        <v>Rain</v>
      </c>
      <c r="C611" s="11" t="str">
        <f t="shared" si="72"/>
        <v>Rain</v>
      </c>
      <c r="D611" s="11" t="str">
        <f t="shared" si="73"/>
        <v>Rain</v>
      </c>
      <c r="E611" s="11" t="str">
        <f t="shared" si="74"/>
        <v>Rain</v>
      </c>
      <c r="F611" s="11" t="str">
        <f t="shared" si="75"/>
        <v>RAIN</v>
      </c>
      <c r="G611" s="11" t="str">
        <f t="shared" si="76"/>
        <v>rain</v>
      </c>
      <c r="H611" s="11" t="str">
        <f>'Raw Data'!H610</f>
        <v>Weekend</v>
      </c>
      <c r="I611" s="11" t="str">
        <f t="shared" si="77"/>
        <v>WE</v>
      </c>
      <c r="J611" s="11" t="str">
        <f t="shared" si="78"/>
        <v>Rain</v>
      </c>
      <c r="K611" s="11" t="str">
        <f>TEXT('Raw Data'!F610,"0")</f>
        <v>2</v>
      </c>
      <c r="L611" s="11">
        <f t="shared" si="79"/>
        <v>2</v>
      </c>
    </row>
    <row r="612" spans="1:12" x14ac:dyDescent="0.3">
      <c r="A612" s="9">
        <f>'Raw Data'!A611</f>
        <v>45354.114583333299</v>
      </c>
      <c r="B612" s="11" t="str">
        <f>'Raw Data'!O611</f>
        <v>Clear</v>
      </c>
      <c r="C612" s="11" t="str">
        <f t="shared" si="72"/>
        <v>Clear</v>
      </c>
      <c r="D612" s="11" t="str">
        <f t="shared" si="73"/>
        <v>Clear</v>
      </c>
      <c r="E612" s="11" t="str">
        <f t="shared" si="74"/>
        <v>Clear</v>
      </c>
      <c r="F612" s="11" t="str">
        <f t="shared" si="75"/>
        <v>CLEAR</v>
      </c>
      <c r="G612" s="11" t="str">
        <f t="shared" si="76"/>
        <v>clear</v>
      </c>
      <c r="H612" s="11" t="str">
        <f>'Raw Data'!H611</f>
        <v>Weekend</v>
      </c>
      <c r="I612" s="11" t="str">
        <f t="shared" si="77"/>
        <v>WE</v>
      </c>
      <c r="J612" s="11" t="str">
        <f t="shared" si="78"/>
        <v>Clear</v>
      </c>
      <c r="K612" s="11" t="str">
        <f>TEXT('Raw Data'!F611,"0")</f>
        <v>2</v>
      </c>
      <c r="L612" s="11">
        <f t="shared" si="79"/>
        <v>2</v>
      </c>
    </row>
    <row r="613" spans="1:12" x14ac:dyDescent="0.3">
      <c r="A613" s="9">
        <f>'Raw Data'!A612</f>
        <v>45354.118055555598</v>
      </c>
      <c r="B613" s="11" t="str">
        <f>'Raw Data'!O612</f>
        <v>Clear</v>
      </c>
      <c r="C613" s="11" t="str">
        <f t="shared" si="72"/>
        <v>Clear</v>
      </c>
      <c r="D613" s="11" t="str">
        <f t="shared" si="73"/>
        <v>Clear</v>
      </c>
      <c r="E613" s="11" t="str">
        <f t="shared" si="74"/>
        <v>Clear</v>
      </c>
      <c r="F613" s="11" t="str">
        <f t="shared" si="75"/>
        <v>CLEAR</v>
      </c>
      <c r="G613" s="11" t="str">
        <f t="shared" si="76"/>
        <v>clear</v>
      </c>
      <c r="H613" s="11" t="str">
        <f>'Raw Data'!H612</f>
        <v>Weekend</v>
      </c>
      <c r="I613" s="11" t="str">
        <f t="shared" si="77"/>
        <v>WE</v>
      </c>
      <c r="J613" s="11" t="str">
        <f t="shared" si="78"/>
        <v>Clear</v>
      </c>
      <c r="K613" s="11" t="str">
        <f>TEXT('Raw Data'!F612,"0")</f>
        <v>2</v>
      </c>
      <c r="L613" s="11">
        <f t="shared" si="79"/>
        <v>2</v>
      </c>
    </row>
    <row r="614" spans="1:12" x14ac:dyDescent="0.3">
      <c r="A614" s="9">
        <f>'Raw Data'!A613</f>
        <v>45354.121527777803</v>
      </c>
      <c r="B614" s="11" t="str">
        <f>'Raw Data'!O613</f>
        <v>Rain</v>
      </c>
      <c r="C614" s="11" t="str">
        <f t="shared" si="72"/>
        <v>Rain</v>
      </c>
      <c r="D614" s="11" t="str">
        <f t="shared" si="73"/>
        <v>Rain</v>
      </c>
      <c r="E614" s="11" t="str">
        <f t="shared" si="74"/>
        <v>Rain</v>
      </c>
      <c r="F614" s="11" t="str">
        <f t="shared" si="75"/>
        <v>RAIN</v>
      </c>
      <c r="G614" s="11" t="str">
        <f t="shared" si="76"/>
        <v>rain</v>
      </c>
      <c r="H614" s="11" t="str">
        <f>'Raw Data'!H613</f>
        <v>Weekend</v>
      </c>
      <c r="I614" s="11" t="str">
        <f t="shared" si="77"/>
        <v>WE</v>
      </c>
      <c r="J614" s="11" t="str">
        <f t="shared" si="78"/>
        <v>Rain</v>
      </c>
      <c r="K614" s="11" t="str">
        <f>TEXT('Raw Data'!F613,"0")</f>
        <v>2</v>
      </c>
      <c r="L614" s="11">
        <f t="shared" si="79"/>
        <v>2</v>
      </c>
    </row>
    <row r="615" spans="1:12" x14ac:dyDescent="0.3">
      <c r="A615" s="9">
        <f>'Raw Data'!A614</f>
        <v>45354.125</v>
      </c>
      <c r="B615" s="11" t="str">
        <f>'Raw Data'!O614</f>
        <v>Fog</v>
      </c>
      <c r="C615" s="11" t="str">
        <f t="shared" si="72"/>
        <v>Fog</v>
      </c>
      <c r="D615" s="11" t="str">
        <f t="shared" si="73"/>
        <v>Fog</v>
      </c>
      <c r="E615" s="11" t="str">
        <f t="shared" si="74"/>
        <v>Fog</v>
      </c>
      <c r="F615" s="11" t="str">
        <f t="shared" si="75"/>
        <v>FOG</v>
      </c>
      <c r="G615" s="11" t="str">
        <f t="shared" si="76"/>
        <v>fog</v>
      </c>
      <c r="H615" s="11" t="str">
        <f>'Raw Data'!H614</f>
        <v>Weekend</v>
      </c>
      <c r="I615" s="11" t="str">
        <f t="shared" si="77"/>
        <v>WE</v>
      </c>
      <c r="J615" s="11" t="str">
        <f t="shared" si="78"/>
        <v>Fog</v>
      </c>
      <c r="K615" s="11" t="str">
        <f>TEXT('Raw Data'!F614,"0")</f>
        <v>3</v>
      </c>
      <c r="L615" s="11">
        <f t="shared" si="79"/>
        <v>3</v>
      </c>
    </row>
    <row r="616" spans="1:12" x14ac:dyDescent="0.3">
      <c r="A616" s="9">
        <f>'Raw Data'!A615</f>
        <v>45354.128472222197</v>
      </c>
      <c r="B616" s="11" t="str">
        <f>'Raw Data'!O615</f>
        <v>Fog</v>
      </c>
      <c r="C616" s="11" t="str">
        <f t="shared" si="72"/>
        <v>Fog</v>
      </c>
      <c r="D616" s="11" t="str">
        <f t="shared" si="73"/>
        <v>Fog</v>
      </c>
      <c r="E616" s="11" t="str">
        <f t="shared" si="74"/>
        <v>Fog</v>
      </c>
      <c r="F616" s="11" t="str">
        <f t="shared" si="75"/>
        <v>FOG</v>
      </c>
      <c r="G616" s="11" t="str">
        <f t="shared" si="76"/>
        <v>fog</v>
      </c>
      <c r="H616" s="11" t="str">
        <f>'Raw Data'!H615</f>
        <v>Weekend</v>
      </c>
      <c r="I616" s="11" t="str">
        <f t="shared" si="77"/>
        <v>WE</v>
      </c>
      <c r="J616" s="11" t="str">
        <f t="shared" si="78"/>
        <v>Fog</v>
      </c>
      <c r="K616" s="11" t="str">
        <f>TEXT('Raw Data'!F615,"0")</f>
        <v>3</v>
      </c>
      <c r="L616" s="11">
        <f t="shared" si="79"/>
        <v>3</v>
      </c>
    </row>
    <row r="617" spans="1:12" x14ac:dyDescent="0.3">
      <c r="A617" s="9">
        <f>'Raw Data'!A616</f>
        <v>45354.131944444503</v>
      </c>
      <c r="B617" s="11" t="str">
        <f>'Raw Data'!O616</f>
        <v>Snow</v>
      </c>
      <c r="C617" s="11" t="str">
        <f t="shared" si="72"/>
        <v>Snow</v>
      </c>
      <c r="D617" s="11" t="str">
        <f t="shared" si="73"/>
        <v>Snow</v>
      </c>
      <c r="E617" s="11" t="str">
        <f t="shared" si="74"/>
        <v>Snow</v>
      </c>
      <c r="F617" s="11" t="str">
        <f t="shared" si="75"/>
        <v>SNOW</v>
      </c>
      <c r="G617" s="11" t="str">
        <f t="shared" si="76"/>
        <v>snow</v>
      </c>
      <c r="H617" s="11" t="str">
        <f>'Raw Data'!H616</f>
        <v>Weekend</v>
      </c>
      <c r="I617" s="11" t="str">
        <f t="shared" si="77"/>
        <v>WE</v>
      </c>
      <c r="J617" s="11" t="str">
        <f t="shared" si="78"/>
        <v>Snow</v>
      </c>
      <c r="K617" s="11" t="str">
        <f>TEXT('Raw Data'!F616,"0")</f>
        <v>3</v>
      </c>
      <c r="L617" s="11">
        <f t="shared" si="79"/>
        <v>3</v>
      </c>
    </row>
    <row r="618" spans="1:12" x14ac:dyDescent="0.3">
      <c r="A618" s="9">
        <f>'Raw Data'!A617</f>
        <v>45354.135416666701</v>
      </c>
      <c r="B618" s="11" t="str">
        <f>'Raw Data'!O617</f>
        <v>Snow</v>
      </c>
      <c r="C618" s="11" t="str">
        <f t="shared" si="72"/>
        <v>Snow</v>
      </c>
      <c r="D618" s="11" t="str">
        <f t="shared" si="73"/>
        <v>Snow</v>
      </c>
      <c r="E618" s="11" t="str">
        <f t="shared" si="74"/>
        <v>Snow</v>
      </c>
      <c r="F618" s="11" t="str">
        <f t="shared" si="75"/>
        <v>SNOW</v>
      </c>
      <c r="G618" s="11" t="str">
        <f t="shared" si="76"/>
        <v>snow</v>
      </c>
      <c r="H618" s="11" t="str">
        <f>'Raw Data'!H617</f>
        <v>Weekend</v>
      </c>
      <c r="I618" s="11" t="str">
        <f t="shared" si="77"/>
        <v>WE</v>
      </c>
      <c r="J618" s="11" t="str">
        <f t="shared" si="78"/>
        <v>Snow</v>
      </c>
      <c r="K618" s="11" t="str">
        <f>TEXT('Raw Data'!F617,"0")</f>
        <v>3</v>
      </c>
      <c r="L618" s="11">
        <f t="shared" si="79"/>
        <v>3</v>
      </c>
    </row>
    <row r="619" spans="1:12" x14ac:dyDescent="0.3">
      <c r="A619" s="9">
        <f>'Raw Data'!A618</f>
        <v>45354.138888888898</v>
      </c>
      <c r="B619" s="11" t="str">
        <f>'Raw Data'!O618</f>
        <v>Fog</v>
      </c>
      <c r="C619" s="11" t="str">
        <f t="shared" si="72"/>
        <v>Fog</v>
      </c>
      <c r="D619" s="11" t="str">
        <f t="shared" si="73"/>
        <v>Fog</v>
      </c>
      <c r="E619" s="11" t="str">
        <f t="shared" si="74"/>
        <v>Fog</v>
      </c>
      <c r="F619" s="11" t="str">
        <f t="shared" si="75"/>
        <v>FOG</v>
      </c>
      <c r="G619" s="11" t="str">
        <f t="shared" si="76"/>
        <v>fog</v>
      </c>
      <c r="H619" s="11" t="str">
        <f>'Raw Data'!H618</f>
        <v>Weekend</v>
      </c>
      <c r="I619" s="11" t="str">
        <f t="shared" si="77"/>
        <v>WE</v>
      </c>
      <c r="J619" s="11" t="str">
        <f t="shared" si="78"/>
        <v>Fog</v>
      </c>
      <c r="K619" s="11" t="str">
        <f>TEXT('Raw Data'!F618,"0")</f>
        <v>3</v>
      </c>
      <c r="L619" s="11">
        <f t="shared" si="79"/>
        <v>3</v>
      </c>
    </row>
    <row r="620" spans="1:12" x14ac:dyDescent="0.3">
      <c r="A620" s="9">
        <f>'Raw Data'!A619</f>
        <v>45354.142361111102</v>
      </c>
      <c r="B620" s="11" t="str">
        <f>'Raw Data'!O619</f>
        <v>Rain</v>
      </c>
      <c r="C620" s="11" t="str">
        <f t="shared" si="72"/>
        <v>Rain</v>
      </c>
      <c r="D620" s="11" t="str">
        <f t="shared" si="73"/>
        <v>Rain</v>
      </c>
      <c r="E620" s="11" t="str">
        <f t="shared" si="74"/>
        <v>Rain</v>
      </c>
      <c r="F620" s="11" t="str">
        <f t="shared" si="75"/>
        <v>RAIN</v>
      </c>
      <c r="G620" s="11" t="str">
        <f t="shared" si="76"/>
        <v>rain</v>
      </c>
      <c r="H620" s="11" t="str">
        <f>'Raw Data'!H619</f>
        <v>Weekend</v>
      </c>
      <c r="I620" s="11" t="str">
        <f t="shared" si="77"/>
        <v>WE</v>
      </c>
      <c r="J620" s="11" t="str">
        <f t="shared" si="78"/>
        <v>Rain</v>
      </c>
      <c r="K620" s="11" t="str">
        <f>TEXT('Raw Data'!F619,"0")</f>
        <v>3</v>
      </c>
      <c r="L620" s="11">
        <f t="shared" si="79"/>
        <v>3</v>
      </c>
    </row>
    <row r="621" spans="1:12" x14ac:dyDescent="0.3">
      <c r="A621" s="9">
        <f>'Raw Data'!A620</f>
        <v>45354.145833333299</v>
      </c>
      <c r="B621" s="11" t="str">
        <f>'Raw Data'!O620</f>
        <v>Rain</v>
      </c>
      <c r="C621" s="11" t="str">
        <f t="shared" si="72"/>
        <v>Rain</v>
      </c>
      <c r="D621" s="11" t="str">
        <f t="shared" si="73"/>
        <v>Rain</v>
      </c>
      <c r="E621" s="11" t="str">
        <f t="shared" si="74"/>
        <v>Rain</v>
      </c>
      <c r="F621" s="11" t="str">
        <f t="shared" si="75"/>
        <v>RAIN</v>
      </c>
      <c r="G621" s="11" t="str">
        <f t="shared" si="76"/>
        <v>rain</v>
      </c>
      <c r="H621" s="11" t="str">
        <f>'Raw Data'!H620</f>
        <v>Weekend</v>
      </c>
      <c r="I621" s="11" t="str">
        <f t="shared" si="77"/>
        <v>WE</v>
      </c>
      <c r="J621" s="11" t="str">
        <f t="shared" si="78"/>
        <v>Rain</v>
      </c>
      <c r="K621" s="11" t="str">
        <f>TEXT('Raw Data'!F620,"0")</f>
        <v>3</v>
      </c>
      <c r="L621" s="11">
        <f t="shared" si="79"/>
        <v>3</v>
      </c>
    </row>
    <row r="622" spans="1:12" x14ac:dyDescent="0.3">
      <c r="A622" s="9">
        <f>'Raw Data'!A621</f>
        <v>45354.149305555598</v>
      </c>
      <c r="B622" s="11" t="str">
        <f>'Raw Data'!O621</f>
        <v>Rain</v>
      </c>
      <c r="C622" s="11" t="str">
        <f t="shared" si="72"/>
        <v>Rain</v>
      </c>
      <c r="D622" s="11" t="str">
        <f t="shared" si="73"/>
        <v>Rain</v>
      </c>
      <c r="E622" s="11" t="str">
        <f t="shared" si="74"/>
        <v>Rain</v>
      </c>
      <c r="F622" s="11" t="str">
        <f t="shared" si="75"/>
        <v>RAIN</v>
      </c>
      <c r="G622" s="11" t="str">
        <f t="shared" si="76"/>
        <v>rain</v>
      </c>
      <c r="H622" s="11" t="str">
        <f>'Raw Data'!H621</f>
        <v>Weekend</v>
      </c>
      <c r="I622" s="11" t="str">
        <f t="shared" si="77"/>
        <v>WE</v>
      </c>
      <c r="J622" s="11" t="str">
        <f t="shared" si="78"/>
        <v>Rain</v>
      </c>
      <c r="K622" s="11" t="str">
        <f>TEXT('Raw Data'!F621,"0")</f>
        <v>3</v>
      </c>
      <c r="L622" s="11">
        <f t="shared" si="79"/>
        <v>3</v>
      </c>
    </row>
    <row r="623" spans="1:12" x14ac:dyDescent="0.3">
      <c r="A623" s="9">
        <f>'Raw Data'!A622</f>
        <v>45354.152777777803</v>
      </c>
      <c r="B623" s="11" t="str">
        <f>'Raw Data'!O622</f>
        <v>Fog</v>
      </c>
      <c r="C623" s="11" t="str">
        <f t="shared" si="72"/>
        <v>Fog</v>
      </c>
      <c r="D623" s="11" t="str">
        <f t="shared" si="73"/>
        <v>Fog</v>
      </c>
      <c r="E623" s="11" t="str">
        <f t="shared" si="74"/>
        <v>Fog</v>
      </c>
      <c r="F623" s="11" t="str">
        <f t="shared" si="75"/>
        <v>FOG</v>
      </c>
      <c r="G623" s="11" t="str">
        <f t="shared" si="76"/>
        <v>fog</v>
      </c>
      <c r="H623" s="11" t="str">
        <f>'Raw Data'!H622</f>
        <v>Weekend</v>
      </c>
      <c r="I623" s="11" t="str">
        <f t="shared" si="77"/>
        <v>WE</v>
      </c>
      <c r="J623" s="11" t="str">
        <f t="shared" si="78"/>
        <v>Fog</v>
      </c>
      <c r="K623" s="11" t="str">
        <f>TEXT('Raw Data'!F622,"0")</f>
        <v>3</v>
      </c>
      <c r="L623" s="11">
        <f t="shared" si="79"/>
        <v>3</v>
      </c>
    </row>
    <row r="624" spans="1:12" x14ac:dyDescent="0.3">
      <c r="A624" s="9">
        <f>'Raw Data'!A623</f>
        <v>45354.15625</v>
      </c>
      <c r="B624" s="11" t="str">
        <f>'Raw Data'!O623</f>
        <v>Clear</v>
      </c>
      <c r="C624" s="11" t="str">
        <f t="shared" si="72"/>
        <v>Clear</v>
      </c>
      <c r="D624" s="11" t="str">
        <f t="shared" si="73"/>
        <v>Clear</v>
      </c>
      <c r="E624" s="11" t="str">
        <f t="shared" si="74"/>
        <v>Clear</v>
      </c>
      <c r="F624" s="11" t="str">
        <f t="shared" si="75"/>
        <v>CLEAR</v>
      </c>
      <c r="G624" s="11" t="str">
        <f t="shared" si="76"/>
        <v>clear</v>
      </c>
      <c r="H624" s="11" t="str">
        <f>'Raw Data'!H623</f>
        <v>Weekend</v>
      </c>
      <c r="I624" s="11" t="str">
        <f t="shared" si="77"/>
        <v>WE</v>
      </c>
      <c r="J624" s="11" t="str">
        <f t="shared" si="78"/>
        <v>Clear</v>
      </c>
      <c r="K624" s="11" t="str">
        <f>TEXT('Raw Data'!F623,"0")</f>
        <v>3</v>
      </c>
      <c r="L624" s="11">
        <f t="shared" si="79"/>
        <v>3</v>
      </c>
    </row>
    <row r="625" spans="1:12" x14ac:dyDescent="0.3">
      <c r="A625" s="9">
        <f>'Raw Data'!A624</f>
        <v>45354.159722222197</v>
      </c>
      <c r="B625" s="11" t="str">
        <f>'Raw Data'!O624</f>
        <v>Rain</v>
      </c>
      <c r="C625" s="11" t="str">
        <f t="shared" si="72"/>
        <v>Rain</v>
      </c>
      <c r="D625" s="11" t="str">
        <f t="shared" si="73"/>
        <v>Rain</v>
      </c>
      <c r="E625" s="11" t="str">
        <f t="shared" si="74"/>
        <v>Rain</v>
      </c>
      <c r="F625" s="11" t="str">
        <f t="shared" si="75"/>
        <v>RAIN</v>
      </c>
      <c r="G625" s="11" t="str">
        <f t="shared" si="76"/>
        <v>rain</v>
      </c>
      <c r="H625" s="11" t="str">
        <f>'Raw Data'!H624</f>
        <v>Weekend</v>
      </c>
      <c r="I625" s="11" t="str">
        <f t="shared" si="77"/>
        <v>WE</v>
      </c>
      <c r="J625" s="11" t="str">
        <f t="shared" si="78"/>
        <v>Rain</v>
      </c>
      <c r="K625" s="11" t="str">
        <f>TEXT('Raw Data'!F624,"0")</f>
        <v>3</v>
      </c>
      <c r="L625" s="11">
        <f t="shared" si="79"/>
        <v>3</v>
      </c>
    </row>
    <row r="626" spans="1:12" x14ac:dyDescent="0.3">
      <c r="A626" s="9">
        <f>'Raw Data'!A625</f>
        <v>45354.163194444503</v>
      </c>
      <c r="B626" s="11" t="str">
        <f>'Raw Data'!O625</f>
        <v>Clear</v>
      </c>
      <c r="C626" s="11" t="str">
        <f t="shared" si="72"/>
        <v>Clear</v>
      </c>
      <c r="D626" s="11" t="str">
        <f t="shared" si="73"/>
        <v>Clear</v>
      </c>
      <c r="E626" s="11" t="str">
        <f t="shared" si="74"/>
        <v>Clear</v>
      </c>
      <c r="F626" s="11" t="str">
        <f t="shared" si="75"/>
        <v>CLEAR</v>
      </c>
      <c r="G626" s="11" t="str">
        <f t="shared" si="76"/>
        <v>clear</v>
      </c>
      <c r="H626" s="11" t="str">
        <f>'Raw Data'!H625</f>
        <v>Weekend</v>
      </c>
      <c r="I626" s="11" t="str">
        <f t="shared" si="77"/>
        <v>WE</v>
      </c>
      <c r="J626" s="11" t="str">
        <f t="shared" si="78"/>
        <v>Clear</v>
      </c>
      <c r="K626" s="11" t="str">
        <f>TEXT('Raw Data'!F625,"0")</f>
        <v>3</v>
      </c>
      <c r="L626" s="11">
        <f t="shared" si="79"/>
        <v>3</v>
      </c>
    </row>
    <row r="627" spans="1:12" x14ac:dyDescent="0.3">
      <c r="A627" s="9">
        <f>'Raw Data'!A626</f>
        <v>45354.166666666701</v>
      </c>
      <c r="B627" s="11" t="str">
        <f>'Raw Data'!O626</f>
        <v>Rain</v>
      </c>
      <c r="C627" s="11" t="str">
        <f t="shared" si="72"/>
        <v>Rain</v>
      </c>
      <c r="D627" s="11" t="str">
        <f t="shared" si="73"/>
        <v>Rain</v>
      </c>
      <c r="E627" s="11" t="str">
        <f t="shared" si="74"/>
        <v>Rain</v>
      </c>
      <c r="F627" s="11" t="str">
        <f t="shared" si="75"/>
        <v>RAIN</v>
      </c>
      <c r="G627" s="11" t="str">
        <f t="shared" si="76"/>
        <v>rain</v>
      </c>
      <c r="H627" s="11" t="str">
        <f>'Raw Data'!H626</f>
        <v>Weekend</v>
      </c>
      <c r="I627" s="11" t="str">
        <f t="shared" si="77"/>
        <v>WE</v>
      </c>
      <c r="J627" s="11" t="str">
        <f t="shared" si="78"/>
        <v>Rain</v>
      </c>
      <c r="K627" s="11" t="str">
        <f>TEXT('Raw Data'!F626,"0")</f>
        <v>4</v>
      </c>
      <c r="L627" s="11">
        <f t="shared" si="79"/>
        <v>4</v>
      </c>
    </row>
    <row r="628" spans="1:12" x14ac:dyDescent="0.3">
      <c r="A628" s="9">
        <f>'Raw Data'!A627</f>
        <v>45354.170138888898</v>
      </c>
      <c r="B628" s="11" t="str">
        <f>'Raw Data'!O627</f>
        <v>Rain</v>
      </c>
      <c r="C628" s="11" t="str">
        <f t="shared" si="72"/>
        <v>Rain</v>
      </c>
      <c r="D628" s="11" t="str">
        <f t="shared" si="73"/>
        <v>Rain</v>
      </c>
      <c r="E628" s="11" t="str">
        <f t="shared" si="74"/>
        <v>Rain</v>
      </c>
      <c r="F628" s="11" t="str">
        <f t="shared" si="75"/>
        <v>RAIN</v>
      </c>
      <c r="G628" s="11" t="str">
        <f t="shared" si="76"/>
        <v>rain</v>
      </c>
      <c r="H628" s="11" t="str">
        <f>'Raw Data'!H627</f>
        <v>Weekend</v>
      </c>
      <c r="I628" s="11" t="str">
        <f t="shared" si="77"/>
        <v>WE</v>
      </c>
      <c r="J628" s="11" t="str">
        <f t="shared" si="78"/>
        <v>Rain</v>
      </c>
      <c r="K628" s="11" t="str">
        <f>TEXT('Raw Data'!F627,"0")</f>
        <v>4</v>
      </c>
      <c r="L628" s="11">
        <f t="shared" si="79"/>
        <v>4</v>
      </c>
    </row>
    <row r="629" spans="1:12" x14ac:dyDescent="0.3">
      <c r="A629" s="9">
        <f>'Raw Data'!A628</f>
        <v>45354.173611111102</v>
      </c>
      <c r="B629" s="11" t="str">
        <f>'Raw Data'!O628</f>
        <v>Snow</v>
      </c>
      <c r="C629" s="11" t="str">
        <f t="shared" si="72"/>
        <v>Snow</v>
      </c>
      <c r="D629" s="11" t="str">
        <f t="shared" si="73"/>
        <v>Snow</v>
      </c>
      <c r="E629" s="11" t="str">
        <f t="shared" si="74"/>
        <v>Snow</v>
      </c>
      <c r="F629" s="11" t="str">
        <f t="shared" si="75"/>
        <v>SNOW</v>
      </c>
      <c r="G629" s="11" t="str">
        <f t="shared" si="76"/>
        <v>snow</v>
      </c>
      <c r="H629" s="11" t="str">
        <f>'Raw Data'!H628</f>
        <v>Weekend</v>
      </c>
      <c r="I629" s="11" t="str">
        <f t="shared" si="77"/>
        <v>WE</v>
      </c>
      <c r="J629" s="11" t="str">
        <f t="shared" si="78"/>
        <v>Snow</v>
      </c>
      <c r="K629" s="11" t="str">
        <f>TEXT('Raw Data'!F628,"0")</f>
        <v>4</v>
      </c>
      <c r="L629" s="11">
        <f t="shared" si="79"/>
        <v>4</v>
      </c>
    </row>
    <row r="630" spans="1:12" x14ac:dyDescent="0.3">
      <c r="A630" s="9">
        <f>'Raw Data'!A629</f>
        <v>45354.177083333299</v>
      </c>
      <c r="B630" s="11" t="str">
        <f>'Raw Data'!O629</f>
        <v>Fog</v>
      </c>
      <c r="C630" s="11" t="str">
        <f t="shared" si="72"/>
        <v>Fog</v>
      </c>
      <c r="D630" s="11" t="str">
        <f t="shared" si="73"/>
        <v>Fog</v>
      </c>
      <c r="E630" s="11" t="str">
        <f t="shared" si="74"/>
        <v>Fog</v>
      </c>
      <c r="F630" s="11" t="str">
        <f t="shared" si="75"/>
        <v>FOG</v>
      </c>
      <c r="G630" s="11" t="str">
        <f t="shared" si="76"/>
        <v>fog</v>
      </c>
      <c r="H630" s="11" t="str">
        <f>'Raw Data'!H629</f>
        <v>Weekend</v>
      </c>
      <c r="I630" s="11" t="str">
        <f t="shared" si="77"/>
        <v>WE</v>
      </c>
      <c r="J630" s="11" t="str">
        <f t="shared" si="78"/>
        <v>Fog</v>
      </c>
      <c r="K630" s="11" t="str">
        <f>TEXT('Raw Data'!F629,"0")</f>
        <v>4</v>
      </c>
      <c r="L630" s="11">
        <f t="shared" si="79"/>
        <v>4</v>
      </c>
    </row>
    <row r="631" spans="1:12" x14ac:dyDescent="0.3">
      <c r="A631" s="9">
        <f>'Raw Data'!A630</f>
        <v>45354.180555555598</v>
      </c>
      <c r="B631" s="11" t="str">
        <f>'Raw Data'!O630</f>
        <v>Clear</v>
      </c>
      <c r="C631" s="11" t="str">
        <f t="shared" si="72"/>
        <v>Clear</v>
      </c>
      <c r="D631" s="11" t="str">
        <f t="shared" si="73"/>
        <v>Clear</v>
      </c>
      <c r="E631" s="11" t="str">
        <f t="shared" si="74"/>
        <v>Clear</v>
      </c>
      <c r="F631" s="11" t="str">
        <f t="shared" si="75"/>
        <v>CLEAR</v>
      </c>
      <c r="G631" s="11" t="str">
        <f t="shared" si="76"/>
        <v>clear</v>
      </c>
      <c r="H631" s="11" t="str">
        <f>'Raw Data'!H630</f>
        <v>Weekend</v>
      </c>
      <c r="I631" s="11" t="str">
        <f t="shared" si="77"/>
        <v>WE</v>
      </c>
      <c r="J631" s="11" t="str">
        <f t="shared" si="78"/>
        <v>Clear</v>
      </c>
      <c r="K631" s="11" t="str">
        <f>TEXT('Raw Data'!F630,"0")</f>
        <v>4</v>
      </c>
      <c r="L631" s="11">
        <f t="shared" si="79"/>
        <v>4</v>
      </c>
    </row>
    <row r="632" spans="1:12" x14ac:dyDescent="0.3">
      <c r="A632" s="9">
        <f>'Raw Data'!A631</f>
        <v>45354.184027777803</v>
      </c>
      <c r="B632" s="11" t="str">
        <f>'Raw Data'!O631</f>
        <v>Clear</v>
      </c>
      <c r="C632" s="11" t="str">
        <f t="shared" si="72"/>
        <v>Clear</v>
      </c>
      <c r="D632" s="11" t="str">
        <f t="shared" si="73"/>
        <v>Clear</v>
      </c>
      <c r="E632" s="11" t="str">
        <f t="shared" si="74"/>
        <v>Clear</v>
      </c>
      <c r="F632" s="11" t="str">
        <f t="shared" si="75"/>
        <v>CLEAR</v>
      </c>
      <c r="G632" s="11" t="str">
        <f t="shared" si="76"/>
        <v>clear</v>
      </c>
      <c r="H632" s="11" t="str">
        <f>'Raw Data'!H631</f>
        <v>Weekend</v>
      </c>
      <c r="I632" s="11" t="str">
        <f t="shared" si="77"/>
        <v>WE</v>
      </c>
      <c r="J632" s="11" t="str">
        <f t="shared" si="78"/>
        <v>Clear</v>
      </c>
      <c r="K632" s="11" t="str">
        <f>TEXT('Raw Data'!F631,"0")</f>
        <v>4</v>
      </c>
      <c r="L632" s="11">
        <f t="shared" si="79"/>
        <v>4</v>
      </c>
    </row>
    <row r="633" spans="1:12" x14ac:dyDescent="0.3">
      <c r="A633" s="9">
        <f>'Raw Data'!A632</f>
        <v>45354.1875</v>
      </c>
      <c r="B633" s="11" t="str">
        <f>'Raw Data'!O632</f>
        <v>Clear</v>
      </c>
      <c r="C633" s="11" t="str">
        <f t="shared" si="72"/>
        <v>Clear</v>
      </c>
      <c r="D633" s="11" t="str">
        <f t="shared" si="73"/>
        <v>Clear</v>
      </c>
      <c r="E633" s="11" t="str">
        <f t="shared" si="74"/>
        <v>Clear</v>
      </c>
      <c r="F633" s="11" t="str">
        <f t="shared" si="75"/>
        <v>CLEAR</v>
      </c>
      <c r="G633" s="11" t="str">
        <f t="shared" si="76"/>
        <v>clear</v>
      </c>
      <c r="H633" s="11" t="str">
        <f>'Raw Data'!H632</f>
        <v>Weekend</v>
      </c>
      <c r="I633" s="11" t="str">
        <f t="shared" si="77"/>
        <v>WE</v>
      </c>
      <c r="J633" s="11" t="str">
        <f t="shared" si="78"/>
        <v>Clear</v>
      </c>
      <c r="K633" s="11" t="str">
        <f>TEXT('Raw Data'!F632,"0")</f>
        <v>4</v>
      </c>
      <c r="L633" s="11">
        <f t="shared" si="79"/>
        <v>4</v>
      </c>
    </row>
    <row r="634" spans="1:12" x14ac:dyDescent="0.3">
      <c r="A634" s="9">
        <f>'Raw Data'!A633</f>
        <v>45354.190972222197</v>
      </c>
      <c r="B634" s="11" t="str">
        <f>'Raw Data'!O633</f>
        <v>Fog</v>
      </c>
      <c r="C634" s="11" t="str">
        <f t="shared" si="72"/>
        <v>Fog</v>
      </c>
      <c r="D634" s="11" t="str">
        <f t="shared" si="73"/>
        <v>Fog</v>
      </c>
      <c r="E634" s="11" t="str">
        <f t="shared" si="74"/>
        <v>Fog</v>
      </c>
      <c r="F634" s="11" t="str">
        <f t="shared" si="75"/>
        <v>FOG</v>
      </c>
      <c r="G634" s="11" t="str">
        <f t="shared" si="76"/>
        <v>fog</v>
      </c>
      <c r="H634" s="11" t="str">
        <f>'Raw Data'!H633</f>
        <v>Weekend</v>
      </c>
      <c r="I634" s="11" t="str">
        <f t="shared" si="77"/>
        <v>WE</v>
      </c>
      <c r="J634" s="11" t="str">
        <f t="shared" si="78"/>
        <v>Fog</v>
      </c>
      <c r="K634" s="11" t="str">
        <f>TEXT('Raw Data'!F633,"0")</f>
        <v>4</v>
      </c>
      <c r="L634" s="11">
        <f t="shared" si="79"/>
        <v>4</v>
      </c>
    </row>
    <row r="635" spans="1:12" x14ac:dyDescent="0.3">
      <c r="A635" s="9">
        <f>'Raw Data'!A634</f>
        <v>45354.194444444503</v>
      </c>
      <c r="B635" s="11" t="str">
        <f>'Raw Data'!O634</f>
        <v>Clear</v>
      </c>
      <c r="C635" s="11" t="str">
        <f t="shared" si="72"/>
        <v>Clear</v>
      </c>
      <c r="D635" s="11" t="str">
        <f t="shared" si="73"/>
        <v>Clear</v>
      </c>
      <c r="E635" s="11" t="str">
        <f t="shared" si="74"/>
        <v>Clear</v>
      </c>
      <c r="F635" s="11" t="str">
        <f t="shared" si="75"/>
        <v>CLEAR</v>
      </c>
      <c r="G635" s="11" t="str">
        <f t="shared" si="76"/>
        <v>clear</v>
      </c>
      <c r="H635" s="11" t="str">
        <f>'Raw Data'!H634</f>
        <v>Weekend</v>
      </c>
      <c r="I635" s="11" t="str">
        <f t="shared" si="77"/>
        <v>WE</v>
      </c>
      <c r="J635" s="11" t="str">
        <f t="shared" si="78"/>
        <v>Clear</v>
      </c>
      <c r="K635" s="11" t="str">
        <f>TEXT('Raw Data'!F634,"0")</f>
        <v>4</v>
      </c>
      <c r="L635" s="11">
        <f t="shared" si="79"/>
        <v>4</v>
      </c>
    </row>
    <row r="636" spans="1:12" x14ac:dyDescent="0.3">
      <c r="A636" s="9">
        <f>'Raw Data'!A635</f>
        <v>45354.197916666701</v>
      </c>
      <c r="B636" s="11" t="str">
        <f>'Raw Data'!O635</f>
        <v>Snow</v>
      </c>
      <c r="C636" s="11" t="str">
        <f t="shared" si="72"/>
        <v>Snow</v>
      </c>
      <c r="D636" s="11" t="str">
        <f t="shared" si="73"/>
        <v>Snow</v>
      </c>
      <c r="E636" s="11" t="str">
        <f t="shared" si="74"/>
        <v>Snow</v>
      </c>
      <c r="F636" s="11" t="str">
        <f t="shared" si="75"/>
        <v>SNOW</v>
      </c>
      <c r="G636" s="11" t="str">
        <f t="shared" si="76"/>
        <v>snow</v>
      </c>
      <c r="H636" s="11" t="str">
        <f>'Raw Data'!H635</f>
        <v>Weekend</v>
      </c>
      <c r="I636" s="11" t="str">
        <f t="shared" si="77"/>
        <v>WE</v>
      </c>
      <c r="J636" s="11" t="str">
        <f t="shared" si="78"/>
        <v>Snow</v>
      </c>
      <c r="K636" s="11" t="str">
        <f>TEXT('Raw Data'!F635,"0")</f>
        <v>4</v>
      </c>
      <c r="L636" s="11">
        <f t="shared" si="79"/>
        <v>4</v>
      </c>
    </row>
    <row r="637" spans="1:12" x14ac:dyDescent="0.3">
      <c r="A637" s="9">
        <f>'Raw Data'!A636</f>
        <v>45354.201388888898</v>
      </c>
      <c r="B637" s="11" t="str">
        <f>'Raw Data'!O636</f>
        <v>Clear</v>
      </c>
      <c r="C637" s="11" t="str">
        <f t="shared" si="72"/>
        <v>Clear</v>
      </c>
      <c r="D637" s="11" t="str">
        <f t="shared" si="73"/>
        <v>Clear</v>
      </c>
      <c r="E637" s="11" t="str">
        <f t="shared" si="74"/>
        <v>Clear</v>
      </c>
      <c r="F637" s="11" t="str">
        <f t="shared" si="75"/>
        <v>CLEAR</v>
      </c>
      <c r="G637" s="11" t="str">
        <f t="shared" si="76"/>
        <v>clear</v>
      </c>
      <c r="H637" s="11" t="str">
        <f>'Raw Data'!H636</f>
        <v>Weekend</v>
      </c>
      <c r="I637" s="11" t="str">
        <f t="shared" si="77"/>
        <v>WE</v>
      </c>
      <c r="J637" s="11" t="str">
        <f t="shared" si="78"/>
        <v>Clear</v>
      </c>
      <c r="K637" s="11" t="str">
        <f>TEXT('Raw Data'!F636,"0")</f>
        <v>4</v>
      </c>
      <c r="L637" s="11">
        <f t="shared" si="79"/>
        <v>4</v>
      </c>
    </row>
    <row r="638" spans="1:12" x14ac:dyDescent="0.3">
      <c r="A638" s="9">
        <f>'Raw Data'!A637</f>
        <v>45354.204861111102</v>
      </c>
      <c r="B638" s="11" t="str">
        <f>'Raw Data'!O637</f>
        <v>Rain</v>
      </c>
      <c r="C638" s="11" t="str">
        <f t="shared" si="72"/>
        <v>Rain</v>
      </c>
      <c r="D638" s="11" t="str">
        <f t="shared" si="73"/>
        <v>Rain</v>
      </c>
      <c r="E638" s="11" t="str">
        <f t="shared" si="74"/>
        <v>Rain</v>
      </c>
      <c r="F638" s="11" t="str">
        <f t="shared" si="75"/>
        <v>RAIN</v>
      </c>
      <c r="G638" s="11" t="str">
        <f t="shared" si="76"/>
        <v>rain</v>
      </c>
      <c r="H638" s="11" t="str">
        <f>'Raw Data'!H637</f>
        <v>Weekend</v>
      </c>
      <c r="I638" s="11" t="str">
        <f t="shared" si="77"/>
        <v>WE</v>
      </c>
      <c r="J638" s="11" t="str">
        <f t="shared" si="78"/>
        <v>Rain</v>
      </c>
      <c r="K638" s="11" t="str">
        <f>TEXT('Raw Data'!F637,"0")</f>
        <v>4</v>
      </c>
      <c r="L638" s="11">
        <f t="shared" si="79"/>
        <v>4</v>
      </c>
    </row>
    <row r="639" spans="1:12" x14ac:dyDescent="0.3">
      <c r="A639" s="9">
        <f>'Raw Data'!A638</f>
        <v>45354.208333333299</v>
      </c>
      <c r="B639" s="11" t="str">
        <f>'Raw Data'!O638</f>
        <v>Rain</v>
      </c>
      <c r="C639" s="11" t="str">
        <f t="shared" si="72"/>
        <v>Rain</v>
      </c>
      <c r="D639" s="11" t="str">
        <f t="shared" si="73"/>
        <v>Rain</v>
      </c>
      <c r="E639" s="11" t="str">
        <f t="shared" si="74"/>
        <v>Rain</v>
      </c>
      <c r="F639" s="11" t="str">
        <f t="shared" si="75"/>
        <v>RAIN</v>
      </c>
      <c r="G639" s="11" t="str">
        <f t="shared" si="76"/>
        <v>rain</v>
      </c>
      <c r="H639" s="11" t="str">
        <f>'Raw Data'!H638</f>
        <v>Weekend</v>
      </c>
      <c r="I639" s="11" t="str">
        <f t="shared" si="77"/>
        <v>WE</v>
      </c>
      <c r="J639" s="11" t="str">
        <f t="shared" si="78"/>
        <v>Rain</v>
      </c>
      <c r="K639" s="11" t="str">
        <f>TEXT('Raw Data'!F638,"0")</f>
        <v>5</v>
      </c>
      <c r="L639" s="11">
        <f t="shared" si="79"/>
        <v>5</v>
      </c>
    </row>
    <row r="640" spans="1:12" x14ac:dyDescent="0.3">
      <c r="A640" s="9">
        <f>'Raw Data'!A639</f>
        <v>45354.211805555598</v>
      </c>
      <c r="B640" s="11" t="str">
        <f>'Raw Data'!O639</f>
        <v>Rain</v>
      </c>
      <c r="C640" s="11" t="str">
        <f t="shared" si="72"/>
        <v>Rain</v>
      </c>
      <c r="D640" s="11" t="str">
        <f t="shared" si="73"/>
        <v>Rain</v>
      </c>
      <c r="E640" s="11" t="str">
        <f t="shared" si="74"/>
        <v>Rain</v>
      </c>
      <c r="F640" s="11" t="str">
        <f t="shared" si="75"/>
        <v>RAIN</v>
      </c>
      <c r="G640" s="11" t="str">
        <f t="shared" si="76"/>
        <v>rain</v>
      </c>
      <c r="H640" s="11" t="str">
        <f>'Raw Data'!H639</f>
        <v>Weekend</v>
      </c>
      <c r="I640" s="11" t="str">
        <f t="shared" si="77"/>
        <v>WE</v>
      </c>
      <c r="J640" s="11" t="str">
        <f t="shared" si="78"/>
        <v>Rain</v>
      </c>
      <c r="K640" s="11" t="str">
        <f>TEXT('Raw Data'!F639,"0")</f>
        <v>5</v>
      </c>
      <c r="L640" s="11">
        <f t="shared" si="79"/>
        <v>5</v>
      </c>
    </row>
    <row r="641" spans="1:12" x14ac:dyDescent="0.3">
      <c r="A641" s="9">
        <f>'Raw Data'!A640</f>
        <v>45354.215277777803</v>
      </c>
      <c r="B641" s="11" t="str">
        <f>'Raw Data'!O640</f>
        <v>Fog</v>
      </c>
      <c r="C641" s="11" t="str">
        <f t="shared" si="72"/>
        <v>Fog</v>
      </c>
      <c r="D641" s="11" t="str">
        <f t="shared" si="73"/>
        <v>Fog</v>
      </c>
      <c r="E641" s="11" t="str">
        <f t="shared" si="74"/>
        <v>Fog</v>
      </c>
      <c r="F641" s="11" t="str">
        <f t="shared" si="75"/>
        <v>FOG</v>
      </c>
      <c r="G641" s="11" t="str">
        <f t="shared" si="76"/>
        <v>fog</v>
      </c>
      <c r="H641" s="11" t="str">
        <f>'Raw Data'!H640</f>
        <v>Weekend</v>
      </c>
      <c r="I641" s="11" t="str">
        <f t="shared" si="77"/>
        <v>WE</v>
      </c>
      <c r="J641" s="11" t="str">
        <f t="shared" si="78"/>
        <v>Fog</v>
      </c>
      <c r="K641" s="11" t="str">
        <f>TEXT('Raw Data'!F640,"0")</f>
        <v>5</v>
      </c>
      <c r="L641" s="11">
        <f t="shared" si="79"/>
        <v>5</v>
      </c>
    </row>
    <row r="642" spans="1:12" x14ac:dyDescent="0.3">
      <c r="A642" s="9">
        <f>'Raw Data'!A641</f>
        <v>45354.21875</v>
      </c>
      <c r="B642" s="11" t="str">
        <f>'Raw Data'!O641</f>
        <v>Fog</v>
      </c>
      <c r="C642" s="11" t="str">
        <f t="shared" si="72"/>
        <v>Fog</v>
      </c>
      <c r="D642" s="11" t="str">
        <f t="shared" si="73"/>
        <v>Fog</v>
      </c>
      <c r="E642" s="11" t="str">
        <f t="shared" si="74"/>
        <v>Fog</v>
      </c>
      <c r="F642" s="11" t="str">
        <f t="shared" si="75"/>
        <v>FOG</v>
      </c>
      <c r="G642" s="11" t="str">
        <f t="shared" si="76"/>
        <v>fog</v>
      </c>
      <c r="H642" s="11" t="str">
        <f>'Raw Data'!H641</f>
        <v>Weekend</v>
      </c>
      <c r="I642" s="11" t="str">
        <f t="shared" si="77"/>
        <v>WE</v>
      </c>
      <c r="J642" s="11" t="str">
        <f t="shared" si="78"/>
        <v>Fog</v>
      </c>
      <c r="K642" s="11" t="str">
        <f>TEXT('Raw Data'!F641,"0")</f>
        <v>5</v>
      </c>
      <c r="L642" s="11">
        <f t="shared" si="79"/>
        <v>5</v>
      </c>
    </row>
    <row r="643" spans="1:12" x14ac:dyDescent="0.3">
      <c r="A643" s="9">
        <f>'Raw Data'!A642</f>
        <v>45354.222222222197</v>
      </c>
      <c r="B643" s="11" t="str">
        <f>'Raw Data'!O642</f>
        <v>Snow</v>
      </c>
      <c r="C643" s="11" t="str">
        <f t="shared" ref="C643:C706" si="80">TRIM(B643)</f>
        <v>Snow</v>
      </c>
      <c r="D643" s="11" t="str">
        <f t="shared" ref="D643:D706" si="81">CLEAN(C643)</f>
        <v>Snow</v>
      </c>
      <c r="E643" s="11" t="str">
        <f t="shared" ref="E643:E706" si="82">PROPER(D643)</f>
        <v>Snow</v>
      </c>
      <c r="F643" s="11" t="str">
        <f t="shared" ref="F643:F706" si="83">UPPER(B643)</f>
        <v>SNOW</v>
      </c>
      <c r="G643" s="11" t="str">
        <f t="shared" ref="G643:G706" si="84">LOWER(B643)</f>
        <v>snow</v>
      </c>
      <c r="H643" s="11" t="str">
        <f>'Raw Data'!H642</f>
        <v>Weekend</v>
      </c>
      <c r="I643" s="11" t="str">
        <f t="shared" ref="I643:I706" si="85">SUBSTITUTE(SUBSTITUTE(H643,"Weekday","WD"),"Weekend","WE")</f>
        <v>WE</v>
      </c>
      <c r="J643" s="11" t="str">
        <f t="shared" ref="J643:J706" si="86">PROPER(TRIM(CLEAN(B643)))</f>
        <v>Snow</v>
      </c>
      <c r="K643" s="11" t="str">
        <f>TEXT('Raw Data'!F642,"0")</f>
        <v>5</v>
      </c>
      <c r="L643" s="11">
        <f t="shared" ref="L643:L706" si="87">VALUE(K643)</f>
        <v>5</v>
      </c>
    </row>
    <row r="644" spans="1:12" x14ac:dyDescent="0.3">
      <c r="A644" s="9">
        <f>'Raw Data'!A643</f>
        <v>45354.225694444503</v>
      </c>
      <c r="B644" s="11" t="str">
        <f>'Raw Data'!O643</f>
        <v>Rain</v>
      </c>
      <c r="C644" s="11" t="str">
        <f t="shared" si="80"/>
        <v>Rain</v>
      </c>
      <c r="D644" s="11" t="str">
        <f t="shared" si="81"/>
        <v>Rain</v>
      </c>
      <c r="E644" s="11" t="str">
        <f t="shared" si="82"/>
        <v>Rain</v>
      </c>
      <c r="F644" s="11" t="str">
        <f t="shared" si="83"/>
        <v>RAIN</v>
      </c>
      <c r="G644" s="11" t="str">
        <f t="shared" si="84"/>
        <v>rain</v>
      </c>
      <c r="H644" s="11" t="str">
        <f>'Raw Data'!H643</f>
        <v>Weekend</v>
      </c>
      <c r="I644" s="11" t="str">
        <f t="shared" si="85"/>
        <v>WE</v>
      </c>
      <c r="J644" s="11" t="str">
        <f t="shared" si="86"/>
        <v>Rain</v>
      </c>
      <c r="K644" s="11" t="str">
        <f>TEXT('Raw Data'!F643,"0")</f>
        <v>5</v>
      </c>
      <c r="L644" s="11">
        <f t="shared" si="87"/>
        <v>5</v>
      </c>
    </row>
    <row r="645" spans="1:12" x14ac:dyDescent="0.3">
      <c r="A645" s="9">
        <f>'Raw Data'!A644</f>
        <v>45354.229166666701</v>
      </c>
      <c r="B645" s="11" t="str">
        <f>'Raw Data'!O644</f>
        <v>Rain</v>
      </c>
      <c r="C645" s="11" t="str">
        <f t="shared" si="80"/>
        <v>Rain</v>
      </c>
      <c r="D645" s="11" t="str">
        <f t="shared" si="81"/>
        <v>Rain</v>
      </c>
      <c r="E645" s="11" t="str">
        <f t="shared" si="82"/>
        <v>Rain</v>
      </c>
      <c r="F645" s="11" t="str">
        <f t="shared" si="83"/>
        <v>RAIN</v>
      </c>
      <c r="G645" s="11" t="str">
        <f t="shared" si="84"/>
        <v>rain</v>
      </c>
      <c r="H645" s="11" t="str">
        <f>'Raw Data'!H644</f>
        <v>Weekend</v>
      </c>
      <c r="I645" s="11" t="str">
        <f t="shared" si="85"/>
        <v>WE</v>
      </c>
      <c r="J645" s="11" t="str">
        <f t="shared" si="86"/>
        <v>Rain</v>
      </c>
      <c r="K645" s="11" t="str">
        <f>TEXT('Raw Data'!F644,"0")</f>
        <v>5</v>
      </c>
      <c r="L645" s="11">
        <f t="shared" si="87"/>
        <v>5</v>
      </c>
    </row>
    <row r="646" spans="1:12" x14ac:dyDescent="0.3">
      <c r="A646" s="9">
        <f>'Raw Data'!A645</f>
        <v>45354.232638888898</v>
      </c>
      <c r="B646" s="11" t="str">
        <f>'Raw Data'!O645</f>
        <v>Clear</v>
      </c>
      <c r="C646" s="11" t="str">
        <f t="shared" si="80"/>
        <v>Clear</v>
      </c>
      <c r="D646" s="11" t="str">
        <f t="shared" si="81"/>
        <v>Clear</v>
      </c>
      <c r="E646" s="11" t="str">
        <f t="shared" si="82"/>
        <v>Clear</v>
      </c>
      <c r="F646" s="11" t="str">
        <f t="shared" si="83"/>
        <v>CLEAR</v>
      </c>
      <c r="G646" s="11" t="str">
        <f t="shared" si="84"/>
        <v>clear</v>
      </c>
      <c r="H646" s="11" t="str">
        <f>'Raw Data'!H645</f>
        <v>Weekend</v>
      </c>
      <c r="I646" s="11" t="str">
        <f t="shared" si="85"/>
        <v>WE</v>
      </c>
      <c r="J646" s="11" t="str">
        <f t="shared" si="86"/>
        <v>Clear</v>
      </c>
      <c r="K646" s="11" t="str">
        <f>TEXT('Raw Data'!F645,"0")</f>
        <v>5</v>
      </c>
      <c r="L646" s="11">
        <f t="shared" si="87"/>
        <v>5</v>
      </c>
    </row>
    <row r="647" spans="1:12" x14ac:dyDescent="0.3">
      <c r="A647" s="9">
        <f>'Raw Data'!A646</f>
        <v>45354.236111111102</v>
      </c>
      <c r="B647" s="11" t="str">
        <f>'Raw Data'!O646</f>
        <v>Clear</v>
      </c>
      <c r="C647" s="11" t="str">
        <f t="shared" si="80"/>
        <v>Clear</v>
      </c>
      <c r="D647" s="11" t="str">
        <f t="shared" si="81"/>
        <v>Clear</v>
      </c>
      <c r="E647" s="11" t="str">
        <f t="shared" si="82"/>
        <v>Clear</v>
      </c>
      <c r="F647" s="11" t="str">
        <f t="shared" si="83"/>
        <v>CLEAR</v>
      </c>
      <c r="G647" s="11" t="str">
        <f t="shared" si="84"/>
        <v>clear</v>
      </c>
      <c r="H647" s="11" t="str">
        <f>'Raw Data'!H646</f>
        <v>Weekend</v>
      </c>
      <c r="I647" s="11" t="str">
        <f t="shared" si="85"/>
        <v>WE</v>
      </c>
      <c r="J647" s="11" t="str">
        <f t="shared" si="86"/>
        <v>Clear</v>
      </c>
      <c r="K647" s="11" t="str">
        <f>TEXT('Raw Data'!F646,"0")</f>
        <v>5</v>
      </c>
      <c r="L647" s="11">
        <f t="shared" si="87"/>
        <v>5</v>
      </c>
    </row>
    <row r="648" spans="1:12" x14ac:dyDescent="0.3">
      <c r="A648" s="9">
        <f>'Raw Data'!A647</f>
        <v>45354.239583333299</v>
      </c>
      <c r="B648" s="11" t="str">
        <f>'Raw Data'!O647</f>
        <v>Clear</v>
      </c>
      <c r="C648" s="11" t="str">
        <f t="shared" si="80"/>
        <v>Clear</v>
      </c>
      <c r="D648" s="11" t="str">
        <f t="shared" si="81"/>
        <v>Clear</v>
      </c>
      <c r="E648" s="11" t="str">
        <f t="shared" si="82"/>
        <v>Clear</v>
      </c>
      <c r="F648" s="11" t="str">
        <f t="shared" si="83"/>
        <v>CLEAR</v>
      </c>
      <c r="G648" s="11" t="str">
        <f t="shared" si="84"/>
        <v>clear</v>
      </c>
      <c r="H648" s="11" t="str">
        <f>'Raw Data'!H647</f>
        <v>Weekend</v>
      </c>
      <c r="I648" s="11" t="str">
        <f t="shared" si="85"/>
        <v>WE</v>
      </c>
      <c r="J648" s="11" t="str">
        <f t="shared" si="86"/>
        <v>Clear</v>
      </c>
      <c r="K648" s="11" t="str">
        <f>TEXT('Raw Data'!F647,"0")</f>
        <v>5</v>
      </c>
      <c r="L648" s="11">
        <f t="shared" si="87"/>
        <v>5</v>
      </c>
    </row>
    <row r="649" spans="1:12" x14ac:dyDescent="0.3">
      <c r="A649" s="9">
        <f>'Raw Data'!A648</f>
        <v>45354.243055555598</v>
      </c>
      <c r="B649" s="11" t="str">
        <f>'Raw Data'!O648</f>
        <v>Clear</v>
      </c>
      <c r="C649" s="11" t="str">
        <f t="shared" si="80"/>
        <v>Clear</v>
      </c>
      <c r="D649" s="11" t="str">
        <f t="shared" si="81"/>
        <v>Clear</v>
      </c>
      <c r="E649" s="11" t="str">
        <f t="shared" si="82"/>
        <v>Clear</v>
      </c>
      <c r="F649" s="11" t="str">
        <f t="shared" si="83"/>
        <v>CLEAR</v>
      </c>
      <c r="G649" s="11" t="str">
        <f t="shared" si="84"/>
        <v>clear</v>
      </c>
      <c r="H649" s="11" t="str">
        <f>'Raw Data'!H648</f>
        <v>Weekend</v>
      </c>
      <c r="I649" s="11" t="str">
        <f t="shared" si="85"/>
        <v>WE</v>
      </c>
      <c r="J649" s="11" t="str">
        <f t="shared" si="86"/>
        <v>Clear</v>
      </c>
      <c r="K649" s="11" t="str">
        <f>TEXT('Raw Data'!F648,"0")</f>
        <v>5</v>
      </c>
      <c r="L649" s="11">
        <f t="shared" si="87"/>
        <v>5</v>
      </c>
    </row>
    <row r="650" spans="1:12" x14ac:dyDescent="0.3">
      <c r="A650" s="9">
        <f>'Raw Data'!A649</f>
        <v>45354.246527777803</v>
      </c>
      <c r="B650" s="11" t="str">
        <f>'Raw Data'!O649</f>
        <v>Rain</v>
      </c>
      <c r="C650" s="11" t="str">
        <f t="shared" si="80"/>
        <v>Rain</v>
      </c>
      <c r="D650" s="11" t="str">
        <f t="shared" si="81"/>
        <v>Rain</v>
      </c>
      <c r="E650" s="11" t="str">
        <f t="shared" si="82"/>
        <v>Rain</v>
      </c>
      <c r="F650" s="11" t="str">
        <f t="shared" si="83"/>
        <v>RAIN</v>
      </c>
      <c r="G650" s="11" t="str">
        <f t="shared" si="84"/>
        <v>rain</v>
      </c>
      <c r="H650" s="11" t="str">
        <f>'Raw Data'!H649</f>
        <v>Weekend</v>
      </c>
      <c r="I650" s="11" t="str">
        <f t="shared" si="85"/>
        <v>WE</v>
      </c>
      <c r="J650" s="11" t="str">
        <f t="shared" si="86"/>
        <v>Rain</v>
      </c>
      <c r="K650" s="11" t="str">
        <f>TEXT('Raw Data'!F649,"0")</f>
        <v>5</v>
      </c>
      <c r="L650" s="11">
        <f t="shared" si="87"/>
        <v>5</v>
      </c>
    </row>
    <row r="651" spans="1:12" x14ac:dyDescent="0.3">
      <c r="A651" s="9">
        <f>'Raw Data'!A650</f>
        <v>45354.25</v>
      </c>
      <c r="B651" s="11" t="str">
        <f>'Raw Data'!O650</f>
        <v>Snow</v>
      </c>
      <c r="C651" s="11" t="str">
        <f t="shared" si="80"/>
        <v>Snow</v>
      </c>
      <c r="D651" s="11" t="str">
        <f t="shared" si="81"/>
        <v>Snow</v>
      </c>
      <c r="E651" s="11" t="str">
        <f t="shared" si="82"/>
        <v>Snow</v>
      </c>
      <c r="F651" s="11" t="str">
        <f t="shared" si="83"/>
        <v>SNOW</v>
      </c>
      <c r="G651" s="11" t="str">
        <f t="shared" si="84"/>
        <v>snow</v>
      </c>
      <c r="H651" s="11" t="str">
        <f>'Raw Data'!H650</f>
        <v>Weekend</v>
      </c>
      <c r="I651" s="11" t="str">
        <f t="shared" si="85"/>
        <v>WE</v>
      </c>
      <c r="J651" s="11" t="str">
        <f t="shared" si="86"/>
        <v>Snow</v>
      </c>
      <c r="K651" s="11" t="str">
        <f>TEXT('Raw Data'!F650,"0")</f>
        <v>6</v>
      </c>
      <c r="L651" s="11">
        <f t="shared" si="87"/>
        <v>6</v>
      </c>
    </row>
    <row r="652" spans="1:12" x14ac:dyDescent="0.3">
      <c r="A652" s="9">
        <f>'Raw Data'!A651</f>
        <v>45354.253472222197</v>
      </c>
      <c r="B652" s="11" t="str">
        <f>'Raw Data'!O651</f>
        <v>Clear</v>
      </c>
      <c r="C652" s="11" t="str">
        <f t="shared" si="80"/>
        <v>Clear</v>
      </c>
      <c r="D652" s="11" t="str">
        <f t="shared" si="81"/>
        <v>Clear</v>
      </c>
      <c r="E652" s="11" t="str">
        <f t="shared" si="82"/>
        <v>Clear</v>
      </c>
      <c r="F652" s="11" t="str">
        <f t="shared" si="83"/>
        <v>CLEAR</v>
      </c>
      <c r="G652" s="11" t="str">
        <f t="shared" si="84"/>
        <v>clear</v>
      </c>
      <c r="H652" s="11" t="str">
        <f>'Raw Data'!H651</f>
        <v>Weekend</v>
      </c>
      <c r="I652" s="11" t="str">
        <f t="shared" si="85"/>
        <v>WE</v>
      </c>
      <c r="J652" s="11" t="str">
        <f t="shared" si="86"/>
        <v>Clear</v>
      </c>
      <c r="K652" s="11" t="str">
        <f>TEXT('Raw Data'!F651,"0")</f>
        <v>6</v>
      </c>
      <c r="L652" s="11">
        <f t="shared" si="87"/>
        <v>6</v>
      </c>
    </row>
    <row r="653" spans="1:12" x14ac:dyDescent="0.3">
      <c r="A653" s="9">
        <f>'Raw Data'!A652</f>
        <v>45354.256944444503</v>
      </c>
      <c r="B653" s="11" t="str">
        <f>'Raw Data'!O652</f>
        <v>Clear</v>
      </c>
      <c r="C653" s="11" t="str">
        <f t="shared" si="80"/>
        <v>Clear</v>
      </c>
      <c r="D653" s="11" t="str">
        <f t="shared" si="81"/>
        <v>Clear</v>
      </c>
      <c r="E653" s="11" t="str">
        <f t="shared" si="82"/>
        <v>Clear</v>
      </c>
      <c r="F653" s="11" t="str">
        <f t="shared" si="83"/>
        <v>CLEAR</v>
      </c>
      <c r="G653" s="11" t="str">
        <f t="shared" si="84"/>
        <v>clear</v>
      </c>
      <c r="H653" s="11" t="str">
        <f>'Raw Data'!H652</f>
        <v>Weekend</v>
      </c>
      <c r="I653" s="11" t="str">
        <f t="shared" si="85"/>
        <v>WE</v>
      </c>
      <c r="J653" s="11" t="str">
        <f t="shared" si="86"/>
        <v>Clear</v>
      </c>
      <c r="K653" s="11" t="str">
        <f>TEXT('Raw Data'!F652,"0")</f>
        <v>6</v>
      </c>
      <c r="L653" s="11">
        <f t="shared" si="87"/>
        <v>6</v>
      </c>
    </row>
    <row r="654" spans="1:12" x14ac:dyDescent="0.3">
      <c r="A654" s="9">
        <f>'Raw Data'!A653</f>
        <v>45354.260416666701</v>
      </c>
      <c r="B654" s="11" t="str">
        <f>'Raw Data'!O653</f>
        <v>Rain</v>
      </c>
      <c r="C654" s="11" t="str">
        <f t="shared" si="80"/>
        <v>Rain</v>
      </c>
      <c r="D654" s="11" t="str">
        <f t="shared" si="81"/>
        <v>Rain</v>
      </c>
      <c r="E654" s="11" t="str">
        <f t="shared" si="82"/>
        <v>Rain</v>
      </c>
      <c r="F654" s="11" t="str">
        <f t="shared" si="83"/>
        <v>RAIN</v>
      </c>
      <c r="G654" s="11" t="str">
        <f t="shared" si="84"/>
        <v>rain</v>
      </c>
      <c r="H654" s="11" t="str">
        <f>'Raw Data'!H653</f>
        <v>Weekend</v>
      </c>
      <c r="I654" s="11" t="str">
        <f t="shared" si="85"/>
        <v>WE</v>
      </c>
      <c r="J654" s="11" t="str">
        <f t="shared" si="86"/>
        <v>Rain</v>
      </c>
      <c r="K654" s="11" t="str">
        <f>TEXT('Raw Data'!F653,"0")</f>
        <v>6</v>
      </c>
      <c r="L654" s="11">
        <f t="shared" si="87"/>
        <v>6</v>
      </c>
    </row>
    <row r="655" spans="1:12" x14ac:dyDescent="0.3">
      <c r="A655" s="9">
        <f>'Raw Data'!A654</f>
        <v>45354.263888888898</v>
      </c>
      <c r="B655" s="11" t="str">
        <f>'Raw Data'!O654</f>
        <v>Fog</v>
      </c>
      <c r="C655" s="11" t="str">
        <f t="shared" si="80"/>
        <v>Fog</v>
      </c>
      <c r="D655" s="11" t="str">
        <f t="shared" si="81"/>
        <v>Fog</v>
      </c>
      <c r="E655" s="11" t="str">
        <f t="shared" si="82"/>
        <v>Fog</v>
      </c>
      <c r="F655" s="11" t="str">
        <f t="shared" si="83"/>
        <v>FOG</v>
      </c>
      <c r="G655" s="11" t="str">
        <f t="shared" si="84"/>
        <v>fog</v>
      </c>
      <c r="H655" s="11" t="str">
        <f>'Raw Data'!H654</f>
        <v>Weekend</v>
      </c>
      <c r="I655" s="11" t="str">
        <f t="shared" si="85"/>
        <v>WE</v>
      </c>
      <c r="J655" s="11" t="str">
        <f t="shared" si="86"/>
        <v>Fog</v>
      </c>
      <c r="K655" s="11" t="str">
        <f>TEXT('Raw Data'!F654,"0")</f>
        <v>6</v>
      </c>
      <c r="L655" s="11">
        <f t="shared" si="87"/>
        <v>6</v>
      </c>
    </row>
    <row r="656" spans="1:12" x14ac:dyDescent="0.3">
      <c r="A656" s="9">
        <f>'Raw Data'!A655</f>
        <v>45354.267361111102</v>
      </c>
      <c r="B656" s="11" t="str">
        <f>'Raw Data'!O655</f>
        <v>Clear</v>
      </c>
      <c r="C656" s="11" t="str">
        <f t="shared" si="80"/>
        <v>Clear</v>
      </c>
      <c r="D656" s="11" t="str">
        <f t="shared" si="81"/>
        <v>Clear</v>
      </c>
      <c r="E656" s="11" t="str">
        <f t="shared" si="82"/>
        <v>Clear</v>
      </c>
      <c r="F656" s="11" t="str">
        <f t="shared" si="83"/>
        <v>CLEAR</v>
      </c>
      <c r="G656" s="11" t="str">
        <f t="shared" si="84"/>
        <v>clear</v>
      </c>
      <c r="H656" s="11" t="str">
        <f>'Raw Data'!H655</f>
        <v>Weekend</v>
      </c>
      <c r="I656" s="11" t="str">
        <f t="shared" si="85"/>
        <v>WE</v>
      </c>
      <c r="J656" s="11" t="str">
        <f t="shared" si="86"/>
        <v>Clear</v>
      </c>
      <c r="K656" s="11" t="str">
        <f>TEXT('Raw Data'!F655,"0")</f>
        <v>6</v>
      </c>
      <c r="L656" s="11">
        <f t="shared" si="87"/>
        <v>6</v>
      </c>
    </row>
    <row r="657" spans="1:12" x14ac:dyDescent="0.3">
      <c r="A657" s="9">
        <f>'Raw Data'!A656</f>
        <v>45354.270833333299</v>
      </c>
      <c r="B657" s="11" t="str">
        <f>'Raw Data'!O656</f>
        <v>Fog</v>
      </c>
      <c r="C657" s="11" t="str">
        <f t="shared" si="80"/>
        <v>Fog</v>
      </c>
      <c r="D657" s="11" t="str">
        <f t="shared" si="81"/>
        <v>Fog</v>
      </c>
      <c r="E657" s="11" t="str">
        <f t="shared" si="82"/>
        <v>Fog</v>
      </c>
      <c r="F657" s="11" t="str">
        <f t="shared" si="83"/>
        <v>FOG</v>
      </c>
      <c r="G657" s="11" t="str">
        <f t="shared" si="84"/>
        <v>fog</v>
      </c>
      <c r="H657" s="11" t="str">
        <f>'Raw Data'!H656</f>
        <v>Weekend</v>
      </c>
      <c r="I657" s="11" t="str">
        <f t="shared" si="85"/>
        <v>WE</v>
      </c>
      <c r="J657" s="11" t="str">
        <f t="shared" si="86"/>
        <v>Fog</v>
      </c>
      <c r="K657" s="11" t="str">
        <f>TEXT('Raw Data'!F656,"0")</f>
        <v>6</v>
      </c>
      <c r="L657" s="11">
        <f t="shared" si="87"/>
        <v>6</v>
      </c>
    </row>
    <row r="658" spans="1:12" x14ac:dyDescent="0.3">
      <c r="A658" s="9">
        <f>'Raw Data'!A657</f>
        <v>45354.274305555598</v>
      </c>
      <c r="B658" s="11" t="str">
        <f>'Raw Data'!O657</f>
        <v>Snow</v>
      </c>
      <c r="C658" s="11" t="str">
        <f t="shared" si="80"/>
        <v>Snow</v>
      </c>
      <c r="D658" s="11" t="str">
        <f t="shared" si="81"/>
        <v>Snow</v>
      </c>
      <c r="E658" s="11" t="str">
        <f t="shared" si="82"/>
        <v>Snow</v>
      </c>
      <c r="F658" s="11" t="str">
        <f t="shared" si="83"/>
        <v>SNOW</v>
      </c>
      <c r="G658" s="11" t="str">
        <f t="shared" si="84"/>
        <v>snow</v>
      </c>
      <c r="H658" s="11" t="str">
        <f>'Raw Data'!H657</f>
        <v>Weekend</v>
      </c>
      <c r="I658" s="11" t="str">
        <f t="shared" si="85"/>
        <v>WE</v>
      </c>
      <c r="J658" s="11" t="str">
        <f t="shared" si="86"/>
        <v>Snow</v>
      </c>
      <c r="K658" s="11" t="str">
        <f>TEXT('Raw Data'!F657,"0")</f>
        <v>6</v>
      </c>
      <c r="L658" s="11">
        <f t="shared" si="87"/>
        <v>6</v>
      </c>
    </row>
    <row r="659" spans="1:12" x14ac:dyDescent="0.3">
      <c r="A659" s="9">
        <f>'Raw Data'!A658</f>
        <v>45354.277777777803</v>
      </c>
      <c r="B659" s="11" t="str">
        <f>'Raw Data'!O658</f>
        <v>Snow</v>
      </c>
      <c r="C659" s="11" t="str">
        <f t="shared" si="80"/>
        <v>Snow</v>
      </c>
      <c r="D659" s="11" t="str">
        <f t="shared" si="81"/>
        <v>Snow</v>
      </c>
      <c r="E659" s="11" t="str">
        <f t="shared" si="82"/>
        <v>Snow</v>
      </c>
      <c r="F659" s="11" t="str">
        <f t="shared" si="83"/>
        <v>SNOW</v>
      </c>
      <c r="G659" s="11" t="str">
        <f t="shared" si="84"/>
        <v>snow</v>
      </c>
      <c r="H659" s="11" t="str">
        <f>'Raw Data'!H658</f>
        <v>Weekend</v>
      </c>
      <c r="I659" s="11" t="str">
        <f t="shared" si="85"/>
        <v>WE</v>
      </c>
      <c r="J659" s="11" t="str">
        <f t="shared" si="86"/>
        <v>Snow</v>
      </c>
      <c r="K659" s="11" t="str">
        <f>TEXT('Raw Data'!F658,"0")</f>
        <v>6</v>
      </c>
      <c r="L659" s="11">
        <f t="shared" si="87"/>
        <v>6</v>
      </c>
    </row>
    <row r="660" spans="1:12" x14ac:dyDescent="0.3">
      <c r="A660" s="9">
        <f>'Raw Data'!A659</f>
        <v>45354.28125</v>
      </c>
      <c r="B660" s="11" t="str">
        <f>'Raw Data'!O659</f>
        <v>Clear</v>
      </c>
      <c r="C660" s="11" t="str">
        <f t="shared" si="80"/>
        <v>Clear</v>
      </c>
      <c r="D660" s="11" t="str">
        <f t="shared" si="81"/>
        <v>Clear</v>
      </c>
      <c r="E660" s="11" t="str">
        <f t="shared" si="82"/>
        <v>Clear</v>
      </c>
      <c r="F660" s="11" t="str">
        <f t="shared" si="83"/>
        <v>CLEAR</v>
      </c>
      <c r="G660" s="11" t="str">
        <f t="shared" si="84"/>
        <v>clear</v>
      </c>
      <c r="H660" s="11" t="str">
        <f>'Raw Data'!H659</f>
        <v>Weekend</v>
      </c>
      <c r="I660" s="11" t="str">
        <f t="shared" si="85"/>
        <v>WE</v>
      </c>
      <c r="J660" s="11" t="str">
        <f t="shared" si="86"/>
        <v>Clear</v>
      </c>
      <c r="K660" s="11" t="str">
        <f>TEXT('Raw Data'!F659,"0")</f>
        <v>6</v>
      </c>
      <c r="L660" s="11">
        <f t="shared" si="87"/>
        <v>6</v>
      </c>
    </row>
    <row r="661" spans="1:12" x14ac:dyDescent="0.3">
      <c r="A661" s="9">
        <f>'Raw Data'!A660</f>
        <v>45354.284722222197</v>
      </c>
      <c r="B661" s="11" t="str">
        <f>'Raw Data'!O660</f>
        <v>Rain</v>
      </c>
      <c r="C661" s="11" t="str">
        <f t="shared" si="80"/>
        <v>Rain</v>
      </c>
      <c r="D661" s="11" t="str">
        <f t="shared" si="81"/>
        <v>Rain</v>
      </c>
      <c r="E661" s="11" t="str">
        <f t="shared" si="82"/>
        <v>Rain</v>
      </c>
      <c r="F661" s="11" t="str">
        <f t="shared" si="83"/>
        <v>RAIN</v>
      </c>
      <c r="G661" s="11" t="str">
        <f t="shared" si="84"/>
        <v>rain</v>
      </c>
      <c r="H661" s="11" t="str">
        <f>'Raw Data'!H660</f>
        <v>Weekend</v>
      </c>
      <c r="I661" s="11" t="str">
        <f t="shared" si="85"/>
        <v>WE</v>
      </c>
      <c r="J661" s="11" t="str">
        <f t="shared" si="86"/>
        <v>Rain</v>
      </c>
      <c r="K661" s="11" t="str">
        <f>TEXT('Raw Data'!F660,"0")</f>
        <v>6</v>
      </c>
      <c r="L661" s="11">
        <f t="shared" si="87"/>
        <v>6</v>
      </c>
    </row>
    <row r="662" spans="1:12" x14ac:dyDescent="0.3">
      <c r="A662" s="9">
        <f>'Raw Data'!A661</f>
        <v>45354.288194444503</v>
      </c>
      <c r="B662" s="11" t="str">
        <f>'Raw Data'!O661</f>
        <v>Rain</v>
      </c>
      <c r="C662" s="11" t="str">
        <f t="shared" si="80"/>
        <v>Rain</v>
      </c>
      <c r="D662" s="11" t="str">
        <f t="shared" si="81"/>
        <v>Rain</v>
      </c>
      <c r="E662" s="11" t="str">
        <f t="shared" si="82"/>
        <v>Rain</v>
      </c>
      <c r="F662" s="11" t="str">
        <f t="shared" si="83"/>
        <v>RAIN</v>
      </c>
      <c r="G662" s="11" t="str">
        <f t="shared" si="84"/>
        <v>rain</v>
      </c>
      <c r="H662" s="11" t="str">
        <f>'Raw Data'!H661</f>
        <v>Weekend</v>
      </c>
      <c r="I662" s="11" t="str">
        <f t="shared" si="85"/>
        <v>WE</v>
      </c>
      <c r="J662" s="11" t="str">
        <f t="shared" si="86"/>
        <v>Rain</v>
      </c>
      <c r="K662" s="11" t="str">
        <f>TEXT('Raw Data'!F661,"0")</f>
        <v>6</v>
      </c>
      <c r="L662" s="11">
        <f t="shared" si="87"/>
        <v>6</v>
      </c>
    </row>
    <row r="663" spans="1:12" x14ac:dyDescent="0.3">
      <c r="A663" s="9">
        <f>'Raw Data'!A662</f>
        <v>45354.291666666701</v>
      </c>
      <c r="B663" s="11" t="str">
        <f>'Raw Data'!O662</f>
        <v>Fog</v>
      </c>
      <c r="C663" s="11" t="str">
        <f t="shared" si="80"/>
        <v>Fog</v>
      </c>
      <c r="D663" s="11" t="str">
        <f t="shared" si="81"/>
        <v>Fog</v>
      </c>
      <c r="E663" s="11" t="str">
        <f t="shared" si="82"/>
        <v>Fog</v>
      </c>
      <c r="F663" s="11" t="str">
        <f t="shared" si="83"/>
        <v>FOG</v>
      </c>
      <c r="G663" s="11" t="str">
        <f t="shared" si="84"/>
        <v>fog</v>
      </c>
      <c r="H663" s="11" t="str">
        <f>'Raw Data'!H662</f>
        <v>Weekend</v>
      </c>
      <c r="I663" s="11" t="str">
        <f t="shared" si="85"/>
        <v>WE</v>
      </c>
      <c r="J663" s="11" t="str">
        <f t="shared" si="86"/>
        <v>Fog</v>
      </c>
      <c r="K663" s="11" t="str">
        <f>TEXT('Raw Data'!F662,"0")</f>
        <v>7</v>
      </c>
      <c r="L663" s="11">
        <f t="shared" si="87"/>
        <v>7</v>
      </c>
    </row>
    <row r="664" spans="1:12" x14ac:dyDescent="0.3">
      <c r="A664" s="9">
        <f>'Raw Data'!A663</f>
        <v>45354.295138888898</v>
      </c>
      <c r="B664" s="11" t="str">
        <f>'Raw Data'!O663</f>
        <v>Clear</v>
      </c>
      <c r="C664" s="11" t="str">
        <f t="shared" si="80"/>
        <v>Clear</v>
      </c>
      <c r="D664" s="11" t="str">
        <f t="shared" si="81"/>
        <v>Clear</v>
      </c>
      <c r="E664" s="11" t="str">
        <f t="shared" si="82"/>
        <v>Clear</v>
      </c>
      <c r="F664" s="11" t="str">
        <f t="shared" si="83"/>
        <v>CLEAR</v>
      </c>
      <c r="G664" s="11" t="str">
        <f t="shared" si="84"/>
        <v>clear</v>
      </c>
      <c r="H664" s="11" t="str">
        <f>'Raw Data'!H663</f>
        <v>Weekend</v>
      </c>
      <c r="I664" s="11" t="str">
        <f t="shared" si="85"/>
        <v>WE</v>
      </c>
      <c r="J664" s="11" t="str">
        <f t="shared" si="86"/>
        <v>Clear</v>
      </c>
      <c r="K664" s="11" t="str">
        <f>TEXT('Raw Data'!F663,"0")</f>
        <v>7</v>
      </c>
      <c r="L664" s="11">
        <f t="shared" si="87"/>
        <v>7</v>
      </c>
    </row>
    <row r="665" spans="1:12" x14ac:dyDescent="0.3">
      <c r="A665" s="9">
        <f>'Raw Data'!A664</f>
        <v>45354.298611111102</v>
      </c>
      <c r="B665" s="11" t="str">
        <f>'Raw Data'!O664</f>
        <v>Clear</v>
      </c>
      <c r="C665" s="11" t="str">
        <f t="shared" si="80"/>
        <v>Clear</v>
      </c>
      <c r="D665" s="11" t="str">
        <f t="shared" si="81"/>
        <v>Clear</v>
      </c>
      <c r="E665" s="11" t="str">
        <f t="shared" si="82"/>
        <v>Clear</v>
      </c>
      <c r="F665" s="11" t="str">
        <f t="shared" si="83"/>
        <v>CLEAR</v>
      </c>
      <c r="G665" s="11" t="str">
        <f t="shared" si="84"/>
        <v>clear</v>
      </c>
      <c r="H665" s="11" t="str">
        <f>'Raw Data'!H664</f>
        <v>Weekend</v>
      </c>
      <c r="I665" s="11" t="str">
        <f t="shared" si="85"/>
        <v>WE</v>
      </c>
      <c r="J665" s="11" t="str">
        <f t="shared" si="86"/>
        <v>Clear</v>
      </c>
      <c r="K665" s="11" t="str">
        <f>TEXT('Raw Data'!F664,"0")</f>
        <v>7</v>
      </c>
      <c r="L665" s="11">
        <f t="shared" si="87"/>
        <v>7</v>
      </c>
    </row>
    <row r="666" spans="1:12" x14ac:dyDescent="0.3">
      <c r="A666" s="9">
        <f>'Raw Data'!A665</f>
        <v>45354.302083333299</v>
      </c>
      <c r="B666" s="11" t="str">
        <f>'Raw Data'!O665</f>
        <v>Clear</v>
      </c>
      <c r="C666" s="11" t="str">
        <f t="shared" si="80"/>
        <v>Clear</v>
      </c>
      <c r="D666" s="11" t="str">
        <f t="shared" si="81"/>
        <v>Clear</v>
      </c>
      <c r="E666" s="11" t="str">
        <f t="shared" si="82"/>
        <v>Clear</v>
      </c>
      <c r="F666" s="11" t="str">
        <f t="shared" si="83"/>
        <v>CLEAR</v>
      </c>
      <c r="G666" s="11" t="str">
        <f t="shared" si="84"/>
        <v>clear</v>
      </c>
      <c r="H666" s="11" t="str">
        <f>'Raw Data'!H665</f>
        <v>Weekend</v>
      </c>
      <c r="I666" s="11" t="str">
        <f t="shared" si="85"/>
        <v>WE</v>
      </c>
      <c r="J666" s="11" t="str">
        <f t="shared" si="86"/>
        <v>Clear</v>
      </c>
      <c r="K666" s="11" t="str">
        <f>TEXT('Raw Data'!F665,"0")</f>
        <v>7</v>
      </c>
      <c r="L666" s="11">
        <f t="shared" si="87"/>
        <v>7</v>
      </c>
    </row>
    <row r="667" spans="1:12" x14ac:dyDescent="0.3">
      <c r="A667" s="9">
        <f>'Raw Data'!A666</f>
        <v>45354.305555555598</v>
      </c>
      <c r="B667" s="11" t="str">
        <f>'Raw Data'!O666</f>
        <v>Rain</v>
      </c>
      <c r="C667" s="11" t="str">
        <f t="shared" si="80"/>
        <v>Rain</v>
      </c>
      <c r="D667" s="11" t="str">
        <f t="shared" si="81"/>
        <v>Rain</v>
      </c>
      <c r="E667" s="11" t="str">
        <f t="shared" si="82"/>
        <v>Rain</v>
      </c>
      <c r="F667" s="11" t="str">
        <f t="shared" si="83"/>
        <v>RAIN</v>
      </c>
      <c r="G667" s="11" t="str">
        <f t="shared" si="84"/>
        <v>rain</v>
      </c>
      <c r="H667" s="11" t="str">
        <f>'Raw Data'!H666</f>
        <v>Weekend</v>
      </c>
      <c r="I667" s="11" t="str">
        <f t="shared" si="85"/>
        <v>WE</v>
      </c>
      <c r="J667" s="11" t="str">
        <f t="shared" si="86"/>
        <v>Rain</v>
      </c>
      <c r="K667" s="11" t="str">
        <f>TEXT('Raw Data'!F666,"0")</f>
        <v>7</v>
      </c>
      <c r="L667" s="11">
        <f t="shared" si="87"/>
        <v>7</v>
      </c>
    </row>
    <row r="668" spans="1:12" x14ac:dyDescent="0.3">
      <c r="A668" s="9">
        <f>'Raw Data'!A667</f>
        <v>45354.309027777803</v>
      </c>
      <c r="B668" s="11" t="str">
        <f>'Raw Data'!O667</f>
        <v>Snow</v>
      </c>
      <c r="C668" s="11" t="str">
        <f t="shared" si="80"/>
        <v>Snow</v>
      </c>
      <c r="D668" s="11" t="str">
        <f t="shared" si="81"/>
        <v>Snow</v>
      </c>
      <c r="E668" s="11" t="str">
        <f t="shared" si="82"/>
        <v>Snow</v>
      </c>
      <c r="F668" s="11" t="str">
        <f t="shared" si="83"/>
        <v>SNOW</v>
      </c>
      <c r="G668" s="11" t="str">
        <f t="shared" si="84"/>
        <v>snow</v>
      </c>
      <c r="H668" s="11" t="str">
        <f>'Raw Data'!H667</f>
        <v>Weekend</v>
      </c>
      <c r="I668" s="11" t="str">
        <f t="shared" si="85"/>
        <v>WE</v>
      </c>
      <c r="J668" s="11" t="str">
        <f t="shared" si="86"/>
        <v>Snow</v>
      </c>
      <c r="K668" s="11" t="str">
        <f>TEXT('Raw Data'!F667,"0")</f>
        <v>7</v>
      </c>
      <c r="L668" s="11">
        <f t="shared" si="87"/>
        <v>7</v>
      </c>
    </row>
    <row r="669" spans="1:12" x14ac:dyDescent="0.3">
      <c r="A669" s="9">
        <f>'Raw Data'!A668</f>
        <v>45354.3125</v>
      </c>
      <c r="B669" s="11" t="str">
        <f>'Raw Data'!O668</f>
        <v>Fog</v>
      </c>
      <c r="C669" s="11" t="str">
        <f t="shared" si="80"/>
        <v>Fog</v>
      </c>
      <c r="D669" s="11" t="str">
        <f t="shared" si="81"/>
        <v>Fog</v>
      </c>
      <c r="E669" s="11" t="str">
        <f t="shared" si="82"/>
        <v>Fog</v>
      </c>
      <c r="F669" s="11" t="str">
        <f t="shared" si="83"/>
        <v>FOG</v>
      </c>
      <c r="G669" s="11" t="str">
        <f t="shared" si="84"/>
        <v>fog</v>
      </c>
      <c r="H669" s="11" t="str">
        <f>'Raw Data'!H668</f>
        <v>Weekend</v>
      </c>
      <c r="I669" s="11" t="str">
        <f t="shared" si="85"/>
        <v>WE</v>
      </c>
      <c r="J669" s="11" t="str">
        <f t="shared" si="86"/>
        <v>Fog</v>
      </c>
      <c r="K669" s="11" t="str">
        <f>TEXT('Raw Data'!F668,"0")</f>
        <v>7</v>
      </c>
      <c r="L669" s="11">
        <f t="shared" si="87"/>
        <v>7</v>
      </c>
    </row>
    <row r="670" spans="1:12" x14ac:dyDescent="0.3">
      <c r="A670" s="9">
        <f>'Raw Data'!A669</f>
        <v>45354.315972222197</v>
      </c>
      <c r="B670" s="11" t="str">
        <f>'Raw Data'!O669</f>
        <v>Snow</v>
      </c>
      <c r="C670" s="11" t="str">
        <f t="shared" si="80"/>
        <v>Snow</v>
      </c>
      <c r="D670" s="11" t="str">
        <f t="shared" si="81"/>
        <v>Snow</v>
      </c>
      <c r="E670" s="11" t="str">
        <f t="shared" si="82"/>
        <v>Snow</v>
      </c>
      <c r="F670" s="11" t="str">
        <f t="shared" si="83"/>
        <v>SNOW</v>
      </c>
      <c r="G670" s="11" t="str">
        <f t="shared" si="84"/>
        <v>snow</v>
      </c>
      <c r="H670" s="11" t="str">
        <f>'Raw Data'!H669</f>
        <v>Weekend</v>
      </c>
      <c r="I670" s="11" t="str">
        <f t="shared" si="85"/>
        <v>WE</v>
      </c>
      <c r="J670" s="11" t="str">
        <f t="shared" si="86"/>
        <v>Snow</v>
      </c>
      <c r="K670" s="11" t="str">
        <f>TEXT('Raw Data'!F669,"0")</f>
        <v>7</v>
      </c>
      <c r="L670" s="11">
        <f t="shared" si="87"/>
        <v>7</v>
      </c>
    </row>
    <row r="671" spans="1:12" x14ac:dyDescent="0.3">
      <c r="A671" s="9">
        <f>'Raw Data'!A670</f>
        <v>45354.319444444503</v>
      </c>
      <c r="B671" s="11" t="str">
        <f>'Raw Data'!O670</f>
        <v>Snow</v>
      </c>
      <c r="C671" s="11" t="str">
        <f t="shared" si="80"/>
        <v>Snow</v>
      </c>
      <c r="D671" s="11" t="str">
        <f t="shared" si="81"/>
        <v>Snow</v>
      </c>
      <c r="E671" s="11" t="str">
        <f t="shared" si="82"/>
        <v>Snow</v>
      </c>
      <c r="F671" s="11" t="str">
        <f t="shared" si="83"/>
        <v>SNOW</v>
      </c>
      <c r="G671" s="11" t="str">
        <f t="shared" si="84"/>
        <v>snow</v>
      </c>
      <c r="H671" s="11" t="str">
        <f>'Raw Data'!H670</f>
        <v>Weekend</v>
      </c>
      <c r="I671" s="11" t="str">
        <f t="shared" si="85"/>
        <v>WE</v>
      </c>
      <c r="J671" s="11" t="str">
        <f t="shared" si="86"/>
        <v>Snow</v>
      </c>
      <c r="K671" s="11" t="str">
        <f>TEXT('Raw Data'!F670,"0")</f>
        <v>7</v>
      </c>
      <c r="L671" s="11">
        <f t="shared" si="87"/>
        <v>7</v>
      </c>
    </row>
    <row r="672" spans="1:12" x14ac:dyDescent="0.3">
      <c r="A672" s="9">
        <f>'Raw Data'!A671</f>
        <v>45354.322916666701</v>
      </c>
      <c r="B672" s="11" t="str">
        <f>'Raw Data'!O671</f>
        <v>Rain</v>
      </c>
      <c r="C672" s="11" t="str">
        <f t="shared" si="80"/>
        <v>Rain</v>
      </c>
      <c r="D672" s="11" t="str">
        <f t="shared" si="81"/>
        <v>Rain</v>
      </c>
      <c r="E672" s="11" t="str">
        <f t="shared" si="82"/>
        <v>Rain</v>
      </c>
      <c r="F672" s="11" t="str">
        <f t="shared" si="83"/>
        <v>RAIN</v>
      </c>
      <c r="G672" s="11" t="str">
        <f t="shared" si="84"/>
        <v>rain</v>
      </c>
      <c r="H672" s="11" t="str">
        <f>'Raw Data'!H671</f>
        <v>Weekend</v>
      </c>
      <c r="I672" s="11" t="str">
        <f t="shared" si="85"/>
        <v>WE</v>
      </c>
      <c r="J672" s="11" t="str">
        <f t="shared" si="86"/>
        <v>Rain</v>
      </c>
      <c r="K672" s="11" t="str">
        <f>TEXT('Raw Data'!F671,"0")</f>
        <v>7</v>
      </c>
      <c r="L672" s="11">
        <f t="shared" si="87"/>
        <v>7</v>
      </c>
    </row>
    <row r="673" spans="1:12" x14ac:dyDescent="0.3">
      <c r="A673" s="9">
        <f>'Raw Data'!A672</f>
        <v>45354.326388888898</v>
      </c>
      <c r="B673" s="11" t="str">
        <f>'Raw Data'!O672</f>
        <v>Snow</v>
      </c>
      <c r="C673" s="11" t="str">
        <f t="shared" si="80"/>
        <v>Snow</v>
      </c>
      <c r="D673" s="11" t="str">
        <f t="shared" si="81"/>
        <v>Snow</v>
      </c>
      <c r="E673" s="11" t="str">
        <f t="shared" si="82"/>
        <v>Snow</v>
      </c>
      <c r="F673" s="11" t="str">
        <f t="shared" si="83"/>
        <v>SNOW</v>
      </c>
      <c r="G673" s="11" t="str">
        <f t="shared" si="84"/>
        <v>snow</v>
      </c>
      <c r="H673" s="11" t="str">
        <f>'Raw Data'!H672</f>
        <v>Weekend</v>
      </c>
      <c r="I673" s="11" t="str">
        <f t="shared" si="85"/>
        <v>WE</v>
      </c>
      <c r="J673" s="11" t="str">
        <f t="shared" si="86"/>
        <v>Snow</v>
      </c>
      <c r="K673" s="11" t="str">
        <f>TEXT('Raw Data'!F672,"0")</f>
        <v>7</v>
      </c>
      <c r="L673" s="11">
        <f t="shared" si="87"/>
        <v>7</v>
      </c>
    </row>
    <row r="674" spans="1:12" x14ac:dyDescent="0.3">
      <c r="A674" s="9">
        <f>'Raw Data'!A673</f>
        <v>45354.329861111102</v>
      </c>
      <c r="B674" s="11" t="str">
        <f>'Raw Data'!O673</f>
        <v>Rain</v>
      </c>
      <c r="C674" s="11" t="str">
        <f t="shared" si="80"/>
        <v>Rain</v>
      </c>
      <c r="D674" s="11" t="str">
        <f t="shared" si="81"/>
        <v>Rain</v>
      </c>
      <c r="E674" s="11" t="str">
        <f t="shared" si="82"/>
        <v>Rain</v>
      </c>
      <c r="F674" s="11" t="str">
        <f t="shared" si="83"/>
        <v>RAIN</v>
      </c>
      <c r="G674" s="11" t="str">
        <f t="shared" si="84"/>
        <v>rain</v>
      </c>
      <c r="H674" s="11" t="str">
        <f>'Raw Data'!H673</f>
        <v>Weekend</v>
      </c>
      <c r="I674" s="11" t="str">
        <f t="shared" si="85"/>
        <v>WE</v>
      </c>
      <c r="J674" s="11" t="str">
        <f t="shared" si="86"/>
        <v>Rain</v>
      </c>
      <c r="K674" s="11" t="str">
        <f>TEXT('Raw Data'!F673,"0")</f>
        <v>7</v>
      </c>
      <c r="L674" s="11">
        <f t="shared" si="87"/>
        <v>7</v>
      </c>
    </row>
    <row r="675" spans="1:12" x14ac:dyDescent="0.3">
      <c r="A675" s="9">
        <f>'Raw Data'!A674</f>
        <v>45354.333333333299</v>
      </c>
      <c r="B675" s="11" t="str">
        <f>'Raw Data'!O674</f>
        <v>Snow</v>
      </c>
      <c r="C675" s="11" t="str">
        <f t="shared" si="80"/>
        <v>Snow</v>
      </c>
      <c r="D675" s="11" t="str">
        <f t="shared" si="81"/>
        <v>Snow</v>
      </c>
      <c r="E675" s="11" t="str">
        <f t="shared" si="82"/>
        <v>Snow</v>
      </c>
      <c r="F675" s="11" t="str">
        <f t="shared" si="83"/>
        <v>SNOW</v>
      </c>
      <c r="G675" s="11" t="str">
        <f t="shared" si="84"/>
        <v>snow</v>
      </c>
      <c r="H675" s="11" t="str">
        <f>'Raw Data'!H674</f>
        <v>Weekend</v>
      </c>
      <c r="I675" s="11" t="str">
        <f t="shared" si="85"/>
        <v>WE</v>
      </c>
      <c r="J675" s="11" t="str">
        <f t="shared" si="86"/>
        <v>Snow</v>
      </c>
      <c r="K675" s="11" t="str">
        <f>TEXT('Raw Data'!F674,"0")</f>
        <v>8</v>
      </c>
      <c r="L675" s="11">
        <f t="shared" si="87"/>
        <v>8</v>
      </c>
    </row>
    <row r="676" spans="1:12" x14ac:dyDescent="0.3">
      <c r="A676" s="9">
        <f>'Raw Data'!A675</f>
        <v>45354.336805555598</v>
      </c>
      <c r="B676" s="11" t="str">
        <f>'Raw Data'!O675</f>
        <v>Clear</v>
      </c>
      <c r="C676" s="11" t="str">
        <f t="shared" si="80"/>
        <v>Clear</v>
      </c>
      <c r="D676" s="11" t="str">
        <f t="shared" si="81"/>
        <v>Clear</v>
      </c>
      <c r="E676" s="11" t="str">
        <f t="shared" si="82"/>
        <v>Clear</v>
      </c>
      <c r="F676" s="11" t="str">
        <f t="shared" si="83"/>
        <v>CLEAR</v>
      </c>
      <c r="G676" s="11" t="str">
        <f t="shared" si="84"/>
        <v>clear</v>
      </c>
      <c r="H676" s="11" t="str">
        <f>'Raw Data'!H675</f>
        <v>Weekend</v>
      </c>
      <c r="I676" s="11" t="str">
        <f t="shared" si="85"/>
        <v>WE</v>
      </c>
      <c r="J676" s="11" t="str">
        <f t="shared" si="86"/>
        <v>Clear</v>
      </c>
      <c r="K676" s="11" t="str">
        <f>TEXT('Raw Data'!F675,"0")</f>
        <v>8</v>
      </c>
      <c r="L676" s="11">
        <f t="shared" si="87"/>
        <v>8</v>
      </c>
    </row>
    <row r="677" spans="1:12" x14ac:dyDescent="0.3">
      <c r="A677" s="9">
        <f>'Raw Data'!A676</f>
        <v>45354.340277777803</v>
      </c>
      <c r="B677" s="11" t="str">
        <f>'Raw Data'!O676</f>
        <v>Rain</v>
      </c>
      <c r="C677" s="11" t="str">
        <f t="shared" si="80"/>
        <v>Rain</v>
      </c>
      <c r="D677" s="11" t="str">
        <f t="shared" si="81"/>
        <v>Rain</v>
      </c>
      <c r="E677" s="11" t="str">
        <f t="shared" si="82"/>
        <v>Rain</v>
      </c>
      <c r="F677" s="11" t="str">
        <f t="shared" si="83"/>
        <v>RAIN</v>
      </c>
      <c r="G677" s="11" t="str">
        <f t="shared" si="84"/>
        <v>rain</v>
      </c>
      <c r="H677" s="11" t="str">
        <f>'Raw Data'!H676</f>
        <v>Weekend</v>
      </c>
      <c r="I677" s="11" t="str">
        <f t="shared" si="85"/>
        <v>WE</v>
      </c>
      <c r="J677" s="11" t="str">
        <f t="shared" si="86"/>
        <v>Rain</v>
      </c>
      <c r="K677" s="11" t="str">
        <f>TEXT('Raw Data'!F676,"0")</f>
        <v>8</v>
      </c>
      <c r="L677" s="11">
        <f t="shared" si="87"/>
        <v>8</v>
      </c>
    </row>
    <row r="678" spans="1:12" x14ac:dyDescent="0.3">
      <c r="A678" s="9">
        <f>'Raw Data'!A677</f>
        <v>45354.34375</v>
      </c>
      <c r="B678" s="11" t="str">
        <f>'Raw Data'!O677</f>
        <v>Fog</v>
      </c>
      <c r="C678" s="11" t="str">
        <f t="shared" si="80"/>
        <v>Fog</v>
      </c>
      <c r="D678" s="11" t="str">
        <f t="shared" si="81"/>
        <v>Fog</v>
      </c>
      <c r="E678" s="11" t="str">
        <f t="shared" si="82"/>
        <v>Fog</v>
      </c>
      <c r="F678" s="11" t="str">
        <f t="shared" si="83"/>
        <v>FOG</v>
      </c>
      <c r="G678" s="11" t="str">
        <f t="shared" si="84"/>
        <v>fog</v>
      </c>
      <c r="H678" s="11" t="str">
        <f>'Raw Data'!H677</f>
        <v>Weekend</v>
      </c>
      <c r="I678" s="11" t="str">
        <f t="shared" si="85"/>
        <v>WE</v>
      </c>
      <c r="J678" s="11" t="str">
        <f t="shared" si="86"/>
        <v>Fog</v>
      </c>
      <c r="K678" s="11" t="str">
        <f>TEXT('Raw Data'!F677,"0")</f>
        <v>8</v>
      </c>
      <c r="L678" s="11">
        <f t="shared" si="87"/>
        <v>8</v>
      </c>
    </row>
    <row r="679" spans="1:12" x14ac:dyDescent="0.3">
      <c r="A679" s="9">
        <f>'Raw Data'!A678</f>
        <v>45354.347222222197</v>
      </c>
      <c r="B679" s="11" t="str">
        <f>'Raw Data'!O678</f>
        <v>Fog</v>
      </c>
      <c r="C679" s="11" t="str">
        <f t="shared" si="80"/>
        <v>Fog</v>
      </c>
      <c r="D679" s="11" t="str">
        <f t="shared" si="81"/>
        <v>Fog</v>
      </c>
      <c r="E679" s="11" t="str">
        <f t="shared" si="82"/>
        <v>Fog</v>
      </c>
      <c r="F679" s="11" t="str">
        <f t="shared" si="83"/>
        <v>FOG</v>
      </c>
      <c r="G679" s="11" t="str">
        <f t="shared" si="84"/>
        <v>fog</v>
      </c>
      <c r="H679" s="11" t="str">
        <f>'Raw Data'!H678</f>
        <v>Weekend</v>
      </c>
      <c r="I679" s="11" t="str">
        <f t="shared" si="85"/>
        <v>WE</v>
      </c>
      <c r="J679" s="11" t="str">
        <f t="shared" si="86"/>
        <v>Fog</v>
      </c>
      <c r="K679" s="11" t="str">
        <f>TEXT('Raw Data'!F678,"0")</f>
        <v>8</v>
      </c>
      <c r="L679" s="11">
        <f t="shared" si="87"/>
        <v>8</v>
      </c>
    </row>
    <row r="680" spans="1:12" x14ac:dyDescent="0.3">
      <c r="A680" s="9">
        <f>'Raw Data'!A679</f>
        <v>45354.350694444503</v>
      </c>
      <c r="B680" s="11" t="str">
        <f>'Raw Data'!O679</f>
        <v>Fog</v>
      </c>
      <c r="C680" s="11" t="str">
        <f t="shared" si="80"/>
        <v>Fog</v>
      </c>
      <c r="D680" s="11" t="str">
        <f t="shared" si="81"/>
        <v>Fog</v>
      </c>
      <c r="E680" s="11" t="str">
        <f t="shared" si="82"/>
        <v>Fog</v>
      </c>
      <c r="F680" s="11" t="str">
        <f t="shared" si="83"/>
        <v>FOG</v>
      </c>
      <c r="G680" s="11" t="str">
        <f t="shared" si="84"/>
        <v>fog</v>
      </c>
      <c r="H680" s="11" t="str">
        <f>'Raw Data'!H679</f>
        <v>Weekend</v>
      </c>
      <c r="I680" s="11" t="str">
        <f t="shared" si="85"/>
        <v>WE</v>
      </c>
      <c r="J680" s="11" t="str">
        <f t="shared" si="86"/>
        <v>Fog</v>
      </c>
      <c r="K680" s="11" t="str">
        <f>TEXT('Raw Data'!F679,"0")</f>
        <v>8</v>
      </c>
      <c r="L680" s="11">
        <f t="shared" si="87"/>
        <v>8</v>
      </c>
    </row>
    <row r="681" spans="1:12" x14ac:dyDescent="0.3">
      <c r="A681" s="9">
        <f>'Raw Data'!A680</f>
        <v>45354.354166666701</v>
      </c>
      <c r="B681" s="11" t="str">
        <f>'Raw Data'!O680</f>
        <v>Snow</v>
      </c>
      <c r="C681" s="11" t="str">
        <f t="shared" si="80"/>
        <v>Snow</v>
      </c>
      <c r="D681" s="11" t="str">
        <f t="shared" si="81"/>
        <v>Snow</v>
      </c>
      <c r="E681" s="11" t="str">
        <f t="shared" si="82"/>
        <v>Snow</v>
      </c>
      <c r="F681" s="11" t="str">
        <f t="shared" si="83"/>
        <v>SNOW</v>
      </c>
      <c r="G681" s="11" t="str">
        <f t="shared" si="84"/>
        <v>snow</v>
      </c>
      <c r="H681" s="11" t="str">
        <f>'Raw Data'!H680</f>
        <v>Weekend</v>
      </c>
      <c r="I681" s="11" t="str">
        <f t="shared" si="85"/>
        <v>WE</v>
      </c>
      <c r="J681" s="11" t="str">
        <f t="shared" si="86"/>
        <v>Snow</v>
      </c>
      <c r="K681" s="11" t="str">
        <f>TEXT('Raw Data'!F680,"0")</f>
        <v>8</v>
      </c>
      <c r="L681" s="11">
        <f t="shared" si="87"/>
        <v>8</v>
      </c>
    </row>
    <row r="682" spans="1:12" x14ac:dyDescent="0.3">
      <c r="A682" s="9">
        <f>'Raw Data'!A681</f>
        <v>45354.357638888898</v>
      </c>
      <c r="B682" s="11" t="str">
        <f>'Raw Data'!O681</f>
        <v>Fog</v>
      </c>
      <c r="C682" s="11" t="str">
        <f t="shared" si="80"/>
        <v>Fog</v>
      </c>
      <c r="D682" s="11" t="str">
        <f t="shared" si="81"/>
        <v>Fog</v>
      </c>
      <c r="E682" s="11" t="str">
        <f t="shared" si="82"/>
        <v>Fog</v>
      </c>
      <c r="F682" s="11" t="str">
        <f t="shared" si="83"/>
        <v>FOG</v>
      </c>
      <c r="G682" s="11" t="str">
        <f t="shared" si="84"/>
        <v>fog</v>
      </c>
      <c r="H682" s="11" t="str">
        <f>'Raw Data'!H681</f>
        <v>Weekend</v>
      </c>
      <c r="I682" s="11" t="str">
        <f t="shared" si="85"/>
        <v>WE</v>
      </c>
      <c r="J682" s="11" t="str">
        <f t="shared" si="86"/>
        <v>Fog</v>
      </c>
      <c r="K682" s="11" t="str">
        <f>TEXT('Raw Data'!F681,"0")</f>
        <v>8</v>
      </c>
      <c r="L682" s="11">
        <f t="shared" si="87"/>
        <v>8</v>
      </c>
    </row>
    <row r="683" spans="1:12" x14ac:dyDescent="0.3">
      <c r="A683" s="9">
        <f>'Raw Data'!A682</f>
        <v>45354.361111111102</v>
      </c>
      <c r="B683" s="11" t="str">
        <f>'Raw Data'!O682</f>
        <v>Fog</v>
      </c>
      <c r="C683" s="11" t="str">
        <f t="shared" si="80"/>
        <v>Fog</v>
      </c>
      <c r="D683" s="11" t="str">
        <f t="shared" si="81"/>
        <v>Fog</v>
      </c>
      <c r="E683" s="11" t="str">
        <f t="shared" si="82"/>
        <v>Fog</v>
      </c>
      <c r="F683" s="11" t="str">
        <f t="shared" si="83"/>
        <v>FOG</v>
      </c>
      <c r="G683" s="11" t="str">
        <f t="shared" si="84"/>
        <v>fog</v>
      </c>
      <c r="H683" s="11" t="str">
        <f>'Raw Data'!H682</f>
        <v>Weekend</v>
      </c>
      <c r="I683" s="11" t="str">
        <f t="shared" si="85"/>
        <v>WE</v>
      </c>
      <c r="J683" s="11" t="str">
        <f t="shared" si="86"/>
        <v>Fog</v>
      </c>
      <c r="K683" s="11" t="str">
        <f>TEXT('Raw Data'!F682,"0")</f>
        <v>8</v>
      </c>
      <c r="L683" s="11">
        <f t="shared" si="87"/>
        <v>8</v>
      </c>
    </row>
    <row r="684" spans="1:12" x14ac:dyDescent="0.3">
      <c r="A684" s="9">
        <f>'Raw Data'!A683</f>
        <v>45354.364583333299</v>
      </c>
      <c r="B684" s="11" t="str">
        <f>'Raw Data'!O683</f>
        <v>Fog</v>
      </c>
      <c r="C684" s="11" t="str">
        <f t="shared" si="80"/>
        <v>Fog</v>
      </c>
      <c r="D684" s="11" t="str">
        <f t="shared" si="81"/>
        <v>Fog</v>
      </c>
      <c r="E684" s="11" t="str">
        <f t="shared" si="82"/>
        <v>Fog</v>
      </c>
      <c r="F684" s="11" t="str">
        <f t="shared" si="83"/>
        <v>FOG</v>
      </c>
      <c r="G684" s="11" t="str">
        <f t="shared" si="84"/>
        <v>fog</v>
      </c>
      <c r="H684" s="11" t="str">
        <f>'Raw Data'!H683</f>
        <v>Weekend</v>
      </c>
      <c r="I684" s="11" t="str">
        <f t="shared" si="85"/>
        <v>WE</v>
      </c>
      <c r="J684" s="11" t="str">
        <f t="shared" si="86"/>
        <v>Fog</v>
      </c>
      <c r="K684" s="11" t="str">
        <f>TEXT('Raw Data'!F683,"0")</f>
        <v>8</v>
      </c>
      <c r="L684" s="11">
        <f t="shared" si="87"/>
        <v>8</v>
      </c>
    </row>
    <row r="685" spans="1:12" x14ac:dyDescent="0.3">
      <c r="A685" s="9">
        <f>'Raw Data'!A684</f>
        <v>45354.368055555598</v>
      </c>
      <c r="B685" s="11" t="str">
        <f>'Raw Data'!O684</f>
        <v>Fog</v>
      </c>
      <c r="C685" s="11" t="str">
        <f t="shared" si="80"/>
        <v>Fog</v>
      </c>
      <c r="D685" s="11" t="str">
        <f t="shared" si="81"/>
        <v>Fog</v>
      </c>
      <c r="E685" s="11" t="str">
        <f t="shared" si="82"/>
        <v>Fog</v>
      </c>
      <c r="F685" s="11" t="str">
        <f t="shared" si="83"/>
        <v>FOG</v>
      </c>
      <c r="G685" s="11" t="str">
        <f t="shared" si="84"/>
        <v>fog</v>
      </c>
      <c r="H685" s="11" t="str">
        <f>'Raw Data'!H684</f>
        <v>Weekend</v>
      </c>
      <c r="I685" s="11" t="str">
        <f t="shared" si="85"/>
        <v>WE</v>
      </c>
      <c r="J685" s="11" t="str">
        <f t="shared" si="86"/>
        <v>Fog</v>
      </c>
      <c r="K685" s="11" t="str">
        <f>TEXT('Raw Data'!F684,"0")</f>
        <v>8</v>
      </c>
      <c r="L685" s="11">
        <f t="shared" si="87"/>
        <v>8</v>
      </c>
    </row>
    <row r="686" spans="1:12" x14ac:dyDescent="0.3">
      <c r="A686" s="9">
        <f>'Raw Data'!A685</f>
        <v>45354.371527777803</v>
      </c>
      <c r="B686" s="11" t="str">
        <f>'Raw Data'!O685</f>
        <v>Rain</v>
      </c>
      <c r="C686" s="11" t="str">
        <f t="shared" si="80"/>
        <v>Rain</v>
      </c>
      <c r="D686" s="11" t="str">
        <f t="shared" si="81"/>
        <v>Rain</v>
      </c>
      <c r="E686" s="11" t="str">
        <f t="shared" si="82"/>
        <v>Rain</v>
      </c>
      <c r="F686" s="11" t="str">
        <f t="shared" si="83"/>
        <v>RAIN</v>
      </c>
      <c r="G686" s="11" t="str">
        <f t="shared" si="84"/>
        <v>rain</v>
      </c>
      <c r="H686" s="11" t="str">
        <f>'Raw Data'!H685</f>
        <v>Weekend</v>
      </c>
      <c r="I686" s="11" t="str">
        <f t="shared" si="85"/>
        <v>WE</v>
      </c>
      <c r="J686" s="11" t="str">
        <f t="shared" si="86"/>
        <v>Rain</v>
      </c>
      <c r="K686" s="11" t="str">
        <f>TEXT('Raw Data'!F685,"0")</f>
        <v>8</v>
      </c>
      <c r="L686" s="11">
        <f t="shared" si="87"/>
        <v>8</v>
      </c>
    </row>
    <row r="687" spans="1:12" x14ac:dyDescent="0.3">
      <c r="A687" s="9">
        <f>'Raw Data'!A686</f>
        <v>45354.375</v>
      </c>
      <c r="B687" s="11" t="str">
        <f>'Raw Data'!O686</f>
        <v>Snow</v>
      </c>
      <c r="C687" s="11" t="str">
        <f t="shared" si="80"/>
        <v>Snow</v>
      </c>
      <c r="D687" s="11" t="str">
        <f t="shared" si="81"/>
        <v>Snow</v>
      </c>
      <c r="E687" s="11" t="str">
        <f t="shared" si="82"/>
        <v>Snow</v>
      </c>
      <c r="F687" s="11" t="str">
        <f t="shared" si="83"/>
        <v>SNOW</v>
      </c>
      <c r="G687" s="11" t="str">
        <f t="shared" si="84"/>
        <v>snow</v>
      </c>
      <c r="H687" s="11" t="str">
        <f>'Raw Data'!H686</f>
        <v>Weekend</v>
      </c>
      <c r="I687" s="11" t="str">
        <f t="shared" si="85"/>
        <v>WE</v>
      </c>
      <c r="J687" s="11" t="str">
        <f t="shared" si="86"/>
        <v>Snow</v>
      </c>
      <c r="K687" s="11" t="str">
        <f>TEXT('Raw Data'!F686,"0")</f>
        <v>9</v>
      </c>
      <c r="L687" s="11">
        <f t="shared" si="87"/>
        <v>9</v>
      </c>
    </row>
    <row r="688" spans="1:12" x14ac:dyDescent="0.3">
      <c r="A688" s="9">
        <f>'Raw Data'!A687</f>
        <v>45354.378472222197</v>
      </c>
      <c r="B688" s="11" t="str">
        <f>'Raw Data'!O687</f>
        <v>Clear</v>
      </c>
      <c r="C688" s="11" t="str">
        <f t="shared" si="80"/>
        <v>Clear</v>
      </c>
      <c r="D688" s="11" t="str">
        <f t="shared" si="81"/>
        <v>Clear</v>
      </c>
      <c r="E688" s="11" t="str">
        <f t="shared" si="82"/>
        <v>Clear</v>
      </c>
      <c r="F688" s="11" t="str">
        <f t="shared" si="83"/>
        <v>CLEAR</v>
      </c>
      <c r="G688" s="11" t="str">
        <f t="shared" si="84"/>
        <v>clear</v>
      </c>
      <c r="H688" s="11" t="str">
        <f>'Raw Data'!H687</f>
        <v>Weekend</v>
      </c>
      <c r="I688" s="11" t="str">
        <f t="shared" si="85"/>
        <v>WE</v>
      </c>
      <c r="J688" s="11" t="str">
        <f t="shared" si="86"/>
        <v>Clear</v>
      </c>
      <c r="K688" s="11" t="str">
        <f>TEXT('Raw Data'!F687,"0")</f>
        <v>9</v>
      </c>
      <c r="L688" s="11">
        <f t="shared" si="87"/>
        <v>9</v>
      </c>
    </row>
    <row r="689" spans="1:12" x14ac:dyDescent="0.3">
      <c r="A689" s="9">
        <f>'Raw Data'!A688</f>
        <v>45354.381944444503</v>
      </c>
      <c r="B689" s="11" t="str">
        <f>'Raw Data'!O688</f>
        <v>Rain</v>
      </c>
      <c r="C689" s="11" t="str">
        <f t="shared" si="80"/>
        <v>Rain</v>
      </c>
      <c r="D689" s="11" t="str">
        <f t="shared" si="81"/>
        <v>Rain</v>
      </c>
      <c r="E689" s="11" t="str">
        <f t="shared" si="82"/>
        <v>Rain</v>
      </c>
      <c r="F689" s="11" t="str">
        <f t="shared" si="83"/>
        <v>RAIN</v>
      </c>
      <c r="G689" s="11" t="str">
        <f t="shared" si="84"/>
        <v>rain</v>
      </c>
      <c r="H689" s="11" t="str">
        <f>'Raw Data'!H688</f>
        <v>Weekend</v>
      </c>
      <c r="I689" s="11" t="str">
        <f t="shared" si="85"/>
        <v>WE</v>
      </c>
      <c r="J689" s="11" t="str">
        <f t="shared" si="86"/>
        <v>Rain</v>
      </c>
      <c r="K689" s="11" t="str">
        <f>TEXT('Raw Data'!F688,"0")</f>
        <v>9</v>
      </c>
      <c r="L689" s="11">
        <f t="shared" si="87"/>
        <v>9</v>
      </c>
    </row>
    <row r="690" spans="1:12" x14ac:dyDescent="0.3">
      <c r="A690" s="9">
        <f>'Raw Data'!A689</f>
        <v>45354.385416666701</v>
      </c>
      <c r="B690" s="11" t="str">
        <f>'Raw Data'!O689</f>
        <v>Clear</v>
      </c>
      <c r="C690" s="11" t="str">
        <f t="shared" si="80"/>
        <v>Clear</v>
      </c>
      <c r="D690" s="11" t="str">
        <f t="shared" si="81"/>
        <v>Clear</v>
      </c>
      <c r="E690" s="11" t="str">
        <f t="shared" si="82"/>
        <v>Clear</v>
      </c>
      <c r="F690" s="11" t="str">
        <f t="shared" si="83"/>
        <v>CLEAR</v>
      </c>
      <c r="G690" s="11" t="str">
        <f t="shared" si="84"/>
        <v>clear</v>
      </c>
      <c r="H690" s="11" t="str">
        <f>'Raw Data'!H689</f>
        <v>Weekend</v>
      </c>
      <c r="I690" s="11" t="str">
        <f t="shared" si="85"/>
        <v>WE</v>
      </c>
      <c r="J690" s="11" t="str">
        <f t="shared" si="86"/>
        <v>Clear</v>
      </c>
      <c r="K690" s="11" t="str">
        <f>TEXT('Raw Data'!F689,"0")</f>
        <v>9</v>
      </c>
      <c r="L690" s="11">
        <f t="shared" si="87"/>
        <v>9</v>
      </c>
    </row>
    <row r="691" spans="1:12" x14ac:dyDescent="0.3">
      <c r="A691" s="9">
        <f>'Raw Data'!A690</f>
        <v>45354.388888888898</v>
      </c>
      <c r="B691" s="11" t="str">
        <f>'Raw Data'!O690</f>
        <v>Snow</v>
      </c>
      <c r="C691" s="11" t="str">
        <f t="shared" si="80"/>
        <v>Snow</v>
      </c>
      <c r="D691" s="11" t="str">
        <f t="shared" si="81"/>
        <v>Snow</v>
      </c>
      <c r="E691" s="11" t="str">
        <f t="shared" si="82"/>
        <v>Snow</v>
      </c>
      <c r="F691" s="11" t="str">
        <f t="shared" si="83"/>
        <v>SNOW</v>
      </c>
      <c r="G691" s="11" t="str">
        <f t="shared" si="84"/>
        <v>snow</v>
      </c>
      <c r="H691" s="11" t="str">
        <f>'Raw Data'!H690</f>
        <v>Weekend</v>
      </c>
      <c r="I691" s="11" t="str">
        <f t="shared" si="85"/>
        <v>WE</v>
      </c>
      <c r="J691" s="11" t="str">
        <f t="shared" si="86"/>
        <v>Snow</v>
      </c>
      <c r="K691" s="11" t="str">
        <f>TEXT('Raw Data'!F690,"0")</f>
        <v>9</v>
      </c>
      <c r="L691" s="11">
        <f t="shared" si="87"/>
        <v>9</v>
      </c>
    </row>
    <row r="692" spans="1:12" x14ac:dyDescent="0.3">
      <c r="A692" s="9">
        <f>'Raw Data'!A691</f>
        <v>45354.392361111102</v>
      </c>
      <c r="B692" s="11" t="str">
        <f>'Raw Data'!O691</f>
        <v>Rain</v>
      </c>
      <c r="C692" s="11" t="str">
        <f t="shared" si="80"/>
        <v>Rain</v>
      </c>
      <c r="D692" s="11" t="str">
        <f t="shared" si="81"/>
        <v>Rain</v>
      </c>
      <c r="E692" s="11" t="str">
        <f t="shared" si="82"/>
        <v>Rain</v>
      </c>
      <c r="F692" s="11" t="str">
        <f t="shared" si="83"/>
        <v>RAIN</v>
      </c>
      <c r="G692" s="11" t="str">
        <f t="shared" si="84"/>
        <v>rain</v>
      </c>
      <c r="H692" s="11" t="str">
        <f>'Raw Data'!H691</f>
        <v>Weekend</v>
      </c>
      <c r="I692" s="11" t="str">
        <f t="shared" si="85"/>
        <v>WE</v>
      </c>
      <c r="J692" s="11" t="str">
        <f t="shared" si="86"/>
        <v>Rain</v>
      </c>
      <c r="K692" s="11" t="str">
        <f>TEXT('Raw Data'!F691,"0")</f>
        <v>9</v>
      </c>
      <c r="L692" s="11">
        <f t="shared" si="87"/>
        <v>9</v>
      </c>
    </row>
    <row r="693" spans="1:12" x14ac:dyDescent="0.3">
      <c r="A693" s="9">
        <f>'Raw Data'!A692</f>
        <v>45354.395833333299</v>
      </c>
      <c r="B693" s="11" t="str">
        <f>'Raw Data'!O692</f>
        <v>Snow</v>
      </c>
      <c r="C693" s="11" t="str">
        <f t="shared" si="80"/>
        <v>Snow</v>
      </c>
      <c r="D693" s="11" t="str">
        <f t="shared" si="81"/>
        <v>Snow</v>
      </c>
      <c r="E693" s="11" t="str">
        <f t="shared" si="82"/>
        <v>Snow</v>
      </c>
      <c r="F693" s="11" t="str">
        <f t="shared" si="83"/>
        <v>SNOW</v>
      </c>
      <c r="G693" s="11" t="str">
        <f t="shared" si="84"/>
        <v>snow</v>
      </c>
      <c r="H693" s="11" t="str">
        <f>'Raw Data'!H692</f>
        <v>Weekend</v>
      </c>
      <c r="I693" s="11" t="str">
        <f t="shared" si="85"/>
        <v>WE</v>
      </c>
      <c r="J693" s="11" t="str">
        <f t="shared" si="86"/>
        <v>Snow</v>
      </c>
      <c r="K693" s="11" t="str">
        <f>TEXT('Raw Data'!F692,"0")</f>
        <v>9</v>
      </c>
      <c r="L693" s="11">
        <f t="shared" si="87"/>
        <v>9</v>
      </c>
    </row>
    <row r="694" spans="1:12" x14ac:dyDescent="0.3">
      <c r="A694" s="9">
        <f>'Raw Data'!A693</f>
        <v>45354.399305555598</v>
      </c>
      <c r="B694" s="11" t="str">
        <f>'Raw Data'!O693</f>
        <v>Snow</v>
      </c>
      <c r="C694" s="11" t="str">
        <f t="shared" si="80"/>
        <v>Snow</v>
      </c>
      <c r="D694" s="11" t="str">
        <f t="shared" si="81"/>
        <v>Snow</v>
      </c>
      <c r="E694" s="11" t="str">
        <f t="shared" si="82"/>
        <v>Snow</v>
      </c>
      <c r="F694" s="11" t="str">
        <f t="shared" si="83"/>
        <v>SNOW</v>
      </c>
      <c r="G694" s="11" t="str">
        <f t="shared" si="84"/>
        <v>snow</v>
      </c>
      <c r="H694" s="11" t="str">
        <f>'Raw Data'!H693</f>
        <v>Weekend</v>
      </c>
      <c r="I694" s="11" t="str">
        <f t="shared" si="85"/>
        <v>WE</v>
      </c>
      <c r="J694" s="11" t="str">
        <f t="shared" si="86"/>
        <v>Snow</v>
      </c>
      <c r="K694" s="11" t="str">
        <f>TEXT('Raw Data'!F693,"0")</f>
        <v>9</v>
      </c>
      <c r="L694" s="11">
        <f t="shared" si="87"/>
        <v>9</v>
      </c>
    </row>
    <row r="695" spans="1:12" x14ac:dyDescent="0.3">
      <c r="A695" s="9">
        <f>'Raw Data'!A694</f>
        <v>45354.402777777803</v>
      </c>
      <c r="B695" s="11" t="str">
        <f>'Raw Data'!O694</f>
        <v>Snow</v>
      </c>
      <c r="C695" s="11" t="str">
        <f t="shared" si="80"/>
        <v>Snow</v>
      </c>
      <c r="D695" s="11" t="str">
        <f t="shared" si="81"/>
        <v>Snow</v>
      </c>
      <c r="E695" s="11" t="str">
        <f t="shared" si="82"/>
        <v>Snow</v>
      </c>
      <c r="F695" s="11" t="str">
        <f t="shared" si="83"/>
        <v>SNOW</v>
      </c>
      <c r="G695" s="11" t="str">
        <f t="shared" si="84"/>
        <v>snow</v>
      </c>
      <c r="H695" s="11" t="str">
        <f>'Raw Data'!H694</f>
        <v>Weekend</v>
      </c>
      <c r="I695" s="11" t="str">
        <f t="shared" si="85"/>
        <v>WE</v>
      </c>
      <c r="J695" s="11" t="str">
        <f t="shared" si="86"/>
        <v>Snow</v>
      </c>
      <c r="K695" s="11" t="str">
        <f>TEXT('Raw Data'!F694,"0")</f>
        <v>9</v>
      </c>
      <c r="L695" s="11">
        <f t="shared" si="87"/>
        <v>9</v>
      </c>
    </row>
    <row r="696" spans="1:12" x14ac:dyDescent="0.3">
      <c r="A696" s="9">
        <f>'Raw Data'!A695</f>
        <v>45354.40625</v>
      </c>
      <c r="B696" s="11" t="str">
        <f>'Raw Data'!O695</f>
        <v>Fog</v>
      </c>
      <c r="C696" s="11" t="str">
        <f t="shared" si="80"/>
        <v>Fog</v>
      </c>
      <c r="D696" s="11" t="str">
        <f t="shared" si="81"/>
        <v>Fog</v>
      </c>
      <c r="E696" s="11" t="str">
        <f t="shared" si="82"/>
        <v>Fog</v>
      </c>
      <c r="F696" s="11" t="str">
        <f t="shared" si="83"/>
        <v>FOG</v>
      </c>
      <c r="G696" s="11" t="str">
        <f t="shared" si="84"/>
        <v>fog</v>
      </c>
      <c r="H696" s="11" t="str">
        <f>'Raw Data'!H695</f>
        <v>Weekend</v>
      </c>
      <c r="I696" s="11" t="str">
        <f t="shared" si="85"/>
        <v>WE</v>
      </c>
      <c r="J696" s="11" t="str">
        <f t="shared" si="86"/>
        <v>Fog</v>
      </c>
      <c r="K696" s="11" t="str">
        <f>TEXT('Raw Data'!F695,"0")</f>
        <v>9</v>
      </c>
      <c r="L696" s="11">
        <f t="shared" si="87"/>
        <v>9</v>
      </c>
    </row>
    <row r="697" spans="1:12" x14ac:dyDescent="0.3">
      <c r="A697" s="9">
        <f>'Raw Data'!A696</f>
        <v>45354.409722222197</v>
      </c>
      <c r="B697" s="11" t="str">
        <f>'Raw Data'!O696</f>
        <v>Fog</v>
      </c>
      <c r="C697" s="11" t="str">
        <f t="shared" si="80"/>
        <v>Fog</v>
      </c>
      <c r="D697" s="11" t="str">
        <f t="shared" si="81"/>
        <v>Fog</v>
      </c>
      <c r="E697" s="11" t="str">
        <f t="shared" si="82"/>
        <v>Fog</v>
      </c>
      <c r="F697" s="11" t="str">
        <f t="shared" si="83"/>
        <v>FOG</v>
      </c>
      <c r="G697" s="11" t="str">
        <f t="shared" si="84"/>
        <v>fog</v>
      </c>
      <c r="H697" s="11" t="str">
        <f>'Raw Data'!H696</f>
        <v>Weekend</v>
      </c>
      <c r="I697" s="11" t="str">
        <f t="shared" si="85"/>
        <v>WE</v>
      </c>
      <c r="J697" s="11" t="str">
        <f t="shared" si="86"/>
        <v>Fog</v>
      </c>
      <c r="K697" s="11" t="str">
        <f>TEXT('Raw Data'!F696,"0")</f>
        <v>9</v>
      </c>
      <c r="L697" s="11">
        <f t="shared" si="87"/>
        <v>9</v>
      </c>
    </row>
    <row r="698" spans="1:12" x14ac:dyDescent="0.3">
      <c r="A698" s="9">
        <f>'Raw Data'!A697</f>
        <v>45354.413194444503</v>
      </c>
      <c r="B698" s="11" t="str">
        <f>'Raw Data'!O697</f>
        <v>Snow</v>
      </c>
      <c r="C698" s="11" t="str">
        <f t="shared" si="80"/>
        <v>Snow</v>
      </c>
      <c r="D698" s="11" t="str">
        <f t="shared" si="81"/>
        <v>Snow</v>
      </c>
      <c r="E698" s="11" t="str">
        <f t="shared" si="82"/>
        <v>Snow</v>
      </c>
      <c r="F698" s="11" t="str">
        <f t="shared" si="83"/>
        <v>SNOW</v>
      </c>
      <c r="G698" s="11" t="str">
        <f t="shared" si="84"/>
        <v>snow</v>
      </c>
      <c r="H698" s="11" t="str">
        <f>'Raw Data'!H697</f>
        <v>Weekend</v>
      </c>
      <c r="I698" s="11" t="str">
        <f t="shared" si="85"/>
        <v>WE</v>
      </c>
      <c r="J698" s="11" t="str">
        <f t="shared" si="86"/>
        <v>Snow</v>
      </c>
      <c r="K698" s="11" t="str">
        <f>TEXT('Raw Data'!F697,"0")</f>
        <v>9</v>
      </c>
      <c r="L698" s="11">
        <f t="shared" si="87"/>
        <v>9</v>
      </c>
    </row>
    <row r="699" spans="1:12" x14ac:dyDescent="0.3">
      <c r="A699" s="9">
        <f>'Raw Data'!A698</f>
        <v>45354.416666666701</v>
      </c>
      <c r="B699" s="11" t="str">
        <f>'Raw Data'!O698</f>
        <v>Clear</v>
      </c>
      <c r="C699" s="11" t="str">
        <f t="shared" si="80"/>
        <v>Clear</v>
      </c>
      <c r="D699" s="11" t="str">
        <f t="shared" si="81"/>
        <v>Clear</v>
      </c>
      <c r="E699" s="11" t="str">
        <f t="shared" si="82"/>
        <v>Clear</v>
      </c>
      <c r="F699" s="11" t="str">
        <f t="shared" si="83"/>
        <v>CLEAR</v>
      </c>
      <c r="G699" s="11" t="str">
        <f t="shared" si="84"/>
        <v>clear</v>
      </c>
      <c r="H699" s="11" t="str">
        <f>'Raw Data'!H698</f>
        <v>Weekend</v>
      </c>
      <c r="I699" s="11" t="str">
        <f t="shared" si="85"/>
        <v>WE</v>
      </c>
      <c r="J699" s="11" t="str">
        <f t="shared" si="86"/>
        <v>Clear</v>
      </c>
      <c r="K699" s="11" t="str">
        <f>TEXT('Raw Data'!F698,"0")</f>
        <v>10</v>
      </c>
      <c r="L699" s="11">
        <f t="shared" si="87"/>
        <v>10</v>
      </c>
    </row>
    <row r="700" spans="1:12" x14ac:dyDescent="0.3">
      <c r="A700" s="9">
        <f>'Raw Data'!A699</f>
        <v>45354.420138888898</v>
      </c>
      <c r="B700" s="11" t="str">
        <f>'Raw Data'!O699</f>
        <v>Clear</v>
      </c>
      <c r="C700" s="11" t="str">
        <f t="shared" si="80"/>
        <v>Clear</v>
      </c>
      <c r="D700" s="11" t="str">
        <f t="shared" si="81"/>
        <v>Clear</v>
      </c>
      <c r="E700" s="11" t="str">
        <f t="shared" si="82"/>
        <v>Clear</v>
      </c>
      <c r="F700" s="11" t="str">
        <f t="shared" si="83"/>
        <v>CLEAR</v>
      </c>
      <c r="G700" s="11" t="str">
        <f t="shared" si="84"/>
        <v>clear</v>
      </c>
      <c r="H700" s="11" t="str">
        <f>'Raw Data'!H699</f>
        <v>Weekend</v>
      </c>
      <c r="I700" s="11" t="str">
        <f t="shared" si="85"/>
        <v>WE</v>
      </c>
      <c r="J700" s="11" t="str">
        <f t="shared" si="86"/>
        <v>Clear</v>
      </c>
      <c r="K700" s="11" t="str">
        <f>TEXT('Raw Data'!F699,"0")</f>
        <v>10</v>
      </c>
      <c r="L700" s="11">
        <f t="shared" si="87"/>
        <v>10</v>
      </c>
    </row>
    <row r="701" spans="1:12" x14ac:dyDescent="0.3">
      <c r="A701" s="9">
        <f>'Raw Data'!A700</f>
        <v>45354.423611111102</v>
      </c>
      <c r="B701" s="11" t="str">
        <f>'Raw Data'!O700</f>
        <v>Snow</v>
      </c>
      <c r="C701" s="11" t="str">
        <f t="shared" si="80"/>
        <v>Snow</v>
      </c>
      <c r="D701" s="11" t="str">
        <f t="shared" si="81"/>
        <v>Snow</v>
      </c>
      <c r="E701" s="11" t="str">
        <f t="shared" si="82"/>
        <v>Snow</v>
      </c>
      <c r="F701" s="11" t="str">
        <f t="shared" si="83"/>
        <v>SNOW</v>
      </c>
      <c r="G701" s="11" t="str">
        <f t="shared" si="84"/>
        <v>snow</v>
      </c>
      <c r="H701" s="11" t="str">
        <f>'Raw Data'!H700</f>
        <v>Weekend</v>
      </c>
      <c r="I701" s="11" t="str">
        <f t="shared" si="85"/>
        <v>WE</v>
      </c>
      <c r="J701" s="11" t="str">
        <f t="shared" si="86"/>
        <v>Snow</v>
      </c>
      <c r="K701" s="11" t="str">
        <f>TEXT('Raw Data'!F700,"0")</f>
        <v>10</v>
      </c>
      <c r="L701" s="11">
        <f t="shared" si="87"/>
        <v>10</v>
      </c>
    </row>
    <row r="702" spans="1:12" x14ac:dyDescent="0.3">
      <c r="A702" s="9">
        <f>'Raw Data'!A701</f>
        <v>45354.427083333299</v>
      </c>
      <c r="B702" s="11" t="str">
        <f>'Raw Data'!O701</f>
        <v>Fog</v>
      </c>
      <c r="C702" s="11" t="str">
        <f t="shared" si="80"/>
        <v>Fog</v>
      </c>
      <c r="D702" s="11" t="str">
        <f t="shared" si="81"/>
        <v>Fog</v>
      </c>
      <c r="E702" s="11" t="str">
        <f t="shared" si="82"/>
        <v>Fog</v>
      </c>
      <c r="F702" s="11" t="str">
        <f t="shared" si="83"/>
        <v>FOG</v>
      </c>
      <c r="G702" s="11" t="str">
        <f t="shared" si="84"/>
        <v>fog</v>
      </c>
      <c r="H702" s="11" t="str">
        <f>'Raw Data'!H701</f>
        <v>Weekend</v>
      </c>
      <c r="I702" s="11" t="str">
        <f t="shared" si="85"/>
        <v>WE</v>
      </c>
      <c r="J702" s="11" t="str">
        <f t="shared" si="86"/>
        <v>Fog</v>
      </c>
      <c r="K702" s="11" t="str">
        <f>TEXT('Raw Data'!F701,"0")</f>
        <v>10</v>
      </c>
      <c r="L702" s="11">
        <f t="shared" si="87"/>
        <v>10</v>
      </c>
    </row>
    <row r="703" spans="1:12" x14ac:dyDescent="0.3">
      <c r="A703" s="9">
        <f>'Raw Data'!A702</f>
        <v>45354.430555555598</v>
      </c>
      <c r="B703" s="11" t="str">
        <f>'Raw Data'!O702</f>
        <v>Clear</v>
      </c>
      <c r="C703" s="11" t="str">
        <f t="shared" si="80"/>
        <v>Clear</v>
      </c>
      <c r="D703" s="11" t="str">
        <f t="shared" si="81"/>
        <v>Clear</v>
      </c>
      <c r="E703" s="11" t="str">
        <f t="shared" si="82"/>
        <v>Clear</v>
      </c>
      <c r="F703" s="11" t="str">
        <f t="shared" si="83"/>
        <v>CLEAR</v>
      </c>
      <c r="G703" s="11" t="str">
        <f t="shared" si="84"/>
        <v>clear</v>
      </c>
      <c r="H703" s="11" t="str">
        <f>'Raw Data'!H702</f>
        <v>Weekend</v>
      </c>
      <c r="I703" s="11" t="str">
        <f t="shared" si="85"/>
        <v>WE</v>
      </c>
      <c r="J703" s="11" t="str">
        <f t="shared" si="86"/>
        <v>Clear</v>
      </c>
      <c r="K703" s="11" t="str">
        <f>TEXT('Raw Data'!F702,"0")</f>
        <v>10</v>
      </c>
      <c r="L703" s="11">
        <f t="shared" si="87"/>
        <v>10</v>
      </c>
    </row>
    <row r="704" spans="1:12" x14ac:dyDescent="0.3">
      <c r="A704" s="9">
        <f>'Raw Data'!A703</f>
        <v>45354.434027777803</v>
      </c>
      <c r="B704" s="11" t="str">
        <f>'Raw Data'!O703</f>
        <v>Snow</v>
      </c>
      <c r="C704" s="11" t="str">
        <f t="shared" si="80"/>
        <v>Snow</v>
      </c>
      <c r="D704" s="11" t="str">
        <f t="shared" si="81"/>
        <v>Snow</v>
      </c>
      <c r="E704" s="11" t="str">
        <f t="shared" si="82"/>
        <v>Snow</v>
      </c>
      <c r="F704" s="11" t="str">
        <f t="shared" si="83"/>
        <v>SNOW</v>
      </c>
      <c r="G704" s="11" t="str">
        <f t="shared" si="84"/>
        <v>snow</v>
      </c>
      <c r="H704" s="11" t="str">
        <f>'Raw Data'!H703</f>
        <v>Weekend</v>
      </c>
      <c r="I704" s="11" t="str">
        <f t="shared" si="85"/>
        <v>WE</v>
      </c>
      <c r="J704" s="11" t="str">
        <f t="shared" si="86"/>
        <v>Snow</v>
      </c>
      <c r="K704" s="11" t="str">
        <f>TEXT('Raw Data'!F703,"0")</f>
        <v>10</v>
      </c>
      <c r="L704" s="11">
        <f t="shared" si="87"/>
        <v>10</v>
      </c>
    </row>
    <row r="705" spans="1:12" x14ac:dyDescent="0.3">
      <c r="A705" s="9">
        <f>'Raw Data'!A704</f>
        <v>45354.4375</v>
      </c>
      <c r="B705" s="11" t="str">
        <f>'Raw Data'!O704</f>
        <v>Fog</v>
      </c>
      <c r="C705" s="11" t="str">
        <f t="shared" si="80"/>
        <v>Fog</v>
      </c>
      <c r="D705" s="11" t="str">
        <f t="shared" si="81"/>
        <v>Fog</v>
      </c>
      <c r="E705" s="11" t="str">
        <f t="shared" si="82"/>
        <v>Fog</v>
      </c>
      <c r="F705" s="11" t="str">
        <f t="shared" si="83"/>
        <v>FOG</v>
      </c>
      <c r="G705" s="11" t="str">
        <f t="shared" si="84"/>
        <v>fog</v>
      </c>
      <c r="H705" s="11" t="str">
        <f>'Raw Data'!H704</f>
        <v>Weekend</v>
      </c>
      <c r="I705" s="11" t="str">
        <f t="shared" si="85"/>
        <v>WE</v>
      </c>
      <c r="J705" s="11" t="str">
        <f t="shared" si="86"/>
        <v>Fog</v>
      </c>
      <c r="K705" s="11" t="str">
        <f>TEXT('Raw Data'!F704,"0")</f>
        <v>10</v>
      </c>
      <c r="L705" s="11">
        <f t="shared" si="87"/>
        <v>10</v>
      </c>
    </row>
    <row r="706" spans="1:12" x14ac:dyDescent="0.3">
      <c r="A706" s="9">
        <f>'Raw Data'!A705</f>
        <v>45354.440972222197</v>
      </c>
      <c r="B706" s="11" t="str">
        <f>'Raw Data'!O705</f>
        <v>Fog</v>
      </c>
      <c r="C706" s="11" t="str">
        <f t="shared" si="80"/>
        <v>Fog</v>
      </c>
      <c r="D706" s="11" t="str">
        <f t="shared" si="81"/>
        <v>Fog</v>
      </c>
      <c r="E706" s="11" t="str">
        <f t="shared" si="82"/>
        <v>Fog</v>
      </c>
      <c r="F706" s="11" t="str">
        <f t="shared" si="83"/>
        <v>FOG</v>
      </c>
      <c r="G706" s="11" t="str">
        <f t="shared" si="84"/>
        <v>fog</v>
      </c>
      <c r="H706" s="11" t="str">
        <f>'Raw Data'!H705</f>
        <v>Weekend</v>
      </c>
      <c r="I706" s="11" t="str">
        <f t="shared" si="85"/>
        <v>WE</v>
      </c>
      <c r="J706" s="11" t="str">
        <f t="shared" si="86"/>
        <v>Fog</v>
      </c>
      <c r="K706" s="11" t="str">
        <f>TEXT('Raw Data'!F705,"0")</f>
        <v>10</v>
      </c>
      <c r="L706" s="11">
        <f t="shared" si="87"/>
        <v>10</v>
      </c>
    </row>
    <row r="707" spans="1:12" x14ac:dyDescent="0.3">
      <c r="A707" s="9">
        <f>'Raw Data'!A706</f>
        <v>45354.444444444503</v>
      </c>
      <c r="B707" s="11" t="str">
        <f>'Raw Data'!O706</f>
        <v>Rain</v>
      </c>
      <c r="C707" s="11" t="str">
        <f t="shared" ref="C707:C770" si="88">TRIM(B707)</f>
        <v>Rain</v>
      </c>
      <c r="D707" s="11" t="str">
        <f t="shared" ref="D707:D770" si="89">CLEAN(C707)</f>
        <v>Rain</v>
      </c>
      <c r="E707" s="11" t="str">
        <f t="shared" ref="E707:E770" si="90">PROPER(D707)</f>
        <v>Rain</v>
      </c>
      <c r="F707" s="11" t="str">
        <f t="shared" ref="F707:F770" si="91">UPPER(B707)</f>
        <v>RAIN</v>
      </c>
      <c r="G707" s="11" t="str">
        <f t="shared" ref="G707:G770" si="92">LOWER(B707)</f>
        <v>rain</v>
      </c>
      <c r="H707" s="11" t="str">
        <f>'Raw Data'!H706</f>
        <v>Weekend</v>
      </c>
      <c r="I707" s="11" t="str">
        <f t="shared" ref="I707:I770" si="93">SUBSTITUTE(SUBSTITUTE(H707,"Weekday","WD"),"Weekend","WE")</f>
        <v>WE</v>
      </c>
      <c r="J707" s="11" t="str">
        <f t="shared" ref="J707:J770" si="94">PROPER(TRIM(CLEAN(B707)))</f>
        <v>Rain</v>
      </c>
      <c r="K707" s="11" t="str">
        <f>TEXT('Raw Data'!F706,"0")</f>
        <v>10</v>
      </c>
      <c r="L707" s="11">
        <f t="shared" ref="L707:L770" si="95">VALUE(K707)</f>
        <v>10</v>
      </c>
    </row>
    <row r="708" spans="1:12" x14ac:dyDescent="0.3">
      <c r="A708" s="9">
        <f>'Raw Data'!A707</f>
        <v>45354.447916666701</v>
      </c>
      <c r="B708" s="11" t="str">
        <f>'Raw Data'!O707</f>
        <v>Fog</v>
      </c>
      <c r="C708" s="11" t="str">
        <f t="shared" si="88"/>
        <v>Fog</v>
      </c>
      <c r="D708" s="11" t="str">
        <f t="shared" si="89"/>
        <v>Fog</v>
      </c>
      <c r="E708" s="11" t="str">
        <f t="shared" si="90"/>
        <v>Fog</v>
      </c>
      <c r="F708" s="11" t="str">
        <f t="shared" si="91"/>
        <v>FOG</v>
      </c>
      <c r="G708" s="11" t="str">
        <f t="shared" si="92"/>
        <v>fog</v>
      </c>
      <c r="H708" s="11" t="str">
        <f>'Raw Data'!H707</f>
        <v>Weekend</v>
      </c>
      <c r="I708" s="11" t="str">
        <f t="shared" si="93"/>
        <v>WE</v>
      </c>
      <c r="J708" s="11" t="str">
        <f t="shared" si="94"/>
        <v>Fog</v>
      </c>
      <c r="K708" s="11" t="str">
        <f>TEXT('Raw Data'!F707,"0")</f>
        <v>10</v>
      </c>
      <c r="L708" s="11">
        <f t="shared" si="95"/>
        <v>10</v>
      </c>
    </row>
    <row r="709" spans="1:12" x14ac:dyDescent="0.3">
      <c r="A709" s="9">
        <f>'Raw Data'!A708</f>
        <v>45354.451388888898</v>
      </c>
      <c r="B709" s="11" t="str">
        <f>'Raw Data'!O708</f>
        <v>Snow</v>
      </c>
      <c r="C709" s="11" t="str">
        <f t="shared" si="88"/>
        <v>Snow</v>
      </c>
      <c r="D709" s="11" t="str">
        <f t="shared" si="89"/>
        <v>Snow</v>
      </c>
      <c r="E709" s="11" t="str">
        <f t="shared" si="90"/>
        <v>Snow</v>
      </c>
      <c r="F709" s="11" t="str">
        <f t="shared" si="91"/>
        <v>SNOW</v>
      </c>
      <c r="G709" s="11" t="str">
        <f t="shared" si="92"/>
        <v>snow</v>
      </c>
      <c r="H709" s="11" t="str">
        <f>'Raw Data'!H708</f>
        <v>Weekend</v>
      </c>
      <c r="I709" s="11" t="str">
        <f t="shared" si="93"/>
        <v>WE</v>
      </c>
      <c r="J709" s="11" t="str">
        <f t="shared" si="94"/>
        <v>Snow</v>
      </c>
      <c r="K709" s="11" t="str">
        <f>TEXT('Raw Data'!F708,"0")</f>
        <v>10</v>
      </c>
      <c r="L709" s="11">
        <f t="shared" si="95"/>
        <v>10</v>
      </c>
    </row>
    <row r="710" spans="1:12" x14ac:dyDescent="0.3">
      <c r="A710" s="9">
        <f>'Raw Data'!A709</f>
        <v>45354.454861111102</v>
      </c>
      <c r="B710" s="11" t="str">
        <f>'Raw Data'!O709</f>
        <v>Snow</v>
      </c>
      <c r="C710" s="11" t="str">
        <f t="shared" si="88"/>
        <v>Snow</v>
      </c>
      <c r="D710" s="11" t="str">
        <f t="shared" si="89"/>
        <v>Snow</v>
      </c>
      <c r="E710" s="11" t="str">
        <f t="shared" si="90"/>
        <v>Snow</v>
      </c>
      <c r="F710" s="11" t="str">
        <f t="shared" si="91"/>
        <v>SNOW</v>
      </c>
      <c r="G710" s="11" t="str">
        <f t="shared" si="92"/>
        <v>snow</v>
      </c>
      <c r="H710" s="11" t="str">
        <f>'Raw Data'!H709</f>
        <v>Weekend</v>
      </c>
      <c r="I710" s="11" t="str">
        <f t="shared" si="93"/>
        <v>WE</v>
      </c>
      <c r="J710" s="11" t="str">
        <f t="shared" si="94"/>
        <v>Snow</v>
      </c>
      <c r="K710" s="11" t="str">
        <f>TEXT('Raw Data'!F709,"0")</f>
        <v>10</v>
      </c>
      <c r="L710" s="11">
        <f t="shared" si="95"/>
        <v>10</v>
      </c>
    </row>
    <row r="711" spans="1:12" x14ac:dyDescent="0.3">
      <c r="A711" s="9">
        <f>'Raw Data'!A710</f>
        <v>45354.458333333299</v>
      </c>
      <c r="B711" s="11" t="str">
        <f>'Raw Data'!O710</f>
        <v>Clear</v>
      </c>
      <c r="C711" s="11" t="str">
        <f t="shared" si="88"/>
        <v>Clear</v>
      </c>
      <c r="D711" s="11" t="str">
        <f t="shared" si="89"/>
        <v>Clear</v>
      </c>
      <c r="E711" s="11" t="str">
        <f t="shared" si="90"/>
        <v>Clear</v>
      </c>
      <c r="F711" s="11" t="str">
        <f t="shared" si="91"/>
        <v>CLEAR</v>
      </c>
      <c r="G711" s="11" t="str">
        <f t="shared" si="92"/>
        <v>clear</v>
      </c>
      <c r="H711" s="11" t="str">
        <f>'Raw Data'!H710</f>
        <v>Weekend</v>
      </c>
      <c r="I711" s="11" t="str">
        <f t="shared" si="93"/>
        <v>WE</v>
      </c>
      <c r="J711" s="11" t="str">
        <f t="shared" si="94"/>
        <v>Clear</v>
      </c>
      <c r="K711" s="11" t="str">
        <f>TEXT('Raw Data'!F710,"0")</f>
        <v>11</v>
      </c>
      <c r="L711" s="11">
        <f t="shared" si="95"/>
        <v>11</v>
      </c>
    </row>
    <row r="712" spans="1:12" x14ac:dyDescent="0.3">
      <c r="A712" s="9">
        <f>'Raw Data'!A711</f>
        <v>45354.461805555598</v>
      </c>
      <c r="B712" s="11" t="str">
        <f>'Raw Data'!O711</f>
        <v>Snow</v>
      </c>
      <c r="C712" s="11" t="str">
        <f t="shared" si="88"/>
        <v>Snow</v>
      </c>
      <c r="D712" s="11" t="str">
        <f t="shared" si="89"/>
        <v>Snow</v>
      </c>
      <c r="E712" s="11" t="str">
        <f t="shared" si="90"/>
        <v>Snow</v>
      </c>
      <c r="F712" s="11" t="str">
        <f t="shared" si="91"/>
        <v>SNOW</v>
      </c>
      <c r="G712" s="11" t="str">
        <f t="shared" si="92"/>
        <v>snow</v>
      </c>
      <c r="H712" s="11" t="str">
        <f>'Raw Data'!H711</f>
        <v>Weekend</v>
      </c>
      <c r="I712" s="11" t="str">
        <f t="shared" si="93"/>
        <v>WE</v>
      </c>
      <c r="J712" s="11" t="str">
        <f t="shared" si="94"/>
        <v>Snow</v>
      </c>
      <c r="K712" s="11" t="str">
        <f>TEXT('Raw Data'!F711,"0")</f>
        <v>11</v>
      </c>
      <c r="L712" s="11">
        <f t="shared" si="95"/>
        <v>11</v>
      </c>
    </row>
    <row r="713" spans="1:12" x14ac:dyDescent="0.3">
      <c r="A713" s="9">
        <f>'Raw Data'!A712</f>
        <v>45354.465277777803</v>
      </c>
      <c r="B713" s="11" t="str">
        <f>'Raw Data'!O712</f>
        <v>Snow</v>
      </c>
      <c r="C713" s="11" t="str">
        <f t="shared" si="88"/>
        <v>Snow</v>
      </c>
      <c r="D713" s="11" t="str">
        <f t="shared" si="89"/>
        <v>Snow</v>
      </c>
      <c r="E713" s="11" t="str">
        <f t="shared" si="90"/>
        <v>Snow</v>
      </c>
      <c r="F713" s="11" t="str">
        <f t="shared" si="91"/>
        <v>SNOW</v>
      </c>
      <c r="G713" s="11" t="str">
        <f t="shared" si="92"/>
        <v>snow</v>
      </c>
      <c r="H713" s="11" t="str">
        <f>'Raw Data'!H712</f>
        <v>Weekend</v>
      </c>
      <c r="I713" s="11" t="str">
        <f t="shared" si="93"/>
        <v>WE</v>
      </c>
      <c r="J713" s="11" t="str">
        <f t="shared" si="94"/>
        <v>Snow</v>
      </c>
      <c r="K713" s="11" t="str">
        <f>TEXT('Raw Data'!F712,"0")</f>
        <v>11</v>
      </c>
      <c r="L713" s="11">
        <f t="shared" si="95"/>
        <v>11</v>
      </c>
    </row>
    <row r="714" spans="1:12" x14ac:dyDescent="0.3">
      <c r="A714" s="9">
        <f>'Raw Data'!A713</f>
        <v>45354.46875</v>
      </c>
      <c r="B714" s="11" t="str">
        <f>'Raw Data'!O713</f>
        <v>Rain</v>
      </c>
      <c r="C714" s="11" t="str">
        <f t="shared" si="88"/>
        <v>Rain</v>
      </c>
      <c r="D714" s="11" t="str">
        <f t="shared" si="89"/>
        <v>Rain</v>
      </c>
      <c r="E714" s="11" t="str">
        <f t="shared" si="90"/>
        <v>Rain</v>
      </c>
      <c r="F714" s="11" t="str">
        <f t="shared" si="91"/>
        <v>RAIN</v>
      </c>
      <c r="G714" s="11" t="str">
        <f t="shared" si="92"/>
        <v>rain</v>
      </c>
      <c r="H714" s="11" t="str">
        <f>'Raw Data'!H713</f>
        <v>Weekend</v>
      </c>
      <c r="I714" s="11" t="str">
        <f t="shared" si="93"/>
        <v>WE</v>
      </c>
      <c r="J714" s="11" t="str">
        <f t="shared" si="94"/>
        <v>Rain</v>
      </c>
      <c r="K714" s="11" t="str">
        <f>TEXT('Raw Data'!F713,"0")</f>
        <v>11</v>
      </c>
      <c r="L714" s="11">
        <f t="shared" si="95"/>
        <v>11</v>
      </c>
    </row>
    <row r="715" spans="1:12" x14ac:dyDescent="0.3">
      <c r="A715" s="9">
        <f>'Raw Data'!A714</f>
        <v>45354.472222222197</v>
      </c>
      <c r="B715" s="11" t="str">
        <f>'Raw Data'!O714</f>
        <v>Clear</v>
      </c>
      <c r="C715" s="11" t="str">
        <f t="shared" si="88"/>
        <v>Clear</v>
      </c>
      <c r="D715" s="11" t="str">
        <f t="shared" si="89"/>
        <v>Clear</v>
      </c>
      <c r="E715" s="11" t="str">
        <f t="shared" si="90"/>
        <v>Clear</v>
      </c>
      <c r="F715" s="11" t="str">
        <f t="shared" si="91"/>
        <v>CLEAR</v>
      </c>
      <c r="G715" s="11" t="str">
        <f t="shared" si="92"/>
        <v>clear</v>
      </c>
      <c r="H715" s="11" t="str">
        <f>'Raw Data'!H714</f>
        <v>Weekend</v>
      </c>
      <c r="I715" s="11" t="str">
        <f t="shared" si="93"/>
        <v>WE</v>
      </c>
      <c r="J715" s="11" t="str">
        <f t="shared" si="94"/>
        <v>Clear</v>
      </c>
      <c r="K715" s="11" t="str">
        <f>TEXT('Raw Data'!F714,"0")</f>
        <v>11</v>
      </c>
      <c r="L715" s="11">
        <f t="shared" si="95"/>
        <v>11</v>
      </c>
    </row>
    <row r="716" spans="1:12" x14ac:dyDescent="0.3">
      <c r="A716" s="9">
        <f>'Raw Data'!A715</f>
        <v>45354.475694444503</v>
      </c>
      <c r="B716" s="11" t="str">
        <f>'Raw Data'!O715</f>
        <v>Snow</v>
      </c>
      <c r="C716" s="11" t="str">
        <f t="shared" si="88"/>
        <v>Snow</v>
      </c>
      <c r="D716" s="11" t="str">
        <f t="shared" si="89"/>
        <v>Snow</v>
      </c>
      <c r="E716" s="11" t="str">
        <f t="shared" si="90"/>
        <v>Snow</v>
      </c>
      <c r="F716" s="11" t="str">
        <f t="shared" si="91"/>
        <v>SNOW</v>
      </c>
      <c r="G716" s="11" t="str">
        <f t="shared" si="92"/>
        <v>snow</v>
      </c>
      <c r="H716" s="11" t="str">
        <f>'Raw Data'!H715</f>
        <v>Weekend</v>
      </c>
      <c r="I716" s="11" t="str">
        <f t="shared" si="93"/>
        <v>WE</v>
      </c>
      <c r="J716" s="11" t="str">
        <f t="shared" si="94"/>
        <v>Snow</v>
      </c>
      <c r="K716" s="11" t="str">
        <f>TEXT('Raw Data'!F715,"0")</f>
        <v>11</v>
      </c>
      <c r="L716" s="11">
        <f t="shared" si="95"/>
        <v>11</v>
      </c>
    </row>
    <row r="717" spans="1:12" x14ac:dyDescent="0.3">
      <c r="A717" s="9">
        <f>'Raw Data'!A716</f>
        <v>45354.479166666701</v>
      </c>
      <c r="B717" s="11" t="str">
        <f>'Raw Data'!O716</f>
        <v>Snow</v>
      </c>
      <c r="C717" s="11" t="str">
        <f t="shared" si="88"/>
        <v>Snow</v>
      </c>
      <c r="D717" s="11" t="str">
        <f t="shared" si="89"/>
        <v>Snow</v>
      </c>
      <c r="E717" s="11" t="str">
        <f t="shared" si="90"/>
        <v>Snow</v>
      </c>
      <c r="F717" s="11" t="str">
        <f t="shared" si="91"/>
        <v>SNOW</v>
      </c>
      <c r="G717" s="11" t="str">
        <f t="shared" si="92"/>
        <v>snow</v>
      </c>
      <c r="H717" s="11" t="str">
        <f>'Raw Data'!H716</f>
        <v>Weekend</v>
      </c>
      <c r="I717" s="11" t="str">
        <f t="shared" si="93"/>
        <v>WE</v>
      </c>
      <c r="J717" s="11" t="str">
        <f t="shared" si="94"/>
        <v>Snow</v>
      </c>
      <c r="K717" s="11" t="str">
        <f>TEXT('Raw Data'!F716,"0")</f>
        <v>11</v>
      </c>
      <c r="L717" s="11">
        <f t="shared" si="95"/>
        <v>11</v>
      </c>
    </row>
    <row r="718" spans="1:12" x14ac:dyDescent="0.3">
      <c r="A718" s="9">
        <f>'Raw Data'!A717</f>
        <v>45354.482638888898</v>
      </c>
      <c r="B718" s="11" t="str">
        <f>'Raw Data'!O717</f>
        <v>Clear</v>
      </c>
      <c r="C718" s="11" t="str">
        <f t="shared" si="88"/>
        <v>Clear</v>
      </c>
      <c r="D718" s="11" t="str">
        <f t="shared" si="89"/>
        <v>Clear</v>
      </c>
      <c r="E718" s="11" t="str">
        <f t="shared" si="90"/>
        <v>Clear</v>
      </c>
      <c r="F718" s="11" t="str">
        <f t="shared" si="91"/>
        <v>CLEAR</v>
      </c>
      <c r="G718" s="11" t="str">
        <f t="shared" si="92"/>
        <v>clear</v>
      </c>
      <c r="H718" s="11" t="str">
        <f>'Raw Data'!H717</f>
        <v>Weekend</v>
      </c>
      <c r="I718" s="11" t="str">
        <f t="shared" si="93"/>
        <v>WE</v>
      </c>
      <c r="J718" s="11" t="str">
        <f t="shared" si="94"/>
        <v>Clear</v>
      </c>
      <c r="K718" s="11" t="str">
        <f>TEXT('Raw Data'!F717,"0")</f>
        <v>11</v>
      </c>
      <c r="L718" s="11">
        <f t="shared" si="95"/>
        <v>11</v>
      </c>
    </row>
    <row r="719" spans="1:12" x14ac:dyDescent="0.3">
      <c r="A719" s="9">
        <f>'Raw Data'!A718</f>
        <v>45354.486111111102</v>
      </c>
      <c r="B719" s="11" t="str">
        <f>'Raw Data'!O718</f>
        <v>Rain</v>
      </c>
      <c r="C719" s="11" t="str">
        <f t="shared" si="88"/>
        <v>Rain</v>
      </c>
      <c r="D719" s="11" t="str">
        <f t="shared" si="89"/>
        <v>Rain</v>
      </c>
      <c r="E719" s="11" t="str">
        <f t="shared" si="90"/>
        <v>Rain</v>
      </c>
      <c r="F719" s="11" t="str">
        <f t="shared" si="91"/>
        <v>RAIN</v>
      </c>
      <c r="G719" s="11" t="str">
        <f t="shared" si="92"/>
        <v>rain</v>
      </c>
      <c r="H719" s="11" t="str">
        <f>'Raw Data'!H718</f>
        <v>Weekend</v>
      </c>
      <c r="I719" s="11" t="str">
        <f t="shared" si="93"/>
        <v>WE</v>
      </c>
      <c r="J719" s="11" t="str">
        <f t="shared" si="94"/>
        <v>Rain</v>
      </c>
      <c r="K719" s="11" t="str">
        <f>TEXT('Raw Data'!F718,"0")</f>
        <v>11</v>
      </c>
      <c r="L719" s="11">
        <f t="shared" si="95"/>
        <v>11</v>
      </c>
    </row>
    <row r="720" spans="1:12" x14ac:dyDescent="0.3">
      <c r="A720" s="9">
        <f>'Raw Data'!A719</f>
        <v>45354.489583333299</v>
      </c>
      <c r="B720" s="11" t="str">
        <f>'Raw Data'!O719</f>
        <v>Snow</v>
      </c>
      <c r="C720" s="11" t="str">
        <f t="shared" si="88"/>
        <v>Snow</v>
      </c>
      <c r="D720" s="11" t="str">
        <f t="shared" si="89"/>
        <v>Snow</v>
      </c>
      <c r="E720" s="11" t="str">
        <f t="shared" si="90"/>
        <v>Snow</v>
      </c>
      <c r="F720" s="11" t="str">
        <f t="shared" si="91"/>
        <v>SNOW</v>
      </c>
      <c r="G720" s="11" t="str">
        <f t="shared" si="92"/>
        <v>snow</v>
      </c>
      <c r="H720" s="11" t="str">
        <f>'Raw Data'!H719</f>
        <v>Weekend</v>
      </c>
      <c r="I720" s="11" t="str">
        <f t="shared" si="93"/>
        <v>WE</v>
      </c>
      <c r="J720" s="11" t="str">
        <f t="shared" si="94"/>
        <v>Snow</v>
      </c>
      <c r="K720" s="11" t="str">
        <f>TEXT('Raw Data'!F719,"0")</f>
        <v>11</v>
      </c>
      <c r="L720" s="11">
        <f t="shared" si="95"/>
        <v>11</v>
      </c>
    </row>
    <row r="721" spans="1:12" x14ac:dyDescent="0.3">
      <c r="A721" s="9">
        <f>'Raw Data'!A720</f>
        <v>45354.493055555598</v>
      </c>
      <c r="B721" s="11" t="str">
        <f>'Raw Data'!O720</f>
        <v>Rain</v>
      </c>
      <c r="C721" s="11" t="str">
        <f t="shared" si="88"/>
        <v>Rain</v>
      </c>
      <c r="D721" s="11" t="str">
        <f t="shared" si="89"/>
        <v>Rain</v>
      </c>
      <c r="E721" s="11" t="str">
        <f t="shared" si="90"/>
        <v>Rain</v>
      </c>
      <c r="F721" s="11" t="str">
        <f t="shared" si="91"/>
        <v>RAIN</v>
      </c>
      <c r="G721" s="11" t="str">
        <f t="shared" si="92"/>
        <v>rain</v>
      </c>
      <c r="H721" s="11" t="str">
        <f>'Raw Data'!H720</f>
        <v>Weekend</v>
      </c>
      <c r="I721" s="11" t="str">
        <f t="shared" si="93"/>
        <v>WE</v>
      </c>
      <c r="J721" s="11" t="str">
        <f t="shared" si="94"/>
        <v>Rain</v>
      </c>
      <c r="K721" s="11" t="str">
        <f>TEXT('Raw Data'!F720,"0")</f>
        <v>11</v>
      </c>
      <c r="L721" s="11">
        <f t="shared" si="95"/>
        <v>11</v>
      </c>
    </row>
    <row r="722" spans="1:12" x14ac:dyDescent="0.3">
      <c r="A722" s="9">
        <f>'Raw Data'!A721</f>
        <v>45354.496527777803</v>
      </c>
      <c r="B722" s="11" t="str">
        <f>'Raw Data'!O721</f>
        <v>Fog</v>
      </c>
      <c r="C722" s="11" t="str">
        <f t="shared" si="88"/>
        <v>Fog</v>
      </c>
      <c r="D722" s="11" t="str">
        <f t="shared" si="89"/>
        <v>Fog</v>
      </c>
      <c r="E722" s="11" t="str">
        <f t="shared" si="90"/>
        <v>Fog</v>
      </c>
      <c r="F722" s="11" t="str">
        <f t="shared" si="91"/>
        <v>FOG</v>
      </c>
      <c r="G722" s="11" t="str">
        <f t="shared" si="92"/>
        <v>fog</v>
      </c>
      <c r="H722" s="11" t="str">
        <f>'Raw Data'!H721</f>
        <v>Weekend</v>
      </c>
      <c r="I722" s="11" t="str">
        <f t="shared" si="93"/>
        <v>WE</v>
      </c>
      <c r="J722" s="11" t="str">
        <f t="shared" si="94"/>
        <v>Fog</v>
      </c>
      <c r="K722" s="11" t="str">
        <f>TEXT('Raw Data'!F721,"0")</f>
        <v>11</v>
      </c>
      <c r="L722" s="11">
        <f t="shared" si="95"/>
        <v>11</v>
      </c>
    </row>
    <row r="723" spans="1:12" x14ac:dyDescent="0.3">
      <c r="A723" s="9">
        <f>'Raw Data'!A722</f>
        <v>45354.5</v>
      </c>
      <c r="B723" s="11" t="str">
        <f>'Raw Data'!O722</f>
        <v>Fog</v>
      </c>
      <c r="C723" s="11" t="str">
        <f t="shared" si="88"/>
        <v>Fog</v>
      </c>
      <c r="D723" s="11" t="str">
        <f t="shared" si="89"/>
        <v>Fog</v>
      </c>
      <c r="E723" s="11" t="str">
        <f t="shared" si="90"/>
        <v>Fog</v>
      </c>
      <c r="F723" s="11" t="str">
        <f t="shared" si="91"/>
        <v>FOG</v>
      </c>
      <c r="G723" s="11" t="str">
        <f t="shared" si="92"/>
        <v>fog</v>
      </c>
      <c r="H723" s="11" t="str">
        <f>'Raw Data'!H722</f>
        <v>Weekend</v>
      </c>
      <c r="I723" s="11" t="str">
        <f t="shared" si="93"/>
        <v>WE</v>
      </c>
      <c r="J723" s="11" t="str">
        <f t="shared" si="94"/>
        <v>Fog</v>
      </c>
      <c r="K723" s="11" t="str">
        <f>TEXT('Raw Data'!F722,"0")</f>
        <v>12</v>
      </c>
      <c r="L723" s="11">
        <f t="shared" si="95"/>
        <v>12</v>
      </c>
    </row>
    <row r="724" spans="1:12" x14ac:dyDescent="0.3">
      <c r="A724" s="9">
        <f>'Raw Data'!A723</f>
        <v>45354.503472222197</v>
      </c>
      <c r="B724" s="11" t="str">
        <f>'Raw Data'!O723</f>
        <v>Snow</v>
      </c>
      <c r="C724" s="11" t="str">
        <f t="shared" si="88"/>
        <v>Snow</v>
      </c>
      <c r="D724" s="11" t="str">
        <f t="shared" si="89"/>
        <v>Snow</v>
      </c>
      <c r="E724" s="11" t="str">
        <f t="shared" si="90"/>
        <v>Snow</v>
      </c>
      <c r="F724" s="11" t="str">
        <f t="shared" si="91"/>
        <v>SNOW</v>
      </c>
      <c r="G724" s="11" t="str">
        <f t="shared" si="92"/>
        <v>snow</v>
      </c>
      <c r="H724" s="11" t="str">
        <f>'Raw Data'!H723</f>
        <v>Weekend</v>
      </c>
      <c r="I724" s="11" t="str">
        <f t="shared" si="93"/>
        <v>WE</v>
      </c>
      <c r="J724" s="11" t="str">
        <f t="shared" si="94"/>
        <v>Snow</v>
      </c>
      <c r="K724" s="11" t="str">
        <f>TEXT('Raw Data'!F723,"0")</f>
        <v>12</v>
      </c>
      <c r="L724" s="11">
        <f t="shared" si="95"/>
        <v>12</v>
      </c>
    </row>
    <row r="725" spans="1:12" x14ac:dyDescent="0.3">
      <c r="A725" s="9">
        <f>'Raw Data'!A724</f>
        <v>45354.506944444503</v>
      </c>
      <c r="B725" s="11" t="str">
        <f>'Raw Data'!O724</f>
        <v>Snow</v>
      </c>
      <c r="C725" s="11" t="str">
        <f t="shared" si="88"/>
        <v>Snow</v>
      </c>
      <c r="D725" s="11" t="str">
        <f t="shared" si="89"/>
        <v>Snow</v>
      </c>
      <c r="E725" s="11" t="str">
        <f t="shared" si="90"/>
        <v>Snow</v>
      </c>
      <c r="F725" s="11" t="str">
        <f t="shared" si="91"/>
        <v>SNOW</v>
      </c>
      <c r="G725" s="11" t="str">
        <f t="shared" si="92"/>
        <v>snow</v>
      </c>
      <c r="H725" s="11" t="str">
        <f>'Raw Data'!H724</f>
        <v>Weekend</v>
      </c>
      <c r="I725" s="11" t="str">
        <f t="shared" si="93"/>
        <v>WE</v>
      </c>
      <c r="J725" s="11" t="str">
        <f t="shared" si="94"/>
        <v>Snow</v>
      </c>
      <c r="K725" s="11" t="str">
        <f>TEXT('Raw Data'!F724,"0")</f>
        <v>12</v>
      </c>
      <c r="L725" s="11">
        <f t="shared" si="95"/>
        <v>12</v>
      </c>
    </row>
    <row r="726" spans="1:12" x14ac:dyDescent="0.3">
      <c r="A726" s="9">
        <f>'Raw Data'!A725</f>
        <v>45354.510416666701</v>
      </c>
      <c r="B726" s="11" t="str">
        <f>'Raw Data'!O725</f>
        <v>Clear</v>
      </c>
      <c r="C726" s="11" t="str">
        <f t="shared" si="88"/>
        <v>Clear</v>
      </c>
      <c r="D726" s="11" t="str">
        <f t="shared" si="89"/>
        <v>Clear</v>
      </c>
      <c r="E726" s="11" t="str">
        <f t="shared" si="90"/>
        <v>Clear</v>
      </c>
      <c r="F726" s="11" t="str">
        <f t="shared" si="91"/>
        <v>CLEAR</v>
      </c>
      <c r="G726" s="11" t="str">
        <f t="shared" si="92"/>
        <v>clear</v>
      </c>
      <c r="H726" s="11" t="str">
        <f>'Raw Data'!H725</f>
        <v>Weekend</v>
      </c>
      <c r="I726" s="11" t="str">
        <f t="shared" si="93"/>
        <v>WE</v>
      </c>
      <c r="J726" s="11" t="str">
        <f t="shared" si="94"/>
        <v>Clear</v>
      </c>
      <c r="K726" s="11" t="str">
        <f>TEXT('Raw Data'!F725,"0")</f>
        <v>12</v>
      </c>
      <c r="L726" s="11">
        <f t="shared" si="95"/>
        <v>12</v>
      </c>
    </row>
    <row r="727" spans="1:12" x14ac:dyDescent="0.3">
      <c r="A727" s="9">
        <f>'Raw Data'!A726</f>
        <v>45354.513888888898</v>
      </c>
      <c r="B727" s="11" t="str">
        <f>'Raw Data'!O726</f>
        <v>Fog</v>
      </c>
      <c r="C727" s="11" t="str">
        <f t="shared" si="88"/>
        <v>Fog</v>
      </c>
      <c r="D727" s="11" t="str">
        <f t="shared" si="89"/>
        <v>Fog</v>
      </c>
      <c r="E727" s="11" t="str">
        <f t="shared" si="90"/>
        <v>Fog</v>
      </c>
      <c r="F727" s="11" t="str">
        <f t="shared" si="91"/>
        <v>FOG</v>
      </c>
      <c r="G727" s="11" t="str">
        <f t="shared" si="92"/>
        <v>fog</v>
      </c>
      <c r="H727" s="11" t="str">
        <f>'Raw Data'!H726</f>
        <v>Weekend</v>
      </c>
      <c r="I727" s="11" t="str">
        <f t="shared" si="93"/>
        <v>WE</v>
      </c>
      <c r="J727" s="11" t="str">
        <f t="shared" si="94"/>
        <v>Fog</v>
      </c>
      <c r="K727" s="11" t="str">
        <f>TEXT('Raw Data'!F726,"0")</f>
        <v>12</v>
      </c>
      <c r="L727" s="11">
        <f t="shared" si="95"/>
        <v>12</v>
      </c>
    </row>
    <row r="728" spans="1:12" x14ac:dyDescent="0.3">
      <c r="A728" s="9">
        <f>'Raw Data'!A727</f>
        <v>45354.517361111102</v>
      </c>
      <c r="B728" s="11" t="str">
        <f>'Raw Data'!O727</f>
        <v>Snow</v>
      </c>
      <c r="C728" s="11" t="str">
        <f t="shared" si="88"/>
        <v>Snow</v>
      </c>
      <c r="D728" s="11" t="str">
        <f t="shared" si="89"/>
        <v>Snow</v>
      </c>
      <c r="E728" s="11" t="str">
        <f t="shared" si="90"/>
        <v>Snow</v>
      </c>
      <c r="F728" s="11" t="str">
        <f t="shared" si="91"/>
        <v>SNOW</v>
      </c>
      <c r="G728" s="11" t="str">
        <f t="shared" si="92"/>
        <v>snow</v>
      </c>
      <c r="H728" s="11" t="str">
        <f>'Raw Data'!H727</f>
        <v>Weekend</v>
      </c>
      <c r="I728" s="11" t="str">
        <f t="shared" si="93"/>
        <v>WE</v>
      </c>
      <c r="J728" s="11" t="str">
        <f t="shared" si="94"/>
        <v>Snow</v>
      </c>
      <c r="K728" s="11" t="str">
        <f>TEXT('Raw Data'!F727,"0")</f>
        <v>12</v>
      </c>
      <c r="L728" s="11">
        <f t="shared" si="95"/>
        <v>12</v>
      </c>
    </row>
    <row r="729" spans="1:12" x14ac:dyDescent="0.3">
      <c r="A729" s="9">
        <f>'Raw Data'!A728</f>
        <v>45354.520833333299</v>
      </c>
      <c r="B729" s="11" t="str">
        <f>'Raw Data'!O728</f>
        <v>Rain</v>
      </c>
      <c r="C729" s="11" t="str">
        <f t="shared" si="88"/>
        <v>Rain</v>
      </c>
      <c r="D729" s="11" t="str">
        <f t="shared" si="89"/>
        <v>Rain</v>
      </c>
      <c r="E729" s="11" t="str">
        <f t="shared" si="90"/>
        <v>Rain</v>
      </c>
      <c r="F729" s="11" t="str">
        <f t="shared" si="91"/>
        <v>RAIN</v>
      </c>
      <c r="G729" s="11" t="str">
        <f t="shared" si="92"/>
        <v>rain</v>
      </c>
      <c r="H729" s="11" t="str">
        <f>'Raw Data'!H728</f>
        <v>Weekend</v>
      </c>
      <c r="I729" s="11" t="str">
        <f t="shared" si="93"/>
        <v>WE</v>
      </c>
      <c r="J729" s="11" t="str">
        <f t="shared" si="94"/>
        <v>Rain</v>
      </c>
      <c r="K729" s="11" t="str">
        <f>TEXT('Raw Data'!F728,"0")</f>
        <v>12</v>
      </c>
      <c r="L729" s="11">
        <f t="shared" si="95"/>
        <v>12</v>
      </c>
    </row>
    <row r="730" spans="1:12" x14ac:dyDescent="0.3">
      <c r="A730" s="9">
        <f>'Raw Data'!A729</f>
        <v>45354.524305555598</v>
      </c>
      <c r="B730" s="11" t="str">
        <f>'Raw Data'!O729</f>
        <v>Fog</v>
      </c>
      <c r="C730" s="11" t="str">
        <f t="shared" si="88"/>
        <v>Fog</v>
      </c>
      <c r="D730" s="11" t="str">
        <f t="shared" si="89"/>
        <v>Fog</v>
      </c>
      <c r="E730" s="11" t="str">
        <f t="shared" si="90"/>
        <v>Fog</v>
      </c>
      <c r="F730" s="11" t="str">
        <f t="shared" si="91"/>
        <v>FOG</v>
      </c>
      <c r="G730" s="11" t="str">
        <f t="shared" si="92"/>
        <v>fog</v>
      </c>
      <c r="H730" s="11" t="str">
        <f>'Raw Data'!H729</f>
        <v>Weekend</v>
      </c>
      <c r="I730" s="11" t="str">
        <f t="shared" si="93"/>
        <v>WE</v>
      </c>
      <c r="J730" s="11" t="str">
        <f t="shared" si="94"/>
        <v>Fog</v>
      </c>
      <c r="K730" s="11" t="str">
        <f>TEXT('Raw Data'!F729,"0")</f>
        <v>12</v>
      </c>
      <c r="L730" s="11">
        <f t="shared" si="95"/>
        <v>12</v>
      </c>
    </row>
    <row r="731" spans="1:12" x14ac:dyDescent="0.3">
      <c r="A731" s="9">
        <f>'Raw Data'!A730</f>
        <v>45354.527777777803</v>
      </c>
      <c r="B731" s="11" t="str">
        <f>'Raw Data'!O730</f>
        <v>Snow</v>
      </c>
      <c r="C731" s="11" t="str">
        <f t="shared" si="88"/>
        <v>Snow</v>
      </c>
      <c r="D731" s="11" t="str">
        <f t="shared" si="89"/>
        <v>Snow</v>
      </c>
      <c r="E731" s="11" t="str">
        <f t="shared" si="90"/>
        <v>Snow</v>
      </c>
      <c r="F731" s="11" t="str">
        <f t="shared" si="91"/>
        <v>SNOW</v>
      </c>
      <c r="G731" s="11" t="str">
        <f t="shared" si="92"/>
        <v>snow</v>
      </c>
      <c r="H731" s="11" t="str">
        <f>'Raw Data'!H730</f>
        <v>Weekend</v>
      </c>
      <c r="I731" s="11" t="str">
        <f t="shared" si="93"/>
        <v>WE</v>
      </c>
      <c r="J731" s="11" t="str">
        <f t="shared" si="94"/>
        <v>Snow</v>
      </c>
      <c r="K731" s="11" t="str">
        <f>TEXT('Raw Data'!F730,"0")</f>
        <v>12</v>
      </c>
      <c r="L731" s="11">
        <f t="shared" si="95"/>
        <v>12</v>
      </c>
    </row>
    <row r="732" spans="1:12" x14ac:dyDescent="0.3">
      <c r="A732" s="9">
        <f>'Raw Data'!A731</f>
        <v>45354.53125</v>
      </c>
      <c r="B732" s="11" t="str">
        <f>'Raw Data'!O731</f>
        <v>Rain</v>
      </c>
      <c r="C732" s="11" t="str">
        <f t="shared" si="88"/>
        <v>Rain</v>
      </c>
      <c r="D732" s="11" t="str">
        <f t="shared" si="89"/>
        <v>Rain</v>
      </c>
      <c r="E732" s="11" t="str">
        <f t="shared" si="90"/>
        <v>Rain</v>
      </c>
      <c r="F732" s="11" t="str">
        <f t="shared" si="91"/>
        <v>RAIN</v>
      </c>
      <c r="G732" s="11" t="str">
        <f t="shared" si="92"/>
        <v>rain</v>
      </c>
      <c r="H732" s="11" t="str">
        <f>'Raw Data'!H731</f>
        <v>Weekend</v>
      </c>
      <c r="I732" s="11" t="str">
        <f t="shared" si="93"/>
        <v>WE</v>
      </c>
      <c r="J732" s="11" t="str">
        <f t="shared" si="94"/>
        <v>Rain</v>
      </c>
      <c r="K732" s="11" t="str">
        <f>TEXT('Raw Data'!F731,"0")</f>
        <v>12</v>
      </c>
      <c r="L732" s="11">
        <f t="shared" si="95"/>
        <v>12</v>
      </c>
    </row>
    <row r="733" spans="1:12" x14ac:dyDescent="0.3">
      <c r="A733" s="9">
        <f>'Raw Data'!A732</f>
        <v>45354.534722222197</v>
      </c>
      <c r="B733" s="11" t="str">
        <f>'Raw Data'!O732</f>
        <v>Fog</v>
      </c>
      <c r="C733" s="11" t="str">
        <f t="shared" si="88"/>
        <v>Fog</v>
      </c>
      <c r="D733" s="11" t="str">
        <f t="shared" si="89"/>
        <v>Fog</v>
      </c>
      <c r="E733" s="11" t="str">
        <f t="shared" si="90"/>
        <v>Fog</v>
      </c>
      <c r="F733" s="11" t="str">
        <f t="shared" si="91"/>
        <v>FOG</v>
      </c>
      <c r="G733" s="11" t="str">
        <f t="shared" si="92"/>
        <v>fog</v>
      </c>
      <c r="H733" s="11" t="str">
        <f>'Raw Data'!H732</f>
        <v>Weekend</v>
      </c>
      <c r="I733" s="11" t="str">
        <f t="shared" si="93"/>
        <v>WE</v>
      </c>
      <c r="J733" s="11" t="str">
        <f t="shared" si="94"/>
        <v>Fog</v>
      </c>
      <c r="K733" s="11" t="str">
        <f>TEXT('Raw Data'!F732,"0")</f>
        <v>12</v>
      </c>
      <c r="L733" s="11">
        <f t="shared" si="95"/>
        <v>12</v>
      </c>
    </row>
    <row r="734" spans="1:12" x14ac:dyDescent="0.3">
      <c r="A734" s="9">
        <f>'Raw Data'!A733</f>
        <v>45354.538194444503</v>
      </c>
      <c r="B734" s="11" t="str">
        <f>'Raw Data'!O733</f>
        <v>Rain</v>
      </c>
      <c r="C734" s="11" t="str">
        <f t="shared" si="88"/>
        <v>Rain</v>
      </c>
      <c r="D734" s="11" t="str">
        <f t="shared" si="89"/>
        <v>Rain</v>
      </c>
      <c r="E734" s="11" t="str">
        <f t="shared" si="90"/>
        <v>Rain</v>
      </c>
      <c r="F734" s="11" t="str">
        <f t="shared" si="91"/>
        <v>RAIN</v>
      </c>
      <c r="G734" s="11" t="str">
        <f t="shared" si="92"/>
        <v>rain</v>
      </c>
      <c r="H734" s="11" t="str">
        <f>'Raw Data'!H733</f>
        <v>Weekend</v>
      </c>
      <c r="I734" s="11" t="str">
        <f t="shared" si="93"/>
        <v>WE</v>
      </c>
      <c r="J734" s="11" t="str">
        <f t="shared" si="94"/>
        <v>Rain</v>
      </c>
      <c r="K734" s="11" t="str">
        <f>TEXT('Raw Data'!F733,"0")</f>
        <v>12</v>
      </c>
      <c r="L734" s="11">
        <f t="shared" si="95"/>
        <v>12</v>
      </c>
    </row>
    <row r="735" spans="1:12" x14ac:dyDescent="0.3">
      <c r="A735" s="9">
        <f>'Raw Data'!A734</f>
        <v>45354.541666666701</v>
      </c>
      <c r="B735" s="11" t="str">
        <f>'Raw Data'!O734</f>
        <v>Rain</v>
      </c>
      <c r="C735" s="11" t="str">
        <f t="shared" si="88"/>
        <v>Rain</v>
      </c>
      <c r="D735" s="11" t="str">
        <f t="shared" si="89"/>
        <v>Rain</v>
      </c>
      <c r="E735" s="11" t="str">
        <f t="shared" si="90"/>
        <v>Rain</v>
      </c>
      <c r="F735" s="11" t="str">
        <f t="shared" si="91"/>
        <v>RAIN</v>
      </c>
      <c r="G735" s="11" t="str">
        <f t="shared" si="92"/>
        <v>rain</v>
      </c>
      <c r="H735" s="11" t="str">
        <f>'Raw Data'!H734</f>
        <v>Weekend</v>
      </c>
      <c r="I735" s="11" t="str">
        <f t="shared" si="93"/>
        <v>WE</v>
      </c>
      <c r="J735" s="11" t="str">
        <f t="shared" si="94"/>
        <v>Rain</v>
      </c>
      <c r="K735" s="11" t="str">
        <f>TEXT('Raw Data'!F734,"0")</f>
        <v>13</v>
      </c>
      <c r="L735" s="11">
        <f t="shared" si="95"/>
        <v>13</v>
      </c>
    </row>
    <row r="736" spans="1:12" x14ac:dyDescent="0.3">
      <c r="A736" s="9">
        <f>'Raw Data'!A735</f>
        <v>45354.545138888898</v>
      </c>
      <c r="B736" s="11" t="str">
        <f>'Raw Data'!O735</f>
        <v>Snow</v>
      </c>
      <c r="C736" s="11" t="str">
        <f t="shared" si="88"/>
        <v>Snow</v>
      </c>
      <c r="D736" s="11" t="str">
        <f t="shared" si="89"/>
        <v>Snow</v>
      </c>
      <c r="E736" s="11" t="str">
        <f t="shared" si="90"/>
        <v>Snow</v>
      </c>
      <c r="F736" s="11" t="str">
        <f t="shared" si="91"/>
        <v>SNOW</v>
      </c>
      <c r="G736" s="11" t="str">
        <f t="shared" si="92"/>
        <v>snow</v>
      </c>
      <c r="H736" s="11" t="str">
        <f>'Raw Data'!H735</f>
        <v>Weekend</v>
      </c>
      <c r="I736" s="11" t="str">
        <f t="shared" si="93"/>
        <v>WE</v>
      </c>
      <c r="J736" s="11" t="str">
        <f t="shared" si="94"/>
        <v>Snow</v>
      </c>
      <c r="K736" s="11" t="str">
        <f>TEXT('Raw Data'!F735,"0")</f>
        <v>13</v>
      </c>
      <c r="L736" s="11">
        <f t="shared" si="95"/>
        <v>13</v>
      </c>
    </row>
    <row r="737" spans="1:12" x14ac:dyDescent="0.3">
      <c r="A737" s="9">
        <f>'Raw Data'!A736</f>
        <v>45354.548611111102</v>
      </c>
      <c r="B737" s="11" t="str">
        <f>'Raw Data'!O736</f>
        <v>Clear</v>
      </c>
      <c r="C737" s="11" t="str">
        <f t="shared" si="88"/>
        <v>Clear</v>
      </c>
      <c r="D737" s="11" t="str">
        <f t="shared" si="89"/>
        <v>Clear</v>
      </c>
      <c r="E737" s="11" t="str">
        <f t="shared" si="90"/>
        <v>Clear</v>
      </c>
      <c r="F737" s="11" t="str">
        <f t="shared" si="91"/>
        <v>CLEAR</v>
      </c>
      <c r="G737" s="11" t="str">
        <f t="shared" si="92"/>
        <v>clear</v>
      </c>
      <c r="H737" s="11" t="str">
        <f>'Raw Data'!H736</f>
        <v>Weekend</v>
      </c>
      <c r="I737" s="11" t="str">
        <f t="shared" si="93"/>
        <v>WE</v>
      </c>
      <c r="J737" s="11" t="str">
        <f t="shared" si="94"/>
        <v>Clear</v>
      </c>
      <c r="K737" s="11" t="str">
        <f>TEXT('Raw Data'!F736,"0")</f>
        <v>13</v>
      </c>
      <c r="L737" s="11">
        <f t="shared" si="95"/>
        <v>13</v>
      </c>
    </row>
    <row r="738" spans="1:12" x14ac:dyDescent="0.3">
      <c r="A738" s="9">
        <f>'Raw Data'!A737</f>
        <v>45354.552083333299</v>
      </c>
      <c r="B738" s="11" t="str">
        <f>'Raw Data'!O737</f>
        <v>Fog</v>
      </c>
      <c r="C738" s="11" t="str">
        <f t="shared" si="88"/>
        <v>Fog</v>
      </c>
      <c r="D738" s="11" t="str">
        <f t="shared" si="89"/>
        <v>Fog</v>
      </c>
      <c r="E738" s="11" t="str">
        <f t="shared" si="90"/>
        <v>Fog</v>
      </c>
      <c r="F738" s="11" t="str">
        <f t="shared" si="91"/>
        <v>FOG</v>
      </c>
      <c r="G738" s="11" t="str">
        <f t="shared" si="92"/>
        <v>fog</v>
      </c>
      <c r="H738" s="11" t="str">
        <f>'Raw Data'!H737</f>
        <v>Weekend</v>
      </c>
      <c r="I738" s="11" t="str">
        <f t="shared" si="93"/>
        <v>WE</v>
      </c>
      <c r="J738" s="11" t="str">
        <f t="shared" si="94"/>
        <v>Fog</v>
      </c>
      <c r="K738" s="11" t="str">
        <f>TEXT('Raw Data'!F737,"0")</f>
        <v>13</v>
      </c>
      <c r="L738" s="11">
        <f t="shared" si="95"/>
        <v>13</v>
      </c>
    </row>
    <row r="739" spans="1:12" x14ac:dyDescent="0.3">
      <c r="A739" s="9">
        <f>'Raw Data'!A738</f>
        <v>45354.555555555598</v>
      </c>
      <c r="B739" s="11" t="str">
        <f>'Raw Data'!O738</f>
        <v>Rain</v>
      </c>
      <c r="C739" s="11" t="str">
        <f t="shared" si="88"/>
        <v>Rain</v>
      </c>
      <c r="D739" s="11" t="str">
        <f t="shared" si="89"/>
        <v>Rain</v>
      </c>
      <c r="E739" s="11" t="str">
        <f t="shared" si="90"/>
        <v>Rain</v>
      </c>
      <c r="F739" s="11" t="str">
        <f t="shared" si="91"/>
        <v>RAIN</v>
      </c>
      <c r="G739" s="11" t="str">
        <f t="shared" si="92"/>
        <v>rain</v>
      </c>
      <c r="H739" s="11" t="str">
        <f>'Raw Data'!H738</f>
        <v>Weekend</v>
      </c>
      <c r="I739" s="11" t="str">
        <f t="shared" si="93"/>
        <v>WE</v>
      </c>
      <c r="J739" s="11" t="str">
        <f t="shared" si="94"/>
        <v>Rain</v>
      </c>
      <c r="K739" s="11" t="str">
        <f>TEXT('Raw Data'!F738,"0")</f>
        <v>13</v>
      </c>
      <c r="L739" s="11">
        <f t="shared" si="95"/>
        <v>13</v>
      </c>
    </row>
    <row r="740" spans="1:12" x14ac:dyDescent="0.3">
      <c r="A740" s="9">
        <f>'Raw Data'!A739</f>
        <v>45354.559027777803</v>
      </c>
      <c r="B740" s="11" t="str">
        <f>'Raw Data'!O739</f>
        <v>Fog</v>
      </c>
      <c r="C740" s="11" t="str">
        <f t="shared" si="88"/>
        <v>Fog</v>
      </c>
      <c r="D740" s="11" t="str">
        <f t="shared" si="89"/>
        <v>Fog</v>
      </c>
      <c r="E740" s="11" t="str">
        <f t="shared" si="90"/>
        <v>Fog</v>
      </c>
      <c r="F740" s="11" t="str">
        <f t="shared" si="91"/>
        <v>FOG</v>
      </c>
      <c r="G740" s="11" t="str">
        <f t="shared" si="92"/>
        <v>fog</v>
      </c>
      <c r="H740" s="11" t="str">
        <f>'Raw Data'!H739</f>
        <v>Weekend</v>
      </c>
      <c r="I740" s="11" t="str">
        <f t="shared" si="93"/>
        <v>WE</v>
      </c>
      <c r="J740" s="11" t="str">
        <f t="shared" si="94"/>
        <v>Fog</v>
      </c>
      <c r="K740" s="11" t="str">
        <f>TEXT('Raw Data'!F739,"0")</f>
        <v>13</v>
      </c>
      <c r="L740" s="11">
        <f t="shared" si="95"/>
        <v>13</v>
      </c>
    </row>
    <row r="741" spans="1:12" x14ac:dyDescent="0.3">
      <c r="A741" s="9">
        <f>'Raw Data'!A740</f>
        <v>45354.5625</v>
      </c>
      <c r="B741" s="11" t="str">
        <f>'Raw Data'!O740</f>
        <v>Fog</v>
      </c>
      <c r="C741" s="11" t="str">
        <f t="shared" si="88"/>
        <v>Fog</v>
      </c>
      <c r="D741" s="11" t="str">
        <f t="shared" si="89"/>
        <v>Fog</v>
      </c>
      <c r="E741" s="11" t="str">
        <f t="shared" si="90"/>
        <v>Fog</v>
      </c>
      <c r="F741" s="11" t="str">
        <f t="shared" si="91"/>
        <v>FOG</v>
      </c>
      <c r="G741" s="11" t="str">
        <f t="shared" si="92"/>
        <v>fog</v>
      </c>
      <c r="H741" s="11" t="str">
        <f>'Raw Data'!H740</f>
        <v>Weekend</v>
      </c>
      <c r="I741" s="11" t="str">
        <f t="shared" si="93"/>
        <v>WE</v>
      </c>
      <c r="J741" s="11" t="str">
        <f t="shared" si="94"/>
        <v>Fog</v>
      </c>
      <c r="K741" s="11" t="str">
        <f>TEXT('Raw Data'!F740,"0")</f>
        <v>13</v>
      </c>
      <c r="L741" s="11">
        <f t="shared" si="95"/>
        <v>13</v>
      </c>
    </row>
    <row r="742" spans="1:12" x14ac:dyDescent="0.3">
      <c r="A742" s="9">
        <f>'Raw Data'!A741</f>
        <v>45354.565972222197</v>
      </c>
      <c r="B742" s="11" t="str">
        <f>'Raw Data'!O741</f>
        <v>Fog</v>
      </c>
      <c r="C742" s="11" t="str">
        <f t="shared" si="88"/>
        <v>Fog</v>
      </c>
      <c r="D742" s="11" t="str">
        <f t="shared" si="89"/>
        <v>Fog</v>
      </c>
      <c r="E742" s="11" t="str">
        <f t="shared" si="90"/>
        <v>Fog</v>
      </c>
      <c r="F742" s="11" t="str">
        <f t="shared" si="91"/>
        <v>FOG</v>
      </c>
      <c r="G742" s="11" t="str">
        <f t="shared" si="92"/>
        <v>fog</v>
      </c>
      <c r="H742" s="11" t="str">
        <f>'Raw Data'!H741</f>
        <v>Weekend</v>
      </c>
      <c r="I742" s="11" t="str">
        <f t="shared" si="93"/>
        <v>WE</v>
      </c>
      <c r="J742" s="11" t="str">
        <f t="shared" si="94"/>
        <v>Fog</v>
      </c>
      <c r="K742" s="11" t="str">
        <f>TEXT('Raw Data'!F741,"0")</f>
        <v>13</v>
      </c>
      <c r="L742" s="11">
        <f t="shared" si="95"/>
        <v>13</v>
      </c>
    </row>
    <row r="743" spans="1:12" x14ac:dyDescent="0.3">
      <c r="A743" s="9">
        <f>'Raw Data'!A742</f>
        <v>45354.569444444503</v>
      </c>
      <c r="B743" s="11" t="str">
        <f>'Raw Data'!O742</f>
        <v>Rain</v>
      </c>
      <c r="C743" s="11" t="str">
        <f t="shared" si="88"/>
        <v>Rain</v>
      </c>
      <c r="D743" s="11" t="str">
        <f t="shared" si="89"/>
        <v>Rain</v>
      </c>
      <c r="E743" s="11" t="str">
        <f t="shared" si="90"/>
        <v>Rain</v>
      </c>
      <c r="F743" s="11" t="str">
        <f t="shared" si="91"/>
        <v>RAIN</v>
      </c>
      <c r="G743" s="11" t="str">
        <f t="shared" si="92"/>
        <v>rain</v>
      </c>
      <c r="H743" s="11" t="str">
        <f>'Raw Data'!H742</f>
        <v>Weekend</v>
      </c>
      <c r="I743" s="11" t="str">
        <f t="shared" si="93"/>
        <v>WE</v>
      </c>
      <c r="J743" s="11" t="str">
        <f t="shared" si="94"/>
        <v>Rain</v>
      </c>
      <c r="K743" s="11" t="str">
        <f>TEXT('Raw Data'!F742,"0")</f>
        <v>13</v>
      </c>
      <c r="L743" s="11">
        <f t="shared" si="95"/>
        <v>13</v>
      </c>
    </row>
    <row r="744" spans="1:12" x14ac:dyDescent="0.3">
      <c r="A744" s="9">
        <f>'Raw Data'!A743</f>
        <v>45354.572916666701</v>
      </c>
      <c r="B744" s="11" t="str">
        <f>'Raw Data'!O743</f>
        <v>Snow</v>
      </c>
      <c r="C744" s="11" t="str">
        <f t="shared" si="88"/>
        <v>Snow</v>
      </c>
      <c r="D744" s="11" t="str">
        <f t="shared" si="89"/>
        <v>Snow</v>
      </c>
      <c r="E744" s="11" t="str">
        <f t="shared" si="90"/>
        <v>Snow</v>
      </c>
      <c r="F744" s="11" t="str">
        <f t="shared" si="91"/>
        <v>SNOW</v>
      </c>
      <c r="G744" s="11" t="str">
        <f t="shared" si="92"/>
        <v>snow</v>
      </c>
      <c r="H744" s="11" t="str">
        <f>'Raw Data'!H743</f>
        <v>Weekend</v>
      </c>
      <c r="I744" s="11" t="str">
        <f t="shared" si="93"/>
        <v>WE</v>
      </c>
      <c r="J744" s="11" t="str">
        <f t="shared" si="94"/>
        <v>Snow</v>
      </c>
      <c r="K744" s="11" t="str">
        <f>TEXT('Raw Data'!F743,"0")</f>
        <v>13</v>
      </c>
      <c r="L744" s="11">
        <f t="shared" si="95"/>
        <v>13</v>
      </c>
    </row>
    <row r="745" spans="1:12" x14ac:dyDescent="0.3">
      <c r="A745" s="9">
        <f>'Raw Data'!A744</f>
        <v>45354.576388888898</v>
      </c>
      <c r="B745" s="11" t="str">
        <f>'Raw Data'!O744</f>
        <v>Snow</v>
      </c>
      <c r="C745" s="11" t="str">
        <f t="shared" si="88"/>
        <v>Snow</v>
      </c>
      <c r="D745" s="11" t="str">
        <f t="shared" si="89"/>
        <v>Snow</v>
      </c>
      <c r="E745" s="11" t="str">
        <f t="shared" si="90"/>
        <v>Snow</v>
      </c>
      <c r="F745" s="11" t="str">
        <f t="shared" si="91"/>
        <v>SNOW</v>
      </c>
      <c r="G745" s="11" t="str">
        <f t="shared" si="92"/>
        <v>snow</v>
      </c>
      <c r="H745" s="11" t="str">
        <f>'Raw Data'!H744</f>
        <v>Weekend</v>
      </c>
      <c r="I745" s="11" t="str">
        <f t="shared" si="93"/>
        <v>WE</v>
      </c>
      <c r="J745" s="11" t="str">
        <f t="shared" si="94"/>
        <v>Snow</v>
      </c>
      <c r="K745" s="11" t="str">
        <f>TEXT('Raw Data'!F744,"0")</f>
        <v>13</v>
      </c>
      <c r="L745" s="11">
        <f t="shared" si="95"/>
        <v>13</v>
      </c>
    </row>
    <row r="746" spans="1:12" x14ac:dyDescent="0.3">
      <c r="A746" s="9">
        <f>'Raw Data'!A745</f>
        <v>45354.579861111102</v>
      </c>
      <c r="B746" s="11" t="str">
        <f>'Raw Data'!O745</f>
        <v>Snow</v>
      </c>
      <c r="C746" s="11" t="str">
        <f t="shared" si="88"/>
        <v>Snow</v>
      </c>
      <c r="D746" s="11" t="str">
        <f t="shared" si="89"/>
        <v>Snow</v>
      </c>
      <c r="E746" s="11" t="str">
        <f t="shared" si="90"/>
        <v>Snow</v>
      </c>
      <c r="F746" s="11" t="str">
        <f t="shared" si="91"/>
        <v>SNOW</v>
      </c>
      <c r="G746" s="11" t="str">
        <f t="shared" si="92"/>
        <v>snow</v>
      </c>
      <c r="H746" s="11" t="str">
        <f>'Raw Data'!H745</f>
        <v>Weekend</v>
      </c>
      <c r="I746" s="11" t="str">
        <f t="shared" si="93"/>
        <v>WE</v>
      </c>
      <c r="J746" s="11" t="str">
        <f t="shared" si="94"/>
        <v>Snow</v>
      </c>
      <c r="K746" s="11" t="str">
        <f>TEXT('Raw Data'!F745,"0")</f>
        <v>13</v>
      </c>
      <c r="L746" s="11">
        <f t="shared" si="95"/>
        <v>13</v>
      </c>
    </row>
    <row r="747" spans="1:12" x14ac:dyDescent="0.3">
      <c r="A747" s="9">
        <f>'Raw Data'!A746</f>
        <v>45354.583333333299</v>
      </c>
      <c r="B747" s="11" t="str">
        <f>'Raw Data'!O746</f>
        <v>Rain</v>
      </c>
      <c r="C747" s="11" t="str">
        <f t="shared" si="88"/>
        <v>Rain</v>
      </c>
      <c r="D747" s="11" t="str">
        <f t="shared" si="89"/>
        <v>Rain</v>
      </c>
      <c r="E747" s="11" t="str">
        <f t="shared" si="90"/>
        <v>Rain</v>
      </c>
      <c r="F747" s="11" t="str">
        <f t="shared" si="91"/>
        <v>RAIN</v>
      </c>
      <c r="G747" s="11" t="str">
        <f t="shared" si="92"/>
        <v>rain</v>
      </c>
      <c r="H747" s="11" t="str">
        <f>'Raw Data'!H746</f>
        <v>Weekend</v>
      </c>
      <c r="I747" s="11" t="str">
        <f t="shared" si="93"/>
        <v>WE</v>
      </c>
      <c r="J747" s="11" t="str">
        <f t="shared" si="94"/>
        <v>Rain</v>
      </c>
      <c r="K747" s="11" t="str">
        <f>TEXT('Raw Data'!F746,"0")</f>
        <v>14</v>
      </c>
      <c r="L747" s="11">
        <f t="shared" si="95"/>
        <v>14</v>
      </c>
    </row>
    <row r="748" spans="1:12" x14ac:dyDescent="0.3">
      <c r="A748" s="9">
        <f>'Raw Data'!A747</f>
        <v>45354.586805555598</v>
      </c>
      <c r="B748" s="11" t="str">
        <f>'Raw Data'!O747</f>
        <v>Clear</v>
      </c>
      <c r="C748" s="11" t="str">
        <f t="shared" si="88"/>
        <v>Clear</v>
      </c>
      <c r="D748" s="11" t="str">
        <f t="shared" si="89"/>
        <v>Clear</v>
      </c>
      <c r="E748" s="11" t="str">
        <f t="shared" si="90"/>
        <v>Clear</v>
      </c>
      <c r="F748" s="11" t="str">
        <f t="shared" si="91"/>
        <v>CLEAR</v>
      </c>
      <c r="G748" s="11" t="str">
        <f t="shared" si="92"/>
        <v>clear</v>
      </c>
      <c r="H748" s="11" t="str">
        <f>'Raw Data'!H747</f>
        <v>Weekend</v>
      </c>
      <c r="I748" s="11" t="str">
        <f t="shared" si="93"/>
        <v>WE</v>
      </c>
      <c r="J748" s="11" t="str">
        <f t="shared" si="94"/>
        <v>Clear</v>
      </c>
      <c r="K748" s="11" t="str">
        <f>TEXT('Raw Data'!F747,"0")</f>
        <v>14</v>
      </c>
      <c r="L748" s="11">
        <f t="shared" si="95"/>
        <v>14</v>
      </c>
    </row>
    <row r="749" spans="1:12" x14ac:dyDescent="0.3">
      <c r="A749" s="9">
        <f>'Raw Data'!A748</f>
        <v>45354.590277777803</v>
      </c>
      <c r="B749" s="11" t="str">
        <f>'Raw Data'!O748</f>
        <v>Rain</v>
      </c>
      <c r="C749" s="11" t="str">
        <f t="shared" si="88"/>
        <v>Rain</v>
      </c>
      <c r="D749" s="11" t="str">
        <f t="shared" si="89"/>
        <v>Rain</v>
      </c>
      <c r="E749" s="11" t="str">
        <f t="shared" si="90"/>
        <v>Rain</v>
      </c>
      <c r="F749" s="11" t="str">
        <f t="shared" si="91"/>
        <v>RAIN</v>
      </c>
      <c r="G749" s="11" t="str">
        <f t="shared" si="92"/>
        <v>rain</v>
      </c>
      <c r="H749" s="11" t="str">
        <f>'Raw Data'!H748</f>
        <v>Weekend</v>
      </c>
      <c r="I749" s="11" t="str">
        <f t="shared" si="93"/>
        <v>WE</v>
      </c>
      <c r="J749" s="11" t="str">
        <f t="shared" si="94"/>
        <v>Rain</v>
      </c>
      <c r="K749" s="11" t="str">
        <f>TEXT('Raw Data'!F748,"0")</f>
        <v>14</v>
      </c>
      <c r="L749" s="11">
        <f t="shared" si="95"/>
        <v>14</v>
      </c>
    </row>
    <row r="750" spans="1:12" x14ac:dyDescent="0.3">
      <c r="A750" s="9">
        <f>'Raw Data'!A749</f>
        <v>45354.59375</v>
      </c>
      <c r="B750" s="11" t="str">
        <f>'Raw Data'!O749</f>
        <v>Snow</v>
      </c>
      <c r="C750" s="11" t="str">
        <f t="shared" si="88"/>
        <v>Snow</v>
      </c>
      <c r="D750" s="11" t="str">
        <f t="shared" si="89"/>
        <v>Snow</v>
      </c>
      <c r="E750" s="11" t="str">
        <f t="shared" si="90"/>
        <v>Snow</v>
      </c>
      <c r="F750" s="11" t="str">
        <f t="shared" si="91"/>
        <v>SNOW</v>
      </c>
      <c r="G750" s="11" t="str">
        <f t="shared" si="92"/>
        <v>snow</v>
      </c>
      <c r="H750" s="11" t="str">
        <f>'Raw Data'!H749</f>
        <v>Weekend</v>
      </c>
      <c r="I750" s="11" t="str">
        <f t="shared" si="93"/>
        <v>WE</v>
      </c>
      <c r="J750" s="11" t="str">
        <f t="shared" si="94"/>
        <v>Snow</v>
      </c>
      <c r="K750" s="11" t="str">
        <f>TEXT('Raw Data'!F749,"0")</f>
        <v>14</v>
      </c>
      <c r="L750" s="11">
        <f t="shared" si="95"/>
        <v>14</v>
      </c>
    </row>
    <row r="751" spans="1:12" x14ac:dyDescent="0.3">
      <c r="A751" s="9">
        <f>'Raw Data'!A750</f>
        <v>45354.597222222197</v>
      </c>
      <c r="B751" s="11" t="str">
        <f>'Raw Data'!O750</f>
        <v>Fog</v>
      </c>
      <c r="C751" s="11" t="str">
        <f t="shared" si="88"/>
        <v>Fog</v>
      </c>
      <c r="D751" s="11" t="str">
        <f t="shared" si="89"/>
        <v>Fog</v>
      </c>
      <c r="E751" s="11" t="str">
        <f t="shared" si="90"/>
        <v>Fog</v>
      </c>
      <c r="F751" s="11" t="str">
        <f t="shared" si="91"/>
        <v>FOG</v>
      </c>
      <c r="G751" s="11" t="str">
        <f t="shared" si="92"/>
        <v>fog</v>
      </c>
      <c r="H751" s="11" t="str">
        <f>'Raw Data'!H750</f>
        <v>Weekend</v>
      </c>
      <c r="I751" s="11" t="str">
        <f t="shared" si="93"/>
        <v>WE</v>
      </c>
      <c r="J751" s="11" t="str">
        <f t="shared" si="94"/>
        <v>Fog</v>
      </c>
      <c r="K751" s="11" t="str">
        <f>TEXT('Raw Data'!F750,"0")</f>
        <v>14</v>
      </c>
      <c r="L751" s="11">
        <f t="shared" si="95"/>
        <v>14</v>
      </c>
    </row>
    <row r="752" spans="1:12" x14ac:dyDescent="0.3">
      <c r="A752" s="9">
        <f>'Raw Data'!A751</f>
        <v>45354.600694444503</v>
      </c>
      <c r="B752" s="11" t="str">
        <f>'Raw Data'!O751</f>
        <v>Fog</v>
      </c>
      <c r="C752" s="11" t="str">
        <f t="shared" si="88"/>
        <v>Fog</v>
      </c>
      <c r="D752" s="11" t="str">
        <f t="shared" si="89"/>
        <v>Fog</v>
      </c>
      <c r="E752" s="11" t="str">
        <f t="shared" si="90"/>
        <v>Fog</v>
      </c>
      <c r="F752" s="11" t="str">
        <f t="shared" si="91"/>
        <v>FOG</v>
      </c>
      <c r="G752" s="11" t="str">
        <f t="shared" si="92"/>
        <v>fog</v>
      </c>
      <c r="H752" s="11" t="str">
        <f>'Raw Data'!H751</f>
        <v>Weekend</v>
      </c>
      <c r="I752" s="11" t="str">
        <f t="shared" si="93"/>
        <v>WE</v>
      </c>
      <c r="J752" s="11" t="str">
        <f t="shared" si="94"/>
        <v>Fog</v>
      </c>
      <c r="K752" s="11" t="str">
        <f>TEXT('Raw Data'!F751,"0")</f>
        <v>14</v>
      </c>
      <c r="L752" s="11">
        <f t="shared" si="95"/>
        <v>14</v>
      </c>
    </row>
    <row r="753" spans="1:12" x14ac:dyDescent="0.3">
      <c r="A753" s="9">
        <f>'Raw Data'!A752</f>
        <v>45354.604166666701</v>
      </c>
      <c r="B753" s="11" t="str">
        <f>'Raw Data'!O752</f>
        <v>Fog</v>
      </c>
      <c r="C753" s="11" t="str">
        <f t="shared" si="88"/>
        <v>Fog</v>
      </c>
      <c r="D753" s="11" t="str">
        <f t="shared" si="89"/>
        <v>Fog</v>
      </c>
      <c r="E753" s="11" t="str">
        <f t="shared" si="90"/>
        <v>Fog</v>
      </c>
      <c r="F753" s="11" t="str">
        <f t="shared" si="91"/>
        <v>FOG</v>
      </c>
      <c r="G753" s="11" t="str">
        <f t="shared" si="92"/>
        <v>fog</v>
      </c>
      <c r="H753" s="11" t="str">
        <f>'Raw Data'!H752</f>
        <v>Weekend</v>
      </c>
      <c r="I753" s="11" t="str">
        <f t="shared" si="93"/>
        <v>WE</v>
      </c>
      <c r="J753" s="11" t="str">
        <f t="shared" si="94"/>
        <v>Fog</v>
      </c>
      <c r="K753" s="11" t="str">
        <f>TEXT('Raw Data'!F752,"0")</f>
        <v>14</v>
      </c>
      <c r="L753" s="11">
        <f t="shared" si="95"/>
        <v>14</v>
      </c>
    </row>
    <row r="754" spans="1:12" x14ac:dyDescent="0.3">
      <c r="A754" s="9">
        <f>'Raw Data'!A753</f>
        <v>45354.607638888898</v>
      </c>
      <c r="B754" s="11" t="str">
        <f>'Raw Data'!O753</f>
        <v>Clear</v>
      </c>
      <c r="C754" s="11" t="str">
        <f t="shared" si="88"/>
        <v>Clear</v>
      </c>
      <c r="D754" s="11" t="str">
        <f t="shared" si="89"/>
        <v>Clear</v>
      </c>
      <c r="E754" s="11" t="str">
        <f t="shared" si="90"/>
        <v>Clear</v>
      </c>
      <c r="F754" s="11" t="str">
        <f t="shared" si="91"/>
        <v>CLEAR</v>
      </c>
      <c r="G754" s="11" t="str">
        <f t="shared" si="92"/>
        <v>clear</v>
      </c>
      <c r="H754" s="11" t="str">
        <f>'Raw Data'!H753</f>
        <v>Weekend</v>
      </c>
      <c r="I754" s="11" t="str">
        <f t="shared" si="93"/>
        <v>WE</v>
      </c>
      <c r="J754" s="11" t="str">
        <f t="shared" si="94"/>
        <v>Clear</v>
      </c>
      <c r="K754" s="11" t="str">
        <f>TEXT('Raw Data'!F753,"0")</f>
        <v>14</v>
      </c>
      <c r="L754" s="11">
        <f t="shared" si="95"/>
        <v>14</v>
      </c>
    </row>
    <row r="755" spans="1:12" x14ac:dyDescent="0.3">
      <c r="A755" s="9">
        <f>'Raw Data'!A754</f>
        <v>45354.611111111102</v>
      </c>
      <c r="B755" s="11" t="str">
        <f>'Raw Data'!O754</f>
        <v>Fog</v>
      </c>
      <c r="C755" s="11" t="str">
        <f t="shared" si="88"/>
        <v>Fog</v>
      </c>
      <c r="D755" s="11" t="str">
        <f t="shared" si="89"/>
        <v>Fog</v>
      </c>
      <c r="E755" s="11" t="str">
        <f t="shared" si="90"/>
        <v>Fog</v>
      </c>
      <c r="F755" s="11" t="str">
        <f t="shared" si="91"/>
        <v>FOG</v>
      </c>
      <c r="G755" s="11" t="str">
        <f t="shared" si="92"/>
        <v>fog</v>
      </c>
      <c r="H755" s="11" t="str">
        <f>'Raw Data'!H754</f>
        <v>Weekend</v>
      </c>
      <c r="I755" s="11" t="str">
        <f t="shared" si="93"/>
        <v>WE</v>
      </c>
      <c r="J755" s="11" t="str">
        <f t="shared" si="94"/>
        <v>Fog</v>
      </c>
      <c r="K755" s="11" t="str">
        <f>TEXT('Raw Data'!F754,"0")</f>
        <v>14</v>
      </c>
      <c r="L755" s="11">
        <f t="shared" si="95"/>
        <v>14</v>
      </c>
    </row>
    <row r="756" spans="1:12" x14ac:dyDescent="0.3">
      <c r="A756" s="9">
        <f>'Raw Data'!A755</f>
        <v>45354.614583333299</v>
      </c>
      <c r="B756" s="11" t="str">
        <f>'Raw Data'!O755</f>
        <v>Fog</v>
      </c>
      <c r="C756" s="11" t="str">
        <f t="shared" si="88"/>
        <v>Fog</v>
      </c>
      <c r="D756" s="11" t="str">
        <f t="shared" si="89"/>
        <v>Fog</v>
      </c>
      <c r="E756" s="11" t="str">
        <f t="shared" si="90"/>
        <v>Fog</v>
      </c>
      <c r="F756" s="11" t="str">
        <f t="shared" si="91"/>
        <v>FOG</v>
      </c>
      <c r="G756" s="11" t="str">
        <f t="shared" si="92"/>
        <v>fog</v>
      </c>
      <c r="H756" s="11" t="str">
        <f>'Raw Data'!H755</f>
        <v>Weekend</v>
      </c>
      <c r="I756" s="11" t="str">
        <f t="shared" si="93"/>
        <v>WE</v>
      </c>
      <c r="J756" s="11" t="str">
        <f t="shared" si="94"/>
        <v>Fog</v>
      </c>
      <c r="K756" s="11" t="str">
        <f>TEXT('Raw Data'!F755,"0")</f>
        <v>14</v>
      </c>
      <c r="L756" s="11">
        <f t="shared" si="95"/>
        <v>14</v>
      </c>
    </row>
    <row r="757" spans="1:12" x14ac:dyDescent="0.3">
      <c r="A757" s="9">
        <f>'Raw Data'!A756</f>
        <v>45354.618055555598</v>
      </c>
      <c r="B757" s="11" t="str">
        <f>'Raw Data'!O756</f>
        <v>Rain</v>
      </c>
      <c r="C757" s="11" t="str">
        <f t="shared" si="88"/>
        <v>Rain</v>
      </c>
      <c r="D757" s="11" t="str">
        <f t="shared" si="89"/>
        <v>Rain</v>
      </c>
      <c r="E757" s="11" t="str">
        <f t="shared" si="90"/>
        <v>Rain</v>
      </c>
      <c r="F757" s="11" t="str">
        <f t="shared" si="91"/>
        <v>RAIN</v>
      </c>
      <c r="G757" s="11" t="str">
        <f t="shared" si="92"/>
        <v>rain</v>
      </c>
      <c r="H757" s="11" t="str">
        <f>'Raw Data'!H756</f>
        <v>Weekend</v>
      </c>
      <c r="I757" s="11" t="str">
        <f t="shared" si="93"/>
        <v>WE</v>
      </c>
      <c r="J757" s="11" t="str">
        <f t="shared" si="94"/>
        <v>Rain</v>
      </c>
      <c r="K757" s="11" t="str">
        <f>TEXT('Raw Data'!F756,"0")</f>
        <v>14</v>
      </c>
      <c r="L757" s="11">
        <f t="shared" si="95"/>
        <v>14</v>
      </c>
    </row>
    <row r="758" spans="1:12" x14ac:dyDescent="0.3">
      <c r="A758" s="9">
        <f>'Raw Data'!A757</f>
        <v>45354.621527777803</v>
      </c>
      <c r="B758" s="11" t="str">
        <f>'Raw Data'!O757</f>
        <v>Rain</v>
      </c>
      <c r="C758" s="11" t="str">
        <f t="shared" si="88"/>
        <v>Rain</v>
      </c>
      <c r="D758" s="11" t="str">
        <f t="shared" si="89"/>
        <v>Rain</v>
      </c>
      <c r="E758" s="11" t="str">
        <f t="shared" si="90"/>
        <v>Rain</v>
      </c>
      <c r="F758" s="11" t="str">
        <f t="shared" si="91"/>
        <v>RAIN</v>
      </c>
      <c r="G758" s="11" t="str">
        <f t="shared" si="92"/>
        <v>rain</v>
      </c>
      <c r="H758" s="11" t="str">
        <f>'Raw Data'!H757</f>
        <v>Weekend</v>
      </c>
      <c r="I758" s="11" t="str">
        <f t="shared" si="93"/>
        <v>WE</v>
      </c>
      <c r="J758" s="11" t="str">
        <f t="shared" si="94"/>
        <v>Rain</v>
      </c>
      <c r="K758" s="11" t="str">
        <f>TEXT('Raw Data'!F757,"0")</f>
        <v>14</v>
      </c>
      <c r="L758" s="11">
        <f t="shared" si="95"/>
        <v>14</v>
      </c>
    </row>
    <row r="759" spans="1:12" x14ac:dyDescent="0.3">
      <c r="A759" s="9">
        <f>'Raw Data'!A758</f>
        <v>45354.625</v>
      </c>
      <c r="B759" s="11" t="str">
        <f>'Raw Data'!O758</f>
        <v>Rain</v>
      </c>
      <c r="C759" s="11" t="str">
        <f t="shared" si="88"/>
        <v>Rain</v>
      </c>
      <c r="D759" s="11" t="str">
        <f t="shared" si="89"/>
        <v>Rain</v>
      </c>
      <c r="E759" s="11" t="str">
        <f t="shared" si="90"/>
        <v>Rain</v>
      </c>
      <c r="F759" s="11" t="str">
        <f t="shared" si="91"/>
        <v>RAIN</v>
      </c>
      <c r="G759" s="11" t="str">
        <f t="shared" si="92"/>
        <v>rain</v>
      </c>
      <c r="H759" s="11" t="str">
        <f>'Raw Data'!H758</f>
        <v>Weekend</v>
      </c>
      <c r="I759" s="11" t="str">
        <f t="shared" si="93"/>
        <v>WE</v>
      </c>
      <c r="J759" s="11" t="str">
        <f t="shared" si="94"/>
        <v>Rain</v>
      </c>
      <c r="K759" s="11" t="str">
        <f>TEXT('Raw Data'!F758,"0")</f>
        <v>15</v>
      </c>
      <c r="L759" s="11">
        <f t="shared" si="95"/>
        <v>15</v>
      </c>
    </row>
    <row r="760" spans="1:12" x14ac:dyDescent="0.3">
      <c r="A760" s="9">
        <f>'Raw Data'!A759</f>
        <v>45354.628472222197</v>
      </c>
      <c r="B760" s="11" t="str">
        <f>'Raw Data'!O759</f>
        <v>Fog</v>
      </c>
      <c r="C760" s="11" t="str">
        <f t="shared" si="88"/>
        <v>Fog</v>
      </c>
      <c r="D760" s="11" t="str">
        <f t="shared" si="89"/>
        <v>Fog</v>
      </c>
      <c r="E760" s="11" t="str">
        <f t="shared" si="90"/>
        <v>Fog</v>
      </c>
      <c r="F760" s="11" t="str">
        <f t="shared" si="91"/>
        <v>FOG</v>
      </c>
      <c r="G760" s="11" t="str">
        <f t="shared" si="92"/>
        <v>fog</v>
      </c>
      <c r="H760" s="11" t="str">
        <f>'Raw Data'!H759</f>
        <v>Weekend</v>
      </c>
      <c r="I760" s="11" t="str">
        <f t="shared" si="93"/>
        <v>WE</v>
      </c>
      <c r="J760" s="11" t="str">
        <f t="shared" si="94"/>
        <v>Fog</v>
      </c>
      <c r="K760" s="11" t="str">
        <f>TEXT('Raw Data'!F759,"0")</f>
        <v>15</v>
      </c>
      <c r="L760" s="11">
        <f t="shared" si="95"/>
        <v>15</v>
      </c>
    </row>
    <row r="761" spans="1:12" x14ac:dyDescent="0.3">
      <c r="A761" s="9">
        <f>'Raw Data'!A760</f>
        <v>45354.631944444503</v>
      </c>
      <c r="B761" s="11" t="str">
        <f>'Raw Data'!O760</f>
        <v>Snow</v>
      </c>
      <c r="C761" s="11" t="str">
        <f t="shared" si="88"/>
        <v>Snow</v>
      </c>
      <c r="D761" s="11" t="str">
        <f t="shared" si="89"/>
        <v>Snow</v>
      </c>
      <c r="E761" s="11" t="str">
        <f t="shared" si="90"/>
        <v>Snow</v>
      </c>
      <c r="F761" s="11" t="str">
        <f t="shared" si="91"/>
        <v>SNOW</v>
      </c>
      <c r="G761" s="11" t="str">
        <f t="shared" si="92"/>
        <v>snow</v>
      </c>
      <c r="H761" s="11" t="str">
        <f>'Raw Data'!H760</f>
        <v>Weekend</v>
      </c>
      <c r="I761" s="11" t="str">
        <f t="shared" si="93"/>
        <v>WE</v>
      </c>
      <c r="J761" s="11" t="str">
        <f t="shared" si="94"/>
        <v>Snow</v>
      </c>
      <c r="K761" s="11" t="str">
        <f>TEXT('Raw Data'!F760,"0")</f>
        <v>15</v>
      </c>
      <c r="L761" s="11">
        <f t="shared" si="95"/>
        <v>15</v>
      </c>
    </row>
    <row r="762" spans="1:12" x14ac:dyDescent="0.3">
      <c r="A762" s="9">
        <f>'Raw Data'!A761</f>
        <v>45354.635416666701</v>
      </c>
      <c r="B762" s="11" t="str">
        <f>'Raw Data'!O761</f>
        <v>Rain</v>
      </c>
      <c r="C762" s="11" t="str">
        <f t="shared" si="88"/>
        <v>Rain</v>
      </c>
      <c r="D762" s="11" t="str">
        <f t="shared" si="89"/>
        <v>Rain</v>
      </c>
      <c r="E762" s="11" t="str">
        <f t="shared" si="90"/>
        <v>Rain</v>
      </c>
      <c r="F762" s="11" t="str">
        <f t="shared" si="91"/>
        <v>RAIN</v>
      </c>
      <c r="G762" s="11" t="str">
        <f t="shared" si="92"/>
        <v>rain</v>
      </c>
      <c r="H762" s="11" t="str">
        <f>'Raw Data'!H761</f>
        <v>Weekend</v>
      </c>
      <c r="I762" s="11" t="str">
        <f t="shared" si="93"/>
        <v>WE</v>
      </c>
      <c r="J762" s="11" t="str">
        <f t="shared" si="94"/>
        <v>Rain</v>
      </c>
      <c r="K762" s="11" t="str">
        <f>TEXT('Raw Data'!F761,"0")</f>
        <v>15</v>
      </c>
      <c r="L762" s="11">
        <f t="shared" si="95"/>
        <v>15</v>
      </c>
    </row>
    <row r="763" spans="1:12" x14ac:dyDescent="0.3">
      <c r="A763" s="9">
        <f>'Raw Data'!A762</f>
        <v>45354.638888888898</v>
      </c>
      <c r="B763" s="11" t="str">
        <f>'Raw Data'!O762</f>
        <v>Rain</v>
      </c>
      <c r="C763" s="11" t="str">
        <f t="shared" si="88"/>
        <v>Rain</v>
      </c>
      <c r="D763" s="11" t="str">
        <f t="shared" si="89"/>
        <v>Rain</v>
      </c>
      <c r="E763" s="11" t="str">
        <f t="shared" si="90"/>
        <v>Rain</v>
      </c>
      <c r="F763" s="11" t="str">
        <f t="shared" si="91"/>
        <v>RAIN</v>
      </c>
      <c r="G763" s="11" t="str">
        <f t="shared" si="92"/>
        <v>rain</v>
      </c>
      <c r="H763" s="11" t="str">
        <f>'Raw Data'!H762</f>
        <v>Weekend</v>
      </c>
      <c r="I763" s="11" t="str">
        <f t="shared" si="93"/>
        <v>WE</v>
      </c>
      <c r="J763" s="11" t="str">
        <f t="shared" si="94"/>
        <v>Rain</v>
      </c>
      <c r="K763" s="11" t="str">
        <f>TEXT('Raw Data'!F762,"0")</f>
        <v>15</v>
      </c>
      <c r="L763" s="11">
        <f t="shared" si="95"/>
        <v>15</v>
      </c>
    </row>
    <row r="764" spans="1:12" x14ac:dyDescent="0.3">
      <c r="A764" s="9">
        <f>'Raw Data'!A763</f>
        <v>45354.642361111102</v>
      </c>
      <c r="B764" s="11" t="str">
        <f>'Raw Data'!O763</f>
        <v>Rain</v>
      </c>
      <c r="C764" s="11" t="str">
        <f t="shared" si="88"/>
        <v>Rain</v>
      </c>
      <c r="D764" s="11" t="str">
        <f t="shared" si="89"/>
        <v>Rain</v>
      </c>
      <c r="E764" s="11" t="str">
        <f t="shared" si="90"/>
        <v>Rain</v>
      </c>
      <c r="F764" s="11" t="str">
        <f t="shared" si="91"/>
        <v>RAIN</v>
      </c>
      <c r="G764" s="11" t="str">
        <f t="shared" si="92"/>
        <v>rain</v>
      </c>
      <c r="H764" s="11" t="str">
        <f>'Raw Data'!H763</f>
        <v>Weekend</v>
      </c>
      <c r="I764" s="11" t="str">
        <f t="shared" si="93"/>
        <v>WE</v>
      </c>
      <c r="J764" s="11" t="str">
        <f t="shared" si="94"/>
        <v>Rain</v>
      </c>
      <c r="K764" s="11" t="str">
        <f>TEXT('Raw Data'!F763,"0")</f>
        <v>15</v>
      </c>
      <c r="L764" s="11">
        <f t="shared" si="95"/>
        <v>15</v>
      </c>
    </row>
    <row r="765" spans="1:12" x14ac:dyDescent="0.3">
      <c r="A765" s="9">
        <f>'Raw Data'!A764</f>
        <v>45354.645833333299</v>
      </c>
      <c r="B765" s="11" t="str">
        <f>'Raw Data'!O764</f>
        <v>Rain</v>
      </c>
      <c r="C765" s="11" t="str">
        <f t="shared" si="88"/>
        <v>Rain</v>
      </c>
      <c r="D765" s="11" t="str">
        <f t="shared" si="89"/>
        <v>Rain</v>
      </c>
      <c r="E765" s="11" t="str">
        <f t="shared" si="90"/>
        <v>Rain</v>
      </c>
      <c r="F765" s="11" t="str">
        <f t="shared" si="91"/>
        <v>RAIN</v>
      </c>
      <c r="G765" s="11" t="str">
        <f t="shared" si="92"/>
        <v>rain</v>
      </c>
      <c r="H765" s="11" t="str">
        <f>'Raw Data'!H764</f>
        <v>Weekend</v>
      </c>
      <c r="I765" s="11" t="str">
        <f t="shared" si="93"/>
        <v>WE</v>
      </c>
      <c r="J765" s="11" t="str">
        <f t="shared" si="94"/>
        <v>Rain</v>
      </c>
      <c r="K765" s="11" t="str">
        <f>TEXT('Raw Data'!F764,"0")</f>
        <v>15</v>
      </c>
      <c r="L765" s="11">
        <f t="shared" si="95"/>
        <v>15</v>
      </c>
    </row>
    <row r="766" spans="1:12" x14ac:dyDescent="0.3">
      <c r="A766" s="9">
        <f>'Raw Data'!A765</f>
        <v>45354.649305555598</v>
      </c>
      <c r="B766" s="11" t="str">
        <f>'Raw Data'!O765</f>
        <v>Snow</v>
      </c>
      <c r="C766" s="11" t="str">
        <f t="shared" si="88"/>
        <v>Snow</v>
      </c>
      <c r="D766" s="11" t="str">
        <f t="shared" si="89"/>
        <v>Snow</v>
      </c>
      <c r="E766" s="11" t="str">
        <f t="shared" si="90"/>
        <v>Snow</v>
      </c>
      <c r="F766" s="11" t="str">
        <f t="shared" si="91"/>
        <v>SNOW</v>
      </c>
      <c r="G766" s="11" t="str">
        <f t="shared" si="92"/>
        <v>snow</v>
      </c>
      <c r="H766" s="11" t="str">
        <f>'Raw Data'!H765</f>
        <v>Weekend</v>
      </c>
      <c r="I766" s="11" t="str">
        <f t="shared" si="93"/>
        <v>WE</v>
      </c>
      <c r="J766" s="11" t="str">
        <f t="shared" si="94"/>
        <v>Snow</v>
      </c>
      <c r="K766" s="11" t="str">
        <f>TEXT('Raw Data'!F765,"0")</f>
        <v>15</v>
      </c>
      <c r="L766" s="11">
        <f t="shared" si="95"/>
        <v>15</v>
      </c>
    </row>
    <row r="767" spans="1:12" x14ac:dyDescent="0.3">
      <c r="A767" s="9">
        <f>'Raw Data'!A766</f>
        <v>45354.652777777803</v>
      </c>
      <c r="B767" s="11" t="str">
        <f>'Raw Data'!O766</f>
        <v>Snow</v>
      </c>
      <c r="C767" s="11" t="str">
        <f t="shared" si="88"/>
        <v>Snow</v>
      </c>
      <c r="D767" s="11" t="str">
        <f t="shared" si="89"/>
        <v>Snow</v>
      </c>
      <c r="E767" s="11" t="str">
        <f t="shared" si="90"/>
        <v>Snow</v>
      </c>
      <c r="F767" s="11" t="str">
        <f t="shared" si="91"/>
        <v>SNOW</v>
      </c>
      <c r="G767" s="11" t="str">
        <f t="shared" si="92"/>
        <v>snow</v>
      </c>
      <c r="H767" s="11" t="str">
        <f>'Raw Data'!H766</f>
        <v>Weekend</v>
      </c>
      <c r="I767" s="11" t="str">
        <f t="shared" si="93"/>
        <v>WE</v>
      </c>
      <c r="J767" s="11" t="str">
        <f t="shared" si="94"/>
        <v>Snow</v>
      </c>
      <c r="K767" s="11" t="str">
        <f>TEXT('Raw Data'!F766,"0")</f>
        <v>15</v>
      </c>
      <c r="L767" s="11">
        <f t="shared" si="95"/>
        <v>15</v>
      </c>
    </row>
    <row r="768" spans="1:12" x14ac:dyDescent="0.3">
      <c r="A768" s="9">
        <f>'Raw Data'!A767</f>
        <v>45354.65625</v>
      </c>
      <c r="B768" s="11" t="str">
        <f>'Raw Data'!O767</f>
        <v>Rain</v>
      </c>
      <c r="C768" s="11" t="str">
        <f t="shared" si="88"/>
        <v>Rain</v>
      </c>
      <c r="D768" s="11" t="str">
        <f t="shared" si="89"/>
        <v>Rain</v>
      </c>
      <c r="E768" s="11" t="str">
        <f t="shared" si="90"/>
        <v>Rain</v>
      </c>
      <c r="F768" s="11" t="str">
        <f t="shared" si="91"/>
        <v>RAIN</v>
      </c>
      <c r="G768" s="11" t="str">
        <f t="shared" si="92"/>
        <v>rain</v>
      </c>
      <c r="H768" s="11" t="str">
        <f>'Raw Data'!H767</f>
        <v>Weekend</v>
      </c>
      <c r="I768" s="11" t="str">
        <f t="shared" si="93"/>
        <v>WE</v>
      </c>
      <c r="J768" s="11" t="str">
        <f t="shared" si="94"/>
        <v>Rain</v>
      </c>
      <c r="K768" s="11" t="str">
        <f>TEXT('Raw Data'!F767,"0")</f>
        <v>15</v>
      </c>
      <c r="L768" s="11">
        <f t="shared" si="95"/>
        <v>15</v>
      </c>
    </row>
    <row r="769" spans="1:12" x14ac:dyDescent="0.3">
      <c r="A769" s="9">
        <f>'Raw Data'!A768</f>
        <v>45354.659722222197</v>
      </c>
      <c r="B769" s="11" t="str">
        <f>'Raw Data'!O768</f>
        <v>Fog</v>
      </c>
      <c r="C769" s="11" t="str">
        <f t="shared" si="88"/>
        <v>Fog</v>
      </c>
      <c r="D769" s="11" t="str">
        <f t="shared" si="89"/>
        <v>Fog</v>
      </c>
      <c r="E769" s="11" t="str">
        <f t="shared" si="90"/>
        <v>Fog</v>
      </c>
      <c r="F769" s="11" t="str">
        <f t="shared" si="91"/>
        <v>FOG</v>
      </c>
      <c r="G769" s="11" t="str">
        <f t="shared" si="92"/>
        <v>fog</v>
      </c>
      <c r="H769" s="11" t="str">
        <f>'Raw Data'!H768</f>
        <v>Weekend</v>
      </c>
      <c r="I769" s="11" t="str">
        <f t="shared" si="93"/>
        <v>WE</v>
      </c>
      <c r="J769" s="11" t="str">
        <f t="shared" si="94"/>
        <v>Fog</v>
      </c>
      <c r="K769" s="11" t="str">
        <f>TEXT('Raw Data'!F768,"0")</f>
        <v>15</v>
      </c>
      <c r="L769" s="11">
        <f t="shared" si="95"/>
        <v>15</v>
      </c>
    </row>
    <row r="770" spans="1:12" x14ac:dyDescent="0.3">
      <c r="A770" s="9">
        <f>'Raw Data'!A769</f>
        <v>45354.663194444503</v>
      </c>
      <c r="B770" s="11" t="str">
        <f>'Raw Data'!O769</f>
        <v>Snow</v>
      </c>
      <c r="C770" s="11" t="str">
        <f t="shared" si="88"/>
        <v>Snow</v>
      </c>
      <c r="D770" s="11" t="str">
        <f t="shared" si="89"/>
        <v>Snow</v>
      </c>
      <c r="E770" s="11" t="str">
        <f t="shared" si="90"/>
        <v>Snow</v>
      </c>
      <c r="F770" s="11" t="str">
        <f t="shared" si="91"/>
        <v>SNOW</v>
      </c>
      <c r="G770" s="11" t="str">
        <f t="shared" si="92"/>
        <v>snow</v>
      </c>
      <c r="H770" s="11" t="str">
        <f>'Raw Data'!H769</f>
        <v>Weekend</v>
      </c>
      <c r="I770" s="11" t="str">
        <f t="shared" si="93"/>
        <v>WE</v>
      </c>
      <c r="J770" s="11" t="str">
        <f t="shared" si="94"/>
        <v>Snow</v>
      </c>
      <c r="K770" s="11" t="str">
        <f>TEXT('Raw Data'!F769,"0")</f>
        <v>15</v>
      </c>
      <c r="L770" s="11">
        <f t="shared" si="95"/>
        <v>15</v>
      </c>
    </row>
    <row r="771" spans="1:12" x14ac:dyDescent="0.3">
      <c r="A771" s="9">
        <f>'Raw Data'!A770</f>
        <v>45354.666666666701</v>
      </c>
      <c r="B771" s="11" t="str">
        <f>'Raw Data'!O770</f>
        <v>Snow</v>
      </c>
      <c r="C771" s="11" t="str">
        <f t="shared" ref="C771:C834" si="96">TRIM(B771)</f>
        <v>Snow</v>
      </c>
      <c r="D771" s="11" t="str">
        <f t="shared" ref="D771:D834" si="97">CLEAN(C771)</f>
        <v>Snow</v>
      </c>
      <c r="E771" s="11" t="str">
        <f t="shared" ref="E771:E834" si="98">PROPER(D771)</f>
        <v>Snow</v>
      </c>
      <c r="F771" s="11" t="str">
        <f t="shared" ref="F771:F834" si="99">UPPER(B771)</f>
        <v>SNOW</v>
      </c>
      <c r="G771" s="11" t="str">
        <f t="shared" ref="G771:G834" si="100">LOWER(B771)</f>
        <v>snow</v>
      </c>
      <c r="H771" s="11" t="str">
        <f>'Raw Data'!H770</f>
        <v>Weekend</v>
      </c>
      <c r="I771" s="11" t="str">
        <f t="shared" ref="I771:I834" si="101">SUBSTITUTE(SUBSTITUTE(H771,"Weekday","WD"),"Weekend","WE")</f>
        <v>WE</v>
      </c>
      <c r="J771" s="11" t="str">
        <f t="shared" ref="J771:J834" si="102">PROPER(TRIM(CLEAN(B771)))</f>
        <v>Snow</v>
      </c>
      <c r="K771" s="11" t="str">
        <f>TEXT('Raw Data'!F770,"0")</f>
        <v>16</v>
      </c>
      <c r="L771" s="11">
        <f t="shared" ref="L771:L834" si="103">VALUE(K771)</f>
        <v>16</v>
      </c>
    </row>
    <row r="772" spans="1:12" x14ac:dyDescent="0.3">
      <c r="A772" s="9">
        <f>'Raw Data'!A771</f>
        <v>45354.670138888898</v>
      </c>
      <c r="B772" s="11" t="str">
        <f>'Raw Data'!O771</f>
        <v>Rain</v>
      </c>
      <c r="C772" s="11" t="str">
        <f t="shared" si="96"/>
        <v>Rain</v>
      </c>
      <c r="D772" s="11" t="str">
        <f t="shared" si="97"/>
        <v>Rain</v>
      </c>
      <c r="E772" s="11" t="str">
        <f t="shared" si="98"/>
        <v>Rain</v>
      </c>
      <c r="F772" s="11" t="str">
        <f t="shared" si="99"/>
        <v>RAIN</v>
      </c>
      <c r="G772" s="11" t="str">
        <f t="shared" si="100"/>
        <v>rain</v>
      </c>
      <c r="H772" s="11" t="str">
        <f>'Raw Data'!H771</f>
        <v>Weekend</v>
      </c>
      <c r="I772" s="11" t="str">
        <f t="shared" si="101"/>
        <v>WE</v>
      </c>
      <c r="J772" s="11" t="str">
        <f t="shared" si="102"/>
        <v>Rain</v>
      </c>
      <c r="K772" s="11" t="str">
        <f>TEXT('Raw Data'!F771,"0")</f>
        <v>16</v>
      </c>
      <c r="L772" s="11">
        <f t="shared" si="103"/>
        <v>16</v>
      </c>
    </row>
    <row r="773" spans="1:12" x14ac:dyDescent="0.3">
      <c r="A773" s="9">
        <f>'Raw Data'!A772</f>
        <v>45354.673611111102</v>
      </c>
      <c r="B773" s="11" t="str">
        <f>'Raw Data'!O772</f>
        <v>Snow</v>
      </c>
      <c r="C773" s="11" t="str">
        <f t="shared" si="96"/>
        <v>Snow</v>
      </c>
      <c r="D773" s="11" t="str">
        <f t="shared" si="97"/>
        <v>Snow</v>
      </c>
      <c r="E773" s="11" t="str">
        <f t="shared" si="98"/>
        <v>Snow</v>
      </c>
      <c r="F773" s="11" t="str">
        <f t="shared" si="99"/>
        <v>SNOW</v>
      </c>
      <c r="G773" s="11" t="str">
        <f t="shared" si="100"/>
        <v>snow</v>
      </c>
      <c r="H773" s="11" t="str">
        <f>'Raw Data'!H772</f>
        <v>Weekend</v>
      </c>
      <c r="I773" s="11" t="str">
        <f t="shared" si="101"/>
        <v>WE</v>
      </c>
      <c r="J773" s="11" t="str">
        <f t="shared" si="102"/>
        <v>Snow</v>
      </c>
      <c r="K773" s="11" t="str">
        <f>TEXT('Raw Data'!F772,"0")</f>
        <v>16</v>
      </c>
      <c r="L773" s="11">
        <f t="shared" si="103"/>
        <v>16</v>
      </c>
    </row>
    <row r="774" spans="1:12" x14ac:dyDescent="0.3">
      <c r="A774" s="9">
        <f>'Raw Data'!A773</f>
        <v>45354.677083333299</v>
      </c>
      <c r="B774" s="11" t="str">
        <f>'Raw Data'!O773</f>
        <v>Rain</v>
      </c>
      <c r="C774" s="11" t="str">
        <f t="shared" si="96"/>
        <v>Rain</v>
      </c>
      <c r="D774" s="11" t="str">
        <f t="shared" si="97"/>
        <v>Rain</v>
      </c>
      <c r="E774" s="11" t="str">
        <f t="shared" si="98"/>
        <v>Rain</v>
      </c>
      <c r="F774" s="11" t="str">
        <f t="shared" si="99"/>
        <v>RAIN</v>
      </c>
      <c r="G774" s="11" t="str">
        <f t="shared" si="100"/>
        <v>rain</v>
      </c>
      <c r="H774" s="11" t="str">
        <f>'Raw Data'!H773</f>
        <v>Weekend</v>
      </c>
      <c r="I774" s="11" t="str">
        <f t="shared" si="101"/>
        <v>WE</v>
      </c>
      <c r="J774" s="11" t="str">
        <f t="shared" si="102"/>
        <v>Rain</v>
      </c>
      <c r="K774" s="11" t="str">
        <f>TEXT('Raw Data'!F773,"0")</f>
        <v>16</v>
      </c>
      <c r="L774" s="11">
        <f t="shared" si="103"/>
        <v>16</v>
      </c>
    </row>
    <row r="775" spans="1:12" x14ac:dyDescent="0.3">
      <c r="A775" s="9">
        <f>'Raw Data'!A774</f>
        <v>45354.680555555598</v>
      </c>
      <c r="B775" s="11" t="str">
        <f>'Raw Data'!O774</f>
        <v>Snow</v>
      </c>
      <c r="C775" s="11" t="str">
        <f t="shared" si="96"/>
        <v>Snow</v>
      </c>
      <c r="D775" s="11" t="str">
        <f t="shared" si="97"/>
        <v>Snow</v>
      </c>
      <c r="E775" s="11" t="str">
        <f t="shared" si="98"/>
        <v>Snow</v>
      </c>
      <c r="F775" s="11" t="str">
        <f t="shared" si="99"/>
        <v>SNOW</v>
      </c>
      <c r="G775" s="11" t="str">
        <f t="shared" si="100"/>
        <v>snow</v>
      </c>
      <c r="H775" s="11" t="str">
        <f>'Raw Data'!H774</f>
        <v>Weekend</v>
      </c>
      <c r="I775" s="11" t="str">
        <f t="shared" si="101"/>
        <v>WE</v>
      </c>
      <c r="J775" s="11" t="str">
        <f t="shared" si="102"/>
        <v>Snow</v>
      </c>
      <c r="K775" s="11" t="str">
        <f>TEXT('Raw Data'!F774,"0")</f>
        <v>16</v>
      </c>
      <c r="L775" s="11">
        <f t="shared" si="103"/>
        <v>16</v>
      </c>
    </row>
    <row r="776" spans="1:12" x14ac:dyDescent="0.3">
      <c r="A776" s="9">
        <f>'Raw Data'!A775</f>
        <v>45354.684027777803</v>
      </c>
      <c r="B776" s="11" t="str">
        <f>'Raw Data'!O775</f>
        <v>Rain</v>
      </c>
      <c r="C776" s="11" t="str">
        <f t="shared" si="96"/>
        <v>Rain</v>
      </c>
      <c r="D776" s="11" t="str">
        <f t="shared" si="97"/>
        <v>Rain</v>
      </c>
      <c r="E776" s="11" t="str">
        <f t="shared" si="98"/>
        <v>Rain</v>
      </c>
      <c r="F776" s="11" t="str">
        <f t="shared" si="99"/>
        <v>RAIN</v>
      </c>
      <c r="G776" s="11" t="str">
        <f t="shared" si="100"/>
        <v>rain</v>
      </c>
      <c r="H776" s="11" t="str">
        <f>'Raw Data'!H775</f>
        <v>Weekend</v>
      </c>
      <c r="I776" s="11" t="str">
        <f t="shared" si="101"/>
        <v>WE</v>
      </c>
      <c r="J776" s="11" t="str">
        <f t="shared" si="102"/>
        <v>Rain</v>
      </c>
      <c r="K776" s="11" t="str">
        <f>TEXT('Raw Data'!F775,"0")</f>
        <v>16</v>
      </c>
      <c r="L776" s="11">
        <f t="shared" si="103"/>
        <v>16</v>
      </c>
    </row>
    <row r="777" spans="1:12" x14ac:dyDescent="0.3">
      <c r="A777" s="9">
        <f>'Raw Data'!A776</f>
        <v>45354.6875</v>
      </c>
      <c r="B777" s="11" t="str">
        <f>'Raw Data'!O776</f>
        <v>Clear</v>
      </c>
      <c r="C777" s="11" t="str">
        <f t="shared" si="96"/>
        <v>Clear</v>
      </c>
      <c r="D777" s="11" t="str">
        <f t="shared" si="97"/>
        <v>Clear</v>
      </c>
      <c r="E777" s="11" t="str">
        <f t="shared" si="98"/>
        <v>Clear</v>
      </c>
      <c r="F777" s="11" t="str">
        <f t="shared" si="99"/>
        <v>CLEAR</v>
      </c>
      <c r="G777" s="11" t="str">
        <f t="shared" si="100"/>
        <v>clear</v>
      </c>
      <c r="H777" s="11" t="str">
        <f>'Raw Data'!H776</f>
        <v>Weekend</v>
      </c>
      <c r="I777" s="11" t="str">
        <f t="shared" si="101"/>
        <v>WE</v>
      </c>
      <c r="J777" s="11" t="str">
        <f t="shared" si="102"/>
        <v>Clear</v>
      </c>
      <c r="K777" s="11" t="str">
        <f>TEXT('Raw Data'!F776,"0")</f>
        <v>16</v>
      </c>
      <c r="L777" s="11">
        <f t="shared" si="103"/>
        <v>16</v>
      </c>
    </row>
    <row r="778" spans="1:12" x14ac:dyDescent="0.3">
      <c r="A778" s="9">
        <f>'Raw Data'!A777</f>
        <v>45354.690972222197</v>
      </c>
      <c r="B778" s="11" t="str">
        <f>'Raw Data'!O777</f>
        <v>Fog</v>
      </c>
      <c r="C778" s="11" t="str">
        <f t="shared" si="96"/>
        <v>Fog</v>
      </c>
      <c r="D778" s="11" t="str">
        <f t="shared" si="97"/>
        <v>Fog</v>
      </c>
      <c r="E778" s="11" t="str">
        <f t="shared" si="98"/>
        <v>Fog</v>
      </c>
      <c r="F778" s="11" t="str">
        <f t="shared" si="99"/>
        <v>FOG</v>
      </c>
      <c r="G778" s="11" t="str">
        <f t="shared" si="100"/>
        <v>fog</v>
      </c>
      <c r="H778" s="11" t="str">
        <f>'Raw Data'!H777</f>
        <v>Weekend</v>
      </c>
      <c r="I778" s="11" t="str">
        <f t="shared" si="101"/>
        <v>WE</v>
      </c>
      <c r="J778" s="11" t="str">
        <f t="shared" si="102"/>
        <v>Fog</v>
      </c>
      <c r="K778" s="11" t="str">
        <f>TEXT('Raw Data'!F777,"0")</f>
        <v>16</v>
      </c>
      <c r="L778" s="11">
        <f t="shared" si="103"/>
        <v>16</v>
      </c>
    </row>
    <row r="779" spans="1:12" x14ac:dyDescent="0.3">
      <c r="A779" s="9">
        <f>'Raw Data'!A778</f>
        <v>45354.694444444503</v>
      </c>
      <c r="B779" s="11" t="str">
        <f>'Raw Data'!O778</f>
        <v>Fog</v>
      </c>
      <c r="C779" s="11" t="str">
        <f t="shared" si="96"/>
        <v>Fog</v>
      </c>
      <c r="D779" s="11" t="str">
        <f t="shared" si="97"/>
        <v>Fog</v>
      </c>
      <c r="E779" s="11" t="str">
        <f t="shared" si="98"/>
        <v>Fog</v>
      </c>
      <c r="F779" s="11" t="str">
        <f t="shared" si="99"/>
        <v>FOG</v>
      </c>
      <c r="G779" s="11" t="str">
        <f t="shared" si="100"/>
        <v>fog</v>
      </c>
      <c r="H779" s="11" t="str">
        <f>'Raw Data'!H778</f>
        <v>Weekend</v>
      </c>
      <c r="I779" s="11" t="str">
        <f t="shared" si="101"/>
        <v>WE</v>
      </c>
      <c r="J779" s="11" t="str">
        <f t="shared" si="102"/>
        <v>Fog</v>
      </c>
      <c r="K779" s="11" t="str">
        <f>TEXT('Raw Data'!F778,"0")</f>
        <v>16</v>
      </c>
      <c r="L779" s="11">
        <f t="shared" si="103"/>
        <v>16</v>
      </c>
    </row>
    <row r="780" spans="1:12" x14ac:dyDescent="0.3">
      <c r="A780" s="9">
        <f>'Raw Data'!A779</f>
        <v>45354.697916666701</v>
      </c>
      <c r="B780" s="11" t="str">
        <f>'Raw Data'!O779</f>
        <v>Clear</v>
      </c>
      <c r="C780" s="11" t="str">
        <f t="shared" si="96"/>
        <v>Clear</v>
      </c>
      <c r="D780" s="11" t="str">
        <f t="shared" si="97"/>
        <v>Clear</v>
      </c>
      <c r="E780" s="11" t="str">
        <f t="shared" si="98"/>
        <v>Clear</v>
      </c>
      <c r="F780" s="11" t="str">
        <f t="shared" si="99"/>
        <v>CLEAR</v>
      </c>
      <c r="G780" s="11" t="str">
        <f t="shared" si="100"/>
        <v>clear</v>
      </c>
      <c r="H780" s="11" t="str">
        <f>'Raw Data'!H779</f>
        <v>Weekend</v>
      </c>
      <c r="I780" s="11" t="str">
        <f t="shared" si="101"/>
        <v>WE</v>
      </c>
      <c r="J780" s="11" t="str">
        <f t="shared" si="102"/>
        <v>Clear</v>
      </c>
      <c r="K780" s="11" t="str">
        <f>TEXT('Raw Data'!F779,"0")</f>
        <v>16</v>
      </c>
      <c r="L780" s="11">
        <f t="shared" si="103"/>
        <v>16</v>
      </c>
    </row>
    <row r="781" spans="1:12" x14ac:dyDescent="0.3">
      <c r="A781" s="9">
        <f>'Raw Data'!A780</f>
        <v>45354.701388888898</v>
      </c>
      <c r="B781" s="11" t="str">
        <f>'Raw Data'!O780</f>
        <v>Snow</v>
      </c>
      <c r="C781" s="11" t="str">
        <f t="shared" si="96"/>
        <v>Snow</v>
      </c>
      <c r="D781" s="11" t="str">
        <f t="shared" si="97"/>
        <v>Snow</v>
      </c>
      <c r="E781" s="11" t="str">
        <f t="shared" si="98"/>
        <v>Snow</v>
      </c>
      <c r="F781" s="11" t="str">
        <f t="shared" si="99"/>
        <v>SNOW</v>
      </c>
      <c r="G781" s="11" t="str">
        <f t="shared" si="100"/>
        <v>snow</v>
      </c>
      <c r="H781" s="11" t="str">
        <f>'Raw Data'!H780</f>
        <v>Weekend</v>
      </c>
      <c r="I781" s="11" t="str">
        <f t="shared" si="101"/>
        <v>WE</v>
      </c>
      <c r="J781" s="11" t="str">
        <f t="shared" si="102"/>
        <v>Snow</v>
      </c>
      <c r="K781" s="11" t="str">
        <f>TEXT('Raw Data'!F780,"0")</f>
        <v>16</v>
      </c>
      <c r="L781" s="11">
        <f t="shared" si="103"/>
        <v>16</v>
      </c>
    </row>
    <row r="782" spans="1:12" x14ac:dyDescent="0.3">
      <c r="A782" s="9">
        <f>'Raw Data'!A781</f>
        <v>45354.704861111102</v>
      </c>
      <c r="B782" s="11" t="str">
        <f>'Raw Data'!O781</f>
        <v>Clear</v>
      </c>
      <c r="C782" s="11" t="str">
        <f t="shared" si="96"/>
        <v>Clear</v>
      </c>
      <c r="D782" s="11" t="str">
        <f t="shared" si="97"/>
        <v>Clear</v>
      </c>
      <c r="E782" s="11" t="str">
        <f t="shared" si="98"/>
        <v>Clear</v>
      </c>
      <c r="F782" s="11" t="str">
        <f t="shared" si="99"/>
        <v>CLEAR</v>
      </c>
      <c r="G782" s="11" t="str">
        <f t="shared" si="100"/>
        <v>clear</v>
      </c>
      <c r="H782" s="11" t="str">
        <f>'Raw Data'!H781</f>
        <v>Weekend</v>
      </c>
      <c r="I782" s="11" t="str">
        <f t="shared" si="101"/>
        <v>WE</v>
      </c>
      <c r="J782" s="11" t="str">
        <f t="shared" si="102"/>
        <v>Clear</v>
      </c>
      <c r="K782" s="11" t="str">
        <f>TEXT('Raw Data'!F781,"0")</f>
        <v>16</v>
      </c>
      <c r="L782" s="11">
        <f t="shared" si="103"/>
        <v>16</v>
      </c>
    </row>
    <row r="783" spans="1:12" x14ac:dyDescent="0.3">
      <c r="A783" s="9">
        <f>'Raw Data'!A782</f>
        <v>45354.708333333299</v>
      </c>
      <c r="B783" s="11" t="str">
        <f>'Raw Data'!O782</f>
        <v>Fog</v>
      </c>
      <c r="C783" s="11" t="str">
        <f t="shared" si="96"/>
        <v>Fog</v>
      </c>
      <c r="D783" s="11" t="str">
        <f t="shared" si="97"/>
        <v>Fog</v>
      </c>
      <c r="E783" s="11" t="str">
        <f t="shared" si="98"/>
        <v>Fog</v>
      </c>
      <c r="F783" s="11" t="str">
        <f t="shared" si="99"/>
        <v>FOG</v>
      </c>
      <c r="G783" s="11" t="str">
        <f t="shared" si="100"/>
        <v>fog</v>
      </c>
      <c r="H783" s="11" t="str">
        <f>'Raw Data'!H782</f>
        <v>Weekend</v>
      </c>
      <c r="I783" s="11" t="str">
        <f t="shared" si="101"/>
        <v>WE</v>
      </c>
      <c r="J783" s="11" t="str">
        <f t="shared" si="102"/>
        <v>Fog</v>
      </c>
      <c r="K783" s="11" t="str">
        <f>TEXT('Raw Data'!F782,"0")</f>
        <v>17</v>
      </c>
      <c r="L783" s="11">
        <f t="shared" si="103"/>
        <v>17</v>
      </c>
    </row>
    <row r="784" spans="1:12" x14ac:dyDescent="0.3">
      <c r="A784" s="9">
        <f>'Raw Data'!A783</f>
        <v>45354.711805555598</v>
      </c>
      <c r="B784" s="11" t="str">
        <f>'Raw Data'!O783</f>
        <v>Rain</v>
      </c>
      <c r="C784" s="11" t="str">
        <f t="shared" si="96"/>
        <v>Rain</v>
      </c>
      <c r="D784" s="11" t="str">
        <f t="shared" si="97"/>
        <v>Rain</v>
      </c>
      <c r="E784" s="11" t="str">
        <f t="shared" si="98"/>
        <v>Rain</v>
      </c>
      <c r="F784" s="11" t="str">
        <f t="shared" si="99"/>
        <v>RAIN</v>
      </c>
      <c r="G784" s="11" t="str">
        <f t="shared" si="100"/>
        <v>rain</v>
      </c>
      <c r="H784" s="11" t="str">
        <f>'Raw Data'!H783</f>
        <v>Weekend</v>
      </c>
      <c r="I784" s="11" t="str">
        <f t="shared" si="101"/>
        <v>WE</v>
      </c>
      <c r="J784" s="11" t="str">
        <f t="shared" si="102"/>
        <v>Rain</v>
      </c>
      <c r="K784" s="11" t="str">
        <f>TEXT('Raw Data'!F783,"0")</f>
        <v>17</v>
      </c>
      <c r="L784" s="11">
        <f t="shared" si="103"/>
        <v>17</v>
      </c>
    </row>
    <row r="785" spans="1:12" x14ac:dyDescent="0.3">
      <c r="A785" s="9">
        <f>'Raw Data'!A784</f>
        <v>45354.715277777803</v>
      </c>
      <c r="B785" s="11" t="str">
        <f>'Raw Data'!O784</f>
        <v>Clear</v>
      </c>
      <c r="C785" s="11" t="str">
        <f t="shared" si="96"/>
        <v>Clear</v>
      </c>
      <c r="D785" s="11" t="str">
        <f t="shared" si="97"/>
        <v>Clear</v>
      </c>
      <c r="E785" s="11" t="str">
        <f t="shared" si="98"/>
        <v>Clear</v>
      </c>
      <c r="F785" s="11" t="str">
        <f t="shared" si="99"/>
        <v>CLEAR</v>
      </c>
      <c r="G785" s="11" t="str">
        <f t="shared" si="100"/>
        <v>clear</v>
      </c>
      <c r="H785" s="11" t="str">
        <f>'Raw Data'!H784</f>
        <v>Weekend</v>
      </c>
      <c r="I785" s="11" t="str">
        <f t="shared" si="101"/>
        <v>WE</v>
      </c>
      <c r="J785" s="11" t="str">
        <f t="shared" si="102"/>
        <v>Clear</v>
      </c>
      <c r="K785" s="11" t="str">
        <f>TEXT('Raw Data'!F784,"0")</f>
        <v>17</v>
      </c>
      <c r="L785" s="11">
        <f t="shared" si="103"/>
        <v>17</v>
      </c>
    </row>
    <row r="786" spans="1:12" x14ac:dyDescent="0.3">
      <c r="A786" s="9">
        <f>'Raw Data'!A785</f>
        <v>45354.71875</v>
      </c>
      <c r="B786" s="11" t="str">
        <f>'Raw Data'!O785</f>
        <v>Fog</v>
      </c>
      <c r="C786" s="11" t="str">
        <f t="shared" si="96"/>
        <v>Fog</v>
      </c>
      <c r="D786" s="11" t="str">
        <f t="shared" si="97"/>
        <v>Fog</v>
      </c>
      <c r="E786" s="11" t="str">
        <f t="shared" si="98"/>
        <v>Fog</v>
      </c>
      <c r="F786" s="11" t="str">
        <f t="shared" si="99"/>
        <v>FOG</v>
      </c>
      <c r="G786" s="11" t="str">
        <f t="shared" si="100"/>
        <v>fog</v>
      </c>
      <c r="H786" s="11" t="str">
        <f>'Raw Data'!H785</f>
        <v>Weekend</v>
      </c>
      <c r="I786" s="11" t="str">
        <f t="shared" si="101"/>
        <v>WE</v>
      </c>
      <c r="J786" s="11" t="str">
        <f t="shared" si="102"/>
        <v>Fog</v>
      </c>
      <c r="K786" s="11" t="str">
        <f>TEXT('Raw Data'!F785,"0")</f>
        <v>17</v>
      </c>
      <c r="L786" s="11">
        <f t="shared" si="103"/>
        <v>17</v>
      </c>
    </row>
    <row r="787" spans="1:12" x14ac:dyDescent="0.3">
      <c r="A787" s="9">
        <f>'Raw Data'!A786</f>
        <v>45354.722222222197</v>
      </c>
      <c r="B787" s="11" t="str">
        <f>'Raw Data'!O786</f>
        <v>Rain</v>
      </c>
      <c r="C787" s="11" t="str">
        <f t="shared" si="96"/>
        <v>Rain</v>
      </c>
      <c r="D787" s="11" t="str">
        <f t="shared" si="97"/>
        <v>Rain</v>
      </c>
      <c r="E787" s="11" t="str">
        <f t="shared" si="98"/>
        <v>Rain</v>
      </c>
      <c r="F787" s="11" t="str">
        <f t="shared" si="99"/>
        <v>RAIN</v>
      </c>
      <c r="G787" s="11" t="str">
        <f t="shared" si="100"/>
        <v>rain</v>
      </c>
      <c r="H787" s="11" t="str">
        <f>'Raw Data'!H786</f>
        <v>Weekend</v>
      </c>
      <c r="I787" s="11" t="str">
        <f t="shared" si="101"/>
        <v>WE</v>
      </c>
      <c r="J787" s="11" t="str">
        <f t="shared" si="102"/>
        <v>Rain</v>
      </c>
      <c r="K787" s="11" t="str">
        <f>TEXT('Raw Data'!F786,"0")</f>
        <v>17</v>
      </c>
      <c r="L787" s="11">
        <f t="shared" si="103"/>
        <v>17</v>
      </c>
    </row>
    <row r="788" spans="1:12" x14ac:dyDescent="0.3">
      <c r="A788" s="9">
        <f>'Raw Data'!A787</f>
        <v>45354.725694444503</v>
      </c>
      <c r="B788" s="11" t="str">
        <f>'Raw Data'!O787</f>
        <v>Snow</v>
      </c>
      <c r="C788" s="11" t="str">
        <f t="shared" si="96"/>
        <v>Snow</v>
      </c>
      <c r="D788" s="11" t="str">
        <f t="shared" si="97"/>
        <v>Snow</v>
      </c>
      <c r="E788" s="11" t="str">
        <f t="shared" si="98"/>
        <v>Snow</v>
      </c>
      <c r="F788" s="11" t="str">
        <f t="shared" si="99"/>
        <v>SNOW</v>
      </c>
      <c r="G788" s="11" t="str">
        <f t="shared" si="100"/>
        <v>snow</v>
      </c>
      <c r="H788" s="11" t="str">
        <f>'Raw Data'!H787</f>
        <v>Weekend</v>
      </c>
      <c r="I788" s="11" t="str">
        <f t="shared" si="101"/>
        <v>WE</v>
      </c>
      <c r="J788" s="11" t="str">
        <f t="shared" si="102"/>
        <v>Snow</v>
      </c>
      <c r="K788" s="11" t="str">
        <f>TEXT('Raw Data'!F787,"0")</f>
        <v>17</v>
      </c>
      <c r="L788" s="11">
        <f t="shared" si="103"/>
        <v>17</v>
      </c>
    </row>
    <row r="789" spans="1:12" x14ac:dyDescent="0.3">
      <c r="A789" s="9">
        <f>'Raw Data'!A788</f>
        <v>45354.729166666701</v>
      </c>
      <c r="B789" s="11" t="str">
        <f>'Raw Data'!O788</f>
        <v>Rain</v>
      </c>
      <c r="C789" s="11" t="str">
        <f t="shared" si="96"/>
        <v>Rain</v>
      </c>
      <c r="D789" s="11" t="str">
        <f t="shared" si="97"/>
        <v>Rain</v>
      </c>
      <c r="E789" s="11" t="str">
        <f t="shared" si="98"/>
        <v>Rain</v>
      </c>
      <c r="F789" s="11" t="str">
        <f t="shared" si="99"/>
        <v>RAIN</v>
      </c>
      <c r="G789" s="11" t="str">
        <f t="shared" si="100"/>
        <v>rain</v>
      </c>
      <c r="H789" s="11" t="str">
        <f>'Raw Data'!H788</f>
        <v>Weekend</v>
      </c>
      <c r="I789" s="11" t="str">
        <f t="shared" si="101"/>
        <v>WE</v>
      </c>
      <c r="J789" s="11" t="str">
        <f t="shared" si="102"/>
        <v>Rain</v>
      </c>
      <c r="K789" s="11" t="str">
        <f>TEXT('Raw Data'!F788,"0")</f>
        <v>17</v>
      </c>
      <c r="L789" s="11">
        <f t="shared" si="103"/>
        <v>17</v>
      </c>
    </row>
    <row r="790" spans="1:12" x14ac:dyDescent="0.3">
      <c r="A790" s="9">
        <f>'Raw Data'!A789</f>
        <v>45354.732638888898</v>
      </c>
      <c r="B790" s="11" t="str">
        <f>'Raw Data'!O789</f>
        <v>Rain</v>
      </c>
      <c r="C790" s="11" t="str">
        <f t="shared" si="96"/>
        <v>Rain</v>
      </c>
      <c r="D790" s="11" t="str">
        <f t="shared" si="97"/>
        <v>Rain</v>
      </c>
      <c r="E790" s="11" t="str">
        <f t="shared" si="98"/>
        <v>Rain</v>
      </c>
      <c r="F790" s="11" t="str">
        <f t="shared" si="99"/>
        <v>RAIN</v>
      </c>
      <c r="G790" s="11" t="str">
        <f t="shared" si="100"/>
        <v>rain</v>
      </c>
      <c r="H790" s="11" t="str">
        <f>'Raw Data'!H789</f>
        <v>Weekend</v>
      </c>
      <c r="I790" s="11" t="str">
        <f t="shared" si="101"/>
        <v>WE</v>
      </c>
      <c r="J790" s="11" t="str">
        <f t="shared" si="102"/>
        <v>Rain</v>
      </c>
      <c r="K790" s="11" t="str">
        <f>TEXT('Raw Data'!F789,"0")</f>
        <v>17</v>
      </c>
      <c r="L790" s="11">
        <f t="shared" si="103"/>
        <v>17</v>
      </c>
    </row>
    <row r="791" spans="1:12" x14ac:dyDescent="0.3">
      <c r="A791" s="9">
        <f>'Raw Data'!A790</f>
        <v>45354.736111111102</v>
      </c>
      <c r="B791" s="11" t="str">
        <f>'Raw Data'!O790</f>
        <v>Fog</v>
      </c>
      <c r="C791" s="11" t="str">
        <f t="shared" si="96"/>
        <v>Fog</v>
      </c>
      <c r="D791" s="11" t="str">
        <f t="shared" si="97"/>
        <v>Fog</v>
      </c>
      <c r="E791" s="11" t="str">
        <f t="shared" si="98"/>
        <v>Fog</v>
      </c>
      <c r="F791" s="11" t="str">
        <f t="shared" si="99"/>
        <v>FOG</v>
      </c>
      <c r="G791" s="11" t="str">
        <f t="shared" si="100"/>
        <v>fog</v>
      </c>
      <c r="H791" s="11" t="str">
        <f>'Raw Data'!H790</f>
        <v>Weekend</v>
      </c>
      <c r="I791" s="11" t="str">
        <f t="shared" si="101"/>
        <v>WE</v>
      </c>
      <c r="J791" s="11" t="str">
        <f t="shared" si="102"/>
        <v>Fog</v>
      </c>
      <c r="K791" s="11" t="str">
        <f>TEXT('Raw Data'!F790,"0")</f>
        <v>17</v>
      </c>
      <c r="L791" s="11">
        <f t="shared" si="103"/>
        <v>17</v>
      </c>
    </row>
    <row r="792" spans="1:12" x14ac:dyDescent="0.3">
      <c r="A792" s="9">
        <f>'Raw Data'!A791</f>
        <v>45354.739583333299</v>
      </c>
      <c r="B792" s="11" t="str">
        <f>'Raw Data'!O791</f>
        <v>Snow</v>
      </c>
      <c r="C792" s="11" t="str">
        <f t="shared" si="96"/>
        <v>Snow</v>
      </c>
      <c r="D792" s="11" t="str">
        <f t="shared" si="97"/>
        <v>Snow</v>
      </c>
      <c r="E792" s="11" t="str">
        <f t="shared" si="98"/>
        <v>Snow</v>
      </c>
      <c r="F792" s="11" t="str">
        <f t="shared" si="99"/>
        <v>SNOW</v>
      </c>
      <c r="G792" s="11" t="str">
        <f t="shared" si="100"/>
        <v>snow</v>
      </c>
      <c r="H792" s="11" t="str">
        <f>'Raw Data'!H791</f>
        <v>Weekend</v>
      </c>
      <c r="I792" s="11" t="str">
        <f t="shared" si="101"/>
        <v>WE</v>
      </c>
      <c r="J792" s="11" t="str">
        <f t="shared" si="102"/>
        <v>Snow</v>
      </c>
      <c r="K792" s="11" t="str">
        <f>TEXT('Raw Data'!F791,"0")</f>
        <v>17</v>
      </c>
      <c r="L792" s="11">
        <f t="shared" si="103"/>
        <v>17</v>
      </c>
    </row>
    <row r="793" spans="1:12" x14ac:dyDescent="0.3">
      <c r="A793" s="9">
        <f>'Raw Data'!A792</f>
        <v>45354.743055555598</v>
      </c>
      <c r="B793" s="11" t="str">
        <f>'Raw Data'!O792</f>
        <v>Fog</v>
      </c>
      <c r="C793" s="11" t="str">
        <f t="shared" si="96"/>
        <v>Fog</v>
      </c>
      <c r="D793" s="11" t="str">
        <f t="shared" si="97"/>
        <v>Fog</v>
      </c>
      <c r="E793" s="11" t="str">
        <f t="shared" si="98"/>
        <v>Fog</v>
      </c>
      <c r="F793" s="11" t="str">
        <f t="shared" si="99"/>
        <v>FOG</v>
      </c>
      <c r="G793" s="11" t="str">
        <f t="shared" si="100"/>
        <v>fog</v>
      </c>
      <c r="H793" s="11" t="str">
        <f>'Raw Data'!H792</f>
        <v>Weekend</v>
      </c>
      <c r="I793" s="11" t="str">
        <f t="shared" si="101"/>
        <v>WE</v>
      </c>
      <c r="J793" s="11" t="str">
        <f t="shared" si="102"/>
        <v>Fog</v>
      </c>
      <c r="K793" s="11" t="str">
        <f>TEXT('Raw Data'!F792,"0")</f>
        <v>17</v>
      </c>
      <c r="L793" s="11">
        <f t="shared" si="103"/>
        <v>17</v>
      </c>
    </row>
    <row r="794" spans="1:12" x14ac:dyDescent="0.3">
      <c r="A794" s="9">
        <f>'Raw Data'!A793</f>
        <v>45354.746527777803</v>
      </c>
      <c r="B794" s="11" t="str">
        <f>'Raw Data'!O793</f>
        <v>Rain</v>
      </c>
      <c r="C794" s="11" t="str">
        <f t="shared" si="96"/>
        <v>Rain</v>
      </c>
      <c r="D794" s="11" t="str">
        <f t="shared" si="97"/>
        <v>Rain</v>
      </c>
      <c r="E794" s="11" t="str">
        <f t="shared" si="98"/>
        <v>Rain</v>
      </c>
      <c r="F794" s="11" t="str">
        <f t="shared" si="99"/>
        <v>RAIN</v>
      </c>
      <c r="G794" s="11" t="str">
        <f t="shared" si="100"/>
        <v>rain</v>
      </c>
      <c r="H794" s="11" t="str">
        <f>'Raw Data'!H793</f>
        <v>Weekend</v>
      </c>
      <c r="I794" s="11" t="str">
        <f t="shared" si="101"/>
        <v>WE</v>
      </c>
      <c r="J794" s="11" t="str">
        <f t="shared" si="102"/>
        <v>Rain</v>
      </c>
      <c r="K794" s="11" t="str">
        <f>TEXT('Raw Data'!F793,"0")</f>
        <v>17</v>
      </c>
      <c r="L794" s="11">
        <f t="shared" si="103"/>
        <v>17</v>
      </c>
    </row>
    <row r="795" spans="1:12" x14ac:dyDescent="0.3">
      <c r="A795" s="9">
        <f>'Raw Data'!A794</f>
        <v>45354.75</v>
      </c>
      <c r="B795" s="11" t="str">
        <f>'Raw Data'!O794</f>
        <v>Rain</v>
      </c>
      <c r="C795" s="11" t="str">
        <f t="shared" si="96"/>
        <v>Rain</v>
      </c>
      <c r="D795" s="11" t="str">
        <f t="shared" si="97"/>
        <v>Rain</v>
      </c>
      <c r="E795" s="11" t="str">
        <f t="shared" si="98"/>
        <v>Rain</v>
      </c>
      <c r="F795" s="11" t="str">
        <f t="shared" si="99"/>
        <v>RAIN</v>
      </c>
      <c r="G795" s="11" t="str">
        <f t="shared" si="100"/>
        <v>rain</v>
      </c>
      <c r="H795" s="11" t="str">
        <f>'Raw Data'!H794</f>
        <v>Weekend</v>
      </c>
      <c r="I795" s="11" t="str">
        <f t="shared" si="101"/>
        <v>WE</v>
      </c>
      <c r="J795" s="11" t="str">
        <f t="shared" si="102"/>
        <v>Rain</v>
      </c>
      <c r="K795" s="11" t="str">
        <f>TEXT('Raw Data'!F794,"0")</f>
        <v>18</v>
      </c>
      <c r="L795" s="11">
        <f t="shared" si="103"/>
        <v>18</v>
      </c>
    </row>
    <row r="796" spans="1:12" x14ac:dyDescent="0.3">
      <c r="A796" s="9">
        <f>'Raw Data'!A795</f>
        <v>45354.753472222197</v>
      </c>
      <c r="B796" s="11" t="str">
        <f>'Raw Data'!O795</f>
        <v>Snow</v>
      </c>
      <c r="C796" s="11" t="str">
        <f t="shared" si="96"/>
        <v>Snow</v>
      </c>
      <c r="D796" s="11" t="str">
        <f t="shared" si="97"/>
        <v>Snow</v>
      </c>
      <c r="E796" s="11" t="str">
        <f t="shared" si="98"/>
        <v>Snow</v>
      </c>
      <c r="F796" s="11" t="str">
        <f t="shared" si="99"/>
        <v>SNOW</v>
      </c>
      <c r="G796" s="11" t="str">
        <f t="shared" si="100"/>
        <v>snow</v>
      </c>
      <c r="H796" s="11" t="str">
        <f>'Raw Data'!H795</f>
        <v>Weekend</v>
      </c>
      <c r="I796" s="11" t="str">
        <f t="shared" si="101"/>
        <v>WE</v>
      </c>
      <c r="J796" s="11" t="str">
        <f t="shared" si="102"/>
        <v>Snow</v>
      </c>
      <c r="K796" s="11" t="str">
        <f>TEXT('Raw Data'!F795,"0")</f>
        <v>18</v>
      </c>
      <c r="L796" s="11">
        <f t="shared" si="103"/>
        <v>18</v>
      </c>
    </row>
    <row r="797" spans="1:12" x14ac:dyDescent="0.3">
      <c r="A797" s="9">
        <f>'Raw Data'!A796</f>
        <v>45354.756944444503</v>
      </c>
      <c r="B797" s="11" t="str">
        <f>'Raw Data'!O796</f>
        <v>Rain</v>
      </c>
      <c r="C797" s="11" t="str">
        <f t="shared" si="96"/>
        <v>Rain</v>
      </c>
      <c r="D797" s="11" t="str">
        <f t="shared" si="97"/>
        <v>Rain</v>
      </c>
      <c r="E797" s="11" t="str">
        <f t="shared" si="98"/>
        <v>Rain</v>
      </c>
      <c r="F797" s="11" t="str">
        <f t="shared" si="99"/>
        <v>RAIN</v>
      </c>
      <c r="G797" s="11" t="str">
        <f t="shared" si="100"/>
        <v>rain</v>
      </c>
      <c r="H797" s="11" t="str">
        <f>'Raw Data'!H796</f>
        <v>Weekend</v>
      </c>
      <c r="I797" s="11" t="str">
        <f t="shared" si="101"/>
        <v>WE</v>
      </c>
      <c r="J797" s="11" t="str">
        <f t="shared" si="102"/>
        <v>Rain</v>
      </c>
      <c r="K797" s="11" t="str">
        <f>TEXT('Raw Data'!F796,"0")</f>
        <v>18</v>
      </c>
      <c r="L797" s="11">
        <f t="shared" si="103"/>
        <v>18</v>
      </c>
    </row>
    <row r="798" spans="1:12" x14ac:dyDescent="0.3">
      <c r="A798" s="9">
        <f>'Raw Data'!A797</f>
        <v>45354.760416666701</v>
      </c>
      <c r="B798" s="11" t="str">
        <f>'Raw Data'!O797</f>
        <v>Fog</v>
      </c>
      <c r="C798" s="11" t="str">
        <f t="shared" si="96"/>
        <v>Fog</v>
      </c>
      <c r="D798" s="11" t="str">
        <f t="shared" si="97"/>
        <v>Fog</v>
      </c>
      <c r="E798" s="11" t="str">
        <f t="shared" si="98"/>
        <v>Fog</v>
      </c>
      <c r="F798" s="11" t="str">
        <f t="shared" si="99"/>
        <v>FOG</v>
      </c>
      <c r="G798" s="11" t="str">
        <f t="shared" si="100"/>
        <v>fog</v>
      </c>
      <c r="H798" s="11" t="str">
        <f>'Raw Data'!H797</f>
        <v>Weekend</v>
      </c>
      <c r="I798" s="11" t="str">
        <f t="shared" si="101"/>
        <v>WE</v>
      </c>
      <c r="J798" s="11" t="str">
        <f t="shared" si="102"/>
        <v>Fog</v>
      </c>
      <c r="K798" s="11" t="str">
        <f>TEXT('Raw Data'!F797,"0")</f>
        <v>18</v>
      </c>
      <c r="L798" s="11">
        <f t="shared" si="103"/>
        <v>18</v>
      </c>
    </row>
    <row r="799" spans="1:12" x14ac:dyDescent="0.3">
      <c r="A799" s="9">
        <f>'Raw Data'!A798</f>
        <v>45354.763888888898</v>
      </c>
      <c r="B799" s="11" t="str">
        <f>'Raw Data'!O798</f>
        <v>Rain</v>
      </c>
      <c r="C799" s="11" t="str">
        <f t="shared" si="96"/>
        <v>Rain</v>
      </c>
      <c r="D799" s="11" t="str">
        <f t="shared" si="97"/>
        <v>Rain</v>
      </c>
      <c r="E799" s="11" t="str">
        <f t="shared" si="98"/>
        <v>Rain</v>
      </c>
      <c r="F799" s="11" t="str">
        <f t="shared" si="99"/>
        <v>RAIN</v>
      </c>
      <c r="G799" s="11" t="str">
        <f t="shared" si="100"/>
        <v>rain</v>
      </c>
      <c r="H799" s="11" t="str">
        <f>'Raw Data'!H798</f>
        <v>Weekend</v>
      </c>
      <c r="I799" s="11" t="str">
        <f t="shared" si="101"/>
        <v>WE</v>
      </c>
      <c r="J799" s="11" t="str">
        <f t="shared" si="102"/>
        <v>Rain</v>
      </c>
      <c r="K799" s="11" t="str">
        <f>TEXT('Raw Data'!F798,"0")</f>
        <v>18</v>
      </c>
      <c r="L799" s="11">
        <f t="shared" si="103"/>
        <v>18</v>
      </c>
    </row>
    <row r="800" spans="1:12" x14ac:dyDescent="0.3">
      <c r="A800" s="9">
        <f>'Raw Data'!A799</f>
        <v>45354.767361111102</v>
      </c>
      <c r="B800" s="11" t="str">
        <f>'Raw Data'!O799</f>
        <v>Fog</v>
      </c>
      <c r="C800" s="11" t="str">
        <f t="shared" si="96"/>
        <v>Fog</v>
      </c>
      <c r="D800" s="11" t="str">
        <f t="shared" si="97"/>
        <v>Fog</v>
      </c>
      <c r="E800" s="11" t="str">
        <f t="shared" si="98"/>
        <v>Fog</v>
      </c>
      <c r="F800" s="11" t="str">
        <f t="shared" si="99"/>
        <v>FOG</v>
      </c>
      <c r="G800" s="11" t="str">
        <f t="shared" si="100"/>
        <v>fog</v>
      </c>
      <c r="H800" s="11" t="str">
        <f>'Raw Data'!H799</f>
        <v>Weekend</v>
      </c>
      <c r="I800" s="11" t="str">
        <f t="shared" si="101"/>
        <v>WE</v>
      </c>
      <c r="J800" s="11" t="str">
        <f t="shared" si="102"/>
        <v>Fog</v>
      </c>
      <c r="K800" s="11" t="str">
        <f>TEXT('Raw Data'!F799,"0")</f>
        <v>18</v>
      </c>
      <c r="L800" s="11">
        <f t="shared" si="103"/>
        <v>18</v>
      </c>
    </row>
    <row r="801" spans="1:12" x14ac:dyDescent="0.3">
      <c r="A801" s="9">
        <f>'Raw Data'!A800</f>
        <v>45354.770833333299</v>
      </c>
      <c r="B801" s="11" t="str">
        <f>'Raw Data'!O800</f>
        <v>Snow</v>
      </c>
      <c r="C801" s="11" t="str">
        <f t="shared" si="96"/>
        <v>Snow</v>
      </c>
      <c r="D801" s="11" t="str">
        <f t="shared" si="97"/>
        <v>Snow</v>
      </c>
      <c r="E801" s="11" t="str">
        <f t="shared" si="98"/>
        <v>Snow</v>
      </c>
      <c r="F801" s="11" t="str">
        <f t="shared" si="99"/>
        <v>SNOW</v>
      </c>
      <c r="G801" s="11" t="str">
        <f t="shared" si="100"/>
        <v>snow</v>
      </c>
      <c r="H801" s="11" t="str">
        <f>'Raw Data'!H800</f>
        <v>Weekend</v>
      </c>
      <c r="I801" s="11" t="str">
        <f t="shared" si="101"/>
        <v>WE</v>
      </c>
      <c r="J801" s="11" t="str">
        <f t="shared" si="102"/>
        <v>Snow</v>
      </c>
      <c r="K801" s="11" t="str">
        <f>TEXT('Raw Data'!F800,"0")</f>
        <v>18</v>
      </c>
      <c r="L801" s="11">
        <f t="shared" si="103"/>
        <v>18</v>
      </c>
    </row>
    <row r="802" spans="1:12" x14ac:dyDescent="0.3">
      <c r="A802" s="9">
        <f>'Raw Data'!A801</f>
        <v>45354.774305555598</v>
      </c>
      <c r="B802" s="11" t="str">
        <f>'Raw Data'!O801</f>
        <v>Rain</v>
      </c>
      <c r="C802" s="11" t="str">
        <f t="shared" si="96"/>
        <v>Rain</v>
      </c>
      <c r="D802" s="11" t="str">
        <f t="shared" si="97"/>
        <v>Rain</v>
      </c>
      <c r="E802" s="11" t="str">
        <f t="shared" si="98"/>
        <v>Rain</v>
      </c>
      <c r="F802" s="11" t="str">
        <f t="shared" si="99"/>
        <v>RAIN</v>
      </c>
      <c r="G802" s="11" t="str">
        <f t="shared" si="100"/>
        <v>rain</v>
      </c>
      <c r="H802" s="11" t="str">
        <f>'Raw Data'!H801</f>
        <v>Weekend</v>
      </c>
      <c r="I802" s="11" t="str">
        <f t="shared" si="101"/>
        <v>WE</v>
      </c>
      <c r="J802" s="11" t="str">
        <f t="shared" si="102"/>
        <v>Rain</v>
      </c>
      <c r="K802" s="11" t="str">
        <f>TEXT('Raw Data'!F801,"0")</f>
        <v>18</v>
      </c>
      <c r="L802" s="11">
        <f t="shared" si="103"/>
        <v>18</v>
      </c>
    </row>
    <row r="803" spans="1:12" x14ac:dyDescent="0.3">
      <c r="A803" s="9">
        <f>'Raw Data'!A802</f>
        <v>45354.777777777803</v>
      </c>
      <c r="B803" s="11" t="str">
        <f>'Raw Data'!O802</f>
        <v>Snow</v>
      </c>
      <c r="C803" s="11" t="str">
        <f t="shared" si="96"/>
        <v>Snow</v>
      </c>
      <c r="D803" s="11" t="str">
        <f t="shared" si="97"/>
        <v>Snow</v>
      </c>
      <c r="E803" s="11" t="str">
        <f t="shared" si="98"/>
        <v>Snow</v>
      </c>
      <c r="F803" s="11" t="str">
        <f t="shared" si="99"/>
        <v>SNOW</v>
      </c>
      <c r="G803" s="11" t="str">
        <f t="shared" si="100"/>
        <v>snow</v>
      </c>
      <c r="H803" s="11" t="str">
        <f>'Raw Data'!H802</f>
        <v>Weekend</v>
      </c>
      <c r="I803" s="11" t="str">
        <f t="shared" si="101"/>
        <v>WE</v>
      </c>
      <c r="J803" s="11" t="str">
        <f t="shared" si="102"/>
        <v>Snow</v>
      </c>
      <c r="K803" s="11" t="str">
        <f>TEXT('Raw Data'!F802,"0")</f>
        <v>18</v>
      </c>
      <c r="L803" s="11">
        <f t="shared" si="103"/>
        <v>18</v>
      </c>
    </row>
    <row r="804" spans="1:12" x14ac:dyDescent="0.3">
      <c r="A804" s="9">
        <f>'Raw Data'!A803</f>
        <v>45354.78125</v>
      </c>
      <c r="B804" s="11" t="str">
        <f>'Raw Data'!O803</f>
        <v>Snow</v>
      </c>
      <c r="C804" s="11" t="str">
        <f t="shared" si="96"/>
        <v>Snow</v>
      </c>
      <c r="D804" s="11" t="str">
        <f t="shared" si="97"/>
        <v>Snow</v>
      </c>
      <c r="E804" s="11" t="str">
        <f t="shared" si="98"/>
        <v>Snow</v>
      </c>
      <c r="F804" s="11" t="str">
        <f t="shared" si="99"/>
        <v>SNOW</v>
      </c>
      <c r="G804" s="11" t="str">
        <f t="shared" si="100"/>
        <v>snow</v>
      </c>
      <c r="H804" s="11" t="str">
        <f>'Raw Data'!H803</f>
        <v>Weekend</v>
      </c>
      <c r="I804" s="11" t="str">
        <f t="shared" si="101"/>
        <v>WE</v>
      </c>
      <c r="J804" s="11" t="str">
        <f t="shared" si="102"/>
        <v>Snow</v>
      </c>
      <c r="K804" s="11" t="str">
        <f>TEXT('Raw Data'!F803,"0")</f>
        <v>18</v>
      </c>
      <c r="L804" s="11">
        <f t="shared" si="103"/>
        <v>18</v>
      </c>
    </row>
    <row r="805" spans="1:12" x14ac:dyDescent="0.3">
      <c r="A805" s="9">
        <f>'Raw Data'!A804</f>
        <v>45354.784722222197</v>
      </c>
      <c r="B805" s="11" t="str">
        <f>'Raw Data'!O804</f>
        <v>Clear</v>
      </c>
      <c r="C805" s="11" t="str">
        <f t="shared" si="96"/>
        <v>Clear</v>
      </c>
      <c r="D805" s="11" t="str">
        <f t="shared" si="97"/>
        <v>Clear</v>
      </c>
      <c r="E805" s="11" t="str">
        <f t="shared" si="98"/>
        <v>Clear</v>
      </c>
      <c r="F805" s="11" t="str">
        <f t="shared" si="99"/>
        <v>CLEAR</v>
      </c>
      <c r="G805" s="11" t="str">
        <f t="shared" si="100"/>
        <v>clear</v>
      </c>
      <c r="H805" s="11" t="str">
        <f>'Raw Data'!H804</f>
        <v>Weekend</v>
      </c>
      <c r="I805" s="11" t="str">
        <f t="shared" si="101"/>
        <v>WE</v>
      </c>
      <c r="J805" s="11" t="str">
        <f t="shared" si="102"/>
        <v>Clear</v>
      </c>
      <c r="K805" s="11" t="str">
        <f>TEXT('Raw Data'!F804,"0")</f>
        <v>18</v>
      </c>
      <c r="L805" s="11">
        <f t="shared" si="103"/>
        <v>18</v>
      </c>
    </row>
    <row r="806" spans="1:12" x14ac:dyDescent="0.3">
      <c r="A806" s="9">
        <f>'Raw Data'!A805</f>
        <v>45354.788194444503</v>
      </c>
      <c r="B806" s="11" t="str">
        <f>'Raw Data'!O805</f>
        <v>Rain</v>
      </c>
      <c r="C806" s="11" t="str">
        <f t="shared" si="96"/>
        <v>Rain</v>
      </c>
      <c r="D806" s="11" t="str">
        <f t="shared" si="97"/>
        <v>Rain</v>
      </c>
      <c r="E806" s="11" t="str">
        <f t="shared" si="98"/>
        <v>Rain</v>
      </c>
      <c r="F806" s="11" t="str">
        <f t="shared" si="99"/>
        <v>RAIN</v>
      </c>
      <c r="G806" s="11" t="str">
        <f t="shared" si="100"/>
        <v>rain</v>
      </c>
      <c r="H806" s="11" t="str">
        <f>'Raw Data'!H805</f>
        <v>Weekend</v>
      </c>
      <c r="I806" s="11" t="str">
        <f t="shared" si="101"/>
        <v>WE</v>
      </c>
      <c r="J806" s="11" t="str">
        <f t="shared" si="102"/>
        <v>Rain</v>
      </c>
      <c r="K806" s="11" t="str">
        <f>TEXT('Raw Data'!F805,"0")</f>
        <v>18</v>
      </c>
      <c r="L806" s="11">
        <f t="shared" si="103"/>
        <v>18</v>
      </c>
    </row>
    <row r="807" spans="1:12" x14ac:dyDescent="0.3">
      <c r="A807" s="9">
        <f>'Raw Data'!A806</f>
        <v>45354.791666666701</v>
      </c>
      <c r="B807" s="11" t="str">
        <f>'Raw Data'!O806</f>
        <v>Rain</v>
      </c>
      <c r="C807" s="11" t="str">
        <f t="shared" si="96"/>
        <v>Rain</v>
      </c>
      <c r="D807" s="11" t="str">
        <f t="shared" si="97"/>
        <v>Rain</v>
      </c>
      <c r="E807" s="11" t="str">
        <f t="shared" si="98"/>
        <v>Rain</v>
      </c>
      <c r="F807" s="11" t="str">
        <f t="shared" si="99"/>
        <v>RAIN</v>
      </c>
      <c r="G807" s="11" t="str">
        <f t="shared" si="100"/>
        <v>rain</v>
      </c>
      <c r="H807" s="11" t="str">
        <f>'Raw Data'!H806</f>
        <v>Weekend</v>
      </c>
      <c r="I807" s="11" t="str">
        <f t="shared" si="101"/>
        <v>WE</v>
      </c>
      <c r="J807" s="11" t="str">
        <f t="shared" si="102"/>
        <v>Rain</v>
      </c>
      <c r="K807" s="11" t="str">
        <f>TEXT('Raw Data'!F806,"0")</f>
        <v>19</v>
      </c>
      <c r="L807" s="11">
        <f t="shared" si="103"/>
        <v>19</v>
      </c>
    </row>
    <row r="808" spans="1:12" x14ac:dyDescent="0.3">
      <c r="A808" s="9">
        <f>'Raw Data'!A807</f>
        <v>45354.795138888898</v>
      </c>
      <c r="B808" s="11" t="str">
        <f>'Raw Data'!O807</f>
        <v>Fog</v>
      </c>
      <c r="C808" s="11" t="str">
        <f t="shared" si="96"/>
        <v>Fog</v>
      </c>
      <c r="D808" s="11" t="str">
        <f t="shared" si="97"/>
        <v>Fog</v>
      </c>
      <c r="E808" s="11" t="str">
        <f t="shared" si="98"/>
        <v>Fog</v>
      </c>
      <c r="F808" s="11" t="str">
        <f t="shared" si="99"/>
        <v>FOG</v>
      </c>
      <c r="G808" s="11" t="str">
        <f t="shared" si="100"/>
        <v>fog</v>
      </c>
      <c r="H808" s="11" t="str">
        <f>'Raw Data'!H807</f>
        <v>Weekend</v>
      </c>
      <c r="I808" s="11" t="str">
        <f t="shared" si="101"/>
        <v>WE</v>
      </c>
      <c r="J808" s="11" t="str">
        <f t="shared" si="102"/>
        <v>Fog</v>
      </c>
      <c r="K808" s="11" t="str">
        <f>TEXT('Raw Data'!F807,"0")</f>
        <v>19</v>
      </c>
      <c r="L808" s="11">
        <f t="shared" si="103"/>
        <v>19</v>
      </c>
    </row>
    <row r="809" spans="1:12" x14ac:dyDescent="0.3">
      <c r="A809" s="9">
        <f>'Raw Data'!A808</f>
        <v>45354.798611111102</v>
      </c>
      <c r="B809" s="11" t="str">
        <f>'Raw Data'!O808</f>
        <v>Rain</v>
      </c>
      <c r="C809" s="11" t="str">
        <f t="shared" si="96"/>
        <v>Rain</v>
      </c>
      <c r="D809" s="11" t="str">
        <f t="shared" si="97"/>
        <v>Rain</v>
      </c>
      <c r="E809" s="11" t="str">
        <f t="shared" si="98"/>
        <v>Rain</v>
      </c>
      <c r="F809" s="11" t="str">
        <f t="shared" si="99"/>
        <v>RAIN</v>
      </c>
      <c r="G809" s="11" t="str">
        <f t="shared" si="100"/>
        <v>rain</v>
      </c>
      <c r="H809" s="11" t="str">
        <f>'Raw Data'!H808</f>
        <v>Weekend</v>
      </c>
      <c r="I809" s="11" t="str">
        <f t="shared" si="101"/>
        <v>WE</v>
      </c>
      <c r="J809" s="11" t="str">
        <f t="shared" si="102"/>
        <v>Rain</v>
      </c>
      <c r="K809" s="11" t="str">
        <f>TEXT('Raw Data'!F808,"0")</f>
        <v>19</v>
      </c>
      <c r="L809" s="11">
        <f t="shared" si="103"/>
        <v>19</v>
      </c>
    </row>
    <row r="810" spans="1:12" x14ac:dyDescent="0.3">
      <c r="A810" s="9">
        <f>'Raw Data'!A809</f>
        <v>45354.802083333299</v>
      </c>
      <c r="B810" s="11" t="str">
        <f>'Raw Data'!O809</f>
        <v>Snow</v>
      </c>
      <c r="C810" s="11" t="str">
        <f t="shared" si="96"/>
        <v>Snow</v>
      </c>
      <c r="D810" s="11" t="str">
        <f t="shared" si="97"/>
        <v>Snow</v>
      </c>
      <c r="E810" s="11" t="str">
        <f t="shared" si="98"/>
        <v>Snow</v>
      </c>
      <c r="F810" s="11" t="str">
        <f t="shared" si="99"/>
        <v>SNOW</v>
      </c>
      <c r="G810" s="11" t="str">
        <f t="shared" si="100"/>
        <v>snow</v>
      </c>
      <c r="H810" s="11" t="str">
        <f>'Raw Data'!H809</f>
        <v>Weekend</v>
      </c>
      <c r="I810" s="11" t="str">
        <f t="shared" si="101"/>
        <v>WE</v>
      </c>
      <c r="J810" s="11" t="str">
        <f t="shared" si="102"/>
        <v>Snow</v>
      </c>
      <c r="K810" s="11" t="str">
        <f>TEXT('Raw Data'!F809,"0")</f>
        <v>19</v>
      </c>
      <c r="L810" s="11">
        <f t="shared" si="103"/>
        <v>19</v>
      </c>
    </row>
    <row r="811" spans="1:12" x14ac:dyDescent="0.3">
      <c r="A811" s="9">
        <f>'Raw Data'!A810</f>
        <v>45354.805555555598</v>
      </c>
      <c r="B811" s="11" t="str">
        <f>'Raw Data'!O810</f>
        <v>Rain</v>
      </c>
      <c r="C811" s="11" t="str">
        <f t="shared" si="96"/>
        <v>Rain</v>
      </c>
      <c r="D811" s="11" t="str">
        <f t="shared" si="97"/>
        <v>Rain</v>
      </c>
      <c r="E811" s="11" t="str">
        <f t="shared" si="98"/>
        <v>Rain</v>
      </c>
      <c r="F811" s="11" t="str">
        <f t="shared" si="99"/>
        <v>RAIN</v>
      </c>
      <c r="G811" s="11" t="str">
        <f t="shared" si="100"/>
        <v>rain</v>
      </c>
      <c r="H811" s="11" t="str">
        <f>'Raw Data'!H810</f>
        <v>Weekend</v>
      </c>
      <c r="I811" s="11" t="str">
        <f t="shared" si="101"/>
        <v>WE</v>
      </c>
      <c r="J811" s="11" t="str">
        <f t="shared" si="102"/>
        <v>Rain</v>
      </c>
      <c r="K811" s="11" t="str">
        <f>TEXT('Raw Data'!F810,"0")</f>
        <v>19</v>
      </c>
      <c r="L811" s="11">
        <f t="shared" si="103"/>
        <v>19</v>
      </c>
    </row>
    <row r="812" spans="1:12" x14ac:dyDescent="0.3">
      <c r="A812" s="9">
        <f>'Raw Data'!A811</f>
        <v>45354.809027777803</v>
      </c>
      <c r="B812" s="11" t="str">
        <f>'Raw Data'!O811</f>
        <v>Fog</v>
      </c>
      <c r="C812" s="11" t="str">
        <f t="shared" si="96"/>
        <v>Fog</v>
      </c>
      <c r="D812" s="11" t="str">
        <f t="shared" si="97"/>
        <v>Fog</v>
      </c>
      <c r="E812" s="11" t="str">
        <f t="shared" si="98"/>
        <v>Fog</v>
      </c>
      <c r="F812" s="11" t="str">
        <f t="shared" si="99"/>
        <v>FOG</v>
      </c>
      <c r="G812" s="11" t="str">
        <f t="shared" si="100"/>
        <v>fog</v>
      </c>
      <c r="H812" s="11" t="str">
        <f>'Raw Data'!H811</f>
        <v>Weekend</v>
      </c>
      <c r="I812" s="11" t="str">
        <f t="shared" si="101"/>
        <v>WE</v>
      </c>
      <c r="J812" s="11" t="str">
        <f t="shared" si="102"/>
        <v>Fog</v>
      </c>
      <c r="K812" s="11" t="str">
        <f>TEXT('Raw Data'!F811,"0")</f>
        <v>19</v>
      </c>
      <c r="L812" s="11">
        <f t="shared" si="103"/>
        <v>19</v>
      </c>
    </row>
    <row r="813" spans="1:12" x14ac:dyDescent="0.3">
      <c r="A813" s="9">
        <f>'Raw Data'!A812</f>
        <v>45354.8125</v>
      </c>
      <c r="B813" s="11" t="str">
        <f>'Raw Data'!O812</f>
        <v>Fog</v>
      </c>
      <c r="C813" s="11" t="str">
        <f t="shared" si="96"/>
        <v>Fog</v>
      </c>
      <c r="D813" s="11" t="str">
        <f t="shared" si="97"/>
        <v>Fog</v>
      </c>
      <c r="E813" s="11" t="str">
        <f t="shared" si="98"/>
        <v>Fog</v>
      </c>
      <c r="F813" s="11" t="str">
        <f t="shared" si="99"/>
        <v>FOG</v>
      </c>
      <c r="G813" s="11" t="str">
        <f t="shared" si="100"/>
        <v>fog</v>
      </c>
      <c r="H813" s="11" t="str">
        <f>'Raw Data'!H812</f>
        <v>Weekend</v>
      </c>
      <c r="I813" s="11" t="str">
        <f t="shared" si="101"/>
        <v>WE</v>
      </c>
      <c r="J813" s="11" t="str">
        <f t="shared" si="102"/>
        <v>Fog</v>
      </c>
      <c r="K813" s="11" t="str">
        <f>TEXT('Raw Data'!F812,"0")</f>
        <v>19</v>
      </c>
      <c r="L813" s="11">
        <f t="shared" si="103"/>
        <v>19</v>
      </c>
    </row>
    <row r="814" spans="1:12" x14ac:dyDescent="0.3">
      <c r="A814" s="9">
        <f>'Raw Data'!A813</f>
        <v>45354.815972222197</v>
      </c>
      <c r="B814" s="11" t="str">
        <f>'Raw Data'!O813</f>
        <v>Snow</v>
      </c>
      <c r="C814" s="11" t="str">
        <f t="shared" si="96"/>
        <v>Snow</v>
      </c>
      <c r="D814" s="11" t="str">
        <f t="shared" si="97"/>
        <v>Snow</v>
      </c>
      <c r="E814" s="11" t="str">
        <f t="shared" si="98"/>
        <v>Snow</v>
      </c>
      <c r="F814" s="11" t="str">
        <f t="shared" si="99"/>
        <v>SNOW</v>
      </c>
      <c r="G814" s="11" t="str">
        <f t="shared" si="100"/>
        <v>snow</v>
      </c>
      <c r="H814" s="11" t="str">
        <f>'Raw Data'!H813</f>
        <v>Weekend</v>
      </c>
      <c r="I814" s="11" t="str">
        <f t="shared" si="101"/>
        <v>WE</v>
      </c>
      <c r="J814" s="11" t="str">
        <f t="shared" si="102"/>
        <v>Snow</v>
      </c>
      <c r="K814" s="11" t="str">
        <f>TEXT('Raw Data'!F813,"0")</f>
        <v>19</v>
      </c>
      <c r="L814" s="11">
        <f t="shared" si="103"/>
        <v>19</v>
      </c>
    </row>
    <row r="815" spans="1:12" x14ac:dyDescent="0.3">
      <c r="A815" s="9">
        <f>'Raw Data'!A814</f>
        <v>45354.819444444503</v>
      </c>
      <c r="B815" s="11" t="str">
        <f>'Raw Data'!O814</f>
        <v>Snow</v>
      </c>
      <c r="C815" s="11" t="str">
        <f t="shared" si="96"/>
        <v>Snow</v>
      </c>
      <c r="D815" s="11" t="str">
        <f t="shared" si="97"/>
        <v>Snow</v>
      </c>
      <c r="E815" s="11" t="str">
        <f t="shared" si="98"/>
        <v>Snow</v>
      </c>
      <c r="F815" s="11" t="str">
        <f t="shared" si="99"/>
        <v>SNOW</v>
      </c>
      <c r="G815" s="11" t="str">
        <f t="shared" si="100"/>
        <v>snow</v>
      </c>
      <c r="H815" s="11" t="str">
        <f>'Raw Data'!H814</f>
        <v>Weekend</v>
      </c>
      <c r="I815" s="11" t="str">
        <f t="shared" si="101"/>
        <v>WE</v>
      </c>
      <c r="J815" s="11" t="str">
        <f t="shared" si="102"/>
        <v>Snow</v>
      </c>
      <c r="K815" s="11" t="str">
        <f>TEXT('Raw Data'!F814,"0")</f>
        <v>19</v>
      </c>
      <c r="L815" s="11">
        <f t="shared" si="103"/>
        <v>19</v>
      </c>
    </row>
    <row r="816" spans="1:12" x14ac:dyDescent="0.3">
      <c r="A816" s="9">
        <f>'Raw Data'!A815</f>
        <v>45354.822916666701</v>
      </c>
      <c r="B816" s="11" t="str">
        <f>'Raw Data'!O815</f>
        <v>Clear</v>
      </c>
      <c r="C816" s="11" t="str">
        <f t="shared" si="96"/>
        <v>Clear</v>
      </c>
      <c r="D816" s="11" t="str">
        <f t="shared" si="97"/>
        <v>Clear</v>
      </c>
      <c r="E816" s="11" t="str">
        <f t="shared" si="98"/>
        <v>Clear</v>
      </c>
      <c r="F816" s="11" t="str">
        <f t="shared" si="99"/>
        <v>CLEAR</v>
      </c>
      <c r="G816" s="11" t="str">
        <f t="shared" si="100"/>
        <v>clear</v>
      </c>
      <c r="H816" s="11" t="str">
        <f>'Raw Data'!H815</f>
        <v>Weekend</v>
      </c>
      <c r="I816" s="11" t="str">
        <f t="shared" si="101"/>
        <v>WE</v>
      </c>
      <c r="J816" s="11" t="str">
        <f t="shared" si="102"/>
        <v>Clear</v>
      </c>
      <c r="K816" s="11" t="str">
        <f>TEXT('Raw Data'!F815,"0")</f>
        <v>19</v>
      </c>
      <c r="L816" s="11">
        <f t="shared" si="103"/>
        <v>19</v>
      </c>
    </row>
    <row r="817" spans="1:12" x14ac:dyDescent="0.3">
      <c r="A817" s="9">
        <f>'Raw Data'!A816</f>
        <v>45354.826388888898</v>
      </c>
      <c r="B817" s="11" t="str">
        <f>'Raw Data'!O816</f>
        <v>Clear</v>
      </c>
      <c r="C817" s="11" t="str">
        <f t="shared" si="96"/>
        <v>Clear</v>
      </c>
      <c r="D817" s="11" t="str">
        <f t="shared" si="97"/>
        <v>Clear</v>
      </c>
      <c r="E817" s="11" t="str">
        <f t="shared" si="98"/>
        <v>Clear</v>
      </c>
      <c r="F817" s="11" t="str">
        <f t="shared" si="99"/>
        <v>CLEAR</v>
      </c>
      <c r="G817" s="11" t="str">
        <f t="shared" si="100"/>
        <v>clear</v>
      </c>
      <c r="H817" s="11" t="str">
        <f>'Raw Data'!H816</f>
        <v>Weekend</v>
      </c>
      <c r="I817" s="11" t="str">
        <f t="shared" si="101"/>
        <v>WE</v>
      </c>
      <c r="J817" s="11" t="str">
        <f t="shared" si="102"/>
        <v>Clear</v>
      </c>
      <c r="K817" s="11" t="str">
        <f>TEXT('Raw Data'!F816,"0")</f>
        <v>19</v>
      </c>
      <c r="L817" s="11">
        <f t="shared" si="103"/>
        <v>19</v>
      </c>
    </row>
    <row r="818" spans="1:12" x14ac:dyDescent="0.3">
      <c r="A818" s="9">
        <f>'Raw Data'!A817</f>
        <v>45354.829861111102</v>
      </c>
      <c r="B818" s="11" t="str">
        <f>'Raw Data'!O817</f>
        <v>Fog</v>
      </c>
      <c r="C818" s="11" t="str">
        <f t="shared" si="96"/>
        <v>Fog</v>
      </c>
      <c r="D818" s="11" t="str">
        <f t="shared" si="97"/>
        <v>Fog</v>
      </c>
      <c r="E818" s="11" t="str">
        <f t="shared" si="98"/>
        <v>Fog</v>
      </c>
      <c r="F818" s="11" t="str">
        <f t="shared" si="99"/>
        <v>FOG</v>
      </c>
      <c r="G818" s="11" t="str">
        <f t="shared" si="100"/>
        <v>fog</v>
      </c>
      <c r="H818" s="11" t="str">
        <f>'Raw Data'!H817</f>
        <v>Weekend</v>
      </c>
      <c r="I818" s="11" t="str">
        <f t="shared" si="101"/>
        <v>WE</v>
      </c>
      <c r="J818" s="11" t="str">
        <f t="shared" si="102"/>
        <v>Fog</v>
      </c>
      <c r="K818" s="11" t="str">
        <f>TEXT('Raw Data'!F817,"0")</f>
        <v>19</v>
      </c>
      <c r="L818" s="11">
        <f t="shared" si="103"/>
        <v>19</v>
      </c>
    </row>
    <row r="819" spans="1:12" x14ac:dyDescent="0.3">
      <c r="A819" s="9">
        <f>'Raw Data'!A818</f>
        <v>45354.833333333299</v>
      </c>
      <c r="B819" s="11" t="str">
        <f>'Raw Data'!O818</f>
        <v>Snow</v>
      </c>
      <c r="C819" s="11" t="str">
        <f t="shared" si="96"/>
        <v>Snow</v>
      </c>
      <c r="D819" s="11" t="str">
        <f t="shared" si="97"/>
        <v>Snow</v>
      </c>
      <c r="E819" s="11" t="str">
        <f t="shared" si="98"/>
        <v>Snow</v>
      </c>
      <c r="F819" s="11" t="str">
        <f t="shared" si="99"/>
        <v>SNOW</v>
      </c>
      <c r="G819" s="11" t="str">
        <f t="shared" si="100"/>
        <v>snow</v>
      </c>
      <c r="H819" s="11" t="str">
        <f>'Raw Data'!H818</f>
        <v>Weekend</v>
      </c>
      <c r="I819" s="11" t="str">
        <f t="shared" si="101"/>
        <v>WE</v>
      </c>
      <c r="J819" s="11" t="str">
        <f t="shared" si="102"/>
        <v>Snow</v>
      </c>
      <c r="K819" s="11" t="str">
        <f>TEXT('Raw Data'!F818,"0")</f>
        <v>20</v>
      </c>
      <c r="L819" s="11">
        <f t="shared" si="103"/>
        <v>20</v>
      </c>
    </row>
    <row r="820" spans="1:12" x14ac:dyDescent="0.3">
      <c r="A820" s="9">
        <f>'Raw Data'!A819</f>
        <v>45354.836805555598</v>
      </c>
      <c r="B820" s="11" t="str">
        <f>'Raw Data'!O819</f>
        <v>Rain</v>
      </c>
      <c r="C820" s="11" t="str">
        <f t="shared" si="96"/>
        <v>Rain</v>
      </c>
      <c r="D820" s="11" t="str">
        <f t="shared" si="97"/>
        <v>Rain</v>
      </c>
      <c r="E820" s="11" t="str">
        <f t="shared" si="98"/>
        <v>Rain</v>
      </c>
      <c r="F820" s="11" t="str">
        <f t="shared" si="99"/>
        <v>RAIN</v>
      </c>
      <c r="G820" s="11" t="str">
        <f t="shared" si="100"/>
        <v>rain</v>
      </c>
      <c r="H820" s="11" t="str">
        <f>'Raw Data'!H819</f>
        <v>Weekend</v>
      </c>
      <c r="I820" s="11" t="str">
        <f t="shared" si="101"/>
        <v>WE</v>
      </c>
      <c r="J820" s="11" t="str">
        <f t="shared" si="102"/>
        <v>Rain</v>
      </c>
      <c r="K820" s="11" t="str">
        <f>TEXT('Raw Data'!F819,"0")</f>
        <v>20</v>
      </c>
      <c r="L820" s="11">
        <f t="shared" si="103"/>
        <v>20</v>
      </c>
    </row>
    <row r="821" spans="1:12" x14ac:dyDescent="0.3">
      <c r="A821" s="9">
        <f>'Raw Data'!A820</f>
        <v>45354.840277777803</v>
      </c>
      <c r="B821" s="11" t="str">
        <f>'Raw Data'!O820</f>
        <v>Snow</v>
      </c>
      <c r="C821" s="11" t="str">
        <f t="shared" si="96"/>
        <v>Snow</v>
      </c>
      <c r="D821" s="11" t="str">
        <f t="shared" si="97"/>
        <v>Snow</v>
      </c>
      <c r="E821" s="11" t="str">
        <f t="shared" si="98"/>
        <v>Snow</v>
      </c>
      <c r="F821" s="11" t="str">
        <f t="shared" si="99"/>
        <v>SNOW</v>
      </c>
      <c r="G821" s="11" t="str">
        <f t="shared" si="100"/>
        <v>snow</v>
      </c>
      <c r="H821" s="11" t="str">
        <f>'Raw Data'!H820</f>
        <v>Weekend</v>
      </c>
      <c r="I821" s="11" t="str">
        <f t="shared" si="101"/>
        <v>WE</v>
      </c>
      <c r="J821" s="11" t="str">
        <f t="shared" si="102"/>
        <v>Snow</v>
      </c>
      <c r="K821" s="11" t="str">
        <f>TEXT('Raw Data'!F820,"0")</f>
        <v>20</v>
      </c>
      <c r="L821" s="11">
        <f t="shared" si="103"/>
        <v>20</v>
      </c>
    </row>
    <row r="822" spans="1:12" x14ac:dyDescent="0.3">
      <c r="A822" s="9">
        <f>'Raw Data'!A821</f>
        <v>45354.84375</v>
      </c>
      <c r="B822" s="11" t="str">
        <f>'Raw Data'!O821</f>
        <v>Clear</v>
      </c>
      <c r="C822" s="11" t="str">
        <f t="shared" si="96"/>
        <v>Clear</v>
      </c>
      <c r="D822" s="11" t="str">
        <f t="shared" si="97"/>
        <v>Clear</v>
      </c>
      <c r="E822" s="11" t="str">
        <f t="shared" si="98"/>
        <v>Clear</v>
      </c>
      <c r="F822" s="11" t="str">
        <f t="shared" si="99"/>
        <v>CLEAR</v>
      </c>
      <c r="G822" s="11" t="str">
        <f t="shared" si="100"/>
        <v>clear</v>
      </c>
      <c r="H822" s="11" t="str">
        <f>'Raw Data'!H821</f>
        <v>Weekend</v>
      </c>
      <c r="I822" s="11" t="str">
        <f t="shared" si="101"/>
        <v>WE</v>
      </c>
      <c r="J822" s="11" t="str">
        <f t="shared" si="102"/>
        <v>Clear</v>
      </c>
      <c r="K822" s="11" t="str">
        <f>TEXT('Raw Data'!F821,"0")</f>
        <v>20</v>
      </c>
      <c r="L822" s="11">
        <f t="shared" si="103"/>
        <v>20</v>
      </c>
    </row>
    <row r="823" spans="1:12" x14ac:dyDescent="0.3">
      <c r="A823" s="9">
        <f>'Raw Data'!A822</f>
        <v>45354.847222222197</v>
      </c>
      <c r="B823" s="11" t="str">
        <f>'Raw Data'!O822</f>
        <v>Fog</v>
      </c>
      <c r="C823" s="11" t="str">
        <f t="shared" si="96"/>
        <v>Fog</v>
      </c>
      <c r="D823" s="11" t="str">
        <f t="shared" si="97"/>
        <v>Fog</v>
      </c>
      <c r="E823" s="11" t="str">
        <f t="shared" si="98"/>
        <v>Fog</v>
      </c>
      <c r="F823" s="11" t="str">
        <f t="shared" si="99"/>
        <v>FOG</v>
      </c>
      <c r="G823" s="11" t="str">
        <f t="shared" si="100"/>
        <v>fog</v>
      </c>
      <c r="H823" s="11" t="str">
        <f>'Raw Data'!H822</f>
        <v>Weekend</v>
      </c>
      <c r="I823" s="11" t="str">
        <f t="shared" si="101"/>
        <v>WE</v>
      </c>
      <c r="J823" s="11" t="str">
        <f t="shared" si="102"/>
        <v>Fog</v>
      </c>
      <c r="K823" s="11" t="str">
        <f>TEXT('Raw Data'!F822,"0")</f>
        <v>20</v>
      </c>
      <c r="L823" s="11">
        <f t="shared" si="103"/>
        <v>20</v>
      </c>
    </row>
    <row r="824" spans="1:12" x14ac:dyDescent="0.3">
      <c r="A824" s="9">
        <f>'Raw Data'!A823</f>
        <v>45354.850694444503</v>
      </c>
      <c r="B824" s="11" t="str">
        <f>'Raw Data'!O823</f>
        <v>Snow</v>
      </c>
      <c r="C824" s="11" t="str">
        <f t="shared" si="96"/>
        <v>Snow</v>
      </c>
      <c r="D824" s="11" t="str">
        <f t="shared" si="97"/>
        <v>Snow</v>
      </c>
      <c r="E824" s="11" t="str">
        <f t="shared" si="98"/>
        <v>Snow</v>
      </c>
      <c r="F824" s="11" t="str">
        <f t="shared" si="99"/>
        <v>SNOW</v>
      </c>
      <c r="G824" s="11" t="str">
        <f t="shared" si="100"/>
        <v>snow</v>
      </c>
      <c r="H824" s="11" t="str">
        <f>'Raw Data'!H823</f>
        <v>Weekend</v>
      </c>
      <c r="I824" s="11" t="str">
        <f t="shared" si="101"/>
        <v>WE</v>
      </c>
      <c r="J824" s="11" t="str">
        <f t="shared" si="102"/>
        <v>Snow</v>
      </c>
      <c r="K824" s="11" t="str">
        <f>TEXT('Raw Data'!F823,"0")</f>
        <v>20</v>
      </c>
      <c r="L824" s="11">
        <f t="shared" si="103"/>
        <v>20</v>
      </c>
    </row>
    <row r="825" spans="1:12" x14ac:dyDescent="0.3">
      <c r="A825" s="9">
        <f>'Raw Data'!A824</f>
        <v>45354.854166666701</v>
      </c>
      <c r="B825" s="11" t="str">
        <f>'Raw Data'!O824</f>
        <v>Rain</v>
      </c>
      <c r="C825" s="11" t="str">
        <f t="shared" si="96"/>
        <v>Rain</v>
      </c>
      <c r="D825" s="11" t="str">
        <f t="shared" si="97"/>
        <v>Rain</v>
      </c>
      <c r="E825" s="11" t="str">
        <f t="shared" si="98"/>
        <v>Rain</v>
      </c>
      <c r="F825" s="11" t="str">
        <f t="shared" si="99"/>
        <v>RAIN</v>
      </c>
      <c r="G825" s="11" t="str">
        <f t="shared" si="100"/>
        <v>rain</v>
      </c>
      <c r="H825" s="11" t="str">
        <f>'Raw Data'!H824</f>
        <v>Weekend</v>
      </c>
      <c r="I825" s="11" t="str">
        <f t="shared" si="101"/>
        <v>WE</v>
      </c>
      <c r="J825" s="11" t="str">
        <f t="shared" si="102"/>
        <v>Rain</v>
      </c>
      <c r="K825" s="11" t="str">
        <f>TEXT('Raw Data'!F824,"0")</f>
        <v>20</v>
      </c>
      <c r="L825" s="11">
        <f t="shared" si="103"/>
        <v>20</v>
      </c>
    </row>
    <row r="826" spans="1:12" x14ac:dyDescent="0.3">
      <c r="A826" s="9">
        <f>'Raw Data'!A825</f>
        <v>45354.857638888898</v>
      </c>
      <c r="B826" s="11" t="str">
        <f>'Raw Data'!O825</f>
        <v>Fog</v>
      </c>
      <c r="C826" s="11" t="str">
        <f t="shared" si="96"/>
        <v>Fog</v>
      </c>
      <c r="D826" s="11" t="str">
        <f t="shared" si="97"/>
        <v>Fog</v>
      </c>
      <c r="E826" s="11" t="str">
        <f t="shared" si="98"/>
        <v>Fog</v>
      </c>
      <c r="F826" s="11" t="str">
        <f t="shared" si="99"/>
        <v>FOG</v>
      </c>
      <c r="G826" s="11" t="str">
        <f t="shared" si="100"/>
        <v>fog</v>
      </c>
      <c r="H826" s="11" t="str">
        <f>'Raw Data'!H825</f>
        <v>Weekend</v>
      </c>
      <c r="I826" s="11" t="str">
        <f t="shared" si="101"/>
        <v>WE</v>
      </c>
      <c r="J826" s="11" t="str">
        <f t="shared" si="102"/>
        <v>Fog</v>
      </c>
      <c r="K826" s="11" t="str">
        <f>TEXT('Raw Data'!F825,"0")</f>
        <v>20</v>
      </c>
      <c r="L826" s="11">
        <f t="shared" si="103"/>
        <v>20</v>
      </c>
    </row>
    <row r="827" spans="1:12" x14ac:dyDescent="0.3">
      <c r="A827" s="9">
        <f>'Raw Data'!A826</f>
        <v>45354.861111111102</v>
      </c>
      <c r="B827" s="11" t="str">
        <f>'Raw Data'!O826</f>
        <v>Rain</v>
      </c>
      <c r="C827" s="11" t="str">
        <f t="shared" si="96"/>
        <v>Rain</v>
      </c>
      <c r="D827" s="11" t="str">
        <f t="shared" si="97"/>
        <v>Rain</v>
      </c>
      <c r="E827" s="11" t="str">
        <f t="shared" si="98"/>
        <v>Rain</v>
      </c>
      <c r="F827" s="11" t="str">
        <f t="shared" si="99"/>
        <v>RAIN</v>
      </c>
      <c r="G827" s="11" t="str">
        <f t="shared" si="100"/>
        <v>rain</v>
      </c>
      <c r="H827" s="11" t="str">
        <f>'Raw Data'!H826</f>
        <v>Weekend</v>
      </c>
      <c r="I827" s="11" t="str">
        <f t="shared" si="101"/>
        <v>WE</v>
      </c>
      <c r="J827" s="11" t="str">
        <f t="shared" si="102"/>
        <v>Rain</v>
      </c>
      <c r="K827" s="11" t="str">
        <f>TEXT('Raw Data'!F826,"0")</f>
        <v>20</v>
      </c>
      <c r="L827" s="11">
        <f t="shared" si="103"/>
        <v>20</v>
      </c>
    </row>
    <row r="828" spans="1:12" x14ac:dyDescent="0.3">
      <c r="A828" s="9">
        <f>'Raw Data'!A827</f>
        <v>45354.864583333299</v>
      </c>
      <c r="B828" s="11" t="str">
        <f>'Raw Data'!O827</f>
        <v>Rain</v>
      </c>
      <c r="C828" s="11" t="str">
        <f t="shared" si="96"/>
        <v>Rain</v>
      </c>
      <c r="D828" s="11" t="str">
        <f t="shared" si="97"/>
        <v>Rain</v>
      </c>
      <c r="E828" s="11" t="str">
        <f t="shared" si="98"/>
        <v>Rain</v>
      </c>
      <c r="F828" s="11" t="str">
        <f t="shared" si="99"/>
        <v>RAIN</v>
      </c>
      <c r="G828" s="11" t="str">
        <f t="shared" si="100"/>
        <v>rain</v>
      </c>
      <c r="H828" s="11" t="str">
        <f>'Raw Data'!H827</f>
        <v>Weekend</v>
      </c>
      <c r="I828" s="11" t="str">
        <f t="shared" si="101"/>
        <v>WE</v>
      </c>
      <c r="J828" s="11" t="str">
        <f t="shared" si="102"/>
        <v>Rain</v>
      </c>
      <c r="K828" s="11" t="str">
        <f>TEXT('Raw Data'!F827,"0")</f>
        <v>20</v>
      </c>
      <c r="L828" s="11">
        <f t="shared" si="103"/>
        <v>20</v>
      </c>
    </row>
    <row r="829" spans="1:12" x14ac:dyDescent="0.3">
      <c r="A829" s="9">
        <f>'Raw Data'!A828</f>
        <v>45354.868055555598</v>
      </c>
      <c r="B829" s="11" t="str">
        <f>'Raw Data'!O828</f>
        <v>Snow</v>
      </c>
      <c r="C829" s="11" t="str">
        <f t="shared" si="96"/>
        <v>Snow</v>
      </c>
      <c r="D829" s="11" t="str">
        <f t="shared" si="97"/>
        <v>Snow</v>
      </c>
      <c r="E829" s="11" t="str">
        <f t="shared" si="98"/>
        <v>Snow</v>
      </c>
      <c r="F829" s="11" t="str">
        <f t="shared" si="99"/>
        <v>SNOW</v>
      </c>
      <c r="G829" s="11" t="str">
        <f t="shared" si="100"/>
        <v>snow</v>
      </c>
      <c r="H829" s="11" t="str">
        <f>'Raw Data'!H828</f>
        <v>Weekend</v>
      </c>
      <c r="I829" s="11" t="str">
        <f t="shared" si="101"/>
        <v>WE</v>
      </c>
      <c r="J829" s="11" t="str">
        <f t="shared" si="102"/>
        <v>Snow</v>
      </c>
      <c r="K829" s="11" t="str">
        <f>TEXT('Raw Data'!F828,"0")</f>
        <v>20</v>
      </c>
      <c r="L829" s="11">
        <f t="shared" si="103"/>
        <v>20</v>
      </c>
    </row>
    <row r="830" spans="1:12" x14ac:dyDescent="0.3">
      <c r="A830" s="9">
        <f>'Raw Data'!A829</f>
        <v>45354.871527777803</v>
      </c>
      <c r="B830" s="11" t="str">
        <f>'Raw Data'!O829</f>
        <v>Fog</v>
      </c>
      <c r="C830" s="11" t="str">
        <f t="shared" si="96"/>
        <v>Fog</v>
      </c>
      <c r="D830" s="11" t="str">
        <f t="shared" si="97"/>
        <v>Fog</v>
      </c>
      <c r="E830" s="11" t="str">
        <f t="shared" si="98"/>
        <v>Fog</v>
      </c>
      <c r="F830" s="11" t="str">
        <f t="shared" si="99"/>
        <v>FOG</v>
      </c>
      <c r="G830" s="11" t="str">
        <f t="shared" si="100"/>
        <v>fog</v>
      </c>
      <c r="H830" s="11" t="str">
        <f>'Raw Data'!H829</f>
        <v>Weekend</v>
      </c>
      <c r="I830" s="11" t="str">
        <f t="shared" si="101"/>
        <v>WE</v>
      </c>
      <c r="J830" s="11" t="str">
        <f t="shared" si="102"/>
        <v>Fog</v>
      </c>
      <c r="K830" s="11" t="str">
        <f>TEXT('Raw Data'!F829,"0")</f>
        <v>20</v>
      </c>
      <c r="L830" s="11">
        <f t="shared" si="103"/>
        <v>20</v>
      </c>
    </row>
    <row r="831" spans="1:12" x14ac:dyDescent="0.3">
      <c r="A831" s="9">
        <f>'Raw Data'!A830</f>
        <v>45354.875</v>
      </c>
      <c r="B831" s="11" t="str">
        <f>'Raw Data'!O830</f>
        <v>Snow</v>
      </c>
      <c r="C831" s="11" t="str">
        <f t="shared" si="96"/>
        <v>Snow</v>
      </c>
      <c r="D831" s="11" t="str">
        <f t="shared" si="97"/>
        <v>Snow</v>
      </c>
      <c r="E831" s="11" t="str">
        <f t="shared" si="98"/>
        <v>Snow</v>
      </c>
      <c r="F831" s="11" t="str">
        <f t="shared" si="99"/>
        <v>SNOW</v>
      </c>
      <c r="G831" s="11" t="str">
        <f t="shared" si="100"/>
        <v>snow</v>
      </c>
      <c r="H831" s="11" t="str">
        <f>'Raw Data'!H830</f>
        <v>Weekend</v>
      </c>
      <c r="I831" s="11" t="str">
        <f t="shared" si="101"/>
        <v>WE</v>
      </c>
      <c r="J831" s="11" t="str">
        <f t="shared" si="102"/>
        <v>Snow</v>
      </c>
      <c r="K831" s="11" t="str">
        <f>TEXT('Raw Data'!F830,"0")</f>
        <v>21</v>
      </c>
      <c r="L831" s="11">
        <f t="shared" si="103"/>
        <v>21</v>
      </c>
    </row>
    <row r="832" spans="1:12" x14ac:dyDescent="0.3">
      <c r="A832" s="9">
        <f>'Raw Data'!A831</f>
        <v>45354.878472222197</v>
      </c>
      <c r="B832" s="11" t="str">
        <f>'Raw Data'!O831</f>
        <v>Snow</v>
      </c>
      <c r="C832" s="11" t="str">
        <f t="shared" si="96"/>
        <v>Snow</v>
      </c>
      <c r="D832" s="11" t="str">
        <f t="shared" si="97"/>
        <v>Snow</v>
      </c>
      <c r="E832" s="11" t="str">
        <f t="shared" si="98"/>
        <v>Snow</v>
      </c>
      <c r="F832" s="11" t="str">
        <f t="shared" si="99"/>
        <v>SNOW</v>
      </c>
      <c r="G832" s="11" t="str">
        <f t="shared" si="100"/>
        <v>snow</v>
      </c>
      <c r="H832" s="11" t="str">
        <f>'Raw Data'!H831</f>
        <v>Weekend</v>
      </c>
      <c r="I832" s="11" t="str">
        <f t="shared" si="101"/>
        <v>WE</v>
      </c>
      <c r="J832" s="11" t="str">
        <f t="shared" si="102"/>
        <v>Snow</v>
      </c>
      <c r="K832" s="11" t="str">
        <f>TEXT('Raw Data'!F831,"0")</f>
        <v>21</v>
      </c>
      <c r="L832" s="11">
        <f t="shared" si="103"/>
        <v>21</v>
      </c>
    </row>
    <row r="833" spans="1:12" x14ac:dyDescent="0.3">
      <c r="A833" s="9">
        <f>'Raw Data'!A832</f>
        <v>45354.881944444503</v>
      </c>
      <c r="B833" s="11" t="str">
        <f>'Raw Data'!O832</f>
        <v>Rain</v>
      </c>
      <c r="C833" s="11" t="str">
        <f t="shared" si="96"/>
        <v>Rain</v>
      </c>
      <c r="D833" s="11" t="str">
        <f t="shared" si="97"/>
        <v>Rain</v>
      </c>
      <c r="E833" s="11" t="str">
        <f t="shared" si="98"/>
        <v>Rain</v>
      </c>
      <c r="F833" s="11" t="str">
        <f t="shared" si="99"/>
        <v>RAIN</v>
      </c>
      <c r="G833" s="11" t="str">
        <f t="shared" si="100"/>
        <v>rain</v>
      </c>
      <c r="H833" s="11" t="str">
        <f>'Raw Data'!H832</f>
        <v>Weekend</v>
      </c>
      <c r="I833" s="11" t="str">
        <f t="shared" si="101"/>
        <v>WE</v>
      </c>
      <c r="J833" s="11" t="str">
        <f t="shared" si="102"/>
        <v>Rain</v>
      </c>
      <c r="K833" s="11" t="str">
        <f>TEXT('Raw Data'!F832,"0")</f>
        <v>21</v>
      </c>
      <c r="L833" s="11">
        <f t="shared" si="103"/>
        <v>21</v>
      </c>
    </row>
    <row r="834" spans="1:12" x14ac:dyDescent="0.3">
      <c r="A834" s="9">
        <f>'Raw Data'!A833</f>
        <v>45354.885416666701</v>
      </c>
      <c r="B834" s="11" t="str">
        <f>'Raw Data'!O833</f>
        <v>Clear</v>
      </c>
      <c r="C834" s="11" t="str">
        <f t="shared" si="96"/>
        <v>Clear</v>
      </c>
      <c r="D834" s="11" t="str">
        <f t="shared" si="97"/>
        <v>Clear</v>
      </c>
      <c r="E834" s="11" t="str">
        <f t="shared" si="98"/>
        <v>Clear</v>
      </c>
      <c r="F834" s="11" t="str">
        <f t="shared" si="99"/>
        <v>CLEAR</v>
      </c>
      <c r="G834" s="11" t="str">
        <f t="shared" si="100"/>
        <v>clear</v>
      </c>
      <c r="H834" s="11" t="str">
        <f>'Raw Data'!H833</f>
        <v>Weekend</v>
      </c>
      <c r="I834" s="11" t="str">
        <f t="shared" si="101"/>
        <v>WE</v>
      </c>
      <c r="J834" s="11" t="str">
        <f t="shared" si="102"/>
        <v>Clear</v>
      </c>
      <c r="K834" s="11" t="str">
        <f>TEXT('Raw Data'!F833,"0")</f>
        <v>21</v>
      </c>
      <c r="L834" s="11">
        <f t="shared" si="103"/>
        <v>21</v>
      </c>
    </row>
    <row r="835" spans="1:12" x14ac:dyDescent="0.3">
      <c r="A835" s="9">
        <f>'Raw Data'!A834</f>
        <v>45354.888888888898</v>
      </c>
      <c r="B835" s="11" t="str">
        <f>'Raw Data'!O834</f>
        <v>Clear</v>
      </c>
      <c r="C835" s="11" t="str">
        <f t="shared" ref="C835:C898" si="104">TRIM(B835)</f>
        <v>Clear</v>
      </c>
      <c r="D835" s="11" t="str">
        <f t="shared" ref="D835:D898" si="105">CLEAN(C835)</f>
        <v>Clear</v>
      </c>
      <c r="E835" s="11" t="str">
        <f t="shared" ref="E835:E898" si="106">PROPER(D835)</f>
        <v>Clear</v>
      </c>
      <c r="F835" s="11" t="str">
        <f t="shared" ref="F835:F898" si="107">UPPER(B835)</f>
        <v>CLEAR</v>
      </c>
      <c r="G835" s="11" t="str">
        <f t="shared" ref="G835:G898" si="108">LOWER(B835)</f>
        <v>clear</v>
      </c>
      <c r="H835" s="11" t="str">
        <f>'Raw Data'!H834</f>
        <v>Weekend</v>
      </c>
      <c r="I835" s="11" t="str">
        <f t="shared" ref="I835:I898" si="109">SUBSTITUTE(SUBSTITUTE(H835,"Weekday","WD"),"Weekend","WE")</f>
        <v>WE</v>
      </c>
      <c r="J835" s="11" t="str">
        <f t="shared" ref="J835:J898" si="110">PROPER(TRIM(CLEAN(B835)))</f>
        <v>Clear</v>
      </c>
      <c r="K835" s="11" t="str">
        <f>TEXT('Raw Data'!F834,"0")</f>
        <v>21</v>
      </c>
      <c r="L835" s="11">
        <f t="shared" ref="L835:L898" si="111">VALUE(K835)</f>
        <v>21</v>
      </c>
    </row>
    <row r="836" spans="1:12" x14ac:dyDescent="0.3">
      <c r="A836" s="9">
        <f>'Raw Data'!A835</f>
        <v>45354.892361111102</v>
      </c>
      <c r="B836" s="11" t="str">
        <f>'Raw Data'!O835</f>
        <v>Snow</v>
      </c>
      <c r="C836" s="11" t="str">
        <f t="shared" si="104"/>
        <v>Snow</v>
      </c>
      <c r="D836" s="11" t="str">
        <f t="shared" si="105"/>
        <v>Snow</v>
      </c>
      <c r="E836" s="11" t="str">
        <f t="shared" si="106"/>
        <v>Snow</v>
      </c>
      <c r="F836" s="11" t="str">
        <f t="shared" si="107"/>
        <v>SNOW</v>
      </c>
      <c r="G836" s="11" t="str">
        <f t="shared" si="108"/>
        <v>snow</v>
      </c>
      <c r="H836" s="11" t="str">
        <f>'Raw Data'!H835</f>
        <v>Weekend</v>
      </c>
      <c r="I836" s="11" t="str">
        <f t="shared" si="109"/>
        <v>WE</v>
      </c>
      <c r="J836" s="11" t="str">
        <f t="shared" si="110"/>
        <v>Snow</v>
      </c>
      <c r="K836" s="11" t="str">
        <f>TEXT('Raw Data'!F835,"0")</f>
        <v>21</v>
      </c>
      <c r="L836" s="11">
        <f t="shared" si="111"/>
        <v>21</v>
      </c>
    </row>
    <row r="837" spans="1:12" x14ac:dyDescent="0.3">
      <c r="A837" s="9">
        <f>'Raw Data'!A836</f>
        <v>45354.895833333299</v>
      </c>
      <c r="B837" s="11" t="str">
        <f>'Raw Data'!O836</f>
        <v>Snow</v>
      </c>
      <c r="C837" s="11" t="str">
        <f t="shared" si="104"/>
        <v>Snow</v>
      </c>
      <c r="D837" s="11" t="str">
        <f t="shared" si="105"/>
        <v>Snow</v>
      </c>
      <c r="E837" s="11" t="str">
        <f t="shared" si="106"/>
        <v>Snow</v>
      </c>
      <c r="F837" s="11" t="str">
        <f t="shared" si="107"/>
        <v>SNOW</v>
      </c>
      <c r="G837" s="11" t="str">
        <f t="shared" si="108"/>
        <v>snow</v>
      </c>
      <c r="H837" s="11" t="str">
        <f>'Raw Data'!H836</f>
        <v>Weekend</v>
      </c>
      <c r="I837" s="11" t="str">
        <f t="shared" si="109"/>
        <v>WE</v>
      </c>
      <c r="J837" s="11" t="str">
        <f t="shared" si="110"/>
        <v>Snow</v>
      </c>
      <c r="K837" s="11" t="str">
        <f>TEXT('Raw Data'!F836,"0")</f>
        <v>21</v>
      </c>
      <c r="L837" s="11">
        <f t="shared" si="111"/>
        <v>21</v>
      </c>
    </row>
    <row r="838" spans="1:12" x14ac:dyDescent="0.3">
      <c r="A838" s="9">
        <f>'Raw Data'!A837</f>
        <v>45354.899305555598</v>
      </c>
      <c r="B838" s="11" t="str">
        <f>'Raw Data'!O837</f>
        <v>Fog</v>
      </c>
      <c r="C838" s="11" t="str">
        <f t="shared" si="104"/>
        <v>Fog</v>
      </c>
      <c r="D838" s="11" t="str">
        <f t="shared" si="105"/>
        <v>Fog</v>
      </c>
      <c r="E838" s="11" t="str">
        <f t="shared" si="106"/>
        <v>Fog</v>
      </c>
      <c r="F838" s="11" t="str">
        <f t="shared" si="107"/>
        <v>FOG</v>
      </c>
      <c r="G838" s="11" t="str">
        <f t="shared" si="108"/>
        <v>fog</v>
      </c>
      <c r="H838" s="11" t="str">
        <f>'Raw Data'!H837</f>
        <v>Weekend</v>
      </c>
      <c r="I838" s="11" t="str">
        <f t="shared" si="109"/>
        <v>WE</v>
      </c>
      <c r="J838" s="11" t="str">
        <f t="shared" si="110"/>
        <v>Fog</v>
      </c>
      <c r="K838" s="11" t="str">
        <f>TEXT('Raw Data'!F837,"0")</f>
        <v>21</v>
      </c>
      <c r="L838" s="11">
        <f t="shared" si="111"/>
        <v>21</v>
      </c>
    </row>
    <row r="839" spans="1:12" x14ac:dyDescent="0.3">
      <c r="A839" s="9">
        <f>'Raw Data'!A838</f>
        <v>45354.902777777803</v>
      </c>
      <c r="B839" s="11" t="str">
        <f>'Raw Data'!O838</f>
        <v>Snow</v>
      </c>
      <c r="C839" s="11" t="str">
        <f t="shared" si="104"/>
        <v>Snow</v>
      </c>
      <c r="D839" s="11" t="str">
        <f t="shared" si="105"/>
        <v>Snow</v>
      </c>
      <c r="E839" s="11" t="str">
        <f t="shared" si="106"/>
        <v>Snow</v>
      </c>
      <c r="F839" s="11" t="str">
        <f t="shared" si="107"/>
        <v>SNOW</v>
      </c>
      <c r="G839" s="11" t="str">
        <f t="shared" si="108"/>
        <v>snow</v>
      </c>
      <c r="H839" s="11" t="str">
        <f>'Raw Data'!H838</f>
        <v>Weekend</v>
      </c>
      <c r="I839" s="11" t="str">
        <f t="shared" si="109"/>
        <v>WE</v>
      </c>
      <c r="J839" s="11" t="str">
        <f t="shared" si="110"/>
        <v>Snow</v>
      </c>
      <c r="K839" s="11" t="str">
        <f>TEXT('Raw Data'!F838,"0")</f>
        <v>21</v>
      </c>
      <c r="L839" s="11">
        <f t="shared" si="111"/>
        <v>21</v>
      </c>
    </row>
    <row r="840" spans="1:12" x14ac:dyDescent="0.3">
      <c r="A840" s="9">
        <f>'Raw Data'!A839</f>
        <v>45354.90625</v>
      </c>
      <c r="B840" s="11" t="str">
        <f>'Raw Data'!O839</f>
        <v>Clear</v>
      </c>
      <c r="C840" s="11" t="str">
        <f t="shared" si="104"/>
        <v>Clear</v>
      </c>
      <c r="D840" s="11" t="str">
        <f t="shared" si="105"/>
        <v>Clear</v>
      </c>
      <c r="E840" s="11" t="str">
        <f t="shared" si="106"/>
        <v>Clear</v>
      </c>
      <c r="F840" s="11" t="str">
        <f t="shared" si="107"/>
        <v>CLEAR</v>
      </c>
      <c r="G840" s="11" t="str">
        <f t="shared" si="108"/>
        <v>clear</v>
      </c>
      <c r="H840" s="11" t="str">
        <f>'Raw Data'!H839</f>
        <v>Weekend</v>
      </c>
      <c r="I840" s="11" t="str">
        <f t="shared" si="109"/>
        <v>WE</v>
      </c>
      <c r="J840" s="11" t="str">
        <f t="shared" si="110"/>
        <v>Clear</v>
      </c>
      <c r="K840" s="11" t="str">
        <f>TEXT('Raw Data'!F839,"0")</f>
        <v>21</v>
      </c>
      <c r="L840" s="11">
        <f t="shared" si="111"/>
        <v>21</v>
      </c>
    </row>
    <row r="841" spans="1:12" x14ac:dyDescent="0.3">
      <c r="A841" s="9">
        <f>'Raw Data'!A840</f>
        <v>45354.909722222197</v>
      </c>
      <c r="B841" s="11" t="str">
        <f>'Raw Data'!O840</f>
        <v>Snow</v>
      </c>
      <c r="C841" s="11" t="str">
        <f t="shared" si="104"/>
        <v>Snow</v>
      </c>
      <c r="D841" s="11" t="str">
        <f t="shared" si="105"/>
        <v>Snow</v>
      </c>
      <c r="E841" s="11" t="str">
        <f t="shared" si="106"/>
        <v>Snow</v>
      </c>
      <c r="F841" s="11" t="str">
        <f t="shared" si="107"/>
        <v>SNOW</v>
      </c>
      <c r="G841" s="11" t="str">
        <f t="shared" si="108"/>
        <v>snow</v>
      </c>
      <c r="H841" s="11" t="str">
        <f>'Raw Data'!H840</f>
        <v>Weekend</v>
      </c>
      <c r="I841" s="11" t="str">
        <f t="shared" si="109"/>
        <v>WE</v>
      </c>
      <c r="J841" s="11" t="str">
        <f t="shared" si="110"/>
        <v>Snow</v>
      </c>
      <c r="K841" s="11" t="str">
        <f>TEXT('Raw Data'!F840,"0")</f>
        <v>21</v>
      </c>
      <c r="L841" s="11">
        <f t="shared" si="111"/>
        <v>21</v>
      </c>
    </row>
    <row r="842" spans="1:12" x14ac:dyDescent="0.3">
      <c r="A842" s="9">
        <f>'Raw Data'!A841</f>
        <v>45354.913194444503</v>
      </c>
      <c r="B842" s="11" t="str">
        <f>'Raw Data'!O841</f>
        <v>Snow</v>
      </c>
      <c r="C842" s="11" t="str">
        <f t="shared" si="104"/>
        <v>Snow</v>
      </c>
      <c r="D842" s="11" t="str">
        <f t="shared" si="105"/>
        <v>Snow</v>
      </c>
      <c r="E842" s="11" t="str">
        <f t="shared" si="106"/>
        <v>Snow</v>
      </c>
      <c r="F842" s="11" t="str">
        <f t="shared" si="107"/>
        <v>SNOW</v>
      </c>
      <c r="G842" s="11" t="str">
        <f t="shared" si="108"/>
        <v>snow</v>
      </c>
      <c r="H842" s="11" t="str">
        <f>'Raw Data'!H841</f>
        <v>Weekend</v>
      </c>
      <c r="I842" s="11" t="str">
        <f t="shared" si="109"/>
        <v>WE</v>
      </c>
      <c r="J842" s="11" t="str">
        <f t="shared" si="110"/>
        <v>Snow</v>
      </c>
      <c r="K842" s="11" t="str">
        <f>TEXT('Raw Data'!F841,"0")</f>
        <v>21</v>
      </c>
      <c r="L842" s="11">
        <f t="shared" si="111"/>
        <v>21</v>
      </c>
    </row>
    <row r="843" spans="1:12" x14ac:dyDescent="0.3">
      <c r="A843" s="9">
        <f>'Raw Data'!A842</f>
        <v>45354.916666666701</v>
      </c>
      <c r="B843" s="11" t="str">
        <f>'Raw Data'!O842</f>
        <v>Fog</v>
      </c>
      <c r="C843" s="11" t="str">
        <f t="shared" si="104"/>
        <v>Fog</v>
      </c>
      <c r="D843" s="11" t="str">
        <f t="shared" si="105"/>
        <v>Fog</v>
      </c>
      <c r="E843" s="11" t="str">
        <f t="shared" si="106"/>
        <v>Fog</v>
      </c>
      <c r="F843" s="11" t="str">
        <f t="shared" si="107"/>
        <v>FOG</v>
      </c>
      <c r="G843" s="11" t="str">
        <f t="shared" si="108"/>
        <v>fog</v>
      </c>
      <c r="H843" s="11" t="str">
        <f>'Raw Data'!H842</f>
        <v>Weekend</v>
      </c>
      <c r="I843" s="11" t="str">
        <f t="shared" si="109"/>
        <v>WE</v>
      </c>
      <c r="J843" s="11" t="str">
        <f t="shared" si="110"/>
        <v>Fog</v>
      </c>
      <c r="K843" s="11" t="str">
        <f>TEXT('Raw Data'!F842,"0")</f>
        <v>22</v>
      </c>
      <c r="L843" s="11">
        <f t="shared" si="111"/>
        <v>22</v>
      </c>
    </row>
    <row r="844" spans="1:12" x14ac:dyDescent="0.3">
      <c r="A844" s="9">
        <f>'Raw Data'!A843</f>
        <v>45354.920138888898</v>
      </c>
      <c r="B844" s="11" t="str">
        <f>'Raw Data'!O843</f>
        <v>Fog</v>
      </c>
      <c r="C844" s="11" t="str">
        <f t="shared" si="104"/>
        <v>Fog</v>
      </c>
      <c r="D844" s="11" t="str">
        <f t="shared" si="105"/>
        <v>Fog</v>
      </c>
      <c r="E844" s="11" t="str">
        <f t="shared" si="106"/>
        <v>Fog</v>
      </c>
      <c r="F844" s="11" t="str">
        <f t="shared" si="107"/>
        <v>FOG</v>
      </c>
      <c r="G844" s="11" t="str">
        <f t="shared" si="108"/>
        <v>fog</v>
      </c>
      <c r="H844" s="11" t="str">
        <f>'Raw Data'!H843</f>
        <v>Weekend</v>
      </c>
      <c r="I844" s="11" t="str">
        <f t="shared" si="109"/>
        <v>WE</v>
      </c>
      <c r="J844" s="11" t="str">
        <f t="shared" si="110"/>
        <v>Fog</v>
      </c>
      <c r="K844" s="11" t="str">
        <f>TEXT('Raw Data'!F843,"0")</f>
        <v>22</v>
      </c>
      <c r="L844" s="11">
        <f t="shared" si="111"/>
        <v>22</v>
      </c>
    </row>
    <row r="845" spans="1:12" x14ac:dyDescent="0.3">
      <c r="A845" s="9">
        <f>'Raw Data'!A844</f>
        <v>45354.923611111102</v>
      </c>
      <c r="B845" s="11" t="str">
        <f>'Raw Data'!O844</f>
        <v>Fog</v>
      </c>
      <c r="C845" s="11" t="str">
        <f t="shared" si="104"/>
        <v>Fog</v>
      </c>
      <c r="D845" s="11" t="str">
        <f t="shared" si="105"/>
        <v>Fog</v>
      </c>
      <c r="E845" s="11" t="str">
        <f t="shared" si="106"/>
        <v>Fog</v>
      </c>
      <c r="F845" s="11" t="str">
        <f t="shared" si="107"/>
        <v>FOG</v>
      </c>
      <c r="G845" s="11" t="str">
        <f t="shared" si="108"/>
        <v>fog</v>
      </c>
      <c r="H845" s="11" t="str">
        <f>'Raw Data'!H844</f>
        <v>Weekend</v>
      </c>
      <c r="I845" s="11" t="str">
        <f t="shared" si="109"/>
        <v>WE</v>
      </c>
      <c r="J845" s="11" t="str">
        <f t="shared" si="110"/>
        <v>Fog</v>
      </c>
      <c r="K845" s="11" t="str">
        <f>TEXT('Raw Data'!F844,"0")</f>
        <v>22</v>
      </c>
      <c r="L845" s="11">
        <f t="shared" si="111"/>
        <v>22</v>
      </c>
    </row>
    <row r="846" spans="1:12" x14ac:dyDescent="0.3">
      <c r="A846" s="9">
        <f>'Raw Data'!A845</f>
        <v>45354.927083333299</v>
      </c>
      <c r="B846" s="11" t="str">
        <f>'Raw Data'!O845</f>
        <v>Rain</v>
      </c>
      <c r="C846" s="11" t="str">
        <f t="shared" si="104"/>
        <v>Rain</v>
      </c>
      <c r="D846" s="11" t="str">
        <f t="shared" si="105"/>
        <v>Rain</v>
      </c>
      <c r="E846" s="11" t="str">
        <f t="shared" si="106"/>
        <v>Rain</v>
      </c>
      <c r="F846" s="11" t="str">
        <f t="shared" si="107"/>
        <v>RAIN</v>
      </c>
      <c r="G846" s="11" t="str">
        <f t="shared" si="108"/>
        <v>rain</v>
      </c>
      <c r="H846" s="11" t="str">
        <f>'Raw Data'!H845</f>
        <v>Weekend</v>
      </c>
      <c r="I846" s="11" t="str">
        <f t="shared" si="109"/>
        <v>WE</v>
      </c>
      <c r="J846" s="11" t="str">
        <f t="shared" si="110"/>
        <v>Rain</v>
      </c>
      <c r="K846" s="11" t="str">
        <f>TEXT('Raw Data'!F845,"0")</f>
        <v>22</v>
      </c>
      <c r="L846" s="11">
        <f t="shared" si="111"/>
        <v>22</v>
      </c>
    </row>
    <row r="847" spans="1:12" x14ac:dyDescent="0.3">
      <c r="A847" s="9">
        <f>'Raw Data'!A846</f>
        <v>45354.930555555598</v>
      </c>
      <c r="B847" s="11" t="str">
        <f>'Raw Data'!O846</f>
        <v>Clear</v>
      </c>
      <c r="C847" s="11" t="str">
        <f t="shared" si="104"/>
        <v>Clear</v>
      </c>
      <c r="D847" s="11" t="str">
        <f t="shared" si="105"/>
        <v>Clear</v>
      </c>
      <c r="E847" s="11" t="str">
        <f t="shared" si="106"/>
        <v>Clear</v>
      </c>
      <c r="F847" s="11" t="str">
        <f t="shared" si="107"/>
        <v>CLEAR</v>
      </c>
      <c r="G847" s="11" t="str">
        <f t="shared" si="108"/>
        <v>clear</v>
      </c>
      <c r="H847" s="11" t="str">
        <f>'Raw Data'!H846</f>
        <v>Weekend</v>
      </c>
      <c r="I847" s="11" t="str">
        <f t="shared" si="109"/>
        <v>WE</v>
      </c>
      <c r="J847" s="11" t="str">
        <f t="shared" si="110"/>
        <v>Clear</v>
      </c>
      <c r="K847" s="11" t="str">
        <f>TEXT('Raw Data'!F846,"0")</f>
        <v>22</v>
      </c>
      <c r="L847" s="11">
        <f t="shared" si="111"/>
        <v>22</v>
      </c>
    </row>
    <row r="848" spans="1:12" x14ac:dyDescent="0.3">
      <c r="A848" s="9">
        <f>'Raw Data'!A847</f>
        <v>45354.934027777803</v>
      </c>
      <c r="B848" s="11" t="str">
        <f>'Raw Data'!O847</f>
        <v>Clear</v>
      </c>
      <c r="C848" s="11" t="str">
        <f t="shared" si="104"/>
        <v>Clear</v>
      </c>
      <c r="D848" s="11" t="str">
        <f t="shared" si="105"/>
        <v>Clear</v>
      </c>
      <c r="E848" s="11" t="str">
        <f t="shared" si="106"/>
        <v>Clear</v>
      </c>
      <c r="F848" s="11" t="str">
        <f t="shared" si="107"/>
        <v>CLEAR</v>
      </c>
      <c r="G848" s="11" t="str">
        <f t="shared" si="108"/>
        <v>clear</v>
      </c>
      <c r="H848" s="11" t="str">
        <f>'Raw Data'!H847</f>
        <v>Weekend</v>
      </c>
      <c r="I848" s="11" t="str">
        <f t="shared" si="109"/>
        <v>WE</v>
      </c>
      <c r="J848" s="11" t="str">
        <f t="shared" si="110"/>
        <v>Clear</v>
      </c>
      <c r="K848" s="11" t="str">
        <f>TEXT('Raw Data'!F847,"0")</f>
        <v>22</v>
      </c>
      <c r="L848" s="11">
        <f t="shared" si="111"/>
        <v>22</v>
      </c>
    </row>
    <row r="849" spans="1:12" x14ac:dyDescent="0.3">
      <c r="A849" s="9">
        <f>'Raw Data'!A848</f>
        <v>45354.9375</v>
      </c>
      <c r="B849" s="11" t="str">
        <f>'Raw Data'!O848</f>
        <v>Rain</v>
      </c>
      <c r="C849" s="11" t="str">
        <f t="shared" si="104"/>
        <v>Rain</v>
      </c>
      <c r="D849" s="11" t="str">
        <f t="shared" si="105"/>
        <v>Rain</v>
      </c>
      <c r="E849" s="11" t="str">
        <f t="shared" si="106"/>
        <v>Rain</v>
      </c>
      <c r="F849" s="11" t="str">
        <f t="shared" si="107"/>
        <v>RAIN</v>
      </c>
      <c r="G849" s="11" t="str">
        <f t="shared" si="108"/>
        <v>rain</v>
      </c>
      <c r="H849" s="11" t="str">
        <f>'Raw Data'!H848</f>
        <v>Weekend</v>
      </c>
      <c r="I849" s="11" t="str">
        <f t="shared" si="109"/>
        <v>WE</v>
      </c>
      <c r="J849" s="11" t="str">
        <f t="shared" si="110"/>
        <v>Rain</v>
      </c>
      <c r="K849" s="11" t="str">
        <f>TEXT('Raw Data'!F848,"0")</f>
        <v>22</v>
      </c>
      <c r="L849" s="11">
        <f t="shared" si="111"/>
        <v>22</v>
      </c>
    </row>
    <row r="850" spans="1:12" x14ac:dyDescent="0.3">
      <c r="A850" s="9">
        <f>'Raw Data'!A849</f>
        <v>45354.940972222197</v>
      </c>
      <c r="B850" s="11" t="str">
        <f>'Raw Data'!O849</f>
        <v>Fog</v>
      </c>
      <c r="C850" s="11" t="str">
        <f t="shared" si="104"/>
        <v>Fog</v>
      </c>
      <c r="D850" s="11" t="str">
        <f t="shared" si="105"/>
        <v>Fog</v>
      </c>
      <c r="E850" s="11" t="str">
        <f t="shared" si="106"/>
        <v>Fog</v>
      </c>
      <c r="F850" s="11" t="str">
        <f t="shared" si="107"/>
        <v>FOG</v>
      </c>
      <c r="G850" s="11" t="str">
        <f t="shared" si="108"/>
        <v>fog</v>
      </c>
      <c r="H850" s="11" t="str">
        <f>'Raw Data'!H849</f>
        <v>Weekend</v>
      </c>
      <c r="I850" s="11" t="str">
        <f t="shared" si="109"/>
        <v>WE</v>
      </c>
      <c r="J850" s="11" t="str">
        <f t="shared" si="110"/>
        <v>Fog</v>
      </c>
      <c r="K850" s="11" t="str">
        <f>TEXT('Raw Data'!F849,"0")</f>
        <v>22</v>
      </c>
      <c r="L850" s="11">
        <f t="shared" si="111"/>
        <v>22</v>
      </c>
    </row>
    <row r="851" spans="1:12" x14ac:dyDescent="0.3">
      <c r="A851" s="9">
        <f>'Raw Data'!A850</f>
        <v>45354.944444444503</v>
      </c>
      <c r="B851" s="11" t="str">
        <f>'Raw Data'!O850</f>
        <v>Snow</v>
      </c>
      <c r="C851" s="11" t="str">
        <f t="shared" si="104"/>
        <v>Snow</v>
      </c>
      <c r="D851" s="11" t="str">
        <f t="shared" si="105"/>
        <v>Snow</v>
      </c>
      <c r="E851" s="11" t="str">
        <f t="shared" si="106"/>
        <v>Snow</v>
      </c>
      <c r="F851" s="11" t="str">
        <f t="shared" si="107"/>
        <v>SNOW</v>
      </c>
      <c r="G851" s="11" t="str">
        <f t="shared" si="108"/>
        <v>snow</v>
      </c>
      <c r="H851" s="11" t="str">
        <f>'Raw Data'!H850</f>
        <v>Weekend</v>
      </c>
      <c r="I851" s="11" t="str">
        <f t="shared" si="109"/>
        <v>WE</v>
      </c>
      <c r="J851" s="11" t="str">
        <f t="shared" si="110"/>
        <v>Snow</v>
      </c>
      <c r="K851" s="11" t="str">
        <f>TEXT('Raw Data'!F850,"0")</f>
        <v>22</v>
      </c>
      <c r="L851" s="11">
        <f t="shared" si="111"/>
        <v>22</v>
      </c>
    </row>
    <row r="852" spans="1:12" x14ac:dyDescent="0.3">
      <c r="A852" s="9">
        <f>'Raw Data'!A851</f>
        <v>45354.947916666701</v>
      </c>
      <c r="B852" s="11" t="str">
        <f>'Raw Data'!O851</f>
        <v>Fog</v>
      </c>
      <c r="C852" s="11" t="str">
        <f t="shared" si="104"/>
        <v>Fog</v>
      </c>
      <c r="D852" s="11" t="str">
        <f t="shared" si="105"/>
        <v>Fog</v>
      </c>
      <c r="E852" s="11" t="str">
        <f t="shared" si="106"/>
        <v>Fog</v>
      </c>
      <c r="F852" s="11" t="str">
        <f t="shared" si="107"/>
        <v>FOG</v>
      </c>
      <c r="G852" s="11" t="str">
        <f t="shared" si="108"/>
        <v>fog</v>
      </c>
      <c r="H852" s="11" t="str">
        <f>'Raw Data'!H851</f>
        <v>Weekend</v>
      </c>
      <c r="I852" s="11" t="str">
        <f t="shared" si="109"/>
        <v>WE</v>
      </c>
      <c r="J852" s="11" t="str">
        <f t="shared" si="110"/>
        <v>Fog</v>
      </c>
      <c r="K852" s="11" t="str">
        <f>TEXT('Raw Data'!F851,"0")</f>
        <v>22</v>
      </c>
      <c r="L852" s="11">
        <f t="shared" si="111"/>
        <v>22</v>
      </c>
    </row>
    <row r="853" spans="1:12" x14ac:dyDescent="0.3">
      <c r="A853" s="9">
        <f>'Raw Data'!A852</f>
        <v>45354.951388888898</v>
      </c>
      <c r="B853" s="11" t="str">
        <f>'Raw Data'!O852</f>
        <v>Fog</v>
      </c>
      <c r="C853" s="11" t="str">
        <f t="shared" si="104"/>
        <v>Fog</v>
      </c>
      <c r="D853" s="11" t="str">
        <f t="shared" si="105"/>
        <v>Fog</v>
      </c>
      <c r="E853" s="11" t="str">
        <f t="shared" si="106"/>
        <v>Fog</v>
      </c>
      <c r="F853" s="11" t="str">
        <f t="shared" si="107"/>
        <v>FOG</v>
      </c>
      <c r="G853" s="11" t="str">
        <f t="shared" si="108"/>
        <v>fog</v>
      </c>
      <c r="H853" s="11" t="str">
        <f>'Raw Data'!H852</f>
        <v>Weekend</v>
      </c>
      <c r="I853" s="11" t="str">
        <f t="shared" si="109"/>
        <v>WE</v>
      </c>
      <c r="J853" s="11" t="str">
        <f t="shared" si="110"/>
        <v>Fog</v>
      </c>
      <c r="K853" s="11" t="str">
        <f>TEXT('Raw Data'!F852,"0")</f>
        <v>22</v>
      </c>
      <c r="L853" s="11">
        <f t="shared" si="111"/>
        <v>22</v>
      </c>
    </row>
    <row r="854" spans="1:12" x14ac:dyDescent="0.3">
      <c r="A854" s="9">
        <f>'Raw Data'!A853</f>
        <v>45354.954861111102</v>
      </c>
      <c r="B854" s="11" t="str">
        <f>'Raw Data'!O853</f>
        <v>Rain</v>
      </c>
      <c r="C854" s="11" t="str">
        <f t="shared" si="104"/>
        <v>Rain</v>
      </c>
      <c r="D854" s="11" t="str">
        <f t="shared" si="105"/>
        <v>Rain</v>
      </c>
      <c r="E854" s="11" t="str">
        <f t="shared" si="106"/>
        <v>Rain</v>
      </c>
      <c r="F854" s="11" t="str">
        <f t="shared" si="107"/>
        <v>RAIN</v>
      </c>
      <c r="G854" s="11" t="str">
        <f t="shared" si="108"/>
        <v>rain</v>
      </c>
      <c r="H854" s="11" t="str">
        <f>'Raw Data'!H853</f>
        <v>Weekend</v>
      </c>
      <c r="I854" s="11" t="str">
        <f t="shared" si="109"/>
        <v>WE</v>
      </c>
      <c r="J854" s="11" t="str">
        <f t="shared" si="110"/>
        <v>Rain</v>
      </c>
      <c r="K854" s="11" t="str">
        <f>TEXT('Raw Data'!F853,"0")</f>
        <v>22</v>
      </c>
      <c r="L854" s="11">
        <f t="shared" si="111"/>
        <v>22</v>
      </c>
    </row>
    <row r="855" spans="1:12" x14ac:dyDescent="0.3">
      <c r="A855" s="9">
        <f>'Raw Data'!A854</f>
        <v>45354.958333333299</v>
      </c>
      <c r="B855" s="11" t="str">
        <f>'Raw Data'!O854</f>
        <v>Snow</v>
      </c>
      <c r="C855" s="11" t="str">
        <f t="shared" si="104"/>
        <v>Snow</v>
      </c>
      <c r="D855" s="11" t="str">
        <f t="shared" si="105"/>
        <v>Snow</v>
      </c>
      <c r="E855" s="11" t="str">
        <f t="shared" si="106"/>
        <v>Snow</v>
      </c>
      <c r="F855" s="11" t="str">
        <f t="shared" si="107"/>
        <v>SNOW</v>
      </c>
      <c r="G855" s="11" t="str">
        <f t="shared" si="108"/>
        <v>snow</v>
      </c>
      <c r="H855" s="11" t="str">
        <f>'Raw Data'!H854</f>
        <v>Weekend</v>
      </c>
      <c r="I855" s="11" t="str">
        <f t="shared" si="109"/>
        <v>WE</v>
      </c>
      <c r="J855" s="11" t="str">
        <f t="shared" si="110"/>
        <v>Snow</v>
      </c>
      <c r="K855" s="11" t="str">
        <f>TEXT('Raw Data'!F854,"0")</f>
        <v>23</v>
      </c>
      <c r="L855" s="11">
        <f t="shared" si="111"/>
        <v>23</v>
      </c>
    </row>
    <row r="856" spans="1:12" x14ac:dyDescent="0.3">
      <c r="A856" s="9">
        <f>'Raw Data'!A855</f>
        <v>45354.961805555598</v>
      </c>
      <c r="B856" s="11" t="str">
        <f>'Raw Data'!O855</f>
        <v>Clear</v>
      </c>
      <c r="C856" s="11" t="str">
        <f t="shared" si="104"/>
        <v>Clear</v>
      </c>
      <c r="D856" s="11" t="str">
        <f t="shared" si="105"/>
        <v>Clear</v>
      </c>
      <c r="E856" s="11" t="str">
        <f t="shared" si="106"/>
        <v>Clear</v>
      </c>
      <c r="F856" s="11" t="str">
        <f t="shared" si="107"/>
        <v>CLEAR</v>
      </c>
      <c r="G856" s="11" t="str">
        <f t="shared" si="108"/>
        <v>clear</v>
      </c>
      <c r="H856" s="11" t="str">
        <f>'Raw Data'!H855</f>
        <v>Weekend</v>
      </c>
      <c r="I856" s="11" t="str">
        <f t="shared" si="109"/>
        <v>WE</v>
      </c>
      <c r="J856" s="11" t="str">
        <f t="shared" si="110"/>
        <v>Clear</v>
      </c>
      <c r="K856" s="11" t="str">
        <f>TEXT('Raw Data'!F855,"0")</f>
        <v>23</v>
      </c>
      <c r="L856" s="11">
        <f t="shared" si="111"/>
        <v>23</v>
      </c>
    </row>
    <row r="857" spans="1:12" x14ac:dyDescent="0.3">
      <c r="A857" s="9">
        <f>'Raw Data'!A856</f>
        <v>45354.965277777803</v>
      </c>
      <c r="B857" s="11" t="str">
        <f>'Raw Data'!O856</f>
        <v>Rain</v>
      </c>
      <c r="C857" s="11" t="str">
        <f t="shared" si="104"/>
        <v>Rain</v>
      </c>
      <c r="D857" s="11" t="str">
        <f t="shared" si="105"/>
        <v>Rain</v>
      </c>
      <c r="E857" s="11" t="str">
        <f t="shared" si="106"/>
        <v>Rain</v>
      </c>
      <c r="F857" s="11" t="str">
        <f t="shared" si="107"/>
        <v>RAIN</v>
      </c>
      <c r="G857" s="11" t="str">
        <f t="shared" si="108"/>
        <v>rain</v>
      </c>
      <c r="H857" s="11" t="str">
        <f>'Raw Data'!H856</f>
        <v>Weekend</v>
      </c>
      <c r="I857" s="11" t="str">
        <f t="shared" si="109"/>
        <v>WE</v>
      </c>
      <c r="J857" s="11" t="str">
        <f t="shared" si="110"/>
        <v>Rain</v>
      </c>
      <c r="K857" s="11" t="str">
        <f>TEXT('Raw Data'!F856,"0")</f>
        <v>23</v>
      </c>
      <c r="L857" s="11">
        <f t="shared" si="111"/>
        <v>23</v>
      </c>
    </row>
    <row r="858" spans="1:12" x14ac:dyDescent="0.3">
      <c r="A858" s="9">
        <f>'Raw Data'!A857</f>
        <v>45354.96875</v>
      </c>
      <c r="B858" s="11" t="str">
        <f>'Raw Data'!O857</f>
        <v>Fog</v>
      </c>
      <c r="C858" s="11" t="str">
        <f t="shared" si="104"/>
        <v>Fog</v>
      </c>
      <c r="D858" s="11" t="str">
        <f t="shared" si="105"/>
        <v>Fog</v>
      </c>
      <c r="E858" s="11" t="str">
        <f t="shared" si="106"/>
        <v>Fog</v>
      </c>
      <c r="F858" s="11" t="str">
        <f t="shared" si="107"/>
        <v>FOG</v>
      </c>
      <c r="G858" s="11" t="str">
        <f t="shared" si="108"/>
        <v>fog</v>
      </c>
      <c r="H858" s="11" t="str">
        <f>'Raw Data'!H857</f>
        <v>Weekend</v>
      </c>
      <c r="I858" s="11" t="str">
        <f t="shared" si="109"/>
        <v>WE</v>
      </c>
      <c r="J858" s="11" t="str">
        <f t="shared" si="110"/>
        <v>Fog</v>
      </c>
      <c r="K858" s="11" t="str">
        <f>TEXT('Raw Data'!F857,"0")</f>
        <v>23</v>
      </c>
      <c r="L858" s="11">
        <f t="shared" si="111"/>
        <v>23</v>
      </c>
    </row>
    <row r="859" spans="1:12" x14ac:dyDescent="0.3">
      <c r="A859" s="9">
        <f>'Raw Data'!A858</f>
        <v>45354.972222222197</v>
      </c>
      <c r="B859" s="11" t="str">
        <f>'Raw Data'!O858</f>
        <v>Rain</v>
      </c>
      <c r="C859" s="11" t="str">
        <f t="shared" si="104"/>
        <v>Rain</v>
      </c>
      <c r="D859" s="11" t="str">
        <f t="shared" si="105"/>
        <v>Rain</v>
      </c>
      <c r="E859" s="11" t="str">
        <f t="shared" si="106"/>
        <v>Rain</v>
      </c>
      <c r="F859" s="11" t="str">
        <f t="shared" si="107"/>
        <v>RAIN</v>
      </c>
      <c r="G859" s="11" t="str">
        <f t="shared" si="108"/>
        <v>rain</v>
      </c>
      <c r="H859" s="11" t="str">
        <f>'Raw Data'!H858</f>
        <v>Weekend</v>
      </c>
      <c r="I859" s="11" t="str">
        <f t="shared" si="109"/>
        <v>WE</v>
      </c>
      <c r="J859" s="11" t="str">
        <f t="shared" si="110"/>
        <v>Rain</v>
      </c>
      <c r="K859" s="11" t="str">
        <f>TEXT('Raw Data'!F858,"0")</f>
        <v>23</v>
      </c>
      <c r="L859" s="11">
        <f t="shared" si="111"/>
        <v>23</v>
      </c>
    </row>
    <row r="860" spans="1:12" x14ac:dyDescent="0.3">
      <c r="A860" s="9">
        <f>'Raw Data'!A859</f>
        <v>45354.975694444503</v>
      </c>
      <c r="B860" s="11" t="str">
        <f>'Raw Data'!O859</f>
        <v>Fog</v>
      </c>
      <c r="C860" s="11" t="str">
        <f t="shared" si="104"/>
        <v>Fog</v>
      </c>
      <c r="D860" s="11" t="str">
        <f t="shared" si="105"/>
        <v>Fog</v>
      </c>
      <c r="E860" s="11" t="str">
        <f t="shared" si="106"/>
        <v>Fog</v>
      </c>
      <c r="F860" s="11" t="str">
        <f t="shared" si="107"/>
        <v>FOG</v>
      </c>
      <c r="G860" s="11" t="str">
        <f t="shared" si="108"/>
        <v>fog</v>
      </c>
      <c r="H860" s="11" t="str">
        <f>'Raw Data'!H859</f>
        <v>Weekend</v>
      </c>
      <c r="I860" s="11" t="str">
        <f t="shared" si="109"/>
        <v>WE</v>
      </c>
      <c r="J860" s="11" t="str">
        <f t="shared" si="110"/>
        <v>Fog</v>
      </c>
      <c r="K860" s="11" t="str">
        <f>TEXT('Raw Data'!F859,"0")</f>
        <v>23</v>
      </c>
      <c r="L860" s="11">
        <f t="shared" si="111"/>
        <v>23</v>
      </c>
    </row>
    <row r="861" spans="1:12" x14ac:dyDescent="0.3">
      <c r="A861" s="9">
        <f>'Raw Data'!A860</f>
        <v>45354.979166666701</v>
      </c>
      <c r="B861" s="11" t="str">
        <f>'Raw Data'!O860</f>
        <v>Rain</v>
      </c>
      <c r="C861" s="11" t="str">
        <f t="shared" si="104"/>
        <v>Rain</v>
      </c>
      <c r="D861" s="11" t="str">
        <f t="shared" si="105"/>
        <v>Rain</v>
      </c>
      <c r="E861" s="11" t="str">
        <f t="shared" si="106"/>
        <v>Rain</v>
      </c>
      <c r="F861" s="11" t="str">
        <f t="shared" si="107"/>
        <v>RAIN</v>
      </c>
      <c r="G861" s="11" t="str">
        <f t="shared" si="108"/>
        <v>rain</v>
      </c>
      <c r="H861" s="11" t="str">
        <f>'Raw Data'!H860</f>
        <v>Weekend</v>
      </c>
      <c r="I861" s="11" t="str">
        <f t="shared" si="109"/>
        <v>WE</v>
      </c>
      <c r="J861" s="11" t="str">
        <f t="shared" si="110"/>
        <v>Rain</v>
      </c>
      <c r="K861" s="11" t="str">
        <f>TEXT('Raw Data'!F860,"0")</f>
        <v>23</v>
      </c>
      <c r="L861" s="11">
        <f t="shared" si="111"/>
        <v>23</v>
      </c>
    </row>
    <row r="862" spans="1:12" x14ac:dyDescent="0.3">
      <c r="A862" s="9">
        <f>'Raw Data'!A861</f>
        <v>45354.982638888898</v>
      </c>
      <c r="B862" s="11" t="str">
        <f>'Raw Data'!O861</f>
        <v>Snow</v>
      </c>
      <c r="C862" s="11" t="str">
        <f t="shared" si="104"/>
        <v>Snow</v>
      </c>
      <c r="D862" s="11" t="str">
        <f t="shared" si="105"/>
        <v>Snow</v>
      </c>
      <c r="E862" s="11" t="str">
        <f t="shared" si="106"/>
        <v>Snow</v>
      </c>
      <c r="F862" s="11" t="str">
        <f t="shared" si="107"/>
        <v>SNOW</v>
      </c>
      <c r="G862" s="11" t="str">
        <f t="shared" si="108"/>
        <v>snow</v>
      </c>
      <c r="H862" s="11" t="str">
        <f>'Raw Data'!H861</f>
        <v>Weekend</v>
      </c>
      <c r="I862" s="11" t="str">
        <f t="shared" si="109"/>
        <v>WE</v>
      </c>
      <c r="J862" s="11" t="str">
        <f t="shared" si="110"/>
        <v>Snow</v>
      </c>
      <c r="K862" s="11" t="str">
        <f>TEXT('Raw Data'!F861,"0")</f>
        <v>23</v>
      </c>
      <c r="L862" s="11">
        <f t="shared" si="111"/>
        <v>23</v>
      </c>
    </row>
    <row r="863" spans="1:12" x14ac:dyDescent="0.3">
      <c r="A863" s="9">
        <f>'Raw Data'!A862</f>
        <v>45354.986111111102</v>
      </c>
      <c r="B863" s="11" t="str">
        <f>'Raw Data'!O862</f>
        <v>Clear</v>
      </c>
      <c r="C863" s="11" t="str">
        <f t="shared" si="104"/>
        <v>Clear</v>
      </c>
      <c r="D863" s="11" t="str">
        <f t="shared" si="105"/>
        <v>Clear</v>
      </c>
      <c r="E863" s="11" t="str">
        <f t="shared" si="106"/>
        <v>Clear</v>
      </c>
      <c r="F863" s="11" t="str">
        <f t="shared" si="107"/>
        <v>CLEAR</v>
      </c>
      <c r="G863" s="11" t="str">
        <f t="shared" si="108"/>
        <v>clear</v>
      </c>
      <c r="H863" s="11" t="str">
        <f>'Raw Data'!H862</f>
        <v>Weekend</v>
      </c>
      <c r="I863" s="11" t="str">
        <f t="shared" si="109"/>
        <v>WE</v>
      </c>
      <c r="J863" s="11" t="str">
        <f t="shared" si="110"/>
        <v>Clear</v>
      </c>
      <c r="K863" s="11" t="str">
        <f>TEXT('Raw Data'!F862,"0")</f>
        <v>23</v>
      </c>
      <c r="L863" s="11">
        <f t="shared" si="111"/>
        <v>23</v>
      </c>
    </row>
    <row r="864" spans="1:12" x14ac:dyDescent="0.3">
      <c r="A864" s="9">
        <f>'Raw Data'!A863</f>
        <v>45354.989583333299</v>
      </c>
      <c r="B864" s="11" t="str">
        <f>'Raw Data'!O863</f>
        <v>Snow</v>
      </c>
      <c r="C864" s="11" t="str">
        <f t="shared" si="104"/>
        <v>Snow</v>
      </c>
      <c r="D864" s="11" t="str">
        <f t="shared" si="105"/>
        <v>Snow</v>
      </c>
      <c r="E864" s="11" t="str">
        <f t="shared" si="106"/>
        <v>Snow</v>
      </c>
      <c r="F864" s="11" t="str">
        <f t="shared" si="107"/>
        <v>SNOW</v>
      </c>
      <c r="G864" s="11" t="str">
        <f t="shared" si="108"/>
        <v>snow</v>
      </c>
      <c r="H864" s="11" t="str">
        <f>'Raw Data'!H863</f>
        <v>Weekend</v>
      </c>
      <c r="I864" s="11" t="str">
        <f t="shared" si="109"/>
        <v>WE</v>
      </c>
      <c r="J864" s="11" t="str">
        <f t="shared" si="110"/>
        <v>Snow</v>
      </c>
      <c r="K864" s="11" t="str">
        <f>TEXT('Raw Data'!F863,"0")</f>
        <v>23</v>
      </c>
      <c r="L864" s="11">
        <f t="shared" si="111"/>
        <v>23</v>
      </c>
    </row>
    <row r="865" spans="1:12" x14ac:dyDescent="0.3">
      <c r="A865" s="9">
        <f>'Raw Data'!A864</f>
        <v>45354.993055555598</v>
      </c>
      <c r="B865" s="11" t="str">
        <f>'Raw Data'!O864</f>
        <v>Clear</v>
      </c>
      <c r="C865" s="11" t="str">
        <f t="shared" si="104"/>
        <v>Clear</v>
      </c>
      <c r="D865" s="11" t="str">
        <f t="shared" si="105"/>
        <v>Clear</v>
      </c>
      <c r="E865" s="11" t="str">
        <f t="shared" si="106"/>
        <v>Clear</v>
      </c>
      <c r="F865" s="11" t="str">
        <f t="shared" si="107"/>
        <v>CLEAR</v>
      </c>
      <c r="G865" s="11" t="str">
        <f t="shared" si="108"/>
        <v>clear</v>
      </c>
      <c r="H865" s="11" t="str">
        <f>'Raw Data'!H864</f>
        <v>Weekend</v>
      </c>
      <c r="I865" s="11" t="str">
        <f t="shared" si="109"/>
        <v>WE</v>
      </c>
      <c r="J865" s="11" t="str">
        <f t="shared" si="110"/>
        <v>Clear</v>
      </c>
      <c r="K865" s="11" t="str">
        <f>TEXT('Raw Data'!F864,"0")</f>
        <v>23</v>
      </c>
      <c r="L865" s="11">
        <f t="shared" si="111"/>
        <v>23</v>
      </c>
    </row>
    <row r="866" spans="1:12" x14ac:dyDescent="0.3">
      <c r="A866" s="9">
        <f>'Raw Data'!A865</f>
        <v>45354.996527777803</v>
      </c>
      <c r="B866" s="11" t="str">
        <f>'Raw Data'!O865</f>
        <v>Fog</v>
      </c>
      <c r="C866" s="11" t="str">
        <f t="shared" si="104"/>
        <v>Fog</v>
      </c>
      <c r="D866" s="11" t="str">
        <f t="shared" si="105"/>
        <v>Fog</v>
      </c>
      <c r="E866" s="11" t="str">
        <f t="shared" si="106"/>
        <v>Fog</v>
      </c>
      <c r="F866" s="11" t="str">
        <f t="shared" si="107"/>
        <v>FOG</v>
      </c>
      <c r="G866" s="11" t="str">
        <f t="shared" si="108"/>
        <v>fog</v>
      </c>
      <c r="H866" s="11" t="str">
        <f>'Raw Data'!H865</f>
        <v>Weekend</v>
      </c>
      <c r="I866" s="11" t="str">
        <f t="shared" si="109"/>
        <v>WE</v>
      </c>
      <c r="J866" s="11" t="str">
        <f t="shared" si="110"/>
        <v>Fog</v>
      </c>
      <c r="K866" s="11" t="str">
        <f>TEXT('Raw Data'!F865,"0")</f>
        <v>23</v>
      </c>
      <c r="L866" s="11">
        <f t="shared" si="111"/>
        <v>23</v>
      </c>
    </row>
    <row r="867" spans="1:12" x14ac:dyDescent="0.3">
      <c r="A867" s="9">
        <f>'Raw Data'!A866</f>
        <v>45355</v>
      </c>
      <c r="B867" s="11" t="str">
        <f>'Raw Data'!O866</f>
        <v>Rain</v>
      </c>
      <c r="C867" s="11" t="str">
        <f t="shared" si="104"/>
        <v>Rain</v>
      </c>
      <c r="D867" s="11" t="str">
        <f t="shared" si="105"/>
        <v>Rain</v>
      </c>
      <c r="E867" s="11" t="str">
        <f t="shared" si="106"/>
        <v>Rain</v>
      </c>
      <c r="F867" s="11" t="str">
        <f t="shared" si="107"/>
        <v>RAIN</v>
      </c>
      <c r="G867" s="11" t="str">
        <f t="shared" si="108"/>
        <v>rain</v>
      </c>
      <c r="H867" s="11" t="str">
        <f>'Raw Data'!H866</f>
        <v>Weekday</v>
      </c>
      <c r="I867" s="11" t="str">
        <f t="shared" si="109"/>
        <v>WD</v>
      </c>
      <c r="J867" s="11" t="str">
        <f t="shared" si="110"/>
        <v>Rain</v>
      </c>
      <c r="K867" s="11" t="str">
        <f>TEXT('Raw Data'!F866,"0")</f>
        <v>0</v>
      </c>
      <c r="L867" s="11">
        <f t="shared" si="111"/>
        <v>0</v>
      </c>
    </row>
    <row r="868" spans="1:12" x14ac:dyDescent="0.3">
      <c r="A868" s="9">
        <f>'Raw Data'!A867</f>
        <v>45355.003472222197</v>
      </c>
      <c r="B868" s="11" t="str">
        <f>'Raw Data'!O867</f>
        <v>Snow</v>
      </c>
      <c r="C868" s="11" t="str">
        <f t="shared" si="104"/>
        <v>Snow</v>
      </c>
      <c r="D868" s="11" t="str">
        <f t="shared" si="105"/>
        <v>Snow</v>
      </c>
      <c r="E868" s="11" t="str">
        <f t="shared" si="106"/>
        <v>Snow</v>
      </c>
      <c r="F868" s="11" t="str">
        <f t="shared" si="107"/>
        <v>SNOW</v>
      </c>
      <c r="G868" s="11" t="str">
        <f t="shared" si="108"/>
        <v>snow</v>
      </c>
      <c r="H868" s="11" t="str">
        <f>'Raw Data'!H867</f>
        <v>Weekday</v>
      </c>
      <c r="I868" s="11" t="str">
        <f t="shared" si="109"/>
        <v>WD</v>
      </c>
      <c r="J868" s="11" t="str">
        <f t="shared" si="110"/>
        <v>Snow</v>
      </c>
      <c r="K868" s="11" t="str">
        <f>TEXT('Raw Data'!F867,"0")</f>
        <v>0</v>
      </c>
      <c r="L868" s="11">
        <f t="shared" si="111"/>
        <v>0</v>
      </c>
    </row>
    <row r="869" spans="1:12" x14ac:dyDescent="0.3">
      <c r="A869" s="9">
        <f>'Raw Data'!A868</f>
        <v>45355.006944444503</v>
      </c>
      <c r="B869" s="11" t="str">
        <f>'Raw Data'!O868</f>
        <v>Rain</v>
      </c>
      <c r="C869" s="11" t="str">
        <f t="shared" si="104"/>
        <v>Rain</v>
      </c>
      <c r="D869" s="11" t="str">
        <f t="shared" si="105"/>
        <v>Rain</v>
      </c>
      <c r="E869" s="11" t="str">
        <f t="shared" si="106"/>
        <v>Rain</v>
      </c>
      <c r="F869" s="11" t="str">
        <f t="shared" si="107"/>
        <v>RAIN</v>
      </c>
      <c r="G869" s="11" t="str">
        <f t="shared" si="108"/>
        <v>rain</v>
      </c>
      <c r="H869" s="11" t="str">
        <f>'Raw Data'!H868</f>
        <v>Weekday</v>
      </c>
      <c r="I869" s="11" t="str">
        <f t="shared" si="109"/>
        <v>WD</v>
      </c>
      <c r="J869" s="11" t="str">
        <f t="shared" si="110"/>
        <v>Rain</v>
      </c>
      <c r="K869" s="11" t="str">
        <f>TEXT('Raw Data'!F868,"0")</f>
        <v>0</v>
      </c>
      <c r="L869" s="11">
        <f t="shared" si="111"/>
        <v>0</v>
      </c>
    </row>
    <row r="870" spans="1:12" x14ac:dyDescent="0.3">
      <c r="A870" s="9">
        <f>'Raw Data'!A869</f>
        <v>45355.010416666701</v>
      </c>
      <c r="B870" s="11" t="str">
        <f>'Raw Data'!O869</f>
        <v>Rain</v>
      </c>
      <c r="C870" s="11" t="str">
        <f t="shared" si="104"/>
        <v>Rain</v>
      </c>
      <c r="D870" s="11" t="str">
        <f t="shared" si="105"/>
        <v>Rain</v>
      </c>
      <c r="E870" s="11" t="str">
        <f t="shared" si="106"/>
        <v>Rain</v>
      </c>
      <c r="F870" s="11" t="str">
        <f t="shared" si="107"/>
        <v>RAIN</v>
      </c>
      <c r="G870" s="11" t="str">
        <f t="shared" si="108"/>
        <v>rain</v>
      </c>
      <c r="H870" s="11" t="str">
        <f>'Raw Data'!H869</f>
        <v>Weekday</v>
      </c>
      <c r="I870" s="11" t="str">
        <f t="shared" si="109"/>
        <v>WD</v>
      </c>
      <c r="J870" s="11" t="str">
        <f t="shared" si="110"/>
        <v>Rain</v>
      </c>
      <c r="K870" s="11" t="str">
        <f>TEXT('Raw Data'!F869,"0")</f>
        <v>0</v>
      </c>
      <c r="L870" s="11">
        <f t="shared" si="111"/>
        <v>0</v>
      </c>
    </row>
    <row r="871" spans="1:12" x14ac:dyDescent="0.3">
      <c r="A871" s="9">
        <f>'Raw Data'!A870</f>
        <v>45355.013888888898</v>
      </c>
      <c r="B871" s="11" t="str">
        <f>'Raw Data'!O870</f>
        <v>Snow</v>
      </c>
      <c r="C871" s="11" t="str">
        <f t="shared" si="104"/>
        <v>Snow</v>
      </c>
      <c r="D871" s="11" t="str">
        <f t="shared" si="105"/>
        <v>Snow</v>
      </c>
      <c r="E871" s="11" t="str">
        <f t="shared" si="106"/>
        <v>Snow</v>
      </c>
      <c r="F871" s="11" t="str">
        <f t="shared" si="107"/>
        <v>SNOW</v>
      </c>
      <c r="G871" s="11" t="str">
        <f t="shared" si="108"/>
        <v>snow</v>
      </c>
      <c r="H871" s="11" t="str">
        <f>'Raw Data'!H870</f>
        <v>Weekday</v>
      </c>
      <c r="I871" s="11" t="str">
        <f t="shared" si="109"/>
        <v>WD</v>
      </c>
      <c r="J871" s="11" t="str">
        <f t="shared" si="110"/>
        <v>Snow</v>
      </c>
      <c r="K871" s="11" t="str">
        <f>TEXT('Raw Data'!F870,"0")</f>
        <v>0</v>
      </c>
      <c r="L871" s="11">
        <f t="shared" si="111"/>
        <v>0</v>
      </c>
    </row>
    <row r="872" spans="1:12" x14ac:dyDescent="0.3">
      <c r="A872" s="9">
        <f>'Raw Data'!A871</f>
        <v>45355.017361111102</v>
      </c>
      <c r="B872" s="11" t="str">
        <f>'Raw Data'!O871</f>
        <v>Clear</v>
      </c>
      <c r="C872" s="11" t="str">
        <f t="shared" si="104"/>
        <v>Clear</v>
      </c>
      <c r="D872" s="11" t="str">
        <f t="shared" si="105"/>
        <v>Clear</v>
      </c>
      <c r="E872" s="11" t="str">
        <f t="shared" si="106"/>
        <v>Clear</v>
      </c>
      <c r="F872" s="11" t="str">
        <f t="shared" si="107"/>
        <v>CLEAR</v>
      </c>
      <c r="G872" s="11" t="str">
        <f t="shared" si="108"/>
        <v>clear</v>
      </c>
      <c r="H872" s="11" t="str">
        <f>'Raw Data'!H871</f>
        <v>Weekday</v>
      </c>
      <c r="I872" s="11" t="str">
        <f t="shared" si="109"/>
        <v>WD</v>
      </c>
      <c r="J872" s="11" t="str">
        <f t="shared" si="110"/>
        <v>Clear</v>
      </c>
      <c r="K872" s="11" t="str">
        <f>TEXT('Raw Data'!F871,"0")</f>
        <v>0</v>
      </c>
      <c r="L872" s="11">
        <f t="shared" si="111"/>
        <v>0</v>
      </c>
    </row>
    <row r="873" spans="1:12" x14ac:dyDescent="0.3">
      <c r="A873" s="9">
        <f>'Raw Data'!A872</f>
        <v>45355.020833333299</v>
      </c>
      <c r="B873" s="11" t="str">
        <f>'Raw Data'!O872</f>
        <v>Snow</v>
      </c>
      <c r="C873" s="11" t="str">
        <f t="shared" si="104"/>
        <v>Snow</v>
      </c>
      <c r="D873" s="11" t="str">
        <f t="shared" si="105"/>
        <v>Snow</v>
      </c>
      <c r="E873" s="11" t="str">
        <f t="shared" si="106"/>
        <v>Snow</v>
      </c>
      <c r="F873" s="11" t="str">
        <f t="shared" si="107"/>
        <v>SNOW</v>
      </c>
      <c r="G873" s="11" t="str">
        <f t="shared" si="108"/>
        <v>snow</v>
      </c>
      <c r="H873" s="11" t="str">
        <f>'Raw Data'!H872</f>
        <v>Weekday</v>
      </c>
      <c r="I873" s="11" t="str">
        <f t="shared" si="109"/>
        <v>WD</v>
      </c>
      <c r="J873" s="11" t="str">
        <f t="shared" si="110"/>
        <v>Snow</v>
      </c>
      <c r="K873" s="11" t="str">
        <f>TEXT('Raw Data'!F872,"0")</f>
        <v>0</v>
      </c>
      <c r="L873" s="11">
        <f t="shared" si="111"/>
        <v>0</v>
      </c>
    </row>
    <row r="874" spans="1:12" x14ac:dyDescent="0.3">
      <c r="A874" s="9">
        <f>'Raw Data'!A873</f>
        <v>45355.024305555598</v>
      </c>
      <c r="B874" s="11" t="str">
        <f>'Raw Data'!O873</f>
        <v>Fog</v>
      </c>
      <c r="C874" s="11" t="str">
        <f t="shared" si="104"/>
        <v>Fog</v>
      </c>
      <c r="D874" s="11" t="str">
        <f t="shared" si="105"/>
        <v>Fog</v>
      </c>
      <c r="E874" s="11" t="str">
        <f t="shared" si="106"/>
        <v>Fog</v>
      </c>
      <c r="F874" s="11" t="str">
        <f t="shared" si="107"/>
        <v>FOG</v>
      </c>
      <c r="G874" s="11" t="str">
        <f t="shared" si="108"/>
        <v>fog</v>
      </c>
      <c r="H874" s="11" t="str">
        <f>'Raw Data'!H873</f>
        <v>Weekday</v>
      </c>
      <c r="I874" s="11" t="str">
        <f t="shared" si="109"/>
        <v>WD</v>
      </c>
      <c r="J874" s="11" t="str">
        <f t="shared" si="110"/>
        <v>Fog</v>
      </c>
      <c r="K874" s="11" t="str">
        <f>TEXT('Raw Data'!F873,"0")</f>
        <v>0</v>
      </c>
      <c r="L874" s="11">
        <f t="shared" si="111"/>
        <v>0</v>
      </c>
    </row>
    <row r="875" spans="1:12" x14ac:dyDescent="0.3">
      <c r="A875" s="9">
        <f>'Raw Data'!A874</f>
        <v>45355.027777777803</v>
      </c>
      <c r="B875" s="11" t="str">
        <f>'Raw Data'!O874</f>
        <v>Snow</v>
      </c>
      <c r="C875" s="11" t="str">
        <f t="shared" si="104"/>
        <v>Snow</v>
      </c>
      <c r="D875" s="11" t="str">
        <f t="shared" si="105"/>
        <v>Snow</v>
      </c>
      <c r="E875" s="11" t="str">
        <f t="shared" si="106"/>
        <v>Snow</v>
      </c>
      <c r="F875" s="11" t="str">
        <f t="shared" si="107"/>
        <v>SNOW</v>
      </c>
      <c r="G875" s="11" t="str">
        <f t="shared" si="108"/>
        <v>snow</v>
      </c>
      <c r="H875" s="11" t="str">
        <f>'Raw Data'!H874</f>
        <v>Weekday</v>
      </c>
      <c r="I875" s="11" t="str">
        <f t="shared" si="109"/>
        <v>WD</v>
      </c>
      <c r="J875" s="11" t="str">
        <f t="shared" si="110"/>
        <v>Snow</v>
      </c>
      <c r="K875" s="11" t="str">
        <f>TEXT('Raw Data'!F874,"0")</f>
        <v>0</v>
      </c>
      <c r="L875" s="11">
        <f t="shared" si="111"/>
        <v>0</v>
      </c>
    </row>
    <row r="876" spans="1:12" x14ac:dyDescent="0.3">
      <c r="A876" s="9">
        <f>'Raw Data'!A875</f>
        <v>45355.03125</v>
      </c>
      <c r="B876" s="11" t="str">
        <f>'Raw Data'!O875</f>
        <v>Clear</v>
      </c>
      <c r="C876" s="11" t="str">
        <f t="shared" si="104"/>
        <v>Clear</v>
      </c>
      <c r="D876" s="11" t="str">
        <f t="shared" si="105"/>
        <v>Clear</v>
      </c>
      <c r="E876" s="11" t="str">
        <f t="shared" si="106"/>
        <v>Clear</v>
      </c>
      <c r="F876" s="11" t="str">
        <f t="shared" si="107"/>
        <v>CLEAR</v>
      </c>
      <c r="G876" s="11" t="str">
        <f t="shared" si="108"/>
        <v>clear</v>
      </c>
      <c r="H876" s="11" t="str">
        <f>'Raw Data'!H875</f>
        <v>Weekday</v>
      </c>
      <c r="I876" s="11" t="str">
        <f t="shared" si="109"/>
        <v>WD</v>
      </c>
      <c r="J876" s="11" t="str">
        <f t="shared" si="110"/>
        <v>Clear</v>
      </c>
      <c r="K876" s="11" t="str">
        <f>TEXT('Raw Data'!F875,"0")</f>
        <v>0</v>
      </c>
      <c r="L876" s="11">
        <f t="shared" si="111"/>
        <v>0</v>
      </c>
    </row>
    <row r="877" spans="1:12" x14ac:dyDescent="0.3">
      <c r="A877" s="9">
        <f>'Raw Data'!A876</f>
        <v>45355.034722222197</v>
      </c>
      <c r="B877" s="11" t="str">
        <f>'Raw Data'!O876</f>
        <v>Rain</v>
      </c>
      <c r="C877" s="11" t="str">
        <f t="shared" si="104"/>
        <v>Rain</v>
      </c>
      <c r="D877" s="11" t="str">
        <f t="shared" si="105"/>
        <v>Rain</v>
      </c>
      <c r="E877" s="11" t="str">
        <f t="shared" si="106"/>
        <v>Rain</v>
      </c>
      <c r="F877" s="11" t="str">
        <f t="shared" si="107"/>
        <v>RAIN</v>
      </c>
      <c r="G877" s="11" t="str">
        <f t="shared" si="108"/>
        <v>rain</v>
      </c>
      <c r="H877" s="11" t="str">
        <f>'Raw Data'!H876</f>
        <v>Weekday</v>
      </c>
      <c r="I877" s="11" t="str">
        <f t="shared" si="109"/>
        <v>WD</v>
      </c>
      <c r="J877" s="11" t="str">
        <f t="shared" si="110"/>
        <v>Rain</v>
      </c>
      <c r="K877" s="11" t="str">
        <f>TEXT('Raw Data'!F876,"0")</f>
        <v>0</v>
      </c>
      <c r="L877" s="11">
        <f t="shared" si="111"/>
        <v>0</v>
      </c>
    </row>
    <row r="878" spans="1:12" x14ac:dyDescent="0.3">
      <c r="A878" s="9">
        <f>'Raw Data'!A877</f>
        <v>45355.038194444503</v>
      </c>
      <c r="B878" s="11" t="str">
        <f>'Raw Data'!O877</f>
        <v>Snow</v>
      </c>
      <c r="C878" s="11" t="str">
        <f t="shared" si="104"/>
        <v>Snow</v>
      </c>
      <c r="D878" s="11" t="str">
        <f t="shared" si="105"/>
        <v>Snow</v>
      </c>
      <c r="E878" s="11" t="str">
        <f t="shared" si="106"/>
        <v>Snow</v>
      </c>
      <c r="F878" s="11" t="str">
        <f t="shared" si="107"/>
        <v>SNOW</v>
      </c>
      <c r="G878" s="11" t="str">
        <f t="shared" si="108"/>
        <v>snow</v>
      </c>
      <c r="H878" s="11" t="str">
        <f>'Raw Data'!H877</f>
        <v>Weekday</v>
      </c>
      <c r="I878" s="11" t="str">
        <f t="shared" si="109"/>
        <v>WD</v>
      </c>
      <c r="J878" s="11" t="str">
        <f t="shared" si="110"/>
        <v>Snow</v>
      </c>
      <c r="K878" s="11" t="str">
        <f>TEXT('Raw Data'!F877,"0")</f>
        <v>0</v>
      </c>
      <c r="L878" s="11">
        <f t="shared" si="111"/>
        <v>0</v>
      </c>
    </row>
    <row r="879" spans="1:12" x14ac:dyDescent="0.3">
      <c r="A879" s="9">
        <f>'Raw Data'!A878</f>
        <v>45355.041666666701</v>
      </c>
      <c r="B879" s="11" t="str">
        <f>'Raw Data'!O878</f>
        <v>Snow</v>
      </c>
      <c r="C879" s="11" t="str">
        <f t="shared" si="104"/>
        <v>Snow</v>
      </c>
      <c r="D879" s="11" t="str">
        <f t="shared" si="105"/>
        <v>Snow</v>
      </c>
      <c r="E879" s="11" t="str">
        <f t="shared" si="106"/>
        <v>Snow</v>
      </c>
      <c r="F879" s="11" t="str">
        <f t="shared" si="107"/>
        <v>SNOW</v>
      </c>
      <c r="G879" s="11" t="str">
        <f t="shared" si="108"/>
        <v>snow</v>
      </c>
      <c r="H879" s="11" t="str">
        <f>'Raw Data'!H878</f>
        <v>Weekday</v>
      </c>
      <c r="I879" s="11" t="str">
        <f t="shared" si="109"/>
        <v>WD</v>
      </c>
      <c r="J879" s="11" t="str">
        <f t="shared" si="110"/>
        <v>Snow</v>
      </c>
      <c r="K879" s="11" t="str">
        <f>TEXT('Raw Data'!F878,"0")</f>
        <v>1</v>
      </c>
      <c r="L879" s="11">
        <f t="shared" si="111"/>
        <v>1</v>
      </c>
    </row>
    <row r="880" spans="1:12" x14ac:dyDescent="0.3">
      <c r="A880" s="9">
        <f>'Raw Data'!A879</f>
        <v>45355.045138888898</v>
      </c>
      <c r="B880" s="11" t="str">
        <f>'Raw Data'!O879</f>
        <v>Rain</v>
      </c>
      <c r="C880" s="11" t="str">
        <f t="shared" si="104"/>
        <v>Rain</v>
      </c>
      <c r="D880" s="11" t="str">
        <f t="shared" si="105"/>
        <v>Rain</v>
      </c>
      <c r="E880" s="11" t="str">
        <f t="shared" si="106"/>
        <v>Rain</v>
      </c>
      <c r="F880" s="11" t="str">
        <f t="shared" si="107"/>
        <v>RAIN</v>
      </c>
      <c r="G880" s="11" t="str">
        <f t="shared" si="108"/>
        <v>rain</v>
      </c>
      <c r="H880" s="11" t="str">
        <f>'Raw Data'!H879</f>
        <v>Weekday</v>
      </c>
      <c r="I880" s="11" t="str">
        <f t="shared" si="109"/>
        <v>WD</v>
      </c>
      <c r="J880" s="11" t="str">
        <f t="shared" si="110"/>
        <v>Rain</v>
      </c>
      <c r="K880" s="11" t="str">
        <f>TEXT('Raw Data'!F879,"0")</f>
        <v>1</v>
      </c>
      <c r="L880" s="11">
        <f t="shared" si="111"/>
        <v>1</v>
      </c>
    </row>
    <row r="881" spans="1:12" x14ac:dyDescent="0.3">
      <c r="A881" s="9">
        <f>'Raw Data'!A880</f>
        <v>45355.048611111102</v>
      </c>
      <c r="B881" s="11" t="str">
        <f>'Raw Data'!O880</f>
        <v>Fog</v>
      </c>
      <c r="C881" s="11" t="str">
        <f t="shared" si="104"/>
        <v>Fog</v>
      </c>
      <c r="D881" s="11" t="str">
        <f t="shared" si="105"/>
        <v>Fog</v>
      </c>
      <c r="E881" s="11" t="str">
        <f t="shared" si="106"/>
        <v>Fog</v>
      </c>
      <c r="F881" s="11" t="str">
        <f t="shared" si="107"/>
        <v>FOG</v>
      </c>
      <c r="G881" s="11" t="str">
        <f t="shared" si="108"/>
        <v>fog</v>
      </c>
      <c r="H881" s="11" t="str">
        <f>'Raw Data'!H880</f>
        <v>Weekday</v>
      </c>
      <c r="I881" s="11" t="str">
        <f t="shared" si="109"/>
        <v>WD</v>
      </c>
      <c r="J881" s="11" t="str">
        <f t="shared" si="110"/>
        <v>Fog</v>
      </c>
      <c r="K881" s="11" t="str">
        <f>TEXT('Raw Data'!F880,"0")</f>
        <v>1</v>
      </c>
      <c r="L881" s="11">
        <f t="shared" si="111"/>
        <v>1</v>
      </c>
    </row>
    <row r="882" spans="1:12" x14ac:dyDescent="0.3">
      <c r="A882" s="9">
        <f>'Raw Data'!A881</f>
        <v>45355.052083333299</v>
      </c>
      <c r="B882" s="11" t="str">
        <f>'Raw Data'!O881</f>
        <v>Fog</v>
      </c>
      <c r="C882" s="11" t="str">
        <f t="shared" si="104"/>
        <v>Fog</v>
      </c>
      <c r="D882" s="11" t="str">
        <f t="shared" si="105"/>
        <v>Fog</v>
      </c>
      <c r="E882" s="11" t="str">
        <f t="shared" si="106"/>
        <v>Fog</v>
      </c>
      <c r="F882" s="11" t="str">
        <f t="shared" si="107"/>
        <v>FOG</v>
      </c>
      <c r="G882" s="11" t="str">
        <f t="shared" si="108"/>
        <v>fog</v>
      </c>
      <c r="H882" s="11" t="str">
        <f>'Raw Data'!H881</f>
        <v>Weekday</v>
      </c>
      <c r="I882" s="11" t="str">
        <f t="shared" si="109"/>
        <v>WD</v>
      </c>
      <c r="J882" s="11" t="str">
        <f t="shared" si="110"/>
        <v>Fog</v>
      </c>
      <c r="K882" s="11" t="str">
        <f>TEXT('Raw Data'!F881,"0")</f>
        <v>1</v>
      </c>
      <c r="L882" s="11">
        <f t="shared" si="111"/>
        <v>1</v>
      </c>
    </row>
    <row r="883" spans="1:12" x14ac:dyDescent="0.3">
      <c r="A883" s="9">
        <f>'Raw Data'!A882</f>
        <v>45355.055555555598</v>
      </c>
      <c r="B883" s="11" t="str">
        <f>'Raw Data'!O882</f>
        <v>Clear</v>
      </c>
      <c r="C883" s="11" t="str">
        <f t="shared" si="104"/>
        <v>Clear</v>
      </c>
      <c r="D883" s="11" t="str">
        <f t="shared" si="105"/>
        <v>Clear</v>
      </c>
      <c r="E883" s="11" t="str">
        <f t="shared" si="106"/>
        <v>Clear</v>
      </c>
      <c r="F883" s="11" t="str">
        <f t="shared" si="107"/>
        <v>CLEAR</v>
      </c>
      <c r="G883" s="11" t="str">
        <f t="shared" si="108"/>
        <v>clear</v>
      </c>
      <c r="H883" s="11" t="str">
        <f>'Raw Data'!H882</f>
        <v>Weekday</v>
      </c>
      <c r="I883" s="11" t="str">
        <f t="shared" si="109"/>
        <v>WD</v>
      </c>
      <c r="J883" s="11" t="str">
        <f t="shared" si="110"/>
        <v>Clear</v>
      </c>
      <c r="K883" s="11" t="str">
        <f>TEXT('Raw Data'!F882,"0")</f>
        <v>1</v>
      </c>
      <c r="L883" s="11">
        <f t="shared" si="111"/>
        <v>1</v>
      </c>
    </row>
    <row r="884" spans="1:12" x14ac:dyDescent="0.3">
      <c r="A884" s="9">
        <f>'Raw Data'!A883</f>
        <v>45355.059027777803</v>
      </c>
      <c r="B884" s="11" t="str">
        <f>'Raw Data'!O883</f>
        <v>Fog</v>
      </c>
      <c r="C884" s="11" t="str">
        <f t="shared" si="104"/>
        <v>Fog</v>
      </c>
      <c r="D884" s="11" t="str">
        <f t="shared" si="105"/>
        <v>Fog</v>
      </c>
      <c r="E884" s="11" t="str">
        <f t="shared" si="106"/>
        <v>Fog</v>
      </c>
      <c r="F884" s="11" t="str">
        <f t="shared" si="107"/>
        <v>FOG</v>
      </c>
      <c r="G884" s="11" t="str">
        <f t="shared" si="108"/>
        <v>fog</v>
      </c>
      <c r="H884" s="11" t="str">
        <f>'Raw Data'!H883</f>
        <v>Weekday</v>
      </c>
      <c r="I884" s="11" t="str">
        <f t="shared" si="109"/>
        <v>WD</v>
      </c>
      <c r="J884" s="11" t="str">
        <f t="shared" si="110"/>
        <v>Fog</v>
      </c>
      <c r="K884" s="11" t="str">
        <f>TEXT('Raw Data'!F883,"0")</f>
        <v>1</v>
      </c>
      <c r="L884" s="11">
        <f t="shared" si="111"/>
        <v>1</v>
      </c>
    </row>
    <row r="885" spans="1:12" x14ac:dyDescent="0.3">
      <c r="A885" s="9">
        <f>'Raw Data'!A884</f>
        <v>45355.0625</v>
      </c>
      <c r="B885" s="11" t="str">
        <f>'Raw Data'!O884</f>
        <v>Clear</v>
      </c>
      <c r="C885" s="11" t="str">
        <f t="shared" si="104"/>
        <v>Clear</v>
      </c>
      <c r="D885" s="11" t="str">
        <f t="shared" si="105"/>
        <v>Clear</v>
      </c>
      <c r="E885" s="11" t="str">
        <f t="shared" si="106"/>
        <v>Clear</v>
      </c>
      <c r="F885" s="11" t="str">
        <f t="shared" si="107"/>
        <v>CLEAR</v>
      </c>
      <c r="G885" s="11" t="str">
        <f t="shared" si="108"/>
        <v>clear</v>
      </c>
      <c r="H885" s="11" t="str">
        <f>'Raw Data'!H884</f>
        <v>Weekday</v>
      </c>
      <c r="I885" s="11" t="str">
        <f t="shared" si="109"/>
        <v>WD</v>
      </c>
      <c r="J885" s="11" t="str">
        <f t="shared" si="110"/>
        <v>Clear</v>
      </c>
      <c r="K885" s="11" t="str">
        <f>TEXT('Raw Data'!F884,"0")</f>
        <v>1</v>
      </c>
      <c r="L885" s="11">
        <f t="shared" si="111"/>
        <v>1</v>
      </c>
    </row>
    <row r="886" spans="1:12" x14ac:dyDescent="0.3">
      <c r="A886" s="9">
        <f>'Raw Data'!A885</f>
        <v>45355.065972222197</v>
      </c>
      <c r="B886" s="11" t="str">
        <f>'Raw Data'!O885</f>
        <v>Rain</v>
      </c>
      <c r="C886" s="11" t="str">
        <f t="shared" si="104"/>
        <v>Rain</v>
      </c>
      <c r="D886" s="11" t="str">
        <f t="shared" si="105"/>
        <v>Rain</v>
      </c>
      <c r="E886" s="11" t="str">
        <f t="shared" si="106"/>
        <v>Rain</v>
      </c>
      <c r="F886" s="11" t="str">
        <f t="shared" si="107"/>
        <v>RAIN</v>
      </c>
      <c r="G886" s="11" t="str">
        <f t="shared" si="108"/>
        <v>rain</v>
      </c>
      <c r="H886" s="11" t="str">
        <f>'Raw Data'!H885</f>
        <v>Weekday</v>
      </c>
      <c r="I886" s="11" t="str">
        <f t="shared" si="109"/>
        <v>WD</v>
      </c>
      <c r="J886" s="11" t="str">
        <f t="shared" si="110"/>
        <v>Rain</v>
      </c>
      <c r="K886" s="11" t="str">
        <f>TEXT('Raw Data'!F885,"0")</f>
        <v>1</v>
      </c>
      <c r="L886" s="11">
        <f t="shared" si="111"/>
        <v>1</v>
      </c>
    </row>
    <row r="887" spans="1:12" x14ac:dyDescent="0.3">
      <c r="A887" s="9">
        <f>'Raw Data'!A886</f>
        <v>45355.069444444503</v>
      </c>
      <c r="B887" s="11" t="str">
        <f>'Raw Data'!O886</f>
        <v>Clear</v>
      </c>
      <c r="C887" s="11" t="str">
        <f t="shared" si="104"/>
        <v>Clear</v>
      </c>
      <c r="D887" s="11" t="str">
        <f t="shared" si="105"/>
        <v>Clear</v>
      </c>
      <c r="E887" s="11" t="str">
        <f t="shared" si="106"/>
        <v>Clear</v>
      </c>
      <c r="F887" s="11" t="str">
        <f t="shared" si="107"/>
        <v>CLEAR</v>
      </c>
      <c r="G887" s="11" t="str">
        <f t="shared" si="108"/>
        <v>clear</v>
      </c>
      <c r="H887" s="11" t="str">
        <f>'Raw Data'!H886</f>
        <v>Weekday</v>
      </c>
      <c r="I887" s="11" t="str">
        <f t="shared" si="109"/>
        <v>WD</v>
      </c>
      <c r="J887" s="11" t="str">
        <f t="shared" si="110"/>
        <v>Clear</v>
      </c>
      <c r="K887" s="11" t="str">
        <f>TEXT('Raw Data'!F886,"0")</f>
        <v>1</v>
      </c>
      <c r="L887" s="11">
        <f t="shared" si="111"/>
        <v>1</v>
      </c>
    </row>
    <row r="888" spans="1:12" x14ac:dyDescent="0.3">
      <c r="A888" s="9">
        <f>'Raw Data'!A887</f>
        <v>45355.072916666701</v>
      </c>
      <c r="B888" s="11" t="str">
        <f>'Raw Data'!O887</f>
        <v>Fog</v>
      </c>
      <c r="C888" s="11" t="str">
        <f t="shared" si="104"/>
        <v>Fog</v>
      </c>
      <c r="D888" s="11" t="str">
        <f t="shared" si="105"/>
        <v>Fog</v>
      </c>
      <c r="E888" s="11" t="str">
        <f t="shared" si="106"/>
        <v>Fog</v>
      </c>
      <c r="F888" s="11" t="str">
        <f t="shared" si="107"/>
        <v>FOG</v>
      </c>
      <c r="G888" s="11" t="str">
        <f t="shared" si="108"/>
        <v>fog</v>
      </c>
      <c r="H888" s="11" t="str">
        <f>'Raw Data'!H887</f>
        <v>Weekday</v>
      </c>
      <c r="I888" s="11" t="str">
        <f t="shared" si="109"/>
        <v>WD</v>
      </c>
      <c r="J888" s="11" t="str">
        <f t="shared" si="110"/>
        <v>Fog</v>
      </c>
      <c r="K888" s="11" t="str">
        <f>TEXT('Raw Data'!F887,"0")</f>
        <v>1</v>
      </c>
      <c r="L888" s="11">
        <f t="shared" si="111"/>
        <v>1</v>
      </c>
    </row>
    <row r="889" spans="1:12" x14ac:dyDescent="0.3">
      <c r="A889" s="9">
        <f>'Raw Data'!A888</f>
        <v>45355.076388888898</v>
      </c>
      <c r="B889" s="11" t="str">
        <f>'Raw Data'!O888</f>
        <v>Rain</v>
      </c>
      <c r="C889" s="11" t="str">
        <f t="shared" si="104"/>
        <v>Rain</v>
      </c>
      <c r="D889" s="11" t="str">
        <f t="shared" si="105"/>
        <v>Rain</v>
      </c>
      <c r="E889" s="11" t="str">
        <f t="shared" si="106"/>
        <v>Rain</v>
      </c>
      <c r="F889" s="11" t="str">
        <f t="shared" si="107"/>
        <v>RAIN</v>
      </c>
      <c r="G889" s="11" t="str">
        <f t="shared" si="108"/>
        <v>rain</v>
      </c>
      <c r="H889" s="11" t="str">
        <f>'Raw Data'!H888</f>
        <v>Weekday</v>
      </c>
      <c r="I889" s="11" t="str">
        <f t="shared" si="109"/>
        <v>WD</v>
      </c>
      <c r="J889" s="11" t="str">
        <f t="shared" si="110"/>
        <v>Rain</v>
      </c>
      <c r="K889" s="11" t="str">
        <f>TEXT('Raw Data'!F888,"0")</f>
        <v>1</v>
      </c>
      <c r="L889" s="11">
        <f t="shared" si="111"/>
        <v>1</v>
      </c>
    </row>
    <row r="890" spans="1:12" x14ac:dyDescent="0.3">
      <c r="A890" s="9">
        <f>'Raw Data'!A889</f>
        <v>45355.079861111102</v>
      </c>
      <c r="B890" s="11" t="str">
        <f>'Raw Data'!O889</f>
        <v>Fog</v>
      </c>
      <c r="C890" s="11" t="str">
        <f t="shared" si="104"/>
        <v>Fog</v>
      </c>
      <c r="D890" s="11" t="str">
        <f t="shared" si="105"/>
        <v>Fog</v>
      </c>
      <c r="E890" s="11" t="str">
        <f t="shared" si="106"/>
        <v>Fog</v>
      </c>
      <c r="F890" s="11" t="str">
        <f t="shared" si="107"/>
        <v>FOG</v>
      </c>
      <c r="G890" s="11" t="str">
        <f t="shared" si="108"/>
        <v>fog</v>
      </c>
      <c r="H890" s="11" t="str">
        <f>'Raw Data'!H889</f>
        <v>Weekday</v>
      </c>
      <c r="I890" s="11" t="str">
        <f t="shared" si="109"/>
        <v>WD</v>
      </c>
      <c r="J890" s="11" t="str">
        <f t="shared" si="110"/>
        <v>Fog</v>
      </c>
      <c r="K890" s="11" t="str">
        <f>TEXT('Raw Data'!F889,"0")</f>
        <v>1</v>
      </c>
      <c r="L890" s="11">
        <f t="shared" si="111"/>
        <v>1</v>
      </c>
    </row>
    <row r="891" spans="1:12" x14ac:dyDescent="0.3">
      <c r="A891" s="9">
        <f>'Raw Data'!A890</f>
        <v>45355.083333333299</v>
      </c>
      <c r="B891" s="11" t="str">
        <f>'Raw Data'!O890</f>
        <v>Clear</v>
      </c>
      <c r="C891" s="11" t="str">
        <f t="shared" si="104"/>
        <v>Clear</v>
      </c>
      <c r="D891" s="11" t="str">
        <f t="shared" si="105"/>
        <v>Clear</v>
      </c>
      <c r="E891" s="11" t="str">
        <f t="shared" si="106"/>
        <v>Clear</v>
      </c>
      <c r="F891" s="11" t="str">
        <f t="shared" si="107"/>
        <v>CLEAR</v>
      </c>
      <c r="G891" s="11" t="str">
        <f t="shared" si="108"/>
        <v>clear</v>
      </c>
      <c r="H891" s="11" t="str">
        <f>'Raw Data'!H890</f>
        <v>Weekday</v>
      </c>
      <c r="I891" s="11" t="str">
        <f t="shared" si="109"/>
        <v>WD</v>
      </c>
      <c r="J891" s="11" t="str">
        <f t="shared" si="110"/>
        <v>Clear</v>
      </c>
      <c r="K891" s="11" t="str">
        <f>TEXT('Raw Data'!F890,"0")</f>
        <v>2</v>
      </c>
      <c r="L891" s="11">
        <f t="shared" si="111"/>
        <v>2</v>
      </c>
    </row>
    <row r="892" spans="1:12" x14ac:dyDescent="0.3">
      <c r="A892" s="9">
        <f>'Raw Data'!A891</f>
        <v>45355.086805555598</v>
      </c>
      <c r="B892" s="11" t="str">
        <f>'Raw Data'!O891</f>
        <v>Rain</v>
      </c>
      <c r="C892" s="11" t="str">
        <f t="shared" si="104"/>
        <v>Rain</v>
      </c>
      <c r="D892" s="11" t="str">
        <f t="shared" si="105"/>
        <v>Rain</v>
      </c>
      <c r="E892" s="11" t="str">
        <f t="shared" si="106"/>
        <v>Rain</v>
      </c>
      <c r="F892" s="11" t="str">
        <f t="shared" si="107"/>
        <v>RAIN</v>
      </c>
      <c r="G892" s="11" t="str">
        <f t="shared" si="108"/>
        <v>rain</v>
      </c>
      <c r="H892" s="11" t="str">
        <f>'Raw Data'!H891</f>
        <v>Weekday</v>
      </c>
      <c r="I892" s="11" t="str">
        <f t="shared" si="109"/>
        <v>WD</v>
      </c>
      <c r="J892" s="11" t="str">
        <f t="shared" si="110"/>
        <v>Rain</v>
      </c>
      <c r="K892" s="11" t="str">
        <f>TEXT('Raw Data'!F891,"0")</f>
        <v>2</v>
      </c>
      <c r="L892" s="11">
        <f t="shared" si="111"/>
        <v>2</v>
      </c>
    </row>
    <row r="893" spans="1:12" x14ac:dyDescent="0.3">
      <c r="A893" s="9">
        <f>'Raw Data'!A892</f>
        <v>45355.090277777803</v>
      </c>
      <c r="B893" s="11" t="str">
        <f>'Raw Data'!O892</f>
        <v>Clear</v>
      </c>
      <c r="C893" s="11" t="str">
        <f t="shared" si="104"/>
        <v>Clear</v>
      </c>
      <c r="D893" s="11" t="str">
        <f t="shared" si="105"/>
        <v>Clear</v>
      </c>
      <c r="E893" s="11" t="str">
        <f t="shared" si="106"/>
        <v>Clear</v>
      </c>
      <c r="F893" s="11" t="str">
        <f t="shared" si="107"/>
        <v>CLEAR</v>
      </c>
      <c r="G893" s="11" t="str">
        <f t="shared" si="108"/>
        <v>clear</v>
      </c>
      <c r="H893" s="11" t="str">
        <f>'Raw Data'!H892</f>
        <v>Weekday</v>
      </c>
      <c r="I893" s="11" t="str">
        <f t="shared" si="109"/>
        <v>WD</v>
      </c>
      <c r="J893" s="11" t="str">
        <f t="shared" si="110"/>
        <v>Clear</v>
      </c>
      <c r="K893" s="11" t="str">
        <f>TEXT('Raw Data'!F892,"0")</f>
        <v>2</v>
      </c>
      <c r="L893" s="11">
        <f t="shared" si="111"/>
        <v>2</v>
      </c>
    </row>
    <row r="894" spans="1:12" x14ac:dyDescent="0.3">
      <c r="A894" s="9">
        <f>'Raw Data'!A893</f>
        <v>45355.09375</v>
      </c>
      <c r="B894" s="11" t="str">
        <f>'Raw Data'!O893</f>
        <v>Fog</v>
      </c>
      <c r="C894" s="11" t="str">
        <f t="shared" si="104"/>
        <v>Fog</v>
      </c>
      <c r="D894" s="11" t="str">
        <f t="shared" si="105"/>
        <v>Fog</v>
      </c>
      <c r="E894" s="11" t="str">
        <f t="shared" si="106"/>
        <v>Fog</v>
      </c>
      <c r="F894" s="11" t="str">
        <f t="shared" si="107"/>
        <v>FOG</v>
      </c>
      <c r="G894" s="11" t="str">
        <f t="shared" si="108"/>
        <v>fog</v>
      </c>
      <c r="H894" s="11" t="str">
        <f>'Raw Data'!H893</f>
        <v>Weekday</v>
      </c>
      <c r="I894" s="11" t="str">
        <f t="shared" si="109"/>
        <v>WD</v>
      </c>
      <c r="J894" s="11" t="str">
        <f t="shared" si="110"/>
        <v>Fog</v>
      </c>
      <c r="K894" s="11" t="str">
        <f>TEXT('Raw Data'!F893,"0")</f>
        <v>2</v>
      </c>
      <c r="L894" s="11">
        <f t="shared" si="111"/>
        <v>2</v>
      </c>
    </row>
    <row r="895" spans="1:12" x14ac:dyDescent="0.3">
      <c r="A895" s="9">
        <f>'Raw Data'!A894</f>
        <v>45355.097222222197</v>
      </c>
      <c r="B895" s="11" t="str">
        <f>'Raw Data'!O894</f>
        <v>Snow</v>
      </c>
      <c r="C895" s="11" t="str">
        <f t="shared" si="104"/>
        <v>Snow</v>
      </c>
      <c r="D895" s="11" t="str">
        <f t="shared" si="105"/>
        <v>Snow</v>
      </c>
      <c r="E895" s="11" t="str">
        <f t="shared" si="106"/>
        <v>Snow</v>
      </c>
      <c r="F895" s="11" t="str">
        <f t="shared" si="107"/>
        <v>SNOW</v>
      </c>
      <c r="G895" s="11" t="str">
        <f t="shared" si="108"/>
        <v>snow</v>
      </c>
      <c r="H895" s="11" t="str">
        <f>'Raw Data'!H894</f>
        <v>Weekday</v>
      </c>
      <c r="I895" s="11" t="str">
        <f t="shared" si="109"/>
        <v>WD</v>
      </c>
      <c r="J895" s="11" t="str">
        <f t="shared" si="110"/>
        <v>Snow</v>
      </c>
      <c r="K895" s="11" t="str">
        <f>TEXT('Raw Data'!F894,"0")</f>
        <v>2</v>
      </c>
      <c r="L895" s="11">
        <f t="shared" si="111"/>
        <v>2</v>
      </c>
    </row>
    <row r="896" spans="1:12" x14ac:dyDescent="0.3">
      <c r="A896" s="9">
        <f>'Raw Data'!A895</f>
        <v>45355.100694444503</v>
      </c>
      <c r="B896" s="11" t="str">
        <f>'Raw Data'!O895</f>
        <v>Fog</v>
      </c>
      <c r="C896" s="11" t="str">
        <f t="shared" si="104"/>
        <v>Fog</v>
      </c>
      <c r="D896" s="11" t="str">
        <f t="shared" si="105"/>
        <v>Fog</v>
      </c>
      <c r="E896" s="11" t="str">
        <f t="shared" si="106"/>
        <v>Fog</v>
      </c>
      <c r="F896" s="11" t="str">
        <f t="shared" si="107"/>
        <v>FOG</v>
      </c>
      <c r="G896" s="11" t="str">
        <f t="shared" si="108"/>
        <v>fog</v>
      </c>
      <c r="H896" s="11" t="str">
        <f>'Raw Data'!H895</f>
        <v>Weekday</v>
      </c>
      <c r="I896" s="11" t="str">
        <f t="shared" si="109"/>
        <v>WD</v>
      </c>
      <c r="J896" s="11" t="str">
        <f t="shared" si="110"/>
        <v>Fog</v>
      </c>
      <c r="K896" s="11" t="str">
        <f>TEXT('Raw Data'!F895,"0")</f>
        <v>2</v>
      </c>
      <c r="L896" s="11">
        <f t="shared" si="111"/>
        <v>2</v>
      </c>
    </row>
    <row r="897" spans="1:12" x14ac:dyDescent="0.3">
      <c r="A897" s="9">
        <f>'Raw Data'!A896</f>
        <v>45355.104166666701</v>
      </c>
      <c r="B897" s="11" t="str">
        <f>'Raw Data'!O896</f>
        <v>Rain</v>
      </c>
      <c r="C897" s="11" t="str">
        <f t="shared" si="104"/>
        <v>Rain</v>
      </c>
      <c r="D897" s="11" t="str">
        <f t="shared" si="105"/>
        <v>Rain</v>
      </c>
      <c r="E897" s="11" t="str">
        <f t="shared" si="106"/>
        <v>Rain</v>
      </c>
      <c r="F897" s="11" t="str">
        <f t="shared" si="107"/>
        <v>RAIN</v>
      </c>
      <c r="G897" s="11" t="str">
        <f t="shared" si="108"/>
        <v>rain</v>
      </c>
      <c r="H897" s="11" t="str">
        <f>'Raw Data'!H896</f>
        <v>Weekday</v>
      </c>
      <c r="I897" s="11" t="str">
        <f t="shared" si="109"/>
        <v>WD</v>
      </c>
      <c r="J897" s="11" t="str">
        <f t="shared" si="110"/>
        <v>Rain</v>
      </c>
      <c r="K897" s="11" t="str">
        <f>TEXT('Raw Data'!F896,"0")</f>
        <v>2</v>
      </c>
      <c r="L897" s="11">
        <f t="shared" si="111"/>
        <v>2</v>
      </c>
    </row>
    <row r="898" spans="1:12" x14ac:dyDescent="0.3">
      <c r="A898" s="9">
        <f>'Raw Data'!A897</f>
        <v>45355.107638888898</v>
      </c>
      <c r="B898" s="11" t="str">
        <f>'Raw Data'!O897</f>
        <v>Fog</v>
      </c>
      <c r="C898" s="11" t="str">
        <f t="shared" si="104"/>
        <v>Fog</v>
      </c>
      <c r="D898" s="11" t="str">
        <f t="shared" si="105"/>
        <v>Fog</v>
      </c>
      <c r="E898" s="11" t="str">
        <f t="shared" si="106"/>
        <v>Fog</v>
      </c>
      <c r="F898" s="11" t="str">
        <f t="shared" si="107"/>
        <v>FOG</v>
      </c>
      <c r="G898" s="11" t="str">
        <f t="shared" si="108"/>
        <v>fog</v>
      </c>
      <c r="H898" s="11" t="str">
        <f>'Raw Data'!H897</f>
        <v>Weekday</v>
      </c>
      <c r="I898" s="11" t="str">
        <f t="shared" si="109"/>
        <v>WD</v>
      </c>
      <c r="J898" s="11" t="str">
        <f t="shared" si="110"/>
        <v>Fog</v>
      </c>
      <c r="K898" s="11" t="str">
        <f>TEXT('Raw Data'!F897,"0")</f>
        <v>2</v>
      </c>
      <c r="L898" s="11">
        <f t="shared" si="111"/>
        <v>2</v>
      </c>
    </row>
    <row r="899" spans="1:12" x14ac:dyDescent="0.3">
      <c r="A899" s="9">
        <f>'Raw Data'!A898</f>
        <v>45355.111111111102</v>
      </c>
      <c r="B899" s="11" t="str">
        <f>'Raw Data'!O898</f>
        <v>Rain</v>
      </c>
      <c r="C899" s="11" t="str">
        <f t="shared" ref="C899:C962" si="112">TRIM(B899)</f>
        <v>Rain</v>
      </c>
      <c r="D899" s="11" t="str">
        <f t="shared" ref="D899:D962" si="113">CLEAN(C899)</f>
        <v>Rain</v>
      </c>
      <c r="E899" s="11" t="str">
        <f t="shared" ref="E899:E962" si="114">PROPER(D899)</f>
        <v>Rain</v>
      </c>
      <c r="F899" s="11" t="str">
        <f t="shared" ref="F899:F962" si="115">UPPER(B899)</f>
        <v>RAIN</v>
      </c>
      <c r="G899" s="11" t="str">
        <f t="shared" ref="G899:G962" si="116">LOWER(B899)</f>
        <v>rain</v>
      </c>
      <c r="H899" s="11" t="str">
        <f>'Raw Data'!H898</f>
        <v>Weekday</v>
      </c>
      <c r="I899" s="11" t="str">
        <f t="shared" ref="I899:I962" si="117">SUBSTITUTE(SUBSTITUTE(H899,"Weekday","WD"),"Weekend","WE")</f>
        <v>WD</v>
      </c>
      <c r="J899" s="11" t="str">
        <f t="shared" ref="J899:J962" si="118">PROPER(TRIM(CLEAN(B899)))</f>
        <v>Rain</v>
      </c>
      <c r="K899" s="11" t="str">
        <f>TEXT('Raw Data'!F898,"0")</f>
        <v>2</v>
      </c>
      <c r="L899" s="11">
        <f t="shared" ref="L899:L962" si="119">VALUE(K899)</f>
        <v>2</v>
      </c>
    </row>
    <row r="900" spans="1:12" x14ac:dyDescent="0.3">
      <c r="A900" s="9">
        <f>'Raw Data'!A899</f>
        <v>45355.114583333299</v>
      </c>
      <c r="B900" s="11" t="str">
        <f>'Raw Data'!O899</f>
        <v>Clear</v>
      </c>
      <c r="C900" s="11" t="str">
        <f t="shared" si="112"/>
        <v>Clear</v>
      </c>
      <c r="D900" s="11" t="str">
        <f t="shared" si="113"/>
        <v>Clear</v>
      </c>
      <c r="E900" s="11" t="str">
        <f t="shared" si="114"/>
        <v>Clear</v>
      </c>
      <c r="F900" s="11" t="str">
        <f t="shared" si="115"/>
        <v>CLEAR</v>
      </c>
      <c r="G900" s="11" t="str">
        <f t="shared" si="116"/>
        <v>clear</v>
      </c>
      <c r="H900" s="11" t="str">
        <f>'Raw Data'!H899</f>
        <v>Weekday</v>
      </c>
      <c r="I900" s="11" t="str">
        <f t="shared" si="117"/>
        <v>WD</v>
      </c>
      <c r="J900" s="11" t="str">
        <f t="shared" si="118"/>
        <v>Clear</v>
      </c>
      <c r="K900" s="11" t="str">
        <f>TEXT('Raw Data'!F899,"0")</f>
        <v>2</v>
      </c>
      <c r="L900" s="11">
        <f t="shared" si="119"/>
        <v>2</v>
      </c>
    </row>
    <row r="901" spans="1:12" x14ac:dyDescent="0.3">
      <c r="A901" s="9">
        <f>'Raw Data'!A900</f>
        <v>45355.118055555598</v>
      </c>
      <c r="B901" s="11" t="str">
        <f>'Raw Data'!O900</f>
        <v>Clear</v>
      </c>
      <c r="C901" s="11" t="str">
        <f t="shared" si="112"/>
        <v>Clear</v>
      </c>
      <c r="D901" s="11" t="str">
        <f t="shared" si="113"/>
        <v>Clear</v>
      </c>
      <c r="E901" s="11" t="str">
        <f t="shared" si="114"/>
        <v>Clear</v>
      </c>
      <c r="F901" s="11" t="str">
        <f t="shared" si="115"/>
        <v>CLEAR</v>
      </c>
      <c r="G901" s="11" t="str">
        <f t="shared" si="116"/>
        <v>clear</v>
      </c>
      <c r="H901" s="11" t="str">
        <f>'Raw Data'!H900</f>
        <v>Weekday</v>
      </c>
      <c r="I901" s="11" t="str">
        <f t="shared" si="117"/>
        <v>WD</v>
      </c>
      <c r="J901" s="11" t="str">
        <f t="shared" si="118"/>
        <v>Clear</v>
      </c>
      <c r="K901" s="11" t="str">
        <f>TEXT('Raw Data'!F900,"0")</f>
        <v>2</v>
      </c>
      <c r="L901" s="11">
        <f t="shared" si="119"/>
        <v>2</v>
      </c>
    </row>
    <row r="902" spans="1:12" x14ac:dyDescent="0.3">
      <c r="A902" s="9">
        <f>'Raw Data'!A901</f>
        <v>45355.121527777803</v>
      </c>
      <c r="B902" s="11" t="str">
        <f>'Raw Data'!O901</f>
        <v>Rain</v>
      </c>
      <c r="C902" s="11" t="str">
        <f t="shared" si="112"/>
        <v>Rain</v>
      </c>
      <c r="D902" s="11" t="str">
        <f t="shared" si="113"/>
        <v>Rain</v>
      </c>
      <c r="E902" s="11" t="str">
        <f t="shared" si="114"/>
        <v>Rain</v>
      </c>
      <c r="F902" s="11" t="str">
        <f t="shared" si="115"/>
        <v>RAIN</v>
      </c>
      <c r="G902" s="11" t="str">
        <f t="shared" si="116"/>
        <v>rain</v>
      </c>
      <c r="H902" s="11" t="str">
        <f>'Raw Data'!H901</f>
        <v>Weekday</v>
      </c>
      <c r="I902" s="11" t="str">
        <f t="shared" si="117"/>
        <v>WD</v>
      </c>
      <c r="J902" s="11" t="str">
        <f t="shared" si="118"/>
        <v>Rain</v>
      </c>
      <c r="K902" s="11" t="str">
        <f>TEXT('Raw Data'!F901,"0")</f>
        <v>2</v>
      </c>
      <c r="L902" s="11">
        <f t="shared" si="119"/>
        <v>2</v>
      </c>
    </row>
    <row r="903" spans="1:12" x14ac:dyDescent="0.3">
      <c r="A903" s="9">
        <f>'Raw Data'!A902</f>
        <v>45355.125</v>
      </c>
      <c r="B903" s="11" t="str">
        <f>'Raw Data'!O902</f>
        <v>Clear</v>
      </c>
      <c r="C903" s="11" t="str">
        <f t="shared" si="112"/>
        <v>Clear</v>
      </c>
      <c r="D903" s="11" t="str">
        <f t="shared" si="113"/>
        <v>Clear</v>
      </c>
      <c r="E903" s="11" t="str">
        <f t="shared" si="114"/>
        <v>Clear</v>
      </c>
      <c r="F903" s="11" t="str">
        <f t="shared" si="115"/>
        <v>CLEAR</v>
      </c>
      <c r="G903" s="11" t="str">
        <f t="shared" si="116"/>
        <v>clear</v>
      </c>
      <c r="H903" s="11" t="str">
        <f>'Raw Data'!H902</f>
        <v>Weekday</v>
      </c>
      <c r="I903" s="11" t="str">
        <f t="shared" si="117"/>
        <v>WD</v>
      </c>
      <c r="J903" s="11" t="str">
        <f t="shared" si="118"/>
        <v>Clear</v>
      </c>
      <c r="K903" s="11" t="str">
        <f>TEXT('Raw Data'!F902,"0")</f>
        <v>3</v>
      </c>
      <c r="L903" s="11">
        <f t="shared" si="119"/>
        <v>3</v>
      </c>
    </row>
    <row r="904" spans="1:12" x14ac:dyDescent="0.3">
      <c r="A904" s="9">
        <f>'Raw Data'!A903</f>
        <v>45355.128472222197</v>
      </c>
      <c r="B904" s="11" t="str">
        <f>'Raw Data'!O903</f>
        <v>Fog</v>
      </c>
      <c r="C904" s="11" t="str">
        <f t="shared" si="112"/>
        <v>Fog</v>
      </c>
      <c r="D904" s="11" t="str">
        <f t="shared" si="113"/>
        <v>Fog</v>
      </c>
      <c r="E904" s="11" t="str">
        <f t="shared" si="114"/>
        <v>Fog</v>
      </c>
      <c r="F904" s="11" t="str">
        <f t="shared" si="115"/>
        <v>FOG</v>
      </c>
      <c r="G904" s="11" t="str">
        <f t="shared" si="116"/>
        <v>fog</v>
      </c>
      <c r="H904" s="11" t="str">
        <f>'Raw Data'!H903</f>
        <v>Weekday</v>
      </c>
      <c r="I904" s="11" t="str">
        <f t="shared" si="117"/>
        <v>WD</v>
      </c>
      <c r="J904" s="11" t="str">
        <f t="shared" si="118"/>
        <v>Fog</v>
      </c>
      <c r="K904" s="11" t="str">
        <f>TEXT('Raw Data'!F903,"0")</f>
        <v>3</v>
      </c>
      <c r="L904" s="11">
        <f t="shared" si="119"/>
        <v>3</v>
      </c>
    </row>
    <row r="905" spans="1:12" x14ac:dyDescent="0.3">
      <c r="A905" s="9">
        <f>'Raw Data'!A904</f>
        <v>45355.131944444503</v>
      </c>
      <c r="B905" s="11" t="str">
        <f>'Raw Data'!O904</f>
        <v>Snow</v>
      </c>
      <c r="C905" s="11" t="str">
        <f t="shared" si="112"/>
        <v>Snow</v>
      </c>
      <c r="D905" s="11" t="str">
        <f t="shared" si="113"/>
        <v>Snow</v>
      </c>
      <c r="E905" s="11" t="str">
        <f t="shared" si="114"/>
        <v>Snow</v>
      </c>
      <c r="F905" s="11" t="str">
        <f t="shared" si="115"/>
        <v>SNOW</v>
      </c>
      <c r="G905" s="11" t="str">
        <f t="shared" si="116"/>
        <v>snow</v>
      </c>
      <c r="H905" s="11" t="str">
        <f>'Raw Data'!H904</f>
        <v>Weekday</v>
      </c>
      <c r="I905" s="11" t="str">
        <f t="shared" si="117"/>
        <v>WD</v>
      </c>
      <c r="J905" s="11" t="str">
        <f t="shared" si="118"/>
        <v>Snow</v>
      </c>
      <c r="K905" s="11" t="str">
        <f>TEXT('Raw Data'!F904,"0")</f>
        <v>3</v>
      </c>
      <c r="L905" s="11">
        <f t="shared" si="119"/>
        <v>3</v>
      </c>
    </row>
    <row r="906" spans="1:12" x14ac:dyDescent="0.3">
      <c r="A906" s="9">
        <f>'Raw Data'!A905</f>
        <v>45355.135416666701</v>
      </c>
      <c r="B906" s="11" t="str">
        <f>'Raw Data'!O905</f>
        <v>Rain</v>
      </c>
      <c r="C906" s="11" t="str">
        <f t="shared" si="112"/>
        <v>Rain</v>
      </c>
      <c r="D906" s="11" t="str">
        <f t="shared" si="113"/>
        <v>Rain</v>
      </c>
      <c r="E906" s="11" t="str">
        <f t="shared" si="114"/>
        <v>Rain</v>
      </c>
      <c r="F906" s="11" t="str">
        <f t="shared" si="115"/>
        <v>RAIN</v>
      </c>
      <c r="G906" s="11" t="str">
        <f t="shared" si="116"/>
        <v>rain</v>
      </c>
      <c r="H906" s="11" t="str">
        <f>'Raw Data'!H905</f>
        <v>Weekday</v>
      </c>
      <c r="I906" s="11" t="str">
        <f t="shared" si="117"/>
        <v>WD</v>
      </c>
      <c r="J906" s="11" t="str">
        <f t="shared" si="118"/>
        <v>Rain</v>
      </c>
      <c r="K906" s="11" t="str">
        <f>TEXT('Raw Data'!F905,"0")</f>
        <v>3</v>
      </c>
      <c r="L906" s="11">
        <f t="shared" si="119"/>
        <v>3</v>
      </c>
    </row>
    <row r="907" spans="1:12" x14ac:dyDescent="0.3">
      <c r="A907" s="9">
        <f>'Raw Data'!A906</f>
        <v>45355.138888888898</v>
      </c>
      <c r="B907" s="11" t="str">
        <f>'Raw Data'!O906</f>
        <v>Clear</v>
      </c>
      <c r="C907" s="11" t="str">
        <f t="shared" si="112"/>
        <v>Clear</v>
      </c>
      <c r="D907" s="11" t="str">
        <f t="shared" si="113"/>
        <v>Clear</v>
      </c>
      <c r="E907" s="11" t="str">
        <f t="shared" si="114"/>
        <v>Clear</v>
      </c>
      <c r="F907" s="11" t="str">
        <f t="shared" si="115"/>
        <v>CLEAR</v>
      </c>
      <c r="G907" s="11" t="str">
        <f t="shared" si="116"/>
        <v>clear</v>
      </c>
      <c r="H907" s="11" t="str">
        <f>'Raw Data'!H906</f>
        <v>Weekday</v>
      </c>
      <c r="I907" s="11" t="str">
        <f t="shared" si="117"/>
        <v>WD</v>
      </c>
      <c r="J907" s="11" t="str">
        <f t="shared" si="118"/>
        <v>Clear</v>
      </c>
      <c r="K907" s="11" t="str">
        <f>TEXT('Raw Data'!F906,"0")</f>
        <v>3</v>
      </c>
      <c r="L907" s="11">
        <f t="shared" si="119"/>
        <v>3</v>
      </c>
    </row>
    <row r="908" spans="1:12" x14ac:dyDescent="0.3">
      <c r="A908" s="9">
        <f>'Raw Data'!A907</f>
        <v>45355.142361111102</v>
      </c>
      <c r="B908" s="11" t="str">
        <f>'Raw Data'!O907</f>
        <v>Snow</v>
      </c>
      <c r="C908" s="11" t="str">
        <f t="shared" si="112"/>
        <v>Snow</v>
      </c>
      <c r="D908" s="11" t="str">
        <f t="shared" si="113"/>
        <v>Snow</v>
      </c>
      <c r="E908" s="11" t="str">
        <f t="shared" si="114"/>
        <v>Snow</v>
      </c>
      <c r="F908" s="11" t="str">
        <f t="shared" si="115"/>
        <v>SNOW</v>
      </c>
      <c r="G908" s="11" t="str">
        <f t="shared" si="116"/>
        <v>snow</v>
      </c>
      <c r="H908" s="11" t="str">
        <f>'Raw Data'!H907</f>
        <v>Weekday</v>
      </c>
      <c r="I908" s="11" t="str">
        <f t="shared" si="117"/>
        <v>WD</v>
      </c>
      <c r="J908" s="11" t="str">
        <f t="shared" si="118"/>
        <v>Snow</v>
      </c>
      <c r="K908" s="11" t="str">
        <f>TEXT('Raw Data'!F907,"0")</f>
        <v>3</v>
      </c>
      <c r="L908" s="11">
        <f t="shared" si="119"/>
        <v>3</v>
      </c>
    </row>
    <row r="909" spans="1:12" x14ac:dyDescent="0.3">
      <c r="A909" s="9">
        <f>'Raw Data'!A908</f>
        <v>45355.145833333299</v>
      </c>
      <c r="B909" s="11" t="str">
        <f>'Raw Data'!O908</f>
        <v>Rain</v>
      </c>
      <c r="C909" s="11" t="str">
        <f t="shared" si="112"/>
        <v>Rain</v>
      </c>
      <c r="D909" s="11" t="str">
        <f t="shared" si="113"/>
        <v>Rain</v>
      </c>
      <c r="E909" s="11" t="str">
        <f t="shared" si="114"/>
        <v>Rain</v>
      </c>
      <c r="F909" s="11" t="str">
        <f t="shared" si="115"/>
        <v>RAIN</v>
      </c>
      <c r="G909" s="11" t="str">
        <f t="shared" si="116"/>
        <v>rain</v>
      </c>
      <c r="H909" s="11" t="str">
        <f>'Raw Data'!H908</f>
        <v>Weekday</v>
      </c>
      <c r="I909" s="11" t="str">
        <f t="shared" si="117"/>
        <v>WD</v>
      </c>
      <c r="J909" s="11" t="str">
        <f t="shared" si="118"/>
        <v>Rain</v>
      </c>
      <c r="K909" s="11" t="str">
        <f>TEXT('Raw Data'!F908,"0")</f>
        <v>3</v>
      </c>
      <c r="L909" s="11">
        <f t="shared" si="119"/>
        <v>3</v>
      </c>
    </row>
    <row r="910" spans="1:12" x14ac:dyDescent="0.3">
      <c r="A910" s="9">
        <f>'Raw Data'!A909</f>
        <v>45355.149305555598</v>
      </c>
      <c r="B910" s="11" t="str">
        <f>'Raw Data'!O909</f>
        <v>Clear</v>
      </c>
      <c r="C910" s="11" t="str">
        <f t="shared" si="112"/>
        <v>Clear</v>
      </c>
      <c r="D910" s="11" t="str">
        <f t="shared" si="113"/>
        <v>Clear</v>
      </c>
      <c r="E910" s="11" t="str">
        <f t="shared" si="114"/>
        <v>Clear</v>
      </c>
      <c r="F910" s="11" t="str">
        <f t="shared" si="115"/>
        <v>CLEAR</v>
      </c>
      <c r="G910" s="11" t="str">
        <f t="shared" si="116"/>
        <v>clear</v>
      </c>
      <c r="H910" s="11" t="str">
        <f>'Raw Data'!H909</f>
        <v>Weekday</v>
      </c>
      <c r="I910" s="11" t="str">
        <f t="shared" si="117"/>
        <v>WD</v>
      </c>
      <c r="J910" s="11" t="str">
        <f t="shared" si="118"/>
        <v>Clear</v>
      </c>
      <c r="K910" s="11" t="str">
        <f>TEXT('Raw Data'!F909,"0")</f>
        <v>3</v>
      </c>
      <c r="L910" s="11">
        <f t="shared" si="119"/>
        <v>3</v>
      </c>
    </row>
    <row r="911" spans="1:12" x14ac:dyDescent="0.3">
      <c r="A911" s="9">
        <f>'Raw Data'!A910</f>
        <v>45355.152777777803</v>
      </c>
      <c r="B911" s="11" t="str">
        <f>'Raw Data'!O910</f>
        <v>Snow</v>
      </c>
      <c r="C911" s="11" t="str">
        <f t="shared" si="112"/>
        <v>Snow</v>
      </c>
      <c r="D911" s="11" t="str">
        <f t="shared" si="113"/>
        <v>Snow</v>
      </c>
      <c r="E911" s="11" t="str">
        <f t="shared" si="114"/>
        <v>Snow</v>
      </c>
      <c r="F911" s="11" t="str">
        <f t="shared" si="115"/>
        <v>SNOW</v>
      </c>
      <c r="G911" s="11" t="str">
        <f t="shared" si="116"/>
        <v>snow</v>
      </c>
      <c r="H911" s="11" t="str">
        <f>'Raw Data'!H910</f>
        <v>Weekday</v>
      </c>
      <c r="I911" s="11" t="str">
        <f t="shared" si="117"/>
        <v>WD</v>
      </c>
      <c r="J911" s="11" t="str">
        <f t="shared" si="118"/>
        <v>Snow</v>
      </c>
      <c r="K911" s="11" t="str">
        <f>TEXT('Raw Data'!F910,"0")</f>
        <v>3</v>
      </c>
      <c r="L911" s="11">
        <f t="shared" si="119"/>
        <v>3</v>
      </c>
    </row>
    <row r="912" spans="1:12" x14ac:dyDescent="0.3">
      <c r="A912" s="9">
        <f>'Raw Data'!A911</f>
        <v>45355.15625</v>
      </c>
      <c r="B912" s="11" t="str">
        <f>'Raw Data'!O911</f>
        <v>Clear</v>
      </c>
      <c r="C912" s="11" t="str">
        <f t="shared" si="112"/>
        <v>Clear</v>
      </c>
      <c r="D912" s="11" t="str">
        <f t="shared" si="113"/>
        <v>Clear</v>
      </c>
      <c r="E912" s="11" t="str">
        <f t="shared" si="114"/>
        <v>Clear</v>
      </c>
      <c r="F912" s="11" t="str">
        <f t="shared" si="115"/>
        <v>CLEAR</v>
      </c>
      <c r="G912" s="11" t="str">
        <f t="shared" si="116"/>
        <v>clear</v>
      </c>
      <c r="H912" s="11" t="str">
        <f>'Raw Data'!H911</f>
        <v>Weekday</v>
      </c>
      <c r="I912" s="11" t="str">
        <f t="shared" si="117"/>
        <v>WD</v>
      </c>
      <c r="J912" s="11" t="str">
        <f t="shared" si="118"/>
        <v>Clear</v>
      </c>
      <c r="K912" s="11" t="str">
        <f>TEXT('Raw Data'!F911,"0")</f>
        <v>3</v>
      </c>
      <c r="L912" s="11">
        <f t="shared" si="119"/>
        <v>3</v>
      </c>
    </row>
    <row r="913" spans="1:12" x14ac:dyDescent="0.3">
      <c r="A913" s="9">
        <f>'Raw Data'!A912</f>
        <v>45355.159722222197</v>
      </c>
      <c r="B913" s="11" t="str">
        <f>'Raw Data'!O912</f>
        <v>Rain</v>
      </c>
      <c r="C913" s="11" t="str">
        <f t="shared" si="112"/>
        <v>Rain</v>
      </c>
      <c r="D913" s="11" t="str">
        <f t="shared" si="113"/>
        <v>Rain</v>
      </c>
      <c r="E913" s="11" t="str">
        <f t="shared" si="114"/>
        <v>Rain</v>
      </c>
      <c r="F913" s="11" t="str">
        <f t="shared" si="115"/>
        <v>RAIN</v>
      </c>
      <c r="G913" s="11" t="str">
        <f t="shared" si="116"/>
        <v>rain</v>
      </c>
      <c r="H913" s="11" t="str">
        <f>'Raw Data'!H912</f>
        <v>Weekday</v>
      </c>
      <c r="I913" s="11" t="str">
        <f t="shared" si="117"/>
        <v>WD</v>
      </c>
      <c r="J913" s="11" t="str">
        <f t="shared" si="118"/>
        <v>Rain</v>
      </c>
      <c r="K913" s="11" t="str">
        <f>TEXT('Raw Data'!F912,"0")</f>
        <v>3</v>
      </c>
      <c r="L913" s="11">
        <f t="shared" si="119"/>
        <v>3</v>
      </c>
    </row>
    <row r="914" spans="1:12" x14ac:dyDescent="0.3">
      <c r="A914" s="9">
        <f>'Raw Data'!A913</f>
        <v>45355.163194444503</v>
      </c>
      <c r="B914" s="11" t="str">
        <f>'Raw Data'!O913</f>
        <v>Rain</v>
      </c>
      <c r="C914" s="11" t="str">
        <f t="shared" si="112"/>
        <v>Rain</v>
      </c>
      <c r="D914" s="11" t="str">
        <f t="shared" si="113"/>
        <v>Rain</v>
      </c>
      <c r="E914" s="11" t="str">
        <f t="shared" si="114"/>
        <v>Rain</v>
      </c>
      <c r="F914" s="11" t="str">
        <f t="shared" si="115"/>
        <v>RAIN</v>
      </c>
      <c r="G914" s="11" t="str">
        <f t="shared" si="116"/>
        <v>rain</v>
      </c>
      <c r="H914" s="11" t="str">
        <f>'Raw Data'!H913</f>
        <v>Weekday</v>
      </c>
      <c r="I914" s="11" t="str">
        <f t="shared" si="117"/>
        <v>WD</v>
      </c>
      <c r="J914" s="11" t="str">
        <f t="shared" si="118"/>
        <v>Rain</v>
      </c>
      <c r="K914" s="11" t="str">
        <f>TEXT('Raw Data'!F913,"0")</f>
        <v>3</v>
      </c>
      <c r="L914" s="11">
        <f t="shared" si="119"/>
        <v>3</v>
      </c>
    </row>
    <row r="915" spans="1:12" x14ac:dyDescent="0.3">
      <c r="A915" s="9">
        <f>'Raw Data'!A914</f>
        <v>45355.166666666701</v>
      </c>
      <c r="B915" s="11" t="str">
        <f>'Raw Data'!O914</f>
        <v>Rain</v>
      </c>
      <c r="C915" s="11" t="str">
        <f t="shared" si="112"/>
        <v>Rain</v>
      </c>
      <c r="D915" s="11" t="str">
        <f t="shared" si="113"/>
        <v>Rain</v>
      </c>
      <c r="E915" s="11" t="str">
        <f t="shared" si="114"/>
        <v>Rain</v>
      </c>
      <c r="F915" s="11" t="str">
        <f t="shared" si="115"/>
        <v>RAIN</v>
      </c>
      <c r="G915" s="11" t="str">
        <f t="shared" si="116"/>
        <v>rain</v>
      </c>
      <c r="H915" s="11" t="str">
        <f>'Raw Data'!H914</f>
        <v>Weekday</v>
      </c>
      <c r="I915" s="11" t="str">
        <f t="shared" si="117"/>
        <v>WD</v>
      </c>
      <c r="J915" s="11" t="str">
        <f t="shared" si="118"/>
        <v>Rain</v>
      </c>
      <c r="K915" s="11" t="str">
        <f>TEXT('Raw Data'!F914,"0")</f>
        <v>4</v>
      </c>
      <c r="L915" s="11">
        <f t="shared" si="119"/>
        <v>4</v>
      </c>
    </row>
    <row r="916" spans="1:12" x14ac:dyDescent="0.3">
      <c r="A916" s="9">
        <f>'Raw Data'!A915</f>
        <v>45355.170138888898</v>
      </c>
      <c r="B916" s="11" t="str">
        <f>'Raw Data'!O915</f>
        <v>Snow</v>
      </c>
      <c r="C916" s="11" t="str">
        <f t="shared" si="112"/>
        <v>Snow</v>
      </c>
      <c r="D916" s="11" t="str">
        <f t="shared" si="113"/>
        <v>Snow</v>
      </c>
      <c r="E916" s="11" t="str">
        <f t="shared" si="114"/>
        <v>Snow</v>
      </c>
      <c r="F916" s="11" t="str">
        <f t="shared" si="115"/>
        <v>SNOW</v>
      </c>
      <c r="G916" s="11" t="str">
        <f t="shared" si="116"/>
        <v>snow</v>
      </c>
      <c r="H916" s="11" t="str">
        <f>'Raw Data'!H915</f>
        <v>Weekday</v>
      </c>
      <c r="I916" s="11" t="str">
        <f t="shared" si="117"/>
        <v>WD</v>
      </c>
      <c r="J916" s="11" t="str">
        <f t="shared" si="118"/>
        <v>Snow</v>
      </c>
      <c r="K916" s="11" t="str">
        <f>TEXT('Raw Data'!F915,"0")</f>
        <v>4</v>
      </c>
      <c r="L916" s="11">
        <f t="shared" si="119"/>
        <v>4</v>
      </c>
    </row>
    <row r="917" spans="1:12" x14ac:dyDescent="0.3">
      <c r="A917" s="9">
        <f>'Raw Data'!A916</f>
        <v>45355.173611111102</v>
      </c>
      <c r="B917" s="11" t="str">
        <f>'Raw Data'!O916</f>
        <v>Fog</v>
      </c>
      <c r="C917" s="11" t="str">
        <f t="shared" si="112"/>
        <v>Fog</v>
      </c>
      <c r="D917" s="11" t="str">
        <f t="shared" si="113"/>
        <v>Fog</v>
      </c>
      <c r="E917" s="11" t="str">
        <f t="shared" si="114"/>
        <v>Fog</v>
      </c>
      <c r="F917" s="11" t="str">
        <f t="shared" si="115"/>
        <v>FOG</v>
      </c>
      <c r="G917" s="11" t="str">
        <f t="shared" si="116"/>
        <v>fog</v>
      </c>
      <c r="H917" s="11" t="str">
        <f>'Raw Data'!H916</f>
        <v>Weekday</v>
      </c>
      <c r="I917" s="11" t="str">
        <f t="shared" si="117"/>
        <v>WD</v>
      </c>
      <c r="J917" s="11" t="str">
        <f t="shared" si="118"/>
        <v>Fog</v>
      </c>
      <c r="K917" s="11" t="str">
        <f>TEXT('Raw Data'!F916,"0")</f>
        <v>4</v>
      </c>
      <c r="L917" s="11">
        <f t="shared" si="119"/>
        <v>4</v>
      </c>
    </row>
    <row r="918" spans="1:12" x14ac:dyDescent="0.3">
      <c r="A918" s="9">
        <f>'Raw Data'!A917</f>
        <v>45355.177083333299</v>
      </c>
      <c r="B918" s="11" t="str">
        <f>'Raw Data'!O917</f>
        <v>Rain</v>
      </c>
      <c r="C918" s="11" t="str">
        <f t="shared" si="112"/>
        <v>Rain</v>
      </c>
      <c r="D918" s="11" t="str">
        <f t="shared" si="113"/>
        <v>Rain</v>
      </c>
      <c r="E918" s="11" t="str">
        <f t="shared" si="114"/>
        <v>Rain</v>
      </c>
      <c r="F918" s="11" t="str">
        <f t="shared" si="115"/>
        <v>RAIN</v>
      </c>
      <c r="G918" s="11" t="str">
        <f t="shared" si="116"/>
        <v>rain</v>
      </c>
      <c r="H918" s="11" t="str">
        <f>'Raw Data'!H917</f>
        <v>Weekday</v>
      </c>
      <c r="I918" s="11" t="str">
        <f t="shared" si="117"/>
        <v>WD</v>
      </c>
      <c r="J918" s="11" t="str">
        <f t="shared" si="118"/>
        <v>Rain</v>
      </c>
      <c r="K918" s="11" t="str">
        <f>TEXT('Raw Data'!F917,"0")</f>
        <v>4</v>
      </c>
      <c r="L918" s="11">
        <f t="shared" si="119"/>
        <v>4</v>
      </c>
    </row>
    <row r="919" spans="1:12" x14ac:dyDescent="0.3">
      <c r="A919" s="9">
        <f>'Raw Data'!A918</f>
        <v>45355.180555555598</v>
      </c>
      <c r="B919" s="11" t="str">
        <f>'Raw Data'!O918</f>
        <v>Fog</v>
      </c>
      <c r="C919" s="11" t="str">
        <f t="shared" si="112"/>
        <v>Fog</v>
      </c>
      <c r="D919" s="11" t="str">
        <f t="shared" si="113"/>
        <v>Fog</v>
      </c>
      <c r="E919" s="11" t="str">
        <f t="shared" si="114"/>
        <v>Fog</v>
      </c>
      <c r="F919" s="11" t="str">
        <f t="shared" si="115"/>
        <v>FOG</v>
      </c>
      <c r="G919" s="11" t="str">
        <f t="shared" si="116"/>
        <v>fog</v>
      </c>
      <c r="H919" s="11" t="str">
        <f>'Raw Data'!H918</f>
        <v>Weekday</v>
      </c>
      <c r="I919" s="11" t="str">
        <f t="shared" si="117"/>
        <v>WD</v>
      </c>
      <c r="J919" s="11" t="str">
        <f t="shared" si="118"/>
        <v>Fog</v>
      </c>
      <c r="K919" s="11" t="str">
        <f>TEXT('Raw Data'!F918,"0")</f>
        <v>4</v>
      </c>
      <c r="L919" s="11">
        <f t="shared" si="119"/>
        <v>4</v>
      </c>
    </row>
    <row r="920" spans="1:12" x14ac:dyDescent="0.3">
      <c r="A920" s="9">
        <f>'Raw Data'!A919</f>
        <v>45355.184027777803</v>
      </c>
      <c r="B920" s="11" t="str">
        <f>'Raw Data'!O919</f>
        <v>Snow</v>
      </c>
      <c r="C920" s="11" t="str">
        <f t="shared" si="112"/>
        <v>Snow</v>
      </c>
      <c r="D920" s="11" t="str">
        <f t="shared" si="113"/>
        <v>Snow</v>
      </c>
      <c r="E920" s="11" t="str">
        <f t="shared" si="114"/>
        <v>Snow</v>
      </c>
      <c r="F920" s="11" t="str">
        <f t="shared" si="115"/>
        <v>SNOW</v>
      </c>
      <c r="G920" s="11" t="str">
        <f t="shared" si="116"/>
        <v>snow</v>
      </c>
      <c r="H920" s="11" t="str">
        <f>'Raw Data'!H919</f>
        <v>Weekday</v>
      </c>
      <c r="I920" s="11" t="str">
        <f t="shared" si="117"/>
        <v>WD</v>
      </c>
      <c r="J920" s="11" t="str">
        <f t="shared" si="118"/>
        <v>Snow</v>
      </c>
      <c r="K920" s="11" t="str">
        <f>TEXT('Raw Data'!F919,"0")</f>
        <v>4</v>
      </c>
      <c r="L920" s="11">
        <f t="shared" si="119"/>
        <v>4</v>
      </c>
    </row>
    <row r="921" spans="1:12" x14ac:dyDescent="0.3">
      <c r="A921" s="9">
        <f>'Raw Data'!A920</f>
        <v>45355.1875</v>
      </c>
      <c r="B921" s="11" t="str">
        <f>'Raw Data'!O920</f>
        <v>Clear</v>
      </c>
      <c r="C921" s="11" t="str">
        <f t="shared" si="112"/>
        <v>Clear</v>
      </c>
      <c r="D921" s="11" t="str">
        <f t="shared" si="113"/>
        <v>Clear</v>
      </c>
      <c r="E921" s="11" t="str">
        <f t="shared" si="114"/>
        <v>Clear</v>
      </c>
      <c r="F921" s="11" t="str">
        <f t="shared" si="115"/>
        <v>CLEAR</v>
      </c>
      <c r="G921" s="11" t="str">
        <f t="shared" si="116"/>
        <v>clear</v>
      </c>
      <c r="H921" s="11" t="str">
        <f>'Raw Data'!H920</f>
        <v>Weekday</v>
      </c>
      <c r="I921" s="11" t="str">
        <f t="shared" si="117"/>
        <v>WD</v>
      </c>
      <c r="J921" s="11" t="str">
        <f t="shared" si="118"/>
        <v>Clear</v>
      </c>
      <c r="K921" s="11" t="str">
        <f>TEXT('Raw Data'!F920,"0")</f>
        <v>4</v>
      </c>
      <c r="L921" s="11">
        <f t="shared" si="119"/>
        <v>4</v>
      </c>
    </row>
    <row r="922" spans="1:12" x14ac:dyDescent="0.3">
      <c r="A922" s="9">
        <f>'Raw Data'!A921</f>
        <v>45355.190972222197</v>
      </c>
      <c r="B922" s="11" t="str">
        <f>'Raw Data'!O921</f>
        <v>Snow</v>
      </c>
      <c r="C922" s="11" t="str">
        <f t="shared" si="112"/>
        <v>Snow</v>
      </c>
      <c r="D922" s="11" t="str">
        <f t="shared" si="113"/>
        <v>Snow</v>
      </c>
      <c r="E922" s="11" t="str">
        <f t="shared" si="114"/>
        <v>Snow</v>
      </c>
      <c r="F922" s="11" t="str">
        <f t="shared" si="115"/>
        <v>SNOW</v>
      </c>
      <c r="G922" s="11" t="str">
        <f t="shared" si="116"/>
        <v>snow</v>
      </c>
      <c r="H922" s="11" t="str">
        <f>'Raw Data'!H921</f>
        <v>Weekday</v>
      </c>
      <c r="I922" s="11" t="str">
        <f t="shared" si="117"/>
        <v>WD</v>
      </c>
      <c r="J922" s="11" t="str">
        <f t="shared" si="118"/>
        <v>Snow</v>
      </c>
      <c r="K922" s="11" t="str">
        <f>TEXT('Raw Data'!F921,"0")</f>
        <v>4</v>
      </c>
      <c r="L922" s="11">
        <f t="shared" si="119"/>
        <v>4</v>
      </c>
    </row>
    <row r="923" spans="1:12" x14ac:dyDescent="0.3">
      <c r="A923" s="9">
        <f>'Raw Data'!A922</f>
        <v>45355.194444444503</v>
      </c>
      <c r="B923" s="11" t="str">
        <f>'Raw Data'!O922</f>
        <v>Rain</v>
      </c>
      <c r="C923" s="11" t="str">
        <f t="shared" si="112"/>
        <v>Rain</v>
      </c>
      <c r="D923" s="11" t="str">
        <f t="shared" si="113"/>
        <v>Rain</v>
      </c>
      <c r="E923" s="11" t="str">
        <f t="shared" si="114"/>
        <v>Rain</v>
      </c>
      <c r="F923" s="11" t="str">
        <f t="shared" si="115"/>
        <v>RAIN</v>
      </c>
      <c r="G923" s="11" t="str">
        <f t="shared" si="116"/>
        <v>rain</v>
      </c>
      <c r="H923" s="11" t="str">
        <f>'Raw Data'!H922</f>
        <v>Weekday</v>
      </c>
      <c r="I923" s="11" t="str">
        <f t="shared" si="117"/>
        <v>WD</v>
      </c>
      <c r="J923" s="11" t="str">
        <f t="shared" si="118"/>
        <v>Rain</v>
      </c>
      <c r="K923" s="11" t="str">
        <f>TEXT('Raw Data'!F922,"0")</f>
        <v>4</v>
      </c>
      <c r="L923" s="11">
        <f t="shared" si="119"/>
        <v>4</v>
      </c>
    </row>
    <row r="924" spans="1:12" x14ac:dyDescent="0.3">
      <c r="A924" s="9">
        <f>'Raw Data'!A923</f>
        <v>45355.197916666701</v>
      </c>
      <c r="B924" s="11" t="str">
        <f>'Raw Data'!O923</f>
        <v>Rain</v>
      </c>
      <c r="C924" s="11" t="str">
        <f t="shared" si="112"/>
        <v>Rain</v>
      </c>
      <c r="D924" s="11" t="str">
        <f t="shared" si="113"/>
        <v>Rain</v>
      </c>
      <c r="E924" s="11" t="str">
        <f t="shared" si="114"/>
        <v>Rain</v>
      </c>
      <c r="F924" s="11" t="str">
        <f t="shared" si="115"/>
        <v>RAIN</v>
      </c>
      <c r="G924" s="11" t="str">
        <f t="shared" si="116"/>
        <v>rain</v>
      </c>
      <c r="H924" s="11" t="str">
        <f>'Raw Data'!H923</f>
        <v>Weekday</v>
      </c>
      <c r="I924" s="11" t="str">
        <f t="shared" si="117"/>
        <v>WD</v>
      </c>
      <c r="J924" s="11" t="str">
        <f t="shared" si="118"/>
        <v>Rain</v>
      </c>
      <c r="K924" s="11" t="str">
        <f>TEXT('Raw Data'!F923,"0")</f>
        <v>4</v>
      </c>
      <c r="L924" s="11">
        <f t="shared" si="119"/>
        <v>4</v>
      </c>
    </row>
    <row r="925" spans="1:12" x14ac:dyDescent="0.3">
      <c r="A925" s="9">
        <f>'Raw Data'!A924</f>
        <v>45355.201388888898</v>
      </c>
      <c r="B925" s="11" t="str">
        <f>'Raw Data'!O924</f>
        <v>Fog</v>
      </c>
      <c r="C925" s="11" t="str">
        <f t="shared" si="112"/>
        <v>Fog</v>
      </c>
      <c r="D925" s="11" t="str">
        <f t="shared" si="113"/>
        <v>Fog</v>
      </c>
      <c r="E925" s="11" t="str">
        <f t="shared" si="114"/>
        <v>Fog</v>
      </c>
      <c r="F925" s="11" t="str">
        <f t="shared" si="115"/>
        <v>FOG</v>
      </c>
      <c r="G925" s="11" t="str">
        <f t="shared" si="116"/>
        <v>fog</v>
      </c>
      <c r="H925" s="11" t="str">
        <f>'Raw Data'!H924</f>
        <v>Weekday</v>
      </c>
      <c r="I925" s="11" t="str">
        <f t="shared" si="117"/>
        <v>WD</v>
      </c>
      <c r="J925" s="11" t="str">
        <f t="shared" si="118"/>
        <v>Fog</v>
      </c>
      <c r="K925" s="11" t="str">
        <f>TEXT('Raw Data'!F924,"0")</f>
        <v>4</v>
      </c>
      <c r="L925" s="11">
        <f t="shared" si="119"/>
        <v>4</v>
      </c>
    </row>
    <row r="926" spans="1:12" x14ac:dyDescent="0.3">
      <c r="A926" s="9">
        <f>'Raw Data'!A925</f>
        <v>45355.204861111102</v>
      </c>
      <c r="B926" s="11" t="str">
        <f>'Raw Data'!O925</f>
        <v>Clear</v>
      </c>
      <c r="C926" s="11" t="str">
        <f t="shared" si="112"/>
        <v>Clear</v>
      </c>
      <c r="D926" s="11" t="str">
        <f t="shared" si="113"/>
        <v>Clear</v>
      </c>
      <c r="E926" s="11" t="str">
        <f t="shared" si="114"/>
        <v>Clear</v>
      </c>
      <c r="F926" s="11" t="str">
        <f t="shared" si="115"/>
        <v>CLEAR</v>
      </c>
      <c r="G926" s="11" t="str">
        <f t="shared" si="116"/>
        <v>clear</v>
      </c>
      <c r="H926" s="11" t="str">
        <f>'Raw Data'!H925</f>
        <v>Weekday</v>
      </c>
      <c r="I926" s="11" t="str">
        <f t="shared" si="117"/>
        <v>WD</v>
      </c>
      <c r="J926" s="11" t="str">
        <f t="shared" si="118"/>
        <v>Clear</v>
      </c>
      <c r="K926" s="11" t="str">
        <f>TEXT('Raw Data'!F925,"0")</f>
        <v>4</v>
      </c>
      <c r="L926" s="11">
        <f t="shared" si="119"/>
        <v>4</v>
      </c>
    </row>
    <row r="927" spans="1:12" x14ac:dyDescent="0.3">
      <c r="A927" s="9">
        <f>'Raw Data'!A926</f>
        <v>45355.208333333299</v>
      </c>
      <c r="B927" s="11" t="str">
        <f>'Raw Data'!O926</f>
        <v>Rain</v>
      </c>
      <c r="C927" s="11" t="str">
        <f t="shared" si="112"/>
        <v>Rain</v>
      </c>
      <c r="D927" s="11" t="str">
        <f t="shared" si="113"/>
        <v>Rain</v>
      </c>
      <c r="E927" s="11" t="str">
        <f t="shared" si="114"/>
        <v>Rain</v>
      </c>
      <c r="F927" s="11" t="str">
        <f t="shared" si="115"/>
        <v>RAIN</v>
      </c>
      <c r="G927" s="11" t="str">
        <f t="shared" si="116"/>
        <v>rain</v>
      </c>
      <c r="H927" s="11" t="str">
        <f>'Raw Data'!H926</f>
        <v>Weekday</v>
      </c>
      <c r="I927" s="11" t="str">
        <f t="shared" si="117"/>
        <v>WD</v>
      </c>
      <c r="J927" s="11" t="str">
        <f t="shared" si="118"/>
        <v>Rain</v>
      </c>
      <c r="K927" s="11" t="str">
        <f>TEXT('Raw Data'!F926,"0")</f>
        <v>5</v>
      </c>
      <c r="L927" s="11">
        <f t="shared" si="119"/>
        <v>5</v>
      </c>
    </row>
    <row r="928" spans="1:12" x14ac:dyDescent="0.3">
      <c r="A928" s="9">
        <f>'Raw Data'!A927</f>
        <v>45355.211805555598</v>
      </c>
      <c r="B928" s="11" t="str">
        <f>'Raw Data'!O927</f>
        <v>Fog</v>
      </c>
      <c r="C928" s="11" t="str">
        <f t="shared" si="112"/>
        <v>Fog</v>
      </c>
      <c r="D928" s="11" t="str">
        <f t="shared" si="113"/>
        <v>Fog</v>
      </c>
      <c r="E928" s="11" t="str">
        <f t="shared" si="114"/>
        <v>Fog</v>
      </c>
      <c r="F928" s="11" t="str">
        <f t="shared" si="115"/>
        <v>FOG</v>
      </c>
      <c r="G928" s="11" t="str">
        <f t="shared" si="116"/>
        <v>fog</v>
      </c>
      <c r="H928" s="11" t="str">
        <f>'Raw Data'!H927</f>
        <v>Weekday</v>
      </c>
      <c r="I928" s="11" t="str">
        <f t="shared" si="117"/>
        <v>WD</v>
      </c>
      <c r="J928" s="11" t="str">
        <f t="shared" si="118"/>
        <v>Fog</v>
      </c>
      <c r="K928" s="11" t="str">
        <f>TEXT('Raw Data'!F927,"0")</f>
        <v>5</v>
      </c>
      <c r="L928" s="11">
        <f t="shared" si="119"/>
        <v>5</v>
      </c>
    </row>
    <row r="929" spans="1:12" x14ac:dyDescent="0.3">
      <c r="A929" s="9">
        <f>'Raw Data'!A928</f>
        <v>45355.215277777803</v>
      </c>
      <c r="B929" s="11" t="str">
        <f>'Raw Data'!O928</f>
        <v>Snow</v>
      </c>
      <c r="C929" s="11" t="str">
        <f t="shared" si="112"/>
        <v>Snow</v>
      </c>
      <c r="D929" s="11" t="str">
        <f t="shared" si="113"/>
        <v>Snow</v>
      </c>
      <c r="E929" s="11" t="str">
        <f t="shared" si="114"/>
        <v>Snow</v>
      </c>
      <c r="F929" s="11" t="str">
        <f t="shared" si="115"/>
        <v>SNOW</v>
      </c>
      <c r="G929" s="11" t="str">
        <f t="shared" si="116"/>
        <v>snow</v>
      </c>
      <c r="H929" s="11" t="str">
        <f>'Raw Data'!H928</f>
        <v>Weekday</v>
      </c>
      <c r="I929" s="11" t="str">
        <f t="shared" si="117"/>
        <v>WD</v>
      </c>
      <c r="J929" s="11" t="str">
        <f t="shared" si="118"/>
        <v>Snow</v>
      </c>
      <c r="K929" s="11" t="str">
        <f>TEXT('Raw Data'!F928,"0")</f>
        <v>5</v>
      </c>
      <c r="L929" s="11">
        <f t="shared" si="119"/>
        <v>5</v>
      </c>
    </row>
    <row r="930" spans="1:12" x14ac:dyDescent="0.3">
      <c r="A930" s="9">
        <f>'Raw Data'!A929</f>
        <v>45355.21875</v>
      </c>
      <c r="B930" s="11" t="str">
        <f>'Raw Data'!O929</f>
        <v>Snow</v>
      </c>
      <c r="C930" s="11" t="str">
        <f t="shared" si="112"/>
        <v>Snow</v>
      </c>
      <c r="D930" s="11" t="str">
        <f t="shared" si="113"/>
        <v>Snow</v>
      </c>
      <c r="E930" s="11" t="str">
        <f t="shared" si="114"/>
        <v>Snow</v>
      </c>
      <c r="F930" s="11" t="str">
        <f t="shared" si="115"/>
        <v>SNOW</v>
      </c>
      <c r="G930" s="11" t="str">
        <f t="shared" si="116"/>
        <v>snow</v>
      </c>
      <c r="H930" s="11" t="str">
        <f>'Raw Data'!H929</f>
        <v>Weekday</v>
      </c>
      <c r="I930" s="11" t="str">
        <f t="shared" si="117"/>
        <v>WD</v>
      </c>
      <c r="J930" s="11" t="str">
        <f t="shared" si="118"/>
        <v>Snow</v>
      </c>
      <c r="K930" s="11" t="str">
        <f>TEXT('Raw Data'!F929,"0")</f>
        <v>5</v>
      </c>
      <c r="L930" s="11">
        <f t="shared" si="119"/>
        <v>5</v>
      </c>
    </row>
    <row r="931" spans="1:12" x14ac:dyDescent="0.3">
      <c r="A931" s="9">
        <f>'Raw Data'!A930</f>
        <v>45355.222222222197</v>
      </c>
      <c r="B931" s="11" t="str">
        <f>'Raw Data'!O930</f>
        <v>Snow</v>
      </c>
      <c r="C931" s="11" t="str">
        <f t="shared" si="112"/>
        <v>Snow</v>
      </c>
      <c r="D931" s="11" t="str">
        <f t="shared" si="113"/>
        <v>Snow</v>
      </c>
      <c r="E931" s="11" t="str">
        <f t="shared" si="114"/>
        <v>Snow</v>
      </c>
      <c r="F931" s="11" t="str">
        <f t="shared" si="115"/>
        <v>SNOW</v>
      </c>
      <c r="G931" s="11" t="str">
        <f t="shared" si="116"/>
        <v>snow</v>
      </c>
      <c r="H931" s="11" t="str">
        <f>'Raw Data'!H930</f>
        <v>Weekday</v>
      </c>
      <c r="I931" s="11" t="str">
        <f t="shared" si="117"/>
        <v>WD</v>
      </c>
      <c r="J931" s="11" t="str">
        <f t="shared" si="118"/>
        <v>Snow</v>
      </c>
      <c r="K931" s="11" t="str">
        <f>TEXT('Raw Data'!F930,"0")</f>
        <v>5</v>
      </c>
      <c r="L931" s="11">
        <f t="shared" si="119"/>
        <v>5</v>
      </c>
    </row>
    <row r="932" spans="1:12" x14ac:dyDescent="0.3">
      <c r="A932" s="9">
        <f>'Raw Data'!A931</f>
        <v>45355.225694444503</v>
      </c>
      <c r="B932" s="11" t="str">
        <f>'Raw Data'!O931</f>
        <v>Fog</v>
      </c>
      <c r="C932" s="11" t="str">
        <f t="shared" si="112"/>
        <v>Fog</v>
      </c>
      <c r="D932" s="11" t="str">
        <f t="shared" si="113"/>
        <v>Fog</v>
      </c>
      <c r="E932" s="11" t="str">
        <f t="shared" si="114"/>
        <v>Fog</v>
      </c>
      <c r="F932" s="11" t="str">
        <f t="shared" si="115"/>
        <v>FOG</v>
      </c>
      <c r="G932" s="11" t="str">
        <f t="shared" si="116"/>
        <v>fog</v>
      </c>
      <c r="H932" s="11" t="str">
        <f>'Raw Data'!H931</f>
        <v>Weekday</v>
      </c>
      <c r="I932" s="11" t="str">
        <f t="shared" si="117"/>
        <v>WD</v>
      </c>
      <c r="J932" s="11" t="str">
        <f t="shared" si="118"/>
        <v>Fog</v>
      </c>
      <c r="K932" s="11" t="str">
        <f>TEXT('Raw Data'!F931,"0")</f>
        <v>5</v>
      </c>
      <c r="L932" s="11">
        <f t="shared" si="119"/>
        <v>5</v>
      </c>
    </row>
    <row r="933" spans="1:12" x14ac:dyDescent="0.3">
      <c r="A933" s="9">
        <f>'Raw Data'!A932</f>
        <v>45355.229166666701</v>
      </c>
      <c r="B933" s="11" t="str">
        <f>'Raw Data'!O932</f>
        <v>Fog</v>
      </c>
      <c r="C933" s="11" t="str">
        <f t="shared" si="112"/>
        <v>Fog</v>
      </c>
      <c r="D933" s="11" t="str">
        <f t="shared" si="113"/>
        <v>Fog</v>
      </c>
      <c r="E933" s="11" t="str">
        <f t="shared" si="114"/>
        <v>Fog</v>
      </c>
      <c r="F933" s="11" t="str">
        <f t="shared" si="115"/>
        <v>FOG</v>
      </c>
      <c r="G933" s="11" t="str">
        <f t="shared" si="116"/>
        <v>fog</v>
      </c>
      <c r="H933" s="11" t="str">
        <f>'Raw Data'!H932</f>
        <v>Weekday</v>
      </c>
      <c r="I933" s="11" t="str">
        <f t="shared" si="117"/>
        <v>WD</v>
      </c>
      <c r="J933" s="11" t="str">
        <f t="shared" si="118"/>
        <v>Fog</v>
      </c>
      <c r="K933" s="11" t="str">
        <f>TEXT('Raw Data'!F932,"0")</f>
        <v>5</v>
      </c>
      <c r="L933" s="11">
        <f t="shared" si="119"/>
        <v>5</v>
      </c>
    </row>
    <row r="934" spans="1:12" x14ac:dyDescent="0.3">
      <c r="A934" s="9">
        <f>'Raw Data'!A933</f>
        <v>45355.232638888898</v>
      </c>
      <c r="B934" s="11" t="str">
        <f>'Raw Data'!O933</f>
        <v>Rain</v>
      </c>
      <c r="C934" s="11" t="str">
        <f t="shared" si="112"/>
        <v>Rain</v>
      </c>
      <c r="D934" s="11" t="str">
        <f t="shared" si="113"/>
        <v>Rain</v>
      </c>
      <c r="E934" s="11" t="str">
        <f t="shared" si="114"/>
        <v>Rain</v>
      </c>
      <c r="F934" s="11" t="str">
        <f t="shared" si="115"/>
        <v>RAIN</v>
      </c>
      <c r="G934" s="11" t="str">
        <f t="shared" si="116"/>
        <v>rain</v>
      </c>
      <c r="H934" s="11" t="str">
        <f>'Raw Data'!H933</f>
        <v>Weekday</v>
      </c>
      <c r="I934" s="11" t="str">
        <f t="shared" si="117"/>
        <v>WD</v>
      </c>
      <c r="J934" s="11" t="str">
        <f t="shared" si="118"/>
        <v>Rain</v>
      </c>
      <c r="K934" s="11" t="str">
        <f>TEXT('Raw Data'!F933,"0")</f>
        <v>5</v>
      </c>
      <c r="L934" s="11">
        <f t="shared" si="119"/>
        <v>5</v>
      </c>
    </row>
    <row r="935" spans="1:12" x14ac:dyDescent="0.3">
      <c r="A935" s="9">
        <f>'Raw Data'!A934</f>
        <v>45355.236111111102</v>
      </c>
      <c r="B935" s="11" t="str">
        <f>'Raw Data'!O934</f>
        <v>Rain</v>
      </c>
      <c r="C935" s="11" t="str">
        <f t="shared" si="112"/>
        <v>Rain</v>
      </c>
      <c r="D935" s="11" t="str">
        <f t="shared" si="113"/>
        <v>Rain</v>
      </c>
      <c r="E935" s="11" t="str">
        <f t="shared" si="114"/>
        <v>Rain</v>
      </c>
      <c r="F935" s="11" t="str">
        <f t="shared" si="115"/>
        <v>RAIN</v>
      </c>
      <c r="G935" s="11" t="str">
        <f t="shared" si="116"/>
        <v>rain</v>
      </c>
      <c r="H935" s="11" t="str">
        <f>'Raw Data'!H934</f>
        <v>Weekday</v>
      </c>
      <c r="I935" s="11" t="str">
        <f t="shared" si="117"/>
        <v>WD</v>
      </c>
      <c r="J935" s="11" t="str">
        <f t="shared" si="118"/>
        <v>Rain</v>
      </c>
      <c r="K935" s="11" t="str">
        <f>TEXT('Raw Data'!F934,"0")</f>
        <v>5</v>
      </c>
      <c r="L935" s="11">
        <f t="shared" si="119"/>
        <v>5</v>
      </c>
    </row>
    <row r="936" spans="1:12" x14ac:dyDescent="0.3">
      <c r="A936" s="9">
        <f>'Raw Data'!A935</f>
        <v>45355.239583333299</v>
      </c>
      <c r="B936" s="11" t="str">
        <f>'Raw Data'!O935</f>
        <v>Rain</v>
      </c>
      <c r="C936" s="11" t="str">
        <f t="shared" si="112"/>
        <v>Rain</v>
      </c>
      <c r="D936" s="11" t="str">
        <f t="shared" si="113"/>
        <v>Rain</v>
      </c>
      <c r="E936" s="11" t="str">
        <f t="shared" si="114"/>
        <v>Rain</v>
      </c>
      <c r="F936" s="11" t="str">
        <f t="shared" si="115"/>
        <v>RAIN</v>
      </c>
      <c r="G936" s="11" t="str">
        <f t="shared" si="116"/>
        <v>rain</v>
      </c>
      <c r="H936" s="11" t="str">
        <f>'Raw Data'!H935</f>
        <v>Weekday</v>
      </c>
      <c r="I936" s="11" t="str">
        <f t="shared" si="117"/>
        <v>WD</v>
      </c>
      <c r="J936" s="11" t="str">
        <f t="shared" si="118"/>
        <v>Rain</v>
      </c>
      <c r="K936" s="11" t="str">
        <f>TEXT('Raw Data'!F935,"0")</f>
        <v>5</v>
      </c>
      <c r="L936" s="11">
        <f t="shared" si="119"/>
        <v>5</v>
      </c>
    </row>
    <row r="937" spans="1:12" x14ac:dyDescent="0.3">
      <c r="A937" s="9">
        <f>'Raw Data'!A936</f>
        <v>45355.243055555598</v>
      </c>
      <c r="B937" s="11" t="str">
        <f>'Raw Data'!O936</f>
        <v>Snow</v>
      </c>
      <c r="C937" s="11" t="str">
        <f t="shared" si="112"/>
        <v>Snow</v>
      </c>
      <c r="D937" s="11" t="str">
        <f t="shared" si="113"/>
        <v>Snow</v>
      </c>
      <c r="E937" s="11" t="str">
        <f t="shared" si="114"/>
        <v>Snow</v>
      </c>
      <c r="F937" s="11" t="str">
        <f t="shared" si="115"/>
        <v>SNOW</v>
      </c>
      <c r="G937" s="11" t="str">
        <f t="shared" si="116"/>
        <v>snow</v>
      </c>
      <c r="H937" s="11" t="str">
        <f>'Raw Data'!H936</f>
        <v>Weekday</v>
      </c>
      <c r="I937" s="11" t="str">
        <f t="shared" si="117"/>
        <v>WD</v>
      </c>
      <c r="J937" s="11" t="str">
        <f t="shared" si="118"/>
        <v>Snow</v>
      </c>
      <c r="K937" s="11" t="str">
        <f>TEXT('Raw Data'!F936,"0")</f>
        <v>5</v>
      </c>
      <c r="L937" s="11">
        <f t="shared" si="119"/>
        <v>5</v>
      </c>
    </row>
    <row r="938" spans="1:12" x14ac:dyDescent="0.3">
      <c r="A938" s="9">
        <f>'Raw Data'!A937</f>
        <v>45355.246527777803</v>
      </c>
      <c r="B938" s="11" t="str">
        <f>'Raw Data'!O937</f>
        <v>Clear</v>
      </c>
      <c r="C938" s="11" t="str">
        <f t="shared" si="112"/>
        <v>Clear</v>
      </c>
      <c r="D938" s="11" t="str">
        <f t="shared" si="113"/>
        <v>Clear</v>
      </c>
      <c r="E938" s="11" t="str">
        <f t="shared" si="114"/>
        <v>Clear</v>
      </c>
      <c r="F938" s="11" t="str">
        <f t="shared" si="115"/>
        <v>CLEAR</v>
      </c>
      <c r="G938" s="11" t="str">
        <f t="shared" si="116"/>
        <v>clear</v>
      </c>
      <c r="H938" s="11" t="str">
        <f>'Raw Data'!H937</f>
        <v>Weekday</v>
      </c>
      <c r="I938" s="11" t="str">
        <f t="shared" si="117"/>
        <v>WD</v>
      </c>
      <c r="J938" s="11" t="str">
        <f t="shared" si="118"/>
        <v>Clear</v>
      </c>
      <c r="K938" s="11" t="str">
        <f>TEXT('Raw Data'!F937,"0")</f>
        <v>5</v>
      </c>
      <c r="L938" s="11">
        <f t="shared" si="119"/>
        <v>5</v>
      </c>
    </row>
    <row r="939" spans="1:12" x14ac:dyDescent="0.3">
      <c r="A939" s="9">
        <f>'Raw Data'!A938</f>
        <v>45355.25</v>
      </c>
      <c r="B939" s="11" t="str">
        <f>'Raw Data'!O938</f>
        <v>Clear</v>
      </c>
      <c r="C939" s="11" t="str">
        <f t="shared" si="112"/>
        <v>Clear</v>
      </c>
      <c r="D939" s="11" t="str">
        <f t="shared" si="113"/>
        <v>Clear</v>
      </c>
      <c r="E939" s="11" t="str">
        <f t="shared" si="114"/>
        <v>Clear</v>
      </c>
      <c r="F939" s="11" t="str">
        <f t="shared" si="115"/>
        <v>CLEAR</v>
      </c>
      <c r="G939" s="11" t="str">
        <f t="shared" si="116"/>
        <v>clear</v>
      </c>
      <c r="H939" s="11" t="str">
        <f>'Raw Data'!H938</f>
        <v>Weekday</v>
      </c>
      <c r="I939" s="11" t="str">
        <f t="shared" si="117"/>
        <v>WD</v>
      </c>
      <c r="J939" s="11" t="str">
        <f t="shared" si="118"/>
        <v>Clear</v>
      </c>
      <c r="K939" s="11" t="str">
        <f>TEXT('Raw Data'!F938,"0")</f>
        <v>6</v>
      </c>
      <c r="L939" s="11">
        <f t="shared" si="119"/>
        <v>6</v>
      </c>
    </row>
    <row r="940" spans="1:12" x14ac:dyDescent="0.3">
      <c r="A940" s="9">
        <f>'Raw Data'!A939</f>
        <v>45355.253472222197</v>
      </c>
      <c r="B940" s="11" t="str">
        <f>'Raw Data'!O939</f>
        <v>Fog</v>
      </c>
      <c r="C940" s="11" t="str">
        <f t="shared" si="112"/>
        <v>Fog</v>
      </c>
      <c r="D940" s="11" t="str">
        <f t="shared" si="113"/>
        <v>Fog</v>
      </c>
      <c r="E940" s="11" t="str">
        <f t="shared" si="114"/>
        <v>Fog</v>
      </c>
      <c r="F940" s="11" t="str">
        <f t="shared" si="115"/>
        <v>FOG</v>
      </c>
      <c r="G940" s="11" t="str">
        <f t="shared" si="116"/>
        <v>fog</v>
      </c>
      <c r="H940" s="11" t="str">
        <f>'Raw Data'!H939</f>
        <v>Weekday</v>
      </c>
      <c r="I940" s="11" t="str">
        <f t="shared" si="117"/>
        <v>WD</v>
      </c>
      <c r="J940" s="11" t="str">
        <f t="shared" si="118"/>
        <v>Fog</v>
      </c>
      <c r="K940" s="11" t="str">
        <f>TEXT('Raw Data'!F939,"0")</f>
        <v>6</v>
      </c>
      <c r="L940" s="11">
        <f t="shared" si="119"/>
        <v>6</v>
      </c>
    </row>
    <row r="941" spans="1:12" x14ac:dyDescent="0.3">
      <c r="A941" s="9">
        <f>'Raw Data'!A940</f>
        <v>45355.256944444503</v>
      </c>
      <c r="B941" s="11" t="str">
        <f>'Raw Data'!O940</f>
        <v>Clear</v>
      </c>
      <c r="C941" s="11" t="str">
        <f t="shared" si="112"/>
        <v>Clear</v>
      </c>
      <c r="D941" s="11" t="str">
        <f t="shared" si="113"/>
        <v>Clear</v>
      </c>
      <c r="E941" s="11" t="str">
        <f t="shared" si="114"/>
        <v>Clear</v>
      </c>
      <c r="F941" s="11" t="str">
        <f t="shared" si="115"/>
        <v>CLEAR</v>
      </c>
      <c r="G941" s="11" t="str">
        <f t="shared" si="116"/>
        <v>clear</v>
      </c>
      <c r="H941" s="11" t="str">
        <f>'Raw Data'!H940</f>
        <v>Weekday</v>
      </c>
      <c r="I941" s="11" t="str">
        <f t="shared" si="117"/>
        <v>WD</v>
      </c>
      <c r="J941" s="11" t="str">
        <f t="shared" si="118"/>
        <v>Clear</v>
      </c>
      <c r="K941" s="11" t="str">
        <f>TEXT('Raw Data'!F940,"0")</f>
        <v>6</v>
      </c>
      <c r="L941" s="11">
        <f t="shared" si="119"/>
        <v>6</v>
      </c>
    </row>
    <row r="942" spans="1:12" x14ac:dyDescent="0.3">
      <c r="A942" s="9">
        <f>'Raw Data'!A941</f>
        <v>45355.260416666701</v>
      </c>
      <c r="B942" s="11" t="str">
        <f>'Raw Data'!O941</f>
        <v>Clear</v>
      </c>
      <c r="C942" s="11" t="str">
        <f t="shared" si="112"/>
        <v>Clear</v>
      </c>
      <c r="D942" s="11" t="str">
        <f t="shared" si="113"/>
        <v>Clear</v>
      </c>
      <c r="E942" s="11" t="str">
        <f t="shared" si="114"/>
        <v>Clear</v>
      </c>
      <c r="F942" s="11" t="str">
        <f t="shared" si="115"/>
        <v>CLEAR</v>
      </c>
      <c r="G942" s="11" t="str">
        <f t="shared" si="116"/>
        <v>clear</v>
      </c>
      <c r="H942" s="11" t="str">
        <f>'Raw Data'!H941</f>
        <v>Weekday</v>
      </c>
      <c r="I942" s="11" t="str">
        <f t="shared" si="117"/>
        <v>WD</v>
      </c>
      <c r="J942" s="11" t="str">
        <f t="shared" si="118"/>
        <v>Clear</v>
      </c>
      <c r="K942" s="11" t="str">
        <f>TEXT('Raw Data'!F941,"0")</f>
        <v>6</v>
      </c>
      <c r="L942" s="11">
        <f t="shared" si="119"/>
        <v>6</v>
      </c>
    </row>
    <row r="943" spans="1:12" x14ac:dyDescent="0.3">
      <c r="A943" s="9">
        <f>'Raw Data'!A942</f>
        <v>45355.263888888898</v>
      </c>
      <c r="B943" s="11" t="str">
        <f>'Raw Data'!O942</f>
        <v>Snow</v>
      </c>
      <c r="C943" s="11" t="str">
        <f t="shared" si="112"/>
        <v>Snow</v>
      </c>
      <c r="D943" s="11" t="str">
        <f t="shared" si="113"/>
        <v>Snow</v>
      </c>
      <c r="E943" s="11" t="str">
        <f t="shared" si="114"/>
        <v>Snow</v>
      </c>
      <c r="F943" s="11" t="str">
        <f t="shared" si="115"/>
        <v>SNOW</v>
      </c>
      <c r="G943" s="11" t="str">
        <f t="shared" si="116"/>
        <v>snow</v>
      </c>
      <c r="H943" s="11" t="str">
        <f>'Raw Data'!H942</f>
        <v>Weekday</v>
      </c>
      <c r="I943" s="11" t="str">
        <f t="shared" si="117"/>
        <v>WD</v>
      </c>
      <c r="J943" s="11" t="str">
        <f t="shared" si="118"/>
        <v>Snow</v>
      </c>
      <c r="K943" s="11" t="str">
        <f>TEXT('Raw Data'!F942,"0")</f>
        <v>6</v>
      </c>
      <c r="L943" s="11">
        <f t="shared" si="119"/>
        <v>6</v>
      </c>
    </row>
    <row r="944" spans="1:12" x14ac:dyDescent="0.3">
      <c r="A944" s="9">
        <f>'Raw Data'!A943</f>
        <v>45355.267361111102</v>
      </c>
      <c r="B944" s="11" t="str">
        <f>'Raw Data'!O943</f>
        <v>Clear</v>
      </c>
      <c r="C944" s="11" t="str">
        <f t="shared" si="112"/>
        <v>Clear</v>
      </c>
      <c r="D944" s="11" t="str">
        <f t="shared" si="113"/>
        <v>Clear</v>
      </c>
      <c r="E944" s="11" t="str">
        <f t="shared" si="114"/>
        <v>Clear</v>
      </c>
      <c r="F944" s="11" t="str">
        <f t="shared" si="115"/>
        <v>CLEAR</v>
      </c>
      <c r="G944" s="11" t="str">
        <f t="shared" si="116"/>
        <v>clear</v>
      </c>
      <c r="H944" s="11" t="str">
        <f>'Raw Data'!H943</f>
        <v>Weekday</v>
      </c>
      <c r="I944" s="11" t="str">
        <f t="shared" si="117"/>
        <v>WD</v>
      </c>
      <c r="J944" s="11" t="str">
        <f t="shared" si="118"/>
        <v>Clear</v>
      </c>
      <c r="K944" s="11" t="str">
        <f>TEXT('Raw Data'!F943,"0")</f>
        <v>6</v>
      </c>
      <c r="L944" s="11">
        <f t="shared" si="119"/>
        <v>6</v>
      </c>
    </row>
    <row r="945" spans="1:12" x14ac:dyDescent="0.3">
      <c r="A945" s="9">
        <f>'Raw Data'!A944</f>
        <v>45355.270833333299</v>
      </c>
      <c r="B945" s="11" t="str">
        <f>'Raw Data'!O944</f>
        <v>Snow</v>
      </c>
      <c r="C945" s="11" t="str">
        <f t="shared" si="112"/>
        <v>Snow</v>
      </c>
      <c r="D945" s="11" t="str">
        <f t="shared" si="113"/>
        <v>Snow</v>
      </c>
      <c r="E945" s="11" t="str">
        <f t="shared" si="114"/>
        <v>Snow</v>
      </c>
      <c r="F945" s="11" t="str">
        <f t="shared" si="115"/>
        <v>SNOW</v>
      </c>
      <c r="G945" s="11" t="str">
        <f t="shared" si="116"/>
        <v>snow</v>
      </c>
      <c r="H945" s="11" t="str">
        <f>'Raw Data'!H944</f>
        <v>Weekday</v>
      </c>
      <c r="I945" s="11" t="str">
        <f t="shared" si="117"/>
        <v>WD</v>
      </c>
      <c r="J945" s="11" t="str">
        <f t="shared" si="118"/>
        <v>Snow</v>
      </c>
      <c r="K945" s="11" t="str">
        <f>TEXT('Raw Data'!F944,"0")</f>
        <v>6</v>
      </c>
      <c r="L945" s="11">
        <f t="shared" si="119"/>
        <v>6</v>
      </c>
    </row>
    <row r="946" spans="1:12" x14ac:dyDescent="0.3">
      <c r="A946" s="9">
        <f>'Raw Data'!A945</f>
        <v>45355.274305555598</v>
      </c>
      <c r="B946" s="11" t="str">
        <f>'Raw Data'!O945</f>
        <v>Snow</v>
      </c>
      <c r="C946" s="11" t="str">
        <f t="shared" si="112"/>
        <v>Snow</v>
      </c>
      <c r="D946" s="11" t="str">
        <f t="shared" si="113"/>
        <v>Snow</v>
      </c>
      <c r="E946" s="11" t="str">
        <f t="shared" si="114"/>
        <v>Snow</v>
      </c>
      <c r="F946" s="11" t="str">
        <f t="shared" si="115"/>
        <v>SNOW</v>
      </c>
      <c r="G946" s="11" t="str">
        <f t="shared" si="116"/>
        <v>snow</v>
      </c>
      <c r="H946" s="11" t="str">
        <f>'Raw Data'!H945</f>
        <v>Weekday</v>
      </c>
      <c r="I946" s="11" t="str">
        <f t="shared" si="117"/>
        <v>WD</v>
      </c>
      <c r="J946" s="11" t="str">
        <f t="shared" si="118"/>
        <v>Snow</v>
      </c>
      <c r="K946" s="11" t="str">
        <f>TEXT('Raw Data'!F945,"0")</f>
        <v>6</v>
      </c>
      <c r="L946" s="11">
        <f t="shared" si="119"/>
        <v>6</v>
      </c>
    </row>
    <row r="947" spans="1:12" x14ac:dyDescent="0.3">
      <c r="A947" s="9">
        <f>'Raw Data'!A946</f>
        <v>45355.277777777803</v>
      </c>
      <c r="B947" s="11" t="str">
        <f>'Raw Data'!O946</f>
        <v>Fog</v>
      </c>
      <c r="C947" s="11" t="str">
        <f t="shared" si="112"/>
        <v>Fog</v>
      </c>
      <c r="D947" s="11" t="str">
        <f t="shared" si="113"/>
        <v>Fog</v>
      </c>
      <c r="E947" s="11" t="str">
        <f t="shared" si="114"/>
        <v>Fog</v>
      </c>
      <c r="F947" s="11" t="str">
        <f t="shared" si="115"/>
        <v>FOG</v>
      </c>
      <c r="G947" s="11" t="str">
        <f t="shared" si="116"/>
        <v>fog</v>
      </c>
      <c r="H947" s="11" t="str">
        <f>'Raw Data'!H946</f>
        <v>Weekday</v>
      </c>
      <c r="I947" s="11" t="str">
        <f t="shared" si="117"/>
        <v>WD</v>
      </c>
      <c r="J947" s="11" t="str">
        <f t="shared" si="118"/>
        <v>Fog</v>
      </c>
      <c r="K947" s="11" t="str">
        <f>TEXT('Raw Data'!F946,"0")</f>
        <v>6</v>
      </c>
      <c r="L947" s="11">
        <f t="shared" si="119"/>
        <v>6</v>
      </c>
    </row>
    <row r="948" spans="1:12" x14ac:dyDescent="0.3">
      <c r="A948" s="9">
        <f>'Raw Data'!A947</f>
        <v>45355.28125</v>
      </c>
      <c r="B948" s="11" t="str">
        <f>'Raw Data'!O947</f>
        <v>Fog</v>
      </c>
      <c r="C948" s="11" t="str">
        <f t="shared" si="112"/>
        <v>Fog</v>
      </c>
      <c r="D948" s="11" t="str">
        <f t="shared" si="113"/>
        <v>Fog</v>
      </c>
      <c r="E948" s="11" t="str">
        <f t="shared" si="114"/>
        <v>Fog</v>
      </c>
      <c r="F948" s="11" t="str">
        <f t="shared" si="115"/>
        <v>FOG</v>
      </c>
      <c r="G948" s="11" t="str">
        <f t="shared" si="116"/>
        <v>fog</v>
      </c>
      <c r="H948" s="11" t="str">
        <f>'Raw Data'!H947</f>
        <v>Weekday</v>
      </c>
      <c r="I948" s="11" t="str">
        <f t="shared" si="117"/>
        <v>WD</v>
      </c>
      <c r="J948" s="11" t="str">
        <f t="shared" si="118"/>
        <v>Fog</v>
      </c>
      <c r="K948" s="11" t="str">
        <f>TEXT('Raw Data'!F947,"0")</f>
        <v>6</v>
      </c>
      <c r="L948" s="11">
        <f t="shared" si="119"/>
        <v>6</v>
      </c>
    </row>
    <row r="949" spans="1:12" x14ac:dyDescent="0.3">
      <c r="A949" s="9">
        <f>'Raw Data'!A948</f>
        <v>45355.284722222197</v>
      </c>
      <c r="B949" s="11" t="str">
        <f>'Raw Data'!O948</f>
        <v>Snow</v>
      </c>
      <c r="C949" s="11" t="str">
        <f t="shared" si="112"/>
        <v>Snow</v>
      </c>
      <c r="D949" s="11" t="str">
        <f t="shared" si="113"/>
        <v>Snow</v>
      </c>
      <c r="E949" s="11" t="str">
        <f t="shared" si="114"/>
        <v>Snow</v>
      </c>
      <c r="F949" s="11" t="str">
        <f t="shared" si="115"/>
        <v>SNOW</v>
      </c>
      <c r="G949" s="11" t="str">
        <f t="shared" si="116"/>
        <v>snow</v>
      </c>
      <c r="H949" s="11" t="str">
        <f>'Raw Data'!H948</f>
        <v>Weekday</v>
      </c>
      <c r="I949" s="11" t="str">
        <f t="shared" si="117"/>
        <v>WD</v>
      </c>
      <c r="J949" s="11" t="str">
        <f t="shared" si="118"/>
        <v>Snow</v>
      </c>
      <c r="K949" s="11" t="str">
        <f>TEXT('Raw Data'!F948,"0")</f>
        <v>6</v>
      </c>
      <c r="L949" s="11">
        <f t="shared" si="119"/>
        <v>6</v>
      </c>
    </row>
    <row r="950" spans="1:12" x14ac:dyDescent="0.3">
      <c r="A950" s="9">
        <f>'Raw Data'!A949</f>
        <v>45355.288194444503</v>
      </c>
      <c r="B950" s="11" t="str">
        <f>'Raw Data'!O949</f>
        <v>Rain</v>
      </c>
      <c r="C950" s="11" t="str">
        <f t="shared" si="112"/>
        <v>Rain</v>
      </c>
      <c r="D950" s="11" t="str">
        <f t="shared" si="113"/>
        <v>Rain</v>
      </c>
      <c r="E950" s="11" t="str">
        <f t="shared" si="114"/>
        <v>Rain</v>
      </c>
      <c r="F950" s="11" t="str">
        <f t="shared" si="115"/>
        <v>RAIN</v>
      </c>
      <c r="G950" s="11" t="str">
        <f t="shared" si="116"/>
        <v>rain</v>
      </c>
      <c r="H950" s="11" t="str">
        <f>'Raw Data'!H949</f>
        <v>Weekday</v>
      </c>
      <c r="I950" s="11" t="str">
        <f t="shared" si="117"/>
        <v>WD</v>
      </c>
      <c r="J950" s="11" t="str">
        <f t="shared" si="118"/>
        <v>Rain</v>
      </c>
      <c r="K950" s="11" t="str">
        <f>TEXT('Raw Data'!F949,"0")</f>
        <v>6</v>
      </c>
      <c r="L950" s="11">
        <f t="shared" si="119"/>
        <v>6</v>
      </c>
    </row>
    <row r="951" spans="1:12" x14ac:dyDescent="0.3">
      <c r="A951" s="9">
        <f>'Raw Data'!A950</f>
        <v>45355.291666666701</v>
      </c>
      <c r="B951" s="11" t="str">
        <f>'Raw Data'!O950</f>
        <v>Clear</v>
      </c>
      <c r="C951" s="11" t="str">
        <f t="shared" si="112"/>
        <v>Clear</v>
      </c>
      <c r="D951" s="11" t="str">
        <f t="shared" si="113"/>
        <v>Clear</v>
      </c>
      <c r="E951" s="11" t="str">
        <f t="shared" si="114"/>
        <v>Clear</v>
      </c>
      <c r="F951" s="11" t="str">
        <f t="shared" si="115"/>
        <v>CLEAR</v>
      </c>
      <c r="G951" s="11" t="str">
        <f t="shared" si="116"/>
        <v>clear</v>
      </c>
      <c r="H951" s="11" t="str">
        <f>'Raw Data'!H950</f>
        <v>Weekday</v>
      </c>
      <c r="I951" s="11" t="str">
        <f t="shared" si="117"/>
        <v>WD</v>
      </c>
      <c r="J951" s="11" t="str">
        <f t="shared" si="118"/>
        <v>Clear</v>
      </c>
      <c r="K951" s="11" t="str">
        <f>TEXT('Raw Data'!F950,"0")</f>
        <v>7</v>
      </c>
      <c r="L951" s="11">
        <f t="shared" si="119"/>
        <v>7</v>
      </c>
    </row>
    <row r="952" spans="1:12" x14ac:dyDescent="0.3">
      <c r="A952" s="9">
        <f>'Raw Data'!A951</f>
        <v>45355.295138888898</v>
      </c>
      <c r="B952" s="11" t="str">
        <f>'Raw Data'!O951</f>
        <v>Clear</v>
      </c>
      <c r="C952" s="11" t="str">
        <f t="shared" si="112"/>
        <v>Clear</v>
      </c>
      <c r="D952" s="11" t="str">
        <f t="shared" si="113"/>
        <v>Clear</v>
      </c>
      <c r="E952" s="11" t="str">
        <f t="shared" si="114"/>
        <v>Clear</v>
      </c>
      <c r="F952" s="11" t="str">
        <f t="shared" si="115"/>
        <v>CLEAR</v>
      </c>
      <c r="G952" s="11" t="str">
        <f t="shared" si="116"/>
        <v>clear</v>
      </c>
      <c r="H952" s="11" t="str">
        <f>'Raw Data'!H951</f>
        <v>Weekday</v>
      </c>
      <c r="I952" s="11" t="str">
        <f t="shared" si="117"/>
        <v>WD</v>
      </c>
      <c r="J952" s="11" t="str">
        <f t="shared" si="118"/>
        <v>Clear</v>
      </c>
      <c r="K952" s="11" t="str">
        <f>TEXT('Raw Data'!F951,"0")</f>
        <v>7</v>
      </c>
      <c r="L952" s="11">
        <f t="shared" si="119"/>
        <v>7</v>
      </c>
    </row>
    <row r="953" spans="1:12" x14ac:dyDescent="0.3">
      <c r="A953" s="9">
        <f>'Raw Data'!A952</f>
        <v>45355.298611111102</v>
      </c>
      <c r="B953" s="11" t="str">
        <f>'Raw Data'!O952</f>
        <v>Rain</v>
      </c>
      <c r="C953" s="11" t="str">
        <f t="shared" si="112"/>
        <v>Rain</v>
      </c>
      <c r="D953" s="11" t="str">
        <f t="shared" si="113"/>
        <v>Rain</v>
      </c>
      <c r="E953" s="11" t="str">
        <f t="shared" si="114"/>
        <v>Rain</v>
      </c>
      <c r="F953" s="11" t="str">
        <f t="shared" si="115"/>
        <v>RAIN</v>
      </c>
      <c r="G953" s="11" t="str">
        <f t="shared" si="116"/>
        <v>rain</v>
      </c>
      <c r="H953" s="11" t="str">
        <f>'Raw Data'!H952</f>
        <v>Weekday</v>
      </c>
      <c r="I953" s="11" t="str">
        <f t="shared" si="117"/>
        <v>WD</v>
      </c>
      <c r="J953" s="11" t="str">
        <f t="shared" si="118"/>
        <v>Rain</v>
      </c>
      <c r="K953" s="11" t="str">
        <f>TEXT('Raw Data'!F952,"0")</f>
        <v>7</v>
      </c>
      <c r="L953" s="11">
        <f t="shared" si="119"/>
        <v>7</v>
      </c>
    </row>
    <row r="954" spans="1:12" x14ac:dyDescent="0.3">
      <c r="A954" s="9">
        <f>'Raw Data'!A953</f>
        <v>45355.302083333299</v>
      </c>
      <c r="B954" s="11" t="str">
        <f>'Raw Data'!O953</f>
        <v>Rain</v>
      </c>
      <c r="C954" s="11" t="str">
        <f t="shared" si="112"/>
        <v>Rain</v>
      </c>
      <c r="D954" s="11" t="str">
        <f t="shared" si="113"/>
        <v>Rain</v>
      </c>
      <c r="E954" s="11" t="str">
        <f t="shared" si="114"/>
        <v>Rain</v>
      </c>
      <c r="F954" s="11" t="str">
        <f t="shared" si="115"/>
        <v>RAIN</v>
      </c>
      <c r="G954" s="11" t="str">
        <f t="shared" si="116"/>
        <v>rain</v>
      </c>
      <c r="H954" s="11" t="str">
        <f>'Raw Data'!H953</f>
        <v>Weekday</v>
      </c>
      <c r="I954" s="11" t="str">
        <f t="shared" si="117"/>
        <v>WD</v>
      </c>
      <c r="J954" s="11" t="str">
        <f t="shared" si="118"/>
        <v>Rain</v>
      </c>
      <c r="K954" s="11" t="str">
        <f>TEXT('Raw Data'!F953,"0")</f>
        <v>7</v>
      </c>
      <c r="L954" s="11">
        <f t="shared" si="119"/>
        <v>7</v>
      </c>
    </row>
    <row r="955" spans="1:12" x14ac:dyDescent="0.3">
      <c r="A955" s="9">
        <f>'Raw Data'!A954</f>
        <v>45355.305555555598</v>
      </c>
      <c r="B955" s="11" t="str">
        <f>'Raw Data'!O954</f>
        <v>Snow</v>
      </c>
      <c r="C955" s="11" t="str">
        <f t="shared" si="112"/>
        <v>Snow</v>
      </c>
      <c r="D955" s="11" t="str">
        <f t="shared" si="113"/>
        <v>Snow</v>
      </c>
      <c r="E955" s="11" t="str">
        <f t="shared" si="114"/>
        <v>Snow</v>
      </c>
      <c r="F955" s="11" t="str">
        <f t="shared" si="115"/>
        <v>SNOW</v>
      </c>
      <c r="G955" s="11" t="str">
        <f t="shared" si="116"/>
        <v>snow</v>
      </c>
      <c r="H955" s="11" t="str">
        <f>'Raw Data'!H954</f>
        <v>Weekday</v>
      </c>
      <c r="I955" s="11" t="str">
        <f t="shared" si="117"/>
        <v>WD</v>
      </c>
      <c r="J955" s="11" t="str">
        <f t="shared" si="118"/>
        <v>Snow</v>
      </c>
      <c r="K955" s="11" t="str">
        <f>TEXT('Raw Data'!F954,"0")</f>
        <v>7</v>
      </c>
      <c r="L955" s="11">
        <f t="shared" si="119"/>
        <v>7</v>
      </c>
    </row>
    <row r="956" spans="1:12" x14ac:dyDescent="0.3">
      <c r="A956" s="9">
        <f>'Raw Data'!A955</f>
        <v>45355.309027777803</v>
      </c>
      <c r="B956" s="11" t="str">
        <f>'Raw Data'!O955</f>
        <v>Snow</v>
      </c>
      <c r="C956" s="11" t="str">
        <f t="shared" si="112"/>
        <v>Snow</v>
      </c>
      <c r="D956" s="11" t="str">
        <f t="shared" si="113"/>
        <v>Snow</v>
      </c>
      <c r="E956" s="11" t="str">
        <f t="shared" si="114"/>
        <v>Snow</v>
      </c>
      <c r="F956" s="11" t="str">
        <f t="shared" si="115"/>
        <v>SNOW</v>
      </c>
      <c r="G956" s="11" t="str">
        <f t="shared" si="116"/>
        <v>snow</v>
      </c>
      <c r="H956" s="11" t="str">
        <f>'Raw Data'!H955</f>
        <v>Weekday</v>
      </c>
      <c r="I956" s="11" t="str">
        <f t="shared" si="117"/>
        <v>WD</v>
      </c>
      <c r="J956" s="11" t="str">
        <f t="shared" si="118"/>
        <v>Snow</v>
      </c>
      <c r="K956" s="11" t="str">
        <f>TEXT('Raw Data'!F955,"0")</f>
        <v>7</v>
      </c>
      <c r="L956" s="11">
        <f t="shared" si="119"/>
        <v>7</v>
      </c>
    </row>
    <row r="957" spans="1:12" x14ac:dyDescent="0.3">
      <c r="A957" s="9">
        <f>'Raw Data'!A956</f>
        <v>45355.3125</v>
      </c>
      <c r="B957" s="11" t="str">
        <f>'Raw Data'!O956</f>
        <v>Snow</v>
      </c>
      <c r="C957" s="11" t="str">
        <f t="shared" si="112"/>
        <v>Snow</v>
      </c>
      <c r="D957" s="11" t="str">
        <f t="shared" si="113"/>
        <v>Snow</v>
      </c>
      <c r="E957" s="11" t="str">
        <f t="shared" si="114"/>
        <v>Snow</v>
      </c>
      <c r="F957" s="11" t="str">
        <f t="shared" si="115"/>
        <v>SNOW</v>
      </c>
      <c r="G957" s="11" t="str">
        <f t="shared" si="116"/>
        <v>snow</v>
      </c>
      <c r="H957" s="11" t="str">
        <f>'Raw Data'!H956</f>
        <v>Weekday</v>
      </c>
      <c r="I957" s="11" t="str">
        <f t="shared" si="117"/>
        <v>WD</v>
      </c>
      <c r="J957" s="11" t="str">
        <f t="shared" si="118"/>
        <v>Snow</v>
      </c>
      <c r="K957" s="11" t="str">
        <f>TEXT('Raw Data'!F956,"0")</f>
        <v>7</v>
      </c>
      <c r="L957" s="11">
        <f t="shared" si="119"/>
        <v>7</v>
      </c>
    </row>
    <row r="958" spans="1:12" x14ac:dyDescent="0.3">
      <c r="A958" s="9">
        <f>'Raw Data'!A957</f>
        <v>45355.315972222197</v>
      </c>
      <c r="B958" s="11" t="str">
        <f>'Raw Data'!O957</f>
        <v>Fog</v>
      </c>
      <c r="C958" s="11" t="str">
        <f t="shared" si="112"/>
        <v>Fog</v>
      </c>
      <c r="D958" s="11" t="str">
        <f t="shared" si="113"/>
        <v>Fog</v>
      </c>
      <c r="E958" s="11" t="str">
        <f t="shared" si="114"/>
        <v>Fog</v>
      </c>
      <c r="F958" s="11" t="str">
        <f t="shared" si="115"/>
        <v>FOG</v>
      </c>
      <c r="G958" s="11" t="str">
        <f t="shared" si="116"/>
        <v>fog</v>
      </c>
      <c r="H958" s="11" t="str">
        <f>'Raw Data'!H957</f>
        <v>Weekday</v>
      </c>
      <c r="I958" s="11" t="str">
        <f t="shared" si="117"/>
        <v>WD</v>
      </c>
      <c r="J958" s="11" t="str">
        <f t="shared" si="118"/>
        <v>Fog</v>
      </c>
      <c r="K958" s="11" t="str">
        <f>TEXT('Raw Data'!F957,"0")</f>
        <v>7</v>
      </c>
      <c r="L958" s="11">
        <f t="shared" si="119"/>
        <v>7</v>
      </c>
    </row>
    <row r="959" spans="1:12" x14ac:dyDescent="0.3">
      <c r="A959" s="9">
        <f>'Raw Data'!A958</f>
        <v>45355.319444444503</v>
      </c>
      <c r="B959" s="11" t="str">
        <f>'Raw Data'!O958</f>
        <v>Rain</v>
      </c>
      <c r="C959" s="11" t="str">
        <f t="shared" si="112"/>
        <v>Rain</v>
      </c>
      <c r="D959" s="11" t="str">
        <f t="shared" si="113"/>
        <v>Rain</v>
      </c>
      <c r="E959" s="11" t="str">
        <f t="shared" si="114"/>
        <v>Rain</v>
      </c>
      <c r="F959" s="11" t="str">
        <f t="shared" si="115"/>
        <v>RAIN</v>
      </c>
      <c r="G959" s="11" t="str">
        <f t="shared" si="116"/>
        <v>rain</v>
      </c>
      <c r="H959" s="11" t="str">
        <f>'Raw Data'!H958</f>
        <v>Weekday</v>
      </c>
      <c r="I959" s="11" t="str">
        <f t="shared" si="117"/>
        <v>WD</v>
      </c>
      <c r="J959" s="11" t="str">
        <f t="shared" si="118"/>
        <v>Rain</v>
      </c>
      <c r="K959" s="11" t="str">
        <f>TEXT('Raw Data'!F958,"0")</f>
        <v>7</v>
      </c>
      <c r="L959" s="11">
        <f t="shared" si="119"/>
        <v>7</v>
      </c>
    </row>
    <row r="960" spans="1:12" x14ac:dyDescent="0.3">
      <c r="A960" s="9">
        <f>'Raw Data'!A959</f>
        <v>45355.322916666701</v>
      </c>
      <c r="B960" s="11" t="str">
        <f>'Raw Data'!O959</f>
        <v>Clear</v>
      </c>
      <c r="C960" s="11" t="str">
        <f t="shared" si="112"/>
        <v>Clear</v>
      </c>
      <c r="D960" s="11" t="str">
        <f t="shared" si="113"/>
        <v>Clear</v>
      </c>
      <c r="E960" s="11" t="str">
        <f t="shared" si="114"/>
        <v>Clear</v>
      </c>
      <c r="F960" s="11" t="str">
        <f t="shared" si="115"/>
        <v>CLEAR</v>
      </c>
      <c r="G960" s="11" t="str">
        <f t="shared" si="116"/>
        <v>clear</v>
      </c>
      <c r="H960" s="11" t="str">
        <f>'Raw Data'!H959</f>
        <v>Weekday</v>
      </c>
      <c r="I960" s="11" t="str">
        <f t="shared" si="117"/>
        <v>WD</v>
      </c>
      <c r="J960" s="11" t="str">
        <f t="shared" si="118"/>
        <v>Clear</v>
      </c>
      <c r="K960" s="11" t="str">
        <f>TEXT('Raw Data'!F959,"0")</f>
        <v>7</v>
      </c>
      <c r="L960" s="11">
        <f t="shared" si="119"/>
        <v>7</v>
      </c>
    </row>
    <row r="961" spans="1:12" x14ac:dyDescent="0.3">
      <c r="A961" s="9">
        <f>'Raw Data'!A960</f>
        <v>45355.326388888898</v>
      </c>
      <c r="B961" s="11" t="str">
        <f>'Raw Data'!O960</f>
        <v>Clear</v>
      </c>
      <c r="C961" s="11" t="str">
        <f t="shared" si="112"/>
        <v>Clear</v>
      </c>
      <c r="D961" s="11" t="str">
        <f t="shared" si="113"/>
        <v>Clear</v>
      </c>
      <c r="E961" s="11" t="str">
        <f t="shared" si="114"/>
        <v>Clear</v>
      </c>
      <c r="F961" s="11" t="str">
        <f t="shared" si="115"/>
        <v>CLEAR</v>
      </c>
      <c r="G961" s="11" t="str">
        <f t="shared" si="116"/>
        <v>clear</v>
      </c>
      <c r="H961" s="11" t="str">
        <f>'Raw Data'!H960</f>
        <v>Weekday</v>
      </c>
      <c r="I961" s="11" t="str">
        <f t="shared" si="117"/>
        <v>WD</v>
      </c>
      <c r="J961" s="11" t="str">
        <f t="shared" si="118"/>
        <v>Clear</v>
      </c>
      <c r="K961" s="11" t="str">
        <f>TEXT('Raw Data'!F960,"0")</f>
        <v>7</v>
      </c>
      <c r="L961" s="11">
        <f t="shared" si="119"/>
        <v>7</v>
      </c>
    </row>
    <row r="962" spans="1:12" x14ac:dyDescent="0.3">
      <c r="A962" s="9">
        <f>'Raw Data'!A961</f>
        <v>45355.329861111102</v>
      </c>
      <c r="B962" s="11" t="str">
        <f>'Raw Data'!O961</f>
        <v>Clear</v>
      </c>
      <c r="C962" s="11" t="str">
        <f t="shared" si="112"/>
        <v>Clear</v>
      </c>
      <c r="D962" s="11" t="str">
        <f t="shared" si="113"/>
        <v>Clear</v>
      </c>
      <c r="E962" s="11" t="str">
        <f t="shared" si="114"/>
        <v>Clear</v>
      </c>
      <c r="F962" s="11" t="str">
        <f t="shared" si="115"/>
        <v>CLEAR</v>
      </c>
      <c r="G962" s="11" t="str">
        <f t="shared" si="116"/>
        <v>clear</v>
      </c>
      <c r="H962" s="11" t="str">
        <f>'Raw Data'!H961</f>
        <v>Weekday</v>
      </c>
      <c r="I962" s="11" t="str">
        <f t="shared" si="117"/>
        <v>WD</v>
      </c>
      <c r="J962" s="11" t="str">
        <f t="shared" si="118"/>
        <v>Clear</v>
      </c>
      <c r="K962" s="11" t="str">
        <f>TEXT('Raw Data'!F961,"0")</f>
        <v>7</v>
      </c>
      <c r="L962" s="11">
        <f t="shared" si="119"/>
        <v>7</v>
      </c>
    </row>
    <row r="963" spans="1:12" x14ac:dyDescent="0.3">
      <c r="A963" s="9">
        <f>'Raw Data'!A962</f>
        <v>45355.333333333299</v>
      </c>
      <c r="B963" s="11" t="str">
        <f>'Raw Data'!O962</f>
        <v>Snow</v>
      </c>
      <c r="C963" s="11" t="str">
        <f t="shared" ref="C963:C1026" si="120">TRIM(B963)</f>
        <v>Snow</v>
      </c>
      <c r="D963" s="11" t="str">
        <f t="shared" ref="D963:D1026" si="121">CLEAN(C963)</f>
        <v>Snow</v>
      </c>
      <c r="E963" s="11" t="str">
        <f t="shared" ref="E963:E1026" si="122">PROPER(D963)</f>
        <v>Snow</v>
      </c>
      <c r="F963" s="11" t="str">
        <f t="shared" ref="F963:F1026" si="123">UPPER(B963)</f>
        <v>SNOW</v>
      </c>
      <c r="G963" s="11" t="str">
        <f t="shared" ref="G963:G1026" si="124">LOWER(B963)</f>
        <v>snow</v>
      </c>
      <c r="H963" s="11" t="str">
        <f>'Raw Data'!H962</f>
        <v>Weekday</v>
      </c>
      <c r="I963" s="11" t="str">
        <f t="shared" ref="I963:I1026" si="125">SUBSTITUTE(SUBSTITUTE(H963,"Weekday","WD"),"Weekend","WE")</f>
        <v>WD</v>
      </c>
      <c r="J963" s="11" t="str">
        <f t="shared" ref="J963:J1026" si="126">PROPER(TRIM(CLEAN(B963)))</f>
        <v>Snow</v>
      </c>
      <c r="K963" s="11" t="str">
        <f>TEXT('Raw Data'!F962,"0")</f>
        <v>8</v>
      </c>
      <c r="L963" s="11">
        <f t="shared" ref="L963:L1026" si="127">VALUE(K963)</f>
        <v>8</v>
      </c>
    </row>
    <row r="964" spans="1:12" x14ac:dyDescent="0.3">
      <c r="A964" s="9">
        <f>'Raw Data'!A963</f>
        <v>45355.336805555598</v>
      </c>
      <c r="B964" s="11" t="str">
        <f>'Raw Data'!O963</f>
        <v>Fog</v>
      </c>
      <c r="C964" s="11" t="str">
        <f t="shared" si="120"/>
        <v>Fog</v>
      </c>
      <c r="D964" s="11" t="str">
        <f t="shared" si="121"/>
        <v>Fog</v>
      </c>
      <c r="E964" s="11" t="str">
        <f t="shared" si="122"/>
        <v>Fog</v>
      </c>
      <c r="F964" s="11" t="str">
        <f t="shared" si="123"/>
        <v>FOG</v>
      </c>
      <c r="G964" s="11" t="str">
        <f t="shared" si="124"/>
        <v>fog</v>
      </c>
      <c r="H964" s="11" t="str">
        <f>'Raw Data'!H963</f>
        <v>Weekday</v>
      </c>
      <c r="I964" s="11" t="str">
        <f t="shared" si="125"/>
        <v>WD</v>
      </c>
      <c r="J964" s="11" t="str">
        <f t="shared" si="126"/>
        <v>Fog</v>
      </c>
      <c r="K964" s="11" t="str">
        <f>TEXT('Raw Data'!F963,"0")</f>
        <v>8</v>
      </c>
      <c r="L964" s="11">
        <f t="shared" si="127"/>
        <v>8</v>
      </c>
    </row>
    <row r="965" spans="1:12" x14ac:dyDescent="0.3">
      <c r="A965" s="9">
        <f>'Raw Data'!A964</f>
        <v>45355.340277777803</v>
      </c>
      <c r="B965" s="11" t="str">
        <f>'Raw Data'!O964</f>
        <v>Fog</v>
      </c>
      <c r="C965" s="11" t="str">
        <f t="shared" si="120"/>
        <v>Fog</v>
      </c>
      <c r="D965" s="11" t="str">
        <f t="shared" si="121"/>
        <v>Fog</v>
      </c>
      <c r="E965" s="11" t="str">
        <f t="shared" si="122"/>
        <v>Fog</v>
      </c>
      <c r="F965" s="11" t="str">
        <f t="shared" si="123"/>
        <v>FOG</v>
      </c>
      <c r="G965" s="11" t="str">
        <f t="shared" si="124"/>
        <v>fog</v>
      </c>
      <c r="H965" s="11" t="str">
        <f>'Raw Data'!H964</f>
        <v>Weekday</v>
      </c>
      <c r="I965" s="11" t="str">
        <f t="shared" si="125"/>
        <v>WD</v>
      </c>
      <c r="J965" s="11" t="str">
        <f t="shared" si="126"/>
        <v>Fog</v>
      </c>
      <c r="K965" s="11" t="str">
        <f>TEXT('Raw Data'!F964,"0")</f>
        <v>8</v>
      </c>
      <c r="L965" s="11">
        <f t="shared" si="127"/>
        <v>8</v>
      </c>
    </row>
    <row r="966" spans="1:12" x14ac:dyDescent="0.3">
      <c r="A966" s="9">
        <f>'Raw Data'!A965</f>
        <v>45355.34375</v>
      </c>
      <c r="B966" s="11" t="str">
        <f>'Raw Data'!O965</f>
        <v>Clear</v>
      </c>
      <c r="C966" s="11" t="str">
        <f t="shared" si="120"/>
        <v>Clear</v>
      </c>
      <c r="D966" s="11" t="str">
        <f t="shared" si="121"/>
        <v>Clear</v>
      </c>
      <c r="E966" s="11" t="str">
        <f t="shared" si="122"/>
        <v>Clear</v>
      </c>
      <c r="F966" s="11" t="str">
        <f t="shared" si="123"/>
        <v>CLEAR</v>
      </c>
      <c r="G966" s="11" t="str">
        <f t="shared" si="124"/>
        <v>clear</v>
      </c>
      <c r="H966" s="11" t="str">
        <f>'Raw Data'!H965</f>
        <v>Weekday</v>
      </c>
      <c r="I966" s="11" t="str">
        <f t="shared" si="125"/>
        <v>WD</v>
      </c>
      <c r="J966" s="11" t="str">
        <f t="shared" si="126"/>
        <v>Clear</v>
      </c>
      <c r="K966" s="11" t="str">
        <f>TEXT('Raw Data'!F965,"0")</f>
        <v>8</v>
      </c>
      <c r="L966" s="11">
        <f t="shared" si="127"/>
        <v>8</v>
      </c>
    </row>
    <row r="967" spans="1:12" x14ac:dyDescent="0.3">
      <c r="A967" s="9">
        <f>'Raw Data'!A966</f>
        <v>45355.347222222197</v>
      </c>
      <c r="B967" s="11" t="str">
        <f>'Raw Data'!O966</f>
        <v>Fog</v>
      </c>
      <c r="C967" s="11" t="str">
        <f t="shared" si="120"/>
        <v>Fog</v>
      </c>
      <c r="D967" s="11" t="str">
        <f t="shared" si="121"/>
        <v>Fog</v>
      </c>
      <c r="E967" s="11" t="str">
        <f t="shared" si="122"/>
        <v>Fog</v>
      </c>
      <c r="F967" s="11" t="str">
        <f t="shared" si="123"/>
        <v>FOG</v>
      </c>
      <c r="G967" s="11" t="str">
        <f t="shared" si="124"/>
        <v>fog</v>
      </c>
      <c r="H967" s="11" t="str">
        <f>'Raw Data'!H966</f>
        <v>Weekday</v>
      </c>
      <c r="I967" s="11" t="str">
        <f t="shared" si="125"/>
        <v>WD</v>
      </c>
      <c r="J967" s="11" t="str">
        <f t="shared" si="126"/>
        <v>Fog</v>
      </c>
      <c r="K967" s="11" t="str">
        <f>TEXT('Raw Data'!F966,"0")</f>
        <v>8</v>
      </c>
      <c r="L967" s="11">
        <f t="shared" si="127"/>
        <v>8</v>
      </c>
    </row>
    <row r="968" spans="1:12" x14ac:dyDescent="0.3">
      <c r="A968" s="9">
        <f>'Raw Data'!A967</f>
        <v>45355.350694444503</v>
      </c>
      <c r="B968" s="11" t="str">
        <f>'Raw Data'!O967</f>
        <v>Snow</v>
      </c>
      <c r="C968" s="11" t="str">
        <f t="shared" si="120"/>
        <v>Snow</v>
      </c>
      <c r="D968" s="11" t="str">
        <f t="shared" si="121"/>
        <v>Snow</v>
      </c>
      <c r="E968" s="11" t="str">
        <f t="shared" si="122"/>
        <v>Snow</v>
      </c>
      <c r="F968" s="11" t="str">
        <f t="shared" si="123"/>
        <v>SNOW</v>
      </c>
      <c r="G968" s="11" t="str">
        <f t="shared" si="124"/>
        <v>snow</v>
      </c>
      <c r="H968" s="11" t="str">
        <f>'Raw Data'!H967</f>
        <v>Weekday</v>
      </c>
      <c r="I968" s="11" t="str">
        <f t="shared" si="125"/>
        <v>WD</v>
      </c>
      <c r="J968" s="11" t="str">
        <f t="shared" si="126"/>
        <v>Snow</v>
      </c>
      <c r="K968" s="11" t="str">
        <f>TEXT('Raw Data'!F967,"0")</f>
        <v>8</v>
      </c>
      <c r="L968" s="11">
        <f t="shared" si="127"/>
        <v>8</v>
      </c>
    </row>
    <row r="969" spans="1:12" x14ac:dyDescent="0.3">
      <c r="A969" s="9">
        <f>'Raw Data'!A968</f>
        <v>45355.354166666701</v>
      </c>
      <c r="B969" s="11" t="str">
        <f>'Raw Data'!O968</f>
        <v>Clear</v>
      </c>
      <c r="C969" s="11" t="str">
        <f t="shared" si="120"/>
        <v>Clear</v>
      </c>
      <c r="D969" s="11" t="str">
        <f t="shared" si="121"/>
        <v>Clear</v>
      </c>
      <c r="E969" s="11" t="str">
        <f t="shared" si="122"/>
        <v>Clear</v>
      </c>
      <c r="F969" s="11" t="str">
        <f t="shared" si="123"/>
        <v>CLEAR</v>
      </c>
      <c r="G969" s="11" t="str">
        <f t="shared" si="124"/>
        <v>clear</v>
      </c>
      <c r="H969" s="11" t="str">
        <f>'Raw Data'!H968</f>
        <v>Weekday</v>
      </c>
      <c r="I969" s="11" t="str">
        <f t="shared" si="125"/>
        <v>WD</v>
      </c>
      <c r="J969" s="11" t="str">
        <f t="shared" si="126"/>
        <v>Clear</v>
      </c>
      <c r="K969" s="11" t="str">
        <f>TEXT('Raw Data'!F968,"0")</f>
        <v>8</v>
      </c>
      <c r="L969" s="11">
        <f t="shared" si="127"/>
        <v>8</v>
      </c>
    </row>
    <row r="970" spans="1:12" x14ac:dyDescent="0.3">
      <c r="A970" s="9">
        <f>'Raw Data'!A969</f>
        <v>45355.357638888898</v>
      </c>
      <c r="B970" s="11" t="str">
        <f>'Raw Data'!O969</f>
        <v>Snow</v>
      </c>
      <c r="C970" s="11" t="str">
        <f t="shared" si="120"/>
        <v>Snow</v>
      </c>
      <c r="D970" s="11" t="str">
        <f t="shared" si="121"/>
        <v>Snow</v>
      </c>
      <c r="E970" s="11" t="str">
        <f t="shared" si="122"/>
        <v>Snow</v>
      </c>
      <c r="F970" s="11" t="str">
        <f t="shared" si="123"/>
        <v>SNOW</v>
      </c>
      <c r="G970" s="11" t="str">
        <f t="shared" si="124"/>
        <v>snow</v>
      </c>
      <c r="H970" s="11" t="str">
        <f>'Raw Data'!H969</f>
        <v>Weekday</v>
      </c>
      <c r="I970" s="11" t="str">
        <f t="shared" si="125"/>
        <v>WD</v>
      </c>
      <c r="J970" s="11" t="str">
        <f t="shared" si="126"/>
        <v>Snow</v>
      </c>
      <c r="K970" s="11" t="str">
        <f>TEXT('Raw Data'!F969,"0")</f>
        <v>8</v>
      </c>
      <c r="L970" s="11">
        <f t="shared" si="127"/>
        <v>8</v>
      </c>
    </row>
    <row r="971" spans="1:12" x14ac:dyDescent="0.3">
      <c r="A971" s="9">
        <f>'Raw Data'!A970</f>
        <v>45355.361111111102</v>
      </c>
      <c r="B971" s="11" t="str">
        <f>'Raw Data'!O970</f>
        <v>Fog</v>
      </c>
      <c r="C971" s="11" t="str">
        <f t="shared" si="120"/>
        <v>Fog</v>
      </c>
      <c r="D971" s="11" t="str">
        <f t="shared" si="121"/>
        <v>Fog</v>
      </c>
      <c r="E971" s="11" t="str">
        <f t="shared" si="122"/>
        <v>Fog</v>
      </c>
      <c r="F971" s="11" t="str">
        <f t="shared" si="123"/>
        <v>FOG</v>
      </c>
      <c r="G971" s="11" t="str">
        <f t="shared" si="124"/>
        <v>fog</v>
      </c>
      <c r="H971" s="11" t="str">
        <f>'Raw Data'!H970</f>
        <v>Weekday</v>
      </c>
      <c r="I971" s="11" t="str">
        <f t="shared" si="125"/>
        <v>WD</v>
      </c>
      <c r="J971" s="11" t="str">
        <f t="shared" si="126"/>
        <v>Fog</v>
      </c>
      <c r="K971" s="11" t="str">
        <f>TEXT('Raw Data'!F970,"0")</f>
        <v>8</v>
      </c>
      <c r="L971" s="11">
        <f t="shared" si="127"/>
        <v>8</v>
      </c>
    </row>
    <row r="972" spans="1:12" x14ac:dyDescent="0.3">
      <c r="A972" s="9">
        <f>'Raw Data'!A971</f>
        <v>45355.364583333299</v>
      </c>
      <c r="B972" s="11" t="str">
        <f>'Raw Data'!O971</f>
        <v>Clear</v>
      </c>
      <c r="C972" s="11" t="str">
        <f t="shared" si="120"/>
        <v>Clear</v>
      </c>
      <c r="D972" s="11" t="str">
        <f t="shared" si="121"/>
        <v>Clear</v>
      </c>
      <c r="E972" s="11" t="str">
        <f t="shared" si="122"/>
        <v>Clear</v>
      </c>
      <c r="F972" s="11" t="str">
        <f t="shared" si="123"/>
        <v>CLEAR</v>
      </c>
      <c r="G972" s="11" t="str">
        <f t="shared" si="124"/>
        <v>clear</v>
      </c>
      <c r="H972" s="11" t="str">
        <f>'Raw Data'!H971</f>
        <v>Weekday</v>
      </c>
      <c r="I972" s="11" t="str">
        <f t="shared" si="125"/>
        <v>WD</v>
      </c>
      <c r="J972" s="11" t="str">
        <f t="shared" si="126"/>
        <v>Clear</v>
      </c>
      <c r="K972" s="11" t="str">
        <f>TEXT('Raw Data'!F971,"0")</f>
        <v>8</v>
      </c>
      <c r="L972" s="11">
        <f t="shared" si="127"/>
        <v>8</v>
      </c>
    </row>
    <row r="973" spans="1:12" x14ac:dyDescent="0.3">
      <c r="A973" s="9">
        <f>'Raw Data'!A972</f>
        <v>45355.368055555598</v>
      </c>
      <c r="B973" s="11" t="str">
        <f>'Raw Data'!O972</f>
        <v>Rain</v>
      </c>
      <c r="C973" s="11" t="str">
        <f t="shared" si="120"/>
        <v>Rain</v>
      </c>
      <c r="D973" s="11" t="str">
        <f t="shared" si="121"/>
        <v>Rain</v>
      </c>
      <c r="E973" s="11" t="str">
        <f t="shared" si="122"/>
        <v>Rain</v>
      </c>
      <c r="F973" s="11" t="str">
        <f t="shared" si="123"/>
        <v>RAIN</v>
      </c>
      <c r="G973" s="11" t="str">
        <f t="shared" si="124"/>
        <v>rain</v>
      </c>
      <c r="H973" s="11" t="str">
        <f>'Raw Data'!H972</f>
        <v>Weekday</v>
      </c>
      <c r="I973" s="11" t="str">
        <f t="shared" si="125"/>
        <v>WD</v>
      </c>
      <c r="J973" s="11" t="str">
        <f t="shared" si="126"/>
        <v>Rain</v>
      </c>
      <c r="K973" s="11" t="str">
        <f>TEXT('Raw Data'!F972,"0")</f>
        <v>8</v>
      </c>
      <c r="L973" s="11">
        <f t="shared" si="127"/>
        <v>8</v>
      </c>
    </row>
    <row r="974" spans="1:12" x14ac:dyDescent="0.3">
      <c r="A974" s="9">
        <f>'Raw Data'!A973</f>
        <v>45355.371527777803</v>
      </c>
      <c r="B974" s="11" t="str">
        <f>'Raw Data'!O973</f>
        <v>Snow</v>
      </c>
      <c r="C974" s="11" t="str">
        <f t="shared" si="120"/>
        <v>Snow</v>
      </c>
      <c r="D974" s="11" t="str">
        <f t="shared" si="121"/>
        <v>Snow</v>
      </c>
      <c r="E974" s="11" t="str">
        <f t="shared" si="122"/>
        <v>Snow</v>
      </c>
      <c r="F974" s="11" t="str">
        <f t="shared" si="123"/>
        <v>SNOW</v>
      </c>
      <c r="G974" s="11" t="str">
        <f t="shared" si="124"/>
        <v>snow</v>
      </c>
      <c r="H974" s="11" t="str">
        <f>'Raw Data'!H973</f>
        <v>Weekday</v>
      </c>
      <c r="I974" s="11" t="str">
        <f t="shared" si="125"/>
        <v>WD</v>
      </c>
      <c r="J974" s="11" t="str">
        <f t="shared" si="126"/>
        <v>Snow</v>
      </c>
      <c r="K974" s="11" t="str">
        <f>TEXT('Raw Data'!F973,"0")</f>
        <v>8</v>
      </c>
      <c r="L974" s="11">
        <f t="shared" si="127"/>
        <v>8</v>
      </c>
    </row>
    <row r="975" spans="1:12" x14ac:dyDescent="0.3">
      <c r="A975" s="9">
        <f>'Raw Data'!A974</f>
        <v>45355.375</v>
      </c>
      <c r="B975" s="11" t="str">
        <f>'Raw Data'!O974</f>
        <v>Clear</v>
      </c>
      <c r="C975" s="11" t="str">
        <f t="shared" si="120"/>
        <v>Clear</v>
      </c>
      <c r="D975" s="11" t="str">
        <f t="shared" si="121"/>
        <v>Clear</v>
      </c>
      <c r="E975" s="11" t="str">
        <f t="shared" si="122"/>
        <v>Clear</v>
      </c>
      <c r="F975" s="11" t="str">
        <f t="shared" si="123"/>
        <v>CLEAR</v>
      </c>
      <c r="G975" s="11" t="str">
        <f t="shared" si="124"/>
        <v>clear</v>
      </c>
      <c r="H975" s="11" t="str">
        <f>'Raw Data'!H974</f>
        <v>Weekday</v>
      </c>
      <c r="I975" s="11" t="str">
        <f t="shared" si="125"/>
        <v>WD</v>
      </c>
      <c r="J975" s="11" t="str">
        <f t="shared" si="126"/>
        <v>Clear</v>
      </c>
      <c r="K975" s="11" t="str">
        <f>TEXT('Raw Data'!F974,"0")</f>
        <v>9</v>
      </c>
      <c r="L975" s="11">
        <f t="shared" si="127"/>
        <v>9</v>
      </c>
    </row>
    <row r="976" spans="1:12" x14ac:dyDescent="0.3">
      <c r="A976" s="9">
        <f>'Raw Data'!A975</f>
        <v>45355.378472222197</v>
      </c>
      <c r="B976" s="11" t="str">
        <f>'Raw Data'!O975</f>
        <v>Clear</v>
      </c>
      <c r="C976" s="11" t="str">
        <f t="shared" si="120"/>
        <v>Clear</v>
      </c>
      <c r="D976" s="11" t="str">
        <f t="shared" si="121"/>
        <v>Clear</v>
      </c>
      <c r="E976" s="11" t="str">
        <f t="shared" si="122"/>
        <v>Clear</v>
      </c>
      <c r="F976" s="11" t="str">
        <f t="shared" si="123"/>
        <v>CLEAR</v>
      </c>
      <c r="G976" s="11" t="str">
        <f t="shared" si="124"/>
        <v>clear</v>
      </c>
      <c r="H976" s="11" t="str">
        <f>'Raw Data'!H975</f>
        <v>Weekday</v>
      </c>
      <c r="I976" s="11" t="str">
        <f t="shared" si="125"/>
        <v>WD</v>
      </c>
      <c r="J976" s="11" t="str">
        <f t="shared" si="126"/>
        <v>Clear</v>
      </c>
      <c r="K976" s="11" t="str">
        <f>TEXT('Raw Data'!F975,"0")</f>
        <v>9</v>
      </c>
      <c r="L976" s="11">
        <f t="shared" si="127"/>
        <v>9</v>
      </c>
    </row>
    <row r="977" spans="1:12" x14ac:dyDescent="0.3">
      <c r="A977" s="9">
        <f>'Raw Data'!A976</f>
        <v>45355.381944444503</v>
      </c>
      <c r="B977" s="11" t="str">
        <f>'Raw Data'!O976</f>
        <v>Snow</v>
      </c>
      <c r="C977" s="11" t="str">
        <f t="shared" si="120"/>
        <v>Snow</v>
      </c>
      <c r="D977" s="11" t="str">
        <f t="shared" si="121"/>
        <v>Snow</v>
      </c>
      <c r="E977" s="11" t="str">
        <f t="shared" si="122"/>
        <v>Snow</v>
      </c>
      <c r="F977" s="11" t="str">
        <f t="shared" si="123"/>
        <v>SNOW</v>
      </c>
      <c r="G977" s="11" t="str">
        <f t="shared" si="124"/>
        <v>snow</v>
      </c>
      <c r="H977" s="11" t="str">
        <f>'Raw Data'!H976</f>
        <v>Weekday</v>
      </c>
      <c r="I977" s="11" t="str">
        <f t="shared" si="125"/>
        <v>WD</v>
      </c>
      <c r="J977" s="11" t="str">
        <f t="shared" si="126"/>
        <v>Snow</v>
      </c>
      <c r="K977" s="11" t="str">
        <f>TEXT('Raw Data'!F976,"0")</f>
        <v>9</v>
      </c>
      <c r="L977" s="11">
        <f t="shared" si="127"/>
        <v>9</v>
      </c>
    </row>
    <row r="978" spans="1:12" x14ac:dyDescent="0.3">
      <c r="A978" s="9">
        <f>'Raw Data'!A977</f>
        <v>45355.385416666701</v>
      </c>
      <c r="B978" s="11" t="str">
        <f>'Raw Data'!O977</f>
        <v>Rain</v>
      </c>
      <c r="C978" s="11" t="str">
        <f t="shared" si="120"/>
        <v>Rain</v>
      </c>
      <c r="D978" s="11" t="str">
        <f t="shared" si="121"/>
        <v>Rain</v>
      </c>
      <c r="E978" s="11" t="str">
        <f t="shared" si="122"/>
        <v>Rain</v>
      </c>
      <c r="F978" s="11" t="str">
        <f t="shared" si="123"/>
        <v>RAIN</v>
      </c>
      <c r="G978" s="11" t="str">
        <f t="shared" si="124"/>
        <v>rain</v>
      </c>
      <c r="H978" s="11" t="str">
        <f>'Raw Data'!H977</f>
        <v>Weekday</v>
      </c>
      <c r="I978" s="11" t="str">
        <f t="shared" si="125"/>
        <v>WD</v>
      </c>
      <c r="J978" s="11" t="str">
        <f t="shared" si="126"/>
        <v>Rain</v>
      </c>
      <c r="K978" s="11" t="str">
        <f>TEXT('Raw Data'!F977,"0")</f>
        <v>9</v>
      </c>
      <c r="L978" s="11">
        <f t="shared" si="127"/>
        <v>9</v>
      </c>
    </row>
    <row r="979" spans="1:12" x14ac:dyDescent="0.3">
      <c r="A979" s="9">
        <f>'Raw Data'!A978</f>
        <v>45355.388888888898</v>
      </c>
      <c r="B979" s="11" t="str">
        <f>'Raw Data'!O978</f>
        <v>Rain</v>
      </c>
      <c r="C979" s="11" t="str">
        <f t="shared" si="120"/>
        <v>Rain</v>
      </c>
      <c r="D979" s="11" t="str">
        <f t="shared" si="121"/>
        <v>Rain</v>
      </c>
      <c r="E979" s="11" t="str">
        <f t="shared" si="122"/>
        <v>Rain</v>
      </c>
      <c r="F979" s="11" t="str">
        <f t="shared" si="123"/>
        <v>RAIN</v>
      </c>
      <c r="G979" s="11" t="str">
        <f t="shared" si="124"/>
        <v>rain</v>
      </c>
      <c r="H979" s="11" t="str">
        <f>'Raw Data'!H978</f>
        <v>Weekday</v>
      </c>
      <c r="I979" s="11" t="str">
        <f t="shared" si="125"/>
        <v>WD</v>
      </c>
      <c r="J979" s="11" t="str">
        <f t="shared" si="126"/>
        <v>Rain</v>
      </c>
      <c r="K979" s="11" t="str">
        <f>TEXT('Raw Data'!F978,"0")</f>
        <v>9</v>
      </c>
      <c r="L979" s="11">
        <f t="shared" si="127"/>
        <v>9</v>
      </c>
    </row>
    <row r="980" spans="1:12" x14ac:dyDescent="0.3">
      <c r="A980" s="9">
        <f>'Raw Data'!A979</f>
        <v>45355.392361111102</v>
      </c>
      <c r="B980" s="11" t="str">
        <f>'Raw Data'!O979</f>
        <v>Fog</v>
      </c>
      <c r="C980" s="11" t="str">
        <f t="shared" si="120"/>
        <v>Fog</v>
      </c>
      <c r="D980" s="11" t="str">
        <f t="shared" si="121"/>
        <v>Fog</v>
      </c>
      <c r="E980" s="11" t="str">
        <f t="shared" si="122"/>
        <v>Fog</v>
      </c>
      <c r="F980" s="11" t="str">
        <f t="shared" si="123"/>
        <v>FOG</v>
      </c>
      <c r="G980" s="11" t="str">
        <f t="shared" si="124"/>
        <v>fog</v>
      </c>
      <c r="H980" s="11" t="str">
        <f>'Raw Data'!H979</f>
        <v>Weekday</v>
      </c>
      <c r="I980" s="11" t="str">
        <f t="shared" si="125"/>
        <v>WD</v>
      </c>
      <c r="J980" s="11" t="str">
        <f t="shared" si="126"/>
        <v>Fog</v>
      </c>
      <c r="K980" s="11" t="str">
        <f>TEXT('Raw Data'!F979,"0")</f>
        <v>9</v>
      </c>
      <c r="L980" s="11">
        <f t="shared" si="127"/>
        <v>9</v>
      </c>
    </row>
    <row r="981" spans="1:12" x14ac:dyDescent="0.3">
      <c r="A981" s="9">
        <f>'Raw Data'!A980</f>
        <v>45355.395833333299</v>
      </c>
      <c r="B981" s="11" t="str">
        <f>'Raw Data'!O980</f>
        <v>Fog</v>
      </c>
      <c r="C981" s="11" t="str">
        <f t="shared" si="120"/>
        <v>Fog</v>
      </c>
      <c r="D981" s="11" t="str">
        <f t="shared" si="121"/>
        <v>Fog</v>
      </c>
      <c r="E981" s="11" t="str">
        <f t="shared" si="122"/>
        <v>Fog</v>
      </c>
      <c r="F981" s="11" t="str">
        <f t="shared" si="123"/>
        <v>FOG</v>
      </c>
      <c r="G981" s="11" t="str">
        <f t="shared" si="124"/>
        <v>fog</v>
      </c>
      <c r="H981" s="11" t="str">
        <f>'Raw Data'!H980</f>
        <v>Weekday</v>
      </c>
      <c r="I981" s="11" t="str">
        <f t="shared" si="125"/>
        <v>WD</v>
      </c>
      <c r="J981" s="11" t="str">
        <f t="shared" si="126"/>
        <v>Fog</v>
      </c>
      <c r="K981" s="11" t="str">
        <f>TEXT('Raw Data'!F980,"0")</f>
        <v>9</v>
      </c>
      <c r="L981" s="11">
        <f t="shared" si="127"/>
        <v>9</v>
      </c>
    </row>
    <row r="982" spans="1:12" x14ac:dyDescent="0.3">
      <c r="A982" s="9">
        <f>'Raw Data'!A981</f>
        <v>45355.399305555598</v>
      </c>
      <c r="B982" s="11" t="str">
        <f>'Raw Data'!O981</f>
        <v>Snow</v>
      </c>
      <c r="C982" s="11" t="str">
        <f t="shared" si="120"/>
        <v>Snow</v>
      </c>
      <c r="D982" s="11" t="str">
        <f t="shared" si="121"/>
        <v>Snow</v>
      </c>
      <c r="E982" s="11" t="str">
        <f t="shared" si="122"/>
        <v>Snow</v>
      </c>
      <c r="F982" s="11" t="str">
        <f t="shared" si="123"/>
        <v>SNOW</v>
      </c>
      <c r="G982" s="11" t="str">
        <f t="shared" si="124"/>
        <v>snow</v>
      </c>
      <c r="H982" s="11" t="str">
        <f>'Raw Data'!H981</f>
        <v>Weekday</v>
      </c>
      <c r="I982" s="11" t="str">
        <f t="shared" si="125"/>
        <v>WD</v>
      </c>
      <c r="J982" s="11" t="str">
        <f t="shared" si="126"/>
        <v>Snow</v>
      </c>
      <c r="K982" s="11" t="str">
        <f>TEXT('Raw Data'!F981,"0")</f>
        <v>9</v>
      </c>
      <c r="L982" s="11">
        <f t="shared" si="127"/>
        <v>9</v>
      </c>
    </row>
    <row r="983" spans="1:12" x14ac:dyDescent="0.3">
      <c r="A983" s="9">
        <f>'Raw Data'!A982</f>
        <v>45355.402777777803</v>
      </c>
      <c r="B983" s="11" t="str">
        <f>'Raw Data'!O982</f>
        <v>Snow</v>
      </c>
      <c r="C983" s="11" t="str">
        <f t="shared" si="120"/>
        <v>Snow</v>
      </c>
      <c r="D983" s="11" t="str">
        <f t="shared" si="121"/>
        <v>Snow</v>
      </c>
      <c r="E983" s="11" t="str">
        <f t="shared" si="122"/>
        <v>Snow</v>
      </c>
      <c r="F983" s="11" t="str">
        <f t="shared" si="123"/>
        <v>SNOW</v>
      </c>
      <c r="G983" s="11" t="str">
        <f t="shared" si="124"/>
        <v>snow</v>
      </c>
      <c r="H983" s="11" t="str">
        <f>'Raw Data'!H982</f>
        <v>Weekday</v>
      </c>
      <c r="I983" s="11" t="str">
        <f t="shared" si="125"/>
        <v>WD</v>
      </c>
      <c r="J983" s="11" t="str">
        <f t="shared" si="126"/>
        <v>Snow</v>
      </c>
      <c r="K983" s="11" t="str">
        <f>TEXT('Raw Data'!F982,"0")</f>
        <v>9</v>
      </c>
      <c r="L983" s="11">
        <f t="shared" si="127"/>
        <v>9</v>
      </c>
    </row>
    <row r="984" spans="1:12" x14ac:dyDescent="0.3">
      <c r="A984" s="9">
        <f>'Raw Data'!A983</f>
        <v>45355.40625</v>
      </c>
      <c r="B984" s="11" t="str">
        <f>'Raw Data'!O983</f>
        <v>Fog</v>
      </c>
      <c r="C984" s="11" t="str">
        <f t="shared" si="120"/>
        <v>Fog</v>
      </c>
      <c r="D984" s="11" t="str">
        <f t="shared" si="121"/>
        <v>Fog</v>
      </c>
      <c r="E984" s="11" t="str">
        <f t="shared" si="122"/>
        <v>Fog</v>
      </c>
      <c r="F984" s="11" t="str">
        <f t="shared" si="123"/>
        <v>FOG</v>
      </c>
      <c r="G984" s="11" t="str">
        <f t="shared" si="124"/>
        <v>fog</v>
      </c>
      <c r="H984" s="11" t="str">
        <f>'Raw Data'!H983</f>
        <v>Weekday</v>
      </c>
      <c r="I984" s="11" t="str">
        <f t="shared" si="125"/>
        <v>WD</v>
      </c>
      <c r="J984" s="11" t="str">
        <f t="shared" si="126"/>
        <v>Fog</v>
      </c>
      <c r="K984" s="11" t="str">
        <f>TEXT('Raw Data'!F983,"0")</f>
        <v>9</v>
      </c>
      <c r="L984" s="11">
        <f t="shared" si="127"/>
        <v>9</v>
      </c>
    </row>
    <row r="985" spans="1:12" x14ac:dyDescent="0.3">
      <c r="A985" s="9">
        <f>'Raw Data'!A984</f>
        <v>45355.409722222197</v>
      </c>
      <c r="B985" s="11" t="str">
        <f>'Raw Data'!O984</f>
        <v>Fog</v>
      </c>
      <c r="C985" s="11" t="str">
        <f t="shared" si="120"/>
        <v>Fog</v>
      </c>
      <c r="D985" s="11" t="str">
        <f t="shared" si="121"/>
        <v>Fog</v>
      </c>
      <c r="E985" s="11" t="str">
        <f t="shared" si="122"/>
        <v>Fog</v>
      </c>
      <c r="F985" s="11" t="str">
        <f t="shared" si="123"/>
        <v>FOG</v>
      </c>
      <c r="G985" s="11" t="str">
        <f t="shared" si="124"/>
        <v>fog</v>
      </c>
      <c r="H985" s="11" t="str">
        <f>'Raw Data'!H984</f>
        <v>Weekday</v>
      </c>
      <c r="I985" s="11" t="str">
        <f t="shared" si="125"/>
        <v>WD</v>
      </c>
      <c r="J985" s="11" t="str">
        <f t="shared" si="126"/>
        <v>Fog</v>
      </c>
      <c r="K985" s="11" t="str">
        <f>TEXT('Raw Data'!F984,"0")</f>
        <v>9</v>
      </c>
      <c r="L985" s="11">
        <f t="shared" si="127"/>
        <v>9</v>
      </c>
    </row>
    <row r="986" spans="1:12" x14ac:dyDescent="0.3">
      <c r="A986" s="9">
        <f>'Raw Data'!A985</f>
        <v>45355.413194444503</v>
      </c>
      <c r="B986" s="11" t="str">
        <f>'Raw Data'!O985</f>
        <v>Rain</v>
      </c>
      <c r="C986" s="11" t="str">
        <f t="shared" si="120"/>
        <v>Rain</v>
      </c>
      <c r="D986" s="11" t="str">
        <f t="shared" si="121"/>
        <v>Rain</v>
      </c>
      <c r="E986" s="11" t="str">
        <f t="shared" si="122"/>
        <v>Rain</v>
      </c>
      <c r="F986" s="11" t="str">
        <f t="shared" si="123"/>
        <v>RAIN</v>
      </c>
      <c r="G986" s="11" t="str">
        <f t="shared" si="124"/>
        <v>rain</v>
      </c>
      <c r="H986" s="11" t="str">
        <f>'Raw Data'!H985</f>
        <v>Weekday</v>
      </c>
      <c r="I986" s="11" t="str">
        <f t="shared" si="125"/>
        <v>WD</v>
      </c>
      <c r="J986" s="11" t="str">
        <f t="shared" si="126"/>
        <v>Rain</v>
      </c>
      <c r="K986" s="11" t="str">
        <f>TEXT('Raw Data'!F985,"0")</f>
        <v>9</v>
      </c>
      <c r="L986" s="11">
        <f t="shared" si="127"/>
        <v>9</v>
      </c>
    </row>
    <row r="987" spans="1:12" x14ac:dyDescent="0.3">
      <c r="A987" s="9">
        <f>'Raw Data'!A986</f>
        <v>45355.416666666701</v>
      </c>
      <c r="B987" s="11" t="str">
        <f>'Raw Data'!O986</f>
        <v>Clear</v>
      </c>
      <c r="C987" s="11" t="str">
        <f t="shared" si="120"/>
        <v>Clear</v>
      </c>
      <c r="D987" s="11" t="str">
        <f t="shared" si="121"/>
        <v>Clear</v>
      </c>
      <c r="E987" s="11" t="str">
        <f t="shared" si="122"/>
        <v>Clear</v>
      </c>
      <c r="F987" s="11" t="str">
        <f t="shared" si="123"/>
        <v>CLEAR</v>
      </c>
      <c r="G987" s="11" t="str">
        <f t="shared" si="124"/>
        <v>clear</v>
      </c>
      <c r="H987" s="11" t="str">
        <f>'Raw Data'!H986</f>
        <v>Weekday</v>
      </c>
      <c r="I987" s="11" t="str">
        <f t="shared" si="125"/>
        <v>WD</v>
      </c>
      <c r="J987" s="11" t="str">
        <f t="shared" si="126"/>
        <v>Clear</v>
      </c>
      <c r="K987" s="11" t="str">
        <f>TEXT('Raw Data'!F986,"0")</f>
        <v>10</v>
      </c>
      <c r="L987" s="11">
        <f t="shared" si="127"/>
        <v>10</v>
      </c>
    </row>
    <row r="988" spans="1:12" x14ac:dyDescent="0.3">
      <c r="A988" s="9">
        <f>'Raw Data'!A987</f>
        <v>45355.420138888898</v>
      </c>
      <c r="B988" s="11" t="str">
        <f>'Raw Data'!O987</f>
        <v>Clear</v>
      </c>
      <c r="C988" s="11" t="str">
        <f t="shared" si="120"/>
        <v>Clear</v>
      </c>
      <c r="D988" s="11" t="str">
        <f t="shared" si="121"/>
        <v>Clear</v>
      </c>
      <c r="E988" s="11" t="str">
        <f t="shared" si="122"/>
        <v>Clear</v>
      </c>
      <c r="F988" s="11" t="str">
        <f t="shared" si="123"/>
        <v>CLEAR</v>
      </c>
      <c r="G988" s="11" t="str">
        <f t="shared" si="124"/>
        <v>clear</v>
      </c>
      <c r="H988" s="11" t="str">
        <f>'Raw Data'!H987</f>
        <v>Weekday</v>
      </c>
      <c r="I988" s="11" t="str">
        <f t="shared" si="125"/>
        <v>WD</v>
      </c>
      <c r="J988" s="11" t="str">
        <f t="shared" si="126"/>
        <v>Clear</v>
      </c>
      <c r="K988" s="11" t="str">
        <f>TEXT('Raw Data'!F987,"0")</f>
        <v>10</v>
      </c>
      <c r="L988" s="11">
        <f t="shared" si="127"/>
        <v>10</v>
      </c>
    </row>
    <row r="989" spans="1:12" x14ac:dyDescent="0.3">
      <c r="A989" s="9">
        <f>'Raw Data'!A988</f>
        <v>45355.423611111102</v>
      </c>
      <c r="B989" s="11" t="str">
        <f>'Raw Data'!O988</f>
        <v>Clear</v>
      </c>
      <c r="C989" s="11" t="str">
        <f t="shared" si="120"/>
        <v>Clear</v>
      </c>
      <c r="D989" s="11" t="str">
        <f t="shared" si="121"/>
        <v>Clear</v>
      </c>
      <c r="E989" s="11" t="str">
        <f t="shared" si="122"/>
        <v>Clear</v>
      </c>
      <c r="F989" s="11" t="str">
        <f t="shared" si="123"/>
        <v>CLEAR</v>
      </c>
      <c r="G989" s="11" t="str">
        <f t="shared" si="124"/>
        <v>clear</v>
      </c>
      <c r="H989" s="11" t="str">
        <f>'Raw Data'!H988</f>
        <v>Weekday</v>
      </c>
      <c r="I989" s="11" t="str">
        <f t="shared" si="125"/>
        <v>WD</v>
      </c>
      <c r="J989" s="11" t="str">
        <f t="shared" si="126"/>
        <v>Clear</v>
      </c>
      <c r="K989" s="11" t="str">
        <f>TEXT('Raw Data'!F988,"0")</f>
        <v>10</v>
      </c>
      <c r="L989" s="11">
        <f t="shared" si="127"/>
        <v>10</v>
      </c>
    </row>
    <row r="990" spans="1:12" x14ac:dyDescent="0.3">
      <c r="A990" s="9">
        <f>'Raw Data'!A989</f>
        <v>45355.427083333299</v>
      </c>
      <c r="B990" s="11" t="str">
        <f>'Raw Data'!O989</f>
        <v>Clear</v>
      </c>
      <c r="C990" s="11" t="str">
        <f t="shared" si="120"/>
        <v>Clear</v>
      </c>
      <c r="D990" s="11" t="str">
        <f t="shared" si="121"/>
        <v>Clear</v>
      </c>
      <c r="E990" s="11" t="str">
        <f t="shared" si="122"/>
        <v>Clear</v>
      </c>
      <c r="F990" s="11" t="str">
        <f t="shared" si="123"/>
        <v>CLEAR</v>
      </c>
      <c r="G990" s="11" t="str">
        <f t="shared" si="124"/>
        <v>clear</v>
      </c>
      <c r="H990" s="11" t="str">
        <f>'Raw Data'!H989</f>
        <v>Weekday</v>
      </c>
      <c r="I990" s="11" t="str">
        <f t="shared" si="125"/>
        <v>WD</v>
      </c>
      <c r="J990" s="11" t="str">
        <f t="shared" si="126"/>
        <v>Clear</v>
      </c>
      <c r="K990" s="11" t="str">
        <f>TEXT('Raw Data'!F989,"0")</f>
        <v>10</v>
      </c>
      <c r="L990" s="11">
        <f t="shared" si="127"/>
        <v>10</v>
      </c>
    </row>
    <row r="991" spans="1:12" x14ac:dyDescent="0.3">
      <c r="A991" s="9">
        <f>'Raw Data'!A990</f>
        <v>45355.430555555598</v>
      </c>
      <c r="B991" s="11" t="str">
        <f>'Raw Data'!O990</f>
        <v>Snow</v>
      </c>
      <c r="C991" s="11" t="str">
        <f t="shared" si="120"/>
        <v>Snow</v>
      </c>
      <c r="D991" s="11" t="str">
        <f t="shared" si="121"/>
        <v>Snow</v>
      </c>
      <c r="E991" s="11" t="str">
        <f t="shared" si="122"/>
        <v>Snow</v>
      </c>
      <c r="F991" s="11" t="str">
        <f t="shared" si="123"/>
        <v>SNOW</v>
      </c>
      <c r="G991" s="11" t="str">
        <f t="shared" si="124"/>
        <v>snow</v>
      </c>
      <c r="H991" s="11" t="str">
        <f>'Raw Data'!H990</f>
        <v>Weekday</v>
      </c>
      <c r="I991" s="11" t="str">
        <f t="shared" si="125"/>
        <v>WD</v>
      </c>
      <c r="J991" s="11" t="str">
        <f t="shared" si="126"/>
        <v>Snow</v>
      </c>
      <c r="K991" s="11" t="str">
        <f>TEXT('Raw Data'!F990,"0")</f>
        <v>10</v>
      </c>
      <c r="L991" s="11">
        <f t="shared" si="127"/>
        <v>10</v>
      </c>
    </row>
    <row r="992" spans="1:12" x14ac:dyDescent="0.3">
      <c r="A992" s="9">
        <f>'Raw Data'!A991</f>
        <v>45355.434027777803</v>
      </c>
      <c r="B992" s="11" t="str">
        <f>'Raw Data'!O991</f>
        <v>Snow</v>
      </c>
      <c r="C992" s="11" t="str">
        <f t="shared" si="120"/>
        <v>Snow</v>
      </c>
      <c r="D992" s="11" t="str">
        <f t="shared" si="121"/>
        <v>Snow</v>
      </c>
      <c r="E992" s="11" t="str">
        <f t="shared" si="122"/>
        <v>Snow</v>
      </c>
      <c r="F992" s="11" t="str">
        <f t="shared" si="123"/>
        <v>SNOW</v>
      </c>
      <c r="G992" s="11" t="str">
        <f t="shared" si="124"/>
        <v>snow</v>
      </c>
      <c r="H992" s="11" t="str">
        <f>'Raw Data'!H991</f>
        <v>Weekday</v>
      </c>
      <c r="I992" s="11" t="str">
        <f t="shared" si="125"/>
        <v>WD</v>
      </c>
      <c r="J992" s="11" t="str">
        <f t="shared" si="126"/>
        <v>Snow</v>
      </c>
      <c r="K992" s="11" t="str">
        <f>TEXT('Raw Data'!F991,"0")</f>
        <v>10</v>
      </c>
      <c r="L992" s="11">
        <f t="shared" si="127"/>
        <v>10</v>
      </c>
    </row>
    <row r="993" spans="1:12" x14ac:dyDescent="0.3">
      <c r="A993" s="9">
        <f>'Raw Data'!A992</f>
        <v>45355.4375</v>
      </c>
      <c r="B993" s="11" t="str">
        <f>'Raw Data'!O992</f>
        <v>Fog</v>
      </c>
      <c r="C993" s="11" t="str">
        <f t="shared" si="120"/>
        <v>Fog</v>
      </c>
      <c r="D993" s="11" t="str">
        <f t="shared" si="121"/>
        <v>Fog</v>
      </c>
      <c r="E993" s="11" t="str">
        <f t="shared" si="122"/>
        <v>Fog</v>
      </c>
      <c r="F993" s="11" t="str">
        <f t="shared" si="123"/>
        <v>FOG</v>
      </c>
      <c r="G993" s="11" t="str">
        <f t="shared" si="124"/>
        <v>fog</v>
      </c>
      <c r="H993" s="11" t="str">
        <f>'Raw Data'!H992</f>
        <v>Weekday</v>
      </c>
      <c r="I993" s="11" t="str">
        <f t="shared" si="125"/>
        <v>WD</v>
      </c>
      <c r="J993" s="11" t="str">
        <f t="shared" si="126"/>
        <v>Fog</v>
      </c>
      <c r="K993" s="11" t="str">
        <f>TEXT('Raw Data'!F992,"0")</f>
        <v>10</v>
      </c>
      <c r="L993" s="11">
        <f t="shared" si="127"/>
        <v>10</v>
      </c>
    </row>
    <row r="994" spans="1:12" x14ac:dyDescent="0.3">
      <c r="A994" s="9">
        <f>'Raw Data'!A993</f>
        <v>45355.440972222197</v>
      </c>
      <c r="B994" s="11" t="str">
        <f>'Raw Data'!O993</f>
        <v>Fog</v>
      </c>
      <c r="C994" s="11" t="str">
        <f t="shared" si="120"/>
        <v>Fog</v>
      </c>
      <c r="D994" s="11" t="str">
        <f t="shared" si="121"/>
        <v>Fog</v>
      </c>
      <c r="E994" s="11" t="str">
        <f t="shared" si="122"/>
        <v>Fog</v>
      </c>
      <c r="F994" s="11" t="str">
        <f t="shared" si="123"/>
        <v>FOG</v>
      </c>
      <c r="G994" s="11" t="str">
        <f t="shared" si="124"/>
        <v>fog</v>
      </c>
      <c r="H994" s="11" t="str">
        <f>'Raw Data'!H993</f>
        <v>Weekday</v>
      </c>
      <c r="I994" s="11" t="str">
        <f t="shared" si="125"/>
        <v>WD</v>
      </c>
      <c r="J994" s="11" t="str">
        <f t="shared" si="126"/>
        <v>Fog</v>
      </c>
      <c r="K994" s="11" t="str">
        <f>TEXT('Raw Data'!F993,"0")</f>
        <v>10</v>
      </c>
      <c r="L994" s="11">
        <f t="shared" si="127"/>
        <v>10</v>
      </c>
    </row>
    <row r="995" spans="1:12" x14ac:dyDescent="0.3">
      <c r="A995" s="9">
        <f>'Raw Data'!A994</f>
        <v>45355.444444444503</v>
      </c>
      <c r="B995" s="11" t="str">
        <f>'Raw Data'!O994</f>
        <v>Clear</v>
      </c>
      <c r="C995" s="11" t="str">
        <f t="shared" si="120"/>
        <v>Clear</v>
      </c>
      <c r="D995" s="11" t="str">
        <f t="shared" si="121"/>
        <v>Clear</v>
      </c>
      <c r="E995" s="11" t="str">
        <f t="shared" si="122"/>
        <v>Clear</v>
      </c>
      <c r="F995" s="11" t="str">
        <f t="shared" si="123"/>
        <v>CLEAR</v>
      </c>
      <c r="G995" s="11" t="str">
        <f t="shared" si="124"/>
        <v>clear</v>
      </c>
      <c r="H995" s="11" t="str">
        <f>'Raw Data'!H994</f>
        <v>Weekday</v>
      </c>
      <c r="I995" s="11" t="str">
        <f t="shared" si="125"/>
        <v>WD</v>
      </c>
      <c r="J995" s="11" t="str">
        <f t="shared" si="126"/>
        <v>Clear</v>
      </c>
      <c r="K995" s="11" t="str">
        <f>TEXT('Raw Data'!F994,"0")</f>
        <v>10</v>
      </c>
      <c r="L995" s="11">
        <f t="shared" si="127"/>
        <v>10</v>
      </c>
    </row>
    <row r="996" spans="1:12" x14ac:dyDescent="0.3">
      <c r="A996" s="9">
        <f>'Raw Data'!A995</f>
        <v>45355.447916666701</v>
      </c>
      <c r="B996" s="11" t="str">
        <f>'Raw Data'!O995</f>
        <v>Snow</v>
      </c>
      <c r="C996" s="11" t="str">
        <f t="shared" si="120"/>
        <v>Snow</v>
      </c>
      <c r="D996" s="11" t="str">
        <f t="shared" si="121"/>
        <v>Snow</v>
      </c>
      <c r="E996" s="11" t="str">
        <f t="shared" si="122"/>
        <v>Snow</v>
      </c>
      <c r="F996" s="11" t="str">
        <f t="shared" si="123"/>
        <v>SNOW</v>
      </c>
      <c r="G996" s="11" t="str">
        <f t="shared" si="124"/>
        <v>snow</v>
      </c>
      <c r="H996" s="11" t="str">
        <f>'Raw Data'!H995</f>
        <v>Weekday</v>
      </c>
      <c r="I996" s="11" t="str">
        <f t="shared" si="125"/>
        <v>WD</v>
      </c>
      <c r="J996" s="11" t="str">
        <f t="shared" si="126"/>
        <v>Snow</v>
      </c>
      <c r="K996" s="11" t="str">
        <f>TEXT('Raw Data'!F995,"0")</f>
        <v>10</v>
      </c>
      <c r="L996" s="11">
        <f t="shared" si="127"/>
        <v>10</v>
      </c>
    </row>
    <row r="997" spans="1:12" x14ac:dyDescent="0.3">
      <c r="A997" s="9">
        <f>'Raw Data'!A996</f>
        <v>45355.451388888898</v>
      </c>
      <c r="B997" s="11" t="str">
        <f>'Raw Data'!O996</f>
        <v>Fog</v>
      </c>
      <c r="C997" s="11" t="str">
        <f t="shared" si="120"/>
        <v>Fog</v>
      </c>
      <c r="D997" s="11" t="str">
        <f t="shared" si="121"/>
        <v>Fog</v>
      </c>
      <c r="E997" s="11" t="str">
        <f t="shared" si="122"/>
        <v>Fog</v>
      </c>
      <c r="F997" s="11" t="str">
        <f t="shared" si="123"/>
        <v>FOG</v>
      </c>
      <c r="G997" s="11" t="str">
        <f t="shared" si="124"/>
        <v>fog</v>
      </c>
      <c r="H997" s="11" t="str">
        <f>'Raw Data'!H996</f>
        <v>Weekday</v>
      </c>
      <c r="I997" s="11" t="str">
        <f t="shared" si="125"/>
        <v>WD</v>
      </c>
      <c r="J997" s="11" t="str">
        <f t="shared" si="126"/>
        <v>Fog</v>
      </c>
      <c r="K997" s="11" t="str">
        <f>TEXT('Raw Data'!F996,"0")</f>
        <v>10</v>
      </c>
      <c r="L997" s="11">
        <f t="shared" si="127"/>
        <v>10</v>
      </c>
    </row>
    <row r="998" spans="1:12" x14ac:dyDescent="0.3">
      <c r="A998" s="9">
        <f>'Raw Data'!A997</f>
        <v>45355.454861111102</v>
      </c>
      <c r="B998" s="11" t="str">
        <f>'Raw Data'!O997</f>
        <v>Rain</v>
      </c>
      <c r="C998" s="11" t="str">
        <f t="shared" si="120"/>
        <v>Rain</v>
      </c>
      <c r="D998" s="11" t="str">
        <f t="shared" si="121"/>
        <v>Rain</v>
      </c>
      <c r="E998" s="11" t="str">
        <f t="shared" si="122"/>
        <v>Rain</v>
      </c>
      <c r="F998" s="11" t="str">
        <f t="shared" si="123"/>
        <v>RAIN</v>
      </c>
      <c r="G998" s="11" t="str">
        <f t="shared" si="124"/>
        <v>rain</v>
      </c>
      <c r="H998" s="11" t="str">
        <f>'Raw Data'!H997</f>
        <v>Weekday</v>
      </c>
      <c r="I998" s="11" t="str">
        <f t="shared" si="125"/>
        <v>WD</v>
      </c>
      <c r="J998" s="11" t="str">
        <f t="shared" si="126"/>
        <v>Rain</v>
      </c>
      <c r="K998" s="11" t="str">
        <f>TEXT('Raw Data'!F997,"0")</f>
        <v>10</v>
      </c>
      <c r="L998" s="11">
        <f t="shared" si="127"/>
        <v>10</v>
      </c>
    </row>
    <row r="999" spans="1:12" x14ac:dyDescent="0.3">
      <c r="A999" s="9">
        <f>'Raw Data'!A998</f>
        <v>45355.458333333299</v>
      </c>
      <c r="B999" s="11" t="str">
        <f>'Raw Data'!O998</f>
        <v>Fog</v>
      </c>
      <c r="C999" s="11" t="str">
        <f t="shared" si="120"/>
        <v>Fog</v>
      </c>
      <c r="D999" s="11" t="str">
        <f t="shared" si="121"/>
        <v>Fog</v>
      </c>
      <c r="E999" s="11" t="str">
        <f t="shared" si="122"/>
        <v>Fog</v>
      </c>
      <c r="F999" s="11" t="str">
        <f t="shared" si="123"/>
        <v>FOG</v>
      </c>
      <c r="G999" s="11" t="str">
        <f t="shared" si="124"/>
        <v>fog</v>
      </c>
      <c r="H999" s="11" t="str">
        <f>'Raw Data'!H998</f>
        <v>Weekday</v>
      </c>
      <c r="I999" s="11" t="str">
        <f t="shared" si="125"/>
        <v>WD</v>
      </c>
      <c r="J999" s="11" t="str">
        <f t="shared" si="126"/>
        <v>Fog</v>
      </c>
      <c r="K999" s="11" t="str">
        <f>TEXT('Raw Data'!F998,"0")</f>
        <v>11</v>
      </c>
      <c r="L999" s="11">
        <f t="shared" si="127"/>
        <v>11</v>
      </c>
    </row>
    <row r="1000" spans="1:12" x14ac:dyDescent="0.3">
      <c r="A1000" s="9">
        <f>'Raw Data'!A999</f>
        <v>45355.461805555598</v>
      </c>
      <c r="B1000" s="11" t="str">
        <f>'Raw Data'!O999</f>
        <v>Rain</v>
      </c>
      <c r="C1000" s="11" t="str">
        <f t="shared" si="120"/>
        <v>Rain</v>
      </c>
      <c r="D1000" s="11" t="str">
        <f t="shared" si="121"/>
        <v>Rain</v>
      </c>
      <c r="E1000" s="11" t="str">
        <f t="shared" si="122"/>
        <v>Rain</v>
      </c>
      <c r="F1000" s="11" t="str">
        <f t="shared" si="123"/>
        <v>RAIN</v>
      </c>
      <c r="G1000" s="11" t="str">
        <f t="shared" si="124"/>
        <v>rain</v>
      </c>
      <c r="H1000" s="11" t="str">
        <f>'Raw Data'!H999</f>
        <v>Weekday</v>
      </c>
      <c r="I1000" s="11" t="str">
        <f t="shared" si="125"/>
        <v>WD</v>
      </c>
      <c r="J1000" s="11" t="str">
        <f t="shared" si="126"/>
        <v>Rain</v>
      </c>
      <c r="K1000" s="11" t="str">
        <f>TEXT('Raw Data'!F999,"0")</f>
        <v>11</v>
      </c>
      <c r="L1000" s="11">
        <f t="shared" si="127"/>
        <v>11</v>
      </c>
    </row>
    <row r="1001" spans="1:12" x14ac:dyDescent="0.3">
      <c r="A1001" s="9">
        <f>'Raw Data'!A1000</f>
        <v>45355.465277777803</v>
      </c>
      <c r="B1001" s="11" t="str">
        <f>'Raw Data'!O1000</f>
        <v>Rain</v>
      </c>
      <c r="C1001" s="11" t="str">
        <f t="shared" si="120"/>
        <v>Rain</v>
      </c>
      <c r="D1001" s="11" t="str">
        <f t="shared" si="121"/>
        <v>Rain</v>
      </c>
      <c r="E1001" s="11" t="str">
        <f t="shared" si="122"/>
        <v>Rain</v>
      </c>
      <c r="F1001" s="11" t="str">
        <f t="shared" si="123"/>
        <v>RAIN</v>
      </c>
      <c r="G1001" s="11" t="str">
        <f t="shared" si="124"/>
        <v>rain</v>
      </c>
      <c r="H1001" s="11" t="str">
        <f>'Raw Data'!H1000</f>
        <v>Weekday</v>
      </c>
      <c r="I1001" s="11" t="str">
        <f t="shared" si="125"/>
        <v>WD</v>
      </c>
      <c r="J1001" s="11" t="str">
        <f t="shared" si="126"/>
        <v>Rain</v>
      </c>
      <c r="K1001" s="11" t="str">
        <f>TEXT('Raw Data'!F1000,"0")</f>
        <v>11</v>
      </c>
      <c r="L1001" s="11">
        <f t="shared" si="127"/>
        <v>11</v>
      </c>
    </row>
    <row r="1002" spans="1:12" x14ac:dyDescent="0.3">
      <c r="A1002" s="9">
        <f>'Raw Data'!A1001</f>
        <v>45355.46875</v>
      </c>
      <c r="B1002" s="11" t="str">
        <f>'Raw Data'!O1001</f>
        <v>Rain</v>
      </c>
      <c r="C1002" s="11" t="str">
        <f t="shared" si="120"/>
        <v>Rain</v>
      </c>
      <c r="D1002" s="11" t="str">
        <f t="shared" si="121"/>
        <v>Rain</v>
      </c>
      <c r="E1002" s="11" t="str">
        <f t="shared" si="122"/>
        <v>Rain</v>
      </c>
      <c r="F1002" s="11" t="str">
        <f t="shared" si="123"/>
        <v>RAIN</v>
      </c>
      <c r="G1002" s="11" t="str">
        <f t="shared" si="124"/>
        <v>rain</v>
      </c>
      <c r="H1002" s="11" t="str">
        <f>'Raw Data'!H1001</f>
        <v>Weekday</v>
      </c>
      <c r="I1002" s="11" t="str">
        <f t="shared" si="125"/>
        <v>WD</v>
      </c>
      <c r="J1002" s="11" t="str">
        <f t="shared" si="126"/>
        <v>Rain</v>
      </c>
      <c r="K1002" s="11" t="str">
        <f>TEXT('Raw Data'!F1001,"0")</f>
        <v>11</v>
      </c>
      <c r="L1002" s="11">
        <f t="shared" si="127"/>
        <v>11</v>
      </c>
    </row>
    <row r="1003" spans="1:12" x14ac:dyDescent="0.3">
      <c r="A1003" s="9">
        <f>'Raw Data'!A1002</f>
        <v>45355.472222222197</v>
      </c>
      <c r="B1003" s="11" t="str">
        <f>'Raw Data'!O1002</f>
        <v>Fog</v>
      </c>
      <c r="C1003" s="11" t="str">
        <f t="shared" si="120"/>
        <v>Fog</v>
      </c>
      <c r="D1003" s="11" t="str">
        <f t="shared" si="121"/>
        <v>Fog</v>
      </c>
      <c r="E1003" s="11" t="str">
        <f t="shared" si="122"/>
        <v>Fog</v>
      </c>
      <c r="F1003" s="11" t="str">
        <f t="shared" si="123"/>
        <v>FOG</v>
      </c>
      <c r="G1003" s="11" t="str">
        <f t="shared" si="124"/>
        <v>fog</v>
      </c>
      <c r="H1003" s="11" t="str">
        <f>'Raw Data'!H1002</f>
        <v>Weekday</v>
      </c>
      <c r="I1003" s="11" t="str">
        <f t="shared" si="125"/>
        <v>WD</v>
      </c>
      <c r="J1003" s="11" t="str">
        <f t="shared" si="126"/>
        <v>Fog</v>
      </c>
      <c r="K1003" s="11" t="str">
        <f>TEXT('Raw Data'!F1002,"0")</f>
        <v>11</v>
      </c>
      <c r="L1003" s="11">
        <f t="shared" si="127"/>
        <v>11</v>
      </c>
    </row>
    <row r="1004" spans="1:12" x14ac:dyDescent="0.3">
      <c r="A1004" s="9">
        <f>'Raw Data'!A1003</f>
        <v>45355.475694444503</v>
      </c>
      <c r="B1004" s="11" t="str">
        <f>'Raw Data'!O1003</f>
        <v>Snow</v>
      </c>
      <c r="C1004" s="11" t="str">
        <f t="shared" si="120"/>
        <v>Snow</v>
      </c>
      <c r="D1004" s="11" t="str">
        <f t="shared" si="121"/>
        <v>Snow</v>
      </c>
      <c r="E1004" s="11" t="str">
        <f t="shared" si="122"/>
        <v>Snow</v>
      </c>
      <c r="F1004" s="11" t="str">
        <f t="shared" si="123"/>
        <v>SNOW</v>
      </c>
      <c r="G1004" s="11" t="str">
        <f t="shared" si="124"/>
        <v>snow</v>
      </c>
      <c r="H1004" s="11" t="str">
        <f>'Raw Data'!H1003</f>
        <v>Weekday</v>
      </c>
      <c r="I1004" s="11" t="str">
        <f t="shared" si="125"/>
        <v>WD</v>
      </c>
      <c r="J1004" s="11" t="str">
        <f t="shared" si="126"/>
        <v>Snow</v>
      </c>
      <c r="K1004" s="11" t="str">
        <f>TEXT('Raw Data'!F1003,"0")</f>
        <v>11</v>
      </c>
      <c r="L1004" s="11">
        <f t="shared" si="127"/>
        <v>11</v>
      </c>
    </row>
    <row r="1005" spans="1:12" x14ac:dyDescent="0.3">
      <c r="A1005" s="9">
        <f>'Raw Data'!A1004</f>
        <v>45355.479166666701</v>
      </c>
      <c r="B1005" s="11" t="str">
        <f>'Raw Data'!O1004</f>
        <v>Fog</v>
      </c>
      <c r="C1005" s="11" t="str">
        <f t="shared" si="120"/>
        <v>Fog</v>
      </c>
      <c r="D1005" s="11" t="str">
        <f t="shared" si="121"/>
        <v>Fog</v>
      </c>
      <c r="E1005" s="11" t="str">
        <f t="shared" si="122"/>
        <v>Fog</v>
      </c>
      <c r="F1005" s="11" t="str">
        <f t="shared" si="123"/>
        <v>FOG</v>
      </c>
      <c r="G1005" s="11" t="str">
        <f t="shared" si="124"/>
        <v>fog</v>
      </c>
      <c r="H1005" s="11" t="str">
        <f>'Raw Data'!H1004</f>
        <v>Weekday</v>
      </c>
      <c r="I1005" s="11" t="str">
        <f t="shared" si="125"/>
        <v>WD</v>
      </c>
      <c r="J1005" s="11" t="str">
        <f t="shared" si="126"/>
        <v>Fog</v>
      </c>
      <c r="K1005" s="11" t="str">
        <f>TEXT('Raw Data'!F1004,"0")</f>
        <v>11</v>
      </c>
      <c r="L1005" s="11">
        <f t="shared" si="127"/>
        <v>11</v>
      </c>
    </row>
    <row r="1006" spans="1:12" x14ac:dyDescent="0.3">
      <c r="A1006" s="9">
        <f>'Raw Data'!A1005</f>
        <v>45355.482638888898</v>
      </c>
      <c r="B1006" s="11" t="str">
        <f>'Raw Data'!O1005</f>
        <v>Rain</v>
      </c>
      <c r="C1006" s="11" t="str">
        <f t="shared" si="120"/>
        <v>Rain</v>
      </c>
      <c r="D1006" s="11" t="str">
        <f t="shared" si="121"/>
        <v>Rain</v>
      </c>
      <c r="E1006" s="11" t="str">
        <f t="shared" si="122"/>
        <v>Rain</v>
      </c>
      <c r="F1006" s="11" t="str">
        <f t="shared" si="123"/>
        <v>RAIN</v>
      </c>
      <c r="G1006" s="11" t="str">
        <f t="shared" si="124"/>
        <v>rain</v>
      </c>
      <c r="H1006" s="11" t="str">
        <f>'Raw Data'!H1005</f>
        <v>Weekday</v>
      </c>
      <c r="I1006" s="11" t="str">
        <f t="shared" si="125"/>
        <v>WD</v>
      </c>
      <c r="J1006" s="11" t="str">
        <f t="shared" si="126"/>
        <v>Rain</v>
      </c>
      <c r="K1006" s="11" t="str">
        <f>TEXT('Raw Data'!F1005,"0")</f>
        <v>11</v>
      </c>
      <c r="L1006" s="11">
        <f t="shared" si="127"/>
        <v>11</v>
      </c>
    </row>
    <row r="1007" spans="1:12" x14ac:dyDescent="0.3">
      <c r="A1007" s="9">
        <f>'Raw Data'!A1006</f>
        <v>45355.486111111102</v>
      </c>
      <c r="B1007" s="11" t="str">
        <f>'Raw Data'!O1006</f>
        <v>Fog</v>
      </c>
      <c r="C1007" s="11" t="str">
        <f t="shared" si="120"/>
        <v>Fog</v>
      </c>
      <c r="D1007" s="11" t="str">
        <f t="shared" si="121"/>
        <v>Fog</v>
      </c>
      <c r="E1007" s="11" t="str">
        <f t="shared" si="122"/>
        <v>Fog</v>
      </c>
      <c r="F1007" s="11" t="str">
        <f t="shared" si="123"/>
        <v>FOG</v>
      </c>
      <c r="G1007" s="11" t="str">
        <f t="shared" si="124"/>
        <v>fog</v>
      </c>
      <c r="H1007" s="11" t="str">
        <f>'Raw Data'!H1006</f>
        <v>Weekday</v>
      </c>
      <c r="I1007" s="11" t="str">
        <f t="shared" si="125"/>
        <v>WD</v>
      </c>
      <c r="J1007" s="11" t="str">
        <f t="shared" si="126"/>
        <v>Fog</v>
      </c>
      <c r="K1007" s="11" t="str">
        <f>TEXT('Raw Data'!F1006,"0")</f>
        <v>11</v>
      </c>
      <c r="L1007" s="11">
        <f t="shared" si="127"/>
        <v>11</v>
      </c>
    </row>
    <row r="1008" spans="1:12" x14ac:dyDescent="0.3">
      <c r="A1008" s="9">
        <f>'Raw Data'!A1007</f>
        <v>45355.489583333299</v>
      </c>
      <c r="B1008" s="11" t="str">
        <f>'Raw Data'!O1007</f>
        <v>Snow</v>
      </c>
      <c r="C1008" s="11" t="str">
        <f t="shared" si="120"/>
        <v>Snow</v>
      </c>
      <c r="D1008" s="11" t="str">
        <f t="shared" si="121"/>
        <v>Snow</v>
      </c>
      <c r="E1008" s="11" t="str">
        <f t="shared" si="122"/>
        <v>Snow</v>
      </c>
      <c r="F1008" s="11" t="str">
        <f t="shared" si="123"/>
        <v>SNOW</v>
      </c>
      <c r="G1008" s="11" t="str">
        <f t="shared" si="124"/>
        <v>snow</v>
      </c>
      <c r="H1008" s="11" t="str">
        <f>'Raw Data'!H1007</f>
        <v>Weekday</v>
      </c>
      <c r="I1008" s="11" t="str">
        <f t="shared" si="125"/>
        <v>WD</v>
      </c>
      <c r="J1008" s="11" t="str">
        <f t="shared" si="126"/>
        <v>Snow</v>
      </c>
      <c r="K1008" s="11" t="str">
        <f>TEXT('Raw Data'!F1007,"0")</f>
        <v>11</v>
      </c>
      <c r="L1008" s="11">
        <f t="shared" si="127"/>
        <v>11</v>
      </c>
    </row>
    <row r="1009" spans="1:12" x14ac:dyDescent="0.3">
      <c r="A1009" s="9">
        <f>'Raw Data'!A1008</f>
        <v>45355.493055555598</v>
      </c>
      <c r="B1009" s="11" t="str">
        <f>'Raw Data'!O1008</f>
        <v>Rain</v>
      </c>
      <c r="C1009" s="11" t="str">
        <f t="shared" si="120"/>
        <v>Rain</v>
      </c>
      <c r="D1009" s="11" t="str">
        <f t="shared" si="121"/>
        <v>Rain</v>
      </c>
      <c r="E1009" s="11" t="str">
        <f t="shared" si="122"/>
        <v>Rain</v>
      </c>
      <c r="F1009" s="11" t="str">
        <f t="shared" si="123"/>
        <v>RAIN</v>
      </c>
      <c r="G1009" s="11" t="str">
        <f t="shared" si="124"/>
        <v>rain</v>
      </c>
      <c r="H1009" s="11" t="str">
        <f>'Raw Data'!H1008</f>
        <v>Weekday</v>
      </c>
      <c r="I1009" s="11" t="str">
        <f t="shared" si="125"/>
        <v>WD</v>
      </c>
      <c r="J1009" s="11" t="str">
        <f t="shared" si="126"/>
        <v>Rain</v>
      </c>
      <c r="K1009" s="11" t="str">
        <f>TEXT('Raw Data'!F1008,"0")</f>
        <v>11</v>
      </c>
      <c r="L1009" s="11">
        <f t="shared" si="127"/>
        <v>11</v>
      </c>
    </row>
    <row r="1010" spans="1:12" x14ac:dyDescent="0.3">
      <c r="A1010" s="9">
        <f>'Raw Data'!A1009</f>
        <v>45355.496527777803</v>
      </c>
      <c r="B1010" s="11" t="str">
        <f>'Raw Data'!O1009</f>
        <v>Rain</v>
      </c>
      <c r="C1010" s="11" t="str">
        <f t="shared" si="120"/>
        <v>Rain</v>
      </c>
      <c r="D1010" s="11" t="str">
        <f t="shared" si="121"/>
        <v>Rain</v>
      </c>
      <c r="E1010" s="11" t="str">
        <f t="shared" si="122"/>
        <v>Rain</v>
      </c>
      <c r="F1010" s="11" t="str">
        <f t="shared" si="123"/>
        <v>RAIN</v>
      </c>
      <c r="G1010" s="11" t="str">
        <f t="shared" si="124"/>
        <v>rain</v>
      </c>
      <c r="H1010" s="11" t="str">
        <f>'Raw Data'!H1009</f>
        <v>Weekday</v>
      </c>
      <c r="I1010" s="11" t="str">
        <f t="shared" si="125"/>
        <v>WD</v>
      </c>
      <c r="J1010" s="11" t="str">
        <f t="shared" si="126"/>
        <v>Rain</v>
      </c>
      <c r="K1010" s="11" t="str">
        <f>TEXT('Raw Data'!F1009,"0")</f>
        <v>11</v>
      </c>
      <c r="L1010" s="11">
        <f t="shared" si="127"/>
        <v>11</v>
      </c>
    </row>
    <row r="1011" spans="1:12" x14ac:dyDescent="0.3">
      <c r="A1011" s="9">
        <f>'Raw Data'!A1010</f>
        <v>45355.5</v>
      </c>
      <c r="B1011" s="11" t="str">
        <f>'Raw Data'!O1010</f>
        <v>Snow</v>
      </c>
      <c r="C1011" s="11" t="str">
        <f t="shared" si="120"/>
        <v>Snow</v>
      </c>
      <c r="D1011" s="11" t="str">
        <f t="shared" si="121"/>
        <v>Snow</v>
      </c>
      <c r="E1011" s="11" t="str">
        <f t="shared" si="122"/>
        <v>Snow</v>
      </c>
      <c r="F1011" s="11" t="str">
        <f t="shared" si="123"/>
        <v>SNOW</v>
      </c>
      <c r="G1011" s="11" t="str">
        <f t="shared" si="124"/>
        <v>snow</v>
      </c>
      <c r="H1011" s="11" t="str">
        <f>'Raw Data'!H1010</f>
        <v>Weekday</v>
      </c>
      <c r="I1011" s="11" t="str">
        <f t="shared" si="125"/>
        <v>WD</v>
      </c>
      <c r="J1011" s="11" t="str">
        <f t="shared" si="126"/>
        <v>Snow</v>
      </c>
      <c r="K1011" s="11" t="str">
        <f>TEXT('Raw Data'!F1010,"0")</f>
        <v>12</v>
      </c>
      <c r="L1011" s="11">
        <f t="shared" si="127"/>
        <v>12</v>
      </c>
    </row>
    <row r="1012" spans="1:12" x14ac:dyDescent="0.3">
      <c r="A1012" s="9">
        <f>'Raw Data'!A1011</f>
        <v>45355.503472222197</v>
      </c>
      <c r="B1012" s="11" t="str">
        <f>'Raw Data'!O1011</f>
        <v>Rain</v>
      </c>
      <c r="C1012" s="11" t="str">
        <f t="shared" si="120"/>
        <v>Rain</v>
      </c>
      <c r="D1012" s="11" t="str">
        <f t="shared" si="121"/>
        <v>Rain</v>
      </c>
      <c r="E1012" s="11" t="str">
        <f t="shared" si="122"/>
        <v>Rain</v>
      </c>
      <c r="F1012" s="11" t="str">
        <f t="shared" si="123"/>
        <v>RAIN</v>
      </c>
      <c r="G1012" s="11" t="str">
        <f t="shared" si="124"/>
        <v>rain</v>
      </c>
      <c r="H1012" s="11" t="str">
        <f>'Raw Data'!H1011</f>
        <v>Weekday</v>
      </c>
      <c r="I1012" s="11" t="str">
        <f t="shared" si="125"/>
        <v>WD</v>
      </c>
      <c r="J1012" s="11" t="str">
        <f t="shared" si="126"/>
        <v>Rain</v>
      </c>
      <c r="K1012" s="11" t="str">
        <f>TEXT('Raw Data'!F1011,"0")</f>
        <v>12</v>
      </c>
      <c r="L1012" s="11">
        <f t="shared" si="127"/>
        <v>12</v>
      </c>
    </row>
    <row r="1013" spans="1:12" x14ac:dyDescent="0.3">
      <c r="A1013" s="9">
        <f>'Raw Data'!A1012</f>
        <v>45355.506944444503</v>
      </c>
      <c r="B1013" s="11" t="str">
        <f>'Raw Data'!O1012</f>
        <v>Fog</v>
      </c>
      <c r="C1013" s="11" t="str">
        <f t="shared" si="120"/>
        <v>Fog</v>
      </c>
      <c r="D1013" s="11" t="str">
        <f t="shared" si="121"/>
        <v>Fog</v>
      </c>
      <c r="E1013" s="11" t="str">
        <f t="shared" si="122"/>
        <v>Fog</v>
      </c>
      <c r="F1013" s="11" t="str">
        <f t="shared" si="123"/>
        <v>FOG</v>
      </c>
      <c r="G1013" s="11" t="str">
        <f t="shared" si="124"/>
        <v>fog</v>
      </c>
      <c r="H1013" s="11" t="str">
        <f>'Raw Data'!H1012</f>
        <v>Weekday</v>
      </c>
      <c r="I1013" s="11" t="str">
        <f t="shared" si="125"/>
        <v>WD</v>
      </c>
      <c r="J1013" s="11" t="str">
        <f t="shared" si="126"/>
        <v>Fog</v>
      </c>
      <c r="K1013" s="11" t="str">
        <f>TEXT('Raw Data'!F1012,"0")</f>
        <v>12</v>
      </c>
      <c r="L1013" s="11">
        <f t="shared" si="127"/>
        <v>12</v>
      </c>
    </row>
    <row r="1014" spans="1:12" x14ac:dyDescent="0.3">
      <c r="A1014" s="9">
        <f>'Raw Data'!A1013</f>
        <v>45355.510416666701</v>
      </c>
      <c r="B1014" s="11" t="str">
        <f>'Raw Data'!O1013</f>
        <v>Rain</v>
      </c>
      <c r="C1014" s="11" t="str">
        <f t="shared" si="120"/>
        <v>Rain</v>
      </c>
      <c r="D1014" s="11" t="str">
        <f t="shared" si="121"/>
        <v>Rain</v>
      </c>
      <c r="E1014" s="11" t="str">
        <f t="shared" si="122"/>
        <v>Rain</v>
      </c>
      <c r="F1014" s="11" t="str">
        <f t="shared" si="123"/>
        <v>RAIN</v>
      </c>
      <c r="G1014" s="11" t="str">
        <f t="shared" si="124"/>
        <v>rain</v>
      </c>
      <c r="H1014" s="11" t="str">
        <f>'Raw Data'!H1013</f>
        <v>Weekday</v>
      </c>
      <c r="I1014" s="11" t="str">
        <f t="shared" si="125"/>
        <v>WD</v>
      </c>
      <c r="J1014" s="11" t="str">
        <f t="shared" si="126"/>
        <v>Rain</v>
      </c>
      <c r="K1014" s="11" t="str">
        <f>TEXT('Raw Data'!F1013,"0")</f>
        <v>12</v>
      </c>
      <c r="L1014" s="11">
        <f t="shared" si="127"/>
        <v>12</v>
      </c>
    </row>
    <row r="1015" spans="1:12" x14ac:dyDescent="0.3">
      <c r="A1015" s="9">
        <f>'Raw Data'!A1014</f>
        <v>45355.513888888898</v>
      </c>
      <c r="B1015" s="11" t="str">
        <f>'Raw Data'!O1014</f>
        <v>Rain</v>
      </c>
      <c r="C1015" s="11" t="str">
        <f t="shared" si="120"/>
        <v>Rain</v>
      </c>
      <c r="D1015" s="11" t="str">
        <f t="shared" si="121"/>
        <v>Rain</v>
      </c>
      <c r="E1015" s="11" t="str">
        <f t="shared" si="122"/>
        <v>Rain</v>
      </c>
      <c r="F1015" s="11" t="str">
        <f t="shared" si="123"/>
        <v>RAIN</v>
      </c>
      <c r="G1015" s="11" t="str">
        <f t="shared" si="124"/>
        <v>rain</v>
      </c>
      <c r="H1015" s="11" t="str">
        <f>'Raw Data'!H1014</f>
        <v>Weekday</v>
      </c>
      <c r="I1015" s="11" t="str">
        <f t="shared" si="125"/>
        <v>WD</v>
      </c>
      <c r="J1015" s="11" t="str">
        <f t="shared" si="126"/>
        <v>Rain</v>
      </c>
      <c r="K1015" s="11" t="str">
        <f>TEXT('Raw Data'!F1014,"0")</f>
        <v>12</v>
      </c>
      <c r="L1015" s="11">
        <f t="shared" si="127"/>
        <v>12</v>
      </c>
    </row>
    <row r="1016" spans="1:12" x14ac:dyDescent="0.3">
      <c r="A1016" s="9">
        <f>'Raw Data'!A1015</f>
        <v>45355.517361111102</v>
      </c>
      <c r="B1016" s="11" t="str">
        <f>'Raw Data'!O1015</f>
        <v>Snow</v>
      </c>
      <c r="C1016" s="11" t="str">
        <f t="shared" si="120"/>
        <v>Snow</v>
      </c>
      <c r="D1016" s="11" t="str">
        <f t="shared" si="121"/>
        <v>Snow</v>
      </c>
      <c r="E1016" s="11" t="str">
        <f t="shared" si="122"/>
        <v>Snow</v>
      </c>
      <c r="F1016" s="11" t="str">
        <f t="shared" si="123"/>
        <v>SNOW</v>
      </c>
      <c r="G1016" s="11" t="str">
        <f t="shared" si="124"/>
        <v>snow</v>
      </c>
      <c r="H1016" s="11" t="str">
        <f>'Raw Data'!H1015</f>
        <v>Weekday</v>
      </c>
      <c r="I1016" s="11" t="str">
        <f t="shared" si="125"/>
        <v>WD</v>
      </c>
      <c r="J1016" s="11" t="str">
        <f t="shared" si="126"/>
        <v>Snow</v>
      </c>
      <c r="K1016" s="11" t="str">
        <f>TEXT('Raw Data'!F1015,"0")</f>
        <v>12</v>
      </c>
      <c r="L1016" s="11">
        <f t="shared" si="127"/>
        <v>12</v>
      </c>
    </row>
    <row r="1017" spans="1:12" x14ac:dyDescent="0.3">
      <c r="A1017" s="9">
        <f>'Raw Data'!A1016</f>
        <v>45355.520833333299</v>
      </c>
      <c r="B1017" s="11" t="str">
        <f>'Raw Data'!O1016</f>
        <v>Rain</v>
      </c>
      <c r="C1017" s="11" t="str">
        <f t="shared" si="120"/>
        <v>Rain</v>
      </c>
      <c r="D1017" s="11" t="str">
        <f t="shared" si="121"/>
        <v>Rain</v>
      </c>
      <c r="E1017" s="11" t="str">
        <f t="shared" si="122"/>
        <v>Rain</v>
      </c>
      <c r="F1017" s="11" t="str">
        <f t="shared" si="123"/>
        <v>RAIN</v>
      </c>
      <c r="G1017" s="11" t="str">
        <f t="shared" si="124"/>
        <v>rain</v>
      </c>
      <c r="H1017" s="11" t="str">
        <f>'Raw Data'!H1016</f>
        <v>Weekday</v>
      </c>
      <c r="I1017" s="11" t="str">
        <f t="shared" si="125"/>
        <v>WD</v>
      </c>
      <c r="J1017" s="11" t="str">
        <f t="shared" si="126"/>
        <v>Rain</v>
      </c>
      <c r="K1017" s="11" t="str">
        <f>TEXT('Raw Data'!F1016,"0")</f>
        <v>12</v>
      </c>
      <c r="L1017" s="11">
        <f t="shared" si="127"/>
        <v>12</v>
      </c>
    </row>
    <row r="1018" spans="1:12" x14ac:dyDescent="0.3">
      <c r="A1018" s="9">
        <f>'Raw Data'!A1017</f>
        <v>45355.524305555598</v>
      </c>
      <c r="B1018" s="11" t="str">
        <f>'Raw Data'!O1017</f>
        <v>Snow</v>
      </c>
      <c r="C1018" s="11" t="str">
        <f t="shared" si="120"/>
        <v>Snow</v>
      </c>
      <c r="D1018" s="11" t="str">
        <f t="shared" si="121"/>
        <v>Snow</v>
      </c>
      <c r="E1018" s="11" t="str">
        <f t="shared" si="122"/>
        <v>Snow</v>
      </c>
      <c r="F1018" s="11" t="str">
        <f t="shared" si="123"/>
        <v>SNOW</v>
      </c>
      <c r="G1018" s="11" t="str">
        <f t="shared" si="124"/>
        <v>snow</v>
      </c>
      <c r="H1018" s="11" t="str">
        <f>'Raw Data'!H1017</f>
        <v>Weekday</v>
      </c>
      <c r="I1018" s="11" t="str">
        <f t="shared" si="125"/>
        <v>WD</v>
      </c>
      <c r="J1018" s="11" t="str">
        <f t="shared" si="126"/>
        <v>Snow</v>
      </c>
      <c r="K1018" s="11" t="str">
        <f>TEXT('Raw Data'!F1017,"0")</f>
        <v>12</v>
      </c>
      <c r="L1018" s="11">
        <f t="shared" si="127"/>
        <v>12</v>
      </c>
    </row>
    <row r="1019" spans="1:12" x14ac:dyDescent="0.3">
      <c r="A1019" s="9">
        <f>'Raw Data'!A1018</f>
        <v>45355.527777777803</v>
      </c>
      <c r="B1019" s="11" t="str">
        <f>'Raw Data'!O1018</f>
        <v>Snow</v>
      </c>
      <c r="C1019" s="11" t="str">
        <f t="shared" si="120"/>
        <v>Snow</v>
      </c>
      <c r="D1019" s="11" t="str">
        <f t="shared" si="121"/>
        <v>Snow</v>
      </c>
      <c r="E1019" s="11" t="str">
        <f t="shared" si="122"/>
        <v>Snow</v>
      </c>
      <c r="F1019" s="11" t="str">
        <f t="shared" si="123"/>
        <v>SNOW</v>
      </c>
      <c r="G1019" s="11" t="str">
        <f t="shared" si="124"/>
        <v>snow</v>
      </c>
      <c r="H1019" s="11" t="str">
        <f>'Raw Data'!H1018</f>
        <v>Weekday</v>
      </c>
      <c r="I1019" s="11" t="str">
        <f t="shared" si="125"/>
        <v>WD</v>
      </c>
      <c r="J1019" s="11" t="str">
        <f t="shared" si="126"/>
        <v>Snow</v>
      </c>
      <c r="K1019" s="11" t="str">
        <f>TEXT('Raw Data'!F1018,"0")</f>
        <v>12</v>
      </c>
      <c r="L1019" s="11">
        <f t="shared" si="127"/>
        <v>12</v>
      </c>
    </row>
    <row r="1020" spans="1:12" x14ac:dyDescent="0.3">
      <c r="A1020" s="9">
        <f>'Raw Data'!A1019</f>
        <v>45355.53125</v>
      </c>
      <c r="B1020" s="11" t="str">
        <f>'Raw Data'!O1019</f>
        <v>Rain</v>
      </c>
      <c r="C1020" s="11" t="str">
        <f t="shared" si="120"/>
        <v>Rain</v>
      </c>
      <c r="D1020" s="11" t="str">
        <f t="shared" si="121"/>
        <v>Rain</v>
      </c>
      <c r="E1020" s="11" t="str">
        <f t="shared" si="122"/>
        <v>Rain</v>
      </c>
      <c r="F1020" s="11" t="str">
        <f t="shared" si="123"/>
        <v>RAIN</v>
      </c>
      <c r="G1020" s="11" t="str">
        <f t="shared" si="124"/>
        <v>rain</v>
      </c>
      <c r="H1020" s="11" t="str">
        <f>'Raw Data'!H1019</f>
        <v>Weekday</v>
      </c>
      <c r="I1020" s="11" t="str">
        <f t="shared" si="125"/>
        <v>WD</v>
      </c>
      <c r="J1020" s="11" t="str">
        <f t="shared" si="126"/>
        <v>Rain</v>
      </c>
      <c r="K1020" s="11" t="str">
        <f>TEXT('Raw Data'!F1019,"0")</f>
        <v>12</v>
      </c>
      <c r="L1020" s="11">
        <f t="shared" si="127"/>
        <v>12</v>
      </c>
    </row>
    <row r="1021" spans="1:12" x14ac:dyDescent="0.3">
      <c r="A1021" s="9">
        <f>'Raw Data'!A1020</f>
        <v>45355.534722222197</v>
      </c>
      <c r="B1021" s="11" t="str">
        <f>'Raw Data'!O1020</f>
        <v>Fog</v>
      </c>
      <c r="C1021" s="11" t="str">
        <f t="shared" si="120"/>
        <v>Fog</v>
      </c>
      <c r="D1021" s="11" t="str">
        <f t="shared" si="121"/>
        <v>Fog</v>
      </c>
      <c r="E1021" s="11" t="str">
        <f t="shared" si="122"/>
        <v>Fog</v>
      </c>
      <c r="F1021" s="11" t="str">
        <f t="shared" si="123"/>
        <v>FOG</v>
      </c>
      <c r="G1021" s="11" t="str">
        <f t="shared" si="124"/>
        <v>fog</v>
      </c>
      <c r="H1021" s="11" t="str">
        <f>'Raw Data'!H1020</f>
        <v>Weekday</v>
      </c>
      <c r="I1021" s="11" t="str">
        <f t="shared" si="125"/>
        <v>WD</v>
      </c>
      <c r="J1021" s="11" t="str">
        <f t="shared" si="126"/>
        <v>Fog</v>
      </c>
      <c r="K1021" s="11" t="str">
        <f>TEXT('Raw Data'!F1020,"0")</f>
        <v>12</v>
      </c>
      <c r="L1021" s="11">
        <f t="shared" si="127"/>
        <v>12</v>
      </c>
    </row>
    <row r="1022" spans="1:12" x14ac:dyDescent="0.3">
      <c r="A1022" s="9">
        <f>'Raw Data'!A1021</f>
        <v>45355.538194444503</v>
      </c>
      <c r="B1022" s="11" t="str">
        <f>'Raw Data'!O1021</f>
        <v>Snow</v>
      </c>
      <c r="C1022" s="11" t="str">
        <f t="shared" si="120"/>
        <v>Snow</v>
      </c>
      <c r="D1022" s="11" t="str">
        <f t="shared" si="121"/>
        <v>Snow</v>
      </c>
      <c r="E1022" s="11" t="str">
        <f t="shared" si="122"/>
        <v>Snow</v>
      </c>
      <c r="F1022" s="11" t="str">
        <f t="shared" si="123"/>
        <v>SNOW</v>
      </c>
      <c r="G1022" s="11" t="str">
        <f t="shared" si="124"/>
        <v>snow</v>
      </c>
      <c r="H1022" s="11" t="str">
        <f>'Raw Data'!H1021</f>
        <v>Weekday</v>
      </c>
      <c r="I1022" s="11" t="str">
        <f t="shared" si="125"/>
        <v>WD</v>
      </c>
      <c r="J1022" s="11" t="str">
        <f t="shared" si="126"/>
        <v>Snow</v>
      </c>
      <c r="K1022" s="11" t="str">
        <f>TEXT('Raw Data'!F1021,"0")</f>
        <v>12</v>
      </c>
      <c r="L1022" s="11">
        <f t="shared" si="127"/>
        <v>12</v>
      </c>
    </row>
    <row r="1023" spans="1:12" x14ac:dyDescent="0.3">
      <c r="A1023" s="9">
        <f>'Raw Data'!A1022</f>
        <v>45355.541666666701</v>
      </c>
      <c r="B1023" s="11" t="str">
        <f>'Raw Data'!O1022</f>
        <v>Clear</v>
      </c>
      <c r="C1023" s="11" t="str">
        <f t="shared" si="120"/>
        <v>Clear</v>
      </c>
      <c r="D1023" s="11" t="str">
        <f t="shared" si="121"/>
        <v>Clear</v>
      </c>
      <c r="E1023" s="11" t="str">
        <f t="shared" si="122"/>
        <v>Clear</v>
      </c>
      <c r="F1023" s="11" t="str">
        <f t="shared" si="123"/>
        <v>CLEAR</v>
      </c>
      <c r="G1023" s="11" t="str">
        <f t="shared" si="124"/>
        <v>clear</v>
      </c>
      <c r="H1023" s="11" t="str">
        <f>'Raw Data'!H1022</f>
        <v>Weekday</v>
      </c>
      <c r="I1023" s="11" t="str">
        <f t="shared" si="125"/>
        <v>WD</v>
      </c>
      <c r="J1023" s="11" t="str">
        <f t="shared" si="126"/>
        <v>Clear</v>
      </c>
      <c r="K1023" s="11" t="str">
        <f>TEXT('Raw Data'!F1022,"0")</f>
        <v>13</v>
      </c>
      <c r="L1023" s="11">
        <f t="shared" si="127"/>
        <v>13</v>
      </c>
    </row>
    <row r="1024" spans="1:12" x14ac:dyDescent="0.3">
      <c r="A1024" s="9">
        <f>'Raw Data'!A1023</f>
        <v>45355.545138888898</v>
      </c>
      <c r="B1024" s="11" t="str">
        <f>'Raw Data'!O1023</f>
        <v>Rain</v>
      </c>
      <c r="C1024" s="11" t="str">
        <f t="shared" si="120"/>
        <v>Rain</v>
      </c>
      <c r="D1024" s="11" t="str">
        <f t="shared" si="121"/>
        <v>Rain</v>
      </c>
      <c r="E1024" s="11" t="str">
        <f t="shared" si="122"/>
        <v>Rain</v>
      </c>
      <c r="F1024" s="11" t="str">
        <f t="shared" si="123"/>
        <v>RAIN</v>
      </c>
      <c r="G1024" s="11" t="str">
        <f t="shared" si="124"/>
        <v>rain</v>
      </c>
      <c r="H1024" s="11" t="str">
        <f>'Raw Data'!H1023</f>
        <v>Weekday</v>
      </c>
      <c r="I1024" s="11" t="str">
        <f t="shared" si="125"/>
        <v>WD</v>
      </c>
      <c r="J1024" s="11" t="str">
        <f t="shared" si="126"/>
        <v>Rain</v>
      </c>
      <c r="K1024" s="11" t="str">
        <f>TEXT('Raw Data'!F1023,"0")</f>
        <v>13</v>
      </c>
      <c r="L1024" s="11">
        <f t="shared" si="127"/>
        <v>13</v>
      </c>
    </row>
    <row r="1025" spans="1:12" x14ac:dyDescent="0.3">
      <c r="A1025" s="9">
        <f>'Raw Data'!A1024</f>
        <v>45355.548611111102</v>
      </c>
      <c r="B1025" s="11" t="str">
        <f>'Raw Data'!O1024</f>
        <v>Rain</v>
      </c>
      <c r="C1025" s="11" t="str">
        <f t="shared" si="120"/>
        <v>Rain</v>
      </c>
      <c r="D1025" s="11" t="str">
        <f t="shared" si="121"/>
        <v>Rain</v>
      </c>
      <c r="E1025" s="11" t="str">
        <f t="shared" si="122"/>
        <v>Rain</v>
      </c>
      <c r="F1025" s="11" t="str">
        <f t="shared" si="123"/>
        <v>RAIN</v>
      </c>
      <c r="G1025" s="11" t="str">
        <f t="shared" si="124"/>
        <v>rain</v>
      </c>
      <c r="H1025" s="11" t="str">
        <f>'Raw Data'!H1024</f>
        <v>Weekday</v>
      </c>
      <c r="I1025" s="11" t="str">
        <f t="shared" si="125"/>
        <v>WD</v>
      </c>
      <c r="J1025" s="11" t="str">
        <f t="shared" si="126"/>
        <v>Rain</v>
      </c>
      <c r="K1025" s="11" t="str">
        <f>TEXT('Raw Data'!F1024,"0")</f>
        <v>13</v>
      </c>
      <c r="L1025" s="11">
        <f t="shared" si="127"/>
        <v>13</v>
      </c>
    </row>
    <row r="1026" spans="1:12" x14ac:dyDescent="0.3">
      <c r="A1026" s="9">
        <f>'Raw Data'!A1025</f>
        <v>45355.552083333299</v>
      </c>
      <c r="B1026" s="11" t="str">
        <f>'Raw Data'!O1025</f>
        <v>Snow</v>
      </c>
      <c r="C1026" s="11" t="str">
        <f t="shared" si="120"/>
        <v>Snow</v>
      </c>
      <c r="D1026" s="11" t="str">
        <f t="shared" si="121"/>
        <v>Snow</v>
      </c>
      <c r="E1026" s="11" t="str">
        <f t="shared" si="122"/>
        <v>Snow</v>
      </c>
      <c r="F1026" s="11" t="str">
        <f t="shared" si="123"/>
        <v>SNOW</v>
      </c>
      <c r="G1026" s="11" t="str">
        <f t="shared" si="124"/>
        <v>snow</v>
      </c>
      <c r="H1026" s="11" t="str">
        <f>'Raw Data'!H1025</f>
        <v>Weekday</v>
      </c>
      <c r="I1026" s="11" t="str">
        <f t="shared" si="125"/>
        <v>WD</v>
      </c>
      <c r="J1026" s="11" t="str">
        <f t="shared" si="126"/>
        <v>Snow</v>
      </c>
      <c r="K1026" s="11" t="str">
        <f>TEXT('Raw Data'!F1025,"0")</f>
        <v>13</v>
      </c>
      <c r="L1026" s="11">
        <f t="shared" si="127"/>
        <v>13</v>
      </c>
    </row>
    <row r="1027" spans="1:12" x14ac:dyDescent="0.3">
      <c r="A1027" s="9">
        <f>'Raw Data'!A1026</f>
        <v>45355.555555555598</v>
      </c>
      <c r="B1027" s="11" t="str">
        <f>'Raw Data'!O1026</f>
        <v>Snow</v>
      </c>
      <c r="C1027" s="11" t="str">
        <f t="shared" ref="C1027:C1090" si="128">TRIM(B1027)</f>
        <v>Snow</v>
      </c>
      <c r="D1027" s="11" t="str">
        <f t="shared" ref="D1027:D1090" si="129">CLEAN(C1027)</f>
        <v>Snow</v>
      </c>
      <c r="E1027" s="11" t="str">
        <f t="shared" ref="E1027:E1090" si="130">PROPER(D1027)</f>
        <v>Snow</v>
      </c>
      <c r="F1027" s="11" t="str">
        <f t="shared" ref="F1027:F1090" si="131">UPPER(B1027)</f>
        <v>SNOW</v>
      </c>
      <c r="G1027" s="11" t="str">
        <f t="shared" ref="G1027:G1090" si="132">LOWER(B1027)</f>
        <v>snow</v>
      </c>
      <c r="H1027" s="11" t="str">
        <f>'Raw Data'!H1026</f>
        <v>Weekday</v>
      </c>
      <c r="I1027" s="11" t="str">
        <f t="shared" ref="I1027:I1090" si="133">SUBSTITUTE(SUBSTITUTE(H1027,"Weekday","WD"),"Weekend","WE")</f>
        <v>WD</v>
      </c>
      <c r="J1027" s="11" t="str">
        <f t="shared" ref="J1027:J1090" si="134">PROPER(TRIM(CLEAN(B1027)))</f>
        <v>Snow</v>
      </c>
      <c r="K1027" s="11" t="str">
        <f>TEXT('Raw Data'!F1026,"0")</f>
        <v>13</v>
      </c>
      <c r="L1027" s="11">
        <f t="shared" ref="L1027:L1090" si="135">VALUE(K1027)</f>
        <v>13</v>
      </c>
    </row>
    <row r="1028" spans="1:12" x14ac:dyDescent="0.3">
      <c r="A1028" s="9">
        <f>'Raw Data'!A1027</f>
        <v>45355.559027777803</v>
      </c>
      <c r="B1028" s="11" t="str">
        <f>'Raw Data'!O1027</f>
        <v>Clear</v>
      </c>
      <c r="C1028" s="11" t="str">
        <f t="shared" si="128"/>
        <v>Clear</v>
      </c>
      <c r="D1028" s="11" t="str">
        <f t="shared" si="129"/>
        <v>Clear</v>
      </c>
      <c r="E1028" s="11" t="str">
        <f t="shared" si="130"/>
        <v>Clear</v>
      </c>
      <c r="F1028" s="11" t="str">
        <f t="shared" si="131"/>
        <v>CLEAR</v>
      </c>
      <c r="G1028" s="11" t="str">
        <f t="shared" si="132"/>
        <v>clear</v>
      </c>
      <c r="H1028" s="11" t="str">
        <f>'Raw Data'!H1027</f>
        <v>Weekday</v>
      </c>
      <c r="I1028" s="11" t="str">
        <f t="shared" si="133"/>
        <v>WD</v>
      </c>
      <c r="J1028" s="11" t="str">
        <f t="shared" si="134"/>
        <v>Clear</v>
      </c>
      <c r="K1028" s="11" t="str">
        <f>TEXT('Raw Data'!F1027,"0")</f>
        <v>13</v>
      </c>
      <c r="L1028" s="11">
        <f t="shared" si="135"/>
        <v>13</v>
      </c>
    </row>
    <row r="1029" spans="1:12" x14ac:dyDescent="0.3">
      <c r="A1029" s="9">
        <f>'Raw Data'!A1028</f>
        <v>45355.5625</v>
      </c>
      <c r="B1029" s="11" t="str">
        <f>'Raw Data'!O1028</f>
        <v>Clear</v>
      </c>
      <c r="C1029" s="11" t="str">
        <f t="shared" si="128"/>
        <v>Clear</v>
      </c>
      <c r="D1029" s="11" t="str">
        <f t="shared" si="129"/>
        <v>Clear</v>
      </c>
      <c r="E1029" s="11" t="str">
        <f t="shared" si="130"/>
        <v>Clear</v>
      </c>
      <c r="F1029" s="11" t="str">
        <f t="shared" si="131"/>
        <v>CLEAR</v>
      </c>
      <c r="G1029" s="11" t="str">
        <f t="shared" si="132"/>
        <v>clear</v>
      </c>
      <c r="H1029" s="11" t="str">
        <f>'Raw Data'!H1028</f>
        <v>Weekday</v>
      </c>
      <c r="I1029" s="11" t="str">
        <f t="shared" si="133"/>
        <v>WD</v>
      </c>
      <c r="J1029" s="11" t="str">
        <f t="shared" si="134"/>
        <v>Clear</v>
      </c>
      <c r="K1029" s="11" t="str">
        <f>TEXT('Raw Data'!F1028,"0")</f>
        <v>13</v>
      </c>
      <c r="L1029" s="11">
        <f t="shared" si="135"/>
        <v>13</v>
      </c>
    </row>
    <row r="1030" spans="1:12" x14ac:dyDescent="0.3">
      <c r="A1030" s="9">
        <f>'Raw Data'!A1029</f>
        <v>45355.565972222197</v>
      </c>
      <c r="B1030" s="11" t="str">
        <f>'Raw Data'!O1029</f>
        <v>Snow</v>
      </c>
      <c r="C1030" s="11" t="str">
        <f t="shared" si="128"/>
        <v>Snow</v>
      </c>
      <c r="D1030" s="11" t="str">
        <f t="shared" si="129"/>
        <v>Snow</v>
      </c>
      <c r="E1030" s="11" t="str">
        <f t="shared" si="130"/>
        <v>Snow</v>
      </c>
      <c r="F1030" s="11" t="str">
        <f t="shared" si="131"/>
        <v>SNOW</v>
      </c>
      <c r="G1030" s="11" t="str">
        <f t="shared" si="132"/>
        <v>snow</v>
      </c>
      <c r="H1030" s="11" t="str">
        <f>'Raw Data'!H1029</f>
        <v>Weekday</v>
      </c>
      <c r="I1030" s="11" t="str">
        <f t="shared" si="133"/>
        <v>WD</v>
      </c>
      <c r="J1030" s="11" t="str">
        <f t="shared" si="134"/>
        <v>Snow</v>
      </c>
      <c r="K1030" s="11" t="str">
        <f>TEXT('Raw Data'!F1029,"0")</f>
        <v>13</v>
      </c>
      <c r="L1030" s="11">
        <f t="shared" si="135"/>
        <v>13</v>
      </c>
    </row>
    <row r="1031" spans="1:12" x14ac:dyDescent="0.3">
      <c r="A1031" s="9">
        <f>'Raw Data'!A1030</f>
        <v>45355.569444444503</v>
      </c>
      <c r="B1031" s="11" t="str">
        <f>'Raw Data'!O1030</f>
        <v>Snow</v>
      </c>
      <c r="C1031" s="11" t="str">
        <f t="shared" si="128"/>
        <v>Snow</v>
      </c>
      <c r="D1031" s="11" t="str">
        <f t="shared" si="129"/>
        <v>Snow</v>
      </c>
      <c r="E1031" s="11" t="str">
        <f t="shared" si="130"/>
        <v>Snow</v>
      </c>
      <c r="F1031" s="11" t="str">
        <f t="shared" si="131"/>
        <v>SNOW</v>
      </c>
      <c r="G1031" s="11" t="str">
        <f t="shared" si="132"/>
        <v>snow</v>
      </c>
      <c r="H1031" s="11" t="str">
        <f>'Raw Data'!H1030</f>
        <v>Weekday</v>
      </c>
      <c r="I1031" s="11" t="str">
        <f t="shared" si="133"/>
        <v>WD</v>
      </c>
      <c r="J1031" s="11" t="str">
        <f t="shared" si="134"/>
        <v>Snow</v>
      </c>
      <c r="K1031" s="11" t="str">
        <f>TEXT('Raw Data'!F1030,"0")</f>
        <v>13</v>
      </c>
      <c r="L1031" s="11">
        <f t="shared" si="135"/>
        <v>13</v>
      </c>
    </row>
    <row r="1032" spans="1:12" x14ac:dyDescent="0.3">
      <c r="A1032" s="9">
        <f>'Raw Data'!A1031</f>
        <v>45355.572916666701</v>
      </c>
      <c r="B1032" s="11" t="str">
        <f>'Raw Data'!O1031</f>
        <v>Snow</v>
      </c>
      <c r="C1032" s="11" t="str">
        <f t="shared" si="128"/>
        <v>Snow</v>
      </c>
      <c r="D1032" s="11" t="str">
        <f t="shared" si="129"/>
        <v>Snow</v>
      </c>
      <c r="E1032" s="11" t="str">
        <f t="shared" si="130"/>
        <v>Snow</v>
      </c>
      <c r="F1032" s="11" t="str">
        <f t="shared" si="131"/>
        <v>SNOW</v>
      </c>
      <c r="G1032" s="11" t="str">
        <f t="shared" si="132"/>
        <v>snow</v>
      </c>
      <c r="H1032" s="11" t="str">
        <f>'Raw Data'!H1031</f>
        <v>Weekday</v>
      </c>
      <c r="I1032" s="11" t="str">
        <f t="shared" si="133"/>
        <v>WD</v>
      </c>
      <c r="J1032" s="11" t="str">
        <f t="shared" si="134"/>
        <v>Snow</v>
      </c>
      <c r="K1032" s="11" t="str">
        <f>TEXT('Raw Data'!F1031,"0")</f>
        <v>13</v>
      </c>
      <c r="L1032" s="11">
        <f t="shared" si="135"/>
        <v>13</v>
      </c>
    </row>
    <row r="1033" spans="1:12" x14ac:dyDescent="0.3">
      <c r="A1033" s="9">
        <f>'Raw Data'!A1032</f>
        <v>45355.576388888898</v>
      </c>
      <c r="B1033" s="11" t="str">
        <f>'Raw Data'!O1032</f>
        <v>Snow</v>
      </c>
      <c r="C1033" s="11" t="str">
        <f t="shared" si="128"/>
        <v>Snow</v>
      </c>
      <c r="D1033" s="11" t="str">
        <f t="shared" si="129"/>
        <v>Snow</v>
      </c>
      <c r="E1033" s="11" t="str">
        <f t="shared" si="130"/>
        <v>Snow</v>
      </c>
      <c r="F1033" s="11" t="str">
        <f t="shared" si="131"/>
        <v>SNOW</v>
      </c>
      <c r="G1033" s="11" t="str">
        <f t="shared" si="132"/>
        <v>snow</v>
      </c>
      <c r="H1033" s="11" t="str">
        <f>'Raw Data'!H1032</f>
        <v>Weekday</v>
      </c>
      <c r="I1033" s="11" t="str">
        <f t="shared" si="133"/>
        <v>WD</v>
      </c>
      <c r="J1033" s="11" t="str">
        <f t="shared" si="134"/>
        <v>Snow</v>
      </c>
      <c r="K1033" s="11" t="str">
        <f>TEXT('Raw Data'!F1032,"0")</f>
        <v>13</v>
      </c>
      <c r="L1033" s="11">
        <f t="shared" si="135"/>
        <v>13</v>
      </c>
    </row>
    <row r="1034" spans="1:12" x14ac:dyDescent="0.3">
      <c r="A1034" s="9">
        <f>'Raw Data'!A1033</f>
        <v>45355.579861111102</v>
      </c>
      <c r="B1034" s="11" t="str">
        <f>'Raw Data'!O1033</f>
        <v>Rain</v>
      </c>
      <c r="C1034" s="11" t="str">
        <f t="shared" si="128"/>
        <v>Rain</v>
      </c>
      <c r="D1034" s="11" t="str">
        <f t="shared" si="129"/>
        <v>Rain</v>
      </c>
      <c r="E1034" s="11" t="str">
        <f t="shared" si="130"/>
        <v>Rain</v>
      </c>
      <c r="F1034" s="11" t="str">
        <f t="shared" si="131"/>
        <v>RAIN</v>
      </c>
      <c r="G1034" s="11" t="str">
        <f t="shared" si="132"/>
        <v>rain</v>
      </c>
      <c r="H1034" s="11" t="str">
        <f>'Raw Data'!H1033</f>
        <v>Weekday</v>
      </c>
      <c r="I1034" s="11" t="str">
        <f t="shared" si="133"/>
        <v>WD</v>
      </c>
      <c r="J1034" s="11" t="str">
        <f t="shared" si="134"/>
        <v>Rain</v>
      </c>
      <c r="K1034" s="11" t="str">
        <f>TEXT('Raw Data'!F1033,"0")</f>
        <v>13</v>
      </c>
      <c r="L1034" s="11">
        <f t="shared" si="135"/>
        <v>13</v>
      </c>
    </row>
    <row r="1035" spans="1:12" x14ac:dyDescent="0.3">
      <c r="A1035" s="9">
        <f>'Raw Data'!A1034</f>
        <v>45355.583333333299</v>
      </c>
      <c r="B1035" s="11" t="str">
        <f>'Raw Data'!O1034</f>
        <v>Clear</v>
      </c>
      <c r="C1035" s="11" t="str">
        <f t="shared" si="128"/>
        <v>Clear</v>
      </c>
      <c r="D1035" s="11" t="str">
        <f t="shared" si="129"/>
        <v>Clear</v>
      </c>
      <c r="E1035" s="11" t="str">
        <f t="shared" si="130"/>
        <v>Clear</v>
      </c>
      <c r="F1035" s="11" t="str">
        <f t="shared" si="131"/>
        <v>CLEAR</v>
      </c>
      <c r="G1035" s="11" t="str">
        <f t="shared" si="132"/>
        <v>clear</v>
      </c>
      <c r="H1035" s="11" t="str">
        <f>'Raw Data'!H1034</f>
        <v>Weekday</v>
      </c>
      <c r="I1035" s="11" t="str">
        <f t="shared" si="133"/>
        <v>WD</v>
      </c>
      <c r="J1035" s="11" t="str">
        <f t="shared" si="134"/>
        <v>Clear</v>
      </c>
      <c r="K1035" s="11" t="str">
        <f>TEXT('Raw Data'!F1034,"0")</f>
        <v>14</v>
      </c>
      <c r="L1035" s="11">
        <f t="shared" si="135"/>
        <v>14</v>
      </c>
    </row>
    <row r="1036" spans="1:12" x14ac:dyDescent="0.3">
      <c r="A1036" s="9">
        <f>'Raw Data'!A1035</f>
        <v>45355.586805555598</v>
      </c>
      <c r="B1036" s="11" t="str">
        <f>'Raw Data'!O1035</f>
        <v>Clear</v>
      </c>
      <c r="C1036" s="11" t="str">
        <f t="shared" si="128"/>
        <v>Clear</v>
      </c>
      <c r="D1036" s="11" t="str">
        <f t="shared" si="129"/>
        <v>Clear</v>
      </c>
      <c r="E1036" s="11" t="str">
        <f t="shared" si="130"/>
        <v>Clear</v>
      </c>
      <c r="F1036" s="11" t="str">
        <f t="shared" si="131"/>
        <v>CLEAR</v>
      </c>
      <c r="G1036" s="11" t="str">
        <f t="shared" si="132"/>
        <v>clear</v>
      </c>
      <c r="H1036" s="11" t="str">
        <f>'Raw Data'!H1035</f>
        <v>Weekday</v>
      </c>
      <c r="I1036" s="11" t="str">
        <f t="shared" si="133"/>
        <v>WD</v>
      </c>
      <c r="J1036" s="11" t="str">
        <f t="shared" si="134"/>
        <v>Clear</v>
      </c>
      <c r="K1036" s="11" t="str">
        <f>TEXT('Raw Data'!F1035,"0")</f>
        <v>14</v>
      </c>
      <c r="L1036" s="11">
        <f t="shared" si="135"/>
        <v>14</v>
      </c>
    </row>
    <row r="1037" spans="1:12" x14ac:dyDescent="0.3">
      <c r="A1037" s="9">
        <f>'Raw Data'!A1036</f>
        <v>45355.590277777803</v>
      </c>
      <c r="B1037" s="11" t="str">
        <f>'Raw Data'!O1036</f>
        <v>Snow</v>
      </c>
      <c r="C1037" s="11" t="str">
        <f t="shared" si="128"/>
        <v>Snow</v>
      </c>
      <c r="D1037" s="11" t="str">
        <f t="shared" si="129"/>
        <v>Snow</v>
      </c>
      <c r="E1037" s="11" t="str">
        <f t="shared" si="130"/>
        <v>Snow</v>
      </c>
      <c r="F1037" s="11" t="str">
        <f t="shared" si="131"/>
        <v>SNOW</v>
      </c>
      <c r="G1037" s="11" t="str">
        <f t="shared" si="132"/>
        <v>snow</v>
      </c>
      <c r="H1037" s="11" t="str">
        <f>'Raw Data'!H1036</f>
        <v>Weekday</v>
      </c>
      <c r="I1037" s="11" t="str">
        <f t="shared" si="133"/>
        <v>WD</v>
      </c>
      <c r="J1037" s="11" t="str">
        <f t="shared" si="134"/>
        <v>Snow</v>
      </c>
      <c r="K1037" s="11" t="str">
        <f>TEXT('Raw Data'!F1036,"0")</f>
        <v>14</v>
      </c>
      <c r="L1037" s="11">
        <f t="shared" si="135"/>
        <v>14</v>
      </c>
    </row>
    <row r="1038" spans="1:12" x14ac:dyDescent="0.3">
      <c r="A1038" s="9">
        <f>'Raw Data'!A1037</f>
        <v>45355.59375</v>
      </c>
      <c r="B1038" s="11" t="str">
        <f>'Raw Data'!O1037</f>
        <v>Clear</v>
      </c>
      <c r="C1038" s="11" t="str">
        <f t="shared" si="128"/>
        <v>Clear</v>
      </c>
      <c r="D1038" s="11" t="str">
        <f t="shared" si="129"/>
        <v>Clear</v>
      </c>
      <c r="E1038" s="11" t="str">
        <f t="shared" si="130"/>
        <v>Clear</v>
      </c>
      <c r="F1038" s="11" t="str">
        <f t="shared" si="131"/>
        <v>CLEAR</v>
      </c>
      <c r="G1038" s="11" t="str">
        <f t="shared" si="132"/>
        <v>clear</v>
      </c>
      <c r="H1038" s="11" t="str">
        <f>'Raw Data'!H1037</f>
        <v>Weekday</v>
      </c>
      <c r="I1038" s="11" t="str">
        <f t="shared" si="133"/>
        <v>WD</v>
      </c>
      <c r="J1038" s="11" t="str">
        <f t="shared" si="134"/>
        <v>Clear</v>
      </c>
      <c r="K1038" s="11" t="str">
        <f>TEXT('Raw Data'!F1037,"0")</f>
        <v>14</v>
      </c>
      <c r="L1038" s="11">
        <f t="shared" si="135"/>
        <v>14</v>
      </c>
    </row>
    <row r="1039" spans="1:12" x14ac:dyDescent="0.3">
      <c r="A1039" s="9">
        <f>'Raw Data'!A1038</f>
        <v>45355.597222222197</v>
      </c>
      <c r="B1039" s="11" t="str">
        <f>'Raw Data'!O1038</f>
        <v>Snow</v>
      </c>
      <c r="C1039" s="11" t="str">
        <f t="shared" si="128"/>
        <v>Snow</v>
      </c>
      <c r="D1039" s="11" t="str">
        <f t="shared" si="129"/>
        <v>Snow</v>
      </c>
      <c r="E1039" s="11" t="str">
        <f t="shared" si="130"/>
        <v>Snow</v>
      </c>
      <c r="F1039" s="11" t="str">
        <f t="shared" si="131"/>
        <v>SNOW</v>
      </c>
      <c r="G1039" s="11" t="str">
        <f t="shared" si="132"/>
        <v>snow</v>
      </c>
      <c r="H1039" s="11" t="str">
        <f>'Raw Data'!H1038</f>
        <v>Weekday</v>
      </c>
      <c r="I1039" s="11" t="str">
        <f t="shared" si="133"/>
        <v>WD</v>
      </c>
      <c r="J1039" s="11" t="str">
        <f t="shared" si="134"/>
        <v>Snow</v>
      </c>
      <c r="K1039" s="11" t="str">
        <f>TEXT('Raw Data'!F1038,"0")</f>
        <v>14</v>
      </c>
      <c r="L1039" s="11">
        <f t="shared" si="135"/>
        <v>14</v>
      </c>
    </row>
    <row r="1040" spans="1:12" x14ac:dyDescent="0.3">
      <c r="A1040" s="9">
        <f>'Raw Data'!A1039</f>
        <v>45355.600694444503</v>
      </c>
      <c r="B1040" s="11" t="str">
        <f>'Raw Data'!O1039</f>
        <v>Snow</v>
      </c>
      <c r="C1040" s="11" t="str">
        <f t="shared" si="128"/>
        <v>Snow</v>
      </c>
      <c r="D1040" s="11" t="str">
        <f t="shared" si="129"/>
        <v>Snow</v>
      </c>
      <c r="E1040" s="11" t="str">
        <f t="shared" si="130"/>
        <v>Snow</v>
      </c>
      <c r="F1040" s="11" t="str">
        <f t="shared" si="131"/>
        <v>SNOW</v>
      </c>
      <c r="G1040" s="11" t="str">
        <f t="shared" si="132"/>
        <v>snow</v>
      </c>
      <c r="H1040" s="11" t="str">
        <f>'Raw Data'!H1039</f>
        <v>Weekday</v>
      </c>
      <c r="I1040" s="11" t="str">
        <f t="shared" si="133"/>
        <v>WD</v>
      </c>
      <c r="J1040" s="11" t="str">
        <f t="shared" si="134"/>
        <v>Snow</v>
      </c>
      <c r="K1040" s="11" t="str">
        <f>TEXT('Raw Data'!F1039,"0")</f>
        <v>14</v>
      </c>
      <c r="L1040" s="11">
        <f t="shared" si="135"/>
        <v>14</v>
      </c>
    </row>
    <row r="1041" spans="1:12" x14ac:dyDescent="0.3">
      <c r="A1041" s="9">
        <f>'Raw Data'!A1040</f>
        <v>45355.604166666701</v>
      </c>
      <c r="B1041" s="11" t="str">
        <f>'Raw Data'!O1040</f>
        <v>Snow</v>
      </c>
      <c r="C1041" s="11" t="str">
        <f t="shared" si="128"/>
        <v>Snow</v>
      </c>
      <c r="D1041" s="11" t="str">
        <f t="shared" si="129"/>
        <v>Snow</v>
      </c>
      <c r="E1041" s="11" t="str">
        <f t="shared" si="130"/>
        <v>Snow</v>
      </c>
      <c r="F1041" s="11" t="str">
        <f t="shared" si="131"/>
        <v>SNOW</v>
      </c>
      <c r="G1041" s="11" t="str">
        <f t="shared" si="132"/>
        <v>snow</v>
      </c>
      <c r="H1041" s="11" t="str">
        <f>'Raw Data'!H1040</f>
        <v>Weekday</v>
      </c>
      <c r="I1041" s="11" t="str">
        <f t="shared" si="133"/>
        <v>WD</v>
      </c>
      <c r="J1041" s="11" t="str">
        <f t="shared" si="134"/>
        <v>Snow</v>
      </c>
      <c r="K1041" s="11" t="str">
        <f>TEXT('Raw Data'!F1040,"0")</f>
        <v>14</v>
      </c>
      <c r="L1041" s="11">
        <f t="shared" si="135"/>
        <v>14</v>
      </c>
    </row>
    <row r="1042" spans="1:12" x14ac:dyDescent="0.3">
      <c r="A1042" s="9">
        <f>'Raw Data'!A1041</f>
        <v>45355.607638888898</v>
      </c>
      <c r="B1042" s="11" t="str">
        <f>'Raw Data'!O1041</f>
        <v>Fog</v>
      </c>
      <c r="C1042" s="11" t="str">
        <f t="shared" si="128"/>
        <v>Fog</v>
      </c>
      <c r="D1042" s="11" t="str">
        <f t="shared" si="129"/>
        <v>Fog</v>
      </c>
      <c r="E1042" s="11" t="str">
        <f t="shared" si="130"/>
        <v>Fog</v>
      </c>
      <c r="F1042" s="11" t="str">
        <f t="shared" si="131"/>
        <v>FOG</v>
      </c>
      <c r="G1042" s="11" t="str">
        <f t="shared" si="132"/>
        <v>fog</v>
      </c>
      <c r="H1042" s="11" t="str">
        <f>'Raw Data'!H1041</f>
        <v>Weekday</v>
      </c>
      <c r="I1042" s="11" t="str">
        <f t="shared" si="133"/>
        <v>WD</v>
      </c>
      <c r="J1042" s="11" t="str">
        <f t="shared" si="134"/>
        <v>Fog</v>
      </c>
      <c r="K1042" s="11" t="str">
        <f>TEXT('Raw Data'!F1041,"0")</f>
        <v>14</v>
      </c>
      <c r="L1042" s="11">
        <f t="shared" si="135"/>
        <v>14</v>
      </c>
    </row>
    <row r="1043" spans="1:12" x14ac:dyDescent="0.3">
      <c r="A1043" s="9">
        <f>'Raw Data'!A1042</f>
        <v>45355.611111111102</v>
      </c>
      <c r="B1043" s="11" t="str">
        <f>'Raw Data'!O1042</f>
        <v>Fog</v>
      </c>
      <c r="C1043" s="11" t="str">
        <f t="shared" si="128"/>
        <v>Fog</v>
      </c>
      <c r="D1043" s="11" t="str">
        <f t="shared" si="129"/>
        <v>Fog</v>
      </c>
      <c r="E1043" s="11" t="str">
        <f t="shared" si="130"/>
        <v>Fog</v>
      </c>
      <c r="F1043" s="11" t="str">
        <f t="shared" si="131"/>
        <v>FOG</v>
      </c>
      <c r="G1043" s="11" t="str">
        <f t="shared" si="132"/>
        <v>fog</v>
      </c>
      <c r="H1043" s="11" t="str">
        <f>'Raw Data'!H1042</f>
        <v>Weekday</v>
      </c>
      <c r="I1043" s="11" t="str">
        <f t="shared" si="133"/>
        <v>WD</v>
      </c>
      <c r="J1043" s="11" t="str">
        <f t="shared" si="134"/>
        <v>Fog</v>
      </c>
      <c r="K1043" s="11" t="str">
        <f>TEXT('Raw Data'!F1042,"0")</f>
        <v>14</v>
      </c>
      <c r="L1043" s="11">
        <f t="shared" si="135"/>
        <v>14</v>
      </c>
    </row>
    <row r="1044" spans="1:12" x14ac:dyDescent="0.3">
      <c r="A1044" s="9">
        <f>'Raw Data'!A1043</f>
        <v>45355.614583333299</v>
      </c>
      <c r="B1044" s="11" t="str">
        <f>'Raw Data'!O1043</f>
        <v>Clear</v>
      </c>
      <c r="C1044" s="11" t="str">
        <f t="shared" si="128"/>
        <v>Clear</v>
      </c>
      <c r="D1044" s="11" t="str">
        <f t="shared" si="129"/>
        <v>Clear</v>
      </c>
      <c r="E1044" s="11" t="str">
        <f t="shared" si="130"/>
        <v>Clear</v>
      </c>
      <c r="F1044" s="11" t="str">
        <f t="shared" si="131"/>
        <v>CLEAR</v>
      </c>
      <c r="G1044" s="11" t="str">
        <f t="shared" si="132"/>
        <v>clear</v>
      </c>
      <c r="H1044" s="11" t="str">
        <f>'Raw Data'!H1043</f>
        <v>Weekday</v>
      </c>
      <c r="I1044" s="11" t="str">
        <f t="shared" si="133"/>
        <v>WD</v>
      </c>
      <c r="J1044" s="11" t="str">
        <f t="shared" si="134"/>
        <v>Clear</v>
      </c>
      <c r="K1044" s="11" t="str">
        <f>TEXT('Raw Data'!F1043,"0")</f>
        <v>14</v>
      </c>
      <c r="L1044" s="11">
        <f t="shared" si="135"/>
        <v>14</v>
      </c>
    </row>
    <row r="1045" spans="1:12" x14ac:dyDescent="0.3">
      <c r="A1045" s="9">
        <f>'Raw Data'!A1044</f>
        <v>45355.618055555598</v>
      </c>
      <c r="B1045" s="11" t="str">
        <f>'Raw Data'!O1044</f>
        <v>Clear</v>
      </c>
      <c r="C1045" s="11" t="str">
        <f t="shared" si="128"/>
        <v>Clear</v>
      </c>
      <c r="D1045" s="11" t="str">
        <f t="shared" si="129"/>
        <v>Clear</v>
      </c>
      <c r="E1045" s="11" t="str">
        <f t="shared" si="130"/>
        <v>Clear</v>
      </c>
      <c r="F1045" s="11" t="str">
        <f t="shared" si="131"/>
        <v>CLEAR</v>
      </c>
      <c r="G1045" s="11" t="str">
        <f t="shared" si="132"/>
        <v>clear</v>
      </c>
      <c r="H1045" s="11" t="str">
        <f>'Raw Data'!H1044</f>
        <v>Weekday</v>
      </c>
      <c r="I1045" s="11" t="str">
        <f t="shared" si="133"/>
        <v>WD</v>
      </c>
      <c r="J1045" s="11" t="str">
        <f t="shared" si="134"/>
        <v>Clear</v>
      </c>
      <c r="K1045" s="11" t="str">
        <f>TEXT('Raw Data'!F1044,"0")</f>
        <v>14</v>
      </c>
      <c r="L1045" s="11">
        <f t="shared" si="135"/>
        <v>14</v>
      </c>
    </row>
    <row r="1046" spans="1:12" x14ac:dyDescent="0.3">
      <c r="A1046" s="9">
        <f>'Raw Data'!A1045</f>
        <v>45355.621527777803</v>
      </c>
      <c r="B1046" s="11" t="str">
        <f>'Raw Data'!O1045</f>
        <v>Clear</v>
      </c>
      <c r="C1046" s="11" t="str">
        <f t="shared" si="128"/>
        <v>Clear</v>
      </c>
      <c r="D1046" s="11" t="str">
        <f t="shared" si="129"/>
        <v>Clear</v>
      </c>
      <c r="E1046" s="11" t="str">
        <f t="shared" si="130"/>
        <v>Clear</v>
      </c>
      <c r="F1046" s="11" t="str">
        <f t="shared" si="131"/>
        <v>CLEAR</v>
      </c>
      <c r="G1046" s="11" t="str">
        <f t="shared" si="132"/>
        <v>clear</v>
      </c>
      <c r="H1046" s="11" t="str">
        <f>'Raw Data'!H1045</f>
        <v>Weekday</v>
      </c>
      <c r="I1046" s="11" t="str">
        <f t="shared" si="133"/>
        <v>WD</v>
      </c>
      <c r="J1046" s="11" t="str">
        <f t="shared" si="134"/>
        <v>Clear</v>
      </c>
      <c r="K1046" s="11" t="str">
        <f>TEXT('Raw Data'!F1045,"0")</f>
        <v>14</v>
      </c>
      <c r="L1046" s="11">
        <f t="shared" si="135"/>
        <v>14</v>
      </c>
    </row>
    <row r="1047" spans="1:12" x14ac:dyDescent="0.3">
      <c r="A1047" s="9">
        <f>'Raw Data'!A1046</f>
        <v>45355.625</v>
      </c>
      <c r="B1047" s="11" t="str">
        <f>'Raw Data'!O1046</f>
        <v>Rain</v>
      </c>
      <c r="C1047" s="11" t="str">
        <f t="shared" si="128"/>
        <v>Rain</v>
      </c>
      <c r="D1047" s="11" t="str">
        <f t="shared" si="129"/>
        <v>Rain</v>
      </c>
      <c r="E1047" s="11" t="str">
        <f t="shared" si="130"/>
        <v>Rain</v>
      </c>
      <c r="F1047" s="11" t="str">
        <f t="shared" si="131"/>
        <v>RAIN</v>
      </c>
      <c r="G1047" s="11" t="str">
        <f t="shared" si="132"/>
        <v>rain</v>
      </c>
      <c r="H1047" s="11" t="str">
        <f>'Raw Data'!H1046</f>
        <v>Weekday</v>
      </c>
      <c r="I1047" s="11" t="str">
        <f t="shared" si="133"/>
        <v>WD</v>
      </c>
      <c r="J1047" s="11" t="str">
        <f t="shared" si="134"/>
        <v>Rain</v>
      </c>
      <c r="K1047" s="11" t="str">
        <f>TEXT('Raw Data'!F1046,"0")</f>
        <v>15</v>
      </c>
      <c r="L1047" s="11">
        <f t="shared" si="135"/>
        <v>15</v>
      </c>
    </row>
    <row r="1048" spans="1:12" x14ac:dyDescent="0.3">
      <c r="A1048" s="9">
        <f>'Raw Data'!A1047</f>
        <v>45355.628472222197</v>
      </c>
      <c r="B1048" s="11" t="str">
        <f>'Raw Data'!O1047</f>
        <v>Fog</v>
      </c>
      <c r="C1048" s="11" t="str">
        <f t="shared" si="128"/>
        <v>Fog</v>
      </c>
      <c r="D1048" s="11" t="str">
        <f t="shared" si="129"/>
        <v>Fog</v>
      </c>
      <c r="E1048" s="11" t="str">
        <f t="shared" si="130"/>
        <v>Fog</v>
      </c>
      <c r="F1048" s="11" t="str">
        <f t="shared" si="131"/>
        <v>FOG</v>
      </c>
      <c r="G1048" s="11" t="str">
        <f t="shared" si="132"/>
        <v>fog</v>
      </c>
      <c r="H1048" s="11" t="str">
        <f>'Raw Data'!H1047</f>
        <v>Weekday</v>
      </c>
      <c r="I1048" s="11" t="str">
        <f t="shared" si="133"/>
        <v>WD</v>
      </c>
      <c r="J1048" s="11" t="str">
        <f t="shared" si="134"/>
        <v>Fog</v>
      </c>
      <c r="K1048" s="11" t="str">
        <f>TEXT('Raw Data'!F1047,"0")</f>
        <v>15</v>
      </c>
      <c r="L1048" s="11">
        <f t="shared" si="135"/>
        <v>15</v>
      </c>
    </row>
    <row r="1049" spans="1:12" x14ac:dyDescent="0.3">
      <c r="A1049" s="9">
        <f>'Raw Data'!A1048</f>
        <v>45355.631944444503</v>
      </c>
      <c r="B1049" s="11" t="str">
        <f>'Raw Data'!O1048</f>
        <v>Clear</v>
      </c>
      <c r="C1049" s="11" t="str">
        <f t="shared" si="128"/>
        <v>Clear</v>
      </c>
      <c r="D1049" s="11" t="str">
        <f t="shared" si="129"/>
        <v>Clear</v>
      </c>
      <c r="E1049" s="11" t="str">
        <f t="shared" si="130"/>
        <v>Clear</v>
      </c>
      <c r="F1049" s="11" t="str">
        <f t="shared" si="131"/>
        <v>CLEAR</v>
      </c>
      <c r="G1049" s="11" t="str">
        <f t="shared" si="132"/>
        <v>clear</v>
      </c>
      <c r="H1049" s="11" t="str">
        <f>'Raw Data'!H1048</f>
        <v>Weekday</v>
      </c>
      <c r="I1049" s="11" t="str">
        <f t="shared" si="133"/>
        <v>WD</v>
      </c>
      <c r="J1049" s="11" t="str">
        <f t="shared" si="134"/>
        <v>Clear</v>
      </c>
      <c r="K1049" s="11" t="str">
        <f>TEXT('Raw Data'!F1048,"0")</f>
        <v>15</v>
      </c>
      <c r="L1049" s="11">
        <f t="shared" si="135"/>
        <v>15</v>
      </c>
    </row>
    <row r="1050" spans="1:12" x14ac:dyDescent="0.3">
      <c r="A1050" s="9">
        <f>'Raw Data'!A1049</f>
        <v>45355.635416666701</v>
      </c>
      <c r="B1050" s="11" t="str">
        <f>'Raw Data'!O1049</f>
        <v>Snow</v>
      </c>
      <c r="C1050" s="11" t="str">
        <f t="shared" si="128"/>
        <v>Snow</v>
      </c>
      <c r="D1050" s="11" t="str">
        <f t="shared" si="129"/>
        <v>Snow</v>
      </c>
      <c r="E1050" s="11" t="str">
        <f t="shared" si="130"/>
        <v>Snow</v>
      </c>
      <c r="F1050" s="11" t="str">
        <f t="shared" si="131"/>
        <v>SNOW</v>
      </c>
      <c r="G1050" s="11" t="str">
        <f t="shared" si="132"/>
        <v>snow</v>
      </c>
      <c r="H1050" s="11" t="str">
        <f>'Raw Data'!H1049</f>
        <v>Weekday</v>
      </c>
      <c r="I1050" s="11" t="str">
        <f t="shared" si="133"/>
        <v>WD</v>
      </c>
      <c r="J1050" s="11" t="str">
        <f t="shared" si="134"/>
        <v>Snow</v>
      </c>
      <c r="K1050" s="11" t="str">
        <f>TEXT('Raw Data'!F1049,"0")</f>
        <v>15</v>
      </c>
      <c r="L1050" s="11">
        <f t="shared" si="135"/>
        <v>15</v>
      </c>
    </row>
    <row r="1051" spans="1:12" x14ac:dyDescent="0.3">
      <c r="A1051" s="9">
        <f>'Raw Data'!A1050</f>
        <v>45355.638888888898</v>
      </c>
      <c r="B1051" s="11" t="str">
        <f>'Raw Data'!O1050</f>
        <v>Rain</v>
      </c>
      <c r="C1051" s="11" t="str">
        <f t="shared" si="128"/>
        <v>Rain</v>
      </c>
      <c r="D1051" s="11" t="str">
        <f t="shared" si="129"/>
        <v>Rain</v>
      </c>
      <c r="E1051" s="11" t="str">
        <f t="shared" si="130"/>
        <v>Rain</v>
      </c>
      <c r="F1051" s="11" t="str">
        <f t="shared" si="131"/>
        <v>RAIN</v>
      </c>
      <c r="G1051" s="11" t="str">
        <f t="shared" si="132"/>
        <v>rain</v>
      </c>
      <c r="H1051" s="11" t="str">
        <f>'Raw Data'!H1050</f>
        <v>Weekday</v>
      </c>
      <c r="I1051" s="11" t="str">
        <f t="shared" si="133"/>
        <v>WD</v>
      </c>
      <c r="J1051" s="11" t="str">
        <f t="shared" si="134"/>
        <v>Rain</v>
      </c>
      <c r="K1051" s="11" t="str">
        <f>TEXT('Raw Data'!F1050,"0")</f>
        <v>15</v>
      </c>
      <c r="L1051" s="11">
        <f t="shared" si="135"/>
        <v>15</v>
      </c>
    </row>
    <row r="1052" spans="1:12" x14ac:dyDescent="0.3">
      <c r="A1052" s="9">
        <f>'Raw Data'!A1051</f>
        <v>45355.642361111102</v>
      </c>
      <c r="B1052" s="11" t="str">
        <f>'Raw Data'!O1051</f>
        <v>Rain</v>
      </c>
      <c r="C1052" s="11" t="str">
        <f t="shared" si="128"/>
        <v>Rain</v>
      </c>
      <c r="D1052" s="11" t="str">
        <f t="shared" si="129"/>
        <v>Rain</v>
      </c>
      <c r="E1052" s="11" t="str">
        <f t="shared" si="130"/>
        <v>Rain</v>
      </c>
      <c r="F1052" s="11" t="str">
        <f t="shared" si="131"/>
        <v>RAIN</v>
      </c>
      <c r="G1052" s="11" t="str">
        <f t="shared" si="132"/>
        <v>rain</v>
      </c>
      <c r="H1052" s="11" t="str">
        <f>'Raw Data'!H1051</f>
        <v>Weekday</v>
      </c>
      <c r="I1052" s="11" t="str">
        <f t="shared" si="133"/>
        <v>WD</v>
      </c>
      <c r="J1052" s="11" t="str">
        <f t="shared" si="134"/>
        <v>Rain</v>
      </c>
      <c r="K1052" s="11" t="str">
        <f>TEXT('Raw Data'!F1051,"0")</f>
        <v>15</v>
      </c>
      <c r="L1052" s="11">
        <f t="shared" si="135"/>
        <v>15</v>
      </c>
    </row>
    <row r="1053" spans="1:12" x14ac:dyDescent="0.3">
      <c r="A1053" s="9">
        <f>'Raw Data'!A1052</f>
        <v>45355.645833333299</v>
      </c>
      <c r="B1053" s="11" t="str">
        <f>'Raw Data'!O1052</f>
        <v>Rain</v>
      </c>
      <c r="C1053" s="11" t="str">
        <f t="shared" si="128"/>
        <v>Rain</v>
      </c>
      <c r="D1053" s="11" t="str">
        <f t="shared" si="129"/>
        <v>Rain</v>
      </c>
      <c r="E1053" s="11" t="str">
        <f t="shared" si="130"/>
        <v>Rain</v>
      </c>
      <c r="F1053" s="11" t="str">
        <f t="shared" si="131"/>
        <v>RAIN</v>
      </c>
      <c r="G1053" s="11" t="str">
        <f t="shared" si="132"/>
        <v>rain</v>
      </c>
      <c r="H1053" s="11" t="str">
        <f>'Raw Data'!H1052</f>
        <v>Weekday</v>
      </c>
      <c r="I1053" s="11" t="str">
        <f t="shared" si="133"/>
        <v>WD</v>
      </c>
      <c r="J1053" s="11" t="str">
        <f t="shared" si="134"/>
        <v>Rain</v>
      </c>
      <c r="K1053" s="11" t="str">
        <f>TEXT('Raw Data'!F1052,"0")</f>
        <v>15</v>
      </c>
      <c r="L1053" s="11">
        <f t="shared" si="135"/>
        <v>15</v>
      </c>
    </row>
    <row r="1054" spans="1:12" x14ac:dyDescent="0.3">
      <c r="A1054" s="9">
        <f>'Raw Data'!A1053</f>
        <v>45355.649305555598</v>
      </c>
      <c r="B1054" s="11" t="str">
        <f>'Raw Data'!O1053</f>
        <v>Rain</v>
      </c>
      <c r="C1054" s="11" t="str">
        <f t="shared" si="128"/>
        <v>Rain</v>
      </c>
      <c r="D1054" s="11" t="str">
        <f t="shared" si="129"/>
        <v>Rain</v>
      </c>
      <c r="E1054" s="11" t="str">
        <f t="shared" si="130"/>
        <v>Rain</v>
      </c>
      <c r="F1054" s="11" t="str">
        <f t="shared" si="131"/>
        <v>RAIN</v>
      </c>
      <c r="G1054" s="11" t="str">
        <f t="shared" si="132"/>
        <v>rain</v>
      </c>
      <c r="H1054" s="11" t="str">
        <f>'Raw Data'!H1053</f>
        <v>Weekday</v>
      </c>
      <c r="I1054" s="11" t="str">
        <f t="shared" si="133"/>
        <v>WD</v>
      </c>
      <c r="J1054" s="11" t="str">
        <f t="shared" si="134"/>
        <v>Rain</v>
      </c>
      <c r="K1054" s="11" t="str">
        <f>TEXT('Raw Data'!F1053,"0")</f>
        <v>15</v>
      </c>
      <c r="L1054" s="11">
        <f t="shared" si="135"/>
        <v>15</v>
      </c>
    </row>
    <row r="1055" spans="1:12" x14ac:dyDescent="0.3">
      <c r="A1055" s="9">
        <f>'Raw Data'!A1054</f>
        <v>45355.652777777803</v>
      </c>
      <c r="B1055" s="11" t="str">
        <f>'Raw Data'!O1054</f>
        <v>Snow</v>
      </c>
      <c r="C1055" s="11" t="str">
        <f t="shared" si="128"/>
        <v>Snow</v>
      </c>
      <c r="D1055" s="11" t="str">
        <f t="shared" si="129"/>
        <v>Snow</v>
      </c>
      <c r="E1055" s="11" t="str">
        <f t="shared" si="130"/>
        <v>Snow</v>
      </c>
      <c r="F1055" s="11" t="str">
        <f t="shared" si="131"/>
        <v>SNOW</v>
      </c>
      <c r="G1055" s="11" t="str">
        <f t="shared" si="132"/>
        <v>snow</v>
      </c>
      <c r="H1055" s="11" t="str">
        <f>'Raw Data'!H1054</f>
        <v>Weekday</v>
      </c>
      <c r="I1055" s="11" t="str">
        <f t="shared" si="133"/>
        <v>WD</v>
      </c>
      <c r="J1055" s="11" t="str">
        <f t="shared" si="134"/>
        <v>Snow</v>
      </c>
      <c r="K1055" s="11" t="str">
        <f>TEXT('Raw Data'!F1054,"0")</f>
        <v>15</v>
      </c>
      <c r="L1055" s="11">
        <f t="shared" si="135"/>
        <v>15</v>
      </c>
    </row>
    <row r="1056" spans="1:12" x14ac:dyDescent="0.3">
      <c r="A1056" s="9">
        <f>'Raw Data'!A1055</f>
        <v>45355.65625</v>
      </c>
      <c r="B1056" s="11" t="str">
        <f>'Raw Data'!O1055</f>
        <v>Fog</v>
      </c>
      <c r="C1056" s="11" t="str">
        <f t="shared" si="128"/>
        <v>Fog</v>
      </c>
      <c r="D1056" s="11" t="str">
        <f t="shared" si="129"/>
        <v>Fog</v>
      </c>
      <c r="E1056" s="11" t="str">
        <f t="shared" si="130"/>
        <v>Fog</v>
      </c>
      <c r="F1056" s="11" t="str">
        <f t="shared" si="131"/>
        <v>FOG</v>
      </c>
      <c r="G1056" s="11" t="str">
        <f t="shared" si="132"/>
        <v>fog</v>
      </c>
      <c r="H1056" s="11" t="str">
        <f>'Raw Data'!H1055</f>
        <v>Weekday</v>
      </c>
      <c r="I1056" s="11" t="str">
        <f t="shared" si="133"/>
        <v>WD</v>
      </c>
      <c r="J1056" s="11" t="str">
        <f t="shared" si="134"/>
        <v>Fog</v>
      </c>
      <c r="K1056" s="11" t="str">
        <f>TEXT('Raw Data'!F1055,"0")</f>
        <v>15</v>
      </c>
      <c r="L1056" s="11">
        <f t="shared" si="135"/>
        <v>15</v>
      </c>
    </row>
    <row r="1057" spans="1:12" x14ac:dyDescent="0.3">
      <c r="A1057" s="9">
        <f>'Raw Data'!A1056</f>
        <v>45355.659722222197</v>
      </c>
      <c r="B1057" s="11" t="str">
        <f>'Raw Data'!O1056</f>
        <v>Clear</v>
      </c>
      <c r="C1057" s="11" t="str">
        <f t="shared" si="128"/>
        <v>Clear</v>
      </c>
      <c r="D1057" s="11" t="str">
        <f t="shared" si="129"/>
        <v>Clear</v>
      </c>
      <c r="E1057" s="11" t="str">
        <f t="shared" si="130"/>
        <v>Clear</v>
      </c>
      <c r="F1057" s="11" t="str">
        <f t="shared" si="131"/>
        <v>CLEAR</v>
      </c>
      <c r="G1057" s="11" t="str">
        <f t="shared" si="132"/>
        <v>clear</v>
      </c>
      <c r="H1057" s="11" t="str">
        <f>'Raw Data'!H1056</f>
        <v>Weekday</v>
      </c>
      <c r="I1057" s="11" t="str">
        <f t="shared" si="133"/>
        <v>WD</v>
      </c>
      <c r="J1057" s="11" t="str">
        <f t="shared" si="134"/>
        <v>Clear</v>
      </c>
      <c r="K1057" s="11" t="str">
        <f>TEXT('Raw Data'!F1056,"0")</f>
        <v>15</v>
      </c>
      <c r="L1057" s="11">
        <f t="shared" si="135"/>
        <v>15</v>
      </c>
    </row>
    <row r="1058" spans="1:12" x14ac:dyDescent="0.3">
      <c r="A1058" s="9">
        <f>'Raw Data'!A1057</f>
        <v>45355.663194444503</v>
      </c>
      <c r="B1058" s="11" t="str">
        <f>'Raw Data'!O1057</f>
        <v>Snow</v>
      </c>
      <c r="C1058" s="11" t="str">
        <f t="shared" si="128"/>
        <v>Snow</v>
      </c>
      <c r="D1058" s="11" t="str">
        <f t="shared" si="129"/>
        <v>Snow</v>
      </c>
      <c r="E1058" s="11" t="str">
        <f t="shared" si="130"/>
        <v>Snow</v>
      </c>
      <c r="F1058" s="11" t="str">
        <f t="shared" si="131"/>
        <v>SNOW</v>
      </c>
      <c r="G1058" s="11" t="str">
        <f t="shared" si="132"/>
        <v>snow</v>
      </c>
      <c r="H1058" s="11" t="str">
        <f>'Raw Data'!H1057</f>
        <v>Weekday</v>
      </c>
      <c r="I1058" s="11" t="str">
        <f t="shared" si="133"/>
        <v>WD</v>
      </c>
      <c r="J1058" s="11" t="str">
        <f t="shared" si="134"/>
        <v>Snow</v>
      </c>
      <c r="K1058" s="11" t="str">
        <f>TEXT('Raw Data'!F1057,"0")</f>
        <v>15</v>
      </c>
      <c r="L1058" s="11">
        <f t="shared" si="135"/>
        <v>15</v>
      </c>
    </row>
    <row r="1059" spans="1:12" x14ac:dyDescent="0.3">
      <c r="A1059" s="9">
        <f>'Raw Data'!A1058</f>
        <v>45355.666666666701</v>
      </c>
      <c r="B1059" s="11" t="str">
        <f>'Raw Data'!O1058</f>
        <v>Rain</v>
      </c>
      <c r="C1059" s="11" t="str">
        <f t="shared" si="128"/>
        <v>Rain</v>
      </c>
      <c r="D1059" s="11" t="str">
        <f t="shared" si="129"/>
        <v>Rain</v>
      </c>
      <c r="E1059" s="11" t="str">
        <f t="shared" si="130"/>
        <v>Rain</v>
      </c>
      <c r="F1059" s="11" t="str">
        <f t="shared" si="131"/>
        <v>RAIN</v>
      </c>
      <c r="G1059" s="11" t="str">
        <f t="shared" si="132"/>
        <v>rain</v>
      </c>
      <c r="H1059" s="11" t="str">
        <f>'Raw Data'!H1058</f>
        <v>Weekday</v>
      </c>
      <c r="I1059" s="11" t="str">
        <f t="shared" si="133"/>
        <v>WD</v>
      </c>
      <c r="J1059" s="11" t="str">
        <f t="shared" si="134"/>
        <v>Rain</v>
      </c>
      <c r="K1059" s="11" t="str">
        <f>TEXT('Raw Data'!F1058,"0")</f>
        <v>16</v>
      </c>
      <c r="L1059" s="11">
        <f t="shared" si="135"/>
        <v>16</v>
      </c>
    </row>
    <row r="1060" spans="1:12" x14ac:dyDescent="0.3">
      <c r="A1060" s="9">
        <f>'Raw Data'!A1059</f>
        <v>45355.670138888898</v>
      </c>
      <c r="B1060" s="11" t="str">
        <f>'Raw Data'!O1059</f>
        <v>Rain</v>
      </c>
      <c r="C1060" s="11" t="str">
        <f t="shared" si="128"/>
        <v>Rain</v>
      </c>
      <c r="D1060" s="11" t="str">
        <f t="shared" si="129"/>
        <v>Rain</v>
      </c>
      <c r="E1060" s="11" t="str">
        <f t="shared" si="130"/>
        <v>Rain</v>
      </c>
      <c r="F1060" s="11" t="str">
        <f t="shared" si="131"/>
        <v>RAIN</v>
      </c>
      <c r="G1060" s="11" t="str">
        <f t="shared" si="132"/>
        <v>rain</v>
      </c>
      <c r="H1060" s="11" t="str">
        <f>'Raw Data'!H1059</f>
        <v>Weekday</v>
      </c>
      <c r="I1060" s="11" t="str">
        <f t="shared" si="133"/>
        <v>WD</v>
      </c>
      <c r="J1060" s="11" t="str">
        <f t="shared" si="134"/>
        <v>Rain</v>
      </c>
      <c r="K1060" s="11" t="str">
        <f>TEXT('Raw Data'!F1059,"0")</f>
        <v>16</v>
      </c>
      <c r="L1060" s="11">
        <f t="shared" si="135"/>
        <v>16</v>
      </c>
    </row>
    <row r="1061" spans="1:12" x14ac:dyDescent="0.3">
      <c r="A1061" s="9">
        <f>'Raw Data'!A1060</f>
        <v>45355.673611111102</v>
      </c>
      <c r="B1061" s="11" t="str">
        <f>'Raw Data'!O1060</f>
        <v>Rain</v>
      </c>
      <c r="C1061" s="11" t="str">
        <f t="shared" si="128"/>
        <v>Rain</v>
      </c>
      <c r="D1061" s="11" t="str">
        <f t="shared" si="129"/>
        <v>Rain</v>
      </c>
      <c r="E1061" s="11" t="str">
        <f t="shared" si="130"/>
        <v>Rain</v>
      </c>
      <c r="F1061" s="11" t="str">
        <f t="shared" si="131"/>
        <v>RAIN</v>
      </c>
      <c r="G1061" s="11" t="str">
        <f t="shared" si="132"/>
        <v>rain</v>
      </c>
      <c r="H1061" s="11" t="str">
        <f>'Raw Data'!H1060</f>
        <v>Weekday</v>
      </c>
      <c r="I1061" s="11" t="str">
        <f t="shared" si="133"/>
        <v>WD</v>
      </c>
      <c r="J1061" s="11" t="str">
        <f t="shared" si="134"/>
        <v>Rain</v>
      </c>
      <c r="K1061" s="11" t="str">
        <f>TEXT('Raw Data'!F1060,"0")</f>
        <v>16</v>
      </c>
      <c r="L1061" s="11">
        <f t="shared" si="135"/>
        <v>16</v>
      </c>
    </row>
    <row r="1062" spans="1:12" x14ac:dyDescent="0.3">
      <c r="A1062" s="9">
        <f>'Raw Data'!A1061</f>
        <v>45355.677083333299</v>
      </c>
      <c r="B1062" s="11" t="str">
        <f>'Raw Data'!O1061</f>
        <v>Fog</v>
      </c>
      <c r="C1062" s="11" t="str">
        <f t="shared" si="128"/>
        <v>Fog</v>
      </c>
      <c r="D1062" s="11" t="str">
        <f t="shared" si="129"/>
        <v>Fog</v>
      </c>
      <c r="E1062" s="11" t="str">
        <f t="shared" si="130"/>
        <v>Fog</v>
      </c>
      <c r="F1062" s="11" t="str">
        <f t="shared" si="131"/>
        <v>FOG</v>
      </c>
      <c r="G1062" s="11" t="str">
        <f t="shared" si="132"/>
        <v>fog</v>
      </c>
      <c r="H1062" s="11" t="str">
        <f>'Raw Data'!H1061</f>
        <v>Weekday</v>
      </c>
      <c r="I1062" s="11" t="str">
        <f t="shared" si="133"/>
        <v>WD</v>
      </c>
      <c r="J1062" s="11" t="str">
        <f t="shared" si="134"/>
        <v>Fog</v>
      </c>
      <c r="K1062" s="11" t="str">
        <f>TEXT('Raw Data'!F1061,"0")</f>
        <v>16</v>
      </c>
      <c r="L1062" s="11">
        <f t="shared" si="135"/>
        <v>16</v>
      </c>
    </row>
    <row r="1063" spans="1:12" x14ac:dyDescent="0.3">
      <c r="A1063" s="9">
        <f>'Raw Data'!A1062</f>
        <v>45355.680555555598</v>
      </c>
      <c r="B1063" s="11" t="str">
        <f>'Raw Data'!O1062</f>
        <v>Clear</v>
      </c>
      <c r="C1063" s="11" t="str">
        <f t="shared" si="128"/>
        <v>Clear</v>
      </c>
      <c r="D1063" s="11" t="str">
        <f t="shared" si="129"/>
        <v>Clear</v>
      </c>
      <c r="E1063" s="11" t="str">
        <f t="shared" si="130"/>
        <v>Clear</v>
      </c>
      <c r="F1063" s="11" t="str">
        <f t="shared" si="131"/>
        <v>CLEAR</v>
      </c>
      <c r="G1063" s="11" t="str">
        <f t="shared" si="132"/>
        <v>clear</v>
      </c>
      <c r="H1063" s="11" t="str">
        <f>'Raw Data'!H1062</f>
        <v>Weekday</v>
      </c>
      <c r="I1063" s="11" t="str">
        <f t="shared" si="133"/>
        <v>WD</v>
      </c>
      <c r="J1063" s="11" t="str">
        <f t="shared" si="134"/>
        <v>Clear</v>
      </c>
      <c r="K1063" s="11" t="str">
        <f>TEXT('Raw Data'!F1062,"0")</f>
        <v>16</v>
      </c>
      <c r="L1063" s="11">
        <f t="shared" si="135"/>
        <v>16</v>
      </c>
    </row>
    <row r="1064" spans="1:12" x14ac:dyDescent="0.3">
      <c r="A1064" s="9">
        <f>'Raw Data'!A1063</f>
        <v>45355.684027777803</v>
      </c>
      <c r="B1064" s="11" t="str">
        <f>'Raw Data'!O1063</f>
        <v>Fog</v>
      </c>
      <c r="C1064" s="11" t="str">
        <f t="shared" si="128"/>
        <v>Fog</v>
      </c>
      <c r="D1064" s="11" t="str">
        <f t="shared" si="129"/>
        <v>Fog</v>
      </c>
      <c r="E1064" s="11" t="str">
        <f t="shared" si="130"/>
        <v>Fog</v>
      </c>
      <c r="F1064" s="11" t="str">
        <f t="shared" si="131"/>
        <v>FOG</v>
      </c>
      <c r="G1064" s="11" t="str">
        <f t="shared" si="132"/>
        <v>fog</v>
      </c>
      <c r="H1064" s="11" t="str">
        <f>'Raw Data'!H1063</f>
        <v>Weekday</v>
      </c>
      <c r="I1064" s="11" t="str">
        <f t="shared" si="133"/>
        <v>WD</v>
      </c>
      <c r="J1064" s="11" t="str">
        <f t="shared" si="134"/>
        <v>Fog</v>
      </c>
      <c r="K1064" s="11" t="str">
        <f>TEXT('Raw Data'!F1063,"0")</f>
        <v>16</v>
      </c>
      <c r="L1064" s="11">
        <f t="shared" si="135"/>
        <v>16</v>
      </c>
    </row>
    <row r="1065" spans="1:12" x14ac:dyDescent="0.3">
      <c r="A1065" s="9">
        <f>'Raw Data'!A1064</f>
        <v>45355.6875</v>
      </c>
      <c r="B1065" s="11" t="str">
        <f>'Raw Data'!O1064</f>
        <v>Snow</v>
      </c>
      <c r="C1065" s="11" t="str">
        <f t="shared" si="128"/>
        <v>Snow</v>
      </c>
      <c r="D1065" s="11" t="str">
        <f t="shared" si="129"/>
        <v>Snow</v>
      </c>
      <c r="E1065" s="11" t="str">
        <f t="shared" si="130"/>
        <v>Snow</v>
      </c>
      <c r="F1065" s="11" t="str">
        <f t="shared" si="131"/>
        <v>SNOW</v>
      </c>
      <c r="G1065" s="11" t="str">
        <f t="shared" si="132"/>
        <v>snow</v>
      </c>
      <c r="H1065" s="11" t="str">
        <f>'Raw Data'!H1064</f>
        <v>Weekday</v>
      </c>
      <c r="I1065" s="11" t="str">
        <f t="shared" si="133"/>
        <v>WD</v>
      </c>
      <c r="J1065" s="11" t="str">
        <f t="shared" si="134"/>
        <v>Snow</v>
      </c>
      <c r="K1065" s="11" t="str">
        <f>TEXT('Raw Data'!F1064,"0")</f>
        <v>16</v>
      </c>
      <c r="L1065" s="11">
        <f t="shared" si="135"/>
        <v>16</v>
      </c>
    </row>
    <row r="1066" spans="1:12" x14ac:dyDescent="0.3">
      <c r="A1066" s="9">
        <f>'Raw Data'!A1065</f>
        <v>45355.690972222197</v>
      </c>
      <c r="B1066" s="11" t="str">
        <f>'Raw Data'!O1065</f>
        <v>Snow</v>
      </c>
      <c r="C1066" s="11" t="str">
        <f t="shared" si="128"/>
        <v>Snow</v>
      </c>
      <c r="D1066" s="11" t="str">
        <f t="shared" si="129"/>
        <v>Snow</v>
      </c>
      <c r="E1066" s="11" t="str">
        <f t="shared" si="130"/>
        <v>Snow</v>
      </c>
      <c r="F1066" s="11" t="str">
        <f t="shared" si="131"/>
        <v>SNOW</v>
      </c>
      <c r="G1066" s="11" t="str">
        <f t="shared" si="132"/>
        <v>snow</v>
      </c>
      <c r="H1066" s="11" t="str">
        <f>'Raw Data'!H1065</f>
        <v>Weekday</v>
      </c>
      <c r="I1066" s="11" t="str">
        <f t="shared" si="133"/>
        <v>WD</v>
      </c>
      <c r="J1066" s="11" t="str">
        <f t="shared" si="134"/>
        <v>Snow</v>
      </c>
      <c r="K1066" s="11" t="str">
        <f>TEXT('Raw Data'!F1065,"0")</f>
        <v>16</v>
      </c>
      <c r="L1066" s="11">
        <f t="shared" si="135"/>
        <v>16</v>
      </c>
    </row>
    <row r="1067" spans="1:12" x14ac:dyDescent="0.3">
      <c r="A1067" s="9">
        <f>'Raw Data'!A1066</f>
        <v>45355.694444444503</v>
      </c>
      <c r="B1067" s="11" t="str">
        <f>'Raw Data'!O1066</f>
        <v>Clear</v>
      </c>
      <c r="C1067" s="11" t="str">
        <f t="shared" si="128"/>
        <v>Clear</v>
      </c>
      <c r="D1067" s="11" t="str">
        <f t="shared" si="129"/>
        <v>Clear</v>
      </c>
      <c r="E1067" s="11" t="str">
        <f t="shared" si="130"/>
        <v>Clear</v>
      </c>
      <c r="F1067" s="11" t="str">
        <f t="shared" si="131"/>
        <v>CLEAR</v>
      </c>
      <c r="G1067" s="11" t="str">
        <f t="shared" si="132"/>
        <v>clear</v>
      </c>
      <c r="H1067" s="11" t="str">
        <f>'Raw Data'!H1066</f>
        <v>Weekday</v>
      </c>
      <c r="I1067" s="11" t="str">
        <f t="shared" si="133"/>
        <v>WD</v>
      </c>
      <c r="J1067" s="11" t="str">
        <f t="shared" si="134"/>
        <v>Clear</v>
      </c>
      <c r="K1067" s="11" t="str">
        <f>TEXT('Raw Data'!F1066,"0")</f>
        <v>16</v>
      </c>
      <c r="L1067" s="11">
        <f t="shared" si="135"/>
        <v>16</v>
      </c>
    </row>
    <row r="1068" spans="1:12" x14ac:dyDescent="0.3">
      <c r="A1068" s="9">
        <f>'Raw Data'!A1067</f>
        <v>45355.697916666701</v>
      </c>
      <c r="B1068" s="11" t="str">
        <f>'Raw Data'!O1067</f>
        <v>Rain</v>
      </c>
      <c r="C1068" s="11" t="str">
        <f t="shared" si="128"/>
        <v>Rain</v>
      </c>
      <c r="D1068" s="11" t="str">
        <f t="shared" si="129"/>
        <v>Rain</v>
      </c>
      <c r="E1068" s="11" t="str">
        <f t="shared" si="130"/>
        <v>Rain</v>
      </c>
      <c r="F1068" s="11" t="str">
        <f t="shared" si="131"/>
        <v>RAIN</v>
      </c>
      <c r="G1068" s="11" t="str">
        <f t="shared" si="132"/>
        <v>rain</v>
      </c>
      <c r="H1068" s="11" t="str">
        <f>'Raw Data'!H1067</f>
        <v>Weekday</v>
      </c>
      <c r="I1068" s="11" t="str">
        <f t="shared" si="133"/>
        <v>WD</v>
      </c>
      <c r="J1068" s="11" t="str">
        <f t="shared" si="134"/>
        <v>Rain</v>
      </c>
      <c r="K1068" s="11" t="str">
        <f>TEXT('Raw Data'!F1067,"0")</f>
        <v>16</v>
      </c>
      <c r="L1068" s="11">
        <f t="shared" si="135"/>
        <v>16</v>
      </c>
    </row>
    <row r="1069" spans="1:12" x14ac:dyDescent="0.3">
      <c r="A1069" s="9">
        <f>'Raw Data'!A1068</f>
        <v>45355.701388888898</v>
      </c>
      <c r="B1069" s="11" t="str">
        <f>'Raw Data'!O1068</f>
        <v>Rain</v>
      </c>
      <c r="C1069" s="11" t="str">
        <f t="shared" si="128"/>
        <v>Rain</v>
      </c>
      <c r="D1069" s="11" t="str">
        <f t="shared" si="129"/>
        <v>Rain</v>
      </c>
      <c r="E1069" s="11" t="str">
        <f t="shared" si="130"/>
        <v>Rain</v>
      </c>
      <c r="F1069" s="11" t="str">
        <f t="shared" si="131"/>
        <v>RAIN</v>
      </c>
      <c r="G1069" s="11" t="str">
        <f t="shared" si="132"/>
        <v>rain</v>
      </c>
      <c r="H1069" s="11" t="str">
        <f>'Raw Data'!H1068</f>
        <v>Weekday</v>
      </c>
      <c r="I1069" s="11" t="str">
        <f t="shared" si="133"/>
        <v>WD</v>
      </c>
      <c r="J1069" s="11" t="str">
        <f t="shared" si="134"/>
        <v>Rain</v>
      </c>
      <c r="K1069" s="11" t="str">
        <f>TEXT('Raw Data'!F1068,"0")</f>
        <v>16</v>
      </c>
      <c r="L1069" s="11">
        <f t="shared" si="135"/>
        <v>16</v>
      </c>
    </row>
    <row r="1070" spans="1:12" x14ac:dyDescent="0.3">
      <c r="A1070" s="9">
        <f>'Raw Data'!A1069</f>
        <v>45355.704861111102</v>
      </c>
      <c r="B1070" s="11" t="str">
        <f>'Raw Data'!O1069</f>
        <v>Rain</v>
      </c>
      <c r="C1070" s="11" t="str">
        <f t="shared" si="128"/>
        <v>Rain</v>
      </c>
      <c r="D1070" s="11" t="str">
        <f t="shared" si="129"/>
        <v>Rain</v>
      </c>
      <c r="E1070" s="11" t="str">
        <f t="shared" si="130"/>
        <v>Rain</v>
      </c>
      <c r="F1070" s="11" t="str">
        <f t="shared" si="131"/>
        <v>RAIN</v>
      </c>
      <c r="G1070" s="11" t="str">
        <f t="shared" si="132"/>
        <v>rain</v>
      </c>
      <c r="H1070" s="11" t="str">
        <f>'Raw Data'!H1069</f>
        <v>Weekday</v>
      </c>
      <c r="I1070" s="11" t="str">
        <f t="shared" si="133"/>
        <v>WD</v>
      </c>
      <c r="J1070" s="11" t="str">
        <f t="shared" si="134"/>
        <v>Rain</v>
      </c>
      <c r="K1070" s="11" t="str">
        <f>TEXT('Raw Data'!F1069,"0")</f>
        <v>16</v>
      </c>
      <c r="L1070" s="11">
        <f t="shared" si="135"/>
        <v>16</v>
      </c>
    </row>
    <row r="1071" spans="1:12" x14ac:dyDescent="0.3">
      <c r="A1071" s="9">
        <f>'Raw Data'!A1070</f>
        <v>45355.708333333299</v>
      </c>
      <c r="B1071" s="11" t="str">
        <f>'Raw Data'!O1070</f>
        <v>Snow</v>
      </c>
      <c r="C1071" s="11" t="str">
        <f t="shared" si="128"/>
        <v>Snow</v>
      </c>
      <c r="D1071" s="11" t="str">
        <f t="shared" si="129"/>
        <v>Snow</v>
      </c>
      <c r="E1071" s="11" t="str">
        <f t="shared" si="130"/>
        <v>Snow</v>
      </c>
      <c r="F1071" s="11" t="str">
        <f t="shared" si="131"/>
        <v>SNOW</v>
      </c>
      <c r="G1071" s="11" t="str">
        <f t="shared" si="132"/>
        <v>snow</v>
      </c>
      <c r="H1071" s="11" t="str">
        <f>'Raw Data'!H1070</f>
        <v>Weekday</v>
      </c>
      <c r="I1071" s="11" t="str">
        <f t="shared" si="133"/>
        <v>WD</v>
      </c>
      <c r="J1071" s="11" t="str">
        <f t="shared" si="134"/>
        <v>Snow</v>
      </c>
      <c r="K1071" s="11" t="str">
        <f>TEXT('Raw Data'!F1070,"0")</f>
        <v>17</v>
      </c>
      <c r="L1071" s="11">
        <f t="shared" si="135"/>
        <v>17</v>
      </c>
    </row>
    <row r="1072" spans="1:12" x14ac:dyDescent="0.3">
      <c r="A1072" s="9">
        <f>'Raw Data'!A1071</f>
        <v>45355.711805555598</v>
      </c>
      <c r="B1072" s="11" t="str">
        <f>'Raw Data'!O1071</f>
        <v>Fog</v>
      </c>
      <c r="C1072" s="11" t="str">
        <f t="shared" si="128"/>
        <v>Fog</v>
      </c>
      <c r="D1072" s="11" t="str">
        <f t="shared" si="129"/>
        <v>Fog</v>
      </c>
      <c r="E1072" s="11" t="str">
        <f t="shared" si="130"/>
        <v>Fog</v>
      </c>
      <c r="F1072" s="11" t="str">
        <f t="shared" si="131"/>
        <v>FOG</v>
      </c>
      <c r="G1072" s="11" t="str">
        <f t="shared" si="132"/>
        <v>fog</v>
      </c>
      <c r="H1072" s="11" t="str">
        <f>'Raw Data'!H1071</f>
        <v>Weekday</v>
      </c>
      <c r="I1072" s="11" t="str">
        <f t="shared" si="133"/>
        <v>WD</v>
      </c>
      <c r="J1072" s="11" t="str">
        <f t="shared" si="134"/>
        <v>Fog</v>
      </c>
      <c r="K1072" s="11" t="str">
        <f>TEXT('Raw Data'!F1071,"0")</f>
        <v>17</v>
      </c>
      <c r="L1072" s="11">
        <f t="shared" si="135"/>
        <v>17</v>
      </c>
    </row>
    <row r="1073" spans="1:12" x14ac:dyDescent="0.3">
      <c r="A1073" s="9">
        <f>'Raw Data'!A1072</f>
        <v>45355.715277777803</v>
      </c>
      <c r="B1073" s="11" t="str">
        <f>'Raw Data'!O1072</f>
        <v>Rain</v>
      </c>
      <c r="C1073" s="11" t="str">
        <f t="shared" si="128"/>
        <v>Rain</v>
      </c>
      <c r="D1073" s="11" t="str">
        <f t="shared" si="129"/>
        <v>Rain</v>
      </c>
      <c r="E1073" s="11" t="str">
        <f t="shared" si="130"/>
        <v>Rain</v>
      </c>
      <c r="F1073" s="11" t="str">
        <f t="shared" si="131"/>
        <v>RAIN</v>
      </c>
      <c r="G1073" s="11" t="str">
        <f t="shared" si="132"/>
        <v>rain</v>
      </c>
      <c r="H1073" s="11" t="str">
        <f>'Raw Data'!H1072</f>
        <v>Weekday</v>
      </c>
      <c r="I1073" s="11" t="str">
        <f t="shared" si="133"/>
        <v>WD</v>
      </c>
      <c r="J1073" s="11" t="str">
        <f t="shared" si="134"/>
        <v>Rain</v>
      </c>
      <c r="K1073" s="11" t="str">
        <f>TEXT('Raw Data'!F1072,"0")</f>
        <v>17</v>
      </c>
      <c r="L1073" s="11">
        <f t="shared" si="135"/>
        <v>17</v>
      </c>
    </row>
    <row r="1074" spans="1:12" x14ac:dyDescent="0.3">
      <c r="A1074" s="9">
        <f>'Raw Data'!A1073</f>
        <v>45355.71875</v>
      </c>
      <c r="B1074" s="11" t="str">
        <f>'Raw Data'!O1073</f>
        <v>Rain</v>
      </c>
      <c r="C1074" s="11" t="str">
        <f t="shared" si="128"/>
        <v>Rain</v>
      </c>
      <c r="D1074" s="11" t="str">
        <f t="shared" si="129"/>
        <v>Rain</v>
      </c>
      <c r="E1074" s="11" t="str">
        <f t="shared" si="130"/>
        <v>Rain</v>
      </c>
      <c r="F1074" s="11" t="str">
        <f t="shared" si="131"/>
        <v>RAIN</v>
      </c>
      <c r="G1074" s="11" t="str">
        <f t="shared" si="132"/>
        <v>rain</v>
      </c>
      <c r="H1074" s="11" t="str">
        <f>'Raw Data'!H1073</f>
        <v>Weekday</v>
      </c>
      <c r="I1074" s="11" t="str">
        <f t="shared" si="133"/>
        <v>WD</v>
      </c>
      <c r="J1074" s="11" t="str">
        <f t="shared" si="134"/>
        <v>Rain</v>
      </c>
      <c r="K1074" s="11" t="str">
        <f>TEXT('Raw Data'!F1073,"0")</f>
        <v>17</v>
      </c>
      <c r="L1074" s="11">
        <f t="shared" si="135"/>
        <v>17</v>
      </c>
    </row>
    <row r="1075" spans="1:12" x14ac:dyDescent="0.3">
      <c r="A1075" s="9">
        <f>'Raw Data'!A1074</f>
        <v>45355.722222222197</v>
      </c>
      <c r="B1075" s="11" t="str">
        <f>'Raw Data'!O1074</f>
        <v>Snow</v>
      </c>
      <c r="C1075" s="11" t="str">
        <f t="shared" si="128"/>
        <v>Snow</v>
      </c>
      <c r="D1075" s="11" t="str">
        <f t="shared" si="129"/>
        <v>Snow</v>
      </c>
      <c r="E1075" s="11" t="str">
        <f t="shared" si="130"/>
        <v>Snow</v>
      </c>
      <c r="F1075" s="11" t="str">
        <f t="shared" si="131"/>
        <v>SNOW</v>
      </c>
      <c r="G1075" s="11" t="str">
        <f t="shared" si="132"/>
        <v>snow</v>
      </c>
      <c r="H1075" s="11" t="str">
        <f>'Raw Data'!H1074</f>
        <v>Weekday</v>
      </c>
      <c r="I1075" s="11" t="str">
        <f t="shared" si="133"/>
        <v>WD</v>
      </c>
      <c r="J1075" s="11" t="str">
        <f t="shared" si="134"/>
        <v>Snow</v>
      </c>
      <c r="K1075" s="11" t="str">
        <f>TEXT('Raw Data'!F1074,"0")</f>
        <v>17</v>
      </c>
      <c r="L1075" s="11">
        <f t="shared" si="135"/>
        <v>17</v>
      </c>
    </row>
    <row r="1076" spans="1:12" x14ac:dyDescent="0.3">
      <c r="A1076" s="9">
        <f>'Raw Data'!A1075</f>
        <v>45355.725694444503</v>
      </c>
      <c r="B1076" s="11" t="str">
        <f>'Raw Data'!O1075</f>
        <v>Snow</v>
      </c>
      <c r="C1076" s="11" t="str">
        <f t="shared" si="128"/>
        <v>Snow</v>
      </c>
      <c r="D1076" s="11" t="str">
        <f t="shared" si="129"/>
        <v>Snow</v>
      </c>
      <c r="E1076" s="11" t="str">
        <f t="shared" si="130"/>
        <v>Snow</v>
      </c>
      <c r="F1076" s="11" t="str">
        <f t="shared" si="131"/>
        <v>SNOW</v>
      </c>
      <c r="G1076" s="11" t="str">
        <f t="shared" si="132"/>
        <v>snow</v>
      </c>
      <c r="H1076" s="11" t="str">
        <f>'Raw Data'!H1075</f>
        <v>Weekday</v>
      </c>
      <c r="I1076" s="11" t="str">
        <f t="shared" si="133"/>
        <v>WD</v>
      </c>
      <c r="J1076" s="11" t="str">
        <f t="shared" si="134"/>
        <v>Snow</v>
      </c>
      <c r="K1076" s="11" t="str">
        <f>TEXT('Raw Data'!F1075,"0")</f>
        <v>17</v>
      </c>
      <c r="L1076" s="11">
        <f t="shared" si="135"/>
        <v>17</v>
      </c>
    </row>
    <row r="1077" spans="1:12" x14ac:dyDescent="0.3">
      <c r="A1077" s="9">
        <f>'Raw Data'!A1076</f>
        <v>45355.729166666701</v>
      </c>
      <c r="B1077" s="11" t="str">
        <f>'Raw Data'!O1076</f>
        <v>Snow</v>
      </c>
      <c r="C1077" s="11" t="str">
        <f t="shared" si="128"/>
        <v>Snow</v>
      </c>
      <c r="D1077" s="11" t="str">
        <f t="shared" si="129"/>
        <v>Snow</v>
      </c>
      <c r="E1077" s="11" t="str">
        <f t="shared" si="130"/>
        <v>Snow</v>
      </c>
      <c r="F1077" s="11" t="str">
        <f t="shared" si="131"/>
        <v>SNOW</v>
      </c>
      <c r="G1077" s="11" t="str">
        <f t="shared" si="132"/>
        <v>snow</v>
      </c>
      <c r="H1077" s="11" t="str">
        <f>'Raw Data'!H1076</f>
        <v>Weekday</v>
      </c>
      <c r="I1077" s="11" t="str">
        <f t="shared" si="133"/>
        <v>WD</v>
      </c>
      <c r="J1077" s="11" t="str">
        <f t="shared" si="134"/>
        <v>Snow</v>
      </c>
      <c r="K1077" s="11" t="str">
        <f>TEXT('Raw Data'!F1076,"0")</f>
        <v>17</v>
      </c>
      <c r="L1077" s="11">
        <f t="shared" si="135"/>
        <v>17</v>
      </c>
    </row>
    <row r="1078" spans="1:12" x14ac:dyDescent="0.3">
      <c r="A1078" s="9">
        <f>'Raw Data'!A1077</f>
        <v>45355.732638888898</v>
      </c>
      <c r="B1078" s="11" t="str">
        <f>'Raw Data'!O1077</f>
        <v>Snow</v>
      </c>
      <c r="C1078" s="11" t="str">
        <f t="shared" si="128"/>
        <v>Snow</v>
      </c>
      <c r="D1078" s="11" t="str">
        <f t="shared" si="129"/>
        <v>Snow</v>
      </c>
      <c r="E1078" s="11" t="str">
        <f t="shared" si="130"/>
        <v>Snow</v>
      </c>
      <c r="F1078" s="11" t="str">
        <f t="shared" si="131"/>
        <v>SNOW</v>
      </c>
      <c r="G1078" s="11" t="str">
        <f t="shared" si="132"/>
        <v>snow</v>
      </c>
      <c r="H1078" s="11" t="str">
        <f>'Raw Data'!H1077</f>
        <v>Weekday</v>
      </c>
      <c r="I1078" s="11" t="str">
        <f t="shared" si="133"/>
        <v>WD</v>
      </c>
      <c r="J1078" s="11" t="str">
        <f t="shared" si="134"/>
        <v>Snow</v>
      </c>
      <c r="K1078" s="11" t="str">
        <f>TEXT('Raw Data'!F1077,"0")</f>
        <v>17</v>
      </c>
      <c r="L1078" s="11">
        <f t="shared" si="135"/>
        <v>17</v>
      </c>
    </row>
    <row r="1079" spans="1:12" x14ac:dyDescent="0.3">
      <c r="A1079" s="9">
        <f>'Raw Data'!A1078</f>
        <v>45355.736111111102</v>
      </c>
      <c r="B1079" s="11" t="str">
        <f>'Raw Data'!O1078</f>
        <v>Fog</v>
      </c>
      <c r="C1079" s="11" t="str">
        <f t="shared" si="128"/>
        <v>Fog</v>
      </c>
      <c r="D1079" s="11" t="str">
        <f t="shared" si="129"/>
        <v>Fog</v>
      </c>
      <c r="E1079" s="11" t="str">
        <f t="shared" si="130"/>
        <v>Fog</v>
      </c>
      <c r="F1079" s="11" t="str">
        <f t="shared" si="131"/>
        <v>FOG</v>
      </c>
      <c r="G1079" s="11" t="str">
        <f t="shared" si="132"/>
        <v>fog</v>
      </c>
      <c r="H1079" s="11" t="str">
        <f>'Raw Data'!H1078</f>
        <v>Weekday</v>
      </c>
      <c r="I1079" s="11" t="str">
        <f t="shared" si="133"/>
        <v>WD</v>
      </c>
      <c r="J1079" s="11" t="str">
        <f t="shared" si="134"/>
        <v>Fog</v>
      </c>
      <c r="K1079" s="11" t="str">
        <f>TEXT('Raw Data'!F1078,"0")</f>
        <v>17</v>
      </c>
      <c r="L1079" s="11">
        <f t="shared" si="135"/>
        <v>17</v>
      </c>
    </row>
    <row r="1080" spans="1:12" x14ac:dyDescent="0.3">
      <c r="A1080" s="9">
        <f>'Raw Data'!A1079</f>
        <v>45355.739583333299</v>
      </c>
      <c r="B1080" s="11" t="str">
        <f>'Raw Data'!O1079</f>
        <v>Clear</v>
      </c>
      <c r="C1080" s="11" t="str">
        <f t="shared" si="128"/>
        <v>Clear</v>
      </c>
      <c r="D1080" s="11" t="str">
        <f t="shared" si="129"/>
        <v>Clear</v>
      </c>
      <c r="E1080" s="11" t="str">
        <f t="shared" si="130"/>
        <v>Clear</v>
      </c>
      <c r="F1080" s="11" t="str">
        <f t="shared" si="131"/>
        <v>CLEAR</v>
      </c>
      <c r="G1080" s="11" t="str">
        <f t="shared" si="132"/>
        <v>clear</v>
      </c>
      <c r="H1080" s="11" t="str">
        <f>'Raw Data'!H1079</f>
        <v>Weekday</v>
      </c>
      <c r="I1080" s="11" t="str">
        <f t="shared" si="133"/>
        <v>WD</v>
      </c>
      <c r="J1080" s="11" t="str">
        <f t="shared" si="134"/>
        <v>Clear</v>
      </c>
      <c r="K1080" s="11" t="str">
        <f>TEXT('Raw Data'!F1079,"0")</f>
        <v>17</v>
      </c>
      <c r="L1080" s="11">
        <f t="shared" si="135"/>
        <v>17</v>
      </c>
    </row>
    <row r="1081" spans="1:12" x14ac:dyDescent="0.3">
      <c r="A1081" s="9">
        <f>'Raw Data'!A1080</f>
        <v>45355.743055555598</v>
      </c>
      <c r="B1081" s="11" t="str">
        <f>'Raw Data'!O1080</f>
        <v>Fog</v>
      </c>
      <c r="C1081" s="11" t="str">
        <f t="shared" si="128"/>
        <v>Fog</v>
      </c>
      <c r="D1081" s="11" t="str">
        <f t="shared" si="129"/>
        <v>Fog</v>
      </c>
      <c r="E1081" s="11" t="str">
        <f t="shared" si="130"/>
        <v>Fog</v>
      </c>
      <c r="F1081" s="11" t="str">
        <f t="shared" si="131"/>
        <v>FOG</v>
      </c>
      <c r="G1081" s="11" t="str">
        <f t="shared" si="132"/>
        <v>fog</v>
      </c>
      <c r="H1081" s="11" t="str">
        <f>'Raw Data'!H1080</f>
        <v>Weekday</v>
      </c>
      <c r="I1081" s="11" t="str">
        <f t="shared" si="133"/>
        <v>WD</v>
      </c>
      <c r="J1081" s="11" t="str">
        <f t="shared" si="134"/>
        <v>Fog</v>
      </c>
      <c r="K1081" s="11" t="str">
        <f>TEXT('Raw Data'!F1080,"0")</f>
        <v>17</v>
      </c>
      <c r="L1081" s="11">
        <f t="shared" si="135"/>
        <v>17</v>
      </c>
    </row>
    <row r="1082" spans="1:12" x14ac:dyDescent="0.3">
      <c r="A1082" s="9">
        <f>'Raw Data'!A1081</f>
        <v>45355.746527777803</v>
      </c>
      <c r="B1082" s="11" t="str">
        <f>'Raw Data'!O1081</f>
        <v>Fog</v>
      </c>
      <c r="C1082" s="11" t="str">
        <f t="shared" si="128"/>
        <v>Fog</v>
      </c>
      <c r="D1082" s="11" t="str">
        <f t="shared" si="129"/>
        <v>Fog</v>
      </c>
      <c r="E1082" s="11" t="str">
        <f t="shared" si="130"/>
        <v>Fog</v>
      </c>
      <c r="F1082" s="11" t="str">
        <f t="shared" si="131"/>
        <v>FOG</v>
      </c>
      <c r="G1082" s="11" t="str">
        <f t="shared" si="132"/>
        <v>fog</v>
      </c>
      <c r="H1082" s="11" t="str">
        <f>'Raw Data'!H1081</f>
        <v>Weekday</v>
      </c>
      <c r="I1082" s="11" t="str">
        <f t="shared" si="133"/>
        <v>WD</v>
      </c>
      <c r="J1082" s="11" t="str">
        <f t="shared" si="134"/>
        <v>Fog</v>
      </c>
      <c r="K1082" s="11" t="str">
        <f>TEXT('Raw Data'!F1081,"0")</f>
        <v>17</v>
      </c>
      <c r="L1082" s="11">
        <f t="shared" si="135"/>
        <v>17</v>
      </c>
    </row>
    <row r="1083" spans="1:12" x14ac:dyDescent="0.3">
      <c r="A1083" s="9">
        <f>'Raw Data'!A1082</f>
        <v>45355.75</v>
      </c>
      <c r="B1083" s="11" t="str">
        <f>'Raw Data'!O1082</f>
        <v>Fog</v>
      </c>
      <c r="C1083" s="11" t="str">
        <f t="shared" si="128"/>
        <v>Fog</v>
      </c>
      <c r="D1083" s="11" t="str">
        <f t="shared" si="129"/>
        <v>Fog</v>
      </c>
      <c r="E1083" s="11" t="str">
        <f t="shared" si="130"/>
        <v>Fog</v>
      </c>
      <c r="F1083" s="11" t="str">
        <f t="shared" si="131"/>
        <v>FOG</v>
      </c>
      <c r="G1083" s="11" t="str">
        <f t="shared" si="132"/>
        <v>fog</v>
      </c>
      <c r="H1083" s="11" t="str">
        <f>'Raw Data'!H1082</f>
        <v>Weekday</v>
      </c>
      <c r="I1083" s="11" t="str">
        <f t="shared" si="133"/>
        <v>WD</v>
      </c>
      <c r="J1083" s="11" t="str">
        <f t="shared" si="134"/>
        <v>Fog</v>
      </c>
      <c r="K1083" s="11" t="str">
        <f>TEXT('Raw Data'!F1082,"0")</f>
        <v>18</v>
      </c>
      <c r="L1083" s="11">
        <f t="shared" si="135"/>
        <v>18</v>
      </c>
    </row>
    <row r="1084" spans="1:12" x14ac:dyDescent="0.3">
      <c r="A1084" s="9">
        <f>'Raw Data'!A1083</f>
        <v>45355.753472222197</v>
      </c>
      <c r="B1084" s="11" t="str">
        <f>'Raw Data'!O1083</f>
        <v>Snow</v>
      </c>
      <c r="C1084" s="11" t="str">
        <f t="shared" si="128"/>
        <v>Snow</v>
      </c>
      <c r="D1084" s="11" t="str">
        <f t="shared" si="129"/>
        <v>Snow</v>
      </c>
      <c r="E1084" s="11" t="str">
        <f t="shared" si="130"/>
        <v>Snow</v>
      </c>
      <c r="F1084" s="11" t="str">
        <f t="shared" si="131"/>
        <v>SNOW</v>
      </c>
      <c r="G1084" s="11" t="str">
        <f t="shared" si="132"/>
        <v>snow</v>
      </c>
      <c r="H1084" s="11" t="str">
        <f>'Raw Data'!H1083</f>
        <v>Weekday</v>
      </c>
      <c r="I1084" s="11" t="str">
        <f t="shared" si="133"/>
        <v>WD</v>
      </c>
      <c r="J1084" s="11" t="str">
        <f t="shared" si="134"/>
        <v>Snow</v>
      </c>
      <c r="K1084" s="11" t="str">
        <f>TEXT('Raw Data'!F1083,"0")</f>
        <v>18</v>
      </c>
      <c r="L1084" s="11">
        <f t="shared" si="135"/>
        <v>18</v>
      </c>
    </row>
    <row r="1085" spans="1:12" x14ac:dyDescent="0.3">
      <c r="A1085" s="9">
        <f>'Raw Data'!A1084</f>
        <v>45355.756944444503</v>
      </c>
      <c r="B1085" s="11" t="str">
        <f>'Raw Data'!O1084</f>
        <v>Fog</v>
      </c>
      <c r="C1085" s="11" t="str">
        <f t="shared" si="128"/>
        <v>Fog</v>
      </c>
      <c r="D1085" s="11" t="str">
        <f t="shared" si="129"/>
        <v>Fog</v>
      </c>
      <c r="E1085" s="11" t="str">
        <f t="shared" si="130"/>
        <v>Fog</v>
      </c>
      <c r="F1085" s="11" t="str">
        <f t="shared" si="131"/>
        <v>FOG</v>
      </c>
      <c r="G1085" s="11" t="str">
        <f t="shared" si="132"/>
        <v>fog</v>
      </c>
      <c r="H1085" s="11" t="str">
        <f>'Raw Data'!H1084</f>
        <v>Weekday</v>
      </c>
      <c r="I1085" s="11" t="str">
        <f t="shared" si="133"/>
        <v>WD</v>
      </c>
      <c r="J1085" s="11" t="str">
        <f t="shared" si="134"/>
        <v>Fog</v>
      </c>
      <c r="K1085" s="11" t="str">
        <f>TEXT('Raw Data'!F1084,"0")</f>
        <v>18</v>
      </c>
      <c r="L1085" s="11">
        <f t="shared" si="135"/>
        <v>18</v>
      </c>
    </row>
    <row r="1086" spans="1:12" x14ac:dyDescent="0.3">
      <c r="A1086" s="9">
        <f>'Raw Data'!A1085</f>
        <v>45355.760416666701</v>
      </c>
      <c r="B1086" s="11" t="str">
        <f>'Raw Data'!O1085</f>
        <v>Clear</v>
      </c>
      <c r="C1086" s="11" t="str">
        <f t="shared" si="128"/>
        <v>Clear</v>
      </c>
      <c r="D1086" s="11" t="str">
        <f t="shared" si="129"/>
        <v>Clear</v>
      </c>
      <c r="E1086" s="11" t="str">
        <f t="shared" si="130"/>
        <v>Clear</v>
      </c>
      <c r="F1086" s="11" t="str">
        <f t="shared" si="131"/>
        <v>CLEAR</v>
      </c>
      <c r="G1086" s="11" t="str">
        <f t="shared" si="132"/>
        <v>clear</v>
      </c>
      <c r="H1086" s="11" t="str">
        <f>'Raw Data'!H1085</f>
        <v>Weekday</v>
      </c>
      <c r="I1086" s="11" t="str">
        <f t="shared" si="133"/>
        <v>WD</v>
      </c>
      <c r="J1086" s="11" t="str">
        <f t="shared" si="134"/>
        <v>Clear</v>
      </c>
      <c r="K1086" s="11" t="str">
        <f>TEXT('Raw Data'!F1085,"0")</f>
        <v>18</v>
      </c>
      <c r="L1086" s="11">
        <f t="shared" si="135"/>
        <v>18</v>
      </c>
    </row>
    <row r="1087" spans="1:12" x14ac:dyDescent="0.3">
      <c r="A1087" s="9">
        <f>'Raw Data'!A1086</f>
        <v>45355.763888888898</v>
      </c>
      <c r="B1087" s="11" t="str">
        <f>'Raw Data'!O1086</f>
        <v>Clear</v>
      </c>
      <c r="C1087" s="11" t="str">
        <f t="shared" si="128"/>
        <v>Clear</v>
      </c>
      <c r="D1087" s="11" t="str">
        <f t="shared" si="129"/>
        <v>Clear</v>
      </c>
      <c r="E1087" s="11" t="str">
        <f t="shared" si="130"/>
        <v>Clear</v>
      </c>
      <c r="F1087" s="11" t="str">
        <f t="shared" si="131"/>
        <v>CLEAR</v>
      </c>
      <c r="G1087" s="11" t="str">
        <f t="shared" si="132"/>
        <v>clear</v>
      </c>
      <c r="H1087" s="11" t="str">
        <f>'Raw Data'!H1086</f>
        <v>Weekday</v>
      </c>
      <c r="I1087" s="11" t="str">
        <f t="shared" si="133"/>
        <v>WD</v>
      </c>
      <c r="J1087" s="11" t="str">
        <f t="shared" si="134"/>
        <v>Clear</v>
      </c>
      <c r="K1087" s="11" t="str">
        <f>TEXT('Raw Data'!F1086,"0")</f>
        <v>18</v>
      </c>
      <c r="L1087" s="11">
        <f t="shared" si="135"/>
        <v>18</v>
      </c>
    </row>
    <row r="1088" spans="1:12" x14ac:dyDescent="0.3">
      <c r="A1088" s="9">
        <f>'Raw Data'!A1087</f>
        <v>45355.767361111102</v>
      </c>
      <c r="B1088" s="11" t="str">
        <f>'Raw Data'!O1087</f>
        <v>Snow</v>
      </c>
      <c r="C1088" s="11" t="str">
        <f t="shared" si="128"/>
        <v>Snow</v>
      </c>
      <c r="D1088" s="11" t="str">
        <f t="shared" si="129"/>
        <v>Snow</v>
      </c>
      <c r="E1088" s="11" t="str">
        <f t="shared" si="130"/>
        <v>Snow</v>
      </c>
      <c r="F1088" s="11" t="str">
        <f t="shared" si="131"/>
        <v>SNOW</v>
      </c>
      <c r="G1088" s="11" t="str">
        <f t="shared" si="132"/>
        <v>snow</v>
      </c>
      <c r="H1088" s="11" t="str">
        <f>'Raw Data'!H1087</f>
        <v>Weekday</v>
      </c>
      <c r="I1088" s="11" t="str">
        <f t="shared" si="133"/>
        <v>WD</v>
      </c>
      <c r="J1088" s="11" t="str">
        <f t="shared" si="134"/>
        <v>Snow</v>
      </c>
      <c r="K1088" s="11" t="str">
        <f>TEXT('Raw Data'!F1087,"0")</f>
        <v>18</v>
      </c>
      <c r="L1088" s="11">
        <f t="shared" si="135"/>
        <v>18</v>
      </c>
    </row>
    <row r="1089" spans="1:12" x14ac:dyDescent="0.3">
      <c r="A1089" s="9">
        <f>'Raw Data'!A1088</f>
        <v>45355.770833333299</v>
      </c>
      <c r="B1089" s="11" t="str">
        <f>'Raw Data'!O1088</f>
        <v>Clear</v>
      </c>
      <c r="C1089" s="11" t="str">
        <f t="shared" si="128"/>
        <v>Clear</v>
      </c>
      <c r="D1089" s="11" t="str">
        <f t="shared" si="129"/>
        <v>Clear</v>
      </c>
      <c r="E1089" s="11" t="str">
        <f t="shared" si="130"/>
        <v>Clear</v>
      </c>
      <c r="F1089" s="11" t="str">
        <f t="shared" si="131"/>
        <v>CLEAR</v>
      </c>
      <c r="G1089" s="11" t="str">
        <f t="shared" si="132"/>
        <v>clear</v>
      </c>
      <c r="H1089" s="11" t="str">
        <f>'Raw Data'!H1088</f>
        <v>Weekday</v>
      </c>
      <c r="I1089" s="11" t="str">
        <f t="shared" si="133"/>
        <v>WD</v>
      </c>
      <c r="J1089" s="11" t="str">
        <f t="shared" si="134"/>
        <v>Clear</v>
      </c>
      <c r="K1089" s="11" t="str">
        <f>TEXT('Raw Data'!F1088,"0")</f>
        <v>18</v>
      </c>
      <c r="L1089" s="11">
        <f t="shared" si="135"/>
        <v>18</v>
      </c>
    </row>
    <row r="1090" spans="1:12" x14ac:dyDescent="0.3">
      <c r="A1090" s="9">
        <f>'Raw Data'!A1089</f>
        <v>45355.774305555598</v>
      </c>
      <c r="B1090" s="11" t="str">
        <f>'Raw Data'!O1089</f>
        <v>Rain</v>
      </c>
      <c r="C1090" s="11" t="str">
        <f t="shared" si="128"/>
        <v>Rain</v>
      </c>
      <c r="D1090" s="11" t="str">
        <f t="shared" si="129"/>
        <v>Rain</v>
      </c>
      <c r="E1090" s="11" t="str">
        <f t="shared" si="130"/>
        <v>Rain</v>
      </c>
      <c r="F1090" s="11" t="str">
        <f t="shared" si="131"/>
        <v>RAIN</v>
      </c>
      <c r="G1090" s="11" t="str">
        <f t="shared" si="132"/>
        <v>rain</v>
      </c>
      <c r="H1090" s="11" t="str">
        <f>'Raw Data'!H1089</f>
        <v>Weekday</v>
      </c>
      <c r="I1090" s="11" t="str">
        <f t="shared" si="133"/>
        <v>WD</v>
      </c>
      <c r="J1090" s="11" t="str">
        <f t="shared" si="134"/>
        <v>Rain</v>
      </c>
      <c r="K1090" s="11" t="str">
        <f>TEXT('Raw Data'!F1089,"0")</f>
        <v>18</v>
      </c>
      <c r="L1090" s="11">
        <f t="shared" si="135"/>
        <v>18</v>
      </c>
    </row>
    <row r="1091" spans="1:12" x14ac:dyDescent="0.3">
      <c r="A1091" s="9">
        <f>'Raw Data'!A1090</f>
        <v>45355.777777777803</v>
      </c>
      <c r="B1091" s="11" t="str">
        <f>'Raw Data'!O1090</f>
        <v>Snow</v>
      </c>
      <c r="C1091" s="11" t="str">
        <f t="shared" ref="C1091:C1154" si="136">TRIM(B1091)</f>
        <v>Snow</v>
      </c>
      <c r="D1091" s="11" t="str">
        <f t="shared" ref="D1091:D1154" si="137">CLEAN(C1091)</f>
        <v>Snow</v>
      </c>
      <c r="E1091" s="11" t="str">
        <f t="shared" ref="E1091:E1154" si="138">PROPER(D1091)</f>
        <v>Snow</v>
      </c>
      <c r="F1091" s="11" t="str">
        <f t="shared" ref="F1091:F1154" si="139">UPPER(B1091)</f>
        <v>SNOW</v>
      </c>
      <c r="G1091" s="11" t="str">
        <f t="shared" ref="G1091:G1154" si="140">LOWER(B1091)</f>
        <v>snow</v>
      </c>
      <c r="H1091" s="11" t="str">
        <f>'Raw Data'!H1090</f>
        <v>Weekday</v>
      </c>
      <c r="I1091" s="11" t="str">
        <f t="shared" ref="I1091:I1154" si="141">SUBSTITUTE(SUBSTITUTE(H1091,"Weekday","WD"),"Weekend","WE")</f>
        <v>WD</v>
      </c>
      <c r="J1091" s="11" t="str">
        <f t="shared" ref="J1091:J1154" si="142">PROPER(TRIM(CLEAN(B1091)))</f>
        <v>Snow</v>
      </c>
      <c r="K1091" s="11" t="str">
        <f>TEXT('Raw Data'!F1090,"0")</f>
        <v>18</v>
      </c>
      <c r="L1091" s="11">
        <f t="shared" ref="L1091:L1154" si="143">VALUE(K1091)</f>
        <v>18</v>
      </c>
    </row>
    <row r="1092" spans="1:12" x14ac:dyDescent="0.3">
      <c r="A1092" s="9">
        <f>'Raw Data'!A1091</f>
        <v>45355.78125</v>
      </c>
      <c r="B1092" s="11" t="str">
        <f>'Raw Data'!O1091</f>
        <v>Clear</v>
      </c>
      <c r="C1092" s="11" t="str">
        <f t="shared" si="136"/>
        <v>Clear</v>
      </c>
      <c r="D1092" s="11" t="str">
        <f t="shared" si="137"/>
        <v>Clear</v>
      </c>
      <c r="E1092" s="11" t="str">
        <f t="shared" si="138"/>
        <v>Clear</v>
      </c>
      <c r="F1092" s="11" t="str">
        <f t="shared" si="139"/>
        <v>CLEAR</v>
      </c>
      <c r="G1092" s="11" t="str">
        <f t="shared" si="140"/>
        <v>clear</v>
      </c>
      <c r="H1092" s="11" t="str">
        <f>'Raw Data'!H1091</f>
        <v>Weekday</v>
      </c>
      <c r="I1092" s="11" t="str">
        <f t="shared" si="141"/>
        <v>WD</v>
      </c>
      <c r="J1092" s="11" t="str">
        <f t="shared" si="142"/>
        <v>Clear</v>
      </c>
      <c r="K1092" s="11" t="str">
        <f>TEXT('Raw Data'!F1091,"0")</f>
        <v>18</v>
      </c>
      <c r="L1092" s="11">
        <f t="shared" si="143"/>
        <v>18</v>
      </c>
    </row>
    <row r="1093" spans="1:12" x14ac:dyDescent="0.3">
      <c r="A1093" s="9">
        <f>'Raw Data'!A1092</f>
        <v>45355.784722222197</v>
      </c>
      <c r="B1093" s="11" t="str">
        <f>'Raw Data'!O1092</f>
        <v>Clear</v>
      </c>
      <c r="C1093" s="11" t="str">
        <f t="shared" si="136"/>
        <v>Clear</v>
      </c>
      <c r="D1093" s="11" t="str">
        <f t="shared" si="137"/>
        <v>Clear</v>
      </c>
      <c r="E1093" s="11" t="str">
        <f t="shared" si="138"/>
        <v>Clear</v>
      </c>
      <c r="F1093" s="11" t="str">
        <f t="shared" si="139"/>
        <v>CLEAR</v>
      </c>
      <c r="G1093" s="11" t="str">
        <f t="shared" si="140"/>
        <v>clear</v>
      </c>
      <c r="H1093" s="11" t="str">
        <f>'Raw Data'!H1092</f>
        <v>Weekday</v>
      </c>
      <c r="I1093" s="11" t="str">
        <f t="shared" si="141"/>
        <v>WD</v>
      </c>
      <c r="J1093" s="11" t="str">
        <f t="shared" si="142"/>
        <v>Clear</v>
      </c>
      <c r="K1093" s="11" t="str">
        <f>TEXT('Raw Data'!F1092,"0")</f>
        <v>18</v>
      </c>
      <c r="L1093" s="11">
        <f t="shared" si="143"/>
        <v>18</v>
      </c>
    </row>
    <row r="1094" spans="1:12" x14ac:dyDescent="0.3">
      <c r="A1094" s="9">
        <f>'Raw Data'!A1093</f>
        <v>45355.788194444503</v>
      </c>
      <c r="B1094" s="11" t="str">
        <f>'Raw Data'!O1093</f>
        <v>Snow</v>
      </c>
      <c r="C1094" s="11" t="str">
        <f t="shared" si="136"/>
        <v>Snow</v>
      </c>
      <c r="D1094" s="11" t="str">
        <f t="shared" si="137"/>
        <v>Snow</v>
      </c>
      <c r="E1094" s="11" t="str">
        <f t="shared" si="138"/>
        <v>Snow</v>
      </c>
      <c r="F1094" s="11" t="str">
        <f t="shared" si="139"/>
        <v>SNOW</v>
      </c>
      <c r="G1094" s="11" t="str">
        <f t="shared" si="140"/>
        <v>snow</v>
      </c>
      <c r="H1094" s="11" t="str">
        <f>'Raw Data'!H1093</f>
        <v>Weekday</v>
      </c>
      <c r="I1094" s="11" t="str">
        <f t="shared" si="141"/>
        <v>WD</v>
      </c>
      <c r="J1094" s="11" t="str">
        <f t="shared" si="142"/>
        <v>Snow</v>
      </c>
      <c r="K1094" s="11" t="str">
        <f>TEXT('Raw Data'!F1093,"0")</f>
        <v>18</v>
      </c>
      <c r="L1094" s="11">
        <f t="shared" si="143"/>
        <v>18</v>
      </c>
    </row>
    <row r="1095" spans="1:12" x14ac:dyDescent="0.3">
      <c r="A1095" s="9">
        <f>'Raw Data'!A1094</f>
        <v>45355.791666666701</v>
      </c>
      <c r="B1095" s="11" t="str">
        <f>'Raw Data'!O1094</f>
        <v>Fog</v>
      </c>
      <c r="C1095" s="11" t="str">
        <f t="shared" si="136"/>
        <v>Fog</v>
      </c>
      <c r="D1095" s="11" t="str">
        <f t="shared" si="137"/>
        <v>Fog</v>
      </c>
      <c r="E1095" s="11" t="str">
        <f t="shared" si="138"/>
        <v>Fog</v>
      </c>
      <c r="F1095" s="11" t="str">
        <f t="shared" si="139"/>
        <v>FOG</v>
      </c>
      <c r="G1095" s="11" t="str">
        <f t="shared" si="140"/>
        <v>fog</v>
      </c>
      <c r="H1095" s="11" t="str">
        <f>'Raw Data'!H1094</f>
        <v>Weekday</v>
      </c>
      <c r="I1095" s="11" t="str">
        <f t="shared" si="141"/>
        <v>WD</v>
      </c>
      <c r="J1095" s="11" t="str">
        <f t="shared" si="142"/>
        <v>Fog</v>
      </c>
      <c r="K1095" s="11" t="str">
        <f>TEXT('Raw Data'!F1094,"0")</f>
        <v>19</v>
      </c>
      <c r="L1095" s="11">
        <f t="shared" si="143"/>
        <v>19</v>
      </c>
    </row>
    <row r="1096" spans="1:12" x14ac:dyDescent="0.3">
      <c r="A1096" s="9">
        <f>'Raw Data'!A1095</f>
        <v>45355.795138888898</v>
      </c>
      <c r="B1096" s="11" t="str">
        <f>'Raw Data'!O1095</f>
        <v>Clear</v>
      </c>
      <c r="C1096" s="11" t="str">
        <f t="shared" si="136"/>
        <v>Clear</v>
      </c>
      <c r="D1096" s="11" t="str">
        <f t="shared" si="137"/>
        <v>Clear</v>
      </c>
      <c r="E1096" s="11" t="str">
        <f t="shared" si="138"/>
        <v>Clear</v>
      </c>
      <c r="F1096" s="11" t="str">
        <f t="shared" si="139"/>
        <v>CLEAR</v>
      </c>
      <c r="G1096" s="11" t="str">
        <f t="shared" si="140"/>
        <v>clear</v>
      </c>
      <c r="H1096" s="11" t="str">
        <f>'Raw Data'!H1095</f>
        <v>Weekday</v>
      </c>
      <c r="I1096" s="11" t="str">
        <f t="shared" si="141"/>
        <v>WD</v>
      </c>
      <c r="J1096" s="11" t="str">
        <f t="shared" si="142"/>
        <v>Clear</v>
      </c>
      <c r="K1096" s="11" t="str">
        <f>TEXT('Raw Data'!F1095,"0")</f>
        <v>19</v>
      </c>
      <c r="L1096" s="11">
        <f t="shared" si="143"/>
        <v>19</v>
      </c>
    </row>
    <row r="1097" spans="1:12" x14ac:dyDescent="0.3">
      <c r="A1097" s="9">
        <f>'Raw Data'!A1096</f>
        <v>45355.798611111102</v>
      </c>
      <c r="B1097" s="11" t="str">
        <f>'Raw Data'!O1096</f>
        <v>Rain</v>
      </c>
      <c r="C1097" s="11" t="str">
        <f t="shared" si="136"/>
        <v>Rain</v>
      </c>
      <c r="D1097" s="11" t="str">
        <f t="shared" si="137"/>
        <v>Rain</v>
      </c>
      <c r="E1097" s="11" t="str">
        <f t="shared" si="138"/>
        <v>Rain</v>
      </c>
      <c r="F1097" s="11" t="str">
        <f t="shared" si="139"/>
        <v>RAIN</v>
      </c>
      <c r="G1097" s="11" t="str">
        <f t="shared" si="140"/>
        <v>rain</v>
      </c>
      <c r="H1097" s="11" t="str">
        <f>'Raw Data'!H1096</f>
        <v>Weekday</v>
      </c>
      <c r="I1097" s="11" t="str">
        <f t="shared" si="141"/>
        <v>WD</v>
      </c>
      <c r="J1097" s="11" t="str">
        <f t="shared" si="142"/>
        <v>Rain</v>
      </c>
      <c r="K1097" s="11" t="str">
        <f>TEXT('Raw Data'!F1096,"0")</f>
        <v>19</v>
      </c>
      <c r="L1097" s="11">
        <f t="shared" si="143"/>
        <v>19</v>
      </c>
    </row>
    <row r="1098" spans="1:12" x14ac:dyDescent="0.3">
      <c r="A1098" s="9">
        <f>'Raw Data'!A1097</f>
        <v>45355.802083333299</v>
      </c>
      <c r="B1098" s="11" t="str">
        <f>'Raw Data'!O1097</f>
        <v>Rain</v>
      </c>
      <c r="C1098" s="11" t="str">
        <f t="shared" si="136"/>
        <v>Rain</v>
      </c>
      <c r="D1098" s="11" t="str">
        <f t="shared" si="137"/>
        <v>Rain</v>
      </c>
      <c r="E1098" s="11" t="str">
        <f t="shared" si="138"/>
        <v>Rain</v>
      </c>
      <c r="F1098" s="11" t="str">
        <f t="shared" si="139"/>
        <v>RAIN</v>
      </c>
      <c r="G1098" s="11" t="str">
        <f t="shared" si="140"/>
        <v>rain</v>
      </c>
      <c r="H1098" s="11" t="str">
        <f>'Raw Data'!H1097</f>
        <v>Weekday</v>
      </c>
      <c r="I1098" s="11" t="str">
        <f t="shared" si="141"/>
        <v>WD</v>
      </c>
      <c r="J1098" s="11" t="str">
        <f t="shared" si="142"/>
        <v>Rain</v>
      </c>
      <c r="K1098" s="11" t="str">
        <f>TEXT('Raw Data'!F1097,"0")</f>
        <v>19</v>
      </c>
      <c r="L1098" s="11">
        <f t="shared" si="143"/>
        <v>19</v>
      </c>
    </row>
    <row r="1099" spans="1:12" x14ac:dyDescent="0.3">
      <c r="A1099" s="9">
        <f>'Raw Data'!A1098</f>
        <v>45355.805555555598</v>
      </c>
      <c r="B1099" s="11" t="str">
        <f>'Raw Data'!O1098</f>
        <v>Fog</v>
      </c>
      <c r="C1099" s="11" t="str">
        <f t="shared" si="136"/>
        <v>Fog</v>
      </c>
      <c r="D1099" s="11" t="str">
        <f t="shared" si="137"/>
        <v>Fog</v>
      </c>
      <c r="E1099" s="11" t="str">
        <f t="shared" si="138"/>
        <v>Fog</v>
      </c>
      <c r="F1099" s="11" t="str">
        <f t="shared" si="139"/>
        <v>FOG</v>
      </c>
      <c r="G1099" s="11" t="str">
        <f t="shared" si="140"/>
        <v>fog</v>
      </c>
      <c r="H1099" s="11" t="str">
        <f>'Raw Data'!H1098</f>
        <v>Weekday</v>
      </c>
      <c r="I1099" s="11" t="str">
        <f t="shared" si="141"/>
        <v>WD</v>
      </c>
      <c r="J1099" s="11" t="str">
        <f t="shared" si="142"/>
        <v>Fog</v>
      </c>
      <c r="K1099" s="11" t="str">
        <f>TEXT('Raw Data'!F1098,"0")</f>
        <v>19</v>
      </c>
      <c r="L1099" s="11">
        <f t="shared" si="143"/>
        <v>19</v>
      </c>
    </row>
    <row r="1100" spans="1:12" x14ac:dyDescent="0.3">
      <c r="A1100" s="9">
        <f>'Raw Data'!A1099</f>
        <v>45355.809027777803</v>
      </c>
      <c r="B1100" s="11" t="str">
        <f>'Raw Data'!O1099</f>
        <v>Rain</v>
      </c>
      <c r="C1100" s="11" t="str">
        <f t="shared" si="136"/>
        <v>Rain</v>
      </c>
      <c r="D1100" s="11" t="str">
        <f t="shared" si="137"/>
        <v>Rain</v>
      </c>
      <c r="E1100" s="11" t="str">
        <f t="shared" si="138"/>
        <v>Rain</v>
      </c>
      <c r="F1100" s="11" t="str">
        <f t="shared" si="139"/>
        <v>RAIN</v>
      </c>
      <c r="G1100" s="11" t="str">
        <f t="shared" si="140"/>
        <v>rain</v>
      </c>
      <c r="H1100" s="11" t="str">
        <f>'Raw Data'!H1099</f>
        <v>Weekday</v>
      </c>
      <c r="I1100" s="11" t="str">
        <f t="shared" si="141"/>
        <v>WD</v>
      </c>
      <c r="J1100" s="11" t="str">
        <f t="shared" si="142"/>
        <v>Rain</v>
      </c>
      <c r="K1100" s="11" t="str">
        <f>TEXT('Raw Data'!F1099,"0")</f>
        <v>19</v>
      </c>
      <c r="L1100" s="11">
        <f t="shared" si="143"/>
        <v>19</v>
      </c>
    </row>
    <row r="1101" spans="1:12" x14ac:dyDescent="0.3">
      <c r="A1101" s="9">
        <f>'Raw Data'!A1100</f>
        <v>45355.8125</v>
      </c>
      <c r="B1101" s="11" t="str">
        <f>'Raw Data'!O1100</f>
        <v>Rain</v>
      </c>
      <c r="C1101" s="11" t="str">
        <f t="shared" si="136"/>
        <v>Rain</v>
      </c>
      <c r="D1101" s="11" t="str">
        <f t="shared" si="137"/>
        <v>Rain</v>
      </c>
      <c r="E1101" s="11" t="str">
        <f t="shared" si="138"/>
        <v>Rain</v>
      </c>
      <c r="F1101" s="11" t="str">
        <f t="shared" si="139"/>
        <v>RAIN</v>
      </c>
      <c r="G1101" s="11" t="str">
        <f t="shared" si="140"/>
        <v>rain</v>
      </c>
      <c r="H1101" s="11" t="str">
        <f>'Raw Data'!H1100</f>
        <v>Weekday</v>
      </c>
      <c r="I1101" s="11" t="str">
        <f t="shared" si="141"/>
        <v>WD</v>
      </c>
      <c r="J1101" s="11" t="str">
        <f t="shared" si="142"/>
        <v>Rain</v>
      </c>
      <c r="K1101" s="11" t="str">
        <f>TEXT('Raw Data'!F1100,"0")</f>
        <v>19</v>
      </c>
      <c r="L1101" s="11">
        <f t="shared" si="143"/>
        <v>19</v>
      </c>
    </row>
    <row r="1102" spans="1:12" x14ac:dyDescent="0.3">
      <c r="A1102" s="9">
        <f>'Raw Data'!A1101</f>
        <v>45355.815972222197</v>
      </c>
      <c r="B1102" s="11" t="str">
        <f>'Raw Data'!O1101</f>
        <v>Fog</v>
      </c>
      <c r="C1102" s="11" t="str">
        <f t="shared" si="136"/>
        <v>Fog</v>
      </c>
      <c r="D1102" s="11" t="str">
        <f t="shared" si="137"/>
        <v>Fog</v>
      </c>
      <c r="E1102" s="11" t="str">
        <f t="shared" si="138"/>
        <v>Fog</v>
      </c>
      <c r="F1102" s="11" t="str">
        <f t="shared" si="139"/>
        <v>FOG</v>
      </c>
      <c r="G1102" s="11" t="str">
        <f t="shared" si="140"/>
        <v>fog</v>
      </c>
      <c r="H1102" s="11" t="str">
        <f>'Raw Data'!H1101</f>
        <v>Weekday</v>
      </c>
      <c r="I1102" s="11" t="str">
        <f t="shared" si="141"/>
        <v>WD</v>
      </c>
      <c r="J1102" s="11" t="str">
        <f t="shared" si="142"/>
        <v>Fog</v>
      </c>
      <c r="K1102" s="11" t="str">
        <f>TEXT('Raw Data'!F1101,"0")</f>
        <v>19</v>
      </c>
      <c r="L1102" s="11">
        <f t="shared" si="143"/>
        <v>19</v>
      </c>
    </row>
    <row r="1103" spans="1:12" x14ac:dyDescent="0.3">
      <c r="A1103" s="9">
        <f>'Raw Data'!A1102</f>
        <v>45355.819444444503</v>
      </c>
      <c r="B1103" s="11" t="str">
        <f>'Raw Data'!O1102</f>
        <v>Snow</v>
      </c>
      <c r="C1103" s="11" t="str">
        <f t="shared" si="136"/>
        <v>Snow</v>
      </c>
      <c r="D1103" s="11" t="str">
        <f t="shared" si="137"/>
        <v>Snow</v>
      </c>
      <c r="E1103" s="11" t="str">
        <f t="shared" si="138"/>
        <v>Snow</v>
      </c>
      <c r="F1103" s="11" t="str">
        <f t="shared" si="139"/>
        <v>SNOW</v>
      </c>
      <c r="G1103" s="11" t="str">
        <f t="shared" si="140"/>
        <v>snow</v>
      </c>
      <c r="H1103" s="11" t="str">
        <f>'Raw Data'!H1102</f>
        <v>Weekday</v>
      </c>
      <c r="I1103" s="11" t="str">
        <f t="shared" si="141"/>
        <v>WD</v>
      </c>
      <c r="J1103" s="11" t="str">
        <f t="shared" si="142"/>
        <v>Snow</v>
      </c>
      <c r="K1103" s="11" t="str">
        <f>TEXT('Raw Data'!F1102,"0")</f>
        <v>19</v>
      </c>
      <c r="L1103" s="11">
        <f t="shared" si="143"/>
        <v>19</v>
      </c>
    </row>
    <row r="1104" spans="1:12" x14ac:dyDescent="0.3">
      <c r="A1104" s="9">
        <f>'Raw Data'!A1103</f>
        <v>45355.822916666701</v>
      </c>
      <c r="B1104" s="11" t="str">
        <f>'Raw Data'!O1103</f>
        <v>Snow</v>
      </c>
      <c r="C1104" s="11" t="str">
        <f t="shared" si="136"/>
        <v>Snow</v>
      </c>
      <c r="D1104" s="11" t="str">
        <f t="shared" si="137"/>
        <v>Snow</v>
      </c>
      <c r="E1104" s="11" t="str">
        <f t="shared" si="138"/>
        <v>Snow</v>
      </c>
      <c r="F1104" s="11" t="str">
        <f t="shared" si="139"/>
        <v>SNOW</v>
      </c>
      <c r="G1104" s="11" t="str">
        <f t="shared" si="140"/>
        <v>snow</v>
      </c>
      <c r="H1104" s="11" t="str">
        <f>'Raw Data'!H1103</f>
        <v>Weekday</v>
      </c>
      <c r="I1104" s="11" t="str">
        <f t="shared" si="141"/>
        <v>WD</v>
      </c>
      <c r="J1104" s="11" t="str">
        <f t="shared" si="142"/>
        <v>Snow</v>
      </c>
      <c r="K1104" s="11" t="str">
        <f>TEXT('Raw Data'!F1103,"0")</f>
        <v>19</v>
      </c>
      <c r="L1104" s="11">
        <f t="shared" si="143"/>
        <v>19</v>
      </c>
    </row>
    <row r="1105" spans="1:12" x14ac:dyDescent="0.3">
      <c r="A1105" s="9">
        <f>'Raw Data'!A1104</f>
        <v>45355.826388888898</v>
      </c>
      <c r="B1105" s="11" t="str">
        <f>'Raw Data'!O1104</f>
        <v>Rain</v>
      </c>
      <c r="C1105" s="11" t="str">
        <f t="shared" si="136"/>
        <v>Rain</v>
      </c>
      <c r="D1105" s="11" t="str">
        <f t="shared" si="137"/>
        <v>Rain</v>
      </c>
      <c r="E1105" s="11" t="str">
        <f t="shared" si="138"/>
        <v>Rain</v>
      </c>
      <c r="F1105" s="11" t="str">
        <f t="shared" si="139"/>
        <v>RAIN</v>
      </c>
      <c r="G1105" s="11" t="str">
        <f t="shared" si="140"/>
        <v>rain</v>
      </c>
      <c r="H1105" s="11" t="str">
        <f>'Raw Data'!H1104</f>
        <v>Weekday</v>
      </c>
      <c r="I1105" s="11" t="str">
        <f t="shared" si="141"/>
        <v>WD</v>
      </c>
      <c r="J1105" s="11" t="str">
        <f t="shared" si="142"/>
        <v>Rain</v>
      </c>
      <c r="K1105" s="11" t="str">
        <f>TEXT('Raw Data'!F1104,"0")</f>
        <v>19</v>
      </c>
      <c r="L1105" s="11">
        <f t="shared" si="143"/>
        <v>19</v>
      </c>
    </row>
    <row r="1106" spans="1:12" x14ac:dyDescent="0.3">
      <c r="A1106" s="9">
        <f>'Raw Data'!A1105</f>
        <v>45355.829861111102</v>
      </c>
      <c r="B1106" s="11" t="str">
        <f>'Raw Data'!O1105</f>
        <v>Rain</v>
      </c>
      <c r="C1106" s="11" t="str">
        <f t="shared" si="136"/>
        <v>Rain</v>
      </c>
      <c r="D1106" s="11" t="str">
        <f t="shared" si="137"/>
        <v>Rain</v>
      </c>
      <c r="E1106" s="11" t="str">
        <f t="shared" si="138"/>
        <v>Rain</v>
      </c>
      <c r="F1106" s="11" t="str">
        <f t="shared" si="139"/>
        <v>RAIN</v>
      </c>
      <c r="G1106" s="11" t="str">
        <f t="shared" si="140"/>
        <v>rain</v>
      </c>
      <c r="H1106" s="11" t="str">
        <f>'Raw Data'!H1105</f>
        <v>Weekday</v>
      </c>
      <c r="I1106" s="11" t="str">
        <f t="shared" si="141"/>
        <v>WD</v>
      </c>
      <c r="J1106" s="11" t="str">
        <f t="shared" si="142"/>
        <v>Rain</v>
      </c>
      <c r="K1106" s="11" t="str">
        <f>TEXT('Raw Data'!F1105,"0")</f>
        <v>19</v>
      </c>
      <c r="L1106" s="11">
        <f t="shared" si="143"/>
        <v>19</v>
      </c>
    </row>
    <row r="1107" spans="1:12" x14ac:dyDescent="0.3">
      <c r="A1107" s="9">
        <f>'Raw Data'!A1106</f>
        <v>45355.833333333299</v>
      </c>
      <c r="B1107" s="11" t="str">
        <f>'Raw Data'!O1106</f>
        <v>Clear</v>
      </c>
      <c r="C1107" s="11" t="str">
        <f t="shared" si="136"/>
        <v>Clear</v>
      </c>
      <c r="D1107" s="11" t="str">
        <f t="shared" si="137"/>
        <v>Clear</v>
      </c>
      <c r="E1107" s="11" t="str">
        <f t="shared" si="138"/>
        <v>Clear</v>
      </c>
      <c r="F1107" s="11" t="str">
        <f t="shared" si="139"/>
        <v>CLEAR</v>
      </c>
      <c r="G1107" s="11" t="str">
        <f t="shared" si="140"/>
        <v>clear</v>
      </c>
      <c r="H1107" s="11" t="str">
        <f>'Raw Data'!H1106</f>
        <v>Weekday</v>
      </c>
      <c r="I1107" s="11" t="str">
        <f t="shared" si="141"/>
        <v>WD</v>
      </c>
      <c r="J1107" s="11" t="str">
        <f t="shared" si="142"/>
        <v>Clear</v>
      </c>
      <c r="K1107" s="11" t="str">
        <f>TEXT('Raw Data'!F1106,"0")</f>
        <v>20</v>
      </c>
      <c r="L1107" s="11">
        <f t="shared" si="143"/>
        <v>20</v>
      </c>
    </row>
    <row r="1108" spans="1:12" x14ac:dyDescent="0.3">
      <c r="A1108" s="9">
        <f>'Raw Data'!A1107</f>
        <v>45355.836805555598</v>
      </c>
      <c r="B1108" s="11" t="str">
        <f>'Raw Data'!O1107</f>
        <v>Rain</v>
      </c>
      <c r="C1108" s="11" t="str">
        <f t="shared" si="136"/>
        <v>Rain</v>
      </c>
      <c r="D1108" s="11" t="str">
        <f t="shared" si="137"/>
        <v>Rain</v>
      </c>
      <c r="E1108" s="11" t="str">
        <f t="shared" si="138"/>
        <v>Rain</v>
      </c>
      <c r="F1108" s="11" t="str">
        <f t="shared" si="139"/>
        <v>RAIN</v>
      </c>
      <c r="G1108" s="11" t="str">
        <f t="shared" si="140"/>
        <v>rain</v>
      </c>
      <c r="H1108" s="11" t="str">
        <f>'Raw Data'!H1107</f>
        <v>Weekday</v>
      </c>
      <c r="I1108" s="11" t="str">
        <f t="shared" si="141"/>
        <v>WD</v>
      </c>
      <c r="J1108" s="11" t="str">
        <f t="shared" si="142"/>
        <v>Rain</v>
      </c>
      <c r="K1108" s="11" t="str">
        <f>TEXT('Raw Data'!F1107,"0")</f>
        <v>20</v>
      </c>
      <c r="L1108" s="11">
        <f t="shared" si="143"/>
        <v>20</v>
      </c>
    </row>
    <row r="1109" spans="1:12" x14ac:dyDescent="0.3">
      <c r="A1109" s="9">
        <f>'Raw Data'!A1108</f>
        <v>45355.840277777803</v>
      </c>
      <c r="B1109" s="11" t="str">
        <f>'Raw Data'!O1108</f>
        <v>Rain</v>
      </c>
      <c r="C1109" s="11" t="str">
        <f t="shared" si="136"/>
        <v>Rain</v>
      </c>
      <c r="D1109" s="11" t="str">
        <f t="shared" si="137"/>
        <v>Rain</v>
      </c>
      <c r="E1109" s="11" t="str">
        <f t="shared" si="138"/>
        <v>Rain</v>
      </c>
      <c r="F1109" s="11" t="str">
        <f t="shared" si="139"/>
        <v>RAIN</v>
      </c>
      <c r="G1109" s="11" t="str">
        <f t="shared" si="140"/>
        <v>rain</v>
      </c>
      <c r="H1109" s="11" t="str">
        <f>'Raw Data'!H1108</f>
        <v>Weekday</v>
      </c>
      <c r="I1109" s="11" t="str">
        <f t="shared" si="141"/>
        <v>WD</v>
      </c>
      <c r="J1109" s="11" t="str">
        <f t="shared" si="142"/>
        <v>Rain</v>
      </c>
      <c r="K1109" s="11" t="str">
        <f>TEXT('Raw Data'!F1108,"0")</f>
        <v>20</v>
      </c>
      <c r="L1109" s="11">
        <f t="shared" si="143"/>
        <v>20</v>
      </c>
    </row>
    <row r="1110" spans="1:12" x14ac:dyDescent="0.3">
      <c r="A1110" s="9">
        <f>'Raw Data'!A1109</f>
        <v>45355.84375</v>
      </c>
      <c r="B1110" s="11" t="str">
        <f>'Raw Data'!O1109</f>
        <v>Fog</v>
      </c>
      <c r="C1110" s="11" t="str">
        <f t="shared" si="136"/>
        <v>Fog</v>
      </c>
      <c r="D1110" s="11" t="str">
        <f t="shared" si="137"/>
        <v>Fog</v>
      </c>
      <c r="E1110" s="11" t="str">
        <f t="shared" si="138"/>
        <v>Fog</v>
      </c>
      <c r="F1110" s="11" t="str">
        <f t="shared" si="139"/>
        <v>FOG</v>
      </c>
      <c r="G1110" s="11" t="str">
        <f t="shared" si="140"/>
        <v>fog</v>
      </c>
      <c r="H1110" s="11" t="str">
        <f>'Raw Data'!H1109</f>
        <v>Weekday</v>
      </c>
      <c r="I1110" s="11" t="str">
        <f t="shared" si="141"/>
        <v>WD</v>
      </c>
      <c r="J1110" s="11" t="str">
        <f t="shared" si="142"/>
        <v>Fog</v>
      </c>
      <c r="K1110" s="11" t="str">
        <f>TEXT('Raw Data'!F1109,"0")</f>
        <v>20</v>
      </c>
      <c r="L1110" s="11">
        <f t="shared" si="143"/>
        <v>20</v>
      </c>
    </row>
    <row r="1111" spans="1:12" x14ac:dyDescent="0.3">
      <c r="A1111" s="9">
        <f>'Raw Data'!A1110</f>
        <v>45355.847222222197</v>
      </c>
      <c r="B1111" s="11" t="str">
        <f>'Raw Data'!O1110</f>
        <v>Clear</v>
      </c>
      <c r="C1111" s="11" t="str">
        <f t="shared" si="136"/>
        <v>Clear</v>
      </c>
      <c r="D1111" s="11" t="str">
        <f t="shared" si="137"/>
        <v>Clear</v>
      </c>
      <c r="E1111" s="11" t="str">
        <f t="shared" si="138"/>
        <v>Clear</v>
      </c>
      <c r="F1111" s="11" t="str">
        <f t="shared" si="139"/>
        <v>CLEAR</v>
      </c>
      <c r="G1111" s="11" t="str">
        <f t="shared" si="140"/>
        <v>clear</v>
      </c>
      <c r="H1111" s="11" t="str">
        <f>'Raw Data'!H1110</f>
        <v>Weekday</v>
      </c>
      <c r="I1111" s="11" t="str">
        <f t="shared" si="141"/>
        <v>WD</v>
      </c>
      <c r="J1111" s="11" t="str">
        <f t="shared" si="142"/>
        <v>Clear</v>
      </c>
      <c r="K1111" s="11" t="str">
        <f>TEXT('Raw Data'!F1110,"0")</f>
        <v>20</v>
      </c>
      <c r="L1111" s="11">
        <f t="shared" si="143"/>
        <v>20</v>
      </c>
    </row>
    <row r="1112" spans="1:12" x14ac:dyDescent="0.3">
      <c r="A1112" s="9">
        <f>'Raw Data'!A1111</f>
        <v>45355.850694444503</v>
      </c>
      <c r="B1112" s="11" t="str">
        <f>'Raw Data'!O1111</f>
        <v>Fog</v>
      </c>
      <c r="C1112" s="11" t="str">
        <f t="shared" si="136"/>
        <v>Fog</v>
      </c>
      <c r="D1112" s="11" t="str">
        <f t="shared" si="137"/>
        <v>Fog</v>
      </c>
      <c r="E1112" s="11" t="str">
        <f t="shared" si="138"/>
        <v>Fog</v>
      </c>
      <c r="F1112" s="11" t="str">
        <f t="shared" si="139"/>
        <v>FOG</v>
      </c>
      <c r="G1112" s="11" t="str">
        <f t="shared" si="140"/>
        <v>fog</v>
      </c>
      <c r="H1112" s="11" t="str">
        <f>'Raw Data'!H1111</f>
        <v>Weekday</v>
      </c>
      <c r="I1112" s="11" t="str">
        <f t="shared" si="141"/>
        <v>WD</v>
      </c>
      <c r="J1112" s="11" t="str">
        <f t="shared" si="142"/>
        <v>Fog</v>
      </c>
      <c r="K1112" s="11" t="str">
        <f>TEXT('Raw Data'!F1111,"0")</f>
        <v>20</v>
      </c>
      <c r="L1112" s="11">
        <f t="shared" si="143"/>
        <v>20</v>
      </c>
    </row>
    <row r="1113" spans="1:12" x14ac:dyDescent="0.3">
      <c r="A1113" s="9">
        <f>'Raw Data'!A1112</f>
        <v>45355.854166666701</v>
      </c>
      <c r="B1113" s="11" t="str">
        <f>'Raw Data'!O1112</f>
        <v>Clear</v>
      </c>
      <c r="C1113" s="11" t="str">
        <f t="shared" si="136"/>
        <v>Clear</v>
      </c>
      <c r="D1113" s="11" t="str">
        <f t="shared" si="137"/>
        <v>Clear</v>
      </c>
      <c r="E1113" s="11" t="str">
        <f t="shared" si="138"/>
        <v>Clear</v>
      </c>
      <c r="F1113" s="11" t="str">
        <f t="shared" si="139"/>
        <v>CLEAR</v>
      </c>
      <c r="G1113" s="11" t="str">
        <f t="shared" si="140"/>
        <v>clear</v>
      </c>
      <c r="H1113" s="11" t="str">
        <f>'Raw Data'!H1112</f>
        <v>Weekday</v>
      </c>
      <c r="I1113" s="11" t="str">
        <f t="shared" si="141"/>
        <v>WD</v>
      </c>
      <c r="J1113" s="11" t="str">
        <f t="shared" si="142"/>
        <v>Clear</v>
      </c>
      <c r="K1113" s="11" t="str">
        <f>TEXT('Raw Data'!F1112,"0")</f>
        <v>20</v>
      </c>
      <c r="L1113" s="11">
        <f t="shared" si="143"/>
        <v>20</v>
      </c>
    </row>
    <row r="1114" spans="1:12" x14ac:dyDescent="0.3">
      <c r="A1114" s="9">
        <f>'Raw Data'!A1113</f>
        <v>45355.857638888898</v>
      </c>
      <c r="B1114" s="11" t="str">
        <f>'Raw Data'!O1113</f>
        <v>Rain</v>
      </c>
      <c r="C1114" s="11" t="str">
        <f t="shared" si="136"/>
        <v>Rain</v>
      </c>
      <c r="D1114" s="11" t="str">
        <f t="shared" si="137"/>
        <v>Rain</v>
      </c>
      <c r="E1114" s="11" t="str">
        <f t="shared" si="138"/>
        <v>Rain</v>
      </c>
      <c r="F1114" s="11" t="str">
        <f t="shared" si="139"/>
        <v>RAIN</v>
      </c>
      <c r="G1114" s="11" t="str">
        <f t="shared" si="140"/>
        <v>rain</v>
      </c>
      <c r="H1114" s="11" t="str">
        <f>'Raw Data'!H1113</f>
        <v>Weekday</v>
      </c>
      <c r="I1114" s="11" t="str">
        <f t="shared" si="141"/>
        <v>WD</v>
      </c>
      <c r="J1114" s="11" t="str">
        <f t="shared" si="142"/>
        <v>Rain</v>
      </c>
      <c r="K1114" s="11" t="str">
        <f>TEXT('Raw Data'!F1113,"0")</f>
        <v>20</v>
      </c>
      <c r="L1114" s="11">
        <f t="shared" si="143"/>
        <v>20</v>
      </c>
    </row>
    <row r="1115" spans="1:12" x14ac:dyDescent="0.3">
      <c r="A1115" s="9">
        <f>'Raw Data'!A1114</f>
        <v>45355.861111111102</v>
      </c>
      <c r="B1115" s="11" t="str">
        <f>'Raw Data'!O1114</f>
        <v>Rain</v>
      </c>
      <c r="C1115" s="11" t="str">
        <f t="shared" si="136"/>
        <v>Rain</v>
      </c>
      <c r="D1115" s="11" t="str">
        <f t="shared" si="137"/>
        <v>Rain</v>
      </c>
      <c r="E1115" s="11" t="str">
        <f t="shared" si="138"/>
        <v>Rain</v>
      </c>
      <c r="F1115" s="11" t="str">
        <f t="shared" si="139"/>
        <v>RAIN</v>
      </c>
      <c r="G1115" s="11" t="str">
        <f t="shared" si="140"/>
        <v>rain</v>
      </c>
      <c r="H1115" s="11" t="str">
        <f>'Raw Data'!H1114</f>
        <v>Weekday</v>
      </c>
      <c r="I1115" s="11" t="str">
        <f t="shared" si="141"/>
        <v>WD</v>
      </c>
      <c r="J1115" s="11" t="str">
        <f t="shared" si="142"/>
        <v>Rain</v>
      </c>
      <c r="K1115" s="11" t="str">
        <f>TEXT('Raw Data'!F1114,"0")</f>
        <v>20</v>
      </c>
      <c r="L1115" s="11">
        <f t="shared" si="143"/>
        <v>20</v>
      </c>
    </row>
    <row r="1116" spans="1:12" x14ac:dyDescent="0.3">
      <c r="A1116" s="9">
        <f>'Raw Data'!A1115</f>
        <v>45355.864583333299</v>
      </c>
      <c r="B1116" s="11" t="str">
        <f>'Raw Data'!O1115</f>
        <v>Clear</v>
      </c>
      <c r="C1116" s="11" t="str">
        <f t="shared" si="136"/>
        <v>Clear</v>
      </c>
      <c r="D1116" s="11" t="str">
        <f t="shared" si="137"/>
        <v>Clear</v>
      </c>
      <c r="E1116" s="11" t="str">
        <f t="shared" si="138"/>
        <v>Clear</v>
      </c>
      <c r="F1116" s="11" t="str">
        <f t="shared" si="139"/>
        <v>CLEAR</v>
      </c>
      <c r="G1116" s="11" t="str">
        <f t="shared" si="140"/>
        <v>clear</v>
      </c>
      <c r="H1116" s="11" t="str">
        <f>'Raw Data'!H1115</f>
        <v>Weekday</v>
      </c>
      <c r="I1116" s="11" t="str">
        <f t="shared" si="141"/>
        <v>WD</v>
      </c>
      <c r="J1116" s="11" t="str">
        <f t="shared" si="142"/>
        <v>Clear</v>
      </c>
      <c r="K1116" s="11" t="str">
        <f>TEXT('Raw Data'!F1115,"0")</f>
        <v>20</v>
      </c>
      <c r="L1116" s="11">
        <f t="shared" si="143"/>
        <v>20</v>
      </c>
    </row>
    <row r="1117" spans="1:12" x14ac:dyDescent="0.3">
      <c r="A1117" s="9">
        <f>'Raw Data'!A1116</f>
        <v>45355.868055555598</v>
      </c>
      <c r="B1117" s="11" t="str">
        <f>'Raw Data'!O1116</f>
        <v>Fog</v>
      </c>
      <c r="C1117" s="11" t="str">
        <f t="shared" si="136"/>
        <v>Fog</v>
      </c>
      <c r="D1117" s="11" t="str">
        <f t="shared" si="137"/>
        <v>Fog</v>
      </c>
      <c r="E1117" s="11" t="str">
        <f t="shared" si="138"/>
        <v>Fog</v>
      </c>
      <c r="F1117" s="11" t="str">
        <f t="shared" si="139"/>
        <v>FOG</v>
      </c>
      <c r="G1117" s="11" t="str">
        <f t="shared" si="140"/>
        <v>fog</v>
      </c>
      <c r="H1117" s="11" t="str">
        <f>'Raw Data'!H1116</f>
        <v>Weekday</v>
      </c>
      <c r="I1117" s="11" t="str">
        <f t="shared" si="141"/>
        <v>WD</v>
      </c>
      <c r="J1117" s="11" t="str">
        <f t="shared" si="142"/>
        <v>Fog</v>
      </c>
      <c r="K1117" s="11" t="str">
        <f>TEXT('Raw Data'!F1116,"0")</f>
        <v>20</v>
      </c>
      <c r="L1117" s="11">
        <f t="shared" si="143"/>
        <v>20</v>
      </c>
    </row>
    <row r="1118" spans="1:12" x14ac:dyDescent="0.3">
      <c r="A1118" s="9">
        <f>'Raw Data'!A1117</f>
        <v>45355.871527777803</v>
      </c>
      <c r="B1118" s="11" t="str">
        <f>'Raw Data'!O1117</f>
        <v>Snow</v>
      </c>
      <c r="C1118" s="11" t="str">
        <f t="shared" si="136"/>
        <v>Snow</v>
      </c>
      <c r="D1118" s="11" t="str">
        <f t="shared" si="137"/>
        <v>Snow</v>
      </c>
      <c r="E1118" s="11" t="str">
        <f t="shared" si="138"/>
        <v>Snow</v>
      </c>
      <c r="F1118" s="11" t="str">
        <f t="shared" si="139"/>
        <v>SNOW</v>
      </c>
      <c r="G1118" s="11" t="str">
        <f t="shared" si="140"/>
        <v>snow</v>
      </c>
      <c r="H1118" s="11" t="str">
        <f>'Raw Data'!H1117</f>
        <v>Weekday</v>
      </c>
      <c r="I1118" s="11" t="str">
        <f t="shared" si="141"/>
        <v>WD</v>
      </c>
      <c r="J1118" s="11" t="str">
        <f t="shared" si="142"/>
        <v>Snow</v>
      </c>
      <c r="K1118" s="11" t="str">
        <f>TEXT('Raw Data'!F1117,"0")</f>
        <v>20</v>
      </c>
      <c r="L1118" s="11">
        <f t="shared" si="143"/>
        <v>20</v>
      </c>
    </row>
    <row r="1119" spans="1:12" x14ac:dyDescent="0.3">
      <c r="A1119" s="9">
        <f>'Raw Data'!A1118</f>
        <v>45355.875</v>
      </c>
      <c r="B1119" s="11" t="str">
        <f>'Raw Data'!O1118</f>
        <v>Fog</v>
      </c>
      <c r="C1119" s="11" t="str">
        <f t="shared" si="136"/>
        <v>Fog</v>
      </c>
      <c r="D1119" s="11" t="str">
        <f t="shared" si="137"/>
        <v>Fog</v>
      </c>
      <c r="E1119" s="11" t="str">
        <f t="shared" si="138"/>
        <v>Fog</v>
      </c>
      <c r="F1119" s="11" t="str">
        <f t="shared" si="139"/>
        <v>FOG</v>
      </c>
      <c r="G1119" s="11" t="str">
        <f t="shared" si="140"/>
        <v>fog</v>
      </c>
      <c r="H1119" s="11" t="str">
        <f>'Raw Data'!H1118</f>
        <v>Weekday</v>
      </c>
      <c r="I1119" s="11" t="str">
        <f t="shared" si="141"/>
        <v>WD</v>
      </c>
      <c r="J1119" s="11" t="str">
        <f t="shared" si="142"/>
        <v>Fog</v>
      </c>
      <c r="K1119" s="11" t="str">
        <f>TEXT('Raw Data'!F1118,"0")</f>
        <v>21</v>
      </c>
      <c r="L1119" s="11">
        <f t="shared" si="143"/>
        <v>21</v>
      </c>
    </row>
    <row r="1120" spans="1:12" x14ac:dyDescent="0.3">
      <c r="A1120" s="9">
        <f>'Raw Data'!A1119</f>
        <v>45355.878472222197</v>
      </c>
      <c r="B1120" s="11" t="str">
        <f>'Raw Data'!O1119</f>
        <v>Clear</v>
      </c>
      <c r="C1120" s="11" t="str">
        <f t="shared" si="136"/>
        <v>Clear</v>
      </c>
      <c r="D1120" s="11" t="str">
        <f t="shared" si="137"/>
        <v>Clear</v>
      </c>
      <c r="E1120" s="11" t="str">
        <f t="shared" si="138"/>
        <v>Clear</v>
      </c>
      <c r="F1120" s="11" t="str">
        <f t="shared" si="139"/>
        <v>CLEAR</v>
      </c>
      <c r="G1120" s="11" t="str">
        <f t="shared" si="140"/>
        <v>clear</v>
      </c>
      <c r="H1120" s="11" t="str">
        <f>'Raw Data'!H1119</f>
        <v>Weekday</v>
      </c>
      <c r="I1120" s="11" t="str">
        <f t="shared" si="141"/>
        <v>WD</v>
      </c>
      <c r="J1120" s="11" t="str">
        <f t="shared" si="142"/>
        <v>Clear</v>
      </c>
      <c r="K1120" s="11" t="str">
        <f>TEXT('Raw Data'!F1119,"0")</f>
        <v>21</v>
      </c>
      <c r="L1120" s="11">
        <f t="shared" si="143"/>
        <v>21</v>
      </c>
    </row>
    <row r="1121" spans="1:12" x14ac:dyDescent="0.3">
      <c r="A1121" s="9">
        <f>'Raw Data'!A1120</f>
        <v>45355.881944444503</v>
      </c>
      <c r="B1121" s="11" t="str">
        <f>'Raw Data'!O1120</f>
        <v>Snow</v>
      </c>
      <c r="C1121" s="11" t="str">
        <f t="shared" si="136"/>
        <v>Snow</v>
      </c>
      <c r="D1121" s="11" t="str">
        <f t="shared" si="137"/>
        <v>Snow</v>
      </c>
      <c r="E1121" s="11" t="str">
        <f t="shared" si="138"/>
        <v>Snow</v>
      </c>
      <c r="F1121" s="11" t="str">
        <f t="shared" si="139"/>
        <v>SNOW</v>
      </c>
      <c r="G1121" s="11" t="str">
        <f t="shared" si="140"/>
        <v>snow</v>
      </c>
      <c r="H1121" s="11" t="str">
        <f>'Raw Data'!H1120</f>
        <v>Weekday</v>
      </c>
      <c r="I1121" s="11" t="str">
        <f t="shared" si="141"/>
        <v>WD</v>
      </c>
      <c r="J1121" s="11" t="str">
        <f t="shared" si="142"/>
        <v>Snow</v>
      </c>
      <c r="K1121" s="11" t="str">
        <f>TEXT('Raw Data'!F1120,"0")</f>
        <v>21</v>
      </c>
      <c r="L1121" s="11">
        <f t="shared" si="143"/>
        <v>21</v>
      </c>
    </row>
    <row r="1122" spans="1:12" x14ac:dyDescent="0.3">
      <c r="A1122" s="9">
        <f>'Raw Data'!A1121</f>
        <v>45355.885416666701</v>
      </c>
      <c r="B1122" s="11" t="str">
        <f>'Raw Data'!O1121</f>
        <v>Clear</v>
      </c>
      <c r="C1122" s="11" t="str">
        <f t="shared" si="136"/>
        <v>Clear</v>
      </c>
      <c r="D1122" s="11" t="str">
        <f t="shared" si="137"/>
        <v>Clear</v>
      </c>
      <c r="E1122" s="11" t="str">
        <f t="shared" si="138"/>
        <v>Clear</v>
      </c>
      <c r="F1122" s="11" t="str">
        <f t="shared" si="139"/>
        <v>CLEAR</v>
      </c>
      <c r="G1122" s="11" t="str">
        <f t="shared" si="140"/>
        <v>clear</v>
      </c>
      <c r="H1122" s="11" t="str">
        <f>'Raw Data'!H1121</f>
        <v>Weekday</v>
      </c>
      <c r="I1122" s="11" t="str">
        <f t="shared" si="141"/>
        <v>WD</v>
      </c>
      <c r="J1122" s="11" t="str">
        <f t="shared" si="142"/>
        <v>Clear</v>
      </c>
      <c r="K1122" s="11" t="str">
        <f>TEXT('Raw Data'!F1121,"0")</f>
        <v>21</v>
      </c>
      <c r="L1122" s="11">
        <f t="shared" si="143"/>
        <v>21</v>
      </c>
    </row>
    <row r="1123" spans="1:12" x14ac:dyDescent="0.3">
      <c r="A1123" s="9">
        <f>'Raw Data'!A1122</f>
        <v>45355.888888888898</v>
      </c>
      <c r="B1123" s="11" t="str">
        <f>'Raw Data'!O1122</f>
        <v>Fog</v>
      </c>
      <c r="C1123" s="11" t="str">
        <f t="shared" si="136"/>
        <v>Fog</v>
      </c>
      <c r="D1123" s="11" t="str">
        <f t="shared" si="137"/>
        <v>Fog</v>
      </c>
      <c r="E1123" s="11" t="str">
        <f t="shared" si="138"/>
        <v>Fog</v>
      </c>
      <c r="F1123" s="11" t="str">
        <f t="shared" si="139"/>
        <v>FOG</v>
      </c>
      <c r="G1123" s="11" t="str">
        <f t="shared" si="140"/>
        <v>fog</v>
      </c>
      <c r="H1123" s="11" t="str">
        <f>'Raw Data'!H1122</f>
        <v>Weekday</v>
      </c>
      <c r="I1123" s="11" t="str">
        <f t="shared" si="141"/>
        <v>WD</v>
      </c>
      <c r="J1123" s="11" t="str">
        <f t="shared" si="142"/>
        <v>Fog</v>
      </c>
      <c r="K1123" s="11" t="str">
        <f>TEXT('Raw Data'!F1122,"0")</f>
        <v>21</v>
      </c>
      <c r="L1123" s="11">
        <f t="shared" si="143"/>
        <v>21</v>
      </c>
    </row>
    <row r="1124" spans="1:12" x14ac:dyDescent="0.3">
      <c r="A1124" s="9">
        <f>'Raw Data'!A1123</f>
        <v>45355.892361111102</v>
      </c>
      <c r="B1124" s="11" t="str">
        <f>'Raw Data'!O1123</f>
        <v>Fog</v>
      </c>
      <c r="C1124" s="11" t="str">
        <f t="shared" si="136"/>
        <v>Fog</v>
      </c>
      <c r="D1124" s="11" t="str">
        <f t="shared" si="137"/>
        <v>Fog</v>
      </c>
      <c r="E1124" s="11" t="str">
        <f t="shared" si="138"/>
        <v>Fog</v>
      </c>
      <c r="F1124" s="11" t="str">
        <f t="shared" si="139"/>
        <v>FOG</v>
      </c>
      <c r="G1124" s="11" t="str">
        <f t="shared" si="140"/>
        <v>fog</v>
      </c>
      <c r="H1124" s="11" t="str">
        <f>'Raw Data'!H1123</f>
        <v>Weekday</v>
      </c>
      <c r="I1124" s="11" t="str">
        <f t="shared" si="141"/>
        <v>WD</v>
      </c>
      <c r="J1124" s="11" t="str">
        <f t="shared" si="142"/>
        <v>Fog</v>
      </c>
      <c r="K1124" s="11" t="str">
        <f>TEXT('Raw Data'!F1123,"0")</f>
        <v>21</v>
      </c>
      <c r="L1124" s="11">
        <f t="shared" si="143"/>
        <v>21</v>
      </c>
    </row>
    <row r="1125" spans="1:12" x14ac:dyDescent="0.3">
      <c r="A1125" s="9">
        <f>'Raw Data'!A1124</f>
        <v>45355.895833333299</v>
      </c>
      <c r="B1125" s="11" t="str">
        <f>'Raw Data'!O1124</f>
        <v>Fog</v>
      </c>
      <c r="C1125" s="11" t="str">
        <f t="shared" si="136"/>
        <v>Fog</v>
      </c>
      <c r="D1125" s="11" t="str">
        <f t="shared" si="137"/>
        <v>Fog</v>
      </c>
      <c r="E1125" s="11" t="str">
        <f t="shared" si="138"/>
        <v>Fog</v>
      </c>
      <c r="F1125" s="11" t="str">
        <f t="shared" si="139"/>
        <v>FOG</v>
      </c>
      <c r="G1125" s="11" t="str">
        <f t="shared" si="140"/>
        <v>fog</v>
      </c>
      <c r="H1125" s="11" t="str">
        <f>'Raw Data'!H1124</f>
        <v>Weekday</v>
      </c>
      <c r="I1125" s="11" t="str">
        <f t="shared" si="141"/>
        <v>WD</v>
      </c>
      <c r="J1125" s="11" t="str">
        <f t="shared" si="142"/>
        <v>Fog</v>
      </c>
      <c r="K1125" s="11" t="str">
        <f>TEXT('Raw Data'!F1124,"0")</f>
        <v>21</v>
      </c>
      <c r="L1125" s="11">
        <f t="shared" si="143"/>
        <v>21</v>
      </c>
    </row>
    <row r="1126" spans="1:12" x14ac:dyDescent="0.3">
      <c r="A1126" s="9">
        <f>'Raw Data'!A1125</f>
        <v>45355.899305555598</v>
      </c>
      <c r="B1126" s="11" t="str">
        <f>'Raw Data'!O1125</f>
        <v>Rain</v>
      </c>
      <c r="C1126" s="11" t="str">
        <f t="shared" si="136"/>
        <v>Rain</v>
      </c>
      <c r="D1126" s="11" t="str">
        <f t="shared" si="137"/>
        <v>Rain</v>
      </c>
      <c r="E1126" s="11" t="str">
        <f t="shared" si="138"/>
        <v>Rain</v>
      </c>
      <c r="F1126" s="11" t="str">
        <f t="shared" si="139"/>
        <v>RAIN</v>
      </c>
      <c r="G1126" s="11" t="str">
        <f t="shared" si="140"/>
        <v>rain</v>
      </c>
      <c r="H1126" s="11" t="str">
        <f>'Raw Data'!H1125</f>
        <v>Weekday</v>
      </c>
      <c r="I1126" s="11" t="str">
        <f t="shared" si="141"/>
        <v>WD</v>
      </c>
      <c r="J1126" s="11" t="str">
        <f t="shared" si="142"/>
        <v>Rain</v>
      </c>
      <c r="K1126" s="11" t="str">
        <f>TEXT('Raw Data'!F1125,"0")</f>
        <v>21</v>
      </c>
      <c r="L1126" s="11">
        <f t="shared" si="143"/>
        <v>21</v>
      </c>
    </row>
    <row r="1127" spans="1:12" x14ac:dyDescent="0.3">
      <c r="A1127" s="9">
        <f>'Raw Data'!A1126</f>
        <v>45355.902777777803</v>
      </c>
      <c r="B1127" s="11" t="str">
        <f>'Raw Data'!O1126</f>
        <v>Clear</v>
      </c>
      <c r="C1127" s="11" t="str">
        <f t="shared" si="136"/>
        <v>Clear</v>
      </c>
      <c r="D1127" s="11" t="str">
        <f t="shared" si="137"/>
        <v>Clear</v>
      </c>
      <c r="E1127" s="11" t="str">
        <f t="shared" si="138"/>
        <v>Clear</v>
      </c>
      <c r="F1127" s="11" t="str">
        <f t="shared" si="139"/>
        <v>CLEAR</v>
      </c>
      <c r="G1127" s="11" t="str">
        <f t="shared" si="140"/>
        <v>clear</v>
      </c>
      <c r="H1127" s="11" t="str">
        <f>'Raw Data'!H1126</f>
        <v>Weekday</v>
      </c>
      <c r="I1127" s="11" t="str">
        <f t="shared" si="141"/>
        <v>WD</v>
      </c>
      <c r="J1127" s="11" t="str">
        <f t="shared" si="142"/>
        <v>Clear</v>
      </c>
      <c r="K1127" s="11" t="str">
        <f>TEXT('Raw Data'!F1126,"0")</f>
        <v>21</v>
      </c>
      <c r="L1127" s="11">
        <f t="shared" si="143"/>
        <v>21</v>
      </c>
    </row>
    <row r="1128" spans="1:12" x14ac:dyDescent="0.3">
      <c r="A1128" s="9">
        <f>'Raw Data'!A1127</f>
        <v>45355.90625</v>
      </c>
      <c r="B1128" s="11" t="str">
        <f>'Raw Data'!O1127</f>
        <v>Rain</v>
      </c>
      <c r="C1128" s="11" t="str">
        <f t="shared" si="136"/>
        <v>Rain</v>
      </c>
      <c r="D1128" s="11" t="str">
        <f t="shared" si="137"/>
        <v>Rain</v>
      </c>
      <c r="E1128" s="11" t="str">
        <f t="shared" si="138"/>
        <v>Rain</v>
      </c>
      <c r="F1128" s="11" t="str">
        <f t="shared" si="139"/>
        <v>RAIN</v>
      </c>
      <c r="G1128" s="11" t="str">
        <f t="shared" si="140"/>
        <v>rain</v>
      </c>
      <c r="H1128" s="11" t="str">
        <f>'Raw Data'!H1127</f>
        <v>Weekday</v>
      </c>
      <c r="I1128" s="11" t="str">
        <f t="shared" si="141"/>
        <v>WD</v>
      </c>
      <c r="J1128" s="11" t="str">
        <f t="shared" si="142"/>
        <v>Rain</v>
      </c>
      <c r="K1128" s="11" t="str">
        <f>TEXT('Raw Data'!F1127,"0")</f>
        <v>21</v>
      </c>
      <c r="L1128" s="11">
        <f t="shared" si="143"/>
        <v>21</v>
      </c>
    </row>
    <row r="1129" spans="1:12" x14ac:dyDescent="0.3">
      <c r="A1129" s="9">
        <f>'Raw Data'!A1128</f>
        <v>45355.909722222197</v>
      </c>
      <c r="B1129" s="11" t="str">
        <f>'Raw Data'!O1128</f>
        <v>Rain</v>
      </c>
      <c r="C1129" s="11" t="str">
        <f t="shared" si="136"/>
        <v>Rain</v>
      </c>
      <c r="D1129" s="11" t="str">
        <f t="shared" si="137"/>
        <v>Rain</v>
      </c>
      <c r="E1129" s="11" t="str">
        <f t="shared" si="138"/>
        <v>Rain</v>
      </c>
      <c r="F1129" s="11" t="str">
        <f t="shared" si="139"/>
        <v>RAIN</v>
      </c>
      <c r="G1129" s="11" t="str">
        <f t="shared" si="140"/>
        <v>rain</v>
      </c>
      <c r="H1129" s="11" t="str">
        <f>'Raw Data'!H1128</f>
        <v>Weekday</v>
      </c>
      <c r="I1129" s="11" t="str">
        <f t="shared" si="141"/>
        <v>WD</v>
      </c>
      <c r="J1129" s="11" t="str">
        <f t="shared" si="142"/>
        <v>Rain</v>
      </c>
      <c r="K1129" s="11" t="str">
        <f>TEXT('Raw Data'!F1128,"0")</f>
        <v>21</v>
      </c>
      <c r="L1129" s="11">
        <f t="shared" si="143"/>
        <v>21</v>
      </c>
    </row>
    <row r="1130" spans="1:12" x14ac:dyDescent="0.3">
      <c r="A1130" s="9">
        <f>'Raw Data'!A1129</f>
        <v>45355.913194444503</v>
      </c>
      <c r="B1130" s="11" t="str">
        <f>'Raw Data'!O1129</f>
        <v>Rain</v>
      </c>
      <c r="C1130" s="11" t="str">
        <f t="shared" si="136"/>
        <v>Rain</v>
      </c>
      <c r="D1130" s="11" t="str">
        <f t="shared" si="137"/>
        <v>Rain</v>
      </c>
      <c r="E1130" s="11" t="str">
        <f t="shared" si="138"/>
        <v>Rain</v>
      </c>
      <c r="F1130" s="11" t="str">
        <f t="shared" si="139"/>
        <v>RAIN</v>
      </c>
      <c r="G1130" s="11" t="str">
        <f t="shared" si="140"/>
        <v>rain</v>
      </c>
      <c r="H1130" s="11" t="str">
        <f>'Raw Data'!H1129</f>
        <v>Weekday</v>
      </c>
      <c r="I1130" s="11" t="str">
        <f t="shared" si="141"/>
        <v>WD</v>
      </c>
      <c r="J1130" s="11" t="str">
        <f t="shared" si="142"/>
        <v>Rain</v>
      </c>
      <c r="K1130" s="11" t="str">
        <f>TEXT('Raw Data'!F1129,"0")</f>
        <v>21</v>
      </c>
      <c r="L1130" s="11">
        <f t="shared" si="143"/>
        <v>21</v>
      </c>
    </row>
    <row r="1131" spans="1:12" x14ac:dyDescent="0.3">
      <c r="A1131" s="9">
        <f>'Raw Data'!A1130</f>
        <v>45355.916666666701</v>
      </c>
      <c r="B1131" s="11" t="str">
        <f>'Raw Data'!O1130</f>
        <v>Fog</v>
      </c>
      <c r="C1131" s="11" t="str">
        <f t="shared" si="136"/>
        <v>Fog</v>
      </c>
      <c r="D1131" s="11" t="str">
        <f t="shared" si="137"/>
        <v>Fog</v>
      </c>
      <c r="E1131" s="11" t="str">
        <f t="shared" si="138"/>
        <v>Fog</v>
      </c>
      <c r="F1131" s="11" t="str">
        <f t="shared" si="139"/>
        <v>FOG</v>
      </c>
      <c r="G1131" s="11" t="str">
        <f t="shared" si="140"/>
        <v>fog</v>
      </c>
      <c r="H1131" s="11" t="str">
        <f>'Raw Data'!H1130</f>
        <v>Weekday</v>
      </c>
      <c r="I1131" s="11" t="str">
        <f t="shared" si="141"/>
        <v>WD</v>
      </c>
      <c r="J1131" s="11" t="str">
        <f t="shared" si="142"/>
        <v>Fog</v>
      </c>
      <c r="K1131" s="11" t="str">
        <f>TEXT('Raw Data'!F1130,"0")</f>
        <v>22</v>
      </c>
      <c r="L1131" s="11">
        <f t="shared" si="143"/>
        <v>22</v>
      </c>
    </row>
    <row r="1132" spans="1:12" x14ac:dyDescent="0.3">
      <c r="A1132" s="9">
        <f>'Raw Data'!A1131</f>
        <v>45355.920138888898</v>
      </c>
      <c r="B1132" s="11" t="str">
        <f>'Raw Data'!O1131</f>
        <v>Fog</v>
      </c>
      <c r="C1132" s="11" t="str">
        <f t="shared" si="136"/>
        <v>Fog</v>
      </c>
      <c r="D1132" s="11" t="str">
        <f t="shared" si="137"/>
        <v>Fog</v>
      </c>
      <c r="E1132" s="11" t="str">
        <f t="shared" si="138"/>
        <v>Fog</v>
      </c>
      <c r="F1132" s="11" t="str">
        <f t="shared" si="139"/>
        <v>FOG</v>
      </c>
      <c r="G1132" s="11" t="str">
        <f t="shared" si="140"/>
        <v>fog</v>
      </c>
      <c r="H1132" s="11" t="str">
        <f>'Raw Data'!H1131</f>
        <v>Weekday</v>
      </c>
      <c r="I1132" s="11" t="str">
        <f t="shared" si="141"/>
        <v>WD</v>
      </c>
      <c r="J1132" s="11" t="str">
        <f t="shared" si="142"/>
        <v>Fog</v>
      </c>
      <c r="K1132" s="11" t="str">
        <f>TEXT('Raw Data'!F1131,"0")</f>
        <v>22</v>
      </c>
      <c r="L1132" s="11">
        <f t="shared" si="143"/>
        <v>22</v>
      </c>
    </row>
    <row r="1133" spans="1:12" x14ac:dyDescent="0.3">
      <c r="A1133" s="9">
        <f>'Raw Data'!A1132</f>
        <v>45355.923611111102</v>
      </c>
      <c r="B1133" s="11" t="str">
        <f>'Raw Data'!O1132</f>
        <v>Snow</v>
      </c>
      <c r="C1133" s="11" t="str">
        <f t="shared" si="136"/>
        <v>Snow</v>
      </c>
      <c r="D1133" s="11" t="str">
        <f t="shared" si="137"/>
        <v>Snow</v>
      </c>
      <c r="E1133" s="11" t="str">
        <f t="shared" si="138"/>
        <v>Snow</v>
      </c>
      <c r="F1133" s="11" t="str">
        <f t="shared" si="139"/>
        <v>SNOW</v>
      </c>
      <c r="G1133" s="11" t="str">
        <f t="shared" si="140"/>
        <v>snow</v>
      </c>
      <c r="H1133" s="11" t="str">
        <f>'Raw Data'!H1132</f>
        <v>Weekday</v>
      </c>
      <c r="I1133" s="11" t="str">
        <f t="shared" si="141"/>
        <v>WD</v>
      </c>
      <c r="J1133" s="11" t="str">
        <f t="shared" si="142"/>
        <v>Snow</v>
      </c>
      <c r="K1133" s="11" t="str">
        <f>TEXT('Raw Data'!F1132,"0")</f>
        <v>22</v>
      </c>
      <c r="L1133" s="11">
        <f t="shared" si="143"/>
        <v>22</v>
      </c>
    </row>
    <row r="1134" spans="1:12" x14ac:dyDescent="0.3">
      <c r="A1134" s="9">
        <f>'Raw Data'!A1133</f>
        <v>45355.927083333299</v>
      </c>
      <c r="B1134" s="11" t="str">
        <f>'Raw Data'!O1133</f>
        <v>Clear</v>
      </c>
      <c r="C1134" s="11" t="str">
        <f t="shared" si="136"/>
        <v>Clear</v>
      </c>
      <c r="D1134" s="11" t="str">
        <f t="shared" si="137"/>
        <v>Clear</v>
      </c>
      <c r="E1134" s="11" t="str">
        <f t="shared" si="138"/>
        <v>Clear</v>
      </c>
      <c r="F1134" s="11" t="str">
        <f t="shared" si="139"/>
        <v>CLEAR</v>
      </c>
      <c r="G1134" s="11" t="str">
        <f t="shared" si="140"/>
        <v>clear</v>
      </c>
      <c r="H1134" s="11" t="str">
        <f>'Raw Data'!H1133</f>
        <v>Weekday</v>
      </c>
      <c r="I1134" s="11" t="str">
        <f t="shared" si="141"/>
        <v>WD</v>
      </c>
      <c r="J1134" s="11" t="str">
        <f t="shared" si="142"/>
        <v>Clear</v>
      </c>
      <c r="K1134" s="11" t="str">
        <f>TEXT('Raw Data'!F1133,"0")</f>
        <v>22</v>
      </c>
      <c r="L1134" s="11">
        <f t="shared" si="143"/>
        <v>22</v>
      </c>
    </row>
    <row r="1135" spans="1:12" x14ac:dyDescent="0.3">
      <c r="A1135" s="9">
        <f>'Raw Data'!A1134</f>
        <v>45355.930555555598</v>
      </c>
      <c r="B1135" s="11" t="str">
        <f>'Raw Data'!O1134</f>
        <v>Snow</v>
      </c>
      <c r="C1135" s="11" t="str">
        <f t="shared" si="136"/>
        <v>Snow</v>
      </c>
      <c r="D1135" s="11" t="str">
        <f t="shared" si="137"/>
        <v>Snow</v>
      </c>
      <c r="E1135" s="11" t="str">
        <f t="shared" si="138"/>
        <v>Snow</v>
      </c>
      <c r="F1135" s="11" t="str">
        <f t="shared" si="139"/>
        <v>SNOW</v>
      </c>
      <c r="G1135" s="11" t="str">
        <f t="shared" si="140"/>
        <v>snow</v>
      </c>
      <c r="H1135" s="11" t="str">
        <f>'Raw Data'!H1134</f>
        <v>Weekday</v>
      </c>
      <c r="I1135" s="11" t="str">
        <f t="shared" si="141"/>
        <v>WD</v>
      </c>
      <c r="J1135" s="11" t="str">
        <f t="shared" si="142"/>
        <v>Snow</v>
      </c>
      <c r="K1135" s="11" t="str">
        <f>TEXT('Raw Data'!F1134,"0")</f>
        <v>22</v>
      </c>
      <c r="L1135" s="11">
        <f t="shared" si="143"/>
        <v>22</v>
      </c>
    </row>
    <row r="1136" spans="1:12" x14ac:dyDescent="0.3">
      <c r="A1136" s="9">
        <f>'Raw Data'!A1135</f>
        <v>45355.934027777803</v>
      </c>
      <c r="B1136" s="11" t="str">
        <f>'Raw Data'!O1135</f>
        <v>Clear</v>
      </c>
      <c r="C1136" s="11" t="str">
        <f t="shared" si="136"/>
        <v>Clear</v>
      </c>
      <c r="D1136" s="11" t="str">
        <f t="shared" si="137"/>
        <v>Clear</v>
      </c>
      <c r="E1136" s="11" t="str">
        <f t="shared" si="138"/>
        <v>Clear</v>
      </c>
      <c r="F1136" s="11" t="str">
        <f t="shared" si="139"/>
        <v>CLEAR</v>
      </c>
      <c r="G1136" s="11" t="str">
        <f t="shared" si="140"/>
        <v>clear</v>
      </c>
      <c r="H1136" s="11" t="str">
        <f>'Raw Data'!H1135</f>
        <v>Weekday</v>
      </c>
      <c r="I1136" s="11" t="str">
        <f t="shared" si="141"/>
        <v>WD</v>
      </c>
      <c r="J1136" s="11" t="str">
        <f t="shared" si="142"/>
        <v>Clear</v>
      </c>
      <c r="K1136" s="11" t="str">
        <f>TEXT('Raw Data'!F1135,"0")</f>
        <v>22</v>
      </c>
      <c r="L1136" s="11">
        <f t="shared" si="143"/>
        <v>22</v>
      </c>
    </row>
    <row r="1137" spans="1:12" x14ac:dyDescent="0.3">
      <c r="A1137" s="9">
        <f>'Raw Data'!A1136</f>
        <v>45355.9375</v>
      </c>
      <c r="B1137" s="11" t="str">
        <f>'Raw Data'!O1136</f>
        <v>Rain</v>
      </c>
      <c r="C1137" s="11" t="str">
        <f t="shared" si="136"/>
        <v>Rain</v>
      </c>
      <c r="D1137" s="11" t="str">
        <f t="shared" si="137"/>
        <v>Rain</v>
      </c>
      <c r="E1137" s="11" t="str">
        <f t="shared" si="138"/>
        <v>Rain</v>
      </c>
      <c r="F1137" s="11" t="str">
        <f t="shared" si="139"/>
        <v>RAIN</v>
      </c>
      <c r="G1137" s="11" t="str">
        <f t="shared" si="140"/>
        <v>rain</v>
      </c>
      <c r="H1137" s="11" t="str">
        <f>'Raw Data'!H1136</f>
        <v>Weekday</v>
      </c>
      <c r="I1137" s="11" t="str">
        <f t="shared" si="141"/>
        <v>WD</v>
      </c>
      <c r="J1137" s="11" t="str">
        <f t="shared" si="142"/>
        <v>Rain</v>
      </c>
      <c r="K1137" s="11" t="str">
        <f>TEXT('Raw Data'!F1136,"0")</f>
        <v>22</v>
      </c>
      <c r="L1137" s="11">
        <f t="shared" si="143"/>
        <v>22</v>
      </c>
    </row>
    <row r="1138" spans="1:12" x14ac:dyDescent="0.3">
      <c r="A1138" s="9">
        <f>'Raw Data'!A1137</f>
        <v>45355.940972222197</v>
      </c>
      <c r="B1138" s="11" t="str">
        <f>'Raw Data'!O1137</f>
        <v>Clear</v>
      </c>
      <c r="C1138" s="11" t="str">
        <f t="shared" si="136"/>
        <v>Clear</v>
      </c>
      <c r="D1138" s="11" t="str">
        <f t="shared" si="137"/>
        <v>Clear</v>
      </c>
      <c r="E1138" s="11" t="str">
        <f t="shared" si="138"/>
        <v>Clear</v>
      </c>
      <c r="F1138" s="11" t="str">
        <f t="shared" si="139"/>
        <v>CLEAR</v>
      </c>
      <c r="G1138" s="11" t="str">
        <f t="shared" si="140"/>
        <v>clear</v>
      </c>
      <c r="H1138" s="11" t="str">
        <f>'Raw Data'!H1137</f>
        <v>Weekday</v>
      </c>
      <c r="I1138" s="11" t="str">
        <f t="shared" si="141"/>
        <v>WD</v>
      </c>
      <c r="J1138" s="11" t="str">
        <f t="shared" si="142"/>
        <v>Clear</v>
      </c>
      <c r="K1138" s="11" t="str">
        <f>TEXT('Raw Data'!F1137,"0")</f>
        <v>22</v>
      </c>
      <c r="L1138" s="11">
        <f t="shared" si="143"/>
        <v>22</v>
      </c>
    </row>
    <row r="1139" spans="1:12" x14ac:dyDescent="0.3">
      <c r="A1139" s="9">
        <f>'Raw Data'!A1138</f>
        <v>45355.944444444503</v>
      </c>
      <c r="B1139" s="11" t="str">
        <f>'Raw Data'!O1138</f>
        <v>Fog</v>
      </c>
      <c r="C1139" s="11" t="str">
        <f t="shared" si="136"/>
        <v>Fog</v>
      </c>
      <c r="D1139" s="11" t="str">
        <f t="shared" si="137"/>
        <v>Fog</v>
      </c>
      <c r="E1139" s="11" t="str">
        <f t="shared" si="138"/>
        <v>Fog</v>
      </c>
      <c r="F1139" s="11" t="str">
        <f t="shared" si="139"/>
        <v>FOG</v>
      </c>
      <c r="G1139" s="11" t="str">
        <f t="shared" si="140"/>
        <v>fog</v>
      </c>
      <c r="H1139" s="11" t="str">
        <f>'Raw Data'!H1138</f>
        <v>Weekday</v>
      </c>
      <c r="I1139" s="11" t="str">
        <f t="shared" si="141"/>
        <v>WD</v>
      </c>
      <c r="J1139" s="11" t="str">
        <f t="shared" si="142"/>
        <v>Fog</v>
      </c>
      <c r="K1139" s="11" t="str">
        <f>TEXT('Raw Data'!F1138,"0")</f>
        <v>22</v>
      </c>
      <c r="L1139" s="11">
        <f t="shared" si="143"/>
        <v>22</v>
      </c>
    </row>
    <row r="1140" spans="1:12" x14ac:dyDescent="0.3">
      <c r="A1140" s="9">
        <f>'Raw Data'!A1139</f>
        <v>45355.947916666701</v>
      </c>
      <c r="B1140" s="11" t="str">
        <f>'Raw Data'!O1139</f>
        <v>Clear</v>
      </c>
      <c r="C1140" s="11" t="str">
        <f t="shared" si="136"/>
        <v>Clear</v>
      </c>
      <c r="D1140" s="11" t="str">
        <f t="shared" si="137"/>
        <v>Clear</v>
      </c>
      <c r="E1140" s="11" t="str">
        <f t="shared" si="138"/>
        <v>Clear</v>
      </c>
      <c r="F1140" s="11" t="str">
        <f t="shared" si="139"/>
        <v>CLEAR</v>
      </c>
      <c r="G1140" s="11" t="str">
        <f t="shared" si="140"/>
        <v>clear</v>
      </c>
      <c r="H1140" s="11" t="str">
        <f>'Raw Data'!H1139</f>
        <v>Weekday</v>
      </c>
      <c r="I1140" s="11" t="str">
        <f t="shared" si="141"/>
        <v>WD</v>
      </c>
      <c r="J1140" s="11" t="str">
        <f t="shared" si="142"/>
        <v>Clear</v>
      </c>
      <c r="K1140" s="11" t="str">
        <f>TEXT('Raw Data'!F1139,"0")</f>
        <v>22</v>
      </c>
      <c r="L1140" s="11">
        <f t="shared" si="143"/>
        <v>22</v>
      </c>
    </row>
    <row r="1141" spans="1:12" x14ac:dyDescent="0.3">
      <c r="A1141" s="9">
        <f>'Raw Data'!A1140</f>
        <v>45355.951388888898</v>
      </c>
      <c r="B1141" s="11" t="str">
        <f>'Raw Data'!O1140</f>
        <v>Rain</v>
      </c>
      <c r="C1141" s="11" t="str">
        <f t="shared" si="136"/>
        <v>Rain</v>
      </c>
      <c r="D1141" s="11" t="str">
        <f t="shared" si="137"/>
        <v>Rain</v>
      </c>
      <c r="E1141" s="11" t="str">
        <f t="shared" si="138"/>
        <v>Rain</v>
      </c>
      <c r="F1141" s="11" t="str">
        <f t="shared" si="139"/>
        <v>RAIN</v>
      </c>
      <c r="G1141" s="11" t="str">
        <f t="shared" si="140"/>
        <v>rain</v>
      </c>
      <c r="H1141" s="11" t="str">
        <f>'Raw Data'!H1140</f>
        <v>Weekday</v>
      </c>
      <c r="I1141" s="11" t="str">
        <f t="shared" si="141"/>
        <v>WD</v>
      </c>
      <c r="J1141" s="11" t="str">
        <f t="shared" si="142"/>
        <v>Rain</v>
      </c>
      <c r="K1141" s="11" t="str">
        <f>TEXT('Raw Data'!F1140,"0")</f>
        <v>22</v>
      </c>
      <c r="L1141" s="11">
        <f t="shared" si="143"/>
        <v>22</v>
      </c>
    </row>
    <row r="1142" spans="1:12" x14ac:dyDescent="0.3">
      <c r="A1142" s="9">
        <f>'Raw Data'!A1141</f>
        <v>45355.954861111102</v>
      </c>
      <c r="B1142" s="11" t="str">
        <f>'Raw Data'!O1141</f>
        <v>Rain</v>
      </c>
      <c r="C1142" s="11" t="str">
        <f t="shared" si="136"/>
        <v>Rain</v>
      </c>
      <c r="D1142" s="11" t="str">
        <f t="shared" si="137"/>
        <v>Rain</v>
      </c>
      <c r="E1142" s="11" t="str">
        <f t="shared" si="138"/>
        <v>Rain</v>
      </c>
      <c r="F1142" s="11" t="str">
        <f t="shared" si="139"/>
        <v>RAIN</v>
      </c>
      <c r="G1142" s="11" t="str">
        <f t="shared" si="140"/>
        <v>rain</v>
      </c>
      <c r="H1142" s="11" t="str">
        <f>'Raw Data'!H1141</f>
        <v>Weekday</v>
      </c>
      <c r="I1142" s="11" t="str">
        <f t="shared" si="141"/>
        <v>WD</v>
      </c>
      <c r="J1142" s="11" t="str">
        <f t="shared" si="142"/>
        <v>Rain</v>
      </c>
      <c r="K1142" s="11" t="str">
        <f>TEXT('Raw Data'!F1141,"0")</f>
        <v>22</v>
      </c>
      <c r="L1142" s="11">
        <f t="shared" si="143"/>
        <v>22</v>
      </c>
    </row>
    <row r="1143" spans="1:12" x14ac:dyDescent="0.3">
      <c r="A1143" s="9">
        <f>'Raw Data'!A1142</f>
        <v>45355.958333333299</v>
      </c>
      <c r="B1143" s="11" t="str">
        <f>'Raw Data'!O1142</f>
        <v>Clear</v>
      </c>
      <c r="C1143" s="11" t="str">
        <f t="shared" si="136"/>
        <v>Clear</v>
      </c>
      <c r="D1143" s="11" t="str">
        <f t="shared" si="137"/>
        <v>Clear</v>
      </c>
      <c r="E1143" s="11" t="str">
        <f t="shared" si="138"/>
        <v>Clear</v>
      </c>
      <c r="F1143" s="11" t="str">
        <f t="shared" si="139"/>
        <v>CLEAR</v>
      </c>
      <c r="G1143" s="11" t="str">
        <f t="shared" si="140"/>
        <v>clear</v>
      </c>
      <c r="H1143" s="11" t="str">
        <f>'Raw Data'!H1142</f>
        <v>Weekday</v>
      </c>
      <c r="I1143" s="11" t="str">
        <f t="shared" si="141"/>
        <v>WD</v>
      </c>
      <c r="J1143" s="11" t="str">
        <f t="shared" si="142"/>
        <v>Clear</v>
      </c>
      <c r="K1143" s="11" t="str">
        <f>TEXT('Raw Data'!F1142,"0")</f>
        <v>23</v>
      </c>
      <c r="L1143" s="11">
        <f t="shared" si="143"/>
        <v>23</v>
      </c>
    </row>
    <row r="1144" spans="1:12" x14ac:dyDescent="0.3">
      <c r="A1144" s="9">
        <f>'Raw Data'!A1143</f>
        <v>45355.961805555598</v>
      </c>
      <c r="B1144" s="11" t="str">
        <f>'Raw Data'!O1143</f>
        <v>Fog</v>
      </c>
      <c r="C1144" s="11" t="str">
        <f t="shared" si="136"/>
        <v>Fog</v>
      </c>
      <c r="D1144" s="11" t="str">
        <f t="shared" si="137"/>
        <v>Fog</v>
      </c>
      <c r="E1144" s="11" t="str">
        <f t="shared" si="138"/>
        <v>Fog</v>
      </c>
      <c r="F1144" s="11" t="str">
        <f t="shared" si="139"/>
        <v>FOG</v>
      </c>
      <c r="G1144" s="11" t="str">
        <f t="shared" si="140"/>
        <v>fog</v>
      </c>
      <c r="H1144" s="11" t="str">
        <f>'Raw Data'!H1143</f>
        <v>Weekday</v>
      </c>
      <c r="I1144" s="11" t="str">
        <f t="shared" si="141"/>
        <v>WD</v>
      </c>
      <c r="J1144" s="11" t="str">
        <f t="shared" si="142"/>
        <v>Fog</v>
      </c>
      <c r="K1144" s="11" t="str">
        <f>TEXT('Raw Data'!F1143,"0")</f>
        <v>23</v>
      </c>
      <c r="L1144" s="11">
        <f t="shared" si="143"/>
        <v>23</v>
      </c>
    </row>
    <row r="1145" spans="1:12" x14ac:dyDescent="0.3">
      <c r="A1145" s="9">
        <f>'Raw Data'!A1144</f>
        <v>45355.965277777803</v>
      </c>
      <c r="B1145" s="11" t="str">
        <f>'Raw Data'!O1144</f>
        <v>Fog</v>
      </c>
      <c r="C1145" s="11" t="str">
        <f t="shared" si="136"/>
        <v>Fog</v>
      </c>
      <c r="D1145" s="11" t="str">
        <f t="shared" si="137"/>
        <v>Fog</v>
      </c>
      <c r="E1145" s="11" t="str">
        <f t="shared" si="138"/>
        <v>Fog</v>
      </c>
      <c r="F1145" s="11" t="str">
        <f t="shared" si="139"/>
        <v>FOG</v>
      </c>
      <c r="G1145" s="11" t="str">
        <f t="shared" si="140"/>
        <v>fog</v>
      </c>
      <c r="H1145" s="11" t="str">
        <f>'Raw Data'!H1144</f>
        <v>Weekday</v>
      </c>
      <c r="I1145" s="11" t="str">
        <f t="shared" si="141"/>
        <v>WD</v>
      </c>
      <c r="J1145" s="11" t="str">
        <f t="shared" si="142"/>
        <v>Fog</v>
      </c>
      <c r="K1145" s="11" t="str">
        <f>TEXT('Raw Data'!F1144,"0")</f>
        <v>23</v>
      </c>
      <c r="L1145" s="11">
        <f t="shared" si="143"/>
        <v>23</v>
      </c>
    </row>
    <row r="1146" spans="1:12" x14ac:dyDescent="0.3">
      <c r="A1146" s="9">
        <f>'Raw Data'!A1145</f>
        <v>45355.96875</v>
      </c>
      <c r="B1146" s="11" t="str">
        <f>'Raw Data'!O1145</f>
        <v>Fog</v>
      </c>
      <c r="C1146" s="11" t="str">
        <f t="shared" si="136"/>
        <v>Fog</v>
      </c>
      <c r="D1146" s="11" t="str">
        <f t="shared" si="137"/>
        <v>Fog</v>
      </c>
      <c r="E1146" s="11" t="str">
        <f t="shared" si="138"/>
        <v>Fog</v>
      </c>
      <c r="F1146" s="11" t="str">
        <f t="shared" si="139"/>
        <v>FOG</v>
      </c>
      <c r="G1146" s="11" t="str">
        <f t="shared" si="140"/>
        <v>fog</v>
      </c>
      <c r="H1146" s="11" t="str">
        <f>'Raw Data'!H1145</f>
        <v>Weekday</v>
      </c>
      <c r="I1146" s="11" t="str">
        <f t="shared" si="141"/>
        <v>WD</v>
      </c>
      <c r="J1146" s="11" t="str">
        <f t="shared" si="142"/>
        <v>Fog</v>
      </c>
      <c r="K1146" s="11" t="str">
        <f>TEXT('Raw Data'!F1145,"0")</f>
        <v>23</v>
      </c>
      <c r="L1146" s="11">
        <f t="shared" si="143"/>
        <v>23</v>
      </c>
    </row>
    <row r="1147" spans="1:12" x14ac:dyDescent="0.3">
      <c r="A1147" s="9">
        <f>'Raw Data'!A1146</f>
        <v>45355.972222222197</v>
      </c>
      <c r="B1147" s="11" t="str">
        <f>'Raw Data'!O1146</f>
        <v>Fog</v>
      </c>
      <c r="C1147" s="11" t="str">
        <f t="shared" si="136"/>
        <v>Fog</v>
      </c>
      <c r="D1147" s="11" t="str">
        <f t="shared" si="137"/>
        <v>Fog</v>
      </c>
      <c r="E1147" s="11" t="str">
        <f t="shared" si="138"/>
        <v>Fog</v>
      </c>
      <c r="F1147" s="11" t="str">
        <f t="shared" si="139"/>
        <v>FOG</v>
      </c>
      <c r="G1147" s="11" t="str">
        <f t="shared" si="140"/>
        <v>fog</v>
      </c>
      <c r="H1147" s="11" t="str">
        <f>'Raw Data'!H1146</f>
        <v>Weekday</v>
      </c>
      <c r="I1147" s="11" t="str">
        <f t="shared" si="141"/>
        <v>WD</v>
      </c>
      <c r="J1147" s="11" t="str">
        <f t="shared" si="142"/>
        <v>Fog</v>
      </c>
      <c r="K1147" s="11" t="str">
        <f>TEXT('Raw Data'!F1146,"0")</f>
        <v>23</v>
      </c>
      <c r="L1147" s="11">
        <f t="shared" si="143"/>
        <v>23</v>
      </c>
    </row>
    <row r="1148" spans="1:12" x14ac:dyDescent="0.3">
      <c r="A1148" s="9">
        <f>'Raw Data'!A1147</f>
        <v>45355.975694444503</v>
      </c>
      <c r="B1148" s="11" t="str">
        <f>'Raw Data'!O1147</f>
        <v>Snow</v>
      </c>
      <c r="C1148" s="11" t="str">
        <f t="shared" si="136"/>
        <v>Snow</v>
      </c>
      <c r="D1148" s="11" t="str">
        <f t="shared" si="137"/>
        <v>Snow</v>
      </c>
      <c r="E1148" s="11" t="str">
        <f t="shared" si="138"/>
        <v>Snow</v>
      </c>
      <c r="F1148" s="11" t="str">
        <f t="shared" si="139"/>
        <v>SNOW</v>
      </c>
      <c r="G1148" s="11" t="str">
        <f t="shared" si="140"/>
        <v>snow</v>
      </c>
      <c r="H1148" s="11" t="str">
        <f>'Raw Data'!H1147</f>
        <v>Weekday</v>
      </c>
      <c r="I1148" s="11" t="str">
        <f t="shared" si="141"/>
        <v>WD</v>
      </c>
      <c r="J1148" s="11" t="str">
        <f t="shared" si="142"/>
        <v>Snow</v>
      </c>
      <c r="K1148" s="11" t="str">
        <f>TEXT('Raw Data'!F1147,"0")</f>
        <v>23</v>
      </c>
      <c r="L1148" s="11">
        <f t="shared" si="143"/>
        <v>23</v>
      </c>
    </row>
    <row r="1149" spans="1:12" x14ac:dyDescent="0.3">
      <c r="A1149" s="9">
        <f>'Raw Data'!A1148</f>
        <v>45355.979166666701</v>
      </c>
      <c r="B1149" s="11" t="str">
        <f>'Raw Data'!O1148</f>
        <v>Rain</v>
      </c>
      <c r="C1149" s="11" t="str">
        <f t="shared" si="136"/>
        <v>Rain</v>
      </c>
      <c r="D1149" s="11" t="str">
        <f t="shared" si="137"/>
        <v>Rain</v>
      </c>
      <c r="E1149" s="11" t="str">
        <f t="shared" si="138"/>
        <v>Rain</v>
      </c>
      <c r="F1149" s="11" t="str">
        <f t="shared" si="139"/>
        <v>RAIN</v>
      </c>
      <c r="G1149" s="11" t="str">
        <f t="shared" si="140"/>
        <v>rain</v>
      </c>
      <c r="H1149" s="11" t="str">
        <f>'Raw Data'!H1148</f>
        <v>Weekday</v>
      </c>
      <c r="I1149" s="11" t="str">
        <f t="shared" si="141"/>
        <v>WD</v>
      </c>
      <c r="J1149" s="11" t="str">
        <f t="shared" si="142"/>
        <v>Rain</v>
      </c>
      <c r="K1149" s="11" t="str">
        <f>TEXT('Raw Data'!F1148,"0")</f>
        <v>23</v>
      </c>
      <c r="L1149" s="11">
        <f t="shared" si="143"/>
        <v>23</v>
      </c>
    </row>
    <row r="1150" spans="1:12" x14ac:dyDescent="0.3">
      <c r="A1150" s="9">
        <f>'Raw Data'!A1149</f>
        <v>45355.982638888898</v>
      </c>
      <c r="B1150" s="11" t="str">
        <f>'Raw Data'!O1149</f>
        <v>Fog</v>
      </c>
      <c r="C1150" s="11" t="str">
        <f t="shared" si="136"/>
        <v>Fog</v>
      </c>
      <c r="D1150" s="11" t="str">
        <f t="shared" si="137"/>
        <v>Fog</v>
      </c>
      <c r="E1150" s="11" t="str">
        <f t="shared" si="138"/>
        <v>Fog</v>
      </c>
      <c r="F1150" s="11" t="str">
        <f t="shared" si="139"/>
        <v>FOG</v>
      </c>
      <c r="G1150" s="11" t="str">
        <f t="shared" si="140"/>
        <v>fog</v>
      </c>
      <c r="H1150" s="11" t="str">
        <f>'Raw Data'!H1149</f>
        <v>Weekday</v>
      </c>
      <c r="I1150" s="11" t="str">
        <f t="shared" si="141"/>
        <v>WD</v>
      </c>
      <c r="J1150" s="11" t="str">
        <f t="shared" si="142"/>
        <v>Fog</v>
      </c>
      <c r="K1150" s="11" t="str">
        <f>TEXT('Raw Data'!F1149,"0")</f>
        <v>23</v>
      </c>
      <c r="L1150" s="11">
        <f t="shared" si="143"/>
        <v>23</v>
      </c>
    </row>
    <row r="1151" spans="1:12" x14ac:dyDescent="0.3">
      <c r="A1151" s="9">
        <f>'Raw Data'!A1150</f>
        <v>45355.986111111102</v>
      </c>
      <c r="B1151" s="11" t="str">
        <f>'Raw Data'!O1150</f>
        <v>Rain</v>
      </c>
      <c r="C1151" s="11" t="str">
        <f t="shared" si="136"/>
        <v>Rain</v>
      </c>
      <c r="D1151" s="11" t="str">
        <f t="shared" si="137"/>
        <v>Rain</v>
      </c>
      <c r="E1151" s="11" t="str">
        <f t="shared" si="138"/>
        <v>Rain</v>
      </c>
      <c r="F1151" s="11" t="str">
        <f t="shared" si="139"/>
        <v>RAIN</v>
      </c>
      <c r="G1151" s="11" t="str">
        <f t="shared" si="140"/>
        <v>rain</v>
      </c>
      <c r="H1151" s="11" t="str">
        <f>'Raw Data'!H1150</f>
        <v>Weekday</v>
      </c>
      <c r="I1151" s="11" t="str">
        <f t="shared" si="141"/>
        <v>WD</v>
      </c>
      <c r="J1151" s="11" t="str">
        <f t="shared" si="142"/>
        <v>Rain</v>
      </c>
      <c r="K1151" s="11" t="str">
        <f>TEXT('Raw Data'!F1150,"0")</f>
        <v>23</v>
      </c>
      <c r="L1151" s="11">
        <f t="shared" si="143"/>
        <v>23</v>
      </c>
    </row>
    <row r="1152" spans="1:12" x14ac:dyDescent="0.3">
      <c r="A1152" s="9">
        <f>'Raw Data'!A1151</f>
        <v>45355.989583333299</v>
      </c>
      <c r="B1152" s="11" t="str">
        <f>'Raw Data'!O1151</f>
        <v>Clear</v>
      </c>
      <c r="C1152" s="11" t="str">
        <f t="shared" si="136"/>
        <v>Clear</v>
      </c>
      <c r="D1152" s="11" t="str">
        <f t="shared" si="137"/>
        <v>Clear</v>
      </c>
      <c r="E1152" s="11" t="str">
        <f t="shared" si="138"/>
        <v>Clear</v>
      </c>
      <c r="F1152" s="11" t="str">
        <f t="shared" si="139"/>
        <v>CLEAR</v>
      </c>
      <c r="G1152" s="11" t="str">
        <f t="shared" si="140"/>
        <v>clear</v>
      </c>
      <c r="H1152" s="11" t="str">
        <f>'Raw Data'!H1151</f>
        <v>Weekday</v>
      </c>
      <c r="I1152" s="11" t="str">
        <f t="shared" si="141"/>
        <v>WD</v>
      </c>
      <c r="J1152" s="11" t="str">
        <f t="shared" si="142"/>
        <v>Clear</v>
      </c>
      <c r="K1152" s="11" t="str">
        <f>TEXT('Raw Data'!F1151,"0")</f>
        <v>23</v>
      </c>
      <c r="L1152" s="11">
        <f t="shared" si="143"/>
        <v>23</v>
      </c>
    </row>
    <row r="1153" spans="1:12" x14ac:dyDescent="0.3">
      <c r="A1153" s="9">
        <f>'Raw Data'!A1152</f>
        <v>45355.993055555598</v>
      </c>
      <c r="B1153" s="11" t="str">
        <f>'Raw Data'!O1152</f>
        <v>Rain</v>
      </c>
      <c r="C1153" s="11" t="str">
        <f t="shared" si="136"/>
        <v>Rain</v>
      </c>
      <c r="D1153" s="11" t="str">
        <f t="shared" si="137"/>
        <v>Rain</v>
      </c>
      <c r="E1153" s="11" t="str">
        <f t="shared" si="138"/>
        <v>Rain</v>
      </c>
      <c r="F1153" s="11" t="str">
        <f t="shared" si="139"/>
        <v>RAIN</v>
      </c>
      <c r="G1153" s="11" t="str">
        <f t="shared" si="140"/>
        <v>rain</v>
      </c>
      <c r="H1153" s="11" t="str">
        <f>'Raw Data'!H1152</f>
        <v>Weekday</v>
      </c>
      <c r="I1153" s="11" t="str">
        <f t="shared" si="141"/>
        <v>WD</v>
      </c>
      <c r="J1153" s="11" t="str">
        <f t="shared" si="142"/>
        <v>Rain</v>
      </c>
      <c r="K1153" s="11" t="str">
        <f>TEXT('Raw Data'!F1152,"0")</f>
        <v>23</v>
      </c>
      <c r="L1153" s="11">
        <f t="shared" si="143"/>
        <v>23</v>
      </c>
    </row>
    <row r="1154" spans="1:12" x14ac:dyDescent="0.3">
      <c r="A1154" s="9">
        <f>'Raw Data'!A1153</f>
        <v>45355.996527777803</v>
      </c>
      <c r="B1154" s="11" t="str">
        <f>'Raw Data'!O1153</f>
        <v>Snow</v>
      </c>
      <c r="C1154" s="11" t="str">
        <f t="shared" si="136"/>
        <v>Snow</v>
      </c>
      <c r="D1154" s="11" t="str">
        <f t="shared" si="137"/>
        <v>Snow</v>
      </c>
      <c r="E1154" s="11" t="str">
        <f t="shared" si="138"/>
        <v>Snow</v>
      </c>
      <c r="F1154" s="11" t="str">
        <f t="shared" si="139"/>
        <v>SNOW</v>
      </c>
      <c r="G1154" s="11" t="str">
        <f t="shared" si="140"/>
        <v>snow</v>
      </c>
      <c r="H1154" s="11" t="str">
        <f>'Raw Data'!H1153</f>
        <v>Weekday</v>
      </c>
      <c r="I1154" s="11" t="str">
        <f t="shared" si="141"/>
        <v>WD</v>
      </c>
      <c r="J1154" s="11" t="str">
        <f t="shared" si="142"/>
        <v>Snow</v>
      </c>
      <c r="K1154" s="11" t="str">
        <f>TEXT('Raw Data'!F1153,"0")</f>
        <v>23</v>
      </c>
      <c r="L1154" s="11">
        <f t="shared" si="143"/>
        <v>23</v>
      </c>
    </row>
    <row r="1155" spans="1:12" x14ac:dyDescent="0.3">
      <c r="A1155" s="9">
        <f>'Raw Data'!A1154</f>
        <v>45356</v>
      </c>
      <c r="B1155" s="11" t="str">
        <f>'Raw Data'!O1154</f>
        <v>Snow</v>
      </c>
      <c r="C1155" s="11" t="str">
        <f t="shared" ref="C1155:C1218" si="144">TRIM(B1155)</f>
        <v>Snow</v>
      </c>
      <c r="D1155" s="11" t="str">
        <f t="shared" ref="D1155:D1218" si="145">CLEAN(C1155)</f>
        <v>Snow</v>
      </c>
      <c r="E1155" s="11" t="str">
        <f t="shared" ref="E1155:E1218" si="146">PROPER(D1155)</f>
        <v>Snow</v>
      </c>
      <c r="F1155" s="11" t="str">
        <f t="shared" ref="F1155:F1218" si="147">UPPER(B1155)</f>
        <v>SNOW</v>
      </c>
      <c r="G1155" s="11" t="str">
        <f t="shared" ref="G1155:G1218" si="148">LOWER(B1155)</f>
        <v>snow</v>
      </c>
      <c r="H1155" s="11" t="str">
        <f>'Raw Data'!H1154</f>
        <v>Weekday</v>
      </c>
      <c r="I1155" s="11" t="str">
        <f t="shared" ref="I1155:I1218" si="149">SUBSTITUTE(SUBSTITUTE(H1155,"Weekday","WD"),"Weekend","WE")</f>
        <v>WD</v>
      </c>
      <c r="J1155" s="11" t="str">
        <f t="shared" ref="J1155:J1218" si="150">PROPER(TRIM(CLEAN(B1155)))</f>
        <v>Snow</v>
      </c>
      <c r="K1155" s="11" t="str">
        <f>TEXT('Raw Data'!F1154,"0")</f>
        <v>0</v>
      </c>
      <c r="L1155" s="11">
        <f t="shared" ref="L1155:L1218" si="151">VALUE(K1155)</f>
        <v>0</v>
      </c>
    </row>
    <row r="1156" spans="1:12" x14ac:dyDescent="0.3">
      <c r="A1156" s="9">
        <f>'Raw Data'!A1155</f>
        <v>45356.003472222197</v>
      </c>
      <c r="B1156" s="11" t="str">
        <f>'Raw Data'!O1155</f>
        <v>Snow</v>
      </c>
      <c r="C1156" s="11" t="str">
        <f t="shared" si="144"/>
        <v>Snow</v>
      </c>
      <c r="D1156" s="11" t="str">
        <f t="shared" si="145"/>
        <v>Snow</v>
      </c>
      <c r="E1156" s="11" t="str">
        <f t="shared" si="146"/>
        <v>Snow</v>
      </c>
      <c r="F1156" s="11" t="str">
        <f t="shared" si="147"/>
        <v>SNOW</v>
      </c>
      <c r="G1156" s="11" t="str">
        <f t="shared" si="148"/>
        <v>snow</v>
      </c>
      <c r="H1156" s="11" t="str">
        <f>'Raw Data'!H1155</f>
        <v>Weekday</v>
      </c>
      <c r="I1156" s="11" t="str">
        <f t="shared" si="149"/>
        <v>WD</v>
      </c>
      <c r="J1156" s="11" t="str">
        <f t="shared" si="150"/>
        <v>Snow</v>
      </c>
      <c r="K1156" s="11" t="str">
        <f>TEXT('Raw Data'!F1155,"0")</f>
        <v>0</v>
      </c>
      <c r="L1156" s="11">
        <f t="shared" si="151"/>
        <v>0</v>
      </c>
    </row>
    <row r="1157" spans="1:12" x14ac:dyDescent="0.3">
      <c r="A1157" s="9">
        <f>'Raw Data'!A1156</f>
        <v>45356.006944444503</v>
      </c>
      <c r="B1157" s="11" t="str">
        <f>'Raw Data'!O1156</f>
        <v>Snow</v>
      </c>
      <c r="C1157" s="11" t="str">
        <f t="shared" si="144"/>
        <v>Snow</v>
      </c>
      <c r="D1157" s="11" t="str">
        <f t="shared" si="145"/>
        <v>Snow</v>
      </c>
      <c r="E1157" s="11" t="str">
        <f t="shared" si="146"/>
        <v>Snow</v>
      </c>
      <c r="F1157" s="11" t="str">
        <f t="shared" si="147"/>
        <v>SNOW</v>
      </c>
      <c r="G1157" s="11" t="str">
        <f t="shared" si="148"/>
        <v>snow</v>
      </c>
      <c r="H1157" s="11" t="str">
        <f>'Raw Data'!H1156</f>
        <v>Weekday</v>
      </c>
      <c r="I1157" s="11" t="str">
        <f t="shared" si="149"/>
        <v>WD</v>
      </c>
      <c r="J1157" s="11" t="str">
        <f t="shared" si="150"/>
        <v>Snow</v>
      </c>
      <c r="K1157" s="11" t="str">
        <f>TEXT('Raw Data'!F1156,"0")</f>
        <v>0</v>
      </c>
      <c r="L1157" s="11">
        <f t="shared" si="151"/>
        <v>0</v>
      </c>
    </row>
    <row r="1158" spans="1:12" x14ac:dyDescent="0.3">
      <c r="A1158" s="9">
        <f>'Raw Data'!A1157</f>
        <v>45356.010416666701</v>
      </c>
      <c r="B1158" s="11" t="str">
        <f>'Raw Data'!O1157</f>
        <v>Rain</v>
      </c>
      <c r="C1158" s="11" t="str">
        <f t="shared" si="144"/>
        <v>Rain</v>
      </c>
      <c r="D1158" s="11" t="str">
        <f t="shared" si="145"/>
        <v>Rain</v>
      </c>
      <c r="E1158" s="11" t="str">
        <f t="shared" si="146"/>
        <v>Rain</v>
      </c>
      <c r="F1158" s="11" t="str">
        <f t="shared" si="147"/>
        <v>RAIN</v>
      </c>
      <c r="G1158" s="11" t="str">
        <f t="shared" si="148"/>
        <v>rain</v>
      </c>
      <c r="H1158" s="11" t="str">
        <f>'Raw Data'!H1157</f>
        <v>Weekday</v>
      </c>
      <c r="I1158" s="11" t="str">
        <f t="shared" si="149"/>
        <v>WD</v>
      </c>
      <c r="J1158" s="11" t="str">
        <f t="shared" si="150"/>
        <v>Rain</v>
      </c>
      <c r="K1158" s="11" t="str">
        <f>TEXT('Raw Data'!F1157,"0")</f>
        <v>0</v>
      </c>
      <c r="L1158" s="11">
        <f t="shared" si="151"/>
        <v>0</v>
      </c>
    </row>
    <row r="1159" spans="1:12" x14ac:dyDescent="0.3">
      <c r="A1159" s="9">
        <f>'Raw Data'!A1158</f>
        <v>45356.013888888898</v>
      </c>
      <c r="B1159" s="11" t="str">
        <f>'Raw Data'!O1158</f>
        <v>Fog</v>
      </c>
      <c r="C1159" s="11" t="str">
        <f t="shared" si="144"/>
        <v>Fog</v>
      </c>
      <c r="D1159" s="11" t="str">
        <f t="shared" si="145"/>
        <v>Fog</v>
      </c>
      <c r="E1159" s="11" t="str">
        <f t="shared" si="146"/>
        <v>Fog</v>
      </c>
      <c r="F1159" s="11" t="str">
        <f t="shared" si="147"/>
        <v>FOG</v>
      </c>
      <c r="G1159" s="11" t="str">
        <f t="shared" si="148"/>
        <v>fog</v>
      </c>
      <c r="H1159" s="11" t="str">
        <f>'Raw Data'!H1158</f>
        <v>Weekday</v>
      </c>
      <c r="I1159" s="11" t="str">
        <f t="shared" si="149"/>
        <v>WD</v>
      </c>
      <c r="J1159" s="11" t="str">
        <f t="shared" si="150"/>
        <v>Fog</v>
      </c>
      <c r="K1159" s="11" t="str">
        <f>TEXT('Raw Data'!F1158,"0")</f>
        <v>0</v>
      </c>
      <c r="L1159" s="11">
        <f t="shared" si="151"/>
        <v>0</v>
      </c>
    </row>
    <row r="1160" spans="1:12" x14ac:dyDescent="0.3">
      <c r="A1160" s="9">
        <f>'Raw Data'!A1159</f>
        <v>45356.017361111102</v>
      </c>
      <c r="B1160" s="11" t="str">
        <f>'Raw Data'!O1159</f>
        <v>Clear</v>
      </c>
      <c r="C1160" s="11" t="str">
        <f t="shared" si="144"/>
        <v>Clear</v>
      </c>
      <c r="D1160" s="11" t="str">
        <f t="shared" si="145"/>
        <v>Clear</v>
      </c>
      <c r="E1160" s="11" t="str">
        <f t="shared" si="146"/>
        <v>Clear</v>
      </c>
      <c r="F1160" s="11" t="str">
        <f t="shared" si="147"/>
        <v>CLEAR</v>
      </c>
      <c r="G1160" s="11" t="str">
        <f t="shared" si="148"/>
        <v>clear</v>
      </c>
      <c r="H1160" s="11" t="str">
        <f>'Raw Data'!H1159</f>
        <v>Weekday</v>
      </c>
      <c r="I1160" s="11" t="str">
        <f t="shared" si="149"/>
        <v>WD</v>
      </c>
      <c r="J1160" s="11" t="str">
        <f t="shared" si="150"/>
        <v>Clear</v>
      </c>
      <c r="K1160" s="11" t="str">
        <f>TEXT('Raw Data'!F1159,"0")</f>
        <v>0</v>
      </c>
      <c r="L1160" s="11">
        <f t="shared" si="151"/>
        <v>0</v>
      </c>
    </row>
    <row r="1161" spans="1:12" x14ac:dyDescent="0.3">
      <c r="A1161" s="9">
        <f>'Raw Data'!A1160</f>
        <v>45356.020833333299</v>
      </c>
      <c r="B1161" s="11" t="str">
        <f>'Raw Data'!O1160</f>
        <v>Fog</v>
      </c>
      <c r="C1161" s="11" t="str">
        <f t="shared" si="144"/>
        <v>Fog</v>
      </c>
      <c r="D1161" s="11" t="str">
        <f t="shared" si="145"/>
        <v>Fog</v>
      </c>
      <c r="E1161" s="11" t="str">
        <f t="shared" si="146"/>
        <v>Fog</v>
      </c>
      <c r="F1161" s="11" t="str">
        <f t="shared" si="147"/>
        <v>FOG</v>
      </c>
      <c r="G1161" s="11" t="str">
        <f t="shared" si="148"/>
        <v>fog</v>
      </c>
      <c r="H1161" s="11" t="str">
        <f>'Raw Data'!H1160</f>
        <v>Weekday</v>
      </c>
      <c r="I1161" s="11" t="str">
        <f t="shared" si="149"/>
        <v>WD</v>
      </c>
      <c r="J1161" s="11" t="str">
        <f t="shared" si="150"/>
        <v>Fog</v>
      </c>
      <c r="K1161" s="11" t="str">
        <f>TEXT('Raw Data'!F1160,"0")</f>
        <v>0</v>
      </c>
      <c r="L1161" s="11">
        <f t="shared" si="151"/>
        <v>0</v>
      </c>
    </row>
    <row r="1162" spans="1:12" x14ac:dyDescent="0.3">
      <c r="A1162" s="9">
        <f>'Raw Data'!A1161</f>
        <v>45356.024305555598</v>
      </c>
      <c r="B1162" s="11" t="str">
        <f>'Raw Data'!O1161</f>
        <v>Rain</v>
      </c>
      <c r="C1162" s="11" t="str">
        <f t="shared" si="144"/>
        <v>Rain</v>
      </c>
      <c r="D1162" s="11" t="str">
        <f t="shared" si="145"/>
        <v>Rain</v>
      </c>
      <c r="E1162" s="11" t="str">
        <f t="shared" si="146"/>
        <v>Rain</v>
      </c>
      <c r="F1162" s="11" t="str">
        <f t="shared" si="147"/>
        <v>RAIN</v>
      </c>
      <c r="G1162" s="11" t="str">
        <f t="shared" si="148"/>
        <v>rain</v>
      </c>
      <c r="H1162" s="11" t="str">
        <f>'Raw Data'!H1161</f>
        <v>Weekday</v>
      </c>
      <c r="I1162" s="11" t="str">
        <f t="shared" si="149"/>
        <v>WD</v>
      </c>
      <c r="J1162" s="11" t="str">
        <f t="shared" si="150"/>
        <v>Rain</v>
      </c>
      <c r="K1162" s="11" t="str">
        <f>TEXT('Raw Data'!F1161,"0")</f>
        <v>0</v>
      </c>
      <c r="L1162" s="11">
        <f t="shared" si="151"/>
        <v>0</v>
      </c>
    </row>
    <row r="1163" spans="1:12" x14ac:dyDescent="0.3">
      <c r="A1163" s="9">
        <f>'Raw Data'!A1162</f>
        <v>45356.027777777803</v>
      </c>
      <c r="B1163" s="11" t="str">
        <f>'Raw Data'!O1162</f>
        <v>Rain</v>
      </c>
      <c r="C1163" s="11" t="str">
        <f t="shared" si="144"/>
        <v>Rain</v>
      </c>
      <c r="D1163" s="11" t="str">
        <f t="shared" si="145"/>
        <v>Rain</v>
      </c>
      <c r="E1163" s="11" t="str">
        <f t="shared" si="146"/>
        <v>Rain</v>
      </c>
      <c r="F1163" s="11" t="str">
        <f t="shared" si="147"/>
        <v>RAIN</v>
      </c>
      <c r="G1163" s="11" t="str">
        <f t="shared" si="148"/>
        <v>rain</v>
      </c>
      <c r="H1163" s="11" t="str">
        <f>'Raw Data'!H1162</f>
        <v>Weekday</v>
      </c>
      <c r="I1163" s="11" t="str">
        <f t="shared" si="149"/>
        <v>WD</v>
      </c>
      <c r="J1163" s="11" t="str">
        <f t="shared" si="150"/>
        <v>Rain</v>
      </c>
      <c r="K1163" s="11" t="str">
        <f>TEXT('Raw Data'!F1162,"0")</f>
        <v>0</v>
      </c>
      <c r="L1163" s="11">
        <f t="shared" si="151"/>
        <v>0</v>
      </c>
    </row>
    <row r="1164" spans="1:12" x14ac:dyDescent="0.3">
      <c r="A1164" s="9">
        <f>'Raw Data'!A1163</f>
        <v>45356.03125</v>
      </c>
      <c r="B1164" s="11" t="str">
        <f>'Raw Data'!O1163</f>
        <v>Rain</v>
      </c>
      <c r="C1164" s="11" t="str">
        <f t="shared" si="144"/>
        <v>Rain</v>
      </c>
      <c r="D1164" s="11" t="str">
        <f t="shared" si="145"/>
        <v>Rain</v>
      </c>
      <c r="E1164" s="11" t="str">
        <f t="shared" si="146"/>
        <v>Rain</v>
      </c>
      <c r="F1164" s="11" t="str">
        <f t="shared" si="147"/>
        <v>RAIN</v>
      </c>
      <c r="G1164" s="11" t="str">
        <f t="shared" si="148"/>
        <v>rain</v>
      </c>
      <c r="H1164" s="11" t="str">
        <f>'Raw Data'!H1163</f>
        <v>Weekday</v>
      </c>
      <c r="I1164" s="11" t="str">
        <f t="shared" si="149"/>
        <v>WD</v>
      </c>
      <c r="J1164" s="11" t="str">
        <f t="shared" si="150"/>
        <v>Rain</v>
      </c>
      <c r="K1164" s="11" t="str">
        <f>TEXT('Raw Data'!F1163,"0")</f>
        <v>0</v>
      </c>
      <c r="L1164" s="11">
        <f t="shared" si="151"/>
        <v>0</v>
      </c>
    </row>
    <row r="1165" spans="1:12" x14ac:dyDescent="0.3">
      <c r="A1165" s="9">
        <f>'Raw Data'!A1164</f>
        <v>45356.034722222197</v>
      </c>
      <c r="B1165" s="11" t="str">
        <f>'Raw Data'!O1164</f>
        <v>Snow</v>
      </c>
      <c r="C1165" s="11" t="str">
        <f t="shared" si="144"/>
        <v>Snow</v>
      </c>
      <c r="D1165" s="11" t="str">
        <f t="shared" si="145"/>
        <v>Snow</v>
      </c>
      <c r="E1165" s="11" t="str">
        <f t="shared" si="146"/>
        <v>Snow</v>
      </c>
      <c r="F1165" s="11" t="str">
        <f t="shared" si="147"/>
        <v>SNOW</v>
      </c>
      <c r="G1165" s="11" t="str">
        <f t="shared" si="148"/>
        <v>snow</v>
      </c>
      <c r="H1165" s="11" t="str">
        <f>'Raw Data'!H1164</f>
        <v>Weekday</v>
      </c>
      <c r="I1165" s="11" t="str">
        <f t="shared" si="149"/>
        <v>WD</v>
      </c>
      <c r="J1165" s="11" t="str">
        <f t="shared" si="150"/>
        <v>Snow</v>
      </c>
      <c r="K1165" s="11" t="str">
        <f>TEXT('Raw Data'!F1164,"0")</f>
        <v>0</v>
      </c>
      <c r="L1165" s="11">
        <f t="shared" si="151"/>
        <v>0</v>
      </c>
    </row>
    <row r="1166" spans="1:12" x14ac:dyDescent="0.3">
      <c r="A1166" s="9">
        <f>'Raw Data'!A1165</f>
        <v>45356.038194444503</v>
      </c>
      <c r="B1166" s="11" t="str">
        <f>'Raw Data'!O1165</f>
        <v>Snow</v>
      </c>
      <c r="C1166" s="11" t="str">
        <f t="shared" si="144"/>
        <v>Snow</v>
      </c>
      <c r="D1166" s="11" t="str">
        <f t="shared" si="145"/>
        <v>Snow</v>
      </c>
      <c r="E1166" s="11" t="str">
        <f t="shared" si="146"/>
        <v>Snow</v>
      </c>
      <c r="F1166" s="11" t="str">
        <f t="shared" si="147"/>
        <v>SNOW</v>
      </c>
      <c r="G1166" s="11" t="str">
        <f t="shared" si="148"/>
        <v>snow</v>
      </c>
      <c r="H1166" s="11" t="str">
        <f>'Raw Data'!H1165</f>
        <v>Weekday</v>
      </c>
      <c r="I1166" s="11" t="str">
        <f t="shared" si="149"/>
        <v>WD</v>
      </c>
      <c r="J1166" s="11" t="str">
        <f t="shared" si="150"/>
        <v>Snow</v>
      </c>
      <c r="K1166" s="11" t="str">
        <f>TEXT('Raw Data'!F1165,"0")</f>
        <v>0</v>
      </c>
      <c r="L1166" s="11">
        <f t="shared" si="151"/>
        <v>0</v>
      </c>
    </row>
    <row r="1167" spans="1:12" x14ac:dyDescent="0.3">
      <c r="A1167" s="9">
        <f>'Raw Data'!A1166</f>
        <v>45356.041666666701</v>
      </c>
      <c r="B1167" s="11" t="str">
        <f>'Raw Data'!O1166</f>
        <v>Snow</v>
      </c>
      <c r="C1167" s="11" t="str">
        <f t="shared" si="144"/>
        <v>Snow</v>
      </c>
      <c r="D1167" s="11" t="str">
        <f t="shared" si="145"/>
        <v>Snow</v>
      </c>
      <c r="E1167" s="11" t="str">
        <f t="shared" si="146"/>
        <v>Snow</v>
      </c>
      <c r="F1167" s="11" t="str">
        <f t="shared" si="147"/>
        <v>SNOW</v>
      </c>
      <c r="G1167" s="11" t="str">
        <f t="shared" si="148"/>
        <v>snow</v>
      </c>
      <c r="H1167" s="11" t="str">
        <f>'Raw Data'!H1166</f>
        <v>Weekday</v>
      </c>
      <c r="I1167" s="11" t="str">
        <f t="shared" si="149"/>
        <v>WD</v>
      </c>
      <c r="J1167" s="11" t="str">
        <f t="shared" si="150"/>
        <v>Snow</v>
      </c>
      <c r="K1167" s="11" t="str">
        <f>TEXT('Raw Data'!F1166,"0")</f>
        <v>1</v>
      </c>
      <c r="L1167" s="11">
        <f t="shared" si="151"/>
        <v>1</v>
      </c>
    </row>
    <row r="1168" spans="1:12" x14ac:dyDescent="0.3">
      <c r="A1168" s="9">
        <f>'Raw Data'!A1167</f>
        <v>45356.045138888898</v>
      </c>
      <c r="B1168" s="11" t="str">
        <f>'Raw Data'!O1167</f>
        <v>Snow</v>
      </c>
      <c r="C1168" s="11" t="str">
        <f t="shared" si="144"/>
        <v>Snow</v>
      </c>
      <c r="D1168" s="11" t="str">
        <f t="shared" si="145"/>
        <v>Snow</v>
      </c>
      <c r="E1168" s="11" t="str">
        <f t="shared" si="146"/>
        <v>Snow</v>
      </c>
      <c r="F1168" s="11" t="str">
        <f t="shared" si="147"/>
        <v>SNOW</v>
      </c>
      <c r="G1168" s="11" t="str">
        <f t="shared" si="148"/>
        <v>snow</v>
      </c>
      <c r="H1168" s="11" t="str">
        <f>'Raw Data'!H1167</f>
        <v>Weekday</v>
      </c>
      <c r="I1168" s="11" t="str">
        <f t="shared" si="149"/>
        <v>WD</v>
      </c>
      <c r="J1168" s="11" t="str">
        <f t="shared" si="150"/>
        <v>Snow</v>
      </c>
      <c r="K1168" s="11" t="str">
        <f>TEXT('Raw Data'!F1167,"0")</f>
        <v>1</v>
      </c>
      <c r="L1168" s="11">
        <f t="shared" si="151"/>
        <v>1</v>
      </c>
    </row>
    <row r="1169" spans="1:12" x14ac:dyDescent="0.3">
      <c r="A1169" s="9">
        <f>'Raw Data'!A1168</f>
        <v>45356.048611111102</v>
      </c>
      <c r="B1169" s="11" t="str">
        <f>'Raw Data'!O1168</f>
        <v>Fog</v>
      </c>
      <c r="C1169" s="11" t="str">
        <f t="shared" si="144"/>
        <v>Fog</v>
      </c>
      <c r="D1169" s="11" t="str">
        <f t="shared" si="145"/>
        <v>Fog</v>
      </c>
      <c r="E1169" s="11" t="str">
        <f t="shared" si="146"/>
        <v>Fog</v>
      </c>
      <c r="F1169" s="11" t="str">
        <f t="shared" si="147"/>
        <v>FOG</v>
      </c>
      <c r="G1169" s="11" t="str">
        <f t="shared" si="148"/>
        <v>fog</v>
      </c>
      <c r="H1169" s="11" t="str">
        <f>'Raw Data'!H1168</f>
        <v>Weekday</v>
      </c>
      <c r="I1169" s="11" t="str">
        <f t="shared" si="149"/>
        <v>WD</v>
      </c>
      <c r="J1169" s="11" t="str">
        <f t="shared" si="150"/>
        <v>Fog</v>
      </c>
      <c r="K1169" s="11" t="str">
        <f>TEXT('Raw Data'!F1168,"0")</f>
        <v>1</v>
      </c>
      <c r="L1169" s="11">
        <f t="shared" si="151"/>
        <v>1</v>
      </c>
    </row>
    <row r="1170" spans="1:12" x14ac:dyDescent="0.3">
      <c r="A1170" s="9">
        <f>'Raw Data'!A1169</f>
        <v>45356.052083333299</v>
      </c>
      <c r="B1170" s="11" t="str">
        <f>'Raw Data'!O1169</f>
        <v>Snow</v>
      </c>
      <c r="C1170" s="11" t="str">
        <f t="shared" si="144"/>
        <v>Snow</v>
      </c>
      <c r="D1170" s="11" t="str">
        <f t="shared" si="145"/>
        <v>Snow</v>
      </c>
      <c r="E1170" s="11" t="str">
        <f t="shared" si="146"/>
        <v>Snow</v>
      </c>
      <c r="F1170" s="11" t="str">
        <f t="shared" si="147"/>
        <v>SNOW</v>
      </c>
      <c r="G1170" s="11" t="str">
        <f t="shared" si="148"/>
        <v>snow</v>
      </c>
      <c r="H1170" s="11" t="str">
        <f>'Raw Data'!H1169</f>
        <v>Weekday</v>
      </c>
      <c r="I1170" s="11" t="str">
        <f t="shared" si="149"/>
        <v>WD</v>
      </c>
      <c r="J1170" s="11" t="str">
        <f t="shared" si="150"/>
        <v>Snow</v>
      </c>
      <c r="K1170" s="11" t="str">
        <f>TEXT('Raw Data'!F1169,"0")</f>
        <v>1</v>
      </c>
      <c r="L1170" s="11">
        <f t="shared" si="151"/>
        <v>1</v>
      </c>
    </row>
    <row r="1171" spans="1:12" x14ac:dyDescent="0.3">
      <c r="A1171" s="9">
        <f>'Raw Data'!A1170</f>
        <v>45356.055555555598</v>
      </c>
      <c r="B1171" s="11" t="str">
        <f>'Raw Data'!O1170</f>
        <v>Rain</v>
      </c>
      <c r="C1171" s="11" t="str">
        <f t="shared" si="144"/>
        <v>Rain</v>
      </c>
      <c r="D1171" s="11" t="str">
        <f t="shared" si="145"/>
        <v>Rain</v>
      </c>
      <c r="E1171" s="11" t="str">
        <f t="shared" si="146"/>
        <v>Rain</v>
      </c>
      <c r="F1171" s="11" t="str">
        <f t="shared" si="147"/>
        <v>RAIN</v>
      </c>
      <c r="G1171" s="11" t="str">
        <f t="shared" si="148"/>
        <v>rain</v>
      </c>
      <c r="H1171" s="11" t="str">
        <f>'Raw Data'!H1170</f>
        <v>Weekday</v>
      </c>
      <c r="I1171" s="11" t="str">
        <f t="shared" si="149"/>
        <v>WD</v>
      </c>
      <c r="J1171" s="11" t="str">
        <f t="shared" si="150"/>
        <v>Rain</v>
      </c>
      <c r="K1171" s="11" t="str">
        <f>TEXT('Raw Data'!F1170,"0")</f>
        <v>1</v>
      </c>
      <c r="L1171" s="11">
        <f t="shared" si="151"/>
        <v>1</v>
      </c>
    </row>
    <row r="1172" spans="1:12" x14ac:dyDescent="0.3">
      <c r="A1172" s="9">
        <f>'Raw Data'!A1171</f>
        <v>45356.059027777803</v>
      </c>
      <c r="B1172" s="11" t="str">
        <f>'Raw Data'!O1171</f>
        <v>Rain</v>
      </c>
      <c r="C1172" s="11" t="str">
        <f t="shared" si="144"/>
        <v>Rain</v>
      </c>
      <c r="D1172" s="11" t="str">
        <f t="shared" si="145"/>
        <v>Rain</v>
      </c>
      <c r="E1172" s="11" t="str">
        <f t="shared" si="146"/>
        <v>Rain</v>
      </c>
      <c r="F1172" s="11" t="str">
        <f t="shared" si="147"/>
        <v>RAIN</v>
      </c>
      <c r="G1172" s="11" t="str">
        <f t="shared" si="148"/>
        <v>rain</v>
      </c>
      <c r="H1172" s="11" t="str">
        <f>'Raw Data'!H1171</f>
        <v>Weekday</v>
      </c>
      <c r="I1172" s="11" t="str">
        <f t="shared" si="149"/>
        <v>WD</v>
      </c>
      <c r="J1172" s="11" t="str">
        <f t="shared" si="150"/>
        <v>Rain</v>
      </c>
      <c r="K1172" s="11" t="str">
        <f>TEXT('Raw Data'!F1171,"0")</f>
        <v>1</v>
      </c>
      <c r="L1172" s="11">
        <f t="shared" si="151"/>
        <v>1</v>
      </c>
    </row>
    <row r="1173" spans="1:12" x14ac:dyDescent="0.3">
      <c r="A1173" s="9">
        <f>'Raw Data'!A1172</f>
        <v>45356.0625</v>
      </c>
      <c r="B1173" s="11" t="str">
        <f>'Raw Data'!O1172</f>
        <v>Rain</v>
      </c>
      <c r="C1173" s="11" t="str">
        <f t="shared" si="144"/>
        <v>Rain</v>
      </c>
      <c r="D1173" s="11" t="str">
        <f t="shared" si="145"/>
        <v>Rain</v>
      </c>
      <c r="E1173" s="11" t="str">
        <f t="shared" si="146"/>
        <v>Rain</v>
      </c>
      <c r="F1173" s="11" t="str">
        <f t="shared" si="147"/>
        <v>RAIN</v>
      </c>
      <c r="G1173" s="11" t="str">
        <f t="shared" si="148"/>
        <v>rain</v>
      </c>
      <c r="H1173" s="11" t="str">
        <f>'Raw Data'!H1172</f>
        <v>Weekday</v>
      </c>
      <c r="I1173" s="11" t="str">
        <f t="shared" si="149"/>
        <v>WD</v>
      </c>
      <c r="J1173" s="11" t="str">
        <f t="shared" si="150"/>
        <v>Rain</v>
      </c>
      <c r="K1173" s="11" t="str">
        <f>TEXT('Raw Data'!F1172,"0")</f>
        <v>1</v>
      </c>
      <c r="L1173" s="11">
        <f t="shared" si="151"/>
        <v>1</v>
      </c>
    </row>
    <row r="1174" spans="1:12" x14ac:dyDescent="0.3">
      <c r="A1174" s="9">
        <f>'Raw Data'!A1173</f>
        <v>45356.065972222197</v>
      </c>
      <c r="B1174" s="11" t="str">
        <f>'Raw Data'!O1173</f>
        <v>Fog</v>
      </c>
      <c r="C1174" s="11" t="str">
        <f t="shared" si="144"/>
        <v>Fog</v>
      </c>
      <c r="D1174" s="11" t="str">
        <f t="shared" si="145"/>
        <v>Fog</v>
      </c>
      <c r="E1174" s="11" t="str">
        <f t="shared" si="146"/>
        <v>Fog</v>
      </c>
      <c r="F1174" s="11" t="str">
        <f t="shared" si="147"/>
        <v>FOG</v>
      </c>
      <c r="G1174" s="11" t="str">
        <f t="shared" si="148"/>
        <v>fog</v>
      </c>
      <c r="H1174" s="11" t="str">
        <f>'Raw Data'!H1173</f>
        <v>Weekday</v>
      </c>
      <c r="I1174" s="11" t="str">
        <f t="shared" si="149"/>
        <v>WD</v>
      </c>
      <c r="J1174" s="11" t="str">
        <f t="shared" si="150"/>
        <v>Fog</v>
      </c>
      <c r="K1174" s="11" t="str">
        <f>TEXT('Raw Data'!F1173,"0")</f>
        <v>1</v>
      </c>
      <c r="L1174" s="11">
        <f t="shared" si="151"/>
        <v>1</v>
      </c>
    </row>
    <row r="1175" spans="1:12" x14ac:dyDescent="0.3">
      <c r="A1175" s="9">
        <f>'Raw Data'!A1174</f>
        <v>45356.069444444503</v>
      </c>
      <c r="B1175" s="11" t="str">
        <f>'Raw Data'!O1174</f>
        <v>Snow</v>
      </c>
      <c r="C1175" s="11" t="str">
        <f t="shared" si="144"/>
        <v>Snow</v>
      </c>
      <c r="D1175" s="11" t="str">
        <f t="shared" si="145"/>
        <v>Snow</v>
      </c>
      <c r="E1175" s="11" t="str">
        <f t="shared" si="146"/>
        <v>Snow</v>
      </c>
      <c r="F1175" s="11" t="str">
        <f t="shared" si="147"/>
        <v>SNOW</v>
      </c>
      <c r="G1175" s="11" t="str">
        <f t="shared" si="148"/>
        <v>snow</v>
      </c>
      <c r="H1175" s="11" t="str">
        <f>'Raw Data'!H1174</f>
        <v>Weekday</v>
      </c>
      <c r="I1175" s="11" t="str">
        <f t="shared" si="149"/>
        <v>WD</v>
      </c>
      <c r="J1175" s="11" t="str">
        <f t="shared" si="150"/>
        <v>Snow</v>
      </c>
      <c r="K1175" s="11" t="str">
        <f>TEXT('Raw Data'!F1174,"0")</f>
        <v>1</v>
      </c>
      <c r="L1175" s="11">
        <f t="shared" si="151"/>
        <v>1</v>
      </c>
    </row>
    <row r="1176" spans="1:12" x14ac:dyDescent="0.3">
      <c r="A1176" s="9">
        <f>'Raw Data'!A1175</f>
        <v>45356.072916666701</v>
      </c>
      <c r="B1176" s="11" t="str">
        <f>'Raw Data'!O1175</f>
        <v>Clear</v>
      </c>
      <c r="C1176" s="11" t="str">
        <f t="shared" si="144"/>
        <v>Clear</v>
      </c>
      <c r="D1176" s="11" t="str">
        <f t="shared" si="145"/>
        <v>Clear</v>
      </c>
      <c r="E1176" s="11" t="str">
        <f t="shared" si="146"/>
        <v>Clear</v>
      </c>
      <c r="F1176" s="11" t="str">
        <f t="shared" si="147"/>
        <v>CLEAR</v>
      </c>
      <c r="G1176" s="11" t="str">
        <f t="shared" si="148"/>
        <v>clear</v>
      </c>
      <c r="H1176" s="11" t="str">
        <f>'Raw Data'!H1175</f>
        <v>Weekday</v>
      </c>
      <c r="I1176" s="11" t="str">
        <f t="shared" si="149"/>
        <v>WD</v>
      </c>
      <c r="J1176" s="11" t="str">
        <f t="shared" si="150"/>
        <v>Clear</v>
      </c>
      <c r="K1176" s="11" t="str">
        <f>TEXT('Raw Data'!F1175,"0")</f>
        <v>1</v>
      </c>
      <c r="L1176" s="11">
        <f t="shared" si="151"/>
        <v>1</v>
      </c>
    </row>
    <row r="1177" spans="1:12" x14ac:dyDescent="0.3">
      <c r="A1177" s="9">
        <f>'Raw Data'!A1176</f>
        <v>45356.076388888898</v>
      </c>
      <c r="B1177" s="11" t="str">
        <f>'Raw Data'!O1176</f>
        <v>Rain</v>
      </c>
      <c r="C1177" s="11" t="str">
        <f t="shared" si="144"/>
        <v>Rain</v>
      </c>
      <c r="D1177" s="11" t="str">
        <f t="shared" si="145"/>
        <v>Rain</v>
      </c>
      <c r="E1177" s="11" t="str">
        <f t="shared" si="146"/>
        <v>Rain</v>
      </c>
      <c r="F1177" s="11" t="str">
        <f t="shared" si="147"/>
        <v>RAIN</v>
      </c>
      <c r="G1177" s="11" t="str">
        <f t="shared" si="148"/>
        <v>rain</v>
      </c>
      <c r="H1177" s="11" t="str">
        <f>'Raw Data'!H1176</f>
        <v>Weekday</v>
      </c>
      <c r="I1177" s="11" t="str">
        <f t="shared" si="149"/>
        <v>WD</v>
      </c>
      <c r="J1177" s="11" t="str">
        <f t="shared" si="150"/>
        <v>Rain</v>
      </c>
      <c r="K1177" s="11" t="str">
        <f>TEXT('Raw Data'!F1176,"0")</f>
        <v>1</v>
      </c>
      <c r="L1177" s="11">
        <f t="shared" si="151"/>
        <v>1</v>
      </c>
    </row>
    <row r="1178" spans="1:12" x14ac:dyDescent="0.3">
      <c r="A1178" s="9">
        <f>'Raw Data'!A1177</f>
        <v>45356.079861111102</v>
      </c>
      <c r="B1178" s="11" t="str">
        <f>'Raw Data'!O1177</f>
        <v>Fog</v>
      </c>
      <c r="C1178" s="11" t="str">
        <f t="shared" si="144"/>
        <v>Fog</v>
      </c>
      <c r="D1178" s="11" t="str">
        <f t="shared" si="145"/>
        <v>Fog</v>
      </c>
      <c r="E1178" s="11" t="str">
        <f t="shared" si="146"/>
        <v>Fog</v>
      </c>
      <c r="F1178" s="11" t="str">
        <f t="shared" si="147"/>
        <v>FOG</v>
      </c>
      <c r="G1178" s="11" t="str">
        <f t="shared" si="148"/>
        <v>fog</v>
      </c>
      <c r="H1178" s="11" t="str">
        <f>'Raw Data'!H1177</f>
        <v>Weekday</v>
      </c>
      <c r="I1178" s="11" t="str">
        <f t="shared" si="149"/>
        <v>WD</v>
      </c>
      <c r="J1178" s="11" t="str">
        <f t="shared" si="150"/>
        <v>Fog</v>
      </c>
      <c r="K1178" s="11" t="str">
        <f>TEXT('Raw Data'!F1177,"0")</f>
        <v>1</v>
      </c>
      <c r="L1178" s="11">
        <f t="shared" si="151"/>
        <v>1</v>
      </c>
    </row>
    <row r="1179" spans="1:12" x14ac:dyDescent="0.3">
      <c r="A1179" s="9">
        <f>'Raw Data'!A1178</f>
        <v>45356.083333333299</v>
      </c>
      <c r="B1179" s="11" t="str">
        <f>'Raw Data'!O1178</f>
        <v>Rain</v>
      </c>
      <c r="C1179" s="11" t="str">
        <f t="shared" si="144"/>
        <v>Rain</v>
      </c>
      <c r="D1179" s="11" t="str">
        <f t="shared" si="145"/>
        <v>Rain</v>
      </c>
      <c r="E1179" s="11" t="str">
        <f t="shared" si="146"/>
        <v>Rain</v>
      </c>
      <c r="F1179" s="11" t="str">
        <f t="shared" si="147"/>
        <v>RAIN</v>
      </c>
      <c r="G1179" s="11" t="str">
        <f t="shared" si="148"/>
        <v>rain</v>
      </c>
      <c r="H1179" s="11" t="str">
        <f>'Raw Data'!H1178</f>
        <v>Weekday</v>
      </c>
      <c r="I1179" s="11" t="str">
        <f t="shared" si="149"/>
        <v>WD</v>
      </c>
      <c r="J1179" s="11" t="str">
        <f t="shared" si="150"/>
        <v>Rain</v>
      </c>
      <c r="K1179" s="11" t="str">
        <f>TEXT('Raw Data'!F1178,"0")</f>
        <v>2</v>
      </c>
      <c r="L1179" s="11">
        <f t="shared" si="151"/>
        <v>2</v>
      </c>
    </row>
    <row r="1180" spans="1:12" x14ac:dyDescent="0.3">
      <c r="A1180" s="9">
        <f>'Raw Data'!A1179</f>
        <v>45356.086805555598</v>
      </c>
      <c r="B1180" s="11" t="str">
        <f>'Raw Data'!O1179</f>
        <v>Snow</v>
      </c>
      <c r="C1180" s="11" t="str">
        <f t="shared" si="144"/>
        <v>Snow</v>
      </c>
      <c r="D1180" s="11" t="str">
        <f t="shared" si="145"/>
        <v>Snow</v>
      </c>
      <c r="E1180" s="11" t="str">
        <f t="shared" si="146"/>
        <v>Snow</v>
      </c>
      <c r="F1180" s="11" t="str">
        <f t="shared" si="147"/>
        <v>SNOW</v>
      </c>
      <c r="G1180" s="11" t="str">
        <f t="shared" si="148"/>
        <v>snow</v>
      </c>
      <c r="H1180" s="11" t="str">
        <f>'Raw Data'!H1179</f>
        <v>Weekday</v>
      </c>
      <c r="I1180" s="11" t="str">
        <f t="shared" si="149"/>
        <v>WD</v>
      </c>
      <c r="J1180" s="11" t="str">
        <f t="shared" si="150"/>
        <v>Snow</v>
      </c>
      <c r="K1180" s="11" t="str">
        <f>TEXT('Raw Data'!F1179,"0")</f>
        <v>2</v>
      </c>
      <c r="L1180" s="11">
        <f t="shared" si="151"/>
        <v>2</v>
      </c>
    </row>
    <row r="1181" spans="1:12" x14ac:dyDescent="0.3">
      <c r="A1181" s="9">
        <f>'Raw Data'!A1180</f>
        <v>45356.090277777803</v>
      </c>
      <c r="B1181" s="11" t="str">
        <f>'Raw Data'!O1180</f>
        <v>Clear</v>
      </c>
      <c r="C1181" s="11" t="str">
        <f t="shared" si="144"/>
        <v>Clear</v>
      </c>
      <c r="D1181" s="11" t="str">
        <f t="shared" si="145"/>
        <v>Clear</v>
      </c>
      <c r="E1181" s="11" t="str">
        <f t="shared" si="146"/>
        <v>Clear</v>
      </c>
      <c r="F1181" s="11" t="str">
        <f t="shared" si="147"/>
        <v>CLEAR</v>
      </c>
      <c r="G1181" s="11" t="str">
        <f t="shared" si="148"/>
        <v>clear</v>
      </c>
      <c r="H1181" s="11" t="str">
        <f>'Raw Data'!H1180</f>
        <v>Weekday</v>
      </c>
      <c r="I1181" s="11" t="str">
        <f t="shared" si="149"/>
        <v>WD</v>
      </c>
      <c r="J1181" s="11" t="str">
        <f t="shared" si="150"/>
        <v>Clear</v>
      </c>
      <c r="K1181" s="11" t="str">
        <f>TEXT('Raw Data'!F1180,"0")</f>
        <v>2</v>
      </c>
      <c r="L1181" s="11">
        <f t="shared" si="151"/>
        <v>2</v>
      </c>
    </row>
    <row r="1182" spans="1:12" x14ac:dyDescent="0.3">
      <c r="A1182" s="9">
        <f>'Raw Data'!A1181</f>
        <v>45356.09375</v>
      </c>
      <c r="B1182" s="11" t="str">
        <f>'Raw Data'!O1181</f>
        <v>Fog</v>
      </c>
      <c r="C1182" s="11" t="str">
        <f t="shared" si="144"/>
        <v>Fog</v>
      </c>
      <c r="D1182" s="11" t="str">
        <f t="shared" si="145"/>
        <v>Fog</v>
      </c>
      <c r="E1182" s="11" t="str">
        <f t="shared" si="146"/>
        <v>Fog</v>
      </c>
      <c r="F1182" s="11" t="str">
        <f t="shared" si="147"/>
        <v>FOG</v>
      </c>
      <c r="G1182" s="11" t="str">
        <f t="shared" si="148"/>
        <v>fog</v>
      </c>
      <c r="H1182" s="11" t="str">
        <f>'Raw Data'!H1181</f>
        <v>Weekday</v>
      </c>
      <c r="I1182" s="11" t="str">
        <f t="shared" si="149"/>
        <v>WD</v>
      </c>
      <c r="J1182" s="11" t="str">
        <f t="shared" si="150"/>
        <v>Fog</v>
      </c>
      <c r="K1182" s="11" t="str">
        <f>TEXT('Raw Data'!F1181,"0")</f>
        <v>2</v>
      </c>
      <c r="L1182" s="11">
        <f t="shared" si="151"/>
        <v>2</v>
      </c>
    </row>
    <row r="1183" spans="1:12" x14ac:dyDescent="0.3">
      <c r="A1183" s="9">
        <f>'Raw Data'!A1182</f>
        <v>45356.097222222197</v>
      </c>
      <c r="B1183" s="11" t="str">
        <f>'Raw Data'!O1182</f>
        <v>Clear</v>
      </c>
      <c r="C1183" s="11" t="str">
        <f t="shared" si="144"/>
        <v>Clear</v>
      </c>
      <c r="D1183" s="11" t="str">
        <f t="shared" si="145"/>
        <v>Clear</v>
      </c>
      <c r="E1183" s="11" t="str">
        <f t="shared" si="146"/>
        <v>Clear</v>
      </c>
      <c r="F1183" s="11" t="str">
        <f t="shared" si="147"/>
        <v>CLEAR</v>
      </c>
      <c r="G1183" s="11" t="str">
        <f t="shared" si="148"/>
        <v>clear</v>
      </c>
      <c r="H1183" s="11" t="str">
        <f>'Raw Data'!H1182</f>
        <v>Weekday</v>
      </c>
      <c r="I1183" s="11" t="str">
        <f t="shared" si="149"/>
        <v>WD</v>
      </c>
      <c r="J1183" s="11" t="str">
        <f t="shared" si="150"/>
        <v>Clear</v>
      </c>
      <c r="K1183" s="11" t="str">
        <f>TEXT('Raw Data'!F1182,"0")</f>
        <v>2</v>
      </c>
      <c r="L1183" s="11">
        <f t="shared" si="151"/>
        <v>2</v>
      </c>
    </row>
    <row r="1184" spans="1:12" x14ac:dyDescent="0.3">
      <c r="A1184" s="9">
        <f>'Raw Data'!A1183</f>
        <v>45356.100694444503</v>
      </c>
      <c r="B1184" s="11" t="str">
        <f>'Raw Data'!O1183</f>
        <v>Fog</v>
      </c>
      <c r="C1184" s="11" t="str">
        <f t="shared" si="144"/>
        <v>Fog</v>
      </c>
      <c r="D1184" s="11" t="str">
        <f t="shared" si="145"/>
        <v>Fog</v>
      </c>
      <c r="E1184" s="11" t="str">
        <f t="shared" si="146"/>
        <v>Fog</v>
      </c>
      <c r="F1184" s="11" t="str">
        <f t="shared" si="147"/>
        <v>FOG</v>
      </c>
      <c r="G1184" s="11" t="str">
        <f t="shared" si="148"/>
        <v>fog</v>
      </c>
      <c r="H1184" s="11" t="str">
        <f>'Raw Data'!H1183</f>
        <v>Weekday</v>
      </c>
      <c r="I1184" s="11" t="str">
        <f t="shared" si="149"/>
        <v>WD</v>
      </c>
      <c r="J1184" s="11" t="str">
        <f t="shared" si="150"/>
        <v>Fog</v>
      </c>
      <c r="K1184" s="11" t="str">
        <f>TEXT('Raw Data'!F1183,"0")</f>
        <v>2</v>
      </c>
      <c r="L1184" s="11">
        <f t="shared" si="151"/>
        <v>2</v>
      </c>
    </row>
    <row r="1185" spans="1:12" x14ac:dyDescent="0.3">
      <c r="A1185" s="9">
        <f>'Raw Data'!A1184</f>
        <v>45356.104166666701</v>
      </c>
      <c r="B1185" s="11" t="str">
        <f>'Raw Data'!O1184</f>
        <v>Fog</v>
      </c>
      <c r="C1185" s="11" t="str">
        <f t="shared" si="144"/>
        <v>Fog</v>
      </c>
      <c r="D1185" s="11" t="str">
        <f t="shared" si="145"/>
        <v>Fog</v>
      </c>
      <c r="E1185" s="11" t="str">
        <f t="shared" si="146"/>
        <v>Fog</v>
      </c>
      <c r="F1185" s="11" t="str">
        <f t="shared" si="147"/>
        <v>FOG</v>
      </c>
      <c r="G1185" s="11" t="str">
        <f t="shared" si="148"/>
        <v>fog</v>
      </c>
      <c r="H1185" s="11" t="str">
        <f>'Raw Data'!H1184</f>
        <v>Weekday</v>
      </c>
      <c r="I1185" s="11" t="str">
        <f t="shared" si="149"/>
        <v>WD</v>
      </c>
      <c r="J1185" s="11" t="str">
        <f t="shared" si="150"/>
        <v>Fog</v>
      </c>
      <c r="K1185" s="11" t="str">
        <f>TEXT('Raw Data'!F1184,"0")</f>
        <v>2</v>
      </c>
      <c r="L1185" s="11">
        <f t="shared" si="151"/>
        <v>2</v>
      </c>
    </row>
    <row r="1186" spans="1:12" x14ac:dyDescent="0.3">
      <c r="A1186" s="9">
        <f>'Raw Data'!A1185</f>
        <v>45356.107638888898</v>
      </c>
      <c r="B1186" s="11" t="str">
        <f>'Raw Data'!O1185</f>
        <v>Clear</v>
      </c>
      <c r="C1186" s="11" t="str">
        <f t="shared" si="144"/>
        <v>Clear</v>
      </c>
      <c r="D1186" s="11" t="str">
        <f t="shared" si="145"/>
        <v>Clear</v>
      </c>
      <c r="E1186" s="11" t="str">
        <f t="shared" si="146"/>
        <v>Clear</v>
      </c>
      <c r="F1186" s="11" t="str">
        <f t="shared" si="147"/>
        <v>CLEAR</v>
      </c>
      <c r="G1186" s="11" t="str">
        <f t="shared" si="148"/>
        <v>clear</v>
      </c>
      <c r="H1186" s="11" t="str">
        <f>'Raw Data'!H1185</f>
        <v>Weekday</v>
      </c>
      <c r="I1186" s="11" t="str">
        <f t="shared" si="149"/>
        <v>WD</v>
      </c>
      <c r="J1186" s="11" t="str">
        <f t="shared" si="150"/>
        <v>Clear</v>
      </c>
      <c r="K1186" s="11" t="str">
        <f>TEXT('Raw Data'!F1185,"0")</f>
        <v>2</v>
      </c>
      <c r="L1186" s="11">
        <f t="shared" si="151"/>
        <v>2</v>
      </c>
    </row>
    <row r="1187" spans="1:12" x14ac:dyDescent="0.3">
      <c r="A1187" s="9">
        <f>'Raw Data'!A1186</f>
        <v>45356.111111111102</v>
      </c>
      <c r="B1187" s="11" t="str">
        <f>'Raw Data'!O1186</f>
        <v>Fog</v>
      </c>
      <c r="C1187" s="11" t="str">
        <f t="shared" si="144"/>
        <v>Fog</v>
      </c>
      <c r="D1187" s="11" t="str">
        <f t="shared" si="145"/>
        <v>Fog</v>
      </c>
      <c r="E1187" s="11" t="str">
        <f t="shared" si="146"/>
        <v>Fog</v>
      </c>
      <c r="F1187" s="11" t="str">
        <f t="shared" si="147"/>
        <v>FOG</v>
      </c>
      <c r="G1187" s="11" t="str">
        <f t="shared" si="148"/>
        <v>fog</v>
      </c>
      <c r="H1187" s="11" t="str">
        <f>'Raw Data'!H1186</f>
        <v>Weekday</v>
      </c>
      <c r="I1187" s="11" t="str">
        <f t="shared" si="149"/>
        <v>WD</v>
      </c>
      <c r="J1187" s="11" t="str">
        <f t="shared" si="150"/>
        <v>Fog</v>
      </c>
      <c r="K1187" s="11" t="str">
        <f>TEXT('Raw Data'!F1186,"0")</f>
        <v>2</v>
      </c>
      <c r="L1187" s="11">
        <f t="shared" si="151"/>
        <v>2</v>
      </c>
    </row>
    <row r="1188" spans="1:12" x14ac:dyDescent="0.3">
      <c r="A1188" s="9">
        <f>'Raw Data'!A1187</f>
        <v>45356.114583333299</v>
      </c>
      <c r="B1188" s="11" t="str">
        <f>'Raw Data'!O1187</f>
        <v>Rain</v>
      </c>
      <c r="C1188" s="11" t="str">
        <f t="shared" si="144"/>
        <v>Rain</v>
      </c>
      <c r="D1188" s="11" t="str">
        <f t="shared" si="145"/>
        <v>Rain</v>
      </c>
      <c r="E1188" s="11" t="str">
        <f t="shared" si="146"/>
        <v>Rain</v>
      </c>
      <c r="F1188" s="11" t="str">
        <f t="shared" si="147"/>
        <v>RAIN</v>
      </c>
      <c r="G1188" s="11" t="str">
        <f t="shared" si="148"/>
        <v>rain</v>
      </c>
      <c r="H1188" s="11" t="str">
        <f>'Raw Data'!H1187</f>
        <v>Weekday</v>
      </c>
      <c r="I1188" s="11" t="str">
        <f t="shared" si="149"/>
        <v>WD</v>
      </c>
      <c r="J1188" s="11" t="str">
        <f t="shared" si="150"/>
        <v>Rain</v>
      </c>
      <c r="K1188" s="11" t="str">
        <f>TEXT('Raw Data'!F1187,"0")</f>
        <v>2</v>
      </c>
      <c r="L1188" s="11">
        <f t="shared" si="151"/>
        <v>2</v>
      </c>
    </row>
    <row r="1189" spans="1:12" x14ac:dyDescent="0.3">
      <c r="A1189" s="9">
        <f>'Raw Data'!A1188</f>
        <v>45356.118055555598</v>
      </c>
      <c r="B1189" s="11" t="str">
        <f>'Raw Data'!O1188</f>
        <v>Snow</v>
      </c>
      <c r="C1189" s="11" t="str">
        <f t="shared" si="144"/>
        <v>Snow</v>
      </c>
      <c r="D1189" s="11" t="str">
        <f t="shared" si="145"/>
        <v>Snow</v>
      </c>
      <c r="E1189" s="11" t="str">
        <f t="shared" si="146"/>
        <v>Snow</v>
      </c>
      <c r="F1189" s="11" t="str">
        <f t="shared" si="147"/>
        <v>SNOW</v>
      </c>
      <c r="G1189" s="11" t="str">
        <f t="shared" si="148"/>
        <v>snow</v>
      </c>
      <c r="H1189" s="11" t="str">
        <f>'Raw Data'!H1188</f>
        <v>Weekday</v>
      </c>
      <c r="I1189" s="11" t="str">
        <f t="shared" si="149"/>
        <v>WD</v>
      </c>
      <c r="J1189" s="11" t="str">
        <f t="shared" si="150"/>
        <v>Snow</v>
      </c>
      <c r="K1189" s="11" t="str">
        <f>TEXT('Raw Data'!F1188,"0")</f>
        <v>2</v>
      </c>
      <c r="L1189" s="11">
        <f t="shared" si="151"/>
        <v>2</v>
      </c>
    </row>
    <row r="1190" spans="1:12" x14ac:dyDescent="0.3">
      <c r="A1190" s="9">
        <f>'Raw Data'!A1189</f>
        <v>45356.121527777803</v>
      </c>
      <c r="B1190" s="11" t="str">
        <f>'Raw Data'!O1189</f>
        <v>Snow</v>
      </c>
      <c r="C1190" s="11" t="str">
        <f t="shared" si="144"/>
        <v>Snow</v>
      </c>
      <c r="D1190" s="11" t="str">
        <f t="shared" si="145"/>
        <v>Snow</v>
      </c>
      <c r="E1190" s="11" t="str">
        <f t="shared" si="146"/>
        <v>Snow</v>
      </c>
      <c r="F1190" s="11" t="str">
        <f t="shared" si="147"/>
        <v>SNOW</v>
      </c>
      <c r="G1190" s="11" t="str">
        <f t="shared" si="148"/>
        <v>snow</v>
      </c>
      <c r="H1190" s="11" t="str">
        <f>'Raw Data'!H1189</f>
        <v>Weekday</v>
      </c>
      <c r="I1190" s="11" t="str">
        <f t="shared" si="149"/>
        <v>WD</v>
      </c>
      <c r="J1190" s="11" t="str">
        <f t="shared" si="150"/>
        <v>Snow</v>
      </c>
      <c r="K1190" s="11" t="str">
        <f>TEXT('Raw Data'!F1189,"0")</f>
        <v>2</v>
      </c>
      <c r="L1190" s="11">
        <f t="shared" si="151"/>
        <v>2</v>
      </c>
    </row>
    <row r="1191" spans="1:12" x14ac:dyDescent="0.3">
      <c r="A1191" s="9">
        <f>'Raw Data'!A1190</f>
        <v>45356.125</v>
      </c>
      <c r="B1191" s="11" t="str">
        <f>'Raw Data'!O1190</f>
        <v>Rain</v>
      </c>
      <c r="C1191" s="11" t="str">
        <f t="shared" si="144"/>
        <v>Rain</v>
      </c>
      <c r="D1191" s="11" t="str">
        <f t="shared" si="145"/>
        <v>Rain</v>
      </c>
      <c r="E1191" s="11" t="str">
        <f t="shared" si="146"/>
        <v>Rain</v>
      </c>
      <c r="F1191" s="11" t="str">
        <f t="shared" si="147"/>
        <v>RAIN</v>
      </c>
      <c r="G1191" s="11" t="str">
        <f t="shared" si="148"/>
        <v>rain</v>
      </c>
      <c r="H1191" s="11" t="str">
        <f>'Raw Data'!H1190</f>
        <v>Weekday</v>
      </c>
      <c r="I1191" s="11" t="str">
        <f t="shared" si="149"/>
        <v>WD</v>
      </c>
      <c r="J1191" s="11" t="str">
        <f t="shared" si="150"/>
        <v>Rain</v>
      </c>
      <c r="K1191" s="11" t="str">
        <f>TEXT('Raw Data'!F1190,"0")</f>
        <v>3</v>
      </c>
      <c r="L1191" s="11">
        <f t="shared" si="151"/>
        <v>3</v>
      </c>
    </row>
    <row r="1192" spans="1:12" x14ac:dyDescent="0.3">
      <c r="A1192" s="9">
        <f>'Raw Data'!A1191</f>
        <v>45356.128472222197</v>
      </c>
      <c r="B1192" s="11" t="str">
        <f>'Raw Data'!O1191</f>
        <v>Clear</v>
      </c>
      <c r="C1192" s="11" t="str">
        <f t="shared" si="144"/>
        <v>Clear</v>
      </c>
      <c r="D1192" s="11" t="str">
        <f t="shared" si="145"/>
        <v>Clear</v>
      </c>
      <c r="E1192" s="11" t="str">
        <f t="shared" si="146"/>
        <v>Clear</v>
      </c>
      <c r="F1192" s="11" t="str">
        <f t="shared" si="147"/>
        <v>CLEAR</v>
      </c>
      <c r="G1192" s="11" t="str">
        <f t="shared" si="148"/>
        <v>clear</v>
      </c>
      <c r="H1192" s="11" t="str">
        <f>'Raw Data'!H1191</f>
        <v>Weekday</v>
      </c>
      <c r="I1192" s="11" t="str">
        <f t="shared" si="149"/>
        <v>WD</v>
      </c>
      <c r="J1192" s="11" t="str">
        <f t="shared" si="150"/>
        <v>Clear</v>
      </c>
      <c r="K1192" s="11" t="str">
        <f>TEXT('Raw Data'!F1191,"0")</f>
        <v>3</v>
      </c>
      <c r="L1192" s="11">
        <f t="shared" si="151"/>
        <v>3</v>
      </c>
    </row>
    <row r="1193" spans="1:12" x14ac:dyDescent="0.3">
      <c r="A1193" s="9">
        <f>'Raw Data'!A1192</f>
        <v>45356.131944444503</v>
      </c>
      <c r="B1193" s="11" t="str">
        <f>'Raw Data'!O1192</f>
        <v>Rain</v>
      </c>
      <c r="C1193" s="11" t="str">
        <f t="shared" si="144"/>
        <v>Rain</v>
      </c>
      <c r="D1193" s="11" t="str">
        <f t="shared" si="145"/>
        <v>Rain</v>
      </c>
      <c r="E1193" s="11" t="str">
        <f t="shared" si="146"/>
        <v>Rain</v>
      </c>
      <c r="F1193" s="11" t="str">
        <f t="shared" si="147"/>
        <v>RAIN</v>
      </c>
      <c r="G1193" s="11" t="str">
        <f t="shared" si="148"/>
        <v>rain</v>
      </c>
      <c r="H1193" s="11" t="str">
        <f>'Raw Data'!H1192</f>
        <v>Weekday</v>
      </c>
      <c r="I1193" s="11" t="str">
        <f t="shared" si="149"/>
        <v>WD</v>
      </c>
      <c r="J1193" s="11" t="str">
        <f t="shared" si="150"/>
        <v>Rain</v>
      </c>
      <c r="K1193" s="11" t="str">
        <f>TEXT('Raw Data'!F1192,"0")</f>
        <v>3</v>
      </c>
      <c r="L1193" s="11">
        <f t="shared" si="151"/>
        <v>3</v>
      </c>
    </row>
    <row r="1194" spans="1:12" x14ac:dyDescent="0.3">
      <c r="A1194" s="9">
        <f>'Raw Data'!A1193</f>
        <v>45356.135416666701</v>
      </c>
      <c r="B1194" s="11" t="str">
        <f>'Raw Data'!O1193</f>
        <v>Snow</v>
      </c>
      <c r="C1194" s="11" t="str">
        <f t="shared" si="144"/>
        <v>Snow</v>
      </c>
      <c r="D1194" s="11" t="str">
        <f t="shared" si="145"/>
        <v>Snow</v>
      </c>
      <c r="E1194" s="11" t="str">
        <f t="shared" si="146"/>
        <v>Snow</v>
      </c>
      <c r="F1194" s="11" t="str">
        <f t="shared" si="147"/>
        <v>SNOW</v>
      </c>
      <c r="G1194" s="11" t="str">
        <f t="shared" si="148"/>
        <v>snow</v>
      </c>
      <c r="H1194" s="11" t="str">
        <f>'Raw Data'!H1193</f>
        <v>Weekday</v>
      </c>
      <c r="I1194" s="11" t="str">
        <f t="shared" si="149"/>
        <v>WD</v>
      </c>
      <c r="J1194" s="11" t="str">
        <f t="shared" si="150"/>
        <v>Snow</v>
      </c>
      <c r="K1194" s="11" t="str">
        <f>TEXT('Raw Data'!F1193,"0")</f>
        <v>3</v>
      </c>
      <c r="L1194" s="11">
        <f t="shared" si="151"/>
        <v>3</v>
      </c>
    </row>
    <row r="1195" spans="1:12" x14ac:dyDescent="0.3">
      <c r="A1195" s="9">
        <f>'Raw Data'!A1194</f>
        <v>45356.138888888898</v>
      </c>
      <c r="B1195" s="11" t="str">
        <f>'Raw Data'!O1194</f>
        <v>Fog</v>
      </c>
      <c r="C1195" s="11" t="str">
        <f t="shared" si="144"/>
        <v>Fog</v>
      </c>
      <c r="D1195" s="11" t="str">
        <f t="shared" si="145"/>
        <v>Fog</v>
      </c>
      <c r="E1195" s="11" t="str">
        <f t="shared" si="146"/>
        <v>Fog</v>
      </c>
      <c r="F1195" s="11" t="str">
        <f t="shared" si="147"/>
        <v>FOG</v>
      </c>
      <c r="G1195" s="11" t="str">
        <f t="shared" si="148"/>
        <v>fog</v>
      </c>
      <c r="H1195" s="11" t="str">
        <f>'Raw Data'!H1194</f>
        <v>Weekday</v>
      </c>
      <c r="I1195" s="11" t="str">
        <f t="shared" si="149"/>
        <v>WD</v>
      </c>
      <c r="J1195" s="11" t="str">
        <f t="shared" si="150"/>
        <v>Fog</v>
      </c>
      <c r="K1195" s="11" t="str">
        <f>TEXT('Raw Data'!F1194,"0")</f>
        <v>3</v>
      </c>
      <c r="L1195" s="11">
        <f t="shared" si="151"/>
        <v>3</v>
      </c>
    </row>
    <row r="1196" spans="1:12" x14ac:dyDescent="0.3">
      <c r="A1196" s="9">
        <f>'Raw Data'!A1195</f>
        <v>45356.142361111102</v>
      </c>
      <c r="B1196" s="11" t="str">
        <f>'Raw Data'!O1195</f>
        <v>Clear</v>
      </c>
      <c r="C1196" s="11" t="str">
        <f t="shared" si="144"/>
        <v>Clear</v>
      </c>
      <c r="D1196" s="11" t="str">
        <f t="shared" si="145"/>
        <v>Clear</v>
      </c>
      <c r="E1196" s="11" t="str">
        <f t="shared" si="146"/>
        <v>Clear</v>
      </c>
      <c r="F1196" s="11" t="str">
        <f t="shared" si="147"/>
        <v>CLEAR</v>
      </c>
      <c r="G1196" s="11" t="str">
        <f t="shared" si="148"/>
        <v>clear</v>
      </c>
      <c r="H1196" s="11" t="str">
        <f>'Raw Data'!H1195</f>
        <v>Weekday</v>
      </c>
      <c r="I1196" s="11" t="str">
        <f t="shared" si="149"/>
        <v>WD</v>
      </c>
      <c r="J1196" s="11" t="str">
        <f t="shared" si="150"/>
        <v>Clear</v>
      </c>
      <c r="K1196" s="11" t="str">
        <f>TEXT('Raw Data'!F1195,"0")</f>
        <v>3</v>
      </c>
      <c r="L1196" s="11">
        <f t="shared" si="151"/>
        <v>3</v>
      </c>
    </row>
    <row r="1197" spans="1:12" x14ac:dyDescent="0.3">
      <c r="A1197" s="9">
        <f>'Raw Data'!A1196</f>
        <v>45356.145833333299</v>
      </c>
      <c r="B1197" s="11" t="str">
        <f>'Raw Data'!O1196</f>
        <v>Clear</v>
      </c>
      <c r="C1197" s="11" t="str">
        <f t="shared" si="144"/>
        <v>Clear</v>
      </c>
      <c r="D1197" s="11" t="str">
        <f t="shared" si="145"/>
        <v>Clear</v>
      </c>
      <c r="E1197" s="11" t="str">
        <f t="shared" si="146"/>
        <v>Clear</v>
      </c>
      <c r="F1197" s="11" t="str">
        <f t="shared" si="147"/>
        <v>CLEAR</v>
      </c>
      <c r="G1197" s="11" t="str">
        <f t="shared" si="148"/>
        <v>clear</v>
      </c>
      <c r="H1197" s="11" t="str">
        <f>'Raw Data'!H1196</f>
        <v>Weekday</v>
      </c>
      <c r="I1197" s="11" t="str">
        <f t="shared" si="149"/>
        <v>WD</v>
      </c>
      <c r="J1197" s="11" t="str">
        <f t="shared" si="150"/>
        <v>Clear</v>
      </c>
      <c r="K1197" s="11" t="str">
        <f>TEXT('Raw Data'!F1196,"0")</f>
        <v>3</v>
      </c>
      <c r="L1197" s="11">
        <f t="shared" si="151"/>
        <v>3</v>
      </c>
    </row>
    <row r="1198" spans="1:12" x14ac:dyDescent="0.3">
      <c r="A1198" s="9">
        <f>'Raw Data'!A1197</f>
        <v>45356.149305555598</v>
      </c>
      <c r="B1198" s="11" t="str">
        <f>'Raw Data'!O1197</f>
        <v>Rain</v>
      </c>
      <c r="C1198" s="11" t="str">
        <f t="shared" si="144"/>
        <v>Rain</v>
      </c>
      <c r="D1198" s="11" t="str">
        <f t="shared" si="145"/>
        <v>Rain</v>
      </c>
      <c r="E1198" s="11" t="str">
        <f t="shared" si="146"/>
        <v>Rain</v>
      </c>
      <c r="F1198" s="11" t="str">
        <f t="shared" si="147"/>
        <v>RAIN</v>
      </c>
      <c r="G1198" s="11" t="str">
        <f t="shared" si="148"/>
        <v>rain</v>
      </c>
      <c r="H1198" s="11" t="str">
        <f>'Raw Data'!H1197</f>
        <v>Weekday</v>
      </c>
      <c r="I1198" s="11" t="str">
        <f t="shared" si="149"/>
        <v>WD</v>
      </c>
      <c r="J1198" s="11" t="str">
        <f t="shared" si="150"/>
        <v>Rain</v>
      </c>
      <c r="K1198" s="11" t="str">
        <f>TEXT('Raw Data'!F1197,"0")</f>
        <v>3</v>
      </c>
      <c r="L1198" s="11">
        <f t="shared" si="151"/>
        <v>3</v>
      </c>
    </row>
    <row r="1199" spans="1:12" x14ac:dyDescent="0.3">
      <c r="A1199" s="9">
        <f>'Raw Data'!A1198</f>
        <v>45356.152777777803</v>
      </c>
      <c r="B1199" s="11" t="str">
        <f>'Raw Data'!O1198</f>
        <v>Clear</v>
      </c>
      <c r="C1199" s="11" t="str">
        <f t="shared" si="144"/>
        <v>Clear</v>
      </c>
      <c r="D1199" s="11" t="str">
        <f t="shared" si="145"/>
        <v>Clear</v>
      </c>
      <c r="E1199" s="11" t="str">
        <f t="shared" si="146"/>
        <v>Clear</v>
      </c>
      <c r="F1199" s="11" t="str">
        <f t="shared" si="147"/>
        <v>CLEAR</v>
      </c>
      <c r="G1199" s="11" t="str">
        <f t="shared" si="148"/>
        <v>clear</v>
      </c>
      <c r="H1199" s="11" t="str">
        <f>'Raw Data'!H1198</f>
        <v>Weekday</v>
      </c>
      <c r="I1199" s="11" t="str">
        <f t="shared" si="149"/>
        <v>WD</v>
      </c>
      <c r="J1199" s="11" t="str">
        <f t="shared" si="150"/>
        <v>Clear</v>
      </c>
      <c r="K1199" s="11" t="str">
        <f>TEXT('Raw Data'!F1198,"0")</f>
        <v>3</v>
      </c>
      <c r="L1199" s="11">
        <f t="shared" si="151"/>
        <v>3</v>
      </c>
    </row>
    <row r="1200" spans="1:12" x14ac:dyDescent="0.3">
      <c r="A1200" s="9">
        <f>'Raw Data'!A1199</f>
        <v>45356.15625</v>
      </c>
      <c r="B1200" s="11" t="str">
        <f>'Raw Data'!O1199</f>
        <v>Fog</v>
      </c>
      <c r="C1200" s="11" t="str">
        <f t="shared" si="144"/>
        <v>Fog</v>
      </c>
      <c r="D1200" s="11" t="str">
        <f t="shared" si="145"/>
        <v>Fog</v>
      </c>
      <c r="E1200" s="11" t="str">
        <f t="shared" si="146"/>
        <v>Fog</v>
      </c>
      <c r="F1200" s="11" t="str">
        <f t="shared" si="147"/>
        <v>FOG</v>
      </c>
      <c r="G1200" s="11" t="str">
        <f t="shared" si="148"/>
        <v>fog</v>
      </c>
      <c r="H1200" s="11" t="str">
        <f>'Raw Data'!H1199</f>
        <v>Weekday</v>
      </c>
      <c r="I1200" s="11" t="str">
        <f t="shared" si="149"/>
        <v>WD</v>
      </c>
      <c r="J1200" s="11" t="str">
        <f t="shared" si="150"/>
        <v>Fog</v>
      </c>
      <c r="K1200" s="11" t="str">
        <f>TEXT('Raw Data'!F1199,"0")</f>
        <v>3</v>
      </c>
      <c r="L1200" s="11">
        <f t="shared" si="151"/>
        <v>3</v>
      </c>
    </row>
    <row r="1201" spans="1:12" x14ac:dyDescent="0.3">
      <c r="A1201" s="9">
        <f>'Raw Data'!A1200</f>
        <v>45356.159722222197</v>
      </c>
      <c r="B1201" s="11" t="str">
        <f>'Raw Data'!O1200</f>
        <v>Clear</v>
      </c>
      <c r="C1201" s="11" t="str">
        <f t="shared" si="144"/>
        <v>Clear</v>
      </c>
      <c r="D1201" s="11" t="str">
        <f t="shared" si="145"/>
        <v>Clear</v>
      </c>
      <c r="E1201" s="11" t="str">
        <f t="shared" si="146"/>
        <v>Clear</v>
      </c>
      <c r="F1201" s="11" t="str">
        <f t="shared" si="147"/>
        <v>CLEAR</v>
      </c>
      <c r="G1201" s="11" t="str">
        <f t="shared" si="148"/>
        <v>clear</v>
      </c>
      <c r="H1201" s="11" t="str">
        <f>'Raw Data'!H1200</f>
        <v>Weekday</v>
      </c>
      <c r="I1201" s="11" t="str">
        <f t="shared" si="149"/>
        <v>WD</v>
      </c>
      <c r="J1201" s="11" t="str">
        <f t="shared" si="150"/>
        <v>Clear</v>
      </c>
      <c r="K1201" s="11" t="str">
        <f>TEXT('Raw Data'!F1200,"0")</f>
        <v>3</v>
      </c>
      <c r="L1201" s="11">
        <f t="shared" si="151"/>
        <v>3</v>
      </c>
    </row>
    <row r="1202" spans="1:12" x14ac:dyDescent="0.3">
      <c r="A1202" s="9">
        <f>'Raw Data'!A1201</f>
        <v>45356.163194444503</v>
      </c>
      <c r="B1202" s="11" t="str">
        <f>'Raw Data'!O1201</f>
        <v>Snow</v>
      </c>
      <c r="C1202" s="11" t="str">
        <f t="shared" si="144"/>
        <v>Snow</v>
      </c>
      <c r="D1202" s="11" t="str">
        <f t="shared" si="145"/>
        <v>Snow</v>
      </c>
      <c r="E1202" s="11" t="str">
        <f t="shared" si="146"/>
        <v>Snow</v>
      </c>
      <c r="F1202" s="11" t="str">
        <f t="shared" si="147"/>
        <v>SNOW</v>
      </c>
      <c r="G1202" s="11" t="str">
        <f t="shared" si="148"/>
        <v>snow</v>
      </c>
      <c r="H1202" s="11" t="str">
        <f>'Raw Data'!H1201</f>
        <v>Weekday</v>
      </c>
      <c r="I1202" s="11" t="str">
        <f t="shared" si="149"/>
        <v>WD</v>
      </c>
      <c r="J1202" s="11" t="str">
        <f t="shared" si="150"/>
        <v>Snow</v>
      </c>
      <c r="K1202" s="11" t="str">
        <f>TEXT('Raw Data'!F1201,"0")</f>
        <v>3</v>
      </c>
      <c r="L1202" s="11">
        <f t="shared" si="151"/>
        <v>3</v>
      </c>
    </row>
    <row r="1203" spans="1:12" x14ac:dyDescent="0.3">
      <c r="A1203" s="9">
        <f>'Raw Data'!A1202</f>
        <v>45356.166666666701</v>
      </c>
      <c r="B1203" s="11" t="str">
        <f>'Raw Data'!O1202</f>
        <v>Rain</v>
      </c>
      <c r="C1203" s="11" t="str">
        <f t="shared" si="144"/>
        <v>Rain</v>
      </c>
      <c r="D1203" s="11" t="str">
        <f t="shared" si="145"/>
        <v>Rain</v>
      </c>
      <c r="E1203" s="11" t="str">
        <f t="shared" si="146"/>
        <v>Rain</v>
      </c>
      <c r="F1203" s="11" t="str">
        <f t="shared" si="147"/>
        <v>RAIN</v>
      </c>
      <c r="G1203" s="11" t="str">
        <f t="shared" si="148"/>
        <v>rain</v>
      </c>
      <c r="H1203" s="11" t="str">
        <f>'Raw Data'!H1202</f>
        <v>Weekday</v>
      </c>
      <c r="I1203" s="11" t="str">
        <f t="shared" si="149"/>
        <v>WD</v>
      </c>
      <c r="J1203" s="11" t="str">
        <f t="shared" si="150"/>
        <v>Rain</v>
      </c>
      <c r="K1203" s="11" t="str">
        <f>TEXT('Raw Data'!F1202,"0")</f>
        <v>4</v>
      </c>
      <c r="L1203" s="11">
        <f t="shared" si="151"/>
        <v>4</v>
      </c>
    </row>
    <row r="1204" spans="1:12" x14ac:dyDescent="0.3">
      <c r="A1204" s="9">
        <f>'Raw Data'!A1203</f>
        <v>45356.170138888898</v>
      </c>
      <c r="B1204" s="11" t="str">
        <f>'Raw Data'!O1203</f>
        <v>Clear</v>
      </c>
      <c r="C1204" s="11" t="str">
        <f t="shared" si="144"/>
        <v>Clear</v>
      </c>
      <c r="D1204" s="11" t="str">
        <f t="shared" si="145"/>
        <v>Clear</v>
      </c>
      <c r="E1204" s="11" t="str">
        <f t="shared" si="146"/>
        <v>Clear</v>
      </c>
      <c r="F1204" s="11" t="str">
        <f t="shared" si="147"/>
        <v>CLEAR</v>
      </c>
      <c r="G1204" s="11" t="str">
        <f t="shared" si="148"/>
        <v>clear</v>
      </c>
      <c r="H1204" s="11" t="str">
        <f>'Raw Data'!H1203</f>
        <v>Weekday</v>
      </c>
      <c r="I1204" s="11" t="str">
        <f t="shared" si="149"/>
        <v>WD</v>
      </c>
      <c r="J1204" s="11" t="str">
        <f t="shared" si="150"/>
        <v>Clear</v>
      </c>
      <c r="K1204" s="11" t="str">
        <f>TEXT('Raw Data'!F1203,"0")</f>
        <v>4</v>
      </c>
      <c r="L1204" s="11">
        <f t="shared" si="151"/>
        <v>4</v>
      </c>
    </row>
    <row r="1205" spans="1:12" x14ac:dyDescent="0.3">
      <c r="A1205" s="9">
        <f>'Raw Data'!A1204</f>
        <v>45356.173611111102</v>
      </c>
      <c r="B1205" s="11" t="str">
        <f>'Raw Data'!O1204</f>
        <v>Clear</v>
      </c>
      <c r="C1205" s="11" t="str">
        <f t="shared" si="144"/>
        <v>Clear</v>
      </c>
      <c r="D1205" s="11" t="str">
        <f t="shared" si="145"/>
        <v>Clear</v>
      </c>
      <c r="E1205" s="11" t="str">
        <f t="shared" si="146"/>
        <v>Clear</v>
      </c>
      <c r="F1205" s="11" t="str">
        <f t="shared" si="147"/>
        <v>CLEAR</v>
      </c>
      <c r="G1205" s="11" t="str">
        <f t="shared" si="148"/>
        <v>clear</v>
      </c>
      <c r="H1205" s="11" t="str">
        <f>'Raw Data'!H1204</f>
        <v>Weekday</v>
      </c>
      <c r="I1205" s="11" t="str">
        <f t="shared" si="149"/>
        <v>WD</v>
      </c>
      <c r="J1205" s="11" t="str">
        <f t="shared" si="150"/>
        <v>Clear</v>
      </c>
      <c r="K1205" s="11" t="str">
        <f>TEXT('Raw Data'!F1204,"0")</f>
        <v>4</v>
      </c>
      <c r="L1205" s="11">
        <f t="shared" si="151"/>
        <v>4</v>
      </c>
    </row>
    <row r="1206" spans="1:12" x14ac:dyDescent="0.3">
      <c r="A1206" s="9">
        <f>'Raw Data'!A1205</f>
        <v>45356.177083333299</v>
      </c>
      <c r="B1206" s="11" t="str">
        <f>'Raw Data'!O1205</f>
        <v>Clear</v>
      </c>
      <c r="C1206" s="11" t="str">
        <f t="shared" si="144"/>
        <v>Clear</v>
      </c>
      <c r="D1206" s="11" t="str">
        <f t="shared" si="145"/>
        <v>Clear</v>
      </c>
      <c r="E1206" s="11" t="str">
        <f t="shared" si="146"/>
        <v>Clear</v>
      </c>
      <c r="F1206" s="11" t="str">
        <f t="shared" si="147"/>
        <v>CLEAR</v>
      </c>
      <c r="G1206" s="11" t="str">
        <f t="shared" si="148"/>
        <v>clear</v>
      </c>
      <c r="H1206" s="11" t="str">
        <f>'Raw Data'!H1205</f>
        <v>Weekday</v>
      </c>
      <c r="I1206" s="11" t="str">
        <f t="shared" si="149"/>
        <v>WD</v>
      </c>
      <c r="J1206" s="11" t="str">
        <f t="shared" si="150"/>
        <v>Clear</v>
      </c>
      <c r="K1206" s="11" t="str">
        <f>TEXT('Raw Data'!F1205,"0")</f>
        <v>4</v>
      </c>
      <c r="L1206" s="11">
        <f t="shared" si="151"/>
        <v>4</v>
      </c>
    </row>
    <row r="1207" spans="1:12" x14ac:dyDescent="0.3">
      <c r="A1207" s="9">
        <f>'Raw Data'!A1206</f>
        <v>45356.180555555598</v>
      </c>
      <c r="B1207" s="11" t="str">
        <f>'Raw Data'!O1206</f>
        <v>Fog</v>
      </c>
      <c r="C1207" s="11" t="str">
        <f t="shared" si="144"/>
        <v>Fog</v>
      </c>
      <c r="D1207" s="11" t="str">
        <f t="shared" si="145"/>
        <v>Fog</v>
      </c>
      <c r="E1207" s="11" t="str">
        <f t="shared" si="146"/>
        <v>Fog</v>
      </c>
      <c r="F1207" s="11" t="str">
        <f t="shared" si="147"/>
        <v>FOG</v>
      </c>
      <c r="G1207" s="11" t="str">
        <f t="shared" si="148"/>
        <v>fog</v>
      </c>
      <c r="H1207" s="11" t="str">
        <f>'Raw Data'!H1206</f>
        <v>Weekday</v>
      </c>
      <c r="I1207" s="11" t="str">
        <f t="shared" si="149"/>
        <v>WD</v>
      </c>
      <c r="J1207" s="11" t="str">
        <f t="shared" si="150"/>
        <v>Fog</v>
      </c>
      <c r="K1207" s="11" t="str">
        <f>TEXT('Raw Data'!F1206,"0")</f>
        <v>4</v>
      </c>
      <c r="L1207" s="11">
        <f t="shared" si="151"/>
        <v>4</v>
      </c>
    </row>
    <row r="1208" spans="1:12" x14ac:dyDescent="0.3">
      <c r="A1208" s="9">
        <f>'Raw Data'!A1207</f>
        <v>45356.184027777803</v>
      </c>
      <c r="B1208" s="11" t="str">
        <f>'Raw Data'!O1207</f>
        <v>Snow</v>
      </c>
      <c r="C1208" s="11" t="str">
        <f t="shared" si="144"/>
        <v>Snow</v>
      </c>
      <c r="D1208" s="11" t="str">
        <f t="shared" si="145"/>
        <v>Snow</v>
      </c>
      <c r="E1208" s="11" t="str">
        <f t="shared" si="146"/>
        <v>Snow</v>
      </c>
      <c r="F1208" s="11" t="str">
        <f t="shared" si="147"/>
        <v>SNOW</v>
      </c>
      <c r="G1208" s="11" t="str">
        <f t="shared" si="148"/>
        <v>snow</v>
      </c>
      <c r="H1208" s="11" t="str">
        <f>'Raw Data'!H1207</f>
        <v>Weekday</v>
      </c>
      <c r="I1208" s="11" t="str">
        <f t="shared" si="149"/>
        <v>WD</v>
      </c>
      <c r="J1208" s="11" t="str">
        <f t="shared" si="150"/>
        <v>Snow</v>
      </c>
      <c r="K1208" s="11" t="str">
        <f>TEXT('Raw Data'!F1207,"0")</f>
        <v>4</v>
      </c>
      <c r="L1208" s="11">
        <f t="shared" si="151"/>
        <v>4</v>
      </c>
    </row>
    <row r="1209" spans="1:12" x14ac:dyDescent="0.3">
      <c r="A1209" s="9">
        <f>'Raw Data'!A1208</f>
        <v>45356.1875</v>
      </c>
      <c r="B1209" s="11" t="str">
        <f>'Raw Data'!O1208</f>
        <v>Clear</v>
      </c>
      <c r="C1209" s="11" t="str">
        <f t="shared" si="144"/>
        <v>Clear</v>
      </c>
      <c r="D1209" s="11" t="str">
        <f t="shared" si="145"/>
        <v>Clear</v>
      </c>
      <c r="E1209" s="11" t="str">
        <f t="shared" si="146"/>
        <v>Clear</v>
      </c>
      <c r="F1209" s="11" t="str">
        <f t="shared" si="147"/>
        <v>CLEAR</v>
      </c>
      <c r="G1209" s="11" t="str">
        <f t="shared" si="148"/>
        <v>clear</v>
      </c>
      <c r="H1209" s="11" t="str">
        <f>'Raw Data'!H1208</f>
        <v>Weekday</v>
      </c>
      <c r="I1209" s="11" t="str">
        <f t="shared" si="149"/>
        <v>WD</v>
      </c>
      <c r="J1209" s="11" t="str">
        <f t="shared" si="150"/>
        <v>Clear</v>
      </c>
      <c r="K1209" s="11" t="str">
        <f>TEXT('Raw Data'!F1208,"0")</f>
        <v>4</v>
      </c>
      <c r="L1209" s="11">
        <f t="shared" si="151"/>
        <v>4</v>
      </c>
    </row>
    <row r="1210" spans="1:12" x14ac:dyDescent="0.3">
      <c r="A1210" s="9">
        <f>'Raw Data'!A1209</f>
        <v>45356.190972222197</v>
      </c>
      <c r="B1210" s="11" t="str">
        <f>'Raw Data'!O1209</f>
        <v>Rain</v>
      </c>
      <c r="C1210" s="11" t="str">
        <f t="shared" si="144"/>
        <v>Rain</v>
      </c>
      <c r="D1210" s="11" t="str">
        <f t="shared" si="145"/>
        <v>Rain</v>
      </c>
      <c r="E1210" s="11" t="str">
        <f t="shared" si="146"/>
        <v>Rain</v>
      </c>
      <c r="F1210" s="11" t="str">
        <f t="shared" si="147"/>
        <v>RAIN</v>
      </c>
      <c r="G1210" s="11" t="str">
        <f t="shared" si="148"/>
        <v>rain</v>
      </c>
      <c r="H1210" s="11" t="str">
        <f>'Raw Data'!H1209</f>
        <v>Weekday</v>
      </c>
      <c r="I1210" s="11" t="str">
        <f t="shared" si="149"/>
        <v>WD</v>
      </c>
      <c r="J1210" s="11" t="str">
        <f t="shared" si="150"/>
        <v>Rain</v>
      </c>
      <c r="K1210" s="11" t="str">
        <f>TEXT('Raw Data'!F1209,"0")</f>
        <v>4</v>
      </c>
      <c r="L1210" s="11">
        <f t="shared" si="151"/>
        <v>4</v>
      </c>
    </row>
    <row r="1211" spans="1:12" x14ac:dyDescent="0.3">
      <c r="A1211" s="9">
        <f>'Raw Data'!A1210</f>
        <v>45356.194444444503</v>
      </c>
      <c r="B1211" s="11" t="str">
        <f>'Raw Data'!O1210</f>
        <v>Snow</v>
      </c>
      <c r="C1211" s="11" t="str">
        <f t="shared" si="144"/>
        <v>Snow</v>
      </c>
      <c r="D1211" s="11" t="str">
        <f t="shared" si="145"/>
        <v>Snow</v>
      </c>
      <c r="E1211" s="11" t="str">
        <f t="shared" si="146"/>
        <v>Snow</v>
      </c>
      <c r="F1211" s="11" t="str">
        <f t="shared" si="147"/>
        <v>SNOW</v>
      </c>
      <c r="G1211" s="11" t="str">
        <f t="shared" si="148"/>
        <v>snow</v>
      </c>
      <c r="H1211" s="11" t="str">
        <f>'Raw Data'!H1210</f>
        <v>Weekday</v>
      </c>
      <c r="I1211" s="11" t="str">
        <f t="shared" si="149"/>
        <v>WD</v>
      </c>
      <c r="J1211" s="11" t="str">
        <f t="shared" si="150"/>
        <v>Snow</v>
      </c>
      <c r="K1211" s="11" t="str">
        <f>TEXT('Raw Data'!F1210,"0")</f>
        <v>4</v>
      </c>
      <c r="L1211" s="11">
        <f t="shared" si="151"/>
        <v>4</v>
      </c>
    </row>
    <row r="1212" spans="1:12" x14ac:dyDescent="0.3">
      <c r="A1212" s="9">
        <f>'Raw Data'!A1211</f>
        <v>45356.197916666701</v>
      </c>
      <c r="B1212" s="11" t="str">
        <f>'Raw Data'!O1211</f>
        <v>Fog</v>
      </c>
      <c r="C1212" s="11" t="str">
        <f t="shared" si="144"/>
        <v>Fog</v>
      </c>
      <c r="D1212" s="11" t="str">
        <f t="shared" si="145"/>
        <v>Fog</v>
      </c>
      <c r="E1212" s="11" t="str">
        <f t="shared" si="146"/>
        <v>Fog</v>
      </c>
      <c r="F1212" s="11" t="str">
        <f t="shared" si="147"/>
        <v>FOG</v>
      </c>
      <c r="G1212" s="11" t="str">
        <f t="shared" si="148"/>
        <v>fog</v>
      </c>
      <c r="H1212" s="11" t="str">
        <f>'Raw Data'!H1211</f>
        <v>Weekday</v>
      </c>
      <c r="I1212" s="11" t="str">
        <f t="shared" si="149"/>
        <v>WD</v>
      </c>
      <c r="J1212" s="11" t="str">
        <f t="shared" si="150"/>
        <v>Fog</v>
      </c>
      <c r="K1212" s="11" t="str">
        <f>TEXT('Raw Data'!F1211,"0")</f>
        <v>4</v>
      </c>
      <c r="L1212" s="11">
        <f t="shared" si="151"/>
        <v>4</v>
      </c>
    </row>
    <row r="1213" spans="1:12" x14ac:dyDescent="0.3">
      <c r="A1213" s="9">
        <f>'Raw Data'!A1212</f>
        <v>45356.201388888898</v>
      </c>
      <c r="B1213" s="11" t="str">
        <f>'Raw Data'!O1212</f>
        <v>Snow</v>
      </c>
      <c r="C1213" s="11" t="str">
        <f t="shared" si="144"/>
        <v>Snow</v>
      </c>
      <c r="D1213" s="11" t="str">
        <f t="shared" si="145"/>
        <v>Snow</v>
      </c>
      <c r="E1213" s="11" t="str">
        <f t="shared" si="146"/>
        <v>Snow</v>
      </c>
      <c r="F1213" s="11" t="str">
        <f t="shared" si="147"/>
        <v>SNOW</v>
      </c>
      <c r="G1213" s="11" t="str">
        <f t="shared" si="148"/>
        <v>snow</v>
      </c>
      <c r="H1213" s="11" t="str">
        <f>'Raw Data'!H1212</f>
        <v>Weekday</v>
      </c>
      <c r="I1213" s="11" t="str">
        <f t="shared" si="149"/>
        <v>WD</v>
      </c>
      <c r="J1213" s="11" t="str">
        <f t="shared" si="150"/>
        <v>Snow</v>
      </c>
      <c r="K1213" s="11" t="str">
        <f>TEXT('Raw Data'!F1212,"0")</f>
        <v>4</v>
      </c>
      <c r="L1213" s="11">
        <f t="shared" si="151"/>
        <v>4</v>
      </c>
    </row>
    <row r="1214" spans="1:12" x14ac:dyDescent="0.3">
      <c r="A1214" s="9">
        <f>'Raw Data'!A1213</f>
        <v>45356.204861111102</v>
      </c>
      <c r="B1214" s="11" t="str">
        <f>'Raw Data'!O1213</f>
        <v>Rain</v>
      </c>
      <c r="C1214" s="11" t="str">
        <f t="shared" si="144"/>
        <v>Rain</v>
      </c>
      <c r="D1214" s="11" t="str">
        <f t="shared" si="145"/>
        <v>Rain</v>
      </c>
      <c r="E1214" s="11" t="str">
        <f t="shared" si="146"/>
        <v>Rain</v>
      </c>
      <c r="F1214" s="11" t="str">
        <f t="shared" si="147"/>
        <v>RAIN</v>
      </c>
      <c r="G1214" s="11" t="str">
        <f t="shared" si="148"/>
        <v>rain</v>
      </c>
      <c r="H1214" s="11" t="str">
        <f>'Raw Data'!H1213</f>
        <v>Weekday</v>
      </c>
      <c r="I1214" s="11" t="str">
        <f t="shared" si="149"/>
        <v>WD</v>
      </c>
      <c r="J1214" s="11" t="str">
        <f t="shared" si="150"/>
        <v>Rain</v>
      </c>
      <c r="K1214" s="11" t="str">
        <f>TEXT('Raw Data'!F1213,"0")</f>
        <v>4</v>
      </c>
      <c r="L1214" s="11">
        <f t="shared" si="151"/>
        <v>4</v>
      </c>
    </row>
    <row r="1215" spans="1:12" x14ac:dyDescent="0.3">
      <c r="A1215" s="9">
        <f>'Raw Data'!A1214</f>
        <v>45356.208333333299</v>
      </c>
      <c r="B1215" s="11" t="str">
        <f>'Raw Data'!O1214</f>
        <v>Clear</v>
      </c>
      <c r="C1215" s="11" t="str">
        <f t="shared" si="144"/>
        <v>Clear</v>
      </c>
      <c r="D1215" s="11" t="str">
        <f t="shared" si="145"/>
        <v>Clear</v>
      </c>
      <c r="E1215" s="11" t="str">
        <f t="shared" si="146"/>
        <v>Clear</v>
      </c>
      <c r="F1215" s="11" t="str">
        <f t="shared" si="147"/>
        <v>CLEAR</v>
      </c>
      <c r="G1215" s="11" t="str">
        <f t="shared" si="148"/>
        <v>clear</v>
      </c>
      <c r="H1215" s="11" t="str">
        <f>'Raw Data'!H1214</f>
        <v>Weekday</v>
      </c>
      <c r="I1215" s="11" t="str">
        <f t="shared" si="149"/>
        <v>WD</v>
      </c>
      <c r="J1215" s="11" t="str">
        <f t="shared" si="150"/>
        <v>Clear</v>
      </c>
      <c r="K1215" s="11" t="str">
        <f>TEXT('Raw Data'!F1214,"0")</f>
        <v>5</v>
      </c>
      <c r="L1215" s="11">
        <f t="shared" si="151"/>
        <v>5</v>
      </c>
    </row>
    <row r="1216" spans="1:12" x14ac:dyDescent="0.3">
      <c r="A1216" s="9">
        <f>'Raw Data'!A1215</f>
        <v>45356.211805555598</v>
      </c>
      <c r="B1216" s="11" t="str">
        <f>'Raw Data'!O1215</f>
        <v>Clear</v>
      </c>
      <c r="C1216" s="11" t="str">
        <f t="shared" si="144"/>
        <v>Clear</v>
      </c>
      <c r="D1216" s="11" t="str">
        <f t="shared" si="145"/>
        <v>Clear</v>
      </c>
      <c r="E1216" s="11" t="str">
        <f t="shared" si="146"/>
        <v>Clear</v>
      </c>
      <c r="F1216" s="11" t="str">
        <f t="shared" si="147"/>
        <v>CLEAR</v>
      </c>
      <c r="G1216" s="11" t="str">
        <f t="shared" si="148"/>
        <v>clear</v>
      </c>
      <c r="H1216" s="11" t="str">
        <f>'Raw Data'!H1215</f>
        <v>Weekday</v>
      </c>
      <c r="I1216" s="11" t="str">
        <f t="shared" si="149"/>
        <v>WD</v>
      </c>
      <c r="J1216" s="11" t="str">
        <f t="shared" si="150"/>
        <v>Clear</v>
      </c>
      <c r="K1216" s="11" t="str">
        <f>TEXT('Raw Data'!F1215,"0")</f>
        <v>5</v>
      </c>
      <c r="L1216" s="11">
        <f t="shared" si="151"/>
        <v>5</v>
      </c>
    </row>
    <row r="1217" spans="1:12" x14ac:dyDescent="0.3">
      <c r="A1217" s="9">
        <f>'Raw Data'!A1216</f>
        <v>45356.215277777803</v>
      </c>
      <c r="B1217" s="11" t="str">
        <f>'Raw Data'!O1216</f>
        <v>Snow</v>
      </c>
      <c r="C1217" s="11" t="str">
        <f t="shared" si="144"/>
        <v>Snow</v>
      </c>
      <c r="D1217" s="11" t="str">
        <f t="shared" si="145"/>
        <v>Snow</v>
      </c>
      <c r="E1217" s="11" t="str">
        <f t="shared" si="146"/>
        <v>Snow</v>
      </c>
      <c r="F1217" s="11" t="str">
        <f t="shared" si="147"/>
        <v>SNOW</v>
      </c>
      <c r="G1217" s="11" t="str">
        <f t="shared" si="148"/>
        <v>snow</v>
      </c>
      <c r="H1217" s="11" t="str">
        <f>'Raw Data'!H1216</f>
        <v>Weekday</v>
      </c>
      <c r="I1217" s="11" t="str">
        <f t="shared" si="149"/>
        <v>WD</v>
      </c>
      <c r="J1217" s="11" t="str">
        <f t="shared" si="150"/>
        <v>Snow</v>
      </c>
      <c r="K1217" s="11" t="str">
        <f>TEXT('Raw Data'!F1216,"0")</f>
        <v>5</v>
      </c>
      <c r="L1217" s="11">
        <f t="shared" si="151"/>
        <v>5</v>
      </c>
    </row>
    <row r="1218" spans="1:12" x14ac:dyDescent="0.3">
      <c r="A1218" s="9">
        <f>'Raw Data'!A1217</f>
        <v>45356.21875</v>
      </c>
      <c r="B1218" s="11" t="str">
        <f>'Raw Data'!O1217</f>
        <v>Fog</v>
      </c>
      <c r="C1218" s="11" t="str">
        <f t="shared" si="144"/>
        <v>Fog</v>
      </c>
      <c r="D1218" s="11" t="str">
        <f t="shared" si="145"/>
        <v>Fog</v>
      </c>
      <c r="E1218" s="11" t="str">
        <f t="shared" si="146"/>
        <v>Fog</v>
      </c>
      <c r="F1218" s="11" t="str">
        <f t="shared" si="147"/>
        <v>FOG</v>
      </c>
      <c r="G1218" s="11" t="str">
        <f t="shared" si="148"/>
        <v>fog</v>
      </c>
      <c r="H1218" s="11" t="str">
        <f>'Raw Data'!H1217</f>
        <v>Weekday</v>
      </c>
      <c r="I1218" s="11" t="str">
        <f t="shared" si="149"/>
        <v>WD</v>
      </c>
      <c r="J1218" s="11" t="str">
        <f t="shared" si="150"/>
        <v>Fog</v>
      </c>
      <c r="K1218" s="11" t="str">
        <f>TEXT('Raw Data'!F1217,"0")</f>
        <v>5</v>
      </c>
      <c r="L1218" s="11">
        <f t="shared" si="151"/>
        <v>5</v>
      </c>
    </row>
    <row r="1219" spans="1:12" x14ac:dyDescent="0.3">
      <c r="A1219" s="9">
        <f>'Raw Data'!A1218</f>
        <v>45356.222222222197</v>
      </c>
      <c r="B1219" s="11" t="str">
        <f>'Raw Data'!O1218</f>
        <v>Rain</v>
      </c>
      <c r="C1219" s="11" t="str">
        <f t="shared" ref="C1219:C1282" si="152">TRIM(B1219)</f>
        <v>Rain</v>
      </c>
      <c r="D1219" s="11" t="str">
        <f t="shared" ref="D1219:D1282" si="153">CLEAN(C1219)</f>
        <v>Rain</v>
      </c>
      <c r="E1219" s="11" t="str">
        <f t="shared" ref="E1219:E1282" si="154">PROPER(D1219)</f>
        <v>Rain</v>
      </c>
      <c r="F1219" s="11" t="str">
        <f t="shared" ref="F1219:F1282" si="155">UPPER(B1219)</f>
        <v>RAIN</v>
      </c>
      <c r="G1219" s="11" t="str">
        <f t="shared" ref="G1219:G1282" si="156">LOWER(B1219)</f>
        <v>rain</v>
      </c>
      <c r="H1219" s="11" t="str">
        <f>'Raw Data'!H1218</f>
        <v>Weekday</v>
      </c>
      <c r="I1219" s="11" t="str">
        <f t="shared" ref="I1219:I1282" si="157">SUBSTITUTE(SUBSTITUTE(H1219,"Weekday","WD"),"Weekend","WE")</f>
        <v>WD</v>
      </c>
      <c r="J1219" s="11" t="str">
        <f t="shared" ref="J1219:J1282" si="158">PROPER(TRIM(CLEAN(B1219)))</f>
        <v>Rain</v>
      </c>
      <c r="K1219" s="11" t="str">
        <f>TEXT('Raw Data'!F1218,"0")</f>
        <v>5</v>
      </c>
      <c r="L1219" s="11">
        <f t="shared" ref="L1219:L1282" si="159">VALUE(K1219)</f>
        <v>5</v>
      </c>
    </row>
    <row r="1220" spans="1:12" x14ac:dyDescent="0.3">
      <c r="A1220" s="9">
        <f>'Raw Data'!A1219</f>
        <v>45356.225694444503</v>
      </c>
      <c r="B1220" s="11" t="str">
        <f>'Raw Data'!O1219</f>
        <v>Clear</v>
      </c>
      <c r="C1220" s="11" t="str">
        <f t="shared" si="152"/>
        <v>Clear</v>
      </c>
      <c r="D1220" s="11" t="str">
        <f t="shared" si="153"/>
        <v>Clear</v>
      </c>
      <c r="E1220" s="11" t="str">
        <f t="shared" si="154"/>
        <v>Clear</v>
      </c>
      <c r="F1220" s="11" t="str">
        <f t="shared" si="155"/>
        <v>CLEAR</v>
      </c>
      <c r="G1220" s="11" t="str">
        <f t="shared" si="156"/>
        <v>clear</v>
      </c>
      <c r="H1220" s="11" t="str">
        <f>'Raw Data'!H1219</f>
        <v>Weekday</v>
      </c>
      <c r="I1220" s="11" t="str">
        <f t="shared" si="157"/>
        <v>WD</v>
      </c>
      <c r="J1220" s="11" t="str">
        <f t="shared" si="158"/>
        <v>Clear</v>
      </c>
      <c r="K1220" s="11" t="str">
        <f>TEXT('Raw Data'!F1219,"0")</f>
        <v>5</v>
      </c>
      <c r="L1220" s="11">
        <f t="shared" si="159"/>
        <v>5</v>
      </c>
    </row>
    <row r="1221" spans="1:12" x14ac:dyDescent="0.3">
      <c r="A1221" s="9">
        <f>'Raw Data'!A1220</f>
        <v>45356.229166666701</v>
      </c>
      <c r="B1221" s="11" t="str">
        <f>'Raw Data'!O1220</f>
        <v>Rain</v>
      </c>
      <c r="C1221" s="11" t="str">
        <f t="shared" si="152"/>
        <v>Rain</v>
      </c>
      <c r="D1221" s="11" t="str">
        <f t="shared" si="153"/>
        <v>Rain</v>
      </c>
      <c r="E1221" s="11" t="str">
        <f t="shared" si="154"/>
        <v>Rain</v>
      </c>
      <c r="F1221" s="11" t="str">
        <f t="shared" si="155"/>
        <v>RAIN</v>
      </c>
      <c r="G1221" s="11" t="str">
        <f t="shared" si="156"/>
        <v>rain</v>
      </c>
      <c r="H1221" s="11" t="str">
        <f>'Raw Data'!H1220</f>
        <v>Weekday</v>
      </c>
      <c r="I1221" s="11" t="str">
        <f t="shared" si="157"/>
        <v>WD</v>
      </c>
      <c r="J1221" s="11" t="str">
        <f t="shared" si="158"/>
        <v>Rain</v>
      </c>
      <c r="K1221" s="11" t="str">
        <f>TEXT('Raw Data'!F1220,"0")</f>
        <v>5</v>
      </c>
      <c r="L1221" s="11">
        <f t="shared" si="159"/>
        <v>5</v>
      </c>
    </row>
    <row r="1222" spans="1:12" x14ac:dyDescent="0.3">
      <c r="A1222" s="9">
        <f>'Raw Data'!A1221</f>
        <v>45356.232638888898</v>
      </c>
      <c r="B1222" s="11" t="str">
        <f>'Raw Data'!O1221</f>
        <v>Snow</v>
      </c>
      <c r="C1222" s="11" t="str">
        <f t="shared" si="152"/>
        <v>Snow</v>
      </c>
      <c r="D1222" s="11" t="str">
        <f t="shared" si="153"/>
        <v>Snow</v>
      </c>
      <c r="E1222" s="11" t="str">
        <f t="shared" si="154"/>
        <v>Snow</v>
      </c>
      <c r="F1222" s="11" t="str">
        <f t="shared" si="155"/>
        <v>SNOW</v>
      </c>
      <c r="G1222" s="11" t="str">
        <f t="shared" si="156"/>
        <v>snow</v>
      </c>
      <c r="H1222" s="11" t="str">
        <f>'Raw Data'!H1221</f>
        <v>Weekday</v>
      </c>
      <c r="I1222" s="11" t="str">
        <f t="shared" si="157"/>
        <v>WD</v>
      </c>
      <c r="J1222" s="11" t="str">
        <f t="shared" si="158"/>
        <v>Snow</v>
      </c>
      <c r="K1222" s="11" t="str">
        <f>TEXT('Raw Data'!F1221,"0")</f>
        <v>5</v>
      </c>
      <c r="L1222" s="11">
        <f t="shared" si="159"/>
        <v>5</v>
      </c>
    </row>
    <row r="1223" spans="1:12" x14ac:dyDescent="0.3">
      <c r="A1223" s="9">
        <f>'Raw Data'!A1222</f>
        <v>45356.236111111102</v>
      </c>
      <c r="B1223" s="11" t="str">
        <f>'Raw Data'!O1222</f>
        <v>Rain</v>
      </c>
      <c r="C1223" s="11" t="str">
        <f t="shared" si="152"/>
        <v>Rain</v>
      </c>
      <c r="D1223" s="11" t="str">
        <f t="shared" si="153"/>
        <v>Rain</v>
      </c>
      <c r="E1223" s="11" t="str">
        <f t="shared" si="154"/>
        <v>Rain</v>
      </c>
      <c r="F1223" s="11" t="str">
        <f t="shared" si="155"/>
        <v>RAIN</v>
      </c>
      <c r="G1223" s="11" t="str">
        <f t="shared" si="156"/>
        <v>rain</v>
      </c>
      <c r="H1223" s="11" t="str">
        <f>'Raw Data'!H1222</f>
        <v>Weekday</v>
      </c>
      <c r="I1223" s="11" t="str">
        <f t="shared" si="157"/>
        <v>WD</v>
      </c>
      <c r="J1223" s="11" t="str">
        <f t="shared" si="158"/>
        <v>Rain</v>
      </c>
      <c r="K1223" s="11" t="str">
        <f>TEXT('Raw Data'!F1222,"0")</f>
        <v>5</v>
      </c>
      <c r="L1223" s="11">
        <f t="shared" si="159"/>
        <v>5</v>
      </c>
    </row>
    <row r="1224" spans="1:12" x14ac:dyDescent="0.3">
      <c r="A1224" s="9">
        <f>'Raw Data'!A1223</f>
        <v>45356.239583333299</v>
      </c>
      <c r="B1224" s="11" t="str">
        <f>'Raw Data'!O1223</f>
        <v>Snow</v>
      </c>
      <c r="C1224" s="11" t="str">
        <f t="shared" si="152"/>
        <v>Snow</v>
      </c>
      <c r="D1224" s="11" t="str">
        <f t="shared" si="153"/>
        <v>Snow</v>
      </c>
      <c r="E1224" s="11" t="str">
        <f t="shared" si="154"/>
        <v>Snow</v>
      </c>
      <c r="F1224" s="11" t="str">
        <f t="shared" si="155"/>
        <v>SNOW</v>
      </c>
      <c r="G1224" s="11" t="str">
        <f t="shared" si="156"/>
        <v>snow</v>
      </c>
      <c r="H1224" s="11" t="str">
        <f>'Raw Data'!H1223</f>
        <v>Weekday</v>
      </c>
      <c r="I1224" s="11" t="str">
        <f t="shared" si="157"/>
        <v>WD</v>
      </c>
      <c r="J1224" s="11" t="str">
        <f t="shared" si="158"/>
        <v>Snow</v>
      </c>
      <c r="K1224" s="11" t="str">
        <f>TEXT('Raw Data'!F1223,"0")</f>
        <v>5</v>
      </c>
      <c r="L1224" s="11">
        <f t="shared" si="159"/>
        <v>5</v>
      </c>
    </row>
    <row r="1225" spans="1:12" x14ac:dyDescent="0.3">
      <c r="A1225" s="9">
        <f>'Raw Data'!A1224</f>
        <v>45356.243055555598</v>
      </c>
      <c r="B1225" s="11" t="str">
        <f>'Raw Data'!O1224</f>
        <v>Clear</v>
      </c>
      <c r="C1225" s="11" t="str">
        <f t="shared" si="152"/>
        <v>Clear</v>
      </c>
      <c r="D1225" s="11" t="str">
        <f t="shared" si="153"/>
        <v>Clear</v>
      </c>
      <c r="E1225" s="11" t="str">
        <f t="shared" si="154"/>
        <v>Clear</v>
      </c>
      <c r="F1225" s="11" t="str">
        <f t="shared" si="155"/>
        <v>CLEAR</v>
      </c>
      <c r="G1225" s="11" t="str">
        <f t="shared" si="156"/>
        <v>clear</v>
      </c>
      <c r="H1225" s="11" t="str">
        <f>'Raw Data'!H1224</f>
        <v>Weekday</v>
      </c>
      <c r="I1225" s="11" t="str">
        <f t="shared" si="157"/>
        <v>WD</v>
      </c>
      <c r="J1225" s="11" t="str">
        <f t="shared" si="158"/>
        <v>Clear</v>
      </c>
      <c r="K1225" s="11" t="str">
        <f>TEXT('Raw Data'!F1224,"0")</f>
        <v>5</v>
      </c>
      <c r="L1225" s="11">
        <f t="shared" si="159"/>
        <v>5</v>
      </c>
    </row>
    <row r="1226" spans="1:12" x14ac:dyDescent="0.3">
      <c r="A1226" s="9">
        <f>'Raw Data'!A1225</f>
        <v>45356.246527777803</v>
      </c>
      <c r="B1226" s="11" t="str">
        <f>'Raw Data'!O1225</f>
        <v>Rain</v>
      </c>
      <c r="C1226" s="11" t="str">
        <f t="shared" si="152"/>
        <v>Rain</v>
      </c>
      <c r="D1226" s="11" t="str">
        <f t="shared" si="153"/>
        <v>Rain</v>
      </c>
      <c r="E1226" s="11" t="str">
        <f t="shared" si="154"/>
        <v>Rain</v>
      </c>
      <c r="F1226" s="11" t="str">
        <f t="shared" si="155"/>
        <v>RAIN</v>
      </c>
      <c r="G1226" s="11" t="str">
        <f t="shared" si="156"/>
        <v>rain</v>
      </c>
      <c r="H1226" s="11" t="str">
        <f>'Raw Data'!H1225</f>
        <v>Weekday</v>
      </c>
      <c r="I1226" s="11" t="str">
        <f t="shared" si="157"/>
        <v>WD</v>
      </c>
      <c r="J1226" s="11" t="str">
        <f t="shared" si="158"/>
        <v>Rain</v>
      </c>
      <c r="K1226" s="11" t="str">
        <f>TEXT('Raw Data'!F1225,"0")</f>
        <v>5</v>
      </c>
      <c r="L1226" s="11">
        <f t="shared" si="159"/>
        <v>5</v>
      </c>
    </row>
    <row r="1227" spans="1:12" x14ac:dyDescent="0.3">
      <c r="A1227" s="9">
        <f>'Raw Data'!A1226</f>
        <v>45356.25</v>
      </c>
      <c r="B1227" s="11" t="str">
        <f>'Raw Data'!O1226</f>
        <v>Clear</v>
      </c>
      <c r="C1227" s="11" t="str">
        <f t="shared" si="152"/>
        <v>Clear</v>
      </c>
      <c r="D1227" s="11" t="str">
        <f t="shared" si="153"/>
        <v>Clear</v>
      </c>
      <c r="E1227" s="11" t="str">
        <f t="shared" si="154"/>
        <v>Clear</v>
      </c>
      <c r="F1227" s="11" t="str">
        <f t="shared" si="155"/>
        <v>CLEAR</v>
      </c>
      <c r="G1227" s="11" t="str">
        <f t="shared" si="156"/>
        <v>clear</v>
      </c>
      <c r="H1227" s="11" t="str">
        <f>'Raw Data'!H1226</f>
        <v>Weekday</v>
      </c>
      <c r="I1227" s="11" t="str">
        <f t="shared" si="157"/>
        <v>WD</v>
      </c>
      <c r="J1227" s="11" t="str">
        <f t="shared" si="158"/>
        <v>Clear</v>
      </c>
      <c r="K1227" s="11" t="str">
        <f>TEXT('Raw Data'!F1226,"0")</f>
        <v>6</v>
      </c>
      <c r="L1227" s="11">
        <f t="shared" si="159"/>
        <v>6</v>
      </c>
    </row>
    <row r="1228" spans="1:12" x14ac:dyDescent="0.3">
      <c r="A1228" s="9">
        <f>'Raw Data'!A1227</f>
        <v>45356.253472222197</v>
      </c>
      <c r="B1228" s="11" t="str">
        <f>'Raw Data'!O1227</f>
        <v>Snow</v>
      </c>
      <c r="C1228" s="11" t="str">
        <f t="shared" si="152"/>
        <v>Snow</v>
      </c>
      <c r="D1228" s="11" t="str">
        <f t="shared" si="153"/>
        <v>Snow</v>
      </c>
      <c r="E1228" s="11" t="str">
        <f t="shared" si="154"/>
        <v>Snow</v>
      </c>
      <c r="F1228" s="11" t="str">
        <f t="shared" si="155"/>
        <v>SNOW</v>
      </c>
      <c r="G1228" s="11" t="str">
        <f t="shared" si="156"/>
        <v>snow</v>
      </c>
      <c r="H1228" s="11" t="str">
        <f>'Raw Data'!H1227</f>
        <v>Weekday</v>
      </c>
      <c r="I1228" s="11" t="str">
        <f t="shared" si="157"/>
        <v>WD</v>
      </c>
      <c r="J1228" s="11" t="str">
        <f t="shared" si="158"/>
        <v>Snow</v>
      </c>
      <c r="K1228" s="11" t="str">
        <f>TEXT('Raw Data'!F1227,"0")</f>
        <v>6</v>
      </c>
      <c r="L1228" s="11">
        <f t="shared" si="159"/>
        <v>6</v>
      </c>
    </row>
    <row r="1229" spans="1:12" x14ac:dyDescent="0.3">
      <c r="A1229" s="9">
        <f>'Raw Data'!A1228</f>
        <v>45356.256944444503</v>
      </c>
      <c r="B1229" s="11" t="str">
        <f>'Raw Data'!O1228</f>
        <v>Clear</v>
      </c>
      <c r="C1229" s="11" t="str">
        <f t="shared" si="152"/>
        <v>Clear</v>
      </c>
      <c r="D1229" s="11" t="str">
        <f t="shared" si="153"/>
        <v>Clear</v>
      </c>
      <c r="E1229" s="11" t="str">
        <f t="shared" si="154"/>
        <v>Clear</v>
      </c>
      <c r="F1229" s="11" t="str">
        <f t="shared" si="155"/>
        <v>CLEAR</v>
      </c>
      <c r="G1229" s="11" t="str">
        <f t="shared" si="156"/>
        <v>clear</v>
      </c>
      <c r="H1229" s="11" t="str">
        <f>'Raw Data'!H1228</f>
        <v>Weekday</v>
      </c>
      <c r="I1229" s="11" t="str">
        <f t="shared" si="157"/>
        <v>WD</v>
      </c>
      <c r="J1229" s="11" t="str">
        <f t="shared" si="158"/>
        <v>Clear</v>
      </c>
      <c r="K1229" s="11" t="str">
        <f>TEXT('Raw Data'!F1228,"0")</f>
        <v>6</v>
      </c>
      <c r="L1229" s="11">
        <f t="shared" si="159"/>
        <v>6</v>
      </c>
    </row>
    <row r="1230" spans="1:12" x14ac:dyDescent="0.3">
      <c r="A1230" s="9">
        <f>'Raw Data'!A1229</f>
        <v>45356.260416666701</v>
      </c>
      <c r="B1230" s="11" t="str">
        <f>'Raw Data'!O1229</f>
        <v>Clear</v>
      </c>
      <c r="C1230" s="11" t="str">
        <f t="shared" si="152"/>
        <v>Clear</v>
      </c>
      <c r="D1230" s="11" t="str">
        <f t="shared" si="153"/>
        <v>Clear</v>
      </c>
      <c r="E1230" s="11" t="str">
        <f t="shared" si="154"/>
        <v>Clear</v>
      </c>
      <c r="F1230" s="11" t="str">
        <f t="shared" si="155"/>
        <v>CLEAR</v>
      </c>
      <c r="G1230" s="11" t="str">
        <f t="shared" si="156"/>
        <v>clear</v>
      </c>
      <c r="H1230" s="11" t="str">
        <f>'Raw Data'!H1229</f>
        <v>Weekday</v>
      </c>
      <c r="I1230" s="11" t="str">
        <f t="shared" si="157"/>
        <v>WD</v>
      </c>
      <c r="J1230" s="11" t="str">
        <f t="shared" si="158"/>
        <v>Clear</v>
      </c>
      <c r="K1230" s="11" t="str">
        <f>TEXT('Raw Data'!F1229,"0")</f>
        <v>6</v>
      </c>
      <c r="L1230" s="11">
        <f t="shared" si="159"/>
        <v>6</v>
      </c>
    </row>
    <row r="1231" spans="1:12" x14ac:dyDescent="0.3">
      <c r="A1231" s="9">
        <f>'Raw Data'!A1230</f>
        <v>45356.263888888898</v>
      </c>
      <c r="B1231" s="11" t="str">
        <f>'Raw Data'!O1230</f>
        <v>Fog</v>
      </c>
      <c r="C1231" s="11" t="str">
        <f t="shared" si="152"/>
        <v>Fog</v>
      </c>
      <c r="D1231" s="11" t="str">
        <f t="shared" si="153"/>
        <v>Fog</v>
      </c>
      <c r="E1231" s="11" t="str">
        <f t="shared" si="154"/>
        <v>Fog</v>
      </c>
      <c r="F1231" s="11" t="str">
        <f t="shared" si="155"/>
        <v>FOG</v>
      </c>
      <c r="G1231" s="11" t="str">
        <f t="shared" si="156"/>
        <v>fog</v>
      </c>
      <c r="H1231" s="11" t="str">
        <f>'Raw Data'!H1230</f>
        <v>Weekday</v>
      </c>
      <c r="I1231" s="11" t="str">
        <f t="shared" si="157"/>
        <v>WD</v>
      </c>
      <c r="J1231" s="11" t="str">
        <f t="shared" si="158"/>
        <v>Fog</v>
      </c>
      <c r="K1231" s="11" t="str">
        <f>TEXT('Raw Data'!F1230,"0")</f>
        <v>6</v>
      </c>
      <c r="L1231" s="11">
        <f t="shared" si="159"/>
        <v>6</v>
      </c>
    </row>
    <row r="1232" spans="1:12" x14ac:dyDescent="0.3">
      <c r="A1232" s="9">
        <f>'Raw Data'!A1231</f>
        <v>45356.267361111102</v>
      </c>
      <c r="B1232" s="11" t="str">
        <f>'Raw Data'!O1231</f>
        <v>Rain</v>
      </c>
      <c r="C1232" s="11" t="str">
        <f t="shared" si="152"/>
        <v>Rain</v>
      </c>
      <c r="D1232" s="11" t="str">
        <f t="shared" si="153"/>
        <v>Rain</v>
      </c>
      <c r="E1232" s="11" t="str">
        <f t="shared" si="154"/>
        <v>Rain</v>
      </c>
      <c r="F1232" s="11" t="str">
        <f t="shared" si="155"/>
        <v>RAIN</v>
      </c>
      <c r="G1232" s="11" t="str">
        <f t="shared" si="156"/>
        <v>rain</v>
      </c>
      <c r="H1232" s="11" t="str">
        <f>'Raw Data'!H1231</f>
        <v>Weekday</v>
      </c>
      <c r="I1232" s="11" t="str">
        <f t="shared" si="157"/>
        <v>WD</v>
      </c>
      <c r="J1232" s="11" t="str">
        <f t="shared" si="158"/>
        <v>Rain</v>
      </c>
      <c r="K1232" s="11" t="str">
        <f>TEXT('Raw Data'!F1231,"0")</f>
        <v>6</v>
      </c>
      <c r="L1232" s="11">
        <f t="shared" si="159"/>
        <v>6</v>
      </c>
    </row>
    <row r="1233" spans="1:12" x14ac:dyDescent="0.3">
      <c r="A1233" s="9">
        <f>'Raw Data'!A1232</f>
        <v>45356.270833333299</v>
      </c>
      <c r="B1233" s="11" t="str">
        <f>'Raw Data'!O1232</f>
        <v>Fog</v>
      </c>
      <c r="C1233" s="11" t="str">
        <f t="shared" si="152"/>
        <v>Fog</v>
      </c>
      <c r="D1233" s="11" t="str">
        <f t="shared" si="153"/>
        <v>Fog</v>
      </c>
      <c r="E1233" s="11" t="str">
        <f t="shared" si="154"/>
        <v>Fog</v>
      </c>
      <c r="F1233" s="11" t="str">
        <f t="shared" si="155"/>
        <v>FOG</v>
      </c>
      <c r="G1233" s="11" t="str">
        <f t="shared" si="156"/>
        <v>fog</v>
      </c>
      <c r="H1233" s="11" t="str">
        <f>'Raw Data'!H1232</f>
        <v>Weekday</v>
      </c>
      <c r="I1233" s="11" t="str">
        <f t="shared" si="157"/>
        <v>WD</v>
      </c>
      <c r="J1233" s="11" t="str">
        <f t="shared" si="158"/>
        <v>Fog</v>
      </c>
      <c r="K1233" s="11" t="str">
        <f>TEXT('Raw Data'!F1232,"0")</f>
        <v>6</v>
      </c>
      <c r="L1233" s="11">
        <f t="shared" si="159"/>
        <v>6</v>
      </c>
    </row>
    <row r="1234" spans="1:12" x14ac:dyDescent="0.3">
      <c r="A1234" s="9">
        <f>'Raw Data'!A1233</f>
        <v>45356.274305555598</v>
      </c>
      <c r="B1234" s="11" t="str">
        <f>'Raw Data'!O1233</f>
        <v>Clear</v>
      </c>
      <c r="C1234" s="11" t="str">
        <f t="shared" si="152"/>
        <v>Clear</v>
      </c>
      <c r="D1234" s="11" t="str">
        <f t="shared" si="153"/>
        <v>Clear</v>
      </c>
      <c r="E1234" s="11" t="str">
        <f t="shared" si="154"/>
        <v>Clear</v>
      </c>
      <c r="F1234" s="11" t="str">
        <f t="shared" si="155"/>
        <v>CLEAR</v>
      </c>
      <c r="G1234" s="11" t="str">
        <f t="shared" si="156"/>
        <v>clear</v>
      </c>
      <c r="H1234" s="11" t="str">
        <f>'Raw Data'!H1233</f>
        <v>Weekday</v>
      </c>
      <c r="I1234" s="11" t="str">
        <f t="shared" si="157"/>
        <v>WD</v>
      </c>
      <c r="J1234" s="11" t="str">
        <f t="shared" si="158"/>
        <v>Clear</v>
      </c>
      <c r="K1234" s="11" t="str">
        <f>TEXT('Raw Data'!F1233,"0")</f>
        <v>6</v>
      </c>
      <c r="L1234" s="11">
        <f t="shared" si="159"/>
        <v>6</v>
      </c>
    </row>
    <row r="1235" spans="1:12" x14ac:dyDescent="0.3">
      <c r="A1235" s="9">
        <f>'Raw Data'!A1234</f>
        <v>45356.277777777803</v>
      </c>
      <c r="B1235" s="11" t="str">
        <f>'Raw Data'!O1234</f>
        <v>Clear</v>
      </c>
      <c r="C1235" s="11" t="str">
        <f t="shared" si="152"/>
        <v>Clear</v>
      </c>
      <c r="D1235" s="11" t="str">
        <f t="shared" si="153"/>
        <v>Clear</v>
      </c>
      <c r="E1235" s="11" t="str">
        <f t="shared" si="154"/>
        <v>Clear</v>
      </c>
      <c r="F1235" s="11" t="str">
        <f t="shared" si="155"/>
        <v>CLEAR</v>
      </c>
      <c r="G1235" s="11" t="str">
        <f t="shared" si="156"/>
        <v>clear</v>
      </c>
      <c r="H1235" s="11" t="str">
        <f>'Raw Data'!H1234</f>
        <v>Weekday</v>
      </c>
      <c r="I1235" s="11" t="str">
        <f t="shared" si="157"/>
        <v>WD</v>
      </c>
      <c r="J1235" s="11" t="str">
        <f t="shared" si="158"/>
        <v>Clear</v>
      </c>
      <c r="K1235" s="11" t="str">
        <f>TEXT('Raw Data'!F1234,"0")</f>
        <v>6</v>
      </c>
      <c r="L1235" s="11">
        <f t="shared" si="159"/>
        <v>6</v>
      </c>
    </row>
    <row r="1236" spans="1:12" x14ac:dyDescent="0.3">
      <c r="A1236" s="9">
        <f>'Raw Data'!A1235</f>
        <v>45356.28125</v>
      </c>
      <c r="B1236" s="11" t="str">
        <f>'Raw Data'!O1235</f>
        <v>Fog</v>
      </c>
      <c r="C1236" s="11" t="str">
        <f t="shared" si="152"/>
        <v>Fog</v>
      </c>
      <c r="D1236" s="11" t="str">
        <f t="shared" si="153"/>
        <v>Fog</v>
      </c>
      <c r="E1236" s="11" t="str">
        <f t="shared" si="154"/>
        <v>Fog</v>
      </c>
      <c r="F1236" s="11" t="str">
        <f t="shared" si="155"/>
        <v>FOG</v>
      </c>
      <c r="G1236" s="11" t="str">
        <f t="shared" si="156"/>
        <v>fog</v>
      </c>
      <c r="H1236" s="11" t="str">
        <f>'Raw Data'!H1235</f>
        <v>Weekday</v>
      </c>
      <c r="I1236" s="11" t="str">
        <f t="shared" si="157"/>
        <v>WD</v>
      </c>
      <c r="J1236" s="11" t="str">
        <f t="shared" si="158"/>
        <v>Fog</v>
      </c>
      <c r="K1236" s="11" t="str">
        <f>TEXT('Raw Data'!F1235,"0")</f>
        <v>6</v>
      </c>
      <c r="L1236" s="11">
        <f t="shared" si="159"/>
        <v>6</v>
      </c>
    </row>
    <row r="1237" spans="1:12" x14ac:dyDescent="0.3">
      <c r="A1237" s="9">
        <f>'Raw Data'!A1236</f>
        <v>45356.284722222197</v>
      </c>
      <c r="B1237" s="11" t="str">
        <f>'Raw Data'!O1236</f>
        <v>Snow</v>
      </c>
      <c r="C1237" s="11" t="str">
        <f t="shared" si="152"/>
        <v>Snow</v>
      </c>
      <c r="D1237" s="11" t="str">
        <f t="shared" si="153"/>
        <v>Snow</v>
      </c>
      <c r="E1237" s="11" t="str">
        <f t="shared" si="154"/>
        <v>Snow</v>
      </c>
      <c r="F1237" s="11" t="str">
        <f t="shared" si="155"/>
        <v>SNOW</v>
      </c>
      <c r="G1237" s="11" t="str">
        <f t="shared" si="156"/>
        <v>snow</v>
      </c>
      <c r="H1237" s="11" t="str">
        <f>'Raw Data'!H1236</f>
        <v>Weekday</v>
      </c>
      <c r="I1237" s="11" t="str">
        <f t="shared" si="157"/>
        <v>WD</v>
      </c>
      <c r="J1237" s="11" t="str">
        <f t="shared" si="158"/>
        <v>Snow</v>
      </c>
      <c r="K1237" s="11" t="str">
        <f>TEXT('Raw Data'!F1236,"0")</f>
        <v>6</v>
      </c>
      <c r="L1237" s="11">
        <f t="shared" si="159"/>
        <v>6</v>
      </c>
    </row>
    <row r="1238" spans="1:12" x14ac:dyDescent="0.3">
      <c r="A1238" s="9">
        <f>'Raw Data'!A1237</f>
        <v>45356.288194444503</v>
      </c>
      <c r="B1238" s="11" t="str">
        <f>'Raw Data'!O1237</f>
        <v>Rain</v>
      </c>
      <c r="C1238" s="11" t="str">
        <f t="shared" si="152"/>
        <v>Rain</v>
      </c>
      <c r="D1238" s="11" t="str">
        <f t="shared" si="153"/>
        <v>Rain</v>
      </c>
      <c r="E1238" s="11" t="str">
        <f t="shared" si="154"/>
        <v>Rain</v>
      </c>
      <c r="F1238" s="11" t="str">
        <f t="shared" si="155"/>
        <v>RAIN</v>
      </c>
      <c r="G1238" s="11" t="str">
        <f t="shared" si="156"/>
        <v>rain</v>
      </c>
      <c r="H1238" s="11" t="str">
        <f>'Raw Data'!H1237</f>
        <v>Weekday</v>
      </c>
      <c r="I1238" s="11" t="str">
        <f t="shared" si="157"/>
        <v>WD</v>
      </c>
      <c r="J1238" s="11" t="str">
        <f t="shared" si="158"/>
        <v>Rain</v>
      </c>
      <c r="K1238" s="11" t="str">
        <f>TEXT('Raw Data'!F1237,"0")</f>
        <v>6</v>
      </c>
      <c r="L1238" s="11">
        <f t="shared" si="159"/>
        <v>6</v>
      </c>
    </row>
    <row r="1239" spans="1:12" x14ac:dyDescent="0.3">
      <c r="A1239" s="9">
        <f>'Raw Data'!A1238</f>
        <v>45356.291666666701</v>
      </c>
      <c r="B1239" s="11" t="str">
        <f>'Raw Data'!O1238</f>
        <v>Clear</v>
      </c>
      <c r="C1239" s="11" t="str">
        <f t="shared" si="152"/>
        <v>Clear</v>
      </c>
      <c r="D1239" s="11" t="str">
        <f t="shared" si="153"/>
        <v>Clear</v>
      </c>
      <c r="E1239" s="11" t="str">
        <f t="shared" si="154"/>
        <v>Clear</v>
      </c>
      <c r="F1239" s="11" t="str">
        <f t="shared" si="155"/>
        <v>CLEAR</v>
      </c>
      <c r="G1239" s="11" t="str">
        <f t="shared" si="156"/>
        <v>clear</v>
      </c>
      <c r="H1239" s="11" t="str">
        <f>'Raw Data'!H1238</f>
        <v>Weekday</v>
      </c>
      <c r="I1239" s="11" t="str">
        <f t="shared" si="157"/>
        <v>WD</v>
      </c>
      <c r="J1239" s="11" t="str">
        <f t="shared" si="158"/>
        <v>Clear</v>
      </c>
      <c r="K1239" s="11" t="str">
        <f>TEXT('Raw Data'!F1238,"0")</f>
        <v>7</v>
      </c>
      <c r="L1239" s="11">
        <f t="shared" si="159"/>
        <v>7</v>
      </c>
    </row>
    <row r="1240" spans="1:12" x14ac:dyDescent="0.3">
      <c r="A1240" s="9">
        <f>'Raw Data'!A1239</f>
        <v>45356.295138888898</v>
      </c>
      <c r="B1240" s="11" t="str">
        <f>'Raw Data'!O1239</f>
        <v>Fog</v>
      </c>
      <c r="C1240" s="11" t="str">
        <f t="shared" si="152"/>
        <v>Fog</v>
      </c>
      <c r="D1240" s="11" t="str">
        <f t="shared" si="153"/>
        <v>Fog</v>
      </c>
      <c r="E1240" s="11" t="str">
        <f t="shared" si="154"/>
        <v>Fog</v>
      </c>
      <c r="F1240" s="11" t="str">
        <f t="shared" si="155"/>
        <v>FOG</v>
      </c>
      <c r="G1240" s="11" t="str">
        <f t="shared" si="156"/>
        <v>fog</v>
      </c>
      <c r="H1240" s="11" t="str">
        <f>'Raw Data'!H1239</f>
        <v>Weekday</v>
      </c>
      <c r="I1240" s="11" t="str">
        <f t="shared" si="157"/>
        <v>WD</v>
      </c>
      <c r="J1240" s="11" t="str">
        <f t="shared" si="158"/>
        <v>Fog</v>
      </c>
      <c r="K1240" s="11" t="str">
        <f>TEXT('Raw Data'!F1239,"0")</f>
        <v>7</v>
      </c>
      <c r="L1240" s="11">
        <f t="shared" si="159"/>
        <v>7</v>
      </c>
    </row>
    <row r="1241" spans="1:12" x14ac:dyDescent="0.3">
      <c r="A1241" s="9">
        <f>'Raw Data'!A1240</f>
        <v>45356.298611111102</v>
      </c>
      <c r="B1241" s="11" t="str">
        <f>'Raw Data'!O1240</f>
        <v>Rain</v>
      </c>
      <c r="C1241" s="11" t="str">
        <f t="shared" si="152"/>
        <v>Rain</v>
      </c>
      <c r="D1241" s="11" t="str">
        <f t="shared" si="153"/>
        <v>Rain</v>
      </c>
      <c r="E1241" s="11" t="str">
        <f t="shared" si="154"/>
        <v>Rain</v>
      </c>
      <c r="F1241" s="11" t="str">
        <f t="shared" si="155"/>
        <v>RAIN</v>
      </c>
      <c r="G1241" s="11" t="str">
        <f t="shared" si="156"/>
        <v>rain</v>
      </c>
      <c r="H1241" s="11" t="str">
        <f>'Raw Data'!H1240</f>
        <v>Weekday</v>
      </c>
      <c r="I1241" s="11" t="str">
        <f t="shared" si="157"/>
        <v>WD</v>
      </c>
      <c r="J1241" s="11" t="str">
        <f t="shared" si="158"/>
        <v>Rain</v>
      </c>
      <c r="K1241" s="11" t="str">
        <f>TEXT('Raw Data'!F1240,"0")</f>
        <v>7</v>
      </c>
      <c r="L1241" s="11">
        <f t="shared" si="159"/>
        <v>7</v>
      </c>
    </row>
    <row r="1242" spans="1:12" x14ac:dyDescent="0.3">
      <c r="A1242" s="9">
        <f>'Raw Data'!A1241</f>
        <v>45356.302083333299</v>
      </c>
      <c r="B1242" s="11" t="str">
        <f>'Raw Data'!O1241</f>
        <v>Clear</v>
      </c>
      <c r="C1242" s="11" t="str">
        <f t="shared" si="152"/>
        <v>Clear</v>
      </c>
      <c r="D1242" s="11" t="str">
        <f t="shared" si="153"/>
        <v>Clear</v>
      </c>
      <c r="E1242" s="11" t="str">
        <f t="shared" si="154"/>
        <v>Clear</v>
      </c>
      <c r="F1242" s="11" t="str">
        <f t="shared" si="155"/>
        <v>CLEAR</v>
      </c>
      <c r="G1242" s="11" t="str">
        <f t="shared" si="156"/>
        <v>clear</v>
      </c>
      <c r="H1242" s="11" t="str">
        <f>'Raw Data'!H1241</f>
        <v>Weekday</v>
      </c>
      <c r="I1242" s="11" t="str">
        <f t="shared" si="157"/>
        <v>WD</v>
      </c>
      <c r="J1242" s="11" t="str">
        <f t="shared" si="158"/>
        <v>Clear</v>
      </c>
      <c r="K1242" s="11" t="str">
        <f>TEXT('Raw Data'!F1241,"0")</f>
        <v>7</v>
      </c>
      <c r="L1242" s="11">
        <f t="shared" si="159"/>
        <v>7</v>
      </c>
    </row>
    <row r="1243" spans="1:12" x14ac:dyDescent="0.3">
      <c r="A1243" s="9">
        <f>'Raw Data'!A1242</f>
        <v>45356.305555555598</v>
      </c>
      <c r="B1243" s="11" t="str">
        <f>'Raw Data'!O1242</f>
        <v>Clear</v>
      </c>
      <c r="C1243" s="11" t="str">
        <f t="shared" si="152"/>
        <v>Clear</v>
      </c>
      <c r="D1243" s="11" t="str">
        <f t="shared" si="153"/>
        <v>Clear</v>
      </c>
      <c r="E1243" s="11" t="str">
        <f t="shared" si="154"/>
        <v>Clear</v>
      </c>
      <c r="F1243" s="11" t="str">
        <f t="shared" si="155"/>
        <v>CLEAR</v>
      </c>
      <c r="G1243" s="11" t="str">
        <f t="shared" si="156"/>
        <v>clear</v>
      </c>
      <c r="H1243" s="11" t="str">
        <f>'Raw Data'!H1242</f>
        <v>Weekday</v>
      </c>
      <c r="I1243" s="11" t="str">
        <f t="shared" si="157"/>
        <v>WD</v>
      </c>
      <c r="J1243" s="11" t="str">
        <f t="shared" si="158"/>
        <v>Clear</v>
      </c>
      <c r="K1243" s="11" t="str">
        <f>TEXT('Raw Data'!F1242,"0")</f>
        <v>7</v>
      </c>
      <c r="L1243" s="11">
        <f t="shared" si="159"/>
        <v>7</v>
      </c>
    </row>
    <row r="1244" spans="1:12" x14ac:dyDescent="0.3">
      <c r="A1244" s="9">
        <f>'Raw Data'!A1243</f>
        <v>45356.309027777803</v>
      </c>
      <c r="B1244" s="11" t="str">
        <f>'Raw Data'!O1243</f>
        <v>Rain</v>
      </c>
      <c r="C1244" s="11" t="str">
        <f t="shared" si="152"/>
        <v>Rain</v>
      </c>
      <c r="D1244" s="11" t="str">
        <f t="shared" si="153"/>
        <v>Rain</v>
      </c>
      <c r="E1244" s="11" t="str">
        <f t="shared" si="154"/>
        <v>Rain</v>
      </c>
      <c r="F1244" s="11" t="str">
        <f t="shared" si="155"/>
        <v>RAIN</v>
      </c>
      <c r="G1244" s="11" t="str">
        <f t="shared" si="156"/>
        <v>rain</v>
      </c>
      <c r="H1244" s="11" t="str">
        <f>'Raw Data'!H1243</f>
        <v>Weekday</v>
      </c>
      <c r="I1244" s="11" t="str">
        <f t="shared" si="157"/>
        <v>WD</v>
      </c>
      <c r="J1244" s="11" t="str">
        <f t="shared" si="158"/>
        <v>Rain</v>
      </c>
      <c r="K1244" s="11" t="str">
        <f>TEXT('Raw Data'!F1243,"0")</f>
        <v>7</v>
      </c>
      <c r="L1244" s="11">
        <f t="shared" si="159"/>
        <v>7</v>
      </c>
    </row>
    <row r="1245" spans="1:12" x14ac:dyDescent="0.3">
      <c r="A1245" s="9">
        <f>'Raw Data'!A1244</f>
        <v>45356.3125</v>
      </c>
      <c r="B1245" s="11" t="str">
        <f>'Raw Data'!O1244</f>
        <v>Rain</v>
      </c>
      <c r="C1245" s="11" t="str">
        <f t="shared" si="152"/>
        <v>Rain</v>
      </c>
      <c r="D1245" s="11" t="str">
        <f t="shared" si="153"/>
        <v>Rain</v>
      </c>
      <c r="E1245" s="11" t="str">
        <f t="shared" si="154"/>
        <v>Rain</v>
      </c>
      <c r="F1245" s="11" t="str">
        <f t="shared" si="155"/>
        <v>RAIN</v>
      </c>
      <c r="G1245" s="11" t="str">
        <f t="shared" si="156"/>
        <v>rain</v>
      </c>
      <c r="H1245" s="11" t="str">
        <f>'Raw Data'!H1244</f>
        <v>Weekday</v>
      </c>
      <c r="I1245" s="11" t="str">
        <f t="shared" si="157"/>
        <v>WD</v>
      </c>
      <c r="J1245" s="11" t="str">
        <f t="shared" si="158"/>
        <v>Rain</v>
      </c>
      <c r="K1245" s="11" t="str">
        <f>TEXT('Raw Data'!F1244,"0")</f>
        <v>7</v>
      </c>
      <c r="L1245" s="11">
        <f t="shared" si="159"/>
        <v>7</v>
      </c>
    </row>
    <row r="1246" spans="1:12" x14ac:dyDescent="0.3">
      <c r="A1246" s="9">
        <f>'Raw Data'!A1245</f>
        <v>45356.315972222197</v>
      </c>
      <c r="B1246" s="11" t="str">
        <f>'Raw Data'!O1245</f>
        <v>Fog</v>
      </c>
      <c r="C1246" s="11" t="str">
        <f t="shared" si="152"/>
        <v>Fog</v>
      </c>
      <c r="D1246" s="11" t="str">
        <f t="shared" si="153"/>
        <v>Fog</v>
      </c>
      <c r="E1246" s="11" t="str">
        <f t="shared" si="154"/>
        <v>Fog</v>
      </c>
      <c r="F1246" s="11" t="str">
        <f t="shared" si="155"/>
        <v>FOG</v>
      </c>
      <c r="G1246" s="11" t="str">
        <f t="shared" si="156"/>
        <v>fog</v>
      </c>
      <c r="H1246" s="11" t="str">
        <f>'Raw Data'!H1245</f>
        <v>Weekday</v>
      </c>
      <c r="I1246" s="11" t="str">
        <f t="shared" si="157"/>
        <v>WD</v>
      </c>
      <c r="J1246" s="11" t="str">
        <f t="shared" si="158"/>
        <v>Fog</v>
      </c>
      <c r="K1246" s="11" t="str">
        <f>TEXT('Raw Data'!F1245,"0")</f>
        <v>7</v>
      </c>
      <c r="L1246" s="11">
        <f t="shared" si="159"/>
        <v>7</v>
      </c>
    </row>
    <row r="1247" spans="1:12" x14ac:dyDescent="0.3">
      <c r="A1247" s="9">
        <f>'Raw Data'!A1246</f>
        <v>45356.319444444503</v>
      </c>
      <c r="B1247" s="11" t="str">
        <f>'Raw Data'!O1246</f>
        <v>Snow</v>
      </c>
      <c r="C1247" s="11" t="str">
        <f t="shared" si="152"/>
        <v>Snow</v>
      </c>
      <c r="D1247" s="11" t="str">
        <f t="shared" si="153"/>
        <v>Snow</v>
      </c>
      <c r="E1247" s="11" t="str">
        <f t="shared" si="154"/>
        <v>Snow</v>
      </c>
      <c r="F1247" s="11" t="str">
        <f t="shared" si="155"/>
        <v>SNOW</v>
      </c>
      <c r="G1247" s="11" t="str">
        <f t="shared" si="156"/>
        <v>snow</v>
      </c>
      <c r="H1247" s="11" t="str">
        <f>'Raw Data'!H1246</f>
        <v>Weekday</v>
      </c>
      <c r="I1247" s="11" t="str">
        <f t="shared" si="157"/>
        <v>WD</v>
      </c>
      <c r="J1247" s="11" t="str">
        <f t="shared" si="158"/>
        <v>Snow</v>
      </c>
      <c r="K1247" s="11" t="str">
        <f>TEXT('Raw Data'!F1246,"0")</f>
        <v>7</v>
      </c>
      <c r="L1247" s="11">
        <f t="shared" si="159"/>
        <v>7</v>
      </c>
    </row>
    <row r="1248" spans="1:12" x14ac:dyDescent="0.3">
      <c r="A1248" s="9">
        <f>'Raw Data'!A1247</f>
        <v>45356.322916666701</v>
      </c>
      <c r="B1248" s="11" t="str">
        <f>'Raw Data'!O1247</f>
        <v>Fog</v>
      </c>
      <c r="C1248" s="11" t="str">
        <f t="shared" si="152"/>
        <v>Fog</v>
      </c>
      <c r="D1248" s="11" t="str">
        <f t="shared" si="153"/>
        <v>Fog</v>
      </c>
      <c r="E1248" s="11" t="str">
        <f t="shared" si="154"/>
        <v>Fog</v>
      </c>
      <c r="F1248" s="11" t="str">
        <f t="shared" si="155"/>
        <v>FOG</v>
      </c>
      <c r="G1248" s="11" t="str">
        <f t="shared" si="156"/>
        <v>fog</v>
      </c>
      <c r="H1248" s="11" t="str">
        <f>'Raw Data'!H1247</f>
        <v>Weekday</v>
      </c>
      <c r="I1248" s="11" t="str">
        <f t="shared" si="157"/>
        <v>WD</v>
      </c>
      <c r="J1248" s="11" t="str">
        <f t="shared" si="158"/>
        <v>Fog</v>
      </c>
      <c r="K1248" s="11" t="str">
        <f>TEXT('Raw Data'!F1247,"0")</f>
        <v>7</v>
      </c>
      <c r="L1248" s="11">
        <f t="shared" si="159"/>
        <v>7</v>
      </c>
    </row>
    <row r="1249" spans="1:12" x14ac:dyDescent="0.3">
      <c r="A1249" s="9">
        <f>'Raw Data'!A1248</f>
        <v>45356.326388888898</v>
      </c>
      <c r="B1249" s="11" t="str">
        <f>'Raw Data'!O1248</f>
        <v>Clear</v>
      </c>
      <c r="C1249" s="11" t="str">
        <f t="shared" si="152"/>
        <v>Clear</v>
      </c>
      <c r="D1249" s="11" t="str">
        <f t="shared" si="153"/>
        <v>Clear</v>
      </c>
      <c r="E1249" s="11" t="str">
        <f t="shared" si="154"/>
        <v>Clear</v>
      </c>
      <c r="F1249" s="11" t="str">
        <f t="shared" si="155"/>
        <v>CLEAR</v>
      </c>
      <c r="G1249" s="11" t="str">
        <f t="shared" si="156"/>
        <v>clear</v>
      </c>
      <c r="H1249" s="11" t="str">
        <f>'Raw Data'!H1248</f>
        <v>Weekday</v>
      </c>
      <c r="I1249" s="11" t="str">
        <f t="shared" si="157"/>
        <v>WD</v>
      </c>
      <c r="J1249" s="11" t="str">
        <f t="shared" si="158"/>
        <v>Clear</v>
      </c>
      <c r="K1249" s="11" t="str">
        <f>TEXT('Raw Data'!F1248,"0")</f>
        <v>7</v>
      </c>
      <c r="L1249" s="11">
        <f t="shared" si="159"/>
        <v>7</v>
      </c>
    </row>
    <row r="1250" spans="1:12" x14ac:dyDescent="0.3">
      <c r="A1250" s="9">
        <f>'Raw Data'!A1249</f>
        <v>45356.329861111102</v>
      </c>
      <c r="B1250" s="11" t="str">
        <f>'Raw Data'!O1249</f>
        <v>Clear</v>
      </c>
      <c r="C1250" s="11" t="str">
        <f t="shared" si="152"/>
        <v>Clear</v>
      </c>
      <c r="D1250" s="11" t="str">
        <f t="shared" si="153"/>
        <v>Clear</v>
      </c>
      <c r="E1250" s="11" t="str">
        <f t="shared" si="154"/>
        <v>Clear</v>
      </c>
      <c r="F1250" s="11" t="str">
        <f t="shared" si="155"/>
        <v>CLEAR</v>
      </c>
      <c r="G1250" s="11" t="str">
        <f t="shared" si="156"/>
        <v>clear</v>
      </c>
      <c r="H1250" s="11" t="str">
        <f>'Raw Data'!H1249</f>
        <v>Weekday</v>
      </c>
      <c r="I1250" s="11" t="str">
        <f t="shared" si="157"/>
        <v>WD</v>
      </c>
      <c r="J1250" s="11" t="str">
        <f t="shared" si="158"/>
        <v>Clear</v>
      </c>
      <c r="K1250" s="11" t="str">
        <f>TEXT('Raw Data'!F1249,"0")</f>
        <v>7</v>
      </c>
      <c r="L1250" s="11">
        <f t="shared" si="159"/>
        <v>7</v>
      </c>
    </row>
    <row r="1251" spans="1:12" x14ac:dyDescent="0.3">
      <c r="A1251" s="9">
        <f>'Raw Data'!A1250</f>
        <v>45356.333333333299</v>
      </c>
      <c r="B1251" s="11" t="str">
        <f>'Raw Data'!O1250</f>
        <v>Fog</v>
      </c>
      <c r="C1251" s="11" t="str">
        <f t="shared" si="152"/>
        <v>Fog</v>
      </c>
      <c r="D1251" s="11" t="str">
        <f t="shared" si="153"/>
        <v>Fog</v>
      </c>
      <c r="E1251" s="11" t="str">
        <f t="shared" si="154"/>
        <v>Fog</v>
      </c>
      <c r="F1251" s="11" t="str">
        <f t="shared" si="155"/>
        <v>FOG</v>
      </c>
      <c r="G1251" s="11" t="str">
        <f t="shared" si="156"/>
        <v>fog</v>
      </c>
      <c r="H1251" s="11" t="str">
        <f>'Raw Data'!H1250</f>
        <v>Weekday</v>
      </c>
      <c r="I1251" s="11" t="str">
        <f t="shared" si="157"/>
        <v>WD</v>
      </c>
      <c r="J1251" s="11" t="str">
        <f t="shared" si="158"/>
        <v>Fog</v>
      </c>
      <c r="K1251" s="11" t="str">
        <f>TEXT('Raw Data'!F1250,"0")</f>
        <v>8</v>
      </c>
      <c r="L1251" s="11">
        <f t="shared" si="159"/>
        <v>8</v>
      </c>
    </row>
    <row r="1252" spans="1:12" x14ac:dyDescent="0.3">
      <c r="A1252" s="9">
        <f>'Raw Data'!A1251</f>
        <v>45356.336805555598</v>
      </c>
      <c r="B1252" s="11" t="str">
        <f>'Raw Data'!O1251</f>
        <v>Rain</v>
      </c>
      <c r="C1252" s="11" t="str">
        <f t="shared" si="152"/>
        <v>Rain</v>
      </c>
      <c r="D1252" s="11" t="str">
        <f t="shared" si="153"/>
        <v>Rain</v>
      </c>
      <c r="E1252" s="11" t="str">
        <f t="shared" si="154"/>
        <v>Rain</v>
      </c>
      <c r="F1252" s="11" t="str">
        <f t="shared" si="155"/>
        <v>RAIN</v>
      </c>
      <c r="G1252" s="11" t="str">
        <f t="shared" si="156"/>
        <v>rain</v>
      </c>
      <c r="H1252" s="11" t="str">
        <f>'Raw Data'!H1251</f>
        <v>Weekday</v>
      </c>
      <c r="I1252" s="11" t="str">
        <f t="shared" si="157"/>
        <v>WD</v>
      </c>
      <c r="J1252" s="11" t="str">
        <f t="shared" si="158"/>
        <v>Rain</v>
      </c>
      <c r="K1252" s="11" t="str">
        <f>TEXT('Raw Data'!F1251,"0")</f>
        <v>8</v>
      </c>
      <c r="L1252" s="11">
        <f t="shared" si="159"/>
        <v>8</v>
      </c>
    </row>
    <row r="1253" spans="1:12" x14ac:dyDescent="0.3">
      <c r="A1253" s="9">
        <f>'Raw Data'!A1252</f>
        <v>45356.340277777803</v>
      </c>
      <c r="B1253" s="11" t="str">
        <f>'Raw Data'!O1252</f>
        <v>Snow</v>
      </c>
      <c r="C1253" s="11" t="str">
        <f t="shared" si="152"/>
        <v>Snow</v>
      </c>
      <c r="D1253" s="11" t="str">
        <f t="shared" si="153"/>
        <v>Snow</v>
      </c>
      <c r="E1253" s="11" t="str">
        <f t="shared" si="154"/>
        <v>Snow</v>
      </c>
      <c r="F1253" s="11" t="str">
        <f t="shared" si="155"/>
        <v>SNOW</v>
      </c>
      <c r="G1253" s="11" t="str">
        <f t="shared" si="156"/>
        <v>snow</v>
      </c>
      <c r="H1253" s="11" t="str">
        <f>'Raw Data'!H1252</f>
        <v>Weekday</v>
      </c>
      <c r="I1253" s="11" t="str">
        <f t="shared" si="157"/>
        <v>WD</v>
      </c>
      <c r="J1253" s="11" t="str">
        <f t="shared" si="158"/>
        <v>Snow</v>
      </c>
      <c r="K1253" s="11" t="str">
        <f>TEXT('Raw Data'!F1252,"0")</f>
        <v>8</v>
      </c>
      <c r="L1253" s="11">
        <f t="shared" si="159"/>
        <v>8</v>
      </c>
    </row>
    <row r="1254" spans="1:12" x14ac:dyDescent="0.3">
      <c r="A1254" s="9">
        <f>'Raw Data'!A1253</f>
        <v>45356.34375</v>
      </c>
      <c r="B1254" s="11" t="str">
        <f>'Raw Data'!O1253</f>
        <v>Snow</v>
      </c>
      <c r="C1254" s="11" t="str">
        <f t="shared" si="152"/>
        <v>Snow</v>
      </c>
      <c r="D1254" s="11" t="str">
        <f t="shared" si="153"/>
        <v>Snow</v>
      </c>
      <c r="E1254" s="11" t="str">
        <f t="shared" si="154"/>
        <v>Snow</v>
      </c>
      <c r="F1254" s="11" t="str">
        <f t="shared" si="155"/>
        <v>SNOW</v>
      </c>
      <c r="G1254" s="11" t="str">
        <f t="shared" si="156"/>
        <v>snow</v>
      </c>
      <c r="H1254" s="11" t="str">
        <f>'Raw Data'!H1253</f>
        <v>Weekday</v>
      </c>
      <c r="I1254" s="11" t="str">
        <f t="shared" si="157"/>
        <v>WD</v>
      </c>
      <c r="J1254" s="11" t="str">
        <f t="shared" si="158"/>
        <v>Snow</v>
      </c>
      <c r="K1254" s="11" t="str">
        <f>TEXT('Raw Data'!F1253,"0")</f>
        <v>8</v>
      </c>
      <c r="L1254" s="11">
        <f t="shared" si="159"/>
        <v>8</v>
      </c>
    </row>
    <row r="1255" spans="1:12" x14ac:dyDescent="0.3">
      <c r="A1255" s="9">
        <f>'Raw Data'!A1254</f>
        <v>45356.347222222197</v>
      </c>
      <c r="B1255" s="11" t="str">
        <f>'Raw Data'!O1254</f>
        <v>Snow</v>
      </c>
      <c r="C1255" s="11" t="str">
        <f t="shared" si="152"/>
        <v>Snow</v>
      </c>
      <c r="D1255" s="11" t="str">
        <f t="shared" si="153"/>
        <v>Snow</v>
      </c>
      <c r="E1255" s="11" t="str">
        <f t="shared" si="154"/>
        <v>Snow</v>
      </c>
      <c r="F1255" s="11" t="str">
        <f t="shared" si="155"/>
        <v>SNOW</v>
      </c>
      <c r="G1255" s="11" t="str">
        <f t="shared" si="156"/>
        <v>snow</v>
      </c>
      <c r="H1255" s="11" t="str">
        <f>'Raw Data'!H1254</f>
        <v>Weekday</v>
      </c>
      <c r="I1255" s="11" t="str">
        <f t="shared" si="157"/>
        <v>WD</v>
      </c>
      <c r="J1255" s="11" t="str">
        <f t="shared" si="158"/>
        <v>Snow</v>
      </c>
      <c r="K1255" s="11" t="str">
        <f>TEXT('Raw Data'!F1254,"0")</f>
        <v>8</v>
      </c>
      <c r="L1255" s="11">
        <f t="shared" si="159"/>
        <v>8</v>
      </c>
    </row>
    <row r="1256" spans="1:12" x14ac:dyDescent="0.3">
      <c r="A1256" s="9">
        <f>'Raw Data'!A1255</f>
        <v>45356.350694444503</v>
      </c>
      <c r="B1256" s="11" t="str">
        <f>'Raw Data'!O1255</f>
        <v>Rain</v>
      </c>
      <c r="C1256" s="11" t="str">
        <f t="shared" si="152"/>
        <v>Rain</v>
      </c>
      <c r="D1256" s="11" t="str">
        <f t="shared" si="153"/>
        <v>Rain</v>
      </c>
      <c r="E1256" s="11" t="str">
        <f t="shared" si="154"/>
        <v>Rain</v>
      </c>
      <c r="F1256" s="11" t="str">
        <f t="shared" si="155"/>
        <v>RAIN</v>
      </c>
      <c r="G1256" s="11" t="str">
        <f t="shared" si="156"/>
        <v>rain</v>
      </c>
      <c r="H1256" s="11" t="str">
        <f>'Raw Data'!H1255</f>
        <v>Weekday</v>
      </c>
      <c r="I1256" s="11" t="str">
        <f t="shared" si="157"/>
        <v>WD</v>
      </c>
      <c r="J1256" s="11" t="str">
        <f t="shared" si="158"/>
        <v>Rain</v>
      </c>
      <c r="K1256" s="11" t="str">
        <f>TEXT('Raw Data'!F1255,"0")</f>
        <v>8</v>
      </c>
      <c r="L1256" s="11">
        <f t="shared" si="159"/>
        <v>8</v>
      </c>
    </row>
    <row r="1257" spans="1:12" x14ac:dyDescent="0.3">
      <c r="A1257" s="9">
        <f>'Raw Data'!A1256</f>
        <v>45356.354166666701</v>
      </c>
      <c r="B1257" s="11" t="str">
        <f>'Raw Data'!O1256</f>
        <v>Fog</v>
      </c>
      <c r="C1257" s="11" t="str">
        <f t="shared" si="152"/>
        <v>Fog</v>
      </c>
      <c r="D1257" s="11" t="str">
        <f t="shared" si="153"/>
        <v>Fog</v>
      </c>
      <c r="E1257" s="11" t="str">
        <f t="shared" si="154"/>
        <v>Fog</v>
      </c>
      <c r="F1257" s="11" t="str">
        <f t="shared" si="155"/>
        <v>FOG</v>
      </c>
      <c r="G1257" s="11" t="str">
        <f t="shared" si="156"/>
        <v>fog</v>
      </c>
      <c r="H1257" s="11" t="str">
        <f>'Raw Data'!H1256</f>
        <v>Weekday</v>
      </c>
      <c r="I1257" s="11" t="str">
        <f t="shared" si="157"/>
        <v>WD</v>
      </c>
      <c r="J1257" s="11" t="str">
        <f t="shared" si="158"/>
        <v>Fog</v>
      </c>
      <c r="K1257" s="11" t="str">
        <f>TEXT('Raw Data'!F1256,"0")</f>
        <v>8</v>
      </c>
      <c r="L1257" s="11">
        <f t="shared" si="159"/>
        <v>8</v>
      </c>
    </row>
    <row r="1258" spans="1:12" x14ac:dyDescent="0.3">
      <c r="A1258" s="9">
        <f>'Raw Data'!A1257</f>
        <v>45356.357638888898</v>
      </c>
      <c r="B1258" s="11" t="str">
        <f>'Raw Data'!O1257</f>
        <v>Rain</v>
      </c>
      <c r="C1258" s="11" t="str">
        <f t="shared" si="152"/>
        <v>Rain</v>
      </c>
      <c r="D1258" s="11" t="str">
        <f t="shared" si="153"/>
        <v>Rain</v>
      </c>
      <c r="E1258" s="11" t="str">
        <f t="shared" si="154"/>
        <v>Rain</v>
      </c>
      <c r="F1258" s="11" t="str">
        <f t="shared" si="155"/>
        <v>RAIN</v>
      </c>
      <c r="G1258" s="11" t="str">
        <f t="shared" si="156"/>
        <v>rain</v>
      </c>
      <c r="H1258" s="11" t="str">
        <f>'Raw Data'!H1257</f>
        <v>Weekday</v>
      </c>
      <c r="I1258" s="11" t="str">
        <f t="shared" si="157"/>
        <v>WD</v>
      </c>
      <c r="J1258" s="11" t="str">
        <f t="shared" si="158"/>
        <v>Rain</v>
      </c>
      <c r="K1258" s="11" t="str">
        <f>TEXT('Raw Data'!F1257,"0")</f>
        <v>8</v>
      </c>
      <c r="L1258" s="11">
        <f t="shared" si="159"/>
        <v>8</v>
      </c>
    </row>
    <row r="1259" spans="1:12" x14ac:dyDescent="0.3">
      <c r="A1259" s="9">
        <f>'Raw Data'!A1258</f>
        <v>45356.361111111102</v>
      </c>
      <c r="B1259" s="11" t="str">
        <f>'Raw Data'!O1258</f>
        <v>Fog</v>
      </c>
      <c r="C1259" s="11" t="str">
        <f t="shared" si="152"/>
        <v>Fog</v>
      </c>
      <c r="D1259" s="11" t="str">
        <f t="shared" si="153"/>
        <v>Fog</v>
      </c>
      <c r="E1259" s="11" t="str">
        <f t="shared" si="154"/>
        <v>Fog</v>
      </c>
      <c r="F1259" s="11" t="str">
        <f t="shared" si="155"/>
        <v>FOG</v>
      </c>
      <c r="G1259" s="11" t="str">
        <f t="shared" si="156"/>
        <v>fog</v>
      </c>
      <c r="H1259" s="11" t="str">
        <f>'Raw Data'!H1258</f>
        <v>Weekday</v>
      </c>
      <c r="I1259" s="11" t="str">
        <f t="shared" si="157"/>
        <v>WD</v>
      </c>
      <c r="J1259" s="11" t="str">
        <f t="shared" si="158"/>
        <v>Fog</v>
      </c>
      <c r="K1259" s="11" t="str">
        <f>TEXT('Raw Data'!F1258,"0")</f>
        <v>8</v>
      </c>
      <c r="L1259" s="11">
        <f t="shared" si="159"/>
        <v>8</v>
      </c>
    </row>
    <row r="1260" spans="1:12" x14ac:dyDescent="0.3">
      <c r="A1260" s="9">
        <f>'Raw Data'!A1259</f>
        <v>45356.364583333299</v>
      </c>
      <c r="B1260" s="11" t="str">
        <f>'Raw Data'!O1259</f>
        <v>Rain</v>
      </c>
      <c r="C1260" s="11" t="str">
        <f t="shared" si="152"/>
        <v>Rain</v>
      </c>
      <c r="D1260" s="11" t="str">
        <f t="shared" si="153"/>
        <v>Rain</v>
      </c>
      <c r="E1260" s="11" t="str">
        <f t="shared" si="154"/>
        <v>Rain</v>
      </c>
      <c r="F1260" s="11" t="str">
        <f t="shared" si="155"/>
        <v>RAIN</v>
      </c>
      <c r="G1260" s="11" t="str">
        <f t="shared" si="156"/>
        <v>rain</v>
      </c>
      <c r="H1260" s="11" t="str">
        <f>'Raw Data'!H1259</f>
        <v>Weekday</v>
      </c>
      <c r="I1260" s="11" t="str">
        <f t="shared" si="157"/>
        <v>WD</v>
      </c>
      <c r="J1260" s="11" t="str">
        <f t="shared" si="158"/>
        <v>Rain</v>
      </c>
      <c r="K1260" s="11" t="str">
        <f>TEXT('Raw Data'!F1259,"0")</f>
        <v>8</v>
      </c>
      <c r="L1260" s="11">
        <f t="shared" si="159"/>
        <v>8</v>
      </c>
    </row>
    <row r="1261" spans="1:12" x14ac:dyDescent="0.3">
      <c r="A1261" s="9">
        <f>'Raw Data'!A1260</f>
        <v>45356.368055555598</v>
      </c>
      <c r="B1261" s="11" t="str">
        <f>'Raw Data'!O1260</f>
        <v>Snow</v>
      </c>
      <c r="C1261" s="11" t="str">
        <f t="shared" si="152"/>
        <v>Snow</v>
      </c>
      <c r="D1261" s="11" t="str">
        <f t="shared" si="153"/>
        <v>Snow</v>
      </c>
      <c r="E1261" s="11" t="str">
        <f t="shared" si="154"/>
        <v>Snow</v>
      </c>
      <c r="F1261" s="11" t="str">
        <f t="shared" si="155"/>
        <v>SNOW</v>
      </c>
      <c r="G1261" s="11" t="str">
        <f t="shared" si="156"/>
        <v>snow</v>
      </c>
      <c r="H1261" s="11" t="str">
        <f>'Raw Data'!H1260</f>
        <v>Weekday</v>
      </c>
      <c r="I1261" s="11" t="str">
        <f t="shared" si="157"/>
        <v>WD</v>
      </c>
      <c r="J1261" s="11" t="str">
        <f t="shared" si="158"/>
        <v>Snow</v>
      </c>
      <c r="K1261" s="11" t="str">
        <f>TEXT('Raw Data'!F1260,"0")</f>
        <v>8</v>
      </c>
      <c r="L1261" s="11">
        <f t="shared" si="159"/>
        <v>8</v>
      </c>
    </row>
    <row r="1262" spans="1:12" x14ac:dyDescent="0.3">
      <c r="A1262" s="9">
        <f>'Raw Data'!A1261</f>
        <v>45356.371527777803</v>
      </c>
      <c r="B1262" s="11" t="str">
        <f>'Raw Data'!O1261</f>
        <v>Snow</v>
      </c>
      <c r="C1262" s="11" t="str">
        <f t="shared" si="152"/>
        <v>Snow</v>
      </c>
      <c r="D1262" s="11" t="str">
        <f t="shared" si="153"/>
        <v>Snow</v>
      </c>
      <c r="E1262" s="11" t="str">
        <f t="shared" si="154"/>
        <v>Snow</v>
      </c>
      <c r="F1262" s="11" t="str">
        <f t="shared" si="155"/>
        <v>SNOW</v>
      </c>
      <c r="G1262" s="11" t="str">
        <f t="shared" si="156"/>
        <v>snow</v>
      </c>
      <c r="H1262" s="11" t="str">
        <f>'Raw Data'!H1261</f>
        <v>Weekday</v>
      </c>
      <c r="I1262" s="11" t="str">
        <f t="shared" si="157"/>
        <v>WD</v>
      </c>
      <c r="J1262" s="11" t="str">
        <f t="shared" si="158"/>
        <v>Snow</v>
      </c>
      <c r="K1262" s="11" t="str">
        <f>TEXT('Raw Data'!F1261,"0")</f>
        <v>8</v>
      </c>
      <c r="L1262" s="11">
        <f t="shared" si="159"/>
        <v>8</v>
      </c>
    </row>
    <row r="1263" spans="1:12" x14ac:dyDescent="0.3">
      <c r="A1263" s="9">
        <f>'Raw Data'!A1262</f>
        <v>45356.375</v>
      </c>
      <c r="B1263" s="11" t="str">
        <f>'Raw Data'!O1262</f>
        <v>Rain</v>
      </c>
      <c r="C1263" s="11" t="str">
        <f t="shared" si="152"/>
        <v>Rain</v>
      </c>
      <c r="D1263" s="11" t="str">
        <f t="shared" si="153"/>
        <v>Rain</v>
      </c>
      <c r="E1263" s="11" t="str">
        <f t="shared" si="154"/>
        <v>Rain</v>
      </c>
      <c r="F1263" s="11" t="str">
        <f t="shared" si="155"/>
        <v>RAIN</v>
      </c>
      <c r="G1263" s="11" t="str">
        <f t="shared" si="156"/>
        <v>rain</v>
      </c>
      <c r="H1263" s="11" t="str">
        <f>'Raw Data'!H1262</f>
        <v>Weekday</v>
      </c>
      <c r="I1263" s="11" t="str">
        <f t="shared" si="157"/>
        <v>WD</v>
      </c>
      <c r="J1263" s="11" t="str">
        <f t="shared" si="158"/>
        <v>Rain</v>
      </c>
      <c r="K1263" s="11" t="str">
        <f>TEXT('Raw Data'!F1262,"0")</f>
        <v>9</v>
      </c>
      <c r="L1263" s="11">
        <f t="shared" si="159"/>
        <v>9</v>
      </c>
    </row>
    <row r="1264" spans="1:12" x14ac:dyDescent="0.3">
      <c r="A1264" s="9">
        <f>'Raw Data'!A1263</f>
        <v>45356.378472222197</v>
      </c>
      <c r="B1264" s="11" t="str">
        <f>'Raw Data'!O1263</f>
        <v>Fog</v>
      </c>
      <c r="C1264" s="11" t="str">
        <f t="shared" si="152"/>
        <v>Fog</v>
      </c>
      <c r="D1264" s="11" t="str">
        <f t="shared" si="153"/>
        <v>Fog</v>
      </c>
      <c r="E1264" s="11" t="str">
        <f t="shared" si="154"/>
        <v>Fog</v>
      </c>
      <c r="F1264" s="11" t="str">
        <f t="shared" si="155"/>
        <v>FOG</v>
      </c>
      <c r="G1264" s="11" t="str">
        <f t="shared" si="156"/>
        <v>fog</v>
      </c>
      <c r="H1264" s="11" t="str">
        <f>'Raw Data'!H1263</f>
        <v>Weekday</v>
      </c>
      <c r="I1264" s="11" t="str">
        <f t="shared" si="157"/>
        <v>WD</v>
      </c>
      <c r="J1264" s="11" t="str">
        <f t="shared" si="158"/>
        <v>Fog</v>
      </c>
      <c r="K1264" s="11" t="str">
        <f>TEXT('Raw Data'!F1263,"0")</f>
        <v>9</v>
      </c>
      <c r="L1264" s="11">
        <f t="shared" si="159"/>
        <v>9</v>
      </c>
    </row>
    <row r="1265" spans="1:12" x14ac:dyDescent="0.3">
      <c r="A1265" s="9">
        <f>'Raw Data'!A1264</f>
        <v>45356.381944444503</v>
      </c>
      <c r="B1265" s="11" t="str">
        <f>'Raw Data'!O1264</f>
        <v>Clear</v>
      </c>
      <c r="C1265" s="11" t="str">
        <f t="shared" si="152"/>
        <v>Clear</v>
      </c>
      <c r="D1265" s="11" t="str">
        <f t="shared" si="153"/>
        <v>Clear</v>
      </c>
      <c r="E1265" s="11" t="str">
        <f t="shared" si="154"/>
        <v>Clear</v>
      </c>
      <c r="F1265" s="11" t="str">
        <f t="shared" si="155"/>
        <v>CLEAR</v>
      </c>
      <c r="G1265" s="11" t="str">
        <f t="shared" si="156"/>
        <v>clear</v>
      </c>
      <c r="H1265" s="11" t="str">
        <f>'Raw Data'!H1264</f>
        <v>Weekday</v>
      </c>
      <c r="I1265" s="11" t="str">
        <f t="shared" si="157"/>
        <v>WD</v>
      </c>
      <c r="J1265" s="11" t="str">
        <f t="shared" si="158"/>
        <v>Clear</v>
      </c>
      <c r="K1265" s="11" t="str">
        <f>TEXT('Raw Data'!F1264,"0")</f>
        <v>9</v>
      </c>
      <c r="L1265" s="11">
        <f t="shared" si="159"/>
        <v>9</v>
      </c>
    </row>
    <row r="1266" spans="1:12" x14ac:dyDescent="0.3">
      <c r="A1266" s="9">
        <f>'Raw Data'!A1265</f>
        <v>45356.385416666701</v>
      </c>
      <c r="B1266" s="11" t="str">
        <f>'Raw Data'!O1265</f>
        <v>Fog</v>
      </c>
      <c r="C1266" s="11" t="str">
        <f t="shared" si="152"/>
        <v>Fog</v>
      </c>
      <c r="D1266" s="11" t="str">
        <f t="shared" si="153"/>
        <v>Fog</v>
      </c>
      <c r="E1266" s="11" t="str">
        <f t="shared" si="154"/>
        <v>Fog</v>
      </c>
      <c r="F1266" s="11" t="str">
        <f t="shared" si="155"/>
        <v>FOG</v>
      </c>
      <c r="G1266" s="11" t="str">
        <f t="shared" si="156"/>
        <v>fog</v>
      </c>
      <c r="H1266" s="11" t="str">
        <f>'Raw Data'!H1265</f>
        <v>Weekday</v>
      </c>
      <c r="I1266" s="11" t="str">
        <f t="shared" si="157"/>
        <v>WD</v>
      </c>
      <c r="J1266" s="11" t="str">
        <f t="shared" si="158"/>
        <v>Fog</v>
      </c>
      <c r="K1266" s="11" t="str">
        <f>TEXT('Raw Data'!F1265,"0")</f>
        <v>9</v>
      </c>
      <c r="L1266" s="11">
        <f t="shared" si="159"/>
        <v>9</v>
      </c>
    </row>
    <row r="1267" spans="1:12" x14ac:dyDescent="0.3">
      <c r="A1267" s="9">
        <f>'Raw Data'!A1266</f>
        <v>45356.388888888898</v>
      </c>
      <c r="B1267" s="11" t="str">
        <f>'Raw Data'!O1266</f>
        <v>Fog</v>
      </c>
      <c r="C1267" s="11" t="str">
        <f t="shared" si="152"/>
        <v>Fog</v>
      </c>
      <c r="D1267" s="11" t="str">
        <f t="shared" si="153"/>
        <v>Fog</v>
      </c>
      <c r="E1267" s="11" t="str">
        <f t="shared" si="154"/>
        <v>Fog</v>
      </c>
      <c r="F1267" s="11" t="str">
        <f t="shared" si="155"/>
        <v>FOG</v>
      </c>
      <c r="G1267" s="11" t="str">
        <f t="shared" si="156"/>
        <v>fog</v>
      </c>
      <c r="H1267" s="11" t="str">
        <f>'Raw Data'!H1266</f>
        <v>Weekday</v>
      </c>
      <c r="I1267" s="11" t="str">
        <f t="shared" si="157"/>
        <v>WD</v>
      </c>
      <c r="J1267" s="11" t="str">
        <f t="shared" si="158"/>
        <v>Fog</v>
      </c>
      <c r="K1267" s="11" t="str">
        <f>TEXT('Raw Data'!F1266,"0")</f>
        <v>9</v>
      </c>
      <c r="L1267" s="11">
        <f t="shared" si="159"/>
        <v>9</v>
      </c>
    </row>
    <row r="1268" spans="1:12" x14ac:dyDescent="0.3">
      <c r="A1268" s="9">
        <f>'Raw Data'!A1267</f>
        <v>45356.392361111102</v>
      </c>
      <c r="B1268" s="11" t="str">
        <f>'Raw Data'!O1267</f>
        <v>Snow</v>
      </c>
      <c r="C1268" s="11" t="str">
        <f t="shared" si="152"/>
        <v>Snow</v>
      </c>
      <c r="D1268" s="11" t="str">
        <f t="shared" si="153"/>
        <v>Snow</v>
      </c>
      <c r="E1268" s="11" t="str">
        <f t="shared" si="154"/>
        <v>Snow</v>
      </c>
      <c r="F1268" s="11" t="str">
        <f t="shared" si="155"/>
        <v>SNOW</v>
      </c>
      <c r="G1268" s="11" t="str">
        <f t="shared" si="156"/>
        <v>snow</v>
      </c>
      <c r="H1268" s="11" t="str">
        <f>'Raw Data'!H1267</f>
        <v>Weekday</v>
      </c>
      <c r="I1268" s="11" t="str">
        <f t="shared" si="157"/>
        <v>WD</v>
      </c>
      <c r="J1268" s="11" t="str">
        <f t="shared" si="158"/>
        <v>Snow</v>
      </c>
      <c r="K1268" s="11" t="str">
        <f>TEXT('Raw Data'!F1267,"0")</f>
        <v>9</v>
      </c>
      <c r="L1268" s="11">
        <f t="shared" si="159"/>
        <v>9</v>
      </c>
    </row>
    <row r="1269" spans="1:12" x14ac:dyDescent="0.3">
      <c r="A1269" s="9">
        <f>'Raw Data'!A1268</f>
        <v>45356.395833333299</v>
      </c>
      <c r="B1269" s="11" t="str">
        <f>'Raw Data'!O1268</f>
        <v>Fog</v>
      </c>
      <c r="C1269" s="11" t="str">
        <f t="shared" si="152"/>
        <v>Fog</v>
      </c>
      <c r="D1269" s="11" t="str">
        <f t="shared" si="153"/>
        <v>Fog</v>
      </c>
      <c r="E1269" s="11" t="str">
        <f t="shared" si="154"/>
        <v>Fog</v>
      </c>
      <c r="F1269" s="11" t="str">
        <f t="shared" si="155"/>
        <v>FOG</v>
      </c>
      <c r="G1269" s="11" t="str">
        <f t="shared" si="156"/>
        <v>fog</v>
      </c>
      <c r="H1269" s="11" t="str">
        <f>'Raw Data'!H1268</f>
        <v>Weekday</v>
      </c>
      <c r="I1269" s="11" t="str">
        <f t="shared" si="157"/>
        <v>WD</v>
      </c>
      <c r="J1269" s="11" t="str">
        <f t="shared" si="158"/>
        <v>Fog</v>
      </c>
      <c r="K1269" s="11" t="str">
        <f>TEXT('Raw Data'!F1268,"0")</f>
        <v>9</v>
      </c>
      <c r="L1269" s="11">
        <f t="shared" si="159"/>
        <v>9</v>
      </c>
    </row>
    <row r="1270" spans="1:12" x14ac:dyDescent="0.3">
      <c r="A1270" s="9">
        <f>'Raw Data'!A1269</f>
        <v>45356.399305555598</v>
      </c>
      <c r="B1270" s="11" t="str">
        <f>'Raw Data'!O1269</f>
        <v>Snow</v>
      </c>
      <c r="C1270" s="11" t="str">
        <f t="shared" si="152"/>
        <v>Snow</v>
      </c>
      <c r="D1270" s="11" t="str">
        <f t="shared" si="153"/>
        <v>Snow</v>
      </c>
      <c r="E1270" s="11" t="str">
        <f t="shared" si="154"/>
        <v>Snow</v>
      </c>
      <c r="F1270" s="11" t="str">
        <f t="shared" si="155"/>
        <v>SNOW</v>
      </c>
      <c r="G1270" s="11" t="str">
        <f t="shared" si="156"/>
        <v>snow</v>
      </c>
      <c r="H1270" s="11" t="str">
        <f>'Raw Data'!H1269</f>
        <v>Weekday</v>
      </c>
      <c r="I1270" s="11" t="str">
        <f t="shared" si="157"/>
        <v>WD</v>
      </c>
      <c r="J1270" s="11" t="str">
        <f t="shared" si="158"/>
        <v>Snow</v>
      </c>
      <c r="K1270" s="11" t="str">
        <f>TEXT('Raw Data'!F1269,"0")</f>
        <v>9</v>
      </c>
      <c r="L1270" s="11">
        <f t="shared" si="159"/>
        <v>9</v>
      </c>
    </row>
    <row r="1271" spans="1:12" x14ac:dyDescent="0.3">
      <c r="A1271" s="9">
        <f>'Raw Data'!A1270</f>
        <v>45356.402777777803</v>
      </c>
      <c r="B1271" s="11" t="str">
        <f>'Raw Data'!O1270</f>
        <v>Clear</v>
      </c>
      <c r="C1271" s="11" t="str">
        <f t="shared" si="152"/>
        <v>Clear</v>
      </c>
      <c r="D1271" s="11" t="str">
        <f t="shared" si="153"/>
        <v>Clear</v>
      </c>
      <c r="E1271" s="11" t="str">
        <f t="shared" si="154"/>
        <v>Clear</v>
      </c>
      <c r="F1271" s="11" t="str">
        <f t="shared" si="155"/>
        <v>CLEAR</v>
      </c>
      <c r="G1271" s="11" t="str">
        <f t="shared" si="156"/>
        <v>clear</v>
      </c>
      <c r="H1271" s="11" t="str">
        <f>'Raw Data'!H1270</f>
        <v>Weekday</v>
      </c>
      <c r="I1271" s="11" t="str">
        <f t="shared" si="157"/>
        <v>WD</v>
      </c>
      <c r="J1271" s="11" t="str">
        <f t="shared" si="158"/>
        <v>Clear</v>
      </c>
      <c r="K1271" s="11" t="str">
        <f>TEXT('Raw Data'!F1270,"0")</f>
        <v>9</v>
      </c>
      <c r="L1271" s="11">
        <f t="shared" si="159"/>
        <v>9</v>
      </c>
    </row>
    <row r="1272" spans="1:12" x14ac:dyDescent="0.3">
      <c r="A1272" s="9">
        <f>'Raw Data'!A1271</f>
        <v>45356.40625</v>
      </c>
      <c r="B1272" s="11" t="str">
        <f>'Raw Data'!O1271</f>
        <v>Rain</v>
      </c>
      <c r="C1272" s="11" t="str">
        <f t="shared" si="152"/>
        <v>Rain</v>
      </c>
      <c r="D1272" s="11" t="str">
        <f t="shared" si="153"/>
        <v>Rain</v>
      </c>
      <c r="E1272" s="11" t="str">
        <f t="shared" si="154"/>
        <v>Rain</v>
      </c>
      <c r="F1272" s="11" t="str">
        <f t="shared" si="155"/>
        <v>RAIN</v>
      </c>
      <c r="G1272" s="11" t="str">
        <f t="shared" si="156"/>
        <v>rain</v>
      </c>
      <c r="H1272" s="11" t="str">
        <f>'Raw Data'!H1271</f>
        <v>Weekday</v>
      </c>
      <c r="I1272" s="11" t="str">
        <f t="shared" si="157"/>
        <v>WD</v>
      </c>
      <c r="J1272" s="11" t="str">
        <f t="shared" si="158"/>
        <v>Rain</v>
      </c>
      <c r="K1272" s="11" t="str">
        <f>TEXT('Raw Data'!F1271,"0")</f>
        <v>9</v>
      </c>
      <c r="L1272" s="11">
        <f t="shared" si="159"/>
        <v>9</v>
      </c>
    </row>
    <row r="1273" spans="1:12" x14ac:dyDescent="0.3">
      <c r="A1273" s="9">
        <f>'Raw Data'!A1272</f>
        <v>45356.409722222197</v>
      </c>
      <c r="B1273" s="11" t="str">
        <f>'Raw Data'!O1272</f>
        <v>Clear</v>
      </c>
      <c r="C1273" s="11" t="str">
        <f t="shared" si="152"/>
        <v>Clear</v>
      </c>
      <c r="D1273" s="11" t="str">
        <f t="shared" si="153"/>
        <v>Clear</v>
      </c>
      <c r="E1273" s="11" t="str">
        <f t="shared" si="154"/>
        <v>Clear</v>
      </c>
      <c r="F1273" s="11" t="str">
        <f t="shared" si="155"/>
        <v>CLEAR</v>
      </c>
      <c r="G1273" s="11" t="str">
        <f t="shared" si="156"/>
        <v>clear</v>
      </c>
      <c r="H1273" s="11" t="str">
        <f>'Raw Data'!H1272</f>
        <v>Weekday</v>
      </c>
      <c r="I1273" s="11" t="str">
        <f t="shared" si="157"/>
        <v>WD</v>
      </c>
      <c r="J1273" s="11" t="str">
        <f t="shared" si="158"/>
        <v>Clear</v>
      </c>
      <c r="K1273" s="11" t="str">
        <f>TEXT('Raw Data'!F1272,"0")</f>
        <v>9</v>
      </c>
      <c r="L1273" s="11">
        <f t="shared" si="159"/>
        <v>9</v>
      </c>
    </row>
    <row r="1274" spans="1:12" x14ac:dyDescent="0.3">
      <c r="A1274" s="9">
        <f>'Raw Data'!A1273</f>
        <v>45356.413194444503</v>
      </c>
      <c r="B1274" s="11" t="str">
        <f>'Raw Data'!O1273</f>
        <v>Rain</v>
      </c>
      <c r="C1274" s="11" t="str">
        <f t="shared" si="152"/>
        <v>Rain</v>
      </c>
      <c r="D1274" s="11" t="str">
        <f t="shared" si="153"/>
        <v>Rain</v>
      </c>
      <c r="E1274" s="11" t="str">
        <f t="shared" si="154"/>
        <v>Rain</v>
      </c>
      <c r="F1274" s="11" t="str">
        <f t="shared" si="155"/>
        <v>RAIN</v>
      </c>
      <c r="G1274" s="11" t="str">
        <f t="shared" si="156"/>
        <v>rain</v>
      </c>
      <c r="H1274" s="11" t="str">
        <f>'Raw Data'!H1273</f>
        <v>Weekday</v>
      </c>
      <c r="I1274" s="11" t="str">
        <f t="shared" si="157"/>
        <v>WD</v>
      </c>
      <c r="J1274" s="11" t="str">
        <f t="shared" si="158"/>
        <v>Rain</v>
      </c>
      <c r="K1274" s="11" t="str">
        <f>TEXT('Raw Data'!F1273,"0")</f>
        <v>9</v>
      </c>
      <c r="L1274" s="11">
        <f t="shared" si="159"/>
        <v>9</v>
      </c>
    </row>
    <row r="1275" spans="1:12" x14ac:dyDescent="0.3">
      <c r="A1275" s="9">
        <f>'Raw Data'!A1274</f>
        <v>45356.416666666701</v>
      </c>
      <c r="B1275" s="11" t="str">
        <f>'Raw Data'!O1274</f>
        <v>Fog</v>
      </c>
      <c r="C1275" s="11" t="str">
        <f t="shared" si="152"/>
        <v>Fog</v>
      </c>
      <c r="D1275" s="11" t="str">
        <f t="shared" si="153"/>
        <v>Fog</v>
      </c>
      <c r="E1275" s="11" t="str">
        <f t="shared" si="154"/>
        <v>Fog</v>
      </c>
      <c r="F1275" s="11" t="str">
        <f t="shared" si="155"/>
        <v>FOG</v>
      </c>
      <c r="G1275" s="11" t="str">
        <f t="shared" si="156"/>
        <v>fog</v>
      </c>
      <c r="H1275" s="11" t="str">
        <f>'Raw Data'!H1274</f>
        <v>Weekday</v>
      </c>
      <c r="I1275" s="11" t="str">
        <f t="shared" si="157"/>
        <v>WD</v>
      </c>
      <c r="J1275" s="11" t="str">
        <f t="shared" si="158"/>
        <v>Fog</v>
      </c>
      <c r="K1275" s="11" t="str">
        <f>TEXT('Raw Data'!F1274,"0")</f>
        <v>10</v>
      </c>
      <c r="L1275" s="11">
        <f t="shared" si="159"/>
        <v>10</v>
      </c>
    </row>
    <row r="1276" spans="1:12" x14ac:dyDescent="0.3">
      <c r="A1276" s="9">
        <f>'Raw Data'!A1275</f>
        <v>45356.420138888898</v>
      </c>
      <c r="B1276" s="11" t="str">
        <f>'Raw Data'!O1275</f>
        <v>Snow</v>
      </c>
      <c r="C1276" s="11" t="str">
        <f t="shared" si="152"/>
        <v>Snow</v>
      </c>
      <c r="D1276" s="11" t="str">
        <f t="shared" si="153"/>
        <v>Snow</v>
      </c>
      <c r="E1276" s="11" t="str">
        <f t="shared" si="154"/>
        <v>Snow</v>
      </c>
      <c r="F1276" s="11" t="str">
        <f t="shared" si="155"/>
        <v>SNOW</v>
      </c>
      <c r="G1276" s="11" t="str">
        <f t="shared" si="156"/>
        <v>snow</v>
      </c>
      <c r="H1276" s="11" t="str">
        <f>'Raw Data'!H1275</f>
        <v>Weekday</v>
      </c>
      <c r="I1276" s="11" t="str">
        <f t="shared" si="157"/>
        <v>WD</v>
      </c>
      <c r="J1276" s="11" t="str">
        <f t="shared" si="158"/>
        <v>Snow</v>
      </c>
      <c r="K1276" s="11" t="str">
        <f>TEXT('Raw Data'!F1275,"0")</f>
        <v>10</v>
      </c>
      <c r="L1276" s="11">
        <f t="shared" si="159"/>
        <v>10</v>
      </c>
    </row>
    <row r="1277" spans="1:12" x14ac:dyDescent="0.3">
      <c r="A1277" s="9">
        <f>'Raw Data'!A1276</f>
        <v>45356.423611111102</v>
      </c>
      <c r="B1277" s="11" t="str">
        <f>'Raw Data'!O1276</f>
        <v>Fog</v>
      </c>
      <c r="C1277" s="11" t="str">
        <f t="shared" si="152"/>
        <v>Fog</v>
      </c>
      <c r="D1277" s="11" t="str">
        <f t="shared" si="153"/>
        <v>Fog</v>
      </c>
      <c r="E1277" s="11" t="str">
        <f t="shared" si="154"/>
        <v>Fog</v>
      </c>
      <c r="F1277" s="11" t="str">
        <f t="shared" si="155"/>
        <v>FOG</v>
      </c>
      <c r="G1277" s="11" t="str">
        <f t="shared" si="156"/>
        <v>fog</v>
      </c>
      <c r="H1277" s="11" t="str">
        <f>'Raw Data'!H1276</f>
        <v>Weekday</v>
      </c>
      <c r="I1277" s="11" t="str">
        <f t="shared" si="157"/>
        <v>WD</v>
      </c>
      <c r="J1277" s="11" t="str">
        <f t="shared" si="158"/>
        <v>Fog</v>
      </c>
      <c r="K1277" s="11" t="str">
        <f>TEXT('Raw Data'!F1276,"0")</f>
        <v>10</v>
      </c>
      <c r="L1277" s="11">
        <f t="shared" si="159"/>
        <v>10</v>
      </c>
    </row>
    <row r="1278" spans="1:12" x14ac:dyDescent="0.3">
      <c r="A1278" s="9">
        <f>'Raw Data'!A1277</f>
        <v>45356.427083333299</v>
      </c>
      <c r="B1278" s="11" t="str">
        <f>'Raw Data'!O1277</f>
        <v>Snow</v>
      </c>
      <c r="C1278" s="11" t="str">
        <f t="shared" si="152"/>
        <v>Snow</v>
      </c>
      <c r="D1278" s="11" t="str">
        <f t="shared" si="153"/>
        <v>Snow</v>
      </c>
      <c r="E1278" s="11" t="str">
        <f t="shared" si="154"/>
        <v>Snow</v>
      </c>
      <c r="F1278" s="11" t="str">
        <f t="shared" si="155"/>
        <v>SNOW</v>
      </c>
      <c r="G1278" s="11" t="str">
        <f t="shared" si="156"/>
        <v>snow</v>
      </c>
      <c r="H1278" s="11" t="str">
        <f>'Raw Data'!H1277</f>
        <v>Weekday</v>
      </c>
      <c r="I1278" s="11" t="str">
        <f t="shared" si="157"/>
        <v>WD</v>
      </c>
      <c r="J1278" s="11" t="str">
        <f t="shared" si="158"/>
        <v>Snow</v>
      </c>
      <c r="K1278" s="11" t="str">
        <f>TEXT('Raw Data'!F1277,"0")</f>
        <v>10</v>
      </c>
      <c r="L1278" s="11">
        <f t="shared" si="159"/>
        <v>10</v>
      </c>
    </row>
    <row r="1279" spans="1:12" x14ac:dyDescent="0.3">
      <c r="A1279" s="9">
        <f>'Raw Data'!A1278</f>
        <v>45356.430555555598</v>
      </c>
      <c r="B1279" s="11" t="str">
        <f>'Raw Data'!O1278</f>
        <v>Snow</v>
      </c>
      <c r="C1279" s="11" t="str">
        <f t="shared" si="152"/>
        <v>Snow</v>
      </c>
      <c r="D1279" s="11" t="str">
        <f t="shared" si="153"/>
        <v>Snow</v>
      </c>
      <c r="E1279" s="11" t="str">
        <f t="shared" si="154"/>
        <v>Snow</v>
      </c>
      <c r="F1279" s="11" t="str">
        <f t="shared" si="155"/>
        <v>SNOW</v>
      </c>
      <c r="G1279" s="11" t="str">
        <f t="shared" si="156"/>
        <v>snow</v>
      </c>
      <c r="H1279" s="11" t="str">
        <f>'Raw Data'!H1278</f>
        <v>Weekday</v>
      </c>
      <c r="I1279" s="11" t="str">
        <f t="shared" si="157"/>
        <v>WD</v>
      </c>
      <c r="J1279" s="11" t="str">
        <f t="shared" si="158"/>
        <v>Snow</v>
      </c>
      <c r="K1279" s="11" t="str">
        <f>TEXT('Raw Data'!F1278,"0")</f>
        <v>10</v>
      </c>
      <c r="L1279" s="11">
        <f t="shared" si="159"/>
        <v>10</v>
      </c>
    </row>
    <row r="1280" spans="1:12" x14ac:dyDescent="0.3">
      <c r="A1280" s="9">
        <f>'Raw Data'!A1279</f>
        <v>45356.434027777803</v>
      </c>
      <c r="B1280" s="11" t="str">
        <f>'Raw Data'!O1279</f>
        <v>Fog</v>
      </c>
      <c r="C1280" s="11" t="str">
        <f t="shared" si="152"/>
        <v>Fog</v>
      </c>
      <c r="D1280" s="11" t="str">
        <f t="shared" si="153"/>
        <v>Fog</v>
      </c>
      <c r="E1280" s="11" t="str">
        <f t="shared" si="154"/>
        <v>Fog</v>
      </c>
      <c r="F1280" s="11" t="str">
        <f t="shared" si="155"/>
        <v>FOG</v>
      </c>
      <c r="G1280" s="11" t="str">
        <f t="shared" si="156"/>
        <v>fog</v>
      </c>
      <c r="H1280" s="11" t="str">
        <f>'Raw Data'!H1279</f>
        <v>Weekday</v>
      </c>
      <c r="I1280" s="11" t="str">
        <f t="shared" si="157"/>
        <v>WD</v>
      </c>
      <c r="J1280" s="11" t="str">
        <f t="shared" si="158"/>
        <v>Fog</v>
      </c>
      <c r="K1280" s="11" t="str">
        <f>TEXT('Raw Data'!F1279,"0")</f>
        <v>10</v>
      </c>
      <c r="L1280" s="11">
        <f t="shared" si="159"/>
        <v>10</v>
      </c>
    </row>
    <row r="1281" spans="1:12" x14ac:dyDescent="0.3">
      <c r="A1281" s="9">
        <f>'Raw Data'!A1280</f>
        <v>45356.4375</v>
      </c>
      <c r="B1281" s="11" t="str">
        <f>'Raw Data'!O1280</f>
        <v>Fog</v>
      </c>
      <c r="C1281" s="11" t="str">
        <f t="shared" si="152"/>
        <v>Fog</v>
      </c>
      <c r="D1281" s="11" t="str">
        <f t="shared" si="153"/>
        <v>Fog</v>
      </c>
      <c r="E1281" s="11" t="str">
        <f t="shared" si="154"/>
        <v>Fog</v>
      </c>
      <c r="F1281" s="11" t="str">
        <f t="shared" si="155"/>
        <v>FOG</v>
      </c>
      <c r="G1281" s="11" t="str">
        <f t="shared" si="156"/>
        <v>fog</v>
      </c>
      <c r="H1281" s="11" t="str">
        <f>'Raw Data'!H1280</f>
        <v>Weekday</v>
      </c>
      <c r="I1281" s="11" t="str">
        <f t="shared" si="157"/>
        <v>WD</v>
      </c>
      <c r="J1281" s="11" t="str">
        <f t="shared" si="158"/>
        <v>Fog</v>
      </c>
      <c r="K1281" s="11" t="str">
        <f>TEXT('Raw Data'!F1280,"0")</f>
        <v>10</v>
      </c>
      <c r="L1281" s="11">
        <f t="shared" si="159"/>
        <v>10</v>
      </c>
    </row>
    <row r="1282" spans="1:12" x14ac:dyDescent="0.3">
      <c r="A1282" s="9">
        <f>'Raw Data'!A1281</f>
        <v>45356.440972222197</v>
      </c>
      <c r="B1282" s="11" t="str">
        <f>'Raw Data'!O1281</f>
        <v>Rain</v>
      </c>
      <c r="C1282" s="11" t="str">
        <f t="shared" si="152"/>
        <v>Rain</v>
      </c>
      <c r="D1282" s="11" t="str">
        <f t="shared" si="153"/>
        <v>Rain</v>
      </c>
      <c r="E1282" s="11" t="str">
        <f t="shared" si="154"/>
        <v>Rain</v>
      </c>
      <c r="F1282" s="11" t="str">
        <f t="shared" si="155"/>
        <v>RAIN</v>
      </c>
      <c r="G1282" s="11" t="str">
        <f t="shared" si="156"/>
        <v>rain</v>
      </c>
      <c r="H1282" s="11" t="str">
        <f>'Raw Data'!H1281</f>
        <v>Weekday</v>
      </c>
      <c r="I1282" s="11" t="str">
        <f t="shared" si="157"/>
        <v>WD</v>
      </c>
      <c r="J1282" s="11" t="str">
        <f t="shared" si="158"/>
        <v>Rain</v>
      </c>
      <c r="K1282" s="11" t="str">
        <f>TEXT('Raw Data'!F1281,"0")</f>
        <v>10</v>
      </c>
      <c r="L1282" s="11">
        <f t="shared" si="159"/>
        <v>10</v>
      </c>
    </row>
    <row r="1283" spans="1:12" x14ac:dyDescent="0.3">
      <c r="A1283" s="9">
        <f>'Raw Data'!A1282</f>
        <v>45356.444444444503</v>
      </c>
      <c r="B1283" s="11" t="str">
        <f>'Raw Data'!O1282</f>
        <v>Fog</v>
      </c>
      <c r="C1283" s="11" t="str">
        <f t="shared" ref="C1283:C1346" si="160">TRIM(B1283)</f>
        <v>Fog</v>
      </c>
      <c r="D1283" s="11" t="str">
        <f t="shared" ref="D1283:D1346" si="161">CLEAN(C1283)</f>
        <v>Fog</v>
      </c>
      <c r="E1283" s="11" t="str">
        <f t="shared" ref="E1283:E1346" si="162">PROPER(D1283)</f>
        <v>Fog</v>
      </c>
      <c r="F1283" s="11" t="str">
        <f t="shared" ref="F1283:F1346" si="163">UPPER(B1283)</f>
        <v>FOG</v>
      </c>
      <c r="G1283" s="11" t="str">
        <f t="shared" ref="G1283:G1346" si="164">LOWER(B1283)</f>
        <v>fog</v>
      </c>
      <c r="H1283" s="11" t="str">
        <f>'Raw Data'!H1282</f>
        <v>Weekday</v>
      </c>
      <c r="I1283" s="11" t="str">
        <f t="shared" ref="I1283:I1346" si="165">SUBSTITUTE(SUBSTITUTE(H1283,"Weekday","WD"),"Weekend","WE")</f>
        <v>WD</v>
      </c>
      <c r="J1283" s="11" t="str">
        <f t="shared" ref="J1283:J1346" si="166">PROPER(TRIM(CLEAN(B1283)))</f>
        <v>Fog</v>
      </c>
      <c r="K1283" s="11" t="str">
        <f>TEXT('Raw Data'!F1282,"0")</f>
        <v>10</v>
      </c>
      <c r="L1283" s="11">
        <f t="shared" ref="L1283:L1346" si="167">VALUE(K1283)</f>
        <v>10</v>
      </c>
    </row>
    <row r="1284" spans="1:12" x14ac:dyDescent="0.3">
      <c r="A1284" s="9">
        <f>'Raw Data'!A1283</f>
        <v>45356.447916666701</v>
      </c>
      <c r="B1284" s="11" t="str">
        <f>'Raw Data'!O1283</f>
        <v>Snow</v>
      </c>
      <c r="C1284" s="11" t="str">
        <f t="shared" si="160"/>
        <v>Snow</v>
      </c>
      <c r="D1284" s="11" t="str">
        <f t="shared" si="161"/>
        <v>Snow</v>
      </c>
      <c r="E1284" s="11" t="str">
        <f t="shared" si="162"/>
        <v>Snow</v>
      </c>
      <c r="F1284" s="11" t="str">
        <f t="shared" si="163"/>
        <v>SNOW</v>
      </c>
      <c r="G1284" s="11" t="str">
        <f t="shared" si="164"/>
        <v>snow</v>
      </c>
      <c r="H1284" s="11" t="str">
        <f>'Raw Data'!H1283</f>
        <v>Weekday</v>
      </c>
      <c r="I1284" s="11" t="str">
        <f t="shared" si="165"/>
        <v>WD</v>
      </c>
      <c r="J1284" s="11" t="str">
        <f t="shared" si="166"/>
        <v>Snow</v>
      </c>
      <c r="K1284" s="11" t="str">
        <f>TEXT('Raw Data'!F1283,"0")</f>
        <v>10</v>
      </c>
      <c r="L1284" s="11">
        <f t="shared" si="167"/>
        <v>10</v>
      </c>
    </row>
    <row r="1285" spans="1:12" x14ac:dyDescent="0.3">
      <c r="A1285" s="9">
        <f>'Raw Data'!A1284</f>
        <v>45356.451388888898</v>
      </c>
      <c r="B1285" s="11" t="str">
        <f>'Raw Data'!O1284</f>
        <v>Clear</v>
      </c>
      <c r="C1285" s="11" t="str">
        <f t="shared" si="160"/>
        <v>Clear</v>
      </c>
      <c r="D1285" s="11" t="str">
        <f t="shared" si="161"/>
        <v>Clear</v>
      </c>
      <c r="E1285" s="11" t="str">
        <f t="shared" si="162"/>
        <v>Clear</v>
      </c>
      <c r="F1285" s="11" t="str">
        <f t="shared" si="163"/>
        <v>CLEAR</v>
      </c>
      <c r="G1285" s="11" t="str">
        <f t="shared" si="164"/>
        <v>clear</v>
      </c>
      <c r="H1285" s="11" t="str">
        <f>'Raw Data'!H1284</f>
        <v>Weekday</v>
      </c>
      <c r="I1285" s="11" t="str">
        <f t="shared" si="165"/>
        <v>WD</v>
      </c>
      <c r="J1285" s="11" t="str">
        <f t="shared" si="166"/>
        <v>Clear</v>
      </c>
      <c r="K1285" s="11" t="str">
        <f>TEXT('Raw Data'!F1284,"0")</f>
        <v>10</v>
      </c>
      <c r="L1285" s="11">
        <f t="shared" si="167"/>
        <v>10</v>
      </c>
    </row>
    <row r="1286" spans="1:12" x14ac:dyDescent="0.3">
      <c r="A1286" s="9">
        <f>'Raw Data'!A1285</f>
        <v>45356.454861111102</v>
      </c>
      <c r="B1286" s="11" t="str">
        <f>'Raw Data'!O1285</f>
        <v>Snow</v>
      </c>
      <c r="C1286" s="11" t="str">
        <f t="shared" si="160"/>
        <v>Snow</v>
      </c>
      <c r="D1286" s="11" t="str">
        <f t="shared" si="161"/>
        <v>Snow</v>
      </c>
      <c r="E1286" s="11" t="str">
        <f t="shared" si="162"/>
        <v>Snow</v>
      </c>
      <c r="F1286" s="11" t="str">
        <f t="shared" si="163"/>
        <v>SNOW</v>
      </c>
      <c r="G1286" s="11" t="str">
        <f t="shared" si="164"/>
        <v>snow</v>
      </c>
      <c r="H1286" s="11" t="str">
        <f>'Raw Data'!H1285</f>
        <v>Weekday</v>
      </c>
      <c r="I1286" s="11" t="str">
        <f t="shared" si="165"/>
        <v>WD</v>
      </c>
      <c r="J1286" s="11" t="str">
        <f t="shared" si="166"/>
        <v>Snow</v>
      </c>
      <c r="K1286" s="11" t="str">
        <f>TEXT('Raw Data'!F1285,"0")</f>
        <v>10</v>
      </c>
      <c r="L1286" s="11">
        <f t="shared" si="167"/>
        <v>10</v>
      </c>
    </row>
    <row r="1287" spans="1:12" x14ac:dyDescent="0.3">
      <c r="A1287" s="9">
        <f>'Raw Data'!A1286</f>
        <v>45356.458333333299</v>
      </c>
      <c r="B1287" s="11" t="str">
        <f>'Raw Data'!O1286</f>
        <v>Clear</v>
      </c>
      <c r="C1287" s="11" t="str">
        <f t="shared" si="160"/>
        <v>Clear</v>
      </c>
      <c r="D1287" s="11" t="str">
        <f t="shared" si="161"/>
        <v>Clear</v>
      </c>
      <c r="E1287" s="11" t="str">
        <f t="shared" si="162"/>
        <v>Clear</v>
      </c>
      <c r="F1287" s="11" t="str">
        <f t="shared" si="163"/>
        <v>CLEAR</v>
      </c>
      <c r="G1287" s="11" t="str">
        <f t="shared" si="164"/>
        <v>clear</v>
      </c>
      <c r="H1287" s="11" t="str">
        <f>'Raw Data'!H1286</f>
        <v>Weekday</v>
      </c>
      <c r="I1287" s="11" t="str">
        <f t="shared" si="165"/>
        <v>WD</v>
      </c>
      <c r="J1287" s="11" t="str">
        <f t="shared" si="166"/>
        <v>Clear</v>
      </c>
      <c r="K1287" s="11" t="str">
        <f>TEXT('Raw Data'!F1286,"0")</f>
        <v>11</v>
      </c>
      <c r="L1287" s="11">
        <f t="shared" si="167"/>
        <v>11</v>
      </c>
    </row>
    <row r="1288" spans="1:12" x14ac:dyDescent="0.3">
      <c r="A1288" s="9">
        <f>'Raw Data'!A1287</f>
        <v>45356.461805555598</v>
      </c>
      <c r="B1288" s="11" t="str">
        <f>'Raw Data'!O1287</f>
        <v>Rain</v>
      </c>
      <c r="C1288" s="11" t="str">
        <f t="shared" si="160"/>
        <v>Rain</v>
      </c>
      <c r="D1288" s="11" t="str">
        <f t="shared" si="161"/>
        <v>Rain</v>
      </c>
      <c r="E1288" s="11" t="str">
        <f t="shared" si="162"/>
        <v>Rain</v>
      </c>
      <c r="F1288" s="11" t="str">
        <f t="shared" si="163"/>
        <v>RAIN</v>
      </c>
      <c r="G1288" s="11" t="str">
        <f t="shared" si="164"/>
        <v>rain</v>
      </c>
      <c r="H1288" s="11" t="str">
        <f>'Raw Data'!H1287</f>
        <v>Weekday</v>
      </c>
      <c r="I1288" s="11" t="str">
        <f t="shared" si="165"/>
        <v>WD</v>
      </c>
      <c r="J1288" s="11" t="str">
        <f t="shared" si="166"/>
        <v>Rain</v>
      </c>
      <c r="K1288" s="11" t="str">
        <f>TEXT('Raw Data'!F1287,"0")</f>
        <v>11</v>
      </c>
      <c r="L1288" s="11">
        <f t="shared" si="167"/>
        <v>11</v>
      </c>
    </row>
    <row r="1289" spans="1:12" x14ac:dyDescent="0.3">
      <c r="A1289" s="9">
        <f>'Raw Data'!A1288</f>
        <v>45356.465277777803</v>
      </c>
      <c r="B1289" s="11" t="str">
        <f>'Raw Data'!O1288</f>
        <v>Fog</v>
      </c>
      <c r="C1289" s="11" t="str">
        <f t="shared" si="160"/>
        <v>Fog</v>
      </c>
      <c r="D1289" s="11" t="str">
        <f t="shared" si="161"/>
        <v>Fog</v>
      </c>
      <c r="E1289" s="11" t="str">
        <f t="shared" si="162"/>
        <v>Fog</v>
      </c>
      <c r="F1289" s="11" t="str">
        <f t="shared" si="163"/>
        <v>FOG</v>
      </c>
      <c r="G1289" s="11" t="str">
        <f t="shared" si="164"/>
        <v>fog</v>
      </c>
      <c r="H1289" s="11" t="str">
        <f>'Raw Data'!H1288</f>
        <v>Weekday</v>
      </c>
      <c r="I1289" s="11" t="str">
        <f t="shared" si="165"/>
        <v>WD</v>
      </c>
      <c r="J1289" s="11" t="str">
        <f t="shared" si="166"/>
        <v>Fog</v>
      </c>
      <c r="K1289" s="11" t="str">
        <f>TEXT('Raw Data'!F1288,"0")</f>
        <v>11</v>
      </c>
      <c r="L1289" s="11">
        <f t="shared" si="167"/>
        <v>11</v>
      </c>
    </row>
    <row r="1290" spans="1:12" x14ac:dyDescent="0.3">
      <c r="A1290" s="9">
        <f>'Raw Data'!A1289</f>
        <v>45356.46875</v>
      </c>
      <c r="B1290" s="11" t="str">
        <f>'Raw Data'!O1289</f>
        <v>Snow</v>
      </c>
      <c r="C1290" s="11" t="str">
        <f t="shared" si="160"/>
        <v>Snow</v>
      </c>
      <c r="D1290" s="11" t="str">
        <f t="shared" si="161"/>
        <v>Snow</v>
      </c>
      <c r="E1290" s="11" t="str">
        <f t="shared" si="162"/>
        <v>Snow</v>
      </c>
      <c r="F1290" s="11" t="str">
        <f t="shared" si="163"/>
        <v>SNOW</v>
      </c>
      <c r="G1290" s="11" t="str">
        <f t="shared" si="164"/>
        <v>snow</v>
      </c>
      <c r="H1290" s="11" t="str">
        <f>'Raw Data'!H1289</f>
        <v>Weekday</v>
      </c>
      <c r="I1290" s="11" t="str">
        <f t="shared" si="165"/>
        <v>WD</v>
      </c>
      <c r="J1290" s="11" t="str">
        <f t="shared" si="166"/>
        <v>Snow</v>
      </c>
      <c r="K1290" s="11" t="str">
        <f>TEXT('Raw Data'!F1289,"0")</f>
        <v>11</v>
      </c>
      <c r="L1290" s="11">
        <f t="shared" si="167"/>
        <v>11</v>
      </c>
    </row>
    <row r="1291" spans="1:12" x14ac:dyDescent="0.3">
      <c r="A1291" s="9">
        <f>'Raw Data'!A1290</f>
        <v>45356.472222222197</v>
      </c>
      <c r="B1291" s="11" t="str">
        <f>'Raw Data'!O1290</f>
        <v>Clear</v>
      </c>
      <c r="C1291" s="11" t="str">
        <f t="shared" si="160"/>
        <v>Clear</v>
      </c>
      <c r="D1291" s="11" t="str">
        <f t="shared" si="161"/>
        <v>Clear</v>
      </c>
      <c r="E1291" s="11" t="str">
        <f t="shared" si="162"/>
        <v>Clear</v>
      </c>
      <c r="F1291" s="11" t="str">
        <f t="shared" si="163"/>
        <v>CLEAR</v>
      </c>
      <c r="G1291" s="11" t="str">
        <f t="shared" si="164"/>
        <v>clear</v>
      </c>
      <c r="H1291" s="11" t="str">
        <f>'Raw Data'!H1290</f>
        <v>Weekday</v>
      </c>
      <c r="I1291" s="11" t="str">
        <f t="shared" si="165"/>
        <v>WD</v>
      </c>
      <c r="J1291" s="11" t="str">
        <f t="shared" si="166"/>
        <v>Clear</v>
      </c>
      <c r="K1291" s="11" t="str">
        <f>TEXT('Raw Data'!F1290,"0")</f>
        <v>11</v>
      </c>
      <c r="L1291" s="11">
        <f t="shared" si="167"/>
        <v>11</v>
      </c>
    </row>
    <row r="1292" spans="1:12" x14ac:dyDescent="0.3">
      <c r="A1292" s="9">
        <f>'Raw Data'!A1291</f>
        <v>45356.475694444503</v>
      </c>
      <c r="B1292" s="11" t="str">
        <f>'Raw Data'!O1291</f>
        <v>Clear</v>
      </c>
      <c r="C1292" s="11" t="str">
        <f t="shared" si="160"/>
        <v>Clear</v>
      </c>
      <c r="D1292" s="11" t="str">
        <f t="shared" si="161"/>
        <v>Clear</v>
      </c>
      <c r="E1292" s="11" t="str">
        <f t="shared" si="162"/>
        <v>Clear</v>
      </c>
      <c r="F1292" s="11" t="str">
        <f t="shared" si="163"/>
        <v>CLEAR</v>
      </c>
      <c r="G1292" s="11" t="str">
        <f t="shared" si="164"/>
        <v>clear</v>
      </c>
      <c r="H1292" s="11" t="str">
        <f>'Raw Data'!H1291</f>
        <v>Weekday</v>
      </c>
      <c r="I1292" s="11" t="str">
        <f t="shared" si="165"/>
        <v>WD</v>
      </c>
      <c r="J1292" s="11" t="str">
        <f t="shared" si="166"/>
        <v>Clear</v>
      </c>
      <c r="K1292" s="11" t="str">
        <f>TEXT('Raw Data'!F1291,"0")</f>
        <v>11</v>
      </c>
      <c r="L1292" s="11">
        <f t="shared" si="167"/>
        <v>11</v>
      </c>
    </row>
    <row r="1293" spans="1:12" x14ac:dyDescent="0.3">
      <c r="A1293" s="9">
        <f>'Raw Data'!A1292</f>
        <v>45356.479166666701</v>
      </c>
      <c r="B1293" s="11" t="str">
        <f>'Raw Data'!O1292</f>
        <v>Snow</v>
      </c>
      <c r="C1293" s="11" t="str">
        <f t="shared" si="160"/>
        <v>Snow</v>
      </c>
      <c r="D1293" s="11" t="str">
        <f t="shared" si="161"/>
        <v>Snow</v>
      </c>
      <c r="E1293" s="11" t="str">
        <f t="shared" si="162"/>
        <v>Snow</v>
      </c>
      <c r="F1293" s="11" t="str">
        <f t="shared" si="163"/>
        <v>SNOW</v>
      </c>
      <c r="G1293" s="11" t="str">
        <f t="shared" si="164"/>
        <v>snow</v>
      </c>
      <c r="H1293" s="11" t="str">
        <f>'Raw Data'!H1292</f>
        <v>Weekday</v>
      </c>
      <c r="I1293" s="11" t="str">
        <f t="shared" si="165"/>
        <v>WD</v>
      </c>
      <c r="J1293" s="11" t="str">
        <f t="shared" si="166"/>
        <v>Snow</v>
      </c>
      <c r="K1293" s="11" t="str">
        <f>TEXT('Raw Data'!F1292,"0")</f>
        <v>11</v>
      </c>
      <c r="L1293" s="11">
        <f t="shared" si="167"/>
        <v>11</v>
      </c>
    </row>
    <row r="1294" spans="1:12" x14ac:dyDescent="0.3">
      <c r="A1294" s="9">
        <f>'Raw Data'!A1293</f>
        <v>45356.482638888898</v>
      </c>
      <c r="B1294" s="11" t="str">
        <f>'Raw Data'!O1293</f>
        <v>Rain</v>
      </c>
      <c r="C1294" s="11" t="str">
        <f t="shared" si="160"/>
        <v>Rain</v>
      </c>
      <c r="D1294" s="11" t="str">
        <f t="shared" si="161"/>
        <v>Rain</v>
      </c>
      <c r="E1294" s="11" t="str">
        <f t="shared" si="162"/>
        <v>Rain</v>
      </c>
      <c r="F1294" s="11" t="str">
        <f t="shared" si="163"/>
        <v>RAIN</v>
      </c>
      <c r="G1294" s="11" t="str">
        <f t="shared" si="164"/>
        <v>rain</v>
      </c>
      <c r="H1294" s="11" t="str">
        <f>'Raw Data'!H1293</f>
        <v>Weekday</v>
      </c>
      <c r="I1294" s="11" t="str">
        <f t="shared" si="165"/>
        <v>WD</v>
      </c>
      <c r="J1294" s="11" t="str">
        <f t="shared" si="166"/>
        <v>Rain</v>
      </c>
      <c r="K1294" s="11" t="str">
        <f>TEXT('Raw Data'!F1293,"0")</f>
        <v>11</v>
      </c>
      <c r="L1294" s="11">
        <f t="shared" si="167"/>
        <v>11</v>
      </c>
    </row>
    <row r="1295" spans="1:12" x14ac:dyDescent="0.3">
      <c r="A1295" s="9">
        <f>'Raw Data'!A1294</f>
        <v>45356.486111111102</v>
      </c>
      <c r="B1295" s="11" t="str">
        <f>'Raw Data'!O1294</f>
        <v>Rain</v>
      </c>
      <c r="C1295" s="11" t="str">
        <f t="shared" si="160"/>
        <v>Rain</v>
      </c>
      <c r="D1295" s="11" t="str">
        <f t="shared" si="161"/>
        <v>Rain</v>
      </c>
      <c r="E1295" s="11" t="str">
        <f t="shared" si="162"/>
        <v>Rain</v>
      </c>
      <c r="F1295" s="11" t="str">
        <f t="shared" si="163"/>
        <v>RAIN</v>
      </c>
      <c r="G1295" s="11" t="str">
        <f t="shared" si="164"/>
        <v>rain</v>
      </c>
      <c r="H1295" s="11" t="str">
        <f>'Raw Data'!H1294</f>
        <v>Weekday</v>
      </c>
      <c r="I1295" s="11" t="str">
        <f t="shared" si="165"/>
        <v>WD</v>
      </c>
      <c r="J1295" s="11" t="str">
        <f t="shared" si="166"/>
        <v>Rain</v>
      </c>
      <c r="K1295" s="11" t="str">
        <f>TEXT('Raw Data'!F1294,"0")</f>
        <v>11</v>
      </c>
      <c r="L1295" s="11">
        <f t="shared" si="167"/>
        <v>11</v>
      </c>
    </row>
    <row r="1296" spans="1:12" x14ac:dyDescent="0.3">
      <c r="A1296" s="9">
        <f>'Raw Data'!A1295</f>
        <v>45356.489583333299</v>
      </c>
      <c r="B1296" s="11" t="str">
        <f>'Raw Data'!O1295</f>
        <v>Rain</v>
      </c>
      <c r="C1296" s="11" t="str">
        <f t="shared" si="160"/>
        <v>Rain</v>
      </c>
      <c r="D1296" s="11" t="str">
        <f t="shared" si="161"/>
        <v>Rain</v>
      </c>
      <c r="E1296" s="11" t="str">
        <f t="shared" si="162"/>
        <v>Rain</v>
      </c>
      <c r="F1296" s="11" t="str">
        <f t="shared" si="163"/>
        <v>RAIN</v>
      </c>
      <c r="G1296" s="11" t="str">
        <f t="shared" si="164"/>
        <v>rain</v>
      </c>
      <c r="H1296" s="11" t="str">
        <f>'Raw Data'!H1295</f>
        <v>Weekday</v>
      </c>
      <c r="I1296" s="11" t="str">
        <f t="shared" si="165"/>
        <v>WD</v>
      </c>
      <c r="J1296" s="11" t="str">
        <f t="shared" si="166"/>
        <v>Rain</v>
      </c>
      <c r="K1296" s="11" t="str">
        <f>TEXT('Raw Data'!F1295,"0")</f>
        <v>11</v>
      </c>
      <c r="L1296" s="11">
        <f t="shared" si="167"/>
        <v>11</v>
      </c>
    </row>
    <row r="1297" spans="1:12" x14ac:dyDescent="0.3">
      <c r="A1297" s="9">
        <f>'Raw Data'!A1296</f>
        <v>45356.493055555598</v>
      </c>
      <c r="B1297" s="11" t="str">
        <f>'Raw Data'!O1296</f>
        <v>Rain</v>
      </c>
      <c r="C1297" s="11" t="str">
        <f t="shared" si="160"/>
        <v>Rain</v>
      </c>
      <c r="D1297" s="11" t="str">
        <f t="shared" si="161"/>
        <v>Rain</v>
      </c>
      <c r="E1297" s="11" t="str">
        <f t="shared" si="162"/>
        <v>Rain</v>
      </c>
      <c r="F1297" s="11" t="str">
        <f t="shared" si="163"/>
        <v>RAIN</v>
      </c>
      <c r="G1297" s="11" t="str">
        <f t="shared" si="164"/>
        <v>rain</v>
      </c>
      <c r="H1297" s="11" t="str">
        <f>'Raw Data'!H1296</f>
        <v>Weekday</v>
      </c>
      <c r="I1297" s="11" t="str">
        <f t="shared" si="165"/>
        <v>WD</v>
      </c>
      <c r="J1297" s="11" t="str">
        <f t="shared" si="166"/>
        <v>Rain</v>
      </c>
      <c r="K1297" s="11" t="str">
        <f>TEXT('Raw Data'!F1296,"0")</f>
        <v>11</v>
      </c>
      <c r="L1297" s="11">
        <f t="shared" si="167"/>
        <v>11</v>
      </c>
    </row>
    <row r="1298" spans="1:12" x14ac:dyDescent="0.3">
      <c r="A1298" s="9">
        <f>'Raw Data'!A1297</f>
        <v>45356.496527777803</v>
      </c>
      <c r="B1298" s="11" t="str">
        <f>'Raw Data'!O1297</f>
        <v>Snow</v>
      </c>
      <c r="C1298" s="11" t="str">
        <f t="shared" si="160"/>
        <v>Snow</v>
      </c>
      <c r="D1298" s="11" t="str">
        <f t="shared" si="161"/>
        <v>Snow</v>
      </c>
      <c r="E1298" s="11" t="str">
        <f t="shared" si="162"/>
        <v>Snow</v>
      </c>
      <c r="F1298" s="11" t="str">
        <f t="shared" si="163"/>
        <v>SNOW</v>
      </c>
      <c r="G1298" s="11" t="str">
        <f t="shared" si="164"/>
        <v>snow</v>
      </c>
      <c r="H1298" s="11" t="str">
        <f>'Raw Data'!H1297</f>
        <v>Weekday</v>
      </c>
      <c r="I1298" s="11" t="str">
        <f t="shared" si="165"/>
        <v>WD</v>
      </c>
      <c r="J1298" s="11" t="str">
        <f t="shared" si="166"/>
        <v>Snow</v>
      </c>
      <c r="K1298" s="11" t="str">
        <f>TEXT('Raw Data'!F1297,"0")</f>
        <v>11</v>
      </c>
      <c r="L1298" s="11">
        <f t="shared" si="167"/>
        <v>11</v>
      </c>
    </row>
    <row r="1299" spans="1:12" x14ac:dyDescent="0.3">
      <c r="A1299" s="9">
        <f>'Raw Data'!A1298</f>
        <v>45356.5</v>
      </c>
      <c r="B1299" s="11" t="str">
        <f>'Raw Data'!O1298</f>
        <v>Rain</v>
      </c>
      <c r="C1299" s="11" t="str">
        <f t="shared" si="160"/>
        <v>Rain</v>
      </c>
      <c r="D1299" s="11" t="str">
        <f t="shared" si="161"/>
        <v>Rain</v>
      </c>
      <c r="E1299" s="11" t="str">
        <f t="shared" si="162"/>
        <v>Rain</v>
      </c>
      <c r="F1299" s="11" t="str">
        <f t="shared" si="163"/>
        <v>RAIN</v>
      </c>
      <c r="G1299" s="11" t="str">
        <f t="shared" si="164"/>
        <v>rain</v>
      </c>
      <c r="H1299" s="11" t="str">
        <f>'Raw Data'!H1298</f>
        <v>Weekday</v>
      </c>
      <c r="I1299" s="11" t="str">
        <f t="shared" si="165"/>
        <v>WD</v>
      </c>
      <c r="J1299" s="11" t="str">
        <f t="shared" si="166"/>
        <v>Rain</v>
      </c>
      <c r="K1299" s="11" t="str">
        <f>TEXT('Raw Data'!F1298,"0")</f>
        <v>12</v>
      </c>
      <c r="L1299" s="11">
        <f t="shared" si="167"/>
        <v>12</v>
      </c>
    </row>
    <row r="1300" spans="1:12" x14ac:dyDescent="0.3">
      <c r="A1300" s="9">
        <f>'Raw Data'!A1299</f>
        <v>45356.503472222197</v>
      </c>
      <c r="B1300" s="11" t="str">
        <f>'Raw Data'!O1299</f>
        <v>Snow</v>
      </c>
      <c r="C1300" s="11" t="str">
        <f t="shared" si="160"/>
        <v>Snow</v>
      </c>
      <c r="D1300" s="11" t="str">
        <f t="shared" si="161"/>
        <v>Snow</v>
      </c>
      <c r="E1300" s="11" t="str">
        <f t="shared" si="162"/>
        <v>Snow</v>
      </c>
      <c r="F1300" s="11" t="str">
        <f t="shared" si="163"/>
        <v>SNOW</v>
      </c>
      <c r="G1300" s="11" t="str">
        <f t="shared" si="164"/>
        <v>snow</v>
      </c>
      <c r="H1300" s="11" t="str">
        <f>'Raw Data'!H1299</f>
        <v>Weekday</v>
      </c>
      <c r="I1300" s="11" t="str">
        <f t="shared" si="165"/>
        <v>WD</v>
      </c>
      <c r="J1300" s="11" t="str">
        <f t="shared" si="166"/>
        <v>Snow</v>
      </c>
      <c r="K1300" s="11" t="str">
        <f>TEXT('Raw Data'!F1299,"0")</f>
        <v>12</v>
      </c>
      <c r="L1300" s="11">
        <f t="shared" si="167"/>
        <v>12</v>
      </c>
    </row>
    <row r="1301" spans="1:12" x14ac:dyDescent="0.3">
      <c r="A1301" s="9">
        <f>'Raw Data'!A1300</f>
        <v>45356.506944444503</v>
      </c>
      <c r="B1301" s="11" t="str">
        <f>'Raw Data'!O1300</f>
        <v>Rain</v>
      </c>
      <c r="C1301" s="11" t="str">
        <f t="shared" si="160"/>
        <v>Rain</v>
      </c>
      <c r="D1301" s="11" t="str">
        <f t="shared" si="161"/>
        <v>Rain</v>
      </c>
      <c r="E1301" s="11" t="str">
        <f t="shared" si="162"/>
        <v>Rain</v>
      </c>
      <c r="F1301" s="11" t="str">
        <f t="shared" si="163"/>
        <v>RAIN</v>
      </c>
      <c r="G1301" s="11" t="str">
        <f t="shared" si="164"/>
        <v>rain</v>
      </c>
      <c r="H1301" s="11" t="str">
        <f>'Raw Data'!H1300</f>
        <v>Weekday</v>
      </c>
      <c r="I1301" s="11" t="str">
        <f t="shared" si="165"/>
        <v>WD</v>
      </c>
      <c r="J1301" s="11" t="str">
        <f t="shared" si="166"/>
        <v>Rain</v>
      </c>
      <c r="K1301" s="11" t="str">
        <f>TEXT('Raw Data'!F1300,"0")</f>
        <v>12</v>
      </c>
      <c r="L1301" s="11">
        <f t="shared" si="167"/>
        <v>12</v>
      </c>
    </row>
    <row r="1302" spans="1:12" x14ac:dyDescent="0.3">
      <c r="A1302" s="9">
        <f>'Raw Data'!A1301</f>
        <v>45356.510416666701</v>
      </c>
      <c r="B1302" s="11" t="str">
        <f>'Raw Data'!O1301</f>
        <v>Snow</v>
      </c>
      <c r="C1302" s="11" t="str">
        <f t="shared" si="160"/>
        <v>Snow</v>
      </c>
      <c r="D1302" s="11" t="str">
        <f t="shared" si="161"/>
        <v>Snow</v>
      </c>
      <c r="E1302" s="11" t="str">
        <f t="shared" si="162"/>
        <v>Snow</v>
      </c>
      <c r="F1302" s="11" t="str">
        <f t="shared" si="163"/>
        <v>SNOW</v>
      </c>
      <c r="G1302" s="11" t="str">
        <f t="shared" si="164"/>
        <v>snow</v>
      </c>
      <c r="H1302" s="11" t="str">
        <f>'Raw Data'!H1301</f>
        <v>Weekday</v>
      </c>
      <c r="I1302" s="11" t="str">
        <f t="shared" si="165"/>
        <v>WD</v>
      </c>
      <c r="J1302" s="11" t="str">
        <f t="shared" si="166"/>
        <v>Snow</v>
      </c>
      <c r="K1302" s="11" t="str">
        <f>TEXT('Raw Data'!F1301,"0")</f>
        <v>12</v>
      </c>
      <c r="L1302" s="11">
        <f t="shared" si="167"/>
        <v>12</v>
      </c>
    </row>
    <row r="1303" spans="1:12" x14ac:dyDescent="0.3">
      <c r="A1303" s="9">
        <f>'Raw Data'!A1302</f>
        <v>45356.513888888898</v>
      </c>
      <c r="B1303" s="11" t="str">
        <f>'Raw Data'!O1302</f>
        <v>Snow</v>
      </c>
      <c r="C1303" s="11" t="str">
        <f t="shared" si="160"/>
        <v>Snow</v>
      </c>
      <c r="D1303" s="11" t="str">
        <f t="shared" si="161"/>
        <v>Snow</v>
      </c>
      <c r="E1303" s="11" t="str">
        <f t="shared" si="162"/>
        <v>Snow</v>
      </c>
      <c r="F1303" s="11" t="str">
        <f t="shared" si="163"/>
        <v>SNOW</v>
      </c>
      <c r="G1303" s="11" t="str">
        <f t="shared" si="164"/>
        <v>snow</v>
      </c>
      <c r="H1303" s="11" t="str">
        <f>'Raw Data'!H1302</f>
        <v>Weekday</v>
      </c>
      <c r="I1303" s="11" t="str">
        <f t="shared" si="165"/>
        <v>WD</v>
      </c>
      <c r="J1303" s="11" t="str">
        <f t="shared" si="166"/>
        <v>Snow</v>
      </c>
      <c r="K1303" s="11" t="str">
        <f>TEXT('Raw Data'!F1302,"0")</f>
        <v>12</v>
      </c>
      <c r="L1303" s="11">
        <f t="shared" si="167"/>
        <v>12</v>
      </c>
    </row>
    <row r="1304" spans="1:12" x14ac:dyDescent="0.3">
      <c r="A1304" s="9">
        <f>'Raw Data'!A1303</f>
        <v>45356.517361111102</v>
      </c>
      <c r="B1304" s="11" t="str">
        <f>'Raw Data'!O1303</f>
        <v>Clear</v>
      </c>
      <c r="C1304" s="11" t="str">
        <f t="shared" si="160"/>
        <v>Clear</v>
      </c>
      <c r="D1304" s="11" t="str">
        <f t="shared" si="161"/>
        <v>Clear</v>
      </c>
      <c r="E1304" s="11" t="str">
        <f t="shared" si="162"/>
        <v>Clear</v>
      </c>
      <c r="F1304" s="11" t="str">
        <f t="shared" si="163"/>
        <v>CLEAR</v>
      </c>
      <c r="G1304" s="11" t="str">
        <f t="shared" si="164"/>
        <v>clear</v>
      </c>
      <c r="H1304" s="11" t="str">
        <f>'Raw Data'!H1303</f>
        <v>Weekday</v>
      </c>
      <c r="I1304" s="11" t="str">
        <f t="shared" si="165"/>
        <v>WD</v>
      </c>
      <c r="J1304" s="11" t="str">
        <f t="shared" si="166"/>
        <v>Clear</v>
      </c>
      <c r="K1304" s="11" t="str">
        <f>TEXT('Raw Data'!F1303,"0")</f>
        <v>12</v>
      </c>
      <c r="L1304" s="11">
        <f t="shared" si="167"/>
        <v>12</v>
      </c>
    </row>
    <row r="1305" spans="1:12" x14ac:dyDescent="0.3">
      <c r="A1305" s="9">
        <f>'Raw Data'!A1304</f>
        <v>45356.520833333299</v>
      </c>
      <c r="B1305" s="11" t="str">
        <f>'Raw Data'!O1304</f>
        <v>Fog</v>
      </c>
      <c r="C1305" s="11" t="str">
        <f t="shared" si="160"/>
        <v>Fog</v>
      </c>
      <c r="D1305" s="11" t="str">
        <f t="shared" si="161"/>
        <v>Fog</v>
      </c>
      <c r="E1305" s="11" t="str">
        <f t="shared" si="162"/>
        <v>Fog</v>
      </c>
      <c r="F1305" s="11" t="str">
        <f t="shared" si="163"/>
        <v>FOG</v>
      </c>
      <c r="G1305" s="11" t="str">
        <f t="shared" si="164"/>
        <v>fog</v>
      </c>
      <c r="H1305" s="11" t="str">
        <f>'Raw Data'!H1304</f>
        <v>Weekday</v>
      </c>
      <c r="I1305" s="11" t="str">
        <f t="shared" si="165"/>
        <v>WD</v>
      </c>
      <c r="J1305" s="11" t="str">
        <f t="shared" si="166"/>
        <v>Fog</v>
      </c>
      <c r="K1305" s="11" t="str">
        <f>TEXT('Raw Data'!F1304,"0")</f>
        <v>12</v>
      </c>
      <c r="L1305" s="11">
        <f t="shared" si="167"/>
        <v>12</v>
      </c>
    </row>
    <row r="1306" spans="1:12" x14ac:dyDescent="0.3">
      <c r="A1306" s="9">
        <f>'Raw Data'!A1305</f>
        <v>45356.524305555598</v>
      </c>
      <c r="B1306" s="11" t="str">
        <f>'Raw Data'!O1305</f>
        <v>Fog</v>
      </c>
      <c r="C1306" s="11" t="str">
        <f t="shared" si="160"/>
        <v>Fog</v>
      </c>
      <c r="D1306" s="11" t="str">
        <f t="shared" si="161"/>
        <v>Fog</v>
      </c>
      <c r="E1306" s="11" t="str">
        <f t="shared" si="162"/>
        <v>Fog</v>
      </c>
      <c r="F1306" s="11" t="str">
        <f t="shared" si="163"/>
        <v>FOG</v>
      </c>
      <c r="G1306" s="11" t="str">
        <f t="shared" si="164"/>
        <v>fog</v>
      </c>
      <c r="H1306" s="11" t="str">
        <f>'Raw Data'!H1305</f>
        <v>Weekday</v>
      </c>
      <c r="I1306" s="11" t="str">
        <f t="shared" si="165"/>
        <v>WD</v>
      </c>
      <c r="J1306" s="11" t="str">
        <f t="shared" si="166"/>
        <v>Fog</v>
      </c>
      <c r="K1306" s="11" t="str">
        <f>TEXT('Raw Data'!F1305,"0")</f>
        <v>12</v>
      </c>
      <c r="L1306" s="11">
        <f t="shared" si="167"/>
        <v>12</v>
      </c>
    </row>
    <row r="1307" spans="1:12" x14ac:dyDescent="0.3">
      <c r="A1307" s="9">
        <f>'Raw Data'!A1306</f>
        <v>45356.527777777803</v>
      </c>
      <c r="B1307" s="11" t="str">
        <f>'Raw Data'!O1306</f>
        <v>Fog</v>
      </c>
      <c r="C1307" s="11" t="str">
        <f t="shared" si="160"/>
        <v>Fog</v>
      </c>
      <c r="D1307" s="11" t="str">
        <f t="shared" si="161"/>
        <v>Fog</v>
      </c>
      <c r="E1307" s="11" t="str">
        <f t="shared" si="162"/>
        <v>Fog</v>
      </c>
      <c r="F1307" s="11" t="str">
        <f t="shared" si="163"/>
        <v>FOG</v>
      </c>
      <c r="G1307" s="11" t="str">
        <f t="shared" si="164"/>
        <v>fog</v>
      </c>
      <c r="H1307" s="11" t="str">
        <f>'Raw Data'!H1306</f>
        <v>Weekday</v>
      </c>
      <c r="I1307" s="11" t="str">
        <f t="shared" si="165"/>
        <v>WD</v>
      </c>
      <c r="J1307" s="11" t="str">
        <f t="shared" si="166"/>
        <v>Fog</v>
      </c>
      <c r="K1307" s="11" t="str">
        <f>TEXT('Raw Data'!F1306,"0")</f>
        <v>12</v>
      </c>
      <c r="L1307" s="11">
        <f t="shared" si="167"/>
        <v>12</v>
      </c>
    </row>
    <row r="1308" spans="1:12" x14ac:dyDescent="0.3">
      <c r="A1308" s="9">
        <f>'Raw Data'!A1307</f>
        <v>45356.53125</v>
      </c>
      <c r="B1308" s="11" t="str">
        <f>'Raw Data'!O1307</f>
        <v>Fog</v>
      </c>
      <c r="C1308" s="11" t="str">
        <f t="shared" si="160"/>
        <v>Fog</v>
      </c>
      <c r="D1308" s="11" t="str">
        <f t="shared" si="161"/>
        <v>Fog</v>
      </c>
      <c r="E1308" s="11" t="str">
        <f t="shared" si="162"/>
        <v>Fog</v>
      </c>
      <c r="F1308" s="11" t="str">
        <f t="shared" si="163"/>
        <v>FOG</v>
      </c>
      <c r="G1308" s="11" t="str">
        <f t="shared" si="164"/>
        <v>fog</v>
      </c>
      <c r="H1308" s="11" t="str">
        <f>'Raw Data'!H1307</f>
        <v>Weekday</v>
      </c>
      <c r="I1308" s="11" t="str">
        <f t="shared" si="165"/>
        <v>WD</v>
      </c>
      <c r="J1308" s="11" t="str">
        <f t="shared" si="166"/>
        <v>Fog</v>
      </c>
      <c r="K1308" s="11" t="str">
        <f>TEXT('Raw Data'!F1307,"0")</f>
        <v>12</v>
      </c>
      <c r="L1308" s="11">
        <f t="shared" si="167"/>
        <v>12</v>
      </c>
    </row>
    <row r="1309" spans="1:12" x14ac:dyDescent="0.3">
      <c r="A1309" s="9">
        <f>'Raw Data'!A1308</f>
        <v>45356.534722222197</v>
      </c>
      <c r="B1309" s="11" t="str">
        <f>'Raw Data'!O1308</f>
        <v>Clear</v>
      </c>
      <c r="C1309" s="11" t="str">
        <f t="shared" si="160"/>
        <v>Clear</v>
      </c>
      <c r="D1309" s="11" t="str">
        <f t="shared" si="161"/>
        <v>Clear</v>
      </c>
      <c r="E1309" s="11" t="str">
        <f t="shared" si="162"/>
        <v>Clear</v>
      </c>
      <c r="F1309" s="11" t="str">
        <f t="shared" si="163"/>
        <v>CLEAR</v>
      </c>
      <c r="G1309" s="11" t="str">
        <f t="shared" si="164"/>
        <v>clear</v>
      </c>
      <c r="H1309" s="11" t="str">
        <f>'Raw Data'!H1308</f>
        <v>Weekday</v>
      </c>
      <c r="I1309" s="11" t="str">
        <f t="shared" si="165"/>
        <v>WD</v>
      </c>
      <c r="J1309" s="11" t="str">
        <f t="shared" si="166"/>
        <v>Clear</v>
      </c>
      <c r="K1309" s="11" t="str">
        <f>TEXT('Raw Data'!F1308,"0")</f>
        <v>12</v>
      </c>
      <c r="L1309" s="11">
        <f t="shared" si="167"/>
        <v>12</v>
      </c>
    </row>
    <row r="1310" spans="1:12" x14ac:dyDescent="0.3">
      <c r="A1310" s="9">
        <f>'Raw Data'!A1309</f>
        <v>45356.538194444503</v>
      </c>
      <c r="B1310" s="11" t="str">
        <f>'Raw Data'!O1309</f>
        <v>Snow</v>
      </c>
      <c r="C1310" s="11" t="str">
        <f t="shared" si="160"/>
        <v>Snow</v>
      </c>
      <c r="D1310" s="11" t="str">
        <f t="shared" si="161"/>
        <v>Snow</v>
      </c>
      <c r="E1310" s="11" t="str">
        <f t="shared" si="162"/>
        <v>Snow</v>
      </c>
      <c r="F1310" s="11" t="str">
        <f t="shared" si="163"/>
        <v>SNOW</v>
      </c>
      <c r="G1310" s="11" t="str">
        <f t="shared" si="164"/>
        <v>snow</v>
      </c>
      <c r="H1310" s="11" t="str">
        <f>'Raw Data'!H1309</f>
        <v>Weekday</v>
      </c>
      <c r="I1310" s="11" t="str">
        <f t="shared" si="165"/>
        <v>WD</v>
      </c>
      <c r="J1310" s="11" t="str">
        <f t="shared" si="166"/>
        <v>Snow</v>
      </c>
      <c r="K1310" s="11" t="str">
        <f>TEXT('Raw Data'!F1309,"0")</f>
        <v>12</v>
      </c>
      <c r="L1310" s="11">
        <f t="shared" si="167"/>
        <v>12</v>
      </c>
    </row>
    <row r="1311" spans="1:12" x14ac:dyDescent="0.3">
      <c r="A1311" s="9">
        <f>'Raw Data'!A1310</f>
        <v>45356.541666666701</v>
      </c>
      <c r="B1311" s="11" t="str">
        <f>'Raw Data'!O1310</f>
        <v>Snow</v>
      </c>
      <c r="C1311" s="11" t="str">
        <f t="shared" si="160"/>
        <v>Snow</v>
      </c>
      <c r="D1311" s="11" t="str">
        <f t="shared" si="161"/>
        <v>Snow</v>
      </c>
      <c r="E1311" s="11" t="str">
        <f t="shared" si="162"/>
        <v>Snow</v>
      </c>
      <c r="F1311" s="11" t="str">
        <f t="shared" si="163"/>
        <v>SNOW</v>
      </c>
      <c r="G1311" s="11" t="str">
        <f t="shared" si="164"/>
        <v>snow</v>
      </c>
      <c r="H1311" s="11" t="str">
        <f>'Raw Data'!H1310</f>
        <v>Weekday</v>
      </c>
      <c r="I1311" s="11" t="str">
        <f t="shared" si="165"/>
        <v>WD</v>
      </c>
      <c r="J1311" s="11" t="str">
        <f t="shared" si="166"/>
        <v>Snow</v>
      </c>
      <c r="K1311" s="11" t="str">
        <f>TEXT('Raw Data'!F1310,"0")</f>
        <v>13</v>
      </c>
      <c r="L1311" s="11">
        <f t="shared" si="167"/>
        <v>13</v>
      </c>
    </row>
    <row r="1312" spans="1:12" x14ac:dyDescent="0.3">
      <c r="A1312" s="9">
        <f>'Raw Data'!A1311</f>
        <v>45356.545138888898</v>
      </c>
      <c r="B1312" s="11" t="str">
        <f>'Raw Data'!O1311</f>
        <v>Clear</v>
      </c>
      <c r="C1312" s="11" t="str">
        <f t="shared" si="160"/>
        <v>Clear</v>
      </c>
      <c r="D1312" s="11" t="str">
        <f t="shared" si="161"/>
        <v>Clear</v>
      </c>
      <c r="E1312" s="11" t="str">
        <f t="shared" si="162"/>
        <v>Clear</v>
      </c>
      <c r="F1312" s="11" t="str">
        <f t="shared" si="163"/>
        <v>CLEAR</v>
      </c>
      <c r="G1312" s="11" t="str">
        <f t="shared" si="164"/>
        <v>clear</v>
      </c>
      <c r="H1312" s="11" t="str">
        <f>'Raw Data'!H1311</f>
        <v>Weekday</v>
      </c>
      <c r="I1312" s="11" t="str">
        <f t="shared" si="165"/>
        <v>WD</v>
      </c>
      <c r="J1312" s="11" t="str">
        <f t="shared" si="166"/>
        <v>Clear</v>
      </c>
      <c r="K1312" s="11" t="str">
        <f>TEXT('Raw Data'!F1311,"0")</f>
        <v>13</v>
      </c>
      <c r="L1312" s="11">
        <f t="shared" si="167"/>
        <v>13</v>
      </c>
    </row>
    <row r="1313" spans="1:12" x14ac:dyDescent="0.3">
      <c r="A1313" s="9">
        <f>'Raw Data'!A1312</f>
        <v>45356.548611111102</v>
      </c>
      <c r="B1313" s="11" t="str">
        <f>'Raw Data'!O1312</f>
        <v>Clear</v>
      </c>
      <c r="C1313" s="11" t="str">
        <f t="shared" si="160"/>
        <v>Clear</v>
      </c>
      <c r="D1313" s="11" t="str">
        <f t="shared" si="161"/>
        <v>Clear</v>
      </c>
      <c r="E1313" s="11" t="str">
        <f t="shared" si="162"/>
        <v>Clear</v>
      </c>
      <c r="F1313" s="11" t="str">
        <f t="shared" si="163"/>
        <v>CLEAR</v>
      </c>
      <c r="G1313" s="11" t="str">
        <f t="shared" si="164"/>
        <v>clear</v>
      </c>
      <c r="H1313" s="11" t="str">
        <f>'Raw Data'!H1312</f>
        <v>Weekday</v>
      </c>
      <c r="I1313" s="11" t="str">
        <f t="shared" si="165"/>
        <v>WD</v>
      </c>
      <c r="J1313" s="11" t="str">
        <f t="shared" si="166"/>
        <v>Clear</v>
      </c>
      <c r="K1313" s="11" t="str">
        <f>TEXT('Raw Data'!F1312,"0")</f>
        <v>13</v>
      </c>
      <c r="L1313" s="11">
        <f t="shared" si="167"/>
        <v>13</v>
      </c>
    </row>
    <row r="1314" spans="1:12" x14ac:dyDescent="0.3">
      <c r="A1314" s="9">
        <f>'Raw Data'!A1313</f>
        <v>45356.552083333299</v>
      </c>
      <c r="B1314" s="11" t="str">
        <f>'Raw Data'!O1313</f>
        <v>Fog</v>
      </c>
      <c r="C1314" s="11" t="str">
        <f t="shared" si="160"/>
        <v>Fog</v>
      </c>
      <c r="D1314" s="11" t="str">
        <f t="shared" si="161"/>
        <v>Fog</v>
      </c>
      <c r="E1314" s="11" t="str">
        <f t="shared" si="162"/>
        <v>Fog</v>
      </c>
      <c r="F1314" s="11" t="str">
        <f t="shared" si="163"/>
        <v>FOG</v>
      </c>
      <c r="G1314" s="11" t="str">
        <f t="shared" si="164"/>
        <v>fog</v>
      </c>
      <c r="H1314" s="11" t="str">
        <f>'Raw Data'!H1313</f>
        <v>Weekday</v>
      </c>
      <c r="I1314" s="11" t="str">
        <f t="shared" si="165"/>
        <v>WD</v>
      </c>
      <c r="J1314" s="11" t="str">
        <f t="shared" si="166"/>
        <v>Fog</v>
      </c>
      <c r="K1314" s="11" t="str">
        <f>TEXT('Raw Data'!F1313,"0")</f>
        <v>13</v>
      </c>
      <c r="L1314" s="11">
        <f t="shared" si="167"/>
        <v>13</v>
      </c>
    </row>
    <row r="1315" spans="1:12" x14ac:dyDescent="0.3">
      <c r="A1315" s="9">
        <f>'Raw Data'!A1314</f>
        <v>45356.555555555598</v>
      </c>
      <c r="B1315" s="11" t="str">
        <f>'Raw Data'!O1314</f>
        <v>Snow</v>
      </c>
      <c r="C1315" s="11" t="str">
        <f t="shared" si="160"/>
        <v>Snow</v>
      </c>
      <c r="D1315" s="11" t="str">
        <f t="shared" si="161"/>
        <v>Snow</v>
      </c>
      <c r="E1315" s="11" t="str">
        <f t="shared" si="162"/>
        <v>Snow</v>
      </c>
      <c r="F1315" s="11" t="str">
        <f t="shared" si="163"/>
        <v>SNOW</v>
      </c>
      <c r="G1315" s="11" t="str">
        <f t="shared" si="164"/>
        <v>snow</v>
      </c>
      <c r="H1315" s="11" t="str">
        <f>'Raw Data'!H1314</f>
        <v>Weekday</v>
      </c>
      <c r="I1315" s="11" t="str">
        <f t="shared" si="165"/>
        <v>WD</v>
      </c>
      <c r="J1315" s="11" t="str">
        <f t="shared" si="166"/>
        <v>Snow</v>
      </c>
      <c r="K1315" s="11" t="str">
        <f>TEXT('Raw Data'!F1314,"0")</f>
        <v>13</v>
      </c>
      <c r="L1315" s="11">
        <f t="shared" si="167"/>
        <v>13</v>
      </c>
    </row>
    <row r="1316" spans="1:12" x14ac:dyDescent="0.3">
      <c r="A1316" s="9">
        <f>'Raw Data'!A1315</f>
        <v>45356.559027777803</v>
      </c>
      <c r="B1316" s="11" t="str">
        <f>'Raw Data'!O1315</f>
        <v>Snow</v>
      </c>
      <c r="C1316" s="11" t="str">
        <f t="shared" si="160"/>
        <v>Snow</v>
      </c>
      <c r="D1316" s="11" t="str">
        <f t="shared" si="161"/>
        <v>Snow</v>
      </c>
      <c r="E1316" s="11" t="str">
        <f t="shared" si="162"/>
        <v>Snow</v>
      </c>
      <c r="F1316" s="11" t="str">
        <f t="shared" si="163"/>
        <v>SNOW</v>
      </c>
      <c r="G1316" s="11" t="str">
        <f t="shared" si="164"/>
        <v>snow</v>
      </c>
      <c r="H1316" s="11" t="str">
        <f>'Raw Data'!H1315</f>
        <v>Weekday</v>
      </c>
      <c r="I1316" s="11" t="str">
        <f t="shared" si="165"/>
        <v>WD</v>
      </c>
      <c r="J1316" s="11" t="str">
        <f t="shared" si="166"/>
        <v>Snow</v>
      </c>
      <c r="K1316" s="11" t="str">
        <f>TEXT('Raw Data'!F1315,"0")</f>
        <v>13</v>
      </c>
      <c r="L1316" s="11">
        <f t="shared" si="167"/>
        <v>13</v>
      </c>
    </row>
    <row r="1317" spans="1:12" x14ac:dyDescent="0.3">
      <c r="A1317" s="9">
        <f>'Raw Data'!A1316</f>
        <v>45356.5625</v>
      </c>
      <c r="B1317" s="11" t="str">
        <f>'Raw Data'!O1316</f>
        <v>Rain</v>
      </c>
      <c r="C1317" s="11" t="str">
        <f t="shared" si="160"/>
        <v>Rain</v>
      </c>
      <c r="D1317" s="11" t="str">
        <f t="shared" si="161"/>
        <v>Rain</v>
      </c>
      <c r="E1317" s="11" t="str">
        <f t="shared" si="162"/>
        <v>Rain</v>
      </c>
      <c r="F1317" s="11" t="str">
        <f t="shared" si="163"/>
        <v>RAIN</v>
      </c>
      <c r="G1317" s="11" t="str">
        <f t="shared" si="164"/>
        <v>rain</v>
      </c>
      <c r="H1317" s="11" t="str">
        <f>'Raw Data'!H1316</f>
        <v>Weekday</v>
      </c>
      <c r="I1317" s="11" t="str">
        <f t="shared" si="165"/>
        <v>WD</v>
      </c>
      <c r="J1317" s="11" t="str">
        <f t="shared" si="166"/>
        <v>Rain</v>
      </c>
      <c r="K1317" s="11" t="str">
        <f>TEXT('Raw Data'!F1316,"0")</f>
        <v>13</v>
      </c>
      <c r="L1317" s="11">
        <f t="shared" si="167"/>
        <v>13</v>
      </c>
    </row>
    <row r="1318" spans="1:12" x14ac:dyDescent="0.3">
      <c r="A1318" s="9">
        <f>'Raw Data'!A1317</f>
        <v>45356.565972222197</v>
      </c>
      <c r="B1318" s="11" t="str">
        <f>'Raw Data'!O1317</f>
        <v>Snow</v>
      </c>
      <c r="C1318" s="11" t="str">
        <f t="shared" si="160"/>
        <v>Snow</v>
      </c>
      <c r="D1318" s="11" t="str">
        <f t="shared" si="161"/>
        <v>Snow</v>
      </c>
      <c r="E1318" s="11" t="str">
        <f t="shared" si="162"/>
        <v>Snow</v>
      </c>
      <c r="F1318" s="11" t="str">
        <f t="shared" si="163"/>
        <v>SNOW</v>
      </c>
      <c r="G1318" s="11" t="str">
        <f t="shared" si="164"/>
        <v>snow</v>
      </c>
      <c r="H1318" s="11" t="str">
        <f>'Raw Data'!H1317</f>
        <v>Weekday</v>
      </c>
      <c r="I1318" s="11" t="str">
        <f t="shared" si="165"/>
        <v>WD</v>
      </c>
      <c r="J1318" s="11" t="str">
        <f t="shared" si="166"/>
        <v>Snow</v>
      </c>
      <c r="K1318" s="11" t="str">
        <f>TEXT('Raw Data'!F1317,"0")</f>
        <v>13</v>
      </c>
      <c r="L1318" s="11">
        <f t="shared" si="167"/>
        <v>13</v>
      </c>
    </row>
    <row r="1319" spans="1:12" x14ac:dyDescent="0.3">
      <c r="A1319" s="9">
        <f>'Raw Data'!A1318</f>
        <v>45356.569444444503</v>
      </c>
      <c r="B1319" s="11" t="str">
        <f>'Raw Data'!O1318</f>
        <v>Clear</v>
      </c>
      <c r="C1319" s="11" t="str">
        <f t="shared" si="160"/>
        <v>Clear</v>
      </c>
      <c r="D1319" s="11" t="str">
        <f t="shared" si="161"/>
        <v>Clear</v>
      </c>
      <c r="E1319" s="11" t="str">
        <f t="shared" si="162"/>
        <v>Clear</v>
      </c>
      <c r="F1319" s="11" t="str">
        <f t="shared" si="163"/>
        <v>CLEAR</v>
      </c>
      <c r="G1319" s="11" t="str">
        <f t="shared" si="164"/>
        <v>clear</v>
      </c>
      <c r="H1319" s="11" t="str">
        <f>'Raw Data'!H1318</f>
        <v>Weekday</v>
      </c>
      <c r="I1319" s="11" t="str">
        <f t="shared" si="165"/>
        <v>WD</v>
      </c>
      <c r="J1319" s="11" t="str">
        <f t="shared" si="166"/>
        <v>Clear</v>
      </c>
      <c r="K1319" s="11" t="str">
        <f>TEXT('Raw Data'!F1318,"0")</f>
        <v>13</v>
      </c>
      <c r="L1319" s="11">
        <f t="shared" si="167"/>
        <v>13</v>
      </c>
    </row>
    <row r="1320" spans="1:12" x14ac:dyDescent="0.3">
      <c r="A1320" s="9">
        <f>'Raw Data'!A1319</f>
        <v>45356.572916666701</v>
      </c>
      <c r="B1320" s="11" t="str">
        <f>'Raw Data'!O1319</f>
        <v>Snow</v>
      </c>
      <c r="C1320" s="11" t="str">
        <f t="shared" si="160"/>
        <v>Snow</v>
      </c>
      <c r="D1320" s="11" t="str">
        <f t="shared" si="161"/>
        <v>Snow</v>
      </c>
      <c r="E1320" s="11" t="str">
        <f t="shared" si="162"/>
        <v>Snow</v>
      </c>
      <c r="F1320" s="11" t="str">
        <f t="shared" si="163"/>
        <v>SNOW</v>
      </c>
      <c r="G1320" s="11" t="str">
        <f t="shared" si="164"/>
        <v>snow</v>
      </c>
      <c r="H1320" s="11" t="str">
        <f>'Raw Data'!H1319</f>
        <v>Weekday</v>
      </c>
      <c r="I1320" s="11" t="str">
        <f t="shared" si="165"/>
        <v>WD</v>
      </c>
      <c r="J1320" s="11" t="str">
        <f t="shared" si="166"/>
        <v>Snow</v>
      </c>
      <c r="K1320" s="11" t="str">
        <f>TEXT('Raw Data'!F1319,"0")</f>
        <v>13</v>
      </c>
      <c r="L1320" s="11">
        <f t="shared" si="167"/>
        <v>13</v>
      </c>
    </row>
    <row r="1321" spans="1:12" x14ac:dyDescent="0.3">
      <c r="A1321" s="9">
        <f>'Raw Data'!A1320</f>
        <v>45356.576388888898</v>
      </c>
      <c r="B1321" s="11" t="str">
        <f>'Raw Data'!O1320</f>
        <v>Clear</v>
      </c>
      <c r="C1321" s="11" t="str">
        <f t="shared" si="160"/>
        <v>Clear</v>
      </c>
      <c r="D1321" s="11" t="str">
        <f t="shared" si="161"/>
        <v>Clear</v>
      </c>
      <c r="E1321" s="11" t="str">
        <f t="shared" si="162"/>
        <v>Clear</v>
      </c>
      <c r="F1321" s="11" t="str">
        <f t="shared" si="163"/>
        <v>CLEAR</v>
      </c>
      <c r="G1321" s="11" t="str">
        <f t="shared" si="164"/>
        <v>clear</v>
      </c>
      <c r="H1321" s="11" t="str">
        <f>'Raw Data'!H1320</f>
        <v>Weekday</v>
      </c>
      <c r="I1321" s="11" t="str">
        <f t="shared" si="165"/>
        <v>WD</v>
      </c>
      <c r="J1321" s="11" t="str">
        <f t="shared" si="166"/>
        <v>Clear</v>
      </c>
      <c r="K1321" s="11" t="str">
        <f>TEXT('Raw Data'!F1320,"0")</f>
        <v>13</v>
      </c>
      <c r="L1321" s="11">
        <f t="shared" si="167"/>
        <v>13</v>
      </c>
    </row>
    <row r="1322" spans="1:12" x14ac:dyDescent="0.3">
      <c r="A1322" s="9">
        <f>'Raw Data'!A1321</f>
        <v>45356.579861111102</v>
      </c>
      <c r="B1322" s="11" t="str">
        <f>'Raw Data'!O1321</f>
        <v>Rain</v>
      </c>
      <c r="C1322" s="11" t="str">
        <f t="shared" si="160"/>
        <v>Rain</v>
      </c>
      <c r="D1322" s="11" t="str">
        <f t="shared" si="161"/>
        <v>Rain</v>
      </c>
      <c r="E1322" s="11" t="str">
        <f t="shared" si="162"/>
        <v>Rain</v>
      </c>
      <c r="F1322" s="11" t="str">
        <f t="shared" si="163"/>
        <v>RAIN</v>
      </c>
      <c r="G1322" s="11" t="str">
        <f t="shared" si="164"/>
        <v>rain</v>
      </c>
      <c r="H1322" s="11" t="str">
        <f>'Raw Data'!H1321</f>
        <v>Weekday</v>
      </c>
      <c r="I1322" s="11" t="str">
        <f t="shared" si="165"/>
        <v>WD</v>
      </c>
      <c r="J1322" s="11" t="str">
        <f t="shared" si="166"/>
        <v>Rain</v>
      </c>
      <c r="K1322" s="11" t="str">
        <f>TEXT('Raw Data'!F1321,"0")</f>
        <v>13</v>
      </c>
      <c r="L1322" s="11">
        <f t="shared" si="167"/>
        <v>13</v>
      </c>
    </row>
    <row r="1323" spans="1:12" x14ac:dyDescent="0.3">
      <c r="A1323" s="9">
        <f>'Raw Data'!A1322</f>
        <v>45356.583333333299</v>
      </c>
      <c r="B1323" s="11" t="str">
        <f>'Raw Data'!O1322</f>
        <v>Rain</v>
      </c>
      <c r="C1323" s="11" t="str">
        <f t="shared" si="160"/>
        <v>Rain</v>
      </c>
      <c r="D1323" s="11" t="str">
        <f t="shared" si="161"/>
        <v>Rain</v>
      </c>
      <c r="E1323" s="11" t="str">
        <f t="shared" si="162"/>
        <v>Rain</v>
      </c>
      <c r="F1323" s="11" t="str">
        <f t="shared" si="163"/>
        <v>RAIN</v>
      </c>
      <c r="G1323" s="11" t="str">
        <f t="shared" si="164"/>
        <v>rain</v>
      </c>
      <c r="H1323" s="11" t="str">
        <f>'Raw Data'!H1322</f>
        <v>Weekday</v>
      </c>
      <c r="I1323" s="11" t="str">
        <f t="shared" si="165"/>
        <v>WD</v>
      </c>
      <c r="J1323" s="11" t="str">
        <f t="shared" si="166"/>
        <v>Rain</v>
      </c>
      <c r="K1323" s="11" t="str">
        <f>TEXT('Raw Data'!F1322,"0")</f>
        <v>14</v>
      </c>
      <c r="L1323" s="11">
        <f t="shared" si="167"/>
        <v>14</v>
      </c>
    </row>
    <row r="1324" spans="1:12" x14ac:dyDescent="0.3">
      <c r="A1324" s="9">
        <f>'Raw Data'!A1323</f>
        <v>45356.586805555598</v>
      </c>
      <c r="B1324" s="11" t="str">
        <f>'Raw Data'!O1323</f>
        <v>Clear</v>
      </c>
      <c r="C1324" s="11" t="str">
        <f t="shared" si="160"/>
        <v>Clear</v>
      </c>
      <c r="D1324" s="11" t="str">
        <f t="shared" si="161"/>
        <v>Clear</v>
      </c>
      <c r="E1324" s="11" t="str">
        <f t="shared" si="162"/>
        <v>Clear</v>
      </c>
      <c r="F1324" s="11" t="str">
        <f t="shared" si="163"/>
        <v>CLEAR</v>
      </c>
      <c r="G1324" s="11" t="str">
        <f t="shared" si="164"/>
        <v>clear</v>
      </c>
      <c r="H1324" s="11" t="str">
        <f>'Raw Data'!H1323</f>
        <v>Weekday</v>
      </c>
      <c r="I1324" s="11" t="str">
        <f t="shared" si="165"/>
        <v>WD</v>
      </c>
      <c r="J1324" s="11" t="str">
        <f t="shared" si="166"/>
        <v>Clear</v>
      </c>
      <c r="K1324" s="11" t="str">
        <f>TEXT('Raw Data'!F1323,"0")</f>
        <v>14</v>
      </c>
      <c r="L1324" s="11">
        <f t="shared" si="167"/>
        <v>14</v>
      </c>
    </row>
    <row r="1325" spans="1:12" x14ac:dyDescent="0.3">
      <c r="A1325" s="9">
        <f>'Raw Data'!A1324</f>
        <v>45356.590277777803</v>
      </c>
      <c r="B1325" s="11" t="str">
        <f>'Raw Data'!O1324</f>
        <v>Clear</v>
      </c>
      <c r="C1325" s="11" t="str">
        <f t="shared" si="160"/>
        <v>Clear</v>
      </c>
      <c r="D1325" s="11" t="str">
        <f t="shared" si="161"/>
        <v>Clear</v>
      </c>
      <c r="E1325" s="11" t="str">
        <f t="shared" si="162"/>
        <v>Clear</v>
      </c>
      <c r="F1325" s="11" t="str">
        <f t="shared" si="163"/>
        <v>CLEAR</v>
      </c>
      <c r="G1325" s="11" t="str">
        <f t="shared" si="164"/>
        <v>clear</v>
      </c>
      <c r="H1325" s="11" t="str">
        <f>'Raw Data'!H1324</f>
        <v>Weekday</v>
      </c>
      <c r="I1325" s="11" t="str">
        <f t="shared" si="165"/>
        <v>WD</v>
      </c>
      <c r="J1325" s="11" t="str">
        <f t="shared" si="166"/>
        <v>Clear</v>
      </c>
      <c r="K1325" s="11" t="str">
        <f>TEXT('Raw Data'!F1324,"0")</f>
        <v>14</v>
      </c>
      <c r="L1325" s="11">
        <f t="shared" si="167"/>
        <v>14</v>
      </c>
    </row>
    <row r="1326" spans="1:12" x14ac:dyDescent="0.3">
      <c r="A1326" s="9">
        <f>'Raw Data'!A1325</f>
        <v>45356.59375</v>
      </c>
      <c r="B1326" s="11" t="str">
        <f>'Raw Data'!O1325</f>
        <v>Fog</v>
      </c>
      <c r="C1326" s="11" t="str">
        <f t="shared" si="160"/>
        <v>Fog</v>
      </c>
      <c r="D1326" s="11" t="str">
        <f t="shared" si="161"/>
        <v>Fog</v>
      </c>
      <c r="E1326" s="11" t="str">
        <f t="shared" si="162"/>
        <v>Fog</v>
      </c>
      <c r="F1326" s="11" t="str">
        <f t="shared" si="163"/>
        <v>FOG</v>
      </c>
      <c r="G1326" s="11" t="str">
        <f t="shared" si="164"/>
        <v>fog</v>
      </c>
      <c r="H1326" s="11" t="str">
        <f>'Raw Data'!H1325</f>
        <v>Weekday</v>
      </c>
      <c r="I1326" s="11" t="str">
        <f t="shared" si="165"/>
        <v>WD</v>
      </c>
      <c r="J1326" s="11" t="str">
        <f t="shared" si="166"/>
        <v>Fog</v>
      </c>
      <c r="K1326" s="11" t="str">
        <f>TEXT('Raw Data'!F1325,"0")</f>
        <v>14</v>
      </c>
      <c r="L1326" s="11">
        <f t="shared" si="167"/>
        <v>14</v>
      </c>
    </row>
    <row r="1327" spans="1:12" x14ac:dyDescent="0.3">
      <c r="A1327" s="9">
        <f>'Raw Data'!A1326</f>
        <v>45356.597222222197</v>
      </c>
      <c r="B1327" s="11" t="str">
        <f>'Raw Data'!O1326</f>
        <v>Rain</v>
      </c>
      <c r="C1327" s="11" t="str">
        <f t="shared" si="160"/>
        <v>Rain</v>
      </c>
      <c r="D1327" s="11" t="str">
        <f t="shared" si="161"/>
        <v>Rain</v>
      </c>
      <c r="E1327" s="11" t="str">
        <f t="shared" si="162"/>
        <v>Rain</v>
      </c>
      <c r="F1327" s="11" t="str">
        <f t="shared" si="163"/>
        <v>RAIN</v>
      </c>
      <c r="G1327" s="11" t="str">
        <f t="shared" si="164"/>
        <v>rain</v>
      </c>
      <c r="H1327" s="11" t="str">
        <f>'Raw Data'!H1326</f>
        <v>Weekday</v>
      </c>
      <c r="I1327" s="11" t="str">
        <f t="shared" si="165"/>
        <v>WD</v>
      </c>
      <c r="J1327" s="11" t="str">
        <f t="shared" si="166"/>
        <v>Rain</v>
      </c>
      <c r="K1327" s="11" t="str">
        <f>TEXT('Raw Data'!F1326,"0")</f>
        <v>14</v>
      </c>
      <c r="L1327" s="11">
        <f t="shared" si="167"/>
        <v>14</v>
      </c>
    </row>
    <row r="1328" spans="1:12" x14ac:dyDescent="0.3">
      <c r="A1328" s="9">
        <f>'Raw Data'!A1327</f>
        <v>45356.600694444503</v>
      </c>
      <c r="B1328" s="11" t="str">
        <f>'Raw Data'!O1327</f>
        <v>Clear</v>
      </c>
      <c r="C1328" s="11" t="str">
        <f t="shared" si="160"/>
        <v>Clear</v>
      </c>
      <c r="D1328" s="11" t="str">
        <f t="shared" si="161"/>
        <v>Clear</v>
      </c>
      <c r="E1328" s="11" t="str">
        <f t="shared" si="162"/>
        <v>Clear</v>
      </c>
      <c r="F1328" s="11" t="str">
        <f t="shared" si="163"/>
        <v>CLEAR</v>
      </c>
      <c r="G1328" s="11" t="str">
        <f t="shared" si="164"/>
        <v>clear</v>
      </c>
      <c r="H1328" s="11" t="str">
        <f>'Raw Data'!H1327</f>
        <v>Weekday</v>
      </c>
      <c r="I1328" s="11" t="str">
        <f t="shared" si="165"/>
        <v>WD</v>
      </c>
      <c r="J1328" s="11" t="str">
        <f t="shared" si="166"/>
        <v>Clear</v>
      </c>
      <c r="K1328" s="11" t="str">
        <f>TEXT('Raw Data'!F1327,"0")</f>
        <v>14</v>
      </c>
      <c r="L1328" s="11">
        <f t="shared" si="167"/>
        <v>14</v>
      </c>
    </row>
    <row r="1329" spans="1:12" x14ac:dyDescent="0.3">
      <c r="A1329" s="9">
        <f>'Raw Data'!A1328</f>
        <v>45356.604166666701</v>
      </c>
      <c r="B1329" s="11" t="str">
        <f>'Raw Data'!O1328</f>
        <v>Rain</v>
      </c>
      <c r="C1329" s="11" t="str">
        <f t="shared" si="160"/>
        <v>Rain</v>
      </c>
      <c r="D1329" s="11" t="str">
        <f t="shared" si="161"/>
        <v>Rain</v>
      </c>
      <c r="E1329" s="11" t="str">
        <f t="shared" si="162"/>
        <v>Rain</v>
      </c>
      <c r="F1329" s="11" t="str">
        <f t="shared" si="163"/>
        <v>RAIN</v>
      </c>
      <c r="G1329" s="11" t="str">
        <f t="shared" si="164"/>
        <v>rain</v>
      </c>
      <c r="H1329" s="11" t="str">
        <f>'Raw Data'!H1328</f>
        <v>Weekday</v>
      </c>
      <c r="I1329" s="11" t="str">
        <f t="shared" si="165"/>
        <v>WD</v>
      </c>
      <c r="J1329" s="11" t="str">
        <f t="shared" si="166"/>
        <v>Rain</v>
      </c>
      <c r="K1329" s="11" t="str">
        <f>TEXT('Raw Data'!F1328,"0")</f>
        <v>14</v>
      </c>
      <c r="L1329" s="11">
        <f t="shared" si="167"/>
        <v>14</v>
      </c>
    </row>
    <row r="1330" spans="1:12" x14ac:dyDescent="0.3">
      <c r="A1330" s="9">
        <f>'Raw Data'!A1329</f>
        <v>45356.607638888898</v>
      </c>
      <c r="B1330" s="11" t="str">
        <f>'Raw Data'!O1329</f>
        <v>Rain</v>
      </c>
      <c r="C1330" s="11" t="str">
        <f t="shared" si="160"/>
        <v>Rain</v>
      </c>
      <c r="D1330" s="11" t="str">
        <f t="shared" si="161"/>
        <v>Rain</v>
      </c>
      <c r="E1330" s="11" t="str">
        <f t="shared" si="162"/>
        <v>Rain</v>
      </c>
      <c r="F1330" s="11" t="str">
        <f t="shared" si="163"/>
        <v>RAIN</v>
      </c>
      <c r="G1330" s="11" t="str">
        <f t="shared" si="164"/>
        <v>rain</v>
      </c>
      <c r="H1330" s="11" t="str">
        <f>'Raw Data'!H1329</f>
        <v>Weekday</v>
      </c>
      <c r="I1330" s="11" t="str">
        <f t="shared" si="165"/>
        <v>WD</v>
      </c>
      <c r="J1330" s="11" t="str">
        <f t="shared" si="166"/>
        <v>Rain</v>
      </c>
      <c r="K1330" s="11" t="str">
        <f>TEXT('Raw Data'!F1329,"0")</f>
        <v>14</v>
      </c>
      <c r="L1330" s="11">
        <f t="shared" si="167"/>
        <v>14</v>
      </c>
    </row>
    <row r="1331" spans="1:12" x14ac:dyDescent="0.3">
      <c r="A1331" s="9">
        <f>'Raw Data'!A1330</f>
        <v>45356.611111111102</v>
      </c>
      <c r="B1331" s="11" t="str">
        <f>'Raw Data'!O1330</f>
        <v>Clear</v>
      </c>
      <c r="C1331" s="11" t="str">
        <f t="shared" si="160"/>
        <v>Clear</v>
      </c>
      <c r="D1331" s="11" t="str">
        <f t="shared" si="161"/>
        <v>Clear</v>
      </c>
      <c r="E1331" s="11" t="str">
        <f t="shared" si="162"/>
        <v>Clear</v>
      </c>
      <c r="F1331" s="11" t="str">
        <f t="shared" si="163"/>
        <v>CLEAR</v>
      </c>
      <c r="G1331" s="11" t="str">
        <f t="shared" si="164"/>
        <v>clear</v>
      </c>
      <c r="H1331" s="11" t="str">
        <f>'Raw Data'!H1330</f>
        <v>Weekday</v>
      </c>
      <c r="I1331" s="11" t="str">
        <f t="shared" si="165"/>
        <v>WD</v>
      </c>
      <c r="J1331" s="11" t="str">
        <f t="shared" si="166"/>
        <v>Clear</v>
      </c>
      <c r="K1331" s="11" t="str">
        <f>TEXT('Raw Data'!F1330,"0")</f>
        <v>14</v>
      </c>
      <c r="L1331" s="11">
        <f t="shared" si="167"/>
        <v>14</v>
      </c>
    </row>
    <row r="1332" spans="1:12" x14ac:dyDescent="0.3">
      <c r="A1332" s="9">
        <f>'Raw Data'!A1331</f>
        <v>45356.614583333299</v>
      </c>
      <c r="B1332" s="11" t="str">
        <f>'Raw Data'!O1331</f>
        <v>Fog</v>
      </c>
      <c r="C1332" s="11" t="str">
        <f t="shared" si="160"/>
        <v>Fog</v>
      </c>
      <c r="D1332" s="11" t="str">
        <f t="shared" si="161"/>
        <v>Fog</v>
      </c>
      <c r="E1332" s="11" t="str">
        <f t="shared" si="162"/>
        <v>Fog</v>
      </c>
      <c r="F1332" s="11" t="str">
        <f t="shared" si="163"/>
        <v>FOG</v>
      </c>
      <c r="G1332" s="11" t="str">
        <f t="shared" si="164"/>
        <v>fog</v>
      </c>
      <c r="H1332" s="11" t="str">
        <f>'Raw Data'!H1331</f>
        <v>Weekday</v>
      </c>
      <c r="I1332" s="11" t="str">
        <f t="shared" si="165"/>
        <v>WD</v>
      </c>
      <c r="J1332" s="11" t="str">
        <f t="shared" si="166"/>
        <v>Fog</v>
      </c>
      <c r="K1332" s="11" t="str">
        <f>TEXT('Raw Data'!F1331,"0")</f>
        <v>14</v>
      </c>
      <c r="L1332" s="11">
        <f t="shared" si="167"/>
        <v>14</v>
      </c>
    </row>
    <row r="1333" spans="1:12" x14ac:dyDescent="0.3">
      <c r="A1333" s="9">
        <f>'Raw Data'!A1332</f>
        <v>45356.618055555598</v>
      </c>
      <c r="B1333" s="11" t="str">
        <f>'Raw Data'!O1332</f>
        <v>Fog</v>
      </c>
      <c r="C1333" s="11" t="str">
        <f t="shared" si="160"/>
        <v>Fog</v>
      </c>
      <c r="D1333" s="11" t="str">
        <f t="shared" si="161"/>
        <v>Fog</v>
      </c>
      <c r="E1333" s="11" t="str">
        <f t="shared" si="162"/>
        <v>Fog</v>
      </c>
      <c r="F1333" s="11" t="str">
        <f t="shared" si="163"/>
        <v>FOG</v>
      </c>
      <c r="G1333" s="11" t="str">
        <f t="shared" si="164"/>
        <v>fog</v>
      </c>
      <c r="H1333" s="11" t="str">
        <f>'Raw Data'!H1332</f>
        <v>Weekday</v>
      </c>
      <c r="I1333" s="11" t="str">
        <f t="shared" si="165"/>
        <v>WD</v>
      </c>
      <c r="J1333" s="11" t="str">
        <f t="shared" si="166"/>
        <v>Fog</v>
      </c>
      <c r="K1333" s="11" t="str">
        <f>TEXT('Raw Data'!F1332,"0")</f>
        <v>14</v>
      </c>
      <c r="L1333" s="11">
        <f t="shared" si="167"/>
        <v>14</v>
      </c>
    </row>
    <row r="1334" spans="1:12" x14ac:dyDescent="0.3">
      <c r="A1334" s="9">
        <f>'Raw Data'!A1333</f>
        <v>45356.621527777803</v>
      </c>
      <c r="B1334" s="11" t="str">
        <f>'Raw Data'!O1333</f>
        <v>Snow</v>
      </c>
      <c r="C1334" s="11" t="str">
        <f t="shared" si="160"/>
        <v>Snow</v>
      </c>
      <c r="D1334" s="11" t="str">
        <f t="shared" si="161"/>
        <v>Snow</v>
      </c>
      <c r="E1334" s="11" t="str">
        <f t="shared" si="162"/>
        <v>Snow</v>
      </c>
      <c r="F1334" s="11" t="str">
        <f t="shared" si="163"/>
        <v>SNOW</v>
      </c>
      <c r="G1334" s="11" t="str">
        <f t="shared" si="164"/>
        <v>snow</v>
      </c>
      <c r="H1334" s="11" t="str">
        <f>'Raw Data'!H1333</f>
        <v>Weekday</v>
      </c>
      <c r="I1334" s="11" t="str">
        <f t="shared" si="165"/>
        <v>WD</v>
      </c>
      <c r="J1334" s="11" t="str">
        <f t="shared" si="166"/>
        <v>Snow</v>
      </c>
      <c r="K1334" s="11" t="str">
        <f>TEXT('Raw Data'!F1333,"0")</f>
        <v>14</v>
      </c>
      <c r="L1334" s="11">
        <f t="shared" si="167"/>
        <v>14</v>
      </c>
    </row>
    <row r="1335" spans="1:12" x14ac:dyDescent="0.3">
      <c r="A1335" s="9">
        <f>'Raw Data'!A1334</f>
        <v>45356.625</v>
      </c>
      <c r="B1335" s="11" t="str">
        <f>'Raw Data'!O1334</f>
        <v>Rain</v>
      </c>
      <c r="C1335" s="11" t="str">
        <f t="shared" si="160"/>
        <v>Rain</v>
      </c>
      <c r="D1335" s="11" t="str">
        <f t="shared" si="161"/>
        <v>Rain</v>
      </c>
      <c r="E1335" s="11" t="str">
        <f t="shared" si="162"/>
        <v>Rain</v>
      </c>
      <c r="F1335" s="11" t="str">
        <f t="shared" si="163"/>
        <v>RAIN</v>
      </c>
      <c r="G1335" s="11" t="str">
        <f t="shared" si="164"/>
        <v>rain</v>
      </c>
      <c r="H1335" s="11" t="str">
        <f>'Raw Data'!H1334</f>
        <v>Weekday</v>
      </c>
      <c r="I1335" s="11" t="str">
        <f t="shared" si="165"/>
        <v>WD</v>
      </c>
      <c r="J1335" s="11" t="str">
        <f t="shared" si="166"/>
        <v>Rain</v>
      </c>
      <c r="K1335" s="11" t="str">
        <f>TEXT('Raw Data'!F1334,"0")</f>
        <v>15</v>
      </c>
      <c r="L1335" s="11">
        <f t="shared" si="167"/>
        <v>15</v>
      </c>
    </row>
    <row r="1336" spans="1:12" x14ac:dyDescent="0.3">
      <c r="A1336" s="9">
        <f>'Raw Data'!A1335</f>
        <v>45356.628472222197</v>
      </c>
      <c r="B1336" s="11" t="str">
        <f>'Raw Data'!O1335</f>
        <v>Rain</v>
      </c>
      <c r="C1336" s="11" t="str">
        <f t="shared" si="160"/>
        <v>Rain</v>
      </c>
      <c r="D1336" s="11" t="str">
        <f t="shared" si="161"/>
        <v>Rain</v>
      </c>
      <c r="E1336" s="11" t="str">
        <f t="shared" si="162"/>
        <v>Rain</v>
      </c>
      <c r="F1336" s="11" t="str">
        <f t="shared" si="163"/>
        <v>RAIN</v>
      </c>
      <c r="G1336" s="11" t="str">
        <f t="shared" si="164"/>
        <v>rain</v>
      </c>
      <c r="H1336" s="11" t="str">
        <f>'Raw Data'!H1335</f>
        <v>Weekday</v>
      </c>
      <c r="I1336" s="11" t="str">
        <f t="shared" si="165"/>
        <v>WD</v>
      </c>
      <c r="J1336" s="11" t="str">
        <f t="shared" si="166"/>
        <v>Rain</v>
      </c>
      <c r="K1336" s="11" t="str">
        <f>TEXT('Raw Data'!F1335,"0")</f>
        <v>15</v>
      </c>
      <c r="L1336" s="11">
        <f t="shared" si="167"/>
        <v>15</v>
      </c>
    </row>
    <row r="1337" spans="1:12" x14ac:dyDescent="0.3">
      <c r="A1337" s="9">
        <f>'Raw Data'!A1336</f>
        <v>45356.631944444503</v>
      </c>
      <c r="B1337" s="11" t="str">
        <f>'Raw Data'!O1336</f>
        <v>Snow</v>
      </c>
      <c r="C1337" s="11" t="str">
        <f t="shared" si="160"/>
        <v>Snow</v>
      </c>
      <c r="D1337" s="11" t="str">
        <f t="shared" si="161"/>
        <v>Snow</v>
      </c>
      <c r="E1337" s="11" t="str">
        <f t="shared" si="162"/>
        <v>Snow</v>
      </c>
      <c r="F1337" s="11" t="str">
        <f t="shared" si="163"/>
        <v>SNOW</v>
      </c>
      <c r="G1337" s="11" t="str">
        <f t="shared" si="164"/>
        <v>snow</v>
      </c>
      <c r="H1337" s="11" t="str">
        <f>'Raw Data'!H1336</f>
        <v>Weekday</v>
      </c>
      <c r="I1337" s="11" t="str">
        <f t="shared" si="165"/>
        <v>WD</v>
      </c>
      <c r="J1337" s="11" t="str">
        <f t="shared" si="166"/>
        <v>Snow</v>
      </c>
      <c r="K1337" s="11" t="str">
        <f>TEXT('Raw Data'!F1336,"0")</f>
        <v>15</v>
      </c>
      <c r="L1337" s="11">
        <f t="shared" si="167"/>
        <v>15</v>
      </c>
    </row>
    <row r="1338" spans="1:12" x14ac:dyDescent="0.3">
      <c r="A1338" s="9">
        <f>'Raw Data'!A1337</f>
        <v>45356.635416666701</v>
      </c>
      <c r="B1338" s="11" t="str">
        <f>'Raw Data'!O1337</f>
        <v>Fog</v>
      </c>
      <c r="C1338" s="11" t="str">
        <f t="shared" si="160"/>
        <v>Fog</v>
      </c>
      <c r="D1338" s="11" t="str">
        <f t="shared" si="161"/>
        <v>Fog</v>
      </c>
      <c r="E1338" s="11" t="str">
        <f t="shared" si="162"/>
        <v>Fog</v>
      </c>
      <c r="F1338" s="11" t="str">
        <f t="shared" si="163"/>
        <v>FOG</v>
      </c>
      <c r="G1338" s="11" t="str">
        <f t="shared" si="164"/>
        <v>fog</v>
      </c>
      <c r="H1338" s="11" t="str">
        <f>'Raw Data'!H1337</f>
        <v>Weekday</v>
      </c>
      <c r="I1338" s="11" t="str">
        <f t="shared" si="165"/>
        <v>WD</v>
      </c>
      <c r="J1338" s="11" t="str">
        <f t="shared" si="166"/>
        <v>Fog</v>
      </c>
      <c r="K1338" s="11" t="str">
        <f>TEXT('Raw Data'!F1337,"0")</f>
        <v>15</v>
      </c>
      <c r="L1338" s="11">
        <f t="shared" si="167"/>
        <v>15</v>
      </c>
    </row>
    <row r="1339" spans="1:12" x14ac:dyDescent="0.3">
      <c r="A1339" s="9">
        <f>'Raw Data'!A1338</f>
        <v>45356.638888888898</v>
      </c>
      <c r="B1339" s="11" t="str">
        <f>'Raw Data'!O1338</f>
        <v>Rain</v>
      </c>
      <c r="C1339" s="11" t="str">
        <f t="shared" si="160"/>
        <v>Rain</v>
      </c>
      <c r="D1339" s="11" t="str">
        <f t="shared" si="161"/>
        <v>Rain</v>
      </c>
      <c r="E1339" s="11" t="str">
        <f t="shared" si="162"/>
        <v>Rain</v>
      </c>
      <c r="F1339" s="11" t="str">
        <f t="shared" si="163"/>
        <v>RAIN</v>
      </c>
      <c r="G1339" s="11" t="str">
        <f t="shared" si="164"/>
        <v>rain</v>
      </c>
      <c r="H1339" s="11" t="str">
        <f>'Raw Data'!H1338</f>
        <v>Weekday</v>
      </c>
      <c r="I1339" s="11" t="str">
        <f t="shared" si="165"/>
        <v>WD</v>
      </c>
      <c r="J1339" s="11" t="str">
        <f t="shared" si="166"/>
        <v>Rain</v>
      </c>
      <c r="K1339" s="11" t="str">
        <f>TEXT('Raw Data'!F1338,"0")</f>
        <v>15</v>
      </c>
      <c r="L1339" s="11">
        <f t="shared" si="167"/>
        <v>15</v>
      </c>
    </row>
    <row r="1340" spans="1:12" x14ac:dyDescent="0.3">
      <c r="A1340" s="9">
        <f>'Raw Data'!A1339</f>
        <v>45356.642361111102</v>
      </c>
      <c r="B1340" s="11" t="str">
        <f>'Raw Data'!O1339</f>
        <v>Fog</v>
      </c>
      <c r="C1340" s="11" t="str">
        <f t="shared" si="160"/>
        <v>Fog</v>
      </c>
      <c r="D1340" s="11" t="str">
        <f t="shared" si="161"/>
        <v>Fog</v>
      </c>
      <c r="E1340" s="11" t="str">
        <f t="shared" si="162"/>
        <v>Fog</v>
      </c>
      <c r="F1340" s="11" t="str">
        <f t="shared" si="163"/>
        <v>FOG</v>
      </c>
      <c r="G1340" s="11" t="str">
        <f t="shared" si="164"/>
        <v>fog</v>
      </c>
      <c r="H1340" s="11" t="str">
        <f>'Raw Data'!H1339</f>
        <v>Weekday</v>
      </c>
      <c r="I1340" s="11" t="str">
        <f t="shared" si="165"/>
        <v>WD</v>
      </c>
      <c r="J1340" s="11" t="str">
        <f t="shared" si="166"/>
        <v>Fog</v>
      </c>
      <c r="K1340" s="11" t="str">
        <f>TEXT('Raw Data'!F1339,"0")</f>
        <v>15</v>
      </c>
      <c r="L1340" s="11">
        <f t="shared" si="167"/>
        <v>15</v>
      </c>
    </row>
    <row r="1341" spans="1:12" x14ac:dyDescent="0.3">
      <c r="A1341" s="9">
        <f>'Raw Data'!A1340</f>
        <v>45356.645833333299</v>
      </c>
      <c r="B1341" s="11" t="str">
        <f>'Raw Data'!O1340</f>
        <v>Fog</v>
      </c>
      <c r="C1341" s="11" t="str">
        <f t="shared" si="160"/>
        <v>Fog</v>
      </c>
      <c r="D1341" s="11" t="str">
        <f t="shared" si="161"/>
        <v>Fog</v>
      </c>
      <c r="E1341" s="11" t="str">
        <f t="shared" si="162"/>
        <v>Fog</v>
      </c>
      <c r="F1341" s="11" t="str">
        <f t="shared" si="163"/>
        <v>FOG</v>
      </c>
      <c r="G1341" s="11" t="str">
        <f t="shared" si="164"/>
        <v>fog</v>
      </c>
      <c r="H1341" s="11" t="str">
        <f>'Raw Data'!H1340</f>
        <v>Weekday</v>
      </c>
      <c r="I1341" s="11" t="str">
        <f t="shared" si="165"/>
        <v>WD</v>
      </c>
      <c r="J1341" s="11" t="str">
        <f t="shared" si="166"/>
        <v>Fog</v>
      </c>
      <c r="K1341" s="11" t="str">
        <f>TEXT('Raw Data'!F1340,"0")</f>
        <v>15</v>
      </c>
      <c r="L1341" s="11">
        <f t="shared" si="167"/>
        <v>15</v>
      </c>
    </row>
    <row r="1342" spans="1:12" x14ac:dyDescent="0.3">
      <c r="A1342" s="9">
        <f>'Raw Data'!A1341</f>
        <v>45356.649305555598</v>
      </c>
      <c r="B1342" s="11" t="str">
        <f>'Raw Data'!O1341</f>
        <v>Fog</v>
      </c>
      <c r="C1342" s="11" t="str">
        <f t="shared" si="160"/>
        <v>Fog</v>
      </c>
      <c r="D1342" s="11" t="str">
        <f t="shared" si="161"/>
        <v>Fog</v>
      </c>
      <c r="E1342" s="11" t="str">
        <f t="shared" si="162"/>
        <v>Fog</v>
      </c>
      <c r="F1342" s="11" t="str">
        <f t="shared" si="163"/>
        <v>FOG</v>
      </c>
      <c r="G1342" s="11" t="str">
        <f t="shared" si="164"/>
        <v>fog</v>
      </c>
      <c r="H1342" s="11" t="str">
        <f>'Raw Data'!H1341</f>
        <v>Weekday</v>
      </c>
      <c r="I1342" s="11" t="str">
        <f t="shared" si="165"/>
        <v>WD</v>
      </c>
      <c r="J1342" s="11" t="str">
        <f t="shared" si="166"/>
        <v>Fog</v>
      </c>
      <c r="K1342" s="11" t="str">
        <f>TEXT('Raw Data'!F1341,"0")</f>
        <v>15</v>
      </c>
      <c r="L1342" s="11">
        <f t="shared" si="167"/>
        <v>15</v>
      </c>
    </row>
    <row r="1343" spans="1:12" x14ac:dyDescent="0.3">
      <c r="A1343" s="9">
        <f>'Raw Data'!A1342</f>
        <v>45356.652777777803</v>
      </c>
      <c r="B1343" s="11" t="str">
        <f>'Raw Data'!O1342</f>
        <v>Clear</v>
      </c>
      <c r="C1343" s="11" t="str">
        <f t="shared" si="160"/>
        <v>Clear</v>
      </c>
      <c r="D1343" s="11" t="str">
        <f t="shared" si="161"/>
        <v>Clear</v>
      </c>
      <c r="E1343" s="11" t="str">
        <f t="shared" si="162"/>
        <v>Clear</v>
      </c>
      <c r="F1343" s="11" t="str">
        <f t="shared" si="163"/>
        <v>CLEAR</v>
      </c>
      <c r="G1343" s="11" t="str">
        <f t="shared" si="164"/>
        <v>clear</v>
      </c>
      <c r="H1343" s="11" t="str">
        <f>'Raw Data'!H1342</f>
        <v>Weekday</v>
      </c>
      <c r="I1343" s="11" t="str">
        <f t="shared" si="165"/>
        <v>WD</v>
      </c>
      <c r="J1343" s="11" t="str">
        <f t="shared" si="166"/>
        <v>Clear</v>
      </c>
      <c r="K1343" s="11" t="str">
        <f>TEXT('Raw Data'!F1342,"0")</f>
        <v>15</v>
      </c>
      <c r="L1343" s="11">
        <f t="shared" si="167"/>
        <v>15</v>
      </c>
    </row>
    <row r="1344" spans="1:12" x14ac:dyDescent="0.3">
      <c r="A1344" s="9">
        <f>'Raw Data'!A1343</f>
        <v>45356.65625</v>
      </c>
      <c r="B1344" s="11" t="str">
        <f>'Raw Data'!O1343</f>
        <v>Fog</v>
      </c>
      <c r="C1344" s="11" t="str">
        <f t="shared" si="160"/>
        <v>Fog</v>
      </c>
      <c r="D1344" s="11" t="str">
        <f t="shared" si="161"/>
        <v>Fog</v>
      </c>
      <c r="E1344" s="11" t="str">
        <f t="shared" si="162"/>
        <v>Fog</v>
      </c>
      <c r="F1344" s="11" t="str">
        <f t="shared" si="163"/>
        <v>FOG</v>
      </c>
      <c r="G1344" s="11" t="str">
        <f t="shared" si="164"/>
        <v>fog</v>
      </c>
      <c r="H1344" s="11" t="str">
        <f>'Raw Data'!H1343</f>
        <v>Weekday</v>
      </c>
      <c r="I1344" s="11" t="str">
        <f t="shared" si="165"/>
        <v>WD</v>
      </c>
      <c r="J1344" s="11" t="str">
        <f t="shared" si="166"/>
        <v>Fog</v>
      </c>
      <c r="K1344" s="11" t="str">
        <f>TEXT('Raw Data'!F1343,"0")</f>
        <v>15</v>
      </c>
      <c r="L1344" s="11">
        <f t="shared" si="167"/>
        <v>15</v>
      </c>
    </row>
    <row r="1345" spans="1:12" x14ac:dyDescent="0.3">
      <c r="A1345" s="9">
        <f>'Raw Data'!A1344</f>
        <v>45356.659722222197</v>
      </c>
      <c r="B1345" s="11" t="str">
        <f>'Raw Data'!O1344</f>
        <v>Rain</v>
      </c>
      <c r="C1345" s="11" t="str">
        <f t="shared" si="160"/>
        <v>Rain</v>
      </c>
      <c r="D1345" s="11" t="str">
        <f t="shared" si="161"/>
        <v>Rain</v>
      </c>
      <c r="E1345" s="11" t="str">
        <f t="shared" si="162"/>
        <v>Rain</v>
      </c>
      <c r="F1345" s="11" t="str">
        <f t="shared" si="163"/>
        <v>RAIN</v>
      </c>
      <c r="G1345" s="11" t="str">
        <f t="shared" si="164"/>
        <v>rain</v>
      </c>
      <c r="H1345" s="11" t="str">
        <f>'Raw Data'!H1344</f>
        <v>Weekday</v>
      </c>
      <c r="I1345" s="11" t="str">
        <f t="shared" si="165"/>
        <v>WD</v>
      </c>
      <c r="J1345" s="11" t="str">
        <f t="shared" si="166"/>
        <v>Rain</v>
      </c>
      <c r="K1345" s="11" t="str">
        <f>TEXT('Raw Data'!F1344,"0")</f>
        <v>15</v>
      </c>
      <c r="L1345" s="11">
        <f t="shared" si="167"/>
        <v>15</v>
      </c>
    </row>
    <row r="1346" spans="1:12" x14ac:dyDescent="0.3">
      <c r="A1346" s="9">
        <f>'Raw Data'!A1345</f>
        <v>45356.663194444503</v>
      </c>
      <c r="B1346" s="11" t="str">
        <f>'Raw Data'!O1345</f>
        <v>Rain</v>
      </c>
      <c r="C1346" s="11" t="str">
        <f t="shared" si="160"/>
        <v>Rain</v>
      </c>
      <c r="D1346" s="11" t="str">
        <f t="shared" si="161"/>
        <v>Rain</v>
      </c>
      <c r="E1346" s="11" t="str">
        <f t="shared" si="162"/>
        <v>Rain</v>
      </c>
      <c r="F1346" s="11" t="str">
        <f t="shared" si="163"/>
        <v>RAIN</v>
      </c>
      <c r="G1346" s="11" t="str">
        <f t="shared" si="164"/>
        <v>rain</v>
      </c>
      <c r="H1346" s="11" t="str">
        <f>'Raw Data'!H1345</f>
        <v>Weekday</v>
      </c>
      <c r="I1346" s="11" t="str">
        <f t="shared" si="165"/>
        <v>WD</v>
      </c>
      <c r="J1346" s="11" t="str">
        <f t="shared" si="166"/>
        <v>Rain</v>
      </c>
      <c r="K1346" s="11" t="str">
        <f>TEXT('Raw Data'!F1345,"0")</f>
        <v>15</v>
      </c>
      <c r="L1346" s="11">
        <f t="shared" si="167"/>
        <v>15</v>
      </c>
    </row>
    <row r="1347" spans="1:12" x14ac:dyDescent="0.3">
      <c r="A1347" s="9">
        <f>'Raw Data'!A1346</f>
        <v>45356.666666666701</v>
      </c>
      <c r="B1347" s="11" t="str">
        <f>'Raw Data'!O1346</f>
        <v>Clear</v>
      </c>
      <c r="C1347" s="11" t="str">
        <f t="shared" ref="C1347:C1410" si="168">TRIM(B1347)</f>
        <v>Clear</v>
      </c>
      <c r="D1347" s="11" t="str">
        <f t="shared" ref="D1347:D1410" si="169">CLEAN(C1347)</f>
        <v>Clear</v>
      </c>
      <c r="E1347" s="11" t="str">
        <f t="shared" ref="E1347:E1410" si="170">PROPER(D1347)</f>
        <v>Clear</v>
      </c>
      <c r="F1347" s="11" t="str">
        <f t="shared" ref="F1347:F1410" si="171">UPPER(B1347)</f>
        <v>CLEAR</v>
      </c>
      <c r="G1347" s="11" t="str">
        <f t="shared" ref="G1347:G1410" si="172">LOWER(B1347)</f>
        <v>clear</v>
      </c>
      <c r="H1347" s="11" t="str">
        <f>'Raw Data'!H1346</f>
        <v>Weekday</v>
      </c>
      <c r="I1347" s="11" t="str">
        <f t="shared" ref="I1347:I1410" si="173">SUBSTITUTE(SUBSTITUTE(H1347,"Weekday","WD"),"Weekend","WE")</f>
        <v>WD</v>
      </c>
      <c r="J1347" s="11" t="str">
        <f t="shared" ref="J1347:J1410" si="174">PROPER(TRIM(CLEAN(B1347)))</f>
        <v>Clear</v>
      </c>
      <c r="K1347" s="11" t="str">
        <f>TEXT('Raw Data'!F1346,"0")</f>
        <v>16</v>
      </c>
      <c r="L1347" s="11">
        <f t="shared" ref="L1347:L1410" si="175">VALUE(K1347)</f>
        <v>16</v>
      </c>
    </row>
    <row r="1348" spans="1:12" x14ac:dyDescent="0.3">
      <c r="A1348" s="9">
        <f>'Raw Data'!A1347</f>
        <v>45356.670138888898</v>
      </c>
      <c r="B1348" s="11" t="str">
        <f>'Raw Data'!O1347</f>
        <v>Fog</v>
      </c>
      <c r="C1348" s="11" t="str">
        <f t="shared" si="168"/>
        <v>Fog</v>
      </c>
      <c r="D1348" s="11" t="str">
        <f t="shared" si="169"/>
        <v>Fog</v>
      </c>
      <c r="E1348" s="11" t="str">
        <f t="shared" si="170"/>
        <v>Fog</v>
      </c>
      <c r="F1348" s="11" t="str">
        <f t="shared" si="171"/>
        <v>FOG</v>
      </c>
      <c r="G1348" s="11" t="str">
        <f t="shared" si="172"/>
        <v>fog</v>
      </c>
      <c r="H1348" s="11" t="str">
        <f>'Raw Data'!H1347</f>
        <v>Weekday</v>
      </c>
      <c r="I1348" s="11" t="str">
        <f t="shared" si="173"/>
        <v>WD</v>
      </c>
      <c r="J1348" s="11" t="str">
        <f t="shared" si="174"/>
        <v>Fog</v>
      </c>
      <c r="K1348" s="11" t="str">
        <f>TEXT('Raw Data'!F1347,"0")</f>
        <v>16</v>
      </c>
      <c r="L1348" s="11">
        <f t="shared" si="175"/>
        <v>16</v>
      </c>
    </row>
    <row r="1349" spans="1:12" x14ac:dyDescent="0.3">
      <c r="A1349" s="9">
        <f>'Raw Data'!A1348</f>
        <v>45356.673611111102</v>
      </c>
      <c r="B1349" s="11" t="str">
        <f>'Raw Data'!O1348</f>
        <v>Clear</v>
      </c>
      <c r="C1349" s="11" t="str">
        <f t="shared" si="168"/>
        <v>Clear</v>
      </c>
      <c r="D1349" s="11" t="str">
        <f t="shared" si="169"/>
        <v>Clear</v>
      </c>
      <c r="E1349" s="11" t="str">
        <f t="shared" si="170"/>
        <v>Clear</v>
      </c>
      <c r="F1349" s="11" t="str">
        <f t="shared" si="171"/>
        <v>CLEAR</v>
      </c>
      <c r="G1349" s="11" t="str">
        <f t="shared" si="172"/>
        <v>clear</v>
      </c>
      <c r="H1349" s="11" t="str">
        <f>'Raw Data'!H1348</f>
        <v>Weekday</v>
      </c>
      <c r="I1349" s="11" t="str">
        <f t="shared" si="173"/>
        <v>WD</v>
      </c>
      <c r="J1349" s="11" t="str">
        <f t="shared" si="174"/>
        <v>Clear</v>
      </c>
      <c r="K1349" s="11" t="str">
        <f>TEXT('Raw Data'!F1348,"0")</f>
        <v>16</v>
      </c>
      <c r="L1349" s="11">
        <f t="shared" si="175"/>
        <v>16</v>
      </c>
    </row>
    <row r="1350" spans="1:12" x14ac:dyDescent="0.3">
      <c r="A1350" s="9">
        <f>'Raw Data'!A1349</f>
        <v>45356.677083333299</v>
      </c>
      <c r="B1350" s="11" t="str">
        <f>'Raw Data'!O1349</f>
        <v>Snow</v>
      </c>
      <c r="C1350" s="11" t="str">
        <f t="shared" si="168"/>
        <v>Snow</v>
      </c>
      <c r="D1350" s="11" t="str">
        <f t="shared" si="169"/>
        <v>Snow</v>
      </c>
      <c r="E1350" s="11" t="str">
        <f t="shared" si="170"/>
        <v>Snow</v>
      </c>
      <c r="F1350" s="11" t="str">
        <f t="shared" si="171"/>
        <v>SNOW</v>
      </c>
      <c r="G1350" s="11" t="str">
        <f t="shared" si="172"/>
        <v>snow</v>
      </c>
      <c r="H1350" s="11" t="str">
        <f>'Raw Data'!H1349</f>
        <v>Weekday</v>
      </c>
      <c r="I1350" s="11" t="str">
        <f t="shared" si="173"/>
        <v>WD</v>
      </c>
      <c r="J1350" s="11" t="str">
        <f t="shared" si="174"/>
        <v>Snow</v>
      </c>
      <c r="K1350" s="11" t="str">
        <f>TEXT('Raw Data'!F1349,"0")</f>
        <v>16</v>
      </c>
      <c r="L1350" s="11">
        <f t="shared" si="175"/>
        <v>16</v>
      </c>
    </row>
    <row r="1351" spans="1:12" x14ac:dyDescent="0.3">
      <c r="A1351" s="9">
        <f>'Raw Data'!A1350</f>
        <v>45356.680555555598</v>
      </c>
      <c r="B1351" s="11" t="str">
        <f>'Raw Data'!O1350</f>
        <v>Rain</v>
      </c>
      <c r="C1351" s="11" t="str">
        <f t="shared" si="168"/>
        <v>Rain</v>
      </c>
      <c r="D1351" s="11" t="str">
        <f t="shared" si="169"/>
        <v>Rain</v>
      </c>
      <c r="E1351" s="11" t="str">
        <f t="shared" si="170"/>
        <v>Rain</v>
      </c>
      <c r="F1351" s="11" t="str">
        <f t="shared" si="171"/>
        <v>RAIN</v>
      </c>
      <c r="G1351" s="11" t="str">
        <f t="shared" si="172"/>
        <v>rain</v>
      </c>
      <c r="H1351" s="11" t="str">
        <f>'Raw Data'!H1350</f>
        <v>Weekday</v>
      </c>
      <c r="I1351" s="11" t="str">
        <f t="shared" si="173"/>
        <v>WD</v>
      </c>
      <c r="J1351" s="11" t="str">
        <f t="shared" si="174"/>
        <v>Rain</v>
      </c>
      <c r="K1351" s="11" t="str">
        <f>TEXT('Raw Data'!F1350,"0")</f>
        <v>16</v>
      </c>
      <c r="L1351" s="11">
        <f t="shared" si="175"/>
        <v>16</v>
      </c>
    </row>
    <row r="1352" spans="1:12" x14ac:dyDescent="0.3">
      <c r="A1352" s="9">
        <f>'Raw Data'!A1351</f>
        <v>45356.684027777803</v>
      </c>
      <c r="B1352" s="11" t="str">
        <f>'Raw Data'!O1351</f>
        <v>Rain</v>
      </c>
      <c r="C1352" s="11" t="str">
        <f t="shared" si="168"/>
        <v>Rain</v>
      </c>
      <c r="D1352" s="11" t="str">
        <f t="shared" si="169"/>
        <v>Rain</v>
      </c>
      <c r="E1352" s="11" t="str">
        <f t="shared" si="170"/>
        <v>Rain</v>
      </c>
      <c r="F1352" s="11" t="str">
        <f t="shared" si="171"/>
        <v>RAIN</v>
      </c>
      <c r="G1352" s="11" t="str">
        <f t="shared" si="172"/>
        <v>rain</v>
      </c>
      <c r="H1352" s="11" t="str">
        <f>'Raw Data'!H1351</f>
        <v>Weekday</v>
      </c>
      <c r="I1352" s="11" t="str">
        <f t="shared" si="173"/>
        <v>WD</v>
      </c>
      <c r="J1352" s="11" t="str">
        <f t="shared" si="174"/>
        <v>Rain</v>
      </c>
      <c r="K1352" s="11" t="str">
        <f>TEXT('Raw Data'!F1351,"0")</f>
        <v>16</v>
      </c>
      <c r="L1352" s="11">
        <f t="shared" si="175"/>
        <v>16</v>
      </c>
    </row>
    <row r="1353" spans="1:12" x14ac:dyDescent="0.3">
      <c r="A1353" s="9">
        <f>'Raw Data'!A1352</f>
        <v>45356.6875</v>
      </c>
      <c r="B1353" s="11" t="str">
        <f>'Raw Data'!O1352</f>
        <v>Snow</v>
      </c>
      <c r="C1353" s="11" t="str">
        <f t="shared" si="168"/>
        <v>Snow</v>
      </c>
      <c r="D1353" s="11" t="str">
        <f t="shared" si="169"/>
        <v>Snow</v>
      </c>
      <c r="E1353" s="11" t="str">
        <f t="shared" si="170"/>
        <v>Snow</v>
      </c>
      <c r="F1353" s="11" t="str">
        <f t="shared" si="171"/>
        <v>SNOW</v>
      </c>
      <c r="G1353" s="11" t="str">
        <f t="shared" si="172"/>
        <v>snow</v>
      </c>
      <c r="H1353" s="11" t="str">
        <f>'Raw Data'!H1352</f>
        <v>Weekday</v>
      </c>
      <c r="I1353" s="11" t="str">
        <f t="shared" si="173"/>
        <v>WD</v>
      </c>
      <c r="J1353" s="11" t="str">
        <f t="shared" si="174"/>
        <v>Snow</v>
      </c>
      <c r="K1353" s="11" t="str">
        <f>TEXT('Raw Data'!F1352,"0")</f>
        <v>16</v>
      </c>
      <c r="L1353" s="11">
        <f t="shared" si="175"/>
        <v>16</v>
      </c>
    </row>
    <row r="1354" spans="1:12" x14ac:dyDescent="0.3">
      <c r="A1354" s="9">
        <f>'Raw Data'!A1353</f>
        <v>45356.690972222197</v>
      </c>
      <c r="B1354" s="11" t="str">
        <f>'Raw Data'!O1353</f>
        <v>Fog</v>
      </c>
      <c r="C1354" s="11" t="str">
        <f t="shared" si="168"/>
        <v>Fog</v>
      </c>
      <c r="D1354" s="11" t="str">
        <f t="shared" si="169"/>
        <v>Fog</v>
      </c>
      <c r="E1354" s="11" t="str">
        <f t="shared" si="170"/>
        <v>Fog</v>
      </c>
      <c r="F1354" s="11" t="str">
        <f t="shared" si="171"/>
        <v>FOG</v>
      </c>
      <c r="G1354" s="11" t="str">
        <f t="shared" si="172"/>
        <v>fog</v>
      </c>
      <c r="H1354" s="11" t="str">
        <f>'Raw Data'!H1353</f>
        <v>Weekday</v>
      </c>
      <c r="I1354" s="11" t="str">
        <f t="shared" si="173"/>
        <v>WD</v>
      </c>
      <c r="J1354" s="11" t="str">
        <f t="shared" si="174"/>
        <v>Fog</v>
      </c>
      <c r="K1354" s="11" t="str">
        <f>TEXT('Raw Data'!F1353,"0")</f>
        <v>16</v>
      </c>
      <c r="L1354" s="11">
        <f t="shared" si="175"/>
        <v>16</v>
      </c>
    </row>
    <row r="1355" spans="1:12" x14ac:dyDescent="0.3">
      <c r="A1355" s="9">
        <f>'Raw Data'!A1354</f>
        <v>45356.694444444503</v>
      </c>
      <c r="B1355" s="11" t="str">
        <f>'Raw Data'!O1354</f>
        <v>Clear</v>
      </c>
      <c r="C1355" s="11" t="str">
        <f t="shared" si="168"/>
        <v>Clear</v>
      </c>
      <c r="D1355" s="11" t="str">
        <f t="shared" si="169"/>
        <v>Clear</v>
      </c>
      <c r="E1355" s="11" t="str">
        <f t="shared" si="170"/>
        <v>Clear</v>
      </c>
      <c r="F1355" s="11" t="str">
        <f t="shared" si="171"/>
        <v>CLEAR</v>
      </c>
      <c r="G1355" s="11" t="str">
        <f t="shared" si="172"/>
        <v>clear</v>
      </c>
      <c r="H1355" s="11" t="str">
        <f>'Raw Data'!H1354</f>
        <v>Weekday</v>
      </c>
      <c r="I1355" s="11" t="str">
        <f t="shared" si="173"/>
        <v>WD</v>
      </c>
      <c r="J1355" s="11" t="str">
        <f t="shared" si="174"/>
        <v>Clear</v>
      </c>
      <c r="K1355" s="11" t="str">
        <f>TEXT('Raw Data'!F1354,"0")</f>
        <v>16</v>
      </c>
      <c r="L1355" s="11">
        <f t="shared" si="175"/>
        <v>16</v>
      </c>
    </row>
    <row r="1356" spans="1:12" x14ac:dyDescent="0.3">
      <c r="A1356" s="9">
        <f>'Raw Data'!A1355</f>
        <v>45356.697916666701</v>
      </c>
      <c r="B1356" s="11" t="str">
        <f>'Raw Data'!O1355</f>
        <v>Snow</v>
      </c>
      <c r="C1356" s="11" t="str">
        <f t="shared" si="168"/>
        <v>Snow</v>
      </c>
      <c r="D1356" s="11" t="str">
        <f t="shared" si="169"/>
        <v>Snow</v>
      </c>
      <c r="E1356" s="11" t="str">
        <f t="shared" si="170"/>
        <v>Snow</v>
      </c>
      <c r="F1356" s="11" t="str">
        <f t="shared" si="171"/>
        <v>SNOW</v>
      </c>
      <c r="G1356" s="11" t="str">
        <f t="shared" si="172"/>
        <v>snow</v>
      </c>
      <c r="H1356" s="11" t="str">
        <f>'Raw Data'!H1355</f>
        <v>Weekday</v>
      </c>
      <c r="I1356" s="11" t="str">
        <f t="shared" si="173"/>
        <v>WD</v>
      </c>
      <c r="J1356" s="11" t="str">
        <f t="shared" si="174"/>
        <v>Snow</v>
      </c>
      <c r="K1356" s="11" t="str">
        <f>TEXT('Raw Data'!F1355,"0")</f>
        <v>16</v>
      </c>
      <c r="L1356" s="11">
        <f t="shared" si="175"/>
        <v>16</v>
      </c>
    </row>
    <row r="1357" spans="1:12" x14ac:dyDescent="0.3">
      <c r="A1357" s="9">
        <f>'Raw Data'!A1356</f>
        <v>45356.701388888898</v>
      </c>
      <c r="B1357" s="11" t="str">
        <f>'Raw Data'!O1356</f>
        <v>Fog</v>
      </c>
      <c r="C1357" s="11" t="str">
        <f t="shared" si="168"/>
        <v>Fog</v>
      </c>
      <c r="D1357" s="11" t="str">
        <f t="shared" si="169"/>
        <v>Fog</v>
      </c>
      <c r="E1357" s="11" t="str">
        <f t="shared" si="170"/>
        <v>Fog</v>
      </c>
      <c r="F1357" s="11" t="str">
        <f t="shared" si="171"/>
        <v>FOG</v>
      </c>
      <c r="G1357" s="11" t="str">
        <f t="shared" si="172"/>
        <v>fog</v>
      </c>
      <c r="H1357" s="11" t="str">
        <f>'Raw Data'!H1356</f>
        <v>Weekday</v>
      </c>
      <c r="I1357" s="11" t="str">
        <f t="shared" si="173"/>
        <v>WD</v>
      </c>
      <c r="J1357" s="11" t="str">
        <f t="shared" si="174"/>
        <v>Fog</v>
      </c>
      <c r="K1357" s="11" t="str">
        <f>TEXT('Raw Data'!F1356,"0")</f>
        <v>16</v>
      </c>
      <c r="L1357" s="11">
        <f t="shared" si="175"/>
        <v>16</v>
      </c>
    </row>
    <row r="1358" spans="1:12" x14ac:dyDescent="0.3">
      <c r="A1358" s="9">
        <f>'Raw Data'!A1357</f>
        <v>45356.704861111102</v>
      </c>
      <c r="B1358" s="11" t="str">
        <f>'Raw Data'!O1357</f>
        <v>Rain</v>
      </c>
      <c r="C1358" s="11" t="str">
        <f t="shared" si="168"/>
        <v>Rain</v>
      </c>
      <c r="D1358" s="11" t="str">
        <f t="shared" si="169"/>
        <v>Rain</v>
      </c>
      <c r="E1358" s="11" t="str">
        <f t="shared" si="170"/>
        <v>Rain</v>
      </c>
      <c r="F1358" s="11" t="str">
        <f t="shared" si="171"/>
        <v>RAIN</v>
      </c>
      <c r="G1358" s="11" t="str">
        <f t="shared" si="172"/>
        <v>rain</v>
      </c>
      <c r="H1358" s="11" t="str">
        <f>'Raw Data'!H1357</f>
        <v>Weekday</v>
      </c>
      <c r="I1358" s="11" t="str">
        <f t="shared" si="173"/>
        <v>WD</v>
      </c>
      <c r="J1358" s="11" t="str">
        <f t="shared" si="174"/>
        <v>Rain</v>
      </c>
      <c r="K1358" s="11" t="str">
        <f>TEXT('Raw Data'!F1357,"0")</f>
        <v>16</v>
      </c>
      <c r="L1358" s="11">
        <f t="shared" si="175"/>
        <v>16</v>
      </c>
    </row>
    <row r="1359" spans="1:12" x14ac:dyDescent="0.3">
      <c r="A1359" s="9">
        <f>'Raw Data'!A1358</f>
        <v>45356.708333333299</v>
      </c>
      <c r="B1359" s="11" t="str">
        <f>'Raw Data'!O1358</f>
        <v>Snow</v>
      </c>
      <c r="C1359" s="11" t="str">
        <f t="shared" si="168"/>
        <v>Snow</v>
      </c>
      <c r="D1359" s="11" t="str">
        <f t="shared" si="169"/>
        <v>Snow</v>
      </c>
      <c r="E1359" s="11" t="str">
        <f t="shared" si="170"/>
        <v>Snow</v>
      </c>
      <c r="F1359" s="11" t="str">
        <f t="shared" si="171"/>
        <v>SNOW</v>
      </c>
      <c r="G1359" s="11" t="str">
        <f t="shared" si="172"/>
        <v>snow</v>
      </c>
      <c r="H1359" s="11" t="str">
        <f>'Raw Data'!H1358</f>
        <v>Weekday</v>
      </c>
      <c r="I1359" s="11" t="str">
        <f t="shared" si="173"/>
        <v>WD</v>
      </c>
      <c r="J1359" s="11" t="str">
        <f t="shared" si="174"/>
        <v>Snow</v>
      </c>
      <c r="K1359" s="11" t="str">
        <f>TEXT('Raw Data'!F1358,"0")</f>
        <v>17</v>
      </c>
      <c r="L1359" s="11">
        <f t="shared" si="175"/>
        <v>17</v>
      </c>
    </row>
    <row r="1360" spans="1:12" x14ac:dyDescent="0.3">
      <c r="A1360" s="9">
        <f>'Raw Data'!A1359</f>
        <v>45356.711805555598</v>
      </c>
      <c r="B1360" s="11" t="str">
        <f>'Raw Data'!O1359</f>
        <v>Fog</v>
      </c>
      <c r="C1360" s="11" t="str">
        <f t="shared" si="168"/>
        <v>Fog</v>
      </c>
      <c r="D1360" s="11" t="str">
        <f t="shared" si="169"/>
        <v>Fog</v>
      </c>
      <c r="E1360" s="11" t="str">
        <f t="shared" si="170"/>
        <v>Fog</v>
      </c>
      <c r="F1360" s="11" t="str">
        <f t="shared" si="171"/>
        <v>FOG</v>
      </c>
      <c r="G1360" s="11" t="str">
        <f t="shared" si="172"/>
        <v>fog</v>
      </c>
      <c r="H1360" s="11" t="str">
        <f>'Raw Data'!H1359</f>
        <v>Weekday</v>
      </c>
      <c r="I1360" s="11" t="str">
        <f t="shared" si="173"/>
        <v>WD</v>
      </c>
      <c r="J1360" s="11" t="str">
        <f t="shared" si="174"/>
        <v>Fog</v>
      </c>
      <c r="K1360" s="11" t="str">
        <f>TEXT('Raw Data'!F1359,"0")</f>
        <v>17</v>
      </c>
      <c r="L1360" s="11">
        <f t="shared" si="175"/>
        <v>17</v>
      </c>
    </row>
    <row r="1361" spans="1:12" x14ac:dyDescent="0.3">
      <c r="A1361" s="9">
        <f>'Raw Data'!A1360</f>
        <v>45356.715277777803</v>
      </c>
      <c r="B1361" s="11" t="str">
        <f>'Raw Data'!O1360</f>
        <v>Rain</v>
      </c>
      <c r="C1361" s="11" t="str">
        <f t="shared" si="168"/>
        <v>Rain</v>
      </c>
      <c r="D1361" s="11" t="str">
        <f t="shared" si="169"/>
        <v>Rain</v>
      </c>
      <c r="E1361" s="11" t="str">
        <f t="shared" si="170"/>
        <v>Rain</v>
      </c>
      <c r="F1361" s="11" t="str">
        <f t="shared" si="171"/>
        <v>RAIN</v>
      </c>
      <c r="G1361" s="11" t="str">
        <f t="shared" si="172"/>
        <v>rain</v>
      </c>
      <c r="H1361" s="11" t="str">
        <f>'Raw Data'!H1360</f>
        <v>Weekday</v>
      </c>
      <c r="I1361" s="11" t="str">
        <f t="shared" si="173"/>
        <v>WD</v>
      </c>
      <c r="J1361" s="11" t="str">
        <f t="shared" si="174"/>
        <v>Rain</v>
      </c>
      <c r="K1361" s="11" t="str">
        <f>TEXT('Raw Data'!F1360,"0")</f>
        <v>17</v>
      </c>
      <c r="L1361" s="11">
        <f t="shared" si="175"/>
        <v>17</v>
      </c>
    </row>
    <row r="1362" spans="1:12" x14ac:dyDescent="0.3">
      <c r="A1362" s="9">
        <f>'Raw Data'!A1361</f>
        <v>45356.71875</v>
      </c>
      <c r="B1362" s="11" t="str">
        <f>'Raw Data'!O1361</f>
        <v>Clear</v>
      </c>
      <c r="C1362" s="11" t="str">
        <f t="shared" si="168"/>
        <v>Clear</v>
      </c>
      <c r="D1362" s="11" t="str">
        <f t="shared" si="169"/>
        <v>Clear</v>
      </c>
      <c r="E1362" s="11" t="str">
        <f t="shared" si="170"/>
        <v>Clear</v>
      </c>
      <c r="F1362" s="11" t="str">
        <f t="shared" si="171"/>
        <v>CLEAR</v>
      </c>
      <c r="G1362" s="11" t="str">
        <f t="shared" si="172"/>
        <v>clear</v>
      </c>
      <c r="H1362" s="11" t="str">
        <f>'Raw Data'!H1361</f>
        <v>Weekday</v>
      </c>
      <c r="I1362" s="11" t="str">
        <f t="shared" si="173"/>
        <v>WD</v>
      </c>
      <c r="J1362" s="11" t="str">
        <f t="shared" si="174"/>
        <v>Clear</v>
      </c>
      <c r="K1362" s="11" t="str">
        <f>TEXT('Raw Data'!F1361,"0")</f>
        <v>17</v>
      </c>
      <c r="L1362" s="11">
        <f t="shared" si="175"/>
        <v>17</v>
      </c>
    </row>
    <row r="1363" spans="1:12" x14ac:dyDescent="0.3">
      <c r="A1363" s="9">
        <f>'Raw Data'!A1362</f>
        <v>45356.722222222197</v>
      </c>
      <c r="B1363" s="11" t="str">
        <f>'Raw Data'!O1362</f>
        <v>Snow</v>
      </c>
      <c r="C1363" s="11" t="str">
        <f t="shared" si="168"/>
        <v>Snow</v>
      </c>
      <c r="D1363" s="11" t="str">
        <f t="shared" si="169"/>
        <v>Snow</v>
      </c>
      <c r="E1363" s="11" t="str">
        <f t="shared" si="170"/>
        <v>Snow</v>
      </c>
      <c r="F1363" s="11" t="str">
        <f t="shared" si="171"/>
        <v>SNOW</v>
      </c>
      <c r="G1363" s="11" t="str">
        <f t="shared" si="172"/>
        <v>snow</v>
      </c>
      <c r="H1363" s="11" t="str">
        <f>'Raw Data'!H1362</f>
        <v>Weekday</v>
      </c>
      <c r="I1363" s="11" t="str">
        <f t="shared" si="173"/>
        <v>WD</v>
      </c>
      <c r="J1363" s="11" t="str">
        <f t="shared" si="174"/>
        <v>Snow</v>
      </c>
      <c r="K1363" s="11" t="str">
        <f>TEXT('Raw Data'!F1362,"0")</f>
        <v>17</v>
      </c>
      <c r="L1363" s="11">
        <f t="shared" si="175"/>
        <v>17</v>
      </c>
    </row>
    <row r="1364" spans="1:12" x14ac:dyDescent="0.3">
      <c r="A1364" s="9">
        <f>'Raw Data'!A1363</f>
        <v>45356.725694444503</v>
      </c>
      <c r="B1364" s="11" t="str">
        <f>'Raw Data'!O1363</f>
        <v>Clear</v>
      </c>
      <c r="C1364" s="11" t="str">
        <f t="shared" si="168"/>
        <v>Clear</v>
      </c>
      <c r="D1364" s="11" t="str">
        <f t="shared" si="169"/>
        <v>Clear</v>
      </c>
      <c r="E1364" s="11" t="str">
        <f t="shared" si="170"/>
        <v>Clear</v>
      </c>
      <c r="F1364" s="11" t="str">
        <f t="shared" si="171"/>
        <v>CLEAR</v>
      </c>
      <c r="G1364" s="11" t="str">
        <f t="shared" si="172"/>
        <v>clear</v>
      </c>
      <c r="H1364" s="11" t="str">
        <f>'Raw Data'!H1363</f>
        <v>Weekday</v>
      </c>
      <c r="I1364" s="11" t="str">
        <f t="shared" si="173"/>
        <v>WD</v>
      </c>
      <c r="J1364" s="11" t="str">
        <f t="shared" si="174"/>
        <v>Clear</v>
      </c>
      <c r="K1364" s="11" t="str">
        <f>TEXT('Raw Data'!F1363,"0")</f>
        <v>17</v>
      </c>
      <c r="L1364" s="11">
        <f t="shared" si="175"/>
        <v>17</v>
      </c>
    </row>
    <row r="1365" spans="1:12" x14ac:dyDescent="0.3">
      <c r="A1365" s="9">
        <f>'Raw Data'!A1364</f>
        <v>45356.729166666701</v>
      </c>
      <c r="B1365" s="11" t="str">
        <f>'Raw Data'!O1364</f>
        <v>Fog</v>
      </c>
      <c r="C1365" s="11" t="str">
        <f t="shared" si="168"/>
        <v>Fog</v>
      </c>
      <c r="D1365" s="11" t="str">
        <f t="shared" si="169"/>
        <v>Fog</v>
      </c>
      <c r="E1365" s="11" t="str">
        <f t="shared" si="170"/>
        <v>Fog</v>
      </c>
      <c r="F1365" s="11" t="str">
        <f t="shared" si="171"/>
        <v>FOG</v>
      </c>
      <c r="G1365" s="11" t="str">
        <f t="shared" si="172"/>
        <v>fog</v>
      </c>
      <c r="H1365" s="11" t="str">
        <f>'Raw Data'!H1364</f>
        <v>Weekday</v>
      </c>
      <c r="I1365" s="11" t="str">
        <f t="shared" si="173"/>
        <v>WD</v>
      </c>
      <c r="J1365" s="11" t="str">
        <f t="shared" si="174"/>
        <v>Fog</v>
      </c>
      <c r="K1365" s="11" t="str">
        <f>TEXT('Raw Data'!F1364,"0")</f>
        <v>17</v>
      </c>
      <c r="L1365" s="11">
        <f t="shared" si="175"/>
        <v>17</v>
      </c>
    </row>
    <row r="1366" spans="1:12" x14ac:dyDescent="0.3">
      <c r="A1366" s="9">
        <f>'Raw Data'!A1365</f>
        <v>45356.732638888898</v>
      </c>
      <c r="B1366" s="11" t="str">
        <f>'Raw Data'!O1365</f>
        <v>Clear</v>
      </c>
      <c r="C1366" s="11" t="str">
        <f t="shared" si="168"/>
        <v>Clear</v>
      </c>
      <c r="D1366" s="11" t="str">
        <f t="shared" si="169"/>
        <v>Clear</v>
      </c>
      <c r="E1366" s="11" t="str">
        <f t="shared" si="170"/>
        <v>Clear</v>
      </c>
      <c r="F1366" s="11" t="str">
        <f t="shared" si="171"/>
        <v>CLEAR</v>
      </c>
      <c r="G1366" s="11" t="str">
        <f t="shared" si="172"/>
        <v>clear</v>
      </c>
      <c r="H1366" s="11" t="str">
        <f>'Raw Data'!H1365</f>
        <v>Weekday</v>
      </c>
      <c r="I1366" s="11" t="str">
        <f t="shared" si="173"/>
        <v>WD</v>
      </c>
      <c r="J1366" s="11" t="str">
        <f t="shared" si="174"/>
        <v>Clear</v>
      </c>
      <c r="K1366" s="11" t="str">
        <f>TEXT('Raw Data'!F1365,"0")</f>
        <v>17</v>
      </c>
      <c r="L1366" s="11">
        <f t="shared" si="175"/>
        <v>17</v>
      </c>
    </row>
    <row r="1367" spans="1:12" x14ac:dyDescent="0.3">
      <c r="A1367" s="9">
        <f>'Raw Data'!A1366</f>
        <v>45356.736111111102</v>
      </c>
      <c r="B1367" s="11" t="str">
        <f>'Raw Data'!O1366</f>
        <v>Clear</v>
      </c>
      <c r="C1367" s="11" t="str">
        <f t="shared" si="168"/>
        <v>Clear</v>
      </c>
      <c r="D1367" s="11" t="str">
        <f t="shared" si="169"/>
        <v>Clear</v>
      </c>
      <c r="E1367" s="11" t="str">
        <f t="shared" si="170"/>
        <v>Clear</v>
      </c>
      <c r="F1367" s="11" t="str">
        <f t="shared" si="171"/>
        <v>CLEAR</v>
      </c>
      <c r="G1367" s="11" t="str">
        <f t="shared" si="172"/>
        <v>clear</v>
      </c>
      <c r="H1367" s="11" t="str">
        <f>'Raw Data'!H1366</f>
        <v>Weekday</v>
      </c>
      <c r="I1367" s="11" t="str">
        <f t="shared" si="173"/>
        <v>WD</v>
      </c>
      <c r="J1367" s="11" t="str">
        <f t="shared" si="174"/>
        <v>Clear</v>
      </c>
      <c r="K1367" s="11" t="str">
        <f>TEXT('Raw Data'!F1366,"0")</f>
        <v>17</v>
      </c>
      <c r="L1367" s="11">
        <f t="shared" si="175"/>
        <v>17</v>
      </c>
    </row>
    <row r="1368" spans="1:12" x14ac:dyDescent="0.3">
      <c r="A1368" s="9">
        <f>'Raw Data'!A1367</f>
        <v>45356.739583333299</v>
      </c>
      <c r="B1368" s="11" t="str">
        <f>'Raw Data'!O1367</f>
        <v>Clear</v>
      </c>
      <c r="C1368" s="11" t="str">
        <f t="shared" si="168"/>
        <v>Clear</v>
      </c>
      <c r="D1368" s="11" t="str">
        <f t="shared" si="169"/>
        <v>Clear</v>
      </c>
      <c r="E1368" s="11" t="str">
        <f t="shared" si="170"/>
        <v>Clear</v>
      </c>
      <c r="F1368" s="11" t="str">
        <f t="shared" si="171"/>
        <v>CLEAR</v>
      </c>
      <c r="G1368" s="11" t="str">
        <f t="shared" si="172"/>
        <v>clear</v>
      </c>
      <c r="H1368" s="11" t="str">
        <f>'Raw Data'!H1367</f>
        <v>Weekday</v>
      </c>
      <c r="I1368" s="11" t="str">
        <f t="shared" si="173"/>
        <v>WD</v>
      </c>
      <c r="J1368" s="11" t="str">
        <f t="shared" si="174"/>
        <v>Clear</v>
      </c>
      <c r="K1368" s="11" t="str">
        <f>TEXT('Raw Data'!F1367,"0")</f>
        <v>17</v>
      </c>
      <c r="L1368" s="11">
        <f t="shared" si="175"/>
        <v>17</v>
      </c>
    </row>
    <row r="1369" spans="1:12" x14ac:dyDescent="0.3">
      <c r="A1369" s="9">
        <f>'Raw Data'!A1368</f>
        <v>45356.743055555598</v>
      </c>
      <c r="B1369" s="11" t="str">
        <f>'Raw Data'!O1368</f>
        <v>Rain</v>
      </c>
      <c r="C1369" s="11" t="str">
        <f t="shared" si="168"/>
        <v>Rain</v>
      </c>
      <c r="D1369" s="11" t="str">
        <f t="shared" si="169"/>
        <v>Rain</v>
      </c>
      <c r="E1369" s="11" t="str">
        <f t="shared" si="170"/>
        <v>Rain</v>
      </c>
      <c r="F1369" s="11" t="str">
        <f t="shared" si="171"/>
        <v>RAIN</v>
      </c>
      <c r="G1369" s="11" t="str">
        <f t="shared" si="172"/>
        <v>rain</v>
      </c>
      <c r="H1369" s="11" t="str">
        <f>'Raw Data'!H1368</f>
        <v>Weekday</v>
      </c>
      <c r="I1369" s="11" t="str">
        <f t="shared" si="173"/>
        <v>WD</v>
      </c>
      <c r="J1369" s="11" t="str">
        <f t="shared" si="174"/>
        <v>Rain</v>
      </c>
      <c r="K1369" s="11" t="str">
        <f>TEXT('Raw Data'!F1368,"0")</f>
        <v>17</v>
      </c>
      <c r="L1369" s="11">
        <f t="shared" si="175"/>
        <v>17</v>
      </c>
    </row>
    <row r="1370" spans="1:12" x14ac:dyDescent="0.3">
      <c r="A1370" s="9">
        <f>'Raw Data'!A1369</f>
        <v>45356.746527777803</v>
      </c>
      <c r="B1370" s="11" t="str">
        <f>'Raw Data'!O1369</f>
        <v>Snow</v>
      </c>
      <c r="C1370" s="11" t="str">
        <f t="shared" si="168"/>
        <v>Snow</v>
      </c>
      <c r="D1370" s="11" t="str">
        <f t="shared" si="169"/>
        <v>Snow</v>
      </c>
      <c r="E1370" s="11" t="str">
        <f t="shared" si="170"/>
        <v>Snow</v>
      </c>
      <c r="F1370" s="11" t="str">
        <f t="shared" si="171"/>
        <v>SNOW</v>
      </c>
      <c r="G1370" s="11" t="str">
        <f t="shared" si="172"/>
        <v>snow</v>
      </c>
      <c r="H1370" s="11" t="str">
        <f>'Raw Data'!H1369</f>
        <v>Weekday</v>
      </c>
      <c r="I1370" s="11" t="str">
        <f t="shared" si="173"/>
        <v>WD</v>
      </c>
      <c r="J1370" s="11" t="str">
        <f t="shared" si="174"/>
        <v>Snow</v>
      </c>
      <c r="K1370" s="11" t="str">
        <f>TEXT('Raw Data'!F1369,"0")</f>
        <v>17</v>
      </c>
      <c r="L1370" s="11">
        <f t="shared" si="175"/>
        <v>17</v>
      </c>
    </row>
    <row r="1371" spans="1:12" x14ac:dyDescent="0.3">
      <c r="A1371" s="9">
        <f>'Raw Data'!A1370</f>
        <v>45356.75</v>
      </c>
      <c r="B1371" s="11" t="str">
        <f>'Raw Data'!O1370</f>
        <v>Clear</v>
      </c>
      <c r="C1371" s="11" t="str">
        <f t="shared" si="168"/>
        <v>Clear</v>
      </c>
      <c r="D1371" s="11" t="str">
        <f t="shared" si="169"/>
        <v>Clear</v>
      </c>
      <c r="E1371" s="11" t="str">
        <f t="shared" si="170"/>
        <v>Clear</v>
      </c>
      <c r="F1371" s="11" t="str">
        <f t="shared" si="171"/>
        <v>CLEAR</v>
      </c>
      <c r="G1371" s="11" t="str">
        <f t="shared" si="172"/>
        <v>clear</v>
      </c>
      <c r="H1371" s="11" t="str">
        <f>'Raw Data'!H1370</f>
        <v>Weekday</v>
      </c>
      <c r="I1371" s="11" t="str">
        <f t="shared" si="173"/>
        <v>WD</v>
      </c>
      <c r="J1371" s="11" t="str">
        <f t="shared" si="174"/>
        <v>Clear</v>
      </c>
      <c r="K1371" s="11" t="str">
        <f>TEXT('Raw Data'!F1370,"0")</f>
        <v>18</v>
      </c>
      <c r="L1371" s="11">
        <f t="shared" si="175"/>
        <v>18</v>
      </c>
    </row>
    <row r="1372" spans="1:12" x14ac:dyDescent="0.3">
      <c r="A1372" s="9">
        <f>'Raw Data'!A1371</f>
        <v>45356.753472222197</v>
      </c>
      <c r="B1372" s="11" t="str">
        <f>'Raw Data'!O1371</f>
        <v>Rain</v>
      </c>
      <c r="C1372" s="11" t="str">
        <f t="shared" si="168"/>
        <v>Rain</v>
      </c>
      <c r="D1372" s="11" t="str">
        <f t="shared" si="169"/>
        <v>Rain</v>
      </c>
      <c r="E1372" s="11" t="str">
        <f t="shared" si="170"/>
        <v>Rain</v>
      </c>
      <c r="F1372" s="11" t="str">
        <f t="shared" si="171"/>
        <v>RAIN</v>
      </c>
      <c r="G1372" s="11" t="str">
        <f t="shared" si="172"/>
        <v>rain</v>
      </c>
      <c r="H1372" s="11" t="str">
        <f>'Raw Data'!H1371</f>
        <v>Weekday</v>
      </c>
      <c r="I1372" s="11" t="str">
        <f t="shared" si="173"/>
        <v>WD</v>
      </c>
      <c r="J1372" s="11" t="str">
        <f t="shared" si="174"/>
        <v>Rain</v>
      </c>
      <c r="K1372" s="11" t="str">
        <f>TEXT('Raw Data'!F1371,"0")</f>
        <v>18</v>
      </c>
      <c r="L1372" s="11">
        <f t="shared" si="175"/>
        <v>18</v>
      </c>
    </row>
    <row r="1373" spans="1:12" x14ac:dyDescent="0.3">
      <c r="A1373" s="9">
        <f>'Raw Data'!A1372</f>
        <v>45356.756944444503</v>
      </c>
      <c r="B1373" s="11" t="str">
        <f>'Raw Data'!O1372</f>
        <v>Fog</v>
      </c>
      <c r="C1373" s="11" t="str">
        <f t="shared" si="168"/>
        <v>Fog</v>
      </c>
      <c r="D1373" s="11" t="str">
        <f t="shared" si="169"/>
        <v>Fog</v>
      </c>
      <c r="E1373" s="11" t="str">
        <f t="shared" si="170"/>
        <v>Fog</v>
      </c>
      <c r="F1373" s="11" t="str">
        <f t="shared" si="171"/>
        <v>FOG</v>
      </c>
      <c r="G1373" s="11" t="str">
        <f t="shared" si="172"/>
        <v>fog</v>
      </c>
      <c r="H1373" s="11" t="str">
        <f>'Raw Data'!H1372</f>
        <v>Weekday</v>
      </c>
      <c r="I1373" s="11" t="str">
        <f t="shared" si="173"/>
        <v>WD</v>
      </c>
      <c r="J1373" s="11" t="str">
        <f t="shared" si="174"/>
        <v>Fog</v>
      </c>
      <c r="K1373" s="11" t="str">
        <f>TEXT('Raw Data'!F1372,"0")</f>
        <v>18</v>
      </c>
      <c r="L1373" s="11">
        <f t="shared" si="175"/>
        <v>18</v>
      </c>
    </row>
    <row r="1374" spans="1:12" x14ac:dyDescent="0.3">
      <c r="A1374" s="9">
        <f>'Raw Data'!A1373</f>
        <v>45356.760416666701</v>
      </c>
      <c r="B1374" s="11" t="str">
        <f>'Raw Data'!O1373</f>
        <v>Snow</v>
      </c>
      <c r="C1374" s="11" t="str">
        <f t="shared" si="168"/>
        <v>Snow</v>
      </c>
      <c r="D1374" s="11" t="str">
        <f t="shared" si="169"/>
        <v>Snow</v>
      </c>
      <c r="E1374" s="11" t="str">
        <f t="shared" si="170"/>
        <v>Snow</v>
      </c>
      <c r="F1374" s="11" t="str">
        <f t="shared" si="171"/>
        <v>SNOW</v>
      </c>
      <c r="G1374" s="11" t="str">
        <f t="shared" si="172"/>
        <v>snow</v>
      </c>
      <c r="H1374" s="11" t="str">
        <f>'Raw Data'!H1373</f>
        <v>Weekday</v>
      </c>
      <c r="I1374" s="11" t="str">
        <f t="shared" si="173"/>
        <v>WD</v>
      </c>
      <c r="J1374" s="11" t="str">
        <f t="shared" si="174"/>
        <v>Snow</v>
      </c>
      <c r="K1374" s="11" t="str">
        <f>TEXT('Raw Data'!F1373,"0")</f>
        <v>18</v>
      </c>
      <c r="L1374" s="11">
        <f t="shared" si="175"/>
        <v>18</v>
      </c>
    </row>
    <row r="1375" spans="1:12" x14ac:dyDescent="0.3">
      <c r="A1375" s="9">
        <f>'Raw Data'!A1374</f>
        <v>45356.763888888898</v>
      </c>
      <c r="B1375" s="11" t="str">
        <f>'Raw Data'!O1374</f>
        <v>Snow</v>
      </c>
      <c r="C1375" s="11" t="str">
        <f t="shared" si="168"/>
        <v>Snow</v>
      </c>
      <c r="D1375" s="11" t="str">
        <f t="shared" si="169"/>
        <v>Snow</v>
      </c>
      <c r="E1375" s="11" t="str">
        <f t="shared" si="170"/>
        <v>Snow</v>
      </c>
      <c r="F1375" s="11" t="str">
        <f t="shared" si="171"/>
        <v>SNOW</v>
      </c>
      <c r="G1375" s="11" t="str">
        <f t="shared" si="172"/>
        <v>snow</v>
      </c>
      <c r="H1375" s="11" t="str">
        <f>'Raw Data'!H1374</f>
        <v>Weekday</v>
      </c>
      <c r="I1375" s="11" t="str">
        <f t="shared" si="173"/>
        <v>WD</v>
      </c>
      <c r="J1375" s="11" t="str">
        <f t="shared" si="174"/>
        <v>Snow</v>
      </c>
      <c r="K1375" s="11" t="str">
        <f>TEXT('Raw Data'!F1374,"0")</f>
        <v>18</v>
      </c>
      <c r="L1375" s="11">
        <f t="shared" si="175"/>
        <v>18</v>
      </c>
    </row>
    <row r="1376" spans="1:12" x14ac:dyDescent="0.3">
      <c r="A1376" s="9">
        <f>'Raw Data'!A1375</f>
        <v>45356.767361111102</v>
      </c>
      <c r="B1376" s="11" t="str">
        <f>'Raw Data'!O1375</f>
        <v>Fog</v>
      </c>
      <c r="C1376" s="11" t="str">
        <f t="shared" si="168"/>
        <v>Fog</v>
      </c>
      <c r="D1376" s="11" t="str">
        <f t="shared" si="169"/>
        <v>Fog</v>
      </c>
      <c r="E1376" s="11" t="str">
        <f t="shared" si="170"/>
        <v>Fog</v>
      </c>
      <c r="F1376" s="11" t="str">
        <f t="shared" si="171"/>
        <v>FOG</v>
      </c>
      <c r="G1376" s="11" t="str">
        <f t="shared" si="172"/>
        <v>fog</v>
      </c>
      <c r="H1376" s="11" t="str">
        <f>'Raw Data'!H1375</f>
        <v>Weekday</v>
      </c>
      <c r="I1376" s="11" t="str">
        <f t="shared" si="173"/>
        <v>WD</v>
      </c>
      <c r="J1376" s="11" t="str">
        <f t="shared" si="174"/>
        <v>Fog</v>
      </c>
      <c r="K1376" s="11" t="str">
        <f>TEXT('Raw Data'!F1375,"0")</f>
        <v>18</v>
      </c>
      <c r="L1376" s="11">
        <f t="shared" si="175"/>
        <v>18</v>
      </c>
    </row>
    <row r="1377" spans="1:12" x14ac:dyDescent="0.3">
      <c r="A1377" s="9">
        <f>'Raw Data'!A1376</f>
        <v>45356.770833333299</v>
      </c>
      <c r="B1377" s="11" t="str">
        <f>'Raw Data'!O1376</f>
        <v>Clear</v>
      </c>
      <c r="C1377" s="11" t="str">
        <f t="shared" si="168"/>
        <v>Clear</v>
      </c>
      <c r="D1377" s="11" t="str">
        <f t="shared" si="169"/>
        <v>Clear</v>
      </c>
      <c r="E1377" s="11" t="str">
        <f t="shared" si="170"/>
        <v>Clear</v>
      </c>
      <c r="F1377" s="11" t="str">
        <f t="shared" si="171"/>
        <v>CLEAR</v>
      </c>
      <c r="G1377" s="11" t="str">
        <f t="shared" si="172"/>
        <v>clear</v>
      </c>
      <c r="H1377" s="11" t="str">
        <f>'Raw Data'!H1376</f>
        <v>Weekday</v>
      </c>
      <c r="I1377" s="11" t="str">
        <f t="shared" si="173"/>
        <v>WD</v>
      </c>
      <c r="J1377" s="11" t="str">
        <f t="shared" si="174"/>
        <v>Clear</v>
      </c>
      <c r="K1377" s="11" t="str">
        <f>TEXT('Raw Data'!F1376,"0")</f>
        <v>18</v>
      </c>
      <c r="L1377" s="11">
        <f t="shared" si="175"/>
        <v>18</v>
      </c>
    </row>
    <row r="1378" spans="1:12" x14ac:dyDescent="0.3">
      <c r="A1378" s="9">
        <f>'Raw Data'!A1377</f>
        <v>45356.774305555598</v>
      </c>
      <c r="B1378" s="11" t="str">
        <f>'Raw Data'!O1377</f>
        <v>Clear</v>
      </c>
      <c r="C1378" s="11" t="str">
        <f t="shared" si="168"/>
        <v>Clear</v>
      </c>
      <c r="D1378" s="11" t="str">
        <f t="shared" si="169"/>
        <v>Clear</v>
      </c>
      <c r="E1378" s="11" t="str">
        <f t="shared" si="170"/>
        <v>Clear</v>
      </c>
      <c r="F1378" s="11" t="str">
        <f t="shared" si="171"/>
        <v>CLEAR</v>
      </c>
      <c r="G1378" s="11" t="str">
        <f t="shared" si="172"/>
        <v>clear</v>
      </c>
      <c r="H1378" s="11" t="str">
        <f>'Raw Data'!H1377</f>
        <v>Weekday</v>
      </c>
      <c r="I1378" s="11" t="str">
        <f t="shared" si="173"/>
        <v>WD</v>
      </c>
      <c r="J1378" s="11" t="str">
        <f t="shared" si="174"/>
        <v>Clear</v>
      </c>
      <c r="K1378" s="11" t="str">
        <f>TEXT('Raw Data'!F1377,"0")</f>
        <v>18</v>
      </c>
      <c r="L1378" s="11">
        <f t="shared" si="175"/>
        <v>18</v>
      </c>
    </row>
    <row r="1379" spans="1:12" x14ac:dyDescent="0.3">
      <c r="A1379" s="9">
        <f>'Raw Data'!A1378</f>
        <v>45356.777777777803</v>
      </c>
      <c r="B1379" s="11" t="str">
        <f>'Raw Data'!O1378</f>
        <v>Rain</v>
      </c>
      <c r="C1379" s="11" t="str">
        <f t="shared" si="168"/>
        <v>Rain</v>
      </c>
      <c r="D1379" s="11" t="str">
        <f t="shared" si="169"/>
        <v>Rain</v>
      </c>
      <c r="E1379" s="11" t="str">
        <f t="shared" si="170"/>
        <v>Rain</v>
      </c>
      <c r="F1379" s="11" t="str">
        <f t="shared" si="171"/>
        <v>RAIN</v>
      </c>
      <c r="G1379" s="11" t="str">
        <f t="shared" si="172"/>
        <v>rain</v>
      </c>
      <c r="H1379" s="11" t="str">
        <f>'Raw Data'!H1378</f>
        <v>Weekday</v>
      </c>
      <c r="I1379" s="11" t="str">
        <f t="shared" si="173"/>
        <v>WD</v>
      </c>
      <c r="J1379" s="11" t="str">
        <f t="shared" si="174"/>
        <v>Rain</v>
      </c>
      <c r="K1379" s="11" t="str">
        <f>TEXT('Raw Data'!F1378,"0")</f>
        <v>18</v>
      </c>
      <c r="L1379" s="11">
        <f t="shared" si="175"/>
        <v>18</v>
      </c>
    </row>
    <row r="1380" spans="1:12" x14ac:dyDescent="0.3">
      <c r="A1380" s="9">
        <f>'Raw Data'!A1379</f>
        <v>45356.78125</v>
      </c>
      <c r="B1380" s="11" t="str">
        <f>'Raw Data'!O1379</f>
        <v>Snow</v>
      </c>
      <c r="C1380" s="11" t="str">
        <f t="shared" si="168"/>
        <v>Snow</v>
      </c>
      <c r="D1380" s="11" t="str">
        <f t="shared" si="169"/>
        <v>Snow</v>
      </c>
      <c r="E1380" s="11" t="str">
        <f t="shared" si="170"/>
        <v>Snow</v>
      </c>
      <c r="F1380" s="11" t="str">
        <f t="shared" si="171"/>
        <v>SNOW</v>
      </c>
      <c r="G1380" s="11" t="str">
        <f t="shared" si="172"/>
        <v>snow</v>
      </c>
      <c r="H1380" s="11" t="str">
        <f>'Raw Data'!H1379</f>
        <v>Weekday</v>
      </c>
      <c r="I1380" s="11" t="str">
        <f t="shared" si="173"/>
        <v>WD</v>
      </c>
      <c r="J1380" s="11" t="str">
        <f t="shared" si="174"/>
        <v>Snow</v>
      </c>
      <c r="K1380" s="11" t="str">
        <f>TEXT('Raw Data'!F1379,"0")</f>
        <v>18</v>
      </c>
      <c r="L1380" s="11">
        <f t="shared" si="175"/>
        <v>18</v>
      </c>
    </row>
    <row r="1381" spans="1:12" x14ac:dyDescent="0.3">
      <c r="A1381" s="9">
        <f>'Raw Data'!A1380</f>
        <v>45356.784722222197</v>
      </c>
      <c r="B1381" s="11" t="str">
        <f>'Raw Data'!O1380</f>
        <v>Rain</v>
      </c>
      <c r="C1381" s="11" t="str">
        <f t="shared" si="168"/>
        <v>Rain</v>
      </c>
      <c r="D1381" s="11" t="str">
        <f t="shared" si="169"/>
        <v>Rain</v>
      </c>
      <c r="E1381" s="11" t="str">
        <f t="shared" si="170"/>
        <v>Rain</v>
      </c>
      <c r="F1381" s="11" t="str">
        <f t="shared" si="171"/>
        <v>RAIN</v>
      </c>
      <c r="G1381" s="11" t="str">
        <f t="shared" si="172"/>
        <v>rain</v>
      </c>
      <c r="H1381" s="11" t="str">
        <f>'Raw Data'!H1380</f>
        <v>Weekday</v>
      </c>
      <c r="I1381" s="11" t="str">
        <f t="shared" si="173"/>
        <v>WD</v>
      </c>
      <c r="J1381" s="11" t="str">
        <f t="shared" si="174"/>
        <v>Rain</v>
      </c>
      <c r="K1381" s="11" t="str">
        <f>TEXT('Raw Data'!F1380,"0")</f>
        <v>18</v>
      </c>
      <c r="L1381" s="11">
        <f t="shared" si="175"/>
        <v>18</v>
      </c>
    </row>
    <row r="1382" spans="1:12" x14ac:dyDescent="0.3">
      <c r="A1382" s="9">
        <f>'Raw Data'!A1381</f>
        <v>45356.788194444503</v>
      </c>
      <c r="B1382" s="11" t="str">
        <f>'Raw Data'!O1381</f>
        <v>Snow</v>
      </c>
      <c r="C1382" s="11" t="str">
        <f t="shared" si="168"/>
        <v>Snow</v>
      </c>
      <c r="D1382" s="11" t="str">
        <f t="shared" si="169"/>
        <v>Snow</v>
      </c>
      <c r="E1382" s="11" t="str">
        <f t="shared" si="170"/>
        <v>Snow</v>
      </c>
      <c r="F1382" s="11" t="str">
        <f t="shared" si="171"/>
        <v>SNOW</v>
      </c>
      <c r="G1382" s="11" t="str">
        <f t="shared" si="172"/>
        <v>snow</v>
      </c>
      <c r="H1382" s="11" t="str">
        <f>'Raw Data'!H1381</f>
        <v>Weekday</v>
      </c>
      <c r="I1382" s="11" t="str">
        <f t="shared" si="173"/>
        <v>WD</v>
      </c>
      <c r="J1382" s="11" t="str">
        <f t="shared" si="174"/>
        <v>Snow</v>
      </c>
      <c r="K1382" s="11" t="str">
        <f>TEXT('Raw Data'!F1381,"0")</f>
        <v>18</v>
      </c>
      <c r="L1382" s="11">
        <f t="shared" si="175"/>
        <v>18</v>
      </c>
    </row>
    <row r="1383" spans="1:12" x14ac:dyDescent="0.3">
      <c r="A1383" s="9">
        <f>'Raw Data'!A1382</f>
        <v>45356.791666666701</v>
      </c>
      <c r="B1383" s="11" t="str">
        <f>'Raw Data'!O1382</f>
        <v>Fog</v>
      </c>
      <c r="C1383" s="11" t="str">
        <f t="shared" si="168"/>
        <v>Fog</v>
      </c>
      <c r="D1383" s="11" t="str">
        <f t="shared" si="169"/>
        <v>Fog</v>
      </c>
      <c r="E1383" s="11" t="str">
        <f t="shared" si="170"/>
        <v>Fog</v>
      </c>
      <c r="F1383" s="11" t="str">
        <f t="shared" si="171"/>
        <v>FOG</v>
      </c>
      <c r="G1383" s="11" t="str">
        <f t="shared" si="172"/>
        <v>fog</v>
      </c>
      <c r="H1383" s="11" t="str">
        <f>'Raw Data'!H1382</f>
        <v>Weekday</v>
      </c>
      <c r="I1383" s="11" t="str">
        <f t="shared" si="173"/>
        <v>WD</v>
      </c>
      <c r="J1383" s="11" t="str">
        <f t="shared" si="174"/>
        <v>Fog</v>
      </c>
      <c r="K1383" s="11" t="str">
        <f>TEXT('Raw Data'!F1382,"0")</f>
        <v>19</v>
      </c>
      <c r="L1383" s="11">
        <f t="shared" si="175"/>
        <v>19</v>
      </c>
    </row>
    <row r="1384" spans="1:12" x14ac:dyDescent="0.3">
      <c r="A1384" s="9">
        <f>'Raw Data'!A1383</f>
        <v>45356.795138888898</v>
      </c>
      <c r="B1384" s="11" t="str">
        <f>'Raw Data'!O1383</f>
        <v>Rain</v>
      </c>
      <c r="C1384" s="11" t="str">
        <f t="shared" si="168"/>
        <v>Rain</v>
      </c>
      <c r="D1384" s="11" t="str">
        <f t="shared" si="169"/>
        <v>Rain</v>
      </c>
      <c r="E1384" s="11" t="str">
        <f t="shared" si="170"/>
        <v>Rain</v>
      </c>
      <c r="F1384" s="11" t="str">
        <f t="shared" si="171"/>
        <v>RAIN</v>
      </c>
      <c r="G1384" s="11" t="str">
        <f t="shared" si="172"/>
        <v>rain</v>
      </c>
      <c r="H1384" s="11" t="str">
        <f>'Raw Data'!H1383</f>
        <v>Weekday</v>
      </c>
      <c r="I1384" s="11" t="str">
        <f t="shared" si="173"/>
        <v>WD</v>
      </c>
      <c r="J1384" s="11" t="str">
        <f t="shared" si="174"/>
        <v>Rain</v>
      </c>
      <c r="K1384" s="11" t="str">
        <f>TEXT('Raw Data'!F1383,"0")</f>
        <v>19</v>
      </c>
      <c r="L1384" s="11">
        <f t="shared" si="175"/>
        <v>19</v>
      </c>
    </row>
    <row r="1385" spans="1:12" x14ac:dyDescent="0.3">
      <c r="A1385" s="9">
        <f>'Raw Data'!A1384</f>
        <v>45356.798611111102</v>
      </c>
      <c r="B1385" s="11" t="str">
        <f>'Raw Data'!O1384</f>
        <v>Fog</v>
      </c>
      <c r="C1385" s="11" t="str">
        <f t="shared" si="168"/>
        <v>Fog</v>
      </c>
      <c r="D1385" s="11" t="str">
        <f t="shared" si="169"/>
        <v>Fog</v>
      </c>
      <c r="E1385" s="11" t="str">
        <f t="shared" si="170"/>
        <v>Fog</v>
      </c>
      <c r="F1385" s="11" t="str">
        <f t="shared" si="171"/>
        <v>FOG</v>
      </c>
      <c r="G1385" s="11" t="str">
        <f t="shared" si="172"/>
        <v>fog</v>
      </c>
      <c r="H1385" s="11" t="str">
        <f>'Raw Data'!H1384</f>
        <v>Weekday</v>
      </c>
      <c r="I1385" s="11" t="str">
        <f t="shared" si="173"/>
        <v>WD</v>
      </c>
      <c r="J1385" s="11" t="str">
        <f t="shared" si="174"/>
        <v>Fog</v>
      </c>
      <c r="K1385" s="11" t="str">
        <f>TEXT('Raw Data'!F1384,"0")</f>
        <v>19</v>
      </c>
      <c r="L1385" s="11">
        <f t="shared" si="175"/>
        <v>19</v>
      </c>
    </row>
    <row r="1386" spans="1:12" x14ac:dyDescent="0.3">
      <c r="A1386" s="9">
        <f>'Raw Data'!A1385</f>
        <v>45356.802083333299</v>
      </c>
      <c r="B1386" s="11" t="str">
        <f>'Raw Data'!O1385</f>
        <v>Rain</v>
      </c>
      <c r="C1386" s="11" t="str">
        <f t="shared" si="168"/>
        <v>Rain</v>
      </c>
      <c r="D1386" s="11" t="str">
        <f t="shared" si="169"/>
        <v>Rain</v>
      </c>
      <c r="E1386" s="11" t="str">
        <f t="shared" si="170"/>
        <v>Rain</v>
      </c>
      <c r="F1386" s="11" t="str">
        <f t="shared" si="171"/>
        <v>RAIN</v>
      </c>
      <c r="G1386" s="11" t="str">
        <f t="shared" si="172"/>
        <v>rain</v>
      </c>
      <c r="H1386" s="11" t="str">
        <f>'Raw Data'!H1385</f>
        <v>Weekday</v>
      </c>
      <c r="I1386" s="11" t="str">
        <f t="shared" si="173"/>
        <v>WD</v>
      </c>
      <c r="J1386" s="11" t="str">
        <f t="shared" si="174"/>
        <v>Rain</v>
      </c>
      <c r="K1386" s="11" t="str">
        <f>TEXT('Raw Data'!F1385,"0")</f>
        <v>19</v>
      </c>
      <c r="L1386" s="11">
        <f t="shared" si="175"/>
        <v>19</v>
      </c>
    </row>
    <row r="1387" spans="1:12" x14ac:dyDescent="0.3">
      <c r="A1387" s="9">
        <f>'Raw Data'!A1386</f>
        <v>45356.805555555598</v>
      </c>
      <c r="B1387" s="11" t="str">
        <f>'Raw Data'!O1386</f>
        <v>Fog</v>
      </c>
      <c r="C1387" s="11" t="str">
        <f t="shared" si="168"/>
        <v>Fog</v>
      </c>
      <c r="D1387" s="11" t="str">
        <f t="shared" si="169"/>
        <v>Fog</v>
      </c>
      <c r="E1387" s="11" t="str">
        <f t="shared" si="170"/>
        <v>Fog</v>
      </c>
      <c r="F1387" s="11" t="str">
        <f t="shared" si="171"/>
        <v>FOG</v>
      </c>
      <c r="G1387" s="11" t="str">
        <f t="shared" si="172"/>
        <v>fog</v>
      </c>
      <c r="H1387" s="11" t="str">
        <f>'Raw Data'!H1386</f>
        <v>Weekday</v>
      </c>
      <c r="I1387" s="11" t="str">
        <f t="shared" si="173"/>
        <v>WD</v>
      </c>
      <c r="J1387" s="11" t="str">
        <f t="shared" si="174"/>
        <v>Fog</v>
      </c>
      <c r="K1387" s="11" t="str">
        <f>TEXT('Raw Data'!F1386,"0")</f>
        <v>19</v>
      </c>
      <c r="L1387" s="11">
        <f t="shared" si="175"/>
        <v>19</v>
      </c>
    </row>
    <row r="1388" spans="1:12" x14ac:dyDescent="0.3">
      <c r="A1388" s="9">
        <f>'Raw Data'!A1387</f>
        <v>45356.809027777803</v>
      </c>
      <c r="B1388" s="11" t="str">
        <f>'Raw Data'!O1387</f>
        <v>Rain</v>
      </c>
      <c r="C1388" s="11" t="str">
        <f t="shared" si="168"/>
        <v>Rain</v>
      </c>
      <c r="D1388" s="11" t="str">
        <f t="shared" si="169"/>
        <v>Rain</v>
      </c>
      <c r="E1388" s="11" t="str">
        <f t="shared" si="170"/>
        <v>Rain</v>
      </c>
      <c r="F1388" s="11" t="str">
        <f t="shared" si="171"/>
        <v>RAIN</v>
      </c>
      <c r="G1388" s="11" t="str">
        <f t="shared" si="172"/>
        <v>rain</v>
      </c>
      <c r="H1388" s="11" t="str">
        <f>'Raw Data'!H1387</f>
        <v>Weekday</v>
      </c>
      <c r="I1388" s="11" t="str">
        <f t="shared" si="173"/>
        <v>WD</v>
      </c>
      <c r="J1388" s="11" t="str">
        <f t="shared" si="174"/>
        <v>Rain</v>
      </c>
      <c r="K1388" s="11" t="str">
        <f>TEXT('Raw Data'!F1387,"0")</f>
        <v>19</v>
      </c>
      <c r="L1388" s="11">
        <f t="shared" si="175"/>
        <v>19</v>
      </c>
    </row>
    <row r="1389" spans="1:12" x14ac:dyDescent="0.3">
      <c r="A1389" s="9">
        <f>'Raw Data'!A1388</f>
        <v>45356.8125</v>
      </c>
      <c r="B1389" s="11" t="str">
        <f>'Raw Data'!O1388</f>
        <v>Snow</v>
      </c>
      <c r="C1389" s="11" t="str">
        <f t="shared" si="168"/>
        <v>Snow</v>
      </c>
      <c r="D1389" s="11" t="str">
        <f t="shared" si="169"/>
        <v>Snow</v>
      </c>
      <c r="E1389" s="11" t="str">
        <f t="shared" si="170"/>
        <v>Snow</v>
      </c>
      <c r="F1389" s="11" t="str">
        <f t="shared" si="171"/>
        <v>SNOW</v>
      </c>
      <c r="G1389" s="11" t="str">
        <f t="shared" si="172"/>
        <v>snow</v>
      </c>
      <c r="H1389" s="11" t="str">
        <f>'Raw Data'!H1388</f>
        <v>Weekday</v>
      </c>
      <c r="I1389" s="11" t="str">
        <f t="shared" si="173"/>
        <v>WD</v>
      </c>
      <c r="J1389" s="11" t="str">
        <f t="shared" si="174"/>
        <v>Snow</v>
      </c>
      <c r="K1389" s="11" t="str">
        <f>TEXT('Raw Data'!F1388,"0")</f>
        <v>19</v>
      </c>
      <c r="L1389" s="11">
        <f t="shared" si="175"/>
        <v>19</v>
      </c>
    </row>
    <row r="1390" spans="1:12" x14ac:dyDescent="0.3">
      <c r="A1390" s="9">
        <f>'Raw Data'!A1389</f>
        <v>45356.815972222197</v>
      </c>
      <c r="B1390" s="11" t="str">
        <f>'Raw Data'!O1389</f>
        <v>Rain</v>
      </c>
      <c r="C1390" s="11" t="str">
        <f t="shared" si="168"/>
        <v>Rain</v>
      </c>
      <c r="D1390" s="11" t="str">
        <f t="shared" si="169"/>
        <v>Rain</v>
      </c>
      <c r="E1390" s="11" t="str">
        <f t="shared" si="170"/>
        <v>Rain</v>
      </c>
      <c r="F1390" s="11" t="str">
        <f t="shared" si="171"/>
        <v>RAIN</v>
      </c>
      <c r="G1390" s="11" t="str">
        <f t="shared" si="172"/>
        <v>rain</v>
      </c>
      <c r="H1390" s="11" t="str">
        <f>'Raw Data'!H1389</f>
        <v>Weekday</v>
      </c>
      <c r="I1390" s="11" t="str">
        <f t="shared" si="173"/>
        <v>WD</v>
      </c>
      <c r="J1390" s="11" t="str">
        <f t="shared" si="174"/>
        <v>Rain</v>
      </c>
      <c r="K1390" s="11" t="str">
        <f>TEXT('Raw Data'!F1389,"0")</f>
        <v>19</v>
      </c>
      <c r="L1390" s="11">
        <f t="shared" si="175"/>
        <v>19</v>
      </c>
    </row>
    <row r="1391" spans="1:12" x14ac:dyDescent="0.3">
      <c r="A1391" s="9">
        <f>'Raw Data'!A1390</f>
        <v>45356.819444444503</v>
      </c>
      <c r="B1391" s="11" t="str">
        <f>'Raw Data'!O1390</f>
        <v>Clear</v>
      </c>
      <c r="C1391" s="11" t="str">
        <f t="shared" si="168"/>
        <v>Clear</v>
      </c>
      <c r="D1391" s="11" t="str">
        <f t="shared" si="169"/>
        <v>Clear</v>
      </c>
      <c r="E1391" s="11" t="str">
        <f t="shared" si="170"/>
        <v>Clear</v>
      </c>
      <c r="F1391" s="11" t="str">
        <f t="shared" si="171"/>
        <v>CLEAR</v>
      </c>
      <c r="G1391" s="11" t="str">
        <f t="shared" si="172"/>
        <v>clear</v>
      </c>
      <c r="H1391" s="11" t="str">
        <f>'Raw Data'!H1390</f>
        <v>Weekday</v>
      </c>
      <c r="I1391" s="11" t="str">
        <f t="shared" si="173"/>
        <v>WD</v>
      </c>
      <c r="J1391" s="11" t="str">
        <f t="shared" si="174"/>
        <v>Clear</v>
      </c>
      <c r="K1391" s="11" t="str">
        <f>TEXT('Raw Data'!F1390,"0")</f>
        <v>19</v>
      </c>
      <c r="L1391" s="11">
        <f t="shared" si="175"/>
        <v>19</v>
      </c>
    </row>
    <row r="1392" spans="1:12" x14ac:dyDescent="0.3">
      <c r="A1392" s="9">
        <f>'Raw Data'!A1391</f>
        <v>45356.822916666701</v>
      </c>
      <c r="B1392" s="11" t="str">
        <f>'Raw Data'!O1391</f>
        <v>Fog</v>
      </c>
      <c r="C1392" s="11" t="str">
        <f t="shared" si="168"/>
        <v>Fog</v>
      </c>
      <c r="D1392" s="11" t="str">
        <f t="shared" si="169"/>
        <v>Fog</v>
      </c>
      <c r="E1392" s="11" t="str">
        <f t="shared" si="170"/>
        <v>Fog</v>
      </c>
      <c r="F1392" s="11" t="str">
        <f t="shared" si="171"/>
        <v>FOG</v>
      </c>
      <c r="G1392" s="11" t="str">
        <f t="shared" si="172"/>
        <v>fog</v>
      </c>
      <c r="H1392" s="11" t="str">
        <f>'Raw Data'!H1391</f>
        <v>Weekday</v>
      </c>
      <c r="I1392" s="11" t="str">
        <f t="shared" si="173"/>
        <v>WD</v>
      </c>
      <c r="J1392" s="11" t="str">
        <f t="shared" si="174"/>
        <v>Fog</v>
      </c>
      <c r="K1392" s="11" t="str">
        <f>TEXT('Raw Data'!F1391,"0")</f>
        <v>19</v>
      </c>
      <c r="L1392" s="11">
        <f t="shared" si="175"/>
        <v>19</v>
      </c>
    </row>
    <row r="1393" spans="1:12" x14ac:dyDescent="0.3">
      <c r="A1393" s="9">
        <f>'Raw Data'!A1392</f>
        <v>45356.826388888898</v>
      </c>
      <c r="B1393" s="11" t="str">
        <f>'Raw Data'!O1392</f>
        <v>Clear</v>
      </c>
      <c r="C1393" s="11" t="str">
        <f t="shared" si="168"/>
        <v>Clear</v>
      </c>
      <c r="D1393" s="11" t="str">
        <f t="shared" si="169"/>
        <v>Clear</v>
      </c>
      <c r="E1393" s="11" t="str">
        <f t="shared" si="170"/>
        <v>Clear</v>
      </c>
      <c r="F1393" s="11" t="str">
        <f t="shared" si="171"/>
        <v>CLEAR</v>
      </c>
      <c r="G1393" s="11" t="str">
        <f t="shared" si="172"/>
        <v>clear</v>
      </c>
      <c r="H1393" s="11" t="str">
        <f>'Raw Data'!H1392</f>
        <v>Weekday</v>
      </c>
      <c r="I1393" s="11" t="str">
        <f t="shared" si="173"/>
        <v>WD</v>
      </c>
      <c r="J1393" s="11" t="str">
        <f t="shared" si="174"/>
        <v>Clear</v>
      </c>
      <c r="K1393" s="11" t="str">
        <f>TEXT('Raw Data'!F1392,"0")</f>
        <v>19</v>
      </c>
      <c r="L1393" s="11">
        <f t="shared" si="175"/>
        <v>19</v>
      </c>
    </row>
    <row r="1394" spans="1:12" x14ac:dyDescent="0.3">
      <c r="A1394" s="9">
        <f>'Raw Data'!A1393</f>
        <v>45356.829861111102</v>
      </c>
      <c r="B1394" s="11" t="str">
        <f>'Raw Data'!O1393</f>
        <v>Snow</v>
      </c>
      <c r="C1394" s="11" t="str">
        <f t="shared" si="168"/>
        <v>Snow</v>
      </c>
      <c r="D1394" s="11" t="str">
        <f t="shared" si="169"/>
        <v>Snow</v>
      </c>
      <c r="E1394" s="11" t="str">
        <f t="shared" si="170"/>
        <v>Snow</v>
      </c>
      <c r="F1394" s="11" t="str">
        <f t="shared" si="171"/>
        <v>SNOW</v>
      </c>
      <c r="G1394" s="11" t="str">
        <f t="shared" si="172"/>
        <v>snow</v>
      </c>
      <c r="H1394" s="11" t="str">
        <f>'Raw Data'!H1393</f>
        <v>Weekday</v>
      </c>
      <c r="I1394" s="11" t="str">
        <f t="shared" si="173"/>
        <v>WD</v>
      </c>
      <c r="J1394" s="11" t="str">
        <f t="shared" si="174"/>
        <v>Snow</v>
      </c>
      <c r="K1394" s="11" t="str">
        <f>TEXT('Raw Data'!F1393,"0")</f>
        <v>19</v>
      </c>
      <c r="L1394" s="11">
        <f t="shared" si="175"/>
        <v>19</v>
      </c>
    </row>
    <row r="1395" spans="1:12" x14ac:dyDescent="0.3">
      <c r="A1395" s="9">
        <f>'Raw Data'!A1394</f>
        <v>45356.833333333299</v>
      </c>
      <c r="B1395" s="11" t="str">
        <f>'Raw Data'!O1394</f>
        <v>Rain</v>
      </c>
      <c r="C1395" s="11" t="str">
        <f t="shared" si="168"/>
        <v>Rain</v>
      </c>
      <c r="D1395" s="11" t="str">
        <f t="shared" si="169"/>
        <v>Rain</v>
      </c>
      <c r="E1395" s="11" t="str">
        <f t="shared" si="170"/>
        <v>Rain</v>
      </c>
      <c r="F1395" s="11" t="str">
        <f t="shared" si="171"/>
        <v>RAIN</v>
      </c>
      <c r="G1395" s="11" t="str">
        <f t="shared" si="172"/>
        <v>rain</v>
      </c>
      <c r="H1395" s="11" t="str">
        <f>'Raw Data'!H1394</f>
        <v>Weekday</v>
      </c>
      <c r="I1395" s="11" t="str">
        <f t="shared" si="173"/>
        <v>WD</v>
      </c>
      <c r="J1395" s="11" t="str">
        <f t="shared" si="174"/>
        <v>Rain</v>
      </c>
      <c r="K1395" s="11" t="str">
        <f>TEXT('Raw Data'!F1394,"0")</f>
        <v>20</v>
      </c>
      <c r="L1395" s="11">
        <f t="shared" si="175"/>
        <v>20</v>
      </c>
    </row>
    <row r="1396" spans="1:12" x14ac:dyDescent="0.3">
      <c r="A1396" s="9">
        <f>'Raw Data'!A1395</f>
        <v>45356.836805555598</v>
      </c>
      <c r="B1396" s="11" t="str">
        <f>'Raw Data'!O1395</f>
        <v>Fog</v>
      </c>
      <c r="C1396" s="11" t="str">
        <f t="shared" si="168"/>
        <v>Fog</v>
      </c>
      <c r="D1396" s="11" t="str">
        <f t="shared" si="169"/>
        <v>Fog</v>
      </c>
      <c r="E1396" s="11" t="str">
        <f t="shared" si="170"/>
        <v>Fog</v>
      </c>
      <c r="F1396" s="11" t="str">
        <f t="shared" si="171"/>
        <v>FOG</v>
      </c>
      <c r="G1396" s="11" t="str">
        <f t="shared" si="172"/>
        <v>fog</v>
      </c>
      <c r="H1396" s="11" t="str">
        <f>'Raw Data'!H1395</f>
        <v>Weekday</v>
      </c>
      <c r="I1396" s="11" t="str">
        <f t="shared" si="173"/>
        <v>WD</v>
      </c>
      <c r="J1396" s="11" t="str">
        <f t="shared" si="174"/>
        <v>Fog</v>
      </c>
      <c r="K1396" s="11" t="str">
        <f>TEXT('Raw Data'!F1395,"0")</f>
        <v>20</v>
      </c>
      <c r="L1396" s="11">
        <f t="shared" si="175"/>
        <v>20</v>
      </c>
    </row>
    <row r="1397" spans="1:12" x14ac:dyDescent="0.3">
      <c r="A1397" s="9">
        <f>'Raw Data'!A1396</f>
        <v>45356.840277777803</v>
      </c>
      <c r="B1397" s="11" t="str">
        <f>'Raw Data'!O1396</f>
        <v>Clear</v>
      </c>
      <c r="C1397" s="11" t="str">
        <f t="shared" si="168"/>
        <v>Clear</v>
      </c>
      <c r="D1397" s="11" t="str">
        <f t="shared" si="169"/>
        <v>Clear</v>
      </c>
      <c r="E1397" s="11" t="str">
        <f t="shared" si="170"/>
        <v>Clear</v>
      </c>
      <c r="F1397" s="11" t="str">
        <f t="shared" si="171"/>
        <v>CLEAR</v>
      </c>
      <c r="G1397" s="11" t="str">
        <f t="shared" si="172"/>
        <v>clear</v>
      </c>
      <c r="H1397" s="11" t="str">
        <f>'Raw Data'!H1396</f>
        <v>Weekday</v>
      </c>
      <c r="I1397" s="11" t="str">
        <f t="shared" si="173"/>
        <v>WD</v>
      </c>
      <c r="J1397" s="11" t="str">
        <f t="shared" si="174"/>
        <v>Clear</v>
      </c>
      <c r="K1397" s="11" t="str">
        <f>TEXT('Raw Data'!F1396,"0")</f>
        <v>20</v>
      </c>
      <c r="L1397" s="11">
        <f t="shared" si="175"/>
        <v>20</v>
      </c>
    </row>
    <row r="1398" spans="1:12" x14ac:dyDescent="0.3">
      <c r="A1398" s="9">
        <f>'Raw Data'!A1397</f>
        <v>45356.84375</v>
      </c>
      <c r="B1398" s="11" t="str">
        <f>'Raw Data'!O1397</f>
        <v>Rain</v>
      </c>
      <c r="C1398" s="11" t="str">
        <f t="shared" si="168"/>
        <v>Rain</v>
      </c>
      <c r="D1398" s="11" t="str">
        <f t="shared" si="169"/>
        <v>Rain</v>
      </c>
      <c r="E1398" s="11" t="str">
        <f t="shared" si="170"/>
        <v>Rain</v>
      </c>
      <c r="F1398" s="11" t="str">
        <f t="shared" si="171"/>
        <v>RAIN</v>
      </c>
      <c r="G1398" s="11" t="str">
        <f t="shared" si="172"/>
        <v>rain</v>
      </c>
      <c r="H1398" s="11" t="str">
        <f>'Raw Data'!H1397</f>
        <v>Weekday</v>
      </c>
      <c r="I1398" s="11" t="str">
        <f t="shared" si="173"/>
        <v>WD</v>
      </c>
      <c r="J1398" s="11" t="str">
        <f t="shared" si="174"/>
        <v>Rain</v>
      </c>
      <c r="K1398" s="11" t="str">
        <f>TEXT('Raw Data'!F1397,"0")</f>
        <v>20</v>
      </c>
      <c r="L1398" s="11">
        <f t="shared" si="175"/>
        <v>20</v>
      </c>
    </row>
    <row r="1399" spans="1:12" x14ac:dyDescent="0.3">
      <c r="A1399" s="9">
        <f>'Raw Data'!A1398</f>
        <v>45356.847222222197</v>
      </c>
      <c r="B1399" s="11" t="str">
        <f>'Raw Data'!O1398</f>
        <v>Clear</v>
      </c>
      <c r="C1399" s="11" t="str">
        <f t="shared" si="168"/>
        <v>Clear</v>
      </c>
      <c r="D1399" s="11" t="str">
        <f t="shared" si="169"/>
        <v>Clear</v>
      </c>
      <c r="E1399" s="11" t="str">
        <f t="shared" si="170"/>
        <v>Clear</v>
      </c>
      <c r="F1399" s="11" t="str">
        <f t="shared" si="171"/>
        <v>CLEAR</v>
      </c>
      <c r="G1399" s="11" t="str">
        <f t="shared" si="172"/>
        <v>clear</v>
      </c>
      <c r="H1399" s="11" t="str">
        <f>'Raw Data'!H1398</f>
        <v>Weekday</v>
      </c>
      <c r="I1399" s="11" t="str">
        <f t="shared" si="173"/>
        <v>WD</v>
      </c>
      <c r="J1399" s="11" t="str">
        <f t="shared" si="174"/>
        <v>Clear</v>
      </c>
      <c r="K1399" s="11" t="str">
        <f>TEXT('Raw Data'!F1398,"0")</f>
        <v>20</v>
      </c>
      <c r="L1399" s="11">
        <f t="shared" si="175"/>
        <v>20</v>
      </c>
    </row>
    <row r="1400" spans="1:12" x14ac:dyDescent="0.3">
      <c r="A1400" s="9">
        <f>'Raw Data'!A1399</f>
        <v>45356.850694444503</v>
      </c>
      <c r="B1400" s="11" t="str">
        <f>'Raw Data'!O1399</f>
        <v>Rain</v>
      </c>
      <c r="C1400" s="11" t="str">
        <f t="shared" si="168"/>
        <v>Rain</v>
      </c>
      <c r="D1400" s="11" t="str">
        <f t="shared" si="169"/>
        <v>Rain</v>
      </c>
      <c r="E1400" s="11" t="str">
        <f t="shared" si="170"/>
        <v>Rain</v>
      </c>
      <c r="F1400" s="11" t="str">
        <f t="shared" si="171"/>
        <v>RAIN</v>
      </c>
      <c r="G1400" s="11" t="str">
        <f t="shared" si="172"/>
        <v>rain</v>
      </c>
      <c r="H1400" s="11" t="str">
        <f>'Raw Data'!H1399</f>
        <v>Weekday</v>
      </c>
      <c r="I1400" s="11" t="str">
        <f t="shared" si="173"/>
        <v>WD</v>
      </c>
      <c r="J1400" s="11" t="str">
        <f t="shared" si="174"/>
        <v>Rain</v>
      </c>
      <c r="K1400" s="11" t="str">
        <f>TEXT('Raw Data'!F1399,"0")</f>
        <v>20</v>
      </c>
      <c r="L1400" s="11">
        <f t="shared" si="175"/>
        <v>20</v>
      </c>
    </row>
    <row r="1401" spans="1:12" x14ac:dyDescent="0.3">
      <c r="A1401" s="9">
        <f>'Raw Data'!A1400</f>
        <v>45356.854166666701</v>
      </c>
      <c r="B1401" s="11" t="str">
        <f>'Raw Data'!O1400</f>
        <v>Rain</v>
      </c>
      <c r="C1401" s="11" t="str">
        <f t="shared" si="168"/>
        <v>Rain</v>
      </c>
      <c r="D1401" s="11" t="str">
        <f t="shared" si="169"/>
        <v>Rain</v>
      </c>
      <c r="E1401" s="11" t="str">
        <f t="shared" si="170"/>
        <v>Rain</v>
      </c>
      <c r="F1401" s="11" t="str">
        <f t="shared" si="171"/>
        <v>RAIN</v>
      </c>
      <c r="G1401" s="11" t="str">
        <f t="shared" si="172"/>
        <v>rain</v>
      </c>
      <c r="H1401" s="11" t="str">
        <f>'Raw Data'!H1400</f>
        <v>Weekday</v>
      </c>
      <c r="I1401" s="11" t="str">
        <f t="shared" si="173"/>
        <v>WD</v>
      </c>
      <c r="J1401" s="11" t="str">
        <f t="shared" si="174"/>
        <v>Rain</v>
      </c>
      <c r="K1401" s="11" t="str">
        <f>TEXT('Raw Data'!F1400,"0")</f>
        <v>20</v>
      </c>
      <c r="L1401" s="11">
        <f t="shared" si="175"/>
        <v>20</v>
      </c>
    </row>
    <row r="1402" spans="1:12" x14ac:dyDescent="0.3">
      <c r="A1402" s="9">
        <f>'Raw Data'!A1401</f>
        <v>45356.857638888898</v>
      </c>
      <c r="B1402" s="11" t="str">
        <f>'Raw Data'!O1401</f>
        <v>Snow</v>
      </c>
      <c r="C1402" s="11" t="str">
        <f t="shared" si="168"/>
        <v>Snow</v>
      </c>
      <c r="D1402" s="11" t="str">
        <f t="shared" si="169"/>
        <v>Snow</v>
      </c>
      <c r="E1402" s="11" t="str">
        <f t="shared" si="170"/>
        <v>Snow</v>
      </c>
      <c r="F1402" s="11" t="str">
        <f t="shared" si="171"/>
        <v>SNOW</v>
      </c>
      <c r="G1402" s="11" t="str">
        <f t="shared" si="172"/>
        <v>snow</v>
      </c>
      <c r="H1402" s="11" t="str">
        <f>'Raw Data'!H1401</f>
        <v>Weekday</v>
      </c>
      <c r="I1402" s="11" t="str">
        <f t="shared" si="173"/>
        <v>WD</v>
      </c>
      <c r="J1402" s="11" t="str">
        <f t="shared" si="174"/>
        <v>Snow</v>
      </c>
      <c r="K1402" s="11" t="str">
        <f>TEXT('Raw Data'!F1401,"0")</f>
        <v>20</v>
      </c>
      <c r="L1402" s="11">
        <f t="shared" si="175"/>
        <v>20</v>
      </c>
    </row>
    <row r="1403" spans="1:12" x14ac:dyDescent="0.3">
      <c r="A1403" s="9">
        <f>'Raw Data'!A1402</f>
        <v>45356.861111111102</v>
      </c>
      <c r="B1403" s="11" t="str">
        <f>'Raw Data'!O1402</f>
        <v>Snow</v>
      </c>
      <c r="C1403" s="11" t="str">
        <f t="shared" si="168"/>
        <v>Snow</v>
      </c>
      <c r="D1403" s="11" t="str">
        <f t="shared" si="169"/>
        <v>Snow</v>
      </c>
      <c r="E1403" s="11" t="str">
        <f t="shared" si="170"/>
        <v>Snow</v>
      </c>
      <c r="F1403" s="11" t="str">
        <f t="shared" si="171"/>
        <v>SNOW</v>
      </c>
      <c r="G1403" s="11" t="str">
        <f t="shared" si="172"/>
        <v>snow</v>
      </c>
      <c r="H1403" s="11" t="str">
        <f>'Raw Data'!H1402</f>
        <v>Weekday</v>
      </c>
      <c r="I1403" s="11" t="str">
        <f t="shared" si="173"/>
        <v>WD</v>
      </c>
      <c r="J1403" s="11" t="str">
        <f t="shared" si="174"/>
        <v>Snow</v>
      </c>
      <c r="K1403" s="11" t="str">
        <f>TEXT('Raw Data'!F1402,"0")</f>
        <v>20</v>
      </c>
      <c r="L1403" s="11">
        <f t="shared" si="175"/>
        <v>20</v>
      </c>
    </row>
    <row r="1404" spans="1:12" x14ac:dyDescent="0.3">
      <c r="A1404" s="9">
        <f>'Raw Data'!A1403</f>
        <v>45356.864583333299</v>
      </c>
      <c r="B1404" s="11" t="str">
        <f>'Raw Data'!O1403</f>
        <v>Fog</v>
      </c>
      <c r="C1404" s="11" t="str">
        <f t="shared" si="168"/>
        <v>Fog</v>
      </c>
      <c r="D1404" s="11" t="str">
        <f t="shared" si="169"/>
        <v>Fog</v>
      </c>
      <c r="E1404" s="11" t="str">
        <f t="shared" si="170"/>
        <v>Fog</v>
      </c>
      <c r="F1404" s="11" t="str">
        <f t="shared" si="171"/>
        <v>FOG</v>
      </c>
      <c r="G1404" s="11" t="str">
        <f t="shared" si="172"/>
        <v>fog</v>
      </c>
      <c r="H1404" s="11" t="str">
        <f>'Raw Data'!H1403</f>
        <v>Weekday</v>
      </c>
      <c r="I1404" s="11" t="str">
        <f t="shared" si="173"/>
        <v>WD</v>
      </c>
      <c r="J1404" s="11" t="str">
        <f t="shared" si="174"/>
        <v>Fog</v>
      </c>
      <c r="K1404" s="11" t="str">
        <f>TEXT('Raw Data'!F1403,"0")</f>
        <v>20</v>
      </c>
      <c r="L1404" s="11">
        <f t="shared" si="175"/>
        <v>20</v>
      </c>
    </row>
    <row r="1405" spans="1:12" x14ac:dyDescent="0.3">
      <c r="A1405" s="9">
        <f>'Raw Data'!A1404</f>
        <v>45356.868055555598</v>
      </c>
      <c r="B1405" s="11" t="str">
        <f>'Raw Data'!O1404</f>
        <v>Snow</v>
      </c>
      <c r="C1405" s="11" t="str">
        <f t="shared" si="168"/>
        <v>Snow</v>
      </c>
      <c r="D1405" s="11" t="str">
        <f t="shared" si="169"/>
        <v>Snow</v>
      </c>
      <c r="E1405" s="11" t="str">
        <f t="shared" si="170"/>
        <v>Snow</v>
      </c>
      <c r="F1405" s="11" t="str">
        <f t="shared" si="171"/>
        <v>SNOW</v>
      </c>
      <c r="G1405" s="11" t="str">
        <f t="shared" si="172"/>
        <v>snow</v>
      </c>
      <c r="H1405" s="11" t="str">
        <f>'Raw Data'!H1404</f>
        <v>Weekday</v>
      </c>
      <c r="I1405" s="11" t="str">
        <f t="shared" si="173"/>
        <v>WD</v>
      </c>
      <c r="J1405" s="11" t="str">
        <f t="shared" si="174"/>
        <v>Snow</v>
      </c>
      <c r="K1405" s="11" t="str">
        <f>TEXT('Raw Data'!F1404,"0")</f>
        <v>20</v>
      </c>
      <c r="L1405" s="11">
        <f t="shared" si="175"/>
        <v>20</v>
      </c>
    </row>
    <row r="1406" spans="1:12" x14ac:dyDescent="0.3">
      <c r="A1406" s="9">
        <f>'Raw Data'!A1405</f>
        <v>45356.871527777803</v>
      </c>
      <c r="B1406" s="11" t="str">
        <f>'Raw Data'!O1405</f>
        <v>Rain</v>
      </c>
      <c r="C1406" s="11" t="str">
        <f t="shared" si="168"/>
        <v>Rain</v>
      </c>
      <c r="D1406" s="11" t="str">
        <f t="shared" si="169"/>
        <v>Rain</v>
      </c>
      <c r="E1406" s="11" t="str">
        <f t="shared" si="170"/>
        <v>Rain</v>
      </c>
      <c r="F1406" s="11" t="str">
        <f t="shared" si="171"/>
        <v>RAIN</v>
      </c>
      <c r="G1406" s="11" t="str">
        <f t="shared" si="172"/>
        <v>rain</v>
      </c>
      <c r="H1406" s="11" t="str">
        <f>'Raw Data'!H1405</f>
        <v>Weekday</v>
      </c>
      <c r="I1406" s="11" t="str">
        <f t="shared" si="173"/>
        <v>WD</v>
      </c>
      <c r="J1406" s="11" t="str">
        <f t="shared" si="174"/>
        <v>Rain</v>
      </c>
      <c r="K1406" s="11" t="str">
        <f>TEXT('Raw Data'!F1405,"0")</f>
        <v>20</v>
      </c>
      <c r="L1406" s="11">
        <f t="shared" si="175"/>
        <v>20</v>
      </c>
    </row>
    <row r="1407" spans="1:12" x14ac:dyDescent="0.3">
      <c r="A1407" s="9">
        <f>'Raw Data'!A1406</f>
        <v>45356.875</v>
      </c>
      <c r="B1407" s="11" t="str">
        <f>'Raw Data'!O1406</f>
        <v>Rain</v>
      </c>
      <c r="C1407" s="11" t="str">
        <f t="shared" si="168"/>
        <v>Rain</v>
      </c>
      <c r="D1407" s="11" t="str">
        <f t="shared" si="169"/>
        <v>Rain</v>
      </c>
      <c r="E1407" s="11" t="str">
        <f t="shared" si="170"/>
        <v>Rain</v>
      </c>
      <c r="F1407" s="11" t="str">
        <f t="shared" si="171"/>
        <v>RAIN</v>
      </c>
      <c r="G1407" s="11" t="str">
        <f t="shared" si="172"/>
        <v>rain</v>
      </c>
      <c r="H1407" s="11" t="str">
        <f>'Raw Data'!H1406</f>
        <v>Weekday</v>
      </c>
      <c r="I1407" s="11" t="str">
        <f t="shared" si="173"/>
        <v>WD</v>
      </c>
      <c r="J1407" s="11" t="str">
        <f t="shared" si="174"/>
        <v>Rain</v>
      </c>
      <c r="K1407" s="11" t="str">
        <f>TEXT('Raw Data'!F1406,"0")</f>
        <v>21</v>
      </c>
      <c r="L1407" s="11">
        <f t="shared" si="175"/>
        <v>21</v>
      </c>
    </row>
    <row r="1408" spans="1:12" x14ac:dyDescent="0.3">
      <c r="A1408" s="9">
        <f>'Raw Data'!A1407</f>
        <v>45356.878472222197</v>
      </c>
      <c r="B1408" s="11" t="str">
        <f>'Raw Data'!O1407</f>
        <v>Snow</v>
      </c>
      <c r="C1408" s="11" t="str">
        <f t="shared" si="168"/>
        <v>Snow</v>
      </c>
      <c r="D1408" s="11" t="str">
        <f t="shared" si="169"/>
        <v>Snow</v>
      </c>
      <c r="E1408" s="11" t="str">
        <f t="shared" si="170"/>
        <v>Snow</v>
      </c>
      <c r="F1408" s="11" t="str">
        <f t="shared" si="171"/>
        <v>SNOW</v>
      </c>
      <c r="G1408" s="11" t="str">
        <f t="shared" si="172"/>
        <v>snow</v>
      </c>
      <c r="H1408" s="11" t="str">
        <f>'Raw Data'!H1407</f>
        <v>Weekday</v>
      </c>
      <c r="I1408" s="11" t="str">
        <f t="shared" si="173"/>
        <v>WD</v>
      </c>
      <c r="J1408" s="11" t="str">
        <f t="shared" si="174"/>
        <v>Snow</v>
      </c>
      <c r="K1408" s="11" t="str">
        <f>TEXT('Raw Data'!F1407,"0")</f>
        <v>21</v>
      </c>
      <c r="L1408" s="11">
        <f t="shared" si="175"/>
        <v>21</v>
      </c>
    </row>
    <row r="1409" spans="1:12" x14ac:dyDescent="0.3">
      <c r="A1409" s="9">
        <f>'Raw Data'!A1408</f>
        <v>45356.881944444503</v>
      </c>
      <c r="B1409" s="11" t="str">
        <f>'Raw Data'!O1408</f>
        <v>Snow</v>
      </c>
      <c r="C1409" s="11" t="str">
        <f t="shared" si="168"/>
        <v>Snow</v>
      </c>
      <c r="D1409" s="11" t="str">
        <f t="shared" si="169"/>
        <v>Snow</v>
      </c>
      <c r="E1409" s="11" t="str">
        <f t="shared" si="170"/>
        <v>Snow</v>
      </c>
      <c r="F1409" s="11" t="str">
        <f t="shared" si="171"/>
        <v>SNOW</v>
      </c>
      <c r="G1409" s="11" t="str">
        <f t="shared" si="172"/>
        <v>snow</v>
      </c>
      <c r="H1409" s="11" t="str">
        <f>'Raw Data'!H1408</f>
        <v>Weekday</v>
      </c>
      <c r="I1409" s="11" t="str">
        <f t="shared" si="173"/>
        <v>WD</v>
      </c>
      <c r="J1409" s="11" t="str">
        <f t="shared" si="174"/>
        <v>Snow</v>
      </c>
      <c r="K1409" s="11" t="str">
        <f>TEXT('Raw Data'!F1408,"0")</f>
        <v>21</v>
      </c>
      <c r="L1409" s="11">
        <f t="shared" si="175"/>
        <v>21</v>
      </c>
    </row>
    <row r="1410" spans="1:12" x14ac:dyDescent="0.3">
      <c r="A1410" s="9">
        <f>'Raw Data'!A1409</f>
        <v>45356.885416666701</v>
      </c>
      <c r="B1410" s="11" t="str">
        <f>'Raw Data'!O1409</f>
        <v>Fog</v>
      </c>
      <c r="C1410" s="11" t="str">
        <f t="shared" si="168"/>
        <v>Fog</v>
      </c>
      <c r="D1410" s="11" t="str">
        <f t="shared" si="169"/>
        <v>Fog</v>
      </c>
      <c r="E1410" s="11" t="str">
        <f t="shared" si="170"/>
        <v>Fog</v>
      </c>
      <c r="F1410" s="11" t="str">
        <f t="shared" si="171"/>
        <v>FOG</v>
      </c>
      <c r="G1410" s="11" t="str">
        <f t="shared" si="172"/>
        <v>fog</v>
      </c>
      <c r="H1410" s="11" t="str">
        <f>'Raw Data'!H1409</f>
        <v>Weekday</v>
      </c>
      <c r="I1410" s="11" t="str">
        <f t="shared" si="173"/>
        <v>WD</v>
      </c>
      <c r="J1410" s="11" t="str">
        <f t="shared" si="174"/>
        <v>Fog</v>
      </c>
      <c r="K1410" s="11" t="str">
        <f>TEXT('Raw Data'!F1409,"0")</f>
        <v>21</v>
      </c>
      <c r="L1410" s="11">
        <f t="shared" si="175"/>
        <v>21</v>
      </c>
    </row>
    <row r="1411" spans="1:12" x14ac:dyDescent="0.3">
      <c r="A1411" s="9">
        <f>'Raw Data'!A1410</f>
        <v>45356.888888888898</v>
      </c>
      <c r="B1411" s="11" t="str">
        <f>'Raw Data'!O1410</f>
        <v>Clear</v>
      </c>
      <c r="C1411" s="11" t="str">
        <f t="shared" ref="C1411:C1474" si="176">TRIM(B1411)</f>
        <v>Clear</v>
      </c>
      <c r="D1411" s="11" t="str">
        <f t="shared" ref="D1411:D1474" si="177">CLEAN(C1411)</f>
        <v>Clear</v>
      </c>
      <c r="E1411" s="11" t="str">
        <f t="shared" ref="E1411:E1474" si="178">PROPER(D1411)</f>
        <v>Clear</v>
      </c>
      <c r="F1411" s="11" t="str">
        <f t="shared" ref="F1411:F1474" si="179">UPPER(B1411)</f>
        <v>CLEAR</v>
      </c>
      <c r="G1411" s="11" t="str">
        <f t="shared" ref="G1411:G1474" si="180">LOWER(B1411)</f>
        <v>clear</v>
      </c>
      <c r="H1411" s="11" t="str">
        <f>'Raw Data'!H1410</f>
        <v>Weekday</v>
      </c>
      <c r="I1411" s="11" t="str">
        <f t="shared" ref="I1411:I1474" si="181">SUBSTITUTE(SUBSTITUTE(H1411,"Weekday","WD"),"Weekend","WE")</f>
        <v>WD</v>
      </c>
      <c r="J1411" s="11" t="str">
        <f t="shared" ref="J1411:J1474" si="182">PROPER(TRIM(CLEAN(B1411)))</f>
        <v>Clear</v>
      </c>
      <c r="K1411" s="11" t="str">
        <f>TEXT('Raw Data'!F1410,"0")</f>
        <v>21</v>
      </c>
      <c r="L1411" s="11">
        <f t="shared" ref="L1411:L1474" si="183">VALUE(K1411)</f>
        <v>21</v>
      </c>
    </row>
    <row r="1412" spans="1:12" x14ac:dyDescent="0.3">
      <c r="A1412" s="9">
        <f>'Raw Data'!A1411</f>
        <v>45356.892361111102</v>
      </c>
      <c r="B1412" s="11" t="str">
        <f>'Raw Data'!O1411</f>
        <v>Clear</v>
      </c>
      <c r="C1412" s="11" t="str">
        <f t="shared" si="176"/>
        <v>Clear</v>
      </c>
      <c r="D1412" s="11" t="str">
        <f t="shared" si="177"/>
        <v>Clear</v>
      </c>
      <c r="E1412" s="11" t="str">
        <f t="shared" si="178"/>
        <v>Clear</v>
      </c>
      <c r="F1412" s="11" t="str">
        <f t="shared" si="179"/>
        <v>CLEAR</v>
      </c>
      <c r="G1412" s="11" t="str">
        <f t="shared" si="180"/>
        <v>clear</v>
      </c>
      <c r="H1412" s="11" t="str">
        <f>'Raw Data'!H1411</f>
        <v>Weekday</v>
      </c>
      <c r="I1412" s="11" t="str">
        <f t="shared" si="181"/>
        <v>WD</v>
      </c>
      <c r="J1412" s="11" t="str">
        <f t="shared" si="182"/>
        <v>Clear</v>
      </c>
      <c r="K1412" s="11" t="str">
        <f>TEXT('Raw Data'!F1411,"0")</f>
        <v>21</v>
      </c>
      <c r="L1412" s="11">
        <f t="shared" si="183"/>
        <v>21</v>
      </c>
    </row>
    <row r="1413" spans="1:12" x14ac:dyDescent="0.3">
      <c r="A1413" s="9">
        <f>'Raw Data'!A1412</f>
        <v>45356.895833333299</v>
      </c>
      <c r="B1413" s="11" t="str">
        <f>'Raw Data'!O1412</f>
        <v>Clear</v>
      </c>
      <c r="C1413" s="11" t="str">
        <f t="shared" si="176"/>
        <v>Clear</v>
      </c>
      <c r="D1413" s="11" t="str">
        <f t="shared" si="177"/>
        <v>Clear</v>
      </c>
      <c r="E1413" s="11" t="str">
        <f t="shared" si="178"/>
        <v>Clear</v>
      </c>
      <c r="F1413" s="11" t="str">
        <f t="shared" si="179"/>
        <v>CLEAR</v>
      </c>
      <c r="G1413" s="11" t="str">
        <f t="shared" si="180"/>
        <v>clear</v>
      </c>
      <c r="H1413" s="11" t="str">
        <f>'Raw Data'!H1412</f>
        <v>Weekday</v>
      </c>
      <c r="I1413" s="11" t="str">
        <f t="shared" si="181"/>
        <v>WD</v>
      </c>
      <c r="J1413" s="11" t="str">
        <f t="shared" si="182"/>
        <v>Clear</v>
      </c>
      <c r="K1413" s="11" t="str">
        <f>TEXT('Raw Data'!F1412,"0")</f>
        <v>21</v>
      </c>
      <c r="L1413" s="11">
        <f t="shared" si="183"/>
        <v>21</v>
      </c>
    </row>
    <row r="1414" spans="1:12" x14ac:dyDescent="0.3">
      <c r="A1414" s="9">
        <f>'Raw Data'!A1413</f>
        <v>45356.899305555598</v>
      </c>
      <c r="B1414" s="11" t="str">
        <f>'Raw Data'!O1413</f>
        <v>Rain</v>
      </c>
      <c r="C1414" s="11" t="str">
        <f t="shared" si="176"/>
        <v>Rain</v>
      </c>
      <c r="D1414" s="11" t="str">
        <f t="shared" si="177"/>
        <v>Rain</v>
      </c>
      <c r="E1414" s="11" t="str">
        <f t="shared" si="178"/>
        <v>Rain</v>
      </c>
      <c r="F1414" s="11" t="str">
        <f t="shared" si="179"/>
        <v>RAIN</v>
      </c>
      <c r="G1414" s="11" t="str">
        <f t="shared" si="180"/>
        <v>rain</v>
      </c>
      <c r="H1414" s="11" t="str">
        <f>'Raw Data'!H1413</f>
        <v>Weekday</v>
      </c>
      <c r="I1414" s="11" t="str">
        <f t="shared" si="181"/>
        <v>WD</v>
      </c>
      <c r="J1414" s="11" t="str">
        <f t="shared" si="182"/>
        <v>Rain</v>
      </c>
      <c r="K1414" s="11" t="str">
        <f>TEXT('Raw Data'!F1413,"0")</f>
        <v>21</v>
      </c>
      <c r="L1414" s="11">
        <f t="shared" si="183"/>
        <v>21</v>
      </c>
    </row>
    <row r="1415" spans="1:12" x14ac:dyDescent="0.3">
      <c r="A1415" s="9">
        <f>'Raw Data'!A1414</f>
        <v>45356.902777777803</v>
      </c>
      <c r="B1415" s="11" t="str">
        <f>'Raw Data'!O1414</f>
        <v>Rain</v>
      </c>
      <c r="C1415" s="11" t="str">
        <f t="shared" si="176"/>
        <v>Rain</v>
      </c>
      <c r="D1415" s="11" t="str">
        <f t="shared" si="177"/>
        <v>Rain</v>
      </c>
      <c r="E1415" s="11" t="str">
        <f t="shared" si="178"/>
        <v>Rain</v>
      </c>
      <c r="F1415" s="11" t="str">
        <f t="shared" si="179"/>
        <v>RAIN</v>
      </c>
      <c r="G1415" s="11" t="str">
        <f t="shared" si="180"/>
        <v>rain</v>
      </c>
      <c r="H1415" s="11" t="str">
        <f>'Raw Data'!H1414</f>
        <v>Weekday</v>
      </c>
      <c r="I1415" s="11" t="str">
        <f t="shared" si="181"/>
        <v>WD</v>
      </c>
      <c r="J1415" s="11" t="str">
        <f t="shared" si="182"/>
        <v>Rain</v>
      </c>
      <c r="K1415" s="11" t="str">
        <f>TEXT('Raw Data'!F1414,"0")</f>
        <v>21</v>
      </c>
      <c r="L1415" s="11">
        <f t="shared" si="183"/>
        <v>21</v>
      </c>
    </row>
    <row r="1416" spans="1:12" x14ac:dyDescent="0.3">
      <c r="A1416" s="9">
        <f>'Raw Data'!A1415</f>
        <v>45356.90625</v>
      </c>
      <c r="B1416" s="11" t="str">
        <f>'Raw Data'!O1415</f>
        <v>Clear</v>
      </c>
      <c r="C1416" s="11" t="str">
        <f t="shared" si="176"/>
        <v>Clear</v>
      </c>
      <c r="D1416" s="11" t="str">
        <f t="shared" si="177"/>
        <v>Clear</v>
      </c>
      <c r="E1416" s="11" t="str">
        <f t="shared" si="178"/>
        <v>Clear</v>
      </c>
      <c r="F1416" s="11" t="str">
        <f t="shared" si="179"/>
        <v>CLEAR</v>
      </c>
      <c r="G1416" s="11" t="str">
        <f t="shared" si="180"/>
        <v>clear</v>
      </c>
      <c r="H1416" s="11" t="str">
        <f>'Raw Data'!H1415</f>
        <v>Weekday</v>
      </c>
      <c r="I1416" s="11" t="str">
        <f t="shared" si="181"/>
        <v>WD</v>
      </c>
      <c r="J1416" s="11" t="str">
        <f t="shared" si="182"/>
        <v>Clear</v>
      </c>
      <c r="K1416" s="11" t="str">
        <f>TEXT('Raw Data'!F1415,"0")</f>
        <v>21</v>
      </c>
      <c r="L1416" s="11">
        <f t="shared" si="183"/>
        <v>21</v>
      </c>
    </row>
    <row r="1417" spans="1:12" x14ac:dyDescent="0.3">
      <c r="A1417" s="9">
        <f>'Raw Data'!A1416</f>
        <v>45356.909722222197</v>
      </c>
      <c r="B1417" s="11" t="str">
        <f>'Raw Data'!O1416</f>
        <v>Fog</v>
      </c>
      <c r="C1417" s="11" t="str">
        <f t="shared" si="176"/>
        <v>Fog</v>
      </c>
      <c r="D1417" s="11" t="str">
        <f t="shared" si="177"/>
        <v>Fog</v>
      </c>
      <c r="E1417" s="11" t="str">
        <f t="shared" si="178"/>
        <v>Fog</v>
      </c>
      <c r="F1417" s="11" t="str">
        <f t="shared" si="179"/>
        <v>FOG</v>
      </c>
      <c r="G1417" s="11" t="str">
        <f t="shared" si="180"/>
        <v>fog</v>
      </c>
      <c r="H1417" s="11" t="str">
        <f>'Raw Data'!H1416</f>
        <v>Weekday</v>
      </c>
      <c r="I1417" s="11" t="str">
        <f t="shared" si="181"/>
        <v>WD</v>
      </c>
      <c r="J1417" s="11" t="str">
        <f t="shared" si="182"/>
        <v>Fog</v>
      </c>
      <c r="K1417" s="11" t="str">
        <f>TEXT('Raw Data'!F1416,"0")</f>
        <v>21</v>
      </c>
      <c r="L1417" s="11">
        <f t="shared" si="183"/>
        <v>21</v>
      </c>
    </row>
    <row r="1418" spans="1:12" x14ac:dyDescent="0.3">
      <c r="A1418" s="9">
        <f>'Raw Data'!A1417</f>
        <v>45356.913194444503</v>
      </c>
      <c r="B1418" s="11" t="str">
        <f>'Raw Data'!O1417</f>
        <v>Fog</v>
      </c>
      <c r="C1418" s="11" t="str">
        <f t="shared" si="176"/>
        <v>Fog</v>
      </c>
      <c r="D1418" s="11" t="str">
        <f t="shared" si="177"/>
        <v>Fog</v>
      </c>
      <c r="E1418" s="11" t="str">
        <f t="shared" si="178"/>
        <v>Fog</v>
      </c>
      <c r="F1418" s="11" t="str">
        <f t="shared" si="179"/>
        <v>FOG</v>
      </c>
      <c r="G1418" s="11" t="str">
        <f t="shared" si="180"/>
        <v>fog</v>
      </c>
      <c r="H1418" s="11" t="str">
        <f>'Raw Data'!H1417</f>
        <v>Weekday</v>
      </c>
      <c r="I1418" s="11" t="str">
        <f t="shared" si="181"/>
        <v>WD</v>
      </c>
      <c r="J1418" s="11" t="str">
        <f t="shared" si="182"/>
        <v>Fog</v>
      </c>
      <c r="K1418" s="11" t="str">
        <f>TEXT('Raw Data'!F1417,"0")</f>
        <v>21</v>
      </c>
      <c r="L1418" s="11">
        <f t="shared" si="183"/>
        <v>21</v>
      </c>
    </row>
    <row r="1419" spans="1:12" x14ac:dyDescent="0.3">
      <c r="A1419" s="9">
        <f>'Raw Data'!A1418</f>
        <v>45356.916666666701</v>
      </c>
      <c r="B1419" s="11" t="str">
        <f>'Raw Data'!O1418</f>
        <v>Snow</v>
      </c>
      <c r="C1419" s="11" t="str">
        <f t="shared" si="176"/>
        <v>Snow</v>
      </c>
      <c r="D1419" s="11" t="str">
        <f t="shared" si="177"/>
        <v>Snow</v>
      </c>
      <c r="E1419" s="11" t="str">
        <f t="shared" si="178"/>
        <v>Snow</v>
      </c>
      <c r="F1419" s="11" t="str">
        <f t="shared" si="179"/>
        <v>SNOW</v>
      </c>
      <c r="G1419" s="11" t="str">
        <f t="shared" si="180"/>
        <v>snow</v>
      </c>
      <c r="H1419" s="11" t="str">
        <f>'Raw Data'!H1418</f>
        <v>Weekday</v>
      </c>
      <c r="I1419" s="11" t="str">
        <f t="shared" si="181"/>
        <v>WD</v>
      </c>
      <c r="J1419" s="11" t="str">
        <f t="shared" si="182"/>
        <v>Snow</v>
      </c>
      <c r="K1419" s="11" t="str">
        <f>TEXT('Raw Data'!F1418,"0")</f>
        <v>22</v>
      </c>
      <c r="L1419" s="11">
        <f t="shared" si="183"/>
        <v>22</v>
      </c>
    </row>
    <row r="1420" spans="1:12" x14ac:dyDescent="0.3">
      <c r="A1420" s="9">
        <f>'Raw Data'!A1419</f>
        <v>45356.920138888898</v>
      </c>
      <c r="B1420" s="11" t="str">
        <f>'Raw Data'!O1419</f>
        <v>Fog</v>
      </c>
      <c r="C1420" s="11" t="str">
        <f t="shared" si="176"/>
        <v>Fog</v>
      </c>
      <c r="D1420" s="11" t="str">
        <f t="shared" si="177"/>
        <v>Fog</v>
      </c>
      <c r="E1420" s="11" t="str">
        <f t="shared" si="178"/>
        <v>Fog</v>
      </c>
      <c r="F1420" s="11" t="str">
        <f t="shared" si="179"/>
        <v>FOG</v>
      </c>
      <c r="G1420" s="11" t="str">
        <f t="shared" si="180"/>
        <v>fog</v>
      </c>
      <c r="H1420" s="11" t="str">
        <f>'Raw Data'!H1419</f>
        <v>Weekday</v>
      </c>
      <c r="I1420" s="11" t="str">
        <f t="shared" si="181"/>
        <v>WD</v>
      </c>
      <c r="J1420" s="11" t="str">
        <f t="shared" si="182"/>
        <v>Fog</v>
      </c>
      <c r="K1420" s="11" t="str">
        <f>TEXT('Raw Data'!F1419,"0")</f>
        <v>22</v>
      </c>
      <c r="L1420" s="11">
        <f t="shared" si="183"/>
        <v>22</v>
      </c>
    </row>
    <row r="1421" spans="1:12" x14ac:dyDescent="0.3">
      <c r="A1421" s="9">
        <f>'Raw Data'!A1420</f>
        <v>45356.923611111102</v>
      </c>
      <c r="B1421" s="11" t="str">
        <f>'Raw Data'!O1420</f>
        <v>Fog</v>
      </c>
      <c r="C1421" s="11" t="str">
        <f t="shared" si="176"/>
        <v>Fog</v>
      </c>
      <c r="D1421" s="11" t="str">
        <f t="shared" si="177"/>
        <v>Fog</v>
      </c>
      <c r="E1421" s="11" t="str">
        <f t="shared" si="178"/>
        <v>Fog</v>
      </c>
      <c r="F1421" s="11" t="str">
        <f t="shared" si="179"/>
        <v>FOG</v>
      </c>
      <c r="G1421" s="11" t="str">
        <f t="shared" si="180"/>
        <v>fog</v>
      </c>
      <c r="H1421" s="11" t="str">
        <f>'Raw Data'!H1420</f>
        <v>Weekday</v>
      </c>
      <c r="I1421" s="11" t="str">
        <f t="shared" si="181"/>
        <v>WD</v>
      </c>
      <c r="J1421" s="11" t="str">
        <f t="shared" si="182"/>
        <v>Fog</v>
      </c>
      <c r="K1421" s="11" t="str">
        <f>TEXT('Raw Data'!F1420,"0")</f>
        <v>22</v>
      </c>
      <c r="L1421" s="11">
        <f t="shared" si="183"/>
        <v>22</v>
      </c>
    </row>
    <row r="1422" spans="1:12" x14ac:dyDescent="0.3">
      <c r="A1422" s="9">
        <f>'Raw Data'!A1421</f>
        <v>45356.927083333299</v>
      </c>
      <c r="B1422" s="11" t="str">
        <f>'Raw Data'!O1421</f>
        <v>Clear</v>
      </c>
      <c r="C1422" s="11" t="str">
        <f t="shared" si="176"/>
        <v>Clear</v>
      </c>
      <c r="D1422" s="11" t="str">
        <f t="shared" si="177"/>
        <v>Clear</v>
      </c>
      <c r="E1422" s="11" t="str">
        <f t="shared" si="178"/>
        <v>Clear</v>
      </c>
      <c r="F1422" s="11" t="str">
        <f t="shared" si="179"/>
        <v>CLEAR</v>
      </c>
      <c r="G1422" s="11" t="str">
        <f t="shared" si="180"/>
        <v>clear</v>
      </c>
      <c r="H1422" s="11" t="str">
        <f>'Raw Data'!H1421</f>
        <v>Weekday</v>
      </c>
      <c r="I1422" s="11" t="str">
        <f t="shared" si="181"/>
        <v>WD</v>
      </c>
      <c r="J1422" s="11" t="str">
        <f t="shared" si="182"/>
        <v>Clear</v>
      </c>
      <c r="K1422" s="11" t="str">
        <f>TEXT('Raw Data'!F1421,"0")</f>
        <v>22</v>
      </c>
      <c r="L1422" s="11">
        <f t="shared" si="183"/>
        <v>22</v>
      </c>
    </row>
    <row r="1423" spans="1:12" x14ac:dyDescent="0.3">
      <c r="A1423" s="9">
        <f>'Raw Data'!A1422</f>
        <v>45356.930555555598</v>
      </c>
      <c r="B1423" s="11" t="str">
        <f>'Raw Data'!O1422</f>
        <v>Rain</v>
      </c>
      <c r="C1423" s="11" t="str">
        <f t="shared" si="176"/>
        <v>Rain</v>
      </c>
      <c r="D1423" s="11" t="str">
        <f t="shared" si="177"/>
        <v>Rain</v>
      </c>
      <c r="E1423" s="11" t="str">
        <f t="shared" si="178"/>
        <v>Rain</v>
      </c>
      <c r="F1423" s="11" t="str">
        <f t="shared" si="179"/>
        <v>RAIN</v>
      </c>
      <c r="G1423" s="11" t="str">
        <f t="shared" si="180"/>
        <v>rain</v>
      </c>
      <c r="H1423" s="11" t="str">
        <f>'Raw Data'!H1422</f>
        <v>Weekday</v>
      </c>
      <c r="I1423" s="11" t="str">
        <f t="shared" si="181"/>
        <v>WD</v>
      </c>
      <c r="J1423" s="11" t="str">
        <f t="shared" si="182"/>
        <v>Rain</v>
      </c>
      <c r="K1423" s="11" t="str">
        <f>TEXT('Raw Data'!F1422,"0")</f>
        <v>22</v>
      </c>
      <c r="L1423" s="11">
        <f t="shared" si="183"/>
        <v>22</v>
      </c>
    </row>
    <row r="1424" spans="1:12" x14ac:dyDescent="0.3">
      <c r="A1424" s="9">
        <f>'Raw Data'!A1423</f>
        <v>45356.934027777803</v>
      </c>
      <c r="B1424" s="11" t="str">
        <f>'Raw Data'!O1423</f>
        <v>Fog</v>
      </c>
      <c r="C1424" s="11" t="str">
        <f t="shared" si="176"/>
        <v>Fog</v>
      </c>
      <c r="D1424" s="11" t="str">
        <f t="shared" si="177"/>
        <v>Fog</v>
      </c>
      <c r="E1424" s="11" t="str">
        <f t="shared" si="178"/>
        <v>Fog</v>
      </c>
      <c r="F1424" s="11" t="str">
        <f t="shared" si="179"/>
        <v>FOG</v>
      </c>
      <c r="G1424" s="11" t="str">
        <f t="shared" si="180"/>
        <v>fog</v>
      </c>
      <c r="H1424" s="11" t="str">
        <f>'Raw Data'!H1423</f>
        <v>Weekday</v>
      </c>
      <c r="I1424" s="11" t="str">
        <f t="shared" si="181"/>
        <v>WD</v>
      </c>
      <c r="J1424" s="11" t="str">
        <f t="shared" si="182"/>
        <v>Fog</v>
      </c>
      <c r="K1424" s="11" t="str">
        <f>TEXT('Raw Data'!F1423,"0")</f>
        <v>22</v>
      </c>
      <c r="L1424" s="11">
        <f t="shared" si="183"/>
        <v>22</v>
      </c>
    </row>
    <row r="1425" spans="1:12" x14ac:dyDescent="0.3">
      <c r="A1425" s="9">
        <f>'Raw Data'!A1424</f>
        <v>45356.9375</v>
      </c>
      <c r="B1425" s="11" t="str">
        <f>'Raw Data'!O1424</f>
        <v>Rain</v>
      </c>
      <c r="C1425" s="11" t="str">
        <f t="shared" si="176"/>
        <v>Rain</v>
      </c>
      <c r="D1425" s="11" t="str">
        <f t="shared" si="177"/>
        <v>Rain</v>
      </c>
      <c r="E1425" s="11" t="str">
        <f t="shared" si="178"/>
        <v>Rain</v>
      </c>
      <c r="F1425" s="11" t="str">
        <f t="shared" si="179"/>
        <v>RAIN</v>
      </c>
      <c r="G1425" s="11" t="str">
        <f t="shared" si="180"/>
        <v>rain</v>
      </c>
      <c r="H1425" s="11" t="str">
        <f>'Raw Data'!H1424</f>
        <v>Weekday</v>
      </c>
      <c r="I1425" s="11" t="str">
        <f t="shared" si="181"/>
        <v>WD</v>
      </c>
      <c r="J1425" s="11" t="str">
        <f t="shared" si="182"/>
        <v>Rain</v>
      </c>
      <c r="K1425" s="11" t="str">
        <f>TEXT('Raw Data'!F1424,"0")</f>
        <v>22</v>
      </c>
      <c r="L1425" s="11">
        <f t="shared" si="183"/>
        <v>22</v>
      </c>
    </row>
    <row r="1426" spans="1:12" x14ac:dyDescent="0.3">
      <c r="A1426" s="9">
        <f>'Raw Data'!A1425</f>
        <v>45356.940972222197</v>
      </c>
      <c r="B1426" s="11" t="str">
        <f>'Raw Data'!O1425</f>
        <v>Snow</v>
      </c>
      <c r="C1426" s="11" t="str">
        <f t="shared" si="176"/>
        <v>Snow</v>
      </c>
      <c r="D1426" s="11" t="str">
        <f t="shared" si="177"/>
        <v>Snow</v>
      </c>
      <c r="E1426" s="11" t="str">
        <f t="shared" si="178"/>
        <v>Snow</v>
      </c>
      <c r="F1426" s="11" t="str">
        <f t="shared" si="179"/>
        <v>SNOW</v>
      </c>
      <c r="G1426" s="11" t="str">
        <f t="shared" si="180"/>
        <v>snow</v>
      </c>
      <c r="H1426" s="11" t="str">
        <f>'Raw Data'!H1425</f>
        <v>Weekday</v>
      </c>
      <c r="I1426" s="11" t="str">
        <f t="shared" si="181"/>
        <v>WD</v>
      </c>
      <c r="J1426" s="11" t="str">
        <f t="shared" si="182"/>
        <v>Snow</v>
      </c>
      <c r="K1426" s="11" t="str">
        <f>TEXT('Raw Data'!F1425,"0")</f>
        <v>22</v>
      </c>
      <c r="L1426" s="11">
        <f t="shared" si="183"/>
        <v>22</v>
      </c>
    </row>
    <row r="1427" spans="1:12" x14ac:dyDescent="0.3">
      <c r="A1427" s="9">
        <f>'Raw Data'!A1426</f>
        <v>45356.944444444503</v>
      </c>
      <c r="B1427" s="11" t="str">
        <f>'Raw Data'!O1426</f>
        <v>Clear</v>
      </c>
      <c r="C1427" s="11" t="str">
        <f t="shared" si="176"/>
        <v>Clear</v>
      </c>
      <c r="D1427" s="11" t="str">
        <f t="shared" si="177"/>
        <v>Clear</v>
      </c>
      <c r="E1427" s="11" t="str">
        <f t="shared" si="178"/>
        <v>Clear</v>
      </c>
      <c r="F1427" s="11" t="str">
        <f t="shared" si="179"/>
        <v>CLEAR</v>
      </c>
      <c r="G1427" s="11" t="str">
        <f t="shared" si="180"/>
        <v>clear</v>
      </c>
      <c r="H1427" s="11" t="str">
        <f>'Raw Data'!H1426</f>
        <v>Weekday</v>
      </c>
      <c r="I1427" s="11" t="str">
        <f t="shared" si="181"/>
        <v>WD</v>
      </c>
      <c r="J1427" s="11" t="str">
        <f t="shared" si="182"/>
        <v>Clear</v>
      </c>
      <c r="K1427" s="11" t="str">
        <f>TEXT('Raw Data'!F1426,"0")</f>
        <v>22</v>
      </c>
      <c r="L1427" s="11">
        <f t="shared" si="183"/>
        <v>22</v>
      </c>
    </row>
    <row r="1428" spans="1:12" x14ac:dyDescent="0.3">
      <c r="A1428" s="9">
        <f>'Raw Data'!A1427</f>
        <v>45356.947916666701</v>
      </c>
      <c r="B1428" s="11" t="str">
        <f>'Raw Data'!O1427</f>
        <v>Rain</v>
      </c>
      <c r="C1428" s="11" t="str">
        <f t="shared" si="176"/>
        <v>Rain</v>
      </c>
      <c r="D1428" s="11" t="str">
        <f t="shared" si="177"/>
        <v>Rain</v>
      </c>
      <c r="E1428" s="11" t="str">
        <f t="shared" si="178"/>
        <v>Rain</v>
      </c>
      <c r="F1428" s="11" t="str">
        <f t="shared" si="179"/>
        <v>RAIN</v>
      </c>
      <c r="G1428" s="11" t="str">
        <f t="shared" si="180"/>
        <v>rain</v>
      </c>
      <c r="H1428" s="11" t="str">
        <f>'Raw Data'!H1427</f>
        <v>Weekday</v>
      </c>
      <c r="I1428" s="11" t="str">
        <f t="shared" si="181"/>
        <v>WD</v>
      </c>
      <c r="J1428" s="11" t="str">
        <f t="shared" si="182"/>
        <v>Rain</v>
      </c>
      <c r="K1428" s="11" t="str">
        <f>TEXT('Raw Data'!F1427,"0")</f>
        <v>22</v>
      </c>
      <c r="L1428" s="11">
        <f t="shared" si="183"/>
        <v>22</v>
      </c>
    </row>
    <row r="1429" spans="1:12" x14ac:dyDescent="0.3">
      <c r="A1429" s="9">
        <f>'Raw Data'!A1428</f>
        <v>45356.951388888898</v>
      </c>
      <c r="B1429" s="11" t="str">
        <f>'Raw Data'!O1428</f>
        <v>Clear</v>
      </c>
      <c r="C1429" s="11" t="str">
        <f t="shared" si="176"/>
        <v>Clear</v>
      </c>
      <c r="D1429" s="11" t="str">
        <f t="shared" si="177"/>
        <v>Clear</v>
      </c>
      <c r="E1429" s="11" t="str">
        <f t="shared" si="178"/>
        <v>Clear</v>
      </c>
      <c r="F1429" s="11" t="str">
        <f t="shared" si="179"/>
        <v>CLEAR</v>
      </c>
      <c r="G1429" s="11" t="str">
        <f t="shared" si="180"/>
        <v>clear</v>
      </c>
      <c r="H1429" s="11" t="str">
        <f>'Raw Data'!H1428</f>
        <v>Weekday</v>
      </c>
      <c r="I1429" s="11" t="str">
        <f t="shared" si="181"/>
        <v>WD</v>
      </c>
      <c r="J1429" s="11" t="str">
        <f t="shared" si="182"/>
        <v>Clear</v>
      </c>
      <c r="K1429" s="11" t="str">
        <f>TEXT('Raw Data'!F1428,"0")</f>
        <v>22</v>
      </c>
      <c r="L1429" s="11">
        <f t="shared" si="183"/>
        <v>22</v>
      </c>
    </row>
    <row r="1430" spans="1:12" x14ac:dyDescent="0.3">
      <c r="A1430" s="9">
        <f>'Raw Data'!A1429</f>
        <v>45356.954861111102</v>
      </c>
      <c r="B1430" s="11" t="str">
        <f>'Raw Data'!O1429</f>
        <v>Clear</v>
      </c>
      <c r="C1430" s="11" t="str">
        <f t="shared" si="176"/>
        <v>Clear</v>
      </c>
      <c r="D1430" s="11" t="str">
        <f t="shared" si="177"/>
        <v>Clear</v>
      </c>
      <c r="E1430" s="11" t="str">
        <f t="shared" si="178"/>
        <v>Clear</v>
      </c>
      <c r="F1430" s="11" t="str">
        <f t="shared" si="179"/>
        <v>CLEAR</v>
      </c>
      <c r="G1430" s="11" t="str">
        <f t="shared" si="180"/>
        <v>clear</v>
      </c>
      <c r="H1430" s="11" t="str">
        <f>'Raw Data'!H1429</f>
        <v>Weekday</v>
      </c>
      <c r="I1430" s="11" t="str">
        <f t="shared" si="181"/>
        <v>WD</v>
      </c>
      <c r="J1430" s="11" t="str">
        <f t="shared" si="182"/>
        <v>Clear</v>
      </c>
      <c r="K1430" s="11" t="str">
        <f>TEXT('Raw Data'!F1429,"0")</f>
        <v>22</v>
      </c>
      <c r="L1430" s="11">
        <f t="shared" si="183"/>
        <v>22</v>
      </c>
    </row>
    <row r="1431" spans="1:12" x14ac:dyDescent="0.3">
      <c r="A1431" s="9">
        <f>'Raw Data'!A1430</f>
        <v>45356.958333333299</v>
      </c>
      <c r="B1431" s="11" t="str">
        <f>'Raw Data'!O1430</f>
        <v>Snow</v>
      </c>
      <c r="C1431" s="11" t="str">
        <f t="shared" si="176"/>
        <v>Snow</v>
      </c>
      <c r="D1431" s="11" t="str">
        <f t="shared" si="177"/>
        <v>Snow</v>
      </c>
      <c r="E1431" s="11" t="str">
        <f t="shared" si="178"/>
        <v>Snow</v>
      </c>
      <c r="F1431" s="11" t="str">
        <f t="shared" si="179"/>
        <v>SNOW</v>
      </c>
      <c r="G1431" s="11" t="str">
        <f t="shared" si="180"/>
        <v>snow</v>
      </c>
      <c r="H1431" s="11" t="str">
        <f>'Raw Data'!H1430</f>
        <v>Weekday</v>
      </c>
      <c r="I1431" s="11" t="str">
        <f t="shared" si="181"/>
        <v>WD</v>
      </c>
      <c r="J1431" s="11" t="str">
        <f t="shared" si="182"/>
        <v>Snow</v>
      </c>
      <c r="K1431" s="11" t="str">
        <f>TEXT('Raw Data'!F1430,"0")</f>
        <v>23</v>
      </c>
      <c r="L1431" s="11">
        <f t="shared" si="183"/>
        <v>23</v>
      </c>
    </row>
    <row r="1432" spans="1:12" x14ac:dyDescent="0.3">
      <c r="A1432" s="9">
        <f>'Raw Data'!A1431</f>
        <v>45356.961805555598</v>
      </c>
      <c r="B1432" s="11" t="str">
        <f>'Raw Data'!O1431</f>
        <v>Clear</v>
      </c>
      <c r="C1432" s="11" t="str">
        <f t="shared" si="176"/>
        <v>Clear</v>
      </c>
      <c r="D1432" s="11" t="str">
        <f t="shared" si="177"/>
        <v>Clear</v>
      </c>
      <c r="E1432" s="11" t="str">
        <f t="shared" si="178"/>
        <v>Clear</v>
      </c>
      <c r="F1432" s="11" t="str">
        <f t="shared" si="179"/>
        <v>CLEAR</v>
      </c>
      <c r="G1432" s="11" t="str">
        <f t="shared" si="180"/>
        <v>clear</v>
      </c>
      <c r="H1432" s="11" t="str">
        <f>'Raw Data'!H1431</f>
        <v>Weekday</v>
      </c>
      <c r="I1432" s="11" t="str">
        <f t="shared" si="181"/>
        <v>WD</v>
      </c>
      <c r="J1432" s="11" t="str">
        <f t="shared" si="182"/>
        <v>Clear</v>
      </c>
      <c r="K1432" s="11" t="str">
        <f>TEXT('Raw Data'!F1431,"0")</f>
        <v>23</v>
      </c>
      <c r="L1432" s="11">
        <f t="shared" si="183"/>
        <v>23</v>
      </c>
    </row>
    <row r="1433" spans="1:12" x14ac:dyDescent="0.3">
      <c r="A1433" s="9">
        <f>'Raw Data'!A1432</f>
        <v>45356.965277777803</v>
      </c>
      <c r="B1433" s="11" t="str">
        <f>'Raw Data'!O1432</f>
        <v>Snow</v>
      </c>
      <c r="C1433" s="11" t="str">
        <f t="shared" si="176"/>
        <v>Snow</v>
      </c>
      <c r="D1433" s="11" t="str">
        <f t="shared" si="177"/>
        <v>Snow</v>
      </c>
      <c r="E1433" s="11" t="str">
        <f t="shared" si="178"/>
        <v>Snow</v>
      </c>
      <c r="F1433" s="11" t="str">
        <f t="shared" si="179"/>
        <v>SNOW</v>
      </c>
      <c r="G1433" s="11" t="str">
        <f t="shared" si="180"/>
        <v>snow</v>
      </c>
      <c r="H1433" s="11" t="str">
        <f>'Raw Data'!H1432</f>
        <v>Weekday</v>
      </c>
      <c r="I1433" s="11" t="str">
        <f t="shared" si="181"/>
        <v>WD</v>
      </c>
      <c r="J1433" s="11" t="str">
        <f t="shared" si="182"/>
        <v>Snow</v>
      </c>
      <c r="K1433" s="11" t="str">
        <f>TEXT('Raw Data'!F1432,"0")</f>
        <v>23</v>
      </c>
      <c r="L1433" s="11">
        <f t="shared" si="183"/>
        <v>23</v>
      </c>
    </row>
    <row r="1434" spans="1:12" x14ac:dyDescent="0.3">
      <c r="A1434" s="9">
        <f>'Raw Data'!A1433</f>
        <v>45356.96875</v>
      </c>
      <c r="B1434" s="11" t="str">
        <f>'Raw Data'!O1433</f>
        <v>Snow</v>
      </c>
      <c r="C1434" s="11" t="str">
        <f t="shared" si="176"/>
        <v>Snow</v>
      </c>
      <c r="D1434" s="11" t="str">
        <f t="shared" si="177"/>
        <v>Snow</v>
      </c>
      <c r="E1434" s="11" t="str">
        <f t="shared" si="178"/>
        <v>Snow</v>
      </c>
      <c r="F1434" s="11" t="str">
        <f t="shared" si="179"/>
        <v>SNOW</v>
      </c>
      <c r="G1434" s="11" t="str">
        <f t="shared" si="180"/>
        <v>snow</v>
      </c>
      <c r="H1434" s="11" t="str">
        <f>'Raw Data'!H1433</f>
        <v>Weekday</v>
      </c>
      <c r="I1434" s="11" t="str">
        <f t="shared" si="181"/>
        <v>WD</v>
      </c>
      <c r="J1434" s="11" t="str">
        <f t="shared" si="182"/>
        <v>Snow</v>
      </c>
      <c r="K1434" s="11" t="str">
        <f>TEXT('Raw Data'!F1433,"0")</f>
        <v>23</v>
      </c>
      <c r="L1434" s="11">
        <f t="shared" si="183"/>
        <v>23</v>
      </c>
    </row>
    <row r="1435" spans="1:12" x14ac:dyDescent="0.3">
      <c r="A1435" s="9">
        <f>'Raw Data'!A1434</f>
        <v>45356.972222222197</v>
      </c>
      <c r="B1435" s="11" t="str">
        <f>'Raw Data'!O1434</f>
        <v>Fog</v>
      </c>
      <c r="C1435" s="11" t="str">
        <f t="shared" si="176"/>
        <v>Fog</v>
      </c>
      <c r="D1435" s="11" t="str">
        <f t="shared" si="177"/>
        <v>Fog</v>
      </c>
      <c r="E1435" s="11" t="str">
        <f t="shared" si="178"/>
        <v>Fog</v>
      </c>
      <c r="F1435" s="11" t="str">
        <f t="shared" si="179"/>
        <v>FOG</v>
      </c>
      <c r="G1435" s="11" t="str">
        <f t="shared" si="180"/>
        <v>fog</v>
      </c>
      <c r="H1435" s="11" t="str">
        <f>'Raw Data'!H1434</f>
        <v>Weekday</v>
      </c>
      <c r="I1435" s="11" t="str">
        <f t="shared" si="181"/>
        <v>WD</v>
      </c>
      <c r="J1435" s="11" t="str">
        <f t="shared" si="182"/>
        <v>Fog</v>
      </c>
      <c r="K1435" s="11" t="str">
        <f>TEXT('Raw Data'!F1434,"0")</f>
        <v>23</v>
      </c>
      <c r="L1435" s="11">
        <f t="shared" si="183"/>
        <v>23</v>
      </c>
    </row>
    <row r="1436" spans="1:12" x14ac:dyDescent="0.3">
      <c r="A1436" s="9">
        <f>'Raw Data'!A1435</f>
        <v>45356.975694444503</v>
      </c>
      <c r="B1436" s="11" t="str">
        <f>'Raw Data'!O1435</f>
        <v>Snow</v>
      </c>
      <c r="C1436" s="11" t="str">
        <f t="shared" si="176"/>
        <v>Snow</v>
      </c>
      <c r="D1436" s="11" t="str">
        <f t="shared" si="177"/>
        <v>Snow</v>
      </c>
      <c r="E1436" s="11" t="str">
        <f t="shared" si="178"/>
        <v>Snow</v>
      </c>
      <c r="F1436" s="11" t="str">
        <f t="shared" si="179"/>
        <v>SNOW</v>
      </c>
      <c r="G1436" s="11" t="str">
        <f t="shared" si="180"/>
        <v>snow</v>
      </c>
      <c r="H1436" s="11" t="str">
        <f>'Raw Data'!H1435</f>
        <v>Weekday</v>
      </c>
      <c r="I1436" s="11" t="str">
        <f t="shared" si="181"/>
        <v>WD</v>
      </c>
      <c r="J1436" s="11" t="str">
        <f t="shared" si="182"/>
        <v>Snow</v>
      </c>
      <c r="K1436" s="11" t="str">
        <f>TEXT('Raw Data'!F1435,"0")</f>
        <v>23</v>
      </c>
      <c r="L1436" s="11">
        <f t="shared" si="183"/>
        <v>23</v>
      </c>
    </row>
    <row r="1437" spans="1:12" x14ac:dyDescent="0.3">
      <c r="A1437" s="9">
        <f>'Raw Data'!A1436</f>
        <v>45356.979166666701</v>
      </c>
      <c r="B1437" s="11" t="str">
        <f>'Raw Data'!O1436</f>
        <v>Fog</v>
      </c>
      <c r="C1437" s="11" t="str">
        <f t="shared" si="176"/>
        <v>Fog</v>
      </c>
      <c r="D1437" s="11" t="str">
        <f t="shared" si="177"/>
        <v>Fog</v>
      </c>
      <c r="E1437" s="11" t="str">
        <f t="shared" si="178"/>
        <v>Fog</v>
      </c>
      <c r="F1437" s="11" t="str">
        <f t="shared" si="179"/>
        <v>FOG</v>
      </c>
      <c r="G1437" s="11" t="str">
        <f t="shared" si="180"/>
        <v>fog</v>
      </c>
      <c r="H1437" s="11" t="str">
        <f>'Raw Data'!H1436</f>
        <v>Weekday</v>
      </c>
      <c r="I1437" s="11" t="str">
        <f t="shared" si="181"/>
        <v>WD</v>
      </c>
      <c r="J1437" s="11" t="str">
        <f t="shared" si="182"/>
        <v>Fog</v>
      </c>
      <c r="K1437" s="11" t="str">
        <f>TEXT('Raw Data'!F1436,"0")</f>
        <v>23</v>
      </c>
      <c r="L1437" s="11">
        <f t="shared" si="183"/>
        <v>23</v>
      </c>
    </row>
    <row r="1438" spans="1:12" x14ac:dyDescent="0.3">
      <c r="A1438" s="9">
        <f>'Raw Data'!A1437</f>
        <v>45356.982638888898</v>
      </c>
      <c r="B1438" s="11" t="str">
        <f>'Raw Data'!O1437</f>
        <v>Rain</v>
      </c>
      <c r="C1438" s="11" t="str">
        <f t="shared" si="176"/>
        <v>Rain</v>
      </c>
      <c r="D1438" s="11" t="str">
        <f t="shared" si="177"/>
        <v>Rain</v>
      </c>
      <c r="E1438" s="11" t="str">
        <f t="shared" si="178"/>
        <v>Rain</v>
      </c>
      <c r="F1438" s="11" t="str">
        <f t="shared" si="179"/>
        <v>RAIN</v>
      </c>
      <c r="G1438" s="11" t="str">
        <f t="shared" si="180"/>
        <v>rain</v>
      </c>
      <c r="H1438" s="11" t="str">
        <f>'Raw Data'!H1437</f>
        <v>Weekday</v>
      </c>
      <c r="I1438" s="11" t="str">
        <f t="shared" si="181"/>
        <v>WD</v>
      </c>
      <c r="J1438" s="11" t="str">
        <f t="shared" si="182"/>
        <v>Rain</v>
      </c>
      <c r="K1438" s="11" t="str">
        <f>TEXT('Raw Data'!F1437,"0")</f>
        <v>23</v>
      </c>
      <c r="L1438" s="11">
        <f t="shared" si="183"/>
        <v>23</v>
      </c>
    </row>
    <row r="1439" spans="1:12" x14ac:dyDescent="0.3">
      <c r="A1439" s="9">
        <f>'Raw Data'!A1438</f>
        <v>45356.986111111102</v>
      </c>
      <c r="B1439" s="11" t="str">
        <f>'Raw Data'!O1438</f>
        <v>Rain</v>
      </c>
      <c r="C1439" s="11" t="str">
        <f t="shared" si="176"/>
        <v>Rain</v>
      </c>
      <c r="D1439" s="11" t="str">
        <f t="shared" si="177"/>
        <v>Rain</v>
      </c>
      <c r="E1439" s="11" t="str">
        <f t="shared" si="178"/>
        <v>Rain</v>
      </c>
      <c r="F1439" s="11" t="str">
        <f t="shared" si="179"/>
        <v>RAIN</v>
      </c>
      <c r="G1439" s="11" t="str">
        <f t="shared" si="180"/>
        <v>rain</v>
      </c>
      <c r="H1439" s="11" t="str">
        <f>'Raw Data'!H1438</f>
        <v>Weekday</v>
      </c>
      <c r="I1439" s="11" t="str">
        <f t="shared" si="181"/>
        <v>WD</v>
      </c>
      <c r="J1439" s="11" t="str">
        <f t="shared" si="182"/>
        <v>Rain</v>
      </c>
      <c r="K1439" s="11" t="str">
        <f>TEXT('Raw Data'!F1438,"0")</f>
        <v>23</v>
      </c>
      <c r="L1439" s="11">
        <f t="shared" si="183"/>
        <v>23</v>
      </c>
    </row>
    <row r="1440" spans="1:12" x14ac:dyDescent="0.3">
      <c r="A1440" s="9">
        <f>'Raw Data'!A1439</f>
        <v>45356.989583333299</v>
      </c>
      <c r="B1440" s="11" t="str">
        <f>'Raw Data'!O1439</f>
        <v>Snow</v>
      </c>
      <c r="C1440" s="11" t="str">
        <f t="shared" si="176"/>
        <v>Snow</v>
      </c>
      <c r="D1440" s="11" t="str">
        <f t="shared" si="177"/>
        <v>Snow</v>
      </c>
      <c r="E1440" s="11" t="str">
        <f t="shared" si="178"/>
        <v>Snow</v>
      </c>
      <c r="F1440" s="11" t="str">
        <f t="shared" si="179"/>
        <v>SNOW</v>
      </c>
      <c r="G1440" s="11" t="str">
        <f t="shared" si="180"/>
        <v>snow</v>
      </c>
      <c r="H1440" s="11" t="str">
        <f>'Raw Data'!H1439</f>
        <v>Weekday</v>
      </c>
      <c r="I1440" s="11" t="str">
        <f t="shared" si="181"/>
        <v>WD</v>
      </c>
      <c r="J1440" s="11" t="str">
        <f t="shared" si="182"/>
        <v>Snow</v>
      </c>
      <c r="K1440" s="11" t="str">
        <f>TEXT('Raw Data'!F1439,"0")</f>
        <v>23</v>
      </c>
      <c r="L1440" s="11">
        <f t="shared" si="183"/>
        <v>23</v>
      </c>
    </row>
    <row r="1441" spans="1:12" x14ac:dyDescent="0.3">
      <c r="A1441" s="9">
        <f>'Raw Data'!A1440</f>
        <v>45356.993055555598</v>
      </c>
      <c r="B1441" s="11" t="str">
        <f>'Raw Data'!O1440</f>
        <v>Clear</v>
      </c>
      <c r="C1441" s="11" t="str">
        <f t="shared" si="176"/>
        <v>Clear</v>
      </c>
      <c r="D1441" s="11" t="str">
        <f t="shared" si="177"/>
        <v>Clear</v>
      </c>
      <c r="E1441" s="11" t="str">
        <f t="shared" si="178"/>
        <v>Clear</v>
      </c>
      <c r="F1441" s="11" t="str">
        <f t="shared" si="179"/>
        <v>CLEAR</v>
      </c>
      <c r="G1441" s="11" t="str">
        <f t="shared" si="180"/>
        <v>clear</v>
      </c>
      <c r="H1441" s="11" t="str">
        <f>'Raw Data'!H1440</f>
        <v>Weekday</v>
      </c>
      <c r="I1441" s="11" t="str">
        <f t="shared" si="181"/>
        <v>WD</v>
      </c>
      <c r="J1441" s="11" t="str">
        <f t="shared" si="182"/>
        <v>Clear</v>
      </c>
      <c r="K1441" s="11" t="str">
        <f>TEXT('Raw Data'!F1440,"0")</f>
        <v>23</v>
      </c>
      <c r="L1441" s="11">
        <f t="shared" si="183"/>
        <v>23</v>
      </c>
    </row>
    <row r="1442" spans="1:12" x14ac:dyDescent="0.3">
      <c r="A1442" s="9">
        <f>'Raw Data'!A1441</f>
        <v>45356.996527777803</v>
      </c>
      <c r="B1442" s="11" t="str">
        <f>'Raw Data'!O1441</f>
        <v>Clear</v>
      </c>
      <c r="C1442" s="11" t="str">
        <f t="shared" si="176"/>
        <v>Clear</v>
      </c>
      <c r="D1442" s="11" t="str">
        <f t="shared" si="177"/>
        <v>Clear</v>
      </c>
      <c r="E1442" s="11" t="str">
        <f t="shared" si="178"/>
        <v>Clear</v>
      </c>
      <c r="F1442" s="11" t="str">
        <f t="shared" si="179"/>
        <v>CLEAR</v>
      </c>
      <c r="G1442" s="11" t="str">
        <f t="shared" si="180"/>
        <v>clear</v>
      </c>
      <c r="H1442" s="11" t="str">
        <f>'Raw Data'!H1441</f>
        <v>Weekday</v>
      </c>
      <c r="I1442" s="11" t="str">
        <f t="shared" si="181"/>
        <v>WD</v>
      </c>
      <c r="J1442" s="11" t="str">
        <f t="shared" si="182"/>
        <v>Clear</v>
      </c>
      <c r="K1442" s="11" t="str">
        <f>TEXT('Raw Data'!F1441,"0")</f>
        <v>23</v>
      </c>
      <c r="L1442" s="11">
        <f t="shared" si="183"/>
        <v>23</v>
      </c>
    </row>
    <row r="1443" spans="1:12" x14ac:dyDescent="0.3">
      <c r="A1443" s="9">
        <f>'Raw Data'!A1442</f>
        <v>45357</v>
      </c>
      <c r="B1443" s="11" t="str">
        <f>'Raw Data'!O1442</f>
        <v>Rain</v>
      </c>
      <c r="C1443" s="11" t="str">
        <f t="shared" si="176"/>
        <v>Rain</v>
      </c>
      <c r="D1443" s="11" t="str">
        <f t="shared" si="177"/>
        <v>Rain</v>
      </c>
      <c r="E1443" s="11" t="str">
        <f t="shared" si="178"/>
        <v>Rain</v>
      </c>
      <c r="F1443" s="11" t="str">
        <f t="shared" si="179"/>
        <v>RAIN</v>
      </c>
      <c r="G1443" s="11" t="str">
        <f t="shared" si="180"/>
        <v>rain</v>
      </c>
      <c r="H1443" s="11" t="str">
        <f>'Raw Data'!H1442</f>
        <v>Weekday</v>
      </c>
      <c r="I1443" s="11" t="str">
        <f t="shared" si="181"/>
        <v>WD</v>
      </c>
      <c r="J1443" s="11" t="str">
        <f t="shared" si="182"/>
        <v>Rain</v>
      </c>
      <c r="K1443" s="11" t="str">
        <f>TEXT('Raw Data'!F1442,"0")</f>
        <v>0</v>
      </c>
      <c r="L1443" s="11">
        <f t="shared" si="183"/>
        <v>0</v>
      </c>
    </row>
    <row r="1444" spans="1:12" x14ac:dyDescent="0.3">
      <c r="A1444" s="9">
        <f>'Raw Data'!A1443</f>
        <v>45357.003472222197</v>
      </c>
      <c r="B1444" s="11" t="str">
        <f>'Raw Data'!O1443</f>
        <v>Snow</v>
      </c>
      <c r="C1444" s="11" t="str">
        <f t="shared" si="176"/>
        <v>Snow</v>
      </c>
      <c r="D1444" s="11" t="str">
        <f t="shared" si="177"/>
        <v>Snow</v>
      </c>
      <c r="E1444" s="11" t="str">
        <f t="shared" si="178"/>
        <v>Snow</v>
      </c>
      <c r="F1444" s="11" t="str">
        <f t="shared" si="179"/>
        <v>SNOW</v>
      </c>
      <c r="G1444" s="11" t="str">
        <f t="shared" si="180"/>
        <v>snow</v>
      </c>
      <c r="H1444" s="11" t="str">
        <f>'Raw Data'!H1443</f>
        <v>Weekday</v>
      </c>
      <c r="I1444" s="11" t="str">
        <f t="shared" si="181"/>
        <v>WD</v>
      </c>
      <c r="J1444" s="11" t="str">
        <f t="shared" si="182"/>
        <v>Snow</v>
      </c>
      <c r="K1444" s="11" t="str">
        <f>TEXT('Raw Data'!F1443,"0")</f>
        <v>0</v>
      </c>
      <c r="L1444" s="11">
        <f t="shared" si="183"/>
        <v>0</v>
      </c>
    </row>
    <row r="1445" spans="1:12" x14ac:dyDescent="0.3">
      <c r="A1445" s="9">
        <f>'Raw Data'!A1444</f>
        <v>45357.006944444503</v>
      </c>
      <c r="B1445" s="11" t="str">
        <f>'Raw Data'!O1444</f>
        <v>Fog</v>
      </c>
      <c r="C1445" s="11" t="str">
        <f t="shared" si="176"/>
        <v>Fog</v>
      </c>
      <c r="D1445" s="11" t="str">
        <f t="shared" si="177"/>
        <v>Fog</v>
      </c>
      <c r="E1445" s="11" t="str">
        <f t="shared" si="178"/>
        <v>Fog</v>
      </c>
      <c r="F1445" s="11" t="str">
        <f t="shared" si="179"/>
        <v>FOG</v>
      </c>
      <c r="G1445" s="11" t="str">
        <f t="shared" si="180"/>
        <v>fog</v>
      </c>
      <c r="H1445" s="11" t="str">
        <f>'Raw Data'!H1444</f>
        <v>Weekday</v>
      </c>
      <c r="I1445" s="11" t="str">
        <f t="shared" si="181"/>
        <v>WD</v>
      </c>
      <c r="J1445" s="11" t="str">
        <f t="shared" si="182"/>
        <v>Fog</v>
      </c>
      <c r="K1445" s="11" t="str">
        <f>TEXT('Raw Data'!F1444,"0")</f>
        <v>0</v>
      </c>
      <c r="L1445" s="11">
        <f t="shared" si="183"/>
        <v>0</v>
      </c>
    </row>
    <row r="1446" spans="1:12" x14ac:dyDescent="0.3">
      <c r="A1446" s="9">
        <f>'Raw Data'!A1445</f>
        <v>45357.010416666701</v>
      </c>
      <c r="B1446" s="11" t="str">
        <f>'Raw Data'!O1445</f>
        <v>Rain</v>
      </c>
      <c r="C1446" s="11" t="str">
        <f t="shared" si="176"/>
        <v>Rain</v>
      </c>
      <c r="D1446" s="11" t="str">
        <f t="shared" si="177"/>
        <v>Rain</v>
      </c>
      <c r="E1446" s="11" t="str">
        <f t="shared" si="178"/>
        <v>Rain</v>
      </c>
      <c r="F1446" s="11" t="str">
        <f t="shared" si="179"/>
        <v>RAIN</v>
      </c>
      <c r="G1446" s="11" t="str">
        <f t="shared" si="180"/>
        <v>rain</v>
      </c>
      <c r="H1446" s="11" t="str">
        <f>'Raw Data'!H1445</f>
        <v>Weekday</v>
      </c>
      <c r="I1446" s="11" t="str">
        <f t="shared" si="181"/>
        <v>WD</v>
      </c>
      <c r="J1446" s="11" t="str">
        <f t="shared" si="182"/>
        <v>Rain</v>
      </c>
      <c r="K1446" s="11" t="str">
        <f>TEXT('Raw Data'!F1445,"0")</f>
        <v>0</v>
      </c>
      <c r="L1446" s="11">
        <f t="shared" si="183"/>
        <v>0</v>
      </c>
    </row>
    <row r="1447" spans="1:12" x14ac:dyDescent="0.3">
      <c r="A1447" s="9">
        <f>'Raw Data'!A1446</f>
        <v>45357.013888888898</v>
      </c>
      <c r="B1447" s="11" t="str">
        <f>'Raw Data'!O1446</f>
        <v>Rain</v>
      </c>
      <c r="C1447" s="11" t="str">
        <f t="shared" si="176"/>
        <v>Rain</v>
      </c>
      <c r="D1447" s="11" t="str">
        <f t="shared" si="177"/>
        <v>Rain</v>
      </c>
      <c r="E1447" s="11" t="str">
        <f t="shared" si="178"/>
        <v>Rain</v>
      </c>
      <c r="F1447" s="11" t="str">
        <f t="shared" si="179"/>
        <v>RAIN</v>
      </c>
      <c r="G1447" s="11" t="str">
        <f t="shared" si="180"/>
        <v>rain</v>
      </c>
      <c r="H1447" s="11" t="str">
        <f>'Raw Data'!H1446</f>
        <v>Weekday</v>
      </c>
      <c r="I1447" s="11" t="str">
        <f t="shared" si="181"/>
        <v>WD</v>
      </c>
      <c r="J1447" s="11" t="str">
        <f t="shared" si="182"/>
        <v>Rain</v>
      </c>
      <c r="K1447" s="11" t="str">
        <f>TEXT('Raw Data'!F1446,"0")</f>
        <v>0</v>
      </c>
      <c r="L1447" s="11">
        <f t="shared" si="183"/>
        <v>0</v>
      </c>
    </row>
    <row r="1448" spans="1:12" x14ac:dyDescent="0.3">
      <c r="A1448" s="9">
        <f>'Raw Data'!A1447</f>
        <v>45357.017361111102</v>
      </c>
      <c r="B1448" s="11" t="str">
        <f>'Raw Data'!O1447</f>
        <v>Clear</v>
      </c>
      <c r="C1448" s="11" t="str">
        <f t="shared" si="176"/>
        <v>Clear</v>
      </c>
      <c r="D1448" s="11" t="str">
        <f t="shared" si="177"/>
        <v>Clear</v>
      </c>
      <c r="E1448" s="11" t="str">
        <f t="shared" si="178"/>
        <v>Clear</v>
      </c>
      <c r="F1448" s="11" t="str">
        <f t="shared" si="179"/>
        <v>CLEAR</v>
      </c>
      <c r="G1448" s="11" t="str">
        <f t="shared" si="180"/>
        <v>clear</v>
      </c>
      <c r="H1448" s="11" t="str">
        <f>'Raw Data'!H1447</f>
        <v>Weekday</v>
      </c>
      <c r="I1448" s="11" t="str">
        <f t="shared" si="181"/>
        <v>WD</v>
      </c>
      <c r="J1448" s="11" t="str">
        <f t="shared" si="182"/>
        <v>Clear</v>
      </c>
      <c r="K1448" s="11" t="str">
        <f>TEXT('Raw Data'!F1447,"0")</f>
        <v>0</v>
      </c>
      <c r="L1448" s="11">
        <f t="shared" si="183"/>
        <v>0</v>
      </c>
    </row>
    <row r="1449" spans="1:12" x14ac:dyDescent="0.3">
      <c r="A1449" s="9">
        <f>'Raw Data'!A1448</f>
        <v>45357.020833333299</v>
      </c>
      <c r="B1449" s="11" t="str">
        <f>'Raw Data'!O1448</f>
        <v>Rain</v>
      </c>
      <c r="C1449" s="11" t="str">
        <f t="shared" si="176"/>
        <v>Rain</v>
      </c>
      <c r="D1449" s="11" t="str">
        <f t="shared" si="177"/>
        <v>Rain</v>
      </c>
      <c r="E1449" s="11" t="str">
        <f t="shared" si="178"/>
        <v>Rain</v>
      </c>
      <c r="F1449" s="11" t="str">
        <f t="shared" si="179"/>
        <v>RAIN</v>
      </c>
      <c r="G1449" s="11" t="str">
        <f t="shared" si="180"/>
        <v>rain</v>
      </c>
      <c r="H1449" s="11" t="str">
        <f>'Raw Data'!H1448</f>
        <v>Weekday</v>
      </c>
      <c r="I1449" s="11" t="str">
        <f t="shared" si="181"/>
        <v>WD</v>
      </c>
      <c r="J1449" s="11" t="str">
        <f t="shared" si="182"/>
        <v>Rain</v>
      </c>
      <c r="K1449" s="11" t="str">
        <f>TEXT('Raw Data'!F1448,"0")</f>
        <v>0</v>
      </c>
      <c r="L1449" s="11">
        <f t="shared" si="183"/>
        <v>0</v>
      </c>
    </row>
    <row r="1450" spans="1:12" x14ac:dyDescent="0.3">
      <c r="A1450" s="9">
        <f>'Raw Data'!A1449</f>
        <v>45357.024305555598</v>
      </c>
      <c r="B1450" s="11" t="str">
        <f>'Raw Data'!O1449</f>
        <v>Snow</v>
      </c>
      <c r="C1450" s="11" t="str">
        <f t="shared" si="176"/>
        <v>Snow</v>
      </c>
      <c r="D1450" s="11" t="str">
        <f t="shared" si="177"/>
        <v>Snow</v>
      </c>
      <c r="E1450" s="11" t="str">
        <f t="shared" si="178"/>
        <v>Snow</v>
      </c>
      <c r="F1450" s="11" t="str">
        <f t="shared" si="179"/>
        <v>SNOW</v>
      </c>
      <c r="G1450" s="11" t="str">
        <f t="shared" si="180"/>
        <v>snow</v>
      </c>
      <c r="H1450" s="11" t="str">
        <f>'Raw Data'!H1449</f>
        <v>Weekday</v>
      </c>
      <c r="I1450" s="11" t="str">
        <f t="shared" si="181"/>
        <v>WD</v>
      </c>
      <c r="J1450" s="11" t="str">
        <f t="shared" si="182"/>
        <v>Snow</v>
      </c>
      <c r="K1450" s="11" t="str">
        <f>TEXT('Raw Data'!F1449,"0")</f>
        <v>0</v>
      </c>
      <c r="L1450" s="11">
        <f t="shared" si="183"/>
        <v>0</v>
      </c>
    </row>
    <row r="1451" spans="1:12" x14ac:dyDescent="0.3">
      <c r="A1451" s="9">
        <f>'Raw Data'!A1450</f>
        <v>45357.027777777803</v>
      </c>
      <c r="B1451" s="11" t="str">
        <f>'Raw Data'!O1450</f>
        <v>Fog</v>
      </c>
      <c r="C1451" s="11" t="str">
        <f t="shared" si="176"/>
        <v>Fog</v>
      </c>
      <c r="D1451" s="11" t="str">
        <f t="shared" si="177"/>
        <v>Fog</v>
      </c>
      <c r="E1451" s="11" t="str">
        <f t="shared" si="178"/>
        <v>Fog</v>
      </c>
      <c r="F1451" s="11" t="str">
        <f t="shared" si="179"/>
        <v>FOG</v>
      </c>
      <c r="G1451" s="11" t="str">
        <f t="shared" si="180"/>
        <v>fog</v>
      </c>
      <c r="H1451" s="11" t="str">
        <f>'Raw Data'!H1450</f>
        <v>Weekday</v>
      </c>
      <c r="I1451" s="11" t="str">
        <f t="shared" si="181"/>
        <v>WD</v>
      </c>
      <c r="J1451" s="11" t="str">
        <f t="shared" si="182"/>
        <v>Fog</v>
      </c>
      <c r="K1451" s="11" t="str">
        <f>TEXT('Raw Data'!F1450,"0")</f>
        <v>0</v>
      </c>
      <c r="L1451" s="11">
        <f t="shared" si="183"/>
        <v>0</v>
      </c>
    </row>
    <row r="1452" spans="1:12" x14ac:dyDescent="0.3">
      <c r="A1452" s="9">
        <f>'Raw Data'!A1451</f>
        <v>45357.03125</v>
      </c>
      <c r="B1452" s="11" t="str">
        <f>'Raw Data'!O1451</f>
        <v>Snow</v>
      </c>
      <c r="C1452" s="11" t="str">
        <f t="shared" si="176"/>
        <v>Snow</v>
      </c>
      <c r="D1452" s="11" t="str">
        <f t="shared" si="177"/>
        <v>Snow</v>
      </c>
      <c r="E1452" s="11" t="str">
        <f t="shared" si="178"/>
        <v>Snow</v>
      </c>
      <c r="F1452" s="11" t="str">
        <f t="shared" si="179"/>
        <v>SNOW</v>
      </c>
      <c r="G1452" s="11" t="str">
        <f t="shared" si="180"/>
        <v>snow</v>
      </c>
      <c r="H1452" s="11" t="str">
        <f>'Raw Data'!H1451</f>
        <v>Weekday</v>
      </c>
      <c r="I1452" s="11" t="str">
        <f t="shared" si="181"/>
        <v>WD</v>
      </c>
      <c r="J1452" s="11" t="str">
        <f t="shared" si="182"/>
        <v>Snow</v>
      </c>
      <c r="K1452" s="11" t="str">
        <f>TEXT('Raw Data'!F1451,"0")</f>
        <v>0</v>
      </c>
      <c r="L1452" s="11">
        <f t="shared" si="183"/>
        <v>0</v>
      </c>
    </row>
    <row r="1453" spans="1:12" x14ac:dyDescent="0.3">
      <c r="A1453" s="9">
        <f>'Raw Data'!A1452</f>
        <v>45357.034722222197</v>
      </c>
      <c r="B1453" s="11" t="str">
        <f>'Raw Data'!O1452</f>
        <v>Clear</v>
      </c>
      <c r="C1453" s="11" t="str">
        <f t="shared" si="176"/>
        <v>Clear</v>
      </c>
      <c r="D1453" s="11" t="str">
        <f t="shared" si="177"/>
        <v>Clear</v>
      </c>
      <c r="E1453" s="11" t="str">
        <f t="shared" si="178"/>
        <v>Clear</v>
      </c>
      <c r="F1453" s="11" t="str">
        <f t="shared" si="179"/>
        <v>CLEAR</v>
      </c>
      <c r="G1453" s="11" t="str">
        <f t="shared" si="180"/>
        <v>clear</v>
      </c>
      <c r="H1453" s="11" t="str">
        <f>'Raw Data'!H1452</f>
        <v>Weekday</v>
      </c>
      <c r="I1453" s="11" t="str">
        <f t="shared" si="181"/>
        <v>WD</v>
      </c>
      <c r="J1453" s="11" t="str">
        <f t="shared" si="182"/>
        <v>Clear</v>
      </c>
      <c r="K1453" s="11" t="str">
        <f>TEXT('Raw Data'!F1452,"0")</f>
        <v>0</v>
      </c>
      <c r="L1453" s="11">
        <f t="shared" si="183"/>
        <v>0</v>
      </c>
    </row>
    <row r="1454" spans="1:12" x14ac:dyDescent="0.3">
      <c r="A1454" s="9">
        <f>'Raw Data'!A1453</f>
        <v>45357.038194444503</v>
      </c>
      <c r="B1454" s="11" t="str">
        <f>'Raw Data'!O1453</f>
        <v>Snow</v>
      </c>
      <c r="C1454" s="11" t="str">
        <f t="shared" si="176"/>
        <v>Snow</v>
      </c>
      <c r="D1454" s="11" t="str">
        <f t="shared" si="177"/>
        <v>Snow</v>
      </c>
      <c r="E1454" s="11" t="str">
        <f t="shared" si="178"/>
        <v>Snow</v>
      </c>
      <c r="F1454" s="11" t="str">
        <f t="shared" si="179"/>
        <v>SNOW</v>
      </c>
      <c r="G1454" s="11" t="str">
        <f t="shared" si="180"/>
        <v>snow</v>
      </c>
      <c r="H1454" s="11" t="str">
        <f>'Raw Data'!H1453</f>
        <v>Weekday</v>
      </c>
      <c r="I1454" s="11" t="str">
        <f t="shared" si="181"/>
        <v>WD</v>
      </c>
      <c r="J1454" s="11" t="str">
        <f t="shared" si="182"/>
        <v>Snow</v>
      </c>
      <c r="K1454" s="11" t="str">
        <f>TEXT('Raw Data'!F1453,"0")</f>
        <v>0</v>
      </c>
      <c r="L1454" s="11">
        <f t="shared" si="183"/>
        <v>0</v>
      </c>
    </row>
    <row r="1455" spans="1:12" x14ac:dyDescent="0.3">
      <c r="A1455" s="9">
        <f>'Raw Data'!A1454</f>
        <v>45357.041666666701</v>
      </c>
      <c r="B1455" s="11" t="str">
        <f>'Raw Data'!O1454</f>
        <v>Rain</v>
      </c>
      <c r="C1455" s="11" t="str">
        <f t="shared" si="176"/>
        <v>Rain</v>
      </c>
      <c r="D1455" s="11" t="str">
        <f t="shared" si="177"/>
        <v>Rain</v>
      </c>
      <c r="E1455" s="11" t="str">
        <f t="shared" si="178"/>
        <v>Rain</v>
      </c>
      <c r="F1455" s="11" t="str">
        <f t="shared" si="179"/>
        <v>RAIN</v>
      </c>
      <c r="G1455" s="11" t="str">
        <f t="shared" si="180"/>
        <v>rain</v>
      </c>
      <c r="H1455" s="11" t="str">
        <f>'Raw Data'!H1454</f>
        <v>Weekday</v>
      </c>
      <c r="I1455" s="11" t="str">
        <f t="shared" si="181"/>
        <v>WD</v>
      </c>
      <c r="J1455" s="11" t="str">
        <f t="shared" si="182"/>
        <v>Rain</v>
      </c>
      <c r="K1455" s="11" t="str">
        <f>TEXT('Raw Data'!F1454,"0")</f>
        <v>1</v>
      </c>
      <c r="L1455" s="11">
        <f t="shared" si="183"/>
        <v>1</v>
      </c>
    </row>
    <row r="1456" spans="1:12" x14ac:dyDescent="0.3">
      <c r="A1456" s="9">
        <f>'Raw Data'!A1455</f>
        <v>45357.045138888898</v>
      </c>
      <c r="B1456" s="11" t="str">
        <f>'Raw Data'!O1455</f>
        <v>Snow</v>
      </c>
      <c r="C1456" s="11" t="str">
        <f t="shared" si="176"/>
        <v>Snow</v>
      </c>
      <c r="D1456" s="11" t="str">
        <f t="shared" si="177"/>
        <v>Snow</v>
      </c>
      <c r="E1456" s="11" t="str">
        <f t="shared" si="178"/>
        <v>Snow</v>
      </c>
      <c r="F1456" s="11" t="str">
        <f t="shared" si="179"/>
        <v>SNOW</v>
      </c>
      <c r="G1456" s="11" t="str">
        <f t="shared" si="180"/>
        <v>snow</v>
      </c>
      <c r="H1456" s="11" t="str">
        <f>'Raw Data'!H1455</f>
        <v>Weekday</v>
      </c>
      <c r="I1456" s="11" t="str">
        <f t="shared" si="181"/>
        <v>WD</v>
      </c>
      <c r="J1456" s="11" t="str">
        <f t="shared" si="182"/>
        <v>Snow</v>
      </c>
      <c r="K1456" s="11" t="str">
        <f>TEXT('Raw Data'!F1455,"0")</f>
        <v>1</v>
      </c>
      <c r="L1456" s="11">
        <f t="shared" si="183"/>
        <v>1</v>
      </c>
    </row>
    <row r="1457" spans="1:12" x14ac:dyDescent="0.3">
      <c r="A1457" s="9">
        <f>'Raw Data'!A1456</f>
        <v>45357.048611111102</v>
      </c>
      <c r="B1457" s="11" t="str">
        <f>'Raw Data'!O1456</f>
        <v>Snow</v>
      </c>
      <c r="C1457" s="11" t="str">
        <f t="shared" si="176"/>
        <v>Snow</v>
      </c>
      <c r="D1457" s="11" t="str">
        <f t="shared" si="177"/>
        <v>Snow</v>
      </c>
      <c r="E1457" s="11" t="str">
        <f t="shared" si="178"/>
        <v>Snow</v>
      </c>
      <c r="F1457" s="11" t="str">
        <f t="shared" si="179"/>
        <v>SNOW</v>
      </c>
      <c r="G1457" s="11" t="str">
        <f t="shared" si="180"/>
        <v>snow</v>
      </c>
      <c r="H1457" s="11" t="str">
        <f>'Raw Data'!H1456</f>
        <v>Weekday</v>
      </c>
      <c r="I1457" s="11" t="str">
        <f t="shared" si="181"/>
        <v>WD</v>
      </c>
      <c r="J1457" s="11" t="str">
        <f t="shared" si="182"/>
        <v>Snow</v>
      </c>
      <c r="K1457" s="11" t="str">
        <f>TEXT('Raw Data'!F1456,"0")</f>
        <v>1</v>
      </c>
      <c r="L1457" s="11">
        <f t="shared" si="183"/>
        <v>1</v>
      </c>
    </row>
    <row r="1458" spans="1:12" x14ac:dyDescent="0.3">
      <c r="A1458" s="9">
        <f>'Raw Data'!A1457</f>
        <v>45357.052083333299</v>
      </c>
      <c r="B1458" s="11" t="str">
        <f>'Raw Data'!O1457</f>
        <v>Clear</v>
      </c>
      <c r="C1458" s="11" t="str">
        <f t="shared" si="176"/>
        <v>Clear</v>
      </c>
      <c r="D1458" s="11" t="str">
        <f t="shared" si="177"/>
        <v>Clear</v>
      </c>
      <c r="E1458" s="11" t="str">
        <f t="shared" si="178"/>
        <v>Clear</v>
      </c>
      <c r="F1458" s="11" t="str">
        <f t="shared" si="179"/>
        <v>CLEAR</v>
      </c>
      <c r="G1458" s="11" t="str">
        <f t="shared" si="180"/>
        <v>clear</v>
      </c>
      <c r="H1458" s="11" t="str">
        <f>'Raw Data'!H1457</f>
        <v>Weekday</v>
      </c>
      <c r="I1458" s="11" t="str">
        <f t="shared" si="181"/>
        <v>WD</v>
      </c>
      <c r="J1458" s="11" t="str">
        <f t="shared" si="182"/>
        <v>Clear</v>
      </c>
      <c r="K1458" s="11" t="str">
        <f>TEXT('Raw Data'!F1457,"0")</f>
        <v>1</v>
      </c>
      <c r="L1458" s="11">
        <f t="shared" si="183"/>
        <v>1</v>
      </c>
    </row>
    <row r="1459" spans="1:12" x14ac:dyDescent="0.3">
      <c r="A1459" s="9">
        <f>'Raw Data'!A1458</f>
        <v>45357.055555555598</v>
      </c>
      <c r="B1459" s="11" t="str">
        <f>'Raw Data'!O1458</f>
        <v>Fog</v>
      </c>
      <c r="C1459" s="11" t="str">
        <f t="shared" si="176"/>
        <v>Fog</v>
      </c>
      <c r="D1459" s="11" t="str">
        <f t="shared" si="177"/>
        <v>Fog</v>
      </c>
      <c r="E1459" s="11" t="str">
        <f t="shared" si="178"/>
        <v>Fog</v>
      </c>
      <c r="F1459" s="11" t="str">
        <f t="shared" si="179"/>
        <v>FOG</v>
      </c>
      <c r="G1459" s="11" t="str">
        <f t="shared" si="180"/>
        <v>fog</v>
      </c>
      <c r="H1459" s="11" t="str">
        <f>'Raw Data'!H1458</f>
        <v>Weekday</v>
      </c>
      <c r="I1459" s="11" t="str">
        <f t="shared" si="181"/>
        <v>WD</v>
      </c>
      <c r="J1459" s="11" t="str">
        <f t="shared" si="182"/>
        <v>Fog</v>
      </c>
      <c r="K1459" s="11" t="str">
        <f>TEXT('Raw Data'!F1458,"0")</f>
        <v>1</v>
      </c>
      <c r="L1459" s="11">
        <f t="shared" si="183"/>
        <v>1</v>
      </c>
    </row>
    <row r="1460" spans="1:12" x14ac:dyDescent="0.3">
      <c r="A1460" s="9">
        <f>'Raw Data'!A1459</f>
        <v>45357.059027777803</v>
      </c>
      <c r="B1460" s="11" t="str">
        <f>'Raw Data'!O1459</f>
        <v>Clear</v>
      </c>
      <c r="C1460" s="11" t="str">
        <f t="shared" si="176"/>
        <v>Clear</v>
      </c>
      <c r="D1460" s="11" t="str">
        <f t="shared" si="177"/>
        <v>Clear</v>
      </c>
      <c r="E1460" s="11" t="str">
        <f t="shared" si="178"/>
        <v>Clear</v>
      </c>
      <c r="F1460" s="11" t="str">
        <f t="shared" si="179"/>
        <v>CLEAR</v>
      </c>
      <c r="G1460" s="11" t="str">
        <f t="shared" si="180"/>
        <v>clear</v>
      </c>
      <c r="H1460" s="11" t="str">
        <f>'Raw Data'!H1459</f>
        <v>Weekday</v>
      </c>
      <c r="I1460" s="11" t="str">
        <f t="shared" si="181"/>
        <v>WD</v>
      </c>
      <c r="J1460" s="11" t="str">
        <f t="shared" si="182"/>
        <v>Clear</v>
      </c>
      <c r="K1460" s="11" t="str">
        <f>TEXT('Raw Data'!F1459,"0")</f>
        <v>1</v>
      </c>
      <c r="L1460" s="11">
        <f t="shared" si="183"/>
        <v>1</v>
      </c>
    </row>
    <row r="1461" spans="1:12" x14ac:dyDescent="0.3">
      <c r="A1461" s="9">
        <f>'Raw Data'!A1460</f>
        <v>45357.0625</v>
      </c>
      <c r="B1461" s="11" t="str">
        <f>'Raw Data'!O1460</f>
        <v>Fog</v>
      </c>
      <c r="C1461" s="11" t="str">
        <f t="shared" si="176"/>
        <v>Fog</v>
      </c>
      <c r="D1461" s="11" t="str">
        <f t="shared" si="177"/>
        <v>Fog</v>
      </c>
      <c r="E1461" s="11" t="str">
        <f t="shared" si="178"/>
        <v>Fog</v>
      </c>
      <c r="F1461" s="11" t="str">
        <f t="shared" si="179"/>
        <v>FOG</v>
      </c>
      <c r="G1461" s="11" t="str">
        <f t="shared" si="180"/>
        <v>fog</v>
      </c>
      <c r="H1461" s="11" t="str">
        <f>'Raw Data'!H1460</f>
        <v>Weekday</v>
      </c>
      <c r="I1461" s="11" t="str">
        <f t="shared" si="181"/>
        <v>WD</v>
      </c>
      <c r="J1461" s="11" t="str">
        <f t="shared" si="182"/>
        <v>Fog</v>
      </c>
      <c r="K1461" s="11" t="str">
        <f>TEXT('Raw Data'!F1460,"0")</f>
        <v>1</v>
      </c>
      <c r="L1461" s="11">
        <f t="shared" si="183"/>
        <v>1</v>
      </c>
    </row>
    <row r="1462" spans="1:12" x14ac:dyDescent="0.3">
      <c r="A1462" s="9">
        <f>'Raw Data'!A1461</f>
        <v>45357.065972222197</v>
      </c>
      <c r="B1462" s="11" t="str">
        <f>'Raw Data'!O1461</f>
        <v>Snow</v>
      </c>
      <c r="C1462" s="11" t="str">
        <f t="shared" si="176"/>
        <v>Snow</v>
      </c>
      <c r="D1462" s="11" t="str">
        <f t="shared" si="177"/>
        <v>Snow</v>
      </c>
      <c r="E1462" s="11" t="str">
        <f t="shared" si="178"/>
        <v>Snow</v>
      </c>
      <c r="F1462" s="11" t="str">
        <f t="shared" si="179"/>
        <v>SNOW</v>
      </c>
      <c r="G1462" s="11" t="str">
        <f t="shared" si="180"/>
        <v>snow</v>
      </c>
      <c r="H1462" s="11" t="str">
        <f>'Raw Data'!H1461</f>
        <v>Weekday</v>
      </c>
      <c r="I1462" s="11" t="str">
        <f t="shared" si="181"/>
        <v>WD</v>
      </c>
      <c r="J1462" s="11" t="str">
        <f t="shared" si="182"/>
        <v>Snow</v>
      </c>
      <c r="K1462" s="11" t="str">
        <f>TEXT('Raw Data'!F1461,"0")</f>
        <v>1</v>
      </c>
      <c r="L1462" s="11">
        <f t="shared" si="183"/>
        <v>1</v>
      </c>
    </row>
    <row r="1463" spans="1:12" x14ac:dyDescent="0.3">
      <c r="A1463" s="9">
        <f>'Raw Data'!A1462</f>
        <v>45357.069444444503</v>
      </c>
      <c r="B1463" s="11" t="str">
        <f>'Raw Data'!O1462</f>
        <v>Clear</v>
      </c>
      <c r="C1463" s="11" t="str">
        <f t="shared" si="176"/>
        <v>Clear</v>
      </c>
      <c r="D1463" s="11" t="str">
        <f t="shared" si="177"/>
        <v>Clear</v>
      </c>
      <c r="E1463" s="11" t="str">
        <f t="shared" si="178"/>
        <v>Clear</v>
      </c>
      <c r="F1463" s="11" t="str">
        <f t="shared" si="179"/>
        <v>CLEAR</v>
      </c>
      <c r="G1463" s="11" t="str">
        <f t="shared" si="180"/>
        <v>clear</v>
      </c>
      <c r="H1463" s="11" t="str">
        <f>'Raw Data'!H1462</f>
        <v>Weekday</v>
      </c>
      <c r="I1463" s="11" t="str">
        <f t="shared" si="181"/>
        <v>WD</v>
      </c>
      <c r="J1463" s="11" t="str">
        <f t="shared" si="182"/>
        <v>Clear</v>
      </c>
      <c r="K1463" s="11" t="str">
        <f>TEXT('Raw Data'!F1462,"0")</f>
        <v>1</v>
      </c>
      <c r="L1463" s="11">
        <f t="shared" si="183"/>
        <v>1</v>
      </c>
    </row>
    <row r="1464" spans="1:12" x14ac:dyDescent="0.3">
      <c r="A1464" s="9">
        <f>'Raw Data'!A1463</f>
        <v>45357.072916666701</v>
      </c>
      <c r="B1464" s="11" t="str">
        <f>'Raw Data'!O1463</f>
        <v>Clear</v>
      </c>
      <c r="C1464" s="11" t="str">
        <f t="shared" si="176"/>
        <v>Clear</v>
      </c>
      <c r="D1464" s="11" t="str">
        <f t="shared" si="177"/>
        <v>Clear</v>
      </c>
      <c r="E1464" s="11" t="str">
        <f t="shared" si="178"/>
        <v>Clear</v>
      </c>
      <c r="F1464" s="11" t="str">
        <f t="shared" si="179"/>
        <v>CLEAR</v>
      </c>
      <c r="G1464" s="11" t="str">
        <f t="shared" si="180"/>
        <v>clear</v>
      </c>
      <c r="H1464" s="11" t="str">
        <f>'Raw Data'!H1463</f>
        <v>Weekday</v>
      </c>
      <c r="I1464" s="11" t="str">
        <f t="shared" si="181"/>
        <v>WD</v>
      </c>
      <c r="J1464" s="11" t="str">
        <f t="shared" si="182"/>
        <v>Clear</v>
      </c>
      <c r="K1464" s="11" t="str">
        <f>TEXT('Raw Data'!F1463,"0")</f>
        <v>1</v>
      </c>
      <c r="L1464" s="11">
        <f t="shared" si="183"/>
        <v>1</v>
      </c>
    </row>
    <row r="1465" spans="1:12" x14ac:dyDescent="0.3">
      <c r="A1465" s="9">
        <f>'Raw Data'!A1464</f>
        <v>45357.076388888898</v>
      </c>
      <c r="B1465" s="11" t="str">
        <f>'Raw Data'!O1464</f>
        <v>Rain</v>
      </c>
      <c r="C1465" s="11" t="str">
        <f t="shared" si="176"/>
        <v>Rain</v>
      </c>
      <c r="D1465" s="11" t="str">
        <f t="shared" si="177"/>
        <v>Rain</v>
      </c>
      <c r="E1465" s="11" t="str">
        <f t="shared" si="178"/>
        <v>Rain</v>
      </c>
      <c r="F1465" s="11" t="str">
        <f t="shared" si="179"/>
        <v>RAIN</v>
      </c>
      <c r="G1465" s="11" t="str">
        <f t="shared" si="180"/>
        <v>rain</v>
      </c>
      <c r="H1465" s="11" t="str">
        <f>'Raw Data'!H1464</f>
        <v>Weekday</v>
      </c>
      <c r="I1465" s="11" t="str">
        <f t="shared" si="181"/>
        <v>WD</v>
      </c>
      <c r="J1465" s="11" t="str">
        <f t="shared" si="182"/>
        <v>Rain</v>
      </c>
      <c r="K1465" s="11" t="str">
        <f>TEXT('Raw Data'!F1464,"0")</f>
        <v>1</v>
      </c>
      <c r="L1465" s="11">
        <f t="shared" si="183"/>
        <v>1</v>
      </c>
    </row>
    <row r="1466" spans="1:12" x14ac:dyDescent="0.3">
      <c r="A1466" s="9">
        <f>'Raw Data'!A1465</f>
        <v>45357.079861111102</v>
      </c>
      <c r="B1466" s="11" t="str">
        <f>'Raw Data'!O1465</f>
        <v>Clear</v>
      </c>
      <c r="C1466" s="11" t="str">
        <f t="shared" si="176"/>
        <v>Clear</v>
      </c>
      <c r="D1466" s="11" t="str">
        <f t="shared" si="177"/>
        <v>Clear</v>
      </c>
      <c r="E1466" s="11" t="str">
        <f t="shared" si="178"/>
        <v>Clear</v>
      </c>
      <c r="F1466" s="11" t="str">
        <f t="shared" si="179"/>
        <v>CLEAR</v>
      </c>
      <c r="G1466" s="11" t="str">
        <f t="shared" si="180"/>
        <v>clear</v>
      </c>
      <c r="H1466" s="11" t="str">
        <f>'Raw Data'!H1465</f>
        <v>Weekday</v>
      </c>
      <c r="I1466" s="11" t="str">
        <f t="shared" si="181"/>
        <v>WD</v>
      </c>
      <c r="J1466" s="11" t="str">
        <f t="shared" si="182"/>
        <v>Clear</v>
      </c>
      <c r="K1466" s="11" t="str">
        <f>TEXT('Raw Data'!F1465,"0")</f>
        <v>1</v>
      </c>
      <c r="L1466" s="11">
        <f t="shared" si="183"/>
        <v>1</v>
      </c>
    </row>
    <row r="1467" spans="1:12" x14ac:dyDescent="0.3">
      <c r="A1467" s="9">
        <f>'Raw Data'!A1466</f>
        <v>45357.083333333299</v>
      </c>
      <c r="B1467" s="11" t="str">
        <f>'Raw Data'!O1466</f>
        <v>Fog</v>
      </c>
      <c r="C1467" s="11" t="str">
        <f t="shared" si="176"/>
        <v>Fog</v>
      </c>
      <c r="D1467" s="11" t="str">
        <f t="shared" si="177"/>
        <v>Fog</v>
      </c>
      <c r="E1467" s="11" t="str">
        <f t="shared" si="178"/>
        <v>Fog</v>
      </c>
      <c r="F1467" s="11" t="str">
        <f t="shared" si="179"/>
        <v>FOG</v>
      </c>
      <c r="G1467" s="11" t="str">
        <f t="shared" si="180"/>
        <v>fog</v>
      </c>
      <c r="H1467" s="11" t="str">
        <f>'Raw Data'!H1466</f>
        <v>Weekday</v>
      </c>
      <c r="I1467" s="11" t="str">
        <f t="shared" si="181"/>
        <v>WD</v>
      </c>
      <c r="J1467" s="11" t="str">
        <f t="shared" si="182"/>
        <v>Fog</v>
      </c>
      <c r="K1467" s="11" t="str">
        <f>TEXT('Raw Data'!F1466,"0")</f>
        <v>2</v>
      </c>
      <c r="L1467" s="11">
        <f t="shared" si="183"/>
        <v>2</v>
      </c>
    </row>
    <row r="1468" spans="1:12" x14ac:dyDescent="0.3">
      <c r="A1468" s="9">
        <f>'Raw Data'!A1467</f>
        <v>45357.086805555598</v>
      </c>
      <c r="B1468" s="11" t="str">
        <f>'Raw Data'!O1467</f>
        <v>Fog</v>
      </c>
      <c r="C1468" s="11" t="str">
        <f t="shared" si="176"/>
        <v>Fog</v>
      </c>
      <c r="D1468" s="11" t="str">
        <f t="shared" si="177"/>
        <v>Fog</v>
      </c>
      <c r="E1468" s="11" t="str">
        <f t="shared" si="178"/>
        <v>Fog</v>
      </c>
      <c r="F1468" s="11" t="str">
        <f t="shared" si="179"/>
        <v>FOG</v>
      </c>
      <c r="G1468" s="11" t="str">
        <f t="shared" si="180"/>
        <v>fog</v>
      </c>
      <c r="H1468" s="11" t="str">
        <f>'Raw Data'!H1467</f>
        <v>Weekday</v>
      </c>
      <c r="I1468" s="11" t="str">
        <f t="shared" si="181"/>
        <v>WD</v>
      </c>
      <c r="J1468" s="11" t="str">
        <f t="shared" si="182"/>
        <v>Fog</v>
      </c>
      <c r="K1468" s="11" t="str">
        <f>TEXT('Raw Data'!F1467,"0")</f>
        <v>2</v>
      </c>
      <c r="L1468" s="11">
        <f t="shared" si="183"/>
        <v>2</v>
      </c>
    </row>
    <row r="1469" spans="1:12" x14ac:dyDescent="0.3">
      <c r="A1469" s="9">
        <f>'Raw Data'!A1468</f>
        <v>45357.090277777803</v>
      </c>
      <c r="B1469" s="11" t="str">
        <f>'Raw Data'!O1468</f>
        <v>Fog</v>
      </c>
      <c r="C1469" s="11" t="str">
        <f t="shared" si="176"/>
        <v>Fog</v>
      </c>
      <c r="D1469" s="11" t="str">
        <f t="shared" si="177"/>
        <v>Fog</v>
      </c>
      <c r="E1469" s="11" t="str">
        <f t="shared" si="178"/>
        <v>Fog</v>
      </c>
      <c r="F1469" s="11" t="str">
        <f t="shared" si="179"/>
        <v>FOG</v>
      </c>
      <c r="G1469" s="11" t="str">
        <f t="shared" si="180"/>
        <v>fog</v>
      </c>
      <c r="H1469" s="11" t="str">
        <f>'Raw Data'!H1468</f>
        <v>Weekday</v>
      </c>
      <c r="I1469" s="11" t="str">
        <f t="shared" si="181"/>
        <v>WD</v>
      </c>
      <c r="J1469" s="11" t="str">
        <f t="shared" si="182"/>
        <v>Fog</v>
      </c>
      <c r="K1469" s="11" t="str">
        <f>TEXT('Raw Data'!F1468,"0")</f>
        <v>2</v>
      </c>
      <c r="L1469" s="11">
        <f t="shared" si="183"/>
        <v>2</v>
      </c>
    </row>
    <row r="1470" spans="1:12" x14ac:dyDescent="0.3">
      <c r="A1470" s="9">
        <f>'Raw Data'!A1469</f>
        <v>45357.09375</v>
      </c>
      <c r="B1470" s="11" t="str">
        <f>'Raw Data'!O1469</f>
        <v>Clear</v>
      </c>
      <c r="C1470" s="11" t="str">
        <f t="shared" si="176"/>
        <v>Clear</v>
      </c>
      <c r="D1470" s="11" t="str">
        <f t="shared" si="177"/>
        <v>Clear</v>
      </c>
      <c r="E1470" s="11" t="str">
        <f t="shared" si="178"/>
        <v>Clear</v>
      </c>
      <c r="F1470" s="11" t="str">
        <f t="shared" si="179"/>
        <v>CLEAR</v>
      </c>
      <c r="G1470" s="11" t="str">
        <f t="shared" si="180"/>
        <v>clear</v>
      </c>
      <c r="H1470" s="11" t="str">
        <f>'Raw Data'!H1469</f>
        <v>Weekday</v>
      </c>
      <c r="I1470" s="11" t="str">
        <f t="shared" si="181"/>
        <v>WD</v>
      </c>
      <c r="J1470" s="11" t="str">
        <f t="shared" si="182"/>
        <v>Clear</v>
      </c>
      <c r="K1470" s="11" t="str">
        <f>TEXT('Raw Data'!F1469,"0")</f>
        <v>2</v>
      </c>
      <c r="L1470" s="11">
        <f t="shared" si="183"/>
        <v>2</v>
      </c>
    </row>
    <row r="1471" spans="1:12" x14ac:dyDescent="0.3">
      <c r="A1471" s="9">
        <f>'Raw Data'!A1470</f>
        <v>45357.097222222197</v>
      </c>
      <c r="B1471" s="11" t="str">
        <f>'Raw Data'!O1470</f>
        <v>Clear</v>
      </c>
      <c r="C1471" s="11" t="str">
        <f t="shared" si="176"/>
        <v>Clear</v>
      </c>
      <c r="D1471" s="11" t="str">
        <f t="shared" si="177"/>
        <v>Clear</v>
      </c>
      <c r="E1471" s="11" t="str">
        <f t="shared" si="178"/>
        <v>Clear</v>
      </c>
      <c r="F1471" s="11" t="str">
        <f t="shared" si="179"/>
        <v>CLEAR</v>
      </c>
      <c r="G1471" s="11" t="str">
        <f t="shared" si="180"/>
        <v>clear</v>
      </c>
      <c r="H1471" s="11" t="str">
        <f>'Raw Data'!H1470</f>
        <v>Weekday</v>
      </c>
      <c r="I1471" s="11" t="str">
        <f t="shared" si="181"/>
        <v>WD</v>
      </c>
      <c r="J1471" s="11" t="str">
        <f t="shared" si="182"/>
        <v>Clear</v>
      </c>
      <c r="K1471" s="11" t="str">
        <f>TEXT('Raw Data'!F1470,"0")</f>
        <v>2</v>
      </c>
      <c r="L1471" s="11">
        <f t="shared" si="183"/>
        <v>2</v>
      </c>
    </row>
    <row r="1472" spans="1:12" x14ac:dyDescent="0.3">
      <c r="A1472" s="9">
        <f>'Raw Data'!A1471</f>
        <v>45357.100694444503</v>
      </c>
      <c r="B1472" s="11" t="str">
        <f>'Raw Data'!O1471</f>
        <v>Clear</v>
      </c>
      <c r="C1472" s="11" t="str">
        <f t="shared" si="176"/>
        <v>Clear</v>
      </c>
      <c r="D1472" s="11" t="str">
        <f t="shared" si="177"/>
        <v>Clear</v>
      </c>
      <c r="E1472" s="11" t="str">
        <f t="shared" si="178"/>
        <v>Clear</v>
      </c>
      <c r="F1472" s="11" t="str">
        <f t="shared" si="179"/>
        <v>CLEAR</v>
      </c>
      <c r="G1472" s="11" t="str">
        <f t="shared" si="180"/>
        <v>clear</v>
      </c>
      <c r="H1472" s="11" t="str">
        <f>'Raw Data'!H1471</f>
        <v>Weekday</v>
      </c>
      <c r="I1472" s="11" t="str">
        <f t="shared" si="181"/>
        <v>WD</v>
      </c>
      <c r="J1472" s="11" t="str">
        <f t="shared" si="182"/>
        <v>Clear</v>
      </c>
      <c r="K1472" s="11" t="str">
        <f>TEXT('Raw Data'!F1471,"0")</f>
        <v>2</v>
      </c>
      <c r="L1472" s="11">
        <f t="shared" si="183"/>
        <v>2</v>
      </c>
    </row>
    <row r="1473" spans="1:12" x14ac:dyDescent="0.3">
      <c r="A1473" s="9">
        <f>'Raw Data'!A1472</f>
        <v>45357.104166666701</v>
      </c>
      <c r="B1473" s="11" t="str">
        <f>'Raw Data'!O1472</f>
        <v>Clear</v>
      </c>
      <c r="C1473" s="11" t="str">
        <f t="shared" si="176"/>
        <v>Clear</v>
      </c>
      <c r="D1473" s="11" t="str">
        <f t="shared" si="177"/>
        <v>Clear</v>
      </c>
      <c r="E1473" s="11" t="str">
        <f t="shared" si="178"/>
        <v>Clear</v>
      </c>
      <c r="F1473" s="11" t="str">
        <f t="shared" si="179"/>
        <v>CLEAR</v>
      </c>
      <c r="G1473" s="11" t="str">
        <f t="shared" si="180"/>
        <v>clear</v>
      </c>
      <c r="H1473" s="11" t="str">
        <f>'Raw Data'!H1472</f>
        <v>Weekday</v>
      </c>
      <c r="I1473" s="11" t="str">
        <f t="shared" si="181"/>
        <v>WD</v>
      </c>
      <c r="J1473" s="11" t="str">
        <f t="shared" si="182"/>
        <v>Clear</v>
      </c>
      <c r="K1473" s="11" t="str">
        <f>TEXT('Raw Data'!F1472,"0")</f>
        <v>2</v>
      </c>
      <c r="L1473" s="11">
        <f t="shared" si="183"/>
        <v>2</v>
      </c>
    </row>
    <row r="1474" spans="1:12" x14ac:dyDescent="0.3">
      <c r="A1474" s="9">
        <f>'Raw Data'!A1473</f>
        <v>45357.107638888898</v>
      </c>
      <c r="B1474" s="11" t="str">
        <f>'Raw Data'!O1473</f>
        <v>Fog</v>
      </c>
      <c r="C1474" s="11" t="str">
        <f t="shared" si="176"/>
        <v>Fog</v>
      </c>
      <c r="D1474" s="11" t="str">
        <f t="shared" si="177"/>
        <v>Fog</v>
      </c>
      <c r="E1474" s="11" t="str">
        <f t="shared" si="178"/>
        <v>Fog</v>
      </c>
      <c r="F1474" s="11" t="str">
        <f t="shared" si="179"/>
        <v>FOG</v>
      </c>
      <c r="G1474" s="11" t="str">
        <f t="shared" si="180"/>
        <v>fog</v>
      </c>
      <c r="H1474" s="11" t="str">
        <f>'Raw Data'!H1473</f>
        <v>Weekday</v>
      </c>
      <c r="I1474" s="11" t="str">
        <f t="shared" si="181"/>
        <v>WD</v>
      </c>
      <c r="J1474" s="11" t="str">
        <f t="shared" si="182"/>
        <v>Fog</v>
      </c>
      <c r="K1474" s="11" t="str">
        <f>TEXT('Raw Data'!F1473,"0")</f>
        <v>2</v>
      </c>
      <c r="L1474" s="11">
        <f t="shared" si="183"/>
        <v>2</v>
      </c>
    </row>
    <row r="1475" spans="1:12" x14ac:dyDescent="0.3">
      <c r="A1475" s="9">
        <f>'Raw Data'!A1474</f>
        <v>45357.111111111102</v>
      </c>
      <c r="B1475" s="11" t="str">
        <f>'Raw Data'!O1474</f>
        <v>Snow</v>
      </c>
      <c r="C1475" s="11" t="str">
        <f t="shared" ref="C1475:C1538" si="184">TRIM(B1475)</f>
        <v>Snow</v>
      </c>
      <c r="D1475" s="11" t="str">
        <f t="shared" ref="D1475:D1538" si="185">CLEAN(C1475)</f>
        <v>Snow</v>
      </c>
      <c r="E1475" s="11" t="str">
        <f t="shared" ref="E1475:E1538" si="186">PROPER(D1475)</f>
        <v>Snow</v>
      </c>
      <c r="F1475" s="11" t="str">
        <f t="shared" ref="F1475:F1538" si="187">UPPER(B1475)</f>
        <v>SNOW</v>
      </c>
      <c r="G1475" s="11" t="str">
        <f t="shared" ref="G1475:G1538" si="188">LOWER(B1475)</f>
        <v>snow</v>
      </c>
      <c r="H1475" s="11" t="str">
        <f>'Raw Data'!H1474</f>
        <v>Weekday</v>
      </c>
      <c r="I1475" s="11" t="str">
        <f t="shared" ref="I1475:I1538" si="189">SUBSTITUTE(SUBSTITUTE(H1475,"Weekday","WD"),"Weekend","WE")</f>
        <v>WD</v>
      </c>
      <c r="J1475" s="11" t="str">
        <f t="shared" ref="J1475:J1538" si="190">PROPER(TRIM(CLEAN(B1475)))</f>
        <v>Snow</v>
      </c>
      <c r="K1475" s="11" t="str">
        <f>TEXT('Raw Data'!F1474,"0")</f>
        <v>2</v>
      </c>
      <c r="L1475" s="11">
        <f t="shared" ref="L1475:L1538" si="191">VALUE(K1475)</f>
        <v>2</v>
      </c>
    </row>
    <row r="1476" spans="1:12" x14ac:dyDescent="0.3">
      <c r="A1476" s="9">
        <f>'Raw Data'!A1475</f>
        <v>45357.114583333299</v>
      </c>
      <c r="B1476" s="11" t="str">
        <f>'Raw Data'!O1475</f>
        <v>Clear</v>
      </c>
      <c r="C1476" s="11" t="str">
        <f t="shared" si="184"/>
        <v>Clear</v>
      </c>
      <c r="D1476" s="11" t="str">
        <f t="shared" si="185"/>
        <v>Clear</v>
      </c>
      <c r="E1476" s="11" t="str">
        <f t="shared" si="186"/>
        <v>Clear</v>
      </c>
      <c r="F1476" s="11" t="str">
        <f t="shared" si="187"/>
        <v>CLEAR</v>
      </c>
      <c r="G1476" s="11" t="str">
        <f t="shared" si="188"/>
        <v>clear</v>
      </c>
      <c r="H1476" s="11" t="str">
        <f>'Raw Data'!H1475</f>
        <v>Weekday</v>
      </c>
      <c r="I1476" s="11" t="str">
        <f t="shared" si="189"/>
        <v>WD</v>
      </c>
      <c r="J1476" s="11" t="str">
        <f t="shared" si="190"/>
        <v>Clear</v>
      </c>
      <c r="K1476" s="11" t="str">
        <f>TEXT('Raw Data'!F1475,"0")</f>
        <v>2</v>
      </c>
      <c r="L1476" s="11">
        <f t="shared" si="191"/>
        <v>2</v>
      </c>
    </row>
    <row r="1477" spans="1:12" x14ac:dyDescent="0.3">
      <c r="A1477" s="9">
        <f>'Raw Data'!A1476</f>
        <v>45357.118055555598</v>
      </c>
      <c r="B1477" s="11" t="str">
        <f>'Raw Data'!O1476</f>
        <v>Snow</v>
      </c>
      <c r="C1477" s="11" t="str">
        <f t="shared" si="184"/>
        <v>Snow</v>
      </c>
      <c r="D1477" s="11" t="str">
        <f t="shared" si="185"/>
        <v>Snow</v>
      </c>
      <c r="E1477" s="11" t="str">
        <f t="shared" si="186"/>
        <v>Snow</v>
      </c>
      <c r="F1477" s="11" t="str">
        <f t="shared" si="187"/>
        <v>SNOW</v>
      </c>
      <c r="G1477" s="11" t="str">
        <f t="shared" si="188"/>
        <v>snow</v>
      </c>
      <c r="H1477" s="11" t="str">
        <f>'Raw Data'!H1476</f>
        <v>Weekday</v>
      </c>
      <c r="I1477" s="11" t="str">
        <f t="shared" si="189"/>
        <v>WD</v>
      </c>
      <c r="J1477" s="11" t="str">
        <f t="shared" si="190"/>
        <v>Snow</v>
      </c>
      <c r="K1477" s="11" t="str">
        <f>TEXT('Raw Data'!F1476,"0")</f>
        <v>2</v>
      </c>
      <c r="L1477" s="11">
        <f t="shared" si="191"/>
        <v>2</v>
      </c>
    </row>
    <row r="1478" spans="1:12" x14ac:dyDescent="0.3">
      <c r="A1478" s="9">
        <f>'Raw Data'!A1477</f>
        <v>45357.121527777803</v>
      </c>
      <c r="B1478" s="11" t="str">
        <f>'Raw Data'!O1477</f>
        <v>Fog</v>
      </c>
      <c r="C1478" s="11" t="str">
        <f t="shared" si="184"/>
        <v>Fog</v>
      </c>
      <c r="D1478" s="11" t="str">
        <f t="shared" si="185"/>
        <v>Fog</v>
      </c>
      <c r="E1478" s="11" t="str">
        <f t="shared" si="186"/>
        <v>Fog</v>
      </c>
      <c r="F1478" s="11" t="str">
        <f t="shared" si="187"/>
        <v>FOG</v>
      </c>
      <c r="G1478" s="11" t="str">
        <f t="shared" si="188"/>
        <v>fog</v>
      </c>
      <c r="H1478" s="11" t="str">
        <f>'Raw Data'!H1477</f>
        <v>Weekday</v>
      </c>
      <c r="I1478" s="11" t="str">
        <f t="shared" si="189"/>
        <v>WD</v>
      </c>
      <c r="J1478" s="11" t="str">
        <f t="shared" si="190"/>
        <v>Fog</v>
      </c>
      <c r="K1478" s="11" t="str">
        <f>TEXT('Raw Data'!F1477,"0")</f>
        <v>2</v>
      </c>
      <c r="L1478" s="11">
        <f t="shared" si="191"/>
        <v>2</v>
      </c>
    </row>
    <row r="1479" spans="1:12" x14ac:dyDescent="0.3">
      <c r="A1479" s="9">
        <f>'Raw Data'!A1478</f>
        <v>45357.125</v>
      </c>
      <c r="B1479" s="11" t="str">
        <f>'Raw Data'!O1478</f>
        <v>Clear</v>
      </c>
      <c r="C1479" s="11" t="str">
        <f t="shared" si="184"/>
        <v>Clear</v>
      </c>
      <c r="D1479" s="11" t="str">
        <f t="shared" si="185"/>
        <v>Clear</v>
      </c>
      <c r="E1479" s="11" t="str">
        <f t="shared" si="186"/>
        <v>Clear</v>
      </c>
      <c r="F1479" s="11" t="str">
        <f t="shared" si="187"/>
        <v>CLEAR</v>
      </c>
      <c r="G1479" s="11" t="str">
        <f t="shared" si="188"/>
        <v>clear</v>
      </c>
      <c r="H1479" s="11" t="str">
        <f>'Raw Data'!H1478</f>
        <v>Weekday</v>
      </c>
      <c r="I1479" s="11" t="str">
        <f t="shared" si="189"/>
        <v>WD</v>
      </c>
      <c r="J1479" s="11" t="str">
        <f t="shared" si="190"/>
        <v>Clear</v>
      </c>
      <c r="K1479" s="11" t="str">
        <f>TEXT('Raw Data'!F1478,"0")</f>
        <v>3</v>
      </c>
      <c r="L1479" s="11">
        <f t="shared" si="191"/>
        <v>3</v>
      </c>
    </row>
    <row r="1480" spans="1:12" x14ac:dyDescent="0.3">
      <c r="A1480" s="9">
        <f>'Raw Data'!A1479</f>
        <v>45357.128472222197</v>
      </c>
      <c r="B1480" s="11" t="str">
        <f>'Raw Data'!O1479</f>
        <v>Fog</v>
      </c>
      <c r="C1480" s="11" t="str">
        <f t="shared" si="184"/>
        <v>Fog</v>
      </c>
      <c r="D1480" s="11" t="str">
        <f t="shared" si="185"/>
        <v>Fog</v>
      </c>
      <c r="E1480" s="11" t="str">
        <f t="shared" si="186"/>
        <v>Fog</v>
      </c>
      <c r="F1480" s="11" t="str">
        <f t="shared" si="187"/>
        <v>FOG</v>
      </c>
      <c r="G1480" s="11" t="str">
        <f t="shared" si="188"/>
        <v>fog</v>
      </c>
      <c r="H1480" s="11" t="str">
        <f>'Raw Data'!H1479</f>
        <v>Weekday</v>
      </c>
      <c r="I1480" s="11" t="str">
        <f t="shared" si="189"/>
        <v>WD</v>
      </c>
      <c r="J1480" s="11" t="str">
        <f t="shared" si="190"/>
        <v>Fog</v>
      </c>
      <c r="K1480" s="11" t="str">
        <f>TEXT('Raw Data'!F1479,"0")</f>
        <v>3</v>
      </c>
      <c r="L1480" s="11">
        <f t="shared" si="191"/>
        <v>3</v>
      </c>
    </row>
    <row r="1481" spans="1:12" x14ac:dyDescent="0.3">
      <c r="A1481" s="9">
        <f>'Raw Data'!A1480</f>
        <v>45357.131944444503</v>
      </c>
      <c r="B1481" s="11" t="str">
        <f>'Raw Data'!O1480</f>
        <v>Snow</v>
      </c>
      <c r="C1481" s="11" t="str">
        <f t="shared" si="184"/>
        <v>Snow</v>
      </c>
      <c r="D1481" s="11" t="str">
        <f t="shared" si="185"/>
        <v>Snow</v>
      </c>
      <c r="E1481" s="11" t="str">
        <f t="shared" si="186"/>
        <v>Snow</v>
      </c>
      <c r="F1481" s="11" t="str">
        <f t="shared" si="187"/>
        <v>SNOW</v>
      </c>
      <c r="G1481" s="11" t="str">
        <f t="shared" si="188"/>
        <v>snow</v>
      </c>
      <c r="H1481" s="11" t="str">
        <f>'Raw Data'!H1480</f>
        <v>Weekday</v>
      </c>
      <c r="I1481" s="11" t="str">
        <f t="shared" si="189"/>
        <v>WD</v>
      </c>
      <c r="J1481" s="11" t="str">
        <f t="shared" si="190"/>
        <v>Snow</v>
      </c>
      <c r="K1481" s="11" t="str">
        <f>TEXT('Raw Data'!F1480,"0")</f>
        <v>3</v>
      </c>
      <c r="L1481" s="11">
        <f t="shared" si="191"/>
        <v>3</v>
      </c>
    </row>
    <row r="1482" spans="1:12" x14ac:dyDescent="0.3">
      <c r="A1482" s="9">
        <f>'Raw Data'!A1481</f>
        <v>45357.135416666701</v>
      </c>
      <c r="B1482" s="11" t="str">
        <f>'Raw Data'!O1481</f>
        <v>Clear</v>
      </c>
      <c r="C1482" s="11" t="str">
        <f t="shared" si="184"/>
        <v>Clear</v>
      </c>
      <c r="D1482" s="11" t="str">
        <f t="shared" si="185"/>
        <v>Clear</v>
      </c>
      <c r="E1482" s="11" t="str">
        <f t="shared" si="186"/>
        <v>Clear</v>
      </c>
      <c r="F1482" s="11" t="str">
        <f t="shared" si="187"/>
        <v>CLEAR</v>
      </c>
      <c r="G1482" s="11" t="str">
        <f t="shared" si="188"/>
        <v>clear</v>
      </c>
      <c r="H1482" s="11" t="str">
        <f>'Raw Data'!H1481</f>
        <v>Weekday</v>
      </c>
      <c r="I1482" s="11" t="str">
        <f t="shared" si="189"/>
        <v>WD</v>
      </c>
      <c r="J1482" s="11" t="str">
        <f t="shared" si="190"/>
        <v>Clear</v>
      </c>
      <c r="K1482" s="11" t="str">
        <f>TEXT('Raw Data'!F1481,"0")</f>
        <v>3</v>
      </c>
      <c r="L1482" s="11">
        <f t="shared" si="191"/>
        <v>3</v>
      </c>
    </row>
    <row r="1483" spans="1:12" x14ac:dyDescent="0.3">
      <c r="A1483" s="9">
        <f>'Raw Data'!A1482</f>
        <v>45357.138888888898</v>
      </c>
      <c r="B1483" s="11" t="str">
        <f>'Raw Data'!O1482</f>
        <v>Fog</v>
      </c>
      <c r="C1483" s="11" t="str">
        <f t="shared" si="184"/>
        <v>Fog</v>
      </c>
      <c r="D1483" s="11" t="str">
        <f t="shared" si="185"/>
        <v>Fog</v>
      </c>
      <c r="E1483" s="11" t="str">
        <f t="shared" si="186"/>
        <v>Fog</v>
      </c>
      <c r="F1483" s="11" t="str">
        <f t="shared" si="187"/>
        <v>FOG</v>
      </c>
      <c r="G1483" s="11" t="str">
        <f t="shared" si="188"/>
        <v>fog</v>
      </c>
      <c r="H1483" s="11" t="str">
        <f>'Raw Data'!H1482</f>
        <v>Weekday</v>
      </c>
      <c r="I1483" s="11" t="str">
        <f t="shared" si="189"/>
        <v>WD</v>
      </c>
      <c r="J1483" s="11" t="str">
        <f t="shared" si="190"/>
        <v>Fog</v>
      </c>
      <c r="K1483" s="11" t="str">
        <f>TEXT('Raw Data'!F1482,"0")</f>
        <v>3</v>
      </c>
      <c r="L1483" s="11">
        <f t="shared" si="191"/>
        <v>3</v>
      </c>
    </row>
    <row r="1484" spans="1:12" x14ac:dyDescent="0.3">
      <c r="A1484" s="9">
        <f>'Raw Data'!A1483</f>
        <v>45357.142361111102</v>
      </c>
      <c r="B1484" s="11" t="str">
        <f>'Raw Data'!O1483</f>
        <v>Clear</v>
      </c>
      <c r="C1484" s="11" t="str">
        <f t="shared" si="184"/>
        <v>Clear</v>
      </c>
      <c r="D1484" s="11" t="str">
        <f t="shared" si="185"/>
        <v>Clear</v>
      </c>
      <c r="E1484" s="11" t="str">
        <f t="shared" si="186"/>
        <v>Clear</v>
      </c>
      <c r="F1484" s="11" t="str">
        <f t="shared" si="187"/>
        <v>CLEAR</v>
      </c>
      <c r="G1484" s="11" t="str">
        <f t="shared" si="188"/>
        <v>clear</v>
      </c>
      <c r="H1484" s="11" t="str">
        <f>'Raw Data'!H1483</f>
        <v>Weekday</v>
      </c>
      <c r="I1484" s="11" t="str">
        <f t="shared" si="189"/>
        <v>WD</v>
      </c>
      <c r="J1484" s="11" t="str">
        <f t="shared" si="190"/>
        <v>Clear</v>
      </c>
      <c r="K1484" s="11" t="str">
        <f>TEXT('Raw Data'!F1483,"0")</f>
        <v>3</v>
      </c>
      <c r="L1484" s="11">
        <f t="shared" si="191"/>
        <v>3</v>
      </c>
    </row>
    <row r="1485" spans="1:12" x14ac:dyDescent="0.3">
      <c r="A1485" s="9">
        <f>'Raw Data'!A1484</f>
        <v>45357.145833333299</v>
      </c>
      <c r="B1485" s="11" t="str">
        <f>'Raw Data'!O1484</f>
        <v>Clear</v>
      </c>
      <c r="C1485" s="11" t="str">
        <f t="shared" si="184"/>
        <v>Clear</v>
      </c>
      <c r="D1485" s="11" t="str">
        <f t="shared" si="185"/>
        <v>Clear</v>
      </c>
      <c r="E1485" s="11" t="str">
        <f t="shared" si="186"/>
        <v>Clear</v>
      </c>
      <c r="F1485" s="11" t="str">
        <f t="shared" si="187"/>
        <v>CLEAR</v>
      </c>
      <c r="G1485" s="11" t="str">
        <f t="shared" si="188"/>
        <v>clear</v>
      </c>
      <c r="H1485" s="11" t="str">
        <f>'Raw Data'!H1484</f>
        <v>Weekday</v>
      </c>
      <c r="I1485" s="11" t="str">
        <f t="shared" si="189"/>
        <v>WD</v>
      </c>
      <c r="J1485" s="11" t="str">
        <f t="shared" si="190"/>
        <v>Clear</v>
      </c>
      <c r="K1485" s="11" t="str">
        <f>TEXT('Raw Data'!F1484,"0")</f>
        <v>3</v>
      </c>
      <c r="L1485" s="11">
        <f t="shared" si="191"/>
        <v>3</v>
      </c>
    </row>
    <row r="1486" spans="1:12" x14ac:dyDescent="0.3">
      <c r="A1486" s="9">
        <f>'Raw Data'!A1485</f>
        <v>45357.149305555598</v>
      </c>
      <c r="B1486" s="11" t="str">
        <f>'Raw Data'!O1485</f>
        <v>Snow</v>
      </c>
      <c r="C1486" s="11" t="str">
        <f t="shared" si="184"/>
        <v>Snow</v>
      </c>
      <c r="D1486" s="11" t="str">
        <f t="shared" si="185"/>
        <v>Snow</v>
      </c>
      <c r="E1486" s="11" t="str">
        <f t="shared" si="186"/>
        <v>Snow</v>
      </c>
      <c r="F1486" s="11" t="str">
        <f t="shared" si="187"/>
        <v>SNOW</v>
      </c>
      <c r="G1486" s="11" t="str">
        <f t="shared" si="188"/>
        <v>snow</v>
      </c>
      <c r="H1486" s="11" t="str">
        <f>'Raw Data'!H1485</f>
        <v>Weekday</v>
      </c>
      <c r="I1486" s="11" t="str">
        <f t="shared" si="189"/>
        <v>WD</v>
      </c>
      <c r="J1486" s="11" t="str">
        <f t="shared" si="190"/>
        <v>Snow</v>
      </c>
      <c r="K1486" s="11" t="str">
        <f>TEXT('Raw Data'!F1485,"0")</f>
        <v>3</v>
      </c>
      <c r="L1486" s="11">
        <f t="shared" si="191"/>
        <v>3</v>
      </c>
    </row>
    <row r="1487" spans="1:12" x14ac:dyDescent="0.3">
      <c r="A1487" s="9">
        <f>'Raw Data'!A1486</f>
        <v>45357.152777777803</v>
      </c>
      <c r="B1487" s="11" t="str">
        <f>'Raw Data'!O1486</f>
        <v>Clear</v>
      </c>
      <c r="C1487" s="11" t="str">
        <f t="shared" si="184"/>
        <v>Clear</v>
      </c>
      <c r="D1487" s="11" t="str">
        <f t="shared" si="185"/>
        <v>Clear</v>
      </c>
      <c r="E1487" s="11" t="str">
        <f t="shared" si="186"/>
        <v>Clear</v>
      </c>
      <c r="F1487" s="11" t="str">
        <f t="shared" si="187"/>
        <v>CLEAR</v>
      </c>
      <c r="G1487" s="11" t="str">
        <f t="shared" si="188"/>
        <v>clear</v>
      </c>
      <c r="H1487" s="11" t="str">
        <f>'Raw Data'!H1486</f>
        <v>Weekday</v>
      </c>
      <c r="I1487" s="11" t="str">
        <f t="shared" si="189"/>
        <v>WD</v>
      </c>
      <c r="J1487" s="11" t="str">
        <f t="shared" si="190"/>
        <v>Clear</v>
      </c>
      <c r="K1487" s="11" t="str">
        <f>TEXT('Raw Data'!F1486,"0")</f>
        <v>3</v>
      </c>
      <c r="L1487" s="11">
        <f t="shared" si="191"/>
        <v>3</v>
      </c>
    </row>
    <row r="1488" spans="1:12" x14ac:dyDescent="0.3">
      <c r="A1488" s="9">
        <f>'Raw Data'!A1487</f>
        <v>45357.15625</v>
      </c>
      <c r="B1488" s="11" t="str">
        <f>'Raw Data'!O1487</f>
        <v>Fog</v>
      </c>
      <c r="C1488" s="11" t="str">
        <f t="shared" si="184"/>
        <v>Fog</v>
      </c>
      <c r="D1488" s="11" t="str">
        <f t="shared" si="185"/>
        <v>Fog</v>
      </c>
      <c r="E1488" s="11" t="str">
        <f t="shared" si="186"/>
        <v>Fog</v>
      </c>
      <c r="F1488" s="11" t="str">
        <f t="shared" si="187"/>
        <v>FOG</v>
      </c>
      <c r="G1488" s="11" t="str">
        <f t="shared" si="188"/>
        <v>fog</v>
      </c>
      <c r="H1488" s="11" t="str">
        <f>'Raw Data'!H1487</f>
        <v>Weekday</v>
      </c>
      <c r="I1488" s="11" t="str">
        <f t="shared" si="189"/>
        <v>WD</v>
      </c>
      <c r="J1488" s="11" t="str">
        <f t="shared" si="190"/>
        <v>Fog</v>
      </c>
      <c r="K1488" s="11" t="str">
        <f>TEXT('Raw Data'!F1487,"0")</f>
        <v>3</v>
      </c>
      <c r="L1488" s="11">
        <f t="shared" si="191"/>
        <v>3</v>
      </c>
    </row>
    <row r="1489" spans="1:12" x14ac:dyDescent="0.3">
      <c r="A1489" s="9">
        <f>'Raw Data'!A1488</f>
        <v>45357.159722222197</v>
      </c>
      <c r="B1489" s="11" t="str">
        <f>'Raw Data'!O1488</f>
        <v>Rain</v>
      </c>
      <c r="C1489" s="11" t="str">
        <f t="shared" si="184"/>
        <v>Rain</v>
      </c>
      <c r="D1489" s="11" t="str">
        <f t="shared" si="185"/>
        <v>Rain</v>
      </c>
      <c r="E1489" s="11" t="str">
        <f t="shared" si="186"/>
        <v>Rain</v>
      </c>
      <c r="F1489" s="11" t="str">
        <f t="shared" si="187"/>
        <v>RAIN</v>
      </c>
      <c r="G1489" s="11" t="str">
        <f t="shared" si="188"/>
        <v>rain</v>
      </c>
      <c r="H1489" s="11" t="str">
        <f>'Raw Data'!H1488</f>
        <v>Weekday</v>
      </c>
      <c r="I1489" s="11" t="str">
        <f t="shared" si="189"/>
        <v>WD</v>
      </c>
      <c r="J1489" s="11" t="str">
        <f t="shared" si="190"/>
        <v>Rain</v>
      </c>
      <c r="K1489" s="11" t="str">
        <f>TEXT('Raw Data'!F1488,"0")</f>
        <v>3</v>
      </c>
      <c r="L1489" s="11">
        <f t="shared" si="191"/>
        <v>3</v>
      </c>
    </row>
    <row r="1490" spans="1:12" x14ac:dyDescent="0.3">
      <c r="A1490" s="9">
        <f>'Raw Data'!A1489</f>
        <v>45357.163194444503</v>
      </c>
      <c r="B1490" s="11" t="str">
        <f>'Raw Data'!O1489</f>
        <v>Fog</v>
      </c>
      <c r="C1490" s="11" t="str">
        <f t="shared" si="184"/>
        <v>Fog</v>
      </c>
      <c r="D1490" s="11" t="str">
        <f t="shared" si="185"/>
        <v>Fog</v>
      </c>
      <c r="E1490" s="11" t="str">
        <f t="shared" si="186"/>
        <v>Fog</v>
      </c>
      <c r="F1490" s="11" t="str">
        <f t="shared" si="187"/>
        <v>FOG</v>
      </c>
      <c r="G1490" s="11" t="str">
        <f t="shared" si="188"/>
        <v>fog</v>
      </c>
      <c r="H1490" s="11" t="str">
        <f>'Raw Data'!H1489</f>
        <v>Weekday</v>
      </c>
      <c r="I1490" s="11" t="str">
        <f t="shared" si="189"/>
        <v>WD</v>
      </c>
      <c r="J1490" s="11" t="str">
        <f t="shared" si="190"/>
        <v>Fog</v>
      </c>
      <c r="K1490" s="11" t="str">
        <f>TEXT('Raw Data'!F1489,"0")</f>
        <v>3</v>
      </c>
      <c r="L1490" s="11">
        <f t="shared" si="191"/>
        <v>3</v>
      </c>
    </row>
    <row r="1491" spans="1:12" x14ac:dyDescent="0.3">
      <c r="A1491" s="9">
        <f>'Raw Data'!A1490</f>
        <v>45357.166666666701</v>
      </c>
      <c r="B1491" s="11" t="str">
        <f>'Raw Data'!O1490</f>
        <v>Rain</v>
      </c>
      <c r="C1491" s="11" t="str">
        <f t="shared" si="184"/>
        <v>Rain</v>
      </c>
      <c r="D1491" s="11" t="str">
        <f t="shared" si="185"/>
        <v>Rain</v>
      </c>
      <c r="E1491" s="11" t="str">
        <f t="shared" si="186"/>
        <v>Rain</v>
      </c>
      <c r="F1491" s="11" t="str">
        <f t="shared" si="187"/>
        <v>RAIN</v>
      </c>
      <c r="G1491" s="11" t="str">
        <f t="shared" si="188"/>
        <v>rain</v>
      </c>
      <c r="H1491" s="11" t="str">
        <f>'Raw Data'!H1490</f>
        <v>Weekday</v>
      </c>
      <c r="I1491" s="11" t="str">
        <f t="shared" si="189"/>
        <v>WD</v>
      </c>
      <c r="J1491" s="11" t="str">
        <f t="shared" si="190"/>
        <v>Rain</v>
      </c>
      <c r="K1491" s="11" t="str">
        <f>TEXT('Raw Data'!F1490,"0")</f>
        <v>4</v>
      </c>
      <c r="L1491" s="11">
        <f t="shared" si="191"/>
        <v>4</v>
      </c>
    </row>
    <row r="1492" spans="1:12" x14ac:dyDescent="0.3">
      <c r="A1492" s="9">
        <f>'Raw Data'!A1491</f>
        <v>45357.170138888898</v>
      </c>
      <c r="B1492" s="11" t="str">
        <f>'Raw Data'!O1491</f>
        <v>Snow</v>
      </c>
      <c r="C1492" s="11" t="str">
        <f t="shared" si="184"/>
        <v>Snow</v>
      </c>
      <c r="D1492" s="11" t="str">
        <f t="shared" si="185"/>
        <v>Snow</v>
      </c>
      <c r="E1492" s="11" t="str">
        <f t="shared" si="186"/>
        <v>Snow</v>
      </c>
      <c r="F1492" s="11" t="str">
        <f t="shared" si="187"/>
        <v>SNOW</v>
      </c>
      <c r="G1492" s="11" t="str">
        <f t="shared" si="188"/>
        <v>snow</v>
      </c>
      <c r="H1492" s="11" t="str">
        <f>'Raw Data'!H1491</f>
        <v>Weekday</v>
      </c>
      <c r="I1492" s="11" t="str">
        <f t="shared" si="189"/>
        <v>WD</v>
      </c>
      <c r="J1492" s="11" t="str">
        <f t="shared" si="190"/>
        <v>Snow</v>
      </c>
      <c r="K1492" s="11" t="str">
        <f>TEXT('Raw Data'!F1491,"0")</f>
        <v>4</v>
      </c>
      <c r="L1492" s="11">
        <f t="shared" si="191"/>
        <v>4</v>
      </c>
    </row>
    <row r="1493" spans="1:12" x14ac:dyDescent="0.3">
      <c r="A1493" s="9">
        <f>'Raw Data'!A1492</f>
        <v>45357.173611111102</v>
      </c>
      <c r="B1493" s="11" t="str">
        <f>'Raw Data'!O1492</f>
        <v>Fog</v>
      </c>
      <c r="C1493" s="11" t="str">
        <f t="shared" si="184"/>
        <v>Fog</v>
      </c>
      <c r="D1493" s="11" t="str">
        <f t="shared" si="185"/>
        <v>Fog</v>
      </c>
      <c r="E1493" s="11" t="str">
        <f t="shared" si="186"/>
        <v>Fog</v>
      </c>
      <c r="F1493" s="11" t="str">
        <f t="shared" si="187"/>
        <v>FOG</v>
      </c>
      <c r="G1493" s="11" t="str">
        <f t="shared" si="188"/>
        <v>fog</v>
      </c>
      <c r="H1493" s="11" t="str">
        <f>'Raw Data'!H1492</f>
        <v>Weekday</v>
      </c>
      <c r="I1493" s="11" t="str">
        <f t="shared" si="189"/>
        <v>WD</v>
      </c>
      <c r="J1493" s="11" t="str">
        <f t="shared" si="190"/>
        <v>Fog</v>
      </c>
      <c r="K1493" s="11" t="str">
        <f>TEXT('Raw Data'!F1492,"0")</f>
        <v>4</v>
      </c>
      <c r="L1493" s="11">
        <f t="shared" si="191"/>
        <v>4</v>
      </c>
    </row>
    <row r="1494" spans="1:12" x14ac:dyDescent="0.3">
      <c r="A1494" s="9">
        <f>'Raw Data'!A1493</f>
        <v>45357.177083333299</v>
      </c>
      <c r="B1494" s="11" t="str">
        <f>'Raw Data'!O1493</f>
        <v>Clear</v>
      </c>
      <c r="C1494" s="11" t="str">
        <f t="shared" si="184"/>
        <v>Clear</v>
      </c>
      <c r="D1494" s="11" t="str">
        <f t="shared" si="185"/>
        <v>Clear</v>
      </c>
      <c r="E1494" s="11" t="str">
        <f t="shared" si="186"/>
        <v>Clear</v>
      </c>
      <c r="F1494" s="11" t="str">
        <f t="shared" si="187"/>
        <v>CLEAR</v>
      </c>
      <c r="G1494" s="11" t="str">
        <f t="shared" si="188"/>
        <v>clear</v>
      </c>
      <c r="H1494" s="11" t="str">
        <f>'Raw Data'!H1493</f>
        <v>Weekday</v>
      </c>
      <c r="I1494" s="11" t="str">
        <f t="shared" si="189"/>
        <v>WD</v>
      </c>
      <c r="J1494" s="11" t="str">
        <f t="shared" si="190"/>
        <v>Clear</v>
      </c>
      <c r="K1494" s="11" t="str">
        <f>TEXT('Raw Data'!F1493,"0")</f>
        <v>4</v>
      </c>
      <c r="L1494" s="11">
        <f t="shared" si="191"/>
        <v>4</v>
      </c>
    </row>
    <row r="1495" spans="1:12" x14ac:dyDescent="0.3">
      <c r="A1495" s="9">
        <f>'Raw Data'!A1494</f>
        <v>45357.180555555598</v>
      </c>
      <c r="B1495" s="11" t="str">
        <f>'Raw Data'!O1494</f>
        <v>Rain</v>
      </c>
      <c r="C1495" s="11" t="str">
        <f t="shared" si="184"/>
        <v>Rain</v>
      </c>
      <c r="D1495" s="11" t="str">
        <f t="shared" si="185"/>
        <v>Rain</v>
      </c>
      <c r="E1495" s="11" t="str">
        <f t="shared" si="186"/>
        <v>Rain</v>
      </c>
      <c r="F1495" s="11" t="str">
        <f t="shared" si="187"/>
        <v>RAIN</v>
      </c>
      <c r="G1495" s="11" t="str">
        <f t="shared" si="188"/>
        <v>rain</v>
      </c>
      <c r="H1495" s="11" t="str">
        <f>'Raw Data'!H1494</f>
        <v>Weekday</v>
      </c>
      <c r="I1495" s="11" t="str">
        <f t="shared" si="189"/>
        <v>WD</v>
      </c>
      <c r="J1495" s="11" t="str">
        <f t="shared" si="190"/>
        <v>Rain</v>
      </c>
      <c r="K1495" s="11" t="str">
        <f>TEXT('Raw Data'!F1494,"0")</f>
        <v>4</v>
      </c>
      <c r="L1495" s="11">
        <f t="shared" si="191"/>
        <v>4</v>
      </c>
    </row>
    <row r="1496" spans="1:12" x14ac:dyDescent="0.3">
      <c r="A1496" s="9">
        <f>'Raw Data'!A1495</f>
        <v>45357.184027777803</v>
      </c>
      <c r="B1496" s="11" t="str">
        <f>'Raw Data'!O1495</f>
        <v>Clear</v>
      </c>
      <c r="C1496" s="11" t="str">
        <f t="shared" si="184"/>
        <v>Clear</v>
      </c>
      <c r="D1496" s="11" t="str">
        <f t="shared" si="185"/>
        <v>Clear</v>
      </c>
      <c r="E1496" s="11" t="str">
        <f t="shared" si="186"/>
        <v>Clear</v>
      </c>
      <c r="F1496" s="11" t="str">
        <f t="shared" si="187"/>
        <v>CLEAR</v>
      </c>
      <c r="G1496" s="11" t="str">
        <f t="shared" si="188"/>
        <v>clear</v>
      </c>
      <c r="H1496" s="11" t="str">
        <f>'Raw Data'!H1495</f>
        <v>Weekday</v>
      </c>
      <c r="I1496" s="11" t="str">
        <f t="shared" si="189"/>
        <v>WD</v>
      </c>
      <c r="J1496" s="11" t="str">
        <f t="shared" si="190"/>
        <v>Clear</v>
      </c>
      <c r="K1496" s="11" t="str">
        <f>TEXT('Raw Data'!F1495,"0")</f>
        <v>4</v>
      </c>
      <c r="L1496" s="11">
        <f t="shared" si="191"/>
        <v>4</v>
      </c>
    </row>
    <row r="1497" spans="1:12" x14ac:dyDescent="0.3">
      <c r="A1497" s="9">
        <f>'Raw Data'!A1496</f>
        <v>45357.1875</v>
      </c>
      <c r="B1497" s="11" t="str">
        <f>'Raw Data'!O1496</f>
        <v>Clear</v>
      </c>
      <c r="C1497" s="11" t="str">
        <f t="shared" si="184"/>
        <v>Clear</v>
      </c>
      <c r="D1497" s="11" t="str">
        <f t="shared" si="185"/>
        <v>Clear</v>
      </c>
      <c r="E1497" s="11" t="str">
        <f t="shared" si="186"/>
        <v>Clear</v>
      </c>
      <c r="F1497" s="11" t="str">
        <f t="shared" si="187"/>
        <v>CLEAR</v>
      </c>
      <c r="G1497" s="11" t="str">
        <f t="shared" si="188"/>
        <v>clear</v>
      </c>
      <c r="H1497" s="11" t="str">
        <f>'Raw Data'!H1496</f>
        <v>Weekday</v>
      </c>
      <c r="I1497" s="11" t="str">
        <f t="shared" si="189"/>
        <v>WD</v>
      </c>
      <c r="J1497" s="11" t="str">
        <f t="shared" si="190"/>
        <v>Clear</v>
      </c>
      <c r="K1497" s="11" t="str">
        <f>TEXT('Raw Data'!F1496,"0")</f>
        <v>4</v>
      </c>
      <c r="L1497" s="11">
        <f t="shared" si="191"/>
        <v>4</v>
      </c>
    </row>
    <row r="1498" spans="1:12" x14ac:dyDescent="0.3">
      <c r="A1498" s="9">
        <f>'Raw Data'!A1497</f>
        <v>45357.190972222197</v>
      </c>
      <c r="B1498" s="11" t="str">
        <f>'Raw Data'!O1497</f>
        <v>Rain</v>
      </c>
      <c r="C1498" s="11" t="str">
        <f t="shared" si="184"/>
        <v>Rain</v>
      </c>
      <c r="D1498" s="11" t="str">
        <f t="shared" si="185"/>
        <v>Rain</v>
      </c>
      <c r="E1498" s="11" t="str">
        <f t="shared" si="186"/>
        <v>Rain</v>
      </c>
      <c r="F1498" s="11" t="str">
        <f t="shared" si="187"/>
        <v>RAIN</v>
      </c>
      <c r="G1498" s="11" t="str">
        <f t="shared" si="188"/>
        <v>rain</v>
      </c>
      <c r="H1498" s="11" t="str">
        <f>'Raw Data'!H1497</f>
        <v>Weekday</v>
      </c>
      <c r="I1498" s="11" t="str">
        <f t="shared" si="189"/>
        <v>WD</v>
      </c>
      <c r="J1498" s="11" t="str">
        <f t="shared" si="190"/>
        <v>Rain</v>
      </c>
      <c r="K1498" s="11" t="str">
        <f>TEXT('Raw Data'!F1497,"0")</f>
        <v>4</v>
      </c>
      <c r="L1498" s="11">
        <f t="shared" si="191"/>
        <v>4</v>
      </c>
    </row>
    <row r="1499" spans="1:12" x14ac:dyDescent="0.3">
      <c r="A1499" s="9">
        <f>'Raw Data'!A1498</f>
        <v>45357.194444444503</v>
      </c>
      <c r="B1499" s="11" t="str">
        <f>'Raw Data'!O1498</f>
        <v>Clear</v>
      </c>
      <c r="C1499" s="11" t="str">
        <f t="shared" si="184"/>
        <v>Clear</v>
      </c>
      <c r="D1499" s="11" t="str">
        <f t="shared" si="185"/>
        <v>Clear</v>
      </c>
      <c r="E1499" s="11" t="str">
        <f t="shared" si="186"/>
        <v>Clear</v>
      </c>
      <c r="F1499" s="11" t="str">
        <f t="shared" si="187"/>
        <v>CLEAR</v>
      </c>
      <c r="G1499" s="11" t="str">
        <f t="shared" si="188"/>
        <v>clear</v>
      </c>
      <c r="H1499" s="11" t="str">
        <f>'Raw Data'!H1498</f>
        <v>Weekday</v>
      </c>
      <c r="I1499" s="11" t="str">
        <f t="shared" si="189"/>
        <v>WD</v>
      </c>
      <c r="J1499" s="11" t="str">
        <f t="shared" si="190"/>
        <v>Clear</v>
      </c>
      <c r="K1499" s="11" t="str">
        <f>TEXT('Raw Data'!F1498,"0")</f>
        <v>4</v>
      </c>
      <c r="L1499" s="11">
        <f t="shared" si="191"/>
        <v>4</v>
      </c>
    </row>
    <row r="1500" spans="1:12" x14ac:dyDescent="0.3">
      <c r="A1500" s="9">
        <f>'Raw Data'!A1499</f>
        <v>45357.197916666701</v>
      </c>
      <c r="B1500" s="11" t="str">
        <f>'Raw Data'!O1499</f>
        <v>Clear</v>
      </c>
      <c r="C1500" s="11" t="str">
        <f t="shared" si="184"/>
        <v>Clear</v>
      </c>
      <c r="D1500" s="11" t="str">
        <f t="shared" si="185"/>
        <v>Clear</v>
      </c>
      <c r="E1500" s="11" t="str">
        <f t="shared" si="186"/>
        <v>Clear</v>
      </c>
      <c r="F1500" s="11" t="str">
        <f t="shared" si="187"/>
        <v>CLEAR</v>
      </c>
      <c r="G1500" s="11" t="str">
        <f t="shared" si="188"/>
        <v>clear</v>
      </c>
      <c r="H1500" s="11" t="str">
        <f>'Raw Data'!H1499</f>
        <v>Weekday</v>
      </c>
      <c r="I1500" s="11" t="str">
        <f t="shared" si="189"/>
        <v>WD</v>
      </c>
      <c r="J1500" s="11" t="str">
        <f t="shared" si="190"/>
        <v>Clear</v>
      </c>
      <c r="K1500" s="11" t="str">
        <f>TEXT('Raw Data'!F1499,"0")</f>
        <v>4</v>
      </c>
      <c r="L1500" s="11">
        <f t="shared" si="191"/>
        <v>4</v>
      </c>
    </row>
    <row r="1501" spans="1:12" x14ac:dyDescent="0.3">
      <c r="A1501" s="9">
        <f>'Raw Data'!A1500</f>
        <v>45357.201388888898</v>
      </c>
      <c r="B1501" s="11" t="str">
        <f>'Raw Data'!O1500</f>
        <v>Clear</v>
      </c>
      <c r="C1501" s="11" t="str">
        <f t="shared" si="184"/>
        <v>Clear</v>
      </c>
      <c r="D1501" s="11" t="str">
        <f t="shared" si="185"/>
        <v>Clear</v>
      </c>
      <c r="E1501" s="11" t="str">
        <f t="shared" si="186"/>
        <v>Clear</v>
      </c>
      <c r="F1501" s="11" t="str">
        <f t="shared" si="187"/>
        <v>CLEAR</v>
      </c>
      <c r="G1501" s="11" t="str">
        <f t="shared" si="188"/>
        <v>clear</v>
      </c>
      <c r="H1501" s="11" t="str">
        <f>'Raw Data'!H1500</f>
        <v>Weekday</v>
      </c>
      <c r="I1501" s="11" t="str">
        <f t="shared" si="189"/>
        <v>WD</v>
      </c>
      <c r="J1501" s="11" t="str">
        <f t="shared" si="190"/>
        <v>Clear</v>
      </c>
      <c r="K1501" s="11" t="str">
        <f>TEXT('Raw Data'!F1500,"0")</f>
        <v>4</v>
      </c>
      <c r="L1501" s="11">
        <f t="shared" si="191"/>
        <v>4</v>
      </c>
    </row>
    <row r="1502" spans="1:12" x14ac:dyDescent="0.3">
      <c r="A1502" s="9">
        <f>'Raw Data'!A1501</f>
        <v>45357.204861111102</v>
      </c>
      <c r="B1502" s="11" t="str">
        <f>'Raw Data'!O1501</f>
        <v>Rain</v>
      </c>
      <c r="C1502" s="11" t="str">
        <f t="shared" si="184"/>
        <v>Rain</v>
      </c>
      <c r="D1502" s="11" t="str">
        <f t="shared" si="185"/>
        <v>Rain</v>
      </c>
      <c r="E1502" s="11" t="str">
        <f t="shared" si="186"/>
        <v>Rain</v>
      </c>
      <c r="F1502" s="11" t="str">
        <f t="shared" si="187"/>
        <v>RAIN</v>
      </c>
      <c r="G1502" s="11" t="str">
        <f t="shared" si="188"/>
        <v>rain</v>
      </c>
      <c r="H1502" s="11" t="str">
        <f>'Raw Data'!H1501</f>
        <v>Weekday</v>
      </c>
      <c r="I1502" s="11" t="str">
        <f t="shared" si="189"/>
        <v>WD</v>
      </c>
      <c r="J1502" s="11" t="str">
        <f t="shared" si="190"/>
        <v>Rain</v>
      </c>
      <c r="K1502" s="11" t="str">
        <f>TEXT('Raw Data'!F1501,"0")</f>
        <v>4</v>
      </c>
      <c r="L1502" s="11">
        <f t="shared" si="191"/>
        <v>4</v>
      </c>
    </row>
    <row r="1503" spans="1:12" x14ac:dyDescent="0.3">
      <c r="A1503" s="9">
        <f>'Raw Data'!A1502</f>
        <v>45357.208333333299</v>
      </c>
      <c r="B1503" s="11" t="str">
        <f>'Raw Data'!O1502</f>
        <v>Rain</v>
      </c>
      <c r="C1503" s="11" t="str">
        <f t="shared" si="184"/>
        <v>Rain</v>
      </c>
      <c r="D1503" s="11" t="str">
        <f t="shared" si="185"/>
        <v>Rain</v>
      </c>
      <c r="E1503" s="11" t="str">
        <f t="shared" si="186"/>
        <v>Rain</v>
      </c>
      <c r="F1503" s="11" t="str">
        <f t="shared" si="187"/>
        <v>RAIN</v>
      </c>
      <c r="G1503" s="11" t="str">
        <f t="shared" si="188"/>
        <v>rain</v>
      </c>
      <c r="H1503" s="11" t="str">
        <f>'Raw Data'!H1502</f>
        <v>Weekday</v>
      </c>
      <c r="I1503" s="11" t="str">
        <f t="shared" si="189"/>
        <v>WD</v>
      </c>
      <c r="J1503" s="11" t="str">
        <f t="shared" si="190"/>
        <v>Rain</v>
      </c>
      <c r="K1503" s="11" t="str">
        <f>TEXT('Raw Data'!F1502,"0")</f>
        <v>5</v>
      </c>
      <c r="L1503" s="11">
        <f t="shared" si="191"/>
        <v>5</v>
      </c>
    </row>
    <row r="1504" spans="1:12" x14ac:dyDescent="0.3">
      <c r="A1504" s="9">
        <f>'Raw Data'!A1503</f>
        <v>45357.211805555598</v>
      </c>
      <c r="B1504" s="11" t="str">
        <f>'Raw Data'!O1503</f>
        <v>Snow</v>
      </c>
      <c r="C1504" s="11" t="str">
        <f t="shared" si="184"/>
        <v>Snow</v>
      </c>
      <c r="D1504" s="11" t="str">
        <f t="shared" si="185"/>
        <v>Snow</v>
      </c>
      <c r="E1504" s="11" t="str">
        <f t="shared" si="186"/>
        <v>Snow</v>
      </c>
      <c r="F1504" s="11" t="str">
        <f t="shared" si="187"/>
        <v>SNOW</v>
      </c>
      <c r="G1504" s="11" t="str">
        <f t="shared" si="188"/>
        <v>snow</v>
      </c>
      <c r="H1504" s="11" t="str">
        <f>'Raw Data'!H1503</f>
        <v>Weekday</v>
      </c>
      <c r="I1504" s="11" t="str">
        <f t="shared" si="189"/>
        <v>WD</v>
      </c>
      <c r="J1504" s="11" t="str">
        <f t="shared" si="190"/>
        <v>Snow</v>
      </c>
      <c r="K1504" s="11" t="str">
        <f>TEXT('Raw Data'!F1503,"0")</f>
        <v>5</v>
      </c>
      <c r="L1504" s="11">
        <f t="shared" si="191"/>
        <v>5</v>
      </c>
    </row>
    <row r="1505" spans="1:12" x14ac:dyDescent="0.3">
      <c r="A1505" s="9">
        <f>'Raw Data'!A1504</f>
        <v>45357.215277777803</v>
      </c>
      <c r="B1505" s="11" t="str">
        <f>'Raw Data'!O1504</f>
        <v>Clear</v>
      </c>
      <c r="C1505" s="11" t="str">
        <f t="shared" si="184"/>
        <v>Clear</v>
      </c>
      <c r="D1505" s="11" t="str">
        <f t="shared" si="185"/>
        <v>Clear</v>
      </c>
      <c r="E1505" s="11" t="str">
        <f t="shared" si="186"/>
        <v>Clear</v>
      </c>
      <c r="F1505" s="11" t="str">
        <f t="shared" si="187"/>
        <v>CLEAR</v>
      </c>
      <c r="G1505" s="11" t="str">
        <f t="shared" si="188"/>
        <v>clear</v>
      </c>
      <c r="H1505" s="11" t="str">
        <f>'Raw Data'!H1504</f>
        <v>Weekday</v>
      </c>
      <c r="I1505" s="11" t="str">
        <f t="shared" si="189"/>
        <v>WD</v>
      </c>
      <c r="J1505" s="11" t="str">
        <f t="shared" si="190"/>
        <v>Clear</v>
      </c>
      <c r="K1505" s="11" t="str">
        <f>TEXT('Raw Data'!F1504,"0")</f>
        <v>5</v>
      </c>
      <c r="L1505" s="11">
        <f t="shared" si="191"/>
        <v>5</v>
      </c>
    </row>
    <row r="1506" spans="1:12" x14ac:dyDescent="0.3">
      <c r="A1506" s="9">
        <f>'Raw Data'!A1505</f>
        <v>45357.21875</v>
      </c>
      <c r="B1506" s="11" t="str">
        <f>'Raw Data'!O1505</f>
        <v>Fog</v>
      </c>
      <c r="C1506" s="11" t="str">
        <f t="shared" si="184"/>
        <v>Fog</v>
      </c>
      <c r="D1506" s="11" t="str">
        <f t="shared" si="185"/>
        <v>Fog</v>
      </c>
      <c r="E1506" s="11" t="str">
        <f t="shared" si="186"/>
        <v>Fog</v>
      </c>
      <c r="F1506" s="11" t="str">
        <f t="shared" si="187"/>
        <v>FOG</v>
      </c>
      <c r="G1506" s="11" t="str">
        <f t="shared" si="188"/>
        <v>fog</v>
      </c>
      <c r="H1506" s="11" t="str">
        <f>'Raw Data'!H1505</f>
        <v>Weekday</v>
      </c>
      <c r="I1506" s="11" t="str">
        <f t="shared" si="189"/>
        <v>WD</v>
      </c>
      <c r="J1506" s="11" t="str">
        <f t="shared" si="190"/>
        <v>Fog</v>
      </c>
      <c r="K1506" s="11" t="str">
        <f>TEXT('Raw Data'!F1505,"0")</f>
        <v>5</v>
      </c>
      <c r="L1506" s="11">
        <f t="shared" si="191"/>
        <v>5</v>
      </c>
    </row>
    <row r="1507" spans="1:12" x14ac:dyDescent="0.3">
      <c r="A1507" s="9">
        <f>'Raw Data'!A1506</f>
        <v>45357.222222222197</v>
      </c>
      <c r="B1507" s="11" t="str">
        <f>'Raw Data'!O1506</f>
        <v>Clear</v>
      </c>
      <c r="C1507" s="11" t="str">
        <f t="shared" si="184"/>
        <v>Clear</v>
      </c>
      <c r="D1507" s="11" t="str">
        <f t="shared" si="185"/>
        <v>Clear</v>
      </c>
      <c r="E1507" s="11" t="str">
        <f t="shared" si="186"/>
        <v>Clear</v>
      </c>
      <c r="F1507" s="11" t="str">
        <f t="shared" si="187"/>
        <v>CLEAR</v>
      </c>
      <c r="G1507" s="11" t="str">
        <f t="shared" si="188"/>
        <v>clear</v>
      </c>
      <c r="H1507" s="11" t="str">
        <f>'Raw Data'!H1506</f>
        <v>Weekday</v>
      </c>
      <c r="I1507" s="11" t="str">
        <f t="shared" si="189"/>
        <v>WD</v>
      </c>
      <c r="J1507" s="11" t="str">
        <f t="shared" si="190"/>
        <v>Clear</v>
      </c>
      <c r="K1507" s="11" t="str">
        <f>TEXT('Raw Data'!F1506,"0")</f>
        <v>5</v>
      </c>
      <c r="L1507" s="11">
        <f t="shared" si="191"/>
        <v>5</v>
      </c>
    </row>
    <row r="1508" spans="1:12" x14ac:dyDescent="0.3">
      <c r="A1508" s="9">
        <f>'Raw Data'!A1507</f>
        <v>45357.225694444503</v>
      </c>
      <c r="B1508" s="11" t="str">
        <f>'Raw Data'!O1507</f>
        <v>Fog</v>
      </c>
      <c r="C1508" s="11" t="str">
        <f t="shared" si="184"/>
        <v>Fog</v>
      </c>
      <c r="D1508" s="11" t="str">
        <f t="shared" si="185"/>
        <v>Fog</v>
      </c>
      <c r="E1508" s="11" t="str">
        <f t="shared" si="186"/>
        <v>Fog</v>
      </c>
      <c r="F1508" s="11" t="str">
        <f t="shared" si="187"/>
        <v>FOG</v>
      </c>
      <c r="G1508" s="11" t="str">
        <f t="shared" si="188"/>
        <v>fog</v>
      </c>
      <c r="H1508" s="11" t="str">
        <f>'Raw Data'!H1507</f>
        <v>Weekday</v>
      </c>
      <c r="I1508" s="11" t="str">
        <f t="shared" si="189"/>
        <v>WD</v>
      </c>
      <c r="J1508" s="11" t="str">
        <f t="shared" si="190"/>
        <v>Fog</v>
      </c>
      <c r="K1508" s="11" t="str">
        <f>TEXT('Raw Data'!F1507,"0")</f>
        <v>5</v>
      </c>
      <c r="L1508" s="11">
        <f t="shared" si="191"/>
        <v>5</v>
      </c>
    </row>
    <row r="1509" spans="1:12" x14ac:dyDescent="0.3">
      <c r="A1509" s="9">
        <f>'Raw Data'!A1508</f>
        <v>45357.229166666701</v>
      </c>
      <c r="B1509" s="11" t="str">
        <f>'Raw Data'!O1508</f>
        <v>Rain</v>
      </c>
      <c r="C1509" s="11" t="str">
        <f t="shared" si="184"/>
        <v>Rain</v>
      </c>
      <c r="D1509" s="11" t="str">
        <f t="shared" si="185"/>
        <v>Rain</v>
      </c>
      <c r="E1509" s="11" t="str">
        <f t="shared" si="186"/>
        <v>Rain</v>
      </c>
      <c r="F1509" s="11" t="str">
        <f t="shared" si="187"/>
        <v>RAIN</v>
      </c>
      <c r="G1509" s="11" t="str">
        <f t="shared" si="188"/>
        <v>rain</v>
      </c>
      <c r="H1509" s="11" t="str">
        <f>'Raw Data'!H1508</f>
        <v>Weekday</v>
      </c>
      <c r="I1509" s="11" t="str">
        <f t="shared" si="189"/>
        <v>WD</v>
      </c>
      <c r="J1509" s="11" t="str">
        <f t="shared" si="190"/>
        <v>Rain</v>
      </c>
      <c r="K1509" s="11" t="str">
        <f>TEXT('Raw Data'!F1508,"0")</f>
        <v>5</v>
      </c>
      <c r="L1509" s="11">
        <f t="shared" si="191"/>
        <v>5</v>
      </c>
    </row>
    <row r="1510" spans="1:12" x14ac:dyDescent="0.3">
      <c r="A1510" s="9">
        <f>'Raw Data'!A1509</f>
        <v>45357.232638888898</v>
      </c>
      <c r="B1510" s="11" t="str">
        <f>'Raw Data'!O1509</f>
        <v>Fog</v>
      </c>
      <c r="C1510" s="11" t="str">
        <f t="shared" si="184"/>
        <v>Fog</v>
      </c>
      <c r="D1510" s="11" t="str">
        <f t="shared" si="185"/>
        <v>Fog</v>
      </c>
      <c r="E1510" s="11" t="str">
        <f t="shared" si="186"/>
        <v>Fog</v>
      </c>
      <c r="F1510" s="11" t="str">
        <f t="shared" si="187"/>
        <v>FOG</v>
      </c>
      <c r="G1510" s="11" t="str">
        <f t="shared" si="188"/>
        <v>fog</v>
      </c>
      <c r="H1510" s="11" t="str">
        <f>'Raw Data'!H1509</f>
        <v>Weekday</v>
      </c>
      <c r="I1510" s="11" t="str">
        <f t="shared" si="189"/>
        <v>WD</v>
      </c>
      <c r="J1510" s="11" t="str">
        <f t="shared" si="190"/>
        <v>Fog</v>
      </c>
      <c r="K1510" s="11" t="str">
        <f>TEXT('Raw Data'!F1509,"0")</f>
        <v>5</v>
      </c>
      <c r="L1510" s="11">
        <f t="shared" si="191"/>
        <v>5</v>
      </c>
    </row>
    <row r="1511" spans="1:12" x14ac:dyDescent="0.3">
      <c r="A1511" s="9">
        <f>'Raw Data'!A1510</f>
        <v>45357.236111111102</v>
      </c>
      <c r="B1511" s="11" t="str">
        <f>'Raw Data'!O1510</f>
        <v>Clear</v>
      </c>
      <c r="C1511" s="11" t="str">
        <f t="shared" si="184"/>
        <v>Clear</v>
      </c>
      <c r="D1511" s="11" t="str">
        <f t="shared" si="185"/>
        <v>Clear</v>
      </c>
      <c r="E1511" s="11" t="str">
        <f t="shared" si="186"/>
        <v>Clear</v>
      </c>
      <c r="F1511" s="11" t="str">
        <f t="shared" si="187"/>
        <v>CLEAR</v>
      </c>
      <c r="G1511" s="11" t="str">
        <f t="shared" si="188"/>
        <v>clear</v>
      </c>
      <c r="H1511" s="11" t="str">
        <f>'Raw Data'!H1510</f>
        <v>Weekday</v>
      </c>
      <c r="I1511" s="11" t="str">
        <f t="shared" si="189"/>
        <v>WD</v>
      </c>
      <c r="J1511" s="11" t="str">
        <f t="shared" si="190"/>
        <v>Clear</v>
      </c>
      <c r="K1511" s="11" t="str">
        <f>TEXT('Raw Data'!F1510,"0")</f>
        <v>5</v>
      </c>
      <c r="L1511" s="11">
        <f t="shared" si="191"/>
        <v>5</v>
      </c>
    </row>
    <row r="1512" spans="1:12" x14ac:dyDescent="0.3">
      <c r="A1512" s="9">
        <f>'Raw Data'!A1511</f>
        <v>45357.239583333299</v>
      </c>
      <c r="B1512" s="11" t="str">
        <f>'Raw Data'!O1511</f>
        <v>Fog</v>
      </c>
      <c r="C1512" s="11" t="str">
        <f t="shared" si="184"/>
        <v>Fog</v>
      </c>
      <c r="D1512" s="11" t="str">
        <f t="shared" si="185"/>
        <v>Fog</v>
      </c>
      <c r="E1512" s="11" t="str">
        <f t="shared" si="186"/>
        <v>Fog</v>
      </c>
      <c r="F1512" s="11" t="str">
        <f t="shared" si="187"/>
        <v>FOG</v>
      </c>
      <c r="G1512" s="11" t="str">
        <f t="shared" si="188"/>
        <v>fog</v>
      </c>
      <c r="H1512" s="11" t="str">
        <f>'Raw Data'!H1511</f>
        <v>Weekday</v>
      </c>
      <c r="I1512" s="11" t="str">
        <f t="shared" si="189"/>
        <v>WD</v>
      </c>
      <c r="J1512" s="11" t="str">
        <f t="shared" si="190"/>
        <v>Fog</v>
      </c>
      <c r="K1512" s="11" t="str">
        <f>TEXT('Raw Data'!F1511,"0")</f>
        <v>5</v>
      </c>
      <c r="L1512" s="11">
        <f t="shared" si="191"/>
        <v>5</v>
      </c>
    </row>
    <row r="1513" spans="1:12" x14ac:dyDescent="0.3">
      <c r="A1513" s="9">
        <f>'Raw Data'!A1512</f>
        <v>45357.243055555598</v>
      </c>
      <c r="B1513" s="11" t="str">
        <f>'Raw Data'!O1512</f>
        <v>Clear</v>
      </c>
      <c r="C1513" s="11" t="str">
        <f t="shared" si="184"/>
        <v>Clear</v>
      </c>
      <c r="D1513" s="11" t="str">
        <f t="shared" si="185"/>
        <v>Clear</v>
      </c>
      <c r="E1513" s="11" t="str">
        <f t="shared" si="186"/>
        <v>Clear</v>
      </c>
      <c r="F1513" s="11" t="str">
        <f t="shared" si="187"/>
        <v>CLEAR</v>
      </c>
      <c r="G1513" s="11" t="str">
        <f t="shared" si="188"/>
        <v>clear</v>
      </c>
      <c r="H1513" s="11" t="str">
        <f>'Raw Data'!H1512</f>
        <v>Weekday</v>
      </c>
      <c r="I1513" s="11" t="str">
        <f t="shared" si="189"/>
        <v>WD</v>
      </c>
      <c r="J1513" s="11" t="str">
        <f t="shared" si="190"/>
        <v>Clear</v>
      </c>
      <c r="K1513" s="11" t="str">
        <f>TEXT('Raw Data'!F1512,"0")</f>
        <v>5</v>
      </c>
      <c r="L1513" s="11">
        <f t="shared" si="191"/>
        <v>5</v>
      </c>
    </row>
    <row r="1514" spans="1:12" x14ac:dyDescent="0.3">
      <c r="A1514" s="9">
        <f>'Raw Data'!A1513</f>
        <v>45357.246527777803</v>
      </c>
      <c r="B1514" s="11" t="str">
        <f>'Raw Data'!O1513</f>
        <v>Snow</v>
      </c>
      <c r="C1514" s="11" t="str">
        <f t="shared" si="184"/>
        <v>Snow</v>
      </c>
      <c r="D1514" s="11" t="str">
        <f t="shared" si="185"/>
        <v>Snow</v>
      </c>
      <c r="E1514" s="11" t="str">
        <f t="shared" si="186"/>
        <v>Snow</v>
      </c>
      <c r="F1514" s="11" t="str">
        <f t="shared" si="187"/>
        <v>SNOW</v>
      </c>
      <c r="G1514" s="11" t="str">
        <f t="shared" si="188"/>
        <v>snow</v>
      </c>
      <c r="H1514" s="11" t="str">
        <f>'Raw Data'!H1513</f>
        <v>Weekday</v>
      </c>
      <c r="I1514" s="11" t="str">
        <f t="shared" si="189"/>
        <v>WD</v>
      </c>
      <c r="J1514" s="11" t="str">
        <f t="shared" si="190"/>
        <v>Snow</v>
      </c>
      <c r="K1514" s="11" t="str">
        <f>TEXT('Raw Data'!F1513,"0")</f>
        <v>5</v>
      </c>
      <c r="L1514" s="11">
        <f t="shared" si="191"/>
        <v>5</v>
      </c>
    </row>
    <row r="1515" spans="1:12" x14ac:dyDescent="0.3">
      <c r="A1515" s="9">
        <f>'Raw Data'!A1514</f>
        <v>45357.25</v>
      </c>
      <c r="B1515" s="11" t="str">
        <f>'Raw Data'!O1514</f>
        <v>Fog</v>
      </c>
      <c r="C1515" s="11" t="str">
        <f t="shared" si="184"/>
        <v>Fog</v>
      </c>
      <c r="D1515" s="11" t="str">
        <f t="shared" si="185"/>
        <v>Fog</v>
      </c>
      <c r="E1515" s="11" t="str">
        <f t="shared" si="186"/>
        <v>Fog</v>
      </c>
      <c r="F1515" s="11" t="str">
        <f t="shared" si="187"/>
        <v>FOG</v>
      </c>
      <c r="G1515" s="11" t="str">
        <f t="shared" si="188"/>
        <v>fog</v>
      </c>
      <c r="H1515" s="11" t="str">
        <f>'Raw Data'!H1514</f>
        <v>Weekday</v>
      </c>
      <c r="I1515" s="11" t="str">
        <f t="shared" si="189"/>
        <v>WD</v>
      </c>
      <c r="J1515" s="11" t="str">
        <f t="shared" si="190"/>
        <v>Fog</v>
      </c>
      <c r="K1515" s="11" t="str">
        <f>TEXT('Raw Data'!F1514,"0")</f>
        <v>6</v>
      </c>
      <c r="L1515" s="11">
        <f t="shared" si="191"/>
        <v>6</v>
      </c>
    </row>
    <row r="1516" spans="1:12" x14ac:dyDescent="0.3">
      <c r="A1516" s="9">
        <f>'Raw Data'!A1515</f>
        <v>45357.253472222197</v>
      </c>
      <c r="B1516" s="11" t="str">
        <f>'Raw Data'!O1515</f>
        <v>Fog</v>
      </c>
      <c r="C1516" s="11" t="str">
        <f t="shared" si="184"/>
        <v>Fog</v>
      </c>
      <c r="D1516" s="11" t="str">
        <f t="shared" si="185"/>
        <v>Fog</v>
      </c>
      <c r="E1516" s="11" t="str">
        <f t="shared" si="186"/>
        <v>Fog</v>
      </c>
      <c r="F1516" s="11" t="str">
        <f t="shared" si="187"/>
        <v>FOG</v>
      </c>
      <c r="G1516" s="11" t="str">
        <f t="shared" si="188"/>
        <v>fog</v>
      </c>
      <c r="H1516" s="11" t="str">
        <f>'Raw Data'!H1515</f>
        <v>Weekday</v>
      </c>
      <c r="I1516" s="11" t="str">
        <f t="shared" si="189"/>
        <v>WD</v>
      </c>
      <c r="J1516" s="11" t="str">
        <f t="shared" si="190"/>
        <v>Fog</v>
      </c>
      <c r="K1516" s="11" t="str">
        <f>TEXT('Raw Data'!F1515,"0")</f>
        <v>6</v>
      </c>
      <c r="L1516" s="11">
        <f t="shared" si="191"/>
        <v>6</v>
      </c>
    </row>
    <row r="1517" spans="1:12" x14ac:dyDescent="0.3">
      <c r="A1517" s="9">
        <f>'Raw Data'!A1516</f>
        <v>45357.256944444503</v>
      </c>
      <c r="B1517" s="11" t="str">
        <f>'Raw Data'!O1516</f>
        <v>Clear</v>
      </c>
      <c r="C1517" s="11" t="str">
        <f t="shared" si="184"/>
        <v>Clear</v>
      </c>
      <c r="D1517" s="11" t="str">
        <f t="shared" si="185"/>
        <v>Clear</v>
      </c>
      <c r="E1517" s="11" t="str">
        <f t="shared" si="186"/>
        <v>Clear</v>
      </c>
      <c r="F1517" s="11" t="str">
        <f t="shared" si="187"/>
        <v>CLEAR</v>
      </c>
      <c r="G1517" s="11" t="str">
        <f t="shared" si="188"/>
        <v>clear</v>
      </c>
      <c r="H1517" s="11" t="str">
        <f>'Raw Data'!H1516</f>
        <v>Weekday</v>
      </c>
      <c r="I1517" s="11" t="str">
        <f t="shared" si="189"/>
        <v>WD</v>
      </c>
      <c r="J1517" s="11" t="str">
        <f t="shared" si="190"/>
        <v>Clear</v>
      </c>
      <c r="K1517" s="11" t="str">
        <f>TEXT('Raw Data'!F1516,"0")</f>
        <v>6</v>
      </c>
      <c r="L1517" s="11">
        <f t="shared" si="191"/>
        <v>6</v>
      </c>
    </row>
    <row r="1518" spans="1:12" x14ac:dyDescent="0.3">
      <c r="A1518" s="9">
        <f>'Raw Data'!A1517</f>
        <v>45357.260416666701</v>
      </c>
      <c r="B1518" s="11" t="str">
        <f>'Raw Data'!O1517</f>
        <v>Rain</v>
      </c>
      <c r="C1518" s="11" t="str">
        <f t="shared" si="184"/>
        <v>Rain</v>
      </c>
      <c r="D1518" s="11" t="str">
        <f t="shared" si="185"/>
        <v>Rain</v>
      </c>
      <c r="E1518" s="11" t="str">
        <f t="shared" si="186"/>
        <v>Rain</v>
      </c>
      <c r="F1518" s="11" t="str">
        <f t="shared" si="187"/>
        <v>RAIN</v>
      </c>
      <c r="G1518" s="11" t="str">
        <f t="shared" si="188"/>
        <v>rain</v>
      </c>
      <c r="H1518" s="11" t="str">
        <f>'Raw Data'!H1517</f>
        <v>Weekday</v>
      </c>
      <c r="I1518" s="11" t="str">
        <f t="shared" si="189"/>
        <v>WD</v>
      </c>
      <c r="J1518" s="11" t="str">
        <f t="shared" si="190"/>
        <v>Rain</v>
      </c>
      <c r="K1518" s="11" t="str">
        <f>TEXT('Raw Data'!F1517,"0")</f>
        <v>6</v>
      </c>
      <c r="L1518" s="11">
        <f t="shared" si="191"/>
        <v>6</v>
      </c>
    </row>
    <row r="1519" spans="1:12" x14ac:dyDescent="0.3">
      <c r="A1519" s="9">
        <f>'Raw Data'!A1518</f>
        <v>45357.263888888898</v>
      </c>
      <c r="B1519" s="11" t="str">
        <f>'Raw Data'!O1518</f>
        <v>Rain</v>
      </c>
      <c r="C1519" s="11" t="str">
        <f t="shared" si="184"/>
        <v>Rain</v>
      </c>
      <c r="D1519" s="11" t="str">
        <f t="shared" si="185"/>
        <v>Rain</v>
      </c>
      <c r="E1519" s="11" t="str">
        <f t="shared" si="186"/>
        <v>Rain</v>
      </c>
      <c r="F1519" s="11" t="str">
        <f t="shared" si="187"/>
        <v>RAIN</v>
      </c>
      <c r="G1519" s="11" t="str">
        <f t="shared" si="188"/>
        <v>rain</v>
      </c>
      <c r="H1519" s="11" t="str">
        <f>'Raw Data'!H1518</f>
        <v>Weekday</v>
      </c>
      <c r="I1519" s="11" t="str">
        <f t="shared" si="189"/>
        <v>WD</v>
      </c>
      <c r="J1519" s="11" t="str">
        <f t="shared" si="190"/>
        <v>Rain</v>
      </c>
      <c r="K1519" s="11" t="str">
        <f>TEXT('Raw Data'!F1518,"0")</f>
        <v>6</v>
      </c>
      <c r="L1519" s="11">
        <f t="shared" si="191"/>
        <v>6</v>
      </c>
    </row>
    <row r="1520" spans="1:12" x14ac:dyDescent="0.3">
      <c r="A1520" s="9">
        <f>'Raw Data'!A1519</f>
        <v>45357.267361111102</v>
      </c>
      <c r="B1520" s="11" t="str">
        <f>'Raw Data'!O1519</f>
        <v>Fog</v>
      </c>
      <c r="C1520" s="11" t="str">
        <f t="shared" si="184"/>
        <v>Fog</v>
      </c>
      <c r="D1520" s="11" t="str">
        <f t="shared" si="185"/>
        <v>Fog</v>
      </c>
      <c r="E1520" s="11" t="str">
        <f t="shared" si="186"/>
        <v>Fog</v>
      </c>
      <c r="F1520" s="11" t="str">
        <f t="shared" si="187"/>
        <v>FOG</v>
      </c>
      <c r="G1520" s="11" t="str">
        <f t="shared" si="188"/>
        <v>fog</v>
      </c>
      <c r="H1520" s="11" t="str">
        <f>'Raw Data'!H1519</f>
        <v>Weekday</v>
      </c>
      <c r="I1520" s="11" t="str">
        <f t="shared" si="189"/>
        <v>WD</v>
      </c>
      <c r="J1520" s="11" t="str">
        <f t="shared" si="190"/>
        <v>Fog</v>
      </c>
      <c r="K1520" s="11" t="str">
        <f>TEXT('Raw Data'!F1519,"0")</f>
        <v>6</v>
      </c>
      <c r="L1520" s="11">
        <f t="shared" si="191"/>
        <v>6</v>
      </c>
    </row>
    <row r="1521" spans="1:12" x14ac:dyDescent="0.3">
      <c r="A1521" s="9">
        <f>'Raw Data'!A1520</f>
        <v>45357.270833333299</v>
      </c>
      <c r="B1521" s="11" t="str">
        <f>'Raw Data'!O1520</f>
        <v>Snow</v>
      </c>
      <c r="C1521" s="11" t="str">
        <f t="shared" si="184"/>
        <v>Snow</v>
      </c>
      <c r="D1521" s="11" t="str">
        <f t="shared" si="185"/>
        <v>Snow</v>
      </c>
      <c r="E1521" s="11" t="str">
        <f t="shared" si="186"/>
        <v>Snow</v>
      </c>
      <c r="F1521" s="11" t="str">
        <f t="shared" si="187"/>
        <v>SNOW</v>
      </c>
      <c r="G1521" s="11" t="str">
        <f t="shared" si="188"/>
        <v>snow</v>
      </c>
      <c r="H1521" s="11" t="str">
        <f>'Raw Data'!H1520</f>
        <v>Weekday</v>
      </c>
      <c r="I1521" s="11" t="str">
        <f t="shared" si="189"/>
        <v>WD</v>
      </c>
      <c r="J1521" s="11" t="str">
        <f t="shared" si="190"/>
        <v>Snow</v>
      </c>
      <c r="K1521" s="11" t="str">
        <f>TEXT('Raw Data'!F1520,"0")</f>
        <v>6</v>
      </c>
      <c r="L1521" s="11">
        <f t="shared" si="191"/>
        <v>6</v>
      </c>
    </row>
    <row r="1522" spans="1:12" x14ac:dyDescent="0.3">
      <c r="A1522" s="9">
        <f>'Raw Data'!A1521</f>
        <v>45357.274305555598</v>
      </c>
      <c r="B1522" s="11" t="str">
        <f>'Raw Data'!O1521</f>
        <v>Snow</v>
      </c>
      <c r="C1522" s="11" t="str">
        <f t="shared" si="184"/>
        <v>Snow</v>
      </c>
      <c r="D1522" s="11" t="str">
        <f t="shared" si="185"/>
        <v>Snow</v>
      </c>
      <c r="E1522" s="11" t="str">
        <f t="shared" si="186"/>
        <v>Snow</v>
      </c>
      <c r="F1522" s="11" t="str">
        <f t="shared" si="187"/>
        <v>SNOW</v>
      </c>
      <c r="G1522" s="11" t="str">
        <f t="shared" si="188"/>
        <v>snow</v>
      </c>
      <c r="H1522" s="11" t="str">
        <f>'Raw Data'!H1521</f>
        <v>Weekday</v>
      </c>
      <c r="I1522" s="11" t="str">
        <f t="shared" si="189"/>
        <v>WD</v>
      </c>
      <c r="J1522" s="11" t="str">
        <f t="shared" si="190"/>
        <v>Snow</v>
      </c>
      <c r="K1522" s="11" t="str">
        <f>TEXT('Raw Data'!F1521,"0")</f>
        <v>6</v>
      </c>
      <c r="L1522" s="11">
        <f t="shared" si="191"/>
        <v>6</v>
      </c>
    </row>
    <row r="1523" spans="1:12" x14ac:dyDescent="0.3">
      <c r="A1523" s="9">
        <f>'Raw Data'!A1522</f>
        <v>45357.277777777803</v>
      </c>
      <c r="B1523" s="11" t="str">
        <f>'Raw Data'!O1522</f>
        <v>Clear</v>
      </c>
      <c r="C1523" s="11" t="str">
        <f t="shared" si="184"/>
        <v>Clear</v>
      </c>
      <c r="D1523" s="11" t="str">
        <f t="shared" si="185"/>
        <v>Clear</v>
      </c>
      <c r="E1523" s="11" t="str">
        <f t="shared" si="186"/>
        <v>Clear</v>
      </c>
      <c r="F1523" s="11" t="str">
        <f t="shared" si="187"/>
        <v>CLEAR</v>
      </c>
      <c r="G1523" s="11" t="str">
        <f t="shared" si="188"/>
        <v>clear</v>
      </c>
      <c r="H1523" s="11" t="str">
        <f>'Raw Data'!H1522</f>
        <v>Weekday</v>
      </c>
      <c r="I1523" s="11" t="str">
        <f t="shared" si="189"/>
        <v>WD</v>
      </c>
      <c r="J1523" s="11" t="str">
        <f t="shared" si="190"/>
        <v>Clear</v>
      </c>
      <c r="K1523" s="11" t="str">
        <f>TEXT('Raw Data'!F1522,"0")</f>
        <v>6</v>
      </c>
      <c r="L1523" s="11">
        <f t="shared" si="191"/>
        <v>6</v>
      </c>
    </row>
    <row r="1524" spans="1:12" x14ac:dyDescent="0.3">
      <c r="A1524" s="9">
        <f>'Raw Data'!A1523</f>
        <v>45357.28125</v>
      </c>
      <c r="B1524" s="11" t="str">
        <f>'Raw Data'!O1523</f>
        <v>Rain</v>
      </c>
      <c r="C1524" s="11" t="str">
        <f t="shared" si="184"/>
        <v>Rain</v>
      </c>
      <c r="D1524" s="11" t="str">
        <f t="shared" si="185"/>
        <v>Rain</v>
      </c>
      <c r="E1524" s="11" t="str">
        <f t="shared" si="186"/>
        <v>Rain</v>
      </c>
      <c r="F1524" s="11" t="str">
        <f t="shared" si="187"/>
        <v>RAIN</v>
      </c>
      <c r="G1524" s="11" t="str">
        <f t="shared" si="188"/>
        <v>rain</v>
      </c>
      <c r="H1524" s="11" t="str">
        <f>'Raw Data'!H1523</f>
        <v>Weekday</v>
      </c>
      <c r="I1524" s="11" t="str">
        <f t="shared" si="189"/>
        <v>WD</v>
      </c>
      <c r="J1524" s="11" t="str">
        <f t="shared" si="190"/>
        <v>Rain</v>
      </c>
      <c r="K1524" s="11" t="str">
        <f>TEXT('Raw Data'!F1523,"0")</f>
        <v>6</v>
      </c>
      <c r="L1524" s="11">
        <f t="shared" si="191"/>
        <v>6</v>
      </c>
    </row>
    <row r="1525" spans="1:12" x14ac:dyDescent="0.3">
      <c r="A1525" s="9">
        <f>'Raw Data'!A1524</f>
        <v>45357.284722222197</v>
      </c>
      <c r="B1525" s="11" t="str">
        <f>'Raw Data'!O1524</f>
        <v>Clear</v>
      </c>
      <c r="C1525" s="11" t="str">
        <f t="shared" si="184"/>
        <v>Clear</v>
      </c>
      <c r="D1525" s="11" t="str">
        <f t="shared" si="185"/>
        <v>Clear</v>
      </c>
      <c r="E1525" s="11" t="str">
        <f t="shared" si="186"/>
        <v>Clear</v>
      </c>
      <c r="F1525" s="11" t="str">
        <f t="shared" si="187"/>
        <v>CLEAR</v>
      </c>
      <c r="G1525" s="11" t="str">
        <f t="shared" si="188"/>
        <v>clear</v>
      </c>
      <c r="H1525" s="11" t="str">
        <f>'Raw Data'!H1524</f>
        <v>Weekday</v>
      </c>
      <c r="I1525" s="11" t="str">
        <f t="shared" si="189"/>
        <v>WD</v>
      </c>
      <c r="J1525" s="11" t="str">
        <f t="shared" si="190"/>
        <v>Clear</v>
      </c>
      <c r="K1525" s="11" t="str">
        <f>TEXT('Raw Data'!F1524,"0")</f>
        <v>6</v>
      </c>
      <c r="L1525" s="11">
        <f t="shared" si="191"/>
        <v>6</v>
      </c>
    </row>
    <row r="1526" spans="1:12" x14ac:dyDescent="0.3">
      <c r="A1526" s="9">
        <f>'Raw Data'!A1525</f>
        <v>45357.288194444503</v>
      </c>
      <c r="B1526" s="11" t="str">
        <f>'Raw Data'!O1525</f>
        <v>Snow</v>
      </c>
      <c r="C1526" s="11" t="str">
        <f t="shared" si="184"/>
        <v>Snow</v>
      </c>
      <c r="D1526" s="11" t="str">
        <f t="shared" si="185"/>
        <v>Snow</v>
      </c>
      <c r="E1526" s="11" t="str">
        <f t="shared" si="186"/>
        <v>Snow</v>
      </c>
      <c r="F1526" s="11" t="str">
        <f t="shared" si="187"/>
        <v>SNOW</v>
      </c>
      <c r="G1526" s="11" t="str">
        <f t="shared" si="188"/>
        <v>snow</v>
      </c>
      <c r="H1526" s="11" t="str">
        <f>'Raw Data'!H1525</f>
        <v>Weekday</v>
      </c>
      <c r="I1526" s="11" t="str">
        <f t="shared" si="189"/>
        <v>WD</v>
      </c>
      <c r="J1526" s="11" t="str">
        <f t="shared" si="190"/>
        <v>Snow</v>
      </c>
      <c r="K1526" s="11" t="str">
        <f>TEXT('Raw Data'!F1525,"0")</f>
        <v>6</v>
      </c>
      <c r="L1526" s="11">
        <f t="shared" si="191"/>
        <v>6</v>
      </c>
    </row>
    <row r="1527" spans="1:12" x14ac:dyDescent="0.3">
      <c r="A1527" s="9">
        <f>'Raw Data'!A1526</f>
        <v>45357.291666666701</v>
      </c>
      <c r="B1527" s="11" t="str">
        <f>'Raw Data'!O1526</f>
        <v>Rain</v>
      </c>
      <c r="C1527" s="11" t="str">
        <f t="shared" si="184"/>
        <v>Rain</v>
      </c>
      <c r="D1527" s="11" t="str">
        <f t="shared" si="185"/>
        <v>Rain</v>
      </c>
      <c r="E1527" s="11" t="str">
        <f t="shared" si="186"/>
        <v>Rain</v>
      </c>
      <c r="F1527" s="11" t="str">
        <f t="shared" si="187"/>
        <v>RAIN</v>
      </c>
      <c r="G1527" s="11" t="str">
        <f t="shared" si="188"/>
        <v>rain</v>
      </c>
      <c r="H1527" s="11" t="str">
        <f>'Raw Data'!H1526</f>
        <v>Weekday</v>
      </c>
      <c r="I1527" s="11" t="str">
        <f t="shared" si="189"/>
        <v>WD</v>
      </c>
      <c r="J1527" s="11" t="str">
        <f t="shared" si="190"/>
        <v>Rain</v>
      </c>
      <c r="K1527" s="11" t="str">
        <f>TEXT('Raw Data'!F1526,"0")</f>
        <v>7</v>
      </c>
      <c r="L1527" s="11">
        <f t="shared" si="191"/>
        <v>7</v>
      </c>
    </row>
    <row r="1528" spans="1:12" x14ac:dyDescent="0.3">
      <c r="A1528" s="9">
        <f>'Raw Data'!A1527</f>
        <v>45357.295138888898</v>
      </c>
      <c r="B1528" s="11" t="str">
        <f>'Raw Data'!O1527</f>
        <v>Snow</v>
      </c>
      <c r="C1528" s="11" t="str">
        <f t="shared" si="184"/>
        <v>Snow</v>
      </c>
      <c r="D1528" s="11" t="str">
        <f t="shared" si="185"/>
        <v>Snow</v>
      </c>
      <c r="E1528" s="11" t="str">
        <f t="shared" si="186"/>
        <v>Snow</v>
      </c>
      <c r="F1528" s="11" t="str">
        <f t="shared" si="187"/>
        <v>SNOW</v>
      </c>
      <c r="G1528" s="11" t="str">
        <f t="shared" si="188"/>
        <v>snow</v>
      </c>
      <c r="H1528" s="11" t="str">
        <f>'Raw Data'!H1527</f>
        <v>Weekday</v>
      </c>
      <c r="I1528" s="11" t="str">
        <f t="shared" si="189"/>
        <v>WD</v>
      </c>
      <c r="J1528" s="11" t="str">
        <f t="shared" si="190"/>
        <v>Snow</v>
      </c>
      <c r="K1528" s="11" t="str">
        <f>TEXT('Raw Data'!F1527,"0")</f>
        <v>7</v>
      </c>
      <c r="L1528" s="11">
        <f t="shared" si="191"/>
        <v>7</v>
      </c>
    </row>
    <row r="1529" spans="1:12" x14ac:dyDescent="0.3">
      <c r="A1529" s="9">
        <f>'Raw Data'!A1528</f>
        <v>45357.298611111102</v>
      </c>
      <c r="B1529" s="11" t="str">
        <f>'Raw Data'!O1528</f>
        <v>Clear</v>
      </c>
      <c r="C1529" s="11" t="str">
        <f t="shared" si="184"/>
        <v>Clear</v>
      </c>
      <c r="D1529" s="11" t="str">
        <f t="shared" si="185"/>
        <v>Clear</v>
      </c>
      <c r="E1529" s="11" t="str">
        <f t="shared" si="186"/>
        <v>Clear</v>
      </c>
      <c r="F1529" s="11" t="str">
        <f t="shared" si="187"/>
        <v>CLEAR</v>
      </c>
      <c r="G1529" s="11" t="str">
        <f t="shared" si="188"/>
        <v>clear</v>
      </c>
      <c r="H1529" s="11" t="str">
        <f>'Raw Data'!H1528</f>
        <v>Weekday</v>
      </c>
      <c r="I1529" s="11" t="str">
        <f t="shared" si="189"/>
        <v>WD</v>
      </c>
      <c r="J1529" s="11" t="str">
        <f t="shared" si="190"/>
        <v>Clear</v>
      </c>
      <c r="K1529" s="11" t="str">
        <f>TEXT('Raw Data'!F1528,"0")</f>
        <v>7</v>
      </c>
      <c r="L1529" s="11">
        <f t="shared" si="191"/>
        <v>7</v>
      </c>
    </row>
    <row r="1530" spans="1:12" x14ac:dyDescent="0.3">
      <c r="A1530" s="9">
        <f>'Raw Data'!A1529</f>
        <v>45357.302083333299</v>
      </c>
      <c r="B1530" s="11" t="str">
        <f>'Raw Data'!O1529</f>
        <v>Fog</v>
      </c>
      <c r="C1530" s="11" t="str">
        <f t="shared" si="184"/>
        <v>Fog</v>
      </c>
      <c r="D1530" s="11" t="str">
        <f t="shared" si="185"/>
        <v>Fog</v>
      </c>
      <c r="E1530" s="11" t="str">
        <f t="shared" si="186"/>
        <v>Fog</v>
      </c>
      <c r="F1530" s="11" t="str">
        <f t="shared" si="187"/>
        <v>FOG</v>
      </c>
      <c r="G1530" s="11" t="str">
        <f t="shared" si="188"/>
        <v>fog</v>
      </c>
      <c r="H1530" s="11" t="str">
        <f>'Raw Data'!H1529</f>
        <v>Weekday</v>
      </c>
      <c r="I1530" s="11" t="str">
        <f t="shared" si="189"/>
        <v>WD</v>
      </c>
      <c r="J1530" s="11" t="str">
        <f t="shared" si="190"/>
        <v>Fog</v>
      </c>
      <c r="K1530" s="11" t="str">
        <f>TEXT('Raw Data'!F1529,"0")</f>
        <v>7</v>
      </c>
      <c r="L1530" s="11">
        <f t="shared" si="191"/>
        <v>7</v>
      </c>
    </row>
    <row r="1531" spans="1:12" x14ac:dyDescent="0.3">
      <c r="A1531" s="9">
        <f>'Raw Data'!A1530</f>
        <v>45357.305555555598</v>
      </c>
      <c r="B1531" s="11" t="str">
        <f>'Raw Data'!O1530</f>
        <v>Rain</v>
      </c>
      <c r="C1531" s="11" t="str">
        <f t="shared" si="184"/>
        <v>Rain</v>
      </c>
      <c r="D1531" s="11" t="str">
        <f t="shared" si="185"/>
        <v>Rain</v>
      </c>
      <c r="E1531" s="11" t="str">
        <f t="shared" si="186"/>
        <v>Rain</v>
      </c>
      <c r="F1531" s="11" t="str">
        <f t="shared" si="187"/>
        <v>RAIN</v>
      </c>
      <c r="G1531" s="11" t="str">
        <f t="shared" si="188"/>
        <v>rain</v>
      </c>
      <c r="H1531" s="11" t="str">
        <f>'Raw Data'!H1530</f>
        <v>Weekday</v>
      </c>
      <c r="I1531" s="11" t="str">
        <f t="shared" si="189"/>
        <v>WD</v>
      </c>
      <c r="J1531" s="11" t="str">
        <f t="shared" si="190"/>
        <v>Rain</v>
      </c>
      <c r="K1531" s="11" t="str">
        <f>TEXT('Raw Data'!F1530,"0")</f>
        <v>7</v>
      </c>
      <c r="L1531" s="11">
        <f t="shared" si="191"/>
        <v>7</v>
      </c>
    </row>
    <row r="1532" spans="1:12" x14ac:dyDescent="0.3">
      <c r="A1532" s="9">
        <f>'Raw Data'!A1531</f>
        <v>45357.309027777803</v>
      </c>
      <c r="B1532" s="11" t="str">
        <f>'Raw Data'!O1531</f>
        <v>Rain</v>
      </c>
      <c r="C1532" s="11" t="str">
        <f t="shared" si="184"/>
        <v>Rain</v>
      </c>
      <c r="D1532" s="11" t="str">
        <f t="shared" si="185"/>
        <v>Rain</v>
      </c>
      <c r="E1532" s="11" t="str">
        <f t="shared" si="186"/>
        <v>Rain</v>
      </c>
      <c r="F1532" s="11" t="str">
        <f t="shared" si="187"/>
        <v>RAIN</v>
      </c>
      <c r="G1532" s="11" t="str">
        <f t="shared" si="188"/>
        <v>rain</v>
      </c>
      <c r="H1532" s="11" t="str">
        <f>'Raw Data'!H1531</f>
        <v>Weekday</v>
      </c>
      <c r="I1532" s="11" t="str">
        <f t="shared" si="189"/>
        <v>WD</v>
      </c>
      <c r="J1532" s="11" t="str">
        <f t="shared" si="190"/>
        <v>Rain</v>
      </c>
      <c r="K1532" s="11" t="str">
        <f>TEXT('Raw Data'!F1531,"0")</f>
        <v>7</v>
      </c>
      <c r="L1532" s="11">
        <f t="shared" si="191"/>
        <v>7</v>
      </c>
    </row>
    <row r="1533" spans="1:12" x14ac:dyDescent="0.3">
      <c r="A1533" s="9">
        <f>'Raw Data'!A1532</f>
        <v>45357.3125</v>
      </c>
      <c r="B1533" s="11" t="str">
        <f>'Raw Data'!O1532</f>
        <v>Rain</v>
      </c>
      <c r="C1533" s="11" t="str">
        <f t="shared" si="184"/>
        <v>Rain</v>
      </c>
      <c r="D1533" s="11" t="str">
        <f t="shared" si="185"/>
        <v>Rain</v>
      </c>
      <c r="E1533" s="11" t="str">
        <f t="shared" si="186"/>
        <v>Rain</v>
      </c>
      <c r="F1533" s="11" t="str">
        <f t="shared" si="187"/>
        <v>RAIN</v>
      </c>
      <c r="G1533" s="11" t="str">
        <f t="shared" si="188"/>
        <v>rain</v>
      </c>
      <c r="H1533" s="11" t="str">
        <f>'Raw Data'!H1532</f>
        <v>Weekday</v>
      </c>
      <c r="I1533" s="11" t="str">
        <f t="shared" si="189"/>
        <v>WD</v>
      </c>
      <c r="J1533" s="11" t="str">
        <f t="shared" si="190"/>
        <v>Rain</v>
      </c>
      <c r="K1533" s="11" t="str">
        <f>TEXT('Raw Data'!F1532,"0")</f>
        <v>7</v>
      </c>
      <c r="L1533" s="11">
        <f t="shared" si="191"/>
        <v>7</v>
      </c>
    </row>
    <row r="1534" spans="1:12" x14ac:dyDescent="0.3">
      <c r="A1534" s="9">
        <f>'Raw Data'!A1533</f>
        <v>45357.315972222197</v>
      </c>
      <c r="B1534" s="11" t="str">
        <f>'Raw Data'!O1533</f>
        <v>Rain</v>
      </c>
      <c r="C1534" s="11" t="str">
        <f t="shared" si="184"/>
        <v>Rain</v>
      </c>
      <c r="D1534" s="11" t="str">
        <f t="shared" si="185"/>
        <v>Rain</v>
      </c>
      <c r="E1534" s="11" t="str">
        <f t="shared" si="186"/>
        <v>Rain</v>
      </c>
      <c r="F1534" s="11" t="str">
        <f t="shared" si="187"/>
        <v>RAIN</v>
      </c>
      <c r="G1534" s="11" t="str">
        <f t="shared" si="188"/>
        <v>rain</v>
      </c>
      <c r="H1534" s="11" t="str">
        <f>'Raw Data'!H1533</f>
        <v>Weekday</v>
      </c>
      <c r="I1534" s="11" t="str">
        <f t="shared" si="189"/>
        <v>WD</v>
      </c>
      <c r="J1534" s="11" t="str">
        <f t="shared" si="190"/>
        <v>Rain</v>
      </c>
      <c r="K1534" s="11" t="str">
        <f>TEXT('Raw Data'!F1533,"0")</f>
        <v>7</v>
      </c>
      <c r="L1534" s="11">
        <f t="shared" si="191"/>
        <v>7</v>
      </c>
    </row>
    <row r="1535" spans="1:12" x14ac:dyDescent="0.3">
      <c r="A1535" s="9">
        <f>'Raw Data'!A1534</f>
        <v>45357.319444444503</v>
      </c>
      <c r="B1535" s="11" t="str">
        <f>'Raw Data'!O1534</f>
        <v>Snow</v>
      </c>
      <c r="C1535" s="11" t="str">
        <f t="shared" si="184"/>
        <v>Snow</v>
      </c>
      <c r="D1535" s="11" t="str">
        <f t="shared" si="185"/>
        <v>Snow</v>
      </c>
      <c r="E1535" s="11" t="str">
        <f t="shared" si="186"/>
        <v>Snow</v>
      </c>
      <c r="F1535" s="11" t="str">
        <f t="shared" si="187"/>
        <v>SNOW</v>
      </c>
      <c r="G1535" s="11" t="str">
        <f t="shared" si="188"/>
        <v>snow</v>
      </c>
      <c r="H1535" s="11" t="str">
        <f>'Raw Data'!H1534</f>
        <v>Weekday</v>
      </c>
      <c r="I1535" s="11" t="str">
        <f t="shared" si="189"/>
        <v>WD</v>
      </c>
      <c r="J1535" s="11" t="str">
        <f t="shared" si="190"/>
        <v>Snow</v>
      </c>
      <c r="K1535" s="11" t="str">
        <f>TEXT('Raw Data'!F1534,"0")</f>
        <v>7</v>
      </c>
      <c r="L1535" s="11">
        <f t="shared" si="191"/>
        <v>7</v>
      </c>
    </row>
    <row r="1536" spans="1:12" x14ac:dyDescent="0.3">
      <c r="A1536" s="9">
        <f>'Raw Data'!A1535</f>
        <v>45357.322916666701</v>
      </c>
      <c r="B1536" s="11" t="str">
        <f>'Raw Data'!O1535</f>
        <v>Fog</v>
      </c>
      <c r="C1536" s="11" t="str">
        <f t="shared" si="184"/>
        <v>Fog</v>
      </c>
      <c r="D1536" s="11" t="str">
        <f t="shared" si="185"/>
        <v>Fog</v>
      </c>
      <c r="E1536" s="11" t="str">
        <f t="shared" si="186"/>
        <v>Fog</v>
      </c>
      <c r="F1536" s="11" t="str">
        <f t="shared" si="187"/>
        <v>FOG</v>
      </c>
      <c r="G1536" s="11" t="str">
        <f t="shared" si="188"/>
        <v>fog</v>
      </c>
      <c r="H1536" s="11" t="str">
        <f>'Raw Data'!H1535</f>
        <v>Weekday</v>
      </c>
      <c r="I1536" s="11" t="str">
        <f t="shared" si="189"/>
        <v>WD</v>
      </c>
      <c r="J1536" s="11" t="str">
        <f t="shared" si="190"/>
        <v>Fog</v>
      </c>
      <c r="K1536" s="11" t="str">
        <f>TEXT('Raw Data'!F1535,"0")</f>
        <v>7</v>
      </c>
      <c r="L1536" s="11">
        <f t="shared" si="191"/>
        <v>7</v>
      </c>
    </row>
    <row r="1537" spans="1:12" x14ac:dyDescent="0.3">
      <c r="A1537" s="9">
        <f>'Raw Data'!A1536</f>
        <v>45357.326388888898</v>
      </c>
      <c r="B1537" s="11" t="str">
        <f>'Raw Data'!O1536</f>
        <v>Clear</v>
      </c>
      <c r="C1537" s="11" t="str">
        <f t="shared" si="184"/>
        <v>Clear</v>
      </c>
      <c r="D1537" s="11" t="str">
        <f t="shared" si="185"/>
        <v>Clear</v>
      </c>
      <c r="E1537" s="11" t="str">
        <f t="shared" si="186"/>
        <v>Clear</v>
      </c>
      <c r="F1537" s="11" t="str">
        <f t="shared" si="187"/>
        <v>CLEAR</v>
      </c>
      <c r="G1537" s="11" t="str">
        <f t="shared" si="188"/>
        <v>clear</v>
      </c>
      <c r="H1537" s="11" t="str">
        <f>'Raw Data'!H1536</f>
        <v>Weekday</v>
      </c>
      <c r="I1537" s="11" t="str">
        <f t="shared" si="189"/>
        <v>WD</v>
      </c>
      <c r="J1537" s="11" t="str">
        <f t="shared" si="190"/>
        <v>Clear</v>
      </c>
      <c r="K1537" s="11" t="str">
        <f>TEXT('Raw Data'!F1536,"0")</f>
        <v>7</v>
      </c>
      <c r="L1537" s="11">
        <f t="shared" si="191"/>
        <v>7</v>
      </c>
    </row>
    <row r="1538" spans="1:12" x14ac:dyDescent="0.3">
      <c r="A1538" s="9">
        <f>'Raw Data'!A1537</f>
        <v>45357.329861111102</v>
      </c>
      <c r="B1538" s="11" t="str">
        <f>'Raw Data'!O1537</f>
        <v>Snow</v>
      </c>
      <c r="C1538" s="11" t="str">
        <f t="shared" si="184"/>
        <v>Snow</v>
      </c>
      <c r="D1538" s="11" t="str">
        <f t="shared" si="185"/>
        <v>Snow</v>
      </c>
      <c r="E1538" s="11" t="str">
        <f t="shared" si="186"/>
        <v>Snow</v>
      </c>
      <c r="F1538" s="11" t="str">
        <f t="shared" si="187"/>
        <v>SNOW</v>
      </c>
      <c r="G1538" s="11" t="str">
        <f t="shared" si="188"/>
        <v>snow</v>
      </c>
      <c r="H1538" s="11" t="str">
        <f>'Raw Data'!H1537</f>
        <v>Weekday</v>
      </c>
      <c r="I1538" s="11" t="str">
        <f t="shared" si="189"/>
        <v>WD</v>
      </c>
      <c r="J1538" s="11" t="str">
        <f t="shared" si="190"/>
        <v>Snow</v>
      </c>
      <c r="K1538" s="11" t="str">
        <f>TEXT('Raw Data'!F1537,"0")</f>
        <v>7</v>
      </c>
      <c r="L1538" s="11">
        <f t="shared" si="191"/>
        <v>7</v>
      </c>
    </row>
    <row r="1539" spans="1:12" x14ac:dyDescent="0.3">
      <c r="A1539" s="9">
        <f>'Raw Data'!A1538</f>
        <v>45357.333333333299</v>
      </c>
      <c r="B1539" s="11" t="str">
        <f>'Raw Data'!O1538</f>
        <v>Fog</v>
      </c>
      <c r="C1539" s="11" t="str">
        <f t="shared" ref="C1539:C1602" si="192">TRIM(B1539)</f>
        <v>Fog</v>
      </c>
      <c r="D1539" s="11" t="str">
        <f t="shared" ref="D1539:D1602" si="193">CLEAN(C1539)</f>
        <v>Fog</v>
      </c>
      <c r="E1539" s="11" t="str">
        <f t="shared" ref="E1539:E1602" si="194">PROPER(D1539)</f>
        <v>Fog</v>
      </c>
      <c r="F1539" s="11" t="str">
        <f t="shared" ref="F1539:F1602" si="195">UPPER(B1539)</f>
        <v>FOG</v>
      </c>
      <c r="G1539" s="11" t="str">
        <f t="shared" ref="G1539:G1602" si="196">LOWER(B1539)</f>
        <v>fog</v>
      </c>
      <c r="H1539" s="11" t="str">
        <f>'Raw Data'!H1538</f>
        <v>Weekday</v>
      </c>
      <c r="I1539" s="11" t="str">
        <f t="shared" ref="I1539:I1602" si="197">SUBSTITUTE(SUBSTITUTE(H1539,"Weekday","WD"),"Weekend","WE")</f>
        <v>WD</v>
      </c>
      <c r="J1539" s="11" t="str">
        <f t="shared" ref="J1539:J1602" si="198">PROPER(TRIM(CLEAN(B1539)))</f>
        <v>Fog</v>
      </c>
      <c r="K1539" s="11" t="str">
        <f>TEXT('Raw Data'!F1538,"0")</f>
        <v>8</v>
      </c>
      <c r="L1539" s="11">
        <f t="shared" ref="L1539:L1602" si="199">VALUE(K1539)</f>
        <v>8</v>
      </c>
    </row>
    <row r="1540" spans="1:12" x14ac:dyDescent="0.3">
      <c r="A1540" s="9">
        <f>'Raw Data'!A1539</f>
        <v>45357.336805555598</v>
      </c>
      <c r="B1540" s="11" t="str">
        <f>'Raw Data'!O1539</f>
        <v>Snow</v>
      </c>
      <c r="C1540" s="11" t="str">
        <f t="shared" si="192"/>
        <v>Snow</v>
      </c>
      <c r="D1540" s="11" t="str">
        <f t="shared" si="193"/>
        <v>Snow</v>
      </c>
      <c r="E1540" s="11" t="str">
        <f t="shared" si="194"/>
        <v>Snow</v>
      </c>
      <c r="F1540" s="11" t="str">
        <f t="shared" si="195"/>
        <v>SNOW</v>
      </c>
      <c r="G1540" s="11" t="str">
        <f t="shared" si="196"/>
        <v>snow</v>
      </c>
      <c r="H1540" s="11" t="str">
        <f>'Raw Data'!H1539</f>
        <v>Weekday</v>
      </c>
      <c r="I1540" s="11" t="str">
        <f t="shared" si="197"/>
        <v>WD</v>
      </c>
      <c r="J1540" s="11" t="str">
        <f t="shared" si="198"/>
        <v>Snow</v>
      </c>
      <c r="K1540" s="11" t="str">
        <f>TEXT('Raw Data'!F1539,"0")</f>
        <v>8</v>
      </c>
      <c r="L1540" s="11">
        <f t="shared" si="199"/>
        <v>8</v>
      </c>
    </row>
    <row r="1541" spans="1:12" x14ac:dyDescent="0.3">
      <c r="A1541" s="9">
        <f>'Raw Data'!A1540</f>
        <v>45357.340277777803</v>
      </c>
      <c r="B1541" s="11" t="str">
        <f>'Raw Data'!O1540</f>
        <v>Rain</v>
      </c>
      <c r="C1541" s="11" t="str">
        <f t="shared" si="192"/>
        <v>Rain</v>
      </c>
      <c r="D1541" s="11" t="str">
        <f t="shared" si="193"/>
        <v>Rain</v>
      </c>
      <c r="E1541" s="11" t="str">
        <f t="shared" si="194"/>
        <v>Rain</v>
      </c>
      <c r="F1541" s="11" t="str">
        <f t="shared" si="195"/>
        <v>RAIN</v>
      </c>
      <c r="G1541" s="11" t="str">
        <f t="shared" si="196"/>
        <v>rain</v>
      </c>
      <c r="H1541" s="11" t="str">
        <f>'Raw Data'!H1540</f>
        <v>Weekday</v>
      </c>
      <c r="I1541" s="11" t="str">
        <f t="shared" si="197"/>
        <v>WD</v>
      </c>
      <c r="J1541" s="11" t="str">
        <f t="shared" si="198"/>
        <v>Rain</v>
      </c>
      <c r="K1541" s="11" t="str">
        <f>TEXT('Raw Data'!F1540,"0")</f>
        <v>8</v>
      </c>
      <c r="L1541" s="11">
        <f t="shared" si="199"/>
        <v>8</v>
      </c>
    </row>
    <row r="1542" spans="1:12" x14ac:dyDescent="0.3">
      <c r="A1542" s="9">
        <f>'Raw Data'!A1541</f>
        <v>45357.34375</v>
      </c>
      <c r="B1542" s="11" t="str">
        <f>'Raw Data'!O1541</f>
        <v>Snow</v>
      </c>
      <c r="C1542" s="11" t="str">
        <f t="shared" si="192"/>
        <v>Snow</v>
      </c>
      <c r="D1542" s="11" t="str">
        <f t="shared" si="193"/>
        <v>Snow</v>
      </c>
      <c r="E1542" s="11" t="str">
        <f t="shared" si="194"/>
        <v>Snow</v>
      </c>
      <c r="F1542" s="11" t="str">
        <f t="shared" si="195"/>
        <v>SNOW</v>
      </c>
      <c r="G1542" s="11" t="str">
        <f t="shared" si="196"/>
        <v>snow</v>
      </c>
      <c r="H1542" s="11" t="str">
        <f>'Raw Data'!H1541</f>
        <v>Weekday</v>
      </c>
      <c r="I1542" s="11" t="str">
        <f t="shared" si="197"/>
        <v>WD</v>
      </c>
      <c r="J1542" s="11" t="str">
        <f t="shared" si="198"/>
        <v>Snow</v>
      </c>
      <c r="K1542" s="11" t="str">
        <f>TEXT('Raw Data'!F1541,"0")</f>
        <v>8</v>
      </c>
      <c r="L1542" s="11">
        <f t="shared" si="199"/>
        <v>8</v>
      </c>
    </row>
    <row r="1543" spans="1:12" x14ac:dyDescent="0.3">
      <c r="A1543" s="9">
        <f>'Raw Data'!A1542</f>
        <v>45357.347222222197</v>
      </c>
      <c r="B1543" s="11" t="str">
        <f>'Raw Data'!O1542</f>
        <v>Clear</v>
      </c>
      <c r="C1543" s="11" t="str">
        <f t="shared" si="192"/>
        <v>Clear</v>
      </c>
      <c r="D1543" s="11" t="str">
        <f t="shared" si="193"/>
        <v>Clear</v>
      </c>
      <c r="E1543" s="11" t="str">
        <f t="shared" si="194"/>
        <v>Clear</v>
      </c>
      <c r="F1543" s="11" t="str">
        <f t="shared" si="195"/>
        <v>CLEAR</v>
      </c>
      <c r="G1543" s="11" t="str">
        <f t="shared" si="196"/>
        <v>clear</v>
      </c>
      <c r="H1543" s="11" t="str">
        <f>'Raw Data'!H1542</f>
        <v>Weekday</v>
      </c>
      <c r="I1543" s="11" t="str">
        <f t="shared" si="197"/>
        <v>WD</v>
      </c>
      <c r="J1543" s="11" t="str">
        <f t="shared" si="198"/>
        <v>Clear</v>
      </c>
      <c r="K1543" s="11" t="str">
        <f>TEXT('Raw Data'!F1542,"0")</f>
        <v>8</v>
      </c>
      <c r="L1543" s="11">
        <f t="shared" si="199"/>
        <v>8</v>
      </c>
    </row>
    <row r="1544" spans="1:12" x14ac:dyDescent="0.3">
      <c r="A1544" s="9">
        <f>'Raw Data'!A1543</f>
        <v>45357.350694444503</v>
      </c>
      <c r="B1544" s="11" t="str">
        <f>'Raw Data'!O1543</f>
        <v>Rain</v>
      </c>
      <c r="C1544" s="11" t="str">
        <f t="shared" si="192"/>
        <v>Rain</v>
      </c>
      <c r="D1544" s="11" t="str">
        <f t="shared" si="193"/>
        <v>Rain</v>
      </c>
      <c r="E1544" s="11" t="str">
        <f t="shared" si="194"/>
        <v>Rain</v>
      </c>
      <c r="F1544" s="11" t="str">
        <f t="shared" si="195"/>
        <v>RAIN</v>
      </c>
      <c r="G1544" s="11" t="str">
        <f t="shared" si="196"/>
        <v>rain</v>
      </c>
      <c r="H1544" s="11" t="str">
        <f>'Raw Data'!H1543</f>
        <v>Weekday</v>
      </c>
      <c r="I1544" s="11" t="str">
        <f t="shared" si="197"/>
        <v>WD</v>
      </c>
      <c r="J1544" s="11" t="str">
        <f t="shared" si="198"/>
        <v>Rain</v>
      </c>
      <c r="K1544" s="11" t="str">
        <f>TEXT('Raw Data'!F1543,"0")</f>
        <v>8</v>
      </c>
      <c r="L1544" s="11">
        <f t="shared" si="199"/>
        <v>8</v>
      </c>
    </row>
    <row r="1545" spans="1:12" x14ac:dyDescent="0.3">
      <c r="A1545" s="9">
        <f>'Raw Data'!A1544</f>
        <v>45357.354166666701</v>
      </c>
      <c r="B1545" s="11" t="str">
        <f>'Raw Data'!O1544</f>
        <v>Snow</v>
      </c>
      <c r="C1545" s="11" t="str">
        <f t="shared" si="192"/>
        <v>Snow</v>
      </c>
      <c r="D1545" s="11" t="str">
        <f t="shared" si="193"/>
        <v>Snow</v>
      </c>
      <c r="E1545" s="11" t="str">
        <f t="shared" si="194"/>
        <v>Snow</v>
      </c>
      <c r="F1545" s="11" t="str">
        <f t="shared" si="195"/>
        <v>SNOW</v>
      </c>
      <c r="G1545" s="11" t="str">
        <f t="shared" si="196"/>
        <v>snow</v>
      </c>
      <c r="H1545" s="11" t="str">
        <f>'Raw Data'!H1544</f>
        <v>Weekday</v>
      </c>
      <c r="I1545" s="11" t="str">
        <f t="shared" si="197"/>
        <v>WD</v>
      </c>
      <c r="J1545" s="11" t="str">
        <f t="shared" si="198"/>
        <v>Snow</v>
      </c>
      <c r="K1545" s="11" t="str">
        <f>TEXT('Raw Data'!F1544,"0")</f>
        <v>8</v>
      </c>
      <c r="L1545" s="11">
        <f t="shared" si="199"/>
        <v>8</v>
      </c>
    </row>
    <row r="1546" spans="1:12" x14ac:dyDescent="0.3">
      <c r="A1546" s="9">
        <f>'Raw Data'!A1545</f>
        <v>45357.357638888898</v>
      </c>
      <c r="B1546" s="11" t="str">
        <f>'Raw Data'!O1545</f>
        <v>Rain</v>
      </c>
      <c r="C1546" s="11" t="str">
        <f t="shared" si="192"/>
        <v>Rain</v>
      </c>
      <c r="D1546" s="11" t="str">
        <f t="shared" si="193"/>
        <v>Rain</v>
      </c>
      <c r="E1546" s="11" t="str">
        <f t="shared" si="194"/>
        <v>Rain</v>
      </c>
      <c r="F1546" s="11" t="str">
        <f t="shared" si="195"/>
        <v>RAIN</v>
      </c>
      <c r="G1546" s="11" t="str">
        <f t="shared" si="196"/>
        <v>rain</v>
      </c>
      <c r="H1546" s="11" t="str">
        <f>'Raw Data'!H1545</f>
        <v>Weekday</v>
      </c>
      <c r="I1546" s="11" t="str">
        <f t="shared" si="197"/>
        <v>WD</v>
      </c>
      <c r="J1546" s="11" t="str">
        <f t="shared" si="198"/>
        <v>Rain</v>
      </c>
      <c r="K1546" s="11" t="str">
        <f>TEXT('Raw Data'!F1545,"0")</f>
        <v>8</v>
      </c>
      <c r="L1546" s="11">
        <f t="shared" si="199"/>
        <v>8</v>
      </c>
    </row>
    <row r="1547" spans="1:12" x14ac:dyDescent="0.3">
      <c r="A1547" s="9">
        <f>'Raw Data'!A1546</f>
        <v>45357.361111111102</v>
      </c>
      <c r="B1547" s="11" t="str">
        <f>'Raw Data'!O1546</f>
        <v>Rain</v>
      </c>
      <c r="C1547" s="11" t="str">
        <f t="shared" si="192"/>
        <v>Rain</v>
      </c>
      <c r="D1547" s="11" t="str">
        <f t="shared" si="193"/>
        <v>Rain</v>
      </c>
      <c r="E1547" s="11" t="str">
        <f t="shared" si="194"/>
        <v>Rain</v>
      </c>
      <c r="F1547" s="11" t="str">
        <f t="shared" si="195"/>
        <v>RAIN</v>
      </c>
      <c r="G1547" s="11" t="str">
        <f t="shared" si="196"/>
        <v>rain</v>
      </c>
      <c r="H1547" s="11" t="str">
        <f>'Raw Data'!H1546</f>
        <v>Weekday</v>
      </c>
      <c r="I1547" s="11" t="str">
        <f t="shared" si="197"/>
        <v>WD</v>
      </c>
      <c r="J1547" s="11" t="str">
        <f t="shared" si="198"/>
        <v>Rain</v>
      </c>
      <c r="K1547" s="11" t="str">
        <f>TEXT('Raw Data'!F1546,"0")</f>
        <v>8</v>
      </c>
      <c r="L1547" s="11">
        <f t="shared" si="199"/>
        <v>8</v>
      </c>
    </row>
    <row r="1548" spans="1:12" x14ac:dyDescent="0.3">
      <c r="A1548" s="9">
        <f>'Raw Data'!A1547</f>
        <v>45357.364583333299</v>
      </c>
      <c r="B1548" s="11" t="str">
        <f>'Raw Data'!O1547</f>
        <v>Clear</v>
      </c>
      <c r="C1548" s="11" t="str">
        <f t="shared" si="192"/>
        <v>Clear</v>
      </c>
      <c r="D1548" s="11" t="str">
        <f t="shared" si="193"/>
        <v>Clear</v>
      </c>
      <c r="E1548" s="11" t="str">
        <f t="shared" si="194"/>
        <v>Clear</v>
      </c>
      <c r="F1548" s="11" t="str">
        <f t="shared" si="195"/>
        <v>CLEAR</v>
      </c>
      <c r="G1548" s="11" t="str">
        <f t="shared" si="196"/>
        <v>clear</v>
      </c>
      <c r="H1548" s="11" t="str">
        <f>'Raw Data'!H1547</f>
        <v>Weekday</v>
      </c>
      <c r="I1548" s="11" t="str">
        <f t="shared" si="197"/>
        <v>WD</v>
      </c>
      <c r="J1548" s="11" t="str">
        <f t="shared" si="198"/>
        <v>Clear</v>
      </c>
      <c r="K1548" s="11" t="str">
        <f>TEXT('Raw Data'!F1547,"0")</f>
        <v>8</v>
      </c>
      <c r="L1548" s="11">
        <f t="shared" si="199"/>
        <v>8</v>
      </c>
    </row>
    <row r="1549" spans="1:12" x14ac:dyDescent="0.3">
      <c r="A1549" s="9">
        <f>'Raw Data'!A1548</f>
        <v>45357.368055555598</v>
      </c>
      <c r="B1549" s="11" t="str">
        <f>'Raw Data'!O1548</f>
        <v>Rain</v>
      </c>
      <c r="C1549" s="11" t="str">
        <f t="shared" si="192"/>
        <v>Rain</v>
      </c>
      <c r="D1549" s="11" t="str">
        <f t="shared" si="193"/>
        <v>Rain</v>
      </c>
      <c r="E1549" s="11" t="str">
        <f t="shared" si="194"/>
        <v>Rain</v>
      </c>
      <c r="F1549" s="11" t="str">
        <f t="shared" si="195"/>
        <v>RAIN</v>
      </c>
      <c r="G1549" s="11" t="str">
        <f t="shared" si="196"/>
        <v>rain</v>
      </c>
      <c r="H1549" s="11" t="str">
        <f>'Raw Data'!H1548</f>
        <v>Weekday</v>
      </c>
      <c r="I1549" s="11" t="str">
        <f t="shared" si="197"/>
        <v>WD</v>
      </c>
      <c r="J1549" s="11" t="str">
        <f t="shared" si="198"/>
        <v>Rain</v>
      </c>
      <c r="K1549" s="11" t="str">
        <f>TEXT('Raw Data'!F1548,"0")</f>
        <v>8</v>
      </c>
      <c r="L1549" s="11">
        <f t="shared" si="199"/>
        <v>8</v>
      </c>
    </row>
    <row r="1550" spans="1:12" x14ac:dyDescent="0.3">
      <c r="A1550" s="9">
        <f>'Raw Data'!A1549</f>
        <v>45357.371527777803</v>
      </c>
      <c r="B1550" s="11" t="str">
        <f>'Raw Data'!O1549</f>
        <v>Clear</v>
      </c>
      <c r="C1550" s="11" t="str">
        <f t="shared" si="192"/>
        <v>Clear</v>
      </c>
      <c r="D1550" s="11" t="str">
        <f t="shared" si="193"/>
        <v>Clear</v>
      </c>
      <c r="E1550" s="11" t="str">
        <f t="shared" si="194"/>
        <v>Clear</v>
      </c>
      <c r="F1550" s="11" t="str">
        <f t="shared" si="195"/>
        <v>CLEAR</v>
      </c>
      <c r="G1550" s="11" t="str">
        <f t="shared" si="196"/>
        <v>clear</v>
      </c>
      <c r="H1550" s="11" t="str">
        <f>'Raw Data'!H1549</f>
        <v>Weekday</v>
      </c>
      <c r="I1550" s="11" t="str">
        <f t="shared" si="197"/>
        <v>WD</v>
      </c>
      <c r="J1550" s="11" t="str">
        <f t="shared" si="198"/>
        <v>Clear</v>
      </c>
      <c r="K1550" s="11" t="str">
        <f>TEXT('Raw Data'!F1549,"0")</f>
        <v>8</v>
      </c>
      <c r="L1550" s="11">
        <f t="shared" si="199"/>
        <v>8</v>
      </c>
    </row>
    <row r="1551" spans="1:12" x14ac:dyDescent="0.3">
      <c r="A1551" s="9">
        <f>'Raw Data'!A1550</f>
        <v>45357.375</v>
      </c>
      <c r="B1551" s="11" t="str">
        <f>'Raw Data'!O1550</f>
        <v>Rain</v>
      </c>
      <c r="C1551" s="11" t="str">
        <f t="shared" si="192"/>
        <v>Rain</v>
      </c>
      <c r="D1551" s="11" t="str">
        <f t="shared" si="193"/>
        <v>Rain</v>
      </c>
      <c r="E1551" s="11" t="str">
        <f t="shared" si="194"/>
        <v>Rain</v>
      </c>
      <c r="F1551" s="11" t="str">
        <f t="shared" si="195"/>
        <v>RAIN</v>
      </c>
      <c r="G1551" s="11" t="str">
        <f t="shared" si="196"/>
        <v>rain</v>
      </c>
      <c r="H1551" s="11" t="str">
        <f>'Raw Data'!H1550</f>
        <v>Weekday</v>
      </c>
      <c r="I1551" s="11" t="str">
        <f t="shared" si="197"/>
        <v>WD</v>
      </c>
      <c r="J1551" s="11" t="str">
        <f t="shared" si="198"/>
        <v>Rain</v>
      </c>
      <c r="K1551" s="11" t="str">
        <f>TEXT('Raw Data'!F1550,"0")</f>
        <v>9</v>
      </c>
      <c r="L1551" s="11">
        <f t="shared" si="199"/>
        <v>9</v>
      </c>
    </row>
    <row r="1552" spans="1:12" x14ac:dyDescent="0.3">
      <c r="A1552" s="9">
        <f>'Raw Data'!A1551</f>
        <v>45357.378472222197</v>
      </c>
      <c r="B1552" s="11" t="str">
        <f>'Raw Data'!O1551</f>
        <v>Fog</v>
      </c>
      <c r="C1552" s="11" t="str">
        <f t="shared" si="192"/>
        <v>Fog</v>
      </c>
      <c r="D1552" s="11" t="str">
        <f t="shared" si="193"/>
        <v>Fog</v>
      </c>
      <c r="E1552" s="11" t="str">
        <f t="shared" si="194"/>
        <v>Fog</v>
      </c>
      <c r="F1552" s="11" t="str">
        <f t="shared" si="195"/>
        <v>FOG</v>
      </c>
      <c r="G1552" s="11" t="str">
        <f t="shared" si="196"/>
        <v>fog</v>
      </c>
      <c r="H1552" s="11" t="str">
        <f>'Raw Data'!H1551</f>
        <v>Weekday</v>
      </c>
      <c r="I1552" s="11" t="str">
        <f t="shared" si="197"/>
        <v>WD</v>
      </c>
      <c r="J1552" s="11" t="str">
        <f t="shared" si="198"/>
        <v>Fog</v>
      </c>
      <c r="K1552" s="11" t="str">
        <f>TEXT('Raw Data'!F1551,"0")</f>
        <v>9</v>
      </c>
      <c r="L1552" s="11">
        <f t="shared" si="199"/>
        <v>9</v>
      </c>
    </row>
    <row r="1553" spans="1:12" x14ac:dyDescent="0.3">
      <c r="A1553" s="9">
        <f>'Raw Data'!A1552</f>
        <v>45357.381944444503</v>
      </c>
      <c r="B1553" s="11" t="str">
        <f>'Raw Data'!O1552</f>
        <v>Clear</v>
      </c>
      <c r="C1553" s="11" t="str">
        <f t="shared" si="192"/>
        <v>Clear</v>
      </c>
      <c r="D1553" s="11" t="str">
        <f t="shared" si="193"/>
        <v>Clear</v>
      </c>
      <c r="E1553" s="11" t="str">
        <f t="shared" si="194"/>
        <v>Clear</v>
      </c>
      <c r="F1553" s="11" t="str">
        <f t="shared" si="195"/>
        <v>CLEAR</v>
      </c>
      <c r="G1553" s="11" t="str">
        <f t="shared" si="196"/>
        <v>clear</v>
      </c>
      <c r="H1553" s="11" t="str">
        <f>'Raw Data'!H1552</f>
        <v>Weekday</v>
      </c>
      <c r="I1553" s="11" t="str">
        <f t="shared" si="197"/>
        <v>WD</v>
      </c>
      <c r="J1553" s="11" t="str">
        <f t="shared" si="198"/>
        <v>Clear</v>
      </c>
      <c r="K1553" s="11" t="str">
        <f>TEXT('Raw Data'!F1552,"0")</f>
        <v>9</v>
      </c>
      <c r="L1553" s="11">
        <f t="shared" si="199"/>
        <v>9</v>
      </c>
    </row>
    <row r="1554" spans="1:12" x14ac:dyDescent="0.3">
      <c r="A1554" s="9">
        <f>'Raw Data'!A1553</f>
        <v>45357.385416666701</v>
      </c>
      <c r="B1554" s="11" t="str">
        <f>'Raw Data'!O1553</f>
        <v>Snow</v>
      </c>
      <c r="C1554" s="11" t="str">
        <f t="shared" si="192"/>
        <v>Snow</v>
      </c>
      <c r="D1554" s="11" t="str">
        <f t="shared" si="193"/>
        <v>Snow</v>
      </c>
      <c r="E1554" s="11" t="str">
        <f t="shared" si="194"/>
        <v>Snow</v>
      </c>
      <c r="F1554" s="11" t="str">
        <f t="shared" si="195"/>
        <v>SNOW</v>
      </c>
      <c r="G1554" s="11" t="str">
        <f t="shared" si="196"/>
        <v>snow</v>
      </c>
      <c r="H1554" s="11" t="str">
        <f>'Raw Data'!H1553</f>
        <v>Weekday</v>
      </c>
      <c r="I1554" s="11" t="str">
        <f t="shared" si="197"/>
        <v>WD</v>
      </c>
      <c r="J1554" s="11" t="str">
        <f t="shared" si="198"/>
        <v>Snow</v>
      </c>
      <c r="K1554" s="11" t="str">
        <f>TEXT('Raw Data'!F1553,"0")</f>
        <v>9</v>
      </c>
      <c r="L1554" s="11">
        <f t="shared" si="199"/>
        <v>9</v>
      </c>
    </row>
    <row r="1555" spans="1:12" x14ac:dyDescent="0.3">
      <c r="A1555" s="9">
        <f>'Raw Data'!A1554</f>
        <v>45357.388888888898</v>
      </c>
      <c r="B1555" s="11" t="str">
        <f>'Raw Data'!O1554</f>
        <v>Snow</v>
      </c>
      <c r="C1555" s="11" t="str">
        <f t="shared" si="192"/>
        <v>Snow</v>
      </c>
      <c r="D1555" s="11" t="str">
        <f t="shared" si="193"/>
        <v>Snow</v>
      </c>
      <c r="E1555" s="11" t="str">
        <f t="shared" si="194"/>
        <v>Snow</v>
      </c>
      <c r="F1555" s="11" t="str">
        <f t="shared" si="195"/>
        <v>SNOW</v>
      </c>
      <c r="G1555" s="11" t="str">
        <f t="shared" si="196"/>
        <v>snow</v>
      </c>
      <c r="H1555" s="11" t="str">
        <f>'Raw Data'!H1554</f>
        <v>Weekday</v>
      </c>
      <c r="I1555" s="11" t="str">
        <f t="shared" si="197"/>
        <v>WD</v>
      </c>
      <c r="J1555" s="11" t="str">
        <f t="shared" si="198"/>
        <v>Snow</v>
      </c>
      <c r="K1555" s="11" t="str">
        <f>TEXT('Raw Data'!F1554,"0")</f>
        <v>9</v>
      </c>
      <c r="L1555" s="11">
        <f t="shared" si="199"/>
        <v>9</v>
      </c>
    </row>
    <row r="1556" spans="1:12" x14ac:dyDescent="0.3">
      <c r="A1556" s="9">
        <f>'Raw Data'!A1555</f>
        <v>45357.392361111102</v>
      </c>
      <c r="B1556" s="11" t="str">
        <f>'Raw Data'!O1555</f>
        <v>Snow</v>
      </c>
      <c r="C1556" s="11" t="str">
        <f t="shared" si="192"/>
        <v>Snow</v>
      </c>
      <c r="D1556" s="11" t="str">
        <f t="shared" si="193"/>
        <v>Snow</v>
      </c>
      <c r="E1556" s="11" t="str">
        <f t="shared" si="194"/>
        <v>Snow</v>
      </c>
      <c r="F1556" s="11" t="str">
        <f t="shared" si="195"/>
        <v>SNOW</v>
      </c>
      <c r="G1556" s="11" t="str">
        <f t="shared" si="196"/>
        <v>snow</v>
      </c>
      <c r="H1556" s="11" t="str">
        <f>'Raw Data'!H1555</f>
        <v>Weekday</v>
      </c>
      <c r="I1556" s="11" t="str">
        <f t="shared" si="197"/>
        <v>WD</v>
      </c>
      <c r="J1556" s="11" t="str">
        <f t="shared" si="198"/>
        <v>Snow</v>
      </c>
      <c r="K1556" s="11" t="str">
        <f>TEXT('Raw Data'!F1555,"0")</f>
        <v>9</v>
      </c>
      <c r="L1556" s="11">
        <f t="shared" si="199"/>
        <v>9</v>
      </c>
    </row>
    <row r="1557" spans="1:12" x14ac:dyDescent="0.3">
      <c r="A1557" s="9">
        <f>'Raw Data'!A1556</f>
        <v>45357.395833333299</v>
      </c>
      <c r="B1557" s="11" t="str">
        <f>'Raw Data'!O1556</f>
        <v>Fog</v>
      </c>
      <c r="C1557" s="11" t="str">
        <f t="shared" si="192"/>
        <v>Fog</v>
      </c>
      <c r="D1557" s="11" t="str">
        <f t="shared" si="193"/>
        <v>Fog</v>
      </c>
      <c r="E1557" s="11" t="str">
        <f t="shared" si="194"/>
        <v>Fog</v>
      </c>
      <c r="F1557" s="11" t="str">
        <f t="shared" si="195"/>
        <v>FOG</v>
      </c>
      <c r="G1557" s="11" t="str">
        <f t="shared" si="196"/>
        <v>fog</v>
      </c>
      <c r="H1557" s="11" t="str">
        <f>'Raw Data'!H1556</f>
        <v>Weekday</v>
      </c>
      <c r="I1557" s="11" t="str">
        <f t="shared" si="197"/>
        <v>WD</v>
      </c>
      <c r="J1557" s="11" t="str">
        <f t="shared" si="198"/>
        <v>Fog</v>
      </c>
      <c r="K1557" s="11" t="str">
        <f>TEXT('Raw Data'!F1556,"0")</f>
        <v>9</v>
      </c>
      <c r="L1557" s="11">
        <f t="shared" si="199"/>
        <v>9</v>
      </c>
    </row>
    <row r="1558" spans="1:12" x14ac:dyDescent="0.3">
      <c r="A1558" s="9">
        <f>'Raw Data'!A1557</f>
        <v>45357.399305555598</v>
      </c>
      <c r="B1558" s="11" t="str">
        <f>'Raw Data'!O1557</f>
        <v>Rain</v>
      </c>
      <c r="C1558" s="11" t="str">
        <f t="shared" si="192"/>
        <v>Rain</v>
      </c>
      <c r="D1558" s="11" t="str">
        <f t="shared" si="193"/>
        <v>Rain</v>
      </c>
      <c r="E1558" s="11" t="str">
        <f t="shared" si="194"/>
        <v>Rain</v>
      </c>
      <c r="F1558" s="11" t="str">
        <f t="shared" si="195"/>
        <v>RAIN</v>
      </c>
      <c r="G1558" s="11" t="str">
        <f t="shared" si="196"/>
        <v>rain</v>
      </c>
      <c r="H1558" s="11" t="str">
        <f>'Raw Data'!H1557</f>
        <v>Weekday</v>
      </c>
      <c r="I1558" s="11" t="str">
        <f t="shared" si="197"/>
        <v>WD</v>
      </c>
      <c r="J1558" s="11" t="str">
        <f t="shared" si="198"/>
        <v>Rain</v>
      </c>
      <c r="K1558" s="11" t="str">
        <f>TEXT('Raw Data'!F1557,"0")</f>
        <v>9</v>
      </c>
      <c r="L1558" s="11">
        <f t="shared" si="199"/>
        <v>9</v>
      </c>
    </row>
    <row r="1559" spans="1:12" x14ac:dyDescent="0.3">
      <c r="A1559" s="9">
        <f>'Raw Data'!A1558</f>
        <v>45357.402777777803</v>
      </c>
      <c r="B1559" s="11" t="str">
        <f>'Raw Data'!O1558</f>
        <v>Rain</v>
      </c>
      <c r="C1559" s="11" t="str">
        <f t="shared" si="192"/>
        <v>Rain</v>
      </c>
      <c r="D1559" s="11" t="str">
        <f t="shared" si="193"/>
        <v>Rain</v>
      </c>
      <c r="E1559" s="11" t="str">
        <f t="shared" si="194"/>
        <v>Rain</v>
      </c>
      <c r="F1559" s="11" t="str">
        <f t="shared" si="195"/>
        <v>RAIN</v>
      </c>
      <c r="G1559" s="11" t="str">
        <f t="shared" si="196"/>
        <v>rain</v>
      </c>
      <c r="H1559" s="11" t="str">
        <f>'Raw Data'!H1558</f>
        <v>Weekday</v>
      </c>
      <c r="I1559" s="11" t="str">
        <f t="shared" si="197"/>
        <v>WD</v>
      </c>
      <c r="J1559" s="11" t="str">
        <f t="shared" si="198"/>
        <v>Rain</v>
      </c>
      <c r="K1559" s="11" t="str">
        <f>TEXT('Raw Data'!F1558,"0")</f>
        <v>9</v>
      </c>
      <c r="L1559" s="11">
        <f t="shared" si="199"/>
        <v>9</v>
      </c>
    </row>
    <row r="1560" spans="1:12" x14ac:dyDescent="0.3">
      <c r="A1560" s="9">
        <f>'Raw Data'!A1559</f>
        <v>45357.40625</v>
      </c>
      <c r="B1560" s="11" t="str">
        <f>'Raw Data'!O1559</f>
        <v>Rain</v>
      </c>
      <c r="C1560" s="11" t="str">
        <f t="shared" si="192"/>
        <v>Rain</v>
      </c>
      <c r="D1560" s="11" t="str">
        <f t="shared" si="193"/>
        <v>Rain</v>
      </c>
      <c r="E1560" s="11" t="str">
        <f t="shared" si="194"/>
        <v>Rain</v>
      </c>
      <c r="F1560" s="11" t="str">
        <f t="shared" si="195"/>
        <v>RAIN</v>
      </c>
      <c r="G1560" s="11" t="str">
        <f t="shared" si="196"/>
        <v>rain</v>
      </c>
      <c r="H1560" s="11" t="str">
        <f>'Raw Data'!H1559</f>
        <v>Weekday</v>
      </c>
      <c r="I1560" s="11" t="str">
        <f t="shared" si="197"/>
        <v>WD</v>
      </c>
      <c r="J1560" s="11" t="str">
        <f t="shared" si="198"/>
        <v>Rain</v>
      </c>
      <c r="K1560" s="11" t="str">
        <f>TEXT('Raw Data'!F1559,"0")</f>
        <v>9</v>
      </c>
      <c r="L1560" s="11">
        <f t="shared" si="199"/>
        <v>9</v>
      </c>
    </row>
    <row r="1561" spans="1:12" x14ac:dyDescent="0.3">
      <c r="A1561" s="9">
        <f>'Raw Data'!A1560</f>
        <v>45357.409722222197</v>
      </c>
      <c r="B1561" s="11" t="str">
        <f>'Raw Data'!O1560</f>
        <v>Rain</v>
      </c>
      <c r="C1561" s="11" t="str">
        <f t="shared" si="192"/>
        <v>Rain</v>
      </c>
      <c r="D1561" s="11" t="str">
        <f t="shared" si="193"/>
        <v>Rain</v>
      </c>
      <c r="E1561" s="11" t="str">
        <f t="shared" si="194"/>
        <v>Rain</v>
      </c>
      <c r="F1561" s="11" t="str">
        <f t="shared" si="195"/>
        <v>RAIN</v>
      </c>
      <c r="G1561" s="11" t="str">
        <f t="shared" si="196"/>
        <v>rain</v>
      </c>
      <c r="H1561" s="11" t="str">
        <f>'Raw Data'!H1560</f>
        <v>Weekday</v>
      </c>
      <c r="I1561" s="11" t="str">
        <f t="shared" si="197"/>
        <v>WD</v>
      </c>
      <c r="J1561" s="11" t="str">
        <f t="shared" si="198"/>
        <v>Rain</v>
      </c>
      <c r="K1561" s="11" t="str">
        <f>TEXT('Raw Data'!F1560,"0")</f>
        <v>9</v>
      </c>
      <c r="L1561" s="11">
        <f t="shared" si="199"/>
        <v>9</v>
      </c>
    </row>
    <row r="1562" spans="1:12" x14ac:dyDescent="0.3">
      <c r="A1562" s="9">
        <f>'Raw Data'!A1561</f>
        <v>45357.413194444503</v>
      </c>
      <c r="B1562" s="11" t="str">
        <f>'Raw Data'!O1561</f>
        <v>Clear</v>
      </c>
      <c r="C1562" s="11" t="str">
        <f t="shared" si="192"/>
        <v>Clear</v>
      </c>
      <c r="D1562" s="11" t="str">
        <f t="shared" si="193"/>
        <v>Clear</v>
      </c>
      <c r="E1562" s="11" t="str">
        <f t="shared" si="194"/>
        <v>Clear</v>
      </c>
      <c r="F1562" s="11" t="str">
        <f t="shared" si="195"/>
        <v>CLEAR</v>
      </c>
      <c r="G1562" s="11" t="str">
        <f t="shared" si="196"/>
        <v>clear</v>
      </c>
      <c r="H1562" s="11" t="str">
        <f>'Raw Data'!H1561</f>
        <v>Weekday</v>
      </c>
      <c r="I1562" s="11" t="str">
        <f t="shared" si="197"/>
        <v>WD</v>
      </c>
      <c r="J1562" s="11" t="str">
        <f t="shared" si="198"/>
        <v>Clear</v>
      </c>
      <c r="K1562" s="11" t="str">
        <f>TEXT('Raw Data'!F1561,"0")</f>
        <v>9</v>
      </c>
      <c r="L1562" s="11">
        <f t="shared" si="199"/>
        <v>9</v>
      </c>
    </row>
    <row r="1563" spans="1:12" x14ac:dyDescent="0.3">
      <c r="A1563" s="9">
        <f>'Raw Data'!A1562</f>
        <v>45357.416666666701</v>
      </c>
      <c r="B1563" s="11" t="str">
        <f>'Raw Data'!O1562</f>
        <v>Fog</v>
      </c>
      <c r="C1563" s="11" t="str">
        <f t="shared" si="192"/>
        <v>Fog</v>
      </c>
      <c r="D1563" s="11" t="str">
        <f t="shared" si="193"/>
        <v>Fog</v>
      </c>
      <c r="E1563" s="11" t="str">
        <f t="shared" si="194"/>
        <v>Fog</v>
      </c>
      <c r="F1563" s="11" t="str">
        <f t="shared" si="195"/>
        <v>FOG</v>
      </c>
      <c r="G1563" s="11" t="str">
        <f t="shared" si="196"/>
        <v>fog</v>
      </c>
      <c r="H1563" s="11" t="str">
        <f>'Raw Data'!H1562</f>
        <v>Weekday</v>
      </c>
      <c r="I1563" s="11" t="str">
        <f t="shared" si="197"/>
        <v>WD</v>
      </c>
      <c r="J1563" s="11" t="str">
        <f t="shared" si="198"/>
        <v>Fog</v>
      </c>
      <c r="K1563" s="11" t="str">
        <f>TEXT('Raw Data'!F1562,"0")</f>
        <v>10</v>
      </c>
      <c r="L1563" s="11">
        <f t="shared" si="199"/>
        <v>10</v>
      </c>
    </row>
    <row r="1564" spans="1:12" x14ac:dyDescent="0.3">
      <c r="A1564" s="9">
        <f>'Raw Data'!A1563</f>
        <v>45357.420138888898</v>
      </c>
      <c r="B1564" s="11" t="str">
        <f>'Raw Data'!O1563</f>
        <v>Clear</v>
      </c>
      <c r="C1564" s="11" t="str">
        <f t="shared" si="192"/>
        <v>Clear</v>
      </c>
      <c r="D1564" s="11" t="str">
        <f t="shared" si="193"/>
        <v>Clear</v>
      </c>
      <c r="E1564" s="11" t="str">
        <f t="shared" si="194"/>
        <v>Clear</v>
      </c>
      <c r="F1564" s="11" t="str">
        <f t="shared" si="195"/>
        <v>CLEAR</v>
      </c>
      <c r="G1564" s="11" t="str">
        <f t="shared" si="196"/>
        <v>clear</v>
      </c>
      <c r="H1564" s="11" t="str">
        <f>'Raw Data'!H1563</f>
        <v>Weekday</v>
      </c>
      <c r="I1564" s="11" t="str">
        <f t="shared" si="197"/>
        <v>WD</v>
      </c>
      <c r="J1564" s="11" t="str">
        <f t="shared" si="198"/>
        <v>Clear</v>
      </c>
      <c r="K1564" s="11" t="str">
        <f>TEXT('Raw Data'!F1563,"0")</f>
        <v>10</v>
      </c>
      <c r="L1564" s="11">
        <f t="shared" si="199"/>
        <v>10</v>
      </c>
    </row>
    <row r="1565" spans="1:12" x14ac:dyDescent="0.3">
      <c r="A1565" s="9">
        <f>'Raw Data'!A1564</f>
        <v>45357.423611111102</v>
      </c>
      <c r="B1565" s="11" t="str">
        <f>'Raw Data'!O1564</f>
        <v>Snow</v>
      </c>
      <c r="C1565" s="11" t="str">
        <f t="shared" si="192"/>
        <v>Snow</v>
      </c>
      <c r="D1565" s="11" t="str">
        <f t="shared" si="193"/>
        <v>Snow</v>
      </c>
      <c r="E1565" s="11" t="str">
        <f t="shared" si="194"/>
        <v>Snow</v>
      </c>
      <c r="F1565" s="11" t="str">
        <f t="shared" si="195"/>
        <v>SNOW</v>
      </c>
      <c r="G1565" s="11" t="str">
        <f t="shared" si="196"/>
        <v>snow</v>
      </c>
      <c r="H1565" s="11" t="str">
        <f>'Raw Data'!H1564</f>
        <v>Weekday</v>
      </c>
      <c r="I1565" s="11" t="str">
        <f t="shared" si="197"/>
        <v>WD</v>
      </c>
      <c r="J1565" s="11" t="str">
        <f t="shared" si="198"/>
        <v>Snow</v>
      </c>
      <c r="K1565" s="11" t="str">
        <f>TEXT('Raw Data'!F1564,"0")</f>
        <v>10</v>
      </c>
      <c r="L1565" s="11">
        <f t="shared" si="199"/>
        <v>10</v>
      </c>
    </row>
    <row r="1566" spans="1:12" x14ac:dyDescent="0.3">
      <c r="A1566" s="9">
        <f>'Raw Data'!A1565</f>
        <v>45357.427083333299</v>
      </c>
      <c r="B1566" s="11" t="str">
        <f>'Raw Data'!O1565</f>
        <v>Snow</v>
      </c>
      <c r="C1566" s="11" t="str">
        <f t="shared" si="192"/>
        <v>Snow</v>
      </c>
      <c r="D1566" s="11" t="str">
        <f t="shared" si="193"/>
        <v>Snow</v>
      </c>
      <c r="E1566" s="11" t="str">
        <f t="shared" si="194"/>
        <v>Snow</v>
      </c>
      <c r="F1566" s="11" t="str">
        <f t="shared" si="195"/>
        <v>SNOW</v>
      </c>
      <c r="G1566" s="11" t="str">
        <f t="shared" si="196"/>
        <v>snow</v>
      </c>
      <c r="H1566" s="11" t="str">
        <f>'Raw Data'!H1565</f>
        <v>Weekday</v>
      </c>
      <c r="I1566" s="11" t="str">
        <f t="shared" si="197"/>
        <v>WD</v>
      </c>
      <c r="J1566" s="11" t="str">
        <f t="shared" si="198"/>
        <v>Snow</v>
      </c>
      <c r="K1566" s="11" t="str">
        <f>TEXT('Raw Data'!F1565,"0")</f>
        <v>10</v>
      </c>
      <c r="L1566" s="11">
        <f t="shared" si="199"/>
        <v>10</v>
      </c>
    </row>
    <row r="1567" spans="1:12" x14ac:dyDescent="0.3">
      <c r="A1567" s="9">
        <f>'Raw Data'!A1566</f>
        <v>45357.430555555598</v>
      </c>
      <c r="B1567" s="11" t="str">
        <f>'Raw Data'!O1566</f>
        <v>Rain</v>
      </c>
      <c r="C1567" s="11" t="str">
        <f t="shared" si="192"/>
        <v>Rain</v>
      </c>
      <c r="D1567" s="11" t="str">
        <f t="shared" si="193"/>
        <v>Rain</v>
      </c>
      <c r="E1567" s="11" t="str">
        <f t="shared" si="194"/>
        <v>Rain</v>
      </c>
      <c r="F1567" s="11" t="str">
        <f t="shared" si="195"/>
        <v>RAIN</v>
      </c>
      <c r="G1567" s="11" t="str">
        <f t="shared" si="196"/>
        <v>rain</v>
      </c>
      <c r="H1567" s="11" t="str">
        <f>'Raw Data'!H1566</f>
        <v>Weekday</v>
      </c>
      <c r="I1567" s="11" t="str">
        <f t="shared" si="197"/>
        <v>WD</v>
      </c>
      <c r="J1567" s="11" t="str">
        <f t="shared" si="198"/>
        <v>Rain</v>
      </c>
      <c r="K1567" s="11" t="str">
        <f>TEXT('Raw Data'!F1566,"0")</f>
        <v>10</v>
      </c>
      <c r="L1567" s="11">
        <f t="shared" si="199"/>
        <v>10</v>
      </c>
    </row>
    <row r="1568" spans="1:12" x14ac:dyDescent="0.3">
      <c r="A1568" s="9">
        <f>'Raw Data'!A1567</f>
        <v>45357.434027777803</v>
      </c>
      <c r="B1568" s="11" t="str">
        <f>'Raw Data'!O1567</f>
        <v>Clear</v>
      </c>
      <c r="C1568" s="11" t="str">
        <f t="shared" si="192"/>
        <v>Clear</v>
      </c>
      <c r="D1568" s="11" t="str">
        <f t="shared" si="193"/>
        <v>Clear</v>
      </c>
      <c r="E1568" s="11" t="str">
        <f t="shared" si="194"/>
        <v>Clear</v>
      </c>
      <c r="F1568" s="11" t="str">
        <f t="shared" si="195"/>
        <v>CLEAR</v>
      </c>
      <c r="G1568" s="11" t="str">
        <f t="shared" si="196"/>
        <v>clear</v>
      </c>
      <c r="H1568" s="11" t="str">
        <f>'Raw Data'!H1567</f>
        <v>Weekday</v>
      </c>
      <c r="I1568" s="11" t="str">
        <f t="shared" si="197"/>
        <v>WD</v>
      </c>
      <c r="J1568" s="11" t="str">
        <f t="shared" si="198"/>
        <v>Clear</v>
      </c>
      <c r="K1568" s="11" t="str">
        <f>TEXT('Raw Data'!F1567,"0")</f>
        <v>10</v>
      </c>
      <c r="L1568" s="11">
        <f t="shared" si="199"/>
        <v>10</v>
      </c>
    </row>
    <row r="1569" spans="1:12" x14ac:dyDescent="0.3">
      <c r="A1569" s="9">
        <f>'Raw Data'!A1568</f>
        <v>45357.4375</v>
      </c>
      <c r="B1569" s="11" t="str">
        <f>'Raw Data'!O1568</f>
        <v>Fog</v>
      </c>
      <c r="C1569" s="11" t="str">
        <f t="shared" si="192"/>
        <v>Fog</v>
      </c>
      <c r="D1569" s="11" t="str">
        <f t="shared" si="193"/>
        <v>Fog</v>
      </c>
      <c r="E1569" s="11" t="str">
        <f t="shared" si="194"/>
        <v>Fog</v>
      </c>
      <c r="F1569" s="11" t="str">
        <f t="shared" si="195"/>
        <v>FOG</v>
      </c>
      <c r="G1569" s="11" t="str">
        <f t="shared" si="196"/>
        <v>fog</v>
      </c>
      <c r="H1569" s="11" t="str">
        <f>'Raw Data'!H1568</f>
        <v>Weekday</v>
      </c>
      <c r="I1569" s="11" t="str">
        <f t="shared" si="197"/>
        <v>WD</v>
      </c>
      <c r="J1569" s="11" t="str">
        <f t="shared" si="198"/>
        <v>Fog</v>
      </c>
      <c r="K1569" s="11" t="str">
        <f>TEXT('Raw Data'!F1568,"0")</f>
        <v>10</v>
      </c>
      <c r="L1569" s="11">
        <f t="shared" si="199"/>
        <v>10</v>
      </c>
    </row>
    <row r="1570" spans="1:12" x14ac:dyDescent="0.3">
      <c r="A1570" s="9">
        <f>'Raw Data'!A1569</f>
        <v>45357.440972222197</v>
      </c>
      <c r="B1570" s="11" t="str">
        <f>'Raw Data'!O1569</f>
        <v>Rain</v>
      </c>
      <c r="C1570" s="11" t="str">
        <f t="shared" si="192"/>
        <v>Rain</v>
      </c>
      <c r="D1570" s="11" t="str">
        <f t="shared" si="193"/>
        <v>Rain</v>
      </c>
      <c r="E1570" s="11" t="str">
        <f t="shared" si="194"/>
        <v>Rain</v>
      </c>
      <c r="F1570" s="11" t="str">
        <f t="shared" si="195"/>
        <v>RAIN</v>
      </c>
      <c r="G1570" s="11" t="str">
        <f t="shared" si="196"/>
        <v>rain</v>
      </c>
      <c r="H1570" s="11" t="str">
        <f>'Raw Data'!H1569</f>
        <v>Weekday</v>
      </c>
      <c r="I1570" s="11" t="str">
        <f t="shared" si="197"/>
        <v>WD</v>
      </c>
      <c r="J1570" s="11" t="str">
        <f t="shared" si="198"/>
        <v>Rain</v>
      </c>
      <c r="K1570" s="11" t="str">
        <f>TEXT('Raw Data'!F1569,"0")</f>
        <v>10</v>
      </c>
      <c r="L1570" s="11">
        <f t="shared" si="199"/>
        <v>10</v>
      </c>
    </row>
    <row r="1571" spans="1:12" x14ac:dyDescent="0.3">
      <c r="A1571" s="9">
        <f>'Raw Data'!A1570</f>
        <v>45357.444444444503</v>
      </c>
      <c r="B1571" s="11" t="str">
        <f>'Raw Data'!O1570</f>
        <v>Fog</v>
      </c>
      <c r="C1571" s="11" t="str">
        <f t="shared" si="192"/>
        <v>Fog</v>
      </c>
      <c r="D1571" s="11" t="str">
        <f t="shared" si="193"/>
        <v>Fog</v>
      </c>
      <c r="E1571" s="11" t="str">
        <f t="shared" si="194"/>
        <v>Fog</v>
      </c>
      <c r="F1571" s="11" t="str">
        <f t="shared" si="195"/>
        <v>FOG</v>
      </c>
      <c r="G1571" s="11" t="str">
        <f t="shared" si="196"/>
        <v>fog</v>
      </c>
      <c r="H1571" s="11" t="str">
        <f>'Raw Data'!H1570</f>
        <v>Weekday</v>
      </c>
      <c r="I1571" s="11" t="str">
        <f t="shared" si="197"/>
        <v>WD</v>
      </c>
      <c r="J1571" s="11" t="str">
        <f t="shared" si="198"/>
        <v>Fog</v>
      </c>
      <c r="K1571" s="11" t="str">
        <f>TEXT('Raw Data'!F1570,"0")</f>
        <v>10</v>
      </c>
      <c r="L1571" s="11">
        <f t="shared" si="199"/>
        <v>10</v>
      </c>
    </row>
    <row r="1572" spans="1:12" x14ac:dyDescent="0.3">
      <c r="A1572" s="9">
        <f>'Raw Data'!A1571</f>
        <v>45357.447916666701</v>
      </c>
      <c r="B1572" s="11" t="str">
        <f>'Raw Data'!O1571</f>
        <v>Fog</v>
      </c>
      <c r="C1572" s="11" t="str">
        <f t="shared" si="192"/>
        <v>Fog</v>
      </c>
      <c r="D1572" s="11" t="str">
        <f t="shared" si="193"/>
        <v>Fog</v>
      </c>
      <c r="E1572" s="11" t="str">
        <f t="shared" si="194"/>
        <v>Fog</v>
      </c>
      <c r="F1572" s="11" t="str">
        <f t="shared" si="195"/>
        <v>FOG</v>
      </c>
      <c r="G1572" s="11" t="str">
        <f t="shared" si="196"/>
        <v>fog</v>
      </c>
      <c r="H1572" s="11" t="str">
        <f>'Raw Data'!H1571</f>
        <v>Weekday</v>
      </c>
      <c r="I1572" s="11" t="str">
        <f t="shared" si="197"/>
        <v>WD</v>
      </c>
      <c r="J1572" s="11" t="str">
        <f t="shared" si="198"/>
        <v>Fog</v>
      </c>
      <c r="K1572" s="11" t="str">
        <f>TEXT('Raw Data'!F1571,"0")</f>
        <v>10</v>
      </c>
      <c r="L1572" s="11">
        <f t="shared" si="199"/>
        <v>10</v>
      </c>
    </row>
    <row r="1573" spans="1:12" x14ac:dyDescent="0.3">
      <c r="A1573" s="9">
        <f>'Raw Data'!A1572</f>
        <v>45357.451388888898</v>
      </c>
      <c r="B1573" s="11" t="str">
        <f>'Raw Data'!O1572</f>
        <v>Snow</v>
      </c>
      <c r="C1573" s="11" t="str">
        <f t="shared" si="192"/>
        <v>Snow</v>
      </c>
      <c r="D1573" s="11" t="str">
        <f t="shared" si="193"/>
        <v>Snow</v>
      </c>
      <c r="E1573" s="11" t="str">
        <f t="shared" si="194"/>
        <v>Snow</v>
      </c>
      <c r="F1573" s="11" t="str">
        <f t="shared" si="195"/>
        <v>SNOW</v>
      </c>
      <c r="G1573" s="11" t="str">
        <f t="shared" si="196"/>
        <v>snow</v>
      </c>
      <c r="H1573" s="11" t="str">
        <f>'Raw Data'!H1572</f>
        <v>Weekday</v>
      </c>
      <c r="I1573" s="11" t="str">
        <f t="shared" si="197"/>
        <v>WD</v>
      </c>
      <c r="J1573" s="11" t="str">
        <f t="shared" si="198"/>
        <v>Snow</v>
      </c>
      <c r="K1573" s="11" t="str">
        <f>TEXT('Raw Data'!F1572,"0")</f>
        <v>10</v>
      </c>
      <c r="L1573" s="11">
        <f t="shared" si="199"/>
        <v>10</v>
      </c>
    </row>
    <row r="1574" spans="1:12" x14ac:dyDescent="0.3">
      <c r="A1574" s="9">
        <f>'Raw Data'!A1573</f>
        <v>45357.454861111102</v>
      </c>
      <c r="B1574" s="11" t="str">
        <f>'Raw Data'!O1573</f>
        <v>Clear</v>
      </c>
      <c r="C1574" s="11" t="str">
        <f t="shared" si="192"/>
        <v>Clear</v>
      </c>
      <c r="D1574" s="11" t="str">
        <f t="shared" si="193"/>
        <v>Clear</v>
      </c>
      <c r="E1574" s="11" t="str">
        <f t="shared" si="194"/>
        <v>Clear</v>
      </c>
      <c r="F1574" s="11" t="str">
        <f t="shared" si="195"/>
        <v>CLEAR</v>
      </c>
      <c r="G1574" s="11" t="str">
        <f t="shared" si="196"/>
        <v>clear</v>
      </c>
      <c r="H1574" s="11" t="str">
        <f>'Raw Data'!H1573</f>
        <v>Weekday</v>
      </c>
      <c r="I1574" s="11" t="str">
        <f t="shared" si="197"/>
        <v>WD</v>
      </c>
      <c r="J1574" s="11" t="str">
        <f t="shared" si="198"/>
        <v>Clear</v>
      </c>
      <c r="K1574" s="11" t="str">
        <f>TEXT('Raw Data'!F1573,"0")</f>
        <v>10</v>
      </c>
      <c r="L1574" s="11">
        <f t="shared" si="199"/>
        <v>10</v>
      </c>
    </row>
    <row r="1575" spans="1:12" x14ac:dyDescent="0.3">
      <c r="A1575" s="9">
        <f>'Raw Data'!A1574</f>
        <v>45357.458333333299</v>
      </c>
      <c r="B1575" s="11" t="str">
        <f>'Raw Data'!O1574</f>
        <v>Snow</v>
      </c>
      <c r="C1575" s="11" t="str">
        <f t="shared" si="192"/>
        <v>Snow</v>
      </c>
      <c r="D1575" s="11" t="str">
        <f t="shared" si="193"/>
        <v>Snow</v>
      </c>
      <c r="E1575" s="11" t="str">
        <f t="shared" si="194"/>
        <v>Snow</v>
      </c>
      <c r="F1575" s="11" t="str">
        <f t="shared" si="195"/>
        <v>SNOW</v>
      </c>
      <c r="G1575" s="11" t="str">
        <f t="shared" si="196"/>
        <v>snow</v>
      </c>
      <c r="H1575" s="11" t="str">
        <f>'Raw Data'!H1574</f>
        <v>Weekday</v>
      </c>
      <c r="I1575" s="11" t="str">
        <f t="shared" si="197"/>
        <v>WD</v>
      </c>
      <c r="J1575" s="11" t="str">
        <f t="shared" si="198"/>
        <v>Snow</v>
      </c>
      <c r="K1575" s="11" t="str">
        <f>TEXT('Raw Data'!F1574,"0")</f>
        <v>11</v>
      </c>
      <c r="L1575" s="11">
        <f t="shared" si="199"/>
        <v>11</v>
      </c>
    </row>
    <row r="1576" spans="1:12" x14ac:dyDescent="0.3">
      <c r="A1576" s="9">
        <f>'Raw Data'!A1575</f>
        <v>45357.461805555598</v>
      </c>
      <c r="B1576" s="11" t="str">
        <f>'Raw Data'!O1575</f>
        <v>Snow</v>
      </c>
      <c r="C1576" s="11" t="str">
        <f t="shared" si="192"/>
        <v>Snow</v>
      </c>
      <c r="D1576" s="11" t="str">
        <f t="shared" si="193"/>
        <v>Snow</v>
      </c>
      <c r="E1576" s="11" t="str">
        <f t="shared" si="194"/>
        <v>Snow</v>
      </c>
      <c r="F1576" s="11" t="str">
        <f t="shared" si="195"/>
        <v>SNOW</v>
      </c>
      <c r="G1576" s="11" t="str">
        <f t="shared" si="196"/>
        <v>snow</v>
      </c>
      <c r="H1576" s="11" t="str">
        <f>'Raw Data'!H1575</f>
        <v>Weekday</v>
      </c>
      <c r="I1576" s="11" t="str">
        <f t="shared" si="197"/>
        <v>WD</v>
      </c>
      <c r="J1576" s="11" t="str">
        <f t="shared" si="198"/>
        <v>Snow</v>
      </c>
      <c r="K1576" s="11" t="str">
        <f>TEXT('Raw Data'!F1575,"0")</f>
        <v>11</v>
      </c>
      <c r="L1576" s="11">
        <f t="shared" si="199"/>
        <v>11</v>
      </c>
    </row>
    <row r="1577" spans="1:12" x14ac:dyDescent="0.3">
      <c r="A1577" s="9">
        <f>'Raw Data'!A1576</f>
        <v>45357.465277777803</v>
      </c>
      <c r="B1577" s="11" t="str">
        <f>'Raw Data'!O1576</f>
        <v>Snow</v>
      </c>
      <c r="C1577" s="11" t="str">
        <f t="shared" si="192"/>
        <v>Snow</v>
      </c>
      <c r="D1577" s="11" t="str">
        <f t="shared" si="193"/>
        <v>Snow</v>
      </c>
      <c r="E1577" s="11" t="str">
        <f t="shared" si="194"/>
        <v>Snow</v>
      </c>
      <c r="F1577" s="11" t="str">
        <f t="shared" si="195"/>
        <v>SNOW</v>
      </c>
      <c r="G1577" s="11" t="str">
        <f t="shared" si="196"/>
        <v>snow</v>
      </c>
      <c r="H1577" s="11" t="str">
        <f>'Raw Data'!H1576</f>
        <v>Weekday</v>
      </c>
      <c r="I1577" s="11" t="str">
        <f t="shared" si="197"/>
        <v>WD</v>
      </c>
      <c r="J1577" s="11" t="str">
        <f t="shared" si="198"/>
        <v>Snow</v>
      </c>
      <c r="K1577" s="11" t="str">
        <f>TEXT('Raw Data'!F1576,"0")</f>
        <v>11</v>
      </c>
      <c r="L1577" s="11">
        <f t="shared" si="199"/>
        <v>11</v>
      </c>
    </row>
    <row r="1578" spans="1:12" x14ac:dyDescent="0.3">
      <c r="A1578" s="9">
        <f>'Raw Data'!A1577</f>
        <v>45357.46875</v>
      </c>
      <c r="B1578" s="11" t="str">
        <f>'Raw Data'!O1577</f>
        <v>Snow</v>
      </c>
      <c r="C1578" s="11" t="str">
        <f t="shared" si="192"/>
        <v>Snow</v>
      </c>
      <c r="D1578" s="11" t="str">
        <f t="shared" si="193"/>
        <v>Snow</v>
      </c>
      <c r="E1578" s="11" t="str">
        <f t="shared" si="194"/>
        <v>Snow</v>
      </c>
      <c r="F1578" s="11" t="str">
        <f t="shared" si="195"/>
        <v>SNOW</v>
      </c>
      <c r="G1578" s="11" t="str">
        <f t="shared" si="196"/>
        <v>snow</v>
      </c>
      <c r="H1578" s="11" t="str">
        <f>'Raw Data'!H1577</f>
        <v>Weekday</v>
      </c>
      <c r="I1578" s="11" t="str">
        <f t="shared" si="197"/>
        <v>WD</v>
      </c>
      <c r="J1578" s="11" t="str">
        <f t="shared" si="198"/>
        <v>Snow</v>
      </c>
      <c r="K1578" s="11" t="str">
        <f>TEXT('Raw Data'!F1577,"0")</f>
        <v>11</v>
      </c>
      <c r="L1578" s="11">
        <f t="shared" si="199"/>
        <v>11</v>
      </c>
    </row>
    <row r="1579" spans="1:12" x14ac:dyDescent="0.3">
      <c r="A1579" s="9">
        <f>'Raw Data'!A1578</f>
        <v>45357.472222222197</v>
      </c>
      <c r="B1579" s="11" t="str">
        <f>'Raw Data'!O1578</f>
        <v>Fog</v>
      </c>
      <c r="C1579" s="11" t="str">
        <f t="shared" si="192"/>
        <v>Fog</v>
      </c>
      <c r="D1579" s="11" t="str">
        <f t="shared" si="193"/>
        <v>Fog</v>
      </c>
      <c r="E1579" s="11" t="str">
        <f t="shared" si="194"/>
        <v>Fog</v>
      </c>
      <c r="F1579" s="11" t="str">
        <f t="shared" si="195"/>
        <v>FOG</v>
      </c>
      <c r="G1579" s="11" t="str">
        <f t="shared" si="196"/>
        <v>fog</v>
      </c>
      <c r="H1579" s="11" t="str">
        <f>'Raw Data'!H1578</f>
        <v>Weekday</v>
      </c>
      <c r="I1579" s="11" t="str">
        <f t="shared" si="197"/>
        <v>WD</v>
      </c>
      <c r="J1579" s="11" t="str">
        <f t="shared" si="198"/>
        <v>Fog</v>
      </c>
      <c r="K1579" s="11" t="str">
        <f>TEXT('Raw Data'!F1578,"0")</f>
        <v>11</v>
      </c>
      <c r="L1579" s="11">
        <f t="shared" si="199"/>
        <v>11</v>
      </c>
    </row>
    <row r="1580" spans="1:12" x14ac:dyDescent="0.3">
      <c r="A1580" s="9">
        <f>'Raw Data'!A1579</f>
        <v>45357.475694444503</v>
      </c>
      <c r="B1580" s="11" t="str">
        <f>'Raw Data'!O1579</f>
        <v>Rain</v>
      </c>
      <c r="C1580" s="11" t="str">
        <f t="shared" si="192"/>
        <v>Rain</v>
      </c>
      <c r="D1580" s="11" t="str">
        <f t="shared" si="193"/>
        <v>Rain</v>
      </c>
      <c r="E1580" s="11" t="str">
        <f t="shared" si="194"/>
        <v>Rain</v>
      </c>
      <c r="F1580" s="11" t="str">
        <f t="shared" si="195"/>
        <v>RAIN</v>
      </c>
      <c r="G1580" s="11" t="str">
        <f t="shared" si="196"/>
        <v>rain</v>
      </c>
      <c r="H1580" s="11" t="str">
        <f>'Raw Data'!H1579</f>
        <v>Weekday</v>
      </c>
      <c r="I1580" s="11" t="str">
        <f t="shared" si="197"/>
        <v>WD</v>
      </c>
      <c r="J1580" s="11" t="str">
        <f t="shared" si="198"/>
        <v>Rain</v>
      </c>
      <c r="K1580" s="11" t="str">
        <f>TEXT('Raw Data'!F1579,"0")</f>
        <v>11</v>
      </c>
      <c r="L1580" s="11">
        <f t="shared" si="199"/>
        <v>11</v>
      </c>
    </row>
    <row r="1581" spans="1:12" x14ac:dyDescent="0.3">
      <c r="A1581" s="9">
        <f>'Raw Data'!A1580</f>
        <v>45357.479166666701</v>
      </c>
      <c r="B1581" s="11" t="str">
        <f>'Raw Data'!O1580</f>
        <v>Clear</v>
      </c>
      <c r="C1581" s="11" t="str">
        <f t="shared" si="192"/>
        <v>Clear</v>
      </c>
      <c r="D1581" s="11" t="str">
        <f t="shared" si="193"/>
        <v>Clear</v>
      </c>
      <c r="E1581" s="11" t="str">
        <f t="shared" si="194"/>
        <v>Clear</v>
      </c>
      <c r="F1581" s="11" t="str">
        <f t="shared" si="195"/>
        <v>CLEAR</v>
      </c>
      <c r="G1581" s="11" t="str">
        <f t="shared" si="196"/>
        <v>clear</v>
      </c>
      <c r="H1581" s="11" t="str">
        <f>'Raw Data'!H1580</f>
        <v>Weekday</v>
      </c>
      <c r="I1581" s="11" t="str">
        <f t="shared" si="197"/>
        <v>WD</v>
      </c>
      <c r="J1581" s="11" t="str">
        <f t="shared" si="198"/>
        <v>Clear</v>
      </c>
      <c r="K1581" s="11" t="str">
        <f>TEXT('Raw Data'!F1580,"0")</f>
        <v>11</v>
      </c>
      <c r="L1581" s="11">
        <f t="shared" si="199"/>
        <v>11</v>
      </c>
    </row>
    <row r="1582" spans="1:12" x14ac:dyDescent="0.3">
      <c r="A1582" s="9">
        <f>'Raw Data'!A1581</f>
        <v>45357.482638888898</v>
      </c>
      <c r="B1582" s="11" t="str">
        <f>'Raw Data'!O1581</f>
        <v>Rain</v>
      </c>
      <c r="C1582" s="11" t="str">
        <f t="shared" si="192"/>
        <v>Rain</v>
      </c>
      <c r="D1582" s="11" t="str">
        <f t="shared" si="193"/>
        <v>Rain</v>
      </c>
      <c r="E1582" s="11" t="str">
        <f t="shared" si="194"/>
        <v>Rain</v>
      </c>
      <c r="F1582" s="11" t="str">
        <f t="shared" si="195"/>
        <v>RAIN</v>
      </c>
      <c r="G1582" s="11" t="str">
        <f t="shared" si="196"/>
        <v>rain</v>
      </c>
      <c r="H1582" s="11" t="str">
        <f>'Raw Data'!H1581</f>
        <v>Weekday</v>
      </c>
      <c r="I1582" s="11" t="str">
        <f t="shared" si="197"/>
        <v>WD</v>
      </c>
      <c r="J1582" s="11" t="str">
        <f t="shared" si="198"/>
        <v>Rain</v>
      </c>
      <c r="K1582" s="11" t="str">
        <f>TEXT('Raw Data'!F1581,"0")</f>
        <v>11</v>
      </c>
      <c r="L1582" s="11">
        <f t="shared" si="199"/>
        <v>11</v>
      </c>
    </row>
    <row r="1583" spans="1:12" x14ac:dyDescent="0.3">
      <c r="A1583" s="9">
        <f>'Raw Data'!A1582</f>
        <v>45357.486111111102</v>
      </c>
      <c r="B1583" s="11" t="str">
        <f>'Raw Data'!O1582</f>
        <v>Clear</v>
      </c>
      <c r="C1583" s="11" t="str">
        <f t="shared" si="192"/>
        <v>Clear</v>
      </c>
      <c r="D1583" s="11" t="str">
        <f t="shared" si="193"/>
        <v>Clear</v>
      </c>
      <c r="E1583" s="11" t="str">
        <f t="shared" si="194"/>
        <v>Clear</v>
      </c>
      <c r="F1583" s="11" t="str">
        <f t="shared" si="195"/>
        <v>CLEAR</v>
      </c>
      <c r="G1583" s="11" t="str">
        <f t="shared" si="196"/>
        <v>clear</v>
      </c>
      <c r="H1583" s="11" t="str">
        <f>'Raw Data'!H1582</f>
        <v>Weekday</v>
      </c>
      <c r="I1583" s="11" t="str">
        <f t="shared" si="197"/>
        <v>WD</v>
      </c>
      <c r="J1583" s="11" t="str">
        <f t="shared" si="198"/>
        <v>Clear</v>
      </c>
      <c r="K1583" s="11" t="str">
        <f>TEXT('Raw Data'!F1582,"0")</f>
        <v>11</v>
      </c>
      <c r="L1583" s="11">
        <f t="shared" si="199"/>
        <v>11</v>
      </c>
    </row>
    <row r="1584" spans="1:12" x14ac:dyDescent="0.3">
      <c r="A1584" s="9">
        <f>'Raw Data'!A1583</f>
        <v>45357.489583333299</v>
      </c>
      <c r="B1584" s="11" t="str">
        <f>'Raw Data'!O1583</f>
        <v>Fog</v>
      </c>
      <c r="C1584" s="11" t="str">
        <f t="shared" si="192"/>
        <v>Fog</v>
      </c>
      <c r="D1584" s="11" t="str">
        <f t="shared" si="193"/>
        <v>Fog</v>
      </c>
      <c r="E1584" s="11" t="str">
        <f t="shared" si="194"/>
        <v>Fog</v>
      </c>
      <c r="F1584" s="11" t="str">
        <f t="shared" si="195"/>
        <v>FOG</v>
      </c>
      <c r="G1584" s="11" t="str">
        <f t="shared" si="196"/>
        <v>fog</v>
      </c>
      <c r="H1584" s="11" t="str">
        <f>'Raw Data'!H1583</f>
        <v>Weekday</v>
      </c>
      <c r="I1584" s="11" t="str">
        <f t="shared" si="197"/>
        <v>WD</v>
      </c>
      <c r="J1584" s="11" t="str">
        <f t="shared" si="198"/>
        <v>Fog</v>
      </c>
      <c r="K1584" s="11" t="str">
        <f>TEXT('Raw Data'!F1583,"0")</f>
        <v>11</v>
      </c>
      <c r="L1584" s="11">
        <f t="shared" si="199"/>
        <v>11</v>
      </c>
    </row>
    <row r="1585" spans="1:12" x14ac:dyDescent="0.3">
      <c r="A1585" s="9">
        <f>'Raw Data'!A1584</f>
        <v>45357.493055555598</v>
      </c>
      <c r="B1585" s="11" t="str">
        <f>'Raw Data'!O1584</f>
        <v>Clear</v>
      </c>
      <c r="C1585" s="11" t="str">
        <f t="shared" si="192"/>
        <v>Clear</v>
      </c>
      <c r="D1585" s="11" t="str">
        <f t="shared" si="193"/>
        <v>Clear</v>
      </c>
      <c r="E1585" s="11" t="str">
        <f t="shared" si="194"/>
        <v>Clear</v>
      </c>
      <c r="F1585" s="11" t="str">
        <f t="shared" si="195"/>
        <v>CLEAR</v>
      </c>
      <c r="G1585" s="11" t="str">
        <f t="shared" si="196"/>
        <v>clear</v>
      </c>
      <c r="H1585" s="11" t="str">
        <f>'Raw Data'!H1584</f>
        <v>Weekday</v>
      </c>
      <c r="I1585" s="11" t="str">
        <f t="shared" si="197"/>
        <v>WD</v>
      </c>
      <c r="J1585" s="11" t="str">
        <f t="shared" si="198"/>
        <v>Clear</v>
      </c>
      <c r="K1585" s="11" t="str">
        <f>TEXT('Raw Data'!F1584,"0")</f>
        <v>11</v>
      </c>
      <c r="L1585" s="11">
        <f t="shared" si="199"/>
        <v>11</v>
      </c>
    </row>
    <row r="1586" spans="1:12" x14ac:dyDescent="0.3">
      <c r="A1586" s="9">
        <f>'Raw Data'!A1585</f>
        <v>45357.496527777803</v>
      </c>
      <c r="B1586" s="11" t="str">
        <f>'Raw Data'!O1585</f>
        <v>Snow</v>
      </c>
      <c r="C1586" s="11" t="str">
        <f t="shared" si="192"/>
        <v>Snow</v>
      </c>
      <c r="D1586" s="11" t="str">
        <f t="shared" si="193"/>
        <v>Snow</v>
      </c>
      <c r="E1586" s="11" t="str">
        <f t="shared" si="194"/>
        <v>Snow</v>
      </c>
      <c r="F1586" s="11" t="str">
        <f t="shared" si="195"/>
        <v>SNOW</v>
      </c>
      <c r="G1586" s="11" t="str">
        <f t="shared" si="196"/>
        <v>snow</v>
      </c>
      <c r="H1586" s="11" t="str">
        <f>'Raw Data'!H1585</f>
        <v>Weekday</v>
      </c>
      <c r="I1586" s="11" t="str">
        <f t="shared" si="197"/>
        <v>WD</v>
      </c>
      <c r="J1586" s="11" t="str">
        <f t="shared" si="198"/>
        <v>Snow</v>
      </c>
      <c r="K1586" s="11" t="str">
        <f>TEXT('Raw Data'!F1585,"0")</f>
        <v>11</v>
      </c>
      <c r="L1586" s="11">
        <f t="shared" si="199"/>
        <v>11</v>
      </c>
    </row>
    <row r="1587" spans="1:12" x14ac:dyDescent="0.3">
      <c r="A1587" s="9">
        <f>'Raw Data'!A1586</f>
        <v>45357.5</v>
      </c>
      <c r="B1587" s="11" t="str">
        <f>'Raw Data'!O1586</f>
        <v>Fog</v>
      </c>
      <c r="C1587" s="11" t="str">
        <f t="shared" si="192"/>
        <v>Fog</v>
      </c>
      <c r="D1587" s="11" t="str">
        <f t="shared" si="193"/>
        <v>Fog</v>
      </c>
      <c r="E1587" s="11" t="str">
        <f t="shared" si="194"/>
        <v>Fog</v>
      </c>
      <c r="F1587" s="11" t="str">
        <f t="shared" si="195"/>
        <v>FOG</v>
      </c>
      <c r="G1587" s="11" t="str">
        <f t="shared" si="196"/>
        <v>fog</v>
      </c>
      <c r="H1587" s="11" t="str">
        <f>'Raw Data'!H1586</f>
        <v>Weekday</v>
      </c>
      <c r="I1587" s="11" t="str">
        <f t="shared" si="197"/>
        <v>WD</v>
      </c>
      <c r="J1587" s="11" t="str">
        <f t="shared" si="198"/>
        <v>Fog</v>
      </c>
      <c r="K1587" s="11" t="str">
        <f>TEXT('Raw Data'!F1586,"0")</f>
        <v>12</v>
      </c>
      <c r="L1587" s="11">
        <f t="shared" si="199"/>
        <v>12</v>
      </c>
    </row>
    <row r="1588" spans="1:12" x14ac:dyDescent="0.3">
      <c r="A1588" s="9">
        <f>'Raw Data'!A1587</f>
        <v>45357.503472222197</v>
      </c>
      <c r="B1588" s="11" t="str">
        <f>'Raw Data'!O1587</f>
        <v>Snow</v>
      </c>
      <c r="C1588" s="11" t="str">
        <f t="shared" si="192"/>
        <v>Snow</v>
      </c>
      <c r="D1588" s="11" t="str">
        <f t="shared" si="193"/>
        <v>Snow</v>
      </c>
      <c r="E1588" s="11" t="str">
        <f t="shared" si="194"/>
        <v>Snow</v>
      </c>
      <c r="F1588" s="11" t="str">
        <f t="shared" si="195"/>
        <v>SNOW</v>
      </c>
      <c r="G1588" s="11" t="str">
        <f t="shared" si="196"/>
        <v>snow</v>
      </c>
      <c r="H1588" s="11" t="str">
        <f>'Raw Data'!H1587</f>
        <v>Weekday</v>
      </c>
      <c r="I1588" s="11" t="str">
        <f t="shared" si="197"/>
        <v>WD</v>
      </c>
      <c r="J1588" s="11" t="str">
        <f t="shared" si="198"/>
        <v>Snow</v>
      </c>
      <c r="K1588" s="11" t="str">
        <f>TEXT('Raw Data'!F1587,"0")</f>
        <v>12</v>
      </c>
      <c r="L1588" s="11">
        <f t="shared" si="199"/>
        <v>12</v>
      </c>
    </row>
    <row r="1589" spans="1:12" x14ac:dyDescent="0.3">
      <c r="A1589" s="9">
        <f>'Raw Data'!A1588</f>
        <v>45357.506944444503</v>
      </c>
      <c r="B1589" s="11" t="str">
        <f>'Raw Data'!O1588</f>
        <v>Fog</v>
      </c>
      <c r="C1589" s="11" t="str">
        <f t="shared" si="192"/>
        <v>Fog</v>
      </c>
      <c r="D1589" s="11" t="str">
        <f t="shared" si="193"/>
        <v>Fog</v>
      </c>
      <c r="E1589" s="11" t="str">
        <f t="shared" si="194"/>
        <v>Fog</v>
      </c>
      <c r="F1589" s="11" t="str">
        <f t="shared" si="195"/>
        <v>FOG</v>
      </c>
      <c r="G1589" s="11" t="str">
        <f t="shared" si="196"/>
        <v>fog</v>
      </c>
      <c r="H1589" s="11" t="str">
        <f>'Raw Data'!H1588</f>
        <v>Weekday</v>
      </c>
      <c r="I1589" s="11" t="str">
        <f t="shared" si="197"/>
        <v>WD</v>
      </c>
      <c r="J1589" s="11" t="str">
        <f t="shared" si="198"/>
        <v>Fog</v>
      </c>
      <c r="K1589" s="11" t="str">
        <f>TEXT('Raw Data'!F1588,"0")</f>
        <v>12</v>
      </c>
      <c r="L1589" s="11">
        <f t="shared" si="199"/>
        <v>12</v>
      </c>
    </row>
    <row r="1590" spans="1:12" x14ac:dyDescent="0.3">
      <c r="A1590" s="9">
        <f>'Raw Data'!A1589</f>
        <v>45357.510416666701</v>
      </c>
      <c r="B1590" s="11" t="str">
        <f>'Raw Data'!O1589</f>
        <v>Rain</v>
      </c>
      <c r="C1590" s="11" t="str">
        <f t="shared" si="192"/>
        <v>Rain</v>
      </c>
      <c r="D1590" s="11" t="str">
        <f t="shared" si="193"/>
        <v>Rain</v>
      </c>
      <c r="E1590" s="11" t="str">
        <f t="shared" si="194"/>
        <v>Rain</v>
      </c>
      <c r="F1590" s="11" t="str">
        <f t="shared" si="195"/>
        <v>RAIN</v>
      </c>
      <c r="G1590" s="11" t="str">
        <f t="shared" si="196"/>
        <v>rain</v>
      </c>
      <c r="H1590" s="11" t="str">
        <f>'Raw Data'!H1589</f>
        <v>Weekday</v>
      </c>
      <c r="I1590" s="11" t="str">
        <f t="shared" si="197"/>
        <v>WD</v>
      </c>
      <c r="J1590" s="11" t="str">
        <f t="shared" si="198"/>
        <v>Rain</v>
      </c>
      <c r="K1590" s="11" t="str">
        <f>TEXT('Raw Data'!F1589,"0")</f>
        <v>12</v>
      </c>
      <c r="L1590" s="11">
        <f t="shared" si="199"/>
        <v>12</v>
      </c>
    </row>
    <row r="1591" spans="1:12" x14ac:dyDescent="0.3">
      <c r="A1591" s="9">
        <f>'Raw Data'!A1590</f>
        <v>45357.513888888898</v>
      </c>
      <c r="B1591" s="11" t="str">
        <f>'Raw Data'!O1590</f>
        <v>Snow</v>
      </c>
      <c r="C1591" s="11" t="str">
        <f t="shared" si="192"/>
        <v>Snow</v>
      </c>
      <c r="D1591" s="11" t="str">
        <f t="shared" si="193"/>
        <v>Snow</v>
      </c>
      <c r="E1591" s="11" t="str">
        <f t="shared" si="194"/>
        <v>Snow</v>
      </c>
      <c r="F1591" s="11" t="str">
        <f t="shared" si="195"/>
        <v>SNOW</v>
      </c>
      <c r="G1591" s="11" t="str">
        <f t="shared" si="196"/>
        <v>snow</v>
      </c>
      <c r="H1591" s="11" t="str">
        <f>'Raw Data'!H1590</f>
        <v>Weekday</v>
      </c>
      <c r="I1591" s="11" t="str">
        <f t="shared" si="197"/>
        <v>WD</v>
      </c>
      <c r="J1591" s="11" t="str">
        <f t="shared" si="198"/>
        <v>Snow</v>
      </c>
      <c r="K1591" s="11" t="str">
        <f>TEXT('Raw Data'!F1590,"0")</f>
        <v>12</v>
      </c>
      <c r="L1591" s="11">
        <f t="shared" si="199"/>
        <v>12</v>
      </c>
    </row>
    <row r="1592" spans="1:12" x14ac:dyDescent="0.3">
      <c r="A1592" s="9">
        <f>'Raw Data'!A1591</f>
        <v>45357.517361111102</v>
      </c>
      <c r="B1592" s="11" t="str">
        <f>'Raw Data'!O1591</f>
        <v>Rain</v>
      </c>
      <c r="C1592" s="11" t="str">
        <f t="shared" si="192"/>
        <v>Rain</v>
      </c>
      <c r="D1592" s="11" t="str">
        <f t="shared" si="193"/>
        <v>Rain</v>
      </c>
      <c r="E1592" s="11" t="str">
        <f t="shared" si="194"/>
        <v>Rain</v>
      </c>
      <c r="F1592" s="11" t="str">
        <f t="shared" si="195"/>
        <v>RAIN</v>
      </c>
      <c r="G1592" s="11" t="str">
        <f t="shared" si="196"/>
        <v>rain</v>
      </c>
      <c r="H1592" s="11" t="str">
        <f>'Raw Data'!H1591</f>
        <v>Weekday</v>
      </c>
      <c r="I1592" s="11" t="str">
        <f t="shared" si="197"/>
        <v>WD</v>
      </c>
      <c r="J1592" s="11" t="str">
        <f t="shared" si="198"/>
        <v>Rain</v>
      </c>
      <c r="K1592" s="11" t="str">
        <f>TEXT('Raw Data'!F1591,"0")</f>
        <v>12</v>
      </c>
      <c r="L1592" s="11">
        <f t="shared" si="199"/>
        <v>12</v>
      </c>
    </row>
    <row r="1593" spans="1:12" x14ac:dyDescent="0.3">
      <c r="A1593" s="9">
        <f>'Raw Data'!A1592</f>
        <v>45357.520833333299</v>
      </c>
      <c r="B1593" s="11" t="str">
        <f>'Raw Data'!O1592</f>
        <v>Rain</v>
      </c>
      <c r="C1593" s="11" t="str">
        <f t="shared" si="192"/>
        <v>Rain</v>
      </c>
      <c r="D1593" s="11" t="str">
        <f t="shared" si="193"/>
        <v>Rain</v>
      </c>
      <c r="E1593" s="11" t="str">
        <f t="shared" si="194"/>
        <v>Rain</v>
      </c>
      <c r="F1593" s="11" t="str">
        <f t="shared" si="195"/>
        <v>RAIN</v>
      </c>
      <c r="G1593" s="11" t="str">
        <f t="shared" si="196"/>
        <v>rain</v>
      </c>
      <c r="H1593" s="11" t="str">
        <f>'Raw Data'!H1592</f>
        <v>Weekday</v>
      </c>
      <c r="I1593" s="11" t="str">
        <f t="shared" si="197"/>
        <v>WD</v>
      </c>
      <c r="J1593" s="11" t="str">
        <f t="shared" si="198"/>
        <v>Rain</v>
      </c>
      <c r="K1593" s="11" t="str">
        <f>TEXT('Raw Data'!F1592,"0")</f>
        <v>12</v>
      </c>
      <c r="L1593" s="11">
        <f t="shared" si="199"/>
        <v>12</v>
      </c>
    </row>
    <row r="1594" spans="1:12" x14ac:dyDescent="0.3">
      <c r="A1594" s="9">
        <f>'Raw Data'!A1593</f>
        <v>45357.524305555598</v>
      </c>
      <c r="B1594" s="11" t="str">
        <f>'Raw Data'!O1593</f>
        <v>Clear</v>
      </c>
      <c r="C1594" s="11" t="str">
        <f t="shared" si="192"/>
        <v>Clear</v>
      </c>
      <c r="D1594" s="11" t="str">
        <f t="shared" si="193"/>
        <v>Clear</v>
      </c>
      <c r="E1594" s="11" t="str">
        <f t="shared" si="194"/>
        <v>Clear</v>
      </c>
      <c r="F1594" s="11" t="str">
        <f t="shared" si="195"/>
        <v>CLEAR</v>
      </c>
      <c r="G1594" s="11" t="str">
        <f t="shared" si="196"/>
        <v>clear</v>
      </c>
      <c r="H1594" s="11" t="str">
        <f>'Raw Data'!H1593</f>
        <v>Weekday</v>
      </c>
      <c r="I1594" s="11" t="str">
        <f t="shared" si="197"/>
        <v>WD</v>
      </c>
      <c r="J1594" s="11" t="str">
        <f t="shared" si="198"/>
        <v>Clear</v>
      </c>
      <c r="K1594" s="11" t="str">
        <f>TEXT('Raw Data'!F1593,"0")</f>
        <v>12</v>
      </c>
      <c r="L1594" s="11">
        <f t="shared" si="199"/>
        <v>12</v>
      </c>
    </row>
    <row r="1595" spans="1:12" x14ac:dyDescent="0.3">
      <c r="A1595" s="9">
        <f>'Raw Data'!A1594</f>
        <v>45357.527777777803</v>
      </c>
      <c r="B1595" s="11" t="str">
        <f>'Raw Data'!O1594</f>
        <v>Fog</v>
      </c>
      <c r="C1595" s="11" t="str">
        <f t="shared" si="192"/>
        <v>Fog</v>
      </c>
      <c r="D1595" s="11" t="str">
        <f t="shared" si="193"/>
        <v>Fog</v>
      </c>
      <c r="E1595" s="11" t="str">
        <f t="shared" si="194"/>
        <v>Fog</v>
      </c>
      <c r="F1595" s="11" t="str">
        <f t="shared" si="195"/>
        <v>FOG</v>
      </c>
      <c r="G1595" s="11" t="str">
        <f t="shared" si="196"/>
        <v>fog</v>
      </c>
      <c r="H1595" s="11" t="str">
        <f>'Raw Data'!H1594</f>
        <v>Weekday</v>
      </c>
      <c r="I1595" s="11" t="str">
        <f t="shared" si="197"/>
        <v>WD</v>
      </c>
      <c r="J1595" s="11" t="str">
        <f t="shared" si="198"/>
        <v>Fog</v>
      </c>
      <c r="K1595" s="11" t="str">
        <f>TEXT('Raw Data'!F1594,"0")</f>
        <v>12</v>
      </c>
      <c r="L1595" s="11">
        <f t="shared" si="199"/>
        <v>12</v>
      </c>
    </row>
    <row r="1596" spans="1:12" x14ac:dyDescent="0.3">
      <c r="A1596" s="9">
        <f>'Raw Data'!A1595</f>
        <v>45357.53125</v>
      </c>
      <c r="B1596" s="11" t="str">
        <f>'Raw Data'!O1595</f>
        <v>Fog</v>
      </c>
      <c r="C1596" s="11" t="str">
        <f t="shared" si="192"/>
        <v>Fog</v>
      </c>
      <c r="D1596" s="11" t="str">
        <f t="shared" si="193"/>
        <v>Fog</v>
      </c>
      <c r="E1596" s="11" t="str">
        <f t="shared" si="194"/>
        <v>Fog</v>
      </c>
      <c r="F1596" s="11" t="str">
        <f t="shared" si="195"/>
        <v>FOG</v>
      </c>
      <c r="G1596" s="11" t="str">
        <f t="shared" si="196"/>
        <v>fog</v>
      </c>
      <c r="H1596" s="11" t="str">
        <f>'Raw Data'!H1595</f>
        <v>Weekday</v>
      </c>
      <c r="I1596" s="11" t="str">
        <f t="shared" si="197"/>
        <v>WD</v>
      </c>
      <c r="J1596" s="11" t="str">
        <f t="shared" si="198"/>
        <v>Fog</v>
      </c>
      <c r="K1596" s="11" t="str">
        <f>TEXT('Raw Data'!F1595,"0")</f>
        <v>12</v>
      </c>
      <c r="L1596" s="11">
        <f t="shared" si="199"/>
        <v>12</v>
      </c>
    </row>
    <row r="1597" spans="1:12" x14ac:dyDescent="0.3">
      <c r="A1597" s="9">
        <f>'Raw Data'!A1596</f>
        <v>45357.534722222197</v>
      </c>
      <c r="B1597" s="11" t="str">
        <f>'Raw Data'!O1596</f>
        <v>Snow</v>
      </c>
      <c r="C1597" s="11" t="str">
        <f t="shared" si="192"/>
        <v>Snow</v>
      </c>
      <c r="D1597" s="11" t="str">
        <f t="shared" si="193"/>
        <v>Snow</v>
      </c>
      <c r="E1597" s="11" t="str">
        <f t="shared" si="194"/>
        <v>Snow</v>
      </c>
      <c r="F1597" s="11" t="str">
        <f t="shared" si="195"/>
        <v>SNOW</v>
      </c>
      <c r="G1597" s="11" t="str">
        <f t="shared" si="196"/>
        <v>snow</v>
      </c>
      <c r="H1597" s="11" t="str">
        <f>'Raw Data'!H1596</f>
        <v>Weekday</v>
      </c>
      <c r="I1597" s="11" t="str">
        <f t="shared" si="197"/>
        <v>WD</v>
      </c>
      <c r="J1597" s="11" t="str">
        <f t="shared" si="198"/>
        <v>Snow</v>
      </c>
      <c r="K1597" s="11" t="str">
        <f>TEXT('Raw Data'!F1596,"0")</f>
        <v>12</v>
      </c>
      <c r="L1597" s="11">
        <f t="shared" si="199"/>
        <v>12</v>
      </c>
    </row>
    <row r="1598" spans="1:12" x14ac:dyDescent="0.3">
      <c r="A1598" s="9">
        <f>'Raw Data'!A1597</f>
        <v>45357.538194444503</v>
      </c>
      <c r="B1598" s="11" t="str">
        <f>'Raw Data'!O1597</f>
        <v>Snow</v>
      </c>
      <c r="C1598" s="11" t="str">
        <f t="shared" si="192"/>
        <v>Snow</v>
      </c>
      <c r="D1598" s="11" t="str">
        <f t="shared" si="193"/>
        <v>Snow</v>
      </c>
      <c r="E1598" s="11" t="str">
        <f t="shared" si="194"/>
        <v>Snow</v>
      </c>
      <c r="F1598" s="11" t="str">
        <f t="shared" si="195"/>
        <v>SNOW</v>
      </c>
      <c r="G1598" s="11" t="str">
        <f t="shared" si="196"/>
        <v>snow</v>
      </c>
      <c r="H1598" s="11" t="str">
        <f>'Raw Data'!H1597</f>
        <v>Weekday</v>
      </c>
      <c r="I1598" s="11" t="str">
        <f t="shared" si="197"/>
        <v>WD</v>
      </c>
      <c r="J1598" s="11" t="str">
        <f t="shared" si="198"/>
        <v>Snow</v>
      </c>
      <c r="K1598" s="11" t="str">
        <f>TEXT('Raw Data'!F1597,"0")</f>
        <v>12</v>
      </c>
      <c r="L1598" s="11">
        <f t="shared" si="199"/>
        <v>12</v>
      </c>
    </row>
    <row r="1599" spans="1:12" x14ac:dyDescent="0.3">
      <c r="A1599" s="9">
        <f>'Raw Data'!A1598</f>
        <v>45357.541666666701</v>
      </c>
      <c r="B1599" s="11" t="str">
        <f>'Raw Data'!O1598</f>
        <v>Clear</v>
      </c>
      <c r="C1599" s="11" t="str">
        <f t="shared" si="192"/>
        <v>Clear</v>
      </c>
      <c r="D1599" s="11" t="str">
        <f t="shared" si="193"/>
        <v>Clear</v>
      </c>
      <c r="E1599" s="11" t="str">
        <f t="shared" si="194"/>
        <v>Clear</v>
      </c>
      <c r="F1599" s="11" t="str">
        <f t="shared" si="195"/>
        <v>CLEAR</v>
      </c>
      <c r="G1599" s="11" t="str">
        <f t="shared" si="196"/>
        <v>clear</v>
      </c>
      <c r="H1599" s="11" t="str">
        <f>'Raw Data'!H1598</f>
        <v>Weekday</v>
      </c>
      <c r="I1599" s="11" t="str">
        <f t="shared" si="197"/>
        <v>WD</v>
      </c>
      <c r="J1599" s="11" t="str">
        <f t="shared" si="198"/>
        <v>Clear</v>
      </c>
      <c r="K1599" s="11" t="str">
        <f>TEXT('Raw Data'!F1598,"0")</f>
        <v>13</v>
      </c>
      <c r="L1599" s="11">
        <f t="shared" si="199"/>
        <v>13</v>
      </c>
    </row>
    <row r="1600" spans="1:12" x14ac:dyDescent="0.3">
      <c r="A1600" s="9">
        <f>'Raw Data'!A1599</f>
        <v>45357.545138888898</v>
      </c>
      <c r="B1600" s="11" t="str">
        <f>'Raw Data'!O1599</f>
        <v>Fog</v>
      </c>
      <c r="C1600" s="11" t="str">
        <f t="shared" si="192"/>
        <v>Fog</v>
      </c>
      <c r="D1600" s="11" t="str">
        <f t="shared" si="193"/>
        <v>Fog</v>
      </c>
      <c r="E1600" s="11" t="str">
        <f t="shared" si="194"/>
        <v>Fog</v>
      </c>
      <c r="F1600" s="11" t="str">
        <f t="shared" si="195"/>
        <v>FOG</v>
      </c>
      <c r="G1600" s="11" t="str">
        <f t="shared" si="196"/>
        <v>fog</v>
      </c>
      <c r="H1600" s="11" t="str">
        <f>'Raw Data'!H1599</f>
        <v>Weekday</v>
      </c>
      <c r="I1600" s="11" t="str">
        <f t="shared" si="197"/>
        <v>WD</v>
      </c>
      <c r="J1600" s="11" t="str">
        <f t="shared" si="198"/>
        <v>Fog</v>
      </c>
      <c r="K1600" s="11" t="str">
        <f>TEXT('Raw Data'!F1599,"0")</f>
        <v>13</v>
      </c>
      <c r="L1600" s="11">
        <f t="shared" si="199"/>
        <v>13</v>
      </c>
    </row>
    <row r="1601" spans="1:12" x14ac:dyDescent="0.3">
      <c r="A1601" s="9">
        <f>'Raw Data'!A1600</f>
        <v>45357.548611111102</v>
      </c>
      <c r="B1601" s="11" t="str">
        <f>'Raw Data'!O1600</f>
        <v>Fog</v>
      </c>
      <c r="C1601" s="11" t="str">
        <f t="shared" si="192"/>
        <v>Fog</v>
      </c>
      <c r="D1601" s="11" t="str">
        <f t="shared" si="193"/>
        <v>Fog</v>
      </c>
      <c r="E1601" s="11" t="str">
        <f t="shared" si="194"/>
        <v>Fog</v>
      </c>
      <c r="F1601" s="11" t="str">
        <f t="shared" si="195"/>
        <v>FOG</v>
      </c>
      <c r="G1601" s="11" t="str">
        <f t="shared" si="196"/>
        <v>fog</v>
      </c>
      <c r="H1601" s="11" t="str">
        <f>'Raw Data'!H1600</f>
        <v>Weekday</v>
      </c>
      <c r="I1601" s="11" t="str">
        <f t="shared" si="197"/>
        <v>WD</v>
      </c>
      <c r="J1601" s="11" t="str">
        <f t="shared" si="198"/>
        <v>Fog</v>
      </c>
      <c r="K1601" s="11" t="str">
        <f>TEXT('Raw Data'!F1600,"0")</f>
        <v>13</v>
      </c>
      <c r="L1601" s="11">
        <f t="shared" si="199"/>
        <v>13</v>
      </c>
    </row>
    <row r="1602" spans="1:12" x14ac:dyDescent="0.3">
      <c r="A1602" s="9">
        <f>'Raw Data'!A1601</f>
        <v>45357.552083333299</v>
      </c>
      <c r="B1602" s="11" t="str">
        <f>'Raw Data'!O1601</f>
        <v>Snow</v>
      </c>
      <c r="C1602" s="11" t="str">
        <f t="shared" si="192"/>
        <v>Snow</v>
      </c>
      <c r="D1602" s="11" t="str">
        <f t="shared" si="193"/>
        <v>Snow</v>
      </c>
      <c r="E1602" s="11" t="str">
        <f t="shared" si="194"/>
        <v>Snow</v>
      </c>
      <c r="F1602" s="11" t="str">
        <f t="shared" si="195"/>
        <v>SNOW</v>
      </c>
      <c r="G1602" s="11" t="str">
        <f t="shared" si="196"/>
        <v>snow</v>
      </c>
      <c r="H1602" s="11" t="str">
        <f>'Raw Data'!H1601</f>
        <v>Weekday</v>
      </c>
      <c r="I1602" s="11" t="str">
        <f t="shared" si="197"/>
        <v>WD</v>
      </c>
      <c r="J1602" s="11" t="str">
        <f t="shared" si="198"/>
        <v>Snow</v>
      </c>
      <c r="K1602" s="11" t="str">
        <f>TEXT('Raw Data'!F1601,"0")</f>
        <v>13</v>
      </c>
      <c r="L1602" s="11">
        <f t="shared" si="199"/>
        <v>13</v>
      </c>
    </row>
    <row r="1603" spans="1:12" x14ac:dyDescent="0.3">
      <c r="A1603" s="9">
        <f>'Raw Data'!A1602</f>
        <v>45357.555555555598</v>
      </c>
      <c r="B1603" s="11" t="str">
        <f>'Raw Data'!O1602</f>
        <v>Fog</v>
      </c>
      <c r="C1603" s="11" t="str">
        <f t="shared" ref="C1603:C1666" si="200">TRIM(B1603)</f>
        <v>Fog</v>
      </c>
      <c r="D1603" s="11" t="str">
        <f t="shared" ref="D1603:D1666" si="201">CLEAN(C1603)</f>
        <v>Fog</v>
      </c>
      <c r="E1603" s="11" t="str">
        <f t="shared" ref="E1603:E1666" si="202">PROPER(D1603)</f>
        <v>Fog</v>
      </c>
      <c r="F1603" s="11" t="str">
        <f t="shared" ref="F1603:F1666" si="203">UPPER(B1603)</f>
        <v>FOG</v>
      </c>
      <c r="G1603" s="11" t="str">
        <f t="shared" ref="G1603:G1666" si="204">LOWER(B1603)</f>
        <v>fog</v>
      </c>
      <c r="H1603" s="11" t="str">
        <f>'Raw Data'!H1602</f>
        <v>Weekday</v>
      </c>
      <c r="I1603" s="11" t="str">
        <f t="shared" ref="I1603:I1666" si="205">SUBSTITUTE(SUBSTITUTE(H1603,"Weekday","WD"),"Weekend","WE")</f>
        <v>WD</v>
      </c>
      <c r="J1603" s="11" t="str">
        <f t="shared" ref="J1603:J1666" si="206">PROPER(TRIM(CLEAN(B1603)))</f>
        <v>Fog</v>
      </c>
      <c r="K1603" s="11" t="str">
        <f>TEXT('Raw Data'!F1602,"0")</f>
        <v>13</v>
      </c>
      <c r="L1603" s="11">
        <f t="shared" ref="L1603:L1666" si="207">VALUE(K1603)</f>
        <v>13</v>
      </c>
    </row>
    <row r="1604" spans="1:12" x14ac:dyDescent="0.3">
      <c r="A1604" s="9">
        <f>'Raw Data'!A1603</f>
        <v>45357.559027777803</v>
      </c>
      <c r="B1604" s="11" t="str">
        <f>'Raw Data'!O1603</f>
        <v>Rain</v>
      </c>
      <c r="C1604" s="11" t="str">
        <f t="shared" si="200"/>
        <v>Rain</v>
      </c>
      <c r="D1604" s="11" t="str">
        <f t="shared" si="201"/>
        <v>Rain</v>
      </c>
      <c r="E1604" s="11" t="str">
        <f t="shared" si="202"/>
        <v>Rain</v>
      </c>
      <c r="F1604" s="11" t="str">
        <f t="shared" si="203"/>
        <v>RAIN</v>
      </c>
      <c r="G1604" s="11" t="str">
        <f t="shared" si="204"/>
        <v>rain</v>
      </c>
      <c r="H1604" s="11" t="str">
        <f>'Raw Data'!H1603</f>
        <v>Weekday</v>
      </c>
      <c r="I1604" s="11" t="str">
        <f t="shared" si="205"/>
        <v>WD</v>
      </c>
      <c r="J1604" s="11" t="str">
        <f t="shared" si="206"/>
        <v>Rain</v>
      </c>
      <c r="K1604" s="11" t="str">
        <f>TEXT('Raw Data'!F1603,"0")</f>
        <v>13</v>
      </c>
      <c r="L1604" s="11">
        <f t="shared" si="207"/>
        <v>13</v>
      </c>
    </row>
    <row r="1605" spans="1:12" x14ac:dyDescent="0.3">
      <c r="A1605" s="9">
        <f>'Raw Data'!A1604</f>
        <v>45357.5625</v>
      </c>
      <c r="B1605" s="11" t="str">
        <f>'Raw Data'!O1604</f>
        <v>Clear</v>
      </c>
      <c r="C1605" s="11" t="str">
        <f t="shared" si="200"/>
        <v>Clear</v>
      </c>
      <c r="D1605" s="11" t="str">
        <f t="shared" si="201"/>
        <v>Clear</v>
      </c>
      <c r="E1605" s="11" t="str">
        <f t="shared" si="202"/>
        <v>Clear</v>
      </c>
      <c r="F1605" s="11" t="str">
        <f t="shared" si="203"/>
        <v>CLEAR</v>
      </c>
      <c r="G1605" s="11" t="str">
        <f t="shared" si="204"/>
        <v>clear</v>
      </c>
      <c r="H1605" s="11" t="str">
        <f>'Raw Data'!H1604</f>
        <v>Weekday</v>
      </c>
      <c r="I1605" s="11" t="str">
        <f t="shared" si="205"/>
        <v>WD</v>
      </c>
      <c r="J1605" s="11" t="str">
        <f t="shared" si="206"/>
        <v>Clear</v>
      </c>
      <c r="K1605" s="11" t="str">
        <f>TEXT('Raw Data'!F1604,"0")</f>
        <v>13</v>
      </c>
      <c r="L1605" s="11">
        <f t="shared" si="207"/>
        <v>13</v>
      </c>
    </row>
    <row r="1606" spans="1:12" x14ac:dyDescent="0.3">
      <c r="A1606" s="9">
        <f>'Raw Data'!A1605</f>
        <v>45357.565972222197</v>
      </c>
      <c r="B1606" s="11" t="str">
        <f>'Raw Data'!O1605</f>
        <v>Snow</v>
      </c>
      <c r="C1606" s="11" t="str">
        <f t="shared" si="200"/>
        <v>Snow</v>
      </c>
      <c r="D1606" s="11" t="str">
        <f t="shared" si="201"/>
        <v>Snow</v>
      </c>
      <c r="E1606" s="11" t="str">
        <f t="shared" si="202"/>
        <v>Snow</v>
      </c>
      <c r="F1606" s="11" t="str">
        <f t="shared" si="203"/>
        <v>SNOW</v>
      </c>
      <c r="G1606" s="11" t="str">
        <f t="shared" si="204"/>
        <v>snow</v>
      </c>
      <c r="H1606" s="11" t="str">
        <f>'Raw Data'!H1605</f>
        <v>Weekday</v>
      </c>
      <c r="I1606" s="11" t="str">
        <f t="shared" si="205"/>
        <v>WD</v>
      </c>
      <c r="J1606" s="11" t="str">
        <f t="shared" si="206"/>
        <v>Snow</v>
      </c>
      <c r="K1606" s="11" t="str">
        <f>TEXT('Raw Data'!F1605,"0")</f>
        <v>13</v>
      </c>
      <c r="L1606" s="11">
        <f t="shared" si="207"/>
        <v>13</v>
      </c>
    </row>
    <row r="1607" spans="1:12" x14ac:dyDescent="0.3">
      <c r="A1607" s="9">
        <f>'Raw Data'!A1606</f>
        <v>45357.569444444503</v>
      </c>
      <c r="B1607" s="11" t="str">
        <f>'Raw Data'!O1606</f>
        <v>Clear</v>
      </c>
      <c r="C1607" s="11" t="str">
        <f t="shared" si="200"/>
        <v>Clear</v>
      </c>
      <c r="D1607" s="11" t="str">
        <f t="shared" si="201"/>
        <v>Clear</v>
      </c>
      <c r="E1607" s="11" t="str">
        <f t="shared" si="202"/>
        <v>Clear</v>
      </c>
      <c r="F1607" s="11" t="str">
        <f t="shared" si="203"/>
        <v>CLEAR</v>
      </c>
      <c r="G1607" s="11" t="str">
        <f t="shared" si="204"/>
        <v>clear</v>
      </c>
      <c r="H1607" s="11" t="str">
        <f>'Raw Data'!H1606</f>
        <v>Weekday</v>
      </c>
      <c r="I1607" s="11" t="str">
        <f t="shared" si="205"/>
        <v>WD</v>
      </c>
      <c r="J1607" s="11" t="str">
        <f t="shared" si="206"/>
        <v>Clear</v>
      </c>
      <c r="K1607" s="11" t="str">
        <f>TEXT('Raw Data'!F1606,"0")</f>
        <v>13</v>
      </c>
      <c r="L1607" s="11">
        <f t="shared" si="207"/>
        <v>13</v>
      </c>
    </row>
    <row r="1608" spans="1:12" x14ac:dyDescent="0.3">
      <c r="A1608" s="9">
        <f>'Raw Data'!A1607</f>
        <v>45357.572916666701</v>
      </c>
      <c r="B1608" s="11" t="str">
        <f>'Raw Data'!O1607</f>
        <v>Fog</v>
      </c>
      <c r="C1608" s="11" t="str">
        <f t="shared" si="200"/>
        <v>Fog</v>
      </c>
      <c r="D1608" s="11" t="str">
        <f t="shared" si="201"/>
        <v>Fog</v>
      </c>
      <c r="E1608" s="11" t="str">
        <f t="shared" si="202"/>
        <v>Fog</v>
      </c>
      <c r="F1608" s="11" t="str">
        <f t="shared" si="203"/>
        <v>FOG</v>
      </c>
      <c r="G1608" s="11" t="str">
        <f t="shared" si="204"/>
        <v>fog</v>
      </c>
      <c r="H1608" s="11" t="str">
        <f>'Raw Data'!H1607</f>
        <v>Weekday</v>
      </c>
      <c r="I1608" s="11" t="str">
        <f t="shared" si="205"/>
        <v>WD</v>
      </c>
      <c r="J1608" s="11" t="str">
        <f t="shared" si="206"/>
        <v>Fog</v>
      </c>
      <c r="K1608" s="11" t="str">
        <f>TEXT('Raw Data'!F1607,"0")</f>
        <v>13</v>
      </c>
      <c r="L1608" s="11">
        <f t="shared" si="207"/>
        <v>13</v>
      </c>
    </row>
    <row r="1609" spans="1:12" x14ac:dyDescent="0.3">
      <c r="A1609" s="9">
        <f>'Raw Data'!A1608</f>
        <v>45357.576388888898</v>
      </c>
      <c r="B1609" s="11" t="str">
        <f>'Raw Data'!O1608</f>
        <v>Fog</v>
      </c>
      <c r="C1609" s="11" t="str">
        <f t="shared" si="200"/>
        <v>Fog</v>
      </c>
      <c r="D1609" s="11" t="str">
        <f t="shared" si="201"/>
        <v>Fog</v>
      </c>
      <c r="E1609" s="11" t="str">
        <f t="shared" si="202"/>
        <v>Fog</v>
      </c>
      <c r="F1609" s="11" t="str">
        <f t="shared" si="203"/>
        <v>FOG</v>
      </c>
      <c r="G1609" s="11" t="str">
        <f t="shared" si="204"/>
        <v>fog</v>
      </c>
      <c r="H1609" s="11" t="str">
        <f>'Raw Data'!H1608</f>
        <v>Weekday</v>
      </c>
      <c r="I1609" s="11" t="str">
        <f t="shared" si="205"/>
        <v>WD</v>
      </c>
      <c r="J1609" s="11" t="str">
        <f t="shared" si="206"/>
        <v>Fog</v>
      </c>
      <c r="K1609" s="11" t="str">
        <f>TEXT('Raw Data'!F1608,"0")</f>
        <v>13</v>
      </c>
      <c r="L1609" s="11">
        <f t="shared" si="207"/>
        <v>13</v>
      </c>
    </row>
    <row r="1610" spans="1:12" x14ac:dyDescent="0.3">
      <c r="A1610" s="9">
        <f>'Raw Data'!A1609</f>
        <v>45357.579861111102</v>
      </c>
      <c r="B1610" s="11" t="str">
        <f>'Raw Data'!O1609</f>
        <v>Rain</v>
      </c>
      <c r="C1610" s="11" t="str">
        <f t="shared" si="200"/>
        <v>Rain</v>
      </c>
      <c r="D1610" s="11" t="str">
        <f t="shared" si="201"/>
        <v>Rain</v>
      </c>
      <c r="E1610" s="11" t="str">
        <f t="shared" si="202"/>
        <v>Rain</v>
      </c>
      <c r="F1610" s="11" t="str">
        <f t="shared" si="203"/>
        <v>RAIN</v>
      </c>
      <c r="G1610" s="11" t="str">
        <f t="shared" si="204"/>
        <v>rain</v>
      </c>
      <c r="H1610" s="11" t="str">
        <f>'Raw Data'!H1609</f>
        <v>Weekday</v>
      </c>
      <c r="I1610" s="11" t="str">
        <f t="shared" si="205"/>
        <v>WD</v>
      </c>
      <c r="J1610" s="11" t="str">
        <f t="shared" si="206"/>
        <v>Rain</v>
      </c>
      <c r="K1610" s="11" t="str">
        <f>TEXT('Raw Data'!F1609,"0")</f>
        <v>13</v>
      </c>
      <c r="L1610" s="11">
        <f t="shared" si="207"/>
        <v>13</v>
      </c>
    </row>
    <row r="1611" spans="1:12" x14ac:dyDescent="0.3">
      <c r="A1611" s="9">
        <f>'Raw Data'!A1610</f>
        <v>45357.583333333299</v>
      </c>
      <c r="B1611" s="11" t="str">
        <f>'Raw Data'!O1610</f>
        <v>Clear</v>
      </c>
      <c r="C1611" s="11" t="str">
        <f t="shared" si="200"/>
        <v>Clear</v>
      </c>
      <c r="D1611" s="11" t="str">
        <f t="shared" si="201"/>
        <v>Clear</v>
      </c>
      <c r="E1611" s="11" t="str">
        <f t="shared" si="202"/>
        <v>Clear</v>
      </c>
      <c r="F1611" s="11" t="str">
        <f t="shared" si="203"/>
        <v>CLEAR</v>
      </c>
      <c r="G1611" s="11" t="str">
        <f t="shared" si="204"/>
        <v>clear</v>
      </c>
      <c r="H1611" s="11" t="str">
        <f>'Raw Data'!H1610</f>
        <v>Weekday</v>
      </c>
      <c r="I1611" s="11" t="str">
        <f t="shared" si="205"/>
        <v>WD</v>
      </c>
      <c r="J1611" s="11" t="str">
        <f t="shared" si="206"/>
        <v>Clear</v>
      </c>
      <c r="K1611" s="11" t="str">
        <f>TEXT('Raw Data'!F1610,"0")</f>
        <v>14</v>
      </c>
      <c r="L1611" s="11">
        <f t="shared" si="207"/>
        <v>14</v>
      </c>
    </row>
    <row r="1612" spans="1:12" x14ac:dyDescent="0.3">
      <c r="A1612" s="9">
        <f>'Raw Data'!A1611</f>
        <v>45357.586805555598</v>
      </c>
      <c r="B1612" s="11" t="str">
        <f>'Raw Data'!O1611</f>
        <v>Snow</v>
      </c>
      <c r="C1612" s="11" t="str">
        <f t="shared" si="200"/>
        <v>Snow</v>
      </c>
      <c r="D1612" s="11" t="str">
        <f t="shared" si="201"/>
        <v>Snow</v>
      </c>
      <c r="E1612" s="11" t="str">
        <f t="shared" si="202"/>
        <v>Snow</v>
      </c>
      <c r="F1612" s="11" t="str">
        <f t="shared" si="203"/>
        <v>SNOW</v>
      </c>
      <c r="G1612" s="11" t="str">
        <f t="shared" si="204"/>
        <v>snow</v>
      </c>
      <c r="H1612" s="11" t="str">
        <f>'Raw Data'!H1611</f>
        <v>Weekday</v>
      </c>
      <c r="I1612" s="11" t="str">
        <f t="shared" si="205"/>
        <v>WD</v>
      </c>
      <c r="J1612" s="11" t="str">
        <f t="shared" si="206"/>
        <v>Snow</v>
      </c>
      <c r="K1612" s="11" t="str">
        <f>TEXT('Raw Data'!F1611,"0")</f>
        <v>14</v>
      </c>
      <c r="L1612" s="11">
        <f t="shared" si="207"/>
        <v>14</v>
      </c>
    </row>
    <row r="1613" spans="1:12" x14ac:dyDescent="0.3">
      <c r="A1613" s="9">
        <f>'Raw Data'!A1612</f>
        <v>45357.590277777803</v>
      </c>
      <c r="B1613" s="11" t="str">
        <f>'Raw Data'!O1612</f>
        <v>Clear</v>
      </c>
      <c r="C1613" s="11" t="str">
        <f t="shared" si="200"/>
        <v>Clear</v>
      </c>
      <c r="D1613" s="11" t="str">
        <f t="shared" si="201"/>
        <v>Clear</v>
      </c>
      <c r="E1613" s="11" t="str">
        <f t="shared" si="202"/>
        <v>Clear</v>
      </c>
      <c r="F1613" s="11" t="str">
        <f t="shared" si="203"/>
        <v>CLEAR</v>
      </c>
      <c r="G1613" s="11" t="str">
        <f t="shared" si="204"/>
        <v>clear</v>
      </c>
      <c r="H1613" s="11" t="str">
        <f>'Raw Data'!H1612</f>
        <v>Weekday</v>
      </c>
      <c r="I1613" s="11" t="str">
        <f t="shared" si="205"/>
        <v>WD</v>
      </c>
      <c r="J1613" s="11" t="str">
        <f t="shared" si="206"/>
        <v>Clear</v>
      </c>
      <c r="K1613" s="11" t="str">
        <f>TEXT('Raw Data'!F1612,"0")</f>
        <v>14</v>
      </c>
      <c r="L1613" s="11">
        <f t="shared" si="207"/>
        <v>14</v>
      </c>
    </row>
    <row r="1614" spans="1:12" x14ac:dyDescent="0.3">
      <c r="A1614" s="9">
        <f>'Raw Data'!A1613</f>
        <v>45357.59375</v>
      </c>
      <c r="B1614" s="11" t="str">
        <f>'Raw Data'!O1613</f>
        <v>Rain</v>
      </c>
      <c r="C1614" s="11" t="str">
        <f t="shared" si="200"/>
        <v>Rain</v>
      </c>
      <c r="D1614" s="11" t="str">
        <f t="shared" si="201"/>
        <v>Rain</v>
      </c>
      <c r="E1614" s="11" t="str">
        <f t="shared" si="202"/>
        <v>Rain</v>
      </c>
      <c r="F1614" s="11" t="str">
        <f t="shared" si="203"/>
        <v>RAIN</v>
      </c>
      <c r="G1614" s="11" t="str">
        <f t="shared" si="204"/>
        <v>rain</v>
      </c>
      <c r="H1614" s="11" t="str">
        <f>'Raw Data'!H1613</f>
        <v>Weekday</v>
      </c>
      <c r="I1614" s="11" t="str">
        <f t="shared" si="205"/>
        <v>WD</v>
      </c>
      <c r="J1614" s="11" t="str">
        <f t="shared" si="206"/>
        <v>Rain</v>
      </c>
      <c r="K1614" s="11" t="str">
        <f>TEXT('Raw Data'!F1613,"0")</f>
        <v>14</v>
      </c>
      <c r="L1614" s="11">
        <f t="shared" si="207"/>
        <v>14</v>
      </c>
    </row>
    <row r="1615" spans="1:12" x14ac:dyDescent="0.3">
      <c r="A1615" s="9">
        <f>'Raw Data'!A1614</f>
        <v>45357.597222222197</v>
      </c>
      <c r="B1615" s="11" t="str">
        <f>'Raw Data'!O1614</f>
        <v>Clear</v>
      </c>
      <c r="C1615" s="11" t="str">
        <f t="shared" si="200"/>
        <v>Clear</v>
      </c>
      <c r="D1615" s="11" t="str">
        <f t="shared" si="201"/>
        <v>Clear</v>
      </c>
      <c r="E1615" s="11" t="str">
        <f t="shared" si="202"/>
        <v>Clear</v>
      </c>
      <c r="F1615" s="11" t="str">
        <f t="shared" si="203"/>
        <v>CLEAR</v>
      </c>
      <c r="G1615" s="11" t="str">
        <f t="shared" si="204"/>
        <v>clear</v>
      </c>
      <c r="H1615" s="11" t="str">
        <f>'Raw Data'!H1614</f>
        <v>Weekday</v>
      </c>
      <c r="I1615" s="11" t="str">
        <f t="shared" si="205"/>
        <v>WD</v>
      </c>
      <c r="J1615" s="11" t="str">
        <f t="shared" si="206"/>
        <v>Clear</v>
      </c>
      <c r="K1615" s="11" t="str">
        <f>TEXT('Raw Data'!F1614,"0")</f>
        <v>14</v>
      </c>
      <c r="L1615" s="11">
        <f t="shared" si="207"/>
        <v>14</v>
      </c>
    </row>
    <row r="1616" spans="1:12" x14ac:dyDescent="0.3">
      <c r="A1616" s="9">
        <f>'Raw Data'!A1615</f>
        <v>45357.600694444503</v>
      </c>
      <c r="B1616" s="11" t="str">
        <f>'Raw Data'!O1615</f>
        <v>Clear</v>
      </c>
      <c r="C1616" s="11" t="str">
        <f t="shared" si="200"/>
        <v>Clear</v>
      </c>
      <c r="D1616" s="11" t="str">
        <f t="shared" si="201"/>
        <v>Clear</v>
      </c>
      <c r="E1616" s="11" t="str">
        <f t="shared" si="202"/>
        <v>Clear</v>
      </c>
      <c r="F1616" s="11" t="str">
        <f t="shared" si="203"/>
        <v>CLEAR</v>
      </c>
      <c r="G1616" s="11" t="str">
        <f t="shared" si="204"/>
        <v>clear</v>
      </c>
      <c r="H1616" s="11" t="str">
        <f>'Raw Data'!H1615</f>
        <v>Weekday</v>
      </c>
      <c r="I1616" s="11" t="str">
        <f t="shared" si="205"/>
        <v>WD</v>
      </c>
      <c r="J1616" s="11" t="str">
        <f t="shared" si="206"/>
        <v>Clear</v>
      </c>
      <c r="K1616" s="11" t="str">
        <f>TEXT('Raw Data'!F1615,"0")</f>
        <v>14</v>
      </c>
      <c r="L1616" s="11">
        <f t="shared" si="207"/>
        <v>14</v>
      </c>
    </row>
    <row r="1617" spans="1:12" x14ac:dyDescent="0.3">
      <c r="A1617" s="9">
        <f>'Raw Data'!A1616</f>
        <v>45357.604166666701</v>
      </c>
      <c r="B1617" s="11" t="str">
        <f>'Raw Data'!O1616</f>
        <v>Snow</v>
      </c>
      <c r="C1617" s="11" t="str">
        <f t="shared" si="200"/>
        <v>Snow</v>
      </c>
      <c r="D1617" s="11" t="str">
        <f t="shared" si="201"/>
        <v>Snow</v>
      </c>
      <c r="E1617" s="11" t="str">
        <f t="shared" si="202"/>
        <v>Snow</v>
      </c>
      <c r="F1617" s="11" t="str">
        <f t="shared" si="203"/>
        <v>SNOW</v>
      </c>
      <c r="G1617" s="11" t="str">
        <f t="shared" si="204"/>
        <v>snow</v>
      </c>
      <c r="H1617" s="11" t="str">
        <f>'Raw Data'!H1616</f>
        <v>Weekday</v>
      </c>
      <c r="I1617" s="11" t="str">
        <f t="shared" si="205"/>
        <v>WD</v>
      </c>
      <c r="J1617" s="11" t="str">
        <f t="shared" si="206"/>
        <v>Snow</v>
      </c>
      <c r="K1617" s="11" t="str">
        <f>TEXT('Raw Data'!F1616,"0")</f>
        <v>14</v>
      </c>
      <c r="L1617" s="11">
        <f t="shared" si="207"/>
        <v>14</v>
      </c>
    </row>
    <row r="1618" spans="1:12" x14ac:dyDescent="0.3">
      <c r="A1618" s="9">
        <f>'Raw Data'!A1617</f>
        <v>45357.607638888898</v>
      </c>
      <c r="B1618" s="11" t="str">
        <f>'Raw Data'!O1617</f>
        <v>Fog</v>
      </c>
      <c r="C1618" s="11" t="str">
        <f t="shared" si="200"/>
        <v>Fog</v>
      </c>
      <c r="D1618" s="11" t="str">
        <f t="shared" si="201"/>
        <v>Fog</v>
      </c>
      <c r="E1618" s="11" t="str">
        <f t="shared" si="202"/>
        <v>Fog</v>
      </c>
      <c r="F1618" s="11" t="str">
        <f t="shared" si="203"/>
        <v>FOG</v>
      </c>
      <c r="G1618" s="11" t="str">
        <f t="shared" si="204"/>
        <v>fog</v>
      </c>
      <c r="H1618" s="11" t="str">
        <f>'Raw Data'!H1617</f>
        <v>Weekday</v>
      </c>
      <c r="I1618" s="11" t="str">
        <f t="shared" si="205"/>
        <v>WD</v>
      </c>
      <c r="J1618" s="11" t="str">
        <f t="shared" si="206"/>
        <v>Fog</v>
      </c>
      <c r="K1618" s="11" t="str">
        <f>TEXT('Raw Data'!F1617,"0")</f>
        <v>14</v>
      </c>
      <c r="L1618" s="11">
        <f t="shared" si="207"/>
        <v>14</v>
      </c>
    </row>
    <row r="1619" spans="1:12" x14ac:dyDescent="0.3">
      <c r="A1619" s="9">
        <f>'Raw Data'!A1618</f>
        <v>45357.611111111102</v>
      </c>
      <c r="B1619" s="11" t="str">
        <f>'Raw Data'!O1618</f>
        <v>Snow</v>
      </c>
      <c r="C1619" s="11" t="str">
        <f t="shared" si="200"/>
        <v>Snow</v>
      </c>
      <c r="D1619" s="11" t="str">
        <f t="shared" si="201"/>
        <v>Snow</v>
      </c>
      <c r="E1619" s="11" t="str">
        <f t="shared" si="202"/>
        <v>Snow</v>
      </c>
      <c r="F1619" s="11" t="str">
        <f t="shared" si="203"/>
        <v>SNOW</v>
      </c>
      <c r="G1619" s="11" t="str">
        <f t="shared" si="204"/>
        <v>snow</v>
      </c>
      <c r="H1619" s="11" t="str">
        <f>'Raw Data'!H1618</f>
        <v>Weekday</v>
      </c>
      <c r="I1619" s="11" t="str">
        <f t="shared" si="205"/>
        <v>WD</v>
      </c>
      <c r="J1619" s="11" t="str">
        <f t="shared" si="206"/>
        <v>Snow</v>
      </c>
      <c r="K1619" s="11" t="str">
        <f>TEXT('Raw Data'!F1618,"0")</f>
        <v>14</v>
      </c>
      <c r="L1619" s="11">
        <f t="shared" si="207"/>
        <v>14</v>
      </c>
    </row>
    <row r="1620" spans="1:12" x14ac:dyDescent="0.3">
      <c r="A1620" s="9">
        <f>'Raw Data'!A1619</f>
        <v>45357.614583333299</v>
      </c>
      <c r="B1620" s="11" t="str">
        <f>'Raw Data'!O1619</f>
        <v>Fog</v>
      </c>
      <c r="C1620" s="11" t="str">
        <f t="shared" si="200"/>
        <v>Fog</v>
      </c>
      <c r="D1620" s="11" t="str">
        <f t="shared" si="201"/>
        <v>Fog</v>
      </c>
      <c r="E1620" s="11" t="str">
        <f t="shared" si="202"/>
        <v>Fog</v>
      </c>
      <c r="F1620" s="11" t="str">
        <f t="shared" si="203"/>
        <v>FOG</v>
      </c>
      <c r="G1620" s="11" t="str">
        <f t="shared" si="204"/>
        <v>fog</v>
      </c>
      <c r="H1620" s="11" t="str">
        <f>'Raw Data'!H1619</f>
        <v>Weekday</v>
      </c>
      <c r="I1620" s="11" t="str">
        <f t="shared" si="205"/>
        <v>WD</v>
      </c>
      <c r="J1620" s="11" t="str">
        <f t="shared" si="206"/>
        <v>Fog</v>
      </c>
      <c r="K1620" s="11" t="str">
        <f>TEXT('Raw Data'!F1619,"0")</f>
        <v>14</v>
      </c>
      <c r="L1620" s="11">
        <f t="shared" si="207"/>
        <v>14</v>
      </c>
    </row>
    <row r="1621" spans="1:12" x14ac:dyDescent="0.3">
      <c r="A1621" s="9">
        <f>'Raw Data'!A1620</f>
        <v>45357.618055555598</v>
      </c>
      <c r="B1621" s="11" t="str">
        <f>'Raw Data'!O1620</f>
        <v>Rain</v>
      </c>
      <c r="C1621" s="11" t="str">
        <f t="shared" si="200"/>
        <v>Rain</v>
      </c>
      <c r="D1621" s="11" t="str">
        <f t="shared" si="201"/>
        <v>Rain</v>
      </c>
      <c r="E1621" s="11" t="str">
        <f t="shared" si="202"/>
        <v>Rain</v>
      </c>
      <c r="F1621" s="11" t="str">
        <f t="shared" si="203"/>
        <v>RAIN</v>
      </c>
      <c r="G1621" s="11" t="str">
        <f t="shared" si="204"/>
        <v>rain</v>
      </c>
      <c r="H1621" s="11" t="str">
        <f>'Raw Data'!H1620</f>
        <v>Weekday</v>
      </c>
      <c r="I1621" s="11" t="str">
        <f t="shared" si="205"/>
        <v>WD</v>
      </c>
      <c r="J1621" s="11" t="str">
        <f t="shared" si="206"/>
        <v>Rain</v>
      </c>
      <c r="K1621" s="11" t="str">
        <f>TEXT('Raw Data'!F1620,"0")</f>
        <v>14</v>
      </c>
      <c r="L1621" s="11">
        <f t="shared" si="207"/>
        <v>14</v>
      </c>
    </row>
    <row r="1622" spans="1:12" x14ac:dyDescent="0.3">
      <c r="A1622" s="9">
        <f>'Raw Data'!A1621</f>
        <v>45357.621527777803</v>
      </c>
      <c r="B1622" s="11" t="str">
        <f>'Raw Data'!O1621</f>
        <v>Fog</v>
      </c>
      <c r="C1622" s="11" t="str">
        <f t="shared" si="200"/>
        <v>Fog</v>
      </c>
      <c r="D1622" s="11" t="str">
        <f t="shared" si="201"/>
        <v>Fog</v>
      </c>
      <c r="E1622" s="11" t="str">
        <f t="shared" si="202"/>
        <v>Fog</v>
      </c>
      <c r="F1622" s="11" t="str">
        <f t="shared" si="203"/>
        <v>FOG</v>
      </c>
      <c r="G1622" s="11" t="str">
        <f t="shared" si="204"/>
        <v>fog</v>
      </c>
      <c r="H1622" s="11" t="str">
        <f>'Raw Data'!H1621</f>
        <v>Weekday</v>
      </c>
      <c r="I1622" s="11" t="str">
        <f t="shared" si="205"/>
        <v>WD</v>
      </c>
      <c r="J1622" s="11" t="str">
        <f t="shared" si="206"/>
        <v>Fog</v>
      </c>
      <c r="K1622" s="11" t="str">
        <f>TEXT('Raw Data'!F1621,"0")</f>
        <v>14</v>
      </c>
      <c r="L1622" s="11">
        <f t="shared" si="207"/>
        <v>14</v>
      </c>
    </row>
    <row r="1623" spans="1:12" x14ac:dyDescent="0.3">
      <c r="A1623" s="9">
        <f>'Raw Data'!A1622</f>
        <v>45357.625</v>
      </c>
      <c r="B1623" s="11" t="str">
        <f>'Raw Data'!O1622</f>
        <v>Rain</v>
      </c>
      <c r="C1623" s="11" t="str">
        <f t="shared" si="200"/>
        <v>Rain</v>
      </c>
      <c r="D1623" s="11" t="str">
        <f t="shared" si="201"/>
        <v>Rain</v>
      </c>
      <c r="E1623" s="11" t="str">
        <f t="shared" si="202"/>
        <v>Rain</v>
      </c>
      <c r="F1623" s="11" t="str">
        <f t="shared" si="203"/>
        <v>RAIN</v>
      </c>
      <c r="G1623" s="11" t="str">
        <f t="shared" si="204"/>
        <v>rain</v>
      </c>
      <c r="H1623" s="11" t="str">
        <f>'Raw Data'!H1622</f>
        <v>Weekday</v>
      </c>
      <c r="I1623" s="11" t="str">
        <f t="shared" si="205"/>
        <v>WD</v>
      </c>
      <c r="J1623" s="11" t="str">
        <f t="shared" si="206"/>
        <v>Rain</v>
      </c>
      <c r="K1623" s="11" t="str">
        <f>TEXT('Raw Data'!F1622,"0")</f>
        <v>15</v>
      </c>
      <c r="L1623" s="11">
        <f t="shared" si="207"/>
        <v>15</v>
      </c>
    </row>
    <row r="1624" spans="1:12" x14ac:dyDescent="0.3">
      <c r="A1624" s="9">
        <f>'Raw Data'!A1623</f>
        <v>45357.628472222197</v>
      </c>
      <c r="B1624" s="11" t="str">
        <f>'Raw Data'!O1623</f>
        <v>Fog</v>
      </c>
      <c r="C1624" s="11" t="str">
        <f t="shared" si="200"/>
        <v>Fog</v>
      </c>
      <c r="D1624" s="11" t="str">
        <f t="shared" si="201"/>
        <v>Fog</v>
      </c>
      <c r="E1624" s="11" t="str">
        <f t="shared" si="202"/>
        <v>Fog</v>
      </c>
      <c r="F1624" s="11" t="str">
        <f t="shared" si="203"/>
        <v>FOG</v>
      </c>
      <c r="G1624" s="11" t="str">
        <f t="shared" si="204"/>
        <v>fog</v>
      </c>
      <c r="H1624" s="11" t="str">
        <f>'Raw Data'!H1623</f>
        <v>Weekday</v>
      </c>
      <c r="I1624" s="11" t="str">
        <f t="shared" si="205"/>
        <v>WD</v>
      </c>
      <c r="J1624" s="11" t="str">
        <f t="shared" si="206"/>
        <v>Fog</v>
      </c>
      <c r="K1624" s="11" t="str">
        <f>TEXT('Raw Data'!F1623,"0")</f>
        <v>15</v>
      </c>
      <c r="L1624" s="11">
        <f t="shared" si="207"/>
        <v>15</v>
      </c>
    </row>
    <row r="1625" spans="1:12" x14ac:dyDescent="0.3">
      <c r="A1625" s="9">
        <f>'Raw Data'!A1624</f>
        <v>45357.631944444503</v>
      </c>
      <c r="B1625" s="11" t="str">
        <f>'Raw Data'!O1624</f>
        <v>Fog</v>
      </c>
      <c r="C1625" s="11" t="str">
        <f t="shared" si="200"/>
        <v>Fog</v>
      </c>
      <c r="D1625" s="11" t="str">
        <f t="shared" si="201"/>
        <v>Fog</v>
      </c>
      <c r="E1625" s="11" t="str">
        <f t="shared" si="202"/>
        <v>Fog</v>
      </c>
      <c r="F1625" s="11" t="str">
        <f t="shared" si="203"/>
        <v>FOG</v>
      </c>
      <c r="G1625" s="11" t="str">
        <f t="shared" si="204"/>
        <v>fog</v>
      </c>
      <c r="H1625" s="11" t="str">
        <f>'Raw Data'!H1624</f>
        <v>Weekday</v>
      </c>
      <c r="I1625" s="11" t="str">
        <f t="shared" si="205"/>
        <v>WD</v>
      </c>
      <c r="J1625" s="11" t="str">
        <f t="shared" si="206"/>
        <v>Fog</v>
      </c>
      <c r="K1625" s="11" t="str">
        <f>TEXT('Raw Data'!F1624,"0")</f>
        <v>15</v>
      </c>
      <c r="L1625" s="11">
        <f t="shared" si="207"/>
        <v>15</v>
      </c>
    </row>
    <row r="1626" spans="1:12" x14ac:dyDescent="0.3">
      <c r="A1626" s="9">
        <f>'Raw Data'!A1625</f>
        <v>45357.635416666701</v>
      </c>
      <c r="B1626" s="11" t="str">
        <f>'Raw Data'!O1625</f>
        <v>Fog</v>
      </c>
      <c r="C1626" s="11" t="str">
        <f t="shared" si="200"/>
        <v>Fog</v>
      </c>
      <c r="D1626" s="11" t="str">
        <f t="shared" si="201"/>
        <v>Fog</v>
      </c>
      <c r="E1626" s="11" t="str">
        <f t="shared" si="202"/>
        <v>Fog</v>
      </c>
      <c r="F1626" s="11" t="str">
        <f t="shared" si="203"/>
        <v>FOG</v>
      </c>
      <c r="G1626" s="11" t="str">
        <f t="shared" si="204"/>
        <v>fog</v>
      </c>
      <c r="H1626" s="11" t="str">
        <f>'Raw Data'!H1625</f>
        <v>Weekday</v>
      </c>
      <c r="I1626" s="11" t="str">
        <f t="shared" si="205"/>
        <v>WD</v>
      </c>
      <c r="J1626" s="11" t="str">
        <f t="shared" si="206"/>
        <v>Fog</v>
      </c>
      <c r="K1626" s="11" t="str">
        <f>TEXT('Raw Data'!F1625,"0")</f>
        <v>15</v>
      </c>
      <c r="L1626" s="11">
        <f t="shared" si="207"/>
        <v>15</v>
      </c>
    </row>
    <row r="1627" spans="1:12" x14ac:dyDescent="0.3">
      <c r="A1627" s="9">
        <f>'Raw Data'!A1626</f>
        <v>45357.638888888898</v>
      </c>
      <c r="B1627" s="11" t="str">
        <f>'Raw Data'!O1626</f>
        <v>Snow</v>
      </c>
      <c r="C1627" s="11" t="str">
        <f t="shared" si="200"/>
        <v>Snow</v>
      </c>
      <c r="D1627" s="11" t="str">
        <f t="shared" si="201"/>
        <v>Snow</v>
      </c>
      <c r="E1627" s="11" t="str">
        <f t="shared" si="202"/>
        <v>Snow</v>
      </c>
      <c r="F1627" s="11" t="str">
        <f t="shared" si="203"/>
        <v>SNOW</v>
      </c>
      <c r="G1627" s="11" t="str">
        <f t="shared" si="204"/>
        <v>snow</v>
      </c>
      <c r="H1627" s="11" t="str">
        <f>'Raw Data'!H1626</f>
        <v>Weekday</v>
      </c>
      <c r="I1627" s="11" t="str">
        <f t="shared" si="205"/>
        <v>WD</v>
      </c>
      <c r="J1627" s="11" t="str">
        <f t="shared" si="206"/>
        <v>Snow</v>
      </c>
      <c r="K1627" s="11" t="str">
        <f>TEXT('Raw Data'!F1626,"0")</f>
        <v>15</v>
      </c>
      <c r="L1627" s="11">
        <f t="shared" si="207"/>
        <v>15</v>
      </c>
    </row>
    <row r="1628" spans="1:12" x14ac:dyDescent="0.3">
      <c r="A1628" s="9">
        <f>'Raw Data'!A1627</f>
        <v>45357.642361111102</v>
      </c>
      <c r="B1628" s="11" t="str">
        <f>'Raw Data'!O1627</f>
        <v>Snow</v>
      </c>
      <c r="C1628" s="11" t="str">
        <f t="shared" si="200"/>
        <v>Snow</v>
      </c>
      <c r="D1628" s="11" t="str">
        <f t="shared" si="201"/>
        <v>Snow</v>
      </c>
      <c r="E1628" s="11" t="str">
        <f t="shared" si="202"/>
        <v>Snow</v>
      </c>
      <c r="F1628" s="11" t="str">
        <f t="shared" si="203"/>
        <v>SNOW</v>
      </c>
      <c r="G1628" s="11" t="str">
        <f t="shared" si="204"/>
        <v>snow</v>
      </c>
      <c r="H1628" s="11" t="str">
        <f>'Raw Data'!H1627</f>
        <v>Weekday</v>
      </c>
      <c r="I1628" s="11" t="str">
        <f t="shared" si="205"/>
        <v>WD</v>
      </c>
      <c r="J1628" s="11" t="str">
        <f t="shared" si="206"/>
        <v>Snow</v>
      </c>
      <c r="K1628" s="11" t="str">
        <f>TEXT('Raw Data'!F1627,"0")</f>
        <v>15</v>
      </c>
      <c r="L1628" s="11">
        <f t="shared" si="207"/>
        <v>15</v>
      </c>
    </row>
    <row r="1629" spans="1:12" x14ac:dyDescent="0.3">
      <c r="A1629" s="9">
        <f>'Raw Data'!A1628</f>
        <v>45357.645833333299</v>
      </c>
      <c r="B1629" s="11" t="str">
        <f>'Raw Data'!O1628</f>
        <v>Clear</v>
      </c>
      <c r="C1629" s="11" t="str">
        <f t="shared" si="200"/>
        <v>Clear</v>
      </c>
      <c r="D1629" s="11" t="str">
        <f t="shared" si="201"/>
        <v>Clear</v>
      </c>
      <c r="E1629" s="11" t="str">
        <f t="shared" si="202"/>
        <v>Clear</v>
      </c>
      <c r="F1629" s="11" t="str">
        <f t="shared" si="203"/>
        <v>CLEAR</v>
      </c>
      <c r="G1629" s="11" t="str">
        <f t="shared" si="204"/>
        <v>clear</v>
      </c>
      <c r="H1629" s="11" t="str">
        <f>'Raw Data'!H1628</f>
        <v>Weekday</v>
      </c>
      <c r="I1629" s="11" t="str">
        <f t="shared" si="205"/>
        <v>WD</v>
      </c>
      <c r="J1629" s="11" t="str">
        <f t="shared" si="206"/>
        <v>Clear</v>
      </c>
      <c r="K1629" s="11" t="str">
        <f>TEXT('Raw Data'!F1628,"0")</f>
        <v>15</v>
      </c>
      <c r="L1629" s="11">
        <f t="shared" si="207"/>
        <v>15</v>
      </c>
    </row>
    <row r="1630" spans="1:12" x14ac:dyDescent="0.3">
      <c r="A1630" s="9">
        <f>'Raw Data'!A1629</f>
        <v>45357.649305555598</v>
      </c>
      <c r="B1630" s="11" t="str">
        <f>'Raw Data'!O1629</f>
        <v>Fog</v>
      </c>
      <c r="C1630" s="11" t="str">
        <f t="shared" si="200"/>
        <v>Fog</v>
      </c>
      <c r="D1630" s="11" t="str">
        <f t="shared" si="201"/>
        <v>Fog</v>
      </c>
      <c r="E1630" s="11" t="str">
        <f t="shared" si="202"/>
        <v>Fog</v>
      </c>
      <c r="F1630" s="11" t="str">
        <f t="shared" si="203"/>
        <v>FOG</v>
      </c>
      <c r="G1630" s="11" t="str">
        <f t="shared" si="204"/>
        <v>fog</v>
      </c>
      <c r="H1630" s="11" t="str">
        <f>'Raw Data'!H1629</f>
        <v>Weekday</v>
      </c>
      <c r="I1630" s="11" t="str">
        <f t="shared" si="205"/>
        <v>WD</v>
      </c>
      <c r="J1630" s="11" t="str">
        <f t="shared" si="206"/>
        <v>Fog</v>
      </c>
      <c r="K1630" s="11" t="str">
        <f>TEXT('Raw Data'!F1629,"0")</f>
        <v>15</v>
      </c>
      <c r="L1630" s="11">
        <f t="shared" si="207"/>
        <v>15</v>
      </c>
    </row>
    <row r="1631" spans="1:12" x14ac:dyDescent="0.3">
      <c r="A1631" s="9">
        <f>'Raw Data'!A1630</f>
        <v>45357.652777777803</v>
      </c>
      <c r="B1631" s="11" t="str">
        <f>'Raw Data'!O1630</f>
        <v>Snow</v>
      </c>
      <c r="C1631" s="11" t="str">
        <f t="shared" si="200"/>
        <v>Snow</v>
      </c>
      <c r="D1631" s="11" t="str">
        <f t="shared" si="201"/>
        <v>Snow</v>
      </c>
      <c r="E1631" s="11" t="str">
        <f t="shared" si="202"/>
        <v>Snow</v>
      </c>
      <c r="F1631" s="11" t="str">
        <f t="shared" si="203"/>
        <v>SNOW</v>
      </c>
      <c r="G1631" s="11" t="str">
        <f t="shared" si="204"/>
        <v>snow</v>
      </c>
      <c r="H1631" s="11" t="str">
        <f>'Raw Data'!H1630</f>
        <v>Weekday</v>
      </c>
      <c r="I1631" s="11" t="str">
        <f t="shared" si="205"/>
        <v>WD</v>
      </c>
      <c r="J1631" s="11" t="str">
        <f t="shared" si="206"/>
        <v>Snow</v>
      </c>
      <c r="K1631" s="11" t="str">
        <f>TEXT('Raw Data'!F1630,"0")</f>
        <v>15</v>
      </c>
      <c r="L1631" s="11">
        <f t="shared" si="207"/>
        <v>15</v>
      </c>
    </row>
    <row r="1632" spans="1:12" x14ac:dyDescent="0.3">
      <c r="A1632" s="9">
        <f>'Raw Data'!A1631</f>
        <v>45357.65625</v>
      </c>
      <c r="B1632" s="11" t="str">
        <f>'Raw Data'!O1631</f>
        <v>Snow</v>
      </c>
      <c r="C1632" s="11" t="str">
        <f t="shared" si="200"/>
        <v>Snow</v>
      </c>
      <c r="D1632" s="11" t="str">
        <f t="shared" si="201"/>
        <v>Snow</v>
      </c>
      <c r="E1632" s="11" t="str">
        <f t="shared" si="202"/>
        <v>Snow</v>
      </c>
      <c r="F1632" s="11" t="str">
        <f t="shared" si="203"/>
        <v>SNOW</v>
      </c>
      <c r="G1632" s="11" t="str">
        <f t="shared" si="204"/>
        <v>snow</v>
      </c>
      <c r="H1632" s="11" t="str">
        <f>'Raw Data'!H1631</f>
        <v>Weekday</v>
      </c>
      <c r="I1632" s="11" t="str">
        <f t="shared" si="205"/>
        <v>WD</v>
      </c>
      <c r="J1632" s="11" t="str">
        <f t="shared" si="206"/>
        <v>Snow</v>
      </c>
      <c r="K1632" s="11" t="str">
        <f>TEXT('Raw Data'!F1631,"0")</f>
        <v>15</v>
      </c>
      <c r="L1632" s="11">
        <f t="shared" si="207"/>
        <v>15</v>
      </c>
    </row>
    <row r="1633" spans="1:12" x14ac:dyDescent="0.3">
      <c r="A1633" s="9">
        <f>'Raw Data'!A1632</f>
        <v>45357.659722222197</v>
      </c>
      <c r="B1633" s="11" t="str">
        <f>'Raw Data'!O1632</f>
        <v>Snow</v>
      </c>
      <c r="C1633" s="11" t="str">
        <f t="shared" si="200"/>
        <v>Snow</v>
      </c>
      <c r="D1633" s="11" t="str">
        <f t="shared" si="201"/>
        <v>Snow</v>
      </c>
      <c r="E1633" s="11" t="str">
        <f t="shared" si="202"/>
        <v>Snow</v>
      </c>
      <c r="F1633" s="11" t="str">
        <f t="shared" si="203"/>
        <v>SNOW</v>
      </c>
      <c r="G1633" s="11" t="str">
        <f t="shared" si="204"/>
        <v>snow</v>
      </c>
      <c r="H1633" s="11" t="str">
        <f>'Raw Data'!H1632</f>
        <v>Weekday</v>
      </c>
      <c r="I1633" s="11" t="str">
        <f t="shared" si="205"/>
        <v>WD</v>
      </c>
      <c r="J1633" s="11" t="str">
        <f t="shared" si="206"/>
        <v>Snow</v>
      </c>
      <c r="K1633" s="11" t="str">
        <f>TEXT('Raw Data'!F1632,"0")</f>
        <v>15</v>
      </c>
      <c r="L1633" s="11">
        <f t="shared" si="207"/>
        <v>15</v>
      </c>
    </row>
    <row r="1634" spans="1:12" x14ac:dyDescent="0.3">
      <c r="A1634" s="9">
        <f>'Raw Data'!A1633</f>
        <v>45357.663194444503</v>
      </c>
      <c r="B1634" s="11" t="str">
        <f>'Raw Data'!O1633</f>
        <v>Rain</v>
      </c>
      <c r="C1634" s="11" t="str">
        <f t="shared" si="200"/>
        <v>Rain</v>
      </c>
      <c r="D1634" s="11" t="str">
        <f t="shared" si="201"/>
        <v>Rain</v>
      </c>
      <c r="E1634" s="11" t="str">
        <f t="shared" si="202"/>
        <v>Rain</v>
      </c>
      <c r="F1634" s="11" t="str">
        <f t="shared" si="203"/>
        <v>RAIN</v>
      </c>
      <c r="G1634" s="11" t="str">
        <f t="shared" si="204"/>
        <v>rain</v>
      </c>
      <c r="H1634" s="11" t="str">
        <f>'Raw Data'!H1633</f>
        <v>Weekday</v>
      </c>
      <c r="I1634" s="11" t="str">
        <f t="shared" si="205"/>
        <v>WD</v>
      </c>
      <c r="J1634" s="11" t="str">
        <f t="shared" si="206"/>
        <v>Rain</v>
      </c>
      <c r="K1634" s="11" t="str">
        <f>TEXT('Raw Data'!F1633,"0")</f>
        <v>15</v>
      </c>
      <c r="L1634" s="11">
        <f t="shared" si="207"/>
        <v>15</v>
      </c>
    </row>
    <row r="1635" spans="1:12" x14ac:dyDescent="0.3">
      <c r="A1635" s="9">
        <f>'Raw Data'!A1634</f>
        <v>45357.666666666701</v>
      </c>
      <c r="B1635" s="11" t="str">
        <f>'Raw Data'!O1634</f>
        <v>Fog</v>
      </c>
      <c r="C1635" s="11" t="str">
        <f t="shared" si="200"/>
        <v>Fog</v>
      </c>
      <c r="D1635" s="11" t="str">
        <f t="shared" si="201"/>
        <v>Fog</v>
      </c>
      <c r="E1635" s="11" t="str">
        <f t="shared" si="202"/>
        <v>Fog</v>
      </c>
      <c r="F1635" s="11" t="str">
        <f t="shared" si="203"/>
        <v>FOG</v>
      </c>
      <c r="G1635" s="11" t="str">
        <f t="shared" si="204"/>
        <v>fog</v>
      </c>
      <c r="H1635" s="11" t="str">
        <f>'Raw Data'!H1634</f>
        <v>Weekday</v>
      </c>
      <c r="I1635" s="11" t="str">
        <f t="shared" si="205"/>
        <v>WD</v>
      </c>
      <c r="J1635" s="11" t="str">
        <f t="shared" si="206"/>
        <v>Fog</v>
      </c>
      <c r="K1635" s="11" t="str">
        <f>TEXT('Raw Data'!F1634,"0")</f>
        <v>16</v>
      </c>
      <c r="L1635" s="11">
        <f t="shared" si="207"/>
        <v>16</v>
      </c>
    </row>
    <row r="1636" spans="1:12" x14ac:dyDescent="0.3">
      <c r="A1636" s="9">
        <f>'Raw Data'!A1635</f>
        <v>45357.670138888898</v>
      </c>
      <c r="B1636" s="11" t="str">
        <f>'Raw Data'!O1635</f>
        <v>Rain</v>
      </c>
      <c r="C1636" s="11" t="str">
        <f t="shared" si="200"/>
        <v>Rain</v>
      </c>
      <c r="D1636" s="11" t="str">
        <f t="shared" si="201"/>
        <v>Rain</v>
      </c>
      <c r="E1636" s="11" t="str">
        <f t="shared" si="202"/>
        <v>Rain</v>
      </c>
      <c r="F1636" s="11" t="str">
        <f t="shared" si="203"/>
        <v>RAIN</v>
      </c>
      <c r="G1636" s="11" t="str">
        <f t="shared" si="204"/>
        <v>rain</v>
      </c>
      <c r="H1636" s="11" t="str">
        <f>'Raw Data'!H1635</f>
        <v>Weekday</v>
      </c>
      <c r="I1636" s="11" t="str">
        <f t="shared" si="205"/>
        <v>WD</v>
      </c>
      <c r="J1636" s="11" t="str">
        <f t="shared" si="206"/>
        <v>Rain</v>
      </c>
      <c r="K1636" s="11" t="str">
        <f>TEXT('Raw Data'!F1635,"0")</f>
        <v>16</v>
      </c>
      <c r="L1636" s="11">
        <f t="shared" si="207"/>
        <v>16</v>
      </c>
    </row>
    <row r="1637" spans="1:12" x14ac:dyDescent="0.3">
      <c r="A1637" s="9">
        <f>'Raw Data'!A1636</f>
        <v>45357.673611111102</v>
      </c>
      <c r="B1637" s="11" t="str">
        <f>'Raw Data'!O1636</f>
        <v>Rain</v>
      </c>
      <c r="C1637" s="11" t="str">
        <f t="shared" si="200"/>
        <v>Rain</v>
      </c>
      <c r="D1637" s="11" t="str">
        <f t="shared" si="201"/>
        <v>Rain</v>
      </c>
      <c r="E1637" s="11" t="str">
        <f t="shared" si="202"/>
        <v>Rain</v>
      </c>
      <c r="F1637" s="11" t="str">
        <f t="shared" si="203"/>
        <v>RAIN</v>
      </c>
      <c r="G1637" s="11" t="str">
        <f t="shared" si="204"/>
        <v>rain</v>
      </c>
      <c r="H1637" s="11" t="str">
        <f>'Raw Data'!H1636</f>
        <v>Weekday</v>
      </c>
      <c r="I1637" s="11" t="str">
        <f t="shared" si="205"/>
        <v>WD</v>
      </c>
      <c r="J1637" s="11" t="str">
        <f t="shared" si="206"/>
        <v>Rain</v>
      </c>
      <c r="K1637" s="11" t="str">
        <f>TEXT('Raw Data'!F1636,"0")</f>
        <v>16</v>
      </c>
      <c r="L1637" s="11">
        <f t="shared" si="207"/>
        <v>16</v>
      </c>
    </row>
    <row r="1638" spans="1:12" x14ac:dyDescent="0.3">
      <c r="A1638" s="9">
        <f>'Raw Data'!A1637</f>
        <v>45357.677083333299</v>
      </c>
      <c r="B1638" s="11" t="str">
        <f>'Raw Data'!O1637</f>
        <v>Fog</v>
      </c>
      <c r="C1638" s="11" t="str">
        <f t="shared" si="200"/>
        <v>Fog</v>
      </c>
      <c r="D1638" s="11" t="str">
        <f t="shared" si="201"/>
        <v>Fog</v>
      </c>
      <c r="E1638" s="11" t="str">
        <f t="shared" si="202"/>
        <v>Fog</v>
      </c>
      <c r="F1638" s="11" t="str">
        <f t="shared" si="203"/>
        <v>FOG</v>
      </c>
      <c r="G1638" s="11" t="str">
        <f t="shared" si="204"/>
        <v>fog</v>
      </c>
      <c r="H1638" s="11" t="str">
        <f>'Raw Data'!H1637</f>
        <v>Weekday</v>
      </c>
      <c r="I1638" s="11" t="str">
        <f t="shared" si="205"/>
        <v>WD</v>
      </c>
      <c r="J1638" s="11" t="str">
        <f t="shared" si="206"/>
        <v>Fog</v>
      </c>
      <c r="K1638" s="11" t="str">
        <f>TEXT('Raw Data'!F1637,"0")</f>
        <v>16</v>
      </c>
      <c r="L1638" s="11">
        <f t="shared" si="207"/>
        <v>16</v>
      </c>
    </row>
    <row r="1639" spans="1:12" x14ac:dyDescent="0.3">
      <c r="A1639" s="9">
        <f>'Raw Data'!A1638</f>
        <v>45357.680555555598</v>
      </c>
      <c r="B1639" s="11" t="str">
        <f>'Raw Data'!O1638</f>
        <v>Fog</v>
      </c>
      <c r="C1639" s="11" t="str">
        <f t="shared" si="200"/>
        <v>Fog</v>
      </c>
      <c r="D1639" s="11" t="str">
        <f t="shared" si="201"/>
        <v>Fog</v>
      </c>
      <c r="E1639" s="11" t="str">
        <f t="shared" si="202"/>
        <v>Fog</v>
      </c>
      <c r="F1639" s="11" t="str">
        <f t="shared" si="203"/>
        <v>FOG</v>
      </c>
      <c r="G1639" s="11" t="str">
        <f t="shared" si="204"/>
        <v>fog</v>
      </c>
      <c r="H1639" s="11" t="str">
        <f>'Raw Data'!H1638</f>
        <v>Weekday</v>
      </c>
      <c r="I1639" s="11" t="str">
        <f t="shared" si="205"/>
        <v>WD</v>
      </c>
      <c r="J1639" s="11" t="str">
        <f t="shared" si="206"/>
        <v>Fog</v>
      </c>
      <c r="K1639" s="11" t="str">
        <f>TEXT('Raw Data'!F1638,"0")</f>
        <v>16</v>
      </c>
      <c r="L1639" s="11">
        <f t="shared" si="207"/>
        <v>16</v>
      </c>
    </row>
    <row r="1640" spans="1:12" x14ac:dyDescent="0.3">
      <c r="A1640" s="9">
        <f>'Raw Data'!A1639</f>
        <v>45357.684027777803</v>
      </c>
      <c r="B1640" s="11" t="str">
        <f>'Raw Data'!O1639</f>
        <v>Rain</v>
      </c>
      <c r="C1640" s="11" t="str">
        <f t="shared" si="200"/>
        <v>Rain</v>
      </c>
      <c r="D1640" s="11" t="str">
        <f t="shared" si="201"/>
        <v>Rain</v>
      </c>
      <c r="E1640" s="11" t="str">
        <f t="shared" si="202"/>
        <v>Rain</v>
      </c>
      <c r="F1640" s="11" t="str">
        <f t="shared" si="203"/>
        <v>RAIN</v>
      </c>
      <c r="G1640" s="11" t="str">
        <f t="shared" si="204"/>
        <v>rain</v>
      </c>
      <c r="H1640" s="11" t="str">
        <f>'Raw Data'!H1639</f>
        <v>Weekday</v>
      </c>
      <c r="I1640" s="11" t="str">
        <f t="shared" si="205"/>
        <v>WD</v>
      </c>
      <c r="J1640" s="11" t="str">
        <f t="shared" si="206"/>
        <v>Rain</v>
      </c>
      <c r="K1640" s="11" t="str">
        <f>TEXT('Raw Data'!F1639,"0")</f>
        <v>16</v>
      </c>
      <c r="L1640" s="11">
        <f t="shared" si="207"/>
        <v>16</v>
      </c>
    </row>
    <row r="1641" spans="1:12" x14ac:dyDescent="0.3">
      <c r="A1641" s="9">
        <f>'Raw Data'!A1640</f>
        <v>45357.6875</v>
      </c>
      <c r="B1641" s="11" t="str">
        <f>'Raw Data'!O1640</f>
        <v>Rain</v>
      </c>
      <c r="C1641" s="11" t="str">
        <f t="shared" si="200"/>
        <v>Rain</v>
      </c>
      <c r="D1641" s="11" t="str">
        <f t="shared" si="201"/>
        <v>Rain</v>
      </c>
      <c r="E1641" s="11" t="str">
        <f t="shared" si="202"/>
        <v>Rain</v>
      </c>
      <c r="F1641" s="11" t="str">
        <f t="shared" si="203"/>
        <v>RAIN</v>
      </c>
      <c r="G1641" s="11" t="str">
        <f t="shared" si="204"/>
        <v>rain</v>
      </c>
      <c r="H1641" s="11" t="str">
        <f>'Raw Data'!H1640</f>
        <v>Weekday</v>
      </c>
      <c r="I1641" s="11" t="str">
        <f t="shared" si="205"/>
        <v>WD</v>
      </c>
      <c r="J1641" s="11" t="str">
        <f t="shared" si="206"/>
        <v>Rain</v>
      </c>
      <c r="K1641" s="11" t="str">
        <f>TEXT('Raw Data'!F1640,"0")</f>
        <v>16</v>
      </c>
      <c r="L1641" s="11">
        <f t="shared" si="207"/>
        <v>16</v>
      </c>
    </row>
    <row r="1642" spans="1:12" x14ac:dyDescent="0.3">
      <c r="A1642" s="9">
        <f>'Raw Data'!A1641</f>
        <v>45357.690972222197</v>
      </c>
      <c r="B1642" s="11" t="str">
        <f>'Raw Data'!O1641</f>
        <v>Snow</v>
      </c>
      <c r="C1642" s="11" t="str">
        <f t="shared" si="200"/>
        <v>Snow</v>
      </c>
      <c r="D1642" s="11" t="str">
        <f t="shared" si="201"/>
        <v>Snow</v>
      </c>
      <c r="E1642" s="11" t="str">
        <f t="shared" si="202"/>
        <v>Snow</v>
      </c>
      <c r="F1642" s="11" t="str">
        <f t="shared" si="203"/>
        <v>SNOW</v>
      </c>
      <c r="G1642" s="11" t="str">
        <f t="shared" si="204"/>
        <v>snow</v>
      </c>
      <c r="H1642" s="11" t="str">
        <f>'Raw Data'!H1641</f>
        <v>Weekday</v>
      </c>
      <c r="I1642" s="11" t="str">
        <f t="shared" si="205"/>
        <v>WD</v>
      </c>
      <c r="J1642" s="11" t="str">
        <f t="shared" si="206"/>
        <v>Snow</v>
      </c>
      <c r="K1642" s="11" t="str">
        <f>TEXT('Raw Data'!F1641,"0")</f>
        <v>16</v>
      </c>
      <c r="L1642" s="11">
        <f t="shared" si="207"/>
        <v>16</v>
      </c>
    </row>
    <row r="1643" spans="1:12" x14ac:dyDescent="0.3">
      <c r="A1643" s="9">
        <f>'Raw Data'!A1642</f>
        <v>45357.694444444503</v>
      </c>
      <c r="B1643" s="11" t="str">
        <f>'Raw Data'!O1642</f>
        <v>Rain</v>
      </c>
      <c r="C1643" s="11" t="str">
        <f t="shared" si="200"/>
        <v>Rain</v>
      </c>
      <c r="D1643" s="11" t="str">
        <f t="shared" si="201"/>
        <v>Rain</v>
      </c>
      <c r="E1643" s="11" t="str">
        <f t="shared" si="202"/>
        <v>Rain</v>
      </c>
      <c r="F1643" s="11" t="str">
        <f t="shared" si="203"/>
        <v>RAIN</v>
      </c>
      <c r="G1643" s="11" t="str">
        <f t="shared" si="204"/>
        <v>rain</v>
      </c>
      <c r="H1643" s="11" t="str">
        <f>'Raw Data'!H1642</f>
        <v>Weekday</v>
      </c>
      <c r="I1643" s="11" t="str">
        <f t="shared" si="205"/>
        <v>WD</v>
      </c>
      <c r="J1643" s="11" t="str">
        <f t="shared" si="206"/>
        <v>Rain</v>
      </c>
      <c r="K1643" s="11" t="str">
        <f>TEXT('Raw Data'!F1642,"0")</f>
        <v>16</v>
      </c>
      <c r="L1643" s="11">
        <f t="shared" si="207"/>
        <v>16</v>
      </c>
    </row>
    <row r="1644" spans="1:12" x14ac:dyDescent="0.3">
      <c r="A1644" s="9">
        <f>'Raw Data'!A1643</f>
        <v>45357.697916666701</v>
      </c>
      <c r="B1644" s="11" t="str">
        <f>'Raw Data'!O1643</f>
        <v>Clear</v>
      </c>
      <c r="C1644" s="11" t="str">
        <f t="shared" si="200"/>
        <v>Clear</v>
      </c>
      <c r="D1644" s="11" t="str">
        <f t="shared" si="201"/>
        <v>Clear</v>
      </c>
      <c r="E1644" s="11" t="str">
        <f t="shared" si="202"/>
        <v>Clear</v>
      </c>
      <c r="F1644" s="11" t="str">
        <f t="shared" si="203"/>
        <v>CLEAR</v>
      </c>
      <c r="G1644" s="11" t="str">
        <f t="shared" si="204"/>
        <v>clear</v>
      </c>
      <c r="H1644" s="11" t="str">
        <f>'Raw Data'!H1643</f>
        <v>Weekday</v>
      </c>
      <c r="I1644" s="11" t="str">
        <f t="shared" si="205"/>
        <v>WD</v>
      </c>
      <c r="J1644" s="11" t="str">
        <f t="shared" si="206"/>
        <v>Clear</v>
      </c>
      <c r="K1644" s="11" t="str">
        <f>TEXT('Raw Data'!F1643,"0")</f>
        <v>16</v>
      </c>
      <c r="L1644" s="11">
        <f t="shared" si="207"/>
        <v>16</v>
      </c>
    </row>
    <row r="1645" spans="1:12" x14ac:dyDescent="0.3">
      <c r="A1645" s="9">
        <f>'Raw Data'!A1644</f>
        <v>45357.701388888898</v>
      </c>
      <c r="B1645" s="11" t="str">
        <f>'Raw Data'!O1644</f>
        <v>Snow</v>
      </c>
      <c r="C1645" s="11" t="str">
        <f t="shared" si="200"/>
        <v>Snow</v>
      </c>
      <c r="D1645" s="11" t="str">
        <f t="shared" si="201"/>
        <v>Snow</v>
      </c>
      <c r="E1645" s="11" t="str">
        <f t="shared" si="202"/>
        <v>Snow</v>
      </c>
      <c r="F1645" s="11" t="str">
        <f t="shared" si="203"/>
        <v>SNOW</v>
      </c>
      <c r="G1645" s="11" t="str">
        <f t="shared" si="204"/>
        <v>snow</v>
      </c>
      <c r="H1645" s="11" t="str">
        <f>'Raw Data'!H1644</f>
        <v>Weekday</v>
      </c>
      <c r="I1645" s="11" t="str">
        <f t="shared" si="205"/>
        <v>WD</v>
      </c>
      <c r="J1645" s="11" t="str">
        <f t="shared" si="206"/>
        <v>Snow</v>
      </c>
      <c r="K1645" s="11" t="str">
        <f>TEXT('Raw Data'!F1644,"0")</f>
        <v>16</v>
      </c>
      <c r="L1645" s="11">
        <f t="shared" si="207"/>
        <v>16</v>
      </c>
    </row>
    <row r="1646" spans="1:12" x14ac:dyDescent="0.3">
      <c r="A1646" s="9">
        <f>'Raw Data'!A1645</f>
        <v>45357.704861111102</v>
      </c>
      <c r="B1646" s="11" t="str">
        <f>'Raw Data'!O1645</f>
        <v>Snow</v>
      </c>
      <c r="C1646" s="11" t="str">
        <f t="shared" si="200"/>
        <v>Snow</v>
      </c>
      <c r="D1646" s="11" t="str">
        <f t="shared" si="201"/>
        <v>Snow</v>
      </c>
      <c r="E1646" s="11" t="str">
        <f t="shared" si="202"/>
        <v>Snow</v>
      </c>
      <c r="F1646" s="11" t="str">
        <f t="shared" si="203"/>
        <v>SNOW</v>
      </c>
      <c r="G1646" s="11" t="str">
        <f t="shared" si="204"/>
        <v>snow</v>
      </c>
      <c r="H1646" s="11" t="str">
        <f>'Raw Data'!H1645</f>
        <v>Weekday</v>
      </c>
      <c r="I1646" s="11" t="str">
        <f t="shared" si="205"/>
        <v>WD</v>
      </c>
      <c r="J1646" s="11" t="str">
        <f t="shared" si="206"/>
        <v>Snow</v>
      </c>
      <c r="K1646" s="11" t="str">
        <f>TEXT('Raw Data'!F1645,"0")</f>
        <v>16</v>
      </c>
      <c r="L1646" s="11">
        <f t="shared" si="207"/>
        <v>16</v>
      </c>
    </row>
    <row r="1647" spans="1:12" x14ac:dyDescent="0.3">
      <c r="A1647" s="9">
        <f>'Raw Data'!A1646</f>
        <v>45357.708333333299</v>
      </c>
      <c r="B1647" s="11" t="str">
        <f>'Raw Data'!O1646</f>
        <v>Rain</v>
      </c>
      <c r="C1647" s="11" t="str">
        <f t="shared" si="200"/>
        <v>Rain</v>
      </c>
      <c r="D1647" s="11" t="str">
        <f t="shared" si="201"/>
        <v>Rain</v>
      </c>
      <c r="E1647" s="11" t="str">
        <f t="shared" si="202"/>
        <v>Rain</v>
      </c>
      <c r="F1647" s="11" t="str">
        <f t="shared" si="203"/>
        <v>RAIN</v>
      </c>
      <c r="G1647" s="11" t="str">
        <f t="shared" si="204"/>
        <v>rain</v>
      </c>
      <c r="H1647" s="11" t="str">
        <f>'Raw Data'!H1646</f>
        <v>Weekday</v>
      </c>
      <c r="I1647" s="11" t="str">
        <f t="shared" si="205"/>
        <v>WD</v>
      </c>
      <c r="J1647" s="11" t="str">
        <f t="shared" si="206"/>
        <v>Rain</v>
      </c>
      <c r="K1647" s="11" t="str">
        <f>TEXT('Raw Data'!F1646,"0")</f>
        <v>17</v>
      </c>
      <c r="L1647" s="11">
        <f t="shared" si="207"/>
        <v>17</v>
      </c>
    </row>
    <row r="1648" spans="1:12" x14ac:dyDescent="0.3">
      <c r="A1648" s="9">
        <f>'Raw Data'!A1647</f>
        <v>45357.711805555598</v>
      </c>
      <c r="B1648" s="11" t="str">
        <f>'Raw Data'!O1647</f>
        <v>Fog</v>
      </c>
      <c r="C1648" s="11" t="str">
        <f t="shared" si="200"/>
        <v>Fog</v>
      </c>
      <c r="D1648" s="11" t="str">
        <f t="shared" si="201"/>
        <v>Fog</v>
      </c>
      <c r="E1648" s="11" t="str">
        <f t="shared" si="202"/>
        <v>Fog</v>
      </c>
      <c r="F1648" s="11" t="str">
        <f t="shared" si="203"/>
        <v>FOG</v>
      </c>
      <c r="G1648" s="11" t="str">
        <f t="shared" si="204"/>
        <v>fog</v>
      </c>
      <c r="H1648" s="11" t="str">
        <f>'Raw Data'!H1647</f>
        <v>Weekday</v>
      </c>
      <c r="I1648" s="11" t="str">
        <f t="shared" si="205"/>
        <v>WD</v>
      </c>
      <c r="J1648" s="11" t="str">
        <f t="shared" si="206"/>
        <v>Fog</v>
      </c>
      <c r="K1648" s="11" t="str">
        <f>TEXT('Raw Data'!F1647,"0")</f>
        <v>17</v>
      </c>
      <c r="L1648" s="11">
        <f t="shared" si="207"/>
        <v>17</v>
      </c>
    </row>
    <row r="1649" spans="1:12" x14ac:dyDescent="0.3">
      <c r="A1649" s="9">
        <f>'Raw Data'!A1648</f>
        <v>45357.715277777803</v>
      </c>
      <c r="B1649" s="11" t="str">
        <f>'Raw Data'!O1648</f>
        <v>Clear</v>
      </c>
      <c r="C1649" s="11" t="str">
        <f t="shared" si="200"/>
        <v>Clear</v>
      </c>
      <c r="D1649" s="11" t="str">
        <f t="shared" si="201"/>
        <v>Clear</v>
      </c>
      <c r="E1649" s="11" t="str">
        <f t="shared" si="202"/>
        <v>Clear</v>
      </c>
      <c r="F1649" s="11" t="str">
        <f t="shared" si="203"/>
        <v>CLEAR</v>
      </c>
      <c r="G1649" s="11" t="str">
        <f t="shared" si="204"/>
        <v>clear</v>
      </c>
      <c r="H1649" s="11" t="str">
        <f>'Raw Data'!H1648</f>
        <v>Weekday</v>
      </c>
      <c r="I1649" s="11" t="str">
        <f t="shared" si="205"/>
        <v>WD</v>
      </c>
      <c r="J1649" s="11" t="str">
        <f t="shared" si="206"/>
        <v>Clear</v>
      </c>
      <c r="K1649" s="11" t="str">
        <f>TEXT('Raw Data'!F1648,"0")</f>
        <v>17</v>
      </c>
      <c r="L1649" s="11">
        <f t="shared" si="207"/>
        <v>17</v>
      </c>
    </row>
    <row r="1650" spans="1:12" x14ac:dyDescent="0.3">
      <c r="A1650" s="9">
        <f>'Raw Data'!A1649</f>
        <v>45357.71875</v>
      </c>
      <c r="B1650" s="11" t="str">
        <f>'Raw Data'!O1649</f>
        <v>Clear</v>
      </c>
      <c r="C1650" s="11" t="str">
        <f t="shared" si="200"/>
        <v>Clear</v>
      </c>
      <c r="D1650" s="11" t="str">
        <f t="shared" si="201"/>
        <v>Clear</v>
      </c>
      <c r="E1650" s="11" t="str">
        <f t="shared" si="202"/>
        <v>Clear</v>
      </c>
      <c r="F1650" s="11" t="str">
        <f t="shared" si="203"/>
        <v>CLEAR</v>
      </c>
      <c r="G1650" s="11" t="str">
        <f t="shared" si="204"/>
        <v>clear</v>
      </c>
      <c r="H1650" s="11" t="str">
        <f>'Raw Data'!H1649</f>
        <v>Weekday</v>
      </c>
      <c r="I1650" s="11" t="str">
        <f t="shared" si="205"/>
        <v>WD</v>
      </c>
      <c r="J1650" s="11" t="str">
        <f t="shared" si="206"/>
        <v>Clear</v>
      </c>
      <c r="K1650" s="11" t="str">
        <f>TEXT('Raw Data'!F1649,"0")</f>
        <v>17</v>
      </c>
      <c r="L1650" s="11">
        <f t="shared" si="207"/>
        <v>17</v>
      </c>
    </row>
    <row r="1651" spans="1:12" x14ac:dyDescent="0.3">
      <c r="A1651" s="9">
        <f>'Raw Data'!A1650</f>
        <v>45357.722222222197</v>
      </c>
      <c r="B1651" s="11" t="str">
        <f>'Raw Data'!O1650</f>
        <v>Snow</v>
      </c>
      <c r="C1651" s="11" t="str">
        <f t="shared" si="200"/>
        <v>Snow</v>
      </c>
      <c r="D1651" s="11" t="str">
        <f t="shared" si="201"/>
        <v>Snow</v>
      </c>
      <c r="E1651" s="11" t="str">
        <f t="shared" si="202"/>
        <v>Snow</v>
      </c>
      <c r="F1651" s="11" t="str">
        <f t="shared" si="203"/>
        <v>SNOW</v>
      </c>
      <c r="G1651" s="11" t="str">
        <f t="shared" si="204"/>
        <v>snow</v>
      </c>
      <c r="H1651" s="11" t="str">
        <f>'Raw Data'!H1650</f>
        <v>Weekday</v>
      </c>
      <c r="I1651" s="11" t="str">
        <f t="shared" si="205"/>
        <v>WD</v>
      </c>
      <c r="J1651" s="11" t="str">
        <f t="shared" si="206"/>
        <v>Snow</v>
      </c>
      <c r="K1651" s="11" t="str">
        <f>TEXT('Raw Data'!F1650,"0")</f>
        <v>17</v>
      </c>
      <c r="L1651" s="11">
        <f t="shared" si="207"/>
        <v>17</v>
      </c>
    </row>
    <row r="1652" spans="1:12" x14ac:dyDescent="0.3">
      <c r="A1652" s="9">
        <f>'Raw Data'!A1651</f>
        <v>45357.725694444503</v>
      </c>
      <c r="B1652" s="11" t="str">
        <f>'Raw Data'!O1651</f>
        <v>Clear</v>
      </c>
      <c r="C1652" s="11" t="str">
        <f t="shared" si="200"/>
        <v>Clear</v>
      </c>
      <c r="D1652" s="11" t="str">
        <f t="shared" si="201"/>
        <v>Clear</v>
      </c>
      <c r="E1652" s="11" t="str">
        <f t="shared" si="202"/>
        <v>Clear</v>
      </c>
      <c r="F1652" s="11" t="str">
        <f t="shared" si="203"/>
        <v>CLEAR</v>
      </c>
      <c r="G1652" s="11" t="str">
        <f t="shared" si="204"/>
        <v>clear</v>
      </c>
      <c r="H1652" s="11" t="str">
        <f>'Raw Data'!H1651</f>
        <v>Weekday</v>
      </c>
      <c r="I1652" s="11" t="str">
        <f t="shared" si="205"/>
        <v>WD</v>
      </c>
      <c r="J1652" s="11" t="str">
        <f t="shared" si="206"/>
        <v>Clear</v>
      </c>
      <c r="K1652" s="11" t="str">
        <f>TEXT('Raw Data'!F1651,"0")</f>
        <v>17</v>
      </c>
      <c r="L1652" s="11">
        <f t="shared" si="207"/>
        <v>17</v>
      </c>
    </row>
    <row r="1653" spans="1:12" x14ac:dyDescent="0.3">
      <c r="A1653" s="9">
        <f>'Raw Data'!A1652</f>
        <v>45357.729166666701</v>
      </c>
      <c r="B1653" s="11" t="str">
        <f>'Raw Data'!O1652</f>
        <v>Rain</v>
      </c>
      <c r="C1653" s="11" t="str">
        <f t="shared" si="200"/>
        <v>Rain</v>
      </c>
      <c r="D1653" s="11" t="str">
        <f t="shared" si="201"/>
        <v>Rain</v>
      </c>
      <c r="E1653" s="11" t="str">
        <f t="shared" si="202"/>
        <v>Rain</v>
      </c>
      <c r="F1653" s="11" t="str">
        <f t="shared" si="203"/>
        <v>RAIN</v>
      </c>
      <c r="G1653" s="11" t="str">
        <f t="shared" si="204"/>
        <v>rain</v>
      </c>
      <c r="H1653" s="11" t="str">
        <f>'Raw Data'!H1652</f>
        <v>Weekday</v>
      </c>
      <c r="I1653" s="11" t="str">
        <f t="shared" si="205"/>
        <v>WD</v>
      </c>
      <c r="J1653" s="11" t="str">
        <f t="shared" si="206"/>
        <v>Rain</v>
      </c>
      <c r="K1653" s="11" t="str">
        <f>TEXT('Raw Data'!F1652,"0")</f>
        <v>17</v>
      </c>
      <c r="L1653" s="11">
        <f t="shared" si="207"/>
        <v>17</v>
      </c>
    </row>
    <row r="1654" spans="1:12" x14ac:dyDescent="0.3">
      <c r="A1654" s="9">
        <f>'Raw Data'!A1653</f>
        <v>45357.732638888898</v>
      </c>
      <c r="B1654" s="11" t="str">
        <f>'Raw Data'!O1653</f>
        <v>Clear</v>
      </c>
      <c r="C1654" s="11" t="str">
        <f t="shared" si="200"/>
        <v>Clear</v>
      </c>
      <c r="D1654" s="11" t="str">
        <f t="shared" si="201"/>
        <v>Clear</v>
      </c>
      <c r="E1654" s="11" t="str">
        <f t="shared" si="202"/>
        <v>Clear</v>
      </c>
      <c r="F1654" s="11" t="str">
        <f t="shared" si="203"/>
        <v>CLEAR</v>
      </c>
      <c r="G1654" s="11" t="str">
        <f t="shared" si="204"/>
        <v>clear</v>
      </c>
      <c r="H1654" s="11" t="str">
        <f>'Raw Data'!H1653</f>
        <v>Weekday</v>
      </c>
      <c r="I1654" s="11" t="str">
        <f t="shared" si="205"/>
        <v>WD</v>
      </c>
      <c r="J1654" s="11" t="str">
        <f t="shared" si="206"/>
        <v>Clear</v>
      </c>
      <c r="K1654" s="11" t="str">
        <f>TEXT('Raw Data'!F1653,"0")</f>
        <v>17</v>
      </c>
      <c r="L1654" s="11">
        <f t="shared" si="207"/>
        <v>17</v>
      </c>
    </row>
    <row r="1655" spans="1:12" x14ac:dyDescent="0.3">
      <c r="A1655" s="9">
        <f>'Raw Data'!A1654</f>
        <v>45357.736111111102</v>
      </c>
      <c r="B1655" s="11" t="str">
        <f>'Raw Data'!O1654</f>
        <v>Rain</v>
      </c>
      <c r="C1655" s="11" t="str">
        <f t="shared" si="200"/>
        <v>Rain</v>
      </c>
      <c r="D1655" s="11" t="str">
        <f t="shared" si="201"/>
        <v>Rain</v>
      </c>
      <c r="E1655" s="11" t="str">
        <f t="shared" si="202"/>
        <v>Rain</v>
      </c>
      <c r="F1655" s="11" t="str">
        <f t="shared" si="203"/>
        <v>RAIN</v>
      </c>
      <c r="G1655" s="11" t="str">
        <f t="shared" si="204"/>
        <v>rain</v>
      </c>
      <c r="H1655" s="11" t="str">
        <f>'Raw Data'!H1654</f>
        <v>Weekday</v>
      </c>
      <c r="I1655" s="11" t="str">
        <f t="shared" si="205"/>
        <v>WD</v>
      </c>
      <c r="J1655" s="11" t="str">
        <f t="shared" si="206"/>
        <v>Rain</v>
      </c>
      <c r="K1655" s="11" t="str">
        <f>TEXT('Raw Data'!F1654,"0")</f>
        <v>17</v>
      </c>
      <c r="L1655" s="11">
        <f t="shared" si="207"/>
        <v>17</v>
      </c>
    </row>
    <row r="1656" spans="1:12" x14ac:dyDescent="0.3">
      <c r="A1656" s="9">
        <f>'Raw Data'!A1655</f>
        <v>45357.739583333299</v>
      </c>
      <c r="B1656" s="11" t="str">
        <f>'Raw Data'!O1655</f>
        <v>Rain</v>
      </c>
      <c r="C1656" s="11" t="str">
        <f t="shared" si="200"/>
        <v>Rain</v>
      </c>
      <c r="D1656" s="11" t="str">
        <f t="shared" si="201"/>
        <v>Rain</v>
      </c>
      <c r="E1656" s="11" t="str">
        <f t="shared" si="202"/>
        <v>Rain</v>
      </c>
      <c r="F1656" s="11" t="str">
        <f t="shared" si="203"/>
        <v>RAIN</v>
      </c>
      <c r="G1656" s="11" t="str">
        <f t="shared" si="204"/>
        <v>rain</v>
      </c>
      <c r="H1656" s="11" t="str">
        <f>'Raw Data'!H1655</f>
        <v>Weekday</v>
      </c>
      <c r="I1656" s="11" t="str">
        <f t="shared" si="205"/>
        <v>WD</v>
      </c>
      <c r="J1656" s="11" t="str">
        <f t="shared" si="206"/>
        <v>Rain</v>
      </c>
      <c r="K1656" s="11" t="str">
        <f>TEXT('Raw Data'!F1655,"0")</f>
        <v>17</v>
      </c>
      <c r="L1656" s="11">
        <f t="shared" si="207"/>
        <v>17</v>
      </c>
    </row>
    <row r="1657" spans="1:12" x14ac:dyDescent="0.3">
      <c r="A1657" s="9">
        <f>'Raw Data'!A1656</f>
        <v>45357.743055555598</v>
      </c>
      <c r="B1657" s="11" t="str">
        <f>'Raw Data'!O1656</f>
        <v>Fog</v>
      </c>
      <c r="C1657" s="11" t="str">
        <f t="shared" si="200"/>
        <v>Fog</v>
      </c>
      <c r="D1657" s="11" t="str">
        <f t="shared" si="201"/>
        <v>Fog</v>
      </c>
      <c r="E1657" s="11" t="str">
        <f t="shared" si="202"/>
        <v>Fog</v>
      </c>
      <c r="F1657" s="11" t="str">
        <f t="shared" si="203"/>
        <v>FOG</v>
      </c>
      <c r="G1657" s="11" t="str">
        <f t="shared" si="204"/>
        <v>fog</v>
      </c>
      <c r="H1657" s="11" t="str">
        <f>'Raw Data'!H1656</f>
        <v>Weekday</v>
      </c>
      <c r="I1657" s="11" t="str">
        <f t="shared" si="205"/>
        <v>WD</v>
      </c>
      <c r="J1657" s="11" t="str">
        <f t="shared" si="206"/>
        <v>Fog</v>
      </c>
      <c r="K1657" s="11" t="str">
        <f>TEXT('Raw Data'!F1656,"0")</f>
        <v>17</v>
      </c>
      <c r="L1657" s="11">
        <f t="shared" si="207"/>
        <v>17</v>
      </c>
    </row>
    <row r="1658" spans="1:12" x14ac:dyDescent="0.3">
      <c r="A1658" s="9">
        <f>'Raw Data'!A1657</f>
        <v>45357.746527777803</v>
      </c>
      <c r="B1658" s="11" t="str">
        <f>'Raw Data'!O1657</f>
        <v>Rain</v>
      </c>
      <c r="C1658" s="11" t="str">
        <f t="shared" si="200"/>
        <v>Rain</v>
      </c>
      <c r="D1658" s="11" t="str">
        <f t="shared" si="201"/>
        <v>Rain</v>
      </c>
      <c r="E1658" s="11" t="str">
        <f t="shared" si="202"/>
        <v>Rain</v>
      </c>
      <c r="F1658" s="11" t="str">
        <f t="shared" si="203"/>
        <v>RAIN</v>
      </c>
      <c r="G1658" s="11" t="str">
        <f t="shared" si="204"/>
        <v>rain</v>
      </c>
      <c r="H1658" s="11" t="str">
        <f>'Raw Data'!H1657</f>
        <v>Weekday</v>
      </c>
      <c r="I1658" s="11" t="str">
        <f t="shared" si="205"/>
        <v>WD</v>
      </c>
      <c r="J1658" s="11" t="str">
        <f t="shared" si="206"/>
        <v>Rain</v>
      </c>
      <c r="K1658" s="11" t="str">
        <f>TEXT('Raw Data'!F1657,"0")</f>
        <v>17</v>
      </c>
      <c r="L1658" s="11">
        <f t="shared" si="207"/>
        <v>17</v>
      </c>
    </row>
    <row r="1659" spans="1:12" x14ac:dyDescent="0.3">
      <c r="A1659" s="9">
        <f>'Raw Data'!A1658</f>
        <v>45357.75</v>
      </c>
      <c r="B1659" s="11" t="str">
        <f>'Raw Data'!O1658</f>
        <v>Rain</v>
      </c>
      <c r="C1659" s="11" t="str">
        <f t="shared" si="200"/>
        <v>Rain</v>
      </c>
      <c r="D1659" s="11" t="str">
        <f t="shared" si="201"/>
        <v>Rain</v>
      </c>
      <c r="E1659" s="11" t="str">
        <f t="shared" si="202"/>
        <v>Rain</v>
      </c>
      <c r="F1659" s="11" t="str">
        <f t="shared" si="203"/>
        <v>RAIN</v>
      </c>
      <c r="G1659" s="11" t="str">
        <f t="shared" si="204"/>
        <v>rain</v>
      </c>
      <c r="H1659" s="11" t="str">
        <f>'Raw Data'!H1658</f>
        <v>Weekday</v>
      </c>
      <c r="I1659" s="11" t="str">
        <f t="shared" si="205"/>
        <v>WD</v>
      </c>
      <c r="J1659" s="11" t="str">
        <f t="shared" si="206"/>
        <v>Rain</v>
      </c>
      <c r="K1659" s="11" t="str">
        <f>TEXT('Raw Data'!F1658,"0")</f>
        <v>18</v>
      </c>
      <c r="L1659" s="11">
        <f t="shared" si="207"/>
        <v>18</v>
      </c>
    </row>
    <row r="1660" spans="1:12" x14ac:dyDescent="0.3">
      <c r="A1660" s="9">
        <f>'Raw Data'!A1659</f>
        <v>45357.753472222197</v>
      </c>
      <c r="B1660" s="11" t="str">
        <f>'Raw Data'!O1659</f>
        <v>Fog</v>
      </c>
      <c r="C1660" s="11" t="str">
        <f t="shared" si="200"/>
        <v>Fog</v>
      </c>
      <c r="D1660" s="11" t="str">
        <f t="shared" si="201"/>
        <v>Fog</v>
      </c>
      <c r="E1660" s="11" t="str">
        <f t="shared" si="202"/>
        <v>Fog</v>
      </c>
      <c r="F1660" s="11" t="str">
        <f t="shared" si="203"/>
        <v>FOG</v>
      </c>
      <c r="G1660" s="11" t="str">
        <f t="shared" si="204"/>
        <v>fog</v>
      </c>
      <c r="H1660" s="11" t="str">
        <f>'Raw Data'!H1659</f>
        <v>Weekday</v>
      </c>
      <c r="I1660" s="11" t="str">
        <f t="shared" si="205"/>
        <v>WD</v>
      </c>
      <c r="J1660" s="11" t="str">
        <f t="shared" si="206"/>
        <v>Fog</v>
      </c>
      <c r="K1660" s="11" t="str">
        <f>TEXT('Raw Data'!F1659,"0")</f>
        <v>18</v>
      </c>
      <c r="L1660" s="11">
        <f t="shared" si="207"/>
        <v>18</v>
      </c>
    </row>
    <row r="1661" spans="1:12" x14ac:dyDescent="0.3">
      <c r="A1661" s="9">
        <f>'Raw Data'!A1660</f>
        <v>45357.756944444503</v>
      </c>
      <c r="B1661" s="11" t="str">
        <f>'Raw Data'!O1660</f>
        <v>Clear</v>
      </c>
      <c r="C1661" s="11" t="str">
        <f t="shared" si="200"/>
        <v>Clear</v>
      </c>
      <c r="D1661" s="11" t="str">
        <f t="shared" si="201"/>
        <v>Clear</v>
      </c>
      <c r="E1661" s="11" t="str">
        <f t="shared" si="202"/>
        <v>Clear</v>
      </c>
      <c r="F1661" s="11" t="str">
        <f t="shared" si="203"/>
        <v>CLEAR</v>
      </c>
      <c r="G1661" s="11" t="str">
        <f t="shared" si="204"/>
        <v>clear</v>
      </c>
      <c r="H1661" s="11" t="str">
        <f>'Raw Data'!H1660</f>
        <v>Weekday</v>
      </c>
      <c r="I1661" s="11" t="str">
        <f t="shared" si="205"/>
        <v>WD</v>
      </c>
      <c r="J1661" s="11" t="str">
        <f t="shared" si="206"/>
        <v>Clear</v>
      </c>
      <c r="K1661" s="11" t="str">
        <f>TEXT('Raw Data'!F1660,"0")</f>
        <v>18</v>
      </c>
      <c r="L1661" s="11">
        <f t="shared" si="207"/>
        <v>18</v>
      </c>
    </row>
    <row r="1662" spans="1:12" x14ac:dyDescent="0.3">
      <c r="A1662" s="9">
        <f>'Raw Data'!A1661</f>
        <v>45357.760416666701</v>
      </c>
      <c r="B1662" s="11" t="str">
        <f>'Raw Data'!O1661</f>
        <v>Snow</v>
      </c>
      <c r="C1662" s="11" t="str">
        <f t="shared" si="200"/>
        <v>Snow</v>
      </c>
      <c r="D1662" s="11" t="str">
        <f t="shared" si="201"/>
        <v>Snow</v>
      </c>
      <c r="E1662" s="11" t="str">
        <f t="shared" si="202"/>
        <v>Snow</v>
      </c>
      <c r="F1662" s="11" t="str">
        <f t="shared" si="203"/>
        <v>SNOW</v>
      </c>
      <c r="G1662" s="11" t="str">
        <f t="shared" si="204"/>
        <v>snow</v>
      </c>
      <c r="H1662" s="11" t="str">
        <f>'Raw Data'!H1661</f>
        <v>Weekday</v>
      </c>
      <c r="I1662" s="11" t="str">
        <f t="shared" si="205"/>
        <v>WD</v>
      </c>
      <c r="J1662" s="11" t="str">
        <f t="shared" si="206"/>
        <v>Snow</v>
      </c>
      <c r="K1662" s="11" t="str">
        <f>TEXT('Raw Data'!F1661,"0")</f>
        <v>18</v>
      </c>
      <c r="L1662" s="11">
        <f t="shared" si="207"/>
        <v>18</v>
      </c>
    </row>
    <row r="1663" spans="1:12" x14ac:dyDescent="0.3">
      <c r="A1663" s="9">
        <f>'Raw Data'!A1662</f>
        <v>45357.763888888898</v>
      </c>
      <c r="B1663" s="11" t="str">
        <f>'Raw Data'!O1662</f>
        <v>Clear</v>
      </c>
      <c r="C1663" s="11" t="str">
        <f t="shared" si="200"/>
        <v>Clear</v>
      </c>
      <c r="D1663" s="11" t="str">
        <f t="shared" si="201"/>
        <v>Clear</v>
      </c>
      <c r="E1663" s="11" t="str">
        <f t="shared" si="202"/>
        <v>Clear</v>
      </c>
      <c r="F1663" s="11" t="str">
        <f t="shared" si="203"/>
        <v>CLEAR</v>
      </c>
      <c r="G1663" s="11" t="str">
        <f t="shared" si="204"/>
        <v>clear</v>
      </c>
      <c r="H1663" s="11" t="str">
        <f>'Raw Data'!H1662</f>
        <v>Weekday</v>
      </c>
      <c r="I1663" s="11" t="str">
        <f t="shared" si="205"/>
        <v>WD</v>
      </c>
      <c r="J1663" s="11" t="str">
        <f t="shared" si="206"/>
        <v>Clear</v>
      </c>
      <c r="K1663" s="11" t="str">
        <f>TEXT('Raw Data'!F1662,"0")</f>
        <v>18</v>
      </c>
      <c r="L1663" s="11">
        <f t="shared" si="207"/>
        <v>18</v>
      </c>
    </row>
    <row r="1664" spans="1:12" x14ac:dyDescent="0.3">
      <c r="A1664" s="9">
        <f>'Raw Data'!A1663</f>
        <v>45357.767361111102</v>
      </c>
      <c r="B1664" s="11" t="str">
        <f>'Raw Data'!O1663</f>
        <v>Clear</v>
      </c>
      <c r="C1664" s="11" t="str">
        <f t="shared" si="200"/>
        <v>Clear</v>
      </c>
      <c r="D1664" s="11" t="str">
        <f t="shared" si="201"/>
        <v>Clear</v>
      </c>
      <c r="E1664" s="11" t="str">
        <f t="shared" si="202"/>
        <v>Clear</v>
      </c>
      <c r="F1664" s="11" t="str">
        <f t="shared" si="203"/>
        <v>CLEAR</v>
      </c>
      <c r="G1664" s="11" t="str">
        <f t="shared" si="204"/>
        <v>clear</v>
      </c>
      <c r="H1664" s="11" t="str">
        <f>'Raw Data'!H1663</f>
        <v>Weekday</v>
      </c>
      <c r="I1664" s="11" t="str">
        <f t="shared" si="205"/>
        <v>WD</v>
      </c>
      <c r="J1664" s="11" t="str">
        <f t="shared" si="206"/>
        <v>Clear</v>
      </c>
      <c r="K1664" s="11" t="str">
        <f>TEXT('Raw Data'!F1663,"0")</f>
        <v>18</v>
      </c>
      <c r="L1664" s="11">
        <f t="shared" si="207"/>
        <v>18</v>
      </c>
    </row>
    <row r="1665" spans="1:12" x14ac:dyDescent="0.3">
      <c r="A1665" s="9">
        <f>'Raw Data'!A1664</f>
        <v>45357.770833333299</v>
      </c>
      <c r="B1665" s="11" t="str">
        <f>'Raw Data'!O1664</f>
        <v>Snow</v>
      </c>
      <c r="C1665" s="11" t="str">
        <f t="shared" si="200"/>
        <v>Snow</v>
      </c>
      <c r="D1665" s="11" t="str">
        <f t="shared" si="201"/>
        <v>Snow</v>
      </c>
      <c r="E1665" s="11" t="str">
        <f t="shared" si="202"/>
        <v>Snow</v>
      </c>
      <c r="F1665" s="11" t="str">
        <f t="shared" si="203"/>
        <v>SNOW</v>
      </c>
      <c r="G1665" s="11" t="str">
        <f t="shared" si="204"/>
        <v>snow</v>
      </c>
      <c r="H1665" s="11" t="str">
        <f>'Raw Data'!H1664</f>
        <v>Weekday</v>
      </c>
      <c r="I1665" s="11" t="str">
        <f t="shared" si="205"/>
        <v>WD</v>
      </c>
      <c r="J1665" s="11" t="str">
        <f t="shared" si="206"/>
        <v>Snow</v>
      </c>
      <c r="K1665" s="11" t="str">
        <f>TEXT('Raw Data'!F1664,"0")</f>
        <v>18</v>
      </c>
      <c r="L1665" s="11">
        <f t="shared" si="207"/>
        <v>18</v>
      </c>
    </row>
    <row r="1666" spans="1:12" x14ac:dyDescent="0.3">
      <c r="A1666" s="9">
        <f>'Raw Data'!A1665</f>
        <v>45357.774305555598</v>
      </c>
      <c r="B1666" s="11" t="str">
        <f>'Raw Data'!O1665</f>
        <v>Rain</v>
      </c>
      <c r="C1666" s="11" t="str">
        <f t="shared" si="200"/>
        <v>Rain</v>
      </c>
      <c r="D1666" s="11" t="str">
        <f t="shared" si="201"/>
        <v>Rain</v>
      </c>
      <c r="E1666" s="11" t="str">
        <f t="shared" si="202"/>
        <v>Rain</v>
      </c>
      <c r="F1666" s="11" t="str">
        <f t="shared" si="203"/>
        <v>RAIN</v>
      </c>
      <c r="G1666" s="11" t="str">
        <f t="shared" si="204"/>
        <v>rain</v>
      </c>
      <c r="H1666" s="11" t="str">
        <f>'Raw Data'!H1665</f>
        <v>Weekday</v>
      </c>
      <c r="I1666" s="11" t="str">
        <f t="shared" si="205"/>
        <v>WD</v>
      </c>
      <c r="J1666" s="11" t="str">
        <f t="shared" si="206"/>
        <v>Rain</v>
      </c>
      <c r="K1666" s="11" t="str">
        <f>TEXT('Raw Data'!F1665,"0")</f>
        <v>18</v>
      </c>
      <c r="L1666" s="11">
        <f t="shared" si="207"/>
        <v>18</v>
      </c>
    </row>
    <row r="1667" spans="1:12" x14ac:dyDescent="0.3">
      <c r="A1667" s="9">
        <f>'Raw Data'!A1666</f>
        <v>45357.777777777803</v>
      </c>
      <c r="B1667" s="11" t="str">
        <f>'Raw Data'!O1666</f>
        <v>Snow</v>
      </c>
      <c r="C1667" s="11" t="str">
        <f t="shared" ref="C1667:C1730" si="208">TRIM(B1667)</f>
        <v>Snow</v>
      </c>
      <c r="D1667" s="11" t="str">
        <f t="shared" ref="D1667:D1730" si="209">CLEAN(C1667)</f>
        <v>Snow</v>
      </c>
      <c r="E1667" s="11" t="str">
        <f t="shared" ref="E1667:E1730" si="210">PROPER(D1667)</f>
        <v>Snow</v>
      </c>
      <c r="F1667" s="11" t="str">
        <f t="shared" ref="F1667:F1730" si="211">UPPER(B1667)</f>
        <v>SNOW</v>
      </c>
      <c r="G1667" s="11" t="str">
        <f t="shared" ref="G1667:G1730" si="212">LOWER(B1667)</f>
        <v>snow</v>
      </c>
      <c r="H1667" s="11" t="str">
        <f>'Raw Data'!H1666</f>
        <v>Weekday</v>
      </c>
      <c r="I1667" s="11" t="str">
        <f t="shared" ref="I1667:I1730" si="213">SUBSTITUTE(SUBSTITUTE(H1667,"Weekday","WD"),"Weekend","WE")</f>
        <v>WD</v>
      </c>
      <c r="J1667" s="11" t="str">
        <f t="shared" ref="J1667:J1730" si="214">PROPER(TRIM(CLEAN(B1667)))</f>
        <v>Snow</v>
      </c>
      <c r="K1667" s="11" t="str">
        <f>TEXT('Raw Data'!F1666,"0")</f>
        <v>18</v>
      </c>
      <c r="L1667" s="11">
        <f t="shared" ref="L1667:L1730" si="215">VALUE(K1667)</f>
        <v>18</v>
      </c>
    </row>
    <row r="1668" spans="1:12" x14ac:dyDescent="0.3">
      <c r="A1668" s="9">
        <f>'Raw Data'!A1667</f>
        <v>45357.78125</v>
      </c>
      <c r="B1668" s="11" t="str">
        <f>'Raw Data'!O1667</f>
        <v>Clear</v>
      </c>
      <c r="C1668" s="11" t="str">
        <f t="shared" si="208"/>
        <v>Clear</v>
      </c>
      <c r="D1668" s="11" t="str">
        <f t="shared" si="209"/>
        <v>Clear</v>
      </c>
      <c r="E1668" s="11" t="str">
        <f t="shared" si="210"/>
        <v>Clear</v>
      </c>
      <c r="F1668" s="11" t="str">
        <f t="shared" si="211"/>
        <v>CLEAR</v>
      </c>
      <c r="G1668" s="11" t="str">
        <f t="shared" si="212"/>
        <v>clear</v>
      </c>
      <c r="H1668" s="11" t="str">
        <f>'Raw Data'!H1667</f>
        <v>Weekday</v>
      </c>
      <c r="I1668" s="11" t="str">
        <f t="shared" si="213"/>
        <v>WD</v>
      </c>
      <c r="J1668" s="11" t="str">
        <f t="shared" si="214"/>
        <v>Clear</v>
      </c>
      <c r="K1668" s="11" t="str">
        <f>TEXT('Raw Data'!F1667,"0")</f>
        <v>18</v>
      </c>
      <c r="L1668" s="11">
        <f t="shared" si="215"/>
        <v>18</v>
      </c>
    </row>
    <row r="1669" spans="1:12" x14ac:dyDescent="0.3">
      <c r="A1669" s="9">
        <f>'Raw Data'!A1668</f>
        <v>45357.784722222197</v>
      </c>
      <c r="B1669" s="11" t="str">
        <f>'Raw Data'!O1668</f>
        <v>Fog</v>
      </c>
      <c r="C1669" s="11" t="str">
        <f t="shared" si="208"/>
        <v>Fog</v>
      </c>
      <c r="D1669" s="11" t="str">
        <f t="shared" si="209"/>
        <v>Fog</v>
      </c>
      <c r="E1669" s="11" t="str">
        <f t="shared" si="210"/>
        <v>Fog</v>
      </c>
      <c r="F1669" s="11" t="str">
        <f t="shared" si="211"/>
        <v>FOG</v>
      </c>
      <c r="G1669" s="11" t="str">
        <f t="shared" si="212"/>
        <v>fog</v>
      </c>
      <c r="H1669" s="11" t="str">
        <f>'Raw Data'!H1668</f>
        <v>Weekday</v>
      </c>
      <c r="I1669" s="11" t="str">
        <f t="shared" si="213"/>
        <v>WD</v>
      </c>
      <c r="J1669" s="11" t="str">
        <f t="shared" si="214"/>
        <v>Fog</v>
      </c>
      <c r="K1669" s="11" t="str">
        <f>TEXT('Raw Data'!F1668,"0")</f>
        <v>18</v>
      </c>
      <c r="L1669" s="11">
        <f t="shared" si="215"/>
        <v>18</v>
      </c>
    </row>
    <row r="1670" spans="1:12" x14ac:dyDescent="0.3">
      <c r="A1670" s="9">
        <f>'Raw Data'!A1669</f>
        <v>45357.788194444503</v>
      </c>
      <c r="B1670" s="11" t="str">
        <f>'Raw Data'!O1669</f>
        <v>Rain</v>
      </c>
      <c r="C1670" s="11" t="str">
        <f t="shared" si="208"/>
        <v>Rain</v>
      </c>
      <c r="D1670" s="11" t="str">
        <f t="shared" si="209"/>
        <v>Rain</v>
      </c>
      <c r="E1670" s="11" t="str">
        <f t="shared" si="210"/>
        <v>Rain</v>
      </c>
      <c r="F1670" s="11" t="str">
        <f t="shared" si="211"/>
        <v>RAIN</v>
      </c>
      <c r="G1670" s="11" t="str">
        <f t="shared" si="212"/>
        <v>rain</v>
      </c>
      <c r="H1670" s="11" t="str">
        <f>'Raw Data'!H1669</f>
        <v>Weekday</v>
      </c>
      <c r="I1670" s="11" t="str">
        <f t="shared" si="213"/>
        <v>WD</v>
      </c>
      <c r="J1670" s="11" t="str">
        <f t="shared" si="214"/>
        <v>Rain</v>
      </c>
      <c r="K1670" s="11" t="str">
        <f>TEXT('Raw Data'!F1669,"0")</f>
        <v>18</v>
      </c>
      <c r="L1670" s="11">
        <f t="shared" si="215"/>
        <v>18</v>
      </c>
    </row>
    <row r="1671" spans="1:12" x14ac:dyDescent="0.3">
      <c r="A1671" s="9">
        <f>'Raw Data'!A1670</f>
        <v>45357.791666666701</v>
      </c>
      <c r="B1671" s="11" t="str">
        <f>'Raw Data'!O1670</f>
        <v>Rain</v>
      </c>
      <c r="C1671" s="11" t="str">
        <f t="shared" si="208"/>
        <v>Rain</v>
      </c>
      <c r="D1671" s="11" t="str">
        <f t="shared" si="209"/>
        <v>Rain</v>
      </c>
      <c r="E1671" s="11" t="str">
        <f t="shared" si="210"/>
        <v>Rain</v>
      </c>
      <c r="F1671" s="11" t="str">
        <f t="shared" si="211"/>
        <v>RAIN</v>
      </c>
      <c r="G1671" s="11" t="str">
        <f t="shared" si="212"/>
        <v>rain</v>
      </c>
      <c r="H1671" s="11" t="str">
        <f>'Raw Data'!H1670</f>
        <v>Weekday</v>
      </c>
      <c r="I1671" s="11" t="str">
        <f t="shared" si="213"/>
        <v>WD</v>
      </c>
      <c r="J1671" s="11" t="str">
        <f t="shared" si="214"/>
        <v>Rain</v>
      </c>
      <c r="K1671" s="11" t="str">
        <f>TEXT('Raw Data'!F1670,"0")</f>
        <v>19</v>
      </c>
      <c r="L1671" s="11">
        <f t="shared" si="215"/>
        <v>19</v>
      </c>
    </row>
    <row r="1672" spans="1:12" x14ac:dyDescent="0.3">
      <c r="A1672" s="9">
        <f>'Raw Data'!A1671</f>
        <v>45357.795138888898</v>
      </c>
      <c r="B1672" s="11" t="str">
        <f>'Raw Data'!O1671</f>
        <v>Clear</v>
      </c>
      <c r="C1672" s="11" t="str">
        <f t="shared" si="208"/>
        <v>Clear</v>
      </c>
      <c r="D1672" s="11" t="str">
        <f t="shared" si="209"/>
        <v>Clear</v>
      </c>
      <c r="E1672" s="11" t="str">
        <f t="shared" si="210"/>
        <v>Clear</v>
      </c>
      <c r="F1672" s="11" t="str">
        <f t="shared" si="211"/>
        <v>CLEAR</v>
      </c>
      <c r="G1672" s="11" t="str">
        <f t="shared" si="212"/>
        <v>clear</v>
      </c>
      <c r="H1672" s="11" t="str">
        <f>'Raw Data'!H1671</f>
        <v>Weekday</v>
      </c>
      <c r="I1672" s="11" t="str">
        <f t="shared" si="213"/>
        <v>WD</v>
      </c>
      <c r="J1672" s="11" t="str">
        <f t="shared" si="214"/>
        <v>Clear</v>
      </c>
      <c r="K1672" s="11" t="str">
        <f>TEXT('Raw Data'!F1671,"0")</f>
        <v>19</v>
      </c>
      <c r="L1672" s="11">
        <f t="shared" si="215"/>
        <v>19</v>
      </c>
    </row>
    <row r="1673" spans="1:12" x14ac:dyDescent="0.3">
      <c r="A1673" s="9">
        <f>'Raw Data'!A1672</f>
        <v>45357.798611111102</v>
      </c>
      <c r="B1673" s="11" t="str">
        <f>'Raw Data'!O1672</f>
        <v>Snow</v>
      </c>
      <c r="C1673" s="11" t="str">
        <f t="shared" si="208"/>
        <v>Snow</v>
      </c>
      <c r="D1673" s="11" t="str">
        <f t="shared" si="209"/>
        <v>Snow</v>
      </c>
      <c r="E1673" s="11" t="str">
        <f t="shared" si="210"/>
        <v>Snow</v>
      </c>
      <c r="F1673" s="11" t="str">
        <f t="shared" si="211"/>
        <v>SNOW</v>
      </c>
      <c r="G1673" s="11" t="str">
        <f t="shared" si="212"/>
        <v>snow</v>
      </c>
      <c r="H1673" s="11" t="str">
        <f>'Raw Data'!H1672</f>
        <v>Weekday</v>
      </c>
      <c r="I1673" s="11" t="str">
        <f t="shared" si="213"/>
        <v>WD</v>
      </c>
      <c r="J1673" s="11" t="str">
        <f t="shared" si="214"/>
        <v>Snow</v>
      </c>
      <c r="K1673" s="11" t="str">
        <f>TEXT('Raw Data'!F1672,"0")</f>
        <v>19</v>
      </c>
      <c r="L1673" s="11">
        <f t="shared" si="215"/>
        <v>19</v>
      </c>
    </row>
    <row r="1674" spans="1:12" x14ac:dyDescent="0.3">
      <c r="A1674" s="9">
        <f>'Raw Data'!A1673</f>
        <v>45357.802083333299</v>
      </c>
      <c r="B1674" s="11" t="str">
        <f>'Raw Data'!O1673</f>
        <v>Snow</v>
      </c>
      <c r="C1674" s="11" t="str">
        <f t="shared" si="208"/>
        <v>Snow</v>
      </c>
      <c r="D1674" s="11" t="str">
        <f t="shared" si="209"/>
        <v>Snow</v>
      </c>
      <c r="E1674" s="11" t="str">
        <f t="shared" si="210"/>
        <v>Snow</v>
      </c>
      <c r="F1674" s="11" t="str">
        <f t="shared" si="211"/>
        <v>SNOW</v>
      </c>
      <c r="G1674" s="11" t="str">
        <f t="shared" si="212"/>
        <v>snow</v>
      </c>
      <c r="H1674" s="11" t="str">
        <f>'Raw Data'!H1673</f>
        <v>Weekday</v>
      </c>
      <c r="I1674" s="11" t="str">
        <f t="shared" si="213"/>
        <v>WD</v>
      </c>
      <c r="J1674" s="11" t="str">
        <f t="shared" si="214"/>
        <v>Snow</v>
      </c>
      <c r="K1674" s="11" t="str">
        <f>TEXT('Raw Data'!F1673,"0")</f>
        <v>19</v>
      </c>
      <c r="L1674" s="11">
        <f t="shared" si="215"/>
        <v>19</v>
      </c>
    </row>
    <row r="1675" spans="1:12" x14ac:dyDescent="0.3">
      <c r="A1675" s="9">
        <f>'Raw Data'!A1674</f>
        <v>45357.805555555598</v>
      </c>
      <c r="B1675" s="11" t="str">
        <f>'Raw Data'!O1674</f>
        <v>Rain</v>
      </c>
      <c r="C1675" s="11" t="str">
        <f t="shared" si="208"/>
        <v>Rain</v>
      </c>
      <c r="D1675" s="11" t="str">
        <f t="shared" si="209"/>
        <v>Rain</v>
      </c>
      <c r="E1675" s="11" t="str">
        <f t="shared" si="210"/>
        <v>Rain</v>
      </c>
      <c r="F1675" s="11" t="str">
        <f t="shared" si="211"/>
        <v>RAIN</v>
      </c>
      <c r="G1675" s="11" t="str">
        <f t="shared" si="212"/>
        <v>rain</v>
      </c>
      <c r="H1675" s="11" t="str">
        <f>'Raw Data'!H1674</f>
        <v>Weekday</v>
      </c>
      <c r="I1675" s="11" t="str">
        <f t="shared" si="213"/>
        <v>WD</v>
      </c>
      <c r="J1675" s="11" t="str">
        <f t="shared" si="214"/>
        <v>Rain</v>
      </c>
      <c r="K1675" s="11" t="str">
        <f>TEXT('Raw Data'!F1674,"0")</f>
        <v>19</v>
      </c>
      <c r="L1675" s="11">
        <f t="shared" si="215"/>
        <v>19</v>
      </c>
    </row>
    <row r="1676" spans="1:12" x14ac:dyDescent="0.3">
      <c r="A1676" s="9">
        <f>'Raw Data'!A1675</f>
        <v>45357.809027777803</v>
      </c>
      <c r="B1676" s="11" t="str">
        <f>'Raw Data'!O1675</f>
        <v>Rain</v>
      </c>
      <c r="C1676" s="11" t="str">
        <f t="shared" si="208"/>
        <v>Rain</v>
      </c>
      <c r="D1676" s="11" t="str">
        <f t="shared" si="209"/>
        <v>Rain</v>
      </c>
      <c r="E1676" s="11" t="str">
        <f t="shared" si="210"/>
        <v>Rain</v>
      </c>
      <c r="F1676" s="11" t="str">
        <f t="shared" si="211"/>
        <v>RAIN</v>
      </c>
      <c r="G1676" s="11" t="str">
        <f t="shared" si="212"/>
        <v>rain</v>
      </c>
      <c r="H1676" s="11" t="str">
        <f>'Raw Data'!H1675</f>
        <v>Weekday</v>
      </c>
      <c r="I1676" s="11" t="str">
        <f t="shared" si="213"/>
        <v>WD</v>
      </c>
      <c r="J1676" s="11" t="str">
        <f t="shared" si="214"/>
        <v>Rain</v>
      </c>
      <c r="K1676" s="11" t="str">
        <f>TEXT('Raw Data'!F1675,"0")</f>
        <v>19</v>
      </c>
      <c r="L1676" s="11">
        <f t="shared" si="215"/>
        <v>19</v>
      </c>
    </row>
    <row r="1677" spans="1:12" x14ac:dyDescent="0.3">
      <c r="A1677" s="9">
        <f>'Raw Data'!A1676</f>
        <v>45357.8125</v>
      </c>
      <c r="B1677" s="11" t="str">
        <f>'Raw Data'!O1676</f>
        <v>Rain</v>
      </c>
      <c r="C1677" s="11" t="str">
        <f t="shared" si="208"/>
        <v>Rain</v>
      </c>
      <c r="D1677" s="11" t="str">
        <f t="shared" si="209"/>
        <v>Rain</v>
      </c>
      <c r="E1677" s="11" t="str">
        <f t="shared" si="210"/>
        <v>Rain</v>
      </c>
      <c r="F1677" s="11" t="str">
        <f t="shared" si="211"/>
        <v>RAIN</v>
      </c>
      <c r="G1677" s="11" t="str">
        <f t="shared" si="212"/>
        <v>rain</v>
      </c>
      <c r="H1677" s="11" t="str">
        <f>'Raw Data'!H1676</f>
        <v>Weekday</v>
      </c>
      <c r="I1677" s="11" t="str">
        <f t="shared" si="213"/>
        <v>WD</v>
      </c>
      <c r="J1677" s="11" t="str">
        <f t="shared" si="214"/>
        <v>Rain</v>
      </c>
      <c r="K1677" s="11" t="str">
        <f>TEXT('Raw Data'!F1676,"0")</f>
        <v>19</v>
      </c>
      <c r="L1677" s="11">
        <f t="shared" si="215"/>
        <v>19</v>
      </c>
    </row>
    <row r="1678" spans="1:12" x14ac:dyDescent="0.3">
      <c r="A1678" s="9">
        <f>'Raw Data'!A1677</f>
        <v>45357.815972222197</v>
      </c>
      <c r="B1678" s="11" t="str">
        <f>'Raw Data'!O1677</f>
        <v>Rain</v>
      </c>
      <c r="C1678" s="11" t="str">
        <f t="shared" si="208"/>
        <v>Rain</v>
      </c>
      <c r="D1678" s="11" t="str">
        <f t="shared" si="209"/>
        <v>Rain</v>
      </c>
      <c r="E1678" s="11" t="str">
        <f t="shared" si="210"/>
        <v>Rain</v>
      </c>
      <c r="F1678" s="11" t="str">
        <f t="shared" si="211"/>
        <v>RAIN</v>
      </c>
      <c r="G1678" s="11" t="str">
        <f t="shared" si="212"/>
        <v>rain</v>
      </c>
      <c r="H1678" s="11" t="str">
        <f>'Raw Data'!H1677</f>
        <v>Weekday</v>
      </c>
      <c r="I1678" s="11" t="str">
        <f t="shared" si="213"/>
        <v>WD</v>
      </c>
      <c r="J1678" s="11" t="str">
        <f t="shared" si="214"/>
        <v>Rain</v>
      </c>
      <c r="K1678" s="11" t="str">
        <f>TEXT('Raw Data'!F1677,"0")</f>
        <v>19</v>
      </c>
      <c r="L1678" s="11">
        <f t="shared" si="215"/>
        <v>19</v>
      </c>
    </row>
    <row r="1679" spans="1:12" x14ac:dyDescent="0.3">
      <c r="A1679" s="9">
        <f>'Raw Data'!A1678</f>
        <v>45357.819444444503</v>
      </c>
      <c r="B1679" s="11" t="str">
        <f>'Raw Data'!O1678</f>
        <v>Rain</v>
      </c>
      <c r="C1679" s="11" t="str">
        <f t="shared" si="208"/>
        <v>Rain</v>
      </c>
      <c r="D1679" s="11" t="str">
        <f t="shared" si="209"/>
        <v>Rain</v>
      </c>
      <c r="E1679" s="11" t="str">
        <f t="shared" si="210"/>
        <v>Rain</v>
      </c>
      <c r="F1679" s="11" t="str">
        <f t="shared" si="211"/>
        <v>RAIN</v>
      </c>
      <c r="G1679" s="11" t="str">
        <f t="shared" si="212"/>
        <v>rain</v>
      </c>
      <c r="H1679" s="11" t="str">
        <f>'Raw Data'!H1678</f>
        <v>Weekday</v>
      </c>
      <c r="I1679" s="11" t="str">
        <f t="shared" si="213"/>
        <v>WD</v>
      </c>
      <c r="J1679" s="11" t="str">
        <f t="shared" si="214"/>
        <v>Rain</v>
      </c>
      <c r="K1679" s="11" t="str">
        <f>TEXT('Raw Data'!F1678,"0")</f>
        <v>19</v>
      </c>
      <c r="L1679" s="11">
        <f t="shared" si="215"/>
        <v>19</v>
      </c>
    </row>
    <row r="1680" spans="1:12" x14ac:dyDescent="0.3">
      <c r="A1680" s="9">
        <f>'Raw Data'!A1679</f>
        <v>45357.822916666701</v>
      </c>
      <c r="B1680" s="11" t="str">
        <f>'Raw Data'!O1679</f>
        <v>Clear</v>
      </c>
      <c r="C1680" s="11" t="str">
        <f t="shared" si="208"/>
        <v>Clear</v>
      </c>
      <c r="D1680" s="11" t="str">
        <f t="shared" si="209"/>
        <v>Clear</v>
      </c>
      <c r="E1680" s="11" t="str">
        <f t="shared" si="210"/>
        <v>Clear</v>
      </c>
      <c r="F1680" s="11" t="str">
        <f t="shared" si="211"/>
        <v>CLEAR</v>
      </c>
      <c r="G1680" s="11" t="str">
        <f t="shared" si="212"/>
        <v>clear</v>
      </c>
      <c r="H1680" s="11" t="str">
        <f>'Raw Data'!H1679</f>
        <v>Weekday</v>
      </c>
      <c r="I1680" s="11" t="str">
        <f t="shared" si="213"/>
        <v>WD</v>
      </c>
      <c r="J1680" s="11" t="str">
        <f t="shared" si="214"/>
        <v>Clear</v>
      </c>
      <c r="K1680" s="11" t="str">
        <f>TEXT('Raw Data'!F1679,"0")</f>
        <v>19</v>
      </c>
      <c r="L1680" s="11">
        <f t="shared" si="215"/>
        <v>19</v>
      </c>
    </row>
    <row r="1681" spans="1:12" x14ac:dyDescent="0.3">
      <c r="A1681" s="9">
        <f>'Raw Data'!A1680</f>
        <v>45357.826388888898</v>
      </c>
      <c r="B1681" s="11" t="str">
        <f>'Raw Data'!O1680</f>
        <v>Snow</v>
      </c>
      <c r="C1681" s="11" t="str">
        <f t="shared" si="208"/>
        <v>Snow</v>
      </c>
      <c r="D1681" s="11" t="str">
        <f t="shared" si="209"/>
        <v>Snow</v>
      </c>
      <c r="E1681" s="11" t="str">
        <f t="shared" si="210"/>
        <v>Snow</v>
      </c>
      <c r="F1681" s="11" t="str">
        <f t="shared" si="211"/>
        <v>SNOW</v>
      </c>
      <c r="G1681" s="11" t="str">
        <f t="shared" si="212"/>
        <v>snow</v>
      </c>
      <c r="H1681" s="11" t="str">
        <f>'Raw Data'!H1680</f>
        <v>Weekday</v>
      </c>
      <c r="I1681" s="11" t="str">
        <f t="shared" si="213"/>
        <v>WD</v>
      </c>
      <c r="J1681" s="11" t="str">
        <f t="shared" si="214"/>
        <v>Snow</v>
      </c>
      <c r="K1681" s="11" t="str">
        <f>TEXT('Raw Data'!F1680,"0")</f>
        <v>19</v>
      </c>
      <c r="L1681" s="11">
        <f t="shared" si="215"/>
        <v>19</v>
      </c>
    </row>
    <row r="1682" spans="1:12" x14ac:dyDescent="0.3">
      <c r="A1682" s="9">
        <f>'Raw Data'!A1681</f>
        <v>45357.829861111102</v>
      </c>
      <c r="B1682" s="11" t="str">
        <f>'Raw Data'!O1681</f>
        <v>Clear</v>
      </c>
      <c r="C1682" s="11" t="str">
        <f t="shared" si="208"/>
        <v>Clear</v>
      </c>
      <c r="D1682" s="11" t="str">
        <f t="shared" si="209"/>
        <v>Clear</v>
      </c>
      <c r="E1682" s="11" t="str">
        <f t="shared" si="210"/>
        <v>Clear</v>
      </c>
      <c r="F1682" s="11" t="str">
        <f t="shared" si="211"/>
        <v>CLEAR</v>
      </c>
      <c r="G1682" s="11" t="str">
        <f t="shared" si="212"/>
        <v>clear</v>
      </c>
      <c r="H1682" s="11" t="str">
        <f>'Raw Data'!H1681</f>
        <v>Weekday</v>
      </c>
      <c r="I1682" s="11" t="str">
        <f t="shared" si="213"/>
        <v>WD</v>
      </c>
      <c r="J1682" s="11" t="str">
        <f t="shared" si="214"/>
        <v>Clear</v>
      </c>
      <c r="K1682" s="11" t="str">
        <f>TEXT('Raw Data'!F1681,"0")</f>
        <v>19</v>
      </c>
      <c r="L1682" s="11">
        <f t="shared" si="215"/>
        <v>19</v>
      </c>
    </row>
    <row r="1683" spans="1:12" x14ac:dyDescent="0.3">
      <c r="A1683" s="9">
        <f>'Raw Data'!A1682</f>
        <v>45357.833333333299</v>
      </c>
      <c r="B1683" s="11" t="str">
        <f>'Raw Data'!O1682</f>
        <v>Clear</v>
      </c>
      <c r="C1683" s="11" t="str">
        <f t="shared" si="208"/>
        <v>Clear</v>
      </c>
      <c r="D1683" s="11" t="str">
        <f t="shared" si="209"/>
        <v>Clear</v>
      </c>
      <c r="E1683" s="11" t="str">
        <f t="shared" si="210"/>
        <v>Clear</v>
      </c>
      <c r="F1683" s="11" t="str">
        <f t="shared" si="211"/>
        <v>CLEAR</v>
      </c>
      <c r="G1683" s="11" t="str">
        <f t="shared" si="212"/>
        <v>clear</v>
      </c>
      <c r="H1683" s="11" t="str">
        <f>'Raw Data'!H1682</f>
        <v>Weekday</v>
      </c>
      <c r="I1683" s="11" t="str">
        <f t="shared" si="213"/>
        <v>WD</v>
      </c>
      <c r="J1683" s="11" t="str">
        <f t="shared" si="214"/>
        <v>Clear</v>
      </c>
      <c r="K1683" s="11" t="str">
        <f>TEXT('Raw Data'!F1682,"0")</f>
        <v>20</v>
      </c>
      <c r="L1683" s="11">
        <f t="shared" si="215"/>
        <v>20</v>
      </c>
    </row>
    <row r="1684" spans="1:12" x14ac:dyDescent="0.3">
      <c r="A1684" s="9">
        <f>'Raw Data'!A1683</f>
        <v>45357.836805555598</v>
      </c>
      <c r="B1684" s="11" t="str">
        <f>'Raw Data'!O1683</f>
        <v>Snow</v>
      </c>
      <c r="C1684" s="11" t="str">
        <f t="shared" si="208"/>
        <v>Snow</v>
      </c>
      <c r="D1684" s="11" t="str">
        <f t="shared" si="209"/>
        <v>Snow</v>
      </c>
      <c r="E1684" s="11" t="str">
        <f t="shared" si="210"/>
        <v>Snow</v>
      </c>
      <c r="F1684" s="11" t="str">
        <f t="shared" si="211"/>
        <v>SNOW</v>
      </c>
      <c r="G1684" s="11" t="str">
        <f t="shared" si="212"/>
        <v>snow</v>
      </c>
      <c r="H1684" s="11" t="str">
        <f>'Raw Data'!H1683</f>
        <v>Weekday</v>
      </c>
      <c r="I1684" s="11" t="str">
        <f t="shared" si="213"/>
        <v>WD</v>
      </c>
      <c r="J1684" s="11" t="str">
        <f t="shared" si="214"/>
        <v>Snow</v>
      </c>
      <c r="K1684" s="11" t="str">
        <f>TEXT('Raw Data'!F1683,"0")</f>
        <v>20</v>
      </c>
      <c r="L1684" s="11">
        <f t="shared" si="215"/>
        <v>20</v>
      </c>
    </row>
    <row r="1685" spans="1:12" x14ac:dyDescent="0.3">
      <c r="A1685" s="9">
        <f>'Raw Data'!A1684</f>
        <v>45357.840277777803</v>
      </c>
      <c r="B1685" s="11" t="str">
        <f>'Raw Data'!O1684</f>
        <v>Fog</v>
      </c>
      <c r="C1685" s="11" t="str">
        <f t="shared" si="208"/>
        <v>Fog</v>
      </c>
      <c r="D1685" s="11" t="str">
        <f t="shared" si="209"/>
        <v>Fog</v>
      </c>
      <c r="E1685" s="11" t="str">
        <f t="shared" si="210"/>
        <v>Fog</v>
      </c>
      <c r="F1685" s="11" t="str">
        <f t="shared" si="211"/>
        <v>FOG</v>
      </c>
      <c r="G1685" s="11" t="str">
        <f t="shared" si="212"/>
        <v>fog</v>
      </c>
      <c r="H1685" s="11" t="str">
        <f>'Raw Data'!H1684</f>
        <v>Weekday</v>
      </c>
      <c r="I1685" s="11" t="str">
        <f t="shared" si="213"/>
        <v>WD</v>
      </c>
      <c r="J1685" s="11" t="str">
        <f t="shared" si="214"/>
        <v>Fog</v>
      </c>
      <c r="K1685" s="11" t="str">
        <f>TEXT('Raw Data'!F1684,"0")</f>
        <v>20</v>
      </c>
      <c r="L1685" s="11">
        <f t="shared" si="215"/>
        <v>20</v>
      </c>
    </row>
    <row r="1686" spans="1:12" x14ac:dyDescent="0.3">
      <c r="A1686" s="9">
        <f>'Raw Data'!A1685</f>
        <v>45357.84375</v>
      </c>
      <c r="B1686" s="11" t="str">
        <f>'Raw Data'!O1685</f>
        <v>Snow</v>
      </c>
      <c r="C1686" s="11" t="str">
        <f t="shared" si="208"/>
        <v>Snow</v>
      </c>
      <c r="D1686" s="11" t="str">
        <f t="shared" si="209"/>
        <v>Snow</v>
      </c>
      <c r="E1686" s="11" t="str">
        <f t="shared" si="210"/>
        <v>Snow</v>
      </c>
      <c r="F1686" s="11" t="str">
        <f t="shared" si="211"/>
        <v>SNOW</v>
      </c>
      <c r="G1686" s="11" t="str">
        <f t="shared" si="212"/>
        <v>snow</v>
      </c>
      <c r="H1686" s="11" t="str">
        <f>'Raw Data'!H1685</f>
        <v>Weekday</v>
      </c>
      <c r="I1686" s="11" t="str">
        <f t="shared" si="213"/>
        <v>WD</v>
      </c>
      <c r="J1686" s="11" t="str">
        <f t="shared" si="214"/>
        <v>Snow</v>
      </c>
      <c r="K1686" s="11" t="str">
        <f>TEXT('Raw Data'!F1685,"0")</f>
        <v>20</v>
      </c>
      <c r="L1686" s="11">
        <f t="shared" si="215"/>
        <v>20</v>
      </c>
    </row>
    <row r="1687" spans="1:12" x14ac:dyDescent="0.3">
      <c r="A1687" s="9">
        <f>'Raw Data'!A1686</f>
        <v>45357.847222222197</v>
      </c>
      <c r="B1687" s="11" t="str">
        <f>'Raw Data'!O1686</f>
        <v>Clear</v>
      </c>
      <c r="C1687" s="11" t="str">
        <f t="shared" si="208"/>
        <v>Clear</v>
      </c>
      <c r="D1687" s="11" t="str">
        <f t="shared" si="209"/>
        <v>Clear</v>
      </c>
      <c r="E1687" s="11" t="str">
        <f t="shared" si="210"/>
        <v>Clear</v>
      </c>
      <c r="F1687" s="11" t="str">
        <f t="shared" si="211"/>
        <v>CLEAR</v>
      </c>
      <c r="G1687" s="11" t="str">
        <f t="shared" si="212"/>
        <v>clear</v>
      </c>
      <c r="H1687" s="11" t="str">
        <f>'Raw Data'!H1686</f>
        <v>Weekday</v>
      </c>
      <c r="I1687" s="11" t="str">
        <f t="shared" si="213"/>
        <v>WD</v>
      </c>
      <c r="J1687" s="11" t="str">
        <f t="shared" si="214"/>
        <v>Clear</v>
      </c>
      <c r="K1687" s="11" t="str">
        <f>TEXT('Raw Data'!F1686,"0")</f>
        <v>20</v>
      </c>
      <c r="L1687" s="11">
        <f t="shared" si="215"/>
        <v>20</v>
      </c>
    </row>
    <row r="1688" spans="1:12" x14ac:dyDescent="0.3">
      <c r="A1688" s="9">
        <f>'Raw Data'!A1687</f>
        <v>45357.850694444503</v>
      </c>
      <c r="B1688" s="11" t="str">
        <f>'Raw Data'!O1687</f>
        <v>Snow</v>
      </c>
      <c r="C1688" s="11" t="str">
        <f t="shared" si="208"/>
        <v>Snow</v>
      </c>
      <c r="D1688" s="11" t="str">
        <f t="shared" si="209"/>
        <v>Snow</v>
      </c>
      <c r="E1688" s="11" t="str">
        <f t="shared" si="210"/>
        <v>Snow</v>
      </c>
      <c r="F1688" s="11" t="str">
        <f t="shared" si="211"/>
        <v>SNOW</v>
      </c>
      <c r="G1688" s="11" t="str">
        <f t="shared" si="212"/>
        <v>snow</v>
      </c>
      <c r="H1688" s="11" t="str">
        <f>'Raw Data'!H1687</f>
        <v>Weekday</v>
      </c>
      <c r="I1688" s="11" t="str">
        <f t="shared" si="213"/>
        <v>WD</v>
      </c>
      <c r="J1688" s="11" t="str">
        <f t="shared" si="214"/>
        <v>Snow</v>
      </c>
      <c r="K1688" s="11" t="str">
        <f>TEXT('Raw Data'!F1687,"0")</f>
        <v>20</v>
      </c>
      <c r="L1688" s="11">
        <f t="shared" si="215"/>
        <v>20</v>
      </c>
    </row>
    <row r="1689" spans="1:12" x14ac:dyDescent="0.3">
      <c r="A1689" s="9">
        <f>'Raw Data'!A1688</f>
        <v>45357.854166666701</v>
      </c>
      <c r="B1689" s="11" t="str">
        <f>'Raw Data'!O1688</f>
        <v>Rain</v>
      </c>
      <c r="C1689" s="11" t="str">
        <f t="shared" si="208"/>
        <v>Rain</v>
      </c>
      <c r="D1689" s="11" t="str">
        <f t="shared" si="209"/>
        <v>Rain</v>
      </c>
      <c r="E1689" s="11" t="str">
        <f t="shared" si="210"/>
        <v>Rain</v>
      </c>
      <c r="F1689" s="11" t="str">
        <f t="shared" si="211"/>
        <v>RAIN</v>
      </c>
      <c r="G1689" s="11" t="str">
        <f t="shared" si="212"/>
        <v>rain</v>
      </c>
      <c r="H1689" s="11" t="str">
        <f>'Raw Data'!H1688</f>
        <v>Weekday</v>
      </c>
      <c r="I1689" s="11" t="str">
        <f t="shared" si="213"/>
        <v>WD</v>
      </c>
      <c r="J1689" s="11" t="str">
        <f t="shared" si="214"/>
        <v>Rain</v>
      </c>
      <c r="K1689" s="11" t="str">
        <f>TEXT('Raw Data'!F1688,"0")</f>
        <v>20</v>
      </c>
      <c r="L1689" s="11">
        <f t="shared" si="215"/>
        <v>20</v>
      </c>
    </row>
    <row r="1690" spans="1:12" x14ac:dyDescent="0.3">
      <c r="A1690" s="9">
        <f>'Raw Data'!A1689</f>
        <v>45357.857638888898</v>
      </c>
      <c r="B1690" s="11" t="str">
        <f>'Raw Data'!O1689</f>
        <v>Snow</v>
      </c>
      <c r="C1690" s="11" t="str">
        <f t="shared" si="208"/>
        <v>Snow</v>
      </c>
      <c r="D1690" s="11" t="str">
        <f t="shared" si="209"/>
        <v>Snow</v>
      </c>
      <c r="E1690" s="11" t="str">
        <f t="shared" si="210"/>
        <v>Snow</v>
      </c>
      <c r="F1690" s="11" t="str">
        <f t="shared" si="211"/>
        <v>SNOW</v>
      </c>
      <c r="G1690" s="11" t="str">
        <f t="shared" si="212"/>
        <v>snow</v>
      </c>
      <c r="H1690" s="11" t="str">
        <f>'Raw Data'!H1689</f>
        <v>Weekday</v>
      </c>
      <c r="I1690" s="11" t="str">
        <f t="shared" si="213"/>
        <v>WD</v>
      </c>
      <c r="J1690" s="11" t="str">
        <f t="shared" si="214"/>
        <v>Snow</v>
      </c>
      <c r="K1690" s="11" t="str">
        <f>TEXT('Raw Data'!F1689,"0")</f>
        <v>20</v>
      </c>
      <c r="L1690" s="11">
        <f t="shared" si="215"/>
        <v>20</v>
      </c>
    </row>
    <row r="1691" spans="1:12" x14ac:dyDescent="0.3">
      <c r="A1691" s="9">
        <f>'Raw Data'!A1690</f>
        <v>45357.861111111102</v>
      </c>
      <c r="B1691" s="11" t="str">
        <f>'Raw Data'!O1690</f>
        <v>Fog</v>
      </c>
      <c r="C1691" s="11" t="str">
        <f t="shared" si="208"/>
        <v>Fog</v>
      </c>
      <c r="D1691" s="11" t="str">
        <f t="shared" si="209"/>
        <v>Fog</v>
      </c>
      <c r="E1691" s="11" t="str">
        <f t="shared" si="210"/>
        <v>Fog</v>
      </c>
      <c r="F1691" s="11" t="str">
        <f t="shared" si="211"/>
        <v>FOG</v>
      </c>
      <c r="G1691" s="11" t="str">
        <f t="shared" si="212"/>
        <v>fog</v>
      </c>
      <c r="H1691" s="11" t="str">
        <f>'Raw Data'!H1690</f>
        <v>Weekday</v>
      </c>
      <c r="I1691" s="11" t="str">
        <f t="shared" si="213"/>
        <v>WD</v>
      </c>
      <c r="J1691" s="11" t="str">
        <f t="shared" si="214"/>
        <v>Fog</v>
      </c>
      <c r="K1691" s="11" t="str">
        <f>TEXT('Raw Data'!F1690,"0")</f>
        <v>20</v>
      </c>
      <c r="L1691" s="11">
        <f t="shared" si="215"/>
        <v>20</v>
      </c>
    </row>
    <row r="1692" spans="1:12" x14ac:dyDescent="0.3">
      <c r="A1692" s="9">
        <f>'Raw Data'!A1691</f>
        <v>45357.864583333299</v>
      </c>
      <c r="B1692" s="11" t="str">
        <f>'Raw Data'!O1691</f>
        <v>Rain</v>
      </c>
      <c r="C1692" s="11" t="str">
        <f t="shared" si="208"/>
        <v>Rain</v>
      </c>
      <c r="D1692" s="11" t="str">
        <f t="shared" si="209"/>
        <v>Rain</v>
      </c>
      <c r="E1692" s="11" t="str">
        <f t="shared" si="210"/>
        <v>Rain</v>
      </c>
      <c r="F1692" s="11" t="str">
        <f t="shared" si="211"/>
        <v>RAIN</v>
      </c>
      <c r="G1692" s="11" t="str">
        <f t="shared" si="212"/>
        <v>rain</v>
      </c>
      <c r="H1692" s="11" t="str">
        <f>'Raw Data'!H1691</f>
        <v>Weekday</v>
      </c>
      <c r="I1692" s="11" t="str">
        <f t="shared" si="213"/>
        <v>WD</v>
      </c>
      <c r="J1692" s="11" t="str">
        <f t="shared" si="214"/>
        <v>Rain</v>
      </c>
      <c r="K1692" s="11" t="str">
        <f>TEXT('Raw Data'!F1691,"0")</f>
        <v>20</v>
      </c>
      <c r="L1692" s="11">
        <f t="shared" si="215"/>
        <v>20</v>
      </c>
    </row>
    <row r="1693" spans="1:12" x14ac:dyDescent="0.3">
      <c r="A1693" s="9">
        <f>'Raw Data'!A1692</f>
        <v>45357.868055555598</v>
      </c>
      <c r="B1693" s="11" t="str">
        <f>'Raw Data'!O1692</f>
        <v>Rain</v>
      </c>
      <c r="C1693" s="11" t="str">
        <f t="shared" si="208"/>
        <v>Rain</v>
      </c>
      <c r="D1693" s="11" t="str">
        <f t="shared" si="209"/>
        <v>Rain</v>
      </c>
      <c r="E1693" s="11" t="str">
        <f t="shared" si="210"/>
        <v>Rain</v>
      </c>
      <c r="F1693" s="11" t="str">
        <f t="shared" si="211"/>
        <v>RAIN</v>
      </c>
      <c r="G1693" s="11" t="str">
        <f t="shared" si="212"/>
        <v>rain</v>
      </c>
      <c r="H1693" s="11" t="str">
        <f>'Raw Data'!H1692</f>
        <v>Weekday</v>
      </c>
      <c r="I1693" s="11" t="str">
        <f t="shared" si="213"/>
        <v>WD</v>
      </c>
      <c r="J1693" s="11" t="str">
        <f t="shared" si="214"/>
        <v>Rain</v>
      </c>
      <c r="K1693" s="11" t="str">
        <f>TEXT('Raw Data'!F1692,"0")</f>
        <v>20</v>
      </c>
      <c r="L1693" s="11">
        <f t="shared" si="215"/>
        <v>20</v>
      </c>
    </row>
    <row r="1694" spans="1:12" x14ac:dyDescent="0.3">
      <c r="A1694" s="9">
        <f>'Raw Data'!A1693</f>
        <v>45357.871527777803</v>
      </c>
      <c r="B1694" s="11" t="str">
        <f>'Raw Data'!O1693</f>
        <v>Snow</v>
      </c>
      <c r="C1694" s="11" t="str">
        <f t="shared" si="208"/>
        <v>Snow</v>
      </c>
      <c r="D1694" s="11" t="str">
        <f t="shared" si="209"/>
        <v>Snow</v>
      </c>
      <c r="E1694" s="11" t="str">
        <f t="shared" si="210"/>
        <v>Snow</v>
      </c>
      <c r="F1694" s="11" t="str">
        <f t="shared" si="211"/>
        <v>SNOW</v>
      </c>
      <c r="G1694" s="11" t="str">
        <f t="shared" si="212"/>
        <v>snow</v>
      </c>
      <c r="H1694" s="11" t="str">
        <f>'Raw Data'!H1693</f>
        <v>Weekday</v>
      </c>
      <c r="I1694" s="11" t="str">
        <f t="shared" si="213"/>
        <v>WD</v>
      </c>
      <c r="J1694" s="11" t="str">
        <f t="shared" si="214"/>
        <v>Snow</v>
      </c>
      <c r="K1694" s="11" t="str">
        <f>TEXT('Raw Data'!F1693,"0")</f>
        <v>20</v>
      </c>
      <c r="L1694" s="11">
        <f t="shared" si="215"/>
        <v>20</v>
      </c>
    </row>
    <row r="1695" spans="1:12" x14ac:dyDescent="0.3">
      <c r="A1695" s="9">
        <f>'Raw Data'!A1694</f>
        <v>45357.875</v>
      </c>
      <c r="B1695" s="11" t="str">
        <f>'Raw Data'!O1694</f>
        <v>Snow</v>
      </c>
      <c r="C1695" s="11" t="str">
        <f t="shared" si="208"/>
        <v>Snow</v>
      </c>
      <c r="D1695" s="11" t="str">
        <f t="shared" si="209"/>
        <v>Snow</v>
      </c>
      <c r="E1695" s="11" t="str">
        <f t="shared" si="210"/>
        <v>Snow</v>
      </c>
      <c r="F1695" s="11" t="str">
        <f t="shared" si="211"/>
        <v>SNOW</v>
      </c>
      <c r="G1695" s="11" t="str">
        <f t="shared" si="212"/>
        <v>snow</v>
      </c>
      <c r="H1695" s="11" t="str">
        <f>'Raw Data'!H1694</f>
        <v>Weekday</v>
      </c>
      <c r="I1695" s="11" t="str">
        <f t="shared" si="213"/>
        <v>WD</v>
      </c>
      <c r="J1695" s="11" t="str">
        <f t="shared" si="214"/>
        <v>Snow</v>
      </c>
      <c r="K1695" s="11" t="str">
        <f>TEXT('Raw Data'!F1694,"0")</f>
        <v>21</v>
      </c>
      <c r="L1695" s="11">
        <f t="shared" si="215"/>
        <v>21</v>
      </c>
    </row>
    <row r="1696" spans="1:12" x14ac:dyDescent="0.3">
      <c r="A1696" s="9">
        <f>'Raw Data'!A1695</f>
        <v>45357.878472222197</v>
      </c>
      <c r="B1696" s="11" t="str">
        <f>'Raw Data'!O1695</f>
        <v>Clear</v>
      </c>
      <c r="C1696" s="11" t="str">
        <f t="shared" si="208"/>
        <v>Clear</v>
      </c>
      <c r="D1696" s="11" t="str">
        <f t="shared" si="209"/>
        <v>Clear</v>
      </c>
      <c r="E1696" s="11" t="str">
        <f t="shared" si="210"/>
        <v>Clear</v>
      </c>
      <c r="F1696" s="11" t="str">
        <f t="shared" si="211"/>
        <v>CLEAR</v>
      </c>
      <c r="G1696" s="11" t="str">
        <f t="shared" si="212"/>
        <v>clear</v>
      </c>
      <c r="H1696" s="11" t="str">
        <f>'Raw Data'!H1695</f>
        <v>Weekday</v>
      </c>
      <c r="I1696" s="11" t="str">
        <f t="shared" si="213"/>
        <v>WD</v>
      </c>
      <c r="J1696" s="11" t="str">
        <f t="shared" si="214"/>
        <v>Clear</v>
      </c>
      <c r="K1696" s="11" t="str">
        <f>TEXT('Raw Data'!F1695,"0")</f>
        <v>21</v>
      </c>
      <c r="L1696" s="11">
        <f t="shared" si="215"/>
        <v>21</v>
      </c>
    </row>
    <row r="1697" spans="1:12" x14ac:dyDescent="0.3">
      <c r="A1697" s="9">
        <f>'Raw Data'!A1696</f>
        <v>45357.881944444503</v>
      </c>
      <c r="B1697" s="11" t="str">
        <f>'Raw Data'!O1696</f>
        <v>Clear</v>
      </c>
      <c r="C1697" s="11" t="str">
        <f t="shared" si="208"/>
        <v>Clear</v>
      </c>
      <c r="D1697" s="11" t="str">
        <f t="shared" si="209"/>
        <v>Clear</v>
      </c>
      <c r="E1697" s="11" t="str">
        <f t="shared" si="210"/>
        <v>Clear</v>
      </c>
      <c r="F1697" s="11" t="str">
        <f t="shared" si="211"/>
        <v>CLEAR</v>
      </c>
      <c r="G1697" s="11" t="str">
        <f t="shared" si="212"/>
        <v>clear</v>
      </c>
      <c r="H1697" s="11" t="str">
        <f>'Raw Data'!H1696</f>
        <v>Weekday</v>
      </c>
      <c r="I1697" s="11" t="str">
        <f t="shared" si="213"/>
        <v>WD</v>
      </c>
      <c r="J1697" s="11" t="str">
        <f t="shared" si="214"/>
        <v>Clear</v>
      </c>
      <c r="K1697" s="11" t="str">
        <f>TEXT('Raw Data'!F1696,"0")</f>
        <v>21</v>
      </c>
      <c r="L1697" s="11">
        <f t="shared" si="215"/>
        <v>21</v>
      </c>
    </row>
    <row r="1698" spans="1:12" x14ac:dyDescent="0.3">
      <c r="A1698" s="9">
        <f>'Raw Data'!A1697</f>
        <v>45357.885416666701</v>
      </c>
      <c r="B1698" s="11" t="str">
        <f>'Raw Data'!O1697</f>
        <v>Fog</v>
      </c>
      <c r="C1698" s="11" t="str">
        <f t="shared" si="208"/>
        <v>Fog</v>
      </c>
      <c r="D1698" s="11" t="str">
        <f t="shared" si="209"/>
        <v>Fog</v>
      </c>
      <c r="E1698" s="11" t="str">
        <f t="shared" si="210"/>
        <v>Fog</v>
      </c>
      <c r="F1698" s="11" t="str">
        <f t="shared" si="211"/>
        <v>FOG</v>
      </c>
      <c r="G1698" s="11" t="str">
        <f t="shared" si="212"/>
        <v>fog</v>
      </c>
      <c r="H1698" s="11" t="str">
        <f>'Raw Data'!H1697</f>
        <v>Weekday</v>
      </c>
      <c r="I1698" s="11" t="str">
        <f t="shared" si="213"/>
        <v>WD</v>
      </c>
      <c r="J1698" s="11" t="str">
        <f t="shared" si="214"/>
        <v>Fog</v>
      </c>
      <c r="K1698" s="11" t="str">
        <f>TEXT('Raw Data'!F1697,"0")</f>
        <v>21</v>
      </c>
      <c r="L1698" s="11">
        <f t="shared" si="215"/>
        <v>21</v>
      </c>
    </row>
    <row r="1699" spans="1:12" x14ac:dyDescent="0.3">
      <c r="A1699" s="9">
        <f>'Raw Data'!A1698</f>
        <v>45357.888888888898</v>
      </c>
      <c r="B1699" s="11" t="str">
        <f>'Raw Data'!O1698</f>
        <v>Fog</v>
      </c>
      <c r="C1699" s="11" t="str">
        <f t="shared" si="208"/>
        <v>Fog</v>
      </c>
      <c r="D1699" s="11" t="str">
        <f t="shared" si="209"/>
        <v>Fog</v>
      </c>
      <c r="E1699" s="11" t="str">
        <f t="shared" si="210"/>
        <v>Fog</v>
      </c>
      <c r="F1699" s="11" t="str">
        <f t="shared" si="211"/>
        <v>FOG</v>
      </c>
      <c r="G1699" s="11" t="str">
        <f t="shared" si="212"/>
        <v>fog</v>
      </c>
      <c r="H1699" s="11" t="str">
        <f>'Raw Data'!H1698</f>
        <v>Weekday</v>
      </c>
      <c r="I1699" s="11" t="str">
        <f t="shared" si="213"/>
        <v>WD</v>
      </c>
      <c r="J1699" s="11" t="str">
        <f t="shared" si="214"/>
        <v>Fog</v>
      </c>
      <c r="K1699" s="11" t="str">
        <f>TEXT('Raw Data'!F1698,"0")</f>
        <v>21</v>
      </c>
      <c r="L1699" s="11">
        <f t="shared" si="215"/>
        <v>21</v>
      </c>
    </row>
    <row r="1700" spans="1:12" x14ac:dyDescent="0.3">
      <c r="A1700" s="9">
        <f>'Raw Data'!A1699</f>
        <v>45357.892361111102</v>
      </c>
      <c r="B1700" s="11" t="str">
        <f>'Raw Data'!O1699</f>
        <v>Clear</v>
      </c>
      <c r="C1700" s="11" t="str">
        <f t="shared" si="208"/>
        <v>Clear</v>
      </c>
      <c r="D1700" s="11" t="str">
        <f t="shared" si="209"/>
        <v>Clear</v>
      </c>
      <c r="E1700" s="11" t="str">
        <f t="shared" si="210"/>
        <v>Clear</v>
      </c>
      <c r="F1700" s="11" t="str">
        <f t="shared" si="211"/>
        <v>CLEAR</v>
      </c>
      <c r="G1700" s="11" t="str">
        <f t="shared" si="212"/>
        <v>clear</v>
      </c>
      <c r="H1700" s="11" t="str">
        <f>'Raw Data'!H1699</f>
        <v>Weekday</v>
      </c>
      <c r="I1700" s="11" t="str">
        <f t="shared" si="213"/>
        <v>WD</v>
      </c>
      <c r="J1700" s="11" t="str">
        <f t="shared" si="214"/>
        <v>Clear</v>
      </c>
      <c r="K1700" s="11" t="str">
        <f>TEXT('Raw Data'!F1699,"0")</f>
        <v>21</v>
      </c>
      <c r="L1700" s="11">
        <f t="shared" si="215"/>
        <v>21</v>
      </c>
    </row>
    <row r="1701" spans="1:12" x14ac:dyDescent="0.3">
      <c r="A1701" s="9">
        <f>'Raw Data'!A1700</f>
        <v>45357.895833333299</v>
      </c>
      <c r="B1701" s="11" t="str">
        <f>'Raw Data'!O1700</f>
        <v>Fog</v>
      </c>
      <c r="C1701" s="11" t="str">
        <f t="shared" si="208"/>
        <v>Fog</v>
      </c>
      <c r="D1701" s="11" t="str">
        <f t="shared" si="209"/>
        <v>Fog</v>
      </c>
      <c r="E1701" s="11" t="str">
        <f t="shared" si="210"/>
        <v>Fog</v>
      </c>
      <c r="F1701" s="11" t="str">
        <f t="shared" si="211"/>
        <v>FOG</v>
      </c>
      <c r="G1701" s="11" t="str">
        <f t="shared" si="212"/>
        <v>fog</v>
      </c>
      <c r="H1701" s="11" t="str">
        <f>'Raw Data'!H1700</f>
        <v>Weekday</v>
      </c>
      <c r="I1701" s="11" t="str">
        <f t="shared" si="213"/>
        <v>WD</v>
      </c>
      <c r="J1701" s="11" t="str">
        <f t="shared" si="214"/>
        <v>Fog</v>
      </c>
      <c r="K1701" s="11" t="str">
        <f>TEXT('Raw Data'!F1700,"0")</f>
        <v>21</v>
      </c>
      <c r="L1701" s="11">
        <f t="shared" si="215"/>
        <v>21</v>
      </c>
    </row>
    <row r="1702" spans="1:12" x14ac:dyDescent="0.3">
      <c r="A1702" s="9">
        <f>'Raw Data'!A1701</f>
        <v>45357.899305555598</v>
      </c>
      <c r="B1702" s="11" t="str">
        <f>'Raw Data'!O1701</f>
        <v>Rain</v>
      </c>
      <c r="C1702" s="11" t="str">
        <f t="shared" si="208"/>
        <v>Rain</v>
      </c>
      <c r="D1702" s="11" t="str">
        <f t="shared" si="209"/>
        <v>Rain</v>
      </c>
      <c r="E1702" s="11" t="str">
        <f t="shared" si="210"/>
        <v>Rain</v>
      </c>
      <c r="F1702" s="11" t="str">
        <f t="shared" si="211"/>
        <v>RAIN</v>
      </c>
      <c r="G1702" s="11" t="str">
        <f t="shared" si="212"/>
        <v>rain</v>
      </c>
      <c r="H1702" s="11" t="str">
        <f>'Raw Data'!H1701</f>
        <v>Weekday</v>
      </c>
      <c r="I1702" s="11" t="str">
        <f t="shared" si="213"/>
        <v>WD</v>
      </c>
      <c r="J1702" s="11" t="str">
        <f t="shared" si="214"/>
        <v>Rain</v>
      </c>
      <c r="K1702" s="11" t="str">
        <f>TEXT('Raw Data'!F1701,"0")</f>
        <v>21</v>
      </c>
      <c r="L1702" s="11">
        <f t="shared" si="215"/>
        <v>21</v>
      </c>
    </row>
    <row r="1703" spans="1:12" x14ac:dyDescent="0.3">
      <c r="A1703" s="9">
        <f>'Raw Data'!A1702</f>
        <v>45357.902777777803</v>
      </c>
      <c r="B1703" s="11" t="str">
        <f>'Raw Data'!O1702</f>
        <v>Rain</v>
      </c>
      <c r="C1703" s="11" t="str">
        <f t="shared" si="208"/>
        <v>Rain</v>
      </c>
      <c r="D1703" s="11" t="str">
        <f t="shared" si="209"/>
        <v>Rain</v>
      </c>
      <c r="E1703" s="11" t="str">
        <f t="shared" si="210"/>
        <v>Rain</v>
      </c>
      <c r="F1703" s="11" t="str">
        <f t="shared" si="211"/>
        <v>RAIN</v>
      </c>
      <c r="G1703" s="11" t="str">
        <f t="shared" si="212"/>
        <v>rain</v>
      </c>
      <c r="H1703" s="11" t="str">
        <f>'Raw Data'!H1702</f>
        <v>Weekday</v>
      </c>
      <c r="I1703" s="11" t="str">
        <f t="shared" si="213"/>
        <v>WD</v>
      </c>
      <c r="J1703" s="11" t="str">
        <f t="shared" si="214"/>
        <v>Rain</v>
      </c>
      <c r="K1703" s="11" t="str">
        <f>TEXT('Raw Data'!F1702,"0")</f>
        <v>21</v>
      </c>
      <c r="L1703" s="11">
        <f t="shared" si="215"/>
        <v>21</v>
      </c>
    </row>
    <row r="1704" spans="1:12" x14ac:dyDescent="0.3">
      <c r="A1704" s="9">
        <f>'Raw Data'!A1703</f>
        <v>45357.90625</v>
      </c>
      <c r="B1704" s="11" t="str">
        <f>'Raw Data'!O1703</f>
        <v>Rain</v>
      </c>
      <c r="C1704" s="11" t="str">
        <f t="shared" si="208"/>
        <v>Rain</v>
      </c>
      <c r="D1704" s="11" t="str">
        <f t="shared" si="209"/>
        <v>Rain</v>
      </c>
      <c r="E1704" s="11" t="str">
        <f t="shared" si="210"/>
        <v>Rain</v>
      </c>
      <c r="F1704" s="11" t="str">
        <f t="shared" si="211"/>
        <v>RAIN</v>
      </c>
      <c r="G1704" s="11" t="str">
        <f t="shared" si="212"/>
        <v>rain</v>
      </c>
      <c r="H1704" s="11" t="str">
        <f>'Raw Data'!H1703</f>
        <v>Weekday</v>
      </c>
      <c r="I1704" s="11" t="str">
        <f t="shared" si="213"/>
        <v>WD</v>
      </c>
      <c r="J1704" s="11" t="str">
        <f t="shared" si="214"/>
        <v>Rain</v>
      </c>
      <c r="K1704" s="11" t="str">
        <f>TEXT('Raw Data'!F1703,"0")</f>
        <v>21</v>
      </c>
      <c r="L1704" s="11">
        <f t="shared" si="215"/>
        <v>21</v>
      </c>
    </row>
    <row r="1705" spans="1:12" x14ac:dyDescent="0.3">
      <c r="A1705" s="9">
        <f>'Raw Data'!A1704</f>
        <v>45357.909722222197</v>
      </c>
      <c r="B1705" s="11" t="str">
        <f>'Raw Data'!O1704</f>
        <v>Snow</v>
      </c>
      <c r="C1705" s="11" t="str">
        <f t="shared" si="208"/>
        <v>Snow</v>
      </c>
      <c r="D1705" s="11" t="str">
        <f t="shared" si="209"/>
        <v>Snow</v>
      </c>
      <c r="E1705" s="11" t="str">
        <f t="shared" si="210"/>
        <v>Snow</v>
      </c>
      <c r="F1705" s="11" t="str">
        <f t="shared" si="211"/>
        <v>SNOW</v>
      </c>
      <c r="G1705" s="11" t="str">
        <f t="shared" si="212"/>
        <v>snow</v>
      </c>
      <c r="H1705" s="11" t="str">
        <f>'Raw Data'!H1704</f>
        <v>Weekday</v>
      </c>
      <c r="I1705" s="11" t="str">
        <f t="shared" si="213"/>
        <v>WD</v>
      </c>
      <c r="J1705" s="11" t="str">
        <f t="shared" si="214"/>
        <v>Snow</v>
      </c>
      <c r="K1705" s="11" t="str">
        <f>TEXT('Raw Data'!F1704,"0")</f>
        <v>21</v>
      </c>
      <c r="L1705" s="11">
        <f t="shared" si="215"/>
        <v>21</v>
      </c>
    </row>
    <row r="1706" spans="1:12" x14ac:dyDescent="0.3">
      <c r="A1706" s="9">
        <f>'Raw Data'!A1705</f>
        <v>45357.913194444503</v>
      </c>
      <c r="B1706" s="11" t="str">
        <f>'Raw Data'!O1705</f>
        <v>Clear</v>
      </c>
      <c r="C1706" s="11" t="str">
        <f t="shared" si="208"/>
        <v>Clear</v>
      </c>
      <c r="D1706" s="11" t="str">
        <f t="shared" si="209"/>
        <v>Clear</v>
      </c>
      <c r="E1706" s="11" t="str">
        <f t="shared" si="210"/>
        <v>Clear</v>
      </c>
      <c r="F1706" s="11" t="str">
        <f t="shared" si="211"/>
        <v>CLEAR</v>
      </c>
      <c r="G1706" s="11" t="str">
        <f t="shared" si="212"/>
        <v>clear</v>
      </c>
      <c r="H1706" s="11" t="str">
        <f>'Raw Data'!H1705</f>
        <v>Weekday</v>
      </c>
      <c r="I1706" s="11" t="str">
        <f t="shared" si="213"/>
        <v>WD</v>
      </c>
      <c r="J1706" s="11" t="str">
        <f t="shared" si="214"/>
        <v>Clear</v>
      </c>
      <c r="K1706" s="11" t="str">
        <f>TEXT('Raw Data'!F1705,"0")</f>
        <v>21</v>
      </c>
      <c r="L1706" s="11">
        <f t="shared" si="215"/>
        <v>21</v>
      </c>
    </row>
    <row r="1707" spans="1:12" x14ac:dyDescent="0.3">
      <c r="A1707" s="9">
        <f>'Raw Data'!A1706</f>
        <v>45357.916666666701</v>
      </c>
      <c r="B1707" s="11" t="str">
        <f>'Raw Data'!O1706</f>
        <v>Snow</v>
      </c>
      <c r="C1707" s="11" t="str">
        <f t="shared" si="208"/>
        <v>Snow</v>
      </c>
      <c r="D1707" s="11" t="str">
        <f t="shared" si="209"/>
        <v>Snow</v>
      </c>
      <c r="E1707" s="11" t="str">
        <f t="shared" si="210"/>
        <v>Snow</v>
      </c>
      <c r="F1707" s="11" t="str">
        <f t="shared" si="211"/>
        <v>SNOW</v>
      </c>
      <c r="G1707" s="11" t="str">
        <f t="shared" si="212"/>
        <v>snow</v>
      </c>
      <c r="H1707" s="11" t="str">
        <f>'Raw Data'!H1706</f>
        <v>Weekday</v>
      </c>
      <c r="I1707" s="11" t="str">
        <f t="shared" si="213"/>
        <v>WD</v>
      </c>
      <c r="J1707" s="11" t="str">
        <f t="shared" si="214"/>
        <v>Snow</v>
      </c>
      <c r="K1707" s="11" t="str">
        <f>TEXT('Raw Data'!F1706,"0")</f>
        <v>22</v>
      </c>
      <c r="L1707" s="11">
        <f t="shared" si="215"/>
        <v>22</v>
      </c>
    </row>
    <row r="1708" spans="1:12" x14ac:dyDescent="0.3">
      <c r="A1708" s="9">
        <f>'Raw Data'!A1707</f>
        <v>45357.920138888898</v>
      </c>
      <c r="B1708" s="11" t="str">
        <f>'Raw Data'!O1707</f>
        <v>Rain</v>
      </c>
      <c r="C1708" s="11" t="str">
        <f t="shared" si="208"/>
        <v>Rain</v>
      </c>
      <c r="D1708" s="11" t="str">
        <f t="shared" si="209"/>
        <v>Rain</v>
      </c>
      <c r="E1708" s="11" t="str">
        <f t="shared" si="210"/>
        <v>Rain</v>
      </c>
      <c r="F1708" s="11" t="str">
        <f t="shared" si="211"/>
        <v>RAIN</v>
      </c>
      <c r="G1708" s="11" t="str">
        <f t="shared" si="212"/>
        <v>rain</v>
      </c>
      <c r="H1708" s="11" t="str">
        <f>'Raw Data'!H1707</f>
        <v>Weekday</v>
      </c>
      <c r="I1708" s="11" t="str">
        <f t="shared" si="213"/>
        <v>WD</v>
      </c>
      <c r="J1708" s="11" t="str">
        <f t="shared" si="214"/>
        <v>Rain</v>
      </c>
      <c r="K1708" s="11" t="str">
        <f>TEXT('Raw Data'!F1707,"0")</f>
        <v>22</v>
      </c>
      <c r="L1708" s="11">
        <f t="shared" si="215"/>
        <v>22</v>
      </c>
    </row>
    <row r="1709" spans="1:12" x14ac:dyDescent="0.3">
      <c r="A1709" s="9">
        <f>'Raw Data'!A1708</f>
        <v>45357.923611111102</v>
      </c>
      <c r="B1709" s="11" t="str">
        <f>'Raw Data'!O1708</f>
        <v>Clear</v>
      </c>
      <c r="C1709" s="11" t="str">
        <f t="shared" si="208"/>
        <v>Clear</v>
      </c>
      <c r="D1709" s="11" t="str">
        <f t="shared" si="209"/>
        <v>Clear</v>
      </c>
      <c r="E1709" s="11" t="str">
        <f t="shared" si="210"/>
        <v>Clear</v>
      </c>
      <c r="F1709" s="11" t="str">
        <f t="shared" si="211"/>
        <v>CLEAR</v>
      </c>
      <c r="G1709" s="11" t="str">
        <f t="shared" si="212"/>
        <v>clear</v>
      </c>
      <c r="H1709" s="11" t="str">
        <f>'Raw Data'!H1708</f>
        <v>Weekday</v>
      </c>
      <c r="I1709" s="11" t="str">
        <f t="shared" si="213"/>
        <v>WD</v>
      </c>
      <c r="J1709" s="11" t="str">
        <f t="shared" si="214"/>
        <v>Clear</v>
      </c>
      <c r="K1709" s="11" t="str">
        <f>TEXT('Raw Data'!F1708,"0")</f>
        <v>22</v>
      </c>
      <c r="L1709" s="11">
        <f t="shared" si="215"/>
        <v>22</v>
      </c>
    </row>
    <row r="1710" spans="1:12" x14ac:dyDescent="0.3">
      <c r="A1710" s="9">
        <f>'Raw Data'!A1709</f>
        <v>45357.927083333299</v>
      </c>
      <c r="B1710" s="11" t="str">
        <f>'Raw Data'!O1709</f>
        <v>Clear</v>
      </c>
      <c r="C1710" s="11" t="str">
        <f t="shared" si="208"/>
        <v>Clear</v>
      </c>
      <c r="D1710" s="11" t="str">
        <f t="shared" si="209"/>
        <v>Clear</v>
      </c>
      <c r="E1710" s="11" t="str">
        <f t="shared" si="210"/>
        <v>Clear</v>
      </c>
      <c r="F1710" s="11" t="str">
        <f t="shared" si="211"/>
        <v>CLEAR</v>
      </c>
      <c r="G1710" s="11" t="str">
        <f t="shared" si="212"/>
        <v>clear</v>
      </c>
      <c r="H1710" s="11" t="str">
        <f>'Raw Data'!H1709</f>
        <v>Weekday</v>
      </c>
      <c r="I1710" s="11" t="str">
        <f t="shared" si="213"/>
        <v>WD</v>
      </c>
      <c r="J1710" s="11" t="str">
        <f t="shared" si="214"/>
        <v>Clear</v>
      </c>
      <c r="K1710" s="11" t="str">
        <f>TEXT('Raw Data'!F1709,"0")</f>
        <v>22</v>
      </c>
      <c r="L1710" s="11">
        <f t="shared" si="215"/>
        <v>22</v>
      </c>
    </row>
    <row r="1711" spans="1:12" x14ac:dyDescent="0.3">
      <c r="A1711" s="9">
        <f>'Raw Data'!A1710</f>
        <v>45357.930555555598</v>
      </c>
      <c r="B1711" s="11" t="str">
        <f>'Raw Data'!O1710</f>
        <v>Fog</v>
      </c>
      <c r="C1711" s="11" t="str">
        <f t="shared" si="208"/>
        <v>Fog</v>
      </c>
      <c r="D1711" s="11" t="str">
        <f t="shared" si="209"/>
        <v>Fog</v>
      </c>
      <c r="E1711" s="11" t="str">
        <f t="shared" si="210"/>
        <v>Fog</v>
      </c>
      <c r="F1711" s="11" t="str">
        <f t="shared" si="211"/>
        <v>FOG</v>
      </c>
      <c r="G1711" s="11" t="str">
        <f t="shared" si="212"/>
        <v>fog</v>
      </c>
      <c r="H1711" s="11" t="str">
        <f>'Raw Data'!H1710</f>
        <v>Weekday</v>
      </c>
      <c r="I1711" s="11" t="str">
        <f t="shared" si="213"/>
        <v>WD</v>
      </c>
      <c r="J1711" s="11" t="str">
        <f t="shared" si="214"/>
        <v>Fog</v>
      </c>
      <c r="K1711" s="11" t="str">
        <f>TEXT('Raw Data'!F1710,"0")</f>
        <v>22</v>
      </c>
      <c r="L1711" s="11">
        <f t="shared" si="215"/>
        <v>22</v>
      </c>
    </row>
    <row r="1712" spans="1:12" x14ac:dyDescent="0.3">
      <c r="A1712" s="9">
        <f>'Raw Data'!A1711</f>
        <v>45357.934027777803</v>
      </c>
      <c r="B1712" s="11" t="str">
        <f>'Raw Data'!O1711</f>
        <v>Snow</v>
      </c>
      <c r="C1712" s="11" t="str">
        <f t="shared" si="208"/>
        <v>Snow</v>
      </c>
      <c r="D1712" s="11" t="str">
        <f t="shared" si="209"/>
        <v>Snow</v>
      </c>
      <c r="E1712" s="11" t="str">
        <f t="shared" si="210"/>
        <v>Snow</v>
      </c>
      <c r="F1712" s="11" t="str">
        <f t="shared" si="211"/>
        <v>SNOW</v>
      </c>
      <c r="G1712" s="11" t="str">
        <f t="shared" si="212"/>
        <v>snow</v>
      </c>
      <c r="H1712" s="11" t="str">
        <f>'Raw Data'!H1711</f>
        <v>Weekday</v>
      </c>
      <c r="I1712" s="11" t="str">
        <f t="shared" si="213"/>
        <v>WD</v>
      </c>
      <c r="J1712" s="11" t="str">
        <f t="shared" si="214"/>
        <v>Snow</v>
      </c>
      <c r="K1712" s="11" t="str">
        <f>TEXT('Raw Data'!F1711,"0")</f>
        <v>22</v>
      </c>
      <c r="L1712" s="11">
        <f t="shared" si="215"/>
        <v>22</v>
      </c>
    </row>
    <row r="1713" spans="1:12" x14ac:dyDescent="0.3">
      <c r="A1713" s="9">
        <f>'Raw Data'!A1712</f>
        <v>45357.9375</v>
      </c>
      <c r="B1713" s="11" t="str">
        <f>'Raw Data'!O1712</f>
        <v>Fog</v>
      </c>
      <c r="C1713" s="11" t="str">
        <f t="shared" si="208"/>
        <v>Fog</v>
      </c>
      <c r="D1713" s="11" t="str">
        <f t="shared" si="209"/>
        <v>Fog</v>
      </c>
      <c r="E1713" s="11" t="str">
        <f t="shared" si="210"/>
        <v>Fog</v>
      </c>
      <c r="F1713" s="11" t="str">
        <f t="shared" si="211"/>
        <v>FOG</v>
      </c>
      <c r="G1713" s="11" t="str">
        <f t="shared" si="212"/>
        <v>fog</v>
      </c>
      <c r="H1713" s="11" t="str">
        <f>'Raw Data'!H1712</f>
        <v>Weekday</v>
      </c>
      <c r="I1713" s="11" t="str">
        <f t="shared" si="213"/>
        <v>WD</v>
      </c>
      <c r="J1713" s="11" t="str">
        <f t="shared" si="214"/>
        <v>Fog</v>
      </c>
      <c r="K1713" s="11" t="str">
        <f>TEXT('Raw Data'!F1712,"0")</f>
        <v>22</v>
      </c>
      <c r="L1713" s="11">
        <f t="shared" si="215"/>
        <v>22</v>
      </c>
    </row>
    <row r="1714" spans="1:12" x14ac:dyDescent="0.3">
      <c r="A1714" s="9">
        <f>'Raw Data'!A1713</f>
        <v>45357.940972222197</v>
      </c>
      <c r="B1714" s="11" t="str">
        <f>'Raw Data'!O1713</f>
        <v>Fog</v>
      </c>
      <c r="C1714" s="11" t="str">
        <f t="shared" si="208"/>
        <v>Fog</v>
      </c>
      <c r="D1714" s="11" t="str">
        <f t="shared" si="209"/>
        <v>Fog</v>
      </c>
      <c r="E1714" s="11" t="str">
        <f t="shared" si="210"/>
        <v>Fog</v>
      </c>
      <c r="F1714" s="11" t="str">
        <f t="shared" si="211"/>
        <v>FOG</v>
      </c>
      <c r="G1714" s="11" t="str">
        <f t="shared" si="212"/>
        <v>fog</v>
      </c>
      <c r="H1714" s="11" t="str">
        <f>'Raw Data'!H1713</f>
        <v>Weekday</v>
      </c>
      <c r="I1714" s="11" t="str">
        <f t="shared" si="213"/>
        <v>WD</v>
      </c>
      <c r="J1714" s="11" t="str">
        <f t="shared" si="214"/>
        <v>Fog</v>
      </c>
      <c r="K1714" s="11" t="str">
        <f>TEXT('Raw Data'!F1713,"0")</f>
        <v>22</v>
      </c>
      <c r="L1714" s="11">
        <f t="shared" si="215"/>
        <v>22</v>
      </c>
    </row>
    <row r="1715" spans="1:12" x14ac:dyDescent="0.3">
      <c r="A1715" s="9">
        <f>'Raw Data'!A1714</f>
        <v>45357.944444444503</v>
      </c>
      <c r="B1715" s="11" t="str">
        <f>'Raw Data'!O1714</f>
        <v>Fog</v>
      </c>
      <c r="C1715" s="11" t="str">
        <f t="shared" si="208"/>
        <v>Fog</v>
      </c>
      <c r="D1715" s="11" t="str">
        <f t="shared" si="209"/>
        <v>Fog</v>
      </c>
      <c r="E1715" s="11" t="str">
        <f t="shared" si="210"/>
        <v>Fog</v>
      </c>
      <c r="F1715" s="11" t="str">
        <f t="shared" si="211"/>
        <v>FOG</v>
      </c>
      <c r="G1715" s="11" t="str">
        <f t="shared" si="212"/>
        <v>fog</v>
      </c>
      <c r="H1715" s="11" t="str">
        <f>'Raw Data'!H1714</f>
        <v>Weekday</v>
      </c>
      <c r="I1715" s="11" t="str">
        <f t="shared" si="213"/>
        <v>WD</v>
      </c>
      <c r="J1715" s="11" t="str">
        <f t="shared" si="214"/>
        <v>Fog</v>
      </c>
      <c r="K1715" s="11" t="str">
        <f>TEXT('Raw Data'!F1714,"0")</f>
        <v>22</v>
      </c>
      <c r="L1715" s="11">
        <f t="shared" si="215"/>
        <v>22</v>
      </c>
    </row>
    <row r="1716" spans="1:12" x14ac:dyDescent="0.3">
      <c r="A1716" s="9">
        <f>'Raw Data'!A1715</f>
        <v>45357.947916666701</v>
      </c>
      <c r="B1716" s="11" t="str">
        <f>'Raw Data'!O1715</f>
        <v>Rain</v>
      </c>
      <c r="C1716" s="11" t="str">
        <f t="shared" si="208"/>
        <v>Rain</v>
      </c>
      <c r="D1716" s="11" t="str">
        <f t="shared" si="209"/>
        <v>Rain</v>
      </c>
      <c r="E1716" s="11" t="str">
        <f t="shared" si="210"/>
        <v>Rain</v>
      </c>
      <c r="F1716" s="11" t="str">
        <f t="shared" si="211"/>
        <v>RAIN</v>
      </c>
      <c r="G1716" s="11" t="str">
        <f t="shared" si="212"/>
        <v>rain</v>
      </c>
      <c r="H1716" s="11" t="str">
        <f>'Raw Data'!H1715</f>
        <v>Weekday</v>
      </c>
      <c r="I1716" s="11" t="str">
        <f t="shared" si="213"/>
        <v>WD</v>
      </c>
      <c r="J1716" s="11" t="str">
        <f t="shared" si="214"/>
        <v>Rain</v>
      </c>
      <c r="K1716" s="11" t="str">
        <f>TEXT('Raw Data'!F1715,"0")</f>
        <v>22</v>
      </c>
      <c r="L1716" s="11">
        <f t="shared" si="215"/>
        <v>22</v>
      </c>
    </row>
    <row r="1717" spans="1:12" x14ac:dyDescent="0.3">
      <c r="A1717" s="9">
        <f>'Raw Data'!A1716</f>
        <v>45357.951388888898</v>
      </c>
      <c r="B1717" s="11" t="str">
        <f>'Raw Data'!O1716</f>
        <v>Snow</v>
      </c>
      <c r="C1717" s="11" t="str">
        <f t="shared" si="208"/>
        <v>Snow</v>
      </c>
      <c r="D1717" s="11" t="str">
        <f t="shared" si="209"/>
        <v>Snow</v>
      </c>
      <c r="E1717" s="11" t="str">
        <f t="shared" si="210"/>
        <v>Snow</v>
      </c>
      <c r="F1717" s="11" t="str">
        <f t="shared" si="211"/>
        <v>SNOW</v>
      </c>
      <c r="G1717" s="11" t="str">
        <f t="shared" si="212"/>
        <v>snow</v>
      </c>
      <c r="H1717" s="11" t="str">
        <f>'Raw Data'!H1716</f>
        <v>Weekday</v>
      </c>
      <c r="I1717" s="11" t="str">
        <f t="shared" si="213"/>
        <v>WD</v>
      </c>
      <c r="J1717" s="11" t="str">
        <f t="shared" si="214"/>
        <v>Snow</v>
      </c>
      <c r="K1717" s="11" t="str">
        <f>TEXT('Raw Data'!F1716,"0")</f>
        <v>22</v>
      </c>
      <c r="L1717" s="11">
        <f t="shared" si="215"/>
        <v>22</v>
      </c>
    </row>
    <row r="1718" spans="1:12" x14ac:dyDescent="0.3">
      <c r="A1718" s="9">
        <f>'Raw Data'!A1717</f>
        <v>45357.954861111102</v>
      </c>
      <c r="B1718" s="11" t="str">
        <f>'Raw Data'!O1717</f>
        <v>Rain</v>
      </c>
      <c r="C1718" s="11" t="str">
        <f t="shared" si="208"/>
        <v>Rain</v>
      </c>
      <c r="D1718" s="11" t="str">
        <f t="shared" si="209"/>
        <v>Rain</v>
      </c>
      <c r="E1718" s="11" t="str">
        <f t="shared" si="210"/>
        <v>Rain</v>
      </c>
      <c r="F1718" s="11" t="str">
        <f t="shared" si="211"/>
        <v>RAIN</v>
      </c>
      <c r="G1718" s="11" t="str">
        <f t="shared" si="212"/>
        <v>rain</v>
      </c>
      <c r="H1718" s="11" t="str">
        <f>'Raw Data'!H1717</f>
        <v>Weekday</v>
      </c>
      <c r="I1718" s="11" t="str">
        <f t="shared" si="213"/>
        <v>WD</v>
      </c>
      <c r="J1718" s="11" t="str">
        <f t="shared" si="214"/>
        <v>Rain</v>
      </c>
      <c r="K1718" s="11" t="str">
        <f>TEXT('Raw Data'!F1717,"0")</f>
        <v>22</v>
      </c>
      <c r="L1718" s="11">
        <f t="shared" si="215"/>
        <v>22</v>
      </c>
    </row>
    <row r="1719" spans="1:12" x14ac:dyDescent="0.3">
      <c r="A1719" s="9">
        <f>'Raw Data'!A1718</f>
        <v>45357.958333333299</v>
      </c>
      <c r="B1719" s="11" t="str">
        <f>'Raw Data'!O1718</f>
        <v>Rain</v>
      </c>
      <c r="C1719" s="11" t="str">
        <f t="shared" si="208"/>
        <v>Rain</v>
      </c>
      <c r="D1719" s="11" t="str">
        <f t="shared" si="209"/>
        <v>Rain</v>
      </c>
      <c r="E1719" s="11" t="str">
        <f t="shared" si="210"/>
        <v>Rain</v>
      </c>
      <c r="F1719" s="11" t="str">
        <f t="shared" si="211"/>
        <v>RAIN</v>
      </c>
      <c r="G1719" s="11" t="str">
        <f t="shared" si="212"/>
        <v>rain</v>
      </c>
      <c r="H1719" s="11" t="str">
        <f>'Raw Data'!H1718</f>
        <v>Weekday</v>
      </c>
      <c r="I1719" s="11" t="str">
        <f t="shared" si="213"/>
        <v>WD</v>
      </c>
      <c r="J1719" s="11" t="str">
        <f t="shared" si="214"/>
        <v>Rain</v>
      </c>
      <c r="K1719" s="11" t="str">
        <f>TEXT('Raw Data'!F1718,"0")</f>
        <v>23</v>
      </c>
      <c r="L1719" s="11">
        <f t="shared" si="215"/>
        <v>23</v>
      </c>
    </row>
    <row r="1720" spans="1:12" x14ac:dyDescent="0.3">
      <c r="A1720" s="9">
        <f>'Raw Data'!A1719</f>
        <v>45357.961805555598</v>
      </c>
      <c r="B1720" s="11" t="str">
        <f>'Raw Data'!O1719</f>
        <v>Fog</v>
      </c>
      <c r="C1720" s="11" t="str">
        <f t="shared" si="208"/>
        <v>Fog</v>
      </c>
      <c r="D1720" s="11" t="str">
        <f t="shared" si="209"/>
        <v>Fog</v>
      </c>
      <c r="E1720" s="11" t="str">
        <f t="shared" si="210"/>
        <v>Fog</v>
      </c>
      <c r="F1720" s="11" t="str">
        <f t="shared" si="211"/>
        <v>FOG</v>
      </c>
      <c r="G1720" s="11" t="str">
        <f t="shared" si="212"/>
        <v>fog</v>
      </c>
      <c r="H1720" s="11" t="str">
        <f>'Raw Data'!H1719</f>
        <v>Weekday</v>
      </c>
      <c r="I1720" s="11" t="str">
        <f t="shared" si="213"/>
        <v>WD</v>
      </c>
      <c r="J1720" s="11" t="str">
        <f t="shared" si="214"/>
        <v>Fog</v>
      </c>
      <c r="K1720" s="11" t="str">
        <f>TEXT('Raw Data'!F1719,"0")</f>
        <v>23</v>
      </c>
      <c r="L1720" s="11">
        <f t="shared" si="215"/>
        <v>23</v>
      </c>
    </row>
    <row r="1721" spans="1:12" x14ac:dyDescent="0.3">
      <c r="A1721" s="9">
        <f>'Raw Data'!A1720</f>
        <v>45357.965277777803</v>
      </c>
      <c r="B1721" s="11" t="str">
        <f>'Raw Data'!O1720</f>
        <v>Clear</v>
      </c>
      <c r="C1721" s="11" t="str">
        <f t="shared" si="208"/>
        <v>Clear</v>
      </c>
      <c r="D1721" s="11" t="str">
        <f t="shared" si="209"/>
        <v>Clear</v>
      </c>
      <c r="E1721" s="11" t="str">
        <f t="shared" si="210"/>
        <v>Clear</v>
      </c>
      <c r="F1721" s="11" t="str">
        <f t="shared" si="211"/>
        <v>CLEAR</v>
      </c>
      <c r="G1721" s="11" t="str">
        <f t="shared" si="212"/>
        <v>clear</v>
      </c>
      <c r="H1721" s="11" t="str">
        <f>'Raw Data'!H1720</f>
        <v>Weekday</v>
      </c>
      <c r="I1721" s="11" t="str">
        <f t="shared" si="213"/>
        <v>WD</v>
      </c>
      <c r="J1721" s="11" t="str">
        <f t="shared" si="214"/>
        <v>Clear</v>
      </c>
      <c r="K1721" s="11" t="str">
        <f>TEXT('Raw Data'!F1720,"0")</f>
        <v>23</v>
      </c>
      <c r="L1721" s="11">
        <f t="shared" si="215"/>
        <v>23</v>
      </c>
    </row>
    <row r="1722" spans="1:12" x14ac:dyDescent="0.3">
      <c r="A1722" s="9">
        <f>'Raw Data'!A1721</f>
        <v>45357.96875</v>
      </c>
      <c r="B1722" s="11" t="str">
        <f>'Raw Data'!O1721</f>
        <v>Clear</v>
      </c>
      <c r="C1722" s="11" t="str">
        <f t="shared" si="208"/>
        <v>Clear</v>
      </c>
      <c r="D1722" s="11" t="str">
        <f t="shared" si="209"/>
        <v>Clear</v>
      </c>
      <c r="E1722" s="11" t="str">
        <f t="shared" si="210"/>
        <v>Clear</v>
      </c>
      <c r="F1722" s="11" t="str">
        <f t="shared" si="211"/>
        <v>CLEAR</v>
      </c>
      <c r="G1722" s="11" t="str">
        <f t="shared" si="212"/>
        <v>clear</v>
      </c>
      <c r="H1722" s="11" t="str">
        <f>'Raw Data'!H1721</f>
        <v>Weekday</v>
      </c>
      <c r="I1722" s="11" t="str">
        <f t="shared" si="213"/>
        <v>WD</v>
      </c>
      <c r="J1722" s="11" t="str">
        <f t="shared" si="214"/>
        <v>Clear</v>
      </c>
      <c r="K1722" s="11" t="str">
        <f>TEXT('Raw Data'!F1721,"0")</f>
        <v>23</v>
      </c>
      <c r="L1722" s="11">
        <f t="shared" si="215"/>
        <v>23</v>
      </c>
    </row>
    <row r="1723" spans="1:12" x14ac:dyDescent="0.3">
      <c r="A1723" s="9">
        <f>'Raw Data'!A1722</f>
        <v>45357.972222222197</v>
      </c>
      <c r="B1723" s="11" t="str">
        <f>'Raw Data'!O1722</f>
        <v>Fog</v>
      </c>
      <c r="C1723" s="11" t="str">
        <f t="shared" si="208"/>
        <v>Fog</v>
      </c>
      <c r="D1723" s="11" t="str">
        <f t="shared" si="209"/>
        <v>Fog</v>
      </c>
      <c r="E1723" s="11" t="str">
        <f t="shared" si="210"/>
        <v>Fog</v>
      </c>
      <c r="F1723" s="11" t="str">
        <f t="shared" si="211"/>
        <v>FOG</v>
      </c>
      <c r="G1723" s="11" t="str">
        <f t="shared" si="212"/>
        <v>fog</v>
      </c>
      <c r="H1723" s="11" t="str">
        <f>'Raw Data'!H1722</f>
        <v>Weekday</v>
      </c>
      <c r="I1723" s="11" t="str">
        <f t="shared" si="213"/>
        <v>WD</v>
      </c>
      <c r="J1723" s="11" t="str">
        <f t="shared" si="214"/>
        <v>Fog</v>
      </c>
      <c r="K1723" s="11" t="str">
        <f>TEXT('Raw Data'!F1722,"0")</f>
        <v>23</v>
      </c>
      <c r="L1723" s="11">
        <f t="shared" si="215"/>
        <v>23</v>
      </c>
    </row>
    <row r="1724" spans="1:12" x14ac:dyDescent="0.3">
      <c r="A1724" s="9">
        <f>'Raw Data'!A1723</f>
        <v>45357.975694444503</v>
      </c>
      <c r="B1724" s="11" t="str">
        <f>'Raw Data'!O1723</f>
        <v>Fog</v>
      </c>
      <c r="C1724" s="11" t="str">
        <f t="shared" si="208"/>
        <v>Fog</v>
      </c>
      <c r="D1724" s="11" t="str">
        <f t="shared" si="209"/>
        <v>Fog</v>
      </c>
      <c r="E1724" s="11" t="str">
        <f t="shared" si="210"/>
        <v>Fog</v>
      </c>
      <c r="F1724" s="11" t="str">
        <f t="shared" si="211"/>
        <v>FOG</v>
      </c>
      <c r="G1724" s="11" t="str">
        <f t="shared" si="212"/>
        <v>fog</v>
      </c>
      <c r="H1724" s="11" t="str">
        <f>'Raw Data'!H1723</f>
        <v>Weekday</v>
      </c>
      <c r="I1724" s="11" t="str">
        <f t="shared" si="213"/>
        <v>WD</v>
      </c>
      <c r="J1724" s="11" t="str">
        <f t="shared" si="214"/>
        <v>Fog</v>
      </c>
      <c r="K1724" s="11" t="str">
        <f>TEXT('Raw Data'!F1723,"0")</f>
        <v>23</v>
      </c>
      <c r="L1724" s="11">
        <f t="shared" si="215"/>
        <v>23</v>
      </c>
    </row>
    <row r="1725" spans="1:12" x14ac:dyDescent="0.3">
      <c r="A1725" s="9">
        <f>'Raw Data'!A1724</f>
        <v>45357.979166666701</v>
      </c>
      <c r="B1725" s="11" t="str">
        <f>'Raw Data'!O1724</f>
        <v>Rain</v>
      </c>
      <c r="C1725" s="11" t="str">
        <f t="shared" si="208"/>
        <v>Rain</v>
      </c>
      <c r="D1725" s="11" t="str">
        <f t="shared" si="209"/>
        <v>Rain</v>
      </c>
      <c r="E1725" s="11" t="str">
        <f t="shared" si="210"/>
        <v>Rain</v>
      </c>
      <c r="F1725" s="11" t="str">
        <f t="shared" si="211"/>
        <v>RAIN</v>
      </c>
      <c r="G1725" s="11" t="str">
        <f t="shared" si="212"/>
        <v>rain</v>
      </c>
      <c r="H1725" s="11" t="str">
        <f>'Raw Data'!H1724</f>
        <v>Weekday</v>
      </c>
      <c r="I1725" s="11" t="str">
        <f t="shared" si="213"/>
        <v>WD</v>
      </c>
      <c r="J1725" s="11" t="str">
        <f t="shared" si="214"/>
        <v>Rain</v>
      </c>
      <c r="K1725" s="11" t="str">
        <f>TEXT('Raw Data'!F1724,"0")</f>
        <v>23</v>
      </c>
      <c r="L1725" s="11">
        <f t="shared" si="215"/>
        <v>23</v>
      </c>
    </row>
    <row r="1726" spans="1:12" x14ac:dyDescent="0.3">
      <c r="A1726" s="9">
        <f>'Raw Data'!A1725</f>
        <v>45357.982638888898</v>
      </c>
      <c r="B1726" s="11" t="str">
        <f>'Raw Data'!O1725</f>
        <v>Rain</v>
      </c>
      <c r="C1726" s="11" t="str">
        <f t="shared" si="208"/>
        <v>Rain</v>
      </c>
      <c r="D1726" s="11" t="str">
        <f t="shared" si="209"/>
        <v>Rain</v>
      </c>
      <c r="E1726" s="11" t="str">
        <f t="shared" si="210"/>
        <v>Rain</v>
      </c>
      <c r="F1726" s="11" t="str">
        <f t="shared" si="211"/>
        <v>RAIN</v>
      </c>
      <c r="G1726" s="11" t="str">
        <f t="shared" si="212"/>
        <v>rain</v>
      </c>
      <c r="H1726" s="11" t="str">
        <f>'Raw Data'!H1725</f>
        <v>Weekday</v>
      </c>
      <c r="I1726" s="11" t="str">
        <f t="shared" si="213"/>
        <v>WD</v>
      </c>
      <c r="J1726" s="11" t="str">
        <f t="shared" si="214"/>
        <v>Rain</v>
      </c>
      <c r="K1726" s="11" t="str">
        <f>TEXT('Raw Data'!F1725,"0")</f>
        <v>23</v>
      </c>
      <c r="L1726" s="11">
        <f t="shared" si="215"/>
        <v>23</v>
      </c>
    </row>
    <row r="1727" spans="1:12" x14ac:dyDescent="0.3">
      <c r="A1727" s="9">
        <f>'Raw Data'!A1726</f>
        <v>45357.986111111102</v>
      </c>
      <c r="B1727" s="11" t="str">
        <f>'Raw Data'!O1726</f>
        <v>Rain</v>
      </c>
      <c r="C1727" s="11" t="str">
        <f t="shared" si="208"/>
        <v>Rain</v>
      </c>
      <c r="D1727" s="11" t="str">
        <f t="shared" si="209"/>
        <v>Rain</v>
      </c>
      <c r="E1727" s="11" t="str">
        <f t="shared" si="210"/>
        <v>Rain</v>
      </c>
      <c r="F1727" s="11" t="str">
        <f t="shared" si="211"/>
        <v>RAIN</v>
      </c>
      <c r="G1727" s="11" t="str">
        <f t="shared" si="212"/>
        <v>rain</v>
      </c>
      <c r="H1727" s="11" t="str">
        <f>'Raw Data'!H1726</f>
        <v>Weekday</v>
      </c>
      <c r="I1727" s="11" t="str">
        <f t="shared" si="213"/>
        <v>WD</v>
      </c>
      <c r="J1727" s="11" t="str">
        <f t="shared" si="214"/>
        <v>Rain</v>
      </c>
      <c r="K1727" s="11" t="str">
        <f>TEXT('Raw Data'!F1726,"0")</f>
        <v>23</v>
      </c>
      <c r="L1727" s="11">
        <f t="shared" si="215"/>
        <v>23</v>
      </c>
    </row>
    <row r="1728" spans="1:12" x14ac:dyDescent="0.3">
      <c r="A1728" s="9">
        <f>'Raw Data'!A1727</f>
        <v>45357.989583333299</v>
      </c>
      <c r="B1728" s="11" t="str">
        <f>'Raw Data'!O1727</f>
        <v>Snow</v>
      </c>
      <c r="C1728" s="11" t="str">
        <f t="shared" si="208"/>
        <v>Snow</v>
      </c>
      <c r="D1728" s="11" t="str">
        <f t="shared" si="209"/>
        <v>Snow</v>
      </c>
      <c r="E1728" s="11" t="str">
        <f t="shared" si="210"/>
        <v>Snow</v>
      </c>
      <c r="F1728" s="11" t="str">
        <f t="shared" si="211"/>
        <v>SNOW</v>
      </c>
      <c r="G1728" s="11" t="str">
        <f t="shared" si="212"/>
        <v>snow</v>
      </c>
      <c r="H1728" s="11" t="str">
        <f>'Raw Data'!H1727</f>
        <v>Weekday</v>
      </c>
      <c r="I1728" s="11" t="str">
        <f t="shared" si="213"/>
        <v>WD</v>
      </c>
      <c r="J1728" s="11" t="str">
        <f t="shared" si="214"/>
        <v>Snow</v>
      </c>
      <c r="K1728" s="11" t="str">
        <f>TEXT('Raw Data'!F1727,"0")</f>
        <v>23</v>
      </c>
      <c r="L1728" s="11">
        <f t="shared" si="215"/>
        <v>23</v>
      </c>
    </row>
    <row r="1729" spans="1:12" x14ac:dyDescent="0.3">
      <c r="A1729" s="9">
        <f>'Raw Data'!A1728</f>
        <v>45357.993055555598</v>
      </c>
      <c r="B1729" s="11" t="str">
        <f>'Raw Data'!O1728</f>
        <v>Snow</v>
      </c>
      <c r="C1729" s="11" t="str">
        <f t="shared" si="208"/>
        <v>Snow</v>
      </c>
      <c r="D1729" s="11" t="str">
        <f t="shared" si="209"/>
        <v>Snow</v>
      </c>
      <c r="E1729" s="11" t="str">
        <f t="shared" si="210"/>
        <v>Snow</v>
      </c>
      <c r="F1729" s="11" t="str">
        <f t="shared" si="211"/>
        <v>SNOW</v>
      </c>
      <c r="G1729" s="11" t="str">
        <f t="shared" si="212"/>
        <v>snow</v>
      </c>
      <c r="H1729" s="11" t="str">
        <f>'Raw Data'!H1728</f>
        <v>Weekday</v>
      </c>
      <c r="I1729" s="11" t="str">
        <f t="shared" si="213"/>
        <v>WD</v>
      </c>
      <c r="J1729" s="11" t="str">
        <f t="shared" si="214"/>
        <v>Snow</v>
      </c>
      <c r="K1729" s="11" t="str">
        <f>TEXT('Raw Data'!F1728,"0")</f>
        <v>23</v>
      </c>
      <c r="L1729" s="11">
        <f t="shared" si="215"/>
        <v>23</v>
      </c>
    </row>
    <row r="1730" spans="1:12" x14ac:dyDescent="0.3">
      <c r="A1730" s="9">
        <f>'Raw Data'!A1729</f>
        <v>45357.996527777803</v>
      </c>
      <c r="B1730" s="11" t="str">
        <f>'Raw Data'!O1729</f>
        <v>Rain</v>
      </c>
      <c r="C1730" s="11" t="str">
        <f t="shared" si="208"/>
        <v>Rain</v>
      </c>
      <c r="D1730" s="11" t="str">
        <f t="shared" si="209"/>
        <v>Rain</v>
      </c>
      <c r="E1730" s="11" t="str">
        <f t="shared" si="210"/>
        <v>Rain</v>
      </c>
      <c r="F1730" s="11" t="str">
        <f t="shared" si="211"/>
        <v>RAIN</v>
      </c>
      <c r="G1730" s="11" t="str">
        <f t="shared" si="212"/>
        <v>rain</v>
      </c>
      <c r="H1730" s="11" t="str">
        <f>'Raw Data'!H1729</f>
        <v>Weekday</v>
      </c>
      <c r="I1730" s="11" t="str">
        <f t="shared" si="213"/>
        <v>WD</v>
      </c>
      <c r="J1730" s="11" t="str">
        <f t="shared" si="214"/>
        <v>Rain</v>
      </c>
      <c r="K1730" s="11" t="str">
        <f>TEXT('Raw Data'!F1729,"0")</f>
        <v>23</v>
      </c>
      <c r="L1730" s="11">
        <f t="shared" si="215"/>
        <v>23</v>
      </c>
    </row>
    <row r="1731" spans="1:12" x14ac:dyDescent="0.3">
      <c r="A1731" s="9">
        <f>'Raw Data'!A1730</f>
        <v>45358</v>
      </c>
      <c r="B1731" s="11" t="str">
        <f>'Raw Data'!O1730</f>
        <v>Snow</v>
      </c>
      <c r="C1731" s="11" t="str">
        <f t="shared" ref="C1731:C1794" si="216">TRIM(B1731)</f>
        <v>Snow</v>
      </c>
      <c r="D1731" s="11" t="str">
        <f t="shared" ref="D1731:D1794" si="217">CLEAN(C1731)</f>
        <v>Snow</v>
      </c>
      <c r="E1731" s="11" t="str">
        <f t="shared" ref="E1731:E1794" si="218">PROPER(D1731)</f>
        <v>Snow</v>
      </c>
      <c r="F1731" s="11" t="str">
        <f t="shared" ref="F1731:F1794" si="219">UPPER(B1731)</f>
        <v>SNOW</v>
      </c>
      <c r="G1731" s="11" t="str">
        <f t="shared" ref="G1731:G1794" si="220">LOWER(B1731)</f>
        <v>snow</v>
      </c>
      <c r="H1731" s="11" t="str">
        <f>'Raw Data'!H1730</f>
        <v>Weekday</v>
      </c>
      <c r="I1731" s="11" t="str">
        <f t="shared" ref="I1731:I1794" si="221">SUBSTITUTE(SUBSTITUTE(H1731,"Weekday","WD"),"Weekend","WE")</f>
        <v>WD</v>
      </c>
      <c r="J1731" s="11" t="str">
        <f t="shared" ref="J1731:J1794" si="222">PROPER(TRIM(CLEAN(B1731)))</f>
        <v>Snow</v>
      </c>
      <c r="K1731" s="11" t="str">
        <f>TEXT('Raw Data'!F1730,"0")</f>
        <v>0</v>
      </c>
      <c r="L1731" s="11">
        <f t="shared" ref="L1731:L1794" si="223">VALUE(K1731)</f>
        <v>0</v>
      </c>
    </row>
    <row r="1732" spans="1:12" x14ac:dyDescent="0.3">
      <c r="A1732" s="9">
        <f>'Raw Data'!A1731</f>
        <v>45358.003472222197</v>
      </c>
      <c r="B1732" s="11" t="str">
        <f>'Raw Data'!O1731</f>
        <v>Rain</v>
      </c>
      <c r="C1732" s="11" t="str">
        <f t="shared" si="216"/>
        <v>Rain</v>
      </c>
      <c r="D1732" s="11" t="str">
        <f t="shared" si="217"/>
        <v>Rain</v>
      </c>
      <c r="E1732" s="11" t="str">
        <f t="shared" si="218"/>
        <v>Rain</v>
      </c>
      <c r="F1732" s="11" t="str">
        <f t="shared" si="219"/>
        <v>RAIN</v>
      </c>
      <c r="G1732" s="11" t="str">
        <f t="shared" si="220"/>
        <v>rain</v>
      </c>
      <c r="H1732" s="11" t="str">
        <f>'Raw Data'!H1731</f>
        <v>Weekday</v>
      </c>
      <c r="I1732" s="11" t="str">
        <f t="shared" si="221"/>
        <v>WD</v>
      </c>
      <c r="J1732" s="11" t="str">
        <f t="shared" si="222"/>
        <v>Rain</v>
      </c>
      <c r="K1732" s="11" t="str">
        <f>TEXT('Raw Data'!F1731,"0")</f>
        <v>0</v>
      </c>
      <c r="L1732" s="11">
        <f t="shared" si="223"/>
        <v>0</v>
      </c>
    </row>
    <row r="1733" spans="1:12" x14ac:dyDescent="0.3">
      <c r="A1733" s="9">
        <f>'Raw Data'!A1732</f>
        <v>45358.006944444503</v>
      </c>
      <c r="B1733" s="11" t="str">
        <f>'Raw Data'!O1732</f>
        <v>Fog</v>
      </c>
      <c r="C1733" s="11" t="str">
        <f t="shared" si="216"/>
        <v>Fog</v>
      </c>
      <c r="D1733" s="11" t="str">
        <f t="shared" si="217"/>
        <v>Fog</v>
      </c>
      <c r="E1733" s="11" t="str">
        <f t="shared" si="218"/>
        <v>Fog</v>
      </c>
      <c r="F1733" s="11" t="str">
        <f t="shared" si="219"/>
        <v>FOG</v>
      </c>
      <c r="G1733" s="11" t="str">
        <f t="shared" si="220"/>
        <v>fog</v>
      </c>
      <c r="H1733" s="11" t="str">
        <f>'Raw Data'!H1732</f>
        <v>Weekday</v>
      </c>
      <c r="I1733" s="11" t="str">
        <f t="shared" si="221"/>
        <v>WD</v>
      </c>
      <c r="J1733" s="11" t="str">
        <f t="shared" si="222"/>
        <v>Fog</v>
      </c>
      <c r="K1733" s="11" t="str">
        <f>TEXT('Raw Data'!F1732,"0")</f>
        <v>0</v>
      </c>
      <c r="L1733" s="11">
        <f t="shared" si="223"/>
        <v>0</v>
      </c>
    </row>
    <row r="1734" spans="1:12" x14ac:dyDescent="0.3">
      <c r="A1734" s="9">
        <f>'Raw Data'!A1733</f>
        <v>45358.010416666701</v>
      </c>
      <c r="B1734" s="11" t="str">
        <f>'Raw Data'!O1733</f>
        <v>Fog</v>
      </c>
      <c r="C1734" s="11" t="str">
        <f t="shared" si="216"/>
        <v>Fog</v>
      </c>
      <c r="D1734" s="11" t="str">
        <f t="shared" si="217"/>
        <v>Fog</v>
      </c>
      <c r="E1734" s="11" t="str">
        <f t="shared" si="218"/>
        <v>Fog</v>
      </c>
      <c r="F1734" s="11" t="str">
        <f t="shared" si="219"/>
        <v>FOG</v>
      </c>
      <c r="G1734" s="11" t="str">
        <f t="shared" si="220"/>
        <v>fog</v>
      </c>
      <c r="H1734" s="11" t="str">
        <f>'Raw Data'!H1733</f>
        <v>Weekday</v>
      </c>
      <c r="I1734" s="11" t="str">
        <f t="shared" si="221"/>
        <v>WD</v>
      </c>
      <c r="J1734" s="11" t="str">
        <f t="shared" si="222"/>
        <v>Fog</v>
      </c>
      <c r="K1734" s="11" t="str">
        <f>TEXT('Raw Data'!F1733,"0")</f>
        <v>0</v>
      </c>
      <c r="L1734" s="11">
        <f t="shared" si="223"/>
        <v>0</v>
      </c>
    </row>
    <row r="1735" spans="1:12" x14ac:dyDescent="0.3">
      <c r="A1735" s="9">
        <f>'Raw Data'!A1734</f>
        <v>45358.013888888898</v>
      </c>
      <c r="B1735" s="11" t="str">
        <f>'Raw Data'!O1734</f>
        <v>Clear</v>
      </c>
      <c r="C1735" s="11" t="str">
        <f t="shared" si="216"/>
        <v>Clear</v>
      </c>
      <c r="D1735" s="11" t="str">
        <f t="shared" si="217"/>
        <v>Clear</v>
      </c>
      <c r="E1735" s="11" t="str">
        <f t="shared" si="218"/>
        <v>Clear</v>
      </c>
      <c r="F1735" s="11" t="str">
        <f t="shared" si="219"/>
        <v>CLEAR</v>
      </c>
      <c r="G1735" s="11" t="str">
        <f t="shared" si="220"/>
        <v>clear</v>
      </c>
      <c r="H1735" s="11" t="str">
        <f>'Raw Data'!H1734</f>
        <v>Weekday</v>
      </c>
      <c r="I1735" s="11" t="str">
        <f t="shared" si="221"/>
        <v>WD</v>
      </c>
      <c r="J1735" s="11" t="str">
        <f t="shared" si="222"/>
        <v>Clear</v>
      </c>
      <c r="K1735" s="11" t="str">
        <f>TEXT('Raw Data'!F1734,"0")</f>
        <v>0</v>
      </c>
      <c r="L1735" s="11">
        <f t="shared" si="223"/>
        <v>0</v>
      </c>
    </row>
    <row r="1736" spans="1:12" x14ac:dyDescent="0.3">
      <c r="A1736" s="9">
        <f>'Raw Data'!A1735</f>
        <v>45358.017361111102</v>
      </c>
      <c r="B1736" s="11" t="str">
        <f>'Raw Data'!O1735</f>
        <v>Clear</v>
      </c>
      <c r="C1736" s="11" t="str">
        <f t="shared" si="216"/>
        <v>Clear</v>
      </c>
      <c r="D1736" s="11" t="str">
        <f t="shared" si="217"/>
        <v>Clear</v>
      </c>
      <c r="E1736" s="11" t="str">
        <f t="shared" si="218"/>
        <v>Clear</v>
      </c>
      <c r="F1736" s="11" t="str">
        <f t="shared" si="219"/>
        <v>CLEAR</v>
      </c>
      <c r="G1736" s="11" t="str">
        <f t="shared" si="220"/>
        <v>clear</v>
      </c>
      <c r="H1736" s="11" t="str">
        <f>'Raw Data'!H1735</f>
        <v>Weekday</v>
      </c>
      <c r="I1736" s="11" t="str">
        <f t="shared" si="221"/>
        <v>WD</v>
      </c>
      <c r="J1736" s="11" t="str">
        <f t="shared" si="222"/>
        <v>Clear</v>
      </c>
      <c r="K1736" s="11" t="str">
        <f>TEXT('Raw Data'!F1735,"0")</f>
        <v>0</v>
      </c>
      <c r="L1736" s="11">
        <f t="shared" si="223"/>
        <v>0</v>
      </c>
    </row>
    <row r="1737" spans="1:12" x14ac:dyDescent="0.3">
      <c r="A1737" s="9">
        <f>'Raw Data'!A1736</f>
        <v>45358.020833333299</v>
      </c>
      <c r="B1737" s="11" t="str">
        <f>'Raw Data'!O1736</f>
        <v>Snow</v>
      </c>
      <c r="C1737" s="11" t="str">
        <f t="shared" si="216"/>
        <v>Snow</v>
      </c>
      <c r="D1737" s="11" t="str">
        <f t="shared" si="217"/>
        <v>Snow</v>
      </c>
      <c r="E1737" s="11" t="str">
        <f t="shared" si="218"/>
        <v>Snow</v>
      </c>
      <c r="F1737" s="11" t="str">
        <f t="shared" si="219"/>
        <v>SNOW</v>
      </c>
      <c r="G1737" s="11" t="str">
        <f t="shared" si="220"/>
        <v>snow</v>
      </c>
      <c r="H1737" s="11" t="str">
        <f>'Raw Data'!H1736</f>
        <v>Weekday</v>
      </c>
      <c r="I1737" s="11" t="str">
        <f t="shared" si="221"/>
        <v>WD</v>
      </c>
      <c r="J1737" s="11" t="str">
        <f t="shared" si="222"/>
        <v>Snow</v>
      </c>
      <c r="K1737" s="11" t="str">
        <f>TEXT('Raw Data'!F1736,"0")</f>
        <v>0</v>
      </c>
      <c r="L1737" s="11">
        <f t="shared" si="223"/>
        <v>0</v>
      </c>
    </row>
    <row r="1738" spans="1:12" x14ac:dyDescent="0.3">
      <c r="A1738" s="9">
        <f>'Raw Data'!A1737</f>
        <v>45358.024305555598</v>
      </c>
      <c r="B1738" s="11" t="str">
        <f>'Raw Data'!O1737</f>
        <v>Snow</v>
      </c>
      <c r="C1738" s="11" t="str">
        <f t="shared" si="216"/>
        <v>Snow</v>
      </c>
      <c r="D1738" s="11" t="str">
        <f t="shared" si="217"/>
        <v>Snow</v>
      </c>
      <c r="E1738" s="11" t="str">
        <f t="shared" si="218"/>
        <v>Snow</v>
      </c>
      <c r="F1738" s="11" t="str">
        <f t="shared" si="219"/>
        <v>SNOW</v>
      </c>
      <c r="G1738" s="11" t="str">
        <f t="shared" si="220"/>
        <v>snow</v>
      </c>
      <c r="H1738" s="11" t="str">
        <f>'Raw Data'!H1737</f>
        <v>Weekday</v>
      </c>
      <c r="I1738" s="11" t="str">
        <f t="shared" si="221"/>
        <v>WD</v>
      </c>
      <c r="J1738" s="11" t="str">
        <f t="shared" si="222"/>
        <v>Snow</v>
      </c>
      <c r="K1738" s="11" t="str">
        <f>TEXT('Raw Data'!F1737,"0")</f>
        <v>0</v>
      </c>
      <c r="L1738" s="11">
        <f t="shared" si="223"/>
        <v>0</v>
      </c>
    </row>
    <row r="1739" spans="1:12" x14ac:dyDescent="0.3">
      <c r="A1739" s="9">
        <f>'Raw Data'!A1738</f>
        <v>45358.027777777803</v>
      </c>
      <c r="B1739" s="11" t="str">
        <f>'Raw Data'!O1738</f>
        <v>Clear</v>
      </c>
      <c r="C1739" s="11" t="str">
        <f t="shared" si="216"/>
        <v>Clear</v>
      </c>
      <c r="D1739" s="11" t="str">
        <f t="shared" si="217"/>
        <v>Clear</v>
      </c>
      <c r="E1739" s="11" t="str">
        <f t="shared" si="218"/>
        <v>Clear</v>
      </c>
      <c r="F1739" s="11" t="str">
        <f t="shared" si="219"/>
        <v>CLEAR</v>
      </c>
      <c r="G1739" s="11" t="str">
        <f t="shared" si="220"/>
        <v>clear</v>
      </c>
      <c r="H1739" s="11" t="str">
        <f>'Raw Data'!H1738</f>
        <v>Weekday</v>
      </c>
      <c r="I1739" s="11" t="str">
        <f t="shared" si="221"/>
        <v>WD</v>
      </c>
      <c r="J1739" s="11" t="str">
        <f t="shared" si="222"/>
        <v>Clear</v>
      </c>
      <c r="K1739" s="11" t="str">
        <f>TEXT('Raw Data'!F1738,"0")</f>
        <v>0</v>
      </c>
      <c r="L1739" s="11">
        <f t="shared" si="223"/>
        <v>0</v>
      </c>
    </row>
    <row r="1740" spans="1:12" x14ac:dyDescent="0.3">
      <c r="A1740" s="9">
        <f>'Raw Data'!A1739</f>
        <v>45358.03125</v>
      </c>
      <c r="B1740" s="11" t="str">
        <f>'Raw Data'!O1739</f>
        <v>Fog</v>
      </c>
      <c r="C1740" s="11" t="str">
        <f t="shared" si="216"/>
        <v>Fog</v>
      </c>
      <c r="D1740" s="11" t="str">
        <f t="shared" si="217"/>
        <v>Fog</v>
      </c>
      <c r="E1740" s="11" t="str">
        <f t="shared" si="218"/>
        <v>Fog</v>
      </c>
      <c r="F1740" s="11" t="str">
        <f t="shared" si="219"/>
        <v>FOG</v>
      </c>
      <c r="G1740" s="11" t="str">
        <f t="shared" si="220"/>
        <v>fog</v>
      </c>
      <c r="H1740" s="11" t="str">
        <f>'Raw Data'!H1739</f>
        <v>Weekday</v>
      </c>
      <c r="I1740" s="11" t="str">
        <f t="shared" si="221"/>
        <v>WD</v>
      </c>
      <c r="J1740" s="11" t="str">
        <f t="shared" si="222"/>
        <v>Fog</v>
      </c>
      <c r="K1740" s="11" t="str">
        <f>TEXT('Raw Data'!F1739,"0")</f>
        <v>0</v>
      </c>
      <c r="L1740" s="11">
        <f t="shared" si="223"/>
        <v>0</v>
      </c>
    </row>
    <row r="1741" spans="1:12" x14ac:dyDescent="0.3">
      <c r="A1741" s="9">
        <f>'Raw Data'!A1740</f>
        <v>45358.034722222197</v>
      </c>
      <c r="B1741" s="11" t="str">
        <f>'Raw Data'!O1740</f>
        <v>Rain</v>
      </c>
      <c r="C1741" s="11" t="str">
        <f t="shared" si="216"/>
        <v>Rain</v>
      </c>
      <c r="D1741" s="11" t="str">
        <f t="shared" si="217"/>
        <v>Rain</v>
      </c>
      <c r="E1741" s="11" t="str">
        <f t="shared" si="218"/>
        <v>Rain</v>
      </c>
      <c r="F1741" s="11" t="str">
        <f t="shared" si="219"/>
        <v>RAIN</v>
      </c>
      <c r="G1741" s="11" t="str">
        <f t="shared" si="220"/>
        <v>rain</v>
      </c>
      <c r="H1741" s="11" t="str">
        <f>'Raw Data'!H1740</f>
        <v>Weekday</v>
      </c>
      <c r="I1741" s="11" t="str">
        <f t="shared" si="221"/>
        <v>WD</v>
      </c>
      <c r="J1741" s="11" t="str">
        <f t="shared" si="222"/>
        <v>Rain</v>
      </c>
      <c r="K1741" s="11" t="str">
        <f>TEXT('Raw Data'!F1740,"0")</f>
        <v>0</v>
      </c>
      <c r="L1741" s="11">
        <f t="shared" si="223"/>
        <v>0</v>
      </c>
    </row>
    <row r="1742" spans="1:12" x14ac:dyDescent="0.3">
      <c r="A1742" s="9">
        <f>'Raw Data'!A1741</f>
        <v>45358.038194444503</v>
      </c>
      <c r="B1742" s="11" t="str">
        <f>'Raw Data'!O1741</f>
        <v>Fog</v>
      </c>
      <c r="C1742" s="11" t="str">
        <f t="shared" si="216"/>
        <v>Fog</v>
      </c>
      <c r="D1742" s="11" t="str">
        <f t="shared" si="217"/>
        <v>Fog</v>
      </c>
      <c r="E1742" s="11" t="str">
        <f t="shared" si="218"/>
        <v>Fog</v>
      </c>
      <c r="F1742" s="11" t="str">
        <f t="shared" si="219"/>
        <v>FOG</v>
      </c>
      <c r="G1742" s="11" t="str">
        <f t="shared" si="220"/>
        <v>fog</v>
      </c>
      <c r="H1742" s="11" t="str">
        <f>'Raw Data'!H1741</f>
        <v>Weekday</v>
      </c>
      <c r="I1742" s="11" t="str">
        <f t="shared" si="221"/>
        <v>WD</v>
      </c>
      <c r="J1742" s="11" t="str">
        <f t="shared" si="222"/>
        <v>Fog</v>
      </c>
      <c r="K1742" s="11" t="str">
        <f>TEXT('Raw Data'!F1741,"0")</f>
        <v>0</v>
      </c>
      <c r="L1742" s="11">
        <f t="shared" si="223"/>
        <v>0</v>
      </c>
    </row>
    <row r="1743" spans="1:12" x14ac:dyDescent="0.3">
      <c r="A1743" s="9">
        <f>'Raw Data'!A1742</f>
        <v>45358.041666666701</v>
      </c>
      <c r="B1743" s="11" t="str">
        <f>'Raw Data'!O1742</f>
        <v>Fog</v>
      </c>
      <c r="C1743" s="11" t="str">
        <f t="shared" si="216"/>
        <v>Fog</v>
      </c>
      <c r="D1743" s="11" t="str">
        <f t="shared" si="217"/>
        <v>Fog</v>
      </c>
      <c r="E1743" s="11" t="str">
        <f t="shared" si="218"/>
        <v>Fog</v>
      </c>
      <c r="F1743" s="11" t="str">
        <f t="shared" si="219"/>
        <v>FOG</v>
      </c>
      <c r="G1743" s="11" t="str">
        <f t="shared" si="220"/>
        <v>fog</v>
      </c>
      <c r="H1743" s="11" t="str">
        <f>'Raw Data'!H1742</f>
        <v>Weekday</v>
      </c>
      <c r="I1743" s="11" t="str">
        <f t="shared" si="221"/>
        <v>WD</v>
      </c>
      <c r="J1743" s="11" t="str">
        <f t="shared" si="222"/>
        <v>Fog</v>
      </c>
      <c r="K1743" s="11" t="str">
        <f>TEXT('Raw Data'!F1742,"0")</f>
        <v>1</v>
      </c>
      <c r="L1743" s="11">
        <f t="shared" si="223"/>
        <v>1</v>
      </c>
    </row>
    <row r="1744" spans="1:12" x14ac:dyDescent="0.3">
      <c r="A1744" s="9">
        <f>'Raw Data'!A1743</f>
        <v>45358.045138888898</v>
      </c>
      <c r="B1744" s="11" t="str">
        <f>'Raw Data'!O1743</f>
        <v>Clear</v>
      </c>
      <c r="C1744" s="11" t="str">
        <f t="shared" si="216"/>
        <v>Clear</v>
      </c>
      <c r="D1744" s="11" t="str">
        <f t="shared" si="217"/>
        <v>Clear</v>
      </c>
      <c r="E1744" s="11" t="str">
        <f t="shared" si="218"/>
        <v>Clear</v>
      </c>
      <c r="F1744" s="11" t="str">
        <f t="shared" si="219"/>
        <v>CLEAR</v>
      </c>
      <c r="G1744" s="11" t="str">
        <f t="shared" si="220"/>
        <v>clear</v>
      </c>
      <c r="H1744" s="11" t="str">
        <f>'Raw Data'!H1743</f>
        <v>Weekday</v>
      </c>
      <c r="I1744" s="11" t="str">
        <f t="shared" si="221"/>
        <v>WD</v>
      </c>
      <c r="J1744" s="11" t="str">
        <f t="shared" si="222"/>
        <v>Clear</v>
      </c>
      <c r="K1744" s="11" t="str">
        <f>TEXT('Raw Data'!F1743,"0")</f>
        <v>1</v>
      </c>
      <c r="L1744" s="11">
        <f t="shared" si="223"/>
        <v>1</v>
      </c>
    </row>
    <row r="1745" spans="1:12" x14ac:dyDescent="0.3">
      <c r="A1745" s="9">
        <f>'Raw Data'!A1744</f>
        <v>45358.048611111102</v>
      </c>
      <c r="B1745" s="11" t="str">
        <f>'Raw Data'!O1744</f>
        <v>Rain</v>
      </c>
      <c r="C1745" s="11" t="str">
        <f t="shared" si="216"/>
        <v>Rain</v>
      </c>
      <c r="D1745" s="11" t="str">
        <f t="shared" si="217"/>
        <v>Rain</v>
      </c>
      <c r="E1745" s="11" t="str">
        <f t="shared" si="218"/>
        <v>Rain</v>
      </c>
      <c r="F1745" s="11" t="str">
        <f t="shared" si="219"/>
        <v>RAIN</v>
      </c>
      <c r="G1745" s="11" t="str">
        <f t="shared" si="220"/>
        <v>rain</v>
      </c>
      <c r="H1745" s="11" t="str">
        <f>'Raw Data'!H1744</f>
        <v>Weekday</v>
      </c>
      <c r="I1745" s="11" t="str">
        <f t="shared" si="221"/>
        <v>WD</v>
      </c>
      <c r="J1745" s="11" t="str">
        <f t="shared" si="222"/>
        <v>Rain</v>
      </c>
      <c r="K1745" s="11" t="str">
        <f>TEXT('Raw Data'!F1744,"0")</f>
        <v>1</v>
      </c>
      <c r="L1745" s="11">
        <f t="shared" si="223"/>
        <v>1</v>
      </c>
    </row>
    <row r="1746" spans="1:12" x14ac:dyDescent="0.3">
      <c r="A1746" s="9">
        <f>'Raw Data'!A1745</f>
        <v>45358.052083333299</v>
      </c>
      <c r="B1746" s="11" t="str">
        <f>'Raw Data'!O1745</f>
        <v>Rain</v>
      </c>
      <c r="C1746" s="11" t="str">
        <f t="shared" si="216"/>
        <v>Rain</v>
      </c>
      <c r="D1746" s="11" t="str">
        <f t="shared" si="217"/>
        <v>Rain</v>
      </c>
      <c r="E1746" s="11" t="str">
        <f t="shared" si="218"/>
        <v>Rain</v>
      </c>
      <c r="F1746" s="11" t="str">
        <f t="shared" si="219"/>
        <v>RAIN</v>
      </c>
      <c r="G1746" s="11" t="str">
        <f t="shared" si="220"/>
        <v>rain</v>
      </c>
      <c r="H1746" s="11" t="str">
        <f>'Raw Data'!H1745</f>
        <v>Weekday</v>
      </c>
      <c r="I1746" s="11" t="str">
        <f t="shared" si="221"/>
        <v>WD</v>
      </c>
      <c r="J1746" s="11" t="str">
        <f t="shared" si="222"/>
        <v>Rain</v>
      </c>
      <c r="K1746" s="11" t="str">
        <f>TEXT('Raw Data'!F1745,"0")</f>
        <v>1</v>
      </c>
      <c r="L1746" s="11">
        <f t="shared" si="223"/>
        <v>1</v>
      </c>
    </row>
    <row r="1747" spans="1:12" x14ac:dyDescent="0.3">
      <c r="A1747" s="9">
        <f>'Raw Data'!A1746</f>
        <v>45358.055555555598</v>
      </c>
      <c r="B1747" s="11" t="str">
        <f>'Raw Data'!O1746</f>
        <v>Fog</v>
      </c>
      <c r="C1747" s="11" t="str">
        <f t="shared" si="216"/>
        <v>Fog</v>
      </c>
      <c r="D1747" s="11" t="str">
        <f t="shared" si="217"/>
        <v>Fog</v>
      </c>
      <c r="E1747" s="11" t="str">
        <f t="shared" si="218"/>
        <v>Fog</v>
      </c>
      <c r="F1747" s="11" t="str">
        <f t="shared" si="219"/>
        <v>FOG</v>
      </c>
      <c r="G1747" s="11" t="str">
        <f t="shared" si="220"/>
        <v>fog</v>
      </c>
      <c r="H1747" s="11" t="str">
        <f>'Raw Data'!H1746</f>
        <v>Weekday</v>
      </c>
      <c r="I1747" s="11" t="str">
        <f t="shared" si="221"/>
        <v>WD</v>
      </c>
      <c r="J1747" s="11" t="str">
        <f t="shared" si="222"/>
        <v>Fog</v>
      </c>
      <c r="K1747" s="11" t="str">
        <f>TEXT('Raw Data'!F1746,"0")</f>
        <v>1</v>
      </c>
      <c r="L1747" s="11">
        <f t="shared" si="223"/>
        <v>1</v>
      </c>
    </row>
    <row r="1748" spans="1:12" x14ac:dyDescent="0.3">
      <c r="A1748" s="9">
        <f>'Raw Data'!A1747</f>
        <v>45358.059027777803</v>
      </c>
      <c r="B1748" s="11" t="str">
        <f>'Raw Data'!O1747</f>
        <v>Fog</v>
      </c>
      <c r="C1748" s="11" t="str">
        <f t="shared" si="216"/>
        <v>Fog</v>
      </c>
      <c r="D1748" s="11" t="str">
        <f t="shared" si="217"/>
        <v>Fog</v>
      </c>
      <c r="E1748" s="11" t="str">
        <f t="shared" si="218"/>
        <v>Fog</v>
      </c>
      <c r="F1748" s="11" t="str">
        <f t="shared" si="219"/>
        <v>FOG</v>
      </c>
      <c r="G1748" s="11" t="str">
        <f t="shared" si="220"/>
        <v>fog</v>
      </c>
      <c r="H1748" s="11" t="str">
        <f>'Raw Data'!H1747</f>
        <v>Weekday</v>
      </c>
      <c r="I1748" s="11" t="str">
        <f t="shared" si="221"/>
        <v>WD</v>
      </c>
      <c r="J1748" s="11" t="str">
        <f t="shared" si="222"/>
        <v>Fog</v>
      </c>
      <c r="K1748" s="11" t="str">
        <f>TEXT('Raw Data'!F1747,"0")</f>
        <v>1</v>
      </c>
      <c r="L1748" s="11">
        <f t="shared" si="223"/>
        <v>1</v>
      </c>
    </row>
    <row r="1749" spans="1:12" x14ac:dyDescent="0.3">
      <c r="A1749" s="9">
        <f>'Raw Data'!A1748</f>
        <v>45358.0625</v>
      </c>
      <c r="B1749" s="11" t="str">
        <f>'Raw Data'!O1748</f>
        <v>Clear</v>
      </c>
      <c r="C1749" s="11" t="str">
        <f t="shared" si="216"/>
        <v>Clear</v>
      </c>
      <c r="D1749" s="11" t="str">
        <f t="shared" si="217"/>
        <v>Clear</v>
      </c>
      <c r="E1749" s="11" t="str">
        <f t="shared" si="218"/>
        <v>Clear</v>
      </c>
      <c r="F1749" s="11" t="str">
        <f t="shared" si="219"/>
        <v>CLEAR</v>
      </c>
      <c r="G1749" s="11" t="str">
        <f t="shared" si="220"/>
        <v>clear</v>
      </c>
      <c r="H1749" s="11" t="str">
        <f>'Raw Data'!H1748</f>
        <v>Weekday</v>
      </c>
      <c r="I1749" s="11" t="str">
        <f t="shared" si="221"/>
        <v>WD</v>
      </c>
      <c r="J1749" s="11" t="str">
        <f t="shared" si="222"/>
        <v>Clear</v>
      </c>
      <c r="K1749" s="11" t="str">
        <f>TEXT('Raw Data'!F1748,"0")</f>
        <v>1</v>
      </c>
      <c r="L1749" s="11">
        <f t="shared" si="223"/>
        <v>1</v>
      </c>
    </row>
    <row r="1750" spans="1:12" x14ac:dyDescent="0.3">
      <c r="A1750" s="9">
        <f>'Raw Data'!A1749</f>
        <v>45358.065972222197</v>
      </c>
      <c r="B1750" s="11" t="str">
        <f>'Raw Data'!O1749</f>
        <v>Clear</v>
      </c>
      <c r="C1750" s="11" t="str">
        <f t="shared" si="216"/>
        <v>Clear</v>
      </c>
      <c r="D1750" s="11" t="str">
        <f t="shared" si="217"/>
        <v>Clear</v>
      </c>
      <c r="E1750" s="11" t="str">
        <f t="shared" si="218"/>
        <v>Clear</v>
      </c>
      <c r="F1750" s="11" t="str">
        <f t="shared" si="219"/>
        <v>CLEAR</v>
      </c>
      <c r="G1750" s="11" t="str">
        <f t="shared" si="220"/>
        <v>clear</v>
      </c>
      <c r="H1750" s="11" t="str">
        <f>'Raw Data'!H1749</f>
        <v>Weekday</v>
      </c>
      <c r="I1750" s="11" t="str">
        <f t="shared" si="221"/>
        <v>WD</v>
      </c>
      <c r="J1750" s="11" t="str">
        <f t="shared" si="222"/>
        <v>Clear</v>
      </c>
      <c r="K1750" s="11" t="str">
        <f>TEXT('Raw Data'!F1749,"0")</f>
        <v>1</v>
      </c>
      <c r="L1750" s="11">
        <f t="shared" si="223"/>
        <v>1</v>
      </c>
    </row>
    <row r="1751" spans="1:12" x14ac:dyDescent="0.3">
      <c r="A1751" s="9">
        <f>'Raw Data'!A1750</f>
        <v>45358.069444444503</v>
      </c>
      <c r="B1751" s="11" t="str">
        <f>'Raw Data'!O1750</f>
        <v>Snow</v>
      </c>
      <c r="C1751" s="11" t="str">
        <f t="shared" si="216"/>
        <v>Snow</v>
      </c>
      <c r="D1751" s="11" t="str">
        <f t="shared" si="217"/>
        <v>Snow</v>
      </c>
      <c r="E1751" s="11" t="str">
        <f t="shared" si="218"/>
        <v>Snow</v>
      </c>
      <c r="F1751" s="11" t="str">
        <f t="shared" si="219"/>
        <v>SNOW</v>
      </c>
      <c r="G1751" s="11" t="str">
        <f t="shared" si="220"/>
        <v>snow</v>
      </c>
      <c r="H1751" s="11" t="str">
        <f>'Raw Data'!H1750</f>
        <v>Weekday</v>
      </c>
      <c r="I1751" s="11" t="str">
        <f t="shared" si="221"/>
        <v>WD</v>
      </c>
      <c r="J1751" s="11" t="str">
        <f t="shared" si="222"/>
        <v>Snow</v>
      </c>
      <c r="K1751" s="11" t="str">
        <f>TEXT('Raw Data'!F1750,"0")</f>
        <v>1</v>
      </c>
      <c r="L1751" s="11">
        <f t="shared" si="223"/>
        <v>1</v>
      </c>
    </row>
    <row r="1752" spans="1:12" x14ac:dyDescent="0.3">
      <c r="A1752" s="9">
        <f>'Raw Data'!A1751</f>
        <v>45358.072916666701</v>
      </c>
      <c r="B1752" s="11" t="str">
        <f>'Raw Data'!O1751</f>
        <v>Rain</v>
      </c>
      <c r="C1752" s="11" t="str">
        <f t="shared" si="216"/>
        <v>Rain</v>
      </c>
      <c r="D1752" s="11" t="str">
        <f t="shared" si="217"/>
        <v>Rain</v>
      </c>
      <c r="E1752" s="11" t="str">
        <f t="shared" si="218"/>
        <v>Rain</v>
      </c>
      <c r="F1752" s="11" t="str">
        <f t="shared" si="219"/>
        <v>RAIN</v>
      </c>
      <c r="G1752" s="11" t="str">
        <f t="shared" si="220"/>
        <v>rain</v>
      </c>
      <c r="H1752" s="11" t="str">
        <f>'Raw Data'!H1751</f>
        <v>Weekday</v>
      </c>
      <c r="I1752" s="11" t="str">
        <f t="shared" si="221"/>
        <v>WD</v>
      </c>
      <c r="J1752" s="11" t="str">
        <f t="shared" si="222"/>
        <v>Rain</v>
      </c>
      <c r="K1752" s="11" t="str">
        <f>TEXT('Raw Data'!F1751,"0")</f>
        <v>1</v>
      </c>
      <c r="L1752" s="11">
        <f t="shared" si="223"/>
        <v>1</v>
      </c>
    </row>
    <row r="1753" spans="1:12" x14ac:dyDescent="0.3">
      <c r="A1753" s="9">
        <f>'Raw Data'!A1752</f>
        <v>45358.076388888898</v>
      </c>
      <c r="B1753" s="11" t="str">
        <f>'Raw Data'!O1752</f>
        <v>Fog</v>
      </c>
      <c r="C1753" s="11" t="str">
        <f t="shared" si="216"/>
        <v>Fog</v>
      </c>
      <c r="D1753" s="11" t="str">
        <f t="shared" si="217"/>
        <v>Fog</v>
      </c>
      <c r="E1753" s="11" t="str">
        <f t="shared" si="218"/>
        <v>Fog</v>
      </c>
      <c r="F1753" s="11" t="str">
        <f t="shared" si="219"/>
        <v>FOG</v>
      </c>
      <c r="G1753" s="11" t="str">
        <f t="shared" si="220"/>
        <v>fog</v>
      </c>
      <c r="H1753" s="11" t="str">
        <f>'Raw Data'!H1752</f>
        <v>Weekday</v>
      </c>
      <c r="I1753" s="11" t="str">
        <f t="shared" si="221"/>
        <v>WD</v>
      </c>
      <c r="J1753" s="11" t="str">
        <f t="shared" si="222"/>
        <v>Fog</v>
      </c>
      <c r="K1753" s="11" t="str">
        <f>TEXT('Raw Data'!F1752,"0")</f>
        <v>1</v>
      </c>
      <c r="L1753" s="11">
        <f t="shared" si="223"/>
        <v>1</v>
      </c>
    </row>
    <row r="1754" spans="1:12" x14ac:dyDescent="0.3">
      <c r="A1754" s="9">
        <f>'Raw Data'!A1753</f>
        <v>45358.079861111102</v>
      </c>
      <c r="B1754" s="11" t="str">
        <f>'Raw Data'!O1753</f>
        <v>Snow</v>
      </c>
      <c r="C1754" s="11" t="str">
        <f t="shared" si="216"/>
        <v>Snow</v>
      </c>
      <c r="D1754" s="11" t="str">
        <f t="shared" si="217"/>
        <v>Snow</v>
      </c>
      <c r="E1754" s="11" t="str">
        <f t="shared" si="218"/>
        <v>Snow</v>
      </c>
      <c r="F1754" s="11" t="str">
        <f t="shared" si="219"/>
        <v>SNOW</v>
      </c>
      <c r="G1754" s="11" t="str">
        <f t="shared" si="220"/>
        <v>snow</v>
      </c>
      <c r="H1754" s="11" t="str">
        <f>'Raw Data'!H1753</f>
        <v>Weekday</v>
      </c>
      <c r="I1754" s="11" t="str">
        <f t="shared" si="221"/>
        <v>WD</v>
      </c>
      <c r="J1754" s="11" t="str">
        <f t="shared" si="222"/>
        <v>Snow</v>
      </c>
      <c r="K1754" s="11" t="str">
        <f>TEXT('Raw Data'!F1753,"0")</f>
        <v>1</v>
      </c>
      <c r="L1754" s="11">
        <f t="shared" si="223"/>
        <v>1</v>
      </c>
    </row>
    <row r="1755" spans="1:12" x14ac:dyDescent="0.3">
      <c r="A1755" s="9">
        <f>'Raw Data'!A1754</f>
        <v>45358.083333333299</v>
      </c>
      <c r="B1755" s="11" t="str">
        <f>'Raw Data'!O1754</f>
        <v>Clear</v>
      </c>
      <c r="C1755" s="11" t="str">
        <f t="shared" si="216"/>
        <v>Clear</v>
      </c>
      <c r="D1755" s="11" t="str">
        <f t="shared" si="217"/>
        <v>Clear</v>
      </c>
      <c r="E1755" s="11" t="str">
        <f t="shared" si="218"/>
        <v>Clear</v>
      </c>
      <c r="F1755" s="11" t="str">
        <f t="shared" si="219"/>
        <v>CLEAR</v>
      </c>
      <c r="G1755" s="11" t="str">
        <f t="shared" si="220"/>
        <v>clear</v>
      </c>
      <c r="H1755" s="11" t="str">
        <f>'Raw Data'!H1754</f>
        <v>Weekday</v>
      </c>
      <c r="I1755" s="11" t="str">
        <f t="shared" si="221"/>
        <v>WD</v>
      </c>
      <c r="J1755" s="11" t="str">
        <f t="shared" si="222"/>
        <v>Clear</v>
      </c>
      <c r="K1755" s="11" t="str">
        <f>TEXT('Raw Data'!F1754,"0")</f>
        <v>2</v>
      </c>
      <c r="L1755" s="11">
        <f t="shared" si="223"/>
        <v>2</v>
      </c>
    </row>
    <row r="1756" spans="1:12" x14ac:dyDescent="0.3">
      <c r="A1756" s="9">
        <f>'Raw Data'!A1755</f>
        <v>45358.086805555598</v>
      </c>
      <c r="B1756" s="11" t="str">
        <f>'Raw Data'!O1755</f>
        <v>Snow</v>
      </c>
      <c r="C1756" s="11" t="str">
        <f t="shared" si="216"/>
        <v>Snow</v>
      </c>
      <c r="D1756" s="11" t="str">
        <f t="shared" si="217"/>
        <v>Snow</v>
      </c>
      <c r="E1756" s="11" t="str">
        <f t="shared" si="218"/>
        <v>Snow</v>
      </c>
      <c r="F1756" s="11" t="str">
        <f t="shared" si="219"/>
        <v>SNOW</v>
      </c>
      <c r="G1756" s="11" t="str">
        <f t="shared" si="220"/>
        <v>snow</v>
      </c>
      <c r="H1756" s="11" t="str">
        <f>'Raw Data'!H1755</f>
        <v>Weekday</v>
      </c>
      <c r="I1756" s="11" t="str">
        <f t="shared" si="221"/>
        <v>WD</v>
      </c>
      <c r="J1756" s="11" t="str">
        <f t="shared" si="222"/>
        <v>Snow</v>
      </c>
      <c r="K1756" s="11" t="str">
        <f>TEXT('Raw Data'!F1755,"0")</f>
        <v>2</v>
      </c>
      <c r="L1756" s="11">
        <f t="shared" si="223"/>
        <v>2</v>
      </c>
    </row>
    <row r="1757" spans="1:12" x14ac:dyDescent="0.3">
      <c r="A1757" s="9">
        <f>'Raw Data'!A1756</f>
        <v>45358.090277777803</v>
      </c>
      <c r="B1757" s="11" t="str">
        <f>'Raw Data'!O1756</f>
        <v>Clear</v>
      </c>
      <c r="C1757" s="11" t="str">
        <f t="shared" si="216"/>
        <v>Clear</v>
      </c>
      <c r="D1757" s="11" t="str">
        <f t="shared" si="217"/>
        <v>Clear</v>
      </c>
      <c r="E1757" s="11" t="str">
        <f t="shared" si="218"/>
        <v>Clear</v>
      </c>
      <c r="F1757" s="11" t="str">
        <f t="shared" si="219"/>
        <v>CLEAR</v>
      </c>
      <c r="G1757" s="11" t="str">
        <f t="shared" si="220"/>
        <v>clear</v>
      </c>
      <c r="H1757" s="11" t="str">
        <f>'Raw Data'!H1756</f>
        <v>Weekday</v>
      </c>
      <c r="I1757" s="11" t="str">
        <f t="shared" si="221"/>
        <v>WD</v>
      </c>
      <c r="J1757" s="11" t="str">
        <f t="shared" si="222"/>
        <v>Clear</v>
      </c>
      <c r="K1757" s="11" t="str">
        <f>TEXT('Raw Data'!F1756,"0")</f>
        <v>2</v>
      </c>
      <c r="L1757" s="11">
        <f t="shared" si="223"/>
        <v>2</v>
      </c>
    </row>
    <row r="1758" spans="1:12" x14ac:dyDescent="0.3">
      <c r="A1758" s="9">
        <f>'Raw Data'!A1757</f>
        <v>45358.09375</v>
      </c>
      <c r="B1758" s="11" t="str">
        <f>'Raw Data'!O1757</f>
        <v>Snow</v>
      </c>
      <c r="C1758" s="11" t="str">
        <f t="shared" si="216"/>
        <v>Snow</v>
      </c>
      <c r="D1758" s="11" t="str">
        <f t="shared" si="217"/>
        <v>Snow</v>
      </c>
      <c r="E1758" s="11" t="str">
        <f t="shared" si="218"/>
        <v>Snow</v>
      </c>
      <c r="F1758" s="11" t="str">
        <f t="shared" si="219"/>
        <v>SNOW</v>
      </c>
      <c r="G1758" s="11" t="str">
        <f t="shared" si="220"/>
        <v>snow</v>
      </c>
      <c r="H1758" s="11" t="str">
        <f>'Raw Data'!H1757</f>
        <v>Weekday</v>
      </c>
      <c r="I1758" s="11" t="str">
        <f t="shared" si="221"/>
        <v>WD</v>
      </c>
      <c r="J1758" s="11" t="str">
        <f t="shared" si="222"/>
        <v>Snow</v>
      </c>
      <c r="K1758" s="11" t="str">
        <f>TEXT('Raw Data'!F1757,"0")</f>
        <v>2</v>
      </c>
      <c r="L1758" s="11">
        <f t="shared" si="223"/>
        <v>2</v>
      </c>
    </row>
    <row r="1759" spans="1:12" x14ac:dyDescent="0.3">
      <c r="A1759" s="9">
        <f>'Raw Data'!A1758</f>
        <v>45358.097222222197</v>
      </c>
      <c r="B1759" s="11" t="str">
        <f>'Raw Data'!O1758</f>
        <v>Fog</v>
      </c>
      <c r="C1759" s="11" t="str">
        <f t="shared" si="216"/>
        <v>Fog</v>
      </c>
      <c r="D1759" s="11" t="str">
        <f t="shared" si="217"/>
        <v>Fog</v>
      </c>
      <c r="E1759" s="11" t="str">
        <f t="shared" si="218"/>
        <v>Fog</v>
      </c>
      <c r="F1759" s="11" t="str">
        <f t="shared" si="219"/>
        <v>FOG</v>
      </c>
      <c r="G1759" s="11" t="str">
        <f t="shared" si="220"/>
        <v>fog</v>
      </c>
      <c r="H1759" s="11" t="str">
        <f>'Raw Data'!H1758</f>
        <v>Weekday</v>
      </c>
      <c r="I1759" s="11" t="str">
        <f t="shared" si="221"/>
        <v>WD</v>
      </c>
      <c r="J1759" s="11" t="str">
        <f t="shared" si="222"/>
        <v>Fog</v>
      </c>
      <c r="K1759" s="11" t="str">
        <f>TEXT('Raw Data'!F1758,"0")</f>
        <v>2</v>
      </c>
      <c r="L1759" s="11">
        <f t="shared" si="223"/>
        <v>2</v>
      </c>
    </row>
    <row r="1760" spans="1:12" x14ac:dyDescent="0.3">
      <c r="A1760" s="9">
        <f>'Raw Data'!A1759</f>
        <v>45358.100694444503</v>
      </c>
      <c r="B1760" s="11" t="str">
        <f>'Raw Data'!O1759</f>
        <v>Clear</v>
      </c>
      <c r="C1760" s="11" t="str">
        <f t="shared" si="216"/>
        <v>Clear</v>
      </c>
      <c r="D1760" s="11" t="str">
        <f t="shared" si="217"/>
        <v>Clear</v>
      </c>
      <c r="E1760" s="11" t="str">
        <f t="shared" si="218"/>
        <v>Clear</v>
      </c>
      <c r="F1760" s="11" t="str">
        <f t="shared" si="219"/>
        <v>CLEAR</v>
      </c>
      <c r="G1760" s="11" t="str">
        <f t="shared" si="220"/>
        <v>clear</v>
      </c>
      <c r="H1760" s="11" t="str">
        <f>'Raw Data'!H1759</f>
        <v>Weekday</v>
      </c>
      <c r="I1760" s="11" t="str">
        <f t="shared" si="221"/>
        <v>WD</v>
      </c>
      <c r="J1760" s="11" t="str">
        <f t="shared" si="222"/>
        <v>Clear</v>
      </c>
      <c r="K1760" s="11" t="str">
        <f>TEXT('Raw Data'!F1759,"0")</f>
        <v>2</v>
      </c>
      <c r="L1760" s="11">
        <f t="shared" si="223"/>
        <v>2</v>
      </c>
    </row>
    <row r="1761" spans="1:12" x14ac:dyDescent="0.3">
      <c r="A1761" s="9">
        <f>'Raw Data'!A1760</f>
        <v>45358.104166666701</v>
      </c>
      <c r="B1761" s="11" t="str">
        <f>'Raw Data'!O1760</f>
        <v>Fog</v>
      </c>
      <c r="C1761" s="11" t="str">
        <f t="shared" si="216"/>
        <v>Fog</v>
      </c>
      <c r="D1761" s="11" t="str">
        <f t="shared" si="217"/>
        <v>Fog</v>
      </c>
      <c r="E1761" s="11" t="str">
        <f t="shared" si="218"/>
        <v>Fog</v>
      </c>
      <c r="F1761" s="11" t="str">
        <f t="shared" si="219"/>
        <v>FOG</v>
      </c>
      <c r="G1761" s="11" t="str">
        <f t="shared" si="220"/>
        <v>fog</v>
      </c>
      <c r="H1761" s="11" t="str">
        <f>'Raw Data'!H1760</f>
        <v>Weekday</v>
      </c>
      <c r="I1761" s="11" t="str">
        <f t="shared" si="221"/>
        <v>WD</v>
      </c>
      <c r="J1761" s="11" t="str">
        <f t="shared" si="222"/>
        <v>Fog</v>
      </c>
      <c r="K1761" s="11" t="str">
        <f>TEXT('Raw Data'!F1760,"0")</f>
        <v>2</v>
      </c>
      <c r="L1761" s="11">
        <f t="shared" si="223"/>
        <v>2</v>
      </c>
    </row>
    <row r="1762" spans="1:12" x14ac:dyDescent="0.3">
      <c r="A1762" s="9">
        <f>'Raw Data'!A1761</f>
        <v>45358.107638888898</v>
      </c>
      <c r="B1762" s="11" t="str">
        <f>'Raw Data'!O1761</f>
        <v>Fog</v>
      </c>
      <c r="C1762" s="11" t="str">
        <f t="shared" si="216"/>
        <v>Fog</v>
      </c>
      <c r="D1762" s="11" t="str">
        <f t="shared" si="217"/>
        <v>Fog</v>
      </c>
      <c r="E1762" s="11" t="str">
        <f t="shared" si="218"/>
        <v>Fog</v>
      </c>
      <c r="F1762" s="11" t="str">
        <f t="shared" si="219"/>
        <v>FOG</v>
      </c>
      <c r="G1762" s="11" t="str">
        <f t="shared" si="220"/>
        <v>fog</v>
      </c>
      <c r="H1762" s="11" t="str">
        <f>'Raw Data'!H1761</f>
        <v>Weekday</v>
      </c>
      <c r="I1762" s="11" t="str">
        <f t="shared" si="221"/>
        <v>WD</v>
      </c>
      <c r="J1762" s="11" t="str">
        <f t="shared" si="222"/>
        <v>Fog</v>
      </c>
      <c r="K1762" s="11" t="str">
        <f>TEXT('Raw Data'!F1761,"0")</f>
        <v>2</v>
      </c>
      <c r="L1762" s="11">
        <f t="shared" si="223"/>
        <v>2</v>
      </c>
    </row>
    <row r="1763" spans="1:12" x14ac:dyDescent="0.3">
      <c r="A1763" s="9">
        <f>'Raw Data'!A1762</f>
        <v>45358.111111111102</v>
      </c>
      <c r="B1763" s="11" t="str">
        <f>'Raw Data'!O1762</f>
        <v>Snow</v>
      </c>
      <c r="C1763" s="11" t="str">
        <f t="shared" si="216"/>
        <v>Snow</v>
      </c>
      <c r="D1763" s="11" t="str">
        <f t="shared" si="217"/>
        <v>Snow</v>
      </c>
      <c r="E1763" s="11" t="str">
        <f t="shared" si="218"/>
        <v>Snow</v>
      </c>
      <c r="F1763" s="11" t="str">
        <f t="shared" si="219"/>
        <v>SNOW</v>
      </c>
      <c r="G1763" s="11" t="str">
        <f t="shared" si="220"/>
        <v>snow</v>
      </c>
      <c r="H1763" s="11" t="str">
        <f>'Raw Data'!H1762</f>
        <v>Weekday</v>
      </c>
      <c r="I1763" s="11" t="str">
        <f t="shared" si="221"/>
        <v>WD</v>
      </c>
      <c r="J1763" s="11" t="str">
        <f t="shared" si="222"/>
        <v>Snow</v>
      </c>
      <c r="K1763" s="11" t="str">
        <f>TEXT('Raw Data'!F1762,"0")</f>
        <v>2</v>
      </c>
      <c r="L1763" s="11">
        <f t="shared" si="223"/>
        <v>2</v>
      </c>
    </row>
    <row r="1764" spans="1:12" x14ac:dyDescent="0.3">
      <c r="A1764" s="9">
        <f>'Raw Data'!A1763</f>
        <v>45358.114583333299</v>
      </c>
      <c r="B1764" s="11" t="str">
        <f>'Raw Data'!O1763</f>
        <v>Clear</v>
      </c>
      <c r="C1764" s="11" t="str">
        <f t="shared" si="216"/>
        <v>Clear</v>
      </c>
      <c r="D1764" s="11" t="str">
        <f t="shared" si="217"/>
        <v>Clear</v>
      </c>
      <c r="E1764" s="11" t="str">
        <f t="shared" si="218"/>
        <v>Clear</v>
      </c>
      <c r="F1764" s="11" t="str">
        <f t="shared" si="219"/>
        <v>CLEAR</v>
      </c>
      <c r="G1764" s="11" t="str">
        <f t="shared" si="220"/>
        <v>clear</v>
      </c>
      <c r="H1764" s="11" t="str">
        <f>'Raw Data'!H1763</f>
        <v>Weekday</v>
      </c>
      <c r="I1764" s="11" t="str">
        <f t="shared" si="221"/>
        <v>WD</v>
      </c>
      <c r="J1764" s="11" t="str">
        <f t="shared" si="222"/>
        <v>Clear</v>
      </c>
      <c r="K1764" s="11" t="str">
        <f>TEXT('Raw Data'!F1763,"0")</f>
        <v>2</v>
      </c>
      <c r="L1764" s="11">
        <f t="shared" si="223"/>
        <v>2</v>
      </c>
    </row>
    <row r="1765" spans="1:12" x14ac:dyDescent="0.3">
      <c r="A1765" s="9">
        <f>'Raw Data'!A1764</f>
        <v>45358.118055555598</v>
      </c>
      <c r="B1765" s="11" t="str">
        <f>'Raw Data'!O1764</f>
        <v>Snow</v>
      </c>
      <c r="C1765" s="11" t="str">
        <f t="shared" si="216"/>
        <v>Snow</v>
      </c>
      <c r="D1765" s="11" t="str">
        <f t="shared" si="217"/>
        <v>Snow</v>
      </c>
      <c r="E1765" s="11" t="str">
        <f t="shared" si="218"/>
        <v>Snow</v>
      </c>
      <c r="F1765" s="11" t="str">
        <f t="shared" si="219"/>
        <v>SNOW</v>
      </c>
      <c r="G1765" s="11" t="str">
        <f t="shared" si="220"/>
        <v>snow</v>
      </c>
      <c r="H1765" s="11" t="str">
        <f>'Raw Data'!H1764</f>
        <v>Weekday</v>
      </c>
      <c r="I1765" s="11" t="str">
        <f t="shared" si="221"/>
        <v>WD</v>
      </c>
      <c r="J1765" s="11" t="str">
        <f t="shared" si="222"/>
        <v>Snow</v>
      </c>
      <c r="K1765" s="11" t="str">
        <f>TEXT('Raw Data'!F1764,"0")</f>
        <v>2</v>
      </c>
      <c r="L1765" s="11">
        <f t="shared" si="223"/>
        <v>2</v>
      </c>
    </row>
    <row r="1766" spans="1:12" x14ac:dyDescent="0.3">
      <c r="A1766" s="9">
        <f>'Raw Data'!A1765</f>
        <v>45358.121527777803</v>
      </c>
      <c r="B1766" s="11" t="str">
        <f>'Raw Data'!O1765</f>
        <v>Rain</v>
      </c>
      <c r="C1766" s="11" t="str">
        <f t="shared" si="216"/>
        <v>Rain</v>
      </c>
      <c r="D1766" s="11" t="str">
        <f t="shared" si="217"/>
        <v>Rain</v>
      </c>
      <c r="E1766" s="11" t="str">
        <f t="shared" si="218"/>
        <v>Rain</v>
      </c>
      <c r="F1766" s="11" t="str">
        <f t="shared" si="219"/>
        <v>RAIN</v>
      </c>
      <c r="G1766" s="11" t="str">
        <f t="shared" si="220"/>
        <v>rain</v>
      </c>
      <c r="H1766" s="11" t="str">
        <f>'Raw Data'!H1765</f>
        <v>Weekday</v>
      </c>
      <c r="I1766" s="11" t="str">
        <f t="shared" si="221"/>
        <v>WD</v>
      </c>
      <c r="J1766" s="11" t="str">
        <f t="shared" si="222"/>
        <v>Rain</v>
      </c>
      <c r="K1766" s="11" t="str">
        <f>TEXT('Raw Data'!F1765,"0")</f>
        <v>2</v>
      </c>
      <c r="L1766" s="11">
        <f t="shared" si="223"/>
        <v>2</v>
      </c>
    </row>
    <row r="1767" spans="1:12" x14ac:dyDescent="0.3">
      <c r="A1767" s="9">
        <f>'Raw Data'!A1766</f>
        <v>45358.125</v>
      </c>
      <c r="B1767" s="11" t="str">
        <f>'Raw Data'!O1766</f>
        <v>Rain</v>
      </c>
      <c r="C1767" s="11" t="str">
        <f t="shared" si="216"/>
        <v>Rain</v>
      </c>
      <c r="D1767" s="11" t="str">
        <f t="shared" si="217"/>
        <v>Rain</v>
      </c>
      <c r="E1767" s="11" t="str">
        <f t="shared" si="218"/>
        <v>Rain</v>
      </c>
      <c r="F1767" s="11" t="str">
        <f t="shared" si="219"/>
        <v>RAIN</v>
      </c>
      <c r="G1767" s="11" t="str">
        <f t="shared" si="220"/>
        <v>rain</v>
      </c>
      <c r="H1767" s="11" t="str">
        <f>'Raw Data'!H1766</f>
        <v>Weekday</v>
      </c>
      <c r="I1767" s="11" t="str">
        <f t="shared" si="221"/>
        <v>WD</v>
      </c>
      <c r="J1767" s="11" t="str">
        <f t="shared" si="222"/>
        <v>Rain</v>
      </c>
      <c r="K1767" s="11" t="str">
        <f>TEXT('Raw Data'!F1766,"0")</f>
        <v>3</v>
      </c>
      <c r="L1767" s="11">
        <f t="shared" si="223"/>
        <v>3</v>
      </c>
    </row>
    <row r="1768" spans="1:12" x14ac:dyDescent="0.3">
      <c r="A1768" s="9">
        <f>'Raw Data'!A1767</f>
        <v>45358.128472222197</v>
      </c>
      <c r="B1768" s="11" t="str">
        <f>'Raw Data'!O1767</f>
        <v>Rain</v>
      </c>
      <c r="C1768" s="11" t="str">
        <f t="shared" si="216"/>
        <v>Rain</v>
      </c>
      <c r="D1768" s="11" t="str">
        <f t="shared" si="217"/>
        <v>Rain</v>
      </c>
      <c r="E1768" s="11" t="str">
        <f t="shared" si="218"/>
        <v>Rain</v>
      </c>
      <c r="F1768" s="11" t="str">
        <f t="shared" si="219"/>
        <v>RAIN</v>
      </c>
      <c r="G1768" s="11" t="str">
        <f t="shared" si="220"/>
        <v>rain</v>
      </c>
      <c r="H1768" s="11" t="str">
        <f>'Raw Data'!H1767</f>
        <v>Weekday</v>
      </c>
      <c r="I1768" s="11" t="str">
        <f t="shared" si="221"/>
        <v>WD</v>
      </c>
      <c r="J1768" s="11" t="str">
        <f t="shared" si="222"/>
        <v>Rain</v>
      </c>
      <c r="K1768" s="11" t="str">
        <f>TEXT('Raw Data'!F1767,"0")</f>
        <v>3</v>
      </c>
      <c r="L1768" s="11">
        <f t="shared" si="223"/>
        <v>3</v>
      </c>
    </row>
    <row r="1769" spans="1:12" x14ac:dyDescent="0.3">
      <c r="A1769" s="9">
        <f>'Raw Data'!A1768</f>
        <v>45358.131944444503</v>
      </c>
      <c r="B1769" s="11" t="str">
        <f>'Raw Data'!O1768</f>
        <v>Snow</v>
      </c>
      <c r="C1769" s="11" t="str">
        <f t="shared" si="216"/>
        <v>Snow</v>
      </c>
      <c r="D1769" s="11" t="str">
        <f t="shared" si="217"/>
        <v>Snow</v>
      </c>
      <c r="E1769" s="11" t="str">
        <f t="shared" si="218"/>
        <v>Snow</v>
      </c>
      <c r="F1769" s="11" t="str">
        <f t="shared" si="219"/>
        <v>SNOW</v>
      </c>
      <c r="G1769" s="11" t="str">
        <f t="shared" si="220"/>
        <v>snow</v>
      </c>
      <c r="H1769" s="11" t="str">
        <f>'Raw Data'!H1768</f>
        <v>Weekday</v>
      </c>
      <c r="I1769" s="11" t="str">
        <f t="shared" si="221"/>
        <v>WD</v>
      </c>
      <c r="J1769" s="11" t="str">
        <f t="shared" si="222"/>
        <v>Snow</v>
      </c>
      <c r="K1769" s="11" t="str">
        <f>TEXT('Raw Data'!F1768,"0")</f>
        <v>3</v>
      </c>
      <c r="L1769" s="11">
        <f t="shared" si="223"/>
        <v>3</v>
      </c>
    </row>
    <row r="1770" spans="1:12" x14ac:dyDescent="0.3">
      <c r="A1770" s="9">
        <f>'Raw Data'!A1769</f>
        <v>45358.135416666701</v>
      </c>
      <c r="B1770" s="11" t="str">
        <f>'Raw Data'!O1769</f>
        <v>Fog</v>
      </c>
      <c r="C1770" s="11" t="str">
        <f t="shared" si="216"/>
        <v>Fog</v>
      </c>
      <c r="D1770" s="11" t="str">
        <f t="shared" si="217"/>
        <v>Fog</v>
      </c>
      <c r="E1770" s="11" t="str">
        <f t="shared" si="218"/>
        <v>Fog</v>
      </c>
      <c r="F1770" s="11" t="str">
        <f t="shared" si="219"/>
        <v>FOG</v>
      </c>
      <c r="G1770" s="11" t="str">
        <f t="shared" si="220"/>
        <v>fog</v>
      </c>
      <c r="H1770" s="11" t="str">
        <f>'Raw Data'!H1769</f>
        <v>Weekday</v>
      </c>
      <c r="I1770" s="11" t="str">
        <f t="shared" si="221"/>
        <v>WD</v>
      </c>
      <c r="J1770" s="11" t="str">
        <f t="shared" si="222"/>
        <v>Fog</v>
      </c>
      <c r="K1770" s="11" t="str">
        <f>TEXT('Raw Data'!F1769,"0")</f>
        <v>3</v>
      </c>
      <c r="L1770" s="11">
        <f t="shared" si="223"/>
        <v>3</v>
      </c>
    </row>
    <row r="1771" spans="1:12" x14ac:dyDescent="0.3">
      <c r="A1771" s="9">
        <f>'Raw Data'!A1770</f>
        <v>45358.138888888898</v>
      </c>
      <c r="B1771" s="11" t="str">
        <f>'Raw Data'!O1770</f>
        <v>Rain</v>
      </c>
      <c r="C1771" s="11" t="str">
        <f t="shared" si="216"/>
        <v>Rain</v>
      </c>
      <c r="D1771" s="11" t="str">
        <f t="shared" si="217"/>
        <v>Rain</v>
      </c>
      <c r="E1771" s="11" t="str">
        <f t="shared" si="218"/>
        <v>Rain</v>
      </c>
      <c r="F1771" s="11" t="str">
        <f t="shared" si="219"/>
        <v>RAIN</v>
      </c>
      <c r="G1771" s="11" t="str">
        <f t="shared" si="220"/>
        <v>rain</v>
      </c>
      <c r="H1771" s="11" t="str">
        <f>'Raw Data'!H1770</f>
        <v>Weekday</v>
      </c>
      <c r="I1771" s="11" t="str">
        <f t="shared" si="221"/>
        <v>WD</v>
      </c>
      <c r="J1771" s="11" t="str">
        <f t="shared" si="222"/>
        <v>Rain</v>
      </c>
      <c r="K1771" s="11" t="str">
        <f>TEXT('Raw Data'!F1770,"0")</f>
        <v>3</v>
      </c>
      <c r="L1771" s="11">
        <f t="shared" si="223"/>
        <v>3</v>
      </c>
    </row>
    <row r="1772" spans="1:12" x14ac:dyDescent="0.3">
      <c r="A1772" s="9">
        <f>'Raw Data'!A1771</f>
        <v>45358.142361111102</v>
      </c>
      <c r="B1772" s="11" t="str">
        <f>'Raw Data'!O1771</f>
        <v>Snow</v>
      </c>
      <c r="C1772" s="11" t="str">
        <f t="shared" si="216"/>
        <v>Snow</v>
      </c>
      <c r="D1772" s="11" t="str">
        <f t="shared" si="217"/>
        <v>Snow</v>
      </c>
      <c r="E1772" s="11" t="str">
        <f t="shared" si="218"/>
        <v>Snow</v>
      </c>
      <c r="F1772" s="11" t="str">
        <f t="shared" si="219"/>
        <v>SNOW</v>
      </c>
      <c r="G1772" s="11" t="str">
        <f t="shared" si="220"/>
        <v>snow</v>
      </c>
      <c r="H1772" s="11" t="str">
        <f>'Raw Data'!H1771</f>
        <v>Weekday</v>
      </c>
      <c r="I1772" s="11" t="str">
        <f t="shared" si="221"/>
        <v>WD</v>
      </c>
      <c r="J1772" s="11" t="str">
        <f t="shared" si="222"/>
        <v>Snow</v>
      </c>
      <c r="K1772" s="11" t="str">
        <f>TEXT('Raw Data'!F1771,"0")</f>
        <v>3</v>
      </c>
      <c r="L1772" s="11">
        <f t="shared" si="223"/>
        <v>3</v>
      </c>
    </row>
    <row r="1773" spans="1:12" x14ac:dyDescent="0.3">
      <c r="A1773" s="9">
        <f>'Raw Data'!A1772</f>
        <v>45358.145833333299</v>
      </c>
      <c r="B1773" s="11" t="str">
        <f>'Raw Data'!O1772</f>
        <v>Rain</v>
      </c>
      <c r="C1773" s="11" t="str">
        <f t="shared" si="216"/>
        <v>Rain</v>
      </c>
      <c r="D1773" s="11" t="str">
        <f t="shared" si="217"/>
        <v>Rain</v>
      </c>
      <c r="E1773" s="11" t="str">
        <f t="shared" si="218"/>
        <v>Rain</v>
      </c>
      <c r="F1773" s="11" t="str">
        <f t="shared" si="219"/>
        <v>RAIN</v>
      </c>
      <c r="G1773" s="11" t="str">
        <f t="shared" si="220"/>
        <v>rain</v>
      </c>
      <c r="H1773" s="11" t="str">
        <f>'Raw Data'!H1772</f>
        <v>Weekday</v>
      </c>
      <c r="I1773" s="11" t="str">
        <f t="shared" si="221"/>
        <v>WD</v>
      </c>
      <c r="J1773" s="11" t="str">
        <f t="shared" si="222"/>
        <v>Rain</v>
      </c>
      <c r="K1773" s="11" t="str">
        <f>TEXT('Raw Data'!F1772,"0")</f>
        <v>3</v>
      </c>
      <c r="L1773" s="11">
        <f t="shared" si="223"/>
        <v>3</v>
      </c>
    </row>
    <row r="1774" spans="1:12" x14ac:dyDescent="0.3">
      <c r="A1774" s="9">
        <f>'Raw Data'!A1773</f>
        <v>45358.149305555598</v>
      </c>
      <c r="B1774" s="11" t="str">
        <f>'Raw Data'!O1773</f>
        <v>Snow</v>
      </c>
      <c r="C1774" s="11" t="str">
        <f t="shared" si="216"/>
        <v>Snow</v>
      </c>
      <c r="D1774" s="11" t="str">
        <f t="shared" si="217"/>
        <v>Snow</v>
      </c>
      <c r="E1774" s="11" t="str">
        <f t="shared" si="218"/>
        <v>Snow</v>
      </c>
      <c r="F1774" s="11" t="str">
        <f t="shared" si="219"/>
        <v>SNOW</v>
      </c>
      <c r="G1774" s="11" t="str">
        <f t="shared" si="220"/>
        <v>snow</v>
      </c>
      <c r="H1774" s="11" t="str">
        <f>'Raw Data'!H1773</f>
        <v>Weekday</v>
      </c>
      <c r="I1774" s="11" t="str">
        <f t="shared" si="221"/>
        <v>WD</v>
      </c>
      <c r="J1774" s="11" t="str">
        <f t="shared" si="222"/>
        <v>Snow</v>
      </c>
      <c r="K1774" s="11" t="str">
        <f>TEXT('Raw Data'!F1773,"0")</f>
        <v>3</v>
      </c>
      <c r="L1774" s="11">
        <f t="shared" si="223"/>
        <v>3</v>
      </c>
    </row>
    <row r="1775" spans="1:12" x14ac:dyDescent="0.3">
      <c r="A1775" s="9">
        <f>'Raw Data'!A1774</f>
        <v>45358.152777777803</v>
      </c>
      <c r="B1775" s="11" t="str">
        <f>'Raw Data'!O1774</f>
        <v>Rain</v>
      </c>
      <c r="C1775" s="11" t="str">
        <f t="shared" si="216"/>
        <v>Rain</v>
      </c>
      <c r="D1775" s="11" t="str">
        <f t="shared" si="217"/>
        <v>Rain</v>
      </c>
      <c r="E1775" s="11" t="str">
        <f t="shared" si="218"/>
        <v>Rain</v>
      </c>
      <c r="F1775" s="11" t="str">
        <f t="shared" si="219"/>
        <v>RAIN</v>
      </c>
      <c r="G1775" s="11" t="str">
        <f t="shared" si="220"/>
        <v>rain</v>
      </c>
      <c r="H1775" s="11" t="str">
        <f>'Raw Data'!H1774</f>
        <v>Weekday</v>
      </c>
      <c r="I1775" s="11" t="str">
        <f t="shared" si="221"/>
        <v>WD</v>
      </c>
      <c r="J1775" s="11" t="str">
        <f t="shared" si="222"/>
        <v>Rain</v>
      </c>
      <c r="K1775" s="11" t="str">
        <f>TEXT('Raw Data'!F1774,"0")</f>
        <v>3</v>
      </c>
      <c r="L1775" s="11">
        <f t="shared" si="223"/>
        <v>3</v>
      </c>
    </row>
    <row r="1776" spans="1:12" x14ac:dyDescent="0.3">
      <c r="A1776" s="9">
        <f>'Raw Data'!A1775</f>
        <v>45358.15625</v>
      </c>
      <c r="B1776" s="11" t="str">
        <f>'Raw Data'!O1775</f>
        <v>Snow</v>
      </c>
      <c r="C1776" s="11" t="str">
        <f t="shared" si="216"/>
        <v>Snow</v>
      </c>
      <c r="D1776" s="11" t="str">
        <f t="shared" si="217"/>
        <v>Snow</v>
      </c>
      <c r="E1776" s="11" t="str">
        <f t="shared" si="218"/>
        <v>Snow</v>
      </c>
      <c r="F1776" s="11" t="str">
        <f t="shared" si="219"/>
        <v>SNOW</v>
      </c>
      <c r="G1776" s="11" t="str">
        <f t="shared" si="220"/>
        <v>snow</v>
      </c>
      <c r="H1776" s="11" t="str">
        <f>'Raw Data'!H1775</f>
        <v>Weekday</v>
      </c>
      <c r="I1776" s="11" t="str">
        <f t="shared" si="221"/>
        <v>WD</v>
      </c>
      <c r="J1776" s="11" t="str">
        <f t="shared" si="222"/>
        <v>Snow</v>
      </c>
      <c r="K1776" s="11" t="str">
        <f>TEXT('Raw Data'!F1775,"0")</f>
        <v>3</v>
      </c>
      <c r="L1776" s="11">
        <f t="shared" si="223"/>
        <v>3</v>
      </c>
    </row>
    <row r="1777" spans="1:12" x14ac:dyDescent="0.3">
      <c r="A1777" s="9">
        <f>'Raw Data'!A1776</f>
        <v>45358.159722222197</v>
      </c>
      <c r="B1777" s="11" t="str">
        <f>'Raw Data'!O1776</f>
        <v>Fog</v>
      </c>
      <c r="C1777" s="11" t="str">
        <f t="shared" si="216"/>
        <v>Fog</v>
      </c>
      <c r="D1777" s="11" t="str">
        <f t="shared" si="217"/>
        <v>Fog</v>
      </c>
      <c r="E1777" s="11" t="str">
        <f t="shared" si="218"/>
        <v>Fog</v>
      </c>
      <c r="F1777" s="11" t="str">
        <f t="shared" si="219"/>
        <v>FOG</v>
      </c>
      <c r="G1777" s="11" t="str">
        <f t="shared" si="220"/>
        <v>fog</v>
      </c>
      <c r="H1777" s="11" t="str">
        <f>'Raw Data'!H1776</f>
        <v>Weekday</v>
      </c>
      <c r="I1777" s="11" t="str">
        <f t="shared" si="221"/>
        <v>WD</v>
      </c>
      <c r="J1777" s="11" t="str">
        <f t="shared" si="222"/>
        <v>Fog</v>
      </c>
      <c r="K1777" s="11" t="str">
        <f>TEXT('Raw Data'!F1776,"0")</f>
        <v>3</v>
      </c>
      <c r="L1777" s="11">
        <f t="shared" si="223"/>
        <v>3</v>
      </c>
    </row>
    <row r="1778" spans="1:12" x14ac:dyDescent="0.3">
      <c r="A1778" s="9">
        <f>'Raw Data'!A1777</f>
        <v>45358.163194444503</v>
      </c>
      <c r="B1778" s="11" t="str">
        <f>'Raw Data'!O1777</f>
        <v>Clear</v>
      </c>
      <c r="C1778" s="11" t="str">
        <f t="shared" si="216"/>
        <v>Clear</v>
      </c>
      <c r="D1778" s="11" t="str">
        <f t="shared" si="217"/>
        <v>Clear</v>
      </c>
      <c r="E1778" s="11" t="str">
        <f t="shared" si="218"/>
        <v>Clear</v>
      </c>
      <c r="F1778" s="11" t="str">
        <f t="shared" si="219"/>
        <v>CLEAR</v>
      </c>
      <c r="G1778" s="11" t="str">
        <f t="shared" si="220"/>
        <v>clear</v>
      </c>
      <c r="H1778" s="11" t="str">
        <f>'Raw Data'!H1777</f>
        <v>Weekday</v>
      </c>
      <c r="I1778" s="11" t="str">
        <f t="shared" si="221"/>
        <v>WD</v>
      </c>
      <c r="J1778" s="11" t="str">
        <f t="shared" si="222"/>
        <v>Clear</v>
      </c>
      <c r="K1778" s="11" t="str">
        <f>TEXT('Raw Data'!F1777,"0")</f>
        <v>3</v>
      </c>
      <c r="L1778" s="11">
        <f t="shared" si="223"/>
        <v>3</v>
      </c>
    </row>
    <row r="1779" spans="1:12" x14ac:dyDescent="0.3">
      <c r="A1779" s="9">
        <f>'Raw Data'!A1778</f>
        <v>45358.166666666701</v>
      </c>
      <c r="B1779" s="11" t="str">
        <f>'Raw Data'!O1778</f>
        <v>Clear</v>
      </c>
      <c r="C1779" s="11" t="str">
        <f t="shared" si="216"/>
        <v>Clear</v>
      </c>
      <c r="D1779" s="11" t="str">
        <f t="shared" si="217"/>
        <v>Clear</v>
      </c>
      <c r="E1779" s="11" t="str">
        <f t="shared" si="218"/>
        <v>Clear</v>
      </c>
      <c r="F1779" s="11" t="str">
        <f t="shared" si="219"/>
        <v>CLEAR</v>
      </c>
      <c r="G1779" s="11" t="str">
        <f t="shared" si="220"/>
        <v>clear</v>
      </c>
      <c r="H1779" s="11" t="str">
        <f>'Raw Data'!H1778</f>
        <v>Weekday</v>
      </c>
      <c r="I1779" s="11" t="str">
        <f t="shared" si="221"/>
        <v>WD</v>
      </c>
      <c r="J1779" s="11" t="str">
        <f t="shared" si="222"/>
        <v>Clear</v>
      </c>
      <c r="K1779" s="11" t="str">
        <f>TEXT('Raw Data'!F1778,"0")</f>
        <v>4</v>
      </c>
      <c r="L1779" s="11">
        <f t="shared" si="223"/>
        <v>4</v>
      </c>
    </row>
    <row r="1780" spans="1:12" x14ac:dyDescent="0.3">
      <c r="A1780" s="9">
        <f>'Raw Data'!A1779</f>
        <v>45358.170138888898</v>
      </c>
      <c r="B1780" s="11" t="str">
        <f>'Raw Data'!O1779</f>
        <v>Fog</v>
      </c>
      <c r="C1780" s="11" t="str">
        <f t="shared" si="216"/>
        <v>Fog</v>
      </c>
      <c r="D1780" s="11" t="str">
        <f t="shared" si="217"/>
        <v>Fog</v>
      </c>
      <c r="E1780" s="11" t="str">
        <f t="shared" si="218"/>
        <v>Fog</v>
      </c>
      <c r="F1780" s="11" t="str">
        <f t="shared" si="219"/>
        <v>FOG</v>
      </c>
      <c r="G1780" s="11" t="str">
        <f t="shared" si="220"/>
        <v>fog</v>
      </c>
      <c r="H1780" s="11" t="str">
        <f>'Raw Data'!H1779</f>
        <v>Weekday</v>
      </c>
      <c r="I1780" s="11" t="str">
        <f t="shared" si="221"/>
        <v>WD</v>
      </c>
      <c r="J1780" s="11" t="str">
        <f t="shared" si="222"/>
        <v>Fog</v>
      </c>
      <c r="K1780" s="11" t="str">
        <f>TEXT('Raw Data'!F1779,"0")</f>
        <v>4</v>
      </c>
      <c r="L1780" s="11">
        <f t="shared" si="223"/>
        <v>4</v>
      </c>
    </row>
    <row r="1781" spans="1:12" x14ac:dyDescent="0.3">
      <c r="A1781" s="9">
        <f>'Raw Data'!A1780</f>
        <v>45358.173611111102</v>
      </c>
      <c r="B1781" s="11" t="str">
        <f>'Raw Data'!O1780</f>
        <v>Fog</v>
      </c>
      <c r="C1781" s="11" t="str">
        <f t="shared" si="216"/>
        <v>Fog</v>
      </c>
      <c r="D1781" s="11" t="str">
        <f t="shared" si="217"/>
        <v>Fog</v>
      </c>
      <c r="E1781" s="11" t="str">
        <f t="shared" si="218"/>
        <v>Fog</v>
      </c>
      <c r="F1781" s="11" t="str">
        <f t="shared" si="219"/>
        <v>FOG</v>
      </c>
      <c r="G1781" s="11" t="str">
        <f t="shared" si="220"/>
        <v>fog</v>
      </c>
      <c r="H1781" s="11" t="str">
        <f>'Raw Data'!H1780</f>
        <v>Weekday</v>
      </c>
      <c r="I1781" s="11" t="str">
        <f t="shared" si="221"/>
        <v>WD</v>
      </c>
      <c r="J1781" s="11" t="str">
        <f t="shared" si="222"/>
        <v>Fog</v>
      </c>
      <c r="K1781" s="11" t="str">
        <f>TEXT('Raw Data'!F1780,"0")</f>
        <v>4</v>
      </c>
      <c r="L1781" s="11">
        <f t="shared" si="223"/>
        <v>4</v>
      </c>
    </row>
    <row r="1782" spans="1:12" x14ac:dyDescent="0.3">
      <c r="A1782" s="9">
        <f>'Raw Data'!A1781</f>
        <v>45358.177083333299</v>
      </c>
      <c r="B1782" s="11" t="str">
        <f>'Raw Data'!O1781</f>
        <v>Snow</v>
      </c>
      <c r="C1782" s="11" t="str">
        <f t="shared" si="216"/>
        <v>Snow</v>
      </c>
      <c r="D1782" s="11" t="str">
        <f t="shared" si="217"/>
        <v>Snow</v>
      </c>
      <c r="E1782" s="11" t="str">
        <f t="shared" si="218"/>
        <v>Snow</v>
      </c>
      <c r="F1782" s="11" t="str">
        <f t="shared" si="219"/>
        <v>SNOW</v>
      </c>
      <c r="G1782" s="11" t="str">
        <f t="shared" si="220"/>
        <v>snow</v>
      </c>
      <c r="H1782" s="11" t="str">
        <f>'Raw Data'!H1781</f>
        <v>Weekday</v>
      </c>
      <c r="I1782" s="11" t="str">
        <f t="shared" si="221"/>
        <v>WD</v>
      </c>
      <c r="J1782" s="11" t="str">
        <f t="shared" si="222"/>
        <v>Snow</v>
      </c>
      <c r="K1782" s="11" t="str">
        <f>TEXT('Raw Data'!F1781,"0")</f>
        <v>4</v>
      </c>
      <c r="L1782" s="11">
        <f t="shared" si="223"/>
        <v>4</v>
      </c>
    </row>
    <row r="1783" spans="1:12" x14ac:dyDescent="0.3">
      <c r="A1783" s="9">
        <f>'Raw Data'!A1782</f>
        <v>45358.180555555598</v>
      </c>
      <c r="B1783" s="11" t="str">
        <f>'Raw Data'!O1782</f>
        <v>Rain</v>
      </c>
      <c r="C1783" s="11" t="str">
        <f t="shared" si="216"/>
        <v>Rain</v>
      </c>
      <c r="D1783" s="11" t="str">
        <f t="shared" si="217"/>
        <v>Rain</v>
      </c>
      <c r="E1783" s="11" t="str">
        <f t="shared" si="218"/>
        <v>Rain</v>
      </c>
      <c r="F1783" s="11" t="str">
        <f t="shared" si="219"/>
        <v>RAIN</v>
      </c>
      <c r="G1783" s="11" t="str">
        <f t="shared" si="220"/>
        <v>rain</v>
      </c>
      <c r="H1783" s="11" t="str">
        <f>'Raw Data'!H1782</f>
        <v>Weekday</v>
      </c>
      <c r="I1783" s="11" t="str">
        <f t="shared" si="221"/>
        <v>WD</v>
      </c>
      <c r="J1783" s="11" t="str">
        <f t="shared" si="222"/>
        <v>Rain</v>
      </c>
      <c r="K1783" s="11" t="str">
        <f>TEXT('Raw Data'!F1782,"0")</f>
        <v>4</v>
      </c>
      <c r="L1783" s="11">
        <f t="shared" si="223"/>
        <v>4</v>
      </c>
    </row>
    <row r="1784" spans="1:12" x14ac:dyDescent="0.3">
      <c r="A1784" s="9">
        <f>'Raw Data'!A1783</f>
        <v>45358.184027777803</v>
      </c>
      <c r="B1784" s="11" t="str">
        <f>'Raw Data'!O1783</f>
        <v>Clear</v>
      </c>
      <c r="C1784" s="11" t="str">
        <f t="shared" si="216"/>
        <v>Clear</v>
      </c>
      <c r="D1784" s="11" t="str">
        <f t="shared" si="217"/>
        <v>Clear</v>
      </c>
      <c r="E1784" s="11" t="str">
        <f t="shared" si="218"/>
        <v>Clear</v>
      </c>
      <c r="F1784" s="11" t="str">
        <f t="shared" si="219"/>
        <v>CLEAR</v>
      </c>
      <c r="G1784" s="11" t="str">
        <f t="shared" si="220"/>
        <v>clear</v>
      </c>
      <c r="H1784" s="11" t="str">
        <f>'Raw Data'!H1783</f>
        <v>Weekday</v>
      </c>
      <c r="I1784" s="11" t="str">
        <f t="shared" si="221"/>
        <v>WD</v>
      </c>
      <c r="J1784" s="11" t="str">
        <f t="shared" si="222"/>
        <v>Clear</v>
      </c>
      <c r="K1784" s="11" t="str">
        <f>TEXT('Raw Data'!F1783,"0")</f>
        <v>4</v>
      </c>
      <c r="L1784" s="11">
        <f t="shared" si="223"/>
        <v>4</v>
      </c>
    </row>
    <row r="1785" spans="1:12" x14ac:dyDescent="0.3">
      <c r="A1785" s="9">
        <f>'Raw Data'!A1784</f>
        <v>45358.1875</v>
      </c>
      <c r="B1785" s="11" t="str">
        <f>'Raw Data'!O1784</f>
        <v>Snow</v>
      </c>
      <c r="C1785" s="11" t="str">
        <f t="shared" si="216"/>
        <v>Snow</v>
      </c>
      <c r="D1785" s="11" t="str">
        <f t="shared" si="217"/>
        <v>Snow</v>
      </c>
      <c r="E1785" s="11" t="str">
        <f t="shared" si="218"/>
        <v>Snow</v>
      </c>
      <c r="F1785" s="11" t="str">
        <f t="shared" si="219"/>
        <v>SNOW</v>
      </c>
      <c r="G1785" s="11" t="str">
        <f t="shared" si="220"/>
        <v>snow</v>
      </c>
      <c r="H1785" s="11" t="str">
        <f>'Raw Data'!H1784</f>
        <v>Weekday</v>
      </c>
      <c r="I1785" s="11" t="str">
        <f t="shared" si="221"/>
        <v>WD</v>
      </c>
      <c r="J1785" s="11" t="str">
        <f t="shared" si="222"/>
        <v>Snow</v>
      </c>
      <c r="K1785" s="11" t="str">
        <f>TEXT('Raw Data'!F1784,"0")</f>
        <v>4</v>
      </c>
      <c r="L1785" s="11">
        <f t="shared" si="223"/>
        <v>4</v>
      </c>
    </row>
    <row r="1786" spans="1:12" x14ac:dyDescent="0.3">
      <c r="A1786" s="9">
        <f>'Raw Data'!A1785</f>
        <v>45358.190972222197</v>
      </c>
      <c r="B1786" s="11" t="str">
        <f>'Raw Data'!O1785</f>
        <v>Clear</v>
      </c>
      <c r="C1786" s="11" t="str">
        <f t="shared" si="216"/>
        <v>Clear</v>
      </c>
      <c r="D1786" s="11" t="str">
        <f t="shared" si="217"/>
        <v>Clear</v>
      </c>
      <c r="E1786" s="11" t="str">
        <f t="shared" si="218"/>
        <v>Clear</v>
      </c>
      <c r="F1786" s="11" t="str">
        <f t="shared" si="219"/>
        <v>CLEAR</v>
      </c>
      <c r="G1786" s="11" t="str">
        <f t="shared" si="220"/>
        <v>clear</v>
      </c>
      <c r="H1786" s="11" t="str">
        <f>'Raw Data'!H1785</f>
        <v>Weekday</v>
      </c>
      <c r="I1786" s="11" t="str">
        <f t="shared" si="221"/>
        <v>WD</v>
      </c>
      <c r="J1786" s="11" t="str">
        <f t="shared" si="222"/>
        <v>Clear</v>
      </c>
      <c r="K1786" s="11" t="str">
        <f>TEXT('Raw Data'!F1785,"0")</f>
        <v>4</v>
      </c>
      <c r="L1786" s="11">
        <f t="shared" si="223"/>
        <v>4</v>
      </c>
    </row>
    <row r="1787" spans="1:12" x14ac:dyDescent="0.3">
      <c r="A1787" s="9">
        <f>'Raw Data'!A1786</f>
        <v>45358.194444444503</v>
      </c>
      <c r="B1787" s="11" t="str">
        <f>'Raw Data'!O1786</f>
        <v>Fog</v>
      </c>
      <c r="C1787" s="11" t="str">
        <f t="shared" si="216"/>
        <v>Fog</v>
      </c>
      <c r="D1787" s="11" t="str">
        <f t="shared" si="217"/>
        <v>Fog</v>
      </c>
      <c r="E1787" s="11" t="str">
        <f t="shared" si="218"/>
        <v>Fog</v>
      </c>
      <c r="F1787" s="11" t="str">
        <f t="shared" si="219"/>
        <v>FOG</v>
      </c>
      <c r="G1787" s="11" t="str">
        <f t="shared" si="220"/>
        <v>fog</v>
      </c>
      <c r="H1787" s="11" t="str">
        <f>'Raw Data'!H1786</f>
        <v>Weekday</v>
      </c>
      <c r="I1787" s="11" t="str">
        <f t="shared" si="221"/>
        <v>WD</v>
      </c>
      <c r="J1787" s="11" t="str">
        <f t="shared" si="222"/>
        <v>Fog</v>
      </c>
      <c r="K1787" s="11" t="str">
        <f>TEXT('Raw Data'!F1786,"0")</f>
        <v>4</v>
      </c>
      <c r="L1787" s="11">
        <f t="shared" si="223"/>
        <v>4</v>
      </c>
    </row>
    <row r="1788" spans="1:12" x14ac:dyDescent="0.3">
      <c r="A1788" s="9">
        <f>'Raw Data'!A1787</f>
        <v>45358.197916666701</v>
      </c>
      <c r="B1788" s="11" t="str">
        <f>'Raw Data'!O1787</f>
        <v>Fog</v>
      </c>
      <c r="C1788" s="11" t="str">
        <f t="shared" si="216"/>
        <v>Fog</v>
      </c>
      <c r="D1788" s="11" t="str">
        <f t="shared" si="217"/>
        <v>Fog</v>
      </c>
      <c r="E1788" s="11" t="str">
        <f t="shared" si="218"/>
        <v>Fog</v>
      </c>
      <c r="F1788" s="11" t="str">
        <f t="shared" si="219"/>
        <v>FOG</v>
      </c>
      <c r="G1788" s="11" t="str">
        <f t="shared" si="220"/>
        <v>fog</v>
      </c>
      <c r="H1788" s="11" t="str">
        <f>'Raw Data'!H1787</f>
        <v>Weekday</v>
      </c>
      <c r="I1788" s="11" t="str">
        <f t="shared" si="221"/>
        <v>WD</v>
      </c>
      <c r="J1788" s="11" t="str">
        <f t="shared" si="222"/>
        <v>Fog</v>
      </c>
      <c r="K1788" s="11" t="str">
        <f>TEXT('Raw Data'!F1787,"0")</f>
        <v>4</v>
      </c>
      <c r="L1788" s="11">
        <f t="shared" si="223"/>
        <v>4</v>
      </c>
    </row>
    <row r="1789" spans="1:12" x14ac:dyDescent="0.3">
      <c r="A1789" s="9">
        <f>'Raw Data'!A1788</f>
        <v>45358.201388888898</v>
      </c>
      <c r="B1789" s="11" t="str">
        <f>'Raw Data'!O1788</f>
        <v>Clear</v>
      </c>
      <c r="C1789" s="11" t="str">
        <f t="shared" si="216"/>
        <v>Clear</v>
      </c>
      <c r="D1789" s="11" t="str">
        <f t="shared" si="217"/>
        <v>Clear</v>
      </c>
      <c r="E1789" s="11" t="str">
        <f t="shared" si="218"/>
        <v>Clear</v>
      </c>
      <c r="F1789" s="11" t="str">
        <f t="shared" si="219"/>
        <v>CLEAR</v>
      </c>
      <c r="G1789" s="11" t="str">
        <f t="shared" si="220"/>
        <v>clear</v>
      </c>
      <c r="H1789" s="11" t="str">
        <f>'Raw Data'!H1788</f>
        <v>Weekday</v>
      </c>
      <c r="I1789" s="11" t="str">
        <f t="shared" si="221"/>
        <v>WD</v>
      </c>
      <c r="J1789" s="11" t="str">
        <f t="shared" si="222"/>
        <v>Clear</v>
      </c>
      <c r="K1789" s="11" t="str">
        <f>TEXT('Raw Data'!F1788,"0")</f>
        <v>4</v>
      </c>
      <c r="L1789" s="11">
        <f t="shared" si="223"/>
        <v>4</v>
      </c>
    </row>
    <row r="1790" spans="1:12" x14ac:dyDescent="0.3">
      <c r="A1790" s="9">
        <f>'Raw Data'!A1789</f>
        <v>45358.204861111102</v>
      </c>
      <c r="B1790" s="11" t="str">
        <f>'Raw Data'!O1789</f>
        <v>Clear</v>
      </c>
      <c r="C1790" s="11" t="str">
        <f t="shared" si="216"/>
        <v>Clear</v>
      </c>
      <c r="D1790" s="11" t="str">
        <f t="shared" si="217"/>
        <v>Clear</v>
      </c>
      <c r="E1790" s="11" t="str">
        <f t="shared" si="218"/>
        <v>Clear</v>
      </c>
      <c r="F1790" s="11" t="str">
        <f t="shared" si="219"/>
        <v>CLEAR</v>
      </c>
      <c r="G1790" s="11" t="str">
        <f t="shared" si="220"/>
        <v>clear</v>
      </c>
      <c r="H1790" s="11" t="str">
        <f>'Raw Data'!H1789</f>
        <v>Weekday</v>
      </c>
      <c r="I1790" s="11" t="str">
        <f t="shared" si="221"/>
        <v>WD</v>
      </c>
      <c r="J1790" s="11" t="str">
        <f t="shared" si="222"/>
        <v>Clear</v>
      </c>
      <c r="K1790" s="11" t="str">
        <f>TEXT('Raw Data'!F1789,"0")</f>
        <v>4</v>
      </c>
      <c r="L1790" s="11">
        <f t="shared" si="223"/>
        <v>4</v>
      </c>
    </row>
    <row r="1791" spans="1:12" x14ac:dyDescent="0.3">
      <c r="A1791" s="9">
        <f>'Raw Data'!A1790</f>
        <v>45358.208333333299</v>
      </c>
      <c r="B1791" s="11" t="str">
        <f>'Raw Data'!O1790</f>
        <v>Snow</v>
      </c>
      <c r="C1791" s="11" t="str">
        <f t="shared" si="216"/>
        <v>Snow</v>
      </c>
      <c r="D1791" s="11" t="str">
        <f t="shared" si="217"/>
        <v>Snow</v>
      </c>
      <c r="E1791" s="11" t="str">
        <f t="shared" si="218"/>
        <v>Snow</v>
      </c>
      <c r="F1791" s="11" t="str">
        <f t="shared" si="219"/>
        <v>SNOW</v>
      </c>
      <c r="G1791" s="11" t="str">
        <f t="shared" si="220"/>
        <v>snow</v>
      </c>
      <c r="H1791" s="11" t="str">
        <f>'Raw Data'!H1790</f>
        <v>Weekday</v>
      </c>
      <c r="I1791" s="11" t="str">
        <f t="shared" si="221"/>
        <v>WD</v>
      </c>
      <c r="J1791" s="11" t="str">
        <f t="shared" si="222"/>
        <v>Snow</v>
      </c>
      <c r="K1791" s="11" t="str">
        <f>TEXT('Raw Data'!F1790,"0")</f>
        <v>5</v>
      </c>
      <c r="L1791" s="11">
        <f t="shared" si="223"/>
        <v>5</v>
      </c>
    </row>
    <row r="1792" spans="1:12" x14ac:dyDescent="0.3">
      <c r="A1792" s="9">
        <f>'Raw Data'!A1791</f>
        <v>45358.211805555598</v>
      </c>
      <c r="B1792" s="11" t="str">
        <f>'Raw Data'!O1791</f>
        <v>Clear</v>
      </c>
      <c r="C1792" s="11" t="str">
        <f t="shared" si="216"/>
        <v>Clear</v>
      </c>
      <c r="D1792" s="11" t="str">
        <f t="shared" si="217"/>
        <v>Clear</v>
      </c>
      <c r="E1792" s="11" t="str">
        <f t="shared" si="218"/>
        <v>Clear</v>
      </c>
      <c r="F1792" s="11" t="str">
        <f t="shared" si="219"/>
        <v>CLEAR</v>
      </c>
      <c r="G1792" s="11" t="str">
        <f t="shared" si="220"/>
        <v>clear</v>
      </c>
      <c r="H1792" s="11" t="str">
        <f>'Raw Data'!H1791</f>
        <v>Weekday</v>
      </c>
      <c r="I1792" s="11" t="str">
        <f t="shared" si="221"/>
        <v>WD</v>
      </c>
      <c r="J1792" s="11" t="str">
        <f t="shared" si="222"/>
        <v>Clear</v>
      </c>
      <c r="K1792" s="11" t="str">
        <f>TEXT('Raw Data'!F1791,"0")</f>
        <v>5</v>
      </c>
      <c r="L1792" s="11">
        <f t="shared" si="223"/>
        <v>5</v>
      </c>
    </row>
    <row r="1793" spans="1:12" x14ac:dyDescent="0.3">
      <c r="A1793" s="9">
        <f>'Raw Data'!A1792</f>
        <v>45358.215277777803</v>
      </c>
      <c r="B1793" s="11" t="str">
        <f>'Raw Data'!O1792</f>
        <v>Snow</v>
      </c>
      <c r="C1793" s="11" t="str">
        <f t="shared" si="216"/>
        <v>Snow</v>
      </c>
      <c r="D1793" s="11" t="str">
        <f t="shared" si="217"/>
        <v>Snow</v>
      </c>
      <c r="E1793" s="11" t="str">
        <f t="shared" si="218"/>
        <v>Snow</v>
      </c>
      <c r="F1793" s="11" t="str">
        <f t="shared" si="219"/>
        <v>SNOW</v>
      </c>
      <c r="G1793" s="11" t="str">
        <f t="shared" si="220"/>
        <v>snow</v>
      </c>
      <c r="H1793" s="11" t="str">
        <f>'Raw Data'!H1792</f>
        <v>Weekday</v>
      </c>
      <c r="I1793" s="11" t="str">
        <f t="shared" si="221"/>
        <v>WD</v>
      </c>
      <c r="J1793" s="11" t="str">
        <f t="shared" si="222"/>
        <v>Snow</v>
      </c>
      <c r="K1793" s="11" t="str">
        <f>TEXT('Raw Data'!F1792,"0")</f>
        <v>5</v>
      </c>
      <c r="L1793" s="11">
        <f t="shared" si="223"/>
        <v>5</v>
      </c>
    </row>
    <row r="1794" spans="1:12" x14ac:dyDescent="0.3">
      <c r="A1794" s="9">
        <f>'Raw Data'!A1793</f>
        <v>45358.21875</v>
      </c>
      <c r="B1794" s="11" t="str">
        <f>'Raw Data'!O1793</f>
        <v>Snow</v>
      </c>
      <c r="C1794" s="11" t="str">
        <f t="shared" si="216"/>
        <v>Snow</v>
      </c>
      <c r="D1794" s="11" t="str">
        <f t="shared" si="217"/>
        <v>Snow</v>
      </c>
      <c r="E1794" s="11" t="str">
        <f t="shared" si="218"/>
        <v>Snow</v>
      </c>
      <c r="F1794" s="11" t="str">
        <f t="shared" si="219"/>
        <v>SNOW</v>
      </c>
      <c r="G1794" s="11" t="str">
        <f t="shared" si="220"/>
        <v>snow</v>
      </c>
      <c r="H1794" s="11" t="str">
        <f>'Raw Data'!H1793</f>
        <v>Weekday</v>
      </c>
      <c r="I1794" s="11" t="str">
        <f t="shared" si="221"/>
        <v>WD</v>
      </c>
      <c r="J1794" s="11" t="str">
        <f t="shared" si="222"/>
        <v>Snow</v>
      </c>
      <c r="K1794" s="11" t="str">
        <f>TEXT('Raw Data'!F1793,"0")</f>
        <v>5</v>
      </c>
      <c r="L1794" s="11">
        <f t="shared" si="223"/>
        <v>5</v>
      </c>
    </row>
    <row r="1795" spans="1:12" x14ac:dyDescent="0.3">
      <c r="A1795" s="9">
        <f>'Raw Data'!A1794</f>
        <v>45358.222222222197</v>
      </c>
      <c r="B1795" s="11" t="str">
        <f>'Raw Data'!O1794</f>
        <v>Clear</v>
      </c>
      <c r="C1795" s="11" t="str">
        <f t="shared" ref="C1795:C1858" si="224">TRIM(B1795)</f>
        <v>Clear</v>
      </c>
      <c r="D1795" s="11" t="str">
        <f t="shared" ref="D1795:D1858" si="225">CLEAN(C1795)</f>
        <v>Clear</v>
      </c>
      <c r="E1795" s="11" t="str">
        <f t="shared" ref="E1795:E1858" si="226">PROPER(D1795)</f>
        <v>Clear</v>
      </c>
      <c r="F1795" s="11" t="str">
        <f t="shared" ref="F1795:F1858" si="227">UPPER(B1795)</f>
        <v>CLEAR</v>
      </c>
      <c r="G1795" s="11" t="str">
        <f t="shared" ref="G1795:G1858" si="228">LOWER(B1795)</f>
        <v>clear</v>
      </c>
      <c r="H1795" s="11" t="str">
        <f>'Raw Data'!H1794</f>
        <v>Weekday</v>
      </c>
      <c r="I1795" s="11" t="str">
        <f t="shared" ref="I1795:I1858" si="229">SUBSTITUTE(SUBSTITUTE(H1795,"Weekday","WD"),"Weekend","WE")</f>
        <v>WD</v>
      </c>
      <c r="J1795" s="11" t="str">
        <f t="shared" ref="J1795:J1858" si="230">PROPER(TRIM(CLEAN(B1795)))</f>
        <v>Clear</v>
      </c>
      <c r="K1795" s="11" t="str">
        <f>TEXT('Raw Data'!F1794,"0")</f>
        <v>5</v>
      </c>
      <c r="L1795" s="11">
        <f t="shared" ref="L1795:L1858" si="231">VALUE(K1795)</f>
        <v>5</v>
      </c>
    </row>
    <row r="1796" spans="1:12" x14ac:dyDescent="0.3">
      <c r="A1796" s="9">
        <f>'Raw Data'!A1795</f>
        <v>45358.225694444503</v>
      </c>
      <c r="B1796" s="11" t="str">
        <f>'Raw Data'!O1795</f>
        <v>Clear</v>
      </c>
      <c r="C1796" s="11" t="str">
        <f t="shared" si="224"/>
        <v>Clear</v>
      </c>
      <c r="D1796" s="11" t="str">
        <f t="shared" si="225"/>
        <v>Clear</v>
      </c>
      <c r="E1796" s="11" t="str">
        <f t="shared" si="226"/>
        <v>Clear</v>
      </c>
      <c r="F1796" s="11" t="str">
        <f t="shared" si="227"/>
        <v>CLEAR</v>
      </c>
      <c r="G1796" s="11" t="str">
        <f t="shared" si="228"/>
        <v>clear</v>
      </c>
      <c r="H1796" s="11" t="str">
        <f>'Raw Data'!H1795</f>
        <v>Weekday</v>
      </c>
      <c r="I1796" s="11" t="str">
        <f t="shared" si="229"/>
        <v>WD</v>
      </c>
      <c r="J1796" s="11" t="str">
        <f t="shared" si="230"/>
        <v>Clear</v>
      </c>
      <c r="K1796" s="11" t="str">
        <f>TEXT('Raw Data'!F1795,"0")</f>
        <v>5</v>
      </c>
      <c r="L1796" s="11">
        <f t="shared" si="231"/>
        <v>5</v>
      </c>
    </row>
    <row r="1797" spans="1:12" x14ac:dyDescent="0.3">
      <c r="A1797" s="9">
        <f>'Raw Data'!A1796</f>
        <v>45358.229166666701</v>
      </c>
      <c r="B1797" s="11" t="str">
        <f>'Raw Data'!O1796</f>
        <v>Rain</v>
      </c>
      <c r="C1797" s="11" t="str">
        <f t="shared" si="224"/>
        <v>Rain</v>
      </c>
      <c r="D1797" s="11" t="str">
        <f t="shared" si="225"/>
        <v>Rain</v>
      </c>
      <c r="E1797" s="11" t="str">
        <f t="shared" si="226"/>
        <v>Rain</v>
      </c>
      <c r="F1797" s="11" t="str">
        <f t="shared" si="227"/>
        <v>RAIN</v>
      </c>
      <c r="G1797" s="11" t="str">
        <f t="shared" si="228"/>
        <v>rain</v>
      </c>
      <c r="H1797" s="11" t="str">
        <f>'Raw Data'!H1796</f>
        <v>Weekday</v>
      </c>
      <c r="I1797" s="11" t="str">
        <f t="shared" si="229"/>
        <v>WD</v>
      </c>
      <c r="J1797" s="11" t="str">
        <f t="shared" si="230"/>
        <v>Rain</v>
      </c>
      <c r="K1797" s="11" t="str">
        <f>TEXT('Raw Data'!F1796,"0")</f>
        <v>5</v>
      </c>
      <c r="L1797" s="11">
        <f t="shared" si="231"/>
        <v>5</v>
      </c>
    </row>
    <row r="1798" spans="1:12" x14ac:dyDescent="0.3">
      <c r="A1798" s="9">
        <f>'Raw Data'!A1797</f>
        <v>45358.232638888898</v>
      </c>
      <c r="B1798" s="11" t="str">
        <f>'Raw Data'!O1797</f>
        <v>Fog</v>
      </c>
      <c r="C1798" s="11" t="str">
        <f t="shared" si="224"/>
        <v>Fog</v>
      </c>
      <c r="D1798" s="11" t="str">
        <f t="shared" si="225"/>
        <v>Fog</v>
      </c>
      <c r="E1798" s="11" t="str">
        <f t="shared" si="226"/>
        <v>Fog</v>
      </c>
      <c r="F1798" s="11" t="str">
        <f t="shared" si="227"/>
        <v>FOG</v>
      </c>
      <c r="G1798" s="11" t="str">
        <f t="shared" si="228"/>
        <v>fog</v>
      </c>
      <c r="H1798" s="11" t="str">
        <f>'Raw Data'!H1797</f>
        <v>Weekday</v>
      </c>
      <c r="I1798" s="11" t="str">
        <f t="shared" si="229"/>
        <v>WD</v>
      </c>
      <c r="J1798" s="11" t="str">
        <f t="shared" si="230"/>
        <v>Fog</v>
      </c>
      <c r="K1798" s="11" t="str">
        <f>TEXT('Raw Data'!F1797,"0")</f>
        <v>5</v>
      </c>
      <c r="L1798" s="11">
        <f t="shared" si="231"/>
        <v>5</v>
      </c>
    </row>
    <row r="1799" spans="1:12" x14ac:dyDescent="0.3">
      <c r="A1799" s="9">
        <f>'Raw Data'!A1798</f>
        <v>45358.236111111102</v>
      </c>
      <c r="B1799" s="11" t="str">
        <f>'Raw Data'!O1798</f>
        <v>Snow</v>
      </c>
      <c r="C1799" s="11" t="str">
        <f t="shared" si="224"/>
        <v>Snow</v>
      </c>
      <c r="D1799" s="11" t="str">
        <f t="shared" si="225"/>
        <v>Snow</v>
      </c>
      <c r="E1799" s="11" t="str">
        <f t="shared" si="226"/>
        <v>Snow</v>
      </c>
      <c r="F1799" s="11" t="str">
        <f t="shared" si="227"/>
        <v>SNOW</v>
      </c>
      <c r="G1799" s="11" t="str">
        <f t="shared" si="228"/>
        <v>snow</v>
      </c>
      <c r="H1799" s="11" t="str">
        <f>'Raw Data'!H1798</f>
        <v>Weekday</v>
      </c>
      <c r="I1799" s="11" t="str">
        <f t="shared" si="229"/>
        <v>WD</v>
      </c>
      <c r="J1799" s="11" t="str">
        <f t="shared" si="230"/>
        <v>Snow</v>
      </c>
      <c r="K1799" s="11" t="str">
        <f>TEXT('Raw Data'!F1798,"0")</f>
        <v>5</v>
      </c>
      <c r="L1799" s="11">
        <f t="shared" si="231"/>
        <v>5</v>
      </c>
    </row>
    <row r="1800" spans="1:12" x14ac:dyDescent="0.3">
      <c r="A1800" s="9">
        <f>'Raw Data'!A1799</f>
        <v>45358.239583333299</v>
      </c>
      <c r="B1800" s="11" t="str">
        <f>'Raw Data'!O1799</f>
        <v>Clear</v>
      </c>
      <c r="C1800" s="11" t="str">
        <f t="shared" si="224"/>
        <v>Clear</v>
      </c>
      <c r="D1800" s="11" t="str">
        <f t="shared" si="225"/>
        <v>Clear</v>
      </c>
      <c r="E1800" s="11" t="str">
        <f t="shared" si="226"/>
        <v>Clear</v>
      </c>
      <c r="F1800" s="11" t="str">
        <f t="shared" si="227"/>
        <v>CLEAR</v>
      </c>
      <c r="G1800" s="11" t="str">
        <f t="shared" si="228"/>
        <v>clear</v>
      </c>
      <c r="H1800" s="11" t="str">
        <f>'Raw Data'!H1799</f>
        <v>Weekday</v>
      </c>
      <c r="I1800" s="11" t="str">
        <f t="shared" si="229"/>
        <v>WD</v>
      </c>
      <c r="J1800" s="11" t="str">
        <f t="shared" si="230"/>
        <v>Clear</v>
      </c>
      <c r="K1800" s="11" t="str">
        <f>TEXT('Raw Data'!F1799,"0")</f>
        <v>5</v>
      </c>
      <c r="L1800" s="11">
        <f t="shared" si="231"/>
        <v>5</v>
      </c>
    </row>
    <row r="1801" spans="1:12" x14ac:dyDescent="0.3">
      <c r="A1801" s="9">
        <f>'Raw Data'!A1800</f>
        <v>45358.243055555598</v>
      </c>
      <c r="B1801" s="11" t="str">
        <f>'Raw Data'!O1800</f>
        <v>Fog</v>
      </c>
      <c r="C1801" s="11" t="str">
        <f t="shared" si="224"/>
        <v>Fog</v>
      </c>
      <c r="D1801" s="11" t="str">
        <f t="shared" si="225"/>
        <v>Fog</v>
      </c>
      <c r="E1801" s="11" t="str">
        <f t="shared" si="226"/>
        <v>Fog</v>
      </c>
      <c r="F1801" s="11" t="str">
        <f t="shared" si="227"/>
        <v>FOG</v>
      </c>
      <c r="G1801" s="11" t="str">
        <f t="shared" si="228"/>
        <v>fog</v>
      </c>
      <c r="H1801" s="11" t="str">
        <f>'Raw Data'!H1800</f>
        <v>Weekday</v>
      </c>
      <c r="I1801" s="11" t="str">
        <f t="shared" si="229"/>
        <v>WD</v>
      </c>
      <c r="J1801" s="11" t="str">
        <f t="shared" si="230"/>
        <v>Fog</v>
      </c>
      <c r="K1801" s="11" t="str">
        <f>TEXT('Raw Data'!F1800,"0")</f>
        <v>5</v>
      </c>
      <c r="L1801" s="11">
        <f t="shared" si="231"/>
        <v>5</v>
      </c>
    </row>
    <row r="1802" spans="1:12" x14ac:dyDescent="0.3">
      <c r="A1802" s="9">
        <f>'Raw Data'!A1801</f>
        <v>45358.246527777803</v>
      </c>
      <c r="B1802" s="11" t="str">
        <f>'Raw Data'!O1801</f>
        <v>Rain</v>
      </c>
      <c r="C1802" s="11" t="str">
        <f t="shared" si="224"/>
        <v>Rain</v>
      </c>
      <c r="D1802" s="11" t="str">
        <f t="shared" si="225"/>
        <v>Rain</v>
      </c>
      <c r="E1802" s="11" t="str">
        <f t="shared" si="226"/>
        <v>Rain</v>
      </c>
      <c r="F1802" s="11" t="str">
        <f t="shared" si="227"/>
        <v>RAIN</v>
      </c>
      <c r="G1802" s="11" t="str">
        <f t="shared" si="228"/>
        <v>rain</v>
      </c>
      <c r="H1802" s="11" t="str">
        <f>'Raw Data'!H1801</f>
        <v>Weekday</v>
      </c>
      <c r="I1802" s="11" t="str">
        <f t="shared" si="229"/>
        <v>WD</v>
      </c>
      <c r="J1802" s="11" t="str">
        <f t="shared" si="230"/>
        <v>Rain</v>
      </c>
      <c r="K1802" s="11" t="str">
        <f>TEXT('Raw Data'!F1801,"0")</f>
        <v>5</v>
      </c>
      <c r="L1802" s="11">
        <f t="shared" si="231"/>
        <v>5</v>
      </c>
    </row>
    <row r="1803" spans="1:12" x14ac:dyDescent="0.3">
      <c r="A1803" s="9">
        <f>'Raw Data'!A1802</f>
        <v>45358.25</v>
      </c>
      <c r="B1803" s="11" t="str">
        <f>'Raw Data'!O1802</f>
        <v>Snow</v>
      </c>
      <c r="C1803" s="11" t="str">
        <f t="shared" si="224"/>
        <v>Snow</v>
      </c>
      <c r="D1803" s="11" t="str">
        <f t="shared" si="225"/>
        <v>Snow</v>
      </c>
      <c r="E1803" s="11" t="str">
        <f t="shared" si="226"/>
        <v>Snow</v>
      </c>
      <c r="F1803" s="11" t="str">
        <f t="shared" si="227"/>
        <v>SNOW</v>
      </c>
      <c r="G1803" s="11" t="str">
        <f t="shared" si="228"/>
        <v>snow</v>
      </c>
      <c r="H1803" s="11" t="str">
        <f>'Raw Data'!H1802</f>
        <v>Weekday</v>
      </c>
      <c r="I1803" s="11" t="str">
        <f t="shared" si="229"/>
        <v>WD</v>
      </c>
      <c r="J1803" s="11" t="str">
        <f t="shared" si="230"/>
        <v>Snow</v>
      </c>
      <c r="K1803" s="11" t="str">
        <f>TEXT('Raw Data'!F1802,"0")</f>
        <v>6</v>
      </c>
      <c r="L1803" s="11">
        <f t="shared" si="231"/>
        <v>6</v>
      </c>
    </row>
    <row r="1804" spans="1:12" x14ac:dyDescent="0.3">
      <c r="A1804" s="9">
        <f>'Raw Data'!A1803</f>
        <v>45358.253472222197</v>
      </c>
      <c r="B1804" s="11" t="str">
        <f>'Raw Data'!O1803</f>
        <v>Rain</v>
      </c>
      <c r="C1804" s="11" t="str">
        <f t="shared" si="224"/>
        <v>Rain</v>
      </c>
      <c r="D1804" s="11" t="str">
        <f t="shared" si="225"/>
        <v>Rain</v>
      </c>
      <c r="E1804" s="11" t="str">
        <f t="shared" si="226"/>
        <v>Rain</v>
      </c>
      <c r="F1804" s="11" t="str">
        <f t="shared" si="227"/>
        <v>RAIN</v>
      </c>
      <c r="G1804" s="11" t="str">
        <f t="shared" si="228"/>
        <v>rain</v>
      </c>
      <c r="H1804" s="11" t="str">
        <f>'Raw Data'!H1803</f>
        <v>Weekday</v>
      </c>
      <c r="I1804" s="11" t="str">
        <f t="shared" si="229"/>
        <v>WD</v>
      </c>
      <c r="J1804" s="11" t="str">
        <f t="shared" si="230"/>
        <v>Rain</v>
      </c>
      <c r="K1804" s="11" t="str">
        <f>TEXT('Raw Data'!F1803,"0")</f>
        <v>6</v>
      </c>
      <c r="L1804" s="11">
        <f t="shared" si="231"/>
        <v>6</v>
      </c>
    </row>
    <row r="1805" spans="1:12" x14ac:dyDescent="0.3">
      <c r="A1805" s="9">
        <f>'Raw Data'!A1804</f>
        <v>45358.256944444503</v>
      </c>
      <c r="B1805" s="11" t="str">
        <f>'Raw Data'!O1804</f>
        <v>Rain</v>
      </c>
      <c r="C1805" s="11" t="str">
        <f t="shared" si="224"/>
        <v>Rain</v>
      </c>
      <c r="D1805" s="11" t="str">
        <f t="shared" si="225"/>
        <v>Rain</v>
      </c>
      <c r="E1805" s="11" t="str">
        <f t="shared" si="226"/>
        <v>Rain</v>
      </c>
      <c r="F1805" s="11" t="str">
        <f t="shared" si="227"/>
        <v>RAIN</v>
      </c>
      <c r="G1805" s="11" t="str">
        <f t="shared" si="228"/>
        <v>rain</v>
      </c>
      <c r="H1805" s="11" t="str">
        <f>'Raw Data'!H1804</f>
        <v>Weekday</v>
      </c>
      <c r="I1805" s="11" t="str">
        <f t="shared" si="229"/>
        <v>WD</v>
      </c>
      <c r="J1805" s="11" t="str">
        <f t="shared" si="230"/>
        <v>Rain</v>
      </c>
      <c r="K1805" s="11" t="str">
        <f>TEXT('Raw Data'!F1804,"0")</f>
        <v>6</v>
      </c>
      <c r="L1805" s="11">
        <f t="shared" si="231"/>
        <v>6</v>
      </c>
    </row>
    <row r="1806" spans="1:12" x14ac:dyDescent="0.3">
      <c r="A1806" s="9">
        <f>'Raw Data'!A1805</f>
        <v>45358.260416666701</v>
      </c>
      <c r="B1806" s="11" t="str">
        <f>'Raw Data'!O1805</f>
        <v>Fog</v>
      </c>
      <c r="C1806" s="11" t="str">
        <f t="shared" si="224"/>
        <v>Fog</v>
      </c>
      <c r="D1806" s="11" t="str">
        <f t="shared" si="225"/>
        <v>Fog</v>
      </c>
      <c r="E1806" s="11" t="str">
        <f t="shared" si="226"/>
        <v>Fog</v>
      </c>
      <c r="F1806" s="11" t="str">
        <f t="shared" si="227"/>
        <v>FOG</v>
      </c>
      <c r="G1806" s="11" t="str">
        <f t="shared" si="228"/>
        <v>fog</v>
      </c>
      <c r="H1806" s="11" t="str">
        <f>'Raw Data'!H1805</f>
        <v>Weekday</v>
      </c>
      <c r="I1806" s="11" t="str">
        <f t="shared" si="229"/>
        <v>WD</v>
      </c>
      <c r="J1806" s="11" t="str">
        <f t="shared" si="230"/>
        <v>Fog</v>
      </c>
      <c r="K1806" s="11" t="str">
        <f>TEXT('Raw Data'!F1805,"0")</f>
        <v>6</v>
      </c>
      <c r="L1806" s="11">
        <f t="shared" si="231"/>
        <v>6</v>
      </c>
    </row>
    <row r="1807" spans="1:12" x14ac:dyDescent="0.3">
      <c r="A1807" s="9">
        <f>'Raw Data'!A1806</f>
        <v>45358.263888888898</v>
      </c>
      <c r="B1807" s="11" t="str">
        <f>'Raw Data'!O1806</f>
        <v>Rain</v>
      </c>
      <c r="C1807" s="11" t="str">
        <f t="shared" si="224"/>
        <v>Rain</v>
      </c>
      <c r="D1807" s="11" t="str">
        <f t="shared" si="225"/>
        <v>Rain</v>
      </c>
      <c r="E1807" s="11" t="str">
        <f t="shared" si="226"/>
        <v>Rain</v>
      </c>
      <c r="F1807" s="11" t="str">
        <f t="shared" si="227"/>
        <v>RAIN</v>
      </c>
      <c r="G1807" s="11" t="str">
        <f t="shared" si="228"/>
        <v>rain</v>
      </c>
      <c r="H1807" s="11" t="str">
        <f>'Raw Data'!H1806</f>
        <v>Weekday</v>
      </c>
      <c r="I1807" s="11" t="str">
        <f t="shared" si="229"/>
        <v>WD</v>
      </c>
      <c r="J1807" s="11" t="str">
        <f t="shared" si="230"/>
        <v>Rain</v>
      </c>
      <c r="K1807" s="11" t="str">
        <f>TEXT('Raw Data'!F1806,"0")</f>
        <v>6</v>
      </c>
      <c r="L1807" s="11">
        <f t="shared" si="231"/>
        <v>6</v>
      </c>
    </row>
    <row r="1808" spans="1:12" x14ac:dyDescent="0.3">
      <c r="A1808" s="9">
        <f>'Raw Data'!A1807</f>
        <v>45358.267361111102</v>
      </c>
      <c r="B1808" s="11" t="str">
        <f>'Raw Data'!O1807</f>
        <v>Fog</v>
      </c>
      <c r="C1808" s="11" t="str">
        <f t="shared" si="224"/>
        <v>Fog</v>
      </c>
      <c r="D1808" s="11" t="str">
        <f t="shared" si="225"/>
        <v>Fog</v>
      </c>
      <c r="E1808" s="11" t="str">
        <f t="shared" si="226"/>
        <v>Fog</v>
      </c>
      <c r="F1808" s="11" t="str">
        <f t="shared" si="227"/>
        <v>FOG</v>
      </c>
      <c r="G1808" s="11" t="str">
        <f t="shared" si="228"/>
        <v>fog</v>
      </c>
      <c r="H1808" s="11" t="str">
        <f>'Raw Data'!H1807</f>
        <v>Weekday</v>
      </c>
      <c r="I1808" s="11" t="str">
        <f t="shared" si="229"/>
        <v>WD</v>
      </c>
      <c r="J1808" s="11" t="str">
        <f t="shared" si="230"/>
        <v>Fog</v>
      </c>
      <c r="K1808" s="11" t="str">
        <f>TEXT('Raw Data'!F1807,"0")</f>
        <v>6</v>
      </c>
      <c r="L1808" s="11">
        <f t="shared" si="231"/>
        <v>6</v>
      </c>
    </row>
    <row r="1809" spans="1:12" x14ac:dyDescent="0.3">
      <c r="A1809" s="9">
        <f>'Raw Data'!A1808</f>
        <v>45358.270833333299</v>
      </c>
      <c r="B1809" s="11" t="str">
        <f>'Raw Data'!O1808</f>
        <v>Snow</v>
      </c>
      <c r="C1809" s="11" t="str">
        <f t="shared" si="224"/>
        <v>Snow</v>
      </c>
      <c r="D1809" s="11" t="str">
        <f t="shared" si="225"/>
        <v>Snow</v>
      </c>
      <c r="E1809" s="11" t="str">
        <f t="shared" si="226"/>
        <v>Snow</v>
      </c>
      <c r="F1809" s="11" t="str">
        <f t="shared" si="227"/>
        <v>SNOW</v>
      </c>
      <c r="G1809" s="11" t="str">
        <f t="shared" si="228"/>
        <v>snow</v>
      </c>
      <c r="H1809" s="11" t="str">
        <f>'Raw Data'!H1808</f>
        <v>Weekday</v>
      </c>
      <c r="I1809" s="11" t="str">
        <f t="shared" si="229"/>
        <v>WD</v>
      </c>
      <c r="J1809" s="11" t="str">
        <f t="shared" si="230"/>
        <v>Snow</v>
      </c>
      <c r="K1809" s="11" t="str">
        <f>TEXT('Raw Data'!F1808,"0")</f>
        <v>6</v>
      </c>
      <c r="L1809" s="11">
        <f t="shared" si="231"/>
        <v>6</v>
      </c>
    </row>
    <row r="1810" spans="1:12" x14ac:dyDescent="0.3">
      <c r="A1810" s="9">
        <f>'Raw Data'!A1809</f>
        <v>45358.274305555598</v>
      </c>
      <c r="B1810" s="11" t="str">
        <f>'Raw Data'!O1809</f>
        <v>Clear</v>
      </c>
      <c r="C1810" s="11" t="str">
        <f t="shared" si="224"/>
        <v>Clear</v>
      </c>
      <c r="D1810" s="11" t="str">
        <f t="shared" si="225"/>
        <v>Clear</v>
      </c>
      <c r="E1810" s="11" t="str">
        <f t="shared" si="226"/>
        <v>Clear</v>
      </c>
      <c r="F1810" s="11" t="str">
        <f t="shared" si="227"/>
        <v>CLEAR</v>
      </c>
      <c r="G1810" s="11" t="str">
        <f t="shared" si="228"/>
        <v>clear</v>
      </c>
      <c r="H1810" s="11" t="str">
        <f>'Raw Data'!H1809</f>
        <v>Weekday</v>
      </c>
      <c r="I1810" s="11" t="str">
        <f t="shared" si="229"/>
        <v>WD</v>
      </c>
      <c r="J1810" s="11" t="str">
        <f t="shared" si="230"/>
        <v>Clear</v>
      </c>
      <c r="K1810" s="11" t="str">
        <f>TEXT('Raw Data'!F1809,"0")</f>
        <v>6</v>
      </c>
      <c r="L1810" s="11">
        <f t="shared" si="231"/>
        <v>6</v>
      </c>
    </row>
    <row r="1811" spans="1:12" x14ac:dyDescent="0.3">
      <c r="A1811" s="9">
        <f>'Raw Data'!A1810</f>
        <v>45358.277777777803</v>
      </c>
      <c r="B1811" s="11" t="str">
        <f>'Raw Data'!O1810</f>
        <v>Clear</v>
      </c>
      <c r="C1811" s="11" t="str">
        <f t="shared" si="224"/>
        <v>Clear</v>
      </c>
      <c r="D1811" s="11" t="str">
        <f t="shared" si="225"/>
        <v>Clear</v>
      </c>
      <c r="E1811" s="11" t="str">
        <f t="shared" si="226"/>
        <v>Clear</v>
      </c>
      <c r="F1811" s="11" t="str">
        <f t="shared" si="227"/>
        <v>CLEAR</v>
      </c>
      <c r="G1811" s="11" t="str">
        <f t="shared" si="228"/>
        <v>clear</v>
      </c>
      <c r="H1811" s="11" t="str">
        <f>'Raw Data'!H1810</f>
        <v>Weekday</v>
      </c>
      <c r="I1811" s="11" t="str">
        <f t="shared" si="229"/>
        <v>WD</v>
      </c>
      <c r="J1811" s="11" t="str">
        <f t="shared" si="230"/>
        <v>Clear</v>
      </c>
      <c r="K1811" s="11" t="str">
        <f>TEXT('Raw Data'!F1810,"0")</f>
        <v>6</v>
      </c>
      <c r="L1811" s="11">
        <f t="shared" si="231"/>
        <v>6</v>
      </c>
    </row>
    <row r="1812" spans="1:12" x14ac:dyDescent="0.3">
      <c r="A1812" s="9">
        <f>'Raw Data'!A1811</f>
        <v>45358.28125</v>
      </c>
      <c r="B1812" s="11" t="str">
        <f>'Raw Data'!O1811</f>
        <v>Snow</v>
      </c>
      <c r="C1812" s="11" t="str">
        <f t="shared" si="224"/>
        <v>Snow</v>
      </c>
      <c r="D1812" s="11" t="str">
        <f t="shared" si="225"/>
        <v>Snow</v>
      </c>
      <c r="E1812" s="11" t="str">
        <f t="shared" si="226"/>
        <v>Snow</v>
      </c>
      <c r="F1812" s="11" t="str">
        <f t="shared" si="227"/>
        <v>SNOW</v>
      </c>
      <c r="G1812" s="11" t="str">
        <f t="shared" si="228"/>
        <v>snow</v>
      </c>
      <c r="H1812" s="11" t="str">
        <f>'Raw Data'!H1811</f>
        <v>Weekday</v>
      </c>
      <c r="I1812" s="11" t="str">
        <f t="shared" si="229"/>
        <v>WD</v>
      </c>
      <c r="J1812" s="11" t="str">
        <f t="shared" si="230"/>
        <v>Snow</v>
      </c>
      <c r="K1812" s="11" t="str">
        <f>TEXT('Raw Data'!F1811,"0")</f>
        <v>6</v>
      </c>
      <c r="L1812" s="11">
        <f t="shared" si="231"/>
        <v>6</v>
      </c>
    </row>
    <row r="1813" spans="1:12" x14ac:dyDescent="0.3">
      <c r="A1813" s="9">
        <f>'Raw Data'!A1812</f>
        <v>45358.284722222197</v>
      </c>
      <c r="B1813" s="11" t="str">
        <f>'Raw Data'!O1812</f>
        <v>Rain</v>
      </c>
      <c r="C1813" s="11" t="str">
        <f t="shared" si="224"/>
        <v>Rain</v>
      </c>
      <c r="D1813" s="11" t="str">
        <f t="shared" si="225"/>
        <v>Rain</v>
      </c>
      <c r="E1813" s="11" t="str">
        <f t="shared" si="226"/>
        <v>Rain</v>
      </c>
      <c r="F1813" s="11" t="str">
        <f t="shared" si="227"/>
        <v>RAIN</v>
      </c>
      <c r="G1813" s="11" t="str">
        <f t="shared" si="228"/>
        <v>rain</v>
      </c>
      <c r="H1813" s="11" t="str">
        <f>'Raw Data'!H1812</f>
        <v>Weekday</v>
      </c>
      <c r="I1813" s="11" t="str">
        <f t="shared" si="229"/>
        <v>WD</v>
      </c>
      <c r="J1813" s="11" t="str">
        <f t="shared" si="230"/>
        <v>Rain</v>
      </c>
      <c r="K1813" s="11" t="str">
        <f>TEXT('Raw Data'!F1812,"0")</f>
        <v>6</v>
      </c>
      <c r="L1813" s="11">
        <f t="shared" si="231"/>
        <v>6</v>
      </c>
    </row>
    <row r="1814" spans="1:12" x14ac:dyDescent="0.3">
      <c r="A1814" s="9">
        <f>'Raw Data'!A1813</f>
        <v>45358.288194444503</v>
      </c>
      <c r="B1814" s="11" t="str">
        <f>'Raw Data'!O1813</f>
        <v>Fog</v>
      </c>
      <c r="C1814" s="11" t="str">
        <f t="shared" si="224"/>
        <v>Fog</v>
      </c>
      <c r="D1814" s="11" t="str">
        <f t="shared" si="225"/>
        <v>Fog</v>
      </c>
      <c r="E1814" s="11" t="str">
        <f t="shared" si="226"/>
        <v>Fog</v>
      </c>
      <c r="F1814" s="11" t="str">
        <f t="shared" si="227"/>
        <v>FOG</v>
      </c>
      <c r="G1814" s="11" t="str">
        <f t="shared" si="228"/>
        <v>fog</v>
      </c>
      <c r="H1814" s="11" t="str">
        <f>'Raw Data'!H1813</f>
        <v>Weekday</v>
      </c>
      <c r="I1814" s="11" t="str">
        <f t="shared" si="229"/>
        <v>WD</v>
      </c>
      <c r="J1814" s="11" t="str">
        <f t="shared" si="230"/>
        <v>Fog</v>
      </c>
      <c r="K1814" s="11" t="str">
        <f>TEXT('Raw Data'!F1813,"0")</f>
        <v>6</v>
      </c>
      <c r="L1814" s="11">
        <f t="shared" si="231"/>
        <v>6</v>
      </c>
    </row>
    <row r="1815" spans="1:12" x14ac:dyDescent="0.3">
      <c r="A1815" s="9">
        <f>'Raw Data'!A1814</f>
        <v>45358.291666666701</v>
      </c>
      <c r="B1815" s="11" t="str">
        <f>'Raw Data'!O1814</f>
        <v>Rain</v>
      </c>
      <c r="C1815" s="11" t="str">
        <f t="shared" si="224"/>
        <v>Rain</v>
      </c>
      <c r="D1815" s="11" t="str">
        <f t="shared" si="225"/>
        <v>Rain</v>
      </c>
      <c r="E1815" s="11" t="str">
        <f t="shared" si="226"/>
        <v>Rain</v>
      </c>
      <c r="F1815" s="11" t="str">
        <f t="shared" si="227"/>
        <v>RAIN</v>
      </c>
      <c r="G1815" s="11" t="str">
        <f t="shared" si="228"/>
        <v>rain</v>
      </c>
      <c r="H1815" s="11" t="str">
        <f>'Raw Data'!H1814</f>
        <v>Weekday</v>
      </c>
      <c r="I1815" s="11" t="str">
        <f t="shared" si="229"/>
        <v>WD</v>
      </c>
      <c r="J1815" s="11" t="str">
        <f t="shared" si="230"/>
        <v>Rain</v>
      </c>
      <c r="K1815" s="11" t="str">
        <f>TEXT('Raw Data'!F1814,"0")</f>
        <v>7</v>
      </c>
      <c r="L1815" s="11">
        <f t="shared" si="231"/>
        <v>7</v>
      </c>
    </row>
    <row r="1816" spans="1:12" x14ac:dyDescent="0.3">
      <c r="A1816" s="9">
        <f>'Raw Data'!A1815</f>
        <v>45358.295138888898</v>
      </c>
      <c r="B1816" s="11" t="str">
        <f>'Raw Data'!O1815</f>
        <v>Fog</v>
      </c>
      <c r="C1816" s="11" t="str">
        <f t="shared" si="224"/>
        <v>Fog</v>
      </c>
      <c r="D1816" s="11" t="str">
        <f t="shared" si="225"/>
        <v>Fog</v>
      </c>
      <c r="E1816" s="11" t="str">
        <f t="shared" si="226"/>
        <v>Fog</v>
      </c>
      <c r="F1816" s="11" t="str">
        <f t="shared" si="227"/>
        <v>FOG</v>
      </c>
      <c r="G1816" s="11" t="str">
        <f t="shared" si="228"/>
        <v>fog</v>
      </c>
      <c r="H1816" s="11" t="str">
        <f>'Raw Data'!H1815</f>
        <v>Weekday</v>
      </c>
      <c r="I1816" s="11" t="str">
        <f t="shared" si="229"/>
        <v>WD</v>
      </c>
      <c r="J1816" s="11" t="str">
        <f t="shared" si="230"/>
        <v>Fog</v>
      </c>
      <c r="K1816" s="11" t="str">
        <f>TEXT('Raw Data'!F1815,"0")</f>
        <v>7</v>
      </c>
      <c r="L1816" s="11">
        <f t="shared" si="231"/>
        <v>7</v>
      </c>
    </row>
    <row r="1817" spans="1:12" x14ac:dyDescent="0.3">
      <c r="A1817" s="9">
        <f>'Raw Data'!A1816</f>
        <v>45358.298611111102</v>
      </c>
      <c r="B1817" s="11" t="str">
        <f>'Raw Data'!O1816</f>
        <v>Rain</v>
      </c>
      <c r="C1817" s="11" t="str">
        <f t="shared" si="224"/>
        <v>Rain</v>
      </c>
      <c r="D1817" s="11" t="str">
        <f t="shared" si="225"/>
        <v>Rain</v>
      </c>
      <c r="E1817" s="11" t="str">
        <f t="shared" si="226"/>
        <v>Rain</v>
      </c>
      <c r="F1817" s="11" t="str">
        <f t="shared" si="227"/>
        <v>RAIN</v>
      </c>
      <c r="G1817" s="11" t="str">
        <f t="shared" si="228"/>
        <v>rain</v>
      </c>
      <c r="H1817" s="11" t="str">
        <f>'Raw Data'!H1816</f>
        <v>Weekday</v>
      </c>
      <c r="I1817" s="11" t="str">
        <f t="shared" si="229"/>
        <v>WD</v>
      </c>
      <c r="J1817" s="11" t="str">
        <f t="shared" si="230"/>
        <v>Rain</v>
      </c>
      <c r="K1817" s="11" t="str">
        <f>TEXT('Raw Data'!F1816,"0")</f>
        <v>7</v>
      </c>
      <c r="L1817" s="11">
        <f t="shared" si="231"/>
        <v>7</v>
      </c>
    </row>
    <row r="1818" spans="1:12" x14ac:dyDescent="0.3">
      <c r="A1818" s="9">
        <f>'Raw Data'!A1817</f>
        <v>45358.302083333299</v>
      </c>
      <c r="B1818" s="11" t="str">
        <f>'Raw Data'!O1817</f>
        <v>Clear</v>
      </c>
      <c r="C1818" s="11" t="str">
        <f t="shared" si="224"/>
        <v>Clear</v>
      </c>
      <c r="D1818" s="11" t="str">
        <f t="shared" si="225"/>
        <v>Clear</v>
      </c>
      <c r="E1818" s="11" t="str">
        <f t="shared" si="226"/>
        <v>Clear</v>
      </c>
      <c r="F1818" s="11" t="str">
        <f t="shared" si="227"/>
        <v>CLEAR</v>
      </c>
      <c r="G1818" s="11" t="str">
        <f t="shared" si="228"/>
        <v>clear</v>
      </c>
      <c r="H1818" s="11" t="str">
        <f>'Raw Data'!H1817</f>
        <v>Weekday</v>
      </c>
      <c r="I1818" s="11" t="str">
        <f t="shared" si="229"/>
        <v>WD</v>
      </c>
      <c r="J1818" s="11" t="str">
        <f t="shared" si="230"/>
        <v>Clear</v>
      </c>
      <c r="K1818" s="11" t="str">
        <f>TEXT('Raw Data'!F1817,"0")</f>
        <v>7</v>
      </c>
      <c r="L1818" s="11">
        <f t="shared" si="231"/>
        <v>7</v>
      </c>
    </row>
    <row r="1819" spans="1:12" x14ac:dyDescent="0.3">
      <c r="A1819" s="9">
        <f>'Raw Data'!A1818</f>
        <v>45358.305555555598</v>
      </c>
      <c r="B1819" s="11" t="str">
        <f>'Raw Data'!O1818</f>
        <v>Clear</v>
      </c>
      <c r="C1819" s="11" t="str">
        <f t="shared" si="224"/>
        <v>Clear</v>
      </c>
      <c r="D1819" s="11" t="str">
        <f t="shared" si="225"/>
        <v>Clear</v>
      </c>
      <c r="E1819" s="11" t="str">
        <f t="shared" si="226"/>
        <v>Clear</v>
      </c>
      <c r="F1819" s="11" t="str">
        <f t="shared" si="227"/>
        <v>CLEAR</v>
      </c>
      <c r="G1819" s="11" t="str">
        <f t="shared" si="228"/>
        <v>clear</v>
      </c>
      <c r="H1819" s="11" t="str">
        <f>'Raw Data'!H1818</f>
        <v>Weekday</v>
      </c>
      <c r="I1819" s="11" t="str">
        <f t="shared" si="229"/>
        <v>WD</v>
      </c>
      <c r="J1819" s="11" t="str">
        <f t="shared" si="230"/>
        <v>Clear</v>
      </c>
      <c r="K1819" s="11" t="str">
        <f>TEXT('Raw Data'!F1818,"0")</f>
        <v>7</v>
      </c>
      <c r="L1819" s="11">
        <f t="shared" si="231"/>
        <v>7</v>
      </c>
    </row>
    <row r="1820" spans="1:12" x14ac:dyDescent="0.3">
      <c r="A1820" s="9">
        <f>'Raw Data'!A1819</f>
        <v>45358.309027777803</v>
      </c>
      <c r="B1820" s="11" t="str">
        <f>'Raw Data'!O1819</f>
        <v>Snow</v>
      </c>
      <c r="C1820" s="11" t="str">
        <f t="shared" si="224"/>
        <v>Snow</v>
      </c>
      <c r="D1820" s="11" t="str">
        <f t="shared" si="225"/>
        <v>Snow</v>
      </c>
      <c r="E1820" s="11" t="str">
        <f t="shared" si="226"/>
        <v>Snow</v>
      </c>
      <c r="F1820" s="11" t="str">
        <f t="shared" si="227"/>
        <v>SNOW</v>
      </c>
      <c r="G1820" s="11" t="str">
        <f t="shared" si="228"/>
        <v>snow</v>
      </c>
      <c r="H1820" s="11" t="str">
        <f>'Raw Data'!H1819</f>
        <v>Weekday</v>
      </c>
      <c r="I1820" s="11" t="str">
        <f t="shared" si="229"/>
        <v>WD</v>
      </c>
      <c r="J1820" s="11" t="str">
        <f t="shared" si="230"/>
        <v>Snow</v>
      </c>
      <c r="K1820" s="11" t="str">
        <f>TEXT('Raw Data'!F1819,"0")</f>
        <v>7</v>
      </c>
      <c r="L1820" s="11">
        <f t="shared" si="231"/>
        <v>7</v>
      </c>
    </row>
    <row r="1821" spans="1:12" x14ac:dyDescent="0.3">
      <c r="A1821" s="9">
        <f>'Raw Data'!A1820</f>
        <v>45358.3125</v>
      </c>
      <c r="B1821" s="11" t="str">
        <f>'Raw Data'!O1820</f>
        <v>Clear</v>
      </c>
      <c r="C1821" s="11" t="str">
        <f t="shared" si="224"/>
        <v>Clear</v>
      </c>
      <c r="D1821" s="11" t="str">
        <f t="shared" si="225"/>
        <v>Clear</v>
      </c>
      <c r="E1821" s="11" t="str">
        <f t="shared" si="226"/>
        <v>Clear</v>
      </c>
      <c r="F1821" s="11" t="str">
        <f t="shared" si="227"/>
        <v>CLEAR</v>
      </c>
      <c r="G1821" s="11" t="str">
        <f t="shared" si="228"/>
        <v>clear</v>
      </c>
      <c r="H1821" s="11" t="str">
        <f>'Raw Data'!H1820</f>
        <v>Weekday</v>
      </c>
      <c r="I1821" s="11" t="str">
        <f t="shared" si="229"/>
        <v>WD</v>
      </c>
      <c r="J1821" s="11" t="str">
        <f t="shared" si="230"/>
        <v>Clear</v>
      </c>
      <c r="K1821" s="11" t="str">
        <f>TEXT('Raw Data'!F1820,"0")</f>
        <v>7</v>
      </c>
      <c r="L1821" s="11">
        <f t="shared" si="231"/>
        <v>7</v>
      </c>
    </row>
    <row r="1822" spans="1:12" x14ac:dyDescent="0.3">
      <c r="A1822" s="9">
        <f>'Raw Data'!A1821</f>
        <v>45358.315972222197</v>
      </c>
      <c r="B1822" s="11" t="str">
        <f>'Raw Data'!O1821</f>
        <v>Rain</v>
      </c>
      <c r="C1822" s="11" t="str">
        <f t="shared" si="224"/>
        <v>Rain</v>
      </c>
      <c r="D1822" s="11" t="str">
        <f t="shared" si="225"/>
        <v>Rain</v>
      </c>
      <c r="E1822" s="11" t="str">
        <f t="shared" si="226"/>
        <v>Rain</v>
      </c>
      <c r="F1822" s="11" t="str">
        <f t="shared" si="227"/>
        <v>RAIN</v>
      </c>
      <c r="G1822" s="11" t="str">
        <f t="shared" si="228"/>
        <v>rain</v>
      </c>
      <c r="H1822" s="11" t="str">
        <f>'Raw Data'!H1821</f>
        <v>Weekday</v>
      </c>
      <c r="I1822" s="11" t="str">
        <f t="shared" si="229"/>
        <v>WD</v>
      </c>
      <c r="J1822" s="11" t="str">
        <f t="shared" si="230"/>
        <v>Rain</v>
      </c>
      <c r="K1822" s="11" t="str">
        <f>TEXT('Raw Data'!F1821,"0")</f>
        <v>7</v>
      </c>
      <c r="L1822" s="11">
        <f t="shared" si="231"/>
        <v>7</v>
      </c>
    </row>
    <row r="1823" spans="1:12" x14ac:dyDescent="0.3">
      <c r="A1823" s="9">
        <f>'Raw Data'!A1822</f>
        <v>45358.319444444503</v>
      </c>
      <c r="B1823" s="11" t="str">
        <f>'Raw Data'!O1822</f>
        <v>Rain</v>
      </c>
      <c r="C1823" s="11" t="str">
        <f t="shared" si="224"/>
        <v>Rain</v>
      </c>
      <c r="D1823" s="11" t="str">
        <f t="shared" si="225"/>
        <v>Rain</v>
      </c>
      <c r="E1823" s="11" t="str">
        <f t="shared" si="226"/>
        <v>Rain</v>
      </c>
      <c r="F1823" s="11" t="str">
        <f t="shared" si="227"/>
        <v>RAIN</v>
      </c>
      <c r="G1823" s="11" t="str">
        <f t="shared" si="228"/>
        <v>rain</v>
      </c>
      <c r="H1823" s="11" t="str">
        <f>'Raw Data'!H1822</f>
        <v>Weekday</v>
      </c>
      <c r="I1823" s="11" t="str">
        <f t="shared" si="229"/>
        <v>WD</v>
      </c>
      <c r="J1823" s="11" t="str">
        <f t="shared" si="230"/>
        <v>Rain</v>
      </c>
      <c r="K1823" s="11" t="str">
        <f>TEXT('Raw Data'!F1822,"0")</f>
        <v>7</v>
      </c>
      <c r="L1823" s="11">
        <f t="shared" si="231"/>
        <v>7</v>
      </c>
    </row>
    <row r="1824" spans="1:12" x14ac:dyDescent="0.3">
      <c r="A1824" s="9">
        <f>'Raw Data'!A1823</f>
        <v>45358.322916666701</v>
      </c>
      <c r="B1824" s="11" t="str">
        <f>'Raw Data'!O1823</f>
        <v>Rain</v>
      </c>
      <c r="C1824" s="11" t="str">
        <f t="shared" si="224"/>
        <v>Rain</v>
      </c>
      <c r="D1824" s="11" t="str">
        <f t="shared" si="225"/>
        <v>Rain</v>
      </c>
      <c r="E1824" s="11" t="str">
        <f t="shared" si="226"/>
        <v>Rain</v>
      </c>
      <c r="F1824" s="11" t="str">
        <f t="shared" si="227"/>
        <v>RAIN</v>
      </c>
      <c r="G1824" s="11" t="str">
        <f t="shared" si="228"/>
        <v>rain</v>
      </c>
      <c r="H1824" s="11" t="str">
        <f>'Raw Data'!H1823</f>
        <v>Weekday</v>
      </c>
      <c r="I1824" s="11" t="str">
        <f t="shared" si="229"/>
        <v>WD</v>
      </c>
      <c r="J1824" s="11" t="str">
        <f t="shared" si="230"/>
        <v>Rain</v>
      </c>
      <c r="K1824" s="11" t="str">
        <f>TEXT('Raw Data'!F1823,"0")</f>
        <v>7</v>
      </c>
      <c r="L1824" s="11">
        <f t="shared" si="231"/>
        <v>7</v>
      </c>
    </row>
    <row r="1825" spans="1:12" x14ac:dyDescent="0.3">
      <c r="A1825" s="9">
        <f>'Raw Data'!A1824</f>
        <v>45358.326388888898</v>
      </c>
      <c r="B1825" s="11" t="str">
        <f>'Raw Data'!O1824</f>
        <v>Rain</v>
      </c>
      <c r="C1825" s="11" t="str">
        <f t="shared" si="224"/>
        <v>Rain</v>
      </c>
      <c r="D1825" s="11" t="str">
        <f t="shared" si="225"/>
        <v>Rain</v>
      </c>
      <c r="E1825" s="11" t="str">
        <f t="shared" si="226"/>
        <v>Rain</v>
      </c>
      <c r="F1825" s="11" t="str">
        <f t="shared" si="227"/>
        <v>RAIN</v>
      </c>
      <c r="G1825" s="11" t="str">
        <f t="shared" si="228"/>
        <v>rain</v>
      </c>
      <c r="H1825" s="11" t="str">
        <f>'Raw Data'!H1824</f>
        <v>Weekday</v>
      </c>
      <c r="I1825" s="11" t="str">
        <f t="shared" si="229"/>
        <v>WD</v>
      </c>
      <c r="J1825" s="11" t="str">
        <f t="shared" si="230"/>
        <v>Rain</v>
      </c>
      <c r="K1825" s="11" t="str">
        <f>TEXT('Raw Data'!F1824,"0")</f>
        <v>7</v>
      </c>
      <c r="L1825" s="11">
        <f t="shared" si="231"/>
        <v>7</v>
      </c>
    </row>
    <row r="1826" spans="1:12" x14ac:dyDescent="0.3">
      <c r="A1826" s="9">
        <f>'Raw Data'!A1825</f>
        <v>45358.329861111102</v>
      </c>
      <c r="B1826" s="11" t="str">
        <f>'Raw Data'!O1825</f>
        <v>Clear</v>
      </c>
      <c r="C1826" s="11" t="str">
        <f t="shared" si="224"/>
        <v>Clear</v>
      </c>
      <c r="D1826" s="11" t="str">
        <f t="shared" si="225"/>
        <v>Clear</v>
      </c>
      <c r="E1826" s="11" t="str">
        <f t="shared" si="226"/>
        <v>Clear</v>
      </c>
      <c r="F1826" s="11" t="str">
        <f t="shared" si="227"/>
        <v>CLEAR</v>
      </c>
      <c r="G1826" s="11" t="str">
        <f t="shared" si="228"/>
        <v>clear</v>
      </c>
      <c r="H1826" s="11" t="str">
        <f>'Raw Data'!H1825</f>
        <v>Weekday</v>
      </c>
      <c r="I1826" s="11" t="str">
        <f t="shared" si="229"/>
        <v>WD</v>
      </c>
      <c r="J1826" s="11" t="str">
        <f t="shared" si="230"/>
        <v>Clear</v>
      </c>
      <c r="K1826" s="11" t="str">
        <f>TEXT('Raw Data'!F1825,"0")</f>
        <v>7</v>
      </c>
      <c r="L1826" s="11">
        <f t="shared" si="231"/>
        <v>7</v>
      </c>
    </row>
    <row r="1827" spans="1:12" x14ac:dyDescent="0.3">
      <c r="A1827" s="9">
        <f>'Raw Data'!A1826</f>
        <v>45358.333333333299</v>
      </c>
      <c r="B1827" s="11" t="str">
        <f>'Raw Data'!O1826</f>
        <v>Fog</v>
      </c>
      <c r="C1827" s="11" t="str">
        <f t="shared" si="224"/>
        <v>Fog</v>
      </c>
      <c r="D1827" s="11" t="str">
        <f t="shared" si="225"/>
        <v>Fog</v>
      </c>
      <c r="E1827" s="11" t="str">
        <f t="shared" si="226"/>
        <v>Fog</v>
      </c>
      <c r="F1827" s="11" t="str">
        <f t="shared" si="227"/>
        <v>FOG</v>
      </c>
      <c r="G1827" s="11" t="str">
        <f t="shared" si="228"/>
        <v>fog</v>
      </c>
      <c r="H1827" s="11" t="str">
        <f>'Raw Data'!H1826</f>
        <v>Weekday</v>
      </c>
      <c r="I1827" s="11" t="str">
        <f t="shared" si="229"/>
        <v>WD</v>
      </c>
      <c r="J1827" s="11" t="str">
        <f t="shared" si="230"/>
        <v>Fog</v>
      </c>
      <c r="K1827" s="11" t="str">
        <f>TEXT('Raw Data'!F1826,"0")</f>
        <v>8</v>
      </c>
      <c r="L1827" s="11">
        <f t="shared" si="231"/>
        <v>8</v>
      </c>
    </row>
    <row r="1828" spans="1:12" x14ac:dyDescent="0.3">
      <c r="A1828" s="9">
        <f>'Raw Data'!A1827</f>
        <v>45358.336805555598</v>
      </c>
      <c r="B1828" s="11" t="str">
        <f>'Raw Data'!O1827</f>
        <v>Snow</v>
      </c>
      <c r="C1828" s="11" t="str">
        <f t="shared" si="224"/>
        <v>Snow</v>
      </c>
      <c r="D1828" s="11" t="str">
        <f t="shared" si="225"/>
        <v>Snow</v>
      </c>
      <c r="E1828" s="11" t="str">
        <f t="shared" si="226"/>
        <v>Snow</v>
      </c>
      <c r="F1828" s="11" t="str">
        <f t="shared" si="227"/>
        <v>SNOW</v>
      </c>
      <c r="G1828" s="11" t="str">
        <f t="shared" si="228"/>
        <v>snow</v>
      </c>
      <c r="H1828" s="11" t="str">
        <f>'Raw Data'!H1827</f>
        <v>Weekday</v>
      </c>
      <c r="I1828" s="11" t="str">
        <f t="shared" si="229"/>
        <v>WD</v>
      </c>
      <c r="J1828" s="11" t="str">
        <f t="shared" si="230"/>
        <v>Snow</v>
      </c>
      <c r="K1828" s="11" t="str">
        <f>TEXT('Raw Data'!F1827,"0")</f>
        <v>8</v>
      </c>
      <c r="L1828" s="11">
        <f t="shared" si="231"/>
        <v>8</v>
      </c>
    </row>
    <row r="1829" spans="1:12" x14ac:dyDescent="0.3">
      <c r="A1829" s="9">
        <f>'Raw Data'!A1828</f>
        <v>45358.340277777803</v>
      </c>
      <c r="B1829" s="11" t="str">
        <f>'Raw Data'!O1828</f>
        <v>Rain</v>
      </c>
      <c r="C1829" s="11" t="str">
        <f t="shared" si="224"/>
        <v>Rain</v>
      </c>
      <c r="D1829" s="11" t="str">
        <f t="shared" si="225"/>
        <v>Rain</v>
      </c>
      <c r="E1829" s="11" t="str">
        <f t="shared" si="226"/>
        <v>Rain</v>
      </c>
      <c r="F1829" s="11" t="str">
        <f t="shared" si="227"/>
        <v>RAIN</v>
      </c>
      <c r="G1829" s="11" t="str">
        <f t="shared" si="228"/>
        <v>rain</v>
      </c>
      <c r="H1829" s="11" t="str">
        <f>'Raw Data'!H1828</f>
        <v>Weekday</v>
      </c>
      <c r="I1829" s="11" t="str">
        <f t="shared" si="229"/>
        <v>WD</v>
      </c>
      <c r="J1829" s="11" t="str">
        <f t="shared" si="230"/>
        <v>Rain</v>
      </c>
      <c r="K1829" s="11" t="str">
        <f>TEXT('Raw Data'!F1828,"0")</f>
        <v>8</v>
      </c>
      <c r="L1829" s="11">
        <f t="shared" si="231"/>
        <v>8</v>
      </c>
    </row>
    <row r="1830" spans="1:12" x14ac:dyDescent="0.3">
      <c r="A1830" s="9">
        <f>'Raw Data'!A1829</f>
        <v>45358.34375</v>
      </c>
      <c r="B1830" s="11" t="str">
        <f>'Raw Data'!O1829</f>
        <v>Fog</v>
      </c>
      <c r="C1830" s="11" t="str">
        <f t="shared" si="224"/>
        <v>Fog</v>
      </c>
      <c r="D1830" s="11" t="str">
        <f t="shared" si="225"/>
        <v>Fog</v>
      </c>
      <c r="E1830" s="11" t="str">
        <f t="shared" si="226"/>
        <v>Fog</v>
      </c>
      <c r="F1830" s="11" t="str">
        <f t="shared" si="227"/>
        <v>FOG</v>
      </c>
      <c r="G1830" s="11" t="str">
        <f t="shared" si="228"/>
        <v>fog</v>
      </c>
      <c r="H1830" s="11" t="str">
        <f>'Raw Data'!H1829</f>
        <v>Weekday</v>
      </c>
      <c r="I1830" s="11" t="str">
        <f t="shared" si="229"/>
        <v>WD</v>
      </c>
      <c r="J1830" s="11" t="str">
        <f t="shared" si="230"/>
        <v>Fog</v>
      </c>
      <c r="K1830" s="11" t="str">
        <f>TEXT('Raw Data'!F1829,"0")</f>
        <v>8</v>
      </c>
      <c r="L1830" s="11">
        <f t="shared" si="231"/>
        <v>8</v>
      </c>
    </row>
    <row r="1831" spans="1:12" x14ac:dyDescent="0.3">
      <c r="A1831" s="9">
        <f>'Raw Data'!A1830</f>
        <v>45358.347222222197</v>
      </c>
      <c r="B1831" s="11" t="str">
        <f>'Raw Data'!O1830</f>
        <v>Clear</v>
      </c>
      <c r="C1831" s="11" t="str">
        <f t="shared" si="224"/>
        <v>Clear</v>
      </c>
      <c r="D1831" s="11" t="str">
        <f t="shared" si="225"/>
        <v>Clear</v>
      </c>
      <c r="E1831" s="11" t="str">
        <f t="shared" si="226"/>
        <v>Clear</v>
      </c>
      <c r="F1831" s="11" t="str">
        <f t="shared" si="227"/>
        <v>CLEAR</v>
      </c>
      <c r="G1831" s="11" t="str">
        <f t="shared" si="228"/>
        <v>clear</v>
      </c>
      <c r="H1831" s="11" t="str">
        <f>'Raw Data'!H1830</f>
        <v>Weekday</v>
      </c>
      <c r="I1831" s="11" t="str">
        <f t="shared" si="229"/>
        <v>WD</v>
      </c>
      <c r="J1831" s="11" t="str">
        <f t="shared" si="230"/>
        <v>Clear</v>
      </c>
      <c r="K1831" s="11" t="str">
        <f>TEXT('Raw Data'!F1830,"0")</f>
        <v>8</v>
      </c>
      <c r="L1831" s="11">
        <f t="shared" si="231"/>
        <v>8</v>
      </c>
    </row>
    <row r="1832" spans="1:12" x14ac:dyDescent="0.3">
      <c r="A1832" s="9">
        <f>'Raw Data'!A1831</f>
        <v>45358.350694444503</v>
      </c>
      <c r="B1832" s="11" t="str">
        <f>'Raw Data'!O1831</f>
        <v>Rain</v>
      </c>
      <c r="C1832" s="11" t="str">
        <f t="shared" si="224"/>
        <v>Rain</v>
      </c>
      <c r="D1832" s="11" t="str">
        <f t="shared" si="225"/>
        <v>Rain</v>
      </c>
      <c r="E1832" s="11" t="str">
        <f t="shared" si="226"/>
        <v>Rain</v>
      </c>
      <c r="F1832" s="11" t="str">
        <f t="shared" si="227"/>
        <v>RAIN</v>
      </c>
      <c r="G1832" s="11" t="str">
        <f t="shared" si="228"/>
        <v>rain</v>
      </c>
      <c r="H1832" s="11" t="str">
        <f>'Raw Data'!H1831</f>
        <v>Weekday</v>
      </c>
      <c r="I1832" s="11" t="str">
        <f t="shared" si="229"/>
        <v>WD</v>
      </c>
      <c r="J1832" s="11" t="str">
        <f t="shared" si="230"/>
        <v>Rain</v>
      </c>
      <c r="K1832" s="11" t="str">
        <f>TEXT('Raw Data'!F1831,"0")</f>
        <v>8</v>
      </c>
      <c r="L1832" s="11">
        <f t="shared" si="231"/>
        <v>8</v>
      </c>
    </row>
    <row r="1833" spans="1:12" x14ac:dyDescent="0.3">
      <c r="A1833" s="9">
        <f>'Raw Data'!A1832</f>
        <v>45358.354166666701</v>
      </c>
      <c r="B1833" s="11" t="str">
        <f>'Raw Data'!O1832</f>
        <v>Fog</v>
      </c>
      <c r="C1833" s="11" t="str">
        <f t="shared" si="224"/>
        <v>Fog</v>
      </c>
      <c r="D1833" s="11" t="str">
        <f t="shared" si="225"/>
        <v>Fog</v>
      </c>
      <c r="E1833" s="11" t="str">
        <f t="shared" si="226"/>
        <v>Fog</v>
      </c>
      <c r="F1833" s="11" t="str">
        <f t="shared" si="227"/>
        <v>FOG</v>
      </c>
      <c r="G1833" s="11" t="str">
        <f t="shared" si="228"/>
        <v>fog</v>
      </c>
      <c r="H1833" s="11" t="str">
        <f>'Raw Data'!H1832</f>
        <v>Weekday</v>
      </c>
      <c r="I1833" s="11" t="str">
        <f t="shared" si="229"/>
        <v>WD</v>
      </c>
      <c r="J1833" s="11" t="str">
        <f t="shared" si="230"/>
        <v>Fog</v>
      </c>
      <c r="K1833" s="11" t="str">
        <f>TEXT('Raw Data'!F1832,"0")</f>
        <v>8</v>
      </c>
      <c r="L1833" s="11">
        <f t="shared" si="231"/>
        <v>8</v>
      </c>
    </row>
    <row r="1834" spans="1:12" x14ac:dyDescent="0.3">
      <c r="A1834" s="9">
        <f>'Raw Data'!A1833</f>
        <v>45358.357638888898</v>
      </c>
      <c r="B1834" s="11" t="str">
        <f>'Raw Data'!O1833</f>
        <v>Rain</v>
      </c>
      <c r="C1834" s="11" t="str">
        <f t="shared" si="224"/>
        <v>Rain</v>
      </c>
      <c r="D1834" s="11" t="str">
        <f t="shared" si="225"/>
        <v>Rain</v>
      </c>
      <c r="E1834" s="11" t="str">
        <f t="shared" si="226"/>
        <v>Rain</v>
      </c>
      <c r="F1834" s="11" t="str">
        <f t="shared" si="227"/>
        <v>RAIN</v>
      </c>
      <c r="G1834" s="11" t="str">
        <f t="shared" si="228"/>
        <v>rain</v>
      </c>
      <c r="H1834" s="11" t="str">
        <f>'Raw Data'!H1833</f>
        <v>Weekday</v>
      </c>
      <c r="I1834" s="11" t="str">
        <f t="shared" si="229"/>
        <v>WD</v>
      </c>
      <c r="J1834" s="11" t="str">
        <f t="shared" si="230"/>
        <v>Rain</v>
      </c>
      <c r="K1834" s="11" t="str">
        <f>TEXT('Raw Data'!F1833,"0")</f>
        <v>8</v>
      </c>
      <c r="L1834" s="11">
        <f t="shared" si="231"/>
        <v>8</v>
      </c>
    </row>
    <row r="1835" spans="1:12" x14ac:dyDescent="0.3">
      <c r="A1835" s="9">
        <f>'Raw Data'!A1834</f>
        <v>45358.361111111102</v>
      </c>
      <c r="B1835" s="11" t="str">
        <f>'Raw Data'!O1834</f>
        <v>Clear</v>
      </c>
      <c r="C1835" s="11" t="str">
        <f t="shared" si="224"/>
        <v>Clear</v>
      </c>
      <c r="D1835" s="11" t="str">
        <f t="shared" si="225"/>
        <v>Clear</v>
      </c>
      <c r="E1835" s="11" t="str">
        <f t="shared" si="226"/>
        <v>Clear</v>
      </c>
      <c r="F1835" s="11" t="str">
        <f t="shared" si="227"/>
        <v>CLEAR</v>
      </c>
      <c r="G1835" s="11" t="str">
        <f t="shared" si="228"/>
        <v>clear</v>
      </c>
      <c r="H1835" s="11" t="str">
        <f>'Raw Data'!H1834</f>
        <v>Weekday</v>
      </c>
      <c r="I1835" s="11" t="str">
        <f t="shared" si="229"/>
        <v>WD</v>
      </c>
      <c r="J1835" s="11" t="str">
        <f t="shared" si="230"/>
        <v>Clear</v>
      </c>
      <c r="K1835" s="11" t="str">
        <f>TEXT('Raw Data'!F1834,"0")</f>
        <v>8</v>
      </c>
      <c r="L1835" s="11">
        <f t="shared" si="231"/>
        <v>8</v>
      </c>
    </row>
    <row r="1836" spans="1:12" x14ac:dyDescent="0.3">
      <c r="A1836" s="9">
        <f>'Raw Data'!A1835</f>
        <v>45358.364583333299</v>
      </c>
      <c r="B1836" s="11" t="str">
        <f>'Raw Data'!O1835</f>
        <v>Fog</v>
      </c>
      <c r="C1836" s="11" t="str">
        <f t="shared" si="224"/>
        <v>Fog</v>
      </c>
      <c r="D1836" s="11" t="str">
        <f t="shared" si="225"/>
        <v>Fog</v>
      </c>
      <c r="E1836" s="11" t="str">
        <f t="shared" si="226"/>
        <v>Fog</v>
      </c>
      <c r="F1836" s="11" t="str">
        <f t="shared" si="227"/>
        <v>FOG</v>
      </c>
      <c r="G1836" s="11" t="str">
        <f t="shared" si="228"/>
        <v>fog</v>
      </c>
      <c r="H1836" s="11" t="str">
        <f>'Raw Data'!H1835</f>
        <v>Weekday</v>
      </c>
      <c r="I1836" s="11" t="str">
        <f t="shared" si="229"/>
        <v>WD</v>
      </c>
      <c r="J1836" s="11" t="str">
        <f t="shared" si="230"/>
        <v>Fog</v>
      </c>
      <c r="K1836" s="11" t="str">
        <f>TEXT('Raw Data'!F1835,"0")</f>
        <v>8</v>
      </c>
      <c r="L1836" s="11">
        <f t="shared" si="231"/>
        <v>8</v>
      </c>
    </row>
    <row r="1837" spans="1:12" x14ac:dyDescent="0.3">
      <c r="A1837" s="9">
        <f>'Raw Data'!A1836</f>
        <v>45358.368055555598</v>
      </c>
      <c r="B1837" s="11" t="str">
        <f>'Raw Data'!O1836</f>
        <v>Fog</v>
      </c>
      <c r="C1837" s="11" t="str">
        <f t="shared" si="224"/>
        <v>Fog</v>
      </c>
      <c r="D1837" s="11" t="str">
        <f t="shared" si="225"/>
        <v>Fog</v>
      </c>
      <c r="E1837" s="11" t="str">
        <f t="shared" si="226"/>
        <v>Fog</v>
      </c>
      <c r="F1837" s="11" t="str">
        <f t="shared" si="227"/>
        <v>FOG</v>
      </c>
      <c r="G1837" s="11" t="str">
        <f t="shared" si="228"/>
        <v>fog</v>
      </c>
      <c r="H1837" s="11" t="str">
        <f>'Raw Data'!H1836</f>
        <v>Weekday</v>
      </c>
      <c r="I1837" s="11" t="str">
        <f t="shared" si="229"/>
        <v>WD</v>
      </c>
      <c r="J1837" s="11" t="str">
        <f t="shared" si="230"/>
        <v>Fog</v>
      </c>
      <c r="K1837" s="11" t="str">
        <f>TEXT('Raw Data'!F1836,"0")</f>
        <v>8</v>
      </c>
      <c r="L1837" s="11">
        <f t="shared" si="231"/>
        <v>8</v>
      </c>
    </row>
    <row r="1838" spans="1:12" x14ac:dyDescent="0.3">
      <c r="A1838" s="9">
        <f>'Raw Data'!A1837</f>
        <v>45358.371527777803</v>
      </c>
      <c r="B1838" s="11" t="str">
        <f>'Raw Data'!O1837</f>
        <v>Clear</v>
      </c>
      <c r="C1838" s="11" t="str">
        <f t="shared" si="224"/>
        <v>Clear</v>
      </c>
      <c r="D1838" s="11" t="str">
        <f t="shared" si="225"/>
        <v>Clear</v>
      </c>
      <c r="E1838" s="11" t="str">
        <f t="shared" si="226"/>
        <v>Clear</v>
      </c>
      <c r="F1838" s="11" t="str">
        <f t="shared" si="227"/>
        <v>CLEAR</v>
      </c>
      <c r="G1838" s="11" t="str">
        <f t="shared" si="228"/>
        <v>clear</v>
      </c>
      <c r="H1838" s="11" t="str">
        <f>'Raw Data'!H1837</f>
        <v>Weekday</v>
      </c>
      <c r="I1838" s="11" t="str">
        <f t="shared" si="229"/>
        <v>WD</v>
      </c>
      <c r="J1838" s="11" t="str">
        <f t="shared" si="230"/>
        <v>Clear</v>
      </c>
      <c r="K1838" s="11" t="str">
        <f>TEXT('Raw Data'!F1837,"0")</f>
        <v>8</v>
      </c>
      <c r="L1838" s="11">
        <f t="shared" si="231"/>
        <v>8</v>
      </c>
    </row>
    <row r="1839" spans="1:12" x14ac:dyDescent="0.3">
      <c r="A1839" s="9">
        <f>'Raw Data'!A1838</f>
        <v>45358.375</v>
      </c>
      <c r="B1839" s="11" t="str">
        <f>'Raw Data'!O1838</f>
        <v>Snow</v>
      </c>
      <c r="C1839" s="11" t="str">
        <f t="shared" si="224"/>
        <v>Snow</v>
      </c>
      <c r="D1839" s="11" t="str">
        <f t="shared" si="225"/>
        <v>Snow</v>
      </c>
      <c r="E1839" s="11" t="str">
        <f t="shared" si="226"/>
        <v>Snow</v>
      </c>
      <c r="F1839" s="11" t="str">
        <f t="shared" si="227"/>
        <v>SNOW</v>
      </c>
      <c r="G1839" s="11" t="str">
        <f t="shared" si="228"/>
        <v>snow</v>
      </c>
      <c r="H1839" s="11" t="str">
        <f>'Raw Data'!H1838</f>
        <v>Weekday</v>
      </c>
      <c r="I1839" s="11" t="str">
        <f t="shared" si="229"/>
        <v>WD</v>
      </c>
      <c r="J1839" s="11" t="str">
        <f t="shared" si="230"/>
        <v>Snow</v>
      </c>
      <c r="K1839" s="11" t="str">
        <f>TEXT('Raw Data'!F1838,"0")</f>
        <v>9</v>
      </c>
      <c r="L1839" s="11">
        <f t="shared" si="231"/>
        <v>9</v>
      </c>
    </row>
    <row r="1840" spans="1:12" x14ac:dyDescent="0.3">
      <c r="A1840" s="9">
        <f>'Raw Data'!A1839</f>
        <v>45358.378472222197</v>
      </c>
      <c r="B1840" s="11" t="str">
        <f>'Raw Data'!O1839</f>
        <v>Clear</v>
      </c>
      <c r="C1840" s="11" t="str">
        <f t="shared" si="224"/>
        <v>Clear</v>
      </c>
      <c r="D1840" s="11" t="str">
        <f t="shared" si="225"/>
        <v>Clear</v>
      </c>
      <c r="E1840" s="11" t="str">
        <f t="shared" si="226"/>
        <v>Clear</v>
      </c>
      <c r="F1840" s="11" t="str">
        <f t="shared" si="227"/>
        <v>CLEAR</v>
      </c>
      <c r="G1840" s="11" t="str">
        <f t="shared" si="228"/>
        <v>clear</v>
      </c>
      <c r="H1840" s="11" t="str">
        <f>'Raw Data'!H1839</f>
        <v>Weekday</v>
      </c>
      <c r="I1840" s="11" t="str">
        <f t="shared" si="229"/>
        <v>WD</v>
      </c>
      <c r="J1840" s="11" t="str">
        <f t="shared" si="230"/>
        <v>Clear</v>
      </c>
      <c r="K1840" s="11" t="str">
        <f>TEXT('Raw Data'!F1839,"0")</f>
        <v>9</v>
      </c>
      <c r="L1840" s="11">
        <f t="shared" si="231"/>
        <v>9</v>
      </c>
    </row>
    <row r="1841" spans="1:12" x14ac:dyDescent="0.3">
      <c r="A1841" s="9">
        <f>'Raw Data'!A1840</f>
        <v>45358.381944444503</v>
      </c>
      <c r="B1841" s="11" t="str">
        <f>'Raw Data'!O1840</f>
        <v>Snow</v>
      </c>
      <c r="C1841" s="11" t="str">
        <f t="shared" si="224"/>
        <v>Snow</v>
      </c>
      <c r="D1841" s="11" t="str">
        <f t="shared" si="225"/>
        <v>Snow</v>
      </c>
      <c r="E1841" s="11" t="str">
        <f t="shared" si="226"/>
        <v>Snow</v>
      </c>
      <c r="F1841" s="11" t="str">
        <f t="shared" si="227"/>
        <v>SNOW</v>
      </c>
      <c r="G1841" s="11" t="str">
        <f t="shared" si="228"/>
        <v>snow</v>
      </c>
      <c r="H1841" s="11" t="str">
        <f>'Raw Data'!H1840</f>
        <v>Weekday</v>
      </c>
      <c r="I1841" s="11" t="str">
        <f t="shared" si="229"/>
        <v>WD</v>
      </c>
      <c r="J1841" s="11" t="str">
        <f t="shared" si="230"/>
        <v>Snow</v>
      </c>
      <c r="K1841" s="11" t="str">
        <f>TEXT('Raw Data'!F1840,"0")</f>
        <v>9</v>
      </c>
      <c r="L1841" s="11">
        <f t="shared" si="231"/>
        <v>9</v>
      </c>
    </row>
    <row r="1842" spans="1:12" x14ac:dyDescent="0.3">
      <c r="A1842" s="9">
        <f>'Raw Data'!A1841</f>
        <v>45358.385416666701</v>
      </c>
      <c r="B1842" s="11" t="str">
        <f>'Raw Data'!O1841</f>
        <v>Clear</v>
      </c>
      <c r="C1842" s="11" t="str">
        <f t="shared" si="224"/>
        <v>Clear</v>
      </c>
      <c r="D1842" s="11" t="str">
        <f t="shared" si="225"/>
        <v>Clear</v>
      </c>
      <c r="E1842" s="11" t="str">
        <f t="shared" si="226"/>
        <v>Clear</v>
      </c>
      <c r="F1842" s="11" t="str">
        <f t="shared" si="227"/>
        <v>CLEAR</v>
      </c>
      <c r="G1842" s="11" t="str">
        <f t="shared" si="228"/>
        <v>clear</v>
      </c>
      <c r="H1842" s="11" t="str">
        <f>'Raw Data'!H1841</f>
        <v>Weekday</v>
      </c>
      <c r="I1842" s="11" t="str">
        <f t="shared" si="229"/>
        <v>WD</v>
      </c>
      <c r="J1842" s="11" t="str">
        <f t="shared" si="230"/>
        <v>Clear</v>
      </c>
      <c r="K1842" s="11" t="str">
        <f>TEXT('Raw Data'!F1841,"0")</f>
        <v>9</v>
      </c>
      <c r="L1842" s="11">
        <f t="shared" si="231"/>
        <v>9</v>
      </c>
    </row>
    <row r="1843" spans="1:12" x14ac:dyDescent="0.3">
      <c r="A1843" s="9">
        <f>'Raw Data'!A1842</f>
        <v>45358.388888888898</v>
      </c>
      <c r="B1843" s="11" t="str">
        <f>'Raw Data'!O1842</f>
        <v>Snow</v>
      </c>
      <c r="C1843" s="11" t="str">
        <f t="shared" si="224"/>
        <v>Snow</v>
      </c>
      <c r="D1843" s="11" t="str">
        <f t="shared" si="225"/>
        <v>Snow</v>
      </c>
      <c r="E1843" s="11" t="str">
        <f t="shared" si="226"/>
        <v>Snow</v>
      </c>
      <c r="F1843" s="11" t="str">
        <f t="shared" si="227"/>
        <v>SNOW</v>
      </c>
      <c r="G1843" s="11" t="str">
        <f t="shared" si="228"/>
        <v>snow</v>
      </c>
      <c r="H1843" s="11" t="str">
        <f>'Raw Data'!H1842</f>
        <v>Weekday</v>
      </c>
      <c r="I1843" s="11" t="str">
        <f t="shared" si="229"/>
        <v>WD</v>
      </c>
      <c r="J1843" s="11" t="str">
        <f t="shared" si="230"/>
        <v>Snow</v>
      </c>
      <c r="K1843" s="11" t="str">
        <f>TEXT('Raw Data'!F1842,"0")</f>
        <v>9</v>
      </c>
      <c r="L1843" s="11">
        <f t="shared" si="231"/>
        <v>9</v>
      </c>
    </row>
    <row r="1844" spans="1:12" x14ac:dyDescent="0.3">
      <c r="A1844" s="9">
        <f>'Raw Data'!A1843</f>
        <v>45358.392361111102</v>
      </c>
      <c r="B1844" s="11" t="str">
        <f>'Raw Data'!O1843</f>
        <v>Clear</v>
      </c>
      <c r="C1844" s="11" t="str">
        <f t="shared" si="224"/>
        <v>Clear</v>
      </c>
      <c r="D1844" s="11" t="str">
        <f t="shared" si="225"/>
        <v>Clear</v>
      </c>
      <c r="E1844" s="11" t="str">
        <f t="shared" si="226"/>
        <v>Clear</v>
      </c>
      <c r="F1844" s="11" t="str">
        <f t="shared" si="227"/>
        <v>CLEAR</v>
      </c>
      <c r="G1844" s="11" t="str">
        <f t="shared" si="228"/>
        <v>clear</v>
      </c>
      <c r="H1844" s="11" t="str">
        <f>'Raw Data'!H1843</f>
        <v>Weekday</v>
      </c>
      <c r="I1844" s="11" t="str">
        <f t="shared" si="229"/>
        <v>WD</v>
      </c>
      <c r="J1844" s="11" t="str">
        <f t="shared" si="230"/>
        <v>Clear</v>
      </c>
      <c r="K1844" s="11" t="str">
        <f>TEXT('Raw Data'!F1843,"0")</f>
        <v>9</v>
      </c>
      <c r="L1844" s="11">
        <f t="shared" si="231"/>
        <v>9</v>
      </c>
    </row>
    <row r="1845" spans="1:12" x14ac:dyDescent="0.3">
      <c r="A1845" s="9">
        <f>'Raw Data'!A1844</f>
        <v>45358.395833333299</v>
      </c>
      <c r="B1845" s="11" t="str">
        <f>'Raw Data'!O1844</f>
        <v>Rain</v>
      </c>
      <c r="C1845" s="11" t="str">
        <f t="shared" si="224"/>
        <v>Rain</v>
      </c>
      <c r="D1845" s="11" t="str">
        <f t="shared" si="225"/>
        <v>Rain</v>
      </c>
      <c r="E1845" s="11" t="str">
        <f t="shared" si="226"/>
        <v>Rain</v>
      </c>
      <c r="F1845" s="11" t="str">
        <f t="shared" si="227"/>
        <v>RAIN</v>
      </c>
      <c r="G1845" s="11" t="str">
        <f t="shared" si="228"/>
        <v>rain</v>
      </c>
      <c r="H1845" s="11" t="str">
        <f>'Raw Data'!H1844</f>
        <v>Weekday</v>
      </c>
      <c r="I1845" s="11" t="str">
        <f t="shared" si="229"/>
        <v>WD</v>
      </c>
      <c r="J1845" s="11" t="str">
        <f t="shared" si="230"/>
        <v>Rain</v>
      </c>
      <c r="K1845" s="11" t="str">
        <f>TEXT('Raw Data'!F1844,"0")</f>
        <v>9</v>
      </c>
      <c r="L1845" s="11">
        <f t="shared" si="231"/>
        <v>9</v>
      </c>
    </row>
    <row r="1846" spans="1:12" x14ac:dyDescent="0.3">
      <c r="A1846" s="9">
        <f>'Raw Data'!A1845</f>
        <v>45358.399305555598</v>
      </c>
      <c r="B1846" s="11" t="str">
        <f>'Raw Data'!O1845</f>
        <v>Snow</v>
      </c>
      <c r="C1846" s="11" t="str">
        <f t="shared" si="224"/>
        <v>Snow</v>
      </c>
      <c r="D1846" s="11" t="str">
        <f t="shared" si="225"/>
        <v>Snow</v>
      </c>
      <c r="E1846" s="11" t="str">
        <f t="shared" si="226"/>
        <v>Snow</v>
      </c>
      <c r="F1846" s="11" t="str">
        <f t="shared" si="227"/>
        <v>SNOW</v>
      </c>
      <c r="G1846" s="11" t="str">
        <f t="shared" si="228"/>
        <v>snow</v>
      </c>
      <c r="H1846" s="11" t="str">
        <f>'Raw Data'!H1845</f>
        <v>Weekday</v>
      </c>
      <c r="I1846" s="11" t="str">
        <f t="shared" si="229"/>
        <v>WD</v>
      </c>
      <c r="J1846" s="11" t="str">
        <f t="shared" si="230"/>
        <v>Snow</v>
      </c>
      <c r="K1846" s="11" t="str">
        <f>TEXT('Raw Data'!F1845,"0")</f>
        <v>9</v>
      </c>
      <c r="L1846" s="11">
        <f t="shared" si="231"/>
        <v>9</v>
      </c>
    </row>
    <row r="1847" spans="1:12" x14ac:dyDescent="0.3">
      <c r="A1847" s="9">
        <f>'Raw Data'!A1846</f>
        <v>45358.402777777803</v>
      </c>
      <c r="B1847" s="11" t="str">
        <f>'Raw Data'!O1846</f>
        <v>Clear</v>
      </c>
      <c r="C1847" s="11" t="str">
        <f t="shared" si="224"/>
        <v>Clear</v>
      </c>
      <c r="D1847" s="11" t="str">
        <f t="shared" si="225"/>
        <v>Clear</v>
      </c>
      <c r="E1847" s="11" t="str">
        <f t="shared" si="226"/>
        <v>Clear</v>
      </c>
      <c r="F1847" s="11" t="str">
        <f t="shared" si="227"/>
        <v>CLEAR</v>
      </c>
      <c r="G1847" s="11" t="str">
        <f t="shared" si="228"/>
        <v>clear</v>
      </c>
      <c r="H1847" s="11" t="str">
        <f>'Raw Data'!H1846</f>
        <v>Weekday</v>
      </c>
      <c r="I1847" s="11" t="str">
        <f t="shared" si="229"/>
        <v>WD</v>
      </c>
      <c r="J1847" s="11" t="str">
        <f t="shared" si="230"/>
        <v>Clear</v>
      </c>
      <c r="K1847" s="11" t="str">
        <f>TEXT('Raw Data'!F1846,"0")</f>
        <v>9</v>
      </c>
      <c r="L1847" s="11">
        <f t="shared" si="231"/>
        <v>9</v>
      </c>
    </row>
    <row r="1848" spans="1:12" x14ac:dyDescent="0.3">
      <c r="A1848" s="9">
        <f>'Raw Data'!A1847</f>
        <v>45358.40625</v>
      </c>
      <c r="B1848" s="11" t="str">
        <f>'Raw Data'!O1847</f>
        <v>Fog</v>
      </c>
      <c r="C1848" s="11" t="str">
        <f t="shared" si="224"/>
        <v>Fog</v>
      </c>
      <c r="D1848" s="11" t="str">
        <f t="shared" si="225"/>
        <v>Fog</v>
      </c>
      <c r="E1848" s="11" t="str">
        <f t="shared" si="226"/>
        <v>Fog</v>
      </c>
      <c r="F1848" s="11" t="str">
        <f t="shared" si="227"/>
        <v>FOG</v>
      </c>
      <c r="G1848" s="11" t="str">
        <f t="shared" si="228"/>
        <v>fog</v>
      </c>
      <c r="H1848" s="11" t="str">
        <f>'Raw Data'!H1847</f>
        <v>Weekday</v>
      </c>
      <c r="I1848" s="11" t="str">
        <f t="shared" si="229"/>
        <v>WD</v>
      </c>
      <c r="J1848" s="11" t="str">
        <f t="shared" si="230"/>
        <v>Fog</v>
      </c>
      <c r="K1848" s="11" t="str">
        <f>TEXT('Raw Data'!F1847,"0")</f>
        <v>9</v>
      </c>
      <c r="L1848" s="11">
        <f t="shared" si="231"/>
        <v>9</v>
      </c>
    </row>
    <row r="1849" spans="1:12" x14ac:dyDescent="0.3">
      <c r="A1849" s="9">
        <f>'Raw Data'!A1848</f>
        <v>45358.409722222197</v>
      </c>
      <c r="B1849" s="11" t="str">
        <f>'Raw Data'!O1848</f>
        <v>Snow</v>
      </c>
      <c r="C1849" s="11" t="str">
        <f t="shared" si="224"/>
        <v>Snow</v>
      </c>
      <c r="D1849" s="11" t="str">
        <f t="shared" si="225"/>
        <v>Snow</v>
      </c>
      <c r="E1849" s="11" t="str">
        <f t="shared" si="226"/>
        <v>Snow</v>
      </c>
      <c r="F1849" s="11" t="str">
        <f t="shared" si="227"/>
        <v>SNOW</v>
      </c>
      <c r="G1849" s="11" t="str">
        <f t="shared" si="228"/>
        <v>snow</v>
      </c>
      <c r="H1849" s="11" t="str">
        <f>'Raw Data'!H1848</f>
        <v>Weekday</v>
      </c>
      <c r="I1849" s="11" t="str">
        <f t="shared" si="229"/>
        <v>WD</v>
      </c>
      <c r="J1849" s="11" t="str">
        <f t="shared" si="230"/>
        <v>Snow</v>
      </c>
      <c r="K1849" s="11" t="str">
        <f>TEXT('Raw Data'!F1848,"0")</f>
        <v>9</v>
      </c>
      <c r="L1849" s="11">
        <f t="shared" si="231"/>
        <v>9</v>
      </c>
    </row>
    <row r="1850" spans="1:12" x14ac:dyDescent="0.3">
      <c r="A1850" s="9">
        <f>'Raw Data'!A1849</f>
        <v>45358.413194444503</v>
      </c>
      <c r="B1850" s="11" t="str">
        <f>'Raw Data'!O1849</f>
        <v>Fog</v>
      </c>
      <c r="C1850" s="11" t="str">
        <f t="shared" si="224"/>
        <v>Fog</v>
      </c>
      <c r="D1850" s="11" t="str">
        <f t="shared" si="225"/>
        <v>Fog</v>
      </c>
      <c r="E1850" s="11" t="str">
        <f t="shared" si="226"/>
        <v>Fog</v>
      </c>
      <c r="F1850" s="11" t="str">
        <f t="shared" si="227"/>
        <v>FOG</v>
      </c>
      <c r="G1850" s="11" t="str">
        <f t="shared" si="228"/>
        <v>fog</v>
      </c>
      <c r="H1850" s="11" t="str">
        <f>'Raw Data'!H1849</f>
        <v>Weekday</v>
      </c>
      <c r="I1850" s="11" t="str">
        <f t="shared" si="229"/>
        <v>WD</v>
      </c>
      <c r="J1850" s="11" t="str">
        <f t="shared" si="230"/>
        <v>Fog</v>
      </c>
      <c r="K1850" s="11" t="str">
        <f>TEXT('Raw Data'!F1849,"0")</f>
        <v>9</v>
      </c>
      <c r="L1850" s="11">
        <f t="shared" si="231"/>
        <v>9</v>
      </c>
    </row>
    <row r="1851" spans="1:12" x14ac:dyDescent="0.3">
      <c r="A1851" s="9">
        <f>'Raw Data'!A1850</f>
        <v>45358.416666666701</v>
      </c>
      <c r="B1851" s="11" t="str">
        <f>'Raw Data'!O1850</f>
        <v>Rain</v>
      </c>
      <c r="C1851" s="11" t="str">
        <f t="shared" si="224"/>
        <v>Rain</v>
      </c>
      <c r="D1851" s="11" t="str">
        <f t="shared" si="225"/>
        <v>Rain</v>
      </c>
      <c r="E1851" s="11" t="str">
        <f t="shared" si="226"/>
        <v>Rain</v>
      </c>
      <c r="F1851" s="11" t="str">
        <f t="shared" si="227"/>
        <v>RAIN</v>
      </c>
      <c r="G1851" s="11" t="str">
        <f t="shared" si="228"/>
        <v>rain</v>
      </c>
      <c r="H1851" s="11" t="str">
        <f>'Raw Data'!H1850</f>
        <v>Weekday</v>
      </c>
      <c r="I1851" s="11" t="str">
        <f t="shared" si="229"/>
        <v>WD</v>
      </c>
      <c r="J1851" s="11" t="str">
        <f t="shared" si="230"/>
        <v>Rain</v>
      </c>
      <c r="K1851" s="11" t="str">
        <f>TEXT('Raw Data'!F1850,"0")</f>
        <v>10</v>
      </c>
      <c r="L1851" s="11">
        <f t="shared" si="231"/>
        <v>10</v>
      </c>
    </row>
    <row r="1852" spans="1:12" x14ac:dyDescent="0.3">
      <c r="A1852" s="9">
        <f>'Raw Data'!A1851</f>
        <v>45358.420138888898</v>
      </c>
      <c r="B1852" s="11" t="str">
        <f>'Raw Data'!O1851</f>
        <v>Clear</v>
      </c>
      <c r="C1852" s="11" t="str">
        <f t="shared" si="224"/>
        <v>Clear</v>
      </c>
      <c r="D1852" s="11" t="str">
        <f t="shared" si="225"/>
        <v>Clear</v>
      </c>
      <c r="E1852" s="11" t="str">
        <f t="shared" si="226"/>
        <v>Clear</v>
      </c>
      <c r="F1852" s="11" t="str">
        <f t="shared" si="227"/>
        <v>CLEAR</v>
      </c>
      <c r="G1852" s="11" t="str">
        <f t="shared" si="228"/>
        <v>clear</v>
      </c>
      <c r="H1852" s="11" t="str">
        <f>'Raw Data'!H1851</f>
        <v>Weekday</v>
      </c>
      <c r="I1852" s="11" t="str">
        <f t="shared" si="229"/>
        <v>WD</v>
      </c>
      <c r="J1852" s="11" t="str">
        <f t="shared" si="230"/>
        <v>Clear</v>
      </c>
      <c r="K1852" s="11" t="str">
        <f>TEXT('Raw Data'!F1851,"0")</f>
        <v>10</v>
      </c>
      <c r="L1852" s="11">
        <f t="shared" si="231"/>
        <v>10</v>
      </c>
    </row>
    <row r="1853" spans="1:12" x14ac:dyDescent="0.3">
      <c r="A1853" s="9">
        <f>'Raw Data'!A1852</f>
        <v>45358.423611111102</v>
      </c>
      <c r="B1853" s="11" t="str">
        <f>'Raw Data'!O1852</f>
        <v>Clear</v>
      </c>
      <c r="C1853" s="11" t="str">
        <f t="shared" si="224"/>
        <v>Clear</v>
      </c>
      <c r="D1853" s="11" t="str">
        <f t="shared" si="225"/>
        <v>Clear</v>
      </c>
      <c r="E1853" s="11" t="str">
        <f t="shared" si="226"/>
        <v>Clear</v>
      </c>
      <c r="F1853" s="11" t="str">
        <f t="shared" si="227"/>
        <v>CLEAR</v>
      </c>
      <c r="G1853" s="11" t="str">
        <f t="shared" si="228"/>
        <v>clear</v>
      </c>
      <c r="H1853" s="11" t="str">
        <f>'Raw Data'!H1852</f>
        <v>Weekday</v>
      </c>
      <c r="I1853" s="11" t="str">
        <f t="shared" si="229"/>
        <v>WD</v>
      </c>
      <c r="J1853" s="11" t="str">
        <f t="shared" si="230"/>
        <v>Clear</v>
      </c>
      <c r="K1853" s="11" t="str">
        <f>TEXT('Raw Data'!F1852,"0")</f>
        <v>10</v>
      </c>
      <c r="L1853" s="11">
        <f t="shared" si="231"/>
        <v>10</v>
      </c>
    </row>
    <row r="1854" spans="1:12" x14ac:dyDescent="0.3">
      <c r="A1854" s="9">
        <f>'Raw Data'!A1853</f>
        <v>45358.427083333299</v>
      </c>
      <c r="B1854" s="11" t="str">
        <f>'Raw Data'!O1853</f>
        <v>Clear</v>
      </c>
      <c r="C1854" s="11" t="str">
        <f t="shared" si="224"/>
        <v>Clear</v>
      </c>
      <c r="D1854" s="11" t="str">
        <f t="shared" si="225"/>
        <v>Clear</v>
      </c>
      <c r="E1854" s="11" t="str">
        <f t="shared" si="226"/>
        <v>Clear</v>
      </c>
      <c r="F1854" s="11" t="str">
        <f t="shared" si="227"/>
        <v>CLEAR</v>
      </c>
      <c r="G1854" s="11" t="str">
        <f t="shared" si="228"/>
        <v>clear</v>
      </c>
      <c r="H1854" s="11" t="str">
        <f>'Raw Data'!H1853</f>
        <v>Weekday</v>
      </c>
      <c r="I1854" s="11" t="str">
        <f t="shared" si="229"/>
        <v>WD</v>
      </c>
      <c r="J1854" s="11" t="str">
        <f t="shared" si="230"/>
        <v>Clear</v>
      </c>
      <c r="K1854" s="11" t="str">
        <f>TEXT('Raw Data'!F1853,"0")</f>
        <v>10</v>
      </c>
      <c r="L1854" s="11">
        <f t="shared" si="231"/>
        <v>10</v>
      </c>
    </row>
    <row r="1855" spans="1:12" x14ac:dyDescent="0.3">
      <c r="A1855" s="9">
        <f>'Raw Data'!A1854</f>
        <v>45358.430555555598</v>
      </c>
      <c r="B1855" s="11" t="str">
        <f>'Raw Data'!O1854</f>
        <v>Clear</v>
      </c>
      <c r="C1855" s="11" t="str">
        <f t="shared" si="224"/>
        <v>Clear</v>
      </c>
      <c r="D1855" s="11" t="str">
        <f t="shared" si="225"/>
        <v>Clear</v>
      </c>
      <c r="E1855" s="11" t="str">
        <f t="shared" si="226"/>
        <v>Clear</v>
      </c>
      <c r="F1855" s="11" t="str">
        <f t="shared" si="227"/>
        <v>CLEAR</v>
      </c>
      <c r="G1855" s="11" t="str">
        <f t="shared" si="228"/>
        <v>clear</v>
      </c>
      <c r="H1855" s="11" t="str">
        <f>'Raw Data'!H1854</f>
        <v>Weekday</v>
      </c>
      <c r="I1855" s="11" t="str">
        <f t="shared" si="229"/>
        <v>WD</v>
      </c>
      <c r="J1855" s="11" t="str">
        <f t="shared" si="230"/>
        <v>Clear</v>
      </c>
      <c r="K1855" s="11" t="str">
        <f>TEXT('Raw Data'!F1854,"0")</f>
        <v>10</v>
      </c>
      <c r="L1855" s="11">
        <f t="shared" si="231"/>
        <v>10</v>
      </c>
    </row>
    <row r="1856" spans="1:12" x14ac:dyDescent="0.3">
      <c r="A1856" s="9">
        <f>'Raw Data'!A1855</f>
        <v>45358.434027777803</v>
      </c>
      <c r="B1856" s="11" t="str">
        <f>'Raw Data'!O1855</f>
        <v>Fog</v>
      </c>
      <c r="C1856" s="11" t="str">
        <f t="shared" si="224"/>
        <v>Fog</v>
      </c>
      <c r="D1856" s="11" t="str">
        <f t="shared" si="225"/>
        <v>Fog</v>
      </c>
      <c r="E1856" s="11" t="str">
        <f t="shared" si="226"/>
        <v>Fog</v>
      </c>
      <c r="F1856" s="11" t="str">
        <f t="shared" si="227"/>
        <v>FOG</v>
      </c>
      <c r="G1856" s="11" t="str">
        <f t="shared" si="228"/>
        <v>fog</v>
      </c>
      <c r="H1856" s="11" t="str">
        <f>'Raw Data'!H1855</f>
        <v>Weekday</v>
      </c>
      <c r="I1856" s="11" t="str">
        <f t="shared" si="229"/>
        <v>WD</v>
      </c>
      <c r="J1856" s="11" t="str">
        <f t="shared" si="230"/>
        <v>Fog</v>
      </c>
      <c r="K1856" s="11" t="str">
        <f>TEXT('Raw Data'!F1855,"0")</f>
        <v>10</v>
      </c>
      <c r="L1856" s="11">
        <f t="shared" si="231"/>
        <v>10</v>
      </c>
    </row>
    <row r="1857" spans="1:12" x14ac:dyDescent="0.3">
      <c r="A1857" s="9">
        <f>'Raw Data'!A1856</f>
        <v>45358.4375</v>
      </c>
      <c r="B1857" s="11" t="str">
        <f>'Raw Data'!O1856</f>
        <v>Fog</v>
      </c>
      <c r="C1857" s="11" t="str">
        <f t="shared" si="224"/>
        <v>Fog</v>
      </c>
      <c r="D1857" s="11" t="str">
        <f t="shared" si="225"/>
        <v>Fog</v>
      </c>
      <c r="E1857" s="11" t="str">
        <f t="shared" si="226"/>
        <v>Fog</v>
      </c>
      <c r="F1857" s="11" t="str">
        <f t="shared" si="227"/>
        <v>FOG</v>
      </c>
      <c r="G1857" s="11" t="str">
        <f t="shared" si="228"/>
        <v>fog</v>
      </c>
      <c r="H1857" s="11" t="str">
        <f>'Raw Data'!H1856</f>
        <v>Weekday</v>
      </c>
      <c r="I1857" s="11" t="str">
        <f t="shared" si="229"/>
        <v>WD</v>
      </c>
      <c r="J1857" s="11" t="str">
        <f t="shared" si="230"/>
        <v>Fog</v>
      </c>
      <c r="K1857" s="11" t="str">
        <f>TEXT('Raw Data'!F1856,"0")</f>
        <v>10</v>
      </c>
      <c r="L1857" s="11">
        <f t="shared" si="231"/>
        <v>10</v>
      </c>
    </row>
    <row r="1858" spans="1:12" x14ac:dyDescent="0.3">
      <c r="A1858" s="9">
        <f>'Raw Data'!A1857</f>
        <v>45358.440972222197</v>
      </c>
      <c r="B1858" s="11" t="str">
        <f>'Raw Data'!O1857</f>
        <v>Fog</v>
      </c>
      <c r="C1858" s="11" t="str">
        <f t="shared" si="224"/>
        <v>Fog</v>
      </c>
      <c r="D1858" s="11" t="str">
        <f t="shared" si="225"/>
        <v>Fog</v>
      </c>
      <c r="E1858" s="11" t="str">
        <f t="shared" si="226"/>
        <v>Fog</v>
      </c>
      <c r="F1858" s="11" t="str">
        <f t="shared" si="227"/>
        <v>FOG</v>
      </c>
      <c r="G1858" s="11" t="str">
        <f t="shared" si="228"/>
        <v>fog</v>
      </c>
      <c r="H1858" s="11" t="str">
        <f>'Raw Data'!H1857</f>
        <v>Weekday</v>
      </c>
      <c r="I1858" s="11" t="str">
        <f t="shared" si="229"/>
        <v>WD</v>
      </c>
      <c r="J1858" s="11" t="str">
        <f t="shared" si="230"/>
        <v>Fog</v>
      </c>
      <c r="K1858" s="11" t="str">
        <f>TEXT('Raw Data'!F1857,"0")</f>
        <v>10</v>
      </c>
      <c r="L1858" s="11">
        <f t="shared" si="231"/>
        <v>10</v>
      </c>
    </row>
    <row r="1859" spans="1:12" x14ac:dyDescent="0.3">
      <c r="A1859" s="9">
        <f>'Raw Data'!A1858</f>
        <v>45358.444444444503</v>
      </c>
      <c r="B1859" s="11" t="str">
        <f>'Raw Data'!O1858</f>
        <v>Rain</v>
      </c>
      <c r="C1859" s="11" t="str">
        <f t="shared" ref="C1859:C1922" si="232">TRIM(B1859)</f>
        <v>Rain</v>
      </c>
      <c r="D1859" s="11" t="str">
        <f t="shared" ref="D1859:D1922" si="233">CLEAN(C1859)</f>
        <v>Rain</v>
      </c>
      <c r="E1859" s="11" t="str">
        <f t="shared" ref="E1859:E1922" si="234">PROPER(D1859)</f>
        <v>Rain</v>
      </c>
      <c r="F1859" s="11" t="str">
        <f t="shared" ref="F1859:F1922" si="235">UPPER(B1859)</f>
        <v>RAIN</v>
      </c>
      <c r="G1859" s="11" t="str">
        <f t="shared" ref="G1859:G1922" si="236">LOWER(B1859)</f>
        <v>rain</v>
      </c>
      <c r="H1859" s="11" t="str">
        <f>'Raw Data'!H1858</f>
        <v>Weekday</v>
      </c>
      <c r="I1859" s="11" t="str">
        <f t="shared" ref="I1859:I1922" si="237">SUBSTITUTE(SUBSTITUTE(H1859,"Weekday","WD"),"Weekend","WE")</f>
        <v>WD</v>
      </c>
      <c r="J1859" s="11" t="str">
        <f t="shared" ref="J1859:J1922" si="238">PROPER(TRIM(CLEAN(B1859)))</f>
        <v>Rain</v>
      </c>
      <c r="K1859" s="11" t="str">
        <f>TEXT('Raw Data'!F1858,"0")</f>
        <v>10</v>
      </c>
      <c r="L1859" s="11">
        <f t="shared" ref="L1859:L1922" si="239">VALUE(K1859)</f>
        <v>10</v>
      </c>
    </row>
    <row r="1860" spans="1:12" x14ac:dyDescent="0.3">
      <c r="A1860" s="9">
        <f>'Raw Data'!A1859</f>
        <v>45358.447916666701</v>
      </c>
      <c r="B1860" s="11" t="str">
        <f>'Raw Data'!O1859</f>
        <v>Snow</v>
      </c>
      <c r="C1860" s="11" t="str">
        <f t="shared" si="232"/>
        <v>Snow</v>
      </c>
      <c r="D1860" s="11" t="str">
        <f t="shared" si="233"/>
        <v>Snow</v>
      </c>
      <c r="E1860" s="11" t="str">
        <f t="shared" si="234"/>
        <v>Snow</v>
      </c>
      <c r="F1860" s="11" t="str">
        <f t="shared" si="235"/>
        <v>SNOW</v>
      </c>
      <c r="G1860" s="11" t="str">
        <f t="shared" si="236"/>
        <v>snow</v>
      </c>
      <c r="H1860" s="11" t="str">
        <f>'Raw Data'!H1859</f>
        <v>Weekday</v>
      </c>
      <c r="I1860" s="11" t="str">
        <f t="shared" si="237"/>
        <v>WD</v>
      </c>
      <c r="J1860" s="11" t="str">
        <f t="shared" si="238"/>
        <v>Snow</v>
      </c>
      <c r="K1860" s="11" t="str">
        <f>TEXT('Raw Data'!F1859,"0")</f>
        <v>10</v>
      </c>
      <c r="L1860" s="11">
        <f t="shared" si="239"/>
        <v>10</v>
      </c>
    </row>
    <row r="1861" spans="1:12" x14ac:dyDescent="0.3">
      <c r="A1861" s="9">
        <f>'Raw Data'!A1860</f>
        <v>45358.451388888898</v>
      </c>
      <c r="B1861" s="11" t="str">
        <f>'Raw Data'!O1860</f>
        <v>Clear</v>
      </c>
      <c r="C1861" s="11" t="str">
        <f t="shared" si="232"/>
        <v>Clear</v>
      </c>
      <c r="D1861" s="11" t="str">
        <f t="shared" si="233"/>
        <v>Clear</v>
      </c>
      <c r="E1861" s="11" t="str">
        <f t="shared" si="234"/>
        <v>Clear</v>
      </c>
      <c r="F1861" s="11" t="str">
        <f t="shared" si="235"/>
        <v>CLEAR</v>
      </c>
      <c r="G1861" s="11" t="str">
        <f t="shared" si="236"/>
        <v>clear</v>
      </c>
      <c r="H1861" s="11" t="str">
        <f>'Raw Data'!H1860</f>
        <v>Weekday</v>
      </c>
      <c r="I1861" s="11" t="str">
        <f t="shared" si="237"/>
        <v>WD</v>
      </c>
      <c r="J1861" s="11" t="str">
        <f t="shared" si="238"/>
        <v>Clear</v>
      </c>
      <c r="K1861" s="11" t="str">
        <f>TEXT('Raw Data'!F1860,"0")</f>
        <v>10</v>
      </c>
      <c r="L1861" s="11">
        <f t="shared" si="239"/>
        <v>10</v>
      </c>
    </row>
    <row r="1862" spans="1:12" x14ac:dyDescent="0.3">
      <c r="A1862" s="9">
        <f>'Raw Data'!A1861</f>
        <v>45358.454861111102</v>
      </c>
      <c r="B1862" s="11" t="str">
        <f>'Raw Data'!O1861</f>
        <v>Clear</v>
      </c>
      <c r="C1862" s="11" t="str">
        <f t="shared" si="232"/>
        <v>Clear</v>
      </c>
      <c r="D1862" s="11" t="str">
        <f t="shared" si="233"/>
        <v>Clear</v>
      </c>
      <c r="E1862" s="11" t="str">
        <f t="shared" si="234"/>
        <v>Clear</v>
      </c>
      <c r="F1862" s="11" t="str">
        <f t="shared" si="235"/>
        <v>CLEAR</v>
      </c>
      <c r="G1862" s="11" t="str">
        <f t="shared" si="236"/>
        <v>clear</v>
      </c>
      <c r="H1862" s="11" t="str">
        <f>'Raw Data'!H1861</f>
        <v>Weekday</v>
      </c>
      <c r="I1862" s="11" t="str">
        <f t="shared" si="237"/>
        <v>WD</v>
      </c>
      <c r="J1862" s="11" t="str">
        <f t="shared" si="238"/>
        <v>Clear</v>
      </c>
      <c r="K1862" s="11" t="str">
        <f>TEXT('Raw Data'!F1861,"0")</f>
        <v>10</v>
      </c>
      <c r="L1862" s="11">
        <f t="shared" si="239"/>
        <v>10</v>
      </c>
    </row>
    <row r="1863" spans="1:12" x14ac:dyDescent="0.3">
      <c r="A1863" s="9">
        <f>'Raw Data'!A1862</f>
        <v>45358.458333333299</v>
      </c>
      <c r="B1863" s="11" t="str">
        <f>'Raw Data'!O1862</f>
        <v>Snow</v>
      </c>
      <c r="C1863" s="11" t="str">
        <f t="shared" si="232"/>
        <v>Snow</v>
      </c>
      <c r="D1863" s="11" t="str">
        <f t="shared" si="233"/>
        <v>Snow</v>
      </c>
      <c r="E1863" s="11" t="str">
        <f t="shared" si="234"/>
        <v>Snow</v>
      </c>
      <c r="F1863" s="11" t="str">
        <f t="shared" si="235"/>
        <v>SNOW</v>
      </c>
      <c r="G1863" s="11" t="str">
        <f t="shared" si="236"/>
        <v>snow</v>
      </c>
      <c r="H1863" s="11" t="str">
        <f>'Raw Data'!H1862</f>
        <v>Weekday</v>
      </c>
      <c r="I1863" s="11" t="str">
        <f t="shared" si="237"/>
        <v>WD</v>
      </c>
      <c r="J1863" s="11" t="str">
        <f t="shared" si="238"/>
        <v>Snow</v>
      </c>
      <c r="K1863" s="11" t="str">
        <f>TEXT('Raw Data'!F1862,"0")</f>
        <v>11</v>
      </c>
      <c r="L1863" s="11">
        <f t="shared" si="239"/>
        <v>11</v>
      </c>
    </row>
    <row r="1864" spans="1:12" x14ac:dyDescent="0.3">
      <c r="A1864" s="9">
        <f>'Raw Data'!A1863</f>
        <v>45358.461805555598</v>
      </c>
      <c r="B1864" s="11" t="str">
        <f>'Raw Data'!O1863</f>
        <v>Fog</v>
      </c>
      <c r="C1864" s="11" t="str">
        <f t="shared" si="232"/>
        <v>Fog</v>
      </c>
      <c r="D1864" s="11" t="str">
        <f t="shared" si="233"/>
        <v>Fog</v>
      </c>
      <c r="E1864" s="11" t="str">
        <f t="shared" si="234"/>
        <v>Fog</v>
      </c>
      <c r="F1864" s="11" t="str">
        <f t="shared" si="235"/>
        <v>FOG</v>
      </c>
      <c r="G1864" s="11" t="str">
        <f t="shared" si="236"/>
        <v>fog</v>
      </c>
      <c r="H1864" s="11" t="str">
        <f>'Raw Data'!H1863</f>
        <v>Weekday</v>
      </c>
      <c r="I1864" s="11" t="str">
        <f t="shared" si="237"/>
        <v>WD</v>
      </c>
      <c r="J1864" s="11" t="str">
        <f t="shared" si="238"/>
        <v>Fog</v>
      </c>
      <c r="K1864" s="11" t="str">
        <f>TEXT('Raw Data'!F1863,"0")</f>
        <v>11</v>
      </c>
      <c r="L1864" s="11">
        <f t="shared" si="239"/>
        <v>11</v>
      </c>
    </row>
    <row r="1865" spans="1:12" x14ac:dyDescent="0.3">
      <c r="A1865" s="9">
        <f>'Raw Data'!A1864</f>
        <v>45358.465277777803</v>
      </c>
      <c r="B1865" s="11" t="str">
        <f>'Raw Data'!O1864</f>
        <v>Rain</v>
      </c>
      <c r="C1865" s="11" t="str">
        <f t="shared" si="232"/>
        <v>Rain</v>
      </c>
      <c r="D1865" s="11" t="str">
        <f t="shared" si="233"/>
        <v>Rain</v>
      </c>
      <c r="E1865" s="11" t="str">
        <f t="shared" si="234"/>
        <v>Rain</v>
      </c>
      <c r="F1865" s="11" t="str">
        <f t="shared" si="235"/>
        <v>RAIN</v>
      </c>
      <c r="G1865" s="11" t="str">
        <f t="shared" si="236"/>
        <v>rain</v>
      </c>
      <c r="H1865" s="11" t="str">
        <f>'Raw Data'!H1864</f>
        <v>Weekday</v>
      </c>
      <c r="I1865" s="11" t="str">
        <f t="shared" si="237"/>
        <v>WD</v>
      </c>
      <c r="J1865" s="11" t="str">
        <f t="shared" si="238"/>
        <v>Rain</v>
      </c>
      <c r="K1865" s="11" t="str">
        <f>TEXT('Raw Data'!F1864,"0")</f>
        <v>11</v>
      </c>
      <c r="L1865" s="11">
        <f t="shared" si="239"/>
        <v>11</v>
      </c>
    </row>
    <row r="1866" spans="1:12" x14ac:dyDescent="0.3">
      <c r="A1866" s="9">
        <f>'Raw Data'!A1865</f>
        <v>45358.46875</v>
      </c>
      <c r="B1866" s="11" t="str">
        <f>'Raw Data'!O1865</f>
        <v>Clear</v>
      </c>
      <c r="C1866" s="11" t="str">
        <f t="shared" si="232"/>
        <v>Clear</v>
      </c>
      <c r="D1866" s="11" t="str">
        <f t="shared" si="233"/>
        <v>Clear</v>
      </c>
      <c r="E1866" s="11" t="str">
        <f t="shared" si="234"/>
        <v>Clear</v>
      </c>
      <c r="F1866" s="11" t="str">
        <f t="shared" si="235"/>
        <v>CLEAR</v>
      </c>
      <c r="G1866" s="11" t="str">
        <f t="shared" si="236"/>
        <v>clear</v>
      </c>
      <c r="H1866" s="11" t="str">
        <f>'Raw Data'!H1865</f>
        <v>Weekday</v>
      </c>
      <c r="I1866" s="11" t="str">
        <f t="shared" si="237"/>
        <v>WD</v>
      </c>
      <c r="J1866" s="11" t="str">
        <f t="shared" si="238"/>
        <v>Clear</v>
      </c>
      <c r="K1866" s="11" t="str">
        <f>TEXT('Raw Data'!F1865,"0")</f>
        <v>11</v>
      </c>
      <c r="L1866" s="11">
        <f t="shared" si="239"/>
        <v>11</v>
      </c>
    </row>
    <row r="1867" spans="1:12" x14ac:dyDescent="0.3">
      <c r="A1867" s="9">
        <f>'Raw Data'!A1866</f>
        <v>45358.472222222197</v>
      </c>
      <c r="B1867" s="11" t="str">
        <f>'Raw Data'!O1866</f>
        <v>Snow</v>
      </c>
      <c r="C1867" s="11" t="str">
        <f t="shared" si="232"/>
        <v>Snow</v>
      </c>
      <c r="D1867" s="11" t="str">
        <f t="shared" si="233"/>
        <v>Snow</v>
      </c>
      <c r="E1867" s="11" t="str">
        <f t="shared" si="234"/>
        <v>Snow</v>
      </c>
      <c r="F1867" s="11" t="str">
        <f t="shared" si="235"/>
        <v>SNOW</v>
      </c>
      <c r="G1867" s="11" t="str">
        <f t="shared" si="236"/>
        <v>snow</v>
      </c>
      <c r="H1867" s="11" t="str">
        <f>'Raw Data'!H1866</f>
        <v>Weekday</v>
      </c>
      <c r="I1867" s="11" t="str">
        <f t="shared" si="237"/>
        <v>WD</v>
      </c>
      <c r="J1867" s="11" t="str">
        <f t="shared" si="238"/>
        <v>Snow</v>
      </c>
      <c r="K1867" s="11" t="str">
        <f>TEXT('Raw Data'!F1866,"0")</f>
        <v>11</v>
      </c>
      <c r="L1867" s="11">
        <f t="shared" si="239"/>
        <v>11</v>
      </c>
    </row>
    <row r="1868" spans="1:12" x14ac:dyDescent="0.3">
      <c r="A1868" s="9">
        <f>'Raw Data'!A1867</f>
        <v>45358.475694444503</v>
      </c>
      <c r="B1868" s="11" t="str">
        <f>'Raw Data'!O1867</f>
        <v>Fog</v>
      </c>
      <c r="C1868" s="11" t="str">
        <f t="shared" si="232"/>
        <v>Fog</v>
      </c>
      <c r="D1868" s="11" t="str">
        <f t="shared" si="233"/>
        <v>Fog</v>
      </c>
      <c r="E1868" s="11" t="str">
        <f t="shared" si="234"/>
        <v>Fog</v>
      </c>
      <c r="F1868" s="11" t="str">
        <f t="shared" si="235"/>
        <v>FOG</v>
      </c>
      <c r="G1868" s="11" t="str">
        <f t="shared" si="236"/>
        <v>fog</v>
      </c>
      <c r="H1868" s="11" t="str">
        <f>'Raw Data'!H1867</f>
        <v>Weekday</v>
      </c>
      <c r="I1868" s="11" t="str">
        <f t="shared" si="237"/>
        <v>WD</v>
      </c>
      <c r="J1868" s="11" t="str">
        <f t="shared" si="238"/>
        <v>Fog</v>
      </c>
      <c r="K1868" s="11" t="str">
        <f>TEXT('Raw Data'!F1867,"0")</f>
        <v>11</v>
      </c>
      <c r="L1868" s="11">
        <f t="shared" si="239"/>
        <v>11</v>
      </c>
    </row>
    <row r="1869" spans="1:12" x14ac:dyDescent="0.3">
      <c r="A1869" s="9">
        <f>'Raw Data'!A1868</f>
        <v>45358.479166666701</v>
      </c>
      <c r="B1869" s="11" t="str">
        <f>'Raw Data'!O1868</f>
        <v>Fog</v>
      </c>
      <c r="C1869" s="11" t="str">
        <f t="shared" si="232"/>
        <v>Fog</v>
      </c>
      <c r="D1869" s="11" t="str">
        <f t="shared" si="233"/>
        <v>Fog</v>
      </c>
      <c r="E1869" s="11" t="str">
        <f t="shared" si="234"/>
        <v>Fog</v>
      </c>
      <c r="F1869" s="11" t="str">
        <f t="shared" si="235"/>
        <v>FOG</v>
      </c>
      <c r="G1869" s="11" t="str">
        <f t="shared" si="236"/>
        <v>fog</v>
      </c>
      <c r="H1869" s="11" t="str">
        <f>'Raw Data'!H1868</f>
        <v>Weekday</v>
      </c>
      <c r="I1869" s="11" t="str">
        <f t="shared" si="237"/>
        <v>WD</v>
      </c>
      <c r="J1869" s="11" t="str">
        <f t="shared" si="238"/>
        <v>Fog</v>
      </c>
      <c r="K1869" s="11" t="str">
        <f>TEXT('Raw Data'!F1868,"0")</f>
        <v>11</v>
      </c>
      <c r="L1869" s="11">
        <f t="shared" si="239"/>
        <v>11</v>
      </c>
    </row>
    <row r="1870" spans="1:12" x14ac:dyDescent="0.3">
      <c r="A1870" s="9">
        <f>'Raw Data'!A1869</f>
        <v>45358.482638888898</v>
      </c>
      <c r="B1870" s="11" t="str">
        <f>'Raw Data'!O1869</f>
        <v>Clear</v>
      </c>
      <c r="C1870" s="11" t="str">
        <f t="shared" si="232"/>
        <v>Clear</v>
      </c>
      <c r="D1870" s="11" t="str">
        <f t="shared" si="233"/>
        <v>Clear</v>
      </c>
      <c r="E1870" s="11" t="str">
        <f t="shared" si="234"/>
        <v>Clear</v>
      </c>
      <c r="F1870" s="11" t="str">
        <f t="shared" si="235"/>
        <v>CLEAR</v>
      </c>
      <c r="G1870" s="11" t="str">
        <f t="shared" si="236"/>
        <v>clear</v>
      </c>
      <c r="H1870" s="11" t="str">
        <f>'Raw Data'!H1869</f>
        <v>Weekday</v>
      </c>
      <c r="I1870" s="11" t="str">
        <f t="shared" si="237"/>
        <v>WD</v>
      </c>
      <c r="J1870" s="11" t="str">
        <f t="shared" si="238"/>
        <v>Clear</v>
      </c>
      <c r="K1870" s="11" t="str">
        <f>TEXT('Raw Data'!F1869,"0")</f>
        <v>11</v>
      </c>
      <c r="L1870" s="11">
        <f t="shared" si="239"/>
        <v>11</v>
      </c>
    </row>
    <row r="1871" spans="1:12" x14ac:dyDescent="0.3">
      <c r="A1871" s="9">
        <f>'Raw Data'!A1870</f>
        <v>45358.486111111102</v>
      </c>
      <c r="B1871" s="11" t="str">
        <f>'Raw Data'!O1870</f>
        <v>Snow</v>
      </c>
      <c r="C1871" s="11" t="str">
        <f t="shared" si="232"/>
        <v>Snow</v>
      </c>
      <c r="D1871" s="11" t="str">
        <f t="shared" si="233"/>
        <v>Snow</v>
      </c>
      <c r="E1871" s="11" t="str">
        <f t="shared" si="234"/>
        <v>Snow</v>
      </c>
      <c r="F1871" s="11" t="str">
        <f t="shared" si="235"/>
        <v>SNOW</v>
      </c>
      <c r="G1871" s="11" t="str">
        <f t="shared" si="236"/>
        <v>snow</v>
      </c>
      <c r="H1871" s="11" t="str">
        <f>'Raw Data'!H1870</f>
        <v>Weekday</v>
      </c>
      <c r="I1871" s="11" t="str">
        <f t="shared" si="237"/>
        <v>WD</v>
      </c>
      <c r="J1871" s="11" t="str">
        <f t="shared" si="238"/>
        <v>Snow</v>
      </c>
      <c r="K1871" s="11" t="str">
        <f>TEXT('Raw Data'!F1870,"0")</f>
        <v>11</v>
      </c>
      <c r="L1871" s="11">
        <f t="shared" si="239"/>
        <v>11</v>
      </c>
    </row>
    <row r="1872" spans="1:12" x14ac:dyDescent="0.3">
      <c r="A1872" s="9">
        <f>'Raw Data'!A1871</f>
        <v>45358.489583333299</v>
      </c>
      <c r="B1872" s="11" t="str">
        <f>'Raw Data'!O1871</f>
        <v>Clear</v>
      </c>
      <c r="C1872" s="11" t="str">
        <f t="shared" si="232"/>
        <v>Clear</v>
      </c>
      <c r="D1872" s="11" t="str">
        <f t="shared" si="233"/>
        <v>Clear</v>
      </c>
      <c r="E1872" s="11" t="str">
        <f t="shared" si="234"/>
        <v>Clear</v>
      </c>
      <c r="F1872" s="11" t="str">
        <f t="shared" si="235"/>
        <v>CLEAR</v>
      </c>
      <c r="G1872" s="11" t="str">
        <f t="shared" si="236"/>
        <v>clear</v>
      </c>
      <c r="H1872" s="11" t="str">
        <f>'Raw Data'!H1871</f>
        <v>Weekday</v>
      </c>
      <c r="I1872" s="11" t="str">
        <f t="shared" si="237"/>
        <v>WD</v>
      </c>
      <c r="J1872" s="11" t="str">
        <f t="shared" si="238"/>
        <v>Clear</v>
      </c>
      <c r="K1872" s="11" t="str">
        <f>TEXT('Raw Data'!F1871,"0")</f>
        <v>11</v>
      </c>
      <c r="L1872" s="11">
        <f t="shared" si="239"/>
        <v>11</v>
      </c>
    </row>
    <row r="1873" spans="1:12" x14ac:dyDescent="0.3">
      <c r="A1873" s="9">
        <f>'Raw Data'!A1872</f>
        <v>45358.493055555598</v>
      </c>
      <c r="B1873" s="11" t="str">
        <f>'Raw Data'!O1872</f>
        <v>Fog</v>
      </c>
      <c r="C1873" s="11" t="str">
        <f t="shared" si="232"/>
        <v>Fog</v>
      </c>
      <c r="D1873" s="11" t="str">
        <f t="shared" si="233"/>
        <v>Fog</v>
      </c>
      <c r="E1873" s="11" t="str">
        <f t="shared" si="234"/>
        <v>Fog</v>
      </c>
      <c r="F1873" s="11" t="str">
        <f t="shared" si="235"/>
        <v>FOG</v>
      </c>
      <c r="G1873" s="11" t="str">
        <f t="shared" si="236"/>
        <v>fog</v>
      </c>
      <c r="H1873" s="11" t="str">
        <f>'Raw Data'!H1872</f>
        <v>Weekday</v>
      </c>
      <c r="I1873" s="11" t="str">
        <f t="shared" si="237"/>
        <v>WD</v>
      </c>
      <c r="J1873" s="11" t="str">
        <f t="shared" si="238"/>
        <v>Fog</v>
      </c>
      <c r="K1873" s="11" t="str">
        <f>TEXT('Raw Data'!F1872,"0")</f>
        <v>11</v>
      </c>
      <c r="L1873" s="11">
        <f t="shared" si="239"/>
        <v>11</v>
      </c>
    </row>
    <row r="1874" spans="1:12" x14ac:dyDescent="0.3">
      <c r="A1874" s="9">
        <f>'Raw Data'!A1873</f>
        <v>45358.496527777803</v>
      </c>
      <c r="B1874" s="11" t="str">
        <f>'Raw Data'!O1873</f>
        <v>Fog</v>
      </c>
      <c r="C1874" s="11" t="str">
        <f t="shared" si="232"/>
        <v>Fog</v>
      </c>
      <c r="D1874" s="11" t="str">
        <f t="shared" si="233"/>
        <v>Fog</v>
      </c>
      <c r="E1874" s="11" t="str">
        <f t="shared" si="234"/>
        <v>Fog</v>
      </c>
      <c r="F1874" s="11" t="str">
        <f t="shared" si="235"/>
        <v>FOG</v>
      </c>
      <c r="G1874" s="11" t="str">
        <f t="shared" si="236"/>
        <v>fog</v>
      </c>
      <c r="H1874" s="11" t="str">
        <f>'Raw Data'!H1873</f>
        <v>Weekday</v>
      </c>
      <c r="I1874" s="11" t="str">
        <f t="shared" si="237"/>
        <v>WD</v>
      </c>
      <c r="J1874" s="11" t="str">
        <f t="shared" si="238"/>
        <v>Fog</v>
      </c>
      <c r="K1874" s="11" t="str">
        <f>TEXT('Raw Data'!F1873,"0")</f>
        <v>11</v>
      </c>
      <c r="L1874" s="11">
        <f t="shared" si="239"/>
        <v>11</v>
      </c>
    </row>
    <row r="1875" spans="1:12" x14ac:dyDescent="0.3">
      <c r="A1875" s="9">
        <f>'Raw Data'!A1874</f>
        <v>45358.5</v>
      </c>
      <c r="B1875" s="11" t="str">
        <f>'Raw Data'!O1874</f>
        <v>Fog</v>
      </c>
      <c r="C1875" s="11" t="str">
        <f t="shared" si="232"/>
        <v>Fog</v>
      </c>
      <c r="D1875" s="11" t="str">
        <f t="shared" si="233"/>
        <v>Fog</v>
      </c>
      <c r="E1875" s="11" t="str">
        <f t="shared" si="234"/>
        <v>Fog</v>
      </c>
      <c r="F1875" s="11" t="str">
        <f t="shared" si="235"/>
        <v>FOG</v>
      </c>
      <c r="G1875" s="11" t="str">
        <f t="shared" si="236"/>
        <v>fog</v>
      </c>
      <c r="H1875" s="11" t="str">
        <f>'Raw Data'!H1874</f>
        <v>Weekday</v>
      </c>
      <c r="I1875" s="11" t="str">
        <f t="shared" si="237"/>
        <v>WD</v>
      </c>
      <c r="J1875" s="11" t="str">
        <f t="shared" si="238"/>
        <v>Fog</v>
      </c>
      <c r="K1875" s="11" t="str">
        <f>TEXT('Raw Data'!F1874,"0")</f>
        <v>12</v>
      </c>
      <c r="L1875" s="11">
        <f t="shared" si="239"/>
        <v>12</v>
      </c>
    </row>
    <row r="1876" spans="1:12" x14ac:dyDescent="0.3">
      <c r="A1876" s="9">
        <f>'Raw Data'!A1875</f>
        <v>45358.503472222197</v>
      </c>
      <c r="B1876" s="11" t="str">
        <f>'Raw Data'!O1875</f>
        <v>Clear</v>
      </c>
      <c r="C1876" s="11" t="str">
        <f t="shared" si="232"/>
        <v>Clear</v>
      </c>
      <c r="D1876" s="11" t="str">
        <f t="shared" si="233"/>
        <v>Clear</v>
      </c>
      <c r="E1876" s="11" t="str">
        <f t="shared" si="234"/>
        <v>Clear</v>
      </c>
      <c r="F1876" s="11" t="str">
        <f t="shared" si="235"/>
        <v>CLEAR</v>
      </c>
      <c r="G1876" s="11" t="str">
        <f t="shared" si="236"/>
        <v>clear</v>
      </c>
      <c r="H1876" s="11" t="str">
        <f>'Raw Data'!H1875</f>
        <v>Weekday</v>
      </c>
      <c r="I1876" s="11" t="str">
        <f t="shared" si="237"/>
        <v>WD</v>
      </c>
      <c r="J1876" s="11" t="str">
        <f t="shared" si="238"/>
        <v>Clear</v>
      </c>
      <c r="K1876" s="11" t="str">
        <f>TEXT('Raw Data'!F1875,"0")</f>
        <v>12</v>
      </c>
      <c r="L1876" s="11">
        <f t="shared" si="239"/>
        <v>12</v>
      </c>
    </row>
    <row r="1877" spans="1:12" x14ac:dyDescent="0.3">
      <c r="A1877" s="9">
        <f>'Raw Data'!A1876</f>
        <v>45358.506944444503</v>
      </c>
      <c r="B1877" s="11" t="str">
        <f>'Raw Data'!O1876</f>
        <v>Rain</v>
      </c>
      <c r="C1877" s="11" t="str">
        <f t="shared" si="232"/>
        <v>Rain</v>
      </c>
      <c r="D1877" s="11" t="str">
        <f t="shared" si="233"/>
        <v>Rain</v>
      </c>
      <c r="E1877" s="11" t="str">
        <f t="shared" si="234"/>
        <v>Rain</v>
      </c>
      <c r="F1877" s="11" t="str">
        <f t="shared" si="235"/>
        <v>RAIN</v>
      </c>
      <c r="G1877" s="11" t="str">
        <f t="shared" si="236"/>
        <v>rain</v>
      </c>
      <c r="H1877" s="11" t="str">
        <f>'Raw Data'!H1876</f>
        <v>Weekday</v>
      </c>
      <c r="I1877" s="11" t="str">
        <f t="shared" si="237"/>
        <v>WD</v>
      </c>
      <c r="J1877" s="11" t="str">
        <f t="shared" si="238"/>
        <v>Rain</v>
      </c>
      <c r="K1877" s="11" t="str">
        <f>TEXT('Raw Data'!F1876,"0")</f>
        <v>12</v>
      </c>
      <c r="L1877" s="11">
        <f t="shared" si="239"/>
        <v>12</v>
      </c>
    </row>
    <row r="1878" spans="1:12" x14ac:dyDescent="0.3">
      <c r="A1878" s="9">
        <f>'Raw Data'!A1877</f>
        <v>45358.510416666701</v>
      </c>
      <c r="B1878" s="11" t="str">
        <f>'Raw Data'!O1877</f>
        <v>Clear</v>
      </c>
      <c r="C1878" s="11" t="str">
        <f t="shared" si="232"/>
        <v>Clear</v>
      </c>
      <c r="D1878" s="11" t="str">
        <f t="shared" si="233"/>
        <v>Clear</v>
      </c>
      <c r="E1878" s="11" t="str">
        <f t="shared" si="234"/>
        <v>Clear</v>
      </c>
      <c r="F1878" s="11" t="str">
        <f t="shared" si="235"/>
        <v>CLEAR</v>
      </c>
      <c r="G1878" s="11" t="str">
        <f t="shared" si="236"/>
        <v>clear</v>
      </c>
      <c r="H1878" s="11" t="str">
        <f>'Raw Data'!H1877</f>
        <v>Weekday</v>
      </c>
      <c r="I1878" s="11" t="str">
        <f t="shared" si="237"/>
        <v>WD</v>
      </c>
      <c r="J1878" s="11" t="str">
        <f t="shared" si="238"/>
        <v>Clear</v>
      </c>
      <c r="K1878" s="11" t="str">
        <f>TEXT('Raw Data'!F1877,"0")</f>
        <v>12</v>
      </c>
      <c r="L1878" s="11">
        <f t="shared" si="239"/>
        <v>12</v>
      </c>
    </row>
    <row r="1879" spans="1:12" x14ac:dyDescent="0.3">
      <c r="A1879" s="9">
        <f>'Raw Data'!A1878</f>
        <v>45358.513888888898</v>
      </c>
      <c r="B1879" s="11" t="str">
        <f>'Raw Data'!O1878</f>
        <v>Snow</v>
      </c>
      <c r="C1879" s="11" t="str">
        <f t="shared" si="232"/>
        <v>Snow</v>
      </c>
      <c r="D1879" s="11" t="str">
        <f t="shared" si="233"/>
        <v>Snow</v>
      </c>
      <c r="E1879" s="11" t="str">
        <f t="shared" si="234"/>
        <v>Snow</v>
      </c>
      <c r="F1879" s="11" t="str">
        <f t="shared" si="235"/>
        <v>SNOW</v>
      </c>
      <c r="G1879" s="11" t="str">
        <f t="shared" si="236"/>
        <v>snow</v>
      </c>
      <c r="H1879" s="11" t="str">
        <f>'Raw Data'!H1878</f>
        <v>Weekday</v>
      </c>
      <c r="I1879" s="11" t="str">
        <f t="shared" si="237"/>
        <v>WD</v>
      </c>
      <c r="J1879" s="11" t="str">
        <f t="shared" si="238"/>
        <v>Snow</v>
      </c>
      <c r="K1879" s="11" t="str">
        <f>TEXT('Raw Data'!F1878,"0")</f>
        <v>12</v>
      </c>
      <c r="L1879" s="11">
        <f t="shared" si="239"/>
        <v>12</v>
      </c>
    </row>
    <row r="1880" spans="1:12" x14ac:dyDescent="0.3">
      <c r="A1880" s="9">
        <f>'Raw Data'!A1879</f>
        <v>45358.517361111102</v>
      </c>
      <c r="B1880" s="11" t="str">
        <f>'Raw Data'!O1879</f>
        <v>Clear</v>
      </c>
      <c r="C1880" s="11" t="str">
        <f t="shared" si="232"/>
        <v>Clear</v>
      </c>
      <c r="D1880" s="11" t="str">
        <f t="shared" si="233"/>
        <v>Clear</v>
      </c>
      <c r="E1880" s="11" t="str">
        <f t="shared" si="234"/>
        <v>Clear</v>
      </c>
      <c r="F1880" s="11" t="str">
        <f t="shared" si="235"/>
        <v>CLEAR</v>
      </c>
      <c r="G1880" s="11" t="str">
        <f t="shared" si="236"/>
        <v>clear</v>
      </c>
      <c r="H1880" s="11" t="str">
        <f>'Raw Data'!H1879</f>
        <v>Weekday</v>
      </c>
      <c r="I1880" s="11" t="str">
        <f t="shared" si="237"/>
        <v>WD</v>
      </c>
      <c r="J1880" s="11" t="str">
        <f t="shared" si="238"/>
        <v>Clear</v>
      </c>
      <c r="K1880" s="11" t="str">
        <f>TEXT('Raw Data'!F1879,"0")</f>
        <v>12</v>
      </c>
      <c r="L1880" s="11">
        <f t="shared" si="239"/>
        <v>12</v>
      </c>
    </row>
    <row r="1881" spans="1:12" x14ac:dyDescent="0.3">
      <c r="A1881" s="9">
        <f>'Raw Data'!A1880</f>
        <v>45358.520833333299</v>
      </c>
      <c r="B1881" s="11" t="str">
        <f>'Raw Data'!O1880</f>
        <v>Snow</v>
      </c>
      <c r="C1881" s="11" t="str">
        <f t="shared" si="232"/>
        <v>Snow</v>
      </c>
      <c r="D1881" s="11" t="str">
        <f t="shared" si="233"/>
        <v>Snow</v>
      </c>
      <c r="E1881" s="11" t="str">
        <f t="shared" si="234"/>
        <v>Snow</v>
      </c>
      <c r="F1881" s="11" t="str">
        <f t="shared" si="235"/>
        <v>SNOW</v>
      </c>
      <c r="G1881" s="11" t="str">
        <f t="shared" si="236"/>
        <v>snow</v>
      </c>
      <c r="H1881" s="11" t="str">
        <f>'Raw Data'!H1880</f>
        <v>Weekday</v>
      </c>
      <c r="I1881" s="11" t="str">
        <f t="shared" si="237"/>
        <v>WD</v>
      </c>
      <c r="J1881" s="11" t="str">
        <f t="shared" si="238"/>
        <v>Snow</v>
      </c>
      <c r="K1881" s="11" t="str">
        <f>TEXT('Raw Data'!F1880,"0")</f>
        <v>12</v>
      </c>
      <c r="L1881" s="11">
        <f t="shared" si="239"/>
        <v>12</v>
      </c>
    </row>
    <row r="1882" spans="1:12" x14ac:dyDescent="0.3">
      <c r="A1882" s="9">
        <f>'Raw Data'!A1881</f>
        <v>45358.524305555598</v>
      </c>
      <c r="B1882" s="11" t="str">
        <f>'Raw Data'!O1881</f>
        <v>Snow</v>
      </c>
      <c r="C1882" s="11" t="str">
        <f t="shared" si="232"/>
        <v>Snow</v>
      </c>
      <c r="D1882" s="11" t="str">
        <f t="shared" si="233"/>
        <v>Snow</v>
      </c>
      <c r="E1882" s="11" t="str">
        <f t="shared" si="234"/>
        <v>Snow</v>
      </c>
      <c r="F1882" s="11" t="str">
        <f t="shared" si="235"/>
        <v>SNOW</v>
      </c>
      <c r="G1882" s="11" t="str">
        <f t="shared" si="236"/>
        <v>snow</v>
      </c>
      <c r="H1882" s="11" t="str">
        <f>'Raw Data'!H1881</f>
        <v>Weekday</v>
      </c>
      <c r="I1882" s="11" t="str">
        <f t="shared" si="237"/>
        <v>WD</v>
      </c>
      <c r="J1882" s="11" t="str">
        <f t="shared" si="238"/>
        <v>Snow</v>
      </c>
      <c r="K1882" s="11" t="str">
        <f>TEXT('Raw Data'!F1881,"0")</f>
        <v>12</v>
      </c>
      <c r="L1882" s="11">
        <f t="shared" si="239"/>
        <v>12</v>
      </c>
    </row>
    <row r="1883" spans="1:12" x14ac:dyDescent="0.3">
      <c r="A1883" s="9">
        <f>'Raw Data'!A1882</f>
        <v>45358.527777777803</v>
      </c>
      <c r="B1883" s="11" t="str">
        <f>'Raw Data'!O1882</f>
        <v>Snow</v>
      </c>
      <c r="C1883" s="11" t="str">
        <f t="shared" si="232"/>
        <v>Snow</v>
      </c>
      <c r="D1883" s="11" t="str">
        <f t="shared" si="233"/>
        <v>Snow</v>
      </c>
      <c r="E1883" s="11" t="str">
        <f t="shared" si="234"/>
        <v>Snow</v>
      </c>
      <c r="F1883" s="11" t="str">
        <f t="shared" si="235"/>
        <v>SNOW</v>
      </c>
      <c r="G1883" s="11" t="str">
        <f t="shared" si="236"/>
        <v>snow</v>
      </c>
      <c r="H1883" s="11" t="str">
        <f>'Raw Data'!H1882</f>
        <v>Weekday</v>
      </c>
      <c r="I1883" s="11" t="str">
        <f t="shared" si="237"/>
        <v>WD</v>
      </c>
      <c r="J1883" s="11" t="str">
        <f t="shared" si="238"/>
        <v>Snow</v>
      </c>
      <c r="K1883" s="11" t="str">
        <f>TEXT('Raw Data'!F1882,"0")</f>
        <v>12</v>
      </c>
      <c r="L1883" s="11">
        <f t="shared" si="239"/>
        <v>12</v>
      </c>
    </row>
    <row r="1884" spans="1:12" x14ac:dyDescent="0.3">
      <c r="A1884" s="9">
        <f>'Raw Data'!A1883</f>
        <v>45358.53125</v>
      </c>
      <c r="B1884" s="11" t="str">
        <f>'Raw Data'!O1883</f>
        <v>Rain</v>
      </c>
      <c r="C1884" s="11" t="str">
        <f t="shared" si="232"/>
        <v>Rain</v>
      </c>
      <c r="D1884" s="11" t="str">
        <f t="shared" si="233"/>
        <v>Rain</v>
      </c>
      <c r="E1884" s="11" t="str">
        <f t="shared" si="234"/>
        <v>Rain</v>
      </c>
      <c r="F1884" s="11" t="str">
        <f t="shared" si="235"/>
        <v>RAIN</v>
      </c>
      <c r="G1884" s="11" t="str">
        <f t="shared" si="236"/>
        <v>rain</v>
      </c>
      <c r="H1884" s="11" t="str">
        <f>'Raw Data'!H1883</f>
        <v>Weekday</v>
      </c>
      <c r="I1884" s="11" t="str">
        <f t="shared" si="237"/>
        <v>WD</v>
      </c>
      <c r="J1884" s="11" t="str">
        <f t="shared" si="238"/>
        <v>Rain</v>
      </c>
      <c r="K1884" s="11" t="str">
        <f>TEXT('Raw Data'!F1883,"0")</f>
        <v>12</v>
      </c>
      <c r="L1884" s="11">
        <f t="shared" si="239"/>
        <v>12</v>
      </c>
    </row>
    <row r="1885" spans="1:12" x14ac:dyDescent="0.3">
      <c r="A1885" s="9">
        <f>'Raw Data'!A1884</f>
        <v>45358.534722222197</v>
      </c>
      <c r="B1885" s="11" t="str">
        <f>'Raw Data'!O1884</f>
        <v>Snow</v>
      </c>
      <c r="C1885" s="11" t="str">
        <f t="shared" si="232"/>
        <v>Snow</v>
      </c>
      <c r="D1885" s="11" t="str">
        <f t="shared" si="233"/>
        <v>Snow</v>
      </c>
      <c r="E1885" s="11" t="str">
        <f t="shared" si="234"/>
        <v>Snow</v>
      </c>
      <c r="F1885" s="11" t="str">
        <f t="shared" si="235"/>
        <v>SNOW</v>
      </c>
      <c r="G1885" s="11" t="str">
        <f t="shared" si="236"/>
        <v>snow</v>
      </c>
      <c r="H1885" s="11" t="str">
        <f>'Raw Data'!H1884</f>
        <v>Weekday</v>
      </c>
      <c r="I1885" s="11" t="str">
        <f t="shared" si="237"/>
        <v>WD</v>
      </c>
      <c r="J1885" s="11" t="str">
        <f t="shared" si="238"/>
        <v>Snow</v>
      </c>
      <c r="K1885" s="11" t="str">
        <f>TEXT('Raw Data'!F1884,"0")</f>
        <v>12</v>
      </c>
      <c r="L1885" s="11">
        <f t="shared" si="239"/>
        <v>12</v>
      </c>
    </row>
    <row r="1886" spans="1:12" x14ac:dyDescent="0.3">
      <c r="A1886" s="9">
        <f>'Raw Data'!A1885</f>
        <v>45358.538194444503</v>
      </c>
      <c r="B1886" s="11" t="str">
        <f>'Raw Data'!O1885</f>
        <v>Fog</v>
      </c>
      <c r="C1886" s="11" t="str">
        <f t="shared" si="232"/>
        <v>Fog</v>
      </c>
      <c r="D1886" s="11" t="str">
        <f t="shared" si="233"/>
        <v>Fog</v>
      </c>
      <c r="E1886" s="11" t="str">
        <f t="shared" si="234"/>
        <v>Fog</v>
      </c>
      <c r="F1886" s="11" t="str">
        <f t="shared" si="235"/>
        <v>FOG</v>
      </c>
      <c r="G1886" s="11" t="str">
        <f t="shared" si="236"/>
        <v>fog</v>
      </c>
      <c r="H1886" s="11" t="str">
        <f>'Raw Data'!H1885</f>
        <v>Weekday</v>
      </c>
      <c r="I1886" s="11" t="str">
        <f t="shared" si="237"/>
        <v>WD</v>
      </c>
      <c r="J1886" s="11" t="str">
        <f t="shared" si="238"/>
        <v>Fog</v>
      </c>
      <c r="K1886" s="11" t="str">
        <f>TEXT('Raw Data'!F1885,"0")</f>
        <v>12</v>
      </c>
      <c r="L1886" s="11">
        <f t="shared" si="239"/>
        <v>12</v>
      </c>
    </row>
    <row r="1887" spans="1:12" x14ac:dyDescent="0.3">
      <c r="A1887" s="9">
        <f>'Raw Data'!A1886</f>
        <v>45358.541666666701</v>
      </c>
      <c r="B1887" s="11" t="str">
        <f>'Raw Data'!O1886</f>
        <v>Clear</v>
      </c>
      <c r="C1887" s="11" t="str">
        <f t="shared" si="232"/>
        <v>Clear</v>
      </c>
      <c r="D1887" s="11" t="str">
        <f t="shared" si="233"/>
        <v>Clear</v>
      </c>
      <c r="E1887" s="11" t="str">
        <f t="shared" si="234"/>
        <v>Clear</v>
      </c>
      <c r="F1887" s="11" t="str">
        <f t="shared" si="235"/>
        <v>CLEAR</v>
      </c>
      <c r="G1887" s="11" t="str">
        <f t="shared" si="236"/>
        <v>clear</v>
      </c>
      <c r="H1887" s="11" t="str">
        <f>'Raw Data'!H1886</f>
        <v>Weekday</v>
      </c>
      <c r="I1887" s="11" t="str">
        <f t="shared" si="237"/>
        <v>WD</v>
      </c>
      <c r="J1887" s="11" t="str">
        <f t="shared" si="238"/>
        <v>Clear</v>
      </c>
      <c r="K1887" s="11" t="str">
        <f>TEXT('Raw Data'!F1886,"0")</f>
        <v>13</v>
      </c>
      <c r="L1887" s="11">
        <f t="shared" si="239"/>
        <v>13</v>
      </c>
    </row>
    <row r="1888" spans="1:12" x14ac:dyDescent="0.3">
      <c r="A1888" s="9">
        <f>'Raw Data'!A1887</f>
        <v>45358.545138888898</v>
      </c>
      <c r="B1888" s="11" t="str">
        <f>'Raw Data'!O1887</f>
        <v>Clear</v>
      </c>
      <c r="C1888" s="11" t="str">
        <f t="shared" si="232"/>
        <v>Clear</v>
      </c>
      <c r="D1888" s="11" t="str">
        <f t="shared" si="233"/>
        <v>Clear</v>
      </c>
      <c r="E1888" s="11" t="str">
        <f t="shared" si="234"/>
        <v>Clear</v>
      </c>
      <c r="F1888" s="11" t="str">
        <f t="shared" si="235"/>
        <v>CLEAR</v>
      </c>
      <c r="G1888" s="11" t="str">
        <f t="shared" si="236"/>
        <v>clear</v>
      </c>
      <c r="H1888" s="11" t="str">
        <f>'Raw Data'!H1887</f>
        <v>Weekday</v>
      </c>
      <c r="I1888" s="11" t="str">
        <f t="shared" si="237"/>
        <v>WD</v>
      </c>
      <c r="J1888" s="11" t="str">
        <f t="shared" si="238"/>
        <v>Clear</v>
      </c>
      <c r="K1888" s="11" t="str">
        <f>TEXT('Raw Data'!F1887,"0")</f>
        <v>13</v>
      </c>
      <c r="L1888" s="11">
        <f t="shared" si="239"/>
        <v>13</v>
      </c>
    </row>
    <row r="1889" spans="1:12" x14ac:dyDescent="0.3">
      <c r="A1889" s="9">
        <f>'Raw Data'!A1888</f>
        <v>45358.548611111102</v>
      </c>
      <c r="B1889" s="11" t="str">
        <f>'Raw Data'!O1888</f>
        <v>Clear</v>
      </c>
      <c r="C1889" s="11" t="str">
        <f t="shared" si="232"/>
        <v>Clear</v>
      </c>
      <c r="D1889" s="11" t="str">
        <f t="shared" si="233"/>
        <v>Clear</v>
      </c>
      <c r="E1889" s="11" t="str">
        <f t="shared" si="234"/>
        <v>Clear</v>
      </c>
      <c r="F1889" s="11" t="str">
        <f t="shared" si="235"/>
        <v>CLEAR</v>
      </c>
      <c r="G1889" s="11" t="str">
        <f t="shared" si="236"/>
        <v>clear</v>
      </c>
      <c r="H1889" s="11" t="str">
        <f>'Raw Data'!H1888</f>
        <v>Weekday</v>
      </c>
      <c r="I1889" s="11" t="str">
        <f t="shared" si="237"/>
        <v>WD</v>
      </c>
      <c r="J1889" s="11" t="str">
        <f t="shared" si="238"/>
        <v>Clear</v>
      </c>
      <c r="K1889" s="11" t="str">
        <f>TEXT('Raw Data'!F1888,"0")</f>
        <v>13</v>
      </c>
      <c r="L1889" s="11">
        <f t="shared" si="239"/>
        <v>13</v>
      </c>
    </row>
    <row r="1890" spans="1:12" x14ac:dyDescent="0.3">
      <c r="A1890" s="9">
        <f>'Raw Data'!A1889</f>
        <v>45358.552083333299</v>
      </c>
      <c r="B1890" s="11" t="str">
        <f>'Raw Data'!O1889</f>
        <v>Fog</v>
      </c>
      <c r="C1890" s="11" t="str">
        <f t="shared" si="232"/>
        <v>Fog</v>
      </c>
      <c r="D1890" s="11" t="str">
        <f t="shared" si="233"/>
        <v>Fog</v>
      </c>
      <c r="E1890" s="11" t="str">
        <f t="shared" si="234"/>
        <v>Fog</v>
      </c>
      <c r="F1890" s="11" t="str">
        <f t="shared" si="235"/>
        <v>FOG</v>
      </c>
      <c r="G1890" s="11" t="str">
        <f t="shared" si="236"/>
        <v>fog</v>
      </c>
      <c r="H1890" s="11" t="str">
        <f>'Raw Data'!H1889</f>
        <v>Weekday</v>
      </c>
      <c r="I1890" s="11" t="str">
        <f t="shared" si="237"/>
        <v>WD</v>
      </c>
      <c r="J1890" s="11" t="str">
        <f t="shared" si="238"/>
        <v>Fog</v>
      </c>
      <c r="K1890" s="11" t="str">
        <f>TEXT('Raw Data'!F1889,"0")</f>
        <v>13</v>
      </c>
      <c r="L1890" s="11">
        <f t="shared" si="239"/>
        <v>13</v>
      </c>
    </row>
    <row r="1891" spans="1:12" x14ac:dyDescent="0.3">
      <c r="A1891" s="9">
        <f>'Raw Data'!A1890</f>
        <v>45358.555555555598</v>
      </c>
      <c r="B1891" s="11" t="str">
        <f>'Raw Data'!O1890</f>
        <v>Rain</v>
      </c>
      <c r="C1891" s="11" t="str">
        <f t="shared" si="232"/>
        <v>Rain</v>
      </c>
      <c r="D1891" s="11" t="str">
        <f t="shared" si="233"/>
        <v>Rain</v>
      </c>
      <c r="E1891" s="11" t="str">
        <f t="shared" si="234"/>
        <v>Rain</v>
      </c>
      <c r="F1891" s="11" t="str">
        <f t="shared" si="235"/>
        <v>RAIN</v>
      </c>
      <c r="G1891" s="11" t="str">
        <f t="shared" si="236"/>
        <v>rain</v>
      </c>
      <c r="H1891" s="11" t="str">
        <f>'Raw Data'!H1890</f>
        <v>Weekday</v>
      </c>
      <c r="I1891" s="11" t="str">
        <f t="shared" si="237"/>
        <v>WD</v>
      </c>
      <c r="J1891" s="11" t="str">
        <f t="shared" si="238"/>
        <v>Rain</v>
      </c>
      <c r="K1891" s="11" t="str">
        <f>TEXT('Raw Data'!F1890,"0")</f>
        <v>13</v>
      </c>
      <c r="L1891" s="11">
        <f t="shared" si="239"/>
        <v>13</v>
      </c>
    </row>
    <row r="1892" spans="1:12" x14ac:dyDescent="0.3">
      <c r="A1892" s="9">
        <f>'Raw Data'!A1891</f>
        <v>45358.559027777803</v>
      </c>
      <c r="B1892" s="11" t="str">
        <f>'Raw Data'!O1891</f>
        <v>Clear</v>
      </c>
      <c r="C1892" s="11" t="str">
        <f t="shared" si="232"/>
        <v>Clear</v>
      </c>
      <c r="D1892" s="11" t="str">
        <f t="shared" si="233"/>
        <v>Clear</v>
      </c>
      <c r="E1892" s="11" t="str">
        <f t="shared" si="234"/>
        <v>Clear</v>
      </c>
      <c r="F1892" s="11" t="str">
        <f t="shared" si="235"/>
        <v>CLEAR</v>
      </c>
      <c r="G1892" s="11" t="str">
        <f t="shared" si="236"/>
        <v>clear</v>
      </c>
      <c r="H1892" s="11" t="str">
        <f>'Raw Data'!H1891</f>
        <v>Weekday</v>
      </c>
      <c r="I1892" s="11" t="str">
        <f t="shared" si="237"/>
        <v>WD</v>
      </c>
      <c r="J1892" s="11" t="str">
        <f t="shared" si="238"/>
        <v>Clear</v>
      </c>
      <c r="K1892" s="11" t="str">
        <f>TEXT('Raw Data'!F1891,"0")</f>
        <v>13</v>
      </c>
      <c r="L1892" s="11">
        <f t="shared" si="239"/>
        <v>13</v>
      </c>
    </row>
    <row r="1893" spans="1:12" x14ac:dyDescent="0.3">
      <c r="A1893" s="9">
        <f>'Raw Data'!A1892</f>
        <v>45358.5625</v>
      </c>
      <c r="B1893" s="11" t="str">
        <f>'Raw Data'!O1892</f>
        <v>Fog</v>
      </c>
      <c r="C1893" s="11" t="str">
        <f t="shared" si="232"/>
        <v>Fog</v>
      </c>
      <c r="D1893" s="11" t="str">
        <f t="shared" si="233"/>
        <v>Fog</v>
      </c>
      <c r="E1893" s="11" t="str">
        <f t="shared" si="234"/>
        <v>Fog</v>
      </c>
      <c r="F1893" s="11" t="str">
        <f t="shared" si="235"/>
        <v>FOG</v>
      </c>
      <c r="G1893" s="11" t="str">
        <f t="shared" si="236"/>
        <v>fog</v>
      </c>
      <c r="H1893" s="11" t="str">
        <f>'Raw Data'!H1892</f>
        <v>Weekday</v>
      </c>
      <c r="I1893" s="11" t="str">
        <f t="shared" si="237"/>
        <v>WD</v>
      </c>
      <c r="J1893" s="11" t="str">
        <f t="shared" si="238"/>
        <v>Fog</v>
      </c>
      <c r="K1893" s="11" t="str">
        <f>TEXT('Raw Data'!F1892,"0")</f>
        <v>13</v>
      </c>
      <c r="L1893" s="11">
        <f t="shared" si="239"/>
        <v>13</v>
      </c>
    </row>
    <row r="1894" spans="1:12" x14ac:dyDescent="0.3">
      <c r="A1894" s="9">
        <f>'Raw Data'!A1893</f>
        <v>45358.565972222197</v>
      </c>
      <c r="B1894" s="11" t="str">
        <f>'Raw Data'!O1893</f>
        <v>Rain</v>
      </c>
      <c r="C1894" s="11" t="str">
        <f t="shared" si="232"/>
        <v>Rain</v>
      </c>
      <c r="D1894" s="11" t="str">
        <f t="shared" si="233"/>
        <v>Rain</v>
      </c>
      <c r="E1894" s="11" t="str">
        <f t="shared" si="234"/>
        <v>Rain</v>
      </c>
      <c r="F1894" s="11" t="str">
        <f t="shared" si="235"/>
        <v>RAIN</v>
      </c>
      <c r="G1894" s="11" t="str">
        <f t="shared" si="236"/>
        <v>rain</v>
      </c>
      <c r="H1894" s="11" t="str">
        <f>'Raw Data'!H1893</f>
        <v>Weekday</v>
      </c>
      <c r="I1894" s="11" t="str">
        <f t="shared" si="237"/>
        <v>WD</v>
      </c>
      <c r="J1894" s="11" t="str">
        <f t="shared" si="238"/>
        <v>Rain</v>
      </c>
      <c r="K1894" s="11" t="str">
        <f>TEXT('Raw Data'!F1893,"0")</f>
        <v>13</v>
      </c>
      <c r="L1894" s="11">
        <f t="shared" si="239"/>
        <v>13</v>
      </c>
    </row>
    <row r="1895" spans="1:12" x14ac:dyDescent="0.3">
      <c r="A1895" s="9">
        <f>'Raw Data'!A1894</f>
        <v>45358.569444444503</v>
      </c>
      <c r="B1895" s="11" t="str">
        <f>'Raw Data'!O1894</f>
        <v>Clear</v>
      </c>
      <c r="C1895" s="11" t="str">
        <f t="shared" si="232"/>
        <v>Clear</v>
      </c>
      <c r="D1895" s="11" t="str">
        <f t="shared" si="233"/>
        <v>Clear</v>
      </c>
      <c r="E1895" s="11" t="str">
        <f t="shared" si="234"/>
        <v>Clear</v>
      </c>
      <c r="F1895" s="11" t="str">
        <f t="shared" si="235"/>
        <v>CLEAR</v>
      </c>
      <c r="G1895" s="11" t="str">
        <f t="shared" si="236"/>
        <v>clear</v>
      </c>
      <c r="H1895" s="11" t="str">
        <f>'Raw Data'!H1894</f>
        <v>Weekday</v>
      </c>
      <c r="I1895" s="11" t="str">
        <f t="shared" si="237"/>
        <v>WD</v>
      </c>
      <c r="J1895" s="11" t="str">
        <f t="shared" si="238"/>
        <v>Clear</v>
      </c>
      <c r="K1895" s="11" t="str">
        <f>TEXT('Raw Data'!F1894,"0")</f>
        <v>13</v>
      </c>
      <c r="L1895" s="11">
        <f t="shared" si="239"/>
        <v>13</v>
      </c>
    </row>
    <row r="1896" spans="1:12" x14ac:dyDescent="0.3">
      <c r="A1896" s="9">
        <f>'Raw Data'!A1895</f>
        <v>45358.572916666701</v>
      </c>
      <c r="B1896" s="11" t="str">
        <f>'Raw Data'!O1895</f>
        <v>Rain</v>
      </c>
      <c r="C1896" s="11" t="str">
        <f t="shared" si="232"/>
        <v>Rain</v>
      </c>
      <c r="D1896" s="11" t="str">
        <f t="shared" si="233"/>
        <v>Rain</v>
      </c>
      <c r="E1896" s="11" t="str">
        <f t="shared" si="234"/>
        <v>Rain</v>
      </c>
      <c r="F1896" s="11" t="str">
        <f t="shared" si="235"/>
        <v>RAIN</v>
      </c>
      <c r="G1896" s="11" t="str">
        <f t="shared" si="236"/>
        <v>rain</v>
      </c>
      <c r="H1896" s="11" t="str">
        <f>'Raw Data'!H1895</f>
        <v>Weekday</v>
      </c>
      <c r="I1896" s="11" t="str">
        <f t="shared" si="237"/>
        <v>WD</v>
      </c>
      <c r="J1896" s="11" t="str">
        <f t="shared" si="238"/>
        <v>Rain</v>
      </c>
      <c r="K1896" s="11" t="str">
        <f>TEXT('Raw Data'!F1895,"0")</f>
        <v>13</v>
      </c>
      <c r="L1896" s="11">
        <f t="shared" si="239"/>
        <v>13</v>
      </c>
    </row>
    <row r="1897" spans="1:12" x14ac:dyDescent="0.3">
      <c r="A1897" s="9">
        <f>'Raw Data'!A1896</f>
        <v>45358.576388888898</v>
      </c>
      <c r="B1897" s="11" t="str">
        <f>'Raw Data'!O1896</f>
        <v>Rain</v>
      </c>
      <c r="C1897" s="11" t="str">
        <f t="shared" si="232"/>
        <v>Rain</v>
      </c>
      <c r="D1897" s="11" t="str">
        <f t="shared" si="233"/>
        <v>Rain</v>
      </c>
      <c r="E1897" s="11" t="str">
        <f t="shared" si="234"/>
        <v>Rain</v>
      </c>
      <c r="F1897" s="11" t="str">
        <f t="shared" si="235"/>
        <v>RAIN</v>
      </c>
      <c r="G1897" s="11" t="str">
        <f t="shared" si="236"/>
        <v>rain</v>
      </c>
      <c r="H1897" s="11" t="str">
        <f>'Raw Data'!H1896</f>
        <v>Weekday</v>
      </c>
      <c r="I1897" s="11" t="str">
        <f t="shared" si="237"/>
        <v>WD</v>
      </c>
      <c r="J1897" s="11" t="str">
        <f t="shared" si="238"/>
        <v>Rain</v>
      </c>
      <c r="K1897" s="11" t="str">
        <f>TEXT('Raw Data'!F1896,"0")</f>
        <v>13</v>
      </c>
      <c r="L1897" s="11">
        <f t="shared" si="239"/>
        <v>13</v>
      </c>
    </row>
    <row r="1898" spans="1:12" x14ac:dyDescent="0.3">
      <c r="A1898" s="9">
        <f>'Raw Data'!A1897</f>
        <v>45358.579861111102</v>
      </c>
      <c r="B1898" s="11" t="str">
        <f>'Raw Data'!O1897</f>
        <v>Clear</v>
      </c>
      <c r="C1898" s="11" t="str">
        <f t="shared" si="232"/>
        <v>Clear</v>
      </c>
      <c r="D1898" s="11" t="str">
        <f t="shared" si="233"/>
        <v>Clear</v>
      </c>
      <c r="E1898" s="11" t="str">
        <f t="shared" si="234"/>
        <v>Clear</v>
      </c>
      <c r="F1898" s="11" t="str">
        <f t="shared" si="235"/>
        <v>CLEAR</v>
      </c>
      <c r="G1898" s="11" t="str">
        <f t="shared" si="236"/>
        <v>clear</v>
      </c>
      <c r="H1898" s="11" t="str">
        <f>'Raw Data'!H1897</f>
        <v>Weekday</v>
      </c>
      <c r="I1898" s="11" t="str">
        <f t="shared" si="237"/>
        <v>WD</v>
      </c>
      <c r="J1898" s="11" t="str">
        <f t="shared" si="238"/>
        <v>Clear</v>
      </c>
      <c r="K1898" s="11" t="str">
        <f>TEXT('Raw Data'!F1897,"0")</f>
        <v>13</v>
      </c>
      <c r="L1898" s="11">
        <f t="shared" si="239"/>
        <v>13</v>
      </c>
    </row>
    <row r="1899" spans="1:12" x14ac:dyDescent="0.3">
      <c r="A1899" s="9">
        <f>'Raw Data'!A1898</f>
        <v>45358.583333333299</v>
      </c>
      <c r="B1899" s="11" t="str">
        <f>'Raw Data'!O1898</f>
        <v>Rain</v>
      </c>
      <c r="C1899" s="11" t="str">
        <f t="shared" si="232"/>
        <v>Rain</v>
      </c>
      <c r="D1899" s="11" t="str">
        <f t="shared" si="233"/>
        <v>Rain</v>
      </c>
      <c r="E1899" s="11" t="str">
        <f t="shared" si="234"/>
        <v>Rain</v>
      </c>
      <c r="F1899" s="11" t="str">
        <f t="shared" si="235"/>
        <v>RAIN</v>
      </c>
      <c r="G1899" s="11" t="str">
        <f t="shared" si="236"/>
        <v>rain</v>
      </c>
      <c r="H1899" s="11" t="str">
        <f>'Raw Data'!H1898</f>
        <v>Weekday</v>
      </c>
      <c r="I1899" s="11" t="str">
        <f t="shared" si="237"/>
        <v>WD</v>
      </c>
      <c r="J1899" s="11" t="str">
        <f t="shared" si="238"/>
        <v>Rain</v>
      </c>
      <c r="K1899" s="11" t="str">
        <f>TEXT('Raw Data'!F1898,"0")</f>
        <v>14</v>
      </c>
      <c r="L1899" s="11">
        <f t="shared" si="239"/>
        <v>14</v>
      </c>
    </row>
    <row r="1900" spans="1:12" x14ac:dyDescent="0.3">
      <c r="A1900" s="9">
        <f>'Raw Data'!A1899</f>
        <v>45358.586805555598</v>
      </c>
      <c r="B1900" s="11" t="str">
        <f>'Raw Data'!O1899</f>
        <v>Rain</v>
      </c>
      <c r="C1900" s="11" t="str">
        <f t="shared" si="232"/>
        <v>Rain</v>
      </c>
      <c r="D1900" s="11" t="str">
        <f t="shared" si="233"/>
        <v>Rain</v>
      </c>
      <c r="E1900" s="11" t="str">
        <f t="shared" si="234"/>
        <v>Rain</v>
      </c>
      <c r="F1900" s="11" t="str">
        <f t="shared" si="235"/>
        <v>RAIN</v>
      </c>
      <c r="G1900" s="11" t="str">
        <f t="shared" si="236"/>
        <v>rain</v>
      </c>
      <c r="H1900" s="11" t="str">
        <f>'Raw Data'!H1899</f>
        <v>Weekday</v>
      </c>
      <c r="I1900" s="11" t="str">
        <f t="shared" si="237"/>
        <v>WD</v>
      </c>
      <c r="J1900" s="11" t="str">
        <f t="shared" si="238"/>
        <v>Rain</v>
      </c>
      <c r="K1900" s="11" t="str">
        <f>TEXT('Raw Data'!F1899,"0")</f>
        <v>14</v>
      </c>
      <c r="L1900" s="11">
        <f t="shared" si="239"/>
        <v>14</v>
      </c>
    </row>
    <row r="1901" spans="1:12" x14ac:dyDescent="0.3">
      <c r="A1901" s="9">
        <f>'Raw Data'!A1900</f>
        <v>45358.590277777803</v>
      </c>
      <c r="B1901" s="11" t="str">
        <f>'Raw Data'!O1900</f>
        <v>Clear</v>
      </c>
      <c r="C1901" s="11" t="str">
        <f t="shared" si="232"/>
        <v>Clear</v>
      </c>
      <c r="D1901" s="11" t="str">
        <f t="shared" si="233"/>
        <v>Clear</v>
      </c>
      <c r="E1901" s="11" t="str">
        <f t="shared" si="234"/>
        <v>Clear</v>
      </c>
      <c r="F1901" s="11" t="str">
        <f t="shared" si="235"/>
        <v>CLEAR</v>
      </c>
      <c r="G1901" s="11" t="str">
        <f t="shared" si="236"/>
        <v>clear</v>
      </c>
      <c r="H1901" s="11" t="str">
        <f>'Raw Data'!H1900</f>
        <v>Weekday</v>
      </c>
      <c r="I1901" s="11" t="str">
        <f t="shared" si="237"/>
        <v>WD</v>
      </c>
      <c r="J1901" s="11" t="str">
        <f t="shared" si="238"/>
        <v>Clear</v>
      </c>
      <c r="K1901" s="11" t="str">
        <f>TEXT('Raw Data'!F1900,"0")</f>
        <v>14</v>
      </c>
      <c r="L1901" s="11">
        <f t="shared" si="239"/>
        <v>14</v>
      </c>
    </row>
    <row r="1902" spans="1:12" x14ac:dyDescent="0.3">
      <c r="A1902" s="9">
        <f>'Raw Data'!A1901</f>
        <v>45358.59375</v>
      </c>
      <c r="B1902" s="11" t="str">
        <f>'Raw Data'!O1901</f>
        <v>Clear</v>
      </c>
      <c r="C1902" s="11" t="str">
        <f t="shared" si="232"/>
        <v>Clear</v>
      </c>
      <c r="D1902" s="11" t="str">
        <f t="shared" si="233"/>
        <v>Clear</v>
      </c>
      <c r="E1902" s="11" t="str">
        <f t="shared" si="234"/>
        <v>Clear</v>
      </c>
      <c r="F1902" s="11" t="str">
        <f t="shared" si="235"/>
        <v>CLEAR</v>
      </c>
      <c r="G1902" s="11" t="str">
        <f t="shared" si="236"/>
        <v>clear</v>
      </c>
      <c r="H1902" s="11" t="str">
        <f>'Raw Data'!H1901</f>
        <v>Weekday</v>
      </c>
      <c r="I1902" s="11" t="str">
        <f t="shared" si="237"/>
        <v>WD</v>
      </c>
      <c r="J1902" s="11" t="str">
        <f t="shared" si="238"/>
        <v>Clear</v>
      </c>
      <c r="K1902" s="11" t="str">
        <f>TEXT('Raw Data'!F1901,"0")</f>
        <v>14</v>
      </c>
      <c r="L1902" s="11">
        <f t="shared" si="239"/>
        <v>14</v>
      </c>
    </row>
    <row r="1903" spans="1:12" x14ac:dyDescent="0.3">
      <c r="A1903" s="9">
        <f>'Raw Data'!A1902</f>
        <v>45358.597222222197</v>
      </c>
      <c r="B1903" s="11" t="str">
        <f>'Raw Data'!O1902</f>
        <v>Snow</v>
      </c>
      <c r="C1903" s="11" t="str">
        <f t="shared" si="232"/>
        <v>Snow</v>
      </c>
      <c r="D1903" s="11" t="str">
        <f t="shared" si="233"/>
        <v>Snow</v>
      </c>
      <c r="E1903" s="11" t="str">
        <f t="shared" si="234"/>
        <v>Snow</v>
      </c>
      <c r="F1903" s="11" t="str">
        <f t="shared" si="235"/>
        <v>SNOW</v>
      </c>
      <c r="G1903" s="11" t="str">
        <f t="shared" si="236"/>
        <v>snow</v>
      </c>
      <c r="H1903" s="11" t="str">
        <f>'Raw Data'!H1902</f>
        <v>Weekday</v>
      </c>
      <c r="I1903" s="11" t="str">
        <f t="shared" si="237"/>
        <v>WD</v>
      </c>
      <c r="J1903" s="11" t="str">
        <f t="shared" si="238"/>
        <v>Snow</v>
      </c>
      <c r="K1903" s="11" t="str">
        <f>TEXT('Raw Data'!F1902,"0")</f>
        <v>14</v>
      </c>
      <c r="L1903" s="11">
        <f t="shared" si="239"/>
        <v>14</v>
      </c>
    </row>
    <row r="1904" spans="1:12" x14ac:dyDescent="0.3">
      <c r="A1904" s="9">
        <f>'Raw Data'!A1903</f>
        <v>45358.600694444503</v>
      </c>
      <c r="B1904" s="11" t="str">
        <f>'Raw Data'!O1903</f>
        <v>Snow</v>
      </c>
      <c r="C1904" s="11" t="str">
        <f t="shared" si="232"/>
        <v>Snow</v>
      </c>
      <c r="D1904" s="11" t="str">
        <f t="shared" si="233"/>
        <v>Snow</v>
      </c>
      <c r="E1904" s="11" t="str">
        <f t="shared" si="234"/>
        <v>Snow</v>
      </c>
      <c r="F1904" s="11" t="str">
        <f t="shared" si="235"/>
        <v>SNOW</v>
      </c>
      <c r="G1904" s="11" t="str">
        <f t="shared" si="236"/>
        <v>snow</v>
      </c>
      <c r="H1904" s="11" t="str">
        <f>'Raw Data'!H1903</f>
        <v>Weekday</v>
      </c>
      <c r="I1904" s="11" t="str">
        <f t="shared" si="237"/>
        <v>WD</v>
      </c>
      <c r="J1904" s="11" t="str">
        <f t="shared" si="238"/>
        <v>Snow</v>
      </c>
      <c r="K1904" s="11" t="str">
        <f>TEXT('Raw Data'!F1903,"0")</f>
        <v>14</v>
      </c>
      <c r="L1904" s="11">
        <f t="shared" si="239"/>
        <v>14</v>
      </c>
    </row>
    <row r="1905" spans="1:12" x14ac:dyDescent="0.3">
      <c r="A1905" s="9">
        <f>'Raw Data'!A1904</f>
        <v>45358.604166666701</v>
      </c>
      <c r="B1905" s="11" t="str">
        <f>'Raw Data'!O1904</f>
        <v>Fog</v>
      </c>
      <c r="C1905" s="11" t="str">
        <f t="shared" si="232"/>
        <v>Fog</v>
      </c>
      <c r="D1905" s="11" t="str">
        <f t="shared" si="233"/>
        <v>Fog</v>
      </c>
      <c r="E1905" s="11" t="str">
        <f t="shared" si="234"/>
        <v>Fog</v>
      </c>
      <c r="F1905" s="11" t="str">
        <f t="shared" si="235"/>
        <v>FOG</v>
      </c>
      <c r="G1905" s="11" t="str">
        <f t="shared" si="236"/>
        <v>fog</v>
      </c>
      <c r="H1905" s="11" t="str">
        <f>'Raw Data'!H1904</f>
        <v>Weekday</v>
      </c>
      <c r="I1905" s="11" t="str">
        <f t="shared" si="237"/>
        <v>WD</v>
      </c>
      <c r="J1905" s="11" t="str">
        <f t="shared" si="238"/>
        <v>Fog</v>
      </c>
      <c r="K1905" s="11" t="str">
        <f>TEXT('Raw Data'!F1904,"0")</f>
        <v>14</v>
      </c>
      <c r="L1905" s="11">
        <f t="shared" si="239"/>
        <v>14</v>
      </c>
    </row>
    <row r="1906" spans="1:12" x14ac:dyDescent="0.3">
      <c r="A1906" s="9">
        <f>'Raw Data'!A1905</f>
        <v>45358.607638888898</v>
      </c>
      <c r="B1906" s="11" t="str">
        <f>'Raw Data'!O1905</f>
        <v>Clear</v>
      </c>
      <c r="C1906" s="11" t="str">
        <f t="shared" si="232"/>
        <v>Clear</v>
      </c>
      <c r="D1906" s="11" t="str">
        <f t="shared" si="233"/>
        <v>Clear</v>
      </c>
      <c r="E1906" s="11" t="str">
        <f t="shared" si="234"/>
        <v>Clear</v>
      </c>
      <c r="F1906" s="11" t="str">
        <f t="shared" si="235"/>
        <v>CLEAR</v>
      </c>
      <c r="G1906" s="11" t="str">
        <f t="shared" si="236"/>
        <v>clear</v>
      </c>
      <c r="H1906" s="11" t="str">
        <f>'Raw Data'!H1905</f>
        <v>Weekday</v>
      </c>
      <c r="I1906" s="11" t="str">
        <f t="shared" si="237"/>
        <v>WD</v>
      </c>
      <c r="J1906" s="11" t="str">
        <f t="shared" si="238"/>
        <v>Clear</v>
      </c>
      <c r="K1906" s="11" t="str">
        <f>TEXT('Raw Data'!F1905,"0")</f>
        <v>14</v>
      </c>
      <c r="L1906" s="11">
        <f t="shared" si="239"/>
        <v>14</v>
      </c>
    </row>
    <row r="1907" spans="1:12" x14ac:dyDescent="0.3">
      <c r="A1907" s="9">
        <f>'Raw Data'!A1906</f>
        <v>45358.611111111102</v>
      </c>
      <c r="B1907" s="11" t="str">
        <f>'Raw Data'!O1906</f>
        <v>Clear</v>
      </c>
      <c r="C1907" s="11" t="str">
        <f t="shared" si="232"/>
        <v>Clear</v>
      </c>
      <c r="D1907" s="11" t="str">
        <f t="shared" si="233"/>
        <v>Clear</v>
      </c>
      <c r="E1907" s="11" t="str">
        <f t="shared" si="234"/>
        <v>Clear</v>
      </c>
      <c r="F1907" s="11" t="str">
        <f t="shared" si="235"/>
        <v>CLEAR</v>
      </c>
      <c r="G1907" s="11" t="str">
        <f t="shared" si="236"/>
        <v>clear</v>
      </c>
      <c r="H1907" s="11" t="str">
        <f>'Raw Data'!H1906</f>
        <v>Weekday</v>
      </c>
      <c r="I1907" s="11" t="str">
        <f t="shared" si="237"/>
        <v>WD</v>
      </c>
      <c r="J1907" s="11" t="str">
        <f t="shared" si="238"/>
        <v>Clear</v>
      </c>
      <c r="K1907" s="11" t="str">
        <f>TEXT('Raw Data'!F1906,"0")</f>
        <v>14</v>
      </c>
      <c r="L1907" s="11">
        <f t="shared" si="239"/>
        <v>14</v>
      </c>
    </row>
    <row r="1908" spans="1:12" x14ac:dyDescent="0.3">
      <c r="A1908" s="9">
        <f>'Raw Data'!A1907</f>
        <v>45358.614583333299</v>
      </c>
      <c r="B1908" s="11" t="str">
        <f>'Raw Data'!O1907</f>
        <v>Clear</v>
      </c>
      <c r="C1908" s="11" t="str">
        <f t="shared" si="232"/>
        <v>Clear</v>
      </c>
      <c r="D1908" s="11" t="str">
        <f t="shared" si="233"/>
        <v>Clear</v>
      </c>
      <c r="E1908" s="11" t="str">
        <f t="shared" si="234"/>
        <v>Clear</v>
      </c>
      <c r="F1908" s="11" t="str">
        <f t="shared" si="235"/>
        <v>CLEAR</v>
      </c>
      <c r="G1908" s="11" t="str">
        <f t="shared" si="236"/>
        <v>clear</v>
      </c>
      <c r="H1908" s="11" t="str">
        <f>'Raw Data'!H1907</f>
        <v>Weekday</v>
      </c>
      <c r="I1908" s="11" t="str">
        <f t="shared" si="237"/>
        <v>WD</v>
      </c>
      <c r="J1908" s="11" t="str">
        <f t="shared" si="238"/>
        <v>Clear</v>
      </c>
      <c r="K1908" s="11" t="str">
        <f>TEXT('Raw Data'!F1907,"0")</f>
        <v>14</v>
      </c>
      <c r="L1908" s="11">
        <f t="shared" si="239"/>
        <v>14</v>
      </c>
    </row>
    <row r="1909" spans="1:12" x14ac:dyDescent="0.3">
      <c r="A1909" s="9">
        <f>'Raw Data'!A1908</f>
        <v>45358.618055555598</v>
      </c>
      <c r="B1909" s="11" t="str">
        <f>'Raw Data'!O1908</f>
        <v>Rain</v>
      </c>
      <c r="C1909" s="11" t="str">
        <f t="shared" si="232"/>
        <v>Rain</v>
      </c>
      <c r="D1909" s="11" t="str">
        <f t="shared" si="233"/>
        <v>Rain</v>
      </c>
      <c r="E1909" s="11" t="str">
        <f t="shared" si="234"/>
        <v>Rain</v>
      </c>
      <c r="F1909" s="11" t="str">
        <f t="shared" si="235"/>
        <v>RAIN</v>
      </c>
      <c r="G1909" s="11" t="str">
        <f t="shared" si="236"/>
        <v>rain</v>
      </c>
      <c r="H1909" s="11" t="str">
        <f>'Raw Data'!H1908</f>
        <v>Weekday</v>
      </c>
      <c r="I1909" s="11" t="str">
        <f t="shared" si="237"/>
        <v>WD</v>
      </c>
      <c r="J1909" s="11" t="str">
        <f t="shared" si="238"/>
        <v>Rain</v>
      </c>
      <c r="K1909" s="11" t="str">
        <f>TEXT('Raw Data'!F1908,"0")</f>
        <v>14</v>
      </c>
      <c r="L1909" s="11">
        <f t="shared" si="239"/>
        <v>14</v>
      </c>
    </row>
    <row r="1910" spans="1:12" x14ac:dyDescent="0.3">
      <c r="A1910" s="9">
        <f>'Raw Data'!A1909</f>
        <v>45358.621527777803</v>
      </c>
      <c r="B1910" s="11" t="str">
        <f>'Raw Data'!O1909</f>
        <v>Fog</v>
      </c>
      <c r="C1910" s="11" t="str">
        <f t="shared" si="232"/>
        <v>Fog</v>
      </c>
      <c r="D1910" s="11" t="str">
        <f t="shared" si="233"/>
        <v>Fog</v>
      </c>
      <c r="E1910" s="11" t="str">
        <f t="shared" si="234"/>
        <v>Fog</v>
      </c>
      <c r="F1910" s="11" t="str">
        <f t="shared" si="235"/>
        <v>FOG</v>
      </c>
      <c r="G1910" s="11" t="str">
        <f t="shared" si="236"/>
        <v>fog</v>
      </c>
      <c r="H1910" s="11" t="str">
        <f>'Raw Data'!H1909</f>
        <v>Weekday</v>
      </c>
      <c r="I1910" s="11" t="str">
        <f t="shared" si="237"/>
        <v>WD</v>
      </c>
      <c r="J1910" s="11" t="str">
        <f t="shared" si="238"/>
        <v>Fog</v>
      </c>
      <c r="K1910" s="11" t="str">
        <f>TEXT('Raw Data'!F1909,"0")</f>
        <v>14</v>
      </c>
      <c r="L1910" s="11">
        <f t="shared" si="239"/>
        <v>14</v>
      </c>
    </row>
    <row r="1911" spans="1:12" x14ac:dyDescent="0.3">
      <c r="A1911" s="9">
        <f>'Raw Data'!A1910</f>
        <v>45358.625</v>
      </c>
      <c r="B1911" s="11" t="str">
        <f>'Raw Data'!O1910</f>
        <v>Rain</v>
      </c>
      <c r="C1911" s="11" t="str">
        <f t="shared" si="232"/>
        <v>Rain</v>
      </c>
      <c r="D1911" s="11" t="str">
        <f t="shared" si="233"/>
        <v>Rain</v>
      </c>
      <c r="E1911" s="11" t="str">
        <f t="shared" si="234"/>
        <v>Rain</v>
      </c>
      <c r="F1911" s="11" t="str">
        <f t="shared" si="235"/>
        <v>RAIN</v>
      </c>
      <c r="G1911" s="11" t="str">
        <f t="shared" si="236"/>
        <v>rain</v>
      </c>
      <c r="H1911" s="11" t="str">
        <f>'Raw Data'!H1910</f>
        <v>Weekday</v>
      </c>
      <c r="I1911" s="11" t="str">
        <f t="shared" si="237"/>
        <v>WD</v>
      </c>
      <c r="J1911" s="11" t="str">
        <f t="shared" si="238"/>
        <v>Rain</v>
      </c>
      <c r="K1911" s="11" t="str">
        <f>TEXT('Raw Data'!F1910,"0")</f>
        <v>15</v>
      </c>
      <c r="L1911" s="11">
        <f t="shared" si="239"/>
        <v>15</v>
      </c>
    </row>
    <row r="1912" spans="1:12" x14ac:dyDescent="0.3">
      <c r="A1912" s="9">
        <f>'Raw Data'!A1911</f>
        <v>45358.628472222197</v>
      </c>
      <c r="B1912" s="11" t="str">
        <f>'Raw Data'!O1911</f>
        <v>Clear</v>
      </c>
      <c r="C1912" s="11" t="str">
        <f t="shared" si="232"/>
        <v>Clear</v>
      </c>
      <c r="D1912" s="11" t="str">
        <f t="shared" si="233"/>
        <v>Clear</v>
      </c>
      <c r="E1912" s="11" t="str">
        <f t="shared" si="234"/>
        <v>Clear</v>
      </c>
      <c r="F1912" s="11" t="str">
        <f t="shared" si="235"/>
        <v>CLEAR</v>
      </c>
      <c r="G1912" s="11" t="str">
        <f t="shared" si="236"/>
        <v>clear</v>
      </c>
      <c r="H1912" s="11" t="str">
        <f>'Raw Data'!H1911</f>
        <v>Weekday</v>
      </c>
      <c r="I1912" s="11" t="str">
        <f t="shared" si="237"/>
        <v>WD</v>
      </c>
      <c r="J1912" s="11" t="str">
        <f t="shared" si="238"/>
        <v>Clear</v>
      </c>
      <c r="K1912" s="11" t="str">
        <f>TEXT('Raw Data'!F1911,"0")</f>
        <v>15</v>
      </c>
      <c r="L1912" s="11">
        <f t="shared" si="239"/>
        <v>15</v>
      </c>
    </row>
    <row r="1913" spans="1:12" x14ac:dyDescent="0.3">
      <c r="A1913" s="9">
        <f>'Raw Data'!A1912</f>
        <v>45358.631944444503</v>
      </c>
      <c r="B1913" s="11" t="str">
        <f>'Raw Data'!O1912</f>
        <v>Rain</v>
      </c>
      <c r="C1913" s="11" t="str">
        <f t="shared" si="232"/>
        <v>Rain</v>
      </c>
      <c r="D1913" s="11" t="str">
        <f t="shared" si="233"/>
        <v>Rain</v>
      </c>
      <c r="E1913" s="11" t="str">
        <f t="shared" si="234"/>
        <v>Rain</v>
      </c>
      <c r="F1913" s="11" t="str">
        <f t="shared" si="235"/>
        <v>RAIN</v>
      </c>
      <c r="G1913" s="11" t="str">
        <f t="shared" si="236"/>
        <v>rain</v>
      </c>
      <c r="H1913" s="11" t="str">
        <f>'Raw Data'!H1912</f>
        <v>Weekday</v>
      </c>
      <c r="I1913" s="11" t="str">
        <f t="shared" si="237"/>
        <v>WD</v>
      </c>
      <c r="J1913" s="11" t="str">
        <f t="shared" si="238"/>
        <v>Rain</v>
      </c>
      <c r="K1913" s="11" t="str">
        <f>TEXT('Raw Data'!F1912,"0")</f>
        <v>15</v>
      </c>
      <c r="L1913" s="11">
        <f t="shared" si="239"/>
        <v>15</v>
      </c>
    </row>
    <row r="1914" spans="1:12" x14ac:dyDescent="0.3">
      <c r="A1914" s="9">
        <f>'Raw Data'!A1913</f>
        <v>45358.635416666701</v>
      </c>
      <c r="B1914" s="11" t="str">
        <f>'Raw Data'!O1913</f>
        <v>Rain</v>
      </c>
      <c r="C1914" s="11" t="str">
        <f t="shared" si="232"/>
        <v>Rain</v>
      </c>
      <c r="D1914" s="11" t="str">
        <f t="shared" si="233"/>
        <v>Rain</v>
      </c>
      <c r="E1914" s="11" t="str">
        <f t="shared" si="234"/>
        <v>Rain</v>
      </c>
      <c r="F1914" s="11" t="str">
        <f t="shared" si="235"/>
        <v>RAIN</v>
      </c>
      <c r="G1914" s="11" t="str">
        <f t="shared" si="236"/>
        <v>rain</v>
      </c>
      <c r="H1914" s="11" t="str">
        <f>'Raw Data'!H1913</f>
        <v>Weekday</v>
      </c>
      <c r="I1914" s="11" t="str">
        <f t="shared" si="237"/>
        <v>WD</v>
      </c>
      <c r="J1914" s="11" t="str">
        <f t="shared" si="238"/>
        <v>Rain</v>
      </c>
      <c r="K1914" s="11" t="str">
        <f>TEXT('Raw Data'!F1913,"0")</f>
        <v>15</v>
      </c>
      <c r="L1914" s="11">
        <f t="shared" si="239"/>
        <v>15</v>
      </c>
    </row>
    <row r="1915" spans="1:12" x14ac:dyDescent="0.3">
      <c r="A1915" s="9">
        <f>'Raw Data'!A1914</f>
        <v>45358.638888888898</v>
      </c>
      <c r="B1915" s="11" t="str">
        <f>'Raw Data'!O1914</f>
        <v>Fog</v>
      </c>
      <c r="C1915" s="11" t="str">
        <f t="shared" si="232"/>
        <v>Fog</v>
      </c>
      <c r="D1915" s="11" t="str">
        <f t="shared" si="233"/>
        <v>Fog</v>
      </c>
      <c r="E1915" s="11" t="str">
        <f t="shared" si="234"/>
        <v>Fog</v>
      </c>
      <c r="F1915" s="11" t="str">
        <f t="shared" si="235"/>
        <v>FOG</v>
      </c>
      <c r="G1915" s="11" t="str">
        <f t="shared" si="236"/>
        <v>fog</v>
      </c>
      <c r="H1915" s="11" t="str">
        <f>'Raw Data'!H1914</f>
        <v>Weekday</v>
      </c>
      <c r="I1915" s="11" t="str">
        <f t="shared" si="237"/>
        <v>WD</v>
      </c>
      <c r="J1915" s="11" t="str">
        <f t="shared" si="238"/>
        <v>Fog</v>
      </c>
      <c r="K1915" s="11" t="str">
        <f>TEXT('Raw Data'!F1914,"0")</f>
        <v>15</v>
      </c>
      <c r="L1915" s="11">
        <f t="shared" si="239"/>
        <v>15</v>
      </c>
    </row>
    <row r="1916" spans="1:12" x14ac:dyDescent="0.3">
      <c r="A1916" s="9">
        <f>'Raw Data'!A1915</f>
        <v>45358.642361111102</v>
      </c>
      <c r="B1916" s="11" t="str">
        <f>'Raw Data'!O1915</f>
        <v>Clear</v>
      </c>
      <c r="C1916" s="11" t="str">
        <f t="shared" si="232"/>
        <v>Clear</v>
      </c>
      <c r="D1916" s="11" t="str">
        <f t="shared" si="233"/>
        <v>Clear</v>
      </c>
      <c r="E1916" s="11" t="str">
        <f t="shared" si="234"/>
        <v>Clear</v>
      </c>
      <c r="F1916" s="11" t="str">
        <f t="shared" si="235"/>
        <v>CLEAR</v>
      </c>
      <c r="G1916" s="11" t="str">
        <f t="shared" si="236"/>
        <v>clear</v>
      </c>
      <c r="H1916" s="11" t="str">
        <f>'Raw Data'!H1915</f>
        <v>Weekday</v>
      </c>
      <c r="I1916" s="11" t="str">
        <f t="shared" si="237"/>
        <v>WD</v>
      </c>
      <c r="J1916" s="11" t="str">
        <f t="shared" si="238"/>
        <v>Clear</v>
      </c>
      <c r="K1916" s="11" t="str">
        <f>TEXT('Raw Data'!F1915,"0")</f>
        <v>15</v>
      </c>
      <c r="L1916" s="11">
        <f t="shared" si="239"/>
        <v>15</v>
      </c>
    </row>
    <row r="1917" spans="1:12" x14ac:dyDescent="0.3">
      <c r="A1917" s="9">
        <f>'Raw Data'!A1916</f>
        <v>45358.645833333299</v>
      </c>
      <c r="B1917" s="11" t="str">
        <f>'Raw Data'!O1916</f>
        <v>Fog</v>
      </c>
      <c r="C1917" s="11" t="str">
        <f t="shared" si="232"/>
        <v>Fog</v>
      </c>
      <c r="D1917" s="11" t="str">
        <f t="shared" si="233"/>
        <v>Fog</v>
      </c>
      <c r="E1917" s="11" t="str">
        <f t="shared" si="234"/>
        <v>Fog</v>
      </c>
      <c r="F1917" s="11" t="str">
        <f t="shared" si="235"/>
        <v>FOG</v>
      </c>
      <c r="G1917" s="11" t="str">
        <f t="shared" si="236"/>
        <v>fog</v>
      </c>
      <c r="H1917" s="11" t="str">
        <f>'Raw Data'!H1916</f>
        <v>Weekday</v>
      </c>
      <c r="I1917" s="11" t="str">
        <f t="shared" si="237"/>
        <v>WD</v>
      </c>
      <c r="J1917" s="11" t="str">
        <f t="shared" si="238"/>
        <v>Fog</v>
      </c>
      <c r="K1917" s="11" t="str">
        <f>TEXT('Raw Data'!F1916,"0")</f>
        <v>15</v>
      </c>
      <c r="L1917" s="11">
        <f t="shared" si="239"/>
        <v>15</v>
      </c>
    </row>
    <row r="1918" spans="1:12" x14ac:dyDescent="0.3">
      <c r="A1918" s="9">
        <f>'Raw Data'!A1917</f>
        <v>45358.649305555598</v>
      </c>
      <c r="B1918" s="11" t="str">
        <f>'Raw Data'!O1917</f>
        <v>Snow</v>
      </c>
      <c r="C1918" s="11" t="str">
        <f t="shared" si="232"/>
        <v>Snow</v>
      </c>
      <c r="D1918" s="11" t="str">
        <f t="shared" si="233"/>
        <v>Snow</v>
      </c>
      <c r="E1918" s="11" t="str">
        <f t="shared" si="234"/>
        <v>Snow</v>
      </c>
      <c r="F1918" s="11" t="str">
        <f t="shared" si="235"/>
        <v>SNOW</v>
      </c>
      <c r="G1918" s="11" t="str">
        <f t="shared" si="236"/>
        <v>snow</v>
      </c>
      <c r="H1918" s="11" t="str">
        <f>'Raw Data'!H1917</f>
        <v>Weekday</v>
      </c>
      <c r="I1918" s="11" t="str">
        <f t="shared" si="237"/>
        <v>WD</v>
      </c>
      <c r="J1918" s="11" t="str">
        <f t="shared" si="238"/>
        <v>Snow</v>
      </c>
      <c r="K1918" s="11" t="str">
        <f>TEXT('Raw Data'!F1917,"0")</f>
        <v>15</v>
      </c>
      <c r="L1918" s="11">
        <f t="shared" si="239"/>
        <v>15</v>
      </c>
    </row>
    <row r="1919" spans="1:12" x14ac:dyDescent="0.3">
      <c r="A1919" s="9">
        <f>'Raw Data'!A1918</f>
        <v>45358.652777777803</v>
      </c>
      <c r="B1919" s="11" t="str">
        <f>'Raw Data'!O1918</f>
        <v>Rain</v>
      </c>
      <c r="C1919" s="11" t="str">
        <f t="shared" si="232"/>
        <v>Rain</v>
      </c>
      <c r="D1919" s="11" t="str">
        <f t="shared" si="233"/>
        <v>Rain</v>
      </c>
      <c r="E1919" s="11" t="str">
        <f t="shared" si="234"/>
        <v>Rain</v>
      </c>
      <c r="F1919" s="11" t="str">
        <f t="shared" si="235"/>
        <v>RAIN</v>
      </c>
      <c r="G1919" s="11" t="str">
        <f t="shared" si="236"/>
        <v>rain</v>
      </c>
      <c r="H1919" s="11" t="str">
        <f>'Raw Data'!H1918</f>
        <v>Weekday</v>
      </c>
      <c r="I1919" s="11" t="str">
        <f t="shared" si="237"/>
        <v>WD</v>
      </c>
      <c r="J1919" s="11" t="str">
        <f t="shared" si="238"/>
        <v>Rain</v>
      </c>
      <c r="K1919" s="11" t="str">
        <f>TEXT('Raw Data'!F1918,"0")</f>
        <v>15</v>
      </c>
      <c r="L1919" s="11">
        <f t="shared" si="239"/>
        <v>15</v>
      </c>
    </row>
    <row r="1920" spans="1:12" x14ac:dyDescent="0.3">
      <c r="A1920" s="9">
        <f>'Raw Data'!A1919</f>
        <v>45358.65625</v>
      </c>
      <c r="B1920" s="11" t="str">
        <f>'Raw Data'!O1919</f>
        <v>Clear</v>
      </c>
      <c r="C1920" s="11" t="str">
        <f t="shared" si="232"/>
        <v>Clear</v>
      </c>
      <c r="D1920" s="11" t="str">
        <f t="shared" si="233"/>
        <v>Clear</v>
      </c>
      <c r="E1920" s="11" t="str">
        <f t="shared" si="234"/>
        <v>Clear</v>
      </c>
      <c r="F1920" s="11" t="str">
        <f t="shared" si="235"/>
        <v>CLEAR</v>
      </c>
      <c r="G1920" s="11" t="str">
        <f t="shared" si="236"/>
        <v>clear</v>
      </c>
      <c r="H1920" s="11" t="str">
        <f>'Raw Data'!H1919</f>
        <v>Weekday</v>
      </c>
      <c r="I1920" s="11" t="str">
        <f t="shared" si="237"/>
        <v>WD</v>
      </c>
      <c r="J1920" s="11" t="str">
        <f t="shared" si="238"/>
        <v>Clear</v>
      </c>
      <c r="K1920" s="11" t="str">
        <f>TEXT('Raw Data'!F1919,"0")</f>
        <v>15</v>
      </c>
      <c r="L1920" s="11">
        <f t="shared" si="239"/>
        <v>15</v>
      </c>
    </row>
    <row r="1921" spans="1:12" x14ac:dyDescent="0.3">
      <c r="A1921" s="9">
        <f>'Raw Data'!A1920</f>
        <v>45358.659722222197</v>
      </c>
      <c r="B1921" s="11" t="str">
        <f>'Raw Data'!O1920</f>
        <v>Clear</v>
      </c>
      <c r="C1921" s="11" t="str">
        <f t="shared" si="232"/>
        <v>Clear</v>
      </c>
      <c r="D1921" s="11" t="str">
        <f t="shared" si="233"/>
        <v>Clear</v>
      </c>
      <c r="E1921" s="11" t="str">
        <f t="shared" si="234"/>
        <v>Clear</v>
      </c>
      <c r="F1921" s="11" t="str">
        <f t="shared" si="235"/>
        <v>CLEAR</v>
      </c>
      <c r="G1921" s="11" t="str">
        <f t="shared" si="236"/>
        <v>clear</v>
      </c>
      <c r="H1921" s="11" t="str">
        <f>'Raw Data'!H1920</f>
        <v>Weekday</v>
      </c>
      <c r="I1921" s="11" t="str">
        <f t="shared" si="237"/>
        <v>WD</v>
      </c>
      <c r="J1921" s="11" t="str">
        <f t="shared" si="238"/>
        <v>Clear</v>
      </c>
      <c r="K1921" s="11" t="str">
        <f>TEXT('Raw Data'!F1920,"0")</f>
        <v>15</v>
      </c>
      <c r="L1921" s="11">
        <f t="shared" si="239"/>
        <v>15</v>
      </c>
    </row>
    <row r="1922" spans="1:12" x14ac:dyDescent="0.3">
      <c r="A1922" s="9">
        <f>'Raw Data'!A1921</f>
        <v>45358.663194444503</v>
      </c>
      <c r="B1922" s="11" t="str">
        <f>'Raw Data'!O1921</f>
        <v>Snow</v>
      </c>
      <c r="C1922" s="11" t="str">
        <f t="shared" si="232"/>
        <v>Snow</v>
      </c>
      <c r="D1922" s="11" t="str">
        <f t="shared" si="233"/>
        <v>Snow</v>
      </c>
      <c r="E1922" s="11" t="str">
        <f t="shared" si="234"/>
        <v>Snow</v>
      </c>
      <c r="F1922" s="11" t="str">
        <f t="shared" si="235"/>
        <v>SNOW</v>
      </c>
      <c r="G1922" s="11" t="str">
        <f t="shared" si="236"/>
        <v>snow</v>
      </c>
      <c r="H1922" s="11" t="str">
        <f>'Raw Data'!H1921</f>
        <v>Weekday</v>
      </c>
      <c r="I1922" s="11" t="str">
        <f t="shared" si="237"/>
        <v>WD</v>
      </c>
      <c r="J1922" s="11" t="str">
        <f t="shared" si="238"/>
        <v>Snow</v>
      </c>
      <c r="K1922" s="11" t="str">
        <f>TEXT('Raw Data'!F1921,"0")</f>
        <v>15</v>
      </c>
      <c r="L1922" s="11">
        <f t="shared" si="239"/>
        <v>15</v>
      </c>
    </row>
    <row r="1923" spans="1:12" x14ac:dyDescent="0.3">
      <c r="A1923" s="9">
        <f>'Raw Data'!A1922</f>
        <v>45358.666666666701</v>
      </c>
      <c r="B1923" s="11" t="str">
        <f>'Raw Data'!O1922</f>
        <v>Snow</v>
      </c>
      <c r="C1923" s="11" t="str">
        <f t="shared" ref="C1923:C1986" si="240">TRIM(B1923)</f>
        <v>Snow</v>
      </c>
      <c r="D1923" s="11" t="str">
        <f t="shared" ref="D1923:D1986" si="241">CLEAN(C1923)</f>
        <v>Snow</v>
      </c>
      <c r="E1923" s="11" t="str">
        <f t="shared" ref="E1923:E1986" si="242">PROPER(D1923)</f>
        <v>Snow</v>
      </c>
      <c r="F1923" s="11" t="str">
        <f t="shared" ref="F1923:F1986" si="243">UPPER(B1923)</f>
        <v>SNOW</v>
      </c>
      <c r="G1923" s="11" t="str">
        <f t="shared" ref="G1923:G1986" si="244">LOWER(B1923)</f>
        <v>snow</v>
      </c>
      <c r="H1923" s="11" t="str">
        <f>'Raw Data'!H1922</f>
        <v>Weekday</v>
      </c>
      <c r="I1923" s="11" t="str">
        <f t="shared" ref="I1923:I1986" si="245">SUBSTITUTE(SUBSTITUTE(H1923,"Weekday","WD"),"Weekend","WE")</f>
        <v>WD</v>
      </c>
      <c r="J1923" s="11" t="str">
        <f t="shared" ref="J1923:J1986" si="246">PROPER(TRIM(CLEAN(B1923)))</f>
        <v>Snow</v>
      </c>
      <c r="K1923" s="11" t="str">
        <f>TEXT('Raw Data'!F1922,"0")</f>
        <v>16</v>
      </c>
      <c r="L1923" s="11">
        <f t="shared" ref="L1923:L1986" si="247">VALUE(K1923)</f>
        <v>16</v>
      </c>
    </row>
    <row r="1924" spans="1:12" x14ac:dyDescent="0.3">
      <c r="A1924" s="9">
        <f>'Raw Data'!A1923</f>
        <v>45358.670138888898</v>
      </c>
      <c r="B1924" s="11" t="str">
        <f>'Raw Data'!O1923</f>
        <v>Snow</v>
      </c>
      <c r="C1924" s="11" t="str">
        <f t="shared" si="240"/>
        <v>Snow</v>
      </c>
      <c r="D1924" s="11" t="str">
        <f t="shared" si="241"/>
        <v>Snow</v>
      </c>
      <c r="E1924" s="11" t="str">
        <f t="shared" si="242"/>
        <v>Snow</v>
      </c>
      <c r="F1924" s="11" t="str">
        <f t="shared" si="243"/>
        <v>SNOW</v>
      </c>
      <c r="G1924" s="11" t="str">
        <f t="shared" si="244"/>
        <v>snow</v>
      </c>
      <c r="H1924" s="11" t="str">
        <f>'Raw Data'!H1923</f>
        <v>Weekday</v>
      </c>
      <c r="I1924" s="11" t="str">
        <f t="shared" si="245"/>
        <v>WD</v>
      </c>
      <c r="J1924" s="11" t="str">
        <f t="shared" si="246"/>
        <v>Snow</v>
      </c>
      <c r="K1924" s="11" t="str">
        <f>TEXT('Raw Data'!F1923,"0")</f>
        <v>16</v>
      </c>
      <c r="L1924" s="11">
        <f t="shared" si="247"/>
        <v>16</v>
      </c>
    </row>
    <row r="1925" spans="1:12" x14ac:dyDescent="0.3">
      <c r="A1925" s="9">
        <f>'Raw Data'!A1924</f>
        <v>45358.673611111102</v>
      </c>
      <c r="B1925" s="11" t="str">
        <f>'Raw Data'!O1924</f>
        <v>Snow</v>
      </c>
      <c r="C1925" s="11" t="str">
        <f t="shared" si="240"/>
        <v>Snow</v>
      </c>
      <c r="D1925" s="11" t="str">
        <f t="shared" si="241"/>
        <v>Snow</v>
      </c>
      <c r="E1925" s="11" t="str">
        <f t="shared" si="242"/>
        <v>Snow</v>
      </c>
      <c r="F1925" s="11" t="str">
        <f t="shared" si="243"/>
        <v>SNOW</v>
      </c>
      <c r="G1925" s="11" t="str">
        <f t="shared" si="244"/>
        <v>snow</v>
      </c>
      <c r="H1925" s="11" t="str">
        <f>'Raw Data'!H1924</f>
        <v>Weekday</v>
      </c>
      <c r="I1925" s="11" t="str">
        <f t="shared" si="245"/>
        <v>WD</v>
      </c>
      <c r="J1925" s="11" t="str">
        <f t="shared" si="246"/>
        <v>Snow</v>
      </c>
      <c r="K1925" s="11" t="str">
        <f>TEXT('Raw Data'!F1924,"0")</f>
        <v>16</v>
      </c>
      <c r="L1925" s="11">
        <f t="shared" si="247"/>
        <v>16</v>
      </c>
    </row>
    <row r="1926" spans="1:12" x14ac:dyDescent="0.3">
      <c r="A1926" s="9">
        <f>'Raw Data'!A1925</f>
        <v>45358.677083333299</v>
      </c>
      <c r="B1926" s="11" t="str">
        <f>'Raw Data'!O1925</f>
        <v>Rain</v>
      </c>
      <c r="C1926" s="11" t="str">
        <f t="shared" si="240"/>
        <v>Rain</v>
      </c>
      <c r="D1926" s="11" t="str">
        <f t="shared" si="241"/>
        <v>Rain</v>
      </c>
      <c r="E1926" s="11" t="str">
        <f t="shared" si="242"/>
        <v>Rain</v>
      </c>
      <c r="F1926" s="11" t="str">
        <f t="shared" si="243"/>
        <v>RAIN</v>
      </c>
      <c r="G1926" s="11" t="str">
        <f t="shared" si="244"/>
        <v>rain</v>
      </c>
      <c r="H1926" s="11" t="str">
        <f>'Raw Data'!H1925</f>
        <v>Weekday</v>
      </c>
      <c r="I1926" s="11" t="str">
        <f t="shared" si="245"/>
        <v>WD</v>
      </c>
      <c r="J1926" s="11" t="str">
        <f t="shared" si="246"/>
        <v>Rain</v>
      </c>
      <c r="K1926" s="11" t="str">
        <f>TEXT('Raw Data'!F1925,"0")</f>
        <v>16</v>
      </c>
      <c r="L1926" s="11">
        <f t="shared" si="247"/>
        <v>16</v>
      </c>
    </row>
    <row r="1927" spans="1:12" x14ac:dyDescent="0.3">
      <c r="A1927" s="9">
        <f>'Raw Data'!A1926</f>
        <v>45358.680555555598</v>
      </c>
      <c r="B1927" s="11" t="str">
        <f>'Raw Data'!O1926</f>
        <v>Rain</v>
      </c>
      <c r="C1927" s="11" t="str">
        <f t="shared" si="240"/>
        <v>Rain</v>
      </c>
      <c r="D1927" s="11" t="str">
        <f t="shared" si="241"/>
        <v>Rain</v>
      </c>
      <c r="E1927" s="11" t="str">
        <f t="shared" si="242"/>
        <v>Rain</v>
      </c>
      <c r="F1927" s="11" t="str">
        <f t="shared" si="243"/>
        <v>RAIN</v>
      </c>
      <c r="G1927" s="11" t="str">
        <f t="shared" si="244"/>
        <v>rain</v>
      </c>
      <c r="H1927" s="11" t="str">
        <f>'Raw Data'!H1926</f>
        <v>Weekday</v>
      </c>
      <c r="I1927" s="11" t="str">
        <f t="shared" si="245"/>
        <v>WD</v>
      </c>
      <c r="J1927" s="11" t="str">
        <f t="shared" si="246"/>
        <v>Rain</v>
      </c>
      <c r="K1927" s="11" t="str">
        <f>TEXT('Raw Data'!F1926,"0")</f>
        <v>16</v>
      </c>
      <c r="L1927" s="11">
        <f t="shared" si="247"/>
        <v>16</v>
      </c>
    </row>
    <row r="1928" spans="1:12" x14ac:dyDescent="0.3">
      <c r="A1928" s="9">
        <f>'Raw Data'!A1927</f>
        <v>45358.684027777803</v>
      </c>
      <c r="B1928" s="11" t="str">
        <f>'Raw Data'!O1927</f>
        <v>Fog</v>
      </c>
      <c r="C1928" s="11" t="str">
        <f t="shared" si="240"/>
        <v>Fog</v>
      </c>
      <c r="D1928" s="11" t="str">
        <f t="shared" si="241"/>
        <v>Fog</v>
      </c>
      <c r="E1928" s="11" t="str">
        <f t="shared" si="242"/>
        <v>Fog</v>
      </c>
      <c r="F1928" s="11" t="str">
        <f t="shared" si="243"/>
        <v>FOG</v>
      </c>
      <c r="G1928" s="11" t="str">
        <f t="shared" si="244"/>
        <v>fog</v>
      </c>
      <c r="H1928" s="11" t="str">
        <f>'Raw Data'!H1927</f>
        <v>Weekday</v>
      </c>
      <c r="I1928" s="11" t="str">
        <f t="shared" si="245"/>
        <v>WD</v>
      </c>
      <c r="J1928" s="11" t="str">
        <f t="shared" si="246"/>
        <v>Fog</v>
      </c>
      <c r="K1928" s="11" t="str">
        <f>TEXT('Raw Data'!F1927,"0")</f>
        <v>16</v>
      </c>
      <c r="L1928" s="11">
        <f t="shared" si="247"/>
        <v>16</v>
      </c>
    </row>
    <row r="1929" spans="1:12" x14ac:dyDescent="0.3">
      <c r="A1929" s="9">
        <f>'Raw Data'!A1928</f>
        <v>45358.6875</v>
      </c>
      <c r="B1929" s="11" t="str">
        <f>'Raw Data'!O1928</f>
        <v>Clear</v>
      </c>
      <c r="C1929" s="11" t="str">
        <f t="shared" si="240"/>
        <v>Clear</v>
      </c>
      <c r="D1929" s="11" t="str">
        <f t="shared" si="241"/>
        <v>Clear</v>
      </c>
      <c r="E1929" s="11" t="str">
        <f t="shared" si="242"/>
        <v>Clear</v>
      </c>
      <c r="F1929" s="11" t="str">
        <f t="shared" si="243"/>
        <v>CLEAR</v>
      </c>
      <c r="G1929" s="11" t="str">
        <f t="shared" si="244"/>
        <v>clear</v>
      </c>
      <c r="H1929" s="11" t="str">
        <f>'Raw Data'!H1928</f>
        <v>Weekday</v>
      </c>
      <c r="I1929" s="11" t="str">
        <f t="shared" si="245"/>
        <v>WD</v>
      </c>
      <c r="J1929" s="11" t="str">
        <f t="shared" si="246"/>
        <v>Clear</v>
      </c>
      <c r="K1929" s="11" t="str">
        <f>TEXT('Raw Data'!F1928,"0")</f>
        <v>16</v>
      </c>
      <c r="L1929" s="11">
        <f t="shared" si="247"/>
        <v>16</v>
      </c>
    </row>
    <row r="1930" spans="1:12" x14ac:dyDescent="0.3">
      <c r="A1930" s="9">
        <f>'Raw Data'!A1929</f>
        <v>45358.690972222197</v>
      </c>
      <c r="B1930" s="11" t="str">
        <f>'Raw Data'!O1929</f>
        <v>Rain</v>
      </c>
      <c r="C1930" s="11" t="str">
        <f t="shared" si="240"/>
        <v>Rain</v>
      </c>
      <c r="D1930" s="11" t="str">
        <f t="shared" si="241"/>
        <v>Rain</v>
      </c>
      <c r="E1930" s="11" t="str">
        <f t="shared" si="242"/>
        <v>Rain</v>
      </c>
      <c r="F1930" s="11" t="str">
        <f t="shared" si="243"/>
        <v>RAIN</v>
      </c>
      <c r="G1930" s="11" t="str">
        <f t="shared" si="244"/>
        <v>rain</v>
      </c>
      <c r="H1930" s="11" t="str">
        <f>'Raw Data'!H1929</f>
        <v>Weekday</v>
      </c>
      <c r="I1930" s="11" t="str">
        <f t="shared" si="245"/>
        <v>WD</v>
      </c>
      <c r="J1930" s="11" t="str">
        <f t="shared" si="246"/>
        <v>Rain</v>
      </c>
      <c r="K1930" s="11" t="str">
        <f>TEXT('Raw Data'!F1929,"0")</f>
        <v>16</v>
      </c>
      <c r="L1930" s="11">
        <f t="shared" si="247"/>
        <v>16</v>
      </c>
    </row>
    <row r="1931" spans="1:12" x14ac:dyDescent="0.3">
      <c r="A1931" s="9">
        <f>'Raw Data'!A1930</f>
        <v>45358.694444444503</v>
      </c>
      <c r="B1931" s="11" t="str">
        <f>'Raw Data'!O1930</f>
        <v>Fog</v>
      </c>
      <c r="C1931" s="11" t="str">
        <f t="shared" si="240"/>
        <v>Fog</v>
      </c>
      <c r="D1931" s="11" t="str">
        <f t="shared" si="241"/>
        <v>Fog</v>
      </c>
      <c r="E1931" s="11" t="str">
        <f t="shared" si="242"/>
        <v>Fog</v>
      </c>
      <c r="F1931" s="11" t="str">
        <f t="shared" si="243"/>
        <v>FOG</v>
      </c>
      <c r="G1931" s="11" t="str">
        <f t="shared" si="244"/>
        <v>fog</v>
      </c>
      <c r="H1931" s="11" t="str">
        <f>'Raw Data'!H1930</f>
        <v>Weekday</v>
      </c>
      <c r="I1931" s="11" t="str">
        <f t="shared" si="245"/>
        <v>WD</v>
      </c>
      <c r="J1931" s="11" t="str">
        <f t="shared" si="246"/>
        <v>Fog</v>
      </c>
      <c r="K1931" s="11" t="str">
        <f>TEXT('Raw Data'!F1930,"0")</f>
        <v>16</v>
      </c>
      <c r="L1931" s="11">
        <f t="shared" si="247"/>
        <v>16</v>
      </c>
    </row>
    <row r="1932" spans="1:12" x14ac:dyDescent="0.3">
      <c r="A1932" s="9">
        <f>'Raw Data'!A1931</f>
        <v>45358.697916666701</v>
      </c>
      <c r="B1932" s="11" t="str">
        <f>'Raw Data'!O1931</f>
        <v>Rain</v>
      </c>
      <c r="C1932" s="11" t="str">
        <f t="shared" si="240"/>
        <v>Rain</v>
      </c>
      <c r="D1932" s="11" t="str">
        <f t="shared" si="241"/>
        <v>Rain</v>
      </c>
      <c r="E1932" s="11" t="str">
        <f t="shared" si="242"/>
        <v>Rain</v>
      </c>
      <c r="F1932" s="11" t="str">
        <f t="shared" si="243"/>
        <v>RAIN</v>
      </c>
      <c r="G1932" s="11" t="str">
        <f t="shared" si="244"/>
        <v>rain</v>
      </c>
      <c r="H1932" s="11" t="str">
        <f>'Raw Data'!H1931</f>
        <v>Weekday</v>
      </c>
      <c r="I1932" s="11" t="str">
        <f t="shared" si="245"/>
        <v>WD</v>
      </c>
      <c r="J1932" s="11" t="str">
        <f t="shared" si="246"/>
        <v>Rain</v>
      </c>
      <c r="K1932" s="11" t="str">
        <f>TEXT('Raw Data'!F1931,"0")</f>
        <v>16</v>
      </c>
      <c r="L1932" s="11">
        <f t="shared" si="247"/>
        <v>16</v>
      </c>
    </row>
    <row r="1933" spans="1:12" x14ac:dyDescent="0.3">
      <c r="A1933" s="9">
        <f>'Raw Data'!A1932</f>
        <v>45358.701388888898</v>
      </c>
      <c r="B1933" s="11" t="str">
        <f>'Raw Data'!O1932</f>
        <v>Snow</v>
      </c>
      <c r="C1933" s="11" t="str">
        <f t="shared" si="240"/>
        <v>Snow</v>
      </c>
      <c r="D1933" s="11" t="str">
        <f t="shared" si="241"/>
        <v>Snow</v>
      </c>
      <c r="E1933" s="11" t="str">
        <f t="shared" si="242"/>
        <v>Snow</v>
      </c>
      <c r="F1933" s="11" t="str">
        <f t="shared" si="243"/>
        <v>SNOW</v>
      </c>
      <c r="G1933" s="11" t="str">
        <f t="shared" si="244"/>
        <v>snow</v>
      </c>
      <c r="H1933" s="11" t="str">
        <f>'Raw Data'!H1932</f>
        <v>Weekday</v>
      </c>
      <c r="I1933" s="11" t="str">
        <f t="shared" si="245"/>
        <v>WD</v>
      </c>
      <c r="J1933" s="11" t="str">
        <f t="shared" si="246"/>
        <v>Snow</v>
      </c>
      <c r="K1933" s="11" t="str">
        <f>TEXT('Raw Data'!F1932,"0")</f>
        <v>16</v>
      </c>
      <c r="L1933" s="11">
        <f t="shared" si="247"/>
        <v>16</v>
      </c>
    </row>
    <row r="1934" spans="1:12" x14ac:dyDescent="0.3">
      <c r="A1934" s="9">
        <f>'Raw Data'!A1933</f>
        <v>45358.704861111102</v>
      </c>
      <c r="B1934" s="11" t="str">
        <f>'Raw Data'!O1933</f>
        <v>Snow</v>
      </c>
      <c r="C1934" s="11" t="str">
        <f t="shared" si="240"/>
        <v>Snow</v>
      </c>
      <c r="D1934" s="11" t="str">
        <f t="shared" si="241"/>
        <v>Snow</v>
      </c>
      <c r="E1934" s="11" t="str">
        <f t="shared" si="242"/>
        <v>Snow</v>
      </c>
      <c r="F1934" s="11" t="str">
        <f t="shared" si="243"/>
        <v>SNOW</v>
      </c>
      <c r="G1934" s="11" t="str">
        <f t="shared" si="244"/>
        <v>snow</v>
      </c>
      <c r="H1934" s="11" t="str">
        <f>'Raw Data'!H1933</f>
        <v>Weekday</v>
      </c>
      <c r="I1934" s="11" t="str">
        <f t="shared" si="245"/>
        <v>WD</v>
      </c>
      <c r="J1934" s="11" t="str">
        <f t="shared" si="246"/>
        <v>Snow</v>
      </c>
      <c r="K1934" s="11" t="str">
        <f>TEXT('Raw Data'!F1933,"0")</f>
        <v>16</v>
      </c>
      <c r="L1934" s="11">
        <f t="shared" si="247"/>
        <v>16</v>
      </c>
    </row>
    <row r="1935" spans="1:12" x14ac:dyDescent="0.3">
      <c r="A1935" s="9">
        <f>'Raw Data'!A1934</f>
        <v>45358.708333333299</v>
      </c>
      <c r="B1935" s="11" t="str">
        <f>'Raw Data'!O1934</f>
        <v>Rain</v>
      </c>
      <c r="C1935" s="11" t="str">
        <f t="shared" si="240"/>
        <v>Rain</v>
      </c>
      <c r="D1935" s="11" t="str">
        <f t="shared" si="241"/>
        <v>Rain</v>
      </c>
      <c r="E1935" s="11" t="str">
        <f t="shared" si="242"/>
        <v>Rain</v>
      </c>
      <c r="F1935" s="11" t="str">
        <f t="shared" si="243"/>
        <v>RAIN</v>
      </c>
      <c r="G1935" s="11" t="str">
        <f t="shared" si="244"/>
        <v>rain</v>
      </c>
      <c r="H1935" s="11" t="str">
        <f>'Raw Data'!H1934</f>
        <v>Weekday</v>
      </c>
      <c r="I1935" s="11" t="str">
        <f t="shared" si="245"/>
        <v>WD</v>
      </c>
      <c r="J1935" s="11" t="str">
        <f t="shared" si="246"/>
        <v>Rain</v>
      </c>
      <c r="K1935" s="11" t="str">
        <f>TEXT('Raw Data'!F1934,"0")</f>
        <v>17</v>
      </c>
      <c r="L1935" s="11">
        <f t="shared" si="247"/>
        <v>17</v>
      </c>
    </row>
    <row r="1936" spans="1:12" x14ac:dyDescent="0.3">
      <c r="A1936" s="9">
        <f>'Raw Data'!A1935</f>
        <v>45358.711805555598</v>
      </c>
      <c r="B1936" s="11" t="str">
        <f>'Raw Data'!O1935</f>
        <v>Rain</v>
      </c>
      <c r="C1936" s="11" t="str">
        <f t="shared" si="240"/>
        <v>Rain</v>
      </c>
      <c r="D1936" s="11" t="str">
        <f t="shared" si="241"/>
        <v>Rain</v>
      </c>
      <c r="E1936" s="11" t="str">
        <f t="shared" si="242"/>
        <v>Rain</v>
      </c>
      <c r="F1936" s="11" t="str">
        <f t="shared" si="243"/>
        <v>RAIN</v>
      </c>
      <c r="G1936" s="11" t="str">
        <f t="shared" si="244"/>
        <v>rain</v>
      </c>
      <c r="H1936" s="11" t="str">
        <f>'Raw Data'!H1935</f>
        <v>Weekday</v>
      </c>
      <c r="I1936" s="11" t="str">
        <f t="shared" si="245"/>
        <v>WD</v>
      </c>
      <c r="J1936" s="11" t="str">
        <f t="shared" si="246"/>
        <v>Rain</v>
      </c>
      <c r="K1936" s="11" t="str">
        <f>TEXT('Raw Data'!F1935,"0")</f>
        <v>17</v>
      </c>
      <c r="L1936" s="11">
        <f t="shared" si="247"/>
        <v>17</v>
      </c>
    </row>
    <row r="1937" spans="1:12" x14ac:dyDescent="0.3">
      <c r="A1937" s="9">
        <f>'Raw Data'!A1936</f>
        <v>45358.715277777803</v>
      </c>
      <c r="B1937" s="11" t="str">
        <f>'Raw Data'!O1936</f>
        <v>Clear</v>
      </c>
      <c r="C1937" s="11" t="str">
        <f t="shared" si="240"/>
        <v>Clear</v>
      </c>
      <c r="D1937" s="11" t="str">
        <f t="shared" si="241"/>
        <v>Clear</v>
      </c>
      <c r="E1937" s="11" t="str">
        <f t="shared" si="242"/>
        <v>Clear</v>
      </c>
      <c r="F1937" s="11" t="str">
        <f t="shared" si="243"/>
        <v>CLEAR</v>
      </c>
      <c r="G1937" s="11" t="str">
        <f t="shared" si="244"/>
        <v>clear</v>
      </c>
      <c r="H1937" s="11" t="str">
        <f>'Raw Data'!H1936</f>
        <v>Weekday</v>
      </c>
      <c r="I1937" s="11" t="str">
        <f t="shared" si="245"/>
        <v>WD</v>
      </c>
      <c r="J1937" s="11" t="str">
        <f t="shared" si="246"/>
        <v>Clear</v>
      </c>
      <c r="K1937" s="11" t="str">
        <f>TEXT('Raw Data'!F1936,"0")</f>
        <v>17</v>
      </c>
      <c r="L1937" s="11">
        <f t="shared" si="247"/>
        <v>17</v>
      </c>
    </row>
    <row r="1938" spans="1:12" x14ac:dyDescent="0.3">
      <c r="A1938" s="9">
        <f>'Raw Data'!A1937</f>
        <v>45358.71875</v>
      </c>
      <c r="B1938" s="11" t="str">
        <f>'Raw Data'!O1937</f>
        <v>Snow</v>
      </c>
      <c r="C1938" s="11" t="str">
        <f t="shared" si="240"/>
        <v>Snow</v>
      </c>
      <c r="D1938" s="11" t="str">
        <f t="shared" si="241"/>
        <v>Snow</v>
      </c>
      <c r="E1938" s="11" t="str">
        <f t="shared" si="242"/>
        <v>Snow</v>
      </c>
      <c r="F1938" s="11" t="str">
        <f t="shared" si="243"/>
        <v>SNOW</v>
      </c>
      <c r="G1938" s="11" t="str">
        <f t="shared" si="244"/>
        <v>snow</v>
      </c>
      <c r="H1938" s="11" t="str">
        <f>'Raw Data'!H1937</f>
        <v>Weekday</v>
      </c>
      <c r="I1938" s="11" t="str">
        <f t="shared" si="245"/>
        <v>WD</v>
      </c>
      <c r="J1938" s="11" t="str">
        <f t="shared" si="246"/>
        <v>Snow</v>
      </c>
      <c r="K1938" s="11" t="str">
        <f>TEXT('Raw Data'!F1937,"0")</f>
        <v>17</v>
      </c>
      <c r="L1938" s="11">
        <f t="shared" si="247"/>
        <v>17</v>
      </c>
    </row>
    <row r="1939" spans="1:12" x14ac:dyDescent="0.3">
      <c r="A1939" s="9">
        <f>'Raw Data'!A1938</f>
        <v>45358.722222222197</v>
      </c>
      <c r="B1939" s="11" t="str">
        <f>'Raw Data'!O1938</f>
        <v>Fog</v>
      </c>
      <c r="C1939" s="11" t="str">
        <f t="shared" si="240"/>
        <v>Fog</v>
      </c>
      <c r="D1939" s="11" t="str">
        <f t="shared" si="241"/>
        <v>Fog</v>
      </c>
      <c r="E1939" s="11" t="str">
        <f t="shared" si="242"/>
        <v>Fog</v>
      </c>
      <c r="F1939" s="11" t="str">
        <f t="shared" si="243"/>
        <v>FOG</v>
      </c>
      <c r="G1939" s="11" t="str">
        <f t="shared" si="244"/>
        <v>fog</v>
      </c>
      <c r="H1939" s="11" t="str">
        <f>'Raw Data'!H1938</f>
        <v>Weekday</v>
      </c>
      <c r="I1939" s="11" t="str">
        <f t="shared" si="245"/>
        <v>WD</v>
      </c>
      <c r="J1939" s="11" t="str">
        <f t="shared" si="246"/>
        <v>Fog</v>
      </c>
      <c r="K1939" s="11" t="str">
        <f>TEXT('Raw Data'!F1938,"0")</f>
        <v>17</v>
      </c>
      <c r="L1939" s="11">
        <f t="shared" si="247"/>
        <v>17</v>
      </c>
    </row>
    <row r="1940" spans="1:12" x14ac:dyDescent="0.3">
      <c r="A1940" s="9">
        <f>'Raw Data'!A1939</f>
        <v>45358.725694444503</v>
      </c>
      <c r="B1940" s="11" t="str">
        <f>'Raw Data'!O1939</f>
        <v>Snow</v>
      </c>
      <c r="C1940" s="11" t="str">
        <f t="shared" si="240"/>
        <v>Snow</v>
      </c>
      <c r="D1940" s="11" t="str">
        <f t="shared" si="241"/>
        <v>Snow</v>
      </c>
      <c r="E1940" s="11" t="str">
        <f t="shared" si="242"/>
        <v>Snow</v>
      </c>
      <c r="F1940" s="11" t="str">
        <f t="shared" si="243"/>
        <v>SNOW</v>
      </c>
      <c r="G1940" s="11" t="str">
        <f t="shared" si="244"/>
        <v>snow</v>
      </c>
      <c r="H1940" s="11" t="str">
        <f>'Raw Data'!H1939</f>
        <v>Weekday</v>
      </c>
      <c r="I1940" s="11" t="str">
        <f t="shared" si="245"/>
        <v>WD</v>
      </c>
      <c r="J1940" s="11" t="str">
        <f t="shared" si="246"/>
        <v>Snow</v>
      </c>
      <c r="K1940" s="11" t="str">
        <f>TEXT('Raw Data'!F1939,"0")</f>
        <v>17</v>
      </c>
      <c r="L1940" s="11">
        <f t="shared" si="247"/>
        <v>17</v>
      </c>
    </row>
    <row r="1941" spans="1:12" x14ac:dyDescent="0.3">
      <c r="A1941" s="9">
        <f>'Raw Data'!A1940</f>
        <v>45358.729166666701</v>
      </c>
      <c r="B1941" s="11" t="str">
        <f>'Raw Data'!O1940</f>
        <v>Clear</v>
      </c>
      <c r="C1941" s="11" t="str">
        <f t="shared" si="240"/>
        <v>Clear</v>
      </c>
      <c r="D1941" s="11" t="str">
        <f t="shared" si="241"/>
        <v>Clear</v>
      </c>
      <c r="E1941" s="11" t="str">
        <f t="shared" si="242"/>
        <v>Clear</v>
      </c>
      <c r="F1941" s="11" t="str">
        <f t="shared" si="243"/>
        <v>CLEAR</v>
      </c>
      <c r="G1941" s="11" t="str">
        <f t="shared" si="244"/>
        <v>clear</v>
      </c>
      <c r="H1941" s="11" t="str">
        <f>'Raw Data'!H1940</f>
        <v>Weekday</v>
      </c>
      <c r="I1941" s="11" t="str">
        <f t="shared" si="245"/>
        <v>WD</v>
      </c>
      <c r="J1941" s="11" t="str">
        <f t="shared" si="246"/>
        <v>Clear</v>
      </c>
      <c r="K1941" s="11" t="str">
        <f>TEXT('Raw Data'!F1940,"0")</f>
        <v>17</v>
      </c>
      <c r="L1941" s="11">
        <f t="shared" si="247"/>
        <v>17</v>
      </c>
    </row>
    <row r="1942" spans="1:12" x14ac:dyDescent="0.3">
      <c r="A1942" s="9">
        <f>'Raw Data'!A1941</f>
        <v>45358.732638888898</v>
      </c>
      <c r="B1942" s="11" t="str">
        <f>'Raw Data'!O1941</f>
        <v>Fog</v>
      </c>
      <c r="C1942" s="11" t="str">
        <f t="shared" si="240"/>
        <v>Fog</v>
      </c>
      <c r="D1942" s="11" t="str">
        <f t="shared" si="241"/>
        <v>Fog</v>
      </c>
      <c r="E1942" s="11" t="str">
        <f t="shared" si="242"/>
        <v>Fog</v>
      </c>
      <c r="F1942" s="11" t="str">
        <f t="shared" si="243"/>
        <v>FOG</v>
      </c>
      <c r="G1942" s="11" t="str">
        <f t="shared" si="244"/>
        <v>fog</v>
      </c>
      <c r="H1942" s="11" t="str">
        <f>'Raw Data'!H1941</f>
        <v>Weekday</v>
      </c>
      <c r="I1942" s="11" t="str">
        <f t="shared" si="245"/>
        <v>WD</v>
      </c>
      <c r="J1942" s="11" t="str">
        <f t="shared" si="246"/>
        <v>Fog</v>
      </c>
      <c r="K1942" s="11" t="str">
        <f>TEXT('Raw Data'!F1941,"0")</f>
        <v>17</v>
      </c>
      <c r="L1942" s="11">
        <f t="shared" si="247"/>
        <v>17</v>
      </c>
    </row>
    <row r="1943" spans="1:12" x14ac:dyDescent="0.3">
      <c r="A1943" s="9">
        <f>'Raw Data'!A1942</f>
        <v>45358.736111111102</v>
      </c>
      <c r="B1943" s="11" t="str">
        <f>'Raw Data'!O1942</f>
        <v>Clear</v>
      </c>
      <c r="C1943" s="11" t="str">
        <f t="shared" si="240"/>
        <v>Clear</v>
      </c>
      <c r="D1943" s="11" t="str">
        <f t="shared" si="241"/>
        <v>Clear</v>
      </c>
      <c r="E1943" s="11" t="str">
        <f t="shared" si="242"/>
        <v>Clear</v>
      </c>
      <c r="F1943" s="11" t="str">
        <f t="shared" si="243"/>
        <v>CLEAR</v>
      </c>
      <c r="G1943" s="11" t="str">
        <f t="shared" si="244"/>
        <v>clear</v>
      </c>
      <c r="H1943" s="11" t="str">
        <f>'Raw Data'!H1942</f>
        <v>Weekday</v>
      </c>
      <c r="I1943" s="11" t="str">
        <f t="shared" si="245"/>
        <v>WD</v>
      </c>
      <c r="J1943" s="11" t="str">
        <f t="shared" si="246"/>
        <v>Clear</v>
      </c>
      <c r="K1943" s="11" t="str">
        <f>TEXT('Raw Data'!F1942,"0")</f>
        <v>17</v>
      </c>
      <c r="L1943" s="11">
        <f t="shared" si="247"/>
        <v>17</v>
      </c>
    </row>
    <row r="1944" spans="1:12" x14ac:dyDescent="0.3">
      <c r="A1944" s="9">
        <f>'Raw Data'!A1943</f>
        <v>45358.739583333299</v>
      </c>
      <c r="B1944" s="11" t="str">
        <f>'Raw Data'!O1943</f>
        <v>Fog</v>
      </c>
      <c r="C1944" s="11" t="str">
        <f t="shared" si="240"/>
        <v>Fog</v>
      </c>
      <c r="D1944" s="11" t="str">
        <f t="shared" si="241"/>
        <v>Fog</v>
      </c>
      <c r="E1944" s="11" t="str">
        <f t="shared" si="242"/>
        <v>Fog</v>
      </c>
      <c r="F1944" s="11" t="str">
        <f t="shared" si="243"/>
        <v>FOG</v>
      </c>
      <c r="G1944" s="11" t="str">
        <f t="shared" si="244"/>
        <v>fog</v>
      </c>
      <c r="H1944" s="11" t="str">
        <f>'Raw Data'!H1943</f>
        <v>Weekday</v>
      </c>
      <c r="I1944" s="11" t="str">
        <f t="shared" si="245"/>
        <v>WD</v>
      </c>
      <c r="J1944" s="11" t="str">
        <f t="shared" si="246"/>
        <v>Fog</v>
      </c>
      <c r="K1944" s="11" t="str">
        <f>TEXT('Raw Data'!F1943,"0")</f>
        <v>17</v>
      </c>
      <c r="L1944" s="11">
        <f t="shared" si="247"/>
        <v>17</v>
      </c>
    </row>
    <row r="1945" spans="1:12" x14ac:dyDescent="0.3">
      <c r="A1945" s="9">
        <f>'Raw Data'!A1944</f>
        <v>45358.743055555598</v>
      </c>
      <c r="B1945" s="11" t="str">
        <f>'Raw Data'!O1944</f>
        <v>Clear</v>
      </c>
      <c r="C1945" s="11" t="str">
        <f t="shared" si="240"/>
        <v>Clear</v>
      </c>
      <c r="D1945" s="11" t="str">
        <f t="shared" si="241"/>
        <v>Clear</v>
      </c>
      <c r="E1945" s="11" t="str">
        <f t="shared" si="242"/>
        <v>Clear</v>
      </c>
      <c r="F1945" s="11" t="str">
        <f t="shared" si="243"/>
        <v>CLEAR</v>
      </c>
      <c r="G1945" s="11" t="str">
        <f t="shared" si="244"/>
        <v>clear</v>
      </c>
      <c r="H1945" s="11" t="str">
        <f>'Raw Data'!H1944</f>
        <v>Weekday</v>
      </c>
      <c r="I1945" s="11" t="str">
        <f t="shared" si="245"/>
        <v>WD</v>
      </c>
      <c r="J1945" s="11" t="str">
        <f t="shared" si="246"/>
        <v>Clear</v>
      </c>
      <c r="K1945" s="11" t="str">
        <f>TEXT('Raw Data'!F1944,"0")</f>
        <v>17</v>
      </c>
      <c r="L1945" s="11">
        <f t="shared" si="247"/>
        <v>17</v>
      </c>
    </row>
    <row r="1946" spans="1:12" x14ac:dyDescent="0.3">
      <c r="A1946" s="9">
        <f>'Raw Data'!A1945</f>
        <v>45358.746527777803</v>
      </c>
      <c r="B1946" s="11" t="str">
        <f>'Raw Data'!O1945</f>
        <v>Snow</v>
      </c>
      <c r="C1946" s="11" t="str">
        <f t="shared" si="240"/>
        <v>Snow</v>
      </c>
      <c r="D1946" s="11" t="str">
        <f t="shared" si="241"/>
        <v>Snow</v>
      </c>
      <c r="E1946" s="11" t="str">
        <f t="shared" si="242"/>
        <v>Snow</v>
      </c>
      <c r="F1946" s="11" t="str">
        <f t="shared" si="243"/>
        <v>SNOW</v>
      </c>
      <c r="G1946" s="11" t="str">
        <f t="shared" si="244"/>
        <v>snow</v>
      </c>
      <c r="H1946" s="11" t="str">
        <f>'Raw Data'!H1945</f>
        <v>Weekday</v>
      </c>
      <c r="I1946" s="11" t="str">
        <f t="shared" si="245"/>
        <v>WD</v>
      </c>
      <c r="J1946" s="11" t="str">
        <f t="shared" si="246"/>
        <v>Snow</v>
      </c>
      <c r="K1946" s="11" t="str">
        <f>TEXT('Raw Data'!F1945,"0")</f>
        <v>17</v>
      </c>
      <c r="L1946" s="11">
        <f t="shared" si="247"/>
        <v>17</v>
      </c>
    </row>
    <row r="1947" spans="1:12" x14ac:dyDescent="0.3">
      <c r="A1947" s="9">
        <f>'Raw Data'!A1946</f>
        <v>45358.75</v>
      </c>
      <c r="B1947" s="11" t="str">
        <f>'Raw Data'!O1946</f>
        <v>Rain</v>
      </c>
      <c r="C1947" s="11" t="str">
        <f t="shared" si="240"/>
        <v>Rain</v>
      </c>
      <c r="D1947" s="11" t="str">
        <f t="shared" si="241"/>
        <v>Rain</v>
      </c>
      <c r="E1947" s="11" t="str">
        <f t="shared" si="242"/>
        <v>Rain</v>
      </c>
      <c r="F1947" s="11" t="str">
        <f t="shared" si="243"/>
        <v>RAIN</v>
      </c>
      <c r="G1947" s="11" t="str">
        <f t="shared" si="244"/>
        <v>rain</v>
      </c>
      <c r="H1947" s="11" t="str">
        <f>'Raw Data'!H1946</f>
        <v>Weekday</v>
      </c>
      <c r="I1947" s="11" t="str">
        <f t="shared" si="245"/>
        <v>WD</v>
      </c>
      <c r="J1947" s="11" t="str">
        <f t="shared" si="246"/>
        <v>Rain</v>
      </c>
      <c r="K1947" s="11" t="str">
        <f>TEXT('Raw Data'!F1946,"0")</f>
        <v>18</v>
      </c>
      <c r="L1947" s="11">
        <f t="shared" si="247"/>
        <v>18</v>
      </c>
    </row>
    <row r="1948" spans="1:12" x14ac:dyDescent="0.3">
      <c r="A1948" s="9">
        <f>'Raw Data'!A1947</f>
        <v>45358.753472222197</v>
      </c>
      <c r="B1948" s="11" t="str">
        <f>'Raw Data'!O1947</f>
        <v>Fog</v>
      </c>
      <c r="C1948" s="11" t="str">
        <f t="shared" si="240"/>
        <v>Fog</v>
      </c>
      <c r="D1948" s="11" t="str">
        <f t="shared" si="241"/>
        <v>Fog</v>
      </c>
      <c r="E1948" s="11" t="str">
        <f t="shared" si="242"/>
        <v>Fog</v>
      </c>
      <c r="F1948" s="11" t="str">
        <f t="shared" si="243"/>
        <v>FOG</v>
      </c>
      <c r="G1948" s="11" t="str">
        <f t="shared" si="244"/>
        <v>fog</v>
      </c>
      <c r="H1948" s="11" t="str">
        <f>'Raw Data'!H1947</f>
        <v>Weekday</v>
      </c>
      <c r="I1948" s="11" t="str">
        <f t="shared" si="245"/>
        <v>WD</v>
      </c>
      <c r="J1948" s="11" t="str">
        <f t="shared" si="246"/>
        <v>Fog</v>
      </c>
      <c r="K1948" s="11" t="str">
        <f>TEXT('Raw Data'!F1947,"0")</f>
        <v>18</v>
      </c>
      <c r="L1948" s="11">
        <f t="shared" si="247"/>
        <v>18</v>
      </c>
    </row>
    <row r="1949" spans="1:12" x14ac:dyDescent="0.3">
      <c r="A1949" s="9">
        <f>'Raw Data'!A1948</f>
        <v>45358.756944444503</v>
      </c>
      <c r="B1949" s="11" t="str">
        <f>'Raw Data'!O1948</f>
        <v>Rain</v>
      </c>
      <c r="C1949" s="11" t="str">
        <f t="shared" si="240"/>
        <v>Rain</v>
      </c>
      <c r="D1949" s="11" t="str">
        <f t="shared" si="241"/>
        <v>Rain</v>
      </c>
      <c r="E1949" s="11" t="str">
        <f t="shared" si="242"/>
        <v>Rain</v>
      </c>
      <c r="F1949" s="11" t="str">
        <f t="shared" si="243"/>
        <v>RAIN</v>
      </c>
      <c r="G1949" s="11" t="str">
        <f t="shared" si="244"/>
        <v>rain</v>
      </c>
      <c r="H1949" s="11" t="str">
        <f>'Raw Data'!H1948</f>
        <v>Weekday</v>
      </c>
      <c r="I1949" s="11" t="str">
        <f t="shared" si="245"/>
        <v>WD</v>
      </c>
      <c r="J1949" s="11" t="str">
        <f t="shared" si="246"/>
        <v>Rain</v>
      </c>
      <c r="K1949" s="11" t="str">
        <f>TEXT('Raw Data'!F1948,"0")</f>
        <v>18</v>
      </c>
      <c r="L1949" s="11">
        <f t="shared" si="247"/>
        <v>18</v>
      </c>
    </row>
    <row r="1950" spans="1:12" x14ac:dyDescent="0.3">
      <c r="A1950" s="9">
        <f>'Raw Data'!A1949</f>
        <v>45358.760416666701</v>
      </c>
      <c r="B1950" s="11" t="str">
        <f>'Raw Data'!O1949</f>
        <v>Fog</v>
      </c>
      <c r="C1950" s="11" t="str">
        <f t="shared" si="240"/>
        <v>Fog</v>
      </c>
      <c r="D1950" s="11" t="str">
        <f t="shared" si="241"/>
        <v>Fog</v>
      </c>
      <c r="E1950" s="11" t="str">
        <f t="shared" si="242"/>
        <v>Fog</v>
      </c>
      <c r="F1950" s="11" t="str">
        <f t="shared" si="243"/>
        <v>FOG</v>
      </c>
      <c r="G1950" s="11" t="str">
        <f t="shared" si="244"/>
        <v>fog</v>
      </c>
      <c r="H1950" s="11" t="str">
        <f>'Raw Data'!H1949</f>
        <v>Weekday</v>
      </c>
      <c r="I1950" s="11" t="str">
        <f t="shared" si="245"/>
        <v>WD</v>
      </c>
      <c r="J1950" s="11" t="str">
        <f t="shared" si="246"/>
        <v>Fog</v>
      </c>
      <c r="K1950" s="11" t="str">
        <f>TEXT('Raw Data'!F1949,"0")</f>
        <v>18</v>
      </c>
      <c r="L1950" s="11">
        <f t="shared" si="247"/>
        <v>18</v>
      </c>
    </row>
    <row r="1951" spans="1:12" x14ac:dyDescent="0.3">
      <c r="A1951" s="9">
        <f>'Raw Data'!A1950</f>
        <v>45358.763888888898</v>
      </c>
      <c r="B1951" s="11" t="str">
        <f>'Raw Data'!O1950</f>
        <v>Rain</v>
      </c>
      <c r="C1951" s="11" t="str">
        <f t="shared" si="240"/>
        <v>Rain</v>
      </c>
      <c r="D1951" s="11" t="str">
        <f t="shared" si="241"/>
        <v>Rain</v>
      </c>
      <c r="E1951" s="11" t="str">
        <f t="shared" si="242"/>
        <v>Rain</v>
      </c>
      <c r="F1951" s="11" t="str">
        <f t="shared" si="243"/>
        <v>RAIN</v>
      </c>
      <c r="G1951" s="11" t="str">
        <f t="shared" si="244"/>
        <v>rain</v>
      </c>
      <c r="H1951" s="11" t="str">
        <f>'Raw Data'!H1950</f>
        <v>Weekday</v>
      </c>
      <c r="I1951" s="11" t="str">
        <f t="shared" si="245"/>
        <v>WD</v>
      </c>
      <c r="J1951" s="11" t="str">
        <f t="shared" si="246"/>
        <v>Rain</v>
      </c>
      <c r="K1951" s="11" t="str">
        <f>TEXT('Raw Data'!F1950,"0")</f>
        <v>18</v>
      </c>
      <c r="L1951" s="11">
        <f t="shared" si="247"/>
        <v>18</v>
      </c>
    </row>
    <row r="1952" spans="1:12" x14ac:dyDescent="0.3">
      <c r="A1952" s="9">
        <f>'Raw Data'!A1951</f>
        <v>45358.767361111102</v>
      </c>
      <c r="B1952" s="11" t="str">
        <f>'Raw Data'!O1951</f>
        <v>Rain</v>
      </c>
      <c r="C1952" s="11" t="str">
        <f t="shared" si="240"/>
        <v>Rain</v>
      </c>
      <c r="D1952" s="11" t="str">
        <f t="shared" si="241"/>
        <v>Rain</v>
      </c>
      <c r="E1952" s="11" t="str">
        <f t="shared" si="242"/>
        <v>Rain</v>
      </c>
      <c r="F1952" s="11" t="str">
        <f t="shared" si="243"/>
        <v>RAIN</v>
      </c>
      <c r="G1952" s="11" t="str">
        <f t="shared" si="244"/>
        <v>rain</v>
      </c>
      <c r="H1952" s="11" t="str">
        <f>'Raw Data'!H1951</f>
        <v>Weekday</v>
      </c>
      <c r="I1952" s="11" t="str">
        <f t="shared" si="245"/>
        <v>WD</v>
      </c>
      <c r="J1952" s="11" t="str">
        <f t="shared" si="246"/>
        <v>Rain</v>
      </c>
      <c r="K1952" s="11" t="str">
        <f>TEXT('Raw Data'!F1951,"0")</f>
        <v>18</v>
      </c>
      <c r="L1952" s="11">
        <f t="shared" si="247"/>
        <v>18</v>
      </c>
    </row>
    <row r="1953" spans="1:12" x14ac:dyDescent="0.3">
      <c r="A1953" s="9">
        <f>'Raw Data'!A1952</f>
        <v>45358.770833333299</v>
      </c>
      <c r="B1953" s="11" t="str">
        <f>'Raw Data'!O1952</f>
        <v>Fog</v>
      </c>
      <c r="C1953" s="11" t="str">
        <f t="shared" si="240"/>
        <v>Fog</v>
      </c>
      <c r="D1953" s="11" t="str">
        <f t="shared" si="241"/>
        <v>Fog</v>
      </c>
      <c r="E1953" s="11" t="str">
        <f t="shared" si="242"/>
        <v>Fog</v>
      </c>
      <c r="F1953" s="11" t="str">
        <f t="shared" si="243"/>
        <v>FOG</v>
      </c>
      <c r="G1953" s="11" t="str">
        <f t="shared" si="244"/>
        <v>fog</v>
      </c>
      <c r="H1953" s="11" t="str">
        <f>'Raw Data'!H1952</f>
        <v>Weekday</v>
      </c>
      <c r="I1953" s="11" t="str">
        <f t="shared" si="245"/>
        <v>WD</v>
      </c>
      <c r="J1953" s="11" t="str">
        <f t="shared" si="246"/>
        <v>Fog</v>
      </c>
      <c r="K1953" s="11" t="str">
        <f>TEXT('Raw Data'!F1952,"0")</f>
        <v>18</v>
      </c>
      <c r="L1953" s="11">
        <f t="shared" si="247"/>
        <v>18</v>
      </c>
    </row>
    <row r="1954" spans="1:12" x14ac:dyDescent="0.3">
      <c r="A1954" s="9">
        <f>'Raw Data'!A1953</f>
        <v>45358.774305555598</v>
      </c>
      <c r="B1954" s="11" t="str">
        <f>'Raw Data'!O1953</f>
        <v>Snow</v>
      </c>
      <c r="C1954" s="11" t="str">
        <f t="shared" si="240"/>
        <v>Snow</v>
      </c>
      <c r="D1954" s="11" t="str">
        <f t="shared" si="241"/>
        <v>Snow</v>
      </c>
      <c r="E1954" s="11" t="str">
        <f t="shared" si="242"/>
        <v>Snow</v>
      </c>
      <c r="F1954" s="11" t="str">
        <f t="shared" si="243"/>
        <v>SNOW</v>
      </c>
      <c r="G1954" s="11" t="str">
        <f t="shared" si="244"/>
        <v>snow</v>
      </c>
      <c r="H1954" s="11" t="str">
        <f>'Raw Data'!H1953</f>
        <v>Weekday</v>
      </c>
      <c r="I1954" s="11" t="str">
        <f t="shared" si="245"/>
        <v>WD</v>
      </c>
      <c r="J1954" s="11" t="str">
        <f t="shared" si="246"/>
        <v>Snow</v>
      </c>
      <c r="K1954" s="11" t="str">
        <f>TEXT('Raw Data'!F1953,"0")</f>
        <v>18</v>
      </c>
      <c r="L1954" s="11">
        <f t="shared" si="247"/>
        <v>18</v>
      </c>
    </row>
    <row r="1955" spans="1:12" x14ac:dyDescent="0.3">
      <c r="A1955" s="9">
        <f>'Raw Data'!A1954</f>
        <v>45358.777777777803</v>
      </c>
      <c r="B1955" s="11" t="str">
        <f>'Raw Data'!O1954</f>
        <v>Clear</v>
      </c>
      <c r="C1955" s="11" t="str">
        <f t="shared" si="240"/>
        <v>Clear</v>
      </c>
      <c r="D1955" s="11" t="str">
        <f t="shared" si="241"/>
        <v>Clear</v>
      </c>
      <c r="E1955" s="11" t="str">
        <f t="shared" si="242"/>
        <v>Clear</v>
      </c>
      <c r="F1955" s="11" t="str">
        <f t="shared" si="243"/>
        <v>CLEAR</v>
      </c>
      <c r="G1955" s="11" t="str">
        <f t="shared" si="244"/>
        <v>clear</v>
      </c>
      <c r="H1955" s="11" t="str">
        <f>'Raw Data'!H1954</f>
        <v>Weekday</v>
      </c>
      <c r="I1955" s="11" t="str">
        <f t="shared" si="245"/>
        <v>WD</v>
      </c>
      <c r="J1955" s="11" t="str">
        <f t="shared" si="246"/>
        <v>Clear</v>
      </c>
      <c r="K1955" s="11" t="str">
        <f>TEXT('Raw Data'!F1954,"0")</f>
        <v>18</v>
      </c>
      <c r="L1955" s="11">
        <f t="shared" si="247"/>
        <v>18</v>
      </c>
    </row>
    <row r="1956" spans="1:12" x14ac:dyDescent="0.3">
      <c r="A1956" s="9">
        <f>'Raw Data'!A1955</f>
        <v>45358.78125</v>
      </c>
      <c r="B1956" s="11" t="str">
        <f>'Raw Data'!O1955</f>
        <v>Clear</v>
      </c>
      <c r="C1956" s="11" t="str">
        <f t="shared" si="240"/>
        <v>Clear</v>
      </c>
      <c r="D1956" s="11" t="str">
        <f t="shared" si="241"/>
        <v>Clear</v>
      </c>
      <c r="E1956" s="11" t="str">
        <f t="shared" si="242"/>
        <v>Clear</v>
      </c>
      <c r="F1956" s="11" t="str">
        <f t="shared" si="243"/>
        <v>CLEAR</v>
      </c>
      <c r="G1956" s="11" t="str">
        <f t="shared" si="244"/>
        <v>clear</v>
      </c>
      <c r="H1956" s="11" t="str">
        <f>'Raw Data'!H1955</f>
        <v>Weekday</v>
      </c>
      <c r="I1956" s="11" t="str">
        <f t="shared" si="245"/>
        <v>WD</v>
      </c>
      <c r="J1956" s="11" t="str">
        <f t="shared" si="246"/>
        <v>Clear</v>
      </c>
      <c r="K1956" s="11" t="str">
        <f>TEXT('Raw Data'!F1955,"0")</f>
        <v>18</v>
      </c>
      <c r="L1956" s="11">
        <f t="shared" si="247"/>
        <v>18</v>
      </c>
    </row>
    <row r="1957" spans="1:12" x14ac:dyDescent="0.3">
      <c r="A1957" s="9">
        <f>'Raw Data'!A1956</f>
        <v>45358.784722222197</v>
      </c>
      <c r="B1957" s="11" t="str">
        <f>'Raw Data'!O1956</f>
        <v>Rain</v>
      </c>
      <c r="C1957" s="11" t="str">
        <f t="shared" si="240"/>
        <v>Rain</v>
      </c>
      <c r="D1957" s="11" t="str">
        <f t="shared" si="241"/>
        <v>Rain</v>
      </c>
      <c r="E1957" s="11" t="str">
        <f t="shared" si="242"/>
        <v>Rain</v>
      </c>
      <c r="F1957" s="11" t="str">
        <f t="shared" si="243"/>
        <v>RAIN</v>
      </c>
      <c r="G1957" s="11" t="str">
        <f t="shared" si="244"/>
        <v>rain</v>
      </c>
      <c r="H1957" s="11" t="str">
        <f>'Raw Data'!H1956</f>
        <v>Weekday</v>
      </c>
      <c r="I1957" s="11" t="str">
        <f t="shared" si="245"/>
        <v>WD</v>
      </c>
      <c r="J1957" s="11" t="str">
        <f t="shared" si="246"/>
        <v>Rain</v>
      </c>
      <c r="K1957" s="11" t="str">
        <f>TEXT('Raw Data'!F1956,"0")</f>
        <v>18</v>
      </c>
      <c r="L1957" s="11">
        <f t="shared" si="247"/>
        <v>18</v>
      </c>
    </row>
    <row r="1958" spans="1:12" x14ac:dyDescent="0.3">
      <c r="A1958" s="9">
        <f>'Raw Data'!A1957</f>
        <v>45358.788194444503</v>
      </c>
      <c r="B1958" s="11" t="str">
        <f>'Raw Data'!O1957</f>
        <v>Rain</v>
      </c>
      <c r="C1958" s="11" t="str">
        <f t="shared" si="240"/>
        <v>Rain</v>
      </c>
      <c r="D1958" s="11" t="str">
        <f t="shared" si="241"/>
        <v>Rain</v>
      </c>
      <c r="E1958" s="11" t="str">
        <f t="shared" si="242"/>
        <v>Rain</v>
      </c>
      <c r="F1958" s="11" t="str">
        <f t="shared" si="243"/>
        <v>RAIN</v>
      </c>
      <c r="G1958" s="11" t="str">
        <f t="shared" si="244"/>
        <v>rain</v>
      </c>
      <c r="H1958" s="11" t="str">
        <f>'Raw Data'!H1957</f>
        <v>Weekday</v>
      </c>
      <c r="I1958" s="11" t="str">
        <f t="shared" si="245"/>
        <v>WD</v>
      </c>
      <c r="J1958" s="11" t="str">
        <f t="shared" si="246"/>
        <v>Rain</v>
      </c>
      <c r="K1958" s="11" t="str">
        <f>TEXT('Raw Data'!F1957,"0")</f>
        <v>18</v>
      </c>
      <c r="L1958" s="11">
        <f t="shared" si="247"/>
        <v>18</v>
      </c>
    </row>
    <row r="1959" spans="1:12" x14ac:dyDescent="0.3">
      <c r="A1959" s="9">
        <f>'Raw Data'!A1958</f>
        <v>45358.791666666701</v>
      </c>
      <c r="B1959" s="11" t="str">
        <f>'Raw Data'!O1958</f>
        <v>Snow</v>
      </c>
      <c r="C1959" s="11" t="str">
        <f t="shared" si="240"/>
        <v>Snow</v>
      </c>
      <c r="D1959" s="11" t="str">
        <f t="shared" si="241"/>
        <v>Snow</v>
      </c>
      <c r="E1959" s="11" t="str">
        <f t="shared" si="242"/>
        <v>Snow</v>
      </c>
      <c r="F1959" s="11" t="str">
        <f t="shared" si="243"/>
        <v>SNOW</v>
      </c>
      <c r="G1959" s="11" t="str">
        <f t="shared" si="244"/>
        <v>snow</v>
      </c>
      <c r="H1959" s="11" t="str">
        <f>'Raw Data'!H1958</f>
        <v>Weekday</v>
      </c>
      <c r="I1959" s="11" t="str">
        <f t="shared" si="245"/>
        <v>WD</v>
      </c>
      <c r="J1959" s="11" t="str">
        <f t="shared" si="246"/>
        <v>Snow</v>
      </c>
      <c r="K1959" s="11" t="str">
        <f>TEXT('Raw Data'!F1958,"0")</f>
        <v>19</v>
      </c>
      <c r="L1959" s="11">
        <f t="shared" si="247"/>
        <v>19</v>
      </c>
    </row>
    <row r="1960" spans="1:12" x14ac:dyDescent="0.3">
      <c r="A1960" s="9">
        <f>'Raw Data'!A1959</f>
        <v>45358.795138888898</v>
      </c>
      <c r="B1960" s="11" t="str">
        <f>'Raw Data'!O1959</f>
        <v>Snow</v>
      </c>
      <c r="C1960" s="11" t="str">
        <f t="shared" si="240"/>
        <v>Snow</v>
      </c>
      <c r="D1960" s="11" t="str">
        <f t="shared" si="241"/>
        <v>Snow</v>
      </c>
      <c r="E1960" s="11" t="str">
        <f t="shared" si="242"/>
        <v>Snow</v>
      </c>
      <c r="F1960" s="11" t="str">
        <f t="shared" si="243"/>
        <v>SNOW</v>
      </c>
      <c r="G1960" s="11" t="str">
        <f t="shared" si="244"/>
        <v>snow</v>
      </c>
      <c r="H1960" s="11" t="str">
        <f>'Raw Data'!H1959</f>
        <v>Weekday</v>
      </c>
      <c r="I1960" s="11" t="str">
        <f t="shared" si="245"/>
        <v>WD</v>
      </c>
      <c r="J1960" s="11" t="str">
        <f t="shared" si="246"/>
        <v>Snow</v>
      </c>
      <c r="K1960" s="11" t="str">
        <f>TEXT('Raw Data'!F1959,"0")</f>
        <v>19</v>
      </c>
      <c r="L1960" s="11">
        <f t="shared" si="247"/>
        <v>19</v>
      </c>
    </row>
    <row r="1961" spans="1:12" x14ac:dyDescent="0.3">
      <c r="A1961" s="9">
        <f>'Raw Data'!A1960</f>
        <v>45358.798611111102</v>
      </c>
      <c r="B1961" s="11" t="str">
        <f>'Raw Data'!O1960</f>
        <v>Rain</v>
      </c>
      <c r="C1961" s="11" t="str">
        <f t="shared" si="240"/>
        <v>Rain</v>
      </c>
      <c r="D1961" s="11" t="str">
        <f t="shared" si="241"/>
        <v>Rain</v>
      </c>
      <c r="E1961" s="11" t="str">
        <f t="shared" si="242"/>
        <v>Rain</v>
      </c>
      <c r="F1961" s="11" t="str">
        <f t="shared" si="243"/>
        <v>RAIN</v>
      </c>
      <c r="G1961" s="11" t="str">
        <f t="shared" si="244"/>
        <v>rain</v>
      </c>
      <c r="H1961" s="11" t="str">
        <f>'Raw Data'!H1960</f>
        <v>Weekday</v>
      </c>
      <c r="I1961" s="11" t="str">
        <f t="shared" si="245"/>
        <v>WD</v>
      </c>
      <c r="J1961" s="11" t="str">
        <f t="shared" si="246"/>
        <v>Rain</v>
      </c>
      <c r="K1961" s="11" t="str">
        <f>TEXT('Raw Data'!F1960,"0")</f>
        <v>19</v>
      </c>
      <c r="L1961" s="11">
        <f t="shared" si="247"/>
        <v>19</v>
      </c>
    </row>
    <row r="1962" spans="1:12" x14ac:dyDescent="0.3">
      <c r="A1962" s="9">
        <f>'Raw Data'!A1961</f>
        <v>45358.802083333299</v>
      </c>
      <c r="B1962" s="11" t="str">
        <f>'Raw Data'!O1961</f>
        <v>Clear</v>
      </c>
      <c r="C1962" s="11" t="str">
        <f t="shared" si="240"/>
        <v>Clear</v>
      </c>
      <c r="D1962" s="11" t="str">
        <f t="shared" si="241"/>
        <v>Clear</v>
      </c>
      <c r="E1962" s="11" t="str">
        <f t="shared" si="242"/>
        <v>Clear</v>
      </c>
      <c r="F1962" s="11" t="str">
        <f t="shared" si="243"/>
        <v>CLEAR</v>
      </c>
      <c r="G1962" s="11" t="str">
        <f t="shared" si="244"/>
        <v>clear</v>
      </c>
      <c r="H1962" s="11" t="str">
        <f>'Raw Data'!H1961</f>
        <v>Weekday</v>
      </c>
      <c r="I1962" s="11" t="str">
        <f t="shared" si="245"/>
        <v>WD</v>
      </c>
      <c r="J1962" s="11" t="str">
        <f t="shared" si="246"/>
        <v>Clear</v>
      </c>
      <c r="K1962" s="11" t="str">
        <f>TEXT('Raw Data'!F1961,"0")</f>
        <v>19</v>
      </c>
      <c r="L1962" s="11">
        <f t="shared" si="247"/>
        <v>19</v>
      </c>
    </row>
    <row r="1963" spans="1:12" x14ac:dyDescent="0.3">
      <c r="A1963" s="9">
        <f>'Raw Data'!A1962</f>
        <v>45358.805555555598</v>
      </c>
      <c r="B1963" s="11" t="str">
        <f>'Raw Data'!O1962</f>
        <v>Fog</v>
      </c>
      <c r="C1963" s="11" t="str">
        <f t="shared" si="240"/>
        <v>Fog</v>
      </c>
      <c r="D1963" s="11" t="str">
        <f t="shared" si="241"/>
        <v>Fog</v>
      </c>
      <c r="E1963" s="11" t="str">
        <f t="shared" si="242"/>
        <v>Fog</v>
      </c>
      <c r="F1963" s="11" t="str">
        <f t="shared" si="243"/>
        <v>FOG</v>
      </c>
      <c r="G1963" s="11" t="str">
        <f t="shared" si="244"/>
        <v>fog</v>
      </c>
      <c r="H1963" s="11" t="str">
        <f>'Raw Data'!H1962</f>
        <v>Weekday</v>
      </c>
      <c r="I1963" s="11" t="str">
        <f t="shared" si="245"/>
        <v>WD</v>
      </c>
      <c r="J1963" s="11" t="str">
        <f t="shared" si="246"/>
        <v>Fog</v>
      </c>
      <c r="K1963" s="11" t="str">
        <f>TEXT('Raw Data'!F1962,"0")</f>
        <v>19</v>
      </c>
      <c r="L1963" s="11">
        <f t="shared" si="247"/>
        <v>19</v>
      </c>
    </row>
    <row r="1964" spans="1:12" x14ac:dyDescent="0.3">
      <c r="A1964" s="9">
        <f>'Raw Data'!A1963</f>
        <v>45358.809027777803</v>
      </c>
      <c r="B1964" s="11" t="str">
        <f>'Raw Data'!O1963</f>
        <v>Snow</v>
      </c>
      <c r="C1964" s="11" t="str">
        <f t="shared" si="240"/>
        <v>Snow</v>
      </c>
      <c r="D1964" s="11" t="str">
        <f t="shared" si="241"/>
        <v>Snow</v>
      </c>
      <c r="E1964" s="11" t="str">
        <f t="shared" si="242"/>
        <v>Snow</v>
      </c>
      <c r="F1964" s="11" t="str">
        <f t="shared" si="243"/>
        <v>SNOW</v>
      </c>
      <c r="G1964" s="11" t="str">
        <f t="shared" si="244"/>
        <v>snow</v>
      </c>
      <c r="H1964" s="11" t="str">
        <f>'Raw Data'!H1963</f>
        <v>Weekday</v>
      </c>
      <c r="I1964" s="11" t="str">
        <f t="shared" si="245"/>
        <v>WD</v>
      </c>
      <c r="J1964" s="11" t="str">
        <f t="shared" si="246"/>
        <v>Snow</v>
      </c>
      <c r="K1964" s="11" t="str">
        <f>TEXT('Raw Data'!F1963,"0")</f>
        <v>19</v>
      </c>
      <c r="L1964" s="11">
        <f t="shared" si="247"/>
        <v>19</v>
      </c>
    </row>
    <row r="1965" spans="1:12" x14ac:dyDescent="0.3">
      <c r="A1965" s="9">
        <f>'Raw Data'!A1964</f>
        <v>45358.8125</v>
      </c>
      <c r="B1965" s="11" t="str">
        <f>'Raw Data'!O1964</f>
        <v>Rain</v>
      </c>
      <c r="C1965" s="11" t="str">
        <f t="shared" si="240"/>
        <v>Rain</v>
      </c>
      <c r="D1965" s="11" t="str">
        <f t="shared" si="241"/>
        <v>Rain</v>
      </c>
      <c r="E1965" s="11" t="str">
        <f t="shared" si="242"/>
        <v>Rain</v>
      </c>
      <c r="F1965" s="11" t="str">
        <f t="shared" si="243"/>
        <v>RAIN</v>
      </c>
      <c r="G1965" s="11" t="str">
        <f t="shared" si="244"/>
        <v>rain</v>
      </c>
      <c r="H1965" s="11" t="str">
        <f>'Raw Data'!H1964</f>
        <v>Weekday</v>
      </c>
      <c r="I1965" s="11" t="str">
        <f t="shared" si="245"/>
        <v>WD</v>
      </c>
      <c r="J1965" s="11" t="str">
        <f t="shared" si="246"/>
        <v>Rain</v>
      </c>
      <c r="K1965" s="11" t="str">
        <f>TEXT('Raw Data'!F1964,"0")</f>
        <v>19</v>
      </c>
      <c r="L1965" s="11">
        <f t="shared" si="247"/>
        <v>19</v>
      </c>
    </row>
    <row r="1966" spans="1:12" x14ac:dyDescent="0.3">
      <c r="A1966" s="9">
        <f>'Raw Data'!A1965</f>
        <v>45358.815972222197</v>
      </c>
      <c r="B1966" s="11" t="str">
        <f>'Raw Data'!O1965</f>
        <v>Snow</v>
      </c>
      <c r="C1966" s="11" t="str">
        <f t="shared" si="240"/>
        <v>Snow</v>
      </c>
      <c r="D1966" s="11" t="str">
        <f t="shared" si="241"/>
        <v>Snow</v>
      </c>
      <c r="E1966" s="11" t="str">
        <f t="shared" si="242"/>
        <v>Snow</v>
      </c>
      <c r="F1966" s="11" t="str">
        <f t="shared" si="243"/>
        <v>SNOW</v>
      </c>
      <c r="G1966" s="11" t="str">
        <f t="shared" si="244"/>
        <v>snow</v>
      </c>
      <c r="H1966" s="11" t="str">
        <f>'Raw Data'!H1965</f>
        <v>Weekday</v>
      </c>
      <c r="I1966" s="11" t="str">
        <f t="shared" si="245"/>
        <v>WD</v>
      </c>
      <c r="J1966" s="11" t="str">
        <f t="shared" si="246"/>
        <v>Snow</v>
      </c>
      <c r="K1966" s="11" t="str">
        <f>TEXT('Raw Data'!F1965,"0")</f>
        <v>19</v>
      </c>
      <c r="L1966" s="11">
        <f t="shared" si="247"/>
        <v>19</v>
      </c>
    </row>
    <row r="1967" spans="1:12" x14ac:dyDescent="0.3">
      <c r="A1967" s="9">
        <f>'Raw Data'!A1966</f>
        <v>45358.819444444503</v>
      </c>
      <c r="B1967" s="11" t="str">
        <f>'Raw Data'!O1966</f>
        <v>Fog</v>
      </c>
      <c r="C1967" s="11" t="str">
        <f t="shared" si="240"/>
        <v>Fog</v>
      </c>
      <c r="D1967" s="11" t="str">
        <f t="shared" si="241"/>
        <v>Fog</v>
      </c>
      <c r="E1967" s="11" t="str">
        <f t="shared" si="242"/>
        <v>Fog</v>
      </c>
      <c r="F1967" s="11" t="str">
        <f t="shared" si="243"/>
        <v>FOG</v>
      </c>
      <c r="G1967" s="11" t="str">
        <f t="shared" si="244"/>
        <v>fog</v>
      </c>
      <c r="H1967" s="11" t="str">
        <f>'Raw Data'!H1966</f>
        <v>Weekday</v>
      </c>
      <c r="I1967" s="11" t="str">
        <f t="shared" si="245"/>
        <v>WD</v>
      </c>
      <c r="J1967" s="11" t="str">
        <f t="shared" si="246"/>
        <v>Fog</v>
      </c>
      <c r="K1967" s="11" t="str">
        <f>TEXT('Raw Data'!F1966,"0")</f>
        <v>19</v>
      </c>
      <c r="L1967" s="11">
        <f t="shared" si="247"/>
        <v>19</v>
      </c>
    </row>
    <row r="1968" spans="1:12" x14ac:dyDescent="0.3">
      <c r="A1968" s="9">
        <f>'Raw Data'!A1967</f>
        <v>45358.822916666701</v>
      </c>
      <c r="B1968" s="11" t="str">
        <f>'Raw Data'!O1967</f>
        <v>Clear</v>
      </c>
      <c r="C1968" s="11" t="str">
        <f t="shared" si="240"/>
        <v>Clear</v>
      </c>
      <c r="D1968" s="11" t="str">
        <f t="shared" si="241"/>
        <v>Clear</v>
      </c>
      <c r="E1968" s="11" t="str">
        <f t="shared" si="242"/>
        <v>Clear</v>
      </c>
      <c r="F1968" s="11" t="str">
        <f t="shared" si="243"/>
        <v>CLEAR</v>
      </c>
      <c r="G1968" s="11" t="str">
        <f t="shared" si="244"/>
        <v>clear</v>
      </c>
      <c r="H1968" s="11" t="str">
        <f>'Raw Data'!H1967</f>
        <v>Weekday</v>
      </c>
      <c r="I1968" s="11" t="str">
        <f t="shared" si="245"/>
        <v>WD</v>
      </c>
      <c r="J1968" s="11" t="str">
        <f t="shared" si="246"/>
        <v>Clear</v>
      </c>
      <c r="K1968" s="11" t="str">
        <f>TEXT('Raw Data'!F1967,"0")</f>
        <v>19</v>
      </c>
      <c r="L1968" s="11">
        <f t="shared" si="247"/>
        <v>19</v>
      </c>
    </row>
    <row r="1969" spans="1:12" x14ac:dyDescent="0.3">
      <c r="A1969" s="9">
        <f>'Raw Data'!A1968</f>
        <v>45358.826388888898</v>
      </c>
      <c r="B1969" s="11" t="str">
        <f>'Raw Data'!O1968</f>
        <v>Clear</v>
      </c>
      <c r="C1969" s="11" t="str">
        <f t="shared" si="240"/>
        <v>Clear</v>
      </c>
      <c r="D1969" s="11" t="str">
        <f t="shared" si="241"/>
        <v>Clear</v>
      </c>
      <c r="E1969" s="11" t="str">
        <f t="shared" si="242"/>
        <v>Clear</v>
      </c>
      <c r="F1969" s="11" t="str">
        <f t="shared" si="243"/>
        <v>CLEAR</v>
      </c>
      <c r="G1969" s="11" t="str">
        <f t="shared" si="244"/>
        <v>clear</v>
      </c>
      <c r="H1969" s="11" t="str">
        <f>'Raw Data'!H1968</f>
        <v>Weekday</v>
      </c>
      <c r="I1969" s="11" t="str">
        <f t="shared" si="245"/>
        <v>WD</v>
      </c>
      <c r="J1969" s="11" t="str">
        <f t="shared" si="246"/>
        <v>Clear</v>
      </c>
      <c r="K1969" s="11" t="str">
        <f>TEXT('Raw Data'!F1968,"0")</f>
        <v>19</v>
      </c>
      <c r="L1969" s="11">
        <f t="shared" si="247"/>
        <v>19</v>
      </c>
    </row>
    <row r="1970" spans="1:12" x14ac:dyDescent="0.3">
      <c r="A1970" s="9">
        <f>'Raw Data'!A1969</f>
        <v>45358.829861111102</v>
      </c>
      <c r="B1970" s="11" t="str">
        <f>'Raw Data'!O1969</f>
        <v>Rain</v>
      </c>
      <c r="C1970" s="11" t="str">
        <f t="shared" si="240"/>
        <v>Rain</v>
      </c>
      <c r="D1970" s="11" t="str">
        <f t="shared" si="241"/>
        <v>Rain</v>
      </c>
      <c r="E1970" s="11" t="str">
        <f t="shared" si="242"/>
        <v>Rain</v>
      </c>
      <c r="F1970" s="11" t="str">
        <f t="shared" si="243"/>
        <v>RAIN</v>
      </c>
      <c r="G1970" s="11" t="str">
        <f t="shared" si="244"/>
        <v>rain</v>
      </c>
      <c r="H1970" s="11" t="str">
        <f>'Raw Data'!H1969</f>
        <v>Weekday</v>
      </c>
      <c r="I1970" s="11" t="str">
        <f t="shared" si="245"/>
        <v>WD</v>
      </c>
      <c r="J1970" s="11" t="str">
        <f t="shared" si="246"/>
        <v>Rain</v>
      </c>
      <c r="K1970" s="11" t="str">
        <f>TEXT('Raw Data'!F1969,"0")</f>
        <v>19</v>
      </c>
      <c r="L1970" s="11">
        <f t="shared" si="247"/>
        <v>19</v>
      </c>
    </row>
    <row r="1971" spans="1:12" x14ac:dyDescent="0.3">
      <c r="A1971" s="9">
        <f>'Raw Data'!A1970</f>
        <v>45358.833333333299</v>
      </c>
      <c r="B1971" s="11" t="str">
        <f>'Raw Data'!O1970</f>
        <v>Rain</v>
      </c>
      <c r="C1971" s="11" t="str">
        <f t="shared" si="240"/>
        <v>Rain</v>
      </c>
      <c r="D1971" s="11" t="str">
        <f t="shared" si="241"/>
        <v>Rain</v>
      </c>
      <c r="E1971" s="11" t="str">
        <f t="shared" si="242"/>
        <v>Rain</v>
      </c>
      <c r="F1971" s="11" t="str">
        <f t="shared" si="243"/>
        <v>RAIN</v>
      </c>
      <c r="G1971" s="11" t="str">
        <f t="shared" si="244"/>
        <v>rain</v>
      </c>
      <c r="H1971" s="11" t="str">
        <f>'Raw Data'!H1970</f>
        <v>Weekday</v>
      </c>
      <c r="I1971" s="11" t="str">
        <f t="shared" si="245"/>
        <v>WD</v>
      </c>
      <c r="J1971" s="11" t="str">
        <f t="shared" si="246"/>
        <v>Rain</v>
      </c>
      <c r="K1971" s="11" t="str">
        <f>TEXT('Raw Data'!F1970,"0")</f>
        <v>20</v>
      </c>
      <c r="L1971" s="11">
        <f t="shared" si="247"/>
        <v>20</v>
      </c>
    </row>
    <row r="1972" spans="1:12" x14ac:dyDescent="0.3">
      <c r="A1972" s="9">
        <f>'Raw Data'!A1971</f>
        <v>45358.836805555598</v>
      </c>
      <c r="B1972" s="11" t="str">
        <f>'Raw Data'!O1971</f>
        <v>Rain</v>
      </c>
      <c r="C1972" s="11" t="str">
        <f t="shared" si="240"/>
        <v>Rain</v>
      </c>
      <c r="D1972" s="11" t="str">
        <f t="shared" si="241"/>
        <v>Rain</v>
      </c>
      <c r="E1972" s="11" t="str">
        <f t="shared" si="242"/>
        <v>Rain</v>
      </c>
      <c r="F1972" s="11" t="str">
        <f t="shared" si="243"/>
        <v>RAIN</v>
      </c>
      <c r="G1972" s="11" t="str">
        <f t="shared" si="244"/>
        <v>rain</v>
      </c>
      <c r="H1972" s="11" t="str">
        <f>'Raw Data'!H1971</f>
        <v>Weekday</v>
      </c>
      <c r="I1972" s="11" t="str">
        <f t="shared" si="245"/>
        <v>WD</v>
      </c>
      <c r="J1972" s="11" t="str">
        <f t="shared" si="246"/>
        <v>Rain</v>
      </c>
      <c r="K1972" s="11" t="str">
        <f>TEXT('Raw Data'!F1971,"0")</f>
        <v>20</v>
      </c>
      <c r="L1972" s="11">
        <f t="shared" si="247"/>
        <v>20</v>
      </c>
    </row>
    <row r="1973" spans="1:12" x14ac:dyDescent="0.3">
      <c r="A1973" s="9">
        <f>'Raw Data'!A1972</f>
        <v>45358.840277777803</v>
      </c>
      <c r="B1973" s="11" t="str">
        <f>'Raw Data'!O1972</f>
        <v>Snow</v>
      </c>
      <c r="C1973" s="11" t="str">
        <f t="shared" si="240"/>
        <v>Snow</v>
      </c>
      <c r="D1973" s="11" t="str">
        <f t="shared" si="241"/>
        <v>Snow</v>
      </c>
      <c r="E1973" s="11" t="str">
        <f t="shared" si="242"/>
        <v>Snow</v>
      </c>
      <c r="F1973" s="11" t="str">
        <f t="shared" si="243"/>
        <v>SNOW</v>
      </c>
      <c r="G1973" s="11" t="str">
        <f t="shared" si="244"/>
        <v>snow</v>
      </c>
      <c r="H1973" s="11" t="str">
        <f>'Raw Data'!H1972</f>
        <v>Weekday</v>
      </c>
      <c r="I1973" s="11" t="str">
        <f t="shared" si="245"/>
        <v>WD</v>
      </c>
      <c r="J1973" s="11" t="str">
        <f t="shared" si="246"/>
        <v>Snow</v>
      </c>
      <c r="K1973" s="11" t="str">
        <f>TEXT('Raw Data'!F1972,"0")</f>
        <v>20</v>
      </c>
      <c r="L1973" s="11">
        <f t="shared" si="247"/>
        <v>20</v>
      </c>
    </row>
    <row r="1974" spans="1:12" x14ac:dyDescent="0.3">
      <c r="A1974" s="9">
        <f>'Raw Data'!A1973</f>
        <v>45358.84375</v>
      </c>
      <c r="B1974" s="11" t="str">
        <f>'Raw Data'!O1973</f>
        <v>Rain</v>
      </c>
      <c r="C1974" s="11" t="str">
        <f t="shared" si="240"/>
        <v>Rain</v>
      </c>
      <c r="D1974" s="11" t="str">
        <f t="shared" si="241"/>
        <v>Rain</v>
      </c>
      <c r="E1974" s="11" t="str">
        <f t="shared" si="242"/>
        <v>Rain</v>
      </c>
      <c r="F1974" s="11" t="str">
        <f t="shared" si="243"/>
        <v>RAIN</v>
      </c>
      <c r="G1974" s="11" t="str">
        <f t="shared" si="244"/>
        <v>rain</v>
      </c>
      <c r="H1974" s="11" t="str">
        <f>'Raw Data'!H1973</f>
        <v>Weekday</v>
      </c>
      <c r="I1974" s="11" t="str">
        <f t="shared" si="245"/>
        <v>WD</v>
      </c>
      <c r="J1974" s="11" t="str">
        <f t="shared" si="246"/>
        <v>Rain</v>
      </c>
      <c r="K1974" s="11" t="str">
        <f>TEXT('Raw Data'!F1973,"0")</f>
        <v>20</v>
      </c>
      <c r="L1974" s="11">
        <f t="shared" si="247"/>
        <v>20</v>
      </c>
    </row>
    <row r="1975" spans="1:12" x14ac:dyDescent="0.3">
      <c r="A1975" s="9">
        <f>'Raw Data'!A1974</f>
        <v>45358.847222222197</v>
      </c>
      <c r="B1975" s="11" t="str">
        <f>'Raw Data'!O1974</f>
        <v>Snow</v>
      </c>
      <c r="C1975" s="11" t="str">
        <f t="shared" si="240"/>
        <v>Snow</v>
      </c>
      <c r="D1975" s="11" t="str">
        <f t="shared" si="241"/>
        <v>Snow</v>
      </c>
      <c r="E1975" s="11" t="str">
        <f t="shared" si="242"/>
        <v>Snow</v>
      </c>
      <c r="F1975" s="11" t="str">
        <f t="shared" si="243"/>
        <v>SNOW</v>
      </c>
      <c r="G1975" s="11" t="str">
        <f t="shared" si="244"/>
        <v>snow</v>
      </c>
      <c r="H1975" s="11" t="str">
        <f>'Raw Data'!H1974</f>
        <v>Weekday</v>
      </c>
      <c r="I1975" s="11" t="str">
        <f t="shared" si="245"/>
        <v>WD</v>
      </c>
      <c r="J1975" s="11" t="str">
        <f t="shared" si="246"/>
        <v>Snow</v>
      </c>
      <c r="K1975" s="11" t="str">
        <f>TEXT('Raw Data'!F1974,"0")</f>
        <v>20</v>
      </c>
      <c r="L1975" s="11">
        <f t="shared" si="247"/>
        <v>20</v>
      </c>
    </row>
    <row r="1976" spans="1:12" x14ac:dyDescent="0.3">
      <c r="A1976" s="9">
        <f>'Raw Data'!A1975</f>
        <v>45358.850694444503</v>
      </c>
      <c r="B1976" s="11" t="str">
        <f>'Raw Data'!O1975</f>
        <v>Rain</v>
      </c>
      <c r="C1976" s="11" t="str">
        <f t="shared" si="240"/>
        <v>Rain</v>
      </c>
      <c r="D1976" s="11" t="str">
        <f t="shared" si="241"/>
        <v>Rain</v>
      </c>
      <c r="E1976" s="11" t="str">
        <f t="shared" si="242"/>
        <v>Rain</v>
      </c>
      <c r="F1976" s="11" t="str">
        <f t="shared" si="243"/>
        <v>RAIN</v>
      </c>
      <c r="G1976" s="11" t="str">
        <f t="shared" si="244"/>
        <v>rain</v>
      </c>
      <c r="H1976" s="11" t="str">
        <f>'Raw Data'!H1975</f>
        <v>Weekday</v>
      </c>
      <c r="I1976" s="11" t="str">
        <f t="shared" si="245"/>
        <v>WD</v>
      </c>
      <c r="J1976" s="11" t="str">
        <f t="shared" si="246"/>
        <v>Rain</v>
      </c>
      <c r="K1976" s="11" t="str">
        <f>TEXT('Raw Data'!F1975,"0")</f>
        <v>20</v>
      </c>
      <c r="L1976" s="11">
        <f t="shared" si="247"/>
        <v>20</v>
      </c>
    </row>
    <row r="1977" spans="1:12" x14ac:dyDescent="0.3">
      <c r="A1977" s="9">
        <f>'Raw Data'!A1976</f>
        <v>45358.854166666701</v>
      </c>
      <c r="B1977" s="11" t="str">
        <f>'Raw Data'!O1976</f>
        <v>Rain</v>
      </c>
      <c r="C1977" s="11" t="str">
        <f t="shared" si="240"/>
        <v>Rain</v>
      </c>
      <c r="D1977" s="11" t="str">
        <f t="shared" si="241"/>
        <v>Rain</v>
      </c>
      <c r="E1977" s="11" t="str">
        <f t="shared" si="242"/>
        <v>Rain</v>
      </c>
      <c r="F1977" s="11" t="str">
        <f t="shared" si="243"/>
        <v>RAIN</v>
      </c>
      <c r="G1977" s="11" t="str">
        <f t="shared" si="244"/>
        <v>rain</v>
      </c>
      <c r="H1977" s="11" t="str">
        <f>'Raw Data'!H1976</f>
        <v>Weekday</v>
      </c>
      <c r="I1977" s="11" t="str">
        <f t="shared" si="245"/>
        <v>WD</v>
      </c>
      <c r="J1977" s="11" t="str">
        <f t="shared" si="246"/>
        <v>Rain</v>
      </c>
      <c r="K1977" s="11" t="str">
        <f>TEXT('Raw Data'!F1976,"0")</f>
        <v>20</v>
      </c>
      <c r="L1977" s="11">
        <f t="shared" si="247"/>
        <v>20</v>
      </c>
    </row>
    <row r="1978" spans="1:12" x14ac:dyDescent="0.3">
      <c r="A1978" s="9">
        <f>'Raw Data'!A1977</f>
        <v>45358.857638888898</v>
      </c>
      <c r="B1978" s="11" t="str">
        <f>'Raw Data'!O1977</f>
        <v>Rain</v>
      </c>
      <c r="C1978" s="11" t="str">
        <f t="shared" si="240"/>
        <v>Rain</v>
      </c>
      <c r="D1978" s="11" t="str">
        <f t="shared" si="241"/>
        <v>Rain</v>
      </c>
      <c r="E1978" s="11" t="str">
        <f t="shared" si="242"/>
        <v>Rain</v>
      </c>
      <c r="F1978" s="11" t="str">
        <f t="shared" si="243"/>
        <v>RAIN</v>
      </c>
      <c r="G1978" s="11" t="str">
        <f t="shared" si="244"/>
        <v>rain</v>
      </c>
      <c r="H1978" s="11" t="str">
        <f>'Raw Data'!H1977</f>
        <v>Weekday</v>
      </c>
      <c r="I1978" s="11" t="str">
        <f t="shared" si="245"/>
        <v>WD</v>
      </c>
      <c r="J1978" s="11" t="str">
        <f t="shared" si="246"/>
        <v>Rain</v>
      </c>
      <c r="K1978" s="11" t="str">
        <f>TEXT('Raw Data'!F1977,"0")</f>
        <v>20</v>
      </c>
      <c r="L1978" s="11">
        <f t="shared" si="247"/>
        <v>20</v>
      </c>
    </row>
    <row r="1979" spans="1:12" x14ac:dyDescent="0.3">
      <c r="A1979" s="9">
        <f>'Raw Data'!A1978</f>
        <v>45358.861111111102</v>
      </c>
      <c r="B1979" s="11" t="str">
        <f>'Raw Data'!O1978</f>
        <v>Rain</v>
      </c>
      <c r="C1979" s="11" t="str">
        <f t="shared" si="240"/>
        <v>Rain</v>
      </c>
      <c r="D1979" s="11" t="str">
        <f t="shared" si="241"/>
        <v>Rain</v>
      </c>
      <c r="E1979" s="11" t="str">
        <f t="shared" si="242"/>
        <v>Rain</v>
      </c>
      <c r="F1979" s="11" t="str">
        <f t="shared" si="243"/>
        <v>RAIN</v>
      </c>
      <c r="G1979" s="11" t="str">
        <f t="shared" si="244"/>
        <v>rain</v>
      </c>
      <c r="H1979" s="11" t="str">
        <f>'Raw Data'!H1978</f>
        <v>Weekday</v>
      </c>
      <c r="I1979" s="11" t="str">
        <f t="shared" si="245"/>
        <v>WD</v>
      </c>
      <c r="J1979" s="11" t="str">
        <f t="shared" si="246"/>
        <v>Rain</v>
      </c>
      <c r="K1979" s="11" t="str">
        <f>TEXT('Raw Data'!F1978,"0")</f>
        <v>20</v>
      </c>
      <c r="L1979" s="11">
        <f t="shared" si="247"/>
        <v>20</v>
      </c>
    </row>
    <row r="1980" spans="1:12" x14ac:dyDescent="0.3">
      <c r="A1980" s="9">
        <f>'Raw Data'!A1979</f>
        <v>45358.864583333299</v>
      </c>
      <c r="B1980" s="11" t="str">
        <f>'Raw Data'!O1979</f>
        <v>Snow</v>
      </c>
      <c r="C1980" s="11" t="str">
        <f t="shared" si="240"/>
        <v>Snow</v>
      </c>
      <c r="D1980" s="11" t="str">
        <f t="shared" si="241"/>
        <v>Snow</v>
      </c>
      <c r="E1980" s="11" t="str">
        <f t="shared" si="242"/>
        <v>Snow</v>
      </c>
      <c r="F1980" s="11" t="str">
        <f t="shared" si="243"/>
        <v>SNOW</v>
      </c>
      <c r="G1980" s="11" t="str">
        <f t="shared" si="244"/>
        <v>snow</v>
      </c>
      <c r="H1980" s="11" t="str">
        <f>'Raw Data'!H1979</f>
        <v>Weekday</v>
      </c>
      <c r="I1980" s="11" t="str">
        <f t="shared" si="245"/>
        <v>WD</v>
      </c>
      <c r="J1980" s="11" t="str">
        <f t="shared" si="246"/>
        <v>Snow</v>
      </c>
      <c r="K1980" s="11" t="str">
        <f>TEXT('Raw Data'!F1979,"0")</f>
        <v>20</v>
      </c>
      <c r="L1980" s="11">
        <f t="shared" si="247"/>
        <v>20</v>
      </c>
    </row>
    <row r="1981" spans="1:12" x14ac:dyDescent="0.3">
      <c r="A1981" s="9">
        <f>'Raw Data'!A1980</f>
        <v>45358.868055555598</v>
      </c>
      <c r="B1981" s="11" t="str">
        <f>'Raw Data'!O1980</f>
        <v>Fog</v>
      </c>
      <c r="C1981" s="11" t="str">
        <f t="shared" si="240"/>
        <v>Fog</v>
      </c>
      <c r="D1981" s="11" t="str">
        <f t="shared" si="241"/>
        <v>Fog</v>
      </c>
      <c r="E1981" s="11" t="str">
        <f t="shared" si="242"/>
        <v>Fog</v>
      </c>
      <c r="F1981" s="11" t="str">
        <f t="shared" si="243"/>
        <v>FOG</v>
      </c>
      <c r="G1981" s="11" t="str">
        <f t="shared" si="244"/>
        <v>fog</v>
      </c>
      <c r="H1981" s="11" t="str">
        <f>'Raw Data'!H1980</f>
        <v>Weekday</v>
      </c>
      <c r="I1981" s="11" t="str">
        <f t="shared" si="245"/>
        <v>WD</v>
      </c>
      <c r="J1981" s="11" t="str">
        <f t="shared" si="246"/>
        <v>Fog</v>
      </c>
      <c r="K1981" s="11" t="str">
        <f>TEXT('Raw Data'!F1980,"0")</f>
        <v>20</v>
      </c>
      <c r="L1981" s="11">
        <f t="shared" si="247"/>
        <v>20</v>
      </c>
    </row>
    <row r="1982" spans="1:12" x14ac:dyDescent="0.3">
      <c r="A1982" s="9">
        <f>'Raw Data'!A1981</f>
        <v>45358.871527777803</v>
      </c>
      <c r="B1982" s="11" t="str">
        <f>'Raw Data'!O1981</f>
        <v>Rain</v>
      </c>
      <c r="C1982" s="11" t="str">
        <f t="shared" si="240"/>
        <v>Rain</v>
      </c>
      <c r="D1982" s="11" t="str">
        <f t="shared" si="241"/>
        <v>Rain</v>
      </c>
      <c r="E1982" s="11" t="str">
        <f t="shared" si="242"/>
        <v>Rain</v>
      </c>
      <c r="F1982" s="11" t="str">
        <f t="shared" si="243"/>
        <v>RAIN</v>
      </c>
      <c r="G1982" s="11" t="str">
        <f t="shared" si="244"/>
        <v>rain</v>
      </c>
      <c r="H1982" s="11" t="str">
        <f>'Raw Data'!H1981</f>
        <v>Weekday</v>
      </c>
      <c r="I1982" s="11" t="str">
        <f t="shared" si="245"/>
        <v>WD</v>
      </c>
      <c r="J1982" s="11" t="str">
        <f t="shared" si="246"/>
        <v>Rain</v>
      </c>
      <c r="K1982" s="11" t="str">
        <f>TEXT('Raw Data'!F1981,"0")</f>
        <v>20</v>
      </c>
      <c r="L1982" s="11">
        <f t="shared" si="247"/>
        <v>20</v>
      </c>
    </row>
    <row r="1983" spans="1:12" x14ac:dyDescent="0.3">
      <c r="A1983" s="9">
        <f>'Raw Data'!A1982</f>
        <v>45358.875</v>
      </c>
      <c r="B1983" s="11" t="str">
        <f>'Raw Data'!O1982</f>
        <v>Snow</v>
      </c>
      <c r="C1983" s="11" t="str">
        <f t="shared" si="240"/>
        <v>Snow</v>
      </c>
      <c r="D1983" s="11" t="str">
        <f t="shared" si="241"/>
        <v>Snow</v>
      </c>
      <c r="E1983" s="11" t="str">
        <f t="shared" si="242"/>
        <v>Snow</v>
      </c>
      <c r="F1983" s="11" t="str">
        <f t="shared" si="243"/>
        <v>SNOW</v>
      </c>
      <c r="G1983" s="11" t="str">
        <f t="shared" si="244"/>
        <v>snow</v>
      </c>
      <c r="H1983" s="11" t="str">
        <f>'Raw Data'!H1982</f>
        <v>Weekday</v>
      </c>
      <c r="I1983" s="11" t="str">
        <f t="shared" si="245"/>
        <v>WD</v>
      </c>
      <c r="J1983" s="11" t="str">
        <f t="shared" si="246"/>
        <v>Snow</v>
      </c>
      <c r="K1983" s="11" t="str">
        <f>TEXT('Raw Data'!F1982,"0")</f>
        <v>21</v>
      </c>
      <c r="L1983" s="11">
        <f t="shared" si="247"/>
        <v>21</v>
      </c>
    </row>
    <row r="1984" spans="1:12" x14ac:dyDescent="0.3">
      <c r="A1984" s="9">
        <f>'Raw Data'!A1983</f>
        <v>45358.878472222197</v>
      </c>
      <c r="B1984" s="11" t="str">
        <f>'Raw Data'!O1983</f>
        <v>Rain</v>
      </c>
      <c r="C1984" s="11" t="str">
        <f t="shared" si="240"/>
        <v>Rain</v>
      </c>
      <c r="D1984" s="11" t="str">
        <f t="shared" si="241"/>
        <v>Rain</v>
      </c>
      <c r="E1984" s="11" t="str">
        <f t="shared" si="242"/>
        <v>Rain</v>
      </c>
      <c r="F1984" s="11" t="str">
        <f t="shared" si="243"/>
        <v>RAIN</v>
      </c>
      <c r="G1984" s="11" t="str">
        <f t="shared" si="244"/>
        <v>rain</v>
      </c>
      <c r="H1984" s="11" t="str">
        <f>'Raw Data'!H1983</f>
        <v>Weekday</v>
      </c>
      <c r="I1984" s="11" t="str">
        <f t="shared" si="245"/>
        <v>WD</v>
      </c>
      <c r="J1984" s="11" t="str">
        <f t="shared" si="246"/>
        <v>Rain</v>
      </c>
      <c r="K1984" s="11" t="str">
        <f>TEXT('Raw Data'!F1983,"0")</f>
        <v>21</v>
      </c>
      <c r="L1984" s="11">
        <f t="shared" si="247"/>
        <v>21</v>
      </c>
    </row>
    <row r="1985" spans="1:12" x14ac:dyDescent="0.3">
      <c r="A1985" s="9">
        <f>'Raw Data'!A1984</f>
        <v>45358.881944444503</v>
      </c>
      <c r="B1985" s="11" t="str">
        <f>'Raw Data'!O1984</f>
        <v>Clear</v>
      </c>
      <c r="C1985" s="11" t="str">
        <f t="shared" si="240"/>
        <v>Clear</v>
      </c>
      <c r="D1985" s="11" t="str">
        <f t="shared" si="241"/>
        <v>Clear</v>
      </c>
      <c r="E1985" s="11" t="str">
        <f t="shared" si="242"/>
        <v>Clear</v>
      </c>
      <c r="F1985" s="11" t="str">
        <f t="shared" si="243"/>
        <v>CLEAR</v>
      </c>
      <c r="G1985" s="11" t="str">
        <f t="shared" si="244"/>
        <v>clear</v>
      </c>
      <c r="H1985" s="11" t="str">
        <f>'Raw Data'!H1984</f>
        <v>Weekday</v>
      </c>
      <c r="I1985" s="11" t="str">
        <f t="shared" si="245"/>
        <v>WD</v>
      </c>
      <c r="J1985" s="11" t="str">
        <f t="shared" si="246"/>
        <v>Clear</v>
      </c>
      <c r="K1985" s="11" t="str">
        <f>TEXT('Raw Data'!F1984,"0")</f>
        <v>21</v>
      </c>
      <c r="L1985" s="11">
        <f t="shared" si="247"/>
        <v>21</v>
      </c>
    </row>
    <row r="1986" spans="1:12" x14ac:dyDescent="0.3">
      <c r="A1986" s="9">
        <f>'Raw Data'!A1985</f>
        <v>45358.885416666701</v>
      </c>
      <c r="B1986" s="11" t="str">
        <f>'Raw Data'!O1985</f>
        <v>Rain</v>
      </c>
      <c r="C1986" s="11" t="str">
        <f t="shared" si="240"/>
        <v>Rain</v>
      </c>
      <c r="D1986" s="11" t="str">
        <f t="shared" si="241"/>
        <v>Rain</v>
      </c>
      <c r="E1986" s="11" t="str">
        <f t="shared" si="242"/>
        <v>Rain</v>
      </c>
      <c r="F1986" s="11" t="str">
        <f t="shared" si="243"/>
        <v>RAIN</v>
      </c>
      <c r="G1986" s="11" t="str">
        <f t="shared" si="244"/>
        <v>rain</v>
      </c>
      <c r="H1986" s="11" t="str">
        <f>'Raw Data'!H1985</f>
        <v>Weekday</v>
      </c>
      <c r="I1986" s="11" t="str">
        <f t="shared" si="245"/>
        <v>WD</v>
      </c>
      <c r="J1986" s="11" t="str">
        <f t="shared" si="246"/>
        <v>Rain</v>
      </c>
      <c r="K1986" s="11" t="str">
        <f>TEXT('Raw Data'!F1985,"0")</f>
        <v>21</v>
      </c>
      <c r="L1986" s="11">
        <f t="shared" si="247"/>
        <v>21</v>
      </c>
    </row>
    <row r="1987" spans="1:12" x14ac:dyDescent="0.3">
      <c r="A1987" s="9">
        <f>'Raw Data'!A1986</f>
        <v>45358.888888888898</v>
      </c>
      <c r="B1987" s="11" t="str">
        <f>'Raw Data'!O1986</f>
        <v>Rain</v>
      </c>
      <c r="C1987" s="11" t="str">
        <f t="shared" ref="C1987:C2050" si="248">TRIM(B1987)</f>
        <v>Rain</v>
      </c>
      <c r="D1987" s="11" t="str">
        <f t="shared" ref="D1987:D2050" si="249">CLEAN(C1987)</f>
        <v>Rain</v>
      </c>
      <c r="E1987" s="11" t="str">
        <f t="shared" ref="E1987:E2050" si="250">PROPER(D1987)</f>
        <v>Rain</v>
      </c>
      <c r="F1987" s="11" t="str">
        <f t="shared" ref="F1987:F2050" si="251">UPPER(B1987)</f>
        <v>RAIN</v>
      </c>
      <c r="G1987" s="11" t="str">
        <f t="shared" ref="G1987:G2050" si="252">LOWER(B1987)</f>
        <v>rain</v>
      </c>
      <c r="H1987" s="11" t="str">
        <f>'Raw Data'!H1986</f>
        <v>Weekday</v>
      </c>
      <c r="I1987" s="11" t="str">
        <f t="shared" ref="I1987:I2050" si="253">SUBSTITUTE(SUBSTITUTE(H1987,"Weekday","WD"),"Weekend","WE")</f>
        <v>WD</v>
      </c>
      <c r="J1987" s="11" t="str">
        <f t="shared" ref="J1987:J2050" si="254">PROPER(TRIM(CLEAN(B1987)))</f>
        <v>Rain</v>
      </c>
      <c r="K1987" s="11" t="str">
        <f>TEXT('Raw Data'!F1986,"0")</f>
        <v>21</v>
      </c>
      <c r="L1987" s="11">
        <f t="shared" ref="L1987:L2050" si="255">VALUE(K1987)</f>
        <v>21</v>
      </c>
    </row>
    <row r="1988" spans="1:12" x14ac:dyDescent="0.3">
      <c r="A1988" s="9">
        <f>'Raw Data'!A1987</f>
        <v>45358.892361111102</v>
      </c>
      <c r="B1988" s="11" t="str">
        <f>'Raw Data'!O1987</f>
        <v>Clear</v>
      </c>
      <c r="C1988" s="11" t="str">
        <f t="shared" si="248"/>
        <v>Clear</v>
      </c>
      <c r="D1988" s="11" t="str">
        <f t="shared" si="249"/>
        <v>Clear</v>
      </c>
      <c r="E1988" s="11" t="str">
        <f t="shared" si="250"/>
        <v>Clear</v>
      </c>
      <c r="F1988" s="11" t="str">
        <f t="shared" si="251"/>
        <v>CLEAR</v>
      </c>
      <c r="G1988" s="11" t="str">
        <f t="shared" si="252"/>
        <v>clear</v>
      </c>
      <c r="H1988" s="11" t="str">
        <f>'Raw Data'!H1987</f>
        <v>Weekday</v>
      </c>
      <c r="I1988" s="11" t="str">
        <f t="shared" si="253"/>
        <v>WD</v>
      </c>
      <c r="J1988" s="11" t="str">
        <f t="shared" si="254"/>
        <v>Clear</v>
      </c>
      <c r="K1988" s="11" t="str">
        <f>TEXT('Raw Data'!F1987,"0")</f>
        <v>21</v>
      </c>
      <c r="L1988" s="11">
        <f t="shared" si="255"/>
        <v>21</v>
      </c>
    </row>
    <row r="1989" spans="1:12" x14ac:dyDescent="0.3">
      <c r="A1989" s="9">
        <f>'Raw Data'!A1988</f>
        <v>45358.895833333299</v>
      </c>
      <c r="B1989" s="11" t="str">
        <f>'Raw Data'!O1988</f>
        <v>Fog</v>
      </c>
      <c r="C1989" s="11" t="str">
        <f t="shared" si="248"/>
        <v>Fog</v>
      </c>
      <c r="D1989" s="11" t="str">
        <f t="shared" si="249"/>
        <v>Fog</v>
      </c>
      <c r="E1989" s="11" t="str">
        <f t="shared" si="250"/>
        <v>Fog</v>
      </c>
      <c r="F1989" s="11" t="str">
        <f t="shared" si="251"/>
        <v>FOG</v>
      </c>
      <c r="G1989" s="11" t="str">
        <f t="shared" si="252"/>
        <v>fog</v>
      </c>
      <c r="H1989" s="11" t="str">
        <f>'Raw Data'!H1988</f>
        <v>Weekday</v>
      </c>
      <c r="I1989" s="11" t="str">
        <f t="shared" si="253"/>
        <v>WD</v>
      </c>
      <c r="J1989" s="11" t="str">
        <f t="shared" si="254"/>
        <v>Fog</v>
      </c>
      <c r="K1989" s="11" t="str">
        <f>TEXT('Raw Data'!F1988,"0")</f>
        <v>21</v>
      </c>
      <c r="L1989" s="11">
        <f t="shared" si="255"/>
        <v>21</v>
      </c>
    </row>
    <row r="1990" spans="1:12" x14ac:dyDescent="0.3">
      <c r="A1990" s="9">
        <f>'Raw Data'!A1989</f>
        <v>45358.899305555598</v>
      </c>
      <c r="B1990" s="11" t="str">
        <f>'Raw Data'!O1989</f>
        <v>Snow</v>
      </c>
      <c r="C1990" s="11" t="str">
        <f t="shared" si="248"/>
        <v>Snow</v>
      </c>
      <c r="D1990" s="11" t="str">
        <f t="shared" si="249"/>
        <v>Snow</v>
      </c>
      <c r="E1990" s="11" t="str">
        <f t="shared" si="250"/>
        <v>Snow</v>
      </c>
      <c r="F1990" s="11" t="str">
        <f t="shared" si="251"/>
        <v>SNOW</v>
      </c>
      <c r="G1990" s="11" t="str">
        <f t="shared" si="252"/>
        <v>snow</v>
      </c>
      <c r="H1990" s="11" t="str">
        <f>'Raw Data'!H1989</f>
        <v>Weekday</v>
      </c>
      <c r="I1990" s="11" t="str">
        <f t="shared" si="253"/>
        <v>WD</v>
      </c>
      <c r="J1990" s="11" t="str">
        <f t="shared" si="254"/>
        <v>Snow</v>
      </c>
      <c r="K1990" s="11" t="str">
        <f>TEXT('Raw Data'!F1989,"0")</f>
        <v>21</v>
      </c>
      <c r="L1990" s="11">
        <f t="shared" si="255"/>
        <v>21</v>
      </c>
    </row>
    <row r="1991" spans="1:12" x14ac:dyDescent="0.3">
      <c r="A1991" s="9">
        <f>'Raw Data'!A1990</f>
        <v>45358.902777777803</v>
      </c>
      <c r="B1991" s="11" t="str">
        <f>'Raw Data'!O1990</f>
        <v>Snow</v>
      </c>
      <c r="C1991" s="11" t="str">
        <f t="shared" si="248"/>
        <v>Snow</v>
      </c>
      <c r="D1991" s="11" t="str">
        <f t="shared" si="249"/>
        <v>Snow</v>
      </c>
      <c r="E1991" s="11" t="str">
        <f t="shared" si="250"/>
        <v>Snow</v>
      </c>
      <c r="F1991" s="11" t="str">
        <f t="shared" si="251"/>
        <v>SNOW</v>
      </c>
      <c r="G1991" s="11" t="str">
        <f t="shared" si="252"/>
        <v>snow</v>
      </c>
      <c r="H1991" s="11" t="str">
        <f>'Raw Data'!H1990</f>
        <v>Weekday</v>
      </c>
      <c r="I1991" s="11" t="str">
        <f t="shared" si="253"/>
        <v>WD</v>
      </c>
      <c r="J1991" s="11" t="str">
        <f t="shared" si="254"/>
        <v>Snow</v>
      </c>
      <c r="K1991" s="11" t="str">
        <f>TEXT('Raw Data'!F1990,"0")</f>
        <v>21</v>
      </c>
      <c r="L1991" s="11">
        <f t="shared" si="255"/>
        <v>21</v>
      </c>
    </row>
    <row r="1992" spans="1:12" x14ac:dyDescent="0.3">
      <c r="A1992" s="9">
        <f>'Raw Data'!A1991</f>
        <v>45358.90625</v>
      </c>
      <c r="B1992" s="11" t="str">
        <f>'Raw Data'!O1991</f>
        <v>Rain</v>
      </c>
      <c r="C1992" s="11" t="str">
        <f t="shared" si="248"/>
        <v>Rain</v>
      </c>
      <c r="D1992" s="11" t="str">
        <f t="shared" si="249"/>
        <v>Rain</v>
      </c>
      <c r="E1992" s="11" t="str">
        <f t="shared" si="250"/>
        <v>Rain</v>
      </c>
      <c r="F1992" s="11" t="str">
        <f t="shared" si="251"/>
        <v>RAIN</v>
      </c>
      <c r="G1992" s="11" t="str">
        <f t="shared" si="252"/>
        <v>rain</v>
      </c>
      <c r="H1992" s="11" t="str">
        <f>'Raw Data'!H1991</f>
        <v>Weekday</v>
      </c>
      <c r="I1992" s="11" t="str">
        <f t="shared" si="253"/>
        <v>WD</v>
      </c>
      <c r="J1992" s="11" t="str">
        <f t="shared" si="254"/>
        <v>Rain</v>
      </c>
      <c r="K1992" s="11" t="str">
        <f>TEXT('Raw Data'!F1991,"0")</f>
        <v>21</v>
      </c>
      <c r="L1992" s="11">
        <f t="shared" si="255"/>
        <v>21</v>
      </c>
    </row>
    <row r="1993" spans="1:12" x14ac:dyDescent="0.3">
      <c r="A1993" s="9">
        <f>'Raw Data'!A1992</f>
        <v>45358.909722222197</v>
      </c>
      <c r="B1993" s="11" t="str">
        <f>'Raw Data'!O1992</f>
        <v>Clear</v>
      </c>
      <c r="C1993" s="11" t="str">
        <f t="shared" si="248"/>
        <v>Clear</v>
      </c>
      <c r="D1993" s="11" t="str">
        <f t="shared" si="249"/>
        <v>Clear</v>
      </c>
      <c r="E1993" s="11" t="str">
        <f t="shared" si="250"/>
        <v>Clear</v>
      </c>
      <c r="F1993" s="11" t="str">
        <f t="shared" si="251"/>
        <v>CLEAR</v>
      </c>
      <c r="G1993" s="11" t="str">
        <f t="shared" si="252"/>
        <v>clear</v>
      </c>
      <c r="H1993" s="11" t="str">
        <f>'Raw Data'!H1992</f>
        <v>Weekday</v>
      </c>
      <c r="I1993" s="11" t="str">
        <f t="shared" si="253"/>
        <v>WD</v>
      </c>
      <c r="J1993" s="11" t="str">
        <f t="shared" si="254"/>
        <v>Clear</v>
      </c>
      <c r="K1993" s="11" t="str">
        <f>TEXT('Raw Data'!F1992,"0")</f>
        <v>21</v>
      </c>
      <c r="L1993" s="11">
        <f t="shared" si="255"/>
        <v>21</v>
      </c>
    </row>
    <row r="1994" spans="1:12" x14ac:dyDescent="0.3">
      <c r="A1994" s="9">
        <f>'Raw Data'!A1993</f>
        <v>45358.913194444503</v>
      </c>
      <c r="B1994" s="11" t="str">
        <f>'Raw Data'!O1993</f>
        <v>Fog</v>
      </c>
      <c r="C1994" s="11" t="str">
        <f t="shared" si="248"/>
        <v>Fog</v>
      </c>
      <c r="D1994" s="11" t="str">
        <f t="shared" si="249"/>
        <v>Fog</v>
      </c>
      <c r="E1994" s="11" t="str">
        <f t="shared" si="250"/>
        <v>Fog</v>
      </c>
      <c r="F1994" s="11" t="str">
        <f t="shared" si="251"/>
        <v>FOG</v>
      </c>
      <c r="G1994" s="11" t="str">
        <f t="shared" si="252"/>
        <v>fog</v>
      </c>
      <c r="H1994" s="11" t="str">
        <f>'Raw Data'!H1993</f>
        <v>Weekday</v>
      </c>
      <c r="I1994" s="11" t="str">
        <f t="shared" si="253"/>
        <v>WD</v>
      </c>
      <c r="J1994" s="11" t="str">
        <f t="shared" si="254"/>
        <v>Fog</v>
      </c>
      <c r="K1994" s="11" t="str">
        <f>TEXT('Raw Data'!F1993,"0")</f>
        <v>21</v>
      </c>
      <c r="L1994" s="11">
        <f t="shared" si="255"/>
        <v>21</v>
      </c>
    </row>
    <row r="1995" spans="1:12" x14ac:dyDescent="0.3">
      <c r="A1995" s="9">
        <f>'Raw Data'!A1994</f>
        <v>45358.916666666701</v>
      </c>
      <c r="B1995" s="11" t="str">
        <f>'Raw Data'!O1994</f>
        <v>Fog</v>
      </c>
      <c r="C1995" s="11" t="str">
        <f t="shared" si="248"/>
        <v>Fog</v>
      </c>
      <c r="D1995" s="11" t="str">
        <f t="shared" si="249"/>
        <v>Fog</v>
      </c>
      <c r="E1995" s="11" t="str">
        <f t="shared" si="250"/>
        <v>Fog</v>
      </c>
      <c r="F1995" s="11" t="str">
        <f t="shared" si="251"/>
        <v>FOG</v>
      </c>
      <c r="G1995" s="11" t="str">
        <f t="shared" si="252"/>
        <v>fog</v>
      </c>
      <c r="H1995" s="11" t="str">
        <f>'Raw Data'!H1994</f>
        <v>Weekday</v>
      </c>
      <c r="I1995" s="11" t="str">
        <f t="shared" si="253"/>
        <v>WD</v>
      </c>
      <c r="J1995" s="11" t="str">
        <f t="shared" si="254"/>
        <v>Fog</v>
      </c>
      <c r="K1995" s="11" t="str">
        <f>TEXT('Raw Data'!F1994,"0")</f>
        <v>22</v>
      </c>
      <c r="L1995" s="11">
        <f t="shared" si="255"/>
        <v>22</v>
      </c>
    </row>
    <row r="1996" spans="1:12" x14ac:dyDescent="0.3">
      <c r="A1996" s="9">
        <f>'Raw Data'!A1995</f>
        <v>45358.920138888898</v>
      </c>
      <c r="B1996" s="11" t="str">
        <f>'Raw Data'!O1995</f>
        <v>Snow</v>
      </c>
      <c r="C1996" s="11" t="str">
        <f t="shared" si="248"/>
        <v>Snow</v>
      </c>
      <c r="D1996" s="11" t="str">
        <f t="shared" si="249"/>
        <v>Snow</v>
      </c>
      <c r="E1996" s="11" t="str">
        <f t="shared" si="250"/>
        <v>Snow</v>
      </c>
      <c r="F1996" s="11" t="str">
        <f t="shared" si="251"/>
        <v>SNOW</v>
      </c>
      <c r="G1996" s="11" t="str">
        <f t="shared" si="252"/>
        <v>snow</v>
      </c>
      <c r="H1996" s="11" t="str">
        <f>'Raw Data'!H1995</f>
        <v>Weekday</v>
      </c>
      <c r="I1996" s="11" t="str">
        <f t="shared" si="253"/>
        <v>WD</v>
      </c>
      <c r="J1996" s="11" t="str">
        <f t="shared" si="254"/>
        <v>Snow</v>
      </c>
      <c r="K1996" s="11" t="str">
        <f>TEXT('Raw Data'!F1995,"0")</f>
        <v>22</v>
      </c>
      <c r="L1996" s="11">
        <f t="shared" si="255"/>
        <v>22</v>
      </c>
    </row>
    <row r="1997" spans="1:12" x14ac:dyDescent="0.3">
      <c r="A1997" s="9">
        <f>'Raw Data'!A1996</f>
        <v>45358.923611111102</v>
      </c>
      <c r="B1997" s="11" t="str">
        <f>'Raw Data'!O1996</f>
        <v>Snow</v>
      </c>
      <c r="C1997" s="11" t="str">
        <f t="shared" si="248"/>
        <v>Snow</v>
      </c>
      <c r="D1997" s="11" t="str">
        <f t="shared" si="249"/>
        <v>Snow</v>
      </c>
      <c r="E1997" s="11" t="str">
        <f t="shared" si="250"/>
        <v>Snow</v>
      </c>
      <c r="F1997" s="11" t="str">
        <f t="shared" si="251"/>
        <v>SNOW</v>
      </c>
      <c r="G1997" s="11" t="str">
        <f t="shared" si="252"/>
        <v>snow</v>
      </c>
      <c r="H1997" s="11" t="str">
        <f>'Raw Data'!H1996</f>
        <v>Weekday</v>
      </c>
      <c r="I1997" s="11" t="str">
        <f t="shared" si="253"/>
        <v>WD</v>
      </c>
      <c r="J1997" s="11" t="str">
        <f t="shared" si="254"/>
        <v>Snow</v>
      </c>
      <c r="K1997" s="11" t="str">
        <f>TEXT('Raw Data'!F1996,"0")</f>
        <v>22</v>
      </c>
      <c r="L1997" s="11">
        <f t="shared" si="255"/>
        <v>22</v>
      </c>
    </row>
    <row r="1998" spans="1:12" x14ac:dyDescent="0.3">
      <c r="A1998" s="9">
        <f>'Raw Data'!A1997</f>
        <v>45358.927083333299</v>
      </c>
      <c r="B1998" s="11" t="str">
        <f>'Raw Data'!O1997</f>
        <v>Clear</v>
      </c>
      <c r="C1998" s="11" t="str">
        <f t="shared" si="248"/>
        <v>Clear</v>
      </c>
      <c r="D1998" s="11" t="str">
        <f t="shared" si="249"/>
        <v>Clear</v>
      </c>
      <c r="E1998" s="11" t="str">
        <f t="shared" si="250"/>
        <v>Clear</v>
      </c>
      <c r="F1998" s="11" t="str">
        <f t="shared" si="251"/>
        <v>CLEAR</v>
      </c>
      <c r="G1998" s="11" t="str">
        <f t="shared" si="252"/>
        <v>clear</v>
      </c>
      <c r="H1998" s="11" t="str">
        <f>'Raw Data'!H1997</f>
        <v>Weekday</v>
      </c>
      <c r="I1998" s="11" t="str">
        <f t="shared" si="253"/>
        <v>WD</v>
      </c>
      <c r="J1998" s="11" t="str">
        <f t="shared" si="254"/>
        <v>Clear</v>
      </c>
      <c r="K1998" s="11" t="str">
        <f>TEXT('Raw Data'!F1997,"0")</f>
        <v>22</v>
      </c>
      <c r="L1998" s="11">
        <f t="shared" si="255"/>
        <v>22</v>
      </c>
    </row>
    <row r="1999" spans="1:12" x14ac:dyDescent="0.3">
      <c r="A1999" s="9">
        <f>'Raw Data'!A1998</f>
        <v>45358.930555555598</v>
      </c>
      <c r="B1999" s="11" t="str">
        <f>'Raw Data'!O1998</f>
        <v>Snow</v>
      </c>
      <c r="C1999" s="11" t="str">
        <f t="shared" si="248"/>
        <v>Snow</v>
      </c>
      <c r="D1999" s="11" t="str">
        <f t="shared" si="249"/>
        <v>Snow</v>
      </c>
      <c r="E1999" s="11" t="str">
        <f t="shared" si="250"/>
        <v>Snow</v>
      </c>
      <c r="F1999" s="11" t="str">
        <f t="shared" si="251"/>
        <v>SNOW</v>
      </c>
      <c r="G1999" s="11" t="str">
        <f t="shared" si="252"/>
        <v>snow</v>
      </c>
      <c r="H1999" s="11" t="str">
        <f>'Raw Data'!H1998</f>
        <v>Weekday</v>
      </c>
      <c r="I1999" s="11" t="str">
        <f t="shared" si="253"/>
        <v>WD</v>
      </c>
      <c r="J1999" s="11" t="str">
        <f t="shared" si="254"/>
        <v>Snow</v>
      </c>
      <c r="K1999" s="11" t="str">
        <f>TEXT('Raw Data'!F1998,"0")</f>
        <v>22</v>
      </c>
      <c r="L1999" s="11">
        <f t="shared" si="255"/>
        <v>22</v>
      </c>
    </row>
    <row r="2000" spans="1:12" x14ac:dyDescent="0.3">
      <c r="A2000" s="9">
        <f>'Raw Data'!A1999</f>
        <v>45358.934027777803</v>
      </c>
      <c r="B2000" s="11" t="str">
        <f>'Raw Data'!O1999</f>
        <v>Rain</v>
      </c>
      <c r="C2000" s="11" t="str">
        <f t="shared" si="248"/>
        <v>Rain</v>
      </c>
      <c r="D2000" s="11" t="str">
        <f t="shared" si="249"/>
        <v>Rain</v>
      </c>
      <c r="E2000" s="11" t="str">
        <f t="shared" si="250"/>
        <v>Rain</v>
      </c>
      <c r="F2000" s="11" t="str">
        <f t="shared" si="251"/>
        <v>RAIN</v>
      </c>
      <c r="G2000" s="11" t="str">
        <f t="shared" si="252"/>
        <v>rain</v>
      </c>
      <c r="H2000" s="11" t="str">
        <f>'Raw Data'!H1999</f>
        <v>Weekday</v>
      </c>
      <c r="I2000" s="11" t="str">
        <f t="shared" si="253"/>
        <v>WD</v>
      </c>
      <c r="J2000" s="11" t="str">
        <f t="shared" si="254"/>
        <v>Rain</v>
      </c>
      <c r="K2000" s="11" t="str">
        <f>TEXT('Raw Data'!F1999,"0")</f>
        <v>22</v>
      </c>
      <c r="L2000" s="11">
        <f t="shared" si="255"/>
        <v>22</v>
      </c>
    </row>
    <row r="2001" spans="1:12" x14ac:dyDescent="0.3">
      <c r="A2001" s="9">
        <f>'Raw Data'!A2000</f>
        <v>45358.9375</v>
      </c>
      <c r="B2001" s="11" t="str">
        <f>'Raw Data'!O2000</f>
        <v>Clear</v>
      </c>
      <c r="C2001" s="11" t="str">
        <f t="shared" si="248"/>
        <v>Clear</v>
      </c>
      <c r="D2001" s="11" t="str">
        <f t="shared" si="249"/>
        <v>Clear</v>
      </c>
      <c r="E2001" s="11" t="str">
        <f t="shared" si="250"/>
        <v>Clear</v>
      </c>
      <c r="F2001" s="11" t="str">
        <f t="shared" si="251"/>
        <v>CLEAR</v>
      </c>
      <c r="G2001" s="11" t="str">
        <f t="shared" si="252"/>
        <v>clear</v>
      </c>
      <c r="H2001" s="11" t="str">
        <f>'Raw Data'!H2000</f>
        <v>Weekday</v>
      </c>
      <c r="I2001" s="11" t="str">
        <f t="shared" si="253"/>
        <v>WD</v>
      </c>
      <c r="J2001" s="11" t="str">
        <f t="shared" si="254"/>
        <v>Clear</v>
      </c>
      <c r="K2001" s="11" t="str">
        <f>TEXT('Raw Data'!F2000,"0")</f>
        <v>22</v>
      </c>
      <c r="L2001" s="11">
        <f t="shared" si="255"/>
        <v>22</v>
      </c>
    </row>
    <row r="2002" spans="1:12" x14ac:dyDescent="0.3">
      <c r="A2002" s="9">
        <f>'Raw Data'!A2001</f>
        <v>45358.940972222197</v>
      </c>
      <c r="B2002" s="11" t="str">
        <f>'Raw Data'!O2001</f>
        <v>Fog</v>
      </c>
      <c r="C2002" s="11" t="str">
        <f t="shared" si="248"/>
        <v>Fog</v>
      </c>
      <c r="D2002" s="11" t="str">
        <f t="shared" si="249"/>
        <v>Fog</v>
      </c>
      <c r="E2002" s="11" t="str">
        <f t="shared" si="250"/>
        <v>Fog</v>
      </c>
      <c r="F2002" s="11" t="str">
        <f t="shared" si="251"/>
        <v>FOG</v>
      </c>
      <c r="G2002" s="11" t="str">
        <f t="shared" si="252"/>
        <v>fog</v>
      </c>
      <c r="H2002" s="11" t="str">
        <f>'Raw Data'!H2001</f>
        <v>Weekday</v>
      </c>
      <c r="I2002" s="11" t="str">
        <f t="shared" si="253"/>
        <v>WD</v>
      </c>
      <c r="J2002" s="11" t="str">
        <f t="shared" si="254"/>
        <v>Fog</v>
      </c>
      <c r="K2002" s="11" t="str">
        <f>TEXT('Raw Data'!F2001,"0")</f>
        <v>22</v>
      </c>
      <c r="L2002" s="11">
        <f t="shared" si="255"/>
        <v>22</v>
      </c>
    </row>
    <row r="2003" spans="1:12" x14ac:dyDescent="0.3">
      <c r="A2003" s="9">
        <f>'Raw Data'!A2002</f>
        <v>45358.944444444503</v>
      </c>
      <c r="B2003" s="11" t="str">
        <f>'Raw Data'!O2002</f>
        <v>Rain</v>
      </c>
      <c r="C2003" s="11" t="str">
        <f t="shared" si="248"/>
        <v>Rain</v>
      </c>
      <c r="D2003" s="11" t="str">
        <f t="shared" si="249"/>
        <v>Rain</v>
      </c>
      <c r="E2003" s="11" t="str">
        <f t="shared" si="250"/>
        <v>Rain</v>
      </c>
      <c r="F2003" s="11" t="str">
        <f t="shared" si="251"/>
        <v>RAIN</v>
      </c>
      <c r="G2003" s="11" t="str">
        <f t="shared" si="252"/>
        <v>rain</v>
      </c>
      <c r="H2003" s="11" t="str">
        <f>'Raw Data'!H2002</f>
        <v>Weekday</v>
      </c>
      <c r="I2003" s="11" t="str">
        <f t="shared" si="253"/>
        <v>WD</v>
      </c>
      <c r="J2003" s="11" t="str">
        <f t="shared" si="254"/>
        <v>Rain</v>
      </c>
      <c r="K2003" s="11" t="str">
        <f>TEXT('Raw Data'!F2002,"0")</f>
        <v>22</v>
      </c>
      <c r="L2003" s="11">
        <f t="shared" si="255"/>
        <v>22</v>
      </c>
    </row>
    <row r="2004" spans="1:12" x14ac:dyDescent="0.3">
      <c r="A2004" s="9">
        <f>'Raw Data'!A2003</f>
        <v>45358.947916666701</v>
      </c>
      <c r="B2004" s="11" t="str">
        <f>'Raw Data'!O2003</f>
        <v>Fog</v>
      </c>
      <c r="C2004" s="11" t="str">
        <f t="shared" si="248"/>
        <v>Fog</v>
      </c>
      <c r="D2004" s="11" t="str">
        <f t="shared" si="249"/>
        <v>Fog</v>
      </c>
      <c r="E2004" s="11" t="str">
        <f t="shared" si="250"/>
        <v>Fog</v>
      </c>
      <c r="F2004" s="11" t="str">
        <f t="shared" si="251"/>
        <v>FOG</v>
      </c>
      <c r="G2004" s="11" t="str">
        <f t="shared" si="252"/>
        <v>fog</v>
      </c>
      <c r="H2004" s="11" t="str">
        <f>'Raw Data'!H2003</f>
        <v>Weekday</v>
      </c>
      <c r="I2004" s="11" t="str">
        <f t="shared" si="253"/>
        <v>WD</v>
      </c>
      <c r="J2004" s="11" t="str">
        <f t="shared" si="254"/>
        <v>Fog</v>
      </c>
      <c r="K2004" s="11" t="str">
        <f>TEXT('Raw Data'!F2003,"0")</f>
        <v>22</v>
      </c>
      <c r="L2004" s="11">
        <f t="shared" si="255"/>
        <v>22</v>
      </c>
    </row>
    <row r="2005" spans="1:12" x14ac:dyDescent="0.3">
      <c r="A2005" s="9">
        <f>'Raw Data'!A2004</f>
        <v>45358.951388888898</v>
      </c>
      <c r="B2005" s="11" t="str">
        <f>'Raw Data'!O2004</f>
        <v>Clear</v>
      </c>
      <c r="C2005" s="11" t="str">
        <f t="shared" si="248"/>
        <v>Clear</v>
      </c>
      <c r="D2005" s="11" t="str">
        <f t="shared" si="249"/>
        <v>Clear</v>
      </c>
      <c r="E2005" s="11" t="str">
        <f t="shared" si="250"/>
        <v>Clear</v>
      </c>
      <c r="F2005" s="11" t="str">
        <f t="shared" si="251"/>
        <v>CLEAR</v>
      </c>
      <c r="G2005" s="11" t="str">
        <f t="shared" si="252"/>
        <v>clear</v>
      </c>
      <c r="H2005" s="11" t="str">
        <f>'Raw Data'!H2004</f>
        <v>Weekday</v>
      </c>
      <c r="I2005" s="11" t="str">
        <f t="shared" si="253"/>
        <v>WD</v>
      </c>
      <c r="J2005" s="11" t="str">
        <f t="shared" si="254"/>
        <v>Clear</v>
      </c>
      <c r="K2005" s="11" t="str">
        <f>TEXT('Raw Data'!F2004,"0")</f>
        <v>22</v>
      </c>
      <c r="L2005" s="11">
        <f t="shared" si="255"/>
        <v>22</v>
      </c>
    </row>
    <row r="2006" spans="1:12" x14ac:dyDescent="0.3">
      <c r="A2006" s="9">
        <f>'Raw Data'!A2005</f>
        <v>45358.954861111102</v>
      </c>
      <c r="B2006" s="11" t="str">
        <f>'Raw Data'!O2005</f>
        <v>Clear</v>
      </c>
      <c r="C2006" s="11" t="str">
        <f t="shared" si="248"/>
        <v>Clear</v>
      </c>
      <c r="D2006" s="11" t="str">
        <f t="shared" si="249"/>
        <v>Clear</v>
      </c>
      <c r="E2006" s="11" t="str">
        <f t="shared" si="250"/>
        <v>Clear</v>
      </c>
      <c r="F2006" s="11" t="str">
        <f t="shared" si="251"/>
        <v>CLEAR</v>
      </c>
      <c r="G2006" s="11" t="str">
        <f t="shared" si="252"/>
        <v>clear</v>
      </c>
      <c r="H2006" s="11" t="str">
        <f>'Raw Data'!H2005</f>
        <v>Weekday</v>
      </c>
      <c r="I2006" s="11" t="str">
        <f t="shared" si="253"/>
        <v>WD</v>
      </c>
      <c r="J2006" s="11" t="str">
        <f t="shared" si="254"/>
        <v>Clear</v>
      </c>
      <c r="K2006" s="11" t="str">
        <f>TEXT('Raw Data'!F2005,"0")</f>
        <v>22</v>
      </c>
      <c r="L2006" s="11">
        <f t="shared" si="255"/>
        <v>22</v>
      </c>
    </row>
    <row r="2007" spans="1:12" x14ac:dyDescent="0.3">
      <c r="A2007" s="9">
        <f>'Raw Data'!A2006</f>
        <v>45358.958333333299</v>
      </c>
      <c r="B2007" s="11" t="str">
        <f>'Raw Data'!O2006</f>
        <v>Fog</v>
      </c>
      <c r="C2007" s="11" t="str">
        <f t="shared" si="248"/>
        <v>Fog</v>
      </c>
      <c r="D2007" s="11" t="str">
        <f t="shared" si="249"/>
        <v>Fog</v>
      </c>
      <c r="E2007" s="11" t="str">
        <f t="shared" si="250"/>
        <v>Fog</v>
      </c>
      <c r="F2007" s="11" t="str">
        <f t="shared" si="251"/>
        <v>FOG</v>
      </c>
      <c r="G2007" s="11" t="str">
        <f t="shared" si="252"/>
        <v>fog</v>
      </c>
      <c r="H2007" s="11" t="str">
        <f>'Raw Data'!H2006</f>
        <v>Weekday</v>
      </c>
      <c r="I2007" s="11" t="str">
        <f t="shared" si="253"/>
        <v>WD</v>
      </c>
      <c r="J2007" s="11" t="str">
        <f t="shared" si="254"/>
        <v>Fog</v>
      </c>
      <c r="K2007" s="11" t="str">
        <f>TEXT('Raw Data'!F2006,"0")</f>
        <v>23</v>
      </c>
      <c r="L2007" s="11">
        <f t="shared" si="255"/>
        <v>23</v>
      </c>
    </row>
    <row r="2008" spans="1:12" x14ac:dyDescent="0.3">
      <c r="A2008" s="9">
        <f>'Raw Data'!A2007</f>
        <v>45358.961805555598</v>
      </c>
      <c r="B2008" s="11" t="str">
        <f>'Raw Data'!O2007</f>
        <v>Rain</v>
      </c>
      <c r="C2008" s="11" t="str">
        <f t="shared" si="248"/>
        <v>Rain</v>
      </c>
      <c r="D2008" s="11" t="str">
        <f t="shared" si="249"/>
        <v>Rain</v>
      </c>
      <c r="E2008" s="11" t="str">
        <f t="shared" si="250"/>
        <v>Rain</v>
      </c>
      <c r="F2008" s="11" t="str">
        <f t="shared" si="251"/>
        <v>RAIN</v>
      </c>
      <c r="G2008" s="11" t="str">
        <f t="shared" si="252"/>
        <v>rain</v>
      </c>
      <c r="H2008" s="11" t="str">
        <f>'Raw Data'!H2007</f>
        <v>Weekday</v>
      </c>
      <c r="I2008" s="11" t="str">
        <f t="shared" si="253"/>
        <v>WD</v>
      </c>
      <c r="J2008" s="11" t="str">
        <f t="shared" si="254"/>
        <v>Rain</v>
      </c>
      <c r="K2008" s="11" t="str">
        <f>TEXT('Raw Data'!F2007,"0")</f>
        <v>23</v>
      </c>
      <c r="L2008" s="11">
        <f t="shared" si="255"/>
        <v>23</v>
      </c>
    </row>
    <row r="2009" spans="1:12" x14ac:dyDescent="0.3">
      <c r="A2009" s="9">
        <f>'Raw Data'!A2008</f>
        <v>45358.965277777803</v>
      </c>
      <c r="B2009" s="11" t="str">
        <f>'Raw Data'!O2008</f>
        <v>Rain</v>
      </c>
      <c r="C2009" s="11" t="str">
        <f t="shared" si="248"/>
        <v>Rain</v>
      </c>
      <c r="D2009" s="11" t="str">
        <f t="shared" si="249"/>
        <v>Rain</v>
      </c>
      <c r="E2009" s="11" t="str">
        <f t="shared" si="250"/>
        <v>Rain</v>
      </c>
      <c r="F2009" s="11" t="str">
        <f t="shared" si="251"/>
        <v>RAIN</v>
      </c>
      <c r="G2009" s="11" t="str">
        <f t="shared" si="252"/>
        <v>rain</v>
      </c>
      <c r="H2009" s="11" t="str">
        <f>'Raw Data'!H2008</f>
        <v>Weekday</v>
      </c>
      <c r="I2009" s="11" t="str">
        <f t="shared" si="253"/>
        <v>WD</v>
      </c>
      <c r="J2009" s="11" t="str">
        <f t="shared" si="254"/>
        <v>Rain</v>
      </c>
      <c r="K2009" s="11" t="str">
        <f>TEXT('Raw Data'!F2008,"0")</f>
        <v>23</v>
      </c>
      <c r="L2009" s="11">
        <f t="shared" si="255"/>
        <v>23</v>
      </c>
    </row>
    <row r="2010" spans="1:12" x14ac:dyDescent="0.3">
      <c r="A2010" s="9">
        <f>'Raw Data'!A2009</f>
        <v>45358.96875</v>
      </c>
      <c r="B2010" s="11" t="str">
        <f>'Raw Data'!O2009</f>
        <v>Rain</v>
      </c>
      <c r="C2010" s="11" t="str">
        <f t="shared" si="248"/>
        <v>Rain</v>
      </c>
      <c r="D2010" s="11" t="str">
        <f t="shared" si="249"/>
        <v>Rain</v>
      </c>
      <c r="E2010" s="11" t="str">
        <f t="shared" si="250"/>
        <v>Rain</v>
      </c>
      <c r="F2010" s="11" t="str">
        <f t="shared" si="251"/>
        <v>RAIN</v>
      </c>
      <c r="G2010" s="11" t="str">
        <f t="shared" si="252"/>
        <v>rain</v>
      </c>
      <c r="H2010" s="11" t="str">
        <f>'Raw Data'!H2009</f>
        <v>Weekday</v>
      </c>
      <c r="I2010" s="11" t="str">
        <f t="shared" si="253"/>
        <v>WD</v>
      </c>
      <c r="J2010" s="11" t="str">
        <f t="shared" si="254"/>
        <v>Rain</v>
      </c>
      <c r="K2010" s="11" t="str">
        <f>TEXT('Raw Data'!F2009,"0")</f>
        <v>23</v>
      </c>
      <c r="L2010" s="11">
        <f t="shared" si="255"/>
        <v>23</v>
      </c>
    </row>
    <row r="2011" spans="1:12" x14ac:dyDescent="0.3">
      <c r="A2011" s="9">
        <f>'Raw Data'!A2010</f>
        <v>45358.972222222197</v>
      </c>
      <c r="B2011" s="11" t="str">
        <f>'Raw Data'!O2010</f>
        <v>Snow</v>
      </c>
      <c r="C2011" s="11" t="str">
        <f t="shared" si="248"/>
        <v>Snow</v>
      </c>
      <c r="D2011" s="11" t="str">
        <f t="shared" si="249"/>
        <v>Snow</v>
      </c>
      <c r="E2011" s="11" t="str">
        <f t="shared" si="250"/>
        <v>Snow</v>
      </c>
      <c r="F2011" s="11" t="str">
        <f t="shared" si="251"/>
        <v>SNOW</v>
      </c>
      <c r="G2011" s="11" t="str">
        <f t="shared" si="252"/>
        <v>snow</v>
      </c>
      <c r="H2011" s="11" t="str">
        <f>'Raw Data'!H2010</f>
        <v>Weekday</v>
      </c>
      <c r="I2011" s="11" t="str">
        <f t="shared" si="253"/>
        <v>WD</v>
      </c>
      <c r="J2011" s="11" t="str">
        <f t="shared" si="254"/>
        <v>Snow</v>
      </c>
      <c r="K2011" s="11" t="str">
        <f>TEXT('Raw Data'!F2010,"0")</f>
        <v>23</v>
      </c>
      <c r="L2011" s="11">
        <f t="shared" si="255"/>
        <v>23</v>
      </c>
    </row>
    <row r="2012" spans="1:12" x14ac:dyDescent="0.3">
      <c r="A2012" s="9">
        <f>'Raw Data'!A2011</f>
        <v>45358.975694444503</v>
      </c>
      <c r="B2012" s="11" t="str">
        <f>'Raw Data'!O2011</f>
        <v>Snow</v>
      </c>
      <c r="C2012" s="11" t="str">
        <f t="shared" si="248"/>
        <v>Snow</v>
      </c>
      <c r="D2012" s="11" t="str">
        <f t="shared" si="249"/>
        <v>Snow</v>
      </c>
      <c r="E2012" s="11" t="str">
        <f t="shared" si="250"/>
        <v>Snow</v>
      </c>
      <c r="F2012" s="11" t="str">
        <f t="shared" si="251"/>
        <v>SNOW</v>
      </c>
      <c r="G2012" s="11" t="str">
        <f t="shared" si="252"/>
        <v>snow</v>
      </c>
      <c r="H2012" s="11" t="str">
        <f>'Raw Data'!H2011</f>
        <v>Weekday</v>
      </c>
      <c r="I2012" s="11" t="str">
        <f t="shared" si="253"/>
        <v>WD</v>
      </c>
      <c r="J2012" s="11" t="str">
        <f t="shared" si="254"/>
        <v>Snow</v>
      </c>
      <c r="K2012" s="11" t="str">
        <f>TEXT('Raw Data'!F2011,"0")</f>
        <v>23</v>
      </c>
      <c r="L2012" s="11">
        <f t="shared" si="255"/>
        <v>23</v>
      </c>
    </row>
    <row r="2013" spans="1:12" x14ac:dyDescent="0.3">
      <c r="A2013" s="9">
        <f>'Raw Data'!A2012</f>
        <v>45358.979166666701</v>
      </c>
      <c r="B2013" s="11" t="str">
        <f>'Raw Data'!O2012</f>
        <v>Clear</v>
      </c>
      <c r="C2013" s="11" t="str">
        <f t="shared" si="248"/>
        <v>Clear</v>
      </c>
      <c r="D2013" s="11" t="str">
        <f t="shared" si="249"/>
        <v>Clear</v>
      </c>
      <c r="E2013" s="11" t="str">
        <f t="shared" si="250"/>
        <v>Clear</v>
      </c>
      <c r="F2013" s="11" t="str">
        <f t="shared" si="251"/>
        <v>CLEAR</v>
      </c>
      <c r="G2013" s="11" t="str">
        <f t="shared" si="252"/>
        <v>clear</v>
      </c>
      <c r="H2013" s="11" t="str">
        <f>'Raw Data'!H2012</f>
        <v>Weekday</v>
      </c>
      <c r="I2013" s="11" t="str">
        <f t="shared" si="253"/>
        <v>WD</v>
      </c>
      <c r="J2013" s="11" t="str">
        <f t="shared" si="254"/>
        <v>Clear</v>
      </c>
      <c r="K2013" s="11" t="str">
        <f>TEXT('Raw Data'!F2012,"0")</f>
        <v>23</v>
      </c>
      <c r="L2013" s="11">
        <f t="shared" si="255"/>
        <v>23</v>
      </c>
    </row>
    <row r="2014" spans="1:12" x14ac:dyDescent="0.3">
      <c r="A2014" s="9">
        <f>'Raw Data'!A2013</f>
        <v>45358.982638888898</v>
      </c>
      <c r="B2014" s="11" t="str">
        <f>'Raw Data'!O2013</f>
        <v>Snow</v>
      </c>
      <c r="C2014" s="11" t="str">
        <f t="shared" si="248"/>
        <v>Snow</v>
      </c>
      <c r="D2014" s="11" t="str">
        <f t="shared" si="249"/>
        <v>Snow</v>
      </c>
      <c r="E2014" s="11" t="str">
        <f t="shared" si="250"/>
        <v>Snow</v>
      </c>
      <c r="F2014" s="11" t="str">
        <f t="shared" si="251"/>
        <v>SNOW</v>
      </c>
      <c r="G2014" s="11" t="str">
        <f t="shared" si="252"/>
        <v>snow</v>
      </c>
      <c r="H2014" s="11" t="str">
        <f>'Raw Data'!H2013</f>
        <v>Weekday</v>
      </c>
      <c r="I2014" s="11" t="str">
        <f t="shared" si="253"/>
        <v>WD</v>
      </c>
      <c r="J2014" s="11" t="str">
        <f t="shared" si="254"/>
        <v>Snow</v>
      </c>
      <c r="K2014" s="11" t="str">
        <f>TEXT('Raw Data'!F2013,"0")</f>
        <v>23</v>
      </c>
      <c r="L2014" s="11">
        <f t="shared" si="255"/>
        <v>23</v>
      </c>
    </row>
    <row r="2015" spans="1:12" x14ac:dyDescent="0.3">
      <c r="A2015" s="9">
        <f>'Raw Data'!A2014</f>
        <v>45358.986111111102</v>
      </c>
      <c r="B2015" s="11" t="str">
        <f>'Raw Data'!O2014</f>
        <v>Clear</v>
      </c>
      <c r="C2015" s="11" t="str">
        <f t="shared" si="248"/>
        <v>Clear</v>
      </c>
      <c r="D2015" s="11" t="str">
        <f t="shared" si="249"/>
        <v>Clear</v>
      </c>
      <c r="E2015" s="11" t="str">
        <f t="shared" si="250"/>
        <v>Clear</v>
      </c>
      <c r="F2015" s="11" t="str">
        <f t="shared" si="251"/>
        <v>CLEAR</v>
      </c>
      <c r="G2015" s="11" t="str">
        <f t="shared" si="252"/>
        <v>clear</v>
      </c>
      <c r="H2015" s="11" t="str">
        <f>'Raw Data'!H2014</f>
        <v>Weekday</v>
      </c>
      <c r="I2015" s="11" t="str">
        <f t="shared" si="253"/>
        <v>WD</v>
      </c>
      <c r="J2015" s="11" t="str">
        <f t="shared" si="254"/>
        <v>Clear</v>
      </c>
      <c r="K2015" s="11" t="str">
        <f>TEXT('Raw Data'!F2014,"0")</f>
        <v>23</v>
      </c>
      <c r="L2015" s="11">
        <f t="shared" si="255"/>
        <v>23</v>
      </c>
    </row>
    <row r="2016" spans="1:12" x14ac:dyDescent="0.3">
      <c r="A2016" s="9">
        <f>'Raw Data'!A2015</f>
        <v>45358.989583333299</v>
      </c>
      <c r="B2016" s="11" t="str">
        <f>'Raw Data'!O2015</f>
        <v>Fog</v>
      </c>
      <c r="C2016" s="11" t="str">
        <f t="shared" si="248"/>
        <v>Fog</v>
      </c>
      <c r="D2016" s="11" t="str">
        <f t="shared" si="249"/>
        <v>Fog</v>
      </c>
      <c r="E2016" s="11" t="str">
        <f t="shared" si="250"/>
        <v>Fog</v>
      </c>
      <c r="F2016" s="11" t="str">
        <f t="shared" si="251"/>
        <v>FOG</v>
      </c>
      <c r="G2016" s="11" t="str">
        <f t="shared" si="252"/>
        <v>fog</v>
      </c>
      <c r="H2016" s="11" t="str">
        <f>'Raw Data'!H2015</f>
        <v>Weekday</v>
      </c>
      <c r="I2016" s="11" t="str">
        <f t="shared" si="253"/>
        <v>WD</v>
      </c>
      <c r="J2016" s="11" t="str">
        <f t="shared" si="254"/>
        <v>Fog</v>
      </c>
      <c r="K2016" s="11" t="str">
        <f>TEXT('Raw Data'!F2015,"0")</f>
        <v>23</v>
      </c>
      <c r="L2016" s="11">
        <f t="shared" si="255"/>
        <v>23</v>
      </c>
    </row>
    <row r="2017" spans="1:12" x14ac:dyDescent="0.3">
      <c r="A2017" s="9">
        <f>'Raw Data'!A2016</f>
        <v>45358.993055555598</v>
      </c>
      <c r="B2017" s="11" t="str">
        <f>'Raw Data'!O2016</f>
        <v>Clear</v>
      </c>
      <c r="C2017" s="11" t="str">
        <f t="shared" si="248"/>
        <v>Clear</v>
      </c>
      <c r="D2017" s="11" t="str">
        <f t="shared" si="249"/>
        <v>Clear</v>
      </c>
      <c r="E2017" s="11" t="str">
        <f t="shared" si="250"/>
        <v>Clear</v>
      </c>
      <c r="F2017" s="11" t="str">
        <f t="shared" si="251"/>
        <v>CLEAR</v>
      </c>
      <c r="G2017" s="11" t="str">
        <f t="shared" si="252"/>
        <v>clear</v>
      </c>
      <c r="H2017" s="11" t="str">
        <f>'Raw Data'!H2016</f>
        <v>Weekday</v>
      </c>
      <c r="I2017" s="11" t="str">
        <f t="shared" si="253"/>
        <v>WD</v>
      </c>
      <c r="J2017" s="11" t="str">
        <f t="shared" si="254"/>
        <v>Clear</v>
      </c>
      <c r="K2017" s="11" t="str">
        <f>TEXT('Raw Data'!F2016,"0")</f>
        <v>23</v>
      </c>
      <c r="L2017" s="11">
        <f t="shared" si="255"/>
        <v>23</v>
      </c>
    </row>
    <row r="2018" spans="1:12" x14ac:dyDescent="0.3">
      <c r="A2018" s="9">
        <f>'Raw Data'!A2017</f>
        <v>45358.996527777803</v>
      </c>
      <c r="B2018" s="11" t="str">
        <f>'Raw Data'!O2017</f>
        <v>Rain</v>
      </c>
      <c r="C2018" s="11" t="str">
        <f t="shared" si="248"/>
        <v>Rain</v>
      </c>
      <c r="D2018" s="11" t="str">
        <f t="shared" si="249"/>
        <v>Rain</v>
      </c>
      <c r="E2018" s="11" t="str">
        <f t="shared" si="250"/>
        <v>Rain</v>
      </c>
      <c r="F2018" s="11" t="str">
        <f t="shared" si="251"/>
        <v>RAIN</v>
      </c>
      <c r="G2018" s="11" t="str">
        <f t="shared" si="252"/>
        <v>rain</v>
      </c>
      <c r="H2018" s="11" t="str">
        <f>'Raw Data'!H2017</f>
        <v>Weekday</v>
      </c>
      <c r="I2018" s="11" t="str">
        <f t="shared" si="253"/>
        <v>WD</v>
      </c>
      <c r="J2018" s="11" t="str">
        <f t="shared" si="254"/>
        <v>Rain</v>
      </c>
      <c r="K2018" s="11" t="str">
        <f>TEXT('Raw Data'!F2017,"0")</f>
        <v>23</v>
      </c>
      <c r="L2018" s="11">
        <f t="shared" si="255"/>
        <v>23</v>
      </c>
    </row>
    <row r="2019" spans="1:12" x14ac:dyDescent="0.3">
      <c r="A2019" s="9">
        <f>'Raw Data'!A2018</f>
        <v>45359</v>
      </c>
      <c r="B2019" s="11" t="str">
        <f>'Raw Data'!O2018</f>
        <v>Rain</v>
      </c>
      <c r="C2019" s="11" t="str">
        <f t="shared" si="248"/>
        <v>Rain</v>
      </c>
      <c r="D2019" s="11" t="str">
        <f t="shared" si="249"/>
        <v>Rain</v>
      </c>
      <c r="E2019" s="11" t="str">
        <f t="shared" si="250"/>
        <v>Rain</v>
      </c>
      <c r="F2019" s="11" t="str">
        <f t="shared" si="251"/>
        <v>RAIN</v>
      </c>
      <c r="G2019" s="11" t="str">
        <f t="shared" si="252"/>
        <v>rain</v>
      </c>
      <c r="H2019" s="11" t="str">
        <f>'Raw Data'!H2018</f>
        <v>Weekday</v>
      </c>
      <c r="I2019" s="11" t="str">
        <f t="shared" si="253"/>
        <v>WD</v>
      </c>
      <c r="J2019" s="11" t="str">
        <f t="shared" si="254"/>
        <v>Rain</v>
      </c>
      <c r="K2019" s="11" t="str">
        <f>TEXT('Raw Data'!F2018,"0")</f>
        <v>0</v>
      </c>
      <c r="L2019" s="11">
        <f t="shared" si="255"/>
        <v>0</v>
      </c>
    </row>
    <row r="2020" spans="1:12" x14ac:dyDescent="0.3">
      <c r="A2020" s="9">
        <f>'Raw Data'!A2019</f>
        <v>45359.003472222197</v>
      </c>
      <c r="B2020" s="11" t="str">
        <f>'Raw Data'!O2019</f>
        <v>Fog</v>
      </c>
      <c r="C2020" s="11" t="str">
        <f t="shared" si="248"/>
        <v>Fog</v>
      </c>
      <c r="D2020" s="11" t="str">
        <f t="shared" si="249"/>
        <v>Fog</v>
      </c>
      <c r="E2020" s="11" t="str">
        <f t="shared" si="250"/>
        <v>Fog</v>
      </c>
      <c r="F2020" s="11" t="str">
        <f t="shared" si="251"/>
        <v>FOG</v>
      </c>
      <c r="G2020" s="11" t="str">
        <f t="shared" si="252"/>
        <v>fog</v>
      </c>
      <c r="H2020" s="11" t="str">
        <f>'Raw Data'!H2019</f>
        <v>Weekday</v>
      </c>
      <c r="I2020" s="11" t="str">
        <f t="shared" si="253"/>
        <v>WD</v>
      </c>
      <c r="J2020" s="11" t="str">
        <f t="shared" si="254"/>
        <v>Fog</v>
      </c>
      <c r="K2020" s="11" t="str">
        <f>TEXT('Raw Data'!F2019,"0")</f>
        <v>0</v>
      </c>
      <c r="L2020" s="11">
        <f t="shared" si="255"/>
        <v>0</v>
      </c>
    </row>
    <row r="2021" spans="1:12" x14ac:dyDescent="0.3">
      <c r="A2021" s="9">
        <f>'Raw Data'!A2020</f>
        <v>45359.006944444503</v>
      </c>
      <c r="B2021" s="11" t="str">
        <f>'Raw Data'!O2020</f>
        <v>Clear</v>
      </c>
      <c r="C2021" s="11" t="str">
        <f t="shared" si="248"/>
        <v>Clear</v>
      </c>
      <c r="D2021" s="11" t="str">
        <f t="shared" si="249"/>
        <v>Clear</v>
      </c>
      <c r="E2021" s="11" t="str">
        <f t="shared" si="250"/>
        <v>Clear</v>
      </c>
      <c r="F2021" s="11" t="str">
        <f t="shared" si="251"/>
        <v>CLEAR</v>
      </c>
      <c r="G2021" s="11" t="str">
        <f t="shared" si="252"/>
        <v>clear</v>
      </c>
      <c r="H2021" s="11" t="str">
        <f>'Raw Data'!H2020</f>
        <v>Weekday</v>
      </c>
      <c r="I2021" s="11" t="str">
        <f t="shared" si="253"/>
        <v>WD</v>
      </c>
      <c r="J2021" s="11" t="str">
        <f t="shared" si="254"/>
        <v>Clear</v>
      </c>
      <c r="K2021" s="11" t="str">
        <f>TEXT('Raw Data'!F2020,"0")</f>
        <v>0</v>
      </c>
      <c r="L2021" s="11">
        <f t="shared" si="255"/>
        <v>0</v>
      </c>
    </row>
    <row r="2022" spans="1:12" x14ac:dyDescent="0.3">
      <c r="A2022" s="9">
        <f>'Raw Data'!A2021</f>
        <v>45359.010416666701</v>
      </c>
      <c r="B2022" s="11" t="str">
        <f>'Raw Data'!O2021</f>
        <v>Rain</v>
      </c>
      <c r="C2022" s="11" t="str">
        <f t="shared" si="248"/>
        <v>Rain</v>
      </c>
      <c r="D2022" s="11" t="str">
        <f t="shared" si="249"/>
        <v>Rain</v>
      </c>
      <c r="E2022" s="11" t="str">
        <f t="shared" si="250"/>
        <v>Rain</v>
      </c>
      <c r="F2022" s="11" t="str">
        <f t="shared" si="251"/>
        <v>RAIN</v>
      </c>
      <c r="G2022" s="11" t="str">
        <f t="shared" si="252"/>
        <v>rain</v>
      </c>
      <c r="H2022" s="11" t="str">
        <f>'Raw Data'!H2021</f>
        <v>Weekday</v>
      </c>
      <c r="I2022" s="11" t="str">
        <f t="shared" si="253"/>
        <v>WD</v>
      </c>
      <c r="J2022" s="11" t="str">
        <f t="shared" si="254"/>
        <v>Rain</v>
      </c>
      <c r="K2022" s="11" t="str">
        <f>TEXT('Raw Data'!F2021,"0")</f>
        <v>0</v>
      </c>
      <c r="L2022" s="11">
        <f t="shared" si="255"/>
        <v>0</v>
      </c>
    </row>
    <row r="2023" spans="1:12" x14ac:dyDescent="0.3">
      <c r="A2023" s="9">
        <f>'Raw Data'!A2022</f>
        <v>45359.013888888898</v>
      </c>
      <c r="B2023" s="11" t="str">
        <f>'Raw Data'!O2022</f>
        <v>Fog</v>
      </c>
      <c r="C2023" s="11" t="str">
        <f t="shared" si="248"/>
        <v>Fog</v>
      </c>
      <c r="D2023" s="11" t="str">
        <f t="shared" si="249"/>
        <v>Fog</v>
      </c>
      <c r="E2023" s="11" t="str">
        <f t="shared" si="250"/>
        <v>Fog</v>
      </c>
      <c r="F2023" s="11" t="str">
        <f t="shared" si="251"/>
        <v>FOG</v>
      </c>
      <c r="G2023" s="11" t="str">
        <f t="shared" si="252"/>
        <v>fog</v>
      </c>
      <c r="H2023" s="11" t="str">
        <f>'Raw Data'!H2022</f>
        <v>Weekday</v>
      </c>
      <c r="I2023" s="11" t="str">
        <f t="shared" si="253"/>
        <v>WD</v>
      </c>
      <c r="J2023" s="11" t="str">
        <f t="shared" si="254"/>
        <v>Fog</v>
      </c>
      <c r="K2023" s="11" t="str">
        <f>TEXT('Raw Data'!F2022,"0")</f>
        <v>0</v>
      </c>
      <c r="L2023" s="11">
        <f t="shared" si="255"/>
        <v>0</v>
      </c>
    </row>
    <row r="2024" spans="1:12" x14ac:dyDescent="0.3">
      <c r="A2024" s="9">
        <f>'Raw Data'!A2023</f>
        <v>45359.017361111102</v>
      </c>
      <c r="B2024" s="11" t="str">
        <f>'Raw Data'!O2023</f>
        <v>Rain</v>
      </c>
      <c r="C2024" s="11" t="str">
        <f t="shared" si="248"/>
        <v>Rain</v>
      </c>
      <c r="D2024" s="11" t="str">
        <f t="shared" si="249"/>
        <v>Rain</v>
      </c>
      <c r="E2024" s="11" t="str">
        <f t="shared" si="250"/>
        <v>Rain</v>
      </c>
      <c r="F2024" s="11" t="str">
        <f t="shared" si="251"/>
        <v>RAIN</v>
      </c>
      <c r="G2024" s="11" t="str">
        <f t="shared" si="252"/>
        <v>rain</v>
      </c>
      <c r="H2024" s="11" t="str">
        <f>'Raw Data'!H2023</f>
        <v>Weekday</v>
      </c>
      <c r="I2024" s="11" t="str">
        <f t="shared" si="253"/>
        <v>WD</v>
      </c>
      <c r="J2024" s="11" t="str">
        <f t="shared" si="254"/>
        <v>Rain</v>
      </c>
      <c r="K2024" s="11" t="str">
        <f>TEXT('Raw Data'!F2023,"0")</f>
        <v>0</v>
      </c>
      <c r="L2024" s="11">
        <f t="shared" si="255"/>
        <v>0</v>
      </c>
    </row>
    <row r="2025" spans="1:12" x14ac:dyDescent="0.3">
      <c r="A2025" s="9">
        <f>'Raw Data'!A2024</f>
        <v>45359.020833333299</v>
      </c>
      <c r="B2025" s="11" t="str">
        <f>'Raw Data'!O2024</f>
        <v>Snow</v>
      </c>
      <c r="C2025" s="11" t="str">
        <f t="shared" si="248"/>
        <v>Snow</v>
      </c>
      <c r="D2025" s="11" t="str">
        <f t="shared" si="249"/>
        <v>Snow</v>
      </c>
      <c r="E2025" s="11" t="str">
        <f t="shared" si="250"/>
        <v>Snow</v>
      </c>
      <c r="F2025" s="11" t="str">
        <f t="shared" si="251"/>
        <v>SNOW</v>
      </c>
      <c r="G2025" s="11" t="str">
        <f t="shared" si="252"/>
        <v>snow</v>
      </c>
      <c r="H2025" s="11" t="str">
        <f>'Raw Data'!H2024</f>
        <v>Weekday</v>
      </c>
      <c r="I2025" s="11" t="str">
        <f t="shared" si="253"/>
        <v>WD</v>
      </c>
      <c r="J2025" s="11" t="str">
        <f t="shared" si="254"/>
        <v>Snow</v>
      </c>
      <c r="K2025" s="11" t="str">
        <f>TEXT('Raw Data'!F2024,"0")</f>
        <v>0</v>
      </c>
      <c r="L2025" s="11">
        <f t="shared" si="255"/>
        <v>0</v>
      </c>
    </row>
    <row r="2026" spans="1:12" x14ac:dyDescent="0.3">
      <c r="A2026" s="9">
        <f>'Raw Data'!A2025</f>
        <v>45359.024305555598</v>
      </c>
      <c r="B2026" s="11" t="str">
        <f>'Raw Data'!O2025</f>
        <v>Fog</v>
      </c>
      <c r="C2026" s="11" t="str">
        <f t="shared" si="248"/>
        <v>Fog</v>
      </c>
      <c r="D2026" s="11" t="str">
        <f t="shared" si="249"/>
        <v>Fog</v>
      </c>
      <c r="E2026" s="11" t="str">
        <f t="shared" si="250"/>
        <v>Fog</v>
      </c>
      <c r="F2026" s="11" t="str">
        <f t="shared" si="251"/>
        <v>FOG</v>
      </c>
      <c r="G2026" s="11" t="str">
        <f t="shared" si="252"/>
        <v>fog</v>
      </c>
      <c r="H2026" s="11" t="str">
        <f>'Raw Data'!H2025</f>
        <v>Weekday</v>
      </c>
      <c r="I2026" s="11" t="str">
        <f t="shared" si="253"/>
        <v>WD</v>
      </c>
      <c r="J2026" s="11" t="str">
        <f t="shared" si="254"/>
        <v>Fog</v>
      </c>
      <c r="K2026" s="11" t="str">
        <f>TEXT('Raw Data'!F2025,"0")</f>
        <v>0</v>
      </c>
      <c r="L2026" s="11">
        <f t="shared" si="255"/>
        <v>0</v>
      </c>
    </row>
    <row r="2027" spans="1:12" x14ac:dyDescent="0.3">
      <c r="A2027" s="9">
        <f>'Raw Data'!A2026</f>
        <v>45359.027777777803</v>
      </c>
      <c r="B2027" s="11" t="str">
        <f>'Raw Data'!O2026</f>
        <v>Rain</v>
      </c>
      <c r="C2027" s="11" t="str">
        <f t="shared" si="248"/>
        <v>Rain</v>
      </c>
      <c r="D2027" s="11" t="str">
        <f t="shared" si="249"/>
        <v>Rain</v>
      </c>
      <c r="E2027" s="11" t="str">
        <f t="shared" si="250"/>
        <v>Rain</v>
      </c>
      <c r="F2027" s="11" t="str">
        <f t="shared" si="251"/>
        <v>RAIN</v>
      </c>
      <c r="G2027" s="11" t="str">
        <f t="shared" si="252"/>
        <v>rain</v>
      </c>
      <c r="H2027" s="11" t="str">
        <f>'Raw Data'!H2026</f>
        <v>Weekday</v>
      </c>
      <c r="I2027" s="11" t="str">
        <f t="shared" si="253"/>
        <v>WD</v>
      </c>
      <c r="J2027" s="11" t="str">
        <f t="shared" si="254"/>
        <v>Rain</v>
      </c>
      <c r="K2027" s="11" t="str">
        <f>TEXT('Raw Data'!F2026,"0")</f>
        <v>0</v>
      </c>
      <c r="L2027" s="11">
        <f t="shared" si="255"/>
        <v>0</v>
      </c>
    </row>
    <row r="2028" spans="1:12" x14ac:dyDescent="0.3">
      <c r="A2028" s="9">
        <f>'Raw Data'!A2027</f>
        <v>45359.03125</v>
      </c>
      <c r="B2028" s="11" t="str">
        <f>'Raw Data'!O2027</f>
        <v>Rain</v>
      </c>
      <c r="C2028" s="11" t="str">
        <f t="shared" si="248"/>
        <v>Rain</v>
      </c>
      <c r="D2028" s="11" t="str">
        <f t="shared" si="249"/>
        <v>Rain</v>
      </c>
      <c r="E2028" s="11" t="str">
        <f t="shared" si="250"/>
        <v>Rain</v>
      </c>
      <c r="F2028" s="11" t="str">
        <f t="shared" si="251"/>
        <v>RAIN</v>
      </c>
      <c r="G2028" s="11" t="str">
        <f t="shared" si="252"/>
        <v>rain</v>
      </c>
      <c r="H2028" s="11" t="str">
        <f>'Raw Data'!H2027</f>
        <v>Weekday</v>
      </c>
      <c r="I2028" s="11" t="str">
        <f t="shared" si="253"/>
        <v>WD</v>
      </c>
      <c r="J2028" s="11" t="str">
        <f t="shared" si="254"/>
        <v>Rain</v>
      </c>
      <c r="K2028" s="11" t="str">
        <f>TEXT('Raw Data'!F2027,"0")</f>
        <v>0</v>
      </c>
      <c r="L2028" s="11">
        <f t="shared" si="255"/>
        <v>0</v>
      </c>
    </row>
    <row r="2029" spans="1:12" x14ac:dyDescent="0.3">
      <c r="A2029" s="9">
        <f>'Raw Data'!A2028</f>
        <v>45359.034722222197</v>
      </c>
      <c r="B2029" s="11" t="str">
        <f>'Raw Data'!O2028</f>
        <v>Snow</v>
      </c>
      <c r="C2029" s="11" t="str">
        <f t="shared" si="248"/>
        <v>Snow</v>
      </c>
      <c r="D2029" s="11" t="str">
        <f t="shared" si="249"/>
        <v>Snow</v>
      </c>
      <c r="E2029" s="11" t="str">
        <f t="shared" si="250"/>
        <v>Snow</v>
      </c>
      <c r="F2029" s="11" t="str">
        <f t="shared" si="251"/>
        <v>SNOW</v>
      </c>
      <c r="G2029" s="11" t="str">
        <f t="shared" si="252"/>
        <v>snow</v>
      </c>
      <c r="H2029" s="11" t="str">
        <f>'Raw Data'!H2028</f>
        <v>Weekday</v>
      </c>
      <c r="I2029" s="11" t="str">
        <f t="shared" si="253"/>
        <v>WD</v>
      </c>
      <c r="J2029" s="11" t="str">
        <f t="shared" si="254"/>
        <v>Snow</v>
      </c>
      <c r="K2029" s="11" t="str">
        <f>TEXT('Raw Data'!F2028,"0")</f>
        <v>0</v>
      </c>
      <c r="L2029" s="11">
        <f t="shared" si="255"/>
        <v>0</v>
      </c>
    </row>
    <row r="2030" spans="1:12" x14ac:dyDescent="0.3">
      <c r="A2030" s="9">
        <f>'Raw Data'!A2029</f>
        <v>45359.038194444503</v>
      </c>
      <c r="B2030" s="11" t="str">
        <f>'Raw Data'!O2029</f>
        <v>Rain</v>
      </c>
      <c r="C2030" s="11" t="str">
        <f t="shared" si="248"/>
        <v>Rain</v>
      </c>
      <c r="D2030" s="11" t="str">
        <f t="shared" si="249"/>
        <v>Rain</v>
      </c>
      <c r="E2030" s="11" t="str">
        <f t="shared" si="250"/>
        <v>Rain</v>
      </c>
      <c r="F2030" s="11" t="str">
        <f t="shared" si="251"/>
        <v>RAIN</v>
      </c>
      <c r="G2030" s="11" t="str">
        <f t="shared" si="252"/>
        <v>rain</v>
      </c>
      <c r="H2030" s="11" t="str">
        <f>'Raw Data'!H2029</f>
        <v>Weekday</v>
      </c>
      <c r="I2030" s="11" t="str">
        <f t="shared" si="253"/>
        <v>WD</v>
      </c>
      <c r="J2030" s="11" t="str">
        <f t="shared" si="254"/>
        <v>Rain</v>
      </c>
      <c r="K2030" s="11" t="str">
        <f>TEXT('Raw Data'!F2029,"0")</f>
        <v>0</v>
      </c>
      <c r="L2030" s="11">
        <f t="shared" si="255"/>
        <v>0</v>
      </c>
    </row>
    <row r="2031" spans="1:12" x14ac:dyDescent="0.3">
      <c r="A2031" s="9">
        <f>'Raw Data'!A2030</f>
        <v>45359.041666666701</v>
      </c>
      <c r="B2031" s="11" t="str">
        <f>'Raw Data'!O2030</f>
        <v>Rain</v>
      </c>
      <c r="C2031" s="11" t="str">
        <f t="shared" si="248"/>
        <v>Rain</v>
      </c>
      <c r="D2031" s="11" t="str">
        <f t="shared" si="249"/>
        <v>Rain</v>
      </c>
      <c r="E2031" s="11" t="str">
        <f t="shared" si="250"/>
        <v>Rain</v>
      </c>
      <c r="F2031" s="11" t="str">
        <f t="shared" si="251"/>
        <v>RAIN</v>
      </c>
      <c r="G2031" s="11" t="str">
        <f t="shared" si="252"/>
        <v>rain</v>
      </c>
      <c r="H2031" s="11" t="str">
        <f>'Raw Data'!H2030</f>
        <v>Weekday</v>
      </c>
      <c r="I2031" s="11" t="str">
        <f t="shared" si="253"/>
        <v>WD</v>
      </c>
      <c r="J2031" s="11" t="str">
        <f t="shared" si="254"/>
        <v>Rain</v>
      </c>
      <c r="K2031" s="11" t="str">
        <f>TEXT('Raw Data'!F2030,"0")</f>
        <v>1</v>
      </c>
      <c r="L2031" s="11">
        <f t="shared" si="255"/>
        <v>1</v>
      </c>
    </row>
    <row r="2032" spans="1:12" x14ac:dyDescent="0.3">
      <c r="A2032" s="9">
        <f>'Raw Data'!A2031</f>
        <v>45359.045138888898</v>
      </c>
      <c r="B2032" s="11" t="str">
        <f>'Raw Data'!O2031</f>
        <v>Snow</v>
      </c>
      <c r="C2032" s="11" t="str">
        <f t="shared" si="248"/>
        <v>Snow</v>
      </c>
      <c r="D2032" s="11" t="str">
        <f t="shared" si="249"/>
        <v>Snow</v>
      </c>
      <c r="E2032" s="11" t="str">
        <f t="shared" si="250"/>
        <v>Snow</v>
      </c>
      <c r="F2032" s="11" t="str">
        <f t="shared" si="251"/>
        <v>SNOW</v>
      </c>
      <c r="G2032" s="11" t="str">
        <f t="shared" si="252"/>
        <v>snow</v>
      </c>
      <c r="H2032" s="11" t="str">
        <f>'Raw Data'!H2031</f>
        <v>Weekday</v>
      </c>
      <c r="I2032" s="11" t="str">
        <f t="shared" si="253"/>
        <v>WD</v>
      </c>
      <c r="J2032" s="11" t="str">
        <f t="shared" si="254"/>
        <v>Snow</v>
      </c>
      <c r="K2032" s="11" t="str">
        <f>TEXT('Raw Data'!F2031,"0")</f>
        <v>1</v>
      </c>
      <c r="L2032" s="11">
        <f t="shared" si="255"/>
        <v>1</v>
      </c>
    </row>
    <row r="2033" spans="1:12" x14ac:dyDescent="0.3">
      <c r="A2033" s="9">
        <f>'Raw Data'!A2032</f>
        <v>45359.048611111102</v>
      </c>
      <c r="B2033" s="11" t="str">
        <f>'Raw Data'!O2032</f>
        <v>Rain</v>
      </c>
      <c r="C2033" s="11" t="str">
        <f t="shared" si="248"/>
        <v>Rain</v>
      </c>
      <c r="D2033" s="11" t="str">
        <f t="shared" si="249"/>
        <v>Rain</v>
      </c>
      <c r="E2033" s="11" t="str">
        <f t="shared" si="250"/>
        <v>Rain</v>
      </c>
      <c r="F2033" s="11" t="str">
        <f t="shared" si="251"/>
        <v>RAIN</v>
      </c>
      <c r="G2033" s="11" t="str">
        <f t="shared" si="252"/>
        <v>rain</v>
      </c>
      <c r="H2033" s="11" t="str">
        <f>'Raw Data'!H2032</f>
        <v>Weekday</v>
      </c>
      <c r="I2033" s="11" t="str">
        <f t="shared" si="253"/>
        <v>WD</v>
      </c>
      <c r="J2033" s="11" t="str">
        <f t="shared" si="254"/>
        <v>Rain</v>
      </c>
      <c r="K2033" s="11" t="str">
        <f>TEXT('Raw Data'!F2032,"0")</f>
        <v>1</v>
      </c>
      <c r="L2033" s="11">
        <f t="shared" si="255"/>
        <v>1</v>
      </c>
    </row>
    <row r="2034" spans="1:12" x14ac:dyDescent="0.3">
      <c r="A2034" s="9">
        <f>'Raw Data'!A2033</f>
        <v>45359.052083333299</v>
      </c>
      <c r="B2034" s="11" t="str">
        <f>'Raw Data'!O2033</f>
        <v>Fog</v>
      </c>
      <c r="C2034" s="11" t="str">
        <f t="shared" si="248"/>
        <v>Fog</v>
      </c>
      <c r="D2034" s="11" t="str">
        <f t="shared" si="249"/>
        <v>Fog</v>
      </c>
      <c r="E2034" s="11" t="str">
        <f t="shared" si="250"/>
        <v>Fog</v>
      </c>
      <c r="F2034" s="11" t="str">
        <f t="shared" si="251"/>
        <v>FOG</v>
      </c>
      <c r="G2034" s="11" t="str">
        <f t="shared" si="252"/>
        <v>fog</v>
      </c>
      <c r="H2034" s="11" t="str">
        <f>'Raw Data'!H2033</f>
        <v>Weekday</v>
      </c>
      <c r="I2034" s="11" t="str">
        <f t="shared" si="253"/>
        <v>WD</v>
      </c>
      <c r="J2034" s="11" t="str">
        <f t="shared" si="254"/>
        <v>Fog</v>
      </c>
      <c r="K2034" s="11" t="str">
        <f>TEXT('Raw Data'!F2033,"0")</f>
        <v>1</v>
      </c>
      <c r="L2034" s="11">
        <f t="shared" si="255"/>
        <v>1</v>
      </c>
    </row>
    <row r="2035" spans="1:12" x14ac:dyDescent="0.3">
      <c r="A2035" s="9">
        <f>'Raw Data'!A2034</f>
        <v>45359.055555555598</v>
      </c>
      <c r="B2035" s="11" t="str">
        <f>'Raw Data'!O2034</f>
        <v>Clear</v>
      </c>
      <c r="C2035" s="11" t="str">
        <f t="shared" si="248"/>
        <v>Clear</v>
      </c>
      <c r="D2035" s="11" t="str">
        <f t="shared" si="249"/>
        <v>Clear</v>
      </c>
      <c r="E2035" s="11" t="str">
        <f t="shared" si="250"/>
        <v>Clear</v>
      </c>
      <c r="F2035" s="11" t="str">
        <f t="shared" si="251"/>
        <v>CLEAR</v>
      </c>
      <c r="G2035" s="11" t="str">
        <f t="shared" si="252"/>
        <v>clear</v>
      </c>
      <c r="H2035" s="11" t="str">
        <f>'Raw Data'!H2034</f>
        <v>Weekday</v>
      </c>
      <c r="I2035" s="11" t="str">
        <f t="shared" si="253"/>
        <v>WD</v>
      </c>
      <c r="J2035" s="11" t="str">
        <f t="shared" si="254"/>
        <v>Clear</v>
      </c>
      <c r="K2035" s="11" t="str">
        <f>TEXT('Raw Data'!F2034,"0")</f>
        <v>1</v>
      </c>
      <c r="L2035" s="11">
        <f t="shared" si="255"/>
        <v>1</v>
      </c>
    </row>
    <row r="2036" spans="1:12" x14ac:dyDescent="0.3">
      <c r="A2036" s="9">
        <f>'Raw Data'!A2035</f>
        <v>45359.059027777803</v>
      </c>
      <c r="B2036" s="11" t="str">
        <f>'Raw Data'!O2035</f>
        <v>Clear</v>
      </c>
      <c r="C2036" s="11" t="str">
        <f t="shared" si="248"/>
        <v>Clear</v>
      </c>
      <c r="D2036" s="11" t="str">
        <f t="shared" si="249"/>
        <v>Clear</v>
      </c>
      <c r="E2036" s="11" t="str">
        <f t="shared" si="250"/>
        <v>Clear</v>
      </c>
      <c r="F2036" s="11" t="str">
        <f t="shared" si="251"/>
        <v>CLEAR</v>
      </c>
      <c r="G2036" s="11" t="str">
        <f t="shared" si="252"/>
        <v>clear</v>
      </c>
      <c r="H2036" s="11" t="str">
        <f>'Raw Data'!H2035</f>
        <v>Weekday</v>
      </c>
      <c r="I2036" s="11" t="str">
        <f t="shared" si="253"/>
        <v>WD</v>
      </c>
      <c r="J2036" s="11" t="str">
        <f t="shared" si="254"/>
        <v>Clear</v>
      </c>
      <c r="K2036" s="11" t="str">
        <f>TEXT('Raw Data'!F2035,"0")</f>
        <v>1</v>
      </c>
      <c r="L2036" s="11">
        <f t="shared" si="255"/>
        <v>1</v>
      </c>
    </row>
    <row r="2037" spans="1:12" x14ac:dyDescent="0.3">
      <c r="A2037" s="9">
        <f>'Raw Data'!A2036</f>
        <v>45359.0625</v>
      </c>
      <c r="B2037" s="11" t="str">
        <f>'Raw Data'!O2036</f>
        <v>Rain</v>
      </c>
      <c r="C2037" s="11" t="str">
        <f t="shared" si="248"/>
        <v>Rain</v>
      </c>
      <c r="D2037" s="11" t="str">
        <f t="shared" si="249"/>
        <v>Rain</v>
      </c>
      <c r="E2037" s="11" t="str">
        <f t="shared" si="250"/>
        <v>Rain</v>
      </c>
      <c r="F2037" s="11" t="str">
        <f t="shared" si="251"/>
        <v>RAIN</v>
      </c>
      <c r="G2037" s="11" t="str">
        <f t="shared" si="252"/>
        <v>rain</v>
      </c>
      <c r="H2037" s="11" t="str">
        <f>'Raw Data'!H2036</f>
        <v>Weekday</v>
      </c>
      <c r="I2037" s="11" t="str">
        <f t="shared" si="253"/>
        <v>WD</v>
      </c>
      <c r="J2037" s="11" t="str">
        <f t="shared" si="254"/>
        <v>Rain</v>
      </c>
      <c r="K2037" s="11" t="str">
        <f>TEXT('Raw Data'!F2036,"0")</f>
        <v>1</v>
      </c>
      <c r="L2037" s="11">
        <f t="shared" si="255"/>
        <v>1</v>
      </c>
    </row>
    <row r="2038" spans="1:12" x14ac:dyDescent="0.3">
      <c r="A2038" s="9">
        <f>'Raw Data'!A2037</f>
        <v>45359.065972222197</v>
      </c>
      <c r="B2038" s="11" t="str">
        <f>'Raw Data'!O2037</f>
        <v>Snow</v>
      </c>
      <c r="C2038" s="11" t="str">
        <f t="shared" si="248"/>
        <v>Snow</v>
      </c>
      <c r="D2038" s="11" t="str">
        <f t="shared" si="249"/>
        <v>Snow</v>
      </c>
      <c r="E2038" s="11" t="str">
        <f t="shared" si="250"/>
        <v>Snow</v>
      </c>
      <c r="F2038" s="11" t="str">
        <f t="shared" si="251"/>
        <v>SNOW</v>
      </c>
      <c r="G2038" s="11" t="str">
        <f t="shared" si="252"/>
        <v>snow</v>
      </c>
      <c r="H2038" s="11" t="str">
        <f>'Raw Data'!H2037</f>
        <v>Weekday</v>
      </c>
      <c r="I2038" s="11" t="str">
        <f t="shared" si="253"/>
        <v>WD</v>
      </c>
      <c r="J2038" s="11" t="str">
        <f t="shared" si="254"/>
        <v>Snow</v>
      </c>
      <c r="K2038" s="11" t="str">
        <f>TEXT('Raw Data'!F2037,"0")</f>
        <v>1</v>
      </c>
      <c r="L2038" s="11">
        <f t="shared" si="255"/>
        <v>1</v>
      </c>
    </row>
    <row r="2039" spans="1:12" x14ac:dyDescent="0.3">
      <c r="A2039" s="9">
        <f>'Raw Data'!A2038</f>
        <v>45359.069444444503</v>
      </c>
      <c r="B2039" s="11" t="str">
        <f>'Raw Data'!O2038</f>
        <v>Rain</v>
      </c>
      <c r="C2039" s="11" t="str">
        <f t="shared" si="248"/>
        <v>Rain</v>
      </c>
      <c r="D2039" s="11" t="str">
        <f t="shared" si="249"/>
        <v>Rain</v>
      </c>
      <c r="E2039" s="11" t="str">
        <f t="shared" si="250"/>
        <v>Rain</v>
      </c>
      <c r="F2039" s="11" t="str">
        <f t="shared" si="251"/>
        <v>RAIN</v>
      </c>
      <c r="G2039" s="11" t="str">
        <f t="shared" si="252"/>
        <v>rain</v>
      </c>
      <c r="H2039" s="11" t="str">
        <f>'Raw Data'!H2038</f>
        <v>Weekday</v>
      </c>
      <c r="I2039" s="11" t="str">
        <f t="shared" si="253"/>
        <v>WD</v>
      </c>
      <c r="J2039" s="11" t="str">
        <f t="shared" si="254"/>
        <v>Rain</v>
      </c>
      <c r="K2039" s="11" t="str">
        <f>TEXT('Raw Data'!F2038,"0")</f>
        <v>1</v>
      </c>
      <c r="L2039" s="11">
        <f t="shared" si="255"/>
        <v>1</v>
      </c>
    </row>
    <row r="2040" spans="1:12" x14ac:dyDescent="0.3">
      <c r="A2040" s="9">
        <f>'Raw Data'!A2039</f>
        <v>45359.072916666701</v>
      </c>
      <c r="B2040" s="11" t="str">
        <f>'Raw Data'!O2039</f>
        <v>Clear</v>
      </c>
      <c r="C2040" s="11" t="str">
        <f t="shared" si="248"/>
        <v>Clear</v>
      </c>
      <c r="D2040" s="11" t="str">
        <f t="shared" si="249"/>
        <v>Clear</v>
      </c>
      <c r="E2040" s="11" t="str">
        <f t="shared" si="250"/>
        <v>Clear</v>
      </c>
      <c r="F2040" s="11" t="str">
        <f t="shared" si="251"/>
        <v>CLEAR</v>
      </c>
      <c r="G2040" s="11" t="str">
        <f t="shared" si="252"/>
        <v>clear</v>
      </c>
      <c r="H2040" s="11" t="str">
        <f>'Raw Data'!H2039</f>
        <v>Weekday</v>
      </c>
      <c r="I2040" s="11" t="str">
        <f t="shared" si="253"/>
        <v>WD</v>
      </c>
      <c r="J2040" s="11" t="str">
        <f t="shared" si="254"/>
        <v>Clear</v>
      </c>
      <c r="K2040" s="11" t="str">
        <f>TEXT('Raw Data'!F2039,"0")</f>
        <v>1</v>
      </c>
      <c r="L2040" s="11">
        <f t="shared" si="255"/>
        <v>1</v>
      </c>
    </row>
    <row r="2041" spans="1:12" x14ac:dyDescent="0.3">
      <c r="A2041" s="9">
        <f>'Raw Data'!A2040</f>
        <v>45359.076388888898</v>
      </c>
      <c r="B2041" s="11" t="str">
        <f>'Raw Data'!O2040</f>
        <v>Rain</v>
      </c>
      <c r="C2041" s="11" t="str">
        <f t="shared" si="248"/>
        <v>Rain</v>
      </c>
      <c r="D2041" s="11" t="str">
        <f t="shared" si="249"/>
        <v>Rain</v>
      </c>
      <c r="E2041" s="11" t="str">
        <f t="shared" si="250"/>
        <v>Rain</v>
      </c>
      <c r="F2041" s="11" t="str">
        <f t="shared" si="251"/>
        <v>RAIN</v>
      </c>
      <c r="G2041" s="11" t="str">
        <f t="shared" si="252"/>
        <v>rain</v>
      </c>
      <c r="H2041" s="11" t="str">
        <f>'Raw Data'!H2040</f>
        <v>Weekday</v>
      </c>
      <c r="I2041" s="11" t="str">
        <f t="shared" si="253"/>
        <v>WD</v>
      </c>
      <c r="J2041" s="11" t="str">
        <f t="shared" si="254"/>
        <v>Rain</v>
      </c>
      <c r="K2041" s="11" t="str">
        <f>TEXT('Raw Data'!F2040,"0")</f>
        <v>1</v>
      </c>
      <c r="L2041" s="11">
        <f t="shared" si="255"/>
        <v>1</v>
      </c>
    </row>
    <row r="2042" spans="1:12" x14ac:dyDescent="0.3">
      <c r="A2042" s="9">
        <f>'Raw Data'!A2041</f>
        <v>45359.079861111102</v>
      </c>
      <c r="B2042" s="11" t="str">
        <f>'Raw Data'!O2041</f>
        <v>Snow</v>
      </c>
      <c r="C2042" s="11" t="str">
        <f t="shared" si="248"/>
        <v>Snow</v>
      </c>
      <c r="D2042" s="11" t="str">
        <f t="shared" si="249"/>
        <v>Snow</v>
      </c>
      <c r="E2042" s="11" t="str">
        <f t="shared" si="250"/>
        <v>Snow</v>
      </c>
      <c r="F2042" s="11" t="str">
        <f t="shared" si="251"/>
        <v>SNOW</v>
      </c>
      <c r="G2042" s="11" t="str">
        <f t="shared" si="252"/>
        <v>snow</v>
      </c>
      <c r="H2042" s="11" t="str">
        <f>'Raw Data'!H2041</f>
        <v>Weekday</v>
      </c>
      <c r="I2042" s="11" t="str">
        <f t="shared" si="253"/>
        <v>WD</v>
      </c>
      <c r="J2042" s="11" t="str">
        <f t="shared" si="254"/>
        <v>Snow</v>
      </c>
      <c r="K2042" s="11" t="str">
        <f>TEXT('Raw Data'!F2041,"0")</f>
        <v>1</v>
      </c>
      <c r="L2042" s="11">
        <f t="shared" si="255"/>
        <v>1</v>
      </c>
    </row>
    <row r="2043" spans="1:12" x14ac:dyDescent="0.3">
      <c r="A2043" s="9">
        <f>'Raw Data'!A2042</f>
        <v>45359.083333333299</v>
      </c>
      <c r="B2043" s="11" t="str">
        <f>'Raw Data'!O2042</f>
        <v>Fog</v>
      </c>
      <c r="C2043" s="11" t="str">
        <f t="shared" si="248"/>
        <v>Fog</v>
      </c>
      <c r="D2043" s="11" t="str">
        <f t="shared" si="249"/>
        <v>Fog</v>
      </c>
      <c r="E2043" s="11" t="str">
        <f t="shared" si="250"/>
        <v>Fog</v>
      </c>
      <c r="F2043" s="11" t="str">
        <f t="shared" si="251"/>
        <v>FOG</v>
      </c>
      <c r="G2043" s="11" t="str">
        <f t="shared" si="252"/>
        <v>fog</v>
      </c>
      <c r="H2043" s="11" t="str">
        <f>'Raw Data'!H2042</f>
        <v>Weekday</v>
      </c>
      <c r="I2043" s="11" t="str">
        <f t="shared" si="253"/>
        <v>WD</v>
      </c>
      <c r="J2043" s="11" t="str">
        <f t="shared" si="254"/>
        <v>Fog</v>
      </c>
      <c r="K2043" s="11" t="str">
        <f>TEXT('Raw Data'!F2042,"0")</f>
        <v>2</v>
      </c>
      <c r="L2043" s="11">
        <f t="shared" si="255"/>
        <v>2</v>
      </c>
    </row>
    <row r="2044" spans="1:12" x14ac:dyDescent="0.3">
      <c r="A2044" s="9">
        <f>'Raw Data'!A2043</f>
        <v>45359.086805555598</v>
      </c>
      <c r="B2044" s="11" t="str">
        <f>'Raw Data'!O2043</f>
        <v>Snow</v>
      </c>
      <c r="C2044" s="11" t="str">
        <f t="shared" si="248"/>
        <v>Snow</v>
      </c>
      <c r="D2044" s="11" t="str">
        <f t="shared" si="249"/>
        <v>Snow</v>
      </c>
      <c r="E2044" s="11" t="str">
        <f t="shared" si="250"/>
        <v>Snow</v>
      </c>
      <c r="F2044" s="11" t="str">
        <f t="shared" si="251"/>
        <v>SNOW</v>
      </c>
      <c r="G2044" s="11" t="str">
        <f t="shared" si="252"/>
        <v>snow</v>
      </c>
      <c r="H2044" s="11" t="str">
        <f>'Raw Data'!H2043</f>
        <v>Weekday</v>
      </c>
      <c r="I2044" s="11" t="str">
        <f t="shared" si="253"/>
        <v>WD</v>
      </c>
      <c r="J2044" s="11" t="str">
        <f t="shared" si="254"/>
        <v>Snow</v>
      </c>
      <c r="K2044" s="11" t="str">
        <f>TEXT('Raw Data'!F2043,"0")</f>
        <v>2</v>
      </c>
      <c r="L2044" s="11">
        <f t="shared" si="255"/>
        <v>2</v>
      </c>
    </row>
    <row r="2045" spans="1:12" x14ac:dyDescent="0.3">
      <c r="A2045" s="9">
        <f>'Raw Data'!A2044</f>
        <v>45359.090277777803</v>
      </c>
      <c r="B2045" s="11" t="str">
        <f>'Raw Data'!O2044</f>
        <v>Clear</v>
      </c>
      <c r="C2045" s="11" t="str">
        <f t="shared" si="248"/>
        <v>Clear</v>
      </c>
      <c r="D2045" s="11" t="str">
        <f t="shared" si="249"/>
        <v>Clear</v>
      </c>
      <c r="E2045" s="11" t="str">
        <f t="shared" si="250"/>
        <v>Clear</v>
      </c>
      <c r="F2045" s="11" t="str">
        <f t="shared" si="251"/>
        <v>CLEAR</v>
      </c>
      <c r="G2045" s="11" t="str">
        <f t="shared" si="252"/>
        <v>clear</v>
      </c>
      <c r="H2045" s="11" t="str">
        <f>'Raw Data'!H2044</f>
        <v>Weekday</v>
      </c>
      <c r="I2045" s="11" t="str">
        <f t="shared" si="253"/>
        <v>WD</v>
      </c>
      <c r="J2045" s="11" t="str">
        <f t="shared" si="254"/>
        <v>Clear</v>
      </c>
      <c r="K2045" s="11" t="str">
        <f>TEXT('Raw Data'!F2044,"0")</f>
        <v>2</v>
      </c>
      <c r="L2045" s="11">
        <f t="shared" si="255"/>
        <v>2</v>
      </c>
    </row>
    <row r="2046" spans="1:12" x14ac:dyDescent="0.3">
      <c r="A2046" s="9">
        <f>'Raw Data'!A2045</f>
        <v>45359.09375</v>
      </c>
      <c r="B2046" s="11" t="str">
        <f>'Raw Data'!O2045</f>
        <v>Rain</v>
      </c>
      <c r="C2046" s="11" t="str">
        <f t="shared" si="248"/>
        <v>Rain</v>
      </c>
      <c r="D2046" s="11" t="str">
        <f t="shared" si="249"/>
        <v>Rain</v>
      </c>
      <c r="E2046" s="11" t="str">
        <f t="shared" si="250"/>
        <v>Rain</v>
      </c>
      <c r="F2046" s="11" t="str">
        <f t="shared" si="251"/>
        <v>RAIN</v>
      </c>
      <c r="G2046" s="11" t="str">
        <f t="shared" si="252"/>
        <v>rain</v>
      </c>
      <c r="H2046" s="11" t="str">
        <f>'Raw Data'!H2045</f>
        <v>Weekday</v>
      </c>
      <c r="I2046" s="11" t="str">
        <f t="shared" si="253"/>
        <v>WD</v>
      </c>
      <c r="J2046" s="11" t="str">
        <f t="shared" si="254"/>
        <v>Rain</v>
      </c>
      <c r="K2046" s="11" t="str">
        <f>TEXT('Raw Data'!F2045,"0")</f>
        <v>2</v>
      </c>
      <c r="L2046" s="11">
        <f t="shared" si="255"/>
        <v>2</v>
      </c>
    </row>
    <row r="2047" spans="1:12" x14ac:dyDescent="0.3">
      <c r="A2047" s="9">
        <f>'Raw Data'!A2046</f>
        <v>45359.097222222197</v>
      </c>
      <c r="B2047" s="11" t="str">
        <f>'Raw Data'!O2046</f>
        <v>Fog</v>
      </c>
      <c r="C2047" s="11" t="str">
        <f t="shared" si="248"/>
        <v>Fog</v>
      </c>
      <c r="D2047" s="11" t="str">
        <f t="shared" si="249"/>
        <v>Fog</v>
      </c>
      <c r="E2047" s="11" t="str">
        <f t="shared" si="250"/>
        <v>Fog</v>
      </c>
      <c r="F2047" s="11" t="str">
        <f t="shared" si="251"/>
        <v>FOG</v>
      </c>
      <c r="G2047" s="11" t="str">
        <f t="shared" si="252"/>
        <v>fog</v>
      </c>
      <c r="H2047" s="11" t="str">
        <f>'Raw Data'!H2046</f>
        <v>Weekday</v>
      </c>
      <c r="I2047" s="11" t="str">
        <f t="shared" si="253"/>
        <v>WD</v>
      </c>
      <c r="J2047" s="11" t="str">
        <f t="shared" si="254"/>
        <v>Fog</v>
      </c>
      <c r="K2047" s="11" t="str">
        <f>TEXT('Raw Data'!F2046,"0")</f>
        <v>2</v>
      </c>
      <c r="L2047" s="11">
        <f t="shared" si="255"/>
        <v>2</v>
      </c>
    </row>
    <row r="2048" spans="1:12" x14ac:dyDescent="0.3">
      <c r="A2048" s="9">
        <f>'Raw Data'!A2047</f>
        <v>45359.100694444503</v>
      </c>
      <c r="B2048" s="11" t="str">
        <f>'Raw Data'!O2047</f>
        <v>Fog</v>
      </c>
      <c r="C2048" s="11" t="str">
        <f t="shared" si="248"/>
        <v>Fog</v>
      </c>
      <c r="D2048" s="11" t="str">
        <f t="shared" si="249"/>
        <v>Fog</v>
      </c>
      <c r="E2048" s="11" t="str">
        <f t="shared" si="250"/>
        <v>Fog</v>
      </c>
      <c r="F2048" s="11" t="str">
        <f t="shared" si="251"/>
        <v>FOG</v>
      </c>
      <c r="G2048" s="11" t="str">
        <f t="shared" si="252"/>
        <v>fog</v>
      </c>
      <c r="H2048" s="11" t="str">
        <f>'Raw Data'!H2047</f>
        <v>Weekday</v>
      </c>
      <c r="I2048" s="11" t="str">
        <f t="shared" si="253"/>
        <v>WD</v>
      </c>
      <c r="J2048" s="11" t="str">
        <f t="shared" si="254"/>
        <v>Fog</v>
      </c>
      <c r="K2048" s="11" t="str">
        <f>TEXT('Raw Data'!F2047,"0")</f>
        <v>2</v>
      </c>
      <c r="L2048" s="11">
        <f t="shared" si="255"/>
        <v>2</v>
      </c>
    </row>
    <row r="2049" spans="1:12" x14ac:dyDescent="0.3">
      <c r="A2049" s="9">
        <f>'Raw Data'!A2048</f>
        <v>45359.104166666701</v>
      </c>
      <c r="B2049" s="11" t="str">
        <f>'Raw Data'!O2048</f>
        <v>Clear</v>
      </c>
      <c r="C2049" s="11" t="str">
        <f t="shared" si="248"/>
        <v>Clear</v>
      </c>
      <c r="D2049" s="11" t="str">
        <f t="shared" si="249"/>
        <v>Clear</v>
      </c>
      <c r="E2049" s="11" t="str">
        <f t="shared" si="250"/>
        <v>Clear</v>
      </c>
      <c r="F2049" s="11" t="str">
        <f t="shared" si="251"/>
        <v>CLEAR</v>
      </c>
      <c r="G2049" s="11" t="str">
        <f t="shared" si="252"/>
        <v>clear</v>
      </c>
      <c r="H2049" s="11" t="str">
        <f>'Raw Data'!H2048</f>
        <v>Weekday</v>
      </c>
      <c r="I2049" s="11" t="str">
        <f t="shared" si="253"/>
        <v>WD</v>
      </c>
      <c r="J2049" s="11" t="str">
        <f t="shared" si="254"/>
        <v>Clear</v>
      </c>
      <c r="K2049" s="11" t="str">
        <f>TEXT('Raw Data'!F2048,"0")</f>
        <v>2</v>
      </c>
      <c r="L2049" s="11">
        <f t="shared" si="255"/>
        <v>2</v>
      </c>
    </row>
    <row r="2050" spans="1:12" x14ac:dyDescent="0.3">
      <c r="A2050" s="9">
        <f>'Raw Data'!A2049</f>
        <v>45359.107638888898</v>
      </c>
      <c r="B2050" s="11" t="str">
        <f>'Raw Data'!O2049</f>
        <v>Rain</v>
      </c>
      <c r="C2050" s="11" t="str">
        <f t="shared" si="248"/>
        <v>Rain</v>
      </c>
      <c r="D2050" s="11" t="str">
        <f t="shared" si="249"/>
        <v>Rain</v>
      </c>
      <c r="E2050" s="11" t="str">
        <f t="shared" si="250"/>
        <v>Rain</v>
      </c>
      <c r="F2050" s="11" t="str">
        <f t="shared" si="251"/>
        <v>RAIN</v>
      </c>
      <c r="G2050" s="11" t="str">
        <f t="shared" si="252"/>
        <v>rain</v>
      </c>
      <c r="H2050" s="11" t="str">
        <f>'Raw Data'!H2049</f>
        <v>Weekday</v>
      </c>
      <c r="I2050" s="11" t="str">
        <f t="shared" si="253"/>
        <v>WD</v>
      </c>
      <c r="J2050" s="11" t="str">
        <f t="shared" si="254"/>
        <v>Rain</v>
      </c>
      <c r="K2050" s="11" t="str">
        <f>TEXT('Raw Data'!F2049,"0")</f>
        <v>2</v>
      </c>
      <c r="L2050" s="11">
        <f t="shared" si="255"/>
        <v>2</v>
      </c>
    </row>
    <row r="2051" spans="1:12" x14ac:dyDescent="0.3">
      <c r="A2051" s="9">
        <f>'Raw Data'!A2050</f>
        <v>45359.111111111102</v>
      </c>
      <c r="B2051" s="11" t="str">
        <f>'Raw Data'!O2050</f>
        <v>Clear</v>
      </c>
      <c r="C2051" s="11" t="str">
        <f t="shared" ref="C2051:C2114" si="256">TRIM(B2051)</f>
        <v>Clear</v>
      </c>
      <c r="D2051" s="11" t="str">
        <f t="shared" ref="D2051:D2114" si="257">CLEAN(C2051)</f>
        <v>Clear</v>
      </c>
      <c r="E2051" s="11" t="str">
        <f t="shared" ref="E2051:E2114" si="258">PROPER(D2051)</f>
        <v>Clear</v>
      </c>
      <c r="F2051" s="11" t="str">
        <f t="shared" ref="F2051:F2114" si="259">UPPER(B2051)</f>
        <v>CLEAR</v>
      </c>
      <c r="G2051" s="11" t="str">
        <f t="shared" ref="G2051:G2114" si="260">LOWER(B2051)</f>
        <v>clear</v>
      </c>
      <c r="H2051" s="11" t="str">
        <f>'Raw Data'!H2050</f>
        <v>Weekday</v>
      </c>
      <c r="I2051" s="11" t="str">
        <f t="shared" ref="I2051:I2114" si="261">SUBSTITUTE(SUBSTITUTE(H2051,"Weekday","WD"),"Weekend","WE")</f>
        <v>WD</v>
      </c>
      <c r="J2051" s="11" t="str">
        <f t="shared" ref="J2051:J2114" si="262">PROPER(TRIM(CLEAN(B2051)))</f>
        <v>Clear</v>
      </c>
      <c r="K2051" s="11" t="str">
        <f>TEXT('Raw Data'!F2050,"0")</f>
        <v>2</v>
      </c>
      <c r="L2051" s="11">
        <f t="shared" ref="L2051:L2114" si="263">VALUE(K2051)</f>
        <v>2</v>
      </c>
    </row>
    <row r="2052" spans="1:12" x14ac:dyDescent="0.3">
      <c r="A2052" s="9">
        <f>'Raw Data'!A2051</f>
        <v>45359.114583333299</v>
      </c>
      <c r="B2052" s="11" t="str">
        <f>'Raw Data'!O2051</f>
        <v>Fog</v>
      </c>
      <c r="C2052" s="11" t="str">
        <f t="shared" si="256"/>
        <v>Fog</v>
      </c>
      <c r="D2052" s="11" t="str">
        <f t="shared" si="257"/>
        <v>Fog</v>
      </c>
      <c r="E2052" s="11" t="str">
        <f t="shared" si="258"/>
        <v>Fog</v>
      </c>
      <c r="F2052" s="11" t="str">
        <f t="shared" si="259"/>
        <v>FOG</v>
      </c>
      <c r="G2052" s="11" t="str">
        <f t="shared" si="260"/>
        <v>fog</v>
      </c>
      <c r="H2052" s="11" t="str">
        <f>'Raw Data'!H2051</f>
        <v>Weekday</v>
      </c>
      <c r="I2052" s="11" t="str">
        <f t="shared" si="261"/>
        <v>WD</v>
      </c>
      <c r="J2052" s="11" t="str">
        <f t="shared" si="262"/>
        <v>Fog</v>
      </c>
      <c r="K2052" s="11" t="str">
        <f>TEXT('Raw Data'!F2051,"0")</f>
        <v>2</v>
      </c>
      <c r="L2052" s="11">
        <f t="shared" si="263"/>
        <v>2</v>
      </c>
    </row>
    <row r="2053" spans="1:12" x14ac:dyDescent="0.3">
      <c r="A2053" s="9">
        <f>'Raw Data'!A2052</f>
        <v>45359.118055555598</v>
      </c>
      <c r="B2053" s="11" t="str">
        <f>'Raw Data'!O2052</f>
        <v>Fog</v>
      </c>
      <c r="C2053" s="11" t="str">
        <f t="shared" si="256"/>
        <v>Fog</v>
      </c>
      <c r="D2053" s="11" t="str">
        <f t="shared" si="257"/>
        <v>Fog</v>
      </c>
      <c r="E2053" s="11" t="str">
        <f t="shared" si="258"/>
        <v>Fog</v>
      </c>
      <c r="F2053" s="11" t="str">
        <f t="shared" si="259"/>
        <v>FOG</v>
      </c>
      <c r="G2053" s="11" t="str">
        <f t="shared" si="260"/>
        <v>fog</v>
      </c>
      <c r="H2053" s="11" t="str">
        <f>'Raw Data'!H2052</f>
        <v>Weekday</v>
      </c>
      <c r="I2053" s="11" t="str">
        <f t="shared" si="261"/>
        <v>WD</v>
      </c>
      <c r="J2053" s="11" t="str">
        <f t="shared" si="262"/>
        <v>Fog</v>
      </c>
      <c r="K2053" s="11" t="str">
        <f>TEXT('Raw Data'!F2052,"0")</f>
        <v>2</v>
      </c>
      <c r="L2053" s="11">
        <f t="shared" si="263"/>
        <v>2</v>
      </c>
    </row>
    <row r="2054" spans="1:12" x14ac:dyDescent="0.3">
      <c r="A2054" s="9">
        <f>'Raw Data'!A2053</f>
        <v>45359.121527777803</v>
      </c>
      <c r="B2054" s="11" t="str">
        <f>'Raw Data'!O2053</f>
        <v>Rain</v>
      </c>
      <c r="C2054" s="11" t="str">
        <f t="shared" si="256"/>
        <v>Rain</v>
      </c>
      <c r="D2054" s="11" t="str">
        <f t="shared" si="257"/>
        <v>Rain</v>
      </c>
      <c r="E2054" s="11" t="str">
        <f t="shared" si="258"/>
        <v>Rain</v>
      </c>
      <c r="F2054" s="11" t="str">
        <f t="shared" si="259"/>
        <v>RAIN</v>
      </c>
      <c r="G2054" s="11" t="str">
        <f t="shared" si="260"/>
        <v>rain</v>
      </c>
      <c r="H2054" s="11" t="str">
        <f>'Raw Data'!H2053</f>
        <v>Weekday</v>
      </c>
      <c r="I2054" s="11" t="str">
        <f t="shared" si="261"/>
        <v>WD</v>
      </c>
      <c r="J2054" s="11" t="str">
        <f t="shared" si="262"/>
        <v>Rain</v>
      </c>
      <c r="K2054" s="11" t="str">
        <f>TEXT('Raw Data'!F2053,"0")</f>
        <v>2</v>
      </c>
      <c r="L2054" s="11">
        <f t="shared" si="263"/>
        <v>2</v>
      </c>
    </row>
    <row r="2055" spans="1:12" x14ac:dyDescent="0.3">
      <c r="A2055" s="9">
        <f>'Raw Data'!A2054</f>
        <v>45359.125</v>
      </c>
      <c r="B2055" s="11" t="str">
        <f>'Raw Data'!O2054</f>
        <v>Clear</v>
      </c>
      <c r="C2055" s="11" t="str">
        <f t="shared" si="256"/>
        <v>Clear</v>
      </c>
      <c r="D2055" s="11" t="str">
        <f t="shared" si="257"/>
        <v>Clear</v>
      </c>
      <c r="E2055" s="11" t="str">
        <f t="shared" si="258"/>
        <v>Clear</v>
      </c>
      <c r="F2055" s="11" t="str">
        <f t="shared" si="259"/>
        <v>CLEAR</v>
      </c>
      <c r="G2055" s="11" t="str">
        <f t="shared" si="260"/>
        <v>clear</v>
      </c>
      <c r="H2055" s="11" t="str">
        <f>'Raw Data'!H2054</f>
        <v>Weekday</v>
      </c>
      <c r="I2055" s="11" t="str">
        <f t="shared" si="261"/>
        <v>WD</v>
      </c>
      <c r="J2055" s="11" t="str">
        <f t="shared" si="262"/>
        <v>Clear</v>
      </c>
      <c r="K2055" s="11" t="str">
        <f>TEXT('Raw Data'!F2054,"0")</f>
        <v>3</v>
      </c>
      <c r="L2055" s="11">
        <f t="shared" si="263"/>
        <v>3</v>
      </c>
    </row>
    <row r="2056" spans="1:12" x14ac:dyDescent="0.3">
      <c r="A2056" s="9">
        <f>'Raw Data'!A2055</f>
        <v>45359.128472222197</v>
      </c>
      <c r="B2056" s="11" t="str">
        <f>'Raw Data'!O2055</f>
        <v>Fog</v>
      </c>
      <c r="C2056" s="11" t="str">
        <f t="shared" si="256"/>
        <v>Fog</v>
      </c>
      <c r="D2056" s="11" t="str">
        <f t="shared" si="257"/>
        <v>Fog</v>
      </c>
      <c r="E2056" s="11" t="str">
        <f t="shared" si="258"/>
        <v>Fog</v>
      </c>
      <c r="F2056" s="11" t="str">
        <f t="shared" si="259"/>
        <v>FOG</v>
      </c>
      <c r="G2056" s="11" t="str">
        <f t="shared" si="260"/>
        <v>fog</v>
      </c>
      <c r="H2056" s="11" t="str">
        <f>'Raw Data'!H2055</f>
        <v>Weekday</v>
      </c>
      <c r="I2056" s="11" t="str">
        <f t="shared" si="261"/>
        <v>WD</v>
      </c>
      <c r="J2056" s="11" t="str">
        <f t="shared" si="262"/>
        <v>Fog</v>
      </c>
      <c r="K2056" s="11" t="str">
        <f>TEXT('Raw Data'!F2055,"0")</f>
        <v>3</v>
      </c>
      <c r="L2056" s="11">
        <f t="shared" si="263"/>
        <v>3</v>
      </c>
    </row>
    <row r="2057" spans="1:12" x14ac:dyDescent="0.3">
      <c r="A2057" s="9">
        <f>'Raw Data'!A2056</f>
        <v>45359.131944444503</v>
      </c>
      <c r="B2057" s="11" t="str">
        <f>'Raw Data'!O2056</f>
        <v>Clear</v>
      </c>
      <c r="C2057" s="11" t="str">
        <f t="shared" si="256"/>
        <v>Clear</v>
      </c>
      <c r="D2057" s="11" t="str">
        <f t="shared" si="257"/>
        <v>Clear</v>
      </c>
      <c r="E2057" s="11" t="str">
        <f t="shared" si="258"/>
        <v>Clear</v>
      </c>
      <c r="F2057" s="11" t="str">
        <f t="shared" si="259"/>
        <v>CLEAR</v>
      </c>
      <c r="G2057" s="11" t="str">
        <f t="shared" si="260"/>
        <v>clear</v>
      </c>
      <c r="H2057" s="11" t="str">
        <f>'Raw Data'!H2056</f>
        <v>Weekday</v>
      </c>
      <c r="I2057" s="11" t="str">
        <f t="shared" si="261"/>
        <v>WD</v>
      </c>
      <c r="J2057" s="11" t="str">
        <f t="shared" si="262"/>
        <v>Clear</v>
      </c>
      <c r="K2057" s="11" t="str">
        <f>TEXT('Raw Data'!F2056,"0")</f>
        <v>3</v>
      </c>
      <c r="L2057" s="11">
        <f t="shared" si="263"/>
        <v>3</v>
      </c>
    </row>
    <row r="2058" spans="1:12" x14ac:dyDescent="0.3">
      <c r="A2058" s="9">
        <f>'Raw Data'!A2057</f>
        <v>45359.135416666701</v>
      </c>
      <c r="B2058" s="11" t="str">
        <f>'Raw Data'!O2057</f>
        <v>Rain</v>
      </c>
      <c r="C2058" s="11" t="str">
        <f t="shared" si="256"/>
        <v>Rain</v>
      </c>
      <c r="D2058" s="11" t="str">
        <f t="shared" si="257"/>
        <v>Rain</v>
      </c>
      <c r="E2058" s="11" t="str">
        <f t="shared" si="258"/>
        <v>Rain</v>
      </c>
      <c r="F2058" s="11" t="str">
        <f t="shared" si="259"/>
        <v>RAIN</v>
      </c>
      <c r="G2058" s="11" t="str">
        <f t="shared" si="260"/>
        <v>rain</v>
      </c>
      <c r="H2058" s="11" t="str">
        <f>'Raw Data'!H2057</f>
        <v>Weekday</v>
      </c>
      <c r="I2058" s="11" t="str">
        <f t="shared" si="261"/>
        <v>WD</v>
      </c>
      <c r="J2058" s="11" t="str">
        <f t="shared" si="262"/>
        <v>Rain</v>
      </c>
      <c r="K2058" s="11" t="str">
        <f>TEXT('Raw Data'!F2057,"0")</f>
        <v>3</v>
      </c>
      <c r="L2058" s="11">
        <f t="shared" si="263"/>
        <v>3</v>
      </c>
    </row>
    <row r="2059" spans="1:12" x14ac:dyDescent="0.3">
      <c r="A2059" s="9">
        <f>'Raw Data'!A2058</f>
        <v>45359.138888888898</v>
      </c>
      <c r="B2059" s="11" t="str">
        <f>'Raw Data'!O2058</f>
        <v>Clear</v>
      </c>
      <c r="C2059" s="11" t="str">
        <f t="shared" si="256"/>
        <v>Clear</v>
      </c>
      <c r="D2059" s="11" t="str">
        <f t="shared" si="257"/>
        <v>Clear</v>
      </c>
      <c r="E2059" s="11" t="str">
        <f t="shared" si="258"/>
        <v>Clear</v>
      </c>
      <c r="F2059" s="11" t="str">
        <f t="shared" si="259"/>
        <v>CLEAR</v>
      </c>
      <c r="G2059" s="11" t="str">
        <f t="shared" si="260"/>
        <v>clear</v>
      </c>
      <c r="H2059" s="11" t="str">
        <f>'Raw Data'!H2058</f>
        <v>Weekday</v>
      </c>
      <c r="I2059" s="11" t="str">
        <f t="shared" si="261"/>
        <v>WD</v>
      </c>
      <c r="J2059" s="11" t="str">
        <f t="shared" si="262"/>
        <v>Clear</v>
      </c>
      <c r="K2059" s="11" t="str">
        <f>TEXT('Raw Data'!F2058,"0")</f>
        <v>3</v>
      </c>
      <c r="L2059" s="11">
        <f t="shared" si="263"/>
        <v>3</v>
      </c>
    </row>
    <row r="2060" spans="1:12" x14ac:dyDescent="0.3">
      <c r="A2060" s="9">
        <f>'Raw Data'!A2059</f>
        <v>45359.142361111102</v>
      </c>
      <c r="B2060" s="11" t="str">
        <f>'Raw Data'!O2059</f>
        <v>Snow</v>
      </c>
      <c r="C2060" s="11" t="str">
        <f t="shared" si="256"/>
        <v>Snow</v>
      </c>
      <c r="D2060" s="11" t="str">
        <f t="shared" si="257"/>
        <v>Snow</v>
      </c>
      <c r="E2060" s="11" t="str">
        <f t="shared" si="258"/>
        <v>Snow</v>
      </c>
      <c r="F2060" s="11" t="str">
        <f t="shared" si="259"/>
        <v>SNOW</v>
      </c>
      <c r="G2060" s="11" t="str">
        <f t="shared" si="260"/>
        <v>snow</v>
      </c>
      <c r="H2060" s="11" t="str">
        <f>'Raw Data'!H2059</f>
        <v>Weekday</v>
      </c>
      <c r="I2060" s="11" t="str">
        <f t="shared" si="261"/>
        <v>WD</v>
      </c>
      <c r="J2060" s="11" t="str">
        <f t="shared" si="262"/>
        <v>Snow</v>
      </c>
      <c r="K2060" s="11" t="str">
        <f>TEXT('Raw Data'!F2059,"0")</f>
        <v>3</v>
      </c>
      <c r="L2060" s="11">
        <f t="shared" si="263"/>
        <v>3</v>
      </c>
    </row>
    <row r="2061" spans="1:12" x14ac:dyDescent="0.3">
      <c r="A2061" s="9">
        <f>'Raw Data'!A2060</f>
        <v>45359.145833333299</v>
      </c>
      <c r="B2061" s="11" t="str">
        <f>'Raw Data'!O2060</f>
        <v>Snow</v>
      </c>
      <c r="C2061" s="11" t="str">
        <f t="shared" si="256"/>
        <v>Snow</v>
      </c>
      <c r="D2061" s="11" t="str">
        <f t="shared" si="257"/>
        <v>Snow</v>
      </c>
      <c r="E2061" s="11" t="str">
        <f t="shared" si="258"/>
        <v>Snow</v>
      </c>
      <c r="F2061" s="11" t="str">
        <f t="shared" si="259"/>
        <v>SNOW</v>
      </c>
      <c r="G2061" s="11" t="str">
        <f t="shared" si="260"/>
        <v>snow</v>
      </c>
      <c r="H2061" s="11" t="str">
        <f>'Raw Data'!H2060</f>
        <v>Weekday</v>
      </c>
      <c r="I2061" s="11" t="str">
        <f t="shared" si="261"/>
        <v>WD</v>
      </c>
      <c r="J2061" s="11" t="str">
        <f t="shared" si="262"/>
        <v>Snow</v>
      </c>
      <c r="K2061" s="11" t="str">
        <f>TEXT('Raw Data'!F2060,"0")</f>
        <v>3</v>
      </c>
      <c r="L2061" s="11">
        <f t="shared" si="263"/>
        <v>3</v>
      </c>
    </row>
    <row r="2062" spans="1:12" x14ac:dyDescent="0.3">
      <c r="A2062" s="9">
        <f>'Raw Data'!A2061</f>
        <v>45359.149305555598</v>
      </c>
      <c r="B2062" s="11" t="str">
        <f>'Raw Data'!O2061</f>
        <v>Fog</v>
      </c>
      <c r="C2062" s="11" t="str">
        <f t="shared" si="256"/>
        <v>Fog</v>
      </c>
      <c r="D2062" s="11" t="str">
        <f t="shared" si="257"/>
        <v>Fog</v>
      </c>
      <c r="E2062" s="11" t="str">
        <f t="shared" si="258"/>
        <v>Fog</v>
      </c>
      <c r="F2062" s="11" t="str">
        <f t="shared" si="259"/>
        <v>FOG</v>
      </c>
      <c r="G2062" s="11" t="str">
        <f t="shared" si="260"/>
        <v>fog</v>
      </c>
      <c r="H2062" s="11" t="str">
        <f>'Raw Data'!H2061</f>
        <v>Weekday</v>
      </c>
      <c r="I2062" s="11" t="str">
        <f t="shared" si="261"/>
        <v>WD</v>
      </c>
      <c r="J2062" s="11" t="str">
        <f t="shared" si="262"/>
        <v>Fog</v>
      </c>
      <c r="K2062" s="11" t="str">
        <f>TEXT('Raw Data'!F2061,"0")</f>
        <v>3</v>
      </c>
      <c r="L2062" s="11">
        <f t="shared" si="263"/>
        <v>3</v>
      </c>
    </row>
    <row r="2063" spans="1:12" x14ac:dyDescent="0.3">
      <c r="A2063" s="9">
        <f>'Raw Data'!A2062</f>
        <v>45359.152777777803</v>
      </c>
      <c r="B2063" s="11" t="str">
        <f>'Raw Data'!O2062</f>
        <v>Rain</v>
      </c>
      <c r="C2063" s="11" t="str">
        <f t="shared" si="256"/>
        <v>Rain</v>
      </c>
      <c r="D2063" s="11" t="str">
        <f t="shared" si="257"/>
        <v>Rain</v>
      </c>
      <c r="E2063" s="11" t="str">
        <f t="shared" si="258"/>
        <v>Rain</v>
      </c>
      <c r="F2063" s="11" t="str">
        <f t="shared" si="259"/>
        <v>RAIN</v>
      </c>
      <c r="G2063" s="11" t="str">
        <f t="shared" si="260"/>
        <v>rain</v>
      </c>
      <c r="H2063" s="11" t="str">
        <f>'Raw Data'!H2062</f>
        <v>Weekday</v>
      </c>
      <c r="I2063" s="11" t="str">
        <f t="shared" si="261"/>
        <v>WD</v>
      </c>
      <c r="J2063" s="11" t="str">
        <f t="shared" si="262"/>
        <v>Rain</v>
      </c>
      <c r="K2063" s="11" t="str">
        <f>TEXT('Raw Data'!F2062,"0")</f>
        <v>3</v>
      </c>
      <c r="L2063" s="11">
        <f t="shared" si="263"/>
        <v>3</v>
      </c>
    </row>
    <row r="2064" spans="1:12" x14ac:dyDescent="0.3">
      <c r="A2064" s="9">
        <f>'Raw Data'!A2063</f>
        <v>45359.15625</v>
      </c>
      <c r="B2064" s="11" t="str">
        <f>'Raw Data'!O2063</f>
        <v>Fog</v>
      </c>
      <c r="C2064" s="11" t="str">
        <f t="shared" si="256"/>
        <v>Fog</v>
      </c>
      <c r="D2064" s="11" t="str">
        <f t="shared" si="257"/>
        <v>Fog</v>
      </c>
      <c r="E2064" s="11" t="str">
        <f t="shared" si="258"/>
        <v>Fog</v>
      </c>
      <c r="F2064" s="11" t="str">
        <f t="shared" si="259"/>
        <v>FOG</v>
      </c>
      <c r="G2064" s="11" t="str">
        <f t="shared" si="260"/>
        <v>fog</v>
      </c>
      <c r="H2064" s="11" t="str">
        <f>'Raw Data'!H2063</f>
        <v>Weekday</v>
      </c>
      <c r="I2064" s="11" t="str">
        <f t="shared" si="261"/>
        <v>WD</v>
      </c>
      <c r="J2064" s="11" t="str">
        <f t="shared" si="262"/>
        <v>Fog</v>
      </c>
      <c r="K2064" s="11" t="str">
        <f>TEXT('Raw Data'!F2063,"0")</f>
        <v>3</v>
      </c>
      <c r="L2064" s="11">
        <f t="shared" si="263"/>
        <v>3</v>
      </c>
    </row>
    <row r="2065" spans="1:12" x14ac:dyDescent="0.3">
      <c r="A2065" s="9">
        <f>'Raw Data'!A2064</f>
        <v>45359.159722222197</v>
      </c>
      <c r="B2065" s="11" t="str">
        <f>'Raw Data'!O2064</f>
        <v>Clear</v>
      </c>
      <c r="C2065" s="11" t="str">
        <f t="shared" si="256"/>
        <v>Clear</v>
      </c>
      <c r="D2065" s="11" t="str">
        <f t="shared" si="257"/>
        <v>Clear</v>
      </c>
      <c r="E2065" s="11" t="str">
        <f t="shared" si="258"/>
        <v>Clear</v>
      </c>
      <c r="F2065" s="11" t="str">
        <f t="shared" si="259"/>
        <v>CLEAR</v>
      </c>
      <c r="G2065" s="11" t="str">
        <f t="shared" si="260"/>
        <v>clear</v>
      </c>
      <c r="H2065" s="11" t="str">
        <f>'Raw Data'!H2064</f>
        <v>Weekday</v>
      </c>
      <c r="I2065" s="11" t="str">
        <f t="shared" si="261"/>
        <v>WD</v>
      </c>
      <c r="J2065" s="11" t="str">
        <f t="shared" si="262"/>
        <v>Clear</v>
      </c>
      <c r="K2065" s="11" t="str">
        <f>TEXT('Raw Data'!F2064,"0")</f>
        <v>3</v>
      </c>
      <c r="L2065" s="11">
        <f t="shared" si="263"/>
        <v>3</v>
      </c>
    </row>
    <row r="2066" spans="1:12" x14ac:dyDescent="0.3">
      <c r="A2066" s="9">
        <f>'Raw Data'!A2065</f>
        <v>45359.163194444503</v>
      </c>
      <c r="B2066" s="11" t="str">
        <f>'Raw Data'!O2065</f>
        <v>Snow</v>
      </c>
      <c r="C2066" s="11" t="str">
        <f t="shared" si="256"/>
        <v>Snow</v>
      </c>
      <c r="D2066" s="11" t="str">
        <f t="shared" si="257"/>
        <v>Snow</v>
      </c>
      <c r="E2066" s="11" t="str">
        <f t="shared" si="258"/>
        <v>Snow</v>
      </c>
      <c r="F2066" s="11" t="str">
        <f t="shared" si="259"/>
        <v>SNOW</v>
      </c>
      <c r="G2066" s="11" t="str">
        <f t="shared" si="260"/>
        <v>snow</v>
      </c>
      <c r="H2066" s="11" t="str">
        <f>'Raw Data'!H2065</f>
        <v>Weekday</v>
      </c>
      <c r="I2066" s="11" t="str">
        <f t="shared" si="261"/>
        <v>WD</v>
      </c>
      <c r="J2066" s="11" t="str">
        <f t="shared" si="262"/>
        <v>Snow</v>
      </c>
      <c r="K2066" s="11" t="str">
        <f>TEXT('Raw Data'!F2065,"0")</f>
        <v>3</v>
      </c>
      <c r="L2066" s="11">
        <f t="shared" si="263"/>
        <v>3</v>
      </c>
    </row>
    <row r="2067" spans="1:12" x14ac:dyDescent="0.3">
      <c r="A2067" s="9">
        <f>'Raw Data'!A2066</f>
        <v>45359.166666666701</v>
      </c>
      <c r="B2067" s="11" t="str">
        <f>'Raw Data'!O2066</f>
        <v>Clear</v>
      </c>
      <c r="C2067" s="11" t="str">
        <f t="shared" si="256"/>
        <v>Clear</v>
      </c>
      <c r="D2067" s="11" t="str">
        <f t="shared" si="257"/>
        <v>Clear</v>
      </c>
      <c r="E2067" s="11" t="str">
        <f t="shared" si="258"/>
        <v>Clear</v>
      </c>
      <c r="F2067" s="11" t="str">
        <f t="shared" si="259"/>
        <v>CLEAR</v>
      </c>
      <c r="G2067" s="11" t="str">
        <f t="shared" si="260"/>
        <v>clear</v>
      </c>
      <c r="H2067" s="11" t="str">
        <f>'Raw Data'!H2066</f>
        <v>Weekday</v>
      </c>
      <c r="I2067" s="11" t="str">
        <f t="shared" si="261"/>
        <v>WD</v>
      </c>
      <c r="J2067" s="11" t="str">
        <f t="shared" si="262"/>
        <v>Clear</v>
      </c>
      <c r="K2067" s="11" t="str">
        <f>TEXT('Raw Data'!F2066,"0")</f>
        <v>4</v>
      </c>
      <c r="L2067" s="11">
        <f t="shared" si="263"/>
        <v>4</v>
      </c>
    </row>
    <row r="2068" spans="1:12" x14ac:dyDescent="0.3">
      <c r="A2068" s="9">
        <f>'Raw Data'!A2067</f>
        <v>45359.170138888898</v>
      </c>
      <c r="B2068" s="11" t="str">
        <f>'Raw Data'!O2067</f>
        <v>Fog</v>
      </c>
      <c r="C2068" s="11" t="str">
        <f t="shared" si="256"/>
        <v>Fog</v>
      </c>
      <c r="D2068" s="11" t="str">
        <f t="shared" si="257"/>
        <v>Fog</v>
      </c>
      <c r="E2068" s="11" t="str">
        <f t="shared" si="258"/>
        <v>Fog</v>
      </c>
      <c r="F2068" s="11" t="str">
        <f t="shared" si="259"/>
        <v>FOG</v>
      </c>
      <c r="G2068" s="11" t="str">
        <f t="shared" si="260"/>
        <v>fog</v>
      </c>
      <c r="H2068" s="11" t="str">
        <f>'Raw Data'!H2067</f>
        <v>Weekday</v>
      </c>
      <c r="I2068" s="11" t="str">
        <f t="shared" si="261"/>
        <v>WD</v>
      </c>
      <c r="J2068" s="11" t="str">
        <f t="shared" si="262"/>
        <v>Fog</v>
      </c>
      <c r="K2068" s="11" t="str">
        <f>TEXT('Raw Data'!F2067,"0")</f>
        <v>4</v>
      </c>
      <c r="L2068" s="11">
        <f t="shared" si="263"/>
        <v>4</v>
      </c>
    </row>
    <row r="2069" spans="1:12" x14ac:dyDescent="0.3">
      <c r="A2069" s="9">
        <f>'Raw Data'!A2068</f>
        <v>45359.173611111102</v>
      </c>
      <c r="B2069" s="11" t="str">
        <f>'Raw Data'!O2068</f>
        <v>Snow</v>
      </c>
      <c r="C2069" s="11" t="str">
        <f t="shared" si="256"/>
        <v>Snow</v>
      </c>
      <c r="D2069" s="11" t="str">
        <f t="shared" si="257"/>
        <v>Snow</v>
      </c>
      <c r="E2069" s="11" t="str">
        <f t="shared" si="258"/>
        <v>Snow</v>
      </c>
      <c r="F2069" s="11" t="str">
        <f t="shared" si="259"/>
        <v>SNOW</v>
      </c>
      <c r="G2069" s="11" t="str">
        <f t="shared" si="260"/>
        <v>snow</v>
      </c>
      <c r="H2069" s="11" t="str">
        <f>'Raw Data'!H2068</f>
        <v>Weekday</v>
      </c>
      <c r="I2069" s="11" t="str">
        <f t="shared" si="261"/>
        <v>WD</v>
      </c>
      <c r="J2069" s="11" t="str">
        <f t="shared" si="262"/>
        <v>Snow</v>
      </c>
      <c r="K2069" s="11" t="str">
        <f>TEXT('Raw Data'!F2068,"0")</f>
        <v>4</v>
      </c>
      <c r="L2069" s="11">
        <f t="shared" si="263"/>
        <v>4</v>
      </c>
    </row>
    <row r="2070" spans="1:12" x14ac:dyDescent="0.3">
      <c r="A2070" s="9">
        <f>'Raw Data'!A2069</f>
        <v>45359.177083333299</v>
      </c>
      <c r="B2070" s="11" t="str">
        <f>'Raw Data'!O2069</f>
        <v>Fog</v>
      </c>
      <c r="C2070" s="11" t="str">
        <f t="shared" si="256"/>
        <v>Fog</v>
      </c>
      <c r="D2070" s="11" t="str">
        <f t="shared" si="257"/>
        <v>Fog</v>
      </c>
      <c r="E2070" s="11" t="str">
        <f t="shared" si="258"/>
        <v>Fog</v>
      </c>
      <c r="F2070" s="11" t="str">
        <f t="shared" si="259"/>
        <v>FOG</v>
      </c>
      <c r="G2070" s="11" t="str">
        <f t="shared" si="260"/>
        <v>fog</v>
      </c>
      <c r="H2070" s="11" t="str">
        <f>'Raw Data'!H2069</f>
        <v>Weekday</v>
      </c>
      <c r="I2070" s="11" t="str">
        <f t="shared" si="261"/>
        <v>WD</v>
      </c>
      <c r="J2070" s="11" t="str">
        <f t="shared" si="262"/>
        <v>Fog</v>
      </c>
      <c r="K2070" s="11" t="str">
        <f>TEXT('Raw Data'!F2069,"0")</f>
        <v>4</v>
      </c>
      <c r="L2070" s="11">
        <f t="shared" si="263"/>
        <v>4</v>
      </c>
    </row>
    <row r="2071" spans="1:12" x14ac:dyDescent="0.3">
      <c r="A2071" s="9">
        <f>'Raw Data'!A2070</f>
        <v>45359.180555555598</v>
      </c>
      <c r="B2071" s="11" t="str">
        <f>'Raw Data'!O2070</f>
        <v>Snow</v>
      </c>
      <c r="C2071" s="11" t="str">
        <f t="shared" si="256"/>
        <v>Snow</v>
      </c>
      <c r="D2071" s="11" t="str">
        <f t="shared" si="257"/>
        <v>Snow</v>
      </c>
      <c r="E2071" s="11" t="str">
        <f t="shared" si="258"/>
        <v>Snow</v>
      </c>
      <c r="F2071" s="11" t="str">
        <f t="shared" si="259"/>
        <v>SNOW</v>
      </c>
      <c r="G2071" s="11" t="str">
        <f t="shared" si="260"/>
        <v>snow</v>
      </c>
      <c r="H2071" s="11" t="str">
        <f>'Raw Data'!H2070</f>
        <v>Weekday</v>
      </c>
      <c r="I2071" s="11" t="str">
        <f t="shared" si="261"/>
        <v>WD</v>
      </c>
      <c r="J2071" s="11" t="str">
        <f t="shared" si="262"/>
        <v>Snow</v>
      </c>
      <c r="K2071" s="11" t="str">
        <f>TEXT('Raw Data'!F2070,"0")</f>
        <v>4</v>
      </c>
      <c r="L2071" s="11">
        <f t="shared" si="263"/>
        <v>4</v>
      </c>
    </row>
    <row r="2072" spans="1:12" x14ac:dyDescent="0.3">
      <c r="A2072" s="9">
        <f>'Raw Data'!A2071</f>
        <v>45359.184027777803</v>
      </c>
      <c r="B2072" s="11" t="str">
        <f>'Raw Data'!O2071</f>
        <v>Rain</v>
      </c>
      <c r="C2072" s="11" t="str">
        <f t="shared" si="256"/>
        <v>Rain</v>
      </c>
      <c r="D2072" s="11" t="str">
        <f t="shared" si="257"/>
        <v>Rain</v>
      </c>
      <c r="E2072" s="11" t="str">
        <f t="shared" si="258"/>
        <v>Rain</v>
      </c>
      <c r="F2072" s="11" t="str">
        <f t="shared" si="259"/>
        <v>RAIN</v>
      </c>
      <c r="G2072" s="11" t="str">
        <f t="shared" si="260"/>
        <v>rain</v>
      </c>
      <c r="H2072" s="11" t="str">
        <f>'Raw Data'!H2071</f>
        <v>Weekday</v>
      </c>
      <c r="I2072" s="11" t="str">
        <f t="shared" si="261"/>
        <v>WD</v>
      </c>
      <c r="J2072" s="11" t="str">
        <f t="shared" si="262"/>
        <v>Rain</v>
      </c>
      <c r="K2072" s="11" t="str">
        <f>TEXT('Raw Data'!F2071,"0")</f>
        <v>4</v>
      </c>
      <c r="L2072" s="11">
        <f t="shared" si="263"/>
        <v>4</v>
      </c>
    </row>
    <row r="2073" spans="1:12" x14ac:dyDescent="0.3">
      <c r="A2073" s="9">
        <f>'Raw Data'!A2072</f>
        <v>45359.1875</v>
      </c>
      <c r="B2073" s="11" t="str">
        <f>'Raw Data'!O2072</f>
        <v>Snow</v>
      </c>
      <c r="C2073" s="11" t="str">
        <f t="shared" si="256"/>
        <v>Snow</v>
      </c>
      <c r="D2073" s="11" t="str">
        <f t="shared" si="257"/>
        <v>Snow</v>
      </c>
      <c r="E2073" s="11" t="str">
        <f t="shared" si="258"/>
        <v>Snow</v>
      </c>
      <c r="F2073" s="11" t="str">
        <f t="shared" si="259"/>
        <v>SNOW</v>
      </c>
      <c r="G2073" s="11" t="str">
        <f t="shared" si="260"/>
        <v>snow</v>
      </c>
      <c r="H2073" s="11" t="str">
        <f>'Raw Data'!H2072</f>
        <v>Weekday</v>
      </c>
      <c r="I2073" s="11" t="str">
        <f t="shared" si="261"/>
        <v>WD</v>
      </c>
      <c r="J2073" s="11" t="str">
        <f t="shared" si="262"/>
        <v>Snow</v>
      </c>
      <c r="K2073" s="11" t="str">
        <f>TEXT('Raw Data'!F2072,"0")</f>
        <v>4</v>
      </c>
      <c r="L2073" s="11">
        <f t="shared" si="263"/>
        <v>4</v>
      </c>
    </row>
    <row r="2074" spans="1:12" x14ac:dyDescent="0.3">
      <c r="A2074" s="9">
        <f>'Raw Data'!A2073</f>
        <v>45359.190972222197</v>
      </c>
      <c r="B2074" s="11" t="str">
        <f>'Raw Data'!O2073</f>
        <v>Clear</v>
      </c>
      <c r="C2074" s="11" t="str">
        <f t="shared" si="256"/>
        <v>Clear</v>
      </c>
      <c r="D2074" s="11" t="str">
        <f t="shared" si="257"/>
        <v>Clear</v>
      </c>
      <c r="E2074" s="11" t="str">
        <f t="shared" si="258"/>
        <v>Clear</v>
      </c>
      <c r="F2074" s="11" t="str">
        <f t="shared" si="259"/>
        <v>CLEAR</v>
      </c>
      <c r="G2074" s="11" t="str">
        <f t="shared" si="260"/>
        <v>clear</v>
      </c>
      <c r="H2074" s="11" t="str">
        <f>'Raw Data'!H2073</f>
        <v>Weekday</v>
      </c>
      <c r="I2074" s="11" t="str">
        <f t="shared" si="261"/>
        <v>WD</v>
      </c>
      <c r="J2074" s="11" t="str">
        <f t="shared" si="262"/>
        <v>Clear</v>
      </c>
      <c r="K2074" s="11" t="str">
        <f>TEXT('Raw Data'!F2073,"0")</f>
        <v>4</v>
      </c>
      <c r="L2074" s="11">
        <f t="shared" si="263"/>
        <v>4</v>
      </c>
    </row>
    <row r="2075" spans="1:12" x14ac:dyDescent="0.3">
      <c r="A2075" s="9">
        <f>'Raw Data'!A2074</f>
        <v>45359.194444444503</v>
      </c>
      <c r="B2075" s="11" t="str">
        <f>'Raw Data'!O2074</f>
        <v>Rain</v>
      </c>
      <c r="C2075" s="11" t="str">
        <f t="shared" si="256"/>
        <v>Rain</v>
      </c>
      <c r="D2075" s="11" t="str">
        <f t="shared" si="257"/>
        <v>Rain</v>
      </c>
      <c r="E2075" s="11" t="str">
        <f t="shared" si="258"/>
        <v>Rain</v>
      </c>
      <c r="F2075" s="11" t="str">
        <f t="shared" si="259"/>
        <v>RAIN</v>
      </c>
      <c r="G2075" s="11" t="str">
        <f t="shared" si="260"/>
        <v>rain</v>
      </c>
      <c r="H2075" s="11" t="str">
        <f>'Raw Data'!H2074</f>
        <v>Weekday</v>
      </c>
      <c r="I2075" s="11" t="str">
        <f t="shared" si="261"/>
        <v>WD</v>
      </c>
      <c r="J2075" s="11" t="str">
        <f t="shared" si="262"/>
        <v>Rain</v>
      </c>
      <c r="K2075" s="11" t="str">
        <f>TEXT('Raw Data'!F2074,"0")</f>
        <v>4</v>
      </c>
      <c r="L2075" s="11">
        <f t="shared" si="263"/>
        <v>4</v>
      </c>
    </row>
    <row r="2076" spans="1:12" x14ac:dyDescent="0.3">
      <c r="A2076" s="9">
        <f>'Raw Data'!A2075</f>
        <v>45359.197916666701</v>
      </c>
      <c r="B2076" s="11" t="str">
        <f>'Raw Data'!O2075</f>
        <v>Fog</v>
      </c>
      <c r="C2076" s="11" t="str">
        <f t="shared" si="256"/>
        <v>Fog</v>
      </c>
      <c r="D2076" s="11" t="str">
        <f t="shared" si="257"/>
        <v>Fog</v>
      </c>
      <c r="E2076" s="11" t="str">
        <f t="shared" si="258"/>
        <v>Fog</v>
      </c>
      <c r="F2076" s="11" t="str">
        <f t="shared" si="259"/>
        <v>FOG</v>
      </c>
      <c r="G2076" s="11" t="str">
        <f t="shared" si="260"/>
        <v>fog</v>
      </c>
      <c r="H2076" s="11" t="str">
        <f>'Raw Data'!H2075</f>
        <v>Weekday</v>
      </c>
      <c r="I2076" s="11" t="str">
        <f t="shared" si="261"/>
        <v>WD</v>
      </c>
      <c r="J2076" s="11" t="str">
        <f t="shared" si="262"/>
        <v>Fog</v>
      </c>
      <c r="K2076" s="11" t="str">
        <f>TEXT('Raw Data'!F2075,"0")</f>
        <v>4</v>
      </c>
      <c r="L2076" s="11">
        <f t="shared" si="263"/>
        <v>4</v>
      </c>
    </row>
    <row r="2077" spans="1:12" x14ac:dyDescent="0.3">
      <c r="A2077" s="9">
        <f>'Raw Data'!A2076</f>
        <v>45359.201388888898</v>
      </c>
      <c r="B2077" s="11" t="str">
        <f>'Raw Data'!O2076</f>
        <v>Snow</v>
      </c>
      <c r="C2077" s="11" t="str">
        <f t="shared" si="256"/>
        <v>Snow</v>
      </c>
      <c r="D2077" s="11" t="str">
        <f t="shared" si="257"/>
        <v>Snow</v>
      </c>
      <c r="E2077" s="11" t="str">
        <f t="shared" si="258"/>
        <v>Snow</v>
      </c>
      <c r="F2077" s="11" t="str">
        <f t="shared" si="259"/>
        <v>SNOW</v>
      </c>
      <c r="G2077" s="11" t="str">
        <f t="shared" si="260"/>
        <v>snow</v>
      </c>
      <c r="H2077" s="11" t="str">
        <f>'Raw Data'!H2076</f>
        <v>Weekday</v>
      </c>
      <c r="I2077" s="11" t="str">
        <f t="shared" si="261"/>
        <v>WD</v>
      </c>
      <c r="J2077" s="11" t="str">
        <f t="shared" si="262"/>
        <v>Snow</v>
      </c>
      <c r="K2077" s="11" t="str">
        <f>TEXT('Raw Data'!F2076,"0")</f>
        <v>4</v>
      </c>
      <c r="L2077" s="11">
        <f t="shared" si="263"/>
        <v>4</v>
      </c>
    </row>
    <row r="2078" spans="1:12" x14ac:dyDescent="0.3">
      <c r="A2078" s="9">
        <f>'Raw Data'!A2077</f>
        <v>45359.204861111102</v>
      </c>
      <c r="B2078" s="11" t="str">
        <f>'Raw Data'!O2077</f>
        <v>Rain</v>
      </c>
      <c r="C2078" s="11" t="str">
        <f t="shared" si="256"/>
        <v>Rain</v>
      </c>
      <c r="D2078" s="11" t="str">
        <f t="shared" si="257"/>
        <v>Rain</v>
      </c>
      <c r="E2078" s="11" t="str">
        <f t="shared" si="258"/>
        <v>Rain</v>
      </c>
      <c r="F2078" s="11" t="str">
        <f t="shared" si="259"/>
        <v>RAIN</v>
      </c>
      <c r="G2078" s="11" t="str">
        <f t="shared" si="260"/>
        <v>rain</v>
      </c>
      <c r="H2078" s="11" t="str">
        <f>'Raw Data'!H2077</f>
        <v>Weekday</v>
      </c>
      <c r="I2078" s="11" t="str">
        <f t="shared" si="261"/>
        <v>WD</v>
      </c>
      <c r="J2078" s="11" t="str">
        <f t="shared" si="262"/>
        <v>Rain</v>
      </c>
      <c r="K2078" s="11" t="str">
        <f>TEXT('Raw Data'!F2077,"0")</f>
        <v>4</v>
      </c>
      <c r="L2078" s="11">
        <f t="shared" si="263"/>
        <v>4</v>
      </c>
    </row>
    <row r="2079" spans="1:12" x14ac:dyDescent="0.3">
      <c r="A2079" s="9">
        <f>'Raw Data'!A2078</f>
        <v>45359.208333333299</v>
      </c>
      <c r="B2079" s="11" t="str">
        <f>'Raw Data'!O2078</f>
        <v>Rain</v>
      </c>
      <c r="C2079" s="11" t="str">
        <f t="shared" si="256"/>
        <v>Rain</v>
      </c>
      <c r="D2079" s="11" t="str">
        <f t="shared" si="257"/>
        <v>Rain</v>
      </c>
      <c r="E2079" s="11" t="str">
        <f t="shared" si="258"/>
        <v>Rain</v>
      </c>
      <c r="F2079" s="11" t="str">
        <f t="shared" si="259"/>
        <v>RAIN</v>
      </c>
      <c r="G2079" s="11" t="str">
        <f t="shared" si="260"/>
        <v>rain</v>
      </c>
      <c r="H2079" s="11" t="str">
        <f>'Raw Data'!H2078</f>
        <v>Weekday</v>
      </c>
      <c r="I2079" s="11" t="str">
        <f t="shared" si="261"/>
        <v>WD</v>
      </c>
      <c r="J2079" s="11" t="str">
        <f t="shared" si="262"/>
        <v>Rain</v>
      </c>
      <c r="K2079" s="11" t="str">
        <f>TEXT('Raw Data'!F2078,"0")</f>
        <v>5</v>
      </c>
      <c r="L2079" s="11">
        <f t="shared" si="263"/>
        <v>5</v>
      </c>
    </row>
    <row r="2080" spans="1:12" x14ac:dyDescent="0.3">
      <c r="A2080" s="9">
        <f>'Raw Data'!A2079</f>
        <v>45359.211805555598</v>
      </c>
      <c r="B2080" s="11" t="str">
        <f>'Raw Data'!O2079</f>
        <v>Rain</v>
      </c>
      <c r="C2080" s="11" t="str">
        <f t="shared" si="256"/>
        <v>Rain</v>
      </c>
      <c r="D2080" s="11" t="str">
        <f t="shared" si="257"/>
        <v>Rain</v>
      </c>
      <c r="E2080" s="11" t="str">
        <f t="shared" si="258"/>
        <v>Rain</v>
      </c>
      <c r="F2080" s="11" t="str">
        <f t="shared" si="259"/>
        <v>RAIN</v>
      </c>
      <c r="G2080" s="11" t="str">
        <f t="shared" si="260"/>
        <v>rain</v>
      </c>
      <c r="H2080" s="11" t="str">
        <f>'Raw Data'!H2079</f>
        <v>Weekday</v>
      </c>
      <c r="I2080" s="11" t="str">
        <f t="shared" si="261"/>
        <v>WD</v>
      </c>
      <c r="J2080" s="11" t="str">
        <f t="shared" si="262"/>
        <v>Rain</v>
      </c>
      <c r="K2080" s="11" t="str">
        <f>TEXT('Raw Data'!F2079,"0")</f>
        <v>5</v>
      </c>
      <c r="L2080" s="11">
        <f t="shared" si="263"/>
        <v>5</v>
      </c>
    </row>
    <row r="2081" spans="1:12" x14ac:dyDescent="0.3">
      <c r="A2081" s="9">
        <f>'Raw Data'!A2080</f>
        <v>45359.215277777803</v>
      </c>
      <c r="B2081" s="11" t="str">
        <f>'Raw Data'!O2080</f>
        <v>Clear</v>
      </c>
      <c r="C2081" s="11" t="str">
        <f t="shared" si="256"/>
        <v>Clear</v>
      </c>
      <c r="D2081" s="11" t="str">
        <f t="shared" si="257"/>
        <v>Clear</v>
      </c>
      <c r="E2081" s="11" t="str">
        <f t="shared" si="258"/>
        <v>Clear</v>
      </c>
      <c r="F2081" s="11" t="str">
        <f t="shared" si="259"/>
        <v>CLEAR</v>
      </c>
      <c r="G2081" s="11" t="str">
        <f t="shared" si="260"/>
        <v>clear</v>
      </c>
      <c r="H2081" s="11" t="str">
        <f>'Raw Data'!H2080</f>
        <v>Weekday</v>
      </c>
      <c r="I2081" s="11" t="str">
        <f t="shared" si="261"/>
        <v>WD</v>
      </c>
      <c r="J2081" s="11" t="str">
        <f t="shared" si="262"/>
        <v>Clear</v>
      </c>
      <c r="K2081" s="11" t="str">
        <f>TEXT('Raw Data'!F2080,"0")</f>
        <v>5</v>
      </c>
      <c r="L2081" s="11">
        <f t="shared" si="263"/>
        <v>5</v>
      </c>
    </row>
    <row r="2082" spans="1:12" x14ac:dyDescent="0.3">
      <c r="A2082" s="9">
        <f>'Raw Data'!A2081</f>
        <v>45359.21875</v>
      </c>
      <c r="B2082" s="11" t="str">
        <f>'Raw Data'!O2081</f>
        <v>Clear</v>
      </c>
      <c r="C2082" s="11" t="str">
        <f t="shared" si="256"/>
        <v>Clear</v>
      </c>
      <c r="D2082" s="11" t="str">
        <f t="shared" si="257"/>
        <v>Clear</v>
      </c>
      <c r="E2082" s="11" t="str">
        <f t="shared" si="258"/>
        <v>Clear</v>
      </c>
      <c r="F2082" s="11" t="str">
        <f t="shared" si="259"/>
        <v>CLEAR</v>
      </c>
      <c r="G2082" s="11" t="str">
        <f t="shared" si="260"/>
        <v>clear</v>
      </c>
      <c r="H2082" s="11" t="str">
        <f>'Raw Data'!H2081</f>
        <v>Weekday</v>
      </c>
      <c r="I2082" s="11" t="str">
        <f t="shared" si="261"/>
        <v>WD</v>
      </c>
      <c r="J2082" s="11" t="str">
        <f t="shared" si="262"/>
        <v>Clear</v>
      </c>
      <c r="K2082" s="11" t="str">
        <f>TEXT('Raw Data'!F2081,"0")</f>
        <v>5</v>
      </c>
      <c r="L2082" s="11">
        <f t="shared" si="263"/>
        <v>5</v>
      </c>
    </row>
    <row r="2083" spans="1:12" x14ac:dyDescent="0.3">
      <c r="A2083" s="9">
        <f>'Raw Data'!A2082</f>
        <v>45359.222222222197</v>
      </c>
      <c r="B2083" s="11" t="str">
        <f>'Raw Data'!O2082</f>
        <v>Clear</v>
      </c>
      <c r="C2083" s="11" t="str">
        <f t="shared" si="256"/>
        <v>Clear</v>
      </c>
      <c r="D2083" s="11" t="str">
        <f t="shared" si="257"/>
        <v>Clear</v>
      </c>
      <c r="E2083" s="11" t="str">
        <f t="shared" si="258"/>
        <v>Clear</v>
      </c>
      <c r="F2083" s="11" t="str">
        <f t="shared" si="259"/>
        <v>CLEAR</v>
      </c>
      <c r="G2083" s="11" t="str">
        <f t="shared" si="260"/>
        <v>clear</v>
      </c>
      <c r="H2083" s="11" t="str">
        <f>'Raw Data'!H2082</f>
        <v>Weekday</v>
      </c>
      <c r="I2083" s="11" t="str">
        <f t="shared" si="261"/>
        <v>WD</v>
      </c>
      <c r="J2083" s="11" t="str">
        <f t="shared" si="262"/>
        <v>Clear</v>
      </c>
      <c r="K2083" s="11" t="str">
        <f>TEXT('Raw Data'!F2082,"0")</f>
        <v>5</v>
      </c>
      <c r="L2083" s="11">
        <f t="shared" si="263"/>
        <v>5</v>
      </c>
    </row>
    <row r="2084" spans="1:12" x14ac:dyDescent="0.3">
      <c r="A2084" s="9">
        <f>'Raw Data'!A2083</f>
        <v>45359.225694444503</v>
      </c>
      <c r="B2084" s="11" t="str">
        <f>'Raw Data'!O2083</f>
        <v>Clear</v>
      </c>
      <c r="C2084" s="11" t="str">
        <f t="shared" si="256"/>
        <v>Clear</v>
      </c>
      <c r="D2084" s="11" t="str">
        <f t="shared" si="257"/>
        <v>Clear</v>
      </c>
      <c r="E2084" s="11" t="str">
        <f t="shared" si="258"/>
        <v>Clear</v>
      </c>
      <c r="F2084" s="11" t="str">
        <f t="shared" si="259"/>
        <v>CLEAR</v>
      </c>
      <c r="G2084" s="11" t="str">
        <f t="shared" si="260"/>
        <v>clear</v>
      </c>
      <c r="H2084" s="11" t="str">
        <f>'Raw Data'!H2083</f>
        <v>Weekday</v>
      </c>
      <c r="I2084" s="11" t="str">
        <f t="shared" si="261"/>
        <v>WD</v>
      </c>
      <c r="J2084" s="11" t="str">
        <f t="shared" si="262"/>
        <v>Clear</v>
      </c>
      <c r="K2084" s="11" t="str">
        <f>TEXT('Raw Data'!F2083,"0")</f>
        <v>5</v>
      </c>
      <c r="L2084" s="11">
        <f t="shared" si="263"/>
        <v>5</v>
      </c>
    </row>
    <row r="2085" spans="1:12" x14ac:dyDescent="0.3">
      <c r="A2085" s="9">
        <f>'Raw Data'!A2084</f>
        <v>45359.229166666701</v>
      </c>
      <c r="B2085" s="11" t="str">
        <f>'Raw Data'!O2084</f>
        <v>Clear</v>
      </c>
      <c r="C2085" s="11" t="str">
        <f t="shared" si="256"/>
        <v>Clear</v>
      </c>
      <c r="D2085" s="11" t="str">
        <f t="shared" si="257"/>
        <v>Clear</v>
      </c>
      <c r="E2085" s="11" t="str">
        <f t="shared" si="258"/>
        <v>Clear</v>
      </c>
      <c r="F2085" s="11" t="str">
        <f t="shared" si="259"/>
        <v>CLEAR</v>
      </c>
      <c r="G2085" s="11" t="str">
        <f t="shared" si="260"/>
        <v>clear</v>
      </c>
      <c r="H2085" s="11" t="str">
        <f>'Raw Data'!H2084</f>
        <v>Weekday</v>
      </c>
      <c r="I2085" s="11" t="str">
        <f t="shared" si="261"/>
        <v>WD</v>
      </c>
      <c r="J2085" s="11" t="str">
        <f t="shared" si="262"/>
        <v>Clear</v>
      </c>
      <c r="K2085" s="11" t="str">
        <f>TEXT('Raw Data'!F2084,"0")</f>
        <v>5</v>
      </c>
      <c r="L2085" s="11">
        <f t="shared" si="263"/>
        <v>5</v>
      </c>
    </row>
    <row r="2086" spans="1:12" x14ac:dyDescent="0.3">
      <c r="A2086" s="9">
        <f>'Raw Data'!A2085</f>
        <v>45359.232638888898</v>
      </c>
      <c r="B2086" s="11" t="str">
        <f>'Raw Data'!O2085</f>
        <v>Snow</v>
      </c>
      <c r="C2086" s="11" t="str">
        <f t="shared" si="256"/>
        <v>Snow</v>
      </c>
      <c r="D2086" s="11" t="str">
        <f t="shared" si="257"/>
        <v>Snow</v>
      </c>
      <c r="E2086" s="11" t="str">
        <f t="shared" si="258"/>
        <v>Snow</v>
      </c>
      <c r="F2086" s="11" t="str">
        <f t="shared" si="259"/>
        <v>SNOW</v>
      </c>
      <c r="G2086" s="11" t="str">
        <f t="shared" si="260"/>
        <v>snow</v>
      </c>
      <c r="H2086" s="11" t="str">
        <f>'Raw Data'!H2085</f>
        <v>Weekday</v>
      </c>
      <c r="I2086" s="11" t="str">
        <f t="shared" si="261"/>
        <v>WD</v>
      </c>
      <c r="J2086" s="11" t="str">
        <f t="shared" si="262"/>
        <v>Snow</v>
      </c>
      <c r="K2086" s="11" t="str">
        <f>TEXT('Raw Data'!F2085,"0")</f>
        <v>5</v>
      </c>
      <c r="L2086" s="11">
        <f t="shared" si="263"/>
        <v>5</v>
      </c>
    </row>
    <row r="2087" spans="1:12" x14ac:dyDescent="0.3">
      <c r="A2087" s="9">
        <f>'Raw Data'!A2086</f>
        <v>45359.236111111102</v>
      </c>
      <c r="B2087" s="11" t="str">
        <f>'Raw Data'!O2086</f>
        <v>Fog</v>
      </c>
      <c r="C2087" s="11" t="str">
        <f t="shared" si="256"/>
        <v>Fog</v>
      </c>
      <c r="D2087" s="11" t="str">
        <f t="shared" si="257"/>
        <v>Fog</v>
      </c>
      <c r="E2087" s="11" t="str">
        <f t="shared" si="258"/>
        <v>Fog</v>
      </c>
      <c r="F2087" s="11" t="str">
        <f t="shared" si="259"/>
        <v>FOG</v>
      </c>
      <c r="G2087" s="11" t="str">
        <f t="shared" si="260"/>
        <v>fog</v>
      </c>
      <c r="H2087" s="11" t="str">
        <f>'Raw Data'!H2086</f>
        <v>Weekday</v>
      </c>
      <c r="I2087" s="11" t="str">
        <f t="shared" si="261"/>
        <v>WD</v>
      </c>
      <c r="J2087" s="11" t="str">
        <f t="shared" si="262"/>
        <v>Fog</v>
      </c>
      <c r="K2087" s="11" t="str">
        <f>TEXT('Raw Data'!F2086,"0")</f>
        <v>5</v>
      </c>
      <c r="L2087" s="11">
        <f t="shared" si="263"/>
        <v>5</v>
      </c>
    </row>
    <row r="2088" spans="1:12" x14ac:dyDescent="0.3">
      <c r="A2088" s="9">
        <f>'Raw Data'!A2087</f>
        <v>45359.239583333299</v>
      </c>
      <c r="B2088" s="11" t="str">
        <f>'Raw Data'!O2087</f>
        <v>Snow</v>
      </c>
      <c r="C2088" s="11" t="str">
        <f t="shared" si="256"/>
        <v>Snow</v>
      </c>
      <c r="D2088" s="11" t="str">
        <f t="shared" si="257"/>
        <v>Snow</v>
      </c>
      <c r="E2088" s="11" t="str">
        <f t="shared" si="258"/>
        <v>Snow</v>
      </c>
      <c r="F2088" s="11" t="str">
        <f t="shared" si="259"/>
        <v>SNOW</v>
      </c>
      <c r="G2088" s="11" t="str">
        <f t="shared" si="260"/>
        <v>snow</v>
      </c>
      <c r="H2088" s="11" t="str">
        <f>'Raw Data'!H2087</f>
        <v>Weekday</v>
      </c>
      <c r="I2088" s="11" t="str">
        <f t="shared" si="261"/>
        <v>WD</v>
      </c>
      <c r="J2088" s="11" t="str">
        <f t="shared" si="262"/>
        <v>Snow</v>
      </c>
      <c r="K2088" s="11" t="str">
        <f>TEXT('Raw Data'!F2087,"0")</f>
        <v>5</v>
      </c>
      <c r="L2088" s="11">
        <f t="shared" si="263"/>
        <v>5</v>
      </c>
    </row>
    <row r="2089" spans="1:12" x14ac:dyDescent="0.3">
      <c r="A2089" s="9">
        <f>'Raw Data'!A2088</f>
        <v>45359.243055555598</v>
      </c>
      <c r="B2089" s="11" t="str">
        <f>'Raw Data'!O2088</f>
        <v>Clear</v>
      </c>
      <c r="C2089" s="11" t="str">
        <f t="shared" si="256"/>
        <v>Clear</v>
      </c>
      <c r="D2089" s="11" t="str">
        <f t="shared" si="257"/>
        <v>Clear</v>
      </c>
      <c r="E2089" s="11" t="str">
        <f t="shared" si="258"/>
        <v>Clear</v>
      </c>
      <c r="F2089" s="11" t="str">
        <f t="shared" si="259"/>
        <v>CLEAR</v>
      </c>
      <c r="G2089" s="11" t="str">
        <f t="shared" si="260"/>
        <v>clear</v>
      </c>
      <c r="H2089" s="11" t="str">
        <f>'Raw Data'!H2088</f>
        <v>Weekday</v>
      </c>
      <c r="I2089" s="11" t="str">
        <f t="shared" si="261"/>
        <v>WD</v>
      </c>
      <c r="J2089" s="11" t="str">
        <f t="shared" si="262"/>
        <v>Clear</v>
      </c>
      <c r="K2089" s="11" t="str">
        <f>TEXT('Raw Data'!F2088,"0")</f>
        <v>5</v>
      </c>
      <c r="L2089" s="11">
        <f t="shared" si="263"/>
        <v>5</v>
      </c>
    </row>
    <row r="2090" spans="1:12" x14ac:dyDescent="0.3">
      <c r="A2090" s="9">
        <f>'Raw Data'!A2089</f>
        <v>45359.246527777803</v>
      </c>
      <c r="B2090" s="11" t="str">
        <f>'Raw Data'!O2089</f>
        <v>Snow</v>
      </c>
      <c r="C2090" s="11" t="str">
        <f t="shared" si="256"/>
        <v>Snow</v>
      </c>
      <c r="D2090" s="11" t="str">
        <f t="shared" si="257"/>
        <v>Snow</v>
      </c>
      <c r="E2090" s="11" t="str">
        <f t="shared" si="258"/>
        <v>Snow</v>
      </c>
      <c r="F2090" s="11" t="str">
        <f t="shared" si="259"/>
        <v>SNOW</v>
      </c>
      <c r="G2090" s="11" t="str">
        <f t="shared" si="260"/>
        <v>snow</v>
      </c>
      <c r="H2090" s="11" t="str">
        <f>'Raw Data'!H2089</f>
        <v>Weekday</v>
      </c>
      <c r="I2090" s="11" t="str">
        <f t="shared" si="261"/>
        <v>WD</v>
      </c>
      <c r="J2090" s="11" t="str">
        <f t="shared" si="262"/>
        <v>Snow</v>
      </c>
      <c r="K2090" s="11" t="str">
        <f>TEXT('Raw Data'!F2089,"0")</f>
        <v>5</v>
      </c>
      <c r="L2090" s="11">
        <f t="shared" si="263"/>
        <v>5</v>
      </c>
    </row>
    <row r="2091" spans="1:12" x14ac:dyDescent="0.3">
      <c r="A2091" s="9">
        <f>'Raw Data'!A2090</f>
        <v>45359.25</v>
      </c>
      <c r="B2091" s="11" t="str">
        <f>'Raw Data'!O2090</f>
        <v>Clear</v>
      </c>
      <c r="C2091" s="11" t="str">
        <f t="shared" si="256"/>
        <v>Clear</v>
      </c>
      <c r="D2091" s="11" t="str">
        <f t="shared" si="257"/>
        <v>Clear</v>
      </c>
      <c r="E2091" s="11" t="str">
        <f t="shared" si="258"/>
        <v>Clear</v>
      </c>
      <c r="F2091" s="11" t="str">
        <f t="shared" si="259"/>
        <v>CLEAR</v>
      </c>
      <c r="G2091" s="11" t="str">
        <f t="shared" si="260"/>
        <v>clear</v>
      </c>
      <c r="H2091" s="11" t="str">
        <f>'Raw Data'!H2090</f>
        <v>Weekday</v>
      </c>
      <c r="I2091" s="11" t="str">
        <f t="shared" si="261"/>
        <v>WD</v>
      </c>
      <c r="J2091" s="11" t="str">
        <f t="shared" si="262"/>
        <v>Clear</v>
      </c>
      <c r="K2091" s="11" t="str">
        <f>TEXT('Raw Data'!F2090,"0")</f>
        <v>6</v>
      </c>
      <c r="L2091" s="11">
        <f t="shared" si="263"/>
        <v>6</v>
      </c>
    </row>
    <row r="2092" spans="1:12" x14ac:dyDescent="0.3">
      <c r="A2092" s="9">
        <f>'Raw Data'!A2091</f>
        <v>45359.253472222197</v>
      </c>
      <c r="B2092" s="11" t="str">
        <f>'Raw Data'!O2091</f>
        <v>Clear</v>
      </c>
      <c r="C2092" s="11" t="str">
        <f t="shared" si="256"/>
        <v>Clear</v>
      </c>
      <c r="D2092" s="11" t="str">
        <f t="shared" si="257"/>
        <v>Clear</v>
      </c>
      <c r="E2092" s="11" t="str">
        <f t="shared" si="258"/>
        <v>Clear</v>
      </c>
      <c r="F2092" s="11" t="str">
        <f t="shared" si="259"/>
        <v>CLEAR</v>
      </c>
      <c r="G2092" s="11" t="str">
        <f t="shared" si="260"/>
        <v>clear</v>
      </c>
      <c r="H2092" s="11" t="str">
        <f>'Raw Data'!H2091</f>
        <v>Weekday</v>
      </c>
      <c r="I2092" s="11" t="str">
        <f t="shared" si="261"/>
        <v>WD</v>
      </c>
      <c r="J2092" s="11" t="str">
        <f t="shared" si="262"/>
        <v>Clear</v>
      </c>
      <c r="K2092" s="11" t="str">
        <f>TEXT('Raw Data'!F2091,"0")</f>
        <v>6</v>
      </c>
      <c r="L2092" s="11">
        <f t="shared" si="263"/>
        <v>6</v>
      </c>
    </row>
    <row r="2093" spans="1:12" x14ac:dyDescent="0.3">
      <c r="A2093" s="9">
        <f>'Raw Data'!A2092</f>
        <v>45359.256944444503</v>
      </c>
      <c r="B2093" s="11" t="str">
        <f>'Raw Data'!O2092</f>
        <v>Fog</v>
      </c>
      <c r="C2093" s="11" t="str">
        <f t="shared" si="256"/>
        <v>Fog</v>
      </c>
      <c r="D2093" s="11" t="str">
        <f t="shared" si="257"/>
        <v>Fog</v>
      </c>
      <c r="E2093" s="11" t="str">
        <f t="shared" si="258"/>
        <v>Fog</v>
      </c>
      <c r="F2093" s="11" t="str">
        <f t="shared" si="259"/>
        <v>FOG</v>
      </c>
      <c r="G2093" s="11" t="str">
        <f t="shared" si="260"/>
        <v>fog</v>
      </c>
      <c r="H2093" s="11" t="str">
        <f>'Raw Data'!H2092</f>
        <v>Weekday</v>
      </c>
      <c r="I2093" s="11" t="str">
        <f t="shared" si="261"/>
        <v>WD</v>
      </c>
      <c r="J2093" s="11" t="str">
        <f t="shared" si="262"/>
        <v>Fog</v>
      </c>
      <c r="K2093" s="11" t="str">
        <f>TEXT('Raw Data'!F2092,"0")</f>
        <v>6</v>
      </c>
      <c r="L2093" s="11">
        <f t="shared" si="263"/>
        <v>6</v>
      </c>
    </row>
    <row r="2094" spans="1:12" x14ac:dyDescent="0.3">
      <c r="A2094" s="9">
        <f>'Raw Data'!A2093</f>
        <v>45359.260416666701</v>
      </c>
      <c r="B2094" s="11" t="str">
        <f>'Raw Data'!O2093</f>
        <v>Fog</v>
      </c>
      <c r="C2094" s="11" t="str">
        <f t="shared" si="256"/>
        <v>Fog</v>
      </c>
      <c r="D2094" s="11" t="str">
        <f t="shared" si="257"/>
        <v>Fog</v>
      </c>
      <c r="E2094" s="11" t="str">
        <f t="shared" si="258"/>
        <v>Fog</v>
      </c>
      <c r="F2094" s="11" t="str">
        <f t="shared" si="259"/>
        <v>FOG</v>
      </c>
      <c r="G2094" s="11" t="str">
        <f t="shared" si="260"/>
        <v>fog</v>
      </c>
      <c r="H2094" s="11" t="str">
        <f>'Raw Data'!H2093</f>
        <v>Weekday</v>
      </c>
      <c r="I2094" s="11" t="str">
        <f t="shared" si="261"/>
        <v>WD</v>
      </c>
      <c r="J2094" s="11" t="str">
        <f t="shared" si="262"/>
        <v>Fog</v>
      </c>
      <c r="K2094" s="11" t="str">
        <f>TEXT('Raw Data'!F2093,"0")</f>
        <v>6</v>
      </c>
      <c r="L2094" s="11">
        <f t="shared" si="263"/>
        <v>6</v>
      </c>
    </row>
    <row r="2095" spans="1:12" x14ac:dyDescent="0.3">
      <c r="A2095" s="9">
        <f>'Raw Data'!A2094</f>
        <v>45359.263888888898</v>
      </c>
      <c r="B2095" s="11" t="str">
        <f>'Raw Data'!O2094</f>
        <v>Snow</v>
      </c>
      <c r="C2095" s="11" t="str">
        <f t="shared" si="256"/>
        <v>Snow</v>
      </c>
      <c r="D2095" s="11" t="str">
        <f t="shared" si="257"/>
        <v>Snow</v>
      </c>
      <c r="E2095" s="11" t="str">
        <f t="shared" si="258"/>
        <v>Snow</v>
      </c>
      <c r="F2095" s="11" t="str">
        <f t="shared" si="259"/>
        <v>SNOW</v>
      </c>
      <c r="G2095" s="11" t="str">
        <f t="shared" si="260"/>
        <v>snow</v>
      </c>
      <c r="H2095" s="11" t="str">
        <f>'Raw Data'!H2094</f>
        <v>Weekday</v>
      </c>
      <c r="I2095" s="11" t="str">
        <f t="shared" si="261"/>
        <v>WD</v>
      </c>
      <c r="J2095" s="11" t="str">
        <f t="shared" si="262"/>
        <v>Snow</v>
      </c>
      <c r="K2095" s="11" t="str">
        <f>TEXT('Raw Data'!F2094,"0")</f>
        <v>6</v>
      </c>
      <c r="L2095" s="11">
        <f t="shared" si="263"/>
        <v>6</v>
      </c>
    </row>
    <row r="2096" spans="1:12" x14ac:dyDescent="0.3">
      <c r="A2096" s="9">
        <f>'Raw Data'!A2095</f>
        <v>45359.267361111102</v>
      </c>
      <c r="B2096" s="11" t="str">
        <f>'Raw Data'!O2095</f>
        <v>Clear</v>
      </c>
      <c r="C2096" s="11" t="str">
        <f t="shared" si="256"/>
        <v>Clear</v>
      </c>
      <c r="D2096" s="11" t="str">
        <f t="shared" si="257"/>
        <v>Clear</v>
      </c>
      <c r="E2096" s="11" t="str">
        <f t="shared" si="258"/>
        <v>Clear</v>
      </c>
      <c r="F2096" s="11" t="str">
        <f t="shared" si="259"/>
        <v>CLEAR</v>
      </c>
      <c r="G2096" s="11" t="str">
        <f t="shared" si="260"/>
        <v>clear</v>
      </c>
      <c r="H2096" s="11" t="str">
        <f>'Raw Data'!H2095</f>
        <v>Weekday</v>
      </c>
      <c r="I2096" s="11" t="str">
        <f t="shared" si="261"/>
        <v>WD</v>
      </c>
      <c r="J2096" s="11" t="str">
        <f t="shared" si="262"/>
        <v>Clear</v>
      </c>
      <c r="K2096" s="11" t="str">
        <f>TEXT('Raw Data'!F2095,"0")</f>
        <v>6</v>
      </c>
      <c r="L2096" s="11">
        <f t="shared" si="263"/>
        <v>6</v>
      </c>
    </row>
    <row r="2097" spans="1:12" x14ac:dyDescent="0.3">
      <c r="A2097" s="9">
        <f>'Raw Data'!A2096</f>
        <v>45359.270833333299</v>
      </c>
      <c r="B2097" s="11" t="str">
        <f>'Raw Data'!O2096</f>
        <v>Clear</v>
      </c>
      <c r="C2097" s="11" t="str">
        <f t="shared" si="256"/>
        <v>Clear</v>
      </c>
      <c r="D2097" s="11" t="str">
        <f t="shared" si="257"/>
        <v>Clear</v>
      </c>
      <c r="E2097" s="11" t="str">
        <f t="shared" si="258"/>
        <v>Clear</v>
      </c>
      <c r="F2097" s="11" t="str">
        <f t="shared" si="259"/>
        <v>CLEAR</v>
      </c>
      <c r="G2097" s="11" t="str">
        <f t="shared" si="260"/>
        <v>clear</v>
      </c>
      <c r="H2097" s="11" t="str">
        <f>'Raw Data'!H2096</f>
        <v>Weekday</v>
      </c>
      <c r="I2097" s="11" t="str">
        <f t="shared" si="261"/>
        <v>WD</v>
      </c>
      <c r="J2097" s="11" t="str">
        <f t="shared" si="262"/>
        <v>Clear</v>
      </c>
      <c r="K2097" s="11" t="str">
        <f>TEXT('Raw Data'!F2096,"0")</f>
        <v>6</v>
      </c>
      <c r="L2097" s="11">
        <f t="shared" si="263"/>
        <v>6</v>
      </c>
    </row>
    <row r="2098" spans="1:12" x14ac:dyDescent="0.3">
      <c r="A2098" s="9">
        <f>'Raw Data'!A2097</f>
        <v>45359.274305555598</v>
      </c>
      <c r="B2098" s="11" t="str">
        <f>'Raw Data'!O2097</f>
        <v>Clear</v>
      </c>
      <c r="C2098" s="11" t="str">
        <f t="shared" si="256"/>
        <v>Clear</v>
      </c>
      <c r="D2098" s="11" t="str">
        <f t="shared" si="257"/>
        <v>Clear</v>
      </c>
      <c r="E2098" s="11" t="str">
        <f t="shared" si="258"/>
        <v>Clear</v>
      </c>
      <c r="F2098" s="11" t="str">
        <f t="shared" si="259"/>
        <v>CLEAR</v>
      </c>
      <c r="G2098" s="11" t="str">
        <f t="shared" si="260"/>
        <v>clear</v>
      </c>
      <c r="H2098" s="11" t="str">
        <f>'Raw Data'!H2097</f>
        <v>Weekday</v>
      </c>
      <c r="I2098" s="11" t="str">
        <f t="shared" si="261"/>
        <v>WD</v>
      </c>
      <c r="J2098" s="11" t="str">
        <f t="shared" si="262"/>
        <v>Clear</v>
      </c>
      <c r="K2098" s="11" t="str">
        <f>TEXT('Raw Data'!F2097,"0")</f>
        <v>6</v>
      </c>
      <c r="L2098" s="11">
        <f t="shared" si="263"/>
        <v>6</v>
      </c>
    </row>
    <row r="2099" spans="1:12" x14ac:dyDescent="0.3">
      <c r="A2099" s="9">
        <f>'Raw Data'!A2098</f>
        <v>45359.277777777803</v>
      </c>
      <c r="B2099" s="11" t="str">
        <f>'Raw Data'!O2098</f>
        <v>Clear</v>
      </c>
      <c r="C2099" s="11" t="str">
        <f t="shared" si="256"/>
        <v>Clear</v>
      </c>
      <c r="D2099" s="11" t="str">
        <f t="shared" si="257"/>
        <v>Clear</v>
      </c>
      <c r="E2099" s="11" t="str">
        <f t="shared" si="258"/>
        <v>Clear</v>
      </c>
      <c r="F2099" s="11" t="str">
        <f t="shared" si="259"/>
        <v>CLEAR</v>
      </c>
      <c r="G2099" s="11" t="str">
        <f t="shared" si="260"/>
        <v>clear</v>
      </c>
      <c r="H2099" s="11" t="str">
        <f>'Raw Data'!H2098</f>
        <v>Weekday</v>
      </c>
      <c r="I2099" s="11" t="str">
        <f t="shared" si="261"/>
        <v>WD</v>
      </c>
      <c r="J2099" s="11" t="str">
        <f t="shared" si="262"/>
        <v>Clear</v>
      </c>
      <c r="K2099" s="11" t="str">
        <f>TEXT('Raw Data'!F2098,"0")</f>
        <v>6</v>
      </c>
      <c r="L2099" s="11">
        <f t="shared" si="263"/>
        <v>6</v>
      </c>
    </row>
    <row r="2100" spans="1:12" x14ac:dyDescent="0.3">
      <c r="A2100" s="9">
        <f>'Raw Data'!A2099</f>
        <v>45359.28125</v>
      </c>
      <c r="B2100" s="11" t="str">
        <f>'Raw Data'!O2099</f>
        <v>Clear</v>
      </c>
      <c r="C2100" s="11" t="str">
        <f t="shared" si="256"/>
        <v>Clear</v>
      </c>
      <c r="D2100" s="11" t="str">
        <f t="shared" si="257"/>
        <v>Clear</v>
      </c>
      <c r="E2100" s="11" t="str">
        <f t="shared" si="258"/>
        <v>Clear</v>
      </c>
      <c r="F2100" s="11" t="str">
        <f t="shared" si="259"/>
        <v>CLEAR</v>
      </c>
      <c r="G2100" s="11" t="str">
        <f t="shared" si="260"/>
        <v>clear</v>
      </c>
      <c r="H2100" s="11" t="str">
        <f>'Raw Data'!H2099</f>
        <v>Weekday</v>
      </c>
      <c r="I2100" s="11" t="str">
        <f t="shared" si="261"/>
        <v>WD</v>
      </c>
      <c r="J2100" s="11" t="str">
        <f t="shared" si="262"/>
        <v>Clear</v>
      </c>
      <c r="K2100" s="11" t="str">
        <f>TEXT('Raw Data'!F2099,"0")</f>
        <v>6</v>
      </c>
      <c r="L2100" s="11">
        <f t="shared" si="263"/>
        <v>6</v>
      </c>
    </row>
    <row r="2101" spans="1:12" x14ac:dyDescent="0.3">
      <c r="A2101" s="9">
        <f>'Raw Data'!A2100</f>
        <v>45359.284722222197</v>
      </c>
      <c r="B2101" s="11" t="str">
        <f>'Raw Data'!O2100</f>
        <v>Rain</v>
      </c>
      <c r="C2101" s="11" t="str">
        <f t="shared" si="256"/>
        <v>Rain</v>
      </c>
      <c r="D2101" s="11" t="str">
        <f t="shared" si="257"/>
        <v>Rain</v>
      </c>
      <c r="E2101" s="11" t="str">
        <f t="shared" si="258"/>
        <v>Rain</v>
      </c>
      <c r="F2101" s="11" t="str">
        <f t="shared" si="259"/>
        <v>RAIN</v>
      </c>
      <c r="G2101" s="11" t="str">
        <f t="shared" si="260"/>
        <v>rain</v>
      </c>
      <c r="H2101" s="11" t="str">
        <f>'Raw Data'!H2100</f>
        <v>Weekday</v>
      </c>
      <c r="I2101" s="11" t="str">
        <f t="shared" si="261"/>
        <v>WD</v>
      </c>
      <c r="J2101" s="11" t="str">
        <f t="shared" si="262"/>
        <v>Rain</v>
      </c>
      <c r="K2101" s="11" t="str">
        <f>TEXT('Raw Data'!F2100,"0")</f>
        <v>6</v>
      </c>
      <c r="L2101" s="11">
        <f t="shared" si="263"/>
        <v>6</v>
      </c>
    </row>
    <row r="2102" spans="1:12" x14ac:dyDescent="0.3">
      <c r="A2102" s="9">
        <f>'Raw Data'!A2101</f>
        <v>45359.288194444503</v>
      </c>
      <c r="B2102" s="11" t="str">
        <f>'Raw Data'!O2101</f>
        <v>Rain</v>
      </c>
      <c r="C2102" s="11" t="str">
        <f t="shared" si="256"/>
        <v>Rain</v>
      </c>
      <c r="D2102" s="11" t="str">
        <f t="shared" si="257"/>
        <v>Rain</v>
      </c>
      <c r="E2102" s="11" t="str">
        <f t="shared" si="258"/>
        <v>Rain</v>
      </c>
      <c r="F2102" s="11" t="str">
        <f t="shared" si="259"/>
        <v>RAIN</v>
      </c>
      <c r="G2102" s="11" t="str">
        <f t="shared" si="260"/>
        <v>rain</v>
      </c>
      <c r="H2102" s="11" t="str">
        <f>'Raw Data'!H2101</f>
        <v>Weekday</v>
      </c>
      <c r="I2102" s="11" t="str">
        <f t="shared" si="261"/>
        <v>WD</v>
      </c>
      <c r="J2102" s="11" t="str">
        <f t="shared" si="262"/>
        <v>Rain</v>
      </c>
      <c r="K2102" s="11" t="str">
        <f>TEXT('Raw Data'!F2101,"0")</f>
        <v>6</v>
      </c>
      <c r="L2102" s="11">
        <f t="shared" si="263"/>
        <v>6</v>
      </c>
    </row>
    <row r="2103" spans="1:12" x14ac:dyDescent="0.3">
      <c r="A2103" s="9">
        <f>'Raw Data'!A2102</f>
        <v>45359.291666666701</v>
      </c>
      <c r="B2103" s="11" t="str">
        <f>'Raw Data'!O2102</f>
        <v>Snow</v>
      </c>
      <c r="C2103" s="11" t="str">
        <f t="shared" si="256"/>
        <v>Snow</v>
      </c>
      <c r="D2103" s="11" t="str">
        <f t="shared" si="257"/>
        <v>Snow</v>
      </c>
      <c r="E2103" s="11" t="str">
        <f t="shared" si="258"/>
        <v>Snow</v>
      </c>
      <c r="F2103" s="11" t="str">
        <f t="shared" si="259"/>
        <v>SNOW</v>
      </c>
      <c r="G2103" s="11" t="str">
        <f t="shared" si="260"/>
        <v>snow</v>
      </c>
      <c r="H2103" s="11" t="str">
        <f>'Raw Data'!H2102</f>
        <v>Weekday</v>
      </c>
      <c r="I2103" s="11" t="str">
        <f t="shared" si="261"/>
        <v>WD</v>
      </c>
      <c r="J2103" s="11" t="str">
        <f t="shared" si="262"/>
        <v>Snow</v>
      </c>
      <c r="K2103" s="11" t="str">
        <f>TEXT('Raw Data'!F2102,"0")</f>
        <v>7</v>
      </c>
      <c r="L2103" s="11">
        <f t="shared" si="263"/>
        <v>7</v>
      </c>
    </row>
    <row r="2104" spans="1:12" x14ac:dyDescent="0.3">
      <c r="A2104" s="9">
        <f>'Raw Data'!A2103</f>
        <v>45359.295138888898</v>
      </c>
      <c r="B2104" s="11" t="str">
        <f>'Raw Data'!O2103</f>
        <v>Snow</v>
      </c>
      <c r="C2104" s="11" t="str">
        <f t="shared" si="256"/>
        <v>Snow</v>
      </c>
      <c r="D2104" s="11" t="str">
        <f t="shared" si="257"/>
        <v>Snow</v>
      </c>
      <c r="E2104" s="11" t="str">
        <f t="shared" si="258"/>
        <v>Snow</v>
      </c>
      <c r="F2104" s="11" t="str">
        <f t="shared" si="259"/>
        <v>SNOW</v>
      </c>
      <c r="G2104" s="11" t="str">
        <f t="shared" si="260"/>
        <v>snow</v>
      </c>
      <c r="H2104" s="11" t="str">
        <f>'Raw Data'!H2103</f>
        <v>Weekday</v>
      </c>
      <c r="I2104" s="11" t="str">
        <f t="shared" si="261"/>
        <v>WD</v>
      </c>
      <c r="J2104" s="11" t="str">
        <f t="shared" si="262"/>
        <v>Snow</v>
      </c>
      <c r="K2104" s="11" t="str">
        <f>TEXT('Raw Data'!F2103,"0")</f>
        <v>7</v>
      </c>
      <c r="L2104" s="11">
        <f t="shared" si="263"/>
        <v>7</v>
      </c>
    </row>
    <row r="2105" spans="1:12" x14ac:dyDescent="0.3">
      <c r="A2105" s="9">
        <f>'Raw Data'!A2104</f>
        <v>45359.298611111102</v>
      </c>
      <c r="B2105" s="11" t="str">
        <f>'Raw Data'!O2104</f>
        <v>Snow</v>
      </c>
      <c r="C2105" s="11" t="str">
        <f t="shared" si="256"/>
        <v>Snow</v>
      </c>
      <c r="D2105" s="11" t="str">
        <f t="shared" si="257"/>
        <v>Snow</v>
      </c>
      <c r="E2105" s="11" t="str">
        <f t="shared" si="258"/>
        <v>Snow</v>
      </c>
      <c r="F2105" s="11" t="str">
        <f t="shared" si="259"/>
        <v>SNOW</v>
      </c>
      <c r="G2105" s="11" t="str">
        <f t="shared" si="260"/>
        <v>snow</v>
      </c>
      <c r="H2105" s="11" t="str">
        <f>'Raw Data'!H2104</f>
        <v>Weekday</v>
      </c>
      <c r="I2105" s="11" t="str">
        <f t="shared" si="261"/>
        <v>WD</v>
      </c>
      <c r="J2105" s="11" t="str">
        <f t="shared" si="262"/>
        <v>Snow</v>
      </c>
      <c r="K2105" s="11" t="str">
        <f>TEXT('Raw Data'!F2104,"0")</f>
        <v>7</v>
      </c>
      <c r="L2105" s="11">
        <f t="shared" si="263"/>
        <v>7</v>
      </c>
    </row>
    <row r="2106" spans="1:12" x14ac:dyDescent="0.3">
      <c r="A2106" s="9">
        <f>'Raw Data'!A2105</f>
        <v>45359.302083333299</v>
      </c>
      <c r="B2106" s="11" t="str">
        <f>'Raw Data'!O2105</f>
        <v>Fog</v>
      </c>
      <c r="C2106" s="11" t="str">
        <f t="shared" si="256"/>
        <v>Fog</v>
      </c>
      <c r="D2106" s="11" t="str">
        <f t="shared" si="257"/>
        <v>Fog</v>
      </c>
      <c r="E2106" s="11" t="str">
        <f t="shared" si="258"/>
        <v>Fog</v>
      </c>
      <c r="F2106" s="11" t="str">
        <f t="shared" si="259"/>
        <v>FOG</v>
      </c>
      <c r="G2106" s="11" t="str">
        <f t="shared" si="260"/>
        <v>fog</v>
      </c>
      <c r="H2106" s="11" t="str">
        <f>'Raw Data'!H2105</f>
        <v>Weekday</v>
      </c>
      <c r="I2106" s="11" t="str">
        <f t="shared" si="261"/>
        <v>WD</v>
      </c>
      <c r="J2106" s="11" t="str">
        <f t="shared" si="262"/>
        <v>Fog</v>
      </c>
      <c r="K2106" s="11" t="str">
        <f>TEXT('Raw Data'!F2105,"0")</f>
        <v>7</v>
      </c>
      <c r="L2106" s="11">
        <f t="shared" si="263"/>
        <v>7</v>
      </c>
    </row>
    <row r="2107" spans="1:12" x14ac:dyDescent="0.3">
      <c r="A2107" s="9">
        <f>'Raw Data'!A2106</f>
        <v>45359.305555555598</v>
      </c>
      <c r="B2107" s="11" t="str">
        <f>'Raw Data'!O2106</f>
        <v>Clear</v>
      </c>
      <c r="C2107" s="11" t="str">
        <f t="shared" si="256"/>
        <v>Clear</v>
      </c>
      <c r="D2107" s="11" t="str">
        <f t="shared" si="257"/>
        <v>Clear</v>
      </c>
      <c r="E2107" s="11" t="str">
        <f t="shared" si="258"/>
        <v>Clear</v>
      </c>
      <c r="F2107" s="11" t="str">
        <f t="shared" si="259"/>
        <v>CLEAR</v>
      </c>
      <c r="G2107" s="11" t="str">
        <f t="shared" si="260"/>
        <v>clear</v>
      </c>
      <c r="H2107" s="11" t="str">
        <f>'Raw Data'!H2106</f>
        <v>Weekday</v>
      </c>
      <c r="I2107" s="11" t="str">
        <f t="shared" si="261"/>
        <v>WD</v>
      </c>
      <c r="J2107" s="11" t="str">
        <f t="shared" si="262"/>
        <v>Clear</v>
      </c>
      <c r="K2107" s="11" t="str">
        <f>TEXT('Raw Data'!F2106,"0")</f>
        <v>7</v>
      </c>
      <c r="L2107" s="11">
        <f t="shared" si="263"/>
        <v>7</v>
      </c>
    </row>
    <row r="2108" spans="1:12" x14ac:dyDescent="0.3">
      <c r="A2108" s="9">
        <f>'Raw Data'!A2107</f>
        <v>45359.309027777803</v>
      </c>
      <c r="B2108" s="11" t="str">
        <f>'Raw Data'!O2107</f>
        <v>Rain</v>
      </c>
      <c r="C2108" s="11" t="str">
        <f t="shared" si="256"/>
        <v>Rain</v>
      </c>
      <c r="D2108" s="11" t="str">
        <f t="shared" si="257"/>
        <v>Rain</v>
      </c>
      <c r="E2108" s="11" t="str">
        <f t="shared" si="258"/>
        <v>Rain</v>
      </c>
      <c r="F2108" s="11" t="str">
        <f t="shared" si="259"/>
        <v>RAIN</v>
      </c>
      <c r="G2108" s="11" t="str">
        <f t="shared" si="260"/>
        <v>rain</v>
      </c>
      <c r="H2108" s="11" t="str">
        <f>'Raw Data'!H2107</f>
        <v>Weekday</v>
      </c>
      <c r="I2108" s="11" t="str">
        <f t="shared" si="261"/>
        <v>WD</v>
      </c>
      <c r="J2108" s="11" t="str">
        <f t="shared" si="262"/>
        <v>Rain</v>
      </c>
      <c r="K2108" s="11" t="str">
        <f>TEXT('Raw Data'!F2107,"0")</f>
        <v>7</v>
      </c>
      <c r="L2108" s="11">
        <f t="shared" si="263"/>
        <v>7</v>
      </c>
    </row>
    <row r="2109" spans="1:12" x14ac:dyDescent="0.3">
      <c r="A2109" s="9">
        <f>'Raw Data'!A2108</f>
        <v>45359.3125</v>
      </c>
      <c r="B2109" s="11" t="str">
        <f>'Raw Data'!O2108</f>
        <v>Snow</v>
      </c>
      <c r="C2109" s="11" t="str">
        <f t="shared" si="256"/>
        <v>Snow</v>
      </c>
      <c r="D2109" s="11" t="str">
        <f t="shared" si="257"/>
        <v>Snow</v>
      </c>
      <c r="E2109" s="11" t="str">
        <f t="shared" si="258"/>
        <v>Snow</v>
      </c>
      <c r="F2109" s="11" t="str">
        <f t="shared" si="259"/>
        <v>SNOW</v>
      </c>
      <c r="G2109" s="11" t="str">
        <f t="shared" si="260"/>
        <v>snow</v>
      </c>
      <c r="H2109" s="11" t="str">
        <f>'Raw Data'!H2108</f>
        <v>Weekday</v>
      </c>
      <c r="I2109" s="11" t="str">
        <f t="shared" si="261"/>
        <v>WD</v>
      </c>
      <c r="J2109" s="11" t="str">
        <f t="shared" si="262"/>
        <v>Snow</v>
      </c>
      <c r="K2109" s="11" t="str">
        <f>TEXT('Raw Data'!F2108,"0")</f>
        <v>7</v>
      </c>
      <c r="L2109" s="11">
        <f t="shared" si="263"/>
        <v>7</v>
      </c>
    </row>
    <row r="2110" spans="1:12" x14ac:dyDescent="0.3">
      <c r="A2110" s="9">
        <f>'Raw Data'!A2109</f>
        <v>45359.315972222197</v>
      </c>
      <c r="B2110" s="11" t="str">
        <f>'Raw Data'!O2109</f>
        <v>Rain</v>
      </c>
      <c r="C2110" s="11" t="str">
        <f t="shared" si="256"/>
        <v>Rain</v>
      </c>
      <c r="D2110" s="11" t="str">
        <f t="shared" si="257"/>
        <v>Rain</v>
      </c>
      <c r="E2110" s="11" t="str">
        <f t="shared" si="258"/>
        <v>Rain</v>
      </c>
      <c r="F2110" s="11" t="str">
        <f t="shared" si="259"/>
        <v>RAIN</v>
      </c>
      <c r="G2110" s="11" t="str">
        <f t="shared" si="260"/>
        <v>rain</v>
      </c>
      <c r="H2110" s="11" t="str">
        <f>'Raw Data'!H2109</f>
        <v>Weekday</v>
      </c>
      <c r="I2110" s="11" t="str">
        <f t="shared" si="261"/>
        <v>WD</v>
      </c>
      <c r="J2110" s="11" t="str">
        <f t="shared" si="262"/>
        <v>Rain</v>
      </c>
      <c r="K2110" s="11" t="str">
        <f>TEXT('Raw Data'!F2109,"0")</f>
        <v>7</v>
      </c>
      <c r="L2110" s="11">
        <f t="shared" si="263"/>
        <v>7</v>
      </c>
    </row>
    <row r="2111" spans="1:12" x14ac:dyDescent="0.3">
      <c r="A2111" s="9">
        <f>'Raw Data'!A2110</f>
        <v>45359.319444444503</v>
      </c>
      <c r="B2111" s="11" t="str">
        <f>'Raw Data'!O2110</f>
        <v>Snow</v>
      </c>
      <c r="C2111" s="11" t="str">
        <f t="shared" si="256"/>
        <v>Snow</v>
      </c>
      <c r="D2111" s="11" t="str">
        <f t="shared" si="257"/>
        <v>Snow</v>
      </c>
      <c r="E2111" s="11" t="str">
        <f t="shared" si="258"/>
        <v>Snow</v>
      </c>
      <c r="F2111" s="11" t="str">
        <f t="shared" si="259"/>
        <v>SNOW</v>
      </c>
      <c r="G2111" s="11" t="str">
        <f t="shared" si="260"/>
        <v>snow</v>
      </c>
      <c r="H2111" s="11" t="str">
        <f>'Raw Data'!H2110</f>
        <v>Weekday</v>
      </c>
      <c r="I2111" s="11" t="str">
        <f t="shared" si="261"/>
        <v>WD</v>
      </c>
      <c r="J2111" s="11" t="str">
        <f t="shared" si="262"/>
        <v>Snow</v>
      </c>
      <c r="K2111" s="11" t="str">
        <f>TEXT('Raw Data'!F2110,"0")</f>
        <v>7</v>
      </c>
      <c r="L2111" s="11">
        <f t="shared" si="263"/>
        <v>7</v>
      </c>
    </row>
    <row r="2112" spans="1:12" x14ac:dyDescent="0.3">
      <c r="A2112" s="9">
        <f>'Raw Data'!A2111</f>
        <v>45359.322916666701</v>
      </c>
      <c r="B2112" s="11" t="str">
        <f>'Raw Data'!O2111</f>
        <v>Clear</v>
      </c>
      <c r="C2112" s="11" t="str">
        <f t="shared" si="256"/>
        <v>Clear</v>
      </c>
      <c r="D2112" s="11" t="str">
        <f t="shared" si="257"/>
        <v>Clear</v>
      </c>
      <c r="E2112" s="11" t="str">
        <f t="shared" si="258"/>
        <v>Clear</v>
      </c>
      <c r="F2112" s="11" t="str">
        <f t="shared" si="259"/>
        <v>CLEAR</v>
      </c>
      <c r="G2112" s="11" t="str">
        <f t="shared" si="260"/>
        <v>clear</v>
      </c>
      <c r="H2112" s="11" t="str">
        <f>'Raw Data'!H2111</f>
        <v>Weekday</v>
      </c>
      <c r="I2112" s="11" t="str">
        <f t="shared" si="261"/>
        <v>WD</v>
      </c>
      <c r="J2112" s="11" t="str">
        <f t="shared" si="262"/>
        <v>Clear</v>
      </c>
      <c r="K2112" s="11" t="str">
        <f>TEXT('Raw Data'!F2111,"0")</f>
        <v>7</v>
      </c>
      <c r="L2112" s="11">
        <f t="shared" si="263"/>
        <v>7</v>
      </c>
    </row>
    <row r="2113" spans="1:12" x14ac:dyDescent="0.3">
      <c r="A2113" s="9">
        <f>'Raw Data'!A2112</f>
        <v>45359.326388888898</v>
      </c>
      <c r="B2113" s="11" t="str">
        <f>'Raw Data'!O2112</f>
        <v>Clear</v>
      </c>
      <c r="C2113" s="11" t="str">
        <f t="shared" si="256"/>
        <v>Clear</v>
      </c>
      <c r="D2113" s="11" t="str">
        <f t="shared" si="257"/>
        <v>Clear</v>
      </c>
      <c r="E2113" s="11" t="str">
        <f t="shared" si="258"/>
        <v>Clear</v>
      </c>
      <c r="F2113" s="11" t="str">
        <f t="shared" si="259"/>
        <v>CLEAR</v>
      </c>
      <c r="G2113" s="11" t="str">
        <f t="shared" si="260"/>
        <v>clear</v>
      </c>
      <c r="H2113" s="11" t="str">
        <f>'Raw Data'!H2112</f>
        <v>Weekday</v>
      </c>
      <c r="I2113" s="11" t="str">
        <f t="shared" si="261"/>
        <v>WD</v>
      </c>
      <c r="J2113" s="11" t="str">
        <f t="shared" si="262"/>
        <v>Clear</v>
      </c>
      <c r="K2113" s="11" t="str">
        <f>TEXT('Raw Data'!F2112,"0")</f>
        <v>7</v>
      </c>
      <c r="L2113" s="11">
        <f t="shared" si="263"/>
        <v>7</v>
      </c>
    </row>
    <row r="2114" spans="1:12" x14ac:dyDescent="0.3">
      <c r="A2114" s="9">
        <f>'Raw Data'!A2113</f>
        <v>45359.329861111102</v>
      </c>
      <c r="B2114" s="11" t="str">
        <f>'Raw Data'!O2113</f>
        <v>Snow</v>
      </c>
      <c r="C2114" s="11" t="str">
        <f t="shared" si="256"/>
        <v>Snow</v>
      </c>
      <c r="D2114" s="11" t="str">
        <f t="shared" si="257"/>
        <v>Snow</v>
      </c>
      <c r="E2114" s="11" t="str">
        <f t="shared" si="258"/>
        <v>Snow</v>
      </c>
      <c r="F2114" s="11" t="str">
        <f t="shared" si="259"/>
        <v>SNOW</v>
      </c>
      <c r="G2114" s="11" t="str">
        <f t="shared" si="260"/>
        <v>snow</v>
      </c>
      <c r="H2114" s="11" t="str">
        <f>'Raw Data'!H2113</f>
        <v>Weekday</v>
      </c>
      <c r="I2114" s="11" t="str">
        <f t="shared" si="261"/>
        <v>WD</v>
      </c>
      <c r="J2114" s="11" t="str">
        <f t="shared" si="262"/>
        <v>Snow</v>
      </c>
      <c r="K2114" s="11" t="str">
        <f>TEXT('Raw Data'!F2113,"0")</f>
        <v>7</v>
      </c>
      <c r="L2114" s="11">
        <f t="shared" si="263"/>
        <v>7</v>
      </c>
    </row>
    <row r="2115" spans="1:12" x14ac:dyDescent="0.3">
      <c r="A2115" s="9">
        <f>'Raw Data'!A2114</f>
        <v>45359.333333333299</v>
      </c>
      <c r="B2115" s="11" t="str">
        <f>'Raw Data'!O2114</f>
        <v>Snow</v>
      </c>
      <c r="C2115" s="11" t="str">
        <f t="shared" ref="C2115:C2178" si="264">TRIM(B2115)</f>
        <v>Snow</v>
      </c>
      <c r="D2115" s="11" t="str">
        <f t="shared" ref="D2115:D2178" si="265">CLEAN(C2115)</f>
        <v>Snow</v>
      </c>
      <c r="E2115" s="11" t="str">
        <f t="shared" ref="E2115:E2178" si="266">PROPER(D2115)</f>
        <v>Snow</v>
      </c>
      <c r="F2115" s="11" t="str">
        <f t="shared" ref="F2115:F2178" si="267">UPPER(B2115)</f>
        <v>SNOW</v>
      </c>
      <c r="G2115" s="11" t="str">
        <f t="shared" ref="G2115:G2178" si="268">LOWER(B2115)</f>
        <v>snow</v>
      </c>
      <c r="H2115" s="11" t="str">
        <f>'Raw Data'!H2114</f>
        <v>Weekday</v>
      </c>
      <c r="I2115" s="11" t="str">
        <f t="shared" ref="I2115:I2178" si="269">SUBSTITUTE(SUBSTITUTE(H2115,"Weekday","WD"),"Weekend","WE")</f>
        <v>WD</v>
      </c>
      <c r="J2115" s="11" t="str">
        <f t="shared" ref="J2115:J2178" si="270">PROPER(TRIM(CLEAN(B2115)))</f>
        <v>Snow</v>
      </c>
      <c r="K2115" s="11" t="str">
        <f>TEXT('Raw Data'!F2114,"0")</f>
        <v>8</v>
      </c>
      <c r="L2115" s="11">
        <f t="shared" ref="L2115:L2178" si="271">VALUE(K2115)</f>
        <v>8</v>
      </c>
    </row>
    <row r="2116" spans="1:12" x14ac:dyDescent="0.3">
      <c r="A2116" s="9">
        <f>'Raw Data'!A2115</f>
        <v>45359.336805555598</v>
      </c>
      <c r="B2116" s="11" t="str">
        <f>'Raw Data'!O2115</f>
        <v>Snow</v>
      </c>
      <c r="C2116" s="11" t="str">
        <f t="shared" si="264"/>
        <v>Snow</v>
      </c>
      <c r="D2116" s="11" t="str">
        <f t="shared" si="265"/>
        <v>Snow</v>
      </c>
      <c r="E2116" s="11" t="str">
        <f t="shared" si="266"/>
        <v>Snow</v>
      </c>
      <c r="F2116" s="11" t="str">
        <f t="shared" si="267"/>
        <v>SNOW</v>
      </c>
      <c r="G2116" s="11" t="str">
        <f t="shared" si="268"/>
        <v>snow</v>
      </c>
      <c r="H2116" s="11" t="str">
        <f>'Raw Data'!H2115</f>
        <v>Weekday</v>
      </c>
      <c r="I2116" s="11" t="str">
        <f t="shared" si="269"/>
        <v>WD</v>
      </c>
      <c r="J2116" s="11" t="str">
        <f t="shared" si="270"/>
        <v>Snow</v>
      </c>
      <c r="K2116" s="11" t="str">
        <f>TEXT('Raw Data'!F2115,"0")</f>
        <v>8</v>
      </c>
      <c r="L2116" s="11">
        <f t="shared" si="271"/>
        <v>8</v>
      </c>
    </row>
    <row r="2117" spans="1:12" x14ac:dyDescent="0.3">
      <c r="A2117" s="9">
        <f>'Raw Data'!A2116</f>
        <v>45359.340277777803</v>
      </c>
      <c r="B2117" s="11" t="str">
        <f>'Raw Data'!O2116</f>
        <v>Rain</v>
      </c>
      <c r="C2117" s="11" t="str">
        <f t="shared" si="264"/>
        <v>Rain</v>
      </c>
      <c r="D2117" s="11" t="str">
        <f t="shared" si="265"/>
        <v>Rain</v>
      </c>
      <c r="E2117" s="11" t="str">
        <f t="shared" si="266"/>
        <v>Rain</v>
      </c>
      <c r="F2117" s="11" t="str">
        <f t="shared" si="267"/>
        <v>RAIN</v>
      </c>
      <c r="G2117" s="11" t="str">
        <f t="shared" si="268"/>
        <v>rain</v>
      </c>
      <c r="H2117" s="11" t="str">
        <f>'Raw Data'!H2116</f>
        <v>Weekday</v>
      </c>
      <c r="I2117" s="11" t="str">
        <f t="shared" si="269"/>
        <v>WD</v>
      </c>
      <c r="J2117" s="11" t="str">
        <f t="shared" si="270"/>
        <v>Rain</v>
      </c>
      <c r="K2117" s="11" t="str">
        <f>TEXT('Raw Data'!F2116,"0")</f>
        <v>8</v>
      </c>
      <c r="L2117" s="11">
        <f t="shared" si="271"/>
        <v>8</v>
      </c>
    </row>
    <row r="2118" spans="1:12" x14ac:dyDescent="0.3">
      <c r="A2118" s="9">
        <f>'Raw Data'!A2117</f>
        <v>45359.34375</v>
      </c>
      <c r="B2118" s="11" t="str">
        <f>'Raw Data'!O2117</f>
        <v>Snow</v>
      </c>
      <c r="C2118" s="11" t="str">
        <f t="shared" si="264"/>
        <v>Snow</v>
      </c>
      <c r="D2118" s="11" t="str">
        <f t="shared" si="265"/>
        <v>Snow</v>
      </c>
      <c r="E2118" s="11" t="str">
        <f t="shared" si="266"/>
        <v>Snow</v>
      </c>
      <c r="F2118" s="11" t="str">
        <f t="shared" si="267"/>
        <v>SNOW</v>
      </c>
      <c r="G2118" s="11" t="str">
        <f t="shared" si="268"/>
        <v>snow</v>
      </c>
      <c r="H2118" s="11" t="str">
        <f>'Raw Data'!H2117</f>
        <v>Weekday</v>
      </c>
      <c r="I2118" s="11" t="str">
        <f t="shared" si="269"/>
        <v>WD</v>
      </c>
      <c r="J2118" s="11" t="str">
        <f t="shared" si="270"/>
        <v>Snow</v>
      </c>
      <c r="K2118" s="11" t="str">
        <f>TEXT('Raw Data'!F2117,"0")</f>
        <v>8</v>
      </c>
      <c r="L2118" s="11">
        <f t="shared" si="271"/>
        <v>8</v>
      </c>
    </row>
    <row r="2119" spans="1:12" x14ac:dyDescent="0.3">
      <c r="A2119" s="9">
        <f>'Raw Data'!A2118</f>
        <v>45359.347222222197</v>
      </c>
      <c r="B2119" s="11" t="str">
        <f>'Raw Data'!O2118</f>
        <v>Fog</v>
      </c>
      <c r="C2119" s="11" t="str">
        <f t="shared" si="264"/>
        <v>Fog</v>
      </c>
      <c r="D2119" s="11" t="str">
        <f t="shared" si="265"/>
        <v>Fog</v>
      </c>
      <c r="E2119" s="11" t="str">
        <f t="shared" si="266"/>
        <v>Fog</v>
      </c>
      <c r="F2119" s="11" t="str">
        <f t="shared" si="267"/>
        <v>FOG</v>
      </c>
      <c r="G2119" s="11" t="str">
        <f t="shared" si="268"/>
        <v>fog</v>
      </c>
      <c r="H2119" s="11" t="str">
        <f>'Raw Data'!H2118</f>
        <v>Weekday</v>
      </c>
      <c r="I2119" s="11" t="str">
        <f t="shared" si="269"/>
        <v>WD</v>
      </c>
      <c r="J2119" s="11" t="str">
        <f t="shared" si="270"/>
        <v>Fog</v>
      </c>
      <c r="K2119" s="11" t="str">
        <f>TEXT('Raw Data'!F2118,"0")</f>
        <v>8</v>
      </c>
      <c r="L2119" s="11">
        <f t="shared" si="271"/>
        <v>8</v>
      </c>
    </row>
    <row r="2120" spans="1:12" x14ac:dyDescent="0.3">
      <c r="A2120" s="9">
        <f>'Raw Data'!A2119</f>
        <v>45359.350694444503</v>
      </c>
      <c r="B2120" s="11" t="str">
        <f>'Raw Data'!O2119</f>
        <v>Rain</v>
      </c>
      <c r="C2120" s="11" t="str">
        <f t="shared" si="264"/>
        <v>Rain</v>
      </c>
      <c r="D2120" s="11" t="str">
        <f t="shared" si="265"/>
        <v>Rain</v>
      </c>
      <c r="E2120" s="11" t="str">
        <f t="shared" si="266"/>
        <v>Rain</v>
      </c>
      <c r="F2120" s="11" t="str">
        <f t="shared" si="267"/>
        <v>RAIN</v>
      </c>
      <c r="G2120" s="11" t="str">
        <f t="shared" si="268"/>
        <v>rain</v>
      </c>
      <c r="H2120" s="11" t="str">
        <f>'Raw Data'!H2119</f>
        <v>Weekday</v>
      </c>
      <c r="I2120" s="11" t="str">
        <f t="shared" si="269"/>
        <v>WD</v>
      </c>
      <c r="J2120" s="11" t="str">
        <f t="shared" si="270"/>
        <v>Rain</v>
      </c>
      <c r="K2120" s="11" t="str">
        <f>TEXT('Raw Data'!F2119,"0")</f>
        <v>8</v>
      </c>
      <c r="L2120" s="11">
        <f t="shared" si="271"/>
        <v>8</v>
      </c>
    </row>
    <row r="2121" spans="1:12" x14ac:dyDescent="0.3">
      <c r="A2121" s="9">
        <f>'Raw Data'!A2120</f>
        <v>45359.354166666701</v>
      </c>
      <c r="B2121" s="11" t="str">
        <f>'Raw Data'!O2120</f>
        <v>Snow</v>
      </c>
      <c r="C2121" s="11" t="str">
        <f t="shared" si="264"/>
        <v>Snow</v>
      </c>
      <c r="D2121" s="11" t="str">
        <f t="shared" si="265"/>
        <v>Snow</v>
      </c>
      <c r="E2121" s="11" t="str">
        <f t="shared" si="266"/>
        <v>Snow</v>
      </c>
      <c r="F2121" s="11" t="str">
        <f t="shared" si="267"/>
        <v>SNOW</v>
      </c>
      <c r="G2121" s="11" t="str">
        <f t="shared" si="268"/>
        <v>snow</v>
      </c>
      <c r="H2121" s="11" t="str">
        <f>'Raw Data'!H2120</f>
        <v>Weekday</v>
      </c>
      <c r="I2121" s="11" t="str">
        <f t="shared" si="269"/>
        <v>WD</v>
      </c>
      <c r="J2121" s="11" t="str">
        <f t="shared" si="270"/>
        <v>Snow</v>
      </c>
      <c r="K2121" s="11" t="str">
        <f>TEXT('Raw Data'!F2120,"0")</f>
        <v>8</v>
      </c>
      <c r="L2121" s="11">
        <f t="shared" si="271"/>
        <v>8</v>
      </c>
    </row>
    <row r="2122" spans="1:12" x14ac:dyDescent="0.3">
      <c r="A2122" s="9">
        <f>'Raw Data'!A2121</f>
        <v>45359.357638888898</v>
      </c>
      <c r="B2122" s="11" t="str">
        <f>'Raw Data'!O2121</f>
        <v>Snow</v>
      </c>
      <c r="C2122" s="11" t="str">
        <f t="shared" si="264"/>
        <v>Snow</v>
      </c>
      <c r="D2122" s="11" t="str">
        <f t="shared" si="265"/>
        <v>Snow</v>
      </c>
      <c r="E2122" s="11" t="str">
        <f t="shared" si="266"/>
        <v>Snow</v>
      </c>
      <c r="F2122" s="11" t="str">
        <f t="shared" si="267"/>
        <v>SNOW</v>
      </c>
      <c r="G2122" s="11" t="str">
        <f t="shared" si="268"/>
        <v>snow</v>
      </c>
      <c r="H2122" s="11" t="str">
        <f>'Raw Data'!H2121</f>
        <v>Weekday</v>
      </c>
      <c r="I2122" s="11" t="str">
        <f t="shared" si="269"/>
        <v>WD</v>
      </c>
      <c r="J2122" s="11" t="str">
        <f t="shared" si="270"/>
        <v>Snow</v>
      </c>
      <c r="K2122" s="11" t="str">
        <f>TEXT('Raw Data'!F2121,"0")</f>
        <v>8</v>
      </c>
      <c r="L2122" s="11">
        <f t="shared" si="271"/>
        <v>8</v>
      </c>
    </row>
    <row r="2123" spans="1:12" x14ac:dyDescent="0.3">
      <c r="A2123" s="9">
        <f>'Raw Data'!A2122</f>
        <v>45359.361111111102</v>
      </c>
      <c r="B2123" s="11" t="str">
        <f>'Raw Data'!O2122</f>
        <v>Clear</v>
      </c>
      <c r="C2123" s="11" t="str">
        <f t="shared" si="264"/>
        <v>Clear</v>
      </c>
      <c r="D2123" s="11" t="str">
        <f t="shared" si="265"/>
        <v>Clear</v>
      </c>
      <c r="E2123" s="11" t="str">
        <f t="shared" si="266"/>
        <v>Clear</v>
      </c>
      <c r="F2123" s="11" t="str">
        <f t="shared" si="267"/>
        <v>CLEAR</v>
      </c>
      <c r="G2123" s="11" t="str">
        <f t="shared" si="268"/>
        <v>clear</v>
      </c>
      <c r="H2123" s="11" t="str">
        <f>'Raw Data'!H2122</f>
        <v>Weekday</v>
      </c>
      <c r="I2123" s="11" t="str">
        <f t="shared" si="269"/>
        <v>WD</v>
      </c>
      <c r="J2123" s="11" t="str">
        <f t="shared" si="270"/>
        <v>Clear</v>
      </c>
      <c r="K2123" s="11" t="str">
        <f>TEXT('Raw Data'!F2122,"0")</f>
        <v>8</v>
      </c>
      <c r="L2123" s="11">
        <f t="shared" si="271"/>
        <v>8</v>
      </c>
    </row>
    <row r="2124" spans="1:12" x14ac:dyDescent="0.3">
      <c r="A2124" s="9">
        <f>'Raw Data'!A2123</f>
        <v>45359.364583333299</v>
      </c>
      <c r="B2124" s="11" t="str">
        <f>'Raw Data'!O2123</f>
        <v>Rain</v>
      </c>
      <c r="C2124" s="11" t="str">
        <f t="shared" si="264"/>
        <v>Rain</v>
      </c>
      <c r="D2124" s="11" t="str">
        <f t="shared" si="265"/>
        <v>Rain</v>
      </c>
      <c r="E2124" s="11" t="str">
        <f t="shared" si="266"/>
        <v>Rain</v>
      </c>
      <c r="F2124" s="11" t="str">
        <f t="shared" si="267"/>
        <v>RAIN</v>
      </c>
      <c r="G2124" s="11" t="str">
        <f t="shared" si="268"/>
        <v>rain</v>
      </c>
      <c r="H2124" s="11" t="str">
        <f>'Raw Data'!H2123</f>
        <v>Weekday</v>
      </c>
      <c r="I2124" s="11" t="str">
        <f t="shared" si="269"/>
        <v>WD</v>
      </c>
      <c r="J2124" s="11" t="str">
        <f t="shared" si="270"/>
        <v>Rain</v>
      </c>
      <c r="K2124" s="11" t="str">
        <f>TEXT('Raw Data'!F2123,"0")</f>
        <v>8</v>
      </c>
      <c r="L2124" s="11">
        <f t="shared" si="271"/>
        <v>8</v>
      </c>
    </row>
    <row r="2125" spans="1:12" x14ac:dyDescent="0.3">
      <c r="A2125" s="9">
        <f>'Raw Data'!A2124</f>
        <v>45359.368055555598</v>
      </c>
      <c r="B2125" s="11" t="str">
        <f>'Raw Data'!O2124</f>
        <v>Clear</v>
      </c>
      <c r="C2125" s="11" t="str">
        <f t="shared" si="264"/>
        <v>Clear</v>
      </c>
      <c r="D2125" s="11" t="str">
        <f t="shared" si="265"/>
        <v>Clear</v>
      </c>
      <c r="E2125" s="11" t="str">
        <f t="shared" si="266"/>
        <v>Clear</v>
      </c>
      <c r="F2125" s="11" t="str">
        <f t="shared" si="267"/>
        <v>CLEAR</v>
      </c>
      <c r="G2125" s="11" t="str">
        <f t="shared" si="268"/>
        <v>clear</v>
      </c>
      <c r="H2125" s="11" t="str">
        <f>'Raw Data'!H2124</f>
        <v>Weekday</v>
      </c>
      <c r="I2125" s="11" t="str">
        <f t="shared" si="269"/>
        <v>WD</v>
      </c>
      <c r="J2125" s="11" t="str">
        <f t="shared" si="270"/>
        <v>Clear</v>
      </c>
      <c r="K2125" s="11" t="str">
        <f>TEXT('Raw Data'!F2124,"0")</f>
        <v>8</v>
      </c>
      <c r="L2125" s="11">
        <f t="shared" si="271"/>
        <v>8</v>
      </c>
    </row>
    <row r="2126" spans="1:12" x14ac:dyDescent="0.3">
      <c r="A2126" s="9">
        <f>'Raw Data'!A2125</f>
        <v>45359.371527777803</v>
      </c>
      <c r="B2126" s="11" t="str">
        <f>'Raw Data'!O2125</f>
        <v>Rain</v>
      </c>
      <c r="C2126" s="11" t="str">
        <f t="shared" si="264"/>
        <v>Rain</v>
      </c>
      <c r="D2126" s="11" t="str">
        <f t="shared" si="265"/>
        <v>Rain</v>
      </c>
      <c r="E2126" s="11" t="str">
        <f t="shared" si="266"/>
        <v>Rain</v>
      </c>
      <c r="F2126" s="11" t="str">
        <f t="shared" si="267"/>
        <v>RAIN</v>
      </c>
      <c r="G2126" s="11" t="str">
        <f t="shared" si="268"/>
        <v>rain</v>
      </c>
      <c r="H2126" s="11" t="str">
        <f>'Raw Data'!H2125</f>
        <v>Weekday</v>
      </c>
      <c r="I2126" s="11" t="str">
        <f t="shared" si="269"/>
        <v>WD</v>
      </c>
      <c r="J2126" s="11" t="str">
        <f t="shared" si="270"/>
        <v>Rain</v>
      </c>
      <c r="K2126" s="11" t="str">
        <f>TEXT('Raw Data'!F2125,"0")</f>
        <v>8</v>
      </c>
      <c r="L2126" s="11">
        <f t="shared" si="271"/>
        <v>8</v>
      </c>
    </row>
    <row r="2127" spans="1:12" x14ac:dyDescent="0.3">
      <c r="A2127" s="9">
        <f>'Raw Data'!A2126</f>
        <v>45359.375</v>
      </c>
      <c r="B2127" s="11" t="str">
        <f>'Raw Data'!O2126</f>
        <v>Rain</v>
      </c>
      <c r="C2127" s="11" t="str">
        <f t="shared" si="264"/>
        <v>Rain</v>
      </c>
      <c r="D2127" s="11" t="str">
        <f t="shared" si="265"/>
        <v>Rain</v>
      </c>
      <c r="E2127" s="11" t="str">
        <f t="shared" si="266"/>
        <v>Rain</v>
      </c>
      <c r="F2127" s="11" t="str">
        <f t="shared" si="267"/>
        <v>RAIN</v>
      </c>
      <c r="G2127" s="11" t="str">
        <f t="shared" si="268"/>
        <v>rain</v>
      </c>
      <c r="H2127" s="11" t="str">
        <f>'Raw Data'!H2126</f>
        <v>Weekday</v>
      </c>
      <c r="I2127" s="11" t="str">
        <f t="shared" si="269"/>
        <v>WD</v>
      </c>
      <c r="J2127" s="11" t="str">
        <f t="shared" si="270"/>
        <v>Rain</v>
      </c>
      <c r="K2127" s="11" t="str">
        <f>TEXT('Raw Data'!F2126,"0")</f>
        <v>9</v>
      </c>
      <c r="L2127" s="11">
        <f t="shared" si="271"/>
        <v>9</v>
      </c>
    </row>
    <row r="2128" spans="1:12" x14ac:dyDescent="0.3">
      <c r="A2128" s="9">
        <f>'Raw Data'!A2127</f>
        <v>45359.378472222197</v>
      </c>
      <c r="B2128" s="11" t="str">
        <f>'Raw Data'!O2127</f>
        <v>Rain</v>
      </c>
      <c r="C2128" s="11" t="str">
        <f t="shared" si="264"/>
        <v>Rain</v>
      </c>
      <c r="D2128" s="11" t="str">
        <f t="shared" si="265"/>
        <v>Rain</v>
      </c>
      <c r="E2128" s="11" t="str">
        <f t="shared" si="266"/>
        <v>Rain</v>
      </c>
      <c r="F2128" s="11" t="str">
        <f t="shared" si="267"/>
        <v>RAIN</v>
      </c>
      <c r="G2128" s="11" t="str">
        <f t="shared" si="268"/>
        <v>rain</v>
      </c>
      <c r="H2128" s="11" t="str">
        <f>'Raw Data'!H2127</f>
        <v>Weekday</v>
      </c>
      <c r="I2128" s="11" t="str">
        <f t="shared" si="269"/>
        <v>WD</v>
      </c>
      <c r="J2128" s="11" t="str">
        <f t="shared" si="270"/>
        <v>Rain</v>
      </c>
      <c r="K2128" s="11" t="str">
        <f>TEXT('Raw Data'!F2127,"0")</f>
        <v>9</v>
      </c>
      <c r="L2128" s="11">
        <f t="shared" si="271"/>
        <v>9</v>
      </c>
    </row>
    <row r="2129" spans="1:12" x14ac:dyDescent="0.3">
      <c r="A2129" s="9">
        <f>'Raw Data'!A2128</f>
        <v>45359.381944444503</v>
      </c>
      <c r="B2129" s="11" t="str">
        <f>'Raw Data'!O2128</f>
        <v>Snow</v>
      </c>
      <c r="C2129" s="11" t="str">
        <f t="shared" si="264"/>
        <v>Snow</v>
      </c>
      <c r="D2129" s="11" t="str">
        <f t="shared" si="265"/>
        <v>Snow</v>
      </c>
      <c r="E2129" s="11" t="str">
        <f t="shared" si="266"/>
        <v>Snow</v>
      </c>
      <c r="F2129" s="11" t="str">
        <f t="shared" si="267"/>
        <v>SNOW</v>
      </c>
      <c r="G2129" s="11" t="str">
        <f t="shared" si="268"/>
        <v>snow</v>
      </c>
      <c r="H2129" s="11" t="str">
        <f>'Raw Data'!H2128</f>
        <v>Weekday</v>
      </c>
      <c r="I2129" s="11" t="str">
        <f t="shared" si="269"/>
        <v>WD</v>
      </c>
      <c r="J2129" s="11" t="str">
        <f t="shared" si="270"/>
        <v>Snow</v>
      </c>
      <c r="K2129" s="11" t="str">
        <f>TEXT('Raw Data'!F2128,"0")</f>
        <v>9</v>
      </c>
      <c r="L2129" s="11">
        <f t="shared" si="271"/>
        <v>9</v>
      </c>
    </row>
    <row r="2130" spans="1:12" x14ac:dyDescent="0.3">
      <c r="A2130" s="9">
        <f>'Raw Data'!A2129</f>
        <v>45359.385416666701</v>
      </c>
      <c r="B2130" s="11" t="str">
        <f>'Raw Data'!O2129</f>
        <v>Fog</v>
      </c>
      <c r="C2130" s="11" t="str">
        <f t="shared" si="264"/>
        <v>Fog</v>
      </c>
      <c r="D2130" s="11" t="str">
        <f t="shared" si="265"/>
        <v>Fog</v>
      </c>
      <c r="E2130" s="11" t="str">
        <f t="shared" si="266"/>
        <v>Fog</v>
      </c>
      <c r="F2130" s="11" t="str">
        <f t="shared" si="267"/>
        <v>FOG</v>
      </c>
      <c r="G2130" s="11" t="str">
        <f t="shared" si="268"/>
        <v>fog</v>
      </c>
      <c r="H2130" s="11" t="str">
        <f>'Raw Data'!H2129</f>
        <v>Weekday</v>
      </c>
      <c r="I2130" s="11" t="str">
        <f t="shared" si="269"/>
        <v>WD</v>
      </c>
      <c r="J2130" s="11" t="str">
        <f t="shared" si="270"/>
        <v>Fog</v>
      </c>
      <c r="K2130" s="11" t="str">
        <f>TEXT('Raw Data'!F2129,"0")</f>
        <v>9</v>
      </c>
      <c r="L2130" s="11">
        <f t="shared" si="271"/>
        <v>9</v>
      </c>
    </row>
    <row r="2131" spans="1:12" x14ac:dyDescent="0.3">
      <c r="A2131" s="9">
        <f>'Raw Data'!A2130</f>
        <v>45359.388888888898</v>
      </c>
      <c r="B2131" s="11" t="str">
        <f>'Raw Data'!O2130</f>
        <v>Snow</v>
      </c>
      <c r="C2131" s="11" t="str">
        <f t="shared" si="264"/>
        <v>Snow</v>
      </c>
      <c r="D2131" s="11" t="str">
        <f t="shared" si="265"/>
        <v>Snow</v>
      </c>
      <c r="E2131" s="11" t="str">
        <f t="shared" si="266"/>
        <v>Snow</v>
      </c>
      <c r="F2131" s="11" t="str">
        <f t="shared" si="267"/>
        <v>SNOW</v>
      </c>
      <c r="G2131" s="11" t="str">
        <f t="shared" si="268"/>
        <v>snow</v>
      </c>
      <c r="H2131" s="11" t="str">
        <f>'Raw Data'!H2130</f>
        <v>Weekday</v>
      </c>
      <c r="I2131" s="11" t="str">
        <f t="shared" si="269"/>
        <v>WD</v>
      </c>
      <c r="J2131" s="11" t="str">
        <f t="shared" si="270"/>
        <v>Snow</v>
      </c>
      <c r="K2131" s="11" t="str">
        <f>TEXT('Raw Data'!F2130,"0")</f>
        <v>9</v>
      </c>
      <c r="L2131" s="11">
        <f t="shared" si="271"/>
        <v>9</v>
      </c>
    </row>
    <row r="2132" spans="1:12" x14ac:dyDescent="0.3">
      <c r="A2132" s="9">
        <f>'Raw Data'!A2131</f>
        <v>45359.392361111102</v>
      </c>
      <c r="B2132" s="11" t="str">
        <f>'Raw Data'!O2131</f>
        <v>Fog</v>
      </c>
      <c r="C2132" s="11" t="str">
        <f t="shared" si="264"/>
        <v>Fog</v>
      </c>
      <c r="D2132" s="11" t="str">
        <f t="shared" si="265"/>
        <v>Fog</v>
      </c>
      <c r="E2132" s="11" t="str">
        <f t="shared" si="266"/>
        <v>Fog</v>
      </c>
      <c r="F2132" s="11" t="str">
        <f t="shared" si="267"/>
        <v>FOG</v>
      </c>
      <c r="G2132" s="11" t="str">
        <f t="shared" si="268"/>
        <v>fog</v>
      </c>
      <c r="H2132" s="11" t="str">
        <f>'Raw Data'!H2131</f>
        <v>Weekday</v>
      </c>
      <c r="I2132" s="11" t="str">
        <f t="shared" si="269"/>
        <v>WD</v>
      </c>
      <c r="J2132" s="11" t="str">
        <f t="shared" si="270"/>
        <v>Fog</v>
      </c>
      <c r="K2132" s="11" t="str">
        <f>TEXT('Raw Data'!F2131,"0")</f>
        <v>9</v>
      </c>
      <c r="L2132" s="11">
        <f t="shared" si="271"/>
        <v>9</v>
      </c>
    </row>
    <row r="2133" spans="1:12" x14ac:dyDescent="0.3">
      <c r="A2133" s="9">
        <f>'Raw Data'!A2132</f>
        <v>45359.395833333299</v>
      </c>
      <c r="B2133" s="11" t="str">
        <f>'Raw Data'!O2132</f>
        <v>Rain</v>
      </c>
      <c r="C2133" s="11" t="str">
        <f t="shared" si="264"/>
        <v>Rain</v>
      </c>
      <c r="D2133" s="11" t="str">
        <f t="shared" si="265"/>
        <v>Rain</v>
      </c>
      <c r="E2133" s="11" t="str">
        <f t="shared" si="266"/>
        <v>Rain</v>
      </c>
      <c r="F2133" s="11" t="str">
        <f t="shared" si="267"/>
        <v>RAIN</v>
      </c>
      <c r="G2133" s="11" t="str">
        <f t="shared" si="268"/>
        <v>rain</v>
      </c>
      <c r="H2133" s="11" t="str">
        <f>'Raw Data'!H2132</f>
        <v>Weekday</v>
      </c>
      <c r="I2133" s="11" t="str">
        <f t="shared" si="269"/>
        <v>WD</v>
      </c>
      <c r="J2133" s="11" t="str">
        <f t="shared" si="270"/>
        <v>Rain</v>
      </c>
      <c r="K2133" s="11" t="str">
        <f>TEXT('Raw Data'!F2132,"0")</f>
        <v>9</v>
      </c>
      <c r="L2133" s="11">
        <f t="shared" si="271"/>
        <v>9</v>
      </c>
    </row>
    <row r="2134" spans="1:12" x14ac:dyDescent="0.3">
      <c r="A2134" s="9">
        <f>'Raw Data'!A2133</f>
        <v>45359.399305555598</v>
      </c>
      <c r="B2134" s="11" t="str">
        <f>'Raw Data'!O2133</f>
        <v>Clear</v>
      </c>
      <c r="C2134" s="11" t="str">
        <f t="shared" si="264"/>
        <v>Clear</v>
      </c>
      <c r="D2134" s="11" t="str">
        <f t="shared" si="265"/>
        <v>Clear</v>
      </c>
      <c r="E2134" s="11" t="str">
        <f t="shared" si="266"/>
        <v>Clear</v>
      </c>
      <c r="F2134" s="11" t="str">
        <f t="shared" si="267"/>
        <v>CLEAR</v>
      </c>
      <c r="G2134" s="11" t="str">
        <f t="shared" si="268"/>
        <v>clear</v>
      </c>
      <c r="H2134" s="11" t="str">
        <f>'Raw Data'!H2133</f>
        <v>Weekday</v>
      </c>
      <c r="I2134" s="11" t="str">
        <f t="shared" si="269"/>
        <v>WD</v>
      </c>
      <c r="J2134" s="11" t="str">
        <f t="shared" si="270"/>
        <v>Clear</v>
      </c>
      <c r="K2134" s="11" t="str">
        <f>TEXT('Raw Data'!F2133,"0")</f>
        <v>9</v>
      </c>
      <c r="L2134" s="11">
        <f t="shared" si="271"/>
        <v>9</v>
      </c>
    </row>
    <row r="2135" spans="1:12" x14ac:dyDescent="0.3">
      <c r="A2135" s="9">
        <f>'Raw Data'!A2134</f>
        <v>45359.402777777803</v>
      </c>
      <c r="B2135" s="11" t="str">
        <f>'Raw Data'!O2134</f>
        <v>Rain</v>
      </c>
      <c r="C2135" s="11" t="str">
        <f t="shared" si="264"/>
        <v>Rain</v>
      </c>
      <c r="D2135" s="11" t="str">
        <f t="shared" si="265"/>
        <v>Rain</v>
      </c>
      <c r="E2135" s="11" t="str">
        <f t="shared" si="266"/>
        <v>Rain</v>
      </c>
      <c r="F2135" s="11" t="str">
        <f t="shared" si="267"/>
        <v>RAIN</v>
      </c>
      <c r="G2135" s="11" t="str">
        <f t="shared" si="268"/>
        <v>rain</v>
      </c>
      <c r="H2135" s="11" t="str">
        <f>'Raw Data'!H2134</f>
        <v>Weekday</v>
      </c>
      <c r="I2135" s="11" t="str">
        <f t="shared" si="269"/>
        <v>WD</v>
      </c>
      <c r="J2135" s="11" t="str">
        <f t="shared" si="270"/>
        <v>Rain</v>
      </c>
      <c r="K2135" s="11" t="str">
        <f>TEXT('Raw Data'!F2134,"0")</f>
        <v>9</v>
      </c>
      <c r="L2135" s="11">
        <f t="shared" si="271"/>
        <v>9</v>
      </c>
    </row>
    <row r="2136" spans="1:12" x14ac:dyDescent="0.3">
      <c r="A2136" s="9">
        <f>'Raw Data'!A2135</f>
        <v>45359.40625</v>
      </c>
      <c r="B2136" s="11" t="str">
        <f>'Raw Data'!O2135</f>
        <v>Snow</v>
      </c>
      <c r="C2136" s="11" t="str">
        <f t="shared" si="264"/>
        <v>Snow</v>
      </c>
      <c r="D2136" s="11" t="str">
        <f t="shared" si="265"/>
        <v>Snow</v>
      </c>
      <c r="E2136" s="11" t="str">
        <f t="shared" si="266"/>
        <v>Snow</v>
      </c>
      <c r="F2136" s="11" t="str">
        <f t="shared" si="267"/>
        <v>SNOW</v>
      </c>
      <c r="G2136" s="11" t="str">
        <f t="shared" si="268"/>
        <v>snow</v>
      </c>
      <c r="H2136" s="11" t="str">
        <f>'Raw Data'!H2135</f>
        <v>Weekday</v>
      </c>
      <c r="I2136" s="11" t="str">
        <f t="shared" si="269"/>
        <v>WD</v>
      </c>
      <c r="J2136" s="11" t="str">
        <f t="shared" si="270"/>
        <v>Snow</v>
      </c>
      <c r="K2136" s="11" t="str">
        <f>TEXT('Raw Data'!F2135,"0")</f>
        <v>9</v>
      </c>
      <c r="L2136" s="11">
        <f t="shared" si="271"/>
        <v>9</v>
      </c>
    </row>
    <row r="2137" spans="1:12" x14ac:dyDescent="0.3">
      <c r="A2137" s="9">
        <f>'Raw Data'!A2136</f>
        <v>45359.409722222197</v>
      </c>
      <c r="B2137" s="11" t="str">
        <f>'Raw Data'!O2136</f>
        <v>Rain</v>
      </c>
      <c r="C2137" s="11" t="str">
        <f t="shared" si="264"/>
        <v>Rain</v>
      </c>
      <c r="D2137" s="11" t="str">
        <f t="shared" si="265"/>
        <v>Rain</v>
      </c>
      <c r="E2137" s="11" t="str">
        <f t="shared" si="266"/>
        <v>Rain</v>
      </c>
      <c r="F2137" s="11" t="str">
        <f t="shared" si="267"/>
        <v>RAIN</v>
      </c>
      <c r="G2137" s="11" t="str">
        <f t="shared" si="268"/>
        <v>rain</v>
      </c>
      <c r="H2137" s="11" t="str">
        <f>'Raw Data'!H2136</f>
        <v>Weekday</v>
      </c>
      <c r="I2137" s="11" t="str">
        <f t="shared" si="269"/>
        <v>WD</v>
      </c>
      <c r="J2137" s="11" t="str">
        <f t="shared" si="270"/>
        <v>Rain</v>
      </c>
      <c r="K2137" s="11" t="str">
        <f>TEXT('Raw Data'!F2136,"0")</f>
        <v>9</v>
      </c>
      <c r="L2137" s="11">
        <f t="shared" si="271"/>
        <v>9</v>
      </c>
    </row>
    <row r="2138" spans="1:12" x14ac:dyDescent="0.3">
      <c r="A2138" s="9">
        <f>'Raw Data'!A2137</f>
        <v>45359.413194444503</v>
      </c>
      <c r="B2138" s="11" t="str">
        <f>'Raw Data'!O2137</f>
        <v>Fog</v>
      </c>
      <c r="C2138" s="11" t="str">
        <f t="shared" si="264"/>
        <v>Fog</v>
      </c>
      <c r="D2138" s="11" t="str">
        <f t="shared" si="265"/>
        <v>Fog</v>
      </c>
      <c r="E2138" s="11" t="str">
        <f t="shared" si="266"/>
        <v>Fog</v>
      </c>
      <c r="F2138" s="11" t="str">
        <f t="shared" si="267"/>
        <v>FOG</v>
      </c>
      <c r="G2138" s="11" t="str">
        <f t="shared" si="268"/>
        <v>fog</v>
      </c>
      <c r="H2138" s="11" t="str">
        <f>'Raw Data'!H2137</f>
        <v>Weekday</v>
      </c>
      <c r="I2138" s="11" t="str">
        <f t="shared" si="269"/>
        <v>WD</v>
      </c>
      <c r="J2138" s="11" t="str">
        <f t="shared" si="270"/>
        <v>Fog</v>
      </c>
      <c r="K2138" s="11" t="str">
        <f>TEXT('Raw Data'!F2137,"0")</f>
        <v>9</v>
      </c>
      <c r="L2138" s="11">
        <f t="shared" si="271"/>
        <v>9</v>
      </c>
    </row>
    <row r="2139" spans="1:12" x14ac:dyDescent="0.3">
      <c r="A2139" s="9">
        <f>'Raw Data'!A2138</f>
        <v>45359.416666666701</v>
      </c>
      <c r="B2139" s="11" t="str">
        <f>'Raw Data'!O2138</f>
        <v>Rain</v>
      </c>
      <c r="C2139" s="11" t="str">
        <f t="shared" si="264"/>
        <v>Rain</v>
      </c>
      <c r="D2139" s="11" t="str">
        <f t="shared" si="265"/>
        <v>Rain</v>
      </c>
      <c r="E2139" s="11" t="str">
        <f t="shared" si="266"/>
        <v>Rain</v>
      </c>
      <c r="F2139" s="11" t="str">
        <f t="shared" si="267"/>
        <v>RAIN</v>
      </c>
      <c r="G2139" s="11" t="str">
        <f t="shared" si="268"/>
        <v>rain</v>
      </c>
      <c r="H2139" s="11" t="str">
        <f>'Raw Data'!H2138</f>
        <v>Weekday</v>
      </c>
      <c r="I2139" s="11" t="str">
        <f t="shared" si="269"/>
        <v>WD</v>
      </c>
      <c r="J2139" s="11" t="str">
        <f t="shared" si="270"/>
        <v>Rain</v>
      </c>
      <c r="K2139" s="11" t="str">
        <f>TEXT('Raw Data'!F2138,"0")</f>
        <v>10</v>
      </c>
      <c r="L2139" s="11">
        <f t="shared" si="271"/>
        <v>10</v>
      </c>
    </row>
    <row r="2140" spans="1:12" x14ac:dyDescent="0.3">
      <c r="A2140" s="9">
        <f>'Raw Data'!A2139</f>
        <v>45359.420138888898</v>
      </c>
      <c r="B2140" s="11" t="str">
        <f>'Raw Data'!O2139</f>
        <v>Rain</v>
      </c>
      <c r="C2140" s="11" t="str">
        <f t="shared" si="264"/>
        <v>Rain</v>
      </c>
      <c r="D2140" s="11" t="str">
        <f t="shared" si="265"/>
        <v>Rain</v>
      </c>
      <c r="E2140" s="11" t="str">
        <f t="shared" si="266"/>
        <v>Rain</v>
      </c>
      <c r="F2140" s="11" t="str">
        <f t="shared" si="267"/>
        <v>RAIN</v>
      </c>
      <c r="G2140" s="11" t="str">
        <f t="shared" si="268"/>
        <v>rain</v>
      </c>
      <c r="H2140" s="11" t="str">
        <f>'Raw Data'!H2139</f>
        <v>Weekday</v>
      </c>
      <c r="I2140" s="11" t="str">
        <f t="shared" si="269"/>
        <v>WD</v>
      </c>
      <c r="J2140" s="11" t="str">
        <f t="shared" si="270"/>
        <v>Rain</v>
      </c>
      <c r="K2140" s="11" t="str">
        <f>TEXT('Raw Data'!F2139,"0")</f>
        <v>10</v>
      </c>
      <c r="L2140" s="11">
        <f t="shared" si="271"/>
        <v>10</v>
      </c>
    </row>
    <row r="2141" spans="1:12" x14ac:dyDescent="0.3">
      <c r="A2141" s="9">
        <f>'Raw Data'!A2140</f>
        <v>45359.423611111102</v>
      </c>
      <c r="B2141" s="11" t="str">
        <f>'Raw Data'!O2140</f>
        <v>Snow</v>
      </c>
      <c r="C2141" s="11" t="str">
        <f t="shared" si="264"/>
        <v>Snow</v>
      </c>
      <c r="D2141" s="11" t="str">
        <f t="shared" si="265"/>
        <v>Snow</v>
      </c>
      <c r="E2141" s="11" t="str">
        <f t="shared" si="266"/>
        <v>Snow</v>
      </c>
      <c r="F2141" s="11" t="str">
        <f t="shared" si="267"/>
        <v>SNOW</v>
      </c>
      <c r="G2141" s="11" t="str">
        <f t="shared" si="268"/>
        <v>snow</v>
      </c>
      <c r="H2141" s="11" t="str">
        <f>'Raw Data'!H2140</f>
        <v>Weekday</v>
      </c>
      <c r="I2141" s="11" t="str">
        <f t="shared" si="269"/>
        <v>WD</v>
      </c>
      <c r="J2141" s="11" t="str">
        <f t="shared" si="270"/>
        <v>Snow</v>
      </c>
      <c r="K2141" s="11" t="str">
        <f>TEXT('Raw Data'!F2140,"0")</f>
        <v>10</v>
      </c>
      <c r="L2141" s="11">
        <f t="shared" si="271"/>
        <v>10</v>
      </c>
    </row>
    <row r="2142" spans="1:12" x14ac:dyDescent="0.3">
      <c r="A2142" s="9">
        <f>'Raw Data'!A2141</f>
        <v>45359.427083333299</v>
      </c>
      <c r="B2142" s="11" t="str">
        <f>'Raw Data'!O2141</f>
        <v>Snow</v>
      </c>
      <c r="C2142" s="11" t="str">
        <f t="shared" si="264"/>
        <v>Snow</v>
      </c>
      <c r="D2142" s="11" t="str">
        <f t="shared" si="265"/>
        <v>Snow</v>
      </c>
      <c r="E2142" s="11" t="str">
        <f t="shared" si="266"/>
        <v>Snow</v>
      </c>
      <c r="F2142" s="11" t="str">
        <f t="shared" si="267"/>
        <v>SNOW</v>
      </c>
      <c r="G2142" s="11" t="str">
        <f t="shared" si="268"/>
        <v>snow</v>
      </c>
      <c r="H2142" s="11" t="str">
        <f>'Raw Data'!H2141</f>
        <v>Weekday</v>
      </c>
      <c r="I2142" s="11" t="str">
        <f t="shared" si="269"/>
        <v>WD</v>
      </c>
      <c r="J2142" s="11" t="str">
        <f t="shared" si="270"/>
        <v>Snow</v>
      </c>
      <c r="K2142" s="11" t="str">
        <f>TEXT('Raw Data'!F2141,"0")</f>
        <v>10</v>
      </c>
      <c r="L2142" s="11">
        <f t="shared" si="271"/>
        <v>10</v>
      </c>
    </row>
    <row r="2143" spans="1:12" x14ac:dyDescent="0.3">
      <c r="A2143" s="9">
        <f>'Raw Data'!A2142</f>
        <v>45359.430555555598</v>
      </c>
      <c r="B2143" s="11" t="str">
        <f>'Raw Data'!O2142</f>
        <v>Fog</v>
      </c>
      <c r="C2143" s="11" t="str">
        <f t="shared" si="264"/>
        <v>Fog</v>
      </c>
      <c r="D2143" s="11" t="str">
        <f t="shared" si="265"/>
        <v>Fog</v>
      </c>
      <c r="E2143" s="11" t="str">
        <f t="shared" si="266"/>
        <v>Fog</v>
      </c>
      <c r="F2143" s="11" t="str">
        <f t="shared" si="267"/>
        <v>FOG</v>
      </c>
      <c r="G2143" s="11" t="str">
        <f t="shared" si="268"/>
        <v>fog</v>
      </c>
      <c r="H2143" s="11" t="str">
        <f>'Raw Data'!H2142</f>
        <v>Weekday</v>
      </c>
      <c r="I2143" s="11" t="str">
        <f t="shared" si="269"/>
        <v>WD</v>
      </c>
      <c r="J2143" s="11" t="str">
        <f t="shared" si="270"/>
        <v>Fog</v>
      </c>
      <c r="K2143" s="11" t="str">
        <f>TEXT('Raw Data'!F2142,"0")</f>
        <v>10</v>
      </c>
      <c r="L2143" s="11">
        <f t="shared" si="271"/>
        <v>10</v>
      </c>
    </row>
    <row r="2144" spans="1:12" x14ac:dyDescent="0.3">
      <c r="A2144" s="9">
        <f>'Raw Data'!A2143</f>
        <v>45359.434027777803</v>
      </c>
      <c r="B2144" s="11" t="str">
        <f>'Raw Data'!O2143</f>
        <v>Clear</v>
      </c>
      <c r="C2144" s="11" t="str">
        <f t="shared" si="264"/>
        <v>Clear</v>
      </c>
      <c r="D2144" s="11" t="str">
        <f t="shared" si="265"/>
        <v>Clear</v>
      </c>
      <c r="E2144" s="11" t="str">
        <f t="shared" si="266"/>
        <v>Clear</v>
      </c>
      <c r="F2144" s="11" t="str">
        <f t="shared" si="267"/>
        <v>CLEAR</v>
      </c>
      <c r="G2144" s="11" t="str">
        <f t="shared" si="268"/>
        <v>clear</v>
      </c>
      <c r="H2144" s="11" t="str">
        <f>'Raw Data'!H2143</f>
        <v>Weekday</v>
      </c>
      <c r="I2144" s="11" t="str">
        <f t="shared" si="269"/>
        <v>WD</v>
      </c>
      <c r="J2144" s="11" t="str">
        <f t="shared" si="270"/>
        <v>Clear</v>
      </c>
      <c r="K2144" s="11" t="str">
        <f>TEXT('Raw Data'!F2143,"0")</f>
        <v>10</v>
      </c>
      <c r="L2144" s="11">
        <f t="shared" si="271"/>
        <v>10</v>
      </c>
    </row>
    <row r="2145" spans="1:12" x14ac:dyDescent="0.3">
      <c r="A2145" s="9">
        <f>'Raw Data'!A2144</f>
        <v>45359.4375</v>
      </c>
      <c r="B2145" s="11" t="str">
        <f>'Raw Data'!O2144</f>
        <v>Snow</v>
      </c>
      <c r="C2145" s="11" t="str">
        <f t="shared" si="264"/>
        <v>Snow</v>
      </c>
      <c r="D2145" s="11" t="str">
        <f t="shared" si="265"/>
        <v>Snow</v>
      </c>
      <c r="E2145" s="11" t="str">
        <f t="shared" si="266"/>
        <v>Snow</v>
      </c>
      <c r="F2145" s="11" t="str">
        <f t="shared" si="267"/>
        <v>SNOW</v>
      </c>
      <c r="G2145" s="11" t="str">
        <f t="shared" si="268"/>
        <v>snow</v>
      </c>
      <c r="H2145" s="11" t="str">
        <f>'Raw Data'!H2144</f>
        <v>Weekday</v>
      </c>
      <c r="I2145" s="11" t="str">
        <f t="shared" si="269"/>
        <v>WD</v>
      </c>
      <c r="J2145" s="11" t="str">
        <f t="shared" si="270"/>
        <v>Snow</v>
      </c>
      <c r="K2145" s="11" t="str">
        <f>TEXT('Raw Data'!F2144,"0")</f>
        <v>10</v>
      </c>
      <c r="L2145" s="11">
        <f t="shared" si="271"/>
        <v>10</v>
      </c>
    </row>
    <row r="2146" spans="1:12" x14ac:dyDescent="0.3">
      <c r="A2146" s="9">
        <f>'Raw Data'!A2145</f>
        <v>45359.440972222197</v>
      </c>
      <c r="B2146" s="11" t="str">
        <f>'Raw Data'!O2145</f>
        <v>Fog</v>
      </c>
      <c r="C2146" s="11" t="str">
        <f t="shared" si="264"/>
        <v>Fog</v>
      </c>
      <c r="D2146" s="11" t="str">
        <f t="shared" si="265"/>
        <v>Fog</v>
      </c>
      <c r="E2146" s="11" t="str">
        <f t="shared" si="266"/>
        <v>Fog</v>
      </c>
      <c r="F2146" s="11" t="str">
        <f t="shared" si="267"/>
        <v>FOG</v>
      </c>
      <c r="G2146" s="11" t="str">
        <f t="shared" si="268"/>
        <v>fog</v>
      </c>
      <c r="H2146" s="11" t="str">
        <f>'Raw Data'!H2145</f>
        <v>Weekday</v>
      </c>
      <c r="I2146" s="11" t="str">
        <f t="shared" si="269"/>
        <v>WD</v>
      </c>
      <c r="J2146" s="11" t="str">
        <f t="shared" si="270"/>
        <v>Fog</v>
      </c>
      <c r="K2146" s="11" t="str">
        <f>TEXT('Raw Data'!F2145,"0")</f>
        <v>10</v>
      </c>
      <c r="L2146" s="11">
        <f t="shared" si="271"/>
        <v>10</v>
      </c>
    </row>
    <row r="2147" spans="1:12" x14ac:dyDescent="0.3">
      <c r="A2147" s="9">
        <f>'Raw Data'!A2146</f>
        <v>45359.444444444503</v>
      </c>
      <c r="B2147" s="11" t="str">
        <f>'Raw Data'!O2146</f>
        <v>Snow</v>
      </c>
      <c r="C2147" s="11" t="str">
        <f t="shared" si="264"/>
        <v>Snow</v>
      </c>
      <c r="D2147" s="11" t="str">
        <f t="shared" si="265"/>
        <v>Snow</v>
      </c>
      <c r="E2147" s="11" t="str">
        <f t="shared" si="266"/>
        <v>Snow</v>
      </c>
      <c r="F2147" s="11" t="str">
        <f t="shared" si="267"/>
        <v>SNOW</v>
      </c>
      <c r="G2147" s="11" t="str">
        <f t="shared" si="268"/>
        <v>snow</v>
      </c>
      <c r="H2147" s="11" t="str">
        <f>'Raw Data'!H2146</f>
        <v>Weekday</v>
      </c>
      <c r="I2147" s="11" t="str">
        <f t="shared" si="269"/>
        <v>WD</v>
      </c>
      <c r="J2147" s="11" t="str">
        <f t="shared" si="270"/>
        <v>Snow</v>
      </c>
      <c r="K2147" s="11" t="str">
        <f>TEXT('Raw Data'!F2146,"0")</f>
        <v>10</v>
      </c>
      <c r="L2147" s="11">
        <f t="shared" si="271"/>
        <v>10</v>
      </c>
    </row>
    <row r="2148" spans="1:12" x14ac:dyDescent="0.3">
      <c r="A2148" s="9">
        <f>'Raw Data'!A2147</f>
        <v>45359.447916666701</v>
      </c>
      <c r="B2148" s="11" t="str">
        <f>'Raw Data'!O2147</f>
        <v>Snow</v>
      </c>
      <c r="C2148" s="11" t="str">
        <f t="shared" si="264"/>
        <v>Snow</v>
      </c>
      <c r="D2148" s="11" t="str">
        <f t="shared" si="265"/>
        <v>Snow</v>
      </c>
      <c r="E2148" s="11" t="str">
        <f t="shared" si="266"/>
        <v>Snow</v>
      </c>
      <c r="F2148" s="11" t="str">
        <f t="shared" si="267"/>
        <v>SNOW</v>
      </c>
      <c r="G2148" s="11" t="str">
        <f t="shared" si="268"/>
        <v>snow</v>
      </c>
      <c r="H2148" s="11" t="str">
        <f>'Raw Data'!H2147</f>
        <v>Weekday</v>
      </c>
      <c r="I2148" s="11" t="str">
        <f t="shared" si="269"/>
        <v>WD</v>
      </c>
      <c r="J2148" s="11" t="str">
        <f t="shared" si="270"/>
        <v>Snow</v>
      </c>
      <c r="K2148" s="11" t="str">
        <f>TEXT('Raw Data'!F2147,"0")</f>
        <v>10</v>
      </c>
      <c r="L2148" s="11">
        <f t="shared" si="271"/>
        <v>10</v>
      </c>
    </row>
    <row r="2149" spans="1:12" x14ac:dyDescent="0.3">
      <c r="A2149" s="9">
        <f>'Raw Data'!A2148</f>
        <v>45359.451388888898</v>
      </c>
      <c r="B2149" s="11" t="str">
        <f>'Raw Data'!O2148</f>
        <v>Rain</v>
      </c>
      <c r="C2149" s="11" t="str">
        <f t="shared" si="264"/>
        <v>Rain</v>
      </c>
      <c r="D2149" s="11" t="str">
        <f t="shared" si="265"/>
        <v>Rain</v>
      </c>
      <c r="E2149" s="11" t="str">
        <f t="shared" si="266"/>
        <v>Rain</v>
      </c>
      <c r="F2149" s="11" t="str">
        <f t="shared" si="267"/>
        <v>RAIN</v>
      </c>
      <c r="G2149" s="11" t="str">
        <f t="shared" si="268"/>
        <v>rain</v>
      </c>
      <c r="H2149" s="11" t="str">
        <f>'Raw Data'!H2148</f>
        <v>Weekday</v>
      </c>
      <c r="I2149" s="11" t="str">
        <f t="shared" si="269"/>
        <v>WD</v>
      </c>
      <c r="J2149" s="11" t="str">
        <f t="shared" si="270"/>
        <v>Rain</v>
      </c>
      <c r="K2149" s="11" t="str">
        <f>TEXT('Raw Data'!F2148,"0")</f>
        <v>10</v>
      </c>
      <c r="L2149" s="11">
        <f t="shared" si="271"/>
        <v>10</v>
      </c>
    </row>
    <row r="2150" spans="1:12" x14ac:dyDescent="0.3">
      <c r="A2150" s="9">
        <f>'Raw Data'!A2149</f>
        <v>45359.454861111102</v>
      </c>
      <c r="B2150" s="11" t="str">
        <f>'Raw Data'!O2149</f>
        <v>Rain</v>
      </c>
      <c r="C2150" s="11" t="str">
        <f t="shared" si="264"/>
        <v>Rain</v>
      </c>
      <c r="D2150" s="11" t="str">
        <f t="shared" si="265"/>
        <v>Rain</v>
      </c>
      <c r="E2150" s="11" t="str">
        <f t="shared" si="266"/>
        <v>Rain</v>
      </c>
      <c r="F2150" s="11" t="str">
        <f t="shared" si="267"/>
        <v>RAIN</v>
      </c>
      <c r="G2150" s="11" t="str">
        <f t="shared" si="268"/>
        <v>rain</v>
      </c>
      <c r="H2150" s="11" t="str">
        <f>'Raw Data'!H2149</f>
        <v>Weekday</v>
      </c>
      <c r="I2150" s="11" t="str">
        <f t="shared" si="269"/>
        <v>WD</v>
      </c>
      <c r="J2150" s="11" t="str">
        <f t="shared" si="270"/>
        <v>Rain</v>
      </c>
      <c r="K2150" s="11" t="str">
        <f>TEXT('Raw Data'!F2149,"0")</f>
        <v>10</v>
      </c>
      <c r="L2150" s="11">
        <f t="shared" si="271"/>
        <v>10</v>
      </c>
    </row>
    <row r="2151" spans="1:12" x14ac:dyDescent="0.3">
      <c r="A2151" s="9">
        <f>'Raw Data'!A2150</f>
        <v>45359.458333333299</v>
      </c>
      <c r="B2151" s="11" t="str">
        <f>'Raw Data'!O2150</f>
        <v>Rain</v>
      </c>
      <c r="C2151" s="11" t="str">
        <f t="shared" si="264"/>
        <v>Rain</v>
      </c>
      <c r="D2151" s="11" t="str">
        <f t="shared" si="265"/>
        <v>Rain</v>
      </c>
      <c r="E2151" s="11" t="str">
        <f t="shared" si="266"/>
        <v>Rain</v>
      </c>
      <c r="F2151" s="11" t="str">
        <f t="shared" si="267"/>
        <v>RAIN</v>
      </c>
      <c r="G2151" s="11" t="str">
        <f t="shared" si="268"/>
        <v>rain</v>
      </c>
      <c r="H2151" s="11" t="str">
        <f>'Raw Data'!H2150</f>
        <v>Weekday</v>
      </c>
      <c r="I2151" s="11" t="str">
        <f t="shared" si="269"/>
        <v>WD</v>
      </c>
      <c r="J2151" s="11" t="str">
        <f t="shared" si="270"/>
        <v>Rain</v>
      </c>
      <c r="K2151" s="11" t="str">
        <f>TEXT('Raw Data'!F2150,"0")</f>
        <v>11</v>
      </c>
      <c r="L2151" s="11">
        <f t="shared" si="271"/>
        <v>11</v>
      </c>
    </row>
    <row r="2152" spans="1:12" x14ac:dyDescent="0.3">
      <c r="A2152" s="9">
        <f>'Raw Data'!A2151</f>
        <v>45359.461805555598</v>
      </c>
      <c r="B2152" s="11" t="str">
        <f>'Raw Data'!O2151</f>
        <v>Rain</v>
      </c>
      <c r="C2152" s="11" t="str">
        <f t="shared" si="264"/>
        <v>Rain</v>
      </c>
      <c r="D2152" s="11" t="str">
        <f t="shared" si="265"/>
        <v>Rain</v>
      </c>
      <c r="E2152" s="11" t="str">
        <f t="shared" si="266"/>
        <v>Rain</v>
      </c>
      <c r="F2152" s="11" t="str">
        <f t="shared" si="267"/>
        <v>RAIN</v>
      </c>
      <c r="G2152" s="11" t="str">
        <f t="shared" si="268"/>
        <v>rain</v>
      </c>
      <c r="H2152" s="11" t="str">
        <f>'Raw Data'!H2151</f>
        <v>Weekday</v>
      </c>
      <c r="I2152" s="11" t="str">
        <f t="shared" si="269"/>
        <v>WD</v>
      </c>
      <c r="J2152" s="11" t="str">
        <f t="shared" si="270"/>
        <v>Rain</v>
      </c>
      <c r="K2152" s="11" t="str">
        <f>TEXT('Raw Data'!F2151,"0")</f>
        <v>11</v>
      </c>
      <c r="L2152" s="11">
        <f t="shared" si="271"/>
        <v>11</v>
      </c>
    </row>
    <row r="2153" spans="1:12" x14ac:dyDescent="0.3">
      <c r="A2153" s="9">
        <f>'Raw Data'!A2152</f>
        <v>45359.465277777803</v>
      </c>
      <c r="B2153" s="11" t="str">
        <f>'Raw Data'!O2152</f>
        <v>Fog</v>
      </c>
      <c r="C2153" s="11" t="str">
        <f t="shared" si="264"/>
        <v>Fog</v>
      </c>
      <c r="D2153" s="11" t="str">
        <f t="shared" si="265"/>
        <v>Fog</v>
      </c>
      <c r="E2153" s="11" t="str">
        <f t="shared" si="266"/>
        <v>Fog</v>
      </c>
      <c r="F2153" s="11" t="str">
        <f t="shared" si="267"/>
        <v>FOG</v>
      </c>
      <c r="G2153" s="11" t="str">
        <f t="shared" si="268"/>
        <v>fog</v>
      </c>
      <c r="H2153" s="11" t="str">
        <f>'Raw Data'!H2152</f>
        <v>Weekday</v>
      </c>
      <c r="I2153" s="11" t="str">
        <f t="shared" si="269"/>
        <v>WD</v>
      </c>
      <c r="J2153" s="11" t="str">
        <f t="shared" si="270"/>
        <v>Fog</v>
      </c>
      <c r="K2153" s="11" t="str">
        <f>TEXT('Raw Data'!F2152,"0")</f>
        <v>11</v>
      </c>
      <c r="L2153" s="11">
        <f t="shared" si="271"/>
        <v>11</v>
      </c>
    </row>
    <row r="2154" spans="1:12" x14ac:dyDescent="0.3">
      <c r="A2154" s="9">
        <f>'Raw Data'!A2153</f>
        <v>45359.46875</v>
      </c>
      <c r="B2154" s="11" t="str">
        <f>'Raw Data'!O2153</f>
        <v>Clear</v>
      </c>
      <c r="C2154" s="11" t="str">
        <f t="shared" si="264"/>
        <v>Clear</v>
      </c>
      <c r="D2154" s="11" t="str">
        <f t="shared" si="265"/>
        <v>Clear</v>
      </c>
      <c r="E2154" s="11" t="str">
        <f t="shared" si="266"/>
        <v>Clear</v>
      </c>
      <c r="F2154" s="11" t="str">
        <f t="shared" si="267"/>
        <v>CLEAR</v>
      </c>
      <c r="G2154" s="11" t="str">
        <f t="shared" si="268"/>
        <v>clear</v>
      </c>
      <c r="H2154" s="11" t="str">
        <f>'Raw Data'!H2153</f>
        <v>Weekday</v>
      </c>
      <c r="I2154" s="11" t="str">
        <f t="shared" si="269"/>
        <v>WD</v>
      </c>
      <c r="J2154" s="11" t="str">
        <f t="shared" si="270"/>
        <v>Clear</v>
      </c>
      <c r="K2154" s="11" t="str">
        <f>TEXT('Raw Data'!F2153,"0")</f>
        <v>11</v>
      </c>
      <c r="L2154" s="11">
        <f t="shared" si="271"/>
        <v>11</v>
      </c>
    </row>
    <row r="2155" spans="1:12" x14ac:dyDescent="0.3">
      <c r="A2155" s="9">
        <f>'Raw Data'!A2154</f>
        <v>45359.472222222197</v>
      </c>
      <c r="B2155" s="11" t="str">
        <f>'Raw Data'!O2154</f>
        <v>Snow</v>
      </c>
      <c r="C2155" s="11" t="str">
        <f t="shared" si="264"/>
        <v>Snow</v>
      </c>
      <c r="D2155" s="11" t="str">
        <f t="shared" si="265"/>
        <v>Snow</v>
      </c>
      <c r="E2155" s="11" t="str">
        <f t="shared" si="266"/>
        <v>Snow</v>
      </c>
      <c r="F2155" s="11" t="str">
        <f t="shared" si="267"/>
        <v>SNOW</v>
      </c>
      <c r="G2155" s="11" t="str">
        <f t="shared" si="268"/>
        <v>snow</v>
      </c>
      <c r="H2155" s="11" t="str">
        <f>'Raw Data'!H2154</f>
        <v>Weekday</v>
      </c>
      <c r="I2155" s="11" t="str">
        <f t="shared" si="269"/>
        <v>WD</v>
      </c>
      <c r="J2155" s="11" t="str">
        <f t="shared" si="270"/>
        <v>Snow</v>
      </c>
      <c r="K2155" s="11" t="str">
        <f>TEXT('Raw Data'!F2154,"0")</f>
        <v>11</v>
      </c>
      <c r="L2155" s="11">
        <f t="shared" si="271"/>
        <v>11</v>
      </c>
    </row>
    <row r="2156" spans="1:12" x14ac:dyDescent="0.3">
      <c r="A2156" s="9">
        <f>'Raw Data'!A2155</f>
        <v>45359.475694444503</v>
      </c>
      <c r="B2156" s="11" t="str">
        <f>'Raw Data'!O2155</f>
        <v>Clear</v>
      </c>
      <c r="C2156" s="11" t="str">
        <f t="shared" si="264"/>
        <v>Clear</v>
      </c>
      <c r="D2156" s="11" t="str">
        <f t="shared" si="265"/>
        <v>Clear</v>
      </c>
      <c r="E2156" s="11" t="str">
        <f t="shared" si="266"/>
        <v>Clear</v>
      </c>
      <c r="F2156" s="11" t="str">
        <f t="shared" si="267"/>
        <v>CLEAR</v>
      </c>
      <c r="G2156" s="11" t="str">
        <f t="shared" si="268"/>
        <v>clear</v>
      </c>
      <c r="H2156" s="11" t="str">
        <f>'Raw Data'!H2155</f>
        <v>Weekday</v>
      </c>
      <c r="I2156" s="11" t="str">
        <f t="shared" si="269"/>
        <v>WD</v>
      </c>
      <c r="J2156" s="11" t="str">
        <f t="shared" si="270"/>
        <v>Clear</v>
      </c>
      <c r="K2156" s="11" t="str">
        <f>TEXT('Raw Data'!F2155,"0")</f>
        <v>11</v>
      </c>
      <c r="L2156" s="11">
        <f t="shared" si="271"/>
        <v>11</v>
      </c>
    </row>
    <row r="2157" spans="1:12" x14ac:dyDescent="0.3">
      <c r="A2157" s="9">
        <f>'Raw Data'!A2156</f>
        <v>45359.479166666701</v>
      </c>
      <c r="B2157" s="11" t="str">
        <f>'Raw Data'!O2156</f>
        <v>Clear</v>
      </c>
      <c r="C2157" s="11" t="str">
        <f t="shared" si="264"/>
        <v>Clear</v>
      </c>
      <c r="D2157" s="11" t="str">
        <f t="shared" si="265"/>
        <v>Clear</v>
      </c>
      <c r="E2157" s="11" t="str">
        <f t="shared" si="266"/>
        <v>Clear</v>
      </c>
      <c r="F2157" s="11" t="str">
        <f t="shared" si="267"/>
        <v>CLEAR</v>
      </c>
      <c r="G2157" s="11" t="str">
        <f t="shared" si="268"/>
        <v>clear</v>
      </c>
      <c r="H2157" s="11" t="str">
        <f>'Raw Data'!H2156</f>
        <v>Weekday</v>
      </c>
      <c r="I2157" s="11" t="str">
        <f t="shared" si="269"/>
        <v>WD</v>
      </c>
      <c r="J2157" s="11" t="str">
        <f t="shared" si="270"/>
        <v>Clear</v>
      </c>
      <c r="K2157" s="11" t="str">
        <f>TEXT('Raw Data'!F2156,"0")</f>
        <v>11</v>
      </c>
      <c r="L2157" s="11">
        <f t="shared" si="271"/>
        <v>11</v>
      </c>
    </row>
    <row r="2158" spans="1:12" x14ac:dyDescent="0.3">
      <c r="A2158" s="9">
        <f>'Raw Data'!A2157</f>
        <v>45359.482638888898</v>
      </c>
      <c r="B2158" s="11" t="str">
        <f>'Raw Data'!O2157</f>
        <v>Rain</v>
      </c>
      <c r="C2158" s="11" t="str">
        <f t="shared" si="264"/>
        <v>Rain</v>
      </c>
      <c r="D2158" s="11" t="str">
        <f t="shared" si="265"/>
        <v>Rain</v>
      </c>
      <c r="E2158" s="11" t="str">
        <f t="shared" si="266"/>
        <v>Rain</v>
      </c>
      <c r="F2158" s="11" t="str">
        <f t="shared" si="267"/>
        <v>RAIN</v>
      </c>
      <c r="G2158" s="11" t="str">
        <f t="shared" si="268"/>
        <v>rain</v>
      </c>
      <c r="H2158" s="11" t="str">
        <f>'Raw Data'!H2157</f>
        <v>Weekday</v>
      </c>
      <c r="I2158" s="11" t="str">
        <f t="shared" si="269"/>
        <v>WD</v>
      </c>
      <c r="J2158" s="11" t="str">
        <f t="shared" si="270"/>
        <v>Rain</v>
      </c>
      <c r="K2158" s="11" t="str">
        <f>TEXT('Raw Data'!F2157,"0")</f>
        <v>11</v>
      </c>
      <c r="L2158" s="11">
        <f t="shared" si="271"/>
        <v>11</v>
      </c>
    </row>
    <row r="2159" spans="1:12" x14ac:dyDescent="0.3">
      <c r="A2159" s="9">
        <f>'Raw Data'!A2158</f>
        <v>45359.486111111102</v>
      </c>
      <c r="B2159" s="11" t="str">
        <f>'Raw Data'!O2158</f>
        <v>Rain</v>
      </c>
      <c r="C2159" s="11" t="str">
        <f t="shared" si="264"/>
        <v>Rain</v>
      </c>
      <c r="D2159" s="11" t="str">
        <f t="shared" si="265"/>
        <v>Rain</v>
      </c>
      <c r="E2159" s="11" t="str">
        <f t="shared" si="266"/>
        <v>Rain</v>
      </c>
      <c r="F2159" s="11" t="str">
        <f t="shared" si="267"/>
        <v>RAIN</v>
      </c>
      <c r="G2159" s="11" t="str">
        <f t="shared" si="268"/>
        <v>rain</v>
      </c>
      <c r="H2159" s="11" t="str">
        <f>'Raw Data'!H2158</f>
        <v>Weekday</v>
      </c>
      <c r="I2159" s="11" t="str">
        <f t="shared" si="269"/>
        <v>WD</v>
      </c>
      <c r="J2159" s="11" t="str">
        <f t="shared" si="270"/>
        <v>Rain</v>
      </c>
      <c r="K2159" s="11" t="str">
        <f>TEXT('Raw Data'!F2158,"0")</f>
        <v>11</v>
      </c>
      <c r="L2159" s="11">
        <f t="shared" si="271"/>
        <v>11</v>
      </c>
    </row>
    <row r="2160" spans="1:12" x14ac:dyDescent="0.3">
      <c r="A2160" s="9">
        <f>'Raw Data'!A2159</f>
        <v>45359.489583333299</v>
      </c>
      <c r="B2160" s="11" t="str">
        <f>'Raw Data'!O2159</f>
        <v>Clear</v>
      </c>
      <c r="C2160" s="11" t="str">
        <f t="shared" si="264"/>
        <v>Clear</v>
      </c>
      <c r="D2160" s="11" t="str">
        <f t="shared" si="265"/>
        <v>Clear</v>
      </c>
      <c r="E2160" s="11" t="str">
        <f t="shared" si="266"/>
        <v>Clear</v>
      </c>
      <c r="F2160" s="11" t="str">
        <f t="shared" si="267"/>
        <v>CLEAR</v>
      </c>
      <c r="G2160" s="11" t="str">
        <f t="shared" si="268"/>
        <v>clear</v>
      </c>
      <c r="H2160" s="11" t="str">
        <f>'Raw Data'!H2159</f>
        <v>Weekday</v>
      </c>
      <c r="I2160" s="11" t="str">
        <f t="shared" si="269"/>
        <v>WD</v>
      </c>
      <c r="J2160" s="11" t="str">
        <f t="shared" si="270"/>
        <v>Clear</v>
      </c>
      <c r="K2160" s="11" t="str">
        <f>TEXT('Raw Data'!F2159,"0")</f>
        <v>11</v>
      </c>
      <c r="L2160" s="11">
        <f t="shared" si="271"/>
        <v>11</v>
      </c>
    </row>
    <row r="2161" spans="1:12" x14ac:dyDescent="0.3">
      <c r="A2161" s="9">
        <f>'Raw Data'!A2160</f>
        <v>45359.493055555598</v>
      </c>
      <c r="B2161" s="11" t="str">
        <f>'Raw Data'!O2160</f>
        <v>Snow</v>
      </c>
      <c r="C2161" s="11" t="str">
        <f t="shared" si="264"/>
        <v>Snow</v>
      </c>
      <c r="D2161" s="11" t="str">
        <f t="shared" si="265"/>
        <v>Snow</v>
      </c>
      <c r="E2161" s="11" t="str">
        <f t="shared" si="266"/>
        <v>Snow</v>
      </c>
      <c r="F2161" s="11" t="str">
        <f t="shared" si="267"/>
        <v>SNOW</v>
      </c>
      <c r="G2161" s="11" t="str">
        <f t="shared" si="268"/>
        <v>snow</v>
      </c>
      <c r="H2161" s="11" t="str">
        <f>'Raw Data'!H2160</f>
        <v>Weekday</v>
      </c>
      <c r="I2161" s="11" t="str">
        <f t="shared" si="269"/>
        <v>WD</v>
      </c>
      <c r="J2161" s="11" t="str">
        <f t="shared" si="270"/>
        <v>Snow</v>
      </c>
      <c r="K2161" s="11" t="str">
        <f>TEXT('Raw Data'!F2160,"0")</f>
        <v>11</v>
      </c>
      <c r="L2161" s="11">
        <f t="shared" si="271"/>
        <v>11</v>
      </c>
    </row>
    <row r="2162" spans="1:12" x14ac:dyDescent="0.3">
      <c r="A2162" s="9">
        <f>'Raw Data'!A2161</f>
        <v>45359.496527777803</v>
      </c>
      <c r="B2162" s="11" t="str">
        <f>'Raw Data'!O2161</f>
        <v>Clear</v>
      </c>
      <c r="C2162" s="11" t="str">
        <f t="shared" si="264"/>
        <v>Clear</v>
      </c>
      <c r="D2162" s="11" t="str">
        <f t="shared" si="265"/>
        <v>Clear</v>
      </c>
      <c r="E2162" s="11" t="str">
        <f t="shared" si="266"/>
        <v>Clear</v>
      </c>
      <c r="F2162" s="11" t="str">
        <f t="shared" si="267"/>
        <v>CLEAR</v>
      </c>
      <c r="G2162" s="11" t="str">
        <f t="shared" si="268"/>
        <v>clear</v>
      </c>
      <c r="H2162" s="11" t="str">
        <f>'Raw Data'!H2161</f>
        <v>Weekday</v>
      </c>
      <c r="I2162" s="11" t="str">
        <f t="shared" si="269"/>
        <v>WD</v>
      </c>
      <c r="J2162" s="11" t="str">
        <f t="shared" si="270"/>
        <v>Clear</v>
      </c>
      <c r="K2162" s="11" t="str">
        <f>TEXT('Raw Data'!F2161,"0")</f>
        <v>11</v>
      </c>
      <c r="L2162" s="11">
        <f t="shared" si="271"/>
        <v>11</v>
      </c>
    </row>
    <row r="2163" spans="1:12" x14ac:dyDescent="0.3">
      <c r="A2163" s="9">
        <f>'Raw Data'!A2162</f>
        <v>45359.5</v>
      </c>
      <c r="B2163" s="11" t="str">
        <f>'Raw Data'!O2162</f>
        <v>Clear</v>
      </c>
      <c r="C2163" s="11" t="str">
        <f t="shared" si="264"/>
        <v>Clear</v>
      </c>
      <c r="D2163" s="11" t="str">
        <f t="shared" si="265"/>
        <v>Clear</v>
      </c>
      <c r="E2163" s="11" t="str">
        <f t="shared" si="266"/>
        <v>Clear</v>
      </c>
      <c r="F2163" s="11" t="str">
        <f t="shared" si="267"/>
        <v>CLEAR</v>
      </c>
      <c r="G2163" s="11" t="str">
        <f t="shared" si="268"/>
        <v>clear</v>
      </c>
      <c r="H2163" s="11" t="str">
        <f>'Raw Data'!H2162</f>
        <v>Weekday</v>
      </c>
      <c r="I2163" s="11" t="str">
        <f t="shared" si="269"/>
        <v>WD</v>
      </c>
      <c r="J2163" s="11" t="str">
        <f t="shared" si="270"/>
        <v>Clear</v>
      </c>
      <c r="K2163" s="11" t="str">
        <f>TEXT('Raw Data'!F2162,"0")</f>
        <v>12</v>
      </c>
      <c r="L2163" s="11">
        <f t="shared" si="271"/>
        <v>12</v>
      </c>
    </row>
    <row r="2164" spans="1:12" x14ac:dyDescent="0.3">
      <c r="A2164" s="9">
        <f>'Raw Data'!A2163</f>
        <v>45359.503472222197</v>
      </c>
      <c r="B2164" s="11" t="str">
        <f>'Raw Data'!O2163</f>
        <v>Fog</v>
      </c>
      <c r="C2164" s="11" t="str">
        <f t="shared" si="264"/>
        <v>Fog</v>
      </c>
      <c r="D2164" s="11" t="str">
        <f t="shared" si="265"/>
        <v>Fog</v>
      </c>
      <c r="E2164" s="11" t="str">
        <f t="shared" si="266"/>
        <v>Fog</v>
      </c>
      <c r="F2164" s="11" t="str">
        <f t="shared" si="267"/>
        <v>FOG</v>
      </c>
      <c r="G2164" s="11" t="str">
        <f t="shared" si="268"/>
        <v>fog</v>
      </c>
      <c r="H2164" s="11" t="str">
        <f>'Raw Data'!H2163</f>
        <v>Weekday</v>
      </c>
      <c r="I2164" s="11" t="str">
        <f t="shared" si="269"/>
        <v>WD</v>
      </c>
      <c r="J2164" s="11" t="str">
        <f t="shared" si="270"/>
        <v>Fog</v>
      </c>
      <c r="K2164" s="11" t="str">
        <f>TEXT('Raw Data'!F2163,"0")</f>
        <v>12</v>
      </c>
      <c r="L2164" s="11">
        <f t="shared" si="271"/>
        <v>12</v>
      </c>
    </row>
    <row r="2165" spans="1:12" x14ac:dyDescent="0.3">
      <c r="A2165" s="9">
        <f>'Raw Data'!A2164</f>
        <v>45359.506944444503</v>
      </c>
      <c r="B2165" s="11" t="str">
        <f>'Raw Data'!O2164</f>
        <v>Snow</v>
      </c>
      <c r="C2165" s="11" t="str">
        <f t="shared" si="264"/>
        <v>Snow</v>
      </c>
      <c r="D2165" s="11" t="str">
        <f t="shared" si="265"/>
        <v>Snow</v>
      </c>
      <c r="E2165" s="11" t="str">
        <f t="shared" si="266"/>
        <v>Snow</v>
      </c>
      <c r="F2165" s="11" t="str">
        <f t="shared" si="267"/>
        <v>SNOW</v>
      </c>
      <c r="G2165" s="11" t="str">
        <f t="shared" si="268"/>
        <v>snow</v>
      </c>
      <c r="H2165" s="11" t="str">
        <f>'Raw Data'!H2164</f>
        <v>Weekday</v>
      </c>
      <c r="I2165" s="11" t="str">
        <f t="shared" si="269"/>
        <v>WD</v>
      </c>
      <c r="J2165" s="11" t="str">
        <f t="shared" si="270"/>
        <v>Snow</v>
      </c>
      <c r="K2165" s="11" t="str">
        <f>TEXT('Raw Data'!F2164,"0")</f>
        <v>12</v>
      </c>
      <c r="L2165" s="11">
        <f t="shared" si="271"/>
        <v>12</v>
      </c>
    </row>
    <row r="2166" spans="1:12" x14ac:dyDescent="0.3">
      <c r="A2166" s="9">
        <f>'Raw Data'!A2165</f>
        <v>45359.510416666701</v>
      </c>
      <c r="B2166" s="11" t="str">
        <f>'Raw Data'!O2165</f>
        <v>Rain</v>
      </c>
      <c r="C2166" s="11" t="str">
        <f t="shared" si="264"/>
        <v>Rain</v>
      </c>
      <c r="D2166" s="11" t="str">
        <f t="shared" si="265"/>
        <v>Rain</v>
      </c>
      <c r="E2166" s="11" t="str">
        <f t="shared" si="266"/>
        <v>Rain</v>
      </c>
      <c r="F2166" s="11" t="str">
        <f t="shared" si="267"/>
        <v>RAIN</v>
      </c>
      <c r="G2166" s="11" t="str">
        <f t="shared" si="268"/>
        <v>rain</v>
      </c>
      <c r="H2166" s="11" t="str">
        <f>'Raw Data'!H2165</f>
        <v>Weekday</v>
      </c>
      <c r="I2166" s="11" t="str">
        <f t="shared" si="269"/>
        <v>WD</v>
      </c>
      <c r="J2166" s="11" t="str">
        <f t="shared" si="270"/>
        <v>Rain</v>
      </c>
      <c r="K2166" s="11" t="str">
        <f>TEXT('Raw Data'!F2165,"0")</f>
        <v>12</v>
      </c>
      <c r="L2166" s="11">
        <f t="shared" si="271"/>
        <v>12</v>
      </c>
    </row>
    <row r="2167" spans="1:12" x14ac:dyDescent="0.3">
      <c r="A2167" s="9">
        <f>'Raw Data'!A2166</f>
        <v>45359.513888888898</v>
      </c>
      <c r="B2167" s="11" t="str">
        <f>'Raw Data'!O2166</f>
        <v>Rain</v>
      </c>
      <c r="C2167" s="11" t="str">
        <f t="shared" si="264"/>
        <v>Rain</v>
      </c>
      <c r="D2167" s="11" t="str">
        <f t="shared" si="265"/>
        <v>Rain</v>
      </c>
      <c r="E2167" s="11" t="str">
        <f t="shared" si="266"/>
        <v>Rain</v>
      </c>
      <c r="F2167" s="11" t="str">
        <f t="shared" si="267"/>
        <v>RAIN</v>
      </c>
      <c r="G2167" s="11" t="str">
        <f t="shared" si="268"/>
        <v>rain</v>
      </c>
      <c r="H2167" s="11" t="str">
        <f>'Raw Data'!H2166</f>
        <v>Weekday</v>
      </c>
      <c r="I2167" s="11" t="str">
        <f t="shared" si="269"/>
        <v>WD</v>
      </c>
      <c r="J2167" s="11" t="str">
        <f t="shared" si="270"/>
        <v>Rain</v>
      </c>
      <c r="K2167" s="11" t="str">
        <f>TEXT('Raw Data'!F2166,"0")</f>
        <v>12</v>
      </c>
      <c r="L2167" s="11">
        <f t="shared" si="271"/>
        <v>12</v>
      </c>
    </row>
    <row r="2168" spans="1:12" x14ac:dyDescent="0.3">
      <c r="A2168" s="9">
        <f>'Raw Data'!A2167</f>
        <v>45359.517361111102</v>
      </c>
      <c r="B2168" s="11" t="str">
        <f>'Raw Data'!O2167</f>
        <v>Snow</v>
      </c>
      <c r="C2168" s="11" t="str">
        <f t="shared" si="264"/>
        <v>Snow</v>
      </c>
      <c r="D2168" s="11" t="str">
        <f t="shared" si="265"/>
        <v>Snow</v>
      </c>
      <c r="E2168" s="11" t="str">
        <f t="shared" si="266"/>
        <v>Snow</v>
      </c>
      <c r="F2168" s="11" t="str">
        <f t="shared" si="267"/>
        <v>SNOW</v>
      </c>
      <c r="G2168" s="11" t="str">
        <f t="shared" si="268"/>
        <v>snow</v>
      </c>
      <c r="H2168" s="11" t="str">
        <f>'Raw Data'!H2167</f>
        <v>Weekday</v>
      </c>
      <c r="I2168" s="11" t="str">
        <f t="shared" si="269"/>
        <v>WD</v>
      </c>
      <c r="J2168" s="11" t="str">
        <f t="shared" si="270"/>
        <v>Snow</v>
      </c>
      <c r="K2168" s="11" t="str">
        <f>TEXT('Raw Data'!F2167,"0")</f>
        <v>12</v>
      </c>
      <c r="L2168" s="11">
        <f t="shared" si="271"/>
        <v>12</v>
      </c>
    </row>
    <row r="2169" spans="1:12" x14ac:dyDescent="0.3">
      <c r="A2169" s="9">
        <f>'Raw Data'!A2168</f>
        <v>45359.520833333299</v>
      </c>
      <c r="B2169" s="11" t="str">
        <f>'Raw Data'!O2168</f>
        <v>Fog</v>
      </c>
      <c r="C2169" s="11" t="str">
        <f t="shared" si="264"/>
        <v>Fog</v>
      </c>
      <c r="D2169" s="11" t="str">
        <f t="shared" si="265"/>
        <v>Fog</v>
      </c>
      <c r="E2169" s="11" t="str">
        <f t="shared" si="266"/>
        <v>Fog</v>
      </c>
      <c r="F2169" s="11" t="str">
        <f t="shared" si="267"/>
        <v>FOG</v>
      </c>
      <c r="G2169" s="11" t="str">
        <f t="shared" si="268"/>
        <v>fog</v>
      </c>
      <c r="H2169" s="11" t="str">
        <f>'Raw Data'!H2168</f>
        <v>Weekday</v>
      </c>
      <c r="I2169" s="11" t="str">
        <f t="shared" si="269"/>
        <v>WD</v>
      </c>
      <c r="J2169" s="11" t="str">
        <f t="shared" si="270"/>
        <v>Fog</v>
      </c>
      <c r="K2169" s="11" t="str">
        <f>TEXT('Raw Data'!F2168,"0")</f>
        <v>12</v>
      </c>
      <c r="L2169" s="11">
        <f t="shared" si="271"/>
        <v>12</v>
      </c>
    </row>
    <row r="2170" spans="1:12" x14ac:dyDescent="0.3">
      <c r="A2170" s="9">
        <f>'Raw Data'!A2169</f>
        <v>45359.524305555598</v>
      </c>
      <c r="B2170" s="11" t="str">
        <f>'Raw Data'!O2169</f>
        <v>Snow</v>
      </c>
      <c r="C2170" s="11" t="str">
        <f t="shared" si="264"/>
        <v>Snow</v>
      </c>
      <c r="D2170" s="11" t="str">
        <f t="shared" si="265"/>
        <v>Snow</v>
      </c>
      <c r="E2170" s="11" t="str">
        <f t="shared" si="266"/>
        <v>Snow</v>
      </c>
      <c r="F2170" s="11" t="str">
        <f t="shared" si="267"/>
        <v>SNOW</v>
      </c>
      <c r="G2170" s="11" t="str">
        <f t="shared" si="268"/>
        <v>snow</v>
      </c>
      <c r="H2170" s="11" t="str">
        <f>'Raw Data'!H2169</f>
        <v>Weekday</v>
      </c>
      <c r="I2170" s="11" t="str">
        <f t="shared" si="269"/>
        <v>WD</v>
      </c>
      <c r="J2170" s="11" t="str">
        <f t="shared" si="270"/>
        <v>Snow</v>
      </c>
      <c r="K2170" s="11" t="str">
        <f>TEXT('Raw Data'!F2169,"0")</f>
        <v>12</v>
      </c>
      <c r="L2170" s="11">
        <f t="shared" si="271"/>
        <v>12</v>
      </c>
    </row>
    <row r="2171" spans="1:12" x14ac:dyDescent="0.3">
      <c r="A2171" s="9">
        <f>'Raw Data'!A2170</f>
        <v>45359.527777777803</v>
      </c>
      <c r="B2171" s="11" t="str">
        <f>'Raw Data'!O2170</f>
        <v>Rain</v>
      </c>
      <c r="C2171" s="11" t="str">
        <f t="shared" si="264"/>
        <v>Rain</v>
      </c>
      <c r="D2171" s="11" t="str">
        <f t="shared" si="265"/>
        <v>Rain</v>
      </c>
      <c r="E2171" s="11" t="str">
        <f t="shared" si="266"/>
        <v>Rain</v>
      </c>
      <c r="F2171" s="11" t="str">
        <f t="shared" si="267"/>
        <v>RAIN</v>
      </c>
      <c r="G2171" s="11" t="str">
        <f t="shared" si="268"/>
        <v>rain</v>
      </c>
      <c r="H2171" s="11" t="str">
        <f>'Raw Data'!H2170</f>
        <v>Weekday</v>
      </c>
      <c r="I2171" s="11" t="str">
        <f t="shared" si="269"/>
        <v>WD</v>
      </c>
      <c r="J2171" s="11" t="str">
        <f t="shared" si="270"/>
        <v>Rain</v>
      </c>
      <c r="K2171" s="11" t="str">
        <f>TEXT('Raw Data'!F2170,"0")</f>
        <v>12</v>
      </c>
      <c r="L2171" s="11">
        <f t="shared" si="271"/>
        <v>12</v>
      </c>
    </row>
    <row r="2172" spans="1:12" x14ac:dyDescent="0.3">
      <c r="A2172" s="9">
        <f>'Raw Data'!A2171</f>
        <v>45359.53125</v>
      </c>
      <c r="B2172" s="11" t="str">
        <f>'Raw Data'!O2171</f>
        <v>Snow</v>
      </c>
      <c r="C2172" s="11" t="str">
        <f t="shared" si="264"/>
        <v>Snow</v>
      </c>
      <c r="D2172" s="11" t="str">
        <f t="shared" si="265"/>
        <v>Snow</v>
      </c>
      <c r="E2172" s="11" t="str">
        <f t="shared" si="266"/>
        <v>Snow</v>
      </c>
      <c r="F2172" s="11" t="str">
        <f t="shared" si="267"/>
        <v>SNOW</v>
      </c>
      <c r="G2172" s="11" t="str">
        <f t="shared" si="268"/>
        <v>snow</v>
      </c>
      <c r="H2172" s="11" t="str">
        <f>'Raw Data'!H2171</f>
        <v>Weekday</v>
      </c>
      <c r="I2172" s="11" t="str">
        <f t="shared" si="269"/>
        <v>WD</v>
      </c>
      <c r="J2172" s="11" t="str">
        <f t="shared" si="270"/>
        <v>Snow</v>
      </c>
      <c r="K2172" s="11" t="str">
        <f>TEXT('Raw Data'!F2171,"0")</f>
        <v>12</v>
      </c>
      <c r="L2172" s="11">
        <f t="shared" si="271"/>
        <v>12</v>
      </c>
    </row>
    <row r="2173" spans="1:12" x14ac:dyDescent="0.3">
      <c r="A2173" s="9">
        <f>'Raw Data'!A2172</f>
        <v>45359.534722222197</v>
      </c>
      <c r="B2173" s="11" t="str">
        <f>'Raw Data'!O2172</f>
        <v>Snow</v>
      </c>
      <c r="C2173" s="11" t="str">
        <f t="shared" si="264"/>
        <v>Snow</v>
      </c>
      <c r="D2173" s="11" t="str">
        <f t="shared" si="265"/>
        <v>Snow</v>
      </c>
      <c r="E2173" s="11" t="str">
        <f t="shared" si="266"/>
        <v>Snow</v>
      </c>
      <c r="F2173" s="11" t="str">
        <f t="shared" si="267"/>
        <v>SNOW</v>
      </c>
      <c r="G2173" s="11" t="str">
        <f t="shared" si="268"/>
        <v>snow</v>
      </c>
      <c r="H2173" s="11" t="str">
        <f>'Raw Data'!H2172</f>
        <v>Weekday</v>
      </c>
      <c r="I2173" s="11" t="str">
        <f t="shared" si="269"/>
        <v>WD</v>
      </c>
      <c r="J2173" s="11" t="str">
        <f t="shared" si="270"/>
        <v>Snow</v>
      </c>
      <c r="K2173" s="11" t="str">
        <f>TEXT('Raw Data'!F2172,"0")</f>
        <v>12</v>
      </c>
      <c r="L2173" s="11">
        <f t="shared" si="271"/>
        <v>12</v>
      </c>
    </row>
    <row r="2174" spans="1:12" x14ac:dyDescent="0.3">
      <c r="A2174" s="9">
        <f>'Raw Data'!A2173</f>
        <v>45359.538194444503</v>
      </c>
      <c r="B2174" s="11" t="str">
        <f>'Raw Data'!O2173</f>
        <v>Fog</v>
      </c>
      <c r="C2174" s="11" t="str">
        <f t="shared" si="264"/>
        <v>Fog</v>
      </c>
      <c r="D2174" s="11" t="str">
        <f t="shared" si="265"/>
        <v>Fog</v>
      </c>
      <c r="E2174" s="11" t="str">
        <f t="shared" si="266"/>
        <v>Fog</v>
      </c>
      <c r="F2174" s="11" t="str">
        <f t="shared" si="267"/>
        <v>FOG</v>
      </c>
      <c r="G2174" s="11" t="str">
        <f t="shared" si="268"/>
        <v>fog</v>
      </c>
      <c r="H2174" s="11" t="str">
        <f>'Raw Data'!H2173</f>
        <v>Weekday</v>
      </c>
      <c r="I2174" s="11" t="str">
        <f t="shared" si="269"/>
        <v>WD</v>
      </c>
      <c r="J2174" s="11" t="str">
        <f t="shared" si="270"/>
        <v>Fog</v>
      </c>
      <c r="K2174" s="11" t="str">
        <f>TEXT('Raw Data'!F2173,"0")</f>
        <v>12</v>
      </c>
      <c r="L2174" s="11">
        <f t="shared" si="271"/>
        <v>12</v>
      </c>
    </row>
    <row r="2175" spans="1:12" x14ac:dyDescent="0.3">
      <c r="A2175" s="9">
        <f>'Raw Data'!A2174</f>
        <v>45359.541666666701</v>
      </c>
      <c r="B2175" s="11" t="str">
        <f>'Raw Data'!O2174</f>
        <v>Snow</v>
      </c>
      <c r="C2175" s="11" t="str">
        <f t="shared" si="264"/>
        <v>Snow</v>
      </c>
      <c r="D2175" s="11" t="str">
        <f t="shared" si="265"/>
        <v>Snow</v>
      </c>
      <c r="E2175" s="11" t="str">
        <f t="shared" si="266"/>
        <v>Snow</v>
      </c>
      <c r="F2175" s="11" t="str">
        <f t="shared" si="267"/>
        <v>SNOW</v>
      </c>
      <c r="G2175" s="11" t="str">
        <f t="shared" si="268"/>
        <v>snow</v>
      </c>
      <c r="H2175" s="11" t="str">
        <f>'Raw Data'!H2174</f>
        <v>Weekday</v>
      </c>
      <c r="I2175" s="11" t="str">
        <f t="shared" si="269"/>
        <v>WD</v>
      </c>
      <c r="J2175" s="11" t="str">
        <f t="shared" si="270"/>
        <v>Snow</v>
      </c>
      <c r="K2175" s="11" t="str">
        <f>TEXT('Raw Data'!F2174,"0")</f>
        <v>13</v>
      </c>
      <c r="L2175" s="11">
        <f t="shared" si="271"/>
        <v>13</v>
      </c>
    </row>
    <row r="2176" spans="1:12" x14ac:dyDescent="0.3">
      <c r="A2176" s="9">
        <f>'Raw Data'!A2175</f>
        <v>45359.545138888898</v>
      </c>
      <c r="B2176" s="11" t="str">
        <f>'Raw Data'!O2175</f>
        <v>Clear</v>
      </c>
      <c r="C2176" s="11" t="str">
        <f t="shared" si="264"/>
        <v>Clear</v>
      </c>
      <c r="D2176" s="11" t="str">
        <f t="shared" si="265"/>
        <v>Clear</v>
      </c>
      <c r="E2176" s="11" t="str">
        <f t="shared" si="266"/>
        <v>Clear</v>
      </c>
      <c r="F2176" s="11" t="str">
        <f t="shared" si="267"/>
        <v>CLEAR</v>
      </c>
      <c r="G2176" s="11" t="str">
        <f t="shared" si="268"/>
        <v>clear</v>
      </c>
      <c r="H2176" s="11" t="str">
        <f>'Raw Data'!H2175</f>
        <v>Weekday</v>
      </c>
      <c r="I2176" s="11" t="str">
        <f t="shared" si="269"/>
        <v>WD</v>
      </c>
      <c r="J2176" s="11" t="str">
        <f t="shared" si="270"/>
        <v>Clear</v>
      </c>
      <c r="K2176" s="11" t="str">
        <f>TEXT('Raw Data'!F2175,"0")</f>
        <v>13</v>
      </c>
      <c r="L2176" s="11">
        <f t="shared" si="271"/>
        <v>13</v>
      </c>
    </row>
    <row r="2177" spans="1:12" x14ac:dyDescent="0.3">
      <c r="A2177" s="9">
        <f>'Raw Data'!A2176</f>
        <v>45359.548611111102</v>
      </c>
      <c r="B2177" s="11" t="str">
        <f>'Raw Data'!O2176</f>
        <v>Clear</v>
      </c>
      <c r="C2177" s="11" t="str">
        <f t="shared" si="264"/>
        <v>Clear</v>
      </c>
      <c r="D2177" s="11" t="str">
        <f t="shared" si="265"/>
        <v>Clear</v>
      </c>
      <c r="E2177" s="11" t="str">
        <f t="shared" si="266"/>
        <v>Clear</v>
      </c>
      <c r="F2177" s="11" t="str">
        <f t="shared" si="267"/>
        <v>CLEAR</v>
      </c>
      <c r="G2177" s="11" t="str">
        <f t="shared" si="268"/>
        <v>clear</v>
      </c>
      <c r="H2177" s="11" t="str">
        <f>'Raw Data'!H2176</f>
        <v>Weekday</v>
      </c>
      <c r="I2177" s="11" t="str">
        <f t="shared" si="269"/>
        <v>WD</v>
      </c>
      <c r="J2177" s="11" t="str">
        <f t="shared" si="270"/>
        <v>Clear</v>
      </c>
      <c r="K2177" s="11" t="str">
        <f>TEXT('Raw Data'!F2176,"0")</f>
        <v>13</v>
      </c>
      <c r="L2177" s="11">
        <f t="shared" si="271"/>
        <v>13</v>
      </c>
    </row>
    <row r="2178" spans="1:12" x14ac:dyDescent="0.3">
      <c r="A2178" s="9">
        <f>'Raw Data'!A2177</f>
        <v>45359.552083333299</v>
      </c>
      <c r="B2178" s="11" t="str">
        <f>'Raw Data'!O2177</f>
        <v>Clear</v>
      </c>
      <c r="C2178" s="11" t="str">
        <f t="shared" si="264"/>
        <v>Clear</v>
      </c>
      <c r="D2178" s="11" t="str">
        <f t="shared" si="265"/>
        <v>Clear</v>
      </c>
      <c r="E2178" s="11" t="str">
        <f t="shared" si="266"/>
        <v>Clear</v>
      </c>
      <c r="F2178" s="11" t="str">
        <f t="shared" si="267"/>
        <v>CLEAR</v>
      </c>
      <c r="G2178" s="11" t="str">
        <f t="shared" si="268"/>
        <v>clear</v>
      </c>
      <c r="H2178" s="11" t="str">
        <f>'Raw Data'!H2177</f>
        <v>Weekday</v>
      </c>
      <c r="I2178" s="11" t="str">
        <f t="shared" si="269"/>
        <v>WD</v>
      </c>
      <c r="J2178" s="11" t="str">
        <f t="shared" si="270"/>
        <v>Clear</v>
      </c>
      <c r="K2178" s="11" t="str">
        <f>TEXT('Raw Data'!F2177,"0")</f>
        <v>13</v>
      </c>
      <c r="L2178" s="11">
        <f t="shared" si="271"/>
        <v>13</v>
      </c>
    </row>
    <row r="2179" spans="1:12" x14ac:dyDescent="0.3">
      <c r="A2179" s="9">
        <f>'Raw Data'!A2178</f>
        <v>45359.555555555598</v>
      </c>
      <c r="B2179" s="11" t="str">
        <f>'Raw Data'!O2178</f>
        <v>Clear</v>
      </c>
      <c r="C2179" s="11" t="str">
        <f t="shared" ref="C2179:C2242" si="272">TRIM(B2179)</f>
        <v>Clear</v>
      </c>
      <c r="D2179" s="11" t="str">
        <f t="shared" ref="D2179:D2242" si="273">CLEAN(C2179)</f>
        <v>Clear</v>
      </c>
      <c r="E2179" s="11" t="str">
        <f t="shared" ref="E2179:E2242" si="274">PROPER(D2179)</f>
        <v>Clear</v>
      </c>
      <c r="F2179" s="11" t="str">
        <f t="shared" ref="F2179:F2242" si="275">UPPER(B2179)</f>
        <v>CLEAR</v>
      </c>
      <c r="G2179" s="11" t="str">
        <f t="shared" ref="G2179:G2242" si="276">LOWER(B2179)</f>
        <v>clear</v>
      </c>
      <c r="H2179" s="11" t="str">
        <f>'Raw Data'!H2178</f>
        <v>Weekday</v>
      </c>
      <c r="I2179" s="11" t="str">
        <f t="shared" ref="I2179:I2242" si="277">SUBSTITUTE(SUBSTITUTE(H2179,"Weekday","WD"),"Weekend","WE")</f>
        <v>WD</v>
      </c>
      <c r="J2179" s="11" t="str">
        <f t="shared" ref="J2179:J2242" si="278">PROPER(TRIM(CLEAN(B2179)))</f>
        <v>Clear</v>
      </c>
      <c r="K2179" s="11" t="str">
        <f>TEXT('Raw Data'!F2178,"0")</f>
        <v>13</v>
      </c>
      <c r="L2179" s="11">
        <f t="shared" ref="L2179:L2242" si="279">VALUE(K2179)</f>
        <v>13</v>
      </c>
    </row>
    <row r="2180" spans="1:12" x14ac:dyDescent="0.3">
      <c r="A2180" s="9">
        <f>'Raw Data'!A2179</f>
        <v>45359.559027777803</v>
      </c>
      <c r="B2180" s="11" t="str">
        <f>'Raw Data'!O2179</f>
        <v>Rain</v>
      </c>
      <c r="C2180" s="11" t="str">
        <f t="shared" si="272"/>
        <v>Rain</v>
      </c>
      <c r="D2180" s="11" t="str">
        <f t="shared" si="273"/>
        <v>Rain</v>
      </c>
      <c r="E2180" s="11" t="str">
        <f t="shared" si="274"/>
        <v>Rain</v>
      </c>
      <c r="F2180" s="11" t="str">
        <f t="shared" si="275"/>
        <v>RAIN</v>
      </c>
      <c r="G2180" s="11" t="str">
        <f t="shared" si="276"/>
        <v>rain</v>
      </c>
      <c r="H2180" s="11" t="str">
        <f>'Raw Data'!H2179</f>
        <v>Weekday</v>
      </c>
      <c r="I2180" s="11" t="str">
        <f t="shared" si="277"/>
        <v>WD</v>
      </c>
      <c r="J2180" s="11" t="str">
        <f t="shared" si="278"/>
        <v>Rain</v>
      </c>
      <c r="K2180" s="11" t="str">
        <f>TEXT('Raw Data'!F2179,"0")</f>
        <v>13</v>
      </c>
      <c r="L2180" s="11">
        <f t="shared" si="279"/>
        <v>13</v>
      </c>
    </row>
    <row r="2181" spans="1:12" x14ac:dyDescent="0.3">
      <c r="A2181" s="9">
        <f>'Raw Data'!A2180</f>
        <v>45359.5625</v>
      </c>
      <c r="B2181" s="11" t="str">
        <f>'Raw Data'!O2180</f>
        <v>Rain</v>
      </c>
      <c r="C2181" s="11" t="str">
        <f t="shared" si="272"/>
        <v>Rain</v>
      </c>
      <c r="D2181" s="11" t="str">
        <f t="shared" si="273"/>
        <v>Rain</v>
      </c>
      <c r="E2181" s="11" t="str">
        <f t="shared" si="274"/>
        <v>Rain</v>
      </c>
      <c r="F2181" s="11" t="str">
        <f t="shared" si="275"/>
        <v>RAIN</v>
      </c>
      <c r="G2181" s="11" t="str">
        <f t="shared" si="276"/>
        <v>rain</v>
      </c>
      <c r="H2181" s="11" t="str">
        <f>'Raw Data'!H2180</f>
        <v>Weekday</v>
      </c>
      <c r="I2181" s="11" t="str">
        <f t="shared" si="277"/>
        <v>WD</v>
      </c>
      <c r="J2181" s="11" t="str">
        <f t="shared" si="278"/>
        <v>Rain</v>
      </c>
      <c r="K2181" s="11" t="str">
        <f>TEXT('Raw Data'!F2180,"0")</f>
        <v>13</v>
      </c>
      <c r="L2181" s="11">
        <f t="shared" si="279"/>
        <v>13</v>
      </c>
    </row>
    <row r="2182" spans="1:12" x14ac:dyDescent="0.3">
      <c r="A2182" s="9">
        <f>'Raw Data'!A2181</f>
        <v>45359.565972222197</v>
      </c>
      <c r="B2182" s="11" t="str">
        <f>'Raw Data'!O2181</f>
        <v>Clear</v>
      </c>
      <c r="C2182" s="11" t="str">
        <f t="shared" si="272"/>
        <v>Clear</v>
      </c>
      <c r="D2182" s="11" t="str">
        <f t="shared" si="273"/>
        <v>Clear</v>
      </c>
      <c r="E2182" s="11" t="str">
        <f t="shared" si="274"/>
        <v>Clear</v>
      </c>
      <c r="F2182" s="11" t="str">
        <f t="shared" si="275"/>
        <v>CLEAR</v>
      </c>
      <c r="G2182" s="11" t="str">
        <f t="shared" si="276"/>
        <v>clear</v>
      </c>
      <c r="H2182" s="11" t="str">
        <f>'Raw Data'!H2181</f>
        <v>Weekday</v>
      </c>
      <c r="I2182" s="11" t="str">
        <f t="shared" si="277"/>
        <v>WD</v>
      </c>
      <c r="J2182" s="11" t="str">
        <f t="shared" si="278"/>
        <v>Clear</v>
      </c>
      <c r="K2182" s="11" t="str">
        <f>TEXT('Raw Data'!F2181,"0")</f>
        <v>13</v>
      </c>
      <c r="L2182" s="11">
        <f t="shared" si="279"/>
        <v>13</v>
      </c>
    </row>
    <row r="2183" spans="1:12" x14ac:dyDescent="0.3">
      <c r="A2183" s="9">
        <f>'Raw Data'!A2182</f>
        <v>45359.569444444503</v>
      </c>
      <c r="B2183" s="11" t="str">
        <f>'Raw Data'!O2182</f>
        <v>Snow</v>
      </c>
      <c r="C2183" s="11" t="str">
        <f t="shared" si="272"/>
        <v>Snow</v>
      </c>
      <c r="D2183" s="11" t="str">
        <f t="shared" si="273"/>
        <v>Snow</v>
      </c>
      <c r="E2183" s="11" t="str">
        <f t="shared" si="274"/>
        <v>Snow</v>
      </c>
      <c r="F2183" s="11" t="str">
        <f t="shared" si="275"/>
        <v>SNOW</v>
      </c>
      <c r="G2183" s="11" t="str">
        <f t="shared" si="276"/>
        <v>snow</v>
      </c>
      <c r="H2183" s="11" t="str">
        <f>'Raw Data'!H2182</f>
        <v>Weekday</v>
      </c>
      <c r="I2183" s="11" t="str">
        <f t="shared" si="277"/>
        <v>WD</v>
      </c>
      <c r="J2183" s="11" t="str">
        <f t="shared" si="278"/>
        <v>Snow</v>
      </c>
      <c r="K2183" s="11" t="str">
        <f>TEXT('Raw Data'!F2182,"0")</f>
        <v>13</v>
      </c>
      <c r="L2183" s="11">
        <f t="shared" si="279"/>
        <v>13</v>
      </c>
    </row>
    <row r="2184" spans="1:12" x14ac:dyDescent="0.3">
      <c r="A2184" s="9">
        <f>'Raw Data'!A2183</f>
        <v>45359.572916666701</v>
      </c>
      <c r="B2184" s="11" t="str">
        <f>'Raw Data'!O2183</f>
        <v>Rain</v>
      </c>
      <c r="C2184" s="11" t="str">
        <f t="shared" si="272"/>
        <v>Rain</v>
      </c>
      <c r="D2184" s="11" t="str">
        <f t="shared" si="273"/>
        <v>Rain</v>
      </c>
      <c r="E2184" s="11" t="str">
        <f t="shared" si="274"/>
        <v>Rain</v>
      </c>
      <c r="F2184" s="11" t="str">
        <f t="shared" si="275"/>
        <v>RAIN</v>
      </c>
      <c r="G2184" s="11" t="str">
        <f t="shared" si="276"/>
        <v>rain</v>
      </c>
      <c r="H2184" s="11" t="str">
        <f>'Raw Data'!H2183</f>
        <v>Weekday</v>
      </c>
      <c r="I2184" s="11" t="str">
        <f t="shared" si="277"/>
        <v>WD</v>
      </c>
      <c r="J2184" s="11" t="str">
        <f t="shared" si="278"/>
        <v>Rain</v>
      </c>
      <c r="K2184" s="11" t="str">
        <f>TEXT('Raw Data'!F2183,"0")</f>
        <v>13</v>
      </c>
      <c r="L2184" s="11">
        <f t="shared" si="279"/>
        <v>13</v>
      </c>
    </row>
    <row r="2185" spans="1:12" x14ac:dyDescent="0.3">
      <c r="A2185" s="9">
        <f>'Raw Data'!A2184</f>
        <v>45359.576388888898</v>
      </c>
      <c r="B2185" s="11" t="str">
        <f>'Raw Data'!O2184</f>
        <v>Snow</v>
      </c>
      <c r="C2185" s="11" t="str">
        <f t="shared" si="272"/>
        <v>Snow</v>
      </c>
      <c r="D2185" s="11" t="str">
        <f t="shared" si="273"/>
        <v>Snow</v>
      </c>
      <c r="E2185" s="11" t="str">
        <f t="shared" si="274"/>
        <v>Snow</v>
      </c>
      <c r="F2185" s="11" t="str">
        <f t="shared" si="275"/>
        <v>SNOW</v>
      </c>
      <c r="G2185" s="11" t="str">
        <f t="shared" si="276"/>
        <v>snow</v>
      </c>
      <c r="H2185" s="11" t="str">
        <f>'Raw Data'!H2184</f>
        <v>Weekday</v>
      </c>
      <c r="I2185" s="11" t="str">
        <f t="shared" si="277"/>
        <v>WD</v>
      </c>
      <c r="J2185" s="11" t="str">
        <f t="shared" si="278"/>
        <v>Snow</v>
      </c>
      <c r="K2185" s="11" t="str">
        <f>TEXT('Raw Data'!F2184,"0")</f>
        <v>13</v>
      </c>
      <c r="L2185" s="11">
        <f t="shared" si="279"/>
        <v>13</v>
      </c>
    </row>
    <row r="2186" spans="1:12" x14ac:dyDescent="0.3">
      <c r="A2186" s="9">
        <f>'Raw Data'!A2185</f>
        <v>45359.579861111102</v>
      </c>
      <c r="B2186" s="11" t="str">
        <f>'Raw Data'!O2185</f>
        <v>Snow</v>
      </c>
      <c r="C2186" s="11" t="str">
        <f t="shared" si="272"/>
        <v>Snow</v>
      </c>
      <c r="D2186" s="11" t="str">
        <f t="shared" si="273"/>
        <v>Snow</v>
      </c>
      <c r="E2186" s="11" t="str">
        <f t="shared" si="274"/>
        <v>Snow</v>
      </c>
      <c r="F2186" s="11" t="str">
        <f t="shared" si="275"/>
        <v>SNOW</v>
      </c>
      <c r="G2186" s="11" t="str">
        <f t="shared" si="276"/>
        <v>snow</v>
      </c>
      <c r="H2186" s="11" t="str">
        <f>'Raw Data'!H2185</f>
        <v>Weekday</v>
      </c>
      <c r="I2186" s="11" t="str">
        <f t="shared" si="277"/>
        <v>WD</v>
      </c>
      <c r="J2186" s="11" t="str">
        <f t="shared" si="278"/>
        <v>Snow</v>
      </c>
      <c r="K2186" s="11" t="str">
        <f>TEXT('Raw Data'!F2185,"0")</f>
        <v>13</v>
      </c>
      <c r="L2186" s="11">
        <f t="shared" si="279"/>
        <v>13</v>
      </c>
    </row>
    <row r="2187" spans="1:12" x14ac:dyDescent="0.3">
      <c r="A2187" s="9">
        <f>'Raw Data'!A2186</f>
        <v>45359.583333333299</v>
      </c>
      <c r="B2187" s="11" t="str">
        <f>'Raw Data'!O2186</f>
        <v>Fog</v>
      </c>
      <c r="C2187" s="11" t="str">
        <f t="shared" si="272"/>
        <v>Fog</v>
      </c>
      <c r="D2187" s="11" t="str">
        <f t="shared" si="273"/>
        <v>Fog</v>
      </c>
      <c r="E2187" s="11" t="str">
        <f t="shared" si="274"/>
        <v>Fog</v>
      </c>
      <c r="F2187" s="11" t="str">
        <f t="shared" si="275"/>
        <v>FOG</v>
      </c>
      <c r="G2187" s="11" t="str">
        <f t="shared" si="276"/>
        <v>fog</v>
      </c>
      <c r="H2187" s="11" t="str">
        <f>'Raw Data'!H2186</f>
        <v>Weekday</v>
      </c>
      <c r="I2187" s="11" t="str">
        <f t="shared" si="277"/>
        <v>WD</v>
      </c>
      <c r="J2187" s="11" t="str">
        <f t="shared" si="278"/>
        <v>Fog</v>
      </c>
      <c r="K2187" s="11" t="str">
        <f>TEXT('Raw Data'!F2186,"0")</f>
        <v>14</v>
      </c>
      <c r="L2187" s="11">
        <f t="shared" si="279"/>
        <v>14</v>
      </c>
    </row>
    <row r="2188" spans="1:12" x14ac:dyDescent="0.3">
      <c r="A2188" s="9">
        <f>'Raw Data'!A2187</f>
        <v>45359.586805555598</v>
      </c>
      <c r="B2188" s="11" t="str">
        <f>'Raw Data'!O2187</f>
        <v>Fog</v>
      </c>
      <c r="C2188" s="11" t="str">
        <f t="shared" si="272"/>
        <v>Fog</v>
      </c>
      <c r="D2188" s="11" t="str">
        <f t="shared" si="273"/>
        <v>Fog</v>
      </c>
      <c r="E2188" s="11" t="str">
        <f t="shared" si="274"/>
        <v>Fog</v>
      </c>
      <c r="F2188" s="11" t="str">
        <f t="shared" si="275"/>
        <v>FOG</v>
      </c>
      <c r="G2188" s="11" t="str">
        <f t="shared" si="276"/>
        <v>fog</v>
      </c>
      <c r="H2188" s="11" t="str">
        <f>'Raw Data'!H2187</f>
        <v>Weekday</v>
      </c>
      <c r="I2188" s="11" t="str">
        <f t="shared" si="277"/>
        <v>WD</v>
      </c>
      <c r="J2188" s="11" t="str">
        <f t="shared" si="278"/>
        <v>Fog</v>
      </c>
      <c r="K2188" s="11" t="str">
        <f>TEXT('Raw Data'!F2187,"0")</f>
        <v>14</v>
      </c>
      <c r="L2188" s="11">
        <f t="shared" si="279"/>
        <v>14</v>
      </c>
    </row>
    <row r="2189" spans="1:12" x14ac:dyDescent="0.3">
      <c r="A2189" s="9">
        <f>'Raw Data'!A2188</f>
        <v>45359.590277777803</v>
      </c>
      <c r="B2189" s="11" t="str">
        <f>'Raw Data'!O2188</f>
        <v>Snow</v>
      </c>
      <c r="C2189" s="11" t="str">
        <f t="shared" si="272"/>
        <v>Snow</v>
      </c>
      <c r="D2189" s="11" t="str">
        <f t="shared" si="273"/>
        <v>Snow</v>
      </c>
      <c r="E2189" s="11" t="str">
        <f t="shared" si="274"/>
        <v>Snow</v>
      </c>
      <c r="F2189" s="11" t="str">
        <f t="shared" si="275"/>
        <v>SNOW</v>
      </c>
      <c r="G2189" s="11" t="str">
        <f t="shared" si="276"/>
        <v>snow</v>
      </c>
      <c r="H2189" s="11" t="str">
        <f>'Raw Data'!H2188</f>
        <v>Weekday</v>
      </c>
      <c r="I2189" s="11" t="str">
        <f t="shared" si="277"/>
        <v>WD</v>
      </c>
      <c r="J2189" s="11" t="str">
        <f t="shared" si="278"/>
        <v>Snow</v>
      </c>
      <c r="K2189" s="11" t="str">
        <f>TEXT('Raw Data'!F2188,"0")</f>
        <v>14</v>
      </c>
      <c r="L2189" s="11">
        <f t="shared" si="279"/>
        <v>14</v>
      </c>
    </row>
    <row r="2190" spans="1:12" x14ac:dyDescent="0.3">
      <c r="A2190" s="9">
        <f>'Raw Data'!A2189</f>
        <v>45359.59375</v>
      </c>
      <c r="B2190" s="11" t="str">
        <f>'Raw Data'!O2189</f>
        <v>Clear</v>
      </c>
      <c r="C2190" s="11" t="str">
        <f t="shared" si="272"/>
        <v>Clear</v>
      </c>
      <c r="D2190" s="11" t="str">
        <f t="shared" si="273"/>
        <v>Clear</v>
      </c>
      <c r="E2190" s="11" t="str">
        <f t="shared" si="274"/>
        <v>Clear</v>
      </c>
      <c r="F2190" s="11" t="str">
        <f t="shared" si="275"/>
        <v>CLEAR</v>
      </c>
      <c r="G2190" s="11" t="str">
        <f t="shared" si="276"/>
        <v>clear</v>
      </c>
      <c r="H2190" s="11" t="str">
        <f>'Raw Data'!H2189</f>
        <v>Weekday</v>
      </c>
      <c r="I2190" s="11" t="str">
        <f t="shared" si="277"/>
        <v>WD</v>
      </c>
      <c r="J2190" s="11" t="str">
        <f t="shared" si="278"/>
        <v>Clear</v>
      </c>
      <c r="K2190" s="11" t="str">
        <f>TEXT('Raw Data'!F2189,"0")</f>
        <v>14</v>
      </c>
      <c r="L2190" s="11">
        <f t="shared" si="279"/>
        <v>14</v>
      </c>
    </row>
    <row r="2191" spans="1:12" x14ac:dyDescent="0.3">
      <c r="A2191" s="9">
        <f>'Raw Data'!A2190</f>
        <v>45359.597222222197</v>
      </c>
      <c r="B2191" s="11" t="str">
        <f>'Raw Data'!O2190</f>
        <v>Clear</v>
      </c>
      <c r="C2191" s="11" t="str">
        <f t="shared" si="272"/>
        <v>Clear</v>
      </c>
      <c r="D2191" s="11" t="str">
        <f t="shared" si="273"/>
        <v>Clear</v>
      </c>
      <c r="E2191" s="11" t="str">
        <f t="shared" si="274"/>
        <v>Clear</v>
      </c>
      <c r="F2191" s="11" t="str">
        <f t="shared" si="275"/>
        <v>CLEAR</v>
      </c>
      <c r="G2191" s="11" t="str">
        <f t="shared" si="276"/>
        <v>clear</v>
      </c>
      <c r="H2191" s="11" t="str">
        <f>'Raw Data'!H2190</f>
        <v>Weekday</v>
      </c>
      <c r="I2191" s="11" t="str">
        <f t="shared" si="277"/>
        <v>WD</v>
      </c>
      <c r="J2191" s="11" t="str">
        <f t="shared" si="278"/>
        <v>Clear</v>
      </c>
      <c r="K2191" s="11" t="str">
        <f>TEXT('Raw Data'!F2190,"0")</f>
        <v>14</v>
      </c>
      <c r="L2191" s="11">
        <f t="shared" si="279"/>
        <v>14</v>
      </c>
    </row>
    <row r="2192" spans="1:12" x14ac:dyDescent="0.3">
      <c r="A2192" s="9">
        <f>'Raw Data'!A2191</f>
        <v>45359.600694444503</v>
      </c>
      <c r="B2192" s="11" t="str">
        <f>'Raw Data'!O2191</f>
        <v>Snow</v>
      </c>
      <c r="C2192" s="11" t="str">
        <f t="shared" si="272"/>
        <v>Snow</v>
      </c>
      <c r="D2192" s="11" t="str">
        <f t="shared" si="273"/>
        <v>Snow</v>
      </c>
      <c r="E2192" s="11" t="str">
        <f t="shared" si="274"/>
        <v>Snow</v>
      </c>
      <c r="F2192" s="11" t="str">
        <f t="shared" si="275"/>
        <v>SNOW</v>
      </c>
      <c r="G2192" s="11" t="str">
        <f t="shared" si="276"/>
        <v>snow</v>
      </c>
      <c r="H2192" s="11" t="str">
        <f>'Raw Data'!H2191</f>
        <v>Weekday</v>
      </c>
      <c r="I2192" s="11" t="str">
        <f t="shared" si="277"/>
        <v>WD</v>
      </c>
      <c r="J2192" s="11" t="str">
        <f t="shared" si="278"/>
        <v>Snow</v>
      </c>
      <c r="K2192" s="11" t="str">
        <f>TEXT('Raw Data'!F2191,"0")</f>
        <v>14</v>
      </c>
      <c r="L2192" s="11">
        <f t="shared" si="279"/>
        <v>14</v>
      </c>
    </row>
    <row r="2193" spans="1:12" x14ac:dyDescent="0.3">
      <c r="A2193" s="9">
        <f>'Raw Data'!A2192</f>
        <v>45359.604166666701</v>
      </c>
      <c r="B2193" s="11" t="str">
        <f>'Raw Data'!O2192</f>
        <v>Fog</v>
      </c>
      <c r="C2193" s="11" t="str">
        <f t="shared" si="272"/>
        <v>Fog</v>
      </c>
      <c r="D2193" s="11" t="str">
        <f t="shared" si="273"/>
        <v>Fog</v>
      </c>
      <c r="E2193" s="11" t="str">
        <f t="shared" si="274"/>
        <v>Fog</v>
      </c>
      <c r="F2193" s="11" t="str">
        <f t="shared" si="275"/>
        <v>FOG</v>
      </c>
      <c r="G2193" s="11" t="str">
        <f t="shared" si="276"/>
        <v>fog</v>
      </c>
      <c r="H2193" s="11" t="str">
        <f>'Raw Data'!H2192</f>
        <v>Weekday</v>
      </c>
      <c r="I2193" s="11" t="str">
        <f t="shared" si="277"/>
        <v>WD</v>
      </c>
      <c r="J2193" s="11" t="str">
        <f t="shared" si="278"/>
        <v>Fog</v>
      </c>
      <c r="K2193" s="11" t="str">
        <f>TEXT('Raw Data'!F2192,"0")</f>
        <v>14</v>
      </c>
      <c r="L2193" s="11">
        <f t="shared" si="279"/>
        <v>14</v>
      </c>
    </row>
    <row r="2194" spans="1:12" x14ac:dyDescent="0.3">
      <c r="A2194" s="9">
        <f>'Raw Data'!A2193</f>
        <v>45359.607638888898</v>
      </c>
      <c r="B2194" s="11" t="str">
        <f>'Raw Data'!O2193</f>
        <v>Snow</v>
      </c>
      <c r="C2194" s="11" t="str">
        <f t="shared" si="272"/>
        <v>Snow</v>
      </c>
      <c r="D2194" s="11" t="str">
        <f t="shared" si="273"/>
        <v>Snow</v>
      </c>
      <c r="E2194" s="11" t="str">
        <f t="shared" si="274"/>
        <v>Snow</v>
      </c>
      <c r="F2194" s="11" t="str">
        <f t="shared" si="275"/>
        <v>SNOW</v>
      </c>
      <c r="G2194" s="11" t="str">
        <f t="shared" si="276"/>
        <v>snow</v>
      </c>
      <c r="H2194" s="11" t="str">
        <f>'Raw Data'!H2193</f>
        <v>Weekday</v>
      </c>
      <c r="I2194" s="11" t="str">
        <f t="shared" si="277"/>
        <v>WD</v>
      </c>
      <c r="J2194" s="11" t="str">
        <f t="shared" si="278"/>
        <v>Snow</v>
      </c>
      <c r="K2194" s="11" t="str">
        <f>TEXT('Raw Data'!F2193,"0")</f>
        <v>14</v>
      </c>
      <c r="L2194" s="11">
        <f t="shared" si="279"/>
        <v>14</v>
      </c>
    </row>
    <row r="2195" spans="1:12" x14ac:dyDescent="0.3">
      <c r="A2195" s="9">
        <f>'Raw Data'!A2194</f>
        <v>45359.611111111102</v>
      </c>
      <c r="B2195" s="11" t="str">
        <f>'Raw Data'!O2194</f>
        <v>Clear</v>
      </c>
      <c r="C2195" s="11" t="str">
        <f t="shared" si="272"/>
        <v>Clear</v>
      </c>
      <c r="D2195" s="11" t="str">
        <f t="shared" si="273"/>
        <v>Clear</v>
      </c>
      <c r="E2195" s="11" t="str">
        <f t="shared" si="274"/>
        <v>Clear</v>
      </c>
      <c r="F2195" s="11" t="str">
        <f t="shared" si="275"/>
        <v>CLEAR</v>
      </c>
      <c r="G2195" s="11" t="str">
        <f t="shared" si="276"/>
        <v>clear</v>
      </c>
      <c r="H2195" s="11" t="str">
        <f>'Raw Data'!H2194</f>
        <v>Weekday</v>
      </c>
      <c r="I2195" s="11" t="str">
        <f t="shared" si="277"/>
        <v>WD</v>
      </c>
      <c r="J2195" s="11" t="str">
        <f t="shared" si="278"/>
        <v>Clear</v>
      </c>
      <c r="K2195" s="11" t="str">
        <f>TEXT('Raw Data'!F2194,"0")</f>
        <v>14</v>
      </c>
      <c r="L2195" s="11">
        <f t="shared" si="279"/>
        <v>14</v>
      </c>
    </row>
    <row r="2196" spans="1:12" x14ac:dyDescent="0.3">
      <c r="A2196" s="9">
        <f>'Raw Data'!A2195</f>
        <v>45359.614583333299</v>
      </c>
      <c r="B2196" s="11" t="str">
        <f>'Raw Data'!O2195</f>
        <v>Rain</v>
      </c>
      <c r="C2196" s="11" t="str">
        <f t="shared" si="272"/>
        <v>Rain</v>
      </c>
      <c r="D2196" s="11" t="str">
        <f t="shared" si="273"/>
        <v>Rain</v>
      </c>
      <c r="E2196" s="11" t="str">
        <f t="shared" si="274"/>
        <v>Rain</v>
      </c>
      <c r="F2196" s="11" t="str">
        <f t="shared" si="275"/>
        <v>RAIN</v>
      </c>
      <c r="G2196" s="11" t="str">
        <f t="shared" si="276"/>
        <v>rain</v>
      </c>
      <c r="H2196" s="11" t="str">
        <f>'Raw Data'!H2195</f>
        <v>Weekday</v>
      </c>
      <c r="I2196" s="11" t="str">
        <f t="shared" si="277"/>
        <v>WD</v>
      </c>
      <c r="J2196" s="11" t="str">
        <f t="shared" si="278"/>
        <v>Rain</v>
      </c>
      <c r="K2196" s="11" t="str">
        <f>TEXT('Raw Data'!F2195,"0")</f>
        <v>14</v>
      </c>
      <c r="L2196" s="11">
        <f t="shared" si="279"/>
        <v>14</v>
      </c>
    </row>
    <row r="2197" spans="1:12" x14ac:dyDescent="0.3">
      <c r="A2197" s="9">
        <f>'Raw Data'!A2196</f>
        <v>45359.618055555598</v>
      </c>
      <c r="B2197" s="11" t="str">
        <f>'Raw Data'!O2196</f>
        <v>Snow</v>
      </c>
      <c r="C2197" s="11" t="str">
        <f t="shared" si="272"/>
        <v>Snow</v>
      </c>
      <c r="D2197" s="11" t="str">
        <f t="shared" si="273"/>
        <v>Snow</v>
      </c>
      <c r="E2197" s="11" t="str">
        <f t="shared" si="274"/>
        <v>Snow</v>
      </c>
      <c r="F2197" s="11" t="str">
        <f t="shared" si="275"/>
        <v>SNOW</v>
      </c>
      <c r="G2197" s="11" t="str">
        <f t="shared" si="276"/>
        <v>snow</v>
      </c>
      <c r="H2197" s="11" t="str">
        <f>'Raw Data'!H2196</f>
        <v>Weekday</v>
      </c>
      <c r="I2197" s="11" t="str">
        <f t="shared" si="277"/>
        <v>WD</v>
      </c>
      <c r="J2197" s="11" t="str">
        <f t="shared" si="278"/>
        <v>Snow</v>
      </c>
      <c r="K2197" s="11" t="str">
        <f>TEXT('Raw Data'!F2196,"0")</f>
        <v>14</v>
      </c>
      <c r="L2197" s="11">
        <f t="shared" si="279"/>
        <v>14</v>
      </c>
    </row>
    <row r="2198" spans="1:12" x14ac:dyDescent="0.3">
      <c r="A2198" s="9">
        <f>'Raw Data'!A2197</f>
        <v>45359.621527777803</v>
      </c>
      <c r="B2198" s="11" t="str">
        <f>'Raw Data'!O2197</f>
        <v>Clear</v>
      </c>
      <c r="C2198" s="11" t="str">
        <f t="shared" si="272"/>
        <v>Clear</v>
      </c>
      <c r="D2198" s="11" t="str">
        <f t="shared" si="273"/>
        <v>Clear</v>
      </c>
      <c r="E2198" s="11" t="str">
        <f t="shared" si="274"/>
        <v>Clear</v>
      </c>
      <c r="F2198" s="11" t="str">
        <f t="shared" si="275"/>
        <v>CLEAR</v>
      </c>
      <c r="G2198" s="11" t="str">
        <f t="shared" si="276"/>
        <v>clear</v>
      </c>
      <c r="H2198" s="11" t="str">
        <f>'Raw Data'!H2197</f>
        <v>Weekday</v>
      </c>
      <c r="I2198" s="11" t="str">
        <f t="shared" si="277"/>
        <v>WD</v>
      </c>
      <c r="J2198" s="11" t="str">
        <f t="shared" si="278"/>
        <v>Clear</v>
      </c>
      <c r="K2198" s="11" t="str">
        <f>TEXT('Raw Data'!F2197,"0")</f>
        <v>14</v>
      </c>
      <c r="L2198" s="11">
        <f t="shared" si="279"/>
        <v>14</v>
      </c>
    </row>
    <row r="2199" spans="1:12" x14ac:dyDescent="0.3">
      <c r="A2199" s="9">
        <f>'Raw Data'!A2198</f>
        <v>45359.625</v>
      </c>
      <c r="B2199" s="11" t="str">
        <f>'Raw Data'!O2198</f>
        <v>Snow</v>
      </c>
      <c r="C2199" s="11" t="str">
        <f t="shared" si="272"/>
        <v>Snow</v>
      </c>
      <c r="D2199" s="11" t="str">
        <f t="shared" si="273"/>
        <v>Snow</v>
      </c>
      <c r="E2199" s="11" t="str">
        <f t="shared" si="274"/>
        <v>Snow</v>
      </c>
      <c r="F2199" s="11" t="str">
        <f t="shared" si="275"/>
        <v>SNOW</v>
      </c>
      <c r="G2199" s="11" t="str">
        <f t="shared" si="276"/>
        <v>snow</v>
      </c>
      <c r="H2199" s="11" t="str">
        <f>'Raw Data'!H2198</f>
        <v>Weekday</v>
      </c>
      <c r="I2199" s="11" t="str">
        <f t="shared" si="277"/>
        <v>WD</v>
      </c>
      <c r="J2199" s="11" t="str">
        <f t="shared" si="278"/>
        <v>Snow</v>
      </c>
      <c r="K2199" s="11" t="str">
        <f>TEXT('Raw Data'!F2198,"0")</f>
        <v>15</v>
      </c>
      <c r="L2199" s="11">
        <f t="shared" si="279"/>
        <v>15</v>
      </c>
    </row>
    <row r="2200" spans="1:12" x14ac:dyDescent="0.3">
      <c r="A2200" s="9">
        <f>'Raw Data'!A2199</f>
        <v>45359.628472222197</v>
      </c>
      <c r="B2200" s="11" t="str">
        <f>'Raw Data'!O2199</f>
        <v>Rain</v>
      </c>
      <c r="C2200" s="11" t="str">
        <f t="shared" si="272"/>
        <v>Rain</v>
      </c>
      <c r="D2200" s="11" t="str">
        <f t="shared" si="273"/>
        <v>Rain</v>
      </c>
      <c r="E2200" s="11" t="str">
        <f t="shared" si="274"/>
        <v>Rain</v>
      </c>
      <c r="F2200" s="11" t="str">
        <f t="shared" si="275"/>
        <v>RAIN</v>
      </c>
      <c r="G2200" s="11" t="str">
        <f t="shared" si="276"/>
        <v>rain</v>
      </c>
      <c r="H2200" s="11" t="str">
        <f>'Raw Data'!H2199</f>
        <v>Weekday</v>
      </c>
      <c r="I2200" s="11" t="str">
        <f t="shared" si="277"/>
        <v>WD</v>
      </c>
      <c r="J2200" s="11" t="str">
        <f t="shared" si="278"/>
        <v>Rain</v>
      </c>
      <c r="K2200" s="11" t="str">
        <f>TEXT('Raw Data'!F2199,"0")</f>
        <v>15</v>
      </c>
      <c r="L2200" s="11">
        <f t="shared" si="279"/>
        <v>15</v>
      </c>
    </row>
    <row r="2201" spans="1:12" x14ac:dyDescent="0.3">
      <c r="A2201" s="9">
        <f>'Raw Data'!A2200</f>
        <v>45359.631944444503</v>
      </c>
      <c r="B2201" s="11" t="str">
        <f>'Raw Data'!O2200</f>
        <v>Clear</v>
      </c>
      <c r="C2201" s="11" t="str">
        <f t="shared" si="272"/>
        <v>Clear</v>
      </c>
      <c r="D2201" s="11" t="str">
        <f t="shared" si="273"/>
        <v>Clear</v>
      </c>
      <c r="E2201" s="11" t="str">
        <f t="shared" si="274"/>
        <v>Clear</v>
      </c>
      <c r="F2201" s="11" t="str">
        <f t="shared" si="275"/>
        <v>CLEAR</v>
      </c>
      <c r="G2201" s="11" t="str">
        <f t="shared" si="276"/>
        <v>clear</v>
      </c>
      <c r="H2201" s="11" t="str">
        <f>'Raw Data'!H2200</f>
        <v>Weekday</v>
      </c>
      <c r="I2201" s="11" t="str">
        <f t="shared" si="277"/>
        <v>WD</v>
      </c>
      <c r="J2201" s="11" t="str">
        <f t="shared" si="278"/>
        <v>Clear</v>
      </c>
      <c r="K2201" s="11" t="str">
        <f>TEXT('Raw Data'!F2200,"0")</f>
        <v>15</v>
      </c>
      <c r="L2201" s="11">
        <f t="shared" si="279"/>
        <v>15</v>
      </c>
    </row>
    <row r="2202" spans="1:12" x14ac:dyDescent="0.3">
      <c r="A2202" s="9">
        <f>'Raw Data'!A2201</f>
        <v>45359.635416666701</v>
      </c>
      <c r="B2202" s="11" t="str">
        <f>'Raw Data'!O2201</f>
        <v>Snow</v>
      </c>
      <c r="C2202" s="11" t="str">
        <f t="shared" si="272"/>
        <v>Snow</v>
      </c>
      <c r="D2202" s="11" t="str">
        <f t="shared" si="273"/>
        <v>Snow</v>
      </c>
      <c r="E2202" s="11" t="str">
        <f t="shared" si="274"/>
        <v>Snow</v>
      </c>
      <c r="F2202" s="11" t="str">
        <f t="shared" si="275"/>
        <v>SNOW</v>
      </c>
      <c r="G2202" s="11" t="str">
        <f t="shared" si="276"/>
        <v>snow</v>
      </c>
      <c r="H2202" s="11" t="str">
        <f>'Raw Data'!H2201</f>
        <v>Weekday</v>
      </c>
      <c r="I2202" s="11" t="str">
        <f t="shared" si="277"/>
        <v>WD</v>
      </c>
      <c r="J2202" s="11" t="str">
        <f t="shared" si="278"/>
        <v>Snow</v>
      </c>
      <c r="K2202" s="11" t="str">
        <f>TEXT('Raw Data'!F2201,"0")</f>
        <v>15</v>
      </c>
      <c r="L2202" s="11">
        <f t="shared" si="279"/>
        <v>15</v>
      </c>
    </row>
    <row r="2203" spans="1:12" x14ac:dyDescent="0.3">
      <c r="A2203" s="9">
        <f>'Raw Data'!A2202</f>
        <v>45359.638888888898</v>
      </c>
      <c r="B2203" s="11" t="str">
        <f>'Raw Data'!O2202</f>
        <v>Rain</v>
      </c>
      <c r="C2203" s="11" t="str">
        <f t="shared" si="272"/>
        <v>Rain</v>
      </c>
      <c r="D2203" s="11" t="str">
        <f t="shared" si="273"/>
        <v>Rain</v>
      </c>
      <c r="E2203" s="11" t="str">
        <f t="shared" si="274"/>
        <v>Rain</v>
      </c>
      <c r="F2203" s="11" t="str">
        <f t="shared" si="275"/>
        <v>RAIN</v>
      </c>
      <c r="G2203" s="11" t="str">
        <f t="shared" si="276"/>
        <v>rain</v>
      </c>
      <c r="H2203" s="11" t="str">
        <f>'Raw Data'!H2202</f>
        <v>Weekday</v>
      </c>
      <c r="I2203" s="11" t="str">
        <f t="shared" si="277"/>
        <v>WD</v>
      </c>
      <c r="J2203" s="11" t="str">
        <f t="shared" si="278"/>
        <v>Rain</v>
      </c>
      <c r="K2203" s="11" t="str">
        <f>TEXT('Raw Data'!F2202,"0")</f>
        <v>15</v>
      </c>
      <c r="L2203" s="11">
        <f t="shared" si="279"/>
        <v>15</v>
      </c>
    </row>
    <row r="2204" spans="1:12" x14ac:dyDescent="0.3">
      <c r="A2204" s="9">
        <f>'Raw Data'!A2203</f>
        <v>45359.642361111102</v>
      </c>
      <c r="B2204" s="11" t="str">
        <f>'Raw Data'!O2203</f>
        <v>Rain</v>
      </c>
      <c r="C2204" s="11" t="str">
        <f t="shared" si="272"/>
        <v>Rain</v>
      </c>
      <c r="D2204" s="11" t="str">
        <f t="shared" si="273"/>
        <v>Rain</v>
      </c>
      <c r="E2204" s="11" t="str">
        <f t="shared" si="274"/>
        <v>Rain</v>
      </c>
      <c r="F2204" s="11" t="str">
        <f t="shared" si="275"/>
        <v>RAIN</v>
      </c>
      <c r="G2204" s="11" t="str">
        <f t="shared" si="276"/>
        <v>rain</v>
      </c>
      <c r="H2204" s="11" t="str">
        <f>'Raw Data'!H2203</f>
        <v>Weekday</v>
      </c>
      <c r="I2204" s="11" t="str">
        <f t="shared" si="277"/>
        <v>WD</v>
      </c>
      <c r="J2204" s="11" t="str">
        <f t="shared" si="278"/>
        <v>Rain</v>
      </c>
      <c r="K2204" s="11" t="str">
        <f>TEXT('Raw Data'!F2203,"0")</f>
        <v>15</v>
      </c>
      <c r="L2204" s="11">
        <f t="shared" si="279"/>
        <v>15</v>
      </c>
    </row>
    <row r="2205" spans="1:12" x14ac:dyDescent="0.3">
      <c r="A2205" s="9">
        <f>'Raw Data'!A2204</f>
        <v>45359.645833333299</v>
      </c>
      <c r="B2205" s="11" t="str">
        <f>'Raw Data'!O2204</f>
        <v>Fog</v>
      </c>
      <c r="C2205" s="11" t="str">
        <f t="shared" si="272"/>
        <v>Fog</v>
      </c>
      <c r="D2205" s="11" t="str">
        <f t="shared" si="273"/>
        <v>Fog</v>
      </c>
      <c r="E2205" s="11" t="str">
        <f t="shared" si="274"/>
        <v>Fog</v>
      </c>
      <c r="F2205" s="11" t="str">
        <f t="shared" si="275"/>
        <v>FOG</v>
      </c>
      <c r="G2205" s="11" t="str">
        <f t="shared" si="276"/>
        <v>fog</v>
      </c>
      <c r="H2205" s="11" t="str">
        <f>'Raw Data'!H2204</f>
        <v>Weekday</v>
      </c>
      <c r="I2205" s="11" t="str">
        <f t="shared" si="277"/>
        <v>WD</v>
      </c>
      <c r="J2205" s="11" t="str">
        <f t="shared" si="278"/>
        <v>Fog</v>
      </c>
      <c r="K2205" s="11" t="str">
        <f>TEXT('Raw Data'!F2204,"0")</f>
        <v>15</v>
      </c>
      <c r="L2205" s="11">
        <f t="shared" si="279"/>
        <v>15</v>
      </c>
    </row>
    <row r="2206" spans="1:12" x14ac:dyDescent="0.3">
      <c r="A2206" s="9">
        <f>'Raw Data'!A2205</f>
        <v>45359.649305555598</v>
      </c>
      <c r="B2206" s="11" t="str">
        <f>'Raw Data'!O2205</f>
        <v>Clear</v>
      </c>
      <c r="C2206" s="11" t="str">
        <f t="shared" si="272"/>
        <v>Clear</v>
      </c>
      <c r="D2206" s="11" t="str">
        <f t="shared" si="273"/>
        <v>Clear</v>
      </c>
      <c r="E2206" s="11" t="str">
        <f t="shared" si="274"/>
        <v>Clear</v>
      </c>
      <c r="F2206" s="11" t="str">
        <f t="shared" si="275"/>
        <v>CLEAR</v>
      </c>
      <c r="G2206" s="11" t="str">
        <f t="shared" si="276"/>
        <v>clear</v>
      </c>
      <c r="H2206" s="11" t="str">
        <f>'Raw Data'!H2205</f>
        <v>Weekday</v>
      </c>
      <c r="I2206" s="11" t="str">
        <f t="shared" si="277"/>
        <v>WD</v>
      </c>
      <c r="J2206" s="11" t="str">
        <f t="shared" si="278"/>
        <v>Clear</v>
      </c>
      <c r="K2206" s="11" t="str">
        <f>TEXT('Raw Data'!F2205,"0")</f>
        <v>15</v>
      </c>
      <c r="L2206" s="11">
        <f t="shared" si="279"/>
        <v>15</v>
      </c>
    </row>
    <row r="2207" spans="1:12" x14ac:dyDescent="0.3">
      <c r="A2207" s="9">
        <f>'Raw Data'!A2206</f>
        <v>45359.652777777803</v>
      </c>
      <c r="B2207" s="11" t="str">
        <f>'Raw Data'!O2206</f>
        <v>Snow</v>
      </c>
      <c r="C2207" s="11" t="str">
        <f t="shared" si="272"/>
        <v>Snow</v>
      </c>
      <c r="D2207" s="11" t="str">
        <f t="shared" si="273"/>
        <v>Snow</v>
      </c>
      <c r="E2207" s="11" t="str">
        <f t="shared" si="274"/>
        <v>Snow</v>
      </c>
      <c r="F2207" s="11" t="str">
        <f t="shared" si="275"/>
        <v>SNOW</v>
      </c>
      <c r="G2207" s="11" t="str">
        <f t="shared" si="276"/>
        <v>snow</v>
      </c>
      <c r="H2207" s="11" t="str">
        <f>'Raw Data'!H2206</f>
        <v>Weekday</v>
      </c>
      <c r="I2207" s="11" t="str">
        <f t="shared" si="277"/>
        <v>WD</v>
      </c>
      <c r="J2207" s="11" t="str">
        <f t="shared" si="278"/>
        <v>Snow</v>
      </c>
      <c r="K2207" s="11" t="str">
        <f>TEXT('Raw Data'!F2206,"0")</f>
        <v>15</v>
      </c>
      <c r="L2207" s="11">
        <f t="shared" si="279"/>
        <v>15</v>
      </c>
    </row>
    <row r="2208" spans="1:12" x14ac:dyDescent="0.3">
      <c r="A2208" s="9">
        <f>'Raw Data'!A2207</f>
        <v>45359.65625</v>
      </c>
      <c r="B2208" s="11" t="str">
        <f>'Raw Data'!O2207</f>
        <v>Snow</v>
      </c>
      <c r="C2208" s="11" t="str">
        <f t="shared" si="272"/>
        <v>Snow</v>
      </c>
      <c r="D2208" s="11" t="str">
        <f t="shared" si="273"/>
        <v>Snow</v>
      </c>
      <c r="E2208" s="11" t="str">
        <f t="shared" si="274"/>
        <v>Snow</v>
      </c>
      <c r="F2208" s="11" t="str">
        <f t="shared" si="275"/>
        <v>SNOW</v>
      </c>
      <c r="G2208" s="11" t="str">
        <f t="shared" si="276"/>
        <v>snow</v>
      </c>
      <c r="H2208" s="11" t="str">
        <f>'Raw Data'!H2207</f>
        <v>Weekday</v>
      </c>
      <c r="I2208" s="11" t="str">
        <f t="shared" si="277"/>
        <v>WD</v>
      </c>
      <c r="J2208" s="11" t="str">
        <f t="shared" si="278"/>
        <v>Snow</v>
      </c>
      <c r="K2208" s="11" t="str">
        <f>TEXT('Raw Data'!F2207,"0")</f>
        <v>15</v>
      </c>
      <c r="L2208" s="11">
        <f t="shared" si="279"/>
        <v>15</v>
      </c>
    </row>
    <row r="2209" spans="1:12" x14ac:dyDescent="0.3">
      <c r="A2209" s="9">
        <f>'Raw Data'!A2208</f>
        <v>45359.659722222197</v>
      </c>
      <c r="B2209" s="11" t="str">
        <f>'Raw Data'!O2208</f>
        <v>Fog</v>
      </c>
      <c r="C2209" s="11" t="str">
        <f t="shared" si="272"/>
        <v>Fog</v>
      </c>
      <c r="D2209" s="11" t="str">
        <f t="shared" si="273"/>
        <v>Fog</v>
      </c>
      <c r="E2209" s="11" t="str">
        <f t="shared" si="274"/>
        <v>Fog</v>
      </c>
      <c r="F2209" s="11" t="str">
        <f t="shared" si="275"/>
        <v>FOG</v>
      </c>
      <c r="G2209" s="11" t="str">
        <f t="shared" si="276"/>
        <v>fog</v>
      </c>
      <c r="H2209" s="11" t="str">
        <f>'Raw Data'!H2208</f>
        <v>Weekday</v>
      </c>
      <c r="I2209" s="11" t="str">
        <f t="shared" si="277"/>
        <v>WD</v>
      </c>
      <c r="J2209" s="11" t="str">
        <f t="shared" si="278"/>
        <v>Fog</v>
      </c>
      <c r="K2209" s="11" t="str">
        <f>TEXT('Raw Data'!F2208,"0")</f>
        <v>15</v>
      </c>
      <c r="L2209" s="11">
        <f t="shared" si="279"/>
        <v>15</v>
      </c>
    </row>
    <row r="2210" spans="1:12" x14ac:dyDescent="0.3">
      <c r="A2210" s="9">
        <f>'Raw Data'!A2209</f>
        <v>45359.663194444503</v>
      </c>
      <c r="B2210" s="11" t="str">
        <f>'Raw Data'!O2209</f>
        <v>Snow</v>
      </c>
      <c r="C2210" s="11" t="str">
        <f t="shared" si="272"/>
        <v>Snow</v>
      </c>
      <c r="D2210" s="11" t="str">
        <f t="shared" si="273"/>
        <v>Snow</v>
      </c>
      <c r="E2210" s="11" t="str">
        <f t="shared" si="274"/>
        <v>Snow</v>
      </c>
      <c r="F2210" s="11" t="str">
        <f t="shared" si="275"/>
        <v>SNOW</v>
      </c>
      <c r="G2210" s="11" t="str">
        <f t="shared" si="276"/>
        <v>snow</v>
      </c>
      <c r="H2210" s="11" t="str">
        <f>'Raw Data'!H2209</f>
        <v>Weekday</v>
      </c>
      <c r="I2210" s="11" t="str">
        <f t="shared" si="277"/>
        <v>WD</v>
      </c>
      <c r="J2210" s="11" t="str">
        <f t="shared" si="278"/>
        <v>Snow</v>
      </c>
      <c r="K2210" s="11" t="str">
        <f>TEXT('Raw Data'!F2209,"0")</f>
        <v>15</v>
      </c>
      <c r="L2210" s="11">
        <f t="shared" si="279"/>
        <v>15</v>
      </c>
    </row>
    <row r="2211" spans="1:12" x14ac:dyDescent="0.3">
      <c r="A2211" s="9">
        <f>'Raw Data'!A2210</f>
        <v>45359.666666666701</v>
      </c>
      <c r="B2211" s="11" t="str">
        <f>'Raw Data'!O2210</f>
        <v>Rain</v>
      </c>
      <c r="C2211" s="11" t="str">
        <f t="shared" si="272"/>
        <v>Rain</v>
      </c>
      <c r="D2211" s="11" t="str">
        <f t="shared" si="273"/>
        <v>Rain</v>
      </c>
      <c r="E2211" s="11" t="str">
        <f t="shared" si="274"/>
        <v>Rain</v>
      </c>
      <c r="F2211" s="11" t="str">
        <f t="shared" si="275"/>
        <v>RAIN</v>
      </c>
      <c r="G2211" s="11" t="str">
        <f t="shared" si="276"/>
        <v>rain</v>
      </c>
      <c r="H2211" s="11" t="str">
        <f>'Raw Data'!H2210</f>
        <v>Weekday</v>
      </c>
      <c r="I2211" s="11" t="str">
        <f t="shared" si="277"/>
        <v>WD</v>
      </c>
      <c r="J2211" s="11" t="str">
        <f t="shared" si="278"/>
        <v>Rain</v>
      </c>
      <c r="K2211" s="11" t="str">
        <f>TEXT('Raw Data'!F2210,"0")</f>
        <v>16</v>
      </c>
      <c r="L2211" s="11">
        <f t="shared" si="279"/>
        <v>16</v>
      </c>
    </row>
    <row r="2212" spans="1:12" x14ac:dyDescent="0.3">
      <c r="A2212" s="9">
        <f>'Raw Data'!A2211</f>
        <v>45359.670138888898</v>
      </c>
      <c r="B2212" s="11" t="str">
        <f>'Raw Data'!O2211</f>
        <v>Clear</v>
      </c>
      <c r="C2212" s="11" t="str">
        <f t="shared" si="272"/>
        <v>Clear</v>
      </c>
      <c r="D2212" s="11" t="str">
        <f t="shared" si="273"/>
        <v>Clear</v>
      </c>
      <c r="E2212" s="11" t="str">
        <f t="shared" si="274"/>
        <v>Clear</v>
      </c>
      <c r="F2212" s="11" t="str">
        <f t="shared" si="275"/>
        <v>CLEAR</v>
      </c>
      <c r="G2212" s="11" t="str">
        <f t="shared" si="276"/>
        <v>clear</v>
      </c>
      <c r="H2212" s="11" t="str">
        <f>'Raw Data'!H2211</f>
        <v>Weekday</v>
      </c>
      <c r="I2212" s="11" t="str">
        <f t="shared" si="277"/>
        <v>WD</v>
      </c>
      <c r="J2212" s="11" t="str">
        <f t="shared" si="278"/>
        <v>Clear</v>
      </c>
      <c r="K2212" s="11" t="str">
        <f>TEXT('Raw Data'!F2211,"0")</f>
        <v>16</v>
      </c>
      <c r="L2212" s="11">
        <f t="shared" si="279"/>
        <v>16</v>
      </c>
    </row>
    <row r="2213" spans="1:12" x14ac:dyDescent="0.3">
      <c r="A2213" s="9">
        <f>'Raw Data'!A2212</f>
        <v>45359.673611111102</v>
      </c>
      <c r="B2213" s="11" t="str">
        <f>'Raw Data'!O2212</f>
        <v>Fog</v>
      </c>
      <c r="C2213" s="11" t="str">
        <f t="shared" si="272"/>
        <v>Fog</v>
      </c>
      <c r="D2213" s="11" t="str">
        <f t="shared" si="273"/>
        <v>Fog</v>
      </c>
      <c r="E2213" s="11" t="str">
        <f t="shared" si="274"/>
        <v>Fog</v>
      </c>
      <c r="F2213" s="11" t="str">
        <f t="shared" si="275"/>
        <v>FOG</v>
      </c>
      <c r="G2213" s="11" t="str">
        <f t="shared" si="276"/>
        <v>fog</v>
      </c>
      <c r="H2213" s="11" t="str">
        <f>'Raw Data'!H2212</f>
        <v>Weekday</v>
      </c>
      <c r="I2213" s="11" t="str">
        <f t="shared" si="277"/>
        <v>WD</v>
      </c>
      <c r="J2213" s="11" t="str">
        <f t="shared" si="278"/>
        <v>Fog</v>
      </c>
      <c r="K2213" s="11" t="str">
        <f>TEXT('Raw Data'!F2212,"0")</f>
        <v>16</v>
      </c>
      <c r="L2213" s="11">
        <f t="shared" si="279"/>
        <v>16</v>
      </c>
    </row>
    <row r="2214" spans="1:12" x14ac:dyDescent="0.3">
      <c r="A2214" s="9">
        <f>'Raw Data'!A2213</f>
        <v>45359.677083333299</v>
      </c>
      <c r="B2214" s="11" t="str">
        <f>'Raw Data'!O2213</f>
        <v>Fog</v>
      </c>
      <c r="C2214" s="11" t="str">
        <f t="shared" si="272"/>
        <v>Fog</v>
      </c>
      <c r="D2214" s="11" t="str">
        <f t="shared" si="273"/>
        <v>Fog</v>
      </c>
      <c r="E2214" s="11" t="str">
        <f t="shared" si="274"/>
        <v>Fog</v>
      </c>
      <c r="F2214" s="11" t="str">
        <f t="shared" si="275"/>
        <v>FOG</v>
      </c>
      <c r="G2214" s="11" t="str">
        <f t="shared" si="276"/>
        <v>fog</v>
      </c>
      <c r="H2214" s="11" t="str">
        <f>'Raw Data'!H2213</f>
        <v>Weekday</v>
      </c>
      <c r="I2214" s="11" t="str">
        <f t="shared" si="277"/>
        <v>WD</v>
      </c>
      <c r="J2214" s="11" t="str">
        <f t="shared" si="278"/>
        <v>Fog</v>
      </c>
      <c r="K2214" s="11" t="str">
        <f>TEXT('Raw Data'!F2213,"0")</f>
        <v>16</v>
      </c>
      <c r="L2214" s="11">
        <f t="shared" si="279"/>
        <v>16</v>
      </c>
    </row>
    <row r="2215" spans="1:12" x14ac:dyDescent="0.3">
      <c r="A2215" s="9">
        <f>'Raw Data'!A2214</f>
        <v>45359.680555555598</v>
      </c>
      <c r="B2215" s="11" t="str">
        <f>'Raw Data'!O2214</f>
        <v>Snow</v>
      </c>
      <c r="C2215" s="11" t="str">
        <f t="shared" si="272"/>
        <v>Snow</v>
      </c>
      <c r="D2215" s="11" t="str">
        <f t="shared" si="273"/>
        <v>Snow</v>
      </c>
      <c r="E2215" s="11" t="str">
        <f t="shared" si="274"/>
        <v>Snow</v>
      </c>
      <c r="F2215" s="11" t="str">
        <f t="shared" si="275"/>
        <v>SNOW</v>
      </c>
      <c r="G2215" s="11" t="str">
        <f t="shared" si="276"/>
        <v>snow</v>
      </c>
      <c r="H2215" s="11" t="str">
        <f>'Raw Data'!H2214</f>
        <v>Weekday</v>
      </c>
      <c r="I2215" s="11" t="str">
        <f t="shared" si="277"/>
        <v>WD</v>
      </c>
      <c r="J2215" s="11" t="str">
        <f t="shared" si="278"/>
        <v>Snow</v>
      </c>
      <c r="K2215" s="11" t="str">
        <f>TEXT('Raw Data'!F2214,"0")</f>
        <v>16</v>
      </c>
      <c r="L2215" s="11">
        <f t="shared" si="279"/>
        <v>16</v>
      </c>
    </row>
    <row r="2216" spans="1:12" x14ac:dyDescent="0.3">
      <c r="A2216" s="9">
        <f>'Raw Data'!A2215</f>
        <v>45359.684027777803</v>
      </c>
      <c r="B2216" s="11" t="str">
        <f>'Raw Data'!O2215</f>
        <v>Fog</v>
      </c>
      <c r="C2216" s="11" t="str">
        <f t="shared" si="272"/>
        <v>Fog</v>
      </c>
      <c r="D2216" s="11" t="str">
        <f t="shared" si="273"/>
        <v>Fog</v>
      </c>
      <c r="E2216" s="11" t="str">
        <f t="shared" si="274"/>
        <v>Fog</v>
      </c>
      <c r="F2216" s="11" t="str">
        <f t="shared" si="275"/>
        <v>FOG</v>
      </c>
      <c r="G2216" s="11" t="str">
        <f t="shared" si="276"/>
        <v>fog</v>
      </c>
      <c r="H2216" s="11" t="str">
        <f>'Raw Data'!H2215</f>
        <v>Weekday</v>
      </c>
      <c r="I2216" s="11" t="str">
        <f t="shared" si="277"/>
        <v>WD</v>
      </c>
      <c r="J2216" s="11" t="str">
        <f t="shared" si="278"/>
        <v>Fog</v>
      </c>
      <c r="K2216" s="11" t="str">
        <f>TEXT('Raw Data'!F2215,"0")</f>
        <v>16</v>
      </c>
      <c r="L2216" s="11">
        <f t="shared" si="279"/>
        <v>16</v>
      </c>
    </row>
    <row r="2217" spans="1:12" x14ac:dyDescent="0.3">
      <c r="A2217" s="9">
        <f>'Raw Data'!A2216</f>
        <v>45359.6875</v>
      </c>
      <c r="B2217" s="11" t="str">
        <f>'Raw Data'!O2216</f>
        <v>Fog</v>
      </c>
      <c r="C2217" s="11" t="str">
        <f t="shared" si="272"/>
        <v>Fog</v>
      </c>
      <c r="D2217" s="11" t="str">
        <f t="shared" si="273"/>
        <v>Fog</v>
      </c>
      <c r="E2217" s="11" t="str">
        <f t="shared" si="274"/>
        <v>Fog</v>
      </c>
      <c r="F2217" s="11" t="str">
        <f t="shared" si="275"/>
        <v>FOG</v>
      </c>
      <c r="G2217" s="11" t="str">
        <f t="shared" si="276"/>
        <v>fog</v>
      </c>
      <c r="H2217" s="11" t="str">
        <f>'Raw Data'!H2216</f>
        <v>Weekday</v>
      </c>
      <c r="I2217" s="11" t="str">
        <f t="shared" si="277"/>
        <v>WD</v>
      </c>
      <c r="J2217" s="11" t="str">
        <f t="shared" si="278"/>
        <v>Fog</v>
      </c>
      <c r="K2217" s="11" t="str">
        <f>TEXT('Raw Data'!F2216,"0")</f>
        <v>16</v>
      </c>
      <c r="L2217" s="11">
        <f t="shared" si="279"/>
        <v>16</v>
      </c>
    </row>
    <row r="2218" spans="1:12" x14ac:dyDescent="0.3">
      <c r="A2218" s="9">
        <f>'Raw Data'!A2217</f>
        <v>45359.690972222197</v>
      </c>
      <c r="B2218" s="11" t="str">
        <f>'Raw Data'!O2217</f>
        <v>Clear</v>
      </c>
      <c r="C2218" s="11" t="str">
        <f t="shared" si="272"/>
        <v>Clear</v>
      </c>
      <c r="D2218" s="11" t="str">
        <f t="shared" si="273"/>
        <v>Clear</v>
      </c>
      <c r="E2218" s="11" t="str">
        <f t="shared" si="274"/>
        <v>Clear</v>
      </c>
      <c r="F2218" s="11" t="str">
        <f t="shared" si="275"/>
        <v>CLEAR</v>
      </c>
      <c r="G2218" s="11" t="str">
        <f t="shared" si="276"/>
        <v>clear</v>
      </c>
      <c r="H2218" s="11" t="str">
        <f>'Raw Data'!H2217</f>
        <v>Weekday</v>
      </c>
      <c r="I2218" s="11" t="str">
        <f t="shared" si="277"/>
        <v>WD</v>
      </c>
      <c r="J2218" s="11" t="str">
        <f t="shared" si="278"/>
        <v>Clear</v>
      </c>
      <c r="K2218" s="11" t="str">
        <f>TEXT('Raw Data'!F2217,"0")</f>
        <v>16</v>
      </c>
      <c r="L2218" s="11">
        <f t="shared" si="279"/>
        <v>16</v>
      </c>
    </row>
    <row r="2219" spans="1:12" x14ac:dyDescent="0.3">
      <c r="A2219" s="9">
        <f>'Raw Data'!A2218</f>
        <v>45359.694444444503</v>
      </c>
      <c r="B2219" s="11" t="str">
        <f>'Raw Data'!O2218</f>
        <v>Fog</v>
      </c>
      <c r="C2219" s="11" t="str">
        <f t="shared" si="272"/>
        <v>Fog</v>
      </c>
      <c r="D2219" s="11" t="str">
        <f t="shared" si="273"/>
        <v>Fog</v>
      </c>
      <c r="E2219" s="11" t="str">
        <f t="shared" si="274"/>
        <v>Fog</v>
      </c>
      <c r="F2219" s="11" t="str">
        <f t="shared" si="275"/>
        <v>FOG</v>
      </c>
      <c r="G2219" s="11" t="str">
        <f t="shared" si="276"/>
        <v>fog</v>
      </c>
      <c r="H2219" s="11" t="str">
        <f>'Raw Data'!H2218</f>
        <v>Weekday</v>
      </c>
      <c r="I2219" s="11" t="str">
        <f t="shared" si="277"/>
        <v>WD</v>
      </c>
      <c r="J2219" s="11" t="str">
        <f t="shared" si="278"/>
        <v>Fog</v>
      </c>
      <c r="K2219" s="11" t="str">
        <f>TEXT('Raw Data'!F2218,"0")</f>
        <v>16</v>
      </c>
      <c r="L2219" s="11">
        <f t="shared" si="279"/>
        <v>16</v>
      </c>
    </row>
    <row r="2220" spans="1:12" x14ac:dyDescent="0.3">
      <c r="A2220" s="9">
        <f>'Raw Data'!A2219</f>
        <v>45359.697916666701</v>
      </c>
      <c r="B2220" s="11" t="str">
        <f>'Raw Data'!O2219</f>
        <v>Fog</v>
      </c>
      <c r="C2220" s="11" t="str">
        <f t="shared" si="272"/>
        <v>Fog</v>
      </c>
      <c r="D2220" s="11" t="str">
        <f t="shared" si="273"/>
        <v>Fog</v>
      </c>
      <c r="E2220" s="11" t="str">
        <f t="shared" si="274"/>
        <v>Fog</v>
      </c>
      <c r="F2220" s="11" t="str">
        <f t="shared" si="275"/>
        <v>FOG</v>
      </c>
      <c r="G2220" s="11" t="str">
        <f t="shared" si="276"/>
        <v>fog</v>
      </c>
      <c r="H2220" s="11" t="str">
        <f>'Raw Data'!H2219</f>
        <v>Weekday</v>
      </c>
      <c r="I2220" s="11" t="str">
        <f t="shared" si="277"/>
        <v>WD</v>
      </c>
      <c r="J2220" s="11" t="str">
        <f t="shared" si="278"/>
        <v>Fog</v>
      </c>
      <c r="K2220" s="11" t="str">
        <f>TEXT('Raw Data'!F2219,"0")</f>
        <v>16</v>
      </c>
      <c r="L2220" s="11">
        <f t="shared" si="279"/>
        <v>16</v>
      </c>
    </row>
    <row r="2221" spans="1:12" x14ac:dyDescent="0.3">
      <c r="A2221" s="9">
        <f>'Raw Data'!A2220</f>
        <v>45359.701388888898</v>
      </c>
      <c r="B2221" s="11" t="str">
        <f>'Raw Data'!O2220</f>
        <v>Snow</v>
      </c>
      <c r="C2221" s="11" t="str">
        <f t="shared" si="272"/>
        <v>Snow</v>
      </c>
      <c r="D2221" s="11" t="str">
        <f t="shared" si="273"/>
        <v>Snow</v>
      </c>
      <c r="E2221" s="11" t="str">
        <f t="shared" si="274"/>
        <v>Snow</v>
      </c>
      <c r="F2221" s="11" t="str">
        <f t="shared" si="275"/>
        <v>SNOW</v>
      </c>
      <c r="G2221" s="11" t="str">
        <f t="shared" si="276"/>
        <v>snow</v>
      </c>
      <c r="H2221" s="11" t="str">
        <f>'Raw Data'!H2220</f>
        <v>Weekday</v>
      </c>
      <c r="I2221" s="11" t="str">
        <f t="shared" si="277"/>
        <v>WD</v>
      </c>
      <c r="J2221" s="11" t="str">
        <f t="shared" si="278"/>
        <v>Snow</v>
      </c>
      <c r="K2221" s="11" t="str">
        <f>TEXT('Raw Data'!F2220,"0")</f>
        <v>16</v>
      </c>
      <c r="L2221" s="11">
        <f t="shared" si="279"/>
        <v>16</v>
      </c>
    </row>
    <row r="2222" spans="1:12" x14ac:dyDescent="0.3">
      <c r="A2222" s="9">
        <f>'Raw Data'!A2221</f>
        <v>45359.704861111102</v>
      </c>
      <c r="B2222" s="11" t="str">
        <f>'Raw Data'!O2221</f>
        <v>Snow</v>
      </c>
      <c r="C2222" s="11" t="str">
        <f t="shared" si="272"/>
        <v>Snow</v>
      </c>
      <c r="D2222" s="11" t="str">
        <f t="shared" si="273"/>
        <v>Snow</v>
      </c>
      <c r="E2222" s="11" t="str">
        <f t="shared" si="274"/>
        <v>Snow</v>
      </c>
      <c r="F2222" s="11" t="str">
        <f t="shared" si="275"/>
        <v>SNOW</v>
      </c>
      <c r="G2222" s="11" t="str">
        <f t="shared" si="276"/>
        <v>snow</v>
      </c>
      <c r="H2222" s="11" t="str">
        <f>'Raw Data'!H2221</f>
        <v>Weekday</v>
      </c>
      <c r="I2222" s="11" t="str">
        <f t="shared" si="277"/>
        <v>WD</v>
      </c>
      <c r="J2222" s="11" t="str">
        <f t="shared" si="278"/>
        <v>Snow</v>
      </c>
      <c r="K2222" s="11" t="str">
        <f>TEXT('Raw Data'!F2221,"0")</f>
        <v>16</v>
      </c>
      <c r="L2222" s="11">
        <f t="shared" si="279"/>
        <v>16</v>
      </c>
    </row>
    <row r="2223" spans="1:12" x14ac:dyDescent="0.3">
      <c r="A2223" s="9">
        <f>'Raw Data'!A2222</f>
        <v>45359.708333333299</v>
      </c>
      <c r="B2223" s="11" t="str">
        <f>'Raw Data'!O2222</f>
        <v>Rain</v>
      </c>
      <c r="C2223" s="11" t="str">
        <f t="shared" si="272"/>
        <v>Rain</v>
      </c>
      <c r="D2223" s="11" t="str">
        <f t="shared" si="273"/>
        <v>Rain</v>
      </c>
      <c r="E2223" s="11" t="str">
        <f t="shared" si="274"/>
        <v>Rain</v>
      </c>
      <c r="F2223" s="11" t="str">
        <f t="shared" si="275"/>
        <v>RAIN</v>
      </c>
      <c r="G2223" s="11" t="str">
        <f t="shared" si="276"/>
        <v>rain</v>
      </c>
      <c r="H2223" s="11" t="str">
        <f>'Raw Data'!H2222</f>
        <v>Weekday</v>
      </c>
      <c r="I2223" s="11" t="str">
        <f t="shared" si="277"/>
        <v>WD</v>
      </c>
      <c r="J2223" s="11" t="str">
        <f t="shared" si="278"/>
        <v>Rain</v>
      </c>
      <c r="K2223" s="11" t="str">
        <f>TEXT('Raw Data'!F2222,"0")</f>
        <v>17</v>
      </c>
      <c r="L2223" s="11">
        <f t="shared" si="279"/>
        <v>17</v>
      </c>
    </row>
    <row r="2224" spans="1:12" x14ac:dyDescent="0.3">
      <c r="A2224" s="9">
        <f>'Raw Data'!A2223</f>
        <v>45359.711805555598</v>
      </c>
      <c r="B2224" s="11" t="str">
        <f>'Raw Data'!O2223</f>
        <v>Fog</v>
      </c>
      <c r="C2224" s="11" t="str">
        <f t="shared" si="272"/>
        <v>Fog</v>
      </c>
      <c r="D2224" s="11" t="str">
        <f t="shared" si="273"/>
        <v>Fog</v>
      </c>
      <c r="E2224" s="11" t="str">
        <f t="shared" si="274"/>
        <v>Fog</v>
      </c>
      <c r="F2224" s="11" t="str">
        <f t="shared" si="275"/>
        <v>FOG</v>
      </c>
      <c r="G2224" s="11" t="str">
        <f t="shared" si="276"/>
        <v>fog</v>
      </c>
      <c r="H2224" s="11" t="str">
        <f>'Raw Data'!H2223</f>
        <v>Weekday</v>
      </c>
      <c r="I2224" s="11" t="str">
        <f t="shared" si="277"/>
        <v>WD</v>
      </c>
      <c r="J2224" s="11" t="str">
        <f t="shared" si="278"/>
        <v>Fog</v>
      </c>
      <c r="K2224" s="11" t="str">
        <f>TEXT('Raw Data'!F2223,"0")</f>
        <v>17</v>
      </c>
      <c r="L2224" s="11">
        <f t="shared" si="279"/>
        <v>17</v>
      </c>
    </row>
    <row r="2225" spans="1:12" x14ac:dyDescent="0.3">
      <c r="A2225" s="9">
        <f>'Raw Data'!A2224</f>
        <v>45359.715277777803</v>
      </c>
      <c r="B2225" s="11" t="str">
        <f>'Raw Data'!O2224</f>
        <v>Snow</v>
      </c>
      <c r="C2225" s="11" t="str">
        <f t="shared" si="272"/>
        <v>Snow</v>
      </c>
      <c r="D2225" s="11" t="str">
        <f t="shared" si="273"/>
        <v>Snow</v>
      </c>
      <c r="E2225" s="11" t="str">
        <f t="shared" si="274"/>
        <v>Snow</v>
      </c>
      <c r="F2225" s="11" t="str">
        <f t="shared" si="275"/>
        <v>SNOW</v>
      </c>
      <c r="G2225" s="11" t="str">
        <f t="shared" si="276"/>
        <v>snow</v>
      </c>
      <c r="H2225" s="11" t="str">
        <f>'Raw Data'!H2224</f>
        <v>Weekday</v>
      </c>
      <c r="I2225" s="11" t="str">
        <f t="shared" si="277"/>
        <v>WD</v>
      </c>
      <c r="J2225" s="11" t="str">
        <f t="shared" si="278"/>
        <v>Snow</v>
      </c>
      <c r="K2225" s="11" t="str">
        <f>TEXT('Raw Data'!F2224,"0")</f>
        <v>17</v>
      </c>
      <c r="L2225" s="11">
        <f t="shared" si="279"/>
        <v>17</v>
      </c>
    </row>
    <row r="2226" spans="1:12" x14ac:dyDescent="0.3">
      <c r="A2226" s="9">
        <f>'Raw Data'!A2225</f>
        <v>45359.71875</v>
      </c>
      <c r="B2226" s="11" t="str">
        <f>'Raw Data'!O2225</f>
        <v>Snow</v>
      </c>
      <c r="C2226" s="11" t="str">
        <f t="shared" si="272"/>
        <v>Snow</v>
      </c>
      <c r="D2226" s="11" t="str">
        <f t="shared" si="273"/>
        <v>Snow</v>
      </c>
      <c r="E2226" s="11" t="str">
        <f t="shared" si="274"/>
        <v>Snow</v>
      </c>
      <c r="F2226" s="11" t="str">
        <f t="shared" si="275"/>
        <v>SNOW</v>
      </c>
      <c r="G2226" s="11" t="str">
        <f t="shared" si="276"/>
        <v>snow</v>
      </c>
      <c r="H2226" s="11" t="str">
        <f>'Raw Data'!H2225</f>
        <v>Weekday</v>
      </c>
      <c r="I2226" s="11" t="str">
        <f t="shared" si="277"/>
        <v>WD</v>
      </c>
      <c r="J2226" s="11" t="str">
        <f t="shared" si="278"/>
        <v>Snow</v>
      </c>
      <c r="K2226" s="11" t="str">
        <f>TEXT('Raw Data'!F2225,"0")</f>
        <v>17</v>
      </c>
      <c r="L2226" s="11">
        <f t="shared" si="279"/>
        <v>17</v>
      </c>
    </row>
    <row r="2227" spans="1:12" x14ac:dyDescent="0.3">
      <c r="A2227" s="9">
        <f>'Raw Data'!A2226</f>
        <v>45359.722222222197</v>
      </c>
      <c r="B2227" s="11" t="str">
        <f>'Raw Data'!O2226</f>
        <v>Fog</v>
      </c>
      <c r="C2227" s="11" t="str">
        <f t="shared" si="272"/>
        <v>Fog</v>
      </c>
      <c r="D2227" s="11" t="str">
        <f t="shared" si="273"/>
        <v>Fog</v>
      </c>
      <c r="E2227" s="11" t="str">
        <f t="shared" si="274"/>
        <v>Fog</v>
      </c>
      <c r="F2227" s="11" t="str">
        <f t="shared" si="275"/>
        <v>FOG</v>
      </c>
      <c r="G2227" s="11" t="str">
        <f t="shared" si="276"/>
        <v>fog</v>
      </c>
      <c r="H2227" s="11" t="str">
        <f>'Raw Data'!H2226</f>
        <v>Weekday</v>
      </c>
      <c r="I2227" s="11" t="str">
        <f t="shared" si="277"/>
        <v>WD</v>
      </c>
      <c r="J2227" s="11" t="str">
        <f t="shared" si="278"/>
        <v>Fog</v>
      </c>
      <c r="K2227" s="11" t="str">
        <f>TEXT('Raw Data'!F2226,"0")</f>
        <v>17</v>
      </c>
      <c r="L2227" s="11">
        <f t="shared" si="279"/>
        <v>17</v>
      </c>
    </row>
    <row r="2228" spans="1:12" x14ac:dyDescent="0.3">
      <c r="A2228" s="9">
        <f>'Raw Data'!A2227</f>
        <v>45359.725694444503</v>
      </c>
      <c r="B2228" s="11" t="str">
        <f>'Raw Data'!O2227</f>
        <v>Clear</v>
      </c>
      <c r="C2228" s="11" t="str">
        <f t="shared" si="272"/>
        <v>Clear</v>
      </c>
      <c r="D2228" s="11" t="str">
        <f t="shared" si="273"/>
        <v>Clear</v>
      </c>
      <c r="E2228" s="11" t="str">
        <f t="shared" si="274"/>
        <v>Clear</v>
      </c>
      <c r="F2228" s="11" t="str">
        <f t="shared" si="275"/>
        <v>CLEAR</v>
      </c>
      <c r="G2228" s="11" t="str">
        <f t="shared" si="276"/>
        <v>clear</v>
      </c>
      <c r="H2228" s="11" t="str">
        <f>'Raw Data'!H2227</f>
        <v>Weekday</v>
      </c>
      <c r="I2228" s="11" t="str">
        <f t="shared" si="277"/>
        <v>WD</v>
      </c>
      <c r="J2228" s="11" t="str">
        <f t="shared" si="278"/>
        <v>Clear</v>
      </c>
      <c r="K2228" s="11" t="str">
        <f>TEXT('Raw Data'!F2227,"0")</f>
        <v>17</v>
      </c>
      <c r="L2228" s="11">
        <f t="shared" si="279"/>
        <v>17</v>
      </c>
    </row>
    <row r="2229" spans="1:12" x14ac:dyDescent="0.3">
      <c r="A2229" s="9">
        <f>'Raw Data'!A2228</f>
        <v>45359.729166666701</v>
      </c>
      <c r="B2229" s="11" t="str">
        <f>'Raw Data'!O2228</f>
        <v>Fog</v>
      </c>
      <c r="C2229" s="11" t="str">
        <f t="shared" si="272"/>
        <v>Fog</v>
      </c>
      <c r="D2229" s="11" t="str">
        <f t="shared" si="273"/>
        <v>Fog</v>
      </c>
      <c r="E2229" s="11" t="str">
        <f t="shared" si="274"/>
        <v>Fog</v>
      </c>
      <c r="F2229" s="11" t="str">
        <f t="shared" si="275"/>
        <v>FOG</v>
      </c>
      <c r="G2229" s="11" t="str">
        <f t="shared" si="276"/>
        <v>fog</v>
      </c>
      <c r="H2229" s="11" t="str">
        <f>'Raw Data'!H2228</f>
        <v>Weekday</v>
      </c>
      <c r="I2229" s="11" t="str">
        <f t="shared" si="277"/>
        <v>WD</v>
      </c>
      <c r="J2229" s="11" t="str">
        <f t="shared" si="278"/>
        <v>Fog</v>
      </c>
      <c r="K2229" s="11" t="str">
        <f>TEXT('Raw Data'!F2228,"0")</f>
        <v>17</v>
      </c>
      <c r="L2229" s="11">
        <f t="shared" si="279"/>
        <v>17</v>
      </c>
    </row>
    <row r="2230" spans="1:12" x14ac:dyDescent="0.3">
      <c r="A2230" s="9">
        <f>'Raw Data'!A2229</f>
        <v>45359.732638888898</v>
      </c>
      <c r="B2230" s="11" t="str">
        <f>'Raw Data'!O2229</f>
        <v>Rain</v>
      </c>
      <c r="C2230" s="11" t="str">
        <f t="shared" si="272"/>
        <v>Rain</v>
      </c>
      <c r="D2230" s="11" t="str">
        <f t="shared" si="273"/>
        <v>Rain</v>
      </c>
      <c r="E2230" s="11" t="str">
        <f t="shared" si="274"/>
        <v>Rain</v>
      </c>
      <c r="F2230" s="11" t="str">
        <f t="shared" si="275"/>
        <v>RAIN</v>
      </c>
      <c r="G2230" s="11" t="str">
        <f t="shared" si="276"/>
        <v>rain</v>
      </c>
      <c r="H2230" s="11" t="str">
        <f>'Raw Data'!H2229</f>
        <v>Weekday</v>
      </c>
      <c r="I2230" s="11" t="str">
        <f t="shared" si="277"/>
        <v>WD</v>
      </c>
      <c r="J2230" s="11" t="str">
        <f t="shared" si="278"/>
        <v>Rain</v>
      </c>
      <c r="K2230" s="11" t="str">
        <f>TEXT('Raw Data'!F2229,"0")</f>
        <v>17</v>
      </c>
      <c r="L2230" s="11">
        <f t="shared" si="279"/>
        <v>17</v>
      </c>
    </row>
    <row r="2231" spans="1:12" x14ac:dyDescent="0.3">
      <c r="A2231" s="9">
        <f>'Raw Data'!A2230</f>
        <v>45359.736111111102</v>
      </c>
      <c r="B2231" s="11" t="str">
        <f>'Raw Data'!O2230</f>
        <v>Rain</v>
      </c>
      <c r="C2231" s="11" t="str">
        <f t="shared" si="272"/>
        <v>Rain</v>
      </c>
      <c r="D2231" s="11" t="str">
        <f t="shared" si="273"/>
        <v>Rain</v>
      </c>
      <c r="E2231" s="11" t="str">
        <f t="shared" si="274"/>
        <v>Rain</v>
      </c>
      <c r="F2231" s="11" t="str">
        <f t="shared" si="275"/>
        <v>RAIN</v>
      </c>
      <c r="G2231" s="11" t="str">
        <f t="shared" si="276"/>
        <v>rain</v>
      </c>
      <c r="H2231" s="11" t="str">
        <f>'Raw Data'!H2230</f>
        <v>Weekday</v>
      </c>
      <c r="I2231" s="11" t="str">
        <f t="shared" si="277"/>
        <v>WD</v>
      </c>
      <c r="J2231" s="11" t="str">
        <f t="shared" si="278"/>
        <v>Rain</v>
      </c>
      <c r="K2231" s="11" t="str">
        <f>TEXT('Raw Data'!F2230,"0")</f>
        <v>17</v>
      </c>
      <c r="L2231" s="11">
        <f t="shared" si="279"/>
        <v>17</v>
      </c>
    </row>
    <row r="2232" spans="1:12" x14ac:dyDescent="0.3">
      <c r="A2232" s="9">
        <f>'Raw Data'!A2231</f>
        <v>45359.739583333299</v>
      </c>
      <c r="B2232" s="11" t="str">
        <f>'Raw Data'!O2231</f>
        <v>Rain</v>
      </c>
      <c r="C2232" s="11" t="str">
        <f t="shared" si="272"/>
        <v>Rain</v>
      </c>
      <c r="D2232" s="11" t="str">
        <f t="shared" si="273"/>
        <v>Rain</v>
      </c>
      <c r="E2232" s="11" t="str">
        <f t="shared" si="274"/>
        <v>Rain</v>
      </c>
      <c r="F2232" s="11" t="str">
        <f t="shared" si="275"/>
        <v>RAIN</v>
      </c>
      <c r="G2232" s="11" t="str">
        <f t="shared" si="276"/>
        <v>rain</v>
      </c>
      <c r="H2232" s="11" t="str">
        <f>'Raw Data'!H2231</f>
        <v>Weekday</v>
      </c>
      <c r="I2232" s="11" t="str">
        <f t="shared" si="277"/>
        <v>WD</v>
      </c>
      <c r="J2232" s="11" t="str">
        <f t="shared" si="278"/>
        <v>Rain</v>
      </c>
      <c r="K2232" s="11" t="str">
        <f>TEXT('Raw Data'!F2231,"0")</f>
        <v>17</v>
      </c>
      <c r="L2232" s="11">
        <f t="shared" si="279"/>
        <v>17</v>
      </c>
    </row>
    <row r="2233" spans="1:12" x14ac:dyDescent="0.3">
      <c r="A2233" s="9">
        <f>'Raw Data'!A2232</f>
        <v>45359.743055555598</v>
      </c>
      <c r="B2233" s="11" t="str">
        <f>'Raw Data'!O2232</f>
        <v>Clear</v>
      </c>
      <c r="C2233" s="11" t="str">
        <f t="shared" si="272"/>
        <v>Clear</v>
      </c>
      <c r="D2233" s="11" t="str">
        <f t="shared" si="273"/>
        <v>Clear</v>
      </c>
      <c r="E2233" s="11" t="str">
        <f t="shared" si="274"/>
        <v>Clear</v>
      </c>
      <c r="F2233" s="11" t="str">
        <f t="shared" si="275"/>
        <v>CLEAR</v>
      </c>
      <c r="G2233" s="11" t="str">
        <f t="shared" si="276"/>
        <v>clear</v>
      </c>
      <c r="H2233" s="11" t="str">
        <f>'Raw Data'!H2232</f>
        <v>Weekday</v>
      </c>
      <c r="I2233" s="11" t="str">
        <f t="shared" si="277"/>
        <v>WD</v>
      </c>
      <c r="J2233" s="11" t="str">
        <f t="shared" si="278"/>
        <v>Clear</v>
      </c>
      <c r="K2233" s="11" t="str">
        <f>TEXT('Raw Data'!F2232,"0")</f>
        <v>17</v>
      </c>
      <c r="L2233" s="11">
        <f t="shared" si="279"/>
        <v>17</v>
      </c>
    </row>
    <row r="2234" spans="1:12" x14ac:dyDescent="0.3">
      <c r="A2234" s="9">
        <f>'Raw Data'!A2233</f>
        <v>45359.746527777803</v>
      </c>
      <c r="B2234" s="11" t="str">
        <f>'Raw Data'!O2233</f>
        <v>Fog</v>
      </c>
      <c r="C2234" s="11" t="str">
        <f t="shared" si="272"/>
        <v>Fog</v>
      </c>
      <c r="D2234" s="11" t="str">
        <f t="shared" si="273"/>
        <v>Fog</v>
      </c>
      <c r="E2234" s="11" t="str">
        <f t="shared" si="274"/>
        <v>Fog</v>
      </c>
      <c r="F2234" s="11" t="str">
        <f t="shared" si="275"/>
        <v>FOG</v>
      </c>
      <c r="G2234" s="11" t="str">
        <f t="shared" si="276"/>
        <v>fog</v>
      </c>
      <c r="H2234" s="11" t="str">
        <f>'Raw Data'!H2233</f>
        <v>Weekday</v>
      </c>
      <c r="I2234" s="11" t="str">
        <f t="shared" si="277"/>
        <v>WD</v>
      </c>
      <c r="J2234" s="11" t="str">
        <f t="shared" si="278"/>
        <v>Fog</v>
      </c>
      <c r="K2234" s="11" t="str">
        <f>TEXT('Raw Data'!F2233,"0")</f>
        <v>17</v>
      </c>
      <c r="L2234" s="11">
        <f t="shared" si="279"/>
        <v>17</v>
      </c>
    </row>
    <row r="2235" spans="1:12" x14ac:dyDescent="0.3">
      <c r="A2235" s="9">
        <f>'Raw Data'!A2234</f>
        <v>45359.75</v>
      </c>
      <c r="B2235" s="11" t="str">
        <f>'Raw Data'!O2234</f>
        <v>Clear</v>
      </c>
      <c r="C2235" s="11" t="str">
        <f t="shared" si="272"/>
        <v>Clear</v>
      </c>
      <c r="D2235" s="11" t="str">
        <f t="shared" si="273"/>
        <v>Clear</v>
      </c>
      <c r="E2235" s="11" t="str">
        <f t="shared" si="274"/>
        <v>Clear</v>
      </c>
      <c r="F2235" s="11" t="str">
        <f t="shared" si="275"/>
        <v>CLEAR</v>
      </c>
      <c r="G2235" s="11" t="str">
        <f t="shared" si="276"/>
        <v>clear</v>
      </c>
      <c r="H2235" s="11" t="str">
        <f>'Raw Data'!H2234</f>
        <v>Weekday</v>
      </c>
      <c r="I2235" s="11" t="str">
        <f t="shared" si="277"/>
        <v>WD</v>
      </c>
      <c r="J2235" s="11" t="str">
        <f t="shared" si="278"/>
        <v>Clear</v>
      </c>
      <c r="K2235" s="11" t="str">
        <f>TEXT('Raw Data'!F2234,"0")</f>
        <v>18</v>
      </c>
      <c r="L2235" s="11">
        <f t="shared" si="279"/>
        <v>18</v>
      </c>
    </row>
    <row r="2236" spans="1:12" x14ac:dyDescent="0.3">
      <c r="A2236" s="9">
        <f>'Raw Data'!A2235</f>
        <v>45359.753472222197</v>
      </c>
      <c r="B2236" s="11" t="str">
        <f>'Raw Data'!O2235</f>
        <v>Snow</v>
      </c>
      <c r="C2236" s="11" t="str">
        <f t="shared" si="272"/>
        <v>Snow</v>
      </c>
      <c r="D2236" s="11" t="str">
        <f t="shared" si="273"/>
        <v>Snow</v>
      </c>
      <c r="E2236" s="11" t="str">
        <f t="shared" si="274"/>
        <v>Snow</v>
      </c>
      <c r="F2236" s="11" t="str">
        <f t="shared" si="275"/>
        <v>SNOW</v>
      </c>
      <c r="G2236" s="11" t="str">
        <f t="shared" si="276"/>
        <v>snow</v>
      </c>
      <c r="H2236" s="11" t="str">
        <f>'Raw Data'!H2235</f>
        <v>Weekday</v>
      </c>
      <c r="I2236" s="11" t="str">
        <f t="shared" si="277"/>
        <v>WD</v>
      </c>
      <c r="J2236" s="11" t="str">
        <f t="shared" si="278"/>
        <v>Snow</v>
      </c>
      <c r="K2236" s="11" t="str">
        <f>TEXT('Raw Data'!F2235,"0")</f>
        <v>18</v>
      </c>
      <c r="L2236" s="11">
        <f t="shared" si="279"/>
        <v>18</v>
      </c>
    </row>
    <row r="2237" spans="1:12" x14ac:dyDescent="0.3">
      <c r="A2237" s="9">
        <f>'Raw Data'!A2236</f>
        <v>45359.756944444503</v>
      </c>
      <c r="B2237" s="11" t="str">
        <f>'Raw Data'!O2236</f>
        <v>Clear</v>
      </c>
      <c r="C2237" s="11" t="str">
        <f t="shared" si="272"/>
        <v>Clear</v>
      </c>
      <c r="D2237" s="11" t="str">
        <f t="shared" si="273"/>
        <v>Clear</v>
      </c>
      <c r="E2237" s="11" t="str">
        <f t="shared" si="274"/>
        <v>Clear</v>
      </c>
      <c r="F2237" s="11" t="str">
        <f t="shared" si="275"/>
        <v>CLEAR</v>
      </c>
      <c r="G2237" s="11" t="str">
        <f t="shared" si="276"/>
        <v>clear</v>
      </c>
      <c r="H2237" s="11" t="str">
        <f>'Raw Data'!H2236</f>
        <v>Weekday</v>
      </c>
      <c r="I2237" s="11" t="str">
        <f t="shared" si="277"/>
        <v>WD</v>
      </c>
      <c r="J2237" s="11" t="str">
        <f t="shared" si="278"/>
        <v>Clear</v>
      </c>
      <c r="K2237" s="11" t="str">
        <f>TEXT('Raw Data'!F2236,"0")</f>
        <v>18</v>
      </c>
      <c r="L2237" s="11">
        <f t="shared" si="279"/>
        <v>18</v>
      </c>
    </row>
    <row r="2238" spans="1:12" x14ac:dyDescent="0.3">
      <c r="A2238" s="9">
        <f>'Raw Data'!A2237</f>
        <v>45359.760416666701</v>
      </c>
      <c r="B2238" s="11" t="str">
        <f>'Raw Data'!O2237</f>
        <v>Fog</v>
      </c>
      <c r="C2238" s="11" t="str">
        <f t="shared" si="272"/>
        <v>Fog</v>
      </c>
      <c r="D2238" s="11" t="str">
        <f t="shared" si="273"/>
        <v>Fog</v>
      </c>
      <c r="E2238" s="11" t="str">
        <f t="shared" si="274"/>
        <v>Fog</v>
      </c>
      <c r="F2238" s="11" t="str">
        <f t="shared" si="275"/>
        <v>FOG</v>
      </c>
      <c r="G2238" s="11" t="str">
        <f t="shared" si="276"/>
        <v>fog</v>
      </c>
      <c r="H2238" s="11" t="str">
        <f>'Raw Data'!H2237</f>
        <v>Weekday</v>
      </c>
      <c r="I2238" s="11" t="str">
        <f t="shared" si="277"/>
        <v>WD</v>
      </c>
      <c r="J2238" s="11" t="str">
        <f t="shared" si="278"/>
        <v>Fog</v>
      </c>
      <c r="K2238" s="11" t="str">
        <f>TEXT('Raw Data'!F2237,"0")</f>
        <v>18</v>
      </c>
      <c r="L2238" s="11">
        <f t="shared" si="279"/>
        <v>18</v>
      </c>
    </row>
    <row r="2239" spans="1:12" x14ac:dyDescent="0.3">
      <c r="A2239" s="9">
        <f>'Raw Data'!A2238</f>
        <v>45359.763888888898</v>
      </c>
      <c r="B2239" s="11" t="str">
        <f>'Raw Data'!O2238</f>
        <v>Snow</v>
      </c>
      <c r="C2239" s="11" t="str">
        <f t="shared" si="272"/>
        <v>Snow</v>
      </c>
      <c r="D2239" s="11" t="str">
        <f t="shared" si="273"/>
        <v>Snow</v>
      </c>
      <c r="E2239" s="11" t="str">
        <f t="shared" si="274"/>
        <v>Snow</v>
      </c>
      <c r="F2239" s="11" t="str">
        <f t="shared" si="275"/>
        <v>SNOW</v>
      </c>
      <c r="G2239" s="11" t="str">
        <f t="shared" si="276"/>
        <v>snow</v>
      </c>
      <c r="H2239" s="11" t="str">
        <f>'Raw Data'!H2238</f>
        <v>Weekday</v>
      </c>
      <c r="I2239" s="11" t="str">
        <f t="shared" si="277"/>
        <v>WD</v>
      </c>
      <c r="J2239" s="11" t="str">
        <f t="shared" si="278"/>
        <v>Snow</v>
      </c>
      <c r="K2239" s="11" t="str">
        <f>TEXT('Raw Data'!F2238,"0")</f>
        <v>18</v>
      </c>
      <c r="L2239" s="11">
        <f t="shared" si="279"/>
        <v>18</v>
      </c>
    </row>
    <row r="2240" spans="1:12" x14ac:dyDescent="0.3">
      <c r="A2240" s="9">
        <f>'Raw Data'!A2239</f>
        <v>45359.767361111102</v>
      </c>
      <c r="B2240" s="11" t="str">
        <f>'Raw Data'!O2239</f>
        <v>Clear</v>
      </c>
      <c r="C2240" s="11" t="str">
        <f t="shared" si="272"/>
        <v>Clear</v>
      </c>
      <c r="D2240" s="11" t="str">
        <f t="shared" si="273"/>
        <v>Clear</v>
      </c>
      <c r="E2240" s="11" t="str">
        <f t="shared" si="274"/>
        <v>Clear</v>
      </c>
      <c r="F2240" s="11" t="str">
        <f t="shared" si="275"/>
        <v>CLEAR</v>
      </c>
      <c r="G2240" s="11" t="str">
        <f t="shared" si="276"/>
        <v>clear</v>
      </c>
      <c r="H2240" s="11" t="str">
        <f>'Raw Data'!H2239</f>
        <v>Weekday</v>
      </c>
      <c r="I2240" s="11" t="str">
        <f t="shared" si="277"/>
        <v>WD</v>
      </c>
      <c r="J2240" s="11" t="str">
        <f t="shared" si="278"/>
        <v>Clear</v>
      </c>
      <c r="K2240" s="11" t="str">
        <f>TEXT('Raw Data'!F2239,"0")</f>
        <v>18</v>
      </c>
      <c r="L2240" s="11">
        <f t="shared" si="279"/>
        <v>18</v>
      </c>
    </row>
    <row r="2241" spans="1:12" x14ac:dyDescent="0.3">
      <c r="A2241" s="9">
        <f>'Raw Data'!A2240</f>
        <v>45359.770833333299</v>
      </c>
      <c r="B2241" s="11" t="str">
        <f>'Raw Data'!O2240</f>
        <v>Clear</v>
      </c>
      <c r="C2241" s="11" t="str">
        <f t="shared" si="272"/>
        <v>Clear</v>
      </c>
      <c r="D2241" s="11" t="str">
        <f t="shared" si="273"/>
        <v>Clear</v>
      </c>
      <c r="E2241" s="11" t="str">
        <f t="shared" si="274"/>
        <v>Clear</v>
      </c>
      <c r="F2241" s="11" t="str">
        <f t="shared" si="275"/>
        <v>CLEAR</v>
      </c>
      <c r="G2241" s="11" t="str">
        <f t="shared" si="276"/>
        <v>clear</v>
      </c>
      <c r="H2241" s="11" t="str">
        <f>'Raw Data'!H2240</f>
        <v>Weekday</v>
      </c>
      <c r="I2241" s="11" t="str">
        <f t="shared" si="277"/>
        <v>WD</v>
      </c>
      <c r="J2241" s="11" t="str">
        <f t="shared" si="278"/>
        <v>Clear</v>
      </c>
      <c r="K2241" s="11" t="str">
        <f>TEXT('Raw Data'!F2240,"0")</f>
        <v>18</v>
      </c>
      <c r="L2241" s="11">
        <f t="shared" si="279"/>
        <v>18</v>
      </c>
    </row>
    <row r="2242" spans="1:12" x14ac:dyDescent="0.3">
      <c r="A2242" s="9">
        <f>'Raw Data'!A2241</f>
        <v>45359.774305555598</v>
      </c>
      <c r="B2242" s="11" t="str">
        <f>'Raw Data'!O2241</f>
        <v>Rain</v>
      </c>
      <c r="C2242" s="11" t="str">
        <f t="shared" si="272"/>
        <v>Rain</v>
      </c>
      <c r="D2242" s="11" t="str">
        <f t="shared" si="273"/>
        <v>Rain</v>
      </c>
      <c r="E2242" s="11" t="str">
        <f t="shared" si="274"/>
        <v>Rain</v>
      </c>
      <c r="F2242" s="11" t="str">
        <f t="shared" si="275"/>
        <v>RAIN</v>
      </c>
      <c r="G2242" s="11" t="str">
        <f t="shared" si="276"/>
        <v>rain</v>
      </c>
      <c r="H2242" s="11" t="str">
        <f>'Raw Data'!H2241</f>
        <v>Weekday</v>
      </c>
      <c r="I2242" s="11" t="str">
        <f t="shared" si="277"/>
        <v>WD</v>
      </c>
      <c r="J2242" s="11" t="str">
        <f t="shared" si="278"/>
        <v>Rain</v>
      </c>
      <c r="K2242" s="11" t="str">
        <f>TEXT('Raw Data'!F2241,"0")</f>
        <v>18</v>
      </c>
      <c r="L2242" s="11">
        <f t="shared" si="279"/>
        <v>18</v>
      </c>
    </row>
    <row r="2243" spans="1:12" x14ac:dyDescent="0.3">
      <c r="A2243" s="9">
        <f>'Raw Data'!A2242</f>
        <v>45359.777777777803</v>
      </c>
      <c r="B2243" s="11" t="str">
        <f>'Raw Data'!O2242</f>
        <v>Clear</v>
      </c>
      <c r="C2243" s="11" t="str">
        <f t="shared" ref="C2243:C2306" si="280">TRIM(B2243)</f>
        <v>Clear</v>
      </c>
      <c r="D2243" s="11" t="str">
        <f t="shared" ref="D2243:D2306" si="281">CLEAN(C2243)</f>
        <v>Clear</v>
      </c>
      <c r="E2243" s="11" t="str">
        <f t="shared" ref="E2243:E2306" si="282">PROPER(D2243)</f>
        <v>Clear</v>
      </c>
      <c r="F2243" s="11" t="str">
        <f t="shared" ref="F2243:F2306" si="283">UPPER(B2243)</f>
        <v>CLEAR</v>
      </c>
      <c r="G2243" s="11" t="str">
        <f t="shared" ref="G2243:G2306" si="284">LOWER(B2243)</f>
        <v>clear</v>
      </c>
      <c r="H2243" s="11" t="str">
        <f>'Raw Data'!H2242</f>
        <v>Weekday</v>
      </c>
      <c r="I2243" s="11" t="str">
        <f t="shared" ref="I2243:I2306" si="285">SUBSTITUTE(SUBSTITUTE(H2243,"Weekday","WD"),"Weekend","WE")</f>
        <v>WD</v>
      </c>
      <c r="J2243" s="11" t="str">
        <f t="shared" ref="J2243:J2306" si="286">PROPER(TRIM(CLEAN(B2243)))</f>
        <v>Clear</v>
      </c>
      <c r="K2243" s="11" t="str">
        <f>TEXT('Raw Data'!F2242,"0")</f>
        <v>18</v>
      </c>
      <c r="L2243" s="11">
        <f t="shared" ref="L2243:L2306" si="287">VALUE(K2243)</f>
        <v>18</v>
      </c>
    </row>
    <row r="2244" spans="1:12" x14ac:dyDescent="0.3">
      <c r="A2244" s="9">
        <f>'Raw Data'!A2243</f>
        <v>45359.78125</v>
      </c>
      <c r="B2244" s="11" t="str">
        <f>'Raw Data'!O2243</f>
        <v>Clear</v>
      </c>
      <c r="C2244" s="11" t="str">
        <f t="shared" si="280"/>
        <v>Clear</v>
      </c>
      <c r="D2244" s="11" t="str">
        <f t="shared" si="281"/>
        <v>Clear</v>
      </c>
      <c r="E2244" s="11" t="str">
        <f t="shared" si="282"/>
        <v>Clear</v>
      </c>
      <c r="F2244" s="11" t="str">
        <f t="shared" si="283"/>
        <v>CLEAR</v>
      </c>
      <c r="G2244" s="11" t="str">
        <f t="shared" si="284"/>
        <v>clear</v>
      </c>
      <c r="H2244" s="11" t="str">
        <f>'Raw Data'!H2243</f>
        <v>Weekday</v>
      </c>
      <c r="I2244" s="11" t="str">
        <f t="shared" si="285"/>
        <v>WD</v>
      </c>
      <c r="J2244" s="11" t="str">
        <f t="shared" si="286"/>
        <v>Clear</v>
      </c>
      <c r="K2244" s="11" t="str">
        <f>TEXT('Raw Data'!F2243,"0")</f>
        <v>18</v>
      </c>
      <c r="L2244" s="11">
        <f t="shared" si="287"/>
        <v>18</v>
      </c>
    </row>
    <row r="2245" spans="1:12" x14ac:dyDescent="0.3">
      <c r="A2245" s="9">
        <f>'Raw Data'!A2244</f>
        <v>45359.784722222197</v>
      </c>
      <c r="B2245" s="11" t="str">
        <f>'Raw Data'!O2244</f>
        <v>Clear</v>
      </c>
      <c r="C2245" s="11" t="str">
        <f t="shared" si="280"/>
        <v>Clear</v>
      </c>
      <c r="D2245" s="11" t="str">
        <f t="shared" si="281"/>
        <v>Clear</v>
      </c>
      <c r="E2245" s="11" t="str">
        <f t="shared" si="282"/>
        <v>Clear</v>
      </c>
      <c r="F2245" s="11" t="str">
        <f t="shared" si="283"/>
        <v>CLEAR</v>
      </c>
      <c r="G2245" s="11" t="str">
        <f t="shared" si="284"/>
        <v>clear</v>
      </c>
      <c r="H2245" s="11" t="str">
        <f>'Raw Data'!H2244</f>
        <v>Weekday</v>
      </c>
      <c r="I2245" s="11" t="str">
        <f t="shared" si="285"/>
        <v>WD</v>
      </c>
      <c r="J2245" s="11" t="str">
        <f t="shared" si="286"/>
        <v>Clear</v>
      </c>
      <c r="K2245" s="11" t="str">
        <f>TEXT('Raw Data'!F2244,"0")</f>
        <v>18</v>
      </c>
      <c r="L2245" s="11">
        <f t="shared" si="287"/>
        <v>18</v>
      </c>
    </row>
    <row r="2246" spans="1:12" x14ac:dyDescent="0.3">
      <c r="A2246" s="9">
        <f>'Raw Data'!A2245</f>
        <v>45359.788194444503</v>
      </c>
      <c r="B2246" s="11" t="str">
        <f>'Raw Data'!O2245</f>
        <v>Rain</v>
      </c>
      <c r="C2246" s="11" t="str">
        <f t="shared" si="280"/>
        <v>Rain</v>
      </c>
      <c r="D2246" s="11" t="str">
        <f t="shared" si="281"/>
        <v>Rain</v>
      </c>
      <c r="E2246" s="11" t="str">
        <f t="shared" si="282"/>
        <v>Rain</v>
      </c>
      <c r="F2246" s="11" t="str">
        <f t="shared" si="283"/>
        <v>RAIN</v>
      </c>
      <c r="G2246" s="11" t="str">
        <f t="shared" si="284"/>
        <v>rain</v>
      </c>
      <c r="H2246" s="11" t="str">
        <f>'Raw Data'!H2245</f>
        <v>Weekday</v>
      </c>
      <c r="I2246" s="11" t="str">
        <f t="shared" si="285"/>
        <v>WD</v>
      </c>
      <c r="J2246" s="11" t="str">
        <f t="shared" si="286"/>
        <v>Rain</v>
      </c>
      <c r="K2246" s="11" t="str">
        <f>TEXT('Raw Data'!F2245,"0")</f>
        <v>18</v>
      </c>
      <c r="L2246" s="11">
        <f t="shared" si="287"/>
        <v>18</v>
      </c>
    </row>
    <row r="2247" spans="1:12" x14ac:dyDescent="0.3">
      <c r="A2247" s="9">
        <f>'Raw Data'!A2246</f>
        <v>45359.791666666701</v>
      </c>
      <c r="B2247" s="11" t="str">
        <f>'Raw Data'!O2246</f>
        <v>Snow</v>
      </c>
      <c r="C2247" s="11" t="str">
        <f t="shared" si="280"/>
        <v>Snow</v>
      </c>
      <c r="D2247" s="11" t="str">
        <f t="shared" si="281"/>
        <v>Snow</v>
      </c>
      <c r="E2247" s="11" t="str">
        <f t="shared" si="282"/>
        <v>Snow</v>
      </c>
      <c r="F2247" s="11" t="str">
        <f t="shared" si="283"/>
        <v>SNOW</v>
      </c>
      <c r="G2247" s="11" t="str">
        <f t="shared" si="284"/>
        <v>snow</v>
      </c>
      <c r="H2247" s="11" t="str">
        <f>'Raw Data'!H2246</f>
        <v>Weekday</v>
      </c>
      <c r="I2247" s="11" t="str">
        <f t="shared" si="285"/>
        <v>WD</v>
      </c>
      <c r="J2247" s="11" t="str">
        <f t="shared" si="286"/>
        <v>Snow</v>
      </c>
      <c r="K2247" s="11" t="str">
        <f>TEXT('Raw Data'!F2246,"0")</f>
        <v>19</v>
      </c>
      <c r="L2247" s="11">
        <f t="shared" si="287"/>
        <v>19</v>
      </c>
    </row>
    <row r="2248" spans="1:12" x14ac:dyDescent="0.3">
      <c r="A2248" s="9">
        <f>'Raw Data'!A2247</f>
        <v>45359.795138888898</v>
      </c>
      <c r="B2248" s="11" t="str">
        <f>'Raw Data'!O2247</f>
        <v>Fog</v>
      </c>
      <c r="C2248" s="11" t="str">
        <f t="shared" si="280"/>
        <v>Fog</v>
      </c>
      <c r="D2248" s="11" t="str">
        <f t="shared" si="281"/>
        <v>Fog</v>
      </c>
      <c r="E2248" s="11" t="str">
        <f t="shared" si="282"/>
        <v>Fog</v>
      </c>
      <c r="F2248" s="11" t="str">
        <f t="shared" si="283"/>
        <v>FOG</v>
      </c>
      <c r="G2248" s="11" t="str">
        <f t="shared" si="284"/>
        <v>fog</v>
      </c>
      <c r="H2248" s="11" t="str">
        <f>'Raw Data'!H2247</f>
        <v>Weekday</v>
      </c>
      <c r="I2248" s="11" t="str">
        <f t="shared" si="285"/>
        <v>WD</v>
      </c>
      <c r="J2248" s="11" t="str">
        <f t="shared" si="286"/>
        <v>Fog</v>
      </c>
      <c r="K2248" s="11" t="str">
        <f>TEXT('Raw Data'!F2247,"0")</f>
        <v>19</v>
      </c>
      <c r="L2248" s="11">
        <f t="shared" si="287"/>
        <v>19</v>
      </c>
    </row>
    <row r="2249" spans="1:12" x14ac:dyDescent="0.3">
      <c r="A2249" s="9">
        <f>'Raw Data'!A2248</f>
        <v>45359.798611111102</v>
      </c>
      <c r="B2249" s="11" t="str">
        <f>'Raw Data'!O2248</f>
        <v>Fog</v>
      </c>
      <c r="C2249" s="11" t="str">
        <f t="shared" si="280"/>
        <v>Fog</v>
      </c>
      <c r="D2249" s="11" t="str">
        <f t="shared" si="281"/>
        <v>Fog</v>
      </c>
      <c r="E2249" s="11" t="str">
        <f t="shared" si="282"/>
        <v>Fog</v>
      </c>
      <c r="F2249" s="11" t="str">
        <f t="shared" si="283"/>
        <v>FOG</v>
      </c>
      <c r="G2249" s="11" t="str">
        <f t="shared" si="284"/>
        <v>fog</v>
      </c>
      <c r="H2249" s="11" t="str">
        <f>'Raw Data'!H2248</f>
        <v>Weekday</v>
      </c>
      <c r="I2249" s="11" t="str">
        <f t="shared" si="285"/>
        <v>WD</v>
      </c>
      <c r="J2249" s="11" t="str">
        <f t="shared" si="286"/>
        <v>Fog</v>
      </c>
      <c r="K2249" s="11" t="str">
        <f>TEXT('Raw Data'!F2248,"0")</f>
        <v>19</v>
      </c>
      <c r="L2249" s="11">
        <f t="shared" si="287"/>
        <v>19</v>
      </c>
    </row>
    <row r="2250" spans="1:12" x14ac:dyDescent="0.3">
      <c r="A2250" s="9">
        <f>'Raw Data'!A2249</f>
        <v>45359.802083333299</v>
      </c>
      <c r="B2250" s="11" t="str">
        <f>'Raw Data'!O2249</f>
        <v>Snow</v>
      </c>
      <c r="C2250" s="11" t="str">
        <f t="shared" si="280"/>
        <v>Snow</v>
      </c>
      <c r="D2250" s="11" t="str">
        <f t="shared" si="281"/>
        <v>Snow</v>
      </c>
      <c r="E2250" s="11" t="str">
        <f t="shared" si="282"/>
        <v>Snow</v>
      </c>
      <c r="F2250" s="11" t="str">
        <f t="shared" si="283"/>
        <v>SNOW</v>
      </c>
      <c r="G2250" s="11" t="str">
        <f t="shared" si="284"/>
        <v>snow</v>
      </c>
      <c r="H2250" s="11" t="str">
        <f>'Raw Data'!H2249</f>
        <v>Weekday</v>
      </c>
      <c r="I2250" s="11" t="str">
        <f t="shared" si="285"/>
        <v>WD</v>
      </c>
      <c r="J2250" s="11" t="str">
        <f t="shared" si="286"/>
        <v>Snow</v>
      </c>
      <c r="K2250" s="11" t="str">
        <f>TEXT('Raw Data'!F2249,"0")</f>
        <v>19</v>
      </c>
      <c r="L2250" s="11">
        <f t="shared" si="287"/>
        <v>19</v>
      </c>
    </row>
    <row r="2251" spans="1:12" x14ac:dyDescent="0.3">
      <c r="A2251" s="9">
        <f>'Raw Data'!A2250</f>
        <v>45359.805555555598</v>
      </c>
      <c r="B2251" s="11" t="str">
        <f>'Raw Data'!O2250</f>
        <v>Clear</v>
      </c>
      <c r="C2251" s="11" t="str">
        <f t="shared" si="280"/>
        <v>Clear</v>
      </c>
      <c r="D2251" s="11" t="str">
        <f t="shared" si="281"/>
        <v>Clear</v>
      </c>
      <c r="E2251" s="11" t="str">
        <f t="shared" si="282"/>
        <v>Clear</v>
      </c>
      <c r="F2251" s="11" t="str">
        <f t="shared" si="283"/>
        <v>CLEAR</v>
      </c>
      <c r="G2251" s="11" t="str">
        <f t="shared" si="284"/>
        <v>clear</v>
      </c>
      <c r="H2251" s="11" t="str">
        <f>'Raw Data'!H2250</f>
        <v>Weekday</v>
      </c>
      <c r="I2251" s="11" t="str">
        <f t="shared" si="285"/>
        <v>WD</v>
      </c>
      <c r="J2251" s="11" t="str">
        <f t="shared" si="286"/>
        <v>Clear</v>
      </c>
      <c r="K2251" s="11" t="str">
        <f>TEXT('Raw Data'!F2250,"0")</f>
        <v>19</v>
      </c>
      <c r="L2251" s="11">
        <f t="shared" si="287"/>
        <v>19</v>
      </c>
    </row>
    <row r="2252" spans="1:12" x14ac:dyDescent="0.3">
      <c r="A2252" s="9">
        <f>'Raw Data'!A2251</f>
        <v>45359.809027777803</v>
      </c>
      <c r="B2252" s="11" t="str">
        <f>'Raw Data'!O2251</f>
        <v>Clear</v>
      </c>
      <c r="C2252" s="11" t="str">
        <f t="shared" si="280"/>
        <v>Clear</v>
      </c>
      <c r="D2252" s="11" t="str">
        <f t="shared" si="281"/>
        <v>Clear</v>
      </c>
      <c r="E2252" s="11" t="str">
        <f t="shared" si="282"/>
        <v>Clear</v>
      </c>
      <c r="F2252" s="11" t="str">
        <f t="shared" si="283"/>
        <v>CLEAR</v>
      </c>
      <c r="G2252" s="11" t="str">
        <f t="shared" si="284"/>
        <v>clear</v>
      </c>
      <c r="H2252" s="11" t="str">
        <f>'Raw Data'!H2251</f>
        <v>Weekday</v>
      </c>
      <c r="I2252" s="11" t="str">
        <f t="shared" si="285"/>
        <v>WD</v>
      </c>
      <c r="J2252" s="11" t="str">
        <f t="shared" si="286"/>
        <v>Clear</v>
      </c>
      <c r="K2252" s="11" t="str">
        <f>TEXT('Raw Data'!F2251,"0")</f>
        <v>19</v>
      </c>
      <c r="L2252" s="11">
        <f t="shared" si="287"/>
        <v>19</v>
      </c>
    </row>
    <row r="2253" spans="1:12" x14ac:dyDescent="0.3">
      <c r="A2253" s="9">
        <f>'Raw Data'!A2252</f>
        <v>45359.8125</v>
      </c>
      <c r="B2253" s="11" t="str">
        <f>'Raw Data'!O2252</f>
        <v>Snow</v>
      </c>
      <c r="C2253" s="11" t="str">
        <f t="shared" si="280"/>
        <v>Snow</v>
      </c>
      <c r="D2253" s="11" t="str">
        <f t="shared" si="281"/>
        <v>Snow</v>
      </c>
      <c r="E2253" s="11" t="str">
        <f t="shared" si="282"/>
        <v>Snow</v>
      </c>
      <c r="F2253" s="11" t="str">
        <f t="shared" si="283"/>
        <v>SNOW</v>
      </c>
      <c r="G2253" s="11" t="str">
        <f t="shared" si="284"/>
        <v>snow</v>
      </c>
      <c r="H2253" s="11" t="str">
        <f>'Raw Data'!H2252</f>
        <v>Weekday</v>
      </c>
      <c r="I2253" s="11" t="str">
        <f t="shared" si="285"/>
        <v>WD</v>
      </c>
      <c r="J2253" s="11" t="str">
        <f t="shared" si="286"/>
        <v>Snow</v>
      </c>
      <c r="K2253" s="11" t="str">
        <f>TEXT('Raw Data'!F2252,"0")</f>
        <v>19</v>
      </c>
      <c r="L2253" s="11">
        <f t="shared" si="287"/>
        <v>19</v>
      </c>
    </row>
    <row r="2254" spans="1:12" x14ac:dyDescent="0.3">
      <c r="A2254" s="9">
        <f>'Raw Data'!A2253</f>
        <v>45359.815972222197</v>
      </c>
      <c r="B2254" s="11" t="str">
        <f>'Raw Data'!O2253</f>
        <v>Clear</v>
      </c>
      <c r="C2254" s="11" t="str">
        <f t="shared" si="280"/>
        <v>Clear</v>
      </c>
      <c r="D2254" s="11" t="str">
        <f t="shared" si="281"/>
        <v>Clear</v>
      </c>
      <c r="E2254" s="11" t="str">
        <f t="shared" si="282"/>
        <v>Clear</v>
      </c>
      <c r="F2254" s="11" t="str">
        <f t="shared" si="283"/>
        <v>CLEAR</v>
      </c>
      <c r="G2254" s="11" t="str">
        <f t="shared" si="284"/>
        <v>clear</v>
      </c>
      <c r="H2254" s="11" t="str">
        <f>'Raw Data'!H2253</f>
        <v>Weekday</v>
      </c>
      <c r="I2254" s="11" t="str">
        <f t="shared" si="285"/>
        <v>WD</v>
      </c>
      <c r="J2254" s="11" t="str">
        <f t="shared" si="286"/>
        <v>Clear</v>
      </c>
      <c r="K2254" s="11" t="str">
        <f>TEXT('Raw Data'!F2253,"0")</f>
        <v>19</v>
      </c>
      <c r="L2254" s="11">
        <f t="shared" si="287"/>
        <v>19</v>
      </c>
    </row>
    <row r="2255" spans="1:12" x14ac:dyDescent="0.3">
      <c r="A2255" s="9">
        <f>'Raw Data'!A2254</f>
        <v>45359.819444444503</v>
      </c>
      <c r="B2255" s="11" t="str">
        <f>'Raw Data'!O2254</f>
        <v>Fog</v>
      </c>
      <c r="C2255" s="11" t="str">
        <f t="shared" si="280"/>
        <v>Fog</v>
      </c>
      <c r="D2255" s="11" t="str">
        <f t="shared" si="281"/>
        <v>Fog</v>
      </c>
      <c r="E2255" s="11" t="str">
        <f t="shared" si="282"/>
        <v>Fog</v>
      </c>
      <c r="F2255" s="11" t="str">
        <f t="shared" si="283"/>
        <v>FOG</v>
      </c>
      <c r="G2255" s="11" t="str">
        <f t="shared" si="284"/>
        <v>fog</v>
      </c>
      <c r="H2255" s="11" t="str">
        <f>'Raw Data'!H2254</f>
        <v>Weekday</v>
      </c>
      <c r="I2255" s="11" t="str">
        <f t="shared" si="285"/>
        <v>WD</v>
      </c>
      <c r="J2255" s="11" t="str">
        <f t="shared" si="286"/>
        <v>Fog</v>
      </c>
      <c r="K2255" s="11" t="str">
        <f>TEXT('Raw Data'!F2254,"0")</f>
        <v>19</v>
      </c>
      <c r="L2255" s="11">
        <f t="shared" si="287"/>
        <v>19</v>
      </c>
    </row>
    <row r="2256" spans="1:12" x14ac:dyDescent="0.3">
      <c r="A2256" s="9">
        <f>'Raw Data'!A2255</f>
        <v>45359.822916666701</v>
      </c>
      <c r="B2256" s="11" t="str">
        <f>'Raw Data'!O2255</f>
        <v>Rain</v>
      </c>
      <c r="C2256" s="11" t="str">
        <f t="shared" si="280"/>
        <v>Rain</v>
      </c>
      <c r="D2256" s="11" t="str">
        <f t="shared" si="281"/>
        <v>Rain</v>
      </c>
      <c r="E2256" s="11" t="str">
        <f t="shared" si="282"/>
        <v>Rain</v>
      </c>
      <c r="F2256" s="11" t="str">
        <f t="shared" si="283"/>
        <v>RAIN</v>
      </c>
      <c r="G2256" s="11" t="str">
        <f t="shared" si="284"/>
        <v>rain</v>
      </c>
      <c r="H2256" s="11" t="str">
        <f>'Raw Data'!H2255</f>
        <v>Weekday</v>
      </c>
      <c r="I2256" s="11" t="str">
        <f t="shared" si="285"/>
        <v>WD</v>
      </c>
      <c r="J2256" s="11" t="str">
        <f t="shared" si="286"/>
        <v>Rain</v>
      </c>
      <c r="K2256" s="11" t="str">
        <f>TEXT('Raw Data'!F2255,"0")</f>
        <v>19</v>
      </c>
      <c r="L2256" s="11">
        <f t="shared" si="287"/>
        <v>19</v>
      </c>
    </row>
    <row r="2257" spans="1:12" x14ac:dyDescent="0.3">
      <c r="A2257" s="9">
        <f>'Raw Data'!A2256</f>
        <v>45359.826388888898</v>
      </c>
      <c r="B2257" s="11" t="str">
        <f>'Raw Data'!O2256</f>
        <v>Fog</v>
      </c>
      <c r="C2257" s="11" t="str">
        <f t="shared" si="280"/>
        <v>Fog</v>
      </c>
      <c r="D2257" s="11" t="str">
        <f t="shared" si="281"/>
        <v>Fog</v>
      </c>
      <c r="E2257" s="11" t="str">
        <f t="shared" si="282"/>
        <v>Fog</v>
      </c>
      <c r="F2257" s="11" t="str">
        <f t="shared" si="283"/>
        <v>FOG</v>
      </c>
      <c r="G2257" s="11" t="str">
        <f t="shared" si="284"/>
        <v>fog</v>
      </c>
      <c r="H2257" s="11" t="str">
        <f>'Raw Data'!H2256</f>
        <v>Weekday</v>
      </c>
      <c r="I2257" s="11" t="str">
        <f t="shared" si="285"/>
        <v>WD</v>
      </c>
      <c r="J2257" s="11" t="str">
        <f t="shared" si="286"/>
        <v>Fog</v>
      </c>
      <c r="K2257" s="11" t="str">
        <f>TEXT('Raw Data'!F2256,"0")</f>
        <v>19</v>
      </c>
      <c r="L2257" s="11">
        <f t="shared" si="287"/>
        <v>19</v>
      </c>
    </row>
    <row r="2258" spans="1:12" x14ac:dyDescent="0.3">
      <c r="A2258" s="9">
        <f>'Raw Data'!A2257</f>
        <v>45359.829861111102</v>
      </c>
      <c r="B2258" s="11" t="str">
        <f>'Raw Data'!O2257</f>
        <v>Fog</v>
      </c>
      <c r="C2258" s="11" t="str">
        <f t="shared" si="280"/>
        <v>Fog</v>
      </c>
      <c r="D2258" s="11" t="str">
        <f t="shared" si="281"/>
        <v>Fog</v>
      </c>
      <c r="E2258" s="11" t="str">
        <f t="shared" si="282"/>
        <v>Fog</v>
      </c>
      <c r="F2258" s="11" t="str">
        <f t="shared" si="283"/>
        <v>FOG</v>
      </c>
      <c r="G2258" s="11" t="str">
        <f t="shared" si="284"/>
        <v>fog</v>
      </c>
      <c r="H2258" s="11" t="str">
        <f>'Raw Data'!H2257</f>
        <v>Weekday</v>
      </c>
      <c r="I2258" s="11" t="str">
        <f t="shared" si="285"/>
        <v>WD</v>
      </c>
      <c r="J2258" s="11" t="str">
        <f t="shared" si="286"/>
        <v>Fog</v>
      </c>
      <c r="K2258" s="11" t="str">
        <f>TEXT('Raw Data'!F2257,"0")</f>
        <v>19</v>
      </c>
      <c r="L2258" s="11">
        <f t="shared" si="287"/>
        <v>19</v>
      </c>
    </row>
    <row r="2259" spans="1:12" x14ac:dyDescent="0.3">
      <c r="A2259" s="9">
        <f>'Raw Data'!A2258</f>
        <v>45359.833333333299</v>
      </c>
      <c r="B2259" s="11" t="str">
        <f>'Raw Data'!O2258</f>
        <v>Rain</v>
      </c>
      <c r="C2259" s="11" t="str">
        <f t="shared" si="280"/>
        <v>Rain</v>
      </c>
      <c r="D2259" s="11" t="str">
        <f t="shared" si="281"/>
        <v>Rain</v>
      </c>
      <c r="E2259" s="11" t="str">
        <f t="shared" si="282"/>
        <v>Rain</v>
      </c>
      <c r="F2259" s="11" t="str">
        <f t="shared" si="283"/>
        <v>RAIN</v>
      </c>
      <c r="G2259" s="11" t="str">
        <f t="shared" si="284"/>
        <v>rain</v>
      </c>
      <c r="H2259" s="11" t="str">
        <f>'Raw Data'!H2258</f>
        <v>Weekday</v>
      </c>
      <c r="I2259" s="11" t="str">
        <f t="shared" si="285"/>
        <v>WD</v>
      </c>
      <c r="J2259" s="11" t="str">
        <f t="shared" si="286"/>
        <v>Rain</v>
      </c>
      <c r="K2259" s="11" t="str">
        <f>TEXT('Raw Data'!F2258,"0")</f>
        <v>20</v>
      </c>
      <c r="L2259" s="11">
        <f t="shared" si="287"/>
        <v>20</v>
      </c>
    </row>
    <row r="2260" spans="1:12" x14ac:dyDescent="0.3">
      <c r="A2260" s="9">
        <f>'Raw Data'!A2259</f>
        <v>45359.836805555598</v>
      </c>
      <c r="B2260" s="11" t="str">
        <f>'Raw Data'!O2259</f>
        <v>Rain</v>
      </c>
      <c r="C2260" s="11" t="str">
        <f t="shared" si="280"/>
        <v>Rain</v>
      </c>
      <c r="D2260" s="11" t="str">
        <f t="shared" si="281"/>
        <v>Rain</v>
      </c>
      <c r="E2260" s="11" t="str">
        <f t="shared" si="282"/>
        <v>Rain</v>
      </c>
      <c r="F2260" s="11" t="str">
        <f t="shared" si="283"/>
        <v>RAIN</v>
      </c>
      <c r="G2260" s="11" t="str">
        <f t="shared" si="284"/>
        <v>rain</v>
      </c>
      <c r="H2260" s="11" t="str">
        <f>'Raw Data'!H2259</f>
        <v>Weekday</v>
      </c>
      <c r="I2260" s="11" t="str">
        <f t="shared" si="285"/>
        <v>WD</v>
      </c>
      <c r="J2260" s="11" t="str">
        <f t="shared" si="286"/>
        <v>Rain</v>
      </c>
      <c r="K2260" s="11" t="str">
        <f>TEXT('Raw Data'!F2259,"0")</f>
        <v>20</v>
      </c>
      <c r="L2260" s="11">
        <f t="shared" si="287"/>
        <v>20</v>
      </c>
    </row>
    <row r="2261" spans="1:12" x14ac:dyDescent="0.3">
      <c r="A2261" s="9">
        <f>'Raw Data'!A2260</f>
        <v>45359.840277777803</v>
      </c>
      <c r="B2261" s="11" t="str">
        <f>'Raw Data'!O2260</f>
        <v>Clear</v>
      </c>
      <c r="C2261" s="11" t="str">
        <f t="shared" si="280"/>
        <v>Clear</v>
      </c>
      <c r="D2261" s="11" t="str">
        <f t="shared" si="281"/>
        <v>Clear</v>
      </c>
      <c r="E2261" s="11" t="str">
        <f t="shared" si="282"/>
        <v>Clear</v>
      </c>
      <c r="F2261" s="11" t="str">
        <f t="shared" si="283"/>
        <v>CLEAR</v>
      </c>
      <c r="G2261" s="11" t="str">
        <f t="shared" si="284"/>
        <v>clear</v>
      </c>
      <c r="H2261" s="11" t="str">
        <f>'Raw Data'!H2260</f>
        <v>Weekday</v>
      </c>
      <c r="I2261" s="11" t="str">
        <f t="shared" si="285"/>
        <v>WD</v>
      </c>
      <c r="J2261" s="11" t="str">
        <f t="shared" si="286"/>
        <v>Clear</v>
      </c>
      <c r="K2261" s="11" t="str">
        <f>TEXT('Raw Data'!F2260,"0")</f>
        <v>20</v>
      </c>
      <c r="L2261" s="11">
        <f t="shared" si="287"/>
        <v>20</v>
      </c>
    </row>
    <row r="2262" spans="1:12" x14ac:dyDescent="0.3">
      <c r="A2262" s="9">
        <f>'Raw Data'!A2261</f>
        <v>45359.84375</v>
      </c>
      <c r="B2262" s="11" t="str">
        <f>'Raw Data'!O2261</f>
        <v>Fog</v>
      </c>
      <c r="C2262" s="11" t="str">
        <f t="shared" si="280"/>
        <v>Fog</v>
      </c>
      <c r="D2262" s="11" t="str">
        <f t="shared" si="281"/>
        <v>Fog</v>
      </c>
      <c r="E2262" s="11" t="str">
        <f t="shared" si="282"/>
        <v>Fog</v>
      </c>
      <c r="F2262" s="11" t="str">
        <f t="shared" si="283"/>
        <v>FOG</v>
      </c>
      <c r="G2262" s="11" t="str">
        <f t="shared" si="284"/>
        <v>fog</v>
      </c>
      <c r="H2262" s="11" t="str">
        <f>'Raw Data'!H2261</f>
        <v>Weekday</v>
      </c>
      <c r="I2262" s="11" t="str">
        <f t="shared" si="285"/>
        <v>WD</v>
      </c>
      <c r="J2262" s="11" t="str">
        <f t="shared" si="286"/>
        <v>Fog</v>
      </c>
      <c r="K2262" s="11" t="str">
        <f>TEXT('Raw Data'!F2261,"0")</f>
        <v>20</v>
      </c>
      <c r="L2262" s="11">
        <f t="shared" si="287"/>
        <v>20</v>
      </c>
    </row>
    <row r="2263" spans="1:12" x14ac:dyDescent="0.3">
      <c r="A2263" s="9">
        <f>'Raw Data'!A2262</f>
        <v>45359.847222222197</v>
      </c>
      <c r="B2263" s="11" t="str">
        <f>'Raw Data'!O2262</f>
        <v>Snow</v>
      </c>
      <c r="C2263" s="11" t="str">
        <f t="shared" si="280"/>
        <v>Snow</v>
      </c>
      <c r="D2263" s="11" t="str">
        <f t="shared" si="281"/>
        <v>Snow</v>
      </c>
      <c r="E2263" s="11" t="str">
        <f t="shared" si="282"/>
        <v>Snow</v>
      </c>
      <c r="F2263" s="11" t="str">
        <f t="shared" si="283"/>
        <v>SNOW</v>
      </c>
      <c r="G2263" s="11" t="str">
        <f t="shared" si="284"/>
        <v>snow</v>
      </c>
      <c r="H2263" s="11" t="str">
        <f>'Raw Data'!H2262</f>
        <v>Weekday</v>
      </c>
      <c r="I2263" s="11" t="str">
        <f t="shared" si="285"/>
        <v>WD</v>
      </c>
      <c r="J2263" s="11" t="str">
        <f t="shared" si="286"/>
        <v>Snow</v>
      </c>
      <c r="K2263" s="11" t="str">
        <f>TEXT('Raw Data'!F2262,"0")</f>
        <v>20</v>
      </c>
      <c r="L2263" s="11">
        <f t="shared" si="287"/>
        <v>20</v>
      </c>
    </row>
    <row r="2264" spans="1:12" x14ac:dyDescent="0.3">
      <c r="A2264" s="9">
        <f>'Raw Data'!A2263</f>
        <v>45359.850694444503</v>
      </c>
      <c r="B2264" s="11" t="str">
        <f>'Raw Data'!O2263</f>
        <v>Rain</v>
      </c>
      <c r="C2264" s="11" t="str">
        <f t="shared" si="280"/>
        <v>Rain</v>
      </c>
      <c r="D2264" s="11" t="str">
        <f t="shared" si="281"/>
        <v>Rain</v>
      </c>
      <c r="E2264" s="11" t="str">
        <f t="shared" si="282"/>
        <v>Rain</v>
      </c>
      <c r="F2264" s="11" t="str">
        <f t="shared" si="283"/>
        <v>RAIN</v>
      </c>
      <c r="G2264" s="11" t="str">
        <f t="shared" si="284"/>
        <v>rain</v>
      </c>
      <c r="H2264" s="11" t="str">
        <f>'Raw Data'!H2263</f>
        <v>Weekday</v>
      </c>
      <c r="I2264" s="11" t="str">
        <f t="shared" si="285"/>
        <v>WD</v>
      </c>
      <c r="J2264" s="11" t="str">
        <f t="shared" si="286"/>
        <v>Rain</v>
      </c>
      <c r="K2264" s="11" t="str">
        <f>TEXT('Raw Data'!F2263,"0")</f>
        <v>20</v>
      </c>
      <c r="L2264" s="11">
        <f t="shared" si="287"/>
        <v>20</v>
      </c>
    </row>
    <row r="2265" spans="1:12" x14ac:dyDescent="0.3">
      <c r="A2265" s="9">
        <f>'Raw Data'!A2264</f>
        <v>45359.854166666701</v>
      </c>
      <c r="B2265" s="11" t="str">
        <f>'Raw Data'!O2264</f>
        <v>Fog</v>
      </c>
      <c r="C2265" s="11" t="str">
        <f t="shared" si="280"/>
        <v>Fog</v>
      </c>
      <c r="D2265" s="11" t="str">
        <f t="shared" si="281"/>
        <v>Fog</v>
      </c>
      <c r="E2265" s="11" t="str">
        <f t="shared" si="282"/>
        <v>Fog</v>
      </c>
      <c r="F2265" s="11" t="str">
        <f t="shared" si="283"/>
        <v>FOG</v>
      </c>
      <c r="G2265" s="11" t="str">
        <f t="shared" si="284"/>
        <v>fog</v>
      </c>
      <c r="H2265" s="11" t="str">
        <f>'Raw Data'!H2264</f>
        <v>Weekday</v>
      </c>
      <c r="I2265" s="11" t="str">
        <f t="shared" si="285"/>
        <v>WD</v>
      </c>
      <c r="J2265" s="11" t="str">
        <f t="shared" si="286"/>
        <v>Fog</v>
      </c>
      <c r="K2265" s="11" t="str">
        <f>TEXT('Raw Data'!F2264,"0")</f>
        <v>20</v>
      </c>
      <c r="L2265" s="11">
        <f t="shared" si="287"/>
        <v>20</v>
      </c>
    </row>
    <row r="2266" spans="1:12" x14ac:dyDescent="0.3">
      <c r="A2266" s="9">
        <f>'Raw Data'!A2265</f>
        <v>45359.857638888898</v>
      </c>
      <c r="B2266" s="11" t="str">
        <f>'Raw Data'!O2265</f>
        <v>Snow</v>
      </c>
      <c r="C2266" s="11" t="str">
        <f t="shared" si="280"/>
        <v>Snow</v>
      </c>
      <c r="D2266" s="11" t="str">
        <f t="shared" si="281"/>
        <v>Snow</v>
      </c>
      <c r="E2266" s="11" t="str">
        <f t="shared" si="282"/>
        <v>Snow</v>
      </c>
      <c r="F2266" s="11" t="str">
        <f t="shared" si="283"/>
        <v>SNOW</v>
      </c>
      <c r="G2266" s="11" t="str">
        <f t="shared" si="284"/>
        <v>snow</v>
      </c>
      <c r="H2266" s="11" t="str">
        <f>'Raw Data'!H2265</f>
        <v>Weekday</v>
      </c>
      <c r="I2266" s="11" t="str">
        <f t="shared" si="285"/>
        <v>WD</v>
      </c>
      <c r="J2266" s="11" t="str">
        <f t="shared" si="286"/>
        <v>Snow</v>
      </c>
      <c r="K2266" s="11" t="str">
        <f>TEXT('Raw Data'!F2265,"0")</f>
        <v>20</v>
      </c>
      <c r="L2266" s="11">
        <f t="shared" si="287"/>
        <v>20</v>
      </c>
    </row>
    <row r="2267" spans="1:12" x14ac:dyDescent="0.3">
      <c r="A2267" s="9">
        <f>'Raw Data'!A2266</f>
        <v>45359.861111111102</v>
      </c>
      <c r="B2267" s="11" t="str">
        <f>'Raw Data'!O2266</f>
        <v>Rain</v>
      </c>
      <c r="C2267" s="11" t="str">
        <f t="shared" si="280"/>
        <v>Rain</v>
      </c>
      <c r="D2267" s="11" t="str">
        <f t="shared" si="281"/>
        <v>Rain</v>
      </c>
      <c r="E2267" s="11" t="str">
        <f t="shared" si="282"/>
        <v>Rain</v>
      </c>
      <c r="F2267" s="11" t="str">
        <f t="shared" si="283"/>
        <v>RAIN</v>
      </c>
      <c r="G2267" s="11" t="str">
        <f t="shared" si="284"/>
        <v>rain</v>
      </c>
      <c r="H2267" s="11" t="str">
        <f>'Raw Data'!H2266</f>
        <v>Weekday</v>
      </c>
      <c r="I2267" s="11" t="str">
        <f t="shared" si="285"/>
        <v>WD</v>
      </c>
      <c r="J2267" s="11" t="str">
        <f t="shared" si="286"/>
        <v>Rain</v>
      </c>
      <c r="K2267" s="11" t="str">
        <f>TEXT('Raw Data'!F2266,"0")</f>
        <v>20</v>
      </c>
      <c r="L2267" s="11">
        <f t="shared" si="287"/>
        <v>20</v>
      </c>
    </row>
    <row r="2268" spans="1:12" x14ac:dyDescent="0.3">
      <c r="A2268" s="9">
        <f>'Raw Data'!A2267</f>
        <v>45359.864583333299</v>
      </c>
      <c r="B2268" s="11" t="str">
        <f>'Raw Data'!O2267</f>
        <v>Fog</v>
      </c>
      <c r="C2268" s="11" t="str">
        <f t="shared" si="280"/>
        <v>Fog</v>
      </c>
      <c r="D2268" s="11" t="str">
        <f t="shared" si="281"/>
        <v>Fog</v>
      </c>
      <c r="E2268" s="11" t="str">
        <f t="shared" si="282"/>
        <v>Fog</v>
      </c>
      <c r="F2268" s="11" t="str">
        <f t="shared" si="283"/>
        <v>FOG</v>
      </c>
      <c r="G2268" s="11" t="str">
        <f t="shared" si="284"/>
        <v>fog</v>
      </c>
      <c r="H2268" s="11" t="str">
        <f>'Raw Data'!H2267</f>
        <v>Weekday</v>
      </c>
      <c r="I2268" s="11" t="str">
        <f t="shared" si="285"/>
        <v>WD</v>
      </c>
      <c r="J2268" s="11" t="str">
        <f t="shared" si="286"/>
        <v>Fog</v>
      </c>
      <c r="K2268" s="11" t="str">
        <f>TEXT('Raw Data'!F2267,"0")</f>
        <v>20</v>
      </c>
      <c r="L2268" s="11">
        <f t="shared" si="287"/>
        <v>20</v>
      </c>
    </row>
    <row r="2269" spans="1:12" x14ac:dyDescent="0.3">
      <c r="A2269" s="9">
        <f>'Raw Data'!A2268</f>
        <v>45359.868055555598</v>
      </c>
      <c r="B2269" s="11" t="str">
        <f>'Raw Data'!O2268</f>
        <v>Rain</v>
      </c>
      <c r="C2269" s="11" t="str">
        <f t="shared" si="280"/>
        <v>Rain</v>
      </c>
      <c r="D2269" s="11" t="str">
        <f t="shared" si="281"/>
        <v>Rain</v>
      </c>
      <c r="E2269" s="11" t="str">
        <f t="shared" si="282"/>
        <v>Rain</v>
      </c>
      <c r="F2269" s="11" t="str">
        <f t="shared" si="283"/>
        <v>RAIN</v>
      </c>
      <c r="G2269" s="11" t="str">
        <f t="shared" si="284"/>
        <v>rain</v>
      </c>
      <c r="H2269" s="11" t="str">
        <f>'Raw Data'!H2268</f>
        <v>Weekday</v>
      </c>
      <c r="I2269" s="11" t="str">
        <f t="shared" si="285"/>
        <v>WD</v>
      </c>
      <c r="J2269" s="11" t="str">
        <f t="shared" si="286"/>
        <v>Rain</v>
      </c>
      <c r="K2269" s="11" t="str">
        <f>TEXT('Raw Data'!F2268,"0")</f>
        <v>20</v>
      </c>
      <c r="L2269" s="11">
        <f t="shared" si="287"/>
        <v>20</v>
      </c>
    </row>
    <row r="2270" spans="1:12" x14ac:dyDescent="0.3">
      <c r="A2270" s="9">
        <f>'Raw Data'!A2269</f>
        <v>45359.871527777803</v>
      </c>
      <c r="B2270" s="11" t="str">
        <f>'Raw Data'!O2269</f>
        <v>Snow</v>
      </c>
      <c r="C2270" s="11" t="str">
        <f t="shared" si="280"/>
        <v>Snow</v>
      </c>
      <c r="D2270" s="11" t="str">
        <f t="shared" si="281"/>
        <v>Snow</v>
      </c>
      <c r="E2270" s="11" t="str">
        <f t="shared" si="282"/>
        <v>Snow</v>
      </c>
      <c r="F2270" s="11" t="str">
        <f t="shared" si="283"/>
        <v>SNOW</v>
      </c>
      <c r="G2270" s="11" t="str">
        <f t="shared" si="284"/>
        <v>snow</v>
      </c>
      <c r="H2270" s="11" t="str">
        <f>'Raw Data'!H2269</f>
        <v>Weekday</v>
      </c>
      <c r="I2270" s="11" t="str">
        <f t="shared" si="285"/>
        <v>WD</v>
      </c>
      <c r="J2270" s="11" t="str">
        <f t="shared" si="286"/>
        <v>Snow</v>
      </c>
      <c r="K2270" s="11" t="str">
        <f>TEXT('Raw Data'!F2269,"0")</f>
        <v>20</v>
      </c>
      <c r="L2270" s="11">
        <f t="shared" si="287"/>
        <v>20</v>
      </c>
    </row>
    <row r="2271" spans="1:12" x14ac:dyDescent="0.3">
      <c r="A2271" s="9">
        <f>'Raw Data'!A2270</f>
        <v>45359.875</v>
      </c>
      <c r="B2271" s="11" t="str">
        <f>'Raw Data'!O2270</f>
        <v>Fog</v>
      </c>
      <c r="C2271" s="11" t="str">
        <f t="shared" si="280"/>
        <v>Fog</v>
      </c>
      <c r="D2271" s="11" t="str">
        <f t="shared" si="281"/>
        <v>Fog</v>
      </c>
      <c r="E2271" s="11" t="str">
        <f t="shared" si="282"/>
        <v>Fog</v>
      </c>
      <c r="F2271" s="11" t="str">
        <f t="shared" si="283"/>
        <v>FOG</v>
      </c>
      <c r="G2271" s="11" t="str">
        <f t="shared" si="284"/>
        <v>fog</v>
      </c>
      <c r="H2271" s="11" t="str">
        <f>'Raw Data'!H2270</f>
        <v>Weekday</v>
      </c>
      <c r="I2271" s="11" t="str">
        <f t="shared" si="285"/>
        <v>WD</v>
      </c>
      <c r="J2271" s="11" t="str">
        <f t="shared" si="286"/>
        <v>Fog</v>
      </c>
      <c r="K2271" s="11" t="str">
        <f>TEXT('Raw Data'!F2270,"0")</f>
        <v>21</v>
      </c>
      <c r="L2271" s="11">
        <f t="shared" si="287"/>
        <v>21</v>
      </c>
    </row>
    <row r="2272" spans="1:12" x14ac:dyDescent="0.3">
      <c r="A2272" s="9">
        <f>'Raw Data'!A2271</f>
        <v>45359.878472222197</v>
      </c>
      <c r="B2272" s="11" t="str">
        <f>'Raw Data'!O2271</f>
        <v>Clear</v>
      </c>
      <c r="C2272" s="11" t="str">
        <f t="shared" si="280"/>
        <v>Clear</v>
      </c>
      <c r="D2272" s="11" t="str">
        <f t="shared" si="281"/>
        <v>Clear</v>
      </c>
      <c r="E2272" s="11" t="str">
        <f t="shared" si="282"/>
        <v>Clear</v>
      </c>
      <c r="F2272" s="11" t="str">
        <f t="shared" si="283"/>
        <v>CLEAR</v>
      </c>
      <c r="G2272" s="11" t="str">
        <f t="shared" si="284"/>
        <v>clear</v>
      </c>
      <c r="H2272" s="11" t="str">
        <f>'Raw Data'!H2271</f>
        <v>Weekday</v>
      </c>
      <c r="I2272" s="11" t="str">
        <f t="shared" si="285"/>
        <v>WD</v>
      </c>
      <c r="J2272" s="11" t="str">
        <f t="shared" si="286"/>
        <v>Clear</v>
      </c>
      <c r="K2272" s="11" t="str">
        <f>TEXT('Raw Data'!F2271,"0")</f>
        <v>21</v>
      </c>
      <c r="L2272" s="11">
        <f t="shared" si="287"/>
        <v>21</v>
      </c>
    </row>
    <row r="2273" spans="1:12" x14ac:dyDescent="0.3">
      <c r="A2273" s="9">
        <f>'Raw Data'!A2272</f>
        <v>45359.881944444503</v>
      </c>
      <c r="B2273" s="11" t="str">
        <f>'Raw Data'!O2272</f>
        <v>Fog</v>
      </c>
      <c r="C2273" s="11" t="str">
        <f t="shared" si="280"/>
        <v>Fog</v>
      </c>
      <c r="D2273" s="11" t="str">
        <f t="shared" si="281"/>
        <v>Fog</v>
      </c>
      <c r="E2273" s="11" t="str">
        <f t="shared" si="282"/>
        <v>Fog</v>
      </c>
      <c r="F2273" s="11" t="str">
        <f t="shared" si="283"/>
        <v>FOG</v>
      </c>
      <c r="G2273" s="11" t="str">
        <f t="shared" si="284"/>
        <v>fog</v>
      </c>
      <c r="H2273" s="11" t="str">
        <f>'Raw Data'!H2272</f>
        <v>Weekday</v>
      </c>
      <c r="I2273" s="11" t="str">
        <f t="shared" si="285"/>
        <v>WD</v>
      </c>
      <c r="J2273" s="11" t="str">
        <f t="shared" si="286"/>
        <v>Fog</v>
      </c>
      <c r="K2273" s="11" t="str">
        <f>TEXT('Raw Data'!F2272,"0")</f>
        <v>21</v>
      </c>
      <c r="L2273" s="11">
        <f t="shared" si="287"/>
        <v>21</v>
      </c>
    </row>
    <row r="2274" spans="1:12" x14ac:dyDescent="0.3">
      <c r="A2274" s="9">
        <f>'Raw Data'!A2273</f>
        <v>45359.885416666701</v>
      </c>
      <c r="B2274" s="11" t="str">
        <f>'Raw Data'!O2273</f>
        <v>Fog</v>
      </c>
      <c r="C2274" s="11" t="str">
        <f t="shared" si="280"/>
        <v>Fog</v>
      </c>
      <c r="D2274" s="11" t="str">
        <f t="shared" si="281"/>
        <v>Fog</v>
      </c>
      <c r="E2274" s="11" t="str">
        <f t="shared" si="282"/>
        <v>Fog</v>
      </c>
      <c r="F2274" s="11" t="str">
        <f t="shared" si="283"/>
        <v>FOG</v>
      </c>
      <c r="G2274" s="11" t="str">
        <f t="shared" si="284"/>
        <v>fog</v>
      </c>
      <c r="H2274" s="11" t="str">
        <f>'Raw Data'!H2273</f>
        <v>Weekday</v>
      </c>
      <c r="I2274" s="11" t="str">
        <f t="shared" si="285"/>
        <v>WD</v>
      </c>
      <c r="J2274" s="11" t="str">
        <f t="shared" si="286"/>
        <v>Fog</v>
      </c>
      <c r="K2274" s="11" t="str">
        <f>TEXT('Raw Data'!F2273,"0")</f>
        <v>21</v>
      </c>
      <c r="L2274" s="11">
        <f t="shared" si="287"/>
        <v>21</v>
      </c>
    </row>
    <row r="2275" spans="1:12" x14ac:dyDescent="0.3">
      <c r="A2275" s="9">
        <f>'Raw Data'!A2274</f>
        <v>45359.888888888898</v>
      </c>
      <c r="B2275" s="11" t="str">
        <f>'Raw Data'!O2274</f>
        <v>Snow</v>
      </c>
      <c r="C2275" s="11" t="str">
        <f t="shared" si="280"/>
        <v>Snow</v>
      </c>
      <c r="D2275" s="11" t="str">
        <f t="shared" si="281"/>
        <v>Snow</v>
      </c>
      <c r="E2275" s="11" t="str">
        <f t="shared" si="282"/>
        <v>Snow</v>
      </c>
      <c r="F2275" s="11" t="str">
        <f t="shared" si="283"/>
        <v>SNOW</v>
      </c>
      <c r="G2275" s="11" t="str">
        <f t="shared" si="284"/>
        <v>snow</v>
      </c>
      <c r="H2275" s="11" t="str">
        <f>'Raw Data'!H2274</f>
        <v>Weekday</v>
      </c>
      <c r="I2275" s="11" t="str">
        <f t="shared" si="285"/>
        <v>WD</v>
      </c>
      <c r="J2275" s="11" t="str">
        <f t="shared" si="286"/>
        <v>Snow</v>
      </c>
      <c r="K2275" s="11" t="str">
        <f>TEXT('Raw Data'!F2274,"0")</f>
        <v>21</v>
      </c>
      <c r="L2275" s="11">
        <f t="shared" si="287"/>
        <v>21</v>
      </c>
    </row>
    <row r="2276" spans="1:12" x14ac:dyDescent="0.3">
      <c r="A2276" s="9">
        <f>'Raw Data'!A2275</f>
        <v>45359.892361111102</v>
      </c>
      <c r="B2276" s="11" t="str">
        <f>'Raw Data'!O2275</f>
        <v>Clear</v>
      </c>
      <c r="C2276" s="11" t="str">
        <f t="shared" si="280"/>
        <v>Clear</v>
      </c>
      <c r="D2276" s="11" t="str">
        <f t="shared" si="281"/>
        <v>Clear</v>
      </c>
      <c r="E2276" s="11" t="str">
        <f t="shared" si="282"/>
        <v>Clear</v>
      </c>
      <c r="F2276" s="11" t="str">
        <f t="shared" si="283"/>
        <v>CLEAR</v>
      </c>
      <c r="G2276" s="11" t="str">
        <f t="shared" si="284"/>
        <v>clear</v>
      </c>
      <c r="H2276" s="11" t="str">
        <f>'Raw Data'!H2275</f>
        <v>Weekday</v>
      </c>
      <c r="I2276" s="11" t="str">
        <f t="shared" si="285"/>
        <v>WD</v>
      </c>
      <c r="J2276" s="11" t="str">
        <f t="shared" si="286"/>
        <v>Clear</v>
      </c>
      <c r="K2276" s="11" t="str">
        <f>TEXT('Raw Data'!F2275,"0")</f>
        <v>21</v>
      </c>
      <c r="L2276" s="11">
        <f t="shared" si="287"/>
        <v>21</v>
      </c>
    </row>
    <row r="2277" spans="1:12" x14ac:dyDescent="0.3">
      <c r="A2277" s="9">
        <f>'Raw Data'!A2276</f>
        <v>45359.895833333299</v>
      </c>
      <c r="B2277" s="11" t="str">
        <f>'Raw Data'!O2276</f>
        <v>Snow</v>
      </c>
      <c r="C2277" s="11" t="str">
        <f t="shared" si="280"/>
        <v>Snow</v>
      </c>
      <c r="D2277" s="11" t="str">
        <f t="shared" si="281"/>
        <v>Snow</v>
      </c>
      <c r="E2277" s="11" t="str">
        <f t="shared" si="282"/>
        <v>Snow</v>
      </c>
      <c r="F2277" s="11" t="str">
        <f t="shared" si="283"/>
        <v>SNOW</v>
      </c>
      <c r="G2277" s="11" t="str">
        <f t="shared" si="284"/>
        <v>snow</v>
      </c>
      <c r="H2277" s="11" t="str">
        <f>'Raw Data'!H2276</f>
        <v>Weekday</v>
      </c>
      <c r="I2277" s="11" t="str">
        <f t="shared" si="285"/>
        <v>WD</v>
      </c>
      <c r="J2277" s="11" t="str">
        <f t="shared" si="286"/>
        <v>Snow</v>
      </c>
      <c r="K2277" s="11" t="str">
        <f>TEXT('Raw Data'!F2276,"0")</f>
        <v>21</v>
      </c>
      <c r="L2277" s="11">
        <f t="shared" si="287"/>
        <v>21</v>
      </c>
    </row>
    <row r="2278" spans="1:12" x14ac:dyDescent="0.3">
      <c r="A2278" s="9">
        <f>'Raw Data'!A2277</f>
        <v>45359.899305555598</v>
      </c>
      <c r="B2278" s="11" t="str">
        <f>'Raw Data'!O2277</f>
        <v>Rain</v>
      </c>
      <c r="C2278" s="11" t="str">
        <f t="shared" si="280"/>
        <v>Rain</v>
      </c>
      <c r="D2278" s="11" t="str">
        <f t="shared" si="281"/>
        <v>Rain</v>
      </c>
      <c r="E2278" s="11" t="str">
        <f t="shared" si="282"/>
        <v>Rain</v>
      </c>
      <c r="F2278" s="11" t="str">
        <f t="shared" si="283"/>
        <v>RAIN</v>
      </c>
      <c r="G2278" s="11" t="str">
        <f t="shared" si="284"/>
        <v>rain</v>
      </c>
      <c r="H2278" s="11" t="str">
        <f>'Raw Data'!H2277</f>
        <v>Weekday</v>
      </c>
      <c r="I2278" s="11" t="str">
        <f t="shared" si="285"/>
        <v>WD</v>
      </c>
      <c r="J2278" s="11" t="str">
        <f t="shared" si="286"/>
        <v>Rain</v>
      </c>
      <c r="K2278" s="11" t="str">
        <f>TEXT('Raw Data'!F2277,"0")</f>
        <v>21</v>
      </c>
      <c r="L2278" s="11">
        <f t="shared" si="287"/>
        <v>21</v>
      </c>
    </row>
    <row r="2279" spans="1:12" x14ac:dyDescent="0.3">
      <c r="A2279" s="9">
        <f>'Raw Data'!A2278</f>
        <v>45359.902777777803</v>
      </c>
      <c r="B2279" s="11" t="str">
        <f>'Raw Data'!O2278</f>
        <v>Fog</v>
      </c>
      <c r="C2279" s="11" t="str">
        <f t="shared" si="280"/>
        <v>Fog</v>
      </c>
      <c r="D2279" s="11" t="str">
        <f t="shared" si="281"/>
        <v>Fog</v>
      </c>
      <c r="E2279" s="11" t="str">
        <f t="shared" si="282"/>
        <v>Fog</v>
      </c>
      <c r="F2279" s="11" t="str">
        <f t="shared" si="283"/>
        <v>FOG</v>
      </c>
      <c r="G2279" s="11" t="str">
        <f t="shared" si="284"/>
        <v>fog</v>
      </c>
      <c r="H2279" s="11" t="str">
        <f>'Raw Data'!H2278</f>
        <v>Weekday</v>
      </c>
      <c r="I2279" s="11" t="str">
        <f t="shared" si="285"/>
        <v>WD</v>
      </c>
      <c r="J2279" s="11" t="str">
        <f t="shared" si="286"/>
        <v>Fog</v>
      </c>
      <c r="K2279" s="11" t="str">
        <f>TEXT('Raw Data'!F2278,"0")</f>
        <v>21</v>
      </c>
      <c r="L2279" s="11">
        <f t="shared" si="287"/>
        <v>21</v>
      </c>
    </row>
    <row r="2280" spans="1:12" x14ac:dyDescent="0.3">
      <c r="A2280" s="9">
        <f>'Raw Data'!A2279</f>
        <v>45359.90625</v>
      </c>
      <c r="B2280" s="11" t="str">
        <f>'Raw Data'!O2279</f>
        <v>Clear</v>
      </c>
      <c r="C2280" s="11" t="str">
        <f t="shared" si="280"/>
        <v>Clear</v>
      </c>
      <c r="D2280" s="11" t="str">
        <f t="shared" si="281"/>
        <v>Clear</v>
      </c>
      <c r="E2280" s="11" t="str">
        <f t="shared" si="282"/>
        <v>Clear</v>
      </c>
      <c r="F2280" s="11" t="str">
        <f t="shared" si="283"/>
        <v>CLEAR</v>
      </c>
      <c r="G2280" s="11" t="str">
        <f t="shared" si="284"/>
        <v>clear</v>
      </c>
      <c r="H2280" s="11" t="str">
        <f>'Raw Data'!H2279</f>
        <v>Weekday</v>
      </c>
      <c r="I2280" s="11" t="str">
        <f t="shared" si="285"/>
        <v>WD</v>
      </c>
      <c r="J2280" s="11" t="str">
        <f t="shared" si="286"/>
        <v>Clear</v>
      </c>
      <c r="K2280" s="11" t="str">
        <f>TEXT('Raw Data'!F2279,"0")</f>
        <v>21</v>
      </c>
      <c r="L2280" s="11">
        <f t="shared" si="287"/>
        <v>21</v>
      </c>
    </row>
    <row r="2281" spans="1:12" x14ac:dyDescent="0.3">
      <c r="A2281" s="9">
        <f>'Raw Data'!A2280</f>
        <v>45359.909722222197</v>
      </c>
      <c r="B2281" s="11" t="str">
        <f>'Raw Data'!O2280</f>
        <v>Snow</v>
      </c>
      <c r="C2281" s="11" t="str">
        <f t="shared" si="280"/>
        <v>Snow</v>
      </c>
      <c r="D2281" s="11" t="str">
        <f t="shared" si="281"/>
        <v>Snow</v>
      </c>
      <c r="E2281" s="11" t="str">
        <f t="shared" si="282"/>
        <v>Snow</v>
      </c>
      <c r="F2281" s="11" t="str">
        <f t="shared" si="283"/>
        <v>SNOW</v>
      </c>
      <c r="G2281" s="11" t="str">
        <f t="shared" si="284"/>
        <v>snow</v>
      </c>
      <c r="H2281" s="11" t="str">
        <f>'Raw Data'!H2280</f>
        <v>Weekday</v>
      </c>
      <c r="I2281" s="11" t="str">
        <f t="shared" si="285"/>
        <v>WD</v>
      </c>
      <c r="J2281" s="11" t="str">
        <f t="shared" si="286"/>
        <v>Snow</v>
      </c>
      <c r="K2281" s="11" t="str">
        <f>TEXT('Raw Data'!F2280,"0")</f>
        <v>21</v>
      </c>
      <c r="L2281" s="11">
        <f t="shared" si="287"/>
        <v>21</v>
      </c>
    </row>
    <row r="2282" spans="1:12" x14ac:dyDescent="0.3">
      <c r="A2282" s="9">
        <f>'Raw Data'!A2281</f>
        <v>45359.913194444503</v>
      </c>
      <c r="B2282" s="11" t="str">
        <f>'Raw Data'!O2281</f>
        <v>Clear</v>
      </c>
      <c r="C2282" s="11" t="str">
        <f t="shared" si="280"/>
        <v>Clear</v>
      </c>
      <c r="D2282" s="11" t="str">
        <f t="shared" si="281"/>
        <v>Clear</v>
      </c>
      <c r="E2282" s="11" t="str">
        <f t="shared" si="282"/>
        <v>Clear</v>
      </c>
      <c r="F2282" s="11" t="str">
        <f t="shared" si="283"/>
        <v>CLEAR</v>
      </c>
      <c r="G2282" s="11" t="str">
        <f t="shared" si="284"/>
        <v>clear</v>
      </c>
      <c r="H2282" s="11" t="str">
        <f>'Raw Data'!H2281</f>
        <v>Weekday</v>
      </c>
      <c r="I2282" s="11" t="str">
        <f t="shared" si="285"/>
        <v>WD</v>
      </c>
      <c r="J2282" s="11" t="str">
        <f t="shared" si="286"/>
        <v>Clear</v>
      </c>
      <c r="K2282" s="11" t="str">
        <f>TEXT('Raw Data'!F2281,"0")</f>
        <v>21</v>
      </c>
      <c r="L2282" s="11">
        <f t="shared" si="287"/>
        <v>21</v>
      </c>
    </row>
    <row r="2283" spans="1:12" x14ac:dyDescent="0.3">
      <c r="A2283" s="9">
        <f>'Raw Data'!A2282</f>
        <v>45359.916666666701</v>
      </c>
      <c r="B2283" s="11" t="str">
        <f>'Raw Data'!O2282</f>
        <v>Snow</v>
      </c>
      <c r="C2283" s="11" t="str">
        <f t="shared" si="280"/>
        <v>Snow</v>
      </c>
      <c r="D2283" s="11" t="str">
        <f t="shared" si="281"/>
        <v>Snow</v>
      </c>
      <c r="E2283" s="11" t="str">
        <f t="shared" si="282"/>
        <v>Snow</v>
      </c>
      <c r="F2283" s="11" t="str">
        <f t="shared" si="283"/>
        <v>SNOW</v>
      </c>
      <c r="G2283" s="11" t="str">
        <f t="shared" si="284"/>
        <v>snow</v>
      </c>
      <c r="H2283" s="11" t="str">
        <f>'Raw Data'!H2282</f>
        <v>Weekday</v>
      </c>
      <c r="I2283" s="11" t="str">
        <f t="shared" si="285"/>
        <v>WD</v>
      </c>
      <c r="J2283" s="11" t="str">
        <f t="shared" si="286"/>
        <v>Snow</v>
      </c>
      <c r="K2283" s="11" t="str">
        <f>TEXT('Raw Data'!F2282,"0")</f>
        <v>22</v>
      </c>
      <c r="L2283" s="11">
        <f t="shared" si="287"/>
        <v>22</v>
      </c>
    </row>
    <row r="2284" spans="1:12" x14ac:dyDescent="0.3">
      <c r="A2284" s="9">
        <f>'Raw Data'!A2283</f>
        <v>45359.920138888898</v>
      </c>
      <c r="B2284" s="11" t="str">
        <f>'Raw Data'!O2283</f>
        <v>Rain</v>
      </c>
      <c r="C2284" s="11" t="str">
        <f t="shared" si="280"/>
        <v>Rain</v>
      </c>
      <c r="D2284" s="11" t="str">
        <f t="shared" si="281"/>
        <v>Rain</v>
      </c>
      <c r="E2284" s="11" t="str">
        <f t="shared" si="282"/>
        <v>Rain</v>
      </c>
      <c r="F2284" s="11" t="str">
        <f t="shared" si="283"/>
        <v>RAIN</v>
      </c>
      <c r="G2284" s="11" t="str">
        <f t="shared" si="284"/>
        <v>rain</v>
      </c>
      <c r="H2284" s="11" t="str">
        <f>'Raw Data'!H2283</f>
        <v>Weekday</v>
      </c>
      <c r="I2284" s="11" t="str">
        <f t="shared" si="285"/>
        <v>WD</v>
      </c>
      <c r="J2284" s="11" t="str">
        <f t="shared" si="286"/>
        <v>Rain</v>
      </c>
      <c r="K2284" s="11" t="str">
        <f>TEXT('Raw Data'!F2283,"0")</f>
        <v>22</v>
      </c>
      <c r="L2284" s="11">
        <f t="shared" si="287"/>
        <v>22</v>
      </c>
    </row>
    <row r="2285" spans="1:12" x14ac:dyDescent="0.3">
      <c r="A2285" s="9">
        <f>'Raw Data'!A2284</f>
        <v>45359.923611111102</v>
      </c>
      <c r="B2285" s="11" t="str">
        <f>'Raw Data'!O2284</f>
        <v>Fog</v>
      </c>
      <c r="C2285" s="11" t="str">
        <f t="shared" si="280"/>
        <v>Fog</v>
      </c>
      <c r="D2285" s="11" t="str">
        <f t="shared" si="281"/>
        <v>Fog</v>
      </c>
      <c r="E2285" s="11" t="str">
        <f t="shared" si="282"/>
        <v>Fog</v>
      </c>
      <c r="F2285" s="11" t="str">
        <f t="shared" si="283"/>
        <v>FOG</v>
      </c>
      <c r="G2285" s="11" t="str">
        <f t="shared" si="284"/>
        <v>fog</v>
      </c>
      <c r="H2285" s="11" t="str">
        <f>'Raw Data'!H2284</f>
        <v>Weekday</v>
      </c>
      <c r="I2285" s="11" t="str">
        <f t="shared" si="285"/>
        <v>WD</v>
      </c>
      <c r="J2285" s="11" t="str">
        <f t="shared" si="286"/>
        <v>Fog</v>
      </c>
      <c r="K2285" s="11" t="str">
        <f>TEXT('Raw Data'!F2284,"0")</f>
        <v>22</v>
      </c>
      <c r="L2285" s="11">
        <f t="shared" si="287"/>
        <v>22</v>
      </c>
    </row>
    <row r="2286" spans="1:12" x14ac:dyDescent="0.3">
      <c r="A2286" s="9">
        <f>'Raw Data'!A2285</f>
        <v>45359.927083333299</v>
      </c>
      <c r="B2286" s="11" t="str">
        <f>'Raw Data'!O2285</f>
        <v>Rain</v>
      </c>
      <c r="C2286" s="11" t="str">
        <f t="shared" si="280"/>
        <v>Rain</v>
      </c>
      <c r="D2286" s="11" t="str">
        <f t="shared" si="281"/>
        <v>Rain</v>
      </c>
      <c r="E2286" s="11" t="str">
        <f t="shared" si="282"/>
        <v>Rain</v>
      </c>
      <c r="F2286" s="11" t="str">
        <f t="shared" si="283"/>
        <v>RAIN</v>
      </c>
      <c r="G2286" s="11" t="str">
        <f t="shared" si="284"/>
        <v>rain</v>
      </c>
      <c r="H2286" s="11" t="str">
        <f>'Raw Data'!H2285</f>
        <v>Weekday</v>
      </c>
      <c r="I2286" s="11" t="str">
        <f t="shared" si="285"/>
        <v>WD</v>
      </c>
      <c r="J2286" s="11" t="str">
        <f t="shared" si="286"/>
        <v>Rain</v>
      </c>
      <c r="K2286" s="11" t="str">
        <f>TEXT('Raw Data'!F2285,"0")</f>
        <v>22</v>
      </c>
      <c r="L2286" s="11">
        <f t="shared" si="287"/>
        <v>22</v>
      </c>
    </row>
    <row r="2287" spans="1:12" x14ac:dyDescent="0.3">
      <c r="A2287" s="9">
        <f>'Raw Data'!A2286</f>
        <v>45359.930555555598</v>
      </c>
      <c r="B2287" s="11" t="str">
        <f>'Raw Data'!O2286</f>
        <v>Fog</v>
      </c>
      <c r="C2287" s="11" t="str">
        <f t="shared" si="280"/>
        <v>Fog</v>
      </c>
      <c r="D2287" s="11" t="str">
        <f t="shared" si="281"/>
        <v>Fog</v>
      </c>
      <c r="E2287" s="11" t="str">
        <f t="shared" si="282"/>
        <v>Fog</v>
      </c>
      <c r="F2287" s="11" t="str">
        <f t="shared" si="283"/>
        <v>FOG</v>
      </c>
      <c r="G2287" s="11" t="str">
        <f t="shared" si="284"/>
        <v>fog</v>
      </c>
      <c r="H2287" s="11" t="str">
        <f>'Raw Data'!H2286</f>
        <v>Weekday</v>
      </c>
      <c r="I2287" s="11" t="str">
        <f t="shared" si="285"/>
        <v>WD</v>
      </c>
      <c r="J2287" s="11" t="str">
        <f t="shared" si="286"/>
        <v>Fog</v>
      </c>
      <c r="K2287" s="11" t="str">
        <f>TEXT('Raw Data'!F2286,"0")</f>
        <v>22</v>
      </c>
      <c r="L2287" s="11">
        <f t="shared" si="287"/>
        <v>22</v>
      </c>
    </row>
    <row r="2288" spans="1:12" x14ac:dyDescent="0.3">
      <c r="A2288" s="9">
        <f>'Raw Data'!A2287</f>
        <v>45359.934027777803</v>
      </c>
      <c r="B2288" s="11" t="str">
        <f>'Raw Data'!O2287</f>
        <v>Rain</v>
      </c>
      <c r="C2288" s="11" t="str">
        <f t="shared" si="280"/>
        <v>Rain</v>
      </c>
      <c r="D2288" s="11" t="str">
        <f t="shared" si="281"/>
        <v>Rain</v>
      </c>
      <c r="E2288" s="11" t="str">
        <f t="shared" si="282"/>
        <v>Rain</v>
      </c>
      <c r="F2288" s="11" t="str">
        <f t="shared" si="283"/>
        <v>RAIN</v>
      </c>
      <c r="G2288" s="11" t="str">
        <f t="shared" si="284"/>
        <v>rain</v>
      </c>
      <c r="H2288" s="11" t="str">
        <f>'Raw Data'!H2287</f>
        <v>Weekday</v>
      </c>
      <c r="I2288" s="11" t="str">
        <f t="shared" si="285"/>
        <v>WD</v>
      </c>
      <c r="J2288" s="11" t="str">
        <f t="shared" si="286"/>
        <v>Rain</v>
      </c>
      <c r="K2288" s="11" t="str">
        <f>TEXT('Raw Data'!F2287,"0")</f>
        <v>22</v>
      </c>
      <c r="L2288" s="11">
        <f t="shared" si="287"/>
        <v>22</v>
      </c>
    </row>
    <row r="2289" spans="1:12" x14ac:dyDescent="0.3">
      <c r="A2289" s="9">
        <f>'Raw Data'!A2288</f>
        <v>45359.9375</v>
      </c>
      <c r="B2289" s="11" t="str">
        <f>'Raw Data'!O2288</f>
        <v>Snow</v>
      </c>
      <c r="C2289" s="11" t="str">
        <f t="shared" si="280"/>
        <v>Snow</v>
      </c>
      <c r="D2289" s="11" t="str">
        <f t="shared" si="281"/>
        <v>Snow</v>
      </c>
      <c r="E2289" s="11" t="str">
        <f t="shared" si="282"/>
        <v>Snow</v>
      </c>
      <c r="F2289" s="11" t="str">
        <f t="shared" si="283"/>
        <v>SNOW</v>
      </c>
      <c r="G2289" s="11" t="str">
        <f t="shared" si="284"/>
        <v>snow</v>
      </c>
      <c r="H2289" s="11" t="str">
        <f>'Raw Data'!H2288</f>
        <v>Weekday</v>
      </c>
      <c r="I2289" s="11" t="str">
        <f t="shared" si="285"/>
        <v>WD</v>
      </c>
      <c r="J2289" s="11" t="str">
        <f t="shared" si="286"/>
        <v>Snow</v>
      </c>
      <c r="K2289" s="11" t="str">
        <f>TEXT('Raw Data'!F2288,"0")</f>
        <v>22</v>
      </c>
      <c r="L2289" s="11">
        <f t="shared" si="287"/>
        <v>22</v>
      </c>
    </row>
    <row r="2290" spans="1:12" x14ac:dyDescent="0.3">
      <c r="A2290" s="9">
        <f>'Raw Data'!A2289</f>
        <v>45359.940972222197</v>
      </c>
      <c r="B2290" s="11" t="str">
        <f>'Raw Data'!O2289</f>
        <v>Clear</v>
      </c>
      <c r="C2290" s="11" t="str">
        <f t="shared" si="280"/>
        <v>Clear</v>
      </c>
      <c r="D2290" s="11" t="str">
        <f t="shared" si="281"/>
        <v>Clear</v>
      </c>
      <c r="E2290" s="11" t="str">
        <f t="shared" si="282"/>
        <v>Clear</v>
      </c>
      <c r="F2290" s="11" t="str">
        <f t="shared" si="283"/>
        <v>CLEAR</v>
      </c>
      <c r="G2290" s="11" t="str">
        <f t="shared" si="284"/>
        <v>clear</v>
      </c>
      <c r="H2290" s="11" t="str">
        <f>'Raw Data'!H2289</f>
        <v>Weekday</v>
      </c>
      <c r="I2290" s="11" t="str">
        <f t="shared" si="285"/>
        <v>WD</v>
      </c>
      <c r="J2290" s="11" t="str">
        <f t="shared" si="286"/>
        <v>Clear</v>
      </c>
      <c r="K2290" s="11" t="str">
        <f>TEXT('Raw Data'!F2289,"0")</f>
        <v>22</v>
      </c>
      <c r="L2290" s="11">
        <f t="shared" si="287"/>
        <v>22</v>
      </c>
    </row>
    <row r="2291" spans="1:12" x14ac:dyDescent="0.3">
      <c r="A2291" s="9">
        <f>'Raw Data'!A2290</f>
        <v>45359.944444444503</v>
      </c>
      <c r="B2291" s="11" t="str">
        <f>'Raw Data'!O2290</f>
        <v>Snow</v>
      </c>
      <c r="C2291" s="11" t="str">
        <f t="shared" si="280"/>
        <v>Snow</v>
      </c>
      <c r="D2291" s="11" t="str">
        <f t="shared" si="281"/>
        <v>Snow</v>
      </c>
      <c r="E2291" s="11" t="str">
        <f t="shared" si="282"/>
        <v>Snow</v>
      </c>
      <c r="F2291" s="11" t="str">
        <f t="shared" si="283"/>
        <v>SNOW</v>
      </c>
      <c r="G2291" s="11" t="str">
        <f t="shared" si="284"/>
        <v>snow</v>
      </c>
      <c r="H2291" s="11" t="str">
        <f>'Raw Data'!H2290</f>
        <v>Weekday</v>
      </c>
      <c r="I2291" s="11" t="str">
        <f t="shared" si="285"/>
        <v>WD</v>
      </c>
      <c r="J2291" s="11" t="str">
        <f t="shared" si="286"/>
        <v>Snow</v>
      </c>
      <c r="K2291" s="11" t="str">
        <f>TEXT('Raw Data'!F2290,"0")</f>
        <v>22</v>
      </c>
      <c r="L2291" s="11">
        <f t="shared" si="287"/>
        <v>22</v>
      </c>
    </row>
    <row r="2292" spans="1:12" x14ac:dyDescent="0.3">
      <c r="A2292" s="9">
        <f>'Raw Data'!A2291</f>
        <v>45359.947916666701</v>
      </c>
      <c r="B2292" s="11" t="str">
        <f>'Raw Data'!O2291</f>
        <v>Fog</v>
      </c>
      <c r="C2292" s="11" t="str">
        <f t="shared" si="280"/>
        <v>Fog</v>
      </c>
      <c r="D2292" s="11" t="str">
        <f t="shared" si="281"/>
        <v>Fog</v>
      </c>
      <c r="E2292" s="11" t="str">
        <f t="shared" si="282"/>
        <v>Fog</v>
      </c>
      <c r="F2292" s="11" t="str">
        <f t="shared" si="283"/>
        <v>FOG</v>
      </c>
      <c r="G2292" s="11" t="str">
        <f t="shared" si="284"/>
        <v>fog</v>
      </c>
      <c r="H2292" s="11" t="str">
        <f>'Raw Data'!H2291</f>
        <v>Weekday</v>
      </c>
      <c r="I2292" s="11" t="str">
        <f t="shared" si="285"/>
        <v>WD</v>
      </c>
      <c r="J2292" s="11" t="str">
        <f t="shared" si="286"/>
        <v>Fog</v>
      </c>
      <c r="K2292" s="11" t="str">
        <f>TEXT('Raw Data'!F2291,"0")</f>
        <v>22</v>
      </c>
      <c r="L2292" s="11">
        <f t="shared" si="287"/>
        <v>22</v>
      </c>
    </row>
    <row r="2293" spans="1:12" x14ac:dyDescent="0.3">
      <c r="A2293" s="9">
        <f>'Raw Data'!A2292</f>
        <v>45359.951388888898</v>
      </c>
      <c r="B2293" s="11" t="str">
        <f>'Raw Data'!O2292</f>
        <v>Snow</v>
      </c>
      <c r="C2293" s="11" t="str">
        <f t="shared" si="280"/>
        <v>Snow</v>
      </c>
      <c r="D2293" s="11" t="str">
        <f t="shared" si="281"/>
        <v>Snow</v>
      </c>
      <c r="E2293" s="11" t="str">
        <f t="shared" si="282"/>
        <v>Snow</v>
      </c>
      <c r="F2293" s="11" t="str">
        <f t="shared" si="283"/>
        <v>SNOW</v>
      </c>
      <c r="G2293" s="11" t="str">
        <f t="shared" si="284"/>
        <v>snow</v>
      </c>
      <c r="H2293" s="11" t="str">
        <f>'Raw Data'!H2292</f>
        <v>Weekday</v>
      </c>
      <c r="I2293" s="11" t="str">
        <f t="shared" si="285"/>
        <v>WD</v>
      </c>
      <c r="J2293" s="11" t="str">
        <f t="shared" si="286"/>
        <v>Snow</v>
      </c>
      <c r="K2293" s="11" t="str">
        <f>TEXT('Raw Data'!F2292,"0")</f>
        <v>22</v>
      </c>
      <c r="L2293" s="11">
        <f t="shared" si="287"/>
        <v>22</v>
      </c>
    </row>
    <row r="2294" spans="1:12" x14ac:dyDescent="0.3">
      <c r="A2294" s="9">
        <f>'Raw Data'!A2293</f>
        <v>45359.954861111102</v>
      </c>
      <c r="B2294" s="11" t="str">
        <f>'Raw Data'!O2293</f>
        <v>Snow</v>
      </c>
      <c r="C2294" s="11" t="str">
        <f t="shared" si="280"/>
        <v>Snow</v>
      </c>
      <c r="D2294" s="11" t="str">
        <f t="shared" si="281"/>
        <v>Snow</v>
      </c>
      <c r="E2294" s="11" t="str">
        <f t="shared" si="282"/>
        <v>Snow</v>
      </c>
      <c r="F2294" s="11" t="str">
        <f t="shared" si="283"/>
        <v>SNOW</v>
      </c>
      <c r="G2294" s="11" t="str">
        <f t="shared" si="284"/>
        <v>snow</v>
      </c>
      <c r="H2294" s="11" t="str">
        <f>'Raw Data'!H2293</f>
        <v>Weekday</v>
      </c>
      <c r="I2294" s="11" t="str">
        <f t="shared" si="285"/>
        <v>WD</v>
      </c>
      <c r="J2294" s="11" t="str">
        <f t="shared" si="286"/>
        <v>Snow</v>
      </c>
      <c r="K2294" s="11" t="str">
        <f>TEXT('Raw Data'!F2293,"0")</f>
        <v>22</v>
      </c>
      <c r="L2294" s="11">
        <f t="shared" si="287"/>
        <v>22</v>
      </c>
    </row>
    <row r="2295" spans="1:12" x14ac:dyDescent="0.3">
      <c r="A2295" s="9">
        <f>'Raw Data'!A2294</f>
        <v>45359.958333333299</v>
      </c>
      <c r="B2295" s="11" t="str">
        <f>'Raw Data'!O2294</f>
        <v>Clear</v>
      </c>
      <c r="C2295" s="11" t="str">
        <f t="shared" si="280"/>
        <v>Clear</v>
      </c>
      <c r="D2295" s="11" t="str">
        <f t="shared" si="281"/>
        <v>Clear</v>
      </c>
      <c r="E2295" s="11" t="str">
        <f t="shared" si="282"/>
        <v>Clear</v>
      </c>
      <c r="F2295" s="11" t="str">
        <f t="shared" si="283"/>
        <v>CLEAR</v>
      </c>
      <c r="G2295" s="11" t="str">
        <f t="shared" si="284"/>
        <v>clear</v>
      </c>
      <c r="H2295" s="11" t="str">
        <f>'Raw Data'!H2294</f>
        <v>Weekday</v>
      </c>
      <c r="I2295" s="11" t="str">
        <f t="shared" si="285"/>
        <v>WD</v>
      </c>
      <c r="J2295" s="11" t="str">
        <f t="shared" si="286"/>
        <v>Clear</v>
      </c>
      <c r="K2295" s="11" t="str">
        <f>TEXT('Raw Data'!F2294,"0")</f>
        <v>23</v>
      </c>
      <c r="L2295" s="11">
        <f t="shared" si="287"/>
        <v>23</v>
      </c>
    </row>
    <row r="2296" spans="1:12" x14ac:dyDescent="0.3">
      <c r="A2296" s="9">
        <f>'Raw Data'!A2295</f>
        <v>45359.961805555598</v>
      </c>
      <c r="B2296" s="11" t="str">
        <f>'Raw Data'!O2295</f>
        <v>Rain</v>
      </c>
      <c r="C2296" s="11" t="str">
        <f t="shared" si="280"/>
        <v>Rain</v>
      </c>
      <c r="D2296" s="11" t="str">
        <f t="shared" si="281"/>
        <v>Rain</v>
      </c>
      <c r="E2296" s="11" t="str">
        <f t="shared" si="282"/>
        <v>Rain</v>
      </c>
      <c r="F2296" s="11" t="str">
        <f t="shared" si="283"/>
        <v>RAIN</v>
      </c>
      <c r="G2296" s="11" t="str">
        <f t="shared" si="284"/>
        <v>rain</v>
      </c>
      <c r="H2296" s="11" t="str">
        <f>'Raw Data'!H2295</f>
        <v>Weekday</v>
      </c>
      <c r="I2296" s="11" t="str">
        <f t="shared" si="285"/>
        <v>WD</v>
      </c>
      <c r="J2296" s="11" t="str">
        <f t="shared" si="286"/>
        <v>Rain</v>
      </c>
      <c r="K2296" s="11" t="str">
        <f>TEXT('Raw Data'!F2295,"0")</f>
        <v>23</v>
      </c>
      <c r="L2296" s="11">
        <f t="shared" si="287"/>
        <v>23</v>
      </c>
    </row>
    <row r="2297" spans="1:12" x14ac:dyDescent="0.3">
      <c r="A2297" s="9">
        <f>'Raw Data'!A2296</f>
        <v>45359.965277777803</v>
      </c>
      <c r="B2297" s="11" t="str">
        <f>'Raw Data'!O2296</f>
        <v>Fog</v>
      </c>
      <c r="C2297" s="11" t="str">
        <f t="shared" si="280"/>
        <v>Fog</v>
      </c>
      <c r="D2297" s="11" t="str">
        <f t="shared" si="281"/>
        <v>Fog</v>
      </c>
      <c r="E2297" s="11" t="str">
        <f t="shared" si="282"/>
        <v>Fog</v>
      </c>
      <c r="F2297" s="11" t="str">
        <f t="shared" si="283"/>
        <v>FOG</v>
      </c>
      <c r="G2297" s="11" t="str">
        <f t="shared" si="284"/>
        <v>fog</v>
      </c>
      <c r="H2297" s="11" t="str">
        <f>'Raw Data'!H2296</f>
        <v>Weekday</v>
      </c>
      <c r="I2297" s="11" t="str">
        <f t="shared" si="285"/>
        <v>WD</v>
      </c>
      <c r="J2297" s="11" t="str">
        <f t="shared" si="286"/>
        <v>Fog</v>
      </c>
      <c r="K2297" s="11" t="str">
        <f>TEXT('Raw Data'!F2296,"0")</f>
        <v>23</v>
      </c>
      <c r="L2297" s="11">
        <f t="shared" si="287"/>
        <v>23</v>
      </c>
    </row>
    <row r="2298" spans="1:12" x14ac:dyDescent="0.3">
      <c r="A2298" s="9">
        <f>'Raw Data'!A2297</f>
        <v>45359.96875</v>
      </c>
      <c r="B2298" s="11" t="str">
        <f>'Raw Data'!O2297</f>
        <v>Snow</v>
      </c>
      <c r="C2298" s="11" t="str">
        <f t="shared" si="280"/>
        <v>Snow</v>
      </c>
      <c r="D2298" s="11" t="str">
        <f t="shared" si="281"/>
        <v>Snow</v>
      </c>
      <c r="E2298" s="11" t="str">
        <f t="shared" si="282"/>
        <v>Snow</v>
      </c>
      <c r="F2298" s="11" t="str">
        <f t="shared" si="283"/>
        <v>SNOW</v>
      </c>
      <c r="G2298" s="11" t="str">
        <f t="shared" si="284"/>
        <v>snow</v>
      </c>
      <c r="H2298" s="11" t="str">
        <f>'Raw Data'!H2297</f>
        <v>Weekday</v>
      </c>
      <c r="I2298" s="11" t="str">
        <f t="shared" si="285"/>
        <v>WD</v>
      </c>
      <c r="J2298" s="11" t="str">
        <f t="shared" si="286"/>
        <v>Snow</v>
      </c>
      <c r="K2298" s="11" t="str">
        <f>TEXT('Raw Data'!F2297,"0")</f>
        <v>23</v>
      </c>
      <c r="L2298" s="11">
        <f t="shared" si="287"/>
        <v>23</v>
      </c>
    </row>
    <row r="2299" spans="1:12" x14ac:dyDescent="0.3">
      <c r="A2299" s="9">
        <f>'Raw Data'!A2298</f>
        <v>45359.972222222197</v>
      </c>
      <c r="B2299" s="11" t="str">
        <f>'Raw Data'!O2298</f>
        <v>Snow</v>
      </c>
      <c r="C2299" s="11" t="str">
        <f t="shared" si="280"/>
        <v>Snow</v>
      </c>
      <c r="D2299" s="11" t="str">
        <f t="shared" si="281"/>
        <v>Snow</v>
      </c>
      <c r="E2299" s="11" t="str">
        <f t="shared" si="282"/>
        <v>Snow</v>
      </c>
      <c r="F2299" s="11" t="str">
        <f t="shared" si="283"/>
        <v>SNOW</v>
      </c>
      <c r="G2299" s="11" t="str">
        <f t="shared" si="284"/>
        <v>snow</v>
      </c>
      <c r="H2299" s="11" t="str">
        <f>'Raw Data'!H2298</f>
        <v>Weekday</v>
      </c>
      <c r="I2299" s="11" t="str">
        <f t="shared" si="285"/>
        <v>WD</v>
      </c>
      <c r="J2299" s="11" t="str">
        <f t="shared" si="286"/>
        <v>Snow</v>
      </c>
      <c r="K2299" s="11" t="str">
        <f>TEXT('Raw Data'!F2298,"0")</f>
        <v>23</v>
      </c>
      <c r="L2299" s="11">
        <f t="shared" si="287"/>
        <v>23</v>
      </c>
    </row>
    <row r="2300" spans="1:12" x14ac:dyDescent="0.3">
      <c r="A2300" s="9">
        <f>'Raw Data'!A2299</f>
        <v>45359.975694444503</v>
      </c>
      <c r="B2300" s="11" t="str">
        <f>'Raw Data'!O2299</f>
        <v>Snow</v>
      </c>
      <c r="C2300" s="11" t="str">
        <f t="shared" si="280"/>
        <v>Snow</v>
      </c>
      <c r="D2300" s="11" t="str">
        <f t="shared" si="281"/>
        <v>Snow</v>
      </c>
      <c r="E2300" s="11" t="str">
        <f t="shared" si="282"/>
        <v>Snow</v>
      </c>
      <c r="F2300" s="11" t="str">
        <f t="shared" si="283"/>
        <v>SNOW</v>
      </c>
      <c r="G2300" s="11" t="str">
        <f t="shared" si="284"/>
        <v>snow</v>
      </c>
      <c r="H2300" s="11" t="str">
        <f>'Raw Data'!H2299</f>
        <v>Weekday</v>
      </c>
      <c r="I2300" s="11" t="str">
        <f t="shared" si="285"/>
        <v>WD</v>
      </c>
      <c r="J2300" s="11" t="str">
        <f t="shared" si="286"/>
        <v>Snow</v>
      </c>
      <c r="K2300" s="11" t="str">
        <f>TEXT('Raw Data'!F2299,"0")</f>
        <v>23</v>
      </c>
      <c r="L2300" s="11">
        <f t="shared" si="287"/>
        <v>23</v>
      </c>
    </row>
    <row r="2301" spans="1:12" x14ac:dyDescent="0.3">
      <c r="A2301" s="9">
        <f>'Raw Data'!A2300</f>
        <v>45359.979166666701</v>
      </c>
      <c r="B2301" s="11" t="str">
        <f>'Raw Data'!O2300</f>
        <v>Clear</v>
      </c>
      <c r="C2301" s="11" t="str">
        <f t="shared" si="280"/>
        <v>Clear</v>
      </c>
      <c r="D2301" s="11" t="str">
        <f t="shared" si="281"/>
        <v>Clear</v>
      </c>
      <c r="E2301" s="11" t="str">
        <f t="shared" si="282"/>
        <v>Clear</v>
      </c>
      <c r="F2301" s="11" t="str">
        <f t="shared" si="283"/>
        <v>CLEAR</v>
      </c>
      <c r="G2301" s="11" t="str">
        <f t="shared" si="284"/>
        <v>clear</v>
      </c>
      <c r="H2301" s="11" t="str">
        <f>'Raw Data'!H2300</f>
        <v>Weekday</v>
      </c>
      <c r="I2301" s="11" t="str">
        <f t="shared" si="285"/>
        <v>WD</v>
      </c>
      <c r="J2301" s="11" t="str">
        <f t="shared" si="286"/>
        <v>Clear</v>
      </c>
      <c r="K2301" s="11" t="str">
        <f>TEXT('Raw Data'!F2300,"0")</f>
        <v>23</v>
      </c>
      <c r="L2301" s="11">
        <f t="shared" si="287"/>
        <v>23</v>
      </c>
    </row>
    <row r="2302" spans="1:12" x14ac:dyDescent="0.3">
      <c r="A2302" s="9">
        <f>'Raw Data'!A2301</f>
        <v>45359.982638888898</v>
      </c>
      <c r="B2302" s="11" t="str">
        <f>'Raw Data'!O2301</f>
        <v>Clear</v>
      </c>
      <c r="C2302" s="11" t="str">
        <f t="shared" si="280"/>
        <v>Clear</v>
      </c>
      <c r="D2302" s="11" t="str">
        <f t="shared" si="281"/>
        <v>Clear</v>
      </c>
      <c r="E2302" s="11" t="str">
        <f t="shared" si="282"/>
        <v>Clear</v>
      </c>
      <c r="F2302" s="11" t="str">
        <f t="shared" si="283"/>
        <v>CLEAR</v>
      </c>
      <c r="G2302" s="11" t="str">
        <f t="shared" si="284"/>
        <v>clear</v>
      </c>
      <c r="H2302" s="11" t="str">
        <f>'Raw Data'!H2301</f>
        <v>Weekday</v>
      </c>
      <c r="I2302" s="11" t="str">
        <f t="shared" si="285"/>
        <v>WD</v>
      </c>
      <c r="J2302" s="11" t="str">
        <f t="shared" si="286"/>
        <v>Clear</v>
      </c>
      <c r="K2302" s="11" t="str">
        <f>TEXT('Raw Data'!F2301,"0")</f>
        <v>23</v>
      </c>
      <c r="L2302" s="11">
        <f t="shared" si="287"/>
        <v>23</v>
      </c>
    </row>
    <row r="2303" spans="1:12" x14ac:dyDescent="0.3">
      <c r="A2303" s="9">
        <f>'Raw Data'!A2302</f>
        <v>45359.986111111102</v>
      </c>
      <c r="B2303" s="11" t="str">
        <f>'Raw Data'!O2302</f>
        <v>Snow</v>
      </c>
      <c r="C2303" s="11" t="str">
        <f t="shared" si="280"/>
        <v>Snow</v>
      </c>
      <c r="D2303" s="11" t="str">
        <f t="shared" si="281"/>
        <v>Snow</v>
      </c>
      <c r="E2303" s="11" t="str">
        <f t="shared" si="282"/>
        <v>Snow</v>
      </c>
      <c r="F2303" s="11" t="str">
        <f t="shared" si="283"/>
        <v>SNOW</v>
      </c>
      <c r="G2303" s="11" t="str">
        <f t="shared" si="284"/>
        <v>snow</v>
      </c>
      <c r="H2303" s="11" t="str">
        <f>'Raw Data'!H2302</f>
        <v>Weekday</v>
      </c>
      <c r="I2303" s="11" t="str">
        <f t="shared" si="285"/>
        <v>WD</v>
      </c>
      <c r="J2303" s="11" t="str">
        <f t="shared" si="286"/>
        <v>Snow</v>
      </c>
      <c r="K2303" s="11" t="str">
        <f>TEXT('Raw Data'!F2302,"0")</f>
        <v>23</v>
      </c>
      <c r="L2303" s="11">
        <f t="shared" si="287"/>
        <v>23</v>
      </c>
    </row>
    <row r="2304" spans="1:12" x14ac:dyDescent="0.3">
      <c r="A2304" s="9">
        <f>'Raw Data'!A2303</f>
        <v>45359.989583333299</v>
      </c>
      <c r="B2304" s="11" t="str">
        <f>'Raw Data'!O2303</f>
        <v>Rain</v>
      </c>
      <c r="C2304" s="11" t="str">
        <f t="shared" si="280"/>
        <v>Rain</v>
      </c>
      <c r="D2304" s="11" t="str">
        <f t="shared" si="281"/>
        <v>Rain</v>
      </c>
      <c r="E2304" s="11" t="str">
        <f t="shared" si="282"/>
        <v>Rain</v>
      </c>
      <c r="F2304" s="11" t="str">
        <f t="shared" si="283"/>
        <v>RAIN</v>
      </c>
      <c r="G2304" s="11" t="str">
        <f t="shared" si="284"/>
        <v>rain</v>
      </c>
      <c r="H2304" s="11" t="str">
        <f>'Raw Data'!H2303</f>
        <v>Weekday</v>
      </c>
      <c r="I2304" s="11" t="str">
        <f t="shared" si="285"/>
        <v>WD</v>
      </c>
      <c r="J2304" s="11" t="str">
        <f t="shared" si="286"/>
        <v>Rain</v>
      </c>
      <c r="K2304" s="11" t="str">
        <f>TEXT('Raw Data'!F2303,"0")</f>
        <v>23</v>
      </c>
      <c r="L2304" s="11">
        <f t="shared" si="287"/>
        <v>23</v>
      </c>
    </row>
    <row r="2305" spans="1:12" x14ac:dyDescent="0.3">
      <c r="A2305" s="9">
        <f>'Raw Data'!A2304</f>
        <v>45359.993055555598</v>
      </c>
      <c r="B2305" s="11" t="str">
        <f>'Raw Data'!O2304</f>
        <v>Rain</v>
      </c>
      <c r="C2305" s="11" t="str">
        <f t="shared" si="280"/>
        <v>Rain</v>
      </c>
      <c r="D2305" s="11" t="str">
        <f t="shared" si="281"/>
        <v>Rain</v>
      </c>
      <c r="E2305" s="11" t="str">
        <f t="shared" si="282"/>
        <v>Rain</v>
      </c>
      <c r="F2305" s="11" t="str">
        <f t="shared" si="283"/>
        <v>RAIN</v>
      </c>
      <c r="G2305" s="11" t="str">
        <f t="shared" si="284"/>
        <v>rain</v>
      </c>
      <c r="H2305" s="11" t="str">
        <f>'Raw Data'!H2304</f>
        <v>Weekday</v>
      </c>
      <c r="I2305" s="11" t="str">
        <f t="shared" si="285"/>
        <v>WD</v>
      </c>
      <c r="J2305" s="11" t="str">
        <f t="shared" si="286"/>
        <v>Rain</v>
      </c>
      <c r="K2305" s="11" t="str">
        <f>TEXT('Raw Data'!F2304,"0")</f>
        <v>23</v>
      </c>
      <c r="L2305" s="11">
        <f t="shared" si="287"/>
        <v>23</v>
      </c>
    </row>
    <row r="2306" spans="1:12" x14ac:dyDescent="0.3">
      <c r="A2306" s="9">
        <f>'Raw Data'!A2305</f>
        <v>45359.996527777803</v>
      </c>
      <c r="B2306" s="11" t="str">
        <f>'Raw Data'!O2305</f>
        <v>Snow</v>
      </c>
      <c r="C2306" s="11" t="str">
        <f t="shared" si="280"/>
        <v>Snow</v>
      </c>
      <c r="D2306" s="11" t="str">
        <f t="shared" si="281"/>
        <v>Snow</v>
      </c>
      <c r="E2306" s="11" t="str">
        <f t="shared" si="282"/>
        <v>Snow</v>
      </c>
      <c r="F2306" s="11" t="str">
        <f t="shared" si="283"/>
        <v>SNOW</v>
      </c>
      <c r="G2306" s="11" t="str">
        <f t="shared" si="284"/>
        <v>snow</v>
      </c>
      <c r="H2306" s="11" t="str">
        <f>'Raw Data'!H2305</f>
        <v>Weekday</v>
      </c>
      <c r="I2306" s="11" t="str">
        <f t="shared" si="285"/>
        <v>WD</v>
      </c>
      <c r="J2306" s="11" t="str">
        <f t="shared" si="286"/>
        <v>Snow</v>
      </c>
      <c r="K2306" s="11" t="str">
        <f>TEXT('Raw Data'!F2305,"0")</f>
        <v>23</v>
      </c>
      <c r="L2306" s="11">
        <f t="shared" si="287"/>
        <v>23</v>
      </c>
    </row>
    <row r="2307" spans="1:12" x14ac:dyDescent="0.3">
      <c r="A2307" s="9">
        <f>'Raw Data'!A2306</f>
        <v>45360</v>
      </c>
      <c r="B2307" s="11" t="str">
        <f>'Raw Data'!O2306</f>
        <v>Rain</v>
      </c>
      <c r="C2307" s="11" t="str">
        <f t="shared" ref="C2307:C2370" si="288">TRIM(B2307)</f>
        <v>Rain</v>
      </c>
      <c r="D2307" s="11" t="str">
        <f t="shared" ref="D2307:D2370" si="289">CLEAN(C2307)</f>
        <v>Rain</v>
      </c>
      <c r="E2307" s="11" t="str">
        <f t="shared" ref="E2307:E2370" si="290">PROPER(D2307)</f>
        <v>Rain</v>
      </c>
      <c r="F2307" s="11" t="str">
        <f t="shared" ref="F2307:F2370" si="291">UPPER(B2307)</f>
        <v>RAIN</v>
      </c>
      <c r="G2307" s="11" t="str">
        <f t="shared" ref="G2307:G2370" si="292">LOWER(B2307)</f>
        <v>rain</v>
      </c>
      <c r="H2307" s="11" t="str">
        <f>'Raw Data'!H2306</f>
        <v>Weekend</v>
      </c>
      <c r="I2307" s="11" t="str">
        <f t="shared" ref="I2307:I2370" si="293">SUBSTITUTE(SUBSTITUTE(H2307,"Weekday","WD"),"Weekend","WE")</f>
        <v>WE</v>
      </c>
      <c r="J2307" s="11" t="str">
        <f t="shared" ref="J2307:J2370" si="294">PROPER(TRIM(CLEAN(B2307)))</f>
        <v>Rain</v>
      </c>
      <c r="K2307" s="11" t="str">
        <f>TEXT('Raw Data'!F2306,"0")</f>
        <v>0</v>
      </c>
      <c r="L2307" s="11">
        <f t="shared" ref="L2307:L2370" si="295">VALUE(K2307)</f>
        <v>0</v>
      </c>
    </row>
    <row r="2308" spans="1:12" x14ac:dyDescent="0.3">
      <c r="A2308" s="9">
        <f>'Raw Data'!A2307</f>
        <v>45360.003472222197</v>
      </c>
      <c r="B2308" s="11" t="str">
        <f>'Raw Data'!O2307</f>
        <v>Snow</v>
      </c>
      <c r="C2308" s="11" t="str">
        <f t="shared" si="288"/>
        <v>Snow</v>
      </c>
      <c r="D2308" s="11" t="str">
        <f t="shared" si="289"/>
        <v>Snow</v>
      </c>
      <c r="E2308" s="11" t="str">
        <f t="shared" si="290"/>
        <v>Snow</v>
      </c>
      <c r="F2308" s="11" t="str">
        <f t="shared" si="291"/>
        <v>SNOW</v>
      </c>
      <c r="G2308" s="11" t="str">
        <f t="shared" si="292"/>
        <v>snow</v>
      </c>
      <c r="H2308" s="11" t="str">
        <f>'Raw Data'!H2307</f>
        <v>Weekend</v>
      </c>
      <c r="I2308" s="11" t="str">
        <f t="shared" si="293"/>
        <v>WE</v>
      </c>
      <c r="J2308" s="11" t="str">
        <f t="shared" si="294"/>
        <v>Snow</v>
      </c>
      <c r="K2308" s="11" t="str">
        <f>TEXT('Raw Data'!F2307,"0")</f>
        <v>0</v>
      </c>
      <c r="L2308" s="11">
        <f t="shared" si="295"/>
        <v>0</v>
      </c>
    </row>
    <row r="2309" spans="1:12" x14ac:dyDescent="0.3">
      <c r="A2309" s="9">
        <f>'Raw Data'!A2308</f>
        <v>45360.006944444503</v>
      </c>
      <c r="B2309" s="11" t="str">
        <f>'Raw Data'!O2308</f>
        <v>Clear</v>
      </c>
      <c r="C2309" s="11" t="str">
        <f t="shared" si="288"/>
        <v>Clear</v>
      </c>
      <c r="D2309" s="11" t="str">
        <f t="shared" si="289"/>
        <v>Clear</v>
      </c>
      <c r="E2309" s="11" t="str">
        <f t="shared" si="290"/>
        <v>Clear</v>
      </c>
      <c r="F2309" s="11" t="str">
        <f t="shared" si="291"/>
        <v>CLEAR</v>
      </c>
      <c r="G2309" s="11" t="str">
        <f t="shared" si="292"/>
        <v>clear</v>
      </c>
      <c r="H2309" s="11" t="str">
        <f>'Raw Data'!H2308</f>
        <v>Weekend</v>
      </c>
      <c r="I2309" s="11" t="str">
        <f t="shared" si="293"/>
        <v>WE</v>
      </c>
      <c r="J2309" s="11" t="str">
        <f t="shared" si="294"/>
        <v>Clear</v>
      </c>
      <c r="K2309" s="11" t="str">
        <f>TEXT('Raw Data'!F2308,"0")</f>
        <v>0</v>
      </c>
      <c r="L2309" s="11">
        <f t="shared" si="295"/>
        <v>0</v>
      </c>
    </row>
    <row r="2310" spans="1:12" x14ac:dyDescent="0.3">
      <c r="A2310" s="9">
        <f>'Raw Data'!A2309</f>
        <v>45360.010416666701</v>
      </c>
      <c r="B2310" s="11" t="str">
        <f>'Raw Data'!O2309</f>
        <v>Rain</v>
      </c>
      <c r="C2310" s="11" t="str">
        <f t="shared" si="288"/>
        <v>Rain</v>
      </c>
      <c r="D2310" s="11" t="str">
        <f t="shared" si="289"/>
        <v>Rain</v>
      </c>
      <c r="E2310" s="11" t="str">
        <f t="shared" si="290"/>
        <v>Rain</v>
      </c>
      <c r="F2310" s="11" t="str">
        <f t="shared" si="291"/>
        <v>RAIN</v>
      </c>
      <c r="G2310" s="11" t="str">
        <f t="shared" si="292"/>
        <v>rain</v>
      </c>
      <c r="H2310" s="11" t="str">
        <f>'Raw Data'!H2309</f>
        <v>Weekend</v>
      </c>
      <c r="I2310" s="11" t="str">
        <f t="shared" si="293"/>
        <v>WE</v>
      </c>
      <c r="J2310" s="11" t="str">
        <f t="shared" si="294"/>
        <v>Rain</v>
      </c>
      <c r="K2310" s="11" t="str">
        <f>TEXT('Raw Data'!F2309,"0")</f>
        <v>0</v>
      </c>
      <c r="L2310" s="11">
        <f t="shared" si="295"/>
        <v>0</v>
      </c>
    </row>
    <row r="2311" spans="1:12" x14ac:dyDescent="0.3">
      <c r="A2311" s="9">
        <f>'Raw Data'!A2310</f>
        <v>45360.013888888898</v>
      </c>
      <c r="B2311" s="11" t="str">
        <f>'Raw Data'!O2310</f>
        <v>Fog</v>
      </c>
      <c r="C2311" s="11" t="str">
        <f t="shared" si="288"/>
        <v>Fog</v>
      </c>
      <c r="D2311" s="11" t="str">
        <f t="shared" si="289"/>
        <v>Fog</v>
      </c>
      <c r="E2311" s="11" t="str">
        <f t="shared" si="290"/>
        <v>Fog</v>
      </c>
      <c r="F2311" s="11" t="str">
        <f t="shared" si="291"/>
        <v>FOG</v>
      </c>
      <c r="G2311" s="11" t="str">
        <f t="shared" si="292"/>
        <v>fog</v>
      </c>
      <c r="H2311" s="11" t="str">
        <f>'Raw Data'!H2310</f>
        <v>Weekend</v>
      </c>
      <c r="I2311" s="11" t="str">
        <f t="shared" si="293"/>
        <v>WE</v>
      </c>
      <c r="J2311" s="11" t="str">
        <f t="shared" si="294"/>
        <v>Fog</v>
      </c>
      <c r="K2311" s="11" t="str">
        <f>TEXT('Raw Data'!F2310,"0")</f>
        <v>0</v>
      </c>
      <c r="L2311" s="11">
        <f t="shared" si="295"/>
        <v>0</v>
      </c>
    </row>
    <row r="2312" spans="1:12" x14ac:dyDescent="0.3">
      <c r="A2312" s="9">
        <f>'Raw Data'!A2311</f>
        <v>45360.017361111102</v>
      </c>
      <c r="B2312" s="11" t="str">
        <f>'Raw Data'!O2311</f>
        <v>Rain</v>
      </c>
      <c r="C2312" s="11" t="str">
        <f t="shared" si="288"/>
        <v>Rain</v>
      </c>
      <c r="D2312" s="11" t="str">
        <f t="shared" si="289"/>
        <v>Rain</v>
      </c>
      <c r="E2312" s="11" t="str">
        <f t="shared" si="290"/>
        <v>Rain</v>
      </c>
      <c r="F2312" s="11" t="str">
        <f t="shared" si="291"/>
        <v>RAIN</v>
      </c>
      <c r="G2312" s="11" t="str">
        <f t="shared" si="292"/>
        <v>rain</v>
      </c>
      <c r="H2312" s="11" t="str">
        <f>'Raw Data'!H2311</f>
        <v>Weekend</v>
      </c>
      <c r="I2312" s="11" t="str">
        <f t="shared" si="293"/>
        <v>WE</v>
      </c>
      <c r="J2312" s="11" t="str">
        <f t="shared" si="294"/>
        <v>Rain</v>
      </c>
      <c r="K2312" s="11" t="str">
        <f>TEXT('Raw Data'!F2311,"0")</f>
        <v>0</v>
      </c>
      <c r="L2312" s="11">
        <f t="shared" si="295"/>
        <v>0</v>
      </c>
    </row>
    <row r="2313" spans="1:12" x14ac:dyDescent="0.3">
      <c r="A2313" s="9">
        <f>'Raw Data'!A2312</f>
        <v>45360.020833333299</v>
      </c>
      <c r="B2313" s="11" t="str">
        <f>'Raw Data'!O2312</f>
        <v>Snow</v>
      </c>
      <c r="C2313" s="11" t="str">
        <f t="shared" si="288"/>
        <v>Snow</v>
      </c>
      <c r="D2313" s="11" t="str">
        <f t="shared" si="289"/>
        <v>Snow</v>
      </c>
      <c r="E2313" s="11" t="str">
        <f t="shared" si="290"/>
        <v>Snow</v>
      </c>
      <c r="F2313" s="11" t="str">
        <f t="shared" si="291"/>
        <v>SNOW</v>
      </c>
      <c r="G2313" s="11" t="str">
        <f t="shared" si="292"/>
        <v>snow</v>
      </c>
      <c r="H2313" s="11" t="str">
        <f>'Raw Data'!H2312</f>
        <v>Weekend</v>
      </c>
      <c r="I2313" s="11" t="str">
        <f t="shared" si="293"/>
        <v>WE</v>
      </c>
      <c r="J2313" s="11" t="str">
        <f t="shared" si="294"/>
        <v>Snow</v>
      </c>
      <c r="K2313" s="11" t="str">
        <f>TEXT('Raw Data'!F2312,"0")</f>
        <v>0</v>
      </c>
      <c r="L2313" s="11">
        <f t="shared" si="295"/>
        <v>0</v>
      </c>
    </row>
    <row r="2314" spans="1:12" x14ac:dyDescent="0.3">
      <c r="A2314" s="9">
        <f>'Raw Data'!A2313</f>
        <v>45360.024305555598</v>
      </c>
      <c r="B2314" s="11" t="str">
        <f>'Raw Data'!O2313</f>
        <v>Clear</v>
      </c>
      <c r="C2314" s="11" t="str">
        <f t="shared" si="288"/>
        <v>Clear</v>
      </c>
      <c r="D2314" s="11" t="str">
        <f t="shared" si="289"/>
        <v>Clear</v>
      </c>
      <c r="E2314" s="11" t="str">
        <f t="shared" si="290"/>
        <v>Clear</v>
      </c>
      <c r="F2314" s="11" t="str">
        <f t="shared" si="291"/>
        <v>CLEAR</v>
      </c>
      <c r="G2314" s="11" t="str">
        <f t="shared" si="292"/>
        <v>clear</v>
      </c>
      <c r="H2314" s="11" t="str">
        <f>'Raw Data'!H2313</f>
        <v>Weekend</v>
      </c>
      <c r="I2314" s="11" t="str">
        <f t="shared" si="293"/>
        <v>WE</v>
      </c>
      <c r="J2314" s="11" t="str">
        <f t="shared" si="294"/>
        <v>Clear</v>
      </c>
      <c r="K2314" s="11" t="str">
        <f>TEXT('Raw Data'!F2313,"0")</f>
        <v>0</v>
      </c>
      <c r="L2314" s="11">
        <f t="shared" si="295"/>
        <v>0</v>
      </c>
    </row>
    <row r="2315" spans="1:12" x14ac:dyDescent="0.3">
      <c r="A2315" s="9">
        <f>'Raw Data'!A2314</f>
        <v>45360.027777777803</v>
      </c>
      <c r="B2315" s="11" t="str">
        <f>'Raw Data'!O2314</f>
        <v>Clear</v>
      </c>
      <c r="C2315" s="11" t="str">
        <f t="shared" si="288"/>
        <v>Clear</v>
      </c>
      <c r="D2315" s="11" t="str">
        <f t="shared" si="289"/>
        <v>Clear</v>
      </c>
      <c r="E2315" s="11" t="str">
        <f t="shared" si="290"/>
        <v>Clear</v>
      </c>
      <c r="F2315" s="11" t="str">
        <f t="shared" si="291"/>
        <v>CLEAR</v>
      </c>
      <c r="G2315" s="11" t="str">
        <f t="shared" si="292"/>
        <v>clear</v>
      </c>
      <c r="H2315" s="11" t="str">
        <f>'Raw Data'!H2314</f>
        <v>Weekend</v>
      </c>
      <c r="I2315" s="11" t="str">
        <f t="shared" si="293"/>
        <v>WE</v>
      </c>
      <c r="J2315" s="11" t="str">
        <f t="shared" si="294"/>
        <v>Clear</v>
      </c>
      <c r="K2315" s="11" t="str">
        <f>TEXT('Raw Data'!F2314,"0")</f>
        <v>0</v>
      </c>
      <c r="L2315" s="11">
        <f t="shared" si="295"/>
        <v>0</v>
      </c>
    </row>
    <row r="2316" spans="1:12" x14ac:dyDescent="0.3">
      <c r="A2316" s="9">
        <f>'Raw Data'!A2315</f>
        <v>45360.03125</v>
      </c>
      <c r="B2316" s="11" t="str">
        <f>'Raw Data'!O2315</f>
        <v>Fog</v>
      </c>
      <c r="C2316" s="11" t="str">
        <f t="shared" si="288"/>
        <v>Fog</v>
      </c>
      <c r="D2316" s="11" t="str">
        <f t="shared" si="289"/>
        <v>Fog</v>
      </c>
      <c r="E2316" s="11" t="str">
        <f t="shared" si="290"/>
        <v>Fog</v>
      </c>
      <c r="F2316" s="11" t="str">
        <f t="shared" si="291"/>
        <v>FOG</v>
      </c>
      <c r="G2316" s="11" t="str">
        <f t="shared" si="292"/>
        <v>fog</v>
      </c>
      <c r="H2316" s="11" t="str">
        <f>'Raw Data'!H2315</f>
        <v>Weekend</v>
      </c>
      <c r="I2316" s="11" t="str">
        <f t="shared" si="293"/>
        <v>WE</v>
      </c>
      <c r="J2316" s="11" t="str">
        <f t="shared" si="294"/>
        <v>Fog</v>
      </c>
      <c r="K2316" s="11" t="str">
        <f>TEXT('Raw Data'!F2315,"0")</f>
        <v>0</v>
      </c>
      <c r="L2316" s="11">
        <f t="shared" si="295"/>
        <v>0</v>
      </c>
    </row>
    <row r="2317" spans="1:12" x14ac:dyDescent="0.3">
      <c r="A2317" s="9">
        <f>'Raw Data'!A2316</f>
        <v>45360.034722222197</v>
      </c>
      <c r="B2317" s="11" t="str">
        <f>'Raw Data'!O2316</f>
        <v>Snow</v>
      </c>
      <c r="C2317" s="11" t="str">
        <f t="shared" si="288"/>
        <v>Snow</v>
      </c>
      <c r="D2317" s="11" t="str">
        <f t="shared" si="289"/>
        <v>Snow</v>
      </c>
      <c r="E2317" s="11" t="str">
        <f t="shared" si="290"/>
        <v>Snow</v>
      </c>
      <c r="F2317" s="11" t="str">
        <f t="shared" si="291"/>
        <v>SNOW</v>
      </c>
      <c r="G2317" s="11" t="str">
        <f t="shared" si="292"/>
        <v>snow</v>
      </c>
      <c r="H2317" s="11" t="str">
        <f>'Raw Data'!H2316</f>
        <v>Weekend</v>
      </c>
      <c r="I2317" s="11" t="str">
        <f t="shared" si="293"/>
        <v>WE</v>
      </c>
      <c r="J2317" s="11" t="str">
        <f t="shared" si="294"/>
        <v>Snow</v>
      </c>
      <c r="K2317" s="11" t="str">
        <f>TEXT('Raw Data'!F2316,"0")</f>
        <v>0</v>
      </c>
      <c r="L2317" s="11">
        <f t="shared" si="295"/>
        <v>0</v>
      </c>
    </row>
    <row r="2318" spans="1:12" x14ac:dyDescent="0.3">
      <c r="A2318" s="9">
        <f>'Raw Data'!A2317</f>
        <v>45360.038194444503</v>
      </c>
      <c r="B2318" s="11" t="str">
        <f>'Raw Data'!O2317</f>
        <v>Clear</v>
      </c>
      <c r="C2318" s="11" t="str">
        <f t="shared" si="288"/>
        <v>Clear</v>
      </c>
      <c r="D2318" s="11" t="str">
        <f t="shared" si="289"/>
        <v>Clear</v>
      </c>
      <c r="E2318" s="11" t="str">
        <f t="shared" si="290"/>
        <v>Clear</v>
      </c>
      <c r="F2318" s="11" t="str">
        <f t="shared" si="291"/>
        <v>CLEAR</v>
      </c>
      <c r="G2318" s="11" t="str">
        <f t="shared" si="292"/>
        <v>clear</v>
      </c>
      <c r="H2318" s="11" t="str">
        <f>'Raw Data'!H2317</f>
        <v>Weekend</v>
      </c>
      <c r="I2318" s="11" t="str">
        <f t="shared" si="293"/>
        <v>WE</v>
      </c>
      <c r="J2318" s="11" t="str">
        <f t="shared" si="294"/>
        <v>Clear</v>
      </c>
      <c r="K2318" s="11" t="str">
        <f>TEXT('Raw Data'!F2317,"0")</f>
        <v>0</v>
      </c>
      <c r="L2318" s="11">
        <f t="shared" si="295"/>
        <v>0</v>
      </c>
    </row>
    <row r="2319" spans="1:12" x14ac:dyDescent="0.3">
      <c r="A2319" s="9">
        <f>'Raw Data'!A2318</f>
        <v>45360.041666666701</v>
      </c>
      <c r="B2319" s="11" t="str">
        <f>'Raw Data'!O2318</f>
        <v>Clear</v>
      </c>
      <c r="C2319" s="11" t="str">
        <f t="shared" si="288"/>
        <v>Clear</v>
      </c>
      <c r="D2319" s="11" t="str">
        <f t="shared" si="289"/>
        <v>Clear</v>
      </c>
      <c r="E2319" s="11" t="str">
        <f t="shared" si="290"/>
        <v>Clear</v>
      </c>
      <c r="F2319" s="11" t="str">
        <f t="shared" si="291"/>
        <v>CLEAR</v>
      </c>
      <c r="G2319" s="11" t="str">
        <f t="shared" si="292"/>
        <v>clear</v>
      </c>
      <c r="H2319" s="11" t="str">
        <f>'Raw Data'!H2318</f>
        <v>Weekend</v>
      </c>
      <c r="I2319" s="11" t="str">
        <f t="shared" si="293"/>
        <v>WE</v>
      </c>
      <c r="J2319" s="11" t="str">
        <f t="shared" si="294"/>
        <v>Clear</v>
      </c>
      <c r="K2319" s="11" t="str">
        <f>TEXT('Raw Data'!F2318,"0")</f>
        <v>1</v>
      </c>
      <c r="L2319" s="11">
        <f t="shared" si="295"/>
        <v>1</v>
      </c>
    </row>
    <row r="2320" spans="1:12" x14ac:dyDescent="0.3">
      <c r="A2320" s="9">
        <f>'Raw Data'!A2319</f>
        <v>45360.045138888898</v>
      </c>
      <c r="B2320" s="11" t="str">
        <f>'Raw Data'!O2319</f>
        <v>Fog</v>
      </c>
      <c r="C2320" s="11" t="str">
        <f t="shared" si="288"/>
        <v>Fog</v>
      </c>
      <c r="D2320" s="11" t="str">
        <f t="shared" si="289"/>
        <v>Fog</v>
      </c>
      <c r="E2320" s="11" t="str">
        <f t="shared" si="290"/>
        <v>Fog</v>
      </c>
      <c r="F2320" s="11" t="str">
        <f t="shared" si="291"/>
        <v>FOG</v>
      </c>
      <c r="G2320" s="11" t="str">
        <f t="shared" si="292"/>
        <v>fog</v>
      </c>
      <c r="H2320" s="11" t="str">
        <f>'Raw Data'!H2319</f>
        <v>Weekend</v>
      </c>
      <c r="I2320" s="11" t="str">
        <f t="shared" si="293"/>
        <v>WE</v>
      </c>
      <c r="J2320" s="11" t="str">
        <f t="shared" si="294"/>
        <v>Fog</v>
      </c>
      <c r="K2320" s="11" t="str">
        <f>TEXT('Raw Data'!F2319,"0")</f>
        <v>1</v>
      </c>
      <c r="L2320" s="11">
        <f t="shared" si="295"/>
        <v>1</v>
      </c>
    </row>
    <row r="2321" spans="1:12" x14ac:dyDescent="0.3">
      <c r="A2321" s="9">
        <f>'Raw Data'!A2320</f>
        <v>45360.048611111102</v>
      </c>
      <c r="B2321" s="11" t="str">
        <f>'Raw Data'!O2320</f>
        <v>Snow</v>
      </c>
      <c r="C2321" s="11" t="str">
        <f t="shared" si="288"/>
        <v>Snow</v>
      </c>
      <c r="D2321" s="11" t="str">
        <f t="shared" si="289"/>
        <v>Snow</v>
      </c>
      <c r="E2321" s="11" t="str">
        <f t="shared" si="290"/>
        <v>Snow</v>
      </c>
      <c r="F2321" s="11" t="str">
        <f t="shared" si="291"/>
        <v>SNOW</v>
      </c>
      <c r="G2321" s="11" t="str">
        <f t="shared" si="292"/>
        <v>snow</v>
      </c>
      <c r="H2321" s="11" t="str">
        <f>'Raw Data'!H2320</f>
        <v>Weekend</v>
      </c>
      <c r="I2321" s="11" t="str">
        <f t="shared" si="293"/>
        <v>WE</v>
      </c>
      <c r="J2321" s="11" t="str">
        <f t="shared" si="294"/>
        <v>Snow</v>
      </c>
      <c r="K2321" s="11" t="str">
        <f>TEXT('Raw Data'!F2320,"0")</f>
        <v>1</v>
      </c>
      <c r="L2321" s="11">
        <f t="shared" si="295"/>
        <v>1</v>
      </c>
    </row>
    <row r="2322" spans="1:12" x14ac:dyDescent="0.3">
      <c r="A2322" s="9">
        <f>'Raw Data'!A2321</f>
        <v>45360.052083333299</v>
      </c>
      <c r="B2322" s="11" t="str">
        <f>'Raw Data'!O2321</f>
        <v>Fog</v>
      </c>
      <c r="C2322" s="11" t="str">
        <f t="shared" si="288"/>
        <v>Fog</v>
      </c>
      <c r="D2322" s="11" t="str">
        <f t="shared" si="289"/>
        <v>Fog</v>
      </c>
      <c r="E2322" s="11" t="str">
        <f t="shared" si="290"/>
        <v>Fog</v>
      </c>
      <c r="F2322" s="11" t="str">
        <f t="shared" si="291"/>
        <v>FOG</v>
      </c>
      <c r="G2322" s="11" t="str">
        <f t="shared" si="292"/>
        <v>fog</v>
      </c>
      <c r="H2322" s="11" t="str">
        <f>'Raw Data'!H2321</f>
        <v>Weekend</v>
      </c>
      <c r="I2322" s="11" t="str">
        <f t="shared" si="293"/>
        <v>WE</v>
      </c>
      <c r="J2322" s="11" t="str">
        <f t="shared" si="294"/>
        <v>Fog</v>
      </c>
      <c r="K2322" s="11" t="str">
        <f>TEXT('Raw Data'!F2321,"0")</f>
        <v>1</v>
      </c>
      <c r="L2322" s="11">
        <f t="shared" si="295"/>
        <v>1</v>
      </c>
    </row>
    <row r="2323" spans="1:12" x14ac:dyDescent="0.3">
      <c r="A2323" s="9">
        <f>'Raw Data'!A2322</f>
        <v>45360.055555555598</v>
      </c>
      <c r="B2323" s="11" t="str">
        <f>'Raw Data'!O2322</f>
        <v>Clear</v>
      </c>
      <c r="C2323" s="11" t="str">
        <f t="shared" si="288"/>
        <v>Clear</v>
      </c>
      <c r="D2323" s="11" t="str">
        <f t="shared" si="289"/>
        <v>Clear</v>
      </c>
      <c r="E2323" s="11" t="str">
        <f t="shared" si="290"/>
        <v>Clear</v>
      </c>
      <c r="F2323" s="11" t="str">
        <f t="shared" si="291"/>
        <v>CLEAR</v>
      </c>
      <c r="G2323" s="11" t="str">
        <f t="shared" si="292"/>
        <v>clear</v>
      </c>
      <c r="H2323" s="11" t="str">
        <f>'Raw Data'!H2322</f>
        <v>Weekend</v>
      </c>
      <c r="I2323" s="11" t="str">
        <f t="shared" si="293"/>
        <v>WE</v>
      </c>
      <c r="J2323" s="11" t="str">
        <f t="shared" si="294"/>
        <v>Clear</v>
      </c>
      <c r="K2323" s="11" t="str">
        <f>TEXT('Raw Data'!F2322,"0")</f>
        <v>1</v>
      </c>
      <c r="L2323" s="11">
        <f t="shared" si="295"/>
        <v>1</v>
      </c>
    </row>
    <row r="2324" spans="1:12" x14ac:dyDescent="0.3">
      <c r="A2324" s="9">
        <f>'Raw Data'!A2323</f>
        <v>45360.059027777803</v>
      </c>
      <c r="B2324" s="11" t="str">
        <f>'Raw Data'!O2323</f>
        <v>Snow</v>
      </c>
      <c r="C2324" s="11" t="str">
        <f t="shared" si="288"/>
        <v>Snow</v>
      </c>
      <c r="D2324" s="11" t="str">
        <f t="shared" si="289"/>
        <v>Snow</v>
      </c>
      <c r="E2324" s="11" t="str">
        <f t="shared" si="290"/>
        <v>Snow</v>
      </c>
      <c r="F2324" s="11" t="str">
        <f t="shared" si="291"/>
        <v>SNOW</v>
      </c>
      <c r="G2324" s="11" t="str">
        <f t="shared" si="292"/>
        <v>snow</v>
      </c>
      <c r="H2324" s="11" t="str">
        <f>'Raw Data'!H2323</f>
        <v>Weekend</v>
      </c>
      <c r="I2324" s="11" t="str">
        <f t="shared" si="293"/>
        <v>WE</v>
      </c>
      <c r="J2324" s="11" t="str">
        <f t="shared" si="294"/>
        <v>Snow</v>
      </c>
      <c r="K2324" s="11" t="str">
        <f>TEXT('Raw Data'!F2323,"0")</f>
        <v>1</v>
      </c>
      <c r="L2324" s="11">
        <f t="shared" si="295"/>
        <v>1</v>
      </c>
    </row>
    <row r="2325" spans="1:12" x14ac:dyDescent="0.3">
      <c r="A2325" s="9">
        <f>'Raw Data'!A2324</f>
        <v>45360.0625</v>
      </c>
      <c r="B2325" s="11" t="str">
        <f>'Raw Data'!O2324</f>
        <v>Rain</v>
      </c>
      <c r="C2325" s="11" t="str">
        <f t="shared" si="288"/>
        <v>Rain</v>
      </c>
      <c r="D2325" s="11" t="str">
        <f t="shared" si="289"/>
        <v>Rain</v>
      </c>
      <c r="E2325" s="11" t="str">
        <f t="shared" si="290"/>
        <v>Rain</v>
      </c>
      <c r="F2325" s="11" t="str">
        <f t="shared" si="291"/>
        <v>RAIN</v>
      </c>
      <c r="G2325" s="11" t="str">
        <f t="shared" si="292"/>
        <v>rain</v>
      </c>
      <c r="H2325" s="11" t="str">
        <f>'Raw Data'!H2324</f>
        <v>Weekend</v>
      </c>
      <c r="I2325" s="11" t="str">
        <f t="shared" si="293"/>
        <v>WE</v>
      </c>
      <c r="J2325" s="11" t="str">
        <f t="shared" si="294"/>
        <v>Rain</v>
      </c>
      <c r="K2325" s="11" t="str">
        <f>TEXT('Raw Data'!F2324,"0")</f>
        <v>1</v>
      </c>
      <c r="L2325" s="11">
        <f t="shared" si="295"/>
        <v>1</v>
      </c>
    </row>
    <row r="2326" spans="1:12" x14ac:dyDescent="0.3">
      <c r="A2326" s="9">
        <f>'Raw Data'!A2325</f>
        <v>45360.065972222197</v>
      </c>
      <c r="B2326" s="11" t="str">
        <f>'Raw Data'!O2325</f>
        <v>Rain</v>
      </c>
      <c r="C2326" s="11" t="str">
        <f t="shared" si="288"/>
        <v>Rain</v>
      </c>
      <c r="D2326" s="11" t="str">
        <f t="shared" si="289"/>
        <v>Rain</v>
      </c>
      <c r="E2326" s="11" t="str">
        <f t="shared" si="290"/>
        <v>Rain</v>
      </c>
      <c r="F2326" s="11" t="str">
        <f t="shared" si="291"/>
        <v>RAIN</v>
      </c>
      <c r="G2326" s="11" t="str">
        <f t="shared" si="292"/>
        <v>rain</v>
      </c>
      <c r="H2326" s="11" t="str">
        <f>'Raw Data'!H2325</f>
        <v>Weekend</v>
      </c>
      <c r="I2326" s="11" t="str">
        <f t="shared" si="293"/>
        <v>WE</v>
      </c>
      <c r="J2326" s="11" t="str">
        <f t="shared" si="294"/>
        <v>Rain</v>
      </c>
      <c r="K2326" s="11" t="str">
        <f>TEXT('Raw Data'!F2325,"0")</f>
        <v>1</v>
      </c>
      <c r="L2326" s="11">
        <f t="shared" si="295"/>
        <v>1</v>
      </c>
    </row>
    <row r="2327" spans="1:12" x14ac:dyDescent="0.3">
      <c r="A2327" s="9">
        <f>'Raw Data'!A2326</f>
        <v>45360.069444444503</v>
      </c>
      <c r="B2327" s="11" t="str">
        <f>'Raw Data'!O2326</f>
        <v>Clear</v>
      </c>
      <c r="C2327" s="11" t="str">
        <f t="shared" si="288"/>
        <v>Clear</v>
      </c>
      <c r="D2327" s="11" t="str">
        <f t="shared" si="289"/>
        <v>Clear</v>
      </c>
      <c r="E2327" s="11" t="str">
        <f t="shared" si="290"/>
        <v>Clear</v>
      </c>
      <c r="F2327" s="11" t="str">
        <f t="shared" si="291"/>
        <v>CLEAR</v>
      </c>
      <c r="G2327" s="11" t="str">
        <f t="shared" si="292"/>
        <v>clear</v>
      </c>
      <c r="H2327" s="11" t="str">
        <f>'Raw Data'!H2326</f>
        <v>Weekend</v>
      </c>
      <c r="I2327" s="11" t="str">
        <f t="shared" si="293"/>
        <v>WE</v>
      </c>
      <c r="J2327" s="11" t="str">
        <f t="shared" si="294"/>
        <v>Clear</v>
      </c>
      <c r="K2327" s="11" t="str">
        <f>TEXT('Raw Data'!F2326,"0")</f>
        <v>1</v>
      </c>
      <c r="L2327" s="11">
        <f t="shared" si="295"/>
        <v>1</v>
      </c>
    </row>
    <row r="2328" spans="1:12" x14ac:dyDescent="0.3">
      <c r="A2328" s="9">
        <f>'Raw Data'!A2327</f>
        <v>45360.072916666701</v>
      </c>
      <c r="B2328" s="11" t="str">
        <f>'Raw Data'!O2327</f>
        <v>Snow</v>
      </c>
      <c r="C2328" s="11" t="str">
        <f t="shared" si="288"/>
        <v>Snow</v>
      </c>
      <c r="D2328" s="11" t="str">
        <f t="shared" si="289"/>
        <v>Snow</v>
      </c>
      <c r="E2328" s="11" t="str">
        <f t="shared" si="290"/>
        <v>Snow</v>
      </c>
      <c r="F2328" s="11" t="str">
        <f t="shared" si="291"/>
        <v>SNOW</v>
      </c>
      <c r="G2328" s="11" t="str">
        <f t="shared" si="292"/>
        <v>snow</v>
      </c>
      <c r="H2328" s="11" t="str">
        <f>'Raw Data'!H2327</f>
        <v>Weekend</v>
      </c>
      <c r="I2328" s="11" t="str">
        <f t="shared" si="293"/>
        <v>WE</v>
      </c>
      <c r="J2328" s="11" t="str">
        <f t="shared" si="294"/>
        <v>Snow</v>
      </c>
      <c r="K2328" s="11" t="str">
        <f>TEXT('Raw Data'!F2327,"0")</f>
        <v>1</v>
      </c>
      <c r="L2328" s="11">
        <f t="shared" si="295"/>
        <v>1</v>
      </c>
    </row>
    <row r="2329" spans="1:12" x14ac:dyDescent="0.3">
      <c r="A2329" s="9">
        <f>'Raw Data'!A2328</f>
        <v>45360.076388888898</v>
      </c>
      <c r="B2329" s="11" t="str">
        <f>'Raw Data'!O2328</f>
        <v>Fog</v>
      </c>
      <c r="C2329" s="11" t="str">
        <f t="shared" si="288"/>
        <v>Fog</v>
      </c>
      <c r="D2329" s="11" t="str">
        <f t="shared" si="289"/>
        <v>Fog</v>
      </c>
      <c r="E2329" s="11" t="str">
        <f t="shared" si="290"/>
        <v>Fog</v>
      </c>
      <c r="F2329" s="11" t="str">
        <f t="shared" si="291"/>
        <v>FOG</v>
      </c>
      <c r="G2329" s="11" t="str">
        <f t="shared" si="292"/>
        <v>fog</v>
      </c>
      <c r="H2329" s="11" t="str">
        <f>'Raw Data'!H2328</f>
        <v>Weekend</v>
      </c>
      <c r="I2329" s="11" t="str">
        <f t="shared" si="293"/>
        <v>WE</v>
      </c>
      <c r="J2329" s="11" t="str">
        <f t="shared" si="294"/>
        <v>Fog</v>
      </c>
      <c r="K2329" s="11" t="str">
        <f>TEXT('Raw Data'!F2328,"0")</f>
        <v>1</v>
      </c>
      <c r="L2329" s="11">
        <f t="shared" si="295"/>
        <v>1</v>
      </c>
    </row>
    <row r="2330" spans="1:12" x14ac:dyDescent="0.3">
      <c r="A2330" s="9">
        <f>'Raw Data'!A2329</f>
        <v>45360.079861111102</v>
      </c>
      <c r="B2330" s="11" t="str">
        <f>'Raw Data'!O2329</f>
        <v>Snow</v>
      </c>
      <c r="C2330" s="11" t="str">
        <f t="shared" si="288"/>
        <v>Snow</v>
      </c>
      <c r="D2330" s="11" t="str">
        <f t="shared" si="289"/>
        <v>Snow</v>
      </c>
      <c r="E2330" s="11" t="str">
        <f t="shared" si="290"/>
        <v>Snow</v>
      </c>
      <c r="F2330" s="11" t="str">
        <f t="shared" si="291"/>
        <v>SNOW</v>
      </c>
      <c r="G2330" s="11" t="str">
        <f t="shared" si="292"/>
        <v>snow</v>
      </c>
      <c r="H2330" s="11" t="str">
        <f>'Raw Data'!H2329</f>
        <v>Weekend</v>
      </c>
      <c r="I2330" s="11" t="str">
        <f t="shared" si="293"/>
        <v>WE</v>
      </c>
      <c r="J2330" s="11" t="str">
        <f t="shared" si="294"/>
        <v>Snow</v>
      </c>
      <c r="K2330" s="11" t="str">
        <f>TEXT('Raw Data'!F2329,"0")</f>
        <v>1</v>
      </c>
      <c r="L2330" s="11">
        <f t="shared" si="295"/>
        <v>1</v>
      </c>
    </row>
    <row r="2331" spans="1:12" x14ac:dyDescent="0.3">
      <c r="A2331" s="9">
        <f>'Raw Data'!A2330</f>
        <v>45360.083333333299</v>
      </c>
      <c r="B2331" s="11" t="str">
        <f>'Raw Data'!O2330</f>
        <v>Clear</v>
      </c>
      <c r="C2331" s="11" t="str">
        <f t="shared" si="288"/>
        <v>Clear</v>
      </c>
      <c r="D2331" s="11" t="str">
        <f t="shared" si="289"/>
        <v>Clear</v>
      </c>
      <c r="E2331" s="11" t="str">
        <f t="shared" si="290"/>
        <v>Clear</v>
      </c>
      <c r="F2331" s="11" t="str">
        <f t="shared" si="291"/>
        <v>CLEAR</v>
      </c>
      <c r="G2331" s="11" t="str">
        <f t="shared" si="292"/>
        <v>clear</v>
      </c>
      <c r="H2331" s="11" t="str">
        <f>'Raw Data'!H2330</f>
        <v>Weekend</v>
      </c>
      <c r="I2331" s="11" t="str">
        <f t="shared" si="293"/>
        <v>WE</v>
      </c>
      <c r="J2331" s="11" t="str">
        <f t="shared" si="294"/>
        <v>Clear</v>
      </c>
      <c r="K2331" s="11" t="str">
        <f>TEXT('Raw Data'!F2330,"0")</f>
        <v>2</v>
      </c>
      <c r="L2331" s="11">
        <f t="shared" si="295"/>
        <v>2</v>
      </c>
    </row>
    <row r="2332" spans="1:12" x14ac:dyDescent="0.3">
      <c r="A2332" s="9">
        <f>'Raw Data'!A2331</f>
        <v>45360.086805555598</v>
      </c>
      <c r="B2332" s="11" t="str">
        <f>'Raw Data'!O2331</f>
        <v>Snow</v>
      </c>
      <c r="C2332" s="11" t="str">
        <f t="shared" si="288"/>
        <v>Snow</v>
      </c>
      <c r="D2332" s="11" t="str">
        <f t="shared" si="289"/>
        <v>Snow</v>
      </c>
      <c r="E2332" s="11" t="str">
        <f t="shared" si="290"/>
        <v>Snow</v>
      </c>
      <c r="F2332" s="11" t="str">
        <f t="shared" si="291"/>
        <v>SNOW</v>
      </c>
      <c r="G2332" s="11" t="str">
        <f t="shared" si="292"/>
        <v>snow</v>
      </c>
      <c r="H2332" s="11" t="str">
        <f>'Raw Data'!H2331</f>
        <v>Weekend</v>
      </c>
      <c r="I2332" s="11" t="str">
        <f t="shared" si="293"/>
        <v>WE</v>
      </c>
      <c r="J2332" s="11" t="str">
        <f t="shared" si="294"/>
        <v>Snow</v>
      </c>
      <c r="K2332" s="11" t="str">
        <f>TEXT('Raw Data'!F2331,"0")</f>
        <v>2</v>
      </c>
      <c r="L2332" s="11">
        <f t="shared" si="295"/>
        <v>2</v>
      </c>
    </row>
    <row r="2333" spans="1:12" x14ac:dyDescent="0.3">
      <c r="A2333" s="9">
        <f>'Raw Data'!A2332</f>
        <v>45360.090277777803</v>
      </c>
      <c r="B2333" s="11" t="str">
        <f>'Raw Data'!O2332</f>
        <v>Snow</v>
      </c>
      <c r="C2333" s="11" t="str">
        <f t="shared" si="288"/>
        <v>Snow</v>
      </c>
      <c r="D2333" s="11" t="str">
        <f t="shared" si="289"/>
        <v>Snow</v>
      </c>
      <c r="E2333" s="11" t="str">
        <f t="shared" si="290"/>
        <v>Snow</v>
      </c>
      <c r="F2333" s="11" t="str">
        <f t="shared" si="291"/>
        <v>SNOW</v>
      </c>
      <c r="G2333" s="11" t="str">
        <f t="shared" si="292"/>
        <v>snow</v>
      </c>
      <c r="H2333" s="11" t="str">
        <f>'Raw Data'!H2332</f>
        <v>Weekend</v>
      </c>
      <c r="I2333" s="11" t="str">
        <f t="shared" si="293"/>
        <v>WE</v>
      </c>
      <c r="J2333" s="11" t="str">
        <f t="shared" si="294"/>
        <v>Snow</v>
      </c>
      <c r="K2333" s="11" t="str">
        <f>TEXT('Raw Data'!F2332,"0")</f>
        <v>2</v>
      </c>
      <c r="L2333" s="11">
        <f t="shared" si="295"/>
        <v>2</v>
      </c>
    </row>
    <row r="2334" spans="1:12" x14ac:dyDescent="0.3">
      <c r="A2334" s="9">
        <f>'Raw Data'!A2333</f>
        <v>45360.09375</v>
      </c>
      <c r="B2334" s="11" t="str">
        <f>'Raw Data'!O2333</f>
        <v>Rain</v>
      </c>
      <c r="C2334" s="11" t="str">
        <f t="shared" si="288"/>
        <v>Rain</v>
      </c>
      <c r="D2334" s="11" t="str">
        <f t="shared" si="289"/>
        <v>Rain</v>
      </c>
      <c r="E2334" s="11" t="str">
        <f t="shared" si="290"/>
        <v>Rain</v>
      </c>
      <c r="F2334" s="11" t="str">
        <f t="shared" si="291"/>
        <v>RAIN</v>
      </c>
      <c r="G2334" s="11" t="str">
        <f t="shared" si="292"/>
        <v>rain</v>
      </c>
      <c r="H2334" s="11" t="str">
        <f>'Raw Data'!H2333</f>
        <v>Weekend</v>
      </c>
      <c r="I2334" s="11" t="str">
        <f t="shared" si="293"/>
        <v>WE</v>
      </c>
      <c r="J2334" s="11" t="str">
        <f t="shared" si="294"/>
        <v>Rain</v>
      </c>
      <c r="K2334" s="11" t="str">
        <f>TEXT('Raw Data'!F2333,"0")</f>
        <v>2</v>
      </c>
      <c r="L2334" s="11">
        <f t="shared" si="295"/>
        <v>2</v>
      </c>
    </row>
    <row r="2335" spans="1:12" x14ac:dyDescent="0.3">
      <c r="A2335" s="9">
        <f>'Raw Data'!A2334</f>
        <v>45360.097222222197</v>
      </c>
      <c r="B2335" s="11" t="str">
        <f>'Raw Data'!O2334</f>
        <v>Rain</v>
      </c>
      <c r="C2335" s="11" t="str">
        <f t="shared" si="288"/>
        <v>Rain</v>
      </c>
      <c r="D2335" s="11" t="str">
        <f t="shared" si="289"/>
        <v>Rain</v>
      </c>
      <c r="E2335" s="11" t="str">
        <f t="shared" si="290"/>
        <v>Rain</v>
      </c>
      <c r="F2335" s="11" t="str">
        <f t="shared" si="291"/>
        <v>RAIN</v>
      </c>
      <c r="G2335" s="11" t="str">
        <f t="shared" si="292"/>
        <v>rain</v>
      </c>
      <c r="H2335" s="11" t="str">
        <f>'Raw Data'!H2334</f>
        <v>Weekend</v>
      </c>
      <c r="I2335" s="11" t="str">
        <f t="shared" si="293"/>
        <v>WE</v>
      </c>
      <c r="J2335" s="11" t="str">
        <f t="shared" si="294"/>
        <v>Rain</v>
      </c>
      <c r="K2335" s="11" t="str">
        <f>TEXT('Raw Data'!F2334,"0")</f>
        <v>2</v>
      </c>
      <c r="L2335" s="11">
        <f t="shared" si="295"/>
        <v>2</v>
      </c>
    </row>
    <row r="2336" spans="1:12" x14ac:dyDescent="0.3">
      <c r="A2336" s="9">
        <f>'Raw Data'!A2335</f>
        <v>45360.100694444503</v>
      </c>
      <c r="B2336" s="11" t="str">
        <f>'Raw Data'!O2335</f>
        <v>Fog</v>
      </c>
      <c r="C2336" s="11" t="str">
        <f t="shared" si="288"/>
        <v>Fog</v>
      </c>
      <c r="D2336" s="11" t="str">
        <f t="shared" si="289"/>
        <v>Fog</v>
      </c>
      <c r="E2336" s="11" t="str">
        <f t="shared" si="290"/>
        <v>Fog</v>
      </c>
      <c r="F2336" s="11" t="str">
        <f t="shared" si="291"/>
        <v>FOG</v>
      </c>
      <c r="G2336" s="11" t="str">
        <f t="shared" si="292"/>
        <v>fog</v>
      </c>
      <c r="H2336" s="11" t="str">
        <f>'Raw Data'!H2335</f>
        <v>Weekend</v>
      </c>
      <c r="I2336" s="11" t="str">
        <f t="shared" si="293"/>
        <v>WE</v>
      </c>
      <c r="J2336" s="11" t="str">
        <f t="shared" si="294"/>
        <v>Fog</v>
      </c>
      <c r="K2336" s="11" t="str">
        <f>TEXT('Raw Data'!F2335,"0")</f>
        <v>2</v>
      </c>
      <c r="L2336" s="11">
        <f t="shared" si="295"/>
        <v>2</v>
      </c>
    </row>
    <row r="2337" spans="1:12" x14ac:dyDescent="0.3">
      <c r="A2337" s="9">
        <f>'Raw Data'!A2336</f>
        <v>45360.104166666701</v>
      </c>
      <c r="B2337" s="11" t="str">
        <f>'Raw Data'!O2336</f>
        <v>Fog</v>
      </c>
      <c r="C2337" s="11" t="str">
        <f t="shared" si="288"/>
        <v>Fog</v>
      </c>
      <c r="D2337" s="11" t="str">
        <f t="shared" si="289"/>
        <v>Fog</v>
      </c>
      <c r="E2337" s="11" t="str">
        <f t="shared" si="290"/>
        <v>Fog</v>
      </c>
      <c r="F2337" s="11" t="str">
        <f t="shared" si="291"/>
        <v>FOG</v>
      </c>
      <c r="G2337" s="11" t="str">
        <f t="shared" si="292"/>
        <v>fog</v>
      </c>
      <c r="H2337" s="11" t="str">
        <f>'Raw Data'!H2336</f>
        <v>Weekend</v>
      </c>
      <c r="I2337" s="11" t="str">
        <f t="shared" si="293"/>
        <v>WE</v>
      </c>
      <c r="J2337" s="11" t="str">
        <f t="shared" si="294"/>
        <v>Fog</v>
      </c>
      <c r="K2337" s="11" t="str">
        <f>TEXT('Raw Data'!F2336,"0")</f>
        <v>2</v>
      </c>
      <c r="L2337" s="11">
        <f t="shared" si="295"/>
        <v>2</v>
      </c>
    </row>
    <row r="2338" spans="1:12" x14ac:dyDescent="0.3">
      <c r="A2338" s="9">
        <f>'Raw Data'!A2337</f>
        <v>45360.107638888898</v>
      </c>
      <c r="B2338" s="11" t="str">
        <f>'Raw Data'!O2337</f>
        <v>Fog</v>
      </c>
      <c r="C2338" s="11" t="str">
        <f t="shared" si="288"/>
        <v>Fog</v>
      </c>
      <c r="D2338" s="11" t="str">
        <f t="shared" si="289"/>
        <v>Fog</v>
      </c>
      <c r="E2338" s="11" t="str">
        <f t="shared" si="290"/>
        <v>Fog</v>
      </c>
      <c r="F2338" s="11" t="str">
        <f t="shared" si="291"/>
        <v>FOG</v>
      </c>
      <c r="G2338" s="11" t="str">
        <f t="shared" si="292"/>
        <v>fog</v>
      </c>
      <c r="H2338" s="11" t="str">
        <f>'Raw Data'!H2337</f>
        <v>Weekend</v>
      </c>
      <c r="I2338" s="11" t="str">
        <f t="shared" si="293"/>
        <v>WE</v>
      </c>
      <c r="J2338" s="11" t="str">
        <f t="shared" si="294"/>
        <v>Fog</v>
      </c>
      <c r="K2338" s="11" t="str">
        <f>TEXT('Raw Data'!F2337,"0")</f>
        <v>2</v>
      </c>
      <c r="L2338" s="11">
        <f t="shared" si="295"/>
        <v>2</v>
      </c>
    </row>
    <row r="2339" spans="1:12" x14ac:dyDescent="0.3">
      <c r="A2339" s="9">
        <f>'Raw Data'!A2338</f>
        <v>45360.111111111102</v>
      </c>
      <c r="B2339" s="11" t="str">
        <f>'Raw Data'!O2338</f>
        <v>Fog</v>
      </c>
      <c r="C2339" s="11" t="str">
        <f t="shared" si="288"/>
        <v>Fog</v>
      </c>
      <c r="D2339" s="11" t="str">
        <f t="shared" si="289"/>
        <v>Fog</v>
      </c>
      <c r="E2339" s="11" t="str">
        <f t="shared" si="290"/>
        <v>Fog</v>
      </c>
      <c r="F2339" s="11" t="str">
        <f t="shared" si="291"/>
        <v>FOG</v>
      </c>
      <c r="G2339" s="11" t="str">
        <f t="shared" si="292"/>
        <v>fog</v>
      </c>
      <c r="H2339" s="11" t="str">
        <f>'Raw Data'!H2338</f>
        <v>Weekend</v>
      </c>
      <c r="I2339" s="11" t="str">
        <f t="shared" si="293"/>
        <v>WE</v>
      </c>
      <c r="J2339" s="11" t="str">
        <f t="shared" si="294"/>
        <v>Fog</v>
      </c>
      <c r="K2339" s="11" t="str">
        <f>TEXT('Raw Data'!F2338,"0")</f>
        <v>2</v>
      </c>
      <c r="L2339" s="11">
        <f t="shared" si="295"/>
        <v>2</v>
      </c>
    </row>
    <row r="2340" spans="1:12" x14ac:dyDescent="0.3">
      <c r="A2340" s="9">
        <f>'Raw Data'!A2339</f>
        <v>45360.114583333299</v>
      </c>
      <c r="B2340" s="11" t="str">
        <f>'Raw Data'!O2339</f>
        <v>Snow</v>
      </c>
      <c r="C2340" s="11" t="str">
        <f t="shared" si="288"/>
        <v>Snow</v>
      </c>
      <c r="D2340" s="11" t="str">
        <f t="shared" si="289"/>
        <v>Snow</v>
      </c>
      <c r="E2340" s="11" t="str">
        <f t="shared" si="290"/>
        <v>Snow</v>
      </c>
      <c r="F2340" s="11" t="str">
        <f t="shared" si="291"/>
        <v>SNOW</v>
      </c>
      <c r="G2340" s="11" t="str">
        <f t="shared" si="292"/>
        <v>snow</v>
      </c>
      <c r="H2340" s="11" t="str">
        <f>'Raw Data'!H2339</f>
        <v>Weekend</v>
      </c>
      <c r="I2340" s="11" t="str">
        <f t="shared" si="293"/>
        <v>WE</v>
      </c>
      <c r="J2340" s="11" t="str">
        <f t="shared" si="294"/>
        <v>Snow</v>
      </c>
      <c r="K2340" s="11" t="str">
        <f>TEXT('Raw Data'!F2339,"0")</f>
        <v>2</v>
      </c>
      <c r="L2340" s="11">
        <f t="shared" si="295"/>
        <v>2</v>
      </c>
    </row>
    <row r="2341" spans="1:12" x14ac:dyDescent="0.3">
      <c r="A2341" s="9">
        <f>'Raw Data'!A2340</f>
        <v>45360.118055555598</v>
      </c>
      <c r="B2341" s="11" t="str">
        <f>'Raw Data'!O2340</f>
        <v>Rain</v>
      </c>
      <c r="C2341" s="11" t="str">
        <f t="shared" si="288"/>
        <v>Rain</v>
      </c>
      <c r="D2341" s="11" t="str">
        <f t="shared" si="289"/>
        <v>Rain</v>
      </c>
      <c r="E2341" s="11" t="str">
        <f t="shared" si="290"/>
        <v>Rain</v>
      </c>
      <c r="F2341" s="11" t="str">
        <f t="shared" si="291"/>
        <v>RAIN</v>
      </c>
      <c r="G2341" s="11" t="str">
        <f t="shared" si="292"/>
        <v>rain</v>
      </c>
      <c r="H2341" s="11" t="str">
        <f>'Raw Data'!H2340</f>
        <v>Weekend</v>
      </c>
      <c r="I2341" s="11" t="str">
        <f t="shared" si="293"/>
        <v>WE</v>
      </c>
      <c r="J2341" s="11" t="str">
        <f t="shared" si="294"/>
        <v>Rain</v>
      </c>
      <c r="K2341" s="11" t="str">
        <f>TEXT('Raw Data'!F2340,"0")</f>
        <v>2</v>
      </c>
      <c r="L2341" s="11">
        <f t="shared" si="295"/>
        <v>2</v>
      </c>
    </row>
    <row r="2342" spans="1:12" x14ac:dyDescent="0.3">
      <c r="A2342" s="9">
        <f>'Raw Data'!A2341</f>
        <v>45360.121527777803</v>
      </c>
      <c r="B2342" s="11" t="str">
        <f>'Raw Data'!O2341</f>
        <v>Clear</v>
      </c>
      <c r="C2342" s="11" t="str">
        <f t="shared" si="288"/>
        <v>Clear</v>
      </c>
      <c r="D2342" s="11" t="str">
        <f t="shared" si="289"/>
        <v>Clear</v>
      </c>
      <c r="E2342" s="11" t="str">
        <f t="shared" si="290"/>
        <v>Clear</v>
      </c>
      <c r="F2342" s="11" t="str">
        <f t="shared" si="291"/>
        <v>CLEAR</v>
      </c>
      <c r="G2342" s="11" t="str">
        <f t="shared" si="292"/>
        <v>clear</v>
      </c>
      <c r="H2342" s="11" t="str">
        <f>'Raw Data'!H2341</f>
        <v>Weekend</v>
      </c>
      <c r="I2342" s="11" t="str">
        <f t="shared" si="293"/>
        <v>WE</v>
      </c>
      <c r="J2342" s="11" t="str">
        <f t="shared" si="294"/>
        <v>Clear</v>
      </c>
      <c r="K2342" s="11" t="str">
        <f>TEXT('Raw Data'!F2341,"0")</f>
        <v>2</v>
      </c>
      <c r="L2342" s="11">
        <f t="shared" si="295"/>
        <v>2</v>
      </c>
    </row>
    <row r="2343" spans="1:12" x14ac:dyDescent="0.3">
      <c r="A2343" s="9">
        <f>'Raw Data'!A2342</f>
        <v>45360.125</v>
      </c>
      <c r="B2343" s="11" t="str">
        <f>'Raw Data'!O2342</f>
        <v>Rain</v>
      </c>
      <c r="C2343" s="11" t="str">
        <f t="shared" si="288"/>
        <v>Rain</v>
      </c>
      <c r="D2343" s="11" t="str">
        <f t="shared" si="289"/>
        <v>Rain</v>
      </c>
      <c r="E2343" s="11" t="str">
        <f t="shared" si="290"/>
        <v>Rain</v>
      </c>
      <c r="F2343" s="11" t="str">
        <f t="shared" si="291"/>
        <v>RAIN</v>
      </c>
      <c r="G2343" s="11" t="str">
        <f t="shared" si="292"/>
        <v>rain</v>
      </c>
      <c r="H2343" s="11" t="str">
        <f>'Raw Data'!H2342</f>
        <v>Weekend</v>
      </c>
      <c r="I2343" s="11" t="str">
        <f t="shared" si="293"/>
        <v>WE</v>
      </c>
      <c r="J2343" s="11" t="str">
        <f t="shared" si="294"/>
        <v>Rain</v>
      </c>
      <c r="K2343" s="11" t="str">
        <f>TEXT('Raw Data'!F2342,"0")</f>
        <v>3</v>
      </c>
      <c r="L2343" s="11">
        <f t="shared" si="295"/>
        <v>3</v>
      </c>
    </row>
    <row r="2344" spans="1:12" x14ac:dyDescent="0.3">
      <c r="A2344" s="9">
        <f>'Raw Data'!A2343</f>
        <v>45360.128472222197</v>
      </c>
      <c r="B2344" s="11" t="str">
        <f>'Raw Data'!O2343</f>
        <v>Snow</v>
      </c>
      <c r="C2344" s="11" t="str">
        <f t="shared" si="288"/>
        <v>Snow</v>
      </c>
      <c r="D2344" s="11" t="str">
        <f t="shared" si="289"/>
        <v>Snow</v>
      </c>
      <c r="E2344" s="11" t="str">
        <f t="shared" si="290"/>
        <v>Snow</v>
      </c>
      <c r="F2344" s="11" t="str">
        <f t="shared" si="291"/>
        <v>SNOW</v>
      </c>
      <c r="G2344" s="11" t="str">
        <f t="shared" si="292"/>
        <v>snow</v>
      </c>
      <c r="H2344" s="11" t="str">
        <f>'Raw Data'!H2343</f>
        <v>Weekend</v>
      </c>
      <c r="I2344" s="11" t="str">
        <f t="shared" si="293"/>
        <v>WE</v>
      </c>
      <c r="J2344" s="11" t="str">
        <f t="shared" si="294"/>
        <v>Snow</v>
      </c>
      <c r="K2344" s="11" t="str">
        <f>TEXT('Raw Data'!F2343,"0")</f>
        <v>3</v>
      </c>
      <c r="L2344" s="11">
        <f t="shared" si="295"/>
        <v>3</v>
      </c>
    </row>
    <row r="2345" spans="1:12" x14ac:dyDescent="0.3">
      <c r="A2345" s="9">
        <f>'Raw Data'!A2344</f>
        <v>45360.131944444503</v>
      </c>
      <c r="B2345" s="11" t="str">
        <f>'Raw Data'!O2344</f>
        <v>Snow</v>
      </c>
      <c r="C2345" s="11" t="str">
        <f t="shared" si="288"/>
        <v>Snow</v>
      </c>
      <c r="D2345" s="11" t="str">
        <f t="shared" si="289"/>
        <v>Snow</v>
      </c>
      <c r="E2345" s="11" t="str">
        <f t="shared" si="290"/>
        <v>Snow</v>
      </c>
      <c r="F2345" s="11" t="str">
        <f t="shared" si="291"/>
        <v>SNOW</v>
      </c>
      <c r="G2345" s="11" t="str">
        <f t="shared" si="292"/>
        <v>snow</v>
      </c>
      <c r="H2345" s="11" t="str">
        <f>'Raw Data'!H2344</f>
        <v>Weekend</v>
      </c>
      <c r="I2345" s="11" t="str">
        <f t="shared" si="293"/>
        <v>WE</v>
      </c>
      <c r="J2345" s="11" t="str">
        <f t="shared" si="294"/>
        <v>Snow</v>
      </c>
      <c r="K2345" s="11" t="str">
        <f>TEXT('Raw Data'!F2344,"0")</f>
        <v>3</v>
      </c>
      <c r="L2345" s="11">
        <f t="shared" si="295"/>
        <v>3</v>
      </c>
    </row>
    <row r="2346" spans="1:12" x14ac:dyDescent="0.3">
      <c r="A2346" s="9">
        <f>'Raw Data'!A2345</f>
        <v>45360.135416666701</v>
      </c>
      <c r="B2346" s="11" t="str">
        <f>'Raw Data'!O2345</f>
        <v>Snow</v>
      </c>
      <c r="C2346" s="11" t="str">
        <f t="shared" si="288"/>
        <v>Snow</v>
      </c>
      <c r="D2346" s="11" t="str">
        <f t="shared" si="289"/>
        <v>Snow</v>
      </c>
      <c r="E2346" s="11" t="str">
        <f t="shared" si="290"/>
        <v>Snow</v>
      </c>
      <c r="F2346" s="11" t="str">
        <f t="shared" si="291"/>
        <v>SNOW</v>
      </c>
      <c r="G2346" s="11" t="str">
        <f t="shared" si="292"/>
        <v>snow</v>
      </c>
      <c r="H2346" s="11" t="str">
        <f>'Raw Data'!H2345</f>
        <v>Weekend</v>
      </c>
      <c r="I2346" s="11" t="str">
        <f t="shared" si="293"/>
        <v>WE</v>
      </c>
      <c r="J2346" s="11" t="str">
        <f t="shared" si="294"/>
        <v>Snow</v>
      </c>
      <c r="K2346" s="11" t="str">
        <f>TEXT('Raw Data'!F2345,"0")</f>
        <v>3</v>
      </c>
      <c r="L2346" s="11">
        <f t="shared" si="295"/>
        <v>3</v>
      </c>
    </row>
    <row r="2347" spans="1:12" x14ac:dyDescent="0.3">
      <c r="A2347" s="9">
        <f>'Raw Data'!A2346</f>
        <v>45360.138888888898</v>
      </c>
      <c r="B2347" s="11" t="str">
        <f>'Raw Data'!O2346</f>
        <v>Fog</v>
      </c>
      <c r="C2347" s="11" t="str">
        <f t="shared" si="288"/>
        <v>Fog</v>
      </c>
      <c r="D2347" s="11" t="str">
        <f t="shared" si="289"/>
        <v>Fog</v>
      </c>
      <c r="E2347" s="11" t="str">
        <f t="shared" si="290"/>
        <v>Fog</v>
      </c>
      <c r="F2347" s="11" t="str">
        <f t="shared" si="291"/>
        <v>FOG</v>
      </c>
      <c r="G2347" s="11" t="str">
        <f t="shared" si="292"/>
        <v>fog</v>
      </c>
      <c r="H2347" s="11" t="str">
        <f>'Raw Data'!H2346</f>
        <v>Weekend</v>
      </c>
      <c r="I2347" s="11" t="str">
        <f t="shared" si="293"/>
        <v>WE</v>
      </c>
      <c r="J2347" s="11" t="str">
        <f t="shared" si="294"/>
        <v>Fog</v>
      </c>
      <c r="K2347" s="11" t="str">
        <f>TEXT('Raw Data'!F2346,"0")</f>
        <v>3</v>
      </c>
      <c r="L2347" s="11">
        <f t="shared" si="295"/>
        <v>3</v>
      </c>
    </row>
    <row r="2348" spans="1:12" x14ac:dyDescent="0.3">
      <c r="A2348" s="9">
        <f>'Raw Data'!A2347</f>
        <v>45360.142361111102</v>
      </c>
      <c r="B2348" s="11" t="str">
        <f>'Raw Data'!O2347</f>
        <v>Snow</v>
      </c>
      <c r="C2348" s="11" t="str">
        <f t="shared" si="288"/>
        <v>Snow</v>
      </c>
      <c r="D2348" s="11" t="str">
        <f t="shared" si="289"/>
        <v>Snow</v>
      </c>
      <c r="E2348" s="11" t="str">
        <f t="shared" si="290"/>
        <v>Snow</v>
      </c>
      <c r="F2348" s="11" t="str">
        <f t="shared" si="291"/>
        <v>SNOW</v>
      </c>
      <c r="G2348" s="11" t="str">
        <f t="shared" si="292"/>
        <v>snow</v>
      </c>
      <c r="H2348" s="11" t="str">
        <f>'Raw Data'!H2347</f>
        <v>Weekend</v>
      </c>
      <c r="I2348" s="11" t="str">
        <f t="shared" si="293"/>
        <v>WE</v>
      </c>
      <c r="J2348" s="11" t="str">
        <f t="shared" si="294"/>
        <v>Snow</v>
      </c>
      <c r="K2348" s="11" t="str">
        <f>TEXT('Raw Data'!F2347,"0")</f>
        <v>3</v>
      </c>
      <c r="L2348" s="11">
        <f t="shared" si="295"/>
        <v>3</v>
      </c>
    </row>
    <row r="2349" spans="1:12" x14ac:dyDescent="0.3">
      <c r="A2349" s="9">
        <f>'Raw Data'!A2348</f>
        <v>45360.145833333299</v>
      </c>
      <c r="B2349" s="11" t="str">
        <f>'Raw Data'!O2348</f>
        <v>Clear</v>
      </c>
      <c r="C2349" s="11" t="str">
        <f t="shared" si="288"/>
        <v>Clear</v>
      </c>
      <c r="D2349" s="11" t="str">
        <f t="shared" si="289"/>
        <v>Clear</v>
      </c>
      <c r="E2349" s="11" t="str">
        <f t="shared" si="290"/>
        <v>Clear</v>
      </c>
      <c r="F2349" s="11" t="str">
        <f t="shared" si="291"/>
        <v>CLEAR</v>
      </c>
      <c r="G2349" s="11" t="str">
        <f t="shared" si="292"/>
        <v>clear</v>
      </c>
      <c r="H2349" s="11" t="str">
        <f>'Raw Data'!H2348</f>
        <v>Weekend</v>
      </c>
      <c r="I2349" s="11" t="str">
        <f t="shared" si="293"/>
        <v>WE</v>
      </c>
      <c r="J2349" s="11" t="str">
        <f t="shared" si="294"/>
        <v>Clear</v>
      </c>
      <c r="K2349" s="11" t="str">
        <f>TEXT('Raw Data'!F2348,"0")</f>
        <v>3</v>
      </c>
      <c r="L2349" s="11">
        <f t="shared" si="295"/>
        <v>3</v>
      </c>
    </row>
    <row r="2350" spans="1:12" x14ac:dyDescent="0.3">
      <c r="A2350" s="9">
        <f>'Raw Data'!A2349</f>
        <v>45360.149305555598</v>
      </c>
      <c r="B2350" s="11" t="str">
        <f>'Raw Data'!O2349</f>
        <v>Fog</v>
      </c>
      <c r="C2350" s="11" t="str">
        <f t="shared" si="288"/>
        <v>Fog</v>
      </c>
      <c r="D2350" s="11" t="str">
        <f t="shared" si="289"/>
        <v>Fog</v>
      </c>
      <c r="E2350" s="11" t="str">
        <f t="shared" si="290"/>
        <v>Fog</v>
      </c>
      <c r="F2350" s="11" t="str">
        <f t="shared" si="291"/>
        <v>FOG</v>
      </c>
      <c r="G2350" s="11" t="str">
        <f t="shared" si="292"/>
        <v>fog</v>
      </c>
      <c r="H2350" s="11" t="str">
        <f>'Raw Data'!H2349</f>
        <v>Weekend</v>
      </c>
      <c r="I2350" s="11" t="str">
        <f t="shared" si="293"/>
        <v>WE</v>
      </c>
      <c r="J2350" s="11" t="str">
        <f t="shared" si="294"/>
        <v>Fog</v>
      </c>
      <c r="K2350" s="11" t="str">
        <f>TEXT('Raw Data'!F2349,"0")</f>
        <v>3</v>
      </c>
      <c r="L2350" s="11">
        <f t="shared" si="295"/>
        <v>3</v>
      </c>
    </row>
    <row r="2351" spans="1:12" x14ac:dyDescent="0.3">
      <c r="A2351" s="9">
        <f>'Raw Data'!A2350</f>
        <v>45360.152777777803</v>
      </c>
      <c r="B2351" s="11" t="str">
        <f>'Raw Data'!O2350</f>
        <v>Snow</v>
      </c>
      <c r="C2351" s="11" t="str">
        <f t="shared" si="288"/>
        <v>Snow</v>
      </c>
      <c r="D2351" s="11" t="str">
        <f t="shared" si="289"/>
        <v>Snow</v>
      </c>
      <c r="E2351" s="11" t="str">
        <f t="shared" si="290"/>
        <v>Snow</v>
      </c>
      <c r="F2351" s="11" t="str">
        <f t="shared" si="291"/>
        <v>SNOW</v>
      </c>
      <c r="G2351" s="11" t="str">
        <f t="shared" si="292"/>
        <v>snow</v>
      </c>
      <c r="H2351" s="11" t="str">
        <f>'Raw Data'!H2350</f>
        <v>Weekend</v>
      </c>
      <c r="I2351" s="11" t="str">
        <f t="shared" si="293"/>
        <v>WE</v>
      </c>
      <c r="J2351" s="11" t="str">
        <f t="shared" si="294"/>
        <v>Snow</v>
      </c>
      <c r="K2351" s="11" t="str">
        <f>TEXT('Raw Data'!F2350,"0")</f>
        <v>3</v>
      </c>
      <c r="L2351" s="11">
        <f t="shared" si="295"/>
        <v>3</v>
      </c>
    </row>
    <row r="2352" spans="1:12" x14ac:dyDescent="0.3">
      <c r="A2352" s="9">
        <f>'Raw Data'!A2351</f>
        <v>45360.15625</v>
      </c>
      <c r="B2352" s="11" t="str">
        <f>'Raw Data'!O2351</f>
        <v>Rain</v>
      </c>
      <c r="C2352" s="11" t="str">
        <f t="shared" si="288"/>
        <v>Rain</v>
      </c>
      <c r="D2352" s="11" t="str">
        <f t="shared" si="289"/>
        <v>Rain</v>
      </c>
      <c r="E2352" s="11" t="str">
        <f t="shared" si="290"/>
        <v>Rain</v>
      </c>
      <c r="F2352" s="11" t="str">
        <f t="shared" si="291"/>
        <v>RAIN</v>
      </c>
      <c r="G2352" s="11" t="str">
        <f t="shared" si="292"/>
        <v>rain</v>
      </c>
      <c r="H2352" s="11" t="str">
        <f>'Raw Data'!H2351</f>
        <v>Weekend</v>
      </c>
      <c r="I2352" s="11" t="str">
        <f t="shared" si="293"/>
        <v>WE</v>
      </c>
      <c r="J2352" s="11" t="str">
        <f t="shared" si="294"/>
        <v>Rain</v>
      </c>
      <c r="K2352" s="11" t="str">
        <f>TEXT('Raw Data'!F2351,"0")</f>
        <v>3</v>
      </c>
      <c r="L2352" s="11">
        <f t="shared" si="295"/>
        <v>3</v>
      </c>
    </row>
    <row r="2353" spans="1:12" x14ac:dyDescent="0.3">
      <c r="A2353" s="9">
        <f>'Raw Data'!A2352</f>
        <v>45360.159722222197</v>
      </c>
      <c r="B2353" s="11" t="str">
        <f>'Raw Data'!O2352</f>
        <v>Snow</v>
      </c>
      <c r="C2353" s="11" t="str">
        <f t="shared" si="288"/>
        <v>Snow</v>
      </c>
      <c r="D2353" s="11" t="str">
        <f t="shared" si="289"/>
        <v>Snow</v>
      </c>
      <c r="E2353" s="11" t="str">
        <f t="shared" si="290"/>
        <v>Snow</v>
      </c>
      <c r="F2353" s="11" t="str">
        <f t="shared" si="291"/>
        <v>SNOW</v>
      </c>
      <c r="G2353" s="11" t="str">
        <f t="shared" si="292"/>
        <v>snow</v>
      </c>
      <c r="H2353" s="11" t="str">
        <f>'Raw Data'!H2352</f>
        <v>Weekend</v>
      </c>
      <c r="I2353" s="11" t="str">
        <f t="shared" si="293"/>
        <v>WE</v>
      </c>
      <c r="J2353" s="11" t="str">
        <f t="shared" si="294"/>
        <v>Snow</v>
      </c>
      <c r="K2353" s="11" t="str">
        <f>TEXT('Raw Data'!F2352,"0")</f>
        <v>3</v>
      </c>
      <c r="L2353" s="11">
        <f t="shared" si="295"/>
        <v>3</v>
      </c>
    </row>
    <row r="2354" spans="1:12" x14ac:dyDescent="0.3">
      <c r="A2354" s="9">
        <f>'Raw Data'!A2353</f>
        <v>45360.163194444503</v>
      </c>
      <c r="B2354" s="11" t="str">
        <f>'Raw Data'!O2353</f>
        <v>Snow</v>
      </c>
      <c r="C2354" s="11" t="str">
        <f t="shared" si="288"/>
        <v>Snow</v>
      </c>
      <c r="D2354" s="11" t="str">
        <f t="shared" si="289"/>
        <v>Snow</v>
      </c>
      <c r="E2354" s="11" t="str">
        <f t="shared" si="290"/>
        <v>Snow</v>
      </c>
      <c r="F2354" s="11" t="str">
        <f t="shared" si="291"/>
        <v>SNOW</v>
      </c>
      <c r="G2354" s="11" t="str">
        <f t="shared" si="292"/>
        <v>snow</v>
      </c>
      <c r="H2354" s="11" t="str">
        <f>'Raw Data'!H2353</f>
        <v>Weekend</v>
      </c>
      <c r="I2354" s="11" t="str">
        <f t="shared" si="293"/>
        <v>WE</v>
      </c>
      <c r="J2354" s="11" t="str">
        <f t="shared" si="294"/>
        <v>Snow</v>
      </c>
      <c r="K2354" s="11" t="str">
        <f>TEXT('Raw Data'!F2353,"0")</f>
        <v>3</v>
      </c>
      <c r="L2354" s="11">
        <f t="shared" si="295"/>
        <v>3</v>
      </c>
    </row>
    <row r="2355" spans="1:12" x14ac:dyDescent="0.3">
      <c r="A2355" s="9">
        <f>'Raw Data'!A2354</f>
        <v>45360.166666666701</v>
      </c>
      <c r="B2355" s="11" t="str">
        <f>'Raw Data'!O2354</f>
        <v>Fog</v>
      </c>
      <c r="C2355" s="11" t="str">
        <f t="shared" si="288"/>
        <v>Fog</v>
      </c>
      <c r="D2355" s="11" t="str">
        <f t="shared" si="289"/>
        <v>Fog</v>
      </c>
      <c r="E2355" s="11" t="str">
        <f t="shared" si="290"/>
        <v>Fog</v>
      </c>
      <c r="F2355" s="11" t="str">
        <f t="shared" si="291"/>
        <v>FOG</v>
      </c>
      <c r="G2355" s="11" t="str">
        <f t="shared" si="292"/>
        <v>fog</v>
      </c>
      <c r="H2355" s="11" t="str">
        <f>'Raw Data'!H2354</f>
        <v>Weekend</v>
      </c>
      <c r="I2355" s="11" t="str">
        <f t="shared" si="293"/>
        <v>WE</v>
      </c>
      <c r="J2355" s="11" t="str">
        <f t="shared" si="294"/>
        <v>Fog</v>
      </c>
      <c r="K2355" s="11" t="str">
        <f>TEXT('Raw Data'!F2354,"0")</f>
        <v>4</v>
      </c>
      <c r="L2355" s="11">
        <f t="shared" si="295"/>
        <v>4</v>
      </c>
    </row>
    <row r="2356" spans="1:12" x14ac:dyDescent="0.3">
      <c r="A2356" s="9">
        <f>'Raw Data'!A2355</f>
        <v>45360.170138888898</v>
      </c>
      <c r="B2356" s="11" t="str">
        <f>'Raw Data'!O2355</f>
        <v>Snow</v>
      </c>
      <c r="C2356" s="11" t="str">
        <f t="shared" si="288"/>
        <v>Snow</v>
      </c>
      <c r="D2356" s="11" t="str">
        <f t="shared" si="289"/>
        <v>Snow</v>
      </c>
      <c r="E2356" s="11" t="str">
        <f t="shared" si="290"/>
        <v>Snow</v>
      </c>
      <c r="F2356" s="11" t="str">
        <f t="shared" si="291"/>
        <v>SNOW</v>
      </c>
      <c r="G2356" s="11" t="str">
        <f t="shared" si="292"/>
        <v>snow</v>
      </c>
      <c r="H2356" s="11" t="str">
        <f>'Raw Data'!H2355</f>
        <v>Weekend</v>
      </c>
      <c r="I2356" s="11" t="str">
        <f t="shared" si="293"/>
        <v>WE</v>
      </c>
      <c r="J2356" s="11" t="str">
        <f t="shared" si="294"/>
        <v>Snow</v>
      </c>
      <c r="K2356" s="11" t="str">
        <f>TEXT('Raw Data'!F2355,"0")</f>
        <v>4</v>
      </c>
      <c r="L2356" s="11">
        <f t="shared" si="295"/>
        <v>4</v>
      </c>
    </row>
    <row r="2357" spans="1:12" x14ac:dyDescent="0.3">
      <c r="A2357" s="9">
        <f>'Raw Data'!A2356</f>
        <v>45360.173611111102</v>
      </c>
      <c r="B2357" s="11" t="str">
        <f>'Raw Data'!O2356</f>
        <v>Fog</v>
      </c>
      <c r="C2357" s="11" t="str">
        <f t="shared" si="288"/>
        <v>Fog</v>
      </c>
      <c r="D2357" s="11" t="str">
        <f t="shared" si="289"/>
        <v>Fog</v>
      </c>
      <c r="E2357" s="11" t="str">
        <f t="shared" si="290"/>
        <v>Fog</v>
      </c>
      <c r="F2357" s="11" t="str">
        <f t="shared" si="291"/>
        <v>FOG</v>
      </c>
      <c r="G2357" s="11" t="str">
        <f t="shared" si="292"/>
        <v>fog</v>
      </c>
      <c r="H2357" s="11" t="str">
        <f>'Raw Data'!H2356</f>
        <v>Weekend</v>
      </c>
      <c r="I2357" s="11" t="str">
        <f t="shared" si="293"/>
        <v>WE</v>
      </c>
      <c r="J2357" s="11" t="str">
        <f t="shared" si="294"/>
        <v>Fog</v>
      </c>
      <c r="K2357" s="11" t="str">
        <f>TEXT('Raw Data'!F2356,"0")</f>
        <v>4</v>
      </c>
      <c r="L2357" s="11">
        <f t="shared" si="295"/>
        <v>4</v>
      </c>
    </row>
    <row r="2358" spans="1:12" x14ac:dyDescent="0.3">
      <c r="A2358" s="9">
        <f>'Raw Data'!A2357</f>
        <v>45360.177083333299</v>
      </c>
      <c r="B2358" s="11" t="str">
        <f>'Raw Data'!O2357</f>
        <v>Clear</v>
      </c>
      <c r="C2358" s="11" t="str">
        <f t="shared" si="288"/>
        <v>Clear</v>
      </c>
      <c r="D2358" s="11" t="str">
        <f t="shared" si="289"/>
        <v>Clear</v>
      </c>
      <c r="E2358" s="11" t="str">
        <f t="shared" si="290"/>
        <v>Clear</v>
      </c>
      <c r="F2358" s="11" t="str">
        <f t="shared" si="291"/>
        <v>CLEAR</v>
      </c>
      <c r="G2358" s="11" t="str">
        <f t="shared" si="292"/>
        <v>clear</v>
      </c>
      <c r="H2358" s="11" t="str">
        <f>'Raw Data'!H2357</f>
        <v>Weekend</v>
      </c>
      <c r="I2358" s="11" t="str">
        <f t="shared" si="293"/>
        <v>WE</v>
      </c>
      <c r="J2358" s="11" t="str">
        <f t="shared" si="294"/>
        <v>Clear</v>
      </c>
      <c r="K2358" s="11" t="str">
        <f>TEXT('Raw Data'!F2357,"0")</f>
        <v>4</v>
      </c>
      <c r="L2358" s="11">
        <f t="shared" si="295"/>
        <v>4</v>
      </c>
    </row>
    <row r="2359" spans="1:12" x14ac:dyDescent="0.3">
      <c r="A2359" s="9">
        <f>'Raw Data'!A2358</f>
        <v>45360.180555555598</v>
      </c>
      <c r="B2359" s="11" t="str">
        <f>'Raw Data'!O2358</f>
        <v>Rain</v>
      </c>
      <c r="C2359" s="11" t="str">
        <f t="shared" si="288"/>
        <v>Rain</v>
      </c>
      <c r="D2359" s="11" t="str">
        <f t="shared" si="289"/>
        <v>Rain</v>
      </c>
      <c r="E2359" s="11" t="str">
        <f t="shared" si="290"/>
        <v>Rain</v>
      </c>
      <c r="F2359" s="11" t="str">
        <f t="shared" si="291"/>
        <v>RAIN</v>
      </c>
      <c r="G2359" s="11" t="str">
        <f t="shared" si="292"/>
        <v>rain</v>
      </c>
      <c r="H2359" s="11" t="str">
        <f>'Raw Data'!H2358</f>
        <v>Weekend</v>
      </c>
      <c r="I2359" s="11" t="str">
        <f t="shared" si="293"/>
        <v>WE</v>
      </c>
      <c r="J2359" s="11" t="str">
        <f t="shared" si="294"/>
        <v>Rain</v>
      </c>
      <c r="K2359" s="11" t="str">
        <f>TEXT('Raw Data'!F2358,"0")</f>
        <v>4</v>
      </c>
      <c r="L2359" s="11">
        <f t="shared" si="295"/>
        <v>4</v>
      </c>
    </row>
    <row r="2360" spans="1:12" x14ac:dyDescent="0.3">
      <c r="A2360" s="9">
        <f>'Raw Data'!A2359</f>
        <v>45360.184027777803</v>
      </c>
      <c r="B2360" s="11" t="str">
        <f>'Raw Data'!O2359</f>
        <v>Snow</v>
      </c>
      <c r="C2360" s="11" t="str">
        <f t="shared" si="288"/>
        <v>Snow</v>
      </c>
      <c r="D2360" s="11" t="str">
        <f t="shared" si="289"/>
        <v>Snow</v>
      </c>
      <c r="E2360" s="11" t="str">
        <f t="shared" si="290"/>
        <v>Snow</v>
      </c>
      <c r="F2360" s="11" t="str">
        <f t="shared" si="291"/>
        <v>SNOW</v>
      </c>
      <c r="G2360" s="11" t="str">
        <f t="shared" si="292"/>
        <v>snow</v>
      </c>
      <c r="H2360" s="11" t="str">
        <f>'Raw Data'!H2359</f>
        <v>Weekend</v>
      </c>
      <c r="I2360" s="11" t="str">
        <f t="shared" si="293"/>
        <v>WE</v>
      </c>
      <c r="J2360" s="11" t="str">
        <f t="shared" si="294"/>
        <v>Snow</v>
      </c>
      <c r="K2360" s="11" t="str">
        <f>TEXT('Raw Data'!F2359,"0")</f>
        <v>4</v>
      </c>
      <c r="L2360" s="11">
        <f t="shared" si="295"/>
        <v>4</v>
      </c>
    </row>
    <row r="2361" spans="1:12" x14ac:dyDescent="0.3">
      <c r="A2361" s="9">
        <f>'Raw Data'!A2360</f>
        <v>45360.1875</v>
      </c>
      <c r="B2361" s="11" t="str">
        <f>'Raw Data'!O2360</f>
        <v>Rain</v>
      </c>
      <c r="C2361" s="11" t="str">
        <f t="shared" si="288"/>
        <v>Rain</v>
      </c>
      <c r="D2361" s="11" t="str">
        <f t="shared" si="289"/>
        <v>Rain</v>
      </c>
      <c r="E2361" s="11" t="str">
        <f t="shared" si="290"/>
        <v>Rain</v>
      </c>
      <c r="F2361" s="11" t="str">
        <f t="shared" si="291"/>
        <v>RAIN</v>
      </c>
      <c r="G2361" s="11" t="str">
        <f t="shared" si="292"/>
        <v>rain</v>
      </c>
      <c r="H2361" s="11" t="str">
        <f>'Raw Data'!H2360</f>
        <v>Weekend</v>
      </c>
      <c r="I2361" s="11" t="str">
        <f t="shared" si="293"/>
        <v>WE</v>
      </c>
      <c r="J2361" s="11" t="str">
        <f t="shared" si="294"/>
        <v>Rain</v>
      </c>
      <c r="K2361" s="11" t="str">
        <f>TEXT('Raw Data'!F2360,"0")</f>
        <v>4</v>
      </c>
      <c r="L2361" s="11">
        <f t="shared" si="295"/>
        <v>4</v>
      </c>
    </row>
    <row r="2362" spans="1:12" x14ac:dyDescent="0.3">
      <c r="A2362" s="9">
        <f>'Raw Data'!A2361</f>
        <v>45360.190972222197</v>
      </c>
      <c r="B2362" s="11" t="str">
        <f>'Raw Data'!O2361</f>
        <v>Snow</v>
      </c>
      <c r="C2362" s="11" t="str">
        <f t="shared" si="288"/>
        <v>Snow</v>
      </c>
      <c r="D2362" s="11" t="str">
        <f t="shared" si="289"/>
        <v>Snow</v>
      </c>
      <c r="E2362" s="11" t="str">
        <f t="shared" si="290"/>
        <v>Snow</v>
      </c>
      <c r="F2362" s="11" t="str">
        <f t="shared" si="291"/>
        <v>SNOW</v>
      </c>
      <c r="G2362" s="11" t="str">
        <f t="shared" si="292"/>
        <v>snow</v>
      </c>
      <c r="H2362" s="11" t="str">
        <f>'Raw Data'!H2361</f>
        <v>Weekend</v>
      </c>
      <c r="I2362" s="11" t="str">
        <f t="shared" si="293"/>
        <v>WE</v>
      </c>
      <c r="J2362" s="11" t="str">
        <f t="shared" si="294"/>
        <v>Snow</v>
      </c>
      <c r="K2362" s="11" t="str">
        <f>TEXT('Raw Data'!F2361,"0")</f>
        <v>4</v>
      </c>
      <c r="L2362" s="11">
        <f t="shared" si="295"/>
        <v>4</v>
      </c>
    </row>
    <row r="2363" spans="1:12" x14ac:dyDescent="0.3">
      <c r="A2363" s="9">
        <f>'Raw Data'!A2362</f>
        <v>45360.194444444503</v>
      </c>
      <c r="B2363" s="11" t="str">
        <f>'Raw Data'!O2362</f>
        <v>Snow</v>
      </c>
      <c r="C2363" s="11" t="str">
        <f t="shared" si="288"/>
        <v>Snow</v>
      </c>
      <c r="D2363" s="11" t="str">
        <f t="shared" si="289"/>
        <v>Snow</v>
      </c>
      <c r="E2363" s="11" t="str">
        <f t="shared" si="290"/>
        <v>Snow</v>
      </c>
      <c r="F2363" s="11" t="str">
        <f t="shared" si="291"/>
        <v>SNOW</v>
      </c>
      <c r="G2363" s="11" t="str">
        <f t="shared" si="292"/>
        <v>snow</v>
      </c>
      <c r="H2363" s="11" t="str">
        <f>'Raw Data'!H2362</f>
        <v>Weekend</v>
      </c>
      <c r="I2363" s="11" t="str">
        <f t="shared" si="293"/>
        <v>WE</v>
      </c>
      <c r="J2363" s="11" t="str">
        <f t="shared" si="294"/>
        <v>Snow</v>
      </c>
      <c r="K2363" s="11" t="str">
        <f>TEXT('Raw Data'!F2362,"0")</f>
        <v>4</v>
      </c>
      <c r="L2363" s="11">
        <f t="shared" si="295"/>
        <v>4</v>
      </c>
    </row>
    <row r="2364" spans="1:12" x14ac:dyDescent="0.3">
      <c r="A2364" s="9">
        <f>'Raw Data'!A2363</f>
        <v>45360.197916666701</v>
      </c>
      <c r="B2364" s="11" t="str">
        <f>'Raw Data'!O2363</f>
        <v>Snow</v>
      </c>
      <c r="C2364" s="11" t="str">
        <f t="shared" si="288"/>
        <v>Snow</v>
      </c>
      <c r="D2364" s="11" t="str">
        <f t="shared" si="289"/>
        <v>Snow</v>
      </c>
      <c r="E2364" s="11" t="str">
        <f t="shared" si="290"/>
        <v>Snow</v>
      </c>
      <c r="F2364" s="11" t="str">
        <f t="shared" si="291"/>
        <v>SNOW</v>
      </c>
      <c r="G2364" s="11" t="str">
        <f t="shared" si="292"/>
        <v>snow</v>
      </c>
      <c r="H2364" s="11" t="str">
        <f>'Raw Data'!H2363</f>
        <v>Weekend</v>
      </c>
      <c r="I2364" s="11" t="str">
        <f t="shared" si="293"/>
        <v>WE</v>
      </c>
      <c r="J2364" s="11" t="str">
        <f t="shared" si="294"/>
        <v>Snow</v>
      </c>
      <c r="K2364" s="11" t="str">
        <f>TEXT('Raw Data'!F2363,"0")</f>
        <v>4</v>
      </c>
      <c r="L2364" s="11">
        <f t="shared" si="295"/>
        <v>4</v>
      </c>
    </row>
    <row r="2365" spans="1:12" x14ac:dyDescent="0.3">
      <c r="A2365" s="9">
        <f>'Raw Data'!A2364</f>
        <v>45360.201388888898</v>
      </c>
      <c r="B2365" s="11" t="str">
        <f>'Raw Data'!O2364</f>
        <v>Fog</v>
      </c>
      <c r="C2365" s="11" t="str">
        <f t="shared" si="288"/>
        <v>Fog</v>
      </c>
      <c r="D2365" s="11" t="str">
        <f t="shared" si="289"/>
        <v>Fog</v>
      </c>
      <c r="E2365" s="11" t="str">
        <f t="shared" si="290"/>
        <v>Fog</v>
      </c>
      <c r="F2365" s="11" t="str">
        <f t="shared" si="291"/>
        <v>FOG</v>
      </c>
      <c r="G2365" s="11" t="str">
        <f t="shared" si="292"/>
        <v>fog</v>
      </c>
      <c r="H2365" s="11" t="str">
        <f>'Raw Data'!H2364</f>
        <v>Weekend</v>
      </c>
      <c r="I2365" s="11" t="str">
        <f t="shared" si="293"/>
        <v>WE</v>
      </c>
      <c r="J2365" s="11" t="str">
        <f t="shared" si="294"/>
        <v>Fog</v>
      </c>
      <c r="K2365" s="11" t="str">
        <f>TEXT('Raw Data'!F2364,"0")</f>
        <v>4</v>
      </c>
      <c r="L2365" s="11">
        <f t="shared" si="295"/>
        <v>4</v>
      </c>
    </row>
    <row r="2366" spans="1:12" x14ac:dyDescent="0.3">
      <c r="A2366" s="9">
        <f>'Raw Data'!A2365</f>
        <v>45360.204861111102</v>
      </c>
      <c r="B2366" s="11" t="str">
        <f>'Raw Data'!O2365</f>
        <v>Fog</v>
      </c>
      <c r="C2366" s="11" t="str">
        <f t="shared" si="288"/>
        <v>Fog</v>
      </c>
      <c r="D2366" s="11" t="str">
        <f t="shared" si="289"/>
        <v>Fog</v>
      </c>
      <c r="E2366" s="11" t="str">
        <f t="shared" si="290"/>
        <v>Fog</v>
      </c>
      <c r="F2366" s="11" t="str">
        <f t="shared" si="291"/>
        <v>FOG</v>
      </c>
      <c r="G2366" s="11" t="str">
        <f t="shared" si="292"/>
        <v>fog</v>
      </c>
      <c r="H2366" s="11" t="str">
        <f>'Raw Data'!H2365</f>
        <v>Weekend</v>
      </c>
      <c r="I2366" s="11" t="str">
        <f t="shared" si="293"/>
        <v>WE</v>
      </c>
      <c r="J2366" s="11" t="str">
        <f t="shared" si="294"/>
        <v>Fog</v>
      </c>
      <c r="K2366" s="11" t="str">
        <f>TEXT('Raw Data'!F2365,"0")</f>
        <v>4</v>
      </c>
      <c r="L2366" s="11">
        <f t="shared" si="295"/>
        <v>4</v>
      </c>
    </row>
    <row r="2367" spans="1:12" x14ac:dyDescent="0.3">
      <c r="A2367" s="9">
        <f>'Raw Data'!A2366</f>
        <v>45360.208333333299</v>
      </c>
      <c r="B2367" s="11" t="str">
        <f>'Raw Data'!O2366</f>
        <v>Rain</v>
      </c>
      <c r="C2367" s="11" t="str">
        <f t="shared" si="288"/>
        <v>Rain</v>
      </c>
      <c r="D2367" s="11" t="str">
        <f t="shared" si="289"/>
        <v>Rain</v>
      </c>
      <c r="E2367" s="11" t="str">
        <f t="shared" si="290"/>
        <v>Rain</v>
      </c>
      <c r="F2367" s="11" t="str">
        <f t="shared" si="291"/>
        <v>RAIN</v>
      </c>
      <c r="G2367" s="11" t="str">
        <f t="shared" si="292"/>
        <v>rain</v>
      </c>
      <c r="H2367" s="11" t="str">
        <f>'Raw Data'!H2366</f>
        <v>Weekend</v>
      </c>
      <c r="I2367" s="11" t="str">
        <f t="shared" si="293"/>
        <v>WE</v>
      </c>
      <c r="J2367" s="11" t="str">
        <f t="shared" si="294"/>
        <v>Rain</v>
      </c>
      <c r="K2367" s="11" t="str">
        <f>TEXT('Raw Data'!F2366,"0")</f>
        <v>5</v>
      </c>
      <c r="L2367" s="11">
        <f t="shared" si="295"/>
        <v>5</v>
      </c>
    </row>
    <row r="2368" spans="1:12" x14ac:dyDescent="0.3">
      <c r="A2368" s="9">
        <f>'Raw Data'!A2367</f>
        <v>45360.211805555598</v>
      </c>
      <c r="B2368" s="11" t="str">
        <f>'Raw Data'!O2367</f>
        <v>Snow</v>
      </c>
      <c r="C2368" s="11" t="str">
        <f t="shared" si="288"/>
        <v>Snow</v>
      </c>
      <c r="D2368" s="11" t="str">
        <f t="shared" si="289"/>
        <v>Snow</v>
      </c>
      <c r="E2368" s="11" t="str">
        <f t="shared" si="290"/>
        <v>Snow</v>
      </c>
      <c r="F2368" s="11" t="str">
        <f t="shared" si="291"/>
        <v>SNOW</v>
      </c>
      <c r="G2368" s="11" t="str">
        <f t="shared" si="292"/>
        <v>snow</v>
      </c>
      <c r="H2368" s="11" t="str">
        <f>'Raw Data'!H2367</f>
        <v>Weekend</v>
      </c>
      <c r="I2368" s="11" t="str">
        <f t="shared" si="293"/>
        <v>WE</v>
      </c>
      <c r="J2368" s="11" t="str">
        <f t="shared" si="294"/>
        <v>Snow</v>
      </c>
      <c r="K2368" s="11" t="str">
        <f>TEXT('Raw Data'!F2367,"0")</f>
        <v>5</v>
      </c>
      <c r="L2368" s="11">
        <f t="shared" si="295"/>
        <v>5</v>
      </c>
    </row>
    <row r="2369" spans="1:12" x14ac:dyDescent="0.3">
      <c r="A2369" s="9">
        <f>'Raw Data'!A2368</f>
        <v>45360.215277777803</v>
      </c>
      <c r="B2369" s="11" t="str">
        <f>'Raw Data'!O2368</f>
        <v>Clear</v>
      </c>
      <c r="C2369" s="11" t="str">
        <f t="shared" si="288"/>
        <v>Clear</v>
      </c>
      <c r="D2369" s="11" t="str">
        <f t="shared" si="289"/>
        <v>Clear</v>
      </c>
      <c r="E2369" s="11" t="str">
        <f t="shared" si="290"/>
        <v>Clear</v>
      </c>
      <c r="F2369" s="11" t="str">
        <f t="shared" si="291"/>
        <v>CLEAR</v>
      </c>
      <c r="G2369" s="11" t="str">
        <f t="shared" si="292"/>
        <v>clear</v>
      </c>
      <c r="H2369" s="11" t="str">
        <f>'Raw Data'!H2368</f>
        <v>Weekend</v>
      </c>
      <c r="I2369" s="11" t="str">
        <f t="shared" si="293"/>
        <v>WE</v>
      </c>
      <c r="J2369" s="11" t="str">
        <f t="shared" si="294"/>
        <v>Clear</v>
      </c>
      <c r="K2369" s="11" t="str">
        <f>TEXT('Raw Data'!F2368,"0")</f>
        <v>5</v>
      </c>
      <c r="L2369" s="11">
        <f t="shared" si="295"/>
        <v>5</v>
      </c>
    </row>
    <row r="2370" spans="1:12" x14ac:dyDescent="0.3">
      <c r="A2370" s="9">
        <f>'Raw Data'!A2369</f>
        <v>45360.21875</v>
      </c>
      <c r="B2370" s="11" t="str">
        <f>'Raw Data'!O2369</f>
        <v>Snow</v>
      </c>
      <c r="C2370" s="11" t="str">
        <f t="shared" si="288"/>
        <v>Snow</v>
      </c>
      <c r="D2370" s="11" t="str">
        <f t="shared" si="289"/>
        <v>Snow</v>
      </c>
      <c r="E2370" s="11" t="str">
        <f t="shared" si="290"/>
        <v>Snow</v>
      </c>
      <c r="F2370" s="11" t="str">
        <f t="shared" si="291"/>
        <v>SNOW</v>
      </c>
      <c r="G2370" s="11" t="str">
        <f t="shared" si="292"/>
        <v>snow</v>
      </c>
      <c r="H2370" s="11" t="str">
        <f>'Raw Data'!H2369</f>
        <v>Weekend</v>
      </c>
      <c r="I2370" s="11" t="str">
        <f t="shared" si="293"/>
        <v>WE</v>
      </c>
      <c r="J2370" s="11" t="str">
        <f t="shared" si="294"/>
        <v>Snow</v>
      </c>
      <c r="K2370" s="11" t="str">
        <f>TEXT('Raw Data'!F2369,"0")</f>
        <v>5</v>
      </c>
      <c r="L2370" s="11">
        <f t="shared" si="295"/>
        <v>5</v>
      </c>
    </row>
    <row r="2371" spans="1:12" x14ac:dyDescent="0.3">
      <c r="A2371" s="9">
        <f>'Raw Data'!A2370</f>
        <v>45360.222222222197</v>
      </c>
      <c r="B2371" s="11" t="str">
        <f>'Raw Data'!O2370</f>
        <v>Clear</v>
      </c>
      <c r="C2371" s="11" t="str">
        <f t="shared" ref="C2371:C2434" si="296">TRIM(B2371)</f>
        <v>Clear</v>
      </c>
      <c r="D2371" s="11" t="str">
        <f t="shared" ref="D2371:D2434" si="297">CLEAN(C2371)</f>
        <v>Clear</v>
      </c>
      <c r="E2371" s="11" t="str">
        <f t="shared" ref="E2371:E2434" si="298">PROPER(D2371)</f>
        <v>Clear</v>
      </c>
      <c r="F2371" s="11" t="str">
        <f t="shared" ref="F2371:F2434" si="299">UPPER(B2371)</f>
        <v>CLEAR</v>
      </c>
      <c r="G2371" s="11" t="str">
        <f t="shared" ref="G2371:G2434" si="300">LOWER(B2371)</f>
        <v>clear</v>
      </c>
      <c r="H2371" s="11" t="str">
        <f>'Raw Data'!H2370</f>
        <v>Weekend</v>
      </c>
      <c r="I2371" s="11" t="str">
        <f t="shared" ref="I2371:I2434" si="301">SUBSTITUTE(SUBSTITUTE(H2371,"Weekday","WD"),"Weekend","WE")</f>
        <v>WE</v>
      </c>
      <c r="J2371" s="11" t="str">
        <f t="shared" ref="J2371:J2434" si="302">PROPER(TRIM(CLEAN(B2371)))</f>
        <v>Clear</v>
      </c>
      <c r="K2371" s="11" t="str">
        <f>TEXT('Raw Data'!F2370,"0")</f>
        <v>5</v>
      </c>
      <c r="L2371" s="11">
        <f t="shared" ref="L2371:L2434" si="303">VALUE(K2371)</f>
        <v>5</v>
      </c>
    </row>
    <row r="2372" spans="1:12" x14ac:dyDescent="0.3">
      <c r="A2372" s="9">
        <f>'Raw Data'!A2371</f>
        <v>45360.225694444503</v>
      </c>
      <c r="B2372" s="11" t="str">
        <f>'Raw Data'!O2371</f>
        <v>Rain</v>
      </c>
      <c r="C2372" s="11" t="str">
        <f t="shared" si="296"/>
        <v>Rain</v>
      </c>
      <c r="D2372" s="11" t="str">
        <f t="shared" si="297"/>
        <v>Rain</v>
      </c>
      <c r="E2372" s="11" t="str">
        <f t="shared" si="298"/>
        <v>Rain</v>
      </c>
      <c r="F2372" s="11" t="str">
        <f t="shared" si="299"/>
        <v>RAIN</v>
      </c>
      <c r="G2372" s="11" t="str">
        <f t="shared" si="300"/>
        <v>rain</v>
      </c>
      <c r="H2372" s="11" t="str">
        <f>'Raw Data'!H2371</f>
        <v>Weekend</v>
      </c>
      <c r="I2372" s="11" t="str">
        <f t="shared" si="301"/>
        <v>WE</v>
      </c>
      <c r="J2372" s="11" t="str">
        <f t="shared" si="302"/>
        <v>Rain</v>
      </c>
      <c r="K2372" s="11" t="str">
        <f>TEXT('Raw Data'!F2371,"0")</f>
        <v>5</v>
      </c>
      <c r="L2372" s="11">
        <f t="shared" si="303"/>
        <v>5</v>
      </c>
    </row>
    <row r="2373" spans="1:12" x14ac:dyDescent="0.3">
      <c r="A2373" s="9">
        <f>'Raw Data'!A2372</f>
        <v>45360.229166666701</v>
      </c>
      <c r="B2373" s="11" t="str">
        <f>'Raw Data'!O2372</f>
        <v>Snow</v>
      </c>
      <c r="C2373" s="11" t="str">
        <f t="shared" si="296"/>
        <v>Snow</v>
      </c>
      <c r="D2373" s="11" t="str">
        <f t="shared" si="297"/>
        <v>Snow</v>
      </c>
      <c r="E2373" s="11" t="str">
        <f t="shared" si="298"/>
        <v>Snow</v>
      </c>
      <c r="F2373" s="11" t="str">
        <f t="shared" si="299"/>
        <v>SNOW</v>
      </c>
      <c r="G2373" s="11" t="str">
        <f t="shared" si="300"/>
        <v>snow</v>
      </c>
      <c r="H2373" s="11" t="str">
        <f>'Raw Data'!H2372</f>
        <v>Weekend</v>
      </c>
      <c r="I2373" s="11" t="str">
        <f t="shared" si="301"/>
        <v>WE</v>
      </c>
      <c r="J2373" s="11" t="str">
        <f t="shared" si="302"/>
        <v>Snow</v>
      </c>
      <c r="K2373" s="11" t="str">
        <f>TEXT('Raw Data'!F2372,"0")</f>
        <v>5</v>
      </c>
      <c r="L2373" s="11">
        <f t="shared" si="303"/>
        <v>5</v>
      </c>
    </row>
    <row r="2374" spans="1:12" x14ac:dyDescent="0.3">
      <c r="A2374" s="9">
        <f>'Raw Data'!A2373</f>
        <v>45360.232638888898</v>
      </c>
      <c r="B2374" s="11" t="str">
        <f>'Raw Data'!O2373</f>
        <v>Rain</v>
      </c>
      <c r="C2374" s="11" t="str">
        <f t="shared" si="296"/>
        <v>Rain</v>
      </c>
      <c r="D2374" s="11" t="str">
        <f t="shared" si="297"/>
        <v>Rain</v>
      </c>
      <c r="E2374" s="11" t="str">
        <f t="shared" si="298"/>
        <v>Rain</v>
      </c>
      <c r="F2374" s="11" t="str">
        <f t="shared" si="299"/>
        <v>RAIN</v>
      </c>
      <c r="G2374" s="11" t="str">
        <f t="shared" si="300"/>
        <v>rain</v>
      </c>
      <c r="H2374" s="11" t="str">
        <f>'Raw Data'!H2373</f>
        <v>Weekend</v>
      </c>
      <c r="I2374" s="11" t="str">
        <f t="shared" si="301"/>
        <v>WE</v>
      </c>
      <c r="J2374" s="11" t="str">
        <f t="shared" si="302"/>
        <v>Rain</v>
      </c>
      <c r="K2374" s="11" t="str">
        <f>TEXT('Raw Data'!F2373,"0")</f>
        <v>5</v>
      </c>
      <c r="L2374" s="11">
        <f t="shared" si="303"/>
        <v>5</v>
      </c>
    </row>
    <row r="2375" spans="1:12" x14ac:dyDescent="0.3">
      <c r="A2375" s="9">
        <f>'Raw Data'!A2374</f>
        <v>45360.236111111102</v>
      </c>
      <c r="B2375" s="11" t="str">
        <f>'Raw Data'!O2374</f>
        <v>Rain</v>
      </c>
      <c r="C2375" s="11" t="str">
        <f t="shared" si="296"/>
        <v>Rain</v>
      </c>
      <c r="D2375" s="11" t="str">
        <f t="shared" si="297"/>
        <v>Rain</v>
      </c>
      <c r="E2375" s="11" t="str">
        <f t="shared" si="298"/>
        <v>Rain</v>
      </c>
      <c r="F2375" s="11" t="str">
        <f t="shared" si="299"/>
        <v>RAIN</v>
      </c>
      <c r="G2375" s="11" t="str">
        <f t="shared" si="300"/>
        <v>rain</v>
      </c>
      <c r="H2375" s="11" t="str">
        <f>'Raw Data'!H2374</f>
        <v>Weekend</v>
      </c>
      <c r="I2375" s="11" t="str">
        <f t="shared" si="301"/>
        <v>WE</v>
      </c>
      <c r="J2375" s="11" t="str">
        <f t="shared" si="302"/>
        <v>Rain</v>
      </c>
      <c r="K2375" s="11" t="str">
        <f>TEXT('Raw Data'!F2374,"0")</f>
        <v>5</v>
      </c>
      <c r="L2375" s="11">
        <f t="shared" si="303"/>
        <v>5</v>
      </c>
    </row>
    <row r="2376" spans="1:12" x14ac:dyDescent="0.3">
      <c r="A2376" s="9">
        <f>'Raw Data'!A2375</f>
        <v>45360.239583333299</v>
      </c>
      <c r="B2376" s="11" t="str">
        <f>'Raw Data'!O2375</f>
        <v>Rain</v>
      </c>
      <c r="C2376" s="11" t="str">
        <f t="shared" si="296"/>
        <v>Rain</v>
      </c>
      <c r="D2376" s="11" t="str">
        <f t="shared" si="297"/>
        <v>Rain</v>
      </c>
      <c r="E2376" s="11" t="str">
        <f t="shared" si="298"/>
        <v>Rain</v>
      </c>
      <c r="F2376" s="11" t="str">
        <f t="shared" si="299"/>
        <v>RAIN</v>
      </c>
      <c r="G2376" s="11" t="str">
        <f t="shared" si="300"/>
        <v>rain</v>
      </c>
      <c r="H2376" s="11" t="str">
        <f>'Raw Data'!H2375</f>
        <v>Weekend</v>
      </c>
      <c r="I2376" s="11" t="str">
        <f t="shared" si="301"/>
        <v>WE</v>
      </c>
      <c r="J2376" s="11" t="str">
        <f t="shared" si="302"/>
        <v>Rain</v>
      </c>
      <c r="K2376" s="11" t="str">
        <f>TEXT('Raw Data'!F2375,"0")</f>
        <v>5</v>
      </c>
      <c r="L2376" s="11">
        <f t="shared" si="303"/>
        <v>5</v>
      </c>
    </row>
    <row r="2377" spans="1:12" x14ac:dyDescent="0.3">
      <c r="A2377" s="9">
        <f>'Raw Data'!A2376</f>
        <v>45360.243055555598</v>
      </c>
      <c r="B2377" s="11" t="str">
        <f>'Raw Data'!O2376</f>
        <v>Rain</v>
      </c>
      <c r="C2377" s="11" t="str">
        <f t="shared" si="296"/>
        <v>Rain</v>
      </c>
      <c r="D2377" s="11" t="str">
        <f t="shared" si="297"/>
        <v>Rain</v>
      </c>
      <c r="E2377" s="11" t="str">
        <f t="shared" si="298"/>
        <v>Rain</v>
      </c>
      <c r="F2377" s="11" t="str">
        <f t="shared" si="299"/>
        <v>RAIN</v>
      </c>
      <c r="G2377" s="11" t="str">
        <f t="shared" si="300"/>
        <v>rain</v>
      </c>
      <c r="H2377" s="11" t="str">
        <f>'Raw Data'!H2376</f>
        <v>Weekend</v>
      </c>
      <c r="I2377" s="11" t="str">
        <f t="shared" si="301"/>
        <v>WE</v>
      </c>
      <c r="J2377" s="11" t="str">
        <f t="shared" si="302"/>
        <v>Rain</v>
      </c>
      <c r="K2377" s="11" t="str">
        <f>TEXT('Raw Data'!F2376,"0")</f>
        <v>5</v>
      </c>
      <c r="L2377" s="11">
        <f t="shared" si="303"/>
        <v>5</v>
      </c>
    </row>
    <row r="2378" spans="1:12" x14ac:dyDescent="0.3">
      <c r="A2378" s="9">
        <f>'Raw Data'!A2377</f>
        <v>45360.246527777803</v>
      </c>
      <c r="B2378" s="11" t="str">
        <f>'Raw Data'!O2377</f>
        <v>Rain</v>
      </c>
      <c r="C2378" s="11" t="str">
        <f t="shared" si="296"/>
        <v>Rain</v>
      </c>
      <c r="D2378" s="11" t="str">
        <f t="shared" si="297"/>
        <v>Rain</v>
      </c>
      <c r="E2378" s="11" t="str">
        <f t="shared" si="298"/>
        <v>Rain</v>
      </c>
      <c r="F2378" s="11" t="str">
        <f t="shared" si="299"/>
        <v>RAIN</v>
      </c>
      <c r="G2378" s="11" t="str">
        <f t="shared" si="300"/>
        <v>rain</v>
      </c>
      <c r="H2378" s="11" t="str">
        <f>'Raw Data'!H2377</f>
        <v>Weekend</v>
      </c>
      <c r="I2378" s="11" t="str">
        <f t="shared" si="301"/>
        <v>WE</v>
      </c>
      <c r="J2378" s="11" t="str">
        <f t="shared" si="302"/>
        <v>Rain</v>
      </c>
      <c r="K2378" s="11" t="str">
        <f>TEXT('Raw Data'!F2377,"0")</f>
        <v>5</v>
      </c>
      <c r="L2378" s="11">
        <f t="shared" si="303"/>
        <v>5</v>
      </c>
    </row>
    <row r="2379" spans="1:12" x14ac:dyDescent="0.3">
      <c r="A2379" s="9">
        <f>'Raw Data'!A2378</f>
        <v>45360.25</v>
      </c>
      <c r="B2379" s="11" t="str">
        <f>'Raw Data'!O2378</f>
        <v>Fog</v>
      </c>
      <c r="C2379" s="11" t="str">
        <f t="shared" si="296"/>
        <v>Fog</v>
      </c>
      <c r="D2379" s="11" t="str">
        <f t="shared" si="297"/>
        <v>Fog</v>
      </c>
      <c r="E2379" s="11" t="str">
        <f t="shared" si="298"/>
        <v>Fog</v>
      </c>
      <c r="F2379" s="11" t="str">
        <f t="shared" si="299"/>
        <v>FOG</v>
      </c>
      <c r="G2379" s="11" t="str">
        <f t="shared" si="300"/>
        <v>fog</v>
      </c>
      <c r="H2379" s="11" t="str">
        <f>'Raw Data'!H2378</f>
        <v>Weekend</v>
      </c>
      <c r="I2379" s="11" t="str">
        <f t="shared" si="301"/>
        <v>WE</v>
      </c>
      <c r="J2379" s="11" t="str">
        <f t="shared" si="302"/>
        <v>Fog</v>
      </c>
      <c r="K2379" s="11" t="str">
        <f>TEXT('Raw Data'!F2378,"0")</f>
        <v>6</v>
      </c>
      <c r="L2379" s="11">
        <f t="shared" si="303"/>
        <v>6</v>
      </c>
    </row>
    <row r="2380" spans="1:12" x14ac:dyDescent="0.3">
      <c r="A2380" s="9">
        <f>'Raw Data'!A2379</f>
        <v>45360.253472222197</v>
      </c>
      <c r="B2380" s="11" t="str">
        <f>'Raw Data'!O2379</f>
        <v>Clear</v>
      </c>
      <c r="C2380" s="11" t="str">
        <f t="shared" si="296"/>
        <v>Clear</v>
      </c>
      <c r="D2380" s="11" t="str">
        <f t="shared" si="297"/>
        <v>Clear</v>
      </c>
      <c r="E2380" s="11" t="str">
        <f t="shared" si="298"/>
        <v>Clear</v>
      </c>
      <c r="F2380" s="11" t="str">
        <f t="shared" si="299"/>
        <v>CLEAR</v>
      </c>
      <c r="G2380" s="11" t="str">
        <f t="shared" si="300"/>
        <v>clear</v>
      </c>
      <c r="H2380" s="11" t="str">
        <f>'Raw Data'!H2379</f>
        <v>Weekend</v>
      </c>
      <c r="I2380" s="11" t="str">
        <f t="shared" si="301"/>
        <v>WE</v>
      </c>
      <c r="J2380" s="11" t="str">
        <f t="shared" si="302"/>
        <v>Clear</v>
      </c>
      <c r="K2380" s="11" t="str">
        <f>TEXT('Raw Data'!F2379,"0")</f>
        <v>6</v>
      </c>
      <c r="L2380" s="11">
        <f t="shared" si="303"/>
        <v>6</v>
      </c>
    </row>
    <row r="2381" spans="1:12" x14ac:dyDescent="0.3">
      <c r="A2381" s="9">
        <f>'Raw Data'!A2380</f>
        <v>45360.256944444503</v>
      </c>
      <c r="B2381" s="11" t="str">
        <f>'Raw Data'!O2380</f>
        <v>Clear</v>
      </c>
      <c r="C2381" s="11" t="str">
        <f t="shared" si="296"/>
        <v>Clear</v>
      </c>
      <c r="D2381" s="11" t="str">
        <f t="shared" si="297"/>
        <v>Clear</v>
      </c>
      <c r="E2381" s="11" t="str">
        <f t="shared" si="298"/>
        <v>Clear</v>
      </c>
      <c r="F2381" s="11" t="str">
        <f t="shared" si="299"/>
        <v>CLEAR</v>
      </c>
      <c r="G2381" s="11" t="str">
        <f t="shared" si="300"/>
        <v>clear</v>
      </c>
      <c r="H2381" s="11" t="str">
        <f>'Raw Data'!H2380</f>
        <v>Weekend</v>
      </c>
      <c r="I2381" s="11" t="str">
        <f t="shared" si="301"/>
        <v>WE</v>
      </c>
      <c r="J2381" s="11" t="str">
        <f t="shared" si="302"/>
        <v>Clear</v>
      </c>
      <c r="K2381" s="11" t="str">
        <f>TEXT('Raw Data'!F2380,"0")</f>
        <v>6</v>
      </c>
      <c r="L2381" s="11">
        <f t="shared" si="303"/>
        <v>6</v>
      </c>
    </row>
    <row r="2382" spans="1:12" x14ac:dyDescent="0.3">
      <c r="A2382" s="9">
        <f>'Raw Data'!A2381</f>
        <v>45360.260416666701</v>
      </c>
      <c r="B2382" s="11" t="str">
        <f>'Raw Data'!O2381</f>
        <v>Clear</v>
      </c>
      <c r="C2382" s="11" t="str">
        <f t="shared" si="296"/>
        <v>Clear</v>
      </c>
      <c r="D2382" s="11" t="str">
        <f t="shared" si="297"/>
        <v>Clear</v>
      </c>
      <c r="E2382" s="11" t="str">
        <f t="shared" si="298"/>
        <v>Clear</v>
      </c>
      <c r="F2382" s="11" t="str">
        <f t="shared" si="299"/>
        <v>CLEAR</v>
      </c>
      <c r="G2382" s="11" t="str">
        <f t="shared" si="300"/>
        <v>clear</v>
      </c>
      <c r="H2382" s="11" t="str">
        <f>'Raw Data'!H2381</f>
        <v>Weekend</v>
      </c>
      <c r="I2382" s="11" t="str">
        <f t="shared" si="301"/>
        <v>WE</v>
      </c>
      <c r="J2382" s="11" t="str">
        <f t="shared" si="302"/>
        <v>Clear</v>
      </c>
      <c r="K2382" s="11" t="str">
        <f>TEXT('Raw Data'!F2381,"0")</f>
        <v>6</v>
      </c>
      <c r="L2382" s="11">
        <f t="shared" si="303"/>
        <v>6</v>
      </c>
    </row>
    <row r="2383" spans="1:12" x14ac:dyDescent="0.3">
      <c r="A2383" s="9">
        <f>'Raw Data'!A2382</f>
        <v>45360.263888888898</v>
      </c>
      <c r="B2383" s="11" t="str">
        <f>'Raw Data'!O2382</f>
        <v>Rain</v>
      </c>
      <c r="C2383" s="11" t="str">
        <f t="shared" si="296"/>
        <v>Rain</v>
      </c>
      <c r="D2383" s="11" t="str">
        <f t="shared" si="297"/>
        <v>Rain</v>
      </c>
      <c r="E2383" s="11" t="str">
        <f t="shared" si="298"/>
        <v>Rain</v>
      </c>
      <c r="F2383" s="11" t="str">
        <f t="shared" si="299"/>
        <v>RAIN</v>
      </c>
      <c r="G2383" s="11" t="str">
        <f t="shared" si="300"/>
        <v>rain</v>
      </c>
      <c r="H2383" s="11" t="str">
        <f>'Raw Data'!H2382</f>
        <v>Weekend</v>
      </c>
      <c r="I2383" s="11" t="str">
        <f t="shared" si="301"/>
        <v>WE</v>
      </c>
      <c r="J2383" s="11" t="str">
        <f t="shared" si="302"/>
        <v>Rain</v>
      </c>
      <c r="K2383" s="11" t="str">
        <f>TEXT('Raw Data'!F2382,"0")</f>
        <v>6</v>
      </c>
      <c r="L2383" s="11">
        <f t="shared" si="303"/>
        <v>6</v>
      </c>
    </row>
    <row r="2384" spans="1:12" x14ac:dyDescent="0.3">
      <c r="A2384" s="9">
        <f>'Raw Data'!A2383</f>
        <v>45360.267361111102</v>
      </c>
      <c r="B2384" s="11" t="str">
        <f>'Raw Data'!O2383</f>
        <v>Clear</v>
      </c>
      <c r="C2384" s="11" t="str">
        <f t="shared" si="296"/>
        <v>Clear</v>
      </c>
      <c r="D2384" s="11" t="str">
        <f t="shared" si="297"/>
        <v>Clear</v>
      </c>
      <c r="E2384" s="11" t="str">
        <f t="shared" si="298"/>
        <v>Clear</v>
      </c>
      <c r="F2384" s="11" t="str">
        <f t="shared" si="299"/>
        <v>CLEAR</v>
      </c>
      <c r="G2384" s="11" t="str">
        <f t="shared" si="300"/>
        <v>clear</v>
      </c>
      <c r="H2384" s="11" t="str">
        <f>'Raw Data'!H2383</f>
        <v>Weekend</v>
      </c>
      <c r="I2384" s="11" t="str">
        <f t="shared" si="301"/>
        <v>WE</v>
      </c>
      <c r="J2384" s="11" t="str">
        <f t="shared" si="302"/>
        <v>Clear</v>
      </c>
      <c r="K2384" s="11" t="str">
        <f>TEXT('Raw Data'!F2383,"0")</f>
        <v>6</v>
      </c>
      <c r="L2384" s="11">
        <f t="shared" si="303"/>
        <v>6</v>
      </c>
    </row>
    <row r="2385" spans="1:12" x14ac:dyDescent="0.3">
      <c r="A2385" s="9">
        <f>'Raw Data'!A2384</f>
        <v>45360.270833333299</v>
      </c>
      <c r="B2385" s="11" t="str">
        <f>'Raw Data'!O2384</f>
        <v>Snow</v>
      </c>
      <c r="C2385" s="11" t="str">
        <f t="shared" si="296"/>
        <v>Snow</v>
      </c>
      <c r="D2385" s="11" t="str">
        <f t="shared" si="297"/>
        <v>Snow</v>
      </c>
      <c r="E2385" s="11" t="str">
        <f t="shared" si="298"/>
        <v>Snow</v>
      </c>
      <c r="F2385" s="11" t="str">
        <f t="shared" si="299"/>
        <v>SNOW</v>
      </c>
      <c r="G2385" s="11" t="str">
        <f t="shared" si="300"/>
        <v>snow</v>
      </c>
      <c r="H2385" s="11" t="str">
        <f>'Raw Data'!H2384</f>
        <v>Weekend</v>
      </c>
      <c r="I2385" s="11" t="str">
        <f t="shared" si="301"/>
        <v>WE</v>
      </c>
      <c r="J2385" s="11" t="str">
        <f t="shared" si="302"/>
        <v>Snow</v>
      </c>
      <c r="K2385" s="11" t="str">
        <f>TEXT('Raw Data'!F2384,"0")</f>
        <v>6</v>
      </c>
      <c r="L2385" s="11">
        <f t="shared" si="303"/>
        <v>6</v>
      </c>
    </row>
    <row r="2386" spans="1:12" x14ac:dyDescent="0.3">
      <c r="A2386" s="9">
        <f>'Raw Data'!A2385</f>
        <v>45360.274305555598</v>
      </c>
      <c r="B2386" s="11" t="str">
        <f>'Raw Data'!O2385</f>
        <v>Clear</v>
      </c>
      <c r="C2386" s="11" t="str">
        <f t="shared" si="296"/>
        <v>Clear</v>
      </c>
      <c r="D2386" s="11" t="str">
        <f t="shared" si="297"/>
        <v>Clear</v>
      </c>
      <c r="E2386" s="11" t="str">
        <f t="shared" si="298"/>
        <v>Clear</v>
      </c>
      <c r="F2386" s="11" t="str">
        <f t="shared" si="299"/>
        <v>CLEAR</v>
      </c>
      <c r="G2386" s="11" t="str">
        <f t="shared" si="300"/>
        <v>clear</v>
      </c>
      <c r="H2386" s="11" t="str">
        <f>'Raw Data'!H2385</f>
        <v>Weekend</v>
      </c>
      <c r="I2386" s="11" t="str">
        <f t="shared" si="301"/>
        <v>WE</v>
      </c>
      <c r="J2386" s="11" t="str">
        <f t="shared" si="302"/>
        <v>Clear</v>
      </c>
      <c r="K2386" s="11" t="str">
        <f>TEXT('Raw Data'!F2385,"0")</f>
        <v>6</v>
      </c>
      <c r="L2386" s="11">
        <f t="shared" si="303"/>
        <v>6</v>
      </c>
    </row>
    <row r="2387" spans="1:12" x14ac:dyDescent="0.3">
      <c r="A2387" s="9">
        <f>'Raw Data'!A2386</f>
        <v>45360.277777777803</v>
      </c>
      <c r="B2387" s="11" t="str">
        <f>'Raw Data'!O2386</f>
        <v>Fog</v>
      </c>
      <c r="C2387" s="11" t="str">
        <f t="shared" si="296"/>
        <v>Fog</v>
      </c>
      <c r="D2387" s="11" t="str">
        <f t="shared" si="297"/>
        <v>Fog</v>
      </c>
      <c r="E2387" s="11" t="str">
        <f t="shared" si="298"/>
        <v>Fog</v>
      </c>
      <c r="F2387" s="11" t="str">
        <f t="shared" si="299"/>
        <v>FOG</v>
      </c>
      <c r="G2387" s="11" t="str">
        <f t="shared" si="300"/>
        <v>fog</v>
      </c>
      <c r="H2387" s="11" t="str">
        <f>'Raw Data'!H2386</f>
        <v>Weekend</v>
      </c>
      <c r="I2387" s="11" t="str">
        <f t="shared" si="301"/>
        <v>WE</v>
      </c>
      <c r="J2387" s="11" t="str">
        <f t="shared" si="302"/>
        <v>Fog</v>
      </c>
      <c r="K2387" s="11" t="str">
        <f>TEXT('Raw Data'!F2386,"0")</f>
        <v>6</v>
      </c>
      <c r="L2387" s="11">
        <f t="shared" si="303"/>
        <v>6</v>
      </c>
    </row>
    <row r="2388" spans="1:12" x14ac:dyDescent="0.3">
      <c r="A2388" s="9">
        <f>'Raw Data'!A2387</f>
        <v>45360.28125</v>
      </c>
      <c r="B2388" s="11" t="str">
        <f>'Raw Data'!O2387</f>
        <v>Fog</v>
      </c>
      <c r="C2388" s="11" t="str">
        <f t="shared" si="296"/>
        <v>Fog</v>
      </c>
      <c r="D2388" s="11" t="str">
        <f t="shared" si="297"/>
        <v>Fog</v>
      </c>
      <c r="E2388" s="11" t="str">
        <f t="shared" si="298"/>
        <v>Fog</v>
      </c>
      <c r="F2388" s="11" t="str">
        <f t="shared" si="299"/>
        <v>FOG</v>
      </c>
      <c r="G2388" s="11" t="str">
        <f t="shared" si="300"/>
        <v>fog</v>
      </c>
      <c r="H2388" s="11" t="str">
        <f>'Raw Data'!H2387</f>
        <v>Weekend</v>
      </c>
      <c r="I2388" s="11" t="str">
        <f t="shared" si="301"/>
        <v>WE</v>
      </c>
      <c r="J2388" s="11" t="str">
        <f t="shared" si="302"/>
        <v>Fog</v>
      </c>
      <c r="K2388" s="11" t="str">
        <f>TEXT('Raw Data'!F2387,"0")</f>
        <v>6</v>
      </c>
      <c r="L2388" s="11">
        <f t="shared" si="303"/>
        <v>6</v>
      </c>
    </row>
    <row r="2389" spans="1:12" x14ac:dyDescent="0.3">
      <c r="A2389" s="9">
        <f>'Raw Data'!A2388</f>
        <v>45360.284722222197</v>
      </c>
      <c r="B2389" s="11" t="str">
        <f>'Raw Data'!O2388</f>
        <v>Clear</v>
      </c>
      <c r="C2389" s="11" t="str">
        <f t="shared" si="296"/>
        <v>Clear</v>
      </c>
      <c r="D2389" s="11" t="str">
        <f t="shared" si="297"/>
        <v>Clear</v>
      </c>
      <c r="E2389" s="11" t="str">
        <f t="shared" si="298"/>
        <v>Clear</v>
      </c>
      <c r="F2389" s="11" t="str">
        <f t="shared" si="299"/>
        <v>CLEAR</v>
      </c>
      <c r="G2389" s="11" t="str">
        <f t="shared" si="300"/>
        <v>clear</v>
      </c>
      <c r="H2389" s="11" t="str">
        <f>'Raw Data'!H2388</f>
        <v>Weekend</v>
      </c>
      <c r="I2389" s="11" t="str">
        <f t="shared" si="301"/>
        <v>WE</v>
      </c>
      <c r="J2389" s="11" t="str">
        <f t="shared" si="302"/>
        <v>Clear</v>
      </c>
      <c r="K2389" s="11" t="str">
        <f>TEXT('Raw Data'!F2388,"0")</f>
        <v>6</v>
      </c>
      <c r="L2389" s="11">
        <f t="shared" si="303"/>
        <v>6</v>
      </c>
    </row>
    <row r="2390" spans="1:12" x14ac:dyDescent="0.3">
      <c r="A2390" s="9">
        <f>'Raw Data'!A2389</f>
        <v>45360.288194444503</v>
      </c>
      <c r="B2390" s="11" t="str">
        <f>'Raw Data'!O2389</f>
        <v>Fog</v>
      </c>
      <c r="C2390" s="11" t="str">
        <f t="shared" si="296"/>
        <v>Fog</v>
      </c>
      <c r="D2390" s="11" t="str">
        <f t="shared" si="297"/>
        <v>Fog</v>
      </c>
      <c r="E2390" s="11" t="str">
        <f t="shared" si="298"/>
        <v>Fog</v>
      </c>
      <c r="F2390" s="11" t="str">
        <f t="shared" si="299"/>
        <v>FOG</v>
      </c>
      <c r="G2390" s="11" t="str">
        <f t="shared" si="300"/>
        <v>fog</v>
      </c>
      <c r="H2390" s="11" t="str">
        <f>'Raw Data'!H2389</f>
        <v>Weekend</v>
      </c>
      <c r="I2390" s="11" t="str">
        <f t="shared" si="301"/>
        <v>WE</v>
      </c>
      <c r="J2390" s="11" t="str">
        <f t="shared" si="302"/>
        <v>Fog</v>
      </c>
      <c r="K2390" s="11" t="str">
        <f>TEXT('Raw Data'!F2389,"0")</f>
        <v>6</v>
      </c>
      <c r="L2390" s="11">
        <f t="shared" si="303"/>
        <v>6</v>
      </c>
    </row>
    <row r="2391" spans="1:12" x14ac:dyDescent="0.3">
      <c r="A2391" s="9">
        <f>'Raw Data'!A2390</f>
        <v>45360.291666666701</v>
      </c>
      <c r="B2391" s="11" t="str">
        <f>'Raw Data'!O2390</f>
        <v>Fog</v>
      </c>
      <c r="C2391" s="11" t="str">
        <f t="shared" si="296"/>
        <v>Fog</v>
      </c>
      <c r="D2391" s="11" t="str">
        <f t="shared" si="297"/>
        <v>Fog</v>
      </c>
      <c r="E2391" s="11" t="str">
        <f t="shared" si="298"/>
        <v>Fog</v>
      </c>
      <c r="F2391" s="11" t="str">
        <f t="shared" si="299"/>
        <v>FOG</v>
      </c>
      <c r="G2391" s="11" t="str">
        <f t="shared" si="300"/>
        <v>fog</v>
      </c>
      <c r="H2391" s="11" t="str">
        <f>'Raw Data'!H2390</f>
        <v>Weekend</v>
      </c>
      <c r="I2391" s="11" t="str">
        <f t="shared" si="301"/>
        <v>WE</v>
      </c>
      <c r="J2391" s="11" t="str">
        <f t="shared" si="302"/>
        <v>Fog</v>
      </c>
      <c r="K2391" s="11" t="str">
        <f>TEXT('Raw Data'!F2390,"0")</f>
        <v>7</v>
      </c>
      <c r="L2391" s="11">
        <f t="shared" si="303"/>
        <v>7</v>
      </c>
    </row>
    <row r="2392" spans="1:12" x14ac:dyDescent="0.3">
      <c r="A2392" s="9">
        <f>'Raw Data'!A2391</f>
        <v>45360.295138888898</v>
      </c>
      <c r="B2392" s="11" t="str">
        <f>'Raw Data'!O2391</f>
        <v>Clear</v>
      </c>
      <c r="C2392" s="11" t="str">
        <f t="shared" si="296"/>
        <v>Clear</v>
      </c>
      <c r="D2392" s="11" t="str">
        <f t="shared" si="297"/>
        <v>Clear</v>
      </c>
      <c r="E2392" s="11" t="str">
        <f t="shared" si="298"/>
        <v>Clear</v>
      </c>
      <c r="F2392" s="11" t="str">
        <f t="shared" si="299"/>
        <v>CLEAR</v>
      </c>
      <c r="G2392" s="11" t="str">
        <f t="shared" si="300"/>
        <v>clear</v>
      </c>
      <c r="H2392" s="11" t="str">
        <f>'Raw Data'!H2391</f>
        <v>Weekend</v>
      </c>
      <c r="I2392" s="11" t="str">
        <f t="shared" si="301"/>
        <v>WE</v>
      </c>
      <c r="J2392" s="11" t="str">
        <f t="shared" si="302"/>
        <v>Clear</v>
      </c>
      <c r="K2392" s="11" t="str">
        <f>TEXT('Raw Data'!F2391,"0")</f>
        <v>7</v>
      </c>
      <c r="L2392" s="11">
        <f t="shared" si="303"/>
        <v>7</v>
      </c>
    </row>
    <row r="2393" spans="1:12" x14ac:dyDescent="0.3">
      <c r="A2393" s="9">
        <f>'Raw Data'!A2392</f>
        <v>45360.298611111102</v>
      </c>
      <c r="B2393" s="11" t="str">
        <f>'Raw Data'!O2392</f>
        <v>Rain</v>
      </c>
      <c r="C2393" s="11" t="str">
        <f t="shared" si="296"/>
        <v>Rain</v>
      </c>
      <c r="D2393" s="11" t="str">
        <f t="shared" si="297"/>
        <v>Rain</v>
      </c>
      <c r="E2393" s="11" t="str">
        <f t="shared" si="298"/>
        <v>Rain</v>
      </c>
      <c r="F2393" s="11" t="str">
        <f t="shared" si="299"/>
        <v>RAIN</v>
      </c>
      <c r="G2393" s="11" t="str">
        <f t="shared" si="300"/>
        <v>rain</v>
      </c>
      <c r="H2393" s="11" t="str">
        <f>'Raw Data'!H2392</f>
        <v>Weekend</v>
      </c>
      <c r="I2393" s="11" t="str">
        <f t="shared" si="301"/>
        <v>WE</v>
      </c>
      <c r="J2393" s="11" t="str">
        <f t="shared" si="302"/>
        <v>Rain</v>
      </c>
      <c r="K2393" s="11" t="str">
        <f>TEXT('Raw Data'!F2392,"0")</f>
        <v>7</v>
      </c>
      <c r="L2393" s="11">
        <f t="shared" si="303"/>
        <v>7</v>
      </c>
    </row>
    <row r="2394" spans="1:12" x14ac:dyDescent="0.3">
      <c r="A2394" s="9">
        <f>'Raw Data'!A2393</f>
        <v>45360.302083333299</v>
      </c>
      <c r="B2394" s="11" t="str">
        <f>'Raw Data'!O2393</f>
        <v>Clear</v>
      </c>
      <c r="C2394" s="11" t="str">
        <f t="shared" si="296"/>
        <v>Clear</v>
      </c>
      <c r="D2394" s="11" t="str">
        <f t="shared" si="297"/>
        <v>Clear</v>
      </c>
      <c r="E2394" s="11" t="str">
        <f t="shared" si="298"/>
        <v>Clear</v>
      </c>
      <c r="F2394" s="11" t="str">
        <f t="shared" si="299"/>
        <v>CLEAR</v>
      </c>
      <c r="G2394" s="11" t="str">
        <f t="shared" si="300"/>
        <v>clear</v>
      </c>
      <c r="H2394" s="11" t="str">
        <f>'Raw Data'!H2393</f>
        <v>Weekend</v>
      </c>
      <c r="I2394" s="11" t="str">
        <f t="shared" si="301"/>
        <v>WE</v>
      </c>
      <c r="J2394" s="11" t="str">
        <f t="shared" si="302"/>
        <v>Clear</v>
      </c>
      <c r="K2394" s="11" t="str">
        <f>TEXT('Raw Data'!F2393,"0")</f>
        <v>7</v>
      </c>
      <c r="L2394" s="11">
        <f t="shared" si="303"/>
        <v>7</v>
      </c>
    </row>
    <row r="2395" spans="1:12" x14ac:dyDescent="0.3">
      <c r="A2395" s="9">
        <f>'Raw Data'!A2394</f>
        <v>45360.305555555598</v>
      </c>
      <c r="B2395" s="11" t="str">
        <f>'Raw Data'!O2394</f>
        <v>Fog</v>
      </c>
      <c r="C2395" s="11" t="str">
        <f t="shared" si="296"/>
        <v>Fog</v>
      </c>
      <c r="D2395" s="11" t="str">
        <f t="shared" si="297"/>
        <v>Fog</v>
      </c>
      <c r="E2395" s="11" t="str">
        <f t="shared" si="298"/>
        <v>Fog</v>
      </c>
      <c r="F2395" s="11" t="str">
        <f t="shared" si="299"/>
        <v>FOG</v>
      </c>
      <c r="G2395" s="11" t="str">
        <f t="shared" si="300"/>
        <v>fog</v>
      </c>
      <c r="H2395" s="11" t="str">
        <f>'Raw Data'!H2394</f>
        <v>Weekend</v>
      </c>
      <c r="I2395" s="11" t="str">
        <f t="shared" si="301"/>
        <v>WE</v>
      </c>
      <c r="J2395" s="11" t="str">
        <f t="shared" si="302"/>
        <v>Fog</v>
      </c>
      <c r="K2395" s="11" t="str">
        <f>TEXT('Raw Data'!F2394,"0")</f>
        <v>7</v>
      </c>
      <c r="L2395" s="11">
        <f t="shared" si="303"/>
        <v>7</v>
      </c>
    </row>
    <row r="2396" spans="1:12" x14ac:dyDescent="0.3">
      <c r="A2396" s="9">
        <f>'Raw Data'!A2395</f>
        <v>45360.309027777803</v>
      </c>
      <c r="B2396" s="11" t="str">
        <f>'Raw Data'!O2395</f>
        <v>Rain</v>
      </c>
      <c r="C2396" s="11" t="str">
        <f t="shared" si="296"/>
        <v>Rain</v>
      </c>
      <c r="D2396" s="11" t="str">
        <f t="shared" si="297"/>
        <v>Rain</v>
      </c>
      <c r="E2396" s="11" t="str">
        <f t="shared" si="298"/>
        <v>Rain</v>
      </c>
      <c r="F2396" s="11" t="str">
        <f t="shared" si="299"/>
        <v>RAIN</v>
      </c>
      <c r="G2396" s="11" t="str">
        <f t="shared" si="300"/>
        <v>rain</v>
      </c>
      <c r="H2396" s="11" t="str">
        <f>'Raw Data'!H2395</f>
        <v>Weekend</v>
      </c>
      <c r="I2396" s="11" t="str">
        <f t="shared" si="301"/>
        <v>WE</v>
      </c>
      <c r="J2396" s="11" t="str">
        <f t="shared" si="302"/>
        <v>Rain</v>
      </c>
      <c r="K2396" s="11" t="str">
        <f>TEXT('Raw Data'!F2395,"0")</f>
        <v>7</v>
      </c>
      <c r="L2396" s="11">
        <f t="shared" si="303"/>
        <v>7</v>
      </c>
    </row>
    <row r="2397" spans="1:12" x14ac:dyDescent="0.3">
      <c r="A2397" s="9">
        <f>'Raw Data'!A2396</f>
        <v>45360.3125</v>
      </c>
      <c r="B2397" s="11" t="str">
        <f>'Raw Data'!O2396</f>
        <v>Fog</v>
      </c>
      <c r="C2397" s="11" t="str">
        <f t="shared" si="296"/>
        <v>Fog</v>
      </c>
      <c r="D2397" s="11" t="str">
        <f t="shared" si="297"/>
        <v>Fog</v>
      </c>
      <c r="E2397" s="11" t="str">
        <f t="shared" si="298"/>
        <v>Fog</v>
      </c>
      <c r="F2397" s="11" t="str">
        <f t="shared" si="299"/>
        <v>FOG</v>
      </c>
      <c r="G2397" s="11" t="str">
        <f t="shared" si="300"/>
        <v>fog</v>
      </c>
      <c r="H2397" s="11" t="str">
        <f>'Raw Data'!H2396</f>
        <v>Weekend</v>
      </c>
      <c r="I2397" s="11" t="str">
        <f t="shared" si="301"/>
        <v>WE</v>
      </c>
      <c r="J2397" s="11" t="str">
        <f t="shared" si="302"/>
        <v>Fog</v>
      </c>
      <c r="K2397" s="11" t="str">
        <f>TEXT('Raw Data'!F2396,"0")</f>
        <v>7</v>
      </c>
      <c r="L2397" s="11">
        <f t="shared" si="303"/>
        <v>7</v>
      </c>
    </row>
    <row r="2398" spans="1:12" x14ac:dyDescent="0.3">
      <c r="A2398" s="9">
        <f>'Raw Data'!A2397</f>
        <v>45360.315972222197</v>
      </c>
      <c r="B2398" s="11" t="str">
        <f>'Raw Data'!O2397</f>
        <v>Snow</v>
      </c>
      <c r="C2398" s="11" t="str">
        <f t="shared" si="296"/>
        <v>Snow</v>
      </c>
      <c r="D2398" s="11" t="str">
        <f t="shared" si="297"/>
        <v>Snow</v>
      </c>
      <c r="E2398" s="11" t="str">
        <f t="shared" si="298"/>
        <v>Snow</v>
      </c>
      <c r="F2398" s="11" t="str">
        <f t="shared" si="299"/>
        <v>SNOW</v>
      </c>
      <c r="G2398" s="11" t="str">
        <f t="shared" si="300"/>
        <v>snow</v>
      </c>
      <c r="H2398" s="11" t="str">
        <f>'Raw Data'!H2397</f>
        <v>Weekend</v>
      </c>
      <c r="I2398" s="11" t="str">
        <f t="shared" si="301"/>
        <v>WE</v>
      </c>
      <c r="J2398" s="11" t="str">
        <f t="shared" si="302"/>
        <v>Snow</v>
      </c>
      <c r="K2398" s="11" t="str">
        <f>TEXT('Raw Data'!F2397,"0")</f>
        <v>7</v>
      </c>
      <c r="L2398" s="11">
        <f t="shared" si="303"/>
        <v>7</v>
      </c>
    </row>
    <row r="2399" spans="1:12" x14ac:dyDescent="0.3">
      <c r="A2399" s="9">
        <f>'Raw Data'!A2398</f>
        <v>45360.319444444503</v>
      </c>
      <c r="B2399" s="11" t="str">
        <f>'Raw Data'!O2398</f>
        <v>Rain</v>
      </c>
      <c r="C2399" s="11" t="str">
        <f t="shared" si="296"/>
        <v>Rain</v>
      </c>
      <c r="D2399" s="11" t="str">
        <f t="shared" si="297"/>
        <v>Rain</v>
      </c>
      <c r="E2399" s="11" t="str">
        <f t="shared" si="298"/>
        <v>Rain</v>
      </c>
      <c r="F2399" s="11" t="str">
        <f t="shared" si="299"/>
        <v>RAIN</v>
      </c>
      <c r="G2399" s="11" t="str">
        <f t="shared" si="300"/>
        <v>rain</v>
      </c>
      <c r="H2399" s="11" t="str">
        <f>'Raw Data'!H2398</f>
        <v>Weekend</v>
      </c>
      <c r="I2399" s="11" t="str">
        <f t="shared" si="301"/>
        <v>WE</v>
      </c>
      <c r="J2399" s="11" t="str">
        <f t="shared" si="302"/>
        <v>Rain</v>
      </c>
      <c r="K2399" s="11" t="str">
        <f>TEXT('Raw Data'!F2398,"0")</f>
        <v>7</v>
      </c>
      <c r="L2399" s="11">
        <f t="shared" si="303"/>
        <v>7</v>
      </c>
    </row>
    <row r="2400" spans="1:12" x14ac:dyDescent="0.3">
      <c r="A2400" s="9">
        <f>'Raw Data'!A2399</f>
        <v>45360.322916666701</v>
      </c>
      <c r="B2400" s="11" t="str">
        <f>'Raw Data'!O2399</f>
        <v>Clear</v>
      </c>
      <c r="C2400" s="11" t="str">
        <f t="shared" si="296"/>
        <v>Clear</v>
      </c>
      <c r="D2400" s="11" t="str">
        <f t="shared" si="297"/>
        <v>Clear</v>
      </c>
      <c r="E2400" s="11" t="str">
        <f t="shared" si="298"/>
        <v>Clear</v>
      </c>
      <c r="F2400" s="11" t="str">
        <f t="shared" si="299"/>
        <v>CLEAR</v>
      </c>
      <c r="G2400" s="11" t="str">
        <f t="shared" si="300"/>
        <v>clear</v>
      </c>
      <c r="H2400" s="11" t="str">
        <f>'Raw Data'!H2399</f>
        <v>Weekend</v>
      </c>
      <c r="I2400" s="11" t="str">
        <f t="shared" si="301"/>
        <v>WE</v>
      </c>
      <c r="J2400" s="11" t="str">
        <f t="shared" si="302"/>
        <v>Clear</v>
      </c>
      <c r="K2400" s="11" t="str">
        <f>TEXT('Raw Data'!F2399,"0")</f>
        <v>7</v>
      </c>
      <c r="L2400" s="11">
        <f t="shared" si="303"/>
        <v>7</v>
      </c>
    </row>
    <row r="2401" spans="1:12" x14ac:dyDescent="0.3">
      <c r="A2401" s="9">
        <f>'Raw Data'!A2400</f>
        <v>45360.326388888898</v>
      </c>
      <c r="B2401" s="11" t="str">
        <f>'Raw Data'!O2400</f>
        <v>Rain</v>
      </c>
      <c r="C2401" s="11" t="str">
        <f t="shared" si="296"/>
        <v>Rain</v>
      </c>
      <c r="D2401" s="11" t="str">
        <f t="shared" si="297"/>
        <v>Rain</v>
      </c>
      <c r="E2401" s="11" t="str">
        <f t="shared" si="298"/>
        <v>Rain</v>
      </c>
      <c r="F2401" s="11" t="str">
        <f t="shared" si="299"/>
        <v>RAIN</v>
      </c>
      <c r="G2401" s="11" t="str">
        <f t="shared" si="300"/>
        <v>rain</v>
      </c>
      <c r="H2401" s="11" t="str">
        <f>'Raw Data'!H2400</f>
        <v>Weekend</v>
      </c>
      <c r="I2401" s="11" t="str">
        <f t="shared" si="301"/>
        <v>WE</v>
      </c>
      <c r="J2401" s="11" t="str">
        <f t="shared" si="302"/>
        <v>Rain</v>
      </c>
      <c r="K2401" s="11" t="str">
        <f>TEXT('Raw Data'!F2400,"0")</f>
        <v>7</v>
      </c>
      <c r="L2401" s="11">
        <f t="shared" si="303"/>
        <v>7</v>
      </c>
    </row>
    <row r="2402" spans="1:12" x14ac:dyDescent="0.3">
      <c r="A2402" s="9">
        <f>'Raw Data'!A2401</f>
        <v>45360.329861111102</v>
      </c>
      <c r="B2402" s="11" t="str">
        <f>'Raw Data'!O2401</f>
        <v>Snow</v>
      </c>
      <c r="C2402" s="11" t="str">
        <f t="shared" si="296"/>
        <v>Snow</v>
      </c>
      <c r="D2402" s="11" t="str">
        <f t="shared" si="297"/>
        <v>Snow</v>
      </c>
      <c r="E2402" s="11" t="str">
        <f t="shared" si="298"/>
        <v>Snow</v>
      </c>
      <c r="F2402" s="11" t="str">
        <f t="shared" si="299"/>
        <v>SNOW</v>
      </c>
      <c r="G2402" s="11" t="str">
        <f t="shared" si="300"/>
        <v>snow</v>
      </c>
      <c r="H2402" s="11" t="str">
        <f>'Raw Data'!H2401</f>
        <v>Weekend</v>
      </c>
      <c r="I2402" s="11" t="str">
        <f t="shared" si="301"/>
        <v>WE</v>
      </c>
      <c r="J2402" s="11" t="str">
        <f t="shared" si="302"/>
        <v>Snow</v>
      </c>
      <c r="K2402" s="11" t="str">
        <f>TEXT('Raw Data'!F2401,"0")</f>
        <v>7</v>
      </c>
      <c r="L2402" s="11">
        <f t="shared" si="303"/>
        <v>7</v>
      </c>
    </row>
    <row r="2403" spans="1:12" x14ac:dyDescent="0.3">
      <c r="A2403" s="9">
        <f>'Raw Data'!A2402</f>
        <v>45360.333333333299</v>
      </c>
      <c r="B2403" s="11" t="str">
        <f>'Raw Data'!O2402</f>
        <v>Snow</v>
      </c>
      <c r="C2403" s="11" t="str">
        <f t="shared" si="296"/>
        <v>Snow</v>
      </c>
      <c r="D2403" s="11" t="str">
        <f t="shared" si="297"/>
        <v>Snow</v>
      </c>
      <c r="E2403" s="11" t="str">
        <f t="shared" si="298"/>
        <v>Snow</v>
      </c>
      <c r="F2403" s="11" t="str">
        <f t="shared" si="299"/>
        <v>SNOW</v>
      </c>
      <c r="G2403" s="11" t="str">
        <f t="shared" si="300"/>
        <v>snow</v>
      </c>
      <c r="H2403" s="11" t="str">
        <f>'Raw Data'!H2402</f>
        <v>Weekend</v>
      </c>
      <c r="I2403" s="11" t="str">
        <f t="shared" si="301"/>
        <v>WE</v>
      </c>
      <c r="J2403" s="11" t="str">
        <f t="shared" si="302"/>
        <v>Snow</v>
      </c>
      <c r="K2403" s="11" t="str">
        <f>TEXT('Raw Data'!F2402,"0")</f>
        <v>8</v>
      </c>
      <c r="L2403" s="11">
        <f t="shared" si="303"/>
        <v>8</v>
      </c>
    </row>
    <row r="2404" spans="1:12" x14ac:dyDescent="0.3">
      <c r="A2404" s="9">
        <f>'Raw Data'!A2403</f>
        <v>45360.336805555598</v>
      </c>
      <c r="B2404" s="11" t="str">
        <f>'Raw Data'!O2403</f>
        <v>Clear</v>
      </c>
      <c r="C2404" s="11" t="str">
        <f t="shared" si="296"/>
        <v>Clear</v>
      </c>
      <c r="D2404" s="11" t="str">
        <f t="shared" si="297"/>
        <v>Clear</v>
      </c>
      <c r="E2404" s="11" t="str">
        <f t="shared" si="298"/>
        <v>Clear</v>
      </c>
      <c r="F2404" s="11" t="str">
        <f t="shared" si="299"/>
        <v>CLEAR</v>
      </c>
      <c r="G2404" s="11" t="str">
        <f t="shared" si="300"/>
        <v>clear</v>
      </c>
      <c r="H2404" s="11" t="str">
        <f>'Raw Data'!H2403</f>
        <v>Weekend</v>
      </c>
      <c r="I2404" s="11" t="str">
        <f t="shared" si="301"/>
        <v>WE</v>
      </c>
      <c r="J2404" s="11" t="str">
        <f t="shared" si="302"/>
        <v>Clear</v>
      </c>
      <c r="K2404" s="11" t="str">
        <f>TEXT('Raw Data'!F2403,"0")</f>
        <v>8</v>
      </c>
      <c r="L2404" s="11">
        <f t="shared" si="303"/>
        <v>8</v>
      </c>
    </row>
    <row r="2405" spans="1:12" x14ac:dyDescent="0.3">
      <c r="A2405" s="9">
        <f>'Raw Data'!A2404</f>
        <v>45360.340277777803</v>
      </c>
      <c r="B2405" s="11" t="str">
        <f>'Raw Data'!O2404</f>
        <v>Snow</v>
      </c>
      <c r="C2405" s="11" t="str">
        <f t="shared" si="296"/>
        <v>Snow</v>
      </c>
      <c r="D2405" s="11" t="str">
        <f t="shared" si="297"/>
        <v>Snow</v>
      </c>
      <c r="E2405" s="11" t="str">
        <f t="shared" si="298"/>
        <v>Snow</v>
      </c>
      <c r="F2405" s="11" t="str">
        <f t="shared" si="299"/>
        <v>SNOW</v>
      </c>
      <c r="G2405" s="11" t="str">
        <f t="shared" si="300"/>
        <v>snow</v>
      </c>
      <c r="H2405" s="11" t="str">
        <f>'Raw Data'!H2404</f>
        <v>Weekend</v>
      </c>
      <c r="I2405" s="11" t="str">
        <f t="shared" si="301"/>
        <v>WE</v>
      </c>
      <c r="J2405" s="11" t="str">
        <f t="shared" si="302"/>
        <v>Snow</v>
      </c>
      <c r="K2405" s="11" t="str">
        <f>TEXT('Raw Data'!F2404,"0")</f>
        <v>8</v>
      </c>
      <c r="L2405" s="11">
        <f t="shared" si="303"/>
        <v>8</v>
      </c>
    </row>
    <row r="2406" spans="1:12" x14ac:dyDescent="0.3">
      <c r="A2406" s="9">
        <f>'Raw Data'!A2405</f>
        <v>45360.34375</v>
      </c>
      <c r="B2406" s="11" t="str">
        <f>'Raw Data'!O2405</f>
        <v>Snow</v>
      </c>
      <c r="C2406" s="11" t="str">
        <f t="shared" si="296"/>
        <v>Snow</v>
      </c>
      <c r="D2406" s="11" t="str">
        <f t="shared" si="297"/>
        <v>Snow</v>
      </c>
      <c r="E2406" s="11" t="str">
        <f t="shared" si="298"/>
        <v>Snow</v>
      </c>
      <c r="F2406" s="11" t="str">
        <f t="shared" si="299"/>
        <v>SNOW</v>
      </c>
      <c r="G2406" s="11" t="str">
        <f t="shared" si="300"/>
        <v>snow</v>
      </c>
      <c r="H2406" s="11" t="str">
        <f>'Raw Data'!H2405</f>
        <v>Weekend</v>
      </c>
      <c r="I2406" s="11" t="str">
        <f t="shared" si="301"/>
        <v>WE</v>
      </c>
      <c r="J2406" s="11" t="str">
        <f t="shared" si="302"/>
        <v>Snow</v>
      </c>
      <c r="K2406" s="11" t="str">
        <f>TEXT('Raw Data'!F2405,"0")</f>
        <v>8</v>
      </c>
      <c r="L2406" s="11">
        <f t="shared" si="303"/>
        <v>8</v>
      </c>
    </row>
    <row r="2407" spans="1:12" x14ac:dyDescent="0.3">
      <c r="A2407" s="9">
        <f>'Raw Data'!A2406</f>
        <v>45360.347222222197</v>
      </c>
      <c r="B2407" s="11" t="str">
        <f>'Raw Data'!O2406</f>
        <v>Clear</v>
      </c>
      <c r="C2407" s="11" t="str">
        <f t="shared" si="296"/>
        <v>Clear</v>
      </c>
      <c r="D2407" s="11" t="str">
        <f t="shared" si="297"/>
        <v>Clear</v>
      </c>
      <c r="E2407" s="11" t="str">
        <f t="shared" si="298"/>
        <v>Clear</v>
      </c>
      <c r="F2407" s="11" t="str">
        <f t="shared" si="299"/>
        <v>CLEAR</v>
      </c>
      <c r="G2407" s="11" t="str">
        <f t="shared" si="300"/>
        <v>clear</v>
      </c>
      <c r="H2407" s="11" t="str">
        <f>'Raw Data'!H2406</f>
        <v>Weekend</v>
      </c>
      <c r="I2407" s="11" t="str">
        <f t="shared" si="301"/>
        <v>WE</v>
      </c>
      <c r="J2407" s="11" t="str">
        <f t="shared" si="302"/>
        <v>Clear</v>
      </c>
      <c r="K2407" s="11" t="str">
        <f>TEXT('Raw Data'!F2406,"0")</f>
        <v>8</v>
      </c>
      <c r="L2407" s="11">
        <f t="shared" si="303"/>
        <v>8</v>
      </c>
    </row>
    <row r="2408" spans="1:12" x14ac:dyDescent="0.3">
      <c r="A2408" s="9">
        <f>'Raw Data'!A2407</f>
        <v>45360.350694444503</v>
      </c>
      <c r="B2408" s="11" t="str">
        <f>'Raw Data'!O2407</f>
        <v>Rain</v>
      </c>
      <c r="C2408" s="11" t="str">
        <f t="shared" si="296"/>
        <v>Rain</v>
      </c>
      <c r="D2408" s="11" t="str">
        <f t="shared" si="297"/>
        <v>Rain</v>
      </c>
      <c r="E2408" s="11" t="str">
        <f t="shared" si="298"/>
        <v>Rain</v>
      </c>
      <c r="F2408" s="11" t="str">
        <f t="shared" si="299"/>
        <v>RAIN</v>
      </c>
      <c r="G2408" s="11" t="str">
        <f t="shared" si="300"/>
        <v>rain</v>
      </c>
      <c r="H2408" s="11" t="str">
        <f>'Raw Data'!H2407</f>
        <v>Weekend</v>
      </c>
      <c r="I2408" s="11" t="str">
        <f t="shared" si="301"/>
        <v>WE</v>
      </c>
      <c r="J2408" s="11" t="str">
        <f t="shared" si="302"/>
        <v>Rain</v>
      </c>
      <c r="K2408" s="11" t="str">
        <f>TEXT('Raw Data'!F2407,"0")</f>
        <v>8</v>
      </c>
      <c r="L2408" s="11">
        <f t="shared" si="303"/>
        <v>8</v>
      </c>
    </row>
    <row r="2409" spans="1:12" x14ac:dyDescent="0.3">
      <c r="A2409" s="9">
        <f>'Raw Data'!A2408</f>
        <v>45360.354166666701</v>
      </c>
      <c r="B2409" s="11" t="str">
        <f>'Raw Data'!O2408</f>
        <v>Fog</v>
      </c>
      <c r="C2409" s="11" t="str">
        <f t="shared" si="296"/>
        <v>Fog</v>
      </c>
      <c r="D2409" s="11" t="str">
        <f t="shared" si="297"/>
        <v>Fog</v>
      </c>
      <c r="E2409" s="11" t="str">
        <f t="shared" si="298"/>
        <v>Fog</v>
      </c>
      <c r="F2409" s="11" t="str">
        <f t="shared" si="299"/>
        <v>FOG</v>
      </c>
      <c r="G2409" s="11" t="str">
        <f t="shared" si="300"/>
        <v>fog</v>
      </c>
      <c r="H2409" s="11" t="str">
        <f>'Raw Data'!H2408</f>
        <v>Weekend</v>
      </c>
      <c r="I2409" s="11" t="str">
        <f t="shared" si="301"/>
        <v>WE</v>
      </c>
      <c r="J2409" s="11" t="str">
        <f t="shared" si="302"/>
        <v>Fog</v>
      </c>
      <c r="K2409" s="11" t="str">
        <f>TEXT('Raw Data'!F2408,"0")</f>
        <v>8</v>
      </c>
      <c r="L2409" s="11">
        <f t="shared" si="303"/>
        <v>8</v>
      </c>
    </row>
    <row r="2410" spans="1:12" x14ac:dyDescent="0.3">
      <c r="A2410" s="9">
        <f>'Raw Data'!A2409</f>
        <v>45360.357638888898</v>
      </c>
      <c r="B2410" s="11" t="str">
        <f>'Raw Data'!O2409</f>
        <v>Fog</v>
      </c>
      <c r="C2410" s="11" t="str">
        <f t="shared" si="296"/>
        <v>Fog</v>
      </c>
      <c r="D2410" s="11" t="str">
        <f t="shared" si="297"/>
        <v>Fog</v>
      </c>
      <c r="E2410" s="11" t="str">
        <f t="shared" si="298"/>
        <v>Fog</v>
      </c>
      <c r="F2410" s="11" t="str">
        <f t="shared" si="299"/>
        <v>FOG</v>
      </c>
      <c r="G2410" s="11" t="str">
        <f t="shared" si="300"/>
        <v>fog</v>
      </c>
      <c r="H2410" s="11" t="str">
        <f>'Raw Data'!H2409</f>
        <v>Weekend</v>
      </c>
      <c r="I2410" s="11" t="str">
        <f t="shared" si="301"/>
        <v>WE</v>
      </c>
      <c r="J2410" s="11" t="str">
        <f t="shared" si="302"/>
        <v>Fog</v>
      </c>
      <c r="K2410" s="11" t="str">
        <f>TEXT('Raw Data'!F2409,"0")</f>
        <v>8</v>
      </c>
      <c r="L2410" s="11">
        <f t="shared" si="303"/>
        <v>8</v>
      </c>
    </row>
    <row r="2411" spans="1:12" x14ac:dyDescent="0.3">
      <c r="A2411" s="9">
        <f>'Raw Data'!A2410</f>
        <v>45360.361111111102</v>
      </c>
      <c r="B2411" s="11" t="str">
        <f>'Raw Data'!O2410</f>
        <v>Fog</v>
      </c>
      <c r="C2411" s="11" t="str">
        <f t="shared" si="296"/>
        <v>Fog</v>
      </c>
      <c r="D2411" s="11" t="str">
        <f t="shared" si="297"/>
        <v>Fog</v>
      </c>
      <c r="E2411" s="11" t="str">
        <f t="shared" si="298"/>
        <v>Fog</v>
      </c>
      <c r="F2411" s="11" t="str">
        <f t="shared" si="299"/>
        <v>FOG</v>
      </c>
      <c r="G2411" s="11" t="str">
        <f t="shared" si="300"/>
        <v>fog</v>
      </c>
      <c r="H2411" s="11" t="str">
        <f>'Raw Data'!H2410</f>
        <v>Weekend</v>
      </c>
      <c r="I2411" s="11" t="str">
        <f t="shared" si="301"/>
        <v>WE</v>
      </c>
      <c r="J2411" s="11" t="str">
        <f t="shared" si="302"/>
        <v>Fog</v>
      </c>
      <c r="K2411" s="11" t="str">
        <f>TEXT('Raw Data'!F2410,"0")</f>
        <v>8</v>
      </c>
      <c r="L2411" s="11">
        <f t="shared" si="303"/>
        <v>8</v>
      </c>
    </row>
    <row r="2412" spans="1:12" x14ac:dyDescent="0.3">
      <c r="A2412" s="9">
        <f>'Raw Data'!A2411</f>
        <v>45360.364583333299</v>
      </c>
      <c r="B2412" s="11" t="str">
        <f>'Raw Data'!O2411</f>
        <v>Fog</v>
      </c>
      <c r="C2412" s="11" t="str">
        <f t="shared" si="296"/>
        <v>Fog</v>
      </c>
      <c r="D2412" s="11" t="str">
        <f t="shared" si="297"/>
        <v>Fog</v>
      </c>
      <c r="E2412" s="11" t="str">
        <f t="shared" si="298"/>
        <v>Fog</v>
      </c>
      <c r="F2412" s="11" t="str">
        <f t="shared" si="299"/>
        <v>FOG</v>
      </c>
      <c r="G2412" s="11" t="str">
        <f t="shared" si="300"/>
        <v>fog</v>
      </c>
      <c r="H2412" s="11" t="str">
        <f>'Raw Data'!H2411</f>
        <v>Weekend</v>
      </c>
      <c r="I2412" s="11" t="str">
        <f t="shared" si="301"/>
        <v>WE</v>
      </c>
      <c r="J2412" s="11" t="str">
        <f t="shared" si="302"/>
        <v>Fog</v>
      </c>
      <c r="K2412" s="11" t="str">
        <f>TEXT('Raw Data'!F2411,"0")</f>
        <v>8</v>
      </c>
      <c r="L2412" s="11">
        <f t="shared" si="303"/>
        <v>8</v>
      </c>
    </row>
    <row r="2413" spans="1:12" x14ac:dyDescent="0.3">
      <c r="A2413" s="9">
        <f>'Raw Data'!A2412</f>
        <v>45360.368055555598</v>
      </c>
      <c r="B2413" s="11" t="str">
        <f>'Raw Data'!O2412</f>
        <v>Snow</v>
      </c>
      <c r="C2413" s="11" t="str">
        <f t="shared" si="296"/>
        <v>Snow</v>
      </c>
      <c r="D2413" s="11" t="str">
        <f t="shared" si="297"/>
        <v>Snow</v>
      </c>
      <c r="E2413" s="11" t="str">
        <f t="shared" si="298"/>
        <v>Snow</v>
      </c>
      <c r="F2413" s="11" t="str">
        <f t="shared" si="299"/>
        <v>SNOW</v>
      </c>
      <c r="G2413" s="11" t="str">
        <f t="shared" si="300"/>
        <v>snow</v>
      </c>
      <c r="H2413" s="11" t="str">
        <f>'Raw Data'!H2412</f>
        <v>Weekend</v>
      </c>
      <c r="I2413" s="11" t="str">
        <f t="shared" si="301"/>
        <v>WE</v>
      </c>
      <c r="J2413" s="11" t="str">
        <f t="shared" si="302"/>
        <v>Snow</v>
      </c>
      <c r="K2413" s="11" t="str">
        <f>TEXT('Raw Data'!F2412,"0")</f>
        <v>8</v>
      </c>
      <c r="L2413" s="11">
        <f t="shared" si="303"/>
        <v>8</v>
      </c>
    </row>
    <row r="2414" spans="1:12" x14ac:dyDescent="0.3">
      <c r="A2414" s="9">
        <f>'Raw Data'!A2413</f>
        <v>45360.371527777803</v>
      </c>
      <c r="B2414" s="11" t="str">
        <f>'Raw Data'!O2413</f>
        <v>Clear</v>
      </c>
      <c r="C2414" s="11" t="str">
        <f t="shared" si="296"/>
        <v>Clear</v>
      </c>
      <c r="D2414" s="11" t="str">
        <f t="shared" si="297"/>
        <v>Clear</v>
      </c>
      <c r="E2414" s="11" t="str">
        <f t="shared" si="298"/>
        <v>Clear</v>
      </c>
      <c r="F2414" s="11" t="str">
        <f t="shared" si="299"/>
        <v>CLEAR</v>
      </c>
      <c r="G2414" s="11" t="str">
        <f t="shared" si="300"/>
        <v>clear</v>
      </c>
      <c r="H2414" s="11" t="str">
        <f>'Raw Data'!H2413</f>
        <v>Weekend</v>
      </c>
      <c r="I2414" s="11" t="str">
        <f t="shared" si="301"/>
        <v>WE</v>
      </c>
      <c r="J2414" s="11" t="str">
        <f t="shared" si="302"/>
        <v>Clear</v>
      </c>
      <c r="K2414" s="11" t="str">
        <f>TEXT('Raw Data'!F2413,"0")</f>
        <v>8</v>
      </c>
      <c r="L2414" s="11">
        <f t="shared" si="303"/>
        <v>8</v>
      </c>
    </row>
    <row r="2415" spans="1:12" x14ac:dyDescent="0.3">
      <c r="A2415" s="9">
        <f>'Raw Data'!A2414</f>
        <v>45360.375</v>
      </c>
      <c r="B2415" s="11" t="str">
        <f>'Raw Data'!O2414</f>
        <v>Clear</v>
      </c>
      <c r="C2415" s="11" t="str">
        <f t="shared" si="296"/>
        <v>Clear</v>
      </c>
      <c r="D2415" s="11" t="str">
        <f t="shared" si="297"/>
        <v>Clear</v>
      </c>
      <c r="E2415" s="11" t="str">
        <f t="shared" si="298"/>
        <v>Clear</v>
      </c>
      <c r="F2415" s="11" t="str">
        <f t="shared" si="299"/>
        <v>CLEAR</v>
      </c>
      <c r="G2415" s="11" t="str">
        <f t="shared" si="300"/>
        <v>clear</v>
      </c>
      <c r="H2415" s="11" t="str">
        <f>'Raw Data'!H2414</f>
        <v>Weekend</v>
      </c>
      <c r="I2415" s="11" t="str">
        <f t="shared" si="301"/>
        <v>WE</v>
      </c>
      <c r="J2415" s="11" t="str">
        <f t="shared" si="302"/>
        <v>Clear</v>
      </c>
      <c r="K2415" s="11" t="str">
        <f>TEXT('Raw Data'!F2414,"0")</f>
        <v>9</v>
      </c>
      <c r="L2415" s="11">
        <f t="shared" si="303"/>
        <v>9</v>
      </c>
    </row>
    <row r="2416" spans="1:12" x14ac:dyDescent="0.3">
      <c r="A2416" s="9">
        <f>'Raw Data'!A2415</f>
        <v>45360.378472222197</v>
      </c>
      <c r="B2416" s="11" t="str">
        <f>'Raw Data'!O2415</f>
        <v>Clear</v>
      </c>
      <c r="C2416" s="11" t="str">
        <f t="shared" si="296"/>
        <v>Clear</v>
      </c>
      <c r="D2416" s="11" t="str">
        <f t="shared" si="297"/>
        <v>Clear</v>
      </c>
      <c r="E2416" s="11" t="str">
        <f t="shared" si="298"/>
        <v>Clear</v>
      </c>
      <c r="F2416" s="11" t="str">
        <f t="shared" si="299"/>
        <v>CLEAR</v>
      </c>
      <c r="G2416" s="11" t="str">
        <f t="shared" si="300"/>
        <v>clear</v>
      </c>
      <c r="H2416" s="11" t="str">
        <f>'Raw Data'!H2415</f>
        <v>Weekend</v>
      </c>
      <c r="I2416" s="11" t="str">
        <f t="shared" si="301"/>
        <v>WE</v>
      </c>
      <c r="J2416" s="11" t="str">
        <f t="shared" si="302"/>
        <v>Clear</v>
      </c>
      <c r="K2416" s="11" t="str">
        <f>TEXT('Raw Data'!F2415,"0")</f>
        <v>9</v>
      </c>
      <c r="L2416" s="11">
        <f t="shared" si="303"/>
        <v>9</v>
      </c>
    </row>
    <row r="2417" spans="1:12" x14ac:dyDescent="0.3">
      <c r="A2417" s="9">
        <f>'Raw Data'!A2416</f>
        <v>45360.381944444503</v>
      </c>
      <c r="B2417" s="11" t="str">
        <f>'Raw Data'!O2416</f>
        <v>Fog</v>
      </c>
      <c r="C2417" s="11" t="str">
        <f t="shared" si="296"/>
        <v>Fog</v>
      </c>
      <c r="D2417" s="11" t="str">
        <f t="shared" si="297"/>
        <v>Fog</v>
      </c>
      <c r="E2417" s="11" t="str">
        <f t="shared" si="298"/>
        <v>Fog</v>
      </c>
      <c r="F2417" s="11" t="str">
        <f t="shared" si="299"/>
        <v>FOG</v>
      </c>
      <c r="G2417" s="11" t="str">
        <f t="shared" si="300"/>
        <v>fog</v>
      </c>
      <c r="H2417" s="11" t="str">
        <f>'Raw Data'!H2416</f>
        <v>Weekend</v>
      </c>
      <c r="I2417" s="11" t="str">
        <f t="shared" si="301"/>
        <v>WE</v>
      </c>
      <c r="J2417" s="11" t="str">
        <f t="shared" si="302"/>
        <v>Fog</v>
      </c>
      <c r="K2417" s="11" t="str">
        <f>TEXT('Raw Data'!F2416,"0")</f>
        <v>9</v>
      </c>
      <c r="L2417" s="11">
        <f t="shared" si="303"/>
        <v>9</v>
      </c>
    </row>
    <row r="2418" spans="1:12" x14ac:dyDescent="0.3">
      <c r="A2418" s="9">
        <f>'Raw Data'!A2417</f>
        <v>45360.385416666701</v>
      </c>
      <c r="B2418" s="11" t="str">
        <f>'Raw Data'!O2417</f>
        <v>Snow</v>
      </c>
      <c r="C2418" s="11" t="str">
        <f t="shared" si="296"/>
        <v>Snow</v>
      </c>
      <c r="D2418" s="11" t="str">
        <f t="shared" si="297"/>
        <v>Snow</v>
      </c>
      <c r="E2418" s="11" t="str">
        <f t="shared" si="298"/>
        <v>Snow</v>
      </c>
      <c r="F2418" s="11" t="str">
        <f t="shared" si="299"/>
        <v>SNOW</v>
      </c>
      <c r="G2418" s="11" t="str">
        <f t="shared" si="300"/>
        <v>snow</v>
      </c>
      <c r="H2418" s="11" t="str">
        <f>'Raw Data'!H2417</f>
        <v>Weekend</v>
      </c>
      <c r="I2418" s="11" t="str">
        <f t="shared" si="301"/>
        <v>WE</v>
      </c>
      <c r="J2418" s="11" t="str">
        <f t="shared" si="302"/>
        <v>Snow</v>
      </c>
      <c r="K2418" s="11" t="str">
        <f>TEXT('Raw Data'!F2417,"0")</f>
        <v>9</v>
      </c>
      <c r="L2418" s="11">
        <f t="shared" si="303"/>
        <v>9</v>
      </c>
    </row>
    <row r="2419" spans="1:12" x14ac:dyDescent="0.3">
      <c r="A2419" s="9">
        <f>'Raw Data'!A2418</f>
        <v>45360.388888888898</v>
      </c>
      <c r="B2419" s="11" t="str">
        <f>'Raw Data'!O2418</f>
        <v>Snow</v>
      </c>
      <c r="C2419" s="11" t="str">
        <f t="shared" si="296"/>
        <v>Snow</v>
      </c>
      <c r="D2419" s="11" t="str">
        <f t="shared" si="297"/>
        <v>Snow</v>
      </c>
      <c r="E2419" s="11" t="str">
        <f t="shared" si="298"/>
        <v>Snow</v>
      </c>
      <c r="F2419" s="11" t="str">
        <f t="shared" si="299"/>
        <v>SNOW</v>
      </c>
      <c r="G2419" s="11" t="str">
        <f t="shared" si="300"/>
        <v>snow</v>
      </c>
      <c r="H2419" s="11" t="str">
        <f>'Raw Data'!H2418</f>
        <v>Weekend</v>
      </c>
      <c r="I2419" s="11" t="str">
        <f t="shared" si="301"/>
        <v>WE</v>
      </c>
      <c r="J2419" s="11" t="str">
        <f t="shared" si="302"/>
        <v>Snow</v>
      </c>
      <c r="K2419" s="11" t="str">
        <f>TEXT('Raw Data'!F2418,"0")</f>
        <v>9</v>
      </c>
      <c r="L2419" s="11">
        <f t="shared" si="303"/>
        <v>9</v>
      </c>
    </row>
    <row r="2420" spans="1:12" x14ac:dyDescent="0.3">
      <c r="A2420" s="9">
        <f>'Raw Data'!A2419</f>
        <v>45360.392361111102</v>
      </c>
      <c r="B2420" s="11" t="str">
        <f>'Raw Data'!O2419</f>
        <v>Clear</v>
      </c>
      <c r="C2420" s="11" t="str">
        <f t="shared" si="296"/>
        <v>Clear</v>
      </c>
      <c r="D2420" s="11" t="str">
        <f t="shared" si="297"/>
        <v>Clear</v>
      </c>
      <c r="E2420" s="11" t="str">
        <f t="shared" si="298"/>
        <v>Clear</v>
      </c>
      <c r="F2420" s="11" t="str">
        <f t="shared" si="299"/>
        <v>CLEAR</v>
      </c>
      <c r="G2420" s="11" t="str">
        <f t="shared" si="300"/>
        <v>clear</v>
      </c>
      <c r="H2420" s="11" t="str">
        <f>'Raw Data'!H2419</f>
        <v>Weekend</v>
      </c>
      <c r="I2420" s="11" t="str">
        <f t="shared" si="301"/>
        <v>WE</v>
      </c>
      <c r="J2420" s="11" t="str">
        <f t="shared" si="302"/>
        <v>Clear</v>
      </c>
      <c r="K2420" s="11" t="str">
        <f>TEXT('Raw Data'!F2419,"0")</f>
        <v>9</v>
      </c>
      <c r="L2420" s="11">
        <f t="shared" si="303"/>
        <v>9</v>
      </c>
    </row>
    <row r="2421" spans="1:12" x14ac:dyDescent="0.3">
      <c r="A2421" s="9">
        <f>'Raw Data'!A2420</f>
        <v>45360.395833333299</v>
      </c>
      <c r="B2421" s="11" t="str">
        <f>'Raw Data'!O2420</f>
        <v>Snow</v>
      </c>
      <c r="C2421" s="11" t="str">
        <f t="shared" si="296"/>
        <v>Snow</v>
      </c>
      <c r="D2421" s="11" t="str">
        <f t="shared" si="297"/>
        <v>Snow</v>
      </c>
      <c r="E2421" s="11" t="str">
        <f t="shared" si="298"/>
        <v>Snow</v>
      </c>
      <c r="F2421" s="11" t="str">
        <f t="shared" si="299"/>
        <v>SNOW</v>
      </c>
      <c r="G2421" s="11" t="str">
        <f t="shared" si="300"/>
        <v>snow</v>
      </c>
      <c r="H2421" s="11" t="str">
        <f>'Raw Data'!H2420</f>
        <v>Weekend</v>
      </c>
      <c r="I2421" s="11" t="str">
        <f t="shared" si="301"/>
        <v>WE</v>
      </c>
      <c r="J2421" s="11" t="str">
        <f t="shared" si="302"/>
        <v>Snow</v>
      </c>
      <c r="K2421" s="11" t="str">
        <f>TEXT('Raw Data'!F2420,"0")</f>
        <v>9</v>
      </c>
      <c r="L2421" s="11">
        <f t="shared" si="303"/>
        <v>9</v>
      </c>
    </row>
    <row r="2422" spans="1:12" x14ac:dyDescent="0.3">
      <c r="A2422" s="9">
        <f>'Raw Data'!A2421</f>
        <v>45360.399305555598</v>
      </c>
      <c r="B2422" s="11" t="str">
        <f>'Raw Data'!O2421</f>
        <v>Fog</v>
      </c>
      <c r="C2422" s="11" t="str">
        <f t="shared" si="296"/>
        <v>Fog</v>
      </c>
      <c r="D2422" s="11" t="str">
        <f t="shared" si="297"/>
        <v>Fog</v>
      </c>
      <c r="E2422" s="11" t="str">
        <f t="shared" si="298"/>
        <v>Fog</v>
      </c>
      <c r="F2422" s="11" t="str">
        <f t="shared" si="299"/>
        <v>FOG</v>
      </c>
      <c r="G2422" s="11" t="str">
        <f t="shared" si="300"/>
        <v>fog</v>
      </c>
      <c r="H2422" s="11" t="str">
        <f>'Raw Data'!H2421</f>
        <v>Weekend</v>
      </c>
      <c r="I2422" s="11" t="str">
        <f t="shared" si="301"/>
        <v>WE</v>
      </c>
      <c r="J2422" s="11" t="str">
        <f t="shared" si="302"/>
        <v>Fog</v>
      </c>
      <c r="K2422" s="11" t="str">
        <f>TEXT('Raw Data'!F2421,"0")</f>
        <v>9</v>
      </c>
      <c r="L2422" s="11">
        <f t="shared" si="303"/>
        <v>9</v>
      </c>
    </row>
    <row r="2423" spans="1:12" x14ac:dyDescent="0.3">
      <c r="A2423" s="9">
        <f>'Raw Data'!A2422</f>
        <v>45360.402777777803</v>
      </c>
      <c r="B2423" s="11" t="str">
        <f>'Raw Data'!O2422</f>
        <v>Rain</v>
      </c>
      <c r="C2423" s="11" t="str">
        <f t="shared" si="296"/>
        <v>Rain</v>
      </c>
      <c r="D2423" s="11" t="str">
        <f t="shared" si="297"/>
        <v>Rain</v>
      </c>
      <c r="E2423" s="11" t="str">
        <f t="shared" si="298"/>
        <v>Rain</v>
      </c>
      <c r="F2423" s="11" t="str">
        <f t="shared" si="299"/>
        <v>RAIN</v>
      </c>
      <c r="G2423" s="11" t="str">
        <f t="shared" si="300"/>
        <v>rain</v>
      </c>
      <c r="H2423" s="11" t="str">
        <f>'Raw Data'!H2422</f>
        <v>Weekend</v>
      </c>
      <c r="I2423" s="11" t="str">
        <f t="shared" si="301"/>
        <v>WE</v>
      </c>
      <c r="J2423" s="11" t="str">
        <f t="shared" si="302"/>
        <v>Rain</v>
      </c>
      <c r="K2423" s="11" t="str">
        <f>TEXT('Raw Data'!F2422,"0")</f>
        <v>9</v>
      </c>
      <c r="L2423" s="11">
        <f t="shared" si="303"/>
        <v>9</v>
      </c>
    </row>
    <row r="2424" spans="1:12" x14ac:dyDescent="0.3">
      <c r="A2424" s="9">
        <f>'Raw Data'!A2423</f>
        <v>45360.40625</v>
      </c>
      <c r="B2424" s="11" t="str">
        <f>'Raw Data'!O2423</f>
        <v>Clear</v>
      </c>
      <c r="C2424" s="11" t="str">
        <f t="shared" si="296"/>
        <v>Clear</v>
      </c>
      <c r="D2424" s="11" t="str">
        <f t="shared" si="297"/>
        <v>Clear</v>
      </c>
      <c r="E2424" s="11" t="str">
        <f t="shared" si="298"/>
        <v>Clear</v>
      </c>
      <c r="F2424" s="11" t="str">
        <f t="shared" si="299"/>
        <v>CLEAR</v>
      </c>
      <c r="G2424" s="11" t="str">
        <f t="shared" si="300"/>
        <v>clear</v>
      </c>
      <c r="H2424" s="11" t="str">
        <f>'Raw Data'!H2423</f>
        <v>Weekend</v>
      </c>
      <c r="I2424" s="11" t="str">
        <f t="shared" si="301"/>
        <v>WE</v>
      </c>
      <c r="J2424" s="11" t="str">
        <f t="shared" si="302"/>
        <v>Clear</v>
      </c>
      <c r="K2424" s="11" t="str">
        <f>TEXT('Raw Data'!F2423,"0")</f>
        <v>9</v>
      </c>
      <c r="L2424" s="11">
        <f t="shared" si="303"/>
        <v>9</v>
      </c>
    </row>
    <row r="2425" spans="1:12" x14ac:dyDescent="0.3">
      <c r="A2425" s="9">
        <f>'Raw Data'!A2424</f>
        <v>45360.409722222197</v>
      </c>
      <c r="B2425" s="11" t="str">
        <f>'Raw Data'!O2424</f>
        <v>Rain</v>
      </c>
      <c r="C2425" s="11" t="str">
        <f t="shared" si="296"/>
        <v>Rain</v>
      </c>
      <c r="D2425" s="11" t="str">
        <f t="shared" si="297"/>
        <v>Rain</v>
      </c>
      <c r="E2425" s="11" t="str">
        <f t="shared" si="298"/>
        <v>Rain</v>
      </c>
      <c r="F2425" s="11" t="str">
        <f t="shared" si="299"/>
        <v>RAIN</v>
      </c>
      <c r="G2425" s="11" t="str">
        <f t="shared" si="300"/>
        <v>rain</v>
      </c>
      <c r="H2425" s="11" t="str">
        <f>'Raw Data'!H2424</f>
        <v>Weekend</v>
      </c>
      <c r="I2425" s="11" t="str">
        <f t="shared" si="301"/>
        <v>WE</v>
      </c>
      <c r="J2425" s="11" t="str">
        <f t="shared" si="302"/>
        <v>Rain</v>
      </c>
      <c r="K2425" s="11" t="str">
        <f>TEXT('Raw Data'!F2424,"0")</f>
        <v>9</v>
      </c>
      <c r="L2425" s="11">
        <f t="shared" si="303"/>
        <v>9</v>
      </c>
    </row>
    <row r="2426" spans="1:12" x14ac:dyDescent="0.3">
      <c r="A2426" s="9">
        <f>'Raw Data'!A2425</f>
        <v>45360.413194444503</v>
      </c>
      <c r="B2426" s="11" t="str">
        <f>'Raw Data'!O2425</f>
        <v>Fog</v>
      </c>
      <c r="C2426" s="11" t="str">
        <f t="shared" si="296"/>
        <v>Fog</v>
      </c>
      <c r="D2426" s="11" t="str">
        <f t="shared" si="297"/>
        <v>Fog</v>
      </c>
      <c r="E2426" s="11" t="str">
        <f t="shared" si="298"/>
        <v>Fog</v>
      </c>
      <c r="F2426" s="11" t="str">
        <f t="shared" si="299"/>
        <v>FOG</v>
      </c>
      <c r="G2426" s="11" t="str">
        <f t="shared" si="300"/>
        <v>fog</v>
      </c>
      <c r="H2426" s="11" t="str">
        <f>'Raw Data'!H2425</f>
        <v>Weekend</v>
      </c>
      <c r="I2426" s="11" t="str">
        <f t="shared" si="301"/>
        <v>WE</v>
      </c>
      <c r="J2426" s="11" t="str">
        <f t="shared" si="302"/>
        <v>Fog</v>
      </c>
      <c r="K2426" s="11" t="str">
        <f>TEXT('Raw Data'!F2425,"0")</f>
        <v>9</v>
      </c>
      <c r="L2426" s="11">
        <f t="shared" si="303"/>
        <v>9</v>
      </c>
    </row>
    <row r="2427" spans="1:12" x14ac:dyDescent="0.3">
      <c r="A2427" s="9">
        <f>'Raw Data'!A2426</f>
        <v>45360.416666666701</v>
      </c>
      <c r="B2427" s="11" t="str">
        <f>'Raw Data'!O2426</f>
        <v>Rain</v>
      </c>
      <c r="C2427" s="11" t="str">
        <f t="shared" si="296"/>
        <v>Rain</v>
      </c>
      <c r="D2427" s="11" t="str">
        <f t="shared" si="297"/>
        <v>Rain</v>
      </c>
      <c r="E2427" s="11" t="str">
        <f t="shared" si="298"/>
        <v>Rain</v>
      </c>
      <c r="F2427" s="11" t="str">
        <f t="shared" si="299"/>
        <v>RAIN</v>
      </c>
      <c r="G2427" s="11" t="str">
        <f t="shared" si="300"/>
        <v>rain</v>
      </c>
      <c r="H2427" s="11" t="str">
        <f>'Raw Data'!H2426</f>
        <v>Weekend</v>
      </c>
      <c r="I2427" s="11" t="str">
        <f t="shared" si="301"/>
        <v>WE</v>
      </c>
      <c r="J2427" s="11" t="str">
        <f t="shared" si="302"/>
        <v>Rain</v>
      </c>
      <c r="K2427" s="11" t="str">
        <f>TEXT('Raw Data'!F2426,"0")</f>
        <v>10</v>
      </c>
      <c r="L2427" s="11">
        <f t="shared" si="303"/>
        <v>10</v>
      </c>
    </row>
    <row r="2428" spans="1:12" x14ac:dyDescent="0.3">
      <c r="A2428" s="9">
        <f>'Raw Data'!A2427</f>
        <v>45360.420138888898</v>
      </c>
      <c r="B2428" s="11" t="str">
        <f>'Raw Data'!O2427</f>
        <v>Fog</v>
      </c>
      <c r="C2428" s="11" t="str">
        <f t="shared" si="296"/>
        <v>Fog</v>
      </c>
      <c r="D2428" s="11" t="str">
        <f t="shared" si="297"/>
        <v>Fog</v>
      </c>
      <c r="E2428" s="11" t="str">
        <f t="shared" si="298"/>
        <v>Fog</v>
      </c>
      <c r="F2428" s="11" t="str">
        <f t="shared" si="299"/>
        <v>FOG</v>
      </c>
      <c r="G2428" s="11" t="str">
        <f t="shared" si="300"/>
        <v>fog</v>
      </c>
      <c r="H2428" s="11" t="str">
        <f>'Raw Data'!H2427</f>
        <v>Weekend</v>
      </c>
      <c r="I2428" s="11" t="str">
        <f t="shared" si="301"/>
        <v>WE</v>
      </c>
      <c r="J2428" s="11" t="str">
        <f t="shared" si="302"/>
        <v>Fog</v>
      </c>
      <c r="K2428" s="11" t="str">
        <f>TEXT('Raw Data'!F2427,"0")</f>
        <v>10</v>
      </c>
      <c r="L2428" s="11">
        <f t="shared" si="303"/>
        <v>10</v>
      </c>
    </row>
    <row r="2429" spans="1:12" x14ac:dyDescent="0.3">
      <c r="A2429" s="9">
        <f>'Raw Data'!A2428</f>
        <v>45360.423611111102</v>
      </c>
      <c r="B2429" s="11" t="str">
        <f>'Raw Data'!O2428</f>
        <v>Snow</v>
      </c>
      <c r="C2429" s="11" t="str">
        <f t="shared" si="296"/>
        <v>Snow</v>
      </c>
      <c r="D2429" s="11" t="str">
        <f t="shared" si="297"/>
        <v>Snow</v>
      </c>
      <c r="E2429" s="11" t="str">
        <f t="shared" si="298"/>
        <v>Snow</v>
      </c>
      <c r="F2429" s="11" t="str">
        <f t="shared" si="299"/>
        <v>SNOW</v>
      </c>
      <c r="G2429" s="11" t="str">
        <f t="shared" si="300"/>
        <v>snow</v>
      </c>
      <c r="H2429" s="11" t="str">
        <f>'Raw Data'!H2428</f>
        <v>Weekend</v>
      </c>
      <c r="I2429" s="11" t="str">
        <f t="shared" si="301"/>
        <v>WE</v>
      </c>
      <c r="J2429" s="11" t="str">
        <f t="shared" si="302"/>
        <v>Snow</v>
      </c>
      <c r="K2429" s="11" t="str">
        <f>TEXT('Raw Data'!F2428,"0")</f>
        <v>10</v>
      </c>
      <c r="L2429" s="11">
        <f t="shared" si="303"/>
        <v>10</v>
      </c>
    </row>
    <row r="2430" spans="1:12" x14ac:dyDescent="0.3">
      <c r="A2430" s="9">
        <f>'Raw Data'!A2429</f>
        <v>45360.427083333299</v>
      </c>
      <c r="B2430" s="11" t="str">
        <f>'Raw Data'!O2429</f>
        <v>Clear</v>
      </c>
      <c r="C2430" s="11" t="str">
        <f t="shared" si="296"/>
        <v>Clear</v>
      </c>
      <c r="D2430" s="11" t="str">
        <f t="shared" si="297"/>
        <v>Clear</v>
      </c>
      <c r="E2430" s="11" t="str">
        <f t="shared" si="298"/>
        <v>Clear</v>
      </c>
      <c r="F2430" s="11" t="str">
        <f t="shared" si="299"/>
        <v>CLEAR</v>
      </c>
      <c r="G2430" s="11" t="str">
        <f t="shared" si="300"/>
        <v>clear</v>
      </c>
      <c r="H2430" s="11" t="str">
        <f>'Raw Data'!H2429</f>
        <v>Weekend</v>
      </c>
      <c r="I2430" s="11" t="str">
        <f t="shared" si="301"/>
        <v>WE</v>
      </c>
      <c r="J2430" s="11" t="str">
        <f t="shared" si="302"/>
        <v>Clear</v>
      </c>
      <c r="K2430" s="11" t="str">
        <f>TEXT('Raw Data'!F2429,"0")</f>
        <v>10</v>
      </c>
      <c r="L2430" s="11">
        <f t="shared" si="303"/>
        <v>10</v>
      </c>
    </row>
    <row r="2431" spans="1:12" x14ac:dyDescent="0.3">
      <c r="A2431" s="9">
        <f>'Raw Data'!A2430</f>
        <v>45360.430555555598</v>
      </c>
      <c r="B2431" s="11" t="str">
        <f>'Raw Data'!O2430</f>
        <v>Clear</v>
      </c>
      <c r="C2431" s="11" t="str">
        <f t="shared" si="296"/>
        <v>Clear</v>
      </c>
      <c r="D2431" s="11" t="str">
        <f t="shared" si="297"/>
        <v>Clear</v>
      </c>
      <c r="E2431" s="11" t="str">
        <f t="shared" si="298"/>
        <v>Clear</v>
      </c>
      <c r="F2431" s="11" t="str">
        <f t="shared" si="299"/>
        <v>CLEAR</v>
      </c>
      <c r="G2431" s="11" t="str">
        <f t="shared" si="300"/>
        <v>clear</v>
      </c>
      <c r="H2431" s="11" t="str">
        <f>'Raw Data'!H2430</f>
        <v>Weekend</v>
      </c>
      <c r="I2431" s="11" t="str">
        <f t="shared" si="301"/>
        <v>WE</v>
      </c>
      <c r="J2431" s="11" t="str">
        <f t="shared" si="302"/>
        <v>Clear</v>
      </c>
      <c r="K2431" s="11" t="str">
        <f>TEXT('Raw Data'!F2430,"0")</f>
        <v>10</v>
      </c>
      <c r="L2431" s="11">
        <f t="shared" si="303"/>
        <v>10</v>
      </c>
    </row>
    <row r="2432" spans="1:12" x14ac:dyDescent="0.3">
      <c r="A2432" s="9">
        <f>'Raw Data'!A2431</f>
        <v>45360.434027777803</v>
      </c>
      <c r="B2432" s="11" t="str">
        <f>'Raw Data'!O2431</f>
        <v>Snow</v>
      </c>
      <c r="C2432" s="11" t="str">
        <f t="shared" si="296"/>
        <v>Snow</v>
      </c>
      <c r="D2432" s="11" t="str">
        <f t="shared" si="297"/>
        <v>Snow</v>
      </c>
      <c r="E2432" s="11" t="str">
        <f t="shared" si="298"/>
        <v>Snow</v>
      </c>
      <c r="F2432" s="11" t="str">
        <f t="shared" si="299"/>
        <v>SNOW</v>
      </c>
      <c r="G2432" s="11" t="str">
        <f t="shared" si="300"/>
        <v>snow</v>
      </c>
      <c r="H2432" s="11" t="str">
        <f>'Raw Data'!H2431</f>
        <v>Weekend</v>
      </c>
      <c r="I2432" s="11" t="str">
        <f t="shared" si="301"/>
        <v>WE</v>
      </c>
      <c r="J2432" s="11" t="str">
        <f t="shared" si="302"/>
        <v>Snow</v>
      </c>
      <c r="K2432" s="11" t="str">
        <f>TEXT('Raw Data'!F2431,"0")</f>
        <v>10</v>
      </c>
      <c r="L2432" s="11">
        <f t="shared" si="303"/>
        <v>10</v>
      </c>
    </row>
    <row r="2433" spans="1:12" x14ac:dyDescent="0.3">
      <c r="A2433" s="9">
        <f>'Raw Data'!A2432</f>
        <v>45360.4375</v>
      </c>
      <c r="B2433" s="11" t="str">
        <f>'Raw Data'!O2432</f>
        <v>Fog</v>
      </c>
      <c r="C2433" s="11" t="str">
        <f t="shared" si="296"/>
        <v>Fog</v>
      </c>
      <c r="D2433" s="11" t="str">
        <f t="shared" si="297"/>
        <v>Fog</v>
      </c>
      <c r="E2433" s="11" t="str">
        <f t="shared" si="298"/>
        <v>Fog</v>
      </c>
      <c r="F2433" s="11" t="str">
        <f t="shared" si="299"/>
        <v>FOG</v>
      </c>
      <c r="G2433" s="11" t="str">
        <f t="shared" si="300"/>
        <v>fog</v>
      </c>
      <c r="H2433" s="11" t="str">
        <f>'Raw Data'!H2432</f>
        <v>Weekend</v>
      </c>
      <c r="I2433" s="11" t="str">
        <f t="shared" si="301"/>
        <v>WE</v>
      </c>
      <c r="J2433" s="11" t="str">
        <f t="shared" si="302"/>
        <v>Fog</v>
      </c>
      <c r="K2433" s="11" t="str">
        <f>TEXT('Raw Data'!F2432,"0")</f>
        <v>10</v>
      </c>
      <c r="L2433" s="11">
        <f t="shared" si="303"/>
        <v>10</v>
      </c>
    </row>
    <row r="2434" spans="1:12" x14ac:dyDescent="0.3">
      <c r="A2434" s="9">
        <f>'Raw Data'!A2433</f>
        <v>45360.440972222197</v>
      </c>
      <c r="B2434" s="11" t="str">
        <f>'Raw Data'!O2433</f>
        <v>Fog</v>
      </c>
      <c r="C2434" s="11" t="str">
        <f t="shared" si="296"/>
        <v>Fog</v>
      </c>
      <c r="D2434" s="11" t="str">
        <f t="shared" si="297"/>
        <v>Fog</v>
      </c>
      <c r="E2434" s="11" t="str">
        <f t="shared" si="298"/>
        <v>Fog</v>
      </c>
      <c r="F2434" s="11" t="str">
        <f t="shared" si="299"/>
        <v>FOG</v>
      </c>
      <c r="G2434" s="11" t="str">
        <f t="shared" si="300"/>
        <v>fog</v>
      </c>
      <c r="H2434" s="11" t="str">
        <f>'Raw Data'!H2433</f>
        <v>Weekend</v>
      </c>
      <c r="I2434" s="11" t="str">
        <f t="shared" si="301"/>
        <v>WE</v>
      </c>
      <c r="J2434" s="11" t="str">
        <f t="shared" si="302"/>
        <v>Fog</v>
      </c>
      <c r="K2434" s="11" t="str">
        <f>TEXT('Raw Data'!F2433,"0")</f>
        <v>10</v>
      </c>
      <c r="L2434" s="11">
        <f t="shared" si="303"/>
        <v>10</v>
      </c>
    </row>
    <row r="2435" spans="1:12" x14ac:dyDescent="0.3">
      <c r="A2435" s="9">
        <f>'Raw Data'!A2434</f>
        <v>45360.444444444503</v>
      </c>
      <c r="B2435" s="11" t="str">
        <f>'Raw Data'!O2434</f>
        <v>Fog</v>
      </c>
      <c r="C2435" s="11" t="str">
        <f t="shared" ref="C2435:C2498" si="304">TRIM(B2435)</f>
        <v>Fog</v>
      </c>
      <c r="D2435" s="11" t="str">
        <f t="shared" ref="D2435:D2498" si="305">CLEAN(C2435)</f>
        <v>Fog</v>
      </c>
      <c r="E2435" s="11" t="str">
        <f t="shared" ref="E2435:E2498" si="306">PROPER(D2435)</f>
        <v>Fog</v>
      </c>
      <c r="F2435" s="11" t="str">
        <f t="shared" ref="F2435:F2498" si="307">UPPER(B2435)</f>
        <v>FOG</v>
      </c>
      <c r="G2435" s="11" t="str">
        <f t="shared" ref="G2435:G2498" si="308">LOWER(B2435)</f>
        <v>fog</v>
      </c>
      <c r="H2435" s="11" t="str">
        <f>'Raw Data'!H2434</f>
        <v>Weekend</v>
      </c>
      <c r="I2435" s="11" t="str">
        <f t="shared" ref="I2435:I2498" si="309">SUBSTITUTE(SUBSTITUTE(H2435,"Weekday","WD"),"Weekend","WE")</f>
        <v>WE</v>
      </c>
      <c r="J2435" s="11" t="str">
        <f t="shared" ref="J2435:J2498" si="310">PROPER(TRIM(CLEAN(B2435)))</f>
        <v>Fog</v>
      </c>
      <c r="K2435" s="11" t="str">
        <f>TEXT('Raw Data'!F2434,"0")</f>
        <v>10</v>
      </c>
      <c r="L2435" s="11">
        <f t="shared" ref="L2435:L2498" si="311">VALUE(K2435)</f>
        <v>10</v>
      </c>
    </row>
    <row r="2436" spans="1:12" x14ac:dyDescent="0.3">
      <c r="A2436" s="9">
        <f>'Raw Data'!A2435</f>
        <v>45360.447916666701</v>
      </c>
      <c r="B2436" s="11" t="str">
        <f>'Raw Data'!O2435</f>
        <v>Clear</v>
      </c>
      <c r="C2436" s="11" t="str">
        <f t="shared" si="304"/>
        <v>Clear</v>
      </c>
      <c r="D2436" s="11" t="str">
        <f t="shared" si="305"/>
        <v>Clear</v>
      </c>
      <c r="E2436" s="11" t="str">
        <f t="shared" si="306"/>
        <v>Clear</v>
      </c>
      <c r="F2436" s="11" t="str">
        <f t="shared" si="307"/>
        <v>CLEAR</v>
      </c>
      <c r="G2436" s="11" t="str">
        <f t="shared" si="308"/>
        <v>clear</v>
      </c>
      <c r="H2436" s="11" t="str">
        <f>'Raw Data'!H2435</f>
        <v>Weekend</v>
      </c>
      <c r="I2436" s="11" t="str">
        <f t="shared" si="309"/>
        <v>WE</v>
      </c>
      <c r="J2436" s="11" t="str">
        <f t="shared" si="310"/>
        <v>Clear</v>
      </c>
      <c r="K2436" s="11" t="str">
        <f>TEXT('Raw Data'!F2435,"0")</f>
        <v>10</v>
      </c>
      <c r="L2436" s="11">
        <f t="shared" si="311"/>
        <v>10</v>
      </c>
    </row>
    <row r="2437" spans="1:12" x14ac:dyDescent="0.3">
      <c r="A2437" s="9">
        <f>'Raw Data'!A2436</f>
        <v>45360.451388888898</v>
      </c>
      <c r="B2437" s="11" t="str">
        <f>'Raw Data'!O2436</f>
        <v>Rain</v>
      </c>
      <c r="C2437" s="11" t="str">
        <f t="shared" si="304"/>
        <v>Rain</v>
      </c>
      <c r="D2437" s="11" t="str">
        <f t="shared" si="305"/>
        <v>Rain</v>
      </c>
      <c r="E2437" s="11" t="str">
        <f t="shared" si="306"/>
        <v>Rain</v>
      </c>
      <c r="F2437" s="11" t="str">
        <f t="shared" si="307"/>
        <v>RAIN</v>
      </c>
      <c r="G2437" s="11" t="str">
        <f t="shared" si="308"/>
        <v>rain</v>
      </c>
      <c r="H2437" s="11" t="str">
        <f>'Raw Data'!H2436</f>
        <v>Weekend</v>
      </c>
      <c r="I2437" s="11" t="str">
        <f t="shared" si="309"/>
        <v>WE</v>
      </c>
      <c r="J2437" s="11" t="str">
        <f t="shared" si="310"/>
        <v>Rain</v>
      </c>
      <c r="K2437" s="11" t="str">
        <f>TEXT('Raw Data'!F2436,"0")</f>
        <v>10</v>
      </c>
      <c r="L2437" s="11">
        <f t="shared" si="311"/>
        <v>10</v>
      </c>
    </row>
    <row r="2438" spans="1:12" x14ac:dyDescent="0.3">
      <c r="A2438" s="9">
        <f>'Raw Data'!A2437</f>
        <v>45360.454861111102</v>
      </c>
      <c r="B2438" s="11" t="str">
        <f>'Raw Data'!O2437</f>
        <v>Clear</v>
      </c>
      <c r="C2438" s="11" t="str">
        <f t="shared" si="304"/>
        <v>Clear</v>
      </c>
      <c r="D2438" s="11" t="str">
        <f t="shared" si="305"/>
        <v>Clear</v>
      </c>
      <c r="E2438" s="11" t="str">
        <f t="shared" si="306"/>
        <v>Clear</v>
      </c>
      <c r="F2438" s="11" t="str">
        <f t="shared" si="307"/>
        <v>CLEAR</v>
      </c>
      <c r="G2438" s="11" t="str">
        <f t="shared" si="308"/>
        <v>clear</v>
      </c>
      <c r="H2438" s="11" t="str">
        <f>'Raw Data'!H2437</f>
        <v>Weekend</v>
      </c>
      <c r="I2438" s="11" t="str">
        <f t="shared" si="309"/>
        <v>WE</v>
      </c>
      <c r="J2438" s="11" t="str">
        <f t="shared" si="310"/>
        <v>Clear</v>
      </c>
      <c r="K2438" s="11" t="str">
        <f>TEXT('Raw Data'!F2437,"0")</f>
        <v>10</v>
      </c>
      <c r="L2438" s="11">
        <f t="shared" si="311"/>
        <v>10</v>
      </c>
    </row>
    <row r="2439" spans="1:12" x14ac:dyDescent="0.3">
      <c r="A2439" s="9">
        <f>'Raw Data'!A2438</f>
        <v>45360.458333333299</v>
      </c>
      <c r="B2439" s="11" t="str">
        <f>'Raw Data'!O2438</f>
        <v>Snow</v>
      </c>
      <c r="C2439" s="11" t="str">
        <f t="shared" si="304"/>
        <v>Snow</v>
      </c>
      <c r="D2439" s="11" t="str">
        <f t="shared" si="305"/>
        <v>Snow</v>
      </c>
      <c r="E2439" s="11" t="str">
        <f t="shared" si="306"/>
        <v>Snow</v>
      </c>
      <c r="F2439" s="11" t="str">
        <f t="shared" si="307"/>
        <v>SNOW</v>
      </c>
      <c r="G2439" s="11" t="str">
        <f t="shared" si="308"/>
        <v>snow</v>
      </c>
      <c r="H2439" s="11" t="str">
        <f>'Raw Data'!H2438</f>
        <v>Weekend</v>
      </c>
      <c r="I2439" s="11" t="str">
        <f t="shared" si="309"/>
        <v>WE</v>
      </c>
      <c r="J2439" s="11" t="str">
        <f t="shared" si="310"/>
        <v>Snow</v>
      </c>
      <c r="K2439" s="11" t="str">
        <f>TEXT('Raw Data'!F2438,"0")</f>
        <v>11</v>
      </c>
      <c r="L2439" s="11">
        <f t="shared" si="311"/>
        <v>11</v>
      </c>
    </row>
    <row r="2440" spans="1:12" x14ac:dyDescent="0.3">
      <c r="A2440" s="9">
        <f>'Raw Data'!A2439</f>
        <v>45360.461805555598</v>
      </c>
      <c r="B2440" s="11" t="str">
        <f>'Raw Data'!O2439</f>
        <v>Snow</v>
      </c>
      <c r="C2440" s="11" t="str">
        <f t="shared" si="304"/>
        <v>Snow</v>
      </c>
      <c r="D2440" s="11" t="str">
        <f t="shared" si="305"/>
        <v>Snow</v>
      </c>
      <c r="E2440" s="11" t="str">
        <f t="shared" si="306"/>
        <v>Snow</v>
      </c>
      <c r="F2440" s="11" t="str">
        <f t="shared" si="307"/>
        <v>SNOW</v>
      </c>
      <c r="G2440" s="11" t="str">
        <f t="shared" si="308"/>
        <v>snow</v>
      </c>
      <c r="H2440" s="11" t="str">
        <f>'Raw Data'!H2439</f>
        <v>Weekend</v>
      </c>
      <c r="I2440" s="11" t="str">
        <f t="shared" si="309"/>
        <v>WE</v>
      </c>
      <c r="J2440" s="11" t="str">
        <f t="shared" si="310"/>
        <v>Snow</v>
      </c>
      <c r="K2440" s="11" t="str">
        <f>TEXT('Raw Data'!F2439,"0")</f>
        <v>11</v>
      </c>
      <c r="L2440" s="11">
        <f t="shared" si="311"/>
        <v>11</v>
      </c>
    </row>
    <row r="2441" spans="1:12" x14ac:dyDescent="0.3">
      <c r="A2441" s="9">
        <f>'Raw Data'!A2440</f>
        <v>45360.465277777803</v>
      </c>
      <c r="B2441" s="11" t="str">
        <f>'Raw Data'!O2440</f>
        <v>Clear</v>
      </c>
      <c r="C2441" s="11" t="str">
        <f t="shared" si="304"/>
        <v>Clear</v>
      </c>
      <c r="D2441" s="11" t="str">
        <f t="shared" si="305"/>
        <v>Clear</v>
      </c>
      <c r="E2441" s="11" t="str">
        <f t="shared" si="306"/>
        <v>Clear</v>
      </c>
      <c r="F2441" s="11" t="str">
        <f t="shared" si="307"/>
        <v>CLEAR</v>
      </c>
      <c r="G2441" s="11" t="str">
        <f t="shared" si="308"/>
        <v>clear</v>
      </c>
      <c r="H2441" s="11" t="str">
        <f>'Raw Data'!H2440</f>
        <v>Weekend</v>
      </c>
      <c r="I2441" s="11" t="str">
        <f t="shared" si="309"/>
        <v>WE</v>
      </c>
      <c r="J2441" s="11" t="str">
        <f t="shared" si="310"/>
        <v>Clear</v>
      </c>
      <c r="K2441" s="11" t="str">
        <f>TEXT('Raw Data'!F2440,"0")</f>
        <v>11</v>
      </c>
      <c r="L2441" s="11">
        <f t="shared" si="311"/>
        <v>11</v>
      </c>
    </row>
    <row r="2442" spans="1:12" x14ac:dyDescent="0.3">
      <c r="A2442" s="9">
        <f>'Raw Data'!A2441</f>
        <v>45360.46875</v>
      </c>
      <c r="B2442" s="11" t="str">
        <f>'Raw Data'!O2441</f>
        <v>Fog</v>
      </c>
      <c r="C2442" s="11" t="str">
        <f t="shared" si="304"/>
        <v>Fog</v>
      </c>
      <c r="D2442" s="11" t="str">
        <f t="shared" si="305"/>
        <v>Fog</v>
      </c>
      <c r="E2442" s="11" t="str">
        <f t="shared" si="306"/>
        <v>Fog</v>
      </c>
      <c r="F2442" s="11" t="str">
        <f t="shared" si="307"/>
        <v>FOG</v>
      </c>
      <c r="G2442" s="11" t="str">
        <f t="shared" si="308"/>
        <v>fog</v>
      </c>
      <c r="H2442" s="11" t="str">
        <f>'Raw Data'!H2441</f>
        <v>Weekend</v>
      </c>
      <c r="I2442" s="11" t="str">
        <f t="shared" si="309"/>
        <v>WE</v>
      </c>
      <c r="J2442" s="11" t="str">
        <f t="shared" si="310"/>
        <v>Fog</v>
      </c>
      <c r="K2442" s="11" t="str">
        <f>TEXT('Raw Data'!F2441,"0")</f>
        <v>11</v>
      </c>
      <c r="L2442" s="11">
        <f t="shared" si="311"/>
        <v>11</v>
      </c>
    </row>
    <row r="2443" spans="1:12" x14ac:dyDescent="0.3">
      <c r="A2443" s="9">
        <f>'Raw Data'!A2442</f>
        <v>45360.472222222197</v>
      </c>
      <c r="B2443" s="11" t="str">
        <f>'Raw Data'!O2442</f>
        <v>Rain</v>
      </c>
      <c r="C2443" s="11" t="str">
        <f t="shared" si="304"/>
        <v>Rain</v>
      </c>
      <c r="D2443" s="11" t="str">
        <f t="shared" si="305"/>
        <v>Rain</v>
      </c>
      <c r="E2443" s="11" t="str">
        <f t="shared" si="306"/>
        <v>Rain</v>
      </c>
      <c r="F2443" s="11" t="str">
        <f t="shared" si="307"/>
        <v>RAIN</v>
      </c>
      <c r="G2443" s="11" t="str">
        <f t="shared" si="308"/>
        <v>rain</v>
      </c>
      <c r="H2443" s="11" t="str">
        <f>'Raw Data'!H2442</f>
        <v>Weekend</v>
      </c>
      <c r="I2443" s="11" t="str">
        <f t="shared" si="309"/>
        <v>WE</v>
      </c>
      <c r="J2443" s="11" t="str">
        <f t="shared" si="310"/>
        <v>Rain</v>
      </c>
      <c r="K2443" s="11" t="str">
        <f>TEXT('Raw Data'!F2442,"0")</f>
        <v>11</v>
      </c>
      <c r="L2443" s="11">
        <f t="shared" si="311"/>
        <v>11</v>
      </c>
    </row>
    <row r="2444" spans="1:12" x14ac:dyDescent="0.3">
      <c r="A2444" s="9">
        <f>'Raw Data'!A2443</f>
        <v>45360.475694444503</v>
      </c>
      <c r="B2444" s="11" t="str">
        <f>'Raw Data'!O2443</f>
        <v>Fog</v>
      </c>
      <c r="C2444" s="11" t="str">
        <f t="shared" si="304"/>
        <v>Fog</v>
      </c>
      <c r="D2444" s="11" t="str">
        <f t="shared" si="305"/>
        <v>Fog</v>
      </c>
      <c r="E2444" s="11" t="str">
        <f t="shared" si="306"/>
        <v>Fog</v>
      </c>
      <c r="F2444" s="11" t="str">
        <f t="shared" si="307"/>
        <v>FOG</v>
      </c>
      <c r="G2444" s="11" t="str">
        <f t="shared" si="308"/>
        <v>fog</v>
      </c>
      <c r="H2444" s="11" t="str">
        <f>'Raw Data'!H2443</f>
        <v>Weekend</v>
      </c>
      <c r="I2444" s="11" t="str">
        <f t="shared" si="309"/>
        <v>WE</v>
      </c>
      <c r="J2444" s="11" t="str">
        <f t="shared" si="310"/>
        <v>Fog</v>
      </c>
      <c r="K2444" s="11" t="str">
        <f>TEXT('Raw Data'!F2443,"0")</f>
        <v>11</v>
      </c>
      <c r="L2444" s="11">
        <f t="shared" si="311"/>
        <v>11</v>
      </c>
    </row>
    <row r="2445" spans="1:12" x14ac:dyDescent="0.3">
      <c r="A2445" s="9">
        <f>'Raw Data'!A2444</f>
        <v>45360.479166666701</v>
      </c>
      <c r="B2445" s="11" t="str">
        <f>'Raw Data'!O2444</f>
        <v>Fog</v>
      </c>
      <c r="C2445" s="11" t="str">
        <f t="shared" si="304"/>
        <v>Fog</v>
      </c>
      <c r="D2445" s="11" t="str">
        <f t="shared" si="305"/>
        <v>Fog</v>
      </c>
      <c r="E2445" s="11" t="str">
        <f t="shared" si="306"/>
        <v>Fog</v>
      </c>
      <c r="F2445" s="11" t="str">
        <f t="shared" si="307"/>
        <v>FOG</v>
      </c>
      <c r="G2445" s="11" t="str">
        <f t="shared" si="308"/>
        <v>fog</v>
      </c>
      <c r="H2445" s="11" t="str">
        <f>'Raw Data'!H2444</f>
        <v>Weekend</v>
      </c>
      <c r="I2445" s="11" t="str">
        <f t="shared" si="309"/>
        <v>WE</v>
      </c>
      <c r="J2445" s="11" t="str">
        <f t="shared" si="310"/>
        <v>Fog</v>
      </c>
      <c r="K2445" s="11" t="str">
        <f>TEXT('Raw Data'!F2444,"0")</f>
        <v>11</v>
      </c>
      <c r="L2445" s="11">
        <f t="shared" si="311"/>
        <v>11</v>
      </c>
    </row>
    <row r="2446" spans="1:12" x14ac:dyDescent="0.3">
      <c r="A2446" s="9">
        <f>'Raw Data'!A2445</f>
        <v>45360.482638888898</v>
      </c>
      <c r="B2446" s="11" t="str">
        <f>'Raw Data'!O2445</f>
        <v>Rain</v>
      </c>
      <c r="C2446" s="11" t="str">
        <f t="shared" si="304"/>
        <v>Rain</v>
      </c>
      <c r="D2446" s="11" t="str">
        <f t="shared" si="305"/>
        <v>Rain</v>
      </c>
      <c r="E2446" s="11" t="str">
        <f t="shared" si="306"/>
        <v>Rain</v>
      </c>
      <c r="F2446" s="11" t="str">
        <f t="shared" si="307"/>
        <v>RAIN</v>
      </c>
      <c r="G2446" s="11" t="str">
        <f t="shared" si="308"/>
        <v>rain</v>
      </c>
      <c r="H2446" s="11" t="str">
        <f>'Raw Data'!H2445</f>
        <v>Weekend</v>
      </c>
      <c r="I2446" s="11" t="str">
        <f t="shared" si="309"/>
        <v>WE</v>
      </c>
      <c r="J2446" s="11" t="str">
        <f t="shared" si="310"/>
        <v>Rain</v>
      </c>
      <c r="K2446" s="11" t="str">
        <f>TEXT('Raw Data'!F2445,"0")</f>
        <v>11</v>
      </c>
      <c r="L2446" s="11">
        <f t="shared" si="311"/>
        <v>11</v>
      </c>
    </row>
    <row r="2447" spans="1:12" x14ac:dyDescent="0.3">
      <c r="A2447" s="9">
        <f>'Raw Data'!A2446</f>
        <v>45360.486111111102</v>
      </c>
      <c r="B2447" s="11" t="str">
        <f>'Raw Data'!O2446</f>
        <v>Rain</v>
      </c>
      <c r="C2447" s="11" t="str">
        <f t="shared" si="304"/>
        <v>Rain</v>
      </c>
      <c r="D2447" s="11" t="str">
        <f t="shared" si="305"/>
        <v>Rain</v>
      </c>
      <c r="E2447" s="11" t="str">
        <f t="shared" si="306"/>
        <v>Rain</v>
      </c>
      <c r="F2447" s="11" t="str">
        <f t="shared" si="307"/>
        <v>RAIN</v>
      </c>
      <c r="G2447" s="11" t="str">
        <f t="shared" si="308"/>
        <v>rain</v>
      </c>
      <c r="H2447" s="11" t="str">
        <f>'Raw Data'!H2446</f>
        <v>Weekend</v>
      </c>
      <c r="I2447" s="11" t="str">
        <f t="shared" si="309"/>
        <v>WE</v>
      </c>
      <c r="J2447" s="11" t="str">
        <f t="shared" si="310"/>
        <v>Rain</v>
      </c>
      <c r="K2447" s="11" t="str">
        <f>TEXT('Raw Data'!F2446,"0")</f>
        <v>11</v>
      </c>
      <c r="L2447" s="11">
        <f t="shared" si="311"/>
        <v>11</v>
      </c>
    </row>
    <row r="2448" spans="1:12" x14ac:dyDescent="0.3">
      <c r="A2448" s="9">
        <f>'Raw Data'!A2447</f>
        <v>45360.489583333299</v>
      </c>
      <c r="B2448" s="11" t="str">
        <f>'Raw Data'!O2447</f>
        <v>Fog</v>
      </c>
      <c r="C2448" s="11" t="str">
        <f t="shared" si="304"/>
        <v>Fog</v>
      </c>
      <c r="D2448" s="11" t="str">
        <f t="shared" si="305"/>
        <v>Fog</v>
      </c>
      <c r="E2448" s="11" t="str">
        <f t="shared" si="306"/>
        <v>Fog</v>
      </c>
      <c r="F2448" s="11" t="str">
        <f t="shared" si="307"/>
        <v>FOG</v>
      </c>
      <c r="G2448" s="11" t="str">
        <f t="shared" si="308"/>
        <v>fog</v>
      </c>
      <c r="H2448" s="11" t="str">
        <f>'Raw Data'!H2447</f>
        <v>Weekend</v>
      </c>
      <c r="I2448" s="11" t="str">
        <f t="shared" si="309"/>
        <v>WE</v>
      </c>
      <c r="J2448" s="11" t="str">
        <f t="shared" si="310"/>
        <v>Fog</v>
      </c>
      <c r="K2448" s="11" t="str">
        <f>TEXT('Raw Data'!F2447,"0")</f>
        <v>11</v>
      </c>
      <c r="L2448" s="11">
        <f t="shared" si="311"/>
        <v>11</v>
      </c>
    </row>
    <row r="2449" spans="1:12" x14ac:dyDescent="0.3">
      <c r="A2449" s="9">
        <f>'Raw Data'!A2448</f>
        <v>45360.493055555598</v>
      </c>
      <c r="B2449" s="11" t="str">
        <f>'Raw Data'!O2448</f>
        <v>Snow</v>
      </c>
      <c r="C2449" s="11" t="str">
        <f t="shared" si="304"/>
        <v>Snow</v>
      </c>
      <c r="D2449" s="11" t="str">
        <f t="shared" si="305"/>
        <v>Snow</v>
      </c>
      <c r="E2449" s="11" t="str">
        <f t="shared" si="306"/>
        <v>Snow</v>
      </c>
      <c r="F2449" s="11" t="str">
        <f t="shared" si="307"/>
        <v>SNOW</v>
      </c>
      <c r="G2449" s="11" t="str">
        <f t="shared" si="308"/>
        <v>snow</v>
      </c>
      <c r="H2449" s="11" t="str">
        <f>'Raw Data'!H2448</f>
        <v>Weekend</v>
      </c>
      <c r="I2449" s="11" t="str">
        <f t="shared" si="309"/>
        <v>WE</v>
      </c>
      <c r="J2449" s="11" t="str">
        <f t="shared" si="310"/>
        <v>Snow</v>
      </c>
      <c r="K2449" s="11" t="str">
        <f>TEXT('Raw Data'!F2448,"0")</f>
        <v>11</v>
      </c>
      <c r="L2449" s="11">
        <f t="shared" si="311"/>
        <v>11</v>
      </c>
    </row>
    <row r="2450" spans="1:12" x14ac:dyDescent="0.3">
      <c r="A2450" s="9">
        <f>'Raw Data'!A2449</f>
        <v>45360.496527777803</v>
      </c>
      <c r="B2450" s="11" t="str">
        <f>'Raw Data'!O2449</f>
        <v>Clear</v>
      </c>
      <c r="C2450" s="11" t="str">
        <f t="shared" si="304"/>
        <v>Clear</v>
      </c>
      <c r="D2450" s="11" t="str">
        <f t="shared" si="305"/>
        <v>Clear</v>
      </c>
      <c r="E2450" s="11" t="str">
        <f t="shared" si="306"/>
        <v>Clear</v>
      </c>
      <c r="F2450" s="11" t="str">
        <f t="shared" si="307"/>
        <v>CLEAR</v>
      </c>
      <c r="G2450" s="11" t="str">
        <f t="shared" si="308"/>
        <v>clear</v>
      </c>
      <c r="H2450" s="11" t="str">
        <f>'Raw Data'!H2449</f>
        <v>Weekend</v>
      </c>
      <c r="I2450" s="11" t="str">
        <f t="shared" si="309"/>
        <v>WE</v>
      </c>
      <c r="J2450" s="11" t="str">
        <f t="shared" si="310"/>
        <v>Clear</v>
      </c>
      <c r="K2450" s="11" t="str">
        <f>TEXT('Raw Data'!F2449,"0")</f>
        <v>11</v>
      </c>
      <c r="L2450" s="11">
        <f t="shared" si="311"/>
        <v>11</v>
      </c>
    </row>
    <row r="2451" spans="1:12" x14ac:dyDescent="0.3">
      <c r="A2451" s="9">
        <f>'Raw Data'!A2450</f>
        <v>45360.5</v>
      </c>
      <c r="B2451" s="11" t="str">
        <f>'Raw Data'!O2450</f>
        <v>Snow</v>
      </c>
      <c r="C2451" s="11" t="str">
        <f t="shared" si="304"/>
        <v>Snow</v>
      </c>
      <c r="D2451" s="11" t="str">
        <f t="shared" si="305"/>
        <v>Snow</v>
      </c>
      <c r="E2451" s="11" t="str">
        <f t="shared" si="306"/>
        <v>Snow</v>
      </c>
      <c r="F2451" s="11" t="str">
        <f t="shared" si="307"/>
        <v>SNOW</v>
      </c>
      <c r="G2451" s="11" t="str">
        <f t="shared" si="308"/>
        <v>snow</v>
      </c>
      <c r="H2451" s="11" t="str">
        <f>'Raw Data'!H2450</f>
        <v>Weekend</v>
      </c>
      <c r="I2451" s="11" t="str">
        <f t="shared" si="309"/>
        <v>WE</v>
      </c>
      <c r="J2451" s="11" t="str">
        <f t="shared" si="310"/>
        <v>Snow</v>
      </c>
      <c r="K2451" s="11" t="str">
        <f>TEXT('Raw Data'!F2450,"0")</f>
        <v>12</v>
      </c>
      <c r="L2451" s="11">
        <f t="shared" si="311"/>
        <v>12</v>
      </c>
    </row>
    <row r="2452" spans="1:12" x14ac:dyDescent="0.3">
      <c r="A2452" s="9">
        <f>'Raw Data'!A2451</f>
        <v>45360.503472222197</v>
      </c>
      <c r="B2452" s="11" t="str">
        <f>'Raw Data'!O2451</f>
        <v>Fog</v>
      </c>
      <c r="C2452" s="11" t="str">
        <f t="shared" si="304"/>
        <v>Fog</v>
      </c>
      <c r="D2452" s="11" t="str">
        <f t="shared" si="305"/>
        <v>Fog</v>
      </c>
      <c r="E2452" s="11" t="str">
        <f t="shared" si="306"/>
        <v>Fog</v>
      </c>
      <c r="F2452" s="11" t="str">
        <f t="shared" si="307"/>
        <v>FOG</v>
      </c>
      <c r="G2452" s="11" t="str">
        <f t="shared" si="308"/>
        <v>fog</v>
      </c>
      <c r="H2452" s="11" t="str">
        <f>'Raw Data'!H2451</f>
        <v>Weekend</v>
      </c>
      <c r="I2452" s="11" t="str">
        <f t="shared" si="309"/>
        <v>WE</v>
      </c>
      <c r="J2452" s="11" t="str">
        <f t="shared" si="310"/>
        <v>Fog</v>
      </c>
      <c r="K2452" s="11" t="str">
        <f>TEXT('Raw Data'!F2451,"0")</f>
        <v>12</v>
      </c>
      <c r="L2452" s="11">
        <f t="shared" si="311"/>
        <v>12</v>
      </c>
    </row>
    <row r="2453" spans="1:12" x14ac:dyDescent="0.3">
      <c r="A2453" s="9">
        <f>'Raw Data'!A2452</f>
        <v>45360.506944444503</v>
      </c>
      <c r="B2453" s="11" t="str">
        <f>'Raw Data'!O2452</f>
        <v>Fog</v>
      </c>
      <c r="C2453" s="11" t="str">
        <f t="shared" si="304"/>
        <v>Fog</v>
      </c>
      <c r="D2453" s="11" t="str">
        <f t="shared" si="305"/>
        <v>Fog</v>
      </c>
      <c r="E2453" s="11" t="str">
        <f t="shared" si="306"/>
        <v>Fog</v>
      </c>
      <c r="F2453" s="11" t="str">
        <f t="shared" si="307"/>
        <v>FOG</v>
      </c>
      <c r="G2453" s="11" t="str">
        <f t="shared" si="308"/>
        <v>fog</v>
      </c>
      <c r="H2453" s="11" t="str">
        <f>'Raw Data'!H2452</f>
        <v>Weekend</v>
      </c>
      <c r="I2453" s="11" t="str">
        <f t="shared" si="309"/>
        <v>WE</v>
      </c>
      <c r="J2453" s="11" t="str">
        <f t="shared" si="310"/>
        <v>Fog</v>
      </c>
      <c r="K2453" s="11" t="str">
        <f>TEXT('Raw Data'!F2452,"0")</f>
        <v>12</v>
      </c>
      <c r="L2453" s="11">
        <f t="shared" si="311"/>
        <v>12</v>
      </c>
    </row>
    <row r="2454" spans="1:12" x14ac:dyDescent="0.3">
      <c r="A2454" s="9">
        <f>'Raw Data'!A2453</f>
        <v>45360.510416666701</v>
      </c>
      <c r="B2454" s="11" t="str">
        <f>'Raw Data'!O2453</f>
        <v>Fog</v>
      </c>
      <c r="C2454" s="11" t="str">
        <f t="shared" si="304"/>
        <v>Fog</v>
      </c>
      <c r="D2454" s="11" t="str">
        <f t="shared" si="305"/>
        <v>Fog</v>
      </c>
      <c r="E2454" s="11" t="str">
        <f t="shared" si="306"/>
        <v>Fog</v>
      </c>
      <c r="F2454" s="11" t="str">
        <f t="shared" si="307"/>
        <v>FOG</v>
      </c>
      <c r="G2454" s="11" t="str">
        <f t="shared" si="308"/>
        <v>fog</v>
      </c>
      <c r="H2454" s="11" t="str">
        <f>'Raw Data'!H2453</f>
        <v>Weekend</v>
      </c>
      <c r="I2454" s="11" t="str">
        <f t="shared" si="309"/>
        <v>WE</v>
      </c>
      <c r="J2454" s="11" t="str">
        <f t="shared" si="310"/>
        <v>Fog</v>
      </c>
      <c r="K2454" s="11" t="str">
        <f>TEXT('Raw Data'!F2453,"0")</f>
        <v>12</v>
      </c>
      <c r="L2454" s="11">
        <f t="shared" si="311"/>
        <v>12</v>
      </c>
    </row>
    <row r="2455" spans="1:12" x14ac:dyDescent="0.3">
      <c r="A2455" s="9">
        <f>'Raw Data'!A2454</f>
        <v>45360.513888888898</v>
      </c>
      <c r="B2455" s="11" t="str">
        <f>'Raw Data'!O2454</f>
        <v>Clear</v>
      </c>
      <c r="C2455" s="11" t="str">
        <f t="shared" si="304"/>
        <v>Clear</v>
      </c>
      <c r="D2455" s="11" t="str">
        <f t="shared" si="305"/>
        <v>Clear</v>
      </c>
      <c r="E2455" s="11" t="str">
        <f t="shared" si="306"/>
        <v>Clear</v>
      </c>
      <c r="F2455" s="11" t="str">
        <f t="shared" si="307"/>
        <v>CLEAR</v>
      </c>
      <c r="G2455" s="11" t="str">
        <f t="shared" si="308"/>
        <v>clear</v>
      </c>
      <c r="H2455" s="11" t="str">
        <f>'Raw Data'!H2454</f>
        <v>Weekend</v>
      </c>
      <c r="I2455" s="11" t="str">
        <f t="shared" si="309"/>
        <v>WE</v>
      </c>
      <c r="J2455" s="11" t="str">
        <f t="shared" si="310"/>
        <v>Clear</v>
      </c>
      <c r="K2455" s="11" t="str">
        <f>TEXT('Raw Data'!F2454,"0")</f>
        <v>12</v>
      </c>
      <c r="L2455" s="11">
        <f t="shared" si="311"/>
        <v>12</v>
      </c>
    </row>
    <row r="2456" spans="1:12" x14ac:dyDescent="0.3">
      <c r="A2456" s="9">
        <f>'Raw Data'!A2455</f>
        <v>45360.517361111102</v>
      </c>
      <c r="B2456" s="11" t="str">
        <f>'Raw Data'!O2455</f>
        <v>Snow</v>
      </c>
      <c r="C2456" s="11" t="str">
        <f t="shared" si="304"/>
        <v>Snow</v>
      </c>
      <c r="D2456" s="11" t="str">
        <f t="shared" si="305"/>
        <v>Snow</v>
      </c>
      <c r="E2456" s="11" t="str">
        <f t="shared" si="306"/>
        <v>Snow</v>
      </c>
      <c r="F2456" s="11" t="str">
        <f t="shared" si="307"/>
        <v>SNOW</v>
      </c>
      <c r="G2456" s="11" t="str">
        <f t="shared" si="308"/>
        <v>snow</v>
      </c>
      <c r="H2456" s="11" t="str">
        <f>'Raw Data'!H2455</f>
        <v>Weekend</v>
      </c>
      <c r="I2456" s="11" t="str">
        <f t="shared" si="309"/>
        <v>WE</v>
      </c>
      <c r="J2456" s="11" t="str">
        <f t="shared" si="310"/>
        <v>Snow</v>
      </c>
      <c r="K2456" s="11" t="str">
        <f>TEXT('Raw Data'!F2455,"0")</f>
        <v>12</v>
      </c>
      <c r="L2456" s="11">
        <f t="shared" si="311"/>
        <v>12</v>
      </c>
    </row>
    <row r="2457" spans="1:12" x14ac:dyDescent="0.3">
      <c r="A2457" s="9">
        <f>'Raw Data'!A2456</f>
        <v>45360.520833333299</v>
      </c>
      <c r="B2457" s="11" t="str">
        <f>'Raw Data'!O2456</f>
        <v>Clear</v>
      </c>
      <c r="C2457" s="11" t="str">
        <f t="shared" si="304"/>
        <v>Clear</v>
      </c>
      <c r="D2457" s="11" t="str">
        <f t="shared" si="305"/>
        <v>Clear</v>
      </c>
      <c r="E2457" s="11" t="str">
        <f t="shared" si="306"/>
        <v>Clear</v>
      </c>
      <c r="F2457" s="11" t="str">
        <f t="shared" si="307"/>
        <v>CLEAR</v>
      </c>
      <c r="G2457" s="11" t="str">
        <f t="shared" si="308"/>
        <v>clear</v>
      </c>
      <c r="H2457" s="11" t="str">
        <f>'Raw Data'!H2456</f>
        <v>Weekend</v>
      </c>
      <c r="I2457" s="11" t="str">
        <f t="shared" si="309"/>
        <v>WE</v>
      </c>
      <c r="J2457" s="11" t="str">
        <f t="shared" si="310"/>
        <v>Clear</v>
      </c>
      <c r="K2457" s="11" t="str">
        <f>TEXT('Raw Data'!F2456,"0")</f>
        <v>12</v>
      </c>
      <c r="L2457" s="11">
        <f t="shared" si="311"/>
        <v>12</v>
      </c>
    </row>
    <row r="2458" spans="1:12" x14ac:dyDescent="0.3">
      <c r="A2458" s="9">
        <f>'Raw Data'!A2457</f>
        <v>45360.524305555598</v>
      </c>
      <c r="B2458" s="11" t="str">
        <f>'Raw Data'!O2457</f>
        <v>Fog</v>
      </c>
      <c r="C2458" s="11" t="str">
        <f t="shared" si="304"/>
        <v>Fog</v>
      </c>
      <c r="D2458" s="11" t="str">
        <f t="shared" si="305"/>
        <v>Fog</v>
      </c>
      <c r="E2458" s="11" t="str">
        <f t="shared" si="306"/>
        <v>Fog</v>
      </c>
      <c r="F2458" s="11" t="str">
        <f t="shared" si="307"/>
        <v>FOG</v>
      </c>
      <c r="G2458" s="11" t="str">
        <f t="shared" si="308"/>
        <v>fog</v>
      </c>
      <c r="H2458" s="11" t="str">
        <f>'Raw Data'!H2457</f>
        <v>Weekend</v>
      </c>
      <c r="I2458" s="11" t="str">
        <f t="shared" si="309"/>
        <v>WE</v>
      </c>
      <c r="J2458" s="11" t="str">
        <f t="shared" si="310"/>
        <v>Fog</v>
      </c>
      <c r="K2458" s="11" t="str">
        <f>TEXT('Raw Data'!F2457,"0")</f>
        <v>12</v>
      </c>
      <c r="L2458" s="11">
        <f t="shared" si="311"/>
        <v>12</v>
      </c>
    </row>
    <row r="2459" spans="1:12" x14ac:dyDescent="0.3">
      <c r="A2459" s="9">
        <f>'Raw Data'!A2458</f>
        <v>45360.527777777803</v>
      </c>
      <c r="B2459" s="11" t="str">
        <f>'Raw Data'!O2458</f>
        <v>Rain</v>
      </c>
      <c r="C2459" s="11" t="str">
        <f t="shared" si="304"/>
        <v>Rain</v>
      </c>
      <c r="D2459" s="11" t="str">
        <f t="shared" si="305"/>
        <v>Rain</v>
      </c>
      <c r="E2459" s="11" t="str">
        <f t="shared" si="306"/>
        <v>Rain</v>
      </c>
      <c r="F2459" s="11" t="str">
        <f t="shared" si="307"/>
        <v>RAIN</v>
      </c>
      <c r="G2459" s="11" t="str">
        <f t="shared" si="308"/>
        <v>rain</v>
      </c>
      <c r="H2459" s="11" t="str">
        <f>'Raw Data'!H2458</f>
        <v>Weekend</v>
      </c>
      <c r="I2459" s="11" t="str">
        <f t="shared" si="309"/>
        <v>WE</v>
      </c>
      <c r="J2459" s="11" t="str">
        <f t="shared" si="310"/>
        <v>Rain</v>
      </c>
      <c r="K2459" s="11" t="str">
        <f>TEXT('Raw Data'!F2458,"0")</f>
        <v>12</v>
      </c>
      <c r="L2459" s="11">
        <f t="shared" si="311"/>
        <v>12</v>
      </c>
    </row>
    <row r="2460" spans="1:12" x14ac:dyDescent="0.3">
      <c r="A2460" s="9">
        <f>'Raw Data'!A2459</f>
        <v>45360.53125</v>
      </c>
      <c r="B2460" s="11" t="str">
        <f>'Raw Data'!O2459</f>
        <v>Rain</v>
      </c>
      <c r="C2460" s="11" t="str">
        <f t="shared" si="304"/>
        <v>Rain</v>
      </c>
      <c r="D2460" s="11" t="str">
        <f t="shared" si="305"/>
        <v>Rain</v>
      </c>
      <c r="E2460" s="11" t="str">
        <f t="shared" si="306"/>
        <v>Rain</v>
      </c>
      <c r="F2460" s="11" t="str">
        <f t="shared" si="307"/>
        <v>RAIN</v>
      </c>
      <c r="G2460" s="11" t="str">
        <f t="shared" si="308"/>
        <v>rain</v>
      </c>
      <c r="H2460" s="11" t="str">
        <f>'Raw Data'!H2459</f>
        <v>Weekend</v>
      </c>
      <c r="I2460" s="11" t="str">
        <f t="shared" si="309"/>
        <v>WE</v>
      </c>
      <c r="J2460" s="11" t="str">
        <f t="shared" si="310"/>
        <v>Rain</v>
      </c>
      <c r="K2460" s="11" t="str">
        <f>TEXT('Raw Data'!F2459,"0")</f>
        <v>12</v>
      </c>
      <c r="L2460" s="11">
        <f t="shared" si="311"/>
        <v>12</v>
      </c>
    </row>
    <row r="2461" spans="1:12" x14ac:dyDescent="0.3">
      <c r="A2461" s="9">
        <f>'Raw Data'!A2460</f>
        <v>45360.534722222197</v>
      </c>
      <c r="B2461" s="11" t="str">
        <f>'Raw Data'!O2460</f>
        <v>Clear</v>
      </c>
      <c r="C2461" s="11" t="str">
        <f t="shared" si="304"/>
        <v>Clear</v>
      </c>
      <c r="D2461" s="11" t="str">
        <f t="shared" si="305"/>
        <v>Clear</v>
      </c>
      <c r="E2461" s="11" t="str">
        <f t="shared" si="306"/>
        <v>Clear</v>
      </c>
      <c r="F2461" s="11" t="str">
        <f t="shared" si="307"/>
        <v>CLEAR</v>
      </c>
      <c r="G2461" s="11" t="str">
        <f t="shared" si="308"/>
        <v>clear</v>
      </c>
      <c r="H2461" s="11" t="str">
        <f>'Raw Data'!H2460</f>
        <v>Weekend</v>
      </c>
      <c r="I2461" s="11" t="str">
        <f t="shared" si="309"/>
        <v>WE</v>
      </c>
      <c r="J2461" s="11" t="str">
        <f t="shared" si="310"/>
        <v>Clear</v>
      </c>
      <c r="K2461" s="11" t="str">
        <f>TEXT('Raw Data'!F2460,"0")</f>
        <v>12</v>
      </c>
      <c r="L2461" s="11">
        <f t="shared" si="311"/>
        <v>12</v>
      </c>
    </row>
    <row r="2462" spans="1:12" x14ac:dyDescent="0.3">
      <c r="A2462" s="9">
        <f>'Raw Data'!A2461</f>
        <v>45360.538194444503</v>
      </c>
      <c r="B2462" s="11" t="str">
        <f>'Raw Data'!O2461</f>
        <v>Snow</v>
      </c>
      <c r="C2462" s="11" t="str">
        <f t="shared" si="304"/>
        <v>Snow</v>
      </c>
      <c r="D2462" s="11" t="str">
        <f t="shared" si="305"/>
        <v>Snow</v>
      </c>
      <c r="E2462" s="11" t="str">
        <f t="shared" si="306"/>
        <v>Snow</v>
      </c>
      <c r="F2462" s="11" t="str">
        <f t="shared" si="307"/>
        <v>SNOW</v>
      </c>
      <c r="G2462" s="11" t="str">
        <f t="shared" si="308"/>
        <v>snow</v>
      </c>
      <c r="H2462" s="11" t="str">
        <f>'Raw Data'!H2461</f>
        <v>Weekend</v>
      </c>
      <c r="I2462" s="11" t="str">
        <f t="shared" si="309"/>
        <v>WE</v>
      </c>
      <c r="J2462" s="11" t="str">
        <f t="shared" si="310"/>
        <v>Snow</v>
      </c>
      <c r="K2462" s="11" t="str">
        <f>TEXT('Raw Data'!F2461,"0")</f>
        <v>12</v>
      </c>
      <c r="L2462" s="11">
        <f t="shared" si="311"/>
        <v>12</v>
      </c>
    </row>
    <row r="2463" spans="1:12" x14ac:dyDescent="0.3">
      <c r="A2463" s="9">
        <f>'Raw Data'!A2462</f>
        <v>45360.541666666701</v>
      </c>
      <c r="B2463" s="11" t="str">
        <f>'Raw Data'!O2462</f>
        <v>Fog</v>
      </c>
      <c r="C2463" s="11" t="str">
        <f t="shared" si="304"/>
        <v>Fog</v>
      </c>
      <c r="D2463" s="11" t="str">
        <f t="shared" si="305"/>
        <v>Fog</v>
      </c>
      <c r="E2463" s="11" t="str">
        <f t="shared" si="306"/>
        <v>Fog</v>
      </c>
      <c r="F2463" s="11" t="str">
        <f t="shared" si="307"/>
        <v>FOG</v>
      </c>
      <c r="G2463" s="11" t="str">
        <f t="shared" si="308"/>
        <v>fog</v>
      </c>
      <c r="H2463" s="11" t="str">
        <f>'Raw Data'!H2462</f>
        <v>Weekend</v>
      </c>
      <c r="I2463" s="11" t="str">
        <f t="shared" si="309"/>
        <v>WE</v>
      </c>
      <c r="J2463" s="11" t="str">
        <f t="shared" si="310"/>
        <v>Fog</v>
      </c>
      <c r="K2463" s="11" t="str">
        <f>TEXT('Raw Data'!F2462,"0")</f>
        <v>13</v>
      </c>
      <c r="L2463" s="11">
        <f t="shared" si="311"/>
        <v>13</v>
      </c>
    </row>
    <row r="2464" spans="1:12" x14ac:dyDescent="0.3">
      <c r="A2464" s="9">
        <f>'Raw Data'!A2463</f>
        <v>45360.545138888898</v>
      </c>
      <c r="B2464" s="11" t="str">
        <f>'Raw Data'!O2463</f>
        <v>Rain</v>
      </c>
      <c r="C2464" s="11" t="str">
        <f t="shared" si="304"/>
        <v>Rain</v>
      </c>
      <c r="D2464" s="11" t="str">
        <f t="shared" si="305"/>
        <v>Rain</v>
      </c>
      <c r="E2464" s="11" t="str">
        <f t="shared" si="306"/>
        <v>Rain</v>
      </c>
      <c r="F2464" s="11" t="str">
        <f t="shared" si="307"/>
        <v>RAIN</v>
      </c>
      <c r="G2464" s="11" t="str">
        <f t="shared" si="308"/>
        <v>rain</v>
      </c>
      <c r="H2464" s="11" t="str">
        <f>'Raw Data'!H2463</f>
        <v>Weekend</v>
      </c>
      <c r="I2464" s="11" t="str">
        <f t="shared" si="309"/>
        <v>WE</v>
      </c>
      <c r="J2464" s="11" t="str">
        <f t="shared" si="310"/>
        <v>Rain</v>
      </c>
      <c r="K2464" s="11" t="str">
        <f>TEXT('Raw Data'!F2463,"0")</f>
        <v>13</v>
      </c>
      <c r="L2464" s="11">
        <f t="shared" si="311"/>
        <v>13</v>
      </c>
    </row>
    <row r="2465" spans="1:12" x14ac:dyDescent="0.3">
      <c r="A2465" s="9">
        <f>'Raw Data'!A2464</f>
        <v>45360.548611111102</v>
      </c>
      <c r="B2465" s="11" t="str">
        <f>'Raw Data'!O2464</f>
        <v>Fog</v>
      </c>
      <c r="C2465" s="11" t="str">
        <f t="shared" si="304"/>
        <v>Fog</v>
      </c>
      <c r="D2465" s="11" t="str">
        <f t="shared" si="305"/>
        <v>Fog</v>
      </c>
      <c r="E2465" s="11" t="str">
        <f t="shared" si="306"/>
        <v>Fog</v>
      </c>
      <c r="F2465" s="11" t="str">
        <f t="shared" si="307"/>
        <v>FOG</v>
      </c>
      <c r="G2465" s="11" t="str">
        <f t="shared" si="308"/>
        <v>fog</v>
      </c>
      <c r="H2465" s="11" t="str">
        <f>'Raw Data'!H2464</f>
        <v>Weekend</v>
      </c>
      <c r="I2465" s="11" t="str">
        <f t="shared" si="309"/>
        <v>WE</v>
      </c>
      <c r="J2465" s="11" t="str">
        <f t="shared" si="310"/>
        <v>Fog</v>
      </c>
      <c r="K2465" s="11" t="str">
        <f>TEXT('Raw Data'!F2464,"0")</f>
        <v>13</v>
      </c>
      <c r="L2465" s="11">
        <f t="shared" si="311"/>
        <v>13</v>
      </c>
    </row>
    <row r="2466" spans="1:12" x14ac:dyDescent="0.3">
      <c r="A2466" s="9">
        <f>'Raw Data'!A2465</f>
        <v>45360.552083333299</v>
      </c>
      <c r="B2466" s="11" t="str">
        <f>'Raw Data'!O2465</f>
        <v>Rain</v>
      </c>
      <c r="C2466" s="11" t="str">
        <f t="shared" si="304"/>
        <v>Rain</v>
      </c>
      <c r="D2466" s="11" t="str">
        <f t="shared" si="305"/>
        <v>Rain</v>
      </c>
      <c r="E2466" s="11" t="str">
        <f t="shared" si="306"/>
        <v>Rain</v>
      </c>
      <c r="F2466" s="11" t="str">
        <f t="shared" si="307"/>
        <v>RAIN</v>
      </c>
      <c r="G2466" s="11" t="str">
        <f t="shared" si="308"/>
        <v>rain</v>
      </c>
      <c r="H2466" s="11" t="str">
        <f>'Raw Data'!H2465</f>
        <v>Weekend</v>
      </c>
      <c r="I2466" s="11" t="str">
        <f t="shared" si="309"/>
        <v>WE</v>
      </c>
      <c r="J2466" s="11" t="str">
        <f t="shared" si="310"/>
        <v>Rain</v>
      </c>
      <c r="K2466" s="11" t="str">
        <f>TEXT('Raw Data'!F2465,"0")</f>
        <v>13</v>
      </c>
      <c r="L2466" s="11">
        <f t="shared" si="311"/>
        <v>13</v>
      </c>
    </row>
    <row r="2467" spans="1:12" x14ac:dyDescent="0.3">
      <c r="A2467" s="9">
        <f>'Raw Data'!A2466</f>
        <v>45360.555555555598</v>
      </c>
      <c r="B2467" s="11" t="str">
        <f>'Raw Data'!O2466</f>
        <v>Snow</v>
      </c>
      <c r="C2467" s="11" t="str">
        <f t="shared" si="304"/>
        <v>Snow</v>
      </c>
      <c r="D2467" s="11" t="str">
        <f t="shared" si="305"/>
        <v>Snow</v>
      </c>
      <c r="E2467" s="11" t="str">
        <f t="shared" si="306"/>
        <v>Snow</v>
      </c>
      <c r="F2467" s="11" t="str">
        <f t="shared" si="307"/>
        <v>SNOW</v>
      </c>
      <c r="G2467" s="11" t="str">
        <f t="shared" si="308"/>
        <v>snow</v>
      </c>
      <c r="H2467" s="11" t="str">
        <f>'Raw Data'!H2466</f>
        <v>Weekend</v>
      </c>
      <c r="I2467" s="11" t="str">
        <f t="shared" si="309"/>
        <v>WE</v>
      </c>
      <c r="J2467" s="11" t="str">
        <f t="shared" si="310"/>
        <v>Snow</v>
      </c>
      <c r="K2467" s="11" t="str">
        <f>TEXT('Raw Data'!F2466,"0")</f>
        <v>13</v>
      </c>
      <c r="L2467" s="11">
        <f t="shared" si="311"/>
        <v>13</v>
      </c>
    </row>
    <row r="2468" spans="1:12" x14ac:dyDescent="0.3">
      <c r="A2468" s="9">
        <f>'Raw Data'!A2467</f>
        <v>45360.559027777803</v>
      </c>
      <c r="B2468" s="11" t="str">
        <f>'Raw Data'!O2467</f>
        <v>Fog</v>
      </c>
      <c r="C2468" s="11" t="str">
        <f t="shared" si="304"/>
        <v>Fog</v>
      </c>
      <c r="D2468" s="11" t="str">
        <f t="shared" si="305"/>
        <v>Fog</v>
      </c>
      <c r="E2468" s="11" t="str">
        <f t="shared" si="306"/>
        <v>Fog</v>
      </c>
      <c r="F2468" s="11" t="str">
        <f t="shared" si="307"/>
        <v>FOG</v>
      </c>
      <c r="G2468" s="11" t="str">
        <f t="shared" si="308"/>
        <v>fog</v>
      </c>
      <c r="H2468" s="11" t="str">
        <f>'Raw Data'!H2467</f>
        <v>Weekend</v>
      </c>
      <c r="I2468" s="11" t="str">
        <f t="shared" si="309"/>
        <v>WE</v>
      </c>
      <c r="J2468" s="11" t="str">
        <f t="shared" si="310"/>
        <v>Fog</v>
      </c>
      <c r="K2468" s="11" t="str">
        <f>TEXT('Raw Data'!F2467,"0")</f>
        <v>13</v>
      </c>
      <c r="L2468" s="11">
        <f t="shared" si="311"/>
        <v>13</v>
      </c>
    </row>
    <row r="2469" spans="1:12" x14ac:dyDescent="0.3">
      <c r="A2469" s="9">
        <f>'Raw Data'!A2468</f>
        <v>45360.5625</v>
      </c>
      <c r="B2469" s="11" t="str">
        <f>'Raw Data'!O2468</f>
        <v>Snow</v>
      </c>
      <c r="C2469" s="11" t="str">
        <f t="shared" si="304"/>
        <v>Snow</v>
      </c>
      <c r="D2469" s="11" t="str">
        <f t="shared" si="305"/>
        <v>Snow</v>
      </c>
      <c r="E2469" s="11" t="str">
        <f t="shared" si="306"/>
        <v>Snow</v>
      </c>
      <c r="F2469" s="11" t="str">
        <f t="shared" si="307"/>
        <v>SNOW</v>
      </c>
      <c r="G2469" s="11" t="str">
        <f t="shared" si="308"/>
        <v>snow</v>
      </c>
      <c r="H2469" s="11" t="str">
        <f>'Raw Data'!H2468</f>
        <v>Weekend</v>
      </c>
      <c r="I2469" s="11" t="str">
        <f t="shared" si="309"/>
        <v>WE</v>
      </c>
      <c r="J2469" s="11" t="str">
        <f t="shared" si="310"/>
        <v>Snow</v>
      </c>
      <c r="K2469" s="11" t="str">
        <f>TEXT('Raw Data'!F2468,"0")</f>
        <v>13</v>
      </c>
      <c r="L2469" s="11">
        <f t="shared" si="311"/>
        <v>13</v>
      </c>
    </row>
    <row r="2470" spans="1:12" x14ac:dyDescent="0.3">
      <c r="A2470" s="9">
        <f>'Raw Data'!A2469</f>
        <v>45360.565972222197</v>
      </c>
      <c r="B2470" s="11" t="str">
        <f>'Raw Data'!O2469</f>
        <v>Snow</v>
      </c>
      <c r="C2470" s="11" t="str">
        <f t="shared" si="304"/>
        <v>Snow</v>
      </c>
      <c r="D2470" s="11" t="str">
        <f t="shared" si="305"/>
        <v>Snow</v>
      </c>
      <c r="E2470" s="11" t="str">
        <f t="shared" si="306"/>
        <v>Snow</v>
      </c>
      <c r="F2470" s="11" t="str">
        <f t="shared" si="307"/>
        <v>SNOW</v>
      </c>
      <c r="G2470" s="11" t="str">
        <f t="shared" si="308"/>
        <v>snow</v>
      </c>
      <c r="H2470" s="11" t="str">
        <f>'Raw Data'!H2469</f>
        <v>Weekend</v>
      </c>
      <c r="I2470" s="11" t="str">
        <f t="shared" si="309"/>
        <v>WE</v>
      </c>
      <c r="J2470" s="11" t="str">
        <f t="shared" si="310"/>
        <v>Snow</v>
      </c>
      <c r="K2470" s="11" t="str">
        <f>TEXT('Raw Data'!F2469,"0")</f>
        <v>13</v>
      </c>
      <c r="L2470" s="11">
        <f t="shared" si="311"/>
        <v>13</v>
      </c>
    </row>
    <row r="2471" spans="1:12" x14ac:dyDescent="0.3">
      <c r="A2471" s="9">
        <f>'Raw Data'!A2470</f>
        <v>45360.569444444503</v>
      </c>
      <c r="B2471" s="11" t="str">
        <f>'Raw Data'!O2470</f>
        <v>Snow</v>
      </c>
      <c r="C2471" s="11" t="str">
        <f t="shared" si="304"/>
        <v>Snow</v>
      </c>
      <c r="D2471" s="11" t="str">
        <f t="shared" si="305"/>
        <v>Snow</v>
      </c>
      <c r="E2471" s="11" t="str">
        <f t="shared" si="306"/>
        <v>Snow</v>
      </c>
      <c r="F2471" s="11" t="str">
        <f t="shared" si="307"/>
        <v>SNOW</v>
      </c>
      <c r="G2471" s="11" t="str">
        <f t="shared" si="308"/>
        <v>snow</v>
      </c>
      <c r="H2471" s="11" t="str">
        <f>'Raw Data'!H2470</f>
        <v>Weekend</v>
      </c>
      <c r="I2471" s="11" t="str">
        <f t="shared" si="309"/>
        <v>WE</v>
      </c>
      <c r="J2471" s="11" t="str">
        <f t="shared" si="310"/>
        <v>Snow</v>
      </c>
      <c r="K2471" s="11" t="str">
        <f>TEXT('Raw Data'!F2470,"0")</f>
        <v>13</v>
      </c>
      <c r="L2471" s="11">
        <f t="shared" si="311"/>
        <v>13</v>
      </c>
    </row>
    <row r="2472" spans="1:12" x14ac:dyDescent="0.3">
      <c r="A2472" s="9">
        <f>'Raw Data'!A2471</f>
        <v>45360.572916666701</v>
      </c>
      <c r="B2472" s="11" t="str">
        <f>'Raw Data'!O2471</f>
        <v>Rain</v>
      </c>
      <c r="C2472" s="11" t="str">
        <f t="shared" si="304"/>
        <v>Rain</v>
      </c>
      <c r="D2472" s="11" t="str">
        <f t="shared" si="305"/>
        <v>Rain</v>
      </c>
      <c r="E2472" s="11" t="str">
        <f t="shared" si="306"/>
        <v>Rain</v>
      </c>
      <c r="F2472" s="11" t="str">
        <f t="shared" si="307"/>
        <v>RAIN</v>
      </c>
      <c r="G2472" s="11" t="str">
        <f t="shared" si="308"/>
        <v>rain</v>
      </c>
      <c r="H2472" s="11" t="str">
        <f>'Raw Data'!H2471</f>
        <v>Weekend</v>
      </c>
      <c r="I2472" s="11" t="str">
        <f t="shared" si="309"/>
        <v>WE</v>
      </c>
      <c r="J2472" s="11" t="str">
        <f t="shared" si="310"/>
        <v>Rain</v>
      </c>
      <c r="K2472" s="11" t="str">
        <f>TEXT('Raw Data'!F2471,"0")</f>
        <v>13</v>
      </c>
      <c r="L2472" s="11">
        <f t="shared" si="311"/>
        <v>13</v>
      </c>
    </row>
    <row r="2473" spans="1:12" x14ac:dyDescent="0.3">
      <c r="A2473" s="9">
        <f>'Raw Data'!A2472</f>
        <v>45360.576388888898</v>
      </c>
      <c r="B2473" s="11" t="str">
        <f>'Raw Data'!O2472</f>
        <v>Rain</v>
      </c>
      <c r="C2473" s="11" t="str">
        <f t="shared" si="304"/>
        <v>Rain</v>
      </c>
      <c r="D2473" s="11" t="str">
        <f t="shared" si="305"/>
        <v>Rain</v>
      </c>
      <c r="E2473" s="11" t="str">
        <f t="shared" si="306"/>
        <v>Rain</v>
      </c>
      <c r="F2473" s="11" t="str">
        <f t="shared" si="307"/>
        <v>RAIN</v>
      </c>
      <c r="G2473" s="11" t="str">
        <f t="shared" si="308"/>
        <v>rain</v>
      </c>
      <c r="H2473" s="11" t="str">
        <f>'Raw Data'!H2472</f>
        <v>Weekend</v>
      </c>
      <c r="I2473" s="11" t="str">
        <f t="shared" si="309"/>
        <v>WE</v>
      </c>
      <c r="J2473" s="11" t="str">
        <f t="shared" si="310"/>
        <v>Rain</v>
      </c>
      <c r="K2473" s="11" t="str">
        <f>TEXT('Raw Data'!F2472,"0")</f>
        <v>13</v>
      </c>
      <c r="L2473" s="11">
        <f t="shared" si="311"/>
        <v>13</v>
      </c>
    </row>
    <row r="2474" spans="1:12" x14ac:dyDescent="0.3">
      <c r="A2474" s="9">
        <f>'Raw Data'!A2473</f>
        <v>45360.579861111102</v>
      </c>
      <c r="B2474" s="11" t="str">
        <f>'Raw Data'!O2473</f>
        <v>Rain</v>
      </c>
      <c r="C2474" s="11" t="str">
        <f t="shared" si="304"/>
        <v>Rain</v>
      </c>
      <c r="D2474" s="11" t="str">
        <f t="shared" si="305"/>
        <v>Rain</v>
      </c>
      <c r="E2474" s="11" t="str">
        <f t="shared" si="306"/>
        <v>Rain</v>
      </c>
      <c r="F2474" s="11" t="str">
        <f t="shared" si="307"/>
        <v>RAIN</v>
      </c>
      <c r="G2474" s="11" t="str">
        <f t="shared" si="308"/>
        <v>rain</v>
      </c>
      <c r="H2474" s="11" t="str">
        <f>'Raw Data'!H2473</f>
        <v>Weekend</v>
      </c>
      <c r="I2474" s="11" t="str">
        <f t="shared" si="309"/>
        <v>WE</v>
      </c>
      <c r="J2474" s="11" t="str">
        <f t="shared" si="310"/>
        <v>Rain</v>
      </c>
      <c r="K2474" s="11" t="str">
        <f>TEXT('Raw Data'!F2473,"0")</f>
        <v>13</v>
      </c>
      <c r="L2474" s="11">
        <f t="shared" si="311"/>
        <v>13</v>
      </c>
    </row>
    <row r="2475" spans="1:12" x14ac:dyDescent="0.3">
      <c r="A2475" s="9">
        <f>'Raw Data'!A2474</f>
        <v>45360.583333333299</v>
      </c>
      <c r="B2475" s="11" t="str">
        <f>'Raw Data'!O2474</f>
        <v>Fog</v>
      </c>
      <c r="C2475" s="11" t="str">
        <f t="shared" si="304"/>
        <v>Fog</v>
      </c>
      <c r="D2475" s="11" t="str">
        <f t="shared" si="305"/>
        <v>Fog</v>
      </c>
      <c r="E2475" s="11" t="str">
        <f t="shared" si="306"/>
        <v>Fog</v>
      </c>
      <c r="F2475" s="11" t="str">
        <f t="shared" si="307"/>
        <v>FOG</v>
      </c>
      <c r="G2475" s="11" t="str">
        <f t="shared" si="308"/>
        <v>fog</v>
      </c>
      <c r="H2475" s="11" t="str">
        <f>'Raw Data'!H2474</f>
        <v>Weekend</v>
      </c>
      <c r="I2475" s="11" t="str">
        <f t="shared" si="309"/>
        <v>WE</v>
      </c>
      <c r="J2475" s="11" t="str">
        <f t="shared" si="310"/>
        <v>Fog</v>
      </c>
      <c r="K2475" s="11" t="str">
        <f>TEXT('Raw Data'!F2474,"0")</f>
        <v>14</v>
      </c>
      <c r="L2475" s="11">
        <f t="shared" si="311"/>
        <v>14</v>
      </c>
    </row>
    <row r="2476" spans="1:12" x14ac:dyDescent="0.3">
      <c r="A2476" s="9">
        <f>'Raw Data'!A2475</f>
        <v>45360.586805555598</v>
      </c>
      <c r="B2476" s="11" t="str">
        <f>'Raw Data'!O2475</f>
        <v>Clear</v>
      </c>
      <c r="C2476" s="11" t="str">
        <f t="shared" si="304"/>
        <v>Clear</v>
      </c>
      <c r="D2476" s="11" t="str">
        <f t="shared" si="305"/>
        <v>Clear</v>
      </c>
      <c r="E2476" s="11" t="str">
        <f t="shared" si="306"/>
        <v>Clear</v>
      </c>
      <c r="F2476" s="11" t="str">
        <f t="shared" si="307"/>
        <v>CLEAR</v>
      </c>
      <c r="G2476" s="11" t="str">
        <f t="shared" si="308"/>
        <v>clear</v>
      </c>
      <c r="H2476" s="11" t="str">
        <f>'Raw Data'!H2475</f>
        <v>Weekend</v>
      </c>
      <c r="I2476" s="11" t="str">
        <f t="shared" si="309"/>
        <v>WE</v>
      </c>
      <c r="J2476" s="11" t="str">
        <f t="shared" si="310"/>
        <v>Clear</v>
      </c>
      <c r="K2476" s="11" t="str">
        <f>TEXT('Raw Data'!F2475,"0")</f>
        <v>14</v>
      </c>
      <c r="L2476" s="11">
        <f t="shared" si="311"/>
        <v>14</v>
      </c>
    </row>
    <row r="2477" spans="1:12" x14ac:dyDescent="0.3">
      <c r="A2477" s="9">
        <f>'Raw Data'!A2476</f>
        <v>45360.590277777803</v>
      </c>
      <c r="B2477" s="11" t="str">
        <f>'Raw Data'!O2476</f>
        <v>Snow</v>
      </c>
      <c r="C2477" s="11" t="str">
        <f t="shared" si="304"/>
        <v>Snow</v>
      </c>
      <c r="D2477" s="11" t="str">
        <f t="shared" si="305"/>
        <v>Snow</v>
      </c>
      <c r="E2477" s="11" t="str">
        <f t="shared" si="306"/>
        <v>Snow</v>
      </c>
      <c r="F2477" s="11" t="str">
        <f t="shared" si="307"/>
        <v>SNOW</v>
      </c>
      <c r="G2477" s="11" t="str">
        <f t="shared" si="308"/>
        <v>snow</v>
      </c>
      <c r="H2477" s="11" t="str">
        <f>'Raw Data'!H2476</f>
        <v>Weekend</v>
      </c>
      <c r="I2477" s="11" t="str">
        <f t="shared" si="309"/>
        <v>WE</v>
      </c>
      <c r="J2477" s="11" t="str">
        <f t="shared" si="310"/>
        <v>Snow</v>
      </c>
      <c r="K2477" s="11" t="str">
        <f>TEXT('Raw Data'!F2476,"0")</f>
        <v>14</v>
      </c>
      <c r="L2477" s="11">
        <f t="shared" si="311"/>
        <v>14</v>
      </c>
    </row>
    <row r="2478" spans="1:12" x14ac:dyDescent="0.3">
      <c r="A2478" s="9">
        <f>'Raw Data'!A2477</f>
        <v>45360.59375</v>
      </c>
      <c r="B2478" s="11" t="str">
        <f>'Raw Data'!O2477</f>
        <v>Clear</v>
      </c>
      <c r="C2478" s="11" t="str">
        <f t="shared" si="304"/>
        <v>Clear</v>
      </c>
      <c r="D2478" s="11" t="str">
        <f t="shared" si="305"/>
        <v>Clear</v>
      </c>
      <c r="E2478" s="11" t="str">
        <f t="shared" si="306"/>
        <v>Clear</v>
      </c>
      <c r="F2478" s="11" t="str">
        <f t="shared" si="307"/>
        <v>CLEAR</v>
      </c>
      <c r="G2478" s="11" t="str">
        <f t="shared" si="308"/>
        <v>clear</v>
      </c>
      <c r="H2478" s="11" t="str">
        <f>'Raw Data'!H2477</f>
        <v>Weekend</v>
      </c>
      <c r="I2478" s="11" t="str">
        <f t="shared" si="309"/>
        <v>WE</v>
      </c>
      <c r="J2478" s="11" t="str">
        <f t="shared" si="310"/>
        <v>Clear</v>
      </c>
      <c r="K2478" s="11" t="str">
        <f>TEXT('Raw Data'!F2477,"0")</f>
        <v>14</v>
      </c>
      <c r="L2478" s="11">
        <f t="shared" si="311"/>
        <v>14</v>
      </c>
    </row>
    <row r="2479" spans="1:12" x14ac:dyDescent="0.3">
      <c r="A2479" s="9">
        <f>'Raw Data'!A2478</f>
        <v>45360.597222222197</v>
      </c>
      <c r="B2479" s="11" t="str">
        <f>'Raw Data'!O2478</f>
        <v>Snow</v>
      </c>
      <c r="C2479" s="11" t="str">
        <f t="shared" si="304"/>
        <v>Snow</v>
      </c>
      <c r="D2479" s="11" t="str">
        <f t="shared" si="305"/>
        <v>Snow</v>
      </c>
      <c r="E2479" s="11" t="str">
        <f t="shared" si="306"/>
        <v>Snow</v>
      </c>
      <c r="F2479" s="11" t="str">
        <f t="shared" si="307"/>
        <v>SNOW</v>
      </c>
      <c r="G2479" s="11" t="str">
        <f t="shared" si="308"/>
        <v>snow</v>
      </c>
      <c r="H2479" s="11" t="str">
        <f>'Raw Data'!H2478</f>
        <v>Weekend</v>
      </c>
      <c r="I2479" s="11" t="str">
        <f t="shared" si="309"/>
        <v>WE</v>
      </c>
      <c r="J2479" s="11" t="str">
        <f t="shared" si="310"/>
        <v>Snow</v>
      </c>
      <c r="K2479" s="11" t="str">
        <f>TEXT('Raw Data'!F2478,"0")</f>
        <v>14</v>
      </c>
      <c r="L2479" s="11">
        <f t="shared" si="311"/>
        <v>14</v>
      </c>
    </row>
    <row r="2480" spans="1:12" x14ac:dyDescent="0.3">
      <c r="A2480" s="9">
        <f>'Raw Data'!A2479</f>
        <v>45360.600694444503</v>
      </c>
      <c r="B2480" s="11" t="str">
        <f>'Raw Data'!O2479</f>
        <v>Rain</v>
      </c>
      <c r="C2480" s="11" t="str">
        <f t="shared" si="304"/>
        <v>Rain</v>
      </c>
      <c r="D2480" s="11" t="str">
        <f t="shared" si="305"/>
        <v>Rain</v>
      </c>
      <c r="E2480" s="11" t="str">
        <f t="shared" si="306"/>
        <v>Rain</v>
      </c>
      <c r="F2480" s="11" t="str">
        <f t="shared" si="307"/>
        <v>RAIN</v>
      </c>
      <c r="G2480" s="11" t="str">
        <f t="shared" si="308"/>
        <v>rain</v>
      </c>
      <c r="H2480" s="11" t="str">
        <f>'Raw Data'!H2479</f>
        <v>Weekend</v>
      </c>
      <c r="I2480" s="11" t="str">
        <f t="shared" si="309"/>
        <v>WE</v>
      </c>
      <c r="J2480" s="11" t="str">
        <f t="shared" si="310"/>
        <v>Rain</v>
      </c>
      <c r="K2480" s="11" t="str">
        <f>TEXT('Raw Data'!F2479,"0")</f>
        <v>14</v>
      </c>
      <c r="L2480" s="11">
        <f t="shared" si="311"/>
        <v>14</v>
      </c>
    </row>
    <row r="2481" spans="1:12" x14ac:dyDescent="0.3">
      <c r="A2481" s="9">
        <f>'Raw Data'!A2480</f>
        <v>45360.604166666701</v>
      </c>
      <c r="B2481" s="11" t="str">
        <f>'Raw Data'!O2480</f>
        <v>Clear</v>
      </c>
      <c r="C2481" s="11" t="str">
        <f t="shared" si="304"/>
        <v>Clear</v>
      </c>
      <c r="D2481" s="11" t="str">
        <f t="shared" si="305"/>
        <v>Clear</v>
      </c>
      <c r="E2481" s="11" t="str">
        <f t="shared" si="306"/>
        <v>Clear</v>
      </c>
      <c r="F2481" s="11" t="str">
        <f t="shared" si="307"/>
        <v>CLEAR</v>
      </c>
      <c r="G2481" s="11" t="str">
        <f t="shared" si="308"/>
        <v>clear</v>
      </c>
      <c r="H2481" s="11" t="str">
        <f>'Raw Data'!H2480</f>
        <v>Weekend</v>
      </c>
      <c r="I2481" s="11" t="str">
        <f t="shared" si="309"/>
        <v>WE</v>
      </c>
      <c r="J2481" s="11" t="str">
        <f t="shared" si="310"/>
        <v>Clear</v>
      </c>
      <c r="K2481" s="11" t="str">
        <f>TEXT('Raw Data'!F2480,"0")</f>
        <v>14</v>
      </c>
      <c r="L2481" s="11">
        <f t="shared" si="311"/>
        <v>14</v>
      </c>
    </row>
    <row r="2482" spans="1:12" x14ac:dyDescent="0.3">
      <c r="A2482" s="9">
        <f>'Raw Data'!A2481</f>
        <v>45360.607638888898</v>
      </c>
      <c r="B2482" s="11" t="str">
        <f>'Raw Data'!O2481</f>
        <v>Fog</v>
      </c>
      <c r="C2482" s="11" t="str">
        <f t="shared" si="304"/>
        <v>Fog</v>
      </c>
      <c r="D2482" s="11" t="str">
        <f t="shared" si="305"/>
        <v>Fog</v>
      </c>
      <c r="E2482" s="11" t="str">
        <f t="shared" si="306"/>
        <v>Fog</v>
      </c>
      <c r="F2482" s="11" t="str">
        <f t="shared" si="307"/>
        <v>FOG</v>
      </c>
      <c r="G2482" s="11" t="str">
        <f t="shared" si="308"/>
        <v>fog</v>
      </c>
      <c r="H2482" s="11" t="str">
        <f>'Raw Data'!H2481</f>
        <v>Weekend</v>
      </c>
      <c r="I2482" s="11" t="str">
        <f t="shared" si="309"/>
        <v>WE</v>
      </c>
      <c r="J2482" s="11" t="str">
        <f t="shared" si="310"/>
        <v>Fog</v>
      </c>
      <c r="K2482" s="11" t="str">
        <f>TEXT('Raw Data'!F2481,"0")</f>
        <v>14</v>
      </c>
      <c r="L2482" s="11">
        <f t="shared" si="311"/>
        <v>14</v>
      </c>
    </row>
    <row r="2483" spans="1:12" x14ac:dyDescent="0.3">
      <c r="A2483" s="9">
        <f>'Raw Data'!A2482</f>
        <v>45360.611111111102</v>
      </c>
      <c r="B2483" s="11" t="str">
        <f>'Raw Data'!O2482</f>
        <v>Snow</v>
      </c>
      <c r="C2483" s="11" t="str">
        <f t="shared" si="304"/>
        <v>Snow</v>
      </c>
      <c r="D2483" s="11" t="str">
        <f t="shared" si="305"/>
        <v>Snow</v>
      </c>
      <c r="E2483" s="11" t="str">
        <f t="shared" si="306"/>
        <v>Snow</v>
      </c>
      <c r="F2483" s="11" t="str">
        <f t="shared" si="307"/>
        <v>SNOW</v>
      </c>
      <c r="G2483" s="11" t="str">
        <f t="shared" si="308"/>
        <v>snow</v>
      </c>
      <c r="H2483" s="11" t="str">
        <f>'Raw Data'!H2482</f>
        <v>Weekend</v>
      </c>
      <c r="I2483" s="11" t="str">
        <f t="shared" si="309"/>
        <v>WE</v>
      </c>
      <c r="J2483" s="11" t="str">
        <f t="shared" si="310"/>
        <v>Snow</v>
      </c>
      <c r="K2483" s="11" t="str">
        <f>TEXT('Raw Data'!F2482,"0")</f>
        <v>14</v>
      </c>
      <c r="L2483" s="11">
        <f t="shared" si="311"/>
        <v>14</v>
      </c>
    </row>
    <row r="2484" spans="1:12" x14ac:dyDescent="0.3">
      <c r="A2484" s="9">
        <f>'Raw Data'!A2483</f>
        <v>45360.614583333299</v>
      </c>
      <c r="B2484" s="11" t="str">
        <f>'Raw Data'!O2483</f>
        <v>Clear</v>
      </c>
      <c r="C2484" s="11" t="str">
        <f t="shared" si="304"/>
        <v>Clear</v>
      </c>
      <c r="D2484" s="11" t="str">
        <f t="shared" si="305"/>
        <v>Clear</v>
      </c>
      <c r="E2484" s="11" t="str">
        <f t="shared" si="306"/>
        <v>Clear</v>
      </c>
      <c r="F2484" s="11" t="str">
        <f t="shared" si="307"/>
        <v>CLEAR</v>
      </c>
      <c r="G2484" s="11" t="str">
        <f t="shared" si="308"/>
        <v>clear</v>
      </c>
      <c r="H2484" s="11" t="str">
        <f>'Raw Data'!H2483</f>
        <v>Weekend</v>
      </c>
      <c r="I2484" s="11" t="str">
        <f t="shared" si="309"/>
        <v>WE</v>
      </c>
      <c r="J2484" s="11" t="str">
        <f t="shared" si="310"/>
        <v>Clear</v>
      </c>
      <c r="K2484" s="11" t="str">
        <f>TEXT('Raw Data'!F2483,"0")</f>
        <v>14</v>
      </c>
      <c r="L2484" s="11">
        <f t="shared" si="311"/>
        <v>14</v>
      </c>
    </row>
    <row r="2485" spans="1:12" x14ac:dyDescent="0.3">
      <c r="A2485" s="9">
        <f>'Raw Data'!A2484</f>
        <v>45360.618055555598</v>
      </c>
      <c r="B2485" s="11" t="str">
        <f>'Raw Data'!O2484</f>
        <v>Fog</v>
      </c>
      <c r="C2485" s="11" t="str">
        <f t="shared" si="304"/>
        <v>Fog</v>
      </c>
      <c r="D2485" s="11" t="str">
        <f t="shared" si="305"/>
        <v>Fog</v>
      </c>
      <c r="E2485" s="11" t="str">
        <f t="shared" si="306"/>
        <v>Fog</v>
      </c>
      <c r="F2485" s="11" t="str">
        <f t="shared" si="307"/>
        <v>FOG</v>
      </c>
      <c r="G2485" s="11" t="str">
        <f t="shared" si="308"/>
        <v>fog</v>
      </c>
      <c r="H2485" s="11" t="str">
        <f>'Raw Data'!H2484</f>
        <v>Weekend</v>
      </c>
      <c r="I2485" s="11" t="str">
        <f t="shared" si="309"/>
        <v>WE</v>
      </c>
      <c r="J2485" s="11" t="str">
        <f t="shared" si="310"/>
        <v>Fog</v>
      </c>
      <c r="K2485" s="11" t="str">
        <f>TEXT('Raw Data'!F2484,"0")</f>
        <v>14</v>
      </c>
      <c r="L2485" s="11">
        <f t="shared" si="311"/>
        <v>14</v>
      </c>
    </row>
    <row r="2486" spans="1:12" x14ac:dyDescent="0.3">
      <c r="A2486" s="9">
        <f>'Raw Data'!A2485</f>
        <v>45360.621527777803</v>
      </c>
      <c r="B2486" s="11" t="str">
        <f>'Raw Data'!O2485</f>
        <v>Snow</v>
      </c>
      <c r="C2486" s="11" t="str">
        <f t="shared" si="304"/>
        <v>Snow</v>
      </c>
      <c r="D2486" s="11" t="str">
        <f t="shared" si="305"/>
        <v>Snow</v>
      </c>
      <c r="E2486" s="11" t="str">
        <f t="shared" si="306"/>
        <v>Snow</v>
      </c>
      <c r="F2486" s="11" t="str">
        <f t="shared" si="307"/>
        <v>SNOW</v>
      </c>
      <c r="G2486" s="11" t="str">
        <f t="shared" si="308"/>
        <v>snow</v>
      </c>
      <c r="H2486" s="11" t="str">
        <f>'Raw Data'!H2485</f>
        <v>Weekend</v>
      </c>
      <c r="I2486" s="11" t="str">
        <f t="shared" si="309"/>
        <v>WE</v>
      </c>
      <c r="J2486" s="11" t="str">
        <f t="shared" si="310"/>
        <v>Snow</v>
      </c>
      <c r="K2486" s="11" t="str">
        <f>TEXT('Raw Data'!F2485,"0")</f>
        <v>14</v>
      </c>
      <c r="L2486" s="11">
        <f t="shared" si="311"/>
        <v>14</v>
      </c>
    </row>
    <row r="2487" spans="1:12" x14ac:dyDescent="0.3">
      <c r="A2487" s="9">
        <f>'Raw Data'!A2486</f>
        <v>45360.625</v>
      </c>
      <c r="B2487" s="11" t="str">
        <f>'Raw Data'!O2486</f>
        <v>Clear</v>
      </c>
      <c r="C2487" s="11" t="str">
        <f t="shared" si="304"/>
        <v>Clear</v>
      </c>
      <c r="D2487" s="11" t="str">
        <f t="shared" si="305"/>
        <v>Clear</v>
      </c>
      <c r="E2487" s="11" t="str">
        <f t="shared" si="306"/>
        <v>Clear</v>
      </c>
      <c r="F2487" s="11" t="str">
        <f t="shared" si="307"/>
        <v>CLEAR</v>
      </c>
      <c r="G2487" s="11" t="str">
        <f t="shared" si="308"/>
        <v>clear</v>
      </c>
      <c r="H2487" s="11" t="str">
        <f>'Raw Data'!H2486</f>
        <v>Weekend</v>
      </c>
      <c r="I2487" s="11" t="str">
        <f t="shared" si="309"/>
        <v>WE</v>
      </c>
      <c r="J2487" s="11" t="str">
        <f t="shared" si="310"/>
        <v>Clear</v>
      </c>
      <c r="K2487" s="11" t="str">
        <f>TEXT('Raw Data'!F2486,"0")</f>
        <v>15</v>
      </c>
      <c r="L2487" s="11">
        <f t="shared" si="311"/>
        <v>15</v>
      </c>
    </row>
    <row r="2488" spans="1:12" x14ac:dyDescent="0.3">
      <c r="A2488" s="9">
        <f>'Raw Data'!A2487</f>
        <v>45360.628472222197</v>
      </c>
      <c r="B2488" s="11" t="str">
        <f>'Raw Data'!O2487</f>
        <v>Rain</v>
      </c>
      <c r="C2488" s="11" t="str">
        <f t="shared" si="304"/>
        <v>Rain</v>
      </c>
      <c r="D2488" s="11" t="str">
        <f t="shared" si="305"/>
        <v>Rain</v>
      </c>
      <c r="E2488" s="11" t="str">
        <f t="shared" si="306"/>
        <v>Rain</v>
      </c>
      <c r="F2488" s="11" t="str">
        <f t="shared" si="307"/>
        <v>RAIN</v>
      </c>
      <c r="G2488" s="11" t="str">
        <f t="shared" si="308"/>
        <v>rain</v>
      </c>
      <c r="H2488" s="11" t="str">
        <f>'Raw Data'!H2487</f>
        <v>Weekend</v>
      </c>
      <c r="I2488" s="11" t="str">
        <f t="shared" si="309"/>
        <v>WE</v>
      </c>
      <c r="J2488" s="11" t="str">
        <f t="shared" si="310"/>
        <v>Rain</v>
      </c>
      <c r="K2488" s="11" t="str">
        <f>TEXT('Raw Data'!F2487,"0")</f>
        <v>15</v>
      </c>
      <c r="L2488" s="11">
        <f t="shared" si="311"/>
        <v>15</v>
      </c>
    </row>
    <row r="2489" spans="1:12" x14ac:dyDescent="0.3">
      <c r="A2489" s="9">
        <f>'Raw Data'!A2488</f>
        <v>45360.631944444503</v>
      </c>
      <c r="B2489" s="11" t="str">
        <f>'Raw Data'!O2488</f>
        <v>Clear</v>
      </c>
      <c r="C2489" s="11" t="str">
        <f t="shared" si="304"/>
        <v>Clear</v>
      </c>
      <c r="D2489" s="11" t="str">
        <f t="shared" si="305"/>
        <v>Clear</v>
      </c>
      <c r="E2489" s="11" t="str">
        <f t="shared" si="306"/>
        <v>Clear</v>
      </c>
      <c r="F2489" s="11" t="str">
        <f t="shared" si="307"/>
        <v>CLEAR</v>
      </c>
      <c r="G2489" s="11" t="str">
        <f t="shared" si="308"/>
        <v>clear</v>
      </c>
      <c r="H2489" s="11" t="str">
        <f>'Raw Data'!H2488</f>
        <v>Weekend</v>
      </c>
      <c r="I2489" s="11" t="str">
        <f t="shared" si="309"/>
        <v>WE</v>
      </c>
      <c r="J2489" s="11" t="str">
        <f t="shared" si="310"/>
        <v>Clear</v>
      </c>
      <c r="K2489" s="11" t="str">
        <f>TEXT('Raw Data'!F2488,"0")</f>
        <v>15</v>
      </c>
      <c r="L2489" s="11">
        <f t="shared" si="311"/>
        <v>15</v>
      </c>
    </row>
    <row r="2490" spans="1:12" x14ac:dyDescent="0.3">
      <c r="A2490" s="9">
        <f>'Raw Data'!A2489</f>
        <v>45360.635416666701</v>
      </c>
      <c r="B2490" s="11" t="str">
        <f>'Raw Data'!O2489</f>
        <v>Clear</v>
      </c>
      <c r="C2490" s="11" t="str">
        <f t="shared" si="304"/>
        <v>Clear</v>
      </c>
      <c r="D2490" s="11" t="str">
        <f t="shared" si="305"/>
        <v>Clear</v>
      </c>
      <c r="E2490" s="11" t="str">
        <f t="shared" si="306"/>
        <v>Clear</v>
      </c>
      <c r="F2490" s="11" t="str">
        <f t="shared" si="307"/>
        <v>CLEAR</v>
      </c>
      <c r="G2490" s="11" t="str">
        <f t="shared" si="308"/>
        <v>clear</v>
      </c>
      <c r="H2490" s="11" t="str">
        <f>'Raw Data'!H2489</f>
        <v>Weekend</v>
      </c>
      <c r="I2490" s="11" t="str">
        <f t="shared" si="309"/>
        <v>WE</v>
      </c>
      <c r="J2490" s="11" t="str">
        <f t="shared" si="310"/>
        <v>Clear</v>
      </c>
      <c r="K2490" s="11" t="str">
        <f>TEXT('Raw Data'!F2489,"0")</f>
        <v>15</v>
      </c>
      <c r="L2490" s="11">
        <f t="shared" si="311"/>
        <v>15</v>
      </c>
    </row>
    <row r="2491" spans="1:12" x14ac:dyDescent="0.3">
      <c r="A2491" s="9">
        <f>'Raw Data'!A2490</f>
        <v>45360.638888888898</v>
      </c>
      <c r="B2491" s="11" t="str">
        <f>'Raw Data'!O2490</f>
        <v>Rain</v>
      </c>
      <c r="C2491" s="11" t="str">
        <f t="shared" si="304"/>
        <v>Rain</v>
      </c>
      <c r="D2491" s="11" t="str">
        <f t="shared" si="305"/>
        <v>Rain</v>
      </c>
      <c r="E2491" s="11" t="str">
        <f t="shared" si="306"/>
        <v>Rain</v>
      </c>
      <c r="F2491" s="11" t="str">
        <f t="shared" si="307"/>
        <v>RAIN</v>
      </c>
      <c r="G2491" s="11" t="str">
        <f t="shared" si="308"/>
        <v>rain</v>
      </c>
      <c r="H2491" s="11" t="str">
        <f>'Raw Data'!H2490</f>
        <v>Weekend</v>
      </c>
      <c r="I2491" s="11" t="str">
        <f t="shared" si="309"/>
        <v>WE</v>
      </c>
      <c r="J2491" s="11" t="str">
        <f t="shared" si="310"/>
        <v>Rain</v>
      </c>
      <c r="K2491" s="11" t="str">
        <f>TEXT('Raw Data'!F2490,"0")</f>
        <v>15</v>
      </c>
      <c r="L2491" s="11">
        <f t="shared" si="311"/>
        <v>15</v>
      </c>
    </row>
    <row r="2492" spans="1:12" x14ac:dyDescent="0.3">
      <c r="A2492" s="9">
        <f>'Raw Data'!A2491</f>
        <v>45360.642361111102</v>
      </c>
      <c r="B2492" s="11" t="str">
        <f>'Raw Data'!O2491</f>
        <v>Rain</v>
      </c>
      <c r="C2492" s="11" t="str">
        <f t="shared" si="304"/>
        <v>Rain</v>
      </c>
      <c r="D2492" s="11" t="str">
        <f t="shared" si="305"/>
        <v>Rain</v>
      </c>
      <c r="E2492" s="11" t="str">
        <f t="shared" si="306"/>
        <v>Rain</v>
      </c>
      <c r="F2492" s="11" t="str">
        <f t="shared" si="307"/>
        <v>RAIN</v>
      </c>
      <c r="G2492" s="11" t="str">
        <f t="shared" si="308"/>
        <v>rain</v>
      </c>
      <c r="H2492" s="11" t="str">
        <f>'Raw Data'!H2491</f>
        <v>Weekend</v>
      </c>
      <c r="I2492" s="11" t="str">
        <f t="shared" si="309"/>
        <v>WE</v>
      </c>
      <c r="J2492" s="11" t="str">
        <f t="shared" si="310"/>
        <v>Rain</v>
      </c>
      <c r="K2492" s="11" t="str">
        <f>TEXT('Raw Data'!F2491,"0")</f>
        <v>15</v>
      </c>
      <c r="L2492" s="11">
        <f t="shared" si="311"/>
        <v>15</v>
      </c>
    </row>
    <row r="2493" spans="1:12" x14ac:dyDescent="0.3">
      <c r="A2493" s="9">
        <f>'Raw Data'!A2492</f>
        <v>45360.645833333299</v>
      </c>
      <c r="B2493" s="11" t="str">
        <f>'Raw Data'!O2492</f>
        <v>Rain</v>
      </c>
      <c r="C2493" s="11" t="str">
        <f t="shared" si="304"/>
        <v>Rain</v>
      </c>
      <c r="D2493" s="11" t="str">
        <f t="shared" si="305"/>
        <v>Rain</v>
      </c>
      <c r="E2493" s="11" t="str">
        <f t="shared" si="306"/>
        <v>Rain</v>
      </c>
      <c r="F2493" s="11" t="str">
        <f t="shared" si="307"/>
        <v>RAIN</v>
      </c>
      <c r="G2493" s="11" t="str">
        <f t="shared" si="308"/>
        <v>rain</v>
      </c>
      <c r="H2493" s="11" t="str">
        <f>'Raw Data'!H2492</f>
        <v>Weekend</v>
      </c>
      <c r="I2493" s="11" t="str">
        <f t="shared" si="309"/>
        <v>WE</v>
      </c>
      <c r="J2493" s="11" t="str">
        <f t="shared" si="310"/>
        <v>Rain</v>
      </c>
      <c r="K2493" s="11" t="str">
        <f>TEXT('Raw Data'!F2492,"0")</f>
        <v>15</v>
      </c>
      <c r="L2493" s="11">
        <f t="shared" si="311"/>
        <v>15</v>
      </c>
    </row>
    <row r="2494" spans="1:12" x14ac:dyDescent="0.3">
      <c r="A2494" s="9">
        <f>'Raw Data'!A2493</f>
        <v>45360.649305555598</v>
      </c>
      <c r="B2494" s="11" t="str">
        <f>'Raw Data'!O2493</f>
        <v>Fog</v>
      </c>
      <c r="C2494" s="11" t="str">
        <f t="shared" si="304"/>
        <v>Fog</v>
      </c>
      <c r="D2494" s="11" t="str">
        <f t="shared" si="305"/>
        <v>Fog</v>
      </c>
      <c r="E2494" s="11" t="str">
        <f t="shared" si="306"/>
        <v>Fog</v>
      </c>
      <c r="F2494" s="11" t="str">
        <f t="shared" si="307"/>
        <v>FOG</v>
      </c>
      <c r="G2494" s="11" t="str">
        <f t="shared" si="308"/>
        <v>fog</v>
      </c>
      <c r="H2494" s="11" t="str">
        <f>'Raw Data'!H2493</f>
        <v>Weekend</v>
      </c>
      <c r="I2494" s="11" t="str">
        <f t="shared" si="309"/>
        <v>WE</v>
      </c>
      <c r="J2494" s="11" t="str">
        <f t="shared" si="310"/>
        <v>Fog</v>
      </c>
      <c r="K2494" s="11" t="str">
        <f>TEXT('Raw Data'!F2493,"0")</f>
        <v>15</v>
      </c>
      <c r="L2494" s="11">
        <f t="shared" si="311"/>
        <v>15</v>
      </c>
    </row>
    <row r="2495" spans="1:12" x14ac:dyDescent="0.3">
      <c r="A2495" s="9">
        <f>'Raw Data'!A2494</f>
        <v>45360.652777777803</v>
      </c>
      <c r="B2495" s="11" t="str">
        <f>'Raw Data'!O2494</f>
        <v>Rain</v>
      </c>
      <c r="C2495" s="11" t="str">
        <f t="shared" si="304"/>
        <v>Rain</v>
      </c>
      <c r="D2495" s="11" t="str">
        <f t="shared" si="305"/>
        <v>Rain</v>
      </c>
      <c r="E2495" s="11" t="str">
        <f t="shared" si="306"/>
        <v>Rain</v>
      </c>
      <c r="F2495" s="11" t="str">
        <f t="shared" si="307"/>
        <v>RAIN</v>
      </c>
      <c r="G2495" s="11" t="str">
        <f t="shared" si="308"/>
        <v>rain</v>
      </c>
      <c r="H2495" s="11" t="str">
        <f>'Raw Data'!H2494</f>
        <v>Weekend</v>
      </c>
      <c r="I2495" s="11" t="str">
        <f t="shared" si="309"/>
        <v>WE</v>
      </c>
      <c r="J2495" s="11" t="str">
        <f t="shared" si="310"/>
        <v>Rain</v>
      </c>
      <c r="K2495" s="11" t="str">
        <f>TEXT('Raw Data'!F2494,"0")</f>
        <v>15</v>
      </c>
      <c r="L2495" s="11">
        <f t="shared" si="311"/>
        <v>15</v>
      </c>
    </row>
    <row r="2496" spans="1:12" x14ac:dyDescent="0.3">
      <c r="A2496" s="9">
        <f>'Raw Data'!A2495</f>
        <v>45360.65625</v>
      </c>
      <c r="B2496" s="11" t="str">
        <f>'Raw Data'!O2495</f>
        <v>Fog</v>
      </c>
      <c r="C2496" s="11" t="str">
        <f t="shared" si="304"/>
        <v>Fog</v>
      </c>
      <c r="D2496" s="11" t="str">
        <f t="shared" si="305"/>
        <v>Fog</v>
      </c>
      <c r="E2496" s="11" t="str">
        <f t="shared" si="306"/>
        <v>Fog</v>
      </c>
      <c r="F2496" s="11" t="str">
        <f t="shared" si="307"/>
        <v>FOG</v>
      </c>
      <c r="G2496" s="11" t="str">
        <f t="shared" si="308"/>
        <v>fog</v>
      </c>
      <c r="H2496" s="11" t="str">
        <f>'Raw Data'!H2495</f>
        <v>Weekend</v>
      </c>
      <c r="I2496" s="11" t="str">
        <f t="shared" si="309"/>
        <v>WE</v>
      </c>
      <c r="J2496" s="11" t="str">
        <f t="shared" si="310"/>
        <v>Fog</v>
      </c>
      <c r="K2496" s="11" t="str">
        <f>TEXT('Raw Data'!F2495,"0")</f>
        <v>15</v>
      </c>
      <c r="L2496" s="11">
        <f t="shared" si="311"/>
        <v>15</v>
      </c>
    </row>
    <row r="2497" spans="1:12" x14ac:dyDescent="0.3">
      <c r="A2497" s="9">
        <f>'Raw Data'!A2496</f>
        <v>45360.659722222197</v>
      </c>
      <c r="B2497" s="11" t="str">
        <f>'Raw Data'!O2496</f>
        <v>Rain</v>
      </c>
      <c r="C2497" s="11" t="str">
        <f t="shared" si="304"/>
        <v>Rain</v>
      </c>
      <c r="D2497" s="11" t="str">
        <f t="shared" si="305"/>
        <v>Rain</v>
      </c>
      <c r="E2497" s="11" t="str">
        <f t="shared" si="306"/>
        <v>Rain</v>
      </c>
      <c r="F2497" s="11" t="str">
        <f t="shared" si="307"/>
        <v>RAIN</v>
      </c>
      <c r="G2497" s="11" t="str">
        <f t="shared" si="308"/>
        <v>rain</v>
      </c>
      <c r="H2497" s="11" t="str">
        <f>'Raw Data'!H2496</f>
        <v>Weekend</v>
      </c>
      <c r="I2497" s="11" t="str">
        <f t="shared" si="309"/>
        <v>WE</v>
      </c>
      <c r="J2497" s="11" t="str">
        <f t="shared" si="310"/>
        <v>Rain</v>
      </c>
      <c r="K2497" s="11" t="str">
        <f>TEXT('Raw Data'!F2496,"0")</f>
        <v>15</v>
      </c>
      <c r="L2497" s="11">
        <f t="shared" si="311"/>
        <v>15</v>
      </c>
    </row>
    <row r="2498" spans="1:12" x14ac:dyDescent="0.3">
      <c r="A2498" s="9">
        <f>'Raw Data'!A2497</f>
        <v>45360.663194444503</v>
      </c>
      <c r="B2498" s="11" t="str">
        <f>'Raw Data'!O2497</f>
        <v>Rain</v>
      </c>
      <c r="C2498" s="11" t="str">
        <f t="shared" si="304"/>
        <v>Rain</v>
      </c>
      <c r="D2498" s="11" t="str">
        <f t="shared" si="305"/>
        <v>Rain</v>
      </c>
      <c r="E2498" s="11" t="str">
        <f t="shared" si="306"/>
        <v>Rain</v>
      </c>
      <c r="F2498" s="11" t="str">
        <f t="shared" si="307"/>
        <v>RAIN</v>
      </c>
      <c r="G2498" s="11" t="str">
        <f t="shared" si="308"/>
        <v>rain</v>
      </c>
      <c r="H2498" s="11" t="str">
        <f>'Raw Data'!H2497</f>
        <v>Weekend</v>
      </c>
      <c r="I2498" s="11" t="str">
        <f t="shared" si="309"/>
        <v>WE</v>
      </c>
      <c r="J2498" s="11" t="str">
        <f t="shared" si="310"/>
        <v>Rain</v>
      </c>
      <c r="K2498" s="11" t="str">
        <f>TEXT('Raw Data'!F2497,"0")</f>
        <v>15</v>
      </c>
      <c r="L2498" s="11">
        <f t="shared" si="311"/>
        <v>15</v>
      </c>
    </row>
    <row r="2499" spans="1:12" x14ac:dyDescent="0.3">
      <c r="A2499" s="9">
        <f>'Raw Data'!A2498</f>
        <v>45360.666666666701</v>
      </c>
      <c r="B2499" s="11" t="str">
        <f>'Raw Data'!O2498</f>
        <v>Snow</v>
      </c>
      <c r="C2499" s="11" t="str">
        <f t="shared" ref="C2499:C2562" si="312">TRIM(B2499)</f>
        <v>Snow</v>
      </c>
      <c r="D2499" s="11" t="str">
        <f t="shared" ref="D2499:D2562" si="313">CLEAN(C2499)</f>
        <v>Snow</v>
      </c>
      <c r="E2499" s="11" t="str">
        <f t="shared" ref="E2499:E2562" si="314">PROPER(D2499)</f>
        <v>Snow</v>
      </c>
      <c r="F2499" s="11" t="str">
        <f t="shared" ref="F2499:F2562" si="315">UPPER(B2499)</f>
        <v>SNOW</v>
      </c>
      <c r="G2499" s="11" t="str">
        <f t="shared" ref="G2499:G2562" si="316">LOWER(B2499)</f>
        <v>snow</v>
      </c>
      <c r="H2499" s="11" t="str">
        <f>'Raw Data'!H2498</f>
        <v>Weekend</v>
      </c>
      <c r="I2499" s="11" t="str">
        <f t="shared" ref="I2499:I2562" si="317">SUBSTITUTE(SUBSTITUTE(H2499,"Weekday","WD"),"Weekend","WE")</f>
        <v>WE</v>
      </c>
      <c r="J2499" s="11" t="str">
        <f t="shared" ref="J2499:J2562" si="318">PROPER(TRIM(CLEAN(B2499)))</f>
        <v>Snow</v>
      </c>
      <c r="K2499" s="11" t="str">
        <f>TEXT('Raw Data'!F2498,"0")</f>
        <v>16</v>
      </c>
      <c r="L2499" s="11">
        <f t="shared" ref="L2499:L2562" si="319">VALUE(K2499)</f>
        <v>16</v>
      </c>
    </row>
    <row r="2500" spans="1:12" x14ac:dyDescent="0.3">
      <c r="A2500" s="9">
        <f>'Raw Data'!A2499</f>
        <v>45360.670138888898</v>
      </c>
      <c r="B2500" s="11" t="str">
        <f>'Raw Data'!O2499</f>
        <v>Clear</v>
      </c>
      <c r="C2500" s="11" t="str">
        <f t="shared" si="312"/>
        <v>Clear</v>
      </c>
      <c r="D2500" s="11" t="str">
        <f t="shared" si="313"/>
        <v>Clear</v>
      </c>
      <c r="E2500" s="11" t="str">
        <f t="shared" si="314"/>
        <v>Clear</v>
      </c>
      <c r="F2500" s="11" t="str">
        <f t="shared" si="315"/>
        <v>CLEAR</v>
      </c>
      <c r="G2500" s="11" t="str">
        <f t="shared" si="316"/>
        <v>clear</v>
      </c>
      <c r="H2500" s="11" t="str">
        <f>'Raw Data'!H2499</f>
        <v>Weekend</v>
      </c>
      <c r="I2500" s="11" t="str">
        <f t="shared" si="317"/>
        <v>WE</v>
      </c>
      <c r="J2500" s="11" t="str">
        <f t="shared" si="318"/>
        <v>Clear</v>
      </c>
      <c r="K2500" s="11" t="str">
        <f>TEXT('Raw Data'!F2499,"0")</f>
        <v>16</v>
      </c>
      <c r="L2500" s="11">
        <f t="shared" si="319"/>
        <v>16</v>
      </c>
    </row>
    <row r="2501" spans="1:12" x14ac:dyDescent="0.3">
      <c r="A2501" s="9">
        <f>'Raw Data'!A2500</f>
        <v>45360.673611111102</v>
      </c>
      <c r="B2501" s="11" t="str">
        <f>'Raw Data'!O2500</f>
        <v>Rain</v>
      </c>
      <c r="C2501" s="11" t="str">
        <f t="shared" si="312"/>
        <v>Rain</v>
      </c>
      <c r="D2501" s="11" t="str">
        <f t="shared" si="313"/>
        <v>Rain</v>
      </c>
      <c r="E2501" s="11" t="str">
        <f t="shared" si="314"/>
        <v>Rain</v>
      </c>
      <c r="F2501" s="11" t="str">
        <f t="shared" si="315"/>
        <v>RAIN</v>
      </c>
      <c r="G2501" s="11" t="str">
        <f t="shared" si="316"/>
        <v>rain</v>
      </c>
      <c r="H2501" s="11" t="str">
        <f>'Raw Data'!H2500</f>
        <v>Weekend</v>
      </c>
      <c r="I2501" s="11" t="str">
        <f t="shared" si="317"/>
        <v>WE</v>
      </c>
      <c r="J2501" s="11" t="str">
        <f t="shared" si="318"/>
        <v>Rain</v>
      </c>
      <c r="K2501" s="11" t="str">
        <f>TEXT('Raw Data'!F2500,"0")</f>
        <v>16</v>
      </c>
      <c r="L2501" s="11">
        <f t="shared" si="319"/>
        <v>16</v>
      </c>
    </row>
    <row r="2502" spans="1:12" x14ac:dyDescent="0.3">
      <c r="A2502" s="9">
        <f>'Raw Data'!A2501</f>
        <v>45360.677083333299</v>
      </c>
      <c r="B2502" s="11" t="str">
        <f>'Raw Data'!O2501</f>
        <v>Clear</v>
      </c>
      <c r="C2502" s="11" t="str">
        <f t="shared" si="312"/>
        <v>Clear</v>
      </c>
      <c r="D2502" s="11" t="str">
        <f t="shared" si="313"/>
        <v>Clear</v>
      </c>
      <c r="E2502" s="11" t="str">
        <f t="shared" si="314"/>
        <v>Clear</v>
      </c>
      <c r="F2502" s="11" t="str">
        <f t="shared" si="315"/>
        <v>CLEAR</v>
      </c>
      <c r="G2502" s="11" t="str">
        <f t="shared" si="316"/>
        <v>clear</v>
      </c>
      <c r="H2502" s="11" t="str">
        <f>'Raw Data'!H2501</f>
        <v>Weekend</v>
      </c>
      <c r="I2502" s="11" t="str">
        <f t="shared" si="317"/>
        <v>WE</v>
      </c>
      <c r="J2502" s="11" t="str">
        <f t="shared" si="318"/>
        <v>Clear</v>
      </c>
      <c r="K2502" s="11" t="str">
        <f>TEXT('Raw Data'!F2501,"0")</f>
        <v>16</v>
      </c>
      <c r="L2502" s="11">
        <f t="shared" si="319"/>
        <v>16</v>
      </c>
    </row>
    <row r="2503" spans="1:12" x14ac:dyDescent="0.3">
      <c r="A2503" s="9">
        <f>'Raw Data'!A2502</f>
        <v>45360.680555555598</v>
      </c>
      <c r="B2503" s="11" t="str">
        <f>'Raw Data'!O2502</f>
        <v>Fog</v>
      </c>
      <c r="C2503" s="11" t="str">
        <f t="shared" si="312"/>
        <v>Fog</v>
      </c>
      <c r="D2503" s="11" t="str">
        <f t="shared" si="313"/>
        <v>Fog</v>
      </c>
      <c r="E2503" s="11" t="str">
        <f t="shared" si="314"/>
        <v>Fog</v>
      </c>
      <c r="F2503" s="11" t="str">
        <f t="shared" si="315"/>
        <v>FOG</v>
      </c>
      <c r="G2503" s="11" t="str">
        <f t="shared" si="316"/>
        <v>fog</v>
      </c>
      <c r="H2503" s="11" t="str">
        <f>'Raw Data'!H2502</f>
        <v>Weekend</v>
      </c>
      <c r="I2503" s="11" t="str">
        <f t="shared" si="317"/>
        <v>WE</v>
      </c>
      <c r="J2503" s="11" t="str">
        <f t="shared" si="318"/>
        <v>Fog</v>
      </c>
      <c r="K2503" s="11" t="str">
        <f>TEXT('Raw Data'!F2502,"0")</f>
        <v>16</v>
      </c>
      <c r="L2503" s="11">
        <f t="shared" si="319"/>
        <v>16</v>
      </c>
    </row>
    <row r="2504" spans="1:12" x14ac:dyDescent="0.3">
      <c r="A2504" s="9">
        <f>'Raw Data'!A2503</f>
        <v>45360.684027777803</v>
      </c>
      <c r="B2504" s="11" t="str">
        <f>'Raw Data'!O2503</f>
        <v>Rain</v>
      </c>
      <c r="C2504" s="11" t="str">
        <f t="shared" si="312"/>
        <v>Rain</v>
      </c>
      <c r="D2504" s="11" t="str">
        <f t="shared" si="313"/>
        <v>Rain</v>
      </c>
      <c r="E2504" s="11" t="str">
        <f t="shared" si="314"/>
        <v>Rain</v>
      </c>
      <c r="F2504" s="11" t="str">
        <f t="shared" si="315"/>
        <v>RAIN</v>
      </c>
      <c r="G2504" s="11" t="str">
        <f t="shared" si="316"/>
        <v>rain</v>
      </c>
      <c r="H2504" s="11" t="str">
        <f>'Raw Data'!H2503</f>
        <v>Weekend</v>
      </c>
      <c r="I2504" s="11" t="str">
        <f t="shared" si="317"/>
        <v>WE</v>
      </c>
      <c r="J2504" s="11" t="str">
        <f t="shared" si="318"/>
        <v>Rain</v>
      </c>
      <c r="K2504" s="11" t="str">
        <f>TEXT('Raw Data'!F2503,"0")</f>
        <v>16</v>
      </c>
      <c r="L2504" s="11">
        <f t="shared" si="319"/>
        <v>16</v>
      </c>
    </row>
    <row r="2505" spans="1:12" x14ac:dyDescent="0.3">
      <c r="A2505" s="9">
        <f>'Raw Data'!A2504</f>
        <v>45360.6875</v>
      </c>
      <c r="B2505" s="11" t="str">
        <f>'Raw Data'!O2504</f>
        <v>Snow</v>
      </c>
      <c r="C2505" s="11" t="str">
        <f t="shared" si="312"/>
        <v>Snow</v>
      </c>
      <c r="D2505" s="11" t="str">
        <f t="shared" si="313"/>
        <v>Snow</v>
      </c>
      <c r="E2505" s="11" t="str">
        <f t="shared" si="314"/>
        <v>Snow</v>
      </c>
      <c r="F2505" s="11" t="str">
        <f t="shared" si="315"/>
        <v>SNOW</v>
      </c>
      <c r="G2505" s="11" t="str">
        <f t="shared" si="316"/>
        <v>snow</v>
      </c>
      <c r="H2505" s="11" t="str">
        <f>'Raw Data'!H2504</f>
        <v>Weekend</v>
      </c>
      <c r="I2505" s="11" t="str">
        <f t="shared" si="317"/>
        <v>WE</v>
      </c>
      <c r="J2505" s="11" t="str">
        <f t="shared" si="318"/>
        <v>Snow</v>
      </c>
      <c r="K2505" s="11" t="str">
        <f>TEXT('Raw Data'!F2504,"0")</f>
        <v>16</v>
      </c>
      <c r="L2505" s="11">
        <f t="shared" si="319"/>
        <v>16</v>
      </c>
    </row>
    <row r="2506" spans="1:12" x14ac:dyDescent="0.3">
      <c r="A2506" s="9">
        <f>'Raw Data'!A2505</f>
        <v>45360.690972222197</v>
      </c>
      <c r="B2506" s="11" t="str">
        <f>'Raw Data'!O2505</f>
        <v>Rain</v>
      </c>
      <c r="C2506" s="11" t="str">
        <f t="shared" si="312"/>
        <v>Rain</v>
      </c>
      <c r="D2506" s="11" t="str">
        <f t="shared" si="313"/>
        <v>Rain</v>
      </c>
      <c r="E2506" s="11" t="str">
        <f t="shared" si="314"/>
        <v>Rain</v>
      </c>
      <c r="F2506" s="11" t="str">
        <f t="shared" si="315"/>
        <v>RAIN</v>
      </c>
      <c r="G2506" s="11" t="str">
        <f t="shared" si="316"/>
        <v>rain</v>
      </c>
      <c r="H2506" s="11" t="str">
        <f>'Raw Data'!H2505</f>
        <v>Weekend</v>
      </c>
      <c r="I2506" s="11" t="str">
        <f t="shared" si="317"/>
        <v>WE</v>
      </c>
      <c r="J2506" s="11" t="str">
        <f t="shared" si="318"/>
        <v>Rain</v>
      </c>
      <c r="K2506" s="11" t="str">
        <f>TEXT('Raw Data'!F2505,"0")</f>
        <v>16</v>
      </c>
      <c r="L2506" s="11">
        <f t="shared" si="319"/>
        <v>16</v>
      </c>
    </row>
    <row r="2507" spans="1:12" x14ac:dyDescent="0.3">
      <c r="A2507" s="9">
        <f>'Raw Data'!A2506</f>
        <v>45360.694444444503</v>
      </c>
      <c r="B2507" s="11" t="str">
        <f>'Raw Data'!O2506</f>
        <v>Snow</v>
      </c>
      <c r="C2507" s="11" t="str">
        <f t="shared" si="312"/>
        <v>Snow</v>
      </c>
      <c r="D2507" s="11" t="str">
        <f t="shared" si="313"/>
        <v>Snow</v>
      </c>
      <c r="E2507" s="11" t="str">
        <f t="shared" si="314"/>
        <v>Snow</v>
      </c>
      <c r="F2507" s="11" t="str">
        <f t="shared" si="315"/>
        <v>SNOW</v>
      </c>
      <c r="G2507" s="11" t="str">
        <f t="shared" si="316"/>
        <v>snow</v>
      </c>
      <c r="H2507" s="11" t="str">
        <f>'Raw Data'!H2506</f>
        <v>Weekend</v>
      </c>
      <c r="I2507" s="11" t="str">
        <f t="shared" si="317"/>
        <v>WE</v>
      </c>
      <c r="J2507" s="11" t="str">
        <f t="shared" si="318"/>
        <v>Snow</v>
      </c>
      <c r="K2507" s="11" t="str">
        <f>TEXT('Raw Data'!F2506,"0")</f>
        <v>16</v>
      </c>
      <c r="L2507" s="11">
        <f t="shared" si="319"/>
        <v>16</v>
      </c>
    </row>
    <row r="2508" spans="1:12" x14ac:dyDescent="0.3">
      <c r="A2508" s="9">
        <f>'Raw Data'!A2507</f>
        <v>45360.697916666701</v>
      </c>
      <c r="B2508" s="11" t="str">
        <f>'Raw Data'!O2507</f>
        <v>Rain</v>
      </c>
      <c r="C2508" s="11" t="str">
        <f t="shared" si="312"/>
        <v>Rain</v>
      </c>
      <c r="D2508" s="11" t="str">
        <f t="shared" si="313"/>
        <v>Rain</v>
      </c>
      <c r="E2508" s="11" t="str">
        <f t="shared" si="314"/>
        <v>Rain</v>
      </c>
      <c r="F2508" s="11" t="str">
        <f t="shared" si="315"/>
        <v>RAIN</v>
      </c>
      <c r="G2508" s="11" t="str">
        <f t="shared" si="316"/>
        <v>rain</v>
      </c>
      <c r="H2508" s="11" t="str">
        <f>'Raw Data'!H2507</f>
        <v>Weekend</v>
      </c>
      <c r="I2508" s="11" t="str">
        <f t="shared" si="317"/>
        <v>WE</v>
      </c>
      <c r="J2508" s="11" t="str">
        <f t="shared" si="318"/>
        <v>Rain</v>
      </c>
      <c r="K2508" s="11" t="str">
        <f>TEXT('Raw Data'!F2507,"0")</f>
        <v>16</v>
      </c>
      <c r="L2508" s="11">
        <f t="shared" si="319"/>
        <v>16</v>
      </c>
    </row>
    <row r="2509" spans="1:12" x14ac:dyDescent="0.3">
      <c r="A2509" s="9">
        <f>'Raw Data'!A2508</f>
        <v>45360.701388888898</v>
      </c>
      <c r="B2509" s="11" t="str">
        <f>'Raw Data'!O2508</f>
        <v>Fog</v>
      </c>
      <c r="C2509" s="11" t="str">
        <f t="shared" si="312"/>
        <v>Fog</v>
      </c>
      <c r="D2509" s="11" t="str">
        <f t="shared" si="313"/>
        <v>Fog</v>
      </c>
      <c r="E2509" s="11" t="str">
        <f t="shared" si="314"/>
        <v>Fog</v>
      </c>
      <c r="F2509" s="11" t="str">
        <f t="shared" si="315"/>
        <v>FOG</v>
      </c>
      <c r="G2509" s="11" t="str">
        <f t="shared" si="316"/>
        <v>fog</v>
      </c>
      <c r="H2509" s="11" t="str">
        <f>'Raw Data'!H2508</f>
        <v>Weekend</v>
      </c>
      <c r="I2509" s="11" t="str">
        <f t="shared" si="317"/>
        <v>WE</v>
      </c>
      <c r="J2509" s="11" t="str">
        <f t="shared" si="318"/>
        <v>Fog</v>
      </c>
      <c r="K2509" s="11" t="str">
        <f>TEXT('Raw Data'!F2508,"0")</f>
        <v>16</v>
      </c>
      <c r="L2509" s="11">
        <f t="shared" si="319"/>
        <v>16</v>
      </c>
    </row>
    <row r="2510" spans="1:12" x14ac:dyDescent="0.3">
      <c r="A2510" s="9">
        <f>'Raw Data'!A2509</f>
        <v>45360.704861111102</v>
      </c>
      <c r="B2510" s="11" t="str">
        <f>'Raw Data'!O2509</f>
        <v>Rain</v>
      </c>
      <c r="C2510" s="11" t="str">
        <f t="shared" si="312"/>
        <v>Rain</v>
      </c>
      <c r="D2510" s="11" t="str">
        <f t="shared" si="313"/>
        <v>Rain</v>
      </c>
      <c r="E2510" s="11" t="str">
        <f t="shared" si="314"/>
        <v>Rain</v>
      </c>
      <c r="F2510" s="11" t="str">
        <f t="shared" si="315"/>
        <v>RAIN</v>
      </c>
      <c r="G2510" s="11" t="str">
        <f t="shared" si="316"/>
        <v>rain</v>
      </c>
      <c r="H2510" s="11" t="str">
        <f>'Raw Data'!H2509</f>
        <v>Weekend</v>
      </c>
      <c r="I2510" s="11" t="str">
        <f t="shared" si="317"/>
        <v>WE</v>
      </c>
      <c r="J2510" s="11" t="str">
        <f t="shared" si="318"/>
        <v>Rain</v>
      </c>
      <c r="K2510" s="11" t="str">
        <f>TEXT('Raw Data'!F2509,"0")</f>
        <v>16</v>
      </c>
      <c r="L2510" s="11">
        <f t="shared" si="319"/>
        <v>16</v>
      </c>
    </row>
    <row r="2511" spans="1:12" x14ac:dyDescent="0.3">
      <c r="A2511" s="9">
        <f>'Raw Data'!A2510</f>
        <v>45360.708333333299</v>
      </c>
      <c r="B2511" s="11" t="str">
        <f>'Raw Data'!O2510</f>
        <v>Snow</v>
      </c>
      <c r="C2511" s="11" t="str">
        <f t="shared" si="312"/>
        <v>Snow</v>
      </c>
      <c r="D2511" s="11" t="str">
        <f t="shared" si="313"/>
        <v>Snow</v>
      </c>
      <c r="E2511" s="11" t="str">
        <f t="shared" si="314"/>
        <v>Snow</v>
      </c>
      <c r="F2511" s="11" t="str">
        <f t="shared" si="315"/>
        <v>SNOW</v>
      </c>
      <c r="G2511" s="11" t="str">
        <f t="shared" si="316"/>
        <v>snow</v>
      </c>
      <c r="H2511" s="11" t="str">
        <f>'Raw Data'!H2510</f>
        <v>Weekend</v>
      </c>
      <c r="I2511" s="11" t="str">
        <f t="shared" si="317"/>
        <v>WE</v>
      </c>
      <c r="J2511" s="11" t="str">
        <f t="shared" si="318"/>
        <v>Snow</v>
      </c>
      <c r="K2511" s="11" t="str">
        <f>TEXT('Raw Data'!F2510,"0")</f>
        <v>17</v>
      </c>
      <c r="L2511" s="11">
        <f t="shared" si="319"/>
        <v>17</v>
      </c>
    </row>
    <row r="2512" spans="1:12" x14ac:dyDescent="0.3">
      <c r="A2512" s="9">
        <f>'Raw Data'!A2511</f>
        <v>45360.711805555598</v>
      </c>
      <c r="B2512" s="11" t="str">
        <f>'Raw Data'!O2511</f>
        <v>Fog</v>
      </c>
      <c r="C2512" s="11" t="str">
        <f t="shared" si="312"/>
        <v>Fog</v>
      </c>
      <c r="D2512" s="11" t="str">
        <f t="shared" si="313"/>
        <v>Fog</v>
      </c>
      <c r="E2512" s="11" t="str">
        <f t="shared" si="314"/>
        <v>Fog</v>
      </c>
      <c r="F2512" s="11" t="str">
        <f t="shared" si="315"/>
        <v>FOG</v>
      </c>
      <c r="G2512" s="11" t="str">
        <f t="shared" si="316"/>
        <v>fog</v>
      </c>
      <c r="H2512" s="11" t="str">
        <f>'Raw Data'!H2511</f>
        <v>Weekend</v>
      </c>
      <c r="I2512" s="11" t="str">
        <f t="shared" si="317"/>
        <v>WE</v>
      </c>
      <c r="J2512" s="11" t="str">
        <f t="shared" si="318"/>
        <v>Fog</v>
      </c>
      <c r="K2512" s="11" t="str">
        <f>TEXT('Raw Data'!F2511,"0")</f>
        <v>17</v>
      </c>
      <c r="L2512" s="11">
        <f t="shared" si="319"/>
        <v>17</v>
      </c>
    </row>
    <row r="2513" spans="1:12" x14ac:dyDescent="0.3">
      <c r="A2513" s="9">
        <f>'Raw Data'!A2512</f>
        <v>45360.715277777803</v>
      </c>
      <c r="B2513" s="11" t="str">
        <f>'Raw Data'!O2512</f>
        <v>Snow</v>
      </c>
      <c r="C2513" s="11" t="str">
        <f t="shared" si="312"/>
        <v>Snow</v>
      </c>
      <c r="D2513" s="11" t="str">
        <f t="shared" si="313"/>
        <v>Snow</v>
      </c>
      <c r="E2513" s="11" t="str">
        <f t="shared" si="314"/>
        <v>Snow</v>
      </c>
      <c r="F2513" s="11" t="str">
        <f t="shared" si="315"/>
        <v>SNOW</v>
      </c>
      <c r="G2513" s="11" t="str">
        <f t="shared" si="316"/>
        <v>snow</v>
      </c>
      <c r="H2513" s="11" t="str">
        <f>'Raw Data'!H2512</f>
        <v>Weekend</v>
      </c>
      <c r="I2513" s="11" t="str">
        <f t="shared" si="317"/>
        <v>WE</v>
      </c>
      <c r="J2513" s="11" t="str">
        <f t="shared" si="318"/>
        <v>Snow</v>
      </c>
      <c r="K2513" s="11" t="str">
        <f>TEXT('Raw Data'!F2512,"0")</f>
        <v>17</v>
      </c>
      <c r="L2513" s="11">
        <f t="shared" si="319"/>
        <v>17</v>
      </c>
    </row>
    <row r="2514" spans="1:12" x14ac:dyDescent="0.3">
      <c r="A2514" s="9">
        <f>'Raw Data'!A2513</f>
        <v>45360.71875</v>
      </c>
      <c r="B2514" s="11" t="str">
        <f>'Raw Data'!O2513</f>
        <v>Rain</v>
      </c>
      <c r="C2514" s="11" t="str">
        <f t="shared" si="312"/>
        <v>Rain</v>
      </c>
      <c r="D2514" s="11" t="str">
        <f t="shared" si="313"/>
        <v>Rain</v>
      </c>
      <c r="E2514" s="11" t="str">
        <f t="shared" si="314"/>
        <v>Rain</v>
      </c>
      <c r="F2514" s="11" t="str">
        <f t="shared" si="315"/>
        <v>RAIN</v>
      </c>
      <c r="G2514" s="11" t="str">
        <f t="shared" si="316"/>
        <v>rain</v>
      </c>
      <c r="H2514" s="11" t="str">
        <f>'Raw Data'!H2513</f>
        <v>Weekend</v>
      </c>
      <c r="I2514" s="11" t="str">
        <f t="shared" si="317"/>
        <v>WE</v>
      </c>
      <c r="J2514" s="11" t="str">
        <f t="shared" si="318"/>
        <v>Rain</v>
      </c>
      <c r="K2514" s="11" t="str">
        <f>TEXT('Raw Data'!F2513,"0")</f>
        <v>17</v>
      </c>
      <c r="L2514" s="11">
        <f t="shared" si="319"/>
        <v>17</v>
      </c>
    </row>
    <row r="2515" spans="1:12" x14ac:dyDescent="0.3">
      <c r="A2515" s="9">
        <f>'Raw Data'!A2514</f>
        <v>45360.722222222197</v>
      </c>
      <c r="B2515" s="11" t="str">
        <f>'Raw Data'!O2514</f>
        <v>Snow</v>
      </c>
      <c r="C2515" s="11" t="str">
        <f t="shared" si="312"/>
        <v>Snow</v>
      </c>
      <c r="D2515" s="11" t="str">
        <f t="shared" si="313"/>
        <v>Snow</v>
      </c>
      <c r="E2515" s="11" t="str">
        <f t="shared" si="314"/>
        <v>Snow</v>
      </c>
      <c r="F2515" s="11" t="str">
        <f t="shared" si="315"/>
        <v>SNOW</v>
      </c>
      <c r="G2515" s="11" t="str">
        <f t="shared" si="316"/>
        <v>snow</v>
      </c>
      <c r="H2515" s="11" t="str">
        <f>'Raw Data'!H2514</f>
        <v>Weekend</v>
      </c>
      <c r="I2515" s="11" t="str">
        <f t="shared" si="317"/>
        <v>WE</v>
      </c>
      <c r="J2515" s="11" t="str">
        <f t="shared" si="318"/>
        <v>Snow</v>
      </c>
      <c r="K2515" s="11" t="str">
        <f>TEXT('Raw Data'!F2514,"0")</f>
        <v>17</v>
      </c>
      <c r="L2515" s="11">
        <f t="shared" si="319"/>
        <v>17</v>
      </c>
    </row>
    <row r="2516" spans="1:12" x14ac:dyDescent="0.3">
      <c r="A2516" s="9">
        <f>'Raw Data'!A2515</f>
        <v>45360.725694444503</v>
      </c>
      <c r="B2516" s="11" t="str">
        <f>'Raw Data'!O2515</f>
        <v>Snow</v>
      </c>
      <c r="C2516" s="11" t="str">
        <f t="shared" si="312"/>
        <v>Snow</v>
      </c>
      <c r="D2516" s="11" t="str">
        <f t="shared" si="313"/>
        <v>Snow</v>
      </c>
      <c r="E2516" s="11" t="str">
        <f t="shared" si="314"/>
        <v>Snow</v>
      </c>
      <c r="F2516" s="11" t="str">
        <f t="shared" si="315"/>
        <v>SNOW</v>
      </c>
      <c r="G2516" s="11" t="str">
        <f t="shared" si="316"/>
        <v>snow</v>
      </c>
      <c r="H2516" s="11" t="str">
        <f>'Raw Data'!H2515</f>
        <v>Weekend</v>
      </c>
      <c r="I2516" s="11" t="str">
        <f t="shared" si="317"/>
        <v>WE</v>
      </c>
      <c r="J2516" s="11" t="str">
        <f t="shared" si="318"/>
        <v>Snow</v>
      </c>
      <c r="K2516" s="11" t="str">
        <f>TEXT('Raw Data'!F2515,"0")</f>
        <v>17</v>
      </c>
      <c r="L2516" s="11">
        <f t="shared" si="319"/>
        <v>17</v>
      </c>
    </row>
    <row r="2517" spans="1:12" x14ac:dyDescent="0.3">
      <c r="A2517" s="9">
        <f>'Raw Data'!A2516</f>
        <v>45360.729166666701</v>
      </c>
      <c r="B2517" s="11" t="str">
        <f>'Raw Data'!O2516</f>
        <v>Clear</v>
      </c>
      <c r="C2517" s="11" t="str">
        <f t="shared" si="312"/>
        <v>Clear</v>
      </c>
      <c r="D2517" s="11" t="str">
        <f t="shared" si="313"/>
        <v>Clear</v>
      </c>
      <c r="E2517" s="11" t="str">
        <f t="shared" si="314"/>
        <v>Clear</v>
      </c>
      <c r="F2517" s="11" t="str">
        <f t="shared" si="315"/>
        <v>CLEAR</v>
      </c>
      <c r="G2517" s="11" t="str">
        <f t="shared" si="316"/>
        <v>clear</v>
      </c>
      <c r="H2517" s="11" t="str">
        <f>'Raw Data'!H2516</f>
        <v>Weekend</v>
      </c>
      <c r="I2517" s="11" t="str">
        <f t="shared" si="317"/>
        <v>WE</v>
      </c>
      <c r="J2517" s="11" t="str">
        <f t="shared" si="318"/>
        <v>Clear</v>
      </c>
      <c r="K2517" s="11" t="str">
        <f>TEXT('Raw Data'!F2516,"0")</f>
        <v>17</v>
      </c>
      <c r="L2517" s="11">
        <f t="shared" si="319"/>
        <v>17</v>
      </c>
    </row>
    <row r="2518" spans="1:12" x14ac:dyDescent="0.3">
      <c r="A2518" s="9">
        <f>'Raw Data'!A2517</f>
        <v>45360.732638888898</v>
      </c>
      <c r="B2518" s="11" t="str">
        <f>'Raw Data'!O2517</f>
        <v>Clear</v>
      </c>
      <c r="C2518" s="11" t="str">
        <f t="shared" si="312"/>
        <v>Clear</v>
      </c>
      <c r="D2518" s="11" t="str">
        <f t="shared" si="313"/>
        <v>Clear</v>
      </c>
      <c r="E2518" s="11" t="str">
        <f t="shared" si="314"/>
        <v>Clear</v>
      </c>
      <c r="F2518" s="11" t="str">
        <f t="shared" si="315"/>
        <v>CLEAR</v>
      </c>
      <c r="G2518" s="11" t="str">
        <f t="shared" si="316"/>
        <v>clear</v>
      </c>
      <c r="H2518" s="11" t="str">
        <f>'Raw Data'!H2517</f>
        <v>Weekend</v>
      </c>
      <c r="I2518" s="11" t="str">
        <f t="shared" si="317"/>
        <v>WE</v>
      </c>
      <c r="J2518" s="11" t="str">
        <f t="shared" si="318"/>
        <v>Clear</v>
      </c>
      <c r="K2518" s="11" t="str">
        <f>TEXT('Raw Data'!F2517,"0")</f>
        <v>17</v>
      </c>
      <c r="L2518" s="11">
        <f t="shared" si="319"/>
        <v>17</v>
      </c>
    </row>
    <row r="2519" spans="1:12" x14ac:dyDescent="0.3">
      <c r="A2519" s="9">
        <f>'Raw Data'!A2518</f>
        <v>45360.736111111102</v>
      </c>
      <c r="B2519" s="11" t="str">
        <f>'Raw Data'!O2518</f>
        <v>Fog</v>
      </c>
      <c r="C2519" s="11" t="str">
        <f t="shared" si="312"/>
        <v>Fog</v>
      </c>
      <c r="D2519" s="11" t="str">
        <f t="shared" si="313"/>
        <v>Fog</v>
      </c>
      <c r="E2519" s="11" t="str">
        <f t="shared" si="314"/>
        <v>Fog</v>
      </c>
      <c r="F2519" s="11" t="str">
        <f t="shared" si="315"/>
        <v>FOG</v>
      </c>
      <c r="G2519" s="11" t="str">
        <f t="shared" si="316"/>
        <v>fog</v>
      </c>
      <c r="H2519" s="11" t="str">
        <f>'Raw Data'!H2518</f>
        <v>Weekend</v>
      </c>
      <c r="I2519" s="11" t="str">
        <f t="shared" si="317"/>
        <v>WE</v>
      </c>
      <c r="J2519" s="11" t="str">
        <f t="shared" si="318"/>
        <v>Fog</v>
      </c>
      <c r="K2519" s="11" t="str">
        <f>TEXT('Raw Data'!F2518,"0")</f>
        <v>17</v>
      </c>
      <c r="L2519" s="11">
        <f t="shared" si="319"/>
        <v>17</v>
      </c>
    </row>
    <row r="2520" spans="1:12" x14ac:dyDescent="0.3">
      <c r="A2520" s="9">
        <f>'Raw Data'!A2519</f>
        <v>45360.739583333299</v>
      </c>
      <c r="B2520" s="11" t="str">
        <f>'Raw Data'!O2519</f>
        <v>Clear</v>
      </c>
      <c r="C2520" s="11" t="str">
        <f t="shared" si="312"/>
        <v>Clear</v>
      </c>
      <c r="D2520" s="11" t="str">
        <f t="shared" si="313"/>
        <v>Clear</v>
      </c>
      <c r="E2520" s="11" t="str">
        <f t="shared" si="314"/>
        <v>Clear</v>
      </c>
      <c r="F2520" s="11" t="str">
        <f t="shared" si="315"/>
        <v>CLEAR</v>
      </c>
      <c r="G2520" s="11" t="str">
        <f t="shared" si="316"/>
        <v>clear</v>
      </c>
      <c r="H2520" s="11" t="str">
        <f>'Raw Data'!H2519</f>
        <v>Weekend</v>
      </c>
      <c r="I2520" s="11" t="str">
        <f t="shared" si="317"/>
        <v>WE</v>
      </c>
      <c r="J2520" s="11" t="str">
        <f t="shared" si="318"/>
        <v>Clear</v>
      </c>
      <c r="K2520" s="11" t="str">
        <f>TEXT('Raw Data'!F2519,"0")</f>
        <v>17</v>
      </c>
      <c r="L2520" s="11">
        <f t="shared" si="319"/>
        <v>17</v>
      </c>
    </row>
    <row r="2521" spans="1:12" x14ac:dyDescent="0.3">
      <c r="A2521" s="9">
        <f>'Raw Data'!A2520</f>
        <v>45360.743055555598</v>
      </c>
      <c r="B2521" s="11" t="str">
        <f>'Raw Data'!O2520</f>
        <v>Fog</v>
      </c>
      <c r="C2521" s="11" t="str">
        <f t="shared" si="312"/>
        <v>Fog</v>
      </c>
      <c r="D2521" s="11" t="str">
        <f t="shared" si="313"/>
        <v>Fog</v>
      </c>
      <c r="E2521" s="11" t="str">
        <f t="shared" si="314"/>
        <v>Fog</v>
      </c>
      <c r="F2521" s="11" t="str">
        <f t="shared" si="315"/>
        <v>FOG</v>
      </c>
      <c r="G2521" s="11" t="str">
        <f t="shared" si="316"/>
        <v>fog</v>
      </c>
      <c r="H2521" s="11" t="str">
        <f>'Raw Data'!H2520</f>
        <v>Weekend</v>
      </c>
      <c r="I2521" s="11" t="str">
        <f t="shared" si="317"/>
        <v>WE</v>
      </c>
      <c r="J2521" s="11" t="str">
        <f t="shared" si="318"/>
        <v>Fog</v>
      </c>
      <c r="K2521" s="11" t="str">
        <f>TEXT('Raw Data'!F2520,"0")</f>
        <v>17</v>
      </c>
      <c r="L2521" s="11">
        <f t="shared" si="319"/>
        <v>17</v>
      </c>
    </row>
    <row r="2522" spans="1:12" x14ac:dyDescent="0.3">
      <c r="A2522" s="9">
        <f>'Raw Data'!A2521</f>
        <v>45360.746527777803</v>
      </c>
      <c r="B2522" s="11" t="str">
        <f>'Raw Data'!O2521</f>
        <v>Fog</v>
      </c>
      <c r="C2522" s="11" t="str">
        <f t="shared" si="312"/>
        <v>Fog</v>
      </c>
      <c r="D2522" s="11" t="str">
        <f t="shared" si="313"/>
        <v>Fog</v>
      </c>
      <c r="E2522" s="11" t="str">
        <f t="shared" si="314"/>
        <v>Fog</v>
      </c>
      <c r="F2522" s="11" t="str">
        <f t="shared" si="315"/>
        <v>FOG</v>
      </c>
      <c r="G2522" s="11" t="str">
        <f t="shared" si="316"/>
        <v>fog</v>
      </c>
      <c r="H2522" s="11" t="str">
        <f>'Raw Data'!H2521</f>
        <v>Weekend</v>
      </c>
      <c r="I2522" s="11" t="str">
        <f t="shared" si="317"/>
        <v>WE</v>
      </c>
      <c r="J2522" s="11" t="str">
        <f t="shared" si="318"/>
        <v>Fog</v>
      </c>
      <c r="K2522" s="11" t="str">
        <f>TEXT('Raw Data'!F2521,"0")</f>
        <v>17</v>
      </c>
      <c r="L2522" s="11">
        <f t="shared" si="319"/>
        <v>17</v>
      </c>
    </row>
    <row r="2523" spans="1:12" x14ac:dyDescent="0.3">
      <c r="A2523" s="9">
        <f>'Raw Data'!A2522</f>
        <v>45360.75</v>
      </c>
      <c r="B2523" s="11" t="str">
        <f>'Raw Data'!O2522</f>
        <v>Clear</v>
      </c>
      <c r="C2523" s="11" t="str">
        <f t="shared" si="312"/>
        <v>Clear</v>
      </c>
      <c r="D2523" s="11" t="str">
        <f t="shared" si="313"/>
        <v>Clear</v>
      </c>
      <c r="E2523" s="11" t="str">
        <f t="shared" si="314"/>
        <v>Clear</v>
      </c>
      <c r="F2523" s="11" t="str">
        <f t="shared" si="315"/>
        <v>CLEAR</v>
      </c>
      <c r="G2523" s="11" t="str">
        <f t="shared" si="316"/>
        <v>clear</v>
      </c>
      <c r="H2523" s="11" t="str">
        <f>'Raw Data'!H2522</f>
        <v>Weekend</v>
      </c>
      <c r="I2523" s="11" t="str">
        <f t="shared" si="317"/>
        <v>WE</v>
      </c>
      <c r="J2523" s="11" t="str">
        <f t="shared" si="318"/>
        <v>Clear</v>
      </c>
      <c r="K2523" s="11" t="str">
        <f>TEXT('Raw Data'!F2522,"0")</f>
        <v>18</v>
      </c>
      <c r="L2523" s="11">
        <f t="shared" si="319"/>
        <v>18</v>
      </c>
    </row>
    <row r="2524" spans="1:12" x14ac:dyDescent="0.3">
      <c r="A2524" s="9">
        <f>'Raw Data'!A2523</f>
        <v>45360.753472222197</v>
      </c>
      <c r="B2524" s="11" t="str">
        <f>'Raw Data'!O2523</f>
        <v>Snow</v>
      </c>
      <c r="C2524" s="11" t="str">
        <f t="shared" si="312"/>
        <v>Snow</v>
      </c>
      <c r="D2524" s="11" t="str">
        <f t="shared" si="313"/>
        <v>Snow</v>
      </c>
      <c r="E2524" s="11" t="str">
        <f t="shared" si="314"/>
        <v>Snow</v>
      </c>
      <c r="F2524" s="11" t="str">
        <f t="shared" si="315"/>
        <v>SNOW</v>
      </c>
      <c r="G2524" s="11" t="str">
        <f t="shared" si="316"/>
        <v>snow</v>
      </c>
      <c r="H2524" s="11" t="str">
        <f>'Raw Data'!H2523</f>
        <v>Weekend</v>
      </c>
      <c r="I2524" s="11" t="str">
        <f t="shared" si="317"/>
        <v>WE</v>
      </c>
      <c r="J2524" s="11" t="str">
        <f t="shared" si="318"/>
        <v>Snow</v>
      </c>
      <c r="K2524" s="11" t="str">
        <f>TEXT('Raw Data'!F2523,"0")</f>
        <v>18</v>
      </c>
      <c r="L2524" s="11">
        <f t="shared" si="319"/>
        <v>18</v>
      </c>
    </row>
    <row r="2525" spans="1:12" x14ac:dyDescent="0.3">
      <c r="A2525" s="9">
        <f>'Raw Data'!A2524</f>
        <v>45360.756944444503</v>
      </c>
      <c r="B2525" s="11" t="str">
        <f>'Raw Data'!O2524</f>
        <v>Snow</v>
      </c>
      <c r="C2525" s="11" t="str">
        <f t="shared" si="312"/>
        <v>Snow</v>
      </c>
      <c r="D2525" s="11" t="str">
        <f t="shared" si="313"/>
        <v>Snow</v>
      </c>
      <c r="E2525" s="11" t="str">
        <f t="shared" si="314"/>
        <v>Snow</v>
      </c>
      <c r="F2525" s="11" t="str">
        <f t="shared" si="315"/>
        <v>SNOW</v>
      </c>
      <c r="G2525" s="11" t="str">
        <f t="shared" si="316"/>
        <v>snow</v>
      </c>
      <c r="H2525" s="11" t="str">
        <f>'Raw Data'!H2524</f>
        <v>Weekend</v>
      </c>
      <c r="I2525" s="11" t="str">
        <f t="shared" si="317"/>
        <v>WE</v>
      </c>
      <c r="J2525" s="11" t="str">
        <f t="shared" si="318"/>
        <v>Snow</v>
      </c>
      <c r="K2525" s="11" t="str">
        <f>TEXT('Raw Data'!F2524,"0")</f>
        <v>18</v>
      </c>
      <c r="L2525" s="11">
        <f t="shared" si="319"/>
        <v>18</v>
      </c>
    </row>
    <row r="2526" spans="1:12" x14ac:dyDescent="0.3">
      <c r="A2526" s="9">
        <f>'Raw Data'!A2525</f>
        <v>45360.760416666701</v>
      </c>
      <c r="B2526" s="11" t="str">
        <f>'Raw Data'!O2525</f>
        <v>Fog</v>
      </c>
      <c r="C2526" s="11" t="str">
        <f t="shared" si="312"/>
        <v>Fog</v>
      </c>
      <c r="D2526" s="11" t="str">
        <f t="shared" si="313"/>
        <v>Fog</v>
      </c>
      <c r="E2526" s="11" t="str">
        <f t="shared" si="314"/>
        <v>Fog</v>
      </c>
      <c r="F2526" s="11" t="str">
        <f t="shared" si="315"/>
        <v>FOG</v>
      </c>
      <c r="G2526" s="11" t="str">
        <f t="shared" si="316"/>
        <v>fog</v>
      </c>
      <c r="H2526" s="11" t="str">
        <f>'Raw Data'!H2525</f>
        <v>Weekend</v>
      </c>
      <c r="I2526" s="11" t="str">
        <f t="shared" si="317"/>
        <v>WE</v>
      </c>
      <c r="J2526" s="11" t="str">
        <f t="shared" si="318"/>
        <v>Fog</v>
      </c>
      <c r="K2526" s="11" t="str">
        <f>TEXT('Raw Data'!F2525,"0")</f>
        <v>18</v>
      </c>
      <c r="L2526" s="11">
        <f t="shared" si="319"/>
        <v>18</v>
      </c>
    </row>
    <row r="2527" spans="1:12" x14ac:dyDescent="0.3">
      <c r="A2527" s="9">
        <f>'Raw Data'!A2526</f>
        <v>45360.763888888898</v>
      </c>
      <c r="B2527" s="11" t="str">
        <f>'Raw Data'!O2526</f>
        <v>Clear</v>
      </c>
      <c r="C2527" s="11" t="str">
        <f t="shared" si="312"/>
        <v>Clear</v>
      </c>
      <c r="D2527" s="11" t="str">
        <f t="shared" si="313"/>
        <v>Clear</v>
      </c>
      <c r="E2527" s="11" t="str">
        <f t="shared" si="314"/>
        <v>Clear</v>
      </c>
      <c r="F2527" s="11" t="str">
        <f t="shared" si="315"/>
        <v>CLEAR</v>
      </c>
      <c r="G2527" s="11" t="str">
        <f t="shared" si="316"/>
        <v>clear</v>
      </c>
      <c r="H2527" s="11" t="str">
        <f>'Raw Data'!H2526</f>
        <v>Weekend</v>
      </c>
      <c r="I2527" s="11" t="str">
        <f t="shared" si="317"/>
        <v>WE</v>
      </c>
      <c r="J2527" s="11" t="str">
        <f t="shared" si="318"/>
        <v>Clear</v>
      </c>
      <c r="K2527" s="11" t="str">
        <f>TEXT('Raw Data'!F2526,"0")</f>
        <v>18</v>
      </c>
      <c r="L2527" s="11">
        <f t="shared" si="319"/>
        <v>18</v>
      </c>
    </row>
    <row r="2528" spans="1:12" x14ac:dyDescent="0.3">
      <c r="A2528" s="9">
        <f>'Raw Data'!A2527</f>
        <v>45360.767361111102</v>
      </c>
      <c r="B2528" s="11" t="str">
        <f>'Raw Data'!O2527</f>
        <v>Fog</v>
      </c>
      <c r="C2528" s="11" t="str">
        <f t="shared" si="312"/>
        <v>Fog</v>
      </c>
      <c r="D2528" s="11" t="str">
        <f t="shared" si="313"/>
        <v>Fog</v>
      </c>
      <c r="E2528" s="11" t="str">
        <f t="shared" si="314"/>
        <v>Fog</v>
      </c>
      <c r="F2528" s="11" t="str">
        <f t="shared" si="315"/>
        <v>FOG</v>
      </c>
      <c r="G2528" s="11" t="str">
        <f t="shared" si="316"/>
        <v>fog</v>
      </c>
      <c r="H2528" s="11" t="str">
        <f>'Raw Data'!H2527</f>
        <v>Weekend</v>
      </c>
      <c r="I2528" s="11" t="str">
        <f t="shared" si="317"/>
        <v>WE</v>
      </c>
      <c r="J2528" s="11" t="str">
        <f t="shared" si="318"/>
        <v>Fog</v>
      </c>
      <c r="K2528" s="11" t="str">
        <f>TEXT('Raw Data'!F2527,"0")</f>
        <v>18</v>
      </c>
      <c r="L2528" s="11">
        <f t="shared" si="319"/>
        <v>18</v>
      </c>
    </row>
    <row r="2529" spans="1:12" x14ac:dyDescent="0.3">
      <c r="A2529" s="9">
        <f>'Raw Data'!A2528</f>
        <v>45360.770833333299</v>
      </c>
      <c r="B2529" s="11" t="str">
        <f>'Raw Data'!O2528</f>
        <v>Snow</v>
      </c>
      <c r="C2529" s="11" t="str">
        <f t="shared" si="312"/>
        <v>Snow</v>
      </c>
      <c r="D2529" s="11" t="str">
        <f t="shared" si="313"/>
        <v>Snow</v>
      </c>
      <c r="E2529" s="11" t="str">
        <f t="shared" si="314"/>
        <v>Snow</v>
      </c>
      <c r="F2529" s="11" t="str">
        <f t="shared" si="315"/>
        <v>SNOW</v>
      </c>
      <c r="G2529" s="11" t="str">
        <f t="shared" si="316"/>
        <v>snow</v>
      </c>
      <c r="H2529" s="11" t="str">
        <f>'Raw Data'!H2528</f>
        <v>Weekend</v>
      </c>
      <c r="I2529" s="11" t="str">
        <f t="shared" si="317"/>
        <v>WE</v>
      </c>
      <c r="J2529" s="11" t="str">
        <f t="shared" si="318"/>
        <v>Snow</v>
      </c>
      <c r="K2529" s="11" t="str">
        <f>TEXT('Raw Data'!F2528,"0")</f>
        <v>18</v>
      </c>
      <c r="L2529" s="11">
        <f t="shared" si="319"/>
        <v>18</v>
      </c>
    </row>
    <row r="2530" spans="1:12" x14ac:dyDescent="0.3">
      <c r="A2530" s="9">
        <f>'Raw Data'!A2529</f>
        <v>45360.774305555598</v>
      </c>
      <c r="B2530" s="11" t="str">
        <f>'Raw Data'!O2529</f>
        <v>Clear</v>
      </c>
      <c r="C2530" s="11" t="str">
        <f t="shared" si="312"/>
        <v>Clear</v>
      </c>
      <c r="D2530" s="11" t="str">
        <f t="shared" si="313"/>
        <v>Clear</v>
      </c>
      <c r="E2530" s="11" t="str">
        <f t="shared" si="314"/>
        <v>Clear</v>
      </c>
      <c r="F2530" s="11" t="str">
        <f t="shared" si="315"/>
        <v>CLEAR</v>
      </c>
      <c r="G2530" s="11" t="str">
        <f t="shared" si="316"/>
        <v>clear</v>
      </c>
      <c r="H2530" s="11" t="str">
        <f>'Raw Data'!H2529</f>
        <v>Weekend</v>
      </c>
      <c r="I2530" s="11" t="str">
        <f t="shared" si="317"/>
        <v>WE</v>
      </c>
      <c r="J2530" s="11" t="str">
        <f t="shared" si="318"/>
        <v>Clear</v>
      </c>
      <c r="K2530" s="11" t="str">
        <f>TEXT('Raw Data'!F2529,"0")</f>
        <v>18</v>
      </c>
      <c r="L2530" s="11">
        <f t="shared" si="319"/>
        <v>18</v>
      </c>
    </row>
    <row r="2531" spans="1:12" x14ac:dyDescent="0.3">
      <c r="A2531" s="9">
        <f>'Raw Data'!A2530</f>
        <v>45360.777777777803</v>
      </c>
      <c r="B2531" s="11" t="str">
        <f>'Raw Data'!O2530</f>
        <v>Clear</v>
      </c>
      <c r="C2531" s="11" t="str">
        <f t="shared" si="312"/>
        <v>Clear</v>
      </c>
      <c r="D2531" s="11" t="str">
        <f t="shared" si="313"/>
        <v>Clear</v>
      </c>
      <c r="E2531" s="11" t="str">
        <f t="shared" si="314"/>
        <v>Clear</v>
      </c>
      <c r="F2531" s="11" t="str">
        <f t="shared" si="315"/>
        <v>CLEAR</v>
      </c>
      <c r="G2531" s="11" t="str">
        <f t="shared" si="316"/>
        <v>clear</v>
      </c>
      <c r="H2531" s="11" t="str">
        <f>'Raw Data'!H2530</f>
        <v>Weekend</v>
      </c>
      <c r="I2531" s="11" t="str">
        <f t="shared" si="317"/>
        <v>WE</v>
      </c>
      <c r="J2531" s="11" t="str">
        <f t="shared" si="318"/>
        <v>Clear</v>
      </c>
      <c r="K2531" s="11" t="str">
        <f>TEXT('Raw Data'!F2530,"0")</f>
        <v>18</v>
      </c>
      <c r="L2531" s="11">
        <f t="shared" si="319"/>
        <v>18</v>
      </c>
    </row>
    <row r="2532" spans="1:12" x14ac:dyDescent="0.3">
      <c r="A2532" s="9">
        <f>'Raw Data'!A2531</f>
        <v>45360.78125</v>
      </c>
      <c r="B2532" s="11" t="str">
        <f>'Raw Data'!O2531</f>
        <v>Snow</v>
      </c>
      <c r="C2532" s="11" t="str">
        <f t="shared" si="312"/>
        <v>Snow</v>
      </c>
      <c r="D2532" s="11" t="str">
        <f t="shared" si="313"/>
        <v>Snow</v>
      </c>
      <c r="E2532" s="11" t="str">
        <f t="shared" si="314"/>
        <v>Snow</v>
      </c>
      <c r="F2532" s="11" t="str">
        <f t="shared" si="315"/>
        <v>SNOW</v>
      </c>
      <c r="G2532" s="11" t="str">
        <f t="shared" si="316"/>
        <v>snow</v>
      </c>
      <c r="H2532" s="11" t="str">
        <f>'Raw Data'!H2531</f>
        <v>Weekend</v>
      </c>
      <c r="I2532" s="11" t="str">
        <f t="shared" si="317"/>
        <v>WE</v>
      </c>
      <c r="J2532" s="11" t="str">
        <f t="shared" si="318"/>
        <v>Snow</v>
      </c>
      <c r="K2532" s="11" t="str">
        <f>TEXT('Raw Data'!F2531,"0")</f>
        <v>18</v>
      </c>
      <c r="L2532" s="11">
        <f t="shared" si="319"/>
        <v>18</v>
      </c>
    </row>
    <row r="2533" spans="1:12" x14ac:dyDescent="0.3">
      <c r="A2533" s="9">
        <f>'Raw Data'!A2532</f>
        <v>45360.784722222197</v>
      </c>
      <c r="B2533" s="11" t="str">
        <f>'Raw Data'!O2532</f>
        <v>Fog</v>
      </c>
      <c r="C2533" s="11" t="str">
        <f t="shared" si="312"/>
        <v>Fog</v>
      </c>
      <c r="D2533" s="11" t="str">
        <f t="shared" si="313"/>
        <v>Fog</v>
      </c>
      <c r="E2533" s="11" t="str">
        <f t="shared" si="314"/>
        <v>Fog</v>
      </c>
      <c r="F2533" s="11" t="str">
        <f t="shared" si="315"/>
        <v>FOG</v>
      </c>
      <c r="G2533" s="11" t="str">
        <f t="shared" si="316"/>
        <v>fog</v>
      </c>
      <c r="H2533" s="11" t="str">
        <f>'Raw Data'!H2532</f>
        <v>Weekend</v>
      </c>
      <c r="I2533" s="11" t="str">
        <f t="shared" si="317"/>
        <v>WE</v>
      </c>
      <c r="J2533" s="11" t="str">
        <f t="shared" si="318"/>
        <v>Fog</v>
      </c>
      <c r="K2533" s="11" t="str">
        <f>TEXT('Raw Data'!F2532,"0")</f>
        <v>18</v>
      </c>
      <c r="L2533" s="11">
        <f t="shared" si="319"/>
        <v>18</v>
      </c>
    </row>
    <row r="2534" spans="1:12" x14ac:dyDescent="0.3">
      <c r="A2534" s="9">
        <f>'Raw Data'!A2533</f>
        <v>45360.788194444503</v>
      </c>
      <c r="B2534" s="11" t="str">
        <f>'Raw Data'!O2533</f>
        <v>Rain</v>
      </c>
      <c r="C2534" s="11" t="str">
        <f t="shared" si="312"/>
        <v>Rain</v>
      </c>
      <c r="D2534" s="11" t="str">
        <f t="shared" si="313"/>
        <v>Rain</v>
      </c>
      <c r="E2534" s="11" t="str">
        <f t="shared" si="314"/>
        <v>Rain</v>
      </c>
      <c r="F2534" s="11" t="str">
        <f t="shared" si="315"/>
        <v>RAIN</v>
      </c>
      <c r="G2534" s="11" t="str">
        <f t="shared" si="316"/>
        <v>rain</v>
      </c>
      <c r="H2534" s="11" t="str">
        <f>'Raw Data'!H2533</f>
        <v>Weekend</v>
      </c>
      <c r="I2534" s="11" t="str">
        <f t="shared" si="317"/>
        <v>WE</v>
      </c>
      <c r="J2534" s="11" t="str">
        <f t="shared" si="318"/>
        <v>Rain</v>
      </c>
      <c r="K2534" s="11" t="str">
        <f>TEXT('Raw Data'!F2533,"0")</f>
        <v>18</v>
      </c>
      <c r="L2534" s="11">
        <f t="shared" si="319"/>
        <v>18</v>
      </c>
    </row>
    <row r="2535" spans="1:12" x14ac:dyDescent="0.3">
      <c r="A2535" s="9">
        <f>'Raw Data'!A2534</f>
        <v>45360.791666666701</v>
      </c>
      <c r="B2535" s="11" t="str">
        <f>'Raw Data'!O2534</f>
        <v>Snow</v>
      </c>
      <c r="C2535" s="11" t="str">
        <f t="shared" si="312"/>
        <v>Snow</v>
      </c>
      <c r="D2535" s="11" t="str">
        <f t="shared" si="313"/>
        <v>Snow</v>
      </c>
      <c r="E2535" s="11" t="str">
        <f t="shared" si="314"/>
        <v>Snow</v>
      </c>
      <c r="F2535" s="11" t="str">
        <f t="shared" si="315"/>
        <v>SNOW</v>
      </c>
      <c r="G2535" s="11" t="str">
        <f t="shared" si="316"/>
        <v>snow</v>
      </c>
      <c r="H2535" s="11" t="str">
        <f>'Raw Data'!H2534</f>
        <v>Weekend</v>
      </c>
      <c r="I2535" s="11" t="str">
        <f t="shared" si="317"/>
        <v>WE</v>
      </c>
      <c r="J2535" s="11" t="str">
        <f t="shared" si="318"/>
        <v>Snow</v>
      </c>
      <c r="K2535" s="11" t="str">
        <f>TEXT('Raw Data'!F2534,"0")</f>
        <v>19</v>
      </c>
      <c r="L2535" s="11">
        <f t="shared" si="319"/>
        <v>19</v>
      </c>
    </row>
    <row r="2536" spans="1:12" x14ac:dyDescent="0.3">
      <c r="A2536" s="9">
        <f>'Raw Data'!A2535</f>
        <v>45360.795138888898</v>
      </c>
      <c r="B2536" s="11" t="str">
        <f>'Raw Data'!O2535</f>
        <v>Rain</v>
      </c>
      <c r="C2536" s="11" t="str">
        <f t="shared" si="312"/>
        <v>Rain</v>
      </c>
      <c r="D2536" s="11" t="str">
        <f t="shared" si="313"/>
        <v>Rain</v>
      </c>
      <c r="E2536" s="11" t="str">
        <f t="shared" si="314"/>
        <v>Rain</v>
      </c>
      <c r="F2536" s="11" t="str">
        <f t="shared" si="315"/>
        <v>RAIN</v>
      </c>
      <c r="G2536" s="11" t="str">
        <f t="shared" si="316"/>
        <v>rain</v>
      </c>
      <c r="H2536" s="11" t="str">
        <f>'Raw Data'!H2535</f>
        <v>Weekend</v>
      </c>
      <c r="I2536" s="11" t="str">
        <f t="shared" si="317"/>
        <v>WE</v>
      </c>
      <c r="J2536" s="11" t="str">
        <f t="shared" si="318"/>
        <v>Rain</v>
      </c>
      <c r="K2536" s="11" t="str">
        <f>TEXT('Raw Data'!F2535,"0")</f>
        <v>19</v>
      </c>
      <c r="L2536" s="11">
        <f t="shared" si="319"/>
        <v>19</v>
      </c>
    </row>
    <row r="2537" spans="1:12" x14ac:dyDescent="0.3">
      <c r="A2537" s="9">
        <f>'Raw Data'!A2536</f>
        <v>45360.798611111102</v>
      </c>
      <c r="B2537" s="11" t="str">
        <f>'Raw Data'!O2536</f>
        <v>Rain</v>
      </c>
      <c r="C2537" s="11" t="str">
        <f t="shared" si="312"/>
        <v>Rain</v>
      </c>
      <c r="D2537" s="11" t="str">
        <f t="shared" si="313"/>
        <v>Rain</v>
      </c>
      <c r="E2537" s="11" t="str">
        <f t="shared" si="314"/>
        <v>Rain</v>
      </c>
      <c r="F2537" s="11" t="str">
        <f t="shared" si="315"/>
        <v>RAIN</v>
      </c>
      <c r="G2537" s="11" t="str">
        <f t="shared" si="316"/>
        <v>rain</v>
      </c>
      <c r="H2537" s="11" t="str">
        <f>'Raw Data'!H2536</f>
        <v>Weekend</v>
      </c>
      <c r="I2537" s="11" t="str">
        <f t="shared" si="317"/>
        <v>WE</v>
      </c>
      <c r="J2537" s="11" t="str">
        <f t="shared" si="318"/>
        <v>Rain</v>
      </c>
      <c r="K2537" s="11" t="str">
        <f>TEXT('Raw Data'!F2536,"0")</f>
        <v>19</v>
      </c>
      <c r="L2537" s="11">
        <f t="shared" si="319"/>
        <v>19</v>
      </c>
    </row>
    <row r="2538" spans="1:12" x14ac:dyDescent="0.3">
      <c r="A2538" s="9">
        <f>'Raw Data'!A2537</f>
        <v>45360.802083333299</v>
      </c>
      <c r="B2538" s="11" t="str">
        <f>'Raw Data'!O2537</f>
        <v>Rain</v>
      </c>
      <c r="C2538" s="11" t="str">
        <f t="shared" si="312"/>
        <v>Rain</v>
      </c>
      <c r="D2538" s="11" t="str">
        <f t="shared" si="313"/>
        <v>Rain</v>
      </c>
      <c r="E2538" s="11" t="str">
        <f t="shared" si="314"/>
        <v>Rain</v>
      </c>
      <c r="F2538" s="11" t="str">
        <f t="shared" si="315"/>
        <v>RAIN</v>
      </c>
      <c r="G2538" s="11" t="str">
        <f t="shared" si="316"/>
        <v>rain</v>
      </c>
      <c r="H2538" s="11" t="str">
        <f>'Raw Data'!H2537</f>
        <v>Weekend</v>
      </c>
      <c r="I2538" s="11" t="str">
        <f t="shared" si="317"/>
        <v>WE</v>
      </c>
      <c r="J2538" s="11" t="str">
        <f t="shared" si="318"/>
        <v>Rain</v>
      </c>
      <c r="K2538" s="11" t="str">
        <f>TEXT('Raw Data'!F2537,"0")</f>
        <v>19</v>
      </c>
      <c r="L2538" s="11">
        <f t="shared" si="319"/>
        <v>19</v>
      </c>
    </row>
    <row r="2539" spans="1:12" x14ac:dyDescent="0.3">
      <c r="A2539" s="9">
        <f>'Raw Data'!A2538</f>
        <v>45360.805555555598</v>
      </c>
      <c r="B2539" s="11" t="str">
        <f>'Raw Data'!O2538</f>
        <v>Fog</v>
      </c>
      <c r="C2539" s="11" t="str">
        <f t="shared" si="312"/>
        <v>Fog</v>
      </c>
      <c r="D2539" s="11" t="str">
        <f t="shared" si="313"/>
        <v>Fog</v>
      </c>
      <c r="E2539" s="11" t="str">
        <f t="shared" si="314"/>
        <v>Fog</v>
      </c>
      <c r="F2539" s="11" t="str">
        <f t="shared" si="315"/>
        <v>FOG</v>
      </c>
      <c r="G2539" s="11" t="str">
        <f t="shared" si="316"/>
        <v>fog</v>
      </c>
      <c r="H2539" s="11" t="str">
        <f>'Raw Data'!H2538</f>
        <v>Weekend</v>
      </c>
      <c r="I2539" s="11" t="str">
        <f t="shared" si="317"/>
        <v>WE</v>
      </c>
      <c r="J2539" s="11" t="str">
        <f t="shared" si="318"/>
        <v>Fog</v>
      </c>
      <c r="K2539" s="11" t="str">
        <f>TEXT('Raw Data'!F2538,"0")</f>
        <v>19</v>
      </c>
      <c r="L2539" s="11">
        <f t="shared" si="319"/>
        <v>19</v>
      </c>
    </row>
    <row r="2540" spans="1:12" x14ac:dyDescent="0.3">
      <c r="A2540" s="9">
        <f>'Raw Data'!A2539</f>
        <v>45360.809027777803</v>
      </c>
      <c r="B2540" s="11" t="str">
        <f>'Raw Data'!O2539</f>
        <v>Clear</v>
      </c>
      <c r="C2540" s="11" t="str">
        <f t="shared" si="312"/>
        <v>Clear</v>
      </c>
      <c r="D2540" s="11" t="str">
        <f t="shared" si="313"/>
        <v>Clear</v>
      </c>
      <c r="E2540" s="11" t="str">
        <f t="shared" si="314"/>
        <v>Clear</v>
      </c>
      <c r="F2540" s="11" t="str">
        <f t="shared" si="315"/>
        <v>CLEAR</v>
      </c>
      <c r="G2540" s="11" t="str">
        <f t="shared" si="316"/>
        <v>clear</v>
      </c>
      <c r="H2540" s="11" t="str">
        <f>'Raw Data'!H2539</f>
        <v>Weekend</v>
      </c>
      <c r="I2540" s="11" t="str">
        <f t="shared" si="317"/>
        <v>WE</v>
      </c>
      <c r="J2540" s="11" t="str">
        <f t="shared" si="318"/>
        <v>Clear</v>
      </c>
      <c r="K2540" s="11" t="str">
        <f>TEXT('Raw Data'!F2539,"0")</f>
        <v>19</v>
      </c>
      <c r="L2540" s="11">
        <f t="shared" si="319"/>
        <v>19</v>
      </c>
    </row>
    <row r="2541" spans="1:12" x14ac:dyDescent="0.3">
      <c r="A2541" s="9">
        <f>'Raw Data'!A2540</f>
        <v>45360.8125</v>
      </c>
      <c r="B2541" s="11" t="str">
        <f>'Raw Data'!O2540</f>
        <v>Clear</v>
      </c>
      <c r="C2541" s="11" t="str">
        <f t="shared" si="312"/>
        <v>Clear</v>
      </c>
      <c r="D2541" s="11" t="str">
        <f t="shared" si="313"/>
        <v>Clear</v>
      </c>
      <c r="E2541" s="11" t="str">
        <f t="shared" si="314"/>
        <v>Clear</v>
      </c>
      <c r="F2541" s="11" t="str">
        <f t="shared" si="315"/>
        <v>CLEAR</v>
      </c>
      <c r="G2541" s="11" t="str">
        <f t="shared" si="316"/>
        <v>clear</v>
      </c>
      <c r="H2541" s="11" t="str">
        <f>'Raw Data'!H2540</f>
        <v>Weekend</v>
      </c>
      <c r="I2541" s="11" t="str">
        <f t="shared" si="317"/>
        <v>WE</v>
      </c>
      <c r="J2541" s="11" t="str">
        <f t="shared" si="318"/>
        <v>Clear</v>
      </c>
      <c r="K2541" s="11" t="str">
        <f>TEXT('Raw Data'!F2540,"0")</f>
        <v>19</v>
      </c>
      <c r="L2541" s="11">
        <f t="shared" si="319"/>
        <v>19</v>
      </c>
    </row>
    <row r="2542" spans="1:12" x14ac:dyDescent="0.3">
      <c r="A2542" s="9">
        <f>'Raw Data'!A2541</f>
        <v>45360.815972222197</v>
      </c>
      <c r="B2542" s="11" t="str">
        <f>'Raw Data'!O2541</f>
        <v>Fog</v>
      </c>
      <c r="C2542" s="11" t="str">
        <f t="shared" si="312"/>
        <v>Fog</v>
      </c>
      <c r="D2542" s="11" t="str">
        <f t="shared" si="313"/>
        <v>Fog</v>
      </c>
      <c r="E2542" s="11" t="str">
        <f t="shared" si="314"/>
        <v>Fog</v>
      </c>
      <c r="F2542" s="11" t="str">
        <f t="shared" si="315"/>
        <v>FOG</v>
      </c>
      <c r="G2542" s="11" t="str">
        <f t="shared" si="316"/>
        <v>fog</v>
      </c>
      <c r="H2542" s="11" t="str">
        <f>'Raw Data'!H2541</f>
        <v>Weekend</v>
      </c>
      <c r="I2542" s="11" t="str">
        <f t="shared" si="317"/>
        <v>WE</v>
      </c>
      <c r="J2542" s="11" t="str">
        <f t="shared" si="318"/>
        <v>Fog</v>
      </c>
      <c r="K2542" s="11" t="str">
        <f>TEXT('Raw Data'!F2541,"0")</f>
        <v>19</v>
      </c>
      <c r="L2542" s="11">
        <f t="shared" si="319"/>
        <v>19</v>
      </c>
    </row>
    <row r="2543" spans="1:12" x14ac:dyDescent="0.3">
      <c r="A2543" s="9">
        <f>'Raw Data'!A2542</f>
        <v>45360.819444444503</v>
      </c>
      <c r="B2543" s="11" t="str">
        <f>'Raw Data'!O2542</f>
        <v>Fog</v>
      </c>
      <c r="C2543" s="11" t="str">
        <f t="shared" si="312"/>
        <v>Fog</v>
      </c>
      <c r="D2543" s="11" t="str">
        <f t="shared" si="313"/>
        <v>Fog</v>
      </c>
      <c r="E2543" s="11" t="str">
        <f t="shared" si="314"/>
        <v>Fog</v>
      </c>
      <c r="F2543" s="11" t="str">
        <f t="shared" si="315"/>
        <v>FOG</v>
      </c>
      <c r="G2543" s="11" t="str">
        <f t="shared" si="316"/>
        <v>fog</v>
      </c>
      <c r="H2543" s="11" t="str">
        <f>'Raw Data'!H2542</f>
        <v>Weekend</v>
      </c>
      <c r="I2543" s="11" t="str">
        <f t="shared" si="317"/>
        <v>WE</v>
      </c>
      <c r="J2543" s="11" t="str">
        <f t="shared" si="318"/>
        <v>Fog</v>
      </c>
      <c r="K2543" s="11" t="str">
        <f>TEXT('Raw Data'!F2542,"0")</f>
        <v>19</v>
      </c>
      <c r="L2543" s="11">
        <f t="shared" si="319"/>
        <v>19</v>
      </c>
    </row>
    <row r="2544" spans="1:12" x14ac:dyDescent="0.3">
      <c r="A2544" s="9">
        <f>'Raw Data'!A2543</f>
        <v>45360.822916666701</v>
      </c>
      <c r="B2544" s="11" t="str">
        <f>'Raw Data'!O2543</f>
        <v>Clear</v>
      </c>
      <c r="C2544" s="11" t="str">
        <f t="shared" si="312"/>
        <v>Clear</v>
      </c>
      <c r="D2544" s="11" t="str">
        <f t="shared" si="313"/>
        <v>Clear</v>
      </c>
      <c r="E2544" s="11" t="str">
        <f t="shared" si="314"/>
        <v>Clear</v>
      </c>
      <c r="F2544" s="11" t="str">
        <f t="shared" si="315"/>
        <v>CLEAR</v>
      </c>
      <c r="G2544" s="11" t="str">
        <f t="shared" si="316"/>
        <v>clear</v>
      </c>
      <c r="H2544" s="11" t="str">
        <f>'Raw Data'!H2543</f>
        <v>Weekend</v>
      </c>
      <c r="I2544" s="11" t="str">
        <f t="shared" si="317"/>
        <v>WE</v>
      </c>
      <c r="J2544" s="11" t="str">
        <f t="shared" si="318"/>
        <v>Clear</v>
      </c>
      <c r="K2544" s="11" t="str">
        <f>TEXT('Raw Data'!F2543,"0")</f>
        <v>19</v>
      </c>
      <c r="L2544" s="11">
        <f t="shared" si="319"/>
        <v>19</v>
      </c>
    </row>
    <row r="2545" spans="1:12" x14ac:dyDescent="0.3">
      <c r="A2545" s="9">
        <f>'Raw Data'!A2544</f>
        <v>45360.826388888898</v>
      </c>
      <c r="B2545" s="11" t="str">
        <f>'Raw Data'!O2544</f>
        <v>Snow</v>
      </c>
      <c r="C2545" s="11" t="str">
        <f t="shared" si="312"/>
        <v>Snow</v>
      </c>
      <c r="D2545" s="11" t="str">
        <f t="shared" si="313"/>
        <v>Snow</v>
      </c>
      <c r="E2545" s="11" t="str">
        <f t="shared" si="314"/>
        <v>Snow</v>
      </c>
      <c r="F2545" s="11" t="str">
        <f t="shared" si="315"/>
        <v>SNOW</v>
      </c>
      <c r="G2545" s="11" t="str">
        <f t="shared" si="316"/>
        <v>snow</v>
      </c>
      <c r="H2545" s="11" t="str">
        <f>'Raw Data'!H2544</f>
        <v>Weekend</v>
      </c>
      <c r="I2545" s="11" t="str">
        <f t="shared" si="317"/>
        <v>WE</v>
      </c>
      <c r="J2545" s="11" t="str">
        <f t="shared" si="318"/>
        <v>Snow</v>
      </c>
      <c r="K2545" s="11" t="str">
        <f>TEXT('Raw Data'!F2544,"0")</f>
        <v>19</v>
      </c>
      <c r="L2545" s="11">
        <f t="shared" si="319"/>
        <v>19</v>
      </c>
    </row>
    <row r="2546" spans="1:12" x14ac:dyDescent="0.3">
      <c r="A2546" s="9">
        <f>'Raw Data'!A2545</f>
        <v>45360.829861111102</v>
      </c>
      <c r="B2546" s="11" t="str">
        <f>'Raw Data'!O2545</f>
        <v>Rain</v>
      </c>
      <c r="C2546" s="11" t="str">
        <f t="shared" si="312"/>
        <v>Rain</v>
      </c>
      <c r="D2546" s="11" t="str">
        <f t="shared" si="313"/>
        <v>Rain</v>
      </c>
      <c r="E2546" s="11" t="str">
        <f t="shared" si="314"/>
        <v>Rain</v>
      </c>
      <c r="F2546" s="11" t="str">
        <f t="shared" si="315"/>
        <v>RAIN</v>
      </c>
      <c r="G2546" s="11" t="str">
        <f t="shared" si="316"/>
        <v>rain</v>
      </c>
      <c r="H2546" s="11" t="str">
        <f>'Raw Data'!H2545</f>
        <v>Weekend</v>
      </c>
      <c r="I2546" s="11" t="str">
        <f t="shared" si="317"/>
        <v>WE</v>
      </c>
      <c r="J2546" s="11" t="str">
        <f t="shared" si="318"/>
        <v>Rain</v>
      </c>
      <c r="K2546" s="11" t="str">
        <f>TEXT('Raw Data'!F2545,"0")</f>
        <v>19</v>
      </c>
      <c r="L2546" s="11">
        <f t="shared" si="319"/>
        <v>19</v>
      </c>
    </row>
    <row r="2547" spans="1:12" x14ac:dyDescent="0.3">
      <c r="A2547" s="9">
        <f>'Raw Data'!A2546</f>
        <v>45360.833333333299</v>
      </c>
      <c r="B2547" s="11" t="str">
        <f>'Raw Data'!O2546</f>
        <v>Clear</v>
      </c>
      <c r="C2547" s="11" t="str">
        <f t="shared" si="312"/>
        <v>Clear</v>
      </c>
      <c r="D2547" s="11" t="str">
        <f t="shared" si="313"/>
        <v>Clear</v>
      </c>
      <c r="E2547" s="11" t="str">
        <f t="shared" si="314"/>
        <v>Clear</v>
      </c>
      <c r="F2547" s="11" t="str">
        <f t="shared" si="315"/>
        <v>CLEAR</v>
      </c>
      <c r="G2547" s="11" t="str">
        <f t="shared" si="316"/>
        <v>clear</v>
      </c>
      <c r="H2547" s="11" t="str">
        <f>'Raw Data'!H2546</f>
        <v>Weekend</v>
      </c>
      <c r="I2547" s="11" t="str">
        <f t="shared" si="317"/>
        <v>WE</v>
      </c>
      <c r="J2547" s="11" t="str">
        <f t="shared" si="318"/>
        <v>Clear</v>
      </c>
      <c r="K2547" s="11" t="str">
        <f>TEXT('Raw Data'!F2546,"0")</f>
        <v>20</v>
      </c>
      <c r="L2547" s="11">
        <f t="shared" si="319"/>
        <v>20</v>
      </c>
    </row>
    <row r="2548" spans="1:12" x14ac:dyDescent="0.3">
      <c r="A2548" s="9">
        <f>'Raw Data'!A2547</f>
        <v>45360.836805555598</v>
      </c>
      <c r="B2548" s="11" t="str">
        <f>'Raw Data'!O2547</f>
        <v>Fog</v>
      </c>
      <c r="C2548" s="11" t="str">
        <f t="shared" si="312"/>
        <v>Fog</v>
      </c>
      <c r="D2548" s="11" t="str">
        <f t="shared" si="313"/>
        <v>Fog</v>
      </c>
      <c r="E2548" s="11" t="str">
        <f t="shared" si="314"/>
        <v>Fog</v>
      </c>
      <c r="F2548" s="11" t="str">
        <f t="shared" si="315"/>
        <v>FOG</v>
      </c>
      <c r="G2548" s="11" t="str">
        <f t="shared" si="316"/>
        <v>fog</v>
      </c>
      <c r="H2548" s="11" t="str">
        <f>'Raw Data'!H2547</f>
        <v>Weekend</v>
      </c>
      <c r="I2548" s="11" t="str">
        <f t="shared" si="317"/>
        <v>WE</v>
      </c>
      <c r="J2548" s="11" t="str">
        <f t="shared" si="318"/>
        <v>Fog</v>
      </c>
      <c r="K2548" s="11" t="str">
        <f>TEXT('Raw Data'!F2547,"0")</f>
        <v>20</v>
      </c>
      <c r="L2548" s="11">
        <f t="shared" si="319"/>
        <v>20</v>
      </c>
    </row>
    <row r="2549" spans="1:12" x14ac:dyDescent="0.3">
      <c r="A2549" s="9">
        <f>'Raw Data'!A2548</f>
        <v>45360.840277777803</v>
      </c>
      <c r="B2549" s="11" t="str">
        <f>'Raw Data'!O2548</f>
        <v>Snow</v>
      </c>
      <c r="C2549" s="11" t="str">
        <f t="shared" si="312"/>
        <v>Snow</v>
      </c>
      <c r="D2549" s="11" t="str">
        <f t="shared" si="313"/>
        <v>Snow</v>
      </c>
      <c r="E2549" s="11" t="str">
        <f t="shared" si="314"/>
        <v>Snow</v>
      </c>
      <c r="F2549" s="11" t="str">
        <f t="shared" si="315"/>
        <v>SNOW</v>
      </c>
      <c r="G2549" s="11" t="str">
        <f t="shared" si="316"/>
        <v>snow</v>
      </c>
      <c r="H2549" s="11" t="str">
        <f>'Raw Data'!H2548</f>
        <v>Weekend</v>
      </c>
      <c r="I2549" s="11" t="str">
        <f t="shared" si="317"/>
        <v>WE</v>
      </c>
      <c r="J2549" s="11" t="str">
        <f t="shared" si="318"/>
        <v>Snow</v>
      </c>
      <c r="K2549" s="11" t="str">
        <f>TEXT('Raw Data'!F2548,"0")</f>
        <v>20</v>
      </c>
      <c r="L2549" s="11">
        <f t="shared" si="319"/>
        <v>20</v>
      </c>
    </row>
    <row r="2550" spans="1:12" x14ac:dyDescent="0.3">
      <c r="A2550" s="9">
        <f>'Raw Data'!A2549</f>
        <v>45360.84375</v>
      </c>
      <c r="B2550" s="11" t="str">
        <f>'Raw Data'!O2549</f>
        <v>Fog</v>
      </c>
      <c r="C2550" s="11" t="str">
        <f t="shared" si="312"/>
        <v>Fog</v>
      </c>
      <c r="D2550" s="11" t="str">
        <f t="shared" si="313"/>
        <v>Fog</v>
      </c>
      <c r="E2550" s="11" t="str">
        <f t="shared" si="314"/>
        <v>Fog</v>
      </c>
      <c r="F2550" s="11" t="str">
        <f t="shared" si="315"/>
        <v>FOG</v>
      </c>
      <c r="G2550" s="11" t="str">
        <f t="shared" si="316"/>
        <v>fog</v>
      </c>
      <c r="H2550" s="11" t="str">
        <f>'Raw Data'!H2549</f>
        <v>Weekend</v>
      </c>
      <c r="I2550" s="11" t="str">
        <f t="shared" si="317"/>
        <v>WE</v>
      </c>
      <c r="J2550" s="11" t="str">
        <f t="shared" si="318"/>
        <v>Fog</v>
      </c>
      <c r="K2550" s="11" t="str">
        <f>TEXT('Raw Data'!F2549,"0")</f>
        <v>20</v>
      </c>
      <c r="L2550" s="11">
        <f t="shared" si="319"/>
        <v>20</v>
      </c>
    </row>
    <row r="2551" spans="1:12" x14ac:dyDescent="0.3">
      <c r="A2551" s="9">
        <f>'Raw Data'!A2550</f>
        <v>45360.847222222197</v>
      </c>
      <c r="B2551" s="11" t="str">
        <f>'Raw Data'!O2550</f>
        <v>Clear</v>
      </c>
      <c r="C2551" s="11" t="str">
        <f t="shared" si="312"/>
        <v>Clear</v>
      </c>
      <c r="D2551" s="11" t="str">
        <f t="shared" si="313"/>
        <v>Clear</v>
      </c>
      <c r="E2551" s="11" t="str">
        <f t="shared" si="314"/>
        <v>Clear</v>
      </c>
      <c r="F2551" s="11" t="str">
        <f t="shared" si="315"/>
        <v>CLEAR</v>
      </c>
      <c r="G2551" s="11" t="str">
        <f t="shared" si="316"/>
        <v>clear</v>
      </c>
      <c r="H2551" s="11" t="str">
        <f>'Raw Data'!H2550</f>
        <v>Weekend</v>
      </c>
      <c r="I2551" s="11" t="str">
        <f t="shared" si="317"/>
        <v>WE</v>
      </c>
      <c r="J2551" s="11" t="str">
        <f t="shared" si="318"/>
        <v>Clear</v>
      </c>
      <c r="K2551" s="11" t="str">
        <f>TEXT('Raw Data'!F2550,"0")</f>
        <v>20</v>
      </c>
      <c r="L2551" s="11">
        <f t="shared" si="319"/>
        <v>20</v>
      </c>
    </row>
    <row r="2552" spans="1:12" x14ac:dyDescent="0.3">
      <c r="A2552" s="9">
        <f>'Raw Data'!A2551</f>
        <v>45360.850694444503</v>
      </c>
      <c r="B2552" s="11" t="str">
        <f>'Raw Data'!O2551</f>
        <v>Fog</v>
      </c>
      <c r="C2552" s="11" t="str">
        <f t="shared" si="312"/>
        <v>Fog</v>
      </c>
      <c r="D2552" s="11" t="str">
        <f t="shared" si="313"/>
        <v>Fog</v>
      </c>
      <c r="E2552" s="11" t="str">
        <f t="shared" si="314"/>
        <v>Fog</v>
      </c>
      <c r="F2552" s="11" t="str">
        <f t="shared" si="315"/>
        <v>FOG</v>
      </c>
      <c r="G2552" s="11" t="str">
        <f t="shared" si="316"/>
        <v>fog</v>
      </c>
      <c r="H2552" s="11" t="str">
        <f>'Raw Data'!H2551</f>
        <v>Weekend</v>
      </c>
      <c r="I2552" s="11" t="str">
        <f t="shared" si="317"/>
        <v>WE</v>
      </c>
      <c r="J2552" s="11" t="str">
        <f t="shared" si="318"/>
        <v>Fog</v>
      </c>
      <c r="K2552" s="11" t="str">
        <f>TEXT('Raw Data'!F2551,"0")</f>
        <v>20</v>
      </c>
      <c r="L2552" s="11">
        <f t="shared" si="319"/>
        <v>20</v>
      </c>
    </row>
    <row r="2553" spans="1:12" x14ac:dyDescent="0.3">
      <c r="A2553" s="9">
        <f>'Raw Data'!A2552</f>
        <v>45360.854166666701</v>
      </c>
      <c r="B2553" s="11" t="str">
        <f>'Raw Data'!O2552</f>
        <v>Snow</v>
      </c>
      <c r="C2553" s="11" t="str">
        <f t="shared" si="312"/>
        <v>Snow</v>
      </c>
      <c r="D2553" s="11" t="str">
        <f t="shared" si="313"/>
        <v>Snow</v>
      </c>
      <c r="E2553" s="11" t="str">
        <f t="shared" si="314"/>
        <v>Snow</v>
      </c>
      <c r="F2553" s="11" t="str">
        <f t="shared" si="315"/>
        <v>SNOW</v>
      </c>
      <c r="G2553" s="11" t="str">
        <f t="shared" si="316"/>
        <v>snow</v>
      </c>
      <c r="H2553" s="11" t="str">
        <f>'Raw Data'!H2552</f>
        <v>Weekend</v>
      </c>
      <c r="I2553" s="11" t="str">
        <f t="shared" si="317"/>
        <v>WE</v>
      </c>
      <c r="J2553" s="11" t="str">
        <f t="shared" si="318"/>
        <v>Snow</v>
      </c>
      <c r="K2553" s="11" t="str">
        <f>TEXT('Raw Data'!F2552,"0")</f>
        <v>20</v>
      </c>
      <c r="L2553" s="11">
        <f t="shared" si="319"/>
        <v>20</v>
      </c>
    </row>
    <row r="2554" spans="1:12" x14ac:dyDescent="0.3">
      <c r="A2554" s="9">
        <f>'Raw Data'!A2553</f>
        <v>45360.857638888898</v>
      </c>
      <c r="B2554" s="11" t="str">
        <f>'Raw Data'!O2553</f>
        <v>Clear</v>
      </c>
      <c r="C2554" s="11" t="str">
        <f t="shared" si="312"/>
        <v>Clear</v>
      </c>
      <c r="D2554" s="11" t="str">
        <f t="shared" si="313"/>
        <v>Clear</v>
      </c>
      <c r="E2554" s="11" t="str">
        <f t="shared" si="314"/>
        <v>Clear</v>
      </c>
      <c r="F2554" s="11" t="str">
        <f t="shared" si="315"/>
        <v>CLEAR</v>
      </c>
      <c r="G2554" s="11" t="str">
        <f t="shared" si="316"/>
        <v>clear</v>
      </c>
      <c r="H2554" s="11" t="str">
        <f>'Raw Data'!H2553</f>
        <v>Weekend</v>
      </c>
      <c r="I2554" s="11" t="str">
        <f t="shared" si="317"/>
        <v>WE</v>
      </c>
      <c r="J2554" s="11" t="str">
        <f t="shared" si="318"/>
        <v>Clear</v>
      </c>
      <c r="K2554" s="11" t="str">
        <f>TEXT('Raw Data'!F2553,"0")</f>
        <v>20</v>
      </c>
      <c r="L2554" s="11">
        <f t="shared" si="319"/>
        <v>20</v>
      </c>
    </row>
    <row r="2555" spans="1:12" x14ac:dyDescent="0.3">
      <c r="A2555" s="9">
        <f>'Raw Data'!A2554</f>
        <v>45360.861111111102</v>
      </c>
      <c r="B2555" s="11" t="str">
        <f>'Raw Data'!O2554</f>
        <v>Rain</v>
      </c>
      <c r="C2555" s="11" t="str">
        <f t="shared" si="312"/>
        <v>Rain</v>
      </c>
      <c r="D2555" s="11" t="str">
        <f t="shared" si="313"/>
        <v>Rain</v>
      </c>
      <c r="E2555" s="11" t="str">
        <f t="shared" si="314"/>
        <v>Rain</v>
      </c>
      <c r="F2555" s="11" t="str">
        <f t="shared" si="315"/>
        <v>RAIN</v>
      </c>
      <c r="G2555" s="11" t="str">
        <f t="shared" si="316"/>
        <v>rain</v>
      </c>
      <c r="H2555" s="11" t="str">
        <f>'Raw Data'!H2554</f>
        <v>Weekend</v>
      </c>
      <c r="I2555" s="11" t="str">
        <f t="shared" si="317"/>
        <v>WE</v>
      </c>
      <c r="J2555" s="11" t="str">
        <f t="shared" si="318"/>
        <v>Rain</v>
      </c>
      <c r="K2555" s="11" t="str">
        <f>TEXT('Raw Data'!F2554,"0")</f>
        <v>20</v>
      </c>
      <c r="L2555" s="11">
        <f t="shared" si="319"/>
        <v>20</v>
      </c>
    </row>
    <row r="2556" spans="1:12" x14ac:dyDescent="0.3">
      <c r="A2556" s="9">
        <f>'Raw Data'!A2555</f>
        <v>45360.864583333299</v>
      </c>
      <c r="B2556" s="11" t="str">
        <f>'Raw Data'!O2555</f>
        <v>Rain</v>
      </c>
      <c r="C2556" s="11" t="str">
        <f t="shared" si="312"/>
        <v>Rain</v>
      </c>
      <c r="D2556" s="11" t="str">
        <f t="shared" si="313"/>
        <v>Rain</v>
      </c>
      <c r="E2556" s="11" t="str">
        <f t="shared" si="314"/>
        <v>Rain</v>
      </c>
      <c r="F2556" s="11" t="str">
        <f t="shared" si="315"/>
        <v>RAIN</v>
      </c>
      <c r="G2556" s="11" t="str">
        <f t="shared" si="316"/>
        <v>rain</v>
      </c>
      <c r="H2556" s="11" t="str">
        <f>'Raw Data'!H2555</f>
        <v>Weekend</v>
      </c>
      <c r="I2556" s="11" t="str">
        <f t="shared" si="317"/>
        <v>WE</v>
      </c>
      <c r="J2556" s="11" t="str">
        <f t="shared" si="318"/>
        <v>Rain</v>
      </c>
      <c r="K2556" s="11" t="str">
        <f>TEXT('Raw Data'!F2555,"0")</f>
        <v>20</v>
      </c>
      <c r="L2556" s="11">
        <f t="shared" si="319"/>
        <v>20</v>
      </c>
    </row>
    <row r="2557" spans="1:12" x14ac:dyDescent="0.3">
      <c r="A2557" s="9">
        <f>'Raw Data'!A2556</f>
        <v>45360.868055555598</v>
      </c>
      <c r="B2557" s="11" t="str">
        <f>'Raw Data'!O2556</f>
        <v>Fog</v>
      </c>
      <c r="C2557" s="11" t="str">
        <f t="shared" si="312"/>
        <v>Fog</v>
      </c>
      <c r="D2557" s="11" t="str">
        <f t="shared" si="313"/>
        <v>Fog</v>
      </c>
      <c r="E2557" s="11" t="str">
        <f t="shared" si="314"/>
        <v>Fog</v>
      </c>
      <c r="F2557" s="11" t="str">
        <f t="shared" si="315"/>
        <v>FOG</v>
      </c>
      <c r="G2557" s="11" t="str">
        <f t="shared" si="316"/>
        <v>fog</v>
      </c>
      <c r="H2557" s="11" t="str">
        <f>'Raw Data'!H2556</f>
        <v>Weekend</v>
      </c>
      <c r="I2557" s="11" t="str">
        <f t="shared" si="317"/>
        <v>WE</v>
      </c>
      <c r="J2557" s="11" t="str">
        <f t="shared" si="318"/>
        <v>Fog</v>
      </c>
      <c r="K2557" s="11" t="str">
        <f>TEXT('Raw Data'!F2556,"0")</f>
        <v>20</v>
      </c>
      <c r="L2557" s="11">
        <f t="shared" si="319"/>
        <v>20</v>
      </c>
    </row>
    <row r="2558" spans="1:12" x14ac:dyDescent="0.3">
      <c r="A2558" s="9">
        <f>'Raw Data'!A2557</f>
        <v>45360.871527777803</v>
      </c>
      <c r="B2558" s="11" t="str">
        <f>'Raw Data'!O2557</f>
        <v>Snow</v>
      </c>
      <c r="C2558" s="11" t="str">
        <f t="shared" si="312"/>
        <v>Snow</v>
      </c>
      <c r="D2558" s="11" t="str">
        <f t="shared" si="313"/>
        <v>Snow</v>
      </c>
      <c r="E2558" s="11" t="str">
        <f t="shared" si="314"/>
        <v>Snow</v>
      </c>
      <c r="F2558" s="11" t="str">
        <f t="shared" si="315"/>
        <v>SNOW</v>
      </c>
      <c r="G2558" s="11" t="str">
        <f t="shared" si="316"/>
        <v>snow</v>
      </c>
      <c r="H2558" s="11" t="str">
        <f>'Raw Data'!H2557</f>
        <v>Weekend</v>
      </c>
      <c r="I2558" s="11" t="str">
        <f t="shared" si="317"/>
        <v>WE</v>
      </c>
      <c r="J2558" s="11" t="str">
        <f t="shared" si="318"/>
        <v>Snow</v>
      </c>
      <c r="K2558" s="11" t="str">
        <f>TEXT('Raw Data'!F2557,"0")</f>
        <v>20</v>
      </c>
      <c r="L2558" s="11">
        <f t="shared" si="319"/>
        <v>20</v>
      </c>
    </row>
    <row r="2559" spans="1:12" x14ac:dyDescent="0.3">
      <c r="A2559" s="9">
        <f>'Raw Data'!A2558</f>
        <v>45360.875</v>
      </c>
      <c r="B2559" s="11" t="str">
        <f>'Raw Data'!O2558</f>
        <v>Snow</v>
      </c>
      <c r="C2559" s="11" t="str">
        <f t="shared" si="312"/>
        <v>Snow</v>
      </c>
      <c r="D2559" s="11" t="str">
        <f t="shared" si="313"/>
        <v>Snow</v>
      </c>
      <c r="E2559" s="11" t="str">
        <f t="shared" si="314"/>
        <v>Snow</v>
      </c>
      <c r="F2559" s="11" t="str">
        <f t="shared" si="315"/>
        <v>SNOW</v>
      </c>
      <c r="G2559" s="11" t="str">
        <f t="shared" si="316"/>
        <v>snow</v>
      </c>
      <c r="H2559" s="11" t="str">
        <f>'Raw Data'!H2558</f>
        <v>Weekend</v>
      </c>
      <c r="I2559" s="11" t="str">
        <f t="shared" si="317"/>
        <v>WE</v>
      </c>
      <c r="J2559" s="11" t="str">
        <f t="shared" si="318"/>
        <v>Snow</v>
      </c>
      <c r="K2559" s="11" t="str">
        <f>TEXT('Raw Data'!F2558,"0")</f>
        <v>21</v>
      </c>
      <c r="L2559" s="11">
        <f t="shared" si="319"/>
        <v>21</v>
      </c>
    </row>
    <row r="2560" spans="1:12" x14ac:dyDescent="0.3">
      <c r="A2560" s="9">
        <f>'Raw Data'!A2559</f>
        <v>45360.878472222197</v>
      </c>
      <c r="B2560" s="11" t="str">
        <f>'Raw Data'!O2559</f>
        <v>Fog</v>
      </c>
      <c r="C2560" s="11" t="str">
        <f t="shared" si="312"/>
        <v>Fog</v>
      </c>
      <c r="D2560" s="11" t="str">
        <f t="shared" si="313"/>
        <v>Fog</v>
      </c>
      <c r="E2560" s="11" t="str">
        <f t="shared" si="314"/>
        <v>Fog</v>
      </c>
      <c r="F2560" s="11" t="str">
        <f t="shared" si="315"/>
        <v>FOG</v>
      </c>
      <c r="G2560" s="11" t="str">
        <f t="shared" si="316"/>
        <v>fog</v>
      </c>
      <c r="H2560" s="11" t="str">
        <f>'Raw Data'!H2559</f>
        <v>Weekend</v>
      </c>
      <c r="I2560" s="11" t="str">
        <f t="shared" si="317"/>
        <v>WE</v>
      </c>
      <c r="J2560" s="11" t="str">
        <f t="shared" si="318"/>
        <v>Fog</v>
      </c>
      <c r="K2560" s="11" t="str">
        <f>TEXT('Raw Data'!F2559,"0")</f>
        <v>21</v>
      </c>
      <c r="L2560" s="11">
        <f t="shared" si="319"/>
        <v>21</v>
      </c>
    </row>
    <row r="2561" spans="1:12" x14ac:dyDescent="0.3">
      <c r="A2561" s="9">
        <f>'Raw Data'!A2560</f>
        <v>45360.881944444503</v>
      </c>
      <c r="B2561" s="11" t="str">
        <f>'Raw Data'!O2560</f>
        <v>Rain</v>
      </c>
      <c r="C2561" s="11" t="str">
        <f t="shared" si="312"/>
        <v>Rain</v>
      </c>
      <c r="D2561" s="11" t="str">
        <f t="shared" si="313"/>
        <v>Rain</v>
      </c>
      <c r="E2561" s="11" t="str">
        <f t="shared" si="314"/>
        <v>Rain</v>
      </c>
      <c r="F2561" s="11" t="str">
        <f t="shared" si="315"/>
        <v>RAIN</v>
      </c>
      <c r="G2561" s="11" t="str">
        <f t="shared" si="316"/>
        <v>rain</v>
      </c>
      <c r="H2561" s="11" t="str">
        <f>'Raw Data'!H2560</f>
        <v>Weekend</v>
      </c>
      <c r="I2561" s="11" t="str">
        <f t="shared" si="317"/>
        <v>WE</v>
      </c>
      <c r="J2561" s="11" t="str">
        <f t="shared" si="318"/>
        <v>Rain</v>
      </c>
      <c r="K2561" s="11" t="str">
        <f>TEXT('Raw Data'!F2560,"0")</f>
        <v>21</v>
      </c>
      <c r="L2561" s="11">
        <f t="shared" si="319"/>
        <v>21</v>
      </c>
    </row>
    <row r="2562" spans="1:12" x14ac:dyDescent="0.3">
      <c r="A2562" s="9">
        <f>'Raw Data'!A2561</f>
        <v>45360.885416666701</v>
      </c>
      <c r="B2562" s="11" t="str">
        <f>'Raw Data'!O2561</f>
        <v>Snow</v>
      </c>
      <c r="C2562" s="11" t="str">
        <f t="shared" si="312"/>
        <v>Snow</v>
      </c>
      <c r="D2562" s="11" t="str">
        <f t="shared" si="313"/>
        <v>Snow</v>
      </c>
      <c r="E2562" s="11" t="str">
        <f t="shared" si="314"/>
        <v>Snow</v>
      </c>
      <c r="F2562" s="11" t="str">
        <f t="shared" si="315"/>
        <v>SNOW</v>
      </c>
      <c r="G2562" s="11" t="str">
        <f t="shared" si="316"/>
        <v>snow</v>
      </c>
      <c r="H2562" s="11" t="str">
        <f>'Raw Data'!H2561</f>
        <v>Weekend</v>
      </c>
      <c r="I2562" s="11" t="str">
        <f t="shared" si="317"/>
        <v>WE</v>
      </c>
      <c r="J2562" s="11" t="str">
        <f t="shared" si="318"/>
        <v>Snow</v>
      </c>
      <c r="K2562" s="11" t="str">
        <f>TEXT('Raw Data'!F2561,"0")</f>
        <v>21</v>
      </c>
      <c r="L2562" s="11">
        <f t="shared" si="319"/>
        <v>21</v>
      </c>
    </row>
    <row r="2563" spans="1:12" x14ac:dyDescent="0.3">
      <c r="A2563" s="9">
        <f>'Raw Data'!A2562</f>
        <v>45360.888888888898</v>
      </c>
      <c r="B2563" s="11" t="str">
        <f>'Raw Data'!O2562</f>
        <v>Clear</v>
      </c>
      <c r="C2563" s="11" t="str">
        <f t="shared" ref="C2563:C2626" si="320">TRIM(B2563)</f>
        <v>Clear</v>
      </c>
      <c r="D2563" s="11" t="str">
        <f t="shared" ref="D2563:D2626" si="321">CLEAN(C2563)</f>
        <v>Clear</v>
      </c>
      <c r="E2563" s="11" t="str">
        <f t="shared" ref="E2563:E2626" si="322">PROPER(D2563)</f>
        <v>Clear</v>
      </c>
      <c r="F2563" s="11" t="str">
        <f t="shared" ref="F2563:F2626" si="323">UPPER(B2563)</f>
        <v>CLEAR</v>
      </c>
      <c r="G2563" s="11" t="str">
        <f t="shared" ref="G2563:G2626" si="324">LOWER(B2563)</f>
        <v>clear</v>
      </c>
      <c r="H2563" s="11" t="str">
        <f>'Raw Data'!H2562</f>
        <v>Weekend</v>
      </c>
      <c r="I2563" s="11" t="str">
        <f t="shared" ref="I2563:I2626" si="325">SUBSTITUTE(SUBSTITUTE(H2563,"Weekday","WD"),"Weekend","WE")</f>
        <v>WE</v>
      </c>
      <c r="J2563" s="11" t="str">
        <f t="shared" ref="J2563:J2626" si="326">PROPER(TRIM(CLEAN(B2563)))</f>
        <v>Clear</v>
      </c>
      <c r="K2563" s="11" t="str">
        <f>TEXT('Raw Data'!F2562,"0")</f>
        <v>21</v>
      </c>
      <c r="L2563" s="11">
        <f t="shared" ref="L2563:L2626" si="327">VALUE(K2563)</f>
        <v>21</v>
      </c>
    </row>
    <row r="2564" spans="1:12" x14ac:dyDescent="0.3">
      <c r="A2564" s="9">
        <f>'Raw Data'!A2563</f>
        <v>45360.892361111102</v>
      </c>
      <c r="B2564" s="11" t="str">
        <f>'Raw Data'!O2563</f>
        <v>Snow</v>
      </c>
      <c r="C2564" s="11" t="str">
        <f t="shared" si="320"/>
        <v>Snow</v>
      </c>
      <c r="D2564" s="11" t="str">
        <f t="shared" si="321"/>
        <v>Snow</v>
      </c>
      <c r="E2564" s="11" t="str">
        <f t="shared" si="322"/>
        <v>Snow</v>
      </c>
      <c r="F2564" s="11" t="str">
        <f t="shared" si="323"/>
        <v>SNOW</v>
      </c>
      <c r="G2564" s="11" t="str">
        <f t="shared" si="324"/>
        <v>snow</v>
      </c>
      <c r="H2564" s="11" t="str">
        <f>'Raw Data'!H2563</f>
        <v>Weekend</v>
      </c>
      <c r="I2564" s="11" t="str">
        <f t="shared" si="325"/>
        <v>WE</v>
      </c>
      <c r="J2564" s="11" t="str">
        <f t="shared" si="326"/>
        <v>Snow</v>
      </c>
      <c r="K2564" s="11" t="str">
        <f>TEXT('Raw Data'!F2563,"0")</f>
        <v>21</v>
      </c>
      <c r="L2564" s="11">
        <f t="shared" si="327"/>
        <v>21</v>
      </c>
    </row>
    <row r="2565" spans="1:12" x14ac:dyDescent="0.3">
      <c r="A2565" s="9">
        <f>'Raw Data'!A2564</f>
        <v>45360.895833333299</v>
      </c>
      <c r="B2565" s="11" t="str">
        <f>'Raw Data'!O2564</f>
        <v>Clear</v>
      </c>
      <c r="C2565" s="11" t="str">
        <f t="shared" si="320"/>
        <v>Clear</v>
      </c>
      <c r="D2565" s="11" t="str">
        <f t="shared" si="321"/>
        <v>Clear</v>
      </c>
      <c r="E2565" s="11" t="str">
        <f t="shared" si="322"/>
        <v>Clear</v>
      </c>
      <c r="F2565" s="11" t="str">
        <f t="shared" si="323"/>
        <v>CLEAR</v>
      </c>
      <c r="G2565" s="11" t="str">
        <f t="shared" si="324"/>
        <v>clear</v>
      </c>
      <c r="H2565" s="11" t="str">
        <f>'Raw Data'!H2564</f>
        <v>Weekend</v>
      </c>
      <c r="I2565" s="11" t="str">
        <f t="shared" si="325"/>
        <v>WE</v>
      </c>
      <c r="J2565" s="11" t="str">
        <f t="shared" si="326"/>
        <v>Clear</v>
      </c>
      <c r="K2565" s="11" t="str">
        <f>TEXT('Raw Data'!F2564,"0")</f>
        <v>21</v>
      </c>
      <c r="L2565" s="11">
        <f t="shared" si="327"/>
        <v>21</v>
      </c>
    </row>
    <row r="2566" spans="1:12" x14ac:dyDescent="0.3">
      <c r="A2566" s="9">
        <f>'Raw Data'!A2565</f>
        <v>45360.899305555598</v>
      </c>
      <c r="B2566" s="11" t="str">
        <f>'Raw Data'!O2565</f>
        <v>Rain</v>
      </c>
      <c r="C2566" s="11" t="str">
        <f t="shared" si="320"/>
        <v>Rain</v>
      </c>
      <c r="D2566" s="11" t="str">
        <f t="shared" si="321"/>
        <v>Rain</v>
      </c>
      <c r="E2566" s="11" t="str">
        <f t="shared" si="322"/>
        <v>Rain</v>
      </c>
      <c r="F2566" s="11" t="str">
        <f t="shared" si="323"/>
        <v>RAIN</v>
      </c>
      <c r="G2566" s="11" t="str">
        <f t="shared" si="324"/>
        <v>rain</v>
      </c>
      <c r="H2566" s="11" t="str">
        <f>'Raw Data'!H2565</f>
        <v>Weekend</v>
      </c>
      <c r="I2566" s="11" t="str">
        <f t="shared" si="325"/>
        <v>WE</v>
      </c>
      <c r="J2566" s="11" t="str">
        <f t="shared" si="326"/>
        <v>Rain</v>
      </c>
      <c r="K2566" s="11" t="str">
        <f>TEXT('Raw Data'!F2565,"0")</f>
        <v>21</v>
      </c>
      <c r="L2566" s="11">
        <f t="shared" si="327"/>
        <v>21</v>
      </c>
    </row>
    <row r="2567" spans="1:12" x14ac:dyDescent="0.3">
      <c r="A2567" s="9">
        <f>'Raw Data'!A2566</f>
        <v>45360.902777777803</v>
      </c>
      <c r="B2567" s="11" t="str">
        <f>'Raw Data'!O2566</f>
        <v>Clear</v>
      </c>
      <c r="C2567" s="11" t="str">
        <f t="shared" si="320"/>
        <v>Clear</v>
      </c>
      <c r="D2567" s="11" t="str">
        <f t="shared" si="321"/>
        <v>Clear</v>
      </c>
      <c r="E2567" s="11" t="str">
        <f t="shared" si="322"/>
        <v>Clear</v>
      </c>
      <c r="F2567" s="11" t="str">
        <f t="shared" si="323"/>
        <v>CLEAR</v>
      </c>
      <c r="G2567" s="11" t="str">
        <f t="shared" si="324"/>
        <v>clear</v>
      </c>
      <c r="H2567" s="11" t="str">
        <f>'Raw Data'!H2566</f>
        <v>Weekend</v>
      </c>
      <c r="I2567" s="11" t="str">
        <f t="shared" si="325"/>
        <v>WE</v>
      </c>
      <c r="J2567" s="11" t="str">
        <f t="shared" si="326"/>
        <v>Clear</v>
      </c>
      <c r="K2567" s="11" t="str">
        <f>TEXT('Raw Data'!F2566,"0")</f>
        <v>21</v>
      </c>
      <c r="L2567" s="11">
        <f t="shared" si="327"/>
        <v>21</v>
      </c>
    </row>
    <row r="2568" spans="1:12" x14ac:dyDescent="0.3">
      <c r="A2568" s="9">
        <f>'Raw Data'!A2567</f>
        <v>45360.90625</v>
      </c>
      <c r="B2568" s="11" t="str">
        <f>'Raw Data'!O2567</f>
        <v>Fog</v>
      </c>
      <c r="C2568" s="11" t="str">
        <f t="shared" si="320"/>
        <v>Fog</v>
      </c>
      <c r="D2568" s="11" t="str">
        <f t="shared" si="321"/>
        <v>Fog</v>
      </c>
      <c r="E2568" s="11" t="str">
        <f t="shared" si="322"/>
        <v>Fog</v>
      </c>
      <c r="F2568" s="11" t="str">
        <f t="shared" si="323"/>
        <v>FOG</v>
      </c>
      <c r="G2568" s="11" t="str">
        <f t="shared" si="324"/>
        <v>fog</v>
      </c>
      <c r="H2568" s="11" t="str">
        <f>'Raw Data'!H2567</f>
        <v>Weekend</v>
      </c>
      <c r="I2568" s="11" t="str">
        <f t="shared" si="325"/>
        <v>WE</v>
      </c>
      <c r="J2568" s="11" t="str">
        <f t="shared" si="326"/>
        <v>Fog</v>
      </c>
      <c r="K2568" s="11" t="str">
        <f>TEXT('Raw Data'!F2567,"0")</f>
        <v>21</v>
      </c>
      <c r="L2568" s="11">
        <f t="shared" si="327"/>
        <v>21</v>
      </c>
    </row>
    <row r="2569" spans="1:12" x14ac:dyDescent="0.3">
      <c r="A2569" s="9">
        <f>'Raw Data'!A2568</f>
        <v>45360.909722222197</v>
      </c>
      <c r="B2569" s="11" t="str">
        <f>'Raw Data'!O2568</f>
        <v>Fog</v>
      </c>
      <c r="C2569" s="11" t="str">
        <f t="shared" si="320"/>
        <v>Fog</v>
      </c>
      <c r="D2569" s="11" t="str">
        <f t="shared" si="321"/>
        <v>Fog</v>
      </c>
      <c r="E2569" s="11" t="str">
        <f t="shared" si="322"/>
        <v>Fog</v>
      </c>
      <c r="F2569" s="11" t="str">
        <f t="shared" si="323"/>
        <v>FOG</v>
      </c>
      <c r="G2569" s="11" t="str">
        <f t="shared" si="324"/>
        <v>fog</v>
      </c>
      <c r="H2569" s="11" t="str">
        <f>'Raw Data'!H2568</f>
        <v>Weekend</v>
      </c>
      <c r="I2569" s="11" t="str">
        <f t="shared" si="325"/>
        <v>WE</v>
      </c>
      <c r="J2569" s="11" t="str">
        <f t="shared" si="326"/>
        <v>Fog</v>
      </c>
      <c r="K2569" s="11" t="str">
        <f>TEXT('Raw Data'!F2568,"0")</f>
        <v>21</v>
      </c>
      <c r="L2569" s="11">
        <f t="shared" si="327"/>
        <v>21</v>
      </c>
    </row>
    <row r="2570" spans="1:12" x14ac:dyDescent="0.3">
      <c r="A2570" s="9">
        <f>'Raw Data'!A2569</f>
        <v>45360.913194444503</v>
      </c>
      <c r="B2570" s="11" t="str">
        <f>'Raw Data'!O2569</f>
        <v>Fog</v>
      </c>
      <c r="C2570" s="11" t="str">
        <f t="shared" si="320"/>
        <v>Fog</v>
      </c>
      <c r="D2570" s="11" t="str">
        <f t="shared" si="321"/>
        <v>Fog</v>
      </c>
      <c r="E2570" s="11" t="str">
        <f t="shared" si="322"/>
        <v>Fog</v>
      </c>
      <c r="F2570" s="11" t="str">
        <f t="shared" si="323"/>
        <v>FOG</v>
      </c>
      <c r="G2570" s="11" t="str">
        <f t="shared" si="324"/>
        <v>fog</v>
      </c>
      <c r="H2570" s="11" t="str">
        <f>'Raw Data'!H2569</f>
        <v>Weekend</v>
      </c>
      <c r="I2570" s="11" t="str">
        <f t="shared" si="325"/>
        <v>WE</v>
      </c>
      <c r="J2570" s="11" t="str">
        <f t="shared" si="326"/>
        <v>Fog</v>
      </c>
      <c r="K2570" s="11" t="str">
        <f>TEXT('Raw Data'!F2569,"0")</f>
        <v>21</v>
      </c>
      <c r="L2570" s="11">
        <f t="shared" si="327"/>
        <v>21</v>
      </c>
    </row>
    <row r="2571" spans="1:12" x14ac:dyDescent="0.3">
      <c r="A2571" s="9">
        <f>'Raw Data'!A2570</f>
        <v>45360.916666666701</v>
      </c>
      <c r="B2571" s="11" t="str">
        <f>'Raw Data'!O2570</f>
        <v>Rain</v>
      </c>
      <c r="C2571" s="11" t="str">
        <f t="shared" si="320"/>
        <v>Rain</v>
      </c>
      <c r="D2571" s="11" t="str">
        <f t="shared" si="321"/>
        <v>Rain</v>
      </c>
      <c r="E2571" s="11" t="str">
        <f t="shared" si="322"/>
        <v>Rain</v>
      </c>
      <c r="F2571" s="11" t="str">
        <f t="shared" si="323"/>
        <v>RAIN</v>
      </c>
      <c r="G2571" s="11" t="str">
        <f t="shared" si="324"/>
        <v>rain</v>
      </c>
      <c r="H2571" s="11" t="str">
        <f>'Raw Data'!H2570</f>
        <v>Weekend</v>
      </c>
      <c r="I2571" s="11" t="str">
        <f t="shared" si="325"/>
        <v>WE</v>
      </c>
      <c r="J2571" s="11" t="str">
        <f t="shared" si="326"/>
        <v>Rain</v>
      </c>
      <c r="K2571" s="11" t="str">
        <f>TEXT('Raw Data'!F2570,"0")</f>
        <v>22</v>
      </c>
      <c r="L2571" s="11">
        <f t="shared" si="327"/>
        <v>22</v>
      </c>
    </row>
    <row r="2572" spans="1:12" x14ac:dyDescent="0.3">
      <c r="A2572" s="9">
        <f>'Raw Data'!A2571</f>
        <v>45360.920138888898</v>
      </c>
      <c r="B2572" s="11" t="str">
        <f>'Raw Data'!O2571</f>
        <v>Rain</v>
      </c>
      <c r="C2572" s="11" t="str">
        <f t="shared" si="320"/>
        <v>Rain</v>
      </c>
      <c r="D2572" s="11" t="str">
        <f t="shared" si="321"/>
        <v>Rain</v>
      </c>
      <c r="E2572" s="11" t="str">
        <f t="shared" si="322"/>
        <v>Rain</v>
      </c>
      <c r="F2572" s="11" t="str">
        <f t="shared" si="323"/>
        <v>RAIN</v>
      </c>
      <c r="G2572" s="11" t="str">
        <f t="shared" si="324"/>
        <v>rain</v>
      </c>
      <c r="H2572" s="11" t="str">
        <f>'Raw Data'!H2571</f>
        <v>Weekend</v>
      </c>
      <c r="I2572" s="11" t="str">
        <f t="shared" si="325"/>
        <v>WE</v>
      </c>
      <c r="J2572" s="11" t="str">
        <f t="shared" si="326"/>
        <v>Rain</v>
      </c>
      <c r="K2572" s="11" t="str">
        <f>TEXT('Raw Data'!F2571,"0")</f>
        <v>22</v>
      </c>
      <c r="L2572" s="11">
        <f t="shared" si="327"/>
        <v>22</v>
      </c>
    </row>
    <row r="2573" spans="1:12" x14ac:dyDescent="0.3">
      <c r="A2573" s="9">
        <f>'Raw Data'!A2572</f>
        <v>45360.923611111102</v>
      </c>
      <c r="B2573" s="11" t="str">
        <f>'Raw Data'!O2572</f>
        <v>Snow</v>
      </c>
      <c r="C2573" s="11" t="str">
        <f t="shared" si="320"/>
        <v>Snow</v>
      </c>
      <c r="D2573" s="11" t="str">
        <f t="shared" si="321"/>
        <v>Snow</v>
      </c>
      <c r="E2573" s="11" t="str">
        <f t="shared" si="322"/>
        <v>Snow</v>
      </c>
      <c r="F2573" s="11" t="str">
        <f t="shared" si="323"/>
        <v>SNOW</v>
      </c>
      <c r="G2573" s="11" t="str">
        <f t="shared" si="324"/>
        <v>snow</v>
      </c>
      <c r="H2573" s="11" t="str">
        <f>'Raw Data'!H2572</f>
        <v>Weekend</v>
      </c>
      <c r="I2573" s="11" t="str">
        <f t="shared" si="325"/>
        <v>WE</v>
      </c>
      <c r="J2573" s="11" t="str">
        <f t="shared" si="326"/>
        <v>Snow</v>
      </c>
      <c r="K2573" s="11" t="str">
        <f>TEXT('Raw Data'!F2572,"0")</f>
        <v>22</v>
      </c>
      <c r="L2573" s="11">
        <f t="shared" si="327"/>
        <v>22</v>
      </c>
    </row>
    <row r="2574" spans="1:12" x14ac:dyDescent="0.3">
      <c r="A2574" s="9">
        <f>'Raw Data'!A2573</f>
        <v>45360.927083333299</v>
      </c>
      <c r="B2574" s="11" t="str">
        <f>'Raw Data'!O2573</f>
        <v>Fog</v>
      </c>
      <c r="C2574" s="11" t="str">
        <f t="shared" si="320"/>
        <v>Fog</v>
      </c>
      <c r="D2574" s="11" t="str">
        <f t="shared" si="321"/>
        <v>Fog</v>
      </c>
      <c r="E2574" s="11" t="str">
        <f t="shared" si="322"/>
        <v>Fog</v>
      </c>
      <c r="F2574" s="11" t="str">
        <f t="shared" si="323"/>
        <v>FOG</v>
      </c>
      <c r="G2574" s="11" t="str">
        <f t="shared" si="324"/>
        <v>fog</v>
      </c>
      <c r="H2574" s="11" t="str">
        <f>'Raw Data'!H2573</f>
        <v>Weekend</v>
      </c>
      <c r="I2574" s="11" t="str">
        <f t="shared" si="325"/>
        <v>WE</v>
      </c>
      <c r="J2574" s="11" t="str">
        <f t="shared" si="326"/>
        <v>Fog</v>
      </c>
      <c r="K2574" s="11" t="str">
        <f>TEXT('Raw Data'!F2573,"0")</f>
        <v>22</v>
      </c>
      <c r="L2574" s="11">
        <f t="shared" si="327"/>
        <v>22</v>
      </c>
    </row>
    <row r="2575" spans="1:12" x14ac:dyDescent="0.3">
      <c r="A2575" s="9">
        <f>'Raw Data'!A2574</f>
        <v>45360.930555555598</v>
      </c>
      <c r="B2575" s="11" t="str">
        <f>'Raw Data'!O2574</f>
        <v>Fog</v>
      </c>
      <c r="C2575" s="11" t="str">
        <f t="shared" si="320"/>
        <v>Fog</v>
      </c>
      <c r="D2575" s="11" t="str">
        <f t="shared" si="321"/>
        <v>Fog</v>
      </c>
      <c r="E2575" s="11" t="str">
        <f t="shared" si="322"/>
        <v>Fog</v>
      </c>
      <c r="F2575" s="11" t="str">
        <f t="shared" si="323"/>
        <v>FOG</v>
      </c>
      <c r="G2575" s="11" t="str">
        <f t="shared" si="324"/>
        <v>fog</v>
      </c>
      <c r="H2575" s="11" t="str">
        <f>'Raw Data'!H2574</f>
        <v>Weekend</v>
      </c>
      <c r="I2575" s="11" t="str">
        <f t="shared" si="325"/>
        <v>WE</v>
      </c>
      <c r="J2575" s="11" t="str">
        <f t="shared" si="326"/>
        <v>Fog</v>
      </c>
      <c r="K2575" s="11" t="str">
        <f>TEXT('Raw Data'!F2574,"0")</f>
        <v>22</v>
      </c>
      <c r="L2575" s="11">
        <f t="shared" si="327"/>
        <v>22</v>
      </c>
    </row>
    <row r="2576" spans="1:12" x14ac:dyDescent="0.3">
      <c r="A2576" s="9">
        <f>'Raw Data'!A2575</f>
        <v>45360.934027777803</v>
      </c>
      <c r="B2576" s="11" t="str">
        <f>'Raw Data'!O2575</f>
        <v>Rain</v>
      </c>
      <c r="C2576" s="11" t="str">
        <f t="shared" si="320"/>
        <v>Rain</v>
      </c>
      <c r="D2576" s="11" t="str">
        <f t="shared" si="321"/>
        <v>Rain</v>
      </c>
      <c r="E2576" s="11" t="str">
        <f t="shared" si="322"/>
        <v>Rain</v>
      </c>
      <c r="F2576" s="11" t="str">
        <f t="shared" si="323"/>
        <v>RAIN</v>
      </c>
      <c r="G2576" s="11" t="str">
        <f t="shared" si="324"/>
        <v>rain</v>
      </c>
      <c r="H2576" s="11" t="str">
        <f>'Raw Data'!H2575</f>
        <v>Weekend</v>
      </c>
      <c r="I2576" s="11" t="str">
        <f t="shared" si="325"/>
        <v>WE</v>
      </c>
      <c r="J2576" s="11" t="str">
        <f t="shared" si="326"/>
        <v>Rain</v>
      </c>
      <c r="K2576" s="11" t="str">
        <f>TEXT('Raw Data'!F2575,"0")</f>
        <v>22</v>
      </c>
      <c r="L2576" s="11">
        <f t="shared" si="327"/>
        <v>22</v>
      </c>
    </row>
    <row r="2577" spans="1:12" x14ac:dyDescent="0.3">
      <c r="A2577" s="9">
        <f>'Raw Data'!A2576</f>
        <v>45360.9375</v>
      </c>
      <c r="B2577" s="11" t="str">
        <f>'Raw Data'!O2576</f>
        <v>Rain</v>
      </c>
      <c r="C2577" s="11" t="str">
        <f t="shared" si="320"/>
        <v>Rain</v>
      </c>
      <c r="D2577" s="11" t="str">
        <f t="shared" si="321"/>
        <v>Rain</v>
      </c>
      <c r="E2577" s="11" t="str">
        <f t="shared" si="322"/>
        <v>Rain</v>
      </c>
      <c r="F2577" s="11" t="str">
        <f t="shared" si="323"/>
        <v>RAIN</v>
      </c>
      <c r="G2577" s="11" t="str">
        <f t="shared" si="324"/>
        <v>rain</v>
      </c>
      <c r="H2577" s="11" t="str">
        <f>'Raw Data'!H2576</f>
        <v>Weekend</v>
      </c>
      <c r="I2577" s="11" t="str">
        <f t="shared" si="325"/>
        <v>WE</v>
      </c>
      <c r="J2577" s="11" t="str">
        <f t="shared" si="326"/>
        <v>Rain</v>
      </c>
      <c r="K2577" s="11" t="str">
        <f>TEXT('Raw Data'!F2576,"0")</f>
        <v>22</v>
      </c>
      <c r="L2577" s="11">
        <f t="shared" si="327"/>
        <v>22</v>
      </c>
    </row>
    <row r="2578" spans="1:12" x14ac:dyDescent="0.3">
      <c r="A2578" s="9">
        <f>'Raw Data'!A2577</f>
        <v>45360.940972222197</v>
      </c>
      <c r="B2578" s="11" t="str">
        <f>'Raw Data'!O2577</f>
        <v>Clear</v>
      </c>
      <c r="C2578" s="11" t="str">
        <f t="shared" si="320"/>
        <v>Clear</v>
      </c>
      <c r="D2578" s="11" t="str">
        <f t="shared" si="321"/>
        <v>Clear</v>
      </c>
      <c r="E2578" s="11" t="str">
        <f t="shared" si="322"/>
        <v>Clear</v>
      </c>
      <c r="F2578" s="11" t="str">
        <f t="shared" si="323"/>
        <v>CLEAR</v>
      </c>
      <c r="G2578" s="11" t="str">
        <f t="shared" si="324"/>
        <v>clear</v>
      </c>
      <c r="H2578" s="11" t="str">
        <f>'Raw Data'!H2577</f>
        <v>Weekend</v>
      </c>
      <c r="I2578" s="11" t="str">
        <f t="shared" si="325"/>
        <v>WE</v>
      </c>
      <c r="J2578" s="11" t="str">
        <f t="shared" si="326"/>
        <v>Clear</v>
      </c>
      <c r="K2578" s="11" t="str">
        <f>TEXT('Raw Data'!F2577,"0")</f>
        <v>22</v>
      </c>
      <c r="L2578" s="11">
        <f t="shared" si="327"/>
        <v>22</v>
      </c>
    </row>
    <row r="2579" spans="1:12" x14ac:dyDescent="0.3">
      <c r="A2579" s="9">
        <f>'Raw Data'!A2578</f>
        <v>45360.944444444503</v>
      </c>
      <c r="B2579" s="11" t="str">
        <f>'Raw Data'!O2578</f>
        <v>Clear</v>
      </c>
      <c r="C2579" s="11" t="str">
        <f t="shared" si="320"/>
        <v>Clear</v>
      </c>
      <c r="D2579" s="11" t="str">
        <f t="shared" si="321"/>
        <v>Clear</v>
      </c>
      <c r="E2579" s="11" t="str">
        <f t="shared" si="322"/>
        <v>Clear</v>
      </c>
      <c r="F2579" s="11" t="str">
        <f t="shared" si="323"/>
        <v>CLEAR</v>
      </c>
      <c r="G2579" s="11" t="str">
        <f t="shared" si="324"/>
        <v>clear</v>
      </c>
      <c r="H2579" s="11" t="str">
        <f>'Raw Data'!H2578</f>
        <v>Weekend</v>
      </c>
      <c r="I2579" s="11" t="str">
        <f t="shared" si="325"/>
        <v>WE</v>
      </c>
      <c r="J2579" s="11" t="str">
        <f t="shared" si="326"/>
        <v>Clear</v>
      </c>
      <c r="K2579" s="11" t="str">
        <f>TEXT('Raw Data'!F2578,"0")</f>
        <v>22</v>
      </c>
      <c r="L2579" s="11">
        <f t="shared" si="327"/>
        <v>22</v>
      </c>
    </row>
    <row r="2580" spans="1:12" x14ac:dyDescent="0.3">
      <c r="A2580" s="9">
        <f>'Raw Data'!A2579</f>
        <v>45360.947916666701</v>
      </c>
      <c r="B2580" s="11" t="str">
        <f>'Raw Data'!O2579</f>
        <v>Fog</v>
      </c>
      <c r="C2580" s="11" t="str">
        <f t="shared" si="320"/>
        <v>Fog</v>
      </c>
      <c r="D2580" s="11" t="str">
        <f t="shared" si="321"/>
        <v>Fog</v>
      </c>
      <c r="E2580" s="11" t="str">
        <f t="shared" si="322"/>
        <v>Fog</v>
      </c>
      <c r="F2580" s="11" t="str">
        <f t="shared" si="323"/>
        <v>FOG</v>
      </c>
      <c r="G2580" s="11" t="str">
        <f t="shared" si="324"/>
        <v>fog</v>
      </c>
      <c r="H2580" s="11" t="str">
        <f>'Raw Data'!H2579</f>
        <v>Weekend</v>
      </c>
      <c r="I2580" s="11" t="str">
        <f t="shared" si="325"/>
        <v>WE</v>
      </c>
      <c r="J2580" s="11" t="str">
        <f t="shared" si="326"/>
        <v>Fog</v>
      </c>
      <c r="K2580" s="11" t="str">
        <f>TEXT('Raw Data'!F2579,"0")</f>
        <v>22</v>
      </c>
      <c r="L2580" s="11">
        <f t="shared" si="327"/>
        <v>22</v>
      </c>
    </row>
    <row r="2581" spans="1:12" x14ac:dyDescent="0.3">
      <c r="A2581" s="9">
        <f>'Raw Data'!A2580</f>
        <v>45360.951388888898</v>
      </c>
      <c r="B2581" s="11" t="str">
        <f>'Raw Data'!O2580</f>
        <v>Fog</v>
      </c>
      <c r="C2581" s="11" t="str">
        <f t="shared" si="320"/>
        <v>Fog</v>
      </c>
      <c r="D2581" s="11" t="str">
        <f t="shared" si="321"/>
        <v>Fog</v>
      </c>
      <c r="E2581" s="11" t="str">
        <f t="shared" si="322"/>
        <v>Fog</v>
      </c>
      <c r="F2581" s="11" t="str">
        <f t="shared" si="323"/>
        <v>FOG</v>
      </c>
      <c r="G2581" s="11" t="str">
        <f t="shared" si="324"/>
        <v>fog</v>
      </c>
      <c r="H2581" s="11" t="str">
        <f>'Raw Data'!H2580</f>
        <v>Weekend</v>
      </c>
      <c r="I2581" s="11" t="str">
        <f t="shared" si="325"/>
        <v>WE</v>
      </c>
      <c r="J2581" s="11" t="str">
        <f t="shared" si="326"/>
        <v>Fog</v>
      </c>
      <c r="K2581" s="11" t="str">
        <f>TEXT('Raw Data'!F2580,"0")</f>
        <v>22</v>
      </c>
      <c r="L2581" s="11">
        <f t="shared" si="327"/>
        <v>22</v>
      </c>
    </row>
    <row r="2582" spans="1:12" x14ac:dyDescent="0.3">
      <c r="A2582" s="9">
        <f>'Raw Data'!A2581</f>
        <v>45360.954861111102</v>
      </c>
      <c r="B2582" s="11" t="str">
        <f>'Raw Data'!O2581</f>
        <v>Fog</v>
      </c>
      <c r="C2582" s="11" t="str">
        <f t="shared" si="320"/>
        <v>Fog</v>
      </c>
      <c r="D2582" s="11" t="str">
        <f t="shared" si="321"/>
        <v>Fog</v>
      </c>
      <c r="E2582" s="11" t="str">
        <f t="shared" si="322"/>
        <v>Fog</v>
      </c>
      <c r="F2582" s="11" t="str">
        <f t="shared" si="323"/>
        <v>FOG</v>
      </c>
      <c r="G2582" s="11" t="str">
        <f t="shared" si="324"/>
        <v>fog</v>
      </c>
      <c r="H2582" s="11" t="str">
        <f>'Raw Data'!H2581</f>
        <v>Weekend</v>
      </c>
      <c r="I2582" s="11" t="str">
        <f t="shared" si="325"/>
        <v>WE</v>
      </c>
      <c r="J2582" s="11" t="str">
        <f t="shared" si="326"/>
        <v>Fog</v>
      </c>
      <c r="K2582" s="11" t="str">
        <f>TEXT('Raw Data'!F2581,"0")</f>
        <v>22</v>
      </c>
      <c r="L2582" s="11">
        <f t="shared" si="327"/>
        <v>22</v>
      </c>
    </row>
    <row r="2583" spans="1:12" x14ac:dyDescent="0.3">
      <c r="A2583" s="9">
        <f>'Raw Data'!A2582</f>
        <v>45360.958333333299</v>
      </c>
      <c r="B2583" s="11" t="str">
        <f>'Raw Data'!O2582</f>
        <v>Snow</v>
      </c>
      <c r="C2583" s="11" t="str">
        <f t="shared" si="320"/>
        <v>Snow</v>
      </c>
      <c r="D2583" s="11" t="str">
        <f t="shared" si="321"/>
        <v>Snow</v>
      </c>
      <c r="E2583" s="11" t="str">
        <f t="shared" si="322"/>
        <v>Snow</v>
      </c>
      <c r="F2583" s="11" t="str">
        <f t="shared" si="323"/>
        <v>SNOW</v>
      </c>
      <c r="G2583" s="11" t="str">
        <f t="shared" si="324"/>
        <v>snow</v>
      </c>
      <c r="H2583" s="11" t="str">
        <f>'Raw Data'!H2582</f>
        <v>Weekend</v>
      </c>
      <c r="I2583" s="11" t="str">
        <f t="shared" si="325"/>
        <v>WE</v>
      </c>
      <c r="J2583" s="11" t="str">
        <f t="shared" si="326"/>
        <v>Snow</v>
      </c>
      <c r="K2583" s="11" t="str">
        <f>TEXT('Raw Data'!F2582,"0")</f>
        <v>23</v>
      </c>
      <c r="L2583" s="11">
        <f t="shared" si="327"/>
        <v>23</v>
      </c>
    </row>
    <row r="2584" spans="1:12" x14ac:dyDescent="0.3">
      <c r="A2584" s="9">
        <f>'Raw Data'!A2583</f>
        <v>45360.961805555598</v>
      </c>
      <c r="B2584" s="11" t="str">
        <f>'Raw Data'!O2583</f>
        <v>Fog</v>
      </c>
      <c r="C2584" s="11" t="str">
        <f t="shared" si="320"/>
        <v>Fog</v>
      </c>
      <c r="D2584" s="11" t="str">
        <f t="shared" si="321"/>
        <v>Fog</v>
      </c>
      <c r="E2584" s="11" t="str">
        <f t="shared" si="322"/>
        <v>Fog</v>
      </c>
      <c r="F2584" s="11" t="str">
        <f t="shared" si="323"/>
        <v>FOG</v>
      </c>
      <c r="G2584" s="11" t="str">
        <f t="shared" si="324"/>
        <v>fog</v>
      </c>
      <c r="H2584" s="11" t="str">
        <f>'Raw Data'!H2583</f>
        <v>Weekend</v>
      </c>
      <c r="I2584" s="11" t="str">
        <f t="shared" si="325"/>
        <v>WE</v>
      </c>
      <c r="J2584" s="11" t="str">
        <f t="shared" si="326"/>
        <v>Fog</v>
      </c>
      <c r="K2584" s="11" t="str">
        <f>TEXT('Raw Data'!F2583,"0")</f>
        <v>23</v>
      </c>
      <c r="L2584" s="11">
        <f t="shared" si="327"/>
        <v>23</v>
      </c>
    </row>
    <row r="2585" spans="1:12" x14ac:dyDescent="0.3">
      <c r="A2585" s="9">
        <f>'Raw Data'!A2584</f>
        <v>45360.965277777803</v>
      </c>
      <c r="B2585" s="11" t="str">
        <f>'Raw Data'!O2584</f>
        <v>Rain</v>
      </c>
      <c r="C2585" s="11" t="str">
        <f t="shared" si="320"/>
        <v>Rain</v>
      </c>
      <c r="D2585" s="11" t="str">
        <f t="shared" si="321"/>
        <v>Rain</v>
      </c>
      <c r="E2585" s="11" t="str">
        <f t="shared" si="322"/>
        <v>Rain</v>
      </c>
      <c r="F2585" s="11" t="str">
        <f t="shared" si="323"/>
        <v>RAIN</v>
      </c>
      <c r="G2585" s="11" t="str">
        <f t="shared" si="324"/>
        <v>rain</v>
      </c>
      <c r="H2585" s="11" t="str">
        <f>'Raw Data'!H2584</f>
        <v>Weekend</v>
      </c>
      <c r="I2585" s="11" t="str">
        <f t="shared" si="325"/>
        <v>WE</v>
      </c>
      <c r="J2585" s="11" t="str">
        <f t="shared" si="326"/>
        <v>Rain</v>
      </c>
      <c r="K2585" s="11" t="str">
        <f>TEXT('Raw Data'!F2584,"0")</f>
        <v>23</v>
      </c>
      <c r="L2585" s="11">
        <f t="shared" si="327"/>
        <v>23</v>
      </c>
    </row>
    <row r="2586" spans="1:12" x14ac:dyDescent="0.3">
      <c r="A2586" s="9">
        <f>'Raw Data'!A2585</f>
        <v>45360.96875</v>
      </c>
      <c r="B2586" s="11" t="str">
        <f>'Raw Data'!O2585</f>
        <v>Clear</v>
      </c>
      <c r="C2586" s="11" t="str">
        <f t="shared" si="320"/>
        <v>Clear</v>
      </c>
      <c r="D2586" s="11" t="str">
        <f t="shared" si="321"/>
        <v>Clear</v>
      </c>
      <c r="E2586" s="11" t="str">
        <f t="shared" si="322"/>
        <v>Clear</v>
      </c>
      <c r="F2586" s="11" t="str">
        <f t="shared" si="323"/>
        <v>CLEAR</v>
      </c>
      <c r="G2586" s="11" t="str">
        <f t="shared" si="324"/>
        <v>clear</v>
      </c>
      <c r="H2586" s="11" t="str">
        <f>'Raw Data'!H2585</f>
        <v>Weekend</v>
      </c>
      <c r="I2586" s="11" t="str">
        <f t="shared" si="325"/>
        <v>WE</v>
      </c>
      <c r="J2586" s="11" t="str">
        <f t="shared" si="326"/>
        <v>Clear</v>
      </c>
      <c r="K2586" s="11" t="str">
        <f>TEXT('Raw Data'!F2585,"0")</f>
        <v>23</v>
      </c>
      <c r="L2586" s="11">
        <f t="shared" si="327"/>
        <v>23</v>
      </c>
    </row>
    <row r="2587" spans="1:12" x14ac:dyDescent="0.3">
      <c r="A2587" s="9">
        <f>'Raw Data'!A2586</f>
        <v>45360.972222222197</v>
      </c>
      <c r="B2587" s="11" t="str">
        <f>'Raw Data'!O2586</f>
        <v>Rain</v>
      </c>
      <c r="C2587" s="11" t="str">
        <f t="shared" si="320"/>
        <v>Rain</v>
      </c>
      <c r="D2587" s="11" t="str">
        <f t="shared" si="321"/>
        <v>Rain</v>
      </c>
      <c r="E2587" s="11" t="str">
        <f t="shared" si="322"/>
        <v>Rain</v>
      </c>
      <c r="F2587" s="11" t="str">
        <f t="shared" si="323"/>
        <v>RAIN</v>
      </c>
      <c r="G2587" s="11" t="str">
        <f t="shared" si="324"/>
        <v>rain</v>
      </c>
      <c r="H2587" s="11" t="str">
        <f>'Raw Data'!H2586</f>
        <v>Weekend</v>
      </c>
      <c r="I2587" s="11" t="str">
        <f t="shared" si="325"/>
        <v>WE</v>
      </c>
      <c r="J2587" s="11" t="str">
        <f t="shared" si="326"/>
        <v>Rain</v>
      </c>
      <c r="K2587" s="11" t="str">
        <f>TEXT('Raw Data'!F2586,"0")</f>
        <v>23</v>
      </c>
      <c r="L2587" s="11">
        <f t="shared" si="327"/>
        <v>23</v>
      </c>
    </row>
    <row r="2588" spans="1:12" x14ac:dyDescent="0.3">
      <c r="A2588" s="9">
        <f>'Raw Data'!A2587</f>
        <v>45360.975694444503</v>
      </c>
      <c r="B2588" s="11" t="str">
        <f>'Raw Data'!O2587</f>
        <v>Clear</v>
      </c>
      <c r="C2588" s="11" t="str">
        <f t="shared" si="320"/>
        <v>Clear</v>
      </c>
      <c r="D2588" s="11" t="str">
        <f t="shared" si="321"/>
        <v>Clear</v>
      </c>
      <c r="E2588" s="11" t="str">
        <f t="shared" si="322"/>
        <v>Clear</v>
      </c>
      <c r="F2588" s="11" t="str">
        <f t="shared" si="323"/>
        <v>CLEAR</v>
      </c>
      <c r="G2588" s="11" t="str">
        <f t="shared" si="324"/>
        <v>clear</v>
      </c>
      <c r="H2588" s="11" t="str">
        <f>'Raw Data'!H2587</f>
        <v>Weekend</v>
      </c>
      <c r="I2588" s="11" t="str">
        <f t="shared" si="325"/>
        <v>WE</v>
      </c>
      <c r="J2588" s="11" t="str">
        <f t="shared" si="326"/>
        <v>Clear</v>
      </c>
      <c r="K2588" s="11" t="str">
        <f>TEXT('Raw Data'!F2587,"0")</f>
        <v>23</v>
      </c>
      <c r="L2588" s="11">
        <f t="shared" si="327"/>
        <v>23</v>
      </c>
    </row>
    <row r="2589" spans="1:12" x14ac:dyDescent="0.3">
      <c r="A2589" s="9">
        <f>'Raw Data'!A2588</f>
        <v>45360.979166666701</v>
      </c>
      <c r="B2589" s="11" t="str">
        <f>'Raw Data'!O2588</f>
        <v>Fog</v>
      </c>
      <c r="C2589" s="11" t="str">
        <f t="shared" si="320"/>
        <v>Fog</v>
      </c>
      <c r="D2589" s="11" t="str">
        <f t="shared" si="321"/>
        <v>Fog</v>
      </c>
      <c r="E2589" s="11" t="str">
        <f t="shared" si="322"/>
        <v>Fog</v>
      </c>
      <c r="F2589" s="11" t="str">
        <f t="shared" si="323"/>
        <v>FOG</v>
      </c>
      <c r="G2589" s="11" t="str">
        <f t="shared" si="324"/>
        <v>fog</v>
      </c>
      <c r="H2589" s="11" t="str">
        <f>'Raw Data'!H2588</f>
        <v>Weekend</v>
      </c>
      <c r="I2589" s="11" t="str">
        <f t="shared" si="325"/>
        <v>WE</v>
      </c>
      <c r="J2589" s="11" t="str">
        <f t="shared" si="326"/>
        <v>Fog</v>
      </c>
      <c r="K2589" s="11" t="str">
        <f>TEXT('Raw Data'!F2588,"0")</f>
        <v>23</v>
      </c>
      <c r="L2589" s="11">
        <f t="shared" si="327"/>
        <v>23</v>
      </c>
    </row>
    <row r="2590" spans="1:12" x14ac:dyDescent="0.3">
      <c r="A2590" s="9">
        <f>'Raw Data'!A2589</f>
        <v>45360.982638888898</v>
      </c>
      <c r="B2590" s="11" t="str">
        <f>'Raw Data'!O2589</f>
        <v>Rain</v>
      </c>
      <c r="C2590" s="11" t="str">
        <f t="shared" si="320"/>
        <v>Rain</v>
      </c>
      <c r="D2590" s="11" t="str">
        <f t="shared" si="321"/>
        <v>Rain</v>
      </c>
      <c r="E2590" s="11" t="str">
        <f t="shared" si="322"/>
        <v>Rain</v>
      </c>
      <c r="F2590" s="11" t="str">
        <f t="shared" si="323"/>
        <v>RAIN</v>
      </c>
      <c r="G2590" s="11" t="str">
        <f t="shared" si="324"/>
        <v>rain</v>
      </c>
      <c r="H2590" s="11" t="str">
        <f>'Raw Data'!H2589</f>
        <v>Weekend</v>
      </c>
      <c r="I2590" s="11" t="str">
        <f t="shared" si="325"/>
        <v>WE</v>
      </c>
      <c r="J2590" s="11" t="str">
        <f t="shared" si="326"/>
        <v>Rain</v>
      </c>
      <c r="K2590" s="11" t="str">
        <f>TEXT('Raw Data'!F2589,"0")</f>
        <v>23</v>
      </c>
      <c r="L2590" s="11">
        <f t="shared" si="327"/>
        <v>23</v>
      </c>
    </row>
    <row r="2591" spans="1:12" x14ac:dyDescent="0.3">
      <c r="A2591" s="9">
        <f>'Raw Data'!A2590</f>
        <v>45360.986111111102</v>
      </c>
      <c r="B2591" s="11" t="str">
        <f>'Raw Data'!O2590</f>
        <v>Snow</v>
      </c>
      <c r="C2591" s="11" t="str">
        <f t="shared" si="320"/>
        <v>Snow</v>
      </c>
      <c r="D2591" s="11" t="str">
        <f t="shared" si="321"/>
        <v>Snow</v>
      </c>
      <c r="E2591" s="11" t="str">
        <f t="shared" si="322"/>
        <v>Snow</v>
      </c>
      <c r="F2591" s="11" t="str">
        <f t="shared" si="323"/>
        <v>SNOW</v>
      </c>
      <c r="G2591" s="11" t="str">
        <f t="shared" si="324"/>
        <v>snow</v>
      </c>
      <c r="H2591" s="11" t="str">
        <f>'Raw Data'!H2590</f>
        <v>Weekend</v>
      </c>
      <c r="I2591" s="11" t="str">
        <f t="shared" si="325"/>
        <v>WE</v>
      </c>
      <c r="J2591" s="11" t="str">
        <f t="shared" si="326"/>
        <v>Snow</v>
      </c>
      <c r="K2591" s="11" t="str">
        <f>TEXT('Raw Data'!F2590,"0")</f>
        <v>23</v>
      </c>
      <c r="L2591" s="11">
        <f t="shared" si="327"/>
        <v>23</v>
      </c>
    </row>
    <row r="2592" spans="1:12" x14ac:dyDescent="0.3">
      <c r="A2592" s="9">
        <f>'Raw Data'!A2591</f>
        <v>45360.989583333299</v>
      </c>
      <c r="B2592" s="11" t="str">
        <f>'Raw Data'!O2591</f>
        <v>Clear</v>
      </c>
      <c r="C2592" s="11" t="str">
        <f t="shared" si="320"/>
        <v>Clear</v>
      </c>
      <c r="D2592" s="11" t="str">
        <f t="shared" si="321"/>
        <v>Clear</v>
      </c>
      <c r="E2592" s="11" t="str">
        <f t="shared" si="322"/>
        <v>Clear</v>
      </c>
      <c r="F2592" s="11" t="str">
        <f t="shared" si="323"/>
        <v>CLEAR</v>
      </c>
      <c r="G2592" s="11" t="str">
        <f t="shared" si="324"/>
        <v>clear</v>
      </c>
      <c r="H2592" s="11" t="str">
        <f>'Raw Data'!H2591</f>
        <v>Weekend</v>
      </c>
      <c r="I2592" s="11" t="str">
        <f t="shared" si="325"/>
        <v>WE</v>
      </c>
      <c r="J2592" s="11" t="str">
        <f t="shared" si="326"/>
        <v>Clear</v>
      </c>
      <c r="K2592" s="11" t="str">
        <f>TEXT('Raw Data'!F2591,"0")</f>
        <v>23</v>
      </c>
      <c r="L2592" s="11">
        <f t="shared" si="327"/>
        <v>23</v>
      </c>
    </row>
    <row r="2593" spans="1:12" x14ac:dyDescent="0.3">
      <c r="A2593" s="9">
        <f>'Raw Data'!A2592</f>
        <v>45360.993055555598</v>
      </c>
      <c r="B2593" s="11" t="str">
        <f>'Raw Data'!O2592</f>
        <v>Clear</v>
      </c>
      <c r="C2593" s="11" t="str">
        <f t="shared" si="320"/>
        <v>Clear</v>
      </c>
      <c r="D2593" s="11" t="str">
        <f t="shared" si="321"/>
        <v>Clear</v>
      </c>
      <c r="E2593" s="11" t="str">
        <f t="shared" si="322"/>
        <v>Clear</v>
      </c>
      <c r="F2593" s="11" t="str">
        <f t="shared" si="323"/>
        <v>CLEAR</v>
      </c>
      <c r="G2593" s="11" t="str">
        <f t="shared" si="324"/>
        <v>clear</v>
      </c>
      <c r="H2593" s="11" t="str">
        <f>'Raw Data'!H2592</f>
        <v>Weekend</v>
      </c>
      <c r="I2593" s="11" t="str">
        <f t="shared" si="325"/>
        <v>WE</v>
      </c>
      <c r="J2593" s="11" t="str">
        <f t="shared" si="326"/>
        <v>Clear</v>
      </c>
      <c r="K2593" s="11" t="str">
        <f>TEXT('Raw Data'!F2592,"0")</f>
        <v>23</v>
      </c>
      <c r="L2593" s="11">
        <f t="shared" si="327"/>
        <v>23</v>
      </c>
    </row>
    <row r="2594" spans="1:12" x14ac:dyDescent="0.3">
      <c r="A2594" s="9">
        <f>'Raw Data'!A2593</f>
        <v>45360.996527777803</v>
      </c>
      <c r="B2594" s="11" t="str">
        <f>'Raw Data'!O2593</f>
        <v>Fog</v>
      </c>
      <c r="C2594" s="11" t="str">
        <f t="shared" si="320"/>
        <v>Fog</v>
      </c>
      <c r="D2594" s="11" t="str">
        <f t="shared" si="321"/>
        <v>Fog</v>
      </c>
      <c r="E2594" s="11" t="str">
        <f t="shared" si="322"/>
        <v>Fog</v>
      </c>
      <c r="F2594" s="11" t="str">
        <f t="shared" si="323"/>
        <v>FOG</v>
      </c>
      <c r="G2594" s="11" t="str">
        <f t="shared" si="324"/>
        <v>fog</v>
      </c>
      <c r="H2594" s="11" t="str">
        <f>'Raw Data'!H2593</f>
        <v>Weekend</v>
      </c>
      <c r="I2594" s="11" t="str">
        <f t="shared" si="325"/>
        <v>WE</v>
      </c>
      <c r="J2594" s="11" t="str">
        <f t="shared" si="326"/>
        <v>Fog</v>
      </c>
      <c r="K2594" s="11" t="str">
        <f>TEXT('Raw Data'!F2593,"0")</f>
        <v>23</v>
      </c>
      <c r="L2594" s="11">
        <f t="shared" si="327"/>
        <v>23</v>
      </c>
    </row>
    <row r="2595" spans="1:12" x14ac:dyDescent="0.3">
      <c r="A2595" s="9">
        <f>'Raw Data'!A2594</f>
        <v>45361</v>
      </c>
      <c r="B2595" s="11" t="str">
        <f>'Raw Data'!O2594</f>
        <v>Clear</v>
      </c>
      <c r="C2595" s="11" t="str">
        <f t="shared" si="320"/>
        <v>Clear</v>
      </c>
      <c r="D2595" s="11" t="str">
        <f t="shared" si="321"/>
        <v>Clear</v>
      </c>
      <c r="E2595" s="11" t="str">
        <f t="shared" si="322"/>
        <v>Clear</v>
      </c>
      <c r="F2595" s="11" t="str">
        <f t="shared" si="323"/>
        <v>CLEAR</v>
      </c>
      <c r="G2595" s="11" t="str">
        <f t="shared" si="324"/>
        <v>clear</v>
      </c>
      <c r="H2595" s="11" t="str">
        <f>'Raw Data'!H2594</f>
        <v>Weekend</v>
      </c>
      <c r="I2595" s="11" t="str">
        <f t="shared" si="325"/>
        <v>WE</v>
      </c>
      <c r="J2595" s="11" t="str">
        <f t="shared" si="326"/>
        <v>Clear</v>
      </c>
      <c r="K2595" s="11" t="str">
        <f>TEXT('Raw Data'!F2594,"0")</f>
        <v>0</v>
      </c>
      <c r="L2595" s="11">
        <f t="shared" si="327"/>
        <v>0</v>
      </c>
    </row>
    <row r="2596" spans="1:12" x14ac:dyDescent="0.3">
      <c r="A2596" s="9">
        <f>'Raw Data'!A2595</f>
        <v>45361.003472222197</v>
      </c>
      <c r="B2596" s="11" t="str">
        <f>'Raw Data'!O2595</f>
        <v>Rain</v>
      </c>
      <c r="C2596" s="11" t="str">
        <f t="shared" si="320"/>
        <v>Rain</v>
      </c>
      <c r="D2596" s="11" t="str">
        <f t="shared" si="321"/>
        <v>Rain</v>
      </c>
      <c r="E2596" s="11" t="str">
        <f t="shared" si="322"/>
        <v>Rain</v>
      </c>
      <c r="F2596" s="11" t="str">
        <f t="shared" si="323"/>
        <v>RAIN</v>
      </c>
      <c r="G2596" s="11" t="str">
        <f t="shared" si="324"/>
        <v>rain</v>
      </c>
      <c r="H2596" s="11" t="str">
        <f>'Raw Data'!H2595</f>
        <v>Weekend</v>
      </c>
      <c r="I2596" s="11" t="str">
        <f t="shared" si="325"/>
        <v>WE</v>
      </c>
      <c r="J2596" s="11" t="str">
        <f t="shared" si="326"/>
        <v>Rain</v>
      </c>
      <c r="K2596" s="11" t="str">
        <f>TEXT('Raw Data'!F2595,"0")</f>
        <v>0</v>
      </c>
      <c r="L2596" s="11">
        <f t="shared" si="327"/>
        <v>0</v>
      </c>
    </row>
    <row r="2597" spans="1:12" x14ac:dyDescent="0.3">
      <c r="A2597" s="9">
        <f>'Raw Data'!A2596</f>
        <v>45361.006944444503</v>
      </c>
      <c r="B2597" s="11" t="str">
        <f>'Raw Data'!O2596</f>
        <v>Clear</v>
      </c>
      <c r="C2597" s="11" t="str">
        <f t="shared" si="320"/>
        <v>Clear</v>
      </c>
      <c r="D2597" s="11" t="str">
        <f t="shared" si="321"/>
        <v>Clear</v>
      </c>
      <c r="E2597" s="11" t="str">
        <f t="shared" si="322"/>
        <v>Clear</v>
      </c>
      <c r="F2597" s="11" t="str">
        <f t="shared" si="323"/>
        <v>CLEAR</v>
      </c>
      <c r="G2597" s="11" t="str">
        <f t="shared" si="324"/>
        <v>clear</v>
      </c>
      <c r="H2597" s="11" t="str">
        <f>'Raw Data'!H2596</f>
        <v>Weekend</v>
      </c>
      <c r="I2597" s="11" t="str">
        <f t="shared" si="325"/>
        <v>WE</v>
      </c>
      <c r="J2597" s="11" t="str">
        <f t="shared" si="326"/>
        <v>Clear</v>
      </c>
      <c r="K2597" s="11" t="str">
        <f>TEXT('Raw Data'!F2596,"0")</f>
        <v>0</v>
      </c>
      <c r="L2597" s="11">
        <f t="shared" si="327"/>
        <v>0</v>
      </c>
    </row>
    <row r="2598" spans="1:12" x14ac:dyDescent="0.3">
      <c r="A2598" s="9">
        <f>'Raw Data'!A2597</f>
        <v>45361.010416666701</v>
      </c>
      <c r="B2598" s="11" t="str">
        <f>'Raw Data'!O2597</f>
        <v>Clear</v>
      </c>
      <c r="C2598" s="11" t="str">
        <f t="shared" si="320"/>
        <v>Clear</v>
      </c>
      <c r="D2598" s="11" t="str">
        <f t="shared" si="321"/>
        <v>Clear</v>
      </c>
      <c r="E2598" s="11" t="str">
        <f t="shared" si="322"/>
        <v>Clear</v>
      </c>
      <c r="F2598" s="11" t="str">
        <f t="shared" si="323"/>
        <v>CLEAR</v>
      </c>
      <c r="G2598" s="11" t="str">
        <f t="shared" si="324"/>
        <v>clear</v>
      </c>
      <c r="H2598" s="11" t="str">
        <f>'Raw Data'!H2597</f>
        <v>Weekend</v>
      </c>
      <c r="I2598" s="11" t="str">
        <f t="shared" si="325"/>
        <v>WE</v>
      </c>
      <c r="J2598" s="11" t="str">
        <f t="shared" si="326"/>
        <v>Clear</v>
      </c>
      <c r="K2598" s="11" t="str">
        <f>TEXT('Raw Data'!F2597,"0")</f>
        <v>0</v>
      </c>
      <c r="L2598" s="11">
        <f t="shared" si="327"/>
        <v>0</v>
      </c>
    </row>
    <row r="2599" spans="1:12" x14ac:dyDescent="0.3">
      <c r="A2599" s="9">
        <f>'Raw Data'!A2598</f>
        <v>45361.013888888898</v>
      </c>
      <c r="B2599" s="11" t="str">
        <f>'Raw Data'!O2598</f>
        <v>Rain</v>
      </c>
      <c r="C2599" s="11" t="str">
        <f t="shared" si="320"/>
        <v>Rain</v>
      </c>
      <c r="D2599" s="11" t="str">
        <f t="shared" si="321"/>
        <v>Rain</v>
      </c>
      <c r="E2599" s="11" t="str">
        <f t="shared" si="322"/>
        <v>Rain</v>
      </c>
      <c r="F2599" s="11" t="str">
        <f t="shared" si="323"/>
        <v>RAIN</v>
      </c>
      <c r="G2599" s="11" t="str">
        <f t="shared" si="324"/>
        <v>rain</v>
      </c>
      <c r="H2599" s="11" t="str">
        <f>'Raw Data'!H2598</f>
        <v>Weekend</v>
      </c>
      <c r="I2599" s="11" t="str">
        <f t="shared" si="325"/>
        <v>WE</v>
      </c>
      <c r="J2599" s="11" t="str">
        <f t="shared" si="326"/>
        <v>Rain</v>
      </c>
      <c r="K2599" s="11" t="str">
        <f>TEXT('Raw Data'!F2598,"0")</f>
        <v>0</v>
      </c>
      <c r="L2599" s="11">
        <f t="shared" si="327"/>
        <v>0</v>
      </c>
    </row>
    <row r="2600" spans="1:12" x14ac:dyDescent="0.3">
      <c r="A2600" s="9">
        <f>'Raw Data'!A2599</f>
        <v>45361.017361111102</v>
      </c>
      <c r="B2600" s="11" t="str">
        <f>'Raw Data'!O2599</f>
        <v>Fog</v>
      </c>
      <c r="C2600" s="11" t="str">
        <f t="shared" si="320"/>
        <v>Fog</v>
      </c>
      <c r="D2600" s="11" t="str">
        <f t="shared" si="321"/>
        <v>Fog</v>
      </c>
      <c r="E2600" s="11" t="str">
        <f t="shared" si="322"/>
        <v>Fog</v>
      </c>
      <c r="F2600" s="11" t="str">
        <f t="shared" si="323"/>
        <v>FOG</v>
      </c>
      <c r="G2600" s="11" t="str">
        <f t="shared" si="324"/>
        <v>fog</v>
      </c>
      <c r="H2600" s="11" t="str">
        <f>'Raw Data'!H2599</f>
        <v>Weekend</v>
      </c>
      <c r="I2600" s="11" t="str">
        <f t="shared" si="325"/>
        <v>WE</v>
      </c>
      <c r="J2600" s="11" t="str">
        <f t="shared" si="326"/>
        <v>Fog</v>
      </c>
      <c r="K2600" s="11" t="str">
        <f>TEXT('Raw Data'!F2599,"0")</f>
        <v>0</v>
      </c>
      <c r="L2600" s="11">
        <f t="shared" si="327"/>
        <v>0</v>
      </c>
    </row>
    <row r="2601" spans="1:12" x14ac:dyDescent="0.3">
      <c r="A2601" s="9">
        <f>'Raw Data'!A2600</f>
        <v>45361.020833333299</v>
      </c>
      <c r="B2601" s="11" t="str">
        <f>'Raw Data'!O2600</f>
        <v>Clear</v>
      </c>
      <c r="C2601" s="11" t="str">
        <f t="shared" si="320"/>
        <v>Clear</v>
      </c>
      <c r="D2601" s="11" t="str">
        <f t="shared" si="321"/>
        <v>Clear</v>
      </c>
      <c r="E2601" s="11" t="str">
        <f t="shared" si="322"/>
        <v>Clear</v>
      </c>
      <c r="F2601" s="11" t="str">
        <f t="shared" si="323"/>
        <v>CLEAR</v>
      </c>
      <c r="G2601" s="11" t="str">
        <f t="shared" si="324"/>
        <v>clear</v>
      </c>
      <c r="H2601" s="11" t="str">
        <f>'Raw Data'!H2600</f>
        <v>Weekend</v>
      </c>
      <c r="I2601" s="11" t="str">
        <f t="shared" si="325"/>
        <v>WE</v>
      </c>
      <c r="J2601" s="11" t="str">
        <f t="shared" si="326"/>
        <v>Clear</v>
      </c>
      <c r="K2601" s="11" t="str">
        <f>TEXT('Raw Data'!F2600,"0")</f>
        <v>0</v>
      </c>
      <c r="L2601" s="11">
        <f t="shared" si="327"/>
        <v>0</v>
      </c>
    </row>
    <row r="2602" spans="1:12" x14ac:dyDescent="0.3">
      <c r="A2602" s="9">
        <f>'Raw Data'!A2601</f>
        <v>45361.024305555598</v>
      </c>
      <c r="B2602" s="11" t="str">
        <f>'Raw Data'!O2601</f>
        <v>Fog</v>
      </c>
      <c r="C2602" s="11" t="str">
        <f t="shared" si="320"/>
        <v>Fog</v>
      </c>
      <c r="D2602" s="11" t="str">
        <f t="shared" si="321"/>
        <v>Fog</v>
      </c>
      <c r="E2602" s="11" t="str">
        <f t="shared" si="322"/>
        <v>Fog</v>
      </c>
      <c r="F2602" s="11" t="str">
        <f t="shared" si="323"/>
        <v>FOG</v>
      </c>
      <c r="G2602" s="11" t="str">
        <f t="shared" si="324"/>
        <v>fog</v>
      </c>
      <c r="H2602" s="11" t="str">
        <f>'Raw Data'!H2601</f>
        <v>Weekend</v>
      </c>
      <c r="I2602" s="11" t="str">
        <f t="shared" si="325"/>
        <v>WE</v>
      </c>
      <c r="J2602" s="11" t="str">
        <f t="shared" si="326"/>
        <v>Fog</v>
      </c>
      <c r="K2602" s="11" t="str">
        <f>TEXT('Raw Data'!F2601,"0")</f>
        <v>0</v>
      </c>
      <c r="L2602" s="11">
        <f t="shared" si="327"/>
        <v>0</v>
      </c>
    </row>
    <row r="2603" spans="1:12" x14ac:dyDescent="0.3">
      <c r="A2603" s="9">
        <f>'Raw Data'!A2602</f>
        <v>45361.027777777803</v>
      </c>
      <c r="B2603" s="11" t="str">
        <f>'Raw Data'!O2602</f>
        <v>Clear</v>
      </c>
      <c r="C2603" s="11" t="str">
        <f t="shared" si="320"/>
        <v>Clear</v>
      </c>
      <c r="D2603" s="11" t="str">
        <f t="shared" si="321"/>
        <v>Clear</v>
      </c>
      <c r="E2603" s="11" t="str">
        <f t="shared" si="322"/>
        <v>Clear</v>
      </c>
      <c r="F2603" s="11" t="str">
        <f t="shared" si="323"/>
        <v>CLEAR</v>
      </c>
      <c r="G2603" s="11" t="str">
        <f t="shared" si="324"/>
        <v>clear</v>
      </c>
      <c r="H2603" s="11" t="str">
        <f>'Raw Data'!H2602</f>
        <v>Weekend</v>
      </c>
      <c r="I2603" s="11" t="str">
        <f t="shared" si="325"/>
        <v>WE</v>
      </c>
      <c r="J2603" s="11" t="str">
        <f t="shared" si="326"/>
        <v>Clear</v>
      </c>
      <c r="K2603" s="11" t="str">
        <f>TEXT('Raw Data'!F2602,"0")</f>
        <v>0</v>
      </c>
      <c r="L2603" s="11">
        <f t="shared" si="327"/>
        <v>0</v>
      </c>
    </row>
    <row r="2604" spans="1:12" x14ac:dyDescent="0.3">
      <c r="A2604" s="9">
        <f>'Raw Data'!A2603</f>
        <v>45361.03125</v>
      </c>
      <c r="B2604" s="11" t="str">
        <f>'Raw Data'!O2603</f>
        <v>Clear</v>
      </c>
      <c r="C2604" s="11" t="str">
        <f t="shared" si="320"/>
        <v>Clear</v>
      </c>
      <c r="D2604" s="11" t="str">
        <f t="shared" si="321"/>
        <v>Clear</v>
      </c>
      <c r="E2604" s="11" t="str">
        <f t="shared" si="322"/>
        <v>Clear</v>
      </c>
      <c r="F2604" s="11" t="str">
        <f t="shared" si="323"/>
        <v>CLEAR</v>
      </c>
      <c r="G2604" s="11" t="str">
        <f t="shared" si="324"/>
        <v>clear</v>
      </c>
      <c r="H2604" s="11" t="str">
        <f>'Raw Data'!H2603</f>
        <v>Weekend</v>
      </c>
      <c r="I2604" s="11" t="str">
        <f t="shared" si="325"/>
        <v>WE</v>
      </c>
      <c r="J2604" s="11" t="str">
        <f t="shared" si="326"/>
        <v>Clear</v>
      </c>
      <c r="K2604" s="11" t="str">
        <f>TEXT('Raw Data'!F2603,"0")</f>
        <v>0</v>
      </c>
      <c r="L2604" s="11">
        <f t="shared" si="327"/>
        <v>0</v>
      </c>
    </row>
    <row r="2605" spans="1:12" x14ac:dyDescent="0.3">
      <c r="A2605" s="9">
        <f>'Raw Data'!A2604</f>
        <v>45361.034722222197</v>
      </c>
      <c r="B2605" s="11" t="str">
        <f>'Raw Data'!O2604</f>
        <v>Rain</v>
      </c>
      <c r="C2605" s="11" t="str">
        <f t="shared" si="320"/>
        <v>Rain</v>
      </c>
      <c r="D2605" s="11" t="str">
        <f t="shared" si="321"/>
        <v>Rain</v>
      </c>
      <c r="E2605" s="11" t="str">
        <f t="shared" si="322"/>
        <v>Rain</v>
      </c>
      <c r="F2605" s="11" t="str">
        <f t="shared" si="323"/>
        <v>RAIN</v>
      </c>
      <c r="G2605" s="11" t="str">
        <f t="shared" si="324"/>
        <v>rain</v>
      </c>
      <c r="H2605" s="11" t="str">
        <f>'Raw Data'!H2604</f>
        <v>Weekend</v>
      </c>
      <c r="I2605" s="11" t="str">
        <f t="shared" si="325"/>
        <v>WE</v>
      </c>
      <c r="J2605" s="11" t="str">
        <f t="shared" si="326"/>
        <v>Rain</v>
      </c>
      <c r="K2605" s="11" t="str">
        <f>TEXT('Raw Data'!F2604,"0")</f>
        <v>0</v>
      </c>
      <c r="L2605" s="11">
        <f t="shared" si="327"/>
        <v>0</v>
      </c>
    </row>
    <row r="2606" spans="1:12" x14ac:dyDescent="0.3">
      <c r="A2606" s="9">
        <f>'Raw Data'!A2605</f>
        <v>45361.038194444503</v>
      </c>
      <c r="B2606" s="11" t="str">
        <f>'Raw Data'!O2605</f>
        <v>Rain</v>
      </c>
      <c r="C2606" s="11" t="str">
        <f t="shared" si="320"/>
        <v>Rain</v>
      </c>
      <c r="D2606" s="11" t="str">
        <f t="shared" si="321"/>
        <v>Rain</v>
      </c>
      <c r="E2606" s="11" t="str">
        <f t="shared" si="322"/>
        <v>Rain</v>
      </c>
      <c r="F2606" s="11" t="str">
        <f t="shared" si="323"/>
        <v>RAIN</v>
      </c>
      <c r="G2606" s="11" t="str">
        <f t="shared" si="324"/>
        <v>rain</v>
      </c>
      <c r="H2606" s="11" t="str">
        <f>'Raw Data'!H2605</f>
        <v>Weekend</v>
      </c>
      <c r="I2606" s="11" t="str">
        <f t="shared" si="325"/>
        <v>WE</v>
      </c>
      <c r="J2606" s="11" t="str">
        <f t="shared" si="326"/>
        <v>Rain</v>
      </c>
      <c r="K2606" s="11" t="str">
        <f>TEXT('Raw Data'!F2605,"0")</f>
        <v>0</v>
      </c>
      <c r="L2606" s="11">
        <f t="shared" si="327"/>
        <v>0</v>
      </c>
    </row>
    <row r="2607" spans="1:12" x14ac:dyDescent="0.3">
      <c r="A2607" s="9">
        <f>'Raw Data'!A2606</f>
        <v>45361.041666666701</v>
      </c>
      <c r="B2607" s="11" t="str">
        <f>'Raw Data'!O2606</f>
        <v>Clear</v>
      </c>
      <c r="C2607" s="11" t="str">
        <f t="shared" si="320"/>
        <v>Clear</v>
      </c>
      <c r="D2607" s="11" t="str">
        <f t="shared" si="321"/>
        <v>Clear</v>
      </c>
      <c r="E2607" s="11" t="str">
        <f t="shared" si="322"/>
        <v>Clear</v>
      </c>
      <c r="F2607" s="11" t="str">
        <f t="shared" si="323"/>
        <v>CLEAR</v>
      </c>
      <c r="G2607" s="11" t="str">
        <f t="shared" si="324"/>
        <v>clear</v>
      </c>
      <c r="H2607" s="11" t="str">
        <f>'Raw Data'!H2606</f>
        <v>Weekend</v>
      </c>
      <c r="I2607" s="11" t="str">
        <f t="shared" si="325"/>
        <v>WE</v>
      </c>
      <c r="J2607" s="11" t="str">
        <f t="shared" si="326"/>
        <v>Clear</v>
      </c>
      <c r="K2607" s="11" t="str">
        <f>TEXT('Raw Data'!F2606,"0")</f>
        <v>1</v>
      </c>
      <c r="L2607" s="11">
        <f t="shared" si="327"/>
        <v>1</v>
      </c>
    </row>
    <row r="2608" spans="1:12" x14ac:dyDescent="0.3">
      <c r="A2608" s="9">
        <f>'Raw Data'!A2607</f>
        <v>45361.045138888898</v>
      </c>
      <c r="B2608" s="11" t="str">
        <f>'Raw Data'!O2607</f>
        <v>Fog</v>
      </c>
      <c r="C2608" s="11" t="str">
        <f t="shared" si="320"/>
        <v>Fog</v>
      </c>
      <c r="D2608" s="11" t="str">
        <f t="shared" si="321"/>
        <v>Fog</v>
      </c>
      <c r="E2608" s="11" t="str">
        <f t="shared" si="322"/>
        <v>Fog</v>
      </c>
      <c r="F2608" s="11" t="str">
        <f t="shared" si="323"/>
        <v>FOG</v>
      </c>
      <c r="G2608" s="11" t="str">
        <f t="shared" si="324"/>
        <v>fog</v>
      </c>
      <c r="H2608" s="11" t="str">
        <f>'Raw Data'!H2607</f>
        <v>Weekend</v>
      </c>
      <c r="I2608" s="11" t="str">
        <f t="shared" si="325"/>
        <v>WE</v>
      </c>
      <c r="J2608" s="11" t="str">
        <f t="shared" si="326"/>
        <v>Fog</v>
      </c>
      <c r="K2608" s="11" t="str">
        <f>TEXT('Raw Data'!F2607,"0")</f>
        <v>1</v>
      </c>
      <c r="L2608" s="11">
        <f t="shared" si="327"/>
        <v>1</v>
      </c>
    </row>
    <row r="2609" spans="1:12" x14ac:dyDescent="0.3">
      <c r="A2609" s="9">
        <f>'Raw Data'!A2608</f>
        <v>45361.048611111102</v>
      </c>
      <c r="B2609" s="11" t="str">
        <f>'Raw Data'!O2608</f>
        <v>Fog</v>
      </c>
      <c r="C2609" s="11" t="str">
        <f t="shared" si="320"/>
        <v>Fog</v>
      </c>
      <c r="D2609" s="11" t="str">
        <f t="shared" si="321"/>
        <v>Fog</v>
      </c>
      <c r="E2609" s="11" t="str">
        <f t="shared" si="322"/>
        <v>Fog</v>
      </c>
      <c r="F2609" s="11" t="str">
        <f t="shared" si="323"/>
        <v>FOG</v>
      </c>
      <c r="G2609" s="11" t="str">
        <f t="shared" si="324"/>
        <v>fog</v>
      </c>
      <c r="H2609" s="11" t="str">
        <f>'Raw Data'!H2608</f>
        <v>Weekend</v>
      </c>
      <c r="I2609" s="11" t="str">
        <f t="shared" si="325"/>
        <v>WE</v>
      </c>
      <c r="J2609" s="11" t="str">
        <f t="shared" si="326"/>
        <v>Fog</v>
      </c>
      <c r="K2609" s="11" t="str">
        <f>TEXT('Raw Data'!F2608,"0")</f>
        <v>1</v>
      </c>
      <c r="L2609" s="11">
        <f t="shared" si="327"/>
        <v>1</v>
      </c>
    </row>
    <row r="2610" spans="1:12" x14ac:dyDescent="0.3">
      <c r="A2610" s="9">
        <f>'Raw Data'!A2609</f>
        <v>45361.052083333299</v>
      </c>
      <c r="B2610" s="11" t="str">
        <f>'Raw Data'!O2609</f>
        <v>Fog</v>
      </c>
      <c r="C2610" s="11" t="str">
        <f t="shared" si="320"/>
        <v>Fog</v>
      </c>
      <c r="D2610" s="11" t="str">
        <f t="shared" si="321"/>
        <v>Fog</v>
      </c>
      <c r="E2610" s="11" t="str">
        <f t="shared" si="322"/>
        <v>Fog</v>
      </c>
      <c r="F2610" s="11" t="str">
        <f t="shared" si="323"/>
        <v>FOG</v>
      </c>
      <c r="G2610" s="11" t="str">
        <f t="shared" si="324"/>
        <v>fog</v>
      </c>
      <c r="H2610" s="11" t="str">
        <f>'Raw Data'!H2609</f>
        <v>Weekend</v>
      </c>
      <c r="I2610" s="11" t="str">
        <f t="shared" si="325"/>
        <v>WE</v>
      </c>
      <c r="J2610" s="11" t="str">
        <f t="shared" si="326"/>
        <v>Fog</v>
      </c>
      <c r="K2610" s="11" t="str">
        <f>TEXT('Raw Data'!F2609,"0")</f>
        <v>1</v>
      </c>
      <c r="L2610" s="11">
        <f t="shared" si="327"/>
        <v>1</v>
      </c>
    </row>
    <row r="2611" spans="1:12" x14ac:dyDescent="0.3">
      <c r="A2611" s="9">
        <f>'Raw Data'!A2610</f>
        <v>45361.055555555598</v>
      </c>
      <c r="B2611" s="11" t="str">
        <f>'Raw Data'!O2610</f>
        <v>Rain</v>
      </c>
      <c r="C2611" s="11" t="str">
        <f t="shared" si="320"/>
        <v>Rain</v>
      </c>
      <c r="D2611" s="11" t="str">
        <f t="shared" si="321"/>
        <v>Rain</v>
      </c>
      <c r="E2611" s="11" t="str">
        <f t="shared" si="322"/>
        <v>Rain</v>
      </c>
      <c r="F2611" s="11" t="str">
        <f t="shared" si="323"/>
        <v>RAIN</v>
      </c>
      <c r="G2611" s="11" t="str">
        <f t="shared" si="324"/>
        <v>rain</v>
      </c>
      <c r="H2611" s="11" t="str">
        <f>'Raw Data'!H2610</f>
        <v>Weekend</v>
      </c>
      <c r="I2611" s="11" t="str">
        <f t="shared" si="325"/>
        <v>WE</v>
      </c>
      <c r="J2611" s="11" t="str">
        <f t="shared" si="326"/>
        <v>Rain</v>
      </c>
      <c r="K2611" s="11" t="str">
        <f>TEXT('Raw Data'!F2610,"0")</f>
        <v>1</v>
      </c>
      <c r="L2611" s="11">
        <f t="shared" si="327"/>
        <v>1</v>
      </c>
    </row>
    <row r="2612" spans="1:12" x14ac:dyDescent="0.3">
      <c r="A2612" s="9">
        <f>'Raw Data'!A2611</f>
        <v>45361.059027777803</v>
      </c>
      <c r="B2612" s="11" t="str">
        <f>'Raw Data'!O2611</f>
        <v>Snow</v>
      </c>
      <c r="C2612" s="11" t="str">
        <f t="shared" si="320"/>
        <v>Snow</v>
      </c>
      <c r="D2612" s="11" t="str">
        <f t="shared" si="321"/>
        <v>Snow</v>
      </c>
      <c r="E2612" s="11" t="str">
        <f t="shared" si="322"/>
        <v>Snow</v>
      </c>
      <c r="F2612" s="11" t="str">
        <f t="shared" si="323"/>
        <v>SNOW</v>
      </c>
      <c r="G2612" s="11" t="str">
        <f t="shared" si="324"/>
        <v>snow</v>
      </c>
      <c r="H2612" s="11" t="str">
        <f>'Raw Data'!H2611</f>
        <v>Weekend</v>
      </c>
      <c r="I2612" s="11" t="str">
        <f t="shared" si="325"/>
        <v>WE</v>
      </c>
      <c r="J2612" s="11" t="str">
        <f t="shared" si="326"/>
        <v>Snow</v>
      </c>
      <c r="K2612" s="11" t="str">
        <f>TEXT('Raw Data'!F2611,"0")</f>
        <v>1</v>
      </c>
      <c r="L2612" s="11">
        <f t="shared" si="327"/>
        <v>1</v>
      </c>
    </row>
    <row r="2613" spans="1:12" x14ac:dyDescent="0.3">
      <c r="A2613" s="9">
        <f>'Raw Data'!A2612</f>
        <v>45361.0625</v>
      </c>
      <c r="B2613" s="11" t="str">
        <f>'Raw Data'!O2612</f>
        <v>Snow</v>
      </c>
      <c r="C2613" s="11" t="str">
        <f t="shared" si="320"/>
        <v>Snow</v>
      </c>
      <c r="D2613" s="11" t="str">
        <f t="shared" si="321"/>
        <v>Snow</v>
      </c>
      <c r="E2613" s="11" t="str">
        <f t="shared" si="322"/>
        <v>Snow</v>
      </c>
      <c r="F2613" s="11" t="str">
        <f t="shared" si="323"/>
        <v>SNOW</v>
      </c>
      <c r="G2613" s="11" t="str">
        <f t="shared" si="324"/>
        <v>snow</v>
      </c>
      <c r="H2613" s="11" t="str">
        <f>'Raw Data'!H2612</f>
        <v>Weekend</v>
      </c>
      <c r="I2613" s="11" t="str">
        <f t="shared" si="325"/>
        <v>WE</v>
      </c>
      <c r="J2613" s="11" t="str">
        <f t="shared" si="326"/>
        <v>Snow</v>
      </c>
      <c r="K2613" s="11" t="str">
        <f>TEXT('Raw Data'!F2612,"0")</f>
        <v>1</v>
      </c>
      <c r="L2613" s="11">
        <f t="shared" si="327"/>
        <v>1</v>
      </c>
    </row>
    <row r="2614" spans="1:12" x14ac:dyDescent="0.3">
      <c r="A2614" s="9">
        <f>'Raw Data'!A2613</f>
        <v>45361.065972222197</v>
      </c>
      <c r="B2614" s="11" t="str">
        <f>'Raw Data'!O2613</f>
        <v>Rain</v>
      </c>
      <c r="C2614" s="11" t="str">
        <f t="shared" si="320"/>
        <v>Rain</v>
      </c>
      <c r="D2614" s="11" t="str">
        <f t="shared" si="321"/>
        <v>Rain</v>
      </c>
      <c r="E2614" s="11" t="str">
        <f t="shared" si="322"/>
        <v>Rain</v>
      </c>
      <c r="F2614" s="11" t="str">
        <f t="shared" si="323"/>
        <v>RAIN</v>
      </c>
      <c r="G2614" s="11" t="str">
        <f t="shared" si="324"/>
        <v>rain</v>
      </c>
      <c r="H2614" s="11" t="str">
        <f>'Raw Data'!H2613</f>
        <v>Weekend</v>
      </c>
      <c r="I2614" s="11" t="str">
        <f t="shared" si="325"/>
        <v>WE</v>
      </c>
      <c r="J2614" s="11" t="str">
        <f t="shared" si="326"/>
        <v>Rain</v>
      </c>
      <c r="K2614" s="11" t="str">
        <f>TEXT('Raw Data'!F2613,"0")</f>
        <v>1</v>
      </c>
      <c r="L2614" s="11">
        <f t="shared" si="327"/>
        <v>1</v>
      </c>
    </row>
    <row r="2615" spans="1:12" x14ac:dyDescent="0.3">
      <c r="A2615" s="9">
        <f>'Raw Data'!A2614</f>
        <v>45361.069444444503</v>
      </c>
      <c r="B2615" s="11" t="str">
        <f>'Raw Data'!O2614</f>
        <v>Rain</v>
      </c>
      <c r="C2615" s="11" t="str">
        <f t="shared" si="320"/>
        <v>Rain</v>
      </c>
      <c r="D2615" s="11" t="str">
        <f t="shared" si="321"/>
        <v>Rain</v>
      </c>
      <c r="E2615" s="11" t="str">
        <f t="shared" si="322"/>
        <v>Rain</v>
      </c>
      <c r="F2615" s="11" t="str">
        <f t="shared" si="323"/>
        <v>RAIN</v>
      </c>
      <c r="G2615" s="11" t="str">
        <f t="shared" si="324"/>
        <v>rain</v>
      </c>
      <c r="H2615" s="11" t="str">
        <f>'Raw Data'!H2614</f>
        <v>Weekend</v>
      </c>
      <c r="I2615" s="11" t="str">
        <f t="shared" si="325"/>
        <v>WE</v>
      </c>
      <c r="J2615" s="11" t="str">
        <f t="shared" si="326"/>
        <v>Rain</v>
      </c>
      <c r="K2615" s="11" t="str">
        <f>TEXT('Raw Data'!F2614,"0")</f>
        <v>1</v>
      </c>
      <c r="L2615" s="11">
        <f t="shared" si="327"/>
        <v>1</v>
      </c>
    </row>
    <row r="2616" spans="1:12" x14ac:dyDescent="0.3">
      <c r="A2616" s="9">
        <f>'Raw Data'!A2615</f>
        <v>45361.072916666701</v>
      </c>
      <c r="B2616" s="11" t="str">
        <f>'Raw Data'!O2615</f>
        <v>Clear</v>
      </c>
      <c r="C2616" s="11" t="str">
        <f t="shared" si="320"/>
        <v>Clear</v>
      </c>
      <c r="D2616" s="11" t="str">
        <f t="shared" si="321"/>
        <v>Clear</v>
      </c>
      <c r="E2616" s="11" t="str">
        <f t="shared" si="322"/>
        <v>Clear</v>
      </c>
      <c r="F2616" s="11" t="str">
        <f t="shared" si="323"/>
        <v>CLEAR</v>
      </c>
      <c r="G2616" s="11" t="str">
        <f t="shared" si="324"/>
        <v>clear</v>
      </c>
      <c r="H2616" s="11" t="str">
        <f>'Raw Data'!H2615</f>
        <v>Weekend</v>
      </c>
      <c r="I2616" s="11" t="str">
        <f t="shared" si="325"/>
        <v>WE</v>
      </c>
      <c r="J2616" s="11" t="str">
        <f t="shared" si="326"/>
        <v>Clear</v>
      </c>
      <c r="K2616" s="11" t="str">
        <f>TEXT('Raw Data'!F2615,"0")</f>
        <v>1</v>
      </c>
      <c r="L2616" s="11">
        <f t="shared" si="327"/>
        <v>1</v>
      </c>
    </row>
    <row r="2617" spans="1:12" x14ac:dyDescent="0.3">
      <c r="A2617" s="9">
        <f>'Raw Data'!A2616</f>
        <v>45361.076388888898</v>
      </c>
      <c r="B2617" s="11" t="str">
        <f>'Raw Data'!O2616</f>
        <v>Rain</v>
      </c>
      <c r="C2617" s="11" t="str">
        <f t="shared" si="320"/>
        <v>Rain</v>
      </c>
      <c r="D2617" s="11" t="str">
        <f t="shared" si="321"/>
        <v>Rain</v>
      </c>
      <c r="E2617" s="11" t="str">
        <f t="shared" si="322"/>
        <v>Rain</v>
      </c>
      <c r="F2617" s="11" t="str">
        <f t="shared" si="323"/>
        <v>RAIN</v>
      </c>
      <c r="G2617" s="11" t="str">
        <f t="shared" si="324"/>
        <v>rain</v>
      </c>
      <c r="H2617" s="11" t="str">
        <f>'Raw Data'!H2616</f>
        <v>Weekend</v>
      </c>
      <c r="I2617" s="11" t="str">
        <f t="shared" si="325"/>
        <v>WE</v>
      </c>
      <c r="J2617" s="11" t="str">
        <f t="shared" si="326"/>
        <v>Rain</v>
      </c>
      <c r="K2617" s="11" t="str">
        <f>TEXT('Raw Data'!F2616,"0")</f>
        <v>1</v>
      </c>
      <c r="L2617" s="11">
        <f t="shared" si="327"/>
        <v>1</v>
      </c>
    </row>
    <row r="2618" spans="1:12" x14ac:dyDescent="0.3">
      <c r="A2618" s="9">
        <f>'Raw Data'!A2617</f>
        <v>45361.079861111102</v>
      </c>
      <c r="B2618" s="11" t="str">
        <f>'Raw Data'!O2617</f>
        <v>Clear</v>
      </c>
      <c r="C2618" s="11" t="str">
        <f t="shared" si="320"/>
        <v>Clear</v>
      </c>
      <c r="D2618" s="11" t="str">
        <f t="shared" si="321"/>
        <v>Clear</v>
      </c>
      <c r="E2618" s="11" t="str">
        <f t="shared" si="322"/>
        <v>Clear</v>
      </c>
      <c r="F2618" s="11" t="str">
        <f t="shared" si="323"/>
        <v>CLEAR</v>
      </c>
      <c r="G2618" s="11" t="str">
        <f t="shared" si="324"/>
        <v>clear</v>
      </c>
      <c r="H2618" s="11" t="str">
        <f>'Raw Data'!H2617</f>
        <v>Weekend</v>
      </c>
      <c r="I2618" s="11" t="str">
        <f t="shared" si="325"/>
        <v>WE</v>
      </c>
      <c r="J2618" s="11" t="str">
        <f t="shared" si="326"/>
        <v>Clear</v>
      </c>
      <c r="K2618" s="11" t="str">
        <f>TEXT('Raw Data'!F2617,"0")</f>
        <v>1</v>
      </c>
      <c r="L2618" s="11">
        <f t="shared" si="327"/>
        <v>1</v>
      </c>
    </row>
    <row r="2619" spans="1:12" x14ac:dyDescent="0.3">
      <c r="A2619" s="9">
        <f>'Raw Data'!A2618</f>
        <v>45361.083333333299</v>
      </c>
      <c r="B2619" s="11" t="str">
        <f>'Raw Data'!O2618</f>
        <v>Clear</v>
      </c>
      <c r="C2619" s="11" t="str">
        <f t="shared" si="320"/>
        <v>Clear</v>
      </c>
      <c r="D2619" s="11" t="str">
        <f t="shared" si="321"/>
        <v>Clear</v>
      </c>
      <c r="E2619" s="11" t="str">
        <f t="shared" si="322"/>
        <v>Clear</v>
      </c>
      <c r="F2619" s="11" t="str">
        <f t="shared" si="323"/>
        <v>CLEAR</v>
      </c>
      <c r="G2619" s="11" t="str">
        <f t="shared" si="324"/>
        <v>clear</v>
      </c>
      <c r="H2619" s="11" t="str">
        <f>'Raw Data'!H2618</f>
        <v>Weekend</v>
      </c>
      <c r="I2619" s="11" t="str">
        <f t="shared" si="325"/>
        <v>WE</v>
      </c>
      <c r="J2619" s="11" t="str">
        <f t="shared" si="326"/>
        <v>Clear</v>
      </c>
      <c r="K2619" s="11" t="str">
        <f>TEXT('Raw Data'!F2618,"0")</f>
        <v>2</v>
      </c>
      <c r="L2619" s="11">
        <f t="shared" si="327"/>
        <v>2</v>
      </c>
    </row>
    <row r="2620" spans="1:12" x14ac:dyDescent="0.3">
      <c r="A2620" s="9">
        <f>'Raw Data'!A2619</f>
        <v>45361.086805555598</v>
      </c>
      <c r="B2620" s="11" t="str">
        <f>'Raw Data'!O2619</f>
        <v>Rain</v>
      </c>
      <c r="C2620" s="11" t="str">
        <f t="shared" si="320"/>
        <v>Rain</v>
      </c>
      <c r="D2620" s="11" t="str">
        <f t="shared" si="321"/>
        <v>Rain</v>
      </c>
      <c r="E2620" s="11" t="str">
        <f t="shared" si="322"/>
        <v>Rain</v>
      </c>
      <c r="F2620" s="11" t="str">
        <f t="shared" si="323"/>
        <v>RAIN</v>
      </c>
      <c r="G2620" s="11" t="str">
        <f t="shared" si="324"/>
        <v>rain</v>
      </c>
      <c r="H2620" s="11" t="str">
        <f>'Raw Data'!H2619</f>
        <v>Weekend</v>
      </c>
      <c r="I2620" s="11" t="str">
        <f t="shared" si="325"/>
        <v>WE</v>
      </c>
      <c r="J2620" s="11" t="str">
        <f t="shared" si="326"/>
        <v>Rain</v>
      </c>
      <c r="K2620" s="11" t="str">
        <f>TEXT('Raw Data'!F2619,"0")</f>
        <v>2</v>
      </c>
      <c r="L2620" s="11">
        <f t="shared" si="327"/>
        <v>2</v>
      </c>
    </row>
    <row r="2621" spans="1:12" x14ac:dyDescent="0.3">
      <c r="A2621" s="9">
        <f>'Raw Data'!A2620</f>
        <v>45361.090277777803</v>
      </c>
      <c r="B2621" s="11" t="str">
        <f>'Raw Data'!O2620</f>
        <v>Rain</v>
      </c>
      <c r="C2621" s="11" t="str">
        <f t="shared" si="320"/>
        <v>Rain</v>
      </c>
      <c r="D2621" s="11" t="str">
        <f t="shared" si="321"/>
        <v>Rain</v>
      </c>
      <c r="E2621" s="11" t="str">
        <f t="shared" si="322"/>
        <v>Rain</v>
      </c>
      <c r="F2621" s="11" t="str">
        <f t="shared" si="323"/>
        <v>RAIN</v>
      </c>
      <c r="G2621" s="11" t="str">
        <f t="shared" si="324"/>
        <v>rain</v>
      </c>
      <c r="H2621" s="11" t="str">
        <f>'Raw Data'!H2620</f>
        <v>Weekend</v>
      </c>
      <c r="I2621" s="11" t="str">
        <f t="shared" si="325"/>
        <v>WE</v>
      </c>
      <c r="J2621" s="11" t="str">
        <f t="shared" si="326"/>
        <v>Rain</v>
      </c>
      <c r="K2621" s="11" t="str">
        <f>TEXT('Raw Data'!F2620,"0")</f>
        <v>2</v>
      </c>
      <c r="L2621" s="11">
        <f t="shared" si="327"/>
        <v>2</v>
      </c>
    </row>
    <row r="2622" spans="1:12" x14ac:dyDescent="0.3">
      <c r="A2622" s="9">
        <f>'Raw Data'!A2621</f>
        <v>45361.09375</v>
      </c>
      <c r="B2622" s="11" t="str">
        <f>'Raw Data'!O2621</f>
        <v>Fog</v>
      </c>
      <c r="C2622" s="11" t="str">
        <f t="shared" si="320"/>
        <v>Fog</v>
      </c>
      <c r="D2622" s="11" t="str">
        <f t="shared" si="321"/>
        <v>Fog</v>
      </c>
      <c r="E2622" s="11" t="str">
        <f t="shared" si="322"/>
        <v>Fog</v>
      </c>
      <c r="F2622" s="11" t="str">
        <f t="shared" si="323"/>
        <v>FOG</v>
      </c>
      <c r="G2622" s="11" t="str">
        <f t="shared" si="324"/>
        <v>fog</v>
      </c>
      <c r="H2622" s="11" t="str">
        <f>'Raw Data'!H2621</f>
        <v>Weekend</v>
      </c>
      <c r="I2622" s="11" t="str">
        <f t="shared" si="325"/>
        <v>WE</v>
      </c>
      <c r="J2622" s="11" t="str">
        <f t="shared" si="326"/>
        <v>Fog</v>
      </c>
      <c r="K2622" s="11" t="str">
        <f>TEXT('Raw Data'!F2621,"0")</f>
        <v>2</v>
      </c>
      <c r="L2622" s="11">
        <f t="shared" si="327"/>
        <v>2</v>
      </c>
    </row>
    <row r="2623" spans="1:12" x14ac:dyDescent="0.3">
      <c r="A2623" s="9">
        <f>'Raw Data'!A2622</f>
        <v>45361.097222222197</v>
      </c>
      <c r="B2623" s="11" t="str">
        <f>'Raw Data'!O2622</f>
        <v>Snow</v>
      </c>
      <c r="C2623" s="11" t="str">
        <f t="shared" si="320"/>
        <v>Snow</v>
      </c>
      <c r="D2623" s="11" t="str">
        <f t="shared" si="321"/>
        <v>Snow</v>
      </c>
      <c r="E2623" s="11" t="str">
        <f t="shared" si="322"/>
        <v>Snow</v>
      </c>
      <c r="F2623" s="11" t="str">
        <f t="shared" si="323"/>
        <v>SNOW</v>
      </c>
      <c r="G2623" s="11" t="str">
        <f t="shared" si="324"/>
        <v>snow</v>
      </c>
      <c r="H2623" s="11" t="str">
        <f>'Raw Data'!H2622</f>
        <v>Weekend</v>
      </c>
      <c r="I2623" s="11" t="str">
        <f t="shared" si="325"/>
        <v>WE</v>
      </c>
      <c r="J2623" s="11" t="str">
        <f t="shared" si="326"/>
        <v>Snow</v>
      </c>
      <c r="K2623" s="11" t="str">
        <f>TEXT('Raw Data'!F2622,"0")</f>
        <v>2</v>
      </c>
      <c r="L2623" s="11">
        <f t="shared" si="327"/>
        <v>2</v>
      </c>
    </row>
    <row r="2624" spans="1:12" x14ac:dyDescent="0.3">
      <c r="A2624" s="9">
        <f>'Raw Data'!A2623</f>
        <v>45361.100694444503</v>
      </c>
      <c r="B2624" s="11" t="str">
        <f>'Raw Data'!O2623</f>
        <v>Snow</v>
      </c>
      <c r="C2624" s="11" t="str">
        <f t="shared" si="320"/>
        <v>Snow</v>
      </c>
      <c r="D2624" s="11" t="str">
        <f t="shared" si="321"/>
        <v>Snow</v>
      </c>
      <c r="E2624" s="11" t="str">
        <f t="shared" si="322"/>
        <v>Snow</v>
      </c>
      <c r="F2624" s="11" t="str">
        <f t="shared" si="323"/>
        <v>SNOW</v>
      </c>
      <c r="G2624" s="11" t="str">
        <f t="shared" si="324"/>
        <v>snow</v>
      </c>
      <c r="H2624" s="11" t="str">
        <f>'Raw Data'!H2623</f>
        <v>Weekend</v>
      </c>
      <c r="I2624" s="11" t="str">
        <f t="shared" si="325"/>
        <v>WE</v>
      </c>
      <c r="J2624" s="11" t="str">
        <f t="shared" si="326"/>
        <v>Snow</v>
      </c>
      <c r="K2624" s="11" t="str">
        <f>TEXT('Raw Data'!F2623,"0")</f>
        <v>2</v>
      </c>
      <c r="L2624" s="11">
        <f t="shared" si="327"/>
        <v>2</v>
      </c>
    </row>
    <row r="2625" spans="1:12" x14ac:dyDescent="0.3">
      <c r="A2625" s="9">
        <f>'Raw Data'!A2624</f>
        <v>45361.104166666701</v>
      </c>
      <c r="B2625" s="11" t="str">
        <f>'Raw Data'!O2624</f>
        <v>Clear</v>
      </c>
      <c r="C2625" s="11" t="str">
        <f t="shared" si="320"/>
        <v>Clear</v>
      </c>
      <c r="D2625" s="11" t="str">
        <f t="shared" si="321"/>
        <v>Clear</v>
      </c>
      <c r="E2625" s="11" t="str">
        <f t="shared" si="322"/>
        <v>Clear</v>
      </c>
      <c r="F2625" s="11" t="str">
        <f t="shared" si="323"/>
        <v>CLEAR</v>
      </c>
      <c r="G2625" s="11" t="str">
        <f t="shared" si="324"/>
        <v>clear</v>
      </c>
      <c r="H2625" s="11" t="str">
        <f>'Raw Data'!H2624</f>
        <v>Weekend</v>
      </c>
      <c r="I2625" s="11" t="str">
        <f t="shared" si="325"/>
        <v>WE</v>
      </c>
      <c r="J2625" s="11" t="str">
        <f t="shared" si="326"/>
        <v>Clear</v>
      </c>
      <c r="K2625" s="11" t="str">
        <f>TEXT('Raw Data'!F2624,"0")</f>
        <v>2</v>
      </c>
      <c r="L2625" s="11">
        <f t="shared" si="327"/>
        <v>2</v>
      </c>
    </row>
    <row r="2626" spans="1:12" x14ac:dyDescent="0.3">
      <c r="A2626" s="9">
        <f>'Raw Data'!A2625</f>
        <v>45361.107638888898</v>
      </c>
      <c r="B2626" s="11" t="str">
        <f>'Raw Data'!O2625</f>
        <v>Fog</v>
      </c>
      <c r="C2626" s="11" t="str">
        <f t="shared" si="320"/>
        <v>Fog</v>
      </c>
      <c r="D2626" s="11" t="str">
        <f t="shared" si="321"/>
        <v>Fog</v>
      </c>
      <c r="E2626" s="11" t="str">
        <f t="shared" si="322"/>
        <v>Fog</v>
      </c>
      <c r="F2626" s="11" t="str">
        <f t="shared" si="323"/>
        <v>FOG</v>
      </c>
      <c r="G2626" s="11" t="str">
        <f t="shared" si="324"/>
        <v>fog</v>
      </c>
      <c r="H2626" s="11" t="str">
        <f>'Raw Data'!H2625</f>
        <v>Weekend</v>
      </c>
      <c r="I2626" s="11" t="str">
        <f t="shared" si="325"/>
        <v>WE</v>
      </c>
      <c r="J2626" s="11" t="str">
        <f t="shared" si="326"/>
        <v>Fog</v>
      </c>
      <c r="K2626" s="11" t="str">
        <f>TEXT('Raw Data'!F2625,"0")</f>
        <v>2</v>
      </c>
      <c r="L2626" s="11">
        <f t="shared" si="327"/>
        <v>2</v>
      </c>
    </row>
    <row r="2627" spans="1:12" x14ac:dyDescent="0.3">
      <c r="A2627" s="9">
        <f>'Raw Data'!A2626</f>
        <v>45361.111111111102</v>
      </c>
      <c r="B2627" s="11" t="str">
        <f>'Raw Data'!O2626</f>
        <v>Rain</v>
      </c>
      <c r="C2627" s="11" t="str">
        <f t="shared" ref="C2627:C2690" si="328">TRIM(B2627)</f>
        <v>Rain</v>
      </c>
      <c r="D2627" s="11" t="str">
        <f t="shared" ref="D2627:D2690" si="329">CLEAN(C2627)</f>
        <v>Rain</v>
      </c>
      <c r="E2627" s="11" t="str">
        <f t="shared" ref="E2627:E2690" si="330">PROPER(D2627)</f>
        <v>Rain</v>
      </c>
      <c r="F2627" s="11" t="str">
        <f t="shared" ref="F2627:F2690" si="331">UPPER(B2627)</f>
        <v>RAIN</v>
      </c>
      <c r="G2627" s="11" t="str">
        <f t="shared" ref="G2627:G2690" si="332">LOWER(B2627)</f>
        <v>rain</v>
      </c>
      <c r="H2627" s="11" t="str">
        <f>'Raw Data'!H2626</f>
        <v>Weekend</v>
      </c>
      <c r="I2627" s="11" t="str">
        <f t="shared" ref="I2627:I2690" si="333">SUBSTITUTE(SUBSTITUTE(H2627,"Weekday","WD"),"Weekend","WE")</f>
        <v>WE</v>
      </c>
      <c r="J2627" s="11" t="str">
        <f t="shared" ref="J2627:J2690" si="334">PROPER(TRIM(CLEAN(B2627)))</f>
        <v>Rain</v>
      </c>
      <c r="K2627" s="11" t="str">
        <f>TEXT('Raw Data'!F2626,"0")</f>
        <v>2</v>
      </c>
      <c r="L2627" s="11">
        <f t="shared" ref="L2627:L2690" si="335">VALUE(K2627)</f>
        <v>2</v>
      </c>
    </row>
    <row r="2628" spans="1:12" x14ac:dyDescent="0.3">
      <c r="A2628" s="9">
        <f>'Raw Data'!A2627</f>
        <v>45361.114583333299</v>
      </c>
      <c r="B2628" s="11" t="str">
        <f>'Raw Data'!O2627</f>
        <v>Fog</v>
      </c>
      <c r="C2628" s="11" t="str">
        <f t="shared" si="328"/>
        <v>Fog</v>
      </c>
      <c r="D2628" s="11" t="str">
        <f t="shared" si="329"/>
        <v>Fog</v>
      </c>
      <c r="E2628" s="11" t="str">
        <f t="shared" si="330"/>
        <v>Fog</v>
      </c>
      <c r="F2628" s="11" t="str">
        <f t="shared" si="331"/>
        <v>FOG</v>
      </c>
      <c r="G2628" s="11" t="str">
        <f t="shared" si="332"/>
        <v>fog</v>
      </c>
      <c r="H2628" s="11" t="str">
        <f>'Raw Data'!H2627</f>
        <v>Weekend</v>
      </c>
      <c r="I2628" s="11" t="str">
        <f t="shared" si="333"/>
        <v>WE</v>
      </c>
      <c r="J2628" s="11" t="str">
        <f t="shared" si="334"/>
        <v>Fog</v>
      </c>
      <c r="K2628" s="11" t="str">
        <f>TEXT('Raw Data'!F2627,"0")</f>
        <v>2</v>
      </c>
      <c r="L2628" s="11">
        <f t="shared" si="335"/>
        <v>2</v>
      </c>
    </row>
    <row r="2629" spans="1:12" x14ac:dyDescent="0.3">
      <c r="A2629" s="9">
        <f>'Raw Data'!A2628</f>
        <v>45361.118055555598</v>
      </c>
      <c r="B2629" s="11" t="str">
        <f>'Raw Data'!O2628</f>
        <v>Clear</v>
      </c>
      <c r="C2629" s="11" t="str">
        <f t="shared" si="328"/>
        <v>Clear</v>
      </c>
      <c r="D2629" s="11" t="str">
        <f t="shared" si="329"/>
        <v>Clear</v>
      </c>
      <c r="E2629" s="11" t="str">
        <f t="shared" si="330"/>
        <v>Clear</v>
      </c>
      <c r="F2629" s="11" t="str">
        <f t="shared" si="331"/>
        <v>CLEAR</v>
      </c>
      <c r="G2629" s="11" t="str">
        <f t="shared" si="332"/>
        <v>clear</v>
      </c>
      <c r="H2629" s="11" t="str">
        <f>'Raw Data'!H2628</f>
        <v>Weekend</v>
      </c>
      <c r="I2629" s="11" t="str">
        <f t="shared" si="333"/>
        <v>WE</v>
      </c>
      <c r="J2629" s="11" t="str">
        <f t="shared" si="334"/>
        <v>Clear</v>
      </c>
      <c r="K2629" s="11" t="str">
        <f>TEXT('Raw Data'!F2628,"0")</f>
        <v>2</v>
      </c>
      <c r="L2629" s="11">
        <f t="shared" si="335"/>
        <v>2</v>
      </c>
    </row>
    <row r="2630" spans="1:12" x14ac:dyDescent="0.3">
      <c r="A2630" s="9">
        <f>'Raw Data'!A2629</f>
        <v>45361.121527777803</v>
      </c>
      <c r="B2630" s="11" t="str">
        <f>'Raw Data'!O2629</f>
        <v>Clear</v>
      </c>
      <c r="C2630" s="11" t="str">
        <f t="shared" si="328"/>
        <v>Clear</v>
      </c>
      <c r="D2630" s="11" t="str">
        <f t="shared" si="329"/>
        <v>Clear</v>
      </c>
      <c r="E2630" s="11" t="str">
        <f t="shared" si="330"/>
        <v>Clear</v>
      </c>
      <c r="F2630" s="11" t="str">
        <f t="shared" si="331"/>
        <v>CLEAR</v>
      </c>
      <c r="G2630" s="11" t="str">
        <f t="shared" si="332"/>
        <v>clear</v>
      </c>
      <c r="H2630" s="11" t="str">
        <f>'Raw Data'!H2629</f>
        <v>Weekend</v>
      </c>
      <c r="I2630" s="11" t="str">
        <f t="shared" si="333"/>
        <v>WE</v>
      </c>
      <c r="J2630" s="11" t="str">
        <f t="shared" si="334"/>
        <v>Clear</v>
      </c>
      <c r="K2630" s="11" t="str">
        <f>TEXT('Raw Data'!F2629,"0")</f>
        <v>2</v>
      </c>
      <c r="L2630" s="11">
        <f t="shared" si="335"/>
        <v>2</v>
      </c>
    </row>
    <row r="2631" spans="1:12" x14ac:dyDescent="0.3">
      <c r="A2631" s="9">
        <f>'Raw Data'!A2630</f>
        <v>45361.125</v>
      </c>
      <c r="B2631" s="11" t="str">
        <f>'Raw Data'!O2630</f>
        <v>Clear</v>
      </c>
      <c r="C2631" s="11" t="str">
        <f t="shared" si="328"/>
        <v>Clear</v>
      </c>
      <c r="D2631" s="11" t="str">
        <f t="shared" si="329"/>
        <v>Clear</v>
      </c>
      <c r="E2631" s="11" t="str">
        <f t="shared" si="330"/>
        <v>Clear</v>
      </c>
      <c r="F2631" s="11" t="str">
        <f t="shared" si="331"/>
        <v>CLEAR</v>
      </c>
      <c r="G2631" s="11" t="str">
        <f t="shared" si="332"/>
        <v>clear</v>
      </c>
      <c r="H2631" s="11" t="str">
        <f>'Raw Data'!H2630</f>
        <v>Weekend</v>
      </c>
      <c r="I2631" s="11" t="str">
        <f t="shared" si="333"/>
        <v>WE</v>
      </c>
      <c r="J2631" s="11" t="str">
        <f t="shared" si="334"/>
        <v>Clear</v>
      </c>
      <c r="K2631" s="11" t="str">
        <f>TEXT('Raw Data'!F2630,"0")</f>
        <v>3</v>
      </c>
      <c r="L2631" s="11">
        <f t="shared" si="335"/>
        <v>3</v>
      </c>
    </row>
    <row r="2632" spans="1:12" x14ac:dyDescent="0.3">
      <c r="A2632" s="9">
        <f>'Raw Data'!A2631</f>
        <v>45361.128472222197</v>
      </c>
      <c r="B2632" s="11" t="str">
        <f>'Raw Data'!O2631</f>
        <v>Fog</v>
      </c>
      <c r="C2632" s="11" t="str">
        <f t="shared" si="328"/>
        <v>Fog</v>
      </c>
      <c r="D2632" s="11" t="str">
        <f t="shared" si="329"/>
        <v>Fog</v>
      </c>
      <c r="E2632" s="11" t="str">
        <f t="shared" si="330"/>
        <v>Fog</v>
      </c>
      <c r="F2632" s="11" t="str">
        <f t="shared" si="331"/>
        <v>FOG</v>
      </c>
      <c r="G2632" s="11" t="str">
        <f t="shared" si="332"/>
        <v>fog</v>
      </c>
      <c r="H2632" s="11" t="str">
        <f>'Raw Data'!H2631</f>
        <v>Weekend</v>
      </c>
      <c r="I2632" s="11" t="str">
        <f t="shared" si="333"/>
        <v>WE</v>
      </c>
      <c r="J2632" s="11" t="str">
        <f t="shared" si="334"/>
        <v>Fog</v>
      </c>
      <c r="K2632" s="11" t="str">
        <f>TEXT('Raw Data'!F2631,"0")</f>
        <v>3</v>
      </c>
      <c r="L2632" s="11">
        <f t="shared" si="335"/>
        <v>3</v>
      </c>
    </row>
    <row r="2633" spans="1:12" x14ac:dyDescent="0.3">
      <c r="A2633" s="9">
        <f>'Raw Data'!A2632</f>
        <v>45361.131944444503</v>
      </c>
      <c r="B2633" s="11" t="str">
        <f>'Raw Data'!O2632</f>
        <v>Fog</v>
      </c>
      <c r="C2633" s="11" t="str">
        <f t="shared" si="328"/>
        <v>Fog</v>
      </c>
      <c r="D2633" s="11" t="str">
        <f t="shared" si="329"/>
        <v>Fog</v>
      </c>
      <c r="E2633" s="11" t="str">
        <f t="shared" si="330"/>
        <v>Fog</v>
      </c>
      <c r="F2633" s="11" t="str">
        <f t="shared" si="331"/>
        <v>FOG</v>
      </c>
      <c r="G2633" s="11" t="str">
        <f t="shared" si="332"/>
        <v>fog</v>
      </c>
      <c r="H2633" s="11" t="str">
        <f>'Raw Data'!H2632</f>
        <v>Weekend</v>
      </c>
      <c r="I2633" s="11" t="str">
        <f t="shared" si="333"/>
        <v>WE</v>
      </c>
      <c r="J2633" s="11" t="str">
        <f t="shared" si="334"/>
        <v>Fog</v>
      </c>
      <c r="K2633" s="11" t="str">
        <f>TEXT('Raw Data'!F2632,"0")</f>
        <v>3</v>
      </c>
      <c r="L2633" s="11">
        <f t="shared" si="335"/>
        <v>3</v>
      </c>
    </row>
    <row r="2634" spans="1:12" x14ac:dyDescent="0.3">
      <c r="A2634" s="9">
        <f>'Raw Data'!A2633</f>
        <v>45361.135416666701</v>
      </c>
      <c r="B2634" s="11" t="str">
        <f>'Raw Data'!O2633</f>
        <v>Snow</v>
      </c>
      <c r="C2634" s="11" t="str">
        <f t="shared" si="328"/>
        <v>Snow</v>
      </c>
      <c r="D2634" s="11" t="str">
        <f t="shared" si="329"/>
        <v>Snow</v>
      </c>
      <c r="E2634" s="11" t="str">
        <f t="shared" si="330"/>
        <v>Snow</v>
      </c>
      <c r="F2634" s="11" t="str">
        <f t="shared" si="331"/>
        <v>SNOW</v>
      </c>
      <c r="G2634" s="11" t="str">
        <f t="shared" si="332"/>
        <v>snow</v>
      </c>
      <c r="H2634" s="11" t="str">
        <f>'Raw Data'!H2633</f>
        <v>Weekend</v>
      </c>
      <c r="I2634" s="11" t="str">
        <f t="shared" si="333"/>
        <v>WE</v>
      </c>
      <c r="J2634" s="11" t="str">
        <f t="shared" si="334"/>
        <v>Snow</v>
      </c>
      <c r="K2634" s="11" t="str">
        <f>TEXT('Raw Data'!F2633,"0")</f>
        <v>3</v>
      </c>
      <c r="L2634" s="11">
        <f t="shared" si="335"/>
        <v>3</v>
      </c>
    </row>
    <row r="2635" spans="1:12" x14ac:dyDescent="0.3">
      <c r="A2635" s="9">
        <f>'Raw Data'!A2634</f>
        <v>45361.138888888898</v>
      </c>
      <c r="B2635" s="11" t="str">
        <f>'Raw Data'!O2634</f>
        <v>Clear</v>
      </c>
      <c r="C2635" s="11" t="str">
        <f t="shared" si="328"/>
        <v>Clear</v>
      </c>
      <c r="D2635" s="11" t="str">
        <f t="shared" si="329"/>
        <v>Clear</v>
      </c>
      <c r="E2635" s="11" t="str">
        <f t="shared" si="330"/>
        <v>Clear</v>
      </c>
      <c r="F2635" s="11" t="str">
        <f t="shared" si="331"/>
        <v>CLEAR</v>
      </c>
      <c r="G2635" s="11" t="str">
        <f t="shared" si="332"/>
        <v>clear</v>
      </c>
      <c r="H2635" s="11" t="str">
        <f>'Raw Data'!H2634</f>
        <v>Weekend</v>
      </c>
      <c r="I2635" s="11" t="str">
        <f t="shared" si="333"/>
        <v>WE</v>
      </c>
      <c r="J2635" s="11" t="str">
        <f t="shared" si="334"/>
        <v>Clear</v>
      </c>
      <c r="K2635" s="11" t="str">
        <f>TEXT('Raw Data'!F2634,"0")</f>
        <v>3</v>
      </c>
      <c r="L2635" s="11">
        <f t="shared" si="335"/>
        <v>3</v>
      </c>
    </row>
    <row r="2636" spans="1:12" x14ac:dyDescent="0.3">
      <c r="A2636" s="9">
        <f>'Raw Data'!A2635</f>
        <v>45361.142361111102</v>
      </c>
      <c r="B2636" s="11" t="str">
        <f>'Raw Data'!O2635</f>
        <v>Clear</v>
      </c>
      <c r="C2636" s="11" t="str">
        <f t="shared" si="328"/>
        <v>Clear</v>
      </c>
      <c r="D2636" s="11" t="str">
        <f t="shared" si="329"/>
        <v>Clear</v>
      </c>
      <c r="E2636" s="11" t="str">
        <f t="shared" si="330"/>
        <v>Clear</v>
      </c>
      <c r="F2636" s="11" t="str">
        <f t="shared" si="331"/>
        <v>CLEAR</v>
      </c>
      <c r="G2636" s="11" t="str">
        <f t="shared" si="332"/>
        <v>clear</v>
      </c>
      <c r="H2636" s="11" t="str">
        <f>'Raw Data'!H2635</f>
        <v>Weekend</v>
      </c>
      <c r="I2636" s="11" t="str">
        <f t="shared" si="333"/>
        <v>WE</v>
      </c>
      <c r="J2636" s="11" t="str">
        <f t="shared" si="334"/>
        <v>Clear</v>
      </c>
      <c r="K2636" s="11" t="str">
        <f>TEXT('Raw Data'!F2635,"0")</f>
        <v>3</v>
      </c>
      <c r="L2636" s="11">
        <f t="shared" si="335"/>
        <v>3</v>
      </c>
    </row>
    <row r="2637" spans="1:12" x14ac:dyDescent="0.3">
      <c r="A2637" s="9">
        <f>'Raw Data'!A2636</f>
        <v>45361.145833333299</v>
      </c>
      <c r="B2637" s="11" t="str">
        <f>'Raw Data'!O2636</f>
        <v>Clear</v>
      </c>
      <c r="C2637" s="11" t="str">
        <f t="shared" si="328"/>
        <v>Clear</v>
      </c>
      <c r="D2637" s="11" t="str">
        <f t="shared" si="329"/>
        <v>Clear</v>
      </c>
      <c r="E2637" s="11" t="str">
        <f t="shared" si="330"/>
        <v>Clear</v>
      </c>
      <c r="F2637" s="11" t="str">
        <f t="shared" si="331"/>
        <v>CLEAR</v>
      </c>
      <c r="G2637" s="11" t="str">
        <f t="shared" si="332"/>
        <v>clear</v>
      </c>
      <c r="H2637" s="11" t="str">
        <f>'Raw Data'!H2636</f>
        <v>Weekend</v>
      </c>
      <c r="I2637" s="11" t="str">
        <f t="shared" si="333"/>
        <v>WE</v>
      </c>
      <c r="J2637" s="11" t="str">
        <f t="shared" si="334"/>
        <v>Clear</v>
      </c>
      <c r="K2637" s="11" t="str">
        <f>TEXT('Raw Data'!F2636,"0")</f>
        <v>3</v>
      </c>
      <c r="L2637" s="11">
        <f t="shared" si="335"/>
        <v>3</v>
      </c>
    </row>
    <row r="2638" spans="1:12" x14ac:dyDescent="0.3">
      <c r="A2638" s="9">
        <f>'Raw Data'!A2637</f>
        <v>45361.149305555598</v>
      </c>
      <c r="B2638" s="11" t="str">
        <f>'Raw Data'!O2637</f>
        <v>Rain</v>
      </c>
      <c r="C2638" s="11" t="str">
        <f t="shared" si="328"/>
        <v>Rain</v>
      </c>
      <c r="D2638" s="11" t="str">
        <f t="shared" si="329"/>
        <v>Rain</v>
      </c>
      <c r="E2638" s="11" t="str">
        <f t="shared" si="330"/>
        <v>Rain</v>
      </c>
      <c r="F2638" s="11" t="str">
        <f t="shared" si="331"/>
        <v>RAIN</v>
      </c>
      <c r="G2638" s="11" t="str">
        <f t="shared" si="332"/>
        <v>rain</v>
      </c>
      <c r="H2638" s="11" t="str">
        <f>'Raw Data'!H2637</f>
        <v>Weekend</v>
      </c>
      <c r="I2638" s="11" t="str">
        <f t="shared" si="333"/>
        <v>WE</v>
      </c>
      <c r="J2638" s="11" t="str">
        <f t="shared" si="334"/>
        <v>Rain</v>
      </c>
      <c r="K2638" s="11" t="str">
        <f>TEXT('Raw Data'!F2637,"0")</f>
        <v>3</v>
      </c>
      <c r="L2638" s="11">
        <f t="shared" si="335"/>
        <v>3</v>
      </c>
    </row>
    <row r="2639" spans="1:12" x14ac:dyDescent="0.3">
      <c r="A2639" s="9">
        <f>'Raw Data'!A2638</f>
        <v>45361.152777777803</v>
      </c>
      <c r="B2639" s="11" t="str">
        <f>'Raw Data'!O2638</f>
        <v>Clear</v>
      </c>
      <c r="C2639" s="11" t="str">
        <f t="shared" si="328"/>
        <v>Clear</v>
      </c>
      <c r="D2639" s="11" t="str">
        <f t="shared" si="329"/>
        <v>Clear</v>
      </c>
      <c r="E2639" s="11" t="str">
        <f t="shared" si="330"/>
        <v>Clear</v>
      </c>
      <c r="F2639" s="11" t="str">
        <f t="shared" si="331"/>
        <v>CLEAR</v>
      </c>
      <c r="G2639" s="11" t="str">
        <f t="shared" si="332"/>
        <v>clear</v>
      </c>
      <c r="H2639" s="11" t="str">
        <f>'Raw Data'!H2638</f>
        <v>Weekend</v>
      </c>
      <c r="I2639" s="11" t="str">
        <f t="shared" si="333"/>
        <v>WE</v>
      </c>
      <c r="J2639" s="11" t="str">
        <f t="shared" si="334"/>
        <v>Clear</v>
      </c>
      <c r="K2639" s="11" t="str">
        <f>TEXT('Raw Data'!F2638,"0")</f>
        <v>3</v>
      </c>
      <c r="L2639" s="11">
        <f t="shared" si="335"/>
        <v>3</v>
      </c>
    </row>
    <row r="2640" spans="1:12" x14ac:dyDescent="0.3">
      <c r="A2640" s="9">
        <f>'Raw Data'!A2639</f>
        <v>45361.15625</v>
      </c>
      <c r="B2640" s="11" t="str">
        <f>'Raw Data'!O2639</f>
        <v>Snow</v>
      </c>
      <c r="C2640" s="11" t="str">
        <f t="shared" si="328"/>
        <v>Snow</v>
      </c>
      <c r="D2640" s="11" t="str">
        <f t="shared" si="329"/>
        <v>Snow</v>
      </c>
      <c r="E2640" s="11" t="str">
        <f t="shared" si="330"/>
        <v>Snow</v>
      </c>
      <c r="F2640" s="11" t="str">
        <f t="shared" si="331"/>
        <v>SNOW</v>
      </c>
      <c r="G2640" s="11" t="str">
        <f t="shared" si="332"/>
        <v>snow</v>
      </c>
      <c r="H2640" s="11" t="str">
        <f>'Raw Data'!H2639</f>
        <v>Weekend</v>
      </c>
      <c r="I2640" s="11" t="str">
        <f t="shared" si="333"/>
        <v>WE</v>
      </c>
      <c r="J2640" s="11" t="str">
        <f t="shared" si="334"/>
        <v>Snow</v>
      </c>
      <c r="K2640" s="11" t="str">
        <f>TEXT('Raw Data'!F2639,"0")</f>
        <v>3</v>
      </c>
      <c r="L2640" s="11">
        <f t="shared" si="335"/>
        <v>3</v>
      </c>
    </row>
    <row r="2641" spans="1:12" x14ac:dyDescent="0.3">
      <c r="A2641" s="9">
        <f>'Raw Data'!A2640</f>
        <v>45361.159722222197</v>
      </c>
      <c r="B2641" s="11" t="str">
        <f>'Raw Data'!O2640</f>
        <v>Fog</v>
      </c>
      <c r="C2641" s="11" t="str">
        <f t="shared" si="328"/>
        <v>Fog</v>
      </c>
      <c r="D2641" s="11" t="str">
        <f t="shared" si="329"/>
        <v>Fog</v>
      </c>
      <c r="E2641" s="11" t="str">
        <f t="shared" si="330"/>
        <v>Fog</v>
      </c>
      <c r="F2641" s="11" t="str">
        <f t="shared" si="331"/>
        <v>FOG</v>
      </c>
      <c r="G2641" s="11" t="str">
        <f t="shared" si="332"/>
        <v>fog</v>
      </c>
      <c r="H2641" s="11" t="str">
        <f>'Raw Data'!H2640</f>
        <v>Weekend</v>
      </c>
      <c r="I2641" s="11" t="str">
        <f t="shared" si="333"/>
        <v>WE</v>
      </c>
      <c r="J2641" s="11" t="str">
        <f t="shared" si="334"/>
        <v>Fog</v>
      </c>
      <c r="K2641" s="11" t="str">
        <f>TEXT('Raw Data'!F2640,"0")</f>
        <v>3</v>
      </c>
      <c r="L2641" s="11">
        <f t="shared" si="335"/>
        <v>3</v>
      </c>
    </row>
    <row r="2642" spans="1:12" x14ac:dyDescent="0.3">
      <c r="A2642" s="9">
        <f>'Raw Data'!A2641</f>
        <v>45361.163194444503</v>
      </c>
      <c r="B2642" s="11" t="str">
        <f>'Raw Data'!O2641</f>
        <v>Clear</v>
      </c>
      <c r="C2642" s="11" t="str">
        <f t="shared" si="328"/>
        <v>Clear</v>
      </c>
      <c r="D2642" s="11" t="str">
        <f t="shared" si="329"/>
        <v>Clear</v>
      </c>
      <c r="E2642" s="11" t="str">
        <f t="shared" si="330"/>
        <v>Clear</v>
      </c>
      <c r="F2642" s="11" t="str">
        <f t="shared" si="331"/>
        <v>CLEAR</v>
      </c>
      <c r="G2642" s="11" t="str">
        <f t="shared" si="332"/>
        <v>clear</v>
      </c>
      <c r="H2642" s="11" t="str">
        <f>'Raw Data'!H2641</f>
        <v>Weekend</v>
      </c>
      <c r="I2642" s="11" t="str">
        <f t="shared" si="333"/>
        <v>WE</v>
      </c>
      <c r="J2642" s="11" t="str">
        <f t="shared" si="334"/>
        <v>Clear</v>
      </c>
      <c r="K2642" s="11" t="str">
        <f>TEXT('Raw Data'!F2641,"0")</f>
        <v>3</v>
      </c>
      <c r="L2642" s="11">
        <f t="shared" si="335"/>
        <v>3</v>
      </c>
    </row>
    <row r="2643" spans="1:12" x14ac:dyDescent="0.3">
      <c r="A2643" s="9">
        <f>'Raw Data'!A2642</f>
        <v>45361.166666666701</v>
      </c>
      <c r="B2643" s="11" t="str">
        <f>'Raw Data'!O2642</f>
        <v>Snow</v>
      </c>
      <c r="C2643" s="11" t="str">
        <f t="shared" si="328"/>
        <v>Snow</v>
      </c>
      <c r="D2643" s="11" t="str">
        <f t="shared" si="329"/>
        <v>Snow</v>
      </c>
      <c r="E2643" s="11" t="str">
        <f t="shared" si="330"/>
        <v>Snow</v>
      </c>
      <c r="F2643" s="11" t="str">
        <f t="shared" si="331"/>
        <v>SNOW</v>
      </c>
      <c r="G2643" s="11" t="str">
        <f t="shared" si="332"/>
        <v>snow</v>
      </c>
      <c r="H2643" s="11" t="str">
        <f>'Raw Data'!H2642</f>
        <v>Weekend</v>
      </c>
      <c r="I2643" s="11" t="str">
        <f t="shared" si="333"/>
        <v>WE</v>
      </c>
      <c r="J2643" s="11" t="str">
        <f t="shared" si="334"/>
        <v>Snow</v>
      </c>
      <c r="K2643" s="11" t="str">
        <f>TEXT('Raw Data'!F2642,"0")</f>
        <v>4</v>
      </c>
      <c r="L2643" s="11">
        <f t="shared" si="335"/>
        <v>4</v>
      </c>
    </row>
    <row r="2644" spans="1:12" x14ac:dyDescent="0.3">
      <c r="A2644" s="9">
        <f>'Raw Data'!A2643</f>
        <v>45361.170138888898</v>
      </c>
      <c r="B2644" s="11" t="str">
        <f>'Raw Data'!O2643</f>
        <v>Snow</v>
      </c>
      <c r="C2644" s="11" t="str">
        <f t="shared" si="328"/>
        <v>Snow</v>
      </c>
      <c r="D2644" s="11" t="str">
        <f t="shared" si="329"/>
        <v>Snow</v>
      </c>
      <c r="E2644" s="11" t="str">
        <f t="shared" si="330"/>
        <v>Snow</v>
      </c>
      <c r="F2644" s="11" t="str">
        <f t="shared" si="331"/>
        <v>SNOW</v>
      </c>
      <c r="G2644" s="11" t="str">
        <f t="shared" si="332"/>
        <v>snow</v>
      </c>
      <c r="H2644" s="11" t="str">
        <f>'Raw Data'!H2643</f>
        <v>Weekend</v>
      </c>
      <c r="I2644" s="11" t="str">
        <f t="shared" si="333"/>
        <v>WE</v>
      </c>
      <c r="J2644" s="11" t="str">
        <f t="shared" si="334"/>
        <v>Snow</v>
      </c>
      <c r="K2644" s="11" t="str">
        <f>TEXT('Raw Data'!F2643,"0")</f>
        <v>4</v>
      </c>
      <c r="L2644" s="11">
        <f t="shared" si="335"/>
        <v>4</v>
      </c>
    </row>
    <row r="2645" spans="1:12" x14ac:dyDescent="0.3">
      <c r="A2645" s="9">
        <f>'Raw Data'!A2644</f>
        <v>45361.173611111102</v>
      </c>
      <c r="B2645" s="11" t="str">
        <f>'Raw Data'!O2644</f>
        <v>Rain</v>
      </c>
      <c r="C2645" s="11" t="str">
        <f t="shared" si="328"/>
        <v>Rain</v>
      </c>
      <c r="D2645" s="11" t="str">
        <f t="shared" si="329"/>
        <v>Rain</v>
      </c>
      <c r="E2645" s="11" t="str">
        <f t="shared" si="330"/>
        <v>Rain</v>
      </c>
      <c r="F2645" s="11" t="str">
        <f t="shared" si="331"/>
        <v>RAIN</v>
      </c>
      <c r="G2645" s="11" t="str">
        <f t="shared" si="332"/>
        <v>rain</v>
      </c>
      <c r="H2645" s="11" t="str">
        <f>'Raw Data'!H2644</f>
        <v>Weekend</v>
      </c>
      <c r="I2645" s="11" t="str">
        <f t="shared" si="333"/>
        <v>WE</v>
      </c>
      <c r="J2645" s="11" t="str">
        <f t="shared" si="334"/>
        <v>Rain</v>
      </c>
      <c r="K2645" s="11" t="str">
        <f>TEXT('Raw Data'!F2644,"0")</f>
        <v>4</v>
      </c>
      <c r="L2645" s="11">
        <f t="shared" si="335"/>
        <v>4</v>
      </c>
    </row>
    <row r="2646" spans="1:12" x14ac:dyDescent="0.3">
      <c r="A2646" s="9">
        <f>'Raw Data'!A2645</f>
        <v>45361.177083333299</v>
      </c>
      <c r="B2646" s="11" t="str">
        <f>'Raw Data'!O2645</f>
        <v>Clear</v>
      </c>
      <c r="C2646" s="11" t="str">
        <f t="shared" si="328"/>
        <v>Clear</v>
      </c>
      <c r="D2646" s="11" t="str">
        <f t="shared" si="329"/>
        <v>Clear</v>
      </c>
      <c r="E2646" s="11" t="str">
        <f t="shared" si="330"/>
        <v>Clear</v>
      </c>
      <c r="F2646" s="11" t="str">
        <f t="shared" si="331"/>
        <v>CLEAR</v>
      </c>
      <c r="G2646" s="11" t="str">
        <f t="shared" si="332"/>
        <v>clear</v>
      </c>
      <c r="H2646" s="11" t="str">
        <f>'Raw Data'!H2645</f>
        <v>Weekend</v>
      </c>
      <c r="I2646" s="11" t="str">
        <f t="shared" si="333"/>
        <v>WE</v>
      </c>
      <c r="J2646" s="11" t="str">
        <f t="shared" si="334"/>
        <v>Clear</v>
      </c>
      <c r="K2646" s="11" t="str">
        <f>TEXT('Raw Data'!F2645,"0")</f>
        <v>4</v>
      </c>
      <c r="L2646" s="11">
        <f t="shared" si="335"/>
        <v>4</v>
      </c>
    </row>
    <row r="2647" spans="1:12" x14ac:dyDescent="0.3">
      <c r="A2647" s="9">
        <f>'Raw Data'!A2646</f>
        <v>45361.180555555598</v>
      </c>
      <c r="B2647" s="11" t="str">
        <f>'Raw Data'!O2646</f>
        <v>Snow</v>
      </c>
      <c r="C2647" s="11" t="str">
        <f t="shared" si="328"/>
        <v>Snow</v>
      </c>
      <c r="D2647" s="11" t="str">
        <f t="shared" si="329"/>
        <v>Snow</v>
      </c>
      <c r="E2647" s="11" t="str">
        <f t="shared" si="330"/>
        <v>Snow</v>
      </c>
      <c r="F2647" s="11" t="str">
        <f t="shared" si="331"/>
        <v>SNOW</v>
      </c>
      <c r="G2647" s="11" t="str">
        <f t="shared" si="332"/>
        <v>snow</v>
      </c>
      <c r="H2647" s="11" t="str">
        <f>'Raw Data'!H2646</f>
        <v>Weekend</v>
      </c>
      <c r="I2647" s="11" t="str">
        <f t="shared" si="333"/>
        <v>WE</v>
      </c>
      <c r="J2647" s="11" t="str">
        <f t="shared" si="334"/>
        <v>Snow</v>
      </c>
      <c r="K2647" s="11" t="str">
        <f>TEXT('Raw Data'!F2646,"0")</f>
        <v>4</v>
      </c>
      <c r="L2647" s="11">
        <f t="shared" si="335"/>
        <v>4</v>
      </c>
    </row>
    <row r="2648" spans="1:12" x14ac:dyDescent="0.3">
      <c r="A2648" s="9">
        <f>'Raw Data'!A2647</f>
        <v>45361.184027777803</v>
      </c>
      <c r="B2648" s="11" t="str">
        <f>'Raw Data'!O2647</f>
        <v>Fog</v>
      </c>
      <c r="C2648" s="11" t="str">
        <f t="shared" si="328"/>
        <v>Fog</v>
      </c>
      <c r="D2648" s="11" t="str">
        <f t="shared" si="329"/>
        <v>Fog</v>
      </c>
      <c r="E2648" s="11" t="str">
        <f t="shared" si="330"/>
        <v>Fog</v>
      </c>
      <c r="F2648" s="11" t="str">
        <f t="shared" si="331"/>
        <v>FOG</v>
      </c>
      <c r="G2648" s="11" t="str">
        <f t="shared" si="332"/>
        <v>fog</v>
      </c>
      <c r="H2648" s="11" t="str">
        <f>'Raw Data'!H2647</f>
        <v>Weekend</v>
      </c>
      <c r="I2648" s="11" t="str">
        <f t="shared" si="333"/>
        <v>WE</v>
      </c>
      <c r="J2648" s="11" t="str">
        <f t="shared" si="334"/>
        <v>Fog</v>
      </c>
      <c r="K2648" s="11" t="str">
        <f>TEXT('Raw Data'!F2647,"0")</f>
        <v>4</v>
      </c>
      <c r="L2648" s="11">
        <f t="shared" si="335"/>
        <v>4</v>
      </c>
    </row>
    <row r="2649" spans="1:12" x14ac:dyDescent="0.3">
      <c r="A2649" s="9">
        <f>'Raw Data'!A2648</f>
        <v>45361.1875</v>
      </c>
      <c r="B2649" s="11" t="str">
        <f>'Raw Data'!O2648</f>
        <v>Rain</v>
      </c>
      <c r="C2649" s="11" t="str">
        <f t="shared" si="328"/>
        <v>Rain</v>
      </c>
      <c r="D2649" s="11" t="str">
        <f t="shared" si="329"/>
        <v>Rain</v>
      </c>
      <c r="E2649" s="11" t="str">
        <f t="shared" si="330"/>
        <v>Rain</v>
      </c>
      <c r="F2649" s="11" t="str">
        <f t="shared" si="331"/>
        <v>RAIN</v>
      </c>
      <c r="G2649" s="11" t="str">
        <f t="shared" si="332"/>
        <v>rain</v>
      </c>
      <c r="H2649" s="11" t="str">
        <f>'Raw Data'!H2648</f>
        <v>Weekend</v>
      </c>
      <c r="I2649" s="11" t="str">
        <f t="shared" si="333"/>
        <v>WE</v>
      </c>
      <c r="J2649" s="11" t="str">
        <f t="shared" si="334"/>
        <v>Rain</v>
      </c>
      <c r="K2649" s="11" t="str">
        <f>TEXT('Raw Data'!F2648,"0")</f>
        <v>4</v>
      </c>
      <c r="L2649" s="11">
        <f t="shared" si="335"/>
        <v>4</v>
      </c>
    </row>
    <row r="2650" spans="1:12" x14ac:dyDescent="0.3">
      <c r="A2650" s="9">
        <f>'Raw Data'!A2649</f>
        <v>45361.190972222197</v>
      </c>
      <c r="B2650" s="11" t="str">
        <f>'Raw Data'!O2649</f>
        <v>Fog</v>
      </c>
      <c r="C2650" s="11" t="str">
        <f t="shared" si="328"/>
        <v>Fog</v>
      </c>
      <c r="D2650" s="11" t="str">
        <f t="shared" si="329"/>
        <v>Fog</v>
      </c>
      <c r="E2650" s="11" t="str">
        <f t="shared" si="330"/>
        <v>Fog</v>
      </c>
      <c r="F2650" s="11" t="str">
        <f t="shared" si="331"/>
        <v>FOG</v>
      </c>
      <c r="G2650" s="11" t="str">
        <f t="shared" si="332"/>
        <v>fog</v>
      </c>
      <c r="H2650" s="11" t="str">
        <f>'Raw Data'!H2649</f>
        <v>Weekend</v>
      </c>
      <c r="I2650" s="11" t="str">
        <f t="shared" si="333"/>
        <v>WE</v>
      </c>
      <c r="J2650" s="11" t="str">
        <f t="shared" si="334"/>
        <v>Fog</v>
      </c>
      <c r="K2650" s="11" t="str">
        <f>TEXT('Raw Data'!F2649,"0")</f>
        <v>4</v>
      </c>
      <c r="L2650" s="11">
        <f t="shared" si="335"/>
        <v>4</v>
      </c>
    </row>
    <row r="2651" spans="1:12" x14ac:dyDescent="0.3">
      <c r="A2651" s="9">
        <f>'Raw Data'!A2650</f>
        <v>45361.194444444503</v>
      </c>
      <c r="B2651" s="11" t="str">
        <f>'Raw Data'!O2650</f>
        <v>Clear</v>
      </c>
      <c r="C2651" s="11" t="str">
        <f t="shared" si="328"/>
        <v>Clear</v>
      </c>
      <c r="D2651" s="11" t="str">
        <f t="shared" si="329"/>
        <v>Clear</v>
      </c>
      <c r="E2651" s="11" t="str">
        <f t="shared" si="330"/>
        <v>Clear</v>
      </c>
      <c r="F2651" s="11" t="str">
        <f t="shared" si="331"/>
        <v>CLEAR</v>
      </c>
      <c r="G2651" s="11" t="str">
        <f t="shared" si="332"/>
        <v>clear</v>
      </c>
      <c r="H2651" s="11" t="str">
        <f>'Raw Data'!H2650</f>
        <v>Weekend</v>
      </c>
      <c r="I2651" s="11" t="str">
        <f t="shared" si="333"/>
        <v>WE</v>
      </c>
      <c r="J2651" s="11" t="str">
        <f t="shared" si="334"/>
        <v>Clear</v>
      </c>
      <c r="K2651" s="11" t="str">
        <f>TEXT('Raw Data'!F2650,"0")</f>
        <v>4</v>
      </c>
      <c r="L2651" s="11">
        <f t="shared" si="335"/>
        <v>4</v>
      </c>
    </row>
    <row r="2652" spans="1:12" x14ac:dyDescent="0.3">
      <c r="A2652" s="9">
        <f>'Raw Data'!A2651</f>
        <v>45361.197916666701</v>
      </c>
      <c r="B2652" s="11" t="str">
        <f>'Raw Data'!O2651</f>
        <v>Rain</v>
      </c>
      <c r="C2652" s="11" t="str">
        <f t="shared" si="328"/>
        <v>Rain</v>
      </c>
      <c r="D2652" s="11" t="str">
        <f t="shared" si="329"/>
        <v>Rain</v>
      </c>
      <c r="E2652" s="11" t="str">
        <f t="shared" si="330"/>
        <v>Rain</v>
      </c>
      <c r="F2652" s="11" t="str">
        <f t="shared" si="331"/>
        <v>RAIN</v>
      </c>
      <c r="G2652" s="11" t="str">
        <f t="shared" si="332"/>
        <v>rain</v>
      </c>
      <c r="H2652" s="11" t="str">
        <f>'Raw Data'!H2651</f>
        <v>Weekend</v>
      </c>
      <c r="I2652" s="11" t="str">
        <f t="shared" si="333"/>
        <v>WE</v>
      </c>
      <c r="J2652" s="11" t="str">
        <f t="shared" si="334"/>
        <v>Rain</v>
      </c>
      <c r="K2652" s="11" t="str">
        <f>TEXT('Raw Data'!F2651,"0")</f>
        <v>4</v>
      </c>
      <c r="L2652" s="11">
        <f t="shared" si="335"/>
        <v>4</v>
      </c>
    </row>
    <row r="2653" spans="1:12" x14ac:dyDescent="0.3">
      <c r="A2653" s="9">
        <f>'Raw Data'!A2652</f>
        <v>45361.201388888898</v>
      </c>
      <c r="B2653" s="11" t="str">
        <f>'Raw Data'!O2652</f>
        <v>Snow</v>
      </c>
      <c r="C2653" s="11" t="str">
        <f t="shared" si="328"/>
        <v>Snow</v>
      </c>
      <c r="D2653" s="11" t="str">
        <f t="shared" si="329"/>
        <v>Snow</v>
      </c>
      <c r="E2653" s="11" t="str">
        <f t="shared" si="330"/>
        <v>Snow</v>
      </c>
      <c r="F2653" s="11" t="str">
        <f t="shared" si="331"/>
        <v>SNOW</v>
      </c>
      <c r="G2653" s="11" t="str">
        <f t="shared" si="332"/>
        <v>snow</v>
      </c>
      <c r="H2653" s="11" t="str">
        <f>'Raw Data'!H2652</f>
        <v>Weekend</v>
      </c>
      <c r="I2653" s="11" t="str">
        <f t="shared" si="333"/>
        <v>WE</v>
      </c>
      <c r="J2653" s="11" t="str">
        <f t="shared" si="334"/>
        <v>Snow</v>
      </c>
      <c r="K2653" s="11" t="str">
        <f>TEXT('Raw Data'!F2652,"0")</f>
        <v>4</v>
      </c>
      <c r="L2653" s="11">
        <f t="shared" si="335"/>
        <v>4</v>
      </c>
    </row>
    <row r="2654" spans="1:12" x14ac:dyDescent="0.3">
      <c r="A2654" s="9">
        <f>'Raw Data'!A2653</f>
        <v>45361.204861111102</v>
      </c>
      <c r="B2654" s="11" t="str">
        <f>'Raw Data'!O2653</f>
        <v>Snow</v>
      </c>
      <c r="C2654" s="11" t="str">
        <f t="shared" si="328"/>
        <v>Snow</v>
      </c>
      <c r="D2654" s="11" t="str">
        <f t="shared" si="329"/>
        <v>Snow</v>
      </c>
      <c r="E2654" s="11" t="str">
        <f t="shared" si="330"/>
        <v>Snow</v>
      </c>
      <c r="F2654" s="11" t="str">
        <f t="shared" si="331"/>
        <v>SNOW</v>
      </c>
      <c r="G2654" s="11" t="str">
        <f t="shared" si="332"/>
        <v>snow</v>
      </c>
      <c r="H2654" s="11" t="str">
        <f>'Raw Data'!H2653</f>
        <v>Weekend</v>
      </c>
      <c r="I2654" s="11" t="str">
        <f t="shared" si="333"/>
        <v>WE</v>
      </c>
      <c r="J2654" s="11" t="str">
        <f t="shared" si="334"/>
        <v>Snow</v>
      </c>
      <c r="K2654" s="11" t="str">
        <f>TEXT('Raw Data'!F2653,"0")</f>
        <v>4</v>
      </c>
      <c r="L2654" s="11">
        <f t="shared" si="335"/>
        <v>4</v>
      </c>
    </row>
    <row r="2655" spans="1:12" x14ac:dyDescent="0.3">
      <c r="A2655" s="9">
        <f>'Raw Data'!A2654</f>
        <v>45361.208333333299</v>
      </c>
      <c r="B2655" s="11" t="str">
        <f>'Raw Data'!O2654</f>
        <v>Clear</v>
      </c>
      <c r="C2655" s="11" t="str">
        <f t="shared" si="328"/>
        <v>Clear</v>
      </c>
      <c r="D2655" s="11" t="str">
        <f t="shared" si="329"/>
        <v>Clear</v>
      </c>
      <c r="E2655" s="11" t="str">
        <f t="shared" si="330"/>
        <v>Clear</v>
      </c>
      <c r="F2655" s="11" t="str">
        <f t="shared" si="331"/>
        <v>CLEAR</v>
      </c>
      <c r="G2655" s="11" t="str">
        <f t="shared" si="332"/>
        <v>clear</v>
      </c>
      <c r="H2655" s="11" t="str">
        <f>'Raw Data'!H2654</f>
        <v>Weekend</v>
      </c>
      <c r="I2655" s="11" t="str">
        <f t="shared" si="333"/>
        <v>WE</v>
      </c>
      <c r="J2655" s="11" t="str">
        <f t="shared" si="334"/>
        <v>Clear</v>
      </c>
      <c r="K2655" s="11" t="str">
        <f>TEXT('Raw Data'!F2654,"0")</f>
        <v>5</v>
      </c>
      <c r="L2655" s="11">
        <f t="shared" si="335"/>
        <v>5</v>
      </c>
    </row>
    <row r="2656" spans="1:12" x14ac:dyDescent="0.3">
      <c r="A2656" s="9">
        <f>'Raw Data'!A2655</f>
        <v>45361.211805555598</v>
      </c>
      <c r="B2656" s="11" t="str">
        <f>'Raw Data'!O2655</f>
        <v>Snow</v>
      </c>
      <c r="C2656" s="11" t="str">
        <f t="shared" si="328"/>
        <v>Snow</v>
      </c>
      <c r="D2656" s="11" t="str">
        <f t="shared" si="329"/>
        <v>Snow</v>
      </c>
      <c r="E2656" s="11" t="str">
        <f t="shared" si="330"/>
        <v>Snow</v>
      </c>
      <c r="F2656" s="11" t="str">
        <f t="shared" si="331"/>
        <v>SNOW</v>
      </c>
      <c r="G2656" s="11" t="str">
        <f t="shared" si="332"/>
        <v>snow</v>
      </c>
      <c r="H2656" s="11" t="str">
        <f>'Raw Data'!H2655</f>
        <v>Weekend</v>
      </c>
      <c r="I2656" s="11" t="str">
        <f t="shared" si="333"/>
        <v>WE</v>
      </c>
      <c r="J2656" s="11" t="str">
        <f t="shared" si="334"/>
        <v>Snow</v>
      </c>
      <c r="K2656" s="11" t="str">
        <f>TEXT('Raw Data'!F2655,"0")</f>
        <v>5</v>
      </c>
      <c r="L2656" s="11">
        <f t="shared" si="335"/>
        <v>5</v>
      </c>
    </row>
    <row r="2657" spans="1:12" x14ac:dyDescent="0.3">
      <c r="A2657" s="9">
        <f>'Raw Data'!A2656</f>
        <v>45361.215277777803</v>
      </c>
      <c r="B2657" s="11" t="str">
        <f>'Raw Data'!O2656</f>
        <v>Rain</v>
      </c>
      <c r="C2657" s="11" t="str">
        <f t="shared" si="328"/>
        <v>Rain</v>
      </c>
      <c r="D2657" s="11" t="str">
        <f t="shared" si="329"/>
        <v>Rain</v>
      </c>
      <c r="E2657" s="11" t="str">
        <f t="shared" si="330"/>
        <v>Rain</v>
      </c>
      <c r="F2657" s="11" t="str">
        <f t="shared" si="331"/>
        <v>RAIN</v>
      </c>
      <c r="G2657" s="11" t="str">
        <f t="shared" si="332"/>
        <v>rain</v>
      </c>
      <c r="H2657" s="11" t="str">
        <f>'Raw Data'!H2656</f>
        <v>Weekend</v>
      </c>
      <c r="I2657" s="11" t="str">
        <f t="shared" si="333"/>
        <v>WE</v>
      </c>
      <c r="J2657" s="11" t="str">
        <f t="shared" si="334"/>
        <v>Rain</v>
      </c>
      <c r="K2657" s="11" t="str">
        <f>TEXT('Raw Data'!F2656,"0")</f>
        <v>5</v>
      </c>
      <c r="L2657" s="11">
        <f t="shared" si="335"/>
        <v>5</v>
      </c>
    </row>
    <row r="2658" spans="1:12" x14ac:dyDescent="0.3">
      <c r="A2658" s="9">
        <f>'Raw Data'!A2657</f>
        <v>45361.21875</v>
      </c>
      <c r="B2658" s="11" t="str">
        <f>'Raw Data'!O2657</f>
        <v>Snow</v>
      </c>
      <c r="C2658" s="11" t="str">
        <f t="shared" si="328"/>
        <v>Snow</v>
      </c>
      <c r="D2658" s="11" t="str">
        <f t="shared" si="329"/>
        <v>Snow</v>
      </c>
      <c r="E2658" s="11" t="str">
        <f t="shared" si="330"/>
        <v>Snow</v>
      </c>
      <c r="F2658" s="11" t="str">
        <f t="shared" si="331"/>
        <v>SNOW</v>
      </c>
      <c r="G2658" s="11" t="str">
        <f t="shared" si="332"/>
        <v>snow</v>
      </c>
      <c r="H2658" s="11" t="str">
        <f>'Raw Data'!H2657</f>
        <v>Weekend</v>
      </c>
      <c r="I2658" s="11" t="str">
        <f t="shared" si="333"/>
        <v>WE</v>
      </c>
      <c r="J2658" s="11" t="str">
        <f t="shared" si="334"/>
        <v>Snow</v>
      </c>
      <c r="K2658" s="11" t="str">
        <f>TEXT('Raw Data'!F2657,"0")</f>
        <v>5</v>
      </c>
      <c r="L2658" s="11">
        <f t="shared" si="335"/>
        <v>5</v>
      </c>
    </row>
    <row r="2659" spans="1:12" x14ac:dyDescent="0.3">
      <c r="A2659" s="9">
        <f>'Raw Data'!A2658</f>
        <v>45361.222222222197</v>
      </c>
      <c r="B2659" s="11" t="str">
        <f>'Raw Data'!O2658</f>
        <v>Rain</v>
      </c>
      <c r="C2659" s="11" t="str">
        <f t="shared" si="328"/>
        <v>Rain</v>
      </c>
      <c r="D2659" s="11" t="str">
        <f t="shared" si="329"/>
        <v>Rain</v>
      </c>
      <c r="E2659" s="11" t="str">
        <f t="shared" si="330"/>
        <v>Rain</v>
      </c>
      <c r="F2659" s="11" t="str">
        <f t="shared" si="331"/>
        <v>RAIN</v>
      </c>
      <c r="G2659" s="11" t="str">
        <f t="shared" si="332"/>
        <v>rain</v>
      </c>
      <c r="H2659" s="11" t="str">
        <f>'Raw Data'!H2658</f>
        <v>Weekend</v>
      </c>
      <c r="I2659" s="11" t="str">
        <f t="shared" si="333"/>
        <v>WE</v>
      </c>
      <c r="J2659" s="11" t="str">
        <f t="shared" si="334"/>
        <v>Rain</v>
      </c>
      <c r="K2659" s="11" t="str">
        <f>TEXT('Raw Data'!F2658,"0")</f>
        <v>5</v>
      </c>
      <c r="L2659" s="11">
        <f t="shared" si="335"/>
        <v>5</v>
      </c>
    </row>
    <row r="2660" spans="1:12" x14ac:dyDescent="0.3">
      <c r="A2660" s="9">
        <f>'Raw Data'!A2659</f>
        <v>45361.225694444503</v>
      </c>
      <c r="B2660" s="11" t="str">
        <f>'Raw Data'!O2659</f>
        <v>Rain</v>
      </c>
      <c r="C2660" s="11" t="str">
        <f t="shared" si="328"/>
        <v>Rain</v>
      </c>
      <c r="D2660" s="11" t="str">
        <f t="shared" si="329"/>
        <v>Rain</v>
      </c>
      <c r="E2660" s="11" t="str">
        <f t="shared" si="330"/>
        <v>Rain</v>
      </c>
      <c r="F2660" s="11" t="str">
        <f t="shared" si="331"/>
        <v>RAIN</v>
      </c>
      <c r="G2660" s="11" t="str">
        <f t="shared" si="332"/>
        <v>rain</v>
      </c>
      <c r="H2660" s="11" t="str">
        <f>'Raw Data'!H2659</f>
        <v>Weekend</v>
      </c>
      <c r="I2660" s="11" t="str">
        <f t="shared" si="333"/>
        <v>WE</v>
      </c>
      <c r="J2660" s="11" t="str">
        <f t="shared" si="334"/>
        <v>Rain</v>
      </c>
      <c r="K2660" s="11" t="str">
        <f>TEXT('Raw Data'!F2659,"0")</f>
        <v>5</v>
      </c>
      <c r="L2660" s="11">
        <f t="shared" si="335"/>
        <v>5</v>
      </c>
    </row>
    <row r="2661" spans="1:12" x14ac:dyDescent="0.3">
      <c r="A2661" s="9">
        <f>'Raw Data'!A2660</f>
        <v>45361.229166666701</v>
      </c>
      <c r="B2661" s="11" t="str">
        <f>'Raw Data'!O2660</f>
        <v>Fog</v>
      </c>
      <c r="C2661" s="11" t="str">
        <f t="shared" si="328"/>
        <v>Fog</v>
      </c>
      <c r="D2661" s="11" t="str">
        <f t="shared" si="329"/>
        <v>Fog</v>
      </c>
      <c r="E2661" s="11" t="str">
        <f t="shared" si="330"/>
        <v>Fog</v>
      </c>
      <c r="F2661" s="11" t="str">
        <f t="shared" si="331"/>
        <v>FOG</v>
      </c>
      <c r="G2661" s="11" t="str">
        <f t="shared" si="332"/>
        <v>fog</v>
      </c>
      <c r="H2661" s="11" t="str">
        <f>'Raw Data'!H2660</f>
        <v>Weekend</v>
      </c>
      <c r="I2661" s="11" t="str">
        <f t="shared" si="333"/>
        <v>WE</v>
      </c>
      <c r="J2661" s="11" t="str">
        <f t="shared" si="334"/>
        <v>Fog</v>
      </c>
      <c r="K2661" s="11" t="str">
        <f>TEXT('Raw Data'!F2660,"0")</f>
        <v>5</v>
      </c>
      <c r="L2661" s="11">
        <f t="shared" si="335"/>
        <v>5</v>
      </c>
    </row>
    <row r="2662" spans="1:12" x14ac:dyDescent="0.3">
      <c r="A2662" s="9">
        <f>'Raw Data'!A2661</f>
        <v>45361.232638888898</v>
      </c>
      <c r="B2662" s="11" t="str">
        <f>'Raw Data'!O2661</f>
        <v>Snow</v>
      </c>
      <c r="C2662" s="11" t="str">
        <f t="shared" si="328"/>
        <v>Snow</v>
      </c>
      <c r="D2662" s="11" t="str">
        <f t="shared" si="329"/>
        <v>Snow</v>
      </c>
      <c r="E2662" s="11" t="str">
        <f t="shared" si="330"/>
        <v>Snow</v>
      </c>
      <c r="F2662" s="11" t="str">
        <f t="shared" si="331"/>
        <v>SNOW</v>
      </c>
      <c r="G2662" s="11" t="str">
        <f t="shared" si="332"/>
        <v>snow</v>
      </c>
      <c r="H2662" s="11" t="str">
        <f>'Raw Data'!H2661</f>
        <v>Weekend</v>
      </c>
      <c r="I2662" s="11" t="str">
        <f t="shared" si="333"/>
        <v>WE</v>
      </c>
      <c r="J2662" s="11" t="str">
        <f t="shared" si="334"/>
        <v>Snow</v>
      </c>
      <c r="K2662" s="11" t="str">
        <f>TEXT('Raw Data'!F2661,"0")</f>
        <v>5</v>
      </c>
      <c r="L2662" s="11">
        <f t="shared" si="335"/>
        <v>5</v>
      </c>
    </row>
    <row r="2663" spans="1:12" x14ac:dyDescent="0.3">
      <c r="A2663" s="9">
        <f>'Raw Data'!A2662</f>
        <v>45361.236111111102</v>
      </c>
      <c r="B2663" s="11" t="str">
        <f>'Raw Data'!O2662</f>
        <v>Snow</v>
      </c>
      <c r="C2663" s="11" t="str">
        <f t="shared" si="328"/>
        <v>Snow</v>
      </c>
      <c r="D2663" s="11" t="str">
        <f t="shared" si="329"/>
        <v>Snow</v>
      </c>
      <c r="E2663" s="11" t="str">
        <f t="shared" si="330"/>
        <v>Snow</v>
      </c>
      <c r="F2663" s="11" t="str">
        <f t="shared" si="331"/>
        <v>SNOW</v>
      </c>
      <c r="G2663" s="11" t="str">
        <f t="shared" si="332"/>
        <v>snow</v>
      </c>
      <c r="H2663" s="11" t="str">
        <f>'Raw Data'!H2662</f>
        <v>Weekend</v>
      </c>
      <c r="I2663" s="11" t="str">
        <f t="shared" si="333"/>
        <v>WE</v>
      </c>
      <c r="J2663" s="11" t="str">
        <f t="shared" si="334"/>
        <v>Snow</v>
      </c>
      <c r="K2663" s="11" t="str">
        <f>TEXT('Raw Data'!F2662,"0")</f>
        <v>5</v>
      </c>
      <c r="L2663" s="11">
        <f t="shared" si="335"/>
        <v>5</v>
      </c>
    </row>
    <row r="2664" spans="1:12" x14ac:dyDescent="0.3">
      <c r="A2664" s="9">
        <f>'Raw Data'!A2663</f>
        <v>45361.239583333299</v>
      </c>
      <c r="B2664" s="11" t="str">
        <f>'Raw Data'!O2663</f>
        <v>Clear</v>
      </c>
      <c r="C2664" s="11" t="str">
        <f t="shared" si="328"/>
        <v>Clear</v>
      </c>
      <c r="D2664" s="11" t="str">
        <f t="shared" si="329"/>
        <v>Clear</v>
      </c>
      <c r="E2664" s="11" t="str">
        <f t="shared" si="330"/>
        <v>Clear</v>
      </c>
      <c r="F2664" s="11" t="str">
        <f t="shared" si="331"/>
        <v>CLEAR</v>
      </c>
      <c r="G2664" s="11" t="str">
        <f t="shared" si="332"/>
        <v>clear</v>
      </c>
      <c r="H2664" s="11" t="str">
        <f>'Raw Data'!H2663</f>
        <v>Weekend</v>
      </c>
      <c r="I2664" s="11" t="str">
        <f t="shared" si="333"/>
        <v>WE</v>
      </c>
      <c r="J2664" s="11" t="str">
        <f t="shared" si="334"/>
        <v>Clear</v>
      </c>
      <c r="K2664" s="11" t="str">
        <f>TEXT('Raw Data'!F2663,"0")</f>
        <v>5</v>
      </c>
      <c r="L2664" s="11">
        <f t="shared" si="335"/>
        <v>5</v>
      </c>
    </row>
    <row r="2665" spans="1:12" x14ac:dyDescent="0.3">
      <c r="A2665" s="9">
        <f>'Raw Data'!A2664</f>
        <v>45361.243055555598</v>
      </c>
      <c r="B2665" s="11" t="str">
        <f>'Raw Data'!O2664</f>
        <v>Fog</v>
      </c>
      <c r="C2665" s="11" t="str">
        <f t="shared" si="328"/>
        <v>Fog</v>
      </c>
      <c r="D2665" s="11" t="str">
        <f t="shared" si="329"/>
        <v>Fog</v>
      </c>
      <c r="E2665" s="11" t="str">
        <f t="shared" si="330"/>
        <v>Fog</v>
      </c>
      <c r="F2665" s="11" t="str">
        <f t="shared" si="331"/>
        <v>FOG</v>
      </c>
      <c r="G2665" s="11" t="str">
        <f t="shared" si="332"/>
        <v>fog</v>
      </c>
      <c r="H2665" s="11" t="str">
        <f>'Raw Data'!H2664</f>
        <v>Weekend</v>
      </c>
      <c r="I2665" s="11" t="str">
        <f t="shared" si="333"/>
        <v>WE</v>
      </c>
      <c r="J2665" s="11" t="str">
        <f t="shared" si="334"/>
        <v>Fog</v>
      </c>
      <c r="K2665" s="11" t="str">
        <f>TEXT('Raw Data'!F2664,"0")</f>
        <v>5</v>
      </c>
      <c r="L2665" s="11">
        <f t="shared" si="335"/>
        <v>5</v>
      </c>
    </row>
    <row r="2666" spans="1:12" x14ac:dyDescent="0.3">
      <c r="A2666" s="9">
        <f>'Raw Data'!A2665</f>
        <v>45361.246527777803</v>
      </c>
      <c r="B2666" s="11" t="str">
        <f>'Raw Data'!O2665</f>
        <v>Rain</v>
      </c>
      <c r="C2666" s="11" t="str">
        <f t="shared" si="328"/>
        <v>Rain</v>
      </c>
      <c r="D2666" s="11" t="str">
        <f t="shared" si="329"/>
        <v>Rain</v>
      </c>
      <c r="E2666" s="11" t="str">
        <f t="shared" si="330"/>
        <v>Rain</v>
      </c>
      <c r="F2666" s="11" t="str">
        <f t="shared" si="331"/>
        <v>RAIN</v>
      </c>
      <c r="G2666" s="11" t="str">
        <f t="shared" si="332"/>
        <v>rain</v>
      </c>
      <c r="H2666" s="11" t="str">
        <f>'Raw Data'!H2665</f>
        <v>Weekend</v>
      </c>
      <c r="I2666" s="11" t="str">
        <f t="shared" si="333"/>
        <v>WE</v>
      </c>
      <c r="J2666" s="11" t="str">
        <f t="shared" si="334"/>
        <v>Rain</v>
      </c>
      <c r="K2666" s="11" t="str">
        <f>TEXT('Raw Data'!F2665,"0")</f>
        <v>5</v>
      </c>
      <c r="L2666" s="11">
        <f t="shared" si="335"/>
        <v>5</v>
      </c>
    </row>
    <row r="2667" spans="1:12" x14ac:dyDescent="0.3">
      <c r="A2667" s="9">
        <f>'Raw Data'!A2666</f>
        <v>45361.25</v>
      </c>
      <c r="B2667" s="11" t="str">
        <f>'Raw Data'!O2666</f>
        <v>Rain</v>
      </c>
      <c r="C2667" s="11" t="str">
        <f t="shared" si="328"/>
        <v>Rain</v>
      </c>
      <c r="D2667" s="11" t="str">
        <f t="shared" si="329"/>
        <v>Rain</v>
      </c>
      <c r="E2667" s="11" t="str">
        <f t="shared" si="330"/>
        <v>Rain</v>
      </c>
      <c r="F2667" s="11" t="str">
        <f t="shared" si="331"/>
        <v>RAIN</v>
      </c>
      <c r="G2667" s="11" t="str">
        <f t="shared" si="332"/>
        <v>rain</v>
      </c>
      <c r="H2667" s="11" t="str">
        <f>'Raw Data'!H2666</f>
        <v>Weekend</v>
      </c>
      <c r="I2667" s="11" t="str">
        <f t="shared" si="333"/>
        <v>WE</v>
      </c>
      <c r="J2667" s="11" t="str">
        <f t="shared" si="334"/>
        <v>Rain</v>
      </c>
      <c r="K2667" s="11" t="str">
        <f>TEXT('Raw Data'!F2666,"0")</f>
        <v>6</v>
      </c>
      <c r="L2667" s="11">
        <f t="shared" si="335"/>
        <v>6</v>
      </c>
    </row>
    <row r="2668" spans="1:12" x14ac:dyDescent="0.3">
      <c r="A2668" s="9">
        <f>'Raw Data'!A2667</f>
        <v>45361.253472222197</v>
      </c>
      <c r="B2668" s="11" t="str">
        <f>'Raw Data'!O2667</f>
        <v>Rain</v>
      </c>
      <c r="C2668" s="11" t="str">
        <f t="shared" si="328"/>
        <v>Rain</v>
      </c>
      <c r="D2668" s="11" t="str">
        <f t="shared" si="329"/>
        <v>Rain</v>
      </c>
      <c r="E2668" s="11" t="str">
        <f t="shared" si="330"/>
        <v>Rain</v>
      </c>
      <c r="F2668" s="11" t="str">
        <f t="shared" si="331"/>
        <v>RAIN</v>
      </c>
      <c r="G2668" s="11" t="str">
        <f t="shared" si="332"/>
        <v>rain</v>
      </c>
      <c r="H2668" s="11" t="str">
        <f>'Raw Data'!H2667</f>
        <v>Weekend</v>
      </c>
      <c r="I2668" s="11" t="str">
        <f t="shared" si="333"/>
        <v>WE</v>
      </c>
      <c r="J2668" s="11" t="str">
        <f t="shared" si="334"/>
        <v>Rain</v>
      </c>
      <c r="K2668" s="11" t="str">
        <f>TEXT('Raw Data'!F2667,"0")</f>
        <v>6</v>
      </c>
      <c r="L2668" s="11">
        <f t="shared" si="335"/>
        <v>6</v>
      </c>
    </row>
    <row r="2669" spans="1:12" x14ac:dyDescent="0.3">
      <c r="A2669" s="9">
        <f>'Raw Data'!A2668</f>
        <v>45361.256944444503</v>
      </c>
      <c r="B2669" s="11" t="str">
        <f>'Raw Data'!O2668</f>
        <v>Snow</v>
      </c>
      <c r="C2669" s="11" t="str">
        <f t="shared" si="328"/>
        <v>Snow</v>
      </c>
      <c r="D2669" s="11" t="str">
        <f t="shared" si="329"/>
        <v>Snow</v>
      </c>
      <c r="E2669" s="11" t="str">
        <f t="shared" si="330"/>
        <v>Snow</v>
      </c>
      <c r="F2669" s="11" t="str">
        <f t="shared" si="331"/>
        <v>SNOW</v>
      </c>
      <c r="G2669" s="11" t="str">
        <f t="shared" si="332"/>
        <v>snow</v>
      </c>
      <c r="H2669" s="11" t="str">
        <f>'Raw Data'!H2668</f>
        <v>Weekend</v>
      </c>
      <c r="I2669" s="11" t="str">
        <f t="shared" si="333"/>
        <v>WE</v>
      </c>
      <c r="J2669" s="11" t="str">
        <f t="shared" si="334"/>
        <v>Snow</v>
      </c>
      <c r="K2669" s="11" t="str">
        <f>TEXT('Raw Data'!F2668,"0")</f>
        <v>6</v>
      </c>
      <c r="L2669" s="11">
        <f t="shared" si="335"/>
        <v>6</v>
      </c>
    </row>
    <row r="2670" spans="1:12" x14ac:dyDescent="0.3">
      <c r="A2670" s="9">
        <f>'Raw Data'!A2669</f>
        <v>45361.260416666701</v>
      </c>
      <c r="B2670" s="11" t="str">
        <f>'Raw Data'!O2669</f>
        <v>Rain</v>
      </c>
      <c r="C2670" s="11" t="str">
        <f t="shared" si="328"/>
        <v>Rain</v>
      </c>
      <c r="D2670" s="11" t="str">
        <f t="shared" si="329"/>
        <v>Rain</v>
      </c>
      <c r="E2670" s="11" t="str">
        <f t="shared" si="330"/>
        <v>Rain</v>
      </c>
      <c r="F2670" s="11" t="str">
        <f t="shared" si="331"/>
        <v>RAIN</v>
      </c>
      <c r="G2670" s="11" t="str">
        <f t="shared" si="332"/>
        <v>rain</v>
      </c>
      <c r="H2670" s="11" t="str">
        <f>'Raw Data'!H2669</f>
        <v>Weekend</v>
      </c>
      <c r="I2670" s="11" t="str">
        <f t="shared" si="333"/>
        <v>WE</v>
      </c>
      <c r="J2670" s="11" t="str">
        <f t="shared" si="334"/>
        <v>Rain</v>
      </c>
      <c r="K2670" s="11" t="str">
        <f>TEXT('Raw Data'!F2669,"0")</f>
        <v>6</v>
      </c>
      <c r="L2670" s="11">
        <f t="shared" si="335"/>
        <v>6</v>
      </c>
    </row>
    <row r="2671" spans="1:12" x14ac:dyDescent="0.3">
      <c r="A2671" s="9">
        <f>'Raw Data'!A2670</f>
        <v>45361.263888888898</v>
      </c>
      <c r="B2671" s="11" t="str">
        <f>'Raw Data'!O2670</f>
        <v>Rain</v>
      </c>
      <c r="C2671" s="11" t="str">
        <f t="shared" si="328"/>
        <v>Rain</v>
      </c>
      <c r="D2671" s="11" t="str">
        <f t="shared" si="329"/>
        <v>Rain</v>
      </c>
      <c r="E2671" s="11" t="str">
        <f t="shared" si="330"/>
        <v>Rain</v>
      </c>
      <c r="F2671" s="11" t="str">
        <f t="shared" si="331"/>
        <v>RAIN</v>
      </c>
      <c r="G2671" s="11" t="str">
        <f t="shared" si="332"/>
        <v>rain</v>
      </c>
      <c r="H2671" s="11" t="str">
        <f>'Raw Data'!H2670</f>
        <v>Weekend</v>
      </c>
      <c r="I2671" s="11" t="str">
        <f t="shared" si="333"/>
        <v>WE</v>
      </c>
      <c r="J2671" s="11" t="str">
        <f t="shared" si="334"/>
        <v>Rain</v>
      </c>
      <c r="K2671" s="11" t="str">
        <f>TEXT('Raw Data'!F2670,"0")</f>
        <v>6</v>
      </c>
      <c r="L2671" s="11">
        <f t="shared" si="335"/>
        <v>6</v>
      </c>
    </row>
    <row r="2672" spans="1:12" x14ac:dyDescent="0.3">
      <c r="A2672" s="9">
        <f>'Raw Data'!A2671</f>
        <v>45361.267361111102</v>
      </c>
      <c r="B2672" s="11" t="str">
        <f>'Raw Data'!O2671</f>
        <v>Snow</v>
      </c>
      <c r="C2672" s="11" t="str">
        <f t="shared" si="328"/>
        <v>Snow</v>
      </c>
      <c r="D2672" s="11" t="str">
        <f t="shared" si="329"/>
        <v>Snow</v>
      </c>
      <c r="E2672" s="11" t="str">
        <f t="shared" si="330"/>
        <v>Snow</v>
      </c>
      <c r="F2672" s="11" t="str">
        <f t="shared" si="331"/>
        <v>SNOW</v>
      </c>
      <c r="G2672" s="11" t="str">
        <f t="shared" si="332"/>
        <v>snow</v>
      </c>
      <c r="H2672" s="11" t="str">
        <f>'Raw Data'!H2671</f>
        <v>Weekend</v>
      </c>
      <c r="I2672" s="11" t="str">
        <f t="shared" si="333"/>
        <v>WE</v>
      </c>
      <c r="J2672" s="11" t="str">
        <f t="shared" si="334"/>
        <v>Snow</v>
      </c>
      <c r="K2672" s="11" t="str">
        <f>TEXT('Raw Data'!F2671,"0")</f>
        <v>6</v>
      </c>
      <c r="L2672" s="11">
        <f t="shared" si="335"/>
        <v>6</v>
      </c>
    </row>
    <row r="2673" spans="1:12" x14ac:dyDescent="0.3">
      <c r="A2673" s="9">
        <f>'Raw Data'!A2672</f>
        <v>45361.270833333299</v>
      </c>
      <c r="B2673" s="11" t="str">
        <f>'Raw Data'!O2672</f>
        <v>Clear</v>
      </c>
      <c r="C2673" s="11" t="str">
        <f t="shared" si="328"/>
        <v>Clear</v>
      </c>
      <c r="D2673" s="11" t="str">
        <f t="shared" si="329"/>
        <v>Clear</v>
      </c>
      <c r="E2673" s="11" t="str">
        <f t="shared" si="330"/>
        <v>Clear</v>
      </c>
      <c r="F2673" s="11" t="str">
        <f t="shared" si="331"/>
        <v>CLEAR</v>
      </c>
      <c r="G2673" s="11" t="str">
        <f t="shared" si="332"/>
        <v>clear</v>
      </c>
      <c r="H2673" s="11" t="str">
        <f>'Raw Data'!H2672</f>
        <v>Weekend</v>
      </c>
      <c r="I2673" s="11" t="str">
        <f t="shared" si="333"/>
        <v>WE</v>
      </c>
      <c r="J2673" s="11" t="str">
        <f t="shared" si="334"/>
        <v>Clear</v>
      </c>
      <c r="K2673" s="11" t="str">
        <f>TEXT('Raw Data'!F2672,"0")</f>
        <v>6</v>
      </c>
      <c r="L2673" s="11">
        <f t="shared" si="335"/>
        <v>6</v>
      </c>
    </row>
    <row r="2674" spans="1:12" x14ac:dyDescent="0.3">
      <c r="A2674" s="9">
        <f>'Raw Data'!A2673</f>
        <v>45361.274305555598</v>
      </c>
      <c r="B2674" s="11" t="str">
        <f>'Raw Data'!O2673</f>
        <v>Fog</v>
      </c>
      <c r="C2674" s="11" t="str">
        <f t="shared" si="328"/>
        <v>Fog</v>
      </c>
      <c r="D2674" s="11" t="str">
        <f t="shared" si="329"/>
        <v>Fog</v>
      </c>
      <c r="E2674" s="11" t="str">
        <f t="shared" si="330"/>
        <v>Fog</v>
      </c>
      <c r="F2674" s="11" t="str">
        <f t="shared" si="331"/>
        <v>FOG</v>
      </c>
      <c r="G2674" s="11" t="str">
        <f t="shared" si="332"/>
        <v>fog</v>
      </c>
      <c r="H2674" s="11" t="str">
        <f>'Raw Data'!H2673</f>
        <v>Weekend</v>
      </c>
      <c r="I2674" s="11" t="str">
        <f t="shared" si="333"/>
        <v>WE</v>
      </c>
      <c r="J2674" s="11" t="str">
        <f t="shared" si="334"/>
        <v>Fog</v>
      </c>
      <c r="K2674" s="11" t="str">
        <f>TEXT('Raw Data'!F2673,"0")</f>
        <v>6</v>
      </c>
      <c r="L2674" s="11">
        <f t="shared" si="335"/>
        <v>6</v>
      </c>
    </row>
    <row r="2675" spans="1:12" x14ac:dyDescent="0.3">
      <c r="A2675" s="9">
        <f>'Raw Data'!A2674</f>
        <v>45361.277777777803</v>
      </c>
      <c r="B2675" s="11" t="str">
        <f>'Raw Data'!O2674</f>
        <v>Snow</v>
      </c>
      <c r="C2675" s="11" t="str">
        <f t="shared" si="328"/>
        <v>Snow</v>
      </c>
      <c r="D2675" s="11" t="str">
        <f t="shared" si="329"/>
        <v>Snow</v>
      </c>
      <c r="E2675" s="11" t="str">
        <f t="shared" si="330"/>
        <v>Snow</v>
      </c>
      <c r="F2675" s="11" t="str">
        <f t="shared" si="331"/>
        <v>SNOW</v>
      </c>
      <c r="G2675" s="11" t="str">
        <f t="shared" si="332"/>
        <v>snow</v>
      </c>
      <c r="H2675" s="11" t="str">
        <f>'Raw Data'!H2674</f>
        <v>Weekend</v>
      </c>
      <c r="I2675" s="11" t="str">
        <f t="shared" si="333"/>
        <v>WE</v>
      </c>
      <c r="J2675" s="11" t="str">
        <f t="shared" si="334"/>
        <v>Snow</v>
      </c>
      <c r="K2675" s="11" t="str">
        <f>TEXT('Raw Data'!F2674,"0")</f>
        <v>6</v>
      </c>
      <c r="L2675" s="11">
        <f t="shared" si="335"/>
        <v>6</v>
      </c>
    </row>
    <row r="2676" spans="1:12" x14ac:dyDescent="0.3">
      <c r="A2676" s="9">
        <f>'Raw Data'!A2675</f>
        <v>45361.28125</v>
      </c>
      <c r="B2676" s="11" t="str">
        <f>'Raw Data'!O2675</f>
        <v>Fog</v>
      </c>
      <c r="C2676" s="11" t="str">
        <f t="shared" si="328"/>
        <v>Fog</v>
      </c>
      <c r="D2676" s="11" t="str">
        <f t="shared" si="329"/>
        <v>Fog</v>
      </c>
      <c r="E2676" s="11" t="str">
        <f t="shared" si="330"/>
        <v>Fog</v>
      </c>
      <c r="F2676" s="11" t="str">
        <f t="shared" si="331"/>
        <v>FOG</v>
      </c>
      <c r="G2676" s="11" t="str">
        <f t="shared" si="332"/>
        <v>fog</v>
      </c>
      <c r="H2676" s="11" t="str">
        <f>'Raw Data'!H2675</f>
        <v>Weekend</v>
      </c>
      <c r="I2676" s="11" t="str">
        <f t="shared" si="333"/>
        <v>WE</v>
      </c>
      <c r="J2676" s="11" t="str">
        <f t="shared" si="334"/>
        <v>Fog</v>
      </c>
      <c r="K2676" s="11" t="str">
        <f>TEXT('Raw Data'!F2675,"0")</f>
        <v>6</v>
      </c>
      <c r="L2676" s="11">
        <f t="shared" si="335"/>
        <v>6</v>
      </c>
    </row>
    <row r="2677" spans="1:12" x14ac:dyDescent="0.3">
      <c r="A2677" s="9">
        <f>'Raw Data'!A2676</f>
        <v>45361.284722222197</v>
      </c>
      <c r="B2677" s="11" t="str">
        <f>'Raw Data'!O2676</f>
        <v>Snow</v>
      </c>
      <c r="C2677" s="11" t="str">
        <f t="shared" si="328"/>
        <v>Snow</v>
      </c>
      <c r="D2677" s="11" t="str">
        <f t="shared" si="329"/>
        <v>Snow</v>
      </c>
      <c r="E2677" s="11" t="str">
        <f t="shared" si="330"/>
        <v>Snow</v>
      </c>
      <c r="F2677" s="11" t="str">
        <f t="shared" si="331"/>
        <v>SNOW</v>
      </c>
      <c r="G2677" s="11" t="str">
        <f t="shared" si="332"/>
        <v>snow</v>
      </c>
      <c r="H2677" s="11" t="str">
        <f>'Raw Data'!H2676</f>
        <v>Weekend</v>
      </c>
      <c r="I2677" s="11" t="str">
        <f t="shared" si="333"/>
        <v>WE</v>
      </c>
      <c r="J2677" s="11" t="str">
        <f t="shared" si="334"/>
        <v>Snow</v>
      </c>
      <c r="K2677" s="11" t="str">
        <f>TEXT('Raw Data'!F2676,"0")</f>
        <v>6</v>
      </c>
      <c r="L2677" s="11">
        <f t="shared" si="335"/>
        <v>6</v>
      </c>
    </row>
    <row r="2678" spans="1:12" x14ac:dyDescent="0.3">
      <c r="A2678" s="9">
        <f>'Raw Data'!A2677</f>
        <v>45361.288194444503</v>
      </c>
      <c r="B2678" s="11" t="str">
        <f>'Raw Data'!O2677</f>
        <v>Clear</v>
      </c>
      <c r="C2678" s="11" t="str">
        <f t="shared" si="328"/>
        <v>Clear</v>
      </c>
      <c r="D2678" s="11" t="str">
        <f t="shared" si="329"/>
        <v>Clear</v>
      </c>
      <c r="E2678" s="11" t="str">
        <f t="shared" si="330"/>
        <v>Clear</v>
      </c>
      <c r="F2678" s="11" t="str">
        <f t="shared" si="331"/>
        <v>CLEAR</v>
      </c>
      <c r="G2678" s="11" t="str">
        <f t="shared" si="332"/>
        <v>clear</v>
      </c>
      <c r="H2678" s="11" t="str">
        <f>'Raw Data'!H2677</f>
        <v>Weekend</v>
      </c>
      <c r="I2678" s="11" t="str">
        <f t="shared" si="333"/>
        <v>WE</v>
      </c>
      <c r="J2678" s="11" t="str">
        <f t="shared" si="334"/>
        <v>Clear</v>
      </c>
      <c r="K2678" s="11" t="str">
        <f>TEXT('Raw Data'!F2677,"0")</f>
        <v>6</v>
      </c>
      <c r="L2678" s="11">
        <f t="shared" si="335"/>
        <v>6</v>
      </c>
    </row>
    <row r="2679" spans="1:12" x14ac:dyDescent="0.3">
      <c r="A2679" s="9">
        <f>'Raw Data'!A2678</f>
        <v>45361.291666666701</v>
      </c>
      <c r="B2679" s="11" t="str">
        <f>'Raw Data'!O2678</f>
        <v>Clear</v>
      </c>
      <c r="C2679" s="11" t="str">
        <f t="shared" si="328"/>
        <v>Clear</v>
      </c>
      <c r="D2679" s="11" t="str">
        <f t="shared" si="329"/>
        <v>Clear</v>
      </c>
      <c r="E2679" s="11" t="str">
        <f t="shared" si="330"/>
        <v>Clear</v>
      </c>
      <c r="F2679" s="11" t="str">
        <f t="shared" si="331"/>
        <v>CLEAR</v>
      </c>
      <c r="G2679" s="11" t="str">
        <f t="shared" si="332"/>
        <v>clear</v>
      </c>
      <c r="H2679" s="11" t="str">
        <f>'Raw Data'!H2678</f>
        <v>Weekend</v>
      </c>
      <c r="I2679" s="11" t="str">
        <f t="shared" si="333"/>
        <v>WE</v>
      </c>
      <c r="J2679" s="11" t="str">
        <f t="shared" si="334"/>
        <v>Clear</v>
      </c>
      <c r="K2679" s="11" t="str">
        <f>TEXT('Raw Data'!F2678,"0")</f>
        <v>7</v>
      </c>
      <c r="L2679" s="11">
        <f t="shared" si="335"/>
        <v>7</v>
      </c>
    </row>
    <row r="2680" spans="1:12" x14ac:dyDescent="0.3">
      <c r="A2680" s="9">
        <f>'Raw Data'!A2679</f>
        <v>45361.295138888898</v>
      </c>
      <c r="B2680" s="11" t="str">
        <f>'Raw Data'!O2679</f>
        <v>Snow</v>
      </c>
      <c r="C2680" s="11" t="str">
        <f t="shared" si="328"/>
        <v>Snow</v>
      </c>
      <c r="D2680" s="11" t="str">
        <f t="shared" si="329"/>
        <v>Snow</v>
      </c>
      <c r="E2680" s="11" t="str">
        <f t="shared" si="330"/>
        <v>Snow</v>
      </c>
      <c r="F2680" s="11" t="str">
        <f t="shared" si="331"/>
        <v>SNOW</v>
      </c>
      <c r="G2680" s="11" t="str">
        <f t="shared" si="332"/>
        <v>snow</v>
      </c>
      <c r="H2680" s="11" t="str">
        <f>'Raw Data'!H2679</f>
        <v>Weekend</v>
      </c>
      <c r="I2680" s="11" t="str">
        <f t="shared" si="333"/>
        <v>WE</v>
      </c>
      <c r="J2680" s="11" t="str">
        <f t="shared" si="334"/>
        <v>Snow</v>
      </c>
      <c r="K2680" s="11" t="str">
        <f>TEXT('Raw Data'!F2679,"0")</f>
        <v>7</v>
      </c>
      <c r="L2680" s="11">
        <f t="shared" si="335"/>
        <v>7</v>
      </c>
    </row>
    <row r="2681" spans="1:12" x14ac:dyDescent="0.3">
      <c r="A2681" s="9">
        <f>'Raw Data'!A2680</f>
        <v>45361.298611111102</v>
      </c>
      <c r="B2681" s="11" t="str">
        <f>'Raw Data'!O2680</f>
        <v>Clear</v>
      </c>
      <c r="C2681" s="11" t="str">
        <f t="shared" si="328"/>
        <v>Clear</v>
      </c>
      <c r="D2681" s="11" t="str">
        <f t="shared" si="329"/>
        <v>Clear</v>
      </c>
      <c r="E2681" s="11" t="str">
        <f t="shared" si="330"/>
        <v>Clear</v>
      </c>
      <c r="F2681" s="11" t="str">
        <f t="shared" si="331"/>
        <v>CLEAR</v>
      </c>
      <c r="G2681" s="11" t="str">
        <f t="shared" si="332"/>
        <v>clear</v>
      </c>
      <c r="H2681" s="11" t="str">
        <f>'Raw Data'!H2680</f>
        <v>Weekend</v>
      </c>
      <c r="I2681" s="11" t="str">
        <f t="shared" si="333"/>
        <v>WE</v>
      </c>
      <c r="J2681" s="11" t="str">
        <f t="shared" si="334"/>
        <v>Clear</v>
      </c>
      <c r="K2681" s="11" t="str">
        <f>TEXT('Raw Data'!F2680,"0")</f>
        <v>7</v>
      </c>
      <c r="L2681" s="11">
        <f t="shared" si="335"/>
        <v>7</v>
      </c>
    </row>
    <row r="2682" spans="1:12" x14ac:dyDescent="0.3">
      <c r="A2682" s="9">
        <f>'Raw Data'!A2681</f>
        <v>45361.302083333299</v>
      </c>
      <c r="B2682" s="11" t="str">
        <f>'Raw Data'!O2681</f>
        <v>Fog</v>
      </c>
      <c r="C2682" s="11" t="str">
        <f t="shared" si="328"/>
        <v>Fog</v>
      </c>
      <c r="D2682" s="11" t="str">
        <f t="shared" si="329"/>
        <v>Fog</v>
      </c>
      <c r="E2682" s="11" t="str">
        <f t="shared" si="330"/>
        <v>Fog</v>
      </c>
      <c r="F2682" s="11" t="str">
        <f t="shared" si="331"/>
        <v>FOG</v>
      </c>
      <c r="G2682" s="11" t="str">
        <f t="shared" si="332"/>
        <v>fog</v>
      </c>
      <c r="H2682" s="11" t="str">
        <f>'Raw Data'!H2681</f>
        <v>Weekend</v>
      </c>
      <c r="I2682" s="11" t="str">
        <f t="shared" si="333"/>
        <v>WE</v>
      </c>
      <c r="J2682" s="11" t="str">
        <f t="shared" si="334"/>
        <v>Fog</v>
      </c>
      <c r="K2682" s="11" t="str">
        <f>TEXT('Raw Data'!F2681,"0")</f>
        <v>7</v>
      </c>
      <c r="L2682" s="11">
        <f t="shared" si="335"/>
        <v>7</v>
      </c>
    </row>
    <row r="2683" spans="1:12" x14ac:dyDescent="0.3">
      <c r="A2683" s="9">
        <f>'Raw Data'!A2682</f>
        <v>45361.305555555598</v>
      </c>
      <c r="B2683" s="11" t="str">
        <f>'Raw Data'!O2682</f>
        <v>Fog</v>
      </c>
      <c r="C2683" s="11" t="str">
        <f t="shared" si="328"/>
        <v>Fog</v>
      </c>
      <c r="D2683" s="11" t="str">
        <f t="shared" si="329"/>
        <v>Fog</v>
      </c>
      <c r="E2683" s="11" t="str">
        <f t="shared" si="330"/>
        <v>Fog</v>
      </c>
      <c r="F2683" s="11" t="str">
        <f t="shared" si="331"/>
        <v>FOG</v>
      </c>
      <c r="G2683" s="11" t="str">
        <f t="shared" si="332"/>
        <v>fog</v>
      </c>
      <c r="H2683" s="11" t="str">
        <f>'Raw Data'!H2682</f>
        <v>Weekend</v>
      </c>
      <c r="I2683" s="11" t="str">
        <f t="shared" si="333"/>
        <v>WE</v>
      </c>
      <c r="J2683" s="11" t="str">
        <f t="shared" si="334"/>
        <v>Fog</v>
      </c>
      <c r="K2683" s="11" t="str">
        <f>TEXT('Raw Data'!F2682,"0")</f>
        <v>7</v>
      </c>
      <c r="L2683" s="11">
        <f t="shared" si="335"/>
        <v>7</v>
      </c>
    </row>
    <row r="2684" spans="1:12" x14ac:dyDescent="0.3">
      <c r="A2684" s="9">
        <f>'Raw Data'!A2683</f>
        <v>45361.309027777803</v>
      </c>
      <c r="B2684" s="11" t="str">
        <f>'Raw Data'!O2683</f>
        <v>Snow</v>
      </c>
      <c r="C2684" s="11" t="str">
        <f t="shared" si="328"/>
        <v>Snow</v>
      </c>
      <c r="D2684" s="11" t="str">
        <f t="shared" si="329"/>
        <v>Snow</v>
      </c>
      <c r="E2684" s="11" t="str">
        <f t="shared" si="330"/>
        <v>Snow</v>
      </c>
      <c r="F2684" s="11" t="str">
        <f t="shared" si="331"/>
        <v>SNOW</v>
      </c>
      <c r="G2684" s="11" t="str">
        <f t="shared" si="332"/>
        <v>snow</v>
      </c>
      <c r="H2684" s="11" t="str">
        <f>'Raw Data'!H2683</f>
        <v>Weekend</v>
      </c>
      <c r="I2684" s="11" t="str">
        <f t="shared" si="333"/>
        <v>WE</v>
      </c>
      <c r="J2684" s="11" t="str">
        <f t="shared" si="334"/>
        <v>Snow</v>
      </c>
      <c r="K2684" s="11" t="str">
        <f>TEXT('Raw Data'!F2683,"0")</f>
        <v>7</v>
      </c>
      <c r="L2684" s="11">
        <f t="shared" si="335"/>
        <v>7</v>
      </c>
    </row>
    <row r="2685" spans="1:12" x14ac:dyDescent="0.3">
      <c r="A2685" s="9">
        <f>'Raw Data'!A2684</f>
        <v>45361.3125</v>
      </c>
      <c r="B2685" s="11" t="str">
        <f>'Raw Data'!O2684</f>
        <v>Rain</v>
      </c>
      <c r="C2685" s="11" t="str">
        <f t="shared" si="328"/>
        <v>Rain</v>
      </c>
      <c r="D2685" s="11" t="str">
        <f t="shared" si="329"/>
        <v>Rain</v>
      </c>
      <c r="E2685" s="11" t="str">
        <f t="shared" si="330"/>
        <v>Rain</v>
      </c>
      <c r="F2685" s="11" t="str">
        <f t="shared" si="331"/>
        <v>RAIN</v>
      </c>
      <c r="G2685" s="11" t="str">
        <f t="shared" si="332"/>
        <v>rain</v>
      </c>
      <c r="H2685" s="11" t="str">
        <f>'Raw Data'!H2684</f>
        <v>Weekend</v>
      </c>
      <c r="I2685" s="11" t="str">
        <f t="shared" si="333"/>
        <v>WE</v>
      </c>
      <c r="J2685" s="11" t="str">
        <f t="shared" si="334"/>
        <v>Rain</v>
      </c>
      <c r="K2685" s="11" t="str">
        <f>TEXT('Raw Data'!F2684,"0")</f>
        <v>7</v>
      </c>
      <c r="L2685" s="11">
        <f t="shared" si="335"/>
        <v>7</v>
      </c>
    </row>
    <row r="2686" spans="1:12" x14ac:dyDescent="0.3">
      <c r="A2686" s="9">
        <f>'Raw Data'!A2685</f>
        <v>45361.315972222197</v>
      </c>
      <c r="B2686" s="11" t="str">
        <f>'Raw Data'!O2685</f>
        <v>Rain</v>
      </c>
      <c r="C2686" s="11" t="str">
        <f t="shared" si="328"/>
        <v>Rain</v>
      </c>
      <c r="D2686" s="11" t="str">
        <f t="shared" si="329"/>
        <v>Rain</v>
      </c>
      <c r="E2686" s="11" t="str">
        <f t="shared" si="330"/>
        <v>Rain</v>
      </c>
      <c r="F2686" s="11" t="str">
        <f t="shared" si="331"/>
        <v>RAIN</v>
      </c>
      <c r="G2686" s="11" t="str">
        <f t="shared" si="332"/>
        <v>rain</v>
      </c>
      <c r="H2686" s="11" t="str">
        <f>'Raw Data'!H2685</f>
        <v>Weekend</v>
      </c>
      <c r="I2686" s="11" t="str">
        <f t="shared" si="333"/>
        <v>WE</v>
      </c>
      <c r="J2686" s="11" t="str">
        <f t="shared" si="334"/>
        <v>Rain</v>
      </c>
      <c r="K2686" s="11" t="str">
        <f>TEXT('Raw Data'!F2685,"0")</f>
        <v>7</v>
      </c>
      <c r="L2686" s="11">
        <f t="shared" si="335"/>
        <v>7</v>
      </c>
    </row>
    <row r="2687" spans="1:12" x14ac:dyDescent="0.3">
      <c r="A2687" s="9">
        <f>'Raw Data'!A2686</f>
        <v>45361.319444444503</v>
      </c>
      <c r="B2687" s="11" t="str">
        <f>'Raw Data'!O2686</f>
        <v>Rain</v>
      </c>
      <c r="C2687" s="11" t="str">
        <f t="shared" si="328"/>
        <v>Rain</v>
      </c>
      <c r="D2687" s="11" t="str">
        <f t="shared" si="329"/>
        <v>Rain</v>
      </c>
      <c r="E2687" s="11" t="str">
        <f t="shared" si="330"/>
        <v>Rain</v>
      </c>
      <c r="F2687" s="11" t="str">
        <f t="shared" si="331"/>
        <v>RAIN</v>
      </c>
      <c r="G2687" s="11" t="str">
        <f t="shared" si="332"/>
        <v>rain</v>
      </c>
      <c r="H2687" s="11" t="str">
        <f>'Raw Data'!H2686</f>
        <v>Weekend</v>
      </c>
      <c r="I2687" s="11" t="str">
        <f t="shared" si="333"/>
        <v>WE</v>
      </c>
      <c r="J2687" s="11" t="str">
        <f t="shared" si="334"/>
        <v>Rain</v>
      </c>
      <c r="K2687" s="11" t="str">
        <f>TEXT('Raw Data'!F2686,"0")</f>
        <v>7</v>
      </c>
      <c r="L2687" s="11">
        <f t="shared" si="335"/>
        <v>7</v>
      </c>
    </row>
    <row r="2688" spans="1:12" x14ac:dyDescent="0.3">
      <c r="A2688" s="9">
        <f>'Raw Data'!A2687</f>
        <v>45361.322916666701</v>
      </c>
      <c r="B2688" s="11" t="str">
        <f>'Raw Data'!O2687</f>
        <v>Clear</v>
      </c>
      <c r="C2688" s="11" t="str">
        <f t="shared" si="328"/>
        <v>Clear</v>
      </c>
      <c r="D2688" s="11" t="str">
        <f t="shared" si="329"/>
        <v>Clear</v>
      </c>
      <c r="E2688" s="11" t="str">
        <f t="shared" si="330"/>
        <v>Clear</v>
      </c>
      <c r="F2688" s="11" t="str">
        <f t="shared" si="331"/>
        <v>CLEAR</v>
      </c>
      <c r="G2688" s="11" t="str">
        <f t="shared" si="332"/>
        <v>clear</v>
      </c>
      <c r="H2688" s="11" t="str">
        <f>'Raw Data'!H2687</f>
        <v>Weekend</v>
      </c>
      <c r="I2688" s="11" t="str">
        <f t="shared" si="333"/>
        <v>WE</v>
      </c>
      <c r="J2688" s="11" t="str">
        <f t="shared" si="334"/>
        <v>Clear</v>
      </c>
      <c r="K2688" s="11" t="str">
        <f>TEXT('Raw Data'!F2687,"0")</f>
        <v>7</v>
      </c>
      <c r="L2688" s="11">
        <f t="shared" si="335"/>
        <v>7</v>
      </c>
    </row>
    <row r="2689" spans="1:12" x14ac:dyDescent="0.3">
      <c r="A2689" s="9">
        <f>'Raw Data'!A2688</f>
        <v>45361.326388888898</v>
      </c>
      <c r="B2689" s="11" t="str">
        <f>'Raw Data'!O2688</f>
        <v>Fog</v>
      </c>
      <c r="C2689" s="11" t="str">
        <f t="shared" si="328"/>
        <v>Fog</v>
      </c>
      <c r="D2689" s="11" t="str">
        <f t="shared" si="329"/>
        <v>Fog</v>
      </c>
      <c r="E2689" s="11" t="str">
        <f t="shared" si="330"/>
        <v>Fog</v>
      </c>
      <c r="F2689" s="11" t="str">
        <f t="shared" si="331"/>
        <v>FOG</v>
      </c>
      <c r="G2689" s="11" t="str">
        <f t="shared" si="332"/>
        <v>fog</v>
      </c>
      <c r="H2689" s="11" t="str">
        <f>'Raw Data'!H2688</f>
        <v>Weekend</v>
      </c>
      <c r="I2689" s="11" t="str">
        <f t="shared" si="333"/>
        <v>WE</v>
      </c>
      <c r="J2689" s="11" t="str">
        <f t="shared" si="334"/>
        <v>Fog</v>
      </c>
      <c r="K2689" s="11" t="str">
        <f>TEXT('Raw Data'!F2688,"0")</f>
        <v>7</v>
      </c>
      <c r="L2689" s="11">
        <f t="shared" si="335"/>
        <v>7</v>
      </c>
    </row>
    <row r="2690" spans="1:12" x14ac:dyDescent="0.3">
      <c r="A2690" s="9">
        <f>'Raw Data'!A2689</f>
        <v>45361.329861111102</v>
      </c>
      <c r="B2690" s="11" t="str">
        <f>'Raw Data'!O2689</f>
        <v>Clear</v>
      </c>
      <c r="C2690" s="11" t="str">
        <f t="shared" si="328"/>
        <v>Clear</v>
      </c>
      <c r="D2690" s="11" t="str">
        <f t="shared" si="329"/>
        <v>Clear</v>
      </c>
      <c r="E2690" s="11" t="str">
        <f t="shared" si="330"/>
        <v>Clear</v>
      </c>
      <c r="F2690" s="11" t="str">
        <f t="shared" si="331"/>
        <v>CLEAR</v>
      </c>
      <c r="G2690" s="11" t="str">
        <f t="shared" si="332"/>
        <v>clear</v>
      </c>
      <c r="H2690" s="11" t="str">
        <f>'Raw Data'!H2689</f>
        <v>Weekend</v>
      </c>
      <c r="I2690" s="11" t="str">
        <f t="shared" si="333"/>
        <v>WE</v>
      </c>
      <c r="J2690" s="11" t="str">
        <f t="shared" si="334"/>
        <v>Clear</v>
      </c>
      <c r="K2690" s="11" t="str">
        <f>TEXT('Raw Data'!F2689,"0")</f>
        <v>7</v>
      </c>
      <c r="L2690" s="11">
        <f t="shared" si="335"/>
        <v>7</v>
      </c>
    </row>
    <row r="2691" spans="1:12" x14ac:dyDescent="0.3">
      <c r="A2691" s="9">
        <f>'Raw Data'!A2690</f>
        <v>45361.333333333299</v>
      </c>
      <c r="B2691" s="11" t="str">
        <f>'Raw Data'!O2690</f>
        <v>Snow</v>
      </c>
      <c r="C2691" s="11" t="str">
        <f t="shared" ref="C2691:C2754" si="336">TRIM(B2691)</f>
        <v>Snow</v>
      </c>
      <c r="D2691" s="11" t="str">
        <f t="shared" ref="D2691:D2754" si="337">CLEAN(C2691)</f>
        <v>Snow</v>
      </c>
      <c r="E2691" s="11" t="str">
        <f t="shared" ref="E2691:E2754" si="338">PROPER(D2691)</f>
        <v>Snow</v>
      </c>
      <c r="F2691" s="11" t="str">
        <f t="shared" ref="F2691:F2754" si="339">UPPER(B2691)</f>
        <v>SNOW</v>
      </c>
      <c r="G2691" s="11" t="str">
        <f t="shared" ref="G2691:G2754" si="340">LOWER(B2691)</f>
        <v>snow</v>
      </c>
      <c r="H2691" s="11" t="str">
        <f>'Raw Data'!H2690</f>
        <v>Weekend</v>
      </c>
      <c r="I2691" s="11" t="str">
        <f t="shared" ref="I2691:I2754" si="341">SUBSTITUTE(SUBSTITUTE(H2691,"Weekday","WD"),"Weekend","WE")</f>
        <v>WE</v>
      </c>
      <c r="J2691" s="11" t="str">
        <f t="shared" ref="J2691:J2754" si="342">PROPER(TRIM(CLEAN(B2691)))</f>
        <v>Snow</v>
      </c>
      <c r="K2691" s="11" t="str">
        <f>TEXT('Raw Data'!F2690,"0")</f>
        <v>8</v>
      </c>
      <c r="L2691" s="11">
        <f t="shared" ref="L2691:L2754" si="343">VALUE(K2691)</f>
        <v>8</v>
      </c>
    </row>
    <row r="2692" spans="1:12" x14ac:dyDescent="0.3">
      <c r="A2692" s="9">
        <f>'Raw Data'!A2691</f>
        <v>45361.336805555598</v>
      </c>
      <c r="B2692" s="11" t="str">
        <f>'Raw Data'!O2691</f>
        <v>Rain</v>
      </c>
      <c r="C2692" s="11" t="str">
        <f t="shared" si="336"/>
        <v>Rain</v>
      </c>
      <c r="D2692" s="11" t="str">
        <f t="shared" si="337"/>
        <v>Rain</v>
      </c>
      <c r="E2692" s="11" t="str">
        <f t="shared" si="338"/>
        <v>Rain</v>
      </c>
      <c r="F2692" s="11" t="str">
        <f t="shared" si="339"/>
        <v>RAIN</v>
      </c>
      <c r="G2692" s="11" t="str">
        <f t="shared" si="340"/>
        <v>rain</v>
      </c>
      <c r="H2692" s="11" t="str">
        <f>'Raw Data'!H2691</f>
        <v>Weekend</v>
      </c>
      <c r="I2692" s="11" t="str">
        <f t="shared" si="341"/>
        <v>WE</v>
      </c>
      <c r="J2692" s="11" t="str">
        <f t="shared" si="342"/>
        <v>Rain</v>
      </c>
      <c r="K2692" s="11" t="str">
        <f>TEXT('Raw Data'!F2691,"0")</f>
        <v>8</v>
      </c>
      <c r="L2692" s="11">
        <f t="shared" si="343"/>
        <v>8</v>
      </c>
    </row>
    <row r="2693" spans="1:12" x14ac:dyDescent="0.3">
      <c r="A2693" s="9">
        <f>'Raw Data'!A2692</f>
        <v>45361.340277777803</v>
      </c>
      <c r="B2693" s="11" t="str">
        <f>'Raw Data'!O2692</f>
        <v>Snow</v>
      </c>
      <c r="C2693" s="11" t="str">
        <f t="shared" si="336"/>
        <v>Snow</v>
      </c>
      <c r="D2693" s="11" t="str">
        <f t="shared" si="337"/>
        <v>Snow</v>
      </c>
      <c r="E2693" s="11" t="str">
        <f t="shared" si="338"/>
        <v>Snow</v>
      </c>
      <c r="F2693" s="11" t="str">
        <f t="shared" si="339"/>
        <v>SNOW</v>
      </c>
      <c r="G2693" s="11" t="str">
        <f t="shared" si="340"/>
        <v>snow</v>
      </c>
      <c r="H2693" s="11" t="str">
        <f>'Raw Data'!H2692</f>
        <v>Weekend</v>
      </c>
      <c r="I2693" s="11" t="str">
        <f t="shared" si="341"/>
        <v>WE</v>
      </c>
      <c r="J2693" s="11" t="str">
        <f t="shared" si="342"/>
        <v>Snow</v>
      </c>
      <c r="K2693" s="11" t="str">
        <f>TEXT('Raw Data'!F2692,"0")</f>
        <v>8</v>
      </c>
      <c r="L2693" s="11">
        <f t="shared" si="343"/>
        <v>8</v>
      </c>
    </row>
    <row r="2694" spans="1:12" x14ac:dyDescent="0.3">
      <c r="A2694" s="9">
        <f>'Raw Data'!A2693</f>
        <v>45361.34375</v>
      </c>
      <c r="B2694" s="11" t="str">
        <f>'Raw Data'!O2693</f>
        <v>Rain</v>
      </c>
      <c r="C2694" s="11" t="str">
        <f t="shared" si="336"/>
        <v>Rain</v>
      </c>
      <c r="D2694" s="11" t="str">
        <f t="shared" si="337"/>
        <v>Rain</v>
      </c>
      <c r="E2694" s="11" t="str">
        <f t="shared" si="338"/>
        <v>Rain</v>
      </c>
      <c r="F2694" s="11" t="str">
        <f t="shared" si="339"/>
        <v>RAIN</v>
      </c>
      <c r="G2694" s="11" t="str">
        <f t="shared" si="340"/>
        <v>rain</v>
      </c>
      <c r="H2694" s="11" t="str">
        <f>'Raw Data'!H2693</f>
        <v>Weekend</v>
      </c>
      <c r="I2694" s="11" t="str">
        <f t="shared" si="341"/>
        <v>WE</v>
      </c>
      <c r="J2694" s="11" t="str">
        <f t="shared" si="342"/>
        <v>Rain</v>
      </c>
      <c r="K2694" s="11" t="str">
        <f>TEXT('Raw Data'!F2693,"0")</f>
        <v>8</v>
      </c>
      <c r="L2694" s="11">
        <f t="shared" si="343"/>
        <v>8</v>
      </c>
    </row>
    <row r="2695" spans="1:12" x14ac:dyDescent="0.3">
      <c r="A2695" s="9">
        <f>'Raw Data'!A2694</f>
        <v>45361.347222222197</v>
      </c>
      <c r="B2695" s="11" t="str">
        <f>'Raw Data'!O2694</f>
        <v>Clear</v>
      </c>
      <c r="C2695" s="11" t="str">
        <f t="shared" si="336"/>
        <v>Clear</v>
      </c>
      <c r="D2695" s="11" t="str">
        <f t="shared" si="337"/>
        <v>Clear</v>
      </c>
      <c r="E2695" s="11" t="str">
        <f t="shared" si="338"/>
        <v>Clear</v>
      </c>
      <c r="F2695" s="11" t="str">
        <f t="shared" si="339"/>
        <v>CLEAR</v>
      </c>
      <c r="G2695" s="11" t="str">
        <f t="shared" si="340"/>
        <v>clear</v>
      </c>
      <c r="H2695" s="11" t="str">
        <f>'Raw Data'!H2694</f>
        <v>Weekend</v>
      </c>
      <c r="I2695" s="11" t="str">
        <f t="shared" si="341"/>
        <v>WE</v>
      </c>
      <c r="J2695" s="11" t="str">
        <f t="shared" si="342"/>
        <v>Clear</v>
      </c>
      <c r="K2695" s="11" t="str">
        <f>TEXT('Raw Data'!F2694,"0")</f>
        <v>8</v>
      </c>
      <c r="L2695" s="11">
        <f t="shared" si="343"/>
        <v>8</v>
      </c>
    </row>
    <row r="2696" spans="1:12" x14ac:dyDescent="0.3">
      <c r="A2696" s="9">
        <f>'Raw Data'!A2695</f>
        <v>45361.350694444503</v>
      </c>
      <c r="B2696" s="11" t="str">
        <f>'Raw Data'!O2695</f>
        <v>Snow</v>
      </c>
      <c r="C2696" s="11" t="str">
        <f t="shared" si="336"/>
        <v>Snow</v>
      </c>
      <c r="D2696" s="11" t="str">
        <f t="shared" si="337"/>
        <v>Snow</v>
      </c>
      <c r="E2696" s="11" t="str">
        <f t="shared" si="338"/>
        <v>Snow</v>
      </c>
      <c r="F2696" s="11" t="str">
        <f t="shared" si="339"/>
        <v>SNOW</v>
      </c>
      <c r="G2696" s="11" t="str">
        <f t="shared" si="340"/>
        <v>snow</v>
      </c>
      <c r="H2696" s="11" t="str">
        <f>'Raw Data'!H2695</f>
        <v>Weekend</v>
      </c>
      <c r="I2696" s="11" t="str">
        <f t="shared" si="341"/>
        <v>WE</v>
      </c>
      <c r="J2696" s="11" t="str">
        <f t="shared" si="342"/>
        <v>Snow</v>
      </c>
      <c r="K2696" s="11" t="str">
        <f>TEXT('Raw Data'!F2695,"0")</f>
        <v>8</v>
      </c>
      <c r="L2696" s="11">
        <f t="shared" si="343"/>
        <v>8</v>
      </c>
    </row>
    <row r="2697" spans="1:12" x14ac:dyDescent="0.3">
      <c r="A2697" s="9">
        <f>'Raw Data'!A2696</f>
        <v>45361.354166666701</v>
      </c>
      <c r="B2697" s="11" t="str">
        <f>'Raw Data'!O2696</f>
        <v>Fog</v>
      </c>
      <c r="C2697" s="11" t="str">
        <f t="shared" si="336"/>
        <v>Fog</v>
      </c>
      <c r="D2697" s="11" t="str">
        <f t="shared" si="337"/>
        <v>Fog</v>
      </c>
      <c r="E2697" s="11" t="str">
        <f t="shared" si="338"/>
        <v>Fog</v>
      </c>
      <c r="F2697" s="11" t="str">
        <f t="shared" si="339"/>
        <v>FOG</v>
      </c>
      <c r="G2697" s="11" t="str">
        <f t="shared" si="340"/>
        <v>fog</v>
      </c>
      <c r="H2697" s="11" t="str">
        <f>'Raw Data'!H2696</f>
        <v>Weekend</v>
      </c>
      <c r="I2697" s="11" t="str">
        <f t="shared" si="341"/>
        <v>WE</v>
      </c>
      <c r="J2697" s="11" t="str">
        <f t="shared" si="342"/>
        <v>Fog</v>
      </c>
      <c r="K2697" s="11" t="str">
        <f>TEXT('Raw Data'!F2696,"0")</f>
        <v>8</v>
      </c>
      <c r="L2697" s="11">
        <f t="shared" si="343"/>
        <v>8</v>
      </c>
    </row>
    <row r="2698" spans="1:12" x14ac:dyDescent="0.3">
      <c r="A2698" s="9">
        <f>'Raw Data'!A2697</f>
        <v>45361.357638888898</v>
      </c>
      <c r="B2698" s="11" t="str">
        <f>'Raw Data'!O2697</f>
        <v>Snow</v>
      </c>
      <c r="C2698" s="11" t="str">
        <f t="shared" si="336"/>
        <v>Snow</v>
      </c>
      <c r="D2698" s="11" t="str">
        <f t="shared" si="337"/>
        <v>Snow</v>
      </c>
      <c r="E2698" s="11" t="str">
        <f t="shared" si="338"/>
        <v>Snow</v>
      </c>
      <c r="F2698" s="11" t="str">
        <f t="shared" si="339"/>
        <v>SNOW</v>
      </c>
      <c r="G2698" s="11" t="str">
        <f t="shared" si="340"/>
        <v>snow</v>
      </c>
      <c r="H2698" s="11" t="str">
        <f>'Raw Data'!H2697</f>
        <v>Weekend</v>
      </c>
      <c r="I2698" s="11" t="str">
        <f t="shared" si="341"/>
        <v>WE</v>
      </c>
      <c r="J2698" s="11" t="str">
        <f t="shared" si="342"/>
        <v>Snow</v>
      </c>
      <c r="K2698" s="11" t="str">
        <f>TEXT('Raw Data'!F2697,"0")</f>
        <v>8</v>
      </c>
      <c r="L2698" s="11">
        <f t="shared" si="343"/>
        <v>8</v>
      </c>
    </row>
    <row r="2699" spans="1:12" x14ac:dyDescent="0.3">
      <c r="A2699" s="9">
        <f>'Raw Data'!A2698</f>
        <v>45361.361111111102</v>
      </c>
      <c r="B2699" s="11" t="str">
        <f>'Raw Data'!O2698</f>
        <v>Snow</v>
      </c>
      <c r="C2699" s="11" t="str">
        <f t="shared" si="336"/>
        <v>Snow</v>
      </c>
      <c r="D2699" s="11" t="str">
        <f t="shared" si="337"/>
        <v>Snow</v>
      </c>
      <c r="E2699" s="11" t="str">
        <f t="shared" si="338"/>
        <v>Snow</v>
      </c>
      <c r="F2699" s="11" t="str">
        <f t="shared" si="339"/>
        <v>SNOW</v>
      </c>
      <c r="G2699" s="11" t="str">
        <f t="shared" si="340"/>
        <v>snow</v>
      </c>
      <c r="H2699" s="11" t="str">
        <f>'Raw Data'!H2698</f>
        <v>Weekend</v>
      </c>
      <c r="I2699" s="11" t="str">
        <f t="shared" si="341"/>
        <v>WE</v>
      </c>
      <c r="J2699" s="11" t="str">
        <f t="shared" si="342"/>
        <v>Snow</v>
      </c>
      <c r="K2699" s="11" t="str">
        <f>TEXT('Raw Data'!F2698,"0")</f>
        <v>8</v>
      </c>
      <c r="L2699" s="11">
        <f t="shared" si="343"/>
        <v>8</v>
      </c>
    </row>
    <row r="2700" spans="1:12" x14ac:dyDescent="0.3">
      <c r="A2700" s="9">
        <f>'Raw Data'!A2699</f>
        <v>45361.364583333299</v>
      </c>
      <c r="B2700" s="11" t="str">
        <f>'Raw Data'!O2699</f>
        <v>Clear</v>
      </c>
      <c r="C2700" s="11" t="str">
        <f t="shared" si="336"/>
        <v>Clear</v>
      </c>
      <c r="D2700" s="11" t="str">
        <f t="shared" si="337"/>
        <v>Clear</v>
      </c>
      <c r="E2700" s="11" t="str">
        <f t="shared" si="338"/>
        <v>Clear</v>
      </c>
      <c r="F2700" s="11" t="str">
        <f t="shared" si="339"/>
        <v>CLEAR</v>
      </c>
      <c r="G2700" s="11" t="str">
        <f t="shared" si="340"/>
        <v>clear</v>
      </c>
      <c r="H2700" s="11" t="str">
        <f>'Raw Data'!H2699</f>
        <v>Weekend</v>
      </c>
      <c r="I2700" s="11" t="str">
        <f t="shared" si="341"/>
        <v>WE</v>
      </c>
      <c r="J2700" s="11" t="str">
        <f t="shared" si="342"/>
        <v>Clear</v>
      </c>
      <c r="K2700" s="11" t="str">
        <f>TEXT('Raw Data'!F2699,"0")</f>
        <v>8</v>
      </c>
      <c r="L2700" s="11">
        <f t="shared" si="343"/>
        <v>8</v>
      </c>
    </row>
    <row r="2701" spans="1:12" x14ac:dyDescent="0.3">
      <c r="A2701" s="9">
        <f>'Raw Data'!A2700</f>
        <v>45361.368055555598</v>
      </c>
      <c r="B2701" s="11" t="str">
        <f>'Raw Data'!O2700</f>
        <v>Rain</v>
      </c>
      <c r="C2701" s="11" t="str">
        <f t="shared" si="336"/>
        <v>Rain</v>
      </c>
      <c r="D2701" s="11" t="str">
        <f t="shared" si="337"/>
        <v>Rain</v>
      </c>
      <c r="E2701" s="11" t="str">
        <f t="shared" si="338"/>
        <v>Rain</v>
      </c>
      <c r="F2701" s="11" t="str">
        <f t="shared" si="339"/>
        <v>RAIN</v>
      </c>
      <c r="G2701" s="11" t="str">
        <f t="shared" si="340"/>
        <v>rain</v>
      </c>
      <c r="H2701" s="11" t="str">
        <f>'Raw Data'!H2700</f>
        <v>Weekend</v>
      </c>
      <c r="I2701" s="11" t="str">
        <f t="shared" si="341"/>
        <v>WE</v>
      </c>
      <c r="J2701" s="11" t="str">
        <f t="shared" si="342"/>
        <v>Rain</v>
      </c>
      <c r="K2701" s="11" t="str">
        <f>TEXT('Raw Data'!F2700,"0")</f>
        <v>8</v>
      </c>
      <c r="L2701" s="11">
        <f t="shared" si="343"/>
        <v>8</v>
      </c>
    </row>
    <row r="2702" spans="1:12" x14ac:dyDescent="0.3">
      <c r="A2702" s="9">
        <f>'Raw Data'!A2701</f>
        <v>45361.371527777803</v>
      </c>
      <c r="B2702" s="11" t="str">
        <f>'Raw Data'!O2701</f>
        <v>Clear</v>
      </c>
      <c r="C2702" s="11" t="str">
        <f t="shared" si="336"/>
        <v>Clear</v>
      </c>
      <c r="D2702" s="11" t="str">
        <f t="shared" si="337"/>
        <v>Clear</v>
      </c>
      <c r="E2702" s="11" t="str">
        <f t="shared" si="338"/>
        <v>Clear</v>
      </c>
      <c r="F2702" s="11" t="str">
        <f t="shared" si="339"/>
        <v>CLEAR</v>
      </c>
      <c r="G2702" s="11" t="str">
        <f t="shared" si="340"/>
        <v>clear</v>
      </c>
      <c r="H2702" s="11" t="str">
        <f>'Raw Data'!H2701</f>
        <v>Weekend</v>
      </c>
      <c r="I2702" s="11" t="str">
        <f t="shared" si="341"/>
        <v>WE</v>
      </c>
      <c r="J2702" s="11" t="str">
        <f t="shared" si="342"/>
        <v>Clear</v>
      </c>
      <c r="K2702" s="11" t="str">
        <f>TEXT('Raw Data'!F2701,"0")</f>
        <v>8</v>
      </c>
      <c r="L2702" s="11">
        <f t="shared" si="343"/>
        <v>8</v>
      </c>
    </row>
    <row r="2703" spans="1:12" x14ac:dyDescent="0.3">
      <c r="A2703" s="9">
        <f>'Raw Data'!A2702</f>
        <v>45361.375</v>
      </c>
      <c r="B2703" s="11" t="str">
        <f>'Raw Data'!O2702</f>
        <v>Fog</v>
      </c>
      <c r="C2703" s="11" t="str">
        <f t="shared" si="336"/>
        <v>Fog</v>
      </c>
      <c r="D2703" s="11" t="str">
        <f t="shared" si="337"/>
        <v>Fog</v>
      </c>
      <c r="E2703" s="11" t="str">
        <f t="shared" si="338"/>
        <v>Fog</v>
      </c>
      <c r="F2703" s="11" t="str">
        <f t="shared" si="339"/>
        <v>FOG</v>
      </c>
      <c r="G2703" s="11" t="str">
        <f t="shared" si="340"/>
        <v>fog</v>
      </c>
      <c r="H2703" s="11" t="str">
        <f>'Raw Data'!H2702</f>
        <v>Weekend</v>
      </c>
      <c r="I2703" s="11" t="str">
        <f t="shared" si="341"/>
        <v>WE</v>
      </c>
      <c r="J2703" s="11" t="str">
        <f t="shared" si="342"/>
        <v>Fog</v>
      </c>
      <c r="K2703" s="11" t="str">
        <f>TEXT('Raw Data'!F2702,"0")</f>
        <v>9</v>
      </c>
      <c r="L2703" s="11">
        <f t="shared" si="343"/>
        <v>9</v>
      </c>
    </row>
    <row r="2704" spans="1:12" x14ac:dyDescent="0.3">
      <c r="A2704" s="9">
        <f>'Raw Data'!A2703</f>
        <v>45361.378472222197</v>
      </c>
      <c r="B2704" s="11" t="str">
        <f>'Raw Data'!O2703</f>
        <v>Clear</v>
      </c>
      <c r="C2704" s="11" t="str">
        <f t="shared" si="336"/>
        <v>Clear</v>
      </c>
      <c r="D2704" s="11" t="str">
        <f t="shared" si="337"/>
        <v>Clear</v>
      </c>
      <c r="E2704" s="11" t="str">
        <f t="shared" si="338"/>
        <v>Clear</v>
      </c>
      <c r="F2704" s="11" t="str">
        <f t="shared" si="339"/>
        <v>CLEAR</v>
      </c>
      <c r="G2704" s="11" t="str">
        <f t="shared" si="340"/>
        <v>clear</v>
      </c>
      <c r="H2704" s="11" t="str">
        <f>'Raw Data'!H2703</f>
        <v>Weekend</v>
      </c>
      <c r="I2704" s="11" t="str">
        <f t="shared" si="341"/>
        <v>WE</v>
      </c>
      <c r="J2704" s="11" t="str">
        <f t="shared" si="342"/>
        <v>Clear</v>
      </c>
      <c r="K2704" s="11" t="str">
        <f>TEXT('Raw Data'!F2703,"0")</f>
        <v>9</v>
      </c>
      <c r="L2704" s="11">
        <f t="shared" si="343"/>
        <v>9</v>
      </c>
    </row>
    <row r="2705" spans="1:12" x14ac:dyDescent="0.3">
      <c r="A2705" s="9">
        <f>'Raw Data'!A2704</f>
        <v>45361.381944444503</v>
      </c>
      <c r="B2705" s="11" t="str">
        <f>'Raw Data'!O2704</f>
        <v>Clear</v>
      </c>
      <c r="C2705" s="11" t="str">
        <f t="shared" si="336"/>
        <v>Clear</v>
      </c>
      <c r="D2705" s="11" t="str">
        <f t="shared" si="337"/>
        <v>Clear</v>
      </c>
      <c r="E2705" s="11" t="str">
        <f t="shared" si="338"/>
        <v>Clear</v>
      </c>
      <c r="F2705" s="11" t="str">
        <f t="shared" si="339"/>
        <v>CLEAR</v>
      </c>
      <c r="G2705" s="11" t="str">
        <f t="shared" si="340"/>
        <v>clear</v>
      </c>
      <c r="H2705" s="11" t="str">
        <f>'Raw Data'!H2704</f>
        <v>Weekend</v>
      </c>
      <c r="I2705" s="11" t="str">
        <f t="shared" si="341"/>
        <v>WE</v>
      </c>
      <c r="J2705" s="11" t="str">
        <f t="shared" si="342"/>
        <v>Clear</v>
      </c>
      <c r="K2705" s="11" t="str">
        <f>TEXT('Raw Data'!F2704,"0")</f>
        <v>9</v>
      </c>
      <c r="L2705" s="11">
        <f t="shared" si="343"/>
        <v>9</v>
      </c>
    </row>
    <row r="2706" spans="1:12" x14ac:dyDescent="0.3">
      <c r="A2706" s="9">
        <f>'Raw Data'!A2705</f>
        <v>45361.385416666701</v>
      </c>
      <c r="B2706" s="11" t="str">
        <f>'Raw Data'!O2705</f>
        <v>Rain</v>
      </c>
      <c r="C2706" s="11" t="str">
        <f t="shared" si="336"/>
        <v>Rain</v>
      </c>
      <c r="D2706" s="11" t="str">
        <f t="shared" si="337"/>
        <v>Rain</v>
      </c>
      <c r="E2706" s="11" t="str">
        <f t="shared" si="338"/>
        <v>Rain</v>
      </c>
      <c r="F2706" s="11" t="str">
        <f t="shared" si="339"/>
        <v>RAIN</v>
      </c>
      <c r="G2706" s="11" t="str">
        <f t="shared" si="340"/>
        <v>rain</v>
      </c>
      <c r="H2706" s="11" t="str">
        <f>'Raw Data'!H2705</f>
        <v>Weekend</v>
      </c>
      <c r="I2706" s="11" t="str">
        <f t="shared" si="341"/>
        <v>WE</v>
      </c>
      <c r="J2706" s="11" t="str">
        <f t="shared" si="342"/>
        <v>Rain</v>
      </c>
      <c r="K2706" s="11" t="str">
        <f>TEXT('Raw Data'!F2705,"0")</f>
        <v>9</v>
      </c>
      <c r="L2706" s="11">
        <f t="shared" si="343"/>
        <v>9</v>
      </c>
    </row>
    <row r="2707" spans="1:12" x14ac:dyDescent="0.3">
      <c r="A2707" s="9">
        <f>'Raw Data'!A2706</f>
        <v>45361.388888888898</v>
      </c>
      <c r="B2707" s="11" t="str">
        <f>'Raw Data'!O2706</f>
        <v>Snow</v>
      </c>
      <c r="C2707" s="11" t="str">
        <f t="shared" si="336"/>
        <v>Snow</v>
      </c>
      <c r="D2707" s="11" t="str">
        <f t="shared" si="337"/>
        <v>Snow</v>
      </c>
      <c r="E2707" s="11" t="str">
        <f t="shared" si="338"/>
        <v>Snow</v>
      </c>
      <c r="F2707" s="11" t="str">
        <f t="shared" si="339"/>
        <v>SNOW</v>
      </c>
      <c r="G2707" s="11" t="str">
        <f t="shared" si="340"/>
        <v>snow</v>
      </c>
      <c r="H2707" s="11" t="str">
        <f>'Raw Data'!H2706</f>
        <v>Weekend</v>
      </c>
      <c r="I2707" s="11" t="str">
        <f t="shared" si="341"/>
        <v>WE</v>
      </c>
      <c r="J2707" s="11" t="str">
        <f t="shared" si="342"/>
        <v>Snow</v>
      </c>
      <c r="K2707" s="11" t="str">
        <f>TEXT('Raw Data'!F2706,"0")</f>
        <v>9</v>
      </c>
      <c r="L2707" s="11">
        <f t="shared" si="343"/>
        <v>9</v>
      </c>
    </row>
    <row r="2708" spans="1:12" x14ac:dyDescent="0.3">
      <c r="A2708" s="9">
        <f>'Raw Data'!A2707</f>
        <v>45361.392361111102</v>
      </c>
      <c r="B2708" s="11" t="str">
        <f>'Raw Data'!O2707</f>
        <v>Snow</v>
      </c>
      <c r="C2708" s="11" t="str">
        <f t="shared" si="336"/>
        <v>Snow</v>
      </c>
      <c r="D2708" s="11" t="str">
        <f t="shared" si="337"/>
        <v>Snow</v>
      </c>
      <c r="E2708" s="11" t="str">
        <f t="shared" si="338"/>
        <v>Snow</v>
      </c>
      <c r="F2708" s="11" t="str">
        <f t="shared" si="339"/>
        <v>SNOW</v>
      </c>
      <c r="G2708" s="11" t="str">
        <f t="shared" si="340"/>
        <v>snow</v>
      </c>
      <c r="H2708" s="11" t="str">
        <f>'Raw Data'!H2707</f>
        <v>Weekend</v>
      </c>
      <c r="I2708" s="11" t="str">
        <f t="shared" si="341"/>
        <v>WE</v>
      </c>
      <c r="J2708" s="11" t="str">
        <f t="shared" si="342"/>
        <v>Snow</v>
      </c>
      <c r="K2708" s="11" t="str">
        <f>TEXT('Raw Data'!F2707,"0")</f>
        <v>9</v>
      </c>
      <c r="L2708" s="11">
        <f t="shared" si="343"/>
        <v>9</v>
      </c>
    </row>
    <row r="2709" spans="1:12" x14ac:dyDescent="0.3">
      <c r="A2709" s="9">
        <f>'Raw Data'!A2708</f>
        <v>45361.395833333299</v>
      </c>
      <c r="B2709" s="11" t="str">
        <f>'Raw Data'!O2708</f>
        <v>Snow</v>
      </c>
      <c r="C2709" s="11" t="str">
        <f t="shared" si="336"/>
        <v>Snow</v>
      </c>
      <c r="D2709" s="11" t="str">
        <f t="shared" si="337"/>
        <v>Snow</v>
      </c>
      <c r="E2709" s="11" t="str">
        <f t="shared" si="338"/>
        <v>Snow</v>
      </c>
      <c r="F2709" s="11" t="str">
        <f t="shared" si="339"/>
        <v>SNOW</v>
      </c>
      <c r="G2709" s="11" t="str">
        <f t="shared" si="340"/>
        <v>snow</v>
      </c>
      <c r="H2709" s="11" t="str">
        <f>'Raw Data'!H2708</f>
        <v>Weekend</v>
      </c>
      <c r="I2709" s="11" t="str">
        <f t="shared" si="341"/>
        <v>WE</v>
      </c>
      <c r="J2709" s="11" t="str">
        <f t="shared" si="342"/>
        <v>Snow</v>
      </c>
      <c r="K2709" s="11" t="str">
        <f>TEXT('Raw Data'!F2708,"0")</f>
        <v>9</v>
      </c>
      <c r="L2709" s="11">
        <f t="shared" si="343"/>
        <v>9</v>
      </c>
    </row>
    <row r="2710" spans="1:12" x14ac:dyDescent="0.3">
      <c r="A2710" s="9">
        <f>'Raw Data'!A2709</f>
        <v>45361.399305555598</v>
      </c>
      <c r="B2710" s="11" t="str">
        <f>'Raw Data'!O2709</f>
        <v>Fog</v>
      </c>
      <c r="C2710" s="11" t="str">
        <f t="shared" si="336"/>
        <v>Fog</v>
      </c>
      <c r="D2710" s="11" t="str">
        <f t="shared" si="337"/>
        <v>Fog</v>
      </c>
      <c r="E2710" s="11" t="str">
        <f t="shared" si="338"/>
        <v>Fog</v>
      </c>
      <c r="F2710" s="11" t="str">
        <f t="shared" si="339"/>
        <v>FOG</v>
      </c>
      <c r="G2710" s="11" t="str">
        <f t="shared" si="340"/>
        <v>fog</v>
      </c>
      <c r="H2710" s="11" t="str">
        <f>'Raw Data'!H2709</f>
        <v>Weekend</v>
      </c>
      <c r="I2710" s="11" t="str">
        <f t="shared" si="341"/>
        <v>WE</v>
      </c>
      <c r="J2710" s="11" t="str">
        <f t="shared" si="342"/>
        <v>Fog</v>
      </c>
      <c r="K2710" s="11" t="str">
        <f>TEXT('Raw Data'!F2709,"0")</f>
        <v>9</v>
      </c>
      <c r="L2710" s="11">
        <f t="shared" si="343"/>
        <v>9</v>
      </c>
    </row>
    <row r="2711" spans="1:12" x14ac:dyDescent="0.3">
      <c r="A2711" s="9">
        <f>'Raw Data'!A2710</f>
        <v>45361.402777777803</v>
      </c>
      <c r="B2711" s="11" t="str">
        <f>'Raw Data'!O2710</f>
        <v>Rain</v>
      </c>
      <c r="C2711" s="11" t="str">
        <f t="shared" si="336"/>
        <v>Rain</v>
      </c>
      <c r="D2711" s="11" t="str">
        <f t="shared" si="337"/>
        <v>Rain</v>
      </c>
      <c r="E2711" s="11" t="str">
        <f t="shared" si="338"/>
        <v>Rain</v>
      </c>
      <c r="F2711" s="11" t="str">
        <f t="shared" si="339"/>
        <v>RAIN</v>
      </c>
      <c r="G2711" s="11" t="str">
        <f t="shared" si="340"/>
        <v>rain</v>
      </c>
      <c r="H2711" s="11" t="str">
        <f>'Raw Data'!H2710</f>
        <v>Weekend</v>
      </c>
      <c r="I2711" s="11" t="str">
        <f t="shared" si="341"/>
        <v>WE</v>
      </c>
      <c r="J2711" s="11" t="str">
        <f t="shared" si="342"/>
        <v>Rain</v>
      </c>
      <c r="K2711" s="11" t="str">
        <f>TEXT('Raw Data'!F2710,"0")</f>
        <v>9</v>
      </c>
      <c r="L2711" s="11">
        <f t="shared" si="343"/>
        <v>9</v>
      </c>
    </row>
    <row r="2712" spans="1:12" x14ac:dyDescent="0.3">
      <c r="A2712" s="9">
        <f>'Raw Data'!A2711</f>
        <v>45361.40625</v>
      </c>
      <c r="B2712" s="11" t="str">
        <f>'Raw Data'!O2711</f>
        <v>Snow</v>
      </c>
      <c r="C2712" s="11" t="str">
        <f t="shared" si="336"/>
        <v>Snow</v>
      </c>
      <c r="D2712" s="11" t="str">
        <f t="shared" si="337"/>
        <v>Snow</v>
      </c>
      <c r="E2712" s="11" t="str">
        <f t="shared" si="338"/>
        <v>Snow</v>
      </c>
      <c r="F2712" s="11" t="str">
        <f t="shared" si="339"/>
        <v>SNOW</v>
      </c>
      <c r="G2712" s="11" t="str">
        <f t="shared" si="340"/>
        <v>snow</v>
      </c>
      <c r="H2712" s="11" t="str">
        <f>'Raw Data'!H2711</f>
        <v>Weekend</v>
      </c>
      <c r="I2712" s="11" t="str">
        <f t="shared" si="341"/>
        <v>WE</v>
      </c>
      <c r="J2712" s="11" t="str">
        <f t="shared" si="342"/>
        <v>Snow</v>
      </c>
      <c r="K2712" s="11" t="str">
        <f>TEXT('Raw Data'!F2711,"0")</f>
        <v>9</v>
      </c>
      <c r="L2712" s="11">
        <f t="shared" si="343"/>
        <v>9</v>
      </c>
    </row>
    <row r="2713" spans="1:12" x14ac:dyDescent="0.3">
      <c r="A2713" s="9">
        <f>'Raw Data'!A2712</f>
        <v>45361.409722222197</v>
      </c>
      <c r="B2713" s="11" t="str">
        <f>'Raw Data'!O2712</f>
        <v>Fog</v>
      </c>
      <c r="C2713" s="11" t="str">
        <f t="shared" si="336"/>
        <v>Fog</v>
      </c>
      <c r="D2713" s="11" t="str">
        <f t="shared" si="337"/>
        <v>Fog</v>
      </c>
      <c r="E2713" s="11" t="str">
        <f t="shared" si="338"/>
        <v>Fog</v>
      </c>
      <c r="F2713" s="11" t="str">
        <f t="shared" si="339"/>
        <v>FOG</v>
      </c>
      <c r="G2713" s="11" t="str">
        <f t="shared" si="340"/>
        <v>fog</v>
      </c>
      <c r="H2713" s="11" t="str">
        <f>'Raw Data'!H2712</f>
        <v>Weekend</v>
      </c>
      <c r="I2713" s="11" t="str">
        <f t="shared" si="341"/>
        <v>WE</v>
      </c>
      <c r="J2713" s="11" t="str">
        <f t="shared" si="342"/>
        <v>Fog</v>
      </c>
      <c r="K2713" s="11" t="str">
        <f>TEXT('Raw Data'!F2712,"0")</f>
        <v>9</v>
      </c>
      <c r="L2713" s="11">
        <f t="shared" si="343"/>
        <v>9</v>
      </c>
    </row>
    <row r="2714" spans="1:12" x14ac:dyDescent="0.3">
      <c r="A2714" s="9">
        <f>'Raw Data'!A2713</f>
        <v>45361.413194444503</v>
      </c>
      <c r="B2714" s="11" t="str">
        <f>'Raw Data'!O2713</f>
        <v>Clear</v>
      </c>
      <c r="C2714" s="11" t="str">
        <f t="shared" si="336"/>
        <v>Clear</v>
      </c>
      <c r="D2714" s="11" t="str">
        <f t="shared" si="337"/>
        <v>Clear</v>
      </c>
      <c r="E2714" s="11" t="str">
        <f t="shared" si="338"/>
        <v>Clear</v>
      </c>
      <c r="F2714" s="11" t="str">
        <f t="shared" si="339"/>
        <v>CLEAR</v>
      </c>
      <c r="G2714" s="11" t="str">
        <f t="shared" si="340"/>
        <v>clear</v>
      </c>
      <c r="H2714" s="11" t="str">
        <f>'Raw Data'!H2713</f>
        <v>Weekend</v>
      </c>
      <c r="I2714" s="11" t="str">
        <f t="shared" si="341"/>
        <v>WE</v>
      </c>
      <c r="J2714" s="11" t="str">
        <f t="shared" si="342"/>
        <v>Clear</v>
      </c>
      <c r="K2714" s="11" t="str">
        <f>TEXT('Raw Data'!F2713,"0")</f>
        <v>9</v>
      </c>
      <c r="L2714" s="11">
        <f t="shared" si="343"/>
        <v>9</v>
      </c>
    </row>
    <row r="2715" spans="1:12" x14ac:dyDescent="0.3">
      <c r="A2715" s="9">
        <f>'Raw Data'!A2714</f>
        <v>45361.416666666701</v>
      </c>
      <c r="B2715" s="11" t="str">
        <f>'Raw Data'!O2714</f>
        <v>Rain</v>
      </c>
      <c r="C2715" s="11" t="str">
        <f t="shared" si="336"/>
        <v>Rain</v>
      </c>
      <c r="D2715" s="11" t="str">
        <f t="shared" si="337"/>
        <v>Rain</v>
      </c>
      <c r="E2715" s="11" t="str">
        <f t="shared" si="338"/>
        <v>Rain</v>
      </c>
      <c r="F2715" s="11" t="str">
        <f t="shared" si="339"/>
        <v>RAIN</v>
      </c>
      <c r="G2715" s="11" t="str">
        <f t="shared" si="340"/>
        <v>rain</v>
      </c>
      <c r="H2715" s="11" t="str">
        <f>'Raw Data'!H2714</f>
        <v>Weekend</v>
      </c>
      <c r="I2715" s="11" t="str">
        <f t="shared" si="341"/>
        <v>WE</v>
      </c>
      <c r="J2715" s="11" t="str">
        <f t="shared" si="342"/>
        <v>Rain</v>
      </c>
      <c r="K2715" s="11" t="str">
        <f>TEXT('Raw Data'!F2714,"0")</f>
        <v>10</v>
      </c>
      <c r="L2715" s="11">
        <f t="shared" si="343"/>
        <v>10</v>
      </c>
    </row>
    <row r="2716" spans="1:12" x14ac:dyDescent="0.3">
      <c r="A2716" s="9">
        <f>'Raw Data'!A2715</f>
        <v>45361.420138888898</v>
      </c>
      <c r="B2716" s="11" t="str">
        <f>'Raw Data'!O2715</f>
        <v>Rain</v>
      </c>
      <c r="C2716" s="11" t="str">
        <f t="shared" si="336"/>
        <v>Rain</v>
      </c>
      <c r="D2716" s="11" t="str">
        <f t="shared" si="337"/>
        <v>Rain</v>
      </c>
      <c r="E2716" s="11" t="str">
        <f t="shared" si="338"/>
        <v>Rain</v>
      </c>
      <c r="F2716" s="11" t="str">
        <f t="shared" si="339"/>
        <v>RAIN</v>
      </c>
      <c r="G2716" s="11" t="str">
        <f t="shared" si="340"/>
        <v>rain</v>
      </c>
      <c r="H2716" s="11" t="str">
        <f>'Raw Data'!H2715</f>
        <v>Weekend</v>
      </c>
      <c r="I2716" s="11" t="str">
        <f t="shared" si="341"/>
        <v>WE</v>
      </c>
      <c r="J2716" s="11" t="str">
        <f t="shared" si="342"/>
        <v>Rain</v>
      </c>
      <c r="K2716" s="11" t="str">
        <f>TEXT('Raw Data'!F2715,"0")</f>
        <v>10</v>
      </c>
      <c r="L2716" s="11">
        <f t="shared" si="343"/>
        <v>10</v>
      </c>
    </row>
    <row r="2717" spans="1:12" x14ac:dyDescent="0.3">
      <c r="A2717" s="9">
        <f>'Raw Data'!A2716</f>
        <v>45361.423611111102</v>
      </c>
      <c r="B2717" s="11" t="str">
        <f>'Raw Data'!O2716</f>
        <v>Snow</v>
      </c>
      <c r="C2717" s="11" t="str">
        <f t="shared" si="336"/>
        <v>Snow</v>
      </c>
      <c r="D2717" s="11" t="str">
        <f t="shared" si="337"/>
        <v>Snow</v>
      </c>
      <c r="E2717" s="11" t="str">
        <f t="shared" si="338"/>
        <v>Snow</v>
      </c>
      <c r="F2717" s="11" t="str">
        <f t="shared" si="339"/>
        <v>SNOW</v>
      </c>
      <c r="G2717" s="11" t="str">
        <f t="shared" si="340"/>
        <v>snow</v>
      </c>
      <c r="H2717" s="11" t="str">
        <f>'Raw Data'!H2716</f>
        <v>Weekend</v>
      </c>
      <c r="I2717" s="11" t="str">
        <f t="shared" si="341"/>
        <v>WE</v>
      </c>
      <c r="J2717" s="11" t="str">
        <f t="shared" si="342"/>
        <v>Snow</v>
      </c>
      <c r="K2717" s="11" t="str">
        <f>TEXT('Raw Data'!F2716,"0")</f>
        <v>10</v>
      </c>
      <c r="L2717" s="11">
        <f t="shared" si="343"/>
        <v>10</v>
      </c>
    </row>
    <row r="2718" spans="1:12" x14ac:dyDescent="0.3">
      <c r="A2718" s="9">
        <f>'Raw Data'!A2717</f>
        <v>45361.427083333299</v>
      </c>
      <c r="B2718" s="11" t="str">
        <f>'Raw Data'!O2717</f>
        <v>Clear</v>
      </c>
      <c r="C2718" s="11" t="str">
        <f t="shared" si="336"/>
        <v>Clear</v>
      </c>
      <c r="D2718" s="11" t="str">
        <f t="shared" si="337"/>
        <v>Clear</v>
      </c>
      <c r="E2718" s="11" t="str">
        <f t="shared" si="338"/>
        <v>Clear</v>
      </c>
      <c r="F2718" s="11" t="str">
        <f t="shared" si="339"/>
        <v>CLEAR</v>
      </c>
      <c r="G2718" s="11" t="str">
        <f t="shared" si="340"/>
        <v>clear</v>
      </c>
      <c r="H2718" s="11" t="str">
        <f>'Raw Data'!H2717</f>
        <v>Weekend</v>
      </c>
      <c r="I2718" s="11" t="str">
        <f t="shared" si="341"/>
        <v>WE</v>
      </c>
      <c r="J2718" s="11" t="str">
        <f t="shared" si="342"/>
        <v>Clear</v>
      </c>
      <c r="K2718" s="11" t="str">
        <f>TEXT('Raw Data'!F2717,"0")</f>
        <v>10</v>
      </c>
      <c r="L2718" s="11">
        <f t="shared" si="343"/>
        <v>10</v>
      </c>
    </row>
    <row r="2719" spans="1:12" x14ac:dyDescent="0.3">
      <c r="A2719" s="9">
        <f>'Raw Data'!A2718</f>
        <v>45361.430555555598</v>
      </c>
      <c r="B2719" s="11" t="str">
        <f>'Raw Data'!O2718</f>
        <v>Rain</v>
      </c>
      <c r="C2719" s="11" t="str">
        <f t="shared" si="336"/>
        <v>Rain</v>
      </c>
      <c r="D2719" s="11" t="str">
        <f t="shared" si="337"/>
        <v>Rain</v>
      </c>
      <c r="E2719" s="11" t="str">
        <f t="shared" si="338"/>
        <v>Rain</v>
      </c>
      <c r="F2719" s="11" t="str">
        <f t="shared" si="339"/>
        <v>RAIN</v>
      </c>
      <c r="G2719" s="11" t="str">
        <f t="shared" si="340"/>
        <v>rain</v>
      </c>
      <c r="H2719" s="11" t="str">
        <f>'Raw Data'!H2718</f>
        <v>Weekend</v>
      </c>
      <c r="I2719" s="11" t="str">
        <f t="shared" si="341"/>
        <v>WE</v>
      </c>
      <c r="J2719" s="11" t="str">
        <f t="shared" si="342"/>
        <v>Rain</v>
      </c>
      <c r="K2719" s="11" t="str">
        <f>TEXT('Raw Data'!F2718,"0")</f>
        <v>10</v>
      </c>
      <c r="L2719" s="11">
        <f t="shared" si="343"/>
        <v>10</v>
      </c>
    </row>
    <row r="2720" spans="1:12" x14ac:dyDescent="0.3">
      <c r="A2720" s="9">
        <f>'Raw Data'!A2719</f>
        <v>45361.434027777803</v>
      </c>
      <c r="B2720" s="11" t="str">
        <f>'Raw Data'!O2719</f>
        <v>Rain</v>
      </c>
      <c r="C2720" s="11" t="str">
        <f t="shared" si="336"/>
        <v>Rain</v>
      </c>
      <c r="D2720" s="11" t="str">
        <f t="shared" si="337"/>
        <v>Rain</v>
      </c>
      <c r="E2720" s="11" t="str">
        <f t="shared" si="338"/>
        <v>Rain</v>
      </c>
      <c r="F2720" s="11" t="str">
        <f t="shared" si="339"/>
        <v>RAIN</v>
      </c>
      <c r="G2720" s="11" t="str">
        <f t="shared" si="340"/>
        <v>rain</v>
      </c>
      <c r="H2720" s="11" t="str">
        <f>'Raw Data'!H2719</f>
        <v>Weekend</v>
      </c>
      <c r="I2720" s="11" t="str">
        <f t="shared" si="341"/>
        <v>WE</v>
      </c>
      <c r="J2720" s="11" t="str">
        <f t="shared" si="342"/>
        <v>Rain</v>
      </c>
      <c r="K2720" s="11" t="str">
        <f>TEXT('Raw Data'!F2719,"0")</f>
        <v>10</v>
      </c>
      <c r="L2720" s="11">
        <f t="shared" si="343"/>
        <v>10</v>
      </c>
    </row>
    <row r="2721" spans="1:12" x14ac:dyDescent="0.3">
      <c r="A2721" s="9">
        <f>'Raw Data'!A2720</f>
        <v>45361.4375</v>
      </c>
      <c r="B2721" s="11" t="str">
        <f>'Raw Data'!O2720</f>
        <v>Snow</v>
      </c>
      <c r="C2721" s="11" t="str">
        <f t="shared" si="336"/>
        <v>Snow</v>
      </c>
      <c r="D2721" s="11" t="str">
        <f t="shared" si="337"/>
        <v>Snow</v>
      </c>
      <c r="E2721" s="11" t="str">
        <f t="shared" si="338"/>
        <v>Snow</v>
      </c>
      <c r="F2721" s="11" t="str">
        <f t="shared" si="339"/>
        <v>SNOW</v>
      </c>
      <c r="G2721" s="11" t="str">
        <f t="shared" si="340"/>
        <v>snow</v>
      </c>
      <c r="H2721" s="11" t="str">
        <f>'Raw Data'!H2720</f>
        <v>Weekend</v>
      </c>
      <c r="I2721" s="11" t="str">
        <f t="shared" si="341"/>
        <v>WE</v>
      </c>
      <c r="J2721" s="11" t="str">
        <f t="shared" si="342"/>
        <v>Snow</v>
      </c>
      <c r="K2721" s="11" t="str">
        <f>TEXT('Raw Data'!F2720,"0")</f>
        <v>10</v>
      </c>
      <c r="L2721" s="11">
        <f t="shared" si="343"/>
        <v>10</v>
      </c>
    </row>
    <row r="2722" spans="1:12" x14ac:dyDescent="0.3">
      <c r="A2722" s="9">
        <f>'Raw Data'!A2721</f>
        <v>45361.440972222197</v>
      </c>
      <c r="B2722" s="11" t="str">
        <f>'Raw Data'!O2721</f>
        <v>Snow</v>
      </c>
      <c r="C2722" s="11" t="str">
        <f t="shared" si="336"/>
        <v>Snow</v>
      </c>
      <c r="D2722" s="11" t="str">
        <f t="shared" si="337"/>
        <v>Snow</v>
      </c>
      <c r="E2722" s="11" t="str">
        <f t="shared" si="338"/>
        <v>Snow</v>
      </c>
      <c r="F2722" s="11" t="str">
        <f t="shared" si="339"/>
        <v>SNOW</v>
      </c>
      <c r="G2722" s="11" t="str">
        <f t="shared" si="340"/>
        <v>snow</v>
      </c>
      <c r="H2722" s="11" t="str">
        <f>'Raw Data'!H2721</f>
        <v>Weekend</v>
      </c>
      <c r="I2722" s="11" t="str">
        <f t="shared" si="341"/>
        <v>WE</v>
      </c>
      <c r="J2722" s="11" t="str">
        <f t="shared" si="342"/>
        <v>Snow</v>
      </c>
      <c r="K2722" s="11" t="str">
        <f>TEXT('Raw Data'!F2721,"0")</f>
        <v>10</v>
      </c>
      <c r="L2722" s="11">
        <f t="shared" si="343"/>
        <v>10</v>
      </c>
    </row>
    <row r="2723" spans="1:12" x14ac:dyDescent="0.3">
      <c r="A2723" s="9">
        <f>'Raw Data'!A2722</f>
        <v>45361.444444444503</v>
      </c>
      <c r="B2723" s="11" t="str">
        <f>'Raw Data'!O2722</f>
        <v>Snow</v>
      </c>
      <c r="C2723" s="11" t="str">
        <f t="shared" si="336"/>
        <v>Snow</v>
      </c>
      <c r="D2723" s="11" t="str">
        <f t="shared" si="337"/>
        <v>Snow</v>
      </c>
      <c r="E2723" s="11" t="str">
        <f t="shared" si="338"/>
        <v>Snow</v>
      </c>
      <c r="F2723" s="11" t="str">
        <f t="shared" si="339"/>
        <v>SNOW</v>
      </c>
      <c r="G2723" s="11" t="str">
        <f t="shared" si="340"/>
        <v>snow</v>
      </c>
      <c r="H2723" s="11" t="str">
        <f>'Raw Data'!H2722</f>
        <v>Weekend</v>
      </c>
      <c r="I2723" s="11" t="str">
        <f t="shared" si="341"/>
        <v>WE</v>
      </c>
      <c r="J2723" s="11" t="str">
        <f t="shared" si="342"/>
        <v>Snow</v>
      </c>
      <c r="K2723" s="11" t="str">
        <f>TEXT('Raw Data'!F2722,"0")</f>
        <v>10</v>
      </c>
      <c r="L2723" s="11">
        <f t="shared" si="343"/>
        <v>10</v>
      </c>
    </row>
    <row r="2724" spans="1:12" x14ac:dyDescent="0.3">
      <c r="A2724" s="9">
        <f>'Raw Data'!A2723</f>
        <v>45361.447916666701</v>
      </c>
      <c r="B2724" s="11" t="str">
        <f>'Raw Data'!O2723</f>
        <v>Fog</v>
      </c>
      <c r="C2724" s="11" t="str">
        <f t="shared" si="336"/>
        <v>Fog</v>
      </c>
      <c r="D2724" s="11" t="str">
        <f t="shared" si="337"/>
        <v>Fog</v>
      </c>
      <c r="E2724" s="11" t="str">
        <f t="shared" si="338"/>
        <v>Fog</v>
      </c>
      <c r="F2724" s="11" t="str">
        <f t="shared" si="339"/>
        <v>FOG</v>
      </c>
      <c r="G2724" s="11" t="str">
        <f t="shared" si="340"/>
        <v>fog</v>
      </c>
      <c r="H2724" s="11" t="str">
        <f>'Raw Data'!H2723</f>
        <v>Weekend</v>
      </c>
      <c r="I2724" s="11" t="str">
        <f t="shared" si="341"/>
        <v>WE</v>
      </c>
      <c r="J2724" s="11" t="str">
        <f t="shared" si="342"/>
        <v>Fog</v>
      </c>
      <c r="K2724" s="11" t="str">
        <f>TEXT('Raw Data'!F2723,"0")</f>
        <v>10</v>
      </c>
      <c r="L2724" s="11">
        <f t="shared" si="343"/>
        <v>10</v>
      </c>
    </row>
    <row r="2725" spans="1:12" x14ac:dyDescent="0.3">
      <c r="A2725" s="9">
        <f>'Raw Data'!A2724</f>
        <v>45361.451388888898</v>
      </c>
      <c r="B2725" s="11" t="str">
        <f>'Raw Data'!O2724</f>
        <v>Rain</v>
      </c>
      <c r="C2725" s="11" t="str">
        <f t="shared" si="336"/>
        <v>Rain</v>
      </c>
      <c r="D2725" s="11" t="str">
        <f t="shared" si="337"/>
        <v>Rain</v>
      </c>
      <c r="E2725" s="11" t="str">
        <f t="shared" si="338"/>
        <v>Rain</v>
      </c>
      <c r="F2725" s="11" t="str">
        <f t="shared" si="339"/>
        <v>RAIN</v>
      </c>
      <c r="G2725" s="11" t="str">
        <f t="shared" si="340"/>
        <v>rain</v>
      </c>
      <c r="H2725" s="11" t="str">
        <f>'Raw Data'!H2724</f>
        <v>Weekend</v>
      </c>
      <c r="I2725" s="11" t="str">
        <f t="shared" si="341"/>
        <v>WE</v>
      </c>
      <c r="J2725" s="11" t="str">
        <f t="shared" si="342"/>
        <v>Rain</v>
      </c>
      <c r="K2725" s="11" t="str">
        <f>TEXT('Raw Data'!F2724,"0")</f>
        <v>10</v>
      </c>
      <c r="L2725" s="11">
        <f t="shared" si="343"/>
        <v>10</v>
      </c>
    </row>
    <row r="2726" spans="1:12" x14ac:dyDescent="0.3">
      <c r="A2726" s="9">
        <f>'Raw Data'!A2725</f>
        <v>45361.454861111102</v>
      </c>
      <c r="B2726" s="11" t="str">
        <f>'Raw Data'!O2725</f>
        <v>Snow</v>
      </c>
      <c r="C2726" s="11" t="str">
        <f t="shared" si="336"/>
        <v>Snow</v>
      </c>
      <c r="D2726" s="11" t="str">
        <f t="shared" si="337"/>
        <v>Snow</v>
      </c>
      <c r="E2726" s="11" t="str">
        <f t="shared" si="338"/>
        <v>Snow</v>
      </c>
      <c r="F2726" s="11" t="str">
        <f t="shared" si="339"/>
        <v>SNOW</v>
      </c>
      <c r="G2726" s="11" t="str">
        <f t="shared" si="340"/>
        <v>snow</v>
      </c>
      <c r="H2726" s="11" t="str">
        <f>'Raw Data'!H2725</f>
        <v>Weekend</v>
      </c>
      <c r="I2726" s="11" t="str">
        <f t="shared" si="341"/>
        <v>WE</v>
      </c>
      <c r="J2726" s="11" t="str">
        <f t="shared" si="342"/>
        <v>Snow</v>
      </c>
      <c r="K2726" s="11" t="str">
        <f>TEXT('Raw Data'!F2725,"0")</f>
        <v>10</v>
      </c>
      <c r="L2726" s="11">
        <f t="shared" si="343"/>
        <v>10</v>
      </c>
    </row>
    <row r="2727" spans="1:12" x14ac:dyDescent="0.3">
      <c r="A2727" s="9">
        <f>'Raw Data'!A2726</f>
        <v>45361.458333333299</v>
      </c>
      <c r="B2727" s="11" t="str">
        <f>'Raw Data'!O2726</f>
        <v>Snow</v>
      </c>
      <c r="C2727" s="11" t="str">
        <f t="shared" si="336"/>
        <v>Snow</v>
      </c>
      <c r="D2727" s="11" t="str">
        <f t="shared" si="337"/>
        <v>Snow</v>
      </c>
      <c r="E2727" s="11" t="str">
        <f t="shared" si="338"/>
        <v>Snow</v>
      </c>
      <c r="F2727" s="11" t="str">
        <f t="shared" si="339"/>
        <v>SNOW</v>
      </c>
      <c r="G2727" s="11" t="str">
        <f t="shared" si="340"/>
        <v>snow</v>
      </c>
      <c r="H2727" s="11" t="str">
        <f>'Raw Data'!H2726</f>
        <v>Weekend</v>
      </c>
      <c r="I2727" s="11" t="str">
        <f t="shared" si="341"/>
        <v>WE</v>
      </c>
      <c r="J2727" s="11" t="str">
        <f t="shared" si="342"/>
        <v>Snow</v>
      </c>
      <c r="K2727" s="11" t="str">
        <f>TEXT('Raw Data'!F2726,"0")</f>
        <v>11</v>
      </c>
      <c r="L2727" s="11">
        <f t="shared" si="343"/>
        <v>11</v>
      </c>
    </row>
    <row r="2728" spans="1:12" x14ac:dyDescent="0.3">
      <c r="A2728" s="9">
        <f>'Raw Data'!A2727</f>
        <v>45361.461805555598</v>
      </c>
      <c r="B2728" s="11" t="str">
        <f>'Raw Data'!O2727</f>
        <v>Snow</v>
      </c>
      <c r="C2728" s="11" t="str">
        <f t="shared" si="336"/>
        <v>Snow</v>
      </c>
      <c r="D2728" s="11" t="str">
        <f t="shared" si="337"/>
        <v>Snow</v>
      </c>
      <c r="E2728" s="11" t="str">
        <f t="shared" si="338"/>
        <v>Snow</v>
      </c>
      <c r="F2728" s="11" t="str">
        <f t="shared" si="339"/>
        <v>SNOW</v>
      </c>
      <c r="G2728" s="11" t="str">
        <f t="shared" si="340"/>
        <v>snow</v>
      </c>
      <c r="H2728" s="11" t="str">
        <f>'Raw Data'!H2727</f>
        <v>Weekend</v>
      </c>
      <c r="I2728" s="11" t="str">
        <f t="shared" si="341"/>
        <v>WE</v>
      </c>
      <c r="J2728" s="11" t="str">
        <f t="shared" si="342"/>
        <v>Snow</v>
      </c>
      <c r="K2728" s="11" t="str">
        <f>TEXT('Raw Data'!F2727,"0")</f>
        <v>11</v>
      </c>
      <c r="L2728" s="11">
        <f t="shared" si="343"/>
        <v>11</v>
      </c>
    </row>
    <row r="2729" spans="1:12" x14ac:dyDescent="0.3">
      <c r="A2729" s="9">
        <f>'Raw Data'!A2728</f>
        <v>45361.465277777803</v>
      </c>
      <c r="B2729" s="11" t="str">
        <f>'Raw Data'!O2728</f>
        <v>Snow</v>
      </c>
      <c r="C2729" s="11" t="str">
        <f t="shared" si="336"/>
        <v>Snow</v>
      </c>
      <c r="D2729" s="11" t="str">
        <f t="shared" si="337"/>
        <v>Snow</v>
      </c>
      <c r="E2729" s="11" t="str">
        <f t="shared" si="338"/>
        <v>Snow</v>
      </c>
      <c r="F2729" s="11" t="str">
        <f t="shared" si="339"/>
        <v>SNOW</v>
      </c>
      <c r="G2729" s="11" t="str">
        <f t="shared" si="340"/>
        <v>snow</v>
      </c>
      <c r="H2729" s="11" t="str">
        <f>'Raw Data'!H2728</f>
        <v>Weekend</v>
      </c>
      <c r="I2729" s="11" t="str">
        <f t="shared" si="341"/>
        <v>WE</v>
      </c>
      <c r="J2729" s="11" t="str">
        <f t="shared" si="342"/>
        <v>Snow</v>
      </c>
      <c r="K2729" s="11" t="str">
        <f>TEXT('Raw Data'!F2728,"0")</f>
        <v>11</v>
      </c>
      <c r="L2729" s="11">
        <f t="shared" si="343"/>
        <v>11</v>
      </c>
    </row>
    <row r="2730" spans="1:12" x14ac:dyDescent="0.3">
      <c r="A2730" s="9">
        <f>'Raw Data'!A2729</f>
        <v>45361.46875</v>
      </c>
      <c r="B2730" s="11" t="str">
        <f>'Raw Data'!O2729</f>
        <v>Rain</v>
      </c>
      <c r="C2730" s="11" t="str">
        <f t="shared" si="336"/>
        <v>Rain</v>
      </c>
      <c r="D2730" s="11" t="str">
        <f t="shared" si="337"/>
        <v>Rain</v>
      </c>
      <c r="E2730" s="11" t="str">
        <f t="shared" si="338"/>
        <v>Rain</v>
      </c>
      <c r="F2730" s="11" t="str">
        <f t="shared" si="339"/>
        <v>RAIN</v>
      </c>
      <c r="G2730" s="11" t="str">
        <f t="shared" si="340"/>
        <v>rain</v>
      </c>
      <c r="H2730" s="11" t="str">
        <f>'Raw Data'!H2729</f>
        <v>Weekend</v>
      </c>
      <c r="I2730" s="11" t="str">
        <f t="shared" si="341"/>
        <v>WE</v>
      </c>
      <c r="J2730" s="11" t="str">
        <f t="shared" si="342"/>
        <v>Rain</v>
      </c>
      <c r="K2730" s="11" t="str">
        <f>TEXT('Raw Data'!F2729,"0")</f>
        <v>11</v>
      </c>
      <c r="L2730" s="11">
        <f t="shared" si="343"/>
        <v>11</v>
      </c>
    </row>
    <row r="2731" spans="1:12" x14ac:dyDescent="0.3">
      <c r="A2731" s="9">
        <f>'Raw Data'!A2730</f>
        <v>45361.472222222197</v>
      </c>
      <c r="B2731" s="11" t="str">
        <f>'Raw Data'!O2730</f>
        <v>Rain</v>
      </c>
      <c r="C2731" s="11" t="str">
        <f t="shared" si="336"/>
        <v>Rain</v>
      </c>
      <c r="D2731" s="11" t="str">
        <f t="shared" si="337"/>
        <v>Rain</v>
      </c>
      <c r="E2731" s="11" t="str">
        <f t="shared" si="338"/>
        <v>Rain</v>
      </c>
      <c r="F2731" s="11" t="str">
        <f t="shared" si="339"/>
        <v>RAIN</v>
      </c>
      <c r="G2731" s="11" t="str">
        <f t="shared" si="340"/>
        <v>rain</v>
      </c>
      <c r="H2731" s="11" t="str">
        <f>'Raw Data'!H2730</f>
        <v>Weekend</v>
      </c>
      <c r="I2731" s="11" t="str">
        <f t="shared" si="341"/>
        <v>WE</v>
      </c>
      <c r="J2731" s="11" t="str">
        <f t="shared" si="342"/>
        <v>Rain</v>
      </c>
      <c r="K2731" s="11" t="str">
        <f>TEXT('Raw Data'!F2730,"0")</f>
        <v>11</v>
      </c>
      <c r="L2731" s="11">
        <f t="shared" si="343"/>
        <v>11</v>
      </c>
    </row>
    <row r="2732" spans="1:12" x14ac:dyDescent="0.3">
      <c r="A2732" s="9">
        <f>'Raw Data'!A2731</f>
        <v>45361.475694444503</v>
      </c>
      <c r="B2732" s="11" t="str">
        <f>'Raw Data'!O2731</f>
        <v>Clear</v>
      </c>
      <c r="C2732" s="11" t="str">
        <f t="shared" si="336"/>
        <v>Clear</v>
      </c>
      <c r="D2732" s="11" t="str">
        <f t="shared" si="337"/>
        <v>Clear</v>
      </c>
      <c r="E2732" s="11" t="str">
        <f t="shared" si="338"/>
        <v>Clear</v>
      </c>
      <c r="F2732" s="11" t="str">
        <f t="shared" si="339"/>
        <v>CLEAR</v>
      </c>
      <c r="G2732" s="11" t="str">
        <f t="shared" si="340"/>
        <v>clear</v>
      </c>
      <c r="H2732" s="11" t="str">
        <f>'Raw Data'!H2731</f>
        <v>Weekend</v>
      </c>
      <c r="I2732" s="11" t="str">
        <f t="shared" si="341"/>
        <v>WE</v>
      </c>
      <c r="J2732" s="11" t="str">
        <f t="shared" si="342"/>
        <v>Clear</v>
      </c>
      <c r="K2732" s="11" t="str">
        <f>TEXT('Raw Data'!F2731,"0")</f>
        <v>11</v>
      </c>
      <c r="L2732" s="11">
        <f t="shared" si="343"/>
        <v>11</v>
      </c>
    </row>
    <row r="2733" spans="1:12" x14ac:dyDescent="0.3">
      <c r="A2733" s="9">
        <f>'Raw Data'!A2732</f>
        <v>45361.479166666701</v>
      </c>
      <c r="B2733" s="11" t="str">
        <f>'Raw Data'!O2732</f>
        <v>Fog</v>
      </c>
      <c r="C2733" s="11" t="str">
        <f t="shared" si="336"/>
        <v>Fog</v>
      </c>
      <c r="D2733" s="11" t="str">
        <f t="shared" si="337"/>
        <v>Fog</v>
      </c>
      <c r="E2733" s="11" t="str">
        <f t="shared" si="338"/>
        <v>Fog</v>
      </c>
      <c r="F2733" s="11" t="str">
        <f t="shared" si="339"/>
        <v>FOG</v>
      </c>
      <c r="G2733" s="11" t="str">
        <f t="shared" si="340"/>
        <v>fog</v>
      </c>
      <c r="H2733" s="11" t="str">
        <f>'Raw Data'!H2732</f>
        <v>Weekend</v>
      </c>
      <c r="I2733" s="11" t="str">
        <f t="shared" si="341"/>
        <v>WE</v>
      </c>
      <c r="J2733" s="11" t="str">
        <f t="shared" si="342"/>
        <v>Fog</v>
      </c>
      <c r="K2733" s="11" t="str">
        <f>TEXT('Raw Data'!F2732,"0")</f>
        <v>11</v>
      </c>
      <c r="L2733" s="11">
        <f t="shared" si="343"/>
        <v>11</v>
      </c>
    </row>
    <row r="2734" spans="1:12" x14ac:dyDescent="0.3">
      <c r="A2734" s="9">
        <f>'Raw Data'!A2733</f>
        <v>45361.482638888898</v>
      </c>
      <c r="B2734" s="11" t="str">
        <f>'Raw Data'!O2733</f>
        <v>Snow</v>
      </c>
      <c r="C2734" s="11" t="str">
        <f t="shared" si="336"/>
        <v>Snow</v>
      </c>
      <c r="D2734" s="11" t="str">
        <f t="shared" si="337"/>
        <v>Snow</v>
      </c>
      <c r="E2734" s="11" t="str">
        <f t="shared" si="338"/>
        <v>Snow</v>
      </c>
      <c r="F2734" s="11" t="str">
        <f t="shared" si="339"/>
        <v>SNOW</v>
      </c>
      <c r="G2734" s="11" t="str">
        <f t="shared" si="340"/>
        <v>snow</v>
      </c>
      <c r="H2734" s="11" t="str">
        <f>'Raw Data'!H2733</f>
        <v>Weekend</v>
      </c>
      <c r="I2734" s="11" t="str">
        <f t="shared" si="341"/>
        <v>WE</v>
      </c>
      <c r="J2734" s="11" t="str">
        <f t="shared" si="342"/>
        <v>Snow</v>
      </c>
      <c r="K2734" s="11" t="str">
        <f>TEXT('Raw Data'!F2733,"0")</f>
        <v>11</v>
      </c>
      <c r="L2734" s="11">
        <f t="shared" si="343"/>
        <v>11</v>
      </c>
    </row>
    <row r="2735" spans="1:12" x14ac:dyDescent="0.3">
      <c r="A2735" s="9">
        <f>'Raw Data'!A2734</f>
        <v>45361.486111111102</v>
      </c>
      <c r="B2735" s="11" t="str">
        <f>'Raw Data'!O2734</f>
        <v>Rain</v>
      </c>
      <c r="C2735" s="11" t="str">
        <f t="shared" si="336"/>
        <v>Rain</v>
      </c>
      <c r="D2735" s="11" t="str">
        <f t="shared" si="337"/>
        <v>Rain</v>
      </c>
      <c r="E2735" s="11" t="str">
        <f t="shared" si="338"/>
        <v>Rain</v>
      </c>
      <c r="F2735" s="11" t="str">
        <f t="shared" si="339"/>
        <v>RAIN</v>
      </c>
      <c r="G2735" s="11" t="str">
        <f t="shared" si="340"/>
        <v>rain</v>
      </c>
      <c r="H2735" s="11" t="str">
        <f>'Raw Data'!H2734</f>
        <v>Weekend</v>
      </c>
      <c r="I2735" s="11" t="str">
        <f t="shared" si="341"/>
        <v>WE</v>
      </c>
      <c r="J2735" s="11" t="str">
        <f t="shared" si="342"/>
        <v>Rain</v>
      </c>
      <c r="K2735" s="11" t="str">
        <f>TEXT('Raw Data'!F2734,"0")</f>
        <v>11</v>
      </c>
      <c r="L2735" s="11">
        <f t="shared" si="343"/>
        <v>11</v>
      </c>
    </row>
    <row r="2736" spans="1:12" x14ac:dyDescent="0.3">
      <c r="A2736" s="9">
        <f>'Raw Data'!A2735</f>
        <v>45361.489583333299</v>
      </c>
      <c r="B2736" s="11" t="str">
        <f>'Raw Data'!O2735</f>
        <v>Fog</v>
      </c>
      <c r="C2736" s="11" t="str">
        <f t="shared" si="336"/>
        <v>Fog</v>
      </c>
      <c r="D2736" s="11" t="str">
        <f t="shared" si="337"/>
        <v>Fog</v>
      </c>
      <c r="E2736" s="11" t="str">
        <f t="shared" si="338"/>
        <v>Fog</v>
      </c>
      <c r="F2736" s="11" t="str">
        <f t="shared" si="339"/>
        <v>FOG</v>
      </c>
      <c r="G2736" s="11" t="str">
        <f t="shared" si="340"/>
        <v>fog</v>
      </c>
      <c r="H2736" s="11" t="str">
        <f>'Raw Data'!H2735</f>
        <v>Weekend</v>
      </c>
      <c r="I2736" s="11" t="str">
        <f t="shared" si="341"/>
        <v>WE</v>
      </c>
      <c r="J2736" s="11" t="str">
        <f t="shared" si="342"/>
        <v>Fog</v>
      </c>
      <c r="K2736" s="11" t="str">
        <f>TEXT('Raw Data'!F2735,"0")</f>
        <v>11</v>
      </c>
      <c r="L2736" s="11">
        <f t="shared" si="343"/>
        <v>11</v>
      </c>
    </row>
    <row r="2737" spans="1:12" x14ac:dyDescent="0.3">
      <c r="A2737" s="9">
        <f>'Raw Data'!A2736</f>
        <v>45361.493055555598</v>
      </c>
      <c r="B2737" s="11" t="str">
        <f>'Raw Data'!O2736</f>
        <v>Rain</v>
      </c>
      <c r="C2737" s="11" t="str">
        <f t="shared" si="336"/>
        <v>Rain</v>
      </c>
      <c r="D2737" s="11" t="str">
        <f t="shared" si="337"/>
        <v>Rain</v>
      </c>
      <c r="E2737" s="11" t="str">
        <f t="shared" si="338"/>
        <v>Rain</v>
      </c>
      <c r="F2737" s="11" t="str">
        <f t="shared" si="339"/>
        <v>RAIN</v>
      </c>
      <c r="G2737" s="11" t="str">
        <f t="shared" si="340"/>
        <v>rain</v>
      </c>
      <c r="H2737" s="11" t="str">
        <f>'Raw Data'!H2736</f>
        <v>Weekend</v>
      </c>
      <c r="I2737" s="11" t="str">
        <f t="shared" si="341"/>
        <v>WE</v>
      </c>
      <c r="J2737" s="11" t="str">
        <f t="shared" si="342"/>
        <v>Rain</v>
      </c>
      <c r="K2737" s="11" t="str">
        <f>TEXT('Raw Data'!F2736,"0")</f>
        <v>11</v>
      </c>
      <c r="L2737" s="11">
        <f t="shared" si="343"/>
        <v>11</v>
      </c>
    </row>
    <row r="2738" spans="1:12" x14ac:dyDescent="0.3">
      <c r="A2738" s="9">
        <f>'Raw Data'!A2737</f>
        <v>45361.496527777803</v>
      </c>
      <c r="B2738" s="11" t="str">
        <f>'Raw Data'!O2737</f>
        <v>Rain</v>
      </c>
      <c r="C2738" s="11" t="str">
        <f t="shared" si="336"/>
        <v>Rain</v>
      </c>
      <c r="D2738" s="11" t="str">
        <f t="shared" si="337"/>
        <v>Rain</v>
      </c>
      <c r="E2738" s="11" t="str">
        <f t="shared" si="338"/>
        <v>Rain</v>
      </c>
      <c r="F2738" s="11" t="str">
        <f t="shared" si="339"/>
        <v>RAIN</v>
      </c>
      <c r="G2738" s="11" t="str">
        <f t="shared" si="340"/>
        <v>rain</v>
      </c>
      <c r="H2738" s="11" t="str">
        <f>'Raw Data'!H2737</f>
        <v>Weekend</v>
      </c>
      <c r="I2738" s="11" t="str">
        <f t="shared" si="341"/>
        <v>WE</v>
      </c>
      <c r="J2738" s="11" t="str">
        <f t="shared" si="342"/>
        <v>Rain</v>
      </c>
      <c r="K2738" s="11" t="str">
        <f>TEXT('Raw Data'!F2737,"0")</f>
        <v>11</v>
      </c>
      <c r="L2738" s="11">
        <f t="shared" si="343"/>
        <v>11</v>
      </c>
    </row>
    <row r="2739" spans="1:12" x14ac:dyDescent="0.3">
      <c r="A2739" s="9">
        <f>'Raw Data'!A2738</f>
        <v>45361.5</v>
      </c>
      <c r="B2739" s="11" t="str">
        <f>'Raw Data'!O2738</f>
        <v>Fog</v>
      </c>
      <c r="C2739" s="11" t="str">
        <f t="shared" si="336"/>
        <v>Fog</v>
      </c>
      <c r="D2739" s="11" t="str">
        <f t="shared" si="337"/>
        <v>Fog</v>
      </c>
      <c r="E2739" s="11" t="str">
        <f t="shared" si="338"/>
        <v>Fog</v>
      </c>
      <c r="F2739" s="11" t="str">
        <f t="shared" si="339"/>
        <v>FOG</v>
      </c>
      <c r="G2739" s="11" t="str">
        <f t="shared" si="340"/>
        <v>fog</v>
      </c>
      <c r="H2739" s="11" t="str">
        <f>'Raw Data'!H2738</f>
        <v>Weekend</v>
      </c>
      <c r="I2739" s="11" t="str">
        <f t="shared" si="341"/>
        <v>WE</v>
      </c>
      <c r="J2739" s="11" t="str">
        <f t="shared" si="342"/>
        <v>Fog</v>
      </c>
      <c r="K2739" s="11" t="str">
        <f>TEXT('Raw Data'!F2738,"0")</f>
        <v>12</v>
      </c>
      <c r="L2739" s="11">
        <f t="shared" si="343"/>
        <v>12</v>
      </c>
    </row>
    <row r="2740" spans="1:12" x14ac:dyDescent="0.3">
      <c r="A2740" s="9">
        <f>'Raw Data'!A2739</f>
        <v>45361.503472222197</v>
      </c>
      <c r="B2740" s="11" t="str">
        <f>'Raw Data'!O2739</f>
        <v>Fog</v>
      </c>
      <c r="C2740" s="11" t="str">
        <f t="shared" si="336"/>
        <v>Fog</v>
      </c>
      <c r="D2740" s="11" t="str">
        <f t="shared" si="337"/>
        <v>Fog</v>
      </c>
      <c r="E2740" s="11" t="str">
        <f t="shared" si="338"/>
        <v>Fog</v>
      </c>
      <c r="F2740" s="11" t="str">
        <f t="shared" si="339"/>
        <v>FOG</v>
      </c>
      <c r="G2740" s="11" t="str">
        <f t="shared" si="340"/>
        <v>fog</v>
      </c>
      <c r="H2740" s="11" t="str">
        <f>'Raw Data'!H2739</f>
        <v>Weekend</v>
      </c>
      <c r="I2740" s="11" t="str">
        <f t="shared" si="341"/>
        <v>WE</v>
      </c>
      <c r="J2740" s="11" t="str">
        <f t="shared" si="342"/>
        <v>Fog</v>
      </c>
      <c r="K2740" s="11" t="str">
        <f>TEXT('Raw Data'!F2739,"0")</f>
        <v>12</v>
      </c>
      <c r="L2740" s="11">
        <f t="shared" si="343"/>
        <v>12</v>
      </c>
    </row>
    <row r="2741" spans="1:12" x14ac:dyDescent="0.3">
      <c r="A2741" s="9">
        <f>'Raw Data'!A2740</f>
        <v>45361.506944444503</v>
      </c>
      <c r="B2741" s="11" t="str">
        <f>'Raw Data'!O2740</f>
        <v>Clear</v>
      </c>
      <c r="C2741" s="11" t="str">
        <f t="shared" si="336"/>
        <v>Clear</v>
      </c>
      <c r="D2741" s="11" t="str">
        <f t="shared" si="337"/>
        <v>Clear</v>
      </c>
      <c r="E2741" s="11" t="str">
        <f t="shared" si="338"/>
        <v>Clear</v>
      </c>
      <c r="F2741" s="11" t="str">
        <f t="shared" si="339"/>
        <v>CLEAR</v>
      </c>
      <c r="G2741" s="11" t="str">
        <f t="shared" si="340"/>
        <v>clear</v>
      </c>
      <c r="H2741" s="11" t="str">
        <f>'Raw Data'!H2740</f>
        <v>Weekend</v>
      </c>
      <c r="I2741" s="11" t="str">
        <f t="shared" si="341"/>
        <v>WE</v>
      </c>
      <c r="J2741" s="11" t="str">
        <f t="shared" si="342"/>
        <v>Clear</v>
      </c>
      <c r="K2741" s="11" t="str">
        <f>TEXT('Raw Data'!F2740,"0")</f>
        <v>12</v>
      </c>
      <c r="L2741" s="11">
        <f t="shared" si="343"/>
        <v>12</v>
      </c>
    </row>
    <row r="2742" spans="1:12" x14ac:dyDescent="0.3">
      <c r="A2742" s="9">
        <f>'Raw Data'!A2741</f>
        <v>45361.510416666701</v>
      </c>
      <c r="B2742" s="11" t="str">
        <f>'Raw Data'!O2741</f>
        <v>Snow</v>
      </c>
      <c r="C2742" s="11" t="str">
        <f t="shared" si="336"/>
        <v>Snow</v>
      </c>
      <c r="D2742" s="11" t="str">
        <f t="shared" si="337"/>
        <v>Snow</v>
      </c>
      <c r="E2742" s="11" t="str">
        <f t="shared" si="338"/>
        <v>Snow</v>
      </c>
      <c r="F2742" s="11" t="str">
        <f t="shared" si="339"/>
        <v>SNOW</v>
      </c>
      <c r="G2742" s="11" t="str">
        <f t="shared" si="340"/>
        <v>snow</v>
      </c>
      <c r="H2742" s="11" t="str">
        <f>'Raw Data'!H2741</f>
        <v>Weekend</v>
      </c>
      <c r="I2742" s="11" t="str">
        <f t="shared" si="341"/>
        <v>WE</v>
      </c>
      <c r="J2742" s="11" t="str">
        <f t="shared" si="342"/>
        <v>Snow</v>
      </c>
      <c r="K2742" s="11" t="str">
        <f>TEXT('Raw Data'!F2741,"0")</f>
        <v>12</v>
      </c>
      <c r="L2742" s="11">
        <f t="shared" si="343"/>
        <v>12</v>
      </c>
    </row>
    <row r="2743" spans="1:12" x14ac:dyDescent="0.3">
      <c r="A2743" s="9">
        <f>'Raw Data'!A2742</f>
        <v>45361.513888888898</v>
      </c>
      <c r="B2743" s="11" t="str">
        <f>'Raw Data'!O2742</f>
        <v>Snow</v>
      </c>
      <c r="C2743" s="11" t="str">
        <f t="shared" si="336"/>
        <v>Snow</v>
      </c>
      <c r="D2743" s="11" t="str">
        <f t="shared" si="337"/>
        <v>Snow</v>
      </c>
      <c r="E2743" s="11" t="str">
        <f t="shared" si="338"/>
        <v>Snow</v>
      </c>
      <c r="F2743" s="11" t="str">
        <f t="shared" si="339"/>
        <v>SNOW</v>
      </c>
      <c r="G2743" s="11" t="str">
        <f t="shared" si="340"/>
        <v>snow</v>
      </c>
      <c r="H2743" s="11" t="str">
        <f>'Raw Data'!H2742</f>
        <v>Weekend</v>
      </c>
      <c r="I2743" s="11" t="str">
        <f t="shared" si="341"/>
        <v>WE</v>
      </c>
      <c r="J2743" s="11" t="str">
        <f t="shared" si="342"/>
        <v>Snow</v>
      </c>
      <c r="K2743" s="11" t="str">
        <f>TEXT('Raw Data'!F2742,"0")</f>
        <v>12</v>
      </c>
      <c r="L2743" s="11">
        <f t="shared" si="343"/>
        <v>12</v>
      </c>
    </row>
    <row r="2744" spans="1:12" x14ac:dyDescent="0.3">
      <c r="A2744" s="9">
        <f>'Raw Data'!A2743</f>
        <v>45361.517361111102</v>
      </c>
      <c r="B2744" s="11" t="str">
        <f>'Raw Data'!O2743</f>
        <v>Fog</v>
      </c>
      <c r="C2744" s="11" t="str">
        <f t="shared" si="336"/>
        <v>Fog</v>
      </c>
      <c r="D2744" s="11" t="str">
        <f t="shared" si="337"/>
        <v>Fog</v>
      </c>
      <c r="E2744" s="11" t="str">
        <f t="shared" si="338"/>
        <v>Fog</v>
      </c>
      <c r="F2744" s="11" t="str">
        <f t="shared" si="339"/>
        <v>FOG</v>
      </c>
      <c r="G2744" s="11" t="str">
        <f t="shared" si="340"/>
        <v>fog</v>
      </c>
      <c r="H2744" s="11" t="str">
        <f>'Raw Data'!H2743</f>
        <v>Weekend</v>
      </c>
      <c r="I2744" s="11" t="str">
        <f t="shared" si="341"/>
        <v>WE</v>
      </c>
      <c r="J2744" s="11" t="str">
        <f t="shared" si="342"/>
        <v>Fog</v>
      </c>
      <c r="K2744" s="11" t="str">
        <f>TEXT('Raw Data'!F2743,"0")</f>
        <v>12</v>
      </c>
      <c r="L2744" s="11">
        <f t="shared" si="343"/>
        <v>12</v>
      </c>
    </row>
    <row r="2745" spans="1:12" x14ac:dyDescent="0.3">
      <c r="A2745" s="9">
        <f>'Raw Data'!A2744</f>
        <v>45361.520833333299</v>
      </c>
      <c r="B2745" s="11" t="str">
        <f>'Raw Data'!O2744</f>
        <v>Snow</v>
      </c>
      <c r="C2745" s="11" t="str">
        <f t="shared" si="336"/>
        <v>Snow</v>
      </c>
      <c r="D2745" s="11" t="str">
        <f t="shared" si="337"/>
        <v>Snow</v>
      </c>
      <c r="E2745" s="11" t="str">
        <f t="shared" si="338"/>
        <v>Snow</v>
      </c>
      <c r="F2745" s="11" t="str">
        <f t="shared" si="339"/>
        <v>SNOW</v>
      </c>
      <c r="G2745" s="11" t="str">
        <f t="shared" si="340"/>
        <v>snow</v>
      </c>
      <c r="H2745" s="11" t="str">
        <f>'Raw Data'!H2744</f>
        <v>Weekend</v>
      </c>
      <c r="I2745" s="11" t="str">
        <f t="shared" si="341"/>
        <v>WE</v>
      </c>
      <c r="J2745" s="11" t="str">
        <f t="shared" si="342"/>
        <v>Snow</v>
      </c>
      <c r="K2745" s="11" t="str">
        <f>TEXT('Raw Data'!F2744,"0")</f>
        <v>12</v>
      </c>
      <c r="L2745" s="11">
        <f t="shared" si="343"/>
        <v>12</v>
      </c>
    </row>
    <row r="2746" spans="1:12" x14ac:dyDescent="0.3">
      <c r="A2746" s="9">
        <f>'Raw Data'!A2745</f>
        <v>45361.524305555598</v>
      </c>
      <c r="B2746" s="11" t="str">
        <f>'Raw Data'!O2745</f>
        <v>Clear</v>
      </c>
      <c r="C2746" s="11" t="str">
        <f t="shared" si="336"/>
        <v>Clear</v>
      </c>
      <c r="D2746" s="11" t="str">
        <f t="shared" si="337"/>
        <v>Clear</v>
      </c>
      <c r="E2746" s="11" t="str">
        <f t="shared" si="338"/>
        <v>Clear</v>
      </c>
      <c r="F2746" s="11" t="str">
        <f t="shared" si="339"/>
        <v>CLEAR</v>
      </c>
      <c r="G2746" s="11" t="str">
        <f t="shared" si="340"/>
        <v>clear</v>
      </c>
      <c r="H2746" s="11" t="str">
        <f>'Raw Data'!H2745</f>
        <v>Weekend</v>
      </c>
      <c r="I2746" s="11" t="str">
        <f t="shared" si="341"/>
        <v>WE</v>
      </c>
      <c r="J2746" s="11" t="str">
        <f t="shared" si="342"/>
        <v>Clear</v>
      </c>
      <c r="K2746" s="11" t="str">
        <f>TEXT('Raw Data'!F2745,"0")</f>
        <v>12</v>
      </c>
      <c r="L2746" s="11">
        <f t="shared" si="343"/>
        <v>12</v>
      </c>
    </row>
    <row r="2747" spans="1:12" x14ac:dyDescent="0.3">
      <c r="A2747" s="9">
        <f>'Raw Data'!A2746</f>
        <v>45361.527777777803</v>
      </c>
      <c r="B2747" s="11" t="str">
        <f>'Raw Data'!O2746</f>
        <v>Clear</v>
      </c>
      <c r="C2747" s="11" t="str">
        <f t="shared" si="336"/>
        <v>Clear</v>
      </c>
      <c r="D2747" s="11" t="str">
        <f t="shared" si="337"/>
        <v>Clear</v>
      </c>
      <c r="E2747" s="11" t="str">
        <f t="shared" si="338"/>
        <v>Clear</v>
      </c>
      <c r="F2747" s="11" t="str">
        <f t="shared" si="339"/>
        <v>CLEAR</v>
      </c>
      <c r="G2747" s="11" t="str">
        <f t="shared" si="340"/>
        <v>clear</v>
      </c>
      <c r="H2747" s="11" t="str">
        <f>'Raw Data'!H2746</f>
        <v>Weekend</v>
      </c>
      <c r="I2747" s="11" t="str">
        <f t="shared" si="341"/>
        <v>WE</v>
      </c>
      <c r="J2747" s="11" t="str">
        <f t="shared" si="342"/>
        <v>Clear</v>
      </c>
      <c r="K2747" s="11" t="str">
        <f>TEXT('Raw Data'!F2746,"0")</f>
        <v>12</v>
      </c>
      <c r="L2747" s="11">
        <f t="shared" si="343"/>
        <v>12</v>
      </c>
    </row>
    <row r="2748" spans="1:12" x14ac:dyDescent="0.3">
      <c r="A2748" s="9">
        <f>'Raw Data'!A2747</f>
        <v>45361.53125</v>
      </c>
      <c r="B2748" s="11" t="str">
        <f>'Raw Data'!O2747</f>
        <v>Clear</v>
      </c>
      <c r="C2748" s="11" t="str">
        <f t="shared" si="336"/>
        <v>Clear</v>
      </c>
      <c r="D2748" s="11" t="str">
        <f t="shared" si="337"/>
        <v>Clear</v>
      </c>
      <c r="E2748" s="11" t="str">
        <f t="shared" si="338"/>
        <v>Clear</v>
      </c>
      <c r="F2748" s="11" t="str">
        <f t="shared" si="339"/>
        <v>CLEAR</v>
      </c>
      <c r="G2748" s="11" t="str">
        <f t="shared" si="340"/>
        <v>clear</v>
      </c>
      <c r="H2748" s="11" t="str">
        <f>'Raw Data'!H2747</f>
        <v>Weekend</v>
      </c>
      <c r="I2748" s="11" t="str">
        <f t="shared" si="341"/>
        <v>WE</v>
      </c>
      <c r="J2748" s="11" t="str">
        <f t="shared" si="342"/>
        <v>Clear</v>
      </c>
      <c r="K2748" s="11" t="str">
        <f>TEXT('Raw Data'!F2747,"0")</f>
        <v>12</v>
      </c>
      <c r="L2748" s="11">
        <f t="shared" si="343"/>
        <v>12</v>
      </c>
    </row>
    <row r="2749" spans="1:12" x14ac:dyDescent="0.3">
      <c r="A2749" s="9">
        <f>'Raw Data'!A2748</f>
        <v>45361.534722222197</v>
      </c>
      <c r="B2749" s="11" t="str">
        <f>'Raw Data'!O2748</f>
        <v>Rain</v>
      </c>
      <c r="C2749" s="11" t="str">
        <f t="shared" si="336"/>
        <v>Rain</v>
      </c>
      <c r="D2749" s="11" t="str">
        <f t="shared" si="337"/>
        <v>Rain</v>
      </c>
      <c r="E2749" s="11" t="str">
        <f t="shared" si="338"/>
        <v>Rain</v>
      </c>
      <c r="F2749" s="11" t="str">
        <f t="shared" si="339"/>
        <v>RAIN</v>
      </c>
      <c r="G2749" s="11" t="str">
        <f t="shared" si="340"/>
        <v>rain</v>
      </c>
      <c r="H2749" s="11" t="str">
        <f>'Raw Data'!H2748</f>
        <v>Weekend</v>
      </c>
      <c r="I2749" s="11" t="str">
        <f t="shared" si="341"/>
        <v>WE</v>
      </c>
      <c r="J2749" s="11" t="str">
        <f t="shared" si="342"/>
        <v>Rain</v>
      </c>
      <c r="K2749" s="11" t="str">
        <f>TEXT('Raw Data'!F2748,"0")</f>
        <v>12</v>
      </c>
      <c r="L2749" s="11">
        <f t="shared" si="343"/>
        <v>12</v>
      </c>
    </row>
    <row r="2750" spans="1:12" x14ac:dyDescent="0.3">
      <c r="A2750" s="9">
        <f>'Raw Data'!A2749</f>
        <v>45361.538194444503</v>
      </c>
      <c r="B2750" s="11" t="str">
        <f>'Raw Data'!O2749</f>
        <v>Snow</v>
      </c>
      <c r="C2750" s="11" t="str">
        <f t="shared" si="336"/>
        <v>Snow</v>
      </c>
      <c r="D2750" s="11" t="str">
        <f t="shared" si="337"/>
        <v>Snow</v>
      </c>
      <c r="E2750" s="11" t="str">
        <f t="shared" si="338"/>
        <v>Snow</v>
      </c>
      <c r="F2750" s="11" t="str">
        <f t="shared" si="339"/>
        <v>SNOW</v>
      </c>
      <c r="G2750" s="11" t="str">
        <f t="shared" si="340"/>
        <v>snow</v>
      </c>
      <c r="H2750" s="11" t="str">
        <f>'Raw Data'!H2749</f>
        <v>Weekend</v>
      </c>
      <c r="I2750" s="11" t="str">
        <f t="shared" si="341"/>
        <v>WE</v>
      </c>
      <c r="J2750" s="11" t="str">
        <f t="shared" si="342"/>
        <v>Snow</v>
      </c>
      <c r="K2750" s="11" t="str">
        <f>TEXT('Raw Data'!F2749,"0")</f>
        <v>12</v>
      </c>
      <c r="L2750" s="11">
        <f t="shared" si="343"/>
        <v>12</v>
      </c>
    </row>
    <row r="2751" spans="1:12" x14ac:dyDescent="0.3">
      <c r="A2751" s="9">
        <f>'Raw Data'!A2750</f>
        <v>45361.541666666701</v>
      </c>
      <c r="B2751" s="11" t="str">
        <f>'Raw Data'!O2750</f>
        <v>Fog</v>
      </c>
      <c r="C2751" s="11" t="str">
        <f t="shared" si="336"/>
        <v>Fog</v>
      </c>
      <c r="D2751" s="11" t="str">
        <f t="shared" si="337"/>
        <v>Fog</v>
      </c>
      <c r="E2751" s="11" t="str">
        <f t="shared" si="338"/>
        <v>Fog</v>
      </c>
      <c r="F2751" s="11" t="str">
        <f t="shared" si="339"/>
        <v>FOG</v>
      </c>
      <c r="G2751" s="11" t="str">
        <f t="shared" si="340"/>
        <v>fog</v>
      </c>
      <c r="H2751" s="11" t="str">
        <f>'Raw Data'!H2750</f>
        <v>Weekend</v>
      </c>
      <c r="I2751" s="11" t="str">
        <f t="shared" si="341"/>
        <v>WE</v>
      </c>
      <c r="J2751" s="11" t="str">
        <f t="shared" si="342"/>
        <v>Fog</v>
      </c>
      <c r="K2751" s="11" t="str">
        <f>TEXT('Raw Data'!F2750,"0")</f>
        <v>13</v>
      </c>
      <c r="L2751" s="11">
        <f t="shared" si="343"/>
        <v>13</v>
      </c>
    </row>
    <row r="2752" spans="1:12" x14ac:dyDescent="0.3">
      <c r="A2752" s="9">
        <f>'Raw Data'!A2751</f>
        <v>45361.545138888898</v>
      </c>
      <c r="B2752" s="11" t="str">
        <f>'Raw Data'!O2751</f>
        <v>Snow</v>
      </c>
      <c r="C2752" s="11" t="str">
        <f t="shared" si="336"/>
        <v>Snow</v>
      </c>
      <c r="D2752" s="11" t="str">
        <f t="shared" si="337"/>
        <v>Snow</v>
      </c>
      <c r="E2752" s="11" t="str">
        <f t="shared" si="338"/>
        <v>Snow</v>
      </c>
      <c r="F2752" s="11" t="str">
        <f t="shared" si="339"/>
        <v>SNOW</v>
      </c>
      <c r="G2752" s="11" t="str">
        <f t="shared" si="340"/>
        <v>snow</v>
      </c>
      <c r="H2752" s="11" t="str">
        <f>'Raw Data'!H2751</f>
        <v>Weekend</v>
      </c>
      <c r="I2752" s="11" t="str">
        <f t="shared" si="341"/>
        <v>WE</v>
      </c>
      <c r="J2752" s="11" t="str">
        <f t="shared" si="342"/>
        <v>Snow</v>
      </c>
      <c r="K2752" s="11" t="str">
        <f>TEXT('Raw Data'!F2751,"0")</f>
        <v>13</v>
      </c>
      <c r="L2752" s="11">
        <f t="shared" si="343"/>
        <v>13</v>
      </c>
    </row>
    <row r="2753" spans="1:12" x14ac:dyDescent="0.3">
      <c r="A2753" s="9">
        <f>'Raw Data'!A2752</f>
        <v>45361.548611111102</v>
      </c>
      <c r="B2753" s="11" t="str">
        <f>'Raw Data'!O2752</f>
        <v>Fog</v>
      </c>
      <c r="C2753" s="11" t="str">
        <f t="shared" si="336"/>
        <v>Fog</v>
      </c>
      <c r="D2753" s="11" t="str">
        <f t="shared" si="337"/>
        <v>Fog</v>
      </c>
      <c r="E2753" s="11" t="str">
        <f t="shared" si="338"/>
        <v>Fog</v>
      </c>
      <c r="F2753" s="11" t="str">
        <f t="shared" si="339"/>
        <v>FOG</v>
      </c>
      <c r="G2753" s="11" t="str">
        <f t="shared" si="340"/>
        <v>fog</v>
      </c>
      <c r="H2753" s="11" t="str">
        <f>'Raw Data'!H2752</f>
        <v>Weekend</v>
      </c>
      <c r="I2753" s="11" t="str">
        <f t="shared" si="341"/>
        <v>WE</v>
      </c>
      <c r="J2753" s="11" t="str">
        <f t="shared" si="342"/>
        <v>Fog</v>
      </c>
      <c r="K2753" s="11" t="str">
        <f>TEXT('Raw Data'!F2752,"0")</f>
        <v>13</v>
      </c>
      <c r="L2753" s="11">
        <f t="shared" si="343"/>
        <v>13</v>
      </c>
    </row>
    <row r="2754" spans="1:12" x14ac:dyDescent="0.3">
      <c r="A2754" s="9">
        <f>'Raw Data'!A2753</f>
        <v>45361.552083333299</v>
      </c>
      <c r="B2754" s="11" t="str">
        <f>'Raw Data'!O2753</f>
        <v>Clear</v>
      </c>
      <c r="C2754" s="11" t="str">
        <f t="shared" si="336"/>
        <v>Clear</v>
      </c>
      <c r="D2754" s="11" t="str">
        <f t="shared" si="337"/>
        <v>Clear</v>
      </c>
      <c r="E2754" s="11" t="str">
        <f t="shared" si="338"/>
        <v>Clear</v>
      </c>
      <c r="F2754" s="11" t="str">
        <f t="shared" si="339"/>
        <v>CLEAR</v>
      </c>
      <c r="G2754" s="11" t="str">
        <f t="shared" si="340"/>
        <v>clear</v>
      </c>
      <c r="H2754" s="11" t="str">
        <f>'Raw Data'!H2753</f>
        <v>Weekend</v>
      </c>
      <c r="I2754" s="11" t="str">
        <f t="shared" si="341"/>
        <v>WE</v>
      </c>
      <c r="J2754" s="11" t="str">
        <f t="shared" si="342"/>
        <v>Clear</v>
      </c>
      <c r="K2754" s="11" t="str">
        <f>TEXT('Raw Data'!F2753,"0")</f>
        <v>13</v>
      </c>
      <c r="L2754" s="11">
        <f t="shared" si="343"/>
        <v>13</v>
      </c>
    </row>
    <row r="2755" spans="1:12" x14ac:dyDescent="0.3">
      <c r="A2755" s="9">
        <f>'Raw Data'!A2754</f>
        <v>45361.555555555598</v>
      </c>
      <c r="B2755" s="11" t="str">
        <f>'Raw Data'!O2754</f>
        <v>Rain</v>
      </c>
      <c r="C2755" s="11" t="str">
        <f t="shared" ref="C2755:C2818" si="344">TRIM(B2755)</f>
        <v>Rain</v>
      </c>
      <c r="D2755" s="11" t="str">
        <f t="shared" ref="D2755:D2818" si="345">CLEAN(C2755)</f>
        <v>Rain</v>
      </c>
      <c r="E2755" s="11" t="str">
        <f t="shared" ref="E2755:E2818" si="346">PROPER(D2755)</f>
        <v>Rain</v>
      </c>
      <c r="F2755" s="11" t="str">
        <f t="shared" ref="F2755:F2818" si="347">UPPER(B2755)</f>
        <v>RAIN</v>
      </c>
      <c r="G2755" s="11" t="str">
        <f t="shared" ref="G2755:G2818" si="348">LOWER(B2755)</f>
        <v>rain</v>
      </c>
      <c r="H2755" s="11" t="str">
        <f>'Raw Data'!H2754</f>
        <v>Weekend</v>
      </c>
      <c r="I2755" s="11" t="str">
        <f t="shared" ref="I2755:I2818" si="349">SUBSTITUTE(SUBSTITUTE(H2755,"Weekday","WD"),"Weekend","WE")</f>
        <v>WE</v>
      </c>
      <c r="J2755" s="11" t="str">
        <f t="shared" ref="J2755:J2818" si="350">PROPER(TRIM(CLEAN(B2755)))</f>
        <v>Rain</v>
      </c>
      <c r="K2755" s="11" t="str">
        <f>TEXT('Raw Data'!F2754,"0")</f>
        <v>13</v>
      </c>
      <c r="L2755" s="11">
        <f t="shared" ref="L2755:L2818" si="351">VALUE(K2755)</f>
        <v>13</v>
      </c>
    </row>
    <row r="2756" spans="1:12" x14ac:dyDescent="0.3">
      <c r="A2756" s="9">
        <f>'Raw Data'!A2755</f>
        <v>45361.559027777803</v>
      </c>
      <c r="B2756" s="11" t="str">
        <f>'Raw Data'!O2755</f>
        <v>Fog</v>
      </c>
      <c r="C2756" s="11" t="str">
        <f t="shared" si="344"/>
        <v>Fog</v>
      </c>
      <c r="D2756" s="11" t="str">
        <f t="shared" si="345"/>
        <v>Fog</v>
      </c>
      <c r="E2756" s="11" t="str">
        <f t="shared" si="346"/>
        <v>Fog</v>
      </c>
      <c r="F2756" s="11" t="str">
        <f t="shared" si="347"/>
        <v>FOG</v>
      </c>
      <c r="G2756" s="11" t="str">
        <f t="shared" si="348"/>
        <v>fog</v>
      </c>
      <c r="H2756" s="11" t="str">
        <f>'Raw Data'!H2755</f>
        <v>Weekend</v>
      </c>
      <c r="I2756" s="11" t="str">
        <f t="shared" si="349"/>
        <v>WE</v>
      </c>
      <c r="J2756" s="11" t="str">
        <f t="shared" si="350"/>
        <v>Fog</v>
      </c>
      <c r="K2756" s="11" t="str">
        <f>TEXT('Raw Data'!F2755,"0")</f>
        <v>13</v>
      </c>
      <c r="L2756" s="11">
        <f t="shared" si="351"/>
        <v>13</v>
      </c>
    </row>
    <row r="2757" spans="1:12" x14ac:dyDescent="0.3">
      <c r="A2757" s="9">
        <f>'Raw Data'!A2756</f>
        <v>45361.5625</v>
      </c>
      <c r="B2757" s="11" t="str">
        <f>'Raw Data'!O2756</f>
        <v>Clear</v>
      </c>
      <c r="C2757" s="11" t="str">
        <f t="shared" si="344"/>
        <v>Clear</v>
      </c>
      <c r="D2757" s="11" t="str">
        <f t="shared" si="345"/>
        <v>Clear</v>
      </c>
      <c r="E2757" s="11" t="str">
        <f t="shared" si="346"/>
        <v>Clear</v>
      </c>
      <c r="F2757" s="11" t="str">
        <f t="shared" si="347"/>
        <v>CLEAR</v>
      </c>
      <c r="G2757" s="11" t="str">
        <f t="shared" si="348"/>
        <v>clear</v>
      </c>
      <c r="H2757" s="11" t="str">
        <f>'Raw Data'!H2756</f>
        <v>Weekend</v>
      </c>
      <c r="I2757" s="11" t="str">
        <f t="shared" si="349"/>
        <v>WE</v>
      </c>
      <c r="J2757" s="11" t="str">
        <f t="shared" si="350"/>
        <v>Clear</v>
      </c>
      <c r="K2757" s="11" t="str">
        <f>TEXT('Raw Data'!F2756,"0")</f>
        <v>13</v>
      </c>
      <c r="L2757" s="11">
        <f t="shared" si="351"/>
        <v>13</v>
      </c>
    </row>
    <row r="2758" spans="1:12" x14ac:dyDescent="0.3">
      <c r="A2758" s="9">
        <f>'Raw Data'!A2757</f>
        <v>45361.565972222197</v>
      </c>
      <c r="B2758" s="11" t="str">
        <f>'Raw Data'!O2757</f>
        <v>Fog</v>
      </c>
      <c r="C2758" s="11" t="str">
        <f t="shared" si="344"/>
        <v>Fog</v>
      </c>
      <c r="D2758" s="11" t="str">
        <f t="shared" si="345"/>
        <v>Fog</v>
      </c>
      <c r="E2758" s="11" t="str">
        <f t="shared" si="346"/>
        <v>Fog</v>
      </c>
      <c r="F2758" s="11" t="str">
        <f t="shared" si="347"/>
        <v>FOG</v>
      </c>
      <c r="G2758" s="11" t="str">
        <f t="shared" si="348"/>
        <v>fog</v>
      </c>
      <c r="H2758" s="11" t="str">
        <f>'Raw Data'!H2757</f>
        <v>Weekend</v>
      </c>
      <c r="I2758" s="11" t="str">
        <f t="shared" si="349"/>
        <v>WE</v>
      </c>
      <c r="J2758" s="11" t="str">
        <f t="shared" si="350"/>
        <v>Fog</v>
      </c>
      <c r="K2758" s="11" t="str">
        <f>TEXT('Raw Data'!F2757,"0")</f>
        <v>13</v>
      </c>
      <c r="L2758" s="11">
        <f t="shared" si="351"/>
        <v>13</v>
      </c>
    </row>
    <row r="2759" spans="1:12" x14ac:dyDescent="0.3">
      <c r="A2759" s="9">
        <f>'Raw Data'!A2758</f>
        <v>45361.569444444503</v>
      </c>
      <c r="B2759" s="11" t="str">
        <f>'Raw Data'!O2758</f>
        <v>Clear</v>
      </c>
      <c r="C2759" s="11" t="str">
        <f t="shared" si="344"/>
        <v>Clear</v>
      </c>
      <c r="D2759" s="11" t="str">
        <f t="shared" si="345"/>
        <v>Clear</v>
      </c>
      <c r="E2759" s="11" t="str">
        <f t="shared" si="346"/>
        <v>Clear</v>
      </c>
      <c r="F2759" s="11" t="str">
        <f t="shared" si="347"/>
        <v>CLEAR</v>
      </c>
      <c r="G2759" s="11" t="str">
        <f t="shared" si="348"/>
        <v>clear</v>
      </c>
      <c r="H2759" s="11" t="str">
        <f>'Raw Data'!H2758</f>
        <v>Weekend</v>
      </c>
      <c r="I2759" s="11" t="str">
        <f t="shared" si="349"/>
        <v>WE</v>
      </c>
      <c r="J2759" s="11" t="str">
        <f t="shared" si="350"/>
        <v>Clear</v>
      </c>
      <c r="K2759" s="11" t="str">
        <f>TEXT('Raw Data'!F2758,"0")</f>
        <v>13</v>
      </c>
      <c r="L2759" s="11">
        <f t="shared" si="351"/>
        <v>13</v>
      </c>
    </row>
    <row r="2760" spans="1:12" x14ac:dyDescent="0.3">
      <c r="A2760" s="9">
        <f>'Raw Data'!A2759</f>
        <v>45361.572916666701</v>
      </c>
      <c r="B2760" s="11" t="str">
        <f>'Raw Data'!O2759</f>
        <v>Fog</v>
      </c>
      <c r="C2760" s="11" t="str">
        <f t="shared" si="344"/>
        <v>Fog</v>
      </c>
      <c r="D2760" s="11" t="str">
        <f t="shared" si="345"/>
        <v>Fog</v>
      </c>
      <c r="E2760" s="11" t="str">
        <f t="shared" si="346"/>
        <v>Fog</v>
      </c>
      <c r="F2760" s="11" t="str">
        <f t="shared" si="347"/>
        <v>FOG</v>
      </c>
      <c r="G2760" s="11" t="str">
        <f t="shared" si="348"/>
        <v>fog</v>
      </c>
      <c r="H2760" s="11" t="str">
        <f>'Raw Data'!H2759</f>
        <v>Weekend</v>
      </c>
      <c r="I2760" s="11" t="str">
        <f t="shared" si="349"/>
        <v>WE</v>
      </c>
      <c r="J2760" s="11" t="str">
        <f t="shared" si="350"/>
        <v>Fog</v>
      </c>
      <c r="K2760" s="11" t="str">
        <f>TEXT('Raw Data'!F2759,"0")</f>
        <v>13</v>
      </c>
      <c r="L2760" s="11">
        <f t="shared" si="351"/>
        <v>13</v>
      </c>
    </row>
    <row r="2761" spans="1:12" x14ac:dyDescent="0.3">
      <c r="A2761" s="9">
        <f>'Raw Data'!A2760</f>
        <v>45361.576388888898</v>
      </c>
      <c r="B2761" s="11" t="str">
        <f>'Raw Data'!O2760</f>
        <v>Fog</v>
      </c>
      <c r="C2761" s="11" t="str">
        <f t="shared" si="344"/>
        <v>Fog</v>
      </c>
      <c r="D2761" s="11" t="str">
        <f t="shared" si="345"/>
        <v>Fog</v>
      </c>
      <c r="E2761" s="11" t="str">
        <f t="shared" si="346"/>
        <v>Fog</v>
      </c>
      <c r="F2761" s="11" t="str">
        <f t="shared" si="347"/>
        <v>FOG</v>
      </c>
      <c r="G2761" s="11" t="str">
        <f t="shared" si="348"/>
        <v>fog</v>
      </c>
      <c r="H2761" s="11" t="str">
        <f>'Raw Data'!H2760</f>
        <v>Weekend</v>
      </c>
      <c r="I2761" s="11" t="str">
        <f t="shared" si="349"/>
        <v>WE</v>
      </c>
      <c r="J2761" s="11" t="str">
        <f t="shared" si="350"/>
        <v>Fog</v>
      </c>
      <c r="K2761" s="11" t="str">
        <f>TEXT('Raw Data'!F2760,"0")</f>
        <v>13</v>
      </c>
      <c r="L2761" s="11">
        <f t="shared" si="351"/>
        <v>13</v>
      </c>
    </row>
    <row r="2762" spans="1:12" x14ac:dyDescent="0.3">
      <c r="A2762" s="9">
        <f>'Raw Data'!A2761</f>
        <v>45361.579861111102</v>
      </c>
      <c r="B2762" s="11" t="str">
        <f>'Raw Data'!O2761</f>
        <v>Snow</v>
      </c>
      <c r="C2762" s="11" t="str">
        <f t="shared" si="344"/>
        <v>Snow</v>
      </c>
      <c r="D2762" s="11" t="str">
        <f t="shared" si="345"/>
        <v>Snow</v>
      </c>
      <c r="E2762" s="11" t="str">
        <f t="shared" si="346"/>
        <v>Snow</v>
      </c>
      <c r="F2762" s="11" t="str">
        <f t="shared" si="347"/>
        <v>SNOW</v>
      </c>
      <c r="G2762" s="11" t="str">
        <f t="shared" si="348"/>
        <v>snow</v>
      </c>
      <c r="H2762" s="11" t="str">
        <f>'Raw Data'!H2761</f>
        <v>Weekend</v>
      </c>
      <c r="I2762" s="11" t="str">
        <f t="shared" si="349"/>
        <v>WE</v>
      </c>
      <c r="J2762" s="11" t="str">
        <f t="shared" si="350"/>
        <v>Snow</v>
      </c>
      <c r="K2762" s="11" t="str">
        <f>TEXT('Raw Data'!F2761,"0")</f>
        <v>13</v>
      </c>
      <c r="L2762" s="11">
        <f t="shared" si="351"/>
        <v>13</v>
      </c>
    </row>
    <row r="2763" spans="1:12" x14ac:dyDescent="0.3">
      <c r="A2763" s="9">
        <f>'Raw Data'!A2762</f>
        <v>45361.583333333299</v>
      </c>
      <c r="B2763" s="11" t="str">
        <f>'Raw Data'!O2762</f>
        <v>Clear</v>
      </c>
      <c r="C2763" s="11" t="str">
        <f t="shared" si="344"/>
        <v>Clear</v>
      </c>
      <c r="D2763" s="11" t="str">
        <f t="shared" si="345"/>
        <v>Clear</v>
      </c>
      <c r="E2763" s="11" t="str">
        <f t="shared" si="346"/>
        <v>Clear</v>
      </c>
      <c r="F2763" s="11" t="str">
        <f t="shared" si="347"/>
        <v>CLEAR</v>
      </c>
      <c r="G2763" s="11" t="str">
        <f t="shared" si="348"/>
        <v>clear</v>
      </c>
      <c r="H2763" s="11" t="str">
        <f>'Raw Data'!H2762</f>
        <v>Weekend</v>
      </c>
      <c r="I2763" s="11" t="str">
        <f t="shared" si="349"/>
        <v>WE</v>
      </c>
      <c r="J2763" s="11" t="str">
        <f t="shared" si="350"/>
        <v>Clear</v>
      </c>
      <c r="K2763" s="11" t="str">
        <f>TEXT('Raw Data'!F2762,"0")</f>
        <v>14</v>
      </c>
      <c r="L2763" s="11">
        <f t="shared" si="351"/>
        <v>14</v>
      </c>
    </row>
    <row r="2764" spans="1:12" x14ac:dyDescent="0.3">
      <c r="A2764" s="9">
        <f>'Raw Data'!A2763</f>
        <v>45361.586805555598</v>
      </c>
      <c r="B2764" s="11" t="str">
        <f>'Raw Data'!O2763</f>
        <v>Rain</v>
      </c>
      <c r="C2764" s="11" t="str">
        <f t="shared" si="344"/>
        <v>Rain</v>
      </c>
      <c r="D2764" s="11" t="str">
        <f t="shared" si="345"/>
        <v>Rain</v>
      </c>
      <c r="E2764" s="11" t="str">
        <f t="shared" si="346"/>
        <v>Rain</v>
      </c>
      <c r="F2764" s="11" t="str">
        <f t="shared" si="347"/>
        <v>RAIN</v>
      </c>
      <c r="G2764" s="11" t="str">
        <f t="shared" si="348"/>
        <v>rain</v>
      </c>
      <c r="H2764" s="11" t="str">
        <f>'Raw Data'!H2763</f>
        <v>Weekend</v>
      </c>
      <c r="I2764" s="11" t="str">
        <f t="shared" si="349"/>
        <v>WE</v>
      </c>
      <c r="J2764" s="11" t="str">
        <f t="shared" si="350"/>
        <v>Rain</v>
      </c>
      <c r="K2764" s="11" t="str">
        <f>TEXT('Raw Data'!F2763,"0")</f>
        <v>14</v>
      </c>
      <c r="L2764" s="11">
        <f t="shared" si="351"/>
        <v>14</v>
      </c>
    </row>
    <row r="2765" spans="1:12" x14ac:dyDescent="0.3">
      <c r="A2765" s="9">
        <f>'Raw Data'!A2764</f>
        <v>45361.590277777803</v>
      </c>
      <c r="B2765" s="11" t="str">
        <f>'Raw Data'!O2764</f>
        <v>Clear</v>
      </c>
      <c r="C2765" s="11" t="str">
        <f t="shared" si="344"/>
        <v>Clear</v>
      </c>
      <c r="D2765" s="11" t="str">
        <f t="shared" si="345"/>
        <v>Clear</v>
      </c>
      <c r="E2765" s="11" t="str">
        <f t="shared" si="346"/>
        <v>Clear</v>
      </c>
      <c r="F2765" s="11" t="str">
        <f t="shared" si="347"/>
        <v>CLEAR</v>
      </c>
      <c r="G2765" s="11" t="str">
        <f t="shared" si="348"/>
        <v>clear</v>
      </c>
      <c r="H2765" s="11" t="str">
        <f>'Raw Data'!H2764</f>
        <v>Weekend</v>
      </c>
      <c r="I2765" s="11" t="str">
        <f t="shared" si="349"/>
        <v>WE</v>
      </c>
      <c r="J2765" s="11" t="str">
        <f t="shared" si="350"/>
        <v>Clear</v>
      </c>
      <c r="K2765" s="11" t="str">
        <f>TEXT('Raw Data'!F2764,"0")</f>
        <v>14</v>
      </c>
      <c r="L2765" s="11">
        <f t="shared" si="351"/>
        <v>14</v>
      </c>
    </row>
    <row r="2766" spans="1:12" x14ac:dyDescent="0.3">
      <c r="A2766" s="9">
        <f>'Raw Data'!A2765</f>
        <v>45361.59375</v>
      </c>
      <c r="B2766" s="11" t="str">
        <f>'Raw Data'!O2765</f>
        <v>Rain</v>
      </c>
      <c r="C2766" s="11" t="str">
        <f t="shared" si="344"/>
        <v>Rain</v>
      </c>
      <c r="D2766" s="11" t="str">
        <f t="shared" si="345"/>
        <v>Rain</v>
      </c>
      <c r="E2766" s="11" t="str">
        <f t="shared" si="346"/>
        <v>Rain</v>
      </c>
      <c r="F2766" s="11" t="str">
        <f t="shared" si="347"/>
        <v>RAIN</v>
      </c>
      <c r="G2766" s="11" t="str">
        <f t="shared" si="348"/>
        <v>rain</v>
      </c>
      <c r="H2766" s="11" t="str">
        <f>'Raw Data'!H2765</f>
        <v>Weekend</v>
      </c>
      <c r="I2766" s="11" t="str">
        <f t="shared" si="349"/>
        <v>WE</v>
      </c>
      <c r="J2766" s="11" t="str">
        <f t="shared" si="350"/>
        <v>Rain</v>
      </c>
      <c r="K2766" s="11" t="str">
        <f>TEXT('Raw Data'!F2765,"0")</f>
        <v>14</v>
      </c>
      <c r="L2766" s="11">
        <f t="shared" si="351"/>
        <v>14</v>
      </c>
    </row>
    <row r="2767" spans="1:12" x14ac:dyDescent="0.3">
      <c r="A2767" s="9">
        <f>'Raw Data'!A2766</f>
        <v>45361.597222222197</v>
      </c>
      <c r="B2767" s="11" t="str">
        <f>'Raw Data'!O2766</f>
        <v>Snow</v>
      </c>
      <c r="C2767" s="11" t="str">
        <f t="shared" si="344"/>
        <v>Snow</v>
      </c>
      <c r="D2767" s="11" t="str">
        <f t="shared" si="345"/>
        <v>Snow</v>
      </c>
      <c r="E2767" s="11" t="str">
        <f t="shared" si="346"/>
        <v>Snow</v>
      </c>
      <c r="F2767" s="11" t="str">
        <f t="shared" si="347"/>
        <v>SNOW</v>
      </c>
      <c r="G2767" s="11" t="str">
        <f t="shared" si="348"/>
        <v>snow</v>
      </c>
      <c r="H2767" s="11" t="str">
        <f>'Raw Data'!H2766</f>
        <v>Weekend</v>
      </c>
      <c r="I2767" s="11" t="str">
        <f t="shared" si="349"/>
        <v>WE</v>
      </c>
      <c r="J2767" s="11" t="str">
        <f t="shared" si="350"/>
        <v>Snow</v>
      </c>
      <c r="K2767" s="11" t="str">
        <f>TEXT('Raw Data'!F2766,"0")</f>
        <v>14</v>
      </c>
      <c r="L2767" s="11">
        <f t="shared" si="351"/>
        <v>14</v>
      </c>
    </row>
    <row r="2768" spans="1:12" x14ac:dyDescent="0.3">
      <c r="A2768" s="9">
        <f>'Raw Data'!A2767</f>
        <v>45361.600694444503</v>
      </c>
      <c r="B2768" s="11" t="str">
        <f>'Raw Data'!O2767</f>
        <v>Snow</v>
      </c>
      <c r="C2768" s="11" t="str">
        <f t="shared" si="344"/>
        <v>Snow</v>
      </c>
      <c r="D2768" s="11" t="str">
        <f t="shared" si="345"/>
        <v>Snow</v>
      </c>
      <c r="E2768" s="11" t="str">
        <f t="shared" si="346"/>
        <v>Snow</v>
      </c>
      <c r="F2768" s="11" t="str">
        <f t="shared" si="347"/>
        <v>SNOW</v>
      </c>
      <c r="G2768" s="11" t="str">
        <f t="shared" si="348"/>
        <v>snow</v>
      </c>
      <c r="H2768" s="11" t="str">
        <f>'Raw Data'!H2767</f>
        <v>Weekend</v>
      </c>
      <c r="I2768" s="11" t="str">
        <f t="shared" si="349"/>
        <v>WE</v>
      </c>
      <c r="J2768" s="11" t="str">
        <f t="shared" si="350"/>
        <v>Snow</v>
      </c>
      <c r="K2768" s="11" t="str">
        <f>TEXT('Raw Data'!F2767,"0")</f>
        <v>14</v>
      </c>
      <c r="L2768" s="11">
        <f t="shared" si="351"/>
        <v>14</v>
      </c>
    </row>
    <row r="2769" spans="1:12" x14ac:dyDescent="0.3">
      <c r="A2769" s="9">
        <f>'Raw Data'!A2768</f>
        <v>45361.604166666701</v>
      </c>
      <c r="B2769" s="11" t="str">
        <f>'Raw Data'!O2768</f>
        <v>Snow</v>
      </c>
      <c r="C2769" s="11" t="str">
        <f t="shared" si="344"/>
        <v>Snow</v>
      </c>
      <c r="D2769" s="11" t="str">
        <f t="shared" si="345"/>
        <v>Snow</v>
      </c>
      <c r="E2769" s="11" t="str">
        <f t="shared" si="346"/>
        <v>Snow</v>
      </c>
      <c r="F2769" s="11" t="str">
        <f t="shared" si="347"/>
        <v>SNOW</v>
      </c>
      <c r="G2769" s="11" t="str">
        <f t="shared" si="348"/>
        <v>snow</v>
      </c>
      <c r="H2769" s="11" t="str">
        <f>'Raw Data'!H2768</f>
        <v>Weekend</v>
      </c>
      <c r="I2769" s="11" t="str">
        <f t="shared" si="349"/>
        <v>WE</v>
      </c>
      <c r="J2769" s="11" t="str">
        <f t="shared" si="350"/>
        <v>Snow</v>
      </c>
      <c r="K2769" s="11" t="str">
        <f>TEXT('Raw Data'!F2768,"0")</f>
        <v>14</v>
      </c>
      <c r="L2769" s="11">
        <f t="shared" si="351"/>
        <v>14</v>
      </c>
    </row>
    <row r="2770" spans="1:12" x14ac:dyDescent="0.3">
      <c r="A2770" s="9">
        <f>'Raw Data'!A2769</f>
        <v>45361.607638888898</v>
      </c>
      <c r="B2770" s="11" t="str">
        <f>'Raw Data'!O2769</f>
        <v>Snow</v>
      </c>
      <c r="C2770" s="11" t="str">
        <f t="shared" si="344"/>
        <v>Snow</v>
      </c>
      <c r="D2770" s="11" t="str">
        <f t="shared" si="345"/>
        <v>Snow</v>
      </c>
      <c r="E2770" s="11" t="str">
        <f t="shared" si="346"/>
        <v>Snow</v>
      </c>
      <c r="F2770" s="11" t="str">
        <f t="shared" si="347"/>
        <v>SNOW</v>
      </c>
      <c r="G2770" s="11" t="str">
        <f t="shared" si="348"/>
        <v>snow</v>
      </c>
      <c r="H2770" s="11" t="str">
        <f>'Raw Data'!H2769</f>
        <v>Weekend</v>
      </c>
      <c r="I2770" s="11" t="str">
        <f t="shared" si="349"/>
        <v>WE</v>
      </c>
      <c r="J2770" s="11" t="str">
        <f t="shared" si="350"/>
        <v>Snow</v>
      </c>
      <c r="K2770" s="11" t="str">
        <f>TEXT('Raw Data'!F2769,"0")</f>
        <v>14</v>
      </c>
      <c r="L2770" s="11">
        <f t="shared" si="351"/>
        <v>14</v>
      </c>
    </row>
    <row r="2771" spans="1:12" x14ac:dyDescent="0.3">
      <c r="A2771" s="9">
        <f>'Raw Data'!A2770</f>
        <v>45361.611111111102</v>
      </c>
      <c r="B2771" s="11" t="str">
        <f>'Raw Data'!O2770</f>
        <v>Rain</v>
      </c>
      <c r="C2771" s="11" t="str">
        <f t="shared" si="344"/>
        <v>Rain</v>
      </c>
      <c r="D2771" s="11" t="str">
        <f t="shared" si="345"/>
        <v>Rain</v>
      </c>
      <c r="E2771" s="11" t="str">
        <f t="shared" si="346"/>
        <v>Rain</v>
      </c>
      <c r="F2771" s="11" t="str">
        <f t="shared" si="347"/>
        <v>RAIN</v>
      </c>
      <c r="G2771" s="11" t="str">
        <f t="shared" si="348"/>
        <v>rain</v>
      </c>
      <c r="H2771" s="11" t="str">
        <f>'Raw Data'!H2770</f>
        <v>Weekend</v>
      </c>
      <c r="I2771" s="11" t="str">
        <f t="shared" si="349"/>
        <v>WE</v>
      </c>
      <c r="J2771" s="11" t="str">
        <f t="shared" si="350"/>
        <v>Rain</v>
      </c>
      <c r="K2771" s="11" t="str">
        <f>TEXT('Raw Data'!F2770,"0")</f>
        <v>14</v>
      </c>
      <c r="L2771" s="11">
        <f t="shared" si="351"/>
        <v>14</v>
      </c>
    </row>
    <row r="2772" spans="1:12" x14ac:dyDescent="0.3">
      <c r="A2772" s="9">
        <f>'Raw Data'!A2771</f>
        <v>45361.614583333299</v>
      </c>
      <c r="B2772" s="11" t="str">
        <f>'Raw Data'!O2771</f>
        <v>Rain</v>
      </c>
      <c r="C2772" s="11" t="str">
        <f t="shared" si="344"/>
        <v>Rain</v>
      </c>
      <c r="D2772" s="11" t="str">
        <f t="shared" si="345"/>
        <v>Rain</v>
      </c>
      <c r="E2772" s="11" t="str">
        <f t="shared" si="346"/>
        <v>Rain</v>
      </c>
      <c r="F2772" s="11" t="str">
        <f t="shared" si="347"/>
        <v>RAIN</v>
      </c>
      <c r="G2772" s="11" t="str">
        <f t="shared" si="348"/>
        <v>rain</v>
      </c>
      <c r="H2772" s="11" t="str">
        <f>'Raw Data'!H2771</f>
        <v>Weekend</v>
      </c>
      <c r="I2772" s="11" t="str">
        <f t="shared" si="349"/>
        <v>WE</v>
      </c>
      <c r="J2772" s="11" t="str">
        <f t="shared" si="350"/>
        <v>Rain</v>
      </c>
      <c r="K2772" s="11" t="str">
        <f>TEXT('Raw Data'!F2771,"0")</f>
        <v>14</v>
      </c>
      <c r="L2772" s="11">
        <f t="shared" si="351"/>
        <v>14</v>
      </c>
    </row>
    <row r="2773" spans="1:12" x14ac:dyDescent="0.3">
      <c r="A2773" s="9">
        <f>'Raw Data'!A2772</f>
        <v>45361.618055555598</v>
      </c>
      <c r="B2773" s="11" t="str">
        <f>'Raw Data'!O2772</f>
        <v>Rain</v>
      </c>
      <c r="C2773" s="11" t="str">
        <f t="shared" si="344"/>
        <v>Rain</v>
      </c>
      <c r="D2773" s="11" t="str">
        <f t="shared" si="345"/>
        <v>Rain</v>
      </c>
      <c r="E2773" s="11" t="str">
        <f t="shared" si="346"/>
        <v>Rain</v>
      </c>
      <c r="F2773" s="11" t="str">
        <f t="shared" si="347"/>
        <v>RAIN</v>
      </c>
      <c r="G2773" s="11" t="str">
        <f t="shared" si="348"/>
        <v>rain</v>
      </c>
      <c r="H2773" s="11" t="str">
        <f>'Raw Data'!H2772</f>
        <v>Weekend</v>
      </c>
      <c r="I2773" s="11" t="str">
        <f t="shared" si="349"/>
        <v>WE</v>
      </c>
      <c r="J2773" s="11" t="str">
        <f t="shared" si="350"/>
        <v>Rain</v>
      </c>
      <c r="K2773" s="11" t="str">
        <f>TEXT('Raw Data'!F2772,"0")</f>
        <v>14</v>
      </c>
      <c r="L2773" s="11">
        <f t="shared" si="351"/>
        <v>14</v>
      </c>
    </row>
    <row r="2774" spans="1:12" x14ac:dyDescent="0.3">
      <c r="A2774" s="9">
        <f>'Raw Data'!A2773</f>
        <v>45361.621527777803</v>
      </c>
      <c r="B2774" s="11" t="str">
        <f>'Raw Data'!O2773</f>
        <v>Snow</v>
      </c>
      <c r="C2774" s="11" t="str">
        <f t="shared" si="344"/>
        <v>Snow</v>
      </c>
      <c r="D2774" s="11" t="str">
        <f t="shared" si="345"/>
        <v>Snow</v>
      </c>
      <c r="E2774" s="11" t="str">
        <f t="shared" si="346"/>
        <v>Snow</v>
      </c>
      <c r="F2774" s="11" t="str">
        <f t="shared" si="347"/>
        <v>SNOW</v>
      </c>
      <c r="G2774" s="11" t="str">
        <f t="shared" si="348"/>
        <v>snow</v>
      </c>
      <c r="H2774" s="11" t="str">
        <f>'Raw Data'!H2773</f>
        <v>Weekend</v>
      </c>
      <c r="I2774" s="11" t="str">
        <f t="shared" si="349"/>
        <v>WE</v>
      </c>
      <c r="J2774" s="11" t="str">
        <f t="shared" si="350"/>
        <v>Snow</v>
      </c>
      <c r="K2774" s="11" t="str">
        <f>TEXT('Raw Data'!F2773,"0")</f>
        <v>14</v>
      </c>
      <c r="L2774" s="11">
        <f t="shared" si="351"/>
        <v>14</v>
      </c>
    </row>
    <row r="2775" spans="1:12" x14ac:dyDescent="0.3">
      <c r="A2775" s="9">
        <f>'Raw Data'!A2774</f>
        <v>45361.625</v>
      </c>
      <c r="B2775" s="11" t="str">
        <f>'Raw Data'!O2774</f>
        <v>Fog</v>
      </c>
      <c r="C2775" s="11" t="str">
        <f t="shared" si="344"/>
        <v>Fog</v>
      </c>
      <c r="D2775" s="11" t="str">
        <f t="shared" si="345"/>
        <v>Fog</v>
      </c>
      <c r="E2775" s="11" t="str">
        <f t="shared" si="346"/>
        <v>Fog</v>
      </c>
      <c r="F2775" s="11" t="str">
        <f t="shared" si="347"/>
        <v>FOG</v>
      </c>
      <c r="G2775" s="11" t="str">
        <f t="shared" si="348"/>
        <v>fog</v>
      </c>
      <c r="H2775" s="11" t="str">
        <f>'Raw Data'!H2774</f>
        <v>Weekend</v>
      </c>
      <c r="I2775" s="11" t="str">
        <f t="shared" si="349"/>
        <v>WE</v>
      </c>
      <c r="J2775" s="11" t="str">
        <f t="shared" si="350"/>
        <v>Fog</v>
      </c>
      <c r="K2775" s="11" t="str">
        <f>TEXT('Raw Data'!F2774,"0")</f>
        <v>15</v>
      </c>
      <c r="L2775" s="11">
        <f t="shared" si="351"/>
        <v>15</v>
      </c>
    </row>
    <row r="2776" spans="1:12" x14ac:dyDescent="0.3">
      <c r="A2776" s="9">
        <f>'Raw Data'!A2775</f>
        <v>45361.628472222197</v>
      </c>
      <c r="B2776" s="11" t="str">
        <f>'Raw Data'!O2775</f>
        <v>Snow</v>
      </c>
      <c r="C2776" s="11" t="str">
        <f t="shared" si="344"/>
        <v>Snow</v>
      </c>
      <c r="D2776" s="11" t="str">
        <f t="shared" si="345"/>
        <v>Snow</v>
      </c>
      <c r="E2776" s="11" t="str">
        <f t="shared" si="346"/>
        <v>Snow</v>
      </c>
      <c r="F2776" s="11" t="str">
        <f t="shared" si="347"/>
        <v>SNOW</v>
      </c>
      <c r="G2776" s="11" t="str">
        <f t="shared" si="348"/>
        <v>snow</v>
      </c>
      <c r="H2776" s="11" t="str">
        <f>'Raw Data'!H2775</f>
        <v>Weekend</v>
      </c>
      <c r="I2776" s="11" t="str">
        <f t="shared" si="349"/>
        <v>WE</v>
      </c>
      <c r="J2776" s="11" t="str">
        <f t="shared" si="350"/>
        <v>Snow</v>
      </c>
      <c r="K2776" s="11" t="str">
        <f>TEXT('Raw Data'!F2775,"0")</f>
        <v>15</v>
      </c>
      <c r="L2776" s="11">
        <f t="shared" si="351"/>
        <v>15</v>
      </c>
    </row>
    <row r="2777" spans="1:12" x14ac:dyDescent="0.3">
      <c r="A2777" s="9">
        <f>'Raw Data'!A2776</f>
        <v>45361.631944444503</v>
      </c>
      <c r="B2777" s="11" t="str">
        <f>'Raw Data'!O2776</f>
        <v>Rain</v>
      </c>
      <c r="C2777" s="11" t="str">
        <f t="shared" si="344"/>
        <v>Rain</v>
      </c>
      <c r="D2777" s="11" t="str">
        <f t="shared" si="345"/>
        <v>Rain</v>
      </c>
      <c r="E2777" s="11" t="str">
        <f t="shared" si="346"/>
        <v>Rain</v>
      </c>
      <c r="F2777" s="11" t="str">
        <f t="shared" si="347"/>
        <v>RAIN</v>
      </c>
      <c r="G2777" s="11" t="str">
        <f t="shared" si="348"/>
        <v>rain</v>
      </c>
      <c r="H2777" s="11" t="str">
        <f>'Raw Data'!H2776</f>
        <v>Weekend</v>
      </c>
      <c r="I2777" s="11" t="str">
        <f t="shared" si="349"/>
        <v>WE</v>
      </c>
      <c r="J2777" s="11" t="str">
        <f t="shared" si="350"/>
        <v>Rain</v>
      </c>
      <c r="K2777" s="11" t="str">
        <f>TEXT('Raw Data'!F2776,"0")</f>
        <v>15</v>
      </c>
      <c r="L2777" s="11">
        <f t="shared" si="351"/>
        <v>15</v>
      </c>
    </row>
    <row r="2778" spans="1:12" x14ac:dyDescent="0.3">
      <c r="A2778" s="9">
        <f>'Raw Data'!A2777</f>
        <v>45361.635416666701</v>
      </c>
      <c r="B2778" s="11" t="str">
        <f>'Raw Data'!O2777</f>
        <v>Clear</v>
      </c>
      <c r="C2778" s="11" t="str">
        <f t="shared" si="344"/>
        <v>Clear</v>
      </c>
      <c r="D2778" s="11" t="str">
        <f t="shared" si="345"/>
        <v>Clear</v>
      </c>
      <c r="E2778" s="11" t="str">
        <f t="shared" si="346"/>
        <v>Clear</v>
      </c>
      <c r="F2778" s="11" t="str">
        <f t="shared" si="347"/>
        <v>CLEAR</v>
      </c>
      <c r="G2778" s="11" t="str">
        <f t="shared" si="348"/>
        <v>clear</v>
      </c>
      <c r="H2778" s="11" t="str">
        <f>'Raw Data'!H2777</f>
        <v>Weekend</v>
      </c>
      <c r="I2778" s="11" t="str">
        <f t="shared" si="349"/>
        <v>WE</v>
      </c>
      <c r="J2778" s="11" t="str">
        <f t="shared" si="350"/>
        <v>Clear</v>
      </c>
      <c r="K2778" s="11" t="str">
        <f>TEXT('Raw Data'!F2777,"0")</f>
        <v>15</v>
      </c>
      <c r="L2778" s="11">
        <f t="shared" si="351"/>
        <v>15</v>
      </c>
    </row>
    <row r="2779" spans="1:12" x14ac:dyDescent="0.3">
      <c r="A2779" s="9">
        <f>'Raw Data'!A2778</f>
        <v>45361.638888888898</v>
      </c>
      <c r="B2779" s="11" t="str">
        <f>'Raw Data'!O2778</f>
        <v>Fog</v>
      </c>
      <c r="C2779" s="11" t="str">
        <f t="shared" si="344"/>
        <v>Fog</v>
      </c>
      <c r="D2779" s="11" t="str">
        <f t="shared" si="345"/>
        <v>Fog</v>
      </c>
      <c r="E2779" s="11" t="str">
        <f t="shared" si="346"/>
        <v>Fog</v>
      </c>
      <c r="F2779" s="11" t="str">
        <f t="shared" si="347"/>
        <v>FOG</v>
      </c>
      <c r="G2779" s="11" t="str">
        <f t="shared" si="348"/>
        <v>fog</v>
      </c>
      <c r="H2779" s="11" t="str">
        <f>'Raw Data'!H2778</f>
        <v>Weekend</v>
      </c>
      <c r="I2779" s="11" t="str">
        <f t="shared" si="349"/>
        <v>WE</v>
      </c>
      <c r="J2779" s="11" t="str">
        <f t="shared" si="350"/>
        <v>Fog</v>
      </c>
      <c r="K2779" s="11" t="str">
        <f>TEXT('Raw Data'!F2778,"0")</f>
        <v>15</v>
      </c>
      <c r="L2779" s="11">
        <f t="shared" si="351"/>
        <v>15</v>
      </c>
    </row>
    <row r="2780" spans="1:12" x14ac:dyDescent="0.3">
      <c r="A2780" s="9">
        <f>'Raw Data'!A2779</f>
        <v>45361.642361111102</v>
      </c>
      <c r="B2780" s="11" t="str">
        <f>'Raw Data'!O2779</f>
        <v>Rain</v>
      </c>
      <c r="C2780" s="11" t="str">
        <f t="shared" si="344"/>
        <v>Rain</v>
      </c>
      <c r="D2780" s="11" t="str">
        <f t="shared" si="345"/>
        <v>Rain</v>
      </c>
      <c r="E2780" s="11" t="str">
        <f t="shared" si="346"/>
        <v>Rain</v>
      </c>
      <c r="F2780" s="11" t="str">
        <f t="shared" si="347"/>
        <v>RAIN</v>
      </c>
      <c r="G2780" s="11" t="str">
        <f t="shared" si="348"/>
        <v>rain</v>
      </c>
      <c r="H2780" s="11" t="str">
        <f>'Raw Data'!H2779</f>
        <v>Weekend</v>
      </c>
      <c r="I2780" s="11" t="str">
        <f t="shared" si="349"/>
        <v>WE</v>
      </c>
      <c r="J2780" s="11" t="str">
        <f t="shared" si="350"/>
        <v>Rain</v>
      </c>
      <c r="K2780" s="11" t="str">
        <f>TEXT('Raw Data'!F2779,"0")</f>
        <v>15</v>
      </c>
      <c r="L2780" s="11">
        <f t="shared" si="351"/>
        <v>15</v>
      </c>
    </row>
    <row r="2781" spans="1:12" x14ac:dyDescent="0.3">
      <c r="A2781" s="9">
        <f>'Raw Data'!A2780</f>
        <v>45361.645833333299</v>
      </c>
      <c r="B2781" s="11" t="str">
        <f>'Raw Data'!O2780</f>
        <v>Fog</v>
      </c>
      <c r="C2781" s="11" t="str">
        <f t="shared" si="344"/>
        <v>Fog</v>
      </c>
      <c r="D2781" s="11" t="str">
        <f t="shared" si="345"/>
        <v>Fog</v>
      </c>
      <c r="E2781" s="11" t="str">
        <f t="shared" si="346"/>
        <v>Fog</v>
      </c>
      <c r="F2781" s="11" t="str">
        <f t="shared" si="347"/>
        <v>FOG</v>
      </c>
      <c r="G2781" s="11" t="str">
        <f t="shared" si="348"/>
        <v>fog</v>
      </c>
      <c r="H2781" s="11" t="str">
        <f>'Raw Data'!H2780</f>
        <v>Weekend</v>
      </c>
      <c r="I2781" s="11" t="str">
        <f t="shared" si="349"/>
        <v>WE</v>
      </c>
      <c r="J2781" s="11" t="str">
        <f t="shared" si="350"/>
        <v>Fog</v>
      </c>
      <c r="K2781" s="11" t="str">
        <f>TEXT('Raw Data'!F2780,"0")</f>
        <v>15</v>
      </c>
      <c r="L2781" s="11">
        <f t="shared" si="351"/>
        <v>15</v>
      </c>
    </row>
    <row r="2782" spans="1:12" x14ac:dyDescent="0.3">
      <c r="A2782" s="9">
        <f>'Raw Data'!A2781</f>
        <v>45361.649305555598</v>
      </c>
      <c r="B2782" s="11" t="str">
        <f>'Raw Data'!O2781</f>
        <v>Snow</v>
      </c>
      <c r="C2782" s="11" t="str">
        <f t="shared" si="344"/>
        <v>Snow</v>
      </c>
      <c r="D2782" s="11" t="str">
        <f t="shared" si="345"/>
        <v>Snow</v>
      </c>
      <c r="E2782" s="11" t="str">
        <f t="shared" si="346"/>
        <v>Snow</v>
      </c>
      <c r="F2782" s="11" t="str">
        <f t="shared" si="347"/>
        <v>SNOW</v>
      </c>
      <c r="G2782" s="11" t="str">
        <f t="shared" si="348"/>
        <v>snow</v>
      </c>
      <c r="H2782" s="11" t="str">
        <f>'Raw Data'!H2781</f>
        <v>Weekend</v>
      </c>
      <c r="I2782" s="11" t="str">
        <f t="shared" si="349"/>
        <v>WE</v>
      </c>
      <c r="J2782" s="11" t="str">
        <f t="shared" si="350"/>
        <v>Snow</v>
      </c>
      <c r="K2782" s="11" t="str">
        <f>TEXT('Raw Data'!F2781,"0")</f>
        <v>15</v>
      </c>
      <c r="L2782" s="11">
        <f t="shared" si="351"/>
        <v>15</v>
      </c>
    </row>
    <row r="2783" spans="1:12" x14ac:dyDescent="0.3">
      <c r="A2783" s="9">
        <f>'Raw Data'!A2782</f>
        <v>45361.652777777803</v>
      </c>
      <c r="B2783" s="11" t="str">
        <f>'Raw Data'!O2782</f>
        <v>Fog</v>
      </c>
      <c r="C2783" s="11" t="str">
        <f t="shared" si="344"/>
        <v>Fog</v>
      </c>
      <c r="D2783" s="11" t="str">
        <f t="shared" si="345"/>
        <v>Fog</v>
      </c>
      <c r="E2783" s="11" t="str">
        <f t="shared" si="346"/>
        <v>Fog</v>
      </c>
      <c r="F2783" s="11" t="str">
        <f t="shared" si="347"/>
        <v>FOG</v>
      </c>
      <c r="G2783" s="11" t="str">
        <f t="shared" si="348"/>
        <v>fog</v>
      </c>
      <c r="H2783" s="11" t="str">
        <f>'Raw Data'!H2782</f>
        <v>Weekend</v>
      </c>
      <c r="I2783" s="11" t="str">
        <f t="shared" si="349"/>
        <v>WE</v>
      </c>
      <c r="J2783" s="11" t="str">
        <f t="shared" si="350"/>
        <v>Fog</v>
      </c>
      <c r="K2783" s="11" t="str">
        <f>TEXT('Raw Data'!F2782,"0")</f>
        <v>15</v>
      </c>
      <c r="L2783" s="11">
        <f t="shared" si="351"/>
        <v>15</v>
      </c>
    </row>
    <row r="2784" spans="1:12" x14ac:dyDescent="0.3">
      <c r="A2784" s="9">
        <f>'Raw Data'!A2783</f>
        <v>45361.65625</v>
      </c>
      <c r="B2784" s="11" t="str">
        <f>'Raw Data'!O2783</f>
        <v>Clear</v>
      </c>
      <c r="C2784" s="11" t="str">
        <f t="shared" si="344"/>
        <v>Clear</v>
      </c>
      <c r="D2784" s="11" t="str">
        <f t="shared" si="345"/>
        <v>Clear</v>
      </c>
      <c r="E2784" s="11" t="str">
        <f t="shared" si="346"/>
        <v>Clear</v>
      </c>
      <c r="F2784" s="11" t="str">
        <f t="shared" si="347"/>
        <v>CLEAR</v>
      </c>
      <c r="G2784" s="11" t="str">
        <f t="shared" si="348"/>
        <v>clear</v>
      </c>
      <c r="H2784" s="11" t="str">
        <f>'Raw Data'!H2783</f>
        <v>Weekend</v>
      </c>
      <c r="I2784" s="11" t="str">
        <f t="shared" si="349"/>
        <v>WE</v>
      </c>
      <c r="J2784" s="11" t="str">
        <f t="shared" si="350"/>
        <v>Clear</v>
      </c>
      <c r="K2784" s="11" t="str">
        <f>TEXT('Raw Data'!F2783,"0")</f>
        <v>15</v>
      </c>
      <c r="L2784" s="11">
        <f t="shared" si="351"/>
        <v>15</v>
      </c>
    </row>
    <row r="2785" spans="1:12" x14ac:dyDescent="0.3">
      <c r="A2785" s="9">
        <f>'Raw Data'!A2784</f>
        <v>45361.659722222197</v>
      </c>
      <c r="B2785" s="11" t="str">
        <f>'Raw Data'!O2784</f>
        <v>Rain</v>
      </c>
      <c r="C2785" s="11" t="str">
        <f t="shared" si="344"/>
        <v>Rain</v>
      </c>
      <c r="D2785" s="11" t="str">
        <f t="shared" si="345"/>
        <v>Rain</v>
      </c>
      <c r="E2785" s="11" t="str">
        <f t="shared" si="346"/>
        <v>Rain</v>
      </c>
      <c r="F2785" s="11" t="str">
        <f t="shared" si="347"/>
        <v>RAIN</v>
      </c>
      <c r="G2785" s="11" t="str">
        <f t="shared" si="348"/>
        <v>rain</v>
      </c>
      <c r="H2785" s="11" t="str">
        <f>'Raw Data'!H2784</f>
        <v>Weekend</v>
      </c>
      <c r="I2785" s="11" t="str">
        <f t="shared" si="349"/>
        <v>WE</v>
      </c>
      <c r="J2785" s="11" t="str">
        <f t="shared" si="350"/>
        <v>Rain</v>
      </c>
      <c r="K2785" s="11" t="str">
        <f>TEXT('Raw Data'!F2784,"0")</f>
        <v>15</v>
      </c>
      <c r="L2785" s="11">
        <f t="shared" si="351"/>
        <v>15</v>
      </c>
    </row>
    <row r="2786" spans="1:12" x14ac:dyDescent="0.3">
      <c r="A2786" s="9">
        <f>'Raw Data'!A2785</f>
        <v>45361.663194444503</v>
      </c>
      <c r="B2786" s="11" t="str">
        <f>'Raw Data'!O2785</f>
        <v>Rain</v>
      </c>
      <c r="C2786" s="11" t="str">
        <f t="shared" si="344"/>
        <v>Rain</v>
      </c>
      <c r="D2786" s="11" t="str">
        <f t="shared" si="345"/>
        <v>Rain</v>
      </c>
      <c r="E2786" s="11" t="str">
        <f t="shared" si="346"/>
        <v>Rain</v>
      </c>
      <c r="F2786" s="11" t="str">
        <f t="shared" si="347"/>
        <v>RAIN</v>
      </c>
      <c r="G2786" s="11" t="str">
        <f t="shared" si="348"/>
        <v>rain</v>
      </c>
      <c r="H2786" s="11" t="str">
        <f>'Raw Data'!H2785</f>
        <v>Weekend</v>
      </c>
      <c r="I2786" s="11" t="str">
        <f t="shared" si="349"/>
        <v>WE</v>
      </c>
      <c r="J2786" s="11" t="str">
        <f t="shared" si="350"/>
        <v>Rain</v>
      </c>
      <c r="K2786" s="11" t="str">
        <f>TEXT('Raw Data'!F2785,"0")</f>
        <v>15</v>
      </c>
      <c r="L2786" s="11">
        <f t="shared" si="351"/>
        <v>15</v>
      </c>
    </row>
    <row r="2787" spans="1:12" x14ac:dyDescent="0.3">
      <c r="A2787" s="9">
        <f>'Raw Data'!A2786</f>
        <v>45361.666666666701</v>
      </c>
      <c r="B2787" s="11" t="str">
        <f>'Raw Data'!O2786</f>
        <v>Rain</v>
      </c>
      <c r="C2787" s="11" t="str">
        <f t="shared" si="344"/>
        <v>Rain</v>
      </c>
      <c r="D2787" s="11" t="str">
        <f t="shared" si="345"/>
        <v>Rain</v>
      </c>
      <c r="E2787" s="11" t="str">
        <f t="shared" si="346"/>
        <v>Rain</v>
      </c>
      <c r="F2787" s="11" t="str">
        <f t="shared" si="347"/>
        <v>RAIN</v>
      </c>
      <c r="G2787" s="11" t="str">
        <f t="shared" si="348"/>
        <v>rain</v>
      </c>
      <c r="H2787" s="11" t="str">
        <f>'Raw Data'!H2786</f>
        <v>Weekend</v>
      </c>
      <c r="I2787" s="11" t="str">
        <f t="shared" si="349"/>
        <v>WE</v>
      </c>
      <c r="J2787" s="11" t="str">
        <f t="shared" si="350"/>
        <v>Rain</v>
      </c>
      <c r="K2787" s="11" t="str">
        <f>TEXT('Raw Data'!F2786,"0")</f>
        <v>16</v>
      </c>
      <c r="L2787" s="11">
        <f t="shared" si="351"/>
        <v>16</v>
      </c>
    </row>
    <row r="2788" spans="1:12" x14ac:dyDescent="0.3">
      <c r="A2788" s="9">
        <f>'Raw Data'!A2787</f>
        <v>45361.670138888898</v>
      </c>
      <c r="B2788" s="11" t="str">
        <f>'Raw Data'!O2787</f>
        <v>Snow</v>
      </c>
      <c r="C2788" s="11" t="str">
        <f t="shared" si="344"/>
        <v>Snow</v>
      </c>
      <c r="D2788" s="11" t="str">
        <f t="shared" si="345"/>
        <v>Snow</v>
      </c>
      <c r="E2788" s="11" t="str">
        <f t="shared" si="346"/>
        <v>Snow</v>
      </c>
      <c r="F2788" s="11" t="str">
        <f t="shared" si="347"/>
        <v>SNOW</v>
      </c>
      <c r="G2788" s="11" t="str">
        <f t="shared" si="348"/>
        <v>snow</v>
      </c>
      <c r="H2788" s="11" t="str">
        <f>'Raw Data'!H2787</f>
        <v>Weekend</v>
      </c>
      <c r="I2788" s="11" t="str">
        <f t="shared" si="349"/>
        <v>WE</v>
      </c>
      <c r="J2788" s="11" t="str">
        <f t="shared" si="350"/>
        <v>Snow</v>
      </c>
      <c r="K2788" s="11" t="str">
        <f>TEXT('Raw Data'!F2787,"0")</f>
        <v>16</v>
      </c>
      <c r="L2788" s="11">
        <f t="shared" si="351"/>
        <v>16</v>
      </c>
    </row>
    <row r="2789" spans="1:12" x14ac:dyDescent="0.3">
      <c r="A2789" s="9">
        <f>'Raw Data'!A2788</f>
        <v>45361.673611111102</v>
      </c>
      <c r="B2789" s="11" t="str">
        <f>'Raw Data'!O2788</f>
        <v>Snow</v>
      </c>
      <c r="C2789" s="11" t="str">
        <f t="shared" si="344"/>
        <v>Snow</v>
      </c>
      <c r="D2789" s="11" t="str">
        <f t="shared" si="345"/>
        <v>Snow</v>
      </c>
      <c r="E2789" s="11" t="str">
        <f t="shared" si="346"/>
        <v>Snow</v>
      </c>
      <c r="F2789" s="11" t="str">
        <f t="shared" si="347"/>
        <v>SNOW</v>
      </c>
      <c r="G2789" s="11" t="str">
        <f t="shared" si="348"/>
        <v>snow</v>
      </c>
      <c r="H2789" s="11" t="str">
        <f>'Raw Data'!H2788</f>
        <v>Weekend</v>
      </c>
      <c r="I2789" s="11" t="str">
        <f t="shared" si="349"/>
        <v>WE</v>
      </c>
      <c r="J2789" s="11" t="str">
        <f t="shared" si="350"/>
        <v>Snow</v>
      </c>
      <c r="K2789" s="11" t="str">
        <f>TEXT('Raw Data'!F2788,"0")</f>
        <v>16</v>
      </c>
      <c r="L2789" s="11">
        <f t="shared" si="351"/>
        <v>16</v>
      </c>
    </row>
    <row r="2790" spans="1:12" x14ac:dyDescent="0.3">
      <c r="A2790" s="9">
        <f>'Raw Data'!A2789</f>
        <v>45361.677083333299</v>
      </c>
      <c r="B2790" s="11" t="str">
        <f>'Raw Data'!O2789</f>
        <v>Snow</v>
      </c>
      <c r="C2790" s="11" t="str">
        <f t="shared" si="344"/>
        <v>Snow</v>
      </c>
      <c r="D2790" s="11" t="str">
        <f t="shared" si="345"/>
        <v>Snow</v>
      </c>
      <c r="E2790" s="11" t="str">
        <f t="shared" si="346"/>
        <v>Snow</v>
      </c>
      <c r="F2790" s="11" t="str">
        <f t="shared" si="347"/>
        <v>SNOW</v>
      </c>
      <c r="G2790" s="11" t="str">
        <f t="shared" si="348"/>
        <v>snow</v>
      </c>
      <c r="H2790" s="11" t="str">
        <f>'Raw Data'!H2789</f>
        <v>Weekend</v>
      </c>
      <c r="I2790" s="11" t="str">
        <f t="shared" si="349"/>
        <v>WE</v>
      </c>
      <c r="J2790" s="11" t="str">
        <f t="shared" si="350"/>
        <v>Snow</v>
      </c>
      <c r="K2790" s="11" t="str">
        <f>TEXT('Raw Data'!F2789,"0")</f>
        <v>16</v>
      </c>
      <c r="L2790" s="11">
        <f t="shared" si="351"/>
        <v>16</v>
      </c>
    </row>
    <row r="2791" spans="1:12" x14ac:dyDescent="0.3">
      <c r="A2791" s="9">
        <f>'Raw Data'!A2790</f>
        <v>45361.680555555598</v>
      </c>
      <c r="B2791" s="11" t="str">
        <f>'Raw Data'!O2790</f>
        <v>Rain</v>
      </c>
      <c r="C2791" s="11" t="str">
        <f t="shared" si="344"/>
        <v>Rain</v>
      </c>
      <c r="D2791" s="11" t="str">
        <f t="shared" si="345"/>
        <v>Rain</v>
      </c>
      <c r="E2791" s="11" t="str">
        <f t="shared" si="346"/>
        <v>Rain</v>
      </c>
      <c r="F2791" s="11" t="str">
        <f t="shared" si="347"/>
        <v>RAIN</v>
      </c>
      <c r="G2791" s="11" t="str">
        <f t="shared" si="348"/>
        <v>rain</v>
      </c>
      <c r="H2791" s="11" t="str">
        <f>'Raw Data'!H2790</f>
        <v>Weekend</v>
      </c>
      <c r="I2791" s="11" t="str">
        <f t="shared" si="349"/>
        <v>WE</v>
      </c>
      <c r="J2791" s="11" t="str">
        <f t="shared" si="350"/>
        <v>Rain</v>
      </c>
      <c r="K2791" s="11" t="str">
        <f>TEXT('Raw Data'!F2790,"0")</f>
        <v>16</v>
      </c>
      <c r="L2791" s="11">
        <f t="shared" si="351"/>
        <v>16</v>
      </c>
    </row>
    <row r="2792" spans="1:12" x14ac:dyDescent="0.3">
      <c r="A2792" s="9">
        <f>'Raw Data'!A2791</f>
        <v>45361.684027777803</v>
      </c>
      <c r="B2792" s="11" t="str">
        <f>'Raw Data'!O2791</f>
        <v>Clear</v>
      </c>
      <c r="C2792" s="11" t="str">
        <f t="shared" si="344"/>
        <v>Clear</v>
      </c>
      <c r="D2792" s="11" t="str">
        <f t="shared" si="345"/>
        <v>Clear</v>
      </c>
      <c r="E2792" s="11" t="str">
        <f t="shared" si="346"/>
        <v>Clear</v>
      </c>
      <c r="F2792" s="11" t="str">
        <f t="shared" si="347"/>
        <v>CLEAR</v>
      </c>
      <c r="G2792" s="11" t="str">
        <f t="shared" si="348"/>
        <v>clear</v>
      </c>
      <c r="H2792" s="11" t="str">
        <f>'Raw Data'!H2791</f>
        <v>Weekend</v>
      </c>
      <c r="I2792" s="11" t="str">
        <f t="shared" si="349"/>
        <v>WE</v>
      </c>
      <c r="J2792" s="11" t="str">
        <f t="shared" si="350"/>
        <v>Clear</v>
      </c>
      <c r="K2792" s="11" t="str">
        <f>TEXT('Raw Data'!F2791,"0")</f>
        <v>16</v>
      </c>
      <c r="L2792" s="11">
        <f t="shared" si="351"/>
        <v>16</v>
      </c>
    </row>
    <row r="2793" spans="1:12" x14ac:dyDescent="0.3">
      <c r="A2793" s="9">
        <f>'Raw Data'!A2792</f>
        <v>45361.6875</v>
      </c>
      <c r="B2793" s="11" t="str">
        <f>'Raw Data'!O2792</f>
        <v>Rain</v>
      </c>
      <c r="C2793" s="11" t="str">
        <f t="shared" si="344"/>
        <v>Rain</v>
      </c>
      <c r="D2793" s="11" t="str">
        <f t="shared" si="345"/>
        <v>Rain</v>
      </c>
      <c r="E2793" s="11" t="str">
        <f t="shared" si="346"/>
        <v>Rain</v>
      </c>
      <c r="F2793" s="11" t="str">
        <f t="shared" si="347"/>
        <v>RAIN</v>
      </c>
      <c r="G2793" s="11" t="str">
        <f t="shared" si="348"/>
        <v>rain</v>
      </c>
      <c r="H2793" s="11" t="str">
        <f>'Raw Data'!H2792</f>
        <v>Weekend</v>
      </c>
      <c r="I2793" s="11" t="str">
        <f t="shared" si="349"/>
        <v>WE</v>
      </c>
      <c r="J2793" s="11" t="str">
        <f t="shared" si="350"/>
        <v>Rain</v>
      </c>
      <c r="K2793" s="11" t="str">
        <f>TEXT('Raw Data'!F2792,"0")</f>
        <v>16</v>
      </c>
      <c r="L2793" s="11">
        <f t="shared" si="351"/>
        <v>16</v>
      </c>
    </row>
    <row r="2794" spans="1:12" x14ac:dyDescent="0.3">
      <c r="A2794" s="9">
        <f>'Raw Data'!A2793</f>
        <v>45361.690972222197</v>
      </c>
      <c r="B2794" s="11" t="str">
        <f>'Raw Data'!O2793</f>
        <v>Fog</v>
      </c>
      <c r="C2794" s="11" t="str">
        <f t="shared" si="344"/>
        <v>Fog</v>
      </c>
      <c r="D2794" s="11" t="str">
        <f t="shared" si="345"/>
        <v>Fog</v>
      </c>
      <c r="E2794" s="11" t="str">
        <f t="shared" si="346"/>
        <v>Fog</v>
      </c>
      <c r="F2794" s="11" t="str">
        <f t="shared" si="347"/>
        <v>FOG</v>
      </c>
      <c r="G2794" s="11" t="str">
        <f t="shared" si="348"/>
        <v>fog</v>
      </c>
      <c r="H2794" s="11" t="str">
        <f>'Raw Data'!H2793</f>
        <v>Weekend</v>
      </c>
      <c r="I2794" s="11" t="str">
        <f t="shared" si="349"/>
        <v>WE</v>
      </c>
      <c r="J2794" s="11" t="str">
        <f t="shared" si="350"/>
        <v>Fog</v>
      </c>
      <c r="K2794" s="11" t="str">
        <f>TEXT('Raw Data'!F2793,"0")</f>
        <v>16</v>
      </c>
      <c r="L2794" s="11">
        <f t="shared" si="351"/>
        <v>16</v>
      </c>
    </row>
    <row r="2795" spans="1:12" x14ac:dyDescent="0.3">
      <c r="A2795" s="9">
        <f>'Raw Data'!A2794</f>
        <v>45361.694444444503</v>
      </c>
      <c r="B2795" s="11" t="str">
        <f>'Raw Data'!O2794</f>
        <v>Clear</v>
      </c>
      <c r="C2795" s="11" t="str">
        <f t="shared" si="344"/>
        <v>Clear</v>
      </c>
      <c r="D2795" s="11" t="str">
        <f t="shared" si="345"/>
        <v>Clear</v>
      </c>
      <c r="E2795" s="11" t="str">
        <f t="shared" si="346"/>
        <v>Clear</v>
      </c>
      <c r="F2795" s="11" t="str">
        <f t="shared" si="347"/>
        <v>CLEAR</v>
      </c>
      <c r="G2795" s="11" t="str">
        <f t="shared" si="348"/>
        <v>clear</v>
      </c>
      <c r="H2795" s="11" t="str">
        <f>'Raw Data'!H2794</f>
        <v>Weekend</v>
      </c>
      <c r="I2795" s="11" t="str">
        <f t="shared" si="349"/>
        <v>WE</v>
      </c>
      <c r="J2795" s="11" t="str">
        <f t="shared" si="350"/>
        <v>Clear</v>
      </c>
      <c r="K2795" s="11" t="str">
        <f>TEXT('Raw Data'!F2794,"0")</f>
        <v>16</v>
      </c>
      <c r="L2795" s="11">
        <f t="shared" si="351"/>
        <v>16</v>
      </c>
    </row>
    <row r="2796" spans="1:12" x14ac:dyDescent="0.3">
      <c r="A2796" s="9">
        <f>'Raw Data'!A2795</f>
        <v>45361.697916666701</v>
      </c>
      <c r="B2796" s="11" t="str">
        <f>'Raw Data'!O2795</f>
        <v>Clear</v>
      </c>
      <c r="C2796" s="11" t="str">
        <f t="shared" si="344"/>
        <v>Clear</v>
      </c>
      <c r="D2796" s="11" t="str">
        <f t="shared" si="345"/>
        <v>Clear</v>
      </c>
      <c r="E2796" s="11" t="str">
        <f t="shared" si="346"/>
        <v>Clear</v>
      </c>
      <c r="F2796" s="11" t="str">
        <f t="shared" si="347"/>
        <v>CLEAR</v>
      </c>
      <c r="G2796" s="11" t="str">
        <f t="shared" si="348"/>
        <v>clear</v>
      </c>
      <c r="H2796" s="11" t="str">
        <f>'Raw Data'!H2795</f>
        <v>Weekend</v>
      </c>
      <c r="I2796" s="11" t="str">
        <f t="shared" si="349"/>
        <v>WE</v>
      </c>
      <c r="J2796" s="11" t="str">
        <f t="shared" si="350"/>
        <v>Clear</v>
      </c>
      <c r="K2796" s="11" t="str">
        <f>TEXT('Raw Data'!F2795,"0")</f>
        <v>16</v>
      </c>
      <c r="L2796" s="11">
        <f t="shared" si="351"/>
        <v>16</v>
      </c>
    </row>
    <row r="2797" spans="1:12" x14ac:dyDescent="0.3">
      <c r="A2797" s="9">
        <f>'Raw Data'!A2796</f>
        <v>45361.701388888898</v>
      </c>
      <c r="B2797" s="11" t="str">
        <f>'Raw Data'!O2796</f>
        <v>Snow</v>
      </c>
      <c r="C2797" s="11" t="str">
        <f t="shared" si="344"/>
        <v>Snow</v>
      </c>
      <c r="D2797" s="11" t="str">
        <f t="shared" si="345"/>
        <v>Snow</v>
      </c>
      <c r="E2797" s="11" t="str">
        <f t="shared" si="346"/>
        <v>Snow</v>
      </c>
      <c r="F2797" s="11" t="str">
        <f t="shared" si="347"/>
        <v>SNOW</v>
      </c>
      <c r="G2797" s="11" t="str">
        <f t="shared" si="348"/>
        <v>snow</v>
      </c>
      <c r="H2797" s="11" t="str">
        <f>'Raw Data'!H2796</f>
        <v>Weekend</v>
      </c>
      <c r="I2797" s="11" t="str">
        <f t="shared" si="349"/>
        <v>WE</v>
      </c>
      <c r="J2797" s="11" t="str">
        <f t="shared" si="350"/>
        <v>Snow</v>
      </c>
      <c r="K2797" s="11" t="str">
        <f>TEXT('Raw Data'!F2796,"0")</f>
        <v>16</v>
      </c>
      <c r="L2797" s="11">
        <f t="shared" si="351"/>
        <v>16</v>
      </c>
    </row>
    <row r="2798" spans="1:12" x14ac:dyDescent="0.3">
      <c r="A2798" s="9">
        <f>'Raw Data'!A2797</f>
        <v>45361.704861111102</v>
      </c>
      <c r="B2798" s="11" t="str">
        <f>'Raw Data'!O2797</f>
        <v>Rain</v>
      </c>
      <c r="C2798" s="11" t="str">
        <f t="shared" si="344"/>
        <v>Rain</v>
      </c>
      <c r="D2798" s="11" t="str">
        <f t="shared" si="345"/>
        <v>Rain</v>
      </c>
      <c r="E2798" s="11" t="str">
        <f t="shared" si="346"/>
        <v>Rain</v>
      </c>
      <c r="F2798" s="11" t="str">
        <f t="shared" si="347"/>
        <v>RAIN</v>
      </c>
      <c r="G2798" s="11" t="str">
        <f t="shared" si="348"/>
        <v>rain</v>
      </c>
      <c r="H2798" s="11" t="str">
        <f>'Raw Data'!H2797</f>
        <v>Weekend</v>
      </c>
      <c r="I2798" s="11" t="str">
        <f t="shared" si="349"/>
        <v>WE</v>
      </c>
      <c r="J2798" s="11" t="str">
        <f t="shared" si="350"/>
        <v>Rain</v>
      </c>
      <c r="K2798" s="11" t="str">
        <f>TEXT('Raw Data'!F2797,"0")</f>
        <v>16</v>
      </c>
      <c r="L2798" s="11">
        <f t="shared" si="351"/>
        <v>16</v>
      </c>
    </row>
    <row r="2799" spans="1:12" x14ac:dyDescent="0.3">
      <c r="A2799" s="9">
        <f>'Raw Data'!A2798</f>
        <v>45361.708333333299</v>
      </c>
      <c r="B2799" s="11" t="str">
        <f>'Raw Data'!O2798</f>
        <v>Rain</v>
      </c>
      <c r="C2799" s="11" t="str">
        <f t="shared" si="344"/>
        <v>Rain</v>
      </c>
      <c r="D2799" s="11" t="str">
        <f t="shared" si="345"/>
        <v>Rain</v>
      </c>
      <c r="E2799" s="11" t="str">
        <f t="shared" si="346"/>
        <v>Rain</v>
      </c>
      <c r="F2799" s="11" t="str">
        <f t="shared" si="347"/>
        <v>RAIN</v>
      </c>
      <c r="G2799" s="11" t="str">
        <f t="shared" si="348"/>
        <v>rain</v>
      </c>
      <c r="H2799" s="11" t="str">
        <f>'Raw Data'!H2798</f>
        <v>Weekend</v>
      </c>
      <c r="I2799" s="11" t="str">
        <f t="shared" si="349"/>
        <v>WE</v>
      </c>
      <c r="J2799" s="11" t="str">
        <f t="shared" si="350"/>
        <v>Rain</v>
      </c>
      <c r="K2799" s="11" t="str">
        <f>TEXT('Raw Data'!F2798,"0")</f>
        <v>17</v>
      </c>
      <c r="L2799" s="11">
        <f t="shared" si="351"/>
        <v>17</v>
      </c>
    </row>
    <row r="2800" spans="1:12" x14ac:dyDescent="0.3">
      <c r="A2800" s="9">
        <f>'Raw Data'!A2799</f>
        <v>45361.711805555598</v>
      </c>
      <c r="B2800" s="11" t="str">
        <f>'Raw Data'!O2799</f>
        <v>Clear</v>
      </c>
      <c r="C2800" s="11" t="str">
        <f t="shared" si="344"/>
        <v>Clear</v>
      </c>
      <c r="D2800" s="11" t="str">
        <f t="shared" si="345"/>
        <v>Clear</v>
      </c>
      <c r="E2800" s="11" t="str">
        <f t="shared" si="346"/>
        <v>Clear</v>
      </c>
      <c r="F2800" s="11" t="str">
        <f t="shared" si="347"/>
        <v>CLEAR</v>
      </c>
      <c r="G2800" s="11" t="str">
        <f t="shared" si="348"/>
        <v>clear</v>
      </c>
      <c r="H2800" s="11" t="str">
        <f>'Raw Data'!H2799</f>
        <v>Weekend</v>
      </c>
      <c r="I2800" s="11" t="str">
        <f t="shared" si="349"/>
        <v>WE</v>
      </c>
      <c r="J2800" s="11" t="str">
        <f t="shared" si="350"/>
        <v>Clear</v>
      </c>
      <c r="K2800" s="11" t="str">
        <f>TEXT('Raw Data'!F2799,"0")</f>
        <v>17</v>
      </c>
      <c r="L2800" s="11">
        <f t="shared" si="351"/>
        <v>17</v>
      </c>
    </row>
    <row r="2801" spans="1:12" x14ac:dyDescent="0.3">
      <c r="A2801" s="9">
        <f>'Raw Data'!A2800</f>
        <v>45361.715277777803</v>
      </c>
      <c r="B2801" s="11" t="str">
        <f>'Raw Data'!O2800</f>
        <v>Clear</v>
      </c>
      <c r="C2801" s="11" t="str">
        <f t="shared" si="344"/>
        <v>Clear</v>
      </c>
      <c r="D2801" s="11" t="str">
        <f t="shared" si="345"/>
        <v>Clear</v>
      </c>
      <c r="E2801" s="11" t="str">
        <f t="shared" si="346"/>
        <v>Clear</v>
      </c>
      <c r="F2801" s="11" t="str">
        <f t="shared" si="347"/>
        <v>CLEAR</v>
      </c>
      <c r="G2801" s="11" t="str">
        <f t="shared" si="348"/>
        <v>clear</v>
      </c>
      <c r="H2801" s="11" t="str">
        <f>'Raw Data'!H2800</f>
        <v>Weekend</v>
      </c>
      <c r="I2801" s="11" t="str">
        <f t="shared" si="349"/>
        <v>WE</v>
      </c>
      <c r="J2801" s="11" t="str">
        <f t="shared" si="350"/>
        <v>Clear</v>
      </c>
      <c r="K2801" s="11" t="str">
        <f>TEXT('Raw Data'!F2800,"0")</f>
        <v>17</v>
      </c>
      <c r="L2801" s="11">
        <f t="shared" si="351"/>
        <v>17</v>
      </c>
    </row>
    <row r="2802" spans="1:12" x14ac:dyDescent="0.3">
      <c r="A2802" s="9">
        <f>'Raw Data'!A2801</f>
        <v>45361.71875</v>
      </c>
      <c r="B2802" s="11" t="str">
        <f>'Raw Data'!O2801</f>
        <v>Snow</v>
      </c>
      <c r="C2802" s="11" t="str">
        <f t="shared" si="344"/>
        <v>Snow</v>
      </c>
      <c r="D2802" s="11" t="str">
        <f t="shared" si="345"/>
        <v>Snow</v>
      </c>
      <c r="E2802" s="11" t="str">
        <f t="shared" si="346"/>
        <v>Snow</v>
      </c>
      <c r="F2802" s="11" t="str">
        <f t="shared" si="347"/>
        <v>SNOW</v>
      </c>
      <c r="G2802" s="11" t="str">
        <f t="shared" si="348"/>
        <v>snow</v>
      </c>
      <c r="H2802" s="11" t="str">
        <f>'Raw Data'!H2801</f>
        <v>Weekend</v>
      </c>
      <c r="I2802" s="11" t="str">
        <f t="shared" si="349"/>
        <v>WE</v>
      </c>
      <c r="J2802" s="11" t="str">
        <f t="shared" si="350"/>
        <v>Snow</v>
      </c>
      <c r="K2802" s="11" t="str">
        <f>TEXT('Raw Data'!F2801,"0")</f>
        <v>17</v>
      </c>
      <c r="L2802" s="11">
        <f t="shared" si="351"/>
        <v>17</v>
      </c>
    </row>
    <row r="2803" spans="1:12" x14ac:dyDescent="0.3">
      <c r="A2803" s="9">
        <f>'Raw Data'!A2802</f>
        <v>45361.722222222197</v>
      </c>
      <c r="B2803" s="11" t="str">
        <f>'Raw Data'!O2802</f>
        <v>Clear</v>
      </c>
      <c r="C2803" s="11" t="str">
        <f t="shared" si="344"/>
        <v>Clear</v>
      </c>
      <c r="D2803" s="11" t="str">
        <f t="shared" si="345"/>
        <v>Clear</v>
      </c>
      <c r="E2803" s="11" t="str">
        <f t="shared" si="346"/>
        <v>Clear</v>
      </c>
      <c r="F2803" s="11" t="str">
        <f t="shared" si="347"/>
        <v>CLEAR</v>
      </c>
      <c r="G2803" s="11" t="str">
        <f t="shared" si="348"/>
        <v>clear</v>
      </c>
      <c r="H2803" s="11" t="str">
        <f>'Raw Data'!H2802</f>
        <v>Weekend</v>
      </c>
      <c r="I2803" s="11" t="str">
        <f t="shared" si="349"/>
        <v>WE</v>
      </c>
      <c r="J2803" s="11" t="str">
        <f t="shared" si="350"/>
        <v>Clear</v>
      </c>
      <c r="K2803" s="11" t="str">
        <f>TEXT('Raw Data'!F2802,"0")</f>
        <v>17</v>
      </c>
      <c r="L2803" s="11">
        <f t="shared" si="351"/>
        <v>17</v>
      </c>
    </row>
    <row r="2804" spans="1:12" x14ac:dyDescent="0.3">
      <c r="A2804" s="9">
        <f>'Raw Data'!A2803</f>
        <v>45361.725694444503</v>
      </c>
      <c r="B2804" s="11" t="str">
        <f>'Raw Data'!O2803</f>
        <v>Rain</v>
      </c>
      <c r="C2804" s="11" t="str">
        <f t="shared" si="344"/>
        <v>Rain</v>
      </c>
      <c r="D2804" s="11" t="str">
        <f t="shared" si="345"/>
        <v>Rain</v>
      </c>
      <c r="E2804" s="11" t="str">
        <f t="shared" si="346"/>
        <v>Rain</v>
      </c>
      <c r="F2804" s="11" t="str">
        <f t="shared" si="347"/>
        <v>RAIN</v>
      </c>
      <c r="G2804" s="11" t="str">
        <f t="shared" si="348"/>
        <v>rain</v>
      </c>
      <c r="H2804" s="11" t="str">
        <f>'Raw Data'!H2803</f>
        <v>Weekend</v>
      </c>
      <c r="I2804" s="11" t="str">
        <f t="shared" si="349"/>
        <v>WE</v>
      </c>
      <c r="J2804" s="11" t="str">
        <f t="shared" si="350"/>
        <v>Rain</v>
      </c>
      <c r="K2804" s="11" t="str">
        <f>TEXT('Raw Data'!F2803,"0")</f>
        <v>17</v>
      </c>
      <c r="L2804" s="11">
        <f t="shared" si="351"/>
        <v>17</v>
      </c>
    </row>
    <row r="2805" spans="1:12" x14ac:dyDescent="0.3">
      <c r="A2805" s="9">
        <f>'Raw Data'!A2804</f>
        <v>45361.729166666701</v>
      </c>
      <c r="B2805" s="11" t="str">
        <f>'Raw Data'!O2804</f>
        <v>Snow</v>
      </c>
      <c r="C2805" s="11" t="str">
        <f t="shared" si="344"/>
        <v>Snow</v>
      </c>
      <c r="D2805" s="11" t="str">
        <f t="shared" si="345"/>
        <v>Snow</v>
      </c>
      <c r="E2805" s="11" t="str">
        <f t="shared" si="346"/>
        <v>Snow</v>
      </c>
      <c r="F2805" s="11" t="str">
        <f t="shared" si="347"/>
        <v>SNOW</v>
      </c>
      <c r="G2805" s="11" t="str">
        <f t="shared" si="348"/>
        <v>snow</v>
      </c>
      <c r="H2805" s="11" t="str">
        <f>'Raw Data'!H2804</f>
        <v>Weekend</v>
      </c>
      <c r="I2805" s="11" t="str">
        <f t="shared" si="349"/>
        <v>WE</v>
      </c>
      <c r="J2805" s="11" t="str">
        <f t="shared" si="350"/>
        <v>Snow</v>
      </c>
      <c r="K2805" s="11" t="str">
        <f>TEXT('Raw Data'!F2804,"0")</f>
        <v>17</v>
      </c>
      <c r="L2805" s="11">
        <f t="shared" si="351"/>
        <v>17</v>
      </c>
    </row>
    <row r="2806" spans="1:12" x14ac:dyDescent="0.3">
      <c r="A2806" s="9">
        <f>'Raw Data'!A2805</f>
        <v>45361.732638888898</v>
      </c>
      <c r="B2806" s="11" t="str">
        <f>'Raw Data'!O2805</f>
        <v>Rain</v>
      </c>
      <c r="C2806" s="11" t="str">
        <f t="shared" si="344"/>
        <v>Rain</v>
      </c>
      <c r="D2806" s="11" t="str">
        <f t="shared" si="345"/>
        <v>Rain</v>
      </c>
      <c r="E2806" s="11" t="str">
        <f t="shared" si="346"/>
        <v>Rain</v>
      </c>
      <c r="F2806" s="11" t="str">
        <f t="shared" si="347"/>
        <v>RAIN</v>
      </c>
      <c r="G2806" s="11" t="str">
        <f t="shared" si="348"/>
        <v>rain</v>
      </c>
      <c r="H2806" s="11" t="str">
        <f>'Raw Data'!H2805</f>
        <v>Weekend</v>
      </c>
      <c r="I2806" s="11" t="str">
        <f t="shared" si="349"/>
        <v>WE</v>
      </c>
      <c r="J2806" s="11" t="str">
        <f t="shared" si="350"/>
        <v>Rain</v>
      </c>
      <c r="K2806" s="11" t="str">
        <f>TEXT('Raw Data'!F2805,"0")</f>
        <v>17</v>
      </c>
      <c r="L2806" s="11">
        <f t="shared" si="351"/>
        <v>17</v>
      </c>
    </row>
    <row r="2807" spans="1:12" x14ac:dyDescent="0.3">
      <c r="A2807" s="9">
        <f>'Raw Data'!A2806</f>
        <v>45361.736111111102</v>
      </c>
      <c r="B2807" s="11" t="str">
        <f>'Raw Data'!O2806</f>
        <v>Snow</v>
      </c>
      <c r="C2807" s="11" t="str">
        <f t="shared" si="344"/>
        <v>Snow</v>
      </c>
      <c r="D2807" s="11" t="str">
        <f t="shared" si="345"/>
        <v>Snow</v>
      </c>
      <c r="E2807" s="11" t="str">
        <f t="shared" si="346"/>
        <v>Snow</v>
      </c>
      <c r="F2807" s="11" t="str">
        <f t="shared" si="347"/>
        <v>SNOW</v>
      </c>
      <c r="G2807" s="11" t="str">
        <f t="shared" si="348"/>
        <v>snow</v>
      </c>
      <c r="H2807" s="11" t="str">
        <f>'Raw Data'!H2806</f>
        <v>Weekend</v>
      </c>
      <c r="I2807" s="11" t="str">
        <f t="shared" si="349"/>
        <v>WE</v>
      </c>
      <c r="J2807" s="11" t="str">
        <f t="shared" si="350"/>
        <v>Snow</v>
      </c>
      <c r="K2807" s="11" t="str">
        <f>TEXT('Raw Data'!F2806,"0")</f>
        <v>17</v>
      </c>
      <c r="L2807" s="11">
        <f t="shared" si="351"/>
        <v>17</v>
      </c>
    </row>
    <row r="2808" spans="1:12" x14ac:dyDescent="0.3">
      <c r="A2808" s="9">
        <f>'Raw Data'!A2807</f>
        <v>45361.739583333299</v>
      </c>
      <c r="B2808" s="11" t="str">
        <f>'Raw Data'!O2807</f>
        <v>Clear</v>
      </c>
      <c r="C2808" s="11" t="str">
        <f t="shared" si="344"/>
        <v>Clear</v>
      </c>
      <c r="D2808" s="11" t="str">
        <f t="shared" si="345"/>
        <v>Clear</v>
      </c>
      <c r="E2808" s="11" t="str">
        <f t="shared" si="346"/>
        <v>Clear</v>
      </c>
      <c r="F2808" s="11" t="str">
        <f t="shared" si="347"/>
        <v>CLEAR</v>
      </c>
      <c r="G2808" s="11" t="str">
        <f t="shared" si="348"/>
        <v>clear</v>
      </c>
      <c r="H2808" s="11" t="str">
        <f>'Raw Data'!H2807</f>
        <v>Weekend</v>
      </c>
      <c r="I2808" s="11" t="str">
        <f t="shared" si="349"/>
        <v>WE</v>
      </c>
      <c r="J2808" s="11" t="str">
        <f t="shared" si="350"/>
        <v>Clear</v>
      </c>
      <c r="K2808" s="11" t="str">
        <f>TEXT('Raw Data'!F2807,"0")</f>
        <v>17</v>
      </c>
      <c r="L2808" s="11">
        <f t="shared" si="351"/>
        <v>17</v>
      </c>
    </row>
    <row r="2809" spans="1:12" x14ac:dyDescent="0.3">
      <c r="A2809" s="9">
        <f>'Raw Data'!A2808</f>
        <v>45361.743055555598</v>
      </c>
      <c r="B2809" s="11" t="str">
        <f>'Raw Data'!O2808</f>
        <v>Fog</v>
      </c>
      <c r="C2809" s="11" t="str">
        <f t="shared" si="344"/>
        <v>Fog</v>
      </c>
      <c r="D2809" s="11" t="str">
        <f t="shared" si="345"/>
        <v>Fog</v>
      </c>
      <c r="E2809" s="11" t="str">
        <f t="shared" si="346"/>
        <v>Fog</v>
      </c>
      <c r="F2809" s="11" t="str">
        <f t="shared" si="347"/>
        <v>FOG</v>
      </c>
      <c r="G2809" s="11" t="str">
        <f t="shared" si="348"/>
        <v>fog</v>
      </c>
      <c r="H2809" s="11" t="str">
        <f>'Raw Data'!H2808</f>
        <v>Weekend</v>
      </c>
      <c r="I2809" s="11" t="str">
        <f t="shared" si="349"/>
        <v>WE</v>
      </c>
      <c r="J2809" s="11" t="str">
        <f t="shared" si="350"/>
        <v>Fog</v>
      </c>
      <c r="K2809" s="11" t="str">
        <f>TEXT('Raw Data'!F2808,"0")</f>
        <v>17</v>
      </c>
      <c r="L2809" s="11">
        <f t="shared" si="351"/>
        <v>17</v>
      </c>
    </row>
    <row r="2810" spans="1:12" x14ac:dyDescent="0.3">
      <c r="A2810" s="9">
        <f>'Raw Data'!A2809</f>
        <v>45361.746527777803</v>
      </c>
      <c r="B2810" s="11" t="str">
        <f>'Raw Data'!O2809</f>
        <v>Rain</v>
      </c>
      <c r="C2810" s="11" t="str">
        <f t="shared" si="344"/>
        <v>Rain</v>
      </c>
      <c r="D2810" s="11" t="str">
        <f t="shared" si="345"/>
        <v>Rain</v>
      </c>
      <c r="E2810" s="11" t="str">
        <f t="shared" si="346"/>
        <v>Rain</v>
      </c>
      <c r="F2810" s="11" t="str">
        <f t="shared" si="347"/>
        <v>RAIN</v>
      </c>
      <c r="G2810" s="11" t="str">
        <f t="shared" si="348"/>
        <v>rain</v>
      </c>
      <c r="H2810" s="11" t="str">
        <f>'Raw Data'!H2809</f>
        <v>Weekend</v>
      </c>
      <c r="I2810" s="11" t="str">
        <f t="shared" si="349"/>
        <v>WE</v>
      </c>
      <c r="J2810" s="11" t="str">
        <f t="shared" si="350"/>
        <v>Rain</v>
      </c>
      <c r="K2810" s="11" t="str">
        <f>TEXT('Raw Data'!F2809,"0")</f>
        <v>17</v>
      </c>
      <c r="L2810" s="11">
        <f t="shared" si="351"/>
        <v>17</v>
      </c>
    </row>
    <row r="2811" spans="1:12" x14ac:dyDescent="0.3">
      <c r="A2811" s="9">
        <f>'Raw Data'!A2810</f>
        <v>45361.75</v>
      </c>
      <c r="B2811" s="11" t="str">
        <f>'Raw Data'!O2810</f>
        <v>Snow</v>
      </c>
      <c r="C2811" s="11" t="str">
        <f t="shared" si="344"/>
        <v>Snow</v>
      </c>
      <c r="D2811" s="11" t="str">
        <f t="shared" si="345"/>
        <v>Snow</v>
      </c>
      <c r="E2811" s="11" t="str">
        <f t="shared" si="346"/>
        <v>Snow</v>
      </c>
      <c r="F2811" s="11" t="str">
        <f t="shared" si="347"/>
        <v>SNOW</v>
      </c>
      <c r="G2811" s="11" t="str">
        <f t="shared" si="348"/>
        <v>snow</v>
      </c>
      <c r="H2811" s="11" t="str">
        <f>'Raw Data'!H2810</f>
        <v>Weekend</v>
      </c>
      <c r="I2811" s="11" t="str">
        <f t="shared" si="349"/>
        <v>WE</v>
      </c>
      <c r="J2811" s="11" t="str">
        <f t="shared" si="350"/>
        <v>Snow</v>
      </c>
      <c r="K2811" s="11" t="str">
        <f>TEXT('Raw Data'!F2810,"0")</f>
        <v>18</v>
      </c>
      <c r="L2811" s="11">
        <f t="shared" si="351"/>
        <v>18</v>
      </c>
    </row>
    <row r="2812" spans="1:12" x14ac:dyDescent="0.3">
      <c r="A2812" s="9">
        <f>'Raw Data'!A2811</f>
        <v>45361.753472222197</v>
      </c>
      <c r="B2812" s="11" t="str">
        <f>'Raw Data'!O2811</f>
        <v>Snow</v>
      </c>
      <c r="C2812" s="11" t="str">
        <f t="shared" si="344"/>
        <v>Snow</v>
      </c>
      <c r="D2812" s="11" t="str">
        <f t="shared" si="345"/>
        <v>Snow</v>
      </c>
      <c r="E2812" s="11" t="str">
        <f t="shared" si="346"/>
        <v>Snow</v>
      </c>
      <c r="F2812" s="11" t="str">
        <f t="shared" si="347"/>
        <v>SNOW</v>
      </c>
      <c r="G2812" s="11" t="str">
        <f t="shared" si="348"/>
        <v>snow</v>
      </c>
      <c r="H2812" s="11" t="str">
        <f>'Raw Data'!H2811</f>
        <v>Weekend</v>
      </c>
      <c r="I2812" s="11" t="str">
        <f t="shared" si="349"/>
        <v>WE</v>
      </c>
      <c r="J2812" s="11" t="str">
        <f t="shared" si="350"/>
        <v>Snow</v>
      </c>
      <c r="K2812" s="11" t="str">
        <f>TEXT('Raw Data'!F2811,"0")</f>
        <v>18</v>
      </c>
      <c r="L2812" s="11">
        <f t="shared" si="351"/>
        <v>18</v>
      </c>
    </row>
    <row r="2813" spans="1:12" x14ac:dyDescent="0.3">
      <c r="A2813" s="9">
        <f>'Raw Data'!A2812</f>
        <v>45361.756944444503</v>
      </c>
      <c r="B2813" s="11" t="str">
        <f>'Raw Data'!O2812</f>
        <v>Fog</v>
      </c>
      <c r="C2813" s="11" t="str">
        <f t="shared" si="344"/>
        <v>Fog</v>
      </c>
      <c r="D2813" s="11" t="str">
        <f t="shared" si="345"/>
        <v>Fog</v>
      </c>
      <c r="E2813" s="11" t="str">
        <f t="shared" si="346"/>
        <v>Fog</v>
      </c>
      <c r="F2813" s="11" t="str">
        <f t="shared" si="347"/>
        <v>FOG</v>
      </c>
      <c r="G2813" s="11" t="str">
        <f t="shared" si="348"/>
        <v>fog</v>
      </c>
      <c r="H2813" s="11" t="str">
        <f>'Raw Data'!H2812</f>
        <v>Weekend</v>
      </c>
      <c r="I2813" s="11" t="str">
        <f t="shared" si="349"/>
        <v>WE</v>
      </c>
      <c r="J2813" s="11" t="str">
        <f t="shared" si="350"/>
        <v>Fog</v>
      </c>
      <c r="K2813" s="11" t="str">
        <f>TEXT('Raw Data'!F2812,"0")</f>
        <v>18</v>
      </c>
      <c r="L2813" s="11">
        <f t="shared" si="351"/>
        <v>18</v>
      </c>
    </row>
    <row r="2814" spans="1:12" x14ac:dyDescent="0.3">
      <c r="A2814" s="9">
        <f>'Raw Data'!A2813</f>
        <v>45361.760416666701</v>
      </c>
      <c r="B2814" s="11" t="str">
        <f>'Raw Data'!O2813</f>
        <v>Snow</v>
      </c>
      <c r="C2814" s="11" t="str">
        <f t="shared" si="344"/>
        <v>Snow</v>
      </c>
      <c r="D2814" s="11" t="str">
        <f t="shared" si="345"/>
        <v>Snow</v>
      </c>
      <c r="E2814" s="11" t="str">
        <f t="shared" si="346"/>
        <v>Snow</v>
      </c>
      <c r="F2814" s="11" t="str">
        <f t="shared" si="347"/>
        <v>SNOW</v>
      </c>
      <c r="G2814" s="11" t="str">
        <f t="shared" si="348"/>
        <v>snow</v>
      </c>
      <c r="H2814" s="11" t="str">
        <f>'Raw Data'!H2813</f>
        <v>Weekend</v>
      </c>
      <c r="I2814" s="11" t="str">
        <f t="shared" si="349"/>
        <v>WE</v>
      </c>
      <c r="J2814" s="11" t="str">
        <f t="shared" si="350"/>
        <v>Snow</v>
      </c>
      <c r="K2814" s="11" t="str">
        <f>TEXT('Raw Data'!F2813,"0")</f>
        <v>18</v>
      </c>
      <c r="L2814" s="11">
        <f t="shared" si="351"/>
        <v>18</v>
      </c>
    </row>
    <row r="2815" spans="1:12" x14ac:dyDescent="0.3">
      <c r="A2815" s="9">
        <f>'Raw Data'!A2814</f>
        <v>45361.763888888898</v>
      </c>
      <c r="B2815" s="11" t="str">
        <f>'Raw Data'!O2814</f>
        <v>Rain</v>
      </c>
      <c r="C2815" s="11" t="str">
        <f t="shared" si="344"/>
        <v>Rain</v>
      </c>
      <c r="D2815" s="11" t="str">
        <f t="shared" si="345"/>
        <v>Rain</v>
      </c>
      <c r="E2815" s="11" t="str">
        <f t="shared" si="346"/>
        <v>Rain</v>
      </c>
      <c r="F2815" s="11" t="str">
        <f t="shared" si="347"/>
        <v>RAIN</v>
      </c>
      <c r="G2815" s="11" t="str">
        <f t="shared" si="348"/>
        <v>rain</v>
      </c>
      <c r="H2815" s="11" t="str">
        <f>'Raw Data'!H2814</f>
        <v>Weekend</v>
      </c>
      <c r="I2815" s="11" t="str">
        <f t="shared" si="349"/>
        <v>WE</v>
      </c>
      <c r="J2815" s="11" t="str">
        <f t="shared" si="350"/>
        <v>Rain</v>
      </c>
      <c r="K2815" s="11" t="str">
        <f>TEXT('Raw Data'!F2814,"0")</f>
        <v>18</v>
      </c>
      <c r="L2815" s="11">
        <f t="shared" si="351"/>
        <v>18</v>
      </c>
    </row>
    <row r="2816" spans="1:12" x14ac:dyDescent="0.3">
      <c r="A2816" s="9">
        <f>'Raw Data'!A2815</f>
        <v>45361.767361111102</v>
      </c>
      <c r="B2816" s="11" t="str">
        <f>'Raw Data'!O2815</f>
        <v>Fog</v>
      </c>
      <c r="C2816" s="11" t="str">
        <f t="shared" si="344"/>
        <v>Fog</v>
      </c>
      <c r="D2816" s="11" t="str">
        <f t="shared" si="345"/>
        <v>Fog</v>
      </c>
      <c r="E2816" s="11" t="str">
        <f t="shared" si="346"/>
        <v>Fog</v>
      </c>
      <c r="F2816" s="11" t="str">
        <f t="shared" si="347"/>
        <v>FOG</v>
      </c>
      <c r="G2816" s="11" t="str">
        <f t="shared" si="348"/>
        <v>fog</v>
      </c>
      <c r="H2816" s="11" t="str">
        <f>'Raw Data'!H2815</f>
        <v>Weekend</v>
      </c>
      <c r="I2816" s="11" t="str">
        <f t="shared" si="349"/>
        <v>WE</v>
      </c>
      <c r="J2816" s="11" t="str">
        <f t="shared" si="350"/>
        <v>Fog</v>
      </c>
      <c r="K2816" s="11" t="str">
        <f>TEXT('Raw Data'!F2815,"0")</f>
        <v>18</v>
      </c>
      <c r="L2816" s="11">
        <f t="shared" si="351"/>
        <v>18</v>
      </c>
    </row>
    <row r="2817" spans="1:12" x14ac:dyDescent="0.3">
      <c r="A2817" s="9">
        <f>'Raw Data'!A2816</f>
        <v>45361.770833333299</v>
      </c>
      <c r="B2817" s="11" t="str">
        <f>'Raw Data'!O2816</f>
        <v>Snow</v>
      </c>
      <c r="C2817" s="11" t="str">
        <f t="shared" si="344"/>
        <v>Snow</v>
      </c>
      <c r="D2817" s="11" t="str">
        <f t="shared" si="345"/>
        <v>Snow</v>
      </c>
      <c r="E2817" s="11" t="str">
        <f t="shared" si="346"/>
        <v>Snow</v>
      </c>
      <c r="F2817" s="11" t="str">
        <f t="shared" si="347"/>
        <v>SNOW</v>
      </c>
      <c r="G2817" s="11" t="str">
        <f t="shared" si="348"/>
        <v>snow</v>
      </c>
      <c r="H2817" s="11" t="str">
        <f>'Raw Data'!H2816</f>
        <v>Weekend</v>
      </c>
      <c r="I2817" s="11" t="str">
        <f t="shared" si="349"/>
        <v>WE</v>
      </c>
      <c r="J2817" s="11" t="str">
        <f t="shared" si="350"/>
        <v>Snow</v>
      </c>
      <c r="K2817" s="11" t="str">
        <f>TEXT('Raw Data'!F2816,"0")</f>
        <v>18</v>
      </c>
      <c r="L2817" s="11">
        <f t="shared" si="351"/>
        <v>18</v>
      </c>
    </row>
    <row r="2818" spans="1:12" x14ac:dyDescent="0.3">
      <c r="A2818" s="9">
        <f>'Raw Data'!A2817</f>
        <v>45361.774305555598</v>
      </c>
      <c r="B2818" s="11" t="str">
        <f>'Raw Data'!O2817</f>
        <v>Fog</v>
      </c>
      <c r="C2818" s="11" t="str">
        <f t="shared" si="344"/>
        <v>Fog</v>
      </c>
      <c r="D2818" s="11" t="str">
        <f t="shared" si="345"/>
        <v>Fog</v>
      </c>
      <c r="E2818" s="11" t="str">
        <f t="shared" si="346"/>
        <v>Fog</v>
      </c>
      <c r="F2818" s="11" t="str">
        <f t="shared" si="347"/>
        <v>FOG</v>
      </c>
      <c r="G2818" s="11" t="str">
        <f t="shared" si="348"/>
        <v>fog</v>
      </c>
      <c r="H2818" s="11" t="str">
        <f>'Raw Data'!H2817</f>
        <v>Weekend</v>
      </c>
      <c r="I2818" s="11" t="str">
        <f t="shared" si="349"/>
        <v>WE</v>
      </c>
      <c r="J2818" s="11" t="str">
        <f t="shared" si="350"/>
        <v>Fog</v>
      </c>
      <c r="K2818" s="11" t="str">
        <f>TEXT('Raw Data'!F2817,"0")</f>
        <v>18</v>
      </c>
      <c r="L2818" s="11">
        <f t="shared" si="351"/>
        <v>18</v>
      </c>
    </row>
    <row r="2819" spans="1:12" x14ac:dyDescent="0.3">
      <c r="A2819" s="9">
        <f>'Raw Data'!A2818</f>
        <v>45361.777777777803</v>
      </c>
      <c r="B2819" s="11" t="str">
        <f>'Raw Data'!O2818</f>
        <v>Fog</v>
      </c>
      <c r="C2819" s="11" t="str">
        <f t="shared" ref="C2819:C2882" si="352">TRIM(B2819)</f>
        <v>Fog</v>
      </c>
      <c r="D2819" s="11" t="str">
        <f t="shared" ref="D2819:D2882" si="353">CLEAN(C2819)</f>
        <v>Fog</v>
      </c>
      <c r="E2819" s="11" t="str">
        <f t="shared" ref="E2819:E2882" si="354">PROPER(D2819)</f>
        <v>Fog</v>
      </c>
      <c r="F2819" s="11" t="str">
        <f t="shared" ref="F2819:F2882" si="355">UPPER(B2819)</f>
        <v>FOG</v>
      </c>
      <c r="G2819" s="11" t="str">
        <f t="shared" ref="G2819:G2882" si="356">LOWER(B2819)</f>
        <v>fog</v>
      </c>
      <c r="H2819" s="11" t="str">
        <f>'Raw Data'!H2818</f>
        <v>Weekend</v>
      </c>
      <c r="I2819" s="11" t="str">
        <f t="shared" ref="I2819:I2882" si="357">SUBSTITUTE(SUBSTITUTE(H2819,"Weekday","WD"),"Weekend","WE")</f>
        <v>WE</v>
      </c>
      <c r="J2819" s="11" t="str">
        <f t="shared" ref="J2819:J2882" si="358">PROPER(TRIM(CLEAN(B2819)))</f>
        <v>Fog</v>
      </c>
      <c r="K2819" s="11" t="str">
        <f>TEXT('Raw Data'!F2818,"0")</f>
        <v>18</v>
      </c>
      <c r="L2819" s="11">
        <f t="shared" ref="L2819:L2882" si="359">VALUE(K2819)</f>
        <v>18</v>
      </c>
    </row>
    <row r="2820" spans="1:12" x14ac:dyDescent="0.3">
      <c r="A2820" s="9">
        <f>'Raw Data'!A2819</f>
        <v>45361.78125</v>
      </c>
      <c r="B2820" s="11" t="str">
        <f>'Raw Data'!O2819</f>
        <v>Clear</v>
      </c>
      <c r="C2820" s="11" t="str">
        <f t="shared" si="352"/>
        <v>Clear</v>
      </c>
      <c r="D2820" s="11" t="str">
        <f t="shared" si="353"/>
        <v>Clear</v>
      </c>
      <c r="E2820" s="11" t="str">
        <f t="shared" si="354"/>
        <v>Clear</v>
      </c>
      <c r="F2820" s="11" t="str">
        <f t="shared" si="355"/>
        <v>CLEAR</v>
      </c>
      <c r="G2820" s="11" t="str">
        <f t="shared" si="356"/>
        <v>clear</v>
      </c>
      <c r="H2820" s="11" t="str">
        <f>'Raw Data'!H2819</f>
        <v>Weekend</v>
      </c>
      <c r="I2820" s="11" t="str">
        <f t="shared" si="357"/>
        <v>WE</v>
      </c>
      <c r="J2820" s="11" t="str">
        <f t="shared" si="358"/>
        <v>Clear</v>
      </c>
      <c r="K2820" s="11" t="str">
        <f>TEXT('Raw Data'!F2819,"0")</f>
        <v>18</v>
      </c>
      <c r="L2820" s="11">
        <f t="shared" si="359"/>
        <v>18</v>
      </c>
    </row>
    <row r="2821" spans="1:12" x14ac:dyDescent="0.3">
      <c r="A2821" s="9">
        <f>'Raw Data'!A2820</f>
        <v>45361.784722222197</v>
      </c>
      <c r="B2821" s="11" t="str">
        <f>'Raw Data'!O2820</f>
        <v>Clear</v>
      </c>
      <c r="C2821" s="11" t="str">
        <f t="shared" si="352"/>
        <v>Clear</v>
      </c>
      <c r="D2821" s="11" t="str">
        <f t="shared" si="353"/>
        <v>Clear</v>
      </c>
      <c r="E2821" s="11" t="str">
        <f t="shared" si="354"/>
        <v>Clear</v>
      </c>
      <c r="F2821" s="11" t="str">
        <f t="shared" si="355"/>
        <v>CLEAR</v>
      </c>
      <c r="G2821" s="11" t="str">
        <f t="shared" si="356"/>
        <v>clear</v>
      </c>
      <c r="H2821" s="11" t="str">
        <f>'Raw Data'!H2820</f>
        <v>Weekend</v>
      </c>
      <c r="I2821" s="11" t="str">
        <f t="shared" si="357"/>
        <v>WE</v>
      </c>
      <c r="J2821" s="11" t="str">
        <f t="shared" si="358"/>
        <v>Clear</v>
      </c>
      <c r="K2821" s="11" t="str">
        <f>TEXT('Raw Data'!F2820,"0")</f>
        <v>18</v>
      </c>
      <c r="L2821" s="11">
        <f t="shared" si="359"/>
        <v>18</v>
      </c>
    </row>
    <row r="2822" spans="1:12" x14ac:dyDescent="0.3">
      <c r="A2822" s="9">
        <f>'Raw Data'!A2821</f>
        <v>45361.788194444503</v>
      </c>
      <c r="B2822" s="11" t="str">
        <f>'Raw Data'!O2821</f>
        <v>Snow</v>
      </c>
      <c r="C2822" s="11" t="str">
        <f t="shared" si="352"/>
        <v>Snow</v>
      </c>
      <c r="D2822" s="11" t="str">
        <f t="shared" si="353"/>
        <v>Snow</v>
      </c>
      <c r="E2822" s="11" t="str">
        <f t="shared" si="354"/>
        <v>Snow</v>
      </c>
      <c r="F2822" s="11" t="str">
        <f t="shared" si="355"/>
        <v>SNOW</v>
      </c>
      <c r="G2822" s="11" t="str">
        <f t="shared" si="356"/>
        <v>snow</v>
      </c>
      <c r="H2822" s="11" t="str">
        <f>'Raw Data'!H2821</f>
        <v>Weekend</v>
      </c>
      <c r="I2822" s="11" t="str">
        <f t="shared" si="357"/>
        <v>WE</v>
      </c>
      <c r="J2822" s="11" t="str">
        <f t="shared" si="358"/>
        <v>Snow</v>
      </c>
      <c r="K2822" s="11" t="str">
        <f>TEXT('Raw Data'!F2821,"0")</f>
        <v>18</v>
      </c>
      <c r="L2822" s="11">
        <f t="shared" si="359"/>
        <v>18</v>
      </c>
    </row>
    <row r="2823" spans="1:12" x14ac:dyDescent="0.3">
      <c r="A2823" s="9">
        <f>'Raw Data'!A2822</f>
        <v>45361.791666666701</v>
      </c>
      <c r="B2823" s="11" t="str">
        <f>'Raw Data'!O2822</f>
        <v>Clear</v>
      </c>
      <c r="C2823" s="11" t="str">
        <f t="shared" si="352"/>
        <v>Clear</v>
      </c>
      <c r="D2823" s="11" t="str">
        <f t="shared" si="353"/>
        <v>Clear</v>
      </c>
      <c r="E2823" s="11" t="str">
        <f t="shared" si="354"/>
        <v>Clear</v>
      </c>
      <c r="F2823" s="11" t="str">
        <f t="shared" si="355"/>
        <v>CLEAR</v>
      </c>
      <c r="G2823" s="11" t="str">
        <f t="shared" si="356"/>
        <v>clear</v>
      </c>
      <c r="H2823" s="11" t="str">
        <f>'Raw Data'!H2822</f>
        <v>Weekend</v>
      </c>
      <c r="I2823" s="11" t="str">
        <f t="shared" si="357"/>
        <v>WE</v>
      </c>
      <c r="J2823" s="11" t="str">
        <f t="shared" si="358"/>
        <v>Clear</v>
      </c>
      <c r="K2823" s="11" t="str">
        <f>TEXT('Raw Data'!F2822,"0")</f>
        <v>19</v>
      </c>
      <c r="L2823" s="11">
        <f t="shared" si="359"/>
        <v>19</v>
      </c>
    </row>
    <row r="2824" spans="1:12" x14ac:dyDescent="0.3">
      <c r="A2824" s="9">
        <f>'Raw Data'!A2823</f>
        <v>45361.795138888898</v>
      </c>
      <c r="B2824" s="11" t="str">
        <f>'Raw Data'!O2823</f>
        <v>Clear</v>
      </c>
      <c r="C2824" s="11" t="str">
        <f t="shared" si="352"/>
        <v>Clear</v>
      </c>
      <c r="D2824" s="11" t="str">
        <f t="shared" si="353"/>
        <v>Clear</v>
      </c>
      <c r="E2824" s="11" t="str">
        <f t="shared" si="354"/>
        <v>Clear</v>
      </c>
      <c r="F2824" s="11" t="str">
        <f t="shared" si="355"/>
        <v>CLEAR</v>
      </c>
      <c r="G2824" s="11" t="str">
        <f t="shared" si="356"/>
        <v>clear</v>
      </c>
      <c r="H2824" s="11" t="str">
        <f>'Raw Data'!H2823</f>
        <v>Weekend</v>
      </c>
      <c r="I2824" s="11" t="str">
        <f t="shared" si="357"/>
        <v>WE</v>
      </c>
      <c r="J2824" s="11" t="str">
        <f t="shared" si="358"/>
        <v>Clear</v>
      </c>
      <c r="K2824" s="11" t="str">
        <f>TEXT('Raw Data'!F2823,"0")</f>
        <v>19</v>
      </c>
      <c r="L2824" s="11">
        <f t="shared" si="359"/>
        <v>19</v>
      </c>
    </row>
    <row r="2825" spans="1:12" x14ac:dyDescent="0.3">
      <c r="A2825" s="9">
        <f>'Raw Data'!A2824</f>
        <v>45361.798611111102</v>
      </c>
      <c r="B2825" s="11" t="str">
        <f>'Raw Data'!O2824</f>
        <v>Clear</v>
      </c>
      <c r="C2825" s="11" t="str">
        <f t="shared" si="352"/>
        <v>Clear</v>
      </c>
      <c r="D2825" s="11" t="str">
        <f t="shared" si="353"/>
        <v>Clear</v>
      </c>
      <c r="E2825" s="11" t="str">
        <f t="shared" si="354"/>
        <v>Clear</v>
      </c>
      <c r="F2825" s="11" t="str">
        <f t="shared" si="355"/>
        <v>CLEAR</v>
      </c>
      <c r="G2825" s="11" t="str">
        <f t="shared" si="356"/>
        <v>clear</v>
      </c>
      <c r="H2825" s="11" t="str">
        <f>'Raw Data'!H2824</f>
        <v>Weekend</v>
      </c>
      <c r="I2825" s="11" t="str">
        <f t="shared" si="357"/>
        <v>WE</v>
      </c>
      <c r="J2825" s="11" t="str">
        <f t="shared" si="358"/>
        <v>Clear</v>
      </c>
      <c r="K2825" s="11" t="str">
        <f>TEXT('Raw Data'!F2824,"0")</f>
        <v>19</v>
      </c>
      <c r="L2825" s="11">
        <f t="shared" si="359"/>
        <v>19</v>
      </c>
    </row>
    <row r="2826" spans="1:12" x14ac:dyDescent="0.3">
      <c r="A2826" s="9">
        <f>'Raw Data'!A2825</f>
        <v>45361.802083333299</v>
      </c>
      <c r="B2826" s="11" t="str">
        <f>'Raw Data'!O2825</f>
        <v>Clear</v>
      </c>
      <c r="C2826" s="11" t="str">
        <f t="shared" si="352"/>
        <v>Clear</v>
      </c>
      <c r="D2826" s="11" t="str">
        <f t="shared" si="353"/>
        <v>Clear</v>
      </c>
      <c r="E2826" s="11" t="str">
        <f t="shared" si="354"/>
        <v>Clear</v>
      </c>
      <c r="F2826" s="11" t="str">
        <f t="shared" si="355"/>
        <v>CLEAR</v>
      </c>
      <c r="G2826" s="11" t="str">
        <f t="shared" si="356"/>
        <v>clear</v>
      </c>
      <c r="H2826" s="11" t="str">
        <f>'Raw Data'!H2825</f>
        <v>Weekend</v>
      </c>
      <c r="I2826" s="11" t="str">
        <f t="shared" si="357"/>
        <v>WE</v>
      </c>
      <c r="J2826" s="11" t="str">
        <f t="shared" si="358"/>
        <v>Clear</v>
      </c>
      <c r="K2826" s="11" t="str">
        <f>TEXT('Raw Data'!F2825,"0")</f>
        <v>19</v>
      </c>
      <c r="L2826" s="11">
        <f t="shared" si="359"/>
        <v>19</v>
      </c>
    </row>
    <row r="2827" spans="1:12" x14ac:dyDescent="0.3">
      <c r="A2827" s="9">
        <f>'Raw Data'!A2826</f>
        <v>45361.805555555598</v>
      </c>
      <c r="B2827" s="11" t="str">
        <f>'Raw Data'!O2826</f>
        <v>Snow</v>
      </c>
      <c r="C2827" s="11" t="str">
        <f t="shared" si="352"/>
        <v>Snow</v>
      </c>
      <c r="D2827" s="11" t="str">
        <f t="shared" si="353"/>
        <v>Snow</v>
      </c>
      <c r="E2827" s="11" t="str">
        <f t="shared" si="354"/>
        <v>Snow</v>
      </c>
      <c r="F2827" s="11" t="str">
        <f t="shared" si="355"/>
        <v>SNOW</v>
      </c>
      <c r="G2827" s="11" t="str">
        <f t="shared" si="356"/>
        <v>snow</v>
      </c>
      <c r="H2827" s="11" t="str">
        <f>'Raw Data'!H2826</f>
        <v>Weekend</v>
      </c>
      <c r="I2827" s="11" t="str">
        <f t="shared" si="357"/>
        <v>WE</v>
      </c>
      <c r="J2827" s="11" t="str">
        <f t="shared" si="358"/>
        <v>Snow</v>
      </c>
      <c r="K2827" s="11" t="str">
        <f>TEXT('Raw Data'!F2826,"0")</f>
        <v>19</v>
      </c>
      <c r="L2827" s="11">
        <f t="shared" si="359"/>
        <v>19</v>
      </c>
    </row>
    <row r="2828" spans="1:12" x14ac:dyDescent="0.3">
      <c r="A2828" s="9">
        <f>'Raw Data'!A2827</f>
        <v>45361.809027777803</v>
      </c>
      <c r="B2828" s="11" t="str">
        <f>'Raw Data'!O2827</f>
        <v>Snow</v>
      </c>
      <c r="C2828" s="11" t="str">
        <f t="shared" si="352"/>
        <v>Snow</v>
      </c>
      <c r="D2828" s="11" t="str">
        <f t="shared" si="353"/>
        <v>Snow</v>
      </c>
      <c r="E2828" s="11" t="str">
        <f t="shared" si="354"/>
        <v>Snow</v>
      </c>
      <c r="F2828" s="11" t="str">
        <f t="shared" si="355"/>
        <v>SNOW</v>
      </c>
      <c r="G2828" s="11" t="str">
        <f t="shared" si="356"/>
        <v>snow</v>
      </c>
      <c r="H2828" s="11" t="str">
        <f>'Raw Data'!H2827</f>
        <v>Weekend</v>
      </c>
      <c r="I2828" s="11" t="str">
        <f t="shared" si="357"/>
        <v>WE</v>
      </c>
      <c r="J2828" s="11" t="str">
        <f t="shared" si="358"/>
        <v>Snow</v>
      </c>
      <c r="K2828" s="11" t="str">
        <f>TEXT('Raw Data'!F2827,"0")</f>
        <v>19</v>
      </c>
      <c r="L2828" s="11">
        <f t="shared" si="359"/>
        <v>19</v>
      </c>
    </row>
    <row r="2829" spans="1:12" x14ac:dyDescent="0.3">
      <c r="A2829" s="9">
        <f>'Raw Data'!A2828</f>
        <v>45361.8125</v>
      </c>
      <c r="B2829" s="11" t="str">
        <f>'Raw Data'!O2828</f>
        <v>Rain</v>
      </c>
      <c r="C2829" s="11" t="str">
        <f t="shared" si="352"/>
        <v>Rain</v>
      </c>
      <c r="D2829" s="11" t="str">
        <f t="shared" si="353"/>
        <v>Rain</v>
      </c>
      <c r="E2829" s="11" t="str">
        <f t="shared" si="354"/>
        <v>Rain</v>
      </c>
      <c r="F2829" s="11" t="str">
        <f t="shared" si="355"/>
        <v>RAIN</v>
      </c>
      <c r="G2829" s="11" t="str">
        <f t="shared" si="356"/>
        <v>rain</v>
      </c>
      <c r="H2829" s="11" t="str">
        <f>'Raw Data'!H2828</f>
        <v>Weekend</v>
      </c>
      <c r="I2829" s="11" t="str">
        <f t="shared" si="357"/>
        <v>WE</v>
      </c>
      <c r="J2829" s="11" t="str">
        <f t="shared" si="358"/>
        <v>Rain</v>
      </c>
      <c r="K2829" s="11" t="str">
        <f>TEXT('Raw Data'!F2828,"0")</f>
        <v>19</v>
      </c>
      <c r="L2829" s="11">
        <f t="shared" si="359"/>
        <v>19</v>
      </c>
    </row>
    <row r="2830" spans="1:12" x14ac:dyDescent="0.3">
      <c r="A2830" s="9">
        <f>'Raw Data'!A2829</f>
        <v>45361.815972222197</v>
      </c>
      <c r="B2830" s="11" t="str">
        <f>'Raw Data'!O2829</f>
        <v>Snow</v>
      </c>
      <c r="C2830" s="11" t="str">
        <f t="shared" si="352"/>
        <v>Snow</v>
      </c>
      <c r="D2830" s="11" t="str">
        <f t="shared" si="353"/>
        <v>Snow</v>
      </c>
      <c r="E2830" s="11" t="str">
        <f t="shared" si="354"/>
        <v>Snow</v>
      </c>
      <c r="F2830" s="11" t="str">
        <f t="shared" si="355"/>
        <v>SNOW</v>
      </c>
      <c r="G2830" s="11" t="str">
        <f t="shared" si="356"/>
        <v>snow</v>
      </c>
      <c r="H2830" s="11" t="str">
        <f>'Raw Data'!H2829</f>
        <v>Weekend</v>
      </c>
      <c r="I2830" s="11" t="str">
        <f t="shared" si="357"/>
        <v>WE</v>
      </c>
      <c r="J2830" s="11" t="str">
        <f t="shared" si="358"/>
        <v>Snow</v>
      </c>
      <c r="K2830" s="11" t="str">
        <f>TEXT('Raw Data'!F2829,"0")</f>
        <v>19</v>
      </c>
      <c r="L2830" s="11">
        <f t="shared" si="359"/>
        <v>19</v>
      </c>
    </row>
    <row r="2831" spans="1:12" x14ac:dyDescent="0.3">
      <c r="A2831" s="9">
        <f>'Raw Data'!A2830</f>
        <v>45361.819444444503</v>
      </c>
      <c r="B2831" s="11" t="str">
        <f>'Raw Data'!O2830</f>
        <v>Snow</v>
      </c>
      <c r="C2831" s="11" t="str">
        <f t="shared" si="352"/>
        <v>Snow</v>
      </c>
      <c r="D2831" s="11" t="str">
        <f t="shared" si="353"/>
        <v>Snow</v>
      </c>
      <c r="E2831" s="11" t="str">
        <f t="shared" si="354"/>
        <v>Snow</v>
      </c>
      <c r="F2831" s="11" t="str">
        <f t="shared" si="355"/>
        <v>SNOW</v>
      </c>
      <c r="G2831" s="11" t="str">
        <f t="shared" si="356"/>
        <v>snow</v>
      </c>
      <c r="H2831" s="11" t="str">
        <f>'Raw Data'!H2830</f>
        <v>Weekend</v>
      </c>
      <c r="I2831" s="11" t="str">
        <f t="shared" si="357"/>
        <v>WE</v>
      </c>
      <c r="J2831" s="11" t="str">
        <f t="shared" si="358"/>
        <v>Snow</v>
      </c>
      <c r="K2831" s="11" t="str">
        <f>TEXT('Raw Data'!F2830,"0")</f>
        <v>19</v>
      </c>
      <c r="L2831" s="11">
        <f t="shared" si="359"/>
        <v>19</v>
      </c>
    </row>
    <row r="2832" spans="1:12" x14ac:dyDescent="0.3">
      <c r="A2832" s="9">
        <f>'Raw Data'!A2831</f>
        <v>45361.822916666701</v>
      </c>
      <c r="B2832" s="11" t="str">
        <f>'Raw Data'!O2831</f>
        <v>Snow</v>
      </c>
      <c r="C2832" s="11" t="str">
        <f t="shared" si="352"/>
        <v>Snow</v>
      </c>
      <c r="D2832" s="11" t="str">
        <f t="shared" si="353"/>
        <v>Snow</v>
      </c>
      <c r="E2832" s="11" t="str">
        <f t="shared" si="354"/>
        <v>Snow</v>
      </c>
      <c r="F2832" s="11" t="str">
        <f t="shared" si="355"/>
        <v>SNOW</v>
      </c>
      <c r="G2832" s="11" t="str">
        <f t="shared" si="356"/>
        <v>snow</v>
      </c>
      <c r="H2832" s="11" t="str">
        <f>'Raw Data'!H2831</f>
        <v>Weekend</v>
      </c>
      <c r="I2832" s="11" t="str">
        <f t="shared" si="357"/>
        <v>WE</v>
      </c>
      <c r="J2832" s="11" t="str">
        <f t="shared" si="358"/>
        <v>Snow</v>
      </c>
      <c r="K2832" s="11" t="str">
        <f>TEXT('Raw Data'!F2831,"0")</f>
        <v>19</v>
      </c>
      <c r="L2832" s="11">
        <f t="shared" si="359"/>
        <v>19</v>
      </c>
    </row>
    <row r="2833" spans="1:12" x14ac:dyDescent="0.3">
      <c r="A2833" s="9">
        <f>'Raw Data'!A2832</f>
        <v>45361.826388888898</v>
      </c>
      <c r="B2833" s="11" t="str">
        <f>'Raw Data'!O2832</f>
        <v>Clear</v>
      </c>
      <c r="C2833" s="11" t="str">
        <f t="shared" si="352"/>
        <v>Clear</v>
      </c>
      <c r="D2833" s="11" t="str">
        <f t="shared" si="353"/>
        <v>Clear</v>
      </c>
      <c r="E2833" s="11" t="str">
        <f t="shared" si="354"/>
        <v>Clear</v>
      </c>
      <c r="F2833" s="11" t="str">
        <f t="shared" si="355"/>
        <v>CLEAR</v>
      </c>
      <c r="G2833" s="11" t="str">
        <f t="shared" si="356"/>
        <v>clear</v>
      </c>
      <c r="H2833" s="11" t="str">
        <f>'Raw Data'!H2832</f>
        <v>Weekend</v>
      </c>
      <c r="I2833" s="11" t="str">
        <f t="shared" si="357"/>
        <v>WE</v>
      </c>
      <c r="J2833" s="11" t="str">
        <f t="shared" si="358"/>
        <v>Clear</v>
      </c>
      <c r="K2833" s="11" t="str">
        <f>TEXT('Raw Data'!F2832,"0")</f>
        <v>19</v>
      </c>
      <c r="L2833" s="11">
        <f t="shared" si="359"/>
        <v>19</v>
      </c>
    </row>
    <row r="2834" spans="1:12" x14ac:dyDescent="0.3">
      <c r="A2834" s="9">
        <f>'Raw Data'!A2833</f>
        <v>45361.829861111102</v>
      </c>
      <c r="B2834" s="11" t="str">
        <f>'Raw Data'!O2833</f>
        <v>Rain</v>
      </c>
      <c r="C2834" s="11" t="str">
        <f t="shared" si="352"/>
        <v>Rain</v>
      </c>
      <c r="D2834" s="11" t="str">
        <f t="shared" si="353"/>
        <v>Rain</v>
      </c>
      <c r="E2834" s="11" t="str">
        <f t="shared" si="354"/>
        <v>Rain</v>
      </c>
      <c r="F2834" s="11" t="str">
        <f t="shared" si="355"/>
        <v>RAIN</v>
      </c>
      <c r="G2834" s="11" t="str">
        <f t="shared" si="356"/>
        <v>rain</v>
      </c>
      <c r="H2834" s="11" t="str">
        <f>'Raw Data'!H2833</f>
        <v>Weekend</v>
      </c>
      <c r="I2834" s="11" t="str">
        <f t="shared" si="357"/>
        <v>WE</v>
      </c>
      <c r="J2834" s="11" t="str">
        <f t="shared" si="358"/>
        <v>Rain</v>
      </c>
      <c r="K2834" s="11" t="str">
        <f>TEXT('Raw Data'!F2833,"0")</f>
        <v>19</v>
      </c>
      <c r="L2834" s="11">
        <f t="shared" si="359"/>
        <v>19</v>
      </c>
    </row>
    <row r="2835" spans="1:12" x14ac:dyDescent="0.3">
      <c r="A2835" s="9">
        <f>'Raw Data'!A2834</f>
        <v>45361.833333333299</v>
      </c>
      <c r="B2835" s="11" t="str">
        <f>'Raw Data'!O2834</f>
        <v>Rain</v>
      </c>
      <c r="C2835" s="11" t="str">
        <f t="shared" si="352"/>
        <v>Rain</v>
      </c>
      <c r="D2835" s="11" t="str">
        <f t="shared" si="353"/>
        <v>Rain</v>
      </c>
      <c r="E2835" s="11" t="str">
        <f t="shared" si="354"/>
        <v>Rain</v>
      </c>
      <c r="F2835" s="11" t="str">
        <f t="shared" si="355"/>
        <v>RAIN</v>
      </c>
      <c r="G2835" s="11" t="str">
        <f t="shared" si="356"/>
        <v>rain</v>
      </c>
      <c r="H2835" s="11" t="str">
        <f>'Raw Data'!H2834</f>
        <v>Weekend</v>
      </c>
      <c r="I2835" s="11" t="str">
        <f t="shared" si="357"/>
        <v>WE</v>
      </c>
      <c r="J2835" s="11" t="str">
        <f t="shared" si="358"/>
        <v>Rain</v>
      </c>
      <c r="K2835" s="11" t="str">
        <f>TEXT('Raw Data'!F2834,"0")</f>
        <v>20</v>
      </c>
      <c r="L2835" s="11">
        <f t="shared" si="359"/>
        <v>20</v>
      </c>
    </row>
    <row r="2836" spans="1:12" x14ac:dyDescent="0.3">
      <c r="A2836" s="9">
        <f>'Raw Data'!A2835</f>
        <v>45361.836805555598</v>
      </c>
      <c r="B2836" s="11" t="str">
        <f>'Raw Data'!O2835</f>
        <v>Clear</v>
      </c>
      <c r="C2836" s="11" t="str">
        <f t="shared" si="352"/>
        <v>Clear</v>
      </c>
      <c r="D2836" s="11" t="str">
        <f t="shared" si="353"/>
        <v>Clear</v>
      </c>
      <c r="E2836" s="11" t="str">
        <f t="shared" si="354"/>
        <v>Clear</v>
      </c>
      <c r="F2836" s="11" t="str">
        <f t="shared" si="355"/>
        <v>CLEAR</v>
      </c>
      <c r="G2836" s="11" t="str">
        <f t="shared" si="356"/>
        <v>clear</v>
      </c>
      <c r="H2836" s="11" t="str">
        <f>'Raw Data'!H2835</f>
        <v>Weekend</v>
      </c>
      <c r="I2836" s="11" t="str">
        <f t="shared" si="357"/>
        <v>WE</v>
      </c>
      <c r="J2836" s="11" t="str">
        <f t="shared" si="358"/>
        <v>Clear</v>
      </c>
      <c r="K2836" s="11" t="str">
        <f>TEXT('Raw Data'!F2835,"0")</f>
        <v>20</v>
      </c>
      <c r="L2836" s="11">
        <f t="shared" si="359"/>
        <v>20</v>
      </c>
    </row>
    <row r="2837" spans="1:12" x14ac:dyDescent="0.3">
      <c r="A2837" s="9">
        <f>'Raw Data'!A2836</f>
        <v>45361.840277777803</v>
      </c>
      <c r="B2837" s="11" t="str">
        <f>'Raw Data'!O2836</f>
        <v>Fog</v>
      </c>
      <c r="C2837" s="11" t="str">
        <f t="shared" si="352"/>
        <v>Fog</v>
      </c>
      <c r="D2837" s="11" t="str">
        <f t="shared" si="353"/>
        <v>Fog</v>
      </c>
      <c r="E2837" s="11" t="str">
        <f t="shared" si="354"/>
        <v>Fog</v>
      </c>
      <c r="F2837" s="11" t="str">
        <f t="shared" si="355"/>
        <v>FOG</v>
      </c>
      <c r="G2837" s="11" t="str">
        <f t="shared" si="356"/>
        <v>fog</v>
      </c>
      <c r="H2837" s="11" t="str">
        <f>'Raw Data'!H2836</f>
        <v>Weekend</v>
      </c>
      <c r="I2837" s="11" t="str">
        <f t="shared" si="357"/>
        <v>WE</v>
      </c>
      <c r="J2837" s="11" t="str">
        <f t="shared" si="358"/>
        <v>Fog</v>
      </c>
      <c r="K2837" s="11" t="str">
        <f>TEXT('Raw Data'!F2836,"0")</f>
        <v>20</v>
      </c>
      <c r="L2837" s="11">
        <f t="shared" si="359"/>
        <v>20</v>
      </c>
    </row>
    <row r="2838" spans="1:12" x14ac:dyDescent="0.3">
      <c r="A2838" s="9">
        <f>'Raw Data'!A2837</f>
        <v>45361.84375</v>
      </c>
      <c r="B2838" s="11" t="str">
        <f>'Raw Data'!O2837</f>
        <v>Snow</v>
      </c>
      <c r="C2838" s="11" t="str">
        <f t="shared" si="352"/>
        <v>Snow</v>
      </c>
      <c r="D2838" s="11" t="str">
        <f t="shared" si="353"/>
        <v>Snow</v>
      </c>
      <c r="E2838" s="11" t="str">
        <f t="shared" si="354"/>
        <v>Snow</v>
      </c>
      <c r="F2838" s="11" t="str">
        <f t="shared" si="355"/>
        <v>SNOW</v>
      </c>
      <c r="G2838" s="11" t="str">
        <f t="shared" si="356"/>
        <v>snow</v>
      </c>
      <c r="H2838" s="11" t="str">
        <f>'Raw Data'!H2837</f>
        <v>Weekend</v>
      </c>
      <c r="I2838" s="11" t="str">
        <f t="shared" si="357"/>
        <v>WE</v>
      </c>
      <c r="J2838" s="11" t="str">
        <f t="shared" si="358"/>
        <v>Snow</v>
      </c>
      <c r="K2838" s="11" t="str">
        <f>TEXT('Raw Data'!F2837,"0")</f>
        <v>20</v>
      </c>
      <c r="L2838" s="11">
        <f t="shared" si="359"/>
        <v>20</v>
      </c>
    </row>
    <row r="2839" spans="1:12" x14ac:dyDescent="0.3">
      <c r="A2839" s="9">
        <f>'Raw Data'!A2838</f>
        <v>45361.847222222197</v>
      </c>
      <c r="B2839" s="11" t="str">
        <f>'Raw Data'!O2838</f>
        <v>Fog</v>
      </c>
      <c r="C2839" s="11" t="str">
        <f t="shared" si="352"/>
        <v>Fog</v>
      </c>
      <c r="D2839" s="11" t="str">
        <f t="shared" si="353"/>
        <v>Fog</v>
      </c>
      <c r="E2839" s="11" t="str">
        <f t="shared" si="354"/>
        <v>Fog</v>
      </c>
      <c r="F2839" s="11" t="str">
        <f t="shared" si="355"/>
        <v>FOG</v>
      </c>
      <c r="G2839" s="11" t="str">
        <f t="shared" si="356"/>
        <v>fog</v>
      </c>
      <c r="H2839" s="11" t="str">
        <f>'Raw Data'!H2838</f>
        <v>Weekend</v>
      </c>
      <c r="I2839" s="11" t="str">
        <f t="shared" si="357"/>
        <v>WE</v>
      </c>
      <c r="J2839" s="11" t="str">
        <f t="shared" si="358"/>
        <v>Fog</v>
      </c>
      <c r="K2839" s="11" t="str">
        <f>TEXT('Raw Data'!F2838,"0")</f>
        <v>20</v>
      </c>
      <c r="L2839" s="11">
        <f t="shared" si="359"/>
        <v>20</v>
      </c>
    </row>
    <row r="2840" spans="1:12" x14ac:dyDescent="0.3">
      <c r="A2840" s="9">
        <f>'Raw Data'!A2839</f>
        <v>45361.850694444503</v>
      </c>
      <c r="B2840" s="11" t="str">
        <f>'Raw Data'!O2839</f>
        <v>Clear</v>
      </c>
      <c r="C2840" s="11" t="str">
        <f t="shared" si="352"/>
        <v>Clear</v>
      </c>
      <c r="D2840" s="11" t="str">
        <f t="shared" si="353"/>
        <v>Clear</v>
      </c>
      <c r="E2840" s="11" t="str">
        <f t="shared" si="354"/>
        <v>Clear</v>
      </c>
      <c r="F2840" s="11" t="str">
        <f t="shared" si="355"/>
        <v>CLEAR</v>
      </c>
      <c r="G2840" s="11" t="str">
        <f t="shared" si="356"/>
        <v>clear</v>
      </c>
      <c r="H2840" s="11" t="str">
        <f>'Raw Data'!H2839</f>
        <v>Weekend</v>
      </c>
      <c r="I2840" s="11" t="str">
        <f t="shared" si="357"/>
        <v>WE</v>
      </c>
      <c r="J2840" s="11" t="str">
        <f t="shared" si="358"/>
        <v>Clear</v>
      </c>
      <c r="K2840" s="11" t="str">
        <f>TEXT('Raw Data'!F2839,"0")</f>
        <v>20</v>
      </c>
      <c r="L2840" s="11">
        <f t="shared" si="359"/>
        <v>20</v>
      </c>
    </row>
    <row r="2841" spans="1:12" x14ac:dyDescent="0.3">
      <c r="A2841" s="9">
        <f>'Raw Data'!A2840</f>
        <v>45361.854166666701</v>
      </c>
      <c r="B2841" s="11" t="str">
        <f>'Raw Data'!O2840</f>
        <v>Snow</v>
      </c>
      <c r="C2841" s="11" t="str">
        <f t="shared" si="352"/>
        <v>Snow</v>
      </c>
      <c r="D2841" s="11" t="str">
        <f t="shared" si="353"/>
        <v>Snow</v>
      </c>
      <c r="E2841" s="11" t="str">
        <f t="shared" si="354"/>
        <v>Snow</v>
      </c>
      <c r="F2841" s="11" t="str">
        <f t="shared" si="355"/>
        <v>SNOW</v>
      </c>
      <c r="G2841" s="11" t="str">
        <f t="shared" si="356"/>
        <v>snow</v>
      </c>
      <c r="H2841" s="11" t="str">
        <f>'Raw Data'!H2840</f>
        <v>Weekend</v>
      </c>
      <c r="I2841" s="11" t="str">
        <f t="shared" si="357"/>
        <v>WE</v>
      </c>
      <c r="J2841" s="11" t="str">
        <f t="shared" si="358"/>
        <v>Snow</v>
      </c>
      <c r="K2841" s="11" t="str">
        <f>TEXT('Raw Data'!F2840,"0")</f>
        <v>20</v>
      </c>
      <c r="L2841" s="11">
        <f t="shared" si="359"/>
        <v>20</v>
      </c>
    </row>
    <row r="2842" spans="1:12" x14ac:dyDescent="0.3">
      <c r="A2842" s="9">
        <f>'Raw Data'!A2841</f>
        <v>45361.857638888898</v>
      </c>
      <c r="B2842" s="11" t="str">
        <f>'Raw Data'!O2841</f>
        <v>Rain</v>
      </c>
      <c r="C2842" s="11" t="str">
        <f t="shared" si="352"/>
        <v>Rain</v>
      </c>
      <c r="D2842" s="11" t="str">
        <f t="shared" si="353"/>
        <v>Rain</v>
      </c>
      <c r="E2842" s="11" t="str">
        <f t="shared" si="354"/>
        <v>Rain</v>
      </c>
      <c r="F2842" s="11" t="str">
        <f t="shared" si="355"/>
        <v>RAIN</v>
      </c>
      <c r="G2842" s="11" t="str">
        <f t="shared" si="356"/>
        <v>rain</v>
      </c>
      <c r="H2842" s="11" t="str">
        <f>'Raw Data'!H2841</f>
        <v>Weekend</v>
      </c>
      <c r="I2842" s="11" t="str">
        <f t="shared" si="357"/>
        <v>WE</v>
      </c>
      <c r="J2842" s="11" t="str">
        <f t="shared" si="358"/>
        <v>Rain</v>
      </c>
      <c r="K2842" s="11" t="str">
        <f>TEXT('Raw Data'!F2841,"0")</f>
        <v>20</v>
      </c>
      <c r="L2842" s="11">
        <f t="shared" si="359"/>
        <v>20</v>
      </c>
    </row>
    <row r="2843" spans="1:12" x14ac:dyDescent="0.3">
      <c r="A2843" s="9">
        <f>'Raw Data'!A2842</f>
        <v>45361.861111111102</v>
      </c>
      <c r="B2843" s="11" t="str">
        <f>'Raw Data'!O2842</f>
        <v>Snow</v>
      </c>
      <c r="C2843" s="11" t="str">
        <f t="shared" si="352"/>
        <v>Snow</v>
      </c>
      <c r="D2843" s="11" t="str">
        <f t="shared" si="353"/>
        <v>Snow</v>
      </c>
      <c r="E2843" s="11" t="str">
        <f t="shared" si="354"/>
        <v>Snow</v>
      </c>
      <c r="F2843" s="11" t="str">
        <f t="shared" si="355"/>
        <v>SNOW</v>
      </c>
      <c r="G2843" s="11" t="str">
        <f t="shared" si="356"/>
        <v>snow</v>
      </c>
      <c r="H2843" s="11" t="str">
        <f>'Raw Data'!H2842</f>
        <v>Weekend</v>
      </c>
      <c r="I2843" s="11" t="str">
        <f t="shared" si="357"/>
        <v>WE</v>
      </c>
      <c r="J2843" s="11" t="str">
        <f t="shared" si="358"/>
        <v>Snow</v>
      </c>
      <c r="K2843" s="11" t="str">
        <f>TEXT('Raw Data'!F2842,"0")</f>
        <v>20</v>
      </c>
      <c r="L2843" s="11">
        <f t="shared" si="359"/>
        <v>20</v>
      </c>
    </row>
    <row r="2844" spans="1:12" x14ac:dyDescent="0.3">
      <c r="A2844" s="9">
        <f>'Raw Data'!A2843</f>
        <v>45361.864583333299</v>
      </c>
      <c r="B2844" s="11" t="str">
        <f>'Raw Data'!O2843</f>
        <v>Rain</v>
      </c>
      <c r="C2844" s="11" t="str">
        <f t="shared" si="352"/>
        <v>Rain</v>
      </c>
      <c r="D2844" s="11" t="str">
        <f t="shared" si="353"/>
        <v>Rain</v>
      </c>
      <c r="E2844" s="11" t="str">
        <f t="shared" si="354"/>
        <v>Rain</v>
      </c>
      <c r="F2844" s="11" t="str">
        <f t="shared" si="355"/>
        <v>RAIN</v>
      </c>
      <c r="G2844" s="11" t="str">
        <f t="shared" si="356"/>
        <v>rain</v>
      </c>
      <c r="H2844" s="11" t="str">
        <f>'Raw Data'!H2843</f>
        <v>Weekend</v>
      </c>
      <c r="I2844" s="11" t="str">
        <f t="shared" si="357"/>
        <v>WE</v>
      </c>
      <c r="J2844" s="11" t="str">
        <f t="shared" si="358"/>
        <v>Rain</v>
      </c>
      <c r="K2844" s="11" t="str">
        <f>TEXT('Raw Data'!F2843,"0")</f>
        <v>20</v>
      </c>
      <c r="L2844" s="11">
        <f t="shared" si="359"/>
        <v>20</v>
      </c>
    </row>
    <row r="2845" spans="1:12" x14ac:dyDescent="0.3">
      <c r="A2845" s="9">
        <f>'Raw Data'!A2844</f>
        <v>45361.868055555598</v>
      </c>
      <c r="B2845" s="11" t="str">
        <f>'Raw Data'!O2844</f>
        <v>Snow</v>
      </c>
      <c r="C2845" s="11" t="str">
        <f t="shared" si="352"/>
        <v>Snow</v>
      </c>
      <c r="D2845" s="11" t="str">
        <f t="shared" si="353"/>
        <v>Snow</v>
      </c>
      <c r="E2845" s="11" t="str">
        <f t="shared" si="354"/>
        <v>Snow</v>
      </c>
      <c r="F2845" s="11" t="str">
        <f t="shared" si="355"/>
        <v>SNOW</v>
      </c>
      <c r="G2845" s="11" t="str">
        <f t="shared" si="356"/>
        <v>snow</v>
      </c>
      <c r="H2845" s="11" t="str">
        <f>'Raw Data'!H2844</f>
        <v>Weekend</v>
      </c>
      <c r="I2845" s="11" t="str">
        <f t="shared" si="357"/>
        <v>WE</v>
      </c>
      <c r="J2845" s="11" t="str">
        <f t="shared" si="358"/>
        <v>Snow</v>
      </c>
      <c r="K2845" s="11" t="str">
        <f>TEXT('Raw Data'!F2844,"0")</f>
        <v>20</v>
      </c>
      <c r="L2845" s="11">
        <f t="shared" si="359"/>
        <v>20</v>
      </c>
    </row>
    <row r="2846" spans="1:12" x14ac:dyDescent="0.3">
      <c r="A2846" s="9">
        <f>'Raw Data'!A2845</f>
        <v>45361.871527777803</v>
      </c>
      <c r="B2846" s="11" t="str">
        <f>'Raw Data'!O2845</f>
        <v>Snow</v>
      </c>
      <c r="C2846" s="11" t="str">
        <f t="shared" si="352"/>
        <v>Snow</v>
      </c>
      <c r="D2846" s="11" t="str">
        <f t="shared" si="353"/>
        <v>Snow</v>
      </c>
      <c r="E2846" s="11" t="str">
        <f t="shared" si="354"/>
        <v>Snow</v>
      </c>
      <c r="F2846" s="11" t="str">
        <f t="shared" si="355"/>
        <v>SNOW</v>
      </c>
      <c r="G2846" s="11" t="str">
        <f t="shared" si="356"/>
        <v>snow</v>
      </c>
      <c r="H2846" s="11" t="str">
        <f>'Raw Data'!H2845</f>
        <v>Weekend</v>
      </c>
      <c r="I2846" s="11" t="str">
        <f t="shared" si="357"/>
        <v>WE</v>
      </c>
      <c r="J2846" s="11" t="str">
        <f t="shared" si="358"/>
        <v>Snow</v>
      </c>
      <c r="K2846" s="11" t="str">
        <f>TEXT('Raw Data'!F2845,"0")</f>
        <v>20</v>
      </c>
      <c r="L2846" s="11">
        <f t="shared" si="359"/>
        <v>20</v>
      </c>
    </row>
    <row r="2847" spans="1:12" x14ac:dyDescent="0.3">
      <c r="A2847" s="9">
        <f>'Raw Data'!A2846</f>
        <v>45361.875</v>
      </c>
      <c r="B2847" s="11" t="str">
        <f>'Raw Data'!O2846</f>
        <v>Snow</v>
      </c>
      <c r="C2847" s="11" t="str">
        <f t="shared" si="352"/>
        <v>Snow</v>
      </c>
      <c r="D2847" s="11" t="str">
        <f t="shared" si="353"/>
        <v>Snow</v>
      </c>
      <c r="E2847" s="11" t="str">
        <f t="shared" si="354"/>
        <v>Snow</v>
      </c>
      <c r="F2847" s="11" t="str">
        <f t="shared" si="355"/>
        <v>SNOW</v>
      </c>
      <c r="G2847" s="11" t="str">
        <f t="shared" si="356"/>
        <v>snow</v>
      </c>
      <c r="H2847" s="11" t="str">
        <f>'Raw Data'!H2846</f>
        <v>Weekend</v>
      </c>
      <c r="I2847" s="11" t="str">
        <f t="shared" si="357"/>
        <v>WE</v>
      </c>
      <c r="J2847" s="11" t="str">
        <f t="shared" si="358"/>
        <v>Snow</v>
      </c>
      <c r="K2847" s="11" t="str">
        <f>TEXT('Raw Data'!F2846,"0")</f>
        <v>21</v>
      </c>
      <c r="L2847" s="11">
        <f t="shared" si="359"/>
        <v>21</v>
      </c>
    </row>
    <row r="2848" spans="1:12" x14ac:dyDescent="0.3">
      <c r="A2848" s="9">
        <f>'Raw Data'!A2847</f>
        <v>45361.878472222197</v>
      </c>
      <c r="B2848" s="11" t="str">
        <f>'Raw Data'!O2847</f>
        <v>Rain</v>
      </c>
      <c r="C2848" s="11" t="str">
        <f t="shared" si="352"/>
        <v>Rain</v>
      </c>
      <c r="D2848" s="11" t="str">
        <f t="shared" si="353"/>
        <v>Rain</v>
      </c>
      <c r="E2848" s="11" t="str">
        <f t="shared" si="354"/>
        <v>Rain</v>
      </c>
      <c r="F2848" s="11" t="str">
        <f t="shared" si="355"/>
        <v>RAIN</v>
      </c>
      <c r="G2848" s="11" t="str">
        <f t="shared" si="356"/>
        <v>rain</v>
      </c>
      <c r="H2848" s="11" t="str">
        <f>'Raw Data'!H2847</f>
        <v>Weekend</v>
      </c>
      <c r="I2848" s="11" t="str">
        <f t="shared" si="357"/>
        <v>WE</v>
      </c>
      <c r="J2848" s="11" t="str">
        <f t="shared" si="358"/>
        <v>Rain</v>
      </c>
      <c r="K2848" s="11" t="str">
        <f>TEXT('Raw Data'!F2847,"0")</f>
        <v>21</v>
      </c>
      <c r="L2848" s="11">
        <f t="shared" si="359"/>
        <v>21</v>
      </c>
    </row>
    <row r="2849" spans="1:12" x14ac:dyDescent="0.3">
      <c r="A2849" s="9">
        <f>'Raw Data'!A2848</f>
        <v>45361.881944444503</v>
      </c>
      <c r="B2849" s="11" t="str">
        <f>'Raw Data'!O2848</f>
        <v>Clear</v>
      </c>
      <c r="C2849" s="11" t="str">
        <f t="shared" si="352"/>
        <v>Clear</v>
      </c>
      <c r="D2849" s="11" t="str">
        <f t="shared" si="353"/>
        <v>Clear</v>
      </c>
      <c r="E2849" s="11" t="str">
        <f t="shared" si="354"/>
        <v>Clear</v>
      </c>
      <c r="F2849" s="11" t="str">
        <f t="shared" si="355"/>
        <v>CLEAR</v>
      </c>
      <c r="G2849" s="11" t="str">
        <f t="shared" si="356"/>
        <v>clear</v>
      </c>
      <c r="H2849" s="11" t="str">
        <f>'Raw Data'!H2848</f>
        <v>Weekend</v>
      </c>
      <c r="I2849" s="11" t="str">
        <f t="shared" si="357"/>
        <v>WE</v>
      </c>
      <c r="J2849" s="11" t="str">
        <f t="shared" si="358"/>
        <v>Clear</v>
      </c>
      <c r="K2849" s="11" t="str">
        <f>TEXT('Raw Data'!F2848,"0")</f>
        <v>21</v>
      </c>
      <c r="L2849" s="11">
        <f t="shared" si="359"/>
        <v>21</v>
      </c>
    </row>
    <row r="2850" spans="1:12" x14ac:dyDescent="0.3">
      <c r="A2850" s="9">
        <f>'Raw Data'!A2849</f>
        <v>45361.885416666701</v>
      </c>
      <c r="B2850" s="11" t="str">
        <f>'Raw Data'!O2849</f>
        <v>Snow</v>
      </c>
      <c r="C2850" s="11" t="str">
        <f t="shared" si="352"/>
        <v>Snow</v>
      </c>
      <c r="D2850" s="11" t="str">
        <f t="shared" si="353"/>
        <v>Snow</v>
      </c>
      <c r="E2850" s="11" t="str">
        <f t="shared" si="354"/>
        <v>Snow</v>
      </c>
      <c r="F2850" s="11" t="str">
        <f t="shared" si="355"/>
        <v>SNOW</v>
      </c>
      <c r="G2850" s="11" t="str">
        <f t="shared" si="356"/>
        <v>snow</v>
      </c>
      <c r="H2850" s="11" t="str">
        <f>'Raw Data'!H2849</f>
        <v>Weekend</v>
      </c>
      <c r="I2850" s="11" t="str">
        <f t="shared" si="357"/>
        <v>WE</v>
      </c>
      <c r="J2850" s="11" t="str">
        <f t="shared" si="358"/>
        <v>Snow</v>
      </c>
      <c r="K2850" s="11" t="str">
        <f>TEXT('Raw Data'!F2849,"0")</f>
        <v>21</v>
      </c>
      <c r="L2850" s="11">
        <f t="shared" si="359"/>
        <v>21</v>
      </c>
    </row>
    <row r="2851" spans="1:12" x14ac:dyDescent="0.3">
      <c r="A2851" s="9">
        <f>'Raw Data'!A2850</f>
        <v>45361.888888888898</v>
      </c>
      <c r="B2851" s="11" t="str">
        <f>'Raw Data'!O2850</f>
        <v>Snow</v>
      </c>
      <c r="C2851" s="11" t="str">
        <f t="shared" si="352"/>
        <v>Snow</v>
      </c>
      <c r="D2851" s="11" t="str">
        <f t="shared" si="353"/>
        <v>Snow</v>
      </c>
      <c r="E2851" s="11" t="str">
        <f t="shared" si="354"/>
        <v>Snow</v>
      </c>
      <c r="F2851" s="11" t="str">
        <f t="shared" si="355"/>
        <v>SNOW</v>
      </c>
      <c r="G2851" s="11" t="str">
        <f t="shared" si="356"/>
        <v>snow</v>
      </c>
      <c r="H2851" s="11" t="str">
        <f>'Raw Data'!H2850</f>
        <v>Weekend</v>
      </c>
      <c r="I2851" s="11" t="str">
        <f t="shared" si="357"/>
        <v>WE</v>
      </c>
      <c r="J2851" s="11" t="str">
        <f t="shared" si="358"/>
        <v>Snow</v>
      </c>
      <c r="K2851" s="11" t="str">
        <f>TEXT('Raw Data'!F2850,"0")</f>
        <v>21</v>
      </c>
      <c r="L2851" s="11">
        <f t="shared" si="359"/>
        <v>21</v>
      </c>
    </row>
    <row r="2852" spans="1:12" x14ac:dyDescent="0.3">
      <c r="A2852" s="9">
        <f>'Raw Data'!A2851</f>
        <v>45361.892361111102</v>
      </c>
      <c r="B2852" s="11" t="str">
        <f>'Raw Data'!O2851</f>
        <v>Snow</v>
      </c>
      <c r="C2852" s="11" t="str">
        <f t="shared" si="352"/>
        <v>Snow</v>
      </c>
      <c r="D2852" s="11" t="str">
        <f t="shared" si="353"/>
        <v>Snow</v>
      </c>
      <c r="E2852" s="11" t="str">
        <f t="shared" si="354"/>
        <v>Snow</v>
      </c>
      <c r="F2852" s="11" t="str">
        <f t="shared" si="355"/>
        <v>SNOW</v>
      </c>
      <c r="G2852" s="11" t="str">
        <f t="shared" si="356"/>
        <v>snow</v>
      </c>
      <c r="H2852" s="11" t="str">
        <f>'Raw Data'!H2851</f>
        <v>Weekend</v>
      </c>
      <c r="I2852" s="11" t="str">
        <f t="shared" si="357"/>
        <v>WE</v>
      </c>
      <c r="J2852" s="11" t="str">
        <f t="shared" si="358"/>
        <v>Snow</v>
      </c>
      <c r="K2852" s="11" t="str">
        <f>TEXT('Raw Data'!F2851,"0")</f>
        <v>21</v>
      </c>
      <c r="L2852" s="11">
        <f t="shared" si="359"/>
        <v>21</v>
      </c>
    </row>
    <row r="2853" spans="1:12" x14ac:dyDescent="0.3">
      <c r="A2853" s="9">
        <f>'Raw Data'!A2852</f>
        <v>45361.895833333299</v>
      </c>
      <c r="B2853" s="11" t="str">
        <f>'Raw Data'!O2852</f>
        <v>Rain</v>
      </c>
      <c r="C2853" s="11" t="str">
        <f t="shared" si="352"/>
        <v>Rain</v>
      </c>
      <c r="D2853" s="11" t="str">
        <f t="shared" si="353"/>
        <v>Rain</v>
      </c>
      <c r="E2853" s="11" t="str">
        <f t="shared" si="354"/>
        <v>Rain</v>
      </c>
      <c r="F2853" s="11" t="str">
        <f t="shared" si="355"/>
        <v>RAIN</v>
      </c>
      <c r="G2853" s="11" t="str">
        <f t="shared" si="356"/>
        <v>rain</v>
      </c>
      <c r="H2853" s="11" t="str">
        <f>'Raw Data'!H2852</f>
        <v>Weekend</v>
      </c>
      <c r="I2853" s="11" t="str">
        <f t="shared" si="357"/>
        <v>WE</v>
      </c>
      <c r="J2853" s="11" t="str">
        <f t="shared" si="358"/>
        <v>Rain</v>
      </c>
      <c r="K2853" s="11" t="str">
        <f>TEXT('Raw Data'!F2852,"0")</f>
        <v>21</v>
      </c>
      <c r="L2853" s="11">
        <f t="shared" si="359"/>
        <v>21</v>
      </c>
    </row>
    <row r="2854" spans="1:12" x14ac:dyDescent="0.3">
      <c r="A2854" s="9">
        <f>'Raw Data'!A2853</f>
        <v>45361.899305555598</v>
      </c>
      <c r="B2854" s="11" t="str">
        <f>'Raw Data'!O2853</f>
        <v>Clear</v>
      </c>
      <c r="C2854" s="11" t="str">
        <f t="shared" si="352"/>
        <v>Clear</v>
      </c>
      <c r="D2854" s="11" t="str">
        <f t="shared" si="353"/>
        <v>Clear</v>
      </c>
      <c r="E2854" s="11" t="str">
        <f t="shared" si="354"/>
        <v>Clear</v>
      </c>
      <c r="F2854" s="11" t="str">
        <f t="shared" si="355"/>
        <v>CLEAR</v>
      </c>
      <c r="G2854" s="11" t="str">
        <f t="shared" si="356"/>
        <v>clear</v>
      </c>
      <c r="H2854" s="11" t="str">
        <f>'Raw Data'!H2853</f>
        <v>Weekend</v>
      </c>
      <c r="I2854" s="11" t="str">
        <f t="shared" si="357"/>
        <v>WE</v>
      </c>
      <c r="J2854" s="11" t="str">
        <f t="shared" si="358"/>
        <v>Clear</v>
      </c>
      <c r="K2854" s="11" t="str">
        <f>TEXT('Raw Data'!F2853,"0")</f>
        <v>21</v>
      </c>
      <c r="L2854" s="11">
        <f t="shared" si="359"/>
        <v>21</v>
      </c>
    </row>
    <row r="2855" spans="1:12" x14ac:dyDescent="0.3">
      <c r="A2855" s="9">
        <f>'Raw Data'!A2854</f>
        <v>45361.902777777803</v>
      </c>
      <c r="B2855" s="11" t="str">
        <f>'Raw Data'!O2854</f>
        <v>Snow</v>
      </c>
      <c r="C2855" s="11" t="str">
        <f t="shared" si="352"/>
        <v>Snow</v>
      </c>
      <c r="D2855" s="11" t="str">
        <f t="shared" si="353"/>
        <v>Snow</v>
      </c>
      <c r="E2855" s="11" t="str">
        <f t="shared" si="354"/>
        <v>Snow</v>
      </c>
      <c r="F2855" s="11" t="str">
        <f t="shared" si="355"/>
        <v>SNOW</v>
      </c>
      <c r="G2855" s="11" t="str">
        <f t="shared" si="356"/>
        <v>snow</v>
      </c>
      <c r="H2855" s="11" t="str">
        <f>'Raw Data'!H2854</f>
        <v>Weekend</v>
      </c>
      <c r="I2855" s="11" t="str">
        <f t="shared" si="357"/>
        <v>WE</v>
      </c>
      <c r="J2855" s="11" t="str">
        <f t="shared" si="358"/>
        <v>Snow</v>
      </c>
      <c r="K2855" s="11" t="str">
        <f>TEXT('Raw Data'!F2854,"0")</f>
        <v>21</v>
      </c>
      <c r="L2855" s="11">
        <f t="shared" si="359"/>
        <v>21</v>
      </c>
    </row>
    <row r="2856" spans="1:12" x14ac:dyDescent="0.3">
      <c r="A2856" s="9">
        <f>'Raw Data'!A2855</f>
        <v>45361.90625</v>
      </c>
      <c r="B2856" s="11" t="str">
        <f>'Raw Data'!O2855</f>
        <v>Rain</v>
      </c>
      <c r="C2856" s="11" t="str">
        <f t="shared" si="352"/>
        <v>Rain</v>
      </c>
      <c r="D2856" s="11" t="str">
        <f t="shared" si="353"/>
        <v>Rain</v>
      </c>
      <c r="E2856" s="11" t="str">
        <f t="shared" si="354"/>
        <v>Rain</v>
      </c>
      <c r="F2856" s="11" t="str">
        <f t="shared" si="355"/>
        <v>RAIN</v>
      </c>
      <c r="G2856" s="11" t="str">
        <f t="shared" si="356"/>
        <v>rain</v>
      </c>
      <c r="H2856" s="11" t="str">
        <f>'Raw Data'!H2855</f>
        <v>Weekend</v>
      </c>
      <c r="I2856" s="11" t="str">
        <f t="shared" si="357"/>
        <v>WE</v>
      </c>
      <c r="J2856" s="11" t="str">
        <f t="shared" si="358"/>
        <v>Rain</v>
      </c>
      <c r="K2856" s="11" t="str">
        <f>TEXT('Raw Data'!F2855,"0")</f>
        <v>21</v>
      </c>
      <c r="L2856" s="11">
        <f t="shared" si="359"/>
        <v>21</v>
      </c>
    </row>
    <row r="2857" spans="1:12" x14ac:dyDescent="0.3">
      <c r="A2857" s="9">
        <f>'Raw Data'!A2856</f>
        <v>45361.909722222197</v>
      </c>
      <c r="B2857" s="11" t="str">
        <f>'Raw Data'!O2856</f>
        <v>Fog</v>
      </c>
      <c r="C2857" s="11" t="str">
        <f t="shared" si="352"/>
        <v>Fog</v>
      </c>
      <c r="D2857" s="11" t="str">
        <f t="shared" si="353"/>
        <v>Fog</v>
      </c>
      <c r="E2857" s="11" t="str">
        <f t="shared" si="354"/>
        <v>Fog</v>
      </c>
      <c r="F2857" s="11" t="str">
        <f t="shared" si="355"/>
        <v>FOG</v>
      </c>
      <c r="G2857" s="11" t="str">
        <f t="shared" si="356"/>
        <v>fog</v>
      </c>
      <c r="H2857" s="11" t="str">
        <f>'Raw Data'!H2856</f>
        <v>Weekend</v>
      </c>
      <c r="I2857" s="11" t="str">
        <f t="shared" si="357"/>
        <v>WE</v>
      </c>
      <c r="J2857" s="11" t="str">
        <f t="shared" si="358"/>
        <v>Fog</v>
      </c>
      <c r="K2857" s="11" t="str">
        <f>TEXT('Raw Data'!F2856,"0")</f>
        <v>21</v>
      </c>
      <c r="L2857" s="11">
        <f t="shared" si="359"/>
        <v>21</v>
      </c>
    </row>
    <row r="2858" spans="1:12" x14ac:dyDescent="0.3">
      <c r="A2858" s="9">
        <f>'Raw Data'!A2857</f>
        <v>45361.913194444503</v>
      </c>
      <c r="B2858" s="11" t="str">
        <f>'Raw Data'!O2857</f>
        <v>Snow</v>
      </c>
      <c r="C2858" s="11" t="str">
        <f t="shared" si="352"/>
        <v>Snow</v>
      </c>
      <c r="D2858" s="11" t="str">
        <f t="shared" si="353"/>
        <v>Snow</v>
      </c>
      <c r="E2858" s="11" t="str">
        <f t="shared" si="354"/>
        <v>Snow</v>
      </c>
      <c r="F2858" s="11" t="str">
        <f t="shared" si="355"/>
        <v>SNOW</v>
      </c>
      <c r="G2858" s="11" t="str">
        <f t="shared" si="356"/>
        <v>snow</v>
      </c>
      <c r="H2858" s="11" t="str">
        <f>'Raw Data'!H2857</f>
        <v>Weekend</v>
      </c>
      <c r="I2858" s="11" t="str">
        <f t="shared" si="357"/>
        <v>WE</v>
      </c>
      <c r="J2858" s="11" t="str">
        <f t="shared" si="358"/>
        <v>Snow</v>
      </c>
      <c r="K2858" s="11" t="str">
        <f>TEXT('Raw Data'!F2857,"0")</f>
        <v>21</v>
      </c>
      <c r="L2858" s="11">
        <f t="shared" si="359"/>
        <v>21</v>
      </c>
    </row>
    <row r="2859" spans="1:12" x14ac:dyDescent="0.3">
      <c r="A2859" s="9">
        <f>'Raw Data'!A2858</f>
        <v>45361.916666666701</v>
      </c>
      <c r="B2859" s="11" t="str">
        <f>'Raw Data'!O2858</f>
        <v>Clear</v>
      </c>
      <c r="C2859" s="11" t="str">
        <f t="shared" si="352"/>
        <v>Clear</v>
      </c>
      <c r="D2859" s="11" t="str">
        <f t="shared" si="353"/>
        <v>Clear</v>
      </c>
      <c r="E2859" s="11" t="str">
        <f t="shared" si="354"/>
        <v>Clear</v>
      </c>
      <c r="F2859" s="11" t="str">
        <f t="shared" si="355"/>
        <v>CLEAR</v>
      </c>
      <c r="G2859" s="11" t="str">
        <f t="shared" si="356"/>
        <v>clear</v>
      </c>
      <c r="H2859" s="11" t="str">
        <f>'Raw Data'!H2858</f>
        <v>Weekend</v>
      </c>
      <c r="I2859" s="11" t="str">
        <f t="shared" si="357"/>
        <v>WE</v>
      </c>
      <c r="J2859" s="11" t="str">
        <f t="shared" si="358"/>
        <v>Clear</v>
      </c>
      <c r="K2859" s="11" t="str">
        <f>TEXT('Raw Data'!F2858,"0")</f>
        <v>22</v>
      </c>
      <c r="L2859" s="11">
        <f t="shared" si="359"/>
        <v>22</v>
      </c>
    </row>
    <row r="2860" spans="1:12" x14ac:dyDescent="0.3">
      <c r="A2860" s="9">
        <f>'Raw Data'!A2859</f>
        <v>45361.920138888898</v>
      </c>
      <c r="B2860" s="11" t="str">
        <f>'Raw Data'!O2859</f>
        <v>Rain</v>
      </c>
      <c r="C2860" s="11" t="str">
        <f t="shared" si="352"/>
        <v>Rain</v>
      </c>
      <c r="D2860" s="11" t="str">
        <f t="shared" si="353"/>
        <v>Rain</v>
      </c>
      <c r="E2860" s="11" t="str">
        <f t="shared" si="354"/>
        <v>Rain</v>
      </c>
      <c r="F2860" s="11" t="str">
        <f t="shared" si="355"/>
        <v>RAIN</v>
      </c>
      <c r="G2860" s="11" t="str">
        <f t="shared" si="356"/>
        <v>rain</v>
      </c>
      <c r="H2860" s="11" t="str">
        <f>'Raw Data'!H2859</f>
        <v>Weekend</v>
      </c>
      <c r="I2860" s="11" t="str">
        <f t="shared" si="357"/>
        <v>WE</v>
      </c>
      <c r="J2860" s="11" t="str">
        <f t="shared" si="358"/>
        <v>Rain</v>
      </c>
      <c r="K2860" s="11" t="str">
        <f>TEXT('Raw Data'!F2859,"0")</f>
        <v>22</v>
      </c>
      <c r="L2860" s="11">
        <f t="shared" si="359"/>
        <v>22</v>
      </c>
    </row>
    <row r="2861" spans="1:12" x14ac:dyDescent="0.3">
      <c r="A2861" s="9">
        <f>'Raw Data'!A2860</f>
        <v>45361.923611111102</v>
      </c>
      <c r="B2861" s="11" t="str">
        <f>'Raw Data'!O2860</f>
        <v>Fog</v>
      </c>
      <c r="C2861" s="11" t="str">
        <f t="shared" si="352"/>
        <v>Fog</v>
      </c>
      <c r="D2861" s="11" t="str">
        <f t="shared" si="353"/>
        <v>Fog</v>
      </c>
      <c r="E2861" s="11" t="str">
        <f t="shared" si="354"/>
        <v>Fog</v>
      </c>
      <c r="F2861" s="11" t="str">
        <f t="shared" si="355"/>
        <v>FOG</v>
      </c>
      <c r="G2861" s="11" t="str">
        <f t="shared" si="356"/>
        <v>fog</v>
      </c>
      <c r="H2861" s="11" t="str">
        <f>'Raw Data'!H2860</f>
        <v>Weekend</v>
      </c>
      <c r="I2861" s="11" t="str">
        <f t="shared" si="357"/>
        <v>WE</v>
      </c>
      <c r="J2861" s="11" t="str">
        <f t="shared" si="358"/>
        <v>Fog</v>
      </c>
      <c r="K2861" s="11" t="str">
        <f>TEXT('Raw Data'!F2860,"0")</f>
        <v>22</v>
      </c>
      <c r="L2861" s="11">
        <f t="shared" si="359"/>
        <v>22</v>
      </c>
    </row>
    <row r="2862" spans="1:12" x14ac:dyDescent="0.3">
      <c r="A2862" s="9">
        <f>'Raw Data'!A2861</f>
        <v>45361.927083333299</v>
      </c>
      <c r="B2862" s="11" t="str">
        <f>'Raw Data'!O2861</f>
        <v>Rain</v>
      </c>
      <c r="C2862" s="11" t="str">
        <f t="shared" si="352"/>
        <v>Rain</v>
      </c>
      <c r="D2862" s="11" t="str">
        <f t="shared" si="353"/>
        <v>Rain</v>
      </c>
      <c r="E2862" s="11" t="str">
        <f t="shared" si="354"/>
        <v>Rain</v>
      </c>
      <c r="F2862" s="11" t="str">
        <f t="shared" si="355"/>
        <v>RAIN</v>
      </c>
      <c r="G2862" s="11" t="str">
        <f t="shared" si="356"/>
        <v>rain</v>
      </c>
      <c r="H2862" s="11" t="str">
        <f>'Raw Data'!H2861</f>
        <v>Weekend</v>
      </c>
      <c r="I2862" s="11" t="str">
        <f t="shared" si="357"/>
        <v>WE</v>
      </c>
      <c r="J2862" s="11" t="str">
        <f t="shared" si="358"/>
        <v>Rain</v>
      </c>
      <c r="K2862" s="11" t="str">
        <f>TEXT('Raw Data'!F2861,"0")</f>
        <v>22</v>
      </c>
      <c r="L2862" s="11">
        <f t="shared" si="359"/>
        <v>22</v>
      </c>
    </row>
    <row r="2863" spans="1:12" x14ac:dyDescent="0.3">
      <c r="A2863" s="9">
        <f>'Raw Data'!A2862</f>
        <v>45361.930555555598</v>
      </c>
      <c r="B2863" s="11" t="str">
        <f>'Raw Data'!O2862</f>
        <v>Fog</v>
      </c>
      <c r="C2863" s="11" t="str">
        <f t="shared" si="352"/>
        <v>Fog</v>
      </c>
      <c r="D2863" s="11" t="str">
        <f t="shared" si="353"/>
        <v>Fog</v>
      </c>
      <c r="E2863" s="11" t="str">
        <f t="shared" si="354"/>
        <v>Fog</v>
      </c>
      <c r="F2863" s="11" t="str">
        <f t="shared" si="355"/>
        <v>FOG</v>
      </c>
      <c r="G2863" s="11" t="str">
        <f t="shared" si="356"/>
        <v>fog</v>
      </c>
      <c r="H2863" s="11" t="str">
        <f>'Raw Data'!H2862</f>
        <v>Weekend</v>
      </c>
      <c r="I2863" s="11" t="str">
        <f t="shared" si="357"/>
        <v>WE</v>
      </c>
      <c r="J2863" s="11" t="str">
        <f t="shared" si="358"/>
        <v>Fog</v>
      </c>
      <c r="K2863" s="11" t="str">
        <f>TEXT('Raw Data'!F2862,"0")</f>
        <v>22</v>
      </c>
      <c r="L2863" s="11">
        <f t="shared" si="359"/>
        <v>22</v>
      </c>
    </row>
    <row r="2864" spans="1:12" x14ac:dyDescent="0.3">
      <c r="A2864" s="9">
        <f>'Raw Data'!A2863</f>
        <v>45361.934027777803</v>
      </c>
      <c r="B2864" s="11" t="str">
        <f>'Raw Data'!O2863</f>
        <v>Clear</v>
      </c>
      <c r="C2864" s="11" t="str">
        <f t="shared" si="352"/>
        <v>Clear</v>
      </c>
      <c r="D2864" s="11" t="str">
        <f t="shared" si="353"/>
        <v>Clear</v>
      </c>
      <c r="E2864" s="11" t="str">
        <f t="shared" si="354"/>
        <v>Clear</v>
      </c>
      <c r="F2864" s="11" t="str">
        <f t="shared" si="355"/>
        <v>CLEAR</v>
      </c>
      <c r="G2864" s="11" t="str">
        <f t="shared" si="356"/>
        <v>clear</v>
      </c>
      <c r="H2864" s="11" t="str">
        <f>'Raw Data'!H2863</f>
        <v>Weekend</v>
      </c>
      <c r="I2864" s="11" t="str">
        <f t="shared" si="357"/>
        <v>WE</v>
      </c>
      <c r="J2864" s="11" t="str">
        <f t="shared" si="358"/>
        <v>Clear</v>
      </c>
      <c r="K2864" s="11" t="str">
        <f>TEXT('Raw Data'!F2863,"0")</f>
        <v>22</v>
      </c>
      <c r="L2864" s="11">
        <f t="shared" si="359"/>
        <v>22</v>
      </c>
    </row>
    <row r="2865" spans="1:12" x14ac:dyDescent="0.3">
      <c r="A2865" s="9">
        <f>'Raw Data'!A2864</f>
        <v>45361.9375</v>
      </c>
      <c r="B2865" s="11" t="str">
        <f>'Raw Data'!O2864</f>
        <v>Rain</v>
      </c>
      <c r="C2865" s="11" t="str">
        <f t="shared" si="352"/>
        <v>Rain</v>
      </c>
      <c r="D2865" s="11" t="str">
        <f t="shared" si="353"/>
        <v>Rain</v>
      </c>
      <c r="E2865" s="11" t="str">
        <f t="shared" si="354"/>
        <v>Rain</v>
      </c>
      <c r="F2865" s="11" t="str">
        <f t="shared" si="355"/>
        <v>RAIN</v>
      </c>
      <c r="G2865" s="11" t="str">
        <f t="shared" si="356"/>
        <v>rain</v>
      </c>
      <c r="H2865" s="11" t="str">
        <f>'Raw Data'!H2864</f>
        <v>Weekend</v>
      </c>
      <c r="I2865" s="11" t="str">
        <f t="shared" si="357"/>
        <v>WE</v>
      </c>
      <c r="J2865" s="11" t="str">
        <f t="shared" si="358"/>
        <v>Rain</v>
      </c>
      <c r="K2865" s="11" t="str">
        <f>TEXT('Raw Data'!F2864,"0")</f>
        <v>22</v>
      </c>
      <c r="L2865" s="11">
        <f t="shared" si="359"/>
        <v>22</v>
      </c>
    </row>
    <row r="2866" spans="1:12" x14ac:dyDescent="0.3">
      <c r="A2866" s="9">
        <f>'Raw Data'!A2865</f>
        <v>45361.940972222197</v>
      </c>
      <c r="B2866" s="11" t="str">
        <f>'Raw Data'!O2865</f>
        <v>Snow</v>
      </c>
      <c r="C2866" s="11" t="str">
        <f t="shared" si="352"/>
        <v>Snow</v>
      </c>
      <c r="D2866" s="11" t="str">
        <f t="shared" si="353"/>
        <v>Snow</v>
      </c>
      <c r="E2866" s="11" t="str">
        <f t="shared" si="354"/>
        <v>Snow</v>
      </c>
      <c r="F2866" s="11" t="str">
        <f t="shared" si="355"/>
        <v>SNOW</v>
      </c>
      <c r="G2866" s="11" t="str">
        <f t="shared" si="356"/>
        <v>snow</v>
      </c>
      <c r="H2866" s="11" t="str">
        <f>'Raw Data'!H2865</f>
        <v>Weekend</v>
      </c>
      <c r="I2866" s="11" t="str">
        <f t="shared" si="357"/>
        <v>WE</v>
      </c>
      <c r="J2866" s="11" t="str">
        <f t="shared" si="358"/>
        <v>Snow</v>
      </c>
      <c r="K2866" s="11" t="str">
        <f>TEXT('Raw Data'!F2865,"0")</f>
        <v>22</v>
      </c>
      <c r="L2866" s="11">
        <f t="shared" si="359"/>
        <v>22</v>
      </c>
    </row>
    <row r="2867" spans="1:12" x14ac:dyDescent="0.3">
      <c r="A2867" s="9">
        <f>'Raw Data'!A2866</f>
        <v>45361.944444444503</v>
      </c>
      <c r="B2867" s="11" t="str">
        <f>'Raw Data'!O2866</f>
        <v>Snow</v>
      </c>
      <c r="C2867" s="11" t="str">
        <f t="shared" si="352"/>
        <v>Snow</v>
      </c>
      <c r="D2867" s="11" t="str">
        <f t="shared" si="353"/>
        <v>Snow</v>
      </c>
      <c r="E2867" s="11" t="str">
        <f t="shared" si="354"/>
        <v>Snow</v>
      </c>
      <c r="F2867" s="11" t="str">
        <f t="shared" si="355"/>
        <v>SNOW</v>
      </c>
      <c r="G2867" s="11" t="str">
        <f t="shared" si="356"/>
        <v>snow</v>
      </c>
      <c r="H2867" s="11" t="str">
        <f>'Raw Data'!H2866</f>
        <v>Weekend</v>
      </c>
      <c r="I2867" s="11" t="str">
        <f t="shared" si="357"/>
        <v>WE</v>
      </c>
      <c r="J2867" s="11" t="str">
        <f t="shared" si="358"/>
        <v>Snow</v>
      </c>
      <c r="K2867" s="11" t="str">
        <f>TEXT('Raw Data'!F2866,"0")</f>
        <v>22</v>
      </c>
      <c r="L2867" s="11">
        <f t="shared" si="359"/>
        <v>22</v>
      </c>
    </row>
    <row r="2868" spans="1:12" x14ac:dyDescent="0.3">
      <c r="A2868" s="9">
        <f>'Raw Data'!A2867</f>
        <v>45361.947916666701</v>
      </c>
      <c r="B2868" s="11" t="str">
        <f>'Raw Data'!O2867</f>
        <v>Snow</v>
      </c>
      <c r="C2868" s="11" t="str">
        <f t="shared" si="352"/>
        <v>Snow</v>
      </c>
      <c r="D2868" s="11" t="str">
        <f t="shared" si="353"/>
        <v>Snow</v>
      </c>
      <c r="E2868" s="11" t="str">
        <f t="shared" si="354"/>
        <v>Snow</v>
      </c>
      <c r="F2868" s="11" t="str">
        <f t="shared" si="355"/>
        <v>SNOW</v>
      </c>
      <c r="G2868" s="11" t="str">
        <f t="shared" si="356"/>
        <v>snow</v>
      </c>
      <c r="H2868" s="11" t="str">
        <f>'Raw Data'!H2867</f>
        <v>Weekend</v>
      </c>
      <c r="I2868" s="11" t="str">
        <f t="shared" si="357"/>
        <v>WE</v>
      </c>
      <c r="J2868" s="11" t="str">
        <f t="shared" si="358"/>
        <v>Snow</v>
      </c>
      <c r="K2868" s="11" t="str">
        <f>TEXT('Raw Data'!F2867,"0")</f>
        <v>22</v>
      </c>
      <c r="L2868" s="11">
        <f t="shared" si="359"/>
        <v>22</v>
      </c>
    </row>
    <row r="2869" spans="1:12" x14ac:dyDescent="0.3">
      <c r="A2869" s="9">
        <f>'Raw Data'!A2868</f>
        <v>45361.951388888898</v>
      </c>
      <c r="B2869" s="11" t="str">
        <f>'Raw Data'!O2868</f>
        <v>Snow</v>
      </c>
      <c r="C2869" s="11" t="str">
        <f t="shared" si="352"/>
        <v>Snow</v>
      </c>
      <c r="D2869" s="11" t="str">
        <f t="shared" si="353"/>
        <v>Snow</v>
      </c>
      <c r="E2869" s="11" t="str">
        <f t="shared" si="354"/>
        <v>Snow</v>
      </c>
      <c r="F2869" s="11" t="str">
        <f t="shared" si="355"/>
        <v>SNOW</v>
      </c>
      <c r="G2869" s="11" t="str">
        <f t="shared" si="356"/>
        <v>snow</v>
      </c>
      <c r="H2869" s="11" t="str">
        <f>'Raw Data'!H2868</f>
        <v>Weekend</v>
      </c>
      <c r="I2869" s="11" t="str">
        <f t="shared" si="357"/>
        <v>WE</v>
      </c>
      <c r="J2869" s="11" t="str">
        <f t="shared" si="358"/>
        <v>Snow</v>
      </c>
      <c r="K2869" s="11" t="str">
        <f>TEXT('Raw Data'!F2868,"0")</f>
        <v>22</v>
      </c>
      <c r="L2869" s="11">
        <f t="shared" si="359"/>
        <v>22</v>
      </c>
    </row>
    <row r="2870" spans="1:12" x14ac:dyDescent="0.3">
      <c r="A2870" s="9">
        <f>'Raw Data'!A2869</f>
        <v>45361.954861111102</v>
      </c>
      <c r="B2870" s="11" t="str">
        <f>'Raw Data'!O2869</f>
        <v>Rain</v>
      </c>
      <c r="C2870" s="11" t="str">
        <f t="shared" si="352"/>
        <v>Rain</v>
      </c>
      <c r="D2870" s="11" t="str">
        <f t="shared" si="353"/>
        <v>Rain</v>
      </c>
      <c r="E2870" s="11" t="str">
        <f t="shared" si="354"/>
        <v>Rain</v>
      </c>
      <c r="F2870" s="11" t="str">
        <f t="shared" si="355"/>
        <v>RAIN</v>
      </c>
      <c r="G2870" s="11" t="str">
        <f t="shared" si="356"/>
        <v>rain</v>
      </c>
      <c r="H2870" s="11" t="str">
        <f>'Raw Data'!H2869</f>
        <v>Weekend</v>
      </c>
      <c r="I2870" s="11" t="str">
        <f t="shared" si="357"/>
        <v>WE</v>
      </c>
      <c r="J2870" s="11" t="str">
        <f t="shared" si="358"/>
        <v>Rain</v>
      </c>
      <c r="K2870" s="11" t="str">
        <f>TEXT('Raw Data'!F2869,"0")</f>
        <v>22</v>
      </c>
      <c r="L2870" s="11">
        <f t="shared" si="359"/>
        <v>22</v>
      </c>
    </row>
    <row r="2871" spans="1:12" x14ac:dyDescent="0.3">
      <c r="A2871" s="9">
        <f>'Raw Data'!A2870</f>
        <v>45361.958333333299</v>
      </c>
      <c r="B2871" s="11" t="str">
        <f>'Raw Data'!O2870</f>
        <v>Clear</v>
      </c>
      <c r="C2871" s="11" t="str">
        <f t="shared" si="352"/>
        <v>Clear</v>
      </c>
      <c r="D2871" s="11" t="str">
        <f t="shared" si="353"/>
        <v>Clear</v>
      </c>
      <c r="E2871" s="11" t="str">
        <f t="shared" si="354"/>
        <v>Clear</v>
      </c>
      <c r="F2871" s="11" t="str">
        <f t="shared" si="355"/>
        <v>CLEAR</v>
      </c>
      <c r="G2871" s="11" t="str">
        <f t="shared" si="356"/>
        <v>clear</v>
      </c>
      <c r="H2871" s="11" t="str">
        <f>'Raw Data'!H2870</f>
        <v>Weekend</v>
      </c>
      <c r="I2871" s="11" t="str">
        <f t="shared" si="357"/>
        <v>WE</v>
      </c>
      <c r="J2871" s="11" t="str">
        <f t="shared" si="358"/>
        <v>Clear</v>
      </c>
      <c r="K2871" s="11" t="str">
        <f>TEXT('Raw Data'!F2870,"0")</f>
        <v>23</v>
      </c>
      <c r="L2871" s="11">
        <f t="shared" si="359"/>
        <v>23</v>
      </c>
    </row>
    <row r="2872" spans="1:12" x14ac:dyDescent="0.3">
      <c r="A2872" s="9">
        <f>'Raw Data'!A2871</f>
        <v>45361.961805555598</v>
      </c>
      <c r="B2872" s="11" t="str">
        <f>'Raw Data'!O2871</f>
        <v>Snow</v>
      </c>
      <c r="C2872" s="11" t="str">
        <f t="shared" si="352"/>
        <v>Snow</v>
      </c>
      <c r="D2872" s="11" t="str">
        <f t="shared" si="353"/>
        <v>Snow</v>
      </c>
      <c r="E2872" s="11" t="str">
        <f t="shared" si="354"/>
        <v>Snow</v>
      </c>
      <c r="F2872" s="11" t="str">
        <f t="shared" si="355"/>
        <v>SNOW</v>
      </c>
      <c r="G2872" s="11" t="str">
        <f t="shared" si="356"/>
        <v>snow</v>
      </c>
      <c r="H2872" s="11" t="str">
        <f>'Raw Data'!H2871</f>
        <v>Weekend</v>
      </c>
      <c r="I2872" s="11" t="str">
        <f t="shared" si="357"/>
        <v>WE</v>
      </c>
      <c r="J2872" s="11" t="str">
        <f t="shared" si="358"/>
        <v>Snow</v>
      </c>
      <c r="K2872" s="11" t="str">
        <f>TEXT('Raw Data'!F2871,"0")</f>
        <v>23</v>
      </c>
      <c r="L2872" s="11">
        <f t="shared" si="359"/>
        <v>23</v>
      </c>
    </row>
    <row r="2873" spans="1:12" x14ac:dyDescent="0.3">
      <c r="A2873" s="9">
        <f>'Raw Data'!A2872</f>
        <v>45361.965277777803</v>
      </c>
      <c r="B2873" s="11" t="str">
        <f>'Raw Data'!O2872</f>
        <v>Rain</v>
      </c>
      <c r="C2873" s="11" t="str">
        <f t="shared" si="352"/>
        <v>Rain</v>
      </c>
      <c r="D2873" s="11" t="str">
        <f t="shared" si="353"/>
        <v>Rain</v>
      </c>
      <c r="E2873" s="11" t="str">
        <f t="shared" si="354"/>
        <v>Rain</v>
      </c>
      <c r="F2873" s="11" t="str">
        <f t="shared" si="355"/>
        <v>RAIN</v>
      </c>
      <c r="G2873" s="11" t="str">
        <f t="shared" si="356"/>
        <v>rain</v>
      </c>
      <c r="H2873" s="11" t="str">
        <f>'Raw Data'!H2872</f>
        <v>Weekend</v>
      </c>
      <c r="I2873" s="11" t="str">
        <f t="shared" si="357"/>
        <v>WE</v>
      </c>
      <c r="J2873" s="11" t="str">
        <f t="shared" si="358"/>
        <v>Rain</v>
      </c>
      <c r="K2873" s="11" t="str">
        <f>TEXT('Raw Data'!F2872,"0")</f>
        <v>23</v>
      </c>
      <c r="L2873" s="11">
        <f t="shared" si="359"/>
        <v>23</v>
      </c>
    </row>
    <row r="2874" spans="1:12" x14ac:dyDescent="0.3">
      <c r="A2874" s="9">
        <f>'Raw Data'!A2873</f>
        <v>45361.96875</v>
      </c>
      <c r="B2874" s="11" t="str">
        <f>'Raw Data'!O2873</f>
        <v>Clear</v>
      </c>
      <c r="C2874" s="11" t="str">
        <f t="shared" si="352"/>
        <v>Clear</v>
      </c>
      <c r="D2874" s="11" t="str">
        <f t="shared" si="353"/>
        <v>Clear</v>
      </c>
      <c r="E2874" s="11" t="str">
        <f t="shared" si="354"/>
        <v>Clear</v>
      </c>
      <c r="F2874" s="11" t="str">
        <f t="shared" si="355"/>
        <v>CLEAR</v>
      </c>
      <c r="G2874" s="11" t="str">
        <f t="shared" si="356"/>
        <v>clear</v>
      </c>
      <c r="H2874" s="11" t="str">
        <f>'Raw Data'!H2873</f>
        <v>Weekend</v>
      </c>
      <c r="I2874" s="11" t="str">
        <f t="shared" si="357"/>
        <v>WE</v>
      </c>
      <c r="J2874" s="11" t="str">
        <f t="shared" si="358"/>
        <v>Clear</v>
      </c>
      <c r="K2874" s="11" t="str">
        <f>TEXT('Raw Data'!F2873,"0")</f>
        <v>23</v>
      </c>
      <c r="L2874" s="11">
        <f t="shared" si="359"/>
        <v>23</v>
      </c>
    </row>
    <row r="2875" spans="1:12" x14ac:dyDescent="0.3">
      <c r="A2875" s="9">
        <f>'Raw Data'!A2874</f>
        <v>45361.972222222197</v>
      </c>
      <c r="B2875" s="11" t="str">
        <f>'Raw Data'!O2874</f>
        <v>Rain</v>
      </c>
      <c r="C2875" s="11" t="str">
        <f t="shared" si="352"/>
        <v>Rain</v>
      </c>
      <c r="D2875" s="11" t="str">
        <f t="shared" si="353"/>
        <v>Rain</v>
      </c>
      <c r="E2875" s="11" t="str">
        <f t="shared" si="354"/>
        <v>Rain</v>
      </c>
      <c r="F2875" s="11" t="str">
        <f t="shared" si="355"/>
        <v>RAIN</v>
      </c>
      <c r="G2875" s="11" t="str">
        <f t="shared" si="356"/>
        <v>rain</v>
      </c>
      <c r="H2875" s="11" t="str">
        <f>'Raw Data'!H2874</f>
        <v>Weekend</v>
      </c>
      <c r="I2875" s="11" t="str">
        <f t="shared" si="357"/>
        <v>WE</v>
      </c>
      <c r="J2875" s="11" t="str">
        <f t="shared" si="358"/>
        <v>Rain</v>
      </c>
      <c r="K2875" s="11" t="str">
        <f>TEXT('Raw Data'!F2874,"0")</f>
        <v>23</v>
      </c>
      <c r="L2875" s="11">
        <f t="shared" si="359"/>
        <v>23</v>
      </c>
    </row>
    <row r="2876" spans="1:12" x14ac:dyDescent="0.3">
      <c r="A2876" s="9">
        <f>'Raw Data'!A2875</f>
        <v>45361.975694444503</v>
      </c>
      <c r="B2876" s="11" t="str">
        <f>'Raw Data'!O2875</f>
        <v>Clear</v>
      </c>
      <c r="C2876" s="11" t="str">
        <f t="shared" si="352"/>
        <v>Clear</v>
      </c>
      <c r="D2876" s="11" t="str">
        <f t="shared" si="353"/>
        <v>Clear</v>
      </c>
      <c r="E2876" s="11" t="str">
        <f t="shared" si="354"/>
        <v>Clear</v>
      </c>
      <c r="F2876" s="11" t="str">
        <f t="shared" si="355"/>
        <v>CLEAR</v>
      </c>
      <c r="G2876" s="11" t="str">
        <f t="shared" si="356"/>
        <v>clear</v>
      </c>
      <c r="H2876" s="11" t="str">
        <f>'Raw Data'!H2875</f>
        <v>Weekend</v>
      </c>
      <c r="I2876" s="11" t="str">
        <f t="shared" si="357"/>
        <v>WE</v>
      </c>
      <c r="J2876" s="11" t="str">
        <f t="shared" si="358"/>
        <v>Clear</v>
      </c>
      <c r="K2876" s="11" t="str">
        <f>TEXT('Raw Data'!F2875,"0")</f>
        <v>23</v>
      </c>
      <c r="L2876" s="11">
        <f t="shared" si="359"/>
        <v>23</v>
      </c>
    </row>
    <row r="2877" spans="1:12" x14ac:dyDescent="0.3">
      <c r="A2877" s="9">
        <f>'Raw Data'!A2876</f>
        <v>45361.979166666701</v>
      </c>
      <c r="B2877" s="11" t="str">
        <f>'Raw Data'!O2876</f>
        <v>Snow</v>
      </c>
      <c r="C2877" s="11" t="str">
        <f t="shared" si="352"/>
        <v>Snow</v>
      </c>
      <c r="D2877" s="11" t="str">
        <f t="shared" si="353"/>
        <v>Snow</v>
      </c>
      <c r="E2877" s="11" t="str">
        <f t="shared" si="354"/>
        <v>Snow</v>
      </c>
      <c r="F2877" s="11" t="str">
        <f t="shared" si="355"/>
        <v>SNOW</v>
      </c>
      <c r="G2877" s="11" t="str">
        <f t="shared" si="356"/>
        <v>snow</v>
      </c>
      <c r="H2877" s="11" t="str">
        <f>'Raw Data'!H2876</f>
        <v>Weekend</v>
      </c>
      <c r="I2877" s="11" t="str">
        <f t="shared" si="357"/>
        <v>WE</v>
      </c>
      <c r="J2877" s="11" t="str">
        <f t="shared" si="358"/>
        <v>Snow</v>
      </c>
      <c r="K2877" s="11" t="str">
        <f>TEXT('Raw Data'!F2876,"0")</f>
        <v>23</v>
      </c>
      <c r="L2877" s="11">
        <f t="shared" si="359"/>
        <v>23</v>
      </c>
    </row>
    <row r="2878" spans="1:12" x14ac:dyDescent="0.3">
      <c r="A2878" s="9">
        <f>'Raw Data'!A2877</f>
        <v>45361.982638888898</v>
      </c>
      <c r="B2878" s="11" t="str">
        <f>'Raw Data'!O2877</f>
        <v>Fog</v>
      </c>
      <c r="C2878" s="11" t="str">
        <f t="shared" si="352"/>
        <v>Fog</v>
      </c>
      <c r="D2878" s="11" t="str">
        <f t="shared" si="353"/>
        <v>Fog</v>
      </c>
      <c r="E2878" s="11" t="str">
        <f t="shared" si="354"/>
        <v>Fog</v>
      </c>
      <c r="F2878" s="11" t="str">
        <f t="shared" si="355"/>
        <v>FOG</v>
      </c>
      <c r="G2878" s="11" t="str">
        <f t="shared" si="356"/>
        <v>fog</v>
      </c>
      <c r="H2878" s="11" t="str">
        <f>'Raw Data'!H2877</f>
        <v>Weekend</v>
      </c>
      <c r="I2878" s="11" t="str">
        <f t="shared" si="357"/>
        <v>WE</v>
      </c>
      <c r="J2878" s="11" t="str">
        <f t="shared" si="358"/>
        <v>Fog</v>
      </c>
      <c r="K2878" s="11" t="str">
        <f>TEXT('Raw Data'!F2877,"0")</f>
        <v>23</v>
      </c>
      <c r="L2878" s="11">
        <f t="shared" si="359"/>
        <v>23</v>
      </c>
    </row>
    <row r="2879" spans="1:12" x14ac:dyDescent="0.3">
      <c r="A2879" s="9">
        <f>'Raw Data'!A2878</f>
        <v>45361.986111111102</v>
      </c>
      <c r="B2879" s="11" t="str">
        <f>'Raw Data'!O2878</f>
        <v>Fog</v>
      </c>
      <c r="C2879" s="11" t="str">
        <f t="shared" si="352"/>
        <v>Fog</v>
      </c>
      <c r="D2879" s="11" t="str">
        <f t="shared" si="353"/>
        <v>Fog</v>
      </c>
      <c r="E2879" s="11" t="str">
        <f t="shared" si="354"/>
        <v>Fog</v>
      </c>
      <c r="F2879" s="11" t="str">
        <f t="shared" si="355"/>
        <v>FOG</v>
      </c>
      <c r="G2879" s="11" t="str">
        <f t="shared" si="356"/>
        <v>fog</v>
      </c>
      <c r="H2879" s="11" t="str">
        <f>'Raw Data'!H2878</f>
        <v>Weekend</v>
      </c>
      <c r="I2879" s="11" t="str">
        <f t="shared" si="357"/>
        <v>WE</v>
      </c>
      <c r="J2879" s="11" t="str">
        <f t="shared" si="358"/>
        <v>Fog</v>
      </c>
      <c r="K2879" s="11" t="str">
        <f>TEXT('Raw Data'!F2878,"0")</f>
        <v>23</v>
      </c>
      <c r="L2879" s="11">
        <f t="shared" si="359"/>
        <v>23</v>
      </c>
    </row>
    <row r="2880" spans="1:12" x14ac:dyDescent="0.3">
      <c r="A2880" s="9">
        <f>'Raw Data'!A2879</f>
        <v>45361.989583333299</v>
      </c>
      <c r="B2880" s="11" t="str">
        <f>'Raw Data'!O2879</f>
        <v>Snow</v>
      </c>
      <c r="C2880" s="11" t="str">
        <f t="shared" si="352"/>
        <v>Snow</v>
      </c>
      <c r="D2880" s="11" t="str">
        <f t="shared" si="353"/>
        <v>Snow</v>
      </c>
      <c r="E2880" s="11" t="str">
        <f t="shared" si="354"/>
        <v>Snow</v>
      </c>
      <c r="F2880" s="11" t="str">
        <f t="shared" si="355"/>
        <v>SNOW</v>
      </c>
      <c r="G2880" s="11" t="str">
        <f t="shared" si="356"/>
        <v>snow</v>
      </c>
      <c r="H2880" s="11" t="str">
        <f>'Raw Data'!H2879</f>
        <v>Weekend</v>
      </c>
      <c r="I2880" s="11" t="str">
        <f t="shared" si="357"/>
        <v>WE</v>
      </c>
      <c r="J2880" s="11" t="str">
        <f t="shared" si="358"/>
        <v>Snow</v>
      </c>
      <c r="K2880" s="11" t="str">
        <f>TEXT('Raw Data'!F2879,"0")</f>
        <v>23</v>
      </c>
      <c r="L2880" s="11">
        <f t="shared" si="359"/>
        <v>23</v>
      </c>
    </row>
    <row r="2881" spans="1:12" x14ac:dyDescent="0.3">
      <c r="A2881" s="9">
        <f>'Raw Data'!A2880</f>
        <v>45361.993055555598</v>
      </c>
      <c r="B2881" s="11" t="str">
        <f>'Raw Data'!O2880</f>
        <v>Snow</v>
      </c>
      <c r="C2881" s="11" t="str">
        <f t="shared" si="352"/>
        <v>Snow</v>
      </c>
      <c r="D2881" s="11" t="str">
        <f t="shared" si="353"/>
        <v>Snow</v>
      </c>
      <c r="E2881" s="11" t="str">
        <f t="shared" si="354"/>
        <v>Snow</v>
      </c>
      <c r="F2881" s="11" t="str">
        <f t="shared" si="355"/>
        <v>SNOW</v>
      </c>
      <c r="G2881" s="11" t="str">
        <f t="shared" si="356"/>
        <v>snow</v>
      </c>
      <c r="H2881" s="11" t="str">
        <f>'Raw Data'!H2880</f>
        <v>Weekend</v>
      </c>
      <c r="I2881" s="11" t="str">
        <f t="shared" si="357"/>
        <v>WE</v>
      </c>
      <c r="J2881" s="11" t="str">
        <f t="shared" si="358"/>
        <v>Snow</v>
      </c>
      <c r="K2881" s="11" t="str">
        <f>TEXT('Raw Data'!F2880,"0")</f>
        <v>23</v>
      </c>
      <c r="L2881" s="11">
        <f t="shared" si="359"/>
        <v>23</v>
      </c>
    </row>
    <row r="2882" spans="1:12" x14ac:dyDescent="0.3">
      <c r="A2882" s="9">
        <f>'Raw Data'!A2881</f>
        <v>45361.996527777803</v>
      </c>
      <c r="B2882" s="11" t="str">
        <f>'Raw Data'!O2881</f>
        <v>Rain</v>
      </c>
      <c r="C2882" s="11" t="str">
        <f t="shared" si="352"/>
        <v>Rain</v>
      </c>
      <c r="D2882" s="11" t="str">
        <f t="shared" si="353"/>
        <v>Rain</v>
      </c>
      <c r="E2882" s="11" t="str">
        <f t="shared" si="354"/>
        <v>Rain</v>
      </c>
      <c r="F2882" s="11" t="str">
        <f t="shared" si="355"/>
        <v>RAIN</v>
      </c>
      <c r="G2882" s="11" t="str">
        <f t="shared" si="356"/>
        <v>rain</v>
      </c>
      <c r="H2882" s="11" t="str">
        <f>'Raw Data'!H2881</f>
        <v>Weekend</v>
      </c>
      <c r="I2882" s="11" t="str">
        <f t="shared" si="357"/>
        <v>WE</v>
      </c>
      <c r="J2882" s="11" t="str">
        <f t="shared" si="358"/>
        <v>Rain</v>
      </c>
      <c r="K2882" s="11" t="str">
        <f>TEXT('Raw Data'!F2881,"0")</f>
        <v>23</v>
      </c>
      <c r="L2882" s="11">
        <f t="shared" si="359"/>
        <v>23</v>
      </c>
    </row>
    <row r="2883" spans="1:12" x14ac:dyDescent="0.3">
      <c r="A2883" s="9">
        <f>'Raw Data'!A2882</f>
        <v>45362</v>
      </c>
      <c r="B2883" s="11" t="str">
        <f>'Raw Data'!O2882</f>
        <v>Snow</v>
      </c>
      <c r="C2883" s="11" t="str">
        <f t="shared" ref="C2883:C2946" si="360">TRIM(B2883)</f>
        <v>Snow</v>
      </c>
      <c r="D2883" s="11" t="str">
        <f t="shared" ref="D2883:D2946" si="361">CLEAN(C2883)</f>
        <v>Snow</v>
      </c>
      <c r="E2883" s="11" t="str">
        <f t="shared" ref="E2883:E2946" si="362">PROPER(D2883)</f>
        <v>Snow</v>
      </c>
      <c r="F2883" s="11" t="str">
        <f t="shared" ref="F2883:F2946" si="363">UPPER(B2883)</f>
        <v>SNOW</v>
      </c>
      <c r="G2883" s="11" t="str">
        <f t="shared" ref="G2883:G2946" si="364">LOWER(B2883)</f>
        <v>snow</v>
      </c>
      <c r="H2883" s="11" t="str">
        <f>'Raw Data'!H2882</f>
        <v>Weekday</v>
      </c>
      <c r="I2883" s="11" t="str">
        <f t="shared" ref="I2883:I2946" si="365">SUBSTITUTE(SUBSTITUTE(H2883,"Weekday","WD"),"Weekend","WE")</f>
        <v>WD</v>
      </c>
      <c r="J2883" s="11" t="str">
        <f t="shared" ref="J2883:J2946" si="366">PROPER(TRIM(CLEAN(B2883)))</f>
        <v>Snow</v>
      </c>
      <c r="K2883" s="11" t="str">
        <f>TEXT('Raw Data'!F2882,"0")</f>
        <v>0</v>
      </c>
      <c r="L2883" s="11">
        <f t="shared" ref="L2883:L2946" si="367">VALUE(K2883)</f>
        <v>0</v>
      </c>
    </row>
    <row r="2884" spans="1:12" x14ac:dyDescent="0.3">
      <c r="A2884" s="9">
        <f>'Raw Data'!A2883</f>
        <v>45362.003472222197</v>
      </c>
      <c r="B2884" s="11" t="str">
        <f>'Raw Data'!O2883</f>
        <v>Snow</v>
      </c>
      <c r="C2884" s="11" t="str">
        <f t="shared" si="360"/>
        <v>Snow</v>
      </c>
      <c r="D2884" s="11" t="str">
        <f t="shared" si="361"/>
        <v>Snow</v>
      </c>
      <c r="E2884" s="11" t="str">
        <f t="shared" si="362"/>
        <v>Snow</v>
      </c>
      <c r="F2884" s="11" t="str">
        <f t="shared" si="363"/>
        <v>SNOW</v>
      </c>
      <c r="G2884" s="11" t="str">
        <f t="shared" si="364"/>
        <v>snow</v>
      </c>
      <c r="H2884" s="11" t="str">
        <f>'Raw Data'!H2883</f>
        <v>Weekday</v>
      </c>
      <c r="I2884" s="11" t="str">
        <f t="shared" si="365"/>
        <v>WD</v>
      </c>
      <c r="J2884" s="11" t="str">
        <f t="shared" si="366"/>
        <v>Snow</v>
      </c>
      <c r="K2884" s="11" t="str">
        <f>TEXT('Raw Data'!F2883,"0")</f>
        <v>0</v>
      </c>
      <c r="L2884" s="11">
        <f t="shared" si="367"/>
        <v>0</v>
      </c>
    </row>
    <row r="2885" spans="1:12" x14ac:dyDescent="0.3">
      <c r="A2885" s="9">
        <f>'Raw Data'!A2884</f>
        <v>45362.006944444503</v>
      </c>
      <c r="B2885" s="11" t="str">
        <f>'Raw Data'!O2884</f>
        <v>Clear</v>
      </c>
      <c r="C2885" s="11" t="str">
        <f t="shared" si="360"/>
        <v>Clear</v>
      </c>
      <c r="D2885" s="11" t="str">
        <f t="shared" si="361"/>
        <v>Clear</v>
      </c>
      <c r="E2885" s="11" t="str">
        <f t="shared" si="362"/>
        <v>Clear</v>
      </c>
      <c r="F2885" s="11" t="str">
        <f t="shared" si="363"/>
        <v>CLEAR</v>
      </c>
      <c r="G2885" s="11" t="str">
        <f t="shared" si="364"/>
        <v>clear</v>
      </c>
      <c r="H2885" s="11" t="str">
        <f>'Raw Data'!H2884</f>
        <v>Weekday</v>
      </c>
      <c r="I2885" s="11" t="str">
        <f t="shared" si="365"/>
        <v>WD</v>
      </c>
      <c r="J2885" s="11" t="str">
        <f t="shared" si="366"/>
        <v>Clear</v>
      </c>
      <c r="K2885" s="11" t="str">
        <f>TEXT('Raw Data'!F2884,"0")</f>
        <v>0</v>
      </c>
      <c r="L2885" s="11">
        <f t="shared" si="367"/>
        <v>0</v>
      </c>
    </row>
    <row r="2886" spans="1:12" x14ac:dyDescent="0.3">
      <c r="A2886" s="9">
        <f>'Raw Data'!A2885</f>
        <v>45362.010416666701</v>
      </c>
      <c r="B2886" s="11" t="str">
        <f>'Raw Data'!O2885</f>
        <v>Clear</v>
      </c>
      <c r="C2886" s="11" t="str">
        <f t="shared" si="360"/>
        <v>Clear</v>
      </c>
      <c r="D2886" s="11" t="str">
        <f t="shared" si="361"/>
        <v>Clear</v>
      </c>
      <c r="E2886" s="11" t="str">
        <f t="shared" si="362"/>
        <v>Clear</v>
      </c>
      <c r="F2886" s="11" t="str">
        <f t="shared" si="363"/>
        <v>CLEAR</v>
      </c>
      <c r="G2886" s="11" t="str">
        <f t="shared" si="364"/>
        <v>clear</v>
      </c>
      <c r="H2886" s="11" t="str">
        <f>'Raw Data'!H2885</f>
        <v>Weekday</v>
      </c>
      <c r="I2886" s="11" t="str">
        <f t="shared" si="365"/>
        <v>WD</v>
      </c>
      <c r="J2886" s="11" t="str">
        <f t="shared" si="366"/>
        <v>Clear</v>
      </c>
      <c r="K2886" s="11" t="str">
        <f>TEXT('Raw Data'!F2885,"0")</f>
        <v>0</v>
      </c>
      <c r="L2886" s="11">
        <f t="shared" si="367"/>
        <v>0</v>
      </c>
    </row>
    <row r="2887" spans="1:12" x14ac:dyDescent="0.3">
      <c r="A2887" s="9">
        <f>'Raw Data'!A2886</f>
        <v>45362.013888888898</v>
      </c>
      <c r="B2887" s="11" t="str">
        <f>'Raw Data'!O2886</f>
        <v>Fog</v>
      </c>
      <c r="C2887" s="11" t="str">
        <f t="shared" si="360"/>
        <v>Fog</v>
      </c>
      <c r="D2887" s="11" t="str">
        <f t="shared" si="361"/>
        <v>Fog</v>
      </c>
      <c r="E2887" s="11" t="str">
        <f t="shared" si="362"/>
        <v>Fog</v>
      </c>
      <c r="F2887" s="11" t="str">
        <f t="shared" si="363"/>
        <v>FOG</v>
      </c>
      <c r="G2887" s="11" t="str">
        <f t="shared" si="364"/>
        <v>fog</v>
      </c>
      <c r="H2887" s="11" t="str">
        <f>'Raw Data'!H2886</f>
        <v>Weekday</v>
      </c>
      <c r="I2887" s="11" t="str">
        <f t="shared" si="365"/>
        <v>WD</v>
      </c>
      <c r="J2887" s="11" t="str">
        <f t="shared" si="366"/>
        <v>Fog</v>
      </c>
      <c r="K2887" s="11" t="str">
        <f>TEXT('Raw Data'!F2886,"0")</f>
        <v>0</v>
      </c>
      <c r="L2887" s="11">
        <f t="shared" si="367"/>
        <v>0</v>
      </c>
    </row>
    <row r="2888" spans="1:12" x14ac:dyDescent="0.3">
      <c r="A2888" s="9">
        <f>'Raw Data'!A2887</f>
        <v>45362.017361111102</v>
      </c>
      <c r="B2888" s="11" t="str">
        <f>'Raw Data'!O2887</f>
        <v>Clear</v>
      </c>
      <c r="C2888" s="11" t="str">
        <f t="shared" si="360"/>
        <v>Clear</v>
      </c>
      <c r="D2888" s="11" t="str">
        <f t="shared" si="361"/>
        <v>Clear</v>
      </c>
      <c r="E2888" s="11" t="str">
        <f t="shared" si="362"/>
        <v>Clear</v>
      </c>
      <c r="F2888" s="11" t="str">
        <f t="shared" si="363"/>
        <v>CLEAR</v>
      </c>
      <c r="G2888" s="11" t="str">
        <f t="shared" si="364"/>
        <v>clear</v>
      </c>
      <c r="H2888" s="11" t="str">
        <f>'Raw Data'!H2887</f>
        <v>Weekday</v>
      </c>
      <c r="I2888" s="11" t="str">
        <f t="shared" si="365"/>
        <v>WD</v>
      </c>
      <c r="J2888" s="11" t="str">
        <f t="shared" si="366"/>
        <v>Clear</v>
      </c>
      <c r="K2888" s="11" t="str">
        <f>TEXT('Raw Data'!F2887,"0")</f>
        <v>0</v>
      </c>
      <c r="L2888" s="11">
        <f t="shared" si="367"/>
        <v>0</v>
      </c>
    </row>
    <row r="2889" spans="1:12" x14ac:dyDescent="0.3">
      <c r="A2889" s="9">
        <f>'Raw Data'!A2888</f>
        <v>45362.020833333299</v>
      </c>
      <c r="B2889" s="11" t="str">
        <f>'Raw Data'!O2888</f>
        <v>Rain</v>
      </c>
      <c r="C2889" s="11" t="str">
        <f t="shared" si="360"/>
        <v>Rain</v>
      </c>
      <c r="D2889" s="11" t="str">
        <f t="shared" si="361"/>
        <v>Rain</v>
      </c>
      <c r="E2889" s="11" t="str">
        <f t="shared" si="362"/>
        <v>Rain</v>
      </c>
      <c r="F2889" s="11" t="str">
        <f t="shared" si="363"/>
        <v>RAIN</v>
      </c>
      <c r="G2889" s="11" t="str">
        <f t="shared" si="364"/>
        <v>rain</v>
      </c>
      <c r="H2889" s="11" t="str">
        <f>'Raw Data'!H2888</f>
        <v>Weekday</v>
      </c>
      <c r="I2889" s="11" t="str">
        <f t="shared" si="365"/>
        <v>WD</v>
      </c>
      <c r="J2889" s="11" t="str">
        <f t="shared" si="366"/>
        <v>Rain</v>
      </c>
      <c r="K2889" s="11" t="str">
        <f>TEXT('Raw Data'!F2888,"0")</f>
        <v>0</v>
      </c>
      <c r="L2889" s="11">
        <f t="shared" si="367"/>
        <v>0</v>
      </c>
    </row>
    <row r="2890" spans="1:12" x14ac:dyDescent="0.3">
      <c r="A2890" s="9">
        <f>'Raw Data'!A2889</f>
        <v>45362.024305555598</v>
      </c>
      <c r="B2890" s="11" t="str">
        <f>'Raw Data'!O2889</f>
        <v>Snow</v>
      </c>
      <c r="C2890" s="11" t="str">
        <f t="shared" si="360"/>
        <v>Snow</v>
      </c>
      <c r="D2890" s="11" t="str">
        <f t="shared" si="361"/>
        <v>Snow</v>
      </c>
      <c r="E2890" s="11" t="str">
        <f t="shared" si="362"/>
        <v>Snow</v>
      </c>
      <c r="F2890" s="11" t="str">
        <f t="shared" si="363"/>
        <v>SNOW</v>
      </c>
      <c r="G2890" s="11" t="str">
        <f t="shared" si="364"/>
        <v>snow</v>
      </c>
      <c r="H2890" s="11" t="str">
        <f>'Raw Data'!H2889</f>
        <v>Weekday</v>
      </c>
      <c r="I2890" s="11" t="str">
        <f t="shared" si="365"/>
        <v>WD</v>
      </c>
      <c r="J2890" s="11" t="str">
        <f t="shared" si="366"/>
        <v>Snow</v>
      </c>
      <c r="K2890" s="11" t="str">
        <f>TEXT('Raw Data'!F2889,"0")</f>
        <v>0</v>
      </c>
      <c r="L2890" s="11">
        <f t="shared" si="367"/>
        <v>0</v>
      </c>
    </row>
    <row r="2891" spans="1:12" x14ac:dyDescent="0.3">
      <c r="A2891" s="9">
        <f>'Raw Data'!A2890</f>
        <v>45362.027777777803</v>
      </c>
      <c r="B2891" s="11" t="str">
        <f>'Raw Data'!O2890</f>
        <v>Clear</v>
      </c>
      <c r="C2891" s="11" t="str">
        <f t="shared" si="360"/>
        <v>Clear</v>
      </c>
      <c r="D2891" s="11" t="str">
        <f t="shared" si="361"/>
        <v>Clear</v>
      </c>
      <c r="E2891" s="11" t="str">
        <f t="shared" si="362"/>
        <v>Clear</v>
      </c>
      <c r="F2891" s="11" t="str">
        <f t="shared" si="363"/>
        <v>CLEAR</v>
      </c>
      <c r="G2891" s="11" t="str">
        <f t="shared" si="364"/>
        <v>clear</v>
      </c>
      <c r="H2891" s="11" t="str">
        <f>'Raw Data'!H2890</f>
        <v>Weekday</v>
      </c>
      <c r="I2891" s="11" t="str">
        <f t="shared" si="365"/>
        <v>WD</v>
      </c>
      <c r="J2891" s="11" t="str">
        <f t="shared" si="366"/>
        <v>Clear</v>
      </c>
      <c r="K2891" s="11" t="str">
        <f>TEXT('Raw Data'!F2890,"0")</f>
        <v>0</v>
      </c>
      <c r="L2891" s="11">
        <f t="shared" si="367"/>
        <v>0</v>
      </c>
    </row>
    <row r="2892" spans="1:12" x14ac:dyDescent="0.3">
      <c r="A2892" s="9">
        <f>'Raw Data'!A2891</f>
        <v>45362.03125</v>
      </c>
      <c r="B2892" s="11" t="str">
        <f>'Raw Data'!O2891</f>
        <v>Rain</v>
      </c>
      <c r="C2892" s="11" t="str">
        <f t="shared" si="360"/>
        <v>Rain</v>
      </c>
      <c r="D2892" s="11" t="str">
        <f t="shared" si="361"/>
        <v>Rain</v>
      </c>
      <c r="E2892" s="11" t="str">
        <f t="shared" si="362"/>
        <v>Rain</v>
      </c>
      <c r="F2892" s="11" t="str">
        <f t="shared" si="363"/>
        <v>RAIN</v>
      </c>
      <c r="G2892" s="11" t="str">
        <f t="shared" si="364"/>
        <v>rain</v>
      </c>
      <c r="H2892" s="11" t="str">
        <f>'Raw Data'!H2891</f>
        <v>Weekday</v>
      </c>
      <c r="I2892" s="11" t="str">
        <f t="shared" si="365"/>
        <v>WD</v>
      </c>
      <c r="J2892" s="11" t="str">
        <f t="shared" si="366"/>
        <v>Rain</v>
      </c>
      <c r="K2892" s="11" t="str">
        <f>TEXT('Raw Data'!F2891,"0")</f>
        <v>0</v>
      </c>
      <c r="L2892" s="11">
        <f t="shared" si="367"/>
        <v>0</v>
      </c>
    </row>
    <row r="2893" spans="1:12" x14ac:dyDescent="0.3">
      <c r="A2893" s="9">
        <f>'Raw Data'!A2892</f>
        <v>45362.034722222197</v>
      </c>
      <c r="B2893" s="11" t="str">
        <f>'Raw Data'!O2892</f>
        <v>Rain</v>
      </c>
      <c r="C2893" s="11" t="str">
        <f t="shared" si="360"/>
        <v>Rain</v>
      </c>
      <c r="D2893" s="11" t="str">
        <f t="shared" si="361"/>
        <v>Rain</v>
      </c>
      <c r="E2893" s="11" t="str">
        <f t="shared" si="362"/>
        <v>Rain</v>
      </c>
      <c r="F2893" s="11" t="str">
        <f t="shared" si="363"/>
        <v>RAIN</v>
      </c>
      <c r="G2893" s="11" t="str">
        <f t="shared" si="364"/>
        <v>rain</v>
      </c>
      <c r="H2893" s="11" t="str">
        <f>'Raw Data'!H2892</f>
        <v>Weekday</v>
      </c>
      <c r="I2893" s="11" t="str">
        <f t="shared" si="365"/>
        <v>WD</v>
      </c>
      <c r="J2893" s="11" t="str">
        <f t="shared" si="366"/>
        <v>Rain</v>
      </c>
      <c r="K2893" s="11" t="str">
        <f>TEXT('Raw Data'!F2892,"0")</f>
        <v>0</v>
      </c>
      <c r="L2893" s="11">
        <f t="shared" si="367"/>
        <v>0</v>
      </c>
    </row>
    <row r="2894" spans="1:12" x14ac:dyDescent="0.3">
      <c r="A2894" s="9">
        <f>'Raw Data'!A2893</f>
        <v>45362.038194444503</v>
      </c>
      <c r="B2894" s="11" t="str">
        <f>'Raw Data'!O2893</f>
        <v>Rain</v>
      </c>
      <c r="C2894" s="11" t="str">
        <f t="shared" si="360"/>
        <v>Rain</v>
      </c>
      <c r="D2894" s="11" t="str">
        <f t="shared" si="361"/>
        <v>Rain</v>
      </c>
      <c r="E2894" s="11" t="str">
        <f t="shared" si="362"/>
        <v>Rain</v>
      </c>
      <c r="F2894" s="11" t="str">
        <f t="shared" si="363"/>
        <v>RAIN</v>
      </c>
      <c r="G2894" s="11" t="str">
        <f t="shared" si="364"/>
        <v>rain</v>
      </c>
      <c r="H2894" s="11" t="str">
        <f>'Raw Data'!H2893</f>
        <v>Weekday</v>
      </c>
      <c r="I2894" s="11" t="str">
        <f t="shared" si="365"/>
        <v>WD</v>
      </c>
      <c r="J2894" s="11" t="str">
        <f t="shared" si="366"/>
        <v>Rain</v>
      </c>
      <c r="K2894" s="11" t="str">
        <f>TEXT('Raw Data'!F2893,"0")</f>
        <v>0</v>
      </c>
      <c r="L2894" s="11">
        <f t="shared" si="367"/>
        <v>0</v>
      </c>
    </row>
    <row r="2895" spans="1:12" x14ac:dyDescent="0.3">
      <c r="A2895" s="9">
        <f>'Raw Data'!A2894</f>
        <v>45362.041666666701</v>
      </c>
      <c r="B2895" s="11" t="str">
        <f>'Raw Data'!O2894</f>
        <v>Clear</v>
      </c>
      <c r="C2895" s="11" t="str">
        <f t="shared" si="360"/>
        <v>Clear</v>
      </c>
      <c r="D2895" s="11" t="str">
        <f t="shared" si="361"/>
        <v>Clear</v>
      </c>
      <c r="E2895" s="11" t="str">
        <f t="shared" si="362"/>
        <v>Clear</v>
      </c>
      <c r="F2895" s="11" t="str">
        <f t="shared" si="363"/>
        <v>CLEAR</v>
      </c>
      <c r="G2895" s="11" t="str">
        <f t="shared" si="364"/>
        <v>clear</v>
      </c>
      <c r="H2895" s="11" t="str">
        <f>'Raw Data'!H2894</f>
        <v>Weekday</v>
      </c>
      <c r="I2895" s="11" t="str">
        <f t="shared" si="365"/>
        <v>WD</v>
      </c>
      <c r="J2895" s="11" t="str">
        <f t="shared" si="366"/>
        <v>Clear</v>
      </c>
      <c r="K2895" s="11" t="str">
        <f>TEXT('Raw Data'!F2894,"0")</f>
        <v>1</v>
      </c>
      <c r="L2895" s="11">
        <f t="shared" si="367"/>
        <v>1</v>
      </c>
    </row>
    <row r="2896" spans="1:12" x14ac:dyDescent="0.3">
      <c r="A2896" s="9">
        <f>'Raw Data'!A2895</f>
        <v>45362.045138888898</v>
      </c>
      <c r="B2896" s="11" t="str">
        <f>'Raw Data'!O2895</f>
        <v>Snow</v>
      </c>
      <c r="C2896" s="11" t="str">
        <f t="shared" si="360"/>
        <v>Snow</v>
      </c>
      <c r="D2896" s="11" t="str">
        <f t="shared" si="361"/>
        <v>Snow</v>
      </c>
      <c r="E2896" s="11" t="str">
        <f t="shared" si="362"/>
        <v>Snow</v>
      </c>
      <c r="F2896" s="11" t="str">
        <f t="shared" si="363"/>
        <v>SNOW</v>
      </c>
      <c r="G2896" s="11" t="str">
        <f t="shared" si="364"/>
        <v>snow</v>
      </c>
      <c r="H2896" s="11" t="str">
        <f>'Raw Data'!H2895</f>
        <v>Weekday</v>
      </c>
      <c r="I2896" s="11" t="str">
        <f t="shared" si="365"/>
        <v>WD</v>
      </c>
      <c r="J2896" s="11" t="str">
        <f t="shared" si="366"/>
        <v>Snow</v>
      </c>
      <c r="K2896" s="11" t="str">
        <f>TEXT('Raw Data'!F2895,"0")</f>
        <v>1</v>
      </c>
      <c r="L2896" s="11">
        <f t="shared" si="367"/>
        <v>1</v>
      </c>
    </row>
    <row r="2897" spans="1:12" x14ac:dyDescent="0.3">
      <c r="A2897" s="9">
        <f>'Raw Data'!A2896</f>
        <v>45362.048611111102</v>
      </c>
      <c r="B2897" s="11" t="str">
        <f>'Raw Data'!O2896</f>
        <v>Snow</v>
      </c>
      <c r="C2897" s="11" t="str">
        <f t="shared" si="360"/>
        <v>Snow</v>
      </c>
      <c r="D2897" s="11" t="str">
        <f t="shared" si="361"/>
        <v>Snow</v>
      </c>
      <c r="E2897" s="11" t="str">
        <f t="shared" si="362"/>
        <v>Snow</v>
      </c>
      <c r="F2897" s="11" t="str">
        <f t="shared" si="363"/>
        <v>SNOW</v>
      </c>
      <c r="G2897" s="11" t="str">
        <f t="shared" si="364"/>
        <v>snow</v>
      </c>
      <c r="H2897" s="11" t="str">
        <f>'Raw Data'!H2896</f>
        <v>Weekday</v>
      </c>
      <c r="I2897" s="11" t="str">
        <f t="shared" si="365"/>
        <v>WD</v>
      </c>
      <c r="J2897" s="11" t="str">
        <f t="shared" si="366"/>
        <v>Snow</v>
      </c>
      <c r="K2897" s="11" t="str">
        <f>TEXT('Raw Data'!F2896,"0")</f>
        <v>1</v>
      </c>
      <c r="L2897" s="11">
        <f t="shared" si="367"/>
        <v>1</v>
      </c>
    </row>
    <row r="2898" spans="1:12" x14ac:dyDescent="0.3">
      <c r="A2898" s="9">
        <f>'Raw Data'!A2897</f>
        <v>45362.052083333299</v>
      </c>
      <c r="B2898" s="11" t="str">
        <f>'Raw Data'!O2897</f>
        <v>Fog</v>
      </c>
      <c r="C2898" s="11" t="str">
        <f t="shared" si="360"/>
        <v>Fog</v>
      </c>
      <c r="D2898" s="11" t="str">
        <f t="shared" si="361"/>
        <v>Fog</v>
      </c>
      <c r="E2898" s="11" t="str">
        <f t="shared" si="362"/>
        <v>Fog</v>
      </c>
      <c r="F2898" s="11" t="str">
        <f t="shared" si="363"/>
        <v>FOG</v>
      </c>
      <c r="G2898" s="11" t="str">
        <f t="shared" si="364"/>
        <v>fog</v>
      </c>
      <c r="H2898" s="11" t="str">
        <f>'Raw Data'!H2897</f>
        <v>Weekday</v>
      </c>
      <c r="I2898" s="11" t="str">
        <f t="shared" si="365"/>
        <v>WD</v>
      </c>
      <c r="J2898" s="11" t="str">
        <f t="shared" si="366"/>
        <v>Fog</v>
      </c>
      <c r="K2898" s="11" t="str">
        <f>TEXT('Raw Data'!F2897,"0")</f>
        <v>1</v>
      </c>
      <c r="L2898" s="11">
        <f t="shared" si="367"/>
        <v>1</v>
      </c>
    </row>
    <row r="2899" spans="1:12" x14ac:dyDescent="0.3">
      <c r="A2899" s="9">
        <f>'Raw Data'!A2898</f>
        <v>45362.055555555598</v>
      </c>
      <c r="B2899" s="11" t="str">
        <f>'Raw Data'!O2898</f>
        <v>Rain</v>
      </c>
      <c r="C2899" s="11" t="str">
        <f t="shared" si="360"/>
        <v>Rain</v>
      </c>
      <c r="D2899" s="11" t="str">
        <f t="shared" si="361"/>
        <v>Rain</v>
      </c>
      <c r="E2899" s="11" t="str">
        <f t="shared" si="362"/>
        <v>Rain</v>
      </c>
      <c r="F2899" s="11" t="str">
        <f t="shared" si="363"/>
        <v>RAIN</v>
      </c>
      <c r="G2899" s="11" t="str">
        <f t="shared" si="364"/>
        <v>rain</v>
      </c>
      <c r="H2899" s="11" t="str">
        <f>'Raw Data'!H2898</f>
        <v>Weekday</v>
      </c>
      <c r="I2899" s="11" t="str">
        <f t="shared" si="365"/>
        <v>WD</v>
      </c>
      <c r="J2899" s="11" t="str">
        <f t="shared" si="366"/>
        <v>Rain</v>
      </c>
      <c r="K2899" s="11" t="str">
        <f>TEXT('Raw Data'!F2898,"0")</f>
        <v>1</v>
      </c>
      <c r="L2899" s="11">
        <f t="shared" si="367"/>
        <v>1</v>
      </c>
    </row>
    <row r="2900" spans="1:12" x14ac:dyDescent="0.3">
      <c r="A2900" s="9">
        <f>'Raw Data'!A2899</f>
        <v>45362.059027777803</v>
      </c>
      <c r="B2900" s="11" t="str">
        <f>'Raw Data'!O2899</f>
        <v>Rain</v>
      </c>
      <c r="C2900" s="11" t="str">
        <f t="shared" si="360"/>
        <v>Rain</v>
      </c>
      <c r="D2900" s="11" t="str">
        <f t="shared" si="361"/>
        <v>Rain</v>
      </c>
      <c r="E2900" s="11" t="str">
        <f t="shared" si="362"/>
        <v>Rain</v>
      </c>
      <c r="F2900" s="11" t="str">
        <f t="shared" si="363"/>
        <v>RAIN</v>
      </c>
      <c r="G2900" s="11" t="str">
        <f t="shared" si="364"/>
        <v>rain</v>
      </c>
      <c r="H2900" s="11" t="str">
        <f>'Raw Data'!H2899</f>
        <v>Weekday</v>
      </c>
      <c r="I2900" s="11" t="str">
        <f t="shared" si="365"/>
        <v>WD</v>
      </c>
      <c r="J2900" s="11" t="str">
        <f t="shared" si="366"/>
        <v>Rain</v>
      </c>
      <c r="K2900" s="11" t="str">
        <f>TEXT('Raw Data'!F2899,"0")</f>
        <v>1</v>
      </c>
      <c r="L2900" s="11">
        <f t="shared" si="367"/>
        <v>1</v>
      </c>
    </row>
    <row r="2901" spans="1:12" x14ac:dyDescent="0.3">
      <c r="A2901" s="9">
        <f>'Raw Data'!A2900</f>
        <v>45362.0625</v>
      </c>
      <c r="B2901" s="11" t="str">
        <f>'Raw Data'!O2900</f>
        <v>Rain</v>
      </c>
      <c r="C2901" s="11" t="str">
        <f t="shared" si="360"/>
        <v>Rain</v>
      </c>
      <c r="D2901" s="11" t="str">
        <f t="shared" si="361"/>
        <v>Rain</v>
      </c>
      <c r="E2901" s="11" t="str">
        <f t="shared" si="362"/>
        <v>Rain</v>
      </c>
      <c r="F2901" s="11" t="str">
        <f t="shared" si="363"/>
        <v>RAIN</v>
      </c>
      <c r="G2901" s="11" t="str">
        <f t="shared" si="364"/>
        <v>rain</v>
      </c>
      <c r="H2901" s="11" t="str">
        <f>'Raw Data'!H2900</f>
        <v>Weekday</v>
      </c>
      <c r="I2901" s="11" t="str">
        <f t="shared" si="365"/>
        <v>WD</v>
      </c>
      <c r="J2901" s="11" t="str">
        <f t="shared" si="366"/>
        <v>Rain</v>
      </c>
      <c r="K2901" s="11" t="str">
        <f>TEXT('Raw Data'!F2900,"0")</f>
        <v>1</v>
      </c>
      <c r="L2901" s="11">
        <f t="shared" si="367"/>
        <v>1</v>
      </c>
    </row>
    <row r="2902" spans="1:12" x14ac:dyDescent="0.3">
      <c r="A2902" s="9">
        <f>'Raw Data'!A2901</f>
        <v>45362.065972222197</v>
      </c>
      <c r="B2902" s="11" t="str">
        <f>'Raw Data'!O2901</f>
        <v>Fog</v>
      </c>
      <c r="C2902" s="11" t="str">
        <f t="shared" si="360"/>
        <v>Fog</v>
      </c>
      <c r="D2902" s="11" t="str">
        <f t="shared" si="361"/>
        <v>Fog</v>
      </c>
      <c r="E2902" s="11" t="str">
        <f t="shared" si="362"/>
        <v>Fog</v>
      </c>
      <c r="F2902" s="11" t="str">
        <f t="shared" si="363"/>
        <v>FOG</v>
      </c>
      <c r="G2902" s="11" t="str">
        <f t="shared" si="364"/>
        <v>fog</v>
      </c>
      <c r="H2902" s="11" t="str">
        <f>'Raw Data'!H2901</f>
        <v>Weekday</v>
      </c>
      <c r="I2902" s="11" t="str">
        <f t="shared" si="365"/>
        <v>WD</v>
      </c>
      <c r="J2902" s="11" t="str">
        <f t="shared" si="366"/>
        <v>Fog</v>
      </c>
      <c r="K2902" s="11" t="str">
        <f>TEXT('Raw Data'!F2901,"0")</f>
        <v>1</v>
      </c>
      <c r="L2902" s="11">
        <f t="shared" si="367"/>
        <v>1</v>
      </c>
    </row>
    <row r="2903" spans="1:12" x14ac:dyDescent="0.3">
      <c r="A2903" s="9">
        <f>'Raw Data'!A2902</f>
        <v>45362.069444444503</v>
      </c>
      <c r="B2903" s="11" t="str">
        <f>'Raw Data'!O2902</f>
        <v>Snow</v>
      </c>
      <c r="C2903" s="11" t="str">
        <f t="shared" si="360"/>
        <v>Snow</v>
      </c>
      <c r="D2903" s="11" t="str">
        <f t="shared" si="361"/>
        <v>Snow</v>
      </c>
      <c r="E2903" s="11" t="str">
        <f t="shared" si="362"/>
        <v>Snow</v>
      </c>
      <c r="F2903" s="11" t="str">
        <f t="shared" si="363"/>
        <v>SNOW</v>
      </c>
      <c r="G2903" s="11" t="str">
        <f t="shared" si="364"/>
        <v>snow</v>
      </c>
      <c r="H2903" s="11" t="str">
        <f>'Raw Data'!H2902</f>
        <v>Weekday</v>
      </c>
      <c r="I2903" s="11" t="str">
        <f t="shared" si="365"/>
        <v>WD</v>
      </c>
      <c r="J2903" s="11" t="str">
        <f t="shared" si="366"/>
        <v>Snow</v>
      </c>
      <c r="K2903" s="11" t="str">
        <f>TEXT('Raw Data'!F2902,"0")</f>
        <v>1</v>
      </c>
      <c r="L2903" s="11">
        <f t="shared" si="367"/>
        <v>1</v>
      </c>
    </row>
    <row r="2904" spans="1:12" x14ac:dyDescent="0.3">
      <c r="A2904" s="9">
        <f>'Raw Data'!A2903</f>
        <v>45362.072916666701</v>
      </c>
      <c r="B2904" s="11" t="str">
        <f>'Raw Data'!O2903</f>
        <v>Rain</v>
      </c>
      <c r="C2904" s="11" t="str">
        <f t="shared" si="360"/>
        <v>Rain</v>
      </c>
      <c r="D2904" s="11" t="str">
        <f t="shared" si="361"/>
        <v>Rain</v>
      </c>
      <c r="E2904" s="11" t="str">
        <f t="shared" si="362"/>
        <v>Rain</v>
      </c>
      <c r="F2904" s="11" t="str">
        <f t="shared" si="363"/>
        <v>RAIN</v>
      </c>
      <c r="G2904" s="11" t="str">
        <f t="shared" si="364"/>
        <v>rain</v>
      </c>
      <c r="H2904" s="11" t="str">
        <f>'Raw Data'!H2903</f>
        <v>Weekday</v>
      </c>
      <c r="I2904" s="11" t="str">
        <f t="shared" si="365"/>
        <v>WD</v>
      </c>
      <c r="J2904" s="11" t="str">
        <f t="shared" si="366"/>
        <v>Rain</v>
      </c>
      <c r="K2904" s="11" t="str">
        <f>TEXT('Raw Data'!F2903,"0")</f>
        <v>1</v>
      </c>
      <c r="L2904" s="11">
        <f t="shared" si="367"/>
        <v>1</v>
      </c>
    </row>
    <row r="2905" spans="1:12" x14ac:dyDescent="0.3">
      <c r="A2905" s="9">
        <f>'Raw Data'!A2904</f>
        <v>45362.076388888898</v>
      </c>
      <c r="B2905" s="11" t="str">
        <f>'Raw Data'!O2904</f>
        <v>Rain</v>
      </c>
      <c r="C2905" s="11" t="str">
        <f t="shared" si="360"/>
        <v>Rain</v>
      </c>
      <c r="D2905" s="11" t="str">
        <f t="shared" si="361"/>
        <v>Rain</v>
      </c>
      <c r="E2905" s="11" t="str">
        <f t="shared" si="362"/>
        <v>Rain</v>
      </c>
      <c r="F2905" s="11" t="str">
        <f t="shared" si="363"/>
        <v>RAIN</v>
      </c>
      <c r="G2905" s="11" t="str">
        <f t="shared" si="364"/>
        <v>rain</v>
      </c>
      <c r="H2905" s="11" t="str">
        <f>'Raw Data'!H2904</f>
        <v>Weekday</v>
      </c>
      <c r="I2905" s="11" t="str">
        <f t="shared" si="365"/>
        <v>WD</v>
      </c>
      <c r="J2905" s="11" t="str">
        <f t="shared" si="366"/>
        <v>Rain</v>
      </c>
      <c r="K2905" s="11" t="str">
        <f>TEXT('Raw Data'!F2904,"0")</f>
        <v>1</v>
      </c>
      <c r="L2905" s="11">
        <f t="shared" si="367"/>
        <v>1</v>
      </c>
    </row>
    <row r="2906" spans="1:12" x14ac:dyDescent="0.3">
      <c r="A2906" s="9">
        <f>'Raw Data'!A2905</f>
        <v>45362.079861111102</v>
      </c>
      <c r="B2906" s="11" t="str">
        <f>'Raw Data'!O2905</f>
        <v>Snow</v>
      </c>
      <c r="C2906" s="11" t="str">
        <f t="shared" si="360"/>
        <v>Snow</v>
      </c>
      <c r="D2906" s="11" t="str">
        <f t="shared" si="361"/>
        <v>Snow</v>
      </c>
      <c r="E2906" s="11" t="str">
        <f t="shared" si="362"/>
        <v>Snow</v>
      </c>
      <c r="F2906" s="11" t="str">
        <f t="shared" si="363"/>
        <v>SNOW</v>
      </c>
      <c r="G2906" s="11" t="str">
        <f t="shared" si="364"/>
        <v>snow</v>
      </c>
      <c r="H2906" s="11" t="str">
        <f>'Raw Data'!H2905</f>
        <v>Weekday</v>
      </c>
      <c r="I2906" s="11" t="str">
        <f t="shared" si="365"/>
        <v>WD</v>
      </c>
      <c r="J2906" s="11" t="str">
        <f t="shared" si="366"/>
        <v>Snow</v>
      </c>
      <c r="K2906" s="11" t="str">
        <f>TEXT('Raw Data'!F2905,"0")</f>
        <v>1</v>
      </c>
      <c r="L2906" s="11">
        <f t="shared" si="367"/>
        <v>1</v>
      </c>
    </row>
    <row r="2907" spans="1:12" x14ac:dyDescent="0.3">
      <c r="A2907" s="9">
        <f>'Raw Data'!A2906</f>
        <v>45362.083333333299</v>
      </c>
      <c r="B2907" s="11" t="str">
        <f>'Raw Data'!O2906</f>
        <v>Clear</v>
      </c>
      <c r="C2907" s="11" t="str">
        <f t="shared" si="360"/>
        <v>Clear</v>
      </c>
      <c r="D2907" s="11" t="str">
        <f t="shared" si="361"/>
        <v>Clear</v>
      </c>
      <c r="E2907" s="11" t="str">
        <f t="shared" si="362"/>
        <v>Clear</v>
      </c>
      <c r="F2907" s="11" t="str">
        <f t="shared" si="363"/>
        <v>CLEAR</v>
      </c>
      <c r="G2907" s="11" t="str">
        <f t="shared" si="364"/>
        <v>clear</v>
      </c>
      <c r="H2907" s="11" t="str">
        <f>'Raw Data'!H2906</f>
        <v>Weekday</v>
      </c>
      <c r="I2907" s="11" t="str">
        <f t="shared" si="365"/>
        <v>WD</v>
      </c>
      <c r="J2907" s="11" t="str">
        <f t="shared" si="366"/>
        <v>Clear</v>
      </c>
      <c r="K2907" s="11" t="str">
        <f>TEXT('Raw Data'!F2906,"0")</f>
        <v>2</v>
      </c>
      <c r="L2907" s="11">
        <f t="shared" si="367"/>
        <v>2</v>
      </c>
    </row>
    <row r="2908" spans="1:12" x14ac:dyDescent="0.3">
      <c r="A2908" s="9">
        <f>'Raw Data'!A2907</f>
        <v>45362.086805555598</v>
      </c>
      <c r="B2908" s="11" t="str">
        <f>'Raw Data'!O2907</f>
        <v>Rain</v>
      </c>
      <c r="C2908" s="11" t="str">
        <f t="shared" si="360"/>
        <v>Rain</v>
      </c>
      <c r="D2908" s="11" t="str">
        <f t="shared" si="361"/>
        <v>Rain</v>
      </c>
      <c r="E2908" s="11" t="str">
        <f t="shared" si="362"/>
        <v>Rain</v>
      </c>
      <c r="F2908" s="11" t="str">
        <f t="shared" si="363"/>
        <v>RAIN</v>
      </c>
      <c r="G2908" s="11" t="str">
        <f t="shared" si="364"/>
        <v>rain</v>
      </c>
      <c r="H2908" s="11" t="str">
        <f>'Raw Data'!H2907</f>
        <v>Weekday</v>
      </c>
      <c r="I2908" s="11" t="str">
        <f t="shared" si="365"/>
        <v>WD</v>
      </c>
      <c r="J2908" s="11" t="str">
        <f t="shared" si="366"/>
        <v>Rain</v>
      </c>
      <c r="K2908" s="11" t="str">
        <f>TEXT('Raw Data'!F2907,"0")</f>
        <v>2</v>
      </c>
      <c r="L2908" s="11">
        <f t="shared" si="367"/>
        <v>2</v>
      </c>
    </row>
    <row r="2909" spans="1:12" x14ac:dyDescent="0.3">
      <c r="A2909" s="9">
        <f>'Raw Data'!A2908</f>
        <v>45362.090277777803</v>
      </c>
      <c r="B2909" s="11" t="str">
        <f>'Raw Data'!O2908</f>
        <v>Fog</v>
      </c>
      <c r="C2909" s="11" t="str">
        <f t="shared" si="360"/>
        <v>Fog</v>
      </c>
      <c r="D2909" s="11" t="str">
        <f t="shared" si="361"/>
        <v>Fog</v>
      </c>
      <c r="E2909" s="11" t="str">
        <f t="shared" si="362"/>
        <v>Fog</v>
      </c>
      <c r="F2909" s="11" t="str">
        <f t="shared" si="363"/>
        <v>FOG</v>
      </c>
      <c r="G2909" s="11" t="str">
        <f t="shared" si="364"/>
        <v>fog</v>
      </c>
      <c r="H2909" s="11" t="str">
        <f>'Raw Data'!H2908</f>
        <v>Weekday</v>
      </c>
      <c r="I2909" s="11" t="str">
        <f t="shared" si="365"/>
        <v>WD</v>
      </c>
      <c r="J2909" s="11" t="str">
        <f t="shared" si="366"/>
        <v>Fog</v>
      </c>
      <c r="K2909" s="11" t="str">
        <f>TEXT('Raw Data'!F2908,"0")</f>
        <v>2</v>
      </c>
      <c r="L2909" s="11">
        <f t="shared" si="367"/>
        <v>2</v>
      </c>
    </row>
    <row r="2910" spans="1:12" x14ac:dyDescent="0.3">
      <c r="A2910" s="9">
        <f>'Raw Data'!A2909</f>
        <v>45362.09375</v>
      </c>
      <c r="B2910" s="11" t="str">
        <f>'Raw Data'!O2909</f>
        <v>Fog</v>
      </c>
      <c r="C2910" s="11" t="str">
        <f t="shared" si="360"/>
        <v>Fog</v>
      </c>
      <c r="D2910" s="11" t="str">
        <f t="shared" si="361"/>
        <v>Fog</v>
      </c>
      <c r="E2910" s="11" t="str">
        <f t="shared" si="362"/>
        <v>Fog</v>
      </c>
      <c r="F2910" s="11" t="str">
        <f t="shared" si="363"/>
        <v>FOG</v>
      </c>
      <c r="G2910" s="11" t="str">
        <f t="shared" si="364"/>
        <v>fog</v>
      </c>
      <c r="H2910" s="11" t="str">
        <f>'Raw Data'!H2909</f>
        <v>Weekday</v>
      </c>
      <c r="I2910" s="11" t="str">
        <f t="shared" si="365"/>
        <v>WD</v>
      </c>
      <c r="J2910" s="11" t="str">
        <f t="shared" si="366"/>
        <v>Fog</v>
      </c>
      <c r="K2910" s="11" t="str">
        <f>TEXT('Raw Data'!F2909,"0")</f>
        <v>2</v>
      </c>
      <c r="L2910" s="11">
        <f t="shared" si="367"/>
        <v>2</v>
      </c>
    </row>
    <row r="2911" spans="1:12" x14ac:dyDescent="0.3">
      <c r="A2911" s="9">
        <f>'Raw Data'!A2910</f>
        <v>45362.097222222197</v>
      </c>
      <c r="B2911" s="11" t="str">
        <f>'Raw Data'!O2910</f>
        <v>Fog</v>
      </c>
      <c r="C2911" s="11" t="str">
        <f t="shared" si="360"/>
        <v>Fog</v>
      </c>
      <c r="D2911" s="11" t="str">
        <f t="shared" si="361"/>
        <v>Fog</v>
      </c>
      <c r="E2911" s="11" t="str">
        <f t="shared" si="362"/>
        <v>Fog</v>
      </c>
      <c r="F2911" s="11" t="str">
        <f t="shared" si="363"/>
        <v>FOG</v>
      </c>
      <c r="G2911" s="11" t="str">
        <f t="shared" si="364"/>
        <v>fog</v>
      </c>
      <c r="H2911" s="11" t="str">
        <f>'Raw Data'!H2910</f>
        <v>Weekday</v>
      </c>
      <c r="I2911" s="11" t="str">
        <f t="shared" si="365"/>
        <v>WD</v>
      </c>
      <c r="J2911" s="11" t="str">
        <f t="shared" si="366"/>
        <v>Fog</v>
      </c>
      <c r="K2911" s="11" t="str">
        <f>TEXT('Raw Data'!F2910,"0")</f>
        <v>2</v>
      </c>
      <c r="L2911" s="11">
        <f t="shared" si="367"/>
        <v>2</v>
      </c>
    </row>
    <row r="2912" spans="1:12" x14ac:dyDescent="0.3">
      <c r="A2912" s="9">
        <f>'Raw Data'!A2911</f>
        <v>45362.100694444503</v>
      </c>
      <c r="B2912" s="11" t="str">
        <f>'Raw Data'!O2911</f>
        <v>Fog</v>
      </c>
      <c r="C2912" s="11" t="str">
        <f t="shared" si="360"/>
        <v>Fog</v>
      </c>
      <c r="D2912" s="11" t="str">
        <f t="shared" si="361"/>
        <v>Fog</v>
      </c>
      <c r="E2912" s="11" t="str">
        <f t="shared" si="362"/>
        <v>Fog</v>
      </c>
      <c r="F2912" s="11" t="str">
        <f t="shared" si="363"/>
        <v>FOG</v>
      </c>
      <c r="G2912" s="11" t="str">
        <f t="shared" si="364"/>
        <v>fog</v>
      </c>
      <c r="H2912" s="11" t="str">
        <f>'Raw Data'!H2911</f>
        <v>Weekday</v>
      </c>
      <c r="I2912" s="11" t="str">
        <f t="shared" si="365"/>
        <v>WD</v>
      </c>
      <c r="J2912" s="11" t="str">
        <f t="shared" si="366"/>
        <v>Fog</v>
      </c>
      <c r="K2912" s="11" t="str">
        <f>TEXT('Raw Data'!F2911,"0")</f>
        <v>2</v>
      </c>
      <c r="L2912" s="11">
        <f t="shared" si="367"/>
        <v>2</v>
      </c>
    </row>
    <row r="2913" spans="1:12" x14ac:dyDescent="0.3">
      <c r="A2913" s="9">
        <f>'Raw Data'!A2912</f>
        <v>45362.104166666701</v>
      </c>
      <c r="B2913" s="11" t="str">
        <f>'Raw Data'!O2912</f>
        <v>Rain</v>
      </c>
      <c r="C2913" s="11" t="str">
        <f t="shared" si="360"/>
        <v>Rain</v>
      </c>
      <c r="D2913" s="11" t="str">
        <f t="shared" si="361"/>
        <v>Rain</v>
      </c>
      <c r="E2913" s="11" t="str">
        <f t="shared" si="362"/>
        <v>Rain</v>
      </c>
      <c r="F2913" s="11" t="str">
        <f t="shared" si="363"/>
        <v>RAIN</v>
      </c>
      <c r="G2913" s="11" t="str">
        <f t="shared" si="364"/>
        <v>rain</v>
      </c>
      <c r="H2913" s="11" t="str">
        <f>'Raw Data'!H2912</f>
        <v>Weekday</v>
      </c>
      <c r="I2913" s="11" t="str">
        <f t="shared" si="365"/>
        <v>WD</v>
      </c>
      <c r="J2913" s="11" t="str">
        <f t="shared" si="366"/>
        <v>Rain</v>
      </c>
      <c r="K2913" s="11" t="str">
        <f>TEXT('Raw Data'!F2912,"0")</f>
        <v>2</v>
      </c>
      <c r="L2913" s="11">
        <f t="shared" si="367"/>
        <v>2</v>
      </c>
    </row>
    <row r="2914" spans="1:12" x14ac:dyDescent="0.3">
      <c r="A2914" s="9">
        <f>'Raw Data'!A2913</f>
        <v>45362.107638888898</v>
      </c>
      <c r="B2914" s="11" t="str">
        <f>'Raw Data'!O2913</f>
        <v>Rain</v>
      </c>
      <c r="C2914" s="11" t="str">
        <f t="shared" si="360"/>
        <v>Rain</v>
      </c>
      <c r="D2914" s="11" t="str">
        <f t="shared" si="361"/>
        <v>Rain</v>
      </c>
      <c r="E2914" s="11" t="str">
        <f t="shared" si="362"/>
        <v>Rain</v>
      </c>
      <c r="F2914" s="11" t="str">
        <f t="shared" si="363"/>
        <v>RAIN</v>
      </c>
      <c r="G2914" s="11" t="str">
        <f t="shared" si="364"/>
        <v>rain</v>
      </c>
      <c r="H2914" s="11" t="str">
        <f>'Raw Data'!H2913</f>
        <v>Weekday</v>
      </c>
      <c r="I2914" s="11" t="str">
        <f t="shared" si="365"/>
        <v>WD</v>
      </c>
      <c r="J2914" s="11" t="str">
        <f t="shared" si="366"/>
        <v>Rain</v>
      </c>
      <c r="K2914" s="11" t="str">
        <f>TEXT('Raw Data'!F2913,"0")</f>
        <v>2</v>
      </c>
      <c r="L2914" s="11">
        <f t="shared" si="367"/>
        <v>2</v>
      </c>
    </row>
    <row r="2915" spans="1:12" x14ac:dyDescent="0.3">
      <c r="A2915" s="9">
        <f>'Raw Data'!A2914</f>
        <v>45362.111111111102</v>
      </c>
      <c r="B2915" s="11" t="str">
        <f>'Raw Data'!O2914</f>
        <v>Snow</v>
      </c>
      <c r="C2915" s="11" t="str">
        <f t="shared" si="360"/>
        <v>Snow</v>
      </c>
      <c r="D2915" s="11" t="str">
        <f t="shared" si="361"/>
        <v>Snow</v>
      </c>
      <c r="E2915" s="11" t="str">
        <f t="shared" si="362"/>
        <v>Snow</v>
      </c>
      <c r="F2915" s="11" t="str">
        <f t="shared" si="363"/>
        <v>SNOW</v>
      </c>
      <c r="G2915" s="11" t="str">
        <f t="shared" si="364"/>
        <v>snow</v>
      </c>
      <c r="H2915" s="11" t="str">
        <f>'Raw Data'!H2914</f>
        <v>Weekday</v>
      </c>
      <c r="I2915" s="11" t="str">
        <f t="shared" si="365"/>
        <v>WD</v>
      </c>
      <c r="J2915" s="11" t="str">
        <f t="shared" si="366"/>
        <v>Snow</v>
      </c>
      <c r="K2915" s="11" t="str">
        <f>TEXT('Raw Data'!F2914,"0")</f>
        <v>2</v>
      </c>
      <c r="L2915" s="11">
        <f t="shared" si="367"/>
        <v>2</v>
      </c>
    </row>
    <row r="2916" spans="1:12" x14ac:dyDescent="0.3">
      <c r="A2916" s="9">
        <f>'Raw Data'!A2915</f>
        <v>45362.114583333299</v>
      </c>
      <c r="B2916" s="11" t="str">
        <f>'Raw Data'!O2915</f>
        <v>Snow</v>
      </c>
      <c r="C2916" s="11" t="str">
        <f t="shared" si="360"/>
        <v>Snow</v>
      </c>
      <c r="D2916" s="11" t="str">
        <f t="shared" si="361"/>
        <v>Snow</v>
      </c>
      <c r="E2916" s="11" t="str">
        <f t="shared" si="362"/>
        <v>Snow</v>
      </c>
      <c r="F2916" s="11" t="str">
        <f t="shared" si="363"/>
        <v>SNOW</v>
      </c>
      <c r="G2916" s="11" t="str">
        <f t="shared" si="364"/>
        <v>snow</v>
      </c>
      <c r="H2916" s="11" t="str">
        <f>'Raw Data'!H2915</f>
        <v>Weekday</v>
      </c>
      <c r="I2916" s="11" t="str">
        <f t="shared" si="365"/>
        <v>WD</v>
      </c>
      <c r="J2916" s="11" t="str">
        <f t="shared" si="366"/>
        <v>Snow</v>
      </c>
      <c r="K2916" s="11" t="str">
        <f>TEXT('Raw Data'!F2915,"0")</f>
        <v>2</v>
      </c>
      <c r="L2916" s="11">
        <f t="shared" si="367"/>
        <v>2</v>
      </c>
    </row>
    <row r="2917" spans="1:12" x14ac:dyDescent="0.3">
      <c r="A2917" s="9">
        <f>'Raw Data'!A2916</f>
        <v>45362.118055555598</v>
      </c>
      <c r="B2917" s="11" t="str">
        <f>'Raw Data'!O2916</f>
        <v>Fog</v>
      </c>
      <c r="C2917" s="11" t="str">
        <f t="shared" si="360"/>
        <v>Fog</v>
      </c>
      <c r="D2917" s="11" t="str">
        <f t="shared" si="361"/>
        <v>Fog</v>
      </c>
      <c r="E2917" s="11" t="str">
        <f t="shared" si="362"/>
        <v>Fog</v>
      </c>
      <c r="F2917" s="11" t="str">
        <f t="shared" si="363"/>
        <v>FOG</v>
      </c>
      <c r="G2917" s="11" t="str">
        <f t="shared" si="364"/>
        <v>fog</v>
      </c>
      <c r="H2917" s="11" t="str">
        <f>'Raw Data'!H2916</f>
        <v>Weekday</v>
      </c>
      <c r="I2917" s="11" t="str">
        <f t="shared" si="365"/>
        <v>WD</v>
      </c>
      <c r="J2917" s="11" t="str">
        <f t="shared" si="366"/>
        <v>Fog</v>
      </c>
      <c r="K2917" s="11" t="str">
        <f>TEXT('Raw Data'!F2916,"0")</f>
        <v>2</v>
      </c>
      <c r="L2917" s="11">
        <f t="shared" si="367"/>
        <v>2</v>
      </c>
    </row>
    <row r="2918" spans="1:12" x14ac:dyDescent="0.3">
      <c r="A2918" s="9">
        <f>'Raw Data'!A2917</f>
        <v>45362.121527777803</v>
      </c>
      <c r="B2918" s="11" t="str">
        <f>'Raw Data'!O2917</f>
        <v>Snow</v>
      </c>
      <c r="C2918" s="11" t="str">
        <f t="shared" si="360"/>
        <v>Snow</v>
      </c>
      <c r="D2918" s="11" t="str">
        <f t="shared" si="361"/>
        <v>Snow</v>
      </c>
      <c r="E2918" s="11" t="str">
        <f t="shared" si="362"/>
        <v>Snow</v>
      </c>
      <c r="F2918" s="11" t="str">
        <f t="shared" si="363"/>
        <v>SNOW</v>
      </c>
      <c r="G2918" s="11" t="str">
        <f t="shared" si="364"/>
        <v>snow</v>
      </c>
      <c r="H2918" s="11" t="str">
        <f>'Raw Data'!H2917</f>
        <v>Weekday</v>
      </c>
      <c r="I2918" s="11" t="str">
        <f t="shared" si="365"/>
        <v>WD</v>
      </c>
      <c r="J2918" s="11" t="str">
        <f t="shared" si="366"/>
        <v>Snow</v>
      </c>
      <c r="K2918" s="11" t="str">
        <f>TEXT('Raw Data'!F2917,"0")</f>
        <v>2</v>
      </c>
      <c r="L2918" s="11">
        <f t="shared" si="367"/>
        <v>2</v>
      </c>
    </row>
    <row r="2919" spans="1:12" x14ac:dyDescent="0.3">
      <c r="A2919" s="9">
        <f>'Raw Data'!A2918</f>
        <v>45362.125</v>
      </c>
      <c r="B2919" s="11" t="str">
        <f>'Raw Data'!O2918</f>
        <v>Rain</v>
      </c>
      <c r="C2919" s="11" t="str">
        <f t="shared" si="360"/>
        <v>Rain</v>
      </c>
      <c r="D2919" s="11" t="str">
        <f t="shared" si="361"/>
        <v>Rain</v>
      </c>
      <c r="E2919" s="11" t="str">
        <f t="shared" si="362"/>
        <v>Rain</v>
      </c>
      <c r="F2919" s="11" t="str">
        <f t="shared" si="363"/>
        <v>RAIN</v>
      </c>
      <c r="G2919" s="11" t="str">
        <f t="shared" si="364"/>
        <v>rain</v>
      </c>
      <c r="H2919" s="11" t="str">
        <f>'Raw Data'!H2918</f>
        <v>Weekday</v>
      </c>
      <c r="I2919" s="11" t="str">
        <f t="shared" si="365"/>
        <v>WD</v>
      </c>
      <c r="J2919" s="11" t="str">
        <f t="shared" si="366"/>
        <v>Rain</v>
      </c>
      <c r="K2919" s="11" t="str">
        <f>TEXT('Raw Data'!F2918,"0")</f>
        <v>3</v>
      </c>
      <c r="L2919" s="11">
        <f t="shared" si="367"/>
        <v>3</v>
      </c>
    </row>
    <row r="2920" spans="1:12" x14ac:dyDescent="0.3">
      <c r="A2920" s="9">
        <f>'Raw Data'!A2919</f>
        <v>45362.128472222197</v>
      </c>
      <c r="B2920" s="11" t="str">
        <f>'Raw Data'!O2919</f>
        <v>Fog</v>
      </c>
      <c r="C2920" s="11" t="str">
        <f t="shared" si="360"/>
        <v>Fog</v>
      </c>
      <c r="D2920" s="11" t="str">
        <f t="shared" si="361"/>
        <v>Fog</v>
      </c>
      <c r="E2920" s="11" t="str">
        <f t="shared" si="362"/>
        <v>Fog</v>
      </c>
      <c r="F2920" s="11" t="str">
        <f t="shared" si="363"/>
        <v>FOG</v>
      </c>
      <c r="G2920" s="11" t="str">
        <f t="shared" si="364"/>
        <v>fog</v>
      </c>
      <c r="H2920" s="11" t="str">
        <f>'Raw Data'!H2919</f>
        <v>Weekday</v>
      </c>
      <c r="I2920" s="11" t="str">
        <f t="shared" si="365"/>
        <v>WD</v>
      </c>
      <c r="J2920" s="11" t="str">
        <f t="shared" si="366"/>
        <v>Fog</v>
      </c>
      <c r="K2920" s="11" t="str">
        <f>TEXT('Raw Data'!F2919,"0")</f>
        <v>3</v>
      </c>
      <c r="L2920" s="11">
        <f t="shared" si="367"/>
        <v>3</v>
      </c>
    </row>
    <row r="2921" spans="1:12" x14ac:dyDescent="0.3">
      <c r="A2921" s="9">
        <f>'Raw Data'!A2920</f>
        <v>45362.131944444503</v>
      </c>
      <c r="B2921" s="11" t="str">
        <f>'Raw Data'!O2920</f>
        <v>Snow</v>
      </c>
      <c r="C2921" s="11" t="str">
        <f t="shared" si="360"/>
        <v>Snow</v>
      </c>
      <c r="D2921" s="11" t="str">
        <f t="shared" si="361"/>
        <v>Snow</v>
      </c>
      <c r="E2921" s="11" t="str">
        <f t="shared" si="362"/>
        <v>Snow</v>
      </c>
      <c r="F2921" s="11" t="str">
        <f t="shared" si="363"/>
        <v>SNOW</v>
      </c>
      <c r="G2921" s="11" t="str">
        <f t="shared" si="364"/>
        <v>snow</v>
      </c>
      <c r="H2921" s="11" t="str">
        <f>'Raw Data'!H2920</f>
        <v>Weekday</v>
      </c>
      <c r="I2921" s="11" t="str">
        <f t="shared" si="365"/>
        <v>WD</v>
      </c>
      <c r="J2921" s="11" t="str">
        <f t="shared" si="366"/>
        <v>Snow</v>
      </c>
      <c r="K2921" s="11" t="str">
        <f>TEXT('Raw Data'!F2920,"0")</f>
        <v>3</v>
      </c>
      <c r="L2921" s="11">
        <f t="shared" si="367"/>
        <v>3</v>
      </c>
    </row>
    <row r="2922" spans="1:12" x14ac:dyDescent="0.3">
      <c r="A2922" s="9">
        <f>'Raw Data'!A2921</f>
        <v>45362.135416666701</v>
      </c>
      <c r="B2922" s="11" t="str">
        <f>'Raw Data'!O2921</f>
        <v>Fog</v>
      </c>
      <c r="C2922" s="11" t="str">
        <f t="shared" si="360"/>
        <v>Fog</v>
      </c>
      <c r="D2922" s="11" t="str">
        <f t="shared" si="361"/>
        <v>Fog</v>
      </c>
      <c r="E2922" s="11" t="str">
        <f t="shared" si="362"/>
        <v>Fog</v>
      </c>
      <c r="F2922" s="11" t="str">
        <f t="shared" si="363"/>
        <v>FOG</v>
      </c>
      <c r="G2922" s="11" t="str">
        <f t="shared" si="364"/>
        <v>fog</v>
      </c>
      <c r="H2922" s="11" t="str">
        <f>'Raw Data'!H2921</f>
        <v>Weekday</v>
      </c>
      <c r="I2922" s="11" t="str">
        <f t="shared" si="365"/>
        <v>WD</v>
      </c>
      <c r="J2922" s="11" t="str">
        <f t="shared" si="366"/>
        <v>Fog</v>
      </c>
      <c r="K2922" s="11" t="str">
        <f>TEXT('Raw Data'!F2921,"0")</f>
        <v>3</v>
      </c>
      <c r="L2922" s="11">
        <f t="shared" si="367"/>
        <v>3</v>
      </c>
    </row>
    <row r="2923" spans="1:12" x14ac:dyDescent="0.3">
      <c r="A2923" s="9">
        <f>'Raw Data'!A2922</f>
        <v>45362.138888888898</v>
      </c>
      <c r="B2923" s="11" t="str">
        <f>'Raw Data'!O2922</f>
        <v>Fog</v>
      </c>
      <c r="C2923" s="11" t="str">
        <f t="shared" si="360"/>
        <v>Fog</v>
      </c>
      <c r="D2923" s="11" t="str">
        <f t="shared" si="361"/>
        <v>Fog</v>
      </c>
      <c r="E2923" s="11" t="str">
        <f t="shared" si="362"/>
        <v>Fog</v>
      </c>
      <c r="F2923" s="11" t="str">
        <f t="shared" si="363"/>
        <v>FOG</v>
      </c>
      <c r="G2923" s="11" t="str">
        <f t="shared" si="364"/>
        <v>fog</v>
      </c>
      <c r="H2923" s="11" t="str">
        <f>'Raw Data'!H2922</f>
        <v>Weekday</v>
      </c>
      <c r="I2923" s="11" t="str">
        <f t="shared" si="365"/>
        <v>WD</v>
      </c>
      <c r="J2923" s="11" t="str">
        <f t="shared" si="366"/>
        <v>Fog</v>
      </c>
      <c r="K2923" s="11" t="str">
        <f>TEXT('Raw Data'!F2922,"0")</f>
        <v>3</v>
      </c>
      <c r="L2923" s="11">
        <f t="shared" si="367"/>
        <v>3</v>
      </c>
    </row>
    <row r="2924" spans="1:12" x14ac:dyDescent="0.3">
      <c r="A2924" s="9">
        <f>'Raw Data'!A2923</f>
        <v>45362.142361111102</v>
      </c>
      <c r="B2924" s="11" t="str">
        <f>'Raw Data'!O2923</f>
        <v>Rain</v>
      </c>
      <c r="C2924" s="11" t="str">
        <f t="shared" si="360"/>
        <v>Rain</v>
      </c>
      <c r="D2924" s="11" t="str">
        <f t="shared" si="361"/>
        <v>Rain</v>
      </c>
      <c r="E2924" s="11" t="str">
        <f t="shared" si="362"/>
        <v>Rain</v>
      </c>
      <c r="F2924" s="11" t="str">
        <f t="shared" si="363"/>
        <v>RAIN</v>
      </c>
      <c r="G2924" s="11" t="str">
        <f t="shared" si="364"/>
        <v>rain</v>
      </c>
      <c r="H2924" s="11" t="str">
        <f>'Raw Data'!H2923</f>
        <v>Weekday</v>
      </c>
      <c r="I2924" s="11" t="str">
        <f t="shared" si="365"/>
        <v>WD</v>
      </c>
      <c r="J2924" s="11" t="str">
        <f t="shared" si="366"/>
        <v>Rain</v>
      </c>
      <c r="K2924" s="11" t="str">
        <f>TEXT('Raw Data'!F2923,"0")</f>
        <v>3</v>
      </c>
      <c r="L2924" s="11">
        <f t="shared" si="367"/>
        <v>3</v>
      </c>
    </row>
    <row r="2925" spans="1:12" x14ac:dyDescent="0.3">
      <c r="A2925" s="9">
        <f>'Raw Data'!A2924</f>
        <v>45362.145833333299</v>
      </c>
      <c r="B2925" s="11" t="str">
        <f>'Raw Data'!O2924</f>
        <v>Snow</v>
      </c>
      <c r="C2925" s="11" t="str">
        <f t="shared" si="360"/>
        <v>Snow</v>
      </c>
      <c r="D2925" s="11" t="str">
        <f t="shared" si="361"/>
        <v>Snow</v>
      </c>
      <c r="E2925" s="11" t="str">
        <f t="shared" si="362"/>
        <v>Snow</v>
      </c>
      <c r="F2925" s="11" t="str">
        <f t="shared" si="363"/>
        <v>SNOW</v>
      </c>
      <c r="G2925" s="11" t="str">
        <f t="shared" si="364"/>
        <v>snow</v>
      </c>
      <c r="H2925" s="11" t="str">
        <f>'Raw Data'!H2924</f>
        <v>Weekday</v>
      </c>
      <c r="I2925" s="11" t="str">
        <f t="shared" si="365"/>
        <v>WD</v>
      </c>
      <c r="J2925" s="11" t="str">
        <f t="shared" si="366"/>
        <v>Snow</v>
      </c>
      <c r="K2925" s="11" t="str">
        <f>TEXT('Raw Data'!F2924,"0")</f>
        <v>3</v>
      </c>
      <c r="L2925" s="11">
        <f t="shared" si="367"/>
        <v>3</v>
      </c>
    </row>
    <row r="2926" spans="1:12" x14ac:dyDescent="0.3">
      <c r="A2926" s="9">
        <f>'Raw Data'!A2925</f>
        <v>45362.149305555598</v>
      </c>
      <c r="B2926" s="11" t="str">
        <f>'Raw Data'!O2925</f>
        <v>Fog</v>
      </c>
      <c r="C2926" s="11" t="str">
        <f t="shared" si="360"/>
        <v>Fog</v>
      </c>
      <c r="D2926" s="11" t="str">
        <f t="shared" si="361"/>
        <v>Fog</v>
      </c>
      <c r="E2926" s="11" t="str">
        <f t="shared" si="362"/>
        <v>Fog</v>
      </c>
      <c r="F2926" s="11" t="str">
        <f t="shared" si="363"/>
        <v>FOG</v>
      </c>
      <c r="G2926" s="11" t="str">
        <f t="shared" si="364"/>
        <v>fog</v>
      </c>
      <c r="H2926" s="11" t="str">
        <f>'Raw Data'!H2925</f>
        <v>Weekday</v>
      </c>
      <c r="I2926" s="11" t="str">
        <f t="shared" si="365"/>
        <v>WD</v>
      </c>
      <c r="J2926" s="11" t="str">
        <f t="shared" si="366"/>
        <v>Fog</v>
      </c>
      <c r="K2926" s="11" t="str">
        <f>TEXT('Raw Data'!F2925,"0")</f>
        <v>3</v>
      </c>
      <c r="L2926" s="11">
        <f t="shared" si="367"/>
        <v>3</v>
      </c>
    </row>
    <row r="2927" spans="1:12" x14ac:dyDescent="0.3">
      <c r="A2927" s="9">
        <f>'Raw Data'!A2926</f>
        <v>45362.152777777803</v>
      </c>
      <c r="B2927" s="11" t="str">
        <f>'Raw Data'!O2926</f>
        <v>Snow</v>
      </c>
      <c r="C2927" s="11" t="str">
        <f t="shared" si="360"/>
        <v>Snow</v>
      </c>
      <c r="D2927" s="11" t="str">
        <f t="shared" si="361"/>
        <v>Snow</v>
      </c>
      <c r="E2927" s="11" t="str">
        <f t="shared" si="362"/>
        <v>Snow</v>
      </c>
      <c r="F2927" s="11" t="str">
        <f t="shared" si="363"/>
        <v>SNOW</v>
      </c>
      <c r="G2927" s="11" t="str">
        <f t="shared" si="364"/>
        <v>snow</v>
      </c>
      <c r="H2927" s="11" t="str">
        <f>'Raw Data'!H2926</f>
        <v>Weekday</v>
      </c>
      <c r="I2927" s="11" t="str">
        <f t="shared" si="365"/>
        <v>WD</v>
      </c>
      <c r="J2927" s="11" t="str">
        <f t="shared" si="366"/>
        <v>Snow</v>
      </c>
      <c r="K2927" s="11" t="str">
        <f>TEXT('Raw Data'!F2926,"0")</f>
        <v>3</v>
      </c>
      <c r="L2927" s="11">
        <f t="shared" si="367"/>
        <v>3</v>
      </c>
    </row>
    <row r="2928" spans="1:12" x14ac:dyDescent="0.3">
      <c r="A2928" s="9">
        <f>'Raw Data'!A2927</f>
        <v>45362.15625</v>
      </c>
      <c r="B2928" s="11" t="str">
        <f>'Raw Data'!O2927</f>
        <v>Snow</v>
      </c>
      <c r="C2928" s="11" t="str">
        <f t="shared" si="360"/>
        <v>Snow</v>
      </c>
      <c r="D2928" s="11" t="str">
        <f t="shared" si="361"/>
        <v>Snow</v>
      </c>
      <c r="E2928" s="11" t="str">
        <f t="shared" si="362"/>
        <v>Snow</v>
      </c>
      <c r="F2928" s="11" t="str">
        <f t="shared" si="363"/>
        <v>SNOW</v>
      </c>
      <c r="G2928" s="11" t="str">
        <f t="shared" si="364"/>
        <v>snow</v>
      </c>
      <c r="H2928" s="11" t="str">
        <f>'Raw Data'!H2927</f>
        <v>Weekday</v>
      </c>
      <c r="I2928" s="11" t="str">
        <f t="shared" si="365"/>
        <v>WD</v>
      </c>
      <c r="J2928" s="11" t="str">
        <f t="shared" si="366"/>
        <v>Snow</v>
      </c>
      <c r="K2928" s="11" t="str">
        <f>TEXT('Raw Data'!F2927,"0")</f>
        <v>3</v>
      </c>
      <c r="L2928" s="11">
        <f t="shared" si="367"/>
        <v>3</v>
      </c>
    </row>
    <row r="2929" spans="1:12" x14ac:dyDescent="0.3">
      <c r="A2929" s="9">
        <f>'Raw Data'!A2928</f>
        <v>45362.159722222197</v>
      </c>
      <c r="B2929" s="11" t="str">
        <f>'Raw Data'!O2928</f>
        <v>Clear</v>
      </c>
      <c r="C2929" s="11" t="str">
        <f t="shared" si="360"/>
        <v>Clear</v>
      </c>
      <c r="D2929" s="11" t="str">
        <f t="shared" si="361"/>
        <v>Clear</v>
      </c>
      <c r="E2929" s="11" t="str">
        <f t="shared" si="362"/>
        <v>Clear</v>
      </c>
      <c r="F2929" s="11" t="str">
        <f t="shared" si="363"/>
        <v>CLEAR</v>
      </c>
      <c r="G2929" s="11" t="str">
        <f t="shared" si="364"/>
        <v>clear</v>
      </c>
      <c r="H2929" s="11" t="str">
        <f>'Raw Data'!H2928</f>
        <v>Weekday</v>
      </c>
      <c r="I2929" s="11" t="str">
        <f t="shared" si="365"/>
        <v>WD</v>
      </c>
      <c r="J2929" s="11" t="str">
        <f t="shared" si="366"/>
        <v>Clear</v>
      </c>
      <c r="K2929" s="11" t="str">
        <f>TEXT('Raw Data'!F2928,"0")</f>
        <v>3</v>
      </c>
      <c r="L2929" s="11">
        <f t="shared" si="367"/>
        <v>3</v>
      </c>
    </row>
    <row r="2930" spans="1:12" x14ac:dyDescent="0.3">
      <c r="A2930" s="9">
        <f>'Raw Data'!A2929</f>
        <v>45362.163194444503</v>
      </c>
      <c r="B2930" s="11" t="str">
        <f>'Raw Data'!O2929</f>
        <v>Clear</v>
      </c>
      <c r="C2930" s="11" t="str">
        <f t="shared" si="360"/>
        <v>Clear</v>
      </c>
      <c r="D2930" s="11" t="str">
        <f t="shared" si="361"/>
        <v>Clear</v>
      </c>
      <c r="E2930" s="11" t="str">
        <f t="shared" si="362"/>
        <v>Clear</v>
      </c>
      <c r="F2930" s="11" t="str">
        <f t="shared" si="363"/>
        <v>CLEAR</v>
      </c>
      <c r="G2930" s="11" t="str">
        <f t="shared" si="364"/>
        <v>clear</v>
      </c>
      <c r="H2930" s="11" t="str">
        <f>'Raw Data'!H2929</f>
        <v>Weekday</v>
      </c>
      <c r="I2930" s="11" t="str">
        <f t="shared" si="365"/>
        <v>WD</v>
      </c>
      <c r="J2930" s="11" t="str">
        <f t="shared" si="366"/>
        <v>Clear</v>
      </c>
      <c r="K2930" s="11" t="str">
        <f>TEXT('Raw Data'!F2929,"0")</f>
        <v>3</v>
      </c>
      <c r="L2930" s="11">
        <f t="shared" si="367"/>
        <v>3</v>
      </c>
    </row>
    <row r="2931" spans="1:12" x14ac:dyDescent="0.3">
      <c r="A2931" s="9">
        <f>'Raw Data'!A2930</f>
        <v>45362.166666666701</v>
      </c>
      <c r="B2931" s="11" t="str">
        <f>'Raw Data'!O2930</f>
        <v>Clear</v>
      </c>
      <c r="C2931" s="11" t="str">
        <f t="shared" si="360"/>
        <v>Clear</v>
      </c>
      <c r="D2931" s="11" t="str">
        <f t="shared" si="361"/>
        <v>Clear</v>
      </c>
      <c r="E2931" s="11" t="str">
        <f t="shared" si="362"/>
        <v>Clear</v>
      </c>
      <c r="F2931" s="11" t="str">
        <f t="shared" si="363"/>
        <v>CLEAR</v>
      </c>
      <c r="G2931" s="11" t="str">
        <f t="shared" si="364"/>
        <v>clear</v>
      </c>
      <c r="H2931" s="11" t="str">
        <f>'Raw Data'!H2930</f>
        <v>Weekday</v>
      </c>
      <c r="I2931" s="11" t="str">
        <f t="shared" si="365"/>
        <v>WD</v>
      </c>
      <c r="J2931" s="11" t="str">
        <f t="shared" si="366"/>
        <v>Clear</v>
      </c>
      <c r="K2931" s="11" t="str">
        <f>TEXT('Raw Data'!F2930,"0")</f>
        <v>4</v>
      </c>
      <c r="L2931" s="11">
        <f t="shared" si="367"/>
        <v>4</v>
      </c>
    </row>
    <row r="2932" spans="1:12" x14ac:dyDescent="0.3">
      <c r="A2932" s="9">
        <f>'Raw Data'!A2931</f>
        <v>45362.170138888898</v>
      </c>
      <c r="B2932" s="11" t="str">
        <f>'Raw Data'!O2931</f>
        <v>Rain</v>
      </c>
      <c r="C2932" s="11" t="str">
        <f t="shared" si="360"/>
        <v>Rain</v>
      </c>
      <c r="D2932" s="11" t="str">
        <f t="shared" si="361"/>
        <v>Rain</v>
      </c>
      <c r="E2932" s="11" t="str">
        <f t="shared" si="362"/>
        <v>Rain</v>
      </c>
      <c r="F2932" s="11" t="str">
        <f t="shared" si="363"/>
        <v>RAIN</v>
      </c>
      <c r="G2932" s="11" t="str">
        <f t="shared" si="364"/>
        <v>rain</v>
      </c>
      <c r="H2932" s="11" t="str">
        <f>'Raw Data'!H2931</f>
        <v>Weekday</v>
      </c>
      <c r="I2932" s="11" t="str">
        <f t="shared" si="365"/>
        <v>WD</v>
      </c>
      <c r="J2932" s="11" t="str">
        <f t="shared" si="366"/>
        <v>Rain</v>
      </c>
      <c r="K2932" s="11" t="str">
        <f>TEXT('Raw Data'!F2931,"0")</f>
        <v>4</v>
      </c>
      <c r="L2932" s="11">
        <f t="shared" si="367"/>
        <v>4</v>
      </c>
    </row>
    <row r="2933" spans="1:12" x14ac:dyDescent="0.3">
      <c r="A2933" s="9">
        <f>'Raw Data'!A2932</f>
        <v>45362.173611111102</v>
      </c>
      <c r="B2933" s="11" t="str">
        <f>'Raw Data'!O2932</f>
        <v>Rain</v>
      </c>
      <c r="C2933" s="11" t="str">
        <f t="shared" si="360"/>
        <v>Rain</v>
      </c>
      <c r="D2933" s="11" t="str">
        <f t="shared" si="361"/>
        <v>Rain</v>
      </c>
      <c r="E2933" s="11" t="str">
        <f t="shared" si="362"/>
        <v>Rain</v>
      </c>
      <c r="F2933" s="11" t="str">
        <f t="shared" si="363"/>
        <v>RAIN</v>
      </c>
      <c r="G2933" s="11" t="str">
        <f t="shared" si="364"/>
        <v>rain</v>
      </c>
      <c r="H2933" s="11" t="str">
        <f>'Raw Data'!H2932</f>
        <v>Weekday</v>
      </c>
      <c r="I2933" s="11" t="str">
        <f t="shared" si="365"/>
        <v>WD</v>
      </c>
      <c r="J2933" s="11" t="str">
        <f t="shared" si="366"/>
        <v>Rain</v>
      </c>
      <c r="K2933" s="11" t="str">
        <f>TEXT('Raw Data'!F2932,"0")</f>
        <v>4</v>
      </c>
      <c r="L2933" s="11">
        <f t="shared" si="367"/>
        <v>4</v>
      </c>
    </row>
    <row r="2934" spans="1:12" x14ac:dyDescent="0.3">
      <c r="A2934" s="9">
        <f>'Raw Data'!A2933</f>
        <v>45362.177083333299</v>
      </c>
      <c r="B2934" s="11" t="str">
        <f>'Raw Data'!O2933</f>
        <v>Clear</v>
      </c>
      <c r="C2934" s="11" t="str">
        <f t="shared" si="360"/>
        <v>Clear</v>
      </c>
      <c r="D2934" s="11" t="str">
        <f t="shared" si="361"/>
        <v>Clear</v>
      </c>
      <c r="E2934" s="11" t="str">
        <f t="shared" si="362"/>
        <v>Clear</v>
      </c>
      <c r="F2934" s="11" t="str">
        <f t="shared" si="363"/>
        <v>CLEAR</v>
      </c>
      <c r="G2934" s="11" t="str">
        <f t="shared" si="364"/>
        <v>clear</v>
      </c>
      <c r="H2934" s="11" t="str">
        <f>'Raw Data'!H2933</f>
        <v>Weekday</v>
      </c>
      <c r="I2934" s="11" t="str">
        <f t="shared" si="365"/>
        <v>WD</v>
      </c>
      <c r="J2934" s="11" t="str">
        <f t="shared" si="366"/>
        <v>Clear</v>
      </c>
      <c r="K2934" s="11" t="str">
        <f>TEXT('Raw Data'!F2933,"0")</f>
        <v>4</v>
      </c>
      <c r="L2934" s="11">
        <f t="shared" si="367"/>
        <v>4</v>
      </c>
    </row>
    <row r="2935" spans="1:12" x14ac:dyDescent="0.3">
      <c r="A2935" s="9">
        <f>'Raw Data'!A2934</f>
        <v>45362.180555555598</v>
      </c>
      <c r="B2935" s="11" t="str">
        <f>'Raw Data'!O2934</f>
        <v>Clear</v>
      </c>
      <c r="C2935" s="11" t="str">
        <f t="shared" si="360"/>
        <v>Clear</v>
      </c>
      <c r="D2935" s="11" t="str">
        <f t="shared" si="361"/>
        <v>Clear</v>
      </c>
      <c r="E2935" s="11" t="str">
        <f t="shared" si="362"/>
        <v>Clear</v>
      </c>
      <c r="F2935" s="11" t="str">
        <f t="shared" si="363"/>
        <v>CLEAR</v>
      </c>
      <c r="G2935" s="11" t="str">
        <f t="shared" si="364"/>
        <v>clear</v>
      </c>
      <c r="H2935" s="11" t="str">
        <f>'Raw Data'!H2934</f>
        <v>Weekday</v>
      </c>
      <c r="I2935" s="11" t="str">
        <f t="shared" si="365"/>
        <v>WD</v>
      </c>
      <c r="J2935" s="11" t="str">
        <f t="shared" si="366"/>
        <v>Clear</v>
      </c>
      <c r="K2935" s="11" t="str">
        <f>TEXT('Raw Data'!F2934,"0")</f>
        <v>4</v>
      </c>
      <c r="L2935" s="11">
        <f t="shared" si="367"/>
        <v>4</v>
      </c>
    </row>
    <row r="2936" spans="1:12" x14ac:dyDescent="0.3">
      <c r="A2936" s="9">
        <f>'Raw Data'!A2935</f>
        <v>45362.184027777803</v>
      </c>
      <c r="B2936" s="11" t="str">
        <f>'Raw Data'!O2935</f>
        <v>Fog</v>
      </c>
      <c r="C2936" s="11" t="str">
        <f t="shared" si="360"/>
        <v>Fog</v>
      </c>
      <c r="D2936" s="11" t="str">
        <f t="shared" si="361"/>
        <v>Fog</v>
      </c>
      <c r="E2936" s="11" t="str">
        <f t="shared" si="362"/>
        <v>Fog</v>
      </c>
      <c r="F2936" s="11" t="str">
        <f t="shared" si="363"/>
        <v>FOG</v>
      </c>
      <c r="G2936" s="11" t="str">
        <f t="shared" si="364"/>
        <v>fog</v>
      </c>
      <c r="H2936" s="11" t="str">
        <f>'Raw Data'!H2935</f>
        <v>Weekday</v>
      </c>
      <c r="I2936" s="11" t="str">
        <f t="shared" si="365"/>
        <v>WD</v>
      </c>
      <c r="J2936" s="11" t="str">
        <f t="shared" si="366"/>
        <v>Fog</v>
      </c>
      <c r="K2936" s="11" t="str">
        <f>TEXT('Raw Data'!F2935,"0")</f>
        <v>4</v>
      </c>
      <c r="L2936" s="11">
        <f t="shared" si="367"/>
        <v>4</v>
      </c>
    </row>
    <row r="2937" spans="1:12" x14ac:dyDescent="0.3">
      <c r="A2937" s="9">
        <f>'Raw Data'!A2936</f>
        <v>45362.1875</v>
      </c>
      <c r="B2937" s="11" t="str">
        <f>'Raw Data'!O2936</f>
        <v>Rain</v>
      </c>
      <c r="C2937" s="11" t="str">
        <f t="shared" si="360"/>
        <v>Rain</v>
      </c>
      <c r="D2937" s="11" t="str">
        <f t="shared" si="361"/>
        <v>Rain</v>
      </c>
      <c r="E2937" s="11" t="str">
        <f t="shared" si="362"/>
        <v>Rain</v>
      </c>
      <c r="F2937" s="11" t="str">
        <f t="shared" si="363"/>
        <v>RAIN</v>
      </c>
      <c r="G2937" s="11" t="str">
        <f t="shared" si="364"/>
        <v>rain</v>
      </c>
      <c r="H2937" s="11" t="str">
        <f>'Raw Data'!H2936</f>
        <v>Weekday</v>
      </c>
      <c r="I2937" s="11" t="str">
        <f t="shared" si="365"/>
        <v>WD</v>
      </c>
      <c r="J2937" s="11" t="str">
        <f t="shared" si="366"/>
        <v>Rain</v>
      </c>
      <c r="K2937" s="11" t="str">
        <f>TEXT('Raw Data'!F2936,"0")</f>
        <v>4</v>
      </c>
      <c r="L2937" s="11">
        <f t="shared" si="367"/>
        <v>4</v>
      </c>
    </row>
    <row r="2938" spans="1:12" x14ac:dyDescent="0.3">
      <c r="A2938" s="9">
        <f>'Raw Data'!A2937</f>
        <v>45362.190972222197</v>
      </c>
      <c r="B2938" s="11" t="str">
        <f>'Raw Data'!O2937</f>
        <v>Rain</v>
      </c>
      <c r="C2938" s="11" t="str">
        <f t="shared" si="360"/>
        <v>Rain</v>
      </c>
      <c r="D2938" s="11" t="str">
        <f t="shared" si="361"/>
        <v>Rain</v>
      </c>
      <c r="E2938" s="11" t="str">
        <f t="shared" si="362"/>
        <v>Rain</v>
      </c>
      <c r="F2938" s="11" t="str">
        <f t="shared" si="363"/>
        <v>RAIN</v>
      </c>
      <c r="G2938" s="11" t="str">
        <f t="shared" si="364"/>
        <v>rain</v>
      </c>
      <c r="H2938" s="11" t="str">
        <f>'Raw Data'!H2937</f>
        <v>Weekday</v>
      </c>
      <c r="I2938" s="11" t="str">
        <f t="shared" si="365"/>
        <v>WD</v>
      </c>
      <c r="J2938" s="11" t="str">
        <f t="shared" si="366"/>
        <v>Rain</v>
      </c>
      <c r="K2938" s="11" t="str">
        <f>TEXT('Raw Data'!F2937,"0")</f>
        <v>4</v>
      </c>
      <c r="L2938" s="11">
        <f t="shared" si="367"/>
        <v>4</v>
      </c>
    </row>
    <row r="2939" spans="1:12" x14ac:dyDescent="0.3">
      <c r="A2939" s="9">
        <f>'Raw Data'!A2938</f>
        <v>45362.194444444503</v>
      </c>
      <c r="B2939" s="11" t="str">
        <f>'Raw Data'!O2938</f>
        <v>Rain</v>
      </c>
      <c r="C2939" s="11" t="str">
        <f t="shared" si="360"/>
        <v>Rain</v>
      </c>
      <c r="D2939" s="11" t="str">
        <f t="shared" si="361"/>
        <v>Rain</v>
      </c>
      <c r="E2939" s="11" t="str">
        <f t="shared" si="362"/>
        <v>Rain</v>
      </c>
      <c r="F2939" s="11" t="str">
        <f t="shared" si="363"/>
        <v>RAIN</v>
      </c>
      <c r="G2939" s="11" t="str">
        <f t="shared" si="364"/>
        <v>rain</v>
      </c>
      <c r="H2939" s="11" t="str">
        <f>'Raw Data'!H2938</f>
        <v>Weekday</v>
      </c>
      <c r="I2939" s="11" t="str">
        <f t="shared" si="365"/>
        <v>WD</v>
      </c>
      <c r="J2939" s="11" t="str">
        <f t="shared" si="366"/>
        <v>Rain</v>
      </c>
      <c r="K2939" s="11" t="str">
        <f>TEXT('Raw Data'!F2938,"0")</f>
        <v>4</v>
      </c>
      <c r="L2939" s="11">
        <f t="shared" si="367"/>
        <v>4</v>
      </c>
    </row>
    <row r="2940" spans="1:12" x14ac:dyDescent="0.3">
      <c r="A2940" s="9">
        <f>'Raw Data'!A2939</f>
        <v>45362.197916666701</v>
      </c>
      <c r="B2940" s="11" t="str">
        <f>'Raw Data'!O2939</f>
        <v>Clear</v>
      </c>
      <c r="C2940" s="11" t="str">
        <f t="shared" si="360"/>
        <v>Clear</v>
      </c>
      <c r="D2940" s="11" t="str">
        <f t="shared" si="361"/>
        <v>Clear</v>
      </c>
      <c r="E2940" s="11" t="str">
        <f t="shared" si="362"/>
        <v>Clear</v>
      </c>
      <c r="F2940" s="11" t="str">
        <f t="shared" si="363"/>
        <v>CLEAR</v>
      </c>
      <c r="G2940" s="11" t="str">
        <f t="shared" si="364"/>
        <v>clear</v>
      </c>
      <c r="H2940" s="11" t="str">
        <f>'Raw Data'!H2939</f>
        <v>Weekday</v>
      </c>
      <c r="I2940" s="11" t="str">
        <f t="shared" si="365"/>
        <v>WD</v>
      </c>
      <c r="J2940" s="11" t="str">
        <f t="shared" si="366"/>
        <v>Clear</v>
      </c>
      <c r="K2940" s="11" t="str">
        <f>TEXT('Raw Data'!F2939,"0")</f>
        <v>4</v>
      </c>
      <c r="L2940" s="11">
        <f t="shared" si="367"/>
        <v>4</v>
      </c>
    </row>
    <row r="2941" spans="1:12" x14ac:dyDescent="0.3">
      <c r="A2941" s="9">
        <f>'Raw Data'!A2940</f>
        <v>45362.201388888898</v>
      </c>
      <c r="B2941" s="11" t="str">
        <f>'Raw Data'!O2940</f>
        <v>Snow</v>
      </c>
      <c r="C2941" s="11" t="str">
        <f t="shared" si="360"/>
        <v>Snow</v>
      </c>
      <c r="D2941" s="11" t="str">
        <f t="shared" si="361"/>
        <v>Snow</v>
      </c>
      <c r="E2941" s="11" t="str">
        <f t="shared" si="362"/>
        <v>Snow</v>
      </c>
      <c r="F2941" s="11" t="str">
        <f t="shared" si="363"/>
        <v>SNOW</v>
      </c>
      <c r="G2941" s="11" t="str">
        <f t="shared" si="364"/>
        <v>snow</v>
      </c>
      <c r="H2941" s="11" t="str">
        <f>'Raw Data'!H2940</f>
        <v>Weekday</v>
      </c>
      <c r="I2941" s="11" t="str">
        <f t="shared" si="365"/>
        <v>WD</v>
      </c>
      <c r="J2941" s="11" t="str">
        <f t="shared" si="366"/>
        <v>Snow</v>
      </c>
      <c r="K2941" s="11" t="str">
        <f>TEXT('Raw Data'!F2940,"0")</f>
        <v>4</v>
      </c>
      <c r="L2941" s="11">
        <f t="shared" si="367"/>
        <v>4</v>
      </c>
    </row>
    <row r="2942" spans="1:12" x14ac:dyDescent="0.3">
      <c r="A2942" s="9">
        <f>'Raw Data'!A2941</f>
        <v>45362.204861111102</v>
      </c>
      <c r="B2942" s="11" t="str">
        <f>'Raw Data'!O2941</f>
        <v>Clear</v>
      </c>
      <c r="C2942" s="11" t="str">
        <f t="shared" si="360"/>
        <v>Clear</v>
      </c>
      <c r="D2942" s="11" t="str">
        <f t="shared" si="361"/>
        <v>Clear</v>
      </c>
      <c r="E2942" s="11" t="str">
        <f t="shared" si="362"/>
        <v>Clear</v>
      </c>
      <c r="F2942" s="11" t="str">
        <f t="shared" si="363"/>
        <v>CLEAR</v>
      </c>
      <c r="G2942" s="11" t="str">
        <f t="shared" si="364"/>
        <v>clear</v>
      </c>
      <c r="H2942" s="11" t="str">
        <f>'Raw Data'!H2941</f>
        <v>Weekday</v>
      </c>
      <c r="I2942" s="11" t="str">
        <f t="shared" si="365"/>
        <v>WD</v>
      </c>
      <c r="J2942" s="11" t="str">
        <f t="shared" si="366"/>
        <v>Clear</v>
      </c>
      <c r="K2942" s="11" t="str">
        <f>TEXT('Raw Data'!F2941,"0")</f>
        <v>4</v>
      </c>
      <c r="L2942" s="11">
        <f t="shared" si="367"/>
        <v>4</v>
      </c>
    </row>
    <row r="2943" spans="1:12" x14ac:dyDescent="0.3">
      <c r="A2943" s="9">
        <f>'Raw Data'!A2942</f>
        <v>45362.208333333299</v>
      </c>
      <c r="B2943" s="11" t="str">
        <f>'Raw Data'!O2942</f>
        <v>Snow</v>
      </c>
      <c r="C2943" s="11" t="str">
        <f t="shared" si="360"/>
        <v>Snow</v>
      </c>
      <c r="D2943" s="11" t="str">
        <f t="shared" si="361"/>
        <v>Snow</v>
      </c>
      <c r="E2943" s="11" t="str">
        <f t="shared" si="362"/>
        <v>Snow</v>
      </c>
      <c r="F2943" s="11" t="str">
        <f t="shared" si="363"/>
        <v>SNOW</v>
      </c>
      <c r="G2943" s="11" t="str">
        <f t="shared" si="364"/>
        <v>snow</v>
      </c>
      <c r="H2943" s="11" t="str">
        <f>'Raw Data'!H2942</f>
        <v>Weekday</v>
      </c>
      <c r="I2943" s="11" t="str">
        <f t="shared" si="365"/>
        <v>WD</v>
      </c>
      <c r="J2943" s="11" t="str">
        <f t="shared" si="366"/>
        <v>Snow</v>
      </c>
      <c r="K2943" s="11" t="str">
        <f>TEXT('Raw Data'!F2942,"0")</f>
        <v>5</v>
      </c>
      <c r="L2943" s="11">
        <f t="shared" si="367"/>
        <v>5</v>
      </c>
    </row>
    <row r="2944" spans="1:12" x14ac:dyDescent="0.3">
      <c r="A2944" s="9">
        <f>'Raw Data'!A2943</f>
        <v>45362.211805555598</v>
      </c>
      <c r="B2944" s="11" t="str">
        <f>'Raw Data'!O2943</f>
        <v>Fog</v>
      </c>
      <c r="C2944" s="11" t="str">
        <f t="shared" si="360"/>
        <v>Fog</v>
      </c>
      <c r="D2944" s="11" t="str">
        <f t="shared" si="361"/>
        <v>Fog</v>
      </c>
      <c r="E2944" s="11" t="str">
        <f t="shared" si="362"/>
        <v>Fog</v>
      </c>
      <c r="F2944" s="11" t="str">
        <f t="shared" si="363"/>
        <v>FOG</v>
      </c>
      <c r="G2944" s="11" t="str">
        <f t="shared" si="364"/>
        <v>fog</v>
      </c>
      <c r="H2944" s="11" t="str">
        <f>'Raw Data'!H2943</f>
        <v>Weekday</v>
      </c>
      <c r="I2944" s="11" t="str">
        <f t="shared" si="365"/>
        <v>WD</v>
      </c>
      <c r="J2944" s="11" t="str">
        <f t="shared" si="366"/>
        <v>Fog</v>
      </c>
      <c r="K2944" s="11" t="str">
        <f>TEXT('Raw Data'!F2943,"0")</f>
        <v>5</v>
      </c>
      <c r="L2944" s="11">
        <f t="shared" si="367"/>
        <v>5</v>
      </c>
    </row>
    <row r="2945" spans="1:12" x14ac:dyDescent="0.3">
      <c r="A2945" s="9">
        <f>'Raw Data'!A2944</f>
        <v>45362.215277777803</v>
      </c>
      <c r="B2945" s="11" t="str">
        <f>'Raw Data'!O2944</f>
        <v>Rain</v>
      </c>
      <c r="C2945" s="11" t="str">
        <f t="shared" si="360"/>
        <v>Rain</v>
      </c>
      <c r="D2945" s="11" t="str">
        <f t="shared" si="361"/>
        <v>Rain</v>
      </c>
      <c r="E2945" s="11" t="str">
        <f t="shared" si="362"/>
        <v>Rain</v>
      </c>
      <c r="F2945" s="11" t="str">
        <f t="shared" si="363"/>
        <v>RAIN</v>
      </c>
      <c r="G2945" s="11" t="str">
        <f t="shared" si="364"/>
        <v>rain</v>
      </c>
      <c r="H2945" s="11" t="str">
        <f>'Raw Data'!H2944</f>
        <v>Weekday</v>
      </c>
      <c r="I2945" s="11" t="str">
        <f t="shared" si="365"/>
        <v>WD</v>
      </c>
      <c r="J2945" s="11" t="str">
        <f t="shared" si="366"/>
        <v>Rain</v>
      </c>
      <c r="K2945" s="11" t="str">
        <f>TEXT('Raw Data'!F2944,"0")</f>
        <v>5</v>
      </c>
      <c r="L2945" s="11">
        <f t="shared" si="367"/>
        <v>5</v>
      </c>
    </row>
    <row r="2946" spans="1:12" x14ac:dyDescent="0.3">
      <c r="A2946" s="9">
        <f>'Raw Data'!A2945</f>
        <v>45362.21875</v>
      </c>
      <c r="B2946" s="11" t="str">
        <f>'Raw Data'!O2945</f>
        <v>Fog</v>
      </c>
      <c r="C2946" s="11" t="str">
        <f t="shared" si="360"/>
        <v>Fog</v>
      </c>
      <c r="D2946" s="11" t="str">
        <f t="shared" si="361"/>
        <v>Fog</v>
      </c>
      <c r="E2946" s="11" t="str">
        <f t="shared" si="362"/>
        <v>Fog</v>
      </c>
      <c r="F2946" s="11" t="str">
        <f t="shared" si="363"/>
        <v>FOG</v>
      </c>
      <c r="G2946" s="11" t="str">
        <f t="shared" si="364"/>
        <v>fog</v>
      </c>
      <c r="H2946" s="11" t="str">
        <f>'Raw Data'!H2945</f>
        <v>Weekday</v>
      </c>
      <c r="I2946" s="11" t="str">
        <f t="shared" si="365"/>
        <v>WD</v>
      </c>
      <c r="J2946" s="11" t="str">
        <f t="shared" si="366"/>
        <v>Fog</v>
      </c>
      <c r="K2946" s="11" t="str">
        <f>TEXT('Raw Data'!F2945,"0")</f>
        <v>5</v>
      </c>
      <c r="L2946" s="11">
        <f t="shared" si="367"/>
        <v>5</v>
      </c>
    </row>
    <row r="2947" spans="1:12" x14ac:dyDescent="0.3">
      <c r="A2947" s="9">
        <f>'Raw Data'!A2946</f>
        <v>45362.222222222197</v>
      </c>
      <c r="B2947" s="11" t="str">
        <f>'Raw Data'!O2946</f>
        <v>Clear</v>
      </c>
      <c r="C2947" s="11" t="str">
        <f t="shared" ref="C2947:C3010" si="368">TRIM(B2947)</f>
        <v>Clear</v>
      </c>
      <c r="D2947" s="11" t="str">
        <f t="shared" ref="D2947:D3010" si="369">CLEAN(C2947)</f>
        <v>Clear</v>
      </c>
      <c r="E2947" s="11" t="str">
        <f t="shared" ref="E2947:E3010" si="370">PROPER(D2947)</f>
        <v>Clear</v>
      </c>
      <c r="F2947" s="11" t="str">
        <f t="shared" ref="F2947:F3010" si="371">UPPER(B2947)</f>
        <v>CLEAR</v>
      </c>
      <c r="G2947" s="11" t="str">
        <f t="shared" ref="G2947:G3010" si="372">LOWER(B2947)</f>
        <v>clear</v>
      </c>
      <c r="H2947" s="11" t="str">
        <f>'Raw Data'!H2946</f>
        <v>Weekday</v>
      </c>
      <c r="I2947" s="11" t="str">
        <f t="shared" ref="I2947:I3010" si="373">SUBSTITUTE(SUBSTITUTE(H2947,"Weekday","WD"),"Weekend","WE")</f>
        <v>WD</v>
      </c>
      <c r="J2947" s="11" t="str">
        <f t="shared" ref="J2947:J3010" si="374">PROPER(TRIM(CLEAN(B2947)))</f>
        <v>Clear</v>
      </c>
      <c r="K2947" s="11" t="str">
        <f>TEXT('Raw Data'!F2946,"0")</f>
        <v>5</v>
      </c>
      <c r="L2947" s="11">
        <f t="shared" ref="L2947:L3010" si="375">VALUE(K2947)</f>
        <v>5</v>
      </c>
    </row>
    <row r="2948" spans="1:12" x14ac:dyDescent="0.3">
      <c r="A2948" s="9">
        <f>'Raw Data'!A2947</f>
        <v>45362.225694444503</v>
      </c>
      <c r="B2948" s="11" t="str">
        <f>'Raw Data'!O2947</f>
        <v>Rain</v>
      </c>
      <c r="C2948" s="11" t="str">
        <f t="shared" si="368"/>
        <v>Rain</v>
      </c>
      <c r="D2948" s="11" t="str">
        <f t="shared" si="369"/>
        <v>Rain</v>
      </c>
      <c r="E2948" s="11" t="str">
        <f t="shared" si="370"/>
        <v>Rain</v>
      </c>
      <c r="F2948" s="11" t="str">
        <f t="shared" si="371"/>
        <v>RAIN</v>
      </c>
      <c r="G2948" s="11" t="str">
        <f t="shared" si="372"/>
        <v>rain</v>
      </c>
      <c r="H2948" s="11" t="str">
        <f>'Raw Data'!H2947</f>
        <v>Weekday</v>
      </c>
      <c r="I2948" s="11" t="str">
        <f t="shared" si="373"/>
        <v>WD</v>
      </c>
      <c r="J2948" s="11" t="str">
        <f t="shared" si="374"/>
        <v>Rain</v>
      </c>
      <c r="K2948" s="11" t="str">
        <f>TEXT('Raw Data'!F2947,"0")</f>
        <v>5</v>
      </c>
      <c r="L2948" s="11">
        <f t="shared" si="375"/>
        <v>5</v>
      </c>
    </row>
    <row r="2949" spans="1:12" x14ac:dyDescent="0.3">
      <c r="A2949" s="9">
        <f>'Raw Data'!A2948</f>
        <v>45362.229166666701</v>
      </c>
      <c r="B2949" s="11" t="str">
        <f>'Raw Data'!O2948</f>
        <v>Snow</v>
      </c>
      <c r="C2949" s="11" t="str">
        <f t="shared" si="368"/>
        <v>Snow</v>
      </c>
      <c r="D2949" s="11" t="str">
        <f t="shared" si="369"/>
        <v>Snow</v>
      </c>
      <c r="E2949" s="11" t="str">
        <f t="shared" si="370"/>
        <v>Snow</v>
      </c>
      <c r="F2949" s="11" t="str">
        <f t="shared" si="371"/>
        <v>SNOW</v>
      </c>
      <c r="G2949" s="11" t="str">
        <f t="shared" si="372"/>
        <v>snow</v>
      </c>
      <c r="H2949" s="11" t="str">
        <f>'Raw Data'!H2948</f>
        <v>Weekday</v>
      </c>
      <c r="I2949" s="11" t="str">
        <f t="shared" si="373"/>
        <v>WD</v>
      </c>
      <c r="J2949" s="11" t="str">
        <f t="shared" si="374"/>
        <v>Snow</v>
      </c>
      <c r="K2949" s="11" t="str">
        <f>TEXT('Raw Data'!F2948,"0")</f>
        <v>5</v>
      </c>
      <c r="L2949" s="11">
        <f t="shared" si="375"/>
        <v>5</v>
      </c>
    </row>
    <row r="2950" spans="1:12" x14ac:dyDescent="0.3">
      <c r="A2950" s="9">
        <f>'Raw Data'!A2949</f>
        <v>45362.232638888898</v>
      </c>
      <c r="B2950" s="11" t="str">
        <f>'Raw Data'!O2949</f>
        <v>Clear</v>
      </c>
      <c r="C2950" s="11" t="str">
        <f t="shared" si="368"/>
        <v>Clear</v>
      </c>
      <c r="D2950" s="11" t="str">
        <f t="shared" si="369"/>
        <v>Clear</v>
      </c>
      <c r="E2950" s="11" t="str">
        <f t="shared" si="370"/>
        <v>Clear</v>
      </c>
      <c r="F2950" s="11" t="str">
        <f t="shared" si="371"/>
        <v>CLEAR</v>
      </c>
      <c r="G2950" s="11" t="str">
        <f t="shared" si="372"/>
        <v>clear</v>
      </c>
      <c r="H2950" s="11" t="str">
        <f>'Raw Data'!H2949</f>
        <v>Weekday</v>
      </c>
      <c r="I2950" s="11" t="str">
        <f t="shared" si="373"/>
        <v>WD</v>
      </c>
      <c r="J2950" s="11" t="str">
        <f t="shared" si="374"/>
        <v>Clear</v>
      </c>
      <c r="K2950" s="11" t="str">
        <f>TEXT('Raw Data'!F2949,"0")</f>
        <v>5</v>
      </c>
      <c r="L2950" s="11">
        <f t="shared" si="375"/>
        <v>5</v>
      </c>
    </row>
    <row r="2951" spans="1:12" x14ac:dyDescent="0.3">
      <c r="A2951" s="9">
        <f>'Raw Data'!A2950</f>
        <v>45362.236111111102</v>
      </c>
      <c r="B2951" s="11" t="str">
        <f>'Raw Data'!O2950</f>
        <v>Clear</v>
      </c>
      <c r="C2951" s="11" t="str">
        <f t="shared" si="368"/>
        <v>Clear</v>
      </c>
      <c r="D2951" s="11" t="str">
        <f t="shared" si="369"/>
        <v>Clear</v>
      </c>
      <c r="E2951" s="11" t="str">
        <f t="shared" si="370"/>
        <v>Clear</v>
      </c>
      <c r="F2951" s="11" t="str">
        <f t="shared" si="371"/>
        <v>CLEAR</v>
      </c>
      <c r="G2951" s="11" t="str">
        <f t="shared" si="372"/>
        <v>clear</v>
      </c>
      <c r="H2951" s="11" t="str">
        <f>'Raw Data'!H2950</f>
        <v>Weekday</v>
      </c>
      <c r="I2951" s="11" t="str">
        <f t="shared" si="373"/>
        <v>WD</v>
      </c>
      <c r="J2951" s="11" t="str">
        <f t="shared" si="374"/>
        <v>Clear</v>
      </c>
      <c r="K2951" s="11" t="str">
        <f>TEXT('Raw Data'!F2950,"0")</f>
        <v>5</v>
      </c>
      <c r="L2951" s="11">
        <f t="shared" si="375"/>
        <v>5</v>
      </c>
    </row>
    <row r="2952" spans="1:12" x14ac:dyDescent="0.3">
      <c r="A2952" s="9">
        <f>'Raw Data'!A2951</f>
        <v>45362.239583333299</v>
      </c>
      <c r="B2952" s="11" t="str">
        <f>'Raw Data'!O2951</f>
        <v>Rain</v>
      </c>
      <c r="C2952" s="11" t="str">
        <f t="shared" si="368"/>
        <v>Rain</v>
      </c>
      <c r="D2952" s="11" t="str">
        <f t="shared" si="369"/>
        <v>Rain</v>
      </c>
      <c r="E2952" s="11" t="str">
        <f t="shared" si="370"/>
        <v>Rain</v>
      </c>
      <c r="F2952" s="11" t="str">
        <f t="shared" si="371"/>
        <v>RAIN</v>
      </c>
      <c r="G2952" s="11" t="str">
        <f t="shared" si="372"/>
        <v>rain</v>
      </c>
      <c r="H2952" s="11" t="str">
        <f>'Raw Data'!H2951</f>
        <v>Weekday</v>
      </c>
      <c r="I2952" s="11" t="str">
        <f t="shared" si="373"/>
        <v>WD</v>
      </c>
      <c r="J2952" s="11" t="str">
        <f t="shared" si="374"/>
        <v>Rain</v>
      </c>
      <c r="K2952" s="11" t="str">
        <f>TEXT('Raw Data'!F2951,"0")</f>
        <v>5</v>
      </c>
      <c r="L2952" s="11">
        <f t="shared" si="375"/>
        <v>5</v>
      </c>
    </row>
    <row r="2953" spans="1:12" x14ac:dyDescent="0.3">
      <c r="A2953" s="9">
        <f>'Raw Data'!A2952</f>
        <v>45362.243055555598</v>
      </c>
      <c r="B2953" s="11" t="str">
        <f>'Raw Data'!O2952</f>
        <v>Fog</v>
      </c>
      <c r="C2953" s="11" t="str">
        <f t="shared" si="368"/>
        <v>Fog</v>
      </c>
      <c r="D2953" s="11" t="str">
        <f t="shared" si="369"/>
        <v>Fog</v>
      </c>
      <c r="E2953" s="11" t="str">
        <f t="shared" si="370"/>
        <v>Fog</v>
      </c>
      <c r="F2953" s="11" t="str">
        <f t="shared" si="371"/>
        <v>FOG</v>
      </c>
      <c r="G2953" s="11" t="str">
        <f t="shared" si="372"/>
        <v>fog</v>
      </c>
      <c r="H2953" s="11" t="str">
        <f>'Raw Data'!H2952</f>
        <v>Weekday</v>
      </c>
      <c r="I2953" s="11" t="str">
        <f t="shared" si="373"/>
        <v>WD</v>
      </c>
      <c r="J2953" s="11" t="str">
        <f t="shared" si="374"/>
        <v>Fog</v>
      </c>
      <c r="K2953" s="11" t="str">
        <f>TEXT('Raw Data'!F2952,"0")</f>
        <v>5</v>
      </c>
      <c r="L2953" s="11">
        <f t="shared" si="375"/>
        <v>5</v>
      </c>
    </row>
    <row r="2954" spans="1:12" x14ac:dyDescent="0.3">
      <c r="A2954" s="9">
        <f>'Raw Data'!A2953</f>
        <v>45362.246527777803</v>
      </c>
      <c r="B2954" s="11" t="str">
        <f>'Raw Data'!O2953</f>
        <v>Snow</v>
      </c>
      <c r="C2954" s="11" t="str">
        <f t="shared" si="368"/>
        <v>Snow</v>
      </c>
      <c r="D2954" s="11" t="str">
        <f t="shared" si="369"/>
        <v>Snow</v>
      </c>
      <c r="E2954" s="11" t="str">
        <f t="shared" si="370"/>
        <v>Snow</v>
      </c>
      <c r="F2954" s="11" t="str">
        <f t="shared" si="371"/>
        <v>SNOW</v>
      </c>
      <c r="G2954" s="11" t="str">
        <f t="shared" si="372"/>
        <v>snow</v>
      </c>
      <c r="H2954" s="11" t="str">
        <f>'Raw Data'!H2953</f>
        <v>Weekday</v>
      </c>
      <c r="I2954" s="11" t="str">
        <f t="shared" si="373"/>
        <v>WD</v>
      </c>
      <c r="J2954" s="11" t="str">
        <f t="shared" si="374"/>
        <v>Snow</v>
      </c>
      <c r="K2954" s="11" t="str">
        <f>TEXT('Raw Data'!F2953,"0")</f>
        <v>5</v>
      </c>
      <c r="L2954" s="11">
        <f t="shared" si="375"/>
        <v>5</v>
      </c>
    </row>
    <row r="2955" spans="1:12" x14ac:dyDescent="0.3">
      <c r="A2955" s="9">
        <f>'Raw Data'!A2954</f>
        <v>45362.25</v>
      </c>
      <c r="B2955" s="11" t="str">
        <f>'Raw Data'!O2954</f>
        <v>Clear</v>
      </c>
      <c r="C2955" s="11" t="str">
        <f t="shared" si="368"/>
        <v>Clear</v>
      </c>
      <c r="D2955" s="11" t="str">
        <f t="shared" si="369"/>
        <v>Clear</v>
      </c>
      <c r="E2955" s="11" t="str">
        <f t="shared" si="370"/>
        <v>Clear</v>
      </c>
      <c r="F2955" s="11" t="str">
        <f t="shared" si="371"/>
        <v>CLEAR</v>
      </c>
      <c r="G2955" s="11" t="str">
        <f t="shared" si="372"/>
        <v>clear</v>
      </c>
      <c r="H2955" s="11" t="str">
        <f>'Raw Data'!H2954</f>
        <v>Weekday</v>
      </c>
      <c r="I2955" s="11" t="str">
        <f t="shared" si="373"/>
        <v>WD</v>
      </c>
      <c r="J2955" s="11" t="str">
        <f t="shared" si="374"/>
        <v>Clear</v>
      </c>
      <c r="K2955" s="11" t="str">
        <f>TEXT('Raw Data'!F2954,"0")</f>
        <v>6</v>
      </c>
      <c r="L2955" s="11">
        <f t="shared" si="375"/>
        <v>6</v>
      </c>
    </row>
    <row r="2956" spans="1:12" x14ac:dyDescent="0.3">
      <c r="A2956" s="9">
        <f>'Raw Data'!A2955</f>
        <v>45362.253472222197</v>
      </c>
      <c r="B2956" s="11" t="str">
        <f>'Raw Data'!O2955</f>
        <v>Rain</v>
      </c>
      <c r="C2956" s="11" t="str">
        <f t="shared" si="368"/>
        <v>Rain</v>
      </c>
      <c r="D2956" s="11" t="str">
        <f t="shared" si="369"/>
        <v>Rain</v>
      </c>
      <c r="E2956" s="11" t="str">
        <f t="shared" si="370"/>
        <v>Rain</v>
      </c>
      <c r="F2956" s="11" t="str">
        <f t="shared" si="371"/>
        <v>RAIN</v>
      </c>
      <c r="G2956" s="11" t="str">
        <f t="shared" si="372"/>
        <v>rain</v>
      </c>
      <c r="H2956" s="11" t="str">
        <f>'Raw Data'!H2955</f>
        <v>Weekday</v>
      </c>
      <c r="I2956" s="11" t="str">
        <f t="shared" si="373"/>
        <v>WD</v>
      </c>
      <c r="J2956" s="11" t="str">
        <f t="shared" si="374"/>
        <v>Rain</v>
      </c>
      <c r="K2956" s="11" t="str">
        <f>TEXT('Raw Data'!F2955,"0")</f>
        <v>6</v>
      </c>
      <c r="L2956" s="11">
        <f t="shared" si="375"/>
        <v>6</v>
      </c>
    </row>
    <row r="2957" spans="1:12" x14ac:dyDescent="0.3">
      <c r="A2957" s="9">
        <f>'Raw Data'!A2956</f>
        <v>45362.256944444503</v>
      </c>
      <c r="B2957" s="11" t="str">
        <f>'Raw Data'!O2956</f>
        <v>Fog</v>
      </c>
      <c r="C2957" s="11" t="str">
        <f t="shared" si="368"/>
        <v>Fog</v>
      </c>
      <c r="D2957" s="11" t="str">
        <f t="shared" si="369"/>
        <v>Fog</v>
      </c>
      <c r="E2957" s="11" t="str">
        <f t="shared" si="370"/>
        <v>Fog</v>
      </c>
      <c r="F2957" s="11" t="str">
        <f t="shared" si="371"/>
        <v>FOG</v>
      </c>
      <c r="G2957" s="11" t="str">
        <f t="shared" si="372"/>
        <v>fog</v>
      </c>
      <c r="H2957" s="11" t="str">
        <f>'Raw Data'!H2956</f>
        <v>Weekday</v>
      </c>
      <c r="I2957" s="11" t="str">
        <f t="shared" si="373"/>
        <v>WD</v>
      </c>
      <c r="J2957" s="11" t="str">
        <f t="shared" si="374"/>
        <v>Fog</v>
      </c>
      <c r="K2957" s="11" t="str">
        <f>TEXT('Raw Data'!F2956,"0")</f>
        <v>6</v>
      </c>
      <c r="L2957" s="11">
        <f t="shared" si="375"/>
        <v>6</v>
      </c>
    </row>
    <row r="2958" spans="1:12" x14ac:dyDescent="0.3">
      <c r="A2958" s="9">
        <f>'Raw Data'!A2957</f>
        <v>45362.260416666701</v>
      </c>
      <c r="B2958" s="11" t="str">
        <f>'Raw Data'!O2957</f>
        <v>Rain</v>
      </c>
      <c r="C2958" s="11" t="str">
        <f t="shared" si="368"/>
        <v>Rain</v>
      </c>
      <c r="D2958" s="11" t="str">
        <f t="shared" si="369"/>
        <v>Rain</v>
      </c>
      <c r="E2958" s="11" t="str">
        <f t="shared" si="370"/>
        <v>Rain</v>
      </c>
      <c r="F2958" s="11" t="str">
        <f t="shared" si="371"/>
        <v>RAIN</v>
      </c>
      <c r="G2958" s="11" t="str">
        <f t="shared" si="372"/>
        <v>rain</v>
      </c>
      <c r="H2958" s="11" t="str">
        <f>'Raw Data'!H2957</f>
        <v>Weekday</v>
      </c>
      <c r="I2958" s="11" t="str">
        <f t="shared" si="373"/>
        <v>WD</v>
      </c>
      <c r="J2958" s="11" t="str">
        <f t="shared" si="374"/>
        <v>Rain</v>
      </c>
      <c r="K2958" s="11" t="str">
        <f>TEXT('Raw Data'!F2957,"0")</f>
        <v>6</v>
      </c>
      <c r="L2958" s="11">
        <f t="shared" si="375"/>
        <v>6</v>
      </c>
    </row>
    <row r="2959" spans="1:12" x14ac:dyDescent="0.3">
      <c r="A2959" s="9">
        <f>'Raw Data'!A2958</f>
        <v>45362.263888888898</v>
      </c>
      <c r="B2959" s="11" t="str">
        <f>'Raw Data'!O2958</f>
        <v>Rain</v>
      </c>
      <c r="C2959" s="11" t="str">
        <f t="shared" si="368"/>
        <v>Rain</v>
      </c>
      <c r="D2959" s="11" t="str">
        <f t="shared" si="369"/>
        <v>Rain</v>
      </c>
      <c r="E2959" s="11" t="str">
        <f t="shared" si="370"/>
        <v>Rain</v>
      </c>
      <c r="F2959" s="11" t="str">
        <f t="shared" si="371"/>
        <v>RAIN</v>
      </c>
      <c r="G2959" s="11" t="str">
        <f t="shared" si="372"/>
        <v>rain</v>
      </c>
      <c r="H2959" s="11" t="str">
        <f>'Raw Data'!H2958</f>
        <v>Weekday</v>
      </c>
      <c r="I2959" s="11" t="str">
        <f t="shared" si="373"/>
        <v>WD</v>
      </c>
      <c r="J2959" s="11" t="str">
        <f t="shared" si="374"/>
        <v>Rain</v>
      </c>
      <c r="K2959" s="11" t="str">
        <f>TEXT('Raw Data'!F2958,"0")</f>
        <v>6</v>
      </c>
      <c r="L2959" s="11">
        <f t="shared" si="375"/>
        <v>6</v>
      </c>
    </row>
    <row r="2960" spans="1:12" x14ac:dyDescent="0.3">
      <c r="A2960" s="9">
        <f>'Raw Data'!A2959</f>
        <v>45362.267361111102</v>
      </c>
      <c r="B2960" s="11" t="str">
        <f>'Raw Data'!O2959</f>
        <v>Fog</v>
      </c>
      <c r="C2960" s="11" t="str">
        <f t="shared" si="368"/>
        <v>Fog</v>
      </c>
      <c r="D2960" s="11" t="str">
        <f t="shared" si="369"/>
        <v>Fog</v>
      </c>
      <c r="E2960" s="11" t="str">
        <f t="shared" si="370"/>
        <v>Fog</v>
      </c>
      <c r="F2960" s="11" t="str">
        <f t="shared" si="371"/>
        <v>FOG</v>
      </c>
      <c r="G2960" s="11" t="str">
        <f t="shared" si="372"/>
        <v>fog</v>
      </c>
      <c r="H2960" s="11" t="str">
        <f>'Raw Data'!H2959</f>
        <v>Weekday</v>
      </c>
      <c r="I2960" s="11" t="str">
        <f t="shared" si="373"/>
        <v>WD</v>
      </c>
      <c r="J2960" s="11" t="str">
        <f t="shared" si="374"/>
        <v>Fog</v>
      </c>
      <c r="K2960" s="11" t="str">
        <f>TEXT('Raw Data'!F2959,"0")</f>
        <v>6</v>
      </c>
      <c r="L2960" s="11">
        <f t="shared" si="375"/>
        <v>6</v>
      </c>
    </row>
    <row r="2961" spans="1:12" x14ac:dyDescent="0.3">
      <c r="A2961" s="9">
        <f>'Raw Data'!A2960</f>
        <v>45362.270833333299</v>
      </c>
      <c r="B2961" s="11" t="str">
        <f>'Raw Data'!O2960</f>
        <v>Fog</v>
      </c>
      <c r="C2961" s="11" t="str">
        <f t="shared" si="368"/>
        <v>Fog</v>
      </c>
      <c r="D2961" s="11" t="str">
        <f t="shared" si="369"/>
        <v>Fog</v>
      </c>
      <c r="E2961" s="11" t="str">
        <f t="shared" si="370"/>
        <v>Fog</v>
      </c>
      <c r="F2961" s="11" t="str">
        <f t="shared" si="371"/>
        <v>FOG</v>
      </c>
      <c r="G2961" s="11" t="str">
        <f t="shared" si="372"/>
        <v>fog</v>
      </c>
      <c r="H2961" s="11" t="str">
        <f>'Raw Data'!H2960</f>
        <v>Weekday</v>
      </c>
      <c r="I2961" s="11" t="str">
        <f t="shared" si="373"/>
        <v>WD</v>
      </c>
      <c r="J2961" s="11" t="str">
        <f t="shared" si="374"/>
        <v>Fog</v>
      </c>
      <c r="K2961" s="11" t="str">
        <f>TEXT('Raw Data'!F2960,"0")</f>
        <v>6</v>
      </c>
      <c r="L2961" s="11">
        <f t="shared" si="375"/>
        <v>6</v>
      </c>
    </row>
    <row r="2962" spans="1:12" x14ac:dyDescent="0.3">
      <c r="A2962" s="9">
        <f>'Raw Data'!A2961</f>
        <v>45362.274305555598</v>
      </c>
      <c r="B2962" s="11" t="str">
        <f>'Raw Data'!O2961</f>
        <v>Fog</v>
      </c>
      <c r="C2962" s="11" t="str">
        <f t="shared" si="368"/>
        <v>Fog</v>
      </c>
      <c r="D2962" s="11" t="str">
        <f t="shared" si="369"/>
        <v>Fog</v>
      </c>
      <c r="E2962" s="11" t="str">
        <f t="shared" si="370"/>
        <v>Fog</v>
      </c>
      <c r="F2962" s="11" t="str">
        <f t="shared" si="371"/>
        <v>FOG</v>
      </c>
      <c r="G2962" s="11" t="str">
        <f t="shared" si="372"/>
        <v>fog</v>
      </c>
      <c r="H2962" s="11" t="str">
        <f>'Raw Data'!H2961</f>
        <v>Weekday</v>
      </c>
      <c r="I2962" s="11" t="str">
        <f t="shared" si="373"/>
        <v>WD</v>
      </c>
      <c r="J2962" s="11" t="str">
        <f t="shared" si="374"/>
        <v>Fog</v>
      </c>
      <c r="K2962" s="11" t="str">
        <f>TEXT('Raw Data'!F2961,"0")</f>
        <v>6</v>
      </c>
      <c r="L2962" s="11">
        <f t="shared" si="375"/>
        <v>6</v>
      </c>
    </row>
    <row r="2963" spans="1:12" x14ac:dyDescent="0.3">
      <c r="A2963" s="9">
        <f>'Raw Data'!A2962</f>
        <v>45362.277777777803</v>
      </c>
      <c r="B2963" s="11" t="str">
        <f>'Raw Data'!O2962</f>
        <v>Snow</v>
      </c>
      <c r="C2963" s="11" t="str">
        <f t="shared" si="368"/>
        <v>Snow</v>
      </c>
      <c r="D2963" s="11" t="str">
        <f t="shared" si="369"/>
        <v>Snow</v>
      </c>
      <c r="E2963" s="11" t="str">
        <f t="shared" si="370"/>
        <v>Snow</v>
      </c>
      <c r="F2963" s="11" t="str">
        <f t="shared" si="371"/>
        <v>SNOW</v>
      </c>
      <c r="G2963" s="11" t="str">
        <f t="shared" si="372"/>
        <v>snow</v>
      </c>
      <c r="H2963" s="11" t="str">
        <f>'Raw Data'!H2962</f>
        <v>Weekday</v>
      </c>
      <c r="I2963" s="11" t="str">
        <f t="shared" si="373"/>
        <v>WD</v>
      </c>
      <c r="J2963" s="11" t="str">
        <f t="shared" si="374"/>
        <v>Snow</v>
      </c>
      <c r="K2963" s="11" t="str">
        <f>TEXT('Raw Data'!F2962,"0")</f>
        <v>6</v>
      </c>
      <c r="L2963" s="11">
        <f t="shared" si="375"/>
        <v>6</v>
      </c>
    </row>
    <row r="2964" spans="1:12" x14ac:dyDescent="0.3">
      <c r="A2964" s="9">
        <f>'Raw Data'!A2963</f>
        <v>45362.28125</v>
      </c>
      <c r="B2964" s="11" t="str">
        <f>'Raw Data'!O2963</f>
        <v>Clear</v>
      </c>
      <c r="C2964" s="11" t="str">
        <f t="shared" si="368"/>
        <v>Clear</v>
      </c>
      <c r="D2964" s="11" t="str">
        <f t="shared" si="369"/>
        <v>Clear</v>
      </c>
      <c r="E2964" s="11" t="str">
        <f t="shared" si="370"/>
        <v>Clear</v>
      </c>
      <c r="F2964" s="11" t="str">
        <f t="shared" si="371"/>
        <v>CLEAR</v>
      </c>
      <c r="G2964" s="11" t="str">
        <f t="shared" si="372"/>
        <v>clear</v>
      </c>
      <c r="H2964" s="11" t="str">
        <f>'Raw Data'!H2963</f>
        <v>Weekday</v>
      </c>
      <c r="I2964" s="11" t="str">
        <f t="shared" si="373"/>
        <v>WD</v>
      </c>
      <c r="J2964" s="11" t="str">
        <f t="shared" si="374"/>
        <v>Clear</v>
      </c>
      <c r="K2964" s="11" t="str">
        <f>TEXT('Raw Data'!F2963,"0")</f>
        <v>6</v>
      </c>
      <c r="L2964" s="11">
        <f t="shared" si="375"/>
        <v>6</v>
      </c>
    </row>
    <row r="2965" spans="1:12" x14ac:dyDescent="0.3">
      <c r="A2965" s="9">
        <f>'Raw Data'!A2964</f>
        <v>45362.284722222197</v>
      </c>
      <c r="B2965" s="11" t="str">
        <f>'Raw Data'!O2964</f>
        <v>Snow</v>
      </c>
      <c r="C2965" s="11" t="str">
        <f t="shared" si="368"/>
        <v>Snow</v>
      </c>
      <c r="D2965" s="11" t="str">
        <f t="shared" si="369"/>
        <v>Snow</v>
      </c>
      <c r="E2965" s="11" t="str">
        <f t="shared" si="370"/>
        <v>Snow</v>
      </c>
      <c r="F2965" s="11" t="str">
        <f t="shared" si="371"/>
        <v>SNOW</v>
      </c>
      <c r="G2965" s="11" t="str">
        <f t="shared" si="372"/>
        <v>snow</v>
      </c>
      <c r="H2965" s="11" t="str">
        <f>'Raw Data'!H2964</f>
        <v>Weekday</v>
      </c>
      <c r="I2965" s="11" t="str">
        <f t="shared" si="373"/>
        <v>WD</v>
      </c>
      <c r="J2965" s="11" t="str">
        <f t="shared" si="374"/>
        <v>Snow</v>
      </c>
      <c r="K2965" s="11" t="str">
        <f>TEXT('Raw Data'!F2964,"0")</f>
        <v>6</v>
      </c>
      <c r="L2965" s="11">
        <f t="shared" si="375"/>
        <v>6</v>
      </c>
    </row>
    <row r="2966" spans="1:12" x14ac:dyDescent="0.3">
      <c r="A2966" s="9">
        <f>'Raw Data'!A2965</f>
        <v>45362.288194444503</v>
      </c>
      <c r="B2966" s="11" t="str">
        <f>'Raw Data'!O2965</f>
        <v>Fog</v>
      </c>
      <c r="C2966" s="11" t="str">
        <f t="shared" si="368"/>
        <v>Fog</v>
      </c>
      <c r="D2966" s="11" t="str">
        <f t="shared" si="369"/>
        <v>Fog</v>
      </c>
      <c r="E2966" s="11" t="str">
        <f t="shared" si="370"/>
        <v>Fog</v>
      </c>
      <c r="F2966" s="11" t="str">
        <f t="shared" si="371"/>
        <v>FOG</v>
      </c>
      <c r="G2966" s="11" t="str">
        <f t="shared" si="372"/>
        <v>fog</v>
      </c>
      <c r="H2966" s="11" t="str">
        <f>'Raw Data'!H2965</f>
        <v>Weekday</v>
      </c>
      <c r="I2966" s="11" t="str">
        <f t="shared" si="373"/>
        <v>WD</v>
      </c>
      <c r="J2966" s="11" t="str">
        <f t="shared" si="374"/>
        <v>Fog</v>
      </c>
      <c r="K2966" s="11" t="str">
        <f>TEXT('Raw Data'!F2965,"0")</f>
        <v>6</v>
      </c>
      <c r="L2966" s="11">
        <f t="shared" si="375"/>
        <v>6</v>
      </c>
    </row>
    <row r="2967" spans="1:12" x14ac:dyDescent="0.3">
      <c r="A2967" s="9">
        <f>'Raw Data'!A2966</f>
        <v>45362.291666666701</v>
      </c>
      <c r="B2967" s="11" t="str">
        <f>'Raw Data'!O2966</f>
        <v>Snow</v>
      </c>
      <c r="C2967" s="11" t="str">
        <f t="shared" si="368"/>
        <v>Snow</v>
      </c>
      <c r="D2967" s="11" t="str">
        <f t="shared" si="369"/>
        <v>Snow</v>
      </c>
      <c r="E2967" s="11" t="str">
        <f t="shared" si="370"/>
        <v>Snow</v>
      </c>
      <c r="F2967" s="11" t="str">
        <f t="shared" si="371"/>
        <v>SNOW</v>
      </c>
      <c r="G2967" s="11" t="str">
        <f t="shared" si="372"/>
        <v>snow</v>
      </c>
      <c r="H2967" s="11" t="str">
        <f>'Raw Data'!H2966</f>
        <v>Weekday</v>
      </c>
      <c r="I2967" s="11" t="str">
        <f t="shared" si="373"/>
        <v>WD</v>
      </c>
      <c r="J2967" s="11" t="str">
        <f t="shared" si="374"/>
        <v>Snow</v>
      </c>
      <c r="K2967" s="11" t="str">
        <f>TEXT('Raw Data'!F2966,"0")</f>
        <v>7</v>
      </c>
      <c r="L2967" s="11">
        <f t="shared" si="375"/>
        <v>7</v>
      </c>
    </row>
    <row r="2968" spans="1:12" x14ac:dyDescent="0.3">
      <c r="A2968" s="9">
        <f>'Raw Data'!A2967</f>
        <v>45362.295138888898</v>
      </c>
      <c r="B2968" s="11" t="str">
        <f>'Raw Data'!O2967</f>
        <v>Clear</v>
      </c>
      <c r="C2968" s="11" t="str">
        <f t="shared" si="368"/>
        <v>Clear</v>
      </c>
      <c r="D2968" s="11" t="str">
        <f t="shared" si="369"/>
        <v>Clear</v>
      </c>
      <c r="E2968" s="11" t="str">
        <f t="shared" si="370"/>
        <v>Clear</v>
      </c>
      <c r="F2968" s="11" t="str">
        <f t="shared" si="371"/>
        <v>CLEAR</v>
      </c>
      <c r="G2968" s="11" t="str">
        <f t="shared" si="372"/>
        <v>clear</v>
      </c>
      <c r="H2968" s="11" t="str">
        <f>'Raw Data'!H2967</f>
        <v>Weekday</v>
      </c>
      <c r="I2968" s="11" t="str">
        <f t="shared" si="373"/>
        <v>WD</v>
      </c>
      <c r="J2968" s="11" t="str">
        <f t="shared" si="374"/>
        <v>Clear</v>
      </c>
      <c r="K2968" s="11" t="str">
        <f>TEXT('Raw Data'!F2967,"0")</f>
        <v>7</v>
      </c>
      <c r="L2968" s="11">
        <f t="shared" si="375"/>
        <v>7</v>
      </c>
    </row>
    <row r="2969" spans="1:12" x14ac:dyDescent="0.3">
      <c r="A2969" s="9">
        <f>'Raw Data'!A2968</f>
        <v>45362.298611111102</v>
      </c>
      <c r="B2969" s="11" t="str">
        <f>'Raw Data'!O2968</f>
        <v>Fog</v>
      </c>
      <c r="C2969" s="11" t="str">
        <f t="shared" si="368"/>
        <v>Fog</v>
      </c>
      <c r="D2969" s="11" t="str">
        <f t="shared" si="369"/>
        <v>Fog</v>
      </c>
      <c r="E2969" s="11" t="str">
        <f t="shared" si="370"/>
        <v>Fog</v>
      </c>
      <c r="F2969" s="11" t="str">
        <f t="shared" si="371"/>
        <v>FOG</v>
      </c>
      <c r="G2969" s="11" t="str">
        <f t="shared" si="372"/>
        <v>fog</v>
      </c>
      <c r="H2969" s="11" t="str">
        <f>'Raw Data'!H2968</f>
        <v>Weekday</v>
      </c>
      <c r="I2969" s="11" t="str">
        <f t="shared" si="373"/>
        <v>WD</v>
      </c>
      <c r="J2969" s="11" t="str">
        <f t="shared" si="374"/>
        <v>Fog</v>
      </c>
      <c r="K2969" s="11" t="str">
        <f>TEXT('Raw Data'!F2968,"0")</f>
        <v>7</v>
      </c>
      <c r="L2969" s="11">
        <f t="shared" si="375"/>
        <v>7</v>
      </c>
    </row>
    <row r="2970" spans="1:12" x14ac:dyDescent="0.3">
      <c r="A2970" s="9">
        <f>'Raw Data'!A2969</f>
        <v>45362.302083333299</v>
      </c>
      <c r="B2970" s="11" t="str">
        <f>'Raw Data'!O2969</f>
        <v>Rain</v>
      </c>
      <c r="C2970" s="11" t="str">
        <f t="shared" si="368"/>
        <v>Rain</v>
      </c>
      <c r="D2970" s="11" t="str">
        <f t="shared" si="369"/>
        <v>Rain</v>
      </c>
      <c r="E2970" s="11" t="str">
        <f t="shared" si="370"/>
        <v>Rain</v>
      </c>
      <c r="F2970" s="11" t="str">
        <f t="shared" si="371"/>
        <v>RAIN</v>
      </c>
      <c r="G2970" s="11" t="str">
        <f t="shared" si="372"/>
        <v>rain</v>
      </c>
      <c r="H2970" s="11" t="str">
        <f>'Raw Data'!H2969</f>
        <v>Weekday</v>
      </c>
      <c r="I2970" s="11" t="str">
        <f t="shared" si="373"/>
        <v>WD</v>
      </c>
      <c r="J2970" s="11" t="str">
        <f t="shared" si="374"/>
        <v>Rain</v>
      </c>
      <c r="K2970" s="11" t="str">
        <f>TEXT('Raw Data'!F2969,"0")</f>
        <v>7</v>
      </c>
      <c r="L2970" s="11">
        <f t="shared" si="375"/>
        <v>7</v>
      </c>
    </row>
    <row r="2971" spans="1:12" x14ac:dyDescent="0.3">
      <c r="A2971" s="9">
        <f>'Raw Data'!A2970</f>
        <v>45362.305555555598</v>
      </c>
      <c r="B2971" s="11" t="str">
        <f>'Raw Data'!O2970</f>
        <v>Fog</v>
      </c>
      <c r="C2971" s="11" t="str">
        <f t="shared" si="368"/>
        <v>Fog</v>
      </c>
      <c r="D2971" s="11" t="str">
        <f t="shared" si="369"/>
        <v>Fog</v>
      </c>
      <c r="E2971" s="11" t="str">
        <f t="shared" si="370"/>
        <v>Fog</v>
      </c>
      <c r="F2971" s="11" t="str">
        <f t="shared" si="371"/>
        <v>FOG</v>
      </c>
      <c r="G2971" s="11" t="str">
        <f t="shared" si="372"/>
        <v>fog</v>
      </c>
      <c r="H2971" s="11" t="str">
        <f>'Raw Data'!H2970</f>
        <v>Weekday</v>
      </c>
      <c r="I2971" s="11" t="str">
        <f t="shared" si="373"/>
        <v>WD</v>
      </c>
      <c r="J2971" s="11" t="str">
        <f t="shared" si="374"/>
        <v>Fog</v>
      </c>
      <c r="K2971" s="11" t="str">
        <f>TEXT('Raw Data'!F2970,"0")</f>
        <v>7</v>
      </c>
      <c r="L2971" s="11">
        <f t="shared" si="375"/>
        <v>7</v>
      </c>
    </row>
    <row r="2972" spans="1:12" x14ac:dyDescent="0.3">
      <c r="A2972" s="9">
        <f>'Raw Data'!A2971</f>
        <v>45362.309027777803</v>
      </c>
      <c r="B2972" s="11" t="str">
        <f>'Raw Data'!O2971</f>
        <v>Fog</v>
      </c>
      <c r="C2972" s="11" t="str">
        <f t="shared" si="368"/>
        <v>Fog</v>
      </c>
      <c r="D2972" s="11" t="str">
        <f t="shared" si="369"/>
        <v>Fog</v>
      </c>
      <c r="E2972" s="11" t="str">
        <f t="shared" si="370"/>
        <v>Fog</v>
      </c>
      <c r="F2972" s="11" t="str">
        <f t="shared" si="371"/>
        <v>FOG</v>
      </c>
      <c r="G2972" s="11" t="str">
        <f t="shared" si="372"/>
        <v>fog</v>
      </c>
      <c r="H2972" s="11" t="str">
        <f>'Raw Data'!H2971</f>
        <v>Weekday</v>
      </c>
      <c r="I2972" s="11" t="str">
        <f t="shared" si="373"/>
        <v>WD</v>
      </c>
      <c r="J2972" s="11" t="str">
        <f t="shared" si="374"/>
        <v>Fog</v>
      </c>
      <c r="K2972" s="11" t="str">
        <f>TEXT('Raw Data'!F2971,"0")</f>
        <v>7</v>
      </c>
      <c r="L2972" s="11">
        <f t="shared" si="375"/>
        <v>7</v>
      </c>
    </row>
    <row r="2973" spans="1:12" x14ac:dyDescent="0.3">
      <c r="A2973" s="9">
        <f>'Raw Data'!A2972</f>
        <v>45362.3125</v>
      </c>
      <c r="B2973" s="11" t="str">
        <f>'Raw Data'!O2972</f>
        <v>Fog</v>
      </c>
      <c r="C2973" s="11" t="str">
        <f t="shared" si="368"/>
        <v>Fog</v>
      </c>
      <c r="D2973" s="11" t="str">
        <f t="shared" si="369"/>
        <v>Fog</v>
      </c>
      <c r="E2973" s="11" t="str">
        <f t="shared" si="370"/>
        <v>Fog</v>
      </c>
      <c r="F2973" s="11" t="str">
        <f t="shared" si="371"/>
        <v>FOG</v>
      </c>
      <c r="G2973" s="11" t="str">
        <f t="shared" si="372"/>
        <v>fog</v>
      </c>
      <c r="H2973" s="11" t="str">
        <f>'Raw Data'!H2972</f>
        <v>Weekday</v>
      </c>
      <c r="I2973" s="11" t="str">
        <f t="shared" si="373"/>
        <v>WD</v>
      </c>
      <c r="J2973" s="11" t="str">
        <f t="shared" si="374"/>
        <v>Fog</v>
      </c>
      <c r="K2973" s="11" t="str">
        <f>TEXT('Raw Data'!F2972,"0")</f>
        <v>7</v>
      </c>
      <c r="L2973" s="11">
        <f t="shared" si="375"/>
        <v>7</v>
      </c>
    </row>
    <row r="2974" spans="1:12" x14ac:dyDescent="0.3">
      <c r="A2974" s="9">
        <f>'Raw Data'!A2973</f>
        <v>45362.315972222197</v>
      </c>
      <c r="B2974" s="11" t="str">
        <f>'Raw Data'!O2973</f>
        <v>Rain</v>
      </c>
      <c r="C2974" s="11" t="str">
        <f t="shared" si="368"/>
        <v>Rain</v>
      </c>
      <c r="D2974" s="11" t="str">
        <f t="shared" si="369"/>
        <v>Rain</v>
      </c>
      <c r="E2974" s="11" t="str">
        <f t="shared" si="370"/>
        <v>Rain</v>
      </c>
      <c r="F2974" s="11" t="str">
        <f t="shared" si="371"/>
        <v>RAIN</v>
      </c>
      <c r="G2974" s="11" t="str">
        <f t="shared" si="372"/>
        <v>rain</v>
      </c>
      <c r="H2974" s="11" t="str">
        <f>'Raw Data'!H2973</f>
        <v>Weekday</v>
      </c>
      <c r="I2974" s="11" t="str">
        <f t="shared" si="373"/>
        <v>WD</v>
      </c>
      <c r="J2974" s="11" t="str">
        <f t="shared" si="374"/>
        <v>Rain</v>
      </c>
      <c r="K2974" s="11" t="str">
        <f>TEXT('Raw Data'!F2973,"0")</f>
        <v>7</v>
      </c>
      <c r="L2974" s="11">
        <f t="shared" si="375"/>
        <v>7</v>
      </c>
    </row>
    <row r="2975" spans="1:12" x14ac:dyDescent="0.3">
      <c r="A2975" s="9">
        <f>'Raw Data'!A2974</f>
        <v>45362.319444444503</v>
      </c>
      <c r="B2975" s="11" t="str">
        <f>'Raw Data'!O2974</f>
        <v>Rain</v>
      </c>
      <c r="C2975" s="11" t="str">
        <f t="shared" si="368"/>
        <v>Rain</v>
      </c>
      <c r="D2975" s="11" t="str">
        <f t="shared" si="369"/>
        <v>Rain</v>
      </c>
      <c r="E2975" s="11" t="str">
        <f t="shared" si="370"/>
        <v>Rain</v>
      </c>
      <c r="F2975" s="11" t="str">
        <f t="shared" si="371"/>
        <v>RAIN</v>
      </c>
      <c r="G2975" s="11" t="str">
        <f t="shared" si="372"/>
        <v>rain</v>
      </c>
      <c r="H2975" s="11" t="str">
        <f>'Raw Data'!H2974</f>
        <v>Weekday</v>
      </c>
      <c r="I2975" s="11" t="str">
        <f t="shared" si="373"/>
        <v>WD</v>
      </c>
      <c r="J2975" s="11" t="str">
        <f t="shared" si="374"/>
        <v>Rain</v>
      </c>
      <c r="K2975" s="11" t="str">
        <f>TEXT('Raw Data'!F2974,"0")</f>
        <v>7</v>
      </c>
      <c r="L2975" s="11">
        <f t="shared" si="375"/>
        <v>7</v>
      </c>
    </row>
    <row r="2976" spans="1:12" x14ac:dyDescent="0.3">
      <c r="A2976" s="9">
        <f>'Raw Data'!A2975</f>
        <v>45362.322916666701</v>
      </c>
      <c r="B2976" s="11" t="str">
        <f>'Raw Data'!O2975</f>
        <v>Rain</v>
      </c>
      <c r="C2976" s="11" t="str">
        <f t="shared" si="368"/>
        <v>Rain</v>
      </c>
      <c r="D2976" s="11" t="str">
        <f t="shared" si="369"/>
        <v>Rain</v>
      </c>
      <c r="E2976" s="11" t="str">
        <f t="shared" si="370"/>
        <v>Rain</v>
      </c>
      <c r="F2976" s="11" t="str">
        <f t="shared" si="371"/>
        <v>RAIN</v>
      </c>
      <c r="G2976" s="11" t="str">
        <f t="shared" si="372"/>
        <v>rain</v>
      </c>
      <c r="H2976" s="11" t="str">
        <f>'Raw Data'!H2975</f>
        <v>Weekday</v>
      </c>
      <c r="I2976" s="11" t="str">
        <f t="shared" si="373"/>
        <v>WD</v>
      </c>
      <c r="J2976" s="11" t="str">
        <f t="shared" si="374"/>
        <v>Rain</v>
      </c>
      <c r="K2976" s="11" t="str">
        <f>TEXT('Raw Data'!F2975,"0")</f>
        <v>7</v>
      </c>
      <c r="L2976" s="11">
        <f t="shared" si="375"/>
        <v>7</v>
      </c>
    </row>
    <row r="2977" spans="1:12" x14ac:dyDescent="0.3">
      <c r="A2977" s="9">
        <f>'Raw Data'!A2976</f>
        <v>45362.326388888898</v>
      </c>
      <c r="B2977" s="11" t="str">
        <f>'Raw Data'!O2976</f>
        <v>Fog</v>
      </c>
      <c r="C2977" s="11" t="str">
        <f t="shared" si="368"/>
        <v>Fog</v>
      </c>
      <c r="D2977" s="11" t="str">
        <f t="shared" si="369"/>
        <v>Fog</v>
      </c>
      <c r="E2977" s="11" t="str">
        <f t="shared" si="370"/>
        <v>Fog</v>
      </c>
      <c r="F2977" s="11" t="str">
        <f t="shared" si="371"/>
        <v>FOG</v>
      </c>
      <c r="G2977" s="11" t="str">
        <f t="shared" si="372"/>
        <v>fog</v>
      </c>
      <c r="H2977" s="11" t="str">
        <f>'Raw Data'!H2976</f>
        <v>Weekday</v>
      </c>
      <c r="I2977" s="11" t="str">
        <f t="shared" si="373"/>
        <v>WD</v>
      </c>
      <c r="J2977" s="11" t="str">
        <f t="shared" si="374"/>
        <v>Fog</v>
      </c>
      <c r="K2977" s="11" t="str">
        <f>TEXT('Raw Data'!F2976,"0")</f>
        <v>7</v>
      </c>
      <c r="L2977" s="11">
        <f t="shared" si="375"/>
        <v>7</v>
      </c>
    </row>
    <row r="2978" spans="1:12" x14ac:dyDescent="0.3">
      <c r="A2978" s="9">
        <f>'Raw Data'!A2977</f>
        <v>45362.329861111102</v>
      </c>
      <c r="B2978" s="11" t="str">
        <f>'Raw Data'!O2977</f>
        <v>Fog</v>
      </c>
      <c r="C2978" s="11" t="str">
        <f t="shared" si="368"/>
        <v>Fog</v>
      </c>
      <c r="D2978" s="11" t="str">
        <f t="shared" si="369"/>
        <v>Fog</v>
      </c>
      <c r="E2978" s="11" t="str">
        <f t="shared" si="370"/>
        <v>Fog</v>
      </c>
      <c r="F2978" s="11" t="str">
        <f t="shared" si="371"/>
        <v>FOG</v>
      </c>
      <c r="G2978" s="11" t="str">
        <f t="shared" si="372"/>
        <v>fog</v>
      </c>
      <c r="H2978" s="11" t="str">
        <f>'Raw Data'!H2977</f>
        <v>Weekday</v>
      </c>
      <c r="I2978" s="11" t="str">
        <f t="shared" si="373"/>
        <v>WD</v>
      </c>
      <c r="J2978" s="11" t="str">
        <f t="shared" si="374"/>
        <v>Fog</v>
      </c>
      <c r="K2978" s="11" t="str">
        <f>TEXT('Raw Data'!F2977,"0")</f>
        <v>7</v>
      </c>
      <c r="L2978" s="11">
        <f t="shared" si="375"/>
        <v>7</v>
      </c>
    </row>
    <row r="2979" spans="1:12" x14ac:dyDescent="0.3">
      <c r="A2979" s="9">
        <f>'Raw Data'!A2978</f>
        <v>45362.333333333299</v>
      </c>
      <c r="B2979" s="11" t="str">
        <f>'Raw Data'!O2978</f>
        <v>Clear</v>
      </c>
      <c r="C2979" s="11" t="str">
        <f t="shared" si="368"/>
        <v>Clear</v>
      </c>
      <c r="D2979" s="11" t="str">
        <f t="shared" si="369"/>
        <v>Clear</v>
      </c>
      <c r="E2979" s="11" t="str">
        <f t="shared" si="370"/>
        <v>Clear</v>
      </c>
      <c r="F2979" s="11" t="str">
        <f t="shared" si="371"/>
        <v>CLEAR</v>
      </c>
      <c r="G2979" s="11" t="str">
        <f t="shared" si="372"/>
        <v>clear</v>
      </c>
      <c r="H2979" s="11" t="str">
        <f>'Raw Data'!H2978</f>
        <v>Weekday</v>
      </c>
      <c r="I2979" s="11" t="str">
        <f t="shared" si="373"/>
        <v>WD</v>
      </c>
      <c r="J2979" s="11" t="str">
        <f t="shared" si="374"/>
        <v>Clear</v>
      </c>
      <c r="K2979" s="11" t="str">
        <f>TEXT('Raw Data'!F2978,"0")</f>
        <v>8</v>
      </c>
      <c r="L2979" s="11">
        <f t="shared" si="375"/>
        <v>8</v>
      </c>
    </row>
    <row r="2980" spans="1:12" x14ac:dyDescent="0.3">
      <c r="A2980" s="9">
        <f>'Raw Data'!A2979</f>
        <v>45362.336805555598</v>
      </c>
      <c r="B2980" s="11" t="str">
        <f>'Raw Data'!O2979</f>
        <v>Clear</v>
      </c>
      <c r="C2980" s="11" t="str">
        <f t="shared" si="368"/>
        <v>Clear</v>
      </c>
      <c r="D2980" s="11" t="str">
        <f t="shared" si="369"/>
        <v>Clear</v>
      </c>
      <c r="E2980" s="11" t="str">
        <f t="shared" si="370"/>
        <v>Clear</v>
      </c>
      <c r="F2980" s="11" t="str">
        <f t="shared" si="371"/>
        <v>CLEAR</v>
      </c>
      <c r="G2980" s="11" t="str">
        <f t="shared" si="372"/>
        <v>clear</v>
      </c>
      <c r="H2980" s="11" t="str">
        <f>'Raw Data'!H2979</f>
        <v>Weekday</v>
      </c>
      <c r="I2980" s="11" t="str">
        <f t="shared" si="373"/>
        <v>WD</v>
      </c>
      <c r="J2980" s="11" t="str">
        <f t="shared" si="374"/>
        <v>Clear</v>
      </c>
      <c r="K2980" s="11" t="str">
        <f>TEXT('Raw Data'!F2979,"0")</f>
        <v>8</v>
      </c>
      <c r="L2980" s="11">
        <f t="shared" si="375"/>
        <v>8</v>
      </c>
    </row>
    <row r="2981" spans="1:12" x14ac:dyDescent="0.3">
      <c r="A2981" s="9">
        <f>'Raw Data'!A2980</f>
        <v>45362.340277777803</v>
      </c>
      <c r="B2981" s="11" t="str">
        <f>'Raw Data'!O2980</f>
        <v>Clear</v>
      </c>
      <c r="C2981" s="11" t="str">
        <f t="shared" si="368"/>
        <v>Clear</v>
      </c>
      <c r="D2981" s="11" t="str">
        <f t="shared" si="369"/>
        <v>Clear</v>
      </c>
      <c r="E2981" s="11" t="str">
        <f t="shared" si="370"/>
        <v>Clear</v>
      </c>
      <c r="F2981" s="11" t="str">
        <f t="shared" si="371"/>
        <v>CLEAR</v>
      </c>
      <c r="G2981" s="11" t="str">
        <f t="shared" si="372"/>
        <v>clear</v>
      </c>
      <c r="H2981" s="11" t="str">
        <f>'Raw Data'!H2980</f>
        <v>Weekday</v>
      </c>
      <c r="I2981" s="11" t="str">
        <f t="shared" si="373"/>
        <v>WD</v>
      </c>
      <c r="J2981" s="11" t="str">
        <f t="shared" si="374"/>
        <v>Clear</v>
      </c>
      <c r="K2981" s="11" t="str">
        <f>TEXT('Raw Data'!F2980,"0")</f>
        <v>8</v>
      </c>
      <c r="L2981" s="11">
        <f t="shared" si="375"/>
        <v>8</v>
      </c>
    </row>
    <row r="2982" spans="1:12" x14ac:dyDescent="0.3">
      <c r="A2982" s="9">
        <f>'Raw Data'!A2981</f>
        <v>45362.34375</v>
      </c>
      <c r="B2982" s="11" t="str">
        <f>'Raw Data'!O2981</f>
        <v>Rain</v>
      </c>
      <c r="C2982" s="11" t="str">
        <f t="shared" si="368"/>
        <v>Rain</v>
      </c>
      <c r="D2982" s="11" t="str">
        <f t="shared" si="369"/>
        <v>Rain</v>
      </c>
      <c r="E2982" s="11" t="str">
        <f t="shared" si="370"/>
        <v>Rain</v>
      </c>
      <c r="F2982" s="11" t="str">
        <f t="shared" si="371"/>
        <v>RAIN</v>
      </c>
      <c r="G2982" s="11" t="str">
        <f t="shared" si="372"/>
        <v>rain</v>
      </c>
      <c r="H2982" s="11" t="str">
        <f>'Raw Data'!H2981</f>
        <v>Weekday</v>
      </c>
      <c r="I2982" s="11" t="str">
        <f t="shared" si="373"/>
        <v>WD</v>
      </c>
      <c r="J2982" s="11" t="str">
        <f t="shared" si="374"/>
        <v>Rain</v>
      </c>
      <c r="K2982" s="11" t="str">
        <f>TEXT('Raw Data'!F2981,"0")</f>
        <v>8</v>
      </c>
      <c r="L2982" s="11">
        <f t="shared" si="375"/>
        <v>8</v>
      </c>
    </row>
    <row r="2983" spans="1:12" x14ac:dyDescent="0.3">
      <c r="A2983" s="9">
        <f>'Raw Data'!A2982</f>
        <v>45362.347222222197</v>
      </c>
      <c r="B2983" s="11" t="str">
        <f>'Raw Data'!O2982</f>
        <v>Fog</v>
      </c>
      <c r="C2983" s="11" t="str">
        <f t="shared" si="368"/>
        <v>Fog</v>
      </c>
      <c r="D2983" s="11" t="str">
        <f t="shared" si="369"/>
        <v>Fog</v>
      </c>
      <c r="E2983" s="11" t="str">
        <f t="shared" si="370"/>
        <v>Fog</v>
      </c>
      <c r="F2983" s="11" t="str">
        <f t="shared" si="371"/>
        <v>FOG</v>
      </c>
      <c r="G2983" s="11" t="str">
        <f t="shared" si="372"/>
        <v>fog</v>
      </c>
      <c r="H2983" s="11" t="str">
        <f>'Raw Data'!H2982</f>
        <v>Weekday</v>
      </c>
      <c r="I2983" s="11" t="str">
        <f t="shared" si="373"/>
        <v>WD</v>
      </c>
      <c r="J2983" s="11" t="str">
        <f t="shared" si="374"/>
        <v>Fog</v>
      </c>
      <c r="K2983" s="11" t="str">
        <f>TEXT('Raw Data'!F2982,"0")</f>
        <v>8</v>
      </c>
      <c r="L2983" s="11">
        <f t="shared" si="375"/>
        <v>8</v>
      </c>
    </row>
    <row r="2984" spans="1:12" x14ac:dyDescent="0.3">
      <c r="A2984" s="9">
        <f>'Raw Data'!A2983</f>
        <v>45362.350694444503</v>
      </c>
      <c r="B2984" s="11" t="str">
        <f>'Raw Data'!O2983</f>
        <v>Clear</v>
      </c>
      <c r="C2984" s="11" t="str">
        <f t="shared" si="368"/>
        <v>Clear</v>
      </c>
      <c r="D2984" s="11" t="str">
        <f t="shared" si="369"/>
        <v>Clear</v>
      </c>
      <c r="E2984" s="11" t="str">
        <f t="shared" si="370"/>
        <v>Clear</v>
      </c>
      <c r="F2984" s="11" t="str">
        <f t="shared" si="371"/>
        <v>CLEAR</v>
      </c>
      <c r="G2984" s="11" t="str">
        <f t="shared" si="372"/>
        <v>clear</v>
      </c>
      <c r="H2984" s="11" t="str">
        <f>'Raw Data'!H2983</f>
        <v>Weekday</v>
      </c>
      <c r="I2984" s="11" t="str">
        <f t="shared" si="373"/>
        <v>WD</v>
      </c>
      <c r="J2984" s="11" t="str">
        <f t="shared" si="374"/>
        <v>Clear</v>
      </c>
      <c r="K2984" s="11" t="str">
        <f>TEXT('Raw Data'!F2983,"0")</f>
        <v>8</v>
      </c>
      <c r="L2984" s="11">
        <f t="shared" si="375"/>
        <v>8</v>
      </c>
    </row>
    <row r="2985" spans="1:12" x14ac:dyDescent="0.3">
      <c r="A2985" s="9">
        <f>'Raw Data'!A2984</f>
        <v>45362.354166666701</v>
      </c>
      <c r="B2985" s="11" t="str">
        <f>'Raw Data'!O2984</f>
        <v>Snow</v>
      </c>
      <c r="C2985" s="11" t="str">
        <f t="shared" si="368"/>
        <v>Snow</v>
      </c>
      <c r="D2985" s="11" t="str">
        <f t="shared" si="369"/>
        <v>Snow</v>
      </c>
      <c r="E2985" s="11" t="str">
        <f t="shared" si="370"/>
        <v>Snow</v>
      </c>
      <c r="F2985" s="11" t="str">
        <f t="shared" si="371"/>
        <v>SNOW</v>
      </c>
      <c r="G2985" s="11" t="str">
        <f t="shared" si="372"/>
        <v>snow</v>
      </c>
      <c r="H2985" s="11" t="str">
        <f>'Raw Data'!H2984</f>
        <v>Weekday</v>
      </c>
      <c r="I2985" s="11" t="str">
        <f t="shared" si="373"/>
        <v>WD</v>
      </c>
      <c r="J2985" s="11" t="str">
        <f t="shared" si="374"/>
        <v>Snow</v>
      </c>
      <c r="K2985" s="11" t="str">
        <f>TEXT('Raw Data'!F2984,"0")</f>
        <v>8</v>
      </c>
      <c r="L2985" s="11">
        <f t="shared" si="375"/>
        <v>8</v>
      </c>
    </row>
    <row r="2986" spans="1:12" x14ac:dyDescent="0.3">
      <c r="A2986" s="9">
        <f>'Raw Data'!A2985</f>
        <v>45362.357638888898</v>
      </c>
      <c r="B2986" s="11" t="str">
        <f>'Raw Data'!O2985</f>
        <v>Rain</v>
      </c>
      <c r="C2986" s="11" t="str">
        <f t="shared" si="368"/>
        <v>Rain</v>
      </c>
      <c r="D2986" s="11" t="str">
        <f t="shared" si="369"/>
        <v>Rain</v>
      </c>
      <c r="E2986" s="11" t="str">
        <f t="shared" si="370"/>
        <v>Rain</v>
      </c>
      <c r="F2986" s="11" t="str">
        <f t="shared" si="371"/>
        <v>RAIN</v>
      </c>
      <c r="G2986" s="11" t="str">
        <f t="shared" si="372"/>
        <v>rain</v>
      </c>
      <c r="H2986" s="11" t="str">
        <f>'Raw Data'!H2985</f>
        <v>Weekday</v>
      </c>
      <c r="I2986" s="11" t="str">
        <f t="shared" si="373"/>
        <v>WD</v>
      </c>
      <c r="J2986" s="11" t="str">
        <f t="shared" si="374"/>
        <v>Rain</v>
      </c>
      <c r="K2986" s="11" t="str">
        <f>TEXT('Raw Data'!F2985,"0")</f>
        <v>8</v>
      </c>
      <c r="L2986" s="11">
        <f t="shared" si="375"/>
        <v>8</v>
      </c>
    </row>
    <row r="2987" spans="1:12" x14ac:dyDescent="0.3">
      <c r="A2987" s="9">
        <f>'Raw Data'!A2986</f>
        <v>45362.361111111102</v>
      </c>
      <c r="B2987" s="11" t="str">
        <f>'Raw Data'!O2986</f>
        <v>Snow</v>
      </c>
      <c r="C2987" s="11" t="str">
        <f t="shared" si="368"/>
        <v>Snow</v>
      </c>
      <c r="D2987" s="11" t="str">
        <f t="shared" si="369"/>
        <v>Snow</v>
      </c>
      <c r="E2987" s="11" t="str">
        <f t="shared" si="370"/>
        <v>Snow</v>
      </c>
      <c r="F2987" s="11" t="str">
        <f t="shared" si="371"/>
        <v>SNOW</v>
      </c>
      <c r="G2987" s="11" t="str">
        <f t="shared" si="372"/>
        <v>snow</v>
      </c>
      <c r="H2987" s="11" t="str">
        <f>'Raw Data'!H2986</f>
        <v>Weekday</v>
      </c>
      <c r="I2987" s="11" t="str">
        <f t="shared" si="373"/>
        <v>WD</v>
      </c>
      <c r="J2987" s="11" t="str">
        <f t="shared" si="374"/>
        <v>Snow</v>
      </c>
      <c r="K2987" s="11" t="str">
        <f>TEXT('Raw Data'!F2986,"0")</f>
        <v>8</v>
      </c>
      <c r="L2987" s="11">
        <f t="shared" si="375"/>
        <v>8</v>
      </c>
    </row>
    <row r="2988" spans="1:12" x14ac:dyDescent="0.3">
      <c r="A2988" s="9">
        <f>'Raw Data'!A2987</f>
        <v>45362.364583333299</v>
      </c>
      <c r="B2988" s="11" t="str">
        <f>'Raw Data'!O2987</f>
        <v>Fog</v>
      </c>
      <c r="C2988" s="11" t="str">
        <f t="shared" si="368"/>
        <v>Fog</v>
      </c>
      <c r="D2988" s="11" t="str">
        <f t="shared" si="369"/>
        <v>Fog</v>
      </c>
      <c r="E2988" s="11" t="str">
        <f t="shared" si="370"/>
        <v>Fog</v>
      </c>
      <c r="F2988" s="11" t="str">
        <f t="shared" si="371"/>
        <v>FOG</v>
      </c>
      <c r="G2988" s="11" t="str">
        <f t="shared" si="372"/>
        <v>fog</v>
      </c>
      <c r="H2988" s="11" t="str">
        <f>'Raw Data'!H2987</f>
        <v>Weekday</v>
      </c>
      <c r="I2988" s="11" t="str">
        <f t="shared" si="373"/>
        <v>WD</v>
      </c>
      <c r="J2988" s="11" t="str">
        <f t="shared" si="374"/>
        <v>Fog</v>
      </c>
      <c r="K2988" s="11" t="str">
        <f>TEXT('Raw Data'!F2987,"0")</f>
        <v>8</v>
      </c>
      <c r="L2988" s="11">
        <f t="shared" si="375"/>
        <v>8</v>
      </c>
    </row>
    <row r="2989" spans="1:12" x14ac:dyDescent="0.3">
      <c r="A2989" s="9">
        <f>'Raw Data'!A2988</f>
        <v>45362.368055555598</v>
      </c>
      <c r="B2989" s="11" t="str">
        <f>'Raw Data'!O2988</f>
        <v>Fog</v>
      </c>
      <c r="C2989" s="11" t="str">
        <f t="shared" si="368"/>
        <v>Fog</v>
      </c>
      <c r="D2989" s="11" t="str">
        <f t="shared" si="369"/>
        <v>Fog</v>
      </c>
      <c r="E2989" s="11" t="str">
        <f t="shared" si="370"/>
        <v>Fog</v>
      </c>
      <c r="F2989" s="11" t="str">
        <f t="shared" si="371"/>
        <v>FOG</v>
      </c>
      <c r="G2989" s="11" t="str">
        <f t="shared" si="372"/>
        <v>fog</v>
      </c>
      <c r="H2989" s="11" t="str">
        <f>'Raw Data'!H2988</f>
        <v>Weekday</v>
      </c>
      <c r="I2989" s="11" t="str">
        <f t="shared" si="373"/>
        <v>WD</v>
      </c>
      <c r="J2989" s="11" t="str">
        <f t="shared" si="374"/>
        <v>Fog</v>
      </c>
      <c r="K2989" s="11" t="str">
        <f>TEXT('Raw Data'!F2988,"0")</f>
        <v>8</v>
      </c>
      <c r="L2989" s="11">
        <f t="shared" si="375"/>
        <v>8</v>
      </c>
    </row>
    <row r="2990" spans="1:12" x14ac:dyDescent="0.3">
      <c r="A2990" s="9">
        <f>'Raw Data'!A2989</f>
        <v>45362.371527777803</v>
      </c>
      <c r="B2990" s="11" t="str">
        <f>'Raw Data'!O2989</f>
        <v>Snow</v>
      </c>
      <c r="C2990" s="11" t="str">
        <f t="shared" si="368"/>
        <v>Snow</v>
      </c>
      <c r="D2990" s="11" t="str">
        <f t="shared" si="369"/>
        <v>Snow</v>
      </c>
      <c r="E2990" s="11" t="str">
        <f t="shared" si="370"/>
        <v>Snow</v>
      </c>
      <c r="F2990" s="11" t="str">
        <f t="shared" si="371"/>
        <v>SNOW</v>
      </c>
      <c r="G2990" s="11" t="str">
        <f t="shared" si="372"/>
        <v>snow</v>
      </c>
      <c r="H2990" s="11" t="str">
        <f>'Raw Data'!H2989</f>
        <v>Weekday</v>
      </c>
      <c r="I2990" s="11" t="str">
        <f t="shared" si="373"/>
        <v>WD</v>
      </c>
      <c r="J2990" s="11" t="str">
        <f t="shared" si="374"/>
        <v>Snow</v>
      </c>
      <c r="K2990" s="11" t="str">
        <f>TEXT('Raw Data'!F2989,"0")</f>
        <v>8</v>
      </c>
      <c r="L2990" s="11">
        <f t="shared" si="375"/>
        <v>8</v>
      </c>
    </row>
    <row r="2991" spans="1:12" x14ac:dyDescent="0.3">
      <c r="A2991" s="9">
        <f>'Raw Data'!A2990</f>
        <v>45362.375</v>
      </c>
      <c r="B2991" s="11" t="str">
        <f>'Raw Data'!O2990</f>
        <v>Fog</v>
      </c>
      <c r="C2991" s="11" t="str">
        <f t="shared" si="368"/>
        <v>Fog</v>
      </c>
      <c r="D2991" s="11" t="str">
        <f t="shared" si="369"/>
        <v>Fog</v>
      </c>
      <c r="E2991" s="11" t="str">
        <f t="shared" si="370"/>
        <v>Fog</v>
      </c>
      <c r="F2991" s="11" t="str">
        <f t="shared" si="371"/>
        <v>FOG</v>
      </c>
      <c r="G2991" s="11" t="str">
        <f t="shared" si="372"/>
        <v>fog</v>
      </c>
      <c r="H2991" s="11" t="str">
        <f>'Raw Data'!H2990</f>
        <v>Weekday</v>
      </c>
      <c r="I2991" s="11" t="str">
        <f t="shared" si="373"/>
        <v>WD</v>
      </c>
      <c r="J2991" s="11" t="str">
        <f t="shared" si="374"/>
        <v>Fog</v>
      </c>
      <c r="K2991" s="11" t="str">
        <f>TEXT('Raw Data'!F2990,"0")</f>
        <v>9</v>
      </c>
      <c r="L2991" s="11">
        <f t="shared" si="375"/>
        <v>9</v>
      </c>
    </row>
    <row r="2992" spans="1:12" x14ac:dyDescent="0.3">
      <c r="A2992" s="9">
        <f>'Raw Data'!A2991</f>
        <v>45362.378472222197</v>
      </c>
      <c r="B2992" s="11" t="str">
        <f>'Raw Data'!O2991</f>
        <v>Snow</v>
      </c>
      <c r="C2992" s="11" t="str">
        <f t="shared" si="368"/>
        <v>Snow</v>
      </c>
      <c r="D2992" s="11" t="str">
        <f t="shared" si="369"/>
        <v>Snow</v>
      </c>
      <c r="E2992" s="11" t="str">
        <f t="shared" si="370"/>
        <v>Snow</v>
      </c>
      <c r="F2992" s="11" t="str">
        <f t="shared" si="371"/>
        <v>SNOW</v>
      </c>
      <c r="G2992" s="11" t="str">
        <f t="shared" si="372"/>
        <v>snow</v>
      </c>
      <c r="H2992" s="11" t="str">
        <f>'Raw Data'!H2991</f>
        <v>Weekday</v>
      </c>
      <c r="I2992" s="11" t="str">
        <f t="shared" si="373"/>
        <v>WD</v>
      </c>
      <c r="J2992" s="11" t="str">
        <f t="shared" si="374"/>
        <v>Snow</v>
      </c>
      <c r="K2992" s="11" t="str">
        <f>TEXT('Raw Data'!F2991,"0")</f>
        <v>9</v>
      </c>
      <c r="L2992" s="11">
        <f t="shared" si="375"/>
        <v>9</v>
      </c>
    </row>
    <row r="2993" spans="1:12" x14ac:dyDescent="0.3">
      <c r="A2993" s="9">
        <f>'Raw Data'!A2992</f>
        <v>45362.381944444503</v>
      </c>
      <c r="B2993" s="11" t="str">
        <f>'Raw Data'!O2992</f>
        <v>Snow</v>
      </c>
      <c r="C2993" s="11" t="str">
        <f t="shared" si="368"/>
        <v>Snow</v>
      </c>
      <c r="D2993" s="11" t="str">
        <f t="shared" si="369"/>
        <v>Snow</v>
      </c>
      <c r="E2993" s="11" t="str">
        <f t="shared" si="370"/>
        <v>Snow</v>
      </c>
      <c r="F2993" s="11" t="str">
        <f t="shared" si="371"/>
        <v>SNOW</v>
      </c>
      <c r="G2993" s="11" t="str">
        <f t="shared" si="372"/>
        <v>snow</v>
      </c>
      <c r="H2993" s="11" t="str">
        <f>'Raw Data'!H2992</f>
        <v>Weekday</v>
      </c>
      <c r="I2993" s="11" t="str">
        <f t="shared" si="373"/>
        <v>WD</v>
      </c>
      <c r="J2993" s="11" t="str">
        <f t="shared" si="374"/>
        <v>Snow</v>
      </c>
      <c r="K2993" s="11" t="str">
        <f>TEXT('Raw Data'!F2992,"0")</f>
        <v>9</v>
      </c>
      <c r="L2993" s="11">
        <f t="shared" si="375"/>
        <v>9</v>
      </c>
    </row>
    <row r="2994" spans="1:12" x14ac:dyDescent="0.3">
      <c r="A2994" s="9">
        <f>'Raw Data'!A2993</f>
        <v>45362.385416666701</v>
      </c>
      <c r="B2994" s="11" t="str">
        <f>'Raw Data'!O2993</f>
        <v>Fog</v>
      </c>
      <c r="C2994" s="11" t="str">
        <f t="shared" si="368"/>
        <v>Fog</v>
      </c>
      <c r="D2994" s="11" t="str">
        <f t="shared" si="369"/>
        <v>Fog</v>
      </c>
      <c r="E2994" s="11" t="str">
        <f t="shared" si="370"/>
        <v>Fog</v>
      </c>
      <c r="F2994" s="11" t="str">
        <f t="shared" si="371"/>
        <v>FOG</v>
      </c>
      <c r="G2994" s="11" t="str">
        <f t="shared" si="372"/>
        <v>fog</v>
      </c>
      <c r="H2994" s="11" t="str">
        <f>'Raw Data'!H2993</f>
        <v>Weekday</v>
      </c>
      <c r="I2994" s="11" t="str">
        <f t="shared" si="373"/>
        <v>WD</v>
      </c>
      <c r="J2994" s="11" t="str">
        <f t="shared" si="374"/>
        <v>Fog</v>
      </c>
      <c r="K2994" s="11" t="str">
        <f>TEXT('Raw Data'!F2993,"0")</f>
        <v>9</v>
      </c>
      <c r="L2994" s="11">
        <f t="shared" si="375"/>
        <v>9</v>
      </c>
    </row>
    <row r="2995" spans="1:12" x14ac:dyDescent="0.3">
      <c r="A2995" s="9">
        <f>'Raw Data'!A2994</f>
        <v>45362.388888888898</v>
      </c>
      <c r="B2995" s="11" t="str">
        <f>'Raw Data'!O2994</f>
        <v>Snow</v>
      </c>
      <c r="C2995" s="11" t="str">
        <f t="shared" si="368"/>
        <v>Snow</v>
      </c>
      <c r="D2995" s="11" t="str">
        <f t="shared" si="369"/>
        <v>Snow</v>
      </c>
      <c r="E2995" s="11" t="str">
        <f t="shared" si="370"/>
        <v>Snow</v>
      </c>
      <c r="F2995" s="11" t="str">
        <f t="shared" si="371"/>
        <v>SNOW</v>
      </c>
      <c r="G2995" s="11" t="str">
        <f t="shared" si="372"/>
        <v>snow</v>
      </c>
      <c r="H2995" s="11" t="str">
        <f>'Raw Data'!H2994</f>
        <v>Weekday</v>
      </c>
      <c r="I2995" s="11" t="str">
        <f t="shared" si="373"/>
        <v>WD</v>
      </c>
      <c r="J2995" s="11" t="str">
        <f t="shared" si="374"/>
        <v>Snow</v>
      </c>
      <c r="K2995" s="11" t="str">
        <f>TEXT('Raw Data'!F2994,"0")</f>
        <v>9</v>
      </c>
      <c r="L2995" s="11">
        <f t="shared" si="375"/>
        <v>9</v>
      </c>
    </row>
    <row r="2996" spans="1:12" x14ac:dyDescent="0.3">
      <c r="A2996" s="9">
        <f>'Raw Data'!A2995</f>
        <v>45362.392361111102</v>
      </c>
      <c r="B2996" s="11" t="str">
        <f>'Raw Data'!O2995</f>
        <v>Snow</v>
      </c>
      <c r="C2996" s="11" t="str">
        <f t="shared" si="368"/>
        <v>Snow</v>
      </c>
      <c r="D2996" s="11" t="str">
        <f t="shared" si="369"/>
        <v>Snow</v>
      </c>
      <c r="E2996" s="11" t="str">
        <f t="shared" si="370"/>
        <v>Snow</v>
      </c>
      <c r="F2996" s="11" t="str">
        <f t="shared" si="371"/>
        <v>SNOW</v>
      </c>
      <c r="G2996" s="11" t="str">
        <f t="shared" si="372"/>
        <v>snow</v>
      </c>
      <c r="H2996" s="11" t="str">
        <f>'Raw Data'!H2995</f>
        <v>Weekday</v>
      </c>
      <c r="I2996" s="11" t="str">
        <f t="shared" si="373"/>
        <v>WD</v>
      </c>
      <c r="J2996" s="11" t="str">
        <f t="shared" si="374"/>
        <v>Snow</v>
      </c>
      <c r="K2996" s="11" t="str">
        <f>TEXT('Raw Data'!F2995,"0")</f>
        <v>9</v>
      </c>
      <c r="L2996" s="11">
        <f t="shared" si="375"/>
        <v>9</v>
      </c>
    </row>
    <row r="2997" spans="1:12" x14ac:dyDescent="0.3">
      <c r="A2997" s="9">
        <f>'Raw Data'!A2996</f>
        <v>45362.395833333299</v>
      </c>
      <c r="B2997" s="11" t="str">
        <f>'Raw Data'!O2996</f>
        <v>Clear</v>
      </c>
      <c r="C2997" s="11" t="str">
        <f t="shared" si="368"/>
        <v>Clear</v>
      </c>
      <c r="D2997" s="11" t="str">
        <f t="shared" si="369"/>
        <v>Clear</v>
      </c>
      <c r="E2997" s="11" t="str">
        <f t="shared" si="370"/>
        <v>Clear</v>
      </c>
      <c r="F2997" s="11" t="str">
        <f t="shared" si="371"/>
        <v>CLEAR</v>
      </c>
      <c r="G2997" s="11" t="str">
        <f t="shared" si="372"/>
        <v>clear</v>
      </c>
      <c r="H2997" s="11" t="str">
        <f>'Raw Data'!H2996</f>
        <v>Weekday</v>
      </c>
      <c r="I2997" s="11" t="str">
        <f t="shared" si="373"/>
        <v>WD</v>
      </c>
      <c r="J2997" s="11" t="str">
        <f t="shared" si="374"/>
        <v>Clear</v>
      </c>
      <c r="K2997" s="11" t="str">
        <f>TEXT('Raw Data'!F2996,"0")</f>
        <v>9</v>
      </c>
      <c r="L2997" s="11">
        <f t="shared" si="375"/>
        <v>9</v>
      </c>
    </row>
    <row r="2998" spans="1:12" x14ac:dyDescent="0.3">
      <c r="A2998" s="9">
        <f>'Raw Data'!A2997</f>
        <v>45362.399305555598</v>
      </c>
      <c r="B2998" s="11" t="str">
        <f>'Raw Data'!O2997</f>
        <v>Snow</v>
      </c>
      <c r="C2998" s="11" t="str">
        <f t="shared" si="368"/>
        <v>Snow</v>
      </c>
      <c r="D2998" s="11" t="str">
        <f t="shared" si="369"/>
        <v>Snow</v>
      </c>
      <c r="E2998" s="11" t="str">
        <f t="shared" si="370"/>
        <v>Snow</v>
      </c>
      <c r="F2998" s="11" t="str">
        <f t="shared" si="371"/>
        <v>SNOW</v>
      </c>
      <c r="G2998" s="11" t="str">
        <f t="shared" si="372"/>
        <v>snow</v>
      </c>
      <c r="H2998" s="11" t="str">
        <f>'Raw Data'!H2997</f>
        <v>Weekday</v>
      </c>
      <c r="I2998" s="11" t="str">
        <f t="shared" si="373"/>
        <v>WD</v>
      </c>
      <c r="J2998" s="11" t="str">
        <f t="shared" si="374"/>
        <v>Snow</v>
      </c>
      <c r="K2998" s="11" t="str">
        <f>TEXT('Raw Data'!F2997,"0")</f>
        <v>9</v>
      </c>
      <c r="L2998" s="11">
        <f t="shared" si="375"/>
        <v>9</v>
      </c>
    </row>
    <row r="2999" spans="1:12" x14ac:dyDescent="0.3">
      <c r="A2999" s="9">
        <f>'Raw Data'!A2998</f>
        <v>45362.402777777803</v>
      </c>
      <c r="B2999" s="11" t="str">
        <f>'Raw Data'!O2998</f>
        <v>Clear</v>
      </c>
      <c r="C2999" s="11" t="str">
        <f t="shared" si="368"/>
        <v>Clear</v>
      </c>
      <c r="D2999" s="11" t="str">
        <f t="shared" si="369"/>
        <v>Clear</v>
      </c>
      <c r="E2999" s="11" t="str">
        <f t="shared" si="370"/>
        <v>Clear</v>
      </c>
      <c r="F2999" s="11" t="str">
        <f t="shared" si="371"/>
        <v>CLEAR</v>
      </c>
      <c r="G2999" s="11" t="str">
        <f t="shared" si="372"/>
        <v>clear</v>
      </c>
      <c r="H2999" s="11" t="str">
        <f>'Raw Data'!H2998</f>
        <v>Weekday</v>
      </c>
      <c r="I2999" s="11" t="str">
        <f t="shared" si="373"/>
        <v>WD</v>
      </c>
      <c r="J2999" s="11" t="str">
        <f t="shared" si="374"/>
        <v>Clear</v>
      </c>
      <c r="K2999" s="11" t="str">
        <f>TEXT('Raw Data'!F2998,"0")</f>
        <v>9</v>
      </c>
      <c r="L2999" s="11">
        <f t="shared" si="375"/>
        <v>9</v>
      </c>
    </row>
    <row r="3000" spans="1:12" x14ac:dyDescent="0.3">
      <c r="A3000" s="9">
        <f>'Raw Data'!A2999</f>
        <v>45362.40625</v>
      </c>
      <c r="B3000" s="11" t="str">
        <f>'Raw Data'!O2999</f>
        <v>Snow</v>
      </c>
      <c r="C3000" s="11" t="str">
        <f t="shared" si="368"/>
        <v>Snow</v>
      </c>
      <c r="D3000" s="11" t="str">
        <f t="shared" si="369"/>
        <v>Snow</v>
      </c>
      <c r="E3000" s="11" t="str">
        <f t="shared" si="370"/>
        <v>Snow</v>
      </c>
      <c r="F3000" s="11" t="str">
        <f t="shared" si="371"/>
        <v>SNOW</v>
      </c>
      <c r="G3000" s="11" t="str">
        <f t="shared" si="372"/>
        <v>snow</v>
      </c>
      <c r="H3000" s="11" t="str">
        <f>'Raw Data'!H2999</f>
        <v>Weekday</v>
      </c>
      <c r="I3000" s="11" t="str">
        <f t="shared" si="373"/>
        <v>WD</v>
      </c>
      <c r="J3000" s="11" t="str">
        <f t="shared" si="374"/>
        <v>Snow</v>
      </c>
      <c r="K3000" s="11" t="str">
        <f>TEXT('Raw Data'!F2999,"0")</f>
        <v>9</v>
      </c>
      <c r="L3000" s="11">
        <f t="shared" si="375"/>
        <v>9</v>
      </c>
    </row>
    <row r="3001" spans="1:12" x14ac:dyDescent="0.3">
      <c r="A3001" s="9">
        <f>'Raw Data'!A3000</f>
        <v>45362.409722222197</v>
      </c>
      <c r="B3001" s="11" t="str">
        <f>'Raw Data'!O3000</f>
        <v>Clear</v>
      </c>
      <c r="C3001" s="11" t="str">
        <f t="shared" si="368"/>
        <v>Clear</v>
      </c>
      <c r="D3001" s="11" t="str">
        <f t="shared" si="369"/>
        <v>Clear</v>
      </c>
      <c r="E3001" s="11" t="str">
        <f t="shared" si="370"/>
        <v>Clear</v>
      </c>
      <c r="F3001" s="11" t="str">
        <f t="shared" si="371"/>
        <v>CLEAR</v>
      </c>
      <c r="G3001" s="11" t="str">
        <f t="shared" si="372"/>
        <v>clear</v>
      </c>
      <c r="H3001" s="11" t="str">
        <f>'Raw Data'!H3000</f>
        <v>Weekday</v>
      </c>
      <c r="I3001" s="11" t="str">
        <f t="shared" si="373"/>
        <v>WD</v>
      </c>
      <c r="J3001" s="11" t="str">
        <f t="shared" si="374"/>
        <v>Clear</v>
      </c>
      <c r="K3001" s="11" t="str">
        <f>TEXT('Raw Data'!F3000,"0")</f>
        <v>9</v>
      </c>
      <c r="L3001" s="11">
        <f t="shared" si="375"/>
        <v>9</v>
      </c>
    </row>
    <row r="3002" spans="1:12" x14ac:dyDescent="0.3">
      <c r="A3002" s="9">
        <f>'Raw Data'!A3001</f>
        <v>45362.413194444503</v>
      </c>
      <c r="B3002" s="11" t="str">
        <f>'Raw Data'!O3001</f>
        <v>Rain</v>
      </c>
      <c r="C3002" s="11" t="str">
        <f t="shared" si="368"/>
        <v>Rain</v>
      </c>
      <c r="D3002" s="11" t="str">
        <f t="shared" si="369"/>
        <v>Rain</v>
      </c>
      <c r="E3002" s="11" t="str">
        <f t="shared" si="370"/>
        <v>Rain</v>
      </c>
      <c r="F3002" s="11" t="str">
        <f t="shared" si="371"/>
        <v>RAIN</v>
      </c>
      <c r="G3002" s="11" t="str">
        <f t="shared" si="372"/>
        <v>rain</v>
      </c>
      <c r="H3002" s="11" t="str">
        <f>'Raw Data'!H3001</f>
        <v>Weekday</v>
      </c>
      <c r="I3002" s="11" t="str">
        <f t="shared" si="373"/>
        <v>WD</v>
      </c>
      <c r="J3002" s="11" t="str">
        <f t="shared" si="374"/>
        <v>Rain</v>
      </c>
      <c r="K3002" s="11" t="str">
        <f>TEXT('Raw Data'!F3001,"0")</f>
        <v>9</v>
      </c>
      <c r="L3002" s="11">
        <f t="shared" si="375"/>
        <v>9</v>
      </c>
    </row>
    <row r="3003" spans="1:12" x14ac:dyDescent="0.3">
      <c r="A3003" s="9">
        <f>'Raw Data'!A3002</f>
        <v>45362.416666666701</v>
      </c>
      <c r="B3003" s="11" t="str">
        <f>'Raw Data'!O3002</f>
        <v>Fog</v>
      </c>
      <c r="C3003" s="11" t="str">
        <f t="shared" si="368"/>
        <v>Fog</v>
      </c>
      <c r="D3003" s="11" t="str">
        <f t="shared" si="369"/>
        <v>Fog</v>
      </c>
      <c r="E3003" s="11" t="str">
        <f t="shared" si="370"/>
        <v>Fog</v>
      </c>
      <c r="F3003" s="11" t="str">
        <f t="shared" si="371"/>
        <v>FOG</v>
      </c>
      <c r="G3003" s="11" t="str">
        <f t="shared" si="372"/>
        <v>fog</v>
      </c>
      <c r="H3003" s="11" t="str">
        <f>'Raw Data'!H3002</f>
        <v>Weekday</v>
      </c>
      <c r="I3003" s="11" t="str">
        <f t="shared" si="373"/>
        <v>WD</v>
      </c>
      <c r="J3003" s="11" t="str">
        <f t="shared" si="374"/>
        <v>Fog</v>
      </c>
      <c r="K3003" s="11" t="str">
        <f>TEXT('Raw Data'!F3002,"0")</f>
        <v>10</v>
      </c>
      <c r="L3003" s="11">
        <f t="shared" si="375"/>
        <v>10</v>
      </c>
    </row>
    <row r="3004" spans="1:12" x14ac:dyDescent="0.3">
      <c r="A3004" s="9">
        <f>'Raw Data'!A3003</f>
        <v>45362.420138888898</v>
      </c>
      <c r="B3004" s="11" t="str">
        <f>'Raw Data'!O3003</f>
        <v>Snow</v>
      </c>
      <c r="C3004" s="11" t="str">
        <f t="shared" si="368"/>
        <v>Snow</v>
      </c>
      <c r="D3004" s="11" t="str">
        <f t="shared" si="369"/>
        <v>Snow</v>
      </c>
      <c r="E3004" s="11" t="str">
        <f t="shared" si="370"/>
        <v>Snow</v>
      </c>
      <c r="F3004" s="11" t="str">
        <f t="shared" si="371"/>
        <v>SNOW</v>
      </c>
      <c r="G3004" s="11" t="str">
        <f t="shared" si="372"/>
        <v>snow</v>
      </c>
      <c r="H3004" s="11" t="str">
        <f>'Raw Data'!H3003</f>
        <v>Weekday</v>
      </c>
      <c r="I3004" s="11" t="str">
        <f t="shared" si="373"/>
        <v>WD</v>
      </c>
      <c r="J3004" s="11" t="str">
        <f t="shared" si="374"/>
        <v>Snow</v>
      </c>
      <c r="K3004" s="11" t="str">
        <f>TEXT('Raw Data'!F3003,"0")</f>
        <v>10</v>
      </c>
      <c r="L3004" s="11">
        <f t="shared" si="375"/>
        <v>10</v>
      </c>
    </row>
    <row r="3005" spans="1:12" x14ac:dyDescent="0.3">
      <c r="A3005" s="9">
        <f>'Raw Data'!A3004</f>
        <v>45362.423611111102</v>
      </c>
      <c r="B3005" s="11" t="str">
        <f>'Raw Data'!O3004</f>
        <v>Fog</v>
      </c>
      <c r="C3005" s="11" t="str">
        <f t="shared" si="368"/>
        <v>Fog</v>
      </c>
      <c r="D3005" s="11" t="str">
        <f t="shared" si="369"/>
        <v>Fog</v>
      </c>
      <c r="E3005" s="11" t="str">
        <f t="shared" si="370"/>
        <v>Fog</v>
      </c>
      <c r="F3005" s="11" t="str">
        <f t="shared" si="371"/>
        <v>FOG</v>
      </c>
      <c r="G3005" s="11" t="str">
        <f t="shared" si="372"/>
        <v>fog</v>
      </c>
      <c r="H3005" s="11" t="str">
        <f>'Raw Data'!H3004</f>
        <v>Weekday</v>
      </c>
      <c r="I3005" s="11" t="str">
        <f t="shared" si="373"/>
        <v>WD</v>
      </c>
      <c r="J3005" s="11" t="str">
        <f t="shared" si="374"/>
        <v>Fog</v>
      </c>
      <c r="K3005" s="11" t="str">
        <f>TEXT('Raw Data'!F3004,"0")</f>
        <v>10</v>
      </c>
      <c r="L3005" s="11">
        <f t="shared" si="375"/>
        <v>10</v>
      </c>
    </row>
    <row r="3006" spans="1:12" x14ac:dyDescent="0.3">
      <c r="A3006" s="9">
        <f>'Raw Data'!A3005</f>
        <v>45362.427083333299</v>
      </c>
      <c r="B3006" s="11" t="str">
        <f>'Raw Data'!O3005</f>
        <v>Fog</v>
      </c>
      <c r="C3006" s="11" t="str">
        <f t="shared" si="368"/>
        <v>Fog</v>
      </c>
      <c r="D3006" s="11" t="str">
        <f t="shared" si="369"/>
        <v>Fog</v>
      </c>
      <c r="E3006" s="11" t="str">
        <f t="shared" si="370"/>
        <v>Fog</v>
      </c>
      <c r="F3006" s="11" t="str">
        <f t="shared" si="371"/>
        <v>FOG</v>
      </c>
      <c r="G3006" s="11" t="str">
        <f t="shared" si="372"/>
        <v>fog</v>
      </c>
      <c r="H3006" s="11" t="str">
        <f>'Raw Data'!H3005</f>
        <v>Weekday</v>
      </c>
      <c r="I3006" s="11" t="str">
        <f t="shared" si="373"/>
        <v>WD</v>
      </c>
      <c r="J3006" s="11" t="str">
        <f t="shared" si="374"/>
        <v>Fog</v>
      </c>
      <c r="K3006" s="11" t="str">
        <f>TEXT('Raw Data'!F3005,"0")</f>
        <v>10</v>
      </c>
      <c r="L3006" s="11">
        <f t="shared" si="375"/>
        <v>10</v>
      </c>
    </row>
    <row r="3007" spans="1:12" x14ac:dyDescent="0.3">
      <c r="A3007" s="9">
        <f>'Raw Data'!A3006</f>
        <v>45362.430555555598</v>
      </c>
      <c r="B3007" s="11" t="str">
        <f>'Raw Data'!O3006</f>
        <v>Fog</v>
      </c>
      <c r="C3007" s="11" t="str">
        <f t="shared" si="368"/>
        <v>Fog</v>
      </c>
      <c r="D3007" s="11" t="str">
        <f t="shared" si="369"/>
        <v>Fog</v>
      </c>
      <c r="E3007" s="11" t="str">
        <f t="shared" si="370"/>
        <v>Fog</v>
      </c>
      <c r="F3007" s="11" t="str">
        <f t="shared" si="371"/>
        <v>FOG</v>
      </c>
      <c r="G3007" s="11" t="str">
        <f t="shared" si="372"/>
        <v>fog</v>
      </c>
      <c r="H3007" s="11" t="str">
        <f>'Raw Data'!H3006</f>
        <v>Weekday</v>
      </c>
      <c r="I3007" s="11" t="str">
        <f t="shared" si="373"/>
        <v>WD</v>
      </c>
      <c r="J3007" s="11" t="str">
        <f t="shared" si="374"/>
        <v>Fog</v>
      </c>
      <c r="K3007" s="11" t="str">
        <f>TEXT('Raw Data'!F3006,"0")</f>
        <v>10</v>
      </c>
      <c r="L3007" s="11">
        <f t="shared" si="375"/>
        <v>10</v>
      </c>
    </row>
    <row r="3008" spans="1:12" x14ac:dyDescent="0.3">
      <c r="A3008" s="9">
        <f>'Raw Data'!A3007</f>
        <v>45362.434027777803</v>
      </c>
      <c r="B3008" s="11" t="str">
        <f>'Raw Data'!O3007</f>
        <v>Rain</v>
      </c>
      <c r="C3008" s="11" t="str">
        <f t="shared" si="368"/>
        <v>Rain</v>
      </c>
      <c r="D3008" s="11" t="str">
        <f t="shared" si="369"/>
        <v>Rain</v>
      </c>
      <c r="E3008" s="11" t="str">
        <f t="shared" si="370"/>
        <v>Rain</v>
      </c>
      <c r="F3008" s="11" t="str">
        <f t="shared" si="371"/>
        <v>RAIN</v>
      </c>
      <c r="G3008" s="11" t="str">
        <f t="shared" si="372"/>
        <v>rain</v>
      </c>
      <c r="H3008" s="11" t="str">
        <f>'Raw Data'!H3007</f>
        <v>Weekday</v>
      </c>
      <c r="I3008" s="11" t="str">
        <f t="shared" si="373"/>
        <v>WD</v>
      </c>
      <c r="J3008" s="11" t="str">
        <f t="shared" si="374"/>
        <v>Rain</v>
      </c>
      <c r="K3008" s="11" t="str">
        <f>TEXT('Raw Data'!F3007,"0")</f>
        <v>10</v>
      </c>
      <c r="L3008" s="11">
        <f t="shared" si="375"/>
        <v>10</v>
      </c>
    </row>
    <row r="3009" spans="1:12" x14ac:dyDescent="0.3">
      <c r="A3009" s="9">
        <f>'Raw Data'!A3008</f>
        <v>45362.4375</v>
      </c>
      <c r="B3009" s="11" t="str">
        <f>'Raw Data'!O3008</f>
        <v>Rain</v>
      </c>
      <c r="C3009" s="11" t="str">
        <f t="shared" si="368"/>
        <v>Rain</v>
      </c>
      <c r="D3009" s="11" t="str">
        <f t="shared" si="369"/>
        <v>Rain</v>
      </c>
      <c r="E3009" s="11" t="str">
        <f t="shared" si="370"/>
        <v>Rain</v>
      </c>
      <c r="F3009" s="11" t="str">
        <f t="shared" si="371"/>
        <v>RAIN</v>
      </c>
      <c r="G3009" s="11" t="str">
        <f t="shared" si="372"/>
        <v>rain</v>
      </c>
      <c r="H3009" s="11" t="str">
        <f>'Raw Data'!H3008</f>
        <v>Weekday</v>
      </c>
      <c r="I3009" s="11" t="str">
        <f t="shared" si="373"/>
        <v>WD</v>
      </c>
      <c r="J3009" s="11" t="str">
        <f t="shared" si="374"/>
        <v>Rain</v>
      </c>
      <c r="K3009" s="11" t="str">
        <f>TEXT('Raw Data'!F3008,"0")</f>
        <v>10</v>
      </c>
      <c r="L3009" s="11">
        <f t="shared" si="375"/>
        <v>10</v>
      </c>
    </row>
    <row r="3010" spans="1:12" x14ac:dyDescent="0.3">
      <c r="A3010" s="9">
        <f>'Raw Data'!A3009</f>
        <v>45362.440972222197</v>
      </c>
      <c r="B3010" s="11" t="str">
        <f>'Raw Data'!O3009</f>
        <v>Clear</v>
      </c>
      <c r="C3010" s="11" t="str">
        <f t="shared" si="368"/>
        <v>Clear</v>
      </c>
      <c r="D3010" s="11" t="str">
        <f t="shared" si="369"/>
        <v>Clear</v>
      </c>
      <c r="E3010" s="11" t="str">
        <f t="shared" si="370"/>
        <v>Clear</v>
      </c>
      <c r="F3010" s="11" t="str">
        <f t="shared" si="371"/>
        <v>CLEAR</v>
      </c>
      <c r="G3010" s="11" t="str">
        <f t="shared" si="372"/>
        <v>clear</v>
      </c>
      <c r="H3010" s="11" t="str">
        <f>'Raw Data'!H3009</f>
        <v>Weekday</v>
      </c>
      <c r="I3010" s="11" t="str">
        <f t="shared" si="373"/>
        <v>WD</v>
      </c>
      <c r="J3010" s="11" t="str">
        <f t="shared" si="374"/>
        <v>Clear</v>
      </c>
      <c r="K3010" s="11" t="str">
        <f>TEXT('Raw Data'!F3009,"0")</f>
        <v>10</v>
      </c>
      <c r="L3010" s="11">
        <f t="shared" si="375"/>
        <v>10</v>
      </c>
    </row>
    <row r="3011" spans="1:12" x14ac:dyDescent="0.3">
      <c r="A3011" s="9">
        <f>'Raw Data'!A3010</f>
        <v>45362.444444444503</v>
      </c>
      <c r="B3011" s="11" t="str">
        <f>'Raw Data'!O3010</f>
        <v>Fog</v>
      </c>
      <c r="C3011" s="11" t="str">
        <f t="shared" ref="C3011:C3074" si="376">TRIM(B3011)</f>
        <v>Fog</v>
      </c>
      <c r="D3011" s="11" t="str">
        <f t="shared" ref="D3011:D3074" si="377">CLEAN(C3011)</f>
        <v>Fog</v>
      </c>
      <c r="E3011" s="11" t="str">
        <f t="shared" ref="E3011:E3074" si="378">PROPER(D3011)</f>
        <v>Fog</v>
      </c>
      <c r="F3011" s="11" t="str">
        <f t="shared" ref="F3011:F3074" si="379">UPPER(B3011)</f>
        <v>FOG</v>
      </c>
      <c r="G3011" s="11" t="str">
        <f t="shared" ref="G3011:G3074" si="380">LOWER(B3011)</f>
        <v>fog</v>
      </c>
      <c r="H3011" s="11" t="str">
        <f>'Raw Data'!H3010</f>
        <v>Weekday</v>
      </c>
      <c r="I3011" s="11" t="str">
        <f t="shared" ref="I3011:I3074" si="381">SUBSTITUTE(SUBSTITUTE(H3011,"Weekday","WD"),"Weekend","WE")</f>
        <v>WD</v>
      </c>
      <c r="J3011" s="11" t="str">
        <f t="shared" ref="J3011:J3074" si="382">PROPER(TRIM(CLEAN(B3011)))</f>
        <v>Fog</v>
      </c>
      <c r="K3011" s="11" t="str">
        <f>TEXT('Raw Data'!F3010,"0")</f>
        <v>10</v>
      </c>
      <c r="L3011" s="11">
        <f t="shared" ref="L3011:L3074" si="383">VALUE(K3011)</f>
        <v>10</v>
      </c>
    </row>
    <row r="3012" spans="1:12" x14ac:dyDescent="0.3">
      <c r="A3012" s="9">
        <f>'Raw Data'!A3011</f>
        <v>45362.447916666701</v>
      </c>
      <c r="B3012" s="11" t="str">
        <f>'Raw Data'!O3011</f>
        <v>Rain</v>
      </c>
      <c r="C3012" s="11" t="str">
        <f t="shared" si="376"/>
        <v>Rain</v>
      </c>
      <c r="D3012" s="11" t="str">
        <f t="shared" si="377"/>
        <v>Rain</v>
      </c>
      <c r="E3012" s="11" t="str">
        <f t="shared" si="378"/>
        <v>Rain</v>
      </c>
      <c r="F3012" s="11" t="str">
        <f t="shared" si="379"/>
        <v>RAIN</v>
      </c>
      <c r="G3012" s="11" t="str">
        <f t="shared" si="380"/>
        <v>rain</v>
      </c>
      <c r="H3012" s="11" t="str">
        <f>'Raw Data'!H3011</f>
        <v>Weekday</v>
      </c>
      <c r="I3012" s="11" t="str">
        <f t="shared" si="381"/>
        <v>WD</v>
      </c>
      <c r="J3012" s="11" t="str">
        <f t="shared" si="382"/>
        <v>Rain</v>
      </c>
      <c r="K3012" s="11" t="str">
        <f>TEXT('Raw Data'!F3011,"0")</f>
        <v>10</v>
      </c>
      <c r="L3012" s="11">
        <f t="shared" si="383"/>
        <v>10</v>
      </c>
    </row>
    <row r="3013" spans="1:12" x14ac:dyDescent="0.3">
      <c r="A3013" s="9">
        <f>'Raw Data'!A3012</f>
        <v>45362.451388888898</v>
      </c>
      <c r="B3013" s="11" t="str">
        <f>'Raw Data'!O3012</f>
        <v>Rain</v>
      </c>
      <c r="C3013" s="11" t="str">
        <f t="shared" si="376"/>
        <v>Rain</v>
      </c>
      <c r="D3013" s="11" t="str">
        <f t="shared" si="377"/>
        <v>Rain</v>
      </c>
      <c r="E3013" s="11" t="str">
        <f t="shared" si="378"/>
        <v>Rain</v>
      </c>
      <c r="F3013" s="11" t="str">
        <f t="shared" si="379"/>
        <v>RAIN</v>
      </c>
      <c r="G3013" s="11" t="str">
        <f t="shared" si="380"/>
        <v>rain</v>
      </c>
      <c r="H3013" s="11" t="str">
        <f>'Raw Data'!H3012</f>
        <v>Weekday</v>
      </c>
      <c r="I3013" s="11" t="str">
        <f t="shared" si="381"/>
        <v>WD</v>
      </c>
      <c r="J3013" s="11" t="str">
        <f t="shared" si="382"/>
        <v>Rain</v>
      </c>
      <c r="K3013" s="11" t="str">
        <f>TEXT('Raw Data'!F3012,"0")</f>
        <v>10</v>
      </c>
      <c r="L3013" s="11">
        <f t="shared" si="383"/>
        <v>10</v>
      </c>
    </row>
    <row r="3014" spans="1:12" x14ac:dyDescent="0.3">
      <c r="A3014" s="9">
        <f>'Raw Data'!A3013</f>
        <v>45362.454861111102</v>
      </c>
      <c r="B3014" s="11" t="str">
        <f>'Raw Data'!O3013</f>
        <v>Clear</v>
      </c>
      <c r="C3014" s="11" t="str">
        <f t="shared" si="376"/>
        <v>Clear</v>
      </c>
      <c r="D3014" s="11" t="str">
        <f t="shared" si="377"/>
        <v>Clear</v>
      </c>
      <c r="E3014" s="11" t="str">
        <f t="shared" si="378"/>
        <v>Clear</v>
      </c>
      <c r="F3014" s="11" t="str">
        <f t="shared" si="379"/>
        <v>CLEAR</v>
      </c>
      <c r="G3014" s="11" t="str">
        <f t="shared" si="380"/>
        <v>clear</v>
      </c>
      <c r="H3014" s="11" t="str">
        <f>'Raw Data'!H3013</f>
        <v>Weekday</v>
      </c>
      <c r="I3014" s="11" t="str">
        <f t="shared" si="381"/>
        <v>WD</v>
      </c>
      <c r="J3014" s="11" t="str">
        <f t="shared" si="382"/>
        <v>Clear</v>
      </c>
      <c r="K3014" s="11" t="str">
        <f>TEXT('Raw Data'!F3013,"0")</f>
        <v>10</v>
      </c>
      <c r="L3014" s="11">
        <f t="shared" si="383"/>
        <v>10</v>
      </c>
    </row>
    <row r="3015" spans="1:12" x14ac:dyDescent="0.3">
      <c r="A3015" s="9">
        <f>'Raw Data'!A3014</f>
        <v>45362.458333333299</v>
      </c>
      <c r="B3015" s="11" t="str">
        <f>'Raw Data'!O3014</f>
        <v>Snow</v>
      </c>
      <c r="C3015" s="11" t="str">
        <f t="shared" si="376"/>
        <v>Snow</v>
      </c>
      <c r="D3015" s="11" t="str">
        <f t="shared" si="377"/>
        <v>Snow</v>
      </c>
      <c r="E3015" s="11" t="str">
        <f t="shared" si="378"/>
        <v>Snow</v>
      </c>
      <c r="F3015" s="11" t="str">
        <f t="shared" si="379"/>
        <v>SNOW</v>
      </c>
      <c r="G3015" s="11" t="str">
        <f t="shared" si="380"/>
        <v>snow</v>
      </c>
      <c r="H3015" s="11" t="str">
        <f>'Raw Data'!H3014</f>
        <v>Weekday</v>
      </c>
      <c r="I3015" s="11" t="str">
        <f t="shared" si="381"/>
        <v>WD</v>
      </c>
      <c r="J3015" s="11" t="str">
        <f t="shared" si="382"/>
        <v>Snow</v>
      </c>
      <c r="K3015" s="11" t="str">
        <f>TEXT('Raw Data'!F3014,"0")</f>
        <v>11</v>
      </c>
      <c r="L3015" s="11">
        <f t="shared" si="383"/>
        <v>11</v>
      </c>
    </row>
    <row r="3016" spans="1:12" x14ac:dyDescent="0.3">
      <c r="A3016" s="9">
        <f>'Raw Data'!A3015</f>
        <v>45362.461805555598</v>
      </c>
      <c r="B3016" s="11" t="str">
        <f>'Raw Data'!O3015</f>
        <v>Clear</v>
      </c>
      <c r="C3016" s="11" t="str">
        <f t="shared" si="376"/>
        <v>Clear</v>
      </c>
      <c r="D3016" s="11" t="str">
        <f t="shared" si="377"/>
        <v>Clear</v>
      </c>
      <c r="E3016" s="11" t="str">
        <f t="shared" si="378"/>
        <v>Clear</v>
      </c>
      <c r="F3016" s="11" t="str">
        <f t="shared" si="379"/>
        <v>CLEAR</v>
      </c>
      <c r="G3016" s="11" t="str">
        <f t="shared" si="380"/>
        <v>clear</v>
      </c>
      <c r="H3016" s="11" t="str">
        <f>'Raw Data'!H3015</f>
        <v>Weekday</v>
      </c>
      <c r="I3016" s="11" t="str">
        <f t="shared" si="381"/>
        <v>WD</v>
      </c>
      <c r="J3016" s="11" t="str">
        <f t="shared" si="382"/>
        <v>Clear</v>
      </c>
      <c r="K3016" s="11" t="str">
        <f>TEXT('Raw Data'!F3015,"0")</f>
        <v>11</v>
      </c>
      <c r="L3016" s="11">
        <f t="shared" si="383"/>
        <v>11</v>
      </c>
    </row>
    <row r="3017" spans="1:12" x14ac:dyDescent="0.3">
      <c r="A3017" s="9">
        <f>'Raw Data'!A3016</f>
        <v>45362.465277777803</v>
      </c>
      <c r="B3017" s="11" t="str">
        <f>'Raw Data'!O3016</f>
        <v>Snow</v>
      </c>
      <c r="C3017" s="11" t="str">
        <f t="shared" si="376"/>
        <v>Snow</v>
      </c>
      <c r="D3017" s="11" t="str">
        <f t="shared" si="377"/>
        <v>Snow</v>
      </c>
      <c r="E3017" s="11" t="str">
        <f t="shared" si="378"/>
        <v>Snow</v>
      </c>
      <c r="F3017" s="11" t="str">
        <f t="shared" si="379"/>
        <v>SNOW</v>
      </c>
      <c r="G3017" s="11" t="str">
        <f t="shared" si="380"/>
        <v>snow</v>
      </c>
      <c r="H3017" s="11" t="str">
        <f>'Raw Data'!H3016</f>
        <v>Weekday</v>
      </c>
      <c r="I3017" s="11" t="str">
        <f t="shared" si="381"/>
        <v>WD</v>
      </c>
      <c r="J3017" s="11" t="str">
        <f t="shared" si="382"/>
        <v>Snow</v>
      </c>
      <c r="K3017" s="11" t="str">
        <f>TEXT('Raw Data'!F3016,"0")</f>
        <v>11</v>
      </c>
      <c r="L3017" s="11">
        <f t="shared" si="383"/>
        <v>11</v>
      </c>
    </row>
    <row r="3018" spans="1:12" x14ac:dyDescent="0.3">
      <c r="A3018" s="9">
        <f>'Raw Data'!A3017</f>
        <v>45362.46875</v>
      </c>
      <c r="B3018" s="11" t="str">
        <f>'Raw Data'!O3017</f>
        <v>Clear</v>
      </c>
      <c r="C3018" s="11" t="str">
        <f t="shared" si="376"/>
        <v>Clear</v>
      </c>
      <c r="D3018" s="11" t="str">
        <f t="shared" si="377"/>
        <v>Clear</v>
      </c>
      <c r="E3018" s="11" t="str">
        <f t="shared" si="378"/>
        <v>Clear</v>
      </c>
      <c r="F3018" s="11" t="str">
        <f t="shared" si="379"/>
        <v>CLEAR</v>
      </c>
      <c r="G3018" s="11" t="str">
        <f t="shared" si="380"/>
        <v>clear</v>
      </c>
      <c r="H3018" s="11" t="str">
        <f>'Raw Data'!H3017</f>
        <v>Weekday</v>
      </c>
      <c r="I3018" s="11" t="str">
        <f t="shared" si="381"/>
        <v>WD</v>
      </c>
      <c r="J3018" s="11" t="str">
        <f t="shared" si="382"/>
        <v>Clear</v>
      </c>
      <c r="K3018" s="11" t="str">
        <f>TEXT('Raw Data'!F3017,"0")</f>
        <v>11</v>
      </c>
      <c r="L3018" s="11">
        <f t="shared" si="383"/>
        <v>11</v>
      </c>
    </row>
    <row r="3019" spans="1:12" x14ac:dyDescent="0.3">
      <c r="A3019" s="9">
        <f>'Raw Data'!A3018</f>
        <v>45362.472222222197</v>
      </c>
      <c r="B3019" s="11" t="str">
        <f>'Raw Data'!O3018</f>
        <v>Snow</v>
      </c>
      <c r="C3019" s="11" t="str">
        <f t="shared" si="376"/>
        <v>Snow</v>
      </c>
      <c r="D3019" s="11" t="str">
        <f t="shared" si="377"/>
        <v>Snow</v>
      </c>
      <c r="E3019" s="11" t="str">
        <f t="shared" si="378"/>
        <v>Snow</v>
      </c>
      <c r="F3019" s="11" t="str">
        <f t="shared" si="379"/>
        <v>SNOW</v>
      </c>
      <c r="G3019" s="11" t="str">
        <f t="shared" si="380"/>
        <v>snow</v>
      </c>
      <c r="H3019" s="11" t="str">
        <f>'Raw Data'!H3018</f>
        <v>Weekday</v>
      </c>
      <c r="I3019" s="11" t="str">
        <f t="shared" si="381"/>
        <v>WD</v>
      </c>
      <c r="J3019" s="11" t="str">
        <f t="shared" si="382"/>
        <v>Snow</v>
      </c>
      <c r="K3019" s="11" t="str">
        <f>TEXT('Raw Data'!F3018,"0")</f>
        <v>11</v>
      </c>
      <c r="L3019" s="11">
        <f t="shared" si="383"/>
        <v>11</v>
      </c>
    </row>
    <row r="3020" spans="1:12" x14ac:dyDescent="0.3">
      <c r="A3020" s="9">
        <f>'Raw Data'!A3019</f>
        <v>45362.475694444503</v>
      </c>
      <c r="B3020" s="11" t="str">
        <f>'Raw Data'!O3019</f>
        <v>Fog</v>
      </c>
      <c r="C3020" s="11" t="str">
        <f t="shared" si="376"/>
        <v>Fog</v>
      </c>
      <c r="D3020" s="11" t="str">
        <f t="shared" si="377"/>
        <v>Fog</v>
      </c>
      <c r="E3020" s="11" t="str">
        <f t="shared" si="378"/>
        <v>Fog</v>
      </c>
      <c r="F3020" s="11" t="str">
        <f t="shared" si="379"/>
        <v>FOG</v>
      </c>
      <c r="G3020" s="11" t="str">
        <f t="shared" si="380"/>
        <v>fog</v>
      </c>
      <c r="H3020" s="11" t="str">
        <f>'Raw Data'!H3019</f>
        <v>Weekday</v>
      </c>
      <c r="I3020" s="11" t="str">
        <f t="shared" si="381"/>
        <v>WD</v>
      </c>
      <c r="J3020" s="11" t="str">
        <f t="shared" si="382"/>
        <v>Fog</v>
      </c>
      <c r="K3020" s="11" t="str">
        <f>TEXT('Raw Data'!F3019,"0")</f>
        <v>11</v>
      </c>
      <c r="L3020" s="11">
        <f t="shared" si="383"/>
        <v>11</v>
      </c>
    </row>
    <row r="3021" spans="1:12" x14ac:dyDescent="0.3">
      <c r="A3021" s="9">
        <f>'Raw Data'!A3020</f>
        <v>45362.479166666701</v>
      </c>
      <c r="B3021" s="11" t="str">
        <f>'Raw Data'!O3020</f>
        <v>Rain</v>
      </c>
      <c r="C3021" s="11" t="str">
        <f t="shared" si="376"/>
        <v>Rain</v>
      </c>
      <c r="D3021" s="11" t="str">
        <f t="shared" si="377"/>
        <v>Rain</v>
      </c>
      <c r="E3021" s="11" t="str">
        <f t="shared" si="378"/>
        <v>Rain</v>
      </c>
      <c r="F3021" s="11" t="str">
        <f t="shared" si="379"/>
        <v>RAIN</v>
      </c>
      <c r="G3021" s="11" t="str">
        <f t="shared" si="380"/>
        <v>rain</v>
      </c>
      <c r="H3021" s="11" t="str">
        <f>'Raw Data'!H3020</f>
        <v>Weekday</v>
      </c>
      <c r="I3021" s="11" t="str">
        <f t="shared" si="381"/>
        <v>WD</v>
      </c>
      <c r="J3021" s="11" t="str">
        <f t="shared" si="382"/>
        <v>Rain</v>
      </c>
      <c r="K3021" s="11" t="str">
        <f>TEXT('Raw Data'!F3020,"0")</f>
        <v>11</v>
      </c>
      <c r="L3021" s="11">
        <f t="shared" si="383"/>
        <v>11</v>
      </c>
    </row>
    <row r="3022" spans="1:12" x14ac:dyDescent="0.3">
      <c r="A3022" s="9">
        <f>'Raw Data'!A3021</f>
        <v>45362.482638888898</v>
      </c>
      <c r="B3022" s="11" t="str">
        <f>'Raw Data'!O3021</f>
        <v>Fog</v>
      </c>
      <c r="C3022" s="11" t="str">
        <f t="shared" si="376"/>
        <v>Fog</v>
      </c>
      <c r="D3022" s="11" t="str">
        <f t="shared" si="377"/>
        <v>Fog</v>
      </c>
      <c r="E3022" s="11" t="str">
        <f t="shared" si="378"/>
        <v>Fog</v>
      </c>
      <c r="F3022" s="11" t="str">
        <f t="shared" si="379"/>
        <v>FOG</v>
      </c>
      <c r="G3022" s="11" t="str">
        <f t="shared" si="380"/>
        <v>fog</v>
      </c>
      <c r="H3022" s="11" t="str">
        <f>'Raw Data'!H3021</f>
        <v>Weekday</v>
      </c>
      <c r="I3022" s="11" t="str">
        <f t="shared" si="381"/>
        <v>WD</v>
      </c>
      <c r="J3022" s="11" t="str">
        <f t="shared" si="382"/>
        <v>Fog</v>
      </c>
      <c r="K3022" s="11" t="str">
        <f>TEXT('Raw Data'!F3021,"0")</f>
        <v>11</v>
      </c>
      <c r="L3022" s="11">
        <f t="shared" si="383"/>
        <v>11</v>
      </c>
    </row>
    <row r="3023" spans="1:12" x14ac:dyDescent="0.3">
      <c r="A3023" s="9">
        <f>'Raw Data'!A3022</f>
        <v>45362.486111111102</v>
      </c>
      <c r="B3023" s="11" t="str">
        <f>'Raw Data'!O3022</f>
        <v>Rain</v>
      </c>
      <c r="C3023" s="11" t="str">
        <f t="shared" si="376"/>
        <v>Rain</v>
      </c>
      <c r="D3023" s="11" t="str">
        <f t="shared" si="377"/>
        <v>Rain</v>
      </c>
      <c r="E3023" s="11" t="str">
        <f t="shared" si="378"/>
        <v>Rain</v>
      </c>
      <c r="F3023" s="11" t="str">
        <f t="shared" si="379"/>
        <v>RAIN</v>
      </c>
      <c r="G3023" s="11" t="str">
        <f t="shared" si="380"/>
        <v>rain</v>
      </c>
      <c r="H3023" s="11" t="str">
        <f>'Raw Data'!H3022</f>
        <v>Weekday</v>
      </c>
      <c r="I3023" s="11" t="str">
        <f t="shared" si="381"/>
        <v>WD</v>
      </c>
      <c r="J3023" s="11" t="str">
        <f t="shared" si="382"/>
        <v>Rain</v>
      </c>
      <c r="K3023" s="11" t="str">
        <f>TEXT('Raw Data'!F3022,"0")</f>
        <v>11</v>
      </c>
      <c r="L3023" s="11">
        <f t="shared" si="383"/>
        <v>11</v>
      </c>
    </row>
    <row r="3024" spans="1:12" x14ac:dyDescent="0.3">
      <c r="A3024" s="9">
        <f>'Raw Data'!A3023</f>
        <v>45362.489583333299</v>
      </c>
      <c r="B3024" s="11" t="str">
        <f>'Raw Data'!O3023</f>
        <v>Clear</v>
      </c>
      <c r="C3024" s="11" t="str">
        <f t="shared" si="376"/>
        <v>Clear</v>
      </c>
      <c r="D3024" s="11" t="str">
        <f t="shared" si="377"/>
        <v>Clear</v>
      </c>
      <c r="E3024" s="11" t="str">
        <f t="shared" si="378"/>
        <v>Clear</v>
      </c>
      <c r="F3024" s="11" t="str">
        <f t="shared" si="379"/>
        <v>CLEAR</v>
      </c>
      <c r="G3024" s="11" t="str">
        <f t="shared" si="380"/>
        <v>clear</v>
      </c>
      <c r="H3024" s="11" t="str">
        <f>'Raw Data'!H3023</f>
        <v>Weekday</v>
      </c>
      <c r="I3024" s="11" t="str">
        <f t="shared" si="381"/>
        <v>WD</v>
      </c>
      <c r="J3024" s="11" t="str">
        <f t="shared" si="382"/>
        <v>Clear</v>
      </c>
      <c r="K3024" s="11" t="str">
        <f>TEXT('Raw Data'!F3023,"0")</f>
        <v>11</v>
      </c>
      <c r="L3024" s="11">
        <f t="shared" si="383"/>
        <v>11</v>
      </c>
    </row>
    <row r="3025" spans="1:12" x14ac:dyDescent="0.3">
      <c r="A3025" s="9">
        <f>'Raw Data'!A3024</f>
        <v>45362.493055555598</v>
      </c>
      <c r="B3025" s="11" t="str">
        <f>'Raw Data'!O3024</f>
        <v>Rain</v>
      </c>
      <c r="C3025" s="11" t="str">
        <f t="shared" si="376"/>
        <v>Rain</v>
      </c>
      <c r="D3025" s="11" t="str">
        <f t="shared" si="377"/>
        <v>Rain</v>
      </c>
      <c r="E3025" s="11" t="str">
        <f t="shared" si="378"/>
        <v>Rain</v>
      </c>
      <c r="F3025" s="11" t="str">
        <f t="shared" si="379"/>
        <v>RAIN</v>
      </c>
      <c r="G3025" s="11" t="str">
        <f t="shared" si="380"/>
        <v>rain</v>
      </c>
      <c r="H3025" s="11" t="str">
        <f>'Raw Data'!H3024</f>
        <v>Weekday</v>
      </c>
      <c r="I3025" s="11" t="str">
        <f t="shared" si="381"/>
        <v>WD</v>
      </c>
      <c r="J3025" s="11" t="str">
        <f t="shared" si="382"/>
        <v>Rain</v>
      </c>
      <c r="K3025" s="11" t="str">
        <f>TEXT('Raw Data'!F3024,"0")</f>
        <v>11</v>
      </c>
      <c r="L3025" s="11">
        <f t="shared" si="383"/>
        <v>11</v>
      </c>
    </row>
    <row r="3026" spans="1:12" x14ac:dyDescent="0.3">
      <c r="A3026" s="9">
        <f>'Raw Data'!A3025</f>
        <v>45362.496527777803</v>
      </c>
      <c r="B3026" s="11" t="str">
        <f>'Raw Data'!O3025</f>
        <v>Fog</v>
      </c>
      <c r="C3026" s="11" t="str">
        <f t="shared" si="376"/>
        <v>Fog</v>
      </c>
      <c r="D3026" s="11" t="str">
        <f t="shared" si="377"/>
        <v>Fog</v>
      </c>
      <c r="E3026" s="11" t="str">
        <f t="shared" si="378"/>
        <v>Fog</v>
      </c>
      <c r="F3026" s="11" t="str">
        <f t="shared" si="379"/>
        <v>FOG</v>
      </c>
      <c r="G3026" s="11" t="str">
        <f t="shared" si="380"/>
        <v>fog</v>
      </c>
      <c r="H3026" s="11" t="str">
        <f>'Raw Data'!H3025</f>
        <v>Weekday</v>
      </c>
      <c r="I3026" s="11" t="str">
        <f t="shared" si="381"/>
        <v>WD</v>
      </c>
      <c r="J3026" s="11" t="str">
        <f t="shared" si="382"/>
        <v>Fog</v>
      </c>
      <c r="K3026" s="11" t="str">
        <f>TEXT('Raw Data'!F3025,"0")</f>
        <v>11</v>
      </c>
      <c r="L3026" s="11">
        <f t="shared" si="383"/>
        <v>11</v>
      </c>
    </row>
    <row r="3027" spans="1:12" x14ac:dyDescent="0.3">
      <c r="A3027" s="9">
        <f>'Raw Data'!A3026</f>
        <v>45362.5</v>
      </c>
      <c r="B3027" s="11" t="str">
        <f>'Raw Data'!O3026</f>
        <v>Rain</v>
      </c>
      <c r="C3027" s="11" t="str">
        <f t="shared" si="376"/>
        <v>Rain</v>
      </c>
      <c r="D3027" s="11" t="str">
        <f t="shared" si="377"/>
        <v>Rain</v>
      </c>
      <c r="E3027" s="11" t="str">
        <f t="shared" si="378"/>
        <v>Rain</v>
      </c>
      <c r="F3027" s="11" t="str">
        <f t="shared" si="379"/>
        <v>RAIN</v>
      </c>
      <c r="G3027" s="11" t="str">
        <f t="shared" si="380"/>
        <v>rain</v>
      </c>
      <c r="H3027" s="11" t="str">
        <f>'Raw Data'!H3026</f>
        <v>Weekday</v>
      </c>
      <c r="I3027" s="11" t="str">
        <f t="shared" si="381"/>
        <v>WD</v>
      </c>
      <c r="J3027" s="11" t="str">
        <f t="shared" si="382"/>
        <v>Rain</v>
      </c>
      <c r="K3027" s="11" t="str">
        <f>TEXT('Raw Data'!F3026,"0")</f>
        <v>12</v>
      </c>
      <c r="L3027" s="11">
        <f t="shared" si="383"/>
        <v>12</v>
      </c>
    </row>
    <row r="3028" spans="1:12" x14ac:dyDescent="0.3">
      <c r="A3028" s="9">
        <f>'Raw Data'!A3027</f>
        <v>45362.503472222197</v>
      </c>
      <c r="B3028" s="11" t="str">
        <f>'Raw Data'!O3027</f>
        <v>Fog</v>
      </c>
      <c r="C3028" s="11" t="str">
        <f t="shared" si="376"/>
        <v>Fog</v>
      </c>
      <c r="D3028" s="11" t="str">
        <f t="shared" si="377"/>
        <v>Fog</v>
      </c>
      <c r="E3028" s="11" t="str">
        <f t="shared" si="378"/>
        <v>Fog</v>
      </c>
      <c r="F3028" s="11" t="str">
        <f t="shared" si="379"/>
        <v>FOG</v>
      </c>
      <c r="G3028" s="11" t="str">
        <f t="shared" si="380"/>
        <v>fog</v>
      </c>
      <c r="H3028" s="11" t="str">
        <f>'Raw Data'!H3027</f>
        <v>Weekday</v>
      </c>
      <c r="I3028" s="11" t="str">
        <f t="shared" si="381"/>
        <v>WD</v>
      </c>
      <c r="J3028" s="11" t="str">
        <f t="shared" si="382"/>
        <v>Fog</v>
      </c>
      <c r="K3028" s="11" t="str">
        <f>TEXT('Raw Data'!F3027,"0")</f>
        <v>12</v>
      </c>
      <c r="L3028" s="11">
        <f t="shared" si="383"/>
        <v>12</v>
      </c>
    </row>
    <row r="3029" spans="1:12" x14ac:dyDescent="0.3">
      <c r="A3029" s="9">
        <f>'Raw Data'!A3028</f>
        <v>45362.506944444503</v>
      </c>
      <c r="B3029" s="11" t="str">
        <f>'Raw Data'!O3028</f>
        <v>Clear</v>
      </c>
      <c r="C3029" s="11" t="str">
        <f t="shared" si="376"/>
        <v>Clear</v>
      </c>
      <c r="D3029" s="11" t="str">
        <f t="shared" si="377"/>
        <v>Clear</v>
      </c>
      <c r="E3029" s="11" t="str">
        <f t="shared" si="378"/>
        <v>Clear</v>
      </c>
      <c r="F3029" s="11" t="str">
        <f t="shared" si="379"/>
        <v>CLEAR</v>
      </c>
      <c r="G3029" s="11" t="str">
        <f t="shared" si="380"/>
        <v>clear</v>
      </c>
      <c r="H3029" s="11" t="str">
        <f>'Raw Data'!H3028</f>
        <v>Weekday</v>
      </c>
      <c r="I3029" s="11" t="str">
        <f t="shared" si="381"/>
        <v>WD</v>
      </c>
      <c r="J3029" s="11" t="str">
        <f t="shared" si="382"/>
        <v>Clear</v>
      </c>
      <c r="K3029" s="11" t="str">
        <f>TEXT('Raw Data'!F3028,"0")</f>
        <v>12</v>
      </c>
      <c r="L3029" s="11">
        <f t="shared" si="383"/>
        <v>12</v>
      </c>
    </row>
    <row r="3030" spans="1:12" x14ac:dyDescent="0.3">
      <c r="A3030" s="9">
        <f>'Raw Data'!A3029</f>
        <v>45362.510416666701</v>
      </c>
      <c r="B3030" s="11" t="str">
        <f>'Raw Data'!O3029</f>
        <v>Clear</v>
      </c>
      <c r="C3030" s="11" t="str">
        <f t="shared" si="376"/>
        <v>Clear</v>
      </c>
      <c r="D3030" s="11" t="str">
        <f t="shared" si="377"/>
        <v>Clear</v>
      </c>
      <c r="E3030" s="11" t="str">
        <f t="shared" si="378"/>
        <v>Clear</v>
      </c>
      <c r="F3030" s="11" t="str">
        <f t="shared" si="379"/>
        <v>CLEAR</v>
      </c>
      <c r="G3030" s="11" t="str">
        <f t="shared" si="380"/>
        <v>clear</v>
      </c>
      <c r="H3030" s="11" t="str">
        <f>'Raw Data'!H3029</f>
        <v>Weekday</v>
      </c>
      <c r="I3030" s="11" t="str">
        <f t="shared" si="381"/>
        <v>WD</v>
      </c>
      <c r="J3030" s="11" t="str">
        <f t="shared" si="382"/>
        <v>Clear</v>
      </c>
      <c r="K3030" s="11" t="str">
        <f>TEXT('Raw Data'!F3029,"0")</f>
        <v>12</v>
      </c>
      <c r="L3030" s="11">
        <f t="shared" si="383"/>
        <v>12</v>
      </c>
    </row>
    <row r="3031" spans="1:12" x14ac:dyDescent="0.3">
      <c r="A3031" s="9">
        <f>'Raw Data'!A3030</f>
        <v>45362.513888888898</v>
      </c>
      <c r="B3031" s="11" t="str">
        <f>'Raw Data'!O3030</f>
        <v>Snow</v>
      </c>
      <c r="C3031" s="11" t="str">
        <f t="shared" si="376"/>
        <v>Snow</v>
      </c>
      <c r="D3031" s="11" t="str">
        <f t="shared" si="377"/>
        <v>Snow</v>
      </c>
      <c r="E3031" s="11" t="str">
        <f t="shared" si="378"/>
        <v>Snow</v>
      </c>
      <c r="F3031" s="11" t="str">
        <f t="shared" si="379"/>
        <v>SNOW</v>
      </c>
      <c r="G3031" s="11" t="str">
        <f t="shared" si="380"/>
        <v>snow</v>
      </c>
      <c r="H3031" s="11" t="str">
        <f>'Raw Data'!H3030</f>
        <v>Weekday</v>
      </c>
      <c r="I3031" s="11" t="str">
        <f t="shared" si="381"/>
        <v>WD</v>
      </c>
      <c r="J3031" s="11" t="str">
        <f t="shared" si="382"/>
        <v>Snow</v>
      </c>
      <c r="K3031" s="11" t="str">
        <f>TEXT('Raw Data'!F3030,"0")</f>
        <v>12</v>
      </c>
      <c r="L3031" s="11">
        <f t="shared" si="383"/>
        <v>12</v>
      </c>
    </row>
    <row r="3032" spans="1:12" x14ac:dyDescent="0.3">
      <c r="A3032" s="9">
        <f>'Raw Data'!A3031</f>
        <v>45362.517361111102</v>
      </c>
      <c r="B3032" s="11" t="str">
        <f>'Raw Data'!O3031</f>
        <v>Rain</v>
      </c>
      <c r="C3032" s="11" t="str">
        <f t="shared" si="376"/>
        <v>Rain</v>
      </c>
      <c r="D3032" s="11" t="str">
        <f t="shared" si="377"/>
        <v>Rain</v>
      </c>
      <c r="E3032" s="11" t="str">
        <f t="shared" si="378"/>
        <v>Rain</v>
      </c>
      <c r="F3032" s="11" t="str">
        <f t="shared" si="379"/>
        <v>RAIN</v>
      </c>
      <c r="G3032" s="11" t="str">
        <f t="shared" si="380"/>
        <v>rain</v>
      </c>
      <c r="H3032" s="11" t="str">
        <f>'Raw Data'!H3031</f>
        <v>Weekday</v>
      </c>
      <c r="I3032" s="11" t="str">
        <f t="shared" si="381"/>
        <v>WD</v>
      </c>
      <c r="J3032" s="11" t="str">
        <f t="shared" si="382"/>
        <v>Rain</v>
      </c>
      <c r="K3032" s="11" t="str">
        <f>TEXT('Raw Data'!F3031,"0")</f>
        <v>12</v>
      </c>
      <c r="L3032" s="11">
        <f t="shared" si="383"/>
        <v>12</v>
      </c>
    </row>
    <row r="3033" spans="1:12" x14ac:dyDescent="0.3">
      <c r="A3033" s="9">
        <f>'Raw Data'!A3032</f>
        <v>45362.520833333299</v>
      </c>
      <c r="B3033" s="11" t="str">
        <f>'Raw Data'!O3032</f>
        <v>Clear</v>
      </c>
      <c r="C3033" s="11" t="str">
        <f t="shared" si="376"/>
        <v>Clear</v>
      </c>
      <c r="D3033" s="11" t="str">
        <f t="shared" si="377"/>
        <v>Clear</v>
      </c>
      <c r="E3033" s="11" t="str">
        <f t="shared" si="378"/>
        <v>Clear</v>
      </c>
      <c r="F3033" s="11" t="str">
        <f t="shared" si="379"/>
        <v>CLEAR</v>
      </c>
      <c r="G3033" s="11" t="str">
        <f t="shared" si="380"/>
        <v>clear</v>
      </c>
      <c r="H3033" s="11" t="str">
        <f>'Raw Data'!H3032</f>
        <v>Weekday</v>
      </c>
      <c r="I3033" s="11" t="str">
        <f t="shared" si="381"/>
        <v>WD</v>
      </c>
      <c r="J3033" s="11" t="str">
        <f t="shared" si="382"/>
        <v>Clear</v>
      </c>
      <c r="K3033" s="11" t="str">
        <f>TEXT('Raw Data'!F3032,"0")</f>
        <v>12</v>
      </c>
      <c r="L3033" s="11">
        <f t="shared" si="383"/>
        <v>12</v>
      </c>
    </row>
    <row r="3034" spans="1:12" x14ac:dyDescent="0.3">
      <c r="A3034" s="9">
        <f>'Raw Data'!A3033</f>
        <v>45362.524305555598</v>
      </c>
      <c r="B3034" s="11" t="str">
        <f>'Raw Data'!O3033</f>
        <v>Snow</v>
      </c>
      <c r="C3034" s="11" t="str">
        <f t="shared" si="376"/>
        <v>Snow</v>
      </c>
      <c r="D3034" s="11" t="str">
        <f t="shared" si="377"/>
        <v>Snow</v>
      </c>
      <c r="E3034" s="11" t="str">
        <f t="shared" si="378"/>
        <v>Snow</v>
      </c>
      <c r="F3034" s="11" t="str">
        <f t="shared" si="379"/>
        <v>SNOW</v>
      </c>
      <c r="G3034" s="11" t="str">
        <f t="shared" si="380"/>
        <v>snow</v>
      </c>
      <c r="H3034" s="11" t="str">
        <f>'Raw Data'!H3033</f>
        <v>Weekday</v>
      </c>
      <c r="I3034" s="11" t="str">
        <f t="shared" si="381"/>
        <v>WD</v>
      </c>
      <c r="J3034" s="11" t="str">
        <f t="shared" si="382"/>
        <v>Snow</v>
      </c>
      <c r="K3034" s="11" t="str">
        <f>TEXT('Raw Data'!F3033,"0")</f>
        <v>12</v>
      </c>
      <c r="L3034" s="11">
        <f t="shared" si="383"/>
        <v>12</v>
      </c>
    </row>
    <row r="3035" spans="1:12" x14ac:dyDescent="0.3">
      <c r="A3035" s="9">
        <f>'Raw Data'!A3034</f>
        <v>45362.527777777803</v>
      </c>
      <c r="B3035" s="11" t="str">
        <f>'Raw Data'!O3034</f>
        <v>Rain</v>
      </c>
      <c r="C3035" s="11" t="str">
        <f t="shared" si="376"/>
        <v>Rain</v>
      </c>
      <c r="D3035" s="11" t="str">
        <f t="shared" si="377"/>
        <v>Rain</v>
      </c>
      <c r="E3035" s="11" t="str">
        <f t="shared" si="378"/>
        <v>Rain</v>
      </c>
      <c r="F3035" s="11" t="str">
        <f t="shared" si="379"/>
        <v>RAIN</v>
      </c>
      <c r="G3035" s="11" t="str">
        <f t="shared" si="380"/>
        <v>rain</v>
      </c>
      <c r="H3035" s="11" t="str">
        <f>'Raw Data'!H3034</f>
        <v>Weekday</v>
      </c>
      <c r="I3035" s="11" t="str">
        <f t="shared" si="381"/>
        <v>WD</v>
      </c>
      <c r="J3035" s="11" t="str">
        <f t="shared" si="382"/>
        <v>Rain</v>
      </c>
      <c r="K3035" s="11" t="str">
        <f>TEXT('Raw Data'!F3034,"0")</f>
        <v>12</v>
      </c>
      <c r="L3035" s="11">
        <f t="shared" si="383"/>
        <v>12</v>
      </c>
    </row>
    <row r="3036" spans="1:12" x14ac:dyDescent="0.3">
      <c r="A3036" s="9">
        <f>'Raw Data'!A3035</f>
        <v>45362.53125</v>
      </c>
      <c r="B3036" s="11" t="str">
        <f>'Raw Data'!O3035</f>
        <v>Snow</v>
      </c>
      <c r="C3036" s="11" t="str">
        <f t="shared" si="376"/>
        <v>Snow</v>
      </c>
      <c r="D3036" s="11" t="str">
        <f t="shared" si="377"/>
        <v>Snow</v>
      </c>
      <c r="E3036" s="11" t="str">
        <f t="shared" si="378"/>
        <v>Snow</v>
      </c>
      <c r="F3036" s="11" t="str">
        <f t="shared" si="379"/>
        <v>SNOW</v>
      </c>
      <c r="G3036" s="11" t="str">
        <f t="shared" si="380"/>
        <v>snow</v>
      </c>
      <c r="H3036" s="11" t="str">
        <f>'Raw Data'!H3035</f>
        <v>Weekday</v>
      </c>
      <c r="I3036" s="11" t="str">
        <f t="shared" si="381"/>
        <v>WD</v>
      </c>
      <c r="J3036" s="11" t="str">
        <f t="shared" si="382"/>
        <v>Snow</v>
      </c>
      <c r="K3036" s="11" t="str">
        <f>TEXT('Raw Data'!F3035,"0")</f>
        <v>12</v>
      </c>
      <c r="L3036" s="11">
        <f t="shared" si="383"/>
        <v>12</v>
      </c>
    </row>
    <row r="3037" spans="1:12" x14ac:dyDescent="0.3">
      <c r="A3037" s="9">
        <f>'Raw Data'!A3036</f>
        <v>45362.534722222197</v>
      </c>
      <c r="B3037" s="11" t="str">
        <f>'Raw Data'!O3036</f>
        <v>Snow</v>
      </c>
      <c r="C3037" s="11" t="str">
        <f t="shared" si="376"/>
        <v>Snow</v>
      </c>
      <c r="D3037" s="11" t="str">
        <f t="shared" si="377"/>
        <v>Snow</v>
      </c>
      <c r="E3037" s="11" t="str">
        <f t="shared" si="378"/>
        <v>Snow</v>
      </c>
      <c r="F3037" s="11" t="str">
        <f t="shared" si="379"/>
        <v>SNOW</v>
      </c>
      <c r="G3037" s="11" t="str">
        <f t="shared" si="380"/>
        <v>snow</v>
      </c>
      <c r="H3037" s="11" t="str">
        <f>'Raw Data'!H3036</f>
        <v>Weekday</v>
      </c>
      <c r="I3037" s="11" t="str">
        <f t="shared" si="381"/>
        <v>WD</v>
      </c>
      <c r="J3037" s="11" t="str">
        <f t="shared" si="382"/>
        <v>Snow</v>
      </c>
      <c r="K3037" s="11" t="str">
        <f>TEXT('Raw Data'!F3036,"0")</f>
        <v>12</v>
      </c>
      <c r="L3037" s="11">
        <f t="shared" si="383"/>
        <v>12</v>
      </c>
    </row>
    <row r="3038" spans="1:12" x14ac:dyDescent="0.3">
      <c r="A3038" s="9">
        <f>'Raw Data'!A3037</f>
        <v>45362.538194444503</v>
      </c>
      <c r="B3038" s="11" t="str">
        <f>'Raw Data'!O3037</f>
        <v>Rain</v>
      </c>
      <c r="C3038" s="11" t="str">
        <f t="shared" si="376"/>
        <v>Rain</v>
      </c>
      <c r="D3038" s="11" t="str">
        <f t="shared" si="377"/>
        <v>Rain</v>
      </c>
      <c r="E3038" s="11" t="str">
        <f t="shared" si="378"/>
        <v>Rain</v>
      </c>
      <c r="F3038" s="11" t="str">
        <f t="shared" si="379"/>
        <v>RAIN</v>
      </c>
      <c r="G3038" s="11" t="str">
        <f t="shared" si="380"/>
        <v>rain</v>
      </c>
      <c r="H3038" s="11" t="str">
        <f>'Raw Data'!H3037</f>
        <v>Weekday</v>
      </c>
      <c r="I3038" s="11" t="str">
        <f t="shared" si="381"/>
        <v>WD</v>
      </c>
      <c r="J3038" s="11" t="str">
        <f t="shared" si="382"/>
        <v>Rain</v>
      </c>
      <c r="K3038" s="11" t="str">
        <f>TEXT('Raw Data'!F3037,"0")</f>
        <v>12</v>
      </c>
      <c r="L3038" s="11">
        <f t="shared" si="383"/>
        <v>12</v>
      </c>
    </row>
    <row r="3039" spans="1:12" x14ac:dyDescent="0.3">
      <c r="A3039" s="9">
        <f>'Raw Data'!A3038</f>
        <v>45362.541666666701</v>
      </c>
      <c r="B3039" s="11" t="str">
        <f>'Raw Data'!O3038</f>
        <v>Snow</v>
      </c>
      <c r="C3039" s="11" t="str">
        <f t="shared" si="376"/>
        <v>Snow</v>
      </c>
      <c r="D3039" s="11" t="str">
        <f t="shared" si="377"/>
        <v>Snow</v>
      </c>
      <c r="E3039" s="11" t="str">
        <f t="shared" si="378"/>
        <v>Snow</v>
      </c>
      <c r="F3039" s="11" t="str">
        <f t="shared" si="379"/>
        <v>SNOW</v>
      </c>
      <c r="G3039" s="11" t="str">
        <f t="shared" si="380"/>
        <v>snow</v>
      </c>
      <c r="H3039" s="11" t="str">
        <f>'Raw Data'!H3038</f>
        <v>Weekday</v>
      </c>
      <c r="I3039" s="11" t="str">
        <f t="shared" si="381"/>
        <v>WD</v>
      </c>
      <c r="J3039" s="11" t="str">
        <f t="shared" si="382"/>
        <v>Snow</v>
      </c>
      <c r="K3039" s="11" t="str">
        <f>TEXT('Raw Data'!F3038,"0")</f>
        <v>13</v>
      </c>
      <c r="L3039" s="11">
        <f t="shared" si="383"/>
        <v>13</v>
      </c>
    </row>
    <row r="3040" spans="1:12" x14ac:dyDescent="0.3">
      <c r="A3040" s="9">
        <f>'Raw Data'!A3039</f>
        <v>45362.545138888898</v>
      </c>
      <c r="B3040" s="11" t="str">
        <f>'Raw Data'!O3039</f>
        <v>Rain</v>
      </c>
      <c r="C3040" s="11" t="str">
        <f t="shared" si="376"/>
        <v>Rain</v>
      </c>
      <c r="D3040" s="11" t="str">
        <f t="shared" si="377"/>
        <v>Rain</v>
      </c>
      <c r="E3040" s="11" t="str">
        <f t="shared" si="378"/>
        <v>Rain</v>
      </c>
      <c r="F3040" s="11" t="str">
        <f t="shared" si="379"/>
        <v>RAIN</v>
      </c>
      <c r="G3040" s="11" t="str">
        <f t="shared" si="380"/>
        <v>rain</v>
      </c>
      <c r="H3040" s="11" t="str">
        <f>'Raw Data'!H3039</f>
        <v>Weekday</v>
      </c>
      <c r="I3040" s="11" t="str">
        <f t="shared" si="381"/>
        <v>WD</v>
      </c>
      <c r="J3040" s="11" t="str">
        <f t="shared" si="382"/>
        <v>Rain</v>
      </c>
      <c r="K3040" s="11" t="str">
        <f>TEXT('Raw Data'!F3039,"0")</f>
        <v>13</v>
      </c>
      <c r="L3040" s="11">
        <f t="shared" si="383"/>
        <v>13</v>
      </c>
    </row>
    <row r="3041" spans="1:12" x14ac:dyDescent="0.3">
      <c r="A3041" s="9">
        <f>'Raw Data'!A3040</f>
        <v>45362.548611111102</v>
      </c>
      <c r="B3041" s="11" t="str">
        <f>'Raw Data'!O3040</f>
        <v>Fog</v>
      </c>
      <c r="C3041" s="11" t="str">
        <f t="shared" si="376"/>
        <v>Fog</v>
      </c>
      <c r="D3041" s="11" t="str">
        <f t="shared" si="377"/>
        <v>Fog</v>
      </c>
      <c r="E3041" s="11" t="str">
        <f t="shared" si="378"/>
        <v>Fog</v>
      </c>
      <c r="F3041" s="11" t="str">
        <f t="shared" si="379"/>
        <v>FOG</v>
      </c>
      <c r="G3041" s="11" t="str">
        <f t="shared" si="380"/>
        <v>fog</v>
      </c>
      <c r="H3041" s="11" t="str">
        <f>'Raw Data'!H3040</f>
        <v>Weekday</v>
      </c>
      <c r="I3041" s="11" t="str">
        <f t="shared" si="381"/>
        <v>WD</v>
      </c>
      <c r="J3041" s="11" t="str">
        <f t="shared" si="382"/>
        <v>Fog</v>
      </c>
      <c r="K3041" s="11" t="str">
        <f>TEXT('Raw Data'!F3040,"0")</f>
        <v>13</v>
      </c>
      <c r="L3041" s="11">
        <f t="shared" si="383"/>
        <v>13</v>
      </c>
    </row>
    <row r="3042" spans="1:12" x14ac:dyDescent="0.3">
      <c r="A3042" s="9">
        <f>'Raw Data'!A3041</f>
        <v>45362.552083333299</v>
      </c>
      <c r="B3042" s="11" t="str">
        <f>'Raw Data'!O3041</f>
        <v>Fog</v>
      </c>
      <c r="C3042" s="11" t="str">
        <f t="shared" si="376"/>
        <v>Fog</v>
      </c>
      <c r="D3042" s="11" t="str">
        <f t="shared" si="377"/>
        <v>Fog</v>
      </c>
      <c r="E3042" s="11" t="str">
        <f t="shared" si="378"/>
        <v>Fog</v>
      </c>
      <c r="F3042" s="11" t="str">
        <f t="shared" si="379"/>
        <v>FOG</v>
      </c>
      <c r="G3042" s="11" t="str">
        <f t="shared" si="380"/>
        <v>fog</v>
      </c>
      <c r="H3042" s="11" t="str">
        <f>'Raw Data'!H3041</f>
        <v>Weekday</v>
      </c>
      <c r="I3042" s="11" t="str">
        <f t="shared" si="381"/>
        <v>WD</v>
      </c>
      <c r="J3042" s="11" t="str">
        <f t="shared" si="382"/>
        <v>Fog</v>
      </c>
      <c r="K3042" s="11" t="str">
        <f>TEXT('Raw Data'!F3041,"0")</f>
        <v>13</v>
      </c>
      <c r="L3042" s="11">
        <f t="shared" si="383"/>
        <v>13</v>
      </c>
    </row>
    <row r="3043" spans="1:12" x14ac:dyDescent="0.3">
      <c r="A3043" s="9">
        <f>'Raw Data'!A3042</f>
        <v>45362.555555555598</v>
      </c>
      <c r="B3043" s="11" t="str">
        <f>'Raw Data'!O3042</f>
        <v>Snow</v>
      </c>
      <c r="C3043" s="11" t="str">
        <f t="shared" si="376"/>
        <v>Snow</v>
      </c>
      <c r="D3043" s="11" t="str">
        <f t="shared" si="377"/>
        <v>Snow</v>
      </c>
      <c r="E3043" s="11" t="str">
        <f t="shared" si="378"/>
        <v>Snow</v>
      </c>
      <c r="F3043" s="11" t="str">
        <f t="shared" si="379"/>
        <v>SNOW</v>
      </c>
      <c r="G3043" s="11" t="str">
        <f t="shared" si="380"/>
        <v>snow</v>
      </c>
      <c r="H3043" s="11" t="str">
        <f>'Raw Data'!H3042</f>
        <v>Weekday</v>
      </c>
      <c r="I3043" s="11" t="str">
        <f t="shared" si="381"/>
        <v>WD</v>
      </c>
      <c r="J3043" s="11" t="str">
        <f t="shared" si="382"/>
        <v>Snow</v>
      </c>
      <c r="K3043" s="11" t="str">
        <f>TEXT('Raw Data'!F3042,"0")</f>
        <v>13</v>
      </c>
      <c r="L3043" s="11">
        <f t="shared" si="383"/>
        <v>13</v>
      </c>
    </row>
    <row r="3044" spans="1:12" x14ac:dyDescent="0.3">
      <c r="A3044" s="9">
        <f>'Raw Data'!A3043</f>
        <v>45362.559027777803</v>
      </c>
      <c r="B3044" s="11" t="str">
        <f>'Raw Data'!O3043</f>
        <v>Snow</v>
      </c>
      <c r="C3044" s="11" t="str">
        <f t="shared" si="376"/>
        <v>Snow</v>
      </c>
      <c r="D3044" s="11" t="str">
        <f t="shared" si="377"/>
        <v>Snow</v>
      </c>
      <c r="E3044" s="11" t="str">
        <f t="shared" si="378"/>
        <v>Snow</v>
      </c>
      <c r="F3044" s="11" t="str">
        <f t="shared" si="379"/>
        <v>SNOW</v>
      </c>
      <c r="G3044" s="11" t="str">
        <f t="shared" si="380"/>
        <v>snow</v>
      </c>
      <c r="H3044" s="11" t="str">
        <f>'Raw Data'!H3043</f>
        <v>Weekday</v>
      </c>
      <c r="I3044" s="11" t="str">
        <f t="shared" si="381"/>
        <v>WD</v>
      </c>
      <c r="J3044" s="11" t="str">
        <f t="shared" si="382"/>
        <v>Snow</v>
      </c>
      <c r="K3044" s="11" t="str">
        <f>TEXT('Raw Data'!F3043,"0")</f>
        <v>13</v>
      </c>
      <c r="L3044" s="11">
        <f t="shared" si="383"/>
        <v>13</v>
      </c>
    </row>
    <row r="3045" spans="1:12" x14ac:dyDescent="0.3">
      <c r="A3045" s="9">
        <f>'Raw Data'!A3044</f>
        <v>45362.5625</v>
      </c>
      <c r="B3045" s="11" t="str">
        <f>'Raw Data'!O3044</f>
        <v>Rain</v>
      </c>
      <c r="C3045" s="11" t="str">
        <f t="shared" si="376"/>
        <v>Rain</v>
      </c>
      <c r="D3045" s="11" t="str">
        <f t="shared" si="377"/>
        <v>Rain</v>
      </c>
      <c r="E3045" s="11" t="str">
        <f t="shared" si="378"/>
        <v>Rain</v>
      </c>
      <c r="F3045" s="11" t="str">
        <f t="shared" si="379"/>
        <v>RAIN</v>
      </c>
      <c r="G3045" s="11" t="str">
        <f t="shared" si="380"/>
        <v>rain</v>
      </c>
      <c r="H3045" s="11" t="str">
        <f>'Raw Data'!H3044</f>
        <v>Weekday</v>
      </c>
      <c r="I3045" s="11" t="str">
        <f t="shared" si="381"/>
        <v>WD</v>
      </c>
      <c r="J3045" s="11" t="str">
        <f t="shared" si="382"/>
        <v>Rain</v>
      </c>
      <c r="K3045" s="11" t="str">
        <f>TEXT('Raw Data'!F3044,"0")</f>
        <v>13</v>
      </c>
      <c r="L3045" s="11">
        <f t="shared" si="383"/>
        <v>13</v>
      </c>
    </row>
    <row r="3046" spans="1:12" x14ac:dyDescent="0.3">
      <c r="A3046" s="9">
        <f>'Raw Data'!A3045</f>
        <v>45362.565972222197</v>
      </c>
      <c r="B3046" s="11" t="str">
        <f>'Raw Data'!O3045</f>
        <v>Fog</v>
      </c>
      <c r="C3046" s="11" t="str">
        <f t="shared" si="376"/>
        <v>Fog</v>
      </c>
      <c r="D3046" s="11" t="str">
        <f t="shared" si="377"/>
        <v>Fog</v>
      </c>
      <c r="E3046" s="11" t="str">
        <f t="shared" si="378"/>
        <v>Fog</v>
      </c>
      <c r="F3046" s="11" t="str">
        <f t="shared" si="379"/>
        <v>FOG</v>
      </c>
      <c r="G3046" s="11" t="str">
        <f t="shared" si="380"/>
        <v>fog</v>
      </c>
      <c r="H3046" s="11" t="str">
        <f>'Raw Data'!H3045</f>
        <v>Weekday</v>
      </c>
      <c r="I3046" s="11" t="str">
        <f t="shared" si="381"/>
        <v>WD</v>
      </c>
      <c r="J3046" s="11" t="str">
        <f t="shared" si="382"/>
        <v>Fog</v>
      </c>
      <c r="K3046" s="11" t="str">
        <f>TEXT('Raw Data'!F3045,"0")</f>
        <v>13</v>
      </c>
      <c r="L3046" s="11">
        <f t="shared" si="383"/>
        <v>13</v>
      </c>
    </row>
    <row r="3047" spans="1:12" x14ac:dyDescent="0.3">
      <c r="A3047" s="9">
        <f>'Raw Data'!A3046</f>
        <v>45362.569444444503</v>
      </c>
      <c r="B3047" s="11" t="str">
        <f>'Raw Data'!O3046</f>
        <v>Rain</v>
      </c>
      <c r="C3047" s="11" t="str">
        <f t="shared" si="376"/>
        <v>Rain</v>
      </c>
      <c r="D3047" s="11" t="str">
        <f t="shared" si="377"/>
        <v>Rain</v>
      </c>
      <c r="E3047" s="11" t="str">
        <f t="shared" si="378"/>
        <v>Rain</v>
      </c>
      <c r="F3047" s="11" t="str">
        <f t="shared" si="379"/>
        <v>RAIN</v>
      </c>
      <c r="G3047" s="11" t="str">
        <f t="shared" si="380"/>
        <v>rain</v>
      </c>
      <c r="H3047" s="11" t="str">
        <f>'Raw Data'!H3046</f>
        <v>Weekday</v>
      </c>
      <c r="I3047" s="11" t="str">
        <f t="shared" si="381"/>
        <v>WD</v>
      </c>
      <c r="J3047" s="11" t="str">
        <f t="shared" si="382"/>
        <v>Rain</v>
      </c>
      <c r="K3047" s="11" t="str">
        <f>TEXT('Raw Data'!F3046,"0")</f>
        <v>13</v>
      </c>
      <c r="L3047" s="11">
        <f t="shared" si="383"/>
        <v>13</v>
      </c>
    </row>
    <row r="3048" spans="1:12" x14ac:dyDescent="0.3">
      <c r="A3048" s="9">
        <f>'Raw Data'!A3047</f>
        <v>45362.572916666701</v>
      </c>
      <c r="B3048" s="11" t="str">
        <f>'Raw Data'!O3047</f>
        <v>Clear</v>
      </c>
      <c r="C3048" s="11" t="str">
        <f t="shared" si="376"/>
        <v>Clear</v>
      </c>
      <c r="D3048" s="11" t="str">
        <f t="shared" si="377"/>
        <v>Clear</v>
      </c>
      <c r="E3048" s="11" t="str">
        <f t="shared" si="378"/>
        <v>Clear</v>
      </c>
      <c r="F3048" s="11" t="str">
        <f t="shared" si="379"/>
        <v>CLEAR</v>
      </c>
      <c r="G3048" s="11" t="str">
        <f t="shared" si="380"/>
        <v>clear</v>
      </c>
      <c r="H3048" s="11" t="str">
        <f>'Raw Data'!H3047</f>
        <v>Weekday</v>
      </c>
      <c r="I3048" s="11" t="str">
        <f t="shared" si="381"/>
        <v>WD</v>
      </c>
      <c r="J3048" s="11" t="str">
        <f t="shared" si="382"/>
        <v>Clear</v>
      </c>
      <c r="K3048" s="11" t="str">
        <f>TEXT('Raw Data'!F3047,"0")</f>
        <v>13</v>
      </c>
      <c r="L3048" s="11">
        <f t="shared" si="383"/>
        <v>13</v>
      </c>
    </row>
    <row r="3049" spans="1:12" x14ac:dyDescent="0.3">
      <c r="A3049" s="9">
        <f>'Raw Data'!A3048</f>
        <v>45362.576388888898</v>
      </c>
      <c r="B3049" s="11" t="str">
        <f>'Raw Data'!O3048</f>
        <v>Snow</v>
      </c>
      <c r="C3049" s="11" t="str">
        <f t="shared" si="376"/>
        <v>Snow</v>
      </c>
      <c r="D3049" s="11" t="str">
        <f t="shared" si="377"/>
        <v>Snow</v>
      </c>
      <c r="E3049" s="11" t="str">
        <f t="shared" si="378"/>
        <v>Snow</v>
      </c>
      <c r="F3049" s="11" t="str">
        <f t="shared" si="379"/>
        <v>SNOW</v>
      </c>
      <c r="G3049" s="11" t="str">
        <f t="shared" si="380"/>
        <v>snow</v>
      </c>
      <c r="H3049" s="11" t="str">
        <f>'Raw Data'!H3048</f>
        <v>Weekday</v>
      </c>
      <c r="I3049" s="11" t="str">
        <f t="shared" si="381"/>
        <v>WD</v>
      </c>
      <c r="J3049" s="11" t="str">
        <f t="shared" si="382"/>
        <v>Snow</v>
      </c>
      <c r="K3049" s="11" t="str">
        <f>TEXT('Raw Data'!F3048,"0")</f>
        <v>13</v>
      </c>
      <c r="L3049" s="11">
        <f t="shared" si="383"/>
        <v>13</v>
      </c>
    </row>
    <row r="3050" spans="1:12" x14ac:dyDescent="0.3">
      <c r="A3050" s="9">
        <f>'Raw Data'!A3049</f>
        <v>45362.579861111102</v>
      </c>
      <c r="B3050" s="11" t="str">
        <f>'Raw Data'!O3049</f>
        <v>Clear</v>
      </c>
      <c r="C3050" s="11" t="str">
        <f t="shared" si="376"/>
        <v>Clear</v>
      </c>
      <c r="D3050" s="11" t="str">
        <f t="shared" si="377"/>
        <v>Clear</v>
      </c>
      <c r="E3050" s="11" t="str">
        <f t="shared" si="378"/>
        <v>Clear</v>
      </c>
      <c r="F3050" s="11" t="str">
        <f t="shared" si="379"/>
        <v>CLEAR</v>
      </c>
      <c r="G3050" s="11" t="str">
        <f t="shared" si="380"/>
        <v>clear</v>
      </c>
      <c r="H3050" s="11" t="str">
        <f>'Raw Data'!H3049</f>
        <v>Weekday</v>
      </c>
      <c r="I3050" s="11" t="str">
        <f t="shared" si="381"/>
        <v>WD</v>
      </c>
      <c r="J3050" s="11" t="str">
        <f t="shared" si="382"/>
        <v>Clear</v>
      </c>
      <c r="K3050" s="11" t="str">
        <f>TEXT('Raw Data'!F3049,"0")</f>
        <v>13</v>
      </c>
      <c r="L3050" s="11">
        <f t="shared" si="383"/>
        <v>13</v>
      </c>
    </row>
    <row r="3051" spans="1:12" x14ac:dyDescent="0.3">
      <c r="A3051" s="9">
        <f>'Raw Data'!A3050</f>
        <v>45362.583333333299</v>
      </c>
      <c r="B3051" s="11" t="str">
        <f>'Raw Data'!O3050</f>
        <v>Clear</v>
      </c>
      <c r="C3051" s="11" t="str">
        <f t="shared" si="376"/>
        <v>Clear</v>
      </c>
      <c r="D3051" s="11" t="str">
        <f t="shared" si="377"/>
        <v>Clear</v>
      </c>
      <c r="E3051" s="11" t="str">
        <f t="shared" si="378"/>
        <v>Clear</v>
      </c>
      <c r="F3051" s="11" t="str">
        <f t="shared" si="379"/>
        <v>CLEAR</v>
      </c>
      <c r="G3051" s="11" t="str">
        <f t="shared" si="380"/>
        <v>clear</v>
      </c>
      <c r="H3051" s="11" t="str">
        <f>'Raw Data'!H3050</f>
        <v>Weekday</v>
      </c>
      <c r="I3051" s="11" t="str">
        <f t="shared" si="381"/>
        <v>WD</v>
      </c>
      <c r="J3051" s="11" t="str">
        <f t="shared" si="382"/>
        <v>Clear</v>
      </c>
      <c r="K3051" s="11" t="str">
        <f>TEXT('Raw Data'!F3050,"0")</f>
        <v>14</v>
      </c>
      <c r="L3051" s="11">
        <f t="shared" si="383"/>
        <v>14</v>
      </c>
    </row>
    <row r="3052" spans="1:12" x14ac:dyDescent="0.3">
      <c r="A3052" s="9">
        <f>'Raw Data'!A3051</f>
        <v>45362.586805555598</v>
      </c>
      <c r="B3052" s="11" t="str">
        <f>'Raw Data'!O3051</f>
        <v>Rain</v>
      </c>
      <c r="C3052" s="11" t="str">
        <f t="shared" si="376"/>
        <v>Rain</v>
      </c>
      <c r="D3052" s="11" t="str">
        <f t="shared" si="377"/>
        <v>Rain</v>
      </c>
      <c r="E3052" s="11" t="str">
        <f t="shared" si="378"/>
        <v>Rain</v>
      </c>
      <c r="F3052" s="11" t="str">
        <f t="shared" si="379"/>
        <v>RAIN</v>
      </c>
      <c r="G3052" s="11" t="str">
        <f t="shared" si="380"/>
        <v>rain</v>
      </c>
      <c r="H3052" s="11" t="str">
        <f>'Raw Data'!H3051</f>
        <v>Weekday</v>
      </c>
      <c r="I3052" s="11" t="str">
        <f t="shared" si="381"/>
        <v>WD</v>
      </c>
      <c r="J3052" s="11" t="str">
        <f t="shared" si="382"/>
        <v>Rain</v>
      </c>
      <c r="K3052" s="11" t="str">
        <f>TEXT('Raw Data'!F3051,"0")</f>
        <v>14</v>
      </c>
      <c r="L3052" s="11">
        <f t="shared" si="383"/>
        <v>14</v>
      </c>
    </row>
    <row r="3053" spans="1:12" x14ac:dyDescent="0.3">
      <c r="A3053" s="9">
        <f>'Raw Data'!A3052</f>
        <v>45362.590277777803</v>
      </c>
      <c r="B3053" s="11" t="str">
        <f>'Raw Data'!O3052</f>
        <v>Snow</v>
      </c>
      <c r="C3053" s="11" t="str">
        <f t="shared" si="376"/>
        <v>Snow</v>
      </c>
      <c r="D3053" s="11" t="str">
        <f t="shared" si="377"/>
        <v>Snow</v>
      </c>
      <c r="E3053" s="11" t="str">
        <f t="shared" si="378"/>
        <v>Snow</v>
      </c>
      <c r="F3053" s="11" t="str">
        <f t="shared" si="379"/>
        <v>SNOW</v>
      </c>
      <c r="G3053" s="11" t="str">
        <f t="shared" si="380"/>
        <v>snow</v>
      </c>
      <c r="H3053" s="11" t="str">
        <f>'Raw Data'!H3052</f>
        <v>Weekday</v>
      </c>
      <c r="I3053" s="11" t="str">
        <f t="shared" si="381"/>
        <v>WD</v>
      </c>
      <c r="J3053" s="11" t="str">
        <f t="shared" si="382"/>
        <v>Snow</v>
      </c>
      <c r="K3053" s="11" t="str">
        <f>TEXT('Raw Data'!F3052,"0")</f>
        <v>14</v>
      </c>
      <c r="L3053" s="11">
        <f t="shared" si="383"/>
        <v>14</v>
      </c>
    </row>
    <row r="3054" spans="1:12" x14ac:dyDescent="0.3">
      <c r="A3054" s="9">
        <f>'Raw Data'!A3053</f>
        <v>45362.59375</v>
      </c>
      <c r="B3054" s="11" t="str">
        <f>'Raw Data'!O3053</f>
        <v>Fog</v>
      </c>
      <c r="C3054" s="11" t="str">
        <f t="shared" si="376"/>
        <v>Fog</v>
      </c>
      <c r="D3054" s="11" t="str">
        <f t="shared" si="377"/>
        <v>Fog</v>
      </c>
      <c r="E3054" s="11" t="str">
        <f t="shared" si="378"/>
        <v>Fog</v>
      </c>
      <c r="F3054" s="11" t="str">
        <f t="shared" si="379"/>
        <v>FOG</v>
      </c>
      <c r="G3054" s="11" t="str">
        <f t="shared" si="380"/>
        <v>fog</v>
      </c>
      <c r="H3054" s="11" t="str">
        <f>'Raw Data'!H3053</f>
        <v>Weekday</v>
      </c>
      <c r="I3054" s="11" t="str">
        <f t="shared" si="381"/>
        <v>WD</v>
      </c>
      <c r="J3054" s="11" t="str">
        <f t="shared" si="382"/>
        <v>Fog</v>
      </c>
      <c r="K3054" s="11" t="str">
        <f>TEXT('Raw Data'!F3053,"0")</f>
        <v>14</v>
      </c>
      <c r="L3054" s="11">
        <f t="shared" si="383"/>
        <v>14</v>
      </c>
    </row>
    <row r="3055" spans="1:12" x14ac:dyDescent="0.3">
      <c r="A3055" s="9">
        <f>'Raw Data'!A3054</f>
        <v>45362.597222222197</v>
      </c>
      <c r="B3055" s="11" t="str">
        <f>'Raw Data'!O3054</f>
        <v>Snow</v>
      </c>
      <c r="C3055" s="11" t="str">
        <f t="shared" si="376"/>
        <v>Snow</v>
      </c>
      <c r="D3055" s="11" t="str">
        <f t="shared" si="377"/>
        <v>Snow</v>
      </c>
      <c r="E3055" s="11" t="str">
        <f t="shared" si="378"/>
        <v>Snow</v>
      </c>
      <c r="F3055" s="11" t="str">
        <f t="shared" si="379"/>
        <v>SNOW</v>
      </c>
      <c r="G3055" s="11" t="str">
        <f t="shared" si="380"/>
        <v>snow</v>
      </c>
      <c r="H3055" s="11" t="str">
        <f>'Raw Data'!H3054</f>
        <v>Weekday</v>
      </c>
      <c r="I3055" s="11" t="str">
        <f t="shared" si="381"/>
        <v>WD</v>
      </c>
      <c r="J3055" s="11" t="str">
        <f t="shared" si="382"/>
        <v>Snow</v>
      </c>
      <c r="K3055" s="11" t="str">
        <f>TEXT('Raw Data'!F3054,"0")</f>
        <v>14</v>
      </c>
      <c r="L3055" s="11">
        <f t="shared" si="383"/>
        <v>14</v>
      </c>
    </row>
    <row r="3056" spans="1:12" x14ac:dyDescent="0.3">
      <c r="A3056" s="9">
        <f>'Raw Data'!A3055</f>
        <v>45362.600694444503</v>
      </c>
      <c r="B3056" s="11" t="str">
        <f>'Raw Data'!O3055</f>
        <v>Rain</v>
      </c>
      <c r="C3056" s="11" t="str">
        <f t="shared" si="376"/>
        <v>Rain</v>
      </c>
      <c r="D3056" s="11" t="str">
        <f t="shared" si="377"/>
        <v>Rain</v>
      </c>
      <c r="E3056" s="11" t="str">
        <f t="shared" si="378"/>
        <v>Rain</v>
      </c>
      <c r="F3056" s="11" t="str">
        <f t="shared" si="379"/>
        <v>RAIN</v>
      </c>
      <c r="G3056" s="11" t="str">
        <f t="shared" si="380"/>
        <v>rain</v>
      </c>
      <c r="H3056" s="11" t="str">
        <f>'Raw Data'!H3055</f>
        <v>Weekday</v>
      </c>
      <c r="I3056" s="11" t="str">
        <f t="shared" si="381"/>
        <v>WD</v>
      </c>
      <c r="J3056" s="11" t="str">
        <f t="shared" si="382"/>
        <v>Rain</v>
      </c>
      <c r="K3056" s="11" t="str">
        <f>TEXT('Raw Data'!F3055,"0")</f>
        <v>14</v>
      </c>
      <c r="L3056" s="11">
        <f t="shared" si="383"/>
        <v>14</v>
      </c>
    </row>
    <row r="3057" spans="1:12" x14ac:dyDescent="0.3">
      <c r="A3057" s="9">
        <f>'Raw Data'!A3056</f>
        <v>45362.604166666701</v>
      </c>
      <c r="B3057" s="11" t="str">
        <f>'Raw Data'!O3056</f>
        <v>Fog</v>
      </c>
      <c r="C3057" s="11" t="str">
        <f t="shared" si="376"/>
        <v>Fog</v>
      </c>
      <c r="D3057" s="11" t="str">
        <f t="shared" si="377"/>
        <v>Fog</v>
      </c>
      <c r="E3057" s="11" t="str">
        <f t="shared" si="378"/>
        <v>Fog</v>
      </c>
      <c r="F3057" s="11" t="str">
        <f t="shared" si="379"/>
        <v>FOG</v>
      </c>
      <c r="G3057" s="11" t="str">
        <f t="shared" si="380"/>
        <v>fog</v>
      </c>
      <c r="H3057" s="11" t="str">
        <f>'Raw Data'!H3056</f>
        <v>Weekday</v>
      </c>
      <c r="I3057" s="11" t="str">
        <f t="shared" si="381"/>
        <v>WD</v>
      </c>
      <c r="J3057" s="11" t="str">
        <f t="shared" si="382"/>
        <v>Fog</v>
      </c>
      <c r="K3057" s="11" t="str">
        <f>TEXT('Raw Data'!F3056,"0")</f>
        <v>14</v>
      </c>
      <c r="L3057" s="11">
        <f t="shared" si="383"/>
        <v>14</v>
      </c>
    </row>
    <row r="3058" spans="1:12" x14ac:dyDescent="0.3">
      <c r="A3058" s="9">
        <f>'Raw Data'!A3057</f>
        <v>45362.607638888898</v>
      </c>
      <c r="B3058" s="11" t="str">
        <f>'Raw Data'!O3057</f>
        <v>Clear</v>
      </c>
      <c r="C3058" s="11" t="str">
        <f t="shared" si="376"/>
        <v>Clear</v>
      </c>
      <c r="D3058" s="11" t="str">
        <f t="shared" si="377"/>
        <v>Clear</v>
      </c>
      <c r="E3058" s="11" t="str">
        <f t="shared" si="378"/>
        <v>Clear</v>
      </c>
      <c r="F3058" s="11" t="str">
        <f t="shared" si="379"/>
        <v>CLEAR</v>
      </c>
      <c r="G3058" s="11" t="str">
        <f t="shared" si="380"/>
        <v>clear</v>
      </c>
      <c r="H3058" s="11" t="str">
        <f>'Raw Data'!H3057</f>
        <v>Weekday</v>
      </c>
      <c r="I3058" s="11" t="str">
        <f t="shared" si="381"/>
        <v>WD</v>
      </c>
      <c r="J3058" s="11" t="str">
        <f t="shared" si="382"/>
        <v>Clear</v>
      </c>
      <c r="K3058" s="11" t="str">
        <f>TEXT('Raw Data'!F3057,"0")</f>
        <v>14</v>
      </c>
      <c r="L3058" s="11">
        <f t="shared" si="383"/>
        <v>14</v>
      </c>
    </row>
    <row r="3059" spans="1:12" x14ac:dyDescent="0.3">
      <c r="A3059" s="9">
        <f>'Raw Data'!A3058</f>
        <v>45362.611111111102</v>
      </c>
      <c r="B3059" s="11" t="str">
        <f>'Raw Data'!O3058</f>
        <v>Fog</v>
      </c>
      <c r="C3059" s="11" t="str">
        <f t="shared" si="376"/>
        <v>Fog</v>
      </c>
      <c r="D3059" s="11" t="str">
        <f t="shared" si="377"/>
        <v>Fog</v>
      </c>
      <c r="E3059" s="11" t="str">
        <f t="shared" si="378"/>
        <v>Fog</v>
      </c>
      <c r="F3059" s="11" t="str">
        <f t="shared" si="379"/>
        <v>FOG</v>
      </c>
      <c r="G3059" s="11" t="str">
        <f t="shared" si="380"/>
        <v>fog</v>
      </c>
      <c r="H3059" s="11" t="str">
        <f>'Raw Data'!H3058</f>
        <v>Weekday</v>
      </c>
      <c r="I3059" s="11" t="str">
        <f t="shared" si="381"/>
        <v>WD</v>
      </c>
      <c r="J3059" s="11" t="str">
        <f t="shared" si="382"/>
        <v>Fog</v>
      </c>
      <c r="K3059" s="11" t="str">
        <f>TEXT('Raw Data'!F3058,"0")</f>
        <v>14</v>
      </c>
      <c r="L3059" s="11">
        <f t="shared" si="383"/>
        <v>14</v>
      </c>
    </row>
    <row r="3060" spans="1:12" x14ac:dyDescent="0.3">
      <c r="A3060" s="9">
        <f>'Raw Data'!A3059</f>
        <v>45362.614583333299</v>
      </c>
      <c r="B3060" s="11" t="str">
        <f>'Raw Data'!O3059</f>
        <v>Rain</v>
      </c>
      <c r="C3060" s="11" t="str">
        <f t="shared" si="376"/>
        <v>Rain</v>
      </c>
      <c r="D3060" s="11" t="str">
        <f t="shared" si="377"/>
        <v>Rain</v>
      </c>
      <c r="E3060" s="11" t="str">
        <f t="shared" si="378"/>
        <v>Rain</v>
      </c>
      <c r="F3060" s="11" t="str">
        <f t="shared" si="379"/>
        <v>RAIN</v>
      </c>
      <c r="G3060" s="11" t="str">
        <f t="shared" si="380"/>
        <v>rain</v>
      </c>
      <c r="H3060" s="11" t="str">
        <f>'Raw Data'!H3059</f>
        <v>Weekday</v>
      </c>
      <c r="I3060" s="11" t="str">
        <f t="shared" si="381"/>
        <v>WD</v>
      </c>
      <c r="J3060" s="11" t="str">
        <f t="shared" si="382"/>
        <v>Rain</v>
      </c>
      <c r="K3060" s="11" t="str">
        <f>TEXT('Raw Data'!F3059,"0")</f>
        <v>14</v>
      </c>
      <c r="L3060" s="11">
        <f t="shared" si="383"/>
        <v>14</v>
      </c>
    </row>
    <row r="3061" spans="1:12" x14ac:dyDescent="0.3">
      <c r="A3061" s="9">
        <f>'Raw Data'!A3060</f>
        <v>45362.618055555598</v>
      </c>
      <c r="B3061" s="11" t="str">
        <f>'Raw Data'!O3060</f>
        <v>Snow</v>
      </c>
      <c r="C3061" s="11" t="str">
        <f t="shared" si="376"/>
        <v>Snow</v>
      </c>
      <c r="D3061" s="11" t="str">
        <f t="shared" si="377"/>
        <v>Snow</v>
      </c>
      <c r="E3061" s="11" t="str">
        <f t="shared" si="378"/>
        <v>Snow</v>
      </c>
      <c r="F3061" s="11" t="str">
        <f t="shared" si="379"/>
        <v>SNOW</v>
      </c>
      <c r="G3061" s="11" t="str">
        <f t="shared" si="380"/>
        <v>snow</v>
      </c>
      <c r="H3061" s="11" t="str">
        <f>'Raw Data'!H3060</f>
        <v>Weekday</v>
      </c>
      <c r="I3061" s="11" t="str">
        <f t="shared" si="381"/>
        <v>WD</v>
      </c>
      <c r="J3061" s="11" t="str">
        <f t="shared" si="382"/>
        <v>Snow</v>
      </c>
      <c r="K3061" s="11" t="str">
        <f>TEXT('Raw Data'!F3060,"0")</f>
        <v>14</v>
      </c>
      <c r="L3061" s="11">
        <f t="shared" si="383"/>
        <v>14</v>
      </c>
    </row>
    <row r="3062" spans="1:12" x14ac:dyDescent="0.3">
      <c r="A3062" s="9">
        <f>'Raw Data'!A3061</f>
        <v>45362.621527777803</v>
      </c>
      <c r="B3062" s="11" t="str">
        <f>'Raw Data'!O3061</f>
        <v>Rain</v>
      </c>
      <c r="C3062" s="11" t="str">
        <f t="shared" si="376"/>
        <v>Rain</v>
      </c>
      <c r="D3062" s="11" t="str">
        <f t="shared" si="377"/>
        <v>Rain</v>
      </c>
      <c r="E3062" s="11" t="str">
        <f t="shared" si="378"/>
        <v>Rain</v>
      </c>
      <c r="F3062" s="11" t="str">
        <f t="shared" si="379"/>
        <v>RAIN</v>
      </c>
      <c r="G3062" s="11" t="str">
        <f t="shared" si="380"/>
        <v>rain</v>
      </c>
      <c r="H3062" s="11" t="str">
        <f>'Raw Data'!H3061</f>
        <v>Weekday</v>
      </c>
      <c r="I3062" s="11" t="str">
        <f t="shared" si="381"/>
        <v>WD</v>
      </c>
      <c r="J3062" s="11" t="str">
        <f t="shared" si="382"/>
        <v>Rain</v>
      </c>
      <c r="K3062" s="11" t="str">
        <f>TEXT('Raw Data'!F3061,"0")</f>
        <v>14</v>
      </c>
      <c r="L3062" s="11">
        <f t="shared" si="383"/>
        <v>14</v>
      </c>
    </row>
    <row r="3063" spans="1:12" x14ac:dyDescent="0.3">
      <c r="A3063" s="9">
        <f>'Raw Data'!A3062</f>
        <v>45362.625</v>
      </c>
      <c r="B3063" s="11" t="str">
        <f>'Raw Data'!O3062</f>
        <v>Fog</v>
      </c>
      <c r="C3063" s="11" t="str">
        <f t="shared" si="376"/>
        <v>Fog</v>
      </c>
      <c r="D3063" s="11" t="str">
        <f t="shared" si="377"/>
        <v>Fog</v>
      </c>
      <c r="E3063" s="11" t="str">
        <f t="shared" si="378"/>
        <v>Fog</v>
      </c>
      <c r="F3063" s="11" t="str">
        <f t="shared" si="379"/>
        <v>FOG</v>
      </c>
      <c r="G3063" s="11" t="str">
        <f t="shared" si="380"/>
        <v>fog</v>
      </c>
      <c r="H3063" s="11" t="str">
        <f>'Raw Data'!H3062</f>
        <v>Weekday</v>
      </c>
      <c r="I3063" s="11" t="str">
        <f t="shared" si="381"/>
        <v>WD</v>
      </c>
      <c r="J3063" s="11" t="str">
        <f t="shared" si="382"/>
        <v>Fog</v>
      </c>
      <c r="K3063" s="11" t="str">
        <f>TEXT('Raw Data'!F3062,"0")</f>
        <v>15</v>
      </c>
      <c r="L3063" s="11">
        <f t="shared" si="383"/>
        <v>15</v>
      </c>
    </row>
    <row r="3064" spans="1:12" x14ac:dyDescent="0.3">
      <c r="A3064" s="9">
        <f>'Raw Data'!A3063</f>
        <v>45362.628472222197</v>
      </c>
      <c r="B3064" s="11" t="str">
        <f>'Raw Data'!O3063</f>
        <v>Fog</v>
      </c>
      <c r="C3064" s="11" t="str">
        <f t="shared" si="376"/>
        <v>Fog</v>
      </c>
      <c r="D3064" s="11" t="str">
        <f t="shared" si="377"/>
        <v>Fog</v>
      </c>
      <c r="E3064" s="11" t="str">
        <f t="shared" si="378"/>
        <v>Fog</v>
      </c>
      <c r="F3064" s="11" t="str">
        <f t="shared" si="379"/>
        <v>FOG</v>
      </c>
      <c r="G3064" s="11" t="str">
        <f t="shared" si="380"/>
        <v>fog</v>
      </c>
      <c r="H3064" s="11" t="str">
        <f>'Raw Data'!H3063</f>
        <v>Weekday</v>
      </c>
      <c r="I3064" s="11" t="str">
        <f t="shared" si="381"/>
        <v>WD</v>
      </c>
      <c r="J3064" s="11" t="str">
        <f t="shared" si="382"/>
        <v>Fog</v>
      </c>
      <c r="K3064" s="11" t="str">
        <f>TEXT('Raw Data'!F3063,"0")</f>
        <v>15</v>
      </c>
      <c r="L3064" s="11">
        <f t="shared" si="383"/>
        <v>15</v>
      </c>
    </row>
    <row r="3065" spans="1:12" x14ac:dyDescent="0.3">
      <c r="A3065" s="9">
        <f>'Raw Data'!A3064</f>
        <v>45362.631944444503</v>
      </c>
      <c r="B3065" s="11" t="str">
        <f>'Raw Data'!O3064</f>
        <v>Rain</v>
      </c>
      <c r="C3065" s="11" t="str">
        <f t="shared" si="376"/>
        <v>Rain</v>
      </c>
      <c r="D3065" s="11" t="str">
        <f t="shared" si="377"/>
        <v>Rain</v>
      </c>
      <c r="E3065" s="11" t="str">
        <f t="shared" si="378"/>
        <v>Rain</v>
      </c>
      <c r="F3065" s="11" t="str">
        <f t="shared" si="379"/>
        <v>RAIN</v>
      </c>
      <c r="G3065" s="11" t="str">
        <f t="shared" si="380"/>
        <v>rain</v>
      </c>
      <c r="H3065" s="11" t="str">
        <f>'Raw Data'!H3064</f>
        <v>Weekday</v>
      </c>
      <c r="I3065" s="11" t="str">
        <f t="shared" si="381"/>
        <v>WD</v>
      </c>
      <c r="J3065" s="11" t="str">
        <f t="shared" si="382"/>
        <v>Rain</v>
      </c>
      <c r="K3065" s="11" t="str">
        <f>TEXT('Raw Data'!F3064,"0")</f>
        <v>15</v>
      </c>
      <c r="L3065" s="11">
        <f t="shared" si="383"/>
        <v>15</v>
      </c>
    </row>
    <row r="3066" spans="1:12" x14ac:dyDescent="0.3">
      <c r="A3066" s="9">
        <f>'Raw Data'!A3065</f>
        <v>45362.635416666701</v>
      </c>
      <c r="B3066" s="11" t="str">
        <f>'Raw Data'!O3065</f>
        <v>Fog</v>
      </c>
      <c r="C3066" s="11" t="str">
        <f t="shared" si="376"/>
        <v>Fog</v>
      </c>
      <c r="D3066" s="11" t="str">
        <f t="shared" si="377"/>
        <v>Fog</v>
      </c>
      <c r="E3066" s="11" t="str">
        <f t="shared" si="378"/>
        <v>Fog</v>
      </c>
      <c r="F3066" s="11" t="str">
        <f t="shared" si="379"/>
        <v>FOG</v>
      </c>
      <c r="G3066" s="11" t="str">
        <f t="shared" si="380"/>
        <v>fog</v>
      </c>
      <c r="H3066" s="11" t="str">
        <f>'Raw Data'!H3065</f>
        <v>Weekday</v>
      </c>
      <c r="I3066" s="11" t="str">
        <f t="shared" si="381"/>
        <v>WD</v>
      </c>
      <c r="J3066" s="11" t="str">
        <f t="shared" si="382"/>
        <v>Fog</v>
      </c>
      <c r="K3066" s="11" t="str">
        <f>TEXT('Raw Data'!F3065,"0")</f>
        <v>15</v>
      </c>
      <c r="L3066" s="11">
        <f t="shared" si="383"/>
        <v>15</v>
      </c>
    </row>
    <row r="3067" spans="1:12" x14ac:dyDescent="0.3">
      <c r="A3067" s="9">
        <f>'Raw Data'!A3066</f>
        <v>45362.638888888898</v>
      </c>
      <c r="B3067" s="11" t="str">
        <f>'Raw Data'!O3066</f>
        <v>Rain</v>
      </c>
      <c r="C3067" s="11" t="str">
        <f t="shared" si="376"/>
        <v>Rain</v>
      </c>
      <c r="D3067" s="11" t="str">
        <f t="shared" si="377"/>
        <v>Rain</v>
      </c>
      <c r="E3067" s="11" t="str">
        <f t="shared" si="378"/>
        <v>Rain</v>
      </c>
      <c r="F3067" s="11" t="str">
        <f t="shared" si="379"/>
        <v>RAIN</v>
      </c>
      <c r="G3067" s="11" t="str">
        <f t="shared" si="380"/>
        <v>rain</v>
      </c>
      <c r="H3067" s="11" t="str">
        <f>'Raw Data'!H3066</f>
        <v>Weekday</v>
      </c>
      <c r="I3067" s="11" t="str">
        <f t="shared" si="381"/>
        <v>WD</v>
      </c>
      <c r="J3067" s="11" t="str">
        <f t="shared" si="382"/>
        <v>Rain</v>
      </c>
      <c r="K3067" s="11" t="str">
        <f>TEXT('Raw Data'!F3066,"0")</f>
        <v>15</v>
      </c>
      <c r="L3067" s="11">
        <f t="shared" si="383"/>
        <v>15</v>
      </c>
    </row>
    <row r="3068" spans="1:12" x14ac:dyDescent="0.3">
      <c r="A3068" s="9">
        <f>'Raw Data'!A3067</f>
        <v>45362.642361111102</v>
      </c>
      <c r="B3068" s="11" t="str">
        <f>'Raw Data'!O3067</f>
        <v>Clear</v>
      </c>
      <c r="C3068" s="11" t="str">
        <f t="shared" si="376"/>
        <v>Clear</v>
      </c>
      <c r="D3068" s="11" t="str">
        <f t="shared" si="377"/>
        <v>Clear</v>
      </c>
      <c r="E3068" s="11" t="str">
        <f t="shared" si="378"/>
        <v>Clear</v>
      </c>
      <c r="F3068" s="11" t="str">
        <f t="shared" si="379"/>
        <v>CLEAR</v>
      </c>
      <c r="G3068" s="11" t="str">
        <f t="shared" si="380"/>
        <v>clear</v>
      </c>
      <c r="H3068" s="11" t="str">
        <f>'Raw Data'!H3067</f>
        <v>Weekday</v>
      </c>
      <c r="I3068" s="11" t="str">
        <f t="shared" si="381"/>
        <v>WD</v>
      </c>
      <c r="J3068" s="11" t="str">
        <f t="shared" si="382"/>
        <v>Clear</v>
      </c>
      <c r="K3068" s="11" t="str">
        <f>TEXT('Raw Data'!F3067,"0")</f>
        <v>15</v>
      </c>
      <c r="L3068" s="11">
        <f t="shared" si="383"/>
        <v>15</v>
      </c>
    </row>
    <row r="3069" spans="1:12" x14ac:dyDescent="0.3">
      <c r="A3069" s="9">
        <f>'Raw Data'!A3068</f>
        <v>45362.645833333299</v>
      </c>
      <c r="B3069" s="11" t="str">
        <f>'Raw Data'!O3068</f>
        <v>Clear</v>
      </c>
      <c r="C3069" s="11" t="str">
        <f t="shared" si="376"/>
        <v>Clear</v>
      </c>
      <c r="D3069" s="11" t="str">
        <f t="shared" si="377"/>
        <v>Clear</v>
      </c>
      <c r="E3069" s="11" t="str">
        <f t="shared" si="378"/>
        <v>Clear</v>
      </c>
      <c r="F3069" s="11" t="str">
        <f t="shared" si="379"/>
        <v>CLEAR</v>
      </c>
      <c r="G3069" s="11" t="str">
        <f t="shared" si="380"/>
        <v>clear</v>
      </c>
      <c r="H3069" s="11" t="str">
        <f>'Raw Data'!H3068</f>
        <v>Weekday</v>
      </c>
      <c r="I3069" s="11" t="str">
        <f t="shared" si="381"/>
        <v>WD</v>
      </c>
      <c r="J3069" s="11" t="str">
        <f t="shared" si="382"/>
        <v>Clear</v>
      </c>
      <c r="K3069" s="11" t="str">
        <f>TEXT('Raw Data'!F3068,"0")</f>
        <v>15</v>
      </c>
      <c r="L3069" s="11">
        <f t="shared" si="383"/>
        <v>15</v>
      </c>
    </row>
    <row r="3070" spans="1:12" x14ac:dyDescent="0.3">
      <c r="A3070" s="9">
        <f>'Raw Data'!A3069</f>
        <v>45362.649305555598</v>
      </c>
      <c r="B3070" s="11" t="str">
        <f>'Raw Data'!O3069</f>
        <v>Fog</v>
      </c>
      <c r="C3070" s="11" t="str">
        <f t="shared" si="376"/>
        <v>Fog</v>
      </c>
      <c r="D3070" s="11" t="str">
        <f t="shared" si="377"/>
        <v>Fog</v>
      </c>
      <c r="E3070" s="11" t="str">
        <f t="shared" si="378"/>
        <v>Fog</v>
      </c>
      <c r="F3070" s="11" t="str">
        <f t="shared" si="379"/>
        <v>FOG</v>
      </c>
      <c r="G3070" s="11" t="str">
        <f t="shared" si="380"/>
        <v>fog</v>
      </c>
      <c r="H3070" s="11" t="str">
        <f>'Raw Data'!H3069</f>
        <v>Weekday</v>
      </c>
      <c r="I3070" s="11" t="str">
        <f t="shared" si="381"/>
        <v>WD</v>
      </c>
      <c r="J3070" s="11" t="str">
        <f t="shared" si="382"/>
        <v>Fog</v>
      </c>
      <c r="K3070" s="11" t="str">
        <f>TEXT('Raw Data'!F3069,"0")</f>
        <v>15</v>
      </c>
      <c r="L3070" s="11">
        <f t="shared" si="383"/>
        <v>15</v>
      </c>
    </row>
    <row r="3071" spans="1:12" x14ac:dyDescent="0.3">
      <c r="A3071" s="9">
        <f>'Raw Data'!A3070</f>
        <v>45362.652777777803</v>
      </c>
      <c r="B3071" s="11" t="str">
        <f>'Raw Data'!O3070</f>
        <v>Fog</v>
      </c>
      <c r="C3071" s="11" t="str">
        <f t="shared" si="376"/>
        <v>Fog</v>
      </c>
      <c r="D3071" s="11" t="str">
        <f t="shared" si="377"/>
        <v>Fog</v>
      </c>
      <c r="E3071" s="11" t="str">
        <f t="shared" si="378"/>
        <v>Fog</v>
      </c>
      <c r="F3071" s="11" t="str">
        <f t="shared" si="379"/>
        <v>FOG</v>
      </c>
      <c r="G3071" s="11" t="str">
        <f t="shared" si="380"/>
        <v>fog</v>
      </c>
      <c r="H3071" s="11" t="str">
        <f>'Raw Data'!H3070</f>
        <v>Weekday</v>
      </c>
      <c r="I3071" s="11" t="str">
        <f t="shared" si="381"/>
        <v>WD</v>
      </c>
      <c r="J3071" s="11" t="str">
        <f t="shared" si="382"/>
        <v>Fog</v>
      </c>
      <c r="K3071" s="11" t="str">
        <f>TEXT('Raw Data'!F3070,"0")</f>
        <v>15</v>
      </c>
      <c r="L3071" s="11">
        <f t="shared" si="383"/>
        <v>15</v>
      </c>
    </row>
    <row r="3072" spans="1:12" x14ac:dyDescent="0.3">
      <c r="A3072" s="9">
        <f>'Raw Data'!A3071</f>
        <v>45362.65625</v>
      </c>
      <c r="B3072" s="11" t="str">
        <f>'Raw Data'!O3071</f>
        <v>Snow</v>
      </c>
      <c r="C3072" s="11" t="str">
        <f t="shared" si="376"/>
        <v>Snow</v>
      </c>
      <c r="D3072" s="11" t="str">
        <f t="shared" si="377"/>
        <v>Snow</v>
      </c>
      <c r="E3072" s="11" t="str">
        <f t="shared" si="378"/>
        <v>Snow</v>
      </c>
      <c r="F3072" s="11" t="str">
        <f t="shared" si="379"/>
        <v>SNOW</v>
      </c>
      <c r="G3072" s="11" t="str">
        <f t="shared" si="380"/>
        <v>snow</v>
      </c>
      <c r="H3072" s="11" t="str">
        <f>'Raw Data'!H3071</f>
        <v>Weekday</v>
      </c>
      <c r="I3072" s="11" t="str">
        <f t="shared" si="381"/>
        <v>WD</v>
      </c>
      <c r="J3072" s="11" t="str">
        <f t="shared" si="382"/>
        <v>Snow</v>
      </c>
      <c r="K3072" s="11" t="str">
        <f>TEXT('Raw Data'!F3071,"0")</f>
        <v>15</v>
      </c>
      <c r="L3072" s="11">
        <f t="shared" si="383"/>
        <v>15</v>
      </c>
    </row>
    <row r="3073" spans="1:12" x14ac:dyDescent="0.3">
      <c r="A3073" s="9">
        <f>'Raw Data'!A3072</f>
        <v>45362.659722222197</v>
      </c>
      <c r="B3073" s="11" t="str">
        <f>'Raw Data'!O3072</f>
        <v>Snow</v>
      </c>
      <c r="C3073" s="11" t="str">
        <f t="shared" si="376"/>
        <v>Snow</v>
      </c>
      <c r="D3073" s="11" t="str">
        <f t="shared" si="377"/>
        <v>Snow</v>
      </c>
      <c r="E3073" s="11" t="str">
        <f t="shared" si="378"/>
        <v>Snow</v>
      </c>
      <c r="F3073" s="11" t="str">
        <f t="shared" si="379"/>
        <v>SNOW</v>
      </c>
      <c r="G3073" s="11" t="str">
        <f t="shared" si="380"/>
        <v>snow</v>
      </c>
      <c r="H3073" s="11" t="str">
        <f>'Raw Data'!H3072</f>
        <v>Weekday</v>
      </c>
      <c r="I3073" s="11" t="str">
        <f t="shared" si="381"/>
        <v>WD</v>
      </c>
      <c r="J3073" s="11" t="str">
        <f t="shared" si="382"/>
        <v>Snow</v>
      </c>
      <c r="K3073" s="11" t="str">
        <f>TEXT('Raw Data'!F3072,"0")</f>
        <v>15</v>
      </c>
      <c r="L3073" s="11">
        <f t="shared" si="383"/>
        <v>15</v>
      </c>
    </row>
    <row r="3074" spans="1:12" x14ac:dyDescent="0.3">
      <c r="A3074" s="9">
        <f>'Raw Data'!A3073</f>
        <v>45362.663194444503</v>
      </c>
      <c r="B3074" s="11" t="str">
        <f>'Raw Data'!O3073</f>
        <v>Fog</v>
      </c>
      <c r="C3074" s="11" t="str">
        <f t="shared" si="376"/>
        <v>Fog</v>
      </c>
      <c r="D3074" s="11" t="str">
        <f t="shared" si="377"/>
        <v>Fog</v>
      </c>
      <c r="E3074" s="11" t="str">
        <f t="shared" si="378"/>
        <v>Fog</v>
      </c>
      <c r="F3074" s="11" t="str">
        <f t="shared" si="379"/>
        <v>FOG</v>
      </c>
      <c r="G3074" s="11" t="str">
        <f t="shared" si="380"/>
        <v>fog</v>
      </c>
      <c r="H3074" s="11" t="str">
        <f>'Raw Data'!H3073</f>
        <v>Weekday</v>
      </c>
      <c r="I3074" s="11" t="str">
        <f t="shared" si="381"/>
        <v>WD</v>
      </c>
      <c r="J3074" s="11" t="str">
        <f t="shared" si="382"/>
        <v>Fog</v>
      </c>
      <c r="K3074" s="11" t="str">
        <f>TEXT('Raw Data'!F3073,"0")</f>
        <v>15</v>
      </c>
      <c r="L3074" s="11">
        <f t="shared" si="383"/>
        <v>15</v>
      </c>
    </row>
    <row r="3075" spans="1:12" x14ac:dyDescent="0.3">
      <c r="A3075" s="9">
        <f>'Raw Data'!A3074</f>
        <v>45362.666666666701</v>
      </c>
      <c r="B3075" s="11" t="str">
        <f>'Raw Data'!O3074</f>
        <v>Fog</v>
      </c>
      <c r="C3075" s="11" t="str">
        <f t="shared" ref="C3075:C3138" si="384">TRIM(B3075)</f>
        <v>Fog</v>
      </c>
      <c r="D3075" s="11" t="str">
        <f t="shared" ref="D3075:D3138" si="385">CLEAN(C3075)</f>
        <v>Fog</v>
      </c>
      <c r="E3075" s="11" t="str">
        <f t="shared" ref="E3075:E3138" si="386">PROPER(D3075)</f>
        <v>Fog</v>
      </c>
      <c r="F3075" s="11" t="str">
        <f t="shared" ref="F3075:F3138" si="387">UPPER(B3075)</f>
        <v>FOG</v>
      </c>
      <c r="G3075" s="11" t="str">
        <f t="shared" ref="G3075:G3138" si="388">LOWER(B3075)</f>
        <v>fog</v>
      </c>
      <c r="H3075" s="11" t="str">
        <f>'Raw Data'!H3074</f>
        <v>Weekday</v>
      </c>
      <c r="I3075" s="11" t="str">
        <f t="shared" ref="I3075:I3138" si="389">SUBSTITUTE(SUBSTITUTE(H3075,"Weekday","WD"),"Weekend","WE")</f>
        <v>WD</v>
      </c>
      <c r="J3075" s="11" t="str">
        <f t="shared" ref="J3075:J3138" si="390">PROPER(TRIM(CLEAN(B3075)))</f>
        <v>Fog</v>
      </c>
      <c r="K3075" s="11" t="str">
        <f>TEXT('Raw Data'!F3074,"0")</f>
        <v>16</v>
      </c>
      <c r="L3075" s="11">
        <f t="shared" ref="L3075:L3138" si="391">VALUE(K3075)</f>
        <v>16</v>
      </c>
    </row>
    <row r="3076" spans="1:12" x14ac:dyDescent="0.3">
      <c r="A3076" s="9">
        <f>'Raw Data'!A3075</f>
        <v>45362.670138888898</v>
      </c>
      <c r="B3076" s="11" t="str">
        <f>'Raw Data'!O3075</f>
        <v>Snow</v>
      </c>
      <c r="C3076" s="11" t="str">
        <f t="shared" si="384"/>
        <v>Snow</v>
      </c>
      <c r="D3076" s="11" t="str">
        <f t="shared" si="385"/>
        <v>Snow</v>
      </c>
      <c r="E3076" s="11" t="str">
        <f t="shared" si="386"/>
        <v>Snow</v>
      </c>
      <c r="F3076" s="11" t="str">
        <f t="shared" si="387"/>
        <v>SNOW</v>
      </c>
      <c r="G3076" s="11" t="str">
        <f t="shared" si="388"/>
        <v>snow</v>
      </c>
      <c r="H3076" s="11" t="str">
        <f>'Raw Data'!H3075</f>
        <v>Weekday</v>
      </c>
      <c r="I3076" s="11" t="str">
        <f t="shared" si="389"/>
        <v>WD</v>
      </c>
      <c r="J3076" s="11" t="str">
        <f t="shared" si="390"/>
        <v>Snow</v>
      </c>
      <c r="K3076" s="11" t="str">
        <f>TEXT('Raw Data'!F3075,"0")</f>
        <v>16</v>
      </c>
      <c r="L3076" s="11">
        <f t="shared" si="391"/>
        <v>16</v>
      </c>
    </row>
    <row r="3077" spans="1:12" x14ac:dyDescent="0.3">
      <c r="A3077" s="9">
        <f>'Raw Data'!A3076</f>
        <v>45362.673611111102</v>
      </c>
      <c r="B3077" s="11" t="str">
        <f>'Raw Data'!O3076</f>
        <v>Rain</v>
      </c>
      <c r="C3077" s="11" t="str">
        <f t="shared" si="384"/>
        <v>Rain</v>
      </c>
      <c r="D3077" s="11" t="str">
        <f t="shared" si="385"/>
        <v>Rain</v>
      </c>
      <c r="E3077" s="11" t="str">
        <f t="shared" si="386"/>
        <v>Rain</v>
      </c>
      <c r="F3077" s="11" t="str">
        <f t="shared" si="387"/>
        <v>RAIN</v>
      </c>
      <c r="G3077" s="11" t="str">
        <f t="shared" si="388"/>
        <v>rain</v>
      </c>
      <c r="H3077" s="11" t="str">
        <f>'Raw Data'!H3076</f>
        <v>Weekday</v>
      </c>
      <c r="I3077" s="11" t="str">
        <f t="shared" si="389"/>
        <v>WD</v>
      </c>
      <c r="J3077" s="11" t="str">
        <f t="shared" si="390"/>
        <v>Rain</v>
      </c>
      <c r="K3077" s="11" t="str">
        <f>TEXT('Raw Data'!F3076,"0")</f>
        <v>16</v>
      </c>
      <c r="L3077" s="11">
        <f t="shared" si="391"/>
        <v>16</v>
      </c>
    </row>
    <row r="3078" spans="1:12" x14ac:dyDescent="0.3">
      <c r="A3078" s="9">
        <f>'Raw Data'!A3077</f>
        <v>45362.677083333299</v>
      </c>
      <c r="B3078" s="11" t="str">
        <f>'Raw Data'!O3077</f>
        <v>Fog</v>
      </c>
      <c r="C3078" s="11" t="str">
        <f t="shared" si="384"/>
        <v>Fog</v>
      </c>
      <c r="D3078" s="11" t="str">
        <f t="shared" si="385"/>
        <v>Fog</v>
      </c>
      <c r="E3078" s="11" t="str">
        <f t="shared" si="386"/>
        <v>Fog</v>
      </c>
      <c r="F3078" s="11" t="str">
        <f t="shared" si="387"/>
        <v>FOG</v>
      </c>
      <c r="G3078" s="11" t="str">
        <f t="shared" si="388"/>
        <v>fog</v>
      </c>
      <c r="H3078" s="11" t="str">
        <f>'Raw Data'!H3077</f>
        <v>Weekday</v>
      </c>
      <c r="I3078" s="11" t="str">
        <f t="shared" si="389"/>
        <v>WD</v>
      </c>
      <c r="J3078" s="11" t="str">
        <f t="shared" si="390"/>
        <v>Fog</v>
      </c>
      <c r="K3078" s="11" t="str">
        <f>TEXT('Raw Data'!F3077,"0")</f>
        <v>16</v>
      </c>
      <c r="L3078" s="11">
        <f t="shared" si="391"/>
        <v>16</v>
      </c>
    </row>
    <row r="3079" spans="1:12" x14ac:dyDescent="0.3">
      <c r="A3079" s="9">
        <f>'Raw Data'!A3078</f>
        <v>45362.680555555598</v>
      </c>
      <c r="B3079" s="11" t="str">
        <f>'Raw Data'!O3078</f>
        <v>Snow</v>
      </c>
      <c r="C3079" s="11" t="str">
        <f t="shared" si="384"/>
        <v>Snow</v>
      </c>
      <c r="D3079" s="11" t="str">
        <f t="shared" si="385"/>
        <v>Snow</v>
      </c>
      <c r="E3079" s="11" t="str">
        <f t="shared" si="386"/>
        <v>Snow</v>
      </c>
      <c r="F3079" s="11" t="str">
        <f t="shared" si="387"/>
        <v>SNOW</v>
      </c>
      <c r="G3079" s="11" t="str">
        <f t="shared" si="388"/>
        <v>snow</v>
      </c>
      <c r="H3079" s="11" t="str">
        <f>'Raw Data'!H3078</f>
        <v>Weekday</v>
      </c>
      <c r="I3079" s="11" t="str">
        <f t="shared" si="389"/>
        <v>WD</v>
      </c>
      <c r="J3079" s="11" t="str">
        <f t="shared" si="390"/>
        <v>Snow</v>
      </c>
      <c r="K3079" s="11" t="str">
        <f>TEXT('Raw Data'!F3078,"0")</f>
        <v>16</v>
      </c>
      <c r="L3079" s="11">
        <f t="shared" si="391"/>
        <v>16</v>
      </c>
    </row>
    <row r="3080" spans="1:12" x14ac:dyDescent="0.3">
      <c r="A3080" s="9">
        <f>'Raw Data'!A3079</f>
        <v>45362.684027777803</v>
      </c>
      <c r="B3080" s="11" t="str">
        <f>'Raw Data'!O3079</f>
        <v>Snow</v>
      </c>
      <c r="C3080" s="11" t="str">
        <f t="shared" si="384"/>
        <v>Snow</v>
      </c>
      <c r="D3080" s="11" t="str">
        <f t="shared" si="385"/>
        <v>Snow</v>
      </c>
      <c r="E3080" s="11" t="str">
        <f t="shared" si="386"/>
        <v>Snow</v>
      </c>
      <c r="F3080" s="11" t="str">
        <f t="shared" si="387"/>
        <v>SNOW</v>
      </c>
      <c r="G3080" s="11" t="str">
        <f t="shared" si="388"/>
        <v>snow</v>
      </c>
      <c r="H3080" s="11" t="str">
        <f>'Raw Data'!H3079</f>
        <v>Weekday</v>
      </c>
      <c r="I3080" s="11" t="str">
        <f t="shared" si="389"/>
        <v>WD</v>
      </c>
      <c r="J3080" s="11" t="str">
        <f t="shared" si="390"/>
        <v>Snow</v>
      </c>
      <c r="K3080" s="11" t="str">
        <f>TEXT('Raw Data'!F3079,"0")</f>
        <v>16</v>
      </c>
      <c r="L3080" s="11">
        <f t="shared" si="391"/>
        <v>16</v>
      </c>
    </row>
    <row r="3081" spans="1:12" x14ac:dyDescent="0.3">
      <c r="A3081" s="9">
        <f>'Raw Data'!A3080</f>
        <v>45362.6875</v>
      </c>
      <c r="B3081" s="11" t="str">
        <f>'Raw Data'!O3080</f>
        <v>Rain</v>
      </c>
      <c r="C3081" s="11" t="str">
        <f t="shared" si="384"/>
        <v>Rain</v>
      </c>
      <c r="D3081" s="11" t="str">
        <f t="shared" si="385"/>
        <v>Rain</v>
      </c>
      <c r="E3081" s="11" t="str">
        <f t="shared" si="386"/>
        <v>Rain</v>
      </c>
      <c r="F3081" s="11" t="str">
        <f t="shared" si="387"/>
        <v>RAIN</v>
      </c>
      <c r="G3081" s="11" t="str">
        <f t="shared" si="388"/>
        <v>rain</v>
      </c>
      <c r="H3081" s="11" t="str">
        <f>'Raw Data'!H3080</f>
        <v>Weekday</v>
      </c>
      <c r="I3081" s="11" t="str">
        <f t="shared" si="389"/>
        <v>WD</v>
      </c>
      <c r="J3081" s="11" t="str">
        <f t="shared" si="390"/>
        <v>Rain</v>
      </c>
      <c r="K3081" s="11" t="str">
        <f>TEXT('Raw Data'!F3080,"0")</f>
        <v>16</v>
      </c>
      <c r="L3081" s="11">
        <f t="shared" si="391"/>
        <v>16</v>
      </c>
    </row>
    <row r="3082" spans="1:12" x14ac:dyDescent="0.3">
      <c r="A3082" s="9">
        <f>'Raw Data'!A3081</f>
        <v>45362.690972222197</v>
      </c>
      <c r="B3082" s="11" t="str">
        <f>'Raw Data'!O3081</f>
        <v>Fog</v>
      </c>
      <c r="C3082" s="11" t="str">
        <f t="shared" si="384"/>
        <v>Fog</v>
      </c>
      <c r="D3082" s="11" t="str">
        <f t="shared" si="385"/>
        <v>Fog</v>
      </c>
      <c r="E3082" s="11" t="str">
        <f t="shared" si="386"/>
        <v>Fog</v>
      </c>
      <c r="F3082" s="11" t="str">
        <f t="shared" si="387"/>
        <v>FOG</v>
      </c>
      <c r="G3082" s="11" t="str">
        <f t="shared" si="388"/>
        <v>fog</v>
      </c>
      <c r="H3082" s="11" t="str">
        <f>'Raw Data'!H3081</f>
        <v>Weekday</v>
      </c>
      <c r="I3082" s="11" t="str">
        <f t="shared" si="389"/>
        <v>WD</v>
      </c>
      <c r="J3082" s="11" t="str">
        <f t="shared" si="390"/>
        <v>Fog</v>
      </c>
      <c r="K3082" s="11" t="str">
        <f>TEXT('Raw Data'!F3081,"0")</f>
        <v>16</v>
      </c>
      <c r="L3082" s="11">
        <f t="shared" si="391"/>
        <v>16</v>
      </c>
    </row>
    <row r="3083" spans="1:12" x14ac:dyDescent="0.3">
      <c r="A3083" s="9">
        <f>'Raw Data'!A3082</f>
        <v>45362.694444444503</v>
      </c>
      <c r="B3083" s="11" t="str">
        <f>'Raw Data'!O3082</f>
        <v>Clear</v>
      </c>
      <c r="C3083" s="11" t="str">
        <f t="shared" si="384"/>
        <v>Clear</v>
      </c>
      <c r="D3083" s="11" t="str">
        <f t="shared" si="385"/>
        <v>Clear</v>
      </c>
      <c r="E3083" s="11" t="str">
        <f t="shared" si="386"/>
        <v>Clear</v>
      </c>
      <c r="F3083" s="11" t="str">
        <f t="shared" si="387"/>
        <v>CLEAR</v>
      </c>
      <c r="G3083" s="11" t="str">
        <f t="shared" si="388"/>
        <v>clear</v>
      </c>
      <c r="H3083" s="11" t="str">
        <f>'Raw Data'!H3082</f>
        <v>Weekday</v>
      </c>
      <c r="I3083" s="11" t="str">
        <f t="shared" si="389"/>
        <v>WD</v>
      </c>
      <c r="J3083" s="11" t="str">
        <f t="shared" si="390"/>
        <v>Clear</v>
      </c>
      <c r="K3083" s="11" t="str">
        <f>TEXT('Raw Data'!F3082,"0")</f>
        <v>16</v>
      </c>
      <c r="L3083" s="11">
        <f t="shared" si="391"/>
        <v>16</v>
      </c>
    </row>
    <row r="3084" spans="1:12" x14ac:dyDescent="0.3">
      <c r="A3084" s="9">
        <f>'Raw Data'!A3083</f>
        <v>45362.697916666701</v>
      </c>
      <c r="B3084" s="11" t="str">
        <f>'Raw Data'!O3083</f>
        <v>Fog</v>
      </c>
      <c r="C3084" s="11" t="str">
        <f t="shared" si="384"/>
        <v>Fog</v>
      </c>
      <c r="D3084" s="11" t="str">
        <f t="shared" si="385"/>
        <v>Fog</v>
      </c>
      <c r="E3084" s="11" t="str">
        <f t="shared" si="386"/>
        <v>Fog</v>
      </c>
      <c r="F3084" s="11" t="str">
        <f t="shared" si="387"/>
        <v>FOG</v>
      </c>
      <c r="G3084" s="11" t="str">
        <f t="shared" si="388"/>
        <v>fog</v>
      </c>
      <c r="H3084" s="11" t="str">
        <f>'Raw Data'!H3083</f>
        <v>Weekday</v>
      </c>
      <c r="I3084" s="11" t="str">
        <f t="shared" si="389"/>
        <v>WD</v>
      </c>
      <c r="J3084" s="11" t="str">
        <f t="shared" si="390"/>
        <v>Fog</v>
      </c>
      <c r="K3084" s="11" t="str">
        <f>TEXT('Raw Data'!F3083,"0")</f>
        <v>16</v>
      </c>
      <c r="L3084" s="11">
        <f t="shared" si="391"/>
        <v>16</v>
      </c>
    </row>
    <row r="3085" spans="1:12" x14ac:dyDescent="0.3">
      <c r="A3085" s="9">
        <f>'Raw Data'!A3084</f>
        <v>45362.701388888898</v>
      </c>
      <c r="B3085" s="11" t="str">
        <f>'Raw Data'!O3084</f>
        <v>Clear</v>
      </c>
      <c r="C3085" s="11" t="str">
        <f t="shared" si="384"/>
        <v>Clear</v>
      </c>
      <c r="D3085" s="11" t="str">
        <f t="shared" si="385"/>
        <v>Clear</v>
      </c>
      <c r="E3085" s="11" t="str">
        <f t="shared" si="386"/>
        <v>Clear</v>
      </c>
      <c r="F3085" s="11" t="str">
        <f t="shared" si="387"/>
        <v>CLEAR</v>
      </c>
      <c r="G3085" s="11" t="str">
        <f t="shared" si="388"/>
        <v>clear</v>
      </c>
      <c r="H3085" s="11" t="str">
        <f>'Raw Data'!H3084</f>
        <v>Weekday</v>
      </c>
      <c r="I3085" s="11" t="str">
        <f t="shared" si="389"/>
        <v>WD</v>
      </c>
      <c r="J3085" s="11" t="str">
        <f t="shared" si="390"/>
        <v>Clear</v>
      </c>
      <c r="K3085" s="11" t="str">
        <f>TEXT('Raw Data'!F3084,"0")</f>
        <v>16</v>
      </c>
      <c r="L3085" s="11">
        <f t="shared" si="391"/>
        <v>16</v>
      </c>
    </row>
    <row r="3086" spans="1:12" x14ac:dyDescent="0.3">
      <c r="A3086" s="9">
        <f>'Raw Data'!A3085</f>
        <v>45362.704861111102</v>
      </c>
      <c r="B3086" s="11" t="str">
        <f>'Raw Data'!O3085</f>
        <v>Rain</v>
      </c>
      <c r="C3086" s="11" t="str">
        <f t="shared" si="384"/>
        <v>Rain</v>
      </c>
      <c r="D3086" s="11" t="str">
        <f t="shared" si="385"/>
        <v>Rain</v>
      </c>
      <c r="E3086" s="11" t="str">
        <f t="shared" si="386"/>
        <v>Rain</v>
      </c>
      <c r="F3086" s="11" t="str">
        <f t="shared" si="387"/>
        <v>RAIN</v>
      </c>
      <c r="G3086" s="11" t="str">
        <f t="shared" si="388"/>
        <v>rain</v>
      </c>
      <c r="H3086" s="11" t="str">
        <f>'Raw Data'!H3085</f>
        <v>Weekday</v>
      </c>
      <c r="I3086" s="11" t="str">
        <f t="shared" si="389"/>
        <v>WD</v>
      </c>
      <c r="J3086" s="11" t="str">
        <f t="shared" si="390"/>
        <v>Rain</v>
      </c>
      <c r="K3086" s="11" t="str">
        <f>TEXT('Raw Data'!F3085,"0")</f>
        <v>16</v>
      </c>
      <c r="L3086" s="11">
        <f t="shared" si="391"/>
        <v>16</v>
      </c>
    </row>
    <row r="3087" spans="1:12" x14ac:dyDescent="0.3">
      <c r="A3087" s="9">
        <f>'Raw Data'!A3086</f>
        <v>45362.708333333299</v>
      </c>
      <c r="B3087" s="11" t="str">
        <f>'Raw Data'!O3086</f>
        <v>Rain</v>
      </c>
      <c r="C3087" s="11" t="str">
        <f t="shared" si="384"/>
        <v>Rain</v>
      </c>
      <c r="D3087" s="11" t="str">
        <f t="shared" si="385"/>
        <v>Rain</v>
      </c>
      <c r="E3087" s="11" t="str">
        <f t="shared" si="386"/>
        <v>Rain</v>
      </c>
      <c r="F3087" s="11" t="str">
        <f t="shared" si="387"/>
        <v>RAIN</v>
      </c>
      <c r="G3087" s="11" t="str">
        <f t="shared" si="388"/>
        <v>rain</v>
      </c>
      <c r="H3087" s="11" t="str">
        <f>'Raw Data'!H3086</f>
        <v>Weekday</v>
      </c>
      <c r="I3087" s="11" t="str">
        <f t="shared" si="389"/>
        <v>WD</v>
      </c>
      <c r="J3087" s="11" t="str">
        <f t="shared" si="390"/>
        <v>Rain</v>
      </c>
      <c r="K3087" s="11" t="str">
        <f>TEXT('Raw Data'!F3086,"0")</f>
        <v>17</v>
      </c>
      <c r="L3087" s="11">
        <f t="shared" si="391"/>
        <v>17</v>
      </c>
    </row>
    <row r="3088" spans="1:12" x14ac:dyDescent="0.3">
      <c r="A3088" s="9">
        <f>'Raw Data'!A3087</f>
        <v>45362.711805555598</v>
      </c>
      <c r="B3088" s="11" t="str">
        <f>'Raw Data'!O3087</f>
        <v>Snow</v>
      </c>
      <c r="C3088" s="11" t="str">
        <f t="shared" si="384"/>
        <v>Snow</v>
      </c>
      <c r="D3088" s="11" t="str">
        <f t="shared" si="385"/>
        <v>Snow</v>
      </c>
      <c r="E3088" s="11" t="str">
        <f t="shared" si="386"/>
        <v>Snow</v>
      </c>
      <c r="F3088" s="11" t="str">
        <f t="shared" si="387"/>
        <v>SNOW</v>
      </c>
      <c r="G3088" s="11" t="str">
        <f t="shared" si="388"/>
        <v>snow</v>
      </c>
      <c r="H3088" s="11" t="str">
        <f>'Raw Data'!H3087</f>
        <v>Weekday</v>
      </c>
      <c r="I3088" s="11" t="str">
        <f t="shared" si="389"/>
        <v>WD</v>
      </c>
      <c r="J3088" s="11" t="str">
        <f t="shared" si="390"/>
        <v>Snow</v>
      </c>
      <c r="K3088" s="11" t="str">
        <f>TEXT('Raw Data'!F3087,"0")</f>
        <v>17</v>
      </c>
      <c r="L3088" s="11">
        <f t="shared" si="391"/>
        <v>17</v>
      </c>
    </row>
    <row r="3089" spans="1:12" x14ac:dyDescent="0.3">
      <c r="A3089" s="9">
        <f>'Raw Data'!A3088</f>
        <v>45362.715277777803</v>
      </c>
      <c r="B3089" s="11" t="str">
        <f>'Raw Data'!O3088</f>
        <v>Snow</v>
      </c>
      <c r="C3089" s="11" t="str">
        <f t="shared" si="384"/>
        <v>Snow</v>
      </c>
      <c r="D3089" s="11" t="str">
        <f t="shared" si="385"/>
        <v>Snow</v>
      </c>
      <c r="E3089" s="11" t="str">
        <f t="shared" si="386"/>
        <v>Snow</v>
      </c>
      <c r="F3089" s="11" t="str">
        <f t="shared" si="387"/>
        <v>SNOW</v>
      </c>
      <c r="G3089" s="11" t="str">
        <f t="shared" si="388"/>
        <v>snow</v>
      </c>
      <c r="H3089" s="11" t="str">
        <f>'Raw Data'!H3088</f>
        <v>Weekday</v>
      </c>
      <c r="I3089" s="11" t="str">
        <f t="shared" si="389"/>
        <v>WD</v>
      </c>
      <c r="J3089" s="11" t="str">
        <f t="shared" si="390"/>
        <v>Snow</v>
      </c>
      <c r="K3089" s="11" t="str">
        <f>TEXT('Raw Data'!F3088,"0")</f>
        <v>17</v>
      </c>
      <c r="L3089" s="11">
        <f t="shared" si="391"/>
        <v>17</v>
      </c>
    </row>
    <row r="3090" spans="1:12" x14ac:dyDescent="0.3">
      <c r="A3090" s="9">
        <f>'Raw Data'!A3089</f>
        <v>45362.71875</v>
      </c>
      <c r="B3090" s="11" t="str">
        <f>'Raw Data'!O3089</f>
        <v>Clear</v>
      </c>
      <c r="C3090" s="11" t="str">
        <f t="shared" si="384"/>
        <v>Clear</v>
      </c>
      <c r="D3090" s="11" t="str">
        <f t="shared" si="385"/>
        <v>Clear</v>
      </c>
      <c r="E3090" s="11" t="str">
        <f t="shared" si="386"/>
        <v>Clear</v>
      </c>
      <c r="F3090" s="11" t="str">
        <f t="shared" si="387"/>
        <v>CLEAR</v>
      </c>
      <c r="G3090" s="11" t="str">
        <f t="shared" si="388"/>
        <v>clear</v>
      </c>
      <c r="H3090" s="11" t="str">
        <f>'Raw Data'!H3089</f>
        <v>Weekday</v>
      </c>
      <c r="I3090" s="11" t="str">
        <f t="shared" si="389"/>
        <v>WD</v>
      </c>
      <c r="J3090" s="11" t="str">
        <f t="shared" si="390"/>
        <v>Clear</v>
      </c>
      <c r="K3090" s="11" t="str">
        <f>TEXT('Raw Data'!F3089,"0")</f>
        <v>17</v>
      </c>
      <c r="L3090" s="11">
        <f t="shared" si="391"/>
        <v>17</v>
      </c>
    </row>
    <row r="3091" spans="1:12" x14ac:dyDescent="0.3">
      <c r="A3091" s="9">
        <f>'Raw Data'!A3090</f>
        <v>45362.722222222197</v>
      </c>
      <c r="B3091" s="11" t="str">
        <f>'Raw Data'!O3090</f>
        <v>Rain</v>
      </c>
      <c r="C3091" s="11" t="str">
        <f t="shared" si="384"/>
        <v>Rain</v>
      </c>
      <c r="D3091" s="11" t="str">
        <f t="shared" si="385"/>
        <v>Rain</v>
      </c>
      <c r="E3091" s="11" t="str">
        <f t="shared" si="386"/>
        <v>Rain</v>
      </c>
      <c r="F3091" s="11" t="str">
        <f t="shared" si="387"/>
        <v>RAIN</v>
      </c>
      <c r="G3091" s="11" t="str">
        <f t="shared" si="388"/>
        <v>rain</v>
      </c>
      <c r="H3091" s="11" t="str">
        <f>'Raw Data'!H3090</f>
        <v>Weekday</v>
      </c>
      <c r="I3091" s="11" t="str">
        <f t="shared" si="389"/>
        <v>WD</v>
      </c>
      <c r="J3091" s="11" t="str">
        <f t="shared" si="390"/>
        <v>Rain</v>
      </c>
      <c r="K3091" s="11" t="str">
        <f>TEXT('Raw Data'!F3090,"0")</f>
        <v>17</v>
      </c>
      <c r="L3091" s="11">
        <f t="shared" si="391"/>
        <v>17</v>
      </c>
    </row>
    <row r="3092" spans="1:12" x14ac:dyDescent="0.3">
      <c r="A3092" s="9">
        <f>'Raw Data'!A3091</f>
        <v>45362.725694444503</v>
      </c>
      <c r="B3092" s="11" t="str">
        <f>'Raw Data'!O3091</f>
        <v>Snow</v>
      </c>
      <c r="C3092" s="11" t="str">
        <f t="shared" si="384"/>
        <v>Snow</v>
      </c>
      <c r="D3092" s="11" t="str">
        <f t="shared" si="385"/>
        <v>Snow</v>
      </c>
      <c r="E3092" s="11" t="str">
        <f t="shared" si="386"/>
        <v>Snow</v>
      </c>
      <c r="F3092" s="11" t="str">
        <f t="shared" si="387"/>
        <v>SNOW</v>
      </c>
      <c r="G3092" s="11" t="str">
        <f t="shared" si="388"/>
        <v>snow</v>
      </c>
      <c r="H3092" s="11" t="str">
        <f>'Raw Data'!H3091</f>
        <v>Weekday</v>
      </c>
      <c r="I3092" s="11" t="str">
        <f t="shared" si="389"/>
        <v>WD</v>
      </c>
      <c r="J3092" s="11" t="str">
        <f t="shared" si="390"/>
        <v>Snow</v>
      </c>
      <c r="K3092" s="11" t="str">
        <f>TEXT('Raw Data'!F3091,"0")</f>
        <v>17</v>
      </c>
      <c r="L3092" s="11">
        <f t="shared" si="391"/>
        <v>17</v>
      </c>
    </row>
    <row r="3093" spans="1:12" x14ac:dyDescent="0.3">
      <c r="A3093" s="9">
        <f>'Raw Data'!A3092</f>
        <v>45362.729166666701</v>
      </c>
      <c r="B3093" s="11" t="str">
        <f>'Raw Data'!O3092</f>
        <v>Clear</v>
      </c>
      <c r="C3093" s="11" t="str">
        <f t="shared" si="384"/>
        <v>Clear</v>
      </c>
      <c r="D3093" s="11" t="str">
        <f t="shared" si="385"/>
        <v>Clear</v>
      </c>
      <c r="E3093" s="11" t="str">
        <f t="shared" si="386"/>
        <v>Clear</v>
      </c>
      <c r="F3093" s="11" t="str">
        <f t="shared" si="387"/>
        <v>CLEAR</v>
      </c>
      <c r="G3093" s="11" t="str">
        <f t="shared" si="388"/>
        <v>clear</v>
      </c>
      <c r="H3093" s="11" t="str">
        <f>'Raw Data'!H3092</f>
        <v>Weekday</v>
      </c>
      <c r="I3093" s="11" t="str">
        <f t="shared" si="389"/>
        <v>WD</v>
      </c>
      <c r="J3093" s="11" t="str">
        <f t="shared" si="390"/>
        <v>Clear</v>
      </c>
      <c r="K3093" s="11" t="str">
        <f>TEXT('Raw Data'!F3092,"0")</f>
        <v>17</v>
      </c>
      <c r="L3093" s="11">
        <f t="shared" si="391"/>
        <v>17</v>
      </c>
    </row>
    <row r="3094" spans="1:12" x14ac:dyDescent="0.3">
      <c r="A3094" s="9">
        <f>'Raw Data'!A3093</f>
        <v>45362.732638888898</v>
      </c>
      <c r="B3094" s="11" t="str">
        <f>'Raw Data'!O3093</f>
        <v>Rain</v>
      </c>
      <c r="C3094" s="11" t="str">
        <f t="shared" si="384"/>
        <v>Rain</v>
      </c>
      <c r="D3094" s="11" t="str">
        <f t="shared" si="385"/>
        <v>Rain</v>
      </c>
      <c r="E3094" s="11" t="str">
        <f t="shared" si="386"/>
        <v>Rain</v>
      </c>
      <c r="F3094" s="11" t="str">
        <f t="shared" si="387"/>
        <v>RAIN</v>
      </c>
      <c r="G3094" s="11" t="str">
        <f t="shared" si="388"/>
        <v>rain</v>
      </c>
      <c r="H3094" s="11" t="str">
        <f>'Raw Data'!H3093</f>
        <v>Weekday</v>
      </c>
      <c r="I3094" s="11" t="str">
        <f t="shared" si="389"/>
        <v>WD</v>
      </c>
      <c r="J3094" s="11" t="str">
        <f t="shared" si="390"/>
        <v>Rain</v>
      </c>
      <c r="K3094" s="11" t="str">
        <f>TEXT('Raw Data'!F3093,"0")</f>
        <v>17</v>
      </c>
      <c r="L3094" s="11">
        <f t="shared" si="391"/>
        <v>17</v>
      </c>
    </row>
    <row r="3095" spans="1:12" x14ac:dyDescent="0.3">
      <c r="A3095" s="9">
        <f>'Raw Data'!A3094</f>
        <v>45362.736111111102</v>
      </c>
      <c r="B3095" s="11" t="str">
        <f>'Raw Data'!O3094</f>
        <v>Rain</v>
      </c>
      <c r="C3095" s="11" t="str">
        <f t="shared" si="384"/>
        <v>Rain</v>
      </c>
      <c r="D3095" s="11" t="str">
        <f t="shared" si="385"/>
        <v>Rain</v>
      </c>
      <c r="E3095" s="11" t="str">
        <f t="shared" si="386"/>
        <v>Rain</v>
      </c>
      <c r="F3095" s="11" t="str">
        <f t="shared" si="387"/>
        <v>RAIN</v>
      </c>
      <c r="G3095" s="11" t="str">
        <f t="shared" si="388"/>
        <v>rain</v>
      </c>
      <c r="H3095" s="11" t="str">
        <f>'Raw Data'!H3094</f>
        <v>Weekday</v>
      </c>
      <c r="I3095" s="11" t="str">
        <f t="shared" si="389"/>
        <v>WD</v>
      </c>
      <c r="J3095" s="11" t="str">
        <f t="shared" si="390"/>
        <v>Rain</v>
      </c>
      <c r="K3095" s="11" t="str">
        <f>TEXT('Raw Data'!F3094,"0")</f>
        <v>17</v>
      </c>
      <c r="L3095" s="11">
        <f t="shared" si="391"/>
        <v>17</v>
      </c>
    </row>
    <row r="3096" spans="1:12" x14ac:dyDescent="0.3">
      <c r="A3096" s="9">
        <f>'Raw Data'!A3095</f>
        <v>45362.739583333299</v>
      </c>
      <c r="B3096" s="11" t="str">
        <f>'Raw Data'!O3095</f>
        <v>Clear</v>
      </c>
      <c r="C3096" s="11" t="str">
        <f t="shared" si="384"/>
        <v>Clear</v>
      </c>
      <c r="D3096" s="11" t="str">
        <f t="shared" si="385"/>
        <v>Clear</v>
      </c>
      <c r="E3096" s="11" t="str">
        <f t="shared" si="386"/>
        <v>Clear</v>
      </c>
      <c r="F3096" s="11" t="str">
        <f t="shared" si="387"/>
        <v>CLEAR</v>
      </c>
      <c r="G3096" s="11" t="str">
        <f t="shared" si="388"/>
        <v>clear</v>
      </c>
      <c r="H3096" s="11" t="str">
        <f>'Raw Data'!H3095</f>
        <v>Weekday</v>
      </c>
      <c r="I3096" s="11" t="str">
        <f t="shared" si="389"/>
        <v>WD</v>
      </c>
      <c r="J3096" s="11" t="str">
        <f t="shared" si="390"/>
        <v>Clear</v>
      </c>
      <c r="K3096" s="11" t="str">
        <f>TEXT('Raw Data'!F3095,"0")</f>
        <v>17</v>
      </c>
      <c r="L3096" s="11">
        <f t="shared" si="391"/>
        <v>17</v>
      </c>
    </row>
    <row r="3097" spans="1:12" x14ac:dyDescent="0.3">
      <c r="A3097" s="9">
        <f>'Raw Data'!A3096</f>
        <v>45362.743055555598</v>
      </c>
      <c r="B3097" s="11" t="str">
        <f>'Raw Data'!O3096</f>
        <v>Clear</v>
      </c>
      <c r="C3097" s="11" t="str">
        <f t="shared" si="384"/>
        <v>Clear</v>
      </c>
      <c r="D3097" s="11" t="str">
        <f t="shared" si="385"/>
        <v>Clear</v>
      </c>
      <c r="E3097" s="11" t="str">
        <f t="shared" si="386"/>
        <v>Clear</v>
      </c>
      <c r="F3097" s="11" t="str">
        <f t="shared" si="387"/>
        <v>CLEAR</v>
      </c>
      <c r="G3097" s="11" t="str">
        <f t="shared" si="388"/>
        <v>clear</v>
      </c>
      <c r="H3097" s="11" t="str">
        <f>'Raw Data'!H3096</f>
        <v>Weekday</v>
      </c>
      <c r="I3097" s="11" t="str">
        <f t="shared" si="389"/>
        <v>WD</v>
      </c>
      <c r="J3097" s="11" t="str">
        <f t="shared" si="390"/>
        <v>Clear</v>
      </c>
      <c r="K3097" s="11" t="str">
        <f>TEXT('Raw Data'!F3096,"0")</f>
        <v>17</v>
      </c>
      <c r="L3097" s="11">
        <f t="shared" si="391"/>
        <v>17</v>
      </c>
    </row>
    <row r="3098" spans="1:12" x14ac:dyDescent="0.3">
      <c r="A3098" s="9">
        <f>'Raw Data'!A3097</f>
        <v>45362.746527777803</v>
      </c>
      <c r="B3098" s="11" t="str">
        <f>'Raw Data'!O3097</f>
        <v>Snow</v>
      </c>
      <c r="C3098" s="11" t="str">
        <f t="shared" si="384"/>
        <v>Snow</v>
      </c>
      <c r="D3098" s="11" t="str">
        <f t="shared" si="385"/>
        <v>Snow</v>
      </c>
      <c r="E3098" s="11" t="str">
        <f t="shared" si="386"/>
        <v>Snow</v>
      </c>
      <c r="F3098" s="11" t="str">
        <f t="shared" si="387"/>
        <v>SNOW</v>
      </c>
      <c r="G3098" s="11" t="str">
        <f t="shared" si="388"/>
        <v>snow</v>
      </c>
      <c r="H3098" s="11" t="str">
        <f>'Raw Data'!H3097</f>
        <v>Weekday</v>
      </c>
      <c r="I3098" s="11" t="str">
        <f t="shared" si="389"/>
        <v>WD</v>
      </c>
      <c r="J3098" s="11" t="str">
        <f t="shared" si="390"/>
        <v>Snow</v>
      </c>
      <c r="K3098" s="11" t="str">
        <f>TEXT('Raw Data'!F3097,"0")</f>
        <v>17</v>
      </c>
      <c r="L3098" s="11">
        <f t="shared" si="391"/>
        <v>17</v>
      </c>
    </row>
    <row r="3099" spans="1:12" x14ac:dyDescent="0.3">
      <c r="A3099" s="9">
        <f>'Raw Data'!A3098</f>
        <v>45362.75</v>
      </c>
      <c r="B3099" s="11" t="str">
        <f>'Raw Data'!O3098</f>
        <v>Fog</v>
      </c>
      <c r="C3099" s="11" t="str">
        <f t="shared" si="384"/>
        <v>Fog</v>
      </c>
      <c r="D3099" s="11" t="str">
        <f t="shared" si="385"/>
        <v>Fog</v>
      </c>
      <c r="E3099" s="11" t="str">
        <f t="shared" si="386"/>
        <v>Fog</v>
      </c>
      <c r="F3099" s="11" t="str">
        <f t="shared" si="387"/>
        <v>FOG</v>
      </c>
      <c r="G3099" s="11" t="str">
        <f t="shared" si="388"/>
        <v>fog</v>
      </c>
      <c r="H3099" s="11" t="str">
        <f>'Raw Data'!H3098</f>
        <v>Weekday</v>
      </c>
      <c r="I3099" s="11" t="str">
        <f t="shared" si="389"/>
        <v>WD</v>
      </c>
      <c r="J3099" s="11" t="str">
        <f t="shared" si="390"/>
        <v>Fog</v>
      </c>
      <c r="K3099" s="11" t="str">
        <f>TEXT('Raw Data'!F3098,"0")</f>
        <v>18</v>
      </c>
      <c r="L3099" s="11">
        <f t="shared" si="391"/>
        <v>18</v>
      </c>
    </row>
    <row r="3100" spans="1:12" x14ac:dyDescent="0.3">
      <c r="A3100" s="9">
        <f>'Raw Data'!A3099</f>
        <v>45362.753472222197</v>
      </c>
      <c r="B3100" s="11" t="str">
        <f>'Raw Data'!O3099</f>
        <v>Rain</v>
      </c>
      <c r="C3100" s="11" t="str">
        <f t="shared" si="384"/>
        <v>Rain</v>
      </c>
      <c r="D3100" s="11" t="str">
        <f t="shared" si="385"/>
        <v>Rain</v>
      </c>
      <c r="E3100" s="11" t="str">
        <f t="shared" si="386"/>
        <v>Rain</v>
      </c>
      <c r="F3100" s="11" t="str">
        <f t="shared" si="387"/>
        <v>RAIN</v>
      </c>
      <c r="G3100" s="11" t="str">
        <f t="shared" si="388"/>
        <v>rain</v>
      </c>
      <c r="H3100" s="11" t="str">
        <f>'Raw Data'!H3099</f>
        <v>Weekday</v>
      </c>
      <c r="I3100" s="11" t="str">
        <f t="shared" si="389"/>
        <v>WD</v>
      </c>
      <c r="J3100" s="11" t="str">
        <f t="shared" si="390"/>
        <v>Rain</v>
      </c>
      <c r="K3100" s="11" t="str">
        <f>TEXT('Raw Data'!F3099,"0")</f>
        <v>18</v>
      </c>
      <c r="L3100" s="11">
        <f t="shared" si="391"/>
        <v>18</v>
      </c>
    </row>
    <row r="3101" spans="1:12" x14ac:dyDescent="0.3">
      <c r="A3101" s="9">
        <f>'Raw Data'!A3100</f>
        <v>45362.756944444503</v>
      </c>
      <c r="B3101" s="11" t="str">
        <f>'Raw Data'!O3100</f>
        <v>Clear</v>
      </c>
      <c r="C3101" s="11" t="str">
        <f t="shared" si="384"/>
        <v>Clear</v>
      </c>
      <c r="D3101" s="11" t="str">
        <f t="shared" si="385"/>
        <v>Clear</v>
      </c>
      <c r="E3101" s="11" t="str">
        <f t="shared" si="386"/>
        <v>Clear</v>
      </c>
      <c r="F3101" s="11" t="str">
        <f t="shared" si="387"/>
        <v>CLEAR</v>
      </c>
      <c r="G3101" s="11" t="str">
        <f t="shared" si="388"/>
        <v>clear</v>
      </c>
      <c r="H3101" s="11" t="str">
        <f>'Raw Data'!H3100</f>
        <v>Weekday</v>
      </c>
      <c r="I3101" s="11" t="str">
        <f t="shared" si="389"/>
        <v>WD</v>
      </c>
      <c r="J3101" s="11" t="str">
        <f t="shared" si="390"/>
        <v>Clear</v>
      </c>
      <c r="K3101" s="11" t="str">
        <f>TEXT('Raw Data'!F3100,"0")</f>
        <v>18</v>
      </c>
      <c r="L3101" s="11">
        <f t="shared" si="391"/>
        <v>18</v>
      </c>
    </row>
    <row r="3102" spans="1:12" x14ac:dyDescent="0.3">
      <c r="A3102" s="9">
        <f>'Raw Data'!A3101</f>
        <v>45362.760416666701</v>
      </c>
      <c r="B3102" s="11" t="str">
        <f>'Raw Data'!O3101</f>
        <v>Fog</v>
      </c>
      <c r="C3102" s="11" t="str">
        <f t="shared" si="384"/>
        <v>Fog</v>
      </c>
      <c r="D3102" s="11" t="str">
        <f t="shared" si="385"/>
        <v>Fog</v>
      </c>
      <c r="E3102" s="11" t="str">
        <f t="shared" si="386"/>
        <v>Fog</v>
      </c>
      <c r="F3102" s="11" t="str">
        <f t="shared" si="387"/>
        <v>FOG</v>
      </c>
      <c r="G3102" s="11" t="str">
        <f t="shared" si="388"/>
        <v>fog</v>
      </c>
      <c r="H3102" s="11" t="str">
        <f>'Raw Data'!H3101</f>
        <v>Weekday</v>
      </c>
      <c r="I3102" s="11" t="str">
        <f t="shared" si="389"/>
        <v>WD</v>
      </c>
      <c r="J3102" s="11" t="str">
        <f t="shared" si="390"/>
        <v>Fog</v>
      </c>
      <c r="K3102" s="11" t="str">
        <f>TEXT('Raw Data'!F3101,"0")</f>
        <v>18</v>
      </c>
      <c r="L3102" s="11">
        <f t="shared" si="391"/>
        <v>18</v>
      </c>
    </row>
    <row r="3103" spans="1:12" x14ac:dyDescent="0.3">
      <c r="A3103" s="9">
        <f>'Raw Data'!A3102</f>
        <v>45362.763888888898</v>
      </c>
      <c r="B3103" s="11" t="str">
        <f>'Raw Data'!O3102</f>
        <v>Snow</v>
      </c>
      <c r="C3103" s="11" t="str">
        <f t="shared" si="384"/>
        <v>Snow</v>
      </c>
      <c r="D3103" s="11" t="str">
        <f t="shared" si="385"/>
        <v>Snow</v>
      </c>
      <c r="E3103" s="11" t="str">
        <f t="shared" si="386"/>
        <v>Snow</v>
      </c>
      <c r="F3103" s="11" t="str">
        <f t="shared" si="387"/>
        <v>SNOW</v>
      </c>
      <c r="G3103" s="11" t="str">
        <f t="shared" si="388"/>
        <v>snow</v>
      </c>
      <c r="H3103" s="11" t="str">
        <f>'Raw Data'!H3102</f>
        <v>Weekday</v>
      </c>
      <c r="I3103" s="11" t="str">
        <f t="shared" si="389"/>
        <v>WD</v>
      </c>
      <c r="J3103" s="11" t="str">
        <f t="shared" si="390"/>
        <v>Snow</v>
      </c>
      <c r="K3103" s="11" t="str">
        <f>TEXT('Raw Data'!F3102,"0")</f>
        <v>18</v>
      </c>
      <c r="L3103" s="11">
        <f t="shared" si="391"/>
        <v>18</v>
      </c>
    </row>
    <row r="3104" spans="1:12" x14ac:dyDescent="0.3">
      <c r="A3104" s="9">
        <f>'Raw Data'!A3103</f>
        <v>45362.767361111102</v>
      </c>
      <c r="B3104" s="11" t="str">
        <f>'Raw Data'!O3103</f>
        <v>Clear</v>
      </c>
      <c r="C3104" s="11" t="str">
        <f t="shared" si="384"/>
        <v>Clear</v>
      </c>
      <c r="D3104" s="11" t="str">
        <f t="shared" si="385"/>
        <v>Clear</v>
      </c>
      <c r="E3104" s="11" t="str">
        <f t="shared" si="386"/>
        <v>Clear</v>
      </c>
      <c r="F3104" s="11" t="str">
        <f t="shared" si="387"/>
        <v>CLEAR</v>
      </c>
      <c r="G3104" s="11" t="str">
        <f t="shared" si="388"/>
        <v>clear</v>
      </c>
      <c r="H3104" s="11" t="str">
        <f>'Raw Data'!H3103</f>
        <v>Weekday</v>
      </c>
      <c r="I3104" s="11" t="str">
        <f t="shared" si="389"/>
        <v>WD</v>
      </c>
      <c r="J3104" s="11" t="str">
        <f t="shared" si="390"/>
        <v>Clear</v>
      </c>
      <c r="K3104" s="11" t="str">
        <f>TEXT('Raw Data'!F3103,"0")</f>
        <v>18</v>
      </c>
      <c r="L3104" s="11">
        <f t="shared" si="391"/>
        <v>18</v>
      </c>
    </row>
    <row r="3105" spans="1:12" x14ac:dyDescent="0.3">
      <c r="A3105" s="9">
        <f>'Raw Data'!A3104</f>
        <v>45362.770833333299</v>
      </c>
      <c r="B3105" s="11" t="str">
        <f>'Raw Data'!O3104</f>
        <v>Fog</v>
      </c>
      <c r="C3105" s="11" t="str">
        <f t="shared" si="384"/>
        <v>Fog</v>
      </c>
      <c r="D3105" s="11" t="str">
        <f t="shared" si="385"/>
        <v>Fog</v>
      </c>
      <c r="E3105" s="11" t="str">
        <f t="shared" si="386"/>
        <v>Fog</v>
      </c>
      <c r="F3105" s="11" t="str">
        <f t="shared" si="387"/>
        <v>FOG</v>
      </c>
      <c r="G3105" s="11" t="str">
        <f t="shared" si="388"/>
        <v>fog</v>
      </c>
      <c r="H3105" s="11" t="str">
        <f>'Raw Data'!H3104</f>
        <v>Weekday</v>
      </c>
      <c r="I3105" s="11" t="str">
        <f t="shared" si="389"/>
        <v>WD</v>
      </c>
      <c r="J3105" s="11" t="str">
        <f t="shared" si="390"/>
        <v>Fog</v>
      </c>
      <c r="K3105" s="11" t="str">
        <f>TEXT('Raw Data'!F3104,"0")</f>
        <v>18</v>
      </c>
      <c r="L3105" s="11">
        <f t="shared" si="391"/>
        <v>18</v>
      </c>
    </row>
    <row r="3106" spans="1:12" x14ac:dyDescent="0.3">
      <c r="A3106" s="9">
        <f>'Raw Data'!A3105</f>
        <v>45362.774305555598</v>
      </c>
      <c r="B3106" s="11" t="str">
        <f>'Raw Data'!O3105</f>
        <v>Snow</v>
      </c>
      <c r="C3106" s="11" t="str">
        <f t="shared" si="384"/>
        <v>Snow</v>
      </c>
      <c r="D3106" s="11" t="str">
        <f t="shared" si="385"/>
        <v>Snow</v>
      </c>
      <c r="E3106" s="11" t="str">
        <f t="shared" si="386"/>
        <v>Snow</v>
      </c>
      <c r="F3106" s="11" t="str">
        <f t="shared" si="387"/>
        <v>SNOW</v>
      </c>
      <c r="G3106" s="11" t="str">
        <f t="shared" si="388"/>
        <v>snow</v>
      </c>
      <c r="H3106" s="11" t="str">
        <f>'Raw Data'!H3105</f>
        <v>Weekday</v>
      </c>
      <c r="I3106" s="11" t="str">
        <f t="shared" si="389"/>
        <v>WD</v>
      </c>
      <c r="J3106" s="11" t="str">
        <f t="shared" si="390"/>
        <v>Snow</v>
      </c>
      <c r="K3106" s="11" t="str">
        <f>TEXT('Raw Data'!F3105,"0")</f>
        <v>18</v>
      </c>
      <c r="L3106" s="11">
        <f t="shared" si="391"/>
        <v>18</v>
      </c>
    </row>
    <row r="3107" spans="1:12" x14ac:dyDescent="0.3">
      <c r="A3107" s="9">
        <f>'Raw Data'!A3106</f>
        <v>45362.777777777803</v>
      </c>
      <c r="B3107" s="11" t="str">
        <f>'Raw Data'!O3106</f>
        <v>Clear</v>
      </c>
      <c r="C3107" s="11" t="str">
        <f t="shared" si="384"/>
        <v>Clear</v>
      </c>
      <c r="D3107" s="11" t="str">
        <f t="shared" si="385"/>
        <v>Clear</v>
      </c>
      <c r="E3107" s="11" t="str">
        <f t="shared" si="386"/>
        <v>Clear</v>
      </c>
      <c r="F3107" s="11" t="str">
        <f t="shared" si="387"/>
        <v>CLEAR</v>
      </c>
      <c r="G3107" s="11" t="str">
        <f t="shared" si="388"/>
        <v>clear</v>
      </c>
      <c r="H3107" s="11" t="str">
        <f>'Raw Data'!H3106</f>
        <v>Weekday</v>
      </c>
      <c r="I3107" s="11" t="str">
        <f t="shared" si="389"/>
        <v>WD</v>
      </c>
      <c r="J3107" s="11" t="str">
        <f t="shared" si="390"/>
        <v>Clear</v>
      </c>
      <c r="K3107" s="11" t="str">
        <f>TEXT('Raw Data'!F3106,"0")</f>
        <v>18</v>
      </c>
      <c r="L3107" s="11">
        <f t="shared" si="391"/>
        <v>18</v>
      </c>
    </row>
    <row r="3108" spans="1:12" x14ac:dyDescent="0.3">
      <c r="A3108" s="9">
        <f>'Raw Data'!A3107</f>
        <v>45362.78125</v>
      </c>
      <c r="B3108" s="11" t="str">
        <f>'Raw Data'!O3107</f>
        <v>Fog</v>
      </c>
      <c r="C3108" s="11" t="str">
        <f t="shared" si="384"/>
        <v>Fog</v>
      </c>
      <c r="D3108" s="11" t="str">
        <f t="shared" si="385"/>
        <v>Fog</v>
      </c>
      <c r="E3108" s="11" t="str">
        <f t="shared" si="386"/>
        <v>Fog</v>
      </c>
      <c r="F3108" s="11" t="str">
        <f t="shared" si="387"/>
        <v>FOG</v>
      </c>
      <c r="G3108" s="11" t="str">
        <f t="shared" si="388"/>
        <v>fog</v>
      </c>
      <c r="H3108" s="11" t="str">
        <f>'Raw Data'!H3107</f>
        <v>Weekday</v>
      </c>
      <c r="I3108" s="11" t="str">
        <f t="shared" si="389"/>
        <v>WD</v>
      </c>
      <c r="J3108" s="11" t="str">
        <f t="shared" si="390"/>
        <v>Fog</v>
      </c>
      <c r="K3108" s="11" t="str">
        <f>TEXT('Raw Data'!F3107,"0")</f>
        <v>18</v>
      </c>
      <c r="L3108" s="11">
        <f t="shared" si="391"/>
        <v>18</v>
      </c>
    </row>
    <row r="3109" spans="1:12" x14ac:dyDescent="0.3">
      <c r="A3109" s="9">
        <f>'Raw Data'!A3108</f>
        <v>45362.784722222197</v>
      </c>
      <c r="B3109" s="11" t="str">
        <f>'Raw Data'!O3108</f>
        <v>Fog</v>
      </c>
      <c r="C3109" s="11" t="str">
        <f t="shared" si="384"/>
        <v>Fog</v>
      </c>
      <c r="D3109" s="11" t="str">
        <f t="shared" si="385"/>
        <v>Fog</v>
      </c>
      <c r="E3109" s="11" t="str">
        <f t="shared" si="386"/>
        <v>Fog</v>
      </c>
      <c r="F3109" s="11" t="str">
        <f t="shared" si="387"/>
        <v>FOG</v>
      </c>
      <c r="G3109" s="11" t="str">
        <f t="shared" si="388"/>
        <v>fog</v>
      </c>
      <c r="H3109" s="11" t="str">
        <f>'Raw Data'!H3108</f>
        <v>Weekday</v>
      </c>
      <c r="I3109" s="11" t="str">
        <f t="shared" si="389"/>
        <v>WD</v>
      </c>
      <c r="J3109" s="11" t="str">
        <f t="shared" si="390"/>
        <v>Fog</v>
      </c>
      <c r="K3109" s="11" t="str">
        <f>TEXT('Raw Data'!F3108,"0")</f>
        <v>18</v>
      </c>
      <c r="L3109" s="11">
        <f t="shared" si="391"/>
        <v>18</v>
      </c>
    </row>
    <row r="3110" spans="1:12" x14ac:dyDescent="0.3">
      <c r="A3110" s="9">
        <f>'Raw Data'!A3109</f>
        <v>45362.788194444503</v>
      </c>
      <c r="B3110" s="11" t="str">
        <f>'Raw Data'!O3109</f>
        <v>Snow</v>
      </c>
      <c r="C3110" s="11" t="str">
        <f t="shared" si="384"/>
        <v>Snow</v>
      </c>
      <c r="D3110" s="11" t="str">
        <f t="shared" si="385"/>
        <v>Snow</v>
      </c>
      <c r="E3110" s="11" t="str">
        <f t="shared" si="386"/>
        <v>Snow</v>
      </c>
      <c r="F3110" s="11" t="str">
        <f t="shared" si="387"/>
        <v>SNOW</v>
      </c>
      <c r="G3110" s="11" t="str">
        <f t="shared" si="388"/>
        <v>snow</v>
      </c>
      <c r="H3110" s="11" t="str">
        <f>'Raw Data'!H3109</f>
        <v>Weekday</v>
      </c>
      <c r="I3110" s="11" t="str">
        <f t="shared" si="389"/>
        <v>WD</v>
      </c>
      <c r="J3110" s="11" t="str">
        <f t="shared" si="390"/>
        <v>Snow</v>
      </c>
      <c r="K3110" s="11" t="str">
        <f>TEXT('Raw Data'!F3109,"0")</f>
        <v>18</v>
      </c>
      <c r="L3110" s="11">
        <f t="shared" si="391"/>
        <v>18</v>
      </c>
    </row>
    <row r="3111" spans="1:12" x14ac:dyDescent="0.3">
      <c r="A3111" s="9">
        <f>'Raw Data'!A3110</f>
        <v>45362.791666666701</v>
      </c>
      <c r="B3111" s="11" t="str">
        <f>'Raw Data'!O3110</f>
        <v>Clear</v>
      </c>
      <c r="C3111" s="11" t="str">
        <f t="shared" si="384"/>
        <v>Clear</v>
      </c>
      <c r="D3111" s="11" t="str">
        <f t="shared" si="385"/>
        <v>Clear</v>
      </c>
      <c r="E3111" s="11" t="str">
        <f t="shared" si="386"/>
        <v>Clear</v>
      </c>
      <c r="F3111" s="11" t="str">
        <f t="shared" si="387"/>
        <v>CLEAR</v>
      </c>
      <c r="G3111" s="11" t="str">
        <f t="shared" si="388"/>
        <v>clear</v>
      </c>
      <c r="H3111" s="11" t="str">
        <f>'Raw Data'!H3110</f>
        <v>Weekday</v>
      </c>
      <c r="I3111" s="11" t="str">
        <f t="shared" si="389"/>
        <v>WD</v>
      </c>
      <c r="J3111" s="11" t="str">
        <f t="shared" si="390"/>
        <v>Clear</v>
      </c>
      <c r="K3111" s="11" t="str">
        <f>TEXT('Raw Data'!F3110,"0")</f>
        <v>19</v>
      </c>
      <c r="L3111" s="11">
        <f t="shared" si="391"/>
        <v>19</v>
      </c>
    </row>
    <row r="3112" spans="1:12" x14ac:dyDescent="0.3">
      <c r="A3112" s="9">
        <f>'Raw Data'!A3111</f>
        <v>45362.795138888898</v>
      </c>
      <c r="B3112" s="11" t="str">
        <f>'Raw Data'!O3111</f>
        <v>Rain</v>
      </c>
      <c r="C3112" s="11" t="str">
        <f t="shared" si="384"/>
        <v>Rain</v>
      </c>
      <c r="D3112" s="11" t="str">
        <f t="shared" si="385"/>
        <v>Rain</v>
      </c>
      <c r="E3112" s="11" t="str">
        <f t="shared" si="386"/>
        <v>Rain</v>
      </c>
      <c r="F3112" s="11" t="str">
        <f t="shared" si="387"/>
        <v>RAIN</v>
      </c>
      <c r="G3112" s="11" t="str">
        <f t="shared" si="388"/>
        <v>rain</v>
      </c>
      <c r="H3112" s="11" t="str">
        <f>'Raw Data'!H3111</f>
        <v>Weekday</v>
      </c>
      <c r="I3112" s="11" t="str">
        <f t="shared" si="389"/>
        <v>WD</v>
      </c>
      <c r="J3112" s="11" t="str">
        <f t="shared" si="390"/>
        <v>Rain</v>
      </c>
      <c r="K3112" s="11" t="str">
        <f>TEXT('Raw Data'!F3111,"0")</f>
        <v>19</v>
      </c>
      <c r="L3112" s="11">
        <f t="shared" si="391"/>
        <v>19</v>
      </c>
    </row>
    <row r="3113" spans="1:12" x14ac:dyDescent="0.3">
      <c r="A3113" s="9">
        <f>'Raw Data'!A3112</f>
        <v>45362.798611111102</v>
      </c>
      <c r="B3113" s="11" t="str">
        <f>'Raw Data'!O3112</f>
        <v>Rain</v>
      </c>
      <c r="C3113" s="11" t="str">
        <f t="shared" si="384"/>
        <v>Rain</v>
      </c>
      <c r="D3113" s="11" t="str">
        <f t="shared" si="385"/>
        <v>Rain</v>
      </c>
      <c r="E3113" s="11" t="str">
        <f t="shared" si="386"/>
        <v>Rain</v>
      </c>
      <c r="F3113" s="11" t="str">
        <f t="shared" si="387"/>
        <v>RAIN</v>
      </c>
      <c r="G3113" s="11" t="str">
        <f t="shared" si="388"/>
        <v>rain</v>
      </c>
      <c r="H3113" s="11" t="str">
        <f>'Raw Data'!H3112</f>
        <v>Weekday</v>
      </c>
      <c r="I3113" s="11" t="str">
        <f t="shared" si="389"/>
        <v>WD</v>
      </c>
      <c r="J3113" s="11" t="str">
        <f t="shared" si="390"/>
        <v>Rain</v>
      </c>
      <c r="K3113" s="11" t="str">
        <f>TEXT('Raw Data'!F3112,"0")</f>
        <v>19</v>
      </c>
      <c r="L3113" s="11">
        <f t="shared" si="391"/>
        <v>19</v>
      </c>
    </row>
    <row r="3114" spans="1:12" x14ac:dyDescent="0.3">
      <c r="A3114" s="9">
        <f>'Raw Data'!A3113</f>
        <v>45362.802083333299</v>
      </c>
      <c r="B3114" s="11" t="str">
        <f>'Raw Data'!O3113</f>
        <v>Fog</v>
      </c>
      <c r="C3114" s="11" t="str">
        <f t="shared" si="384"/>
        <v>Fog</v>
      </c>
      <c r="D3114" s="11" t="str">
        <f t="shared" si="385"/>
        <v>Fog</v>
      </c>
      <c r="E3114" s="11" t="str">
        <f t="shared" si="386"/>
        <v>Fog</v>
      </c>
      <c r="F3114" s="11" t="str">
        <f t="shared" si="387"/>
        <v>FOG</v>
      </c>
      <c r="G3114" s="11" t="str">
        <f t="shared" si="388"/>
        <v>fog</v>
      </c>
      <c r="H3114" s="11" t="str">
        <f>'Raw Data'!H3113</f>
        <v>Weekday</v>
      </c>
      <c r="I3114" s="11" t="str">
        <f t="shared" si="389"/>
        <v>WD</v>
      </c>
      <c r="J3114" s="11" t="str">
        <f t="shared" si="390"/>
        <v>Fog</v>
      </c>
      <c r="K3114" s="11" t="str">
        <f>TEXT('Raw Data'!F3113,"0")</f>
        <v>19</v>
      </c>
      <c r="L3114" s="11">
        <f t="shared" si="391"/>
        <v>19</v>
      </c>
    </row>
    <row r="3115" spans="1:12" x14ac:dyDescent="0.3">
      <c r="A3115" s="9">
        <f>'Raw Data'!A3114</f>
        <v>45362.805555555598</v>
      </c>
      <c r="B3115" s="11" t="str">
        <f>'Raw Data'!O3114</f>
        <v>Clear</v>
      </c>
      <c r="C3115" s="11" t="str">
        <f t="shared" si="384"/>
        <v>Clear</v>
      </c>
      <c r="D3115" s="11" t="str">
        <f t="shared" si="385"/>
        <v>Clear</v>
      </c>
      <c r="E3115" s="11" t="str">
        <f t="shared" si="386"/>
        <v>Clear</v>
      </c>
      <c r="F3115" s="11" t="str">
        <f t="shared" si="387"/>
        <v>CLEAR</v>
      </c>
      <c r="G3115" s="11" t="str">
        <f t="shared" si="388"/>
        <v>clear</v>
      </c>
      <c r="H3115" s="11" t="str">
        <f>'Raw Data'!H3114</f>
        <v>Weekday</v>
      </c>
      <c r="I3115" s="11" t="str">
        <f t="shared" si="389"/>
        <v>WD</v>
      </c>
      <c r="J3115" s="11" t="str">
        <f t="shared" si="390"/>
        <v>Clear</v>
      </c>
      <c r="K3115" s="11" t="str">
        <f>TEXT('Raw Data'!F3114,"0")</f>
        <v>19</v>
      </c>
      <c r="L3115" s="11">
        <f t="shared" si="391"/>
        <v>19</v>
      </c>
    </row>
    <row r="3116" spans="1:12" x14ac:dyDescent="0.3">
      <c r="A3116" s="9">
        <f>'Raw Data'!A3115</f>
        <v>45362.809027777803</v>
      </c>
      <c r="B3116" s="11" t="str">
        <f>'Raw Data'!O3115</f>
        <v>Snow</v>
      </c>
      <c r="C3116" s="11" t="str">
        <f t="shared" si="384"/>
        <v>Snow</v>
      </c>
      <c r="D3116" s="11" t="str">
        <f t="shared" si="385"/>
        <v>Snow</v>
      </c>
      <c r="E3116" s="11" t="str">
        <f t="shared" si="386"/>
        <v>Snow</v>
      </c>
      <c r="F3116" s="11" t="str">
        <f t="shared" si="387"/>
        <v>SNOW</v>
      </c>
      <c r="G3116" s="11" t="str">
        <f t="shared" si="388"/>
        <v>snow</v>
      </c>
      <c r="H3116" s="11" t="str">
        <f>'Raw Data'!H3115</f>
        <v>Weekday</v>
      </c>
      <c r="I3116" s="11" t="str">
        <f t="shared" si="389"/>
        <v>WD</v>
      </c>
      <c r="J3116" s="11" t="str">
        <f t="shared" si="390"/>
        <v>Snow</v>
      </c>
      <c r="K3116" s="11" t="str">
        <f>TEXT('Raw Data'!F3115,"0")</f>
        <v>19</v>
      </c>
      <c r="L3116" s="11">
        <f t="shared" si="391"/>
        <v>19</v>
      </c>
    </row>
    <row r="3117" spans="1:12" x14ac:dyDescent="0.3">
      <c r="A3117" s="9">
        <f>'Raw Data'!A3116</f>
        <v>45362.8125</v>
      </c>
      <c r="B3117" s="11" t="str">
        <f>'Raw Data'!O3116</f>
        <v>Fog</v>
      </c>
      <c r="C3117" s="11" t="str">
        <f t="shared" si="384"/>
        <v>Fog</v>
      </c>
      <c r="D3117" s="11" t="str">
        <f t="shared" si="385"/>
        <v>Fog</v>
      </c>
      <c r="E3117" s="11" t="str">
        <f t="shared" si="386"/>
        <v>Fog</v>
      </c>
      <c r="F3117" s="11" t="str">
        <f t="shared" si="387"/>
        <v>FOG</v>
      </c>
      <c r="G3117" s="11" t="str">
        <f t="shared" si="388"/>
        <v>fog</v>
      </c>
      <c r="H3117" s="11" t="str">
        <f>'Raw Data'!H3116</f>
        <v>Weekday</v>
      </c>
      <c r="I3117" s="11" t="str">
        <f t="shared" si="389"/>
        <v>WD</v>
      </c>
      <c r="J3117" s="11" t="str">
        <f t="shared" si="390"/>
        <v>Fog</v>
      </c>
      <c r="K3117" s="11" t="str">
        <f>TEXT('Raw Data'!F3116,"0")</f>
        <v>19</v>
      </c>
      <c r="L3117" s="11">
        <f t="shared" si="391"/>
        <v>19</v>
      </c>
    </row>
    <row r="3118" spans="1:12" x14ac:dyDescent="0.3">
      <c r="A3118" s="9">
        <f>'Raw Data'!A3117</f>
        <v>45362.815972222197</v>
      </c>
      <c r="B3118" s="11" t="str">
        <f>'Raw Data'!O3117</f>
        <v>Fog</v>
      </c>
      <c r="C3118" s="11" t="str">
        <f t="shared" si="384"/>
        <v>Fog</v>
      </c>
      <c r="D3118" s="11" t="str">
        <f t="shared" si="385"/>
        <v>Fog</v>
      </c>
      <c r="E3118" s="11" t="str">
        <f t="shared" si="386"/>
        <v>Fog</v>
      </c>
      <c r="F3118" s="11" t="str">
        <f t="shared" si="387"/>
        <v>FOG</v>
      </c>
      <c r="G3118" s="11" t="str">
        <f t="shared" si="388"/>
        <v>fog</v>
      </c>
      <c r="H3118" s="11" t="str">
        <f>'Raw Data'!H3117</f>
        <v>Weekday</v>
      </c>
      <c r="I3118" s="11" t="str">
        <f t="shared" si="389"/>
        <v>WD</v>
      </c>
      <c r="J3118" s="11" t="str">
        <f t="shared" si="390"/>
        <v>Fog</v>
      </c>
      <c r="K3118" s="11" t="str">
        <f>TEXT('Raw Data'!F3117,"0")</f>
        <v>19</v>
      </c>
      <c r="L3118" s="11">
        <f t="shared" si="391"/>
        <v>19</v>
      </c>
    </row>
    <row r="3119" spans="1:12" x14ac:dyDescent="0.3">
      <c r="A3119" s="9">
        <f>'Raw Data'!A3118</f>
        <v>45362.819444444503</v>
      </c>
      <c r="B3119" s="11" t="str">
        <f>'Raw Data'!O3118</f>
        <v>Fog</v>
      </c>
      <c r="C3119" s="11" t="str">
        <f t="shared" si="384"/>
        <v>Fog</v>
      </c>
      <c r="D3119" s="11" t="str">
        <f t="shared" si="385"/>
        <v>Fog</v>
      </c>
      <c r="E3119" s="11" t="str">
        <f t="shared" si="386"/>
        <v>Fog</v>
      </c>
      <c r="F3119" s="11" t="str">
        <f t="shared" si="387"/>
        <v>FOG</v>
      </c>
      <c r="G3119" s="11" t="str">
        <f t="shared" si="388"/>
        <v>fog</v>
      </c>
      <c r="H3119" s="11" t="str">
        <f>'Raw Data'!H3118</f>
        <v>Weekday</v>
      </c>
      <c r="I3119" s="11" t="str">
        <f t="shared" si="389"/>
        <v>WD</v>
      </c>
      <c r="J3119" s="11" t="str">
        <f t="shared" si="390"/>
        <v>Fog</v>
      </c>
      <c r="K3119" s="11" t="str">
        <f>TEXT('Raw Data'!F3118,"0")</f>
        <v>19</v>
      </c>
      <c r="L3119" s="11">
        <f t="shared" si="391"/>
        <v>19</v>
      </c>
    </row>
    <row r="3120" spans="1:12" x14ac:dyDescent="0.3">
      <c r="A3120" s="9">
        <f>'Raw Data'!A3119</f>
        <v>45362.822916666701</v>
      </c>
      <c r="B3120" s="11" t="str">
        <f>'Raw Data'!O3119</f>
        <v>Rain</v>
      </c>
      <c r="C3120" s="11" t="str">
        <f t="shared" si="384"/>
        <v>Rain</v>
      </c>
      <c r="D3120" s="11" t="str">
        <f t="shared" si="385"/>
        <v>Rain</v>
      </c>
      <c r="E3120" s="11" t="str">
        <f t="shared" si="386"/>
        <v>Rain</v>
      </c>
      <c r="F3120" s="11" t="str">
        <f t="shared" si="387"/>
        <v>RAIN</v>
      </c>
      <c r="G3120" s="11" t="str">
        <f t="shared" si="388"/>
        <v>rain</v>
      </c>
      <c r="H3120" s="11" t="str">
        <f>'Raw Data'!H3119</f>
        <v>Weekday</v>
      </c>
      <c r="I3120" s="11" t="str">
        <f t="shared" si="389"/>
        <v>WD</v>
      </c>
      <c r="J3120" s="11" t="str">
        <f t="shared" si="390"/>
        <v>Rain</v>
      </c>
      <c r="K3120" s="11" t="str">
        <f>TEXT('Raw Data'!F3119,"0")</f>
        <v>19</v>
      </c>
      <c r="L3120" s="11">
        <f t="shared" si="391"/>
        <v>19</v>
      </c>
    </row>
    <row r="3121" spans="1:12" x14ac:dyDescent="0.3">
      <c r="A3121" s="9">
        <f>'Raw Data'!A3120</f>
        <v>45362.826388888898</v>
      </c>
      <c r="B3121" s="11" t="str">
        <f>'Raw Data'!O3120</f>
        <v>Snow</v>
      </c>
      <c r="C3121" s="11" t="str">
        <f t="shared" si="384"/>
        <v>Snow</v>
      </c>
      <c r="D3121" s="11" t="str">
        <f t="shared" si="385"/>
        <v>Snow</v>
      </c>
      <c r="E3121" s="11" t="str">
        <f t="shared" si="386"/>
        <v>Snow</v>
      </c>
      <c r="F3121" s="11" t="str">
        <f t="shared" si="387"/>
        <v>SNOW</v>
      </c>
      <c r="G3121" s="11" t="str">
        <f t="shared" si="388"/>
        <v>snow</v>
      </c>
      <c r="H3121" s="11" t="str">
        <f>'Raw Data'!H3120</f>
        <v>Weekday</v>
      </c>
      <c r="I3121" s="11" t="str">
        <f t="shared" si="389"/>
        <v>WD</v>
      </c>
      <c r="J3121" s="11" t="str">
        <f t="shared" si="390"/>
        <v>Snow</v>
      </c>
      <c r="K3121" s="11" t="str">
        <f>TEXT('Raw Data'!F3120,"0")</f>
        <v>19</v>
      </c>
      <c r="L3121" s="11">
        <f t="shared" si="391"/>
        <v>19</v>
      </c>
    </row>
    <row r="3122" spans="1:12" x14ac:dyDescent="0.3">
      <c r="A3122" s="9">
        <f>'Raw Data'!A3121</f>
        <v>45362.829861111102</v>
      </c>
      <c r="B3122" s="11" t="str">
        <f>'Raw Data'!O3121</f>
        <v>Clear</v>
      </c>
      <c r="C3122" s="11" t="str">
        <f t="shared" si="384"/>
        <v>Clear</v>
      </c>
      <c r="D3122" s="11" t="str">
        <f t="shared" si="385"/>
        <v>Clear</v>
      </c>
      <c r="E3122" s="11" t="str">
        <f t="shared" si="386"/>
        <v>Clear</v>
      </c>
      <c r="F3122" s="11" t="str">
        <f t="shared" si="387"/>
        <v>CLEAR</v>
      </c>
      <c r="G3122" s="11" t="str">
        <f t="shared" si="388"/>
        <v>clear</v>
      </c>
      <c r="H3122" s="11" t="str">
        <f>'Raw Data'!H3121</f>
        <v>Weekday</v>
      </c>
      <c r="I3122" s="11" t="str">
        <f t="shared" si="389"/>
        <v>WD</v>
      </c>
      <c r="J3122" s="11" t="str">
        <f t="shared" si="390"/>
        <v>Clear</v>
      </c>
      <c r="K3122" s="11" t="str">
        <f>TEXT('Raw Data'!F3121,"0")</f>
        <v>19</v>
      </c>
      <c r="L3122" s="11">
        <f t="shared" si="391"/>
        <v>19</v>
      </c>
    </row>
    <row r="3123" spans="1:12" x14ac:dyDescent="0.3">
      <c r="A3123" s="9">
        <f>'Raw Data'!A3122</f>
        <v>45362.833333333299</v>
      </c>
      <c r="B3123" s="11" t="str">
        <f>'Raw Data'!O3122</f>
        <v>Rain</v>
      </c>
      <c r="C3123" s="11" t="str">
        <f t="shared" si="384"/>
        <v>Rain</v>
      </c>
      <c r="D3123" s="11" t="str">
        <f t="shared" si="385"/>
        <v>Rain</v>
      </c>
      <c r="E3123" s="11" t="str">
        <f t="shared" si="386"/>
        <v>Rain</v>
      </c>
      <c r="F3123" s="11" t="str">
        <f t="shared" si="387"/>
        <v>RAIN</v>
      </c>
      <c r="G3123" s="11" t="str">
        <f t="shared" si="388"/>
        <v>rain</v>
      </c>
      <c r="H3123" s="11" t="str">
        <f>'Raw Data'!H3122</f>
        <v>Weekday</v>
      </c>
      <c r="I3123" s="11" t="str">
        <f t="shared" si="389"/>
        <v>WD</v>
      </c>
      <c r="J3123" s="11" t="str">
        <f t="shared" si="390"/>
        <v>Rain</v>
      </c>
      <c r="K3123" s="11" t="str">
        <f>TEXT('Raw Data'!F3122,"0")</f>
        <v>20</v>
      </c>
      <c r="L3123" s="11">
        <f t="shared" si="391"/>
        <v>20</v>
      </c>
    </row>
    <row r="3124" spans="1:12" x14ac:dyDescent="0.3">
      <c r="A3124" s="9">
        <f>'Raw Data'!A3123</f>
        <v>45362.836805555598</v>
      </c>
      <c r="B3124" s="11" t="str">
        <f>'Raw Data'!O3123</f>
        <v>Rain</v>
      </c>
      <c r="C3124" s="11" t="str">
        <f t="shared" si="384"/>
        <v>Rain</v>
      </c>
      <c r="D3124" s="11" t="str">
        <f t="shared" si="385"/>
        <v>Rain</v>
      </c>
      <c r="E3124" s="11" t="str">
        <f t="shared" si="386"/>
        <v>Rain</v>
      </c>
      <c r="F3124" s="11" t="str">
        <f t="shared" si="387"/>
        <v>RAIN</v>
      </c>
      <c r="G3124" s="11" t="str">
        <f t="shared" si="388"/>
        <v>rain</v>
      </c>
      <c r="H3124" s="11" t="str">
        <f>'Raw Data'!H3123</f>
        <v>Weekday</v>
      </c>
      <c r="I3124" s="11" t="str">
        <f t="shared" si="389"/>
        <v>WD</v>
      </c>
      <c r="J3124" s="11" t="str">
        <f t="shared" si="390"/>
        <v>Rain</v>
      </c>
      <c r="K3124" s="11" t="str">
        <f>TEXT('Raw Data'!F3123,"0")</f>
        <v>20</v>
      </c>
      <c r="L3124" s="11">
        <f t="shared" si="391"/>
        <v>20</v>
      </c>
    </row>
    <row r="3125" spans="1:12" x14ac:dyDescent="0.3">
      <c r="A3125" s="9">
        <f>'Raw Data'!A3124</f>
        <v>45362.840277777803</v>
      </c>
      <c r="B3125" s="11" t="str">
        <f>'Raw Data'!O3124</f>
        <v>Rain</v>
      </c>
      <c r="C3125" s="11" t="str">
        <f t="shared" si="384"/>
        <v>Rain</v>
      </c>
      <c r="D3125" s="11" t="str">
        <f t="shared" si="385"/>
        <v>Rain</v>
      </c>
      <c r="E3125" s="11" t="str">
        <f t="shared" si="386"/>
        <v>Rain</v>
      </c>
      <c r="F3125" s="11" t="str">
        <f t="shared" si="387"/>
        <v>RAIN</v>
      </c>
      <c r="G3125" s="11" t="str">
        <f t="shared" si="388"/>
        <v>rain</v>
      </c>
      <c r="H3125" s="11" t="str">
        <f>'Raw Data'!H3124</f>
        <v>Weekday</v>
      </c>
      <c r="I3125" s="11" t="str">
        <f t="shared" si="389"/>
        <v>WD</v>
      </c>
      <c r="J3125" s="11" t="str">
        <f t="shared" si="390"/>
        <v>Rain</v>
      </c>
      <c r="K3125" s="11" t="str">
        <f>TEXT('Raw Data'!F3124,"0")</f>
        <v>20</v>
      </c>
      <c r="L3125" s="11">
        <f t="shared" si="391"/>
        <v>20</v>
      </c>
    </row>
    <row r="3126" spans="1:12" x14ac:dyDescent="0.3">
      <c r="A3126" s="9">
        <f>'Raw Data'!A3125</f>
        <v>45362.84375</v>
      </c>
      <c r="B3126" s="11" t="str">
        <f>'Raw Data'!O3125</f>
        <v>Fog</v>
      </c>
      <c r="C3126" s="11" t="str">
        <f t="shared" si="384"/>
        <v>Fog</v>
      </c>
      <c r="D3126" s="11" t="str">
        <f t="shared" si="385"/>
        <v>Fog</v>
      </c>
      <c r="E3126" s="11" t="str">
        <f t="shared" si="386"/>
        <v>Fog</v>
      </c>
      <c r="F3126" s="11" t="str">
        <f t="shared" si="387"/>
        <v>FOG</v>
      </c>
      <c r="G3126" s="11" t="str">
        <f t="shared" si="388"/>
        <v>fog</v>
      </c>
      <c r="H3126" s="11" t="str">
        <f>'Raw Data'!H3125</f>
        <v>Weekday</v>
      </c>
      <c r="I3126" s="11" t="str">
        <f t="shared" si="389"/>
        <v>WD</v>
      </c>
      <c r="J3126" s="11" t="str">
        <f t="shared" si="390"/>
        <v>Fog</v>
      </c>
      <c r="K3126" s="11" t="str">
        <f>TEXT('Raw Data'!F3125,"0")</f>
        <v>20</v>
      </c>
      <c r="L3126" s="11">
        <f t="shared" si="391"/>
        <v>20</v>
      </c>
    </row>
    <row r="3127" spans="1:12" x14ac:dyDescent="0.3">
      <c r="A3127" s="9">
        <f>'Raw Data'!A3126</f>
        <v>45362.847222222197</v>
      </c>
      <c r="B3127" s="11" t="str">
        <f>'Raw Data'!O3126</f>
        <v>Snow</v>
      </c>
      <c r="C3127" s="11" t="str">
        <f t="shared" si="384"/>
        <v>Snow</v>
      </c>
      <c r="D3127" s="11" t="str">
        <f t="shared" si="385"/>
        <v>Snow</v>
      </c>
      <c r="E3127" s="11" t="str">
        <f t="shared" si="386"/>
        <v>Snow</v>
      </c>
      <c r="F3127" s="11" t="str">
        <f t="shared" si="387"/>
        <v>SNOW</v>
      </c>
      <c r="G3127" s="11" t="str">
        <f t="shared" si="388"/>
        <v>snow</v>
      </c>
      <c r="H3127" s="11" t="str">
        <f>'Raw Data'!H3126</f>
        <v>Weekday</v>
      </c>
      <c r="I3127" s="11" t="str">
        <f t="shared" si="389"/>
        <v>WD</v>
      </c>
      <c r="J3127" s="11" t="str">
        <f t="shared" si="390"/>
        <v>Snow</v>
      </c>
      <c r="K3127" s="11" t="str">
        <f>TEXT('Raw Data'!F3126,"0")</f>
        <v>20</v>
      </c>
      <c r="L3127" s="11">
        <f t="shared" si="391"/>
        <v>20</v>
      </c>
    </row>
    <row r="3128" spans="1:12" x14ac:dyDescent="0.3">
      <c r="A3128" s="9">
        <f>'Raw Data'!A3127</f>
        <v>45362.850694444503</v>
      </c>
      <c r="B3128" s="11" t="str">
        <f>'Raw Data'!O3127</f>
        <v>Clear</v>
      </c>
      <c r="C3128" s="11" t="str">
        <f t="shared" si="384"/>
        <v>Clear</v>
      </c>
      <c r="D3128" s="11" t="str">
        <f t="shared" si="385"/>
        <v>Clear</v>
      </c>
      <c r="E3128" s="11" t="str">
        <f t="shared" si="386"/>
        <v>Clear</v>
      </c>
      <c r="F3128" s="11" t="str">
        <f t="shared" si="387"/>
        <v>CLEAR</v>
      </c>
      <c r="G3128" s="11" t="str">
        <f t="shared" si="388"/>
        <v>clear</v>
      </c>
      <c r="H3128" s="11" t="str">
        <f>'Raw Data'!H3127</f>
        <v>Weekday</v>
      </c>
      <c r="I3128" s="11" t="str">
        <f t="shared" si="389"/>
        <v>WD</v>
      </c>
      <c r="J3128" s="11" t="str">
        <f t="shared" si="390"/>
        <v>Clear</v>
      </c>
      <c r="K3128" s="11" t="str">
        <f>TEXT('Raw Data'!F3127,"0")</f>
        <v>20</v>
      </c>
      <c r="L3128" s="11">
        <f t="shared" si="391"/>
        <v>20</v>
      </c>
    </row>
    <row r="3129" spans="1:12" x14ac:dyDescent="0.3">
      <c r="A3129" s="9">
        <f>'Raw Data'!A3128</f>
        <v>45362.854166666701</v>
      </c>
      <c r="B3129" s="11" t="str">
        <f>'Raw Data'!O3128</f>
        <v>Snow</v>
      </c>
      <c r="C3129" s="11" t="str">
        <f t="shared" si="384"/>
        <v>Snow</v>
      </c>
      <c r="D3129" s="11" t="str">
        <f t="shared" si="385"/>
        <v>Snow</v>
      </c>
      <c r="E3129" s="11" t="str">
        <f t="shared" si="386"/>
        <v>Snow</v>
      </c>
      <c r="F3129" s="11" t="str">
        <f t="shared" si="387"/>
        <v>SNOW</v>
      </c>
      <c r="G3129" s="11" t="str">
        <f t="shared" si="388"/>
        <v>snow</v>
      </c>
      <c r="H3129" s="11" t="str">
        <f>'Raw Data'!H3128</f>
        <v>Weekday</v>
      </c>
      <c r="I3129" s="11" t="str">
        <f t="shared" si="389"/>
        <v>WD</v>
      </c>
      <c r="J3129" s="11" t="str">
        <f t="shared" si="390"/>
        <v>Snow</v>
      </c>
      <c r="K3129" s="11" t="str">
        <f>TEXT('Raw Data'!F3128,"0")</f>
        <v>20</v>
      </c>
      <c r="L3129" s="11">
        <f t="shared" si="391"/>
        <v>20</v>
      </c>
    </row>
    <row r="3130" spans="1:12" x14ac:dyDescent="0.3">
      <c r="A3130" s="9">
        <f>'Raw Data'!A3129</f>
        <v>45362.857638888898</v>
      </c>
      <c r="B3130" s="11" t="str">
        <f>'Raw Data'!O3129</f>
        <v>Snow</v>
      </c>
      <c r="C3130" s="11" t="str">
        <f t="shared" si="384"/>
        <v>Snow</v>
      </c>
      <c r="D3130" s="11" t="str">
        <f t="shared" si="385"/>
        <v>Snow</v>
      </c>
      <c r="E3130" s="11" t="str">
        <f t="shared" si="386"/>
        <v>Snow</v>
      </c>
      <c r="F3130" s="11" t="str">
        <f t="shared" si="387"/>
        <v>SNOW</v>
      </c>
      <c r="G3130" s="11" t="str">
        <f t="shared" si="388"/>
        <v>snow</v>
      </c>
      <c r="H3130" s="11" t="str">
        <f>'Raw Data'!H3129</f>
        <v>Weekday</v>
      </c>
      <c r="I3130" s="11" t="str">
        <f t="shared" si="389"/>
        <v>WD</v>
      </c>
      <c r="J3130" s="11" t="str">
        <f t="shared" si="390"/>
        <v>Snow</v>
      </c>
      <c r="K3130" s="11" t="str">
        <f>TEXT('Raw Data'!F3129,"0")</f>
        <v>20</v>
      </c>
      <c r="L3130" s="11">
        <f t="shared" si="391"/>
        <v>20</v>
      </c>
    </row>
    <row r="3131" spans="1:12" x14ac:dyDescent="0.3">
      <c r="A3131" s="9">
        <f>'Raw Data'!A3130</f>
        <v>45362.861111111102</v>
      </c>
      <c r="B3131" s="11" t="str">
        <f>'Raw Data'!O3130</f>
        <v>Snow</v>
      </c>
      <c r="C3131" s="11" t="str">
        <f t="shared" si="384"/>
        <v>Snow</v>
      </c>
      <c r="D3131" s="11" t="str">
        <f t="shared" si="385"/>
        <v>Snow</v>
      </c>
      <c r="E3131" s="11" t="str">
        <f t="shared" si="386"/>
        <v>Snow</v>
      </c>
      <c r="F3131" s="11" t="str">
        <f t="shared" si="387"/>
        <v>SNOW</v>
      </c>
      <c r="G3131" s="11" t="str">
        <f t="shared" si="388"/>
        <v>snow</v>
      </c>
      <c r="H3131" s="11" t="str">
        <f>'Raw Data'!H3130</f>
        <v>Weekday</v>
      </c>
      <c r="I3131" s="11" t="str">
        <f t="shared" si="389"/>
        <v>WD</v>
      </c>
      <c r="J3131" s="11" t="str">
        <f t="shared" si="390"/>
        <v>Snow</v>
      </c>
      <c r="K3131" s="11" t="str">
        <f>TEXT('Raw Data'!F3130,"0")</f>
        <v>20</v>
      </c>
      <c r="L3131" s="11">
        <f t="shared" si="391"/>
        <v>20</v>
      </c>
    </row>
    <row r="3132" spans="1:12" x14ac:dyDescent="0.3">
      <c r="A3132" s="9">
        <f>'Raw Data'!A3131</f>
        <v>45362.864583333299</v>
      </c>
      <c r="B3132" s="11" t="str">
        <f>'Raw Data'!O3131</f>
        <v>Snow</v>
      </c>
      <c r="C3132" s="11" t="str">
        <f t="shared" si="384"/>
        <v>Snow</v>
      </c>
      <c r="D3132" s="11" t="str">
        <f t="shared" si="385"/>
        <v>Snow</v>
      </c>
      <c r="E3132" s="11" t="str">
        <f t="shared" si="386"/>
        <v>Snow</v>
      </c>
      <c r="F3132" s="11" t="str">
        <f t="shared" si="387"/>
        <v>SNOW</v>
      </c>
      <c r="G3132" s="11" t="str">
        <f t="shared" si="388"/>
        <v>snow</v>
      </c>
      <c r="H3132" s="11" t="str">
        <f>'Raw Data'!H3131</f>
        <v>Weekday</v>
      </c>
      <c r="I3132" s="11" t="str">
        <f t="shared" si="389"/>
        <v>WD</v>
      </c>
      <c r="J3132" s="11" t="str">
        <f t="shared" si="390"/>
        <v>Snow</v>
      </c>
      <c r="K3132" s="11" t="str">
        <f>TEXT('Raw Data'!F3131,"0")</f>
        <v>20</v>
      </c>
      <c r="L3132" s="11">
        <f t="shared" si="391"/>
        <v>20</v>
      </c>
    </row>
    <row r="3133" spans="1:12" x14ac:dyDescent="0.3">
      <c r="A3133" s="9">
        <f>'Raw Data'!A3132</f>
        <v>45362.868055555598</v>
      </c>
      <c r="B3133" s="11" t="str">
        <f>'Raw Data'!O3132</f>
        <v>Snow</v>
      </c>
      <c r="C3133" s="11" t="str">
        <f t="shared" si="384"/>
        <v>Snow</v>
      </c>
      <c r="D3133" s="11" t="str">
        <f t="shared" si="385"/>
        <v>Snow</v>
      </c>
      <c r="E3133" s="11" t="str">
        <f t="shared" si="386"/>
        <v>Snow</v>
      </c>
      <c r="F3133" s="11" t="str">
        <f t="shared" si="387"/>
        <v>SNOW</v>
      </c>
      <c r="G3133" s="11" t="str">
        <f t="shared" si="388"/>
        <v>snow</v>
      </c>
      <c r="H3133" s="11" t="str">
        <f>'Raw Data'!H3132</f>
        <v>Weekday</v>
      </c>
      <c r="I3133" s="11" t="str">
        <f t="shared" si="389"/>
        <v>WD</v>
      </c>
      <c r="J3133" s="11" t="str">
        <f t="shared" si="390"/>
        <v>Snow</v>
      </c>
      <c r="K3133" s="11" t="str">
        <f>TEXT('Raw Data'!F3132,"0")</f>
        <v>20</v>
      </c>
      <c r="L3133" s="11">
        <f t="shared" si="391"/>
        <v>20</v>
      </c>
    </row>
    <row r="3134" spans="1:12" x14ac:dyDescent="0.3">
      <c r="A3134" s="9">
        <f>'Raw Data'!A3133</f>
        <v>45362.871527777803</v>
      </c>
      <c r="B3134" s="11" t="str">
        <f>'Raw Data'!O3133</f>
        <v>Snow</v>
      </c>
      <c r="C3134" s="11" t="str">
        <f t="shared" si="384"/>
        <v>Snow</v>
      </c>
      <c r="D3134" s="11" t="str">
        <f t="shared" si="385"/>
        <v>Snow</v>
      </c>
      <c r="E3134" s="11" t="str">
        <f t="shared" si="386"/>
        <v>Snow</v>
      </c>
      <c r="F3134" s="11" t="str">
        <f t="shared" si="387"/>
        <v>SNOW</v>
      </c>
      <c r="G3134" s="11" t="str">
        <f t="shared" si="388"/>
        <v>snow</v>
      </c>
      <c r="H3134" s="11" t="str">
        <f>'Raw Data'!H3133</f>
        <v>Weekday</v>
      </c>
      <c r="I3134" s="11" t="str">
        <f t="shared" si="389"/>
        <v>WD</v>
      </c>
      <c r="J3134" s="11" t="str">
        <f t="shared" si="390"/>
        <v>Snow</v>
      </c>
      <c r="K3134" s="11" t="str">
        <f>TEXT('Raw Data'!F3133,"0")</f>
        <v>20</v>
      </c>
      <c r="L3134" s="11">
        <f t="shared" si="391"/>
        <v>20</v>
      </c>
    </row>
    <row r="3135" spans="1:12" x14ac:dyDescent="0.3">
      <c r="A3135" s="9">
        <f>'Raw Data'!A3134</f>
        <v>45362.875</v>
      </c>
      <c r="B3135" s="11" t="str">
        <f>'Raw Data'!O3134</f>
        <v>Fog</v>
      </c>
      <c r="C3135" s="11" t="str">
        <f t="shared" si="384"/>
        <v>Fog</v>
      </c>
      <c r="D3135" s="11" t="str">
        <f t="shared" si="385"/>
        <v>Fog</v>
      </c>
      <c r="E3135" s="11" t="str">
        <f t="shared" si="386"/>
        <v>Fog</v>
      </c>
      <c r="F3135" s="11" t="str">
        <f t="shared" si="387"/>
        <v>FOG</v>
      </c>
      <c r="G3135" s="11" t="str">
        <f t="shared" si="388"/>
        <v>fog</v>
      </c>
      <c r="H3135" s="11" t="str">
        <f>'Raw Data'!H3134</f>
        <v>Weekday</v>
      </c>
      <c r="I3135" s="11" t="str">
        <f t="shared" si="389"/>
        <v>WD</v>
      </c>
      <c r="J3135" s="11" t="str">
        <f t="shared" si="390"/>
        <v>Fog</v>
      </c>
      <c r="K3135" s="11" t="str">
        <f>TEXT('Raw Data'!F3134,"0")</f>
        <v>21</v>
      </c>
      <c r="L3135" s="11">
        <f t="shared" si="391"/>
        <v>21</v>
      </c>
    </row>
    <row r="3136" spans="1:12" x14ac:dyDescent="0.3">
      <c r="A3136" s="9">
        <f>'Raw Data'!A3135</f>
        <v>45362.878472222197</v>
      </c>
      <c r="B3136" s="11" t="str">
        <f>'Raw Data'!O3135</f>
        <v>Snow</v>
      </c>
      <c r="C3136" s="11" t="str">
        <f t="shared" si="384"/>
        <v>Snow</v>
      </c>
      <c r="D3136" s="11" t="str">
        <f t="shared" si="385"/>
        <v>Snow</v>
      </c>
      <c r="E3136" s="11" t="str">
        <f t="shared" si="386"/>
        <v>Snow</v>
      </c>
      <c r="F3136" s="11" t="str">
        <f t="shared" si="387"/>
        <v>SNOW</v>
      </c>
      <c r="G3136" s="11" t="str">
        <f t="shared" si="388"/>
        <v>snow</v>
      </c>
      <c r="H3136" s="11" t="str">
        <f>'Raw Data'!H3135</f>
        <v>Weekday</v>
      </c>
      <c r="I3136" s="11" t="str">
        <f t="shared" si="389"/>
        <v>WD</v>
      </c>
      <c r="J3136" s="11" t="str">
        <f t="shared" si="390"/>
        <v>Snow</v>
      </c>
      <c r="K3136" s="11" t="str">
        <f>TEXT('Raw Data'!F3135,"0")</f>
        <v>21</v>
      </c>
      <c r="L3136" s="11">
        <f t="shared" si="391"/>
        <v>21</v>
      </c>
    </row>
    <row r="3137" spans="1:12" x14ac:dyDescent="0.3">
      <c r="A3137" s="9">
        <f>'Raw Data'!A3136</f>
        <v>45362.881944444503</v>
      </c>
      <c r="B3137" s="11" t="str">
        <f>'Raw Data'!O3136</f>
        <v>Fog</v>
      </c>
      <c r="C3137" s="11" t="str">
        <f t="shared" si="384"/>
        <v>Fog</v>
      </c>
      <c r="D3137" s="11" t="str">
        <f t="shared" si="385"/>
        <v>Fog</v>
      </c>
      <c r="E3137" s="11" t="str">
        <f t="shared" si="386"/>
        <v>Fog</v>
      </c>
      <c r="F3137" s="11" t="str">
        <f t="shared" si="387"/>
        <v>FOG</v>
      </c>
      <c r="G3137" s="11" t="str">
        <f t="shared" si="388"/>
        <v>fog</v>
      </c>
      <c r="H3137" s="11" t="str">
        <f>'Raw Data'!H3136</f>
        <v>Weekday</v>
      </c>
      <c r="I3137" s="11" t="str">
        <f t="shared" si="389"/>
        <v>WD</v>
      </c>
      <c r="J3137" s="11" t="str">
        <f t="shared" si="390"/>
        <v>Fog</v>
      </c>
      <c r="K3137" s="11" t="str">
        <f>TEXT('Raw Data'!F3136,"0")</f>
        <v>21</v>
      </c>
      <c r="L3137" s="11">
        <f t="shared" si="391"/>
        <v>21</v>
      </c>
    </row>
    <row r="3138" spans="1:12" x14ac:dyDescent="0.3">
      <c r="A3138" s="9">
        <f>'Raw Data'!A3137</f>
        <v>45362.885416666701</v>
      </c>
      <c r="B3138" s="11" t="str">
        <f>'Raw Data'!O3137</f>
        <v>Rain</v>
      </c>
      <c r="C3138" s="11" t="str">
        <f t="shared" si="384"/>
        <v>Rain</v>
      </c>
      <c r="D3138" s="11" t="str">
        <f t="shared" si="385"/>
        <v>Rain</v>
      </c>
      <c r="E3138" s="11" t="str">
        <f t="shared" si="386"/>
        <v>Rain</v>
      </c>
      <c r="F3138" s="11" t="str">
        <f t="shared" si="387"/>
        <v>RAIN</v>
      </c>
      <c r="G3138" s="11" t="str">
        <f t="shared" si="388"/>
        <v>rain</v>
      </c>
      <c r="H3138" s="11" t="str">
        <f>'Raw Data'!H3137</f>
        <v>Weekday</v>
      </c>
      <c r="I3138" s="11" t="str">
        <f t="shared" si="389"/>
        <v>WD</v>
      </c>
      <c r="J3138" s="11" t="str">
        <f t="shared" si="390"/>
        <v>Rain</v>
      </c>
      <c r="K3138" s="11" t="str">
        <f>TEXT('Raw Data'!F3137,"0")</f>
        <v>21</v>
      </c>
      <c r="L3138" s="11">
        <f t="shared" si="391"/>
        <v>21</v>
      </c>
    </row>
    <row r="3139" spans="1:12" x14ac:dyDescent="0.3">
      <c r="A3139" s="9">
        <f>'Raw Data'!A3138</f>
        <v>45362.888888888898</v>
      </c>
      <c r="B3139" s="11" t="str">
        <f>'Raw Data'!O3138</f>
        <v>Snow</v>
      </c>
      <c r="C3139" s="11" t="str">
        <f t="shared" ref="C3139:C3202" si="392">TRIM(B3139)</f>
        <v>Snow</v>
      </c>
      <c r="D3139" s="11" t="str">
        <f t="shared" ref="D3139:D3202" si="393">CLEAN(C3139)</f>
        <v>Snow</v>
      </c>
      <c r="E3139" s="11" t="str">
        <f t="shared" ref="E3139:E3202" si="394">PROPER(D3139)</f>
        <v>Snow</v>
      </c>
      <c r="F3139" s="11" t="str">
        <f t="shared" ref="F3139:F3202" si="395">UPPER(B3139)</f>
        <v>SNOW</v>
      </c>
      <c r="G3139" s="11" t="str">
        <f t="shared" ref="G3139:G3202" si="396">LOWER(B3139)</f>
        <v>snow</v>
      </c>
      <c r="H3139" s="11" t="str">
        <f>'Raw Data'!H3138</f>
        <v>Weekday</v>
      </c>
      <c r="I3139" s="11" t="str">
        <f t="shared" ref="I3139:I3202" si="397">SUBSTITUTE(SUBSTITUTE(H3139,"Weekday","WD"),"Weekend","WE")</f>
        <v>WD</v>
      </c>
      <c r="J3139" s="11" t="str">
        <f t="shared" ref="J3139:J3202" si="398">PROPER(TRIM(CLEAN(B3139)))</f>
        <v>Snow</v>
      </c>
      <c r="K3139" s="11" t="str">
        <f>TEXT('Raw Data'!F3138,"0")</f>
        <v>21</v>
      </c>
      <c r="L3139" s="11">
        <f t="shared" ref="L3139:L3202" si="399">VALUE(K3139)</f>
        <v>21</v>
      </c>
    </row>
    <row r="3140" spans="1:12" x14ac:dyDescent="0.3">
      <c r="A3140" s="9">
        <f>'Raw Data'!A3139</f>
        <v>45362.892361111102</v>
      </c>
      <c r="B3140" s="11" t="str">
        <f>'Raw Data'!O3139</f>
        <v>Clear</v>
      </c>
      <c r="C3140" s="11" t="str">
        <f t="shared" si="392"/>
        <v>Clear</v>
      </c>
      <c r="D3140" s="11" t="str">
        <f t="shared" si="393"/>
        <v>Clear</v>
      </c>
      <c r="E3140" s="11" t="str">
        <f t="shared" si="394"/>
        <v>Clear</v>
      </c>
      <c r="F3140" s="11" t="str">
        <f t="shared" si="395"/>
        <v>CLEAR</v>
      </c>
      <c r="G3140" s="11" t="str">
        <f t="shared" si="396"/>
        <v>clear</v>
      </c>
      <c r="H3140" s="11" t="str">
        <f>'Raw Data'!H3139</f>
        <v>Weekday</v>
      </c>
      <c r="I3140" s="11" t="str">
        <f t="shared" si="397"/>
        <v>WD</v>
      </c>
      <c r="J3140" s="11" t="str">
        <f t="shared" si="398"/>
        <v>Clear</v>
      </c>
      <c r="K3140" s="11" t="str">
        <f>TEXT('Raw Data'!F3139,"0")</f>
        <v>21</v>
      </c>
      <c r="L3140" s="11">
        <f t="shared" si="399"/>
        <v>21</v>
      </c>
    </row>
    <row r="3141" spans="1:12" x14ac:dyDescent="0.3">
      <c r="A3141" s="9">
        <f>'Raw Data'!A3140</f>
        <v>45362.895833333299</v>
      </c>
      <c r="B3141" s="11" t="str">
        <f>'Raw Data'!O3140</f>
        <v>Clear</v>
      </c>
      <c r="C3141" s="11" t="str">
        <f t="shared" si="392"/>
        <v>Clear</v>
      </c>
      <c r="D3141" s="11" t="str">
        <f t="shared" si="393"/>
        <v>Clear</v>
      </c>
      <c r="E3141" s="11" t="str">
        <f t="shared" si="394"/>
        <v>Clear</v>
      </c>
      <c r="F3141" s="11" t="str">
        <f t="shared" si="395"/>
        <v>CLEAR</v>
      </c>
      <c r="G3141" s="11" t="str">
        <f t="shared" si="396"/>
        <v>clear</v>
      </c>
      <c r="H3141" s="11" t="str">
        <f>'Raw Data'!H3140</f>
        <v>Weekday</v>
      </c>
      <c r="I3141" s="11" t="str">
        <f t="shared" si="397"/>
        <v>WD</v>
      </c>
      <c r="J3141" s="11" t="str">
        <f t="shared" si="398"/>
        <v>Clear</v>
      </c>
      <c r="K3141" s="11" t="str">
        <f>TEXT('Raw Data'!F3140,"0")</f>
        <v>21</v>
      </c>
      <c r="L3141" s="11">
        <f t="shared" si="399"/>
        <v>21</v>
      </c>
    </row>
    <row r="3142" spans="1:12" x14ac:dyDescent="0.3">
      <c r="A3142" s="9">
        <f>'Raw Data'!A3141</f>
        <v>45362.899305555598</v>
      </c>
      <c r="B3142" s="11" t="str">
        <f>'Raw Data'!O3141</f>
        <v>Fog</v>
      </c>
      <c r="C3142" s="11" t="str">
        <f t="shared" si="392"/>
        <v>Fog</v>
      </c>
      <c r="D3142" s="11" t="str">
        <f t="shared" si="393"/>
        <v>Fog</v>
      </c>
      <c r="E3142" s="11" t="str">
        <f t="shared" si="394"/>
        <v>Fog</v>
      </c>
      <c r="F3142" s="11" t="str">
        <f t="shared" si="395"/>
        <v>FOG</v>
      </c>
      <c r="G3142" s="11" t="str">
        <f t="shared" si="396"/>
        <v>fog</v>
      </c>
      <c r="H3142" s="11" t="str">
        <f>'Raw Data'!H3141</f>
        <v>Weekday</v>
      </c>
      <c r="I3142" s="11" t="str">
        <f t="shared" si="397"/>
        <v>WD</v>
      </c>
      <c r="J3142" s="11" t="str">
        <f t="shared" si="398"/>
        <v>Fog</v>
      </c>
      <c r="K3142" s="11" t="str">
        <f>TEXT('Raw Data'!F3141,"0")</f>
        <v>21</v>
      </c>
      <c r="L3142" s="11">
        <f t="shared" si="399"/>
        <v>21</v>
      </c>
    </row>
    <row r="3143" spans="1:12" x14ac:dyDescent="0.3">
      <c r="A3143" s="9">
        <f>'Raw Data'!A3142</f>
        <v>45362.902777777803</v>
      </c>
      <c r="B3143" s="11" t="str">
        <f>'Raw Data'!O3142</f>
        <v>Rain</v>
      </c>
      <c r="C3143" s="11" t="str">
        <f t="shared" si="392"/>
        <v>Rain</v>
      </c>
      <c r="D3143" s="11" t="str">
        <f t="shared" si="393"/>
        <v>Rain</v>
      </c>
      <c r="E3143" s="11" t="str">
        <f t="shared" si="394"/>
        <v>Rain</v>
      </c>
      <c r="F3143" s="11" t="str">
        <f t="shared" si="395"/>
        <v>RAIN</v>
      </c>
      <c r="G3143" s="11" t="str">
        <f t="shared" si="396"/>
        <v>rain</v>
      </c>
      <c r="H3143" s="11" t="str">
        <f>'Raw Data'!H3142</f>
        <v>Weekday</v>
      </c>
      <c r="I3143" s="11" t="str">
        <f t="shared" si="397"/>
        <v>WD</v>
      </c>
      <c r="J3143" s="11" t="str">
        <f t="shared" si="398"/>
        <v>Rain</v>
      </c>
      <c r="K3143" s="11" t="str">
        <f>TEXT('Raw Data'!F3142,"0")</f>
        <v>21</v>
      </c>
      <c r="L3143" s="11">
        <f t="shared" si="399"/>
        <v>21</v>
      </c>
    </row>
    <row r="3144" spans="1:12" x14ac:dyDescent="0.3">
      <c r="A3144" s="9">
        <f>'Raw Data'!A3143</f>
        <v>45362.90625</v>
      </c>
      <c r="B3144" s="11" t="str">
        <f>'Raw Data'!O3143</f>
        <v>Rain</v>
      </c>
      <c r="C3144" s="11" t="str">
        <f t="shared" si="392"/>
        <v>Rain</v>
      </c>
      <c r="D3144" s="11" t="str">
        <f t="shared" si="393"/>
        <v>Rain</v>
      </c>
      <c r="E3144" s="11" t="str">
        <f t="shared" si="394"/>
        <v>Rain</v>
      </c>
      <c r="F3144" s="11" t="str">
        <f t="shared" si="395"/>
        <v>RAIN</v>
      </c>
      <c r="G3144" s="11" t="str">
        <f t="shared" si="396"/>
        <v>rain</v>
      </c>
      <c r="H3144" s="11" t="str">
        <f>'Raw Data'!H3143</f>
        <v>Weekday</v>
      </c>
      <c r="I3144" s="11" t="str">
        <f t="shared" si="397"/>
        <v>WD</v>
      </c>
      <c r="J3144" s="11" t="str">
        <f t="shared" si="398"/>
        <v>Rain</v>
      </c>
      <c r="K3144" s="11" t="str">
        <f>TEXT('Raw Data'!F3143,"0")</f>
        <v>21</v>
      </c>
      <c r="L3144" s="11">
        <f t="shared" si="399"/>
        <v>21</v>
      </c>
    </row>
    <row r="3145" spans="1:12" x14ac:dyDescent="0.3">
      <c r="A3145" s="9">
        <f>'Raw Data'!A3144</f>
        <v>45362.909722222197</v>
      </c>
      <c r="B3145" s="11" t="str">
        <f>'Raw Data'!O3144</f>
        <v>Fog</v>
      </c>
      <c r="C3145" s="11" t="str">
        <f t="shared" si="392"/>
        <v>Fog</v>
      </c>
      <c r="D3145" s="11" t="str">
        <f t="shared" si="393"/>
        <v>Fog</v>
      </c>
      <c r="E3145" s="11" t="str">
        <f t="shared" si="394"/>
        <v>Fog</v>
      </c>
      <c r="F3145" s="11" t="str">
        <f t="shared" si="395"/>
        <v>FOG</v>
      </c>
      <c r="G3145" s="11" t="str">
        <f t="shared" si="396"/>
        <v>fog</v>
      </c>
      <c r="H3145" s="11" t="str">
        <f>'Raw Data'!H3144</f>
        <v>Weekday</v>
      </c>
      <c r="I3145" s="11" t="str">
        <f t="shared" si="397"/>
        <v>WD</v>
      </c>
      <c r="J3145" s="11" t="str">
        <f t="shared" si="398"/>
        <v>Fog</v>
      </c>
      <c r="K3145" s="11" t="str">
        <f>TEXT('Raw Data'!F3144,"0")</f>
        <v>21</v>
      </c>
      <c r="L3145" s="11">
        <f t="shared" si="399"/>
        <v>21</v>
      </c>
    </row>
    <row r="3146" spans="1:12" x14ac:dyDescent="0.3">
      <c r="A3146" s="9">
        <f>'Raw Data'!A3145</f>
        <v>45362.913194444503</v>
      </c>
      <c r="B3146" s="11" t="str">
        <f>'Raw Data'!O3145</f>
        <v>Snow</v>
      </c>
      <c r="C3146" s="11" t="str">
        <f t="shared" si="392"/>
        <v>Snow</v>
      </c>
      <c r="D3146" s="11" t="str">
        <f t="shared" si="393"/>
        <v>Snow</v>
      </c>
      <c r="E3146" s="11" t="str">
        <f t="shared" si="394"/>
        <v>Snow</v>
      </c>
      <c r="F3146" s="11" t="str">
        <f t="shared" si="395"/>
        <v>SNOW</v>
      </c>
      <c r="G3146" s="11" t="str">
        <f t="shared" si="396"/>
        <v>snow</v>
      </c>
      <c r="H3146" s="11" t="str">
        <f>'Raw Data'!H3145</f>
        <v>Weekday</v>
      </c>
      <c r="I3146" s="11" t="str">
        <f t="shared" si="397"/>
        <v>WD</v>
      </c>
      <c r="J3146" s="11" t="str">
        <f t="shared" si="398"/>
        <v>Snow</v>
      </c>
      <c r="K3146" s="11" t="str">
        <f>TEXT('Raw Data'!F3145,"0")</f>
        <v>21</v>
      </c>
      <c r="L3146" s="11">
        <f t="shared" si="399"/>
        <v>21</v>
      </c>
    </row>
    <row r="3147" spans="1:12" x14ac:dyDescent="0.3">
      <c r="A3147" s="9">
        <f>'Raw Data'!A3146</f>
        <v>45362.916666666701</v>
      </c>
      <c r="B3147" s="11" t="str">
        <f>'Raw Data'!O3146</f>
        <v>Clear</v>
      </c>
      <c r="C3147" s="11" t="str">
        <f t="shared" si="392"/>
        <v>Clear</v>
      </c>
      <c r="D3147" s="11" t="str">
        <f t="shared" si="393"/>
        <v>Clear</v>
      </c>
      <c r="E3147" s="11" t="str">
        <f t="shared" si="394"/>
        <v>Clear</v>
      </c>
      <c r="F3147" s="11" t="str">
        <f t="shared" si="395"/>
        <v>CLEAR</v>
      </c>
      <c r="G3147" s="11" t="str">
        <f t="shared" si="396"/>
        <v>clear</v>
      </c>
      <c r="H3147" s="11" t="str">
        <f>'Raw Data'!H3146</f>
        <v>Weekday</v>
      </c>
      <c r="I3147" s="11" t="str">
        <f t="shared" si="397"/>
        <v>WD</v>
      </c>
      <c r="J3147" s="11" t="str">
        <f t="shared" si="398"/>
        <v>Clear</v>
      </c>
      <c r="K3147" s="11" t="str">
        <f>TEXT('Raw Data'!F3146,"0")</f>
        <v>22</v>
      </c>
      <c r="L3147" s="11">
        <f t="shared" si="399"/>
        <v>22</v>
      </c>
    </row>
    <row r="3148" spans="1:12" x14ac:dyDescent="0.3">
      <c r="A3148" s="9">
        <f>'Raw Data'!A3147</f>
        <v>45362.920138888898</v>
      </c>
      <c r="B3148" s="11" t="str">
        <f>'Raw Data'!O3147</f>
        <v>Rain</v>
      </c>
      <c r="C3148" s="11" t="str">
        <f t="shared" si="392"/>
        <v>Rain</v>
      </c>
      <c r="D3148" s="11" t="str">
        <f t="shared" si="393"/>
        <v>Rain</v>
      </c>
      <c r="E3148" s="11" t="str">
        <f t="shared" si="394"/>
        <v>Rain</v>
      </c>
      <c r="F3148" s="11" t="str">
        <f t="shared" si="395"/>
        <v>RAIN</v>
      </c>
      <c r="G3148" s="11" t="str">
        <f t="shared" si="396"/>
        <v>rain</v>
      </c>
      <c r="H3148" s="11" t="str">
        <f>'Raw Data'!H3147</f>
        <v>Weekday</v>
      </c>
      <c r="I3148" s="11" t="str">
        <f t="shared" si="397"/>
        <v>WD</v>
      </c>
      <c r="J3148" s="11" t="str">
        <f t="shared" si="398"/>
        <v>Rain</v>
      </c>
      <c r="K3148" s="11" t="str">
        <f>TEXT('Raw Data'!F3147,"0")</f>
        <v>22</v>
      </c>
      <c r="L3148" s="11">
        <f t="shared" si="399"/>
        <v>22</v>
      </c>
    </row>
    <row r="3149" spans="1:12" x14ac:dyDescent="0.3">
      <c r="A3149" s="9">
        <f>'Raw Data'!A3148</f>
        <v>45362.923611111102</v>
      </c>
      <c r="B3149" s="11" t="str">
        <f>'Raw Data'!O3148</f>
        <v>Rain</v>
      </c>
      <c r="C3149" s="11" t="str">
        <f t="shared" si="392"/>
        <v>Rain</v>
      </c>
      <c r="D3149" s="11" t="str">
        <f t="shared" si="393"/>
        <v>Rain</v>
      </c>
      <c r="E3149" s="11" t="str">
        <f t="shared" si="394"/>
        <v>Rain</v>
      </c>
      <c r="F3149" s="11" t="str">
        <f t="shared" si="395"/>
        <v>RAIN</v>
      </c>
      <c r="G3149" s="11" t="str">
        <f t="shared" si="396"/>
        <v>rain</v>
      </c>
      <c r="H3149" s="11" t="str">
        <f>'Raw Data'!H3148</f>
        <v>Weekday</v>
      </c>
      <c r="I3149" s="11" t="str">
        <f t="shared" si="397"/>
        <v>WD</v>
      </c>
      <c r="J3149" s="11" t="str">
        <f t="shared" si="398"/>
        <v>Rain</v>
      </c>
      <c r="K3149" s="11" t="str">
        <f>TEXT('Raw Data'!F3148,"0")</f>
        <v>22</v>
      </c>
      <c r="L3149" s="11">
        <f t="shared" si="399"/>
        <v>22</v>
      </c>
    </row>
    <row r="3150" spans="1:12" x14ac:dyDescent="0.3">
      <c r="A3150" s="9">
        <f>'Raw Data'!A3149</f>
        <v>45362.927083333299</v>
      </c>
      <c r="B3150" s="11" t="str">
        <f>'Raw Data'!O3149</f>
        <v>Clear</v>
      </c>
      <c r="C3150" s="11" t="str">
        <f t="shared" si="392"/>
        <v>Clear</v>
      </c>
      <c r="D3150" s="11" t="str">
        <f t="shared" si="393"/>
        <v>Clear</v>
      </c>
      <c r="E3150" s="11" t="str">
        <f t="shared" si="394"/>
        <v>Clear</v>
      </c>
      <c r="F3150" s="11" t="str">
        <f t="shared" si="395"/>
        <v>CLEAR</v>
      </c>
      <c r="G3150" s="11" t="str">
        <f t="shared" si="396"/>
        <v>clear</v>
      </c>
      <c r="H3150" s="11" t="str">
        <f>'Raw Data'!H3149</f>
        <v>Weekday</v>
      </c>
      <c r="I3150" s="11" t="str">
        <f t="shared" si="397"/>
        <v>WD</v>
      </c>
      <c r="J3150" s="11" t="str">
        <f t="shared" si="398"/>
        <v>Clear</v>
      </c>
      <c r="K3150" s="11" t="str">
        <f>TEXT('Raw Data'!F3149,"0")</f>
        <v>22</v>
      </c>
      <c r="L3150" s="11">
        <f t="shared" si="399"/>
        <v>22</v>
      </c>
    </row>
    <row r="3151" spans="1:12" x14ac:dyDescent="0.3">
      <c r="A3151" s="9">
        <f>'Raw Data'!A3150</f>
        <v>45362.930555555598</v>
      </c>
      <c r="B3151" s="11" t="str">
        <f>'Raw Data'!O3150</f>
        <v>Clear</v>
      </c>
      <c r="C3151" s="11" t="str">
        <f t="shared" si="392"/>
        <v>Clear</v>
      </c>
      <c r="D3151" s="11" t="str">
        <f t="shared" si="393"/>
        <v>Clear</v>
      </c>
      <c r="E3151" s="11" t="str">
        <f t="shared" si="394"/>
        <v>Clear</v>
      </c>
      <c r="F3151" s="11" t="str">
        <f t="shared" si="395"/>
        <v>CLEAR</v>
      </c>
      <c r="G3151" s="11" t="str">
        <f t="shared" si="396"/>
        <v>clear</v>
      </c>
      <c r="H3151" s="11" t="str">
        <f>'Raw Data'!H3150</f>
        <v>Weekday</v>
      </c>
      <c r="I3151" s="11" t="str">
        <f t="shared" si="397"/>
        <v>WD</v>
      </c>
      <c r="J3151" s="11" t="str">
        <f t="shared" si="398"/>
        <v>Clear</v>
      </c>
      <c r="K3151" s="11" t="str">
        <f>TEXT('Raw Data'!F3150,"0")</f>
        <v>22</v>
      </c>
      <c r="L3151" s="11">
        <f t="shared" si="399"/>
        <v>22</v>
      </c>
    </row>
    <row r="3152" spans="1:12" x14ac:dyDescent="0.3">
      <c r="A3152" s="9">
        <f>'Raw Data'!A3151</f>
        <v>45362.934027777803</v>
      </c>
      <c r="B3152" s="11" t="str">
        <f>'Raw Data'!O3151</f>
        <v>Rain</v>
      </c>
      <c r="C3152" s="11" t="str">
        <f t="shared" si="392"/>
        <v>Rain</v>
      </c>
      <c r="D3152" s="11" t="str">
        <f t="shared" si="393"/>
        <v>Rain</v>
      </c>
      <c r="E3152" s="11" t="str">
        <f t="shared" si="394"/>
        <v>Rain</v>
      </c>
      <c r="F3152" s="11" t="str">
        <f t="shared" si="395"/>
        <v>RAIN</v>
      </c>
      <c r="G3152" s="11" t="str">
        <f t="shared" si="396"/>
        <v>rain</v>
      </c>
      <c r="H3152" s="11" t="str">
        <f>'Raw Data'!H3151</f>
        <v>Weekday</v>
      </c>
      <c r="I3152" s="11" t="str">
        <f t="shared" si="397"/>
        <v>WD</v>
      </c>
      <c r="J3152" s="11" t="str">
        <f t="shared" si="398"/>
        <v>Rain</v>
      </c>
      <c r="K3152" s="11" t="str">
        <f>TEXT('Raw Data'!F3151,"0")</f>
        <v>22</v>
      </c>
      <c r="L3152" s="11">
        <f t="shared" si="399"/>
        <v>22</v>
      </c>
    </row>
    <row r="3153" spans="1:12" x14ac:dyDescent="0.3">
      <c r="A3153" s="9">
        <f>'Raw Data'!A3152</f>
        <v>45362.9375</v>
      </c>
      <c r="B3153" s="11" t="str">
        <f>'Raw Data'!O3152</f>
        <v>Fog</v>
      </c>
      <c r="C3153" s="11" t="str">
        <f t="shared" si="392"/>
        <v>Fog</v>
      </c>
      <c r="D3153" s="11" t="str">
        <f t="shared" si="393"/>
        <v>Fog</v>
      </c>
      <c r="E3153" s="11" t="str">
        <f t="shared" si="394"/>
        <v>Fog</v>
      </c>
      <c r="F3153" s="11" t="str">
        <f t="shared" si="395"/>
        <v>FOG</v>
      </c>
      <c r="G3153" s="11" t="str">
        <f t="shared" si="396"/>
        <v>fog</v>
      </c>
      <c r="H3153" s="11" t="str">
        <f>'Raw Data'!H3152</f>
        <v>Weekday</v>
      </c>
      <c r="I3153" s="11" t="str">
        <f t="shared" si="397"/>
        <v>WD</v>
      </c>
      <c r="J3153" s="11" t="str">
        <f t="shared" si="398"/>
        <v>Fog</v>
      </c>
      <c r="K3153" s="11" t="str">
        <f>TEXT('Raw Data'!F3152,"0")</f>
        <v>22</v>
      </c>
      <c r="L3153" s="11">
        <f t="shared" si="399"/>
        <v>22</v>
      </c>
    </row>
    <row r="3154" spans="1:12" x14ac:dyDescent="0.3">
      <c r="A3154" s="9">
        <f>'Raw Data'!A3153</f>
        <v>45362.940972222197</v>
      </c>
      <c r="B3154" s="11" t="str">
        <f>'Raw Data'!O3153</f>
        <v>Clear</v>
      </c>
      <c r="C3154" s="11" t="str">
        <f t="shared" si="392"/>
        <v>Clear</v>
      </c>
      <c r="D3154" s="11" t="str">
        <f t="shared" si="393"/>
        <v>Clear</v>
      </c>
      <c r="E3154" s="11" t="str">
        <f t="shared" si="394"/>
        <v>Clear</v>
      </c>
      <c r="F3154" s="11" t="str">
        <f t="shared" si="395"/>
        <v>CLEAR</v>
      </c>
      <c r="G3154" s="11" t="str">
        <f t="shared" si="396"/>
        <v>clear</v>
      </c>
      <c r="H3154" s="11" t="str">
        <f>'Raw Data'!H3153</f>
        <v>Weekday</v>
      </c>
      <c r="I3154" s="11" t="str">
        <f t="shared" si="397"/>
        <v>WD</v>
      </c>
      <c r="J3154" s="11" t="str">
        <f t="shared" si="398"/>
        <v>Clear</v>
      </c>
      <c r="K3154" s="11" t="str">
        <f>TEXT('Raw Data'!F3153,"0")</f>
        <v>22</v>
      </c>
      <c r="L3154" s="11">
        <f t="shared" si="399"/>
        <v>22</v>
      </c>
    </row>
    <row r="3155" spans="1:12" x14ac:dyDescent="0.3">
      <c r="A3155" s="9">
        <f>'Raw Data'!A3154</f>
        <v>45362.944444444503</v>
      </c>
      <c r="B3155" s="11" t="str">
        <f>'Raw Data'!O3154</f>
        <v>Fog</v>
      </c>
      <c r="C3155" s="11" t="str">
        <f t="shared" si="392"/>
        <v>Fog</v>
      </c>
      <c r="D3155" s="11" t="str">
        <f t="shared" si="393"/>
        <v>Fog</v>
      </c>
      <c r="E3155" s="11" t="str">
        <f t="shared" si="394"/>
        <v>Fog</v>
      </c>
      <c r="F3155" s="11" t="str">
        <f t="shared" si="395"/>
        <v>FOG</v>
      </c>
      <c r="G3155" s="11" t="str">
        <f t="shared" si="396"/>
        <v>fog</v>
      </c>
      <c r="H3155" s="11" t="str">
        <f>'Raw Data'!H3154</f>
        <v>Weekday</v>
      </c>
      <c r="I3155" s="11" t="str">
        <f t="shared" si="397"/>
        <v>WD</v>
      </c>
      <c r="J3155" s="11" t="str">
        <f t="shared" si="398"/>
        <v>Fog</v>
      </c>
      <c r="K3155" s="11" t="str">
        <f>TEXT('Raw Data'!F3154,"0")</f>
        <v>22</v>
      </c>
      <c r="L3155" s="11">
        <f t="shared" si="399"/>
        <v>22</v>
      </c>
    </row>
    <row r="3156" spans="1:12" x14ac:dyDescent="0.3">
      <c r="A3156" s="9">
        <f>'Raw Data'!A3155</f>
        <v>45362.947916666701</v>
      </c>
      <c r="B3156" s="11" t="str">
        <f>'Raw Data'!O3155</f>
        <v>Rain</v>
      </c>
      <c r="C3156" s="11" t="str">
        <f t="shared" si="392"/>
        <v>Rain</v>
      </c>
      <c r="D3156" s="11" t="str">
        <f t="shared" si="393"/>
        <v>Rain</v>
      </c>
      <c r="E3156" s="11" t="str">
        <f t="shared" si="394"/>
        <v>Rain</v>
      </c>
      <c r="F3156" s="11" t="str">
        <f t="shared" si="395"/>
        <v>RAIN</v>
      </c>
      <c r="G3156" s="11" t="str">
        <f t="shared" si="396"/>
        <v>rain</v>
      </c>
      <c r="H3156" s="11" t="str">
        <f>'Raw Data'!H3155</f>
        <v>Weekday</v>
      </c>
      <c r="I3156" s="11" t="str">
        <f t="shared" si="397"/>
        <v>WD</v>
      </c>
      <c r="J3156" s="11" t="str">
        <f t="shared" si="398"/>
        <v>Rain</v>
      </c>
      <c r="K3156" s="11" t="str">
        <f>TEXT('Raw Data'!F3155,"0")</f>
        <v>22</v>
      </c>
      <c r="L3156" s="11">
        <f t="shared" si="399"/>
        <v>22</v>
      </c>
    </row>
    <row r="3157" spans="1:12" x14ac:dyDescent="0.3">
      <c r="A3157" s="9">
        <f>'Raw Data'!A3156</f>
        <v>45362.951388888898</v>
      </c>
      <c r="B3157" s="11" t="str">
        <f>'Raw Data'!O3156</f>
        <v>Clear</v>
      </c>
      <c r="C3157" s="11" t="str">
        <f t="shared" si="392"/>
        <v>Clear</v>
      </c>
      <c r="D3157" s="11" t="str">
        <f t="shared" si="393"/>
        <v>Clear</v>
      </c>
      <c r="E3157" s="11" t="str">
        <f t="shared" si="394"/>
        <v>Clear</v>
      </c>
      <c r="F3157" s="11" t="str">
        <f t="shared" si="395"/>
        <v>CLEAR</v>
      </c>
      <c r="G3157" s="11" t="str">
        <f t="shared" si="396"/>
        <v>clear</v>
      </c>
      <c r="H3157" s="11" t="str">
        <f>'Raw Data'!H3156</f>
        <v>Weekday</v>
      </c>
      <c r="I3157" s="11" t="str">
        <f t="shared" si="397"/>
        <v>WD</v>
      </c>
      <c r="J3157" s="11" t="str">
        <f t="shared" si="398"/>
        <v>Clear</v>
      </c>
      <c r="K3157" s="11" t="str">
        <f>TEXT('Raw Data'!F3156,"0")</f>
        <v>22</v>
      </c>
      <c r="L3157" s="11">
        <f t="shared" si="399"/>
        <v>22</v>
      </c>
    </row>
    <row r="3158" spans="1:12" x14ac:dyDescent="0.3">
      <c r="A3158" s="9">
        <f>'Raw Data'!A3157</f>
        <v>45362.954861111102</v>
      </c>
      <c r="B3158" s="11" t="str">
        <f>'Raw Data'!O3157</f>
        <v>Snow</v>
      </c>
      <c r="C3158" s="11" t="str">
        <f t="shared" si="392"/>
        <v>Snow</v>
      </c>
      <c r="D3158" s="11" t="str">
        <f t="shared" si="393"/>
        <v>Snow</v>
      </c>
      <c r="E3158" s="11" t="str">
        <f t="shared" si="394"/>
        <v>Snow</v>
      </c>
      <c r="F3158" s="11" t="str">
        <f t="shared" si="395"/>
        <v>SNOW</v>
      </c>
      <c r="G3158" s="11" t="str">
        <f t="shared" si="396"/>
        <v>snow</v>
      </c>
      <c r="H3158" s="11" t="str">
        <f>'Raw Data'!H3157</f>
        <v>Weekday</v>
      </c>
      <c r="I3158" s="11" t="str">
        <f t="shared" si="397"/>
        <v>WD</v>
      </c>
      <c r="J3158" s="11" t="str">
        <f t="shared" si="398"/>
        <v>Snow</v>
      </c>
      <c r="K3158" s="11" t="str">
        <f>TEXT('Raw Data'!F3157,"0")</f>
        <v>22</v>
      </c>
      <c r="L3158" s="11">
        <f t="shared" si="399"/>
        <v>22</v>
      </c>
    </row>
    <row r="3159" spans="1:12" x14ac:dyDescent="0.3">
      <c r="A3159" s="9">
        <f>'Raw Data'!A3158</f>
        <v>45362.958333333299</v>
      </c>
      <c r="B3159" s="11" t="str">
        <f>'Raw Data'!O3158</f>
        <v>Fog</v>
      </c>
      <c r="C3159" s="11" t="str">
        <f t="shared" si="392"/>
        <v>Fog</v>
      </c>
      <c r="D3159" s="11" t="str">
        <f t="shared" si="393"/>
        <v>Fog</v>
      </c>
      <c r="E3159" s="11" t="str">
        <f t="shared" si="394"/>
        <v>Fog</v>
      </c>
      <c r="F3159" s="11" t="str">
        <f t="shared" si="395"/>
        <v>FOG</v>
      </c>
      <c r="G3159" s="11" t="str">
        <f t="shared" si="396"/>
        <v>fog</v>
      </c>
      <c r="H3159" s="11" t="str">
        <f>'Raw Data'!H3158</f>
        <v>Weekday</v>
      </c>
      <c r="I3159" s="11" t="str">
        <f t="shared" si="397"/>
        <v>WD</v>
      </c>
      <c r="J3159" s="11" t="str">
        <f t="shared" si="398"/>
        <v>Fog</v>
      </c>
      <c r="K3159" s="11" t="str">
        <f>TEXT('Raw Data'!F3158,"0")</f>
        <v>23</v>
      </c>
      <c r="L3159" s="11">
        <f t="shared" si="399"/>
        <v>23</v>
      </c>
    </row>
    <row r="3160" spans="1:12" x14ac:dyDescent="0.3">
      <c r="A3160" s="9">
        <f>'Raw Data'!A3159</f>
        <v>45362.961805555598</v>
      </c>
      <c r="B3160" s="11" t="str">
        <f>'Raw Data'!O3159</f>
        <v>Fog</v>
      </c>
      <c r="C3160" s="11" t="str">
        <f t="shared" si="392"/>
        <v>Fog</v>
      </c>
      <c r="D3160" s="11" t="str">
        <f t="shared" si="393"/>
        <v>Fog</v>
      </c>
      <c r="E3160" s="11" t="str">
        <f t="shared" si="394"/>
        <v>Fog</v>
      </c>
      <c r="F3160" s="11" t="str">
        <f t="shared" si="395"/>
        <v>FOG</v>
      </c>
      <c r="G3160" s="11" t="str">
        <f t="shared" si="396"/>
        <v>fog</v>
      </c>
      <c r="H3160" s="11" t="str">
        <f>'Raw Data'!H3159</f>
        <v>Weekday</v>
      </c>
      <c r="I3160" s="11" t="str">
        <f t="shared" si="397"/>
        <v>WD</v>
      </c>
      <c r="J3160" s="11" t="str">
        <f t="shared" si="398"/>
        <v>Fog</v>
      </c>
      <c r="K3160" s="11" t="str">
        <f>TEXT('Raw Data'!F3159,"0")</f>
        <v>23</v>
      </c>
      <c r="L3160" s="11">
        <f t="shared" si="399"/>
        <v>23</v>
      </c>
    </row>
    <row r="3161" spans="1:12" x14ac:dyDescent="0.3">
      <c r="A3161" s="9">
        <f>'Raw Data'!A3160</f>
        <v>45362.965277777803</v>
      </c>
      <c r="B3161" s="11" t="str">
        <f>'Raw Data'!O3160</f>
        <v>Snow</v>
      </c>
      <c r="C3161" s="11" t="str">
        <f t="shared" si="392"/>
        <v>Snow</v>
      </c>
      <c r="D3161" s="11" t="str">
        <f t="shared" si="393"/>
        <v>Snow</v>
      </c>
      <c r="E3161" s="11" t="str">
        <f t="shared" si="394"/>
        <v>Snow</v>
      </c>
      <c r="F3161" s="11" t="str">
        <f t="shared" si="395"/>
        <v>SNOW</v>
      </c>
      <c r="G3161" s="11" t="str">
        <f t="shared" si="396"/>
        <v>snow</v>
      </c>
      <c r="H3161" s="11" t="str">
        <f>'Raw Data'!H3160</f>
        <v>Weekday</v>
      </c>
      <c r="I3161" s="11" t="str">
        <f t="shared" si="397"/>
        <v>WD</v>
      </c>
      <c r="J3161" s="11" t="str">
        <f t="shared" si="398"/>
        <v>Snow</v>
      </c>
      <c r="K3161" s="11" t="str">
        <f>TEXT('Raw Data'!F3160,"0")</f>
        <v>23</v>
      </c>
      <c r="L3161" s="11">
        <f t="shared" si="399"/>
        <v>23</v>
      </c>
    </row>
    <row r="3162" spans="1:12" x14ac:dyDescent="0.3">
      <c r="A3162" s="9">
        <f>'Raw Data'!A3161</f>
        <v>45362.96875</v>
      </c>
      <c r="B3162" s="11" t="str">
        <f>'Raw Data'!O3161</f>
        <v>Clear</v>
      </c>
      <c r="C3162" s="11" t="str">
        <f t="shared" si="392"/>
        <v>Clear</v>
      </c>
      <c r="D3162" s="11" t="str">
        <f t="shared" si="393"/>
        <v>Clear</v>
      </c>
      <c r="E3162" s="11" t="str">
        <f t="shared" si="394"/>
        <v>Clear</v>
      </c>
      <c r="F3162" s="11" t="str">
        <f t="shared" si="395"/>
        <v>CLEAR</v>
      </c>
      <c r="G3162" s="11" t="str">
        <f t="shared" si="396"/>
        <v>clear</v>
      </c>
      <c r="H3162" s="11" t="str">
        <f>'Raw Data'!H3161</f>
        <v>Weekday</v>
      </c>
      <c r="I3162" s="11" t="str">
        <f t="shared" si="397"/>
        <v>WD</v>
      </c>
      <c r="J3162" s="11" t="str">
        <f t="shared" si="398"/>
        <v>Clear</v>
      </c>
      <c r="K3162" s="11" t="str">
        <f>TEXT('Raw Data'!F3161,"0")</f>
        <v>23</v>
      </c>
      <c r="L3162" s="11">
        <f t="shared" si="399"/>
        <v>23</v>
      </c>
    </row>
    <row r="3163" spans="1:12" x14ac:dyDescent="0.3">
      <c r="A3163" s="9">
        <f>'Raw Data'!A3162</f>
        <v>45362.972222222197</v>
      </c>
      <c r="B3163" s="11" t="str">
        <f>'Raw Data'!O3162</f>
        <v>Snow</v>
      </c>
      <c r="C3163" s="11" t="str">
        <f t="shared" si="392"/>
        <v>Snow</v>
      </c>
      <c r="D3163" s="11" t="str">
        <f t="shared" si="393"/>
        <v>Snow</v>
      </c>
      <c r="E3163" s="11" t="str">
        <f t="shared" si="394"/>
        <v>Snow</v>
      </c>
      <c r="F3163" s="11" t="str">
        <f t="shared" si="395"/>
        <v>SNOW</v>
      </c>
      <c r="G3163" s="11" t="str">
        <f t="shared" si="396"/>
        <v>snow</v>
      </c>
      <c r="H3163" s="11" t="str">
        <f>'Raw Data'!H3162</f>
        <v>Weekday</v>
      </c>
      <c r="I3163" s="11" t="str">
        <f t="shared" si="397"/>
        <v>WD</v>
      </c>
      <c r="J3163" s="11" t="str">
        <f t="shared" si="398"/>
        <v>Snow</v>
      </c>
      <c r="K3163" s="11" t="str">
        <f>TEXT('Raw Data'!F3162,"0")</f>
        <v>23</v>
      </c>
      <c r="L3163" s="11">
        <f t="shared" si="399"/>
        <v>23</v>
      </c>
    </row>
    <row r="3164" spans="1:12" x14ac:dyDescent="0.3">
      <c r="A3164" s="9">
        <f>'Raw Data'!A3163</f>
        <v>45362.975694444503</v>
      </c>
      <c r="B3164" s="11" t="str">
        <f>'Raw Data'!O3163</f>
        <v>Fog</v>
      </c>
      <c r="C3164" s="11" t="str">
        <f t="shared" si="392"/>
        <v>Fog</v>
      </c>
      <c r="D3164" s="11" t="str">
        <f t="shared" si="393"/>
        <v>Fog</v>
      </c>
      <c r="E3164" s="11" t="str">
        <f t="shared" si="394"/>
        <v>Fog</v>
      </c>
      <c r="F3164" s="11" t="str">
        <f t="shared" si="395"/>
        <v>FOG</v>
      </c>
      <c r="G3164" s="11" t="str">
        <f t="shared" si="396"/>
        <v>fog</v>
      </c>
      <c r="H3164" s="11" t="str">
        <f>'Raw Data'!H3163</f>
        <v>Weekday</v>
      </c>
      <c r="I3164" s="11" t="str">
        <f t="shared" si="397"/>
        <v>WD</v>
      </c>
      <c r="J3164" s="11" t="str">
        <f t="shared" si="398"/>
        <v>Fog</v>
      </c>
      <c r="K3164" s="11" t="str">
        <f>TEXT('Raw Data'!F3163,"0")</f>
        <v>23</v>
      </c>
      <c r="L3164" s="11">
        <f t="shared" si="399"/>
        <v>23</v>
      </c>
    </row>
    <row r="3165" spans="1:12" x14ac:dyDescent="0.3">
      <c r="A3165" s="9">
        <f>'Raw Data'!A3164</f>
        <v>45362.979166666701</v>
      </c>
      <c r="B3165" s="11" t="str">
        <f>'Raw Data'!O3164</f>
        <v>Rain</v>
      </c>
      <c r="C3165" s="11" t="str">
        <f t="shared" si="392"/>
        <v>Rain</v>
      </c>
      <c r="D3165" s="11" t="str">
        <f t="shared" si="393"/>
        <v>Rain</v>
      </c>
      <c r="E3165" s="11" t="str">
        <f t="shared" si="394"/>
        <v>Rain</v>
      </c>
      <c r="F3165" s="11" t="str">
        <f t="shared" si="395"/>
        <v>RAIN</v>
      </c>
      <c r="G3165" s="11" t="str">
        <f t="shared" si="396"/>
        <v>rain</v>
      </c>
      <c r="H3165" s="11" t="str">
        <f>'Raw Data'!H3164</f>
        <v>Weekday</v>
      </c>
      <c r="I3165" s="11" t="str">
        <f t="shared" si="397"/>
        <v>WD</v>
      </c>
      <c r="J3165" s="11" t="str">
        <f t="shared" si="398"/>
        <v>Rain</v>
      </c>
      <c r="K3165" s="11" t="str">
        <f>TEXT('Raw Data'!F3164,"0")</f>
        <v>23</v>
      </c>
      <c r="L3165" s="11">
        <f t="shared" si="399"/>
        <v>23</v>
      </c>
    </row>
    <row r="3166" spans="1:12" x14ac:dyDescent="0.3">
      <c r="A3166" s="9">
        <f>'Raw Data'!A3165</f>
        <v>45362.982638888898</v>
      </c>
      <c r="B3166" s="11" t="str">
        <f>'Raw Data'!O3165</f>
        <v>Clear</v>
      </c>
      <c r="C3166" s="11" t="str">
        <f t="shared" si="392"/>
        <v>Clear</v>
      </c>
      <c r="D3166" s="11" t="str">
        <f t="shared" si="393"/>
        <v>Clear</v>
      </c>
      <c r="E3166" s="11" t="str">
        <f t="shared" si="394"/>
        <v>Clear</v>
      </c>
      <c r="F3166" s="11" t="str">
        <f t="shared" si="395"/>
        <v>CLEAR</v>
      </c>
      <c r="G3166" s="11" t="str">
        <f t="shared" si="396"/>
        <v>clear</v>
      </c>
      <c r="H3166" s="11" t="str">
        <f>'Raw Data'!H3165</f>
        <v>Weekday</v>
      </c>
      <c r="I3166" s="11" t="str">
        <f t="shared" si="397"/>
        <v>WD</v>
      </c>
      <c r="J3166" s="11" t="str">
        <f t="shared" si="398"/>
        <v>Clear</v>
      </c>
      <c r="K3166" s="11" t="str">
        <f>TEXT('Raw Data'!F3165,"0")</f>
        <v>23</v>
      </c>
      <c r="L3166" s="11">
        <f t="shared" si="399"/>
        <v>23</v>
      </c>
    </row>
    <row r="3167" spans="1:12" x14ac:dyDescent="0.3">
      <c r="A3167" s="9">
        <f>'Raw Data'!A3166</f>
        <v>45362.986111111102</v>
      </c>
      <c r="B3167" s="11" t="str">
        <f>'Raw Data'!O3166</f>
        <v>Snow</v>
      </c>
      <c r="C3167" s="11" t="str">
        <f t="shared" si="392"/>
        <v>Snow</v>
      </c>
      <c r="D3167" s="11" t="str">
        <f t="shared" si="393"/>
        <v>Snow</v>
      </c>
      <c r="E3167" s="11" t="str">
        <f t="shared" si="394"/>
        <v>Snow</v>
      </c>
      <c r="F3167" s="11" t="str">
        <f t="shared" si="395"/>
        <v>SNOW</v>
      </c>
      <c r="G3167" s="11" t="str">
        <f t="shared" si="396"/>
        <v>snow</v>
      </c>
      <c r="H3167" s="11" t="str">
        <f>'Raw Data'!H3166</f>
        <v>Weekday</v>
      </c>
      <c r="I3167" s="11" t="str">
        <f t="shared" si="397"/>
        <v>WD</v>
      </c>
      <c r="J3167" s="11" t="str">
        <f t="shared" si="398"/>
        <v>Snow</v>
      </c>
      <c r="K3167" s="11" t="str">
        <f>TEXT('Raw Data'!F3166,"0")</f>
        <v>23</v>
      </c>
      <c r="L3167" s="11">
        <f t="shared" si="399"/>
        <v>23</v>
      </c>
    </row>
    <row r="3168" spans="1:12" x14ac:dyDescent="0.3">
      <c r="A3168" s="9">
        <f>'Raw Data'!A3167</f>
        <v>45362.989583333299</v>
      </c>
      <c r="B3168" s="11" t="str">
        <f>'Raw Data'!O3167</f>
        <v>Fog</v>
      </c>
      <c r="C3168" s="11" t="str">
        <f t="shared" si="392"/>
        <v>Fog</v>
      </c>
      <c r="D3168" s="11" t="str">
        <f t="shared" si="393"/>
        <v>Fog</v>
      </c>
      <c r="E3168" s="11" t="str">
        <f t="shared" si="394"/>
        <v>Fog</v>
      </c>
      <c r="F3168" s="11" t="str">
        <f t="shared" si="395"/>
        <v>FOG</v>
      </c>
      <c r="G3168" s="11" t="str">
        <f t="shared" si="396"/>
        <v>fog</v>
      </c>
      <c r="H3168" s="11" t="str">
        <f>'Raw Data'!H3167</f>
        <v>Weekday</v>
      </c>
      <c r="I3168" s="11" t="str">
        <f t="shared" si="397"/>
        <v>WD</v>
      </c>
      <c r="J3168" s="11" t="str">
        <f t="shared" si="398"/>
        <v>Fog</v>
      </c>
      <c r="K3168" s="11" t="str">
        <f>TEXT('Raw Data'!F3167,"0")</f>
        <v>23</v>
      </c>
      <c r="L3168" s="11">
        <f t="shared" si="399"/>
        <v>23</v>
      </c>
    </row>
    <row r="3169" spans="1:12" x14ac:dyDescent="0.3">
      <c r="A3169" s="9">
        <f>'Raw Data'!A3168</f>
        <v>45362.993055555598</v>
      </c>
      <c r="B3169" s="11" t="str">
        <f>'Raw Data'!O3168</f>
        <v>Snow</v>
      </c>
      <c r="C3169" s="11" t="str">
        <f t="shared" si="392"/>
        <v>Snow</v>
      </c>
      <c r="D3169" s="11" t="str">
        <f t="shared" si="393"/>
        <v>Snow</v>
      </c>
      <c r="E3169" s="11" t="str">
        <f t="shared" si="394"/>
        <v>Snow</v>
      </c>
      <c r="F3169" s="11" t="str">
        <f t="shared" si="395"/>
        <v>SNOW</v>
      </c>
      <c r="G3169" s="11" t="str">
        <f t="shared" si="396"/>
        <v>snow</v>
      </c>
      <c r="H3169" s="11" t="str">
        <f>'Raw Data'!H3168</f>
        <v>Weekday</v>
      </c>
      <c r="I3169" s="11" t="str">
        <f t="shared" si="397"/>
        <v>WD</v>
      </c>
      <c r="J3169" s="11" t="str">
        <f t="shared" si="398"/>
        <v>Snow</v>
      </c>
      <c r="K3169" s="11" t="str">
        <f>TEXT('Raw Data'!F3168,"0")</f>
        <v>23</v>
      </c>
      <c r="L3169" s="11">
        <f t="shared" si="399"/>
        <v>23</v>
      </c>
    </row>
    <row r="3170" spans="1:12" x14ac:dyDescent="0.3">
      <c r="A3170" s="9">
        <f>'Raw Data'!A3169</f>
        <v>45362.996527777803</v>
      </c>
      <c r="B3170" s="11" t="str">
        <f>'Raw Data'!O3169</f>
        <v>Fog</v>
      </c>
      <c r="C3170" s="11" t="str">
        <f t="shared" si="392"/>
        <v>Fog</v>
      </c>
      <c r="D3170" s="11" t="str">
        <f t="shared" si="393"/>
        <v>Fog</v>
      </c>
      <c r="E3170" s="11" t="str">
        <f t="shared" si="394"/>
        <v>Fog</v>
      </c>
      <c r="F3170" s="11" t="str">
        <f t="shared" si="395"/>
        <v>FOG</v>
      </c>
      <c r="G3170" s="11" t="str">
        <f t="shared" si="396"/>
        <v>fog</v>
      </c>
      <c r="H3170" s="11" t="str">
        <f>'Raw Data'!H3169</f>
        <v>Weekday</v>
      </c>
      <c r="I3170" s="11" t="str">
        <f t="shared" si="397"/>
        <v>WD</v>
      </c>
      <c r="J3170" s="11" t="str">
        <f t="shared" si="398"/>
        <v>Fog</v>
      </c>
      <c r="K3170" s="11" t="str">
        <f>TEXT('Raw Data'!F3169,"0")</f>
        <v>23</v>
      </c>
      <c r="L3170" s="11">
        <f t="shared" si="399"/>
        <v>23</v>
      </c>
    </row>
    <row r="3171" spans="1:12" x14ac:dyDescent="0.3">
      <c r="A3171" s="9">
        <f>'Raw Data'!A3170</f>
        <v>45363</v>
      </c>
      <c r="B3171" s="11" t="str">
        <f>'Raw Data'!O3170</f>
        <v>Clear</v>
      </c>
      <c r="C3171" s="11" t="str">
        <f t="shared" si="392"/>
        <v>Clear</v>
      </c>
      <c r="D3171" s="11" t="str">
        <f t="shared" si="393"/>
        <v>Clear</v>
      </c>
      <c r="E3171" s="11" t="str">
        <f t="shared" si="394"/>
        <v>Clear</v>
      </c>
      <c r="F3171" s="11" t="str">
        <f t="shared" si="395"/>
        <v>CLEAR</v>
      </c>
      <c r="G3171" s="11" t="str">
        <f t="shared" si="396"/>
        <v>clear</v>
      </c>
      <c r="H3171" s="11" t="str">
        <f>'Raw Data'!H3170</f>
        <v>Weekday</v>
      </c>
      <c r="I3171" s="11" t="str">
        <f t="shared" si="397"/>
        <v>WD</v>
      </c>
      <c r="J3171" s="11" t="str">
        <f t="shared" si="398"/>
        <v>Clear</v>
      </c>
      <c r="K3171" s="11" t="str">
        <f>TEXT('Raw Data'!F3170,"0")</f>
        <v>0</v>
      </c>
      <c r="L3171" s="11">
        <f t="shared" si="399"/>
        <v>0</v>
      </c>
    </row>
    <row r="3172" spans="1:12" x14ac:dyDescent="0.3">
      <c r="A3172" s="9">
        <f>'Raw Data'!A3171</f>
        <v>45363.003472222197</v>
      </c>
      <c r="B3172" s="11" t="str">
        <f>'Raw Data'!O3171</f>
        <v>Fog</v>
      </c>
      <c r="C3172" s="11" t="str">
        <f t="shared" si="392"/>
        <v>Fog</v>
      </c>
      <c r="D3172" s="11" t="str">
        <f t="shared" si="393"/>
        <v>Fog</v>
      </c>
      <c r="E3172" s="11" t="str">
        <f t="shared" si="394"/>
        <v>Fog</v>
      </c>
      <c r="F3172" s="11" t="str">
        <f t="shared" si="395"/>
        <v>FOG</v>
      </c>
      <c r="G3172" s="11" t="str">
        <f t="shared" si="396"/>
        <v>fog</v>
      </c>
      <c r="H3172" s="11" t="str">
        <f>'Raw Data'!H3171</f>
        <v>Weekday</v>
      </c>
      <c r="I3172" s="11" t="str">
        <f t="shared" si="397"/>
        <v>WD</v>
      </c>
      <c r="J3172" s="11" t="str">
        <f t="shared" si="398"/>
        <v>Fog</v>
      </c>
      <c r="K3172" s="11" t="str">
        <f>TEXT('Raw Data'!F3171,"0")</f>
        <v>0</v>
      </c>
      <c r="L3172" s="11">
        <f t="shared" si="399"/>
        <v>0</v>
      </c>
    </row>
    <row r="3173" spans="1:12" x14ac:dyDescent="0.3">
      <c r="A3173" s="9">
        <f>'Raw Data'!A3172</f>
        <v>45363.006944444503</v>
      </c>
      <c r="B3173" s="11" t="str">
        <f>'Raw Data'!O3172</f>
        <v>Rain</v>
      </c>
      <c r="C3173" s="11" t="str">
        <f t="shared" si="392"/>
        <v>Rain</v>
      </c>
      <c r="D3173" s="11" t="str">
        <f t="shared" si="393"/>
        <v>Rain</v>
      </c>
      <c r="E3173" s="11" t="str">
        <f t="shared" si="394"/>
        <v>Rain</v>
      </c>
      <c r="F3173" s="11" t="str">
        <f t="shared" si="395"/>
        <v>RAIN</v>
      </c>
      <c r="G3173" s="11" t="str">
        <f t="shared" si="396"/>
        <v>rain</v>
      </c>
      <c r="H3173" s="11" t="str">
        <f>'Raw Data'!H3172</f>
        <v>Weekday</v>
      </c>
      <c r="I3173" s="11" t="str">
        <f t="shared" si="397"/>
        <v>WD</v>
      </c>
      <c r="J3173" s="11" t="str">
        <f t="shared" si="398"/>
        <v>Rain</v>
      </c>
      <c r="K3173" s="11" t="str">
        <f>TEXT('Raw Data'!F3172,"0")</f>
        <v>0</v>
      </c>
      <c r="L3173" s="11">
        <f t="shared" si="399"/>
        <v>0</v>
      </c>
    </row>
    <row r="3174" spans="1:12" x14ac:dyDescent="0.3">
      <c r="A3174" s="9">
        <f>'Raw Data'!A3173</f>
        <v>45363.010416666701</v>
      </c>
      <c r="B3174" s="11" t="str">
        <f>'Raw Data'!O3173</f>
        <v>Fog</v>
      </c>
      <c r="C3174" s="11" t="str">
        <f t="shared" si="392"/>
        <v>Fog</v>
      </c>
      <c r="D3174" s="11" t="str">
        <f t="shared" si="393"/>
        <v>Fog</v>
      </c>
      <c r="E3174" s="11" t="str">
        <f t="shared" si="394"/>
        <v>Fog</v>
      </c>
      <c r="F3174" s="11" t="str">
        <f t="shared" si="395"/>
        <v>FOG</v>
      </c>
      <c r="G3174" s="11" t="str">
        <f t="shared" si="396"/>
        <v>fog</v>
      </c>
      <c r="H3174" s="11" t="str">
        <f>'Raw Data'!H3173</f>
        <v>Weekday</v>
      </c>
      <c r="I3174" s="11" t="str">
        <f t="shared" si="397"/>
        <v>WD</v>
      </c>
      <c r="J3174" s="11" t="str">
        <f t="shared" si="398"/>
        <v>Fog</v>
      </c>
      <c r="K3174" s="11" t="str">
        <f>TEXT('Raw Data'!F3173,"0")</f>
        <v>0</v>
      </c>
      <c r="L3174" s="11">
        <f t="shared" si="399"/>
        <v>0</v>
      </c>
    </row>
    <row r="3175" spans="1:12" x14ac:dyDescent="0.3">
      <c r="A3175" s="9">
        <f>'Raw Data'!A3174</f>
        <v>45363.013888888898</v>
      </c>
      <c r="B3175" s="11" t="str">
        <f>'Raw Data'!O3174</f>
        <v>Snow</v>
      </c>
      <c r="C3175" s="11" t="str">
        <f t="shared" si="392"/>
        <v>Snow</v>
      </c>
      <c r="D3175" s="11" t="str">
        <f t="shared" si="393"/>
        <v>Snow</v>
      </c>
      <c r="E3175" s="11" t="str">
        <f t="shared" si="394"/>
        <v>Snow</v>
      </c>
      <c r="F3175" s="11" t="str">
        <f t="shared" si="395"/>
        <v>SNOW</v>
      </c>
      <c r="G3175" s="11" t="str">
        <f t="shared" si="396"/>
        <v>snow</v>
      </c>
      <c r="H3175" s="11" t="str">
        <f>'Raw Data'!H3174</f>
        <v>Weekday</v>
      </c>
      <c r="I3175" s="11" t="str">
        <f t="shared" si="397"/>
        <v>WD</v>
      </c>
      <c r="J3175" s="11" t="str">
        <f t="shared" si="398"/>
        <v>Snow</v>
      </c>
      <c r="K3175" s="11" t="str">
        <f>TEXT('Raw Data'!F3174,"0")</f>
        <v>0</v>
      </c>
      <c r="L3175" s="11">
        <f t="shared" si="399"/>
        <v>0</v>
      </c>
    </row>
    <row r="3176" spans="1:12" x14ac:dyDescent="0.3">
      <c r="A3176" s="9">
        <f>'Raw Data'!A3175</f>
        <v>45363.017361111102</v>
      </c>
      <c r="B3176" s="11" t="str">
        <f>'Raw Data'!O3175</f>
        <v>Fog</v>
      </c>
      <c r="C3176" s="11" t="str">
        <f t="shared" si="392"/>
        <v>Fog</v>
      </c>
      <c r="D3176" s="11" t="str">
        <f t="shared" si="393"/>
        <v>Fog</v>
      </c>
      <c r="E3176" s="11" t="str">
        <f t="shared" si="394"/>
        <v>Fog</v>
      </c>
      <c r="F3176" s="11" t="str">
        <f t="shared" si="395"/>
        <v>FOG</v>
      </c>
      <c r="G3176" s="11" t="str">
        <f t="shared" si="396"/>
        <v>fog</v>
      </c>
      <c r="H3176" s="11" t="str">
        <f>'Raw Data'!H3175</f>
        <v>Weekday</v>
      </c>
      <c r="I3176" s="11" t="str">
        <f t="shared" si="397"/>
        <v>WD</v>
      </c>
      <c r="J3176" s="11" t="str">
        <f t="shared" si="398"/>
        <v>Fog</v>
      </c>
      <c r="K3176" s="11" t="str">
        <f>TEXT('Raw Data'!F3175,"0")</f>
        <v>0</v>
      </c>
      <c r="L3176" s="11">
        <f t="shared" si="399"/>
        <v>0</v>
      </c>
    </row>
    <row r="3177" spans="1:12" x14ac:dyDescent="0.3">
      <c r="A3177" s="9">
        <f>'Raw Data'!A3176</f>
        <v>45363.020833333299</v>
      </c>
      <c r="B3177" s="11" t="str">
        <f>'Raw Data'!O3176</f>
        <v>Snow</v>
      </c>
      <c r="C3177" s="11" t="str">
        <f t="shared" si="392"/>
        <v>Snow</v>
      </c>
      <c r="D3177" s="11" t="str">
        <f t="shared" si="393"/>
        <v>Snow</v>
      </c>
      <c r="E3177" s="11" t="str">
        <f t="shared" si="394"/>
        <v>Snow</v>
      </c>
      <c r="F3177" s="11" t="str">
        <f t="shared" si="395"/>
        <v>SNOW</v>
      </c>
      <c r="G3177" s="11" t="str">
        <f t="shared" si="396"/>
        <v>snow</v>
      </c>
      <c r="H3177" s="11" t="str">
        <f>'Raw Data'!H3176</f>
        <v>Weekday</v>
      </c>
      <c r="I3177" s="11" t="str">
        <f t="shared" si="397"/>
        <v>WD</v>
      </c>
      <c r="J3177" s="11" t="str">
        <f t="shared" si="398"/>
        <v>Snow</v>
      </c>
      <c r="K3177" s="11" t="str">
        <f>TEXT('Raw Data'!F3176,"0")</f>
        <v>0</v>
      </c>
      <c r="L3177" s="11">
        <f t="shared" si="399"/>
        <v>0</v>
      </c>
    </row>
    <row r="3178" spans="1:12" x14ac:dyDescent="0.3">
      <c r="A3178" s="9">
        <f>'Raw Data'!A3177</f>
        <v>45363.024305555598</v>
      </c>
      <c r="B3178" s="11" t="str">
        <f>'Raw Data'!O3177</f>
        <v>Clear</v>
      </c>
      <c r="C3178" s="11" t="str">
        <f t="shared" si="392"/>
        <v>Clear</v>
      </c>
      <c r="D3178" s="11" t="str">
        <f t="shared" si="393"/>
        <v>Clear</v>
      </c>
      <c r="E3178" s="11" t="str">
        <f t="shared" si="394"/>
        <v>Clear</v>
      </c>
      <c r="F3178" s="11" t="str">
        <f t="shared" si="395"/>
        <v>CLEAR</v>
      </c>
      <c r="G3178" s="11" t="str">
        <f t="shared" si="396"/>
        <v>clear</v>
      </c>
      <c r="H3178" s="11" t="str">
        <f>'Raw Data'!H3177</f>
        <v>Weekday</v>
      </c>
      <c r="I3178" s="11" t="str">
        <f t="shared" si="397"/>
        <v>WD</v>
      </c>
      <c r="J3178" s="11" t="str">
        <f t="shared" si="398"/>
        <v>Clear</v>
      </c>
      <c r="K3178" s="11" t="str">
        <f>TEXT('Raw Data'!F3177,"0")</f>
        <v>0</v>
      </c>
      <c r="L3178" s="11">
        <f t="shared" si="399"/>
        <v>0</v>
      </c>
    </row>
    <row r="3179" spans="1:12" x14ac:dyDescent="0.3">
      <c r="A3179" s="9">
        <f>'Raw Data'!A3178</f>
        <v>45363.027777777803</v>
      </c>
      <c r="B3179" s="11" t="str">
        <f>'Raw Data'!O3178</f>
        <v>Fog</v>
      </c>
      <c r="C3179" s="11" t="str">
        <f t="shared" si="392"/>
        <v>Fog</v>
      </c>
      <c r="D3179" s="11" t="str">
        <f t="shared" si="393"/>
        <v>Fog</v>
      </c>
      <c r="E3179" s="11" t="str">
        <f t="shared" si="394"/>
        <v>Fog</v>
      </c>
      <c r="F3179" s="11" t="str">
        <f t="shared" si="395"/>
        <v>FOG</v>
      </c>
      <c r="G3179" s="11" t="str">
        <f t="shared" si="396"/>
        <v>fog</v>
      </c>
      <c r="H3179" s="11" t="str">
        <f>'Raw Data'!H3178</f>
        <v>Weekday</v>
      </c>
      <c r="I3179" s="11" t="str">
        <f t="shared" si="397"/>
        <v>WD</v>
      </c>
      <c r="J3179" s="11" t="str">
        <f t="shared" si="398"/>
        <v>Fog</v>
      </c>
      <c r="K3179" s="11" t="str">
        <f>TEXT('Raw Data'!F3178,"0")</f>
        <v>0</v>
      </c>
      <c r="L3179" s="11">
        <f t="shared" si="399"/>
        <v>0</v>
      </c>
    </row>
    <row r="3180" spans="1:12" x14ac:dyDescent="0.3">
      <c r="A3180" s="9">
        <f>'Raw Data'!A3179</f>
        <v>45363.03125</v>
      </c>
      <c r="B3180" s="11" t="str">
        <f>'Raw Data'!O3179</f>
        <v>Rain</v>
      </c>
      <c r="C3180" s="11" t="str">
        <f t="shared" si="392"/>
        <v>Rain</v>
      </c>
      <c r="D3180" s="11" t="str">
        <f t="shared" si="393"/>
        <v>Rain</v>
      </c>
      <c r="E3180" s="11" t="str">
        <f t="shared" si="394"/>
        <v>Rain</v>
      </c>
      <c r="F3180" s="11" t="str">
        <f t="shared" si="395"/>
        <v>RAIN</v>
      </c>
      <c r="G3180" s="11" t="str">
        <f t="shared" si="396"/>
        <v>rain</v>
      </c>
      <c r="H3180" s="11" t="str">
        <f>'Raw Data'!H3179</f>
        <v>Weekday</v>
      </c>
      <c r="I3180" s="11" t="str">
        <f t="shared" si="397"/>
        <v>WD</v>
      </c>
      <c r="J3180" s="11" t="str">
        <f t="shared" si="398"/>
        <v>Rain</v>
      </c>
      <c r="K3180" s="11" t="str">
        <f>TEXT('Raw Data'!F3179,"0")</f>
        <v>0</v>
      </c>
      <c r="L3180" s="11">
        <f t="shared" si="399"/>
        <v>0</v>
      </c>
    </row>
    <row r="3181" spans="1:12" x14ac:dyDescent="0.3">
      <c r="A3181" s="9">
        <f>'Raw Data'!A3180</f>
        <v>45363.034722222197</v>
      </c>
      <c r="B3181" s="11" t="str">
        <f>'Raw Data'!O3180</f>
        <v>Snow</v>
      </c>
      <c r="C3181" s="11" t="str">
        <f t="shared" si="392"/>
        <v>Snow</v>
      </c>
      <c r="D3181" s="11" t="str">
        <f t="shared" si="393"/>
        <v>Snow</v>
      </c>
      <c r="E3181" s="11" t="str">
        <f t="shared" si="394"/>
        <v>Snow</v>
      </c>
      <c r="F3181" s="11" t="str">
        <f t="shared" si="395"/>
        <v>SNOW</v>
      </c>
      <c r="G3181" s="11" t="str">
        <f t="shared" si="396"/>
        <v>snow</v>
      </c>
      <c r="H3181" s="11" t="str">
        <f>'Raw Data'!H3180</f>
        <v>Weekday</v>
      </c>
      <c r="I3181" s="11" t="str">
        <f t="shared" si="397"/>
        <v>WD</v>
      </c>
      <c r="J3181" s="11" t="str">
        <f t="shared" si="398"/>
        <v>Snow</v>
      </c>
      <c r="K3181" s="11" t="str">
        <f>TEXT('Raw Data'!F3180,"0")</f>
        <v>0</v>
      </c>
      <c r="L3181" s="11">
        <f t="shared" si="399"/>
        <v>0</v>
      </c>
    </row>
    <row r="3182" spans="1:12" x14ac:dyDescent="0.3">
      <c r="A3182" s="9">
        <f>'Raw Data'!A3181</f>
        <v>45363.038194444503</v>
      </c>
      <c r="B3182" s="11" t="str">
        <f>'Raw Data'!O3181</f>
        <v>Clear</v>
      </c>
      <c r="C3182" s="11" t="str">
        <f t="shared" si="392"/>
        <v>Clear</v>
      </c>
      <c r="D3182" s="11" t="str">
        <f t="shared" si="393"/>
        <v>Clear</v>
      </c>
      <c r="E3182" s="11" t="str">
        <f t="shared" si="394"/>
        <v>Clear</v>
      </c>
      <c r="F3182" s="11" t="str">
        <f t="shared" si="395"/>
        <v>CLEAR</v>
      </c>
      <c r="G3182" s="11" t="str">
        <f t="shared" si="396"/>
        <v>clear</v>
      </c>
      <c r="H3182" s="11" t="str">
        <f>'Raw Data'!H3181</f>
        <v>Weekday</v>
      </c>
      <c r="I3182" s="11" t="str">
        <f t="shared" si="397"/>
        <v>WD</v>
      </c>
      <c r="J3182" s="11" t="str">
        <f t="shared" si="398"/>
        <v>Clear</v>
      </c>
      <c r="K3182" s="11" t="str">
        <f>TEXT('Raw Data'!F3181,"0")</f>
        <v>0</v>
      </c>
      <c r="L3182" s="11">
        <f t="shared" si="399"/>
        <v>0</v>
      </c>
    </row>
    <row r="3183" spans="1:12" x14ac:dyDescent="0.3">
      <c r="A3183" s="9">
        <f>'Raw Data'!A3182</f>
        <v>45363.041666666701</v>
      </c>
      <c r="B3183" s="11" t="str">
        <f>'Raw Data'!O3182</f>
        <v>Fog</v>
      </c>
      <c r="C3183" s="11" t="str">
        <f t="shared" si="392"/>
        <v>Fog</v>
      </c>
      <c r="D3183" s="11" t="str">
        <f t="shared" si="393"/>
        <v>Fog</v>
      </c>
      <c r="E3183" s="11" t="str">
        <f t="shared" si="394"/>
        <v>Fog</v>
      </c>
      <c r="F3183" s="11" t="str">
        <f t="shared" si="395"/>
        <v>FOG</v>
      </c>
      <c r="G3183" s="11" t="str">
        <f t="shared" si="396"/>
        <v>fog</v>
      </c>
      <c r="H3183" s="11" t="str">
        <f>'Raw Data'!H3182</f>
        <v>Weekday</v>
      </c>
      <c r="I3183" s="11" t="str">
        <f t="shared" si="397"/>
        <v>WD</v>
      </c>
      <c r="J3183" s="11" t="str">
        <f t="shared" si="398"/>
        <v>Fog</v>
      </c>
      <c r="K3183" s="11" t="str">
        <f>TEXT('Raw Data'!F3182,"0")</f>
        <v>1</v>
      </c>
      <c r="L3183" s="11">
        <f t="shared" si="399"/>
        <v>1</v>
      </c>
    </row>
    <row r="3184" spans="1:12" x14ac:dyDescent="0.3">
      <c r="A3184" s="9">
        <f>'Raw Data'!A3183</f>
        <v>45363.045138888898</v>
      </c>
      <c r="B3184" s="11" t="str">
        <f>'Raw Data'!O3183</f>
        <v>Fog</v>
      </c>
      <c r="C3184" s="11" t="str">
        <f t="shared" si="392"/>
        <v>Fog</v>
      </c>
      <c r="D3184" s="11" t="str">
        <f t="shared" si="393"/>
        <v>Fog</v>
      </c>
      <c r="E3184" s="11" t="str">
        <f t="shared" si="394"/>
        <v>Fog</v>
      </c>
      <c r="F3184" s="11" t="str">
        <f t="shared" si="395"/>
        <v>FOG</v>
      </c>
      <c r="G3184" s="11" t="str">
        <f t="shared" si="396"/>
        <v>fog</v>
      </c>
      <c r="H3184" s="11" t="str">
        <f>'Raw Data'!H3183</f>
        <v>Weekday</v>
      </c>
      <c r="I3184" s="11" t="str">
        <f t="shared" si="397"/>
        <v>WD</v>
      </c>
      <c r="J3184" s="11" t="str">
        <f t="shared" si="398"/>
        <v>Fog</v>
      </c>
      <c r="K3184" s="11" t="str">
        <f>TEXT('Raw Data'!F3183,"0")</f>
        <v>1</v>
      </c>
      <c r="L3184" s="11">
        <f t="shared" si="399"/>
        <v>1</v>
      </c>
    </row>
    <row r="3185" spans="1:12" x14ac:dyDescent="0.3">
      <c r="A3185" s="9">
        <f>'Raw Data'!A3184</f>
        <v>45363.048611111102</v>
      </c>
      <c r="B3185" s="11" t="str">
        <f>'Raw Data'!O3184</f>
        <v>Fog</v>
      </c>
      <c r="C3185" s="11" t="str">
        <f t="shared" si="392"/>
        <v>Fog</v>
      </c>
      <c r="D3185" s="11" t="str">
        <f t="shared" si="393"/>
        <v>Fog</v>
      </c>
      <c r="E3185" s="11" t="str">
        <f t="shared" si="394"/>
        <v>Fog</v>
      </c>
      <c r="F3185" s="11" t="str">
        <f t="shared" si="395"/>
        <v>FOG</v>
      </c>
      <c r="G3185" s="11" t="str">
        <f t="shared" si="396"/>
        <v>fog</v>
      </c>
      <c r="H3185" s="11" t="str">
        <f>'Raw Data'!H3184</f>
        <v>Weekday</v>
      </c>
      <c r="I3185" s="11" t="str">
        <f t="shared" si="397"/>
        <v>WD</v>
      </c>
      <c r="J3185" s="11" t="str">
        <f t="shared" si="398"/>
        <v>Fog</v>
      </c>
      <c r="K3185" s="11" t="str">
        <f>TEXT('Raw Data'!F3184,"0")</f>
        <v>1</v>
      </c>
      <c r="L3185" s="11">
        <f t="shared" si="399"/>
        <v>1</v>
      </c>
    </row>
    <row r="3186" spans="1:12" x14ac:dyDescent="0.3">
      <c r="A3186" s="9">
        <f>'Raw Data'!A3185</f>
        <v>45363.052083333299</v>
      </c>
      <c r="B3186" s="11" t="str">
        <f>'Raw Data'!O3185</f>
        <v>Rain</v>
      </c>
      <c r="C3186" s="11" t="str">
        <f t="shared" si="392"/>
        <v>Rain</v>
      </c>
      <c r="D3186" s="11" t="str">
        <f t="shared" si="393"/>
        <v>Rain</v>
      </c>
      <c r="E3186" s="11" t="str">
        <f t="shared" si="394"/>
        <v>Rain</v>
      </c>
      <c r="F3186" s="11" t="str">
        <f t="shared" si="395"/>
        <v>RAIN</v>
      </c>
      <c r="G3186" s="11" t="str">
        <f t="shared" si="396"/>
        <v>rain</v>
      </c>
      <c r="H3186" s="11" t="str">
        <f>'Raw Data'!H3185</f>
        <v>Weekday</v>
      </c>
      <c r="I3186" s="11" t="str">
        <f t="shared" si="397"/>
        <v>WD</v>
      </c>
      <c r="J3186" s="11" t="str">
        <f t="shared" si="398"/>
        <v>Rain</v>
      </c>
      <c r="K3186" s="11" t="str">
        <f>TEXT('Raw Data'!F3185,"0")</f>
        <v>1</v>
      </c>
      <c r="L3186" s="11">
        <f t="shared" si="399"/>
        <v>1</v>
      </c>
    </row>
    <row r="3187" spans="1:12" x14ac:dyDescent="0.3">
      <c r="A3187" s="9">
        <f>'Raw Data'!A3186</f>
        <v>45363.055555555598</v>
      </c>
      <c r="B3187" s="11" t="str">
        <f>'Raw Data'!O3186</f>
        <v>Snow</v>
      </c>
      <c r="C3187" s="11" t="str">
        <f t="shared" si="392"/>
        <v>Snow</v>
      </c>
      <c r="D3187" s="11" t="str">
        <f t="shared" si="393"/>
        <v>Snow</v>
      </c>
      <c r="E3187" s="11" t="str">
        <f t="shared" si="394"/>
        <v>Snow</v>
      </c>
      <c r="F3187" s="11" t="str">
        <f t="shared" si="395"/>
        <v>SNOW</v>
      </c>
      <c r="G3187" s="11" t="str">
        <f t="shared" si="396"/>
        <v>snow</v>
      </c>
      <c r="H3187" s="11" t="str">
        <f>'Raw Data'!H3186</f>
        <v>Weekday</v>
      </c>
      <c r="I3187" s="11" t="str">
        <f t="shared" si="397"/>
        <v>WD</v>
      </c>
      <c r="J3187" s="11" t="str">
        <f t="shared" si="398"/>
        <v>Snow</v>
      </c>
      <c r="K3187" s="11" t="str">
        <f>TEXT('Raw Data'!F3186,"0")</f>
        <v>1</v>
      </c>
      <c r="L3187" s="11">
        <f t="shared" si="399"/>
        <v>1</v>
      </c>
    </row>
    <row r="3188" spans="1:12" x14ac:dyDescent="0.3">
      <c r="A3188" s="9">
        <f>'Raw Data'!A3187</f>
        <v>45363.059027777803</v>
      </c>
      <c r="B3188" s="11" t="str">
        <f>'Raw Data'!O3187</f>
        <v>Snow</v>
      </c>
      <c r="C3188" s="11" t="str">
        <f t="shared" si="392"/>
        <v>Snow</v>
      </c>
      <c r="D3188" s="11" t="str">
        <f t="shared" si="393"/>
        <v>Snow</v>
      </c>
      <c r="E3188" s="11" t="str">
        <f t="shared" si="394"/>
        <v>Snow</v>
      </c>
      <c r="F3188" s="11" t="str">
        <f t="shared" si="395"/>
        <v>SNOW</v>
      </c>
      <c r="G3188" s="11" t="str">
        <f t="shared" si="396"/>
        <v>snow</v>
      </c>
      <c r="H3188" s="11" t="str">
        <f>'Raw Data'!H3187</f>
        <v>Weekday</v>
      </c>
      <c r="I3188" s="11" t="str">
        <f t="shared" si="397"/>
        <v>WD</v>
      </c>
      <c r="J3188" s="11" t="str">
        <f t="shared" si="398"/>
        <v>Snow</v>
      </c>
      <c r="K3188" s="11" t="str">
        <f>TEXT('Raw Data'!F3187,"0")</f>
        <v>1</v>
      </c>
      <c r="L3188" s="11">
        <f t="shared" si="399"/>
        <v>1</v>
      </c>
    </row>
    <row r="3189" spans="1:12" x14ac:dyDescent="0.3">
      <c r="A3189" s="9">
        <f>'Raw Data'!A3188</f>
        <v>45363.0625</v>
      </c>
      <c r="B3189" s="11" t="str">
        <f>'Raw Data'!O3188</f>
        <v>Rain</v>
      </c>
      <c r="C3189" s="11" t="str">
        <f t="shared" si="392"/>
        <v>Rain</v>
      </c>
      <c r="D3189" s="11" t="str">
        <f t="shared" si="393"/>
        <v>Rain</v>
      </c>
      <c r="E3189" s="11" t="str">
        <f t="shared" si="394"/>
        <v>Rain</v>
      </c>
      <c r="F3189" s="11" t="str">
        <f t="shared" si="395"/>
        <v>RAIN</v>
      </c>
      <c r="G3189" s="11" t="str">
        <f t="shared" si="396"/>
        <v>rain</v>
      </c>
      <c r="H3189" s="11" t="str">
        <f>'Raw Data'!H3188</f>
        <v>Weekday</v>
      </c>
      <c r="I3189" s="11" t="str">
        <f t="shared" si="397"/>
        <v>WD</v>
      </c>
      <c r="J3189" s="11" t="str">
        <f t="shared" si="398"/>
        <v>Rain</v>
      </c>
      <c r="K3189" s="11" t="str">
        <f>TEXT('Raw Data'!F3188,"0")</f>
        <v>1</v>
      </c>
      <c r="L3189" s="11">
        <f t="shared" si="399"/>
        <v>1</v>
      </c>
    </row>
    <row r="3190" spans="1:12" x14ac:dyDescent="0.3">
      <c r="A3190" s="9">
        <f>'Raw Data'!A3189</f>
        <v>45363.065972222197</v>
      </c>
      <c r="B3190" s="11" t="str">
        <f>'Raw Data'!O3189</f>
        <v>Fog</v>
      </c>
      <c r="C3190" s="11" t="str">
        <f t="shared" si="392"/>
        <v>Fog</v>
      </c>
      <c r="D3190" s="11" t="str">
        <f t="shared" si="393"/>
        <v>Fog</v>
      </c>
      <c r="E3190" s="11" t="str">
        <f t="shared" si="394"/>
        <v>Fog</v>
      </c>
      <c r="F3190" s="11" t="str">
        <f t="shared" si="395"/>
        <v>FOG</v>
      </c>
      <c r="G3190" s="11" t="str">
        <f t="shared" si="396"/>
        <v>fog</v>
      </c>
      <c r="H3190" s="11" t="str">
        <f>'Raw Data'!H3189</f>
        <v>Weekday</v>
      </c>
      <c r="I3190" s="11" t="str">
        <f t="shared" si="397"/>
        <v>WD</v>
      </c>
      <c r="J3190" s="11" t="str">
        <f t="shared" si="398"/>
        <v>Fog</v>
      </c>
      <c r="K3190" s="11" t="str">
        <f>TEXT('Raw Data'!F3189,"0")</f>
        <v>1</v>
      </c>
      <c r="L3190" s="11">
        <f t="shared" si="399"/>
        <v>1</v>
      </c>
    </row>
    <row r="3191" spans="1:12" x14ac:dyDescent="0.3">
      <c r="A3191" s="9">
        <f>'Raw Data'!A3190</f>
        <v>45363.069444444503</v>
      </c>
      <c r="B3191" s="11" t="str">
        <f>'Raw Data'!O3190</f>
        <v>Clear</v>
      </c>
      <c r="C3191" s="11" t="str">
        <f t="shared" si="392"/>
        <v>Clear</v>
      </c>
      <c r="D3191" s="11" t="str">
        <f t="shared" si="393"/>
        <v>Clear</v>
      </c>
      <c r="E3191" s="11" t="str">
        <f t="shared" si="394"/>
        <v>Clear</v>
      </c>
      <c r="F3191" s="11" t="str">
        <f t="shared" si="395"/>
        <v>CLEAR</v>
      </c>
      <c r="G3191" s="11" t="str">
        <f t="shared" si="396"/>
        <v>clear</v>
      </c>
      <c r="H3191" s="11" t="str">
        <f>'Raw Data'!H3190</f>
        <v>Weekday</v>
      </c>
      <c r="I3191" s="11" t="str">
        <f t="shared" si="397"/>
        <v>WD</v>
      </c>
      <c r="J3191" s="11" t="str">
        <f t="shared" si="398"/>
        <v>Clear</v>
      </c>
      <c r="K3191" s="11" t="str">
        <f>TEXT('Raw Data'!F3190,"0")</f>
        <v>1</v>
      </c>
      <c r="L3191" s="11">
        <f t="shared" si="399"/>
        <v>1</v>
      </c>
    </row>
    <row r="3192" spans="1:12" x14ac:dyDescent="0.3">
      <c r="A3192" s="9">
        <f>'Raw Data'!A3191</f>
        <v>45363.072916666701</v>
      </c>
      <c r="B3192" s="11" t="str">
        <f>'Raw Data'!O3191</f>
        <v>Snow</v>
      </c>
      <c r="C3192" s="11" t="str">
        <f t="shared" si="392"/>
        <v>Snow</v>
      </c>
      <c r="D3192" s="11" t="str">
        <f t="shared" si="393"/>
        <v>Snow</v>
      </c>
      <c r="E3192" s="11" t="str">
        <f t="shared" si="394"/>
        <v>Snow</v>
      </c>
      <c r="F3192" s="11" t="str">
        <f t="shared" si="395"/>
        <v>SNOW</v>
      </c>
      <c r="G3192" s="11" t="str">
        <f t="shared" si="396"/>
        <v>snow</v>
      </c>
      <c r="H3192" s="11" t="str">
        <f>'Raw Data'!H3191</f>
        <v>Weekday</v>
      </c>
      <c r="I3192" s="11" t="str">
        <f t="shared" si="397"/>
        <v>WD</v>
      </c>
      <c r="J3192" s="11" t="str">
        <f t="shared" si="398"/>
        <v>Snow</v>
      </c>
      <c r="K3192" s="11" t="str">
        <f>TEXT('Raw Data'!F3191,"0")</f>
        <v>1</v>
      </c>
      <c r="L3192" s="11">
        <f t="shared" si="399"/>
        <v>1</v>
      </c>
    </row>
    <row r="3193" spans="1:12" x14ac:dyDescent="0.3">
      <c r="A3193" s="9">
        <f>'Raw Data'!A3192</f>
        <v>45363.076388888898</v>
      </c>
      <c r="B3193" s="11" t="str">
        <f>'Raw Data'!O3192</f>
        <v>Rain</v>
      </c>
      <c r="C3193" s="11" t="str">
        <f t="shared" si="392"/>
        <v>Rain</v>
      </c>
      <c r="D3193" s="11" t="str">
        <f t="shared" si="393"/>
        <v>Rain</v>
      </c>
      <c r="E3193" s="11" t="str">
        <f t="shared" si="394"/>
        <v>Rain</v>
      </c>
      <c r="F3193" s="11" t="str">
        <f t="shared" si="395"/>
        <v>RAIN</v>
      </c>
      <c r="G3193" s="11" t="str">
        <f t="shared" si="396"/>
        <v>rain</v>
      </c>
      <c r="H3193" s="11" t="str">
        <f>'Raw Data'!H3192</f>
        <v>Weekday</v>
      </c>
      <c r="I3193" s="11" t="str">
        <f t="shared" si="397"/>
        <v>WD</v>
      </c>
      <c r="J3193" s="11" t="str">
        <f t="shared" si="398"/>
        <v>Rain</v>
      </c>
      <c r="K3193" s="11" t="str">
        <f>TEXT('Raw Data'!F3192,"0")</f>
        <v>1</v>
      </c>
      <c r="L3193" s="11">
        <f t="shared" si="399"/>
        <v>1</v>
      </c>
    </row>
    <row r="3194" spans="1:12" x14ac:dyDescent="0.3">
      <c r="A3194" s="9">
        <f>'Raw Data'!A3193</f>
        <v>45363.079861111102</v>
      </c>
      <c r="B3194" s="11" t="str">
        <f>'Raw Data'!O3193</f>
        <v>Fog</v>
      </c>
      <c r="C3194" s="11" t="str">
        <f t="shared" si="392"/>
        <v>Fog</v>
      </c>
      <c r="D3194" s="11" t="str">
        <f t="shared" si="393"/>
        <v>Fog</v>
      </c>
      <c r="E3194" s="11" t="str">
        <f t="shared" si="394"/>
        <v>Fog</v>
      </c>
      <c r="F3194" s="11" t="str">
        <f t="shared" si="395"/>
        <v>FOG</v>
      </c>
      <c r="G3194" s="11" t="str">
        <f t="shared" si="396"/>
        <v>fog</v>
      </c>
      <c r="H3194" s="11" t="str">
        <f>'Raw Data'!H3193</f>
        <v>Weekday</v>
      </c>
      <c r="I3194" s="11" t="str">
        <f t="shared" si="397"/>
        <v>WD</v>
      </c>
      <c r="J3194" s="11" t="str">
        <f t="shared" si="398"/>
        <v>Fog</v>
      </c>
      <c r="K3194" s="11" t="str">
        <f>TEXT('Raw Data'!F3193,"0")</f>
        <v>1</v>
      </c>
      <c r="L3194" s="11">
        <f t="shared" si="399"/>
        <v>1</v>
      </c>
    </row>
    <row r="3195" spans="1:12" x14ac:dyDescent="0.3">
      <c r="A3195" s="9">
        <f>'Raw Data'!A3194</f>
        <v>45363.083333333299</v>
      </c>
      <c r="B3195" s="11" t="str">
        <f>'Raw Data'!O3194</f>
        <v>Fog</v>
      </c>
      <c r="C3195" s="11" t="str">
        <f t="shared" si="392"/>
        <v>Fog</v>
      </c>
      <c r="D3195" s="11" t="str">
        <f t="shared" si="393"/>
        <v>Fog</v>
      </c>
      <c r="E3195" s="11" t="str">
        <f t="shared" si="394"/>
        <v>Fog</v>
      </c>
      <c r="F3195" s="11" t="str">
        <f t="shared" si="395"/>
        <v>FOG</v>
      </c>
      <c r="G3195" s="11" t="str">
        <f t="shared" si="396"/>
        <v>fog</v>
      </c>
      <c r="H3195" s="11" t="str">
        <f>'Raw Data'!H3194</f>
        <v>Weekday</v>
      </c>
      <c r="I3195" s="11" t="str">
        <f t="shared" si="397"/>
        <v>WD</v>
      </c>
      <c r="J3195" s="11" t="str">
        <f t="shared" si="398"/>
        <v>Fog</v>
      </c>
      <c r="K3195" s="11" t="str">
        <f>TEXT('Raw Data'!F3194,"0")</f>
        <v>2</v>
      </c>
      <c r="L3195" s="11">
        <f t="shared" si="399"/>
        <v>2</v>
      </c>
    </row>
    <row r="3196" spans="1:12" x14ac:dyDescent="0.3">
      <c r="A3196" s="9">
        <f>'Raw Data'!A3195</f>
        <v>45363.086805555598</v>
      </c>
      <c r="B3196" s="11" t="str">
        <f>'Raw Data'!O3195</f>
        <v>Rain</v>
      </c>
      <c r="C3196" s="11" t="str">
        <f t="shared" si="392"/>
        <v>Rain</v>
      </c>
      <c r="D3196" s="11" t="str">
        <f t="shared" si="393"/>
        <v>Rain</v>
      </c>
      <c r="E3196" s="11" t="str">
        <f t="shared" si="394"/>
        <v>Rain</v>
      </c>
      <c r="F3196" s="11" t="str">
        <f t="shared" si="395"/>
        <v>RAIN</v>
      </c>
      <c r="G3196" s="11" t="str">
        <f t="shared" si="396"/>
        <v>rain</v>
      </c>
      <c r="H3196" s="11" t="str">
        <f>'Raw Data'!H3195</f>
        <v>Weekday</v>
      </c>
      <c r="I3196" s="11" t="str">
        <f t="shared" si="397"/>
        <v>WD</v>
      </c>
      <c r="J3196" s="11" t="str">
        <f t="shared" si="398"/>
        <v>Rain</v>
      </c>
      <c r="K3196" s="11" t="str">
        <f>TEXT('Raw Data'!F3195,"0")</f>
        <v>2</v>
      </c>
      <c r="L3196" s="11">
        <f t="shared" si="399"/>
        <v>2</v>
      </c>
    </row>
    <row r="3197" spans="1:12" x14ac:dyDescent="0.3">
      <c r="A3197" s="9">
        <f>'Raw Data'!A3196</f>
        <v>45363.090277777803</v>
      </c>
      <c r="B3197" s="11" t="str">
        <f>'Raw Data'!O3196</f>
        <v>Clear</v>
      </c>
      <c r="C3197" s="11" t="str">
        <f t="shared" si="392"/>
        <v>Clear</v>
      </c>
      <c r="D3197" s="11" t="str">
        <f t="shared" si="393"/>
        <v>Clear</v>
      </c>
      <c r="E3197" s="11" t="str">
        <f t="shared" si="394"/>
        <v>Clear</v>
      </c>
      <c r="F3197" s="11" t="str">
        <f t="shared" si="395"/>
        <v>CLEAR</v>
      </c>
      <c r="G3197" s="11" t="str">
        <f t="shared" si="396"/>
        <v>clear</v>
      </c>
      <c r="H3197" s="11" t="str">
        <f>'Raw Data'!H3196</f>
        <v>Weekday</v>
      </c>
      <c r="I3197" s="11" t="str">
        <f t="shared" si="397"/>
        <v>WD</v>
      </c>
      <c r="J3197" s="11" t="str">
        <f t="shared" si="398"/>
        <v>Clear</v>
      </c>
      <c r="K3197" s="11" t="str">
        <f>TEXT('Raw Data'!F3196,"0")</f>
        <v>2</v>
      </c>
      <c r="L3197" s="11">
        <f t="shared" si="399"/>
        <v>2</v>
      </c>
    </row>
    <row r="3198" spans="1:12" x14ac:dyDescent="0.3">
      <c r="A3198" s="9">
        <f>'Raw Data'!A3197</f>
        <v>45363.09375</v>
      </c>
      <c r="B3198" s="11" t="str">
        <f>'Raw Data'!O3197</f>
        <v>Rain</v>
      </c>
      <c r="C3198" s="11" t="str">
        <f t="shared" si="392"/>
        <v>Rain</v>
      </c>
      <c r="D3198" s="11" t="str">
        <f t="shared" si="393"/>
        <v>Rain</v>
      </c>
      <c r="E3198" s="11" t="str">
        <f t="shared" si="394"/>
        <v>Rain</v>
      </c>
      <c r="F3198" s="11" t="str">
        <f t="shared" si="395"/>
        <v>RAIN</v>
      </c>
      <c r="G3198" s="11" t="str">
        <f t="shared" si="396"/>
        <v>rain</v>
      </c>
      <c r="H3198" s="11" t="str">
        <f>'Raw Data'!H3197</f>
        <v>Weekday</v>
      </c>
      <c r="I3198" s="11" t="str">
        <f t="shared" si="397"/>
        <v>WD</v>
      </c>
      <c r="J3198" s="11" t="str">
        <f t="shared" si="398"/>
        <v>Rain</v>
      </c>
      <c r="K3198" s="11" t="str">
        <f>TEXT('Raw Data'!F3197,"0")</f>
        <v>2</v>
      </c>
      <c r="L3198" s="11">
        <f t="shared" si="399"/>
        <v>2</v>
      </c>
    </row>
    <row r="3199" spans="1:12" x14ac:dyDescent="0.3">
      <c r="A3199" s="9">
        <f>'Raw Data'!A3198</f>
        <v>45363.097222222197</v>
      </c>
      <c r="B3199" s="11" t="str">
        <f>'Raw Data'!O3198</f>
        <v>Snow</v>
      </c>
      <c r="C3199" s="11" t="str">
        <f t="shared" si="392"/>
        <v>Snow</v>
      </c>
      <c r="D3199" s="11" t="str">
        <f t="shared" si="393"/>
        <v>Snow</v>
      </c>
      <c r="E3199" s="11" t="str">
        <f t="shared" si="394"/>
        <v>Snow</v>
      </c>
      <c r="F3199" s="11" t="str">
        <f t="shared" si="395"/>
        <v>SNOW</v>
      </c>
      <c r="G3199" s="11" t="str">
        <f t="shared" si="396"/>
        <v>snow</v>
      </c>
      <c r="H3199" s="11" t="str">
        <f>'Raw Data'!H3198</f>
        <v>Weekday</v>
      </c>
      <c r="I3199" s="11" t="str">
        <f t="shared" si="397"/>
        <v>WD</v>
      </c>
      <c r="J3199" s="11" t="str">
        <f t="shared" si="398"/>
        <v>Snow</v>
      </c>
      <c r="K3199" s="11" t="str">
        <f>TEXT('Raw Data'!F3198,"0")</f>
        <v>2</v>
      </c>
      <c r="L3199" s="11">
        <f t="shared" si="399"/>
        <v>2</v>
      </c>
    </row>
    <row r="3200" spans="1:12" x14ac:dyDescent="0.3">
      <c r="A3200" s="9">
        <f>'Raw Data'!A3199</f>
        <v>45363.100694444503</v>
      </c>
      <c r="B3200" s="11" t="str">
        <f>'Raw Data'!O3199</f>
        <v>Snow</v>
      </c>
      <c r="C3200" s="11" t="str">
        <f t="shared" si="392"/>
        <v>Snow</v>
      </c>
      <c r="D3200" s="11" t="str">
        <f t="shared" si="393"/>
        <v>Snow</v>
      </c>
      <c r="E3200" s="11" t="str">
        <f t="shared" si="394"/>
        <v>Snow</v>
      </c>
      <c r="F3200" s="11" t="str">
        <f t="shared" si="395"/>
        <v>SNOW</v>
      </c>
      <c r="G3200" s="11" t="str">
        <f t="shared" si="396"/>
        <v>snow</v>
      </c>
      <c r="H3200" s="11" t="str">
        <f>'Raw Data'!H3199</f>
        <v>Weekday</v>
      </c>
      <c r="I3200" s="11" t="str">
        <f t="shared" si="397"/>
        <v>WD</v>
      </c>
      <c r="J3200" s="11" t="str">
        <f t="shared" si="398"/>
        <v>Snow</v>
      </c>
      <c r="K3200" s="11" t="str">
        <f>TEXT('Raw Data'!F3199,"0")</f>
        <v>2</v>
      </c>
      <c r="L3200" s="11">
        <f t="shared" si="399"/>
        <v>2</v>
      </c>
    </row>
    <row r="3201" spans="1:12" x14ac:dyDescent="0.3">
      <c r="A3201" s="9">
        <f>'Raw Data'!A3200</f>
        <v>45363.104166666701</v>
      </c>
      <c r="B3201" s="11" t="str">
        <f>'Raw Data'!O3200</f>
        <v>Fog</v>
      </c>
      <c r="C3201" s="11" t="str">
        <f t="shared" si="392"/>
        <v>Fog</v>
      </c>
      <c r="D3201" s="11" t="str">
        <f t="shared" si="393"/>
        <v>Fog</v>
      </c>
      <c r="E3201" s="11" t="str">
        <f t="shared" si="394"/>
        <v>Fog</v>
      </c>
      <c r="F3201" s="11" t="str">
        <f t="shared" si="395"/>
        <v>FOG</v>
      </c>
      <c r="G3201" s="11" t="str">
        <f t="shared" si="396"/>
        <v>fog</v>
      </c>
      <c r="H3201" s="11" t="str">
        <f>'Raw Data'!H3200</f>
        <v>Weekday</v>
      </c>
      <c r="I3201" s="11" t="str">
        <f t="shared" si="397"/>
        <v>WD</v>
      </c>
      <c r="J3201" s="11" t="str">
        <f t="shared" si="398"/>
        <v>Fog</v>
      </c>
      <c r="K3201" s="11" t="str">
        <f>TEXT('Raw Data'!F3200,"0")</f>
        <v>2</v>
      </c>
      <c r="L3201" s="11">
        <f t="shared" si="399"/>
        <v>2</v>
      </c>
    </row>
    <row r="3202" spans="1:12" x14ac:dyDescent="0.3">
      <c r="A3202" s="9">
        <f>'Raw Data'!A3201</f>
        <v>45363.107638888898</v>
      </c>
      <c r="B3202" s="11" t="str">
        <f>'Raw Data'!O3201</f>
        <v>Clear</v>
      </c>
      <c r="C3202" s="11" t="str">
        <f t="shared" si="392"/>
        <v>Clear</v>
      </c>
      <c r="D3202" s="11" t="str">
        <f t="shared" si="393"/>
        <v>Clear</v>
      </c>
      <c r="E3202" s="11" t="str">
        <f t="shared" si="394"/>
        <v>Clear</v>
      </c>
      <c r="F3202" s="11" t="str">
        <f t="shared" si="395"/>
        <v>CLEAR</v>
      </c>
      <c r="G3202" s="11" t="str">
        <f t="shared" si="396"/>
        <v>clear</v>
      </c>
      <c r="H3202" s="11" t="str">
        <f>'Raw Data'!H3201</f>
        <v>Weekday</v>
      </c>
      <c r="I3202" s="11" t="str">
        <f t="shared" si="397"/>
        <v>WD</v>
      </c>
      <c r="J3202" s="11" t="str">
        <f t="shared" si="398"/>
        <v>Clear</v>
      </c>
      <c r="K3202" s="11" t="str">
        <f>TEXT('Raw Data'!F3201,"0")</f>
        <v>2</v>
      </c>
      <c r="L3202" s="11">
        <f t="shared" si="399"/>
        <v>2</v>
      </c>
    </row>
    <row r="3203" spans="1:12" x14ac:dyDescent="0.3">
      <c r="A3203" s="9">
        <f>'Raw Data'!A3202</f>
        <v>45363.111111111102</v>
      </c>
      <c r="B3203" s="11" t="str">
        <f>'Raw Data'!O3202</f>
        <v>Fog</v>
      </c>
      <c r="C3203" s="11" t="str">
        <f t="shared" ref="C3203:C3266" si="400">TRIM(B3203)</f>
        <v>Fog</v>
      </c>
      <c r="D3203" s="11" t="str">
        <f t="shared" ref="D3203:D3266" si="401">CLEAN(C3203)</f>
        <v>Fog</v>
      </c>
      <c r="E3203" s="11" t="str">
        <f t="shared" ref="E3203:E3266" si="402">PROPER(D3203)</f>
        <v>Fog</v>
      </c>
      <c r="F3203" s="11" t="str">
        <f t="shared" ref="F3203:F3266" si="403">UPPER(B3203)</f>
        <v>FOG</v>
      </c>
      <c r="G3203" s="11" t="str">
        <f t="shared" ref="G3203:G3266" si="404">LOWER(B3203)</f>
        <v>fog</v>
      </c>
      <c r="H3203" s="11" t="str">
        <f>'Raw Data'!H3202</f>
        <v>Weekday</v>
      </c>
      <c r="I3203" s="11" t="str">
        <f t="shared" ref="I3203:I3266" si="405">SUBSTITUTE(SUBSTITUTE(H3203,"Weekday","WD"),"Weekend","WE")</f>
        <v>WD</v>
      </c>
      <c r="J3203" s="11" t="str">
        <f t="shared" ref="J3203:J3266" si="406">PROPER(TRIM(CLEAN(B3203)))</f>
        <v>Fog</v>
      </c>
      <c r="K3203" s="11" t="str">
        <f>TEXT('Raw Data'!F3202,"0")</f>
        <v>2</v>
      </c>
      <c r="L3203" s="11">
        <f t="shared" ref="L3203:L3266" si="407">VALUE(K3203)</f>
        <v>2</v>
      </c>
    </row>
    <row r="3204" spans="1:12" x14ac:dyDescent="0.3">
      <c r="A3204" s="9">
        <f>'Raw Data'!A3203</f>
        <v>45363.114583333299</v>
      </c>
      <c r="B3204" s="11" t="str">
        <f>'Raw Data'!O3203</f>
        <v>Fog</v>
      </c>
      <c r="C3204" s="11" t="str">
        <f t="shared" si="400"/>
        <v>Fog</v>
      </c>
      <c r="D3204" s="11" t="str">
        <f t="shared" si="401"/>
        <v>Fog</v>
      </c>
      <c r="E3204" s="11" t="str">
        <f t="shared" si="402"/>
        <v>Fog</v>
      </c>
      <c r="F3204" s="11" t="str">
        <f t="shared" si="403"/>
        <v>FOG</v>
      </c>
      <c r="G3204" s="11" t="str">
        <f t="shared" si="404"/>
        <v>fog</v>
      </c>
      <c r="H3204" s="11" t="str">
        <f>'Raw Data'!H3203</f>
        <v>Weekday</v>
      </c>
      <c r="I3204" s="11" t="str">
        <f t="shared" si="405"/>
        <v>WD</v>
      </c>
      <c r="J3204" s="11" t="str">
        <f t="shared" si="406"/>
        <v>Fog</v>
      </c>
      <c r="K3204" s="11" t="str">
        <f>TEXT('Raw Data'!F3203,"0")</f>
        <v>2</v>
      </c>
      <c r="L3204" s="11">
        <f t="shared" si="407"/>
        <v>2</v>
      </c>
    </row>
    <row r="3205" spans="1:12" x14ac:dyDescent="0.3">
      <c r="A3205" s="9">
        <f>'Raw Data'!A3204</f>
        <v>45363.118055555598</v>
      </c>
      <c r="B3205" s="11" t="str">
        <f>'Raw Data'!O3204</f>
        <v>Rain</v>
      </c>
      <c r="C3205" s="11" t="str">
        <f t="shared" si="400"/>
        <v>Rain</v>
      </c>
      <c r="D3205" s="11" t="str">
        <f t="shared" si="401"/>
        <v>Rain</v>
      </c>
      <c r="E3205" s="11" t="str">
        <f t="shared" si="402"/>
        <v>Rain</v>
      </c>
      <c r="F3205" s="11" t="str">
        <f t="shared" si="403"/>
        <v>RAIN</v>
      </c>
      <c r="G3205" s="11" t="str">
        <f t="shared" si="404"/>
        <v>rain</v>
      </c>
      <c r="H3205" s="11" t="str">
        <f>'Raw Data'!H3204</f>
        <v>Weekday</v>
      </c>
      <c r="I3205" s="11" t="str">
        <f t="shared" si="405"/>
        <v>WD</v>
      </c>
      <c r="J3205" s="11" t="str">
        <f t="shared" si="406"/>
        <v>Rain</v>
      </c>
      <c r="K3205" s="11" t="str">
        <f>TEXT('Raw Data'!F3204,"0")</f>
        <v>2</v>
      </c>
      <c r="L3205" s="11">
        <f t="shared" si="407"/>
        <v>2</v>
      </c>
    </row>
    <row r="3206" spans="1:12" x14ac:dyDescent="0.3">
      <c r="A3206" s="9">
        <f>'Raw Data'!A3205</f>
        <v>45363.121527777803</v>
      </c>
      <c r="B3206" s="11" t="str">
        <f>'Raw Data'!O3205</f>
        <v>Rain</v>
      </c>
      <c r="C3206" s="11" t="str">
        <f t="shared" si="400"/>
        <v>Rain</v>
      </c>
      <c r="D3206" s="11" t="str">
        <f t="shared" si="401"/>
        <v>Rain</v>
      </c>
      <c r="E3206" s="11" t="str">
        <f t="shared" si="402"/>
        <v>Rain</v>
      </c>
      <c r="F3206" s="11" t="str">
        <f t="shared" si="403"/>
        <v>RAIN</v>
      </c>
      <c r="G3206" s="11" t="str">
        <f t="shared" si="404"/>
        <v>rain</v>
      </c>
      <c r="H3206" s="11" t="str">
        <f>'Raw Data'!H3205</f>
        <v>Weekday</v>
      </c>
      <c r="I3206" s="11" t="str">
        <f t="shared" si="405"/>
        <v>WD</v>
      </c>
      <c r="J3206" s="11" t="str">
        <f t="shared" si="406"/>
        <v>Rain</v>
      </c>
      <c r="K3206" s="11" t="str">
        <f>TEXT('Raw Data'!F3205,"0")</f>
        <v>2</v>
      </c>
      <c r="L3206" s="11">
        <f t="shared" si="407"/>
        <v>2</v>
      </c>
    </row>
    <row r="3207" spans="1:12" x14ac:dyDescent="0.3">
      <c r="A3207" s="9">
        <f>'Raw Data'!A3206</f>
        <v>45363.125</v>
      </c>
      <c r="B3207" s="11" t="str">
        <f>'Raw Data'!O3206</f>
        <v>Fog</v>
      </c>
      <c r="C3207" s="11" t="str">
        <f t="shared" si="400"/>
        <v>Fog</v>
      </c>
      <c r="D3207" s="11" t="str">
        <f t="shared" si="401"/>
        <v>Fog</v>
      </c>
      <c r="E3207" s="11" t="str">
        <f t="shared" si="402"/>
        <v>Fog</v>
      </c>
      <c r="F3207" s="11" t="str">
        <f t="shared" si="403"/>
        <v>FOG</v>
      </c>
      <c r="G3207" s="11" t="str">
        <f t="shared" si="404"/>
        <v>fog</v>
      </c>
      <c r="H3207" s="11" t="str">
        <f>'Raw Data'!H3206</f>
        <v>Weekday</v>
      </c>
      <c r="I3207" s="11" t="str">
        <f t="shared" si="405"/>
        <v>WD</v>
      </c>
      <c r="J3207" s="11" t="str">
        <f t="shared" si="406"/>
        <v>Fog</v>
      </c>
      <c r="K3207" s="11" t="str">
        <f>TEXT('Raw Data'!F3206,"0")</f>
        <v>3</v>
      </c>
      <c r="L3207" s="11">
        <f t="shared" si="407"/>
        <v>3</v>
      </c>
    </row>
    <row r="3208" spans="1:12" x14ac:dyDescent="0.3">
      <c r="A3208" s="9">
        <f>'Raw Data'!A3207</f>
        <v>45363.128472222197</v>
      </c>
      <c r="B3208" s="11" t="str">
        <f>'Raw Data'!O3207</f>
        <v>Rain</v>
      </c>
      <c r="C3208" s="11" t="str">
        <f t="shared" si="400"/>
        <v>Rain</v>
      </c>
      <c r="D3208" s="11" t="str">
        <f t="shared" si="401"/>
        <v>Rain</v>
      </c>
      <c r="E3208" s="11" t="str">
        <f t="shared" si="402"/>
        <v>Rain</v>
      </c>
      <c r="F3208" s="11" t="str">
        <f t="shared" si="403"/>
        <v>RAIN</v>
      </c>
      <c r="G3208" s="11" t="str">
        <f t="shared" si="404"/>
        <v>rain</v>
      </c>
      <c r="H3208" s="11" t="str">
        <f>'Raw Data'!H3207</f>
        <v>Weekday</v>
      </c>
      <c r="I3208" s="11" t="str">
        <f t="shared" si="405"/>
        <v>WD</v>
      </c>
      <c r="J3208" s="11" t="str">
        <f t="shared" si="406"/>
        <v>Rain</v>
      </c>
      <c r="K3208" s="11" t="str">
        <f>TEXT('Raw Data'!F3207,"0")</f>
        <v>3</v>
      </c>
      <c r="L3208" s="11">
        <f t="shared" si="407"/>
        <v>3</v>
      </c>
    </row>
    <row r="3209" spans="1:12" x14ac:dyDescent="0.3">
      <c r="A3209" s="9">
        <f>'Raw Data'!A3208</f>
        <v>45363.131944444503</v>
      </c>
      <c r="B3209" s="11" t="str">
        <f>'Raw Data'!O3208</f>
        <v>Clear</v>
      </c>
      <c r="C3209" s="11" t="str">
        <f t="shared" si="400"/>
        <v>Clear</v>
      </c>
      <c r="D3209" s="11" t="str">
        <f t="shared" si="401"/>
        <v>Clear</v>
      </c>
      <c r="E3209" s="11" t="str">
        <f t="shared" si="402"/>
        <v>Clear</v>
      </c>
      <c r="F3209" s="11" t="str">
        <f t="shared" si="403"/>
        <v>CLEAR</v>
      </c>
      <c r="G3209" s="11" t="str">
        <f t="shared" si="404"/>
        <v>clear</v>
      </c>
      <c r="H3209" s="11" t="str">
        <f>'Raw Data'!H3208</f>
        <v>Weekday</v>
      </c>
      <c r="I3209" s="11" t="str">
        <f t="shared" si="405"/>
        <v>WD</v>
      </c>
      <c r="J3209" s="11" t="str">
        <f t="shared" si="406"/>
        <v>Clear</v>
      </c>
      <c r="K3209" s="11" t="str">
        <f>TEXT('Raw Data'!F3208,"0")</f>
        <v>3</v>
      </c>
      <c r="L3209" s="11">
        <f t="shared" si="407"/>
        <v>3</v>
      </c>
    </row>
    <row r="3210" spans="1:12" x14ac:dyDescent="0.3">
      <c r="A3210" s="9">
        <f>'Raw Data'!A3209</f>
        <v>45363.135416666701</v>
      </c>
      <c r="B3210" s="11" t="str">
        <f>'Raw Data'!O3209</f>
        <v>Snow</v>
      </c>
      <c r="C3210" s="11" t="str">
        <f t="shared" si="400"/>
        <v>Snow</v>
      </c>
      <c r="D3210" s="11" t="str">
        <f t="shared" si="401"/>
        <v>Snow</v>
      </c>
      <c r="E3210" s="11" t="str">
        <f t="shared" si="402"/>
        <v>Snow</v>
      </c>
      <c r="F3210" s="11" t="str">
        <f t="shared" si="403"/>
        <v>SNOW</v>
      </c>
      <c r="G3210" s="11" t="str">
        <f t="shared" si="404"/>
        <v>snow</v>
      </c>
      <c r="H3210" s="11" t="str">
        <f>'Raw Data'!H3209</f>
        <v>Weekday</v>
      </c>
      <c r="I3210" s="11" t="str">
        <f t="shared" si="405"/>
        <v>WD</v>
      </c>
      <c r="J3210" s="11" t="str">
        <f t="shared" si="406"/>
        <v>Snow</v>
      </c>
      <c r="K3210" s="11" t="str">
        <f>TEXT('Raw Data'!F3209,"0")</f>
        <v>3</v>
      </c>
      <c r="L3210" s="11">
        <f t="shared" si="407"/>
        <v>3</v>
      </c>
    </row>
    <row r="3211" spans="1:12" x14ac:dyDescent="0.3">
      <c r="A3211" s="9">
        <f>'Raw Data'!A3210</f>
        <v>45363.138888888898</v>
      </c>
      <c r="B3211" s="11" t="str">
        <f>'Raw Data'!O3210</f>
        <v>Fog</v>
      </c>
      <c r="C3211" s="11" t="str">
        <f t="shared" si="400"/>
        <v>Fog</v>
      </c>
      <c r="D3211" s="11" t="str">
        <f t="shared" si="401"/>
        <v>Fog</v>
      </c>
      <c r="E3211" s="11" t="str">
        <f t="shared" si="402"/>
        <v>Fog</v>
      </c>
      <c r="F3211" s="11" t="str">
        <f t="shared" si="403"/>
        <v>FOG</v>
      </c>
      <c r="G3211" s="11" t="str">
        <f t="shared" si="404"/>
        <v>fog</v>
      </c>
      <c r="H3211" s="11" t="str">
        <f>'Raw Data'!H3210</f>
        <v>Weekday</v>
      </c>
      <c r="I3211" s="11" t="str">
        <f t="shared" si="405"/>
        <v>WD</v>
      </c>
      <c r="J3211" s="11" t="str">
        <f t="shared" si="406"/>
        <v>Fog</v>
      </c>
      <c r="K3211" s="11" t="str">
        <f>TEXT('Raw Data'!F3210,"0")</f>
        <v>3</v>
      </c>
      <c r="L3211" s="11">
        <f t="shared" si="407"/>
        <v>3</v>
      </c>
    </row>
    <row r="3212" spans="1:12" x14ac:dyDescent="0.3">
      <c r="A3212" s="9">
        <f>'Raw Data'!A3211</f>
        <v>45363.142361111102</v>
      </c>
      <c r="B3212" s="11" t="str">
        <f>'Raw Data'!O3211</f>
        <v>Snow</v>
      </c>
      <c r="C3212" s="11" t="str">
        <f t="shared" si="400"/>
        <v>Snow</v>
      </c>
      <c r="D3212" s="11" t="str">
        <f t="shared" si="401"/>
        <v>Snow</v>
      </c>
      <c r="E3212" s="11" t="str">
        <f t="shared" si="402"/>
        <v>Snow</v>
      </c>
      <c r="F3212" s="11" t="str">
        <f t="shared" si="403"/>
        <v>SNOW</v>
      </c>
      <c r="G3212" s="11" t="str">
        <f t="shared" si="404"/>
        <v>snow</v>
      </c>
      <c r="H3212" s="11" t="str">
        <f>'Raw Data'!H3211</f>
        <v>Weekday</v>
      </c>
      <c r="I3212" s="11" t="str">
        <f t="shared" si="405"/>
        <v>WD</v>
      </c>
      <c r="J3212" s="11" t="str">
        <f t="shared" si="406"/>
        <v>Snow</v>
      </c>
      <c r="K3212" s="11" t="str">
        <f>TEXT('Raw Data'!F3211,"0")</f>
        <v>3</v>
      </c>
      <c r="L3212" s="11">
        <f t="shared" si="407"/>
        <v>3</v>
      </c>
    </row>
    <row r="3213" spans="1:12" x14ac:dyDescent="0.3">
      <c r="A3213" s="9">
        <f>'Raw Data'!A3212</f>
        <v>45363.145833333299</v>
      </c>
      <c r="B3213" s="11" t="str">
        <f>'Raw Data'!O3212</f>
        <v>Fog</v>
      </c>
      <c r="C3213" s="11" t="str">
        <f t="shared" si="400"/>
        <v>Fog</v>
      </c>
      <c r="D3213" s="11" t="str">
        <f t="shared" si="401"/>
        <v>Fog</v>
      </c>
      <c r="E3213" s="11" t="str">
        <f t="shared" si="402"/>
        <v>Fog</v>
      </c>
      <c r="F3213" s="11" t="str">
        <f t="shared" si="403"/>
        <v>FOG</v>
      </c>
      <c r="G3213" s="11" t="str">
        <f t="shared" si="404"/>
        <v>fog</v>
      </c>
      <c r="H3213" s="11" t="str">
        <f>'Raw Data'!H3212</f>
        <v>Weekday</v>
      </c>
      <c r="I3213" s="11" t="str">
        <f t="shared" si="405"/>
        <v>WD</v>
      </c>
      <c r="J3213" s="11" t="str">
        <f t="shared" si="406"/>
        <v>Fog</v>
      </c>
      <c r="K3213" s="11" t="str">
        <f>TEXT('Raw Data'!F3212,"0")</f>
        <v>3</v>
      </c>
      <c r="L3213" s="11">
        <f t="shared" si="407"/>
        <v>3</v>
      </c>
    </row>
    <row r="3214" spans="1:12" x14ac:dyDescent="0.3">
      <c r="A3214" s="9">
        <f>'Raw Data'!A3213</f>
        <v>45363.149305555598</v>
      </c>
      <c r="B3214" s="11" t="str">
        <f>'Raw Data'!O3213</f>
        <v>Snow</v>
      </c>
      <c r="C3214" s="11" t="str">
        <f t="shared" si="400"/>
        <v>Snow</v>
      </c>
      <c r="D3214" s="11" t="str">
        <f t="shared" si="401"/>
        <v>Snow</v>
      </c>
      <c r="E3214" s="11" t="str">
        <f t="shared" si="402"/>
        <v>Snow</v>
      </c>
      <c r="F3214" s="11" t="str">
        <f t="shared" si="403"/>
        <v>SNOW</v>
      </c>
      <c r="G3214" s="11" t="str">
        <f t="shared" si="404"/>
        <v>snow</v>
      </c>
      <c r="H3214" s="11" t="str">
        <f>'Raw Data'!H3213</f>
        <v>Weekday</v>
      </c>
      <c r="I3214" s="11" t="str">
        <f t="shared" si="405"/>
        <v>WD</v>
      </c>
      <c r="J3214" s="11" t="str">
        <f t="shared" si="406"/>
        <v>Snow</v>
      </c>
      <c r="K3214" s="11" t="str">
        <f>TEXT('Raw Data'!F3213,"0")</f>
        <v>3</v>
      </c>
      <c r="L3214" s="11">
        <f t="shared" si="407"/>
        <v>3</v>
      </c>
    </row>
    <row r="3215" spans="1:12" x14ac:dyDescent="0.3">
      <c r="A3215" s="9">
        <f>'Raw Data'!A3214</f>
        <v>45363.152777777803</v>
      </c>
      <c r="B3215" s="11" t="str">
        <f>'Raw Data'!O3214</f>
        <v>Clear</v>
      </c>
      <c r="C3215" s="11" t="str">
        <f t="shared" si="400"/>
        <v>Clear</v>
      </c>
      <c r="D3215" s="11" t="str">
        <f t="shared" si="401"/>
        <v>Clear</v>
      </c>
      <c r="E3215" s="11" t="str">
        <f t="shared" si="402"/>
        <v>Clear</v>
      </c>
      <c r="F3215" s="11" t="str">
        <f t="shared" si="403"/>
        <v>CLEAR</v>
      </c>
      <c r="G3215" s="11" t="str">
        <f t="shared" si="404"/>
        <v>clear</v>
      </c>
      <c r="H3215" s="11" t="str">
        <f>'Raw Data'!H3214</f>
        <v>Weekday</v>
      </c>
      <c r="I3215" s="11" t="str">
        <f t="shared" si="405"/>
        <v>WD</v>
      </c>
      <c r="J3215" s="11" t="str">
        <f t="shared" si="406"/>
        <v>Clear</v>
      </c>
      <c r="K3215" s="11" t="str">
        <f>TEXT('Raw Data'!F3214,"0")</f>
        <v>3</v>
      </c>
      <c r="L3215" s="11">
        <f t="shared" si="407"/>
        <v>3</v>
      </c>
    </row>
    <row r="3216" spans="1:12" x14ac:dyDescent="0.3">
      <c r="A3216" s="9">
        <f>'Raw Data'!A3215</f>
        <v>45363.15625</v>
      </c>
      <c r="B3216" s="11" t="str">
        <f>'Raw Data'!O3215</f>
        <v>Clear</v>
      </c>
      <c r="C3216" s="11" t="str">
        <f t="shared" si="400"/>
        <v>Clear</v>
      </c>
      <c r="D3216" s="11" t="str">
        <f t="shared" si="401"/>
        <v>Clear</v>
      </c>
      <c r="E3216" s="11" t="str">
        <f t="shared" si="402"/>
        <v>Clear</v>
      </c>
      <c r="F3216" s="11" t="str">
        <f t="shared" si="403"/>
        <v>CLEAR</v>
      </c>
      <c r="G3216" s="11" t="str">
        <f t="shared" si="404"/>
        <v>clear</v>
      </c>
      <c r="H3216" s="11" t="str">
        <f>'Raw Data'!H3215</f>
        <v>Weekday</v>
      </c>
      <c r="I3216" s="11" t="str">
        <f t="shared" si="405"/>
        <v>WD</v>
      </c>
      <c r="J3216" s="11" t="str">
        <f t="shared" si="406"/>
        <v>Clear</v>
      </c>
      <c r="K3216" s="11" t="str">
        <f>TEXT('Raw Data'!F3215,"0")</f>
        <v>3</v>
      </c>
      <c r="L3216" s="11">
        <f t="shared" si="407"/>
        <v>3</v>
      </c>
    </row>
    <row r="3217" spans="1:12" x14ac:dyDescent="0.3">
      <c r="A3217" s="9">
        <f>'Raw Data'!A3216</f>
        <v>45363.159722222197</v>
      </c>
      <c r="B3217" s="11" t="str">
        <f>'Raw Data'!O3216</f>
        <v>Rain</v>
      </c>
      <c r="C3217" s="11" t="str">
        <f t="shared" si="400"/>
        <v>Rain</v>
      </c>
      <c r="D3217" s="11" t="str">
        <f t="shared" si="401"/>
        <v>Rain</v>
      </c>
      <c r="E3217" s="11" t="str">
        <f t="shared" si="402"/>
        <v>Rain</v>
      </c>
      <c r="F3217" s="11" t="str">
        <f t="shared" si="403"/>
        <v>RAIN</v>
      </c>
      <c r="G3217" s="11" t="str">
        <f t="shared" si="404"/>
        <v>rain</v>
      </c>
      <c r="H3217" s="11" t="str">
        <f>'Raw Data'!H3216</f>
        <v>Weekday</v>
      </c>
      <c r="I3217" s="11" t="str">
        <f t="shared" si="405"/>
        <v>WD</v>
      </c>
      <c r="J3217" s="11" t="str">
        <f t="shared" si="406"/>
        <v>Rain</v>
      </c>
      <c r="K3217" s="11" t="str">
        <f>TEXT('Raw Data'!F3216,"0")</f>
        <v>3</v>
      </c>
      <c r="L3217" s="11">
        <f t="shared" si="407"/>
        <v>3</v>
      </c>
    </row>
    <row r="3218" spans="1:12" x14ac:dyDescent="0.3">
      <c r="A3218" s="9">
        <f>'Raw Data'!A3217</f>
        <v>45363.163194444503</v>
      </c>
      <c r="B3218" s="11" t="str">
        <f>'Raw Data'!O3217</f>
        <v>Rain</v>
      </c>
      <c r="C3218" s="11" t="str">
        <f t="shared" si="400"/>
        <v>Rain</v>
      </c>
      <c r="D3218" s="11" t="str">
        <f t="shared" si="401"/>
        <v>Rain</v>
      </c>
      <c r="E3218" s="11" t="str">
        <f t="shared" si="402"/>
        <v>Rain</v>
      </c>
      <c r="F3218" s="11" t="str">
        <f t="shared" si="403"/>
        <v>RAIN</v>
      </c>
      <c r="G3218" s="11" t="str">
        <f t="shared" si="404"/>
        <v>rain</v>
      </c>
      <c r="H3218" s="11" t="str">
        <f>'Raw Data'!H3217</f>
        <v>Weekday</v>
      </c>
      <c r="I3218" s="11" t="str">
        <f t="shared" si="405"/>
        <v>WD</v>
      </c>
      <c r="J3218" s="11" t="str">
        <f t="shared" si="406"/>
        <v>Rain</v>
      </c>
      <c r="K3218" s="11" t="str">
        <f>TEXT('Raw Data'!F3217,"0")</f>
        <v>3</v>
      </c>
      <c r="L3218" s="11">
        <f t="shared" si="407"/>
        <v>3</v>
      </c>
    </row>
    <row r="3219" spans="1:12" x14ac:dyDescent="0.3">
      <c r="A3219" s="9">
        <f>'Raw Data'!A3218</f>
        <v>45363.166666666701</v>
      </c>
      <c r="B3219" s="11" t="str">
        <f>'Raw Data'!O3218</f>
        <v>Clear</v>
      </c>
      <c r="C3219" s="11" t="str">
        <f t="shared" si="400"/>
        <v>Clear</v>
      </c>
      <c r="D3219" s="11" t="str">
        <f t="shared" si="401"/>
        <v>Clear</v>
      </c>
      <c r="E3219" s="11" t="str">
        <f t="shared" si="402"/>
        <v>Clear</v>
      </c>
      <c r="F3219" s="11" t="str">
        <f t="shared" si="403"/>
        <v>CLEAR</v>
      </c>
      <c r="G3219" s="11" t="str">
        <f t="shared" si="404"/>
        <v>clear</v>
      </c>
      <c r="H3219" s="11" t="str">
        <f>'Raw Data'!H3218</f>
        <v>Weekday</v>
      </c>
      <c r="I3219" s="11" t="str">
        <f t="shared" si="405"/>
        <v>WD</v>
      </c>
      <c r="J3219" s="11" t="str">
        <f t="shared" si="406"/>
        <v>Clear</v>
      </c>
      <c r="K3219" s="11" t="str">
        <f>TEXT('Raw Data'!F3218,"0")</f>
        <v>4</v>
      </c>
      <c r="L3219" s="11">
        <f t="shared" si="407"/>
        <v>4</v>
      </c>
    </row>
    <row r="3220" spans="1:12" x14ac:dyDescent="0.3">
      <c r="A3220" s="9">
        <f>'Raw Data'!A3219</f>
        <v>45363.170138888898</v>
      </c>
      <c r="B3220" s="11" t="str">
        <f>'Raw Data'!O3219</f>
        <v>Rain</v>
      </c>
      <c r="C3220" s="11" t="str">
        <f t="shared" si="400"/>
        <v>Rain</v>
      </c>
      <c r="D3220" s="11" t="str">
        <f t="shared" si="401"/>
        <v>Rain</v>
      </c>
      <c r="E3220" s="11" t="str">
        <f t="shared" si="402"/>
        <v>Rain</v>
      </c>
      <c r="F3220" s="11" t="str">
        <f t="shared" si="403"/>
        <v>RAIN</v>
      </c>
      <c r="G3220" s="11" t="str">
        <f t="shared" si="404"/>
        <v>rain</v>
      </c>
      <c r="H3220" s="11" t="str">
        <f>'Raw Data'!H3219</f>
        <v>Weekday</v>
      </c>
      <c r="I3220" s="11" t="str">
        <f t="shared" si="405"/>
        <v>WD</v>
      </c>
      <c r="J3220" s="11" t="str">
        <f t="shared" si="406"/>
        <v>Rain</v>
      </c>
      <c r="K3220" s="11" t="str">
        <f>TEXT('Raw Data'!F3219,"0")</f>
        <v>4</v>
      </c>
      <c r="L3220" s="11">
        <f t="shared" si="407"/>
        <v>4</v>
      </c>
    </row>
    <row r="3221" spans="1:12" x14ac:dyDescent="0.3">
      <c r="A3221" s="9">
        <f>'Raw Data'!A3220</f>
        <v>45363.173611111102</v>
      </c>
      <c r="B3221" s="11" t="str">
        <f>'Raw Data'!O3220</f>
        <v>Clear</v>
      </c>
      <c r="C3221" s="11" t="str">
        <f t="shared" si="400"/>
        <v>Clear</v>
      </c>
      <c r="D3221" s="11" t="str">
        <f t="shared" si="401"/>
        <v>Clear</v>
      </c>
      <c r="E3221" s="11" t="str">
        <f t="shared" si="402"/>
        <v>Clear</v>
      </c>
      <c r="F3221" s="11" t="str">
        <f t="shared" si="403"/>
        <v>CLEAR</v>
      </c>
      <c r="G3221" s="11" t="str">
        <f t="shared" si="404"/>
        <v>clear</v>
      </c>
      <c r="H3221" s="11" t="str">
        <f>'Raw Data'!H3220</f>
        <v>Weekday</v>
      </c>
      <c r="I3221" s="11" t="str">
        <f t="shared" si="405"/>
        <v>WD</v>
      </c>
      <c r="J3221" s="11" t="str">
        <f t="shared" si="406"/>
        <v>Clear</v>
      </c>
      <c r="K3221" s="11" t="str">
        <f>TEXT('Raw Data'!F3220,"0")</f>
        <v>4</v>
      </c>
      <c r="L3221" s="11">
        <f t="shared" si="407"/>
        <v>4</v>
      </c>
    </row>
    <row r="3222" spans="1:12" x14ac:dyDescent="0.3">
      <c r="A3222" s="9">
        <f>'Raw Data'!A3221</f>
        <v>45363.177083333299</v>
      </c>
      <c r="B3222" s="11" t="str">
        <f>'Raw Data'!O3221</f>
        <v>Fog</v>
      </c>
      <c r="C3222" s="11" t="str">
        <f t="shared" si="400"/>
        <v>Fog</v>
      </c>
      <c r="D3222" s="11" t="str">
        <f t="shared" si="401"/>
        <v>Fog</v>
      </c>
      <c r="E3222" s="11" t="str">
        <f t="shared" si="402"/>
        <v>Fog</v>
      </c>
      <c r="F3222" s="11" t="str">
        <f t="shared" si="403"/>
        <v>FOG</v>
      </c>
      <c r="G3222" s="11" t="str">
        <f t="shared" si="404"/>
        <v>fog</v>
      </c>
      <c r="H3222" s="11" t="str">
        <f>'Raw Data'!H3221</f>
        <v>Weekday</v>
      </c>
      <c r="I3222" s="11" t="str">
        <f t="shared" si="405"/>
        <v>WD</v>
      </c>
      <c r="J3222" s="11" t="str">
        <f t="shared" si="406"/>
        <v>Fog</v>
      </c>
      <c r="K3222" s="11" t="str">
        <f>TEXT('Raw Data'!F3221,"0")</f>
        <v>4</v>
      </c>
      <c r="L3222" s="11">
        <f t="shared" si="407"/>
        <v>4</v>
      </c>
    </row>
    <row r="3223" spans="1:12" x14ac:dyDescent="0.3">
      <c r="A3223" s="9">
        <f>'Raw Data'!A3222</f>
        <v>45363.180555555598</v>
      </c>
      <c r="B3223" s="11" t="str">
        <f>'Raw Data'!O3222</f>
        <v>Clear</v>
      </c>
      <c r="C3223" s="11" t="str">
        <f t="shared" si="400"/>
        <v>Clear</v>
      </c>
      <c r="D3223" s="11" t="str">
        <f t="shared" si="401"/>
        <v>Clear</v>
      </c>
      <c r="E3223" s="11" t="str">
        <f t="shared" si="402"/>
        <v>Clear</v>
      </c>
      <c r="F3223" s="11" t="str">
        <f t="shared" si="403"/>
        <v>CLEAR</v>
      </c>
      <c r="G3223" s="11" t="str">
        <f t="shared" si="404"/>
        <v>clear</v>
      </c>
      <c r="H3223" s="11" t="str">
        <f>'Raw Data'!H3222</f>
        <v>Weekday</v>
      </c>
      <c r="I3223" s="11" t="str">
        <f t="shared" si="405"/>
        <v>WD</v>
      </c>
      <c r="J3223" s="11" t="str">
        <f t="shared" si="406"/>
        <v>Clear</v>
      </c>
      <c r="K3223" s="11" t="str">
        <f>TEXT('Raw Data'!F3222,"0")</f>
        <v>4</v>
      </c>
      <c r="L3223" s="11">
        <f t="shared" si="407"/>
        <v>4</v>
      </c>
    </row>
    <row r="3224" spans="1:12" x14ac:dyDescent="0.3">
      <c r="A3224" s="9">
        <f>'Raw Data'!A3223</f>
        <v>45363.184027777803</v>
      </c>
      <c r="B3224" s="11" t="str">
        <f>'Raw Data'!O3223</f>
        <v>Clear</v>
      </c>
      <c r="C3224" s="11" t="str">
        <f t="shared" si="400"/>
        <v>Clear</v>
      </c>
      <c r="D3224" s="11" t="str">
        <f t="shared" si="401"/>
        <v>Clear</v>
      </c>
      <c r="E3224" s="11" t="str">
        <f t="shared" si="402"/>
        <v>Clear</v>
      </c>
      <c r="F3224" s="11" t="str">
        <f t="shared" si="403"/>
        <v>CLEAR</v>
      </c>
      <c r="G3224" s="11" t="str">
        <f t="shared" si="404"/>
        <v>clear</v>
      </c>
      <c r="H3224" s="11" t="str">
        <f>'Raw Data'!H3223</f>
        <v>Weekday</v>
      </c>
      <c r="I3224" s="11" t="str">
        <f t="shared" si="405"/>
        <v>WD</v>
      </c>
      <c r="J3224" s="11" t="str">
        <f t="shared" si="406"/>
        <v>Clear</v>
      </c>
      <c r="K3224" s="11" t="str">
        <f>TEXT('Raw Data'!F3223,"0")</f>
        <v>4</v>
      </c>
      <c r="L3224" s="11">
        <f t="shared" si="407"/>
        <v>4</v>
      </c>
    </row>
    <row r="3225" spans="1:12" x14ac:dyDescent="0.3">
      <c r="A3225" s="9">
        <f>'Raw Data'!A3224</f>
        <v>45363.1875</v>
      </c>
      <c r="B3225" s="11" t="str">
        <f>'Raw Data'!O3224</f>
        <v>Fog</v>
      </c>
      <c r="C3225" s="11" t="str">
        <f t="shared" si="400"/>
        <v>Fog</v>
      </c>
      <c r="D3225" s="11" t="str">
        <f t="shared" si="401"/>
        <v>Fog</v>
      </c>
      <c r="E3225" s="11" t="str">
        <f t="shared" si="402"/>
        <v>Fog</v>
      </c>
      <c r="F3225" s="11" t="str">
        <f t="shared" si="403"/>
        <v>FOG</v>
      </c>
      <c r="G3225" s="11" t="str">
        <f t="shared" si="404"/>
        <v>fog</v>
      </c>
      <c r="H3225" s="11" t="str">
        <f>'Raw Data'!H3224</f>
        <v>Weekday</v>
      </c>
      <c r="I3225" s="11" t="str">
        <f t="shared" si="405"/>
        <v>WD</v>
      </c>
      <c r="J3225" s="11" t="str">
        <f t="shared" si="406"/>
        <v>Fog</v>
      </c>
      <c r="K3225" s="11" t="str">
        <f>TEXT('Raw Data'!F3224,"0")</f>
        <v>4</v>
      </c>
      <c r="L3225" s="11">
        <f t="shared" si="407"/>
        <v>4</v>
      </c>
    </row>
    <row r="3226" spans="1:12" x14ac:dyDescent="0.3">
      <c r="A3226" s="9">
        <f>'Raw Data'!A3225</f>
        <v>45363.190972222197</v>
      </c>
      <c r="B3226" s="11" t="str">
        <f>'Raw Data'!O3225</f>
        <v>Clear</v>
      </c>
      <c r="C3226" s="11" t="str">
        <f t="shared" si="400"/>
        <v>Clear</v>
      </c>
      <c r="D3226" s="11" t="str">
        <f t="shared" si="401"/>
        <v>Clear</v>
      </c>
      <c r="E3226" s="11" t="str">
        <f t="shared" si="402"/>
        <v>Clear</v>
      </c>
      <c r="F3226" s="11" t="str">
        <f t="shared" si="403"/>
        <v>CLEAR</v>
      </c>
      <c r="G3226" s="11" t="str">
        <f t="shared" si="404"/>
        <v>clear</v>
      </c>
      <c r="H3226" s="11" t="str">
        <f>'Raw Data'!H3225</f>
        <v>Weekday</v>
      </c>
      <c r="I3226" s="11" t="str">
        <f t="shared" si="405"/>
        <v>WD</v>
      </c>
      <c r="J3226" s="11" t="str">
        <f t="shared" si="406"/>
        <v>Clear</v>
      </c>
      <c r="K3226" s="11" t="str">
        <f>TEXT('Raw Data'!F3225,"0")</f>
        <v>4</v>
      </c>
      <c r="L3226" s="11">
        <f t="shared" si="407"/>
        <v>4</v>
      </c>
    </row>
    <row r="3227" spans="1:12" x14ac:dyDescent="0.3">
      <c r="A3227" s="9">
        <f>'Raw Data'!A3226</f>
        <v>45363.194444444503</v>
      </c>
      <c r="B3227" s="11" t="str">
        <f>'Raw Data'!O3226</f>
        <v>Clear</v>
      </c>
      <c r="C3227" s="11" t="str">
        <f t="shared" si="400"/>
        <v>Clear</v>
      </c>
      <c r="D3227" s="11" t="str">
        <f t="shared" si="401"/>
        <v>Clear</v>
      </c>
      <c r="E3227" s="11" t="str">
        <f t="shared" si="402"/>
        <v>Clear</v>
      </c>
      <c r="F3227" s="11" t="str">
        <f t="shared" si="403"/>
        <v>CLEAR</v>
      </c>
      <c r="G3227" s="11" t="str">
        <f t="shared" si="404"/>
        <v>clear</v>
      </c>
      <c r="H3227" s="11" t="str">
        <f>'Raw Data'!H3226</f>
        <v>Weekday</v>
      </c>
      <c r="I3227" s="11" t="str">
        <f t="shared" si="405"/>
        <v>WD</v>
      </c>
      <c r="J3227" s="11" t="str">
        <f t="shared" si="406"/>
        <v>Clear</v>
      </c>
      <c r="K3227" s="11" t="str">
        <f>TEXT('Raw Data'!F3226,"0")</f>
        <v>4</v>
      </c>
      <c r="L3227" s="11">
        <f t="shared" si="407"/>
        <v>4</v>
      </c>
    </row>
    <row r="3228" spans="1:12" x14ac:dyDescent="0.3">
      <c r="A3228" s="9">
        <f>'Raw Data'!A3227</f>
        <v>45363.197916666701</v>
      </c>
      <c r="B3228" s="11" t="str">
        <f>'Raw Data'!O3227</f>
        <v>Clear</v>
      </c>
      <c r="C3228" s="11" t="str">
        <f t="shared" si="400"/>
        <v>Clear</v>
      </c>
      <c r="D3228" s="11" t="str">
        <f t="shared" si="401"/>
        <v>Clear</v>
      </c>
      <c r="E3228" s="11" t="str">
        <f t="shared" si="402"/>
        <v>Clear</v>
      </c>
      <c r="F3228" s="11" t="str">
        <f t="shared" si="403"/>
        <v>CLEAR</v>
      </c>
      <c r="G3228" s="11" t="str">
        <f t="shared" si="404"/>
        <v>clear</v>
      </c>
      <c r="H3228" s="11" t="str">
        <f>'Raw Data'!H3227</f>
        <v>Weekday</v>
      </c>
      <c r="I3228" s="11" t="str">
        <f t="shared" si="405"/>
        <v>WD</v>
      </c>
      <c r="J3228" s="11" t="str">
        <f t="shared" si="406"/>
        <v>Clear</v>
      </c>
      <c r="K3228" s="11" t="str">
        <f>TEXT('Raw Data'!F3227,"0")</f>
        <v>4</v>
      </c>
      <c r="L3228" s="11">
        <f t="shared" si="407"/>
        <v>4</v>
      </c>
    </row>
    <row r="3229" spans="1:12" x14ac:dyDescent="0.3">
      <c r="A3229" s="9">
        <f>'Raw Data'!A3228</f>
        <v>45363.201388888898</v>
      </c>
      <c r="B3229" s="11" t="str">
        <f>'Raw Data'!O3228</f>
        <v>Rain</v>
      </c>
      <c r="C3229" s="11" t="str">
        <f t="shared" si="400"/>
        <v>Rain</v>
      </c>
      <c r="D3229" s="11" t="str">
        <f t="shared" si="401"/>
        <v>Rain</v>
      </c>
      <c r="E3229" s="11" t="str">
        <f t="shared" si="402"/>
        <v>Rain</v>
      </c>
      <c r="F3229" s="11" t="str">
        <f t="shared" si="403"/>
        <v>RAIN</v>
      </c>
      <c r="G3229" s="11" t="str">
        <f t="shared" si="404"/>
        <v>rain</v>
      </c>
      <c r="H3229" s="11" t="str">
        <f>'Raw Data'!H3228</f>
        <v>Weekday</v>
      </c>
      <c r="I3229" s="11" t="str">
        <f t="shared" si="405"/>
        <v>WD</v>
      </c>
      <c r="J3229" s="11" t="str">
        <f t="shared" si="406"/>
        <v>Rain</v>
      </c>
      <c r="K3229" s="11" t="str">
        <f>TEXT('Raw Data'!F3228,"0")</f>
        <v>4</v>
      </c>
      <c r="L3229" s="11">
        <f t="shared" si="407"/>
        <v>4</v>
      </c>
    </row>
    <row r="3230" spans="1:12" x14ac:dyDescent="0.3">
      <c r="A3230" s="9">
        <f>'Raw Data'!A3229</f>
        <v>45363.204861111102</v>
      </c>
      <c r="B3230" s="11" t="str">
        <f>'Raw Data'!O3229</f>
        <v>Rain</v>
      </c>
      <c r="C3230" s="11" t="str">
        <f t="shared" si="400"/>
        <v>Rain</v>
      </c>
      <c r="D3230" s="11" t="str">
        <f t="shared" si="401"/>
        <v>Rain</v>
      </c>
      <c r="E3230" s="11" t="str">
        <f t="shared" si="402"/>
        <v>Rain</v>
      </c>
      <c r="F3230" s="11" t="str">
        <f t="shared" si="403"/>
        <v>RAIN</v>
      </c>
      <c r="G3230" s="11" t="str">
        <f t="shared" si="404"/>
        <v>rain</v>
      </c>
      <c r="H3230" s="11" t="str">
        <f>'Raw Data'!H3229</f>
        <v>Weekday</v>
      </c>
      <c r="I3230" s="11" t="str">
        <f t="shared" si="405"/>
        <v>WD</v>
      </c>
      <c r="J3230" s="11" t="str">
        <f t="shared" si="406"/>
        <v>Rain</v>
      </c>
      <c r="K3230" s="11" t="str">
        <f>TEXT('Raw Data'!F3229,"0")</f>
        <v>4</v>
      </c>
      <c r="L3230" s="11">
        <f t="shared" si="407"/>
        <v>4</v>
      </c>
    </row>
    <row r="3231" spans="1:12" x14ac:dyDescent="0.3">
      <c r="A3231" s="9">
        <f>'Raw Data'!A3230</f>
        <v>45363.208333333299</v>
      </c>
      <c r="B3231" s="11" t="str">
        <f>'Raw Data'!O3230</f>
        <v>Snow</v>
      </c>
      <c r="C3231" s="11" t="str">
        <f t="shared" si="400"/>
        <v>Snow</v>
      </c>
      <c r="D3231" s="11" t="str">
        <f t="shared" si="401"/>
        <v>Snow</v>
      </c>
      <c r="E3231" s="11" t="str">
        <f t="shared" si="402"/>
        <v>Snow</v>
      </c>
      <c r="F3231" s="11" t="str">
        <f t="shared" si="403"/>
        <v>SNOW</v>
      </c>
      <c r="G3231" s="11" t="str">
        <f t="shared" si="404"/>
        <v>snow</v>
      </c>
      <c r="H3231" s="11" t="str">
        <f>'Raw Data'!H3230</f>
        <v>Weekday</v>
      </c>
      <c r="I3231" s="11" t="str">
        <f t="shared" si="405"/>
        <v>WD</v>
      </c>
      <c r="J3231" s="11" t="str">
        <f t="shared" si="406"/>
        <v>Snow</v>
      </c>
      <c r="K3231" s="11" t="str">
        <f>TEXT('Raw Data'!F3230,"0")</f>
        <v>5</v>
      </c>
      <c r="L3231" s="11">
        <f t="shared" si="407"/>
        <v>5</v>
      </c>
    </row>
    <row r="3232" spans="1:12" x14ac:dyDescent="0.3">
      <c r="A3232" s="9">
        <f>'Raw Data'!A3231</f>
        <v>45363.211805555598</v>
      </c>
      <c r="B3232" s="11" t="str">
        <f>'Raw Data'!O3231</f>
        <v>Clear</v>
      </c>
      <c r="C3232" s="11" t="str">
        <f t="shared" si="400"/>
        <v>Clear</v>
      </c>
      <c r="D3232" s="11" t="str">
        <f t="shared" si="401"/>
        <v>Clear</v>
      </c>
      <c r="E3232" s="11" t="str">
        <f t="shared" si="402"/>
        <v>Clear</v>
      </c>
      <c r="F3232" s="11" t="str">
        <f t="shared" si="403"/>
        <v>CLEAR</v>
      </c>
      <c r="G3232" s="11" t="str">
        <f t="shared" si="404"/>
        <v>clear</v>
      </c>
      <c r="H3232" s="11" t="str">
        <f>'Raw Data'!H3231</f>
        <v>Weekday</v>
      </c>
      <c r="I3232" s="11" t="str">
        <f t="shared" si="405"/>
        <v>WD</v>
      </c>
      <c r="J3232" s="11" t="str">
        <f t="shared" si="406"/>
        <v>Clear</v>
      </c>
      <c r="K3232" s="11" t="str">
        <f>TEXT('Raw Data'!F3231,"0")</f>
        <v>5</v>
      </c>
      <c r="L3232" s="11">
        <f t="shared" si="407"/>
        <v>5</v>
      </c>
    </row>
    <row r="3233" spans="1:12" x14ac:dyDescent="0.3">
      <c r="A3233" s="9">
        <f>'Raw Data'!A3232</f>
        <v>45363.215277777803</v>
      </c>
      <c r="B3233" s="11" t="str">
        <f>'Raw Data'!O3232</f>
        <v>Clear</v>
      </c>
      <c r="C3233" s="11" t="str">
        <f t="shared" si="400"/>
        <v>Clear</v>
      </c>
      <c r="D3233" s="11" t="str">
        <f t="shared" si="401"/>
        <v>Clear</v>
      </c>
      <c r="E3233" s="11" t="str">
        <f t="shared" si="402"/>
        <v>Clear</v>
      </c>
      <c r="F3233" s="11" t="str">
        <f t="shared" si="403"/>
        <v>CLEAR</v>
      </c>
      <c r="G3233" s="11" t="str">
        <f t="shared" si="404"/>
        <v>clear</v>
      </c>
      <c r="H3233" s="11" t="str">
        <f>'Raw Data'!H3232</f>
        <v>Weekday</v>
      </c>
      <c r="I3233" s="11" t="str">
        <f t="shared" si="405"/>
        <v>WD</v>
      </c>
      <c r="J3233" s="11" t="str">
        <f t="shared" si="406"/>
        <v>Clear</v>
      </c>
      <c r="K3233" s="11" t="str">
        <f>TEXT('Raw Data'!F3232,"0")</f>
        <v>5</v>
      </c>
      <c r="L3233" s="11">
        <f t="shared" si="407"/>
        <v>5</v>
      </c>
    </row>
    <row r="3234" spans="1:12" x14ac:dyDescent="0.3">
      <c r="A3234" s="9">
        <f>'Raw Data'!A3233</f>
        <v>45363.21875</v>
      </c>
      <c r="B3234" s="11" t="str">
        <f>'Raw Data'!O3233</f>
        <v>Fog</v>
      </c>
      <c r="C3234" s="11" t="str">
        <f t="shared" si="400"/>
        <v>Fog</v>
      </c>
      <c r="D3234" s="11" t="str">
        <f t="shared" si="401"/>
        <v>Fog</v>
      </c>
      <c r="E3234" s="11" t="str">
        <f t="shared" si="402"/>
        <v>Fog</v>
      </c>
      <c r="F3234" s="11" t="str">
        <f t="shared" si="403"/>
        <v>FOG</v>
      </c>
      <c r="G3234" s="11" t="str">
        <f t="shared" si="404"/>
        <v>fog</v>
      </c>
      <c r="H3234" s="11" t="str">
        <f>'Raw Data'!H3233</f>
        <v>Weekday</v>
      </c>
      <c r="I3234" s="11" t="str">
        <f t="shared" si="405"/>
        <v>WD</v>
      </c>
      <c r="J3234" s="11" t="str">
        <f t="shared" si="406"/>
        <v>Fog</v>
      </c>
      <c r="K3234" s="11" t="str">
        <f>TEXT('Raw Data'!F3233,"0")</f>
        <v>5</v>
      </c>
      <c r="L3234" s="11">
        <f t="shared" si="407"/>
        <v>5</v>
      </c>
    </row>
    <row r="3235" spans="1:12" x14ac:dyDescent="0.3">
      <c r="A3235" s="9">
        <f>'Raw Data'!A3234</f>
        <v>45363.222222222197</v>
      </c>
      <c r="B3235" s="11" t="str">
        <f>'Raw Data'!O3234</f>
        <v>Snow</v>
      </c>
      <c r="C3235" s="11" t="str">
        <f t="shared" si="400"/>
        <v>Snow</v>
      </c>
      <c r="D3235" s="11" t="str">
        <f t="shared" si="401"/>
        <v>Snow</v>
      </c>
      <c r="E3235" s="11" t="str">
        <f t="shared" si="402"/>
        <v>Snow</v>
      </c>
      <c r="F3235" s="11" t="str">
        <f t="shared" si="403"/>
        <v>SNOW</v>
      </c>
      <c r="G3235" s="11" t="str">
        <f t="shared" si="404"/>
        <v>snow</v>
      </c>
      <c r="H3235" s="11" t="str">
        <f>'Raw Data'!H3234</f>
        <v>Weekday</v>
      </c>
      <c r="I3235" s="11" t="str">
        <f t="shared" si="405"/>
        <v>WD</v>
      </c>
      <c r="J3235" s="11" t="str">
        <f t="shared" si="406"/>
        <v>Snow</v>
      </c>
      <c r="K3235" s="11" t="str">
        <f>TEXT('Raw Data'!F3234,"0")</f>
        <v>5</v>
      </c>
      <c r="L3235" s="11">
        <f t="shared" si="407"/>
        <v>5</v>
      </c>
    </row>
    <row r="3236" spans="1:12" x14ac:dyDescent="0.3">
      <c r="A3236" s="9">
        <f>'Raw Data'!A3235</f>
        <v>45363.225694444503</v>
      </c>
      <c r="B3236" s="11" t="str">
        <f>'Raw Data'!O3235</f>
        <v>Clear</v>
      </c>
      <c r="C3236" s="11" t="str">
        <f t="shared" si="400"/>
        <v>Clear</v>
      </c>
      <c r="D3236" s="11" t="str">
        <f t="shared" si="401"/>
        <v>Clear</v>
      </c>
      <c r="E3236" s="11" t="str">
        <f t="shared" si="402"/>
        <v>Clear</v>
      </c>
      <c r="F3236" s="11" t="str">
        <f t="shared" si="403"/>
        <v>CLEAR</v>
      </c>
      <c r="G3236" s="11" t="str">
        <f t="shared" si="404"/>
        <v>clear</v>
      </c>
      <c r="H3236" s="11" t="str">
        <f>'Raw Data'!H3235</f>
        <v>Weekday</v>
      </c>
      <c r="I3236" s="11" t="str">
        <f t="shared" si="405"/>
        <v>WD</v>
      </c>
      <c r="J3236" s="11" t="str">
        <f t="shared" si="406"/>
        <v>Clear</v>
      </c>
      <c r="K3236" s="11" t="str">
        <f>TEXT('Raw Data'!F3235,"0")</f>
        <v>5</v>
      </c>
      <c r="L3236" s="11">
        <f t="shared" si="407"/>
        <v>5</v>
      </c>
    </row>
    <row r="3237" spans="1:12" x14ac:dyDescent="0.3">
      <c r="A3237" s="9">
        <f>'Raw Data'!A3236</f>
        <v>45363.229166666701</v>
      </c>
      <c r="B3237" s="11" t="str">
        <f>'Raw Data'!O3236</f>
        <v>Rain</v>
      </c>
      <c r="C3237" s="11" t="str">
        <f t="shared" si="400"/>
        <v>Rain</v>
      </c>
      <c r="D3237" s="11" t="str">
        <f t="shared" si="401"/>
        <v>Rain</v>
      </c>
      <c r="E3237" s="11" t="str">
        <f t="shared" si="402"/>
        <v>Rain</v>
      </c>
      <c r="F3237" s="11" t="str">
        <f t="shared" si="403"/>
        <v>RAIN</v>
      </c>
      <c r="G3237" s="11" t="str">
        <f t="shared" si="404"/>
        <v>rain</v>
      </c>
      <c r="H3237" s="11" t="str">
        <f>'Raw Data'!H3236</f>
        <v>Weekday</v>
      </c>
      <c r="I3237" s="11" t="str">
        <f t="shared" si="405"/>
        <v>WD</v>
      </c>
      <c r="J3237" s="11" t="str">
        <f t="shared" si="406"/>
        <v>Rain</v>
      </c>
      <c r="K3237" s="11" t="str">
        <f>TEXT('Raw Data'!F3236,"0")</f>
        <v>5</v>
      </c>
      <c r="L3237" s="11">
        <f t="shared" si="407"/>
        <v>5</v>
      </c>
    </row>
    <row r="3238" spans="1:12" x14ac:dyDescent="0.3">
      <c r="A3238" s="9">
        <f>'Raw Data'!A3237</f>
        <v>45363.232638888898</v>
      </c>
      <c r="B3238" s="11" t="str">
        <f>'Raw Data'!O3237</f>
        <v>Clear</v>
      </c>
      <c r="C3238" s="11" t="str">
        <f t="shared" si="400"/>
        <v>Clear</v>
      </c>
      <c r="D3238" s="11" t="str">
        <f t="shared" si="401"/>
        <v>Clear</v>
      </c>
      <c r="E3238" s="11" t="str">
        <f t="shared" si="402"/>
        <v>Clear</v>
      </c>
      <c r="F3238" s="11" t="str">
        <f t="shared" si="403"/>
        <v>CLEAR</v>
      </c>
      <c r="G3238" s="11" t="str">
        <f t="shared" si="404"/>
        <v>clear</v>
      </c>
      <c r="H3238" s="11" t="str">
        <f>'Raw Data'!H3237</f>
        <v>Weekday</v>
      </c>
      <c r="I3238" s="11" t="str">
        <f t="shared" si="405"/>
        <v>WD</v>
      </c>
      <c r="J3238" s="11" t="str">
        <f t="shared" si="406"/>
        <v>Clear</v>
      </c>
      <c r="K3238" s="11" t="str">
        <f>TEXT('Raw Data'!F3237,"0")</f>
        <v>5</v>
      </c>
      <c r="L3238" s="11">
        <f t="shared" si="407"/>
        <v>5</v>
      </c>
    </row>
    <row r="3239" spans="1:12" x14ac:dyDescent="0.3">
      <c r="A3239" s="9">
        <f>'Raw Data'!A3238</f>
        <v>45363.236111111102</v>
      </c>
      <c r="B3239" s="11" t="str">
        <f>'Raw Data'!O3238</f>
        <v>Fog</v>
      </c>
      <c r="C3239" s="11" t="str">
        <f t="shared" si="400"/>
        <v>Fog</v>
      </c>
      <c r="D3239" s="11" t="str">
        <f t="shared" si="401"/>
        <v>Fog</v>
      </c>
      <c r="E3239" s="11" t="str">
        <f t="shared" si="402"/>
        <v>Fog</v>
      </c>
      <c r="F3239" s="11" t="str">
        <f t="shared" si="403"/>
        <v>FOG</v>
      </c>
      <c r="G3239" s="11" t="str">
        <f t="shared" si="404"/>
        <v>fog</v>
      </c>
      <c r="H3239" s="11" t="str">
        <f>'Raw Data'!H3238</f>
        <v>Weekday</v>
      </c>
      <c r="I3239" s="11" t="str">
        <f t="shared" si="405"/>
        <v>WD</v>
      </c>
      <c r="J3239" s="11" t="str">
        <f t="shared" si="406"/>
        <v>Fog</v>
      </c>
      <c r="K3239" s="11" t="str">
        <f>TEXT('Raw Data'!F3238,"0")</f>
        <v>5</v>
      </c>
      <c r="L3239" s="11">
        <f t="shared" si="407"/>
        <v>5</v>
      </c>
    </row>
    <row r="3240" spans="1:12" x14ac:dyDescent="0.3">
      <c r="A3240" s="9">
        <f>'Raw Data'!A3239</f>
        <v>45363.239583333299</v>
      </c>
      <c r="B3240" s="11" t="str">
        <f>'Raw Data'!O3239</f>
        <v>Fog</v>
      </c>
      <c r="C3240" s="11" t="str">
        <f t="shared" si="400"/>
        <v>Fog</v>
      </c>
      <c r="D3240" s="11" t="str">
        <f t="shared" si="401"/>
        <v>Fog</v>
      </c>
      <c r="E3240" s="11" t="str">
        <f t="shared" si="402"/>
        <v>Fog</v>
      </c>
      <c r="F3240" s="11" t="str">
        <f t="shared" si="403"/>
        <v>FOG</v>
      </c>
      <c r="G3240" s="11" t="str">
        <f t="shared" si="404"/>
        <v>fog</v>
      </c>
      <c r="H3240" s="11" t="str">
        <f>'Raw Data'!H3239</f>
        <v>Weekday</v>
      </c>
      <c r="I3240" s="11" t="str">
        <f t="shared" si="405"/>
        <v>WD</v>
      </c>
      <c r="J3240" s="11" t="str">
        <f t="shared" si="406"/>
        <v>Fog</v>
      </c>
      <c r="K3240" s="11" t="str">
        <f>TEXT('Raw Data'!F3239,"0")</f>
        <v>5</v>
      </c>
      <c r="L3240" s="11">
        <f t="shared" si="407"/>
        <v>5</v>
      </c>
    </row>
    <row r="3241" spans="1:12" x14ac:dyDescent="0.3">
      <c r="A3241" s="9">
        <f>'Raw Data'!A3240</f>
        <v>45363.243055555598</v>
      </c>
      <c r="B3241" s="11" t="str">
        <f>'Raw Data'!O3240</f>
        <v>Clear</v>
      </c>
      <c r="C3241" s="11" t="str">
        <f t="shared" si="400"/>
        <v>Clear</v>
      </c>
      <c r="D3241" s="11" t="str">
        <f t="shared" si="401"/>
        <v>Clear</v>
      </c>
      <c r="E3241" s="11" t="str">
        <f t="shared" si="402"/>
        <v>Clear</v>
      </c>
      <c r="F3241" s="11" t="str">
        <f t="shared" si="403"/>
        <v>CLEAR</v>
      </c>
      <c r="G3241" s="11" t="str">
        <f t="shared" si="404"/>
        <v>clear</v>
      </c>
      <c r="H3241" s="11" t="str">
        <f>'Raw Data'!H3240</f>
        <v>Weekday</v>
      </c>
      <c r="I3241" s="11" t="str">
        <f t="shared" si="405"/>
        <v>WD</v>
      </c>
      <c r="J3241" s="11" t="str">
        <f t="shared" si="406"/>
        <v>Clear</v>
      </c>
      <c r="K3241" s="11" t="str">
        <f>TEXT('Raw Data'!F3240,"0")</f>
        <v>5</v>
      </c>
      <c r="L3241" s="11">
        <f t="shared" si="407"/>
        <v>5</v>
      </c>
    </row>
    <row r="3242" spans="1:12" x14ac:dyDescent="0.3">
      <c r="A3242" s="9">
        <f>'Raw Data'!A3241</f>
        <v>45363.246527777803</v>
      </c>
      <c r="B3242" s="11" t="str">
        <f>'Raw Data'!O3241</f>
        <v>Clear</v>
      </c>
      <c r="C3242" s="11" t="str">
        <f t="shared" si="400"/>
        <v>Clear</v>
      </c>
      <c r="D3242" s="11" t="str">
        <f t="shared" si="401"/>
        <v>Clear</v>
      </c>
      <c r="E3242" s="11" t="str">
        <f t="shared" si="402"/>
        <v>Clear</v>
      </c>
      <c r="F3242" s="11" t="str">
        <f t="shared" si="403"/>
        <v>CLEAR</v>
      </c>
      <c r="G3242" s="11" t="str">
        <f t="shared" si="404"/>
        <v>clear</v>
      </c>
      <c r="H3242" s="11" t="str">
        <f>'Raw Data'!H3241</f>
        <v>Weekday</v>
      </c>
      <c r="I3242" s="11" t="str">
        <f t="shared" si="405"/>
        <v>WD</v>
      </c>
      <c r="J3242" s="11" t="str">
        <f t="shared" si="406"/>
        <v>Clear</v>
      </c>
      <c r="K3242" s="11" t="str">
        <f>TEXT('Raw Data'!F3241,"0")</f>
        <v>5</v>
      </c>
      <c r="L3242" s="11">
        <f t="shared" si="407"/>
        <v>5</v>
      </c>
    </row>
    <row r="3243" spans="1:12" x14ac:dyDescent="0.3">
      <c r="A3243" s="9">
        <f>'Raw Data'!A3242</f>
        <v>45363.25</v>
      </c>
      <c r="B3243" s="11" t="str">
        <f>'Raw Data'!O3242</f>
        <v>Snow</v>
      </c>
      <c r="C3243" s="11" t="str">
        <f t="shared" si="400"/>
        <v>Snow</v>
      </c>
      <c r="D3243" s="11" t="str">
        <f t="shared" si="401"/>
        <v>Snow</v>
      </c>
      <c r="E3243" s="11" t="str">
        <f t="shared" si="402"/>
        <v>Snow</v>
      </c>
      <c r="F3243" s="11" t="str">
        <f t="shared" si="403"/>
        <v>SNOW</v>
      </c>
      <c r="G3243" s="11" t="str">
        <f t="shared" si="404"/>
        <v>snow</v>
      </c>
      <c r="H3243" s="11" t="str">
        <f>'Raw Data'!H3242</f>
        <v>Weekday</v>
      </c>
      <c r="I3243" s="11" t="str">
        <f t="shared" si="405"/>
        <v>WD</v>
      </c>
      <c r="J3243" s="11" t="str">
        <f t="shared" si="406"/>
        <v>Snow</v>
      </c>
      <c r="K3243" s="11" t="str">
        <f>TEXT('Raw Data'!F3242,"0")</f>
        <v>6</v>
      </c>
      <c r="L3243" s="11">
        <f t="shared" si="407"/>
        <v>6</v>
      </c>
    </row>
    <row r="3244" spans="1:12" x14ac:dyDescent="0.3">
      <c r="A3244" s="9">
        <f>'Raw Data'!A3243</f>
        <v>45363.253472222197</v>
      </c>
      <c r="B3244" s="11" t="str">
        <f>'Raw Data'!O3243</f>
        <v>Snow</v>
      </c>
      <c r="C3244" s="11" t="str">
        <f t="shared" si="400"/>
        <v>Snow</v>
      </c>
      <c r="D3244" s="11" t="str">
        <f t="shared" si="401"/>
        <v>Snow</v>
      </c>
      <c r="E3244" s="11" t="str">
        <f t="shared" si="402"/>
        <v>Snow</v>
      </c>
      <c r="F3244" s="11" t="str">
        <f t="shared" si="403"/>
        <v>SNOW</v>
      </c>
      <c r="G3244" s="11" t="str">
        <f t="shared" si="404"/>
        <v>snow</v>
      </c>
      <c r="H3244" s="11" t="str">
        <f>'Raw Data'!H3243</f>
        <v>Weekday</v>
      </c>
      <c r="I3244" s="11" t="str">
        <f t="shared" si="405"/>
        <v>WD</v>
      </c>
      <c r="J3244" s="11" t="str">
        <f t="shared" si="406"/>
        <v>Snow</v>
      </c>
      <c r="K3244" s="11" t="str">
        <f>TEXT('Raw Data'!F3243,"0")</f>
        <v>6</v>
      </c>
      <c r="L3244" s="11">
        <f t="shared" si="407"/>
        <v>6</v>
      </c>
    </row>
    <row r="3245" spans="1:12" x14ac:dyDescent="0.3">
      <c r="A3245" s="9">
        <f>'Raw Data'!A3244</f>
        <v>45363.256944444503</v>
      </c>
      <c r="B3245" s="11" t="str">
        <f>'Raw Data'!O3244</f>
        <v>Clear</v>
      </c>
      <c r="C3245" s="11" t="str">
        <f t="shared" si="400"/>
        <v>Clear</v>
      </c>
      <c r="D3245" s="11" t="str">
        <f t="shared" si="401"/>
        <v>Clear</v>
      </c>
      <c r="E3245" s="11" t="str">
        <f t="shared" si="402"/>
        <v>Clear</v>
      </c>
      <c r="F3245" s="11" t="str">
        <f t="shared" si="403"/>
        <v>CLEAR</v>
      </c>
      <c r="G3245" s="11" t="str">
        <f t="shared" si="404"/>
        <v>clear</v>
      </c>
      <c r="H3245" s="11" t="str">
        <f>'Raw Data'!H3244</f>
        <v>Weekday</v>
      </c>
      <c r="I3245" s="11" t="str">
        <f t="shared" si="405"/>
        <v>WD</v>
      </c>
      <c r="J3245" s="11" t="str">
        <f t="shared" si="406"/>
        <v>Clear</v>
      </c>
      <c r="K3245" s="11" t="str">
        <f>TEXT('Raw Data'!F3244,"0")</f>
        <v>6</v>
      </c>
      <c r="L3245" s="11">
        <f t="shared" si="407"/>
        <v>6</v>
      </c>
    </row>
    <row r="3246" spans="1:12" x14ac:dyDescent="0.3">
      <c r="A3246" s="9">
        <f>'Raw Data'!A3245</f>
        <v>45363.260416666701</v>
      </c>
      <c r="B3246" s="11" t="str">
        <f>'Raw Data'!O3245</f>
        <v>Rain</v>
      </c>
      <c r="C3246" s="11" t="str">
        <f t="shared" si="400"/>
        <v>Rain</v>
      </c>
      <c r="D3246" s="11" t="str">
        <f t="shared" si="401"/>
        <v>Rain</v>
      </c>
      <c r="E3246" s="11" t="str">
        <f t="shared" si="402"/>
        <v>Rain</v>
      </c>
      <c r="F3246" s="11" t="str">
        <f t="shared" si="403"/>
        <v>RAIN</v>
      </c>
      <c r="G3246" s="11" t="str">
        <f t="shared" si="404"/>
        <v>rain</v>
      </c>
      <c r="H3246" s="11" t="str">
        <f>'Raw Data'!H3245</f>
        <v>Weekday</v>
      </c>
      <c r="I3246" s="11" t="str">
        <f t="shared" si="405"/>
        <v>WD</v>
      </c>
      <c r="J3246" s="11" t="str">
        <f t="shared" si="406"/>
        <v>Rain</v>
      </c>
      <c r="K3246" s="11" t="str">
        <f>TEXT('Raw Data'!F3245,"0")</f>
        <v>6</v>
      </c>
      <c r="L3246" s="11">
        <f t="shared" si="407"/>
        <v>6</v>
      </c>
    </row>
    <row r="3247" spans="1:12" x14ac:dyDescent="0.3">
      <c r="A3247" s="9">
        <f>'Raw Data'!A3246</f>
        <v>45363.263888888898</v>
      </c>
      <c r="B3247" s="11" t="str">
        <f>'Raw Data'!O3246</f>
        <v>Rain</v>
      </c>
      <c r="C3247" s="11" t="str">
        <f t="shared" si="400"/>
        <v>Rain</v>
      </c>
      <c r="D3247" s="11" t="str">
        <f t="shared" si="401"/>
        <v>Rain</v>
      </c>
      <c r="E3247" s="11" t="str">
        <f t="shared" si="402"/>
        <v>Rain</v>
      </c>
      <c r="F3247" s="11" t="str">
        <f t="shared" si="403"/>
        <v>RAIN</v>
      </c>
      <c r="G3247" s="11" t="str">
        <f t="shared" si="404"/>
        <v>rain</v>
      </c>
      <c r="H3247" s="11" t="str">
        <f>'Raw Data'!H3246</f>
        <v>Weekday</v>
      </c>
      <c r="I3247" s="11" t="str">
        <f t="shared" si="405"/>
        <v>WD</v>
      </c>
      <c r="J3247" s="11" t="str">
        <f t="shared" si="406"/>
        <v>Rain</v>
      </c>
      <c r="K3247" s="11" t="str">
        <f>TEXT('Raw Data'!F3246,"0")</f>
        <v>6</v>
      </c>
      <c r="L3247" s="11">
        <f t="shared" si="407"/>
        <v>6</v>
      </c>
    </row>
    <row r="3248" spans="1:12" x14ac:dyDescent="0.3">
      <c r="A3248" s="9">
        <f>'Raw Data'!A3247</f>
        <v>45363.267361111102</v>
      </c>
      <c r="B3248" s="11" t="str">
        <f>'Raw Data'!O3247</f>
        <v>Rain</v>
      </c>
      <c r="C3248" s="11" t="str">
        <f t="shared" si="400"/>
        <v>Rain</v>
      </c>
      <c r="D3248" s="11" t="str">
        <f t="shared" si="401"/>
        <v>Rain</v>
      </c>
      <c r="E3248" s="11" t="str">
        <f t="shared" si="402"/>
        <v>Rain</v>
      </c>
      <c r="F3248" s="11" t="str">
        <f t="shared" si="403"/>
        <v>RAIN</v>
      </c>
      <c r="G3248" s="11" t="str">
        <f t="shared" si="404"/>
        <v>rain</v>
      </c>
      <c r="H3248" s="11" t="str">
        <f>'Raw Data'!H3247</f>
        <v>Weekday</v>
      </c>
      <c r="I3248" s="11" t="str">
        <f t="shared" si="405"/>
        <v>WD</v>
      </c>
      <c r="J3248" s="11" t="str">
        <f t="shared" si="406"/>
        <v>Rain</v>
      </c>
      <c r="K3248" s="11" t="str">
        <f>TEXT('Raw Data'!F3247,"0")</f>
        <v>6</v>
      </c>
      <c r="L3248" s="11">
        <f t="shared" si="407"/>
        <v>6</v>
      </c>
    </row>
    <row r="3249" spans="1:12" x14ac:dyDescent="0.3">
      <c r="A3249" s="9">
        <f>'Raw Data'!A3248</f>
        <v>45363.270833333299</v>
      </c>
      <c r="B3249" s="11" t="str">
        <f>'Raw Data'!O3248</f>
        <v>Snow</v>
      </c>
      <c r="C3249" s="11" t="str">
        <f t="shared" si="400"/>
        <v>Snow</v>
      </c>
      <c r="D3249" s="11" t="str">
        <f t="shared" si="401"/>
        <v>Snow</v>
      </c>
      <c r="E3249" s="11" t="str">
        <f t="shared" si="402"/>
        <v>Snow</v>
      </c>
      <c r="F3249" s="11" t="str">
        <f t="shared" si="403"/>
        <v>SNOW</v>
      </c>
      <c r="G3249" s="11" t="str">
        <f t="shared" si="404"/>
        <v>snow</v>
      </c>
      <c r="H3249" s="11" t="str">
        <f>'Raw Data'!H3248</f>
        <v>Weekday</v>
      </c>
      <c r="I3249" s="11" t="str">
        <f t="shared" si="405"/>
        <v>WD</v>
      </c>
      <c r="J3249" s="11" t="str">
        <f t="shared" si="406"/>
        <v>Snow</v>
      </c>
      <c r="K3249" s="11" t="str">
        <f>TEXT('Raw Data'!F3248,"0")</f>
        <v>6</v>
      </c>
      <c r="L3249" s="11">
        <f t="shared" si="407"/>
        <v>6</v>
      </c>
    </row>
    <row r="3250" spans="1:12" x14ac:dyDescent="0.3">
      <c r="A3250" s="9">
        <f>'Raw Data'!A3249</f>
        <v>45363.274305555598</v>
      </c>
      <c r="B3250" s="11" t="str">
        <f>'Raw Data'!O3249</f>
        <v>Rain</v>
      </c>
      <c r="C3250" s="11" t="str">
        <f t="shared" si="400"/>
        <v>Rain</v>
      </c>
      <c r="D3250" s="11" t="str">
        <f t="shared" si="401"/>
        <v>Rain</v>
      </c>
      <c r="E3250" s="11" t="str">
        <f t="shared" si="402"/>
        <v>Rain</v>
      </c>
      <c r="F3250" s="11" t="str">
        <f t="shared" si="403"/>
        <v>RAIN</v>
      </c>
      <c r="G3250" s="11" t="str">
        <f t="shared" si="404"/>
        <v>rain</v>
      </c>
      <c r="H3250" s="11" t="str">
        <f>'Raw Data'!H3249</f>
        <v>Weekday</v>
      </c>
      <c r="I3250" s="11" t="str">
        <f t="shared" si="405"/>
        <v>WD</v>
      </c>
      <c r="J3250" s="11" t="str">
        <f t="shared" si="406"/>
        <v>Rain</v>
      </c>
      <c r="K3250" s="11" t="str">
        <f>TEXT('Raw Data'!F3249,"0")</f>
        <v>6</v>
      </c>
      <c r="L3250" s="11">
        <f t="shared" si="407"/>
        <v>6</v>
      </c>
    </row>
    <row r="3251" spans="1:12" x14ac:dyDescent="0.3">
      <c r="A3251" s="9">
        <f>'Raw Data'!A3250</f>
        <v>45363.277777777803</v>
      </c>
      <c r="B3251" s="11" t="str">
        <f>'Raw Data'!O3250</f>
        <v>Snow</v>
      </c>
      <c r="C3251" s="11" t="str">
        <f t="shared" si="400"/>
        <v>Snow</v>
      </c>
      <c r="D3251" s="11" t="str">
        <f t="shared" si="401"/>
        <v>Snow</v>
      </c>
      <c r="E3251" s="11" t="str">
        <f t="shared" si="402"/>
        <v>Snow</v>
      </c>
      <c r="F3251" s="11" t="str">
        <f t="shared" si="403"/>
        <v>SNOW</v>
      </c>
      <c r="G3251" s="11" t="str">
        <f t="shared" si="404"/>
        <v>snow</v>
      </c>
      <c r="H3251" s="11" t="str">
        <f>'Raw Data'!H3250</f>
        <v>Weekday</v>
      </c>
      <c r="I3251" s="11" t="str">
        <f t="shared" si="405"/>
        <v>WD</v>
      </c>
      <c r="J3251" s="11" t="str">
        <f t="shared" si="406"/>
        <v>Snow</v>
      </c>
      <c r="K3251" s="11" t="str">
        <f>TEXT('Raw Data'!F3250,"0")</f>
        <v>6</v>
      </c>
      <c r="L3251" s="11">
        <f t="shared" si="407"/>
        <v>6</v>
      </c>
    </row>
    <row r="3252" spans="1:12" x14ac:dyDescent="0.3">
      <c r="A3252" s="9">
        <f>'Raw Data'!A3251</f>
        <v>45363.28125</v>
      </c>
      <c r="B3252" s="11" t="str">
        <f>'Raw Data'!O3251</f>
        <v>Snow</v>
      </c>
      <c r="C3252" s="11" t="str">
        <f t="shared" si="400"/>
        <v>Snow</v>
      </c>
      <c r="D3252" s="11" t="str">
        <f t="shared" si="401"/>
        <v>Snow</v>
      </c>
      <c r="E3252" s="11" t="str">
        <f t="shared" si="402"/>
        <v>Snow</v>
      </c>
      <c r="F3252" s="11" t="str">
        <f t="shared" si="403"/>
        <v>SNOW</v>
      </c>
      <c r="G3252" s="11" t="str">
        <f t="shared" si="404"/>
        <v>snow</v>
      </c>
      <c r="H3252" s="11" t="str">
        <f>'Raw Data'!H3251</f>
        <v>Weekday</v>
      </c>
      <c r="I3252" s="11" t="str">
        <f t="shared" si="405"/>
        <v>WD</v>
      </c>
      <c r="J3252" s="11" t="str">
        <f t="shared" si="406"/>
        <v>Snow</v>
      </c>
      <c r="K3252" s="11" t="str">
        <f>TEXT('Raw Data'!F3251,"0")</f>
        <v>6</v>
      </c>
      <c r="L3252" s="11">
        <f t="shared" si="407"/>
        <v>6</v>
      </c>
    </row>
    <row r="3253" spans="1:12" x14ac:dyDescent="0.3">
      <c r="A3253" s="9">
        <f>'Raw Data'!A3252</f>
        <v>45363.284722222197</v>
      </c>
      <c r="B3253" s="11" t="str">
        <f>'Raw Data'!O3252</f>
        <v>Clear</v>
      </c>
      <c r="C3253" s="11" t="str">
        <f t="shared" si="400"/>
        <v>Clear</v>
      </c>
      <c r="D3253" s="11" t="str">
        <f t="shared" si="401"/>
        <v>Clear</v>
      </c>
      <c r="E3253" s="11" t="str">
        <f t="shared" si="402"/>
        <v>Clear</v>
      </c>
      <c r="F3253" s="11" t="str">
        <f t="shared" si="403"/>
        <v>CLEAR</v>
      </c>
      <c r="G3253" s="11" t="str">
        <f t="shared" si="404"/>
        <v>clear</v>
      </c>
      <c r="H3253" s="11" t="str">
        <f>'Raw Data'!H3252</f>
        <v>Weekday</v>
      </c>
      <c r="I3253" s="11" t="str">
        <f t="shared" si="405"/>
        <v>WD</v>
      </c>
      <c r="J3253" s="11" t="str">
        <f t="shared" si="406"/>
        <v>Clear</v>
      </c>
      <c r="K3253" s="11" t="str">
        <f>TEXT('Raw Data'!F3252,"0")</f>
        <v>6</v>
      </c>
      <c r="L3253" s="11">
        <f t="shared" si="407"/>
        <v>6</v>
      </c>
    </row>
    <row r="3254" spans="1:12" x14ac:dyDescent="0.3">
      <c r="A3254" s="9">
        <f>'Raw Data'!A3253</f>
        <v>45363.288194444503</v>
      </c>
      <c r="B3254" s="11" t="str">
        <f>'Raw Data'!O3253</f>
        <v>Snow</v>
      </c>
      <c r="C3254" s="11" t="str">
        <f t="shared" si="400"/>
        <v>Snow</v>
      </c>
      <c r="D3254" s="11" t="str">
        <f t="shared" si="401"/>
        <v>Snow</v>
      </c>
      <c r="E3254" s="11" t="str">
        <f t="shared" si="402"/>
        <v>Snow</v>
      </c>
      <c r="F3254" s="11" t="str">
        <f t="shared" si="403"/>
        <v>SNOW</v>
      </c>
      <c r="G3254" s="11" t="str">
        <f t="shared" si="404"/>
        <v>snow</v>
      </c>
      <c r="H3254" s="11" t="str">
        <f>'Raw Data'!H3253</f>
        <v>Weekday</v>
      </c>
      <c r="I3254" s="11" t="str">
        <f t="shared" si="405"/>
        <v>WD</v>
      </c>
      <c r="J3254" s="11" t="str">
        <f t="shared" si="406"/>
        <v>Snow</v>
      </c>
      <c r="K3254" s="11" t="str">
        <f>TEXT('Raw Data'!F3253,"0")</f>
        <v>6</v>
      </c>
      <c r="L3254" s="11">
        <f t="shared" si="407"/>
        <v>6</v>
      </c>
    </row>
    <row r="3255" spans="1:12" x14ac:dyDescent="0.3">
      <c r="A3255" s="9">
        <f>'Raw Data'!A3254</f>
        <v>45363.291666666701</v>
      </c>
      <c r="B3255" s="11" t="str">
        <f>'Raw Data'!O3254</f>
        <v>Rain</v>
      </c>
      <c r="C3255" s="11" t="str">
        <f t="shared" si="400"/>
        <v>Rain</v>
      </c>
      <c r="D3255" s="11" t="str">
        <f t="shared" si="401"/>
        <v>Rain</v>
      </c>
      <c r="E3255" s="11" t="str">
        <f t="shared" si="402"/>
        <v>Rain</v>
      </c>
      <c r="F3255" s="11" t="str">
        <f t="shared" si="403"/>
        <v>RAIN</v>
      </c>
      <c r="G3255" s="11" t="str">
        <f t="shared" si="404"/>
        <v>rain</v>
      </c>
      <c r="H3255" s="11" t="str">
        <f>'Raw Data'!H3254</f>
        <v>Weekday</v>
      </c>
      <c r="I3255" s="11" t="str">
        <f t="shared" si="405"/>
        <v>WD</v>
      </c>
      <c r="J3255" s="11" t="str">
        <f t="shared" si="406"/>
        <v>Rain</v>
      </c>
      <c r="K3255" s="11" t="str">
        <f>TEXT('Raw Data'!F3254,"0")</f>
        <v>7</v>
      </c>
      <c r="L3255" s="11">
        <f t="shared" si="407"/>
        <v>7</v>
      </c>
    </row>
    <row r="3256" spans="1:12" x14ac:dyDescent="0.3">
      <c r="A3256" s="9">
        <f>'Raw Data'!A3255</f>
        <v>45363.295138888898</v>
      </c>
      <c r="B3256" s="11" t="str">
        <f>'Raw Data'!O3255</f>
        <v>Rain</v>
      </c>
      <c r="C3256" s="11" t="str">
        <f t="shared" si="400"/>
        <v>Rain</v>
      </c>
      <c r="D3256" s="11" t="str">
        <f t="shared" si="401"/>
        <v>Rain</v>
      </c>
      <c r="E3256" s="11" t="str">
        <f t="shared" si="402"/>
        <v>Rain</v>
      </c>
      <c r="F3256" s="11" t="str">
        <f t="shared" si="403"/>
        <v>RAIN</v>
      </c>
      <c r="G3256" s="11" t="str">
        <f t="shared" si="404"/>
        <v>rain</v>
      </c>
      <c r="H3256" s="11" t="str">
        <f>'Raw Data'!H3255</f>
        <v>Weekday</v>
      </c>
      <c r="I3256" s="11" t="str">
        <f t="shared" si="405"/>
        <v>WD</v>
      </c>
      <c r="J3256" s="11" t="str">
        <f t="shared" si="406"/>
        <v>Rain</v>
      </c>
      <c r="K3256" s="11" t="str">
        <f>TEXT('Raw Data'!F3255,"0")</f>
        <v>7</v>
      </c>
      <c r="L3256" s="11">
        <f t="shared" si="407"/>
        <v>7</v>
      </c>
    </row>
    <row r="3257" spans="1:12" x14ac:dyDescent="0.3">
      <c r="A3257" s="9">
        <f>'Raw Data'!A3256</f>
        <v>45363.298611111102</v>
      </c>
      <c r="B3257" s="11" t="str">
        <f>'Raw Data'!O3256</f>
        <v>Clear</v>
      </c>
      <c r="C3257" s="11" t="str">
        <f t="shared" si="400"/>
        <v>Clear</v>
      </c>
      <c r="D3257" s="11" t="str">
        <f t="shared" si="401"/>
        <v>Clear</v>
      </c>
      <c r="E3257" s="11" t="str">
        <f t="shared" si="402"/>
        <v>Clear</v>
      </c>
      <c r="F3257" s="11" t="str">
        <f t="shared" si="403"/>
        <v>CLEAR</v>
      </c>
      <c r="G3257" s="11" t="str">
        <f t="shared" si="404"/>
        <v>clear</v>
      </c>
      <c r="H3257" s="11" t="str">
        <f>'Raw Data'!H3256</f>
        <v>Weekday</v>
      </c>
      <c r="I3257" s="11" t="str">
        <f t="shared" si="405"/>
        <v>WD</v>
      </c>
      <c r="J3257" s="11" t="str">
        <f t="shared" si="406"/>
        <v>Clear</v>
      </c>
      <c r="K3257" s="11" t="str">
        <f>TEXT('Raw Data'!F3256,"0")</f>
        <v>7</v>
      </c>
      <c r="L3257" s="11">
        <f t="shared" si="407"/>
        <v>7</v>
      </c>
    </row>
    <row r="3258" spans="1:12" x14ac:dyDescent="0.3">
      <c r="A3258" s="9">
        <f>'Raw Data'!A3257</f>
        <v>45363.302083333299</v>
      </c>
      <c r="B3258" s="11" t="str">
        <f>'Raw Data'!O3257</f>
        <v>Snow</v>
      </c>
      <c r="C3258" s="11" t="str">
        <f t="shared" si="400"/>
        <v>Snow</v>
      </c>
      <c r="D3258" s="11" t="str">
        <f t="shared" si="401"/>
        <v>Snow</v>
      </c>
      <c r="E3258" s="11" t="str">
        <f t="shared" si="402"/>
        <v>Snow</v>
      </c>
      <c r="F3258" s="11" t="str">
        <f t="shared" si="403"/>
        <v>SNOW</v>
      </c>
      <c r="G3258" s="11" t="str">
        <f t="shared" si="404"/>
        <v>snow</v>
      </c>
      <c r="H3258" s="11" t="str">
        <f>'Raw Data'!H3257</f>
        <v>Weekday</v>
      </c>
      <c r="I3258" s="11" t="str">
        <f t="shared" si="405"/>
        <v>WD</v>
      </c>
      <c r="J3258" s="11" t="str">
        <f t="shared" si="406"/>
        <v>Snow</v>
      </c>
      <c r="K3258" s="11" t="str">
        <f>TEXT('Raw Data'!F3257,"0")</f>
        <v>7</v>
      </c>
      <c r="L3258" s="11">
        <f t="shared" si="407"/>
        <v>7</v>
      </c>
    </row>
    <row r="3259" spans="1:12" x14ac:dyDescent="0.3">
      <c r="A3259" s="9">
        <f>'Raw Data'!A3258</f>
        <v>45363.305555555598</v>
      </c>
      <c r="B3259" s="11" t="str">
        <f>'Raw Data'!O3258</f>
        <v>Clear</v>
      </c>
      <c r="C3259" s="11" t="str">
        <f t="shared" si="400"/>
        <v>Clear</v>
      </c>
      <c r="D3259" s="11" t="str">
        <f t="shared" si="401"/>
        <v>Clear</v>
      </c>
      <c r="E3259" s="11" t="str">
        <f t="shared" si="402"/>
        <v>Clear</v>
      </c>
      <c r="F3259" s="11" t="str">
        <f t="shared" si="403"/>
        <v>CLEAR</v>
      </c>
      <c r="G3259" s="11" t="str">
        <f t="shared" si="404"/>
        <v>clear</v>
      </c>
      <c r="H3259" s="11" t="str">
        <f>'Raw Data'!H3258</f>
        <v>Weekday</v>
      </c>
      <c r="I3259" s="11" t="str">
        <f t="shared" si="405"/>
        <v>WD</v>
      </c>
      <c r="J3259" s="11" t="str">
        <f t="shared" si="406"/>
        <v>Clear</v>
      </c>
      <c r="K3259" s="11" t="str">
        <f>TEXT('Raw Data'!F3258,"0")</f>
        <v>7</v>
      </c>
      <c r="L3259" s="11">
        <f t="shared" si="407"/>
        <v>7</v>
      </c>
    </row>
    <row r="3260" spans="1:12" x14ac:dyDescent="0.3">
      <c r="A3260" s="9">
        <f>'Raw Data'!A3259</f>
        <v>45363.309027777803</v>
      </c>
      <c r="B3260" s="11" t="str">
        <f>'Raw Data'!O3259</f>
        <v>Clear</v>
      </c>
      <c r="C3260" s="11" t="str">
        <f t="shared" si="400"/>
        <v>Clear</v>
      </c>
      <c r="D3260" s="11" t="str">
        <f t="shared" si="401"/>
        <v>Clear</v>
      </c>
      <c r="E3260" s="11" t="str">
        <f t="shared" si="402"/>
        <v>Clear</v>
      </c>
      <c r="F3260" s="11" t="str">
        <f t="shared" si="403"/>
        <v>CLEAR</v>
      </c>
      <c r="G3260" s="11" t="str">
        <f t="shared" si="404"/>
        <v>clear</v>
      </c>
      <c r="H3260" s="11" t="str">
        <f>'Raw Data'!H3259</f>
        <v>Weekday</v>
      </c>
      <c r="I3260" s="11" t="str">
        <f t="shared" si="405"/>
        <v>WD</v>
      </c>
      <c r="J3260" s="11" t="str">
        <f t="shared" si="406"/>
        <v>Clear</v>
      </c>
      <c r="K3260" s="11" t="str">
        <f>TEXT('Raw Data'!F3259,"0")</f>
        <v>7</v>
      </c>
      <c r="L3260" s="11">
        <f t="shared" si="407"/>
        <v>7</v>
      </c>
    </row>
    <row r="3261" spans="1:12" x14ac:dyDescent="0.3">
      <c r="A3261" s="9">
        <f>'Raw Data'!A3260</f>
        <v>45363.3125</v>
      </c>
      <c r="B3261" s="11" t="str">
        <f>'Raw Data'!O3260</f>
        <v>Rain</v>
      </c>
      <c r="C3261" s="11" t="str">
        <f t="shared" si="400"/>
        <v>Rain</v>
      </c>
      <c r="D3261" s="11" t="str">
        <f t="shared" si="401"/>
        <v>Rain</v>
      </c>
      <c r="E3261" s="11" t="str">
        <f t="shared" si="402"/>
        <v>Rain</v>
      </c>
      <c r="F3261" s="11" t="str">
        <f t="shared" si="403"/>
        <v>RAIN</v>
      </c>
      <c r="G3261" s="11" t="str">
        <f t="shared" si="404"/>
        <v>rain</v>
      </c>
      <c r="H3261" s="11" t="str">
        <f>'Raw Data'!H3260</f>
        <v>Weekday</v>
      </c>
      <c r="I3261" s="11" t="str">
        <f t="shared" si="405"/>
        <v>WD</v>
      </c>
      <c r="J3261" s="11" t="str">
        <f t="shared" si="406"/>
        <v>Rain</v>
      </c>
      <c r="K3261" s="11" t="str">
        <f>TEXT('Raw Data'!F3260,"0")</f>
        <v>7</v>
      </c>
      <c r="L3261" s="11">
        <f t="shared" si="407"/>
        <v>7</v>
      </c>
    </row>
    <row r="3262" spans="1:12" x14ac:dyDescent="0.3">
      <c r="A3262" s="9">
        <f>'Raw Data'!A3261</f>
        <v>45363.315972222197</v>
      </c>
      <c r="B3262" s="11" t="str">
        <f>'Raw Data'!O3261</f>
        <v>Rain</v>
      </c>
      <c r="C3262" s="11" t="str">
        <f t="shared" si="400"/>
        <v>Rain</v>
      </c>
      <c r="D3262" s="11" t="str">
        <f t="shared" si="401"/>
        <v>Rain</v>
      </c>
      <c r="E3262" s="11" t="str">
        <f t="shared" si="402"/>
        <v>Rain</v>
      </c>
      <c r="F3262" s="11" t="str">
        <f t="shared" si="403"/>
        <v>RAIN</v>
      </c>
      <c r="G3262" s="11" t="str">
        <f t="shared" si="404"/>
        <v>rain</v>
      </c>
      <c r="H3262" s="11" t="str">
        <f>'Raw Data'!H3261</f>
        <v>Weekday</v>
      </c>
      <c r="I3262" s="11" t="str">
        <f t="shared" si="405"/>
        <v>WD</v>
      </c>
      <c r="J3262" s="11" t="str">
        <f t="shared" si="406"/>
        <v>Rain</v>
      </c>
      <c r="K3262" s="11" t="str">
        <f>TEXT('Raw Data'!F3261,"0")</f>
        <v>7</v>
      </c>
      <c r="L3262" s="11">
        <f t="shared" si="407"/>
        <v>7</v>
      </c>
    </row>
    <row r="3263" spans="1:12" x14ac:dyDescent="0.3">
      <c r="A3263" s="9">
        <f>'Raw Data'!A3262</f>
        <v>45363.319444444503</v>
      </c>
      <c r="B3263" s="11" t="str">
        <f>'Raw Data'!O3262</f>
        <v>Snow</v>
      </c>
      <c r="C3263" s="11" t="str">
        <f t="shared" si="400"/>
        <v>Snow</v>
      </c>
      <c r="D3263" s="11" t="str">
        <f t="shared" si="401"/>
        <v>Snow</v>
      </c>
      <c r="E3263" s="11" t="str">
        <f t="shared" si="402"/>
        <v>Snow</v>
      </c>
      <c r="F3263" s="11" t="str">
        <f t="shared" si="403"/>
        <v>SNOW</v>
      </c>
      <c r="G3263" s="11" t="str">
        <f t="shared" si="404"/>
        <v>snow</v>
      </c>
      <c r="H3263" s="11" t="str">
        <f>'Raw Data'!H3262</f>
        <v>Weekday</v>
      </c>
      <c r="I3263" s="11" t="str">
        <f t="shared" si="405"/>
        <v>WD</v>
      </c>
      <c r="J3263" s="11" t="str">
        <f t="shared" si="406"/>
        <v>Snow</v>
      </c>
      <c r="K3263" s="11" t="str">
        <f>TEXT('Raw Data'!F3262,"0")</f>
        <v>7</v>
      </c>
      <c r="L3263" s="11">
        <f t="shared" si="407"/>
        <v>7</v>
      </c>
    </row>
    <row r="3264" spans="1:12" x14ac:dyDescent="0.3">
      <c r="A3264" s="9">
        <f>'Raw Data'!A3263</f>
        <v>45363.322916666701</v>
      </c>
      <c r="B3264" s="11" t="str">
        <f>'Raw Data'!O3263</f>
        <v>Clear</v>
      </c>
      <c r="C3264" s="11" t="str">
        <f t="shared" si="400"/>
        <v>Clear</v>
      </c>
      <c r="D3264" s="11" t="str">
        <f t="shared" si="401"/>
        <v>Clear</v>
      </c>
      <c r="E3264" s="11" t="str">
        <f t="shared" si="402"/>
        <v>Clear</v>
      </c>
      <c r="F3264" s="11" t="str">
        <f t="shared" si="403"/>
        <v>CLEAR</v>
      </c>
      <c r="G3264" s="11" t="str">
        <f t="shared" si="404"/>
        <v>clear</v>
      </c>
      <c r="H3264" s="11" t="str">
        <f>'Raw Data'!H3263</f>
        <v>Weekday</v>
      </c>
      <c r="I3264" s="11" t="str">
        <f t="shared" si="405"/>
        <v>WD</v>
      </c>
      <c r="J3264" s="11" t="str">
        <f t="shared" si="406"/>
        <v>Clear</v>
      </c>
      <c r="K3264" s="11" t="str">
        <f>TEXT('Raw Data'!F3263,"0")</f>
        <v>7</v>
      </c>
      <c r="L3264" s="11">
        <f t="shared" si="407"/>
        <v>7</v>
      </c>
    </row>
    <row r="3265" spans="1:12" x14ac:dyDescent="0.3">
      <c r="A3265" s="9">
        <f>'Raw Data'!A3264</f>
        <v>45363.326388888898</v>
      </c>
      <c r="B3265" s="11" t="str">
        <f>'Raw Data'!O3264</f>
        <v>Clear</v>
      </c>
      <c r="C3265" s="11" t="str">
        <f t="shared" si="400"/>
        <v>Clear</v>
      </c>
      <c r="D3265" s="11" t="str">
        <f t="shared" si="401"/>
        <v>Clear</v>
      </c>
      <c r="E3265" s="11" t="str">
        <f t="shared" si="402"/>
        <v>Clear</v>
      </c>
      <c r="F3265" s="11" t="str">
        <f t="shared" si="403"/>
        <v>CLEAR</v>
      </c>
      <c r="G3265" s="11" t="str">
        <f t="shared" si="404"/>
        <v>clear</v>
      </c>
      <c r="H3265" s="11" t="str">
        <f>'Raw Data'!H3264</f>
        <v>Weekday</v>
      </c>
      <c r="I3265" s="11" t="str">
        <f t="shared" si="405"/>
        <v>WD</v>
      </c>
      <c r="J3265" s="11" t="str">
        <f t="shared" si="406"/>
        <v>Clear</v>
      </c>
      <c r="K3265" s="11" t="str">
        <f>TEXT('Raw Data'!F3264,"0")</f>
        <v>7</v>
      </c>
      <c r="L3265" s="11">
        <f t="shared" si="407"/>
        <v>7</v>
      </c>
    </row>
    <row r="3266" spans="1:12" x14ac:dyDescent="0.3">
      <c r="A3266" s="9">
        <f>'Raw Data'!A3265</f>
        <v>45363.329861111102</v>
      </c>
      <c r="B3266" s="11" t="str">
        <f>'Raw Data'!O3265</f>
        <v>Snow</v>
      </c>
      <c r="C3266" s="11" t="str">
        <f t="shared" si="400"/>
        <v>Snow</v>
      </c>
      <c r="D3266" s="11" t="str">
        <f t="shared" si="401"/>
        <v>Snow</v>
      </c>
      <c r="E3266" s="11" t="str">
        <f t="shared" si="402"/>
        <v>Snow</v>
      </c>
      <c r="F3266" s="11" t="str">
        <f t="shared" si="403"/>
        <v>SNOW</v>
      </c>
      <c r="G3266" s="11" t="str">
        <f t="shared" si="404"/>
        <v>snow</v>
      </c>
      <c r="H3266" s="11" t="str">
        <f>'Raw Data'!H3265</f>
        <v>Weekday</v>
      </c>
      <c r="I3266" s="11" t="str">
        <f t="shared" si="405"/>
        <v>WD</v>
      </c>
      <c r="J3266" s="11" t="str">
        <f t="shared" si="406"/>
        <v>Snow</v>
      </c>
      <c r="K3266" s="11" t="str">
        <f>TEXT('Raw Data'!F3265,"0")</f>
        <v>7</v>
      </c>
      <c r="L3266" s="11">
        <f t="shared" si="407"/>
        <v>7</v>
      </c>
    </row>
    <row r="3267" spans="1:12" x14ac:dyDescent="0.3">
      <c r="A3267" s="9">
        <f>'Raw Data'!A3266</f>
        <v>45363.333333333299</v>
      </c>
      <c r="B3267" s="11" t="str">
        <f>'Raw Data'!O3266</f>
        <v>Snow</v>
      </c>
      <c r="C3267" s="11" t="str">
        <f t="shared" ref="C3267:C3330" si="408">TRIM(B3267)</f>
        <v>Snow</v>
      </c>
      <c r="D3267" s="11" t="str">
        <f t="shared" ref="D3267:D3330" si="409">CLEAN(C3267)</f>
        <v>Snow</v>
      </c>
      <c r="E3267" s="11" t="str">
        <f t="shared" ref="E3267:E3330" si="410">PROPER(D3267)</f>
        <v>Snow</v>
      </c>
      <c r="F3267" s="11" t="str">
        <f t="shared" ref="F3267:F3330" si="411">UPPER(B3267)</f>
        <v>SNOW</v>
      </c>
      <c r="G3267" s="11" t="str">
        <f t="shared" ref="G3267:G3330" si="412">LOWER(B3267)</f>
        <v>snow</v>
      </c>
      <c r="H3267" s="11" t="str">
        <f>'Raw Data'!H3266</f>
        <v>Weekday</v>
      </c>
      <c r="I3267" s="11" t="str">
        <f t="shared" ref="I3267:I3330" si="413">SUBSTITUTE(SUBSTITUTE(H3267,"Weekday","WD"),"Weekend","WE")</f>
        <v>WD</v>
      </c>
      <c r="J3267" s="11" t="str">
        <f t="shared" ref="J3267:J3330" si="414">PROPER(TRIM(CLEAN(B3267)))</f>
        <v>Snow</v>
      </c>
      <c r="K3267" s="11" t="str">
        <f>TEXT('Raw Data'!F3266,"0")</f>
        <v>8</v>
      </c>
      <c r="L3267" s="11">
        <f t="shared" ref="L3267:L3330" si="415">VALUE(K3267)</f>
        <v>8</v>
      </c>
    </row>
    <row r="3268" spans="1:12" x14ac:dyDescent="0.3">
      <c r="A3268" s="9">
        <f>'Raw Data'!A3267</f>
        <v>45363.336805555598</v>
      </c>
      <c r="B3268" s="11" t="str">
        <f>'Raw Data'!O3267</f>
        <v>Rain</v>
      </c>
      <c r="C3268" s="11" t="str">
        <f t="shared" si="408"/>
        <v>Rain</v>
      </c>
      <c r="D3268" s="11" t="str">
        <f t="shared" si="409"/>
        <v>Rain</v>
      </c>
      <c r="E3268" s="11" t="str">
        <f t="shared" si="410"/>
        <v>Rain</v>
      </c>
      <c r="F3268" s="11" t="str">
        <f t="shared" si="411"/>
        <v>RAIN</v>
      </c>
      <c r="G3268" s="11" t="str">
        <f t="shared" si="412"/>
        <v>rain</v>
      </c>
      <c r="H3268" s="11" t="str">
        <f>'Raw Data'!H3267</f>
        <v>Weekday</v>
      </c>
      <c r="I3268" s="11" t="str">
        <f t="shared" si="413"/>
        <v>WD</v>
      </c>
      <c r="J3268" s="11" t="str">
        <f t="shared" si="414"/>
        <v>Rain</v>
      </c>
      <c r="K3268" s="11" t="str">
        <f>TEXT('Raw Data'!F3267,"0")</f>
        <v>8</v>
      </c>
      <c r="L3268" s="11">
        <f t="shared" si="415"/>
        <v>8</v>
      </c>
    </row>
    <row r="3269" spans="1:12" x14ac:dyDescent="0.3">
      <c r="A3269" s="9">
        <f>'Raw Data'!A3268</f>
        <v>45363.340277777803</v>
      </c>
      <c r="B3269" s="11" t="str">
        <f>'Raw Data'!O3268</f>
        <v>Clear</v>
      </c>
      <c r="C3269" s="11" t="str">
        <f t="shared" si="408"/>
        <v>Clear</v>
      </c>
      <c r="D3269" s="11" t="str">
        <f t="shared" si="409"/>
        <v>Clear</v>
      </c>
      <c r="E3269" s="11" t="str">
        <f t="shared" si="410"/>
        <v>Clear</v>
      </c>
      <c r="F3269" s="11" t="str">
        <f t="shared" si="411"/>
        <v>CLEAR</v>
      </c>
      <c r="G3269" s="11" t="str">
        <f t="shared" si="412"/>
        <v>clear</v>
      </c>
      <c r="H3269" s="11" t="str">
        <f>'Raw Data'!H3268</f>
        <v>Weekday</v>
      </c>
      <c r="I3269" s="11" t="str">
        <f t="shared" si="413"/>
        <v>WD</v>
      </c>
      <c r="J3269" s="11" t="str">
        <f t="shared" si="414"/>
        <v>Clear</v>
      </c>
      <c r="K3269" s="11" t="str">
        <f>TEXT('Raw Data'!F3268,"0")</f>
        <v>8</v>
      </c>
      <c r="L3269" s="11">
        <f t="shared" si="415"/>
        <v>8</v>
      </c>
    </row>
    <row r="3270" spans="1:12" x14ac:dyDescent="0.3">
      <c r="A3270" s="9">
        <f>'Raw Data'!A3269</f>
        <v>45363.34375</v>
      </c>
      <c r="B3270" s="11" t="str">
        <f>'Raw Data'!O3269</f>
        <v>Rain</v>
      </c>
      <c r="C3270" s="11" t="str">
        <f t="shared" si="408"/>
        <v>Rain</v>
      </c>
      <c r="D3270" s="11" t="str">
        <f t="shared" si="409"/>
        <v>Rain</v>
      </c>
      <c r="E3270" s="11" t="str">
        <f t="shared" si="410"/>
        <v>Rain</v>
      </c>
      <c r="F3270" s="11" t="str">
        <f t="shared" si="411"/>
        <v>RAIN</v>
      </c>
      <c r="G3270" s="11" t="str">
        <f t="shared" si="412"/>
        <v>rain</v>
      </c>
      <c r="H3270" s="11" t="str">
        <f>'Raw Data'!H3269</f>
        <v>Weekday</v>
      </c>
      <c r="I3270" s="11" t="str">
        <f t="shared" si="413"/>
        <v>WD</v>
      </c>
      <c r="J3270" s="11" t="str">
        <f t="shared" si="414"/>
        <v>Rain</v>
      </c>
      <c r="K3270" s="11" t="str">
        <f>TEXT('Raw Data'!F3269,"0")</f>
        <v>8</v>
      </c>
      <c r="L3270" s="11">
        <f t="shared" si="415"/>
        <v>8</v>
      </c>
    </row>
    <row r="3271" spans="1:12" x14ac:dyDescent="0.3">
      <c r="A3271" s="9">
        <f>'Raw Data'!A3270</f>
        <v>45363.347222222197</v>
      </c>
      <c r="B3271" s="11" t="str">
        <f>'Raw Data'!O3270</f>
        <v>Snow</v>
      </c>
      <c r="C3271" s="11" t="str">
        <f t="shared" si="408"/>
        <v>Snow</v>
      </c>
      <c r="D3271" s="11" t="str">
        <f t="shared" si="409"/>
        <v>Snow</v>
      </c>
      <c r="E3271" s="11" t="str">
        <f t="shared" si="410"/>
        <v>Snow</v>
      </c>
      <c r="F3271" s="11" t="str">
        <f t="shared" si="411"/>
        <v>SNOW</v>
      </c>
      <c r="G3271" s="11" t="str">
        <f t="shared" si="412"/>
        <v>snow</v>
      </c>
      <c r="H3271" s="11" t="str">
        <f>'Raw Data'!H3270</f>
        <v>Weekday</v>
      </c>
      <c r="I3271" s="11" t="str">
        <f t="shared" si="413"/>
        <v>WD</v>
      </c>
      <c r="J3271" s="11" t="str">
        <f t="shared" si="414"/>
        <v>Snow</v>
      </c>
      <c r="K3271" s="11" t="str">
        <f>TEXT('Raw Data'!F3270,"0")</f>
        <v>8</v>
      </c>
      <c r="L3271" s="11">
        <f t="shared" si="415"/>
        <v>8</v>
      </c>
    </row>
    <row r="3272" spans="1:12" x14ac:dyDescent="0.3">
      <c r="A3272" s="9">
        <f>'Raw Data'!A3271</f>
        <v>45363.350694444503</v>
      </c>
      <c r="B3272" s="11" t="str">
        <f>'Raw Data'!O3271</f>
        <v>Clear</v>
      </c>
      <c r="C3272" s="11" t="str">
        <f t="shared" si="408"/>
        <v>Clear</v>
      </c>
      <c r="D3272" s="11" t="str">
        <f t="shared" si="409"/>
        <v>Clear</v>
      </c>
      <c r="E3272" s="11" t="str">
        <f t="shared" si="410"/>
        <v>Clear</v>
      </c>
      <c r="F3272" s="11" t="str">
        <f t="shared" si="411"/>
        <v>CLEAR</v>
      </c>
      <c r="G3272" s="11" t="str">
        <f t="shared" si="412"/>
        <v>clear</v>
      </c>
      <c r="H3272" s="11" t="str">
        <f>'Raw Data'!H3271</f>
        <v>Weekday</v>
      </c>
      <c r="I3272" s="11" t="str">
        <f t="shared" si="413"/>
        <v>WD</v>
      </c>
      <c r="J3272" s="11" t="str">
        <f t="shared" si="414"/>
        <v>Clear</v>
      </c>
      <c r="K3272" s="11" t="str">
        <f>TEXT('Raw Data'!F3271,"0")</f>
        <v>8</v>
      </c>
      <c r="L3272" s="11">
        <f t="shared" si="415"/>
        <v>8</v>
      </c>
    </row>
    <row r="3273" spans="1:12" x14ac:dyDescent="0.3">
      <c r="A3273" s="9">
        <f>'Raw Data'!A3272</f>
        <v>45363.354166666701</v>
      </c>
      <c r="B3273" s="11" t="str">
        <f>'Raw Data'!O3272</f>
        <v>Rain</v>
      </c>
      <c r="C3273" s="11" t="str">
        <f t="shared" si="408"/>
        <v>Rain</v>
      </c>
      <c r="D3273" s="11" t="str">
        <f t="shared" si="409"/>
        <v>Rain</v>
      </c>
      <c r="E3273" s="11" t="str">
        <f t="shared" si="410"/>
        <v>Rain</v>
      </c>
      <c r="F3273" s="11" t="str">
        <f t="shared" si="411"/>
        <v>RAIN</v>
      </c>
      <c r="G3273" s="11" t="str">
        <f t="shared" si="412"/>
        <v>rain</v>
      </c>
      <c r="H3273" s="11" t="str">
        <f>'Raw Data'!H3272</f>
        <v>Weekday</v>
      </c>
      <c r="I3273" s="11" t="str">
        <f t="shared" si="413"/>
        <v>WD</v>
      </c>
      <c r="J3273" s="11" t="str">
        <f t="shared" si="414"/>
        <v>Rain</v>
      </c>
      <c r="K3273" s="11" t="str">
        <f>TEXT('Raw Data'!F3272,"0")</f>
        <v>8</v>
      </c>
      <c r="L3273" s="11">
        <f t="shared" si="415"/>
        <v>8</v>
      </c>
    </row>
    <row r="3274" spans="1:12" x14ac:dyDescent="0.3">
      <c r="A3274" s="9">
        <f>'Raw Data'!A3273</f>
        <v>45363.357638888898</v>
      </c>
      <c r="B3274" s="11" t="str">
        <f>'Raw Data'!O3273</f>
        <v>Snow</v>
      </c>
      <c r="C3274" s="11" t="str">
        <f t="shared" si="408"/>
        <v>Snow</v>
      </c>
      <c r="D3274" s="11" t="str">
        <f t="shared" si="409"/>
        <v>Snow</v>
      </c>
      <c r="E3274" s="11" t="str">
        <f t="shared" si="410"/>
        <v>Snow</v>
      </c>
      <c r="F3274" s="11" t="str">
        <f t="shared" si="411"/>
        <v>SNOW</v>
      </c>
      <c r="G3274" s="11" t="str">
        <f t="shared" si="412"/>
        <v>snow</v>
      </c>
      <c r="H3274" s="11" t="str">
        <f>'Raw Data'!H3273</f>
        <v>Weekday</v>
      </c>
      <c r="I3274" s="11" t="str">
        <f t="shared" si="413"/>
        <v>WD</v>
      </c>
      <c r="J3274" s="11" t="str">
        <f t="shared" si="414"/>
        <v>Snow</v>
      </c>
      <c r="K3274" s="11" t="str">
        <f>TEXT('Raw Data'!F3273,"0")</f>
        <v>8</v>
      </c>
      <c r="L3274" s="11">
        <f t="shared" si="415"/>
        <v>8</v>
      </c>
    </row>
    <row r="3275" spans="1:12" x14ac:dyDescent="0.3">
      <c r="A3275" s="9">
        <f>'Raw Data'!A3274</f>
        <v>45363.361111111102</v>
      </c>
      <c r="B3275" s="11" t="str">
        <f>'Raw Data'!O3274</f>
        <v>Snow</v>
      </c>
      <c r="C3275" s="11" t="str">
        <f t="shared" si="408"/>
        <v>Snow</v>
      </c>
      <c r="D3275" s="11" t="str">
        <f t="shared" si="409"/>
        <v>Snow</v>
      </c>
      <c r="E3275" s="11" t="str">
        <f t="shared" si="410"/>
        <v>Snow</v>
      </c>
      <c r="F3275" s="11" t="str">
        <f t="shared" si="411"/>
        <v>SNOW</v>
      </c>
      <c r="G3275" s="11" t="str">
        <f t="shared" si="412"/>
        <v>snow</v>
      </c>
      <c r="H3275" s="11" t="str">
        <f>'Raw Data'!H3274</f>
        <v>Weekday</v>
      </c>
      <c r="I3275" s="11" t="str">
        <f t="shared" si="413"/>
        <v>WD</v>
      </c>
      <c r="J3275" s="11" t="str">
        <f t="shared" si="414"/>
        <v>Snow</v>
      </c>
      <c r="K3275" s="11" t="str">
        <f>TEXT('Raw Data'!F3274,"0")</f>
        <v>8</v>
      </c>
      <c r="L3275" s="11">
        <f t="shared" si="415"/>
        <v>8</v>
      </c>
    </row>
    <row r="3276" spans="1:12" x14ac:dyDescent="0.3">
      <c r="A3276" s="9">
        <f>'Raw Data'!A3275</f>
        <v>45363.364583333299</v>
      </c>
      <c r="B3276" s="11" t="str">
        <f>'Raw Data'!O3275</f>
        <v>Fog</v>
      </c>
      <c r="C3276" s="11" t="str">
        <f t="shared" si="408"/>
        <v>Fog</v>
      </c>
      <c r="D3276" s="11" t="str">
        <f t="shared" si="409"/>
        <v>Fog</v>
      </c>
      <c r="E3276" s="11" t="str">
        <f t="shared" si="410"/>
        <v>Fog</v>
      </c>
      <c r="F3276" s="11" t="str">
        <f t="shared" si="411"/>
        <v>FOG</v>
      </c>
      <c r="G3276" s="11" t="str">
        <f t="shared" si="412"/>
        <v>fog</v>
      </c>
      <c r="H3276" s="11" t="str">
        <f>'Raw Data'!H3275</f>
        <v>Weekday</v>
      </c>
      <c r="I3276" s="11" t="str">
        <f t="shared" si="413"/>
        <v>WD</v>
      </c>
      <c r="J3276" s="11" t="str">
        <f t="shared" si="414"/>
        <v>Fog</v>
      </c>
      <c r="K3276" s="11" t="str">
        <f>TEXT('Raw Data'!F3275,"0")</f>
        <v>8</v>
      </c>
      <c r="L3276" s="11">
        <f t="shared" si="415"/>
        <v>8</v>
      </c>
    </row>
    <row r="3277" spans="1:12" x14ac:dyDescent="0.3">
      <c r="A3277" s="9">
        <f>'Raw Data'!A3276</f>
        <v>45363.368055555598</v>
      </c>
      <c r="B3277" s="11" t="str">
        <f>'Raw Data'!O3276</f>
        <v>Rain</v>
      </c>
      <c r="C3277" s="11" t="str">
        <f t="shared" si="408"/>
        <v>Rain</v>
      </c>
      <c r="D3277" s="11" t="str">
        <f t="shared" si="409"/>
        <v>Rain</v>
      </c>
      <c r="E3277" s="11" t="str">
        <f t="shared" si="410"/>
        <v>Rain</v>
      </c>
      <c r="F3277" s="11" t="str">
        <f t="shared" si="411"/>
        <v>RAIN</v>
      </c>
      <c r="G3277" s="11" t="str">
        <f t="shared" si="412"/>
        <v>rain</v>
      </c>
      <c r="H3277" s="11" t="str">
        <f>'Raw Data'!H3276</f>
        <v>Weekday</v>
      </c>
      <c r="I3277" s="11" t="str">
        <f t="shared" si="413"/>
        <v>WD</v>
      </c>
      <c r="J3277" s="11" t="str">
        <f t="shared" si="414"/>
        <v>Rain</v>
      </c>
      <c r="K3277" s="11" t="str">
        <f>TEXT('Raw Data'!F3276,"0")</f>
        <v>8</v>
      </c>
      <c r="L3277" s="11">
        <f t="shared" si="415"/>
        <v>8</v>
      </c>
    </row>
    <row r="3278" spans="1:12" x14ac:dyDescent="0.3">
      <c r="A3278" s="9">
        <f>'Raw Data'!A3277</f>
        <v>45363.371527777803</v>
      </c>
      <c r="B3278" s="11" t="str">
        <f>'Raw Data'!O3277</f>
        <v>Rain</v>
      </c>
      <c r="C3278" s="11" t="str">
        <f t="shared" si="408"/>
        <v>Rain</v>
      </c>
      <c r="D3278" s="11" t="str">
        <f t="shared" si="409"/>
        <v>Rain</v>
      </c>
      <c r="E3278" s="11" t="str">
        <f t="shared" si="410"/>
        <v>Rain</v>
      </c>
      <c r="F3278" s="11" t="str">
        <f t="shared" si="411"/>
        <v>RAIN</v>
      </c>
      <c r="G3278" s="11" t="str">
        <f t="shared" si="412"/>
        <v>rain</v>
      </c>
      <c r="H3278" s="11" t="str">
        <f>'Raw Data'!H3277</f>
        <v>Weekday</v>
      </c>
      <c r="I3278" s="11" t="str">
        <f t="shared" si="413"/>
        <v>WD</v>
      </c>
      <c r="J3278" s="11" t="str">
        <f t="shared" si="414"/>
        <v>Rain</v>
      </c>
      <c r="K3278" s="11" t="str">
        <f>TEXT('Raw Data'!F3277,"0")</f>
        <v>8</v>
      </c>
      <c r="L3278" s="11">
        <f t="shared" si="415"/>
        <v>8</v>
      </c>
    </row>
    <row r="3279" spans="1:12" x14ac:dyDescent="0.3">
      <c r="A3279" s="9">
        <f>'Raw Data'!A3278</f>
        <v>45363.375</v>
      </c>
      <c r="B3279" s="11" t="str">
        <f>'Raw Data'!O3278</f>
        <v>Rain</v>
      </c>
      <c r="C3279" s="11" t="str">
        <f t="shared" si="408"/>
        <v>Rain</v>
      </c>
      <c r="D3279" s="11" t="str">
        <f t="shared" si="409"/>
        <v>Rain</v>
      </c>
      <c r="E3279" s="11" t="str">
        <f t="shared" si="410"/>
        <v>Rain</v>
      </c>
      <c r="F3279" s="11" t="str">
        <f t="shared" si="411"/>
        <v>RAIN</v>
      </c>
      <c r="G3279" s="11" t="str">
        <f t="shared" si="412"/>
        <v>rain</v>
      </c>
      <c r="H3279" s="11" t="str">
        <f>'Raw Data'!H3278</f>
        <v>Weekday</v>
      </c>
      <c r="I3279" s="11" t="str">
        <f t="shared" si="413"/>
        <v>WD</v>
      </c>
      <c r="J3279" s="11" t="str">
        <f t="shared" si="414"/>
        <v>Rain</v>
      </c>
      <c r="K3279" s="11" t="str">
        <f>TEXT('Raw Data'!F3278,"0")</f>
        <v>9</v>
      </c>
      <c r="L3279" s="11">
        <f t="shared" si="415"/>
        <v>9</v>
      </c>
    </row>
    <row r="3280" spans="1:12" x14ac:dyDescent="0.3">
      <c r="A3280" s="9">
        <f>'Raw Data'!A3279</f>
        <v>45363.378472222197</v>
      </c>
      <c r="B3280" s="11" t="str">
        <f>'Raw Data'!O3279</f>
        <v>Rain</v>
      </c>
      <c r="C3280" s="11" t="str">
        <f t="shared" si="408"/>
        <v>Rain</v>
      </c>
      <c r="D3280" s="11" t="str">
        <f t="shared" si="409"/>
        <v>Rain</v>
      </c>
      <c r="E3280" s="11" t="str">
        <f t="shared" si="410"/>
        <v>Rain</v>
      </c>
      <c r="F3280" s="11" t="str">
        <f t="shared" si="411"/>
        <v>RAIN</v>
      </c>
      <c r="G3280" s="11" t="str">
        <f t="shared" si="412"/>
        <v>rain</v>
      </c>
      <c r="H3280" s="11" t="str">
        <f>'Raw Data'!H3279</f>
        <v>Weekday</v>
      </c>
      <c r="I3280" s="11" t="str">
        <f t="shared" si="413"/>
        <v>WD</v>
      </c>
      <c r="J3280" s="11" t="str">
        <f t="shared" si="414"/>
        <v>Rain</v>
      </c>
      <c r="K3280" s="11" t="str">
        <f>TEXT('Raw Data'!F3279,"0")</f>
        <v>9</v>
      </c>
      <c r="L3280" s="11">
        <f t="shared" si="415"/>
        <v>9</v>
      </c>
    </row>
    <row r="3281" spans="1:12" x14ac:dyDescent="0.3">
      <c r="A3281" s="9">
        <f>'Raw Data'!A3280</f>
        <v>45363.381944444503</v>
      </c>
      <c r="B3281" s="11" t="str">
        <f>'Raw Data'!O3280</f>
        <v>Snow</v>
      </c>
      <c r="C3281" s="11" t="str">
        <f t="shared" si="408"/>
        <v>Snow</v>
      </c>
      <c r="D3281" s="11" t="str">
        <f t="shared" si="409"/>
        <v>Snow</v>
      </c>
      <c r="E3281" s="11" t="str">
        <f t="shared" si="410"/>
        <v>Snow</v>
      </c>
      <c r="F3281" s="11" t="str">
        <f t="shared" si="411"/>
        <v>SNOW</v>
      </c>
      <c r="G3281" s="11" t="str">
        <f t="shared" si="412"/>
        <v>snow</v>
      </c>
      <c r="H3281" s="11" t="str">
        <f>'Raw Data'!H3280</f>
        <v>Weekday</v>
      </c>
      <c r="I3281" s="11" t="str">
        <f t="shared" si="413"/>
        <v>WD</v>
      </c>
      <c r="J3281" s="11" t="str">
        <f t="shared" si="414"/>
        <v>Snow</v>
      </c>
      <c r="K3281" s="11" t="str">
        <f>TEXT('Raw Data'!F3280,"0")</f>
        <v>9</v>
      </c>
      <c r="L3281" s="11">
        <f t="shared" si="415"/>
        <v>9</v>
      </c>
    </row>
    <row r="3282" spans="1:12" x14ac:dyDescent="0.3">
      <c r="A3282" s="9">
        <f>'Raw Data'!A3281</f>
        <v>45363.385416666701</v>
      </c>
      <c r="B3282" s="11" t="str">
        <f>'Raw Data'!O3281</f>
        <v>Fog</v>
      </c>
      <c r="C3282" s="11" t="str">
        <f t="shared" si="408"/>
        <v>Fog</v>
      </c>
      <c r="D3282" s="11" t="str">
        <f t="shared" si="409"/>
        <v>Fog</v>
      </c>
      <c r="E3282" s="11" t="str">
        <f t="shared" si="410"/>
        <v>Fog</v>
      </c>
      <c r="F3282" s="11" t="str">
        <f t="shared" si="411"/>
        <v>FOG</v>
      </c>
      <c r="G3282" s="11" t="str">
        <f t="shared" si="412"/>
        <v>fog</v>
      </c>
      <c r="H3282" s="11" t="str">
        <f>'Raw Data'!H3281</f>
        <v>Weekday</v>
      </c>
      <c r="I3282" s="11" t="str">
        <f t="shared" si="413"/>
        <v>WD</v>
      </c>
      <c r="J3282" s="11" t="str">
        <f t="shared" si="414"/>
        <v>Fog</v>
      </c>
      <c r="K3282" s="11" t="str">
        <f>TEXT('Raw Data'!F3281,"0")</f>
        <v>9</v>
      </c>
      <c r="L3282" s="11">
        <f t="shared" si="415"/>
        <v>9</v>
      </c>
    </row>
    <row r="3283" spans="1:12" x14ac:dyDescent="0.3">
      <c r="A3283" s="9">
        <f>'Raw Data'!A3282</f>
        <v>45363.388888888898</v>
      </c>
      <c r="B3283" s="11" t="str">
        <f>'Raw Data'!O3282</f>
        <v>Fog</v>
      </c>
      <c r="C3283" s="11" t="str">
        <f t="shared" si="408"/>
        <v>Fog</v>
      </c>
      <c r="D3283" s="11" t="str">
        <f t="shared" si="409"/>
        <v>Fog</v>
      </c>
      <c r="E3283" s="11" t="str">
        <f t="shared" si="410"/>
        <v>Fog</v>
      </c>
      <c r="F3283" s="11" t="str">
        <f t="shared" si="411"/>
        <v>FOG</v>
      </c>
      <c r="G3283" s="11" t="str">
        <f t="shared" si="412"/>
        <v>fog</v>
      </c>
      <c r="H3283" s="11" t="str">
        <f>'Raw Data'!H3282</f>
        <v>Weekday</v>
      </c>
      <c r="I3283" s="11" t="str">
        <f t="shared" si="413"/>
        <v>WD</v>
      </c>
      <c r="J3283" s="11" t="str">
        <f t="shared" si="414"/>
        <v>Fog</v>
      </c>
      <c r="K3283" s="11" t="str">
        <f>TEXT('Raw Data'!F3282,"0")</f>
        <v>9</v>
      </c>
      <c r="L3283" s="11">
        <f t="shared" si="415"/>
        <v>9</v>
      </c>
    </row>
    <row r="3284" spans="1:12" x14ac:dyDescent="0.3">
      <c r="A3284" s="9">
        <f>'Raw Data'!A3283</f>
        <v>45363.392361111102</v>
      </c>
      <c r="B3284" s="11" t="str">
        <f>'Raw Data'!O3283</f>
        <v>Rain</v>
      </c>
      <c r="C3284" s="11" t="str">
        <f t="shared" si="408"/>
        <v>Rain</v>
      </c>
      <c r="D3284" s="11" t="str">
        <f t="shared" si="409"/>
        <v>Rain</v>
      </c>
      <c r="E3284" s="11" t="str">
        <f t="shared" si="410"/>
        <v>Rain</v>
      </c>
      <c r="F3284" s="11" t="str">
        <f t="shared" si="411"/>
        <v>RAIN</v>
      </c>
      <c r="G3284" s="11" t="str">
        <f t="shared" si="412"/>
        <v>rain</v>
      </c>
      <c r="H3284" s="11" t="str">
        <f>'Raw Data'!H3283</f>
        <v>Weekday</v>
      </c>
      <c r="I3284" s="11" t="str">
        <f t="shared" si="413"/>
        <v>WD</v>
      </c>
      <c r="J3284" s="11" t="str">
        <f t="shared" si="414"/>
        <v>Rain</v>
      </c>
      <c r="K3284" s="11" t="str">
        <f>TEXT('Raw Data'!F3283,"0")</f>
        <v>9</v>
      </c>
      <c r="L3284" s="11">
        <f t="shared" si="415"/>
        <v>9</v>
      </c>
    </row>
    <row r="3285" spans="1:12" x14ac:dyDescent="0.3">
      <c r="A3285" s="9">
        <f>'Raw Data'!A3284</f>
        <v>45363.395833333299</v>
      </c>
      <c r="B3285" s="11" t="str">
        <f>'Raw Data'!O3284</f>
        <v>Fog</v>
      </c>
      <c r="C3285" s="11" t="str">
        <f t="shared" si="408"/>
        <v>Fog</v>
      </c>
      <c r="D3285" s="11" t="str">
        <f t="shared" si="409"/>
        <v>Fog</v>
      </c>
      <c r="E3285" s="11" t="str">
        <f t="shared" si="410"/>
        <v>Fog</v>
      </c>
      <c r="F3285" s="11" t="str">
        <f t="shared" si="411"/>
        <v>FOG</v>
      </c>
      <c r="G3285" s="11" t="str">
        <f t="shared" si="412"/>
        <v>fog</v>
      </c>
      <c r="H3285" s="11" t="str">
        <f>'Raw Data'!H3284</f>
        <v>Weekday</v>
      </c>
      <c r="I3285" s="11" t="str">
        <f t="shared" si="413"/>
        <v>WD</v>
      </c>
      <c r="J3285" s="11" t="str">
        <f t="shared" si="414"/>
        <v>Fog</v>
      </c>
      <c r="K3285" s="11" t="str">
        <f>TEXT('Raw Data'!F3284,"0")</f>
        <v>9</v>
      </c>
      <c r="L3285" s="11">
        <f t="shared" si="415"/>
        <v>9</v>
      </c>
    </row>
    <row r="3286" spans="1:12" x14ac:dyDescent="0.3">
      <c r="A3286" s="9">
        <f>'Raw Data'!A3285</f>
        <v>45363.399305555598</v>
      </c>
      <c r="B3286" s="11" t="str">
        <f>'Raw Data'!O3285</f>
        <v>Fog</v>
      </c>
      <c r="C3286" s="11" t="str">
        <f t="shared" si="408"/>
        <v>Fog</v>
      </c>
      <c r="D3286" s="11" t="str">
        <f t="shared" si="409"/>
        <v>Fog</v>
      </c>
      <c r="E3286" s="11" t="str">
        <f t="shared" si="410"/>
        <v>Fog</v>
      </c>
      <c r="F3286" s="11" t="str">
        <f t="shared" si="411"/>
        <v>FOG</v>
      </c>
      <c r="G3286" s="11" t="str">
        <f t="shared" si="412"/>
        <v>fog</v>
      </c>
      <c r="H3286" s="11" t="str">
        <f>'Raw Data'!H3285</f>
        <v>Weekday</v>
      </c>
      <c r="I3286" s="11" t="str">
        <f t="shared" si="413"/>
        <v>WD</v>
      </c>
      <c r="J3286" s="11" t="str">
        <f t="shared" si="414"/>
        <v>Fog</v>
      </c>
      <c r="K3286" s="11" t="str">
        <f>TEXT('Raw Data'!F3285,"0")</f>
        <v>9</v>
      </c>
      <c r="L3286" s="11">
        <f t="shared" si="415"/>
        <v>9</v>
      </c>
    </row>
    <row r="3287" spans="1:12" x14ac:dyDescent="0.3">
      <c r="A3287" s="9">
        <f>'Raw Data'!A3286</f>
        <v>45363.402777777803</v>
      </c>
      <c r="B3287" s="11" t="str">
        <f>'Raw Data'!O3286</f>
        <v>Rain</v>
      </c>
      <c r="C3287" s="11" t="str">
        <f t="shared" si="408"/>
        <v>Rain</v>
      </c>
      <c r="D3287" s="11" t="str">
        <f t="shared" si="409"/>
        <v>Rain</v>
      </c>
      <c r="E3287" s="11" t="str">
        <f t="shared" si="410"/>
        <v>Rain</v>
      </c>
      <c r="F3287" s="11" t="str">
        <f t="shared" si="411"/>
        <v>RAIN</v>
      </c>
      <c r="G3287" s="11" t="str">
        <f t="shared" si="412"/>
        <v>rain</v>
      </c>
      <c r="H3287" s="11" t="str">
        <f>'Raw Data'!H3286</f>
        <v>Weekday</v>
      </c>
      <c r="I3287" s="11" t="str">
        <f t="shared" si="413"/>
        <v>WD</v>
      </c>
      <c r="J3287" s="11" t="str">
        <f t="shared" si="414"/>
        <v>Rain</v>
      </c>
      <c r="K3287" s="11" t="str">
        <f>TEXT('Raw Data'!F3286,"0")</f>
        <v>9</v>
      </c>
      <c r="L3287" s="11">
        <f t="shared" si="415"/>
        <v>9</v>
      </c>
    </row>
    <row r="3288" spans="1:12" x14ac:dyDescent="0.3">
      <c r="A3288" s="9">
        <f>'Raw Data'!A3287</f>
        <v>45363.40625</v>
      </c>
      <c r="B3288" s="11" t="str">
        <f>'Raw Data'!O3287</f>
        <v>Fog</v>
      </c>
      <c r="C3288" s="11" t="str">
        <f t="shared" si="408"/>
        <v>Fog</v>
      </c>
      <c r="D3288" s="11" t="str">
        <f t="shared" si="409"/>
        <v>Fog</v>
      </c>
      <c r="E3288" s="11" t="str">
        <f t="shared" si="410"/>
        <v>Fog</v>
      </c>
      <c r="F3288" s="11" t="str">
        <f t="shared" si="411"/>
        <v>FOG</v>
      </c>
      <c r="G3288" s="11" t="str">
        <f t="shared" si="412"/>
        <v>fog</v>
      </c>
      <c r="H3288" s="11" t="str">
        <f>'Raw Data'!H3287</f>
        <v>Weekday</v>
      </c>
      <c r="I3288" s="11" t="str">
        <f t="shared" si="413"/>
        <v>WD</v>
      </c>
      <c r="J3288" s="11" t="str">
        <f t="shared" si="414"/>
        <v>Fog</v>
      </c>
      <c r="K3288" s="11" t="str">
        <f>TEXT('Raw Data'!F3287,"0")</f>
        <v>9</v>
      </c>
      <c r="L3288" s="11">
        <f t="shared" si="415"/>
        <v>9</v>
      </c>
    </row>
    <row r="3289" spans="1:12" x14ac:dyDescent="0.3">
      <c r="A3289" s="9">
        <f>'Raw Data'!A3288</f>
        <v>45363.409722222197</v>
      </c>
      <c r="B3289" s="11" t="str">
        <f>'Raw Data'!O3288</f>
        <v>Rain</v>
      </c>
      <c r="C3289" s="11" t="str">
        <f t="shared" si="408"/>
        <v>Rain</v>
      </c>
      <c r="D3289" s="11" t="str">
        <f t="shared" si="409"/>
        <v>Rain</v>
      </c>
      <c r="E3289" s="11" t="str">
        <f t="shared" si="410"/>
        <v>Rain</v>
      </c>
      <c r="F3289" s="11" t="str">
        <f t="shared" si="411"/>
        <v>RAIN</v>
      </c>
      <c r="G3289" s="11" t="str">
        <f t="shared" si="412"/>
        <v>rain</v>
      </c>
      <c r="H3289" s="11" t="str">
        <f>'Raw Data'!H3288</f>
        <v>Weekday</v>
      </c>
      <c r="I3289" s="11" t="str">
        <f t="shared" si="413"/>
        <v>WD</v>
      </c>
      <c r="J3289" s="11" t="str">
        <f t="shared" si="414"/>
        <v>Rain</v>
      </c>
      <c r="K3289" s="11" t="str">
        <f>TEXT('Raw Data'!F3288,"0")</f>
        <v>9</v>
      </c>
      <c r="L3289" s="11">
        <f t="shared" si="415"/>
        <v>9</v>
      </c>
    </row>
    <row r="3290" spans="1:12" x14ac:dyDescent="0.3">
      <c r="A3290" s="9">
        <f>'Raw Data'!A3289</f>
        <v>45363.413194444503</v>
      </c>
      <c r="B3290" s="11" t="str">
        <f>'Raw Data'!O3289</f>
        <v>Rain</v>
      </c>
      <c r="C3290" s="11" t="str">
        <f t="shared" si="408"/>
        <v>Rain</v>
      </c>
      <c r="D3290" s="11" t="str">
        <f t="shared" si="409"/>
        <v>Rain</v>
      </c>
      <c r="E3290" s="11" t="str">
        <f t="shared" si="410"/>
        <v>Rain</v>
      </c>
      <c r="F3290" s="11" t="str">
        <f t="shared" si="411"/>
        <v>RAIN</v>
      </c>
      <c r="G3290" s="11" t="str">
        <f t="shared" si="412"/>
        <v>rain</v>
      </c>
      <c r="H3290" s="11" t="str">
        <f>'Raw Data'!H3289</f>
        <v>Weekday</v>
      </c>
      <c r="I3290" s="11" t="str">
        <f t="shared" si="413"/>
        <v>WD</v>
      </c>
      <c r="J3290" s="11" t="str">
        <f t="shared" si="414"/>
        <v>Rain</v>
      </c>
      <c r="K3290" s="11" t="str">
        <f>TEXT('Raw Data'!F3289,"0")</f>
        <v>9</v>
      </c>
      <c r="L3290" s="11">
        <f t="shared" si="415"/>
        <v>9</v>
      </c>
    </row>
    <row r="3291" spans="1:12" x14ac:dyDescent="0.3">
      <c r="A3291" s="9">
        <f>'Raw Data'!A3290</f>
        <v>45363.416666666701</v>
      </c>
      <c r="B3291" s="11" t="str">
        <f>'Raw Data'!O3290</f>
        <v>Clear</v>
      </c>
      <c r="C3291" s="11" t="str">
        <f t="shared" si="408"/>
        <v>Clear</v>
      </c>
      <c r="D3291" s="11" t="str">
        <f t="shared" si="409"/>
        <v>Clear</v>
      </c>
      <c r="E3291" s="11" t="str">
        <f t="shared" si="410"/>
        <v>Clear</v>
      </c>
      <c r="F3291" s="11" t="str">
        <f t="shared" si="411"/>
        <v>CLEAR</v>
      </c>
      <c r="G3291" s="11" t="str">
        <f t="shared" si="412"/>
        <v>clear</v>
      </c>
      <c r="H3291" s="11" t="str">
        <f>'Raw Data'!H3290</f>
        <v>Weekday</v>
      </c>
      <c r="I3291" s="11" t="str">
        <f t="shared" si="413"/>
        <v>WD</v>
      </c>
      <c r="J3291" s="11" t="str">
        <f t="shared" si="414"/>
        <v>Clear</v>
      </c>
      <c r="K3291" s="11" t="str">
        <f>TEXT('Raw Data'!F3290,"0")</f>
        <v>10</v>
      </c>
      <c r="L3291" s="11">
        <f t="shared" si="415"/>
        <v>10</v>
      </c>
    </row>
    <row r="3292" spans="1:12" x14ac:dyDescent="0.3">
      <c r="A3292" s="9">
        <f>'Raw Data'!A3291</f>
        <v>45363.420138888898</v>
      </c>
      <c r="B3292" s="11" t="str">
        <f>'Raw Data'!O3291</f>
        <v>Fog</v>
      </c>
      <c r="C3292" s="11" t="str">
        <f t="shared" si="408"/>
        <v>Fog</v>
      </c>
      <c r="D3292" s="11" t="str">
        <f t="shared" si="409"/>
        <v>Fog</v>
      </c>
      <c r="E3292" s="11" t="str">
        <f t="shared" si="410"/>
        <v>Fog</v>
      </c>
      <c r="F3292" s="11" t="str">
        <f t="shared" si="411"/>
        <v>FOG</v>
      </c>
      <c r="G3292" s="11" t="str">
        <f t="shared" si="412"/>
        <v>fog</v>
      </c>
      <c r="H3292" s="11" t="str">
        <f>'Raw Data'!H3291</f>
        <v>Weekday</v>
      </c>
      <c r="I3292" s="11" t="str">
        <f t="shared" si="413"/>
        <v>WD</v>
      </c>
      <c r="J3292" s="11" t="str">
        <f t="shared" si="414"/>
        <v>Fog</v>
      </c>
      <c r="K3292" s="11" t="str">
        <f>TEXT('Raw Data'!F3291,"0")</f>
        <v>10</v>
      </c>
      <c r="L3292" s="11">
        <f t="shared" si="415"/>
        <v>10</v>
      </c>
    </row>
    <row r="3293" spans="1:12" x14ac:dyDescent="0.3">
      <c r="A3293" s="9">
        <f>'Raw Data'!A3292</f>
        <v>45363.423611111102</v>
      </c>
      <c r="B3293" s="11" t="str">
        <f>'Raw Data'!O3292</f>
        <v>Rain</v>
      </c>
      <c r="C3293" s="11" t="str">
        <f t="shared" si="408"/>
        <v>Rain</v>
      </c>
      <c r="D3293" s="11" t="str">
        <f t="shared" si="409"/>
        <v>Rain</v>
      </c>
      <c r="E3293" s="11" t="str">
        <f t="shared" si="410"/>
        <v>Rain</v>
      </c>
      <c r="F3293" s="11" t="str">
        <f t="shared" si="411"/>
        <v>RAIN</v>
      </c>
      <c r="G3293" s="11" t="str">
        <f t="shared" si="412"/>
        <v>rain</v>
      </c>
      <c r="H3293" s="11" t="str">
        <f>'Raw Data'!H3292</f>
        <v>Weekday</v>
      </c>
      <c r="I3293" s="11" t="str">
        <f t="shared" si="413"/>
        <v>WD</v>
      </c>
      <c r="J3293" s="11" t="str">
        <f t="shared" si="414"/>
        <v>Rain</v>
      </c>
      <c r="K3293" s="11" t="str">
        <f>TEXT('Raw Data'!F3292,"0")</f>
        <v>10</v>
      </c>
      <c r="L3293" s="11">
        <f t="shared" si="415"/>
        <v>10</v>
      </c>
    </row>
    <row r="3294" spans="1:12" x14ac:dyDescent="0.3">
      <c r="A3294" s="9">
        <f>'Raw Data'!A3293</f>
        <v>45363.427083333299</v>
      </c>
      <c r="B3294" s="11" t="str">
        <f>'Raw Data'!O3293</f>
        <v>Snow</v>
      </c>
      <c r="C3294" s="11" t="str">
        <f t="shared" si="408"/>
        <v>Snow</v>
      </c>
      <c r="D3294" s="11" t="str">
        <f t="shared" si="409"/>
        <v>Snow</v>
      </c>
      <c r="E3294" s="11" t="str">
        <f t="shared" si="410"/>
        <v>Snow</v>
      </c>
      <c r="F3294" s="11" t="str">
        <f t="shared" si="411"/>
        <v>SNOW</v>
      </c>
      <c r="G3294" s="11" t="str">
        <f t="shared" si="412"/>
        <v>snow</v>
      </c>
      <c r="H3294" s="11" t="str">
        <f>'Raw Data'!H3293</f>
        <v>Weekday</v>
      </c>
      <c r="I3294" s="11" t="str">
        <f t="shared" si="413"/>
        <v>WD</v>
      </c>
      <c r="J3294" s="11" t="str">
        <f t="shared" si="414"/>
        <v>Snow</v>
      </c>
      <c r="K3294" s="11" t="str">
        <f>TEXT('Raw Data'!F3293,"0")</f>
        <v>10</v>
      </c>
      <c r="L3294" s="11">
        <f t="shared" si="415"/>
        <v>10</v>
      </c>
    </row>
    <row r="3295" spans="1:12" x14ac:dyDescent="0.3">
      <c r="A3295" s="9">
        <f>'Raw Data'!A3294</f>
        <v>45363.430555555598</v>
      </c>
      <c r="B3295" s="11" t="str">
        <f>'Raw Data'!O3294</f>
        <v>Snow</v>
      </c>
      <c r="C3295" s="11" t="str">
        <f t="shared" si="408"/>
        <v>Snow</v>
      </c>
      <c r="D3295" s="11" t="str">
        <f t="shared" si="409"/>
        <v>Snow</v>
      </c>
      <c r="E3295" s="11" t="str">
        <f t="shared" si="410"/>
        <v>Snow</v>
      </c>
      <c r="F3295" s="11" t="str">
        <f t="shared" si="411"/>
        <v>SNOW</v>
      </c>
      <c r="G3295" s="11" t="str">
        <f t="shared" si="412"/>
        <v>snow</v>
      </c>
      <c r="H3295" s="11" t="str">
        <f>'Raw Data'!H3294</f>
        <v>Weekday</v>
      </c>
      <c r="I3295" s="11" t="str">
        <f t="shared" si="413"/>
        <v>WD</v>
      </c>
      <c r="J3295" s="11" t="str">
        <f t="shared" si="414"/>
        <v>Snow</v>
      </c>
      <c r="K3295" s="11" t="str">
        <f>TEXT('Raw Data'!F3294,"0")</f>
        <v>10</v>
      </c>
      <c r="L3295" s="11">
        <f t="shared" si="415"/>
        <v>10</v>
      </c>
    </row>
    <row r="3296" spans="1:12" x14ac:dyDescent="0.3">
      <c r="A3296" s="9">
        <f>'Raw Data'!A3295</f>
        <v>45363.434027777803</v>
      </c>
      <c r="B3296" s="11" t="str">
        <f>'Raw Data'!O3295</f>
        <v>Clear</v>
      </c>
      <c r="C3296" s="11" t="str">
        <f t="shared" si="408"/>
        <v>Clear</v>
      </c>
      <c r="D3296" s="11" t="str">
        <f t="shared" si="409"/>
        <v>Clear</v>
      </c>
      <c r="E3296" s="11" t="str">
        <f t="shared" si="410"/>
        <v>Clear</v>
      </c>
      <c r="F3296" s="11" t="str">
        <f t="shared" si="411"/>
        <v>CLEAR</v>
      </c>
      <c r="G3296" s="11" t="str">
        <f t="shared" si="412"/>
        <v>clear</v>
      </c>
      <c r="H3296" s="11" t="str">
        <f>'Raw Data'!H3295</f>
        <v>Weekday</v>
      </c>
      <c r="I3296" s="11" t="str">
        <f t="shared" si="413"/>
        <v>WD</v>
      </c>
      <c r="J3296" s="11" t="str">
        <f t="shared" si="414"/>
        <v>Clear</v>
      </c>
      <c r="K3296" s="11" t="str">
        <f>TEXT('Raw Data'!F3295,"0")</f>
        <v>10</v>
      </c>
      <c r="L3296" s="11">
        <f t="shared" si="415"/>
        <v>10</v>
      </c>
    </row>
    <row r="3297" spans="1:12" x14ac:dyDescent="0.3">
      <c r="A3297" s="9">
        <f>'Raw Data'!A3296</f>
        <v>45363.4375</v>
      </c>
      <c r="B3297" s="11" t="str">
        <f>'Raw Data'!O3296</f>
        <v>Clear</v>
      </c>
      <c r="C3297" s="11" t="str">
        <f t="shared" si="408"/>
        <v>Clear</v>
      </c>
      <c r="D3297" s="11" t="str">
        <f t="shared" si="409"/>
        <v>Clear</v>
      </c>
      <c r="E3297" s="11" t="str">
        <f t="shared" si="410"/>
        <v>Clear</v>
      </c>
      <c r="F3297" s="11" t="str">
        <f t="shared" si="411"/>
        <v>CLEAR</v>
      </c>
      <c r="G3297" s="11" t="str">
        <f t="shared" si="412"/>
        <v>clear</v>
      </c>
      <c r="H3297" s="11" t="str">
        <f>'Raw Data'!H3296</f>
        <v>Weekday</v>
      </c>
      <c r="I3297" s="11" t="str">
        <f t="shared" si="413"/>
        <v>WD</v>
      </c>
      <c r="J3297" s="11" t="str">
        <f t="shared" si="414"/>
        <v>Clear</v>
      </c>
      <c r="K3297" s="11" t="str">
        <f>TEXT('Raw Data'!F3296,"0")</f>
        <v>10</v>
      </c>
      <c r="L3297" s="11">
        <f t="shared" si="415"/>
        <v>10</v>
      </c>
    </row>
    <row r="3298" spans="1:12" x14ac:dyDescent="0.3">
      <c r="A3298" s="9">
        <f>'Raw Data'!A3297</f>
        <v>45363.440972222197</v>
      </c>
      <c r="B3298" s="11" t="str">
        <f>'Raw Data'!O3297</f>
        <v>Rain</v>
      </c>
      <c r="C3298" s="11" t="str">
        <f t="shared" si="408"/>
        <v>Rain</v>
      </c>
      <c r="D3298" s="11" t="str">
        <f t="shared" si="409"/>
        <v>Rain</v>
      </c>
      <c r="E3298" s="11" t="str">
        <f t="shared" si="410"/>
        <v>Rain</v>
      </c>
      <c r="F3298" s="11" t="str">
        <f t="shared" si="411"/>
        <v>RAIN</v>
      </c>
      <c r="G3298" s="11" t="str">
        <f t="shared" si="412"/>
        <v>rain</v>
      </c>
      <c r="H3298" s="11" t="str">
        <f>'Raw Data'!H3297</f>
        <v>Weekday</v>
      </c>
      <c r="I3298" s="11" t="str">
        <f t="shared" si="413"/>
        <v>WD</v>
      </c>
      <c r="J3298" s="11" t="str">
        <f t="shared" si="414"/>
        <v>Rain</v>
      </c>
      <c r="K3298" s="11" t="str">
        <f>TEXT('Raw Data'!F3297,"0")</f>
        <v>10</v>
      </c>
      <c r="L3298" s="11">
        <f t="shared" si="415"/>
        <v>10</v>
      </c>
    </row>
    <row r="3299" spans="1:12" x14ac:dyDescent="0.3">
      <c r="A3299" s="9">
        <f>'Raw Data'!A3298</f>
        <v>45363.444444444503</v>
      </c>
      <c r="B3299" s="11" t="str">
        <f>'Raw Data'!O3298</f>
        <v>Clear</v>
      </c>
      <c r="C3299" s="11" t="str">
        <f t="shared" si="408"/>
        <v>Clear</v>
      </c>
      <c r="D3299" s="11" t="str">
        <f t="shared" si="409"/>
        <v>Clear</v>
      </c>
      <c r="E3299" s="11" t="str">
        <f t="shared" si="410"/>
        <v>Clear</v>
      </c>
      <c r="F3299" s="11" t="str">
        <f t="shared" si="411"/>
        <v>CLEAR</v>
      </c>
      <c r="G3299" s="11" t="str">
        <f t="shared" si="412"/>
        <v>clear</v>
      </c>
      <c r="H3299" s="11" t="str">
        <f>'Raw Data'!H3298</f>
        <v>Weekday</v>
      </c>
      <c r="I3299" s="11" t="str">
        <f t="shared" si="413"/>
        <v>WD</v>
      </c>
      <c r="J3299" s="11" t="str">
        <f t="shared" si="414"/>
        <v>Clear</v>
      </c>
      <c r="K3299" s="11" t="str">
        <f>TEXT('Raw Data'!F3298,"0")</f>
        <v>10</v>
      </c>
      <c r="L3299" s="11">
        <f t="shared" si="415"/>
        <v>10</v>
      </c>
    </row>
    <row r="3300" spans="1:12" x14ac:dyDescent="0.3">
      <c r="A3300" s="9">
        <f>'Raw Data'!A3299</f>
        <v>45363.447916666701</v>
      </c>
      <c r="B3300" s="11" t="str">
        <f>'Raw Data'!O3299</f>
        <v>Snow</v>
      </c>
      <c r="C3300" s="11" t="str">
        <f t="shared" si="408"/>
        <v>Snow</v>
      </c>
      <c r="D3300" s="11" t="str">
        <f t="shared" si="409"/>
        <v>Snow</v>
      </c>
      <c r="E3300" s="11" t="str">
        <f t="shared" si="410"/>
        <v>Snow</v>
      </c>
      <c r="F3300" s="11" t="str">
        <f t="shared" si="411"/>
        <v>SNOW</v>
      </c>
      <c r="G3300" s="11" t="str">
        <f t="shared" si="412"/>
        <v>snow</v>
      </c>
      <c r="H3300" s="11" t="str">
        <f>'Raw Data'!H3299</f>
        <v>Weekday</v>
      </c>
      <c r="I3300" s="11" t="str">
        <f t="shared" si="413"/>
        <v>WD</v>
      </c>
      <c r="J3300" s="11" t="str">
        <f t="shared" si="414"/>
        <v>Snow</v>
      </c>
      <c r="K3300" s="11" t="str">
        <f>TEXT('Raw Data'!F3299,"0")</f>
        <v>10</v>
      </c>
      <c r="L3300" s="11">
        <f t="shared" si="415"/>
        <v>10</v>
      </c>
    </row>
    <row r="3301" spans="1:12" x14ac:dyDescent="0.3">
      <c r="A3301" s="9">
        <f>'Raw Data'!A3300</f>
        <v>45363.451388888898</v>
      </c>
      <c r="B3301" s="11" t="str">
        <f>'Raw Data'!O3300</f>
        <v>Snow</v>
      </c>
      <c r="C3301" s="11" t="str">
        <f t="shared" si="408"/>
        <v>Snow</v>
      </c>
      <c r="D3301" s="11" t="str">
        <f t="shared" si="409"/>
        <v>Snow</v>
      </c>
      <c r="E3301" s="11" t="str">
        <f t="shared" si="410"/>
        <v>Snow</v>
      </c>
      <c r="F3301" s="11" t="str">
        <f t="shared" si="411"/>
        <v>SNOW</v>
      </c>
      <c r="G3301" s="11" t="str">
        <f t="shared" si="412"/>
        <v>snow</v>
      </c>
      <c r="H3301" s="11" t="str">
        <f>'Raw Data'!H3300</f>
        <v>Weekday</v>
      </c>
      <c r="I3301" s="11" t="str">
        <f t="shared" si="413"/>
        <v>WD</v>
      </c>
      <c r="J3301" s="11" t="str">
        <f t="shared" si="414"/>
        <v>Snow</v>
      </c>
      <c r="K3301" s="11" t="str">
        <f>TEXT('Raw Data'!F3300,"0")</f>
        <v>10</v>
      </c>
      <c r="L3301" s="11">
        <f t="shared" si="415"/>
        <v>10</v>
      </c>
    </row>
    <row r="3302" spans="1:12" x14ac:dyDescent="0.3">
      <c r="A3302" s="9">
        <f>'Raw Data'!A3301</f>
        <v>45363.454861111102</v>
      </c>
      <c r="B3302" s="11" t="str">
        <f>'Raw Data'!O3301</f>
        <v>Rain</v>
      </c>
      <c r="C3302" s="11" t="str">
        <f t="shared" si="408"/>
        <v>Rain</v>
      </c>
      <c r="D3302" s="11" t="str">
        <f t="shared" si="409"/>
        <v>Rain</v>
      </c>
      <c r="E3302" s="11" t="str">
        <f t="shared" si="410"/>
        <v>Rain</v>
      </c>
      <c r="F3302" s="11" t="str">
        <f t="shared" si="411"/>
        <v>RAIN</v>
      </c>
      <c r="G3302" s="11" t="str">
        <f t="shared" si="412"/>
        <v>rain</v>
      </c>
      <c r="H3302" s="11" t="str">
        <f>'Raw Data'!H3301</f>
        <v>Weekday</v>
      </c>
      <c r="I3302" s="11" t="str">
        <f t="shared" si="413"/>
        <v>WD</v>
      </c>
      <c r="J3302" s="11" t="str">
        <f t="shared" si="414"/>
        <v>Rain</v>
      </c>
      <c r="K3302" s="11" t="str">
        <f>TEXT('Raw Data'!F3301,"0")</f>
        <v>10</v>
      </c>
      <c r="L3302" s="11">
        <f t="shared" si="415"/>
        <v>10</v>
      </c>
    </row>
    <row r="3303" spans="1:12" x14ac:dyDescent="0.3">
      <c r="A3303" s="9">
        <f>'Raw Data'!A3302</f>
        <v>45363.458333333299</v>
      </c>
      <c r="B3303" s="11" t="str">
        <f>'Raw Data'!O3302</f>
        <v>Fog</v>
      </c>
      <c r="C3303" s="11" t="str">
        <f t="shared" si="408"/>
        <v>Fog</v>
      </c>
      <c r="D3303" s="11" t="str">
        <f t="shared" si="409"/>
        <v>Fog</v>
      </c>
      <c r="E3303" s="11" t="str">
        <f t="shared" si="410"/>
        <v>Fog</v>
      </c>
      <c r="F3303" s="11" t="str">
        <f t="shared" si="411"/>
        <v>FOG</v>
      </c>
      <c r="G3303" s="11" t="str">
        <f t="shared" si="412"/>
        <v>fog</v>
      </c>
      <c r="H3303" s="11" t="str">
        <f>'Raw Data'!H3302</f>
        <v>Weekday</v>
      </c>
      <c r="I3303" s="11" t="str">
        <f t="shared" si="413"/>
        <v>WD</v>
      </c>
      <c r="J3303" s="11" t="str">
        <f t="shared" si="414"/>
        <v>Fog</v>
      </c>
      <c r="K3303" s="11" t="str">
        <f>TEXT('Raw Data'!F3302,"0")</f>
        <v>11</v>
      </c>
      <c r="L3303" s="11">
        <f t="shared" si="415"/>
        <v>11</v>
      </c>
    </row>
    <row r="3304" spans="1:12" x14ac:dyDescent="0.3">
      <c r="A3304" s="9">
        <f>'Raw Data'!A3303</f>
        <v>45363.461805555598</v>
      </c>
      <c r="B3304" s="11" t="str">
        <f>'Raw Data'!O3303</f>
        <v>Snow</v>
      </c>
      <c r="C3304" s="11" t="str">
        <f t="shared" si="408"/>
        <v>Snow</v>
      </c>
      <c r="D3304" s="11" t="str">
        <f t="shared" si="409"/>
        <v>Snow</v>
      </c>
      <c r="E3304" s="11" t="str">
        <f t="shared" si="410"/>
        <v>Snow</v>
      </c>
      <c r="F3304" s="11" t="str">
        <f t="shared" si="411"/>
        <v>SNOW</v>
      </c>
      <c r="G3304" s="11" t="str">
        <f t="shared" si="412"/>
        <v>snow</v>
      </c>
      <c r="H3304" s="11" t="str">
        <f>'Raw Data'!H3303</f>
        <v>Weekday</v>
      </c>
      <c r="I3304" s="11" t="str">
        <f t="shared" si="413"/>
        <v>WD</v>
      </c>
      <c r="J3304" s="11" t="str">
        <f t="shared" si="414"/>
        <v>Snow</v>
      </c>
      <c r="K3304" s="11" t="str">
        <f>TEXT('Raw Data'!F3303,"0")</f>
        <v>11</v>
      </c>
      <c r="L3304" s="11">
        <f t="shared" si="415"/>
        <v>11</v>
      </c>
    </row>
    <row r="3305" spans="1:12" x14ac:dyDescent="0.3">
      <c r="A3305" s="9">
        <f>'Raw Data'!A3304</f>
        <v>45363.465277777803</v>
      </c>
      <c r="B3305" s="11" t="str">
        <f>'Raw Data'!O3304</f>
        <v>Rain</v>
      </c>
      <c r="C3305" s="11" t="str">
        <f t="shared" si="408"/>
        <v>Rain</v>
      </c>
      <c r="D3305" s="11" t="str">
        <f t="shared" si="409"/>
        <v>Rain</v>
      </c>
      <c r="E3305" s="11" t="str">
        <f t="shared" si="410"/>
        <v>Rain</v>
      </c>
      <c r="F3305" s="11" t="str">
        <f t="shared" si="411"/>
        <v>RAIN</v>
      </c>
      <c r="G3305" s="11" t="str">
        <f t="shared" si="412"/>
        <v>rain</v>
      </c>
      <c r="H3305" s="11" t="str">
        <f>'Raw Data'!H3304</f>
        <v>Weekday</v>
      </c>
      <c r="I3305" s="11" t="str">
        <f t="shared" si="413"/>
        <v>WD</v>
      </c>
      <c r="J3305" s="11" t="str">
        <f t="shared" si="414"/>
        <v>Rain</v>
      </c>
      <c r="K3305" s="11" t="str">
        <f>TEXT('Raw Data'!F3304,"0")</f>
        <v>11</v>
      </c>
      <c r="L3305" s="11">
        <f t="shared" si="415"/>
        <v>11</v>
      </c>
    </row>
    <row r="3306" spans="1:12" x14ac:dyDescent="0.3">
      <c r="A3306" s="9">
        <f>'Raw Data'!A3305</f>
        <v>45363.46875</v>
      </c>
      <c r="B3306" s="11" t="str">
        <f>'Raw Data'!O3305</f>
        <v>Fog</v>
      </c>
      <c r="C3306" s="11" t="str">
        <f t="shared" si="408"/>
        <v>Fog</v>
      </c>
      <c r="D3306" s="11" t="str">
        <f t="shared" si="409"/>
        <v>Fog</v>
      </c>
      <c r="E3306" s="11" t="str">
        <f t="shared" si="410"/>
        <v>Fog</v>
      </c>
      <c r="F3306" s="11" t="str">
        <f t="shared" si="411"/>
        <v>FOG</v>
      </c>
      <c r="G3306" s="11" t="str">
        <f t="shared" si="412"/>
        <v>fog</v>
      </c>
      <c r="H3306" s="11" t="str">
        <f>'Raw Data'!H3305</f>
        <v>Weekday</v>
      </c>
      <c r="I3306" s="11" t="str">
        <f t="shared" si="413"/>
        <v>WD</v>
      </c>
      <c r="J3306" s="11" t="str">
        <f t="shared" si="414"/>
        <v>Fog</v>
      </c>
      <c r="K3306" s="11" t="str">
        <f>TEXT('Raw Data'!F3305,"0")</f>
        <v>11</v>
      </c>
      <c r="L3306" s="11">
        <f t="shared" si="415"/>
        <v>11</v>
      </c>
    </row>
    <row r="3307" spans="1:12" x14ac:dyDescent="0.3">
      <c r="A3307" s="9">
        <f>'Raw Data'!A3306</f>
        <v>45363.472222222197</v>
      </c>
      <c r="B3307" s="11" t="str">
        <f>'Raw Data'!O3306</f>
        <v>Snow</v>
      </c>
      <c r="C3307" s="11" t="str">
        <f t="shared" si="408"/>
        <v>Snow</v>
      </c>
      <c r="D3307" s="11" t="str">
        <f t="shared" si="409"/>
        <v>Snow</v>
      </c>
      <c r="E3307" s="11" t="str">
        <f t="shared" si="410"/>
        <v>Snow</v>
      </c>
      <c r="F3307" s="11" t="str">
        <f t="shared" si="411"/>
        <v>SNOW</v>
      </c>
      <c r="G3307" s="11" t="str">
        <f t="shared" si="412"/>
        <v>snow</v>
      </c>
      <c r="H3307" s="11" t="str">
        <f>'Raw Data'!H3306</f>
        <v>Weekday</v>
      </c>
      <c r="I3307" s="11" t="str">
        <f t="shared" si="413"/>
        <v>WD</v>
      </c>
      <c r="J3307" s="11" t="str">
        <f t="shared" si="414"/>
        <v>Snow</v>
      </c>
      <c r="K3307" s="11" t="str">
        <f>TEXT('Raw Data'!F3306,"0")</f>
        <v>11</v>
      </c>
      <c r="L3307" s="11">
        <f t="shared" si="415"/>
        <v>11</v>
      </c>
    </row>
    <row r="3308" spans="1:12" x14ac:dyDescent="0.3">
      <c r="A3308" s="9">
        <f>'Raw Data'!A3307</f>
        <v>45363.475694444503</v>
      </c>
      <c r="B3308" s="11" t="str">
        <f>'Raw Data'!O3307</f>
        <v>Rain</v>
      </c>
      <c r="C3308" s="11" t="str">
        <f t="shared" si="408"/>
        <v>Rain</v>
      </c>
      <c r="D3308" s="11" t="str">
        <f t="shared" si="409"/>
        <v>Rain</v>
      </c>
      <c r="E3308" s="11" t="str">
        <f t="shared" si="410"/>
        <v>Rain</v>
      </c>
      <c r="F3308" s="11" t="str">
        <f t="shared" si="411"/>
        <v>RAIN</v>
      </c>
      <c r="G3308" s="11" t="str">
        <f t="shared" si="412"/>
        <v>rain</v>
      </c>
      <c r="H3308" s="11" t="str">
        <f>'Raw Data'!H3307</f>
        <v>Weekday</v>
      </c>
      <c r="I3308" s="11" t="str">
        <f t="shared" si="413"/>
        <v>WD</v>
      </c>
      <c r="J3308" s="11" t="str">
        <f t="shared" si="414"/>
        <v>Rain</v>
      </c>
      <c r="K3308" s="11" t="str">
        <f>TEXT('Raw Data'!F3307,"0")</f>
        <v>11</v>
      </c>
      <c r="L3308" s="11">
        <f t="shared" si="415"/>
        <v>11</v>
      </c>
    </row>
    <row r="3309" spans="1:12" x14ac:dyDescent="0.3">
      <c r="A3309" s="9">
        <f>'Raw Data'!A3308</f>
        <v>45363.479166666701</v>
      </c>
      <c r="B3309" s="11" t="str">
        <f>'Raw Data'!O3308</f>
        <v>Fog</v>
      </c>
      <c r="C3309" s="11" t="str">
        <f t="shared" si="408"/>
        <v>Fog</v>
      </c>
      <c r="D3309" s="11" t="str">
        <f t="shared" si="409"/>
        <v>Fog</v>
      </c>
      <c r="E3309" s="11" t="str">
        <f t="shared" si="410"/>
        <v>Fog</v>
      </c>
      <c r="F3309" s="11" t="str">
        <f t="shared" si="411"/>
        <v>FOG</v>
      </c>
      <c r="G3309" s="11" t="str">
        <f t="shared" si="412"/>
        <v>fog</v>
      </c>
      <c r="H3309" s="11" t="str">
        <f>'Raw Data'!H3308</f>
        <v>Weekday</v>
      </c>
      <c r="I3309" s="11" t="str">
        <f t="shared" si="413"/>
        <v>WD</v>
      </c>
      <c r="J3309" s="11" t="str">
        <f t="shared" si="414"/>
        <v>Fog</v>
      </c>
      <c r="K3309" s="11" t="str">
        <f>TEXT('Raw Data'!F3308,"0")</f>
        <v>11</v>
      </c>
      <c r="L3309" s="11">
        <f t="shared" si="415"/>
        <v>11</v>
      </c>
    </row>
    <row r="3310" spans="1:12" x14ac:dyDescent="0.3">
      <c r="A3310" s="9">
        <f>'Raw Data'!A3309</f>
        <v>45363.482638888898</v>
      </c>
      <c r="B3310" s="11" t="str">
        <f>'Raw Data'!O3309</f>
        <v>Clear</v>
      </c>
      <c r="C3310" s="11" t="str">
        <f t="shared" si="408"/>
        <v>Clear</v>
      </c>
      <c r="D3310" s="11" t="str">
        <f t="shared" si="409"/>
        <v>Clear</v>
      </c>
      <c r="E3310" s="11" t="str">
        <f t="shared" si="410"/>
        <v>Clear</v>
      </c>
      <c r="F3310" s="11" t="str">
        <f t="shared" si="411"/>
        <v>CLEAR</v>
      </c>
      <c r="G3310" s="11" t="str">
        <f t="shared" si="412"/>
        <v>clear</v>
      </c>
      <c r="H3310" s="11" t="str">
        <f>'Raw Data'!H3309</f>
        <v>Weekday</v>
      </c>
      <c r="I3310" s="11" t="str">
        <f t="shared" si="413"/>
        <v>WD</v>
      </c>
      <c r="J3310" s="11" t="str">
        <f t="shared" si="414"/>
        <v>Clear</v>
      </c>
      <c r="K3310" s="11" t="str">
        <f>TEXT('Raw Data'!F3309,"0")</f>
        <v>11</v>
      </c>
      <c r="L3310" s="11">
        <f t="shared" si="415"/>
        <v>11</v>
      </c>
    </row>
    <row r="3311" spans="1:12" x14ac:dyDescent="0.3">
      <c r="A3311" s="9">
        <f>'Raw Data'!A3310</f>
        <v>45363.486111111102</v>
      </c>
      <c r="B3311" s="11" t="str">
        <f>'Raw Data'!O3310</f>
        <v>Snow</v>
      </c>
      <c r="C3311" s="11" t="str">
        <f t="shared" si="408"/>
        <v>Snow</v>
      </c>
      <c r="D3311" s="11" t="str">
        <f t="shared" si="409"/>
        <v>Snow</v>
      </c>
      <c r="E3311" s="11" t="str">
        <f t="shared" si="410"/>
        <v>Snow</v>
      </c>
      <c r="F3311" s="11" t="str">
        <f t="shared" si="411"/>
        <v>SNOW</v>
      </c>
      <c r="G3311" s="11" t="str">
        <f t="shared" si="412"/>
        <v>snow</v>
      </c>
      <c r="H3311" s="11" t="str">
        <f>'Raw Data'!H3310</f>
        <v>Weekday</v>
      </c>
      <c r="I3311" s="11" t="str">
        <f t="shared" si="413"/>
        <v>WD</v>
      </c>
      <c r="J3311" s="11" t="str">
        <f t="shared" si="414"/>
        <v>Snow</v>
      </c>
      <c r="K3311" s="11" t="str">
        <f>TEXT('Raw Data'!F3310,"0")</f>
        <v>11</v>
      </c>
      <c r="L3311" s="11">
        <f t="shared" si="415"/>
        <v>11</v>
      </c>
    </row>
    <row r="3312" spans="1:12" x14ac:dyDescent="0.3">
      <c r="A3312" s="9">
        <f>'Raw Data'!A3311</f>
        <v>45363.489583333299</v>
      </c>
      <c r="B3312" s="11" t="str">
        <f>'Raw Data'!O3311</f>
        <v>Fog</v>
      </c>
      <c r="C3312" s="11" t="str">
        <f t="shared" si="408"/>
        <v>Fog</v>
      </c>
      <c r="D3312" s="11" t="str">
        <f t="shared" si="409"/>
        <v>Fog</v>
      </c>
      <c r="E3312" s="11" t="str">
        <f t="shared" si="410"/>
        <v>Fog</v>
      </c>
      <c r="F3312" s="11" t="str">
        <f t="shared" si="411"/>
        <v>FOG</v>
      </c>
      <c r="G3312" s="11" t="str">
        <f t="shared" si="412"/>
        <v>fog</v>
      </c>
      <c r="H3312" s="11" t="str">
        <f>'Raw Data'!H3311</f>
        <v>Weekday</v>
      </c>
      <c r="I3312" s="11" t="str">
        <f t="shared" si="413"/>
        <v>WD</v>
      </c>
      <c r="J3312" s="11" t="str">
        <f t="shared" si="414"/>
        <v>Fog</v>
      </c>
      <c r="K3312" s="11" t="str">
        <f>TEXT('Raw Data'!F3311,"0")</f>
        <v>11</v>
      </c>
      <c r="L3312" s="11">
        <f t="shared" si="415"/>
        <v>11</v>
      </c>
    </row>
    <row r="3313" spans="1:12" x14ac:dyDescent="0.3">
      <c r="A3313" s="9">
        <f>'Raw Data'!A3312</f>
        <v>45363.493055555598</v>
      </c>
      <c r="B3313" s="11" t="str">
        <f>'Raw Data'!O3312</f>
        <v>Rain</v>
      </c>
      <c r="C3313" s="11" t="str">
        <f t="shared" si="408"/>
        <v>Rain</v>
      </c>
      <c r="D3313" s="11" t="str">
        <f t="shared" si="409"/>
        <v>Rain</v>
      </c>
      <c r="E3313" s="11" t="str">
        <f t="shared" si="410"/>
        <v>Rain</v>
      </c>
      <c r="F3313" s="11" t="str">
        <f t="shared" si="411"/>
        <v>RAIN</v>
      </c>
      <c r="G3313" s="11" t="str">
        <f t="shared" si="412"/>
        <v>rain</v>
      </c>
      <c r="H3313" s="11" t="str">
        <f>'Raw Data'!H3312</f>
        <v>Weekday</v>
      </c>
      <c r="I3313" s="11" t="str">
        <f t="shared" si="413"/>
        <v>WD</v>
      </c>
      <c r="J3313" s="11" t="str">
        <f t="shared" si="414"/>
        <v>Rain</v>
      </c>
      <c r="K3313" s="11" t="str">
        <f>TEXT('Raw Data'!F3312,"0")</f>
        <v>11</v>
      </c>
      <c r="L3313" s="11">
        <f t="shared" si="415"/>
        <v>11</v>
      </c>
    </row>
    <row r="3314" spans="1:12" x14ac:dyDescent="0.3">
      <c r="A3314" s="9">
        <f>'Raw Data'!A3313</f>
        <v>45363.496527777803</v>
      </c>
      <c r="B3314" s="11" t="str">
        <f>'Raw Data'!O3313</f>
        <v>Rain</v>
      </c>
      <c r="C3314" s="11" t="str">
        <f t="shared" si="408"/>
        <v>Rain</v>
      </c>
      <c r="D3314" s="11" t="str">
        <f t="shared" si="409"/>
        <v>Rain</v>
      </c>
      <c r="E3314" s="11" t="str">
        <f t="shared" si="410"/>
        <v>Rain</v>
      </c>
      <c r="F3314" s="11" t="str">
        <f t="shared" si="411"/>
        <v>RAIN</v>
      </c>
      <c r="G3314" s="11" t="str">
        <f t="shared" si="412"/>
        <v>rain</v>
      </c>
      <c r="H3314" s="11" t="str">
        <f>'Raw Data'!H3313</f>
        <v>Weekday</v>
      </c>
      <c r="I3314" s="11" t="str">
        <f t="shared" si="413"/>
        <v>WD</v>
      </c>
      <c r="J3314" s="11" t="str">
        <f t="shared" si="414"/>
        <v>Rain</v>
      </c>
      <c r="K3314" s="11" t="str">
        <f>TEXT('Raw Data'!F3313,"0")</f>
        <v>11</v>
      </c>
      <c r="L3314" s="11">
        <f t="shared" si="415"/>
        <v>11</v>
      </c>
    </row>
    <row r="3315" spans="1:12" x14ac:dyDescent="0.3">
      <c r="A3315" s="9">
        <f>'Raw Data'!A3314</f>
        <v>45363.5</v>
      </c>
      <c r="B3315" s="11" t="str">
        <f>'Raw Data'!O3314</f>
        <v>Fog</v>
      </c>
      <c r="C3315" s="11" t="str">
        <f t="shared" si="408"/>
        <v>Fog</v>
      </c>
      <c r="D3315" s="11" t="str">
        <f t="shared" si="409"/>
        <v>Fog</v>
      </c>
      <c r="E3315" s="11" t="str">
        <f t="shared" si="410"/>
        <v>Fog</v>
      </c>
      <c r="F3315" s="11" t="str">
        <f t="shared" si="411"/>
        <v>FOG</v>
      </c>
      <c r="G3315" s="11" t="str">
        <f t="shared" si="412"/>
        <v>fog</v>
      </c>
      <c r="H3315" s="11" t="str">
        <f>'Raw Data'!H3314</f>
        <v>Weekday</v>
      </c>
      <c r="I3315" s="11" t="str">
        <f t="shared" si="413"/>
        <v>WD</v>
      </c>
      <c r="J3315" s="11" t="str">
        <f t="shared" si="414"/>
        <v>Fog</v>
      </c>
      <c r="K3315" s="11" t="str">
        <f>TEXT('Raw Data'!F3314,"0")</f>
        <v>12</v>
      </c>
      <c r="L3315" s="11">
        <f t="shared" si="415"/>
        <v>12</v>
      </c>
    </row>
    <row r="3316" spans="1:12" x14ac:dyDescent="0.3">
      <c r="A3316" s="9">
        <f>'Raw Data'!A3315</f>
        <v>45363.503472222197</v>
      </c>
      <c r="B3316" s="11" t="str">
        <f>'Raw Data'!O3315</f>
        <v>Snow</v>
      </c>
      <c r="C3316" s="11" t="str">
        <f t="shared" si="408"/>
        <v>Snow</v>
      </c>
      <c r="D3316" s="11" t="str">
        <f t="shared" si="409"/>
        <v>Snow</v>
      </c>
      <c r="E3316" s="11" t="str">
        <f t="shared" si="410"/>
        <v>Snow</v>
      </c>
      <c r="F3316" s="11" t="str">
        <f t="shared" si="411"/>
        <v>SNOW</v>
      </c>
      <c r="G3316" s="11" t="str">
        <f t="shared" si="412"/>
        <v>snow</v>
      </c>
      <c r="H3316" s="11" t="str">
        <f>'Raw Data'!H3315</f>
        <v>Weekday</v>
      </c>
      <c r="I3316" s="11" t="str">
        <f t="shared" si="413"/>
        <v>WD</v>
      </c>
      <c r="J3316" s="11" t="str">
        <f t="shared" si="414"/>
        <v>Snow</v>
      </c>
      <c r="K3316" s="11" t="str">
        <f>TEXT('Raw Data'!F3315,"0")</f>
        <v>12</v>
      </c>
      <c r="L3316" s="11">
        <f t="shared" si="415"/>
        <v>12</v>
      </c>
    </row>
    <row r="3317" spans="1:12" x14ac:dyDescent="0.3">
      <c r="A3317" s="9">
        <f>'Raw Data'!A3316</f>
        <v>45363.506944444503</v>
      </c>
      <c r="B3317" s="11" t="str">
        <f>'Raw Data'!O3316</f>
        <v>Snow</v>
      </c>
      <c r="C3317" s="11" t="str">
        <f t="shared" si="408"/>
        <v>Snow</v>
      </c>
      <c r="D3317" s="11" t="str">
        <f t="shared" si="409"/>
        <v>Snow</v>
      </c>
      <c r="E3317" s="11" t="str">
        <f t="shared" si="410"/>
        <v>Snow</v>
      </c>
      <c r="F3317" s="11" t="str">
        <f t="shared" si="411"/>
        <v>SNOW</v>
      </c>
      <c r="G3317" s="11" t="str">
        <f t="shared" si="412"/>
        <v>snow</v>
      </c>
      <c r="H3317" s="11" t="str">
        <f>'Raw Data'!H3316</f>
        <v>Weekday</v>
      </c>
      <c r="I3317" s="11" t="str">
        <f t="shared" si="413"/>
        <v>WD</v>
      </c>
      <c r="J3317" s="11" t="str">
        <f t="shared" si="414"/>
        <v>Snow</v>
      </c>
      <c r="K3317" s="11" t="str">
        <f>TEXT('Raw Data'!F3316,"0")</f>
        <v>12</v>
      </c>
      <c r="L3317" s="11">
        <f t="shared" si="415"/>
        <v>12</v>
      </c>
    </row>
    <row r="3318" spans="1:12" x14ac:dyDescent="0.3">
      <c r="A3318" s="9">
        <f>'Raw Data'!A3317</f>
        <v>45363.510416666701</v>
      </c>
      <c r="B3318" s="11" t="str">
        <f>'Raw Data'!O3317</f>
        <v>Fog</v>
      </c>
      <c r="C3318" s="11" t="str">
        <f t="shared" si="408"/>
        <v>Fog</v>
      </c>
      <c r="D3318" s="11" t="str">
        <f t="shared" si="409"/>
        <v>Fog</v>
      </c>
      <c r="E3318" s="11" t="str">
        <f t="shared" si="410"/>
        <v>Fog</v>
      </c>
      <c r="F3318" s="11" t="str">
        <f t="shared" si="411"/>
        <v>FOG</v>
      </c>
      <c r="G3318" s="11" t="str">
        <f t="shared" si="412"/>
        <v>fog</v>
      </c>
      <c r="H3318" s="11" t="str">
        <f>'Raw Data'!H3317</f>
        <v>Weekday</v>
      </c>
      <c r="I3318" s="11" t="str">
        <f t="shared" si="413"/>
        <v>WD</v>
      </c>
      <c r="J3318" s="11" t="str">
        <f t="shared" si="414"/>
        <v>Fog</v>
      </c>
      <c r="K3318" s="11" t="str">
        <f>TEXT('Raw Data'!F3317,"0")</f>
        <v>12</v>
      </c>
      <c r="L3318" s="11">
        <f t="shared" si="415"/>
        <v>12</v>
      </c>
    </row>
    <row r="3319" spans="1:12" x14ac:dyDescent="0.3">
      <c r="A3319" s="9">
        <f>'Raw Data'!A3318</f>
        <v>45363.513888888898</v>
      </c>
      <c r="B3319" s="11" t="str">
        <f>'Raw Data'!O3318</f>
        <v>Fog</v>
      </c>
      <c r="C3319" s="11" t="str">
        <f t="shared" si="408"/>
        <v>Fog</v>
      </c>
      <c r="D3319" s="11" t="str">
        <f t="shared" si="409"/>
        <v>Fog</v>
      </c>
      <c r="E3319" s="11" t="str">
        <f t="shared" si="410"/>
        <v>Fog</v>
      </c>
      <c r="F3319" s="11" t="str">
        <f t="shared" si="411"/>
        <v>FOG</v>
      </c>
      <c r="G3319" s="11" t="str">
        <f t="shared" si="412"/>
        <v>fog</v>
      </c>
      <c r="H3319" s="11" t="str">
        <f>'Raw Data'!H3318</f>
        <v>Weekday</v>
      </c>
      <c r="I3319" s="11" t="str">
        <f t="shared" si="413"/>
        <v>WD</v>
      </c>
      <c r="J3319" s="11" t="str">
        <f t="shared" si="414"/>
        <v>Fog</v>
      </c>
      <c r="K3319" s="11" t="str">
        <f>TEXT('Raw Data'!F3318,"0")</f>
        <v>12</v>
      </c>
      <c r="L3319" s="11">
        <f t="shared" si="415"/>
        <v>12</v>
      </c>
    </row>
    <row r="3320" spans="1:12" x14ac:dyDescent="0.3">
      <c r="A3320" s="9">
        <f>'Raw Data'!A3319</f>
        <v>45363.517361111102</v>
      </c>
      <c r="B3320" s="11" t="str">
        <f>'Raw Data'!O3319</f>
        <v>Snow</v>
      </c>
      <c r="C3320" s="11" t="str">
        <f t="shared" si="408"/>
        <v>Snow</v>
      </c>
      <c r="D3320" s="11" t="str">
        <f t="shared" si="409"/>
        <v>Snow</v>
      </c>
      <c r="E3320" s="11" t="str">
        <f t="shared" si="410"/>
        <v>Snow</v>
      </c>
      <c r="F3320" s="11" t="str">
        <f t="shared" si="411"/>
        <v>SNOW</v>
      </c>
      <c r="G3320" s="11" t="str">
        <f t="shared" si="412"/>
        <v>snow</v>
      </c>
      <c r="H3320" s="11" t="str">
        <f>'Raw Data'!H3319</f>
        <v>Weekday</v>
      </c>
      <c r="I3320" s="11" t="str">
        <f t="shared" si="413"/>
        <v>WD</v>
      </c>
      <c r="J3320" s="11" t="str">
        <f t="shared" si="414"/>
        <v>Snow</v>
      </c>
      <c r="K3320" s="11" t="str">
        <f>TEXT('Raw Data'!F3319,"0")</f>
        <v>12</v>
      </c>
      <c r="L3320" s="11">
        <f t="shared" si="415"/>
        <v>12</v>
      </c>
    </row>
    <row r="3321" spans="1:12" x14ac:dyDescent="0.3">
      <c r="A3321" s="9">
        <f>'Raw Data'!A3320</f>
        <v>45363.520833333299</v>
      </c>
      <c r="B3321" s="11" t="str">
        <f>'Raw Data'!O3320</f>
        <v>Rain</v>
      </c>
      <c r="C3321" s="11" t="str">
        <f t="shared" si="408"/>
        <v>Rain</v>
      </c>
      <c r="D3321" s="11" t="str">
        <f t="shared" si="409"/>
        <v>Rain</v>
      </c>
      <c r="E3321" s="11" t="str">
        <f t="shared" si="410"/>
        <v>Rain</v>
      </c>
      <c r="F3321" s="11" t="str">
        <f t="shared" si="411"/>
        <v>RAIN</v>
      </c>
      <c r="G3321" s="11" t="str">
        <f t="shared" si="412"/>
        <v>rain</v>
      </c>
      <c r="H3321" s="11" t="str">
        <f>'Raw Data'!H3320</f>
        <v>Weekday</v>
      </c>
      <c r="I3321" s="11" t="str">
        <f t="shared" si="413"/>
        <v>WD</v>
      </c>
      <c r="J3321" s="11" t="str">
        <f t="shared" si="414"/>
        <v>Rain</v>
      </c>
      <c r="K3321" s="11" t="str">
        <f>TEXT('Raw Data'!F3320,"0")</f>
        <v>12</v>
      </c>
      <c r="L3321" s="11">
        <f t="shared" si="415"/>
        <v>12</v>
      </c>
    </row>
    <row r="3322" spans="1:12" x14ac:dyDescent="0.3">
      <c r="A3322" s="9">
        <f>'Raw Data'!A3321</f>
        <v>45363.524305555598</v>
      </c>
      <c r="B3322" s="11" t="str">
        <f>'Raw Data'!O3321</f>
        <v>Rain</v>
      </c>
      <c r="C3322" s="11" t="str">
        <f t="shared" si="408"/>
        <v>Rain</v>
      </c>
      <c r="D3322" s="11" t="str">
        <f t="shared" si="409"/>
        <v>Rain</v>
      </c>
      <c r="E3322" s="11" t="str">
        <f t="shared" si="410"/>
        <v>Rain</v>
      </c>
      <c r="F3322" s="11" t="str">
        <f t="shared" si="411"/>
        <v>RAIN</v>
      </c>
      <c r="G3322" s="11" t="str">
        <f t="shared" si="412"/>
        <v>rain</v>
      </c>
      <c r="H3322" s="11" t="str">
        <f>'Raw Data'!H3321</f>
        <v>Weekday</v>
      </c>
      <c r="I3322" s="11" t="str">
        <f t="shared" si="413"/>
        <v>WD</v>
      </c>
      <c r="J3322" s="11" t="str">
        <f t="shared" si="414"/>
        <v>Rain</v>
      </c>
      <c r="K3322" s="11" t="str">
        <f>TEXT('Raw Data'!F3321,"0")</f>
        <v>12</v>
      </c>
      <c r="L3322" s="11">
        <f t="shared" si="415"/>
        <v>12</v>
      </c>
    </row>
    <row r="3323" spans="1:12" x14ac:dyDescent="0.3">
      <c r="A3323" s="9">
        <f>'Raw Data'!A3322</f>
        <v>45363.527777777803</v>
      </c>
      <c r="B3323" s="11" t="str">
        <f>'Raw Data'!O3322</f>
        <v>Clear</v>
      </c>
      <c r="C3323" s="11" t="str">
        <f t="shared" si="408"/>
        <v>Clear</v>
      </c>
      <c r="D3323" s="11" t="str">
        <f t="shared" si="409"/>
        <v>Clear</v>
      </c>
      <c r="E3323" s="11" t="str">
        <f t="shared" si="410"/>
        <v>Clear</v>
      </c>
      <c r="F3323" s="11" t="str">
        <f t="shared" si="411"/>
        <v>CLEAR</v>
      </c>
      <c r="G3323" s="11" t="str">
        <f t="shared" si="412"/>
        <v>clear</v>
      </c>
      <c r="H3323" s="11" t="str">
        <f>'Raw Data'!H3322</f>
        <v>Weekday</v>
      </c>
      <c r="I3323" s="11" t="str">
        <f t="shared" si="413"/>
        <v>WD</v>
      </c>
      <c r="J3323" s="11" t="str">
        <f t="shared" si="414"/>
        <v>Clear</v>
      </c>
      <c r="K3323" s="11" t="str">
        <f>TEXT('Raw Data'!F3322,"0")</f>
        <v>12</v>
      </c>
      <c r="L3323" s="11">
        <f t="shared" si="415"/>
        <v>12</v>
      </c>
    </row>
    <row r="3324" spans="1:12" x14ac:dyDescent="0.3">
      <c r="A3324" s="9">
        <f>'Raw Data'!A3323</f>
        <v>45363.53125</v>
      </c>
      <c r="B3324" s="11" t="str">
        <f>'Raw Data'!O3323</f>
        <v>Clear</v>
      </c>
      <c r="C3324" s="11" t="str">
        <f t="shared" si="408"/>
        <v>Clear</v>
      </c>
      <c r="D3324" s="11" t="str">
        <f t="shared" si="409"/>
        <v>Clear</v>
      </c>
      <c r="E3324" s="11" t="str">
        <f t="shared" si="410"/>
        <v>Clear</v>
      </c>
      <c r="F3324" s="11" t="str">
        <f t="shared" si="411"/>
        <v>CLEAR</v>
      </c>
      <c r="G3324" s="11" t="str">
        <f t="shared" si="412"/>
        <v>clear</v>
      </c>
      <c r="H3324" s="11" t="str">
        <f>'Raw Data'!H3323</f>
        <v>Weekday</v>
      </c>
      <c r="I3324" s="11" t="str">
        <f t="shared" si="413"/>
        <v>WD</v>
      </c>
      <c r="J3324" s="11" t="str">
        <f t="shared" si="414"/>
        <v>Clear</v>
      </c>
      <c r="K3324" s="11" t="str">
        <f>TEXT('Raw Data'!F3323,"0")</f>
        <v>12</v>
      </c>
      <c r="L3324" s="11">
        <f t="shared" si="415"/>
        <v>12</v>
      </c>
    </row>
    <row r="3325" spans="1:12" x14ac:dyDescent="0.3">
      <c r="A3325" s="9">
        <f>'Raw Data'!A3324</f>
        <v>45363.534722222197</v>
      </c>
      <c r="B3325" s="11" t="str">
        <f>'Raw Data'!O3324</f>
        <v>Snow</v>
      </c>
      <c r="C3325" s="11" t="str">
        <f t="shared" si="408"/>
        <v>Snow</v>
      </c>
      <c r="D3325" s="11" t="str">
        <f t="shared" si="409"/>
        <v>Snow</v>
      </c>
      <c r="E3325" s="11" t="str">
        <f t="shared" si="410"/>
        <v>Snow</v>
      </c>
      <c r="F3325" s="11" t="str">
        <f t="shared" si="411"/>
        <v>SNOW</v>
      </c>
      <c r="G3325" s="11" t="str">
        <f t="shared" si="412"/>
        <v>snow</v>
      </c>
      <c r="H3325" s="11" t="str">
        <f>'Raw Data'!H3324</f>
        <v>Weekday</v>
      </c>
      <c r="I3325" s="11" t="str">
        <f t="shared" si="413"/>
        <v>WD</v>
      </c>
      <c r="J3325" s="11" t="str">
        <f t="shared" si="414"/>
        <v>Snow</v>
      </c>
      <c r="K3325" s="11" t="str">
        <f>TEXT('Raw Data'!F3324,"0")</f>
        <v>12</v>
      </c>
      <c r="L3325" s="11">
        <f t="shared" si="415"/>
        <v>12</v>
      </c>
    </row>
    <row r="3326" spans="1:12" x14ac:dyDescent="0.3">
      <c r="A3326" s="9">
        <f>'Raw Data'!A3325</f>
        <v>45363.538194444503</v>
      </c>
      <c r="B3326" s="11" t="str">
        <f>'Raw Data'!O3325</f>
        <v>Clear</v>
      </c>
      <c r="C3326" s="11" t="str">
        <f t="shared" si="408"/>
        <v>Clear</v>
      </c>
      <c r="D3326" s="11" t="str">
        <f t="shared" si="409"/>
        <v>Clear</v>
      </c>
      <c r="E3326" s="11" t="str">
        <f t="shared" si="410"/>
        <v>Clear</v>
      </c>
      <c r="F3326" s="11" t="str">
        <f t="shared" si="411"/>
        <v>CLEAR</v>
      </c>
      <c r="G3326" s="11" t="str">
        <f t="shared" si="412"/>
        <v>clear</v>
      </c>
      <c r="H3326" s="11" t="str">
        <f>'Raw Data'!H3325</f>
        <v>Weekday</v>
      </c>
      <c r="I3326" s="11" t="str">
        <f t="shared" si="413"/>
        <v>WD</v>
      </c>
      <c r="J3326" s="11" t="str">
        <f t="shared" si="414"/>
        <v>Clear</v>
      </c>
      <c r="K3326" s="11" t="str">
        <f>TEXT('Raw Data'!F3325,"0")</f>
        <v>12</v>
      </c>
      <c r="L3326" s="11">
        <f t="shared" si="415"/>
        <v>12</v>
      </c>
    </row>
    <row r="3327" spans="1:12" x14ac:dyDescent="0.3">
      <c r="A3327" s="9">
        <f>'Raw Data'!A3326</f>
        <v>45363.541666666701</v>
      </c>
      <c r="B3327" s="11" t="str">
        <f>'Raw Data'!O3326</f>
        <v>Snow</v>
      </c>
      <c r="C3327" s="11" t="str">
        <f t="shared" si="408"/>
        <v>Snow</v>
      </c>
      <c r="D3327" s="11" t="str">
        <f t="shared" si="409"/>
        <v>Snow</v>
      </c>
      <c r="E3327" s="11" t="str">
        <f t="shared" si="410"/>
        <v>Snow</v>
      </c>
      <c r="F3327" s="11" t="str">
        <f t="shared" si="411"/>
        <v>SNOW</v>
      </c>
      <c r="G3327" s="11" t="str">
        <f t="shared" si="412"/>
        <v>snow</v>
      </c>
      <c r="H3327" s="11" t="str">
        <f>'Raw Data'!H3326</f>
        <v>Weekday</v>
      </c>
      <c r="I3327" s="11" t="str">
        <f t="shared" si="413"/>
        <v>WD</v>
      </c>
      <c r="J3327" s="11" t="str">
        <f t="shared" si="414"/>
        <v>Snow</v>
      </c>
      <c r="K3327" s="11" t="str">
        <f>TEXT('Raw Data'!F3326,"0")</f>
        <v>13</v>
      </c>
      <c r="L3327" s="11">
        <f t="shared" si="415"/>
        <v>13</v>
      </c>
    </row>
    <row r="3328" spans="1:12" x14ac:dyDescent="0.3">
      <c r="A3328" s="9">
        <f>'Raw Data'!A3327</f>
        <v>45363.545138888898</v>
      </c>
      <c r="B3328" s="11" t="str">
        <f>'Raw Data'!O3327</f>
        <v>Clear</v>
      </c>
      <c r="C3328" s="11" t="str">
        <f t="shared" si="408"/>
        <v>Clear</v>
      </c>
      <c r="D3328" s="11" t="str">
        <f t="shared" si="409"/>
        <v>Clear</v>
      </c>
      <c r="E3328" s="11" t="str">
        <f t="shared" si="410"/>
        <v>Clear</v>
      </c>
      <c r="F3328" s="11" t="str">
        <f t="shared" si="411"/>
        <v>CLEAR</v>
      </c>
      <c r="G3328" s="11" t="str">
        <f t="shared" si="412"/>
        <v>clear</v>
      </c>
      <c r="H3328" s="11" t="str">
        <f>'Raw Data'!H3327</f>
        <v>Weekday</v>
      </c>
      <c r="I3328" s="11" t="str">
        <f t="shared" si="413"/>
        <v>WD</v>
      </c>
      <c r="J3328" s="11" t="str">
        <f t="shared" si="414"/>
        <v>Clear</v>
      </c>
      <c r="K3328" s="11" t="str">
        <f>TEXT('Raw Data'!F3327,"0")</f>
        <v>13</v>
      </c>
      <c r="L3328" s="11">
        <f t="shared" si="415"/>
        <v>13</v>
      </c>
    </row>
    <row r="3329" spans="1:12" x14ac:dyDescent="0.3">
      <c r="A3329" s="9">
        <f>'Raw Data'!A3328</f>
        <v>45363.548611111102</v>
      </c>
      <c r="B3329" s="11" t="str">
        <f>'Raw Data'!O3328</f>
        <v>Fog</v>
      </c>
      <c r="C3329" s="11" t="str">
        <f t="shared" si="408"/>
        <v>Fog</v>
      </c>
      <c r="D3329" s="11" t="str">
        <f t="shared" si="409"/>
        <v>Fog</v>
      </c>
      <c r="E3329" s="11" t="str">
        <f t="shared" si="410"/>
        <v>Fog</v>
      </c>
      <c r="F3329" s="11" t="str">
        <f t="shared" si="411"/>
        <v>FOG</v>
      </c>
      <c r="G3329" s="11" t="str">
        <f t="shared" si="412"/>
        <v>fog</v>
      </c>
      <c r="H3329" s="11" t="str">
        <f>'Raw Data'!H3328</f>
        <v>Weekday</v>
      </c>
      <c r="I3329" s="11" t="str">
        <f t="shared" si="413"/>
        <v>WD</v>
      </c>
      <c r="J3329" s="11" t="str">
        <f t="shared" si="414"/>
        <v>Fog</v>
      </c>
      <c r="K3329" s="11" t="str">
        <f>TEXT('Raw Data'!F3328,"0")</f>
        <v>13</v>
      </c>
      <c r="L3329" s="11">
        <f t="shared" si="415"/>
        <v>13</v>
      </c>
    </row>
    <row r="3330" spans="1:12" x14ac:dyDescent="0.3">
      <c r="A3330" s="9">
        <f>'Raw Data'!A3329</f>
        <v>45363.552083333299</v>
      </c>
      <c r="B3330" s="11" t="str">
        <f>'Raw Data'!O3329</f>
        <v>Snow</v>
      </c>
      <c r="C3330" s="11" t="str">
        <f t="shared" si="408"/>
        <v>Snow</v>
      </c>
      <c r="D3330" s="11" t="str">
        <f t="shared" si="409"/>
        <v>Snow</v>
      </c>
      <c r="E3330" s="11" t="str">
        <f t="shared" si="410"/>
        <v>Snow</v>
      </c>
      <c r="F3330" s="11" t="str">
        <f t="shared" si="411"/>
        <v>SNOW</v>
      </c>
      <c r="G3330" s="11" t="str">
        <f t="shared" si="412"/>
        <v>snow</v>
      </c>
      <c r="H3330" s="11" t="str">
        <f>'Raw Data'!H3329</f>
        <v>Weekday</v>
      </c>
      <c r="I3330" s="11" t="str">
        <f t="shared" si="413"/>
        <v>WD</v>
      </c>
      <c r="J3330" s="11" t="str">
        <f t="shared" si="414"/>
        <v>Snow</v>
      </c>
      <c r="K3330" s="11" t="str">
        <f>TEXT('Raw Data'!F3329,"0")</f>
        <v>13</v>
      </c>
      <c r="L3330" s="11">
        <f t="shared" si="415"/>
        <v>13</v>
      </c>
    </row>
    <row r="3331" spans="1:12" x14ac:dyDescent="0.3">
      <c r="A3331" s="9">
        <f>'Raw Data'!A3330</f>
        <v>45363.555555555598</v>
      </c>
      <c r="B3331" s="11" t="str">
        <f>'Raw Data'!O3330</f>
        <v>Fog</v>
      </c>
      <c r="C3331" s="11" t="str">
        <f t="shared" ref="C3331:C3394" si="416">TRIM(B3331)</f>
        <v>Fog</v>
      </c>
      <c r="D3331" s="11" t="str">
        <f t="shared" ref="D3331:D3394" si="417">CLEAN(C3331)</f>
        <v>Fog</v>
      </c>
      <c r="E3331" s="11" t="str">
        <f t="shared" ref="E3331:E3394" si="418">PROPER(D3331)</f>
        <v>Fog</v>
      </c>
      <c r="F3331" s="11" t="str">
        <f t="shared" ref="F3331:F3394" si="419">UPPER(B3331)</f>
        <v>FOG</v>
      </c>
      <c r="G3331" s="11" t="str">
        <f t="shared" ref="G3331:G3394" si="420">LOWER(B3331)</f>
        <v>fog</v>
      </c>
      <c r="H3331" s="11" t="str">
        <f>'Raw Data'!H3330</f>
        <v>Weekday</v>
      </c>
      <c r="I3331" s="11" t="str">
        <f t="shared" ref="I3331:I3394" si="421">SUBSTITUTE(SUBSTITUTE(H3331,"Weekday","WD"),"Weekend","WE")</f>
        <v>WD</v>
      </c>
      <c r="J3331" s="11" t="str">
        <f t="shared" ref="J3331:J3394" si="422">PROPER(TRIM(CLEAN(B3331)))</f>
        <v>Fog</v>
      </c>
      <c r="K3331" s="11" t="str">
        <f>TEXT('Raw Data'!F3330,"0")</f>
        <v>13</v>
      </c>
      <c r="L3331" s="11">
        <f t="shared" ref="L3331:L3394" si="423">VALUE(K3331)</f>
        <v>13</v>
      </c>
    </row>
    <row r="3332" spans="1:12" x14ac:dyDescent="0.3">
      <c r="A3332" s="9">
        <f>'Raw Data'!A3331</f>
        <v>45363.559027777803</v>
      </c>
      <c r="B3332" s="11" t="str">
        <f>'Raw Data'!O3331</f>
        <v>Rain</v>
      </c>
      <c r="C3332" s="11" t="str">
        <f t="shared" si="416"/>
        <v>Rain</v>
      </c>
      <c r="D3332" s="11" t="str">
        <f t="shared" si="417"/>
        <v>Rain</v>
      </c>
      <c r="E3332" s="11" t="str">
        <f t="shared" si="418"/>
        <v>Rain</v>
      </c>
      <c r="F3332" s="11" t="str">
        <f t="shared" si="419"/>
        <v>RAIN</v>
      </c>
      <c r="G3332" s="11" t="str">
        <f t="shared" si="420"/>
        <v>rain</v>
      </c>
      <c r="H3332" s="11" t="str">
        <f>'Raw Data'!H3331</f>
        <v>Weekday</v>
      </c>
      <c r="I3332" s="11" t="str">
        <f t="shared" si="421"/>
        <v>WD</v>
      </c>
      <c r="J3332" s="11" t="str">
        <f t="shared" si="422"/>
        <v>Rain</v>
      </c>
      <c r="K3332" s="11" t="str">
        <f>TEXT('Raw Data'!F3331,"0")</f>
        <v>13</v>
      </c>
      <c r="L3332" s="11">
        <f t="shared" si="423"/>
        <v>13</v>
      </c>
    </row>
    <row r="3333" spans="1:12" x14ac:dyDescent="0.3">
      <c r="A3333" s="9">
        <f>'Raw Data'!A3332</f>
        <v>45363.5625</v>
      </c>
      <c r="B3333" s="11" t="str">
        <f>'Raw Data'!O3332</f>
        <v>Snow</v>
      </c>
      <c r="C3333" s="11" t="str">
        <f t="shared" si="416"/>
        <v>Snow</v>
      </c>
      <c r="D3333" s="11" t="str">
        <f t="shared" si="417"/>
        <v>Snow</v>
      </c>
      <c r="E3333" s="11" t="str">
        <f t="shared" si="418"/>
        <v>Snow</v>
      </c>
      <c r="F3333" s="11" t="str">
        <f t="shared" si="419"/>
        <v>SNOW</v>
      </c>
      <c r="G3333" s="11" t="str">
        <f t="shared" si="420"/>
        <v>snow</v>
      </c>
      <c r="H3333" s="11" t="str">
        <f>'Raw Data'!H3332</f>
        <v>Weekday</v>
      </c>
      <c r="I3333" s="11" t="str">
        <f t="shared" si="421"/>
        <v>WD</v>
      </c>
      <c r="J3333" s="11" t="str">
        <f t="shared" si="422"/>
        <v>Snow</v>
      </c>
      <c r="K3333" s="11" t="str">
        <f>TEXT('Raw Data'!F3332,"0")</f>
        <v>13</v>
      </c>
      <c r="L3333" s="11">
        <f t="shared" si="423"/>
        <v>13</v>
      </c>
    </row>
    <row r="3334" spans="1:12" x14ac:dyDescent="0.3">
      <c r="A3334" s="9">
        <f>'Raw Data'!A3333</f>
        <v>45363.565972222197</v>
      </c>
      <c r="B3334" s="11" t="str">
        <f>'Raw Data'!O3333</f>
        <v>Clear</v>
      </c>
      <c r="C3334" s="11" t="str">
        <f t="shared" si="416"/>
        <v>Clear</v>
      </c>
      <c r="D3334" s="11" t="str">
        <f t="shared" si="417"/>
        <v>Clear</v>
      </c>
      <c r="E3334" s="11" t="str">
        <f t="shared" si="418"/>
        <v>Clear</v>
      </c>
      <c r="F3334" s="11" t="str">
        <f t="shared" si="419"/>
        <v>CLEAR</v>
      </c>
      <c r="G3334" s="11" t="str">
        <f t="shared" si="420"/>
        <v>clear</v>
      </c>
      <c r="H3334" s="11" t="str">
        <f>'Raw Data'!H3333</f>
        <v>Weekday</v>
      </c>
      <c r="I3334" s="11" t="str">
        <f t="shared" si="421"/>
        <v>WD</v>
      </c>
      <c r="J3334" s="11" t="str">
        <f t="shared" si="422"/>
        <v>Clear</v>
      </c>
      <c r="K3334" s="11" t="str">
        <f>TEXT('Raw Data'!F3333,"0")</f>
        <v>13</v>
      </c>
      <c r="L3334" s="11">
        <f t="shared" si="423"/>
        <v>13</v>
      </c>
    </row>
    <row r="3335" spans="1:12" x14ac:dyDescent="0.3">
      <c r="A3335" s="9">
        <f>'Raw Data'!A3334</f>
        <v>45363.569444444503</v>
      </c>
      <c r="B3335" s="11" t="str">
        <f>'Raw Data'!O3334</f>
        <v>Rain</v>
      </c>
      <c r="C3335" s="11" t="str">
        <f t="shared" si="416"/>
        <v>Rain</v>
      </c>
      <c r="D3335" s="11" t="str">
        <f t="shared" si="417"/>
        <v>Rain</v>
      </c>
      <c r="E3335" s="11" t="str">
        <f t="shared" si="418"/>
        <v>Rain</v>
      </c>
      <c r="F3335" s="11" t="str">
        <f t="shared" si="419"/>
        <v>RAIN</v>
      </c>
      <c r="G3335" s="11" t="str">
        <f t="shared" si="420"/>
        <v>rain</v>
      </c>
      <c r="H3335" s="11" t="str">
        <f>'Raw Data'!H3334</f>
        <v>Weekday</v>
      </c>
      <c r="I3335" s="11" t="str">
        <f t="shared" si="421"/>
        <v>WD</v>
      </c>
      <c r="J3335" s="11" t="str">
        <f t="shared" si="422"/>
        <v>Rain</v>
      </c>
      <c r="K3335" s="11" t="str">
        <f>TEXT('Raw Data'!F3334,"0")</f>
        <v>13</v>
      </c>
      <c r="L3335" s="11">
        <f t="shared" si="423"/>
        <v>13</v>
      </c>
    </row>
    <row r="3336" spans="1:12" x14ac:dyDescent="0.3">
      <c r="A3336" s="9">
        <f>'Raw Data'!A3335</f>
        <v>45363.572916666701</v>
      </c>
      <c r="B3336" s="11" t="str">
        <f>'Raw Data'!O3335</f>
        <v>Fog</v>
      </c>
      <c r="C3336" s="11" t="str">
        <f t="shared" si="416"/>
        <v>Fog</v>
      </c>
      <c r="D3336" s="11" t="str">
        <f t="shared" si="417"/>
        <v>Fog</v>
      </c>
      <c r="E3336" s="11" t="str">
        <f t="shared" si="418"/>
        <v>Fog</v>
      </c>
      <c r="F3336" s="11" t="str">
        <f t="shared" si="419"/>
        <v>FOG</v>
      </c>
      <c r="G3336" s="11" t="str">
        <f t="shared" si="420"/>
        <v>fog</v>
      </c>
      <c r="H3336" s="11" t="str">
        <f>'Raw Data'!H3335</f>
        <v>Weekday</v>
      </c>
      <c r="I3336" s="11" t="str">
        <f t="shared" si="421"/>
        <v>WD</v>
      </c>
      <c r="J3336" s="11" t="str">
        <f t="shared" si="422"/>
        <v>Fog</v>
      </c>
      <c r="K3336" s="11" t="str">
        <f>TEXT('Raw Data'!F3335,"0")</f>
        <v>13</v>
      </c>
      <c r="L3336" s="11">
        <f t="shared" si="423"/>
        <v>13</v>
      </c>
    </row>
    <row r="3337" spans="1:12" x14ac:dyDescent="0.3">
      <c r="A3337" s="9">
        <f>'Raw Data'!A3336</f>
        <v>45363.576388888898</v>
      </c>
      <c r="B3337" s="11" t="str">
        <f>'Raw Data'!O3336</f>
        <v>Rain</v>
      </c>
      <c r="C3337" s="11" t="str">
        <f t="shared" si="416"/>
        <v>Rain</v>
      </c>
      <c r="D3337" s="11" t="str">
        <f t="shared" si="417"/>
        <v>Rain</v>
      </c>
      <c r="E3337" s="11" t="str">
        <f t="shared" si="418"/>
        <v>Rain</v>
      </c>
      <c r="F3337" s="11" t="str">
        <f t="shared" si="419"/>
        <v>RAIN</v>
      </c>
      <c r="G3337" s="11" t="str">
        <f t="shared" si="420"/>
        <v>rain</v>
      </c>
      <c r="H3337" s="11" t="str">
        <f>'Raw Data'!H3336</f>
        <v>Weekday</v>
      </c>
      <c r="I3337" s="11" t="str">
        <f t="shared" si="421"/>
        <v>WD</v>
      </c>
      <c r="J3337" s="11" t="str">
        <f t="shared" si="422"/>
        <v>Rain</v>
      </c>
      <c r="K3337" s="11" t="str">
        <f>TEXT('Raw Data'!F3336,"0")</f>
        <v>13</v>
      </c>
      <c r="L3337" s="11">
        <f t="shared" si="423"/>
        <v>13</v>
      </c>
    </row>
    <row r="3338" spans="1:12" x14ac:dyDescent="0.3">
      <c r="A3338" s="9">
        <f>'Raw Data'!A3337</f>
        <v>45363.579861111102</v>
      </c>
      <c r="B3338" s="11" t="str">
        <f>'Raw Data'!O3337</f>
        <v>Clear</v>
      </c>
      <c r="C3338" s="11" t="str">
        <f t="shared" si="416"/>
        <v>Clear</v>
      </c>
      <c r="D3338" s="11" t="str">
        <f t="shared" si="417"/>
        <v>Clear</v>
      </c>
      <c r="E3338" s="11" t="str">
        <f t="shared" si="418"/>
        <v>Clear</v>
      </c>
      <c r="F3338" s="11" t="str">
        <f t="shared" si="419"/>
        <v>CLEAR</v>
      </c>
      <c r="G3338" s="11" t="str">
        <f t="shared" si="420"/>
        <v>clear</v>
      </c>
      <c r="H3338" s="11" t="str">
        <f>'Raw Data'!H3337</f>
        <v>Weekday</v>
      </c>
      <c r="I3338" s="11" t="str">
        <f t="shared" si="421"/>
        <v>WD</v>
      </c>
      <c r="J3338" s="11" t="str">
        <f t="shared" si="422"/>
        <v>Clear</v>
      </c>
      <c r="K3338" s="11" t="str">
        <f>TEXT('Raw Data'!F3337,"0")</f>
        <v>13</v>
      </c>
      <c r="L3338" s="11">
        <f t="shared" si="423"/>
        <v>13</v>
      </c>
    </row>
    <row r="3339" spans="1:12" x14ac:dyDescent="0.3">
      <c r="A3339" s="9">
        <f>'Raw Data'!A3338</f>
        <v>45363.583333333299</v>
      </c>
      <c r="B3339" s="11" t="str">
        <f>'Raw Data'!O3338</f>
        <v>Fog</v>
      </c>
      <c r="C3339" s="11" t="str">
        <f t="shared" si="416"/>
        <v>Fog</v>
      </c>
      <c r="D3339" s="11" t="str">
        <f t="shared" si="417"/>
        <v>Fog</v>
      </c>
      <c r="E3339" s="11" t="str">
        <f t="shared" si="418"/>
        <v>Fog</v>
      </c>
      <c r="F3339" s="11" t="str">
        <f t="shared" si="419"/>
        <v>FOG</v>
      </c>
      <c r="G3339" s="11" t="str">
        <f t="shared" si="420"/>
        <v>fog</v>
      </c>
      <c r="H3339" s="11" t="str">
        <f>'Raw Data'!H3338</f>
        <v>Weekday</v>
      </c>
      <c r="I3339" s="11" t="str">
        <f t="shared" si="421"/>
        <v>WD</v>
      </c>
      <c r="J3339" s="11" t="str">
        <f t="shared" si="422"/>
        <v>Fog</v>
      </c>
      <c r="K3339" s="11" t="str">
        <f>TEXT('Raw Data'!F3338,"0")</f>
        <v>14</v>
      </c>
      <c r="L3339" s="11">
        <f t="shared" si="423"/>
        <v>14</v>
      </c>
    </row>
    <row r="3340" spans="1:12" x14ac:dyDescent="0.3">
      <c r="A3340" s="9">
        <f>'Raw Data'!A3339</f>
        <v>45363.586805555598</v>
      </c>
      <c r="B3340" s="11" t="str">
        <f>'Raw Data'!O3339</f>
        <v>Snow</v>
      </c>
      <c r="C3340" s="11" t="str">
        <f t="shared" si="416"/>
        <v>Snow</v>
      </c>
      <c r="D3340" s="11" t="str">
        <f t="shared" si="417"/>
        <v>Snow</v>
      </c>
      <c r="E3340" s="11" t="str">
        <f t="shared" si="418"/>
        <v>Snow</v>
      </c>
      <c r="F3340" s="11" t="str">
        <f t="shared" si="419"/>
        <v>SNOW</v>
      </c>
      <c r="G3340" s="11" t="str">
        <f t="shared" si="420"/>
        <v>snow</v>
      </c>
      <c r="H3340" s="11" t="str">
        <f>'Raw Data'!H3339</f>
        <v>Weekday</v>
      </c>
      <c r="I3340" s="11" t="str">
        <f t="shared" si="421"/>
        <v>WD</v>
      </c>
      <c r="J3340" s="11" t="str">
        <f t="shared" si="422"/>
        <v>Snow</v>
      </c>
      <c r="K3340" s="11" t="str">
        <f>TEXT('Raw Data'!F3339,"0")</f>
        <v>14</v>
      </c>
      <c r="L3340" s="11">
        <f t="shared" si="423"/>
        <v>14</v>
      </c>
    </row>
    <row r="3341" spans="1:12" x14ac:dyDescent="0.3">
      <c r="A3341" s="9">
        <f>'Raw Data'!A3340</f>
        <v>45363.590277777803</v>
      </c>
      <c r="B3341" s="11" t="str">
        <f>'Raw Data'!O3340</f>
        <v>Fog</v>
      </c>
      <c r="C3341" s="11" t="str">
        <f t="shared" si="416"/>
        <v>Fog</v>
      </c>
      <c r="D3341" s="11" t="str">
        <f t="shared" si="417"/>
        <v>Fog</v>
      </c>
      <c r="E3341" s="11" t="str">
        <f t="shared" si="418"/>
        <v>Fog</v>
      </c>
      <c r="F3341" s="11" t="str">
        <f t="shared" si="419"/>
        <v>FOG</v>
      </c>
      <c r="G3341" s="11" t="str">
        <f t="shared" si="420"/>
        <v>fog</v>
      </c>
      <c r="H3341" s="11" t="str">
        <f>'Raw Data'!H3340</f>
        <v>Weekday</v>
      </c>
      <c r="I3341" s="11" t="str">
        <f t="shared" si="421"/>
        <v>WD</v>
      </c>
      <c r="J3341" s="11" t="str">
        <f t="shared" si="422"/>
        <v>Fog</v>
      </c>
      <c r="K3341" s="11" t="str">
        <f>TEXT('Raw Data'!F3340,"0")</f>
        <v>14</v>
      </c>
      <c r="L3341" s="11">
        <f t="shared" si="423"/>
        <v>14</v>
      </c>
    </row>
    <row r="3342" spans="1:12" x14ac:dyDescent="0.3">
      <c r="A3342" s="9">
        <f>'Raw Data'!A3341</f>
        <v>45363.59375</v>
      </c>
      <c r="B3342" s="11" t="str">
        <f>'Raw Data'!O3341</f>
        <v>Rain</v>
      </c>
      <c r="C3342" s="11" t="str">
        <f t="shared" si="416"/>
        <v>Rain</v>
      </c>
      <c r="D3342" s="11" t="str">
        <f t="shared" si="417"/>
        <v>Rain</v>
      </c>
      <c r="E3342" s="11" t="str">
        <f t="shared" si="418"/>
        <v>Rain</v>
      </c>
      <c r="F3342" s="11" t="str">
        <f t="shared" si="419"/>
        <v>RAIN</v>
      </c>
      <c r="G3342" s="11" t="str">
        <f t="shared" si="420"/>
        <v>rain</v>
      </c>
      <c r="H3342" s="11" t="str">
        <f>'Raw Data'!H3341</f>
        <v>Weekday</v>
      </c>
      <c r="I3342" s="11" t="str">
        <f t="shared" si="421"/>
        <v>WD</v>
      </c>
      <c r="J3342" s="11" t="str">
        <f t="shared" si="422"/>
        <v>Rain</v>
      </c>
      <c r="K3342" s="11" t="str">
        <f>TEXT('Raw Data'!F3341,"0")</f>
        <v>14</v>
      </c>
      <c r="L3342" s="11">
        <f t="shared" si="423"/>
        <v>14</v>
      </c>
    </row>
    <row r="3343" spans="1:12" x14ac:dyDescent="0.3">
      <c r="A3343" s="9">
        <f>'Raw Data'!A3342</f>
        <v>45363.597222222197</v>
      </c>
      <c r="B3343" s="11" t="str">
        <f>'Raw Data'!O3342</f>
        <v>Fog</v>
      </c>
      <c r="C3343" s="11" t="str">
        <f t="shared" si="416"/>
        <v>Fog</v>
      </c>
      <c r="D3343" s="11" t="str">
        <f t="shared" si="417"/>
        <v>Fog</v>
      </c>
      <c r="E3343" s="11" t="str">
        <f t="shared" si="418"/>
        <v>Fog</v>
      </c>
      <c r="F3343" s="11" t="str">
        <f t="shared" si="419"/>
        <v>FOG</v>
      </c>
      <c r="G3343" s="11" t="str">
        <f t="shared" si="420"/>
        <v>fog</v>
      </c>
      <c r="H3343" s="11" t="str">
        <f>'Raw Data'!H3342</f>
        <v>Weekday</v>
      </c>
      <c r="I3343" s="11" t="str">
        <f t="shared" si="421"/>
        <v>WD</v>
      </c>
      <c r="J3343" s="11" t="str">
        <f t="shared" si="422"/>
        <v>Fog</v>
      </c>
      <c r="K3343" s="11" t="str">
        <f>TEXT('Raw Data'!F3342,"0")</f>
        <v>14</v>
      </c>
      <c r="L3343" s="11">
        <f t="shared" si="423"/>
        <v>14</v>
      </c>
    </row>
    <row r="3344" spans="1:12" x14ac:dyDescent="0.3">
      <c r="A3344" s="9">
        <f>'Raw Data'!A3343</f>
        <v>45363.600694444503</v>
      </c>
      <c r="B3344" s="11" t="str">
        <f>'Raw Data'!O3343</f>
        <v>Rain</v>
      </c>
      <c r="C3344" s="11" t="str">
        <f t="shared" si="416"/>
        <v>Rain</v>
      </c>
      <c r="D3344" s="11" t="str">
        <f t="shared" si="417"/>
        <v>Rain</v>
      </c>
      <c r="E3344" s="11" t="str">
        <f t="shared" si="418"/>
        <v>Rain</v>
      </c>
      <c r="F3344" s="11" t="str">
        <f t="shared" si="419"/>
        <v>RAIN</v>
      </c>
      <c r="G3344" s="11" t="str">
        <f t="shared" si="420"/>
        <v>rain</v>
      </c>
      <c r="H3344" s="11" t="str">
        <f>'Raw Data'!H3343</f>
        <v>Weekday</v>
      </c>
      <c r="I3344" s="11" t="str">
        <f t="shared" si="421"/>
        <v>WD</v>
      </c>
      <c r="J3344" s="11" t="str">
        <f t="shared" si="422"/>
        <v>Rain</v>
      </c>
      <c r="K3344" s="11" t="str">
        <f>TEXT('Raw Data'!F3343,"0")</f>
        <v>14</v>
      </c>
      <c r="L3344" s="11">
        <f t="shared" si="423"/>
        <v>14</v>
      </c>
    </row>
    <row r="3345" spans="1:12" x14ac:dyDescent="0.3">
      <c r="A3345" s="9">
        <f>'Raw Data'!A3344</f>
        <v>45363.604166666701</v>
      </c>
      <c r="B3345" s="11" t="str">
        <f>'Raw Data'!O3344</f>
        <v>Snow</v>
      </c>
      <c r="C3345" s="11" t="str">
        <f t="shared" si="416"/>
        <v>Snow</v>
      </c>
      <c r="D3345" s="11" t="str">
        <f t="shared" si="417"/>
        <v>Snow</v>
      </c>
      <c r="E3345" s="11" t="str">
        <f t="shared" si="418"/>
        <v>Snow</v>
      </c>
      <c r="F3345" s="11" t="str">
        <f t="shared" si="419"/>
        <v>SNOW</v>
      </c>
      <c r="G3345" s="11" t="str">
        <f t="shared" si="420"/>
        <v>snow</v>
      </c>
      <c r="H3345" s="11" t="str">
        <f>'Raw Data'!H3344</f>
        <v>Weekday</v>
      </c>
      <c r="I3345" s="11" t="str">
        <f t="shared" si="421"/>
        <v>WD</v>
      </c>
      <c r="J3345" s="11" t="str">
        <f t="shared" si="422"/>
        <v>Snow</v>
      </c>
      <c r="K3345" s="11" t="str">
        <f>TEXT('Raw Data'!F3344,"0")</f>
        <v>14</v>
      </c>
      <c r="L3345" s="11">
        <f t="shared" si="423"/>
        <v>14</v>
      </c>
    </row>
    <row r="3346" spans="1:12" x14ac:dyDescent="0.3">
      <c r="A3346" s="9">
        <f>'Raw Data'!A3345</f>
        <v>45363.607638888898</v>
      </c>
      <c r="B3346" s="11" t="str">
        <f>'Raw Data'!O3345</f>
        <v>Fog</v>
      </c>
      <c r="C3346" s="11" t="str">
        <f t="shared" si="416"/>
        <v>Fog</v>
      </c>
      <c r="D3346" s="11" t="str">
        <f t="shared" si="417"/>
        <v>Fog</v>
      </c>
      <c r="E3346" s="11" t="str">
        <f t="shared" si="418"/>
        <v>Fog</v>
      </c>
      <c r="F3346" s="11" t="str">
        <f t="shared" si="419"/>
        <v>FOG</v>
      </c>
      <c r="G3346" s="11" t="str">
        <f t="shared" si="420"/>
        <v>fog</v>
      </c>
      <c r="H3346" s="11" t="str">
        <f>'Raw Data'!H3345</f>
        <v>Weekday</v>
      </c>
      <c r="I3346" s="11" t="str">
        <f t="shared" si="421"/>
        <v>WD</v>
      </c>
      <c r="J3346" s="11" t="str">
        <f t="shared" si="422"/>
        <v>Fog</v>
      </c>
      <c r="K3346" s="11" t="str">
        <f>TEXT('Raw Data'!F3345,"0")</f>
        <v>14</v>
      </c>
      <c r="L3346" s="11">
        <f t="shared" si="423"/>
        <v>14</v>
      </c>
    </row>
    <row r="3347" spans="1:12" x14ac:dyDescent="0.3">
      <c r="A3347" s="9">
        <f>'Raw Data'!A3346</f>
        <v>45363.611111111102</v>
      </c>
      <c r="B3347" s="11" t="str">
        <f>'Raw Data'!O3346</f>
        <v>Clear</v>
      </c>
      <c r="C3347" s="11" t="str">
        <f t="shared" si="416"/>
        <v>Clear</v>
      </c>
      <c r="D3347" s="11" t="str">
        <f t="shared" si="417"/>
        <v>Clear</v>
      </c>
      <c r="E3347" s="11" t="str">
        <f t="shared" si="418"/>
        <v>Clear</v>
      </c>
      <c r="F3347" s="11" t="str">
        <f t="shared" si="419"/>
        <v>CLEAR</v>
      </c>
      <c r="G3347" s="11" t="str">
        <f t="shared" si="420"/>
        <v>clear</v>
      </c>
      <c r="H3347" s="11" t="str">
        <f>'Raw Data'!H3346</f>
        <v>Weekday</v>
      </c>
      <c r="I3347" s="11" t="str">
        <f t="shared" si="421"/>
        <v>WD</v>
      </c>
      <c r="J3347" s="11" t="str">
        <f t="shared" si="422"/>
        <v>Clear</v>
      </c>
      <c r="K3347" s="11" t="str">
        <f>TEXT('Raw Data'!F3346,"0")</f>
        <v>14</v>
      </c>
      <c r="L3347" s="11">
        <f t="shared" si="423"/>
        <v>14</v>
      </c>
    </row>
    <row r="3348" spans="1:12" x14ac:dyDescent="0.3">
      <c r="A3348" s="9">
        <f>'Raw Data'!A3347</f>
        <v>45363.614583333299</v>
      </c>
      <c r="B3348" s="11" t="str">
        <f>'Raw Data'!O3347</f>
        <v>Fog</v>
      </c>
      <c r="C3348" s="11" t="str">
        <f t="shared" si="416"/>
        <v>Fog</v>
      </c>
      <c r="D3348" s="11" t="str">
        <f t="shared" si="417"/>
        <v>Fog</v>
      </c>
      <c r="E3348" s="11" t="str">
        <f t="shared" si="418"/>
        <v>Fog</v>
      </c>
      <c r="F3348" s="11" t="str">
        <f t="shared" si="419"/>
        <v>FOG</v>
      </c>
      <c r="G3348" s="11" t="str">
        <f t="shared" si="420"/>
        <v>fog</v>
      </c>
      <c r="H3348" s="11" t="str">
        <f>'Raw Data'!H3347</f>
        <v>Weekday</v>
      </c>
      <c r="I3348" s="11" t="str">
        <f t="shared" si="421"/>
        <v>WD</v>
      </c>
      <c r="J3348" s="11" t="str">
        <f t="shared" si="422"/>
        <v>Fog</v>
      </c>
      <c r="K3348" s="11" t="str">
        <f>TEXT('Raw Data'!F3347,"0")</f>
        <v>14</v>
      </c>
      <c r="L3348" s="11">
        <f t="shared" si="423"/>
        <v>14</v>
      </c>
    </row>
    <row r="3349" spans="1:12" x14ac:dyDescent="0.3">
      <c r="A3349" s="9">
        <f>'Raw Data'!A3348</f>
        <v>45363.618055555598</v>
      </c>
      <c r="B3349" s="11" t="str">
        <f>'Raw Data'!O3348</f>
        <v>Rain</v>
      </c>
      <c r="C3349" s="11" t="str">
        <f t="shared" si="416"/>
        <v>Rain</v>
      </c>
      <c r="D3349" s="11" t="str">
        <f t="shared" si="417"/>
        <v>Rain</v>
      </c>
      <c r="E3349" s="11" t="str">
        <f t="shared" si="418"/>
        <v>Rain</v>
      </c>
      <c r="F3349" s="11" t="str">
        <f t="shared" si="419"/>
        <v>RAIN</v>
      </c>
      <c r="G3349" s="11" t="str">
        <f t="shared" si="420"/>
        <v>rain</v>
      </c>
      <c r="H3349" s="11" t="str">
        <f>'Raw Data'!H3348</f>
        <v>Weekday</v>
      </c>
      <c r="I3349" s="11" t="str">
        <f t="shared" si="421"/>
        <v>WD</v>
      </c>
      <c r="J3349" s="11" t="str">
        <f t="shared" si="422"/>
        <v>Rain</v>
      </c>
      <c r="K3349" s="11" t="str">
        <f>TEXT('Raw Data'!F3348,"0")</f>
        <v>14</v>
      </c>
      <c r="L3349" s="11">
        <f t="shared" si="423"/>
        <v>14</v>
      </c>
    </row>
    <row r="3350" spans="1:12" x14ac:dyDescent="0.3">
      <c r="A3350" s="9">
        <f>'Raw Data'!A3349</f>
        <v>45363.621527777803</v>
      </c>
      <c r="B3350" s="11" t="str">
        <f>'Raw Data'!O3349</f>
        <v>Rain</v>
      </c>
      <c r="C3350" s="11" t="str">
        <f t="shared" si="416"/>
        <v>Rain</v>
      </c>
      <c r="D3350" s="11" t="str">
        <f t="shared" si="417"/>
        <v>Rain</v>
      </c>
      <c r="E3350" s="11" t="str">
        <f t="shared" si="418"/>
        <v>Rain</v>
      </c>
      <c r="F3350" s="11" t="str">
        <f t="shared" si="419"/>
        <v>RAIN</v>
      </c>
      <c r="G3350" s="11" t="str">
        <f t="shared" si="420"/>
        <v>rain</v>
      </c>
      <c r="H3350" s="11" t="str">
        <f>'Raw Data'!H3349</f>
        <v>Weekday</v>
      </c>
      <c r="I3350" s="11" t="str">
        <f t="shared" si="421"/>
        <v>WD</v>
      </c>
      <c r="J3350" s="11" t="str">
        <f t="shared" si="422"/>
        <v>Rain</v>
      </c>
      <c r="K3350" s="11" t="str">
        <f>TEXT('Raw Data'!F3349,"0")</f>
        <v>14</v>
      </c>
      <c r="L3350" s="11">
        <f t="shared" si="423"/>
        <v>14</v>
      </c>
    </row>
    <row r="3351" spans="1:12" x14ac:dyDescent="0.3">
      <c r="A3351" s="9">
        <f>'Raw Data'!A3350</f>
        <v>45363.625</v>
      </c>
      <c r="B3351" s="11" t="str">
        <f>'Raw Data'!O3350</f>
        <v>Fog</v>
      </c>
      <c r="C3351" s="11" t="str">
        <f t="shared" si="416"/>
        <v>Fog</v>
      </c>
      <c r="D3351" s="11" t="str">
        <f t="shared" si="417"/>
        <v>Fog</v>
      </c>
      <c r="E3351" s="11" t="str">
        <f t="shared" si="418"/>
        <v>Fog</v>
      </c>
      <c r="F3351" s="11" t="str">
        <f t="shared" si="419"/>
        <v>FOG</v>
      </c>
      <c r="G3351" s="11" t="str">
        <f t="shared" si="420"/>
        <v>fog</v>
      </c>
      <c r="H3351" s="11" t="str">
        <f>'Raw Data'!H3350</f>
        <v>Weekday</v>
      </c>
      <c r="I3351" s="11" t="str">
        <f t="shared" si="421"/>
        <v>WD</v>
      </c>
      <c r="J3351" s="11" t="str">
        <f t="shared" si="422"/>
        <v>Fog</v>
      </c>
      <c r="K3351" s="11" t="str">
        <f>TEXT('Raw Data'!F3350,"0")</f>
        <v>15</v>
      </c>
      <c r="L3351" s="11">
        <f t="shared" si="423"/>
        <v>15</v>
      </c>
    </row>
    <row r="3352" spans="1:12" x14ac:dyDescent="0.3">
      <c r="A3352" s="9">
        <f>'Raw Data'!A3351</f>
        <v>45363.628472222197</v>
      </c>
      <c r="B3352" s="11" t="str">
        <f>'Raw Data'!O3351</f>
        <v>Rain</v>
      </c>
      <c r="C3352" s="11" t="str">
        <f t="shared" si="416"/>
        <v>Rain</v>
      </c>
      <c r="D3352" s="11" t="str">
        <f t="shared" si="417"/>
        <v>Rain</v>
      </c>
      <c r="E3352" s="11" t="str">
        <f t="shared" si="418"/>
        <v>Rain</v>
      </c>
      <c r="F3352" s="11" t="str">
        <f t="shared" si="419"/>
        <v>RAIN</v>
      </c>
      <c r="G3352" s="11" t="str">
        <f t="shared" si="420"/>
        <v>rain</v>
      </c>
      <c r="H3352" s="11" t="str">
        <f>'Raw Data'!H3351</f>
        <v>Weekday</v>
      </c>
      <c r="I3352" s="11" t="str">
        <f t="shared" si="421"/>
        <v>WD</v>
      </c>
      <c r="J3352" s="11" t="str">
        <f t="shared" si="422"/>
        <v>Rain</v>
      </c>
      <c r="K3352" s="11" t="str">
        <f>TEXT('Raw Data'!F3351,"0")</f>
        <v>15</v>
      </c>
      <c r="L3352" s="11">
        <f t="shared" si="423"/>
        <v>15</v>
      </c>
    </row>
    <row r="3353" spans="1:12" x14ac:dyDescent="0.3">
      <c r="A3353" s="9">
        <f>'Raw Data'!A3352</f>
        <v>45363.631944444503</v>
      </c>
      <c r="B3353" s="11" t="str">
        <f>'Raw Data'!O3352</f>
        <v>Clear</v>
      </c>
      <c r="C3353" s="11" t="str">
        <f t="shared" si="416"/>
        <v>Clear</v>
      </c>
      <c r="D3353" s="11" t="str">
        <f t="shared" si="417"/>
        <v>Clear</v>
      </c>
      <c r="E3353" s="11" t="str">
        <f t="shared" si="418"/>
        <v>Clear</v>
      </c>
      <c r="F3353" s="11" t="str">
        <f t="shared" si="419"/>
        <v>CLEAR</v>
      </c>
      <c r="G3353" s="11" t="str">
        <f t="shared" si="420"/>
        <v>clear</v>
      </c>
      <c r="H3353" s="11" t="str">
        <f>'Raw Data'!H3352</f>
        <v>Weekday</v>
      </c>
      <c r="I3353" s="11" t="str">
        <f t="shared" si="421"/>
        <v>WD</v>
      </c>
      <c r="J3353" s="11" t="str">
        <f t="shared" si="422"/>
        <v>Clear</v>
      </c>
      <c r="K3353" s="11" t="str">
        <f>TEXT('Raw Data'!F3352,"0")</f>
        <v>15</v>
      </c>
      <c r="L3353" s="11">
        <f t="shared" si="423"/>
        <v>15</v>
      </c>
    </row>
    <row r="3354" spans="1:12" x14ac:dyDescent="0.3">
      <c r="A3354" s="9">
        <f>'Raw Data'!A3353</f>
        <v>45363.635416666701</v>
      </c>
      <c r="B3354" s="11" t="str">
        <f>'Raw Data'!O3353</f>
        <v>Clear</v>
      </c>
      <c r="C3354" s="11" t="str">
        <f t="shared" si="416"/>
        <v>Clear</v>
      </c>
      <c r="D3354" s="11" t="str">
        <f t="shared" si="417"/>
        <v>Clear</v>
      </c>
      <c r="E3354" s="11" t="str">
        <f t="shared" si="418"/>
        <v>Clear</v>
      </c>
      <c r="F3354" s="11" t="str">
        <f t="shared" si="419"/>
        <v>CLEAR</v>
      </c>
      <c r="G3354" s="11" t="str">
        <f t="shared" si="420"/>
        <v>clear</v>
      </c>
      <c r="H3354" s="11" t="str">
        <f>'Raw Data'!H3353</f>
        <v>Weekday</v>
      </c>
      <c r="I3354" s="11" t="str">
        <f t="shared" si="421"/>
        <v>WD</v>
      </c>
      <c r="J3354" s="11" t="str">
        <f t="shared" si="422"/>
        <v>Clear</v>
      </c>
      <c r="K3354" s="11" t="str">
        <f>TEXT('Raw Data'!F3353,"0")</f>
        <v>15</v>
      </c>
      <c r="L3354" s="11">
        <f t="shared" si="423"/>
        <v>15</v>
      </c>
    </row>
    <row r="3355" spans="1:12" x14ac:dyDescent="0.3">
      <c r="A3355" s="9">
        <f>'Raw Data'!A3354</f>
        <v>45363.638888888898</v>
      </c>
      <c r="B3355" s="11" t="str">
        <f>'Raw Data'!O3354</f>
        <v>Snow</v>
      </c>
      <c r="C3355" s="11" t="str">
        <f t="shared" si="416"/>
        <v>Snow</v>
      </c>
      <c r="D3355" s="11" t="str">
        <f t="shared" si="417"/>
        <v>Snow</v>
      </c>
      <c r="E3355" s="11" t="str">
        <f t="shared" si="418"/>
        <v>Snow</v>
      </c>
      <c r="F3355" s="11" t="str">
        <f t="shared" si="419"/>
        <v>SNOW</v>
      </c>
      <c r="G3355" s="11" t="str">
        <f t="shared" si="420"/>
        <v>snow</v>
      </c>
      <c r="H3355" s="11" t="str">
        <f>'Raw Data'!H3354</f>
        <v>Weekday</v>
      </c>
      <c r="I3355" s="11" t="str">
        <f t="shared" si="421"/>
        <v>WD</v>
      </c>
      <c r="J3355" s="11" t="str">
        <f t="shared" si="422"/>
        <v>Snow</v>
      </c>
      <c r="K3355" s="11" t="str">
        <f>TEXT('Raw Data'!F3354,"0")</f>
        <v>15</v>
      </c>
      <c r="L3355" s="11">
        <f t="shared" si="423"/>
        <v>15</v>
      </c>
    </row>
    <row r="3356" spans="1:12" x14ac:dyDescent="0.3">
      <c r="A3356" s="9">
        <f>'Raw Data'!A3355</f>
        <v>45363.642361111102</v>
      </c>
      <c r="B3356" s="11" t="str">
        <f>'Raw Data'!O3355</f>
        <v>Snow</v>
      </c>
      <c r="C3356" s="11" t="str">
        <f t="shared" si="416"/>
        <v>Snow</v>
      </c>
      <c r="D3356" s="11" t="str">
        <f t="shared" si="417"/>
        <v>Snow</v>
      </c>
      <c r="E3356" s="11" t="str">
        <f t="shared" si="418"/>
        <v>Snow</v>
      </c>
      <c r="F3356" s="11" t="str">
        <f t="shared" si="419"/>
        <v>SNOW</v>
      </c>
      <c r="G3356" s="11" t="str">
        <f t="shared" si="420"/>
        <v>snow</v>
      </c>
      <c r="H3356" s="11" t="str">
        <f>'Raw Data'!H3355</f>
        <v>Weekday</v>
      </c>
      <c r="I3356" s="11" t="str">
        <f t="shared" si="421"/>
        <v>WD</v>
      </c>
      <c r="J3356" s="11" t="str">
        <f t="shared" si="422"/>
        <v>Snow</v>
      </c>
      <c r="K3356" s="11" t="str">
        <f>TEXT('Raw Data'!F3355,"0")</f>
        <v>15</v>
      </c>
      <c r="L3356" s="11">
        <f t="shared" si="423"/>
        <v>15</v>
      </c>
    </row>
    <row r="3357" spans="1:12" x14ac:dyDescent="0.3">
      <c r="A3357" s="9">
        <f>'Raw Data'!A3356</f>
        <v>45363.645833333299</v>
      </c>
      <c r="B3357" s="11" t="str">
        <f>'Raw Data'!O3356</f>
        <v>Fog</v>
      </c>
      <c r="C3357" s="11" t="str">
        <f t="shared" si="416"/>
        <v>Fog</v>
      </c>
      <c r="D3357" s="11" t="str">
        <f t="shared" si="417"/>
        <v>Fog</v>
      </c>
      <c r="E3357" s="11" t="str">
        <f t="shared" si="418"/>
        <v>Fog</v>
      </c>
      <c r="F3357" s="11" t="str">
        <f t="shared" si="419"/>
        <v>FOG</v>
      </c>
      <c r="G3357" s="11" t="str">
        <f t="shared" si="420"/>
        <v>fog</v>
      </c>
      <c r="H3357" s="11" t="str">
        <f>'Raw Data'!H3356</f>
        <v>Weekday</v>
      </c>
      <c r="I3357" s="11" t="str">
        <f t="shared" si="421"/>
        <v>WD</v>
      </c>
      <c r="J3357" s="11" t="str">
        <f t="shared" si="422"/>
        <v>Fog</v>
      </c>
      <c r="K3357" s="11" t="str">
        <f>TEXT('Raw Data'!F3356,"0")</f>
        <v>15</v>
      </c>
      <c r="L3357" s="11">
        <f t="shared" si="423"/>
        <v>15</v>
      </c>
    </row>
    <row r="3358" spans="1:12" x14ac:dyDescent="0.3">
      <c r="A3358" s="9">
        <f>'Raw Data'!A3357</f>
        <v>45363.649305555598</v>
      </c>
      <c r="B3358" s="11" t="str">
        <f>'Raw Data'!O3357</f>
        <v>Fog</v>
      </c>
      <c r="C3358" s="11" t="str">
        <f t="shared" si="416"/>
        <v>Fog</v>
      </c>
      <c r="D3358" s="11" t="str">
        <f t="shared" si="417"/>
        <v>Fog</v>
      </c>
      <c r="E3358" s="11" t="str">
        <f t="shared" si="418"/>
        <v>Fog</v>
      </c>
      <c r="F3358" s="11" t="str">
        <f t="shared" si="419"/>
        <v>FOG</v>
      </c>
      <c r="G3358" s="11" t="str">
        <f t="shared" si="420"/>
        <v>fog</v>
      </c>
      <c r="H3358" s="11" t="str">
        <f>'Raw Data'!H3357</f>
        <v>Weekday</v>
      </c>
      <c r="I3358" s="11" t="str">
        <f t="shared" si="421"/>
        <v>WD</v>
      </c>
      <c r="J3358" s="11" t="str">
        <f t="shared" si="422"/>
        <v>Fog</v>
      </c>
      <c r="K3358" s="11" t="str">
        <f>TEXT('Raw Data'!F3357,"0")</f>
        <v>15</v>
      </c>
      <c r="L3358" s="11">
        <f t="shared" si="423"/>
        <v>15</v>
      </c>
    </row>
    <row r="3359" spans="1:12" x14ac:dyDescent="0.3">
      <c r="A3359" s="9">
        <f>'Raw Data'!A3358</f>
        <v>45363.652777777803</v>
      </c>
      <c r="B3359" s="11" t="str">
        <f>'Raw Data'!O3358</f>
        <v>Rain</v>
      </c>
      <c r="C3359" s="11" t="str">
        <f t="shared" si="416"/>
        <v>Rain</v>
      </c>
      <c r="D3359" s="11" t="str">
        <f t="shared" si="417"/>
        <v>Rain</v>
      </c>
      <c r="E3359" s="11" t="str">
        <f t="shared" si="418"/>
        <v>Rain</v>
      </c>
      <c r="F3359" s="11" t="str">
        <f t="shared" si="419"/>
        <v>RAIN</v>
      </c>
      <c r="G3359" s="11" t="str">
        <f t="shared" si="420"/>
        <v>rain</v>
      </c>
      <c r="H3359" s="11" t="str">
        <f>'Raw Data'!H3358</f>
        <v>Weekday</v>
      </c>
      <c r="I3359" s="11" t="str">
        <f t="shared" si="421"/>
        <v>WD</v>
      </c>
      <c r="J3359" s="11" t="str">
        <f t="shared" si="422"/>
        <v>Rain</v>
      </c>
      <c r="K3359" s="11" t="str">
        <f>TEXT('Raw Data'!F3358,"0")</f>
        <v>15</v>
      </c>
      <c r="L3359" s="11">
        <f t="shared" si="423"/>
        <v>15</v>
      </c>
    </row>
    <row r="3360" spans="1:12" x14ac:dyDescent="0.3">
      <c r="A3360" s="9">
        <f>'Raw Data'!A3359</f>
        <v>45363.65625</v>
      </c>
      <c r="B3360" s="11" t="str">
        <f>'Raw Data'!O3359</f>
        <v>Fog</v>
      </c>
      <c r="C3360" s="11" t="str">
        <f t="shared" si="416"/>
        <v>Fog</v>
      </c>
      <c r="D3360" s="11" t="str">
        <f t="shared" si="417"/>
        <v>Fog</v>
      </c>
      <c r="E3360" s="11" t="str">
        <f t="shared" si="418"/>
        <v>Fog</v>
      </c>
      <c r="F3360" s="11" t="str">
        <f t="shared" si="419"/>
        <v>FOG</v>
      </c>
      <c r="G3360" s="11" t="str">
        <f t="shared" si="420"/>
        <v>fog</v>
      </c>
      <c r="H3360" s="11" t="str">
        <f>'Raw Data'!H3359</f>
        <v>Weekday</v>
      </c>
      <c r="I3360" s="11" t="str">
        <f t="shared" si="421"/>
        <v>WD</v>
      </c>
      <c r="J3360" s="11" t="str">
        <f t="shared" si="422"/>
        <v>Fog</v>
      </c>
      <c r="K3360" s="11" t="str">
        <f>TEXT('Raw Data'!F3359,"0")</f>
        <v>15</v>
      </c>
      <c r="L3360" s="11">
        <f t="shared" si="423"/>
        <v>15</v>
      </c>
    </row>
    <row r="3361" spans="1:12" x14ac:dyDescent="0.3">
      <c r="A3361" s="9">
        <f>'Raw Data'!A3360</f>
        <v>45363.659722222197</v>
      </c>
      <c r="B3361" s="11" t="str">
        <f>'Raw Data'!O3360</f>
        <v>Rain</v>
      </c>
      <c r="C3361" s="11" t="str">
        <f t="shared" si="416"/>
        <v>Rain</v>
      </c>
      <c r="D3361" s="11" t="str">
        <f t="shared" si="417"/>
        <v>Rain</v>
      </c>
      <c r="E3361" s="11" t="str">
        <f t="shared" si="418"/>
        <v>Rain</v>
      </c>
      <c r="F3361" s="11" t="str">
        <f t="shared" si="419"/>
        <v>RAIN</v>
      </c>
      <c r="G3361" s="11" t="str">
        <f t="shared" si="420"/>
        <v>rain</v>
      </c>
      <c r="H3361" s="11" t="str">
        <f>'Raw Data'!H3360</f>
        <v>Weekday</v>
      </c>
      <c r="I3361" s="11" t="str">
        <f t="shared" si="421"/>
        <v>WD</v>
      </c>
      <c r="J3361" s="11" t="str">
        <f t="shared" si="422"/>
        <v>Rain</v>
      </c>
      <c r="K3361" s="11" t="str">
        <f>TEXT('Raw Data'!F3360,"0")</f>
        <v>15</v>
      </c>
      <c r="L3361" s="11">
        <f t="shared" si="423"/>
        <v>15</v>
      </c>
    </row>
    <row r="3362" spans="1:12" x14ac:dyDescent="0.3">
      <c r="A3362" s="9">
        <f>'Raw Data'!A3361</f>
        <v>45363.663194444503</v>
      </c>
      <c r="B3362" s="11" t="str">
        <f>'Raw Data'!O3361</f>
        <v>Snow</v>
      </c>
      <c r="C3362" s="11" t="str">
        <f t="shared" si="416"/>
        <v>Snow</v>
      </c>
      <c r="D3362" s="11" t="str">
        <f t="shared" si="417"/>
        <v>Snow</v>
      </c>
      <c r="E3362" s="11" t="str">
        <f t="shared" si="418"/>
        <v>Snow</v>
      </c>
      <c r="F3362" s="11" t="str">
        <f t="shared" si="419"/>
        <v>SNOW</v>
      </c>
      <c r="G3362" s="11" t="str">
        <f t="shared" si="420"/>
        <v>snow</v>
      </c>
      <c r="H3362" s="11" t="str">
        <f>'Raw Data'!H3361</f>
        <v>Weekday</v>
      </c>
      <c r="I3362" s="11" t="str">
        <f t="shared" si="421"/>
        <v>WD</v>
      </c>
      <c r="J3362" s="11" t="str">
        <f t="shared" si="422"/>
        <v>Snow</v>
      </c>
      <c r="K3362" s="11" t="str">
        <f>TEXT('Raw Data'!F3361,"0")</f>
        <v>15</v>
      </c>
      <c r="L3362" s="11">
        <f t="shared" si="423"/>
        <v>15</v>
      </c>
    </row>
    <row r="3363" spans="1:12" x14ac:dyDescent="0.3">
      <c r="A3363" s="9">
        <f>'Raw Data'!A3362</f>
        <v>45363.666666666701</v>
      </c>
      <c r="B3363" s="11" t="str">
        <f>'Raw Data'!O3362</f>
        <v>Fog</v>
      </c>
      <c r="C3363" s="11" t="str">
        <f t="shared" si="416"/>
        <v>Fog</v>
      </c>
      <c r="D3363" s="11" t="str">
        <f t="shared" si="417"/>
        <v>Fog</v>
      </c>
      <c r="E3363" s="11" t="str">
        <f t="shared" si="418"/>
        <v>Fog</v>
      </c>
      <c r="F3363" s="11" t="str">
        <f t="shared" si="419"/>
        <v>FOG</v>
      </c>
      <c r="G3363" s="11" t="str">
        <f t="shared" si="420"/>
        <v>fog</v>
      </c>
      <c r="H3363" s="11" t="str">
        <f>'Raw Data'!H3362</f>
        <v>Weekday</v>
      </c>
      <c r="I3363" s="11" t="str">
        <f t="shared" si="421"/>
        <v>WD</v>
      </c>
      <c r="J3363" s="11" t="str">
        <f t="shared" si="422"/>
        <v>Fog</v>
      </c>
      <c r="K3363" s="11" t="str">
        <f>TEXT('Raw Data'!F3362,"0")</f>
        <v>16</v>
      </c>
      <c r="L3363" s="11">
        <f t="shared" si="423"/>
        <v>16</v>
      </c>
    </row>
    <row r="3364" spans="1:12" x14ac:dyDescent="0.3">
      <c r="A3364" s="9">
        <f>'Raw Data'!A3363</f>
        <v>45363.670138888898</v>
      </c>
      <c r="B3364" s="11" t="str">
        <f>'Raw Data'!O3363</f>
        <v>Snow</v>
      </c>
      <c r="C3364" s="11" t="str">
        <f t="shared" si="416"/>
        <v>Snow</v>
      </c>
      <c r="D3364" s="11" t="str">
        <f t="shared" si="417"/>
        <v>Snow</v>
      </c>
      <c r="E3364" s="11" t="str">
        <f t="shared" si="418"/>
        <v>Snow</v>
      </c>
      <c r="F3364" s="11" t="str">
        <f t="shared" si="419"/>
        <v>SNOW</v>
      </c>
      <c r="G3364" s="11" t="str">
        <f t="shared" si="420"/>
        <v>snow</v>
      </c>
      <c r="H3364" s="11" t="str">
        <f>'Raw Data'!H3363</f>
        <v>Weekday</v>
      </c>
      <c r="I3364" s="11" t="str">
        <f t="shared" si="421"/>
        <v>WD</v>
      </c>
      <c r="J3364" s="11" t="str">
        <f t="shared" si="422"/>
        <v>Snow</v>
      </c>
      <c r="K3364" s="11" t="str">
        <f>TEXT('Raw Data'!F3363,"0")</f>
        <v>16</v>
      </c>
      <c r="L3364" s="11">
        <f t="shared" si="423"/>
        <v>16</v>
      </c>
    </row>
    <row r="3365" spans="1:12" x14ac:dyDescent="0.3">
      <c r="A3365" s="9">
        <f>'Raw Data'!A3364</f>
        <v>45363.673611111102</v>
      </c>
      <c r="B3365" s="11" t="str">
        <f>'Raw Data'!O3364</f>
        <v>Fog</v>
      </c>
      <c r="C3365" s="11" t="str">
        <f t="shared" si="416"/>
        <v>Fog</v>
      </c>
      <c r="D3365" s="11" t="str">
        <f t="shared" si="417"/>
        <v>Fog</v>
      </c>
      <c r="E3365" s="11" t="str">
        <f t="shared" si="418"/>
        <v>Fog</v>
      </c>
      <c r="F3365" s="11" t="str">
        <f t="shared" si="419"/>
        <v>FOG</v>
      </c>
      <c r="G3365" s="11" t="str">
        <f t="shared" si="420"/>
        <v>fog</v>
      </c>
      <c r="H3365" s="11" t="str">
        <f>'Raw Data'!H3364</f>
        <v>Weekday</v>
      </c>
      <c r="I3365" s="11" t="str">
        <f t="shared" si="421"/>
        <v>WD</v>
      </c>
      <c r="J3365" s="11" t="str">
        <f t="shared" si="422"/>
        <v>Fog</v>
      </c>
      <c r="K3365" s="11" t="str">
        <f>TEXT('Raw Data'!F3364,"0")</f>
        <v>16</v>
      </c>
      <c r="L3365" s="11">
        <f t="shared" si="423"/>
        <v>16</v>
      </c>
    </row>
    <row r="3366" spans="1:12" x14ac:dyDescent="0.3">
      <c r="A3366" s="9">
        <f>'Raw Data'!A3365</f>
        <v>45363.677083333299</v>
      </c>
      <c r="B3366" s="11" t="str">
        <f>'Raw Data'!O3365</f>
        <v>Snow</v>
      </c>
      <c r="C3366" s="11" t="str">
        <f t="shared" si="416"/>
        <v>Snow</v>
      </c>
      <c r="D3366" s="11" t="str">
        <f t="shared" si="417"/>
        <v>Snow</v>
      </c>
      <c r="E3366" s="11" t="str">
        <f t="shared" si="418"/>
        <v>Snow</v>
      </c>
      <c r="F3366" s="11" t="str">
        <f t="shared" si="419"/>
        <v>SNOW</v>
      </c>
      <c r="G3366" s="11" t="str">
        <f t="shared" si="420"/>
        <v>snow</v>
      </c>
      <c r="H3366" s="11" t="str">
        <f>'Raw Data'!H3365</f>
        <v>Weekday</v>
      </c>
      <c r="I3366" s="11" t="str">
        <f t="shared" si="421"/>
        <v>WD</v>
      </c>
      <c r="J3366" s="11" t="str">
        <f t="shared" si="422"/>
        <v>Snow</v>
      </c>
      <c r="K3366" s="11" t="str">
        <f>TEXT('Raw Data'!F3365,"0")</f>
        <v>16</v>
      </c>
      <c r="L3366" s="11">
        <f t="shared" si="423"/>
        <v>16</v>
      </c>
    </row>
    <row r="3367" spans="1:12" x14ac:dyDescent="0.3">
      <c r="A3367" s="9">
        <f>'Raw Data'!A3366</f>
        <v>45363.680555555598</v>
      </c>
      <c r="B3367" s="11" t="str">
        <f>'Raw Data'!O3366</f>
        <v>Snow</v>
      </c>
      <c r="C3367" s="11" t="str">
        <f t="shared" si="416"/>
        <v>Snow</v>
      </c>
      <c r="D3367" s="11" t="str">
        <f t="shared" si="417"/>
        <v>Snow</v>
      </c>
      <c r="E3367" s="11" t="str">
        <f t="shared" si="418"/>
        <v>Snow</v>
      </c>
      <c r="F3367" s="11" t="str">
        <f t="shared" si="419"/>
        <v>SNOW</v>
      </c>
      <c r="G3367" s="11" t="str">
        <f t="shared" si="420"/>
        <v>snow</v>
      </c>
      <c r="H3367" s="11" t="str">
        <f>'Raw Data'!H3366</f>
        <v>Weekday</v>
      </c>
      <c r="I3367" s="11" t="str">
        <f t="shared" si="421"/>
        <v>WD</v>
      </c>
      <c r="J3367" s="11" t="str">
        <f t="shared" si="422"/>
        <v>Snow</v>
      </c>
      <c r="K3367" s="11" t="str">
        <f>TEXT('Raw Data'!F3366,"0")</f>
        <v>16</v>
      </c>
      <c r="L3367" s="11">
        <f t="shared" si="423"/>
        <v>16</v>
      </c>
    </row>
    <row r="3368" spans="1:12" x14ac:dyDescent="0.3">
      <c r="A3368" s="9">
        <f>'Raw Data'!A3367</f>
        <v>45363.684027777803</v>
      </c>
      <c r="B3368" s="11" t="str">
        <f>'Raw Data'!O3367</f>
        <v>Snow</v>
      </c>
      <c r="C3368" s="11" t="str">
        <f t="shared" si="416"/>
        <v>Snow</v>
      </c>
      <c r="D3368" s="11" t="str">
        <f t="shared" si="417"/>
        <v>Snow</v>
      </c>
      <c r="E3368" s="11" t="str">
        <f t="shared" si="418"/>
        <v>Snow</v>
      </c>
      <c r="F3368" s="11" t="str">
        <f t="shared" si="419"/>
        <v>SNOW</v>
      </c>
      <c r="G3368" s="11" t="str">
        <f t="shared" si="420"/>
        <v>snow</v>
      </c>
      <c r="H3368" s="11" t="str">
        <f>'Raw Data'!H3367</f>
        <v>Weekday</v>
      </c>
      <c r="I3368" s="11" t="str">
        <f t="shared" si="421"/>
        <v>WD</v>
      </c>
      <c r="J3368" s="11" t="str">
        <f t="shared" si="422"/>
        <v>Snow</v>
      </c>
      <c r="K3368" s="11" t="str">
        <f>TEXT('Raw Data'!F3367,"0")</f>
        <v>16</v>
      </c>
      <c r="L3368" s="11">
        <f t="shared" si="423"/>
        <v>16</v>
      </c>
    </row>
    <row r="3369" spans="1:12" x14ac:dyDescent="0.3">
      <c r="A3369" s="9">
        <f>'Raw Data'!A3368</f>
        <v>45363.6875</v>
      </c>
      <c r="B3369" s="11" t="str">
        <f>'Raw Data'!O3368</f>
        <v>Rain</v>
      </c>
      <c r="C3369" s="11" t="str">
        <f t="shared" si="416"/>
        <v>Rain</v>
      </c>
      <c r="D3369" s="11" t="str">
        <f t="shared" si="417"/>
        <v>Rain</v>
      </c>
      <c r="E3369" s="11" t="str">
        <f t="shared" si="418"/>
        <v>Rain</v>
      </c>
      <c r="F3369" s="11" t="str">
        <f t="shared" si="419"/>
        <v>RAIN</v>
      </c>
      <c r="G3369" s="11" t="str">
        <f t="shared" si="420"/>
        <v>rain</v>
      </c>
      <c r="H3369" s="11" t="str">
        <f>'Raw Data'!H3368</f>
        <v>Weekday</v>
      </c>
      <c r="I3369" s="11" t="str">
        <f t="shared" si="421"/>
        <v>WD</v>
      </c>
      <c r="J3369" s="11" t="str">
        <f t="shared" si="422"/>
        <v>Rain</v>
      </c>
      <c r="K3369" s="11" t="str">
        <f>TEXT('Raw Data'!F3368,"0")</f>
        <v>16</v>
      </c>
      <c r="L3369" s="11">
        <f t="shared" si="423"/>
        <v>16</v>
      </c>
    </row>
    <row r="3370" spans="1:12" x14ac:dyDescent="0.3">
      <c r="A3370" s="9">
        <f>'Raw Data'!A3369</f>
        <v>45363.690972222197</v>
      </c>
      <c r="B3370" s="11" t="str">
        <f>'Raw Data'!O3369</f>
        <v>Clear</v>
      </c>
      <c r="C3370" s="11" t="str">
        <f t="shared" si="416"/>
        <v>Clear</v>
      </c>
      <c r="D3370" s="11" t="str">
        <f t="shared" si="417"/>
        <v>Clear</v>
      </c>
      <c r="E3370" s="11" t="str">
        <f t="shared" si="418"/>
        <v>Clear</v>
      </c>
      <c r="F3370" s="11" t="str">
        <f t="shared" si="419"/>
        <v>CLEAR</v>
      </c>
      <c r="G3370" s="11" t="str">
        <f t="shared" si="420"/>
        <v>clear</v>
      </c>
      <c r="H3370" s="11" t="str">
        <f>'Raw Data'!H3369</f>
        <v>Weekday</v>
      </c>
      <c r="I3370" s="11" t="str">
        <f t="shared" si="421"/>
        <v>WD</v>
      </c>
      <c r="J3370" s="11" t="str">
        <f t="shared" si="422"/>
        <v>Clear</v>
      </c>
      <c r="K3370" s="11" t="str">
        <f>TEXT('Raw Data'!F3369,"0")</f>
        <v>16</v>
      </c>
      <c r="L3370" s="11">
        <f t="shared" si="423"/>
        <v>16</v>
      </c>
    </row>
    <row r="3371" spans="1:12" x14ac:dyDescent="0.3">
      <c r="A3371" s="9">
        <f>'Raw Data'!A3370</f>
        <v>45363.694444444503</v>
      </c>
      <c r="B3371" s="11" t="str">
        <f>'Raw Data'!O3370</f>
        <v>Snow</v>
      </c>
      <c r="C3371" s="11" t="str">
        <f t="shared" si="416"/>
        <v>Snow</v>
      </c>
      <c r="D3371" s="11" t="str">
        <f t="shared" si="417"/>
        <v>Snow</v>
      </c>
      <c r="E3371" s="11" t="str">
        <f t="shared" si="418"/>
        <v>Snow</v>
      </c>
      <c r="F3371" s="11" t="str">
        <f t="shared" si="419"/>
        <v>SNOW</v>
      </c>
      <c r="G3371" s="11" t="str">
        <f t="shared" si="420"/>
        <v>snow</v>
      </c>
      <c r="H3371" s="11" t="str">
        <f>'Raw Data'!H3370</f>
        <v>Weekday</v>
      </c>
      <c r="I3371" s="11" t="str">
        <f t="shared" si="421"/>
        <v>WD</v>
      </c>
      <c r="J3371" s="11" t="str">
        <f t="shared" si="422"/>
        <v>Snow</v>
      </c>
      <c r="K3371" s="11" t="str">
        <f>TEXT('Raw Data'!F3370,"0")</f>
        <v>16</v>
      </c>
      <c r="L3371" s="11">
        <f t="shared" si="423"/>
        <v>16</v>
      </c>
    </row>
    <row r="3372" spans="1:12" x14ac:dyDescent="0.3">
      <c r="A3372" s="9">
        <f>'Raw Data'!A3371</f>
        <v>45363.697916666701</v>
      </c>
      <c r="B3372" s="11" t="str">
        <f>'Raw Data'!O3371</f>
        <v>Rain</v>
      </c>
      <c r="C3372" s="11" t="str">
        <f t="shared" si="416"/>
        <v>Rain</v>
      </c>
      <c r="D3372" s="11" t="str">
        <f t="shared" si="417"/>
        <v>Rain</v>
      </c>
      <c r="E3372" s="11" t="str">
        <f t="shared" si="418"/>
        <v>Rain</v>
      </c>
      <c r="F3372" s="11" t="str">
        <f t="shared" si="419"/>
        <v>RAIN</v>
      </c>
      <c r="G3372" s="11" t="str">
        <f t="shared" si="420"/>
        <v>rain</v>
      </c>
      <c r="H3372" s="11" t="str">
        <f>'Raw Data'!H3371</f>
        <v>Weekday</v>
      </c>
      <c r="I3372" s="11" t="str">
        <f t="shared" si="421"/>
        <v>WD</v>
      </c>
      <c r="J3372" s="11" t="str">
        <f t="shared" si="422"/>
        <v>Rain</v>
      </c>
      <c r="K3372" s="11" t="str">
        <f>TEXT('Raw Data'!F3371,"0")</f>
        <v>16</v>
      </c>
      <c r="L3372" s="11">
        <f t="shared" si="423"/>
        <v>16</v>
      </c>
    </row>
    <row r="3373" spans="1:12" x14ac:dyDescent="0.3">
      <c r="A3373" s="9">
        <f>'Raw Data'!A3372</f>
        <v>45363.701388888898</v>
      </c>
      <c r="B3373" s="11" t="str">
        <f>'Raw Data'!O3372</f>
        <v>Clear</v>
      </c>
      <c r="C3373" s="11" t="str">
        <f t="shared" si="416"/>
        <v>Clear</v>
      </c>
      <c r="D3373" s="11" t="str">
        <f t="shared" si="417"/>
        <v>Clear</v>
      </c>
      <c r="E3373" s="11" t="str">
        <f t="shared" si="418"/>
        <v>Clear</v>
      </c>
      <c r="F3373" s="11" t="str">
        <f t="shared" si="419"/>
        <v>CLEAR</v>
      </c>
      <c r="G3373" s="11" t="str">
        <f t="shared" si="420"/>
        <v>clear</v>
      </c>
      <c r="H3373" s="11" t="str">
        <f>'Raw Data'!H3372</f>
        <v>Weekday</v>
      </c>
      <c r="I3373" s="11" t="str">
        <f t="shared" si="421"/>
        <v>WD</v>
      </c>
      <c r="J3373" s="11" t="str">
        <f t="shared" si="422"/>
        <v>Clear</v>
      </c>
      <c r="K3373" s="11" t="str">
        <f>TEXT('Raw Data'!F3372,"0")</f>
        <v>16</v>
      </c>
      <c r="L3373" s="11">
        <f t="shared" si="423"/>
        <v>16</v>
      </c>
    </row>
    <row r="3374" spans="1:12" x14ac:dyDescent="0.3">
      <c r="A3374" s="9">
        <f>'Raw Data'!A3373</f>
        <v>45363.704861111102</v>
      </c>
      <c r="B3374" s="11" t="str">
        <f>'Raw Data'!O3373</f>
        <v>Rain</v>
      </c>
      <c r="C3374" s="11" t="str">
        <f t="shared" si="416"/>
        <v>Rain</v>
      </c>
      <c r="D3374" s="11" t="str">
        <f t="shared" si="417"/>
        <v>Rain</v>
      </c>
      <c r="E3374" s="11" t="str">
        <f t="shared" si="418"/>
        <v>Rain</v>
      </c>
      <c r="F3374" s="11" t="str">
        <f t="shared" si="419"/>
        <v>RAIN</v>
      </c>
      <c r="G3374" s="11" t="str">
        <f t="shared" si="420"/>
        <v>rain</v>
      </c>
      <c r="H3374" s="11" t="str">
        <f>'Raw Data'!H3373</f>
        <v>Weekday</v>
      </c>
      <c r="I3374" s="11" t="str">
        <f t="shared" si="421"/>
        <v>WD</v>
      </c>
      <c r="J3374" s="11" t="str">
        <f t="shared" si="422"/>
        <v>Rain</v>
      </c>
      <c r="K3374" s="11" t="str">
        <f>TEXT('Raw Data'!F3373,"0")</f>
        <v>16</v>
      </c>
      <c r="L3374" s="11">
        <f t="shared" si="423"/>
        <v>16</v>
      </c>
    </row>
    <row r="3375" spans="1:12" x14ac:dyDescent="0.3">
      <c r="A3375" s="9">
        <f>'Raw Data'!A3374</f>
        <v>45363.708333333299</v>
      </c>
      <c r="B3375" s="11" t="str">
        <f>'Raw Data'!O3374</f>
        <v>Snow</v>
      </c>
      <c r="C3375" s="11" t="str">
        <f t="shared" si="416"/>
        <v>Snow</v>
      </c>
      <c r="D3375" s="11" t="str">
        <f t="shared" si="417"/>
        <v>Snow</v>
      </c>
      <c r="E3375" s="11" t="str">
        <f t="shared" si="418"/>
        <v>Snow</v>
      </c>
      <c r="F3375" s="11" t="str">
        <f t="shared" si="419"/>
        <v>SNOW</v>
      </c>
      <c r="G3375" s="11" t="str">
        <f t="shared" si="420"/>
        <v>snow</v>
      </c>
      <c r="H3375" s="11" t="str">
        <f>'Raw Data'!H3374</f>
        <v>Weekday</v>
      </c>
      <c r="I3375" s="11" t="str">
        <f t="shared" si="421"/>
        <v>WD</v>
      </c>
      <c r="J3375" s="11" t="str">
        <f t="shared" si="422"/>
        <v>Snow</v>
      </c>
      <c r="K3375" s="11" t="str">
        <f>TEXT('Raw Data'!F3374,"0")</f>
        <v>17</v>
      </c>
      <c r="L3375" s="11">
        <f t="shared" si="423"/>
        <v>17</v>
      </c>
    </row>
    <row r="3376" spans="1:12" x14ac:dyDescent="0.3">
      <c r="A3376" s="9">
        <f>'Raw Data'!A3375</f>
        <v>45363.711805555598</v>
      </c>
      <c r="B3376" s="11" t="str">
        <f>'Raw Data'!O3375</f>
        <v>Fog</v>
      </c>
      <c r="C3376" s="11" t="str">
        <f t="shared" si="416"/>
        <v>Fog</v>
      </c>
      <c r="D3376" s="11" t="str">
        <f t="shared" si="417"/>
        <v>Fog</v>
      </c>
      <c r="E3376" s="11" t="str">
        <f t="shared" si="418"/>
        <v>Fog</v>
      </c>
      <c r="F3376" s="11" t="str">
        <f t="shared" si="419"/>
        <v>FOG</v>
      </c>
      <c r="G3376" s="11" t="str">
        <f t="shared" si="420"/>
        <v>fog</v>
      </c>
      <c r="H3376" s="11" t="str">
        <f>'Raw Data'!H3375</f>
        <v>Weekday</v>
      </c>
      <c r="I3376" s="11" t="str">
        <f t="shared" si="421"/>
        <v>WD</v>
      </c>
      <c r="J3376" s="11" t="str">
        <f t="shared" si="422"/>
        <v>Fog</v>
      </c>
      <c r="K3376" s="11" t="str">
        <f>TEXT('Raw Data'!F3375,"0")</f>
        <v>17</v>
      </c>
      <c r="L3376" s="11">
        <f t="shared" si="423"/>
        <v>17</v>
      </c>
    </row>
    <row r="3377" spans="1:12" x14ac:dyDescent="0.3">
      <c r="A3377" s="9">
        <f>'Raw Data'!A3376</f>
        <v>45363.715277777803</v>
      </c>
      <c r="B3377" s="11" t="str">
        <f>'Raw Data'!O3376</f>
        <v>Clear</v>
      </c>
      <c r="C3377" s="11" t="str">
        <f t="shared" si="416"/>
        <v>Clear</v>
      </c>
      <c r="D3377" s="11" t="str">
        <f t="shared" si="417"/>
        <v>Clear</v>
      </c>
      <c r="E3377" s="11" t="str">
        <f t="shared" si="418"/>
        <v>Clear</v>
      </c>
      <c r="F3377" s="11" t="str">
        <f t="shared" si="419"/>
        <v>CLEAR</v>
      </c>
      <c r="G3377" s="11" t="str">
        <f t="shared" si="420"/>
        <v>clear</v>
      </c>
      <c r="H3377" s="11" t="str">
        <f>'Raw Data'!H3376</f>
        <v>Weekday</v>
      </c>
      <c r="I3377" s="11" t="str">
        <f t="shared" si="421"/>
        <v>WD</v>
      </c>
      <c r="J3377" s="11" t="str">
        <f t="shared" si="422"/>
        <v>Clear</v>
      </c>
      <c r="K3377" s="11" t="str">
        <f>TEXT('Raw Data'!F3376,"0")</f>
        <v>17</v>
      </c>
      <c r="L3377" s="11">
        <f t="shared" si="423"/>
        <v>17</v>
      </c>
    </row>
    <row r="3378" spans="1:12" x14ac:dyDescent="0.3">
      <c r="A3378" s="9">
        <f>'Raw Data'!A3377</f>
        <v>45363.71875</v>
      </c>
      <c r="B3378" s="11" t="str">
        <f>'Raw Data'!O3377</f>
        <v>Fog</v>
      </c>
      <c r="C3378" s="11" t="str">
        <f t="shared" si="416"/>
        <v>Fog</v>
      </c>
      <c r="D3378" s="11" t="str">
        <f t="shared" si="417"/>
        <v>Fog</v>
      </c>
      <c r="E3378" s="11" t="str">
        <f t="shared" si="418"/>
        <v>Fog</v>
      </c>
      <c r="F3378" s="11" t="str">
        <f t="shared" si="419"/>
        <v>FOG</v>
      </c>
      <c r="G3378" s="11" t="str">
        <f t="shared" si="420"/>
        <v>fog</v>
      </c>
      <c r="H3378" s="11" t="str">
        <f>'Raw Data'!H3377</f>
        <v>Weekday</v>
      </c>
      <c r="I3378" s="11" t="str">
        <f t="shared" si="421"/>
        <v>WD</v>
      </c>
      <c r="J3378" s="11" t="str">
        <f t="shared" si="422"/>
        <v>Fog</v>
      </c>
      <c r="K3378" s="11" t="str">
        <f>TEXT('Raw Data'!F3377,"0")</f>
        <v>17</v>
      </c>
      <c r="L3378" s="11">
        <f t="shared" si="423"/>
        <v>17</v>
      </c>
    </row>
    <row r="3379" spans="1:12" x14ac:dyDescent="0.3">
      <c r="A3379" s="9">
        <f>'Raw Data'!A3378</f>
        <v>45363.722222222197</v>
      </c>
      <c r="B3379" s="11" t="str">
        <f>'Raw Data'!O3378</f>
        <v>Snow</v>
      </c>
      <c r="C3379" s="11" t="str">
        <f t="shared" si="416"/>
        <v>Snow</v>
      </c>
      <c r="D3379" s="11" t="str">
        <f t="shared" si="417"/>
        <v>Snow</v>
      </c>
      <c r="E3379" s="11" t="str">
        <f t="shared" si="418"/>
        <v>Snow</v>
      </c>
      <c r="F3379" s="11" t="str">
        <f t="shared" si="419"/>
        <v>SNOW</v>
      </c>
      <c r="G3379" s="11" t="str">
        <f t="shared" si="420"/>
        <v>snow</v>
      </c>
      <c r="H3379" s="11" t="str">
        <f>'Raw Data'!H3378</f>
        <v>Weekday</v>
      </c>
      <c r="I3379" s="11" t="str">
        <f t="shared" si="421"/>
        <v>WD</v>
      </c>
      <c r="J3379" s="11" t="str">
        <f t="shared" si="422"/>
        <v>Snow</v>
      </c>
      <c r="K3379" s="11" t="str">
        <f>TEXT('Raw Data'!F3378,"0")</f>
        <v>17</v>
      </c>
      <c r="L3379" s="11">
        <f t="shared" si="423"/>
        <v>17</v>
      </c>
    </row>
    <row r="3380" spans="1:12" x14ac:dyDescent="0.3">
      <c r="A3380" s="9">
        <f>'Raw Data'!A3379</f>
        <v>45363.725694444503</v>
      </c>
      <c r="B3380" s="11" t="str">
        <f>'Raw Data'!O3379</f>
        <v>Clear</v>
      </c>
      <c r="C3380" s="11" t="str">
        <f t="shared" si="416"/>
        <v>Clear</v>
      </c>
      <c r="D3380" s="11" t="str">
        <f t="shared" si="417"/>
        <v>Clear</v>
      </c>
      <c r="E3380" s="11" t="str">
        <f t="shared" si="418"/>
        <v>Clear</v>
      </c>
      <c r="F3380" s="11" t="str">
        <f t="shared" si="419"/>
        <v>CLEAR</v>
      </c>
      <c r="G3380" s="11" t="str">
        <f t="shared" si="420"/>
        <v>clear</v>
      </c>
      <c r="H3380" s="11" t="str">
        <f>'Raw Data'!H3379</f>
        <v>Weekday</v>
      </c>
      <c r="I3380" s="11" t="str">
        <f t="shared" si="421"/>
        <v>WD</v>
      </c>
      <c r="J3380" s="11" t="str">
        <f t="shared" si="422"/>
        <v>Clear</v>
      </c>
      <c r="K3380" s="11" t="str">
        <f>TEXT('Raw Data'!F3379,"0")</f>
        <v>17</v>
      </c>
      <c r="L3380" s="11">
        <f t="shared" si="423"/>
        <v>17</v>
      </c>
    </row>
    <row r="3381" spans="1:12" x14ac:dyDescent="0.3">
      <c r="A3381" s="9">
        <f>'Raw Data'!A3380</f>
        <v>45363.729166666701</v>
      </c>
      <c r="B3381" s="11" t="str">
        <f>'Raw Data'!O3380</f>
        <v>Rain</v>
      </c>
      <c r="C3381" s="11" t="str">
        <f t="shared" si="416"/>
        <v>Rain</v>
      </c>
      <c r="D3381" s="11" t="str">
        <f t="shared" si="417"/>
        <v>Rain</v>
      </c>
      <c r="E3381" s="11" t="str">
        <f t="shared" si="418"/>
        <v>Rain</v>
      </c>
      <c r="F3381" s="11" t="str">
        <f t="shared" si="419"/>
        <v>RAIN</v>
      </c>
      <c r="G3381" s="11" t="str">
        <f t="shared" si="420"/>
        <v>rain</v>
      </c>
      <c r="H3381" s="11" t="str">
        <f>'Raw Data'!H3380</f>
        <v>Weekday</v>
      </c>
      <c r="I3381" s="11" t="str">
        <f t="shared" si="421"/>
        <v>WD</v>
      </c>
      <c r="J3381" s="11" t="str">
        <f t="shared" si="422"/>
        <v>Rain</v>
      </c>
      <c r="K3381" s="11" t="str">
        <f>TEXT('Raw Data'!F3380,"0")</f>
        <v>17</v>
      </c>
      <c r="L3381" s="11">
        <f t="shared" si="423"/>
        <v>17</v>
      </c>
    </row>
    <row r="3382" spans="1:12" x14ac:dyDescent="0.3">
      <c r="A3382" s="9">
        <f>'Raw Data'!A3381</f>
        <v>45363.732638888898</v>
      </c>
      <c r="B3382" s="11" t="str">
        <f>'Raw Data'!O3381</f>
        <v>Rain</v>
      </c>
      <c r="C3382" s="11" t="str">
        <f t="shared" si="416"/>
        <v>Rain</v>
      </c>
      <c r="D3382" s="11" t="str">
        <f t="shared" si="417"/>
        <v>Rain</v>
      </c>
      <c r="E3382" s="11" t="str">
        <f t="shared" si="418"/>
        <v>Rain</v>
      </c>
      <c r="F3382" s="11" t="str">
        <f t="shared" si="419"/>
        <v>RAIN</v>
      </c>
      <c r="G3382" s="11" t="str">
        <f t="shared" si="420"/>
        <v>rain</v>
      </c>
      <c r="H3382" s="11" t="str">
        <f>'Raw Data'!H3381</f>
        <v>Weekday</v>
      </c>
      <c r="I3382" s="11" t="str">
        <f t="shared" si="421"/>
        <v>WD</v>
      </c>
      <c r="J3382" s="11" t="str">
        <f t="shared" si="422"/>
        <v>Rain</v>
      </c>
      <c r="K3382" s="11" t="str">
        <f>TEXT('Raw Data'!F3381,"0")</f>
        <v>17</v>
      </c>
      <c r="L3382" s="11">
        <f t="shared" si="423"/>
        <v>17</v>
      </c>
    </row>
    <row r="3383" spans="1:12" x14ac:dyDescent="0.3">
      <c r="A3383" s="9">
        <f>'Raw Data'!A3382</f>
        <v>45363.736111111102</v>
      </c>
      <c r="B3383" s="11" t="str">
        <f>'Raw Data'!O3382</f>
        <v>Clear</v>
      </c>
      <c r="C3383" s="11" t="str">
        <f t="shared" si="416"/>
        <v>Clear</v>
      </c>
      <c r="D3383" s="11" t="str">
        <f t="shared" si="417"/>
        <v>Clear</v>
      </c>
      <c r="E3383" s="11" t="str">
        <f t="shared" si="418"/>
        <v>Clear</v>
      </c>
      <c r="F3383" s="11" t="str">
        <f t="shared" si="419"/>
        <v>CLEAR</v>
      </c>
      <c r="G3383" s="11" t="str">
        <f t="shared" si="420"/>
        <v>clear</v>
      </c>
      <c r="H3383" s="11" t="str">
        <f>'Raw Data'!H3382</f>
        <v>Weekday</v>
      </c>
      <c r="I3383" s="11" t="str">
        <f t="shared" si="421"/>
        <v>WD</v>
      </c>
      <c r="J3383" s="11" t="str">
        <f t="shared" si="422"/>
        <v>Clear</v>
      </c>
      <c r="K3383" s="11" t="str">
        <f>TEXT('Raw Data'!F3382,"0")</f>
        <v>17</v>
      </c>
      <c r="L3383" s="11">
        <f t="shared" si="423"/>
        <v>17</v>
      </c>
    </row>
    <row r="3384" spans="1:12" x14ac:dyDescent="0.3">
      <c r="A3384" s="9">
        <f>'Raw Data'!A3383</f>
        <v>45363.739583333299</v>
      </c>
      <c r="B3384" s="11" t="str">
        <f>'Raw Data'!O3383</f>
        <v>Snow</v>
      </c>
      <c r="C3384" s="11" t="str">
        <f t="shared" si="416"/>
        <v>Snow</v>
      </c>
      <c r="D3384" s="11" t="str">
        <f t="shared" si="417"/>
        <v>Snow</v>
      </c>
      <c r="E3384" s="11" t="str">
        <f t="shared" si="418"/>
        <v>Snow</v>
      </c>
      <c r="F3384" s="11" t="str">
        <f t="shared" si="419"/>
        <v>SNOW</v>
      </c>
      <c r="G3384" s="11" t="str">
        <f t="shared" si="420"/>
        <v>snow</v>
      </c>
      <c r="H3384" s="11" t="str">
        <f>'Raw Data'!H3383</f>
        <v>Weekday</v>
      </c>
      <c r="I3384" s="11" t="str">
        <f t="shared" si="421"/>
        <v>WD</v>
      </c>
      <c r="J3384" s="11" t="str">
        <f t="shared" si="422"/>
        <v>Snow</v>
      </c>
      <c r="K3384" s="11" t="str">
        <f>TEXT('Raw Data'!F3383,"0")</f>
        <v>17</v>
      </c>
      <c r="L3384" s="11">
        <f t="shared" si="423"/>
        <v>17</v>
      </c>
    </row>
    <row r="3385" spans="1:12" x14ac:dyDescent="0.3">
      <c r="A3385" s="9">
        <f>'Raw Data'!A3384</f>
        <v>45363.743055555598</v>
      </c>
      <c r="B3385" s="11" t="str">
        <f>'Raw Data'!O3384</f>
        <v>Snow</v>
      </c>
      <c r="C3385" s="11" t="str">
        <f t="shared" si="416"/>
        <v>Snow</v>
      </c>
      <c r="D3385" s="11" t="str">
        <f t="shared" si="417"/>
        <v>Snow</v>
      </c>
      <c r="E3385" s="11" t="str">
        <f t="shared" si="418"/>
        <v>Snow</v>
      </c>
      <c r="F3385" s="11" t="str">
        <f t="shared" si="419"/>
        <v>SNOW</v>
      </c>
      <c r="G3385" s="11" t="str">
        <f t="shared" si="420"/>
        <v>snow</v>
      </c>
      <c r="H3385" s="11" t="str">
        <f>'Raw Data'!H3384</f>
        <v>Weekday</v>
      </c>
      <c r="I3385" s="11" t="str">
        <f t="shared" si="421"/>
        <v>WD</v>
      </c>
      <c r="J3385" s="11" t="str">
        <f t="shared" si="422"/>
        <v>Snow</v>
      </c>
      <c r="K3385" s="11" t="str">
        <f>TEXT('Raw Data'!F3384,"0")</f>
        <v>17</v>
      </c>
      <c r="L3385" s="11">
        <f t="shared" si="423"/>
        <v>17</v>
      </c>
    </row>
    <row r="3386" spans="1:12" x14ac:dyDescent="0.3">
      <c r="A3386" s="9">
        <f>'Raw Data'!A3385</f>
        <v>45363.746527777803</v>
      </c>
      <c r="B3386" s="11" t="str">
        <f>'Raw Data'!O3385</f>
        <v>Snow</v>
      </c>
      <c r="C3386" s="11" t="str">
        <f t="shared" si="416"/>
        <v>Snow</v>
      </c>
      <c r="D3386" s="11" t="str">
        <f t="shared" si="417"/>
        <v>Snow</v>
      </c>
      <c r="E3386" s="11" t="str">
        <f t="shared" si="418"/>
        <v>Snow</v>
      </c>
      <c r="F3386" s="11" t="str">
        <f t="shared" si="419"/>
        <v>SNOW</v>
      </c>
      <c r="G3386" s="11" t="str">
        <f t="shared" si="420"/>
        <v>snow</v>
      </c>
      <c r="H3386" s="11" t="str">
        <f>'Raw Data'!H3385</f>
        <v>Weekday</v>
      </c>
      <c r="I3386" s="11" t="str">
        <f t="shared" si="421"/>
        <v>WD</v>
      </c>
      <c r="J3386" s="11" t="str">
        <f t="shared" si="422"/>
        <v>Snow</v>
      </c>
      <c r="K3386" s="11" t="str">
        <f>TEXT('Raw Data'!F3385,"0")</f>
        <v>17</v>
      </c>
      <c r="L3386" s="11">
        <f t="shared" si="423"/>
        <v>17</v>
      </c>
    </row>
    <row r="3387" spans="1:12" x14ac:dyDescent="0.3">
      <c r="A3387" s="9">
        <f>'Raw Data'!A3386</f>
        <v>45363.75</v>
      </c>
      <c r="B3387" s="11" t="str">
        <f>'Raw Data'!O3386</f>
        <v>Rain</v>
      </c>
      <c r="C3387" s="11" t="str">
        <f t="shared" si="416"/>
        <v>Rain</v>
      </c>
      <c r="D3387" s="11" t="str">
        <f t="shared" si="417"/>
        <v>Rain</v>
      </c>
      <c r="E3387" s="11" t="str">
        <f t="shared" si="418"/>
        <v>Rain</v>
      </c>
      <c r="F3387" s="11" t="str">
        <f t="shared" si="419"/>
        <v>RAIN</v>
      </c>
      <c r="G3387" s="11" t="str">
        <f t="shared" si="420"/>
        <v>rain</v>
      </c>
      <c r="H3387" s="11" t="str">
        <f>'Raw Data'!H3386</f>
        <v>Weekday</v>
      </c>
      <c r="I3387" s="11" t="str">
        <f t="shared" si="421"/>
        <v>WD</v>
      </c>
      <c r="J3387" s="11" t="str">
        <f t="shared" si="422"/>
        <v>Rain</v>
      </c>
      <c r="K3387" s="11" t="str">
        <f>TEXT('Raw Data'!F3386,"0")</f>
        <v>18</v>
      </c>
      <c r="L3387" s="11">
        <f t="shared" si="423"/>
        <v>18</v>
      </c>
    </row>
    <row r="3388" spans="1:12" x14ac:dyDescent="0.3">
      <c r="A3388" s="9">
        <f>'Raw Data'!A3387</f>
        <v>45363.753472222197</v>
      </c>
      <c r="B3388" s="11" t="str">
        <f>'Raw Data'!O3387</f>
        <v>Clear</v>
      </c>
      <c r="C3388" s="11" t="str">
        <f t="shared" si="416"/>
        <v>Clear</v>
      </c>
      <c r="D3388" s="11" t="str">
        <f t="shared" si="417"/>
        <v>Clear</v>
      </c>
      <c r="E3388" s="11" t="str">
        <f t="shared" si="418"/>
        <v>Clear</v>
      </c>
      <c r="F3388" s="11" t="str">
        <f t="shared" si="419"/>
        <v>CLEAR</v>
      </c>
      <c r="G3388" s="11" t="str">
        <f t="shared" si="420"/>
        <v>clear</v>
      </c>
      <c r="H3388" s="11" t="str">
        <f>'Raw Data'!H3387</f>
        <v>Weekday</v>
      </c>
      <c r="I3388" s="11" t="str">
        <f t="shared" si="421"/>
        <v>WD</v>
      </c>
      <c r="J3388" s="11" t="str">
        <f t="shared" si="422"/>
        <v>Clear</v>
      </c>
      <c r="K3388" s="11" t="str">
        <f>TEXT('Raw Data'!F3387,"0")</f>
        <v>18</v>
      </c>
      <c r="L3388" s="11">
        <f t="shared" si="423"/>
        <v>18</v>
      </c>
    </row>
    <row r="3389" spans="1:12" x14ac:dyDescent="0.3">
      <c r="A3389" s="9">
        <f>'Raw Data'!A3388</f>
        <v>45363.756944444503</v>
      </c>
      <c r="B3389" s="11" t="str">
        <f>'Raw Data'!O3388</f>
        <v>Clear</v>
      </c>
      <c r="C3389" s="11" t="str">
        <f t="shared" si="416"/>
        <v>Clear</v>
      </c>
      <c r="D3389" s="11" t="str">
        <f t="shared" si="417"/>
        <v>Clear</v>
      </c>
      <c r="E3389" s="11" t="str">
        <f t="shared" si="418"/>
        <v>Clear</v>
      </c>
      <c r="F3389" s="11" t="str">
        <f t="shared" si="419"/>
        <v>CLEAR</v>
      </c>
      <c r="G3389" s="11" t="str">
        <f t="shared" si="420"/>
        <v>clear</v>
      </c>
      <c r="H3389" s="11" t="str">
        <f>'Raw Data'!H3388</f>
        <v>Weekday</v>
      </c>
      <c r="I3389" s="11" t="str">
        <f t="shared" si="421"/>
        <v>WD</v>
      </c>
      <c r="J3389" s="11" t="str">
        <f t="shared" si="422"/>
        <v>Clear</v>
      </c>
      <c r="K3389" s="11" t="str">
        <f>TEXT('Raw Data'!F3388,"0")</f>
        <v>18</v>
      </c>
      <c r="L3389" s="11">
        <f t="shared" si="423"/>
        <v>18</v>
      </c>
    </row>
    <row r="3390" spans="1:12" x14ac:dyDescent="0.3">
      <c r="A3390" s="9">
        <f>'Raw Data'!A3389</f>
        <v>45363.760416666701</v>
      </c>
      <c r="B3390" s="11" t="str">
        <f>'Raw Data'!O3389</f>
        <v>Snow</v>
      </c>
      <c r="C3390" s="11" t="str">
        <f t="shared" si="416"/>
        <v>Snow</v>
      </c>
      <c r="D3390" s="11" t="str">
        <f t="shared" si="417"/>
        <v>Snow</v>
      </c>
      <c r="E3390" s="11" t="str">
        <f t="shared" si="418"/>
        <v>Snow</v>
      </c>
      <c r="F3390" s="11" t="str">
        <f t="shared" si="419"/>
        <v>SNOW</v>
      </c>
      <c r="G3390" s="11" t="str">
        <f t="shared" si="420"/>
        <v>snow</v>
      </c>
      <c r="H3390" s="11" t="str">
        <f>'Raw Data'!H3389</f>
        <v>Weekday</v>
      </c>
      <c r="I3390" s="11" t="str">
        <f t="shared" si="421"/>
        <v>WD</v>
      </c>
      <c r="J3390" s="11" t="str">
        <f t="shared" si="422"/>
        <v>Snow</v>
      </c>
      <c r="K3390" s="11" t="str">
        <f>TEXT('Raw Data'!F3389,"0")</f>
        <v>18</v>
      </c>
      <c r="L3390" s="11">
        <f t="shared" si="423"/>
        <v>18</v>
      </c>
    </row>
    <row r="3391" spans="1:12" x14ac:dyDescent="0.3">
      <c r="A3391" s="9">
        <f>'Raw Data'!A3390</f>
        <v>45363.763888888898</v>
      </c>
      <c r="B3391" s="11" t="str">
        <f>'Raw Data'!O3390</f>
        <v>Rain</v>
      </c>
      <c r="C3391" s="11" t="str">
        <f t="shared" si="416"/>
        <v>Rain</v>
      </c>
      <c r="D3391" s="11" t="str">
        <f t="shared" si="417"/>
        <v>Rain</v>
      </c>
      <c r="E3391" s="11" t="str">
        <f t="shared" si="418"/>
        <v>Rain</v>
      </c>
      <c r="F3391" s="11" t="str">
        <f t="shared" si="419"/>
        <v>RAIN</v>
      </c>
      <c r="G3391" s="11" t="str">
        <f t="shared" si="420"/>
        <v>rain</v>
      </c>
      <c r="H3391" s="11" t="str">
        <f>'Raw Data'!H3390</f>
        <v>Weekday</v>
      </c>
      <c r="I3391" s="11" t="str">
        <f t="shared" si="421"/>
        <v>WD</v>
      </c>
      <c r="J3391" s="11" t="str">
        <f t="shared" si="422"/>
        <v>Rain</v>
      </c>
      <c r="K3391" s="11" t="str">
        <f>TEXT('Raw Data'!F3390,"0")</f>
        <v>18</v>
      </c>
      <c r="L3391" s="11">
        <f t="shared" si="423"/>
        <v>18</v>
      </c>
    </row>
    <row r="3392" spans="1:12" x14ac:dyDescent="0.3">
      <c r="A3392" s="9">
        <f>'Raw Data'!A3391</f>
        <v>45363.767361111102</v>
      </c>
      <c r="B3392" s="11" t="str">
        <f>'Raw Data'!O3391</f>
        <v>Rain</v>
      </c>
      <c r="C3392" s="11" t="str">
        <f t="shared" si="416"/>
        <v>Rain</v>
      </c>
      <c r="D3392" s="11" t="str">
        <f t="shared" si="417"/>
        <v>Rain</v>
      </c>
      <c r="E3392" s="11" t="str">
        <f t="shared" si="418"/>
        <v>Rain</v>
      </c>
      <c r="F3392" s="11" t="str">
        <f t="shared" si="419"/>
        <v>RAIN</v>
      </c>
      <c r="G3392" s="11" t="str">
        <f t="shared" si="420"/>
        <v>rain</v>
      </c>
      <c r="H3392" s="11" t="str">
        <f>'Raw Data'!H3391</f>
        <v>Weekday</v>
      </c>
      <c r="I3392" s="11" t="str">
        <f t="shared" si="421"/>
        <v>WD</v>
      </c>
      <c r="J3392" s="11" t="str">
        <f t="shared" si="422"/>
        <v>Rain</v>
      </c>
      <c r="K3392" s="11" t="str">
        <f>TEXT('Raw Data'!F3391,"0")</f>
        <v>18</v>
      </c>
      <c r="L3392" s="11">
        <f t="shared" si="423"/>
        <v>18</v>
      </c>
    </row>
    <row r="3393" spans="1:12" x14ac:dyDescent="0.3">
      <c r="A3393" s="9">
        <f>'Raw Data'!A3392</f>
        <v>45363.770833333299</v>
      </c>
      <c r="B3393" s="11" t="str">
        <f>'Raw Data'!O3392</f>
        <v>Snow</v>
      </c>
      <c r="C3393" s="11" t="str">
        <f t="shared" si="416"/>
        <v>Snow</v>
      </c>
      <c r="D3393" s="11" t="str">
        <f t="shared" si="417"/>
        <v>Snow</v>
      </c>
      <c r="E3393" s="11" t="str">
        <f t="shared" si="418"/>
        <v>Snow</v>
      </c>
      <c r="F3393" s="11" t="str">
        <f t="shared" si="419"/>
        <v>SNOW</v>
      </c>
      <c r="G3393" s="11" t="str">
        <f t="shared" si="420"/>
        <v>snow</v>
      </c>
      <c r="H3393" s="11" t="str">
        <f>'Raw Data'!H3392</f>
        <v>Weekday</v>
      </c>
      <c r="I3393" s="11" t="str">
        <f t="shared" si="421"/>
        <v>WD</v>
      </c>
      <c r="J3393" s="11" t="str">
        <f t="shared" si="422"/>
        <v>Snow</v>
      </c>
      <c r="K3393" s="11" t="str">
        <f>TEXT('Raw Data'!F3392,"0")</f>
        <v>18</v>
      </c>
      <c r="L3393" s="11">
        <f t="shared" si="423"/>
        <v>18</v>
      </c>
    </row>
    <row r="3394" spans="1:12" x14ac:dyDescent="0.3">
      <c r="A3394" s="9">
        <f>'Raw Data'!A3393</f>
        <v>45363.774305555598</v>
      </c>
      <c r="B3394" s="11" t="str">
        <f>'Raw Data'!O3393</f>
        <v>Fog</v>
      </c>
      <c r="C3394" s="11" t="str">
        <f t="shared" si="416"/>
        <v>Fog</v>
      </c>
      <c r="D3394" s="11" t="str">
        <f t="shared" si="417"/>
        <v>Fog</v>
      </c>
      <c r="E3394" s="11" t="str">
        <f t="shared" si="418"/>
        <v>Fog</v>
      </c>
      <c r="F3394" s="11" t="str">
        <f t="shared" si="419"/>
        <v>FOG</v>
      </c>
      <c r="G3394" s="11" t="str">
        <f t="shared" si="420"/>
        <v>fog</v>
      </c>
      <c r="H3394" s="11" t="str">
        <f>'Raw Data'!H3393</f>
        <v>Weekday</v>
      </c>
      <c r="I3394" s="11" t="str">
        <f t="shared" si="421"/>
        <v>WD</v>
      </c>
      <c r="J3394" s="11" t="str">
        <f t="shared" si="422"/>
        <v>Fog</v>
      </c>
      <c r="K3394" s="11" t="str">
        <f>TEXT('Raw Data'!F3393,"0")</f>
        <v>18</v>
      </c>
      <c r="L3394" s="11">
        <f t="shared" si="423"/>
        <v>18</v>
      </c>
    </row>
    <row r="3395" spans="1:12" x14ac:dyDescent="0.3">
      <c r="A3395" s="9">
        <f>'Raw Data'!A3394</f>
        <v>45363.777777777803</v>
      </c>
      <c r="B3395" s="11" t="str">
        <f>'Raw Data'!O3394</f>
        <v>Fog</v>
      </c>
      <c r="C3395" s="11" t="str">
        <f t="shared" ref="C3395:C3458" si="424">TRIM(B3395)</f>
        <v>Fog</v>
      </c>
      <c r="D3395" s="11" t="str">
        <f t="shared" ref="D3395:D3458" si="425">CLEAN(C3395)</f>
        <v>Fog</v>
      </c>
      <c r="E3395" s="11" t="str">
        <f t="shared" ref="E3395:E3458" si="426">PROPER(D3395)</f>
        <v>Fog</v>
      </c>
      <c r="F3395" s="11" t="str">
        <f t="shared" ref="F3395:F3458" si="427">UPPER(B3395)</f>
        <v>FOG</v>
      </c>
      <c r="G3395" s="11" t="str">
        <f t="shared" ref="G3395:G3458" si="428">LOWER(B3395)</f>
        <v>fog</v>
      </c>
      <c r="H3395" s="11" t="str">
        <f>'Raw Data'!H3394</f>
        <v>Weekday</v>
      </c>
      <c r="I3395" s="11" t="str">
        <f t="shared" ref="I3395:I3458" si="429">SUBSTITUTE(SUBSTITUTE(H3395,"Weekday","WD"),"Weekend","WE")</f>
        <v>WD</v>
      </c>
      <c r="J3395" s="11" t="str">
        <f t="shared" ref="J3395:J3458" si="430">PROPER(TRIM(CLEAN(B3395)))</f>
        <v>Fog</v>
      </c>
      <c r="K3395" s="11" t="str">
        <f>TEXT('Raw Data'!F3394,"0")</f>
        <v>18</v>
      </c>
      <c r="L3395" s="11">
        <f t="shared" ref="L3395:L3458" si="431">VALUE(K3395)</f>
        <v>18</v>
      </c>
    </row>
    <row r="3396" spans="1:12" x14ac:dyDescent="0.3">
      <c r="A3396" s="9">
        <f>'Raw Data'!A3395</f>
        <v>45363.78125</v>
      </c>
      <c r="B3396" s="11" t="str">
        <f>'Raw Data'!O3395</f>
        <v>Clear</v>
      </c>
      <c r="C3396" s="11" t="str">
        <f t="shared" si="424"/>
        <v>Clear</v>
      </c>
      <c r="D3396" s="11" t="str">
        <f t="shared" si="425"/>
        <v>Clear</v>
      </c>
      <c r="E3396" s="11" t="str">
        <f t="shared" si="426"/>
        <v>Clear</v>
      </c>
      <c r="F3396" s="11" t="str">
        <f t="shared" si="427"/>
        <v>CLEAR</v>
      </c>
      <c r="G3396" s="11" t="str">
        <f t="shared" si="428"/>
        <v>clear</v>
      </c>
      <c r="H3396" s="11" t="str">
        <f>'Raw Data'!H3395</f>
        <v>Weekday</v>
      </c>
      <c r="I3396" s="11" t="str">
        <f t="shared" si="429"/>
        <v>WD</v>
      </c>
      <c r="J3396" s="11" t="str">
        <f t="shared" si="430"/>
        <v>Clear</v>
      </c>
      <c r="K3396" s="11" t="str">
        <f>TEXT('Raw Data'!F3395,"0")</f>
        <v>18</v>
      </c>
      <c r="L3396" s="11">
        <f t="shared" si="431"/>
        <v>18</v>
      </c>
    </row>
    <row r="3397" spans="1:12" x14ac:dyDescent="0.3">
      <c r="A3397" s="9">
        <f>'Raw Data'!A3396</f>
        <v>45363.784722222197</v>
      </c>
      <c r="B3397" s="11" t="str">
        <f>'Raw Data'!O3396</f>
        <v>Clear</v>
      </c>
      <c r="C3397" s="11" t="str">
        <f t="shared" si="424"/>
        <v>Clear</v>
      </c>
      <c r="D3397" s="11" t="str">
        <f t="shared" si="425"/>
        <v>Clear</v>
      </c>
      <c r="E3397" s="11" t="str">
        <f t="shared" si="426"/>
        <v>Clear</v>
      </c>
      <c r="F3397" s="11" t="str">
        <f t="shared" si="427"/>
        <v>CLEAR</v>
      </c>
      <c r="G3397" s="11" t="str">
        <f t="shared" si="428"/>
        <v>clear</v>
      </c>
      <c r="H3397" s="11" t="str">
        <f>'Raw Data'!H3396</f>
        <v>Weekday</v>
      </c>
      <c r="I3397" s="11" t="str">
        <f t="shared" si="429"/>
        <v>WD</v>
      </c>
      <c r="J3397" s="11" t="str">
        <f t="shared" si="430"/>
        <v>Clear</v>
      </c>
      <c r="K3397" s="11" t="str">
        <f>TEXT('Raw Data'!F3396,"0")</f>
        <v>18</v>
      </c>
      <c r="L3397" s="11">
        <f t="shared" si="431"/>
        <v>18</v>
      </c>
    </row>
    <row r="3398" spans="1:12" x14ac:dyDescent="0.3">
      <c r="A3398" s="9">
        <f>'Raw Data'!A3397</f>
        <v>45363.788194444503</v>
      </c>
      <c r="B3398" s="11" t="str">
        <f>'Raw Data'!O3397</f>
        <v>Rain</v>
      </c>
      <c r="C3398" s="11" t="str">
        <f t="shared" si="424"/>
        <v>Rain</v>
      </c>
      <c r="D3398" s="11" t="str">
        <f t="shared" si="425"/>
        <v>Rain</v>
      </c>
      <c r="E3398" s="11" t="str">
        <f t="shared" si="426"/>
        <v>Rain</v>
      </c>
      <c r="F3398" s="11" t="str">
        <f t="shared" si="427"/>
        <v>RAIN</v>
      </c>
      <c r="G3398" s="11" t="str">
        <f t="shared" si="428"/>
        <v>rain</v>
      </c>
      <c r="H3398" s="11" t="str">
        <f>'Raw Data'!H3397</f>
        <v>Weekday</v>
      </c>
      <c r="I3398" s="11" t="str">
        <f t="shared" si="429"/>
        <v>WD</v>
      </c>
      <c r="J3398" s="11" t="str">
        <f t="shared" si="430"/>
        <v>Rain</v>
      </c>
      <c r="K3398" s="11" t="str">
        <f>TEXT('Raw Data'!F3397,"0")</f>
        <v>18</v>
      </c>
      <c r="L3398" s="11">
        <f t="shared" si="431"/>
        <v>18</v>
      </c>
    </row>
    <row r="3399" spans="1:12" x14ac:dyDescent="0.3">
      <c r="A3399" s="9">
        <f>'Raw Data'!A3398</f>
        <v>45363.791666666701</v>
      </c>
      <c r="B3399" s="11" t="str">
        <f>'Raw Data'!O3398</f>
        <v>Snow</v>
      </c>
      <c r="C3399" s="11" t="str">
        <f t="shared" si="424"/>
        <v>Snow</v>
      </c>
      <c r="D3399" s="11" t="str">
        <f t="shared" si="425"/>
        <v>Snow</v>
      </c>
      <c r="E3399" s="11" t="str">
        <f t="shared" si="426"/>
        <v>Snow</v>
      </c>
      <c r="F3399" s="11" t="str">
        <f t="shared" si="427"/>
        <v>SNOW</v>
      </c>
      <c r="G3399" s="11" t="str">
        <f t="shared" si="428"/>
        <v>snow</v>
      </c>
      <c r="H3399" s="11" t="str">
        <f>'Raw Data'!H3398</f>
        <v>Weekday</v>
      </c>
      <c r="I3399" s="11" t="str">
        <f t="shared" si="429"/>
        <v>WD</v>
      </c>
      <c r="J3399" s="11" t="str">
        <f t="shared" si="430"/>
        <v>Snow</v>
      </c>
      <c r="K3399" s="11" t="str">
        <f>TEXT('Raw Data'!F3398,"0")</f>
        <v>19</v>
      </c>
      <c r="L3399" s="11">
        <f t="shared" si="431"/>
        <v>19</v>
      </c>
    </row>
    <row r="3400" spans="1:12" x14ac:dyDescent="0.3">
      <c r="A3400" s="9">
        <f>'Raw Data'!A3399</f>
        <v>45363.795138888898</v>
      </c>
      <c r="B3400" s="11" t="str">
        <f>'Raw Data'!O3399</f>
        <v>Fog</v>
      </c>
      <c r="C3400" s="11" t="str">
        <f t="shared" si="424"/>
        <v>Fog</v>
      </c>
      <c r="D3400" s="11" t="str">
        <f t="shared" si="425"/>
        <v>Fog</v>
      </c>
      <c r="E3400" s="11" t="str">
        <f t="shared" si="426"/>
        <v>Fog</v>
      </c>
      <c r="F3400" s="11" t="str">
        <f t="shared" si="427"/>
        <v>FOG</v>
      </c>
      <c r="G3400" s="11" t="str">
        <f t="shared" si="428"/>
        <v>fog</v>
      </c>
      <c r="H3400" s="11" t="str">
        <f>'Raw Data'!H3399</f>
        <v>Weekday</v>
      </c>
      <c r="I3400" s="11" t="str">
        <f t="shared" si="429"/>
        <v>WD</v>
      </c>
      <c r="J3400" s="11" t="str">
        <f t="shared" si="430"/>
        <v>Fog</v>
      </c>
      <c r="K3400" s="11" t="str">
        <f>TEXT('Raw Data'!F3399,"0")</f>
        <v>19</v>
      </c>
      <c r="L3400" s="11">
        <f t="shared" si="431"/>
        <v>19</v>
      </c>
    </row>
    <row r="3401" spans="1:12" x14ac:dyDescent="0.3">
      <c r="A3401" s="9">
        <f>'Raw Data'!A3400</f>
        <v>45363.798611111102</v>
      </c>
      <c r="B3401" s="11" t="str">
        <f>'Raw Data'!O3400</f>
        <v>Snow</v>
      </c>
      <c r="C3401" s="11" t="str">
        <f t="shared" si="424"/>
        <v>Snow</v>
      </c>
      <c r="D3401" s="11" t="str">
        <f t="shared" si="425"/>
        <v>Snow</v>
      </c>
      <c r="E3401" s="11" t="str">
        <f t="shared" si="426"/>
        <v>Snow</v>
      </c>
      <c r="F3401" s="11" t="str">
        <f t="shared" si="427"/>
        <v>SNOW</v>
      </c>
      <c r="G3401" s="11" t="str">
        <f t="shared" si="428"/>
        <v>snow</v>
      </c>
      <c r="H3401" s="11" t="str">
        <f>'Raw Data'!H3400</f>
        <v>Weekday</v>
      </c>
      <c r="I3401" s="11" t="str">
        <f t="shared" si="429"/>
        <v>WD</v>
      </c>
      <c r="J3401" s="11" t="str">
        <f t="shared" si="430"/>
        <v>Snow</v>
      </c>
      <c r="K3401" s="11" t="str">
        <f>TEXT('Raw Data'!F3400,"0")</f>
        <v>19</v>
      </c>
      <c r="L3401" s="11">
        <f t="shared" si="431"/>
        <v>19</v>
      </c>
    </row>
    <row r="3402" spans="1:12" x14ac:dyDescent="0.3">
      <c r="A3402" s="9">
        <f>'Raw Data'!A3401</f>
        <v>45363.802083333299</v>
      </c>
      <c r="B3402" s="11" t="str">
        <f>'Raw Data'!O3401</f>
        <v>Fog</v>
      </c>
      <c r="C3402" s="11" t="str">
        <f t="shared" si="424"/>
        <v>Fog</v>
      </c>
      <c r="D3402" s="11" t="str">
        <f t="shared" si="425"/>
        <v>Fog</v>
      </c>
      <c r="E3402" s="11" t="str">
        <f t="shared" si="426"/>
        <v>Fog</v>
      </c>
      <c r="F3402" s="11" t="str">
        <f t="shared" si="427"/>
        <v>FOG</v>
      </c>
      <c r="G3402" s="11" t="str">
        <f t="shared" si="428"/>
        <v>fog</v>
      </c>
      <c r="H3402" s="11" t="str">
        <f>'Raw Data'!H3401</f>
        <v>Weekday</v>
      </c>
      <c r="I3402" s="11" t="str">
        <f t="shared" si="429"/>
        <v>WD</v>
      </c>
      <c r="J3402" s="11" t="str">
        <f t="shared" si="430"/>
        <v>Fog</v>
      </c>
      <c r="K3402" s="11" t="str">
        <f>TEXT('Raw Data'!F3401,"0")</f>
        <v>19</v>
      </c>
      <c r="L3402" s="11">
        <f t="shared" si="431"/>
        <v>19</v>
      </c>
    </row>
    <row r="3403" spans="1:12" x14ac:dyDescent="0.3">
      <c r="A3403" s="9">
        <f>'Raw Data'!A3402</f>
        <v>45363.805555555598</v>
      </c>
      <c r="B3403" s="11" t="str">
        <f>'Raw Data'!O3402</f>
        <v>Rain</v>
      </c>
      <c r="C3403" s="11" t="str">
        <f t="shared" si="424"/>
        <v>Rain</v>
      </c>
      <c r="D3403" s="11" t="str">
        <f t="shared" si="425"/>
        <v>Rain</v>
      </c>
      <c r="E3403" s="11" t="str">
        <f t="shared" si="426"/>
        <v>Rain</v>
      </c>
      <c r="F3403" s="11" t="str">
        <f t="shared" si="427"/>
        <v>RAIN</v>
      </c>
      <c r="G3403" s="11" t="str">
        <f t="shared" si="428"/>
        <v>rain</v>
      </c>
      <c r="H3403" s="11" t="str">
        <f>'Raw Data'!H3402</f>
        <v>Weekday</v>
      </c>
      <c r="I3403" s="11" t="str">
        <f t="shared" si="429"/>
        <v>WD</v>
      </c>
      <c r="J3403" s="11" t="str">
        <f t="shared" si="430"/>
        <v>Rain</v>
      </c>
      <c r="K3403" s="11" t="str">
        <f>TEXT('Raw Data'!F3402,"0")</f>
        <v>19</v>
      </c>
      <c r="L3403" s="11">
        <f t="shared" si="431"/>
        <v>19</v>
      </c>
    </row>
    <row r="3404" spans="1:12" x14ac:dyDescent="0.3">
      <c r="A3404" s="9">
        <f>'Raw Data'!A3403</f>
        <v>45363.809027777803</v>
      </c>
      <c r="B3404" s="11" t="str">
        <f>'Raw Data'!O3403</f>
        <v>Clear</v>
      </c>
      <c r="C3404" s="11" t="str">
        <f t="shared" si="424"/>
        <v>Clear</v>
      </c>
      <c r="D3404" s="11" t="str">
        <f t="shared" si="425"/>
        <v>Clear</v>
      </c>
      <c r="E3404" s="11" t="str">
        <f t="shared" si="426"/>
        <v>Clear</v>
      </c>
      <c r="F3404" s="11" t="str">
        <f t="shared" si="427"/>
        <v>CLEAR</v>
      </c>
      <c r="G3404" s="11" t="str">
        <f t="shared" si="428"/>
        <v>clear</v>
      </c>
      <c r="H3404" s="11" t="str">
        <f>'Raw Data'!H3403</f>
        <v>Weekday</v>
      </c>
      <c r="I3404" s="11" t="str">
        <f t="shared" si="429"/>
        <v>WD</v>
      </c>
      <c r="J3404" s="11" t="str">
        <f t="shared" si="430"/>
        <v>Clear</v>
      </c>
      <c r="K3404" s="11" t="str">
        <f>TEXT('Raw Data'!F3403,"0")</f>
        <v>19</v>
      </c>
      <c r="L3404" s="11">
        <f t="shared" si="431"/>
        <v>19</v>
      </c>
    </row>
    <row r="3405" spans="1:12" x14ac:dyDescent="0.3">
      <c r="A3405" s="9">
        <f>'Raw Data'!A3404</f>
        <v>45363.8125</v>
      </c>
      <c r="B3405" s="11" t="str">
        <f>'Raw Data'!O3404</f>
        <v>Rain</v>
      </c>
      <c r="C3405" s="11" t="str">
        <f t="shared" si="424"/>
        <v>Rain</v>
      </c>
      <c r="D3405" s="11" t="str">
        <f t="shared" si="425"/>
        <v>Rain</v>
      </c>
      <c r="E3405" s="11" t="str">
        <f t="shared" si="426"/>
        <v>Rain</v>
      </c>
      <c r="F3405" s="11" t="str">
        <f t="shared" si="427"/>
        <v>RAIN</v>
      </c>
      <c r="G3405" s="11" t="str">
        <f t="shared" si="428"/>
        <v>rain</v>
      </c>
      <c r="H3405" s="11" t="str">
        <f>'Raw Data'!H3404</f>
        <v>Weekday</v>
      </c>
      <c r="I3405" s="11" t="str">
        <f t="shared" si="429"/>
        <v>WD</v>
      </c>
      <c r="J3405" s="11" t="str">
        <f t="shared" si="430"/>
        <v>Rain</v>
      </c>
      <c r="K3405" s="11" t="str">
        <f>TEXT('Raw Data'!F3404,"0")</f>
        <v>19</v>
      </c>
      <c r="L3405" s="11">
        <f t="shared" si="431"/>
        <v>19</v>
      </c>
    </row>
    <row r="3406" spans="1:12" x14ac:dyDescent="0.3">
      <c r="A3406" s="9">
        <f>'Raw Data'!A3405</f>
        <v>45363.815972222197</v>
      </c>
      <c r="B3406" s="11" t="str">
        <f>'Raw Data'!O3405</f>
        <v>Rain</v>
      </c>
      <c r="C3406" s="11" t="str">
        <f t="shared" si="424"/>
        <v>Rain</v>
      </c>
      <c r="D3406" s="11" t="str">
        <f t="shared" si="425"/>
        <v>Rain</v>
      </c>
      <c r="E3406" s="11" t="str">
        <f t="shared" si="426"/>
        <v>Rain</v>
      </c>
      <c r="F3406" s="11" t="str">
        <f t="shared" si="427"/>
        <v>RAIN</v>
      </c>
      <c r="G3406" s="11" t="str">
        <f t="shared" si="428"/>
        <v>rain</v>
      </c>
      <c r="H3406" s="11" t="str">
        <f>'Raw Data'!H3405</f>
        <v>Weekday</v>
      </c>
      <c r="I3406" s="11" t="str">
        <f t="shared" si="429"/>
        <v>WD</v>
      </c>
      <c r="J3406" s="11" t="str">
        <f t="shared" si="430"/>
        <v>Rain</v>
      </c>
      <c r="K3406" s="11" t="str">
        <f>TEXT('Raw Data'!F3405,"0")</f>
        <v>19</v>
      </c>
      <c r="L3406" s="11">
        <f t="shared" si="431"/>
        <v>19</v>
      </c>
    </row>
    <row r="3407" spans="1:12" x14ac:dyDescent="0.3">
      <c r="A3407" s="9">
        <f>'Raw Data'!A3406</f>
        <v>45363.819444444503</v>
      </c>
      <c r="B3407" s="11" t="str">
        <f>'Raw Data'!O3406</f>
        <v>Snow</v>
      </c>
      <c r="C3407" s="11" t="str">
        <f t="shared" si="424"/>
        <v>Snow</v>
      </c>
      <c r="D3407" s="11" t="str">
        <f t="shared" si="425"/>
        <v>Snow</v>
      </c>
      <c r="E3407" s="11" t="str">
        <f t="shared" si="426"/>
        <v>Snow</v>
      </c>
      <c r="F3407" s="11" t="str">
        <f t="shared" si="427"/>
        <v>SNOW</v>
      </c>
      <c r="G3407" s="11" t="str">
        <f t="shared" si="428"/>
        <v>snow</v>
      </c>
      <c r="H3407" s="11" t="str">
        <f>'Raw Data'!H3406</f>
        <v>Weekday</v>
      </c>
      <c r="I3407" s="11" t="str">
        <f t="shared" si="429"/>
        <v>WD</v>
      </c>
      <c r="J3407" s="11" t="str">
        <f t="shared" si="430"/>
        <v>Snow</v>
      </c>
      <c r="K3407" s="11" t="str">
        <f>TEXT('Raw Data'!F3406,"0")</f>
        <v>19</v>
      </c>
      <c r="L3407" s="11">
        <f t="shared" si="431"/>
        <v>19</v>
      </c>
    </row>
    <row r="3408" spans="1:12" x14ac:dyDescent="0.3">
      <c r="A3408" s="9">
        <f>'Raw Data'!A3407</f>
        <v>45363.822916666701</v>
      </c>
      <c r="B3408" s="11" t="str">
        <f>'Raw Data'!O3407</f>
        <v>Fog</v>
      </c>
      <c r="C3408" s="11" t="str">
        <f t="shared" si="424"/>
        <v>Fog</v>
      </c>
      <c r="D3408" s="11" t="str">
        <f t="shared" si="425"/>
        <v>Fog</v>
      </c>
      <c r="E3408" s="11" t="str">
        <f t="shared" si="426"/>
        <v>Fog</v>
      </c>
      <c r="F3408" s="11" t="str">
        <f t="shared" si="427"/>
        <v>FOG</v>
      </c>
      <c r="G3408" s="11" t="str">
        <f t="shared" si="428"/>
        <v>fog</v>
      </c>
      <c r="H3408" s="11" t="str">
        <f>'Raw Data'!H3407</f>
        <v>Weekday</v>
      </c>
      <c r="I3408" s="11" t="str">
        <f t="shared" si="429"/>
        <v>WD</v>
      </c>
      <c r="J3408" s="11" t="str">
        <f t="shared" si="430"/>
        <v>Fog</v>
      </c>
      <c r="K3408" s="11" t="str">
        <f>TEXT('Raw Data'!F3407,"0")</f>
        <v>19</v>
      </c>
      <c r="L3408" s="11">
        <f t="shared" si="431"/>
        <v>19</v>
      </c>
    </row>
    <row r="3409" spans="1:12" x14ac:dyDescent="0.3">
      <c r="A3409" s="9">
        <f>'Raw Data'!A3408</f>
        <v>45363.826388888898</v>
      </c>
      <c r="B3409" s="11" t="str">
        <f>'Raw Data'!O3408</f>
        <v>Snow</v>
      </c>
      <c r="C3409" s="11" t="str">
        <f t="shared" si="424"/>
        <v>Snow</v>
      </c>
      <c r="D3409" s="11" t="str">
        <f t="shared" si="425"/>
        <v>Snow</v>
      </c>
      <c r="E3409" s="11" t="str">
        <f t="shared" si="426"/>
        <v>Snow</v>
      </c>
      <c r="F3409" s="11" t="str">
        <f t="shared" si="427"/>
        <v>SNOW</v>
      </c>
      <c r="G3409" s="11" t="str">
        <f t="shared" si="428"/>
        <v>snow</v>
      </c>
      <c r="H3409" s="11" t="str">
        <f>'Raw Data'!H3408</f>
        <v>Weekday</v>
      </c>
      <c r="I3409" s="11" t="str">
        <f t="shared" si="429"/>
        <v>WD</v>
      </c>
      <c r="J3409" s="11" t="str">
        <f t="shared" si="430"/>
        <v>Snow</v>
      </c>
      <c r="K3409" s="11" t="str">
        <f>TEXT('Raw Data'!F3408,"0")</f>
        <v>19</v>
      </c>
      <c r="L3409" s="11">
        <f t="shared" si="431"/>
        <v>19</v>
      </c>
    </row>
    <row r="3410" spans="1:12" x14ac:dyDescent="0.3">
      <c r="A3410" s="9">
        <f>'Raw Data'!A3409</f>
        <v>45363.829861111102</v>
      </c>
      <c r="B3410" s="11" t="str">
        <f>'Raw Data'!O3409</f>
        <v>Fog</v>
      </c>
      <c r="C3410" s="11" t="str">
        <f t="shared" si="424"/>
        <v>Fog</v>
      </c>
      <c r="D3410" s="11" t="str">
        <f t="shared" si="425"/>
        <v>Fog</v>
      </c>
      <c r="E3410" s="11" t="str">
        <f t="shared" si="426"/>
        <v>Fog</v>
      </c>
      <c r="F3410" s="11" t="str">
        <f t="shared" si="427"/>
        <v>FOG</v>
      </c>
      <c r="G3410" s="11" t="str">
        <f t="shared" si="428"/>
        <v>fog</v>
      </c>
      <c r="H3410" s="11" t="str">
        <f>'Raw Data'!H3409</f>
        <v>Weekday</v>
      </c>
      <c r="I3410" s="11" t="str">
        <f t="shared" si="429"/>
        <v>WD</v>
      </c>
      <c r="J3410" s="11" t="str">
        <f t="shared" si="430"/>
        <v>Fog</v>
      </c>
      <c r="K3410" s="11" t="str">
        <f>TEXT('Raw Data'!F3409,"0")</f>
        <v>19</v>
      </c>
      <c r="L3410" s="11">
        <f t="shared" si="431"/>
        <v>19</v>
      </c>
    </row>
    <row r="3411" spans="1:12" x14ac:dyDescent="0.3">
      <c r="A3411" s="9">
        <f>'Raw Data'!A3410</f>
        <v>45363.833333333299</v>
      </c>
      <c r="B3411" s="11" t="str">
        <f>'Raw Data'!O3410</f>
        <v>Snow</v>
      </c>
      <c r="C3411" s="11" t="str">
        <f t="shared" si="424"/>
        <v>Snow</v>
      </c>
      <c r="D3411" s="11" t="str">
        <f t="shared" si="425"/>
        <v>Snow</v>
      </c>
      <c r="E3411" s="11" t="str">
        <f t="shared" si="426"/>
        <v>Snow</v>
      </c>
      <c r="F3411" s="11" t="str">
        <f t="shared" si="427"/>
        <v>SNOW</v>
      </c>
      <c r="G3411" s="11" t="str">
        <f t="shared" si="428"/>
        <v>snow</v>
      </c>
      <c r="H3411" s="11" t="str">
        <f>'Raw Data'!H3410</f>
        <v>Weekday</v>
      </c>
      <c r="I3411" s="11" t="str">
        <f t="shared" si="429"/>
        <v>WD</v>
      </c>
      <c r="J3411" s="11" t="str">
        <f t="shared" si="430"/>
        <v>Snow</v>
      </c>
      <c r="K3411" s="11" t="str">
        <f>TEXT('Raw Data'!F3410,"0")</f>
        <v>20</v>
      </c>
      <c r="L3411" s="11">
        <f t="shared" si="431"/>
        <v>20</v>
      </c>
    </row>
    <row r="3412" spans="1:12" x14ac:dyDescent="0.3">
      <c r="A3412" s="9">
        <f>'Raw Data'!A3411</f>
        <v>45363.836805555598</v>
      </c>
      <c r="B3412" s="11" t="str">
        <f>'Raw Data'!O3411</f>
        <v>Clear</v>
      </c>
      <c r="C3412" s="11" t="str">
        <f t="shared" si="424"/>
        <v>Clear</v>
      </c>
      <c r="D3412" s="11" t="str">
        <f t="shared" si="425"/>
        <v>Clear</v>
      </c>
      <c r="E3412" s="11" t="str">
        <f t="shared" si="426"/>
        <v>Clear</v>
      </c>
      <c r="F3412" s="11" t="str">
        <f t="shared" si="427"/>
        <v>CLEAR</v>
      </c>
      <c r="G3412" s="11" t="str">
        <f t="shared" si="428"/>
        <v>clear</v>
      </c>
      <c r="H3412" s="11" t="str">
        <f>'Raw Data'!H3411</f>
        <v>Weekday</v>
      </c>
      <c r="I3412" s="11" t="str">
        <f t="shared" si="429"/>
        <v>WD</v>
      </c>
      <c r="J3412" s="11" t="str">
        <f t="shared" si="430"/>
        <v>Clear</v>
      </c>
      <c r="K3412" s="11" t="str">
        <f>TEXT('Raw Data'!F3411,"0")</f>
        <v>20</v>
      </c>
      <c r="L3412" s="11">
        <f t="shared" si="431"/>
        <v>20</v>
      </c>
    </row>
    <row r="3413" spans="1:12" x14ac:dyDescent="0.3">
      <c r="A3413" s="9">
        <f>'Raw Data'!A3412</f>
        <v>45363.840277777803</v>
      </c>
      <c r="B3413" s="11" t="str">
        <f>'Raw Data'!O3412</f>
        <v>Rain</v>
      </c>
      <c r="C3413" s="11" t="str">
        <f t="shared" si="424"/>
        <v>Rain</v>
      </c>
      <c r="D3413" s="11" t="str">
        <f t="shared" si="425"/>
        <v>Rain</v>
      </c>
      <c r="E3413" s="11" t="str">
        <f t="shared" si="426"/>
        <v>Rain</v>
      </c>
      <c r="F3413" s="11" t="str">
        <f t="shared" si="427"/>
        <v>RAIN</v>
      </c>
      <c r="G3413" s="11" t="str">
        <f t="shared" si="428"/>
        <v>rain</v>
      </c>
      <c r="H3413" s="11" t="str">
        <f>'Raw Data'!H3412</f>
        <v>Weekday</v>
      </c>
      <c r="I3413" s="11" t="str">
        <f t="shared" si="429"/>
        <v>WD</v>
      </c>
      <c r="J3413" s="11" t="str">
        <f t="shared" si="430"/>
        <v>Rain</v>
      </c>
      <c r="K3413" s="11" t="str">
        <f>TEXT('Raw Data'!F3412,"0")</f>
        <v>20</v>
      </c>
      <c r="L3413" s="11">
        <f t="shared" si="431"/>
        <v>20</v>
      </c>
    </row>
    <row r="3414" spans="1:12" x14ac:dyDescent="0.3">
      <c r="A3414" s="9">
        <f>'Raw Data'!A3413</f>
        <v>45363.84375</v>
      </c>
      <c r="B3414" s="11" t="str">
        <f>'Raw Data'!O3413</f>
        <v>Rain</v>
      </c>
      <c r="C3414" s="11" t="str">
        <f t="shared" si="424"/>
        <v>Rain</v>
      </c>
      <c r="D3414" s="11" t="str">
        <f t="shared" si="425"/>
        <v>Rain</v>
      </c>
      <c r="E3414" s="11" t="str">
        <f t="shared" si="426"/>
        <v>Rain</v>
      </c>
      <c r="F3414" s="11" t="str">
        <f t="shared" si="427"/>
        <v>RAIN</v>
      </c>
      <c r="G3414" s="11" t="str">
        <f t="shared" si="428"/>
        <v>rain</v>
      </c>
      <c r="H3414" s="11" t="str">
        <f>'Raw Data'!H3413</f>
        <v>Weekday</v>
      </c>
      <c r="I3414" s="11" t="str">
        <f t="shared" si="429"/>
        <v>WD</v>
      </c>
      <c r="J3414" s="11" t="str">
        <f t="shared" si="430"/>
        <v>Rain</v>
      </c>
      <c r="K3414" s="11" t="str">
        <f>TEXT('Raw Data'!F3413,"0")</f>
        <v>20</v>
      </c>
      <c r="L3414" s="11">
        <f t="shared" si="431"/>
        <v>20</v>
      </c>
    </row>
    <row r="3415" spans="1:12" x14ac:dyDescent="0.3">
      <c r="A3415" s="9">
        <f>'Raw Data'!A3414</f>
        <v>45363.847222222197</v>
      </c>
      <c r="B3415" s="11" t="str">
        <f>'Raw Data'!O3414</f>
        <v>Snow</v>
      </c>
      <c r="C3415" s="11" t="str">
        <f t="shared" si="424"/>
        <v>Snow</v>
      </c>
      <c r="D3415" s="11" t="str">
        <f t="shared" si="425"/>
        <v>Snow</v>
      </c>
      <c r="E3415" s="11" t="str">
        <f t="shared" si="426"/>
        <v>Snow</v>
      </c>
      <c r="F3415" s="11" t="str">
        <f t="shared" si="427"/>
        <v>SNOW</v>
      </c>
      <c r="G3415" s="11" t="str">
        <f t="shared" si="428"/>
        <v>snow</v>
      </c>
      <c r="H3415" s="11" t="str">
        <f>'Raw Data'!H3414</f>
        <v>Weekday</v>
      </c>
      <c r="I3415" s="11" t="str">
        <f t="shared" si="429"/>
        <v>WD</v>
      </c>
      <c r="J3415" s="11" t="str">
        <f t="shared" si="430"/>
        <v>Snow</v>
      </c>
      <c r="K3415" s="11" t="str">
        <f>TEXT('Raw Data'!F3414,"0")</f>
        <v>20</v>
      </c>
      <c r="L3415" s="11">
        <f t="shared" si="431"/>
        <v>20</v>
      </c>
    </row>
    <row r="3416" spans="1:12" x14ac:dyDescent="0.3">
      <c r="A3416" s="9">
        <f>'Raw Data'!A3415</f>
        <v>45363.850694444503</v>
      </c>
      <c r="B3416" s="11" t="str">
        <f>'Raw Data'!O3415</f>
        <v>Rain</v>
      </c>
      <c r="C3416" s="11" t="str">
        <f t="shared" si="424"/>
        <v>Rain</v>
      </c>
      <c r="D3416" s="11" t="str">
        <f t="shared" si="425"/>
        <v>Rain</v>
      </c>
      <c r="E3416" s="11" t="str">
        <f t="shared" si="426"/>
        <v>Rain</v>
      </c>
      <c r="F3416" s="11" t="str">
        <f t="shared" si="427"/>
        <v>RAIN</v>
      </c>
      <c r="G3416" s="11" t="str">
        <f t="shared" si="428"/>
        <v>rain</v>
      </c>
      <c r="H3416" s="11" t="str">
        <f>'Raw Data'!H3415</f>
        <v>Weekday</v>
      </c>
      <c r="I3416" s="11" t="str">
        <f t="shared" si="429"/>
        <v>WD</v>
      </c>
      <c r="J3416" s="11" t="str">
        <f t="shared" si="430"/>
        <v>Rain</v>
      </c>
      <c r="K3416" s="11" t="str">
        <f>TEXT('Raw Data'!F3415,"0")</f>
        <v>20</v>
      </c>
      <c r="L3416" s="11">
        <f t="shared" si="431"/>
        <v>20</v>
      </c>
    </row>
    <row r="3417" spans="1:12" x14ac:dyDescent="0.3">
      <c r="A3417" s="9">
        <f>'Raw Data'!A3416</f>
        <v>45363.854166666701</v>
      </c>
      <c r="B3417" s="11" t="str">
        <f>'Raw Data'!O3416</f>
        <v>Clear</v>
      </c>
      <c r="C3417" s="11" t="str">
        <f t="shared" si="424"/>
        <v>Clear</v>
      </c>
      <c r="D3417" s="11" t="str">
        <f t="shared" si="425"/>
        <v>Clear</v>
      </c>
      <c r="E3417" s="11" t="str">
        <f t="shared" si="426"/>
        <v>Clear</v>
      </c>
      <c r="F3417" s="11" t="str">
        <f t="shared" si="427"/>
        <v>CLEAR</v>
      </c>
      <c r="G3417" s="11" t="str">
        <f t="shared" si="428"/>
        <v>clear</v>
      </c>
      <c r="H3417" s="11" t="str">
        <f>'Raw Data'!H3416</f>
        <v>Weekday</v>
      </c>
      <c r="I3417" s="11" t="str">
        <f t="shared" si="429"/>
        <v>WD</v>
      </c>
      <c r="J3417" s="11" t="str">
        <f t="shared" si="430"/>
        <v>Clear</v>
      </c>
      <c r="K3417" s="11" t="str">
        <f>TEXT('Raw Data'!F3416,"0")</f>
        <v>20</v>
      </c>
      <c r="L3417" s="11">
        <f t="shared" si="431"/>
        <v>20</v>
      </c>
    </row>
    <row r="3418" spans="1:12" x14ac:dyDescent="0.3">
      <c r="A3418" s="9">
        <f>'Raw Data'!A3417</f>
        <v>45363.857638888898</v>
      </c>
      <c r="B3418" s="11" t="str">
        <f>'Raw Data'!O3417</f>
        <v>Fog</v>
      </c>
      <c r="C3418" s="11" t="str">
        <f t="shared" si="424"/>
        <v>Fog</v>
      </c>
      <c r="D3418" s="11" t="str">
        <f t="shared" si="425"/>
        <v>Fog</v>
      </c>
      <c r="E3418" s="11" t="str">
        <f t="shared" si="426"/>
        <v>Fog</v>
      </c>
      <c r="F3418" s="11" t="str">
        <f t="shared" si="427"/>
        <v>FOG</v>
      </c>
      <c r="G3418" s="11" t="str">
        <f t="shared" si="428"/>
        <v>fog</v>
      </c>
      <c r="H3418" s="11" t="str">
        <f>'Raw Data'!H3417</f>
        <v>Weekday</v>
      </c>
      <c r="I3418" s="11" t="str">
        <f t="shared" si="429"/>
        <v>WD</v>
      </c>
      <c r="J3418" s="11" t="str">
        <f t="shared" si="430"/>
        <v>Fog</v>
      </c>
      <c r="K3418" s="11" t="str">
        <f>TEXT('Raw Data'!F3417,"0")</f>
        <v>20</v>
      </c>
      <c r="L3418" s="11">
        <f t="shared" si="431"/>
        <v>20</v>
      </c>
    </row>
    <row r="3419" spans="1:12" x14ac:dyDescent="0.3">
      <c r="A3419" s="9">
        <f>'Raw Data'!A3418</f>
        <v>45363.861111111102</v>
      </c>
      <c r="B3419" s="11" t="str">
        <f>'Raw Data'!O3418</f>
        <v>Snow</v>
      </c>
      <c r="C3419" s="11" t="str">
        <f t="shared" si="424"/>
        <v>Snow</v>
      </c>
      <c r="D3419" s="11" t="str">
        <f t="shared" si="425"/>
        <v>Snow</v>
      </c>
      <c r="E3419" s="11" t="str">
        <f t="shared" si="426"/>
        <v>Snow</v>
      </c>
      <c r="F3419" s="11" t="str">
        <f t="shared" si="427"/>
        <v>SNOW</v>
      </c>
      <c r="G3419" s="11" t="str">
        <f t="shared" si="428"/>
        <v>snow</v>
      </c>
      <c r="H3419" s="11" t="str">
        <f>'Raw Data'!H3418</f>
        <v>Weekday</v>
      </c>
      <c r="I3419" s="11" t="str">
        <f t="shared" si="429"/>
        <v>WD</v>
      </c>
      <c r="J3419" s="11" t="str">
        <f t="shared" si="430"/>
        <v>Snow</v>
      </c>
      <c r="K3419" s="11" t="str">
        <f>TEXT('Raw Data'!F3418,"0")</f>
        <v>20</v>
      </c>
      <c r="L3419" s="11">
        <f t="shared" si="431"/>
        <v>20</v>
      </c>
    </row>
    <row r="3420" spans="1:12" x14ac:dyDescent="0.3">
      <c r="A3420" s="9">
        <f>'Raw Data'!A3419</f>
        <v>45363.864583333299</v>
      </c>
      <c r="B3420" s="11" t="str">
        <f>'Raw Data'!O3419</f>
        <v>Snow</v>
      </c>
      <c r="C3420" s="11" t="str">
        <f t="shared" si="424"/>
        <v>Snow</v>
      </c>
      <c r="D3420" s="11" t="str">
        <f t="shared" si="425"/>
        <v>Snow</v>
      </c>
      <c r="E3420" s="11" t="str">
        <f t="shared" si="426"/>
        <v>Snow</v>
      </c>
      <c r="F3420" s="11" t="str">
        <f t="shared" si="427"/>
        <v>SNOW</v>
      </c>
      <c r="G3420" s="11" t="str">
        <f t="shared" si="428"/>
        <v>snow</v>
      </c>
      <c r="H3420" s="11" t="str">
        <f>'Raw Data'!H3419</f>
        <v>Weekday</v>
      </c>
      <c r="I3420" s="11" t="str">
        <f t="shared" si="429"/>
        <v>WD</v>
      </c>
      <c r="J3420" s="11" t="str">
        <f t="shared" si="430"/>
        <v>Snow</v>
      </c>
      <c r="K3420" s="11" t="str">
        <f>TEXT('Raw Data'!F3419,"0")</f>
        <v>20</v>
      </c>
      <c r="L3420" s="11">
        <f t="shared" si="431"/>
        <v>20</v>
      </c>
    </row>
    <row r="3421" spans="1:12" x14ac:dyDescent="0.3">
      <c r="A3421" s="9">
        <f>'Raw Data'!A3420</f>
        <v>45363.868055555598</v>
      </c>
      <c r="B3421" s="11" t="str">
        <f>'Raw Data'!O3420</f>
        <v>Fog</v>
      </c>
      <c r="C3421" s="11" t="str">
        <f t="shared" si="424"/>
        <v>Fog</v>
      </c>
      <c r="D3421" s="11" t="str">
        <f t="shared" si="425"/>
        <v>Fog</v>
      </c>
      <c r="E3421" s="11" t="str">
        <f t="shared" si="426"/>
        <v>Fog</v>
      </c>
      <c r="F3421" s="11" t="str">
        <f t="shared" si="427"/>
        <v>FOG</v>
      </c>
      <c r="G3421" s="11" t="str">
        <f t="shared" si="428"/>
        <v>fog</v>
      </c>
      <c r="H3421" s="11" t="str">
        <f>'Raw Data'!H3420</f>
        <v>Weekday</v>
      </c>
      <c r="I3421" s="11" t="str">
        <f t="shared" si="429"/>
        <v>WD</v>
      </c>
      <c r="J3421" s="11" t="str">
        <f t="shared" si="430"/>
        <v>Fog</v>
      </c>
      <c r="K3421" s="11" t="str">
        <f>TEXT('Raw Data'!F3420,"0")</f>
        <v>20</v>
      </c>
      <c r="L3421" s="11">
        <f t="shared" si="431"/>
        <v>20</v>
      </c>
    </row>
    <row r="3422" spans="1:12" x14ac:dyDescent="0.3">
      <c r="A3422" s="9">
        <f>'Raw Data'!A3421</f>
        <v>45363.871527777803</v>
      </c>
      <c r="B3422" s="11" t="str">
        <f>'Raw Data'!O3421</f>
        <v>Clear</v>
      </c>
      <c r="C3422" s="11" t="str">
        <f t="shared" si="424"/>
        <v>Clear</v>
      </c>
      <c r="D3422" s="11" t="str">
        <f t="shared" si="425"/>
        <v>Clear</v>
      </c>
      <c r="E3422" s="11" t="str">
        <f t="shared" si="426"/>
        <v>Clear</v>
      </c>
      <c r="F3422" s="11" t="str">
        <f t="shared" si="427"/>
        <v>CLEAR</v>
      </c>
      <c r="G3422" s="11" t="str">
        <f t="shared" si="428"/>
        <v>clear</v>
      </c>
      <c r="H3422" s="11" t="str">
        <f>'Raw Data'!H3421</f>
        <v>Weekday</v>
      </c>
      <c r="I3422" s="11" t="str">
        <f t="shared" si="429"/>
        <v>WD</v>
      </c>
      <c r="J3422" s="11" t="str">
        <f t="shared" si="430"/>
        <v>Clear</v>
      </c>
      <c r="K3422" s="11" t="str">
        <f>TEXT('Raw Data'!F3421,"0")</f>
        <v>20</v>
      </c>
      <c r="L3422" s="11">
        <f t="shared" si="431"/>
        <v>20</v>
      </c>
    </row>
    <row r="3423" spans="1:12" x14ac:dyDescent="0.3">
      <c r="A3423" s="9">
        <f>'Raw Data'!A3422</f>
        <v>45363.875</v>
      </c>
      <c r="B3423" s="11" t="str">
        <f>'Raw Data'!O3422</f>
        <v>Fog</v>
      </c>
      <c r="C3423" s="11" t="str">
        <f t="shared" si="424"/>
        <v>Fog</v>
      </c>
      <c r="D3423" s="11" t="str">
        <f t="shared" si="425"/>
        <v>Fog</v>
      </c>
      <c r="E3423" s="11" t="str">
        <f t="shared" si="426"/>
        <v>Fog</v>
      </c>
      <c r="F3423" s="11" t="str">
        <f t="shared" si="427"/>
        <v>FOG</v>
      </c>
      <c r="G3423" s="11" t="str">
        <f t="shared" si="428"/>
        <v>fog</v>
      </c>
      <c r="H3423" s="11" t="str">
        <f>'Raw Data'!H3422</f>
        <v>Weekday</v>
      </c>
      <c r="I3423" s="11" t="str">
        <f t="shared" si="429"/>
        <v>WD</v>
      </c>
      <c r="J3423" s="11" t="str">
        <f t="shared" si="430"/>
        <v>Fog</v>
      </c>
      <c r="K3423" s="11" t="str">
        <f>TEXT('Raw Data'!F3422,"0")</f>
        <v>21</v>
      </c>
      <c r="L3423" s="11">
        <f t="shared" si="431"/>
        <v>21</v>
      </c>
    </row>
    <row r="3424" spans="1:12" x14ac:dyDescent="0.3">
      <c r="A3424" s="9">
        <f>'Raw Data'!A3423</f>
        <v>45363.878472222197</v>
      </c>
      <c r="B3424" s="11" t="str">
        <f>'Raw Data'!O3423</f>
        <v>Rain</v>
      </c>
      <c r="C3424" s="11" t="str">
        <f t="shared" si="424"/>
        <v>Rain</v>
      </c>
      <c r="D3424" s="11" t="str">
        <f t="shared" si="425"/>
        <v>Rain</v>
      </c>
      <c r="E3424" s="11" t="str">
        <f t="shared" si="426"/>
        <v>Rain</v>
      </c>
      <c r="F3424" s="11" t="str">
        <f t="shared" si="427"/>
        <v>RAIN</v>
      </c>
      <c r="G3424" s="11" t="str">
        <f t="shared" si="428"/>
        <v>rain</v>
      </c>
      <c r="H3424" s="11" t="str">
        <f>'Raw Data'!H3423</f>
        <v>Weekday</v>
      </c>
      <c r="I3424" s="11" t="str">
        <f t="shared" si="429"/>
        <v>WD</v>
      </c>
      <c r="J3424" s="11" t="str">
        <f t="shared" si="430"/>
        <v>Rain</v>
      </c>
      <c r="K3424" s="11" t="str">
        <f>TEXT('Raw Data'!F3423,"0")</f>
        <v>21</v>
      </c>
      <c r="L3424" s="11">
        <f t="shared" si="431"/>
        <v>21</v>
      </c>
    </row>
    <row r="3425" spans="1:12" x14ac:dyDescent="0.3">
      <c r="A3425" s="9">
        <f>'Raw Data'!A3424</f>
        <v>45363.881944444503</v>
      </c>
      <c r="B3425" s="11" t="str">
        <f>'Raw Data'!O3424</f>
        <v>Fog</v>
      </c>
      <c r="C3425" s="11" t="str">
        <f t="shared" si="424"/>
        <v>Fog</v>
      </c>
      <c r="D3425" s="11" t="str">
        <f t="shared" si="425"/>
        <v>Fog</v>
      </c>
      <c r="E3425" s="11" t="str">
        <f t="shared" si="426"/>
        <v>Fog</v>
      </c>
      <c r="F3425" s="11" t="str">
        <f t="shared" si="427"/>
        <v>FOG</v>
      </c>
      <c r="G3425" s="11" t="str">
        <f t="shared" si="428"/>
        <v>fog</v>
      </c>
      <c r="H3425" s="11" t="str">
        <f>'Raw Data'!H3424</f>
        <v>Weekday</v>
      </c>
      <c r="I3425" s="11" t="str">
        <f t="shared" si="429"/>
        <v>WD</v>
      </c>
      <c r="J3425" s="11" t="str">
        <f t="shared" si="430"/>
        <v>Fog</v>
      </c>
      <c r="K3425" s="11" t="str">
        <f>TEXT('Raw Data'!F3424,"0")</f>
        <v>21</v>
      </c>
      <c r="L3425" s="11">
        <f t="shared" si="431"/>
        <v>21</v>
      </c>
    </row>
    <row r="3426" spans="1:12" x14ac:dyDescent="0.3">
      <c r="A3426" s="9">
        <f>'Raw Data'!A3425</f>
        <v>45363.885416666701</v>
      </c>
      <c r="B3426" s="11" t="str">
        <f>'Raw Data'!O3425</f>
        <v>Snow</v>
      </c>
      <c r="C3426" s="11" t="str">
        <f t="shared" si="424"/>
        <v>Snow</v>
      </c>
      <c r="D3426" s="11" t="str">
        <f t="shared" si="425"/>
        <v>Snow</v>
      </c>
      <c r="E3426" s="11" t="str">
        <f t="shared" si="426"/>
        <v>Snow</v>
      </c>
      <c r="F3426" s="11" t="str">
        <f t="shared" si="427"/>
        <v>SNOW</v>
      </c>
      <c r="G3426" s="11" t="str">
        <f t="shared" si="428"/>
        <v>snow</v>
      </c>
      <c r="H3426" s="11" t="str">
        <f>'Raw Data'!H3425</f>
        <v>Weekday</v>
      </c>
      <c r="I3426" s="11" t="str">
        <f t="shared" si="429"/>
        <v>WD</v>
      </c>
      <c r="J3426" s="11" t="str">
        <f t="shared" si="430"/>
        <v>Snow</v>
      </c>
      <c r="K3426" s="11" t="str">
        <f>TEXT('Raw Data'!F3425,"0")</f>
        <v>21</v>
      </c>
      <c r="L3426" s="11">
        <f t="shared" si="431"/>
        <v>21</v>
      </c>
    </row>
    <row r="3427" spans="1:12" x14ac:dyDescent="0.3">
      <c r="A3427" s="9">
        <f>'Raw Data'!A3426</f>
        <v>45363.888888888898</v>
      </c>
      <c r="B3427" s="11" t="str">
        <f>'Raw Data'!O3426</f>
        <v>Snow</v>
      </c>
      <c r="C3427" s="11" t="str">
        <f t="shared" si="424"/>
        <v>Snow</v>
      </c>
      <c r="D3427" s="11" t="str">
        <f t="shared" si="425"/>
        <v>Snow</v>
      </c>
      <c r="E3427" s="11" t="str">
        <f t="shared" si="426"/>
        <v>Snow</v>
      </c>
      <c r="F3427" s="11" t="str">
        <f t="shared" si="427"/>
        <v>SNOW</v>
      </c>
      <c r="G3427" s="11" t="str">
        <f t="shared" si="428"/>
        <v>snow</v>
      </c>
      <c r="H3427" s="11" t="str">
        <f>'Raw Data'!H3426</f>
        <v>Weekday</v>
      </c>
      <c r="I3427" s="11" t="str">
        <f t="shared" si="429"/>
        <v>WD</v>
      </c>
      <c r="J3427" s="11" t="str">
        <f t="shared" si="430"/>
        <v>Snow</v>
      </c>
      <c r="K3427" s="11" t="str">
        <f>TEXT('Raw Data'!F3426,"0")</f>
        <v>21</v>
      </c>
      <c r="L3427" s="11">
        <f t="shared" si="431"/>
        <v>21</v>
      </c>
    </row>
    <row r="3428" spans="1:12" x14ac:dyDescent="0.3">
      <c r="A3428" s="9">
        <f>'Raw Data'!A3427</f>
        <v>45363.892361111102</v>
      </c>
      <c r="B3428" s="11" t="str">
        <f>'Raw Data'!O3427</f>
        <v>Fog</v>
      </c>
      <c r="C3428" s="11" t="str">
        <f t="shared" si="424"/>
        <v>Fog</v>
      </c>
      <c r="D3428" s="11" t="str">
        <f t="shared" si="425"/>
        <v>Fog</v>
      </c>
      <c r="E3428" s="11" t="str">
        <f t="shared" si="426"/>
        <v>Fog</v>
      </c>
      <c r="F3428" s="11" t="str">
        <f t="shared" si="427"/>
        <v>FOG</v>
      </c>
      <c r="G3428" s="11" t="str">
        <f t="shared" si="428"/>
        <v>fog</v>
      </c>
      <c r="H3428" s="11" t="str">
        <f>'Raw Data'!H3427</f>
        <v>Weekday</v>
      </c>
      <c r="I3428" s="11" t="str">
        <f t="shared" si="429"/>
        <v>WD</v>
      </c>
      <c r="J3428" s="11" t="str">
        <f t="shared" si="430"/>
        <v>Fog</v>
      </c>
      <c r="K3428" s="11" t="str">
        <f>TEXT('Raw Data'!F3427,"0")</f>
        <v>21</v>
      </c>
      <c r="L3428" s="11">
        <f t="shared" si="431"/>
        <v>21</v>
      </c>
    </row>
    <row r="3429" spans="1:12" x14ac:dyDescent="0.3">
      <c r="A3429" s="9">
        <f>'Raw Data'!A3428</f>
        <v>45363.895833333299</v>
      </c>
      <c r="B3429" s="11" t="str">
        <f>'Raw Data'!O3428</f>
        <v>Snow</v>
      </c>
      <c r="C3429" s="11" t="str">
        <f t="shared" si="424"/>
        <v>Snow</v>
      </c>
      <c r="D3429" s="11" t="str">
        <f t="shared" si="425"/>
        <v>Snow</v>
      </c>
      <c r="E3429" s="11" t="str">
        <f t="shared" si="426"/>
        <v>Snow</v>
      </c>
      <c r="F3429" s="11" t="str">
        <f t="shared" si="427"/>
        <v>SNOW</v>
      </c>
      <c r="G3429" s="11" t="str">
        <f t="shared" si="428"/>
        <v>snow</v>
      </c>
      <c r="H3429" s="11" t="str">
        <f>'Raw Data'!H3428</f>
        <v>Weekday</v>
      </c>
      <c r="I3429" s="11" t="str">
        <f t="shared" si="429"/>
        <v>WD</v>
      </c>
      <c r="J3429" s="11" t="str">
        <f t="shared" si="430"/>
        <v>Snow</v>
      </c>
      <c r="K3429" s="11" t="str">
        <f>TEXT('Raw Data'!F3428,"0")</f>
        <v>21</v>
      </c>
      <c r="L3429" s="11">
        <f t="shared" si="431"/>
        <v>21</v>
      </c>
    </row>
    <row r="3430" spans="1:12" x14ac:dyDescent="0.3">
      <c r="A3430" s="9">
        <f>'Raw Data'!A3429</f>
        <v>45363.899305555598</v>
      </c>
      <c r="B3430" s="11" t="str">
        <f>'Raw Data'!O3429</f>
        <v>Fog</v>
      </c>
      <c r="C3430" s="11" t="str">
        <f t="shared" si="424"/>
        <v>Fog</v>
      </c>
      <c r="D3430" s="11" t="str">
        <f t="shared" si="425"/>
        <v>Fog</v>
      </c>
      <c r="E3430" s="11" t="str">
        <f t="shared" si="426"/>
        <v>Fog</v>
      </c>
      <c r="F3430" s="11" t="str">
        <f t="shared" si="427"/>
        <v>FOG</v>
      </c>
      <c r="G3430" s="11" t="str">
        <f t="shared" si="428"/>
        <v>fog</v>
      </c>
      <c r="H3430" s="11" t="str">
        <f>'Raw Data'!H3429</f>
        <v>Weekday</v>
      </c>
      <c r="I3430" s="11" t="str">
        <f t="shared" si="429"/>
        <v>WD</v>
      </c>
      <c r="J3430" s="11" t="str">
        <f t="shared" si="430"/>
        <v>Fog</v>
      </c>
      <c r="K3430" s="11" t="str">
        <f>TEXT('Raw Data'!F3429,"0")</f>
        <v>21</v>
      </c>
      <c r="L3430" s="11">
        <f t="shared" si="431"/>
        <v>21</v>
      </c>
    </row>
    <row r="3431" spans="1:12" x14ac:dyDescent="0.3">
      <c r="A3431" s="9">
        <f>'Raw Data'!A3430</f>
        <v>45363.902777777803</v>
      </c>
      <c r="B3431" s="11" t="str">
        <f>'Raw Data'!O3430</f>
        <v>Fog</v>
      </c>
      <c r="C3431" s="11" t="str">
        <f t="shared" si="424"/>
        <v>Fog</v>
      </c>
      <c r="D3431" s="11" t="str">
        <f t="shared" si="425"/>
        <v>Fog</v>
      </c>
      <c r="E3431" s="11" t="str">
        <f t="shared" si="426"/>
        <v>Fog</v>
      </c>
      <c r="F3431" s="11" t="str">
        <f t="shared" si="427"/>
        <v>FOG</v>
      </c>
      <c r="G3431" s="11" t="str">
        <f t="shared" si="428"/>
        <v>fog</v>
      </c>
      <c r="H3431" s="11" t="str">
        <f>'Raw Data'!H3430</f>
        <v>Weekday</v>
      </c>
      <c r="I3431" s="11" t="str">
        <f t="shared" si="429"/>
        <v>WD</v>
      </c>
      <c r="J3431" s="11" t="str">
        <f t="shared" si="430"/>
        <v>Fog</v>
      </c>
      <c r="K3431" s="11" t="str">
        <f>TEXT('Raw Data'!F3430,"0")</f>
        <v>21</v>
      </c>
      <c r="L3431" s="11">
        <f t="shared" si="431"/>
        <v>21</v>
      </c>
    </row>
    <row r="3432" spans="1:12" x14ac:dyDescent="0.3">
      <c r="A3432" s="9">
        <f>'Raw Data'!A3431</f>
        <v>45363.90625</v>
      </c>
      <c r="B3432" s="11" t="str">
        <f>'Raw Data'!O3431</f>
        <v>Snow</v>
      </c>
      <c r="C3432" s="11" t="str">
        <f t="shared" si="424"/>
        <v>Snow</v>
      </c>
      <c r="D3432" s="11" t="str">
        <f t="shared" si="425"/>
        <v>Snow</v>
      </c>
      <c r="E3432" s="11" t="str">
        <f t="shared" si="426"/>
        <v>Snow</v>
      </c>
      <c r="F3432" s="11" t="str">
        <f t="shared" si="427"/>
        <v>SNOW</v>
      </c>
      <c r="G3432" s="11" t="str">
        <f t="shared" si="428"/>
        <v>snow</v>
      </c>
      <c r="H3432" s="11" t="str">
        <f>'Raw Data'!H3431</f>
        <v>Weekday</v>
      </c>
      <c r="I3432" s="11" t="str">
        <f t="shared" si="429"/>
        <v>WD</v>
      </c>
      <c r="J3432" s="11" t="str">
        <f t="shared" si="430"/>
        <v>Snow</v>
      </c>
      <c r="K3432" s="11" t="str">
        <f>TEXT('Raw Data'!F3431,"0")</f>
        <v>21</v>
      </c>
      <c r="L3432" s="11">
        <f t="shared" si="431"/>
        <v>21</v>
      </c>
    </row>
    <row r="3433" spans="1:12" x14ac:dyDescent="0.3">
      <c r="A3433" s="9">
        <f>'Raw Data'!A3432</f>
        <v>45363.909722222197</v>
      </c>
      <c r="B3433" s="11" t="str">
        <f>'Raw Data'!O3432</f>
        <v>Snow</v>
      </c>
      <c r="C3433" s="11" t="str">
        <f t="shared" si="424"/>
        <v>Snow</v>
      </c>
      <c r="D3433" s="11" t="str">
        <f t="shared" si="425"/>
        <v>Snow</v>
      </c>
      <c r="E3433" s="11" t="str">
        <f t="shared" si="426"/>
        <v>Snow</v>
      </c>
      <c r="F3433" s="11" t="str">
        <f t="shared" si="427"/>
        <v>SNOW</v>
      </c>
      <c r="G3433" s="11" t="str">
        <f t="shared" si="428"/>
        <v>snow</v>
      </c>
      <c r="H3433" s="11" t="str">
        <f>'Raw Data'!H3432</f>
        <v>Weekday</v>
      </c>
      <c r="I3433" s="11" t="str">
        <f t="shared" si="429"/>
        <v>WD</v>
      </c>
      <c r="J3433" s="11" t="str">
        <f t="shared" si="430"/>
        <v>Snow</v>
      </c>
      <c r="K3433" s="11" t="str">
        <f>TEXT('Raw Data'!F3432,"0")</f>
        <v>21</v>
      </c>
      <c r="L3433" s="11">
        <f t="shared" si="431"/>
        <v>21</v>
      </c>
    </row>
    <row r="3434" spans="1:12" x14ac:dyDescent="0.3">
      <c r="A3434" s="9">
        <f>'Raw Data'!A3433</f>
        <v>45363.913194444503</v>
      </c>
      <c r="B3434" s="11" t="str">
        <f>'Raw Data'!O3433</f>
        <v>Fog</v>
      </c>
      <c r="C3434" s="11" t="str">
        <f t="shared" si="424"/>
        <v>Fog</v>
      </c>
      <c r="D3434" s="11" t="str">
        <f t="shared" si="425"/>
        <v>Fog</v>
      </c>
      <c r="E3434" s="11" t="str">
        <f t="shared" si="426"/>
        <v>Fog</v>
      </c>
      <c r="F3434" s="11" t="str">
        <f t="shared" si="427"/>
        <v>FOG</v>
      </c>
      <c r="G3434" s="11" t="str">
        <f t="shared" si="428"/>
        <v>fog</v>
      </c>
      <c r="H3434" s="11" t="str">
        <f>'Raw Data'!H3433</f>
        <v>Weekday</v>
      </c>
      <c r="I3434" s="11" t="str">
        <f t="shared" si="429"/>
        <v>WD</v>
      </c>
      <c r="J3434" s="11" t="str">
        <f t="shared" si="430"/>
        <v>Fog</v>
      </c>
      <c r="K3434" s="11" t="str">
        <f>TEXT('Raw Data'!F3433,"0")</f>
        <v>21</v>
      </c>
      <c r="L3434" s="11">
        <f t="shared" si="431"/>
        <v>21</v>
      </c>
    </row>
    <row r="3435" spans="1:12" x14ac:dyDescent="0.3">
      <c r="A3435" s="9">
        <f>'Raw Data'!A3434</f>
        <v>45363.916666666701</v>
      </c>
      <c r="B3435" s="11" t="str">
        <f>'Raw Data'!O3434</f>
        <v>Fog</v>
      </c>
      <c r="C3435" s="11" t="str">
        <f t="shared" si="424"/>
        <v>Fog</v>
      </c>
      <c r="D3435" s="11" t="str">
        <f t="shared" si="425"/>
        <v>Fog</v>
      </c>
      <c r="E3435" s="11" t="str">
        <f t="shared" si="426"/>
        <v>Fog</v>
      </c>
      <c r="F3435" s="11" t="str">
        <f t="shared" si="427"/>
        <v>FOG</v>
      </c>
      <c r="G3435" s="11" t="str">
        <f t="shared" si="428"/>
        <v>fog</v>
      </c>
      <c r="H3435" s="11" t="str">
        <f>'Raw Data'!H3434</f>
        <v>Weekday</v>
      </c>
      <c r="I3435" s="11" t="str">
        <f t="shared" si="429"/>
        <v>WD</v>
      </c>
      <c r="J3435" s="11" t="str">
        <f t="shared" si="430"/>
        <v>Fog</v>
      </c>
      <c r="K3435" s="11" t="str">
        <f>TEXT('Raw Data'!F3434,"0")</f>
        <v>22</v>
      </c>
      <c r="L3435" s="11">
        <f t="shared" si="431"/>
        <v>22</v>
      </c>
    </row>
    <row r="3436" spans="1:12" x14ac:dyDescent="0.3">
      <c r="A3436" s="9">
        <f>'Raw Data'!A3435</f>
        <v>45363.920138888898</v>
      </c>
      <c r="B3436" s="11" t="str">
        <f>'Raw Data'!O3435</f>
        <v>Fog</v>
      </c>
      <c r="C3436" s="11" t="str">
        <f t="shared" si="424"/>
        <v>Fog</v>
      </c>
      <c r="D3436" s="11" t="str">
        <f t="shared" si="425"/>
        <v>Fog</v>
      </c>
      <c r="E3436" s="11" t="str">
        <f t="shared" si="426"/>
        <v>Fog</v>
      </c>
      <c r="F3436" s="11" t="str">
        <f t="shared" si="427"/>
        <v>FOG</v>
      </c>
      <c r="G3436" s="11" t="str">
        <f t="shared" si="428"/>
        <v>fog</v>
      </c>
      <c r="H3436" s="11" t="str">
        <f>'Raw Data'!H3435</f>
        <v>Weekday</v>
      </c>
      <c r="I3436" s="11" t="str">
        <f t="shared" si="429"/>
        <v>WD</v>
      </c>
      <c r="J3436" s="11" t="str">
        <f t="shared" si="430"/>
        <v>Fog</v>
      </c>
      <c r="K3436" s="11" t="str">
        <f>TEXT('Raw Data'!F3435,"0")</f>
        <v>22</v>
      </c>
      <c r="L3436" s="11">
        <f t="shared" si="431"/>
        <v>22</v>
      </c>
    </row>
    <row r="3437" spans="1:12" x14ac:dyDescent="0.3">
      <c r="A3437" s="9">
        <f>'Raw Data'!A3436</f>
        <v>45363.923611111102</v>
      </c>
      <c r="B3437" s="11" t="str">
        <f>'Raw Data'!O3436</f>
        <v>Rain</v>
      </c>
      <c r="C3437" s="11" t="str">
        <f t="shared" si="424"/>
        <v>Rain</v>
      </c>
      <c r="D3437" s="11" t="str">
        <f t="shared" si="425"/>
        <v>Rain</v>
      </c>
      <c r="E3437" s="11" t="str">
        <f t="shared" si="426"/>
        <v>Rain</v>
      </c>
      <c r="F3437" s="11" t="str">
        <f t="shared" si="427"/>
        <v>RAIN</v>
      </c>
      <c r="G3437" s="11" t="str">
        <f t="shared" si="428"/>
        <v>rain</v>
      </c>
      <c r="H3437" s="11" t="str">
        <f>'Raw Data'!H3436</f>
        <v>Weekday</v>
      </c>
      <c r="I3437" s="11" t="str">
        <f t="shared" si="429"/>
        <v>WD</v>
      </c>
      <c r="J3437" s="11" t="str">
        <f t="shared" si="430"/>
        <v>Rain</v>
      </c>
      <c r="K3437" s="11" t="str">
        <f>TEXT('Raw Data'!F3436,"0")</f>
        <v>22</v>
      </c>
      <c r="L3437" s="11">
        <f t="shared" si="431"/>
        <v>22</v>
      </c>
    </row>
    <row r="3438" spans="1:12" x14ac:dyDescent="0.3">
      <c r="A3438" s="9">
        <f>'Raw Data'!A3437</f>
        <v>45363.927083333299</v>
      </c>
      <c r="B3438" s="11" t="str">
        <f>'Raw Data'!O3437</f>
        <v>Fog</v>
      </c>
      <c r="C3438" s="11" t="str">
        <f t="shared" si="424"/>
        <v>Fog</v>
      </c>
      <c r="D3438" s="11" t="str">
        <f t="shared" si="425"/>
        <v>Fog</v>
      </c>
      <c r="E3438" s="11" t="str">
        <f t="shared" si="426"/>
        <v>Fog</v>
      </c>
      <c r="F3438" s="11" t="str">
        <f t="shared" si="427"/>
        <v>FOG</v>
      </c>
      <c r="G3438" s="11" t="str">
        <f t="shared" si="428"/>
        <v>fog</v>
      </c>
      <c r="H3438" s="11" t="str">
        <f>'Raw Data'!H3437</f>
        <v>Weekday</v>
      </c>
      <c r="I3438" s="11" t="str">
        <f t="shared" si="429"/>
        <v>WD</v>
      </c>
      <c r="J3438" s="11" t="str">
        <f t="shared" si="430"/>
        <v>Fog</v>
      </c>
      <c r="K3438" s="11" t="str">
        <f>TEXT('Raw Data'!F3437,"0")</f>
        <v>22</v>
      </c>
      <c r="L3438" s="11">
        <f t="shared" si="431"/>
        <v>22</v>
      </c>
    </row>
    <row r="3439" spans="1:12" x14ac:dyDescent="0.3">
      <c r="A3439" s="9">
        <f>'Raw Data'!A3438</f>
        <v>45363.930555555598</v>
      </c>
      <c r="B3439" s="11" t="str">
        <f>'Raw Data'!O3438</f>
        <v>Snow</v>
      </c>
      <c r="C3439" s="11" t="str">
        <f t="shared" si="424"/>
        <v>Snow</v>
      </c>
      <c r="D3439" s="11" t="str">
        <f t="shared" si="425"/>
        <v>Snow</v>
      </c>
      <c r="E3439" s="11" t="str">
        <f t="shared" si="426"/>
        <v>Snow</v>
      </c>
      <c r="F3439" s="11" t="str">
        <f t="shared" si="427"/>
        <v>SNOW</v>
      </c>
      <c r="G3439" s="11" t="str">
        <f t="shared" si="428"/>
        <v>snow</v>
      </c>
      <c r="H3439" s="11" t="str">
        <f>'Raw Data'!H3438</f>
        <v>Weekday</v>
      </c>
      <c r="I3439" s="11" t="str">
        <f t="shared" si="429"/>
        <v>WD</v>
      </c>
      <c r="J3439" s="11" t="str">
        <f t="shared" si="430"/>
        <v>Snow</v>
      </c>
      <c r="K3439" s="11" t="str">
        <f>TEXT('Raw Data'!F3438,"0")</f>
        <v>22</v>
      </c>
      <c r="L3439" s="11">
        <f t="shared" si="431"/>
        <v>22</v>
      </c>
    </row>
    <row r="3440" spans="1:12" x14ac:dyDescent="0.3">
      <c r="A3440" s="9">
        <f>'Raw Data'!A3439</f>
        <v>45363.934027777803</v>
      </c>
      <c r="B3440" s="11" t="str">
        <f>'Raw Data'!O3439</f>
        <v>Rain</v>
      </c>
      <c r="C3440" s="11" t="str">
        <f t="shared" si="424"/>
        <v>Rain</v>
      </c>
      <c r="D3440" s="11" t="str">
        <f t="shared" si="425"/>
        <v>Rain</v>
      </c>
      <c r="E3440" s="11" t="str">
        <f t="shared" si="426"/>
        <v>Rain</v>
      </c>
      <c r="F3440" s="11" t="str">
        <f t="shared" si="427"/>
        <v>RAIN</v>
      </c>
      <c r="G3440" s="11" t="str">
        <f t="shared" si="428"/>
        <v>rain</v>
      </c>
      <c r="H3440" s="11" t="str">
        <f>'Raw Data'!H3439</f>
        <v>Weekday</v>
      </c>
      <c r="I3440" s="11" t="str">
        <f t="shared" si="429"/>
        <v>WD</v>
      </c>
      <c r="J3440" s="11" t="str">
        <f t="shared" si="430"/>
        <v>Rain</v>
      </c>
      <c r="K3440" s="11" t="str">
        <f>TEXT('Raw Data'!F3439,"0")</f>
        <v>22</v>
      </c>
      <c r="L3440" s="11">
        <f t="shared" si="431"/>
        <v>22</v>
      </c>
    </row>
    <row r="3441" spans="1:12" x14ac:dyDescent="0.3">
      <c r="A3441" s="9">
        <f>'Raw Data'!A3440</f>
        <v>45363.9375</v>
      </c>
      <c r="B3441" s="11" t="str">
        <f>'Raw Data'!O3440</f>
        <v>Fog</v>
      </c>
      <c r="C3441" s="11" t="str">
        <f t="shared" si="424"/>
        <v>Fog</v>
      </c>
      <c r="D3441" s="11" t="str">
        <f t="shared" si="425"/>
        <v>Fog</v>
      </c>
      <c r="E3441" s="11" t="str">
        <f t="shared" si="426"/>
        <v>Fog</v>
      </c>
      <c r="F3441" s="11" t="str">
        <f t="shared" si="427"/>
        <v>FOG</v>
      </c>
      <c r="G3441" s="11" t="str">
        <f t="shared" si="428"/>
        <v>fog</v>
      </c>
      <c r="H3441" s="11" t="str">
        <f>'Raw Data'!H3440</f>
        <v>Weekday</v>
      </c>
      <c r="I3441" s="11" t="str">
        <f t="shared" si="429"/>
        <v>WD</v>
      </c>
      <c r="J3441" s="11" t="str">
        <f t="shared" si="430"/>
        <v>Fog</v>
      </c>
      <c r="K3441" s="11" t="str">
        <f>TEXT('Raw Data'!F3440,"0")</f>
        <v>22</v>
      </c>
      <c r="L3441" s="11">
        <f t="shared" si="431"/>
        <v>22</v>
      </c>
    </row>
    <row r="3442" spans="1:12" x14ac:dyDescent="0.3">
      <c r="A3442" s="9">
        <f>'Raw Data'!A3441</f>
        <v>45363.940972222197</v>
      </c>
      <c r="B3442" s="11" t="str">
        <f>'Raw Data'!O3441</f>
        <v>Clear</v>
      </c>
      <c r="C3442" s="11" t="str">
        <f t="shared" si="424"/>
        <v>Clear</v>
      </c>
      <c r="D3442" s="11" t="str">
        <f t="shared" si="425"/>
        <v>Clear</v>
      </c>
      <c r="E3442" s="11" t="str">
        <f t="shared" si="426"/>
        <v>Clear</v>
      </c>
      <c r="F3442" s="11" t="str">
        <f t="shared" si="427"/>
        <v>CLEAR</v>
      </c>
      <c r="G3442" s="11" t="str">
        <f t="shared" si="428"/>
        <v>clear</v>
      </c>
      <c r="H3442" s="11" t="str">
        <f>'Raw Data'!H3441</f>
        <v>Weekday</v>
      </c>
      <c r="I3442" s="11" t="str">
        <f t="shared" si="429"/>
        <v>WD</v>
      </c>
      <c r="J3442" s="11" t="str">
        <f t="shared" si="430"/>
        <v>Clear</v>
      </c>
      <c r="K3442" s="11" t="str">
        <f>TEXT('Raw Data'!F3441,"0")</f>
        <v>22</v>
      </c>
      <c r="L3442" s="11">
        <f t="shared" si="431"/>
        <v>22</v>
      </c>
    </row>
    <row r="3443" spans="1:12" x14ac:dyDescent="0.3">
      <c r="A3443" s="9">
        <f>'Raw Data'!A3442</f>
        <v>45363.944444444503</v>
      </c>
      <c r="B3443" s="11" t="str">
        <f>'Raw Data'!O3442</f>
        <v>Rain</v>
      </c>
      <c r="C3443" s="11" t="str">
        <f t="shared" si="424"/>
        <v>Rain</v>
      </c>
      <c r="D3443" s="11" t="str">
        <f t="shared" si="425"/>
        <v>Rain</v>
      </c>
      <c r="E3443" s="11" t="str">
        <f t="shared" si="426"/>
        <v>Rain</v>
      </c>
      <c r="F3443" s="11" t="str">
        <f t="shared" si="427"/>
        <v>RAIN</v>
      </c>
      <c r="G3443" s="11" t="str">
        <f t="shared" si="428"/>
        <v>rain</v>
      </c>
      <c r="H3443" s="11" t="str">
        <f>'Raw Data'!H3442</f>
        <v>Weekday</v>
      </c>
      <c r="I3443" s="11" t="str">
        <f t="shared" si="429"/>
        <v>WD</v>
      </c>
      <c r="J3443" s="11" t="str">
        <f t="shared" si="430"/>
        <v>Rain</v>
      </c>
      <c r="K3443" s="11" t="str">
        <f>TEXT('Raw Data'!F3442,"0")</f>
        <v>22</v>
      </c>
      <c r="L3443" s="11">
        <f t="shared" si="431"/>
        <v>22</v>
      </c>
    </row>
    <row r="3444" spans="1:12" x14ac:dyDescent="0.3">
      <c r="A3444" s="9">
        <f>'Raw Data'!A3443</f>
        <v>45363.947916666701</v>
      </c>
      <c r="B3444" s="11" t="str">
        <f>'Raw Data'!O3443</f>
        <v>Fog</v>
      </c>
      <c r="C3444" s="11" t="str">
        <f t="shared" si="424"/>
        <v>Fog</v>
      </c>
      <c r="D3444" s="11" t="str">
        <f t="shared" si="425"/>
        <v>Fog</v>
      </c>
      <c r="E3444" s="11" t="str">
        <f t="shared" si="426"/>
        <v>Fog</v>
      </c>
      <c r="F3444" s="11" t="str">
        <f t="shared" si="427"/>
        <v>FOG</v>
      </c>
      <c r="G3444" s="11" t="str">
        <f t="shared" si="428"/>
        <v>fog</v>
      </c>
      <c r="H3444" s="11" t="str">
        <f>'Raw Data'!H3443</f>
        <v>Weekday</v>
      </c>
      <c r="I3444" s="11" t="str">
        <f t="shared" si="429"/>
        <v>WD</v>
      </c>
      <c r="J3444" s="11" t="str">
        <f t="shared" si="430"/>
        <v>Fog</v>
      </c>
      <c r="K3444" s="11" t="str">
        <f>TEXT('Raw Data'!F3443,"0")</f>
        <v>22</v>
      </c>
      <c r="L3444" s="11">
        <f t="shared" si="431"/>
        <v>22</v>
      </c>
    </row>
    <row r="3445" spans="1:12" x14ac:dyDescent="0.3">
      <c r="A3445" s="9">
        <f>'Raw Data'!A3444</f>
        <v>45363.951388888898</v>
      </c>
      <c r="B3445" s="11" t="str">
        <f>'Raw Data'!O3444</f>
        <v>Clear</v>
      </c>
      <c r="C3445" s="11" t="str">
        <f t="shared" si="424"/>
        <v>Clear</v>
      </c>
      <c r="D3445" s="11" t="str">
        <f t="shared" si="425"/>
        <v>Clear</v>
      </c>
      <c r="E3445" s="11" t="str">
        <f t="shared" si="426"/>
        <v>Clear</v>
      </c>
      <c r="F3445" s="11" t="str">
        <f t="shared" si="427"/>
        <v>CLEAR</v>
      </c>
      <c r="G3445" s="11" t="str">
        <f t="shared" si="428"/>
        <v>clear</v>
      </c>
      <c r="H3445" s="11" t="str">
        <f>'Raw Data'!H3444</f>
        <v>Weekday</v>
      </c>
      <c r="I3445" s="11" t="str">
        <f t="shared" si="429"/>
        <v>WD</v>
      </c>
      <c r="J3445" s="11" t="str">
        <f t="shared" si="430"/>
        <v>Clear</v>
      </c>
      <c r="K3445" s="11" t="str">
        <f>TEXT('Raw Data'!F3444,"0")</f>
        <v>22</v>
      </c>
      <c r="L3445" s="11">
        <f t="shared" si="431"/>
        <v>22</v>
      </c>
    </row>
    <row r="3446" spans="1:12" x14ac:dyDescent="0.3">
      <c r="A3446" s="9">
        <f>'Raw Data'!A3445</f>
        <v>45363.954861111102</v>
      </c>
      <c r="B3446" s="11" t="str">
        <f>'Raw Data'!O3445</f>
        <v>Rain</v>
      </c>
      <c r="C3446" s="11" t="str">
        <f t="shared" si="424"/>
        <v>Rain</v>
      </c>
      <c r="D3446" s="11" t="str">
        <f t="shared" si="425"/>
        <v>Rain</v>
      </c>
      <c r="E3446" s="11" t="str">
        <f t="shared" si="426"/>
        <v>Rain</v>
      </c>
      <c r="F3446" s="11" t="str">
        <f t="shared" si="427"/>
        <v>RAIN</v>
      </c>
      <c r="G3446" s="11" t="str">
        <f t="shared" si="428"/>
        <v>rain</v>
      </c>
      <c r="H3446" s="11" t="str">
        <f>'Raw Data'!H3445</f>
        <v>Weekday</v>
      </c>
      <c r="I3446" s="11" t="str">
        <f t="shared" si="429"/>
        <v>WD</v>
      </c>
      <c r="J3446" s="11" t="str">
        <f t="shared" si="430"/>
        <v>Rain</v>
      </c>
      <c r="K3446" s="11" t="str">
        <f>TEXT('Raw Data'!F3445,"0")</f>
        <v>22</v>
      </c>
      <c r="L3446" s="11">
        <f t="shared" si="431"/>
        <v>22</v>
      </c>
    </row>
    <row r="3447" spans="1:12" x14ac:dyDescent="0.3">
      <c r="A3447" s="9">
        <f>'Raw Data'!A3446</f>
        <v>45363.958333333299</v>
      </c>
      <c r="B3447" s="11" t="str">
        <f>'Raw Data'!O3446</f>
        <v>Snow</v>
      </c>
      <c r="C3447" s="11" t="str">
        <f t="shared" si="424"/>
        <v>Snow</v>
      </c>
      <c r="D3447" s="11" t="str">
        <f t="shared" si="425"/>
        <v>Snow</v>
      </c>
      <c r="E3447" s="11" t="str">
        <f t="shared" si="426"/>
        <v>Snow</v>
      </c>
      <c r="F3447" s="11" t="str">
        <f t="shared" si="427"/>
        <v>SNOW</v>
      </c>
      <c r="G3447" s="11" t="str">
        <f t="shared" si="428"/>
        <v>snow</v>
      </c>
      <c r="H3447" s="11" t="str">
        <f>'Raw Data'!H3446</f>
        <v>Weekday</v>
      </c>
      <c r="I3447" s="11" t="str">
        <f t="shared" si="429"/>
        <v>WD</v>
      </c>
      <c r="J3447" s="11" t="str">
        <f t="shared" si="430"/>
        <v>Snow</v>
      </c>
      <c r="K3447" s="11" t="str">
        <f>TEXT('Raw Data'!F3446,"0")</f>
        <v>23</v>
      </c>
      <c r="L3447" s="11">
        <f t="shared" si="431"/>
        <v>23</v>
      </c>
    </row>
    <row r="3448" spans="1:12" x14ac:dyDescent="0.3">
      <c r="A3448" s="9">
        <f>'Raw Data'!A3447</f>
        <v>45363.961805555598</v>
      </c>
      <c r="B3448" s="11" t="str">
        <f>'Raw Data'!O3447</f>
        <v>Fog</v>
      </c>
      <c r="C3448" s="11" t="str">
        <f t="shared" si="424"/>
        <v>Fog</v>
      </c>
      <c r="D3448" s="11" t="str">
        <f t="shared" si="425"/>
        <v>Fog</v>
      </c>
      <c r="E3448" s="11" t="str">
        <f t="shared" si="426"/>
        <v>Fog</v>
      </c>
      <c r="F3448" s="11" t="str">
        <f t="shared" si="427"/>
        <v>FOG</v>
      </c>
      <c r="G3448" s="11" t="str">
        <f t="shared" si="428"/>
        <v>fog</v>
      </c>
      <c r="H3448" s="11" t="str">
        <f>'Raw Data'!H3447</f>
        <v>Weekday</v>
      </c>
      <c r="I3448" s="11" t="str">
        <f t="shared" si="429"/>
        <v>WD</v>
      </c>
      <c r="J3448" s="11" t="str">
        <f t="shared" si="430"/>
        <v>Fog</v>
      </c>
      <c r="K3448" s="11" t="str">
        <f>TEXT('Raw Data'!F3447,"0")</f>
        <v>23</v>
      </c>
      <c r="L3448" s="11">
        <f t="shared" si="431"/>
        <v>23</v>
      </c>
    </row>
    <row r="3449" spans="1:12" x14ac:dyDescent="0.3">
      <c r="A3449" s="9">
        <f>'Raw Data'!A3448</f>
        <v>45363.965277777803</v>
      </c>
      <c r="B3449" s="11" t="str">
        <f>'Raw Data'!O3448</f>
        <v>Clear</v>
      </c>
      <c r="C3449" s="11" t="str">
        <f t="shared" si="424"/>
        <v>Clear</v>
      </c>
      <c r="D3449" s="11" t="str">
        <f t="shared" si="425"/>
        <v>Clear</v>
      </c>
      <c r="E3449" s="11" t="str">
        <f t="shared" si="426"/>
        <v>Clear</v>
      </c>
      <c r="F3449" s="11" t="str">
        <f t="shared" si="427"/>
        <v>CLEAR</v>
      </c>
      <c r="G3449" s="11" t="str">
        <f t="shared" si="428"/>
        <v>clear</v>
      </c>
      <c r="H3449" s="11" t="str">
        <f>'Raw Data'!H3448</f>
        <v>Weekday</v>
      </c>
      <c r="I3449" s="11" t="str">
        <f t="shared" si="429"/>
        <v>WD</v>
      </c>
      <c r="J3449" s="11" t="str">
        <f t="shared" si="430"/>
        <v>Clear</v>
      </c>
      <c r="K3449" s="11" t="str">
        <f>TEXT('Raw Data'!F3448,"0")</f>
        <v>23</v>
      </c>
      <c r="L3449" s="11">
        <f t="shared" si="431"/>
        <v>23</v>
      </c>
    </row>
    <row r="3450" spans="1:12" x14ac:dyDescent="0.3">
      <c r="A3450" s="9">
        <f>'Raw Data'!A3449</f>
        <v>45363.96875</v>
      </c>
      <c r="B3450" s="11" t="str">
        <f>'Raw Data'!O3449</f>
        <v>Snow</v>
      </c>
      <c r="C3450" s="11" t="str">
        <f t="shared" si="424"/>
        <v>Snow</v>
      </c>
      <c r="D3450" s="11" t="str">
        <f t="shared" si="425"/>
        <v>Snow</v>
      </c>
      <c r="E3450" s="11" t="str">
        <f t="shared" si="426"/>
        <v>Snow</v>
      </c>
      <c r="F3450" s="11" t="str">
        <f t="shared" si="427"/>
        <v>SNOW</v>
      </c>
      <c r="G3450" s="11" t="str">
        <f t="shared" si="428"/>
        <v>snow</v>
      </c>
      <c r="H3450" s="11" t="str">
        <f>'Raw Data'!H3449</f>
        <v>Weekday</v>
      </c>
      <c r="I3450" s="11" t="str">
        <f t="shared" si="429"/>
        <v>WD</v>
      </c>
      <c r="J3450" s="11" t="str">
        <f t="shared" si="430"/>
        <v>Snow</v>
      </c>
      <c r="K3450" s="11" t="str">
        <f>TEXT('Raw Data'!F3449,"0")</f>
        <v>23</v>
      </c>
      <c r="L3450" s="11">
        <f t="shared" si="431"/>
        <v>23</v>
      </c>
    </row>
    <row r="3451" spans="1:12" x14ac:dyDescent="0.3">
      <c r="A3451" s="9">
        <f>'Raw Data'!A3450</f>
        <v>45363.972222222197</v>
      </c>
      <c r="B3451" s="11" t="str">
        <f>'Raw Data'!O3450</f>
        <v>Fog</v>
      </c>
      <c r="C3451" s="11" t="str">
        <f t="shared" si="424"/>
        <v>Fog</v>
      </c>
      <c r="D3451" s="11" t="str">
        <f t="shared" si="425"/>
        <v>Fog</v>
      </c>
      <c r="E3451" s="11" t="str">
        <f t="shared" si="426"/>
        <v>Fog</v>
      </c>
      <c r="F3451" s="11" t="str">
        <f t="shared" si="427"/>
        <v>FOG</v>
      </c>
      <c r="G3451" s="11" t="str">
        <f t="shared" si="428"/>
        <v>fog</v>
      </c>
      <c r="H3451" s="11" t="str">
        <f>'Raw Data'!H3450</f>
        <v>Weekday</v>
      </c>
      <c r="I3451" s="11" t="str">
        <f t="shared" si="429"/>
        <v>WD</v>
      </c>
      <c r="J3451" s="11" t="str">
        <f t="shared" si="430"/>
        <v>Fog</v>
      </c>
      <c r="K3451" s="11" t="str">
        <f>TEXT('Raw Data'!F3450,"0")</f>
        <v>23</v>
      </c>
      <c r="L3451" s="11">
        <f t="shared" si="431"/>
        <v>23</v>
      </c>
    </row>
    <row r="3452" spans="1:12" x14ac:dyDescent="0.3">
      <c r="A3452" s="9">
        <f>'Raw Data'!A3451</f>
        <v>45363.975694444503</v>
      </c>
      <c r="B3452" s="11" t="str">
        <f>'Raw Data'!O3451</f>
        <v>Fog</v>
      </c>
      <c r="C3452" s="11" t="str">
        <f t="shared" si="424"/>
        <v>Fog</v>
      </c>
      <c r="D3452" s="11" t="str">
        <f t="shared" si="425"/>
        <v>Fog</v>
      </c>
      <c r="E3452" s="11" t="str">
        <f t="shared" si="426"/>
        <v>Fog</v>
      </c>
      <c r="F3452" s="11" t="str">
        <f t="shared" si="427"/>
        <v>FOG</v>
      </c>
      <c r="G3452" s="11" t="str">
        <f t="shared" si="428"/>
        <v>fog</v>
      </c>
      <c r="H3452" s="11" t="str">
        <f>'Raw Data'!H3451</f>
        <v>Weekday</v>
      </c>
      <c r="I3452" s="11" t="str">
        <f t="shared" si="429"/>
        <v>WD</v>
      </c>
      <c r="J3452" s="11" t="str">
        <f t="shared" si="430"/>
        <v>Fog</v>
      </c>
      <c r="K3452" s="11" t="str">
        <f>TEXT('Raw Data'!F3451,"0")</f>
        <v>23</v>
      </c>
      <c r="L3452" s="11">
        <f t="shared" si="431"/>
        <v>23</v>
      </c>
    </row>
    <row r="3453" spans="1:12" x14ac:dyDescent="0.3">
      <c r="A3453" s="9">
        <f>'Raw Data'!A3452</f>
        <v>45363.979166666701</v>
      </c>
      <c r="B3453" s="11" t="str">
        <f>'Raw Data'!O3452</f>
        <v>Snow</v>
      </c>
      <c r="C3453" s="11" t="str">
        <f t="shared" si="424"/>
        <v>Snow</v>
      </c>
      <c r="D3453" s="11" t="str">
        <f t="shared" si="425"/>
        <v>Snow</v>
      </c>
      <c r="E3453" s="11" t="str">
        <f t="shared" si="426"/>
        <v>Snow</v>
      </c>
      <c r="F3453" s="11" t="str">
        <f t="shared" si="427"/>
        <v>SNOW</v>
      </c>
      <c r="G3453" s="11" t="str">
        <f t="shared" si="428"/>
        <v>snow</v>
      </c>
      <c r="H3453" s="11" t="str">
        <f>'Raw Data'!H3452</f>
        <v>Weekday</v>
      </c>
      <c r="I3453" s="11" t="str">
        <f t="shared" si="429"/>
        <v>WD</v>
      </c>
      <c r="J3453" s="11" t="str">
        <f t="shared" si="430"/>
        <v>Snow</v>
      </c>
      <c r="K3453" s="11" t="str">
        <f>TEXT('Raw Data'!F3452,"0")</f>
        <v>23</v>
      </c>
      <c r="L3453" s="11">
        <f t="shared" si="431"/>
        <v>23</v>
      </c>
    </row>
    <row r="3454" spans="1:12" x14ac:dyDescent="0.3">
      <c r="A3454" s="9">
        <f>'Raw Data'!A3453</f>
        <v>45363.982638888898</v>
      </c>
      <c r="B3454" s="11" t="str">
        <f>'Raw Data'!O3453</f>
        <v>Clear</v>
      </c>
      <c r="C3454" s="11" t="str">
        <f t="shared" si="424"/>
        <v>Clear</v>
      </c>
      <c r="D3454" s="11" t="str">
        <f t="shared" si="425"/>
        <v>Clear</v>
      </c>
      <c r="E3454" s="11" t="str">
        <f t="shared" si="426"/>
        <v>Clear</v>
      </c>
      <c r="F3454" s="11" t="str">
        <f t="shared" si="427"/>
        <v>CLEAR</v>
      </c>
      <c r="G3454" s="11" t="str">
        <f t="shared" si="428"/>
        <v>clear</v>
      </c>
      <c r="H3454" s="11" t="str">
        <f>'Raw Data'!H3453</f>
        <v>Weekday</v>
      </c>
      <c r="I3454" s="11" t="str">
        <f t="shared" si="429"/>
        <v>WD</v>
      </c>
      <c r="J3454" s="11" t="str">
        <f t="shared" si="430"/>
        <v>Clear</v>
      </c>
      <c r="K3454" s="11" t="str">
        <f>TEXT('Raw Data'!F3453,"0")</f>
        <v>23</v>
      </c>
      <c r="L3454" s="11">
        <f t="shared" si="431"/>
        <v>23</v>
      </c>
    </row>
    <row r="3455" spans="1:12" x14ac:dyDescent="0.3">
      <c r="A3455" s="9">
        <f>'Raw Data'!A3454</f>
        <v>45363.986111111102</v>
      </c>
      <c r="B3455" s="11" t="str">
        <f>'Raw Data'!O3454</f>
        <v>Fog</v>
      </c>
      <c r="C3455" s="11" t="str">
        <f t="shared" si="424"/>
        <v>Fog</v>
      </c>
      <c r="D3455" s="11" t="str">
        <f t="shared" si="425"/>
        <v>Fog</v>
      </c>
      <c r="E3455" s="11" t="str">
        <f t="shared" si="426"/>
        <v>Fog</v>
      </c>
      <c r="F3455" s="11" t="str">
        <f t="shared" si="427"/>
        <v>FOG</v>
      </c>
      <c r="G3455" s="11" t="str">
        <f t="shared" si="428"/>
        <v>fog</v>
      </c>
      <c r="H3455" s="11" t="str">
        <f>'Raw Data'!H3454</f>
        <v>Weekday</v>
      </c>
      <c r="I3455" s="11" t="str">
        <f t="shared" si="429"/>
        <v>WD</v>
      </c>
      <c r="J3455" s="11" t="str">
        <f t="shared" si="430"/>
        <v>Fog</v>
      </c>
      <c r="K3455" s="11" t="str">
        <f>TEXT('Raw Data'!F3454,"0")</f>
        <v>23</v>
      </c>
      <c r="L3455" s="11">
        <f t="shared" si="431"/>
        <v>23</v>
      </c>
    </row>
    <row r="3456" spans="1:12" x14ac:dyDescent="0.3">
      <c r="A3456" s="9">
        <f>'Raw Data'!A3455</f>
        <v>45363.989583333299</v>
      </c>
      <c r="B3456" s="11" t="str">
        <f>'Raw Data'!O3455</f>
        <v>Fog</v>
      </c>
      <c r="C3456" s="11" t="str">
        <f t="shared" si="424"/>
        <v>Fog</v>
      </c>
      <c r="D3456" s="11" t="str">
        <f t="shared" si="425"/>
        <v>Fog</v>
      </c>
      <c r="E3456" s="11" t="str">
        <f t="shared" si="426"/>
        <v>Fog</v>
      </c>
      <c r="F3456" s="11" t="str">
        <f t="shared" si="427"/>
        <v>FOG</v>
      </c>
      <c r="G3456" s="11" t="str">
        <f t="shared" si="428"/>
        <v>fog</v>
      </c>
      <c r="H3456" s="11" t="str">
        <f>'Raw Data'!H3455</f>
        <v>Weekday</v>
      </c>
      <c r="I3456" s="11" t="str">
        <f t="shared" si="429"/>
        <v>WD</v>
      </c>
      <c r="J3456" s="11" t="str">
        <f t="shared" si="430"/>
        <v>Fog</v>
      </c>
      <c r="K3456" s="11" t="str">
        <f>TEXT('Raw Data'!F3455,"0")</f>
        <v>23</v>
      </c>
      <c r="L3456" s="11">
        <f t="shared" si="431"/>
        <v>23</v>
      </c>
    </row>
    <row r="3457" spans="1:12" x14ac:dyDescent="0.3">
      <c r="A3457" s="9">
        <f>'Raw Data'!A3456</f>
        <v>45363.993055555598</v>
      </c>
      <c r="B3457" s="11" t="str">
        <f>'Raw Data'!O3456</f>
        <v>Clear</v>
      </c>
      <c r="C3457" s="11" t="str">
        <f t="shared" si="424"/>
        <v>Clear</v>
      </c>
      <c r="D3457" s="11" t="str">
        <f t="shared" si="425"/>
        <v>Clear</v>
      </c>
      <c r="E3457" s="11" t="str">
        <f t="shared" si="426"/>
        <v>Clear</v>
      </c>
      <c r="F3457" s="11" t="str">
        <f t="shared" si="427"/>
        <v>CLEAR</v>
      </c>
      <c r="G3457" s="11" t="str">
        <f t="shared" si="428"/>
        <v>clear</v>
      </c>
      <c r="H3457" s="11" t="str">
        <f>'Raw Data'!H3456</f>
        <v>Weekday</v>
      </c>
      <c r="I3457" s="11" t="str">
        <f t="shared" si="429"/>
        <v>WD</v>
      </c>
      <c r="J3457" s="11" t="str">
        <f t="shared" si="430"/>
        <v>Clear</v>
      </c>
      <c r="K3457" s="11" t="str">
        <f>TEXT('Raw Data'!F3456,"0")</f>
        <v>23</v>
      </c>
      <c r="L3457" s="11">
        <f t="shared" si="431"/>
        <v>23</v>
      </c>
    </row>
    <row r="3458" spans="1:12" x14ac:dyDescent="0.3">
      <c r="A3458" s="9">
        <f>'Raw Data'!A3457</f>
        <v>45363.996527777803</v>
      </c>
      <c r="B3458" s="11" t="str">
        <f>'Raw Data'!O3457</f>
        <v>Rain</v>
      </c>
      <c r="C3458" s="11" t="str">
        <f t="shared" si="424"/>
        <v>Rain</v>
      </c>
      <c r="D3458" s="11" t="str">
        <f t="shared" si="425"/>
        <v>Rain</v>
      </c>
      <c r="E3458" s="11" t="str">
        <f t="shared" si="426"/>
        <v>Rain</v>
      </c>
      <c r="F3458" s="11" t="str">
        <f t="shared" si="427"/>
        <v>RAIN</v>
      </c>
      <c r="G3458" s="11" t="str">
        <f t="shared" si="428"/>
        <v>rain</v>
      </c>
      <c r="H3458" s="11" t="str">
        <f>'Raw Data'!H3457</f>
        <v>Weekday</v>
      </c>
      <c r="I3458" s="11" t="str">
        <f t="shared" si="429"/>
        <v>WD</v>
      </c>
      <c r="J3458" s="11" t="str">
        <f t="shared" si="430"/>
        <v>Rain</v>
      </c>
      <c r="K3458" s="11" t="str">
        <f>TEXT('Raw Data'!F3457,"0")</f>
        <v>23</v>
      </c>
      <c r="L3458" s="11">
        <f t="shared" si="431"/>
        <v>23</v>
      </c>
    </row>
    <row r="3459" spans="1:12" x14ac:dyDescent="0.3">
      <c r="A3459" s="9">
        <f>'Raw Data'!A3458</f>
        <v>45364</v>
      </c>
      <c r="B3459" s="11" t="str">
        <f>'Raw Data'!O3458</f>
        <v>Snow</v>
      </c>
      <c r="C3459" s="11" t="str">
        <f t="shared" ref="C3459:C3522" si="432">TRIM(B3459)</f>
        <v>Snow</v>
      </c>
      <c r="D3459" s="11" t="str">
        <f t="shared" ref="D3459:D3522" si="433">CLEAN(C3459)</f>
        <v>Snow</v>
      </c>
      <c r="E3459" s="11" t="str">
        <f t="shared" ref="E3459:E3522" si="434">PROPER(D3459)</f>
        <v>Snow</v>
      </c>
      <c r="F3459" s="11" t="str">
        <f t="shared" ref="F3459:F3522" si="435">UPPER(B3459)</f>
        <v>SNOW</v>
      </c>
      <c r="G3459" s="11" t="str">
        <f t="shared" ref="G3459:G3522" si="436">LOWER(B3459)</f>
        <v>snow</v>
      </c>
      <c r="H3459" s="11" t="str">
        <f>'Raw Data'!H3458</f>
        <v>Weekday</v>
      </c>
      <c r="I3459" s="11" t="str">
        <f t="shared" ref="I3459:I3522" si="437">SUBSTITUTE(SUBSTITUTE(H3459,"Weekday","WD"),"Weekend","WE")</f>
        <v>WD</v>
      </c>
      <c r="J3459" s="11" t="str">
        <f t="shared" ref="J3459:J3522" si="438">PROPER(TRIM(CLEAN(B3459)))</f>
        <v>Snow</v>
      </c>
      <c r="K3459" s="11" t="str">
        <f>TEXT('Raw Data'!F3458,"0")</f>
        <v>0</v>
      </c>
      <c r="L3459" s="11">
        <f t="shared" ref="L3459:L3522" si="439">VALUE(K3459)</f>
        <v>0</v>
      </c>
    </row>
    <row r="3460" spans="1:12" x14ac:dyDescent="0.3">
      <c r="A3460" s="9">
        <f>'Raw Data'!A3459</f>
        <v>45364.003472222197</v>
      </c>
      <c r="B3460" s="11" t="str">
        <f>'Raw Data'!O3459</f>
        <v>Clear</v>
      </c>
      <c r="C3460" s="11" t="str">
        <f t="shared" si="432"/>
        <v>Clear</v>
      </c>
      <c r="D3460" s="11" t="str">
        <f t="shared" si="433"/>
        <v>Clear</v>
      </c>
      <c r="E3460" s="11" t="str">
        <f t="shared" si="434"/>
        <v>Clear</v>
      </c>
      <c r="F3460" s="11" t="str">
        <f t="shared" si="435"/>
        <v>CLEAR</v>
      </c>
      <c r="G3460" s="11" t="str">
        <f t="shared" si="436"/>
        <v>clear</v>
      </c>
      <c r="H3460" s="11" t="str">
        <f>'Raw Data'!H3459</f>
        <v>Weekday</v>
      </c>
      <c r="I3460" s="11" t="str">
        <f t="shared" si="437"/>
        <v>WD</v>
      </c>
      <c r="J3460" s="11" t="str">
        <f t="shared" si="438"/>
        <v>Clear</v>
      </c>
      <c r="K3460" s="11" t="str">
        <f>TEXT('Raw Data'!F3459,"0")</f>
        <v>0</v>
      </c>
      <c r="L3460" s="11">
        <f t="shared" si="439"/>
        <v>0</v>
      </c>
    </row>
    <row r="3461" spans="1:12" x14ac:dyDescent="0.3">
      <c r="A3461" s="9">
        <f>'Raw Data'!A3460</f>
        <v>45364.006944444503</v>
      </c>
      <c r="B3461" s="11" t="str">
        <f>'Raw Data'!O3460</f>
        <v>Rain</v>
      </c>
      <c r="C3461" s="11" t="str">
        <f t="shared" si="432"/>
        <v>Rain</v>
      </c>
      <c r="D3461" s="11" t="str">
        <f t="shared" si="433"/>
        <v>Rain</v>
      </c>
      <c r="E3461" s="11" t="str">
        <f t="shared" si="434"/>
        <v>Rain</v>
      </c>
      <c r="F3461" s="11" t="str">
        <f t="shared" si="435"/>
        <v>RAIN</v>
      </c>
      <c r="G3461" s="11" t="str">
        <f t="shared" si="436"/>
        <v>rain</v>
      </c>
      <c r="H3461" s="11" t="str">
        <f>'Raw Data'!H3460</f>
        <v>Weekday</v>
      </c>
      <c r="I3461" s="11" t="str">
        <f t="shared" si="437"/>
        <v>WD</v>
      </c>
      <c r="J3461" s="11" t="str">
        <f t="shared" si="438"/>
        <v>Rain</v>
      </c>
      <c r="K3461" s="11" t="str">
        <f>TEXT('Raw Data'!F3460,"0")</f>
        <v>0</v>
      </c>
      <c r="L3461" s="11">
        <f t="shared" si="439"/>
        <v>0</v>
      </c>
    </row>
    <row r="3462" spans="1:12" x14ac:dyDescent="0.3">
      <c r="A3462" s="9">
        <f>'Raw Data'!A3461</f>
        <v>45364.010416666701</v>
      </c>
      <c r="B3462" s="11" t="str">
        <f>'Raw Data'!O3461</f>
        <v>Clear</v>
      </c>
      <c r="C3462" s="11" t="str">
        <f t="shared" si="432"/>
        <v>Clear</v>
      </c>
      <c r="D3462" s="11" t="str">
        <f t="shared" si="433"/>
        <v>Clear</v>
      </c>
      <c r="E3462" s="11" t="str">
        <f t="shared" si="434"/>
        <v>Clear</v>
      </c>
      <c r="F3462" s="11" t="str">
        <f t="shared" si="435"/>
        <v>CLEAR</v>
      </c>
      <c r="G3462" s="11" t="str">
        <f t="shared" si="436"/>
        <v>clear</v>
      </c>
      <c r="H3462" s="11" t="str">
        <f>'Raw Data'!H3461</f>
        <v>Weekday</v>
      </c>
      <c r="I3462" s="11" t="str">
        <f t="shared" si="437"/>
        <v>WD</v>
      </c>
      <c r="J3462" s="11" t="str">
        <f t="shared" si="438"/>
        <v>Clear</v>
      </c>
      <c r="K3462" s="11" t="str">
        <f>TEXT('Raw Data'!F3461,"0")</f>
        <v>0</v>
      </c>
      <c r="L3462" s="11">
        <f t="shared" si="439"/>
        <v>0</v>
      </c>
    </row>
    <row r="3463" spans="1:12" x14ac:dyDescent="0.3">
      <c r="A3463" s="9">
        <f>'Raw Data'!A3462</f>
        <v>45364.013888888898</v>
      </c>
      <c r="B3463" s="11" t="str">
        <f>'Raw Data'!O3462</f>
        <v>Fog</v>
      </c>
      <c r="C3463" s="11" t="str">
        <f t="shared" si="432"/>
        <v>Fog</v>
      </c>
      <c r="D3463" s="11" t="str">
        <f t="shared" si="433"/>
        <v>Fog</v>
      </c>
      <c r="E3463" s="11" t="str">
        <f t="shared" si="434"/>
        <v>Fog</v>
      </c>
      <c r="F3463" s="11" t="str">
        <f t="shared" si="435"/>
        <v>FOG</v>
      </c>
      <c r="G3463" s="11" t="str">
        <f t="shared" si="436"/>
        <v>fog</v>
      </c>
      <c r="H3463" s="11" t="str">
        <f>'Raw Data'!H3462</f>
        <v>Weekday</v>
      </c>
      <c r="I3463" s="11" t="str">
        <f t="shared" si="437"/>
        <v>WD</v>
      </c>
      <c r="J3463" s="11" t="str">
        <f t="shared" si="438"/>
        <v>Fog</v>
      </c>
      <c r="K3463" s="11" t="str">
        <f>TEXT('Raw Data'!F3462,"0")</f>
        <v>0</v>
      </c>
      <c r="L3463" s="11">
        <f t="shared" si="439"/>
        <v>0</v>
      </c>
    </row>
    <row r="3464" spans="1:12" x14ac:dyDescent="0.3">
      <c r="A3464" s="9">
        <f>'Raw Data'!A3463</f>
        <v>45364.017361111102</v>
      </c>
      <c r="B3464" s="11" t="str">
        <f>'Raw Data'!O3463</f>
        <v>Clear</v>
      </c>
      <c r="C3464" s="11" t="str">
        <f t="shared" si="432"/>
        <v>Clear</v>
      </c>
      <c r="D3464" s="11" t="str">
        <f t="shared" si="433"/>
        <v>Clear</v>
      </c>
      <c r="E3464" s="11" t="str">
        <f t="shared" si="434"/>
        <v>Clear</v>
      </c>
      <c r="F3464" s="11" t="str">
        <f t="shared" si="435"/>
        <v>CLEAR</v>
      </c>
      <c r="G3464" s="11" t="str">
        <f t="shared" si="436"/>
        <v>clear</v>
      </c>
      <c r="H3464" s="11" t="str">
        <f>'Raw Data'!H3463</f>
        <v>Weekday</v>
      </c>
      <c r="I3464" s="11" t="str">
        <f t="shared" si="437"/>
        <v>WD</v>
      </c>
      <c r="J3464" s="11" t="str">
        <f t="shared" si="438"/>
        <v>Clear</v>
      </c>
      <c r="K3464" s="11" t="str">
        <f>TEXT('Raw Data'!F3463,"0")</f>
        <v>0</v>
      </c>
      <c r="L3464" s="11">
        <f t="shared" si="439"/>
        <v>0</v>
      </c>
    </row>
    <row r="3465" spans="1:12" x14ac:dyDescent="0.3">
      <c r="A3465" s="9">
        <f>'Raw Data'!A3464</f>
        <v>45364.020833333299</v>
      </c>
      <c r="B3465" s="11" t="str">
        <f>'Raw Data'!O3464</f>
        <v>Rain</v>
      </c>
      <c r="C3465" s="11" t="str">
        <f t="shared" si="432"/>
        <v>Rain</v>
      </c>
      <c r="D3465" s="11" t="str">
        <f t="shared" si="433"/>
        <v>Rain</v>
      </c>
      <c r="E3465" s="11" t="str">
        <f t="shared" si="434"/>
        <v>Rain</v>
      </c>
      <c r="F3465" s="11" t="str">
        <f t="shared" si="435"/>
        <v>RAIN</v>
      </c>
      <c r="G3465" s="11" t="str">
        <f t="shared" si="436"/>
        <v>rain</v>
      </c>
      <c r="H3465" s="11" t="str">
        <f>'Raw Data'!H3464</f>
        <v>Weekday</v>
      </c>
      <c r="I3465" s="11" t="str">
        <f t="shared" si="437"/>
        <v>WD</v>
      </c>
      <c r="J3465" s="11" t="str">
        <f t="shared" si="438"/>
        <v>Rain</v>
      </c>
      <c r="K3465" s="11" t="str">
        <f>TEXT('Raw Data'!F3464,"0")</f>
        <v>0</v>
      </c>
      <c r="L3465" s="11">
        <f t="shared" si="439"/>
        <v>0</v>
      </c>
    </row>
    <row r="3466" spans="1:12" x14ac:dyDescent="0.3">
      <c r="A3466" s="9">
        <f>'Raw Data'!A3465</f>
        <v>45364.024305555598</v>
      </c>
      <c r="B3466" s="11" t="str">
        <f>'Raw Data'!O3465</f>
        <v>Clear</v>
      </c>
      <c r="C3466" s="11" t="str">
        <f t="shared" si="432"/>
        <v>Clear</v>
      </c>
      <c r="D3466" s="11" t="str">
        <f t="shared" si="433"/>
        <v>Clear</v>
      </c>
      <c r="E3466" s="11" t="str">
        <f t="shared" si="434"/>
        <v>Clear</v>
      </c>
      <c r="F3466" s="11" t="str">
        <f t="shared" si="435"/>
        <v>CLEAR</v>
      </c>
      <c r="G3466" s="11" t="str">
        <f t="shared" si="436"/>
        <v>clear</v>
      </c>
      <c r="H3466" s="11" t="str">
        <f>'Raw Data'!H3465</f>
        <v>Weekday</v>
      </c>
      <c r="I3466" s="11" t="str">
        <f t="shared" si="437"/>
        <v>WD</v>
      </c>
      <c r="J3466" s="11" t="str">
        <f t="shared" si="438"/>
        <v>Clear</v>
      </c>
      <c r="K3466" s="11" t="str">
        <f>TEXT('Raw Data'!F3465,"0")</f>
        <v>0</v>
      </c>
      <c r="L3466" s="11">
        <f t="shared" si="439"/>
        <v>0</v>
      </c>
    </row>
    <row r="3467" spans="1:12" x14ac:dyDescent="0.3">
      <c r="A3467" s="9">
        <f>'Raw Data'!A3466</f>
        <v>45364.027777777803</v>
      </c>
      <c r="B3467" s="11" t="str">
        <f>'Raw Data'!O3466</f>
        <v>Snow</v>
      </c>
      <c r="C3467" s="11" t="str">
        <f t="shared" si="432"/>
        <v>Snow</v>
      </c>
      <c r="D3467" s="11" t="str">
        <f t="shared" si="433"/>
        <v>Snow</v>
      </c>
      <c r="E3467" s="11" t="str">
        <f t="shared" si="434"/>
        <v>Snow</v>
      </c>
      <c r="F3467" s="11" t="str">
        <f t="shared" si="435"/>
        <v>SNOW</v>
      </c>
      <c r="G3467" s="11" t="str">
        <f t="shared" si="436"/>
        <v>snow</v>
      </c>
      <c r="H3467" s="11" t="str">
        <f>'Raw Data'!H3466</f>
        <v>Weekday</v>
      </c>
      <c r="I3467" s="11" t="str">
        <f t="shared" si="437"/>
        <v>WD</v>
      </c>
      <c r="J3467" s="11" t="str">
        <f t="shared" si="438"/>
        <v>Snow</v>
      </c>
      <c r="K3467" s="11" t="str">
        <f>TEXT('Raw Data'!F3466,"0")</f>
        <v>0</v>
      </c>
      <c r="L3467" s="11">
        <f t="shared" si="439"/>
        <v>0</v>
      </c>
    </row>
    <row r="3468" spans="1:12" x14ac:dyDescent="0.3">
      <c r="A3468" s="9">
        <f>'Raw Data'!A3467</f>
        <v>45364.03125</v>
      </c>
      <c r="B3468" s="11" t="str">
        <f>'Raw Data'!O3467</f>
        <v>Clear</v>
      </c>
      <c r="C3468" s="11" t="str">
        <f t="shared" si="432"/>
        <v>Clear</v>
      </c>
      <c r="D3468" s="11" t="str">
        <f t="shared" si="433"/>
        <v>Clear</v>
      </c>
      <c r="E3468" s="11" t="str">
        <f t="shared" si="434"/>
        <v>Clear</v>
      </c>
      <c r="F3468" s="11" t="str">
        <f t="shared" si="435"/>
        <v>CLEAR</v>
      </c>
      <c r="G3468" s="11" t="str">
        <f t="shared" si="436"/>
        <v>clear</v>
      </c>
      <c r="H3468" s="11" t="str">
        <f>'Raw Data'!H3467</f>
        <v>Weekday</v>
      </c>
      <c r="I3468" s="11" t="str">
        <f t="shared" si="437"/>
        <v>WD</v>
      </c>
      <c r="J3468" s="11" t="str">
        <f t="shared" si="438"/>
        <v>Clear</v>
      </c>
      <c r="K3468" s="11" t="str">
        <f>TEXT('Raw Data'!F3467,"0")</f>
        <v>0</v>
      </c>
      <c r="L3468" s="11">
        <f t="shared" si="439"/>
        <v>0</v>
      </c>
    </row>
    <row r="3469" spans="1:12" x14ac:dyDescent="0.3">
      <c r="A3469" s="9">
        <f>'Raw Data'!A3468</f>
        <v>45364.034722222197</v>
      </c>
      <c r="B3469" s="11" t="str">
        <f>'Raw Data'!O3468</f>
        <v>Rain</v>
      </c>
      <c r="C3469" s="11" t="str">
        <f t="shared" si="432"/>
        <v>Rain</v>
      </c>
      <c r="D3469" s="11" t="str">
        <f t="shared" si="433"/>
        <v>Rain</v>
      </c>
      <c r="E3469" s="11" t="str">
        <f t="shared" si="434"/>
        <v>Rain</v>
      </c>
      <c r="F3469" s="11" t="str">
        <f t="shared" si="435"/>
        <v>RAIN</v>
      </c>
      <c r="G3469" s="11" t="str">
        <f t="shared" si="436"/>
        <v>rain</v>
      </c>
      <c r="H3469" s="11" t="str">
        <f>'Raw Data'!H3468</f>
        <v>Weekday</v>
      </c>
      <c r="I3469" s="11" t="str">
        <f t="shared" si="437"/>
        <v>WD</v>
      </c>
      <c r="J3469" s="11" t="str">
        <f t="shared" si="438"/>
        <v>Rain</v>
      </c>
      <c r="K3469" s="11" t="str">
        <f>TEXT('Raw Data'!F3468,"0")</f>
        <v>0</v>
      </c>
      <c r="L3469" s="11">
        <f t="shared" si="439"/>
        <v>0</v>
      </c>
    </row>
    <row r="3470" spans="1:12" x14ac:dyDescent="0.3">
      <c r="A3470" s="9">
        <f>'Raw Data'!A3469</f>
        <v>45364.038194444503</v>
      </c>
      <c r="B3470" s="11" t="str">
        <f>'Raw Data'!O3469</f>
        <v>Fog</v>
      </c>
      <c r="C3470" s="11" t="str">
        <f t="shared" si="432"/>
        <v>Fog</v>
      </c>
      <c r="D3470" s="11" t="str">
        <f t="shared" si="433"/>
        <v>Fog</v>
      </c>
      <c r="E3470" s="11" t="str">
        <f t="shared" si="434"/>
        <v>Fog</v>
      </c>
      <c r="F3470" s="11" t="str">
        <f t="shared" si="435"/>
        <v>FOG</v>
      </c>
      <c r="G3470" s="11" t="str">
        <f t="shared" si="436"/>
        <v>fog</v>
      </c>
      <c r="H3470" s="11" t="str">
        <f>'Raw Data'!H3469</f>
        <v>Weekday</v>
      </c>
      <c r="I3470" s="11" t="str">
        <f t="shared" si="437"/>
        <v>WD</v>
      </c>
      <c r="J3470" s="11" t="str">
        <f t="shared" si="438"/>
        <v>Fog</v>
      </c>
      <c r="K3470" s="11" t="str">
        <f>TEXT('Raw Data'!F3469,"0")</f>
        <v>0</v>
      </c>
      <c r="L3470" s="11">
        <f t="shared" si="439"/>
        <v>0</v>
      </c>
    </row>
    <row r="3471" spans="1:12" x14ac:dyDescent="0.3">
      <c r="A3471" s="9">
        <f>'Raw Data'!A3470</f>
        <v>45364.041666666701</v>
      </c>
      <c r="B3471" s="11" t="str">
        <f>'Raw Data'!O3470</f>
        <v>Snow</v>
      </c>
      <c r="C3471" s="11" t="str">
        <f t="shared" si="432"/>
        <v>Snow</v>
      </c>
      <c r="D3471" s="11" t="str">
        <f t="shared" si="433"/>
        <v>Snow</v>
      </c>
      <c r="E3471" s="11" t="str">
        <f t="shared" si="434"/>
        <v>Snow</v>
      </c>
      <c r="F3471" s="11" t="str">
        <f t="shared" si="435"/>
        <v>SNOW</v>
      </c>
      <c r="G3471" s="11" t="str">
        <f t="shared" si="436"/>
        <v>snow</v>
      </c>
      <c r="H3471" s="11" t="str">
        <f>'Raw Data'!H3470</f>
        <v>Weekday</v>
      </c>
      <c r="I3471" s="11" t="str">
        <f t="shared" si="437"/>
        <v>WD</v>
      </c>
      <c r="J3471" s="11" t="str">
        <f t="shared" si="438"/>
        <v>Snow</v>
      </c>
      <c r="K3471" s="11" t="str">
        <f>TEXT('Raw Data'!F3470,"0")</f>
        <v>1</v>
      </c>
      <c r="L3471" s="11">
        <f t="shared" si="439"/>
        <v>1</v>
      </c>
    </row>
    <row r="3472" spans="1:12" x14ac:dyDescent="0.3">
      <c r="A3472" s="9">
        <f>'Raw Data'!A3471</f>
        <v>45364.045138888898</v>
      </c>
      <c r="B3472" s="11" t="str">
        <f>'Raw Data'!O3471</f>
        <v>Clear</v>
      </c>
      <c r="C3472" s="11" t="str">
        <f t="shared" si="432"/>
        <v>Clear</v>
      </c>
      <c r="D3472" s="11" t="str">
        <f t="shared" si="433"/>
        <v>Clear</v>
      </c>
      <c r="E3472" s="11" t="str">
        <f t="shared" si="434"/>
        <v>Clear</v>
      </c>
      <c r="F3472" s="11" t="str">
        <f t="shared" si="435"/>
        <v>CLEAR</v>
      </c>
      <c r="G3472" s="11" t="str">
        <f t="shared" si="436"/>
        <v>clear</v>
      </c>
      <c r="H3472" s="11" t="str">
        <f>'Raw Data'!H3471</f>
        <v>Weekday</v>
      </c>
      <c r="I3472" s="11" t="str">
        <f t="shared" si="437"/>
        <v>WD</v>
      </c>
      <c r="J3472" s="11" t="str">
        <f t="shared" si="438"/>
        <v>Clear</v>
      </c>
      <c r="K3472" s="11" t="str">
        <f>TEXT('Raw Data'!F3471,"0")</f>
        <v>1</v>
      </c>
      <c r="L3472" s="11">
        <f t="shared" si="439"/>
        <v>1</v>
      </c>
    </row>
    <row r="3473" spans="1:12" x14ac:dyDescent="0.3">
      <c r="A3473" s="9">
        <f>'Raw Data'!A3472</f>
        <v>45364.048611111102</v>
      </c>
      <c r="B3473" s="11" t="str">
        <f>'Raw Data'!O3472</f>
        <v>Clear</v>
      </c>
      <c r="C3473" s="11" t="str">
        <f t="shared" si="432"/>
        <v>Clear</v>
      </c>
      <c r="D3473" s="11" t="str">
        <f t="shared" si="433"/>
        <v>Clear</v>
      </c>
      <c r="E3473" s="11" t="str">
        <f t="shared" si="434"/>
        <v>Clear</v>
      </c>
      <c r="F3473" s="11" t="str">
        <f t="shared" si="435"/>
        <v>CLEAR</v>
      </c>
      <c r="G3473" s="11" t="str">
        <f t="shared" si="436"/>
        <v>clear</v>
      </c>
      <c r="H3473" s="11" t="str">
        <f>'Raw Data'!H3472</f>
        <v>Weekday</v>
      </c>
      <c r="I3473" s="11" t="str">
        <f t="shared" si="437"/>
        <v>WD</v>
      </c>
      <c r="J3473" s="11" t="str">
        <f t="shared" si="438"/>
        <v>Clear</v>
      </c>
      <c r="K3473" s="11" t="str">
        <f>TEXT('Raw Data'!F3472,"0")</f>
        <v>1</v>
      </c>
      <c r="L3473" s="11">
        <f t="shared" si="439"/>
        <v>1</v>
      </c>
    </row>
    <row r="3474" spans="1:12" x14ac:dyDescent="0.3">
      <c r="A3474" s="9">
        <f>'Raw Data'!A3473</f>
        <v>45364.052083333299</v>
      </c>
      <c r="B3474" s="11" t="str">
        <f>'Raw Data'!O3473</f>
        <v>Rain</v>
      </c>
      <c r="C3474" s="11" t="str">
        <f t="shared" si="432"/>
        <v>Rain</v>
      </c>
      <c r="D3474" s="11" t="str">
        <f t="shared" si="433"/>
        <v>Rain</v>
      </c>
      <c r="E3474" s="11" t="str">
        <f t="shared" si="434"/>
        <v>Rain</v>
      </c>
      <c r="F3474" s="11" t="str">
        <f t="shared" si="435"/>
        <v>RAIN</v>
      </c>
      <c r="G3474" s="11" t="str">
        <f t="shared" si="436"/>
        <v>rain</v>
      </c>
      <c r="H3474" s="11" t="str">
        <f>'Raw Data'!H3473</f>
        <v>Weekday</v>
      </c>
      <c r="I3474" s="11" t="str">
        <f t="shared" si="437"/>
        <v>WD</v>
      </c>
      <c r="J3474" s="11" t="str">
        <f t="shared" si="438"/>
        <v>Rain</v>
      </c>
      <c r="K3474" s="11" t="str">
        <f>TEXT('Raw Data'!F3473,"0")</f>
        <v>1</v>
      </c>
      <c r="L3474" s="11">
        <f t="shared" si="439"/>
        <v>1</v>
      </c>
    </row>
    <row r="3475" spans="1:12" x14ac:dyDescent="0.3">
      <c r="A3475" s="9">
        <f>'Raw Data'!A3474</f>
        <v>45364.055555555598</v>
      </c>
      <c r="B3475" s="11" t="str">
        <f>'Raw Data'!O3474</f>
        <v>Clear</v>
      </c>
      <c r="C3475" s="11" t="str">
        <f t="shared" si="432"/>
        <v>Clear</v>
      </c>
      <c r="D3475" s="11" t="str">
        <f t="shared" si="433"/>
        <v>Clear</v>
      </c>
      <c r="E3475" s="11" t="str">
        <f t="shared" si="434"/>
        <v>Clear</v>
      </c>
      <c r="F3475" s="11" t="str">
        <f t="shared" si="435"/>
        <v>CLEAR</v>
      </c>
      <c r="G3475" s="11" t="str">
        <f t="shared" si="436"/>
        <v>clear</v>
      </c>
      <c r="H3475" s="11" t="str">
        <f>'Raw Data'!H3474</f>
        <v>Weekday</v>
      </c>
      <c r="I3475" s="11" t="str">
        <f t="shared" si="437"/>
        <v>WD</v>
      </c>
      <c r="J3475" s="11" t="str">
        <f t="shared" si="438"/>
        <v>Clear</v>
      </c>
      <c r="K3475" s="11" t="str">
        <f>TEXT('Raw Data'!F3474,"0")</f>
        <v>1</v>
      </c>
      <c r="L3475" s="11">
        <f t="shared" si="439"/>
        <v>1</v>
      </c>
    </row>
    <row r="3476" spans="1:12" x14ac:dyDescent="0.3">
      <c r="A3476" s="9">
        <f>'Raw Data'!A3475</f>
        <v>45364.059027777803</v>
      </c>
      <c r="B3476" s="11" t="str">
        <f>'Raw Data'!O3475</f>
        <v>Fog</v>
      </c>
      <c r="C3476" s="11" t="str">
        <f t="shared" si="432"/>
        <v>Fog</v>
      </c>
      <c r="D3476" s="11" t="str">
        <f t="shared" si="433"/>
        <v>Fog</v>
      </c>
      <c r="E3476" s="11" t="str">
        <f t="shared" si="434"/>
        <v>Fog</v>
      </c>
      <c r="F3476" s="11" t="str">
        <f t="shared" si="435"/>
        <v>FOG</v>
      </c>
      <c r="G3476" s="11" t="str">
        <f t="shared" si="436"/>
        <v>fog</v>
      </c>
      <c r="H3476" s="11" t="str">
        <f>'Raw Data'!H3475</f>
        <v>Weekday</v>
      </c>
      <c r="I3476" s="11" t="str">
        <f t="shared" si="437"/>
        <v>WD</v>
      </c>
      <c r="J3476" s="11" t="str">
        <f t="shared" si="438"/>
        <v>Fog</v>
      </c>
      <c r="K3476" s="11" t="str">
        <f>TEXT('Raw Data'!F3475,"0")</f>
        <v>1</v>
      </c>
      <c r="L3476" s="11">
        <f t="shared" si="439"/>
        <v>1</v>
      </c>
    </row>
    <row r="3477" spans="1:12" x14ac:dyDescent="0.3">
      <c r="A3477" s="9">
        <f>'Raw Data'!A3476</f>
        <v>45364.0625</v>
      </c>
      <c r="B3477" s="11" t="str">
        <f>'Raw Data'!O3476</f>
        <v>Snow</v>
      </c>
      <c r="C3477" s="11" t="str">
        <f t="shared" si="432"/>
        <v>Snow</v>
      </c>
      <c r="D3477" s="11" t="str">
        <f t="shared" si="433"/>
        <v>Snow</v>
      </c>
      <c r="E3477" s="11" t="str">
        <f t="shared" si="434"/>
        <v>Snow</v>
      </c>
      <c r="F3477" s="11" t="str">
        <f t="shared" si="435"/>
        <v>SNOW</v>
      </c>
      <c r="G3477" s="11" t="str">
        <f t="shared" si="436"/>
        <v>snow</v>
      </c>
      <c r="H3477" s="11" t="str">
        <f>'Raw Data'!H3476</f>
        <v>Weekday</v>
      </c>
      <c r="I3477" s="11" t="str">
        <f t="shared" si="437"/>
        <v>WD</v>
      </c>
      <c r="J3477" s="11" t="str">
        <f t="shared" si="438"/>
        <v>Snow</v>
      </c>
      <c r="K3477" s="11" t="str">
        <f>TEXT('Raw Data'!F3476,"0")</f>
        <v>1</v>
      </c>
      <c r="L3477" s="11">
        <f t="shared" si="439"/>
        <v>1</v>
      </c>
    </row>
    <row r="3478" spans="1:12" x14ac:dyDescent="0.3">
      <c r="A3478" s="9">
        <f>'Raw Data'!A3477</f>
        <v>45364.065972222197</v>
      </c>
      <c r="B3478" s="11" t="str">
        <f>'Raw Data'!O3477</f>
        <v>Snow</v>
      </c>
      <c r="C3478" s="11" t="str">
        <f t="shared" si="432"/>
        <v>Snow</v>
      </c>
      <c r="D3478" s="11" t="str">
        <f t="shared" si="433"/>
        <v>Snow</v>
      </c>
      <c r="E3478" s="11" t="str">
        <f t="shared" si="434"/>
        <v>Snow</v>
      </c>
      <c r="F3478" s="11" t="str">
        <f t="shared" si="435"/>
        <v>SNOW</v>
      </c>
      <c r="G3478" s="11" t="str">
        <f t="shared" si="436"/>
        <v>snow</v>
      </c>
      <c r="H3478" s="11" t="str">
        <f>'Raw Data'!H3477</f>
        <v>Weekday</v>
      </c>
      <c r="I3478" s="11" t="str">
        <f t="shared" si="437"/>
        <v>WD</v>
      </c>
      <c r="J3478" s="11" t="str">
        <f t="shared" si="438"/>
        <v>Snow</v>
      </c>
      <c r="K3478" s="11" t="str">
        <f>TEXT('Raw Data'!F3477,"0")</f>
        <v>1</v>
      </c>
      <c r="L3478" s="11">
        <f t="shared" si="439"/>
        <v>1</v>
      </c>
    </row>
    <row r="3479" spans="1:12" x14ac:dyDescent="0.3">
      <c r="A3479" s="9">
        <f>'Raw Data'!A3478</f>
        <v>45364.069444444503</v>
      </c>
      <c r="B3479" s="11" t="str">
        <f>'Raw Data'!O3478</f>
        <v>Snow</v>
      </c>
      <c r="C3479" s="11" t="str">
        <f t="shared" si="432"/>
        <v>Snow</v>
      </c>
      <c r="D3479" s="11" t="str">
        <f t="shared" si="433"/>
        <v>Snow</v>
      </c>
      <c r="E3479" s="11" t="str">
        <f t="shared" si="434"/>
        <v>Snow</v>
      </c>
      <c r="F3479" s="11" t="str">
        <f t="shared" si="435"/>
        <v>SNOW</v>
      </c>
      <c r="G3479" s="11" t="str">
        <f t="shared" si="436"/>
        <v>snow</v>
      </c>
      <c r="H3479" s="11" t="str">
        <f>'Raw Data'!H3478</f>
        <v>Weekday</v>
      </c>
      <c r="I3479" s="11" t="str">
        <f t="shared" si="437"/>
        <v>WD</v>
      </c>
      <c r="J3479" s="11" t="str">
        <f t="shared" si="438"/>
        <v>Snow</v>
      </c>
      <c r="K3479" s="11" t="str">
        <f>TEXT('Raw Data'!F3478,"0")</f>
        <v>1</v>
      </c>
      <c r="L3479" s="11">
        <f t="shared" si="439"/>
        <v>1</v>
      </c>
    </row>
    <row r="3480" spans="1:12" x14ac:dyDescent="0.3">
      <c r="A3480" s="9">
        <f>'Raw Data'!A3479</f>
        <v>45364.072916666701</v>
      </c>
      <c r="B3480" s="11" t="str">
        <f>'Raw Data'!O3479</f>
        <v>Clear</v>
      </c>
      <c r="C3480" s="11" t="str">
        <f t="shared" si="432"/>
        <v>Clear</v>
      </c>
      <c r="D3480" s="11" t="str">
        <f t="shared" si="433"/>
        <v>Clear</v>
      </c>
      <c r="E3480" s="11" t="str">
        <f t="shared" si="434"/>
        <v>Clear</v>
      </c>
      <c r="F3480" s="11" t="str">
        <f t="shared" si="435"/>
        <v>CLEAR</v>
      </c>
      <c r="G3480" s="11" t="str">
        <f t="shared" si="436"/>
        <v>clear</v>
      </c>
      <c r="H3480" s="11" t="str">
        <f>'Raw Data'!H3479</f>
        <v>Weekday</v>
      </c>
      <c r="I3480" s="11" t="str">
        <f t="shared" si="437"/>
        <v>WD</v>
      </c>
      <c r="J3480" s="11" t="str">
        <f t="shared" si="438"/>
        <v>Clear</v>
      </c>
      <c r="K3480" s="11" t="str">
        <f>TEXT('Raw Data'!F3479,"0")</f>
        <v>1</v>
      </c>
      <c r="L3480" s="11">
        <f t="shared" si="439"/>
        <v>1</v>
      </c>
    </row>
    <row r="3481" spans="1:12" x14ac:dyDescent="0.3">
      <c r="A3481" s="9">
        <f>'Raw Data'!A3480</f>
        <v>45364.076388888898</v>
      </c>
      <c r="B3481" s="11" t="str">
        <f>'Raw Data'!O3480</f>
        <v>Clear</v>
      </c>
      <c r="C3481" s="11" t="str">
        <f t="shared" si="432"/>
        <v>Clear</v>
      </c>
      <c r="D3481" s="11" t="str">
        <f t="shared" si="433"/>
        <v>Clear</v>
      </c>
      <c r="E3481" s="11" t="str">
        <f t="shared" si="434"/>
        <v>Clear</v>
      </c>
      <c r="F3481" s="11" t="str">
        <f t="shared" si="435"/>
        <v>CLEAR</v>
      </c>
      <c r="G3481" s="11" t="str">
        <f t="shared" si="436"/>
        <v>clear</v>
      </c>
      <c r="H3481" s="11" t="str">
        <f>'Raw Data'!H3480</f>
        <v>Weekday</v>
      </c>
      <c r="I3481" s="11" t="str">
        <f t="shared" si="437"/>
        <v>WD</v>
      </c>
      <c r="J3481" s="11" t="str">
        <f t="shared" si="438"/>
        <v>Clear</v>
      </c>
      <c r="K3481" s="11" t="str">
        <f>TEXT('Raw Data'!F3480,"0")</f>
        <v>1</v>
      </c>
      <c r="L3481" s="11">
        <f t="shared" si="439"/>
        <v>1</v>
      </c>
    </row>
    <row r="3482" spans="1:12" x14ac:dyDescent="0.3">
      <c r="A3482" s="9">
        <f>'Raw Data'!A3481</f>
        <v>45364.079861111102</v>
      </c>
      <c r="B3482" s="11" t="str">
        <f>'Raw Data'!O3481</f>
        <v>Fog</v>
      </c>
      <c r="C3482" s="11" t="str">
        <f t="shared" si="432"/>
        <v>Fog</v>
      </c>
      <c r="D3482" s="11" t="str">
        <f t="shared" si="433"/>
        <v>Fog</v>
      </c>
      <c r="E3482" s="11" t="str">
        <f t="shared" si="434"/>
        <v>Fog</v>
      </c>
      <c r="F3482" s="11" t="str">
        <f t="shared" si="435"/>
        <v>FOG</v>
      </c>
      <c r="G3482" s="11" t="str">
        <f t="shared" si="436"/>
        <v>fog</v>
      </c>
      <c r="H3482" s="11" t="str">
        <f>'Raw Data'!H3481</f>
        <v>Weekday</v>
      </c>
      <c r="I3482" s="11" t="str">
        <f t="shared" si="437"/>
        <v>WD</v>
      </c>
      <c r="J3482" s="11" t="str">
        <f t="shared" si="438"/>
        <v>Fog</v>
      </c>
      <c r="K3482" s="11" t="str">
        <f>TEXT('Raw Data'!F3481,"0")</f>
        <v>1</v>
      </c>
      <c r="L3482" s="11">
        <f t="shared" si="439"/>
        <v>1</v>
      </c>
    </row>
    <row r="3483" spans="1:12" x14ac:dyDescent="0.3">
      <c r="A3483" s="9">
        <f>'Raw Data'!A3482</f>
        <v>45364.083333333299</v>
      </c>
      <c r="B3483" s="11" t="str">
        <f>'Raw Data'!O3482</f>
        <v>Fog</v>
      </c>
      <c r="C3483" s="11" t="str">
        <f t="shared" si="432"/>
        <v>Fog</v>
      </c>
      <c r="D3483" s="11" t="str">
        <f t="shared" si="433"/>
        <v>Fog</v>
      </c>
      <c r="E3483" s="11" t="str">
        <f t="shared" si="434"/>
        <v>Fog</v>
      </c>
      <c r="F3483" s="11" t="str">
        <f t="shared" si="435"/>
        <v>FOG</v>
      </c>
      <c r="G3483" s="11" t="str">
        <f t="shared" si="436"/>
        <v>fog</v>
      </c>
      <c r="H3483" s="11" t="str">
        <f>'Raw Data'!H3482</f>
        <v>Weekday</v>
      </c>
      <c r="I3483" s="11" t="str">
        <f t="shared" si="437"/>
        <v>WD</v>
      </c>
      <c r="J3483" s="11" t="str">
        <f t="shared" si="438"/>
        <v>Fog</v>
      </c>
      <c r="K3483" s="11" t="str">
        <f>TEXT('Raw Data'!F3482,"0")</f>
        <v>2</v>
      </c>
      <c r="L3483" s="11">
        <f t="shared" si="439"/>
        <v>2</v>
      </c>
    </row>
    <row r="3484" spans="1:12" x14ac:dyDescent="0.3">
      <c r="A3484" s="9">
        <f>'Raw Data'!A3483</f>
        <v>45364.086805555598</v>
      </c>
      <c r="B3484" s="11" t="str">
        <f>'Raw Data'!O3483</f>
        <v>Fog</v>
      </c>
      <c r="C3484" s="11" t="str">
        <f t="shared" si="432"/>
        <v>Fog</v>
      </c>
      <c r="D3484" s="11" t="str">
        <f t="shared" si="433"/>
        <v>Fog</v>
      </c>
      <c r="E3484" s="11" t="str">
        <f t="shared" si="434"/>
        <v>Fog</v>
      </c>
      <c r="F3484" s="11" t="str">
        <f t="shared" si="435"/>
        <v>FOG</v>
      </c>
      <c r="G3484" s="11" t="str">
        <f t="shared" si="436"/>
        <v>fog</v>
      </c>
      <c r="H3484" s="11" t="str">
        <f>'Raw Data'!H3483</f>
        <v>Weekday</v>
      </c>
      <c r="I3484" s="11" t="str">
        <f t="shared" si="437"/>
        <v>WD</v>
      </c>
      <c r="J3484" s="11" t="str">
        <f t="shared" si="438"/>
        <v>Fog</v>
      </c>
      <c r="K3484" s="11" t="str">
        <f>TEXT('Raw Data'!F3483,"0")</f>
        <v>2</v>
      </c>
      <c r="L3484" s="11">
        <f t="shared" si="439"/>
        <v>2</v>
      </c>
    </row>
    <row r="3485" spans="1:12" x14ac:dyDescent="0.3">
      <c r="A3485" s="9">
        <f>'Raw Data'!A3484</f>
        <v>45364.090277777803</v>
      </c>
      <c r="B3485" s="11" t="str">
        <f>'Raw Data'!O3484</f>
        <v>Clear</v>
      </c>
      <c r="C3485" s="11" t="str">
        <f t="shared" si="432"/>
        <v>Clear</v>
      </c>
      <c r="D3485" s="11" t="str">
        <f t="shared" si="433"/>
        <v>Clear</v>
      </c>
      <c r="E3485" s="11" t="str">
        <f t="shared" si="434"/>
        <v>Clear</v>
      </c>
      <c r="F3485" s="11" t="str">
        <f t="shared" si="435"/>
        <v>CLEAR</v>
      </c>
      <c r="G3485" s="11" t="str">
        <f t="shared" si="436"/>
        <v>clear</v>
      </c>
      <c r="H3485" s="11" t="str">
        <f>'Raw Data'!H3484</f>
        <v>Weekday</v>
      </c>
      <c r="I3485" s="11" t="str">
        <f t="shared" si="437"/>
        <v>WD</v>
      </c>
      <c r="J3485" s="11" t="str">
        <f t="shared" si="438"/>
        <v>Clear</v>
      </c>
      <c r="K3485" s="11" t="str">
        <f>TEXT('Raw Data'!F3484,"0")</f>
        <v>2</v>
      </c>
      <c r="L3485" s="11">
        <f t="shared" si="439"/>
        <v>2</v>
      </c>
    </row>
    <row r="3486" spans="1:12" x14ac:dyDescent="0.3">
      <c r="A3486" s="9">
        <f>'Raw Data'!A3485</f>
        <v>45364.09375</v>
      </c>
      <c r="B3486" s="11" t="str">
        <f>'Raw Data'!O3485</f>
        <v>Rain</v>
      </c>
      <c r="C3486" s="11" t="str">
        <f t="shared" si="432"/>
        <v>Rain</v>
      </c>
      <c r="D3486" s="11" t="str">
        <f t="shared" si="433"/>
        <v>Rain</v>
      </c>
      <c r="E3486" s="11" t="str">
        <f t="shared" si="434"/>
        <v>Rain</v>
      </c>
      <c r="F3486" s="11" t="str">
        <f t="shared" si="435"/>
        <v>RAIN</v>
      </c>
      <c r="G3486" s="11" t="str">
        <f t="shared" si="436"/>
        <v>rain</v>
      </c>
      <c r="H3486" s="11" t="str">
        <f>'Raw Data'!H3485</f>
        <v>Weekday</v>
      </c>
      <c r="I3486" s="11" t="str">
        <f t="shared" si="437"/>
        <v>WD</v>
      </c>
      <c r="J3486" s="11" t="str">
        <f t="shared" si="438"/>
        <v>Rain</v>
      </c>
      <c r="K3486" s="11" t="str">
        <f>TEXT('Raw Data'!F3485,"0")</f>
        <v>2</v>
      </c>
      <c r="L3486" s="11">
        <f t="shared" si="439"/>
        <v>2</v>
      </c>
    </row>
    <row r="3487" spans="1:12" x14ac:dyDescent="0.3">
      <c r="A3487" s="9">
        <f>'Raw Data'!A3486</f>
        <v>45364.097222222197</v>
      </c>
      <c r="B3487" s="11" t="str">
        <f>'Raw Data'!O3486</f>
        <v>Snow</v>
      </c>
      <c r="C3487" s="11" t="str">
        <f t="shared" si="432"/>
        <v>Snow</v>
      </c>
      <c r="D3487" s="11" t="str">
        <f t="shared" si="433"/>
        <v>Snow</v>
      </c>
      <c r="E3487" s="11" t="str">
        <f t="shared" si="434"/>
        <v>Snow</v>
      </c>
      <c r="F3487" s="11" t="str">
        <f t="shared" si="435"/>
        <v>SNOW</v>
      </c>
      <c r="G3487" s="11" t="str">
        <f t="shared" si="436"/>
        <v>snow</v>
      </c>
      <c r="H3487" s="11" t="str">
        <f>'Raw Data'!H3486</f>
        <v>Weekday</v>
      </c>
      <c r="I3487" s="11" t="str">
        <f t="shared" si="437"/>
        <v>WD</v>
      </c>
      <c r="J3487" s="11" t="str">
        <f t="shared" si="438"/>
        <v>Snow</v>
      </c>
      <c r="K3487" s="11" t="str">
        <f>TEXT('Raw Data'!F3486,"0")</f>
        <v>2</v>
      </c>
      <c r="L3487" s="11">
        <f t="shared" si="439"/>
        <v>2</v>
      </c>
    </row>
    <row r="3488" spans="1:12" x14ac:dyDescent="0.3">
      <c r="A3488" s="9">
        <f>'Raw Data'!A3487</f>
        <v>45364.100694444503</v>
      </c>
      <c r="B3488" s="11" t="str">
        <f>'Raw Data'!O3487</f>
        <v>Snow</v>
      </c>
      <c r="C3488" s="11" t="str">
        <f t="shared" si="432"/>
        <v>Snow</v>
      </c>
      <c r="D3488" s="11" t="str">
        <f t="shared" si="433"/>
        <v>Snow</v>
      </c>
      <c r="E3488" s="11" t="str">
        <f t="shared" si="434"/>
        <v>Snow</v>
      </c>
      <c r="F3488" s="11" t="str">
        <f t="shared" si="435"/>
        <v>SNOW</v>
      </c>
      <c r="G3488" s="11" t="str">
        <f t="shared" si="436"/>
        <v>snow</v>
      </c>
      <c r="H3488" s="11" t="str">
        <f>'Raw Data'!H3487</f>
        <v>Weekday</v>
      </c>
      <c r="I3488" s="11" t="str">
        <f t="shared" si="437"/>
        <v>WD</v>
      </c>
      <c r="J3488" s="11" t="str">
        <f t="shared" si="438"/>
        <v>Snow</v>
      </c>
      <c r="K3488" s="11" t="str">
        <f>TEXT('Raw Data'!F3487,"0")</f>
        <v>2</v>
      </c>
      <c r="L3488" s="11">
        <f t="shared" si="439"/>
        <v>2</v>
      </c>
    </row>
    <row r="3489" spans="1:12" x14ac:dyDescent="0.3">
      <c r="A3489" s="9">
        <f>'Raw Data'!A3488</f>
        <v>45364.104166666701</v>
      </c>
      <c r="B3489" s="11" t="str">
        <f>'Raw Data'!O3488</f>
        <v>Clear</v>
      </c>
      <c r="C3489" s="11" t="str">
        <f t="shared" si="432"/>
        <v>Clear</v>
      </c>
      <c r="D3489" s="11" t="str">
        <f t="shared" si="433"/>
        <v>Clear</v>
      </c>
      <c r="E3489" s="11" t="str">
        <f t="shared" si="434"/>
        <v>Clear</v>
      </c>
      <c r="F3489" s="11" t="str">
        <f t="shared" si="435"/>
        <v>CLEAR</v>
      </c>
      <c r="G3489" s="11" t="str">
        <f t="shared" si="436"/>
        <v>clear</v>
      </c>
      <c r="H3489" s="11" t="str">
        <f>'Raw Data'!H3488</f>
        <v>Weekday</v>
      </c>
      <c r="I3489" s="11" t="str">
        <f t="shared" si="437"/>
        <v>WD</v>
      </c>
      <c r="J3489" s="11" t="str">
        <f t="shared" si="438"/>
        <v>Clear</v>
      </c>
      <c r="K3489" s="11" t="str">
        <f>TEXT('Raw Data'!F3488,"0")</f>
        <v>2</v>
      </c>
      <c r="L3489" s="11">
        <f t="shared" si="439"/>
        <v>2</v>
      </c>
    </row>
    <row r="3490" spans="1:12" x14ac:dyDescent="0.3">
      <c r="A3490" s="9">
        <f>'Raw Data'!A3489</f>
        <v>45364.107638888898</v>
      </c>
      <c r="B3490" s="11" t="str">
        <f>'Raw Data'!O3489</f>
        <v>Fog</v>
      </c>
      <c r="C3490" s="11" t="str">
        <f t="shared" si="432"/>
        <v>Fog</v>
      </c>
      <c r="D3490" s="11" t="str">
        <f t="shared" si="433"/>
        <v>Fog</v>
      </c>
      <c r="E3490" s="11" t="str">
        <f t="shared" si="434"/>
        <v>Fog</v>
      </c>
      <c r="F3490" s="11" t="str">
        <f t="shared" si="435"/>
        <v>FOG</v>
      </c>
      <c r="G3490" s="11" t="str">
        <f t="shared" si="436"/>
        <v>fog</v>
      </c>
      <c r="H3490" s="11" t="str">
        <f>'Raw Data'!H3489</f>
        <v>Weekday</v>
      </c>
      <c r="I3490" s="11" t="str">
        <f t="shared" si="437"/>
        <v>WD</v>
      </c>
      <c r="J3490" s="11" t="str">
        <f t="shared" si="438"/>
        <v>Fog</v>
      </c>
      <c r="K3490" s="11" t="str">
        <f>TEXT('Raw Data'!F3489,"0")</f>
        <v>2</v>
      </c>
      <c r="L3490" s="11">
        <f t="shared" si="439"/>
        <v>2</v>
      </c>
    </row>
    <row r="3491" spans="1:12" x14ac:dyDescent="0.3">
      <c r="A3491" s="9">
        <f>'Raw Data'!A3490</f>
        <v>45364.111111111102</v>
      </c>
      <c r="B3491" s="11" t="str">
        <f>'Raw Data'!O3490</f>
        <v>Clear</v>
      </c>
      <c r="C3491" s="11" t="str">
        <f t="shared" si="432"/>
        <v>Clear</v>
      </c>
      <c r="D3491" s="11" t="str">
        <f t="shared" si="433"/>
        <v>Clear</v>
      </c>
      <c r="E3491" s="11" t="str">
        <f t="shared" si="434"/>
        <v>Clear</v>
      </c>
      <c r="F3491" s="11" t="str">
        <f t="shared" si="435"/>
        <v>CLEAR</v>
      </c>
      <c r="G3491" s="11" t="str">
        <f t="shared" si="436"/>
        <v>clear</v>
      </c>
      <c r="H3491" s="11" t="str">
        <f>'Raw Data'!H3490</f>
        <v>Weekday</v>
      </c>
      <c r="I3491" s="11" t="str">
        <f t="shared" si="437"/>
        <v>WD</v>
      </c>
      <c r="J3491" s="11" t="str">
        <f t="shared" si="438"/>
        <v>Clear</v>
      </c>
      <c r="K3491" s="11" t="str">
        <f>TEXT('Raw Data'!F3490,"0")</f>
        <v>2</v>
      </c>
      <c r="L3491" s="11">
        <f t="shared" si="439"/>
        <v>2</v>
      </c>
    </row>
    <row r="3492" spans="1:12" x14ac:dyDescent="0.3">
      <c r="A3492" s="9">
        <f>'Raw Data'!A3491</f>
        <v>45364.114583333299</v>
      </c>
      <c r="B3492" s="11" t="str">
        <f>'Raw Data'!O3491</f>
        <v>Snow</v>
      </c>
      <c r="C3492" s="11" t="str">
        <f t="shared" si="432"/>
        <v>Snow</v>
      </c>
      <c r="D3492" s="11" t="str">
        <f t="shared" si="433"/>
        <v>Snow</v>
      </c>
      <c r="E3492" s="11" t="str">
        <f t="shared" si="434"/>
        <v>Snow</v>
      </c>
      <c r="F3492" s="11" t="str">
        <f t="shared" si="435"/>
        <v>SNOW</v>
      </c>
      <c r="G3492" s="11" t="str">
        <f t="shared" si="436"/>
        <v>snow</v>
      </c>
      <c r="H3492" s="11" t="str">
        <f>'Raw Data'!H3491</f>
        <v>Weekday</v>
      </c>
      <c r="I3492" s="11" t="str">
        <f t="shared" si="437"/>
        <v>WD</v>
      </c>
      <c r="J3492" s="11" t="str">
        <f t="shared" si="438"/>
        <v>Snow</v>
      </c>
      <c r="K3492" s="11" t="str">
        <f>TEXT('Raw Data'!F3491,"0")</f>
        <v>2</v>
      </c>
      <c r="L3492" s="11">
        <f t="shared" si="439"/>
        <v>2</v>
      </c>
    </row>
    <row r="3493" spans="1:12" x14ac:dyDescent="0.3">
      <c r="A3493" s="9">
        <f>'Raw Data'!A3492</f>
        <v>45364.118055555598</v>
      </c>
      <c r="B3493" s="11" t="str">
        <f>'Raw Data'!O3492</f>
        <v>Fog</v>
      </c>
      <c r="C3493" s="11" t="str">
        <f t="shared" si="432"/>
        <v>Fog</v>
      </c>
      <c r="D3493" s="11" t="str">
        <f t="shared" si="433"/>
        <v>Fog</v>
      </c>
      <c r="E3493" s="11" t="str">
        <f t="shared" si="434"/>
        <v>Fog</v>
      </c>
      <c r="F3493" s="11" t="str">
        <f t="shared" si="435"/>
        <v>FOG</v>
      </c>
      <c r="G3493" s="11" t="str">
        <f t="shared" si="436"/>
        <v>fog</v>
      </c>
      <c r="H3493" s="11" t="str">
        <f>'Raw Data'!H3492</f>
        <v>Weekday</v>
      </c>
      <c r="I3493" s="11" t="str">
        <f t="shared" si="437"/>
        <v>WD</v>
      </c>
      <c r="J3493" s="11" t="str">
        <f t="shared" si="438"/>
        <v>Fog</v>
      </c>
      <c r="K3493" s="11" t="str">
        <f>TEXT('Raw Data'!F3492,"0")</f>
        <v>2</v>
      </c>
      <c r="L3493" s="11">
        <f t="shared" si="439"/>
        <v>2</v>
      </c>
    </row>
    <row r="3494" spans="1:12" x14ac:dyDescent="0.3">
      <c r="A3494" s="9">
        <f>'Raw Data'!A3493</f>
        <v>45364.121527777803</v>
      </c>
      <c r="B3494" s="11" t="str">
        <f>'Raw Data'!O3493</f>
        <v>Fog</v>
      </c>
      <c r="C3494" s="11" t="str">
        <f t="shared" si="432"/>
        <v>Fog</v>
      </c>
      <c r="D3494" s="11" t="str">
        <f t="shared" si="433"/>
        <v>Fog</v>
      </c>
      <c r="E3494" s="11" t="str">
        <f t="shared" si="434"/>
        <v>Fog</v>
      </c>
      <c r="F3494" s="11" t="str">
        <f t="shared" si="435"/>
        <v>FOG</v>
      </c>
      <c r="G3494" s="11" t="str">
        <f t="shared" si="436"/>
        <v>fog</v>
      </c>
      <c r="H3494" s="11" t="str">
        <f>'Raw Data'!H3493</f>
        <v>Weekday</v>
      </c>
      <c r="I3494" s="11" t="str">
        <f t="shared" si="437"/>
        <v>WD</v>
      </c>
      <c r="J3494" s="11" t="str">
        <f t="shared" si="438"/>
        <v>Fog</v>
      </c>
      <c r="K3494" s="11" t="str">
        <f>TEXT('Raw Data'!F3493,"0")</f>
        <v>2</v>
      </c>
      <c r="L3494" s="11">
        <f t="shared" si="439"/>
        <v>2</v>
      </c>
    </row>
    <row r="3495" spans="1:12" x14ac:dyDescent="0.3">
      <c r="A3495" s="9">
        <f>'Raw Data'!A3494</f>
        <v>45364.125</v>
      </c>
      <c r="B3495" s="11" t="str">
        <f>'Raw Data'!O3494</f>
        <v>Fog</v>
      </c>
      <c r="C3495" s="11" t="str">
        <f t="shared" si="432"/>
        <v>Fog</v>
      </c>
      <c r="D3495" s="11" t="str">
        <f t="shared" si="433"/>
        <v>Fog</v>
      </c>
      <c r="E3495" s="11" t="str">
        <f t="shared" si="434"/>
        <v>Fog</v>
      </c>
      <c r="F3495" s="11" t="str">
        <f t="shared" si="435"/>
        <v>FOG</v>
      </c>
      <c r="G3495" s="11" t="str">
        <f t="shared" si="436"/>
        <v>fog</v>
      </c>
      <c r="H3495" s="11" t="str">
        <f>'Raw Data'!H3494</f>
        <v>Weekday</v>
      </c>
      <c r="I3495" s="11" t="str">
        <f t="shared" si="437"/>
        <v>WD</v>
      </c>
      <c r="J3495" s="11" t="str">
        <f t="shared" si="438"/>
        <v>Fog</v>
      </c>
      <c r="K3495" s="11" t="str">
        <f>TEXT('Raw Data'!F3494,"0")</f>
        <v>3</v>
      </c>
      <c r="L3495" s="11">
        <f t="shared" si="439"/>
        <v>3</v>
      </c>
    </row>
    <row r="3496" spans="1:12" x14ac:dyDescent="0.3">
      <c r="A3496" s="9">
        <f>'Raw Data'!A3495</f>
        <v>45364.128472222197</v>
      </c>
      <c r="B3496" s="11" t="str">
        <f>'Raw Data'!O3495</f>
        <v>Snow</v>
      </c>
      <c r="C3496" s="11" t="str">
        <f t="shared" si="432"/>
        <v>Snow</v>
      </c>
      <c r="D3496" s="11" t="str">
        <f t="shared" si="433"/>
        <v>Snow</v>
      </c>
      <c r="E3496" s="11" t="str">
        <f t="shared" si="434"/>
        <v>Snow</v>
      </c>
      <c r="F3496" s="11" t="str">
        <f t="shared" si="435"/>
        <v>SNOW</v>
      </c>
      <c r="G3496" s="11" t="str">
        <f t="shared" si="436"/>
        <v>snow</v>
      </c>
      <c r="H3496" s="11" t="str">
        <f>'Raw Data'!H3495</f>
        <v>Weekday</v>
      </c>
      <c r="I3496" s="11" t="str">
        <f t="shared" si="437"/>
        <v>WD</v>
      </c>
      <c r="J3496" s="11" t="str">
        <f t="shared" si="438"/>
        <v>Snow</v>
      </c>
      <c r="K3496" s="11" t="str">
        <f>TEXT('Raw Data'!F3495,"0")</f>
        <v>3</v>
      </c>
      <c r="L3496" s="11">
        <f t="shared" si="439"/>
        <v>3</v>
      </c>
    </row>
    <row r="3497" spans="1:12" x14ac:dyDescent="0.3">
      <c r="A3497" s="9">
        <f>'Raw Data'!A3496</f>
        <v>45364.131944444503</v>
      </c>
      <c r="B3497" s="11" t="str">
        <f>'Raw Data'!O3496</f>
        <v>Clear</v>
      </c>
      <c r="C3497" s="11" t="str">
        <f t="shared" si="432"/>
        <v>Clear</v>
      </c>
      <c r="D3497" s="11" t="str">
        <f t="shared" si="433"/>
        <v>Clear</v>
      </c>
      <c r="E3497" s="11" t="str">
        <f t="shared" si="434"/>
        <v>Clear</v>
      </c>
      <c r="F3497" s="11" t="str">
        <f t="shared" si="435"/>
        <v>CLEAR</v>
      </c>
      <c r="G3497" s="11" t="str">
        <f t="shared" si="436"/>
        <v>clear</v>
      </c>
      <c r="H3497" s="11" t="str">
        <f>'Raw Data'!H3496</f>
        <v>Weekday</v>
      </c>
      <c r="I3497" s="11" t="str">
        <f t="shared" si="437"/>
        <v>WD</v>
      </c>
      <c r="J3497" s="11" t="str">
        <f t="shared" si="438"/>
        <v>Clear</v>
      </c>
      <c r="K3497" s="11" t="str">
        <f>TEXT('Raw Data'!F3496,"0")</f>
        <v>3</v>
      </c>
      <c r="L3497" s="11">
        <f t="shared" si="439"/>
        <v>3</v>
      </c>
    </row>
    <row r="3498" spans="1:12" x14ac:dyDescent="0.3">
      <c r="A3498" s="9">
        <f>'Raw Data'!A3497</f>
        <v>45364.135416666701</v>
      </c>
      <c r="B3498" s="11" t="str">
        <f>'Raw Data'!O3497</f>
        <v>Fog</v>
      </c>
      <c r="C3498" s="11" t="str">
        <f t="shared" si="432"/>
        <v>Fog</v>
      </c>
      <c r="D3498" s="11" t="str">
        <f t="shared" si="433"/>
        <v>Fog</v>
      </c>
      <c r="E3498" s="11" t="str">
        <f t="shared" si="434"/>
        <v>Fog</v>
      </c>
      <c r="F3498" s="11" t="str">
        <f t="shared" si="435"/>
        <v>FOG</v>
      </c>
      <c r="G3498" s="11" t="str">
        <f t="shared" si="436"/>
        <v>fog</v>
      </c>
      <c r="H3498" s="11" t="str">
        <f>'Raw Data'!H3497</f>
        <v>Weekday</v>
      </c>
      <c r="I3498" s="11" t="str">
        <f t="shared" si="437"/>
        <v>WD</v>
      </c>
      <c r="J3498" s="11" t="str">
        <f t="shared" si="438"/>
        <v>Fog</v>
      </c>
      <c r="K3498" s="11" t="str">
        <f>TEXT('Raw Data'!F3497,"0")</f>
        <v>3</v>
      </c>
      <c r="L3498" s="11">
        <f t="shared" si="439"/>
        <v>3</v>
      </c>
    </row>
    <row r="3499" spans="1:12" x14ac:dyDescent="0.3">
      <c r="A3499" s="9">
        <f>'Raw Data'!A3498</f>
        <v>45364.138888888898</v>
      </c>
      <c r="B3499" s="11" t="str">
        <f>'Raw Data'!O3498</f>
        <v>Fog</v>
      </c>
      <c r="C3499" s="11" t="str">
        <f t="shared" si="432"/>
        <v>Fog</v>
      </c>
      <c r="D3499" s="11" t="str">
        <f t="shared" si="433"/>
        <v>Fog</v>
      </c>
      <c r="E3499" s="11" t="str">
        <f t="shared" si="434"/>
        <v>Fog</v>
      </c>
      <c r="F3499" s="11" t="str">
        <f t="shared" si="435"/>
        <v>FOG</v>
      </c>
      <c r="G3499" s="11" t="str">
        <f t="shared" si="436"/>
        <v>fog</v>
      </c>
      <c r="H3499" s="11" t="str">
        <f>'Raw Data'!H3498</f>
        <v>Weekday</v>
      </c>
      <c r="I3499" s="11" t="str">
        <f t="shared" si="437"/>
        <v>WD</v>
      </c>
      <c r="J3499" s="11" t="str">
        <f t="shared" si="438"/>
        <v>Fog</v>
      </c>
      <c r="K3499" s="11" t="str">
        <f>TEXT('Raw Data'!F3498,"0")</f>
        <v>3</v>
      </c>
      <c r="L3499" s="11">
        <f t="shared" si="439"/>
        <v>3</v>
      </c>
    </row>
    <row r="3500" spans="1:12" x14ac:dyDescent="0.3">
      <c r="A3500" s="9">
        <f>'Raw Data'!A3499</f>
        <v>45364.142361111102</v>
      </c>
      <c r="B3500" s="11" t="str">
        <f>'Raw Data'!O3499</f>
        <v>Clear</v>
      </c>
      <c r="C3500" s="11" t="str">
        <f t="shared" si="432"/>
        <v>Clear</v>
      </c>
      <c r="D3500" s="11" t="str">
        <f t="shared" si="433"/>
        <v>Clear</v>
      </c>
      <c r="E3500" s="11" t="str">
        <f t="shared" si="434"/>
        <v>Clear</v>
      </c>
      <c r="F3500" s="11" t="str">
        <f t="shared" si="435"/>
        <v>CLEAR</v>
      </c>
      <c r="G3500" s="11" t="str">
        <f t="shared" si="436"/>
        <v>clear</v>
      </c>
      <c r="H3500" s="11" t="str">
        <f>'Raw Data'!H3499</f>
        <v>Weekday</v>
      </c>
      <c r="I3500" s="11" t="str">
        <f t="shared" si="437"/>
        <v>WD</v>
      </c>
      <c r="J3500" s="11" t="str">
        <f t="shared" si="438"/>
        <v>Clear</v>
      </c>
      <c r="K3500" s="11" t="str">
        <f>TEXT('Raw Data'!F3499,"0")</f>
        <v>3</v>
      </c>
      <c r="L3500" s="11">
        <f t="shared" si="439"/>
        <v>3</v>
      </c>
    </row>
    <row r="3501" spans="1:12" x14ac:dyDescent="0.3">
      <c r="A3501" s="9">
        <f>'Raw Data'!A3500</f>
        <v>45364.145833333299</v>
      </c>
      <c r="B3501" s="11" t="str">
        <f>'Raw Data'!O3500</f>
        <v>Fog</v>
      </c>
      <c r="C3501" s="11" t="str">
        <f t="shared" si="432"/>
        <v>Fog</v>
      </c>
      <c r="D3501" s="11" t="str">
        <f t="shared" si="433"/>
        <v>Fog</v>
      </c>
      <c r="E3501" s="11" t="str">
        <f t="shared" si="434"/>
        <v>Fog</v>
      </c>
      <c r="F3501" s="11" t="str">
        <f t="shared" si="435"/>
        <v>FOG</v>
      </c>
      <c r="G3501" s="11" t="str">
        <f t="shared" si="436"/>
        <v>fog</v>
      </c>
      <c r="H3501" s="11" t="str">
        <f>'Raw Data'!H3500</f>
        <v>Weekday</v>
      </c>
      <c r="I3501" s="11" t="str">
        <f t="shared" si="437"/>
        <v>WD</v>
      </c>
      <c r="J3501" s="11" t="str">
        <f t="shared" si="438"/>
        <v>Fog</v>
      </c>
      <c r="K3501" s="11" t="str">
        <f>TEXT('Raw Data'!F3500,"0")</f>
        <v>3</v>
      </c>
      <c r="L3501" s="11">
        <f t="shared" si="439"/>
        <v>3</v>
      </c>
    </row>
    <row r="3502" spans="1:12" x14ac:dyDescent="0.3">
      <c r="A3502" s="9">
        <f>'Raw Data'!A3501</f>
        <v>45364.149305555598</v>
      </c>
      <c r="B3502" s="11" t="str">
        <f>'Raw Data'!O3501</f>
        <v>Fog</v>
      </c>
      <c r="C3502" s="11" t="str">
        <f t="shared" si="432"/>
        <v>Fog</v>
      </c>
      <c r="D3502" s="11" t="str">
        <f t="shared" si="433"/>
        <v>Fog</v>
      </c>
      <c r="E3502" s="11" t="str">
        <f t="shared" si="434"/>
        <v>Fog</v>
      </c>
      <c r="F3502" s="11" t="str">
        <f t="shared" si="435"/>
        <v>FOG</v>
      </c>
      <c r="G3502" s="11" t="str">
        <f t="shared" si="436"/>
        <v>fog</v>
      </c>
      <c r="H3502" s="11" t="str">
        <f>'Raw Data'!H3501</f>
        <v>Weekday</v>
      </c>
      <c r="I3502" s="11" t="str">
        <f t="shared" si="437"/>
        <v>WD</v>
      </c>
      <c r="J3502" s="11" t="str">
        <f t="shared" si="438"/>
        <v>Fog</v>
      </c>
      <c r="K3502" s="11" t="str">
        <f>TEXT('Raw Data'!F3501,"0")</f>
        <v>3</v>
      </c>
      <c r="L3502" s="11">
        <f t="shared" si="439"/>
        <v>3</v>
      </c>
    </row>
    <row r="3503" spans="1:12" x14ac:dyDescent="0.3">
      <c r="A3503" s="9">
        <f>'Raw Data'!A3502</f>
        <v>45364.152777777803</v>
      </c>
      <c r="B3503" s="11" t="str">
        <f>'Raw Data'!O3502</f>
        <v>Clear</v>
      </c>
      <c r="C3503" s="11" t="str">
        <f t="shared" si="432"/>
        <v>Clear</v>
      </c>
      <c r="D3503" s="11" t="str">
        <f t="shared" si="433"/>
        <v>Clear</v>
      </c>
      <c r="E3503" s="11" t="str">
        <f t="shared" si="434"/>
        <v>Clear</v>
      </c>
      <c r="F3503" s="11" t="str">
        <f t="shared" si="435"/>
        <v>CLEAR</v>
      </c>
      <c r="G3503" s="11" t="str">
        <f t="shared" si="436"/>
        <v>clear</v>
      </c>
      <c r="H3503" s="11" t="str">
        <f>'Raw Data'!H3502</f>
        <v>Weekday</v>
      </c>
      <c r="I3503" s="11" t="str">
        <f t="shared" si="437"/>
        <v>WD</v>
      </c>
      <c r="J3503" s="11" t="str">
        <f t="shared" si="438"/>
        <v>Clear</v>
      </c>
      <c r="K3503" s="11" t="str">
        <f>TEXT('Raw Data'!F3502,"0")</f>
        <v>3</v>
      </c>
      <c r="L3503" s="11">
        <f t="shared" si="439"/>
        <v>3</v>
      </c>
    </row>
    <row r="3504" spans="1:12" x14ac:dyDescent="0.3">
      <c r="A3504" s="9">
        <f>'Raw Data'!A3503</f>
        <v>45364.15625</v>
      </c>
      <c r="B3504" s="11" t="str">
        <f>'Raw Data'!O3503</f>
        <v>Snow</v>
      </c>
      <c r="C3504" s="11" t="str">
        <f t="shared" si="432"/>
        <v>Snow</v>
      </c>
      <c r="D3504" s="11" t="str">
        <f t="shared" si="433"/>
        <v>Snow</v>
      </c>
      <c r="E3504" s="11" t="str">
        <f t="shared" si="434"/>
        <v>Snow</v>
      </c>
      <c r="F3504" s="11" t="str">
        <f t="shared" si="435"/>
        <v>SNOW</v>
      </c>
      <c r="G3504" s="11" t="str">
        <f t="shared" si="436"/>
        <v>snow</v>
      </c>
      <c r="H3504" s="11" t="str">
        <f>'Raw Data'!H3503</f>
        <v>Weekday</v>
      </c>
      <c r="I3504" s="11" t="str">
        <f t="shared" si="437"/>
        <v>WD</v>
      </c>
      <c r="J3504" s="11" t="str">
        <f t="shared" si="438"/>
        <v>Snow</v>
      </c>
      <c r="K3504" s="11" t="str">
        <f>TEXT('Raw Data'!F3503,"0")</f>
        <v>3</v>
      </c>
      <c r="L3504" s="11">
        <f t="shared" si="439"/>
        <v>3</v>
      </c>
    </row>
    <row r="3505" spans="1:12" x14ac:dyDescent="0.3">
      <c r="A3505" s="9">
        <f>'Raw Data'!A3504</f>
        <v>45364.159722222197</v>
      </c>
      <c r="B3505" s="11" t="str">
        <f>'Raw Data'!O3504</f>
        <v>Rain</v>
      </c>
      <c r="C3505" s="11" t="str">
        <f t="shared" si="432"/>
        <v>Rain</v>
      </c>
      <c r="D3505" s="11" t="str">
        <f t="shared" si="433"/>
        <v>Rain</v>
      </c>
      <c r="E3505" s="11" t="str">
        <f t="shared" si="434"/>
        <v>Rain</v>
      </c>
      <c r="F3505" s="11" t="str">
        <f t="shared" si="435"/>
        <v>RAIN</v>
      </c>
      <c r="G3505" s="11" t="str">
        <f t="shared" si="436"/>
        <v>rain</v>
      </c>
      <c r="H3505" s="11" t="str">
        <f>'Raw Data'!H3504</f>
        <v>Weekday</v>
      </c>
      <c r="I3505" s="11" t="str">
        <f t="shared" si="437"/>
        <v>WD</v>
      </c>
      <c r="J3505" s="11" t="str">
        <f t="shared" si="438"/>
        <v>Rain</v>
      </c>
      <c r="K3505" s="11" t="str">
        <f>TEXT('Raw Data'!F3504,"0")</f>
        <v>3</v>
      </c>
      <c r="L3505" s="11">
        <f t="shared" si="439"/>
        <v>3</v>
      </c>
    </row>
    <row r="3506" spans="1:12" x14ac:dyDescent="0.3">
      <c r="A3506" s="9">
        <f>'Raw Data'!A3505</f>
        <v>45364.163194444503</v>
      </c>
      <c r="B3506" s="11" t="str">
        <f>'Raw Data'!O3505</f>
        <v>Snow</v>
      </c>
      <c r="C3506" s="11" t="str">
        <f t="shared" si="432"/>
        <v>Snow</v>
      </c>
      <c r="D3506" s="11" t="str">
        <f t="shared" si="433"/>
        <v>Snow</v>
      </c>
      <c r="E3506" s="11" t="str">
        <f t="shared" si="434"/>
        <v>Snow</v>
      </c>
      <c r="F3506" s="11" t="str">
        <f t="shared" si="435"/>
        <v>SNOW</v>
      </c>
      <c r="G3506" s="11" t="str">
        <f t="shared" si="436"/>
        <v>snow</v>
      </c>
      <c r="H3506" s="11" t="str">
        <f>'Raw Data'!H3505</f>
        <v>Weekday</v>
      </c>
      <c r="I3506" s="11" t="str">
        <f t="shared" si="437"/>
        <v>WD</v>
      </c>
      <c r="J3506" s="11" t="str">
        <f t="shared" si="438"/>
        <v>Snow</v>
      </c>
      <c r="K3506" s="11" t="str">
        <f>TEXT('Raw Data'!F3505,"0")</f>
        <v>3</v>
      </c>
      <c r="L3506" s="11">
        <f t="shared" si="439"/>
        <v>3</v>
      </c>
    </row>
    <row r="3507" spans="1:12" x14ac:dyDescent="0.3">
      <c r="A3507" s="9">
        <f>'Raw Data'!A3506</f>
        <v>45364.166666666701</v>
      </c>
      <c r="B3507" s="11" t="str">
        <f>'Raw Data'!O3506</f>
        <v>Rain</v>
      </c>
      <c r="C3507" s="11" t="str">
        <f t="shared" si="432"/>
        <v>Rain</v>
      </c>
      <c r="D3507" s="11" t="str">
        <f t="shared" si="433"/>
        <v>Rain</v>
      </c>
      <c r="E3507" s="11" t="str">
        <f t="shared" si="434"/>
        <v>Rain</v>
      </c>
      <c r="F3507" s="11" t="str">
        <f t="shared" si="435"/>
        <v>RAIN</v>
      </c>
      <c r="G3507" s="11" t="str">
        <f t="shared" si="436"/>
        <v>rain</v>
      </c>
      <c r="H3507" s="11" t="str">
        <f>'Raw Data'!H3506</f>
        <v>Weekday</v>
      </c>
      <c r="I3507" s="11" t="str">
        <f t="shared" si="437"/>
        <v>WD</v>
      </c>
      <c r="J3507" s="11" t="str">
        <f t="shared" si="438"/>
        <v>Rain</v>
      </c>
      <c r="K3507" s="11" t="str">
        <f>TEXT('Raw Data'!F3506,"0")</f>
        <v>4</v>
      </c>
      <c r="L3507" s="11">
        <f t="shared" si="439"/>
        <v>4</v>
      </c>
    </row>
    <row r="3508" spans="1:12" x14ac:dyDescent="0.3">
      <c r="A3508" s="9">
        <f>'Raw Data'!A3507</f>
        <v>45364.170138888898</v>
      </c>
      <c r="B3508" s="11" t="str">
        <f>'Raw Data'!O3507</f>
        <v>Snow</v>
      </c>
      <c r="C3508" s="11" t="str">
        <f t="shared" si="432"/>
        <v>Snow</v>
      </c>
      <c r="D3508" s="11" t="str">
        <f t="shared" si="433"/>
        <v>Snow</v>
      </c>
      <c r="E3508" s="11" t="str">
        <f t="shared" si="434"/>
        <v>Snow</v>
      </c>
      <c r="F3508" s="11" t="str">
        <f t="shared" si="435"/>
        <v>SNOW</v>
      </c>
      <c r="G3508" s="11" t="str">
        <f t="shared" si="436"/>
        <v>snow</v>
      </c>
      <c r="H3508" s="11" t="str">
        <f>'Raw Data'!H3507</f>
        <v>Weekday</v>
      </c>
      <c r="I3508" s="11" t="str">
        <f t="shared" si="437"/>
        <v>WD</v>
      </c>
      <c r="J3508" s="11" t="str">
        <f t="shared" si="438"/>
        <v>Snow</v>
      </c>
      <c r="K3508" s="11" t="str">
        <f>TEXT('Raw Data'!F3507,"0")</f>
        <v>4</v>
      </c>
      <c r="L3508" s="11">
        <f t="shared" si="439"/>
        <v>4</v>
      </c>
    </row>
    <row r="3509" spans="1:12" x14ac:dyDescent="0.3">
      <c r="A3509" s="9">
        <f>'Raw Data'!A3508</f>
        <v>45364.173611111102</v>
      </c>
      <c r="B3509" s="11" t="str">
        <f>'Raw Data'!O3508</f>
        <v>Clear</v>
      </c>
      <c r="C3509" s="11" t="str">
        <f t="shared" si="432"/>
        <v>Clear</v>
      </c>
      <c r="D3509" s="11" t="str">
        <f t="shared" si="433"/>
        <v>Clear</v>
      </c>
      <c r="E3509" s="11" t="str">
        <f t="shared" si="434"/>
        <v>Clear</v>
      </c>
      <c r="F3509" s="11" t="str">
        <f t="shared" si="435"/>
        <v>CLEAR</v>
      </c>
      <c r="G3509" s="11" t="str">
        <f t="shared" si="436"/>
        <v>clear</v>
      </c>
      <c r="H3509" s="11" t="str">
        <f>'Raw Data'!H3508</f>
        <v>Weekday</v>
      </c>
      <c r="I3509" s="11" t="str">
        <f t="shared" si="437"/>
        <v>WD</v>
      </c>
      <c r="J3509" s="11" t="str">
        <f t="shared" si="438"/>
        <v>Clear</v>
      </c>
      <c r="K3509" s="11" t="str">
        <f>TEXT('Raw Data'!F3508,"0")</f>
        <v>4</v>
      </c>
      <c r="L3509" s="11">
        <f t="shared" si="439"/>
        <v>4</v>
      </c>
    </row>
    <row r="3510" spans="1:12" x14ac:dyDescent="0.3">
      <c r="A3510" s="9">
        <f>'Raw Data'!A3509</f>
        <v>45364.177083333299</v>
      </c>
      <c r="B3510" s="11" t="str">
        <f>'Raw Data'!O3509</f>
        <v>Rain</v>
      </c>
      <c r="C3510" s="11" t="str">
        <f t="shared" si="432"/>
        <v>Rain</v>
      </c>
      <c r="D3510" s="11" t="str">
        <f t="shared" si="433"/>
        <v>Rain</v>
      </c>
      <c r="E3510" s="11" t="str">
        <f t="shared" si="434"/>
        <v>Rain</v>
      </c>
      <c r="F3510" s="11" t="str">
        <f t="shared" si="435"/>
        <v>RAIN</v>
      </c>
      <c r="G3510" s="11" t="str">
        <f t="shared" si="436"/>
        <v>rain</v>
      </c>
      <c r="H3510" s="11" t="str">
        <f>'Raw Data'!H3509</f>
        <v>Weekday</v>
      </c>
      <c r="I3510" s="11" t="str">
        <f t="shared" si="437"/>
        <v>WD</v>
      </c>
      <c r="J3510" s="11" t="str">
        <f t="shared" si="438"/>
        <v>Rain</v>
      </c>
      <c r="K3510" s="11" t="str">
        <f>TEXT('Raw Data'!F3509,"0")</f>
        <v>4</v>
      </c>
      <c r="L3510" s="11">
        <f t="shared" si="439"/>
        <v>4</v>
      </c>
    </row>
    <row r="3511" spans="1:12" x14ac:dyDescent="0.3">
      <c r="A3511" s="9">
        <f>'Raw Data'!A3510</f>
        <v>45364.180555555598</v>
      </c>
      <c r="B3511" s="11" t="str">
        <f>'Raw Data'!O3510</f>
        <v>Snow</v>
      </c>
      <c r="C3511" s="11" t="str">
        <f t="shared" si="432"/>
        <v>Snow</v>
      </c>
      <c r="D3511" s="11" t="str">
        <f t="shared" si="433"/>
        <v>Snow</v>
      </c>
      <c r="E3511" s="11" t="str">
        <f t="shared" si="434"/>
        <v>Snow</v>
      </c>
      <c r="F3511" s="11" t="str">
        <f t="shared" si="435"/>
        <v>SNOW</v>
      </c>
      <c r="G3511" s="11" t="str">
        <f t="shared" si="436"/>
        <v>snow</v>
      </c>
      <c r="H3511" s="11" t="str">
        <f>'Raw Data'!H3510</f>
        <v>Weekday</v>
      </c>
      <c r="I3511" s="11" t="str">
        <f t="shared" si="437"/>
        <v>WD</v>
      </c>
      <c r="J3511" s="11" t="str">
        <f t="shared" si="438"/>
        <v>Snow</v>
      </c>
      <c r="K3511" s="11" t="str">
        <f>TEXT('Raw Data'!F3510,"0")</f>
        <v>4</v>
      </c>
      <c r="L3511" s="11">
        <f t="shared" si="439"/>
        <v>4</v>
      </c>
    </row>
    <row r="3512" spans="1:12" x14ac:dyDescent="0.3">
      <c r="A3512" s="9">
        <f>'Raw Data'!A3511</f>
        <v>45364.184027777803</v>
      </c>
      <c r="B3512" s="11" t="str">
        <f>'Raw Data'!O3511</f>
        <v>Clear</v>
      </c>
      <c r="C3512" s="11" t="str">
        <f t="shared" si="432"/>
        <v>Clear</v>
      </c>
      <c r="D3512" s="11" t="str">
        <f t="shared" si="433"/>
        <v>Clear</v>
      </c>
      <c r="E3512" s="11" t="str">
        <f t="shared" si="434"/>
        <v>Clear</v>
      </c>
      <c r="F3512" s="11" t="str">
        <f t="shared" si="435"/>
        <v>CLEAR</v>
      </c>
      <c r="G3512" s="11" t="str">
        <f t="shared" si="436"/>
        <v>clear</v>
      </c>
      <c r="H3512" s="11" t="str">
        <f>'Raw Data'!H3511</f>
        <v>Weekday</v>
      </c>
      <c r="I3512" s="11" t="str">
        <f t="shared" si="437"/>
        <v>WD</v>
      </c>
      <c r="J3512" s="11" t="str">
        <f t="shared" si="438"/>
        <v>Clear</v>
      </c>
      <c r="K3512" s="11" t="str">
        <f>TEXT('Raw Data'!F3511,"0")</f>
        <v>4</v>
      </c>
      <c r="L3512" s="11">
        <f t="shared" si="439"/>
        <v>4</v>
      </c>
    </row>
    <row r="3513" spans="1:12" x14ac:dyDescent="0.3">
      <c r="A3513" s="9">
        <f>'Raw Data'!A3512</f>
        <v>45364.1875</v>
      </c>
      <c r="B3513" s="11" t="str">
        <f>'Raw Data'!O3512</f>
        <v>Clear</v>
      </c>
      <c r="C3513" s="11" t="str">
        <f t="shared" si="432"/>
        <v>Clear</v>
      </c>
      <c r="D3513" s="11" t="str">
        <f t="shared" si="433"/>
        <v>Clear</v>
      </c>
      <c r="E3513" s="11" t="str">
        <f t="shared" si="434"/>
        <v>Clear</v>
      </c>
      <c r="F3513" s="11" t="str">
        <f t="shared" si="435"/>
        <v>CLEAR</v>
      </c>
      <c r="G3513" s="11" t="str">
        <f t="shared" si="436"/>
        <v>clear</v>
      </c>
      <c r="H3513" s="11" t="str">
        <f>'Raw Data'!H3512</f>
        <v>Weekday</v>
      </c>
      <c r="I3513" s="11" t="str">
        <f t="shared" si="437"/>
        <v>WD</v>
      </c>
      <c r="J3513" s="11" t="str">
        <f t="shared" si="438"/>
        <v>Clear</v>
      </c>
      <c r="K3513" s="11" t="str">
        <f>TEXT('Raw Data'!F3512,"0")</f>
        <v>4</v>
      </c>
      <c r="L3513" s="11">
        <f t="shared" si="439"/>
        <v>4</v>
      </c>
    </row>
    <row r="3514" spans="1:12" x14ac:dyDescent="0.3">
      <c r="A3514" s="9">
        <f>'Raw Data'!A3513</f>
        <v>45364.190972222197</v>
      </c>
      <c r="B3514" s="11" t="str">
        <f>'Raw Data'!O3513</f>
        <v>Rain</v>
      </c>
      <c r="C3514" s="11" t="str">
        <f t="shared" si="432"/>
        <v>Rain</v>
      </c>
      <c r="D3514" s="11" t="str">
        <f t="shared" si="433"/>
        <v>Rain</v>
      </c>
      <c r="E3514" s="11" t="str">
        <f t="shared" si="434"/>
        <v>Rain</v>
      </c>
      <c r="F3514" s="11" t="str">
        <f t="shared" si="435"/>
        <v>RAIN</v>
      </c>
      <c r="G3514" s="11" t="str">
        <f t="shared" si="436"/>
        <v>rain</v>
      </c>
      <c r="H3514" s="11" t="str">
        <f>'Raw Data'!H3513</f>
        <v>Weekday</v>
      </c>
      <c r="I3514" s="11" t="str">
        <f t="shared" si="437"/>
        <v>WD</v>
      </c>
      <c r="J3514" s="11" t="str">
        <f t="shared" si="438"/>
        <v>Rain</v>
      </c>
      <c r="K3514" s="11" t="str">
        <f>TEXT('Raw Data'!F3513,"0")</f>
        <v>4</v>
      </c>
      <c r="L3514" s="11">
        <f t="shared" si="439"/>
        <v>4</v>
      </c>
    </row>
    <row r="3515" spans="1:12" x14ac:dyDescent="0.3">
      <c r="A3515" s="9">
        <f>'Raw Data'!A3514</f>
        <v>45364.194444444503</v>
      </c>
      <c r="B3515" s="11" t="str">
        <f>'Raw Data'!O3514</f>
        <v>Fog</v>
      </c>
      <c r="C3515" s="11" t="str">
        <f t="shared" si="432"/>
        <v>Fog</v>
      </c>
      <c r="D3515" s="11" t="str">
        <f t="shared" si="433"/>
        <v>Fog</v>
      </c>
      <c r="E3515" s="11" t="str">
        <f t="shared" si="434"/>
        <v>Fog</v>
      </c>
      <c r="F3515" s="11" t="str">
        <f t="shared" si="435"/>
        <v>FOG</v>
      </c>
      <c r="G3515" s="11" t="str">
        <f t="shared" si="436"/>
        <v>fog</v>
      </c>
      <c r="H3515" s="11" t="str">
        <f>'Raw Data'!H3514</f>
        <v>Weekday</v>
      </c>
      <c r="I3515" s="11" t="str">
        <f t="shared" si="437"/>
        <v>WD</v>
      </c>
      <c r="J3515" s="11" t="str">
        <f t="shared" si="438"/>
        <v>Fog</v>
      </c>
      <c r="K3515" s="11" t="str">
        <f>TEXT('Raw Data'!F3514,"0")</f>
        <v>4</v>
      </c>
      <c r="L3515" s="11">
        <f t="shared" si="439"/>
        <v>4</v>
      </c>
    </row>
    <row r="3516" spans="1:12" x14ac:dyDescent="0.3">
      <c r="A3516" s="9">
        <f>'Raw Data'!A3515</f>
        <v>45364.197916666701</v>
      </c>
      <c r="B3516" s="11" t="str">
        <f>'Raw Data'!O3515</f>
        <v>Rain</v>
      </c>
      <c r="C3516" s="11" t="str">
        <f t="shared" si="432"/>
        <v>Rain</v>
      </c>
      <c r="D3516" s="11" t="str">
        <f t="shared" si="433"/>
        <v>Rain</v>
      </c>
      <c r="E3516" s="11" t="str">
        <f t="shared" si="434"/>
        <v>Rain</v>
      </c>
      <c r="F3516" s="11" t="str">
        <f t="shared" si="435"/>
        <v>RAIN</v>
      </c>
      <c r="G3516" s="11" t="str">
        <f t="shared" si="436"/>
        <v>rain</v>
      </c>
      <c r="H3516" s="11" t="str">
        <f>'Raw Data'!H3515</f>
        <v>Weekday</v>
      </c>
      <c r="I3516" s="11" t="str">
        <f t="shared" si="437"/>
        <v>WD</v>
      </c>
      <c r="J3516" s="11" t="str">
        <f t="shared" si="438"/>
        <v>Rain</v>
      </c>
      <c r="K3516" s="11" t="str">
        <f>TEXT('Raw Data'!F3515,"0")</f>
        <v>4</v>
      </c>
      <c r="L3516" s="11">
        <f t="shared" si="439"/>
        <v>4</v>
      </c>
    </row>
    <row r="3517" spans="1:12" x14ac:dyDescent="0.3">
      <c r="A3517" s="9">
        <f>'Raw Data'!A3516</f>
        <v>45364.201388888898</v>
      </c>
      <c r="B3517" s="11" t="str">
        <f>'Raw Data'!O3516</f>
        <v>Snow</v>
      </c>
      <c r="C3517" s="11" t="str">
        <f t="shared" si="432"/>
        <v>Snow</v>
      </c>
      <c r="D3517" s="11" t="str">
        <f t="shared" si="433"/>
        <v>Snow</v>
      </c>
      <c r="E3517" s="11" t="str">
        <f t="shared" si="434"/>
        <v>Snow</v>
      </c>
      <c r="F3517" s="11" t="str">
        <f t="shared" si="435"/>
        <v>SNOW</v>
      </c>
      <c r="G3517" s="11" t="str">
        <f t="shared" si="436"/>
        <v>snow</v>
      </c>
      <c r="H3517" s="11" t="str">
        <f>'Raw Data'!H3516</f>
        <v>Weekday</v>
      </c>
      <c r="I3517" s="11" t="str">
        <f t="shared" si="437"/>
        <v>WD</v>
      </c>
      <c r="J3517" s="11" t="str">
        <f t="shared" si="438"/>
        <v>Snow</v>
      </c>
      <c r="K3517" s="11" t="str">
        <f>TEXT('Raw Data'!F3516,"0")</f>
        <v>4</v>
      </c>
      <c r="L3517" s="11">
        <f t="shared" si="439"/>
        <v>4</v>
      </c>
    </row>
    <row r="3518" spans="1:12" x14ac:dyDescent="0.3">
      <c r="A3518" s="9">
        <f>'Raw Data'!A3517</f>
        <v>45364.204861111102</v>
      </c>
      <c r="B3518" s="11" t="str">
        <f>'Raw Data'!O3517</f>
        <v>Clear</v>
      </c>
      <c r="C3518" s="11" t="str">
        <f t="shared" si="432"/>
        <v>Clear</v>
      </c>
      <c r="D3518" s="11" t="str">
        <f t="shared" si="433"/>
        <v>Clear</v>
      </c>
      <c r="E3518" s="11" t="str">
        <f t="shared" si="434"/>
        <v>Clear</v>
      </c>
      <c r="F3518" s="11" t="str">
        <f t="shared" si="435"/>
        <v>CLEAR</v>
      </c>
      <c r="G3518" s="11" t="str">
        <f t="shared" si="436"/>
        <v>clear</v>
      </c>
      <c r="H3518" s="11" t="str">
        <f>'Raw Data'!H3517</f>
        <v>Weekday</v>
      </c>
      <c r="I3518" s="11" t="str">
        <f t="shared" si="437"/>
        <v>WD</v>
      </c>
      <c r="J3518" s="11" t="str">
        <f t="shared" si="438"/>
        <v>Clear</v>
      </c>
      <c r="K3518" s="11" t="str">
        <f>TEXT('Raw Data'!F3517,"0")</f>
        <v>4</v>
      </c>
      <c r="L3518" s="11">
        <f t="shared" si="439"/>
        <v>4</v>
      </c>
    </row>
    <row r="3519" spans="1:12" x14ac:dyDescent="0.3">
      <c r="A3519" s="9">
        <f>'Raw Data'!A3518</f>
        <v>45364.208333333299</v>
      </c>
      <c r="B3519" s="11" t="str">
        <f>'Raw Data'!O3518</f>
        <v>Rain</v>
      </c>
      <c r="C3519" s="11" t="str">
        <f t="shared" si="432"/>
        <v>Rain</v>
      </c>
      <c r="D3519" s="11" t="str">
        <f t="shared" si="433"/>
        <v>Rain</v>
      </c>
      <c r="E3519" s="11" t="str">
        <f t="shared" si="434"/>
        <v>Rain</v>
      </c>
      <c r="F3519" s="11" t="str">
        <f t="shared" si="435"/>
        <v>RAIN</v>
      </c>
      <c r="G3519" s="11" t="str">
        <f t="shared" si="436"/>
        <v>rain</v>
      </c>
      <c r="H3519" s="11" t="str">
        <f>'Raw Data'!H3518</f>
        <v>Weekday</v>
      </c>
      <c r="I3519" s="11" t="str">
        <f t="shared" si="437"/>
        <v>WD</v>
      </c>
      <c r="J3519" s="11" t="str">
        <f t="shared" si="438"/>
        <v>Rain</v>
      </c>
      <c r="K3519" s="11" t="str">
        <f>TEXT('Raw Data'!F3518,"0")</f>
        <v>5</v>
      </c>
      <c r="L3519" s="11">
        <f t="shared" si="439"/>
        <v>5</v>
      </c>
    </row>
    <row r="3520" spans="1:12" x14ac:dyDescent="0.3">
      <c r="A3520" s="9">
        <f>'Raw Data'!A3519</f>
        <v>45364.211805555598</v>
      </c>
      <c r="B3520" s="11" t="str">
        <f>'Raw Data'!O3519</f>
        <v>Clear</v>
      </c>
      <c r="C3520" s="11" t="str">
        <f t="shared" si="432"/>
        <v>Clear</v>
      </c>
      <c r="D3520" s="11" t="str">
        <f t="shared" si="433"/>
        <v>Clear</v>
      </c>
      <c r="E3520" s="11" t="str">
        <f t="shared" si="434"/>
        <v>Clear</v>
      </c>
      <c r="F3520" s="11" t="str">
        <f t="shared" si="435"/>
        <v>CLEAR</v>
      </c>
      <c r="G3520" s="11" t="str">
        <f t="shared" si="436"/>
        <v>clear</v>
      </c>
      <c r="H3520" s="11" t="str">
        <f>'Raw Data'!H3519</f>
        <v>Weekday</v>
      </c>
      <c r="I3520" s="11" t="str">
        <f t="shared" si="437"/>
        <v>WD</v>
      </c>
      <c r="J3520" s="11" t="str">
        <f t="shared" si="438"/>
        <v>Clear</v>
      </c>
      <c r="K3520" s="11" t="str">
        <f>TEXT('Raw Data'!F3519,"0")</f>
        <v>5</v>
      </c>
      <c r="L3520" s="11">
        <f t="shared" si="439"/>
        <v>5</v>
      </c>
    </row>
    <row r="3521" spans="1:12" x14ac:dyDescent="0.3">
      <c r="A3521" s="9">
        <f>'Raw Data'!A3520</f>
        <v>45364.215277777803</v>
      </c>
      <c r="B3521" s="11" t="str">
        <f>'Raw Data'!O3520</f>
        <v>Rain</v>
      </c>
      <c r="C3521" s="11" t="str">
        <f t="shared" si="432"/>
        <v>Rain</v>
      </c>
      <c r="D3521" s="11" t="str">
        <f t="shared" si="433"/>
        <v>Rain</v>
      </c>
      <c r="E3521" s="11" t="str">
        <f t="shared" si="434"/>
        <v>Rain</v>
      </c>
      <c r="F3521" s="11" t="str">
        <f t="shared" si="435"/>
        <v>RAIN</v>
      </c>
      <c r="G3521" s="11" t="str">
        <f t="shared" si="436"/>
        <v>rain</v>
      </c>
      <c r="H3521" s="11" t="str">
        <f>'Raw Data'!H3520</f>
        <v>Weekday</v>
      </c>
      <c r="I3521" s="11" t="str">
        <f t="shared" si="437"/>
        <v>WD</v>
      </c>
      <c r="J3521" s="11" t="str">
        <f t="shared" si="438"/>
        <v>Rain</v>
      </c>
      <c r="K3521" s="11" t="str">
        <f>TEXT('Raw Data'!F3520,"0")</f>
        <v>5</v>
      </c>
      <c r="L3521" s="11">
        <f t="shared" si="439"/>
        <v>5</v>
      </c>
    </row>
    <row r="3522" spans="1:12" x14ac:dyDescent="0.3">
      <c r="A3522" s="9">
        <f>'Raw Data'!A3521</f>
        <v>45364.21875</v>
      </c>
      <c r="B3522" s="11" t="str">
        <f>'Raw Data'!O3521</f>
        <v>Rain</v>
      </c>
      <c r="C3522" s="11" t="str">
        <f t="shared" si="432"/>
        <v>Rain</v>
      </c>
      <c r="D3522" s="11" t="str">
        <f t="shared" si="433"/>
        <v>Rain</v>
      </c>
      <c r="E3522" s="11" t="str">
        <f t="shared" si="434"/>
        <v>Rain</v>
      </c>
      <c r="F3522" s="11" t="str">
        <f t="shared" si="435"/>
        <v>RAIN</v>
      </c>
      <c r="G3522" s="11" t="str">
        <f t="shared" si="436"/>
        <v>rain</v>
      </c>
      <c r="H3522" s="11" t="str">
        <f>'Raw Data'!H3521</f>
        <v>Weekday</v>
      </c>
      <c r="I3522" s="11" t="str">
        <f t="shared" si="437"/>
        <v>WD</v>
      </c>
      <c r="J3522" s="11" t="str">
        <f t="shared" si="438"/>
        <v>Rain</v>
      </c>
      <c r="K3522" s="11" t="str">
        <f>TEXT('Raw Data'!F3521,"0")</f>
        <v>5</v>
      </c>
      <c r="L3522" s="11">
        <f t="shared" si="439"/>
        <v>5</v>
      </c>
    </row>
    <row r="3523" spans="1:12" x14ac:dyDescent="0.3">
      <c r="A3523" s="9">
        <f>'Raw Data'!A3522</f>
        <v>45364.222222222197</v>
      </c>
      <c r="B3523" s="11" t="str">
        <f>'Raw Data'!O3522</f>
        <v>Rain</v>
      </c>
      <c r="C3523" s="11" t="str">
        <f t="shared" ref="C3523:C3586" si="440">TRIM(B3523)</f>
        <v>Rain</v>
      </c>
      <c r="D3523" s="11" t="str">
        <f t="shared" ref="D3523:D3586" si="441">CLEAN(C3523)</f>
        <v>Rain</v>
      </c>
      <c r="E3523" s="11" t="str">
        <f t="shared" ref="E3523:E3586" si="442">PROPER(D3523)</f>
        <v>Rain</v>
      </c>
      <c r="F3523" s="11" t="str">
        <f t="shared" ref="F3523:F3586" si="443">UPPER(B3523)</f>
        <v>RAIN</v>
      </c>
      <c r="G3523" s="11" t="str">
        <f t="shared" ref="G3523:G3586" si="444">LOWER(B3523)</f>
        <v>rain</v>
      </c>
      <c r="H3523" s="11" t="str">
        <f>'Raw Data'!H3522</f>
        <v>Weekday</v>
      </c>
      <c r="I3523" s="11" t="str">
        <f t="shared" ref="I3523:I3586" si="445">SUBSTITUTE(SUBSTITUTE(H3523,"Weekday","WD"),"Weekend","WE")</f>
        <v>WD</v>
      </c>
      <c r="J3523" s="11" t="str">
        <f t="shared" ref="J3523:J3586" si="446">PROPER(TRIM(CLEAN(B3523)))</f>
        <v>Rain</v>
      </c>
      <c r="K3523" s="11" t="str">
        <f>TEXT('Raw Data'!F3522,"0")</f>
        <v>5</v>
      </c>
      <c r="L3523" s="11">
        <f t="shared" ref="L3523:L3586" si="447">VALUE(K3523)</f>
        <v>5</v>
      </c>
    </row>
    <row r="3524" spans="1:12" x14ac:dyDescent="0.3">
      <c r="A3524" s="9">
        <f>'Raw Data'!A3523</f>
        <v>45364.225694444503</v>
      </c>
      <c r="B3524" s="11" t="str">
        <f>'Raw Data'!O3523</f>
        <v>Fog</v>
      </c>
      <c r="C3524" s="11" t="str">
        <f t="shared" si="440"/>
        <v>Fog</v>
      </c>
      <c r="D3524" s="11" t="str">
        <f t="shared" si="441"/>
        <v>Fog</v>
      </c>
      <c r="E3524" s="11" t="str">
        <f t="shared" si="442"/>
        <v>Fog</v>
      </c>
      <c r="F3524" s="11" t="str">
        <f t="shared" si="443"/>
        <v>FOG</v>
      </c>
      <c r="G3524" s="11" t="str">
        <f t="shared" si="444"/>
        <v>fog</v>
      </c>
      <c r="H3524" s="11" t="str">
        <f>'Raw Data'!H3523</f>
        <v>Weekday</v>
      </c>
      <c r="I3524" s="11" t="str">
        <f t="shared" si="445"/>
        <v>WD</v>
      </c>
      <c r="J3524" s="11" t="str">
        <f t="shared" si="446"/>
        <v>Fog</v>
      </c>
      <c r="K3524" s="11" t="str">
        <f>TEXT('Raw Data'!F3523,"0")</f>
        <v>5</v>
      </c>
      <c r="L3524" s="11">
        <f t="shared" si="447"/>
        <v>5</v>
      </c>
    </row>
    <row r="3525" spans="1:12" x14ac:dyDescent="0.3">
      <c r="A3525" s="9">
        <f>'Raw Data'!A3524</f>
        <v>45364.229166666701</v>
      </c>
      <c r="B3525" s="11" t="str">
        <f>'Raw Data'!O3524</f>
        <v>Rain</v>
      </c>
      <c r="C3525" s="11" t="str">
        <f t="shared" si="440"/>
        <v>Rain</v>
      </c>
      <c r="D3525" s="11" t="str">
        <f t="shared" si="441"/>
        <v>Rain</v>
      </c>
      <c r="E3525" s="11" t="str">
        <f t="shared" si="442"/>
        <v>Rain</v>
      </c>
      <c r="F3525" s="11" t="str">
        <f t="shared" si="443"/>
        <v>RAIN</v>
      </c>
      <c r="G3525" s="11" t="str">
        <f t="shared" si="444"/>
        <v>rain</v>
      </c>
      <c r="H3525" s="11" t="str">
        <f>'Raw Data'!H3524</f>
        <v>Weekday</v>
      </c>
      <c r="I3525" s="11" t="str">
        <f t="shared" si="445"/>
        <v>WD</v>
      </c>
      <c r="J3525" s="11" t="str">
        <f t="shared" si="446"/>
        <v>Rain</v>
      </c>
      <c r="K3525" s="11" t="str">
        <f>TEXT('Raw Data'!F3524,"0")</f>
        <v>5</v>
      </c>
      <c r="L3525" s="11">
        <f t="shared" si="447"/>
        <v>5</v>
      </c>
    </row>
    <row r="3526" spans="1:12" x14ac:dyDescent="0.3">
      <c r="A3526" s="9">
        <f>'Raw Data'!A3525</f>
        <v>45364.232638888898</v>
      </c>
      <c r="B3526" s="11" t="str">
        <f>'Raw Data'!O3525</f>
        <v>Snow</v>
      </c>
      <c r="C3526" s="11" t="str">
        <f t="shared" si="440"/>
        <v>Snow</v>
      </c>
      <c r="D3526" s="11" t="str">
        <f t="shared" si="441"/>
        <v>Snow</v>
      </c>
      <c r="E3526" s="11" t="str">
        <f t="shared" si="442"/>
        <v>Snow</v>
      </c>
      <c r="F3526" s="11" t="str">
        <f t="shared" si="443"/>
        <v>SNOW</v>
      </c>
      <c r="G3526" s="11" t="str">
        <f t="shared" si="444"/>
        <v>snow</v>
      </c>
      <c r="H3526" s="11" t="str">
        <f>'Raw Data'!H3525</f>
        <v>Weekday</v>
      </c>
      <c r="I3526" s="11" t="str">
        <f t="shared" si="445"/>
        <v>WD</v>
      </c>
      <c r="J3526" s="11" t="str">
        <f t="shared" si="446"/>
        <v>Snow</v>
      </c>
      <c r="K3526" s="11" t="str">
        <f>TEXT('Raw Data'!F3525,"0")</f>
        <v>5</v>
      </c>
      <c r="L3526" s="11">
        <f t="shared" si="447"/>
        <v>5</v>
      </c>
    </row>
    <row r="3527" spans="1:12" x14ac:dyDescent="0.3">
      <c r="A3527" s="9">
        <f>'Raw Data'!A3526</f>
        <v>45364.236111111102</v>
      </c>
      <c r="B3527" s="11" t="str">
        <f>'Raw Data'!O3526</f>
        <v>Rain</v>
      </c>
      <c r="C3527" s="11" t="str">
        <f t="shared" si="440"/>
        <v>Rain</v>
      </c>
      <c r="D3527" s="11" t="str">
        <f t="shared" si="441"/>
        <v>Rain</v>
      </c>
      <c r="E3527" s="11" t="str">
        <f t="shared" si="442"/>
        <v>Rain</v>
      </c>
      <c r="F3527" s="11" t="str">
        <f t="shared" si="443"/>
        <v>RAIN</v>
      </c>
      <c r="G3527" s="11" t="str">
        <f t="shared" si="444"/>
        <v>rain</v>
      </c>
      <c r="H3527" s="11" t="str">
        <f>'Raw Data'!H3526</f>
        <v>Weekday</v>
      </c>
      <c r="I3527" s="11" t="str">
        <f t="shared" si="445"/>
        <v>WD</v>
      </c>
      <c r="J3527" s="11" t="str">
        <f t="shared" si="446"/>
        <v>Rain</v>
      </c>
      <c r="K3527" s="11" t="str">
        <f>TEXT('Raw Data'!F3526,"0")</f>
        <v>5</v>
      </c>
      <c r="L3527" s="11">
        <f t="shared" si="447"/>
        <v>5</v>
      </c>
    </row>
    <row r="3528" spans="1:12" x14ac:dyDescent="0.3">
      <c r="A3528" s="9">
        <f>'Raw Data'!A3527</f>
        <v>45364.239583333299</v>
      </c>
      <c r="B3528" s="11" t="str">
        <f>'Raw Data'!O3527</f>
        <v>Fog</v>
      </c>
      <c r="C3528" s="11" t="str">
        <f t="shared" si="440"/>
        <v>Fog</v>
      </c>
      <c r="D3528" s="11" t="str">
        <f t="shared" si="441"/>
        <v>Fog</v>
      </c>
      <c r="E3528" s="11" t="str">
        <f t="shared" si="442"/>
        <v>Fog</v>
      </c>
      <c r="F3528" s="11" t="str">
        <f t="shared" si="443"/>
        <v>FOG</v>
      </c>
      <c r="G3528" s="11" t="str">
        <f t="shared" si="444"/>
        <v>fog</v>
      </c>
      <c r="H3528" s="11" t="str">
        <f>'Raw Data'!H3527</f>
        <v>Weekday</v>
      </c>
      <c r="I3528" s="11" t="str">
        <f t="shared" si="445"/>
        <v>WD</v>
      </c>
      <c r="J3528" s="11" t="str">
        <f t="shared" si="446"/>
        <v>Fog</v>
      </c>
      <c r="K3528" s="11" t="str">
        <f>TEXT('Raw Data'!F3527,"0")</f>
        <v>5</v>
      </c>
      <c r="L3528" s="11">
        <f t="shared" si="447"/>
        <v>5</v>
      </c>
    </row>
    <row r="3529" spans="1:12" x14ac:dyDescent="0.3">
      <c r="A3529" s="9">
        <f>'Raw Data'!A3528</f>
        <v>45364.243055555598</v>
      </c>
      <c r="B3529" s="11" t="str">
        <f>'Raw Data'!O3528</f>
        <v>Fog</v>
      </c>
      <c r="C3529" s="11" t="str">
        <f t="shared" si="440"/>
        <v>Fog</v>
      </c>
      <c r="D3529" s="11" t="str">
        <f t="shared" si="441"/>
        <v>Fog</v>
      </c>
      <c r="E3529" s="11" t="str">
        <f t="shared" si="442"/>
        <v>Fog</v>
      </c>
      <c r="F3529" s="11" t="str">
        <f t="shared" si="443"/>
        <v>FOG</v>
      </c>
      <c r="G3529" s="11" t="str">
        <f t="shared" si="444"/>
        <v>fog</v>
      </c>
      <c r="H3529" s="11" t="str">
        <f>'Raw Data'!H3528</f>
        <v>Weekday</v>
      </c>
      <c r="I3529" s="11" t="str">
        <f t="shared" si="445"/>
        <v>WD</v>
      </c>
      <c r="J3529" s="11" t="str">
        <f t="shared" si="446"/>
        <v>Fog</v>
      </c>
      <c r="K3529" s="11" t="str">
        <f>TEXT('Raw Data'!F3528,"0")</f>
        <v>5</v>
      </c>
      <c r="L3529" s="11">
        <f t="shared" si="447"/>
        <v>5</v>
      </c>
    </row>
    <row r="3530" spans="1:12" x14ac:dyDescent="0.3">
      <c r="A3530" s="9">
        <f>'Raw Data'!A3529</f>
        <v>45364.246527777803</v>
      </c>
      <c r="B3530" s="11" t="str">
        <f>'Raw Data'!O3529</f>
        <v>Fog</v>
      </c>
      <c r="C3530" s="11" t="str">
        <f t="shared" si="440"/>
        <v>Fog</v>
      </c>
      <c r="D3530" s="11" t="str">
        <f t="shared" si="441"/>
        <v>Fog</v>
      </c>
      <c r="E3530" s="11" t="str">
        <f t="shared" si="442"/>
        <v>Fog</v>
      </c>
      <c r="F3530" s="11" t="str">
        <f t="shared" si="443"/>
        <v>FOG</v>
      </c>
      <c r="G3530" s="11" t="str">
        <f t="shared" si="444"/>
        <v>fog</v>
      </c>
      <c r="H3530" s="11" t="str">
        <f>'Raw Data'!H3529</f>
        <v>Weekday</v>
      </c>
      <c r="I3530" s="11" t="str">
        <f t="shared" si="445"/>
        <v>WD</v>
      </c>
      <c r="J3530" s="11" t="str">
        <f t="shared" si="446"/>
        <v>Fog</v>
      </c>
      <c r="K3530" s="11" t="str">
        <f>TEXT('Raw Data'!F3529,"0")</f>
        <v>5</v>
      </c>
      <c r="L3530" s="11">
        <f t="shared" si="447"/>
        <v>5</v>
      </c>
    </row>
    <row r="3531" spans="1:12" x14ac:dyDescent="0.3">
      <c r="A3531" s="9">
        <f>'Raw Data'!A3530</f>
        <v>45364.25</v>
      </c>
      <c r="B3531" s="11" t="str">
        <f>'Raw Data'!O3530</f>
        <v>Clear</v>
      </c>
      <c r="C3531" s="11" t="str">
        <f t="shared" si="440"/>
        <v>Clear</v>
      </c>
      <c r="D3531" s="11" t="str">
        <f t="shared" si="441"/>
        <v>Clear</v>
      </c>
      <c r="E3531" s="11" t="str">
        <f t="shared" si="442"/>
        <v>Clear</v>
      </c>
      <c r="F3531" s="11" t="str">
        <f t="shared" si="443"/>
        <v>CLEAR</v>
      </c>
      <c r="G3531" s="11" t="str">
        <f t="shared" si="444"/>
        <v>clear</v>
      </c>
      <c r="H3531" s="11" t="str">
        <f>'Raw Data'!H3530</f>
        <v>Weekday</v>
      </c>
      <c r="I3531" s="11" t="str">
        <f t="shared" si="445"/>
        <v>WD</v>
      </c>
      <c r="J3531" s="11" t="str">
        <f t="shared" si="446"/>
        <v>Clear</v>
      </c>
      <c r="K3531" s="11" t="str">
        <f>TEXT('Raw Data'!F3530,"0")</f>
        <v>6</v>
      </c>
      <c r="L3531" s="11">
        <f t="shared" si="447"/>
        <v>6</v>
      </c>
    </row>
    <row r="3532" spans="1:12" x14ac:dyDescent="0.3">
      <c r="A3532" s="9">
        <f>'Raw Data'!A3531</f>
        <v>45364.253472222197</v>
      </c>
      <c r="B3532" s="11" t="str">
        <f>'Raw Data'!O3531</f>
        <v>Snow</v>
      </c>
      <c r="C3532" s="11" t="str">
        <f t="shared" si="440"/>
        <v>Snow</v>
      </c>
      <c r="D3532" s="11" t="str">
        <f t="shared" si="441"/>
        <v>Snow</v>
      </c>
      <c r="E3532" s="11" t="str">
        <f t="shared" si="442"/>
        <v>Snow</v>
      </c>
      <c r="F3532" s="11" t="str">
        <f t="shared" si="443"/>
        <v>SNOW</v>
      </c>
      <c r="G3532" s="11" t="str">
        <f t="shared" si="444"/>
        <v>snow</v>
      </c>
      <c r="H3532" s="11" t="str">
        <f>'Raw Data'!H3531</f>
        <v>Weekday</v>
      </c>
      <c r="I3532" s="11" t="str">
        <f t="shared" si="445"/>
        <v>WD</v>
      </c>
      <c r="J3532" s="11" t="str">
        <f t="shared" si="446"/>
        <v>Snow</v>
      </c>
      <c r="K3532" s="11" t="str">
        <f>TEXT('Raw Data'!F3531,"0")</f>
        <v>6</v>
      </c>
      <c r="L3532" s="11">
        <f t="shared" si="447"/>
        <v>6</v>
      </c>
    </row>
    <row r="3533" spans="1:12" x14ac:dyDescent="0.3">
      <c r="A3533" s="9">
        <f>'Raw Data'!A3532</f>
        <v>45364.256944444503</v>
      </c>
      <c r="B3533" s="11" t="str">
        <f>'Raw Data'!O3532</f>
        <v>Fog</v>
      </c>
      <c r="C3533" s="11" t="str">
        <f t="shared" si="440"/>
        <v>Fog</v>
      </c>
      <c r="D3533" s="11" t="str">
        <f t="shared" si="441"/>
        <v>Fog</v>
      </c>
      <c r="E3533" s="11" t="str">
        <f t="shared" si="442"/>
        <v>Fog</v>
      </c>
      <c r="F3533" s="11" t="str">
        <f t="shared" si="443"/>
        <v>FOG</v>
      </c>
      <c r="G3533" s="11" t="str">
        <f t="shared" si="444"/>
        <v>fog</v>
      </c>
      <c r="H3533" s="11" t="str">
        <f>'Raw Data'!H3532</f>
        <v>Weekday</v>
      </c>
      <c r="I3533" s="11" t="str">
        <f t="shared" si="445"/>
        <v>WD</v>
      </c>
      <c r="J3533" s="11" t="str">
        <f t="shared" si="446"/>
        <v>Fog</v>
      </c>
      <c r="K3533" s="11" t="str">
        <f>TEXT('Raw Data'!F3532,"0")</f>
        <v>6</v>
      </c>
      <c r="L3533" s="11">
        <f t="shared" si="447"/>
        <v>6</v>
      </c>
    </row>
    <row r="3534" spans="1:12" x14ac:dyDescent="0.3">
      <c r="A3534" s="9">
        <f>'Raw Data'!A3533</f>
        <v>45364.260416666701</v>
      </c>
      <c r="B3534" s="11" t="str">
        <f>'Raw Data'!O3533</f>
        <v>Rain</v>
      </c>
      <c r="C3534" s="11" t="str">
        <f t="shared" si="440"/>
        <v>Rain</v>
      </c>
      <c r="D3534" s="11" t="str">
        <f t="shared" si="441"/>
        <v>Rain</v>
      </c>
      <c r="E3534" s="11" t="str">
        <f t="shared" si="442"/>
        <v>Rain</v>
      </c>
      <c r="F3534" s="11" t="str">
        <f t="shared" si="443"/>
        <v>RAIN</v>
      </c>
      <c r="G3534" s="11" t="str">
        <f t="shared" si="444"/>
        <v>rain</v>
      </c>
      <c r="H3534" s="11" t="str">
        <f>'Raw Data'!H3533</f>
        <v>Weekday</v>
      </c>
      <c r="I3534" s="11" t="str">
        <f t="shared" si="445"/>
        <v>WD</v>
      </c>
      <c r="J3534" s="11" t="str">
        <f t="shared" si="446"/>
        <v>Rain</v>
      </c>
      <c r="K3534" s="11" t="str">
        <f>TEXT('Raw Data'!F3533,"0")</f>
        <v>6</v>
      </c>
      <c r="L3534" s="11">
        <f t="shared" si="447"/>
        <v>6</v>
      </c>
    </row>
    <row r="3535" spans="1:12" x14ac:dyDescent="0.3">
      <c r="A3535" s="9">
        <f>'Raw Data'!A3534</f>
        <v>45364.263888888898</v>
      </c>
      <c r="B3535" s="11" t="str">
        <f>'Raw Data'!O3534</f>
        <v>Rain</v>
      </c>
      <c r="C3535" s="11" t="str">
        <f t="shared" si="440"/>
        <v>Rain</v>
      </c>
      <c r="D3535" s="11" t="str">
        <f t="shared" si="441"/>
        <v>Rain</v>
      </c>
      <c r="E3535" s="11" t="str">
        <f t="shared" si="442"/>
        <v>Rain</v>
      </c>
      <c r="F3535" s="11" t="str">
        <f t="shared" si="443"/>
        <v>RAIN</v>
      </c>
      <c r="G3535" s="11" t="str">
        <f t="shared" si="444"/>
        <v>rain</v>
      </c>
      <c r="H3535" s="11" t="str">
        <f>'Raw Data'!H3534</f>
        <v>Weekday</v>
      </c>
      <c r="I3535" s="11" t="str">
        <f t="shared" si="445"/>
        <v>WD</v>
      </c>
      <c r="J3535" s="11" t="str">
        <f t="shared" si="446"/>
        <v>Rain</v>
      </c>
      <c r="K3535" s="11" t="str">
        <f>TEXT('Raw Data'!F3534,"0")</f>
        <v>6</v>
      </c>
      <c r="L3535" s="11">
        <f t="shared" si="447"/>
        <v>6</v>
      </c>
    </row>
    <row r="3536" spans="1:12" x14ac:dyDescent="0.3">
      <c r="A3536" s="9">
        <f>'Raw Data'!A3535</f>
        <v>45364.267361111102</v>
      </c>
      <c r="B3536" s="11" t="str">
        <f>'Raw Data'!O3535</f>
        <v>Snow</v>
      </c>
      <c r="C3536" s="11" t="str">
        <f t="shared" si="440"/>
        <v>Snow</v>
      </c>
      <c r="D3536" s="11" t="str">
        <f t="shared" si="441"/>
        <v>Snow</v>
      </c>
      <c r="E3536" s="11" t="str">
        <f t="shared" si="442"/>
        <v>Snow</v>
      </c>
      <c r="F3536" s="11" t="str">
        <f t="shared" si="443"/>
        <v>SNOW</v>
      </c>
      <c r="G3536" s="11" t="str">
        <f t="shared" si="444"/>
        <v>snow</v>
      </c>
      <c r="H3536" s="11" t="str">
        <f>'Raw Data'!H3535</f>
        <v>Weekday</v>
      </c>
      <c r="I3536" s="11" t="str">
        <f t="shared" si="445"/>
        <v>WD</v>
      </c>
      <c r="J3536" s="11" t="str">
        <f t="shared" si="446"/>
        <v>Snow</v>
      </c>
      <c r="K3536" s="11" t="str">
        <f>TEXT('Raw Data'!F3535,"0")</f>
        <v>6</v>
      </c>
      <c r="L3536" s="11">
        <f t="shared" si="447"/>
        <v>6</v>
      </c>
    </row>
    <row r="3537" spans="1:12" x14ac:dyDescent="0.3">
      <c r="A3537" s="9">
        <f>'Raw Data'!A3536</f>
        <v>45364.270833333299</v>
      </c>
      <c r="B3537" s="11" t="str">
        <f>'Raw Data'!O3536</f>
        <v>Clear</v>
      </c>
      <c r="C3537" s="11" t="str">
        <f t="shared" si="440"/>
        <v>Clear</v>
      </c>
      <c r="D3537" s="11" t="str">
        <f t="shared" si="441"/>
        <v>Clear</v>
      </c>
      <c r="E3537" s="11" t="str">
        <f t="shared" si="442"/>
        <v>Clear</v>
      </c>
      <c r="F3537" s="11" t="str">
        <f t="shared" si="443"/>
        <v>CLEAR</v>
      </c>
      <c r="G3537" s="11" t="str">
        <f t="shared" si="444"/>
        <v>clear</v>
      </c>
      <c r="H3537" s="11" t="str">
        <f>'Raw Data'!H3536</f>
        <v>Weekday</v>
      </c>
      <c r="I3537" s="11" t="str">
        <f t="shared" si="445"/>
        <v>WD</v>
      </c>
      <c r="J3537" s="11" t="str">
        <f t="shared" si="446"/>
        <v>Clear</v>
      </c>
      <c r="K3537" s="11" t="str">
        <f>TEXT('Raw Data'!F3536,"0")</f>
        <v>6</v>
      </c>
      <c r="L3537" s="11">
        <f t="shared" si="447"/>
        <v>6</v>
      </c>
    </row>
    <row r="3538" spans="1:12" x14ac:dyDescent="0.3">
      <c r="A3538" s="9">
        <f>'Raw Data'!A3537</f>
        <v>45364.274305555598</v>
      </c>
      <c r="B3538" s="11" t="str">
        <f>'Raw Data'!O3537</f>
        <v>Fog</v>
      </c>
      <c r="C3538" s="11" t="str">
        <f t="shared" si="440"/>
        <v>Fog</v>
      </c>
      <c r="D3538" s="11" t="str">
        <f t="shared" si="441"/>
        <v>Fog</v>
      </c>
      <c r="E3538" s="11" t="str">
        <f t="shared" si="442"/>
        <v>Fog</v>
      </c>
      <c r="F3538" s="11" t="str">
        <f t="shared" si="443"/>
        <v>FOG</v>
      </c>
      <c r="G3538" s="11" t="str">
        <f t="shared" si="444"/>
        <v>fog</v>
      </c>
      <c r="H3538" s="11" t="str">
        <f>'Raw Data'!H3537</f>
        <v>Weekday</v>
      </c>
      <c r="I3538" s="11" t="str">
        <f t="shared" si="445"/>
        <v>WD</v>
      </c>
      <c r="J3538" s="11" t="str">
        <f t="shared" si="446"/>
        <v>Fog</v>
      </c>
      <c r="K3538" s="11" t="str">
        <f>TEXT('Raw Data'!F3537,"0")</f>
        <v>6</v>
      </c>
      <c r="L3538" s="11">
        <f t="shared" si="447"/>
        <v>6</v>
      </c>
    </row>
    <row r="3539" spans="1:12" x14ac:dyDescent="0.3">
      <c r="A3539" s="9">
        <f>'Raw Data'!A3538</f>
        <v>45364.277777777803</v>
      </c>
      <c r="B3539" s="11" t="str">
        <f>'Raw Data'!O3538</f>
        <v>Fog</v>
      </c>
      <c r="C3539" s="11" t="str">
        <f t="shared" si="440"/>
        <v>Fog</v>
      </c>
      <c r="D3539" s="11" t="str">
        <f t="shared" si="441"/>
        <v>Fog</v>
      </c>
      <c r="E3539" s="11" t="str">
        <f t="shared" si="442"/>
        <v>Fog</v>
      </c>
      <c r="F3539" s="11" t="str">
        <f t="shared" si="443"/>
        <v>FOG</v>
      </c>
      <c r="G3539" s="11" t="str">
        <f t="shared" si="444"/>
        <v>fog</v>
      </c>
      <c r="H3539" s="11" t="str">
        <f>'Raw Data'!H3538</f>
        <v>Weekday</v>
      </c>
      <c r="I3539" s="11" t="str">
        <f t="shared" si="445"/>
        <v>WD</v>
      </c>
      <c r="J3539" s="11" t="str">
        <f t="shared" si="446"/>
        <v>Fog</v>
      </c>
      <c r="K3539" s="11" t="str">
        <f>TEXT('Raw Data'!F3538,"0")</f>
        <v>6</v>
      </c>
      <c r="L3539" s="11">
        <f t="shared" si="447"/>
        <v>6</v>
      </c>
    </row>
    <row r="3540" spans="1:12" x14ac:dyDescent="0.3">
      <c r="A3540" s="9">
        <f>'Raw Data'!A3539</f>
        <v>45364.28125</v>
      </c>
      <c r="B3540" s="11" t="str">
        <f>'Raw Data'!O3539</f>
        <v>Rain</v>
      </c>
      <c r="C3540" s="11" t="str">
        <f t="shared" si="440"/>
        <v>Rain</v>
      </c>
      <c r="D3540" s="11" t="str">
        <f t="shared" si="441"/>
        <v>Rain</v>
      </c>
      <c r="E3540" s="11" t="str">
        <f t="shared" si="442"/>
        <v>Rain</v>
      </c>
      <c r="F3540" s="11" t="str">
        <f t="shared" si="443"/>
        <v>RAIN</v>
      </c>
      <c r="G3540" s="11" t="str">
        <f t="shared" si="444"/>
        <v>rain</v>
      </c>
      <c r="H3540" s="11" t="str">
        <f>'Raw Data'!H3539</f>
        <v>Weekday</v>
      </c>
      <c r="I3540" s="11" t="str">
        <f t="shared" si="445"/>
        <v>WD</v>
      </c>
      <c r="J3540" s="11" t="str">
        <f t="shared" si="446"/>
        <v>Rain</v>
      </c>
      <c r="K3540" s="11" t="str">
        <f>TEXT('Raw Data'!F3539,"0")</f>
        <v>6</v>
      </c>
      <c r="L3540" s="11">
        <f t="shared" si="447"/>
        <v>6</v>
      </c>
    </row>
    <row r="3541" spans="1:12" x14ac:dyDescent="0.3">
      <c r="A3541" s="9">
        <f>'Raw Data'!A3540</f>
        <v>45364.284722222197</v>
      </c>
      <c r="B3541" s="11" t="str">
        <f>'Raw Data'!O3540</f>
        <v>Fog</v>
      </c>
      <c r="C3541" s="11" t="str">
        <f t="shared" si="440"/>
        <v>Fog</v>
      </c>
      <c r="D3541" s="11" t="str">
        <f t="shared" si="441"/>
        <v>Fog</v>
      </c>
      <c r="E3541" s="11" t="str">
        <f t="shared" si="442"/>
        <v>Fog</v>
      </c>
      <c r="F3541" s="11" t="str">
        <f t="shared" si="443"/>
        <v>FOG</v>
      </c>
      <c r="G3541" s="11" t="str">
        <f t="shared" si="444"/>
        <v>fog</v>
      </c>
      <c r="H3541" s="11" t="str">
        <f>'Raw Data'!H3540</f>
        <v>Weekday</v>
      </c>
      <c r="I3541" s="11" t="str">
        <f t="shared" si="445"/>
        <v>WD</v>
      </c>
      <c r="J3541" s="11" t="str">
        <f t="shared" si="446"/>
        <v>Fog</v>
      </c>
      <c r="K3541" s="11" t="str">
        <f>TEXT('Raw Data'!F3540,"0")</f>
        <v>6</v>
      </c>
      <c r="L3541" s="11">
        <f t="shared" si="447"/>
        <v>6</v>
      </c>
    </row>
    <row r="3542" spans="1:12" x14ac:dyDescent="0.3">
      <c r="A3542" s="9">
        <f>'Raw Data'!A3541</f>
        <v>45364.288194444503</v>
      </c>
      <c r="B3542" s="11" t="str">
        <f>'Raw Data'!O3541</f>
        <v>Rain</v>
      </c>
      <c r="C3542" s="11" t="str">
        <f t="shared" si="440"/>
        <v>Rain</v>
      </c>
      <c r="D3542" s="11" t="str">
        <f t="shared" si="441"/>
        <v>Rain</v>
      </c>
      <c r="E3542" s="11" t="str">
        <f t="shared" si="442"/>
        <v>Rain</v>
      </c>
      <c r="F3542" s="11" t="str">
        <f t="shared" si="443"/>
        <v>RAIN</v>
      </c>
      <c r="G3542" s="11" t="str">
        <f t="shared" si="444"/>
        <v>rain</v>
      </c>
      <c r="H3542" s="11" t="str">
        <f>'Raw Data'!H3541</f>
        <v>Weekday</v>
      </c>
      <c r="I3542" s="11" t="str">
        <f t="shared" si="445"/>
        <v>WD</v>
      </c>
      <c r="J3542" s="11" t="str">
        <f t="shared" si="446"/>
        <v>Rain</v>
      </c>
      <c r="K3542" s="11" t="str">
        <f>TEXT('Raw Data'!F3541,"0")</f>
        <v>6</v>
      </c>
      <c r="L3542" s="11">
        <f t="shared" si="447"/>
        <v>6</v>
      </c>
    </row>
    <row r="3543" spans="1:12" x14ac:dyDescent="0.3">
      <c r="A3543" s="9">
        <f>'Raw Data'!A3542</f>
        <v>45364.291666666701</v>
      </c>
      <c r="B3543" s="11" t="str">
        <f>'Raw Data'!O3542</f>
        <v>Snow</v>
      </c>
      <c r="C3543" s="11" t="str">
        <f t="shared" si="440"/>
        <v>Snow</v>
      </c>
      <c r="D3543" s="11" t="str">
        <f t="shared" si="441"/>
        <v>Snow</v>
      </c>
      <c r="E3543" s="11" t="str">
        <f t="shared" si="442"/>
        <v>Snow</v>
      </c>
      <c r="F3543" s="11" t="str">
        <f t="shared" si="443"/>
        <v>SNOW</v>
      </c>
      <c r="G3543" s="11" t="str">
        <f t="shared" si="444"/>
        <v>snow</v>
      </c>
      <c r="H3543" s="11" t="str">
        <f>'Raw Data'!H3542</f>
        <v>Weekday</v>
      </c>
      <c r="I3543" s="11" t="str">
        <f t="shared" si="445"/>
        <v>WD</v>
      </c>
      <c r="J3543" s="11" t="str">
        <f t="shared" si="446"/>
        <v>Snow</v>
      </c>
      <c r="K3543" s="11" t="str">
        <f>TEXT('Raw Data'!F3542,"0")</f>
        <v>7</v>
      </c>
      <c r="L3543" s="11">
        <f t="shared" si="447"/>
        <v>7</v>
      </c>
    </row>
    <row r="3544" spans="1:12" x14ac:dyDescent="0.3">
      <c r="A3544" s="9">
        <f>'Raw Data'!A3543</f>
        <v>45364.295138888898</v>
      </c>
      <c r="B3544" s="11" t="str">
        <f>'Raw Data'!O3543</f>
        <v>Rain</v>
      </c>
      <c r="C3544" s="11" t="str">
        <f t="shared" si="440"/>
        <v>Rain</v>
      </c>
      <c r="D3544" s="11" t="str">
        <f t="shared" si="441"/>
        <v>Rain</v>
      </c>
      <c r="E3544" s="11" t="str">
        <f t="shared" si="442"/>
        <v>Rain</v>
      </c>
      <c r="F3544" s="11" t="str">
        <f t="shared" si="443"/>
        <v>RAIN</v>
      </c>
      <c r="G3544" s="11" t="str">
        <f t="shared" si="444"/>
        <v>rain</v>
      </c>
      <c r="H3544" s="11" t="str">
        <f>'Raw Data'!H3543</f>
        <v>Weekday</v>
      </c>
      <c r="I3544" s="11" t="str">
        <f t="shared" si="445"/>
        <v>WD</v>
      </c>
      <c r="J3544" s="11" t="str">
        <f t="shared" si="446"/>
        <v>Rain</v>
      </c>
      <c r="K3544" s="11" t="str">
        <f>TEXT('Raw Data'!F3543,"0")</f>
        <v>7</v>
      </c>
      <c r="L3544" s="11">
        <f t="shared" si="447"/>
        <v>7</v>
      </c>
    </row>
    <row r="3545" spans="1:12" x14ac:dyDescent="0.3">
      <c r="A3545" s="9">
        <f>'Raw Data'!A3544</f>
        <v>45364.298611111102</v>
      </c>
      <c r="B3545" s="11" t="str">
        <f>'Raw Data'!O3544</f>
        <v>Fog</v>
      </c>
      <c r="C3545" s="11" t="str">
        <f t="shared" si="440"/>
        <v>Fog</v>
      </c>
      <c r="D3545" s="11" t="str">
        <f t="shared" si="441"/>
        <v>Fog</v>
      </c>
      <c r="E3545" s="11" t="str">
        <f t="shared" si="442"/>
        <v>Fog</v>
      </c>
      <c r="F3545" s="11" t="str">
        <f t="shared" si="443"/>
        <v>FOG</v>
      </c>
      <c r="G3545" s="11" t="str">
        <f t="shared" si="444"/>
        <v>fog</v>
      </c>
      <c r="H3545" s="11" t="str">
        <f>'Raw Data'!H3544</f>
        <v>Weekday</v>
      </c>
      <c r="I3545" s="11" t="str">
        <f t="shared" si="445"/>
        <v>WD</v>
      </c>
      <c r="J3545" s="11" t="str">
        <f t="shared" si="446"/>
        <v>Fog</v>
      </c>
      <c r="K3545" s="11" t="str">
        <f>TEXT('Raw Data'!F3544,"0")</f>
        <v>7</v>
      </c>
      <c r="L3545" s="11">
        <f t="shared" si="447"/>
        <v>7</v>
      </c>
    </row>
    <row r="3546" spans="1:12" x14ac:dyDescent="0.3">
      <c r="A3546" s="9">
        <f>'Raw Data'!A3545</f>
        <v>45364.302083333299</v>
      </c>
      <c r="B3546" s="11" t="str">
        <f>'Raw Data'!O3545</f>
        <v>Snow</v>
      </c>
      <c r="C3546" s="11" t="str">
        <f t="shared" si="440"/>
        <v>Snow</v>
      </c>
      <c r="D3546" s="11" t="str">
        <f t="shared" si="441"/>
        <v>Snow</v>
      </c>
      <c r="E3546" s="11" t="str">
        <f t="shared" si="442"/>
        <v>Snow</v>
      </c>
      <c r="F3546" s="11" t="str">
        <f t="shared" si="443"/>
        <v>SNOW</v>
      </c>
      <c r="G3546" s="11" t="str">
        <f t="shared" si="444"/>
        <v>snow</v>
      </c>
      <c r="H3546" s="11" t="str">
        <f>'Raw Data'!H3545</f>
        <v>Weekday</v>
      </c>
      <c r="I3546" s="11" t="str">
        <f t="shared" si="445"/>
        <v>WD</v>
      </c>
      <c r="J3546" s="11" t="str">
        <f t="shared" si="446"/>
        <v>Snow</v>
      </c>
      <c r="K3546" s="11" t="str">
        <f>TEXT('Raw Data'!F3545,"0")</f>
        <v>7</v>
      </c>
      <c r="L3546" s="11">
        <f t="shared" si="447"/>
        <v>7</v>
      </c>
    </row>
    <row r="3547" spans="1:12" x14ac:dyDescent="0.3">
      <c r="A3547" s="9">
        <f>'Raw Data'!A3546</f>
        <v>45364.305555555598</v>
      </c>
      <c r="B3547" s="11" t="str">
        <f>'Raw Data'!O3546</f>
        <v>Clear</v>
      </c>
      <c r="C3547" s="11" t="str">
        <f t="shared" si="440"/>
        <v>Clear</v>
      </c>
      <c r="D3547" s="11" t="str">
        <f t="shared" si="441"/>
        <v>Clear</v>
      </c>
      <c r="E3547" s="11" t="str">
        <f t="shared" si="442"/>
        <v>Clear</v>
      </c>
      <c r="F3547" s="11" t="str">
        <f t="shared" si="443"/>
        <v>CLEAR</v>
      </c>
      <c r="G3547" s="11" t="str">
        <f t="shared" si="444"/>
        <v>clear</v>
      </c>
      <c r="H3547" s="11" t="str">
        <f>'Raw Data'!H3546</f>
        <v>Weekday</v>
      </c>
      <c r="I3547" s="11" t="str">
        <f t="shared" si="445"/>
        <v>WD</v>
      </c>
      <c r="J3547" s="11" t="str">
        <f t="shared" si="446"/>
        <v>Clear</v>
      </c>
      <c r="K3547" s="11" t="str">
        <f>TEXT('Raw Data'!F3546,"0")</f>
        <v>7</v>
      </c>
      <c r="L3547" s="11">
        <f t="shared" si="447"/>
        <v>7</v>
      </c>
    </row>
    <row r="3548" spans="1:12" x14ac:dyDescent="0.3">
      <c r="A3548" s="9">
        <f>'Raw Data'!A3547</f>
        <v>45364.309027777803</v>
      </c>
      <c r="B3548" s="11" t="str">
        <f>'Raw Data'!O3547</f>
        <v>Fog</v>
      </c>
      <c r="C3548" s="11" t="str">
        <f t="shared" si="440"/>
        <v>Fog</v>
      </c>
      <c r="D3548" s="11" t="str">
        <f t="shared" si="441"/>
        <v>Fog</v>
      </c>
      <c r="E3548" s="11" t="str">
        <f t="shared" si="442"/>
        <v>Fog</v>
      </c>
      <c r="F3548" s="11" t="str">
        <f t="shared" si="443"/>
        <v>FOG</v>
      </c>
      <c r="G3548" s="11" t="str">
        <f t="shared" si="444"/>
        <v>fog</v>
      </c>
      <c r="H3548" s="11" t="str">
        <f>'Raw Data'!H3547</f>
        <v>Weekday</v>
      </c>
      <c r="I3548" s="11" t="str">
        <f t="shared" si="445"/>
        <v>WD</v>
      </c>
      <c r="J3548" s="11" t="str">
        <f t="shared" si="446"/>
        <v>Fog</v>
      </c>
      <c r="K3548" s="11" t="str">
        <f>TEXT('Raw Data'!F3547,"0")</f>
        <v>7</v>
      </c>
      <c r="L3548" s="11">
        <f t="shared" si="447"/>
        <v>7</v>
      </c>
    </row>
    <row r="3549" spans="1:12" x14ac:dyDescent="0.3">
      <c r="A3549" s="9">
        <f>'Raw Data'!A3548</f>
        <v>45364.3125</v>
      </c>
      <c r="B3549" s="11" t="str">
        <f>'Raw Data'!O3548</f>
        <v>Rain</v>
      </c>
      <c r="C3549" s="11" t="str">
        <f t="shared" si="440"/>
        <v>Rain</v>
      </c>
      <c r="D3549" s="11" t="str">
        <f t="shared" si="441"/>
        <v>Rain</v>
      </c>
      <c r="E3549" s="11" t="str">
        <f t="shared" si="442"/>
        <v>Rain</v>
      </c>
      <c r="F3549" s="11" t="str">
        <f t="shared" si="443"/>
        <v>RAIN</v>
      </c>
      <c r="G3549" s="11" t="str">
        <f t="shared" si="444"/>
        <v>rain</v>
      </c>
      <c r="H3549" s="11" t="str">
        <f>'Raw Data'!H3548</f>
        <v>Weekday</v>
      </c>
      <c r="I3549" s="11" t="str">
        <f t="shared" si="445"/>
        <v>WD</v>
      </c>
      <c r="J3549" s="11" t="str">
        <f t="shared" si="446"/>
        <v>Rain</v>
      </c>
      <c r="K3549" s="11" t="str">
        <f>TEXT('Raw Data'!F3548,"0")</f>
        <v>7</v>
      </c>
      <c r="L3549" s="11">
        <f t="shared" si="447"/>
        <v>7</v>
      </c>
    </row>
    <row r="3550" spans="1:12" x14ac:dyDescent="0.3">
      <c r="A3550" s="9">
        <f>'Raw Data'!A3549</f>
        <v>45364.315972222197</v>
      </c>
      <c r="B3550" s="11" t="str">
        <f>'Raw Data'!O3549</f>
        <v>Fog</v>
      </c>
      <c r="C3550" s="11" t="str">
        <f t="shared" si="440"/>
        <v>Fog</v>
      </c>
      <c r="D3550" s="11" t="str">
        <f t="shared" si="441"/>
        <v>Fog</v>
      </c>
      <c r="E3550" s="11" t="str">
        <f t="shared" si="442"/>
        <v>Fog</v>
      </c>
      <c r="F3550" s="11" t="str">
        <f t="shared" si="443"/>
        <v>FOG</v>
      </c>
      <c r="G3550" s="11" t="str">
        <f t="shared" si="444"/>
        <v>fog</v>
      </c>
      <c r="H3550" s="11" t="str">
        <f>'Raw Data'!H3549</f>
        <v>Weekday</v>
      </c>
      <c r="I3550" s="11" t="str">
        <f t="shared" si="445"/>
        <v>WD</v>
      </c>
      <c r="J3550" s="11" t="str">
        <f t="shared" si="446"/>
        <v>Fog</v>
      </c>
      <c r="K3550" s="11" t="str">
        <f>TEXT('Raw Data'!F3549,"0")</f>
        <v>7</v>
      </c>
      <c r="L3550" s="11">
        <f t="shared" si="447"/>
        <v>7</v>
      </c>
    </row>
    <row r="3551" spans="1:12" x14ac:dyDescent="0.3">
      <c r="A3551" s="9">
        <f>'Raw Data'!A3550</f>
        <v>45364.319444444503</v>
      </c>
      <c r="B3551" s="11" t="str">
        <f>'Raw Data'!O3550</f>
        <v>Clear</v>
      </c>
      <c r="C3551" s="11" t="str">
        <f t="shared" si="440"/>
        <v>Clear</v>
      </c>
      <c r="D3551" s="11" t="str">
        <f t="shared" si="441"/>
        <v>Clear</v>
      </c>
      <c r="E3551" s="11" t="str">
        <f t="shared" si="442"/>
        <v>Clear</v>
      </c>
      <c r="F3551" s="11" t="str">
        <f t="shared" si="443"/>
        <v>CLEAR</v>
      </c>
      <c r="G3551" s="11" t="str">
        <f t="shared" si="444"/>
        <v>clear</v>
      </c>
      <c r="H3551" s="11" t="str">
        <f>'Raw Data'!H3550</f>
        <v>Weekday</v>
      </c>
      <c r="I3551" s="11" t="str">
        <f t="shared" si="445"/>
        <v>WD</v>
      </c>
      <c r="J3551" s="11" t="str">
        <f t="shared" si="446"/>
        <v>Clear</v>
      </c>
      <c r="K3551" s="11" t="str">
        <f>TEXT('Raw Data'!F3550,"0")</f>
        <v>7</v>
      </c>
      <c r="L3551" s="11">
        <f t="shared" si="447"/>
        <v>7</v>
      </c>
    </row>
    <row r="3552" spans="1:12" x14ac:dyDescent="0.3">
      <c r="A3552" s="9">
        <f>'Raw Data'!A3551</f>
        <v>45364.322916666701</v>
      </c>
      <c r="B3552" s="11" t="str">
        <f>'Raw Data'!O3551</f>
        <v>Rain</v>
      </c>
      <c r="C3552" s="11" t="str">
        <f t="shared" si="440"/>
        <v>Rain</v>
      </c>
      <c r="D3552" s="11" t="str">
        <f t="shared" si="441"/>
        <v>Rain</v>
      </c>
      <c r="E3552" s="11" t="str">
        <f t="shared" si="442"/>
        <v>Rain</v>
      </c>
      <c r="F3552" s="11" t="str">
        <f t="shared" si="443"/>
        <v>RAIN</v>
      </c>
      <c r="G3552" s="11" t="str">
        <f t="shared" si="444"/>
        <v>rain</v>
      </c>
      <c r="H3552" s="11" t="str">
        <f>'Raw Data'!H3551</f>
        <v>Weekday</v>
      </c>
      <c r="I3552" s="11" t="str">
        <f t="shared" si="445"/>
        <v>WD</v>
      </c>
      <c r="J3552" s="11" t="str">
        <f t="shared" si="446"/>
        <v>Rain</v>
      </c>
      <c r="K3552" s="11" t="str">
        <f>TEXT('Raw Data'!F3551,"0")</f>
        <v>7</v>
      </c>
      <c r="L3552" s="11">
        <f t="shared" si="447"/>
        <v>7</v>
      </c>
    </row>
    <row r="3553" spans="1:12" x14ac:dyDescent="0.3">
      <c r="A3553" s="9">
        <f>'Raw Data'!A3552</f>
        <v>45364.326388888898</v>
      </c>
      <c r="B3553" s="11" t="str">
        <f>'Raw Data'!O3552</f>
        <v>Clear</v>
      </c>
      <c r="C3553" s="11" t="str">
        <f t="shared" si="440"/>
        <v>Clear</v>
      </c>
      <c r="D3553" s="11" t="str">
        <f t="shared" si="441"/>
        <v>Clear</v>
      </c>
      <c r="E3553" s="11" t="str">
        <f t="shared" si="442"/>
        <v>Clear</v>
      </c>
      <c r="F3553" s="11" t="str">
        <f t="shared" si="443"/>
        <v>CLEAR</v>
      </c>
      <c r="G3553" s="11" t="str">
        <f t="shared" si="444"/>
        <v>clear</v>
      </c>
      <c r="H3553" s="11" t="str">
        <f>'Raw Data'!H3552</f>
        <v>Weekday</v>
      </c>
      <c r="I3553" s="11" t="str">
        <f t="shared" si="445"/>
        <v>WD</v>
      </c>
      <c r="J3553" s="11" t="str">
        <f t="shared" si="446"/>
        <v>Clear</v>
      </c>
      <c r="K3553" s="11" t="str">
        <f>TEXT('Raw Data'!F3552,"0")</f>
        <v>7</v>
      </c>
      <c r="L3553" s="11">
        <f t="shared" si="447"/>
        <v>7</v>
      </c>
    </row>
    <row r="3554" spans="1:12" x14ac:dyDescent="0.3">
      <c r="A3554" s="9">
        <f>'Raw Data'!A3553</f>
        <v>45364.329861111102</v>
      </c>
      <c r="B3554" s="11" t="str">
        <f>'Raw Data'!O3553</f>
        <v>Clear</v>
      </c>
      <c r="C3554" s="11" t="str">
        <f t="shared" si="440"/>
        <v>Clear</v>
      </c>
      <c r="D3554" s="11" t="str">
        <f t="shared" si="441"/>
        <v>Clear</v>
      </c>
      <c r="E3554" s="11" t="str">
        <f t="shared" si="442"/>
        <v>Clear</v>
      </c>
      <c r="F3554" s="11" t="str">
        <f t="shared" si="443"/>
        <v>CLEAR</v>
      </c>
      <c r="G3554" s="11" t="str">
        <f t="shared" si="444"/>
        <v>clear</v>
      </c>
      <c r="H3554" s="11" t="str">
        <f>'Raw Data'!H3553</f>
        <v>Weekday</v>
      </c>
      <c r="I3554" s="11" t="str">
        <f t="shared" si="445"/>
        <v>WD</v>
      </c>
      <c r="J3554" s="11" t="str">
        <f t="shared" si="446"/>
        <v>Clear</v>
      </c>
      <c r="K3554" s="11" t="str">
        <f>TEXT('Raw Data'!F3553,"0")</f>
        <v>7</v>
      </c>
      <c r="L3554" s="11">
        <f t="shared" si="447"/>
        <v>7</v>
      </c>
    </row>
    <row r="3555" spans="1:12" x14ac:dyDescent="0.3">
      <c r="A3555" s="9">
        <f>'Raw Data'!A3554</f>
        <v>45364.333333333299</v>
      </c>
      <c r="B3555" s="11" t="str">
        <f>'Raw Data'!O3554</f>
        <v>Fog</v>
      </c>
      <c r="C3555" s="11" t="str">
        <f t="shared" si="440"/>
        <v>Fog</v>
      </c>
      <c r="D3555" s="11" t="str">
        <f t="shared" si="441"/>
        <v>Fog</v>
      </c>
      <c r="E3555" s="11" t="str">
        <f t="shared" si="442"/>
        <v>Fog</v>
      </c>
      <c r="F3555" s="11" t="str">
        <f t="shared" si="443"/>
        <v>FOG</v>
      </c>
      <c r="G3555" s="11" t="str">
        <f t="shared" si="444"/>
        <v>fog</v>
      </c>
      <c r="H3555" s="11" t="str">
        <f>'Raw Data'!H3554</f>
        <v>Weekday</v>
      </c>
      <c r="I3555" s="11" t="str">
        <f t="shared" si="445"/>
        <v>WD</v>
      </c>
      <c r="J3555" s="11" t="str">
        <f t="shared" si="446"/>
        <v>Fog</v>
      </c>
      <c r="K3555" s="11" t="str">
        <f>TEXT('Raw Data'!F3554,"0")</f>
        <v>8</v>
      </c>
      <c r="L3555" s="11">
        <f t="shared" si="447"/>
        <v>8</v>
      </c>
    </row>
    <row r="3556" spans="1:12" x14ac:dyDescent="0.3">
      <c r="A3556" s="9">
        <f>'Raw Data'!A3555</f>
        <v>45364.336805555598</v>
      </c>
      <c r="B3556" s="11" t="str">
        <f>'Raw Data'!O3555</f>
        <v>Snow</v>
      </c>
      <c r="C3556" s="11" t="str">
        <f t="shared" si="440"/>
        <v>Snow</v>
      </c>
      <c r="D3556" s="11" t="str">
        <f t="shared" si="441"/>
        <v>Snow</v>
      </c>
      <c r="E3556" s="11" t="str">
        <f t="shared" si="442"/>
        <v>Snow</v>
      </c>
      <c r="F3556" s="11" t="str">
        <f t="shared" si="443"/>
        <v>SNOW</v>
      </c>
      <c r="G3556" s="11" t="str">
        <f t="shared" si="444"/>
        <v>snow</v>
      </c>
      <c r="H3556" s="11" t="str">
        <f>'Raw Data'!H3555</f>
        <v>Weekday</v>
      </c>
      <c r="I3556" s="11" t="str">
        <f t="shared" si="445"/>
        <v>WD</v>
      </c>
      <c r="J3556" s="11" t="str">
        <f t="shared" si="446"/>
        <v>Snow</v>
      </c>
      <c r="K3556" s="11" t="str">
        <f>TEXT('Raw Data'!F3555,"0")</f>
        <v>8</v>
      </c>
      <c r="L3556" s="11">
        <f t="shared" si="447"/>
        <v>8</v>
      </c>
    </row>
    <row r="3557" spans="1:12" x14ac:dyDescent="0.3">
      <c r="A3557" s="9">
        <f>'Raw Data'!A3556</f>
        <v>45364.340277777803</v>
      </c>
      <c r="B3557" s="11" t="str">
        <f>'Raw Data'!O3556</f>
        <v>Fog</v>
      </c>
      <c r="C3557" s="11" t="str">
        <f t="shared" si="440"/>
        <v>Fog</v>
      </c>
      <c r="D3557" s="11" t="str">
        <f t="shared" si="441"/>
        <v>Fog</v>
      </c>
      <c r="E3557" s="11" t="str">
        <f t="shared" si="442"/>
        <v>Fog</v>
      </c>
      <c r="F3557" s="11" t="str">
        <f t="shared" si="443"/>
        <v>FOG</v>
      </c>
      <c r="G3557" s="11" t="str">
        <f t="shared" si="444"/>
        <v>fog</v>
      </c>
      <c r="H3557" s="11" t="str">
        <f>'Raw Data'!H3556</f>
        <v>Weekday</v>
      </c>
      <c r="I3557" s="11" t="str">
        <f t="shared" si="445"/>
        <v>WD</v>
      </c>
      <c r="J3557" s="11" t="str">
        <f t="shared" si="446"/>
        <v>Fog</v>
      </c>
      <c r="K3557" s="11" t="str">
        <f>TEXT('Raw Data'!F3556,"0")</f>
        <v>8</v>
      </c>
      <c r="L3557" s="11">
        <f t="shared" si="447"/>
        <v>8</v>
      </c>
    </row>
    <row r="3558" spans="1:12" x14ac:dyDescent="0.3">
      <c r="A3558" s="9">
        <f>'Raw Data'!A3557</f>
        <v>45364.34375</v>
      </c>
      <c r="B3558" s="11" t="str">
        <f>'Raw Data'!O3557</f>
        <v>Fog</v>
      </c>
      <c r="C3558" s="11" t="str">
        <f t="shared" si="440"/>
        <v>Fog</v>
      </c>
      <c r="D3558" s="11" t="str">
        <f t="shared" si="441"/>
        <v>Fog</v>
      </c>
      <c r="E3558" s="11" t="str">
        <f t="shared" si="442"/>
        <v>Fog</v>
      </c>
      <c r="F3558" s="11" t="str">
        <f t="shared" si="443"/>
        <v>FOG</v>
      </c>
      <c r="G3558" s="11" t="str">
        <f t="shared" si="444"/>
        <v>fog</v>
      </c>
      <c r="H3558" s="11" t="str">
        <f>'Raw Data'!H3557</f>
        <v>Weekday</v>
      </c>
      <c r="I3558" s="11" t="str">
        <f t="shared" si="445"/>
        <v>WD</v>
      </c>
      <c r="J3558" s="11" t="str">
        <f t="shared" si="446"/>
        <v>Fog</v>
      </c>
      <c r="K3558" s="11" t="str">
        <f>TEXT('Raw Data'!F3557,"0")</f>
        <v>8</v>
      </c>
      <c r="L3558" s="11">
        <f t="shared" si="447"/>
        <v>8</v>
      </c>
    </row>
    <row r="3559" spans="1:12" x14ac:dyDescent="0.3">
      <c r="A3559" s="9">
        <f>'Raw Data'!A3558</f>
        <v>45364.347222222197</v>
      </c>
      <c r="B3559" s="11" t="str">
        <f>'Raw Data'!O3558</f>
        <v>Fog</v>
      </c>
      <c r="C3559" s="11" t="str">
        <f t="shared" si="440"/>
        <v>Fog</v>
      </c>
      <c r="D3559" s="11" t="str">
        <f t="shared" si="441"/>
        <v>Fog</v>
      </c>
      <c r="E3559" s="11" t="str">
        <f t="shared" si="442"/>
        <v>Fog</v>
      </c>
      <c r="F3559" s="11" t="str">
        <f t="shared" si="443"/>
        <v>FOG</v>
      </c>
      <c r="G3559" s="11" t="str">
        <f t="shared" si="444"/>
        <v>fog</v>
      </c>
      <c r="H3559" s="11" t="str">
        <f>'Raw Data'!H3558</f>
        <v>Weekday</v>
      </c>
      <c r="I3559" s="11" t="str">
        <f t="shared" si="445"/>
        <v>WD</v>
      </c>
      <c r="J3559" s="11" t="str">
        <f t="shared" si="446"/>
        <v>Fog</v>
      </c>
      <c r="K3559" s="11" t="str">
        <f>TEXT('Raw Data'!F3558,"0")</f>
        <v>8</v>
      </c>
      <c r="L3559" s="11">
        <f t="shared" si="447"/>
        <v>8</v>
      </c>
    </row>
    <row r="3560" spans="1:12" x14ac:dyDescent="0.3">
      <c r="A3560" s="9">
        <f>'Raw Data'!A3559</f>
        <v>45364.350694444503</v>
      </c>
      <c r="B3560" s="11" t="str">
        <f>'Raw Data'!O3559</f>
        <v>Clear</v>
      </c>
      <c r="C3560" s="11" t="str">
        <f t="shared" si="440"/>
        <v>Clear</v>
      </c>
      <c r="D3560" s="11" t="str">
        <f t="shared" si="441"/>
        <v>Clear</v>
      </c>
      <c r="E3560" s="11" t="str">
        <f t="shared" si="442"/>
        <v>Clear</v>
      </c>
      <c r="F3560" s="11" t="str">
        <f t="shared" si="443"/>
        <v>CLEAR</v>
      </c>
      <c r="G3560" s="11" t="str">
        <f t="shared" si="444"/>
        <v>clear</v>
      </c>
      <c r="H3560" s="11" t="str">
        <f>'Raw Data'!H3559</f>
        <v>Weekday</v>
      </c>
      <c r="I3560" s="11" t="str">
        <f t="shared" si="445"/>
        <v>WD</v>
      </c>
      <c r="J3560" s="11" t="str">
        <f t="shared" si="446"/>
        <v>Clear</v>
      </c>
      <c r="K3560" s="11" t="str">
        <f>TEXT('Raw Data'!F3559,"0")</f>
        <v>8</v>
      </c>
      <c r="L3560" s="11">
        <f t="shared" si="447"/>
        <v>8</v>
      </c>
    </row>
    <row r="3561" spans="1:12" x14ac:dyDescent="0.3">
      <c r="A3561" s="9">
        <f>'Raw Data'!A3560</f>
        <v>45364.354166666701</v>
      </c>
      <c r="B3561" s="11" t="str">
        <f>'Raw Data'!O3560</f>
        <v>Rain</v>
      </c>
      <c r="C3561" s="11" t="str">
        <f t="shared" si="440"/>
        <v>Rain</v>
      </c>
      <c r="D3561" s="11" t="str">
        <f t="shared" si="441"/>
        <v>Rain</v>
      </c>
      <c r="E3561" s="11" t="str">
        <f t="shared" si="442"/>
        <v>Rain</v>
      </c>
      <c r="F3561" s="11" t="str">
        <f t="shared" si="443"/>
        <v>RAIN</v>
      </c>
      <c r="G3561" s="11" t="str">
        <f t="shared" si="444"/>
        <v>rain</v>
      </c>
      <c r="H3561" s="11" t="str">
        <f>'Raw Data'!H3560</f>
        <v>Weekday</v>
      </c>
      <c r="I3561" s="11" t="str">
        <f t="shared" si="445"/>
        <v>WD</v>
      </c>
      <c r="J3561" s="11" t="str">
        <f t="shared" si="446"/>
        <v>Rain</v>
      </c>
      <c r="K3561" s="11" t="str">
        <f>TEXT('Raw Data'!F3560,"0")</f>
        <v>8</v>
      </c>
      <c r="L3561" s="11">
        <f t="shared" si="447"/>
        <v>8</v>
      </c>
    </row>
    <row r="3562" spans="1:12" x14ac:dyDescent="0.3">
      <c r="A3562" s="9">
        <f>'Raw Data'!A3561</f>
        <v>45364.357638888898</v>
      </c>
      <c r="B3562" s="11" t="str">
        <f>'Raw Data'!O3561</f>
        <v>Clear</v>
      </c>
      <c r="C3562" s="11" t="str">
        <f t="shared" si="440"/>
        <v>Clear</v>
      </c>
      <c r="D3562" s="11" t="str">
        <f t="shared" si="441"/>
        <v>Clear</v>
      </c>
      <c r="E3562" s="11" t="str">
        <f t="shared" si="442"/>
        <v>Clear</v>
      </c>
      <c r="F3562" s="11" t="str">
        <f t="shared" si="443"/>
        <v>CLEAR</v>
      </c>
      <c r="G3562" s="11" t="str">
        <f t="shared" si="444"/>
        <v>clear</v>
      </c>
      <c r="H3562" s="11" t="str">
        <f>'Raw Data'!H3561</f>
        <v>Weekday</v>
      </c>
      <c r="I3562" s="11" t="str">
        <f t="shared" si="445"/>
        <v>WD</v>
      </c>
      <c r="J3562" s="11" t="str">
        <f t="shared" si="446"/>
        <v>Clear</v>
      </c>
      <c r="K3562" s="11" t="str">
        <f>TEXT('Raw Data'!F3561,"0")</f>
        <v>8</v>
      </c>
      <c r="L3562" s="11">
        <f t="shared" si="447"/>
        <v>8</v>
      </c>
    </row>
    <row r="3563" spans="1:12" x14ac:dyDescent="0.3">
      <c r="A3563" s="9">
        <f>'Raw Data'!A3562</f>
        <v>45364.361111111102</v>
      </c>
      <c r="B3563" s="11" t="str">
        <f>'Raw Data'!O3562</f>
        <v>Clear</v>
      </c>
      <c r="C3563" s="11" t="str">
        <f t="shared" si="440"/>
        <v>Clear</v>
      </c>
      <c r="D3563" s="11" t="str">
        <f t="shared" si="441"/>
        <v>Clear</v>
      </c>
      <c r="E3563" s="11" t="str">
        <f t="shared" si="442"/>
        <v>Clear</v>
      </c>
      <c r="F3563" s="11" t="str">
        <f t="shared" si="443"/>
        <v>CLEAR</v>
      </c>
      <c r="G3563" s="11" t="str">
        <f t="shared" si="444"/>
        <v>clear</v>
      </c>
      <c r="H3563" s="11" t="str">
        <f>'Raw Data'!H3562</f>
        <v>Weekday</v>
      </c>
      <c r="I3563" s="11" t="str">
        <f t="shared" si="445"/>
        <v>WD</v>
      </c>
      <c r="J3563" s="11" t="str">
        <f t="shared" si="446"/>
        <v>Clear</v>
      </c>
      <c r="K3563" s="11" t="str">
        <f>TEXT('Raw Data'!F3562,"0")</f>
        <v>8</v>
      </c>
      <c r="L3563" s="11">
        <f t="shared" si="447"/>
        <v>8</v>
      </c>
    </row>
    <row r="3564" spans="1:12" x14ac:dyDescent="0.3">
      <c r="A3564" s="9">
        <f>'Raw Data'!A3563</f>
        <v>45364.364583333299</v>
      </c>
      <c r="B3564" s="11" t="str">
        <f>'Raw Data'!O3563</f>
        <v>Fog</v>
      </c>
      <c r="C3564" s="11" t="str">
        <f t="shared" si="440"/>
        <v>Fog</v>
      </c>
      <c r="D3564" s="11" t="str">
        <f t="shared" si="441"/>
        <v>Fog</v>
      </c>
      <c r="E3564" s="11" t="str">
        <f t="shared" si="442"/>
        <v>Fog</v>
      </c>
      <c r="F3564" s="11" t="str">
        <f t="shared" si="443"/>
        <v>FOG</v>
      </c>
      <c r="G3564" s="11" t="str">
        <f t="shared" si="444"/>
        <v>fog</v>
      </c>
      <c r="H3564" s="11" t="str">
        <f>'Raw Data'!H3563</f>
        <v>Weekday</v>
      </c>
      <c r="I3564" s="11" t="str">
        <f t="shared" si="445"/>
        <v>WD</v>
      </c>
      <c r="J3564" s="11" t="str">
        <f t="shared" si="446"/>
        <v>Fog</v>
      </c>
      <c r="K3564" s="11" t="str">
        <f>TEXT('Raw Data'!F3563,"0")</f>
        <v>8</v>
      </c>
      <c r="L3564" s="11">
        <f t="shared" si="447"/>
        <v>8</v>
      </c>
    </row>
    <row r="3565" spans="1:12" x14ac:dyDescent="0.3">
      <c r="A3565" s="9">
        <f>'Raw Data'!A3564</f>
        <v>45364.368055555598</v>
      </c>
      <c r="B3565" s="11" t="str">
        <f>'Raw Data'!O3564</f>
        <v>Rain</v>
      </c>
      <c r="C3565" s="11" t="str">
        <f t="shared" si="440"/>
        <v>Rain</v>
      </c>
      <c r="D3565" s="11" t="str">
        <f t="shared" si="441"/>
        <v>Rain</v>
      </c>
      <c r="E3565" s="11" t="str">
        <f t="shared" si="442"/>
        <v>Rain</v>
      </c>
      <c r="F3565" s="11" t="str">
        <f t="shared" si="443"/>
        <v>RAIN</v>
      </c>
      <c r="G3565" s="11" t="str">
        <f t="shared" si="444"/>
        <v>rain</v>
      </c>
      <c r="H3565" s="11" t="str">
        <f>'Raw Data'!H3564</f>
        <v>Weekday</v>
      </c>
      <c r="I3565" s="11" t="str">
        <f t="shared" si="445"/>
        <v>WD</v>
      </c>
      <c r="J3565" s="11" t="str">
        <f t="shared" si="446"/>
        <v>Rain</v>
      </c>
      <c r="K3565" s="11" t="str">
        <f>TEXT('Raw Data'!F3564,"0")</f>
        <v>8</v>
      </c>
      <c r="L3565" s="11">
        <f t="shared" si="447"/>
        <v>8</v>
      </c>
    </row>
    <row r="3566" spans="1:12" x14ac:dyDescent="0.3">
      <c r="A3566" s="9">
        <f>'Raw Data'!A3565</f>
        <v>45364.371527777803</v>
      </c>
      <c r="B3566" s="11" t="str">
        <f>'Raw Data'!O3565</f>
        <v>Snow</v>
      </c>
      <c r="C3566" s="11" t="str">
        <f t="shared" si="440"/>
        <v>Snow</v>
      </c>
      <c r="D3566" s="11" t="str">
        <f t="shared" si="441"/>
        <v>Snow</v>
      </c>
      <c r="E3566" s="11" t="str">
        <f t="shared" si="442"/>
        <v>Snow</v>
      </c>
      <c r="F3566" s="11" t="str">
        <f t="shared" si="443"/>
        <v>SNOW</v>
      </c>
      <c r="G3566" s="11" t="str">
        <f t="shared" si="444"/>
        <v>snow</v>
      </c>
      <c r="H3566" s="11" t="str">
        <f>'Raw Data'!H3565</f>
        <v>Weekday</v>
      </c>
      <c r="I3566" s="11" t="str">
        <f t="shared" si="445"/>
        <v>WD</v>
      </c>
      <c r="J3566" s="11" t="str">
        <f t="shared" si="446"/>
        <v>Snow</v>
      </c>
      <c r="K3566" s="11" t="str">
        <f>TEXT('Raw Data'!F3565,"0")</f>
        <v>8</v>
      </c>
      <c r="L3566" s="11">
        <f t="shared" si="447"/>
        <v>8</v>
      </c>
    </row>
    <row r="3567" spans="1:12" x14ac:dyDescent="0.3">
      <c r="A3567" s="9">
        <f>'Raw Data'!A3566</f>
        <v>45364.375</v>
      </c>
      <c r="B3567" s="11" t="str">
        <f>'Raw Data'!O3566</f>
        <v>Rain</v>
      </c>
      <c r="C3567" s="11" t="str">
        <f t="shared" si="440"/>
        <v>Rain</v>
      </c>
      <c r="D3567" s="11" t="str">
        <f t="shared" si="441"/>
        <v>Rain</v>
      </c>
      <c r="E3567" s="11" t="str">
        <f t="shared" si="442"/>
        <v>Rain</v>
      </c>
      <c r="F3567" s="11" t="str">
        <f t="shared" si="443"/>
        <v>RAIN</v>
      </c>
      <c r="G3567" s="11" t="str">
        <f t="shared" si="444"/>
        <v>rain</v>
      </c>
      <c r="H3567" s="11" t="str">
        <f>'Raw Data'!H3566</f>
        <v>Weekday</v>
      </c>
      <c r="I3567" s="11" t="str">
        <f t="shared" si="445"/>
        <v>WD</v>
      </c>
      <c r="J3567" s="11" t="str">
        <f t="shared" si="446"/>
        <v>Rain</v>
      </c>
      <c r="K3567" s="11" t="str">
        <f>TEXT('Raw Data'!F3566,"0")</f>
        <v>9</v>
      </c>
      <c r="L3567" s="11">
        <f t="shared" si="447"/>
        <v>9</v>
      </c>
    </row>
    <row r="3568" spans="1:12" x14ac:dyDescent="0.3">
      <c r="A3568" s="9">
        <f>'Raw Data'!A3567</f>
        <v>45364.378472222197</v>
      </c>
      <c r="B3568" s="11" t="str">
        <f>'Raw Data'!O3567</f>
        <v>Rain</v>
      </c>
      <c r="C3568" s="11" t="str">
        <f t="shared" si="440"/>
        <v>Rain</v>
      </c>
      <c r="D3568" s="11" t="str">
        <f t="shared" si="441"/>
        <v>Rain</v>
      </c>
      <c r="E3568" s="11" t="str">
        <f t="shared" si="442"/>
        <v>Rain</v>
      </c>
      <c r="F3568" s="11" t="str">
        <f t="shared" si="443"/>
        <v>RAIN</v>
      </c>
      <c r="G3568" s="11" t="str">
        <f t="shared" si="444"/>
        <v>rain</v>
      </c>
      <c r="H3568" s="11" t="str">
        <f>'Raw Data'!H3567</f>
        <v>Weekday</v>
      </c>
      <c r="I3568" s="11" t="str">
        <f t="shared" si="445"/>
        <v>WD</v>
      </c>
      <c r="J3568" s="11" t="str">
        <f t="shared" si="446"/>
        <v>Rain</v>
      </c>
      <c r="K3568" s="11" t="str">
        <f>TEXT('Raw Data'!F3567,"0")</f>
        <v>9</v>
      </c>
      <c r="L3568" s="11">
        <f t="shared" si="447"/>
        <v>9</v>
      </c>
    </row>
    <row r="3569" spans="1:12" x14ac:dyDescent="0.3">
      <c r="A3569" s="9">
        <f>'Raw Data'!A3568</f>
        <v>45364.381944444503</v>
      </c>
      <c r="B3569" s="11" t="str">
        <f>'Raw Data'!O3568</f>
        <v>Snow</v>
      </c>
      <c r="C3569" s="11" t="str">
        <f t="shared" si="440"/>
        <v>Snow</v>
      </c>
      <c r="D3569" s="11" t="str">
        <f t="shared" si="441"/>
        <v>Snow</v>
      </c>
      <c r="E3569" s="11" t="str">
        <f t="shared" si="442"/>
        <v>Snow</v>
      </c>
      <c r="F3569" s="11" t="str">
        <f t="shared" si="443"/>
        <v>SNOW</v>
      </c>
      <c r="G3569" s="11" t="str">
        <f t="shared" si="444"/>
        <v>snow</v>
      </c>
      <c r="H3569" s="11" t="str">
        <f>'Raw Data'!H3568</f>
        <v>Weekday</v>
      </c>
      <c r="I3569" s="11" t="str">
        <f t="shared" si="445"/>
        <v>WD</v>
      </c>
      <c r="J3569" s="11" t="str">
        <f t="shared" si="446"/>
        <v>Snow</v>
      </c>
      <c r="K3569" s="11" t="str">
        <f>TEXT('Raw Data'!F3568,"0")</f>
        <v>9</v>
      </c>
      <c r="L3569" s="11">
        <f t="shared" si="447"/>
        <v>9</v>
      </c>
    </row>
    <row r="3570" spans="1:12" x14ac:dyDescent="0.3">
      <c r="A3570" s="9">
        <f>'Raw Data'!A3569</f>
        <v>45364.385416666701</v>
      </c>
      <c r="B3570" s="11" t="str">
        <f>'Raw Data'!O3569</f>
        <v>Snow</v>
      </c>
      <c r="C3570" s="11" t="str">
        <f t="shared" si="440"/>
        <v>Snow</v>
      </c>
      <c r="D3570" s="11" t="str">
        <f t="shared" si="441"/>
        <v>Snow</v>
      </c>
      <c r="E3570" s="11" t="str">
        <f t="shared" si="442"/>
        <v>Snow</v>
      </c>
      <c r="F3570" s="11" t="str">
        <f t="shared" si="443"/>
        <v>SNOW</v>
      </c>
      <c r="G3570" s="11" t="str">
        <f t="shared" si="444"/>
        <v>snow</v>
      </c>
      <c r="H3570" s="11" t="str">
        <f>'Raw Data'!H3569</f>
        <v>Weekday</v>
      </c>
      <c r="I3570" s="11" t="str">
        <f t="shared" si="445"/>
        <v>WD</v>
      </c>
      <c r="J3570" s="11" t="str">
        <f t="shared" si="446"/>
        <v>Snow</v>
      </c>
      <c r="K3570" s="11" t="str">
        <f>TEXT('Raw Data'!F3569,"0")</f>
        <v>9</v>
      </c>
      <c r="L3570" s="11">
        <f t="shared" si="447"/>
        <v>9</v>
      </c>
    </row>
    <row r="3571" spans="1:12" x14ac:dyDescent="0.3">
      <c r="A3571" s="9">
        <f>'Raw Data'!A3570</f>
        <v>45364.388888888898</v>
      </c>
      <c r="B3571" s="11" t="str">
        <f>'Raw Data'!O3570</f>
        <v>Fog</v>
      </c>
      <c r="C3571" s="11" t="str">
        <f t="shared" si="440"/>
        <v>Fog</v>
      </c>
      <c r="D3571" s="11" t="str">
        <f t="shared" si="441"/>
        <v>Fog</v>
      </c>
      <c r="E3571" s="11" t="str">
        <f t="shared" si="442"/>
        <v>Fog</v>
      </c>
      <c r="F3571" s="11" t="str">
        <f t="shared" si="443"/>
        <v>FOG</v>
      </c>
      <c r="G3571" s="11" t="str">
        <f t="shared" si="444"/>
        <v>fog</v>
      </c>
      <c r="H3571" s="11" t="str">
        <f>'Raw Data'!H3570</f>
        <v>Weekday</v>
      </c>
      <c r="I3571" s="11" t="str">
        <f t="shared" si="445"/>
        <v>WD</v>
      </c>
      <c r="J3571" s="11" t="str">
        <f t="shared" si="446"/>
        <v>Fog</v>
      </c>
      <c r="K3571" s="11" t="str">
        <f>TEXT('Raw Data'!F3570,"0")</f>
        <v>9</v>
      </c>
      <c r="L3571" s="11">
        <f t="shared" si="447"/>
        <v>9</v>
      </c>
    </row>
    <row r="3572" spans="1:12" x14ac:dyDescent="0.3">
      <c r="A3572" s="9">
        <f>'Raw Data'!A3571</f>
        <v>45364.392361111102</v>
      </c>
      <c r="B3572" s="11" t="str">
        <f>'Raw Data'!O3571</f>
        <v>Snow</v>
      </c>
      <c r="C3572" s="11" t="str">
        <f t="shared" si="440"/>
        <v>Snow</v>
      </c>
      <c r="D3572" s="11" t="str">
        <f t="shared" si="441"/>
        <v>Snow</v>
      </c>
      <c r="E3572" s="11" t="str">
        <f t="shared" si="442"/>
        <v>Snow</v>
      </c>
      <c r="F3572" s="11" t="str">
        <f t="shared" si="443"/>
        <v>SNOW</v>
      </c>
      <c r="G3572" s="11" t="str">
        <f t="shared" si="444"/>
        <v>snow</v>
      </c>
      <c r="H3572" s="11" t="str">
        <f>'Raw Data'!H3571</f>
        <v>Weekday</v>
      </c>
      <c r="I3572" s="11" t="str">
        <f t="shared" si="445"/>
        <v>WD</v>
      </c>
      <c r="J3572" s="11" t="str">
        <f t="shared" si="446"/>
        <v>Snow</v>
      </c>
      <c r="K3572" s="11" t="str">
        <f>TEXT('Raw Data'!F3571,"0")</f>
        <v>9</v>
      </c>
      <c r="L3572" s="11">
        <f t="shared" si="447"/>
        <v>9</v>
      </c>
    </row>
    <row r="3573" spans="1:12" x14ac:dyDescent="0.3">
      <c r="A3573" s="9">
        <f>'Raw Data'!A3572</f>
        <v>45364.395833333299</v>
      </c>
      <c r="B3573" s="11" t="str">
        <f>'Raw Data'!O3572</f>
        <v>Fog</v>
      </c>
      <c r="C3573" s="11" t="str">
        <f t="shared" si="440"/>
        <v>Fog</v>
      </c>
      <c r="D3573" s="11" t="str">
        <f t="shared" si="441"/>
        <v>Fog</v>
      </c>
      <c r="E3573" s="11" t="str">
        <f t="shared" si="442"/>
        <v>Fog</v>
      </c>
      <c r="F3573" s="11" t="str">
        <f t="shared" si="443"/>
        <v>FOG</v>
      </c>
      <c r="G3573" s="11" t="str">
        <f t="shared" si="444"/>
        <v>fog</v>
      </c>
      <c r="H3573" s="11" t="str">
        <f>'Raw Data'!H3572</f>
        <v>Weekday</v>
      </c>
      <c r="I3573" s="11" t="str">
        <f t="shared" si="445"/>
        <v>WD</v>
      </c>
      <c r="J3573" s="11" t="str">
        <f t="shared" si="446"/>
        <v>Fog</v>
      </c>
      <c r="K3573" s="11" t="str">
        <f>TEXT('Raw Data'!F3572,"0")</f>
        <v>9</v>
      </c>
      <c r="L3573" s="11">
        <f t="shared" si="447"/>
        <v>9</v>
      </c>
    </row>
    <row r="3574" spans="1:12" x14ac:dyDescent="0.3">
      <c r="A3574" s="9">
        <f>'Raw Data'!A3573</f>
        <v>45364.399305555598</v>
      </c>
      <c r="B3574" s="11" t="str">
        <f>'Raw Data'!O3573</f>
        <v>Snow</v>
      </c>
      <c r="C3574" s="11" t="str">
        <f t="shared" si="440"/>
        <v>Snow</v>
      </c>
      <c r="D3574" s="11" t="str">
        <f t="shared" si="441"/>
        <v>Snow</v>
      </c>
      <c r="E3574" s="11" t="str">
        <f t="shared" si="442"/>
        <v>Snow</v>
      </c>
      <c r="F3574" s="11" t="str">
        <f t="shared" si="443"/>
        <v>SNOW</v>
      </c>
      <c r="G3574" s="11" t="str">
        <f t="shared" si="444"/>
        <v>snow</v>
      </c>
      <c r="H3574" s="11" t="str">
        <f>'Raw Data'!H3573</f>
        <v>Weekday</v>
      </c>
      <c r="I3574" s="11" t="str">
        <f t="shared" si="445"/>
        <v>WD</v>
      </c>
      <c r="J3574" s="11" t="str">
        <f t="shared" si="446"/>
        <v>Snow</v>
      </c>
      <c r="K3574" s="11" t="str">
        <f>TEXT('Raw Data'!F3573,"0")</f>
        <v>9</v>
      </c>
      <c r="L3574" s="11">
        <f t="shared" si="447"/>
        <v>9</v>
      </c>
    </row>
    <row r="3575" spans="1:12" x14ac:dyDescent="0.3">
      <c r="A3575" s="9">
        <f>'Raw Data'!A3574</f>
        <v>45364.402777777803</v>
      </c>
      <c r="B3575" s="11" t="str">
        <f>'Raw Data'!O3574</f>
        <v>Snow</v>
      </c>
      <c r="C3575" s="11" t="str">
        <f t="shared" si="440"/>
        <v>Snow</v>
      </c>
      <c r="D3575" s="11" t="str">
        <f t="shared" si="441"/>
        <v>Snow</v>
      </c>
      <c r="E3575" s="11" t="str">
        <f t="shared" si="442"/>
        <v>Snow</v>
      </c>
      <c r="F3575" s="11" t="str">
        <f t="shared" si="443"/>
        <v>SNOW</v>
      </c>
      <c r="G3575" s="11" t="str">
        <f t="shared" si="444"/>
        <v>snow</v>
      </c>
      <c r="H3575" s="11" t="str">
        <f>'Raw Data'!H3574</f>
        <v>Weekday</v>
      </c>
      <c r="I3575" s="11" t="str">
        <f t="shared" si="445"/>
        <v>WD</v>
      </c>
      <c r="J3575" s="11" t="str">
        <f t="shared" si="446"/>
        <v>Snow</v>
      </c>
      <c r="K3575" s="11" t="str">
        <f>TEXT('Raw Data'!F3574,"0")</f>
        <v>9</v>
      </c>
      <c r="L3575" s="11">
        <f t="shared" si="447"/>
        <v>9</v>
      </c>
    </row>
    <row r="3576" spans="1:12" x14ac:dyDescent="0.3">
      <c r="A3576" s="9">
        <f>'Raw Data'!A3575</f>
        <v>45364.40625</v>
      </c>
      <c r="B3576" s="11" t="str">
        <f>'Raw Data'!O3575</f>
        <v>Rain</v>
      </c>
      <c r="C3576" s="11" t="str">
        <f t="shared" si="440"/>
        <v>Rain</v>
      </c>
      <c r="D3576" s="11" t="str">
        <f t="shared" si="441"/>
        <v>Rain</v>
      </c>
      <c r="E3576" s="11" t="str">
        <f t="shared" si="442"/>
        <v>Rain</v>
      </c>
      <c r="F3576" s="11" t="str">
        <f t="shared" si="443"/>
        <v>RAIN</v>
      </c>
      <c r="G3576" s="11" t="str">
        <f t="shared" si="444"/>
        <v>rain</v>
      </c>
      <c r="H3576" s="11" t="str">
        <f>'Raw Data'!H3575</f>
        <v>Weekday</v>
      </c>
      <c r="I3576" s="11" t="str">
        <f t="shared" si="445"/>
        <v>WD</v>
      </c>
      <c r="J3576" s="11" t="str">
        <f t="shared" si="446"/>
        <v>Rain</v>
      </c>
      <c r="K3576" s="11" t="str">
        <f>TEXT('Raw Data'!F3575,"0")</f>
        <v>9</v>
      </c>
      <c r="L3576" s="11">
        <f t="shared" si="447"/>
        <v>9</v>
      </c>
    </row>
    <row r="3577" spans="1:12" x14ac:dyDescent="0.3">
      <c r="A3577" s="9">
        <f>'Raw Data'!A3576</f>
        <v>45364.409722222197</v>
      </c>
      <c r="B3577" s="11" t="str">
        <f>'Raw Data'!O3576</f>
        <v>Clear</v>
      </c>
      <c r="C3577" s="11" t="str">
        <f t="shared" si="440"/>
        <v>Clear</v>
      </c>
      <c r="D3577" s="11" t="str">
        <f t="shared" si="441"/>
        <v>Clear</v>
      </c>
      <c r="E3577" s="11" t="str">
        <f t="shared" si="442"/>
        <v>Clear</v>
      </c>
      <c r="F3577" s="11" t="str">
        <f t="shared" si="443"/>
        <v>CLEAR</v>
      </c>
      <c r="G3577" s="11" t="str">
        <f t="shared" si="444"/>
        <v>clear</v>
      </c>
      <c r="H3577" s="11" t="str">
        <f>'Raw Data'!H3576</f>
        <v>Weekday</v>
      </c>
      <c r="I3577" s="11" t="str">
        <f t="shared" si="445"/>
        <v>WD</v>
      </c>
      <c r="J3577" s="11" t="str">
        <f t="shared" si="446"/>
        <v>Clear</v>
      </c>
      <c r="K3577" s="11" t="str">
        <f>TEXT('Raw Data'!F3576,"0")</f>
        <v>9</v>
      </c>
      <c r="L3577" s="11">
        <f t="shared" si="447"/>
        <v>9</v>
      </c>
    </row>
    <row r="3578" spans="1:12" x14ac:dyDescent="0.3">
      <c r="A3578" s="9">
        <f>'Raw Data'!A3577</f>
        <v>45364.413194444503</v>
      </c>
      <c r="B3578" s="11" t="str">
        <f>'Raw Data'!O3577</f>
        <v>Snow</v>
      </c>
      <c r="C3578" s="11" t="str">
        <f t="shared" si="440"/>
        <v>Snow</v>
      </c>
      <c r="D3578" s="11" t="str">
        <f t="shared" si="441"/>
        <v>Snow</v>
      </c>
      <c r="E3578" s="11" t="str">
        <f t="shared" si="442"/>
        <v>Snow</v>
      </c>
      <c r="F3578" s="11" t="str">
        <f t="shared" si="443"/>
        <v>SNOW</v>
      </c>
      <c r="G3578" s="11" t="str">
        <f t="shared" si="444"/>
        <v>snow</v>
      </c>
      <c r="H3578" s="11" t="str">
        <f>'Raw Data'!H3577</f>
        <v>Weekday</v>
      </c>
      <c r="I3578" s="11" t="str">
        <f t="shared" si="445"/>
        <v>WD</v>
      </c>
      <c r="J3578" s="11" t="str">
        <f t="shared" si="446"/>
        <v>Snow</v>
      </c>
      <c r="K3578" s="11" t="str">
        <f>TEXT('Raw Data'!F3577,"0")</f>
        <v>9</v>
      </c>
      <c r="L3578" s="11">
        <f t="shared" si="447"/>
        <v>9</v>
      </c>
    </row>
    <row r="3579" spans="1:12" x14ac:dyDescent="0.3">
      <c r="A3579" s="9">
        <f>'Raw Data'!A3578</f>
        <v>45364.416666666701</v>
      </c>
      <c r="B3579" s="11" t="str">
        <f>'Raw Data'!O3578</f>
        <v>Snow</v>
      </c>
      <c r="C3579" s="11" t="str">
        <f t="shared" si="440"/>
        <v>Snow</v>
      </c>
      <c r="D3579" s="11" t="str">
        <f t="shared" si="441"/>
        <v>Snow</v>
      </c>
      <c r="E3579" s="11" t="str">
        <f t="shared" si="442"/>
        <v>Snow</v>
      </c>
      <c r="F3579" s="11" t="str">
        <f t="shared" si="443"/>
        <v>SNOW</v>
      </c>
      <c r="G3579" s="11" t="str">
        <f t="shared" si="444"/>
        <v>snow</v>
      </c>
      <c r="H3579" s="11" t="str">
        <f>'Raw Data'!H3578</f>
        <v>Weekday</v>
      </c>
      <c r="I3579" s="11" t="str">
        <f t="shared" si="445"/>
        <v>WD</v>
      </c>
      <c r="J3579" s="11" t="str">
        <f t="shared" si="446"/>
        <v>Snow</v>
      </c>
      <c r="K3579" s="11" t="str">
        <f>TEXT('Raw Data'!F3578,"0")</f>
        <v>10</v>
      </c>
      <c r="L3579" s="11">
        <f t="shared" si="447"/>
        <v>10</v>
      </c>
    </row>
    <row r="3580" spans="1:12" x14ac:dyDescent="0.3">
      <c r="A3580" s="9">
        <f>'Raw Data'!A3579</f>
        <v>45364.420138888898</v>
      </c>
      <c r="B3580" s="11" t="str">
        <f>'Raw Data'!O3579</f>
        <v>Snow</v>
      </c>
      <c r="C3580" s="11" t="str">
        <f t="shared" si="440"/>
        <v>Snow</v>
      </c>
      <c r="D3580" s="11" t="str">
        <f t="shared" si="441"/>
        <v>Snow</v>
      </c>
      <c r="E3580" s="11" t="str">
        <f t="shared" si="442"/>
        <v>Snow</v>
      </c>
      <c r="F3580" s="11" t="str">
        <f t="shared" si="443"/>
        <v>SNOW</v>
      </c>
      <c r="G3580" s="11" t="str">
        <f t="shared" si="444"/>
        <v>snow</v>
      </c>
      <c r="H3580" s="11" t="str">
        <f>'Raw Data'!H3579</f>
        <v>Weekday</v>
      </c>
      <c r="I3580" s="11" t="str">
        <f t="shared" si="445"/>
        <v>WD</v>
      </c>
      <c r="J3580" s="11" t="str">
        <f t="shared" si="446"/>
        <v>Snow</v>
      </c>
      <c r="K3580" s="11" t="str">
        <f>TEXT('Raw Data'!F3579,"0")</f>
        <v>10</v>
      </c>
      <c r="L3580" s="11">
        <f t="shared" si="447"/>
        <v>10</v>
      </c>
    </row>
    <row r="3581" spans="1:12" x14ac:dyDescent="0.3">
      <c r="A3581" s="9">
        <f>'Raw Data'!A3580</f>
        <v>45364.423611111102</v>
      </c>
      <c r="B3581" s="11" t="str">
        <f>'Raw Data'!O3580</f>
        <v>Rain</v>
      </c>
      <c r="C3581" s="11" t="str">
        <f t="shared" si="440"/>
        <v>Rain</v>
      </c>
      <c r="D3581" s="11" t="str">
        <f t="shared" si="441"/>
        <v>Rain</v>
      </c>
      <c r="E3581" s="11" t="str">
        <f t="shared" si="442"/>
        <v>Rain</v>
      </c>
      <c r="F3581" s="11" t="str">
        <f t="shared" si="443"/>
        <v>RAIN</v>
      </c>
      <c r="G3581" s="11" t="str">
        <f t="shared" si="444"/>
        <v>rain</v>
      </c>
      <c r="H3581" s="11" t="str">
        <f>'Raw Data'!H3580</f>
        <v>Weekday</v>
      </c>
      <c r="I3581" s="11" t="str">
        <f t="shared" si="445"/>
        <v>WD</v>
      </c>
      <c r="J3581" s="11" t="str">
        <f t="shared" si="446"/>
        <v>Rain</v>
      </c>
      <c r="K3581" s="11" t="str">
        <f>TEXT('Raw Data'!F3580,"0")</f>
        <v>10</v>
      </c>
      <c r="L3581" s="11">
        <f t="shared" si="447"/>
        <v>10</v>
      </c>
    </row>
    <row r="3582" spans="1:12" x14ac:dyDescent="0.3">
      <c r="A3582" s="9">
        <f>'Raw Data'!A3581</f>
        <v>45364.427083333299</v>
      </c>
      <c r="B3582" s="11" t="str">
        <f>'Raw Data'!O3581</f>
        <v>Rain</v>
      </c>
      <c r="C3582" s="11" t="str">
        <f t="shared" si="440"/>
        <v>Rain</v>
      </c>
      <c r="D3582" s="11" t="str">
        <f t="shared" si="441"/>
        <v>Rain</v>
      </c>
      <c r="E3582" s="11" t="str">
        <f t="shared" si="442"/>
        <v>Rain</v>
      </c>
      <c r="F3582" s="11" t="str">
        <f t="shared" si="443"/>
        <v>RAIN</v>
      </c>
      <c r="G3582" s="11" t="str">
        <f t="shared" si="444"/>
        <v>rain</v>
      </c>
      <c r="H3582" s="11" t="str">
        <f>'Raw Data'!H3581</f>
        <v>Weekday</v>
      </c>
      <c r="I3582" s="11" t="str">
        <f t="shared" si="445"/>
        <v>WD</v>
      </c>
      <c r="J3582" s="11" t="str">
        <f t="shared" si="446"/>
        <v>Rain</v>
      </c>
      <c r="K3582" s="11" t="str">
        <f>TEXT('Raw Data'!F3581,"0")</f>
        <v>10</v>
      </c>
      <c r="L3582" s="11">
        <f t="shared" si="447"/>
        <v>10</v>
      </c>
    </row>
    <row r="3583" spans="1:12" x14ac:dyDescent="0.3">
      <c r="A3583" s="9">
        <f>'Raw Data'!A3582</f>
        <v>45364.430555555598</v>
      </c>
      <c r="B3583" s="11" t="str">
        <f>'Raw Data'!O3582</f>
        <v>Fog</v>
      </c>
      <c r="C3583" s="11" t="str">
        <f t="shared" si="440"/>
        <v>Fog</v>
      </c>
      <c r="D3583" s="11" t="str">
        <f t="shared" si="441"/>
        <v>Fog</v>
      </c>
      <c r="E3583" s="11" t="str">
        <f t="shared" si="442"/>
        <v>Fog</v>
      </c>
      <c r="F3583" s="11" t="str">
        <f t="shared" si="443"/>
        <v>FOG</v>
      </c>
      <c r="G3583" s="11" t="str">
        <f t="shared" si="444"/>
        <v>fog</v>
      </c>
      <c r="H3583" s="11" t="str">
        <f>'Raw Data'!H3582</f>
        <v>Weekday</v>
      </c>
      <c r="I3583" s="11" t="str">
        <f t="shared" si="445"/>
        <v>WD</v>
      </c>
      <c r="J3583" s="11" t="str">
        <f t="shared" si="446"/>
        <v>Fog</v>
      </c>
      <c r="K3583" s="11" t="str">
        <f>TEXT('Raw Data'!F3582,"0")</f>
        <v>10</v>
      </c>
      <c r="L3583" s="11">
        <f t="shared" si="447"/>
        <v>10</v>
      </c>
    </row>
    <row r="3584" spans="1:12" x14ac:dyDescent="0.3">
      <c r="A3584" s="9">
        <f>'Raw Data'!A3583</f>
        <v>45364.434027777803</v>
      </c>
      <c r="B3584" s="11" t="str">
        <f>'Raw Data'!O3583</f>
        <v>Rain</v>
      </c>
      <c r="C3584" s="11" t="str">
        <f t="shared" si="440"/>
        <v>Rain</v>
      </c>
      <c r="D3584" s="11" t="str">
        <f t="shared" si="441"/>
        <v>Rain</v>
      </c>
      <c r="E3584" s="11" t="str">
        <f t="shared" si="442"/>
        <v>Rain</v>
      </c>
      <c r="F3584" s="11" t="str">
        <f t="shared" si="443"/>
        <v>RAIN</v>
      </c>
      <c r="G3584" s="11" t="str">
        <f t="shared" si="444"/>
        <v>rain</v>
      </c>
      <c r="H3584" s="11" t="str">
        <f>'Raw Data'!H3583</f>
        <v>Weekday</v>
      </c>
      <c r="I3584" s="11" t="str">
        <f t="shared" si="445"/>
        <v>WD</v>
      </c>
      <c r="J3584" s="11" t="str">
        <f t="shared" si="446"/>
        <v>Rain</v>
      </c>
      <c r="K3584" s="11" t="str">
        <f>TEXT('Raw Data'!F3583,"0")</f>
        <v>10</v>
      </c>
      <c r="L3584" s="11">
        <f t="shared" si="447"/>
        <v>10</v>
      </c>
    </row>
    <row r="3585" spans="1:12" x14ac:dyDescent="0.3">
      <c r="A3585" s="9">
        <f>'Raw Data'!A3584</f>
        <v>45364.4375</v>
      </c>
      <c r="B3585" s="11" t="str">
        <f>'Raw Data'!O3584</f>
        <v>Snow</v>
      </c>
      <c r="C3585" s="11" t="str">
        <f t="shared" si="440"/>
        <v>Snow</v>
      </c>
      <c r="D3585" s="11" t="str">
        <f t="shared" si="441"/>
        <v>Snow</v>
      </c>
      <c r="E3585" s="11" t="str">
        <f t="shared" si="442"/>
        <v>Snow</v>
      </c>
      <c r="F3585" s="11" t="str">
        <f t="shared" si="443"/>
        <v>SNOW</v>
      </c>
      <c r="G3585" s="11" t="str">
        <f t="shared" si="444"/>
        <v>snow</v>
      </c>
      <c r="H3585" s="11" t="str">
        <f>'Raw Data'!H3584</f>
        <v>Weekday</v>
      </c>
      <c r="I3585" s="11" t="str">
        <f t="shared" si="445"/>
        <v>WD</v>
      </c>
      <c r="J3585" s="11" t="str">
        <f t="shared" si="446"/>
        <v>Snow</v>
      </c>
      <c r="K3585" s="11" t="str">
        <f>TEXT('Raw Data'!F3584,"0")</f>
        <v>10</v>
      </c>
      <c r="L3585" s="11">
        <f t="shared" si="447"/>
        <v>10</v>
      </c>
    </row>
    <row r="3586" spans="1:12" x14ac:dyDescent="0.3">
      <c r="A3586" s="9">
        <f>'Raw Data'!A3585</f>
        <v>45364.440972222197</v>
      </c>
      <c r="B3586" s="11" t="str">
        <f>'Raw Data'!O3585</f>
        <v>Clear</v>
      </c>
      <c r="C3586" s="11" t="str">
        <f t="shared" si="440"/>
        <v>Clear</v>
      </c>
      <c r="D3586" s="11" t="str">
        <f t="shared" si="441"/>
        <v>Clear</v>
      </c>
      <c r="E3586" s="11" t="str">
        <f t="shared" si="442"/>
        <v>Clear</v>
      </c>
      <c r="F3586" s="11" t="str">
        <f t="shared" si="443"/>
        <v>CLEAR</v>
      </c>
      <c r="G3586" s="11" t="str">
        <f t="shared" si="444"/>
        <v>clear</v>
      </c>
      <c r="H3586" s="11" t="str">
        <f>'Raw Data'!H3585</f>
        <v>Weekday</v>
      </c>
      <c r="I3586" s="11" t="str">
        <f t="shared" si="445"/>
        <v>WD</v>
      </c>
      <c r="J3586" s="11" t="str">
        <f t="shared" si="446"/>
        <v>Clear</v>
      </c>
      <c r="K3586" s="11" t="str">
        <f>TEXT('Raw Data'!F3585,"0")</f>
        <v>10</v>
      </c>
      <c r="L3586" s="11">
        <f t="shared" si="447"/>
        <v>10</v>
      </c>
    </row>
    <row r="3587" spans="1:12" x14ac:dyDescent="0.3">
      <c r="A3587" s="9">
        <f>'Raw Data'!A3586</f>
        <v>45364.444444444503</v>
      </c>
      <c r="B3587" s="11" t="str">
        <f>'Raw Data'!O3586</f>
        <v>Clear</v>
      </c>
      <c r="C3587" s="11" t="str">
        <f t="shared" ref="C3587:C3650" si="448">TRIM(B3587)</f>
        <v>Clear</v>
      </c>
      <c r="D3587" s="11" t="str">
        <f t="shared" ref="D3587:D3650" si="449">CLEAN(C3587)</f>
        <v>Clear</v>
      </c>
      <c r="E3587" s="11" t="str">
        <f t="shared" ref="E3587:E3650" si="450">PROPER(D3587)</f>
        <v>Clear</v>
      </c>
      <c r="F3587" s="11" t="str">
        <f t="shared" ref="F3587:F3650" si="451">UPPER(B3587)</f>
        <v>CLEAR</v>
      </c>
      <c r="G3587" s="11" t="str">
        <f t="shared" ref="G3587:G3650" si="452">LOWER(B3587)</f>
        <v>clear</v>
      </c>
      <c r="H3587" s="11" t="str">
        <f>'Raw Data'!H3586</f>
        <v>Weekday</v>
      </c>
      <c r="I3587" s="11" t="str">
        <f t="shared" ref="I3587:I3650" si="453">SUBSTITUTE(SUBSTITUTE(H3587,"Weekday","WD"),"Weekend","WE")</f>
        <v>WD</v>
      </c>
      <c r="J3587" s="11" t="str">
        <f t="shared" ref="J3587:J3650" si="454">PROPER(TRIM(CLEAN(B3587)))</f>
        <v>Clear</v>
      </c>
      <c r="K3587" s="11" t="str">
        <f>TEXT('Raw Data'!F3586,"0")</f>
        <v>10</v>
      </c>
      <c r="L3587" s="11">
        <f t="shared" ref="L3587:L3650" si="455">VALUE(K3587)</f>
        <v>10</v>
      </c>
    </row>
    <row r="3588" spans="1:12" x14ac:dyDescent="0.3">
      <c r="A3588" s="9">
        <f>'Raw Data'!A3587</f>
        <v>45364.447916666701</v>
      </c>
      <c r="B3588" s="11" t="str">
        <f>'Raw Data'!O3587</f>
        <v>Rain</v>
      </c>
      <c r="C3588" s="11" t="str">
        <f t="shared" si="448"/>
        <v>Rain</v>
      </c>
      <c r="D3588" s="11" t="str">
        <f t="shared" si="449"/>
        <v>Rain</v>
      </c>
      <c r="E3588" s="11" t="str">
        <f t="shared" si="450"/>
        <v>Rain</v>
      </c>
      <c r="F3588" s="11" t="str">
        <f t="shared" si="451"/>
        <v>RAIN</v>
      </c>
      <c r="G3588" s="11" t="str">
        <f t="shared" si="452"/>
        <v>rain</v>
      </c>
      <c r="H3588" s="11" t="str">
        <f>'Raw Data'!H3587</f>
        <v>Weekday</v>
      </c>
      <c r="I3588" s="11" t="str">
        <f t="shared" si="453"/>
        <v>WD</v>
      </c>
      <c r="J3588" s="11" t="str">
        <f t="shared" si="454"/>
        <v>Rain</v>
      </c>
      <c r="K3588" s="11" t="str">
        <f>TEXT('Raw Data'!F3587,"0")</f>
        <v>10</v>
      </c>
      <c r="L3588" s="11">
        <f t="shared" si="455"/>
        <v>10</v>
      </c>
    </row>
    <row r="3589" spans="1:12" x14ac:dyDescent="0.3">
      <c r="A3589" s="9">
        <f>'Raw Data'!A3588</f>
        <v>45364.451388888898</v>
      </c>
      <c r="B3589" s="11" t="str">
        <f>'Raw Data'!O3588</f>
        <v>Snow</v>
      </c>
      <c r="C3589" s="11" t="str">
        <f t="shared" si="448"/>
        <v>Snow</v>
      </c>
      <c r="D3589" s="11" t="str">
        <f t="shared" si="449"/>
        <v>Snow</v>
      </c>
      <c r="E3589" s="11" t="str">
        <f t="shared" si="450"/>
        <v>Snow</v>
      </c>
      <c r="F3589" s="11" t="str">
        <f t="shared" si="451"/>
        <v>SNOW</v>
      </c>
      <c r="G3589" s="11" t="str">
        <f t="shared" si="452"/>
        <v>snow</v>
      </c>
      <c r="H3589" s="11" t="str">
        <f>'Raw Data'!H3588</f>
        <v>Weekday</v>
      </c>
      <c r="I3589" s="11" t="str">
        <f t="shared" si="453"/>
        <v>WD</v>
      </c>
      <c r="J3589" s="11" t="str">
        <f t="shared" si="454"/>
        <v>Snow</v>
      </c>
      <c r="K3589" s="11" t="str">
        <f>TEXT('Raw Data'!F3588,"0")</f>
        <v>10</v>
      </c>
      <c r="L3589" s="11">
        <f t="shared" si="455"/>
        <v>10</v>
      </c>
    </row>
    <row r="3590" spans="1:12" x14ac:dyDescent="0.3">
      <c r="A3590" s="9">
        <f>'Raw Data'!A3589</f>
        <v>45364.454861111102</v>
      </c>
      <c r="B3590" s="11" t="str">
        <f>'Raw Data'!O3589</f>
        <v>Snow</v>
      </c>
      <c r="C3590" s="11" t="str">
        <f t="shared" si="448"/>
        <v>Snow</v>
      </c>
      <c r="D3590" s="11" t="str">
        <f t="shared" si="449"/>
        <v>Snow</v>
      </c>
      <c r="E3590" s="11" t="str">
        <f t="shared" si="450"/>
        <v>Snow</v>
      </c>
      <c r="F3590" s="11" t="str">
        <f t="shared" si="451"/>
        <v>SNOW</v>
      </c>
      <c r="G3590" s="11" t="str">
        <f t="shared" si="452"/>
        <v>snow</v>
      </c>
      <c r="H3590" s="11" t="str">
        <f>'Raw Data'!H3589</f>
        <v>Weekday</v>
      </c>
      <c r="I3590" s="11" t="str">
        <f t="shared" si="453"/>
        <v>WD</v>
      </c>
      <c r="J3590" s="11" t="str">
        <f t="shared" si="454"/>
        <v>Snow</v>
      </c>
      <c r="K3590" s="11" t="str">
        <f>TEXT('Raw Data'!F3589,"0")</f>
        <v>10</v>
      </c>
      <c r="L3590" s="11">
        <f t="shared" si="455"/>
        <v>10</v>
      </c>
    </row>
    <row r="3591" spans="1:12" x14ac:dyDescent="0.3">
      <c r="A3591" s="9">
        <f>'Raw Data'!A3590</f>
        <v>45364.458333333299</v>
      </c>
      <c r="B3591" s="11" t="str">
        <f>'Raw Data'!O3590</f>
        <v>Rain</v>
      </c>
      <c r="C3591" s="11" t="str">
        <f t="shared" si="448"/>
        <v>Rain</v>
      </c>
      <c r="D3591" s="11" t="str">
        <f t="shared" si="449"/>
        <v>Rain</v>
      </c>
      <c r="E3591" s="11" t="str">
        <f t="shared" si="450"/>
        <v>Rain</v>
      </c>
      <c r="F3591" s="11" t="str">
        <f t="shared" si="451"/>
        <v>RAIN</v>
      </c>
      <c r="G3591" s="11" t="str">
        <f t="shared" si="452"/>
        <v>rain</v>
      </c>
      <c r="H3591" s="11" t="str">
        <f>'Raw Data'!H3590</f>
        <v>Weekday</v>
      </c>
      <c r="I3591" s="11" t="str">
        <f t="shared" si="453"/>
        <v>WD</v>
      </c>
      <c r="J3591" s="11" t="str">
        <f t="shared" si="454"/>
        <v>Rain</v>
      </c>
      <c r="K3591" s="11" t="str">
        <f>TEXT('Raw Data'!F3590,"0")</f>
        <v>11</v>
      </c>
      <c r="L3591" s="11">
        <f t="shared" si="455"/>
        <v>11</v>
      </c>
    </row>
    <row r="3592" spans="1:12" x14ac:dyDescent="0.3">
      <c r="A3592" s="9">
        <f>'Raw Data'!A3591</f>
        <v>45364.461805555598</v>
      </c>
      <c r="B3592" s="11" t="str">
        <f>'Raw Data'!O3591</f>
        <v>Snow</v>
      </c>
      <c r="C3592" s="11" t="str">
        <f t="shared" si="448"/>
        <v>Snow</v>
      </c>
      <c r="D3592" s="11" t="str">
        <f t="shared" si="449"/>
        <v>Snow</v>
      </c>
      <c r="E3592" s="11" t="str">
        <f t="shared" si="450"/>
        <v>Snow</v>
      </c>
      <c r="F3592" s="11" t="str">
        <f t="shared" si="451"/>
        <v>SNOW</v>
      </c>
      <c r="G3592" s="11" t="str">
        <f t="shared" si="452"/>
        <v>snow</v>
      </c>
      <c r="H3592" s="11" t="str">
        <f>'Raw Data'!H3591</f>
        <v>Weekday</v>
      </c>
      <c r="I3592" s="11" t="str">
        <f t="shared" si="453"/>
        <v>WD</v>
      </c>
      <c r="J3592" s="11" t="str">
        <f t="shared" si="454"/>
        <v>Snow</v>
      </c>
      <c r="K3592" s="11" t="str">
        <f>TEXT('Raw Data'!F3591,"0")</f>
        <v>11</v>
      </c>
      <c r="L3592" s="11">
        <f t="shared" si="455"/>
        <v>11</v>
      </c>
    </row>
    <row r="3593" spans="1:12" x14ac:dyDescent="0.3">
      <c r="A3593" s="9">
        <f>'Raw Data'!A3592</f>
        <v>45364.465277777803</v>
      </c>
      <c r="B3593" s="11" t="str">
        <f>'Raw Data'!O3592</f>
        <v>Snow</v>
      </c>
      <c r="C3593" s="11" t="str">
        <f t="shared" si="448"/>
        <v>Snow</v>
      </c>
      <c r="D3593" s="11" t="str">
        <f t="shared" si="449"/>
        <v>Snow</v>
      </c>
      <c r="E3593" s="11" t="str">
        <f t="shared" si="450"/>
        <v>Snow</v>
      </c>
      <c r="F3593" s="11" t="str">
        <f t="shared" si="451"/>
        <v>SNOW</v>
      </c>
      <c r="G3593" s="11" t="str">
        <f t="shared" si="452"/>
        <v>snow</v>
      </c>
      <c r="H3593" s="11" t="str">
        <f>'Raw Data'!H3592</f>
        <v>Weekday</v>
      </c>
      <c r="I3593" s="11" t="str">
        <f t="shared" si="453"/>
        <v>WD</v>
      </c>
      <c r="J3593" s="11" t="str">
        <f t="shared" si="454"/>
        <v>Snow</v>
      </c>
      <c r="K3593" s="11" t="str">
        <f>TEXT('Raw Data'!F3592,"0")</f>
        <v>11</v>
      </c>
      <c r="L3593" s="11">
        <f t="shared" si="455"/>
        <v>11</v>
      </c>
    </row>
    <row r="3594" spans="1:12" x14ac:dyDescent="0.3">
      <c r="A3594" s="9">
        <f>'Raw Data'!A3593</f>
        <v>45364.46875</v>
      </c>
      <c r="B3594" s="11" t="str">
        <f>'Raw Data'!O3593</f>
        <v>Clear</v>
      </c>
      <c r="C3594" s="11" t="str">
        <f t="shared" si="448"/>
        <v>Clear</v>
      </c>
      <c r="D3594" s="11" t="str">
        <f t="shared" si="449"/>
        <v>Clear</v>
      </c>
      <c r="E3594" s="11" t="str">
        <f t="shared" si="450"/>
        <v>Clear</v>
      </c>
      <c r="F3594" s="11" t="str">
        <f t="shared" si="451"/>
        <v>CLEAR</v>
      </c>
      <c r="G3594" s="11" t="str">
        <f t="shared" si="452"/>
        <v>clear</v>
      </c>
      <c r="H3594" s="11" t="str">
        <f>'Raw Data'!H3593</f>
        <v>Weekday</v>
      </c>
      <c r="I3594" s="11" t="str">
        <f t="shared" si="453"/>
        <v>WD</v>
      </c>
      <c r="J3594" s="11" t="str">
        <f t="shared" si="454"/>
        <v>Clear</v>
      </c>
      <c r="K3594" s="11" t="str">
        <f>TEXT('Raw Data'!F3593,"0")</f>
        <v>11</v>
      </c>
      <c r="L3594" s="11">
        <f t="shared" si="455"/>
        <v>11</v>
      </c>
    </row>
    <row r="3595" spans="1:12" x14ac:dyDescent="0.3">
      <c r="A3595" s="9">
        <f>'Raw Data'!A3594</f>
        <v>45364.472222222197</v>
      </c>
      <c r="B3595" s="11" t="str">
        <f>'Raw Data'!O3594</f>
        <v>Rain</v>
      </c>
      <c r="C3595" s="11" t="str">
        <f t="shared" si="448"/>
        <v>Rain</v>
      </c>
      <c r="D3595" s="11" t="str">
        <f t="shared" si="449"/>
        <v>Rain</v>
      </c>
      <c r="E3595" s="11" t="str">
        <f t="shared" si="450"/>
        <v>Rain</v>
      </c>
      <c r="F3595" s="11" t="str">
        <f t="shared" si="451"/>
        <v>RAIN</v>
      </c>
      <c r="G3595" s="11" t="str">
        <f t="shared" si="452"/>
        <v>rain</v>
      </c>
      <c r="H3595" s="11" t="str">
        <f>'Raw Data'!H3594</f>
        <v>Weekday</v>
      </c>
      <c r="I3595" s="11" t="str">
        <f t="shared" si="453"/>
        <v>WD</v>
      </c>
      <c r="J3595" s="11" t="str">
        <f t="shared" si="454"/>
        <v>Rain</v>
      </c>
      <c r="K3595" s="11" t="str">
        <f>TEXT('Raw Data'!F3594,"0")</f>
        <v>11</v>
      </c>
      <c r="L3595" s="11">
        <f t="shared" si="455"/>
        <v>11</v>
      </c>
    </row>
    <row r="3596" spans="1:12" x14ac:dyDescent="0.3">
      <c r="A3596" s="9">
        <f>'Raw Data'!A3595</f>
        <v>45364.475694444503</v>
      </c>
      <c r="B3596" s="11" t="str">
        <f>'Raw Data'!O3595</f>
        <v>Rain</v>
      </c>
      <c r="C3596" s="11" t="str">
        <f t="shared" si="448"/>
        <v>Rain</v>
      </c>
      <c r="D3596" s="11" t="str">
        <f t="shared" si="449"/>
        <v>Rain</v>
      </c>
      <c r="E3596" s="11" t="str">
        <f t="shared" si="450"/>
        <v>Rain</v>
      </c>
      <c r="F3596" s="11" t="str">
        <f t="shared" si="451"/>
        <v>RAIN</v>
      </c>
      <c r="G3596" s="11" t="str">
        <f t="shared" si="452"/>
        <v>rain</v>
      </c>
      <c r="H3596" s="11" t="str">
        <f>'Raw Data'!H3595</f>
        <v>Weekday</v>
      </c>
      <c r="I3596" s="11" t="str">
        <f t="shared" si="453"/>
        <v>WD</v>
      </c>
      <c r="J3596" s="11" t="str">
        <f t="shared" si="454"/>
        <v>Rain</v>
      </c>
      <c r="K3596" s="11" t="str">
        <f>TEXT('Raw Data'!F3595,"0")</f>
        <v>11</v>
      </c>
      <c r="L3596" s="11">
        <f t="shared" si="455"/>
        <v>11</v>
      </c>
    </row>
    <row r="3597" spans="1:12" x14ac:dyDescent="0.3">
      <c r="A3597" s="9">
        <f>'Raw Data'!A3596</f>
        <v>45364.479166666701</v>
      </c>
      <c r="B3597" s="11" t="str">
        <f>'Raw Data'!O3596</f>
        <v>Rain</v>
      </c>
      <c r="C3597" s="11" t="str">
        <f t="shared" si="448"/>
        <v>Rain</v>
      </c>
      <c r="D3597" s="11" t="str">
        <f t="shared" si="449"/>
        <v>Rain</v>
      </c>
      <c r="E3597" s="11" t="str">
        <f t="shared" si="450"/>
        <v>Rain</v>
      </c>
      <c r="F3597" s="11" t="str">
        <f t="shared" si="451"/>
        <v>RAIN</v>
      </c>
      <c r="G3597" s="11" t="str">
        <f t="shared" si="452"/>
        <v>rain</v>
      </c>
      <c r="H3597" s="11" t="str">
        <f>'Raw Data'!H3596</f>
        <v>Weekday</v>
      </c>
      <c r="I3597" s="11" t="str">
        <f t="shared" si="453"/>
        <v>WD</v>
      </c>
      <c r="J3597" s="11" t="str">
        <f t="shared" si="454"/>
        <v>Rain</v>
      </c>
      <c r="K3597" s="11" t="str">
        <f>TEXT('Raw Data'!F3596,"0")</f>
        <v>11</v>
      </c>
      <c r="L3597" s="11">
        <f t="shared" si="455"/>
        <v>11</v>
      </c>
    </row>
    <row r="3598" spans="1:12" x14ac:dyDescent="0.3">
      <c r="A3598" s="9">
        <f>'Raw Data'!A3597</f>
        <v>45364.482638888898</v>
      </c>
      <c r="B3598" s="11" t="str">
        <f>'Raw Data'!O3597</f>
        <v>Clear</v>
      </c>
      <c r="C3598" s="11" t="str">
        <f t="shared" si="448"/>
        <v>Clear</v>
      </c>
      <c r="D3598" s="11" t="str">
        <f t="shared" si="449"/>
        <v>Clear</v>
      </c>
      <c r="E3598" s="11" t="str">
        <f t="shared" si="450"/>
        <v>Clear</v>
      </c>
      <c r="F3598" s="11" t="str">
        <f t="shared" si="451"/>
        <v>CLEAR</v>
      </c>
      <c r="G3598" s="11" t="str">
        <f t="shared" si="452"/>
        <v>clear</v>
      </c>
      <c r="H3598" s="11" t="str">
        <f>'Raw Data'!H3597</f>
        <v>Weekday</v>
      </c>
      <c r="I3598" s="11" t="str">
        <f t="shared" si="453"/>
        <v>WD</v>
      </c>
      <c r="J3598" s="11" t="str">
        <f t="shared" si="454"/>
        <v>Clear</v>
      </c>
      <c r="K3598" s="11" t="str">
        <f>TEXT('Raw Data'!F3597,"0")</f>
        <v>11</v>
      </c>
      <c r="L3598" s="11">
        <f t="shared" si="455"/>
        <v>11</v>
      </c>
    </row>
    <row r="3599" spans="1:12" x14ac:dyDescent="0.3">
      <c r="A3599" s="9">
        <f>'Raw Data'!A3598</f>
        <v>45364.486111111102</v>
      </c>
      <c r="B3599" s="11" t="str">
        <f>'Raw Data'!O3598</f>
        <v>Fog</v>
      </c>
      <c r="C3599" s="11" t="str">
        <f t="shared" si="448"/>
        <v>Fog</v>
      </c>
      <c r="D3599" s="11" t="str">
        <f t="shared" si="449"/>
        <v>Fog</v>
      </c>
      <c r="E3599" s="11" t="str">
        <f t="shared" si="450"/>
        <v>Fog</v>
      </c>
      <c r="F3599" s="11" t="str">
        <f t="shared" si="451"/>
        <v>FOG</v>
      </c>
      <c r="G3599" s="11" t="str">
        <f t="shared" si="452"/>
        <v>fog</v>
      </c>
      <c r="H3599" s="11" t="str">
        <f>'Raw Data'!H3598</f>
        <v>Weekday</v>
      </c>
      <c r="I3599" s="11" t="str">
        <f t="shared" si="453"/>
        <v>WD</v>
      </c>
      <c r="J3599" s="11" t="str">
        <f t="shared" si="454"/>
        <v>Fog</v>
      </c>
      <c r="K3599" s="11" t="str">
        <f>TEXT('Raw Data'!F3598,"0")</f>
        <v>11</v>
      </c>
      <c r="L3599" s="11">
        <f t="shared" si="455"/>
        <v>11</v>
      </c>
    </row>
    <row r="3600" spans="1:12" x14ac:dyDescent="0.3">
      <c r="A3600" s="9">
        <f>'Raw Data'!A3599</f>
        <v>45364.489583333299</v>
      </c>
      <c r="B3600" s="11" t="str">
        <f>'Raw Data'!O3599</f>
        <v>Snow</v>
      </c>
      <c r="C3600" s="11" t="str">
        <f t="shared" si="448"/>
        <v>Snow</v>
      </c>
      <c r="D3600" s="11" t="str">
        <f t="shared" si="449"/>
        <v>Snow</v>
      </c>
      <c r="E3600" s="11" t="str">
        <f t="shared" si="450"/>
        <v>Snow</v>
      </c>
      <c r="F3600" s="11" t="str">
        <f t="shared" si="451"/>
        <v>SNOW</v>
      </c>
      <c r="G3600" s="11" t="str">
        <f t="shared" si="452"/>
        <v>snow</v>
      </c>
      <c r="H3600" s="11" t="str">
        <f>'Raw Data'!H3599</f>
        <v>Weekday</v>
      </c>
      <c r="I3600" s="11" t="str">
        <f t="shared" si="453"/>
        <v>WD</v>
      </c>
      <c r="J3600" s="11" t="str">
        <f t="shared" si="454"/>
        <v>Snow</v>
      </c>
      <c r="K3600" s="11" t="str">
        <f>TEXT('Raw Data'!F3599,"0")</f>
        <v>11</v>
      </c>
      <c r="L3600" s="11">
        <f t="shared" si="455"/>
        <v>11</v>
      </c>
    </row>
    <row r="3601" spans="1:12" x14ac:dyDescent="0.3">
      <c r="A3601" s="9">
        <f>'Raw Data'!A3600</f>
        <v>45364.493055555598</v>
      </c>
      <c r="B3601" s="11" t="str">
        <f>'Raw Data'!O3600</f>
        <v>Fog</v>
      </c>
      <c r="C3601" s="11" t="str">
        <f t="shared" si="448"/>
        <v>Fog</v>
      </c>
      <c r="D3601" s="11" t="str">
        <f t="shared" si="449"/>
        <v>Fog</v>
      </c>
      <c r="E3601" s="11" t="str">
        <f t="shared" si="450"/>
        <v>Fog</v>
      </c>
      <c r="F3601" s="11" t="str">
        <f t="shared" si="451"/>
        <v>FOG</v>
      </c>
      <c r="G3601" s="11" t="str">
        <f t="shared" si="452"/>
        <v>fog</v>
      </c>
      <c r="H3601" s="11" t="str">
        <f>'Raw Data'!H3600</f>
        <v>Weekday</v>
      </c>
      <c r="I3601" s="11" t="str">
        <f t="shared" si="453"/>
        <v>WD</v>
      </c>
      <c r="J3601" s="11" t="str">
        <f t="shared" si="454"/>
        <v>Fog</v>
      </c>
      <c r="K3601" s="11" t="str">
        <f>TEXT('Raw Data'!F3600,"0")</f>
        <v>11</v>
      </c>
      <c r="L3601" s="11">
        <f t="shared" si="455"/>
        <v>11</v>
      </c>
    </row>
    <row r="3602" spans="1:12" x14ac:dyDescent="0.3">
      <c r="A3602" s="9">
        <f>'Raw Data'!A3601</f>
        <v>45364.496527777803</v>
      </c>
      <c r="B3602" s="11" t="str">
        <f>'Raw Data'!O3601</f>
        <v>Clear</v>
      </c>
      <c r="C3602" s="11" t="str">
        <f t="shared" si="448"/>
        <v>Clear</v>
      </c>
      <c r="D3602" s="11" t="str">
        <f t="shared" si="449"/>
        <v>Clear</v>
      </c>
      <c r="E3602" s="11" t="str">
        <f t="shared" si="450"/>
        <v>Clear</v>
      </c>
      <c r="F3602" s="11" t="str">
        <f t="shared" si="451"/>
        <v>CLEAR</v>
      </c>
      <c r="G3602" s="11" t="str">
        <f t="shared" si="452"/>
        <v>clear</v>
      </c>
      <c r="H3602" s="11" t="str">
        <f>'Raw Data'!H3601</f>
        <v>Weekday</v>
      </c>
      <c r="I3602" s="11" t="str">
        <f t="shared" si="453"/>
        <v>WD</v>
      </c>
      <c r="J3602" s="11" t="str">
        <f t="shared" si="454"/>
        <v>Clear</v>
      </c>
      <c r="K3602" s="11" t="str">
        <f>TEXT('Raw Data'!F3601,"0")</f>
        <v>11</v>
      </c>
      <c r="L3602" s="11">
        <f t="shared" si="455"/>
        <v>11</v>
      </c>
    </row>
    <row r="3603" spans="1:12" x14ac:dyDescent="0.3">
      <c r="A3603" s="9">
        <f>'Raw Data'!A3602</f>
        <v>45364.5</v>
      </c>
      <c r="B3603" s="11" t="str">
        <f>'Raw Data'!O3602</f>
        <v>Clear</v>
      </c>
      <c r="C3603" s="11" t="str">
        <f t="shared" si="448"/>
        <v>Clear</v>
      </c>
      <c r="D3603" s="11" t="str">
        <f t="shared" si="449"/>
        <v>Clear</v>
      </c>
      <c r="E3603" s="11" t="str">
        <f t="shared" si="450"/>
        <v>Clear</v>
      </c>
      <c r="F3603" s="11" t="str">
        <f t="shared" si="451"/>
        <v>CLEAR</v>
      </c>
      <c r="G3603" s="11" t="str">
        <f t="shared" si="452"/>
        <v>clear</v>
      </c>
      <c r="H3603" s="11" t="str">
        <f>'Raw Data'!H3602</f>
        <v>Weekday</v>
      </c>
      <c r="I3603" s="11" t="str">
        <f t="shared" si="453"/>
        <v>WD</v>
      </c>
      <c r="J3603" s="11" t="str">
        <f t="shared" si="454"/>
        <v>Clear</v>
      </c>
      <c r="K3603" s="11" t="str">
        <f>TEXT('Raw Data'!F3602,"0")</f>
        <v>12</v>
      </c>
      <c r="L3603" s="11">
        <f t="shared" si="455"/>
        <v>12</v>
      </c>
    </row>
    <row r="3604" spans="1:12" x14ac:dyDescent="0.3">
      <c r="A3604" s="9">
        <f>'Raw Data'!A3603</f>
        <v>45364.503472222197</v>
      </c>
      <c r="B3604" s="11" t="str">
        <f>'Raw Data'!O3603</f>
        <v>Clear</v>
      </c>
      <c r="C3604" s="11" t="str">
        <f t="shared" si="448"/>
        <v>Clear</v>
      </c>
      <c r="D3604" s="11" t="str">
        <f t="shared" si="449"/>
        <v>Clear</v>
      </c>
      <c r="E3604" s="11" t="str">
        <f t="shared" si="450"/>
        <v>Clear</v>
      </c>
      <c r="F3604" s="11" t="str">
        <f t="shared" si="451"/>
        <v>CLEAR</v>
      </c>
      <c r="G3604" s="11" t="str">
        <f t="shared" si="452"/>
        <v>clear</v>
      </c>
      <c r="H3604" s="11" t="str">
        <f>'Raw Data'!H3603</f>
        <v>Weekday</v>
      </c>
      <c r="I3604" s="11" t="str">
        <f t="shared" si="453"/>
        <v>WD</v>
      </c>
      <c r="J3604" s="11" t="str">
        <f t="shared" si="454"/>
        <v>Clear</v>
      </c>
      <c r="K3604" s="11" t="str">
        <f>TEXT('Raw Data'!F3603,"0")</f>
        <v>12</v>
      </c>
      <c r="L3604" s="11">
        <f t="shared" si="455"/>
        <v>12</v>
      </c>
    </row>
    <row r="3605" spans="1:12" x14ac:dyDescent="0.3">
      <c r="A3605" s="9">
        <f>'Raw Data'!A3604</f>
        <v>45364.506944444503</v>
      </c>
      <c r="B3605" s="11" t="str">
        <f>'Raw Data'!O3604</f>
        <v>Fog</v>
      </c>
      <c r="C3605" s="11" t="str">
        <f t="shared" si="448"/>
        <v>Fog</v>
      </c>
      <c r="D3605" s="11" t="str">
        <f t="shared" si="449"/>
        <v>Fog</v>
      </c>
      <c r="E3605" s="11" t="str">
        <f t="shared" si="450"/>
        <v>Fog</v>
      </c>
      <c r="F3605" s="11" t="str">
        <f t="shared" si="451"/>
        <v>FOG</v>
      </c>
      <c r="G3605" s="11" t="str">
        <f t="shared" si="452"/>
        <v>fog</v>
      </c>
      <c r="H3605" s="11" t="str">
        <f>'Raw Data'!H3604</f>
        <v>Weekday</v>
      </c>
      <c r="I3605" s="11" t="str">
        <f t="shared" si="453"/>
        <v>WD</v>
      </c>
      <c r="J3605" s="11" t="str">
        <f t="shared" si="454"/>
        <v>Fog</v>
      </c>
      <c r="K3605" s="11" t="str">
        <f>TEXT('Raw Data'!F3604,"0")</f>
        <v>12</v>
      </c>
      <c r="L3605" s="11">
        <f t="shared" si="455"/>
        <v>12</v>
      </c>
    </row>
    <row r="3606" spans="1:12" x14ac:dyDescent="0.3">
      <c r="A3606" s="9">
        <f>'Raw Data'!A3605</f>
        <v>45364.510416666701</v>
      </c>
      <c r="B3606" s="11" t="str">
        <f>'Raw Data'!O3605</f>
        <v>Rain</v>
      </c>
      <c r="C3606" s="11" t="str">
        <f t="shared" si="448"/>
        <v>Rain</v>
      </c>
      <c r="D3606" s="11" t="str">
        <f t="shared" si="449"/>
        <v>Rain</v>
      </c>
      <c r="E3606" s="11" t="str">
        <f t="shared" si="450"/>
        <v>Rain</v>
      </c>
      <c r="F3606" s="11" t="str">
        <f t="shared" si="451"/>
        <v>RAIN</v>
      </c>
      <c r="G3606" s="11" t="str">
        <f t="shared" si="452"/>
        <v>rain</v>
      </c>
      <c r="H3606" s="11" t="str">
        <f>'Raw Data'!H3605</f>
        <v>Weekday</v>
      </c>
      <c r="I3606" s="11" t="str">
        <f t="shared" si="453"/>
        <v>WD</v>
      </c>
      <c r="J3606" s="11" t="str">
        <f t="shared" si="454"/>
        <v>Rain</v>
      </c>
      <c r="K3606" s="11" t="str">
        <f>TEXT('Raw Data'!F3605,"0")</f>
        <v>12</v>
      </c>
      <c r="L3606" s="11">
        <f t="shared" si="455"/>
        <v>12</v>
      </c>
    </row>
    <row r="3607" spans="1:12" x14ac:dyDescent="0.3">
      <c r="A3607" s="9">
        <f>'Raw Data'!A3606</f>
        <v>45364.513888888898</v>
      </c>
      <c r="B3607" s="11" t="str">
        <f>'Raw Data'!O3606</f>
        <v>Snow</v>
      </c>
      <c r="C3607" s="11" t="str">
        <f t="shared" si="448"/>
        <v>Snow</v>
      </c>
      <c r="D3607" s="11" t="str">
        <f t="shared" si="449"/>
        <v>Snow</v>
      </c>
      <c r="E3607" s="11" t="str">
        <f t="shared" si="450"/>
        <v>Snow</v>
      </c>
      <c r="F3607" s="11" t="str">
        <f t="shared" si="451"/>
        <v>SNOW</v>
      </c>
      <c r="G3607" s="11" t="str">
        <f t="shared" si="452"/>
        <v>snow</v>
      </c>
      <c r="H3607" s="11" t="str">
        <f>'Raw Data'!H3606</f>
        <v>Weekday</v>
      </c>
      <c r="I3607" s="11" t="str">
        <f t="shared" si="453"/>
        <v>WD</v>
      </c>
      <c r="J3607" s="11" t="str">
        <f t="shared" si="454"/>
        <v>Snow</v>
      </c>
      <c r="K3607" s="11" t="str">
        <f>TEXT('Raw Data'!F3606,"0")</f>
        <v>12</v>
      </c>
      <c r="L3607" s="11">
        <f t="shared" si="455"/>
        <v>12</v>
      </c>
    </row>
    <row r="3608" spans="1:12" x14ac:dyDescent="0.3">
      <c r="A3608" s="9">
        <f>'Raw Data'!A3607</f>
        <v>45364.517361111102</v>
      </c>
      <c r="B3608" s="11" t="str">
        <f>'Raw Data'!O3607</f>
        <v>Fog</v>
      </c>
      <c r="C3608" s="11" t="str">
        <f t="shared" si="448"/>
        <v>Fog</v>
      </c>
      <c r="D3608" s="11" t="str">
        <f t="shared" si="449"/>
        <v>Fog</v>
      </c>
      <c r="E3608" s="11" t="str">
        <f t="shared" si="450"/>
        <v>Fog</v>
      </c>
      <c r="F3608" s="11" t="str">
        <f t="shared" si="451"/>
        <v>FOG</v>
      </c>
      <c r="G3608" s="11" t="str">
        <f t="shared" si="452"/>
        <v>fog</v>
      </c>
      <c r="H3608" s="11" t="str">
        <f>'Raw Data'!H3607</f>
        <v>Weekday</v>
      </c>
      <c r="I3608" s="11" t="str">
        <f t="shared" si="453"/>
        <v>WD</v>
      </c>
      <c r="J3608" s="11" t="str">
        <f t="shared" si="454"/>
        <v>Fog</v>
      </c>
      <c r="K3608" s="11" t="str">
        <f>TEXT('Raw Data'!F3607,"0")</f>
        <v>12</v>
      </c>
      <c r="L3608" s="11">
        <f t="shared" si="455"/>
        <v>12</v>
      </c>
    </row>
    <row r="3609" spans="1:12" x14ac:dyDescent="0.3">
      <c r="A3609" s="9">
        <f>'Raw Data'!A3608</f>
        <v>45364.520833333299</v>
      </c>
      <c r="B3609" s="11" t="str">
        <f>'Raw Data'!O3608</f>
        <v>Fog</v>
      </c>
      <c r="C3609" s="11" t="str">
        <f t="shared" si="448"/>
        <v>Fog</v>
      </c>
      <c r="D3609" s="11" t="str">
        <f t="shared" si="449"/>
        <v>Fog</v>
      </c>
      <c r="E3609" s="11" t="str">
        <f t="shared" si="450"/>
        <v>Fog</v>
      </c>
      <c r="F3609" s="11" t="str">
        <f t="shared" si="451"/>
        <v>FOG</v>
      </c>
      <c r="G3609" s="11" t="str">
        <f t="shared" si="452"/>
        <v>fog</v>
      </c>
      <c r="H3609" s="11" t="str">
        <f>'Raw Data'!H3608</f>
        <v>Weekday</v>
      </c>
      <c r="I3609" s="11" t="str">
        <f t="shared" si="453"/>
        <v>WD</v>
      </c>
      <c r="J3609" s="11" t="str">
        <f t="shared" si="454"/>
        <v>Fog</v>
      </c>
      <c r="K3609" s="11" t="str">
        <f>TEXT('Raw Data'!F3608,"0")</f>
        <v>12</v>
      </c>
      <c r="L3609" s="11">
        <f t="shared" si="455"/>
        <v>12</v>
      </c>
    </row>
    <row r="3610" spans="1:12" x14ac:dyDescent="0.3">
      <c r="A3610" s="9">
        <f>'Raw Data'!A3609</f>
        <v>45364.524305555598</v>
      </c>
      <c r="B3610" s="11" t="str">
        <f>'Raw Data'!O3609</f>
        <v>Rain</v>
      </c>
      <c r="C3610" s="11" t="str">
        <f t="shared" si="448"/>
        <v>Rain</v>
      </c>
      <c r="D3610" s="11" t="str">
        <f t="shared" si="449"/>
        <v>Rain</v>
      </c>
      <c r="E3610" s="11" t="str">
        <f t="shared" si="450"/>
        <v>Rain</v>
      </c>
      <c r="F3610" s="11" t="str">
        <f t="shared" si="451"/>
        <v>RAIN</v>
      </c>
      <c r="G3610" s="11" t="str">
        <f t="shared" si="452"/>
        <v>rain</v>
      </c>
      <c r="H3610" s="11" t="str">
        <f>'Raw Data'!H3609</f>
        <v>Weekday</v>
      </c>
      <c r="I3610" s="11" t="str">
        <f t="shared" si="453"/>
        <v>WD</v>
      </c>
      <c r="J3610" s="11" t="str">
        <f t="shared" si="454"/>
        <v>Rain</v>
      </c>
      <c r="K3610" s="11" t="str">
        <f>TEXT('Raw Data'!F3609,"0")</f>
        <v>12</v>
      </c>
      <c r="L3610" s="11">
        <f t="shared" si="455"/>
        <v>12</v>
      </c>
    </row>
    <row r="3611" spans="1:12" x14ac:dyDescent="0.3">
      <c r="A3611" s="9">
        <f>'Raw Data'!A3610</f>
        <v>45364.527777777803</v>
      </c>
      <c r="B3611" s="11" t="str">
        <f>'Raw Data'!O3610</f>
        <v>Rain</v>
      </c>
      <c r="C3611" s="11" t="str">
        <f t="shared" si="448"/>
        <v>Rain</v>
      </c>
      <c r="D3611" s="11" t="str">
        <f t="shared" si="449"/>
        <v>Rain</v>
      </c>
      <c r="E3611" s="11" t="str">
        <f t="shared" si="450"/>
        <v>Rain</v>
      </c>
      <c r="F3611" s="11" t="str">
        <f t="shared" si="451"/>
        <v>RAIN</v>
      </c>
      <c r="G3611" s="11" t="str">
        <f t="shared" si="452"/>
        <v>rain</v>
      </c>
      <c r="H3611" s="11" t="str">
        <f>'Raw Data'!H3610</f>
        <v>Weekday</v>
      </c>
      <c r="I3611" s="11" t="str">
        <f t="shared" si="453"/>
        <v>WD</v>
      </c>
      <c r="J3611" s="11" t="str">
        <f t="shared" si="454"/>
        <v>Rain</v>
      </c>
      <c r="K3611" s="11" t="str">
        <f>TEXT('Raw Data'!F3610,"0")</f>
        <v>12</v>
      </c>
      <c r="L3611" s="11">
        <f t="shared" si="455"/>
        <v>12</v>
      </c>
    </row>
    <row r="3612" spans="1:12" x14ac:dyDescent="0.3">
      <c r="A3612" s="9">
        <f>'Raw Data'!A3611</f>
        <v>45364.53125</v>
      </c>
      <c r="B3612" s="11" t="str">
        <f>'Raw Data'!O3611</f>
        <v>Fog</v>
      </c>
      <c r="C3612" s="11" t="str">
        <f t="shared" si="448"/>
        <v>Fog</v>
      </c>
      <c r="D3612" s="11" t="str">
        <f t="shared" si="449"/>
        <v>Fog</v>
      </c>
      <c r="E3612" s="11" t="str">
        <f t="shared" si="450"/>
        <v>Fog</v>
      </c>
      <c r="F3612" s="11" t="str">
        <f t="shared" si="451"/>
        <v>FOG</v>
      </c>
      <c r="G3612" s="11" t="str">
        <f t="shared" si="452"/>
        <v>fog</v>
      </c>
      <c r="H3612" s="11" t="str">
        <f>'Raw Data'!H3611</f>
        <v>Weekday</v>
      </c>
      <c r="I3612" s="11" t="str">
        <f t="shared" si="453"/>
        <v>WD</v>
      </c>
      <c r="J3612" s="11" t="str">
        <f t="shared" si="454"/>
        <v>Fog</v>
      </c>
      <c r="K3612" s="11" t="str">
        <f>TEXT('Raw Data'!F3611,"0")</f>
        <v>12</v>
      </c>
      <c r="L3612" s="11">
        <f t="shared" si="455"/>
        <v>12</v>
      </c>
    </row>
    <row r="3613" spans="1:12" x14ac:dyDescent="0.3">
      <c r="A3613" s="9">
        <f>'Raw Data'!A3612</f>
        <v>45364.534722222197</v>
      </c>
      <c r="B3613" s="11" t="str">
        <f>'Raw Data'!O3612</f>
        <v>Snow</v>
      </c>
      <c r="C3613" s="11" t="str">
        <f t="shared" si="448"/>
        <v>Snow</v>
      </c>
      <c r="D3613" s="11" t="str">
        <f t="shared" si="449"/>
        <v>Snow</v>
      </c>
      <c r="E3613" s="11" t="str">
        <f t="shared" si="450"/>
        <v>Snow</v>
      </c>
      <c r="F3613" s="11" t="str">
        <f t="shared" si="451"/>
        <v>SNOW</v>
      </c>
      <c r="G3613" s="11" t="str">
        <f t="shared" si="452"/>
        <v>snow</v>
      </c>
      <c r="H3613" s="11" t="str">
        <f>'Raw Data'!H3612</f>
        <v>Weekday</v>
      </c>
      <c r="I3613" s="11" t="str">
        <f t="shared" si="453"/>
        <v>WD</v>
      </c>
      <c r="J3613" s="11" t="str">
        <f t="shared" si="454"/>
        <v>Snow</v>
      </c>
      <c r="K3613" s="11" t="str">
        <f>TEXT('Raw Data'!F3612,"0")</f>
        <v>12</v>
      </c>
      <c r="L3613" s="11">
        <f t="shared" si="455"/>
        <v>12</v>
      </c>
    </row>
    <row r="3614" spans="1:12" x14ac:dyDescent="0.3">
      <c r="A3614" s="9">
        <f>'Raw Data'!A3613</f>
        <v>45364.538194444503</v>
      </c>
      <c r="B3614" s="11" t="str">
        <f>'Raw Data'!O3613</f>
        <v>Fog</v>
      </c>
      <c r="C3614" s="11" t="str">
        <f t="shared" si="448"/>
        <v>Fog</v>
      </c>
      <c r="D3614" s="11" t="str">
        <f t="shared" si="449"/>
        <v>Fog</v>
      </c>
      <c r="E3614" s="11" t="str">
        <f t="shared" si="450"/>
        <v>Fog</v>
      </c>
      <c r="F3614" s="11" t="str">
        <f t="shared" si="451"/>
        <v>FOG</v>
      </c>
      <c r="G3614" s="11" t="str">
        <f t="shared" si="452"/>
        <v>fog</v>
      </c>
      <c r="H3614" s="11" t="str">
        <f>'Raw Data'!H3613</f>
        <v>Weekday</v>
      </c>
      <c r="I3614" s="11" t="str">
        <f t="shared" si="453"/>
        <v>WD</v>
      </c>
      <c r="J3614" s="11" t="str">
        <f t="shared" si="454"/>
        <v>Fog</v>
      </c>
      <c r="K3614" s="11" t="str">
        <f>TEXT('Raw Data'!F3613,"0")</f>
        <v>12</v>
      </c>
      <c r="L3614" s="11">
        <f t="shared" si="455"/>
        <v>12</v>
      </c>
    </row>
    <row r="3615" spans="1:12" x14ac:dyDescent="0.3">
      <c r="A3615" s="9">
        <f>'Raw Data'!A3614</f>
        <v>45364.541666666701</v>
      </c>
      <c r="B3615" s="11" t="str">
        <f>'Raw Data'!O3614</f>
        <v>Snow</v>
      </c>
      <c r="C3615" s="11" t="str">
        <f t="shared" si="448"/>
        <v>Snow</v>
      </c>
      <c r="D3615" s="11" t="str">
        <f t="shared" si="449"/>
        <v>Snow</v>
      </c>
      <c r="E3615" s="11" t="str">
        <f t="shared" si="450"/>
        <v>Snow</v>
      </c>
      <c r="F3615" s="11" t="str">
        <f t="shared" si="451"/>
        <v>SNOW</v>
      </c>
      <c r="G3615" s="11" t="str">
        <f t="shared" si="452"/>
        <v>snow</v>
      </c>
      <c r="H3615" s="11" t="str">
        <f>'Raw Data'!H3614</f>
        <v>Weekday</v>
      </c>
      <c r="I3615" s="11" t="str">
        <f t="shared" si="453"/>
        <v>WD</v>
      </c>
      <c r="J3615" s="11" t="str">
        <f t="shared" si="454"/>
        <v>Snow</v>
      </c>
      <c r="K3615" s="11" t="str">
        <f>TEXT('Raw Data'!F3614,"0")</f>
        <v>13</v>
      </c>
      <c r="L3615" s="11">
        <f t="shared" si="455"/>
        <v>13</v>
      </c>
    </row>
    <row r="3616" spans="1:12" x14ac:dyDescent="0.3">
      <c r="A3616" s="9">
        <f>'Raw Data'!A3615</f>
        <v>45364.545138888898</v>
      </c>
      <c r="B3616" s="11" t="str">
        <f>'Raw Data'!O3615</f>
        <v>Fog</v>
      </c>
      <c r="C3616" s="11" t="str">
        <f t="shared" si="448"/>
        <v>Fog</v>
      </c>
      <c r="D3616" s="11" t="str">
        <f t="shared" si="449"/>
        <v>Fog</v>
      </c>
      <c r="E3616" s="11" t="str">
        <f t="shared" si="450"/>
        <v>Fog</v>
      </c>
      <c r="F3616" s="11" t="str">
        <f t="shared" si="451"/>
        <v>FOG</v>
      </c>
      <c r="G3616" s="11" t="str">
        <f t="shared" si="452"/>
        <v>fog</v>
      </c>
      <c r="H3616" s="11" t="str">
        <f>'Raw Data'!H3615</f>
        <v>Weekday</v>
      </c>
      <c r="I3616" s="11" t="str">
        <f t="shared" si="453"/>
        <v>WD</v>
      </c>
      <c r="J3616" s="11" t="str">
        <f t="shared" si="454"/>
        <v>Fog</v>
      </c>
      <c r="K3616" s="11" t="str">
        <f>TEXT('Raw Data'!F3615,"0")</f>
        <v>13</v>
      </c>
      <c r="L3616" s="11">
        <f t="shared" si="455"/>
        <v>13</v>
      </c>
    </row>
    <row r="3617" spans="1:12" x14ac:dyDescent="0.3">
      <c r="A3617" s="9">
        <f>'Raw Data'!A3616</f>
        <v>45364.548611111102</v>
      </c>
      <c r="B3617" s="11" t="str">
        <f>'Raw Data'!O3616</f>
        <v>Rain</v>
      </c>
      <c r="C3617" s="11" t="str">
        <f t="shared" si="448"/>
        <v>Rain</v>
      </c>
      <c r="D3617" s="11" t="str">
        <f t="shared" si="449"/>
        <v>Rain</v>
      </c>
      <c r="E3617" s="11" t="str">
        <f t="shared" si="450"/>
        <v>Rain</v>
      </c>
      <c r="F3617" s="11" t="str">
        <f t="shared" si="451"/>
        <v>RAIN</v>
      </c>
      <c r="G3617" s="11" t="str">
        <f t="shared" si="452"/>
        <v>rain</v>
      </c>
      <c r="H3617" s="11" t="str">
        <f>'Raw Data'!H3616</f>
        <v>Weekday</v>
      </c>
      <c r="I3617" s="11" t="str">
        <f t="shared" si="453"/>
        <v>WD</v>
      </c>
      <c r="J3617" s="11" t="str">
        <f t="shared" si="454"/>
        <v>Rain</v>
      </c>
      <c r="K3617" s="11" t="str">
        <f>TEXT('Raw Data'!F3616,"0")</f>
        <v>13</v>
      </c>
      <c r="L3617" s="11">
        <f t="shared" si="455"/>
        <v>13</v>
      </c>
    </row>
    <row r="3618" spans="1:12" x14ac:dyDescent="0.3">
      <c r="A3618" s="9">
        <f>'Raw Data'!A3617</f>
        <v>45364.552083333299</v>
      </c>
      <c r="B3618" s="11" t="str">
        <f>'Raw Data'!O3617</f>
        <v>Rain</v>
      </c>
      <c r="C3618" s="11" t="str">
        <f t="shared" si="448"/>
        <v>Rain</v>
      </c>
      <c r="D3618" s="11" t="str">
        <f t="shared" si="449"/>
        <v>Rain</v>
      </c>
      <c r="E3618" s="11" t="str">
        <f t="shared" si="450"/>
        <v>Rain</v>
      </c>
      <c r="F3618" s="11" t="str">
        <f t="shared" si="451"/>
        <v>RAIN</v>
      </c>
      <c r="G3618" s="11" t="str">
        <f t="shared" si="452"/>
        <v>rain</v>
      </c>
      <c r="H3618" s="11" t="str">
        <f>'Raw Data'!H3617</f>
        <v>Weekday</v>
      </c>
      <c r="I3618" s="11" t="str">
        <f t="shared" si="453"/>
        <v>WD</v>
      </c>
      <c r="J3618" s="11" t="str">
        <f t="shared" si="454"/>
        <v>Rain</v>
      </c>
      <c r="K3618" s="11" t="str">
        <f>TEXT('Raw Data'!F3617,"0")</f>
        <v>13</v>
      </c>
      <c r="L3618" s="11">
        <f t="shared" si="455"/>
        <v>13</v>
      </c>
    </row>
    <row r="3619" spans="1:12" x14ac:dyDescent="0.3">
      <c r="A3619" s="9">
        <f>'Raw Data'!A3618</f>
        <v>45364.555555555598</v>
      </c>
      <c r="B3619" s="11" t="str">
        <f>'Raw Data'!O3618</f>
        <v>Fog</v>
      </c>
      <c r="C3619" s="11" t="str">
        <f t="shared" si="448"/>
        <v>Fog</v>
      </c>
      <c r="D3619" s="11" t="str">
        <f t="shared" si="449"/>
        <v>Fog</v>
      </c>
      <c r="E3619" s="11" t="str">
        <f t="shared" si="450"/>
        <v>Fog</v>
      </c>
      <c r="F3619" s="11" t="str">
        <f t="shared" si="451"/>
        <v>FOG</v>
      </c>
      <c r="G3619" s="11" t="str">
        <f t="shared" si="452"/>
        <v>fog</v>
      </c>
      <c r="H3619" s="11" t="str">
        <f>'Raw Data'!H3618</f>
        <v>Weekday</v>
      </c>
      <c r="I3619" s="11" t="str">
        <f t="shared" si="453"/>
        <v>WD</v>
      </c>
      <c r="J3619" s="11" t="str">
        <f t="shared" si="454"/>
        <v>Fog</v>
      </c>
      <c r="K3619" s="11" t="str">
        <f>TEXT('Raw Data'!F3618,"0")</f>
        <v>13</v>
      </c>
      <c r="L3619" s="11">
        <f t="shared" si="455"/>
        <v>13</v>
      </c>
    </row>
    <row r="3620" spans="1:12" x14ac:dyDescent="0.3">
      <c r="A3620" s="9">
        <f>'Raw Data'!A3619</f>
        <v>45364.559027777803</v>
      </c>
      <c r="B3620" s="11" t="str">
        <f>'Raw Data'!O3619</f>
        <v>Rain</v>
      </c>
      <c r="C3620" s="11" t="str">
        <f t="shared" si="448"/>
        <v>Rain</v>
      </c>
      <c r="D3620" s="11" t="str">
        <f t="shared" si="449"/>
        <v>Rain</v>
      </c>
      <c r="E3620" s="11" t="str">
        <f t="shared" si="450"/>
        <v>Rain</v>
      </c>
      <c r="F3620" s="11" t="str">
        <f t="shared" si="451"/>
        <v>RAIN</v>
      </c>
      <c r="G3620" s="11" t="str">
        <f t="shared" si="452"/>
        <v>rain</v>
      </c>
      <c r="H3620" s="11" t="str">
        <f>'Raw Data'!H3619</f>
        <v>Weekday</v>
      </c>
      <c r="I3620" s="11" t="str">
        <f t="shared" si="453"/>
        <v>WD</v>
      </c>
      <c r="J3620" s="11" t="str">
        <f t="shared" si="454"/>
        <v>Rain</v>
      </c>
      <c r="K3620" s="11" t="str">
        <f>TEXT('Raw Data'!F3619,"0")</f>
        <v>13</v>
      </c>
      <c r="L3620" s="11">
        <f t="shared" si="455"/>
        <v>13</v>
      </c>
    </row>
    <row r="3621" spans="1:12" x14ac:dyDescent="0.3">
      <c r="A3621" s="9">
        <f>'Raw Data'!A3620</f>
        <v>45364.5625</v>
      </c>
      <c r="B3621" s="11" t="str">
        <f>'Raw Data'!O3620</f>
        <v>Snow</v>
      </c>
      <c r="C3621" s="11" t="str">
        <f t="shared" si="448"/>
        <v>Snow</v>
      </c>
      <c r="D3621" s="11" t="str">
        <f t="shared" si="449"/>
        <v>Snow</v>
      </c>
      <c r="E3621" s="11" t="str">
        <f t="shared" si="450"/>
        <v>Snow</v>
      </c>
      <c r="F3621" s="11" t="str">
        <f t="shared" si="451"/>
        <v>SNOW</v>
      </c>
      <c r="G3621" s="11" t="str">
        <f t="shared" si="452"/>
        <v>snow</v>
      </c>
      <c r="H3621" s="11" t="str">
        <f>'Raw Data'!H3620</f>
        <v>Weekday</v>
      </c>
      <c r="I3621" s="11" t="str">
        <f t="shared" si="453"/>
        <v>WD</v>
      </c>
      <c r="J3621" s="11" t="str">
        <f t="shared" si="454"/>
        <v>Snow</v>
      </c>
      <c r="K3621" s="11" t="str">
        <f>TEXT('Raw Data'!F3620,"0")</f>
        <v>13</v>
      </c>
      <c r="L3621" s="11">
        <f t="shared" si="455"/>
        <v>13</v>
      </c>
    </row>
    <row r="3622" spans="1:12" x14ac:dyDescent="0.3">
      <c r="A3622" s="9">
        <f>'Raw Data'!A3621</f>
        <v>45364.565972222197</v>
      </c>
      <c r="B3622" s="11" t="str">
        <f>'Raw Data'!O3621</f>
        <v>Rain</v>
      </c>
      <c r="C3622" s="11" t="str">
        <f t="shared" si="448"/>
        <v>Rain</v>
      </c>
      <c r="D3622" s="11" t="str">
        <f t="shared" si="449"/>
        <v>Rain</v>
      </c>
      <c r="E3622" s="11" t="str">
        <f t="shared" si="450"/>
        <v>Rain</v>
      </c>
      <c r="F3622" s="11" t="str">
        <f t="shared" si="451"/>
        <v>RAIN</v>
      </c>
      <c r="G3622" s="11" t="str">
        <f t="shared" si="452"/>
        <v>rain</v>
      </c>
      <c r="H3622" s="11" t="str">
        <f>'Raw Data'!H3621</f>
        <v>Weekday</v>
      </c>
      <c r="I3622" s="11" t="str">
        <f t="shared" si="453"/>
        <v>WD</v>
      </c>
      <c r="J3622" s="11" t="str">
        <f t="shared" si="454"/>
        <v>Rain</v>
      </c>
      <c r="K3622" s="11" t="str">
        <f>TEXT('Raw Data'!F3621,"0")</f>
        <v>13</v>
      </c>
      <c r="L3622" s="11">
        <f t="shared" si="455"/>
        <v>13</v>
      </c>
    </row>
    <row r="3623" spans="1:12" x14ac:dyDescent="0.3">
      <c r="A3623" s="9">
        <f>'Raw Data'!A3622</f>
        <v>45364.569444444503</v>
      </c>
      <c r="B3623" s="11" t="str">
        <f>'Raw Data'!O3622</f>
        <v>Snow</v>
      </c>
      <c r="C3623" s="11" t="str">
        <f t="shared" si="448"/>
        <v>Snow</v>
      </c>
      <c r="D3623" s="11" t="str">
        <f t="shared" si="449"/>
        <v>Snow</v>
      </c>
      <c r="E3623" s="11" t="str">
        <f t="shared" si="450"/>
        <v>Snow</v>
      </c>
      <c r="F3623" s="11" t="str">
        <f t="shared" si="451"/>
        <v>SNOW</v>
      </c>
      <c r="G3623" s="11" t="str">
        <f t="shared" si="452"/>
        <v>snow</v>
      </c>
      <c r="H3623" s="11" t="str">
        <f>'Raw Data'!H3622</f>
        <v>Weekday</v>
      </c>
      <c r="I3623" s="11" t="str">
        <f t="shared" si="453"/>
        <v>WD</v>
      </c>
      <c r="J3623" s="11" t="str">
        <f t="shared" si="454"/>
        <v>Snow</v>
      </c>
      <c r="K3623" s="11" t="str">
        <f>TEXT('Raw Data'!F3622,"0")</f>
        <v>13</v>
      </c>
      <c r="L3623" s="11">
        <f t="shared" si="455"/>
        <v>13</v>
      </c>
    </row>
    <row r="3624" spans="1:12" x14ac:dyDescent="0.3">
      <c r="A3624" s="9">
        <f>'Raw Data'!A3623</f>
        <v>45364.572916666701</v>
      </c>
      <c r="B3624" s="11" t="str">
        <f>'Raw Data'!O3623</f>
        <v>Fog</v>
      </c>
      <c r="C3624" s="11" t="str">
        <f t="shared" si="448"/>
        <v>Fog</v>
      </c>
      <c r="D3624" s="11" t="str">
        <f t="shared" si="449"/>
        <v>Fog</v>
      </c>
      <c r="E3624" s="11" t="str">
        <f t="shared" si="450"/>
        <v>Fog</v>
      </c>
      <c r="F3624" s="11" t="str">
        <f t="shared" si="451"/>
        <v>FOG</v>
      </c>
      <c r="G3624" s="11" t="str">
        <f t="shared" si="452"/>
        <v>fog</v>
      </c>
      <c r="H3624" s="11" t="str">
        <f>'Raw Data'!H3623</f>
        <v>Weekday</v>
      </c>
      <c r="I3624" s="11" t="str">
        <f t="shared" si="453"/>
        <v>WD</v>
      </c>
      <c r="J3624" s="11" t="str">
        <f t="shared" si="454"/>
        <v>Fog</v>
      </c>
      <c r="K3624" s="11" t="str">
        <f>TEXT('Raw Data'!F3623,"0")</f>
        <v>13</v>
      </c>
      <c r="L3624" s="11">
        <f t="shared" si="455"/>
        <v>13</v>
      </c>
    </row>
    <row r="3625" spans="1:12" x14ac:dyDescent="0.3">
      <c r="A3625" s="9">
        <f>'Raw Data'!A3624</f>
        <v>45364.576388888898</v>
      </c>
      <c r="B3625" s="11" t="str">
        <f>'Raw Data'!O3624</f>
        <v>Snow</v>
      </c>
      <c r="C3625" s="11" t="str">
        <f t="shared" si="448"/>
        <v>Snow</v>
      </c>
      <c r="D3625" s="11" t="str">
        <f t="shared" si="449"/>
        <v>Snow</v>
      </c>
      <c r="E3625" s="11" t="str">
        <f t="shared" si="450"/>
        <v>Snow</v>
      </c>
      <c r="F3625" s="11" t="str">
        <f t="shared" si="451"/>
        <v>SNOW</v>
      </c>
      <c r="G3625" s="11" t="str">
        <f t="shared" si="452"/>
        <v>snow</v>
      </c>
      <c r="H3625" s="11" t="str">
        <f>'Raw Data'!H3624</f>
        <v>Weekday</v>
      </c>
      <c r="I3625" s="11" t="str">
        <f t="shared" si="453"/>
        <v>WD</v>
      </c>
      <c r="J3625" s="11" t="str">
        <f t="shared" si="454"/>
        <v>Snow</v>
      </c>
      <c r="K3625" s="11" t="str">
        <f>TEXT('Raw Data'!F3624,"0")</f>
        <v>13</v>
      </c>
      <c r="L3625" s="11">
        <f t="shared" si="455"/>
        <v>13</v>
      </c>
    </row>
    <row r="3626" spans="1:12" x14ac:dyDescent="0.3">
      <c r="A3626" s="9">
        <f>'Raw Data'!A3625</f>
        <v>45364.579861111102</v>
      </c>
      <c r="B3626" s="11" t="str">
        <f>'Raw Data'!O3625</f>
        <v>Rain</v>
      </c>
      <c r="C3626" s="11" t="str">
        <f t="shared" si="448"/>
        <v>Rain</v>
      </c>
      <c r="D3626" s="11" t="str">
        <f t="shared" si="449"/>
        <v>Rain</v>
      </c>
      <c r="E3626" s="11" t="str">
        <f t="shared" si="450"/>
        <v>Rain</v>
      </c>
      <c r="F3626" s="11" t="str">
        <f t="shared" si="451"/>
        <v>RAIN</v>
      </c>
      <c r="G3626" s="11" t="str">
        <f t="shared" si="452"/>
        <v>rain</v>
      </c>
      <c r="H3626" s="11" t="str">
        <f>'Raw Data'!H3625</f>
        <v>Weekday</v>
      </c>
      <c r="I3626" s="11" t="str">
        <f t="shared" si="453"/>
        <v>WD</v>
      </c>
      <c r="J3626" s="11" t="str">
        <f t="shared" si="454"/>
        <v>Rain</v>
      </c>
      <c r="K3626" s="11" t="str">
        <f>TEXT('Raw Data'!F3625,"0")</f>
        <v>13</v>
      </c>
      <c r="L3626" s="11">
        <f t="shared" si="455"/>
        <v>13</v>
      </c>
    </row>
    <row r="3627" spans="1:12" x14ac:dyDescent="0.3">
      <c r="A3627" s="9">
        <f>'Raw Data'!A3626</f>
        <v>45364.583333333299</v>
      </c>
      <c r="B3627" s="11" t="str">
        <f>'Raw Data'!O3626</f>
        <v>Clear</v>
      </c>
      <c r="C3627" s="11" t="str">
        <f t="shared" si="448"/>
        <v>Clear</v>
      </c>
      <c r="D3627" s="11" t="str">
        <f t="shared" si="449"/>
        <v>Clear</v>
      </c>
      <c r="E3627" s="11" t="str">
        <f t="shared" si="450"/>
        <v>Clear</v>
      </c>
      <c r="F3627" s="11" t="str">
        <f t="shared" si="451"/>
        <v>CLEAR</v>
      </c>
      <c r="G3627" s="11" t="str">
        <f t="shared" si="452"/>
        <v>clear</v>
      </c>
      <c r="H3627" s="11" t="str">
        <f>'Raw Data'!H3626</f>
        <v>Weekday</v>
      </c>
      <c r="I3627" s="11" t="str">
        <f t="shared" si="453"/>
        <v>WD</v>
      </c>
      <c r="J3627" s="11" t="str">
        <f t="shared" si="454"/>
        <v>Clear</v>
      </c>
      <c r="K3627" s="11" t="str">
        <f>TEXT('Raw Data'!F3626,"0")</f>
        <v>14</v>
      </c>
      <c r="L3627" s="11">
        <f t="shared" si="455"/>
        <v>14</v>
      </c>
    </row>
    <row r="3628" spans="1:12" x14ac:dyDescent="0.3">
      <c r="A3628" s="9">
        <f>'Raw Data'!A3627</f>
        <v>45364.586805555598</v>
      </c>
      <c r="B3628" s="11" t="str">
        <f>'Raw Data'!O3627</f>
        <v>Snow</v>
      </c>
      <c r="C3628" s="11" t="str">
        <f t="shared" si="448"/>
        <v>Snow</v>
      </c>
      <c r="D3628" s="11" t="str">
        <f t="shared" si="449"/>
        <v>Snow</v>
      </c>
      <c r="E3628" s="11" t="str">
        <f t="shared" si="450"/>
        <v>Snow</v>
      </c>
      <c r="F3628" s="11" t="str">
        <f t="shared" si="451"/>
        <v>SNOW</v>
      </c>
      <c r="G3628" s="11" t="str">
        <f t="shared" si="452"/>
        <v>snow</v>
      </c>
      <c r="H3628" s="11" t="str">
        <f>'Raw Data'!H3627</f>
        <v>Weekday</v>
      </c>
      <c r="I3628" s="11" t="str">
        <f t="shared" si="453"/>
        <v>WD</v>
      </c>
      <c r="J3628" s="11" t="str">
        <f t="shared" si="454"/>
        <v>Snow</v>
      </c>
      <c r="K3628" s="11" t="str">
        <f>TEXT('Raw Data'!F3627,"0")</f>
        <v>14</v>
      </c>
      <c r="L3628" s="11">
        <f t="shared" si="455"/>
        <v>14</v>
      </c>
    </row>
    <row r="3629" spans="1:12" x14ac:dyDescent="0.3">
      <c r="A3629" s="9">
        <f>'Raw Data'!A3628</f>
        <v>45364.590277777803</v>
      </c>
      <c r="B3629" s="11" t="str">
        <f>'Raw Data'!O3628</f>
        <v>Clear</v>
      </c>
      <c r="C3629" s="11" t="str">
        <f t="shared" si="448"/>
        <v>Clear</v>
      </c>
      <c r="D3629" s="11" t="str">
        <f t="shared" si="449"/>
        <v>Clear</v>
      </c>
      <c r="E3629" s="11" t="str">
        <f t="shared" si="450"/>
        <v>Clear</v>
      </c>
      <c r="F3629" s="11" t="str">
        <f t="shared" si="451"/>
        <v>CLEAR</v>
      </c>
      <c r="G3629" s="11" t="str">
        <f t="shared" si="452"/>
        <v>clear</v>
      </c>
      <c r="H3629" s="11" t="str">
        <f>'Raw Data'!H3628</f>
        <v>Weekday</v>
      </c>
      <c r="I3629" s="11" t="str">
        <f t="shared" si="453"/>
        <v>WD</v>
      </c>
      <c r="J3629" s="11" t="str">
        <f t="shared" si="454"/>
        <v>Clear</v>
      </c>
      <c r="K3629" s="11" t="str">
        <f>TEXT('Raw Data'!F3628,"0")</f>
        <v>14</v>
      </c>
      <c r="L3629" s="11">
        <f t="shared" si="455"/>
        <v>14</v>
      </c>
    </row>
    <row r="3630" spans="1:12" x14ac:dyDescent="0.3">
      <c r="A3630" s="9">
        <f>'Raw Data'!A3629</f>
        <v>45364.59375</v>
      </c>
      <c r="B3630" s="11" t="str">
        <f>'Raw Data'!O3629</f>
        <v>Fog</v>
      </c>
      <c r="C3630" s="11" t="str">
        <f t="shared" si="448"/>
        <v>Fog</v>
      </c>
      <c r="D3630" s="11" t="str">
        <f t="shared" si="449"/>
        <v>Fog</v>
      </c>
      <c r="E3630" s="11" t="str">
        <f t="shared" si="450"/>
        <v>Fog</v>
      </c>
      <c r="F3630" s="11" t="str">
        <f t="shared" si="451"/>
        <v>FOG</v>
      </c>
      <c r="G3630" s="11" t="str">
        <f t="shared" si="452"/>
        <v>fog</v>
      </c>
      <c r="H3630" s="11" t="str">
        <f>'Raw Data'!H3629</f>
        <v>Weekday</v>
      </c>
      <c r="I3630" s="11" t="str">
        <f t="shared" si="453"/>
        <v>WD</v>
      </c>
      <c r="J3630" s="11" t="str">
        <f t="shared" si="454"/>
        <v>Fog</v>
      </c>
      <c r="K3630" s="11" t="str">
        <f>TEXT('Raw Data'!F3629,"0")</f>
        <v>14</v>
      </c>
      <c r="L3630" s="11">
        <f t="shared" si="455"/>
        <v>14</v>
      </c>
    </row>
    <row r="3631" spans="1:12" x14ac:dyDescent="0.3">
      <c r="A3631" s="9">
        <f>'Raw Data'!A3630</f>
        <v>45364.597222222197</v>
      </c>
      <c r="B3631" s="11" t="str">
        <f>'Raw Data'!O3630</f>
        <v>Clear</v>
      </c>
      <c r="C3631" s="11" t="str">
        <f t="shared" si="448"/>
        <v>Clear</v>
      </c>
      <c r="D3631" s="11" t="str">
        <f t="shared" si="449"/>
        <v>Clear</v>
      </c>
      <c r="E3631" s="11" t="str">
        <f t="shared" si="450"/>
        <v>Clear</v>
      </c>
      <c r="F3631" s="11" t="str">
        <f t="shared" si="451"/>
        <v>CLEAR</v>
      </c>
      <c r="G3631" s="11" t="str">
        <f t="shared" si="452"/>
        <v>clear</v>
      </c>
      <c r="H3631" s="11" t="str">
        <f>'Raw Data'!H3630</f>
        <v>Weekday</v>
      </c>
      <c r="I3631" s="11" t="str">
        <f t="shared" si="453"/>
        <v>WD</v>
      </c>
      <c r="J3631" s="11" t="str">
        <f t="shared" si="454"/>
        <v>Clear</v>
      </c>
      <c r="K3631" s="11" t="str">
        <f>TEXT('Raw Data'!F3630,"0")</f>
        <v>14</v>
      </c>
      <c r="L3631" s="11">
        <f t="shared" si="455"/>
        <v>14</v>
      </c>
    </row>
    <row r="3632" spans="1:12" x14ac:dyDescent="0.3">
      <c r="A3632" s="9">
        <f>'Raw Data'!A3631</f>
        <v>45364.600694444503</v>
      </c>
      <c r="B3632" s="11" t="str">
        <f>'Raw Data'!O3631</f>
        <v>Snow</v>
      </c>
      <c r="C3632" s="11" t="str">
        <f t="shared" si="448"/>
        <v>Snow</v>
      </c>
      <c r="D3632" s="11" t="str">
        <f t="shared" si="449"/>
        <v>Snow</v>
      </c>
      <c r="E3632" s="11" t="str">
        <f t="shared" si="450"/>
        <v>Snow</v>
      </c>
      <c r="F3632" s="11" t="str">
        <f t="shared" si="451"/>
        <v>SNOW</v>
      </c>
      <c r="G3632" s="11" t="str">
        <f t="shared" si="452"/>
        <v>snow</v>
      </c>
      <c r="H3632" s="11" t="str">
        <f>'Raw Data'!H3631</f>
        <v>Weekday</v>
      </c>
      <c r="I3632" s="11" t="str">
        <f t="shared" si="453"/>
        <v>WD</v>
      </c>
      <c r="J3632" s="11" t="str">
        <f t="shared" si="454"/>
        <v>Snow</v>
      </c>
      <c r="K3632" s="11" t="str">
        <f>TEXT('Raw Data'!F3631,"0")</f>
        <v>14</v>
      </c>
      <c r="L3632" s="11">
        <f t="shared" si="455"/>
        <v>14</v>
      </c>
    </row>
    <row r="3633" spans="1:12" x14ac:dyDescent="0.3">
      <c r="A3633" s="9">
        <f>'Raw Data'!A3632</f>
        <v>45364.604166666701</v>
      </c>
      <c r="B3633" s="11" t="str">
        <f>'Raw Data'!O3632</f>
        <v>Fog</v>
      </c>
      <c r="C3633" s="11" t="str">
        <f t="shared" si="448"/>
        <v>Fog</v>
      </c>
      <c r="D3633" s="11" t="str">
        <f t="shared" si="449"/>
        <v>Fog</v>
      </c>
      <c r="E3633" s="11" t="str">
        <f t="shared" si="450"/>
        <v>Fog</v>
      </c>
      <c r="F3633" s="11" t="str">
        <f t="shared" si="451"/>
        <v>FOG</v>
      </c>
      <c r="G3633" s="11" t="str">
        <f t="shared" si="452"/>
        <v>fog</v>
      </c>
      <c r="H3633" s="11" t="str">
        <f>'Raw Data'!H3632</f>
        <v>Weekday</v>
      </c>
      <c r="I3633" s="11" t="str">
        <f t="shared" si="453"/>
        <v>WD</v>
      </c>
      <c r="J3633" s="11" t="str">
        <f t="shared" si="454"/>
        <v>Fog</v>
      </c>
      <c r="K3633" s="11" t="str">
        <f>TEXT('Raw Data'!F3632,"0")</f>
        <v>14</v>
      </c>
      <c r="L3633" s="11">
        <f t="shared" si="455"/>
        <v>14</v>
      </c>
    </row>
    <row r="3634" spans="1:12" x14ac:dyDescent="0.3">
      <c r="A3634" s="9">
        <f>'Raw Data'!A3633</f>
        <v>45364.607638888898</v>
      </c>
      <c r="B3634" s="11" t="str">
        <f>'Raw Data'!O3633</f>
        <v>Snow</v>
      </c>
      <c r="C3634" s="11" t="str">
        <f t="shared" si="448"/>
        <v>Snow</v>
      </c>
      <c r="D3634" s="11" t="str">
        <f t="shared" si="449"/>
        <v>Snow</v>
      </c>
      <c r="E3634" s="11" t="str">
        <f t="shared" si="450"/>
        <v>Snow</v>
      </c>
      <c r="F3634" s="11" t="str">
        <f t="shared" si="451"/>
        <v>SNOW</v>
      </c>
      <c r="G3634" s="11" t="str">
        <f t="shared" si="452"/>
        <v>snow</v>
      </c>
      <c r="H3634" s="11" t="str">
        <f>'Raw Data'!H3633</f>
        <v>Weekday</v>
      </c>
      <c r="I3634" s="11" t="str">
        <f t="shared" si="453"/>
        <v>WD</v>
      </c>
      <c r="J3634" s="11" t="str">
        <f t="shared" si="454"/>
        <v>Snow</v>
      </c>
      <c r="K3634" s="11" t="str">
        <f>TEXT('Raw Data'!F3633,"0")</f>
        <v>14</v>
      </c>
      <c r="L3634" s="11">
        <f t="shared" si="455"/>
        <v>14</v>
      </c>
    </row>
    <row r="3635" spans="1:12" x14ac:dyDescent="0.3">
      <c r="A3635" s="9">
        <f>'Raw Data'!A3634</f>
        <v>45364.611111111102</v>
      </c>
      <c r="B3635" s="11" t="str">
        <f>'Raw Data'!O3634</f>
        <v>Snow</v>
      </c>
      <c r="C3635" s="11" t="str">
        <f t="shared" si="448"/>
        <v>Snow</v>
      </c>
      <c r="D3635" s="11" t="str">
        <f t="shared" si="449"/>
        <v>Snow</v>
      </c>
      <c r="E3635" s="11" t="str">
        <f t="shared" si="450"/>
        <v>Snow</v>
      </c>
      <c r="F3635" s="11" t="str">
        <f t="shared" si="451"/>
        <v>SNOW</v>
      </c>
      <c r="G3635" s="11" t="str">
        <f t="shared" si="452"/>
        <v>snow</v>
      </c>
      <c r="H3635" s="11" t="str">
        <f>'Raw Data'!H3634</f>
        <v>Weekday</v>
      </c>
      <c r="I3635" s="11" t="str">
        <f t="shared" si="453"/>
        <v>WD</v>
      </c>
      <c r="J3635" s="11" t="str">
        <f t="shared" si="454"/>
        <v>Snow</v>
      </c>
      <c r="K3635" s="11" t="str">
        <f>TEXT('Raw Data'!F3634,"0")</f>
        <v>14</v>
      </c>
      <c r="L3635" s="11">
        <f t="shared" si="455"/>
        <v>14</v>
      </c>
    </row>
    <row r="3636" spans="1:12" x14ac:dyDescent="0.3">
      <c r="A3636" s="9">
        <f>'Raw Data'!A3635</f>
        <v>45364.614583333299</v>
      </c>
      <c r="B3636" s="11" t="str">
        <f>'Raw Data'!O3635</f>
        <v>Clear</v>
      </c>
      <c r="C3636" s="11" t="str">
        <f t="shared" si="448"/>
        <v>Clear</v>
      </c>
      <c r="D3636" s="11" t="str">
        <f t="shared" si="449"/>
        <v>Clear</v>
      </c>
      <c r="E3636" s="11" t="str">
        <f t="shared" si="450"/>
        <v>Clear</v>
      </c>
      <c r="F3636" s="11" t="str">
        <f t="shared" si="451"/>
        <v>CLEAR</v>
      </c>
      <c r="G3636" s="11" t="str">
        <f t="shared" si="452"/>
        <v>clear</v>
      </c>
      <c r="H3636" s="11" t="str">
        <f>'Raw Data'!H3635</f>
        <v>Weekday</v>
      </c>
      <c r="I3636" s="11" t="str">
        <f t="shared" si="453"/>
        <v>WD</v>
      </c>
      <c r="J3636" s="11" t="str">
        <f t="shared" si="454"/>
        <v>Clear</v>
      </c>
      <c r="K3636" s="11" t="str">
        <f>TEXT('Raw Data'!F3635,"0")</f>
        <v>14</v>
      </c>
      <c r="L3636" s="11">
        <f t="shared" si="455"/>
        <v>14</v>
      </c>
    </row>
    <row r="3637" spans="1:12" x14ac:dyDescent="0.3">
      <c r="A3637" s="9">
        <f>'Raw Data'!A3636</f>
        <v>45364.618055555598</v>
      </c>
      <c r="B3637" s="11" t="str">
        <f>'Raw Data'!O3636</f>
        <v>Snow</v>
      </c>
      <c r="C3637" s="11" t="str">
        <f t="shared" si="448"/>
        <v>Snow</v>
      </c>
      <c r="D3637" s="11" t="str">
        <f t="shared" si="449"/>
        <v>Snow</v>
      </c>
      <c r="E3637" s="11" t="str">
        <f t="shared" si="450"/>
        <v>Snow</v>
      </c>
      <c r="F3637" s="11" t="str">
        <f t="shared" si="451"/>
        <v>SNOW</v>
      </c>
      <c r="G3637" s="11" t="str">
        <f t="shared" si="452"/>
        <v>snow</v>
      </c>
      <c r="H3637" s="11" t="str">
        <f>'Raw Data'!H3636</f>
        <v>Weekday</v>
      </c>
      <c r="I3637" s="11" t="str">
        <f t="shared" si="453"/>
        <v>WD</v>
      </c>
      <c r="J3637" s="11" t="str">
        <f t="shared" si="454"/>
        <v>Snow</v>
      </c>
      <c r="K3637" s="11" t="str">
        <f>TEXT('Raw Data'!F3636,"0")</f>
        <v>14</v>
      </c>
      <c r="L3637" s="11">
        <f t="shared" si="455"/>
        <v>14</v>
      </c>
    </row>
    <row r="3638" spans="1:12" x14ac:dyDescent="0.3">
      <c r="A3638" s="9">
        <f>'Raw Data'!A3637</f>
        <v>45364.621527777803</v>
      </c>
      <c r="B3638" s="11" t="str">
        <f>'Raw Data'!O3637</f>
        <v>Fog</v>
      </c>
      <c r="C3638" s="11" t="str">
        <f t="shared" si="448"/>
        <v>Fog</v>
      </c>
      <c r="D3638" s="11" t="str">
        <f t="shared" si="449"/>
        <v>Fog</v>
      </c>
      <c r="E3638" s="11" t="str">
        <f t="shared" si="450"/>
        <v>Fog</v>
      </c>
      <c r="F3638" s="11" t="str">
        <f t="shared" si="451"/>
        <v>FOG</v>
      </c>
      <c r="G3638" s="11" t="str">
        <f t="shared" si="452"/>
        <v>fog</v>
      </c>
      <c r="H3638" s="11" t="str">
        <f>'Raw Data'!H3637</f>
        <v>Weekday</v>
      </c>
      <c r="I3638" s="11" t="str">
        <f t="shared" si="453"/>
        <v>WD</v>
      </c>
      <c r="J3638" s="11" t="str">
        <f t="shared" si="454"/>
        <v>Fog</v>
      </c>
      <c r="K3638" s="11" t="str">
        <f>TEXT('Raw Data'!F3637,"0")</f>
        <v>14</v>
      </c>
      <c r="L3638" s="11">
        <f t="shared" si="455"/>
        <v>14</v>
      </c>
    </row>
    <row r="3639" spans="1:12" x14ac:dyDescent="0.3">
      <c r="A3639" s="9">
        <f>'Raw Data'!A3638</f>
        <v>45364.625</v>
      </c>
      <c r="B3639" s="11" t="str">
        <f>'Raw Data'!O3638</f>
        <v>Rain</v>
      </c>
      <c r="C3639" s="11" t="str">
        <f t="shared" si="448"/>
        <v>Rain</v>
      </c>
      <c r="D3639" s="11" t="str">
        <f t="shared" si="449"/>
        <v>Rain</v>
      </c>
      <c r="E3639" s="11" t="str">
        <f t="shared" si="450"/>
        <v>Rain</v>
      </c>
      <c r="F3639" s="11" t="str">
        <f t="shared" si="451"/>
        <v>RAIN</v>
      </c>
      <c r="G3639" s="11" t="str">
        <f t="shared" si="452"/>
        <v>rain</v>
      </c>
      <c r="H3639" s="11" t="str">
        <f>'Raw Data'!H3638</f>
        <v>Weekday</v>
      </c>
      <c r="I3639" s="11" t="str">
        <f t="shared" si="453"/>
        <v>WD</v>
      </c>
      <c r="J3639" s="11" t="str">
        <f t="shared" si="454"/>
        <v>Rain</v>
      </c>
      <c r="K3639" s="11" t="str">
        <f>TEXT('Raw Data'!F3638,"0")</f>
        <v>15</v>
      </c>
      <c r="L3639" s="11">
        <f t="shared" si="455"/>
        <v>15</v>
      </c>
    </row>
    <row r="3640" spans="1:12" x14ac:dyDescent="0.3">
      <c r="A3640" s="9">
        <f>'Raw Data'!A3639</f>
        <v>45364.628472222197</v>
      </c>
      <c r="B3640" s="11" t="str">
        <f>'Raw Data'!O3639</f>
        <v>Fog</v>
      </c>
      <c r="C3640" s="11" t="str">
        <f t="shared" si="448"/>
        <v>Fog</v>
      </c>
      <c r="D3640" s="11" t="str">
        <f t="shared" si="449"/>
        <v>Fog</v>
      </c>
      <c r="E3640" s="11" t="str">
        <f t="shared" si="450"/>
        <v>Fog</v>
      </c>
      <c r="F3640" s="11" t="str">
        <f t="shared" si="451"/>
        <v>FOG</v>
      </c>
      <c r="G3640" s="11" t="str">
        <f t="shared" si="452"/>
        <v>fog</v>
      </c>
      <c r="H3640" s="11" t="str">
        <f>'Raw Data'!H3639</f>
        <v>Weekday</v>
      </c>
      <c r="I3640" s="11" t="str">
        <f t="shared" si="453"/>
        <v>WD</v>
      </c>
      <c r="J3640" s="11" t="str">
        <f t="shared" si="454"/>
        <v>Fog</v>
      </c>
      <c r="K3640" s="11" t="str">
        <f>TEXT('Raw Data'!F3639,"0")</f>
        <v>15</v>
      </c>
      <c r="L3640" s="11">
        <f t="shared" si="455"/>
        <v>15</v>
      </c>
    </row>
    <row r="3641" spans="1:12" x14ac:dyDescent="0.3">
      <c r="A3641" s="9">
        <f>'Raw Data'!A3640</f>
        <v>45364.631944444503</v>
      </c>
      <c r="B3641" s="11" t="str">
        <f>'Raw Data'!O3640</f>
        <v>Fog</v>
      </c>
      <c r="C3641" s="11" t="str">
        <f t="shared" si="448"/>
        <v>Fog</v>
      </c>
      <c r="D3641" s="11" t="str">
        <f t="shared" si="449"/>
        <v>Fog</v>
      </c>
      <c r="E3641" s="11" t="str">
        <f t="shared" si="450"/>
        <v>Fog</v>
      </c>
      <c r="F3641" s="11" t="str">
        <f t="shared" si="451"/>
        <v>FOG</v>
      </c>
      <c r="G3641" s="11" t="str">
        <f t="shared" si="452"/>
        <v>fog</v>
      </c>
      <c r="H3641" s="11" t="str">
        <f>'Raw Data'!H3640</f>
        <v>Weekday</v>
      </c>
      <c r="I3641" s="11" t="str">
        <f t="shared" si="453"/>
        <v>WD</v>
      </c>
      <c r="J3641" s="11" t="str">
        <f t="shared" si="454"/>
        <v>Fog</v>
      </c>
      <c r="K3641" s="11" t="str">
        <f>TEXT('Raw Data'!F3640,"0")</f>
        <v>15</v>
      </c>
      <c r="L3641" s="11">
        <f t="shared" si="455"/>
        <v>15</v>
      </c>
    </row>
    <row r="3642" spans="1:12" x14ac:dyDescent="0.3">
      <c r="A3642" s="9">
        <f>'Raw Data'!A3641</f>
        <v>45364.635416666701</v>
      </c>
      <c r="B3642" s="11" t="str">
        <f>'Raw Data'!O3641</f>
        <v>Clear</v>
      </c>
      <c r="C3642" s="11" t="str">
        <f t="shared" si="448"/>
        <v>Clear</v>
      </c>
      <c r="D3642" s="11" t="str">
        <f t="shared" si="449"/>
        <v>Clear</v>
      </c>
      <c r="E3642" s="11" t="str">
        <f t="shared" si="450"/>
        <v>Clear</v>
      </c>
      <c r="F3642" s="11" t="str">
        <f t="shared" si="451"/>
        <v>CLEAR</v>
      </c>
      <c r="G3642" s="11" t="str">
        <f t="shared" si="452"/>
        <v>clear</v>
      </c>
      <c r="H3642" s="11" t="str">
        <f>'Raw Data'!H3641</f>
        <v>Weekday</v>
      </c>
      <c r="I3642" s="11" t="str">
        <f t="shared" si="453"/>
        <v>WD</v>
      </c>
      <c r="J3642" s="11" t="str">
        <f t="shared" si="454"/>
        <v>Clear</v>
      </c>
      <c r="K3642" s="11" t="str">
        <f>TEXT('Raw Data'!F3641,"0")</f>
        <v>15</v>
      </c>
      <c r="L3642" s="11">
        <f t="shared" si="455"/>
        <v>15</v>
      </c>
    </row>
    <row r="3643" spans="1:12" x14ac:dyDescent="0.3">
      <c r="A3643" s="9">
        <f>'Raw Data'!A3642</f>
        <v>45364.638888888898</v>
      </c>
      <c r="B3643" s="11" t="str">
        <f>'Raw Data'!O3642</f>
        <v>Snow</v>
      </c>
      <c r="C3643" s="11" t="str">
        <f t="shared" si="448"/>
        <v>Snow</v>
      </c>
      <c r="D3643" s="11" t="str">
        <f t="shared" si="449"/>
        <v>Snow</v>
      </c>
      <c r="E3643" s="11" t="str">
        <f t="shared" si="450"/>
        <v>Snow</v>
      </c>
      <c r="F3643" s="11" t="str">
        <f t="shared" si="451"/>
        <v>SNOW</v>
      </c>
      <c r="G3643" s="11" t="str">
        <f t="shared" si="452"/>
        <v>snow</v>
      </c>
      <c r="H3643" s="11" t="str">
        <f>'Raw Data'!H3642</f>
        <v>Weekday</v>
      </c>
      <c r="I3643" s="11" t="str">
        <f t="shared" si="453"/>
        <v>WD</v>
      </c>
      <c r="J3643" s="11" t="str">
        <f t="shared" si="454"/>
        <v>Snow</v>
      </c>
      <c r="K3643" s="11" t="str">
        <f>TEXT('Raw Data'!F3642,"0")</f>
        <v>15</v>
      </c>
      <c r="L3643" s="11">
        <f t="shared" si="455"/>
        <v>15</v>
      </c>
    </row>
    <row r="3644" spans="1:12" x14ac:dyDescent="0.3">
      <c r="A3644" s="9">
        <f>'Raw Data'!A3643</f>
        <v>45364.642361111102</v>
      </c>
      <c r="B3644" s="11" t="str">
        <f>'Raw Data'!O3643</f>
        <v>Fog</v>
      </c>
      <c r="C3644" s="11" t="str">
        <f t="shared" si="448"/>
        <v>Fog</v>
      </c>
      <c r="D3644" s="11" t="str">
        <f t="shared" si="449"/>
        <v>Fog</v>
      </c>
      <c r="E3644" s="11" t="str">
        <f t="shared" si="450"/>
        <v>Fog</v>
      </c>
      <c r="F3644" s="11" t="str">
        <f t="shared" si="451"/>
        <v>FOG</v>
      </c>
      <c r="G3644" s="11" t="str">
        <f t="shared" si="452"/>
        <v>fog</v>
      </c>
      <c r="H3644" s="11" t="str">
        <f>'Raw Data'!H3643</f>
        <v>Weekday</v>
      </c>
      <c r="I3644" s="11" t="str">
        <f t="shared" si="453"/>
        <v>WD</v>
      </c>
      <c r="J3644" s="11" t="str">
        <f t="shared" si="454"/>
        <v>Fog</v>
      </c>
      <c r="K3644" s="11" t="str">
        <f>TEXT('Raw Data'!F3643,"0")</f>
        <v>15</v>
      </c>
      <c r="L3644" s="11">
        <f t="shared" si="455"/>
        <v>15</v>
      </c>
    </row>
    <row r="3645" spans="1:12" x14ac:dyDescent="0.3">
      <c r="A3645" s="9">
        <f>'Raw Data'!A3644</f>
        <v>45364.645833333299</v>
      </c>
      <c r="B3645" s="11" t="str">
        <f>'Raw Data'!O3644</f>
        <v>Fog</v>
      </c>
      <c r="C3645" s="11" t="str">
        <f t="shared" si="448"/>
        <v>Fog</v>
      </c>
      <c r="D3645" s="11" t="str">
        <f t="shared" si="449"/>
        <v>Fog</v>
      </c>
      <c r="E3645" s="11" t="str">
        <f t="shared" si="450"/>
        <v>Fog</v>
      </c>
      <c r="F3645" s="11" t="str">
        <f t="shared" si="451"/>
        <v>FOG</v>
      </c>
      <c r="G3645" s="11" t="str">
        <f t="shared" si="452"/>
        <v>fog</v>
      </c>
      <c r="H3645" s="11" t="str">
        <f>'Raw Data'!H3644</f>
        <v>Weekday</v>
      </c>
      <c r="I3645" s="11" t="str">
        <f t="shared" si="453"/>
        <v>WD</v>
      </c>
      <c r="J3645" s="11" t="str">
        <f t="shared" si="454"/>
        <v>Fog</v>
      </c>
      <c r="K3645" s="11" t="str">
        <f>TEXT('Raw Data'!F3644,"0")</f>
        <v>15</v>
      </c>
      <c r="L3645" s="11">
        <f t="shared" si="455"/>
        <v>15</v>
      </c>
    </row>
    <row r="3646" spans="1:12" x14ac:dyDescent="0.3">
      <c r="A3646" s="9">
        <f>'Raw Data'!A3645</f>
        <v>45364.649305555598</v>
      </c>
      <c r="B3646" s="11" t="str">
        <f>'Raw Data'!O3645</f>
        <v>Fog</v>
      </c>
      <c r="C3646" s="11" t="str">
        <f t="shared" si="448"/>
        <v>Fog</v>
      </c>
      <c r="D3646" s="11" t="str">
        <f t="shared" si="449"/>
        <v>Fog</v>
      </c>
      <c r="E3646" s="11" t="str">
        <f t="shared" si="450"/>
        <v>Fog</v>
      </c>
      <c r="F3646" s="11" t="str">
        <f t="shared" si="451"/>
        <v>FOG</v>
      </c>
      <c r="G3646" s="11" t="str">
        <f t="shared" si="452"/>
        <v>fog</v>
      </c>
      <c r="H3646" s="11" t="str">
        <f>'Raw Data'!H3645</f>
        <v>Weekday</v>
      </c>
      <c r="I3646" s="11" t="str">
        <f t="shared" si="453"/>
        <v>WD</v>
      </c>
      <c r="J3646" s="11" t="str">
        <f t="shared" si="454"/>
        <v>Fog</v>
      </c>
      <c r="K3646" s="11" t="str">
        <f>TEXT('Raw Data'!F3645,"0")</f>
        <v>15</v>
      </c>
      <c r="L3646" s="11">
        <f t="shared" si="455"/>
        <v>15</v>
      </c>
    </row>
    <row r="3647" spans="1:12" x14ac:dyDescent="0.3">
      <c r="A3647" s="9">
        <f>'Raw Data'!A3646</f>
        <v>45364.652777777803</v>
      </c>
      <c r="B3647" s="11" t="str">
        <f>'Raw Data'!O3646</f>
        <v>Clear</v>
      </c>
      <c r="C3647" s="11" t="str">
        <f t="shared" si="448"/>
        <v>Clear</v>
      </c>
      <c r="D3647" s="11" t="str">
        <f t="shared" si="449"/>
        <v>Clear</v>
      </c>
      <c r="E3647" s="11" t="str">
        <f t="shared" si="450"/>
        <v>Clear</v>
      </c>
      <c r="F3647" s="11" t="str">
        <f t="shared" si="451"/>
        <v>CLEAR</v>
      </c>
      <c r="G3647" s="11" t="str">
        <f t="shared" si="452"/>
        <v>clear</v>
      </c>
      <c r="H3647" s="11" t="str">
        <f>'Raw Data'!H3646</f>
        <v>Weekday</v>
      </c>
      <c r="I3647" s="11" t="str">
        <f t="shared" si="453"/>
        <v>WD</v>
      </c>
      <c r="J3647" s="11" t="str">
        <f t="shared" si="454"/>
        <v>Clear</v>
      </c>
      <c r="K3647" s="11" t="str">
        <f>TEXT('Raw Data'!F3646,"0")</f>
        <v>15</v>
      </c>
      <c r="L3647" s="11">
        <f t="shared" si="455"/>
        <v>15</v>
      </c>
    </row>
    <row r="3648" spans="1:12" x14ac:dyDescent="0.3">
      <c r="A3648" s="9">
        <f>'Raw Data'!A3647</f>
        <v>45364.65625</v>
      </c>
      <c r="B3648" s="11" t="str">
        <f>'Raw Data'!O3647</f>
        <v>Fog</v>
      </c>
      <c r="C3648" s="11" t="str">
        <f t="shared" si="448"/>
        <v>Fog</v>
      </c>
      <c r="D3648" s="11" t="str">
        <f t="shared" si="449"/>
        <v>Fog</v>
      </c>
      <c r="E3648" s="11" t="str">
        <f t="shared" si="450"/>
        <v>Fog</v>
      </c>
      <c r="F3648" s="11" t="str">
        <f t="shared" si="451"/>
        <v>FOG</v>
      </c>
      <c r="G3648" s="11" t="str">
        <f t="shared" si="452"/>
        <v>fog</v>
      </c>
      <c r="H3648" s="11" t="str">
        <f>'Raw Data'!H3647</f>
        <v>Weekday</v>
      </c>
      <c r="I3648" s="11" t="str">
        <f t="shared" si="453"/>
        <v>WD</v>
      </c>
      <c r="J3648" s="11" t="str">
        <f t="shared" si="454"/>
        <v>Fog</v>
      </c>
      <c r="K3648" s="11" t="str">
        <f>TEXT('Raw Data'!F3647,"0")</f>
        <v>15</v>
      </c>
      <c r="L3648" s="11">
        <f t="shared" si="455"/>
        <v>15</v>
      </c>
    </row>
    <row r="3649" spans="1:12" x14ac:dyDescent="0.3">
      <c r="A3649" s="9">
        <f>'Raw Data'!A3648</f>
        <v>45364.659722222197</v>
      </c>
      <c r="B3649" s="11" t="str">
        <f>'Raw Data'!O3648</f>
        <v>Fog</v>
      </c>
      <c r="C3649" s="11" t="str">
        <f t="shared" si="448"/>
        <v>Fog</v>
      </c>
      <c r="D3649" s="11" t="str">
        <f t="shared" si="449"/>
        <v>Fog</v>
      </c>
      <c r="E3649" s="11" t="str">
        <f t="shared" si="450"/>
        <v>Fog</v>
      </c>
      <c r="F3649" s="11" t="str">
        <f t="shared" si="451"/>
        <v>FOG</v>
      </c>
      <c r="G3649" s="11" t="str">
        <f t="shared" si="452"/>
        <v>fog</v>
      </c>
      <c r="H3649" s="11" t="str">
        <f>'Raw Data'!H3648</f>
        <v>Weekday</v>
      </c>
      <c r="I3649" s="11" t="str">
        <f t="shared" si="453"/>
        <v>WD</v>
      </c>
      <c r="J3649" s="11" t="str">
        <f t="shared" si="454"/>
        <v>Fog</v>
      </c>
      <c r="K3649" s="11" t="str">
        <f>TEXT('Raw Data'!F3648,"0")</f>
        <v>15</v>
      </c>
      <c r="L3649" s="11">
        <f t="shared" si="455"/>
        <v>15</v>
      </c>
    </row>
    <row r="3650" spans="1:12" x14ac:dyDescent="0.3">
      <c r="A3650" s="9">
        <f>'Raw Data'!A3649</f>
        <v>45364.663194444503</v>
      </c>
      <c r="B3650" s="11" t="str">
        <f>'Raw Data'!O3649</f>
        <v>Clear</v>
      </c>
      <c r="C3650" s="11" t="str">
        <f t="shared" si="448"/>
        <v>Clear</v>
      </c>
      <c r="D3650" s="11" t="str">
        <f t="shared" si="449"/>
        <v>Clear</v>
      </c>
      <c r="E3650" s="11" t="str">
        <f t="shared" si="450"/>
        <v>Clear</v>
      </c>
      <c r="F3650" s="11" t="str">
        <f t="shared" si="451"/>
        <v>CLEAR</v>
      </c>
      <c r="G3650" s="11" t="str">
        <f t="shared" si="452"/>
        <v>clear</v>
      </c>
      <c r="H3650" s="11" t="str">
        <f>'Raw Data'!H3649</f>
        <v>Weekday</v>
      </c>
      <c r="I3650" s="11" t="str">
        <f t="shared" si="453"/>
        <v>WD</v>
      </c>
      <c r="J3650" s="11" t="str">
        <f t="shared" si="454"/>
        <v>Clear</v>
      </c>
      <c r="K3650" s="11" t="str">
        <f>TEXT('Raw Data'!F3649,"0")</f>
        <v>15</v>
      </c>
      <c r="L3650" s="11">
        <f t="shared" si="455"/>
        <v>15</v>
      </c>
    </row>
    <row r="3651" spans="1:12" x14ac:dyDescent="0.3">
      <c r="A3651" s="9">
        <f>'Raw Data'!A3650</f>
        <v>45364.666666666701</v>
      </c>
      <c r="B3651" s="11" t="str">
        <f>'Raw Data'!O3650</f>
        <v>Snow</v>
      </c>
      <c r="C3651" s="11" t="str">
        <f t="shared" ref="C3651:C3714" si="456">TRIM(B3651)</f>
        <v>Snow</v>
      </c>
      <c r="D3651" s="11" t="str">
        <f t="shared" ref="D3651:D3714" si="457">CLEAN(C3651)</f>
        <v>Snow</v>
      </c>
      <c r="E3651" s="11" t="str">
        <f t="shared" ref="E3651:E3714" si="458">PROPER(D3651)</f>
        <v>Snow</v>
      </c>
      <c r="F3651" s="11" t="str">
        <f t="shared" ref="F3651:F3714" si="459">UPPER(B3651)</f>
        <v>SNOW</v>
      </c>
      <c r="G3651" s="11" t="str">
        <f t="shared" ref="G3651:G3714" si="460">LOWER(B3651)</f>
        <v>snow</v>
      </c>
      <c r="H3651" s="11" t="str">
        <f>'Raw Data'!H3650</f>
        <v>Weekday</v>
      </c>
      <c r="I3651" s="11" t="str">
        <f t="shared" ref="I3651:I3714" si="461">SUBSTITUTE(SUBSTITUTE(H3651,"Weekday","WD"),"Weekend","WE")</f>
        <v>WD</v>
      </c>
      <c r="J3651" s="11" t="str">
        <f t="shared" ref="J3651:J3714" si="462">PROPER(TRIM(CLEAN(B3651)))</f>
        <v>Snow</v>
      </c>
      <c r="K3651" s="11" t="str">
        <f>TEXT('Raw Data'!F3650,"0")</f>
        <v>16</v>
      </c>
      <c r="L3651" s="11">
        <f t="shared" ref="L3651:L3714" si="463">VALUE(K3651)</f>
        <v>16</v>
      </c>
    </row>
    <row r="3652" spans="1:12" x14ac:dyDescent="0.3">
      <c r="A3652" s="9">
        <f>'Raw Data'!A3651</f>
        <v>45364.670138888898</v>
      </c>
      <c r="B3652" s="11" t="str">
        <f>'Raw Data'!O3651</f>
        <v>Clear</v>
      </c>
      <c r="C3652" s="11" t="str">
        <f t="shared" si="456"/>
        <v>Clear</v>
      </c>
      <c r="D3652" s="11" t="str">
        <f t="shared" si="457"/>
        <v>Clear</v>
      </c>
      <c r="E3652" s="11" t="str">
        <f t="shared" si="458"/>
        <v>Clear</v>
      </c>
      <c r="F3652" s="11" t="str">
        <f t="shared" si="459"/>
        <v>CLEAR</v>
      </c>
      <c r="G3652" s="11" t="str">
        <f t="shared" si="460"/>
        <v>clear</v>
      </c>
      <c r="H3652" s="11" t="str">
        <f>'Raw Data'!H3651</f>
        <v>Weekday</v>
      </c>
      <c r="I3652" s="11" t="str">
        <f t="shared" si="461"/>
        <v>WD</v>
      </c>
      <c r="J3652" s="11" t="str">
        <f t="shared" si="462"/>
        <v>Clear</v>
      </c>
      <c r="K3652" s="11" t="str">
        <f>TEXT('Raw Data'!F3651,"0")</f>
        <v>16</v>
      </c>
      <c r="L3652" s="11">
        <f t="shared" si="463"/>
        <v>16</v>
      </c>
    </row>
    <row r="3653" spans="1:12" x14ac:dyDescent="0.3">
      <c r="A3653" s="9">
        <f>'Raw Data'!A3652</f>
        <v>45364.673611111102</v>
      </c>
      <c r="B3653" s="11" t="str">
        <f>'Raw Data'!O3652</f>
        <v>Snow</v>
      </c>
      <c r="C3653" s="11" t="str">
        <f t="shared" si="456"/>
        <v>Snow</v>
      </c>
      <c r="D3653" s="11" t="str">
        <f t="shared" si="457"/>
        <v>Snow</v>
      </c>
      <c r="E3653" s="11" t="str">
        <f t="shared" si="458"/>
        <v>Snow</v>
      </c>
      <c r="F3653" s="11" t="str">
        <f t="shared" si="459"/>
        <v>SNOW</v>
      </c>
      <c r="G3653" s="11" t="str">
        <f t="shared" si="460"/>
        <v>snow</v>
      </c>
      <c r="H3653" s="11" t="str">
        <f>'Raw Data'!H3652</f>
        <v>Weekday</v>
      </c>
      <c r="I3653" s="11" t="str">
        <f t="shared" si="461"/>
        <v>WD</v>
      </c>
      <c r="J3653" s="11" t="str">
        <f t="shared" si="462"/>
        <v>Snow</v>
      </c>
      <c r="K3653" s="11" t="str">
        <f>TEXT('Raw Data'!F3652,"0")</f>
        <v>16</v>
      </c>
      <c r="L3653" s="11">
        <f t="shared" si="463"/>
        <v>16</v>
      </c>
    </row>
    <row r="3654" spans="1:12" x14ac:dyDescent="0.3">
      <c r="A3654" s="9">
        <f>'Raw Data'!A3653</f>
        <v>45364.677083333299</v>
      </c>
      <c r="B3654" s="11" t="str">
        <f>'Raw Data'!O3653</f>
        <v>Snow</v>
      </c>
      <c r="C3654" s="11" t="str">
        <f t="shared" si="456"/>
        <v>Snow</v>
      </c>
      <c r="D3654" s="11" t="str">
        <f t="shared" si="457"/>
        <v>Snow</v>
      </c>
      <c r="E3654" s="11" t="str">
        <f t="shared" si="458"/>
        <v>Snow</v>
      </c>
      <c r="F3654" s="11" t="str">
        <f t="shared" si="459"/>
        <v>SNOW</v>
      </c>
      <c r="G3654" s="11" t="str">
        <f t="shared" si="460"/>
        <v>snow</v>
      </c>
      <c r="H3654" s="11" t="str">
        <f>'Raw Data'!H3653</f>
        <v>Weekday</v>
      </c>
      <c r="I3654" s="11" t="str">
        <f t="shared" si="461"/>
        <v>WD</v>
      </c>
      <c r="J3654" s="11" t="str">
        <f t="shared" si="462"/>
        <v>Snow</v>
      </c>
      <c r="K3654" s="11" t="str">
        <f>TEXT('Raw Data'!F3653,"0")</f>
        <v>16</v>
      </c>
      <c r="L3654" s="11">
        <f t="shared" si="463"/>
        <v>16</v>
      </c>
    </row>
    <row r="3655" spans="1:12" x14ac:dyDescent="0.3">
      <c r="A3655" s="9">
        <f>'Raw Data'!A3654</f>
        <v>45364.680555555598</v>
      </c>
      <c r="B3655" s="11" t="str">
        <f>'Raw Data'!O3654</f>
        <v>Rain</v>
      </c>
      <c r="C3655" s="11" t="str">
        <f t="shared" si="456"/>
        <v>Rain</v>
      </c>
      <c r="D3655" s="11" t="str">
        <f t="shared" si="457"/>
        <v>Rain</v>
      </c>
      <c r="E3655" s="11" t="str">
        <f t="shared" si="458"/>
        <v>Rain</v>
      </c>
      <c r="F3655" s="11" t="str">
        <f t="shared" si="459"/>
        <v>RAIN</v>
      </c>
      <c r="G3655" s="11" t="str">
        <f t="shared" si="460"/>
        <v>rain</v>
      </c>
      <c r="H3655" s="11" t="str">
        <f>'Raw Data'!H3654</f>
        <v>Weekday</v>
      </c>
      <c r="I3655" s="11" t="str">
        <f t="shared" si="461"/>
        <v>WD</v>
      </c>
      <c r="J3655" s="11" t="str">
        <f t="shared" si="462"/>
        <v>Rain</v>
      </c>
      <c r="K3655" s="11" t="str">
        <f>TEXT('Raw Data'!F3654,"0")</f>
        <v>16</v>
      </c>
      <c r="L3655" s="11">
        <f t="shared" si="463"/>
        <v>16</v>
      </c>
    </row>
    <row r="3656" spans="1:12" x14ac:dyDescent="0.3">
      <c r="A3656" s="9">
        <f>'Raw Data'!A3655</f>
        <v>45364.684027777803</v>
      </c>
      <c r="B3656" s="11" t="str">
        <f>'Raw Data'!O3655</f>
        <v>Rain</v>
      </c>
      <c r="C3656" s="11" t="str">
        <f t="shared" si="456"/>
        <v>Rain</v>
      </c>
      <c r="D3656" s="11" t="str">
        <f t="shared" si="457"/>
        <v>Rain</v>
      </c>
      <c r="E3656" s="11" t="str">
        <f t="shared" si="458"/>
        <v>Rain</v>
      </c>
      <c r="F3656" s="11" t="str">
        <f t="shared" si="459"/>
        <v>RAIN</v>
      </c>
      <c r="G3656" s="11" t="str">
        <f t="shared" si="460"/>
        <v>rain</v>
      </c>
      <c r="H3656" s="11" t="str">
        <f>'Raw Data'!H3655</f>
        <v>Weekday</v>
      </c>
      <c r="I3656" s="11" t="str">
        <f t="shared" si="461"/>
        <v>WD</v>
      </c>
      <c r="J3656" s="11" t="str">
        <f t="shared" si="462"/>
        <v>Rain</v>
      </c>
      <c r="K3656" s="11" t="str">
        <f>TEXT('Raw Data'!F3655,"0")</f>
        <v>16</v>
      </c>
      <c r="L3656" s="11">
        <f t="shared" si="463"/>
        <v>16</v>
      </c>
    </row>
    <row r="3657" spans="1:12" x14ac:dyDescent="0.3">
      <c r="A3657" s="9">
        <f>'Raw Data'!A3656</f>
        <v>45364.6875</v>
      </c>
      <c r="B3657" s="11" t="str">
        <f>'Raw Data'!O3656</f>
        <v>Snow</v>
      </c>
      <c r="C3657" s="11" t="str">
        <f t="shared" si="456"/>
        <v>Snow</v>
      </c>
      <c r="D3657" s="11" t="str">
        <f t="shared" si="457"/>
        <v>Snow</v>
      </c>
      <c r="E3657" s="11" t="str">
        <f t="shared" si="458"/>
        <v>Snow</v>
      </c>
      <c r="F3657" s="11" t="str">
        <f t="shared" si="459"/>
        <v>SNOW</v>
      </c>
      <c r="G3657" s="11" t="str">
        <f t="shared" si="460"/>
        <v>snow</v>
      </c>
      <c r="H3657" s="11" t="str">
        <f>'Raw Data'!H3656</f>
        <v>Weekday</v>
      </c>
      <c r="I3657" s="11" t="str">
        <f t="shared" si="461"/>
        <v>WD</v>
      </c>
      <c r="J3657" s="11" t="str">
        <f t="shared" si="462"/>
        <v>Snow</v>
      </c>
      <c r="K3657" s="11" t="str">
        <f>TEXT('Raw Data'!F3656,"0")</f>
        <v>16</v>
      </c>
      <c r="L3657" s="11">
        <f t="shared" si="463"/>
        <v>16</v>
      </c>
    </row>
    <row r="3658" spans="1:12" x14ac:dyDescent="0.3">
      <c r="A3658" s="9">
        <f>'Raw Data'!A3657</f>
        <v>45364.690972222197</v>
      </c>
      <c r="B3658" s="11" t="str">
        <f>'Raw Data'!O3657</f>
        <v>Clear</v>
      </c>
      <c r="C3658" s="11" t="str">
        <f t="shared" si="456"/>
        <v>Clear</v>
      </c>
      <c r="D3658" s="11" t="str">
        <f t="shared" si="457"/>
        <v>Clear</v>
      </c>
      <c r="E3658" s="11" t="str">
        <f t="shared" si="458"/>
        <v>Clear</v>
      </c>
      <c r="F3658" s="11" t="str">
        <f t="shared" si="459"/>
        <v>CLEAR</v>
      </c>
      <c r="G3658" s="11" t="str">
        <f t="shared" si="460"/>
        <v>clear</v>
      </c>
      <c r="H3658" s="11" t="str">
        <f>'Raw Data'!H3657</f>
        <v>Weekday</v>
      </c>
      <c r="I3658" s="11" t="str">
        <f t="shared" si="461"/>
        <v>WD</v>
      </c>
      <c r="J3658" s="11" t="str">
        <f t="shared" si="462"/>
        <v>Clear</v>
      </c>
      <c r="K3658" s="11" t="str">
        <f>TEXT('Raw Data'!F3657,"0")</f>
        <v>16</v>
      </c>
      <c r="L3658" s="11">
        <f t="shared" si="463"/>
        <v>16</v>
      </c>
    </row>
    <row r="3659" spans="1:12" x14ac:dyDescent="0.3">
      <c r="A3659" s="9">
        <f>'Raw Data'!A3658</f>
        <v>45364.694444444503</v>
      </c>
      <c r="B3659" s="11" t="str">
        <f>'Raw Data'!O3658</f>
        <v>Rain</v>
      </c>
      <c r="C3659" s="11" t="str">
        <f t="shared" si="456"/>
        <v>Rain</v>
      </c>
      <c r="D3659" s="11" t="str">
        <f t="shared" si="457"/>
        <v>Rain</v>
      </c>
      <c r="E3659" s="11" t="str">
        <f t="shared" si="458"/>
        <v>Rain</v>
      </c>
      <c r="F3659" s="11" t="str">
        <f t="shared" si="459"/>
        <v>RAIN</v>
      </c>
      <c r="G3659" s="11" t="str">
        <f t="shared" si="460"/>
        <v>rain</v>
      </c>
      <c r="H3659" s="11" t="str">
        <f>'Raw Data'!H3658</f>
        <v>Weekday</v>
      </c>
      <c r="I3659" s="11" t="str">
        <f t="shared" si="461"/>
        <v>WD</v>
      </c>
      <c r="J3659" s="11" t="str">
        <f t="shared" si="462"/>
        <v>Rain</v>
      </c>
      <c r="K3659" s="11" t="str">
        <f>TEXT('Raw Data'!F3658,"0")</f>
        <v>16</v>
      </c>
      <c r="L3659" s="11">
        <f t="shared" si="463"/>
        <v>16</v>
      </c>
    </row>
    <row r="3660" spans="1:12" x14ac:dyDescent="0.3">
      <c r="A3660" s="9">
        <f>'Raw Data'!A3659</f>
        <v>45364.697916666701</v>
      </c>
      <c r="B3660" s="11" t="str">
        <f>'Raw Data'!O3659</f>
        <v>Clear</v>
      </c>
      <c r="C3660" s="11" t="str">
        <f t="shared" si="456"/>
        <v>Clear</v>
      </c>
      <c r="D3660" s="11" t="str">
        <f t="shared" si="457"/>
        <v>Clear</v>
      </c>
      <c r="E3660" s="11" t="str">
        <f t="shared" si="458"/>
        <v>Clear</v>
      </c>
      <c r="F3660" s="11" t="str">
        <f t="shared" si="459"/>
        <v>CLEAR</v>
      </c>
      <c r="G3660" s="11" t="str">
        <f t="shared" si="460"/>
        <v>clear</v>
      </c>
      <c r="H3660" s="11" t="str">
        <f>'Raw Data'!H3659</f>
        <v>Weekday</v>
      </c>
      <c r="I3660" s="11" t="str">
        <f t="shared" si="461"/>
        <v>WD</v>
      </c>
      <c r="J3660" s="11" t="str">
        <f t="shared" si="462"/>
        <v>Clear</v>
      </c>
      <c r="K3660" s="11" t="str">
        <f>TEXT('Raw Data'!F3659,"0")</f>
        <v>16</v>
      </c>
      <c r="L3660" s="11">
        <f t="shared" si="463"/>
        <v>16</v>
      </c>
    </row>
    <row r="3661" spans="1:12" x14ac:dyDescent="0.3">
      <c r="A3661" s="9">
        <f>'Raw Data'!A3660</f>
        <v>45364.701388888898</v>
      </c>
      <c r="B3661" s="11" t="str">
        <f>'Raw Data'!O3660</f>
        <v>Fog</v>
      </c>
      <c r="C3661" s="11" t="str">
        <f t="shared" si="456"/>
        <v>Fog</v>
      </c>
      <c r="D3661" s="11" t="str">
        <f t="shared" si="457"/>
        <v>Fog</v>
      </c>
      <c r="E3661" s="11" t="str">
        <f t="shared" si="458"/>
        <v>Fog</v>
      </c>
      <c r="F3661" s="11" t="str">
        <f t="shared" si="459"/>
        <v>FOG</v>
      </c>
      <c r="G3661" s="11" t="str">
        <f t="shared" si="460"/>
        <v>fog</v>
      </c>
      <c r="H3661" s="11" t="str">
        <f>'Raw Data'!H3660</f>
        <v>Weekday</v>
      </c>
      <c r="I3661" s="11" t="str">
        <f t="shared" si="461"/>
        <v>WD</v>
      </c>
      <c r="J3661" s="11" t="str">
        <f t="shared" si="462"/>
        <v>Fog</v>
      </c>
      <c r="K3661" s="11" t="str">
        <f>TEXT('Raw Data'!F3660,"0")</f>
        <v>16</v>
      </c>
      <c r="L3661" s="11">
        <f t="shared" si="463"/>
        <v>16</v>
      </c>
    </row>
    <row r="3662" spans="1:12" x14ac:dyDescent="0.3">
      <c r="A3662" s="9">
        <f>'Raw Data'!A3661</f>
        <v>45364.704861111102</v>
      </c>
      <c r="B3662" s="11" t="str">
        <f>'Raw Data'!O3661</f>
        <v>Clear</v>
      </c>
      <c r="C3662" s="11" t="str">
        <f t="shared" si="456"/>
        <v>Clear</v>
      </c>
      <c r="D3662" s="11" t="str">
        <f t="shared" si="457"/>
        <v>Clear</v>
      </c>
      <c r="E3662" s="11" t="str">
        <f t="shared" si="458"/>
        <v>Clear</v>
      </c>
      <c r="F3662" s="11" t="str">
        <f t="shared" si="459"/>
        <v>CLEAR</v>
      </c>
      <c r="G3662" s="11" t="str">
        <f t="shared" si="460"/>
        <v>clear</v>
      </c>
      <c r="H3662" s="11" t="str">
        <f>'Raw Data'!H3661</f>
        <v>Weekday</v>
      </c>
      <c r="I3662" s="11" t="str">
        <f t="shared" si="461"/>
        <v>WD</v>
      </c>
      <c r="J3662" s="11" t="str">
        <f t="shared" si="462"/>
        <v>Clear</v>
      </c>
      <c r="K3662" s="11" t="str">
        <f>TEXT('Raw Data'!F3661,"0")</f>
        <v>16</v>
      </c>
      <c r="L3662" s="11">
        <f t="shared" si="463"/>
        <v>16</v>
      </c>
    </row>
    <row r="3663" spans="1:12" x14ac:dyDescent="0.3">
      <c r="A3663" s="9">
        <f>'Raw Data'!A3662</f>
        <v>45364.708333333299</v>
      </c>
      <c r="B3663" s="11" t="str">
        <f>'Raw Data'!O3662</f>
        <v>Rain</v>
      </c>
      <c r="C3663" s="11" t="str">
        <f t="shared" si="456"/>
        <v>Rain</v>
      </c>
      <c r="D3663" s="11" t="str">
        <f t="shared" si="457"/>
        <v>Rain</v>
      </c>
      <c r="E3663" s="11" t="str">
        <f t="shared" si="458"/>
        <v>Rain</v>
      </c>
      <c r="F3663" s="11" t="str">
        <f t="shared" si="459"/>
        <v>RAIN</v>
      </c>
      <c r="G3663" s="11" t="str">
        <f t="shared" si="460"/>
        <v>rain</v>
      </c>
      <c r="H3663" s="11" t="str">
        <f>'Raw Data'!H3662</f>
        <v>Weekday</v>
      </c>
      <c r="I3663" s="11" t="str">
        <f t="shared" si="461"/>
        <v>WD</v>
      </c>
      <c r="J3663" s="11" t="str">
        <f t="shared" si="462"/>
        <v>Rain</v>
      </c>
      <c r="K3663" s="11" t="str">
        <f>TEXT('Raw Data'!F3662,"0")</f>
        <v>17</v>
      </c>
      <c r="L3663" s="11">
        <f t="shared" si="463"/>
        <v>17</v>
      </c>
    </row>
    <row r="3664" spans="1:12" x14ac:dyDescent="0.3">
      <c r="A3664" s="9">
        <f>'Raw Data'!A3663</f>
        <v>45364.711805555598</v>
      </c>
      <c r="B3664" s="11" t="str">
        <f>'Raw Data'!O3663</f>
        <v>Rain</v>
      </c>
      <c r="C3664" s="11" t="str">
        <f t="shared" si="456"/>
        <v>Rain</v>
      </c>
      <c r="D3664" s="11" t="str">
        <f t="shared" si="457"/>
        <v>Rain</v>
      </c>
      <c r="E3664" s="11" t="str">
        <f t="shared" si="458"/>
        <v>Rain</v>
      </c>
      <c r="F3664" s="11" t="str">
        <f t="shared" si="459"/>
        <v>RAIN</v>
      </c>
      <c r="G3664" s="11" t="str">
        <f t="shared" si="460"/>
        <v>rain</v>
      </c>
      <c r="H3664" s="11" t="str">
        <f>'Raw Data'!H3663</f>
        <v>Weekday</v>
      </c>
      <c r="I3664" s="11" t="str">
        <f t="shared" si="461"/>
        <v>WD</v>
      </c>
      <c r="J3664" s="11" t="str">
        <f t="shared" si="462"/>
        <v>Rain</v>
      </c>
      <c r="K3664" s="11" t="str">
        <f>TEXT('Raw Data'!F3663,"0")</f>
        <v>17</v>
      </c>
      <c r="L3664" s="11">
        <f t="shared" si="463"/>
        <v>17</v>
      </c>
    </row>
    <row r="3665" spans="1:12" x14ac:dyDescent="0.3">
      <c r="A3665" s="9">
        <f>'Raw Data'!A3664</f>
        <v>45364.715277777803</v>
      </c>
      <c r="B3665" s="11" t="str">
        <f>'Raw Data'!O3664</f>
        <v>Clear</v>
      </c>
      <c r="C3665" s="11" t="str">
        <f t="shared" si="456"/>
        <v>Clear</v>
      </c>
      <c r="D3665" s="11" t="str">
        <f t="shared" si="457"/>
        <v>Clear</v>
      </c>
      <c r="E3665" s="11" t="str">
        <f t="shared" si="458"/>
        <v>Clear</v>
      </c>
      <c r="F3665" s="11" t="str">
        <f t="shared" si="459"/>
        <v>CLEAR</v>
      </c>
      <c r="G3665" s="11" t="str">
        <f t="shared" si="460"/>
        <v>clear</v>
      </c>
      <c r="H3665" s="11" t="str">
        <f>'Raw Data'!H3664</f>
        <v>Weekday</v>
      </c>
      <c r="I3665" s="11" t="str">
        <f t="shared" si="461"/>
        <v>WD</v>
      </c>
      <c r="J3665" s="11" t="str">
        <f t="shared" si="462"/>
        <v>Clear</v>
      </c>
      <c r="K3665" s="11" t="str">
        <f>TEXT('Raw Data'!F3664,"0")</f>
        <v>17</v>
      </c>
      <c r="L3665" s="11">
        <f t="shared" si="463"/>
        <v>17</v>
      </c>
    </row>
    <row r="3666" spans="1:12" x14ac:dyDescent="0.3">
      <c r="A3666" s="9">
        <f>'Raw Data'!A3665</f>
        <v>45364.71875</v>
      </c>
      <c r="B3666" s="11" t="str">
        <f>'Raw Data'!O3665</f>
        <v>Fog</v>
      </c>
      <c r="C3666" s="11" t="str">
        <f t="shared" si="456"/>
        <v>Fog</v>
      </c>
      <c r="D3666" s="11" t="str">
        <f t="shared" si="457"/>
        <v>Fog</v>
      </c>
      <c r="E3666" s="11" t="str">
        <f t="shared" si="458"/>
        <v>Fog</v>
      </c>
      <c r="F3666" s="11" t="str">
        <f t="shared" si="459"/>
        <v>FOG</v>
      </c>
      <c r="G3666" s="11" t="str">
        <f t="shared" si="460"/>
        <v>fog</v>
      </c>
      <c r="H3666" s="11" t="str">
        <f>'Raw Data'!H3665</f>
        <v>Weekday</v>
      </c>
      <c r="I3666" s="11" t="str">
        <f t="shared" si="461"/>
        <v>WD</v>
      </c>
      <c r="J3666" s="11" t="str">
        <f t="shared" si="462"/>
        <v>Fog</v>
      </c>
      <c r="K3666" s="11" t="str">
        <f>TEXT('Raw Data'!F3665,"0")</f>
        <v>17</v>
      </c>
      <c r="L3666" s="11">
        <f t="shared" si="463"/>
        <v>17</v>
      </c>
    </row>
    <row r="3667" spans="1:12" x14ac:dyDescent="0.3">
      <c r="A3667" s="9">
        <f>'Raw Data'!A3666</f>
        <v>45364.722222222197</v>
      </c>
      <c r="B3667" s="11" t="str">
        <f>'Raw Data'!O3666</f>
        <v>Rain</v>
      </c>
      <c r="C3667" s="11" t="str">
        <f t="shared" si="456"/>
        <v>Rain</v>
      </c>
      <c r="D3667" s="11" t="str">
        <f t="shared" si="457"/>
        <v>Rain</v>
      </c>
      <c r="E3667" s="11" t="str">
        <f t="shared" si="458"/>
        <v>Rain</v>
      </c>
      <c r="F3667" s="11" t="str">
        <f t="shared" si="459"/>
        <v>RAIN</v>
      </c>
      <c r="G3667" s="11" t="str">
        <f t="shared" si="460"/>
        <v>rain</v>
      </c>
      <c r="H3667" s="11" t="str">
        <f>'Raw Data'!H3666</f>
        <v>Weekday</v>
      </c>
      <c r="I3667" s="11" t="str">
        <f t="shared" si="461"/>
        <v>WD</v>
      </c>
      <c r="J3667" s="11" t="str">
        <f t="shared" si="462"/>
        <v>Rain</v>
      </c>
      <c r="K3667" s="11" t="str">
        <f>TEXT('Raw Data'!F3666,"0")</f>
        <v>17</v>
      </c>
      <c r="L3667" s="11">
        <f t="shared" si="463"/>
        <v>17</v>
      </c>
    </row>
    <row r="3668" spans="1:12" x14ac:dyDescent="0.3">
      <c r="A3668" s="9">
        <f>'Raw Data'!A3667</f>
        <v>45364.725694444503</v>
      </c>
      <c r="B3668" s="11" t="str">
        <f>'Raw Data'!O3667</f>
        <v>Fog</v>
      </c>
      <c r="C3668" s="11" t="str">
        <f t="shared" si="456"/>
        <v>Fog</v>
      </c>
      <c r="D3668" s="11" t="str">
        <f t="shared" si="457"/>
        <v>Fog</v>
      </c>
      <c r="E3668" s="11" t="str">
        <f t="shared" si="458"/>
        <v>Fog</v>
      </c>
      <c r="F3668" s="11" t="str">
        <f t="shared" si="459"/>
        <v>FOG</v>
      </c>
      <c r="G3668" s="11" t="str">
        <f t="shared" si="460"/>
        <v>fog</v>
      </c>
      <c r="H3668" s="11" t="str">
        <f>'Raw Data'!H3667</f>
        <v>Weekday</v>
      </c>
      <c r="I3668" s="11" t="str">
        <f t="shared" si="461"/>
        <v>WD</v>
      </c>
      <c r="J3668" s="11" t="str">
        <f t="shared" si="462"/>
        <v>Fog</v>
      </c>
      <c r="K3668" s="11" t="str">
        <f>TEXT('Raw Data'!F3667,"0")</f>
        <v>17</v>
      </c>
      <c r="L3668" s="11">
        <f t="shared" si="463"/>
        <v>17</v>
      </c>
    </row>
    <row r="3669" spans="1:12" x14ac:dyDescent="0.3">
      <c r="A3669" s="9">
        <f>'Raw Data'!A3668</f>
        <v>45364.729166666701</v>
      </c>
      <c r="B3669" s="11" t="str">
        <f>'Raw Data'!O3668</f>
        <v>Rain</v>
      </c>
      <c r="C3669" s="11" t="str">
        <f t="shared" si="456"/>
        <v>Rain</v>
      </c>
      <c r="D3669" s="11" t="str">
        <f t="shared" si="457"/>
        <v>Rain</v>
      </c>
      <c r="E3669" s="11" t="str">
        <f t="shared" si="458"/>
        <v>Rain</v>
      </c>
      <c r="F3669" s="11" t="str">
        <f t="shared" si="459"/>
        <v>RAIN</v>
      </c>
      <c r="G3669" s="11" t="str">
        <f t="shared" si="460"/>
        <v>rain</v>
      </c>
      <c r="H3669" s="11" t="str">
        <f>'Raw Data'!H3668</f>
        <v>Weekday</v>
      </c>
      <c r="I3669" s="11" t="str">
        <f t="shared" si="461"/>
        <v>WD</v>
      </c>
      <c r="J3669" s="11" t="str">
        <f t="shared" si="462"/>
        <v>Rain</v>
      </c>
      <c r="K3669" s="11" t="str">
        <f>TEXT('Raw Data'!F3668,"0")</f>
        <v>17</v>
      </c>
      <c r="L3669" s="11">
        <f t="shared" si="463"/>
        <v>17</v>
      </c>
    </row>
    <row r="3670" spans="1:12" x14ac:dyDescent="0.3">
      <c r="A3670" s="9">
        <f>'Raw Data'!A3669</f>
        <v>45364.732638888898</v>
      </c>
      <c r="B3670" s="11" t="str">
        <f>'Raw Data'!O3669</f>
        <v>Clear</v>
      </c>
      <c r="C3670" s="11" t="str">
        <f t="shared" si="456"/>
        <v>Clear</v>
      </c>
      <c r="D3670" s="11" t="str">
        <f t="shared" si="457"/>
        <v>Clear</v>
      </c>
      <c r="E3670" s="11" t="str">
        <f t="shared" si="458"/>
        <v>Clear</v>
      </c>
      <c r="F3670" s="11" t="str">
        <f t="shared" si="459"/>
        <v>CLEAR</v>
      </c>
      <c r="G3670" s="11" t="str">
        <f t="shared" si="460"/>
        <v>clear</v>
      </c>
      <c r="H3670" s="11" t="str">
        <f>'Raw Data'!H3669</f>
        <v>Weekday</v>
      </c>
      <c r="I3670" s="11" t="str">
        <f t="shared" si="461"/>
        <v>WD</v>
      </c>
      <c r="J3670" s="11" t="str">
        <f t="shared" si="462"/>
        <v>Clear</v>
      </c>
      <c r="K3670" s="11" t="str">
        <f>TEXT('Raw Data'!F3669,"0")</f>
        <v>17</v>
      </c>
      <c r="L3670" s="11">
        <f t="shared" si="463"/>
        <v>17</v>
      </c>
    </row>
    <row r="3671" spans="1:12" x14ac:dyDescent="0.3">
      <c r="A3671" s="9">
        <f>'Raw Data'!A3670</f>
        <v>45364.736111111102</v>
      </c>
      <c r="B3671" s="11" t="str">
        <f>'Raw Data'!O3670</f>
        <v>Rain</v>
      </c>
      <c r="C3671" s="11" t="str">
        <f t="shared" si="456"/>
        <v>Rain</v>
      </c>
      <c r="D3671" s="11" t="str">
        <f t="shared" si="457"/>
        <v>Rain</v>
      </c>
      <c r="E3671" s="11" t="str">
        <f t="shared" si="458"/>
        <v>Rain</v>
      </c>
      <c r="F3671" s="11" t="str">
        <f t="shared" si="459"/>
        <v>RAIN</v>
      </c>
      <c r="G3671" s="11" t="str">
        <f t="shared" si="460"/>
        <v>rain</v>
      </c>
      <c r="H3671" s="11" t="str">
        <f>'Raw Data'!H3670</f>
        <v>Weekday</v>
      </c>
      <c r="I3671" s="11" t="str">
        <f t="shared" si="461"/>
        <v>WD</v>
      </c>
      <c r="J3671" s="11" t="str">
        <f t="shared" si="462"/>
        <v>Rain</v>
      </c>
      <c r="K3671" s="11" t="str">
        <f>TEXT('Raw Data'!F3670,"0")</f>
        <v>17</v>
      </c>
      <c r="L3671" s="11">
        <f t="shared" si="463"/>
        <v>17</v>
      </c>
    </row>
    <row r="3672" spans="1:12" x14ac:dyDescent="0.3">
      <c r="A3672" s="9">
        <f>'Raw Data'!A3671</f>
        <v>45364.739583333299</v>
      </c>
      <c r="B3672" s="11" t="str">
        <f>'Raw Data'!O3671</f>
        <v>Fog</v>
      </c>
      <c r="C3672" s="11" t="str">
        <f t="shared" si="456"/>
        <v>Fog</v>
      </c>
      <c r="D3672" s="11" t="str">
        <f t="shared" si="457"/>
        <v>Fog</v>
      </c>
      <c r="E3672" s="11" t="str">
        <f t="shared" si="458"/>
        <v>Fog</v>
      </c>
      <c r="F3672" s="11" t="str">
        <f t="shared" si="459"/>
        <v>FOG</v>
      </c>
      <c r="G3672" s="11" t="str">
        <f t="shared" si="460"/>
        <v>fog</v>
      </c>
      <c r="H3672" s="11" t="str">
        <f>'Raw Data'!H3671</f>
        <v>Weekday</v>
      </c>
      <c r="I3672" s="11" t="str">
        <f t="shared" si="461"/>
        <v>WD</v>
      </c>
      <c r="J3672" s="11" t="str">
        <f t="shared" si="462"/>
        <v>Fog</v>
      </c>
      <c r="K3672" s="11" t="str">
        <f>TEXT('Raw Data'!F3671,"0")</f>
        <v>17</v>
      </c>
      <c r="L3672" s="11">
        <f t="shared" si="463"/>
        <v>17</v>
      </c>
    </row>
    <row r="3673" spans="1:12" x14ac:dyDescent="0.3">
      <c r="A3673" s="9">
        <f>'Raw Data'!A3672</f>
        <v>45364.743055555598</v>
      </c>
      <c r="B3673" s="11" t="str">
        <f>'Raw Data'!O3672</f>
        <v>Clear</v>
      </c>
      <c r="C3673" s="11" t="str">
        <f t="shared" si="456"/>
        <v>Clear</v>
      </c>
      <c r="D3673" s="11" t="str">
        <f t="shared" si="457"/>
        <v>Clear</v>
      </c>
      <c r="E3673" s="11" t="str">
        <f t="shared" si="458"/>
        <v>Clear</v>
      </c>
      <c r="F3673" s="11" t="str">
        <f t="shared" si="459"/>
        <v>CLEAR</v>
      </c>
      <c r="G3673" s="11" t="str">
        <f t="shared" si="460"/>
        <v>clear</v>
      </c>
      <c r="H3673" s="11" t="str">
        <f>'Raw Data'!H3672</f>
        <v>Weekday</v>
      </c>
      <c r="I3673" s="11" t="str">
        <f t="shared" si="461"/>
        <v>WD</v>
      </c>
      <c r="J3673" s="11" t="str">
        <f t="shared" si="462"/>
        <v>Clear</v>
      </c>
      <c r="K3673" s="11" t="str">
        <f>TEXT('Raw Data'!F3672,"0")</f>
        <v>17</v>
      </c>
      <c r="L3673" s="11">
        <f t="shared" si="463"/>
        <v>17</v>
      </c>
    </row>
    <row r="3674" spans="1:12" x14ac:dyDescent="0.3">
      <c r="A3674" s="9">
        <f>'Raw Data'!A3673</f>
        <v>45364.746527777803</v>
      </c>
      <c r="B3674" s="11" t="str">
        <f>'Raw Data'!O3673</f>
        <v>Rain</v>
      </c>
      <c r="C3674" s="11" t="str">
        <f t="shared" si="456"/>
        <v>Rain</v>
      </c>
      <c r="D3674" s="11" t="str">
        <f t="shared" si="457"/>
        <v>Rain</v>
      </c>
      <c r="E3674" s="11" t="str">
        <f t="shared" si="458"/>
        <v>Rain</v>
      </c>
      <c r="F3674" s="11" t="str">
        <f t="shared" si="459"/>
        <v>RAIN</v>
      </c>
      <c r="G3674" s="11" t="str">
        <f t="shared" si="460"/>
        <v>rain</v>
      </c>
      <c r="H3674" s="11" t="str">
        <f>'Raw Data'!H3673</f>
        <v>Weekday</v>
      </c>
      <c r="I3674" s="11" t="str">
        <f t="shared" si="461"/>
        <v>WD</v>
      </c>
      <c r="J3674" s="11" t="str">
        <f t="shared" si="462"/>
        <v>Rain</v>
      </c>
      <c r="K3674" s="11" t="str">
        <f>TEXT('Raw Data'!F3673,"0")</f>
        <v>17</v>
      </c>
      <c r="L3674" s="11">
        <f t="shared" si="463"/>
        <v>17</v>
      </c>
    </row>
    <row r="3675" spans="1:12" x14ac:dyDescent="0.3">
      <c r="A3675" s="9">
        <f>'Raw Data'!A3674</f>
        <v>45364.75</v>
      </c>
      <c r="B3675" s="11" t="str">
        <f>'Raw Data'!O3674</f>
        <v>Fog</v>
      </c>
      <c r="C3675" s="11" t="str">
        <f t="shared" si="456"/>
        <v>Fog</v>
      </c>
      <c r="D3675" s="11" t="str">
        <f t="shared" si="457"/>
        <v>Fog</v>
      </c>
      <c r="E3675" s="11" t="str">
        <f t="shared" si="458"/>
        <v>Fog</v>
      </c>
      <c r="F3675" s="11" t="str">
        <f t="shared" si="459"/>
        <v>FOG</v>
      </c>
      <c r="G3675" s="11" t="str">
        <f t="shared" si="460"/>
        <v>fog</v>
      </c>
      <c r="H3675" s="11" t="str">
        <f>'Raw Data'!H3674</f>
        <v>Weekday</v>
      </c>
      <c r="I3675" s="11" t="str">
        <f t="shared" si="461"/>
        <v>WD</v>
      </c>
      <c r="J3675" s="11" t="str">
        <f t="shared" si="462"/>
        <v>Fog</v>
      </c>
      <c r="K3675" s="11" t="str">
        <f>TEXT('Raw Data'!F3674,"0")</f>
        <v>18</v>
      </c>
      <c r="L3675" s="11">
        <f t="shared" si="463"/>
        <v>18</v>
      </c>
    </row>
    <row r="3676" spans="1:12" x14ac:dyDescent="0.3">
      <c r="A3676" s="9">
        <f>'Raw Data'!A3675</f>
        <v>45364.753472222197</v>
      </c>
      <c r="B3676" s="11" t="str">
        <f>'Raw Data'!O3675</f>
        <v>Snow</v>
      </c>
      <c r="C3676" s="11" t="str">
        <f t="shared" si="456"/>
        <v>Snow</v>
      </c>
      <c r="D3676" s="11" t="str">
        <f t="shared" si="457"/>
        <v>Snow</v>
      </c>
      <c r="E3676" s="11" t="str">
        <f t="shared" si="458"/>
        <v>Snow</v>
      </c>
      <c r="F3676" s="11" t="str">
        <f t="shared" si="459"/>
        <v>SNOW</v>
      </c>
      <c r="G3676" s="11" t="str">
        <f t="shared" si="460"/>
        <v>snow</v>
      </c>
      <c r="H3676" s="11" t="str">
        <f>'Raw Data'!H3675</f>
        <v>Weekday</v>
      </c>
      <c r="I3676" s="11" t="str">
        <f t="shared" si="461"/>
        <v>WD</v>
      </c>
      <c r="J3676" s="11" t="str">
        <f t="shared" si="462"/>
        <v>Snow</v>
      </c>
      <c r="K3676" s="11" t="str">
        <f>TEXT('Raw Data'!F3675,"0")</f>
        <v>18</v>
      </c>
      <c r="L3676" s="11">
        <f t="shared" si="463"/>
        <v>18</v>
      </c>
    </row>
    <row r="3677" spans="1:12" x14ac:dyDescent="0.3">
      <c r="A3677" s="9">
        <f>'Raw Data'!A3676</f>
        <v>45364.756944444503</v>
      </c>
      <c r="B3677" s="11" t="str">
        <f>'Raw Data'!O3676</f>
        <v>Rain</v>
      </c>
      <c r="C3677" s="11" t="str">
        <f t="shared" si="456"/>
        <v>Rain</v>
      </c>
      <c r="D3677" s="11" t="str">
        <f t="shared" si="457"/>
        <v>Rain</v>
      </c>
      <c r="E3677" s="11" t="str">
        <f t="shared" si="458"/>
        <v>Rain</v>
      </c>
      <c r="F3677" s="11" t="str">
        <f t="shared" si="459"/>
        <v>RAIN</v>
      </c>
      <c r="G3677" s="11" t="str">
        <f t="shared" si="460"/>
        <v>rain</v>
      </c>
      <c r="H3677" s="11" t="str">
        <f>'Raw Data'!H3676</f>
        <v>Weekday</v>
      </c>
      <c r="I3677" s="11" t="str">
        <f t="shared" si="461"/>
        <v>WD</v>
      </c>
      <c r="J3677" s="11" t="str">
        <f t="shared" si="462"/>
        <v>Rain</v>
      </c>
      <c r="K3677" s="11" t="str">
        <f>TEXT('Raw Data'!F3676,"0")</f>
        <v>18</v>
      </c>
      <c r="L3677" s="11">
        <f t="shared" si="463"/>
        <v>18</v>
      </c>
    </row>
    <row r="3678" spans="1:12" x14ac:dyDescent="0.3">
      <c r="A3678" s="9">
        <f>'Raw Data'!A3677</f>
        <v>45364.760416666701</v>
      </c>
      <c r="B3678" s="11" t="str">
        <f>'Raw Data'!O3677</f>
        <v>Fog</v>
      </c>
      <c r="C3678" s="11" t="str">
        <f t="shared" si="456"/>
        <v>Fog</v>
      </c>
      <c r="D3678" s="11" t="str">
        <f t="shared" si="457"/>
        <v>Fog</v>
      </c>
      <c r="E3678" s="11" t="str">
        <f t="shared" si="458"/>
        <v>Fog</v>
      </c>
      <c r="F3678" s="11" t="str">
        <f t="shared" si="459"/>
        <v>FOG</v>
      </c>
      <c r="G3678" s="11" t="str">
        <f t="shared" si="460"/>
        <v>fog</v>
      </c>
      <c r="H3678" s="11" t="str">
        <f>'Raw Data'!H3677</f>
        <v>Weekday</v>
      </c>
      <c r="I3678" s="11" t="str">
        <f t="shared" si="461"/>
        <v>WD</v>
      </c>
      <c r="J3678" s="11" t="str">
        <f t="shared" si="462"/>
        <v>Fog</v>
      </c>
      <c r="K3678" s="11" t="str">
        <f>TEXT('Raw Data'!F3677,"0")</f>
        <v>18</v>
      </c>
      <c r="L3678" s="11">
        <f t="shared" si="463"/>
        <v>18</v>
      </c>
    </row>
    <row r="3679" spans="1:12" x14ac:dyDescent="0.3">
      <c r="A3679" s="9">
        <f>'Raw Data'!A3678</f>
        <v>45364.763888888898</v>
      </c>
      <c r="B3679" s="11" t="str">
        <f>'Raw Data'!O3678</f>
        <v>Rain</v>
      </c>
      <c r="C3679" s="11" t="str">
        <f t="shared" si="456"/>
        <v>Rain</v>
      </c>
      <c r="D3679" s="11" t="str">
        <f t="shared" si="457"/>
        <v>Rain</v>
      </c>
      <c r="E3679" s="11" t="str">
        <f t="shared" si="458"/>
        <v>Rain</v>
      </c>
      <c r="F3679" s="11" t="str">
        <f t="shared" si="459"/>
        <v>RAIN</v>
      </c>
      <c r="G3679" s="11" t="str">
        <f t="shared" si="460"/>
        <v>rain</v>
      </c>
      <c r="H3679" s="11" t="str">
        <f>'Raw Data'!H3678</f>
        <v>Weekday</v>
      </c>
      <c r="I3679" s="11" t="str">
        <f t="shared" si="461"/>
        <v>WD</v>
      </c>
      <c r="J3679" s="11" t="str">
        <f t="shared" si="462"/>
        <v>Rain</v>
      </c>
      <c r="K3679" s="11" t="str">
        <f>TEXT('Raw Data'!F3678,"0")</f>
        <v>18</v>
      </c>
      <c r="L3679" s="11">
        <f t="shared" si="463"/>
        <v>18</v>
      </c>
    </row>
    <row r="3680" spans="1:12" x14ac:dyDescent="0.3">
      <c r="A3680" s="9">
        <f>'Raw Data'!A3679</f>
        <v>45364.767361111102</v>
      </c>
      <c r="B3680" s="11" t="str">
        <f>'Raw Data'!O3679</f>
        <v>Fog</v>
      </c>
      <c r="C3680" s="11" t="str">
        <f t="shared" si="456"/>
        <v>Fog</v>
      </c>
      <c r="D3680" s="11" t="str">
        <f t="shared" si="457"/>
        <v>Fog</v>
      </c>
      <c r="E3680" s="11" t="str">
        <f t="shared" si="458"/>
        <v>Fog</v>
      </c>
      <c r="F3680" s="11" t="str">
        <f t="shared" si="459"/>
        <v>FOG</v>
      </c>
      <c r="G3680" s="11" t="str">
        <f t="shared" si="460"/>
        <v>fog</v>
      </c>
      <c r="H3680" s="11" t="str">
        <f>'Raw Data'!H3679</f>
        <v>Weekday</v>
      </c>
      <c r="I3680" s="11" t="str">
        <f t="shared" si="461"/>
        <v>WD</v>
      </c>
      <c r="J3680" s="11" t="str">
        <f t="shared" si="462"/>
        <v>Fog</v>
      </c>
      <c r="K3680" s="11" t="str">
        <f>TEXT('Raw Data'!F3679,"0")</f>
        <v>18</v>
      </c>
      <c r="L3680" s="11">
        <f t="shared" si="463"/>
        <v>18</v>
      </c>
    </row>
    <row r="3681" spans="1:12" x14ac:dyDescent="0.3">
      <c r="A3681" s="9">
        <f>'Raw Data'!A3680</f>
        <v>45364.770833333299</v>
      </c>
      <c r="B3681" s="11" t="str">
        <f>'Raw Data'!O3680</f>
        <v>Clear</v>
      </c>
      <c r="C3681" s="11" t="str">
        <f t="shared" si="456"/>
        <v>Clear</v>
      </c>
      <c r="D3681" s="11" t="str">
        <f t="shared" si="457"/>
        <v>Clear</v>
      </c>
      <c r="E3681" s="11" t="str">
        <f t="shared" si="458"/>
        <v>Clear</v>
      </c>
      <c r="F3681" s="11" t="str">
        <f t="shared" si="459"/>
        <v>CLEAR</v>
      </c>
      <c r="G3681" s="11" t="str">
        <f t="shared" si="460"/>
        <v>clear</v>
      </c>
      <c r="H3681" s="11" t="str">
        <f>'Raw Data'!H3680</f>
        <v>Weekday</v>
      </c>
      <c r="I3681" s="11" t="str">
        <f t="shared" si="461"/>
        <v>WD</v>
      </c>
      <c r="J3681" s="11" t="str">
        <f t="shared" si="462"/>
        <v>Clear</v>
      </c>
      <c r="K3681" s="11" t="str">
        <f>TEXT('Raw Data'!F3680,"0")</f>
        <v>18</v>
      </c>
      <c r="L3681" s="11">
        <f t="shared" si="463"/>
        <v>18</v>
      </c>
    </row>
    <row r="3682" spans="1:12" x14ac:dyDescent="0.3">
      <c r="A3682" s="9">
        <f>'Raw Data'!A3681</f>
        <v>45364.774305555598</v>
      </c>
      <c r="B3682" s="11" t="str">
        <f>'Raw Data'!O3681</f>
        <v>Clear</v>
      </c>
      <c r="C3682" s="11" t="str">
        <f t="shared" si="456"/>
        <v>Clear</v>
      </c>
      <c r="D3682" s="11" t="str">
        <f t="shared" si="457"/>
        <v>Clear</v>
      </c>
      <c r="E3682" s="11" t="str">
        <f t="shared" si="458"/>
        <v>Clear</v>
      </c>
      <c r="F3682" s="11" t="str">
        <f t="shared" si="459"/>
        <v>CLEAR</v>
      </c>
      <c r="G3682" s="11" t="str">
        <f t="shared" si="460"/>
        <v>clear</v>
      </c>
      <c r="H3682" s="11" t="str">
        <f>'Raw Data'!H3681</f>
        <v>Weekday</v>
      </c>
      <c r="I3682" s="11" t="str">
        <f t="shared" si="461"/>
        <v>WD</v>
      </c>
      <c r="J3682" s="11" t="str">
        <f t="shared" si="462"/>
        <v>Clear</v>
      </c>
      <c r="K3682" s="11" t="str">
        <f>TEXT('Raw Data'!F3681,"0")</f>
        <v>18</v>
      </c>
      <c r="L3682" s="11">
        <f t="shared" si="463"/>
        <v>18</v>
      </c>
    </row>
    <row r="3683" spans="1:12" x14ac:dyDescent="0.3">
      <c r="A3683" s="9">
        <f>'Raw Data'!A3682</f>
        <v>45364.777777777803</v>
      </c>
      <c r="B3683" s="11" t="str">
        <f>'Raw Data'!O3682</f>
        <v>Snow</v>
      </c>
      <c r="C3683" s="11" t="str">
        <f t="shared" si="456"/>
        <v>Snow</v>
      </c>
      <c r="D3683" s="11" t="str">
        <f t="shared" si="457"/>
        <v>Snow</v>
      </c>
      <c r="E3683" s="11" t="str">
        <f t="shared" si="458"/>
        <v>Snow</v>
      </c>
      <c r="F3683" s="11" t="str">
        <f t="shared" si="459"/>
        <v>SNOW</v>
      </c>
      <c r="G3683" s="11" t="str">
        <f t="shared" si="460"/>
        <v>snow</v>
      </c>
      <c r="H3683" s="11" t="str">
        <f>'Raw Data'!H3682</f>
        <v>Weekday</v>
      </c>
      <c r="I3683" s="11" t="str">
        <f t="shared" si="461"/>
        <v>WD</v>
      </c>
      <c r="J3683" s="11" t="str">
        <f t="shared" si="462"/>
        <v>Snow</v>
      </c>
      <c r="K3683" s="11" t="str">
        <f>TEXT('Raw Data'!F3682,"0")</f>
        <v>18</v>
      </c>
      <c r="L3683" s="11">
        <f t="shared" si="463"/>
        <v>18</v>
      </c>
    </row>
    <row r="3684" spans="1:12" x14ac:dyDescent="0.3">
      <c r="A3684" s="9">
        <f>'Raw Data'!A3683</f>
        <v>45364.78125</v>
      </c>
      <c r="B3684" s="11" t="str">
        <f>'Raw Data'!O3683</f>
        <v>Rain</v>
      </c>
      <c r="C3684" s="11" t="str">
        <f t="shared" si="456"/>
        <v>Rain</v>
      </c>
      <c r="D3684" s="11" t="str">
        <f t="shared" si="457"/>
        <v>Rain</v>
      </c>
      <c r="E3684" s="11" t="str">
        <f t="shared" si="458"/>
        <v>Rain</v>
      </c>
      <c r="F3684" s="11" t="str">
        <f t="shared" si="459"/>
        <v>RAIN</v>
      </c>
      <c r="G3684" s="11" t="str">
        <f t="shared" si="460"/>
        <v>rain</v>
      </c>
      <c r="H3684" s="11" t="str">
        <f>'Raw Data'!H3683</f>
        <v>Weekday</v>
      </c>
      <c r="I3684" s="11" t="str">
        <f t="shared" si="461"/>
        <v>WD</v>
      </c>
      <c r="J3684" s="11" t="str">
        <f t="shared" si="462"/>
        <v>Rain</v>
      </c>
      <c r="K3684" s="11" t="str">
        <f>TEXT('Raw Data'!F3683,"0")</f>
        <v>18</v>
      </c>
      <c r="L3684" s="11">
        <f t="shared" si="463"/>
        <v>18</v>
      </c>
    </row>
    <row r="3685" spans="1:12" x14ac:dyDescent="0.3">
      <c r="A3685" s="9">
        <f>'Raw Data'!A3684</f>
        <v>45364.784722222197</v>
      </c>
      <c r="B3685" s="11" t="str">
        <f>'Raw Data'!O3684</f>
        <v>Clear</v>
      </c>
      <c r="C3685" s="11" t="str">
        <f t="shared" si="456"/>
        <v>Clear</v>
      </c>
      <c r="D3685" s="11" t="str">
        <f t="shared" si="457"/>
        <v>Clear</v>
      </c>
      <c r="E3685" s="11" t="str">
        <f t="shared" si="458"/>
        <v>Clear</v>
      </c>
      <c r="F3685" s="11" t="str">
        <f t="shared" si="459"/>
        <v>CLEAR</v>
      </c>
      <c r="G3685" s="11" t="str">
        <f t="shared" si="460"/>
        <v>clear</v>
      </c>
      <c r="H3685" s="11" t="str">
        <f>'Raw Data'!H3684</f>
        <v>Weekday</v>
      </c>
      <c r="I3685" s="11" t="str">
        <f t="shared" si="461"/>
        <v>WD</v>
      </c>
      <c r="J3685" s="11" t="str">
        <f t="shared" si="462"/>
        <v>Clear</v>
      </c>
      <c r="K3685" s="11" t="str">
        <f>TEXT('Raw Data'!F3684,"0")</f>
        <v>18</v>
      </c>
      <c r="L3685" s="11">
        <f t="shared" si="463"/>
        <v>18</v>
      </c>
    </row>
    <row r="3686" spans="1:12" x14ac:dyDescent="0.3">
      <c r="A3686" s="9">
        <f>'Raw Data'!A3685</f>
        <v>45364.788194444503</v>
      </c>
      <c r="B3686" s="11" t="str">
        <f>'Raw Data'!O3685</f>
        <v>Rain</v>
      </c>
      <c r="C3686" s="11" t="str">
        <f t="shared" si="456"/>
        <v>Rain</v>
      </c>
      <c r="D3686" s="11" t="str">
        <f t="shared" si="457"/>
        <v>Rain</v>
      </c>
      <c r="E3686" s="11" t="str">
        <f t="shared" si="458"/>
        <v>Rain</v>
      </c>
      <c r="F3686" s="11" t="str">
        <f t="shared" si="459"/>
        <v>RAIN</v>
      </c>
      <c r="G3686" s="11" t="str">
        <f t="shared" si="460"/>
        <v>rain</v>
      </c>
      <c r="H3686" s="11" t="str">
        <f>'Raw Data'!H3685</f>
        <v>Weekday</v>
      </c>
      <c r="I3686" s="11" t="str">
        <f t="shared" si="461"/>
        <v>WD</v>
      </c>
      <c r="J3686" s="11" t="str">
        <f t="shared" si="462"/>
        <v>Rain</v>
      </c>
      <c r="K3686" s="11" t="str">
        <f>TEXT('Raw Data'!F3685,"0")</f>
        <v>18</v>
      </c>
      <c r="L3686" s="11">
        <f t="shared" si="463"/>
        <v>18</v>
      </c>
    </row>
    <row r="3687" spans="1:12" x14ac:dyDescent="0.3">
      <c r="A3687" s="9">
        <f>'Raw Data'!A3686</f>
        <v>45364.791666666701</v>
      </c>
      <c r="B3687" s="11" t="str">
        <f>'Raw Data'!O3686</f>
        <v>Rain</v>
      </c>
      <c r="C3687" s="11" t="str">
        <f t="shared" si="456"/>
        <v>Rain</v>
      </c>
      <c r="D3687" s="11" t="str">
        <f t="shared" si="457"/>
        <v>Rain</v>
      </c>
      <c r="E3687" s="11" t="str">
        <f t="shared" si="458"/>
        <v>Rain</v>
      </c>
      <c r="F3687" s="11" t="str">
        <f t="shared" si="459"/>
        <v>RAIN</v>
      </c>
      <c r="G3687" s="11" t="str">
        <f t="shared" si="460"/>
        <v>rain</v>
      </c>
      <c r="H3687" s="11" t="str">
        <f>'Raw Data'!H3686</f>
        <v>Weekday</v>
      </c>
      <c r="I3687" s="11" t="str">
        <f t="shared" si="461"/>
        <v>WD</v>
      </c>
      <c r="J3687" s="11" t="str">
        <f t="shared" si="462"/>
        <v>Rain</v>
      </c>
      <c r="K3687" s="11" t="str">
        <f>TEXT('Raw Data'!F3686,"0")</f>
        <v>19</v>
      </c>
      <c r="L3687" s="11">
        <f t="shared" si="463"/>
        <v>19</v>
      </c>
    </row>
    <row r="3688" spans="1:12" x14ac:dyDescent="0.3">
      <c r="A3688" s="9">
        <f>'Raw Data'!A3687</f>
        <v>45364.795138888898</v>
      </c>
      <c r="B3688" s="11" t="str">
        <f>'Raw Data'!O3687</f>
        <v>Fog</v>
      </c>
      <c r="C3688" s="11" t="str">
        <f t="shared" si="456"/>
        <v>Fog</v>
      </c>
      <c r="D3688" s="11" t="str">
        <f t="shared" si="457"/>
        <v>Fog</v>
      </c>
      <c r="E3688" s="11" t="str">
        <f t="shared" si="458"/>
        <v>Fog</v>
      </c>
      <c r="F3688" s="11" t="str">
        <f t="shared" si="459"/>
        <v>FOG</v>
      </c>
      <c r="G3688" s="11" t="str">
        <f t="shared" si="460"/>
        <v>fog</v>
      </c>
      <c r="H3688" s="11" t="str">
        <f>'Raw Data'!H3687</f>
        <v>Weekday</v>
      </c>
      <c r="I3688" s="11" t="str">
        <f t="shared" si="461"/>
        <v>WD</v>
      </c>
      <c r="J3688" s="11" t="str">
        <f t="shared" si="462"/>
        <v>Fog</v>
      </c>
      <c r="K3688" s="11" t="str">
        <f>TEXT('Raw Data'!F3687,"0")</f>
        <v>19</v>
      </c>
      <c r="L3688" s="11">
        <f t="shared" si="463"/>
        <v>19</v>
      </c>
    </row>
    <row r="3689" spans="1:12" x14ac:dyDescent="0.3">
      <c r="A3689" s="9">
        <f>'Raw Data'!A3688</f>
        <v>45364.798611111102</v>
      </c>
      <c r="B3689" s="11" t="str">
        <f>'Raw Data'!O3688</f>
        <v>Snow</v>
      </c>
      <c r="C3689" s="11" t="str">
        <f t="shared" si="456"/>
        <v>Snow</v>
      </c>
      <c r="D3689" s="11" t="str">
        <f t="shared" si="457"/>
        <v>Snow</v>
      </c>
      <c r="E3689" s="11" t="str">
        <f t="shared" si="458"/>
        <v>Snow</v>
      </c>
      <c r="F3689" s="11" t="str">
        <f t="shared" si="459"/>
        <v>SNOW</v>
      </c>
      <c r="G3689" s="11" t="str">
        <f t="shared" si="460"/>
        <v>snow</v>
      </c>
      <c r="H3689" s="11" t="str">
        <f>'Raw Data'!H3688</f>
        <v>Weekday</v>
      </c>
      <c r="I3689" s="11" t="str">
        <f t="shared" si="461"/>
        <v>WD</v>
      </c>
      <c r="J3689" s="11" t="str">
        <f t="shared" si="462"/>
        <v>Snow</v>
      </c>
      <c r="K3689" s="11" t="str">
        <f>TEXT('Raw Data'!F3688,"0")</f>
        <v>19</v>
      </c>
      <c r="L3689" s="11">
        <f t="shared" si="463"/>
        <v>19</v>
      </c>
    </row>
    <row r="3690" spans="1:12" x14ac:dyDescent="0.3">
      <c r="A3690" s="9">
        <f>'Raw Data'!A3689</f>
        <v>45364.802083333299</v>
      </c>
      <c r="B3690" s="11" t="str">
        <f>'Raw Data'!O3689</f>
        <v>Clear</v>
      </c>
      <c r="C3690" s="11" t="str">
        <f t="shared" si="456"/>
        <v>Clear</v>
      </c>
      <c r="D3690" s="11" t="str">
        <f t="shared" si="457"/>
        <v>Clear</v>
      </c>
      <c r="E3690" s="11" t="str">
        <f t="shared" si="458"/>
        <v>Clear</v>
      </c>
      <c r="F3690" s="11" t="str">
        <f t="shared" si="459"/>
        <v>CLEAR</v>
      </c>
      <c r="G3690" s="11" t="str">
        <f t="shared" si="460"/>
        <v>clear</v>
      </c>
      <c r="H3690" s="11" t="str">
        <f>'Raw Data'!H3689</f>
        <v>Weekday</v>
      </c>
      <c r="I3690" s="11" t="str">
        <f t="shared" si="461"/>
        <v>WD</v>
      </c>
      <c r="J3690" s="11" t="str">
        <f t="shared" si="462"/>
        <v>Clear</v>
      </c>
      <c r="K3690" s="11" t="str">
        <f>TEXT('Raw Data'!F3689,"0")</f>
        <v>19</v>
      </c>
      <c r="L3690" s="11">
        <f t="shared" si="463"/>
        <v>19</v>
      </c>
    </row>
    <row r="3691" spans="1:12" x14ac:dyDescent="0.3">
      <c r="A3691" s="9">
        <f>'Raw Data'!A3690</f>
        <v>45364.805555555598</v>
      </c>
      <c r="B3691" s="11" t="str">
        <f>'Raw Data'!O3690</f>
        <v>Fog</v>
      </c>
      <c r="C3691" s="11" t="str">
        <f t="shared" si="456"/>
        <v>Fog</v>
      </c>
      <c r="D3691" s="11" t="str">
        <f t="shared" si="457"/>
        <v>Fog</v>
      </c>
      <c r="E3691" s="11" t="str">
        <f t="shared" si="458"/>
        <v>Fog</v>
      </c>
      <c r="F3691" s="11" t="str">
        <f t="shared" si="459"/>
        <v>FOG</v>
      </c>
      <c r="G3691" s="11" t="str">
        <f t="shared" si="460"/>
        <v>fog</v>
      </c>
      <c r="H3691" s="11" t="str">
        <f>'Raw Data'!H3690</f>
        <v>Weekday</v>
      </c>
      <c r="I3691" s="11" t="str">
        <f t="shared" si="461"/>
        <v>WD</v>
      </c>
      <c r="J3691" s="11" t="str">
        <f t="shared" si="462"/>
        <v>Fog</v>
      </c>
      <c r="K3691" s="11" t="str">
        <f>TEXT('Raw Data'!F3690,"0")</f>
        <v>19</v>
      </c>
      <c r="L3691" s="11">
        <f t="shared" si="463"/>
        <v>19</v>
      </c>
    </row>
    <row r="3692" spans="1:12" x14ac:dyDescent="0.3">
      <c r="A3692" s="9">
        <f>'Raw Data'!A3691</f>
        <v>45364.809027777803</v>
      </c>
      <c r="B3692" s="11" t="str">
        <f>'Raw Data'!O3691</f>
        <v>Rain</v>
      </c>
      <c r="C3692" s="11" t="str">
        <f t="shared" si="456"/>
        <v>Rain</v>
      </c>
      <c r="D3692" s="11" t="str">
        <f t="shared" si="457"/>
        <v>Rain</v>
      </c>
      <c r="E3692" s="11" t="str">
        <f t="shared" si="458"/>
        <v>Rain</v>
      </c>
      <c r="F3692" s="11" t="str">
        <f t="shared" si="459"/>
        <v>RAIN</v>
      </c>
      <c r="G3692" s="11" t="str">
        <f t="shared" si="460"/>
        <v>rain</v>
      </c>
      <c r="H3692" s="11" t="str">
        <f>'Raw Data'!H3691</f>
        <v>Weekday</v>
      </c>
      <c r="I3692" s="11" t="str">
        <f t="shared" si="461"/>
        <v>WD</v>
      </c>
      <c r="J3692" s="11" t="str">
        <f t="shared" si="462"/>
        <v>Rain</v>
      </c>
      <c r="K3692" s="11" t="str">
        <f>TEXT('Raw Data'!F3691,"0")</f>
        <v>19</v>
      </c>
      <c r="L3692" s="11">
        <f t="shared" si="463"/>
        <v>19</v>
      </c>
    </row>
    <row r="3693" spans="1:12" x14ac:dyDescent="0.3">
      <c r="A3693" s="9">
        <f>'Raw Data'!A3692</f>
        <v>45364.8125</v>
      </c>
      <c r="B3693" s="11" t="str">
        <f>'Raw Data'!O3692</f>
        <v>Clear</v>
      </c>
      <c r="C3693" s="11" t="str">
        <f t="shared" si="456"/>
        <v>Clear</v>
      </c>
      <c r="D3693" s="11" t="str">
        <f t="shared" si="457"/>
        <v>Clear</v>
      </c>
      <c r="E3693" s="11" t="str">
        <f t="shared" si="458"/>
        <v>Clear</v>
      </c>
      <c r="F3693" s="11" t="str">
        <f t="shared" si="459"/>
        <v>CLEAR</v>
      </c>
      <c r="G3693" s="11" t="str">
        <f t="shared" si="460"/>
        <v>clear</v>
      </c>
      <c r="H3693" s="11" t="str">
        <f>'Raw Data'!H3692</f>
        <v>Weekday</v>
      </c>
      <c r="I3693" s="11" t="str">
        <f t="shared" si="461"/>
        <v>WD</v>
      </c>
      <c r="J3693" s="11" t="str">
        <f t="shared" si="462"/>
        <v>Clear</v>
      </c>
      <c r="K3693" s="11" t="str">
        <f>TEXT('Raw Data'!F3692,"0")</f>
        <v>19</v>
      </c>
      <c r="L3693" s="11">
        <f t="shared" si="463"/>
        <v>19</v>
      </c>
    </row>
    <row r="3694" spans="1:12" x14ac:dyDescent="0.3">
      <c r="A3694" s="9">
        <f>'Raw Data'!A3693</f>
        <v>45364.815972222197</v>
      </c>
      <c r="B3694" s="11" t="str">
        <f>'Raw Data'!O3693</f>
        <v>Clear</v>
      </c>
      <c r="C3694" s="11" t="str">
        <f t="shared" si="456"/>
        <v>Clear</v>
      </c>
      <c r="D3694" s="11" t="str">
        <f t="shared" si="457"/>
        <v>Clear</v>
      </c>
      <c r="E3694" s="11" t="str">
        <f t="shared" si="458"/>
        <v>Clear</v>
      </c>
      <c r="F3694" s="11" t="str">
        <f t="shared" si="459"/>
        <v>CLEAR</v>
      </c>
      <c r="G3694" s="11" t="str">
        <f t="shared" si="460"/>
        <v>clear</v>
      </c>
      <c r="H3694" s="11" t="str">
        <f>'Raw Data'!H3693</f>
        <v>Weekday</v>
      </c>
      <c r="I3694" s="11" t="str">
        <f t="shared" si="461"/>
        <v>WD</v>
      </c>
      <c r="J3694" s="11" t="str">
        <f t="shared" si="462"/>
        <v>Clear</v>
      </c>
      <c r="K3694" s="11" t="str">
        <f>TEXT('Raw Data'!F3693,"0")</f>
        <v>19</v>
      </c>
      <c r="L3694" s="11">
        <f t="shared" si="463"/>
        <v>19</v>
      </c>
    </row>
    <row r="3695" spans="1:12" x14ac:dyDescent="0.3">
      <c r="A3695" s="9">
        <f>'Raw Data'!A3694</f>
        <v>45364.819444444503</v>
      </c>
      <c r="B3695" s="11" t="str">
        <f>'Raw Data'!O3694</f>
        <v>Snow</v>
      </c>
      <c r="C3695" s="11" t="str">
        <f t="shared" si="456"/>
        <v>Snow</v>
      </c>
      <c r="D3695" s="11" t="str">
        <f t="shared" si="457"/>
        <v>Snow</v>
      </c>
      <c r="E3695" s="11" t="str">
        <f t="shared" si="458"/>
        <v>Snow</v>
      </c>
      <c r="F3695" s="11" t="str">
        <f t="shared" si="459"/>
        <v>SNOW</v>
      </c>
      <c r="G3695" s="11" t="str">
        <f t="shared" si="460"/>
        <v>snow</v>
      </c>
      <c r="H3695" s="11" t="str">
        <f>'Raw Data'!H3694</f>
        <v>Weekday</v>
      </c>
      <c r="I3695" s="11" t="str">
        <f t="shared" si="461"/>
        <v>WD</v>
      </c>
      <c r="J3695" s="11" t="str">
        <f t="shared" si="462"/>
        <v>Snow</v>
      </c>
      <c r="K3695" s="11" t="str">
        <f>TEXT('Raw Data'!F3694,"0")</f>
        <v>19</v>
      </c>
      <c r="L3695" s="11">
        <f t="shared" si="463"/>
        <v>19</v>
      </c>
    </row>
    <row r="3696" spans="1:12" x14ac:dyDescent="0.3">
      <c r="A3696" s="9">
        <f>'Raw Data'!A3695</f>
        <v>45364.822916666701</v>
      </c>
      <c r="B3696" s="11" t="str">
        <f>'Raw Data'!O3695</f>
        <v>Rain</v>
      </c>
      <c r="C3696" s="11" t="str">
        <f t="shared" si="456"/>
        <v>Rain</v>
      </c>
      <c r="D3696" s="11" t="str">
        <f t="shared" si="457"/>
        <v>Rain</v>
      </c>
      <c r="E3696" s="11" t="str">
        <f t="shared" si="458"/>
        <v>Rain</v>
      </c>
      <c r="F3696" s="11" t="str">
        <f t="shared" si="459"/>
        <v>RAIN</v>
      </c>
      <c r="G3696" s="11" t="str">
        <f t="shared" si="460"/>
        <v>rain</v>
      </c>
      <c r="H3696" s="11" t="str">
        <f>'Raw Data'!H3695</f>
        <v>Weekday</v>
      </c>
      <c r="I3696" s="11" t="str">
        <f t="shared" si="461"/>
        <v>WD</v>
      </c>
      <c r="J3696" s="11" t="str">
        <f t="shared" si="462"/>
        <v>Rain</v>
      </c>
      <c r="K3696" s="11" t="str">
        <f>TEXT('Raw Data'!F3695,"0")</f>
        <v>19</v>
      </c>
      <c r="L3696" s="11">
        <f t="shared" si="463"/>
        <v>19</v>
      </c>
    </row>
    <row r="3697" spans="1:12" x14ac:dyDescent="0.3">
      <c r="A3697" s="9">
        <f>'Raw Data'!A3696</f>
        <v>45364.826388888898</v>
      </c>
      <c r="B3697" s="11" t="str">
        <f>'Raw Data'!O3696</f>
        <v>Rain</v>
      </c>
      <c r="C3697" s="11" t="str">
        <f t="shared" si="456"/>
        <v>Rain</v>
      </c>
      <c r="D3697" s="11" t="str">
        <f t="shared" si="457"/>
        <v>Rain</v>
      </c>
      <c r="E3697" s="11" t="str">
        <f t="shared" si="458"/>
        <v>Rain</v>
      </c>
      <c r="F3697" s="11" t="str">
        <f t="shared" si="459"/>
        <v>RAIN</v>
      </c>
      <c r="G3697" s="11" t="str">
        <f t="shared" si="460"/>
        <v>rain</v>
      </c>
      <c r="H3697" s="11" t="str">
        <f>'Raw Data'!H3696</f>
        <v>Weekday</v>
      </c>
      <c r="I3697" s="11" t="str">
        <f t="shared" si="461"/>
        <v>WD</v>
      </c>
      <c r="J3697" s="11" t="str">
        <f t="shared" si="462"/>
        <v>Rain</v>
      </c>
      <c r="K3697" s="11" t="str">
        <f>TEXT('Raw Data'!F3696,"0")</f>
        <v>19</v>
      </c>
      <c r="L3697" s="11">
        <f t="shared" si="463"/>
        <v>19</v>
      </c>
    </row>
    <row r="3698" spans="1:12" x14ac:dyDescent="0.3">
      <c r="A3698" s="9">
        <f>'Raw Data'!A3697</f>
        <v>45364.829861111102</v>
      </c>
      <c r="B3698" s="11" t="str">
        <f>'Raw Data'!O3697</f>
        <v>Fog</v>
      </c>
      <c r="C3698" s="11" t="str">
        <f t="shared" si="456"/>
        <v>Fog</v>
      </c>
      <c r="D3698" s="11" t="str">
        <f t="shared" si="457"/>
        <v>Fog</v>
      </c>
      <c r="E3698" s="11" t="str">
        <f t="shared" si="458"/>
        <v>Fog</v>
      </c>
      <c r="F3698" s="11" t="str">
        <f t="shared" si="459"/>
        <v>FOG</v>
      </c>
      <c r="G3698" s="11" t="str">
        <f t="shared" si="460"/>
        <v>fog</v>
      </c>
      <c r="H3698" s="11" t="str">
        <f>'Raw Data'!H3697</f>
        <v>Weekday</v>
      </c>
      <c r="I3698" s="11" t="str">
        <f t="shared" si="461"/>
        <v>WD</v>
      </c>
      <c r="J3698" s="11" t="str">
        <f t="shared" si="462"/>
        <v>Fog</v>
      </c>
      <c r="K3698" s="11" t="str">
        <f>TEXT('Raw Data'!F3697,"0")</f>
        <v>19</v>
      </c>
      <c r="L3698" s="11">
        <f t="shared" si="463"/>
        <v>19</v>
      </c>
    </row>
    <row r="3699" spans="1:12" x14ac:dyDescent="0.3">
      <c r="A3699" s="9">
        <f>'Raw Data'!A3698</f>
        <v>45364.833333333299</v>
      </c>
      <c r="B3699" s="11" t="str">
        <f>'Raw Data'!O3698</f>
        <v>Fog</v>
      </c>
      <c r="C3699" s="11" t="str">
        <f t="shared" si="456"/>
        <v>Fog</v>
      </c>
      <c r="D3699" s="11" t="str">
        <f t="shared" si="457"/>
        <v>Fog</v>
      </c>
      <c r="E3699" s="11" t="str">
        <f t="shared" si="458"/>
        <v>Fog</v>
      </c>
      <c r="F3699" s="11" t="str">
        <f t="shared" si="459"/>
        <v>FOG</v>
      </c>
      <c r="G3699" s="11" t="str">
        <f t="shared" si="460"/>
        <v>fog</v>
      </c>
      <c r="H3699" s="11" t="str">
        <f>'Raw Data'!H3698</f>
        <v>Weekday</v>
      </c>
      <c r="I3699" s="11" t="str">
        <f t="shared" si="461"/>
        <v>WD</v>
      </c>
      <c r="J3699" s="11" t="str">
        <f t="shared" si="462"/>
        <v>Fog</v>
      </c>
      <c r="K3699" s="11" t="str">
        <f>TEXT('Raw Data'!F3698,"0")</f>
        <v>20</v>
      </c>
      <c r="L3699" s="11">
        <f t="shared" si="463"/>
        <v>20</v>
      </c>
    </row>
    <row r="3700" spans="1:12" x14ac:dyDescent="0.3">
      <c r="A3700" s="9">
        <f>'Raw Data'!A3699</f>
        <v>45364.836805555598</v>
      </c>
      <c r="B3700" s="11" t="str">
        <f>'Raw Data'!O3699</f>
        <v>Fog</v>
      </c>
      <c r="C3700" s="11" t="str">
        <f t="shared" si="456"/>
        <v>Fog</v>
      </c>
      <c r="D3700" s="11" t="str">
        <f t="shared" si="457"/>
        <v>Fog</v>
      </c>
      <c r="E3700" s="11" t="str">
        <f t="shared" si="458"/>
        <v>Fog</v>
      </c>
      <c r="F3700" s="11" t="str">
        <f t="shared" si="459"/>
        <v>FOG</v>
      </c>
      <c r="G3700" s="11" t="str">
        <f t="shared" si="460"/>
        <v>fog</v>
      </c>
      <c r="H3700" s="11" t="str">
        <f>'Raw Data'!H3699</f>
        <v>Weekday</v>
      </c>
      <c r="I3700" s="11" t="str">
        <f t="shared" si="461"/>
        <v>WD</v>
      </c>
      <c r="J3700" s="11" t="str">
        <f t="shared" si="462"/>
        <v>Fog</v>
      </c>
      <c r="K3700" s="11" t="str">
        <f>TEXT('Raw Data'!F3699,"0")</f>
        <v>20</v>
      </c>
      <c r="L3700" s="11">
        <f t="shared" si="463"/>
        <v>20</v>
      </c>
    </row>
    <row r="3701" spans="1:12" x14ac:dyDescent="0.3">
      <c r="A3701" s="9">
        <f>'Raw Data'!A3700</f>
        <v>45364.840277777803</v>
      </c>
      <c r="B3701" s="11" t="str">
        <f>'Raw Data'!O3700</f>
        <v>Rain</v>
      </c>
      <c r="C3701" s="11" t="str">
        <f t="shared" si="456"/>
        <v>Rain</v>
      </c>
      <c r="D3701" s="11" t="str">
        <f t="shared" si="457"/>
        <v>Rain</v>
      </c>
      <c r="E3701" s="11" t="str">
        <f t="shared" si="458"/>
        <v>Rain</v>
      </c>
      <c r="F3701" s="11" t="str">
        <f t="shared" si="459"/>
        <v>RAIN</v>
      </c>
      <c r="G3701" s="11" t="str">
        <f t="shared" si="460"/>
        <v>rain</v>
      </c>
      <c r="H3701" s="11" t="str">
        <f>'Raw Data'!H3700</f>
        <v>Weekday</v>
      </c>
      <c r="I3701" s="11" t="str">
        <f t="shared" si="461"/>
        <v>WD</v>
      </c>
      <c r="J3701" s="11" t="str">
        <f t="shared" si="462"/>
        <v>Rain</v>
      </c>
      <c r="K3701" s="11" t="str">
        <f>TEXT('Raw Data'!F3700,"0")</f>
        <v>20</v>
      </c>
      <c r="L3701" s="11">
        <f t="shared" si="463"/>
        <v>20</v>
      </c>
    </row>
    <row r="3702" spans="1:12" x14ac:dyDescent="0.3">
      <c r="A3702" s="9">
        <f>'Raw Data'!A3701</f>
        <v>45364.84375</v>
      </c>
      <c r="B3702" s="11" t="str">
        <f>'Raw Data'!O3701</f>
        <v>Fog</v>
      </c>
      <c r="C3702" s="11" t="str">
        <f t="shared" si="456"/>
        <v>Fog</v>
      </c>
      <c r="D3702" s="11" t="str">
        <f t="shared" si="457"/>
        <v>Fog</v>
      </c>
      <c r="E3702" s="11" t="str">
        <f t="shared" si="458"/>
        <v>Fog</v>
      </c>
      <c r="F3702" s="11" t="str">
        <f t="shared" si="459"/>
        <v>FOG</v>
      </c>
      <c r="G3702" s="11" t="str">
        <f t="shared" si="460"/>
        <v>fog</v>
      </c>
      <c r="H3702" s="11" t="str">
        <f>'Raw Data'!H3701</f>
        <v>Weekday</v>
      </c>
      <c r="I3702" s="11" t="str">
        <f t="shared" si="461"/>
        <v>WD</v>
      </c>
      <c r="J3702" s="11" t="str">
        <f t="shared" si="462"/>
        <v>Fog</v>
      </c>
      <c r="K3702" s="11" t="str">
        <f>TEXT('Raw Data'!F3701,"0")</f>
        <v>20</v>
      </c>
      <c r="L3702" s="11">
        <f t="shared" si="463"/>
        <v>20</v>
      </c>
    </row>
    <row r="3703" spans="1:12" x14ac:dyDescent="0.3">
      <c r="A3703" s="9">
        <f>'Raw Data'!A3702</f>
        <v>45364.847222222197</v>
      </c>
      <c r="B3703" s="11" t="str">
        <f>'Raw Data'!O3702</f>
        <v>Rain</v>
      </c>
      <c r="C3703" s="11" t="str">
        <f t="shared" si="456"/>
        <v>Rain</v>
      </c>
      <c r="D3703" s="11" t="str">
        <f t="shared" si="457"/>
        <v>Rain</v>
      </c>
      <c r="E3703" s="11" t="str">
        <f t="shared" si="458"/>
        <v>Rain</v>
      </c>
      <c r="F3703" s="11" t="str">
        <f t="shared" si="459"/>
        <v>RAIN</v>
      </c>
      <c r="G3703" s="11" t="str">
        <f t="shared" si="460"/>
        <v>rain</v>
      </c>
      <c r="H3703" s="11" t="str">
        <f>'Raw Data'!H3702</f>
        <v>Weekday</v>
      </c>
      <c r="I3703" s="11" t="str">
        <f t="shared" si="461"/>
        <v>WD</v>
      </c>
      <c r="J3703" s="11" t="str">
        <f t="shared" si="462"/>
        <v>Rain</v>
      </c>
      <c r="K3703" s="11" t="str">
        <f>TEXT('Raw Data'!F3702,"0")</f>
        <v>20</v>
      </c>
      <c r="L3703" s="11">
        <f t="shared" si="463"/>
        <v>20</v>
      </c>
    </row>
    <row r="3704" spans="1:12" x14ac:dyDescent="0.3">
      <c r="A3704" s="9">
        <f>'Raw Data'!A3703</f>
        <v>45364.850694444503</v>
      </c>
      <c r="B3704" s="11" t="str">
        <f>'Raw Data'!O3703</f>
        <v>Clear</v>
      </c>
      <c r="C3704" s="11" t="str">
        <f t="shared" si="456"/>
        <v>Clear</v>
      </c>
      <c r="D3704" s="11" t="str">
        <f t="shared" si="457"/>
        <v>Clear</v>
      </c>
      <c r="E3704" s="11" t="str">
        <f t="shared" si="458"/>
        <v>Clear</v>
      </c>
      <c r="F3704" s="11" t="str">
        <f t="shared" si="459"/>
        <v>CLEAR</v>
      </c>
      <c r="G3704" s="11" t="str">
        <f t="shared" si="460"/>
        <v>clear</v>
      </c>
      <c r="H3704" s="11" t="str">
        <f>'Raw Data'!H3703</f>
        <v>Weekday</v>
      </c>
      <c r="I3704" s="11" t="str">
        <f t="shared" si="461"/>
        <v>WD</v>
      </c>
      <c r="J3704" s="11" t="str">
        <f t="shared" si="462"/>
        <v>Clear</v>
      </c>
      <c r="K3704" s="11" t="str">
        <f>TEXT('Raw Data'!F3703,"0")</f>
        <v>20</v>
      </c>
      <c r="L3704" s="11">
        <f t="shared" si="463"/>
        <v>20</v>
      </c>
    </row>
    <row r="3705" spans="1:12" x14ac:dyDescent="0.3">
      <c r="A3705" s="9">
        <f>'Raw Data'!A3704</f>
        <v>45364.854166666701</v>
      </c>
      <c r="B3705" s="11" t="str">
        <f>'Raw Data'!O3704</f>
        <v>Fog</v>
      </c>
      <c r="C3705" s="11" t="str">
        <f t="shared" si="456"/>
        <v>Fog</v>
      </c>
      <c r="D3705" s="11" t="str">
        <f t="shared" si="457"/>
        <v>Fog</v>
      </c>
      <c r="E3705" s="11" t="str">
        <f t="shared" si="458"/>
        <v>Fog</v>
      </c>
      <c r="F3705" s="11" t="str">
        <f t="shared" si="459"/>
        <v>FOG</v>
      </c>
      <c r="G3705" s="11" t="str">
        <f t="shared" si="460"/>
        <v>fog</v>
      </c>
      <c r="H3705" s="11" t="str">
        <f>'Raw Data'!H3704</f>
        <v>Weekday</v>
      </c>
      <c r="I3705" s="11" t="str">
        <f t="shared" si="461"/>
        <v>WD</v>
      </c>
      <c r="J3705" s="11" t="str">
        <f t="shared" si="462"/>
        <v>Fog</v>
      </c>
      <c r="K3705" s="11" t="str">
        <f>TEXT('Raw Data'!F3704,"0")</f>
        <v>20</v>
      </c>
      <c r="L3705" s="11">
        <f t="shared" si="463"/>
        <v>20</v>
      </c>
    </row>
    <row r="3706" spans="1:12" x14ac:dyDescent="0.3">
      <c r="A3706" s="9">
        <f>'Raw Data'!A3705</f>
        <v>45364.857638888898</v>
      </c>
      <c r="B3706" s="11" t="str">
        <f>'Raw Data'!O3705</f>
        <v>Fog</v>
      </c>
      <c r="C3706" s="11" t="str">
        <f t="shared" si="456"/>
        <v>Fog</v>
      </c>
      <c r="D3706" s="11" t="str">
        <f t="shared" si="457"/>
        <v>Fog</v>
      </c>
      <c r="E3706" s="11" t="str">
        <f t="shared" si="458"/>
        <v>Fog</v>
      </c>
      <c r="F3706" s="11" t="str">
        <f t="shared" si="459"/>
        <v>FOG</v>
      </c>
      <c r="G3706" s="11" t="str">
        <f t="shared" si="460"/>
        <v>fog</v>
      </c>
      <c r="H3706" s="11" t="str">
        <f>'Raw Data'!H3705</f>
        <v>Weekday</v>
      </c>
      <c r="I3706" s="11" t="str">
        <f t="shared" si="461"/>
        <v>WD</v>
      </c>
      <c r="J3706" s="11" t="str">
        <f t="shared" si="462"/>
        <v>Fog</v>
      </c>
      <c r="K3706" s="11" t="str">
        <f>TEXT('Raw Data'!F3705,"0")</f>
        <v>20</v>
      </c>
      <c r="L3706" s="11">
        <f t="shared" si="463"/>
        <v>20</v>
      </c>
    </row>
    <row r="3707" spans="1:12" x14ac:dyDescent="0.3">
      <c r="A3707" s="9">
        <f>'Raw Data'!A3706</f>
        <v>45364.861111111102</v>
      </c>
      <c r="B3707" s="11" t="str">
        <f>'Raw Data'!O3706</f>
        <v>Rain</v>
      </c>
      <c r="C3707" s="11" t="str">
        <f t="shared" si="456"/>
        <v>Rain</v>
      </c>
      <c r="D3707" s="11" t="str">
        <f t="shared" si="457"/>
        <v>Rain</v>
      </c>
      <c r="E3707" s="11" t="str">
        <f t="shared" si="458"/>
        <v>Rain</v>
      </c>
      <c r="F3707" s="11" t="str">
        <f t="shared" si="459"/>
        <v>RAIN</v>
      </c>
      <c r="G3707" s="11" t="str">
        <f t="shared" si="460"/>
        <v>rain</v>
      </c>
      <c r="H3707" s="11" t="str">
        <f>'Raw Data'!H3706</f>
        <v>Weekday</v>
      </c>
      <c r="I3707" s="11" t="str">
        <f t="shared" si="461"/>
        <v>WD</v>
      </c>
      <c r="J3707" s="11" t="str">
        <f t="shared" si="462"/>
        <v>Rain</v>
      </c>
      <c r="K3707" s="11" t="str">
        <f>TEXT('Raw Data'!F3706,"0")</f>
        <v>20</v>
      </c>
      <c r="L3707" s="11">
        <f t="shared" si="463"/>
        <v>20</v>
      </c>
    </row>
    <row r="3708" spans="1:12" x14ac:dyDescent="0.3">
      <c r="A3708" s="9">
        <f>'Raw Data'!A3707</f>
        <v>45364.864583333299</v>
      </c>
      <c r="B3708" s="11" t="str">
        <f>'Raw Data'!O3707</f>
        <v>Fog</v>
      </c>
      <c r="C3708" s="11" t="str">
        <f t="shared" si="456"/>
        <v>Fog</v>
      </c>
      <c r="D3708" s="11" t="str">
        <f t="shared" si="457"/>
        <v>Fog</v>
      </c>
      <c r="E3708" s="11" t="str">
        <f t="shared" si="458"/>
        <v>Fog</v>
      </c>
      <c r="F3708" s="11" t="str">
        <f t="shared" si="459"/>
        <v>FOG</v>
      </c>
      <c r="G3708" s="11" t="str">
        <f t="shared" si="460"/>
        <v>fog</v>
      </c>
      <c r="H3708" s="11" t="str">
        <f>'Raw Data'!H3707</f>
        <v>Weekday</v>
      </c>
      <c r="I3708" s="11" t="str">
        <f t="shared" si="461"/>
        <v>WD</v>
      </c>
      <c r="J3708" s="11" t="str">
        <f t="shared" si="462"/>
        <v>Fog</v>
      </c>
      <c r="K3708" s="11" t="str">
        <f>TEXT('Raw Data'!F3707,"0")</f>
        <v>20</v>
      </c>
      <c r="L3708" s="11">
        <f t="shared" si="463"/>
        <v>20</v>
      </c>
    </row>
    <row r="3709" spans="1:12" x14ac:dyDescent="0.3">
      <c r="A3709" s="9">
        <f>'Raw Data'!A3708</f>
        <v>45364.868055555598</v>
      </c>
      <c r="B3709" s="11" t="str">
        <f>'Raw Data'!O3708</f>
        <v>Rain</v>
      </c>
      <c r="C3709" s="11" t="str">
        <f t="shared" si="456"/>
        <v>Rain</v>
      </c>
      <c r="D3709" s="11" t="str">
        <f t="shared" si="457"/>
        <v>Rain</v>
      </c>
      <c r="E3709" s="11" t="str">
        <f t="shared" si="458"/>
        <v>Rain</v>
      </c>
      <c r="F3709" s="11" t="str">
        <f t="shared" si="459"/>
        <v>RAIN</v>
      </c>
      <c r="G3709" s="11" t="str">
        <f t="shared" si="460"/>
        <v>rain</v>
      </c>
      <c r="H3709" s="11" t="str">
        <f>'Raw Data'!H3708</f>
        <v>Weekday</v>
      </c>
      <c r="I3709" s="11" t="str">
        <f t="shared" si="461"/>
        <v>WD</v>
      </c>
      <c r="J3709" s="11" t="str">
        <f t="shared" si="462"/>
        <v>Rain</v>
      </c>
      <c r="K3709" s="11" t="str">
        <f>TEXT('Raw Data'!F3708,"0")</f>
        <v>20</v>
      </c>
      <c r="L3709" s="11">
        <f t="shared" si="463"/>
        <v>20</v>
      </c>
    </row>
    <row r="3710" spans="1:12" x14ac:dyDescent="0.3">
      <c r="A3710" s="9">
        <f>'Raw Data'!A3709</f>
        <v>45364.871527777803</v>
      </c>
      <c r="B3710" s="11" t="str">
        <f>'Raw Data'!O3709</f>
        <v>Clear</v>
      </c>
      <c r="C3710" s="11" t="str">
        <f t="shared" si="456"/>
        <v>Clear</v>
      </c>
      <c r="D3710" s="11" t="str">
        <f t="shared" si="457"/>
        <v>Clear</v>
      </c>
      <c r="E3710" s="11" t="str">
        <f t="shared" si="458"/>
        <v>Clear</v>
      </c>
      <c r="F3710" s="11" t="str">
        <f t="shared" si="459"/>
        <v>CLEAR</v>
      </c>
      <c r="G3710" s="11" t="str">
        <f t="shared" si="460"/>
        <v>clear</v>
      </c>
      <c r="H3710" s="11" t="str">
        <f>'Raw Data'!H3709</f>
        <v>Weekday</v>
      </c>
      <c r="I3710" s="11" t="str">
        <f t="shared" si="461"/>
        <v>WD</v>
      </c>
      <c r="J3710" s="11" t="str">
        <f t="shared" si="462"/>
        <v>Clear</v>
      </c>
      <c r="K3710" s="11" t="str">
        <f>TEXT('Raw Data'!F3709,"0")</f>
        <v>20</v>
      </c>
      <c r="L3710" s="11">
        <f t="shared" si="463"/>
        <v>20</v>
      </c>
    </row>
    <row r="3711" spans="1:12" x14ac:dyDescent="0.3">
      <c r="A3711" s="9">
        <f>'Raw Data'!A3710</f>
        <v>45364.875</v>
      </c>
      <c r="B3711" s="11" t="str">
        <f>'Raw Data'!O3710</f>
        <v>Rain</v>
      </c>
      <c r="C3711" s="11" t="str">
        <f t="shared" si="456"/>
        <v>Rain</v>
      </c>
      <c r="D3711" s="11" t="str">
        <f t="shared" si="457"/>
        <v>Rain</v>
      </c>
      <c r="E3711" s="11" t="str">
        <f t="shared" si="458"/>
        <v>Rain</v>
      </c>
      <c r="F3711" s="11" t="str">
        <f t="shared" si="459"/>
        <v>RAIN</v>
      </c>
      <c r="G3711" s="11" t="str">
        <f t="shared" si="460"/>
        <v>rain</v>
      </c>
      <c r="H3711" s="11" t="str">
        <f>'Raw Data'!H3710</f>
        <v>Weekday</v>
      </c>
      <c r="I3711" s="11" t="str">
        <f t="shared" si="461"/>
        <v>WD</v>
      </c>
      <c r="J3711" s="11" t="str">
        <f t="shared" si="462"/>
        <v>Rain</v>
      </c>
      <c r="K3711" s="11" t="str">
        <f>TEXT('Raw Data'!F3710,"0")</f>
        <v>21</v>
      </c>
      <c r="L3711" s="11">
        <f t="shared" si="463"/>
        <v>21</v>
      </c>
    </row>
    <row r="3712" spans="1:12" x14ac:dyDescent="0.3">
      <c r="A3712" s="9">
        <f>'Raw Data'!A3711</f>
        <v>45364.878472222197</v>
      </c>
      <c r="B3712" s="11" t="str">
        <f>'Raw Data'!O3711</f>
        <v>Fog</v>
      </c>
      <c r="C3712" s="11" t="str">
        <f t="shared" si="456"/>
        <v>Fog</v>
      </c>
      <c r="D3712" s="11" t="str">
        <f t="shared" si="457"/>
        <v>Fog</v>
      </c>
      <c r="E3712" s="11" t="str">
        <f t="shared" si="458"/>
        <v>Fog</v>
      </c>
      <c r="F3712" s="11" t="str">
        <f t="shared" si="459"/>
        <v>FOG</v>
      </c>
      <c r="G3712" s="11" t="str">
        <f t="shared" si="460"/>
        <v>fog</v>
      </c>
      <c r="H3712" s="11" t="str">
        <f>'Raw Data'!H3711</f>
        <v>Weekday</v>
      </c>
      <c r="I3712" s="11" t="str">
        <f t="shared" si="461"/>
        <v>WD</v>
      </c>
      <c r="J3712" s="11" t="str">
        <f t="shared" si="462"/>
        <v>Fog</v>
      </c>
      <c r="K3712" s="11" t="str">
        <f>TEXT('Raw Data'!F3711,"0")</f>
        <v>21</v>
      </c>
      <c r="L3712" s="11">
        <f t="shared" si="463"/>
        <v>21</v>
      </c>
    </row>
    <row r="3713" spans="1:12" x14ac:dyDescent="0.3">
      <c r="A3713" s="9">
        <f>'Raw Data'!A3712</f>
        <v>45364.881944444503</v>
      </c>
      <c r="B3713" s="11" t="str">
        <f>'Raw Data'!O3712</f>
        <v>Clear</v>
      </c>
      <c r="C3713" s="11" t="str">
        <f t="shared" si="456"/>
        <v>Clear</v>
      </c>
      <c r="D3713" s="11" t="str">
        <f t="shared" si="457"/>
        <v>Clear</v>
      </c>
      <c r="E3713" s="11" t="str">
        <f t="shared" si="458"/>
        <v>Clear</v>
      </c>
      <c r="F3713" s="11" t="str">
        <f t="shared" si="459"/>
        <v>CLEAR</v>
      </c>
      <c r="G3713" s="11" t="str">
        <f t="shared" si="460"/>
        <v>clear</v>
      </c>
      <c r="H3713" s="11" t="str">
        <f>'Raw Data'!H3712</f>
        <v>Weekday</v>
      </c>
      <c r="I3713" s="11" t="str">
        <f t="shared" si="461"/>
        <v>WD</v>
      </c>
      <c r="J3713" s="11" t="str">
        <f t="shared" si="462"/>
        <v>Clear</v>
      </c>
      <c r="K3713" s="11" t="str">
        <f>TEXT('Raw Data'!F3712,"0")</f>
        <v>21</v>
      </c>
      <c r="L3713" s="11">
        <f t="shared" si="463"/>
        <v>21</v>
      </c>
    </row>
    <row r="3714" spans="1:12" x14ac:dyDescent="0.3">
      <c r="A3714" s="9">
        <f>'Raw Data'!A3713</f>
        <v>45364.885416666701</v>
      </c>
      <c r="B3714" s="11" t="str">
        <f>'Raw Data'!O3713</f>
        <v>Clear</v>
      </c>
      <c r="C3714" s="11" t="str">
        <f t="shared" si="456"/>
        <v>Clear</v>
      </c>
      <c r="D3714" s="11" t="str">
        <f t="shared" si="457"/>
        <v>Clear</v>
      </c>
      <c r="E3714" s="11" t="str">
        <f t="shared" si="458"/>
        <v>Clear</v>
      </c>
      <c r="F3714" s="11" t="str">
        <f t="shared" si="459"/>
        <v>CLEAR</v>
      </c>
      <c r="G3714" s="11" t="str">
        <f t="shared" si="460"/>
        <v>clear</v>
      </c>
      <c r="H3714" s="11" t="str">
        <f>'Raw Data'!H3713</f>
        <v>Weekday</v>
      </c>
      <c r="I3714" s="11" t="str">
        <f t="shared" si="461"/>
        <v>WD</v>
      </c>
      <c r="J3714" s="11" t="str">
        <f t="shared" si="462"/>
        <v>Clear</v>
      </c>
      <c r="K3714" s="11" t="str">
        <f>TEXT('Raw Data'!F3713,"0")</f>
        <v>21</v>
      </c>
      <c r="L3714" s="11">
        <f t="shared" si="463"/>
        <v>21</v>
      </c>
    </row>
    <row r="3715" spans="1:12" x14ac:dyDescent="0.3">
      <c r="A3715" s="9">
        <f>'Raw Data'!A3714</f>
        <v>45364.888888888898</v>
      </c>
      <c r="B3715" s="11" t="str">
        <f>'Raw Data'!O3714</f>
        <v>Snow</v>
      </c>
      <c r="C3715" s="11" t="str">
        <f t="shared" ref="C3715:C3778" si="464">TRIM(B3715)</f>
        <v>Snow</v>
      </c>
      <c r="D3715" s="11" t="str">
        <f t="shared" ref="D3715:D3778" si="465">CLEAN(C3715)</f>
        <v>Snow</v>
      </c>
      <c r="E3715" s="11" t="str">
        <f t="shared" ref="E3715:E3778" si="466">PROPER(D3715)</f>
        <v>Snow</v>
      </c>
      <c r="F3715" s="11" t="str">
        <f t="shared" ref="F3715:F3778" si="467">UPPER(B3715)</f>
        <v>SNOW</v>
      </c>
      <c r="G3715" s="11" t="str">
        <f t="shared" ref="G3715:G3778" si="468">LOWER(B3715)</f>
        <v>snow</v>
      </c>
      <c r="H3715" s="11" t="str">
        <f>'Raw Data'!H3714</f>
        <v>Weekday</v>
      </c>
      <c r="I3715" s="11" t="str">
        <f t="shared" ref="I3715:I3778" si="469">SUBSTITUTE(SUBSTITUTE(H3715,"Weekday","WD"),"Weekend","WE")</f>
        <v>WD</v>
      </c>
      <c r="J3715" s="11" t="str">
        <f t="shared" ref="J3715:J3778" si="470">PROPER(TRIM(CLEAN(B3715)))</f>
        <v>Snow</v>
      </c>
      <c r="K3715" s="11" t="str">
        <f>TEXT('Raw Data'!F3714,"0")</f>
        <v>21</v>
      </c>
      <c r="L3715" s="11">
        <f t="shared" ref="L3715:L3778" si="471">VALUE(K3715)</f>
        <v>21</v>
      </c>
    </row>
    <row r="3716" spans="1:12" x14ac:dyDescent="0.3">
      <c r="A3716" s="9">
        <f>'Raw Data'!A3715</f>
        <v>45364.892361111102</v>
      </c>
      <c r="B3716" s="11" t="str">
        <f>'Raw Data'!O3715</f>
        <v>Snow</v>
      </c>
      <c r="C3716" s="11" t="str">
        <f t="shared" si="464"/>
        <v>Snow</v>
      </c>
      <c r="D3716" s="11" t="str">
        <f t="shared" si="465"/>
        <v>Snow</v>
      </c>
      <c r="E3716" s="11" t="str">
        <f t="shared" si="466"/>
        <v>Snow</v>
      </c>
      <c r="F3716" s="11" t="str">
        <f t="shared" si="467"/>
        <v>SNOW</v>
      </c>
      <c r="G3716" s="11" t="str">
        <f t="shared" si="468"/>
        <v>snow</v>
      </c>
      <c r="H3716" s="11" t="str">
        <f>'Raw Data'!H3715</f>
        <v>Weekday</v>
      </c>
      <c r="I3716" s="11" t="str">
        <f t="shared" si="469"/>
        <v>WD</v>
      </c>
      <c r="J3716" s="11" t="str">
        <f t="shared" si="470"/>
        <v>Snow</v>
      </c>
      <c r="K3716" s="11" t="str">
        <f>TEXT('Raw Data'!F3715,"0")</f>
        <v>21</v>
      </c>
      <c r="L3716" s="11">
        <f t="shared" si="471"/>
        <v>21</v>
      </c>
    </row>
    <row r="3717" spans="1:12" x14ac:dyDescent="0.3">
      <c r="A3717" s="9">
        <f>'Raw Data'!A3716</f>
        <v>45364.895833333299</v>
      </c>
      <c r="B3717" s="11" t="str">
        <f>'Raw Data'!O3716</f>
        <v>Snow</v>
      </c>
      <c r="C3717" s="11" t="str">
        <f t="shared" si="464"/>
        <v>Snow</v>
      </c>
      <c r="D3717" s="11" t="str">
        <f t="shared" si="465"/>
        <v>Snow</v>
      </c>
      <c r="E3717" s="11" t="str">
        <f t="shared" si="466"/>
        <v>Snow</v>
      </c>
      <c r="F3717" s="11" t="str">
        <f t="shared" si="467"/>
        <v>SNOW</v>
      </c>
      <c r="G3717" s="11" t="str">
        <f t="shared" si="468"/>
        <v>snow</v>
      </c>
      <c r="H3717" s="11" t="str">
        <f>'Raw Data'!H3716</f>
        <v>Weekday</v>
      </c>
      <c r="I3717" s="11" t="str">
        <f t="shared" si="469"/>
        <v>WD</v>
      </c>
      <c r="J3717" s="11" t="str">
        <f t="shared" si="470"/>
        <v>Snow</v>
      </c>
      <c r="K3717" s="11" t="str">
        <f>TEXT('Raw Data'!F3716,"0")</f>
        <v>21</v>
      </c>
      <c r="L3717" s="11">
        <f t="shared" si="471"/>
        <v>21</v>
      </c>
    </row>
    <row r="3718" spans="1:12" x14ac:dyDescent="0.3">
      <c r="A3718" s="9">
        <f>'Raw Data'!A3717</f>
        <v>45364.899305555598</v>
      </c>
      <c r="B3718" s="11" t="str">
        <f>'Raw Data'!O3717</f>
        <v>Rain</v>
      </c>
      <c r="C3718" s="11" t="str">
        <f t="shared" si="464"/>
        <v>Rain</v>
      </c>
      <c r="D3718" s="11" t="str">
        <f t="shared" si="465"/>
        <v>Rain</v>
      </c>
      <c r="E3718" s="11" t="str">
        <f t="shared" si="466"/>
        <v>Rain</v>
      </c>
      <c r="F3718" s="11" t="str">
        <f t="shared" si="467"/>
        <v>RAIN</v>
      </c>
      <c r="G3718" s="11" t="str">
        <f t="shared" si="468"/>
        <v>rain</v>
      </c>
      <c r="H3718" s="11" t="str">
        <f>'Raw Data'!H3717</f>
        <v>Weekday</v>
      </c>
      <c r="I3718" s="11" t="str">
        <f t="shared" si="469"/>
        <v>WD</v>
      </c>
      <c r="J3718" s="11" t="str">
        <f t="shared" si="470"/>
        <v>Rain</v>
      </c>
      <c r="K3718" s="11" t="str">
        <f>TEXT('Raw Data'!F3717,"0")</f>
        <v>21</v>
      </c>
      <c r="L3718" s="11">
        <f t="shared" si="471"/>
        <v>21</v>
      </c>
    </row>
    <row r="3719" spans="1:12" x14ac:dyDescent="0.3">
      <c r="A3719" s="9">
        <f>'Raw Data'!A3718</f>
        <v>45364.902777777803</v>
      </c>
      <c r="B3719" s="11" t="str">
        <f>'Raw Data'!O3718</f>
        <v>Fog</v>
      </c>
      <c r="C3719" s="11" t="str">
        <f t="shared" si="464"/>
        <v>Fog</v>
      </c>
      <c r="D3719" s="11" t="str">
        <f t="shared" si="465"/>
        <v>Fog</v>
      </c>
      <c r="E3719" s="11" t="str">
        <f t="shared" si="466"/>
        <v>Fog</v>
      </c>
      <c r="F3719" s="11" t="str">
        <f t="shared" si="467"/>
        <v>FOG</v>
      </c>
      <c r="G3719" s="11" t="str">
        <f t="shared" si="468"/>
        <v>fog</v>
      </c>
      <c r="H3719" s="11" t="str">
        <f>'Raw Data'!H3718</f>
        <v>Weekday</v>
      </c>
      <c r="I3719" s="11" t="str">
        <f t="shared" si="469"/>
        <v>WD</v>
      </c>
      <c r="J3719" s="11" t="str">
        <f t="shared" si="470"/>
        <v>Fog</v>
      </c>
      <c r="K3719" s="11" t="str">
        <f>TEXT('Raw Data'!F3718,"0")</f>
        <v>21</v>
      </c>
      <c r="L3719" s="11">
        <f t="shared" si="471"/>
        <v>21</v>
      </c>
    </row>
    <row r="3720" spans="1:12" x14ac:dyDescent="0.3">
      <c r="A3720" s="9">
        <f>'Raw Data'!A3719</f>
        <v>45364.90625</v>
      </c>
      <c r="B3720" s="11" t="str">
        <f>'Raw Data'!O3719</f>
        <v>Snow</v>
      </c>
      <c r="C3720" s="11" t="str">
        <f t="shared" si="464"/>
        <v>Snow</v>
      </c>
      <c r="D3720" s="11" t="str">
        <f t="shared" si="465"/>
        <v>Snow</v>
      </c>
      <c r="E3720" s="11" t="str">
        <f t="shared" si="466"/>
        <v>Snow</v>
      </c>
      <c r="F3720" s="11" t="str">
        <f t="shared" si="467"/>
        <v>SNOW</v>
      </c>
      <c r="G3720" s="11" t="str">
        <f t="shared" si="468"/>
        <v>snow</v>
      </c>
      <c r="H3720" s="11" t="str">
        <f>'Raw Data'!H3719</f>
        <v>Weekday</v>
      </c>
      <c r="I3720" s="11" t="str">
        <f t="shared" si="469"/>
        <v>WD</v>
      </c>
      <c r="J3720" s="11" t="str">
        <f t="shared" si="470"/>
        <v>Snow</v>
      </c>
      <c r="K3720" s="11" t="str">
        <f>TEXT('Raw Data'!F3719,"0")</f>
        <v>21</v>
      </c>
      <c r="L3720" s="11">
        <f t="shared" si="471"/>
        <v>21</v>
      </c>
    </row>
    <row r="3721" spans="1:12" x14ac:dyDescent="0.3">
      <c r="A3721" s="9">
        <f>'Raw Data'!A3720</f>
        <v>45364.909722222197</v>
      </c>
      <c r="B3721" s="11" t="str">
        <f>'Raw Data'!O3720</f>
        <v>Fog</v>
      </c>
      <c r="C3721" s="11" t="str">
        <f t="shared" si="464"/>
        <v>Fog</v>
      </c>
      <c r="D3721" s="11" t="str">
        <f t="shared" si="465"/>
        <v>Fog</v>
      </c>
      <c r="E3721" s="11" t="str">
        <f t="shared" si="466"/>
        <v>Fog</v>
      </c>
      <c r="F3721" s="11" t="str">
        <f t="shared" si="467"/>
        <v>FOG</v>
      </c>
      <c r="G3721" s="11" t="str">
        <f t="shared" si="468"/>
        <v>fog</v>
      </c>
      <c r="H3721" s="11" t="str">
        <f>'Raw Data'!H3720</f>
        <v>Weekday</v>
      </c>
      <c r="I3721" s="11" t="str">
        <f t="shared" si="469"/>
        <v>WD</v>
      </c>
      <c r="J3721" s="11" t="str">
        <f t="shared" si="470"/>
        <v>Fog</v>
      </c>
      <c r="K3721" s="11" t="str">
        <f>TEXT('Raw Data'!F3720,"0")</f>
        <v>21</v>
      </c>
      <c r="L3721" s="11">
        <f t="shared" si="471"/>
        <v>21</v>
      </c>
    </row>
    <row r="3722" spans="1:12" x14ac:dyDescent="0.3">
      <c r="A3722" s="9">
        <f>'Raw Data'!A3721</f>
        <v>45364.913194444503</v>
      </c>
      <c r="B3722" s="11" t="str">
        <f>'Raw Data'!O3721</f>
        <v>Snow</v>
      </c>
      <c r="C3722" s="11" t="str">
        <f t="shared" si="464"/>
        <v>Snow</v>
      </c>
      <c r="D3722" s="11" t="str">
        <f t="shared" si="465"/>
        <v>Snow</v>
      </c>
      <c r="E3722" s="11" t="str">
        <f t="shared" si="466"/>
        <v>Snow</v>
      </c>
      <c r="F3722" s="11" t="str">
        <f t="shared" si="467"/>
        <v>SNOW</v>
      </c>
      <c r="G3722" s="11" t="str">
        <f t="shared" si="468"/>
        <v>snow</v>
      </c>
      <c r="H3722" s="11" t="str">
        <f>'Raw Data'!H3721</f>
        <v>Weekday</v>
      </c>
      <c r="I3722" s="11" t="str">
        <f t="shared" si="469"/>
        <v>WD</v>
      </c>
      <c r="J3722" s="11" t="str">
        <f t="shared" si="470"/>
        <v>Snow</v>
      </c>
      <c r="K3722" s="11" t="str">
        <f>TEXT('Raw Data'!F3721,"0")</f>
        <v>21</v>
      </c>
      <c r="L3722" s="11">
        <f t="shared" si="471"/>
        <v>21</v>
      </c>
    </row>
    <row r="3723" spans="1:12" x14ac:dyDescent="0.3">
      <c r="A3723" s="9">
        <f>'Raw Data'!A3722</f>
        <v>45364.916666666701</v>
      </c>
      <c r="B3723" s="11" t="str">
        <f>'Raw Data'!O3722</f>
        <v>Snow</v>
      </c>
      <c r="C3723" s="11" t="str">
        <f t="shared" si="464"/>
        <v>Snow</v>
      </c>
      <c r="D3723" s="11" t="str">
        <f t="shared" si="465"/>
        <v>Snow</v>
      </c>
      <c r="E3723" s="11" t="str">
        <f t="shared" si="466"/>
        <v>Snow</v>
      </c>
      <c r="F3723" s="11" t="str">
        <f t="shared" si="467"/>
        <v>SNOW</v>
      </c>
      <c r="G3723" s="11" t="str">
        <f t="shared" si="468"/>
        <v>snow</v>
      </c>
      <c r="H3723" s="11" t="str">
        <f>'Raw Data'!H3722</f>
        <v>Weekday</v>
      </c>
      <c r="I3723" s="11" t="str">
        <f t="shared" si="469"/>
        <v>WD</v>
      </c>
      <c r="J3723" s="11" t="str">
        <f t="shared" si="470"/>
        <v>Snow</v>
      </c>
      <c r="K3723" s="11" t="str">
        <f>TEXT('Raw Data'!F3722,"0")</f>
        <v>22</v>
      </c>
      <c r="L3723" s="11">
        <f t="shared" si="471"/>
        <v>22</v>
      </c>
    </row>
    <row r="3724" spans="1:12" x14ac:dyDescent="0.3">
      <c r="A3724" s="9">
        <f>'Raw Data'!A3723</f>
        <v>45364.920138888898</v>
      </c>
      <c r="B3724" s="11" t="str">
        <f>'Raw Data'!O3723</f>
        <v>Snow</v>
      </c>
      <c r="C3724" s="11" t="str">
        <f t="shared" si="464"/>
        <v>Snow</v>
      </c>
      <c r="D3724" s="11" t="str">
        <f t="shared" si="465"/>
        <v>Snow</v>
      </c>
      <c r="E3724" s="11" t="str">
        <f t="shared" si="466"/>
        <v>Snow</v>
      </c>
      <c r="F3724" s="11" t="str">
        <f t="shared" si="467"/>
        <v>SNOW</v>
      </c>
      <c r="G3724" s="11" t="str">
        <f t="shared" si="468"/>
        <v>snow</v>
      </c>
      <c r="H3724" s="11" t="str">
        <f>'Raw Data'!H3723</f>
        <v>Weekday</v>
      </c>
      <c r="I3724" s="11" t="str">
        <f t="shared" si="469"/>
        <v>WD</v>
      </c>
      <c r="J3724" s="11" t="str">
        <f t="shared" si="470"/>
        <v>Snow</v>
      </c>
      <c r="K3724" s="11" t="str">
        <f>TEXT('Raw Data'!F3723,"0")</f>
        <v>22</v>
      </c>
      <c r="L3724" s="11">
        <f t="shared" si="471"/>
        <v>22</v>
      </c>
    </row>
    <row r="3725" spans="1:12" x14ac:dyDescent="0.3">
      <c r="A3725" s="9">
        <f>'Raw Data'!A3724</f>
        <v>45364.923611111102</v>
      </c>
      <c r="B3725" s="11" t="str">
        <f>'Raw Data'!O3724</f>
        <v>Snow</v>
      </c>
      <c r="C3725" s="11" t="str">
        <f t="shared" si="464"/>
        <v>Snow</v>
      </c>
      <c r="D3725" s="11" t="str">
        <f t="shared" si="465"/>
        <v>Snow</v>
      </c>
      <c r="E3725" s="11" t="str">
        <f t="shared" si="466"/>
        <v>Snow</v>
      </c>
      <c r="F3725" s="11" t="str">
        <f t="shared" si="467"/>
        <v>SNOW</v>
      </c>
      <c r="G3725" s="11" t="str">
        <f t="shared" si="468"/>
        <v>snow</v>
      </c>
      <c r="H3725" s="11" t="str">
        <f>'Raw Data'!H3724</f>
        <v>Weekday</v>
      </c>
      <c r="I3725" s="11" t="str">
        <f t="shared" si="469"/>
        <v>WD</v>
      </c>
      <c r="J3725" s="11" t="str">
        <f t="shared" si="470"/>
        <v>Snow</v>
      </c>
      <c r="K3725" s="11" t="str">
        <f>TEXT('Raw Data'!F3724,"0")</f>
        <v>22</v>
      </c>
      <c r="L3725" s="11">
        <f t="shared" si="471"/>
        <v>22</v>
      </c>
    </row>
    <row r="3726" spans="1:12" x14ac:dyDescent="0.3">
      <c r="A3726" s="9">
        <f>'Raw Data'!A3725</f>
        <v>45364.927083333299</v>
      </c>
      <c r="B3726" s="11" t="str">
        <f>'Raw Data'!O3725</f>
        <v>Snow</v>
      </c>
      <c r="C3726" s="11" t="str">
        <f t="shared" si="464"/>
        <v>Snow</v>
      </c>
      <c r="D3726" s="11" t="str">
        <f t="shared" si="465"/>
        <v>Snow</v>
      </c>
      <c r="E3726" s="11" t="str">
        <f t="shared" si="466"/>
        <v>Snow</v>
      </c>
      <c r="F3726" s="11" t="str">
        <f t="shared" si="467"/>
        <v>SNOW</v>
      </c>
      <c r="G3726" s="11" t="str">
        <f t="shared" si="468"/>
        <v>snow</v>
      </c>
      <c r="H3726" s="11" t="str">
        <f>'Raw Data'!H3725</f>
        <v>Weekday</v>
      </c>
      <c r="I3726" s="11" t="str">
        <f t="shared" si="469"/>
        <v>WD</v>
      </c>
      <c r="J3726" s="11" t="str">
        <f t="shared" si="470"/>
        <v>Snow</v>
      </c>
      <c r="K3726" s="11" t="str">
        <f>TEXT('Raw Data'!F3725,"0")</f>
        <v>22</v>
      </c>
      <c r="L3726" s="11">
        <f t="shared" si="471"/>
        <v>22</v>
      </c>
    </row>
    <row r="3727" spans="1:12" x14ac:dyDescent="0.3">
      <c r="A3727" s="9">
        <f>'Raw Data'!A3726</f>
        <v>45364.930555555598</v>
      </c>
      <c r="B3727" s="11" t="str">
        <f>'Raw Data'!O3726</f>
        <v>Snow</v>
      </c>
      <c r="C3727" s="11" t="str">
        <f t="shared" si="464"/>
        <v>Snow</v>
      </c>
      <c r="D3727" s="11" t="str">
        <f t="shared" si="465"/>
        <v>Snow</v>
      </c>
      <c r="E3727" s="11" t="str">
        <f t="shared" si="466"/>
        <v>Snow</v>
      </c>
      <c r="F3727" s="11" t="str">
        <f t="shared" si="467"/>
        <v>SNOW</v>
      </c>
      <c r="G3727" s="11" t="str">
        <f t="shared" si="468"/>
        <v>snow</v>
      </c>
      <c r="H3727" s="11" t="str">
        <f>'Raw Data'!H3726</f>
        <v>Weekday</v>
      </c>
      <c r="I3727" s="11" t="str">
        <f t="shared" si="469"/>
        <v>WD</v>
      </c>
      <c r="J3727" s="11" t="str">
        <f t="shared" si="470"/>
        <v>Snow</v>
      </c>
      <c r="K3727" s="11" t="str">
        <f>TEXT('Raw Data'!F3726,"0")</f>
        <v>22</v>
      </c>
      <c r="L3727" s="11">
        <f t="shared" si="471"/>
        <v>22</v>
      </c>
    </row>
    <row r="3728" spans="1:12" x14ac:dyDescent="0.3">
      <c r="A3728" s="9">
        <f>'Raw Data'!A3727</f>
        <v>45364.934027777803</v>
      </c>
      <c r="B3728" s="11" t="str">
        <f>'Raw Data'!O3727</f>
        <v>Clear</v>
      </c>
      <c r="C3728" s="11" t="str">
        <f t="shared" si="464"/>
        <v>Clear</v>
      </c>
      <c r="D3728" s="11" t="str">
        <f t="shared" si="465"/>
        <v>Clear</v>
      </c>
      <c r="E3728" s="11" t="str">
        <f t="shared" si="466"/>
        <v>Clear</v>
      </c>
      <c r="F3728" s="11" t="str">
        <f t="shared" si="467"/>
        <v>CLEAR</v>
      </c>
      <c r="G3728" s="11" t="str">
        <f t="shared" si="468"/>
        <v>clear</v>
      </c>
      <c r="H3728" s="11" t="str">
        <f>'Raw Data'!H3727</f>
        <v>Weekday</v>
      </c>
      <c r="I3728" s="11" t="str">
        <f t="shared" si="469"/>
        <v>WD</v>
      </c>
      <c r="J3728" s="11" t="str">
        <f t="shared" si="470"/>
        <v>Clear</v>
      </c>
      <c r="K3728" s="11" t="str">
        <f>TEXT('Raw Data'!F3727,"0")</f>
        <v>22</v>
      </c>
      <c r="L3728" s="11">
        <f t="shared" si="471"/>
        <v>22</v>
      </c>
    </row>
    <row r="3729" spans="1:12" x14ac:dyDescent="0.3">
      <c r="A3729" s="9">
        <f>'Raw Data'!A3728</f>
        <v>45364.9375</v>
      </c>
      <c r="B3729" s="11" t="str">
        <f>'Raw Data'!O3728</f>
        <v>Snow</v>
      </c>
      <c r="C3729" s="11" t="str">
        <f t="shared" si="464"/>
        <v>Snow</v>
      </c>
      <c r="D3729" s="11" t="str">
        <f t="shared" si="465"/>
        <v>Snow</v>
      </c>
      <c r="E3729" s="11" t="str">
        <f t="shared" si="466"/>
        <v>Snow</v>
      </c>
      <c r="F3729" s="11" t="str">
        <f t="shared" si="467"/>
        <v>SNOW</v>
      </c>
      <c r="G3729" s="11" t="str">
        <f t="shared" si="468"/>
        <v>snow</v>
      </c>
      <c r="H3729" s="11" t="str">
        <f>'Raw Data'!H3728</f>
        <v>Weekday</v>
      </c>
      <c r="I3729" s="11" t="str">
        <f t="shared" si="469"/>
        <v>WD</v>
      </c>
      <c r="J3729" s="11" t="str">
        <f t="shared" si="470"/>
        <v>Snow</v>
      </c>
      <c r="K3729" s="11" t="str">
        <f>TEXT('Raw Data'!F3728,"0")</f>
        <v>22</v>
      </c>
      <c r="L3729" s="11">
        <f t="shared" si="471"/>
        <v>22</v>
      </c>
    </row>
    <row r="3730" spans="1:12" x14ac:dyDescent="0.3">
      <c r="A3730" s="9">
        <f>'Raw Data'!A3729</f>
        <v>45364.940972222197</v>
      </c>
      <c r="B3730" s="11" t="str">
        <f>'Raw Data'!O3729</f>
        <v>Rain</v>
      </c>
      <c r="C3730" s="11" t="str">
        <f t="shared" si="464"/>
        <v>Rain</v>
      </c>
      <c r="D3730" s="11" t="str">
        <f t="shared" si="465"/>
        <v>Rain</v>
      </c>
      <c r="E3730" s="11" t="str">
        <f t="shared" si="466"/>
        <v>Rain</v>
      </c>
      <c r="F3730" s="11" t="str">
        <f t="shared" si="467"/>
        <v>RAIN</v>
      </c>
      <c r="G3730" s="11" t="str">
        <f t="shared" si="468"/>
        <v>rain</v>
      </c>
      <c r="H3730" s="11" t="str">
        <f>'Raw Data'!H3729</f>
        <v>Weekday</v>
      </c>
      <c r="I3730" s="11" t="str">
        <f t="shared" si="469"/>
        <v>WD</v>
      </c>
      <c r="J3730" s="11" t="str">
        <f t="shared" si="470"/>
        <v>Rain</v>
      </c>
      <c r="K3730" s="11" t="str">
        <f>TEXT('Raw Data'!F3729,"0")</f>
        <v>22</v>
      </c>
      <c r="L3730" s="11">
        <f t="shared" si="471"/>
        <v>22</v>
      </c>
    </row>
    <row r="3731" spans="1:12" x14ac:dyDescent="0.3">
      <c r="A3731" s="9">
        <f>'Raw Data'!A3730</f>
        <v>45364.944444444503</v>
      </c>
      <c r="B3731" s="11" t="str">
        <f>'Raw Data'!O3730</f>
        <v>Rain</v>
      </c>
      <c r="C3731" s="11" t="str">
        <f t="shared" si="464"/>
        <v>Rain</v>
      </c>
      <c r="D3731" s="11" t="str">
        <f t="shared" si="465"/>
        <v>Rain</v>
      </c>
      <c r="E3731" s="11" t="str">
        <f t="shared" si="466"/>
        <v>Rain</v>
      </c>
      <c r="F3731" s="11" t="str">
        <f t="shared" si="467"/>
        <v>RAIN</v>
      </c>
      <c r="G3731" s="11" t="str">
        <f t="shared" si="468"/>
        <v>rain</v>
      </c>
      <c r="H3731" s="11" t="str">
        <f>'Raw Data'!H3730</f>
        <v>Weekday</v>
      </c>
      <c r="I3731" s="11" t="str">
        <f t="shared" si="469"/>
        <v>WD</v>
      </c>
      <c r="J3731" s="11" t="str">
        <f t="shared" si="470"/>
        <v>Rain</v>
      </c>
      <c r="K3731" s="11" t="str">
        <f>TEXT('Raw Data'!F3730,"0")</f>
        <v>22</v>
      </c>
      <c r="L3731" s="11">
        <f t="shared" si="471"/>
        <v>22</v>
      </c>
    </row>
    <row r="3732" spans="1:12" x14ac:dyDescent="0.3">
      <c r="A3732" s="9">
        <f>'Raw Data'!A3731</f>
        <v>45364.947916666701</v>
      </c>
      <c r="B3732" s="11" t="str">
        <f>'Raw Data'!O3731</f>
        <v>Clear</v>
      </c>
      <c r="C3732" s="11" t="str">
        <f t="shared" si="464"/>
        <v>Clear</v>
      </c>
      <c r="D3732" s="11" t="str">
        <f t="shared" si="465"/>
        <v>Clear</v>
      </c>
      <c r="E3732" s="11" t="str">
        <f t="shared" si="466"/>
        <v>Clear</v>
      </c>
      <c r="F3732" s="11" t="str">
        <f t="shared" si="467"/>
        <v>CLEAR</v>
      </c>
      <c r="G3732" s="11" t="str">
        <f t="shared" si="468"/>
        <v>clear</v>
      </c>
      <c r="H3732" s="11" t="str">
        <f>'Raw Data'!H3731</f>
        <v>Weekday</v>
      </c>
      <c r="I3732" s="11" t="str">
        <f t="shared" si="469"/>
        <v>WD</v>
      </c>
      <c r="J3732" s="11" t="str">
        <f t="shared" si="470"/>
        <v>Clear</v>
      </c>
      <c r="K3732" s="11" t="str">
        <f>TEXT('Raw Data'!F3731,"0")</f>
        <v>22</v>
      </c>
      <c r="L3732" s="11">
        <f t="shared" si="471"/>
        <v>22</v>
      </c>
    </row>
    <row r="3733" spans="1:12" x14ac:dyDescent="0.3">
      <c r="A3733" s="9">
        <f>'Raw Data'!A3732</f>
        <v>45364.951388888898</v>
      </c>
      <c r="B3733" s="11" t="str">
        <f>'Raw Data'!O3732</f>
        <v>Clear</v>
      </c>
      <c r="C3733" s="11" t="str">
        <f t="shared" si="464"/>
        <v>Clear</v>
      </c>
      <c r="D3733" s="11" t="str">
        <f t="shared" si="465"/>
        <v>Clear</v>
      </c>
      <c r="E3733" s="11" t="str">
        <f t="shared" si="466"/>
        <v>Clear</v>
      </c>
      <c r="F3733" s="11" t="str">
        <f t="shared" si="467"/>
        <v>CLEAR</v>
      </c>
      <c r="G3733" s="11" t="str">
        <f t="shared" si="468"/>
        <v>clear</v>
      </c>
      <c r="H3733" s="11" t="str">
        <f>'Raw Data'!H3732</f>
        <v>Weekday</v>
      </c>
      <c r="I3733" s="11" t="str">
        <f t="shared" si="469"/>
        <v>WD</v>
      </c>
      <c r="J3733" s="11" t="str">
        <f t="shared" si="470"/>
        <v>Clear</v>
      </c>
      <c r="K3733" s="11" t="str">
        <f>TEXT('Raw Data'!F3732,"0")</f>
        <v>22</v>
      </c>
      <c r="L3733" s="11">
        <f t="shared" si="471"/>
        <v>22</v>
      </c>
    </row>
    <row r="3734" spans="1:12" x14ac:dyDescent="0.3">
      <c r="A3734" s="9">
        <f>'Raw Data'!A3733</f>
        <v>45364.954861111102</v>
      </c>
      <c r="B3734" s="11" t="str">
        <f>'Raw Data'!O3733</f>
        <v>Clear</v>
      </c>
      <c r="C3734" s="11" t="str">
        <f t="shared" si="464"/>
        <v>Clear</v>
      </c>
      <c r="D3734" s="11" t="str">
        <f t="shared" si="465"/>
        <v>Clear</v>
      </c>
      <c r="E3734" s="11" t="str">
        <f t="shared" si="466"/>
        <v>Clear</v>
      </c>
      <c r="F3734" s="11" t="str">
        <f t="shared" si="467"/>
        <v>CLEAR</v>
      </c>
      <c r="G3734" s="11" t="str">
        <f t="shared" si="468"/>
        <v>clear</v>
      </c>
      <c r="H3734" s="11" t="str">
        <f>'Raw Data'!H3733</f>
        <v>Weekday</v>
      </c>
      <c r="I3734" s="11" t="str">
        <f t="shared" si="469"/>
        <v>WD</v>
      </c>
      <c r="J3734" s="11" t="str">
        <f t="shared" si="470"/>
        <v>Clear</v>
      </c>
      <c r="K3734" s="11" t="str">
        <f>TEXT('Raw Data'!F3733,"0")</f>
        <v>22</v>
      </c>
      <c r="L3734" s="11">
        <f t="shared" si="471"/>
        <v>22</v>
      </c>
    </row>
    <row r="3735" spans="1:12" x14ac:dyDescent="0.3">
      <c r="A3735" s="9">
        <f>'Raw Data'!A3734</f>
        <v>45364.958333333299</v>
      </c>
      <c r="B3735" s="11" t="str">
        <f>'Raw Data'!O3734</f>
        <v>Snow</v>
      </c>
      <c r="C3735" s="11" t="str">
        <f t="shared" si="464"/>
        <v>Snow</v>
      </c>
      <c r="D3735" s="11" t="str">
        <f t="shared" si="465"/>
        <v>Snow</v>
      </c>
      <c r="E3735" s="11" t="str">
        <f t="shared" si="466"/>
        <v>Snow</v>
      </c>
      <c r="F3735" s="11" t="str">
        <f t="shared" si="467"/>
        <v>SNOW</v>
      </c>
      <c r="G3735" s="11" t="str">
        <f t="shared" si="468"/>
        <v>snow</v>
      </c>
      <c r="H3735" s="11" t="str">
        <f>'Raw Data'!H3734</f>
        <v>Weekday</v>
      </c>
      <c r="I3735" s="11" t="str">
        <f t="shared" si="469"/>
        <v>WD</v>
      </c>
      <c r="J3735" s="11" t="str">
        <f t="shared" si="470"/>
        <v>Snow</v>
      </c>
      <c r="K3735" s="11" t="str">
        <f>TEXT('Raw Data'!F3734,"0")</f>
        <v>23</v>
      </c>
      <c r="L3735" s="11">
        <f t="shared" si="471"/>
        <v>23</v>
      </c>
    </row>
    <row r="3736" spans="1:12" x14ac:dyDescent="0.3">
      <c r="A3736" s="9">
        <f>'Raw Data'!A3735</f>
        <v>45364.961805555598</v>
      </c>
      <c r="B3736" s="11" t="str">
        <f>'Raw Data'!O3735</f>
        <v>Fog</v>
      </c>
      <c r="C3736" s="11" t="str">
        <f t="shared" si="464"/>
        <v>Fog</v>
      </c>
      <c r="D3736" s="11" t="str">
        <f t="shared" si="465"/>
        <v>Fog</v>
      </c>
      <c r="E3736" s="11" t="str">
        <f t="shared" si="466"/>
        <v>Fog</v>
      </c>
      <c r="F3736" s="11" t="str">
        <f t="shared" si="467"/>
        <v>FOG</v>
      </c>
      <c r="G3736" s="11" t="str">
        <f t="shared" si="468"/>
        <v>fog</v>
      </c>
      <c r="H3736" s="11" t="str">
        <f>'Raw Data'!H3735</f>
        <v>Weekday</v>
      </c>
      <c r="I3736" s="11" t="str">
        <f t="shared" si="469"/>
        <v>WD</v>
      </c>
      <c r="J3736" s="11" t="str">
        <f t="shared" si="470"/>
        <v>Fog</v>
      </c>
      <c r="K3736" s="11" t="str">
        <f>TEXT('Raw Data'!F3735,"0")</f>
        <v>23</v>
      </c>
      <c r="L3736" s="11">
        <f t="shared" si="471"/>
        <v>23</v>
      </c>
    </row>
    <row r="3737" spans="1:12" x14ac:dyDescent="0.3">
      <c r="A3737" s="9">
        <f>'Raw Data'!A3736</f>
        <v>45364.965277777803</v>
      </c>
      <c r="B3737" s="11" t="str">
        <f>'Raw Data'!O3736</f>
        <v>Clear</v>
      </c>
      <c r="C3737" s="11" t="str">
        <f t="shared" si="464"/>
        <v>Clear</v>
      </c>
      <c r="D3737" s="11" t="str">
        <f t="shared" si="465"/>
        <v>Clear</v>
      </c>
      <c r="E3737" s="11" t="str">
        <f t="shared" si="466"/>
        <v>Clear</v>
      </c>
      <c r="F3737" s="11" t="str">
        <f t="shared" si="467"/>
        <v>CLEAR</v>
      </c>
      <c r="G3737" s="11" t="str">
        <f t="shared" si="468"/>
        <v>clear</v>
      </c>
      <c r="H3737" s="11" t="str">
        <f>'Raw Data'!H3736</f>
        <v>Weekday</v>
      </c>
      <c r="I3737" s="11" t="str">
        <f t="shared" si="469"/>
        <v>WD</v>
      </c>
      <c r="J3737" s="11" t="str">
        <f t="shared" si="470"/>
        <v>Clear</v>
      </c>
      <c r="K3737" s="11" t="str">
        <f>TEXT('Raw Data'!F3736,"0")</f>
        <v>23</v>
      </c>
      <c r="L3737" s="11">
        <f t="shared" si="471"/>
        <v>23</v>
      </c>
    </row>
    <row r="3738" spans="1:12" x14ac:dyDescent="0.3">
      <c r="A3738" s="9">
        <f>'Raw Data'!A3737</f>
        <v>45364.96875</v>
      </c>
      <c r="B3738" s="11" t="str">
        <f>'Raw Data'!O3737</f>
        <v>Fog</v>
      </c>
      <c r="C3738" s="11" t="str">
        <f t="shared" si="464"/>
        <v>Fog</v>
      </c>
      <c r="D3738" s="11" t="str">
        <f t="shared" si="465"/>
        <v>Fog</v>
      </c>
      <c r="E3738" s="11" t="str">
        <f t="shared" si="466"/>
        <v>Fog</v>
      </c>
      <c r="F3738" s="11" t="str">
        <f t="shared" si="467"/>
        <v>FOG</v>
      </c>
      <c r="G3738" s="11" t="str">
        <f t="shared" si="468"/>
        <v>fog</v>
      </c>
      <c r="H3738" s="11" t="str">
        <f>'Raw Data'!H3737</f>
        <v>Weekday</v>
      </c>
      <c r="I3738" s="11" t="str">
        <f t="shared" si="469"/>
        <v>WD</v>
      </c>
      <c r="J3738" s="11" t="str">
        <f t="shared" si="470"/>
        <v>Fog</v>
      </c>
      <c r="K3738" s="11" t="str">
        <f>TEXT('Raw Data'!F3737,"0")</f>
        <v>23</v>
      </c>
      <c r="L3738" s="11">
        <f t="shared" si="471"/>
        <v>23</v>
      </c>
    </row>
    <row r="3739" spans="1:12" x14ac:dyDescent="0.3">
      <c r="A3739" s="9">
        <f>'Raw Data'!A3738</f>
        <v>45364.972222222197</v>
      </c>
      <c r="B3739" s="11" t="str">
        <f>'Raw Data'!O3738</f>
        <v>Snow</v>
      </c>
      <c r="C3739" s="11" t="str">
        <f t="shared" si="464"/>
        <v>Snow</v>
      </c>
      <c r="D3739" s="11" t="str">
        <f t="shared" si="465"/>
        <v>Snow</v>
      </c>
      <c r="E3739" s="11" t="str">
        <f t="shared" si="466"/>
        <v>Snow</v>
      </c>
      <c r="F3739" s="11" t="str">
        <f t="shared" si="467"/>
        <v>SNOW</v>
      </c>
      <c r="G3739" s="11" t="str">
        <f t="shared" si="468"/>
        <v>snow</v>
      </c>
      <c r="H3739" s="11" t="str">
        <f>'Raw Data'!H3738</f>
        <v>Weekday</v>
      </c>
      <c r="I3739" s="11" t="str">
        <f t="shared" si="469"/>
        <v>WD</v>
      </c>
      <c r="J3739" s="11" t="str">
        <f t="shared" si="470"/>
        <v>Snow</v>
      </c>
      <c r="K3739" s="11" t="str">
        <f>TEXT('Raw Data'!F3738,"0")</f>
        <v>23</v>
      </c>
      <c r="L3739" s="11">
        <f t="shared" si="471"/>
        <v>23</v>
      </c>
    </row>
    <row r="3740" spans="1:12" x14ac:dyDescent="0.3">
      <c r="A3740" s="9">
        <f>'Raw Data'!A3739</f>
        <v>45364.975694444503</v>
      </c>
      <c r="B3740" s="11" t="str">
        <f>'Raw Data'!O3739</f>
        <v>Clear</v>
      </c>
      <c r="C3740" s="11" t="str">
        <f t="shared" si="464"/>
        <v>Clear</v>
      </c>
      <c r="D3740" s="11" t="str">
        <f t="shared" si="465"/>
        <v>Clear</v>
      </c>
      <c r="E3740" s="11" t="str">
        <f t="shared" si="466"/>
        <v>Clear</v>
      </c>
      <c r="F3740" s="11" t="str">
        <f t="shared" si="467"/>
        <v>CLEAR</v>
      </c>
      <c r="G3740" s="11" t="str">
        <f t="shared" si="468"/>
        <v>clear</v>
      </c>
      <c r="H3740" s="11" t="str">
        <f>'Raw Data'!H3739</f>
        <v>Weekday</v>
      </c>
      <c r="I3740" s="11" t="str">
        <f t="shared" si="469"/>
        <v>WD</v>
      </c>
      <c r="J3740" s="11" t="str">
        <f t="shared" si="470"/>
        <v>Clear</v>
      </c>
      <c r="K3740" s="11" t="str">
        <f>TEXT('Raw Data'!F3739,"0")</f>
        <v>23</v>
      </c>
      <c r="L3740" s="11">
        <f t="shared" si="471"/>
        <v>23</v>
      </c>
    </row>
    <row r="3741" spans="1:12" x14ac:dyDescent="0.3">
      <c r="A3741" s="9">
        <f>'Raw Data'!A3740</f>
        <v>45364.979166666701</v>
      </c>
      <c r="B3741" s="11" t="str">
        <f>'Raw Data'!O3740</f>
        <v>Fog</v>
      </c>
      <c r="C3741" s="11" t="str">
        <f t="shared" si="464"/>
        <v>Fog</v>
      </c>
      <c r="D3741" s="11" t="str">
        <f t="shared" si="465"/>
        <v>Fog</v>
      </c>
      <c r="E3741" s="11" t="str">
        <f t="shared" si="466"/>
        <v>Fog</v>
      </c>
      <c r="F3741" s="11" t="str">
        <f t="shared" si="467"/>
        <v>FOG</v>
      </c>
      <c r="G3741" s="11" t="str">
        <f t="shared" si="468"/>
        <v>fog</v>
      </c>
      <c r="H3741" s="11" t="str">
        <f>'Raw Data'!H3740</f>
        <v>Weekday</v>
      </c>
      <c r="I3741" s="11" t="str">
        <f t="shared" si="469"/>
        <v>WD</v>
      </c>
      <c r="J3741" s="11" t="str">
        <f t="shared" si="470"/>
        <v>Fog</v>
      </c>
      <c r="K3741" s="11" t="str">
        <f>TEXT('Raw Data'!F3740,"0")</f>
        <v>23</v>
      </c>
      <c r="L3741" s="11">
        <f t="shared" si="471"/>
        <v>23</v>
      </c>
    </row>
    <row r="3742" spans="1:12" x14ac:dyDescent="0.3">
      <c r="A3742" s="9">
        <f>'Raw Data'!A3741</f>
        <v>45364.982638888898</v>
      </c>
      <c r="B3742" s="11" t="str">
        <f>'Raw Data'!O3741</f>
        <v>Clear</v>
      </c>
      <c r="C3742" s="11" t="str">
        <f t="shared" si="464"/>
        <v>Clear</v>
      </c>
      <c r="D3742" s="11" t="str">
        <f t="shared" si="465"/>
        <v>Clear</v>
      </c>
      <c r="E3742" s="11" t="str">
        <f t="shared" si="466"/>
        <v>Clear</v>
      </c>
      <c r="F3742" s="11" t="str">
        <f t="shared" si="467"/>
        <v>CLEAR</v>
      </c>
      <c r="G3742" s="11" t="str">
        <f t="shared" si="468"/>
        <v>clear</v>
      </c>
      <c r="H3742" s="11" t="str">
        <f>'Raw Data'!H3741</f>
        <v>Weekday</v>
      </c>
      <c r="I3742" s="11" t="str">
        <f t="shared" si="469"/>
        <v>WD</v>
      </c>
      <c r="J3742" s="11" t="str">
        <f t="shared" si="470"/>
        <v>Clear</v>
      </c>
      <c r="K3742" s="11" t="str">
        <f>TEXT('Raw Data'!F3741,"0")</f>
        <v>23</v>
      </c>
      <c r="L3742" s="11">
        <f t="shared" si="471"/>
        <v>23</v>
      </c>
    </row>
    <row r="3743" spans="1:12" x14ac:dyDescent="0.3">
      <c r="A3743" s="9">
        <f>'Raw Data'!A3742</f>
        <v>45364.986111111102</v>
      </c>
      <c r="B3743" s="11" t="str">
        <f>'Raw Data'!O3742</f>
        <v>Clear</v>
      </c>
      <c r="C3743" s="11" t="str">
        <f t="shared" si="464"/>
        <v>Clear</v>
      </c>
      <c r="D3743" s="11" t="str">
        <f t="shared" si="465"/>
        <v>Clear</v>
      </c>
      <c r="E3743" s="11" t="str">
        <f t="shared" si="466"/>
        <v>Clear</v>
      </c>
      <c r="F3743" s="11" t="str">
        <f t="shared" si="467"/>
        <v>CLEAR</v>
      </c>
      <c r="G3743" s="11" t="str">
        <f t="shared" si="468"/>
        <v>clear</v>
      </c>
      <c r="H3743" s="11" t="str">
        <f>'Raw Data'!H3742</f>
        <v>Weekday</v>
      </c>
      <c r="I3743" s="11" t="str">
        <f t="shared" si="469"/>
        <v>WD</v>
      </c>
      <c r="J3743" s="11" t="str">
        <f t="shared" si="470"/>
        <v>Clear</v>
      </c>
      <c r="K3743" s="11" t="str">
        <f>TEXT('Raw Data'!F3742,"0")</f>
        <v>23</v>
      </c>
      <c r="L3743" s="11">
        <f t="shared" si="471"/>
        <v>23</v>
      </c>
    </row>
    <row r="3744" spans="1:12" x14ac:dyDescent="0.3">
      <c r="A3744" s="9">
        <f>'Raw Data'!A3743</f>
        <v>45364.989583333299</v>
      </c>
      <c r="B3744" s="11" t="str">
        <f>'Raw Data'!O3743</f>
        <v>Rain</v>
      </c>
      <c r="C3744" s="11" t="str">
        <f t="shared" si="464"/>
        <v>Rain</v>
      </c>
      <c r="D3744" s="11" t="str">
        <f t="shared" si="465"/>
        <v>Rain</v>
      </c>
      <c r="E3744" s="11" t="str">
        <f t="shared" si="466"/>
        <v>Rain</v>
      </c>
      <c r="F3744" s="11" t="str">
        <f t="shared" si="467"/>
        <v>RAIN</v>
      </c>
      <c r="G3744" s="11" t="str">
        <f t="shared" si="468"/>
        <v>rain</v>
      </c>
      <c r="H3744" s="11" t="str">
        <f>'Raw Data'!H3743</f>
        <v>Weekday</v>
      </c>
      <c r="I3744" s="11" t="str">
        <f t="shared" si="469"/>
        <v>WD</v>
      </c>
      <c r="J3744" s="11" t="str">
        <f t="shared" si="470"/>
        <v>Rain</v>
      </c>
      <c r="K3744" s="11" t="str">
        <f>TEXT('Raw Data'!F3743,"0")</f>
        <v>23</v>
      </c>
      <c r="L3744" s="11">
        <f t="shared" si="471"/>
        <v>23</v>
      </c>
    </row>
    <row r="3745" spans="1:12" x14ac:dyDescent="0.3">
      <c r="A3745" s="9">
        <f>'Raw Data'!A3744</f>
        <v>45364.993055555598</v>
      </c>
      <c r="B3745" s="11" t="str">
        <f>'Raw Data'!O3744</f>
        <v>Fog</v>
      </c>
      <c r="C3745" s="11" t="str">
        <f t="shared" si="464"/>
        <v>Fog</v>
      </c>
      <c r="D3745" s="11" t="str">
        <f t="shared" si="465"/>
        <v>Fog</v>
      </c>
      <c r="E3745" s="11" t="str">
        <f t="shared" si="466"/>
        <v>Fog</v>
      </c>
      <c r="F3745" s="11" t="str">
        <f t="shared" si="467"/>
        <v>FOG</v>
      </c>
      <c r="G3745" s="11" t="str">
        <f t="shared" si="468"/>
        <v>fog</v>
      </c>
      <c r="H3745" s="11" t="str">
        <f>'Raw Data'!H3744</f>
        <v>Weekday</v>
      </c>
      <c r="I3745" s="11" t="str">
        <f t="shared" si="469"/>
        <v>WD</v>
      </c>
      <c r="J3745" s="11" t="str">
        <f t="shared" si="470"/>
        <v>Fog</v>
      </c>
      <c r="K3745" s="11" t="str">
        <f>TEXT('Raw Data'!F3744,"0")</f>
        <v>23</v>
      </c>
      <c r="L3745" s="11">
        <f t="shared" si="471"/>
        <v>23</v>
      </c>
    </row>
    <row r="3746" spans="1:12" x14ac:dyDescent="0.3">
      <c r="A3746" s="9">
        <f>'Raw Data'!A3745</f>
        <v>45364.996527777803</v>
      </c>
      <c r="B3746" s="11" t="str">
        <f>'Raw Data'!O3745</f>
        <v>Rain</v>
      </c>
      <c r="C3746" s="11" t="str">
        <f t="shared" si="464"/>
        <v>Rain</v>
      </c>
      <c r="D3746" s="11" t="str">
        <f t="shared" si="465"/>
        <v>Rain</v>
      </c>
      <c r="E3746" s="11" t="str">
        <f t="shared" si="466"/>
        <v>Rain</v>
      </c>
      <c r="F3746" s="11" t="str">
        <f t="shared" si="467"/>
        <v>RAIN</v>
      </c>
      <c r="G3746" s="11" t="str">
        <f t="shared" si="468"/>
        <v>rain</v>
      </c>
      <c r="H3746" s="11" t="str">
        <f>'Raw Data'!H3745</f>
        <v>Weekday</v>
      </c>
      <c r="I3746" s="11" t="str">
        <f t="shared" si="469"/>
        <v>WD</v>
      </c>
      <c r="J3746" s="11" t="str">
        <f t="shared" si="470"/>
        <v>Rain</v>
      </c>
      <c r="K3746" s="11" t="str">
        <f>TEXT('Raw Data'!F3745,"0")</f>
        <v>23</v>
      </c>
      <c r="L3746" s="11">
        <f t="shared" si="471"/>
        <v>23</v>
      </c>
    </row>
    <row r="3747" spans="1:12" x14ac:dyDescent="0.3">
      <c r="A3747" s="9">
        <f>'Raw Data'!A3746</f>
        <v>45365</v>
      </c>
      <c r="B3747" s="11" t="str">
        <f>'Raw Data'!O3746</f>
        <v>Snow</v>
      </c>
      <c r="C3747" s="11" t="str">
        <f t="shared" si="464"/>
        <v>Snow</v>
      </c>
      <c r="D3747" s="11" t="str">
        <f t="shared" si="465"/>
        <v>Snow</v>
      </c>
      <c r="E3747" s="11" t="str">
        <f t="shared" si="466"/>
        <v>Snow</v>
      </c>
      <c r="F3747" s="11" t="str">
        <f t="shared" si="467"/>
        <v>SNOW</v>
      </c>
      <c r="G3747" s="11" t="str">
        <f t="shared" si="468"/>
        <v>snow</v>
      </c>
      <c r="H3747" s="11" t="str">
        <f>'Raw Data'!H3746</f>
        <v>Weekday</v>
      </c>
      <c r="I3747" s="11" t="str">
        <f t="shared" si="469"/>
        <v>WD</v>
      </c>
      <c r="J3747" s="11" t="str">
        <f t="shared" si="470"/>
        <v>Snow</v>
      </c>
      <c r="K3747" s="11" t="str">
        <f>TEXT('Raw Data'!F3746,"0")</f>
        <v>0</v>
      </c>
      <c r="L3747" s="11">
        <f t="shared" si="471"/>
        <v>0</v>
      </c>
    </row>
    <row r="3748" spans="1:12" x14ac:dyDescent="0.3">
      <c r="A3748" s="9">
        <f>'Raw Data'!A3747</f>
        <v>45365.003472222197</v>
      </c>
      <c r="B3748" s="11" t="str">
        <f>'Raw Data'!O3747</f>
        <v>Rain</v>
      </c>
      <c r="C3748" s="11" t="str">
        <f t="shared" si="464"/>
        <v>Rain</v>
      </c>
      <c r="D3748" s="11" t="str">
        <f t="shared" si="465"/>
        <v>Rain</v>
      </c>
      <c r="E3748" s="11" t="str">
        <f t="shared" si="466"/>
        <v>Rain</v>
      </c>
      <c r="F3748" s="11" t="str">
        <f t="shared" si="467"/>
        <v>RAIN</v>
      </c>
      <c r="G3748" s="11" t="str">
        <f t="shared" si="468"/>
        <v>rain</v>
      </c>
      <c r="H3748" s="11" t="str">
        <f>'Raw Data'!H3747</f>
        <v>Weekday</v>
      </c>
      <c r="I3748" s="11" t="str">
        <f t="shared" si="469"/>
        <v>WD</v>
      </c>
      <c r="J3748" s="11" t="str">
        <f t="shared" si="470"/>
        <v>Rain</v>
      </c>
      <c r="K3748" s="11" t="str">
        <f>TEXT('Raw Data'!F3747,"0")</f>
        <v>0</v>
      </c>
      <c r="L3748" s="11">
        <f t="shared" si="471"/>
        <v>0</v>
      </c>
    </row>
    <row r="3749" spans="1:12" x14ac:dyDescent="0.3">
      <c r="A3749" s="9">
        <f>'Raw Data'!A3748</f>
        <v>45365.006944444503</v>
      </c>
      <c r="B3749" s="11" t="str">
        <f>'Raw Data'!O3748</f>
        <v>Clear</v>
      </c>
      <c r="C3749" s="11" t="str">
        <f t="shared" si="464"/>
        <v>Clear</v>
      </c>
      <c r="D3749" s="11" t="str">
        <f t="shared" si="465"/>
        <v>Clear</v>
      </c>
      <c r="E3749" s="11" t="str">
        <f t="shared" si="466"/>
        <v>Clear</v>
      </c>
      <c r="F3749" s="11" t="str">
        <f t="shared" si="467"/>
        <v>CLEAR</v>
      </c>
      <c r="G3749" s="11" t="str">
        <f t="shared" si="468"/>
        <v>clear</v>
      </c>
      <c r="H3749" s="11" t="str">
        <f>'Raw Data'!H3748</f>
        <v>Weekday</v>
      </c>
      <c r="I3749" s="11" t="str">
        <f t="shared" si="469"/>
        <v>WD</v>
      </c>
      <c r="J3749" s="11" t="str">
        <f t="shared" si="470"/>
        <v>Clear</v>
      </c>
      <c r="K3749" s="11" t="str">
        <f>TEXT('Raw Data'!F3748,"0")</f>
        <v>0</v>
      </c>
      <c r="L3749" s="11">
        <f t="shared" si="471"/>
        <v>0</v>
      </c>
    </row>
    <row r="3750" spans="1:12" x14ac:dyDescent="0.3">
      <c r="A3750" s="9">
        <f>'Raw Data'!A3749</f>
        <v>45365.010416666701</v>
      </c>
      <c r="B3750" s="11" t="str">
        <f>'Raw Data'!O3749</f>
        <v>Fog</v>
      </c>
      <c r="C3750" s="11" t="str">
        <f t="shared" si="464"/>
        <v>Fog</v>
      </c>
      <c r="D3750" s="11" t="str">
        <f t="shared" si="465"/>
        <v>Fog</v>
      </c>
      <c r="E3750" s="11" t="str">
        <f t="shared" si="466"/>
        <v>Fog</v>
      </c>
      <c r="F3750" s="11" t="str">
        <f t="shared" si="467"/>
        <v>FOG</v>
      </c>
      <c r="G3750" s="11" t="str">
        <f t="shared" si="468"/>
        <v>fog</v>
      </c>
      <c r="H3750" s="11" t="str">
        <f>'Raw Data'!H3749</f>
        <v>Weekday</v>
      </c>
      <c r="I3750" s="11" t="str">
        <f t="shared" si="469"/>
        <v>WD</v>
      </c>
      <c r="J3750" s="11" t="str">
        <f t="shared" si="470"/>
        <v>Fog</v>
      </c>
      <c r="K3750" s="11" t="str">
        <f>TEXT('Raw Data'!F3749,"0")</f>
        <v>0</v>
      </c>
      <c r="L3750" s="11">
        <f t="shared" si="471"/>
        <v>0</v>
      </c>
    </row>
    <row r="3751" spans="1:12" x14ac:dyDescent="0.3">
      <c r="A3751" s="9">
        <f>'Raw Data'!A3750</f>
        <v>45365.013888888898</v>
      </c>
      <c r="B3751" s="11" t="str">
        <f>'Raw Data'!O3750</f>
        <v>Clear</v>
      </c>
      <c r="C3751" s="11" t="str">
        <f t="shared" si="464"/>
        <v>Clear</v>
      </c>
      <c r="D3751" s="11" t="str">
        <f t="shared" si="465"/>
        <v>Clear</v>
      </c>
      <c r="E3751" s="11" t="str">
        <f t="shared" si="466"/>
        <v>Clear</v>
      </c>
      <c r="F3751" s="11" t="str">
        <f t="shared" si="467"/>
        <v>CLEAR</v>
      </c>
      <c r="G3751" s="11" t="str">
        <f t="shared" si="468"/>
        <v>clear</v>
      </c>
      <c r="H3751" s="11" t="str">
        <f>'Raw Data'!H3750</f>
        <v>Weekday</v>
      </c>
      <c r="I3751" s="11" t="str">
        <f t="shared" si="469"/>
        <v>WD</v>
      </c>
      <c r="J3751" s="11" t="str">
        <f t="shared" si="470"/>
        <v>Clear</v>
      </c>
      <c r="K3751" s="11" t="str">
        <f>TEXT('Raw Data'!F3750,"0")</f>
        <v>0</v>
      </c>
      <c r="L3751" s="11">
        <f t="shared" si="471"/>
        <v>0</v>
      </c>
    </row>
    <row r="3752" spans="1:12" x14ac:dyDescent="0.3">
      <c r="A3752" s="9">
        <f>'Raw Data'!A3751</f>
        <v>45365.017361111102</v>
      </c>
      <c r="B3752" s="11" t="str">
        <f>'Raw Data'!O3751</f>
        <v>Snow</v>
      </c>
      <c r="C3752" s="11" t="str">
        <f t="shared" si="464"/>
        <v>Snow</v>
      </c>
      <c r="D3752" s="11" t="str">
        <f t="shared" si="465"/>
        <v>Snow</v>
      </c>
      <c r="E3752" s="11" t="str">
        <f t="shared" si="466"/>
        <v>Snow</v>
      </c>
      <c r="F3752" s="11" t="str">
        <f t="shared" si="467"/>
        <v>SNOW</v>
      </c>
      <c r="G3752" s="11" t="str">
        <f t="shared" si="468"/>
        <v>snow</v>
      </c>
      <c r="H3752" s="11" t="str">
        <f>'Raw Data'!H3751</f>
        <v>Weekday</v>
      </c>
      <c r="I3752" s="11" t="str">
        <f t="shared" si="469"/>
        <v>WD</v>
      </c>
      <c r="J3752" s="11" t="str">
        <f t="shared" si="470"/>
        <v>Snow</v>
      </c>
      <c r="K3752" s="11" t="str">
        <f>TEXT('Raw Data'!F3751,"0")</f>
        <v>0</v>
      </c>
      <c r="L3752" s="11">
        <f t="shared" si="471"/>
        <v>0</v>
      </c>
    </row>
    <row r="3753" spans="1:12" x14ac:dyDescent="0.3">
      <c r="A3753" s="9">
        <f>'Raw Data'!A3752</f>
        <v>45365.020833333299</v>
      </c>
      <c r="B3753" s="11" t="str">
        <f>'Raw Data'!O3752</f>
        <v>Clear</v>
      </c>
      <c r="C3753" s="11" t="str">
        <f t="shared" si="464"/>
        <v>Clear</v>
      </c>
      <c r="D3753" s="11" t="str">
        <f t="shared" si="465"/>
        <v>Clear</v>
      </c>
      <c r="E3753" s="11" t="str">
        <f t="shared" si="466"/>
        <v>Clear</v>
      </c>
      <c r="F3753" s="11" t="str">
        <f t="shared" si="467"/>
        <v>CLEAR</v>
      </c>
      <c r="G3753" s="11" t="str">
        <f t="shared" si="468"/>
        <v>clear</v>
      </c>
      <c r="H3753" s="11" t="str">
        <f>'Raw Data'!H3752</f>
        <v>Weekday</v>
      </c>
      <c r="I3753" s="11" t="str">
        <f t="shared" si="469"/>
        <v>WD</v>
      </c>
      <c r="J3753" s="11" t="str">
        <f t="shared" si="470"/>
        <v>Clear</v>
      </c>
      <c r="K3753" s="11" t="str">
        <f>TEXT('Raw Data'!F3752,"0")</f>
        <v>0</v>
      </c>
      <c r="L3753" s="11">
        <f t="shared" si="471"/>
        <v>0</v>
      </c>
    </row>
    <row r="3754" spans="1:12" x14ac:dyDescent="0.3">
      <c r="A3754" s="9">
        <f>'Raw Data'!A3753</f>
        <v>45365.024305555598</v>
      </c>
      <c r="B3754" s="11" t="str">
        <f>'Raw Data'!O3753</f>
        <v>Clear</v>
      </c>
      <c r="C3754" s="11" t="str">
        <f t="shared" si="464"/>
        <v>Clear</v>
      </c>
      <c r="D3754" s="11" t="str">
        <f t="shared" si="465"/>
        <v>Clear</v>
      </c>
      <c r="E3754" s="11" t="str">
        <f t="shared" si="466"/>
        <v>Clear</v>
      </c>
      <c r="F3754" s="11" t="str">
        <f t="shared" si="467"/>
        <v>CLEAR</v>
      </c>
      <c r="G3754" s="11" t="str">
        <f t="shared" si="468"/>
        <v>clear</v>
      </c>
      <c r="H3754" s="11" t="str">
        <f>'Raw Data'!H3753</f>
        <v>Weekday</v>
      </c>
      <c r="I3754" s="11" t="str">
        <f t="shared" si="469"/>
        <v>WD</v>
      </c>
      <c r="J3754" s="11" t="str">
        <f t="shared" si="470"/>
        <v>Clear</v>
      </c>
      <c r="K3754" s="11" t="str">
        <f>TEXT('Raw Data'!F3753,"0")</f>
        <v>0</v>
      </c>
      <c r="L3754" s="11">
        <f t="shared" si="471"/>
        <v>0</v>
      </c>
    </row>
    <row r="3755" spans="1:12" x14ac:dyDescent="0.3">
      <c r="A3755" s="9">
        <f>'Raw Data'!A3754</f>
        <v>45365.027777777803</v>
      </c>
      <c r="B3755" s="11" t="str">
        <f>'Raw Data'!O3754</f>
        <v>Clear</v>
      </c>
      <c r="C3755" s="11" t="str">
        <f t="shared" si="464"/>
        <v>Clear</v>
      </c>
      <c r="D3755" s="11" t="str">
        <f t="shared" si="465"/>
        <v>Clear</v>
      </c>
      <c r="E3755" s="11" t="str">
        <f t="shared" si="466"/>
        <v>Clear</v>
      </c>
      <c r="F3755" s="11" t="str">
        <f t="shared" si="467"/>
        <v>CLEAR</v>
      </c>
      <c r="G3755" s="11" t="str">
        <f t="shared" si="468"/>
        <v>clear</v>
      </c>
      <c r="H3755" s="11" t="str">
        <f>'Raw Data'!H3754</f>
        <v>Weekday</v>
      </c>
      <c r="I3755" s="11" t="str">
        <f t="shared" si="469"/>
        <v>WD</v>
      </c>
      <c r="J3755" s="11" t="str">
        <f t="shared" si="470"/>
        <v>Clear</v>
      </c>
      <c r="K3755" s="11" t="str">
        <f>TEXT('Raw Data'!F3754,"0")</f>
        <v>0</v>
      </c>
      <c r="L3755" s="11">
        <f t="shared" si="471"/>
        <v>0</v>
      </c>
    </row>
    <row r="3756" spans="1:12" x14ac:dyDescent="0.3">
      <c r="A3756" s="9">
        <f>'Raw Data'!A3755</f>
        <v>45365.03125</v>
      </c>
      <c r="B3756" s="11" t="str">
        <f>'Raw Data'!O3755</f>
        <v>Fog</v>
      </c>
      <c r="C3756" s="11" t="str">
        <f t="shared" si="464"/>
        <v>Fog</v>
      </c>
      <c r="D3756" s="11" t="str">
        <f t="shared" si="465"/>
        <v>Fog</v>
      </c>
      <c r="E3756" s="11" t="str">
        <f t="shared" si="466"/>
        <v>Fog</v>
      </c>
      <c r="F3756" s="11" t="str">
        <f t="shared" si="467"/>
        <v>FOG</v>
      </c>
      <c r="G3756" s="11" t="str">
        <f t="shared" si="468"/>
        <v>fog</v>
      </c>
      <c r="H3756" s="11" t="str">
        <f>'Raw Data'!H3755</f>
        <v>Weekday</v>
      </c>
      <c r="I3756" s="11" t="str">
        <f t="shared" si="469"/>
        <v>WD</v>
      </c>
      <c r="J3756" s="11" t="str">
        <f t="shared" si="470"/>
        <v>Fog</v>
      </c>
      <c r="K3756" s="11" t="str">
        <f>TEXT('Raw Data'!F3755,"0")</f>
        <v>0</v>
      </c>
      <c r="L3756" s="11">
        <f t="shared" si="471"/>
        <v>0</v>
      </c>
    </row>
    <row r="3757" spans="1:12" x14ac:dyDescent="0.3">
      <c r="A3757" s="9">
        <f>'Raw Data'!A3756</f>
        <v>45365.034722222197</v>
      </c>
      <c r="B3757" s="11" t="str">
        <f>'Raw Data'!O3756</f>
        <v>Snow</v>
      </c>
      <c r="C3757" s="11" t="str">
        <f t="shared" si="464"/>
        <v>Snow</v>
      </c>
      <c r="D3757" s="11" t="str">
        <f t="shared" si="465"/>
        <v>Snow</v>
      </c>
      <c r="E3757" s="11" t="str">
        <f t="shared" si="466"/>
        <v>Snow</v>
      </c>
      <c r="F3757" s="11" t="str">
        <f t="shared" si="467"/>
        <v>SNOW</v>
      </c>
      <c r="G3757" s="11" t="str">
        <f t="shared" si="468"/>
        <v>snow</v>
      </c>
      <c r="H3757" s="11" t="str">
        <f>'Raw Data'!H3756</f>
        <v>Weekday</v>
      </c>
      <c r="I3757" s="11" t="str">
        <f t="shared" si="469"/>
        <v>WD</v>
      </c>
      <c r="J3757" s="11" t="str">
        <f t="shared" si="470"/>
        <v>Snow</v>
      </c>
      <c r="K3757" s="11" t="str">
        <f>TEXT('Raw Data'!F3756,"0")</f>
        <v>0</v>
      </c>
      <c r="L3757" s="11">
        <f t="shared" si="471"/>
        <v>0</v>
      </c>
    </row>
    <row r="3758" spans="1:12" x14ac:dyDescent="0.3">
      <c r="A3758" s="9">
        <f>'Raw Data'!A3757</f>
        <v>45365.038194444503</v>
      </c>
      <c r="B3758" s="11" t="str">
        <f>'Raw Data'!O3757</f>
        <v>Fog</v>
      </c>
      <c r="C3758" s="11" t="str">
        <f t="shared" si="464"/>
        <v>Fog</v>
      </c>
      <c r="D3758" s="11" t="str">
        <f t="shared" si="465"/>
        <v>Fog</v>
      </c>
      <c r="E3758" s="11" t="str">
        <f t="shared" si="466"/>
        <v>Fog</v>
      </c>
      <c r="F3758" s="11" t="str">
        <f t="shared" si="467"/>
        <v>FOG</v>
      </c>
      <c r="G3758" s="11" t="str">
        <f t="shared" si="468"/>
        <v>fog</v>
      </c>
      <c r="H3758" s="11" t="str">
        <f>'Raw Data'!H3757</f>
        <v>Weekday</v>
      </c>
      <c r="I3758" s="11" t="str">
        <f t="shared" si="469"/>
        <v>WD</v>
      </c>
      <c r="J3758" s="11" t="str">
        <f t="shared" si="470"/>
        <v>Fog</v>
      </c>
      <c r="K3758" s="11" t="str">
        <f>TEXT('Raw Data'!F3757,"0")</f>
        <v>0</v>
      </c>
      <c r="L3758" s="11">
        <f t="shared" si="471"/>
        <v>0</v>
      </c>
    </row>
    <row r="3759" spans="1:12" x14ac:dyDescent="0.3">
      <c r="A3759" s="9">
        <f>'Raw Data'!A3758</f>
        <v>45365.041666666701</v>
      </c>
      <c r="B3759" s="11" t="str">
        <f>'Raw Data'!O3758</f>
        <v>Fog</v>
      </c>
      <c r="C3759" s="11" t="str">
        <f t="shared" si="464"/>
        <v>Fog</v>
      </c>
      <c r="D3759" s="11" t="str">
        <f t="shared" si="465"/>
        <v>Fog</v>
      </c>
      <c r="E3759" s="11" t="str">
        <f t="shared" si="466"/>
        <v>Fog</v>
      </c>
      <c r="F3759" s="11" t="str">
        <f t="shared" si="467"/>
        <v>FOG</v>
      </c>
      <c r="G3759" s="11" t="str">
        <f t="shared" si="468"/>
        <v>fog</v>
      </c>
      <c r="H3759" s="11" t="str">
        <f>'Raw Data'!H3758</f>
        <v>Weekday</v>
      </c>
      <c r="I3759" s="11" t="str">
        <f t="shared" si="469"/>
        <v>WD</v>
      </c>
      <c r="J3759" s="11" t="str">
        <f t="shared" si="470"/>
        <v>Fog</v>
      </c>
      <c r="K3759" s="11" t="str">
        <f>TEXT('Raw Data'!F3758,"0")</f>
        <v>1</v>
      </c>
      <c r="L3759" s="11">
        <f t="shared" si="471"/>
        <v>1</v>
      </c>
    </row>
    <row r="3760" spans="1:12" x14ac:dyDescent="0.3">
      <c r="A3760" s="9">
        <f>'Raw Data'!A3759</f>
        <v>45365.045138888898</v>
      </c>
      <c r="B3760" s="11" t="str">
        <f>'Raw Data'!O3759</f>
        <v>Rain</v>
      </c>
      <c r="C3760" s="11" t="str">
        <f t="shared" si="464"/>
        <v>Rain</v>
      </c>
      <c r="D3760" s="11" t="str">
        <f t="shared" si="465"/>
        <v>Rain</v>
      </c>
      <c r="E3760" s="11" t="str">
        <f t="shared" si="466"/>
        <v>Rain</v>
      </c>
      <c r="F3760" s="11" t="str">
        <f t="shared" si="467"/>
        <v>RAIN</v>
      </c>
      <c r="G3760" s="11" t="str">
        <f t="shared" si="468"/>
        <v>rain</v>
      </c>
      <c r="H3760" s="11" t="str">
        <f>'Raw Data'!H3759</f>
        <v>Weekday</v>
      </c>
      <c r="I3760" s="11" t="str">
        <f t="shared" si="469"/>
        <v>WD</v>
      </c>
      <c r="J3760" s="11" t="str">
        <f t="shared" si="470"/>
        <v>Rain</v>
      </c>
      <c r="K3760" s="11" t="str">
        <f>TEXT('Raw Data'!F3759,"0")</f>
        <v>1</v>
      </c>
      <c r="L3760" s="11">
        <f t="shared" si="471"/>
        <v>1</v>
      </c>
    </row>
    <row r="3761" spans="1:12" x14ac:dyDescent="0.3">
      <c r="A3761" s="9">
        <f>'Raw Data'!A3760</f>
        <v>45365.048611111102</v>
      </c>
      <c r="B3761" s="11" t="str">
        <f>'Raw Data'!O3760</f>
        <v>Snow</v>
      </c>
      <c r="C3761" s="11" t="str">
        <f t="shared" si="464"/>
        <v>Snow</v>
      </c>
      <c r="D3761" s="11" t="str">
        <f t="shared" si="465"/>
        <v>Snow</v>
      </c>
      <c r="E3761" s="11" t="str">
        <f t="shared" si="466"/>
        <v>Snow</v>
      </c>
      <c r="F3761" s="11" t="str">
        <f t="shared" si="467"/>
        <v>SNOW</v>
      </c>
      <c r="G3761" s="11" t="str">
        <f t="shared" si="468"/>
        <v>snow</v>
      </c>
      <c r="H3761" s="11" t="str">
        <f>'Raw Data'!H3760</f>
        <v>Weekday</v>
      </c>
      <c r="I3761" s="11" t="str">
        <f t="shared" si="469"/>
        <v>WD</v>
      </c>
      <c r="J3761" s="11" t="str">
        <f t="shared" si="470"/>
        <v>Snow</v>
      </c>
      <c r="K3761" s="11" t="str">
        <f>TEXT('Raw Data'!F3760,"0")</f>
        <v>1</v>
      </c>
      <c r="L3761" s="11">
        <f t="shared" si="471"/>
        <v>1</v>
      </c>
    </row>
    <row r="3762" spans="1:12" x14ac:dyDescent="0.3">
      <c r="A3762" s="9">
        <f>'Raw Data'!A3761</f>
        <v>45365.052083333299</v>
      </c>
      <c r="B3762" s="11" t="str">
        <f>'Raw Data'!O3761</f>
        <v>Clear</v>
      </c>
      <c r="C3762" s="11" t="str">
        <f t="shared" si="464"/>
        <v>Clear</v>
      </c>
      <c r="D3762" s="11" t="str">
        <f t="shared" si="465"/>
        <v>Clear</v>
      </c>
      <c r="E3762" s="11" t="str">
        <f t="shared" si="466"/>
        <v>Clear</v>
      </c>
      <c r="F3762" s="11" t="str">
        <f t="shared" si="467"/>
        <v>CLEAR</v>
      </c>
      <c r="G3762" s="11" t="str">
        <f t="shared" si="468"/>
        <v>clear</v>
      </c>
      <c r="H3762" s="11" t="str">
        <f>'Raw Data'!H3761</f>
        <v>Weekday</v>
      </c>
      <c r="I3762" s="11" t="str">
        <f t="shared" si="469"/>
        <v>WD</v>
      </c>
      <c r="J3762" s="11" t="str">
        <f t="shared" si="470"/>
        <v>Clear</v>
      </c>
      <c r="K3762" s="11" t="str">
        <f>TEXT('Raw Data'!F3761,"0")</f>
        <v>1</v>
      </c>
      <c r="L3762" s="11">
        <f t="shared" si="471"/>
        <v>1</v>
      </c>
    </row>
    <row r="3763" spans="1:12" x14ac:dyDescent="0.3">
      <c r="A3763" s="9">
        <f>'Raw Data'!A3762</f>
        <v>45365.055555555598</v>
      </c>
      <c r="B3763" s="11" t="str">
        <f>'Raw Data'!O3762</f>
        <v>Fog</v>
      </c>
      <c r="C3763" s="11" t="str">
        <f t="shared" si="464"/>
        <v>Fog</v>
      </c>
      <c r="D3763" s="11" t="str">
        <f t="shared" si="465"/>
        <v>Fog</v>
      </c>
      <c r="E3763" s="11" t="str">
        <f t="shared" si="466"/>
        <v>Fog</v>
      </c>
      <c r="F3763" s="11" t="str">
        <f t="shared" si="467"/>
        <v>FOG</v>
      </c>
      <c r="G3763" s="11" t="str">
        <f t="shared" si="468"/>
        <v>fog</v>
      </c>
      <c r="H3763" s="11" t="str">
        <f>'Raw Data'!H3762</f>
        <v>Weekday</v>
      </c>
      <c r="I3763" s="11" t="str">
        <f t="shared" si="469"/>
        <v>WD</v>
      </c>
      <c r="J3763" s="11" t="str">
        <f t="shared" si="470"/>
        <v>Fog</v>
      </c>
      <c r="K3763" s="11" t="str">
        <f>TEXT('Raw Data'!F3762,"0")</f>
        <v>1</v>
      </c>
      <c r="L3763" s="11">
        <f t="shared" si="471"/>
        <v>1</v>
      </c>
    </row>
    <row r="3764" spans="1:12" x14ac:dyDescent="0.3">
      <c r="A3764" s="9">
        <f>'Raw Data'!A3763</f>
        <v>45365.059027777803</v>
      </c>
      <c r="B3764" s="11" t="str">
        <f>'Raw Data'!O3763</f>
        <v>Fog</v>
      </c>
      <c r="C3764" s="11" t="str">
        <f t="shared" si="464"/>
        <v>Fog</v>
      </c>
      <c r="D3764" s="11" t="str">
        <f t="shared" si="465"/>
        <v>Fog</v>
      </c>
      <c r="E3764" s="11" t="str">
        <f t="shared" si="466"/>
        <v>Fog</v>
      </c>
      <c r="F3764" s="11" t="str">
        <f t="shared" si="467"/>
        <v>FOG</v>
      </c>
      <c r="G3764" s="11" t="str">
        <f t="shared" si="468"/>
        <v>fog</v>
      </c>
      <c r="H3764" s="11" t="str">
        <f>'Raw Data'!H3763</f>
        <v>Weekday</v>
      </c>
      <c r="I3764" s="11" t="str">
        <f t="shared" si="469"/>
        <v>WD</v>
      </c>
      <c r="J3764" s="11" t="str">
        <f t="shared" si="470"/>
        <v>Fog</v>
      </c>
      <c r="K3764" s="11" t="str">
        <f>TEXT('Raw Data'!F3763,"0")</f>
        <v>1</v>
      </c>
      <c r="L3764" s="11">
        <f t="shared" si="471"/>
        <v>1</v>
      </c>
    </row>
    <row r="3765" spans="1:12" x14ac:dyDescent="0.3">
      <c r="A3765" s="9">
        <f>'Raw Data'!A3764</f>
        <v>45365.0625</v>
      </c>
      <c r="B3765" s="11" t="str">
        <f>'Raw Data'!O3764</f>
        <v>Snow</v>
      </c>
      <c r="C3765" s="11" t="str">
        <f t="shared" si="464"/>
        <v>Snow</v>
      </c>
      <c r="D3765" s="11" t="str">
        <f t="shared" si="465"/>
        <v>Snow</v>
      </c>
      <c r="E3765" s="11" t="str">
        <f t="shared" si="466"/>
        <v>Snow</v>
      </c>
      <c r="F3765" s="11" t="str">
        <f t="shared" si="467"/>
        <v>SNOW</v>
      </c>
      <c r="G3765" s="11" t="str">
        <f t="shared" si="468"/>
        <v>snow</v>
      </c>
      <c r="H3765" s="11" t="str">
        <f>'Raw Data'!H3764</f>
        <v>Weekday</v>
      </c>
      <c r="I3765" s="11" t="str">
        <f t="shared" si="469"/>
        <v>WD</v>
      </c>
      <c r="J3765" s="11" t="str">
        <f t="shared" si="470"/>
        <v>Snow</v>
      </c>
      <c r="K3765" s="11" t="str">
        <f>TEXT('Raw Data'!F3764,"0")</f>
        <v>1</v>
      </c>
      <c r="L3765" s="11">
        <f t="shared" si="471"/>
        <v>1</v>
      </c>
    </row>
    <row r="3766" spans="1:12" x14ac:dyDescent="0.3">
      <c r="A3766" s="9">
        <f>'Raw Data'!A3765</f>
        <v>45365.065972222197</v>
      </c>
      <c r="B3766" s="11" t="str">
        <f>'Raw Data'!O3765</f>
        <v>Fog</v>
      </c>
      <c r="C3766" s="11" t="str">
        <f t="shared" si="464"/>
        <v>Fog</v>
      </c>
      <c r="D3766" s="11" t="str">
        <f t="shared" si="465"/>
        <v>Fog</v>
      </c>
      <c r="E3766" s="11" t="str">
        <f t="shared" si="466"/>
        <v>Fog</v>
      </c>
      <c r="F3766" s="11" t="str">
        <f t="shared" si="467"/>
        <v>FOG</v>
      </c>
      <c r="G3766" s="11" t="str">
        <f t="shared" si="468"/>
        <v>fog</v>
      </c>
      <c r="H3766" s="11" t="str">
        <f>'Raw Data'!H3765</f>
        <v>Weekday</v>
      </c>
      <c r="I3766" s="11" t="str">
        <f t="shared" si="469"/>
        <v>WD</v>
      </c>
      <c r="J3766" s="11" t="str">
        <f t="shared" si="470"/>
        <v>Fog</v>
      </c>
      <c r="K3766" s="11" t="str">
        <f>TEXT('Raw Data'!F3765,"0")</f>
        <v>1</v>
      </c>
      <c r="L3766" s="11">
        <f t="shared" si="471"/>
        <v>1</v>
      </c>
    </row>
    <row r="3767" spans="1:12" x14ac:dyDescent="0.3">
      <c r="A3767" s="9">
        <f>'Raw Data'!A3766</f>
        <v>45365.069444444503</v>
      </c>
      <c r="B3767" s="11" t="str">
        <f>'Raw Data'!O3766</f>
        <v>Snow</v>
      </c>
      <c r="C3767" s="11" t="str">
        <f t="shared" si="464"/>
        <v>Snow</v>
      </c>
      <c r="D3767" s="11" t="str">
        <f t="shared" si="465"/>
        <v>Snow</v>
      </c>
      <c r="E3767" s="11" t="str">
        <f t="shared" si="466"/>
        <v>Snow</v>
      </c>
      <c r="F3767" s="11" t="str">
        <f t="shared" si="467"/>
        <v>SNOW</v>
      </c>
      <c r="G3767" s="11" t="str">
        <f t="shared" si="468"/>
        <v>snow</v>
      </c>
      <c r="H3767" s="11" t="str">
        <f>'Raw Data'!H3766</f>
        <v>Weekday</v>
      </c>
      <c r="I3767" s="11" t="str">
        <f t="shared" si="469"/>
        <v>WD</v>
      </c>
      <c r="J3767" s="11" t="str">
        <f t="shared" si="470"/>
        <v>Snow</v>
      </c>
      <c r="K3767" s="11" t="str">
        <f>TEXT('Raw Data'!F3766,"0")</f>
        <v>1</v>
      </c>
      <c r="L3767" s="11">
        <f t="shared" si="471"/>
        <v>1</v>
      </c>
    </row>
    <row r="3768" spans="1:12" x14ac:dyDescent="0.3">
      <c r="A3768" s="9">
        <f>'Raw Data'!A3767</f>
        <v>45365.072916666701</v>
      </c>
      <c r="B3768" s="11" t="str">
        <f>'Raw Data'!O3767</f>
        <v>Rain</v>
      </c>
      <c r="C3768" s="11" t="str">
        <f t="shared" si="464"/>
        <v>Rain</v>
      </c>
      <c r="D3768" s="11" t="str">
        <f t="shared" si="465"/>
        <v>Rain</v>
      </c>
      <c r="E3768" s="11" t="str">
        <f t="shared" si="466"/>
        <v>Rain</v>
      </c>
      <c r="F3768" s="11" t="str">
        <f t="shared" si="467"/>
        <v>RAIN</v>
      </c>
      <c r="G3768" s="11" t="str">
        <f t="shared" si="468"/>
        <v>rain</v>
      </c>
      <c r="H3768" s="11" t="str">
        <f>'Raw Data'!H3767</f>
        <v>Weekday</v>
      </c>
      <c r="I3768" s="11" t="str">
        <f t="shared" si="469"/>
        <v>WD</v>
      </c>
      <c r="J3768" s="11" t="str">
        <f t="shared" si="470"/>
        <v>Rain</v>
      </c>
      <c r="K3768" s="11" t="str">
        <f>TEXT('Raw Data'!F3767,"0")</f>
        <v>1</v>
      </c>
      <c r="L3768" s="11">
        <f t="shared" si="471"/>
        <v>1</v>
      </c>
    </row>
    <row r="3769" spans="1:12" x14ac:dyDescent="0.3">
      <c r="A3769" s="9">
        <f>'Raw Data'!A3768</f>
        <v>45365.076388888898</v>
      </c>
      <c r="B3769" s="11" t="str">
        <f>'Raw Data'!O3768</f>
        <v>Fog</v>
      </c>
      <c r="C3769" s="11" t="str">
        <f t="shared" si="464"/>
        <v>Fog</v>
      </c>
      <c r="D3769" s="11" t="str">
        <f t="shared" si="465"/>
        <v>Fog</v>
      </c>
      <c r="E3769" s="11" t="str">
        <f t="shared" si="466"/>
        <v>Fog</v>
      </c>
      <c r="F3769" s="11" t="str">
        <f t="shared" si="467"/>
        <v>FOG</v>
      </c>
      <c r="G3769" s="11" t="str">
        <f t="shared" si="468"/>
        <v>fog</v>
      </c>
      <c r="H3769" s="11" t="str">
        <f>'Raw Data'!H3768</f>
        <v>Weekday</v>
      </c>
      <c r="I3769" s="11" t="str">
        <f t="shared" si="469"/>
        <v>WD</v>
      </c>
      <c r="J3769" s="11" t="str">
        <f t="shared" si="470"/>
        <v>Fog</v>
      </c>
      <c r="K3769" s="11" t="str">
        <f>TEXT('Raw Data'!F3768,"0")</f>
        <v>1</v>
      </c>
      <c r="L3769" s="11">
        <f t="shared" si="471"/>
        <v>1</v>
      </c>
    </row>
    <row r="3770" spans="1:12" x14ac:dyDescent="0.3">
      <c r="A3770" s="9">
        <f>'Raw Data'!A3769</f>
        <v>45365.079861111102</v>
      </c>
      <c r="B3770" s="11" t="str">
        <f>'Raw Data'!O3769</f>
        <v>Snow</v>
      </c>
      <c r="C3770" s="11" t="str">
        <f t="shared" si="464"/>
        <v>Snow</v>
      </c>
      <c r="D3770" s="11" t="str">
        <f t="shared" si="465"/>
        <v>Snow</v>
      </c>
      <c r="E3770" s="11" t="str">
        <f t="shared" si="466"/>
        <v>Snow</v>
      </c>
      <c r="F3770" s="11" t="str">
        <f t="shared" si="467"/>
        <v>SNOW</v>
      </c>
      <c r="G3770" s="11" t="str">
        <f t="shared" si="468"/>
        <v>snow</v>
      </c>
      <c r="H3770" s="11" t="str">
        <f>'Raw Data'!H3769</f>
        <v>Weekday</v>
      </c>
      <c r="I3770" s="11" t="str">
        <f t="shared" si="469"/>
        <v>WD</v>
      </c>
      <c r="J3770" s="11" t="str">
        <f t="shared" si="470"/>
        <v>Snow</v>
      </c>
      <c r="K3770" s="11" t="str">
        <f>TEXT('Raw Data'!F3769,"0")</f>
        <v>1</v>
      </c>
      <c r="L3770" s="11">
        <f t="shared" si="471"/>
        <v>1</v>
      </c>
    </row>
    <row r="3771" spans="1:12" x14ac:dyDescent="0.3">
      <c r="A3771" s="9">
        <f>'Raw Data'!A3770</f>
        <v>45365.083333333299</v>
      </c>
      <c r="B3771" s="11" t="str">
        <f>'Raw Data'!O3770</f>
        <v>Clear</v>
      </c>
      <c r="C3771" s="11" t="str">
        <f t="shared" si="464"/>
        <v>Clear</v>
      </c>
      <c r="D3771" s="11" t="str">
        <f t="shared" si="465"/>
        <v>Clear</v>
      </c>
      <c r="E3771" s="11" t="str">
        <f t="shared" si="466"/>
        <v>Clear</v>
      </c>
      <c r="F3771" s="11" t="str">
        <f t="shared" si="467"/>
        <v>CLEAR</v>
      </c>
      <c r="G3771" s="11" t="str">
        <f t="shared" si="468"/>
        <v>clear</v>
      </c>
      <c r="H3771" s="11" t="str">
        <f>'Raw Data'!H3770</f>
        <v>Weekday</v>
      </c>
      <c r="I3771" s="11" t="str">
        <f t="shared" si="469"/>
        <v>WD</v>
      </c>
      <c r="J3771" s="11" t="str">
        <f t="shared" si="470"/>
        <v>Clear</v>
      </c>
      <c r="K3771" s="11" t="str">
        <f>TEXT('Raw Data'!F3770,"0")</f>
        <v>2</v>
      </c>
      <c r="L3771" s="11">
        <f t="shared" si="471"/>
        <v>2</v>
      </c>
    </row>
    <row r="3772" spans="1:12" x14ac:dyDescent="0.3">
      <c r="A3772" s="9">
        <f>'Raw Data'!A3771</f>
        <v>45365.086805555598</v>
      </c>
      <c r="B3772" s="11" t="str">
        <f>'Raw Data'!O3771</f>
        <v>Fog</v>
      </c>
      <c r="C3772" s="11" t="str">
        <f t="shared" si="464"/>
        <v>Fog</v>
      </c>
      <c r="D3772" s="11" t="str">
        <f t="shared" si="465"/>
        <v>Fog</v>
      </c>
      <c r="E3772" s="11" t="str">
        <f t="shared" si="466"/>
        <v>Fog</v>
      </c>
      <c r="F3772" s="11" t="str">
        <f t="shared" si="467"/>
        <v>FOG</v>
      </c>
      <c r="G3772" s="11" t="str">
        <f t="shared" si="468"/>
        <v>fog</v>
      </c>
      <c r="H3772" s="11" t="str">
        <f>'Raw Data'!H3771</f>
        <v>Weekday</v>
      </c>
      <c r="I3772" s="11" t="str">
        <f t="shared" si="469"/>
        <v>WD</v>
      </c>
      <c r="J3772" s="11" t="str">
        <f t="shared" si="470"/>
        <v>Fog</v>
      </c>
      <c r="K3772" s="11" t="str">
        <f>TEXT('Raw Data'!F3771,"0")</f>
        <v>2</v>
      </c>
      <c r="L3772" s="11">
        <f t="shared" si="471"/>
        <v>2</v>
      </c>
    </row>
    <row r="3773" spans="1:12" x14ac:dyDescent="0.3">
      <c r="A3773" s="9">
        <f>'Raw Data'!A3772</f>
        <v>45365.090277777803</v>
      </c>
      <c r="B3773" s="11" t="str">
        <f>'Raw Data'!O3772</f>
        <v>Rain</v>
      </c>
      <c r="C3773" s="11" t="str">
        <f t="shared" si="464"/>
        <v>Rain</v>
      </c>
      <c r="D3773" s="11" t="str">
        <f t="shared" si="465"/>
        <v>Rain</v>
      </c>
      <c r="E3773" s="11" t="str">
        <f t="shared" si="466"/>
        <v>Rain</v>
      </c>
      <c r="F3773" s="11" t="str">
        <f t="shared" si="467"/>
        <v>RAIN</v>
      </c>
      <c r="G3773" s="11" t="str">
        <f t="shared" si="468"/>
        <v>rain</v>
      </c>
      <c r="H3773" s="11" t="str">
        <f>'Raw Data'!H3772</f>
        <v>Weekday</v>
      </c>
      <c r="I3773" s="11" t="str">
        <f t="shared" si="469"/>
        <v>WD</v>
      </c>
      <c r="J3773" s="11" t="str">
        <f t="shared" si="470"/>
        <v>Rain</v>
      </c>
      <c r="K3773" s="11" t="str">
        <f>TEXT('Raw Data'!F3772,"0")</f>
        <v>2</v>
      </c>
      <c r="L3773" s="11">
        <f t="shared" si="471"/>
        <v>2</v>
      </c>
    </row>
    <row r="3774" spans="1:12" x14ac:dyDescent="0.3">
      <c r="A3774" s="9">
        <f>'Raw Data'!A3773</f>
        <v>45365.09375</v>
      </c>
      <c r="B3774" s="11" t="str">
        <f>'Raw Data'!O3773</f>
        <v>Rain</v>
      </c>
      <c r="C3774" s="11" t="str">
        <f t="shared" si="464"/>
        <v>Rain</v>
      </c>
      <c r="D3774" s="11" t="str">
        <f t="shared" si="465"/>
        <v>Rain</v>
      </c>
      <c r="E3774" s="11" t="str">
        <f t="shared" si="466"/>
        <v>Rain</v>
      </c>
      <c r="F3774" s="11" t="str">
        <f t="shared" si="467"/>
        <v>RAIN</v>
      </c>
      <c r="G3774" s="11" t="str">
        <f t="shared" si="468"/>
        <v>rain</v>
      </c>
      <c r="H3774" s="11" t="str">
        <f>'Raw Data'!H3773</f>
        <v>Weekday</v>
      </c>
      <c r="I3774" s="11" t="str">
        <f t="shared" si="469"/>
        <v>WD</v>
      </c>
      <c r="J3774" s="11" t="str">
        <f t="shared" si="470"/>
        <v>Rain</v>
      </c>
      <c r="K3774" s="11" t="str">
        <f>TEXT('Raw Data'!F3773,"0")</f>
        <v>2</v>
      </c>
      <c r="L3774" s="11">
        <f t="shared" si="471"/>
        <v>2</v>
      </c>
    </row>
    <row r="3775" spans="1:12" x14ac:dyDescent="0.3">
      <c r="A3775" s="9">
        <f>'Raw Data'!A3774</f>
        <v>45365.097222222197</v>
      </c>
      <c r="B3775" s="11" t="str">
        <f>'Raw Data'!O3774</f>
        <v>Fog</v>
      </c>
      <c r="C3775" s="11" t="str">
        <f t="shared" si="464"/>
        <v>Fog</v>
      </c>
      <c r="D3775" s="11" t="str">
        <f t="shared" si="465"/>
        <v>Fog</v>
      </c>
      <c r="E3775" s="11" t="str">
        <f t="shared" si="466"/>
        <v>Fog</v>
      </c>
      <c r="F3775" s="11" t="str">
        <f t="shared" si="467"/>
        <v>FOG</v>
      </c>
      <c r="G3775" s="11" t="str">
        <f t="shared" si="468"/>
        <v>fog</v>
      </c>
      <c r="H3775" s="11" t="str">
        <f>'Raw Data'!H3774</f>
        <v>Weekday</v>
      </c>
      <c r="I3775" s="11" t="str">
        <f t="shared" si="469"/>
        <v>WD</v>
      </c>
      <c r="J3775" s="11" t="str">
        <f t="shared" si="470"/>
        <v>Fog</v>
      </c>
      <c r="K3775" s="11" t="str">
        <f>TEXT('Raw Data'!F3774,"0")</f>
        <v>2</v>
      </c>
      <c r="L3775" s="11">
        <f t="shared" si="471"/>
        <v>2</v>
      </c>
    </row>
    <row r="3776" spans="1:12" x14ac:dyDescent="0.3">
      <c r="A3776" s="9">
        <f>'Raw Data'!A3775</f>
        <v>45365.100694444503</v>
      </c>
      <c r="B3776" s="11" t="str">
        <f>'Raw Data'!O3775</f>
        <v>Rain</v>
      </c>
      <c r="C3776" s="11" t="str">
        <f t="shared" si="464"/>
        <v>Rain</v>
      </c>
      <c r="D3776" s="11" t="str">
        <f t="shared" si="465"/>
        <v>Rain</v>
      </c>
      <c r="E3776" s="11" t="str">
        <f t="shared" si="466"/>
        <v>Rain</v>
      </c>
      <c r="F3776" s="11" t="str">
        <f t="shared" si="467"/>
        <v>RAIN</v>
      </c>
      <c r="G3776" s="11" t="str">
        <f t="shared" si="468"/>
        <v>rain</v>
      </c>
      <c r="H3776" s="11" t="str">
        <f>'Raw Data'!H3775</f>
        <v>Weekday</v>
      </c>
      <c r="I3776" s="11" t="str">
        <f t="shared" si="469"/>
        <v>WD</v>
      </c>
      <c r="J3776" s="11" t="str">
        <f t="shared" si="470"/>
        <v>Rain</v>
      </c>
      <c r="K3776" s="11" t="str">
        <f>TEXT('Raw Data'!F3775,"0")</f>
        <v>2</v>
      </c>
      <c r="L3776" s="11">
        <f t="shared" si="471"/>
        <v>2</v>
      </c>
    </row>
    <row r="3777" spans="1:12" x14ac:dyDescent="0.3">
      <c r="A3777" s="9">
        <f>'Raw Data'!A3776</f>
        <v>45365.104166666701</v>
      </c>
      <c r="B3777" s="11" t="str">
        <f>'Raw Data'!O3776</f>
        <v>Fog</v>
      </c>
      <c r="C3777" s="11" t="str">
        <f t="shared" si="464"/>
        <v>Fog</v>
      </c>
      <c r="D3777" s="11" t="str">
        <f t="shared" si="465"/>
        <v>Fog</v>
      </c>
      <c r="E3777" s="11" t="str">
        <f t="shared" si="466"/>
        <v>Fog</v>
      </c>
      <c r="F3777" s="11" t="str">
        <f t="shared" si="467"/>
        <v>FOG</v>
      </c>
      <c r="G3777" s="11" t="str">
        <f t="shared" si="468"/>
        <v>fog</v>
      </c>
      <c r="H3777" s="11" t="str">
        <f>'Raw Data'!H3776</f>
        <v>Weekday</v>
      </c>
      <c r="I3777" s="11" t="str">
        <f t="shared" si="469"/>
        <v>WD</v>
      </c>
      <c r="J3777" s="11" t="str">
        <f t="shared" si="470"/>
        <v>Fog</v>
      </c>
      <c r="K3777" s="11" t="str">
        <f>TEXT('Raw Data'!F3776,"0")</f>
        <v>2</v>
      </c>
      <c r="L3777" s="11">
        <f t="shared" si="471"/>
        <v>2</v>
      </c>
    </row>
    <row r="3778" spans="1:12" x14ac:dyDescent="0.3">
      <c r="A3778" s="9">
        <f>'Raw Data'!A3777</f>
        <v>45365.107638888898</v>
      </c>
      <c r="B3778" s="11" t="str">
        <f>'Raw Data'!O3777</f>
        <v>Snow</v>
      </c>
      <c r="C3778" s="11" t="str">
        <f t="shared" si="464"/>
        <v>Snow</v>
      </c>
      <c r="D3778" s="11" t="str">
        <f t="shared" si="465"/>
        <v>Snow</v>
      </c>
      <c r="E3778" s="11" t="str">
        <f t="shared" si="466"/>
        <v>Snow</v>
      </c>
      <c r="F3778" s="11" t="str">
        <f t="shared" si="467"/>
        <v>SNOW</v>
      </c>
      <c r="G3778" s="11" t="str">
        <f t="shared" si="468"/>
        <v>snow</v>
      </c>
      <c r="H3778" s="11" t="str">
        <f>'Raw Data'!H3777</f>
        <v>Weekday</v>
      </c>
      <c r="I3778" s="11" t="str">
        <f t="shared" si="469"/>
        <v>WD</v>
      </c>
      <c r="J3778" s="11" t="str">
        <f t="shared" si="470"/>
        <v>Snow</v>
      </c>
      <c r="K3778" s="11" t="str">
        <f>TEXT('Raw Data'!F3777,"0")</f>
        <v>2</v>
      </c>
      <c r="L3778" s="11">
        <f t="shared" si="471"/>
        <v>2</v>
      </c>
    </row>
    <row r="3779" spans="1:12" x14ac:dyDescent="0.3">
      <c r="A3779" s="9">
        <f>'Raw Data'!A3778</f>
        <v>45365.111111111102</v>
      </c>
      <c r="B3779" s="11" t="str">
        <f>'Raw Data'!O3778</f>
        <v>Rain</v>
      </c>
      <c r="C3779" s="11" t="str">
        <f t="shared" ref="C3779:C3842" si="472">TRIM(B3779)</f>
        <v>Rain</v>
      </c>
      <c r="D3779" s="11" t="str">
        <f t="shared" ref="D3779:D3842" si="473">CLEAN(C3779)</f>
        <v>Rain</v>
      </c>
      <c r="E3779" s="11" t="str">
        <f t="shared" ref="E3779:E3842" si="474">PROPER(D3779)</f>
        <v>Rain</v>
      </c>
      <c r="F3779" s="11" t="str">
        <f t="shared" ref="F3779:F3842" si="475">UPPER(B3779)</f>
        <v>RAIN</v>
      </c>
      <c r="G3779" s="11" t="str">
        <f t="shared" ref="G3779:G3842" si="476">LOWER(B3779)</f>
        <v>rain</v>
      </c>
      <c r="H3779" s="11" t="str">
        <f>'Raw Data'!H3778</f>
        <v>Weekday</v>
      </c>
      <c r="I3779" s="11" t="str">
        <f t="shared" ref="I3779:I3842" si="477">SUBSTITUTE(SUBSTITUTE(H3779,"Weekday","WD"),"Weekend","WE")</f>
        <v>WD</v>
      </c>
      <c r="J3779" s="11" t="str">
        <f t="shared" ref="J3779:J3842" si="478">PROPER(TRIM(CLEAN(B3779)))</f>
        <v>Rain</v>
      </c>
      <c r="K3779" s="11" t="str">
        <f>TEXT('Raw Data'!F3778,"0")</f>
        <v>2</v>
      </c>
      <c r="L3779" s="11">
        <f t="shared" ref="L3779:L3842" si="479">VALUE(K3779)</f>
        <v>2</v>
      </c>
    </row>
    <row r="3780" spans="1:12" x14ac:dyDescent="0.3">
      <c r="A3780" s="9">
        <f>'Raw Data'!A3779</f>
        <v>45365.114583333299</v>
      </c>
      <c r="B3780" s="11" t="str">
        <f>'Raw Data'!O3779</f>
        <v>Rain</v>
      </c>
      <c r="C3780" s="11" t="str">
        <f t="shared" si="472"/>
        <v>Rain</v>
      </c>
      <c r="D3780" s="11" t="str">
        <f t="shared" si="473"/>
        <v>Rain</v>
      </c>
      <c r="E3780" s="11" t="str">
        <f t="shared" si="474"/>
        <v>Rain</v>
      </c>
      <c r="F3780" s="11" t="str">
        <f t="shared" si="475"/>
        <v>RAIN</v>
      </c>
      <c r="G3780" s="11" t="str">
        <f t="shared" si="476"/>
        <v>rain</v>
      </c>
      <c r="H3780" s="11" t="str">
        <f>'Raw Data'!H3779</f>
        <v>Weekday</v>
      </c>
      <c r="I3780" s="11" t="str">
        <f t="shared" si="477"/>
        <v>WD</v>
      </c>
      <c r="J3780" s="11" t="str">
        <f t="shared" si="478"/>
        <v>Rain</v>
      </c>
      <c r="K3780" s="11" t="str">
        <f>TEXT('Raw Data'!F3779,"0")</f>
        <v>2</v>
      </c>
      <c r="L3780" s="11">
        <f t="shared" si="479"/>
        <v>2</v>
      </c>
    </row>
    <row r="3781" spans="1:12" x14ac:dyDescent="0.3">
      <c r="A3781" s="9">
        <f>'Raw Data'!A3780</f>
        <v>45365.118055555598</v>
      </c>
      <c r="B3781" s="11" t="str">
        <f>'Raw Data'!O3780</f>
        <v>Rain</v>
      </c>
      <c r="C3781" s="11" t="str">
        <f t="shared" si="472"/>
        <v>Rain</v>
      </c>
      <c r="D3781" s="11" t="str">
        <f t="shared" si="473"/>
        <v>Rain</v>
      </c>
      <c r="E3781" s="11" t="str">
        <f t="shared" si="474"/>
        <v>Rain</v>
      </c>
      <c r="F3781" s="11" t="str">
        <f t="shared" si="475"/>
        <v>RAIN</v>
      </c>
      <c r="G3781" s="11" t="str">
        <f t="shared" si="476"/>
        <v>rain</v>
      </c>
      <c r="H3781" s="11" t="str">
        <f>'Raw Data'!H3780</f>
        <v>Weekday</v>
      </c>
      <c r="I3781" s="11" t="str">
        <f t="shared" si="477"/>
        <v>WD</v>
      </c>
      <c r="J3781" s="11" t="str">
        <f t="shared" si="478"/>
        <v>Rain</v>
      </c>
      <c r="K3781" s="11" t="str">
        <f>TEXT('Raw Data'!F3780,"0")</f>
        <v>2</v>
      </c>
      <c r="L3781" s="11">
        <f t="shared" si="479"/>
        <v>2</v>
      </c>
    </row>
    <row r="3782" spans="1:12" x14ac:dyDescent="0.3">
      <c r="A3782" s="9">
        <f>'Raw Data'!A3781</f>
        <v>45365.121527777803</v>
      </c>
      <c r="B3782" s="11" t="str">
        <f>'Raw Data'!O3781</f>
        <v>Fog</v>
      </c>
      <c r="C3782" s="11" t="str">
        <f t="shared" si="472"/>
        <v>Fog</v>
      </c>
      <c r="D3782" s="11" t="str">
        <f t="shared" si="473"/>
        <v>Fog</v>
      </c>
      <c r="E3782" s="11" t="str">
        <f t="shared" si="474"/>
        <v>Fog</v>
      </c>
      <c r="F3782" s="11" t="str">
        <f t="shared" si="475"/>
        <v>FOG</v>
      </c>
      <c r="G3782" s="11" t="str">
        <f t="shared" si="476"/>
        <v>fog</v>
      </c>
      <c r="H3782" s="11" t="str">
        <f>'Raw Data'!H3781</f>
        <v>Weekday</v>
      </c>
      <c r="I3782" s="11" t="str">
        <f t="shared" si="477"/>
        <v>WD</v>
      </c>
      <c r="J3782" s="11" t="str">
        <f t="shared" si="478"/>
        <v>Fog</v>
      </c>
      <c r="K3782" s="11" t="str">
        <f>TEXT('Raw Data'!F3781,"0")</f>
        <v>2</v>
      </c>
      <c r="L3782" s="11">
        <f t="shared" si="479"/>
        <v>2</v>
      </c>
    </row>
    <row r="3783" spans="1:12" x14ac:dyDescent="0.3">
      <c r="A3783" s="9">
        <f>'Raw Data'!A3782</f>
        <v>45365.125</v>
      </c>
      <c r="B3783" s="11" t="str">
        <f>'Raw Data'!O3782</f>
        <v>Rain</v>
      </c>
      <c r="C3783" s="11" t="str">
        <f t="shared" si="472"/>
        <v>Rain</v>
      </c>
      <c r="D3783" s="11" t="str">
        <f t="shared" si="473"/>
        <v>Rain</v>
      </c>
      <c r="E3783" s="11" t="str">
        <f t="shared" si="474"/>
        <v>Rain</v>
      </c>
      <c r="F3783" s="11" t="str">
        <f t="shared" si="475"/>
        <v>RAIN</v>
      </c>
      <c r="G3783" s="11" t="str">
        <f t="shared" si="476"/>
        <v>rain</v>
      </c>
      <c r="H3783" s="11" t="str">
        <f>'Raw Data'!H3782</f>
        <v>Weekday</v>
      </c>
      <c r="I3783" s="11" t="str">
        <f t="shared" si="477"/>
        <v>WD</v>
      </c>
      <c r="J3783" s="11" t="str">
        <f t="shared" si="478"/>
        <v>Rain</v>
      </c>
      <c r="K3783" s="11" t="str">
        <f>TEXT('Raw Data'!F3782,"0")</f>
        <v>3</v>
      </c>
      <c r="L3783" s="11">
        <f t="shared" si="479"/>
        <v>3</v>
      </c>
    </row>
    <row r="3784" spans="1:12" x14ac:dyDescent="0.3">
      <c r="A3784" s="9">
        <f>'Raw Data'!A3783</f>
        <v>45365.128472222197</v>
      </c>
      <c r="B3784" s="11" t="str">
        <f>'Raw Data'!O3783</f>
        <v>Rain</v>
      </c>
      <c r="C3784" s="11" t="str">
        <f t="shared" si="472"/>
        <v>Rain</v>
      </c>
      <c r="D3784" s="11" t="str">
        <f t="shared" si="473"/>
        <v>Rain</v>
      </c>
      <c r="E3784" s="11" t="str">
        <f t="shared" si="474"/>
        <v>Rain</v>
      </c>
      <c r="F3784" s="11" t="str">
        <f t="shared" si="475"/>
        <v>RAIN</v>
      </c>
      <c r="G3784" s="11" t="str">
        <f t="shared" si="476"/>
        <v>rain</v>
      </c>
      <c r="H3784" s="11" t="str">
        <f>'Raw Data'!H3783</f>
        <v>Weekday</v>
      </c>
      <c r="I3784" s="11" t="str">
        <f t="shared" si="477"/>
        <v>WD</v>
      </c>
      <c r="J3784" s="11" t="str">
        <f t="shared" si="478"/>
        <v>Rain</v>
      </c>
      <c r="K3784" s="11" t="str">
        <f>TEXT('Raw Data'!F3783,"0")</f>
        <v>3</v>
      </c>
      <c r="L3784" s="11">
        <f t="shared" si="479"/>
        <v>3</v>
      </c>
    </row>
    <row r="3785" spans="1:12" x14ac:dyDescent="0.3">
      <c r="A3785" s="9">
        <f>'Raw Data'!A3784</f>
        <v>45365.131944444503</v>
      </c>
      <c r="B3785" s="11" t="str">
        <f>'Raw Data'!O3784</f>
        <v>Clear</v>
      </c>
      <c r="C3785" s="11" t="str">
        <f t="shared" si="472"/>
        <v>Clear</v>
      </c>
      <c r="D3785" s="11" t="str">
        <f t="shared" si="473"/>
        <v>Clear</v>
      </c>
      <c r="E3785" s="11" t="str">
        <f t="shared" si="474"/>
        <v>Clear</v>
      </c>
      <c r="F3785" s="11" t="str">
        <f t="shared" si="475"/>
        <v>CLEAR</v>
      </c>
      <c r="G3785" s="11" t="str">
        <f t="shared" si="476"/>
        <v>clear</v>
      </c>
      <c r="H3785" s="11" t="str">
        <f>'Raw Data'!H3784</f>
        <v>Weekday</v>
      </c>
      <c r="I3785" s="11" t="str">
        <f t="shared" si="477"/>
        <v>WD</v>
      </c>
      <c r="J3785" s="11" t="str">
        <f t="shared" si="478"/>
        <v>Clear</v>
      </c>
      <c r="K3785" s="11" t="str">
        <f>TEXT('Raw Data'!F3784,"0")</f>
        <v>3</v>
      </c>
      <c r="L3785" s="11">
        <f t="shared" si="479"/>
        <v>3</v>
      </c>
    </row>
    <row r="3786" spans="1:12" x14ac:dyDescent="0.3">
      <c r="A3786" s="9">
        <f>'Raw Data'!A3785</f>
        <v>45365.135416666701</v>
      </c>
      <c r="B3786" s="11" t="str">
        <f>'Raw Data'!O3785</f>
        <v>Snow</v>
      </c>
      <c r="C3786" s="11" t="str">
        <f t="shared" si="472"/>
        <v>Snow</v>
      </c>
      <c r="D3786" s="11" t="str">
        <f t="shared" si="473"/>
        <v>Snow</v>
      </c>
      <c r="E3786" s="11" t="str">
        <f t="shared" si="474"/>
        <v>Snow</v>
      </c>
      <c r="F3786" s="11" t="str">
        <f t="shared" si="475"/>
        <v>SNOW</v>
      </c>
      <c r="G3786" s="11" t="str">
        <f t="shared" si="476"/>
        <v>snow</v>
      </c>
      <c r="H3786" s="11" t="str">
        <f>'Raw Data'!H3785</f>
        <v>Weekday</v>
      </c>
      <c r="I3786" s="11" t="str">
        <f t="shared" si="477"/>
        <v>WD</v>
      </c>
      <c r="J3786" s="11" t="str">
        <f t="shared" si="478"/>
        <v>Snow</v>
      </c>
      <c r="K3786" s="11" t="str">
        <f>TEXT('Raw Data'!F3785,"0")</f>
        <v>3</v>
      </c>
      <c r="L3786" s="11">
        <f t="shared" si="479"/>
        <v>3</v>
      </c>
    </row>
    <row r="3787" spans="1:12" x14ac:dyDescent="0.3">
      <c r="A3787" s="9">
        <f>'Raw Data'!A3786</f>
        <v>45365.138888888898</v>
      </c>
      <c r="B3787" s="11" t="str">
        <f>'Raw Data'!O3786</f>
        <v>Rain</v>
      </c>
      <c r="C3787" s="11" t="str">
        <f t="shared" si="472"/>
        <v>Rain</v>
      </c>
      <c r="D3787" s="11" t="str">
        <f t="shared" si="473"/>
        <v>Rain</v>
      </c>
      <c r="E3787" s="11" t="str">
        <f t="shared" si="474"/>
        <v>Rain</v>
      </c>
      <c r="F3787" s="11" t="str">
        <f t="shared" si="475"/>
        <v>RAIN</v>
      </c>
      <c r="G3787" s="11" t="str">
        <f t="shared" si="476"/>
        <v>rain</v>
      </c>
      <c r="H3787" s="11" t="str">
        <f>'Raw Data'!H3786</f>
        <v>Weekday</v>
      </c>
      <c r="I3787" s="11" t="str">
        <f t="shared" si="477"/>
        <v>WD</v>
      </c>
      <c r="J3787" s="11" t="str">
        <f t="shared" si="478"/>
        <v>Rain</v>
      </c>
      <c r="K3787" s="11" t="str">
        <f>TEXT('Raw Data'!F3786,"0")</f>
        <v>3</v>
      </c>
      <c r="L3787" s="11">
        <f t="shared" si="479"/>
        <v>3</v>
      </c>
    </row>
    <row r="3788" spans="1:12" x14ac:dyDescent="0.3">
      <c r="A3788" s="9">
        <f>'Raw Data'!A3787</f>
        <v>45365.142361111102</v>
      </c>
      <c r="B3788" s="11" t="str">
        <f>'Raw Data'!O3787</f>
        <v>Clear</v>
      </c>
      <c r="C3788" s="11" t="str">
        <f t="shared" si="472"/>
        <v>Clear</v>
      </c>
      <c r="D3788" s="11" t="str">
        <f t="shared" si="473"/>
        <v>Clear</v>
      </c>
      <c r="E3788" s="11" t="str">
        <f t="shared" si="474"/>
        <v>Clear</v>
      </c>
      <c r="F3788" s="11" t="str">
        <f t="shared" si="475"/>
        <v>CLEAR</v>
      </c>
      <c r="G3788" s="11" t="str">
        <f t="shared" si="476"/>
        <v>clear</v>
      </c>
      <c r="H3788" s="11" t="str">
        <f>'Raw Data'!H3787</f>
        <v>Weekday</v>
      </c>
      <c r="I3788" s="11" t="str">
        <f t="shared" si="477"/>
        <v>WD</v>
      </c>
      <c r="J3788" s="11" t="str">
        <f t="shared" si="478"/>
        <v>Clear</v>
      </c>
      <c r="K3788" s="11" t="str">
        <f>TEXT('Raw Data'!F3787,"0")</f>
        <v>3</v>
      </c>
      <c r="L3788" s="11">
        <f t="shared" si="479"/>
        <v>3</v>
      </c>
    </row>
    <row r="3789" spans="1:12" x14ac:dyDescent="0.3">
      <c r="A3789" s="9">
        <f>'Raw Data'!A3788</f>
        <v>45365.145833333299</v>
      </c>
      <c r="B3789" s="11" t="str">
        <f>'Raw Data'!O3788</f>
        <v>Rain</v>
      </c>
      <c r="C3789" s="11" t="str">
        <f t="shared" si="472"/>
        <v>Rain</v>
      </c>
      <c r="D3789" s="11" t="str">
        <f t="shared" si="473"/>
        <v>Rain</v>
      </c>
      <c r="E3789" s="11" t="str">
        <f t="shared" si="474"/>
        <v>Rain</v>
      </c>
      <c r="F3789" s="11" t="str">
        <f t="shared" si="475"/>
        <v>RAIN</v>
      </c>
      <c r="G3789" s="11" t="str">
        <f t="shared" si="476"/>
        <v>rain</v>
      </c>
      <c r="H3789" s="11" t="str">
        <f>'Raw Data'!H3788</f>
        <v>Weekday</v>
      </c>
      <c r="I3789" s="11" t="str">
        <f t="shared" si="477"/>
        <v>WD</v>
      </c>
      <c r="J3789" s="11" t="str">
        <f t="shared" si="478"/>
        <v>Rain</v>
      </c>
      <c r="K3789" s="11" t="str">
        <f>TEXT('Raw Data'!F3788,"0")</f>
        <v>3</v>
      </c>
      <c r="L3789" s="11">
        <f t="shared" si="479"/>
        <v>3</v>
      </c>
    </row>
    <row r="3790" spans="1:12" x14ac:dyDescent="0.3">
      <c r="A3790" s="9">
        <f>'Raw Data'!A3789</f>
        <v>45365.149305555598</v>
      </c>
      <c r="B3790" s="11" t="str">
        <f>'Raw Data'!O3789</f>
        <v>Clear</v>
      </c>
      <c r="C3790" s="11" t="str">
        <f t="shared" si="472"/>
        <v>Clear</v>
      </c>
      <c r="D3790" s="11" t="str">
        <f t="shared" si="473"/>
        <v>Clear</v>
      </c>
      <c r="E3790" s="11" t="str">
        <f t="shared" si="474"/>
        <v>Clear</v>
      </c>
      <c r="F3790" s="11" t="str">
        <f t="shared" si="475"/>
        <v>CLEAR</v>
      </c>
      <c r="G3790" s="11" t="str">
        <f t="shared" si="476"/>
        <v>clear</v>
      </c>
      <c r="H3790" s="11" t="str">
        <f>'Raw Data'!H3789</f>
        <v>Weekday</v>
      </c>
      <c r="I3790" s="11" t="str">
        <f t="shared" si="477"/>
        <v>WD</v>
      </c>
      <c r="J3790" s="11" t="str">
        <f t="shared" si="478"/>
        <v>Clear</v>
      </c>
      <c r="K3790" s="11" t="str">
        <f>TEXT('Raw Data'!F3789,"0")</f>
        <v>3</v>
      </c>
      <c r="L3790" s="11">
        <f t="shared" si="479"/>
        <v>3</v>
      </c>
    </row>
    <row r="3791" spans="1:12" x14ac:dyDescent="0.3">
      <c r="A3791" s="9">
        <f>'Raw Data'!A3790</f>
        <v>45365.152777777803</v>
      </c>
      <c r="B3791" s="11" t="str">
        <f>'Raw Data'!O3790</f>
        <v>Clear</v>
      </c>
      <c r="C3791" s="11" t="str">
        <f t="shared" si="472"/>
        <v>Clear</v>
      </c>
      <c r="D3791" s="11" t="str">
        <f t="shared" si="473"/>
        <v>Clear</v>
      </c>
      <c r="E3791" s="11" t="str">
        <f t="shared" si="474"/>
        <v>Clear</v>
      </c>
      <c r="F3791" s="11" t="str">
        <f t="shared" si="475"/>
        <v>CLEAR</v>
      </c>
      <c r="G3791" s="11" t="str">
        <f t="shared" si="476"/>
        <v>clear</v>
      </c>
      <c r="H3791" s="11" t="str">
        <f>'Raw Data'!H3790</f>
        <v>Weekday</v>
      </c>
      <c r="I3791" s="11" t="str">
        <f t="shared" si="477"/>
        <v>WD</v>
      </c>
      <c r="J3791" s="11" t="str">
        <f t="shared" si="478"/>
        <v>Clear</v>
      </c>
      <c r="K3791" s="11" t="str">
        <f>TEXT('Raw Data'!F3790,"0")</f>
        <v>3</v>
      </c>
      <c r="L3791" s="11">
        <f t="shared" si="479"/>
        <v>3</v>
      </c>
    </row>
    <row r="3792" spans="1:12" x14ac:dyDescent="0.3">
      <c r="A3792" s="9">
        <f>'Raw Data'!A3791</f>
        <v>45365.15625</v>
      </c>
      <c r="B3792" s="11" t="str">
        <f>'Raw Data'!O3791</f>
        <v>Fog</v>
      </c>
      <c r="C3792" s="11" t="str">
        <f t="shared" si="472"/>
        <v>Fog</v>
      </c>
      <c r="D3792" s="11" t="str">
        <f t="shared" si="473"/>
        <v>Fog</v>
      </c>
      <c r="E3792" s="11" t="str">
        <f t="shared" si="474"/>
        <v>Fog</v>
      </c>
      <c r="F3792" s="11" t="str">
        <f t="shared" si="475"/>
        <v>FOG</v>
      </c>
      <c r="G3792" s="11" t="str">
        <f t="shared" si="476"/>
        <v>fog</v>
      </c>
      <c r="H3792" s="11" t="str">
        <f>'Raw Data'!H3791</f>
        <v>Weekday</v>
      </c>
      <c r="I3792" s="11" t="str">
        <f t="shared" si="477"/>
        <v>WD</v>
      </c>
      <c r="J3792" s="11" t="str">
        <f t="shared" si="478"/>
        <v>Fog</v>
      </c>
      <c r="K3792" s="11" t="str">
        <f>TEXT('Raw Data'!F3791,"0")</f>
        <v>3</v>
      </c>
      <c r="L3792" s="11">
        <f t="shared" si="479"/>
        <v>3</v>
      </c>
    </row>
    <row r="3793" spans="1:12" x14ac:dyDescent="0.3">
      <c r="A3793" s="9">
        <f>'Raw Data'!A3792</f>
        <v>45365.159722222197</v>
      </c>
      <c r="B3793" s="11" t="str">
        <f>'Raw Data'!O3792</f>
        <v>Fog</v>
      </c>
      <c r="C3793" s="11" t="str">
        <f t="shared" si="472"/>
        <v>Fog</v>
      </c>
      <c r="D3793" s="11" t="str">
        <f t="shared" si="473"/>
        <v>Fog</v>
      </c>
      <c r="E3793" s="11" t="str">
        <f t="shared" si="474"/>
        <v>Fog</v>
      </c>
      <c r="F3793" s="11" t="str">
        <f t="shared" si="475"/>
        <v>FOG</v>
      </c>
      <c r="G3793" s="11" t="str">
        <f t="shared" si="476"/>
        <v>fog</v>
      </c>
      <c r="H3793" s="11" t="str">
        <f>'Raw Data'!H3792</f>
        <v>Weekday</v>
      </c>
      <c r="I3793" s="11" t="str">
        <f t="shared" si="477"/>
        <v>WD</v>
      </c>
      <c r="J3793" s="11" t="str">
        <f t="shared" si="478"/>
        <v>Fog</v>
      </c>
      <c r="K3793" s="11" t="str">
        <f>TEXT('Raw Data'!F3792,"0")</f>
        <v>3</v>
      </c>
      <c r="L3793" s="11">
        <f t="shared" si="479"/>
        <v>3</v>
      </c>
    </row>
    <row r="3794" spans="1:12" x14ac:dyDescent="0.3">
      <c r="A3794" s="9">
        <f>'Raw Data'!A3793</f>
        <v>45365.163194444503</v>
      </c>
      <c r="B3794" s="11" t="str">
        <f>'Raw Data'!O3793</f>
        <v>Clear</v>
      </c>
      <c r="C3794" s="11" t="str">
        <f t="shared" si="472"/>
        <v>Clear</v>
      </c>
      <c r="D3794" s="11" t="str">
        <f t="shared" si="473"/>
        <v>Clear</v>
      </c>
      <c r="E3794" s="11" t="str">
        <f t="shared" si="474"/>
        <v>Clear</v>
      </c>
      <c r="F3794" s="11" t="str">
        <f t="shared" si="475"/>
        <v>CLEAR</v>
      </c>
      <c r="G3794" s="11" t="str">
        <f t="shared" si="476"/>
        <v>clear</v>
      </c>
      <c r="H3794" s="11" t="str">
        <f>'Raw Data'!H3793</f>
        <v>Weekday</v>
      </c>
      <c r="I3794" s="11" t="str">
        <f t="shared" si="477"/>
        <v>WD</v>
      </c>
      <c r="J3794" s="11" t="str">
        <f t="shared" si="478"/>
        <v>Clear</v>
      </c>
      <c r="K3794" s="11" t="str">
        <f>TEXT('Raw Data'!F3793,"0")</f>
        <v>3</v>
      </c>
      <c r="L3794" s="11">
        <f t="shared" si="479"/>
        <v>3</v>
      </c>
    </row>
    <row r="3795" spans="1:12" x14ac:dyDescent="0.3">
      <c r="A3795" s="9">
        <f>'Raw Data'!A3794</f>
        <v>45365.166666666701</v>
      </c>
      <c r="B3795" s="11" t="str">
        <f>'Raw Data'!O3794</f>
        <v>Fog</v>
      </c>
      <c r="C3795" s="11" t="str">
        <f t="shared" si="472"/>
        <v>Fog</v>
      </c>
      <c r="D3795" s="11" t="str">
        <f t="shared" si="473"/>
        <v>Fog</v>
      </c>
      <c r="E3795" s="11" t="str">
        <f t="shared" si="474"/>
        <v>Fog</v>
      </c>
      <c r="F3795" s="11" t="str">
        <f t="shared" si="475"/>
        <v>FOG</v>
      </c>
      <c r="G3795" s="11" t="str">
        <f t="shared" si="476"/>
        <v>fog</v>
      </c>
      <c r="H3795" s="11" t="str">
        <f>'Raw Data'!H3794</f>
        <v>Weekday</v>
      </c>
      <c r="I3795" s="11" t="str">
        <f t="shared" si="477"/>
        <v>WD</v>
      </c>
      <c r="J3795" s="11" t="str">
        <f t="shared" si="478"/>
        <v>Fog</v>
      </c>
      <c r="K3795" s="11" t="str">
        <f>TEXT('Raw Data'!F3794,"0")</f>
        <v>4</v>
      </c>
      <c r="L3795" s="11">
        <f t="shared" si="479"/>
        <v>4</v>
      </c>
    </row>
    <row r="3796" spans="1:12" x14ac:dyDescent="0.3">
      <c r="A3796" s="9">
        <f>'Raw Data'!A3795</f>
        <v>45365.170138888898</v>
      </c>
      <c r="B3796" s="11" t="str">
        <f>'Raw Data'!O3795</f>
        <v>Snow</v>
      </c>
      <c r="C3796" s="11" t="str">
        <f t="shared" si="472"/>
        <v>Snow</v>
      </c>
      <c r="D3796" s="11" t="str">
        <f t="shared" si="473"/>
        <v>Snow</v>
      </c>
      <c r="E3796" s="11" t="str">
        <f t="shared" si="474"/>
        <v>Snow</v>
      </c>
      <c r="F3796" s="11" t="str">
        <f t="shared" si="475"/>
        <v>SNOW</v>
      </c>
      <c r="G3796" s="11" t="str">
        <f t="shared" si="476"/>
        <v>snow</v>
      </c>
      <c r="H3796" s="11" t="str">
        <f>'Raw Data'!H3795</f>
        <v>Weekday</v>
      </c>
      <c r="I3796" s="11" t="str">
        <f t="shared" si="477"/>
        <v>WD</v>
      </c>
      <c r="J3796" s="11" t="str">
        <f t="shared" si="478"/>
        <v>Snow</v>
      </c>
      <c r="K3796" s="11" t="str">
        <f>TEXT('Raw Data'!F3795,"0")</f>
        <v>4</v>
      </c>
      <c r="L3796" s="11">
        <f t="shared" si="479"/>
        <v>4</v>
      </c>
    </row>
    <row r="3797" spans="1:12" x14ac:dyDescent="0.3">
      <c r="A3797" s="9">
        <f>'Raw Data'!A3796</f>
        <v>45365.173611111102</v>
      </c>
      <c r="B3797" s="11" t="str">
        <f>'Raw Data'!O3796</f>
        <v>Snow</v>
      </c>
      <c r="C3797" s="11" t="str">
        <f t="shared" si="472"/>
        <v>Snow</v>
      </c>
      <c r="D3797" s="11" t="str">
        <f t="shared" si="473"/>
        <v>Snow</v>
      </c>
      <c r="E3797" s="11" t="str">
        <f t="shared" si="474"/>
        <v>Snow</v>
      </c>
      <c r="F3797" s="11" t="str">
        <f t="shared" si="475"/>
        <v>SNOW</v>
      </c>
      <c r="G3797" s="11" t="str">
        <f t="shared" si="476"/>
        <v>snow</v>
      </c>
      <c r="H3797" s="11" t="str">
        <f>'Raw Data'!H3796</f>
        <v>Weekday</v>
      </c>
      <c r="I3797" s="11" t="str">
        <f t="shared" si="477"/>
        <v>WD</v>
      </c>
      <c r="J3797" s="11" t="str">
        <f t="shared" si="478"/>
        <v>Snow</v>
      </c>
      <c r="K3797" s="11" t="str">
        <f>TEXT('Raw Data'!F3796,"0")</f>
        <v>4</v>
      </c>
      <c r="L3797" s="11">
        <f t="shared" si="479"/>
        <v>4</v>
      </c>
    </row>
    <row r="3798" spans="1:12" x14ac:dyDescent="0.3">
      <c r="A3798" s="9">
        <f>'Raw Data'!A3797</f>
        <v>45365.177083333299</v>
      </c>
      <c r="B3798" s="11" t="str">
        <f>'Raw Data'!O3797</f>
        <v>Fog</v>
      </c>
      <c r="C3798" s="11" t="str">
        <f t="shared" si="472"/>
        <v>Fog</v>
      </c>
      <c r="D3798" s="11" t="str">
        <f t="shared" si="473"/>
        <v>Fog</v>
      </c>
      <c r="E3798" s="11" t="str">
        <f t="shared" si="474"/>
        <v>Fog</v>
      </c>
      <c r="F3798" s="11" t="str">
        <f t="shared" si="475"/>
        <v>FOG</v>
      </c>
      <c r="G3798" s="11" t="str">
        <f t="shared" si="476"/>
        <v>fog</v>
      </c>
      <c r="H3798" s="11" t="str">
        <f>'Raw Data'!H3797</f>
        <v>Weekday</v>
      </c>
      <c r="I3798" s="11" t="str">
        <f t="shared" si="477"/>
        <v>WD</v>
      </c>
      <c r="J3798" s="11" t="str">
        <f t="shared" si="478"/>
        <v>Fog</v>
      </c>
      <c r="K3798" s="11" t="str">
        <f>TEXT('Raw Data'!F3797,"0")</f>
        <v>4</v>
      </c>
      <c r="L3798" s="11">
        <f t="shared" si="479"/>
        <v>4</v>
      </c>
    </row>
    <row r="3799" spans="1:12" x14ac:dyDescent="0.3">
      <c r="A3799" s="9">
        <f>'Raw Data'!A3798</f>
        <v>45365.180555555598</v>
      </c>
      <c r="B3799" s="11" t="str">
        <f>'Raw Data'!O3798</f>
        <v>Fog</v>
      </c>
      <c r="C3799" s="11" t="str">
        <f t="shared" si="472"/>
        <v>Fog</v>
      </c>
      <c r="D3799" s="11" t="str">
        <f t="shared" si="473"/>
        <v>Fog</v>
      </c>
      <c r="E3799" s="11" t="str">
        <f t="shared" si="474"/>
        <v>Fog</v>
      </c>
      <c r="F3799" s="11" t="str">
        <f t="shared" si="475"/>
        <v>FOG</v>
      </c>
      <c r="G3799" s="11" t="str">
        <f t="shared" si="476"/>
        <v>fog</v>
      </c>
      <c r="H3799" s="11" t="str">
        <f>'Raw Data'!H3798</f>
        <v>Weekday</v>
      </c>
      <c r="I3799" s="11" t="str">
        <f t="shared" si="477"/>
        <v>WD</v>
      </c>
      <c r="J3799" s="11" t="str">
        <f t="shared" si="478"/>
        <v>Fog</v>
      </c>
      <c r="K3799" s="11" t="str">
        <f>TEXT('Raw Data'!F3798,"0")</f>
        <v>4</v>
      </c>
      <c r="L3799" s="11">
        <f t="shared" si="479"/>
        <v>4</v>
      </c>
    </row>
    <row r="3800" spans="1:12" x14ac:dyDescent="0.3">
      <c r="A3800" s="9">
        <f>'Raw Data'!A3799</f>
        <v>45365.184027777803</v>
      </c>
      <c r="B3800" s="11" t="str">
        <f>'Raw Data'!O3799</f>
        <v>Fog</v>
      </c>
      <c r="C3800" s="11" t="str">
        <f t="shared" si="472"/>
        <v>Fog</v>
      </c>
      <c r="D3800" s="11" t="str">
        <f t="shared" si="473"/>
        <v>Fog</v>
      </c>
      <c r="E3800" s="11" t="str">
        <f t="shared" si="474"/>
        <v>Fog</v>
      </c>
      <c r="F3800" s="11" t="str">
        <f t="shared" si="475"/>
        <v>FOG</v>
      </c>
      <c r="G3800" s="11" t="str">
        <f t="shared" si="476"/>
        <v>fog</v>
      </c>
      <c r="H3800" s="11" t="str">
        <f>'Raw Data'!H3799</f>
        <v>Weekday</v>
      </c>
      <c r="I3800" s="11" t="str">
        <f t="shared" si="477"/>
        <v>WD</v>
      </c>
      <c r="J3800" s="11" t="str">
        <f t="shared" si="478"/>
        <v>Fog</v>
      </c>
      <c r="K3800" s="11" t="str">
        <f>TEXT('Raw Data'!F3799,"0")</f>
        <v>4</v>
      </c>
      <c r="L3800" s="11">
        <f t="shared" si="479"/>
        <v>4</v>
      </c>
    </row>
    <row r="3801" spans="1:12" x14ac:dyDescent="0.3">
      <c r="A3801" s="9">
        <f>'Raw Data'!A3800</f>
        <v>45365.1875</v>
      </c>
      <c r="B3801" s="11" t="str">
        <f>'Raw Data'!O3800</f>
        <v>Snow</v>
      </c>
      <c r="C3801" s="11" t="str">
        <f t="shared" si="472"/>
        <v>Snow</v>
      </c>
      <c r="D3801" s="11" t="str">
        <f t="shared" si="473"/>
        <v>Snow</v>
      </c>
      <c r="E3801" s="11" t="str">
        <f t="shared" si="474"/>
        <v>Snow</v>
      </c>
      <c r="F3801" s="11" t="str">
        <f t="shared" si="475"/>
        <v>SNOW</v>
      </c>
      <c r="G3801" s="11" t="str">
        <f t="shared" si="476"/>
        <v>snow</v>
      </c>
      <c r="H3801" s="11" t="str">
        <f>'Raw Data'!H3800</f>
        <v>Weekday</v>
      </c>
      <c r="I3801" s="11" t="str">
        <f t="shared" si="477"/>
        <v>WD</v>
      </c>
      <c r="J3801" s="11" t="str">
        <f t="shared" si="478"/>
        <v>Snow</v>
      </c>
      <c r="K3801" s="11" t="str">
        <f>TEXT('Raw Data'!F3800,"0")</f>
        <v>4</v>
      </c>
      <c r="L3801" s="11">
        <f t="shared" si="479"/>
        <v>4</v>
      </c>
    </row>
    <row r="3802" spans="1:12" x14ac:dyDescent="0.3">
      <c r="A3802" s="9">
        <f>'Raw Data'!A3801</f>
        <v>45365.190972222197</v>
      </c>
      <c r="B3802" s="11" t="str">
        <f>'Raw Data'!O3801</f>
        <v>Clear</v>
      </c>
      <c r="C3802" s="11" t="str">
        <f t="shared" si="472"/>
        <v>Clear</v>
      </c>
      <c r="D3802" s="11" t="str">
        <f t="shared" si="473"/>
        <v>Clear</v>
      </c>
      <c r="E3802" s="11" t="str">
        <f t="shared" si="474"/>
        <v>Clear</v>
      </c>
      <c r="F3802" s="11" t="str">
        <f t="shared" si="475"/>
        <v>CLEAR</v>
      </c>
      <c r="G3802" s="11" t="str">
        <f t="shared" si="476"/>
        <v>clear</v>
      </c>
      <c r="H3802" s="11" t="str">
        <f>'Raw Data'!H3801</f>
        <v>Weekday</v>
      </c>
      <c r="I3802" s="11" t="str">
        <f t="shared" si="477"/>
        <v>WD</v>
      </c>
      <c r="J3802" s="11" t="str">
        <f t="shared" si="478"/>
        <v>Clear</v>
      </c>
      <c r="K3802" s="11" t="str">
        <f>TEXT('Raw Data'!F3801,"0")</f>
        <v>4</v>
      </c>
      <c r="L3802" s="11">
        <f t="shared" si="479"/>
        <v>4</v>
      </c>
    </row>
    <row r="3803" spans="1:12" x14ac:dyDescent="0.3">
      <c r="A3803" s="9">
        <f>'Raw Data'!A3802</f>
        <v>45365.194444444503</v>
      </c>
      <c r="B3803" s="11" t="str">
        <f>'Raw Data'!O3802</f>
        <v>Rain</v>
      </c>
      <c r="C3803" s="11" t="str">
        <f t="shared" si="472"/>
        <v>Rain</v>
      </c>
      <c r="D3803" s="11" t="str">
        <f t="shared" si="473"/>
        <v>Rain</v>
      </c>
      <c r="E3803" s="11" t="str">
        <f t="shared" si="474"/>
        <v>Rain</v>
      </c>
      <c r="F3803" s="11" t="str">
        <f t="shared" si="475"/>
        <v>RAIN</v>
      </c>
      <c r="G3803" s="11" t="str">
        <f t="shared" si="476"/>
        <v>rain</v>
      </c>
      <c r="H3803" s="11" t="str">
        <f>'Raw Data'!H3802</f>
        <v>Weekday</v>
      </c>
      <c r="I3803" s="11" t="str">
        <f t="shared" si="477"/>
        <v>WD</v>
      </c>
      <c r="J3803" s="11" t="str">
        <f t="shared" si="478"/>
        <v>Rain</v>
      </c>
      <c r="K3803" s="11" t="str">
        <f>TEXT('Raw Data'!F3802,"0")</f>
        <v>4</v>
      </c>
      <c r="L3803" s="11">
        <f t="shared" si="479"/>
        <v>4</v>
      </c>
    </row>
    <row r="3804" spans="1:12" x14ac:dyDescent="0.3">
      <c r="A3804" s="9">
        <f>'Raw Data'!A3803</f>
        <v>45365.197916666701</v>
      </c>
      <c r="B3804" s="11" t="str">
        <f>'Raw Data'!O3803</f>
        <v>Fog</v>
      </c>
      <c r="C3804" s="11" t="str">
        <f t="shared" si="472"/>
        <v>Fog</v>
      </c>
      <c r="D3804" s="11" t="str">
        <f t="shared" si="473"/>
        <v>Fog</v>
      </c>
      <c r="E3804" s="11" t="str">
        <f t="shared" si="474"/>
        <v>Fog</v>
      </c>
      <c r="F3804" s="11" t="str">
        <f t="shared" si="475"/>
        <v>FOG</v>
      </c>
      <c r="G3804" s="11" t="str">
        <f t="shared" si="476"/>
        <v>fog</v>
      </c>
      <c r="H3804" s="11" t="str">
        <f>'Raw Data'!H3803</f>
        <v>Weekday</v>
      </c>
      <c r="I3804" s="11" t="str">
        <f t="shared" si="477"/>
        <v>WD</v>
      </c>
      <c r="J3804" s="11" t="str">
        <f t="shared" si="478"/>
        <v>Fog</v>
      </c>
      <c r="K3804" s="11" t="str">
        <f>TEXT('Raw Data'!F3803,"0")</f>
        <v>4</v>
      </c>
      <c r="L3804" s="11">
        <f t="shared" si="479"/>
        <v>4</v>
      </c>
    </row>
    <row r="3805" spans="1:12" x14ac:dyDescent="0.3">
      <c r="A3805" s="9">
        <f>'Raw Data'!A3804</f>
        <v>45365.201388888898</v>
      </c>
      <c r="B3805" s="11" t="str">
        <f>'Raw Data'!O3804</f>
        <v>Clear</v>
      </c>
      <c r="C3805" s="11" t="str">
        <f t="shared" si="472"/>
        <v>Clear</v>
      </c>
      <c r="D3805" s="11" t="str">
        <f t="shared" si="473"/>
        <v>Clear</v>
      </c>
      <c r="E3805" s="11" t="str">
        <f t="shared" si="474"/>
        <v>Clear</v>
      </c>
      <c r="F3805" s="11" t="str">
        <f t="shared" si="475"/>
        <v>CLEAR</v>
      </c>
      <c r="G3805" s="11" t="str">
        <f t="shared" si="476"/>
        <v>clear</v>
      </c>
      <c r="H3805" s="11" t="str">
        <f>'Raw Data'!H3804</f>
        <v>Weekday</v>
      </c>
      <c r="I3805" s="11" t="str">
        <f t="shared" si="477"/>
        <v>WD</v>
      </c>
      <c r="J3805" s="11" t="str">
        <f t="shared" si="478"/>
        <v>Clear</v>
      </c>
      <c r="K3805" s="11" t="str">
        <f>TEXT('Raw Data'!F3804,"0")</f>
        <v>4</v>
      </c>
      <c r="L3805" s="11">
        <f t="shared" si="479"/>
        <v>4</v>
      </c>
    </row>
    <row r="3806" spans="1:12" x14ac:dyDescent="0.3">
      <c r="A3806" s="9">
        <f>'Raw Data'!A3805</f>
        <v>45365.204861111102</v>
      </c>
      <c r="B3806" s="11" t="str">
        <f>'Raw Data'!O3805</f>
        <v>Clear</v>
      </c>
      <c r="C3806" s="11" t="str">
        <f t="shared" si="472"/>
        <v>Clear</v>
      </c>
      <c r="D3806" s="11" t="str">
        <f t="shared" si="473"/>
        <v>Clear</v>
      </c>
      <c r="E3806" s="11" t="str">
        <f t="shared" si="474"/>
        <v>Clear</v>
      </c>
      <c r="F3806" s="11" t="str">
        <f t="shared" si="475"/>
        <v>CLEAR</v>
      </c>
      <c r="G3806" s="11" t="str">
        <f t="shared" si="476"/>
        <v>clear</v>
      </c>
      <c r="H3806" s="11" t="str">
        <f>'Raw Data'!H3805</f>
        <v>Weekday</v>
      </c>
      <c r="I3806" s="11" t="str">
        <f t="shared" si="477"/>
        <v>WD</v>
      </c>
      <c r="J3806" s="11" t="str">
        <f t="shared" si="478"/>
        <v>Clear</v>
      </c>
      <c r="K3806" s="11" t="str">
        <f>TEXT('Raw Data'!F3805,"0")</f>
        <v>4</v>
      </c>
      <c r="L3806" s="11">
        <f t="shared" si="479"/>
        <v>4</v>
      </c>
    </row>
    <row r="3807" spans="1:12" x14ac:dyDescent="0.3">
      <c r="A3807" s="9">
        <f>'Raw Data'!A3806</f>
        <v>45365.208333333299</v>
      </c>
      <c r="B3807" s="11" t="str">
        <f>'Raw Data'!O3806</f>
        <v>Fog</v>
      </c>
      <c r="C3807" s="11" t="str">
        <f t="shared" si="472"/>
        <v>Fog</v>
      </c>
      <c r="D3807" s="11" t="str">
        <f t="shared" si="473"/>
        <v>Fog</v>
      </c>
      <c r="E3807" s="11" t="str">
        <f t="shared" si="474"/>
        <v>Fog</v>
      </c>
      <c r="F3807" s="11" t="str">
        <f t="shared" si="475"/>
        <v>FOG</v>
      </c>
      <c r="G3807" s="11" t="str">
        <f t="shared" si="476"/>
        <v>fog</v>
      </c>
      <c r="H3807" s="11" t="str">
        <f>'Raw Data'!H3806</f>
        <v>Weekday</v>
      </c>
      <c r="I3807" s="11" t="str">
        <f t="shared" si="477"/>
        <v>WD</v>
      </c>
      <c r="J3807" s="11" t="str">
        <f t="shared" si="478"/>
        <v>Fog</v>
      </c>
      <c r="K3807" s="11" t="str">
        <f>TEXT('Raw Data'!F3806,"0")</f>
        <v>5</v>
      </c>
      <c r="L3807" s="11">
        <f t="shared" si="479"/>
        <v>5</v>
      </c>
    </row>
    <row r="3808" spans="1:12" x14ac:dyDescent="0.3">
      <c r="A3808" s="9">
        <f>'Raw Data'!A3807</f>
        <v>45365.211805555598</v>
      </c>
      <c r="B3808" s="11" t="str">
        <f>'Raw Data'!O3807</f>
        <v>Clear</v>
      </c>
      <c r="C3808" s="11" t="str">
        <f t="shared" si="472"/>
        <v>Clear</v>
      </c>
      <c r="D3808" s="11" t="str">
        <f t="shared" si="473"/>
        <v>Clear</v>
      </c>
      <c r="E3808" s="11" t="str">
        <f t="shared" si="474"/>
        <v>Clear</v>
      </c>
      <c r="F3808" s="11" t="str">
        <f t="shared" si="475"/>
        <v>CLEAR</v>
      </c>
      <c r="G3808" s="11" t="str">
        <f t="shared" si="476"/>
        <v>clear</v>
      </c>
      <c r="H3808" s="11" t="str">
        <f>'Raw Data'!H3807</f>
        <v>Weekday</v>
      </c>
      <c r="I3808" s="11" t="str">
        <f t="shared" si="477"/>
        <v>WD</v>
      </c>
      <c r="J3808" s="11" t="str">
        <f t="shared" si="478"/>
        <v>Clear</v>
      </c>
      <c r="K3808" s="11" t="str">
        <f>TEXT('Raw Data'!F3807,"0")</f>
        <v>5</v>
      </c>
      <c r="L3808" s="11">
        <f t="shared" si="479"/>
        <v>5</v>
      </c>
    </row>
    <row r="3809" spans="1:12" x14ac:dyDescent="0.3">
      <c r="A3809" s="9">
        <f>'Raw Data'!A3808</f>
        <v>45365.215277777803</v>
      </c>
      <c r="B3809" s="11" t="str">
        <f>'Raw Data'!O3808</f>
        <v>Snow</v>
      </c>
      <c r="C3809" s="11" t="str">
        <f t="shared" si="472"/>
        <v>Snow</v>
      </c>
      <c r="D3809" s="11" t="str">
        <f t="shared" si="473"/>
        <v>Snow</v>
      </c>
      <c r="E3809" s="11" t="str">
        <f t="shared" si="474"/>
        <v>Snow</v>
      </c>
      <c r="F3809" s="11" t="str">
        <f t="shared" si="475"/>
        <v>SNOW</v>
      </c>
      <c r="G3809" s="11" t="str">
        <f t="shared" si="476"/>
        <v>snow</v>
      </c>
      <c r="H3809" s="11" t="str">
        <f>'Raw Data'!H3808</f>
        <v>Weekday</v>
      </c>
      <c r="I3809" s="11" t="str">
        <f t="shared" si="477"/>
        <v>WD</v>
      </c>
      <c r="J3809" s="11" t="str">
        <f t="shared" si="478"/>
        <v>Snow</v>
      </c>
      <c r="K3809" s="11" t="str">
        <f>TEXT('Raw Data'!F3808,"0")</f>
        <v>5</v>
      </c>
      <c r="L3809" s="11">
        <f t="shared" si="479"/>
        <v>5</v>
      </c>
    </row>
    <row r="3810" spans="1:12" x14ac:dyDescent="0.3">
      <c r="A3810" s="9">
        <f>'Raw Data'!A3809</f>
        <v>45365.21875</v>
      </c>
      <c r="B3810" s="11" t="str">
        <f>'Raw Data'!O3809</f>
        <v>Clear</v>
      </c>
      <c r="C3810" s="11" t="str">
        <f t="shared" si="472"/>
        <v>Clear</v>
      </c>
      <c r="D3810" s="11" t="str">
        <f t="shared" si="473"/>
        <v>Clear</v>
      </c>
      <c r="E3810" s="11" t="str">
        <f t="shared" si="474"/>
        <v>Clear</v>
      </c>
      <c r="F3810" s="11" t="str">
        <f t="shared" si="475"/>
        <v>CLEAR</v>
      </c>
      <c r="G3810" s="11" t="str">
        <f t="shared" si="476"/>
        <v>clear</v>
      </c>
      <c r="H3810" s="11" t="str">
        <f>'Raw Data'!H3809</f>
        <v>Weekday</v>
      </c>
      <c r="I3810" s="11" t="str">
        <f t="shared" si="477"/>
        <v>WD</v>
      </c>
      <c r="J3810" s="11" t="str">
        <f t="shared" si="478"/>
        <v>Clear</v>
      </c>
      <c r="K3810" s="11" t="str">
        <f>TEXT('Raw Data'!F3809,"0")</f>
        <v>5</v>
      </c>
      <c r="L3810" s="11">
        <f t="shared" si="479"/>
        <v>5</v>
      </c>
    </row>
    <row r="3811" spans="1:12" x14ac:dyDescent="0.3">
      <c r="A3811" s="9">
        <f>'Raw Data'!A3810</f>
        <v>45365.222222222197</v>
      </c>
      <c r="B3811" s="11" t="str">
        <f>'Raw Data'!O3810</f>
        <v>Snow</v>
      </c>
      <c r="C3811" s="11" t="str">
        <f t="shared" si="472"/>
        <v>Snow</v>
      </c>
      <c r="D3811" s="11" t="str">
        <f t="shared" si="473"/>
        <v>Snow</v>
      </c>
      <c r="E3811" s="11" t="str">
        <f t="shared" si="474"/>
        <v>Snow</v>
      </c>
      <c r="F3811" s="11" t="str">
        <f t="shared" si="475"/>
        <v>SNOW</v>
      </c>
      <c r="G3811" s="11" t="str">
        <f t="shared" si="476"/>
        <v>snow</v>
      </c>
      <c r="H3811" s="11" t="str">
        <f>'Raw Data'!H3810</f>
        <v>Weekday</v>
      </c>
      <c r="I3811" s="11" t="str">
        <f t="shared" si="477"/>
        <v>WD</v>
      </c>
      <c r="J3811" s="11" t="str">
        <f t="shared" si="478"/>
        <v>Snow</v>
      </c>
      <c r="K3811" s="11" t="str">
        <f>TEXT('Raw Data'!F3810,"0")</f>
        <v>5</v>
      </c>
      <c r="L3811" s="11">
        <f t="shared" si="479"/>
        <v>5</v>
      </c>
    </row>
    <row r="3812" spans="1:12" x14ac:dyDescent="0.3">
      <c r="A3812" s="9">
        <f>'Raw Data'!A3811</f>
        <v>45365.225694444503</v>
      </c>
      <c r="B3812" s="11" t="str">
        <f>'Raw Data'!O3811</f>
        <v>Clear</v>
      </c>
      <c r="C3812" s="11" t="str">
        <f t="shared" si="472"/>
        <v>Clear</v>
      </c>
      <c r="D3812" s="11" t="str">
        <f t="shared" si="473"/>
        <v>Clear</v>
      </c>
      <c r="E3812" s="11" t="str">
        <f t="shared" si="474"/>
        <v>Clear</v>
      </c>
      <c r="F3812" s="11" t="str">
        <f t="shared" si="475"/>
        <v>CLEAR</v>
      </c>
      <c r="G3812" s="11" t="str">
        <f t="shared" si="476"/>
        <v>clear</v>
      </c>
      <c r="H3812" s="11" t="str">
        <f>'Raw Data'!H3811</f>
        <v>Weekday</v>
      </c>
      <c r="I3812" s="11" t="str">
        <f t="shared" si="477"/>
        <v>WD</v>
      </c>
      <c r="J3812" s="11" t="str">
        <f t="shared" si="478"/>
        <v>Clear</v>
      </c>
      <c r="K3812" s="11" t="str">
        <f>TEXT('Raw Data'!F3811,"0")</f>
        <v>5</v>
      </c>
      <c r="L3812" s="11">
        <f t="shared" si="479"/>
        <v>5</v>
      </c>
    </row>
    <row r="3813" spans="1:12" x14ac:dyDescent="0.3">
      <c r="A3813" s="9">
        <f>'Raw Data'!A3812</f>
        <v>45365.229166666701</v>
      </c>
      <c r="B3813" s="11" t="str">
        <f>'Raw Data'!O3812</f>
        <v>Snow</v>
      </c>
      <c r="C3813" s="11" t="str">
        <f t="shared" si="472"/>
        <v>Snow</v>
      </c>
      <c r="D3813" s="11" t="str">
        <f t="shared" si="473"/>
        <v>Snow</v>
      </c>
      <c r="E3813" s="11" t="str">
        <f t="shared" si="474"/>
        <v>Snow</v>
      </c>
      <c r="F3813" s="11" t="str">
        <f t="shared" si="475"/>
        <v>SNOW</v>
      </c>
      <c r="G3813" s="11" t="str">
        <f t="shared" si="476"/>
        <v>snow</v>
      </c>
      <c r="H3813" s="11" t="str">
        <f>'Raw Data'!H3812</f>
        <v>Weekday</v>
      </c>
      <c r="I3813" s="11" t="str">
        <f t="shared" si="477"/>
        <v>WD</v>
      </c>
      <c r="J3813" s="11" t="str">
        <f t="shared" si="478"/>
        <v>Snow</v>
      </c>
      <c r="K3813" s="11" t="str">
        <f>TEXT('Raw Data'!F3812,"0")</f>
        <v>5</v>
      </c>
      <c r="L3813" s="11">
        <f t="shared" si="479"/>
        <v>5</v>
      </c>
    </row>
    <row r="3814" spans="1:12" x14ac:dyDescent="0.3">
      <c r="A3814" s="9">
        <f>'Raw Data'!A3813</f>
        <v>45365.232638888898</v>
      </c>
      <c r="B3814" s="11" t="str">
        <f>'Raw Data'!O3813</f>
        <v>Snow</v>
      </c>
      <c r="C3814" s="11" t="str">
        <f t="shared" si="472"/>
        <v>Snow</v>
      </c>
      <c r="D3814" s="11" t="str">
        <f t="shared" si="473"/>
        <v>Snow</v>
      </c>
      <c r="E3814" s="11" t="str">
        <f t="shared" si="474"/>
        <v>Snow</v>
      </c>
      <c r="F3814" s="11" t="str">
        <f t="shared" si="475"/>
        <v>SNOW</v>
      </c>
      <c r="G3814" s="11" t="str">
        <f t="shared" si="476"/>
        <v>snow</v>
      </c>
      <c r="H3814" s="11" t="str">
        <f>'Raw Data'!H3813</f>
        <v>Weekday</v>
      </c>
      <c r="I3814" s="11" t="str">
        <f t="shared" si="477"/>
        <v>WD</v>
      </c>
      <c r="J3814" s="11" t="str">
        <f t="shared" si="478"/>
        <v>Snow</v>
      </c>
      <c r="K3814" s="11" t="str">
        <f>TEXT('Raw Data'!F3813,"0")</f>
        <v>5</v>
      </c>
      <c r="L3814" s="11">
        <f t="shared" si="479"/>
        <v>5</v>
      </c>
    </row>
    <row r="3815" spans="1:12" x14ac:dyDescent="0.3">
      <c r="A3815" s="9">
        <f>'Raw Data'!A3814</f>
        <v>45365.236111111102</v>
      </c>
      <c r="B3815" s="11" t="str">
        <f>'Raw Data'!O3814</f>
        <v>Fog</v>
      </c>
      <c r="C3815" s="11" t="str">
        <f t="shared" si="472"/>
        <v>Fog</v>
      </c>
      <c r="D3815" s="11" t="str">
        <f t="shared" si="473"/>
        <v>Fog</v>
      </c>
      <c r="E3815" s="11" t="str">
        <f t="shared" si="474"/>
        <v>Fog</v>
      </c>
      <c r="F3815" s="11" t="str">
        <f t="shared" si="475"/>
        <v>FOG</v>
      </c>
      <c r="G3815" s="11" t="str">
        <f t="shared" si="476"/>
        <v>fog</v>
      </c>
      <c r="H3815" s="11" t="str">
        <f>'Raw Data'!H3814</f>
        <v>Weekday</v>
      </c>
      <c r="I3815" s="11" t="str">
        <f t="shared" si="477"/>
        <v>WD</v>
      </c>
      <c r="J3815" s="11" t="str">
        <f t="shared" si="478"/>
        <v>Fog</v>
      </c>
      <c r="K3815" s="11" t="str">
        <f>TEXT('Raw Data'!F3814,"0")</f>
        <v>5</v>
      </c>
      <c r="L3815" s="11">
        <f t="shared" si="479"/>
        <v>5</v>
      </c>
    </row>
    <row r="3816" spans="1:12" x14ac:dyDescent="0.3">
      <c r="A3816" s="9">
        <f>'Raw Data'!A3815</f>
        <v>45365.239583333299</v>
      </c>
      <c r="B3816" s="11" t="str">
        <f>'Raw Data'!O3815</f>
        <v>Clear</v>
      </c>
      <c r="C3816" s="11" t="str">
        <f t="shared" si="472"/>
        <v>Clear</v>
      </c>
      <c r="D3816" s="11" t="str">
        <f t="shared" si="473"/>
        <v>Clear</v>
      </c>
      <c r="E3816" s="11" t="str">
        <f t="shared" si="474"/>
        <v>Clear</v>
      </c>
      <c r="F3816" s="11" t="str">
        <f t="shared" si="475"/>
        <v>CLEAR</v>
      </c>
      <c r="G3816" s="11" t="str">
        <f t="shared" si="476"/>
        <v>clear</v>
      </c>
      <c r="H3816" s="11" t="str">
        <f>'Raw Data'!H3815</f>
        <v>Weekday</v>
      </c>
      <c r="I3816" s="11" t="str">
        <f t="shared" si="477"/>
        <v>WD</v>
      </c>
      <c r="J3816" s="11" t="str">
        <f t="shared" si="478"/>
        <v>Clear</v>
      </c>
      <c r="K3816" s="11" t="str">
        <f>TEXT('Raw Data'!F3815,"0")</f>
        <v>5</v>
      </c>
      <c r="L3816" s="11">
        <f t="shared" si="479"/>
        <v>5</v>
      </c>
    </row>
    <row r="3817" spans="1:12" x14ac:dyDescent="0.3">
      <c r="A3817" s="9">
        <f>'Raw Data'!A3816</f>
        <v>45365.243055555598</v>
      </c>
      <c r="B3817" s="11" t="str">
        <f>'Raw Data'!O3816</f>
        <v>Rain</v>
      </c>
      <c r="C3817" s="11" t="str">
        <f t="shared" si="472"/>
        <v>Rain</v>
      </c>
      <c r="D3817" s="11" t="str">
        <f t="shared" si="473"/>
        <v>Rain</v>
      </c>
      <c r="E3817" s="11" t="str">
        <f t="shared" si="474"/>
        <v>Rain</v>
      </c>
      <c r="F3817" s="11" t="str">
        <f t="shared" si="475"/>
        <v>RAIN</v>
      </c>
      <c r="G3817" s="11" t="str">
        <f t="shared" si="476"/>
        <v>rain</v>
      </c>
      <c r="H3817" s="11" t="str">
        <f>'Raw Data'!H3816</f>
        <v>Weekday</v>
      </c>
      <c r="I3817" s="11" t="str">
        <f t="shared" si="477"/>
        <v>WD</v>
      </c>
      <c r="J3817" s="11" t="str">
        <f t="shared" si="478"/>
        <v>Rain</v>
      </c>
      <c r="K3817" s="11" t="str">
        <f>TEXT('Raw Data'!F3816,"0")</f>
        <v>5</v>
      </c>
      <c r="L3817" s="11">
        <f t="shared" si="479"/>
        <v>5</v>
      </c>
    </row>
    <row r="3818" spans="1:12" x14ac:dyDescent="0.3">
      <c r="A3818" s="9">
        <f>'Raw Data'!A3817</f>
        <v>45365.246527777803</v>
      </c>
      <c r="B3818" s="11" t="str">
        <f>'Raw Data'!O3817</f>
        <v>Clear</v>
      </c>
      <c r="C3818" s="11" t="str">
        <f t="shared" si="472"/>
        <v>Clear</v>
      </c>
      <c r="D3818" s="11" t="str">
        <f t="shared" si="473"/>
        <v>Clear</v>
      </c>
      <c r="E3818" s="11" t="str">
        <f t="shared" si="474"/>
        <v>Clear</v>
      </c>
      <c r="F3818" s="11" t="str">
        <f t="shared" si="475"/>
        <v>CLEAR</v>
      </c>
      <c r="G3818" s="11" t="str">
        <f t="shared" si="476"/>
        <v>clear</v>
      </c>
      <c r="H3818" s="11" t="str">
        <f>'Raw Data'!H3817</f>
        <v>Weekday</v>
      </c>
      <c r="I3818" s="11" t="str">
        <f t="shared" si="477"/>
        <v>WD</v>
      </c>
      <c r="J3818" s="11" t="str">
        <f t="shared" si="478"/>
        <v>Clear</v>
      </c>
      <c r="K3818" s="11" t="str">
        <f>TEXT('Raw Data'!F3817,"0")</f>
        <v>5</v>
      </c>
      <c r="L3818" s="11">
        <f t="shared" si="479"/>
        <v>5</v>
      </c>
    </row>
    <row r="3819" spans="1:12" x14ac:dyDescent="0.3">
      <c r="A3819" s="9">
        <f>'Raw Data'!A3818</f>
        <v>45365.25</v>
      </c>
      <c r="B3819" s="11" t="str">
        <f>'Raw Data'!O3818</f>
        <v>Rain</v>
      </c>
      <c r="C3819" s="11" t="str">
        <f t="shared" si="472"/>
        <v>Rain</v>
      </c>
      <c r="D3819" s="11" t="str">
        <f t="shared" si="473"/>
        <v>Rain</v>
      </c>
      <c r="E3819" s="11" t="str">
        <f t="shared" si="474"/>
        <v>Rain</v>
      </c>
      <c r="F3819" s="11" t="str">
        <f t="shared" si="475"/>
        <v>RAIN</v>
      </c>
      <c r="G3819" s="11" t="str">
        <f t="shared" si="476"/>
        <v>rain</v>
      </c>
      <c r="H3819" s="11" t="str">
        <f>'Raw Data'!H3818</f>
        <v>Weekday</v>
      </c>
      <c r="I3819" s="11" t="str">
        <f t="shared" si="477"/>
        <v>WD</v>
      </c>
      <c r="J3819" s="11" t="str">
        <f t="shared" si="478"/>
        <v>Rain</v>
      </c>
      <c r="K3819" s="11" t="str">
        <f>TEXT('Raw Data'!F3818,"0")</f>
        <v>6</v>
      </c>
      <c r="L3819" s="11">
        <f t="shared" si="479"/>
        <v>6</v>
      </c>
    </row>
    <row r="3820" spans="1:12" x14ac:dyDescent="0.3">
      <c r="A3820" s="9">
        <f>'Raw Data'!A3819</f>
        <v>45365.253472222197</v>
      </c>
      <c r="B3820" s="11" t="str">
        <f>'Raw Data'!O3819</f>
        <v>Clear</v>
      </c>
      <c r="C3820" s="11" t="str">
        <f t="shared" si="472"/>
        <v>Clear</v>
      </c>
      <c r="D3820" s="11" t="str">
        <f t="shared" si="473"/>
        <v>Clear</v>
      </c>
      <c r="E3820" s="11" t="str">
        <f t="shared" si="474"/>
        <v>Clear</v>
      </c>
      <c r="F3820" s="11" t="str">
        <f t="shared" si="475"/>
        <v>CLEAR</v>
      </c>
      <c r="G3820" s="11" t="str">
        <f t="shared" si="476"/>
        <v>clear</v>
      </c>
      <c r="H3820" s="11" t="str">
        <f>'Raw Data'!H3819</f>
        <v>Weekday</v>
      </c>
      <c r="I3820" s="11" t="str">
        <f t="shared" si="477"/>
        <v>WD</v>
      </c>
      <c r="J3820" s="11" t="str">
        <f t="shared" si="478"/>
        <v>Clear</v>
      </c>
      <c r="K3820" s="11" t="str">
        <f>TEXT('Raw Data'!F3819,"0")</f>
        <v>6</v>
      </c>
      <c r="L3820" s="11">
        <f t="shared" si="479"/>
        <v>6</v>
      </c>
    </row>
    <row r="3821" spans="1:12" x14ac:dyDescent="0.3">
      <c r="A3821" s="9">
        <f>'Raw Data'!A3820</f>
        <v>45365.256944444503</v>
      </c>
      <c r="B3821" s="11" t="str">
        <f>'Raw Data'!O3820</f>
        <v>Clear</v>
      </c>
      <c r="C3821" s="11" t="str">
        <f t="shared" si="472"/>
        <v>Clear</v>
      </c>
      <c r="D3821" s="11" t="str">
        <f t="shared" si="473"/>
        <v>Clear</v>
      </c>
      <c r="E3821" s="11" t="str">
        <f t="shared" si="474"/>
        <v>Clear</v>
      </c>
      <c r="F3821" s="11" t="str">
        <f t="shared" si="475"/>
        <v>CLEAR</v>
      </c>
      <c r="G3821" s="11" t="str">
        <f t="shared" si="476"/>
        <v>clear</v>
      </c>
      <c r="H3821" s="11" t="str">
        <f>'Raw Data'!H3820</f>
        <v>Weekday</v>
      </c>
      <c r="I3821" s="11" t="str">
        <f t="shared" si="477"/>
        <v>WD</v>
      </c>
      <c r="J3821" s="11" t="str">
        <f t="shared" si="478"/>
        <v>Clear</v>
      </c>
      <c r="K3821" s="11" t="str">
        <f>TEXT('Raw Data'!F3820,"0")</f>
        <v>6</v>
      </c>
      <c r="L3821" s="11">
        <f t="shared" si="479"/>
        <v>6</v>
      </c>
    </row>
    <row r="3822" spans="1:12" x14ac:dyDescent="0.3">
      <c r="A3822" s="9">
        <f>'Raw Data'!A3821</f>
        <v>45365.260416666701</v>
      </c>
      <c r="B3822" s="11" t="str">
        <f>'Raw Data'!O3821</f>
        <v>Snow</v>
      </c>
      <c r="C3822" s="11" t="str">
        <f t="shared" si="472"/>
        <v>Snow</v>
      </c>
      <c r="D3822" s="11" t="str">
        <f t="shared" si="473"/>
        <v>Snow</v>
      </c>
      <c r="E3822" s="11" t="str">
        <f t="shared" si="474"/>
        <v>Snow</v>
      </c>
      <c r="F3822" s="11" t="str">
        <f t="shared" si="475"/>
        <v>SNOW</v>
      </c>
      <c r="G3822" s="11" t="str">
        <f t="shared" si="476"/>
        <v>snow</v>
      </c>
      <c r="H3822" s="11" t="str">
        <f>'Raw Data'!H3821</f>
        <v>Weekday</v>
      </c>
      <c r="I3822" s="11" t="str">
        <f t="shared" si="477"/>
        <v>WD</v>
      </c>
      <c r="J3822" s="11" t="str">
        <f t="shared" si="478"/>
        <v>Snow</v>
      </c>
      <c r="K3822" s="11" t="str">
        <f>TEXT('Raw Data'!F3821,"0")</f>
        <v>6</v>
      </c>
      <c r="L3822" s="11">
        <f t="shared" si="479"/>
        <v>6</v>
      </c>
    </row>
    <row r="3823" spans="1:12" x14ac:dyDescent="0.3">
      <c r="A3823" s="9">
        <f>'Raw Data'!A3822</f>
        <v>45365.263888888898</v>
      </c>
      <c r="B3823" s="11" t="str">
        <f>'Raw Data'!O3822</f>
        <v>Snow</v>
      </c>
      <c r="C3823" s="11" t="str">
        <f t="shared" si="472"/>
        <v>Snow</v>
      </c>
      <c r="D3823" s="11" t="str">
        <f t="shared" si="473"/>
        <v>Snow</v>
      </c>
      <c r="E3823" s="11" t="str">
        <f t="shared" si="474"/>
        <v>Snow</v>
      </c>
      <c r="F3823" s="11" t="str">
        <f t="shared" si="475"/>
        <v>SNOW</v>
      </c>
      <c r="G3823" s="11" t="str">
        <f t="shared" si="476"/>
        <v>snow</v>
      </c>
      <c r="H3823" s="11" t="str">
        <f>'Raw Data'!H3822</f>
        <v>Weekday</v>
      </c>
      <c r="I3823" s="11" t="str">
        <f t="shared" si="477"/>
        <v>WD</v>
      </c>
      <c r="J3823" s="11" t="str">
        <f t="shared" si="478"/>
        <v>Snow</v>
      </c>
      <c r="K3823" s="11" t="str">
        <f>TEXT('Raw Data'!F3822,"0")</f>
        <v>6</v>
      </c>
      <c r="L3823" s="11">
        <f t="shared" si="479"/>
        <v>6</v>
      </c>
    </row>
    <row r="3824" spans="1:12" x14ac:dyDescent="0.3">
      <c r="A3824" s="9">
        <f>'Raw Data'!A3823</f>
        <v>45365.267361111102</v>
      </c>
      <c r="B3824" s="11" t="str">
        <f>'Raw Data'!O3823</f>
        <v>Snow</v>
      </c>
      <c r="C3824" s="11" t="str">
        <f t="shared" si="472"/>
        <v>Snow</v>
      </c>
      <c r="D3824" s="11" t="str">
        <f t="shared" si="473"/>
        <v>Snow</v>
      </c>
      <c r="E3824" s="11" t="str">
        <f t="shared" si="474"/>
        <v>Snow</v>
      </c>
      <c r="F3824" s="11" t="str">
        <f t="shared" si="475"/>
        <v>SNOW</v>
      </c>
      <c r="G3824" s="11" t="str">
        <f t="shared" si="476"/>
        <v>snow</v>
      </c>
      <c r="H3824" s="11" t="str">
        <f>'Raw Data'!H3823</f>
        <v>Weekday</v>
      </c>
      <c r="I3824" s="11" t="str">
        <f t="shared" si="477"/>
        <v>WD</v>
      </c>
      <c r="J3824" s="11" t="str">
        <f t="shared" si="478"/>
        <v>Snow</v>
      </c>
      <c r="K3824" s="11" t="str">
        <f>TEXT('Raw Data'!F3823,"0")</f>
        <v>6</v>
      </c>
      <c r="L3824" s="11">
        <f t="shared" si="479"/>
        <v>6</v>
      </c>
    </row>
    <row r="3825" spans="1:12" x14ac:dyDescent="0.3">
      <c r="A3825" s="9">
        <f>'Raw Data'!A3824</f>
        <v>45365.270833333299</v>
      </c>
      <c r="B3825" s="11" t="str">
        <f>'Raw Data'!O3824</f>
        <v>Clear</v>
      </c>
      <c r="C3825" s="11" t="str">
        <f t="shared" si="472"/>
        <v>Clear</v>
      </c>
      <c r="D3825" s="11" t="str">
        <f t="shared" si="473"/>
        <v>Clear</v>
      </c>
      <c r="E3825" s="11" t="str">
        <f t="shared" si="474"/>
        <v>Clear</v>
      </c>
      <c r="F3825" s="11" t="str">
        <f t="shared" si="475"/>
        <v>CLEAR</v>
      </c>
      <c r="G3825" s="11" t="str">
        <f t="shared" si="476"/>
        <v>clear</v>
      </c>
      <c r="H3825" s="11" t="str">
        <f>'Raw Data'!H3824</f>
        <v>Weekday</v>
      </c>
      <c r="I3825" s="11" t="str">
        <f t="shared" si="477"/>
        <v>WD</v>
      </c>
      <c r="J3825" s="11" t="str">
        <f t="shared" si="478"/>
        <v>Clear</v>
      </c>
      <c r="K3825" s="11" t="str">
        <f>TEXT('Raw Data'!F3824,"0")</f>
        <v>6</v>
      </c>
      <c r="L3825" s="11">
        <f t="shared" si="479"/>
        <v>6</v>
      </c>
    </row>
    <row r="3826" spans="1:12" x14ac:dyDescent="0.3">
      <c r="A3826" s="9">
        <f>'Raw Data'!A3825</f>
        <v>45365.274305555598</v>
      </c>
      <c r="B3826" s="11" t="str">
        <f>'Raw Data'!O3825</f>
        <v>Snow</v>
      </c>
      <c r="C3826" s="11" t="str">
        <f t="shared" si="472"/>
        <v>Snow</v>
      </c>
      <c r="D3826" s="11" t="str">
        <f t="shared" si="473"/>
        <v>Snow</v>
      </c>
      <c r="E3826" s="11" t="str">
        <f t="shared" si="474"/>
        <v>Snow</v>
      </c>
      <c r="F3826" s="11" t="str">
        <f t="shared" si="475"/>
        <v>SNOW</v>
      </c>
      <c r="G3826" s="11" t="str">
        <f t="shared" si="476"/>
        <v>snow</v>
      </c>
      <c r="H3826" s="11" t="str">
        <f>'Raw Data'!H3825</f>
        <v>Weekday</v>
      </c>
      <c r="I3826" s="11" t="str">
        <f t="shared" si="477"/>
        <v>WD</v>
      </c>
      <c r="J3826" s="11" t="str">
        <f t="shared" si="478"/>
        <v>Snow</v>
      </c>
      <c r="K3826" s="11" t="str">
        <f>TEXT('Raw Data'!F3825,"0")</f>
        <v>6</v>
      </c>
      <c r="L3826" s="11">
        <f t="shared" si="479"/>
        <v>6</v>
      </c>
    </row>
    <row r="3827" spans="1:12" x14ac:dyDescent="0.3">
      <c r="A3827" s="9">
        <f>'Raw Data'!A3826</f>
        <v>45365.277777777803</v>
      </c>
      <c r="B3827" s="11" t="str">
        <f>'Raw Data'!O3826</f>
        <v>Snow</v>
      </c>
      <c r="C3827" s="11" t="str">
        <f t="shared" si="472"/>
        <v>Snow</v>
      </c>
      <c r="D3827" s="11" t="str">
        <f t="shared" si="473"/>
        <v>Snow</v>
      </c>
      <c r="E3827" s="11" t="str">
        <f t="shared" si="474"/>
        <v>Snow</v>
      </c>
      <c r="F3827" s="11" t="str">
        <f t="shared" si="475"/>
        <v>SNOW</v>
      </c>
      <c r="G3827" s="11" t="str">
        <f t="shared" si="476"/>
        <v>snow</v>
      </c>
      <c r="H3827" s="11" t="str">
        <f>'Raw Data'!H3826</f>
        <v>Weekday</v>
      </c>
      <c r="I3827" s="11" t="str">
        <f t="shared" si="477"/>
        <v>WD</v>
      </c>
      <c r="J3827" s="11" t="str">
        <f t="shared" si="478"/>
        <v>Snow</v>
      </c>
      <c r="K3827" s="11" t="str">
        <f>TEXT('Raw Data'!F3826,"0")</f>
        <v>6</v>
      </c>
      <c r="L3827" s="11">
        <f t="shared" si="479"/>
        <v>6</v>
      </c>
    </row>
    <row r="3828" spans="1:12" x14ac:dyDescent="0.3">
      <c r="A3828" s="9">
        <f>'Raw Data'!A3827</f>
        <v>45365.28125</v>
      </c>
      <c r="B3828" s="11" t="str">
        <f>'Raw Data'!O3827</f>
        <v>Fog</v>
      </c>
      <c r="C3828" s="11" t="str">
        <f t="shared" si="472"/>
        <v>Fog</v>
      </c>
      <c r="D3828" s="11" t="str">
        <f t="shared" si="473"/>
        <v>Fog</v>
      </c>
      <c r="E3828" s="11" t="str">
        <f t="shared" si="474"/>
        <v>Fog</v>
      </c>
      <c r="F3828" s="11" t="str">
        <f t="shared" si="475"/>
        <v>FOG</v>
      </c>
      <c r="G3828" s="11" t="str">
        <f t="shared" si="476"/>
        <v>fog</v>
      </c>
      <c r="H3828" s="11" t="str">
        <f>'Raw Data'!H3827</f>
        <v>Weekday</v>
      </c>
      <c r="I3828" s="11" t="str">
        <f t="shared" si="477"/>
        <v>WD</v>
      </c>
      <c r="J3828" s="11" t="str">
        <f t="shared" si="478"/>
        <v>Fog</v>
      </c>
      <c r="K3828" s="11" t="str">
        <f>TEXT('Raw Data'!F3827,"0")</f>
        <v>6</v>
      </c>
      <c r="L3828" s="11">
        <f t="shared" si="479"/>
        <v>6</v>
      </c>
    </row>
    <row r="3829" spans="1:12" x14ac:dyDescent="0.3">
      <c r="A3829" s="9">
        <f>'Raw Data'!A3828</f>
        <v>45365.284722222197</v>
      </c>
      <c r="B3829" s="11" t="str">
        <f>'Raw Data'!O3828</f>
        <v>Clear</v>
      </c>
      <c r="C3829" s="11" t="str">
        <f t="shared" si="472"/>
        <v>Clear</v>
      </c>
      <c r="D3829" s="11" t="str">
        <f t="shared" si="473"/>
        <v>Clear</v>
      </c>
      <c r="E3829" s="11" t="str">
        <f t="shared" si="474"/>
        <v>Clear</v>
      </c>
      <c r="F3829" s="11" t="str">
        <f t="shared" si="475"/>
        <v>CLEAR</v>
      </c>
      <c r="G3829" s="11" t="str">
        <f t="shared" si="476"/>
        <v>clear</v>
      </c>
      <c r="H3829" s="11" t="str">
        <f>'Raw Data'!H3828</f>
        <v>Weekday</v>
      </c>
      <c r="I3829" s="11" t="str">
        <f t="shared" si="477"/>
        <v>WD</v>
      </c>
      <c r="J3829" s="11" t="str">
        <f t="shared" si="478"/>
        <v>Clear</v>
      </c>
      <c r="K3829" s="11" t="str">
        <f>TEXT('Raw Data'!F3828,"0")</f>
        <v>6</v>
      </c>
      <c r="L3829" s="11">
        <f t="shared" si="479"/>
        <v>6</v>
      </c>
    </row>
    <row r="3830" spans="1:12" x14ac:dyDescent="0.3">
      <c r="A3830" s="9">
        <f>'Raw Data'!A3829</f>
        <v>45365.288194444503</v>
      </c>
      <c r="B3830" s="11" t="str">
        <f>'Raw Data'!O3829</f>
        <v>Snow</v>
      </c>
      <c r="C3830" s="11" t="str">
        <f t="shared" si="472"/>
        <v>Snow</v>
      </c>
      <c r="D3830" s="11" t="str">
        <f t="shared" si="473"/>
        <v>Snow</v>
      </c>
      <c r="E3830" s="11" t="str">
        <f t="shared" si="474"/>
        <v>Snow</v>
      </c>
      <c r="F3830" s="11" t="str">
        <f t="shared" si="475"/>
        <v>SNOW</v>
      </c>
      <c r="G3830" s="11" t="str">
        <f t="shared" si="476"/>
        <v>snow</v>
      </c>
      <c r="H3830" s="11" t="str">
        <f>'Raw Data'!H3829</f>
        <v>Weekday</v>
      </c>
      <c r="I3830" s="11" t="str">
        <f t="shared" si="477"/>
        <v>WD</v>
      </c>
      <c r="J3830" s="11" t="str">
        <f t="shared" si="478"/>
        <v>Snow</v>
      </c>
      <c r="K3830" s="11" t="str">
        <f>TEXT('Raw Data'!F3829,"0")</f>
        <v>6</v>
      </c>
      <c r="L3830" s="11">
        <f t="shared" si="479"/>
        <v>6</v>
      </c>
    </row>
    <row r="3831" spans="1:12" x14ac:dyDescent="0.3">
      <c r="A3831" s="9">
        <f>'Raw Data'!A3830</f>
        <v>45365.291666666701</v>
      </c>
      <c r="B3831" s="11" t="str">
        <f>'Raw Data'!O3830</f>
        <v>Fog</v>
      </c>
      <c r="C3831" s="11" t="str">
        <f t="shared" si="472"/>
        <v>Fog</v>
      </c>
      <c r="D3831" s="11" t="str">
        <f t="shared" si="473"/>
        <v>Fog</v>
      </c>
      <c r="E3831" s="11" t="str">
        <f t="shared" si="474"/>
        <v>Fog</v>
      </c>
      <c r="F3831" s="11" t="str">
        <f t="shared" si="475"/>
        <v>FOG</v>
      </c>
      <c r="G3831" s="11" t="str">
        <f t="shared" si="476"/>
        <v>fog</v>
      </c>
      <c r="H3831" s="11" t="str">
        <f>'Raw Data'!H3830</f>
        <v>Weekday</v>
      </c>
      <c r="I3831" s="11" t="str">
        <f t="shared" si="477"/>
        <v>WD</v>
      </c>
      <c r="J3831" s="11" t="str">
        <f t="shared" si="478"/>
        <v>Fog</v>
      </c>
      <c r="K3831" s="11" t="str">
        <f>TEXT('Raw Data'!F3830,"0")</f>
        <v>7</v>
      </c>
      <c r="L3831" s="11">
        <f t="shared" si="479"/>
        <v>7</v>
      </c>
    </row>
    <row r="3832" spans="1:12" x14ac:dyDescent="0.3">
      <c r="A3832" s="9">
        <f>'Raw Data'!A3831</f>
        <v>45365.295138888898</v>
      </c>
      <c r="B3832" s="11" t="str">
        <f>'Raw Data'!O3831</f>
        <v>Fog</v>
      </c>
      <c r="C3832" s="11" t="str">
        <f t="shared" si="472"/>
        <v>Fog</v>
      </c>
      <c r="D3832" s="11" t="str">
        <f t="shared" si="473"/>
        <v>Fog</v>
      </c>
      <c r="E3832" s="11" t="str">
        <f t="shared" si="474"/>
        <v>Fog</v>
      </c>
      <c r="F3832" s="11" t="str">
        <f t="shared" si="475"/>
        <v>FOG</v>
      </c>
      <c r="G3832" s="11" t="str">
        <f t="shared" si="476"/>
        <v>fog</v>
      </c>
      <c r="H3832" s="11" t="str">
        <f>'Raw Data'!H3831</f>
        <v>Weekday</v>
      </c>
      <c r="I3832" s="11" t="str">
        <f t="shared" si="477"/>
        <v>WD</v>
      </c>
      <c r="J3832" s="11" t="str">
        <f t="shared" si="478"/>
        <v>Fog</v>
      </c>
      <c r="K3832" s="11" t="str">
        <f>TEXT('Raw Data'!F3831,"0")</f>
        <v>7</v>
      </c>
      <c r="L3832" s="11">
        <f t="shared" si="479"/>
        <v>7</v>
      </c>
    </row>
    <row r="3833" spans="1:12" x14ac:dyDescent="0.3">
      <c r="A3833" s="9">
        <f>'Raw Data'!A3832</f>
        <v>45365.298611111102</v>
      </c>
      <c r="B3833" s="11" t="str">
        <f>'Raw Data'!O3832</f>
        <v>Snow</v>
      </c>
      <c r="C3833" s="11" t="str">
        <f t="shared" si="472"/>
        <v>Snow</v>
      </c>
      <c r="D3833" s="11" t="str">
        <f t="shared" si="473"/>
        <v>Snow</v>
      </c>
      <c r="E3833" s="11" t="str">
        <f t="shared" si="474"/>
        <v>Snow</v>
      </c>
      <c r="F3833" s="11" t="str">
        <f t="shared" si="475"/>
        <v>SNOW</v>
      </c>
      <c r="G3833" s="11" t="str">
        <f t="shared" si="476"/>
        <v>snow</v>
      </c>
      <c r="H3833" s="11" t="str">
        <f>'Raw Data'!H3832</f>
        <v>Weekday</v>
      </c>
      <c r="I3833" s="11" t="str">
        <f t="shared" si="477"/>
        <v>WD</v>
      </c>
      <c r="J3833" s="11" t="str">
        <f t="shared" si="478"/>
        <v>Snow</v>
      </c>
      <c r="K3833" s="11" t="str">
        <f>TEXT('Raw Data'!F3832,"0")</f>
        <v>7</v>
      </c>
      <c r="L3833" s="11">
        <f t="shared" si="479"/>
        <v>7</v>
      </c>
    </row>
    <row r="3834" spans="1:12" x14ac:dyDescent="0.3">
      <c r="A3834" s="9">
        <f>'Raw Data'!A3833</f>
        <v>45365.302083333299</v>
      </c>
      <c r="B3834" s="11" t="str">
        <f>'Raw Data'!O3833</f>
        <v>Snow</v>
      </c>
      <c r="C3834" s="11" t="str">
        <f t="shared" si="472"/>
        <v>Snow</v>
      </c>
      <c r="D3834" s="11" t="str">
        <f t="shared" si="473"/>
        <v>Snow</v>
      </c>
      <c r="E3834" s="11" t="str">
        <f t="shared" si="474"/>
        <v>Snow</v>
      </c>
      <c r="F3834" s="11" t="str">
        <f t="shared" si="475"/>
        <v>SNOW</v>
      </c>
      <c r="G3834" s="11" t="str">
        <f t="shared" si="476"/>
        <v>snow</v>
      </c>
      <c r="H3834" s="11" t="str">
        <f>'Raw Data'!H3833</f>
        <v>Weekday</v>
      </c>
      <c r="I3834" s="11" t="str">
        <f t="shared" si="477"/>
        <v>WD</v>
      </c>
      <c r="J3834" s="11" t="str">
        <f t="shared" si="478"/>
        <v>Snow</v>
      </c>
      <c r="K3834" s="11" t="str">
        <f>TEXT('Raw Data'!F3833,"0")</f>
        <v>7</v>
      </c>
      <c r="L3834" s="11">
        <f t="shared" si="479"/>
        <v>7</v>
      </c>
    </row>
    <row r="3835" spans="1:12" x14ac:dyDescent="0.3">
      <c r="A3835" s="9">
        <f>'Raw Data'!A3834</f>
        <v>45365.305555555598</v>
      </c>
      <c r="B3835" s="11" t="str">
        <f>'Raw Data'!O3834</f>
        <v>Fog</v>
      </c>
      <c r="C3835" s="11" t="str">
        <f t="shared" si="472"/>
        <v>Fog</v>
      </c>
      <c r="D3835" s="11" t="str">
        <f t="shared" si="473"/>
        <v>Fog</v>
      </c>
      <c r="E3835" s="11" t="str">
        <f t="shared" si="474"/>
        <v>Fog</v>
      </c>
      <c r="F3835" s="11" t="str">
        <f t="shared" si="475"/>
        <v>FOG</v>
      </c>
      <c r="G3835" s="11" t="str">
        <f t="shared" si="476"/>
        <v>fog</v>
      </c>
      <c r="H3835" s="11" t="str">
        <f>'Raw Data'!H3834</f>
        <v>Weekday</v>
      </c>
      <c r="I3835" s="11" t="str">
        <f t="shared" si="477"/>
        <v>WD</v>
      </c>
      <c r="J3835" s="11" t="str">
        <f t="shared" si="478"/>
        <v>Fog</v>
      </c>
      <c r="K3835" s="11" t="str">
        <f>TEXT('Raw Data'!F3834,"0")</f>
        <v>7</v>
      </c>
      <c r="L3835" s="11">
        <f t="shared" si="479"/>
        <v>7</v>
      </c>
    </row>
    <row r="3836" spans="1:12" x14ac:dyDescent="0.3">
      <c r="A3836" s="9">
        <f>'Raw Data'!A3835</f>
        <v>45365.309027777803</v>
      </c>
      <c r="B3836" s="11" t="str">
        <f>'Raw Data'!O3835</f>
        <v>Clear</v>
      </c>
      <c r="C3836" s="11" t="str">
        <f t="shared" si="472"/>
        <v>Clear</v>
      </c>
      <c r="D3836" s="11" t="str">
        <f t="shared" si="473"/>
        <v>Clear</v>
      </c>
      <c r="E3836" s="11" t="str">
        <f t="shared" si="474"/>
        <v>Clear</v>
      </c>
      <c r="F3836" s="11" t="str">
        <f t="shared" si="475"/>
        <v>CLEAR</v>
      </c>
      <c r="G3836" s="11" t="str">
        <f t="shared" si="476"/>
        <v>clear</v>
      </c>
      <c r="H3836" s="11" t="str">
        <f>'Raw Data'!H3835</f>
        <v>Weekday</v>
      </c>
      <c r="I3836" s="11" t="str">
        <f t="shared" si="477"/>
        <v>WD</v>
      </c>
      <c r="J3836" s="11" t="str">
        <f t="shared" si="478"/>
        <v>Clear</v>
      </c>
      <c r="K3836" s="11" t="str">
        <f>TEXT('Raw Data'!F3835,"0")</f>
        <v>7</v>
      </c>
      <c r="L3836" s="11">
        <f t="shared" si="479"/>
        <v>7</v>
      </c>
    </row>
    <row r="3837" spans="1:12" x14ac:dyDescent="0.3">
      <c r="A3837" s="9">
        <f>'Raw Data'!A3836</f>
        <v>45365.3125</v>
      </c>
      <c r="B3837" s="11" t="str">
        <f>'Raw Data'!O3836</f>
        <v>Snow</v>
      </c>
      <c r="C3837" s="11" t="str">
        <f t="shared" si="472"/>
        <v>Snow</v>
      </c>
      <c r="D3837" s="11" t="str">
        <f t="shared" si="473"/>
        <v>Snow</v>
      </c>
      <c r="E3837" s="11" t="str">
        <f t="shared" si="474"/>
        <v>Snow</v>
      </c>
      <c r="F3837" s="11" t="str">
        <f t="shared" si="475"/>
        <v>SNOW</v>
      </c>
      <c r="G3837" s="11" t="str">
        <f t="shared" si="476"/>
        <v>snow</v>
      </c>
      <c r="H3837" s="11" t="str">
        <f>'Raw Data'!H3836</f>
        <v>Weekday</v>
      </c>
      <c r="I3837" s="11" t="str">
        <f t="shared" si="477"/>
        <v>WD</v>
      </c>
      <c r="J3837" s="11" t="str">
        <f t="shared" si="478"/>
        <v>Snow</v>
      </c>
      <c r="K3837" s="11" t="str">
        <f>TEXT('Raw Data'!F3836,"0")</f>
        <v>7</v>
      </c>
      <c r="L3837" s="11">
        <f t="shared" si="479"/>
        <v>7</v>
      </c>
    </row>
    <row r="3838" spans="1:12" x14ac:dyDescent="0.3">
      <c r="A3838" s="9">
        <f>'Raw Data'!A3837</f>
        <v>45365.315972222197</v>
      </c>
      <c r="B3838" s="11" t="str">
        <f>'Raw Data'!O3837</f>
        <v>Fog</v>
      </c>
      <c r="C3838" s="11" t="str">
        <f t="shared" si="472"/>
        <v>Fog</v>
      </c>
      <c r="D3838" s="11" t="str">
        <f t="shared" si="473"/>
        <v>Fog</v>
      </c>
      <c r="E3838" s="11" t="str">
        <f t="shared" si="474"/>
        <v>Fog</v>
      </c>
      <c r="F3838" s="11" t="str">
        <f t="shared" si="475"/>
        <v>FOG</v>
      </c>
      <c r="G3838" s="11" t="str">
        <f t="shared" si="476"/>
        <v>fog</v>
      </c>
      <c r="H3838" s="11" t="str">
        <f>'Raw Data'!H3837</f>
        <v>Weekday</v>
      </c>
      <c r="I3838" s="11" t="str">
        <f t="shared" si="477"/>
        <v>WD</v>
      </c>
      <c r="J3838" s="11" t="str">
        <f t="shared" si="478"/>
        <v>Fog</v>
      </c>
      <c r="K3838" s="11" t="str">
        <f>TEXT('Raw Data'!F3837,"0")</f>
        <v>7</v>
      </c>
      <c r="L3838" s="11">
        <f t="shared" si="479"/>
        <v>7</v>
      </c>
    </row>
    <row r="3839" spans="1:12" x14ac:dyDescent="0.3">
      <c r="A3839" s="9">
        <f>'Raw Data'!A3838</f>
        <v>45365.319444444503</v>
      </c>
      <c r="B3839" s="11" t="str">
        <f>'Raw Data'!O3838</f>
        <v>Snow</v>
      </c>
      <c r="C3839" s="11" t="str">
        <f t="shared" si="472"/>
        <v>Snow</v>
      </c>
      <c r="D3839" s="11" t="str">
        <f t="shared" si="473"/>
        <v>Snow</v>
      </c>
      <c r="E3839" s="11" t="str">
        <f t="shared" si="474"/>
        <v>Snow</v>
      </c>
      <c r="F3839" s="11" t="str">
        <f t="shared" si="475"/>
        <v>SNOW</v>
      </c>
      <c r="G3839" s="11" t="str">
        <f t="shared" si="476"/>
        <v>snow</v>
      </c>
      <c r="H3839" s="11" t="str">
        <f>'Raw Data'!H3838</f>
        <v>Weekday</v>
      </c>
      <c r="I3839" s="11" t="str">
        <f t="shared" si="477"/>
        <v>WD</v>
      </c>
      <c r="J3839" s="11" t="str">
        <f t="shared" si="478"/>
        <v>Snow</v>
      </c>
      <c r="K3839" s="11" t="str">
        <f>TEXT('Raw Data'!F3838,"0")</f>
        <v>7</v>
      </c>
      <c r="L3839" s="11">
        <f t="shared" si="479"/>
        <v>7</v>
      </c>
    </row>
    <row r="3840" spans="1:12" x14ac:dyDescent="0.3">
      <c r="A3840" s="9">
        <f>'Raw Data'!A3839</f>
        <v>45365.322916666701</v>
      </c>
      <c r="B3840" s="11" t="str">
        <f>'Raw Data'!O3839</f>
        <v>Fog</v>
      </c>
      <c r="C3840" s="11" t="str">
        <f t="shared" si="472"/>
        <v>Fog</v>
      </c>
      <c r="D3840" s="11" t="str">
        <f t="shared" si="473"/>
        <v>Fog</v>
      </c>
      <c r="E3840" s="11" t="str">
        <f t="shared" si="474"/>
        <v>Fog</v>
      </c>
      <c r="F3840" s="11" t="str">
        <f t="shared" si="475"/>
        <v>FOG</v>
      </c>
      <c r="G3840" s="11" t="str">
        <f t="shared" si="476"/>
        <v>fog</v>
      </c>
      <c r="H3840" s="11" t="str">
        <f>'Raw Data'!H3839</f>
        <v>Weekday</v>
      </c>
      <c r="I3840" s="11" t="str">
        <f t="shared" si="477"/>
        <v>WD</v>
      </c>
      <c r="J3840" s="11" t="str">
        <f t="shared" si="478"/>
        <v>Fog</v>
      </c>
      <c r="K3840" s="11" t="str">
        <f>TEXT('Raw Data'!F3839,"0")</f>
        <v>7</v>
      </c>
      <c r="L3840" s="11">
        <f t="shared" si="479"/>
        <v>7</v>
      </c>
    </row>
    <row r="3841" spans="1:12" x14ac:dyDescent="0.3">
      <c r="A3841" s="9">
        <f>'Raw Data'!A3840</f>
        <v>45365.326388888898</v>
      </c>
      <c r="B3841" s="11" t="str">
        <f>'Raw Data'!O3840</f>
        <v>Clear</v>
      </c>
      <c r="C3841" s="11" t="str">
        <f t="shared" si="472"/>
        <v>Clear</v>
      </c>
      <c r="D3841" s="11" t="str">
        <f t="shared" si="473"/>
        <v>Clear</v>
      </c>
      <c r="E3841" s="11" t="str">
        <f t="shared" si="474"/>
        <v>Clear</v>
      </c>
      <c r="F3841" s="11" t="str">
        <f t="shared" si="475"/>
        <v>CLEAR</v>
      </c>
      <c r="G3841" s="11" t="str">
        <f t="shared" si="476"/>
        <v>clear</v>
      </c>
      <c r="H3841" s="11" t="str">
        <f>'Raw Data'!H3840</f>
        <v>Weekday</v>
      </c>
      <c r="I3841" s="11" t="str">
        <f t="shared" si="477"/>
        <v>WD</v>
      </c>
      <c r="J3841" s="11" t="str">
        <f t="shared" si="478"/>
        <v>Clear</v>
      </c>
      <c r="K3841" s="11" t="str">
        <f>TEXT('Raw Data'!F3840,"0")</f>
        <v>7</v>
      </c>
      <c r="L3841" s="11">
        <f t="shared" si="479"/>
        <v>7</v>
      </c>
    </row>
    <row r="3842" spans="1:12" x14ac:dyDescent="0.3">
      <c r="A3842" s="9">
        <f>'Raw Data'!A3841</f>
        <v>45365.329861111102</v>
      </c>
      <c r="B3842" s="11" t="str">
        <f>'Raw Data'!O3841</f>
        <v>Rain</v>
      </c>
      <c r="C3842" s="11" t="str">
        <f t="shared" si="472"/>
        <v>Rain</v>
      </c>
      <c r="D3842" s="11" t="str">
        <f t="shared" si="473"/>
        <v>Rain</v>
      </c>
      <c r="E3842" s="11" t="str">
        <f t="shared" si="474"/>
        <v>Rain</v>
      </c>
      <c r="F3842" s="11" t="str">
        <f t="shared" si="475"/>
        <v>RAIN</v>
      </c>
      <c r="G3842" s="11" t="str">
        <f t="shared" si="476"/>
        <v>rain</v>
      </c>
      <c r="H3842" s="11" t="str">
        <f>'Raw Data'!H3841</f>
        <v>Weekday</v>
      </c>
      <c r="I3842" s="11" t="str">
        <f t="shared" si="477"/>
        <v>WD</v>
      </c>
      <c r="J3842" s="11" t="str">
        <f t="shared" si="478"/>
        <v>Rain</v>
      </c>
      <c r="K3842" s="11" t="str">
        <f>TEXT('Raw Data'!F3841,"0")</f>
        <v>7</v>
      </c>
      <c r="L3842" s="11">
        <f t="shared" si="479"/>
        <v>7</v>
      </c>
    </row>
    <row r="3843" spans="1:12" x14ac:dyDescent="0.3">
      <c r="A3843" s="9">
        <f>'Raw Data'!A3842</f>
        <v>45365.333333333299</v>
      </c>
      <c r="B3843" s="11" t="str">
        <f>'Raw Data'!O3842</f>
        <v>Clear</v>
      </c>
      <c r="C3843" s="11" t="str">
        <f t="shared" ref="C3843:C3906" si="480">TRIM(B3843)</f>
        <v>Clear</v>
      </c>
      <c r="D3843" s="11" t="str">
        <f t="shared" ref="D3843:D3906" si="481">CLEAN(C3843)</f>
        <v>Clear</v>
      </c>
      <c r="E3843" s="11" t="str">
        <f t="shared" ref="E3843:E3906" si="482">PROPER(D3843)</f>
        <v>Clear</v>
      </c>
      <c r="F3843" s="11" t="str">
        <f t="shared" ref="F3843:F3906" si="483">UPPER(B3843)</f>
        <v>CLEAR</v>
      </c>
      <c r="G3843" s="11" t="str">
        <f t="shared" ref="G3843:G3906" si="484">LOWER(B3843)</f>
        <v>clear</v>
      </c>
      <c r="H3843" s="11" t="str">
        <f>'Raw Data'!H3842</f>
        <v>Weekday</v>
      </c>
      <c r="I3843" s="11" t="str">
        <f t="shared" ref="I3843:I3906" si="485">SUBSTITUTE(SUBSTITUTE(H3843,"Weekday","WD"),"Weekend","WE")</f>
        <v>WD</v>
      </c>
      <c r="J3843" s="11" t="str">
        <f t="shared" ref="J3843:J3906" si="486">PROPER(TRIM(CLEAN(B3843)))</f>
        <v>Clear</v>
      </c>
      <c r="K3843" s="11" t="str">
        <f>TEXT('Raw Data'!F3842,"0")</f>
        <v>8</v>
      </c>
      <c r="L3843" s="11">
        <f t="shared" ref="L3843:L3906" si="487">VALUE(K3843)</f>
        <v>8</v>
      </c>
    </row>
    <row r="3844" spans="1:12" x14ac:dyDescent="0.3">
      <c r="A3844" s="9">
        <f>'Raw Data'!A3843</f>
        <v>45365.336805555598</v>
      </c>
      <c r="B3844" s="11" t="str">
        <f>'Raw Data'!O3843</f>
        <v>Clear</v>
      </c>
      <c r="C3844" s="11" t="str">
        <f t="shared" si="480"/>
        <v>Clear</v>
      </c>
      <c r="D3844" s="11" t="str">
        <f t="shared" si="481"/>
        <v>Clear</v>
      </c>
      <c r="E3844" s="11" t="str">
        <f t="shared" si="482"/>
        <v>Clear</v>
      </c>
      <c r="F3844" s="11" t="str">
        <f t="shared" si="483"/>
        <v>CLEAR</v>
      </c>
      <c r="G3844" s="11" t="str">
        <f t="shared" si="484"/>
        <v>clear</v>
      </c>
      <c r="H3844" s="11" t="str">
        <f>'Raw Data'!H3843</f>
        <v>Weekday</v>
      </c>
      <c r="I3844" s="11" t="str">
        <f t="shared" si="485"/>
        <v>WD</v>
      </c>
      <c r="J3844" s="11" t="str">
        <f t="shared" si="486"/>
        <v>Clear</v>
      </c>
      <c r="K3844" s="11" t="str">
        <f>TEXT('Raw Data'!F3843,"0")</f>
        <v>8</v>
      </c>
      <c r="L3844" s="11">
        <f t="shared" si="487"/>
        <v>8</v>
      </c>
    </row>
    <row r="3845" spans="1:12" x14ac:dyDescent="0.3">
      <c r="A3845" s="9">
        <f>'Raw Data'!A3844</f>
        <v>45365.340277777803</v>
      </c>
      <c r="B3845" s="11" t="str">
        <f>'Raw Data'!O3844</f>
        <v>Rain</v>
      </c>
      <c r="C3845" s="11" t="str">
        <f t="shared" si="480"/>
        <v>Rain</v>
      </c>
      <c r="D3845" s="11" t="str">
        <f t="shared" si="481"/>
        <v>Rain</v>
      </c>
      <c r="E3845" s="11" t="str">
        <f t="shared" si="482"/>
        <v>Rain</v>
      </c>
      <c r="F3845" s="11" t="str">
        <f t="shared" si="483"/>
        <v>RAIN</v>
      </c>
      <c r="G3845" s="11" t="str">
        <f t="shared" si="484"/>
        <v>rain</v>
      </c>
      <c r="H3845" s="11" t="str">
        <f>'Raw Data'!H3844</f>
        <v>Weekday</v>
      </c>
      <c r="I3845" s="11" t="str">
        <f t="shared" si="485"/>
        <v>WD</v>
      </c>
      <c r="J3845" s="11" t="str">
        <f t="shared" si="486"/>
        <v>Rain</v>
      </c>
      <c r="K3845" s="11" t="str">
        <f>TEXT('Raw Data'!F3844,"0")</f>
        <v>8</v>
      </c>
      <c r="L3845" s="11">
        <f t="shared" si="487"/>
        <v>8</v>
      </c>
    </row>
    <row r="3846" spans="1:12" x14ac:dyDescent="0.3">
      <c r="A3846" s="9">
        <f>'Raw Data'!A3845</f>
        <v>45365.34375</v>
      </c>
      <c r="B3846" s="11" t="str">
        <f>'Raw Data'!O3845</f>
        <v>Rain</v>
      </c>
      <c r="C3846" s="11" t="str">
        <f t="shared" si="480"/>
        <v>Rain</v>
      </c>
      <c r="D3846" s="11" t="str">
        <f t="shared" si="481"/>
        <v>Rain</v>
      </c>
      <c r="E3846" s="11" t="str">
        <f t="shared" si="482"/>
        <v>Rain</v>
      </c>
      <c r="F3846" s="11" t="str">
        <f t="shared" si="483"/>
        <v>RAIN</v>
      </c>
      <c r="G3846" s="11" t="str">
        <f t="shared" si="484"/>
        <v>rain</v>
      </c>
      <c r="H3846" s="11" t="str">
        <f>'Raw Data'!H3845</f>
        <v>Weekday</v>
      </c>
      <c r="I3846" s="11" t="str">
        <f t="shared" si="485"/>
        <v>WD</v>
      </c>
      <c r="J3846" s="11" t="str">
        <f t="shared" si="486"/>
        <v>Rain</v>
      </c>
      <c r="K3846" s="11" t="str">
        <f>TEXT('Raw Data'!F3845,"0")</f>
        <v>8</v>
      </c>
      <c r="L3846" s="11">
        <f t="shared" si="487"/>
        <v>8</v>
      </c>
    </row>
    <row r="3847" spans="1:12" x14ac:dyDescent="0.3">
      <c r="A3847" s="9">
        <f>'Raw Data'!A3846</f>
        <v>45365.347222222197</v>
      </c>
      <c r="B3847" s="11" t="str">
        <f>'Raw Data'!O3846</f>
        <v>Snow</v>
      </c>
      <c r="C3847" s="11" t="str">
        <f t="shared" si="480"/>
        <v>Snow</v>
      </c>
      <c r="D3847" s="11" t="str">
        <f t="shared" si="481"/>
        <v>Snow</v>
      </c>
      <c r="E3847" s="11" t="str">
        <f t="shared" si="482"/>
        <v>Snow</v>
      </c>
      <c r="F3847" s="11" t="str">
        <f t="shared" si="483"/>
        <v>SNOW</v>
      </c>
      <c r="G3847" s="11" t="str">
        <f t="shared" si="484"/>
        <v>snow</v>
      </c>
      <c r="H3847" s="11" t="str">
        <f>'Raw Data'!H3846</f>
        <v>Weekday</v>
      </c>
      <c r="I3847" s="11" t="str">
        <f t="shared" si="485"/>
        <v>WD</v>
      </c>
      <c r="J3847" s="11" t="str">
        <f t="shared" si="486"/>
        <v>Snow</v>
      </c>
      <c r="K3847" s="11" t="str">
        <f>TEXT('Raw Data'!F3846,"0")</f>
        <v>8</v>
      </c>
      <c r="L3847" s="11">
        <f t="shared" si="487"/>
        <v>8</v>
      </c>
    </row>
    <row r="3848" spans="1:12" x14ac:dyDescent="0.3">
      <c r="A3848" s="9">
        <f>'Raw Data'!A3847</f>
        <v>45365.350694444503</v>
      </c>
      <c r="B3848" s="11" t="str">
        <f>'Raw Data'!O3847</f>
        <v>Clear</v>
      </c>
      <c r="C3848" s="11" t="str">
        <f t="shared" si="480"/>
        <v>Clear</v>
      </c>
      <c r="D3848" s="11" t="str">
        <f t="shared" si="481"/>
        <v>Clear</v>
      </c>
      <c r="E3848" s="11" t="str">
        <f t="shared" si="482"/>
        <v>Clear</v>
      </c>
      <c r="F3848" s="11" t="str">
        <f t="shared" si="483"/>
        <v>CLEAR</v>
      </c>
      <c r="G3848" s="11" t="str">
        <f t="shared" si="484"/>
        <v>clear</v>
      </c>
      <c r="H3848" s="11" t="str">
        <f>'Raw Data'!H3847</f>
        <v>Weekday</v>
      </c>
      <c r="I3848" s="11" t="str">
        <f t="shared" si="485"/>
        <v>WD</v>
      </c>
      <c r="J3848" s="11" t="str">
        <f t="shared" si="486"/>
        <v>Clear</v>
      </c>
      <c r="K3848" s="11" t="str">
        <f>TEXT('Raw Data'!F3847,"0")</f>
        <v>8</v>
      </c>
      <c r="L3848" s="11">
        <f t="shared" si="487"/>
        <v>8</v>
      </c>
    </row>
    <row r="3849" spans="1:12" x14ac:dyDescent="0.3">
      <c r="A3849" s="9">
        <f>'Raw Data'!A3848</f>
        <v>45365.354166666701</v>
      </c>
      <c r="B3849" s="11" t="str">
        <f>'Raw Data'!O3848</f>
        <v>Clear</v>
      </c>
      <c r="C3849" s="11" t="str">
        <f t="shared" si="480"/>
        <v>Clear</v>
      </c>
      <c r="D3849" s="11" t="str">
        <f t="shared" si="481"/>
        <v>Clear</v>
      </c>
      <c r="E3849" s="11" t="str">
        <f t="shared" si="482"/>
        <v>Clear</v>
      </c>
      <c r="F3849" s="11" t="str">
        <f t="shared" si="483"/>
        <v>CLEAR</v>
      </c>
      <c r="G3849" s="11" t="str">
        <f t="shared" si="484"/>
        <v>clear</v>
      </c>
      <c r="H3849" s="11" t="str">
        <f>'Raw Data'!H3848</f>
        <v>Weekday</v>
      </c>
      <c r="I3849" s="11" t="str">
        <f t="shared" si="485"/>
        <v>WD</v>
      </c>
      <c r="J3849" s="11" t="str">
        <f t="shared" si="486"/>
        <v>Clear</v>
      </c>
      <c r="K3849" s="11" t="str">
        <f>TEXT('Raw Data'!F3848,"0")</f>
        <v>8</v>
      </c>
      <c r="L3849" s="11">
        <f t="shared" si="487"/>
        <v>8</v>
      </c>
    </row>
    <row r="3850" spans="1:12" x14ac:dyDescent="0.3">
      <c r="A3850" s="9">
        <f>'Raw Data'!A3849</f>
        <v>45365.357638888898</v>
      </c>
      <c r="B3850" s="11" t="str">
        <f>'Raw Data'!O3849</f>
        <v>Fog</v>
      </c>
      <c r="C3850" s="11" t="str">
        <f t="shared" si="480"/>
        <v>Fog</v>
      </c>
      <c r="D3850" s="11" t="str">
        <f t="shared" si="481"/>
        <v>Fog</v>
      </c>
      <c r="E3850" s="11" t="str">
        <f t="shared" si="482"/>
        <v>Fog</v>
      </c>
      <c r="F3850" s="11" t="str">
        <f t="shared" si="483"/>
        <v>FOG</v>
      </c>
      <c r="G3850" s="11" t="str">
        <f t="shared" si="484"/>
        <v>fog</v>
      </c>
      <c r="H3850" s="11" t="str">
        <f>'Raw Data'!H3849</f>
        <v>Weekday</v>
      </c>
      <c r="I3850" s="11" t="str">
        <f t="shared" si="485"/>
        <v>WD</v>
      </c>
      <c r="J3850" s="11" t="str">
        <f t="shared" si="486"/>
        <v>Fog</v>
      </c>
      <c r="K3850" s="11" t="str">
        <f>TEXT('Raw Data'!F3849,"0")</f>
        <v>8</v>
      </c>
      <c r="L3850" s="11">
        <f t="shared" si="487"/>
        <v>8</v>
      </c>
    </row>
    <row r="3851" spans="1:12" x14ac:dyDescent="0.3">
      <c r="A3851" s="9">
        <f>'Raw Data'!A3850</f>
        <v>45365.361111111102</v>
      </c>
      <c r="B3851" s="11" t="str">
        <f>'Raw Data'!O3850</f>
        <v>Rain</v>
      </c>
      <c r="C3851" s="11" t="str">
        <f t="shared" si="480"/>
        <v>Rain</v>
      </c>
      <c r="D3851" s="11" t="str">
        <f t="shared" si="481"/>
        <v>Rain</v>
      </c>
      <c r="E3851" s="11" t="str">
        <f t="shared" si="482"/>
        <v>Rain</v>
      </c>
      <c r="F3851" s="11" t="str">
        <f t="shared" si="483"/>
        <v>RAIN</v>
      </c>
      <c r="G3851" s="11" t="str">
        <f t="shared" si="484"/>
        <v>rain</v>
      </c>
      <c r="H3851" s="11" t="str">
        <f>'Raw Data'!H3850</f>
        <v>Weekday</v>
      </c>
      <c r="I3851" s="11" t="str">
        <f t="shared" si="485"/>
        <v>WD</v>
      </c>
      <c r="J3851" s="11" t="str">
        <f t="shared" si="486"/>
        <v>Rain</v>
      </c>
      <c r="K3851" s="11" t="str">
        <f>TEXT('Raw Data'!F3850,"0")</f>
        <v>8</v>
      </c>
      <c r="L3851" s="11">
        <f t="shared" si="487"/>
        <v>8</v>
      </c>
    </row>
    <row r="3852" spans="1:12" x14ac:dyDescent="0.3">
      <c r="A3852" s="9">
        <f>'Raw Data'!A3851</f>
        <v>45365.364583333299</v>
      </c>
      <c r="B3852" s="11" t="str">
        <f>'Raw Data'!O3851</f>
        <v>Snow</v>
      </c>
      <c r="C3852" s="11" t="str">
        <f t="shared" si="480"/>
        <v>Snow</v>
      </c>
      <c r="D3852" s="11" t="str">
        <f t="shared" si="481"/>
        <v>Snow</v>
      </c>
      <c r="E3852" s="11" t="str">
        <f t="shared" si="482"/>
        <v>Snow</v>
      </c>
      <c r="F3852" s="11" t="str">
        <f t="shared" si="483"/>
        <v>SNOW</v>
      </c>
      <c r="G3852" s="11" t="str">
        <f t="shared" si="484"/>
        <v>snow</v>
      </c>
      <c r="H3852" s="11" t="str">
        <f>'Raw Data'!H3851</f>
        <v>Weekday</v>
      </c>
      <c r="I3852" s="11" t="str">
        <f t="shared" si="485"/>
        <v>WD</v>
      </c>
      <c r="J3852" s="11" t="str">
        <f t="shared" si="486"/>
        <v>Snow</v>
      </c>
      <c r="K3852" s="11" t="str">
        <f>TEXT('Raw Data'!F3851,"0")</f>
        <v>8</v>
      </c>
      <c r="L3852" s="11">
        <f t="shared" si="487"/>
        <v>8</v>
      </c>
    </row>
    <row r="3853" spans="1:12" x14ac:dyDescent="0.3">
      <c r="A3853" s="9">
        <f>'Raw Data'!A3852</f>
        <v>45365.368055555598</v>
      </c>
      <c r="B3853" s="11" t="str">
        <f>'Raw Data'!O3852</f>
        <v>Clear</v>
      </c>
      <c r="C3853" s="11" t="str">
        <f t="shared" si="480"/>
        <v>Clear</v>
      </c>
      <c r="D3853" s="11" t="str">
        <f t="shared" si="481"/>
        <v>Clear</v>
      </c>
      <c r="E3853" s="11" t="str">
        <f t="shared" si="482"/>
        <v>Clear</v>
      </c>
      <c r="F3853" s="11" t="str">
        <f t="shared" si="483"/>
        <v>CLEAR</v>
      </c>
      <c r="G3853" s="11" t="str">
        <f t="shared" si="484"/>
        <v>clear</v>
      </c>
      <c r="H3853" s="11" t="str">
        <f>'Raw Data'!H3852</f>
        <v>Weekday</v>
      </c>
      <c r="I3853" s="11" t="str">
        <f t="shared" si="485"/>
        <v>WD</v>
      </c>
      <c r="J3853" s="11" t="str">
        <f t="shared" si="486"/>
        <v>Clear</v>
      </c>
      <c r="K3853" s="11" t="str">
        <f>TEXT('Raw Data'!F3852,"0")</f>
        <v>8</v>
      </c>
      <c r="L3853" s="11">
        <f t="shared" si="487"/>
        <v>8</v>
      </c>
    </row>
    <row r="3854" spans="1:12" x14ac:dyDescent="0.3">
      <c r="A3854" s="9">
        <f>'Raw Data'!A3853</f>
        <v>45365.371527777803</v>
      </c>
      <c r="B3854" s="11" t="str">
        <f>'Raw Data'!O3853</f>
        <v>Snow</v>
      </c>
      <c r="C3854" s="11" t="str">
        <f t="shared" si="480"/>
        <v>Snow</v>
      </c>
      <c r="D3854" s="11" t="str">
        <f t="shared" si="481"/>
        <v>Snow</v>
      </c>
      <c r="E3854" s="11" t="str">
        <f t="shared" si="482"/>
        <v>Snow</v>
      </c>
      <c r="F3854" s="11" t="str">
        <f t="shared" si="483"/>
        <v>SNOW</v>
      </c>
      <c r="G3854" s="11" t="str">
        <f t="shared" si="484"/>
        <v>snow</v>
      </c>
      <c r="H3854" s="11" t="str">
        <f>'Raw Data'!H3853</f>
        <v>Weekday</v>
      </c>
      <c r="I3854" s="11" t="str">
        <f t="shared" si="485"/>
        <v>WD</v>
      </c>
      <c r="J3854" s="11" t="str">
        <f t="shared" si="486"/>
        <v>Snow</v>
      </c>
      <c r="K3854" s="11" t="str">
        <f>TEXT('Raw Data'!F3853,"0")</f>
        <v>8</v>
      </c>
      <c r="L3854" s="11">
        <f t="shared" si="487"/>
        <v>8</v>
      </c>
    </row>
    <row r="3855" spans="1:12" x14ac:dyDescent="0.3">
      <c r="A3855" s="9">
        <f>'Raw Data'!A3854</f>
        <v>45365.375</v>
      </c>
      <c r="B3855" s="11" t="str">
        <f>'Raw Data'!O3854</f>
        <v>Rain</v>
      </c>
      <c r="C3855" s="11" t="str">
        <f t="shared" si="480"/>
        <v>Rain</v>
      </c>
      <c r="D3855" s="11" t="str">
        <f t="shared" si="481"/>
        <v>Rain</v>
      </c>
      <c r="E3855" s="11" t="str">
        <f t="shared" si="482"/>
        <v>Rain</v>
      </c>
      <c r="F3855" s="11" t="str">
        <f t="shared" si="483"/>
        <v>RAIN</v>
      </c>
      <c r="G3855" s="11" t="str">
        <f t="shared" si="484"/>
        <v>rain</v>
      </c>
      <c r="H3855" s="11" t="str">
        <f>'Raw Data'!H3854</f>
        <v>Weekday</v>
      </c>
      <c r="I3855" s="11" t="str">
        <f t="shared" si="485"/>
        <v>WD</v>
      </c>
      <c r="J3855" s="11" t="str">
        <f t="shared" si="486"/>
        <v>Rain</v>
      </c>
      <c r="K3855" s="11" t="str">
        <f>TEXT('Raw Data'!F3854,"0")</f>
        <v>9</v>
      </c>
      <c r="L3855" s="11">
        <f t="shared" si="487"/>
        <v>9</v>
      </c>
    </row>
    <row r="3856" spans="1:12" x14ac:dyDescent="0.3">
      <c r="A3856" s="9">
        <f>'Raw Data'!A3855</f>
        <v>45365.378472222197</v>
      </c>
      <c r="B3856" s="11" t="str">
        <f>'Raw Data'!O3855</f>
        <v>Snow</v>
      </c>
      <c r="C3856" s="11" t="str">
        <f t="shared" si="480"/>
        <v>Snow</v>
      </c>
      <c r="D3856" s="11" t="str">
        <f t="shared" si="481"/>
        <v>Snow</v>
      </c>
      <c r="E3856" s="11" t="str">
        <f t="shared" si="482"/>
        <v>Snow</v>
      </c>
      <c r="F3856" s="11" t="str">
        <f t="shared" si="483"/>
        <v>SNOW</v>
      </c>
      <c r="G3856" s="11" t="str">
        <f t="shared" si="484"/>
        <v>snow</v>
      </c>
      <c r="H3856" s="11" t="str">
        <f>'Raw Data'!H3855</f>
        <v>Weekday</v>
      </c>
      <c r="I3856" s="11" t="str">
        <f t="shared" si="485"/>
        <v>WD</v>
      </c>
      <c r="J3856" s="11" t="str">
        <f t="shared" si="486"/>
        <v>Snow</v>
      </c>
      <c r="K3856" s="11" t="str">
        <f>TEXT('Raw Data'!F3855,"0")</f>
        <v>9</v>
      </c>
      <c r="L3856" s="11">
        <f t="shared" si="487"/>
        <v>9</v>
      </c>
    </row>
    <row r="3857" spans="1:12" x14ac:dyDescent="0.3">
      <c r="A3857" s="9">
        <f>'Raw Data'!A3856</f>
        <v>45365.381944444503</v>
      </c>
      <c r="B3857" s="11" t="str">
        <f>'Raw Data'!O3856</f>
        <v>Snow</v>
      </c>
      <c r="C3857" s="11" t="str">
        <f t="shared" si="480"/>
        <v>Snow</v>
      </c>
      <c r="D3857" s="11" t="str">
        <f t="shared" si="481"/>
        <v>Snow</v>
      </c>
      <c r="E3857" s="11" t="str">
        <f t="shared" si="482"/>
        <v>Snow</v>
      </c>
      <c r="F3857" s="11" t="str">
        <f t="shared" si="483"/>
        <v>SNOW</v>
      </c>
      <c r="G3857" s="11" t="str">
        <f t="shared" si="484"/>
        <v>snow</v>
      </c>
      <c r="H3857" s="11" t="str">
        <f>'Raw Data'!H3856</f>
        <v>Weekday</v>
      </c>
      <c r="I3857" s="11" t="str">
        <f t="shared" si="485"/>
        <v>WD</v>
      </c>
      <c r="J3857" s="11" t="str">
        <f t="shared" si="486"/>
        <v>Snow</v>
      </c>
      <c r="K3857" s="11" t="str">
        <f>TEXT('Raw Data'!F3856,"0")</f>
        <v>9</v>
      </c>
      <c r="L3857" s="11">
        <f t="shared" si="487"/>
        <v>9</v>
      </c>
    </row>
    <row r="3858" spans="1:12" x14ac:dyDescent="0.3">
      <c r="A3858" s="9">
        <f>'Raw Data'!A3857</f>
        <v>45365.385416666701</v>
      </c>
      <c r="B3858" s="11" t="str">
        <f>'Raw Data'!O3857</f>
        <v>Fog</v>
      </c>
      <c r="C3858" s="11" t="str">
        <f t="shared" si="480"/>
        <v>Fog</v>
      </c>
      <c r="D3858" s="11" t="str">
        <f t="shared" si="481"/>
        <v>Fog</v>
      </c>
      <c r="E3858" s="11" t="str">
        <f t="shared" si="482"/>
        <v>Fog</v>
      </c>
      <c r="F3858" s="11" t="str">
        <f t="shared" si="483"/>
        <v>FOG</v>
      </c>
      <c r="G3858" s="11" t="str">
        <f t="shared" si="484"/>
        <v>fog</v>
      </c>
      <c r="H3858" s="11" t="str">
        <f>'Raw Data'!H3857</f>
        <v>Weekday</v>
      </c>
      <c r="I3858" s="11" t="str">
        <f t="shared" si="485"/>
        <v>WD</v>
      </c>
      <c r="J3858" s="11" t="str">
        <f t="shared" si="486"/>
        <v>Fog</v>
      </c>
      <c r="K3858" s="11" t="str">
        <f>TEXT('Raw Data'!F3857,"0")</f>
        <v>9</v>
      </c>
      <c r="L3858" s="11">
        <f t="shared" si="487"/>
        <v>9</v>
      </c>
    </row>
    <row r="3859" spans="1:12" x14ac:dyDescent="0.3">
      <c r="A3859" s="9">
        <f>'Raw Data'!A3858</f>
        <v>45365.388888888898</v>
      </c>
      <c r="B3859" s="11" t="str">
        <f>'Raw Data'!O3858</f>
        <v>Clear</v>
      </c>
      <c r="C3859" s="11" t="str">
        <f t="shared" si="480"/>
        <v>Clear</v>
      </c>
      <c r="D3859" s="11" t="str">
        <f t="shared" si="481"/>
        <v>Clear</v>
      </c>
      <c r="E3859" s="11" t="str">
        <f t="shared" si="482"/>
        <v>Clear</v>
      </c>
      <c r="F3859" s="11" t="str">
        <f t="shared" si="483"/>
        <v>CLEAR</v>
      </c>
      <c r="G3859" s="11" t="str">
        <f t="shared" si="484"/>
        <v>clear</v>
      </c>
      <c r="H3859" s="11" t="str">
        <f>'Raw Data'!H3858</f>
        <v>Weekday</v>
      </c>
      <c r="I3859" s="11" t="str">
        <f t="shared" si="485"/>
        <v>WD</v>
      </c>
      <c r="J3859" s="11" t="str">
        <f t="shared" si="486"/>
        <v>Clear</v>
      </c>
      <c r="K3859" s="11" t="str">
        <f>TEXT('Raw Data'!F3858,"0")</f>
        <v>9</v>
      </c>
      <c r="L3859" s="11">
        <f t="shared" si="487"/>
        <v>9</v>
      </c>
    </row>
    <row r="3860" spans="1:12" x14ac:dyDescent="0.3">
      <c r="A3860" s="9">
        <f>'Raw Data'!A3859</f>
        <v>45365.392361111102</v>
      </c>
      <c r="B3860" s="11" t="str">
        <f>'Raw Data'!O3859</f>
        <v>Rain</v>
      </c>
      <c r="C3860" s="11" t="str">
        <f t="shared" si="480"/>
        <v>Rain</v>
      </c>
      <c r="D3860" s="11" t="str">
        <f t="shared" si="481"/>
        <v>Rain</v>
      </c>
      <c r="E3860" s="11" t="str">
        <f t="shared" si="482"/>
        <v>Rain</v>
      </c>
      <c r="F3860" s="11" t="str">
        <f t="shared" si="483"/>
        <v>RAIN</v>
      </c>
      <c r="G3860" s="11" t="str">
        <f t="shared" si="484"/>
        <v>rain</v>
      </c>
      <c r="H3860" s="11" t="str">
        <f>'Raw Data'!H3859</f>
        <v>Weekday</v>
      </c>
      <c r="I3860" s="11" t="str">
        <f t="shared" si="485"/>
        <v>WD</v>
      </c>
      <c r="J3860" s="11" t="str">
        <f t="shared" si="486"/>
        <v>Rain</v>
      </c>
      <c r="K3860" s="11" t="str">
        <f>TEXT('Raw Data'!F3859,"0")</f>
        <v>9</v>
      </c>
      <c r="L3860" s="11">
        <f t="shared" si="487"/>
        <v>9</v>
      </c>
    </row>
    <row r="3861" spans="1:12" x14ac:dyDescent="0.3">
      <c r="A3861" s="9">
        <f>'Raw Data'!A3860</f>
        <v>45365.395833333299</v>
      </c>
      <c r="B3861" s="11" t="str">
        <f>'Raw Data'!O3860</f>
        <v>Clear</v>
      </c>
      <c r="C3861" s="11" t="str">
        <f t="shared" si="480"/>
        <v>Clear</v>
      </c>
      <c r="D3861" s="11" t="str">
        <f t="shared" si="481"/>
        <v>Clear</v>
      </c>
      <c r="E3861" s="11" t="str">
        <f t="shared" si="482"/>
        <v>Clear</v>
      </c>
      <c r="F3861" s="11" t="str">
        <f t="shared" si="483"/>
        <v>CLEAR</v>
      </c>
      <c r="G3861" s="11" t="str">
        <f t="shared" si="484"/>
        <v>clear</v>
      </c>
      <c r="H3861" s="11" t="str">
        <f>'Raw Data'!H3860</f>
        <v>Weekday</v>
      </c>
      <c r="I3861" s="11" t="str">
        <f t="shared" si="485"/>
        <v>WD</v>
      </c>
      <c r="J3861" s="11" t="str">
        <f t="shared" si="486"/>
        <v>Clear</v>
      </c>
      <c r="K3861" s="11" t="str">
        <f>TEXT('Raw Data'!F3860,"0")</f>
        <v>9</v>
      </c>
      <c r="L3861" s="11">
        <f t="shared" si="487"/>
        <v>9</v>
      </c>
    </row>
    <row r="3862" spans="1:12" x14ac:dyDescent="0.3">
      <c r="A3862" s="9">
        <f>'Raw Data'!A3861</f>
        <v>45365.399305555598</v>
      </c>
      <c r="B3862" s="11" t="str">
        <f>'Raw Data'!O3861</f>
        <v>Snow</v>
      </c>
      <c r="C3862" s="11" t="str">
        <f t="shared" si="480"/>
        <v>Snow</v>
      </c>
      <c r="D3862" s="11" t="str">
        <f t="shared" si="481"/>
        <v>Snow</v>
      </c>
      <c r="E3862" s="11" t="str">
        <f t="shared" si="482"/>
        <v>Snow</v>
      </c>
      <c r="F3862" s="11" t="str">
        <f t="shared" si="483"/>
        <v>SNOW</v>
      </c>
      <c r="G3862" s="11" t="str">
        <f t="shared" si="484"/>
        <v>snow</v>
      </c>
      <c r="H3862" s="11" t="str">
        <f>'Raw Data'!H3861</f>
        <v>Weekday</v>
      </c>
      <c r="I3862" s="11" t="str">
        <f t="shared" si="485"/>
        <v>WD</v>
      </c>
      <c r="J3862" s="11" t="str">
        <f t="shared" si="486"/>
        <v>Snow</v>
      </c>
      <c r="K3862" s="11" t="str">
        <f>TEXT('Raw Data'!F3861,"0")</f>
        <v>9</v>
      </c>
      <c r="L3862" s="11">
        <f t="shared" si="487"/>
        <v>9</v>
      </c>
    </row>
    <row r="3863" spans="1:12" x14ac:dyDescent="0.3">
      <c r="A3863" s="9">
        <f>'Raw Data'!A3862</f>
        <v>45365.402777777803</v>
      </c>
      <c r="B3863" s="11" t="str">
        <f>'Raw Data'!O3862</f>
        <v>Rain</v>
      </c>
      <c r="C3863" s="11" t="str">
        <f t="shared" si="480"/>
        <v>Rain</v>
      </c>
      <c r="D3863" s="11" t="str">
        <f t="shared" si="481"/>
        <v>Rain</v>
      </c>
      <c r="E3863" s="11" t="str">
        <f t="shared" si="482"/>
        <v>Rain</v>
      </c>
      <c r="F3863" s="11" t="str">
        <f t="shared" si="483"/>
        <v>RAIN</v>
      </c>
      <c r="G3863" s="11" t="str">
        <f t="shared" si="484"/>
        <v>rain</v>
      </c>
      <c r="H3863" s="11" t="str">
        <f>'Raw Data'!H3862</f>
        <v>Weekday</v>
      </c>
      <c r="I3863" s="11" t="str">
        <f t="shared" si="485"/>
        <v>WD</v>
      </c>
      <c r="J3863" s="11" t="str">
        <f t="shared" si="486"/>
        <v>Rain</v>
      </c>
      <c r="K3863" s="11" t="str">
        <f>TEXT('Raw Data'!F3862,"0")</f>
        <v>9</v>
      </c>
      <c r="L3863" s="11">
        <f t="shared" si="487"/>
        <v>9</v>
      </c>
    </row>
    <row r="3864" spans="1:12" x14ac:dyDescent="0.3">
      <c r="A3864" s="9">
        <f>'Raw Data'!A3863</f>
        <v>45365.40625</v>
      </c>
      <c r="B3864" s="11" t="str">
        <f>'Raw Data'!O3863</f>
        <v>Clear</v>
      </c>
      <c r="C3864" s="11" t="str">
        <f t="shared" si="480"/>
        <v>Clear</v>
      </c>
      <c r="D3864" s="11" t="str">
        <f t="shared" si="481"/>
        <v>Clear</v>
      </c>
      <c r="E3864" s="11" t="str">
        <f t="shared" si="482"/>
        <v>Clear</v>
      </c>
      <c r="F3864" s="11" t="str">
        <f t="shared" si="483"/>
        <v>CLEAR</v>
      </c>
      <c r="G3864" s="11" t="str">
        <f t="shared" si="484"/>
        <v>clear</v>
      </c>
      <c r="H3864" s="11" t="str">
        <f>'Raw Data'!H3863</f>
        <v>Weekday</v>
      </c>
      <c r="I3864" s="11" t="str">
        <f t="shared" si="485"/>
        <v>WD</v>
      </c>
      <c r="J3864" s="11" t="str">
        <f t="shared" si="486"/>
        <v>Clear</v>
      </c>
      <c r="K3864" s="11" t="str">
        <f>TEXT('Raw Data'!F3863,"0")</f>
        <v>9</v>
      </c>
      <c r="L3864" s="11">
        <f t="shared" si="487"/>
        <v>9</v>
      </c>
    </row>
    <row r="3865" spans="1:12" x14ac:dyDescent="0.3">
      <c r="A3865" s="9">
        <f>'Raw Data'!A3864</f>
        <v>45365.409722222197</v>
      </c>
      <c r="B3865" s="11" t="str">
        <f>'Raw Data'!O3864</f>
        <v>Rain</v>
      </c>
      <c r="C3865" s="11" t="str">
        <f t="shared" si="480"/>
        <v>Rain</v>
      </c>
      <c r="D3865" s="11" t="str">
        <f t="shared" si="481"/>
        <v>Rain</v>
      </c>
      <c r="E3865" s="11" t="str">
        <f t="shared" si="482"/>
        <v>Rain</v>
      </c>
      <c r="F3865" s="11" t="str">
        <f t="shared" si="483"/>
        <v>RAIN</v>
      </c>
      <c r="G3865" s="11" t="str">
        <f t="shared" si="484"/>
        <v>rain</v>
      </c>
      <c r="H3865" s="11" t="str">
        <f>'Raw Data'!H3864</f>
        <v>Weekday</v>
      </c>
      <c r="I3865" s="11" t="str">
        <f t="shared" si="485"/>
        <v>WD</v>
      </c>
      <c r="J3865" s="11" t="str">
        <f t="shared" si="486"/>
        <v>Rain</v>
      </c>
      <c r="K3865" s="11" t="str">
        <f>TEXT('Raw Data'!F3864,"0")</f>
        <v>9</v>
      </c>
      <c r="L3865" s="11">
        <f t="shared" si="487"/>
        <v>9</v>
      </c>
    </row>
    <row r="3866" spans="1:12" x14ac:dyDescent="0.3">
      <c r="A3866" s="9">
        <f>'Raw Data'!A3865</f>
        <v>45365.413194444503</v>
      </c>
      <c r="B3866" s="11" t="str">
        <f>'Raw Data'!O3865</f>
        <v>Fog</v>
      </c>
      <c r="C3866" s="11" t="str">
        <f t="shared" si="480"/>
        <v>Fog</v>
      </c>
      <c r="D3866" s="11" t="str">
        <f t="shared" si="481"/>
        <v>Fog</v>
      </c>
      <c r="E3866" s="11" t="str">
        <f t="shared" si="482"/>
        <v>Fog</v>
      </c>
      <c r="F3866" s="11" t="str">
        <f t="shared" si="483"/>
        <v>FOG</v>
      </c>
      <c r="G3866" s="11" t="str">
        <f t="shared" si="484"/>
        <v>fog</v>
      </c>
      <c r="H3866" s="11" t="str">
        <f>'Raw Data'!H3865</f>
        <v>Weekday</v>
      </c>
      <c r="I3866" s="11" t="str">
        <f t="shared" si="485"/>
        <v>WD</v>
      </c>
      <c r="J3866" s="11" t="str">
        <f t="shared" si="486"/>
        <v>Fog</v>
      </c>
      <c r="K3866" s="11" t="str">
        <f>TEXT('Raw Data'!F3865,"0")</f>
        <v>9</v>
      </c>
      <c r="L3866" s="11">
        <f t="shared" si="487"/>
        <v>9</v>
      </c>
    </row>
    <row r="3867" spans="1:12" x14ac:dyDescent="0.3">
      <c r="A3867" s="9">
        <f>'Raw Data'!A3866</f>
        <v>45365.416666666701</v>
      </c>
      <c r="B3867" s="11" t="str">
        <f>'Raw Data'!O3866</f>
        <v>Rain</v>
      </c>
      <c r="C3867" s="11" t="str">
        <f t="shared" si="480"/>
        <v>Rain</v>
      </c>
      <c r="D3867" s="11" t="str">
        <f t="shared" si="481"/>
        <v>Rain</v>
      </c>
      <c r="E3867" s="11" t="str">
        <f t="shared" si="482"/>
        <v>Rain</v>
      </c>
      <c r="F3867" s="11" t="str">
        <f t="shared" si="483"/>
        <v>RAIN</v>
      </c>
      <c r="G3867" s="11" t="str">
        <f t="shared" si="484"/>
        <v>rain</v>
      </c>
      <c r="H3867" s="11" t="str">
        <f>'Raw Data'!H3866</f>
        <v>Weekday</v>
      </c>
      <c r="I3867" s="11" t="str">
        <f t="shared" si="485"/>
        <v>WD</v>
      </c>
      <c r="J3867" s="11" t="str">
        <f t="shared" si="486"/>
        <v>Rain</v>
      </c>
      <c r="K3867" s="11" t="str">
        <f>TEXT('Raw Data'!F3866,"0")</f>
        <v>10</v>
      </c>
      <c r="L3867" s="11">
        <f t="shared" si="487"/>
        <v>10</v>
      </c>
    </row>
    <row r="3868" spans="1:12" x14ac:dyDescent="0.3">
      <c r="A3868" s="9">
        <f>'Raw Data'!A3867</f>
        <v>45365.420138888898</v>
      </c>
      <c r="B3868" s="11" t="str">
        <f>'Raw Data'!O3867</f>
        <v>Rain</v>
      </c>
      <c r="C3868" s="11" t="str">
        <f t="shared" si="480"/>
        <v>Rain</v>
      </c>
      <c r="D3868" s="11" t="str">
        <f t="shared" si="481"/>
        <v>Rain</v>
      </c>
      <c r="E3868" s="11" t="str">
        <f t="shared" si="482"/>
        <v>Rain</v>
      </c>
      <c r="F3868" s="11" t="str">
        <f t="shared" si="483"/>
        <v>RAIN</v>
      </c>
      <c r="G3868" s="11" t="str">
        <f t="shared" si="484"/>
        <v>rain</v>
      </c>
      <c r="H3868" s="11" t="str">
        <f>'Raw Data'!H3867</f>
        <v>Weekday</v>
      </c>
      <c r="I3868" s="11" t="str">
        <f t="shared" si="485"/>
        <v>WD</v>
      </c>
      <c r="J3868" s="11" t="str">
        <f t="shared" si="486"/>
        <v>Rain</v>
      </c>
      <c r="K3868" s="11" t="str">
        <f>TEXT('Raw Data'!F3867,"0")</f>
        <v>10</v>
      </c>
      <c r="L3868" s="11">
        <f t="shared" si="487"/>
        <v>10</v>
      </c>
    </row>
    <row r="3869" spans="1:12" x14ac:dyDescent="0.3">
      <c r="A3869" s="9">
        <f>'Raw Data'!A3868</f>
        <v>45365.423611111102</v>
      </c>
      <c r="B3869" s="11" t="str">
        <f>'Raw Data'!O3868</f>
        <v>Clear</v>
      </c>
      <c r="C3869" s="11" t="str">
        <f t="shared" si="480"/>
        <v>Clear</v>
      </c>
      <c r="D3869" s="11" t="str">
        <f t="shared" si="481"/>
        <v>Clear</v>
      </c>
      <c r="E3869" s="11" t="str">
        <f t="shared" si="482"/>
        <v>Clear</v>
      </c>
      <c r="F3869" s="11" t="str">
        <f t="shared" si="483"/>
        <v>CLEAR</v>
      </c>
      <c r="G3869" s="11" t="str">
        <f t="shared" si="484"/>
        <v>clear</v>
      </c>
      <c r="H3869" s="11" t="str">
        <f>'Raw Data'!H3868</f>
        <v>Weekday</v>
      </c>
      <c r="I3869" s="11" t="str">
        <f t="shared" si="485"/>
        <v>WD</v>
      </c>
      <c r="J3869" s="11" t="str">
        <f t="shared" si="486"/>
        <v>Clear</v>
      </c>
      <c r="K3869" s="11" t="str">
        <f>TEXT('Raw Data'!F3868,"0")</f>
        <v>10</v>
      </c>
      <c r="L3869" s="11">
        <f t="shared" si="487"/>
        <v>10</v>
      </c>
    </row>
    <row r="3870" spans="1:12" x14ac:dyDescent="0.3">
      <c r="A3870" s="9">
        <f>'Raw Data'!A3869</f>
        <v>45365.427083333299</v>
      </c>
      <c r="B3870" s="11" t="str">
        <f>'Raw Data'!O3869</f>
        <v>Snow</v>
      </c>
      <c r="C3870" s="11" t="str">
        <f t="shared" si="480"/>
        <v>Snow</v>
      </c>
      <c r="D3870" s="11" t="str">
        <f t="shared" si="481"/>
        <v>Snow</v>
      </c>
      <c r="E3870" s="11" t="str">
        <f t="shared" si="482"/>
        <v>Snow</v>
      </c>
      <c r="F3870" s="11" t="str">
        <f t="shared" si="483"/>
        <v>SNOW</v>
      </c>
      <c r="G3870" s="11" t="str">
        <f t="shared" si="484"/>
        <v>snow</v>
      </c>
      <c r="H3870" s="11" t="str">
        <f>'Raw Data'!H3869</f>
        <v>Weekday</v>
      </c>
      <c r="I3870" s="11" t="str">
        <f t="shared" si="485"/>
        <v>WD</v>
      </c>
      <c r="J3870" s="11" t="str">
        <f t="shared" si="486"/>
        <v>Snow</v>
      </c>
      <c r="K3870" s="11" t="str">
        <f>TEXT('Raw Data'!F3869,"0")</f>
        <v>10</v>
      </c>
      <c r="L3870" s="11">
        <f t="shared" si="487"/>
        <v>10</v>
      </c>
    </row>
    <row r="3871" spans="1:12" x14ac:dyDescent="0.3">
      <c r="A3871" s="9">
        <f>'Raw Data'!A3870</f>
        <v>45365.430555555598</v>
      </c>
      <c r="B3871" s="11" t="str">
        <f>'Raw Data'!O3870</f>
        <v>Fog</v>
      </c>
      <c r="C3871" s="11" t="str">
        <f t="shared" si="480"/>
        <v>Fog</v>
      </c>
      <c r="D3871" s="11" t="str">
        <f t="shared" si="481"/>
        <v>Fog</v>
      </c>
      <c r="E3871" s="11" t="str">
        <f t="shared" si="482"/>
        <v>Fog</v>
      </c>
      <c r="F3871" s="11" t="str">
        <f t="shared" si="483"/>
        <v>FOG</v>
      </c>
      <c r="G3871" s="11" t="str">
        <f t="shared" si="484"/>
        <v>fog</v>
      </c>
      <c r="H3871" s="11" t="str">
        <f>'Raw Data'!H3870</f>
        <v>Weekday</v>
      </c>
      <c r="I3871" s="11" t="str">
        <f t="shared" si="485"/>
        <v>WD</v>
      </c>
      <c r="J3871" s="11" t="str">
        <f t="shared" si="486"/>
        <v>Fog</v>
      </c>
      <c r="K3871" s="11" t="str">
        <f>TEXT('Raw Data'!F3870,"0")</f>
        <v>10</v>
      </c>
      <c r="L3871" s="11">
        <f t="shared" si="487"/>
        <v>10</v>
      </c>
    </row>
    <row r="3872" spans="1:12" x14ac:dyDescent="0.3">
      <c r="A3872" s="9">
        <f>'Raw Data'!A3871</f>
        <v>45365.434027777803</v>
      </c>
      <c r="B3872" s="11" t="str">
        <f>'Raw Data'!O3871</f>
        <v>Fog</v>
      </c>
      <c r="C3872" s="11" t="str">
        <f t="shared" si="480"/>
        <v>Fog</v>
      </c>
      <c r="D3872" s="11" t="str">
        <f t="shared" si="481"/>
        <v>Fog</v>
      </c>
      <c r="E3872" s="11" t="str">
        <f t="shared" si="482"/>
        <v>Fog</v>
      </c>
      <c r="F3872" s="11" t="str">
        <f t="shared" si="483"/>
        <v>FOG</v>
      </c>
      <c r="G3872" s="11" t="str">
        <f t="shared" si="484"/>
        <v>fog</v>
      </c>
      <c r="H3872" s="11" t="str">
        <f>'Raw Data'!H3871</f>
        <v>Weekday</v>
      </c>
      <c r="I3872" s="11" t="str">
        <f t="shared" si="485"/>
        <v>WD</v>
      </c>
      <c r="J3872" s="11" t="str">
        <f t="shared" si="486"/>
        <v>Fog</v>
      </c>
      <c r="K3872" s="11" t="str">
        <f>TEXT('Raw Data'!F3871,"0")</f>
        <v>10</v>
      </c>
      <c r="L3872" s="11">
        <f t="shared" si="487"/>
        <v>10</v>
      </c>
    </row>
    <row r="3873" spans="1:12" x14ac:dyDescent="0.3">
      <c r="A3873" s="9">
        <f>'Raw Data'!A3872</f>
        <v>45365.4375</v>
      </c>
      <c r="B3873" s="11" t="str">
        <f>'Raw Data'!O3872</f>
        <v>Snow</v>
      </c>
      <c r="C3873" s="11" t="str">
        <f t="shared" si="480"/>
        <v>Snow</v>
      </c>
      <c r="D3873" s="11" t="str">
        <f t="shared" si="481"/>
        <v>Snow</v>
      </c>
      <c r="E3873" s="11" t="str">
        <f t="shared" si="482"/>
        <v>Snow</v>
      </c>
      <c r="F3873" s="11" t="str">
        <f t="shared" si="483"/>
        <v>SNOW</v>
      </c>
      <c r="G3873" s="11" t="str">
        <f t="shared" si="484"/>
        <v>snow</v>
      </c>
      <c r="H3873" s="11" t="str">
        <f>'Raw Data'!H3872</f>
        <v>Weekday</v>
      </c>
      <c r="I3873" s="11" t="str">
        <f t="shared" si="485"/>
        <v>WD</v>
      </c>
      <c r="J3873" s="11" t="str">
        <f t="shared" si="486"/>
        <v>Snow</v>
      </c>
      <c r="K3873" s="11" t="str">
        <f>TEXT('Raw Data'!F3872,"0")</f>
        <v>10</v>
      </c>
      <c r="L3873" s="11">
        <f t="shared" si="487"/>
        <v>10</v>
      </c>
    </row>
    <row r="3874" spans="1:12" x14ac:dyDescent="0.3">
      <c r="A3874" s="9">
        <f>'Raw Data'!A3873</f>
        <v>45365.440972222197</v>
      </c>
      <c r="B3874" s="11" t="str">
        <f>'Raw Data'!O3873</f>
        <v>Clear</v>
      </c>
      <c r="C3874" s="11" t="str">
        <f t="shared" si="480"/>
        <v>Clear</v>
      </c>
      <c r="D3874" s="11" t="str">
        <f t="shared" si="481"/>
        <v>Clear</v>
      </c>
      <c r="E3874" s="11" t="str">
        <f t="shared" si="482"/>
        <v>Clear</v>
      </c>
      <c r="F3874" s="11" t="str">
        <f t="shared" si="483"/>
        <v>CLEAR</v>
      </c>
      <c r="G3874" s="11" t="str">
        <f t="shared" si="484"/>
        <v>clear</v>
      </c>
      <c r="H3874" s="11" t="str">
        <f>'Raw Data'!H3873</f>
        <v>Weekday</v>
      </c>
      <c r="I3874" s="11" t="str">
        <f t="shared" si="485"/>
        <v>WD</v>
      </c>
      <c r="J3874" s="11" t="str">
        <f t="shared" si="486"/>
        <v>Clear</v>
      </c>
      <c r="K3874" s="11" t="str">
        <f>TEXT('Raw Data'!F3873,"0")</f>
        <v>10</v>
      </c>
      <c r="L3874" s="11">
        <f t="shared" si="487"/>
        <v>10</v>
      </c>
    </row>
    <row r="3875" spans="1:12" x14ac:dyDescent="0.3">
      <c r="A3875" s="9">
        <f>'Raw Data'!A3874</f>
        <v>45365.444444444503</v>
      </c>
      <c r="B3875" s="11" t="str">
        <f>'Raw Data'!O3874</f>
        <v>Snow</v>
      </c>
      <c r="C3875" s="11" t="str">
        <f t="shared" si="480"/>
        <v>Snow</v>
      </c>
      <c r="D3875" s="11" t="str">
        <f t="shared" si="481"/>
        <v>Snow</v>
      </c>
      <c r="E3875" s="11" t="str">
        <f t="shared" si="482"/>
        <v>Snow</v>
      </c>
      <c r="F3875" s="11" t="str">
        <f t="shared" si="483"/>
        <v>SNOW</v>
      </c>
      <c r="G3875" s="11" t="str">
        <f t="shared" si="484"/>
        <v>snow</v>
      </c>
      <c r="H3875" s="11" t="str">
        <f>'Raw Data'!H3874</f>
        <v>Weekday</v>
      </c>
      <c r="I3875" s="11" t="str">
        <f t="shared" si="485"/>
        <v>WD</v>
      </c>
      <c r="J3875" s="11" t="str">
        <f t="shared" si="486"/>
        <v>Snow</v>
      </c>
      <c r="K3875" s="11" t="str">
        <f>TEXT('Raw Data'!F3874,"0")</f>
        <v>10</v>
      </c>
      <c r="L3875" s="11">
        <f t="shared" si="487"/>
        <v>10</v>
      </c>
    </row>
    <row r="3876" spans="1:12" x14ac:dyDescent="0.3">
      <c r="A3876" s="9">
        <f>'Raw Data'!A3875</f>
        <v>45365.447916666701</v>
      </c>
      <c r="B3876" s="11" t="str">
        <f>'Raw Data'!O3875</f>
        <v>Snow</v>
      </c>
      <c r="C3876" s="11" t="str">
        <f t="shared" si="480"/>
        <v>Snow</v>
      </c>
      <c r="D3876" s="11" t="str">
        <f t="shared" si="481"/>
        <v>Snow</v>
      </c>
      <c r="E3876" s="11" t="str">
        <f t="shared" si="482"/>
        <v>Snow</v>
      </c>
      <c r="F3876" s="11" t="str">
        <f t="shared" si="483"/>
        <v>SNOW</v>
      </c>
      <c r="G3876" s="11" t="str">
        <f t="shared" si="484"/>
        <v>snow</v>
      </c>
      <c r="H3876" s="11" t="str">
        <f>'Raw Data'!H3875</f>
        <v>Weekday</v>
      </c>
      <c r="I3876" s="11" t="str">
        <f t="shared" si="485"/>
        <v>WD</v>
      </c>
      <c r="J3876" s="11" t="str">
        <f t="shared" si="486"/>
        <v>Snow</v>
      </c>
      <c r="K3876" s="11" t="str">
        <f>TEXT('Raw Data'!F3875,"0")</f>
        <v>10</v>
      </c>
      <c r="L3876" s="11">
        <f t="shared" si="487"/>
        <v>10</v>
      </c>
    </row>
    <row r="3877" spans="1:12" x14ac:dyDescent="0.3">
      <c r="A3877" s="9">
        <f>'Raw Data'!A3876</f>
        <v>45365.451388888898</v>
      </c>
      <c r="B3877" s="11" t="str">
        <f>'Raw Data'!O3876</f>
        <v>Fog</v>
      </c>
      <c r="C3877" s="11" t="str">
        <f t="shared" si="480"/>
        <v>Fog</v>
      </c>
      <c r="D3877" s="11" t="str">
        <f t="shared" si="481"/>
        <v>Fog</v>
      </c>
      <c r="E3877" s="11" t="str">
        <f t="shared" si="482"/>
        <v>Fog</v>
      </c>
      <c r="F3877" s="11" t="str">
        <f t="shared" si="483"/>
        <v>FOG</v>
      </c>
      <c r="G3877" s="11" t="str">
        <f t="shared" si="484"/>
        <v>fog</v>
      </c>
      <c r="H3877" s="11" t="str">
        <f>'Raw Data'!H3876</f>
        <v>Weekday</v>
      </c>
      <c r="I3877" s="11" t="str">
        <f t="shared" si="485"/>
        <v>WD</v>
      </c>
      <c r="J3877" s="11" t="str">
        <f t="shared" si="486"/>
        <v>Fog</v>
      </c>
      <c r="K3877" s="11" t="str">
        <f>TEXT('Raw Data'!F3876,"0")</f>
        <v>10</v>
      </c>
      <c r="L3877" s="11">
        <f t="shared" si="487"/>
        <v>10</v>
      </c>
    </row>
    <row r="3878" spans="1:12" x14ac:dyDescent="0.3">
      <c r="A3878" s="9">
        <f>'Raw Data'!A3877</f>
        <v>45365.454861111102</v>
      </c>
      <c r="B3878" s="11" t="str">
        <f>'Raw Data'!O3877</f>
        <v>Snow</v>
      </c>
      <c r="C3878" s="11" t="str">
        <f t="shared" si="480"/>
        <v>Snow</v>
      </c>
      <c r="D3878" s="11" t="str">
        <f t="shared" si="481"/>
        <v>Snow</v>
      </c>
      <c r="E3878" s="11" t="str">
        <f t="shared" si="482"/>
        <v>Snow</v>
      </c>
      <c r="F3878" s="11" t="str">
        <f t="shared" si="483"/>
        <v>SNOW</v>
      </c>
      <c r="G3878" s="11" t="str">
        <f t="shared" si="484"/>
        <v>snow</v>
      </c>
      <c r="H3878" s="11" t="str">
        <f>'Raw Data'!H3877</f>
        <v>Weekday</v>
      </c>
      <c r="I3878" s="11" t="str">
        <f t="shared" si="485"/>
        <v>WD</v>
      </c>
      <c r="J3878" s="11" t="str">
        <f t="shared" si="486"/>
        <v>Snow</v>
      </c>
      <c r="K3878" s="11" t="str">
        <f>TEXT('Raw Data'!F3877,"0")</f>
        <v>10</v>
      </c>
      <c r="L3878" s="11">
        <f t="shared" si="487"/>
        <v>10</v>
      </c>
    </row>
    <row r="3879" spans="1:12" x14ac:dyDescent="0.3">
      <c r="A3879" s="9">
        <f>'Raw Data'!A3878</f>
        <v>45365.458333333299</v>
      </c>
      <c r="B3879" s="11" t="str">
        <f>'Raw Data'!O3878</f>
        <v>Fog</v>
      </c>
      <c r="C3879" s="11" t="str">
        <f t="shared" si="480"/>
        <v>Fog</v>
      </c>
      <c r="D3879" s="11" t="str">
        <f t="shared" si="481"/>
        <v>Fog</v>
      </c>
      <c r="E3879" s="11" t="str">
        <f t="shared" si="482"/>
        <v>Fog</v>
      </c>
      <c r="F3879" s="11" t="str">
        <f t="shared" si="483"/>
        <v>FOG</v>
      </c>
      <c r="G3879" s="11" t="str">
        <f t="shared" si="484"/>
        <v>fog</v>
      </c>
      <c r="H3879" s="11" t="str">
        <f>'Raw Data'!H3878</f>
        <v>Weekday</v>
      </c>
      <c r="I3879" s="11" t="str">
        <f t="shared" si="485"/>
        <v>WD</v>
      </c>
      <c r="J3879" s="11" t="str">
        <f t="shared" si="486"/>
        <v>Fog</v>
      </c>
      <c r="K3879" s="11" t="str">
        <f>TEXT('Raw Data'!F3878,"0")</f>
        <v>11</v>
      </c>
      <c r="L3879" s="11">
        <f t="shared" si="487"/>
        <v>11</v>
      </c>
    </row>
    <row r="3880" spans="1:12" x14ac:dyDescent="0.3">
      <c r="A3880" s="9">
        <f>'Raw Data'!A3879</f>
        <v>45365.461805555598</v>
      </c>
      <c r="B3880" s="11" t="str">
        <f>'Raw Data'!O3879</f>
        <v>Fog</v>
      </c>
      <c r="C3880" s="11" t="str">
        <f t="shared" si="480"/>
        <v>Fog</v>
      </c>
      <c r="D3880" s="11" t="str">
        <f t="shared" si="481"/>
        <v>Fog</v>
      </c>
      <c r="E3880" s="11" t="str">
        <f t="shared" si="482"/>
        <v>Fog</v>
      </c>
      <c r="F3880" s="11" t="str">
        <f t="shared" si="483"/>
        <v>FOG</v>
      </c>
      <c r="G3880" s="11" t="str">
        <f t="shared" si="484"/>
        <v>fog</v>
      </c>
      <c r="H3880" s="11" t="str">
        <f>'Raw Data'!H3879</f>
        <v>Weekday</v>
      </c>
      <c r="I3880" s="11" t="str">
        <f t="shared" si="485"/>
        <v>WD</v>
      </c>
      <c r="J3880" s="11" t="str">
        <f t="shared" si="486"/>
        <v>Fog</v>
      </c>
      <c r="K3880" s="11" t="str">
        <f>TEXT('Raw Data'!F3879,"0")</f>
        <v>11</v>
      </c>
      <c r="L3880" s="11">
        <f t="shared" si="487"/>
        <v>11</v>
      </c>
    </row>
    <row r="3881" spans="1:12" x14ac:dyDescent="0.3">
      <c r="A3881" s="9">
        <f>'Raw Data'!A3880</f>
        <v>45365.465277777803</v>
      </c>
      <c r="B3881" s="11" t="str">
        <f>'Raw Data'!O3880</f>
        <v>Rain</v>
      </c>
      <c r="C3881" s="11" t="str">
        <f t="shared" si="480"/>
        <v>Rain</v>
      </c>
      <c r="D3881" s="11" t="str">
        <f t="shared" si="481"/>
        <v>Rain</v>
      </c>
      <c r="E3881" s="11" t="str">
        <f t="shared" si="482"/>
        <v>Rain</v>
      </c>
      <c r="F3881" s="11" t="str">
        <f t="shared" si="483"/>
        <v>RAIN</v>
      </c>
      <c r="G3881" s="11" t="str">
        <f t="shared" si="484"/>
        <v>rain</v>
      </c>
      <c r="H3881" s="11" t="str">
        <f>'Raw Data'!H3880</f>
        <v>Weekday</v>
      </c>
      <c r="I3881" s="11" t="str">
        <f t="shared" si="485"/>
        <v>WD</v>
      </c>
      <c r="J3881" s="11" t="str">
        <f t="shared" si="486"/>
        <v>Rain</v>
      </c>
      <c r="K3881" s="11" t="str">
        <f>TEXT('Raw Data'!F3880,"0")</f>
        <v>11</v>
      </c>
      <c r="L3881" s="11">
        <f t="shared" si="487"/>
        <v>11</v>
      </c>
    </row>
    <row r="3882" spans="1:12" x14ac:dyDescent="0.3">
      <c r="A3882" s="9">
        <f>'Raw Data'!A3881</f>
        <v>45365.46875</v>
      </c>
      <c r="B3882" s="11" t="str">
        <f>'Raw Data'!O3881</f>
        <v>Snow</v>
      </c>
      <c r="C3882" s="11" t="str">
        <f t="shared" si="480"/>
        <v>Snow</v>
      </c>
      <c r="D3882" s="11" t="str">
        <f t="shared" si="481"/>
        <v>Snow</v>
      </c>
      <c r="E3882" s="11" t="str">
        <f t="shared" si="482"/>
        <v>Snow</v>
      </c>
      <c r="F3882" s="11" t="str">
        <f t="shared" si="483"/>
        <v>SNOW</v>
      </c>
      <c r="G3882" s="11" t="str">
        <f t="shared" si="484"/>
        <v>snow</v>
      </c>
      <c r="H3882" s="11" t="str">
        <f>'Raw Data'!H3881</f>
        <v>Weekday</v>
      </c>
      <c r="I3882" s="11" t="str">
        <f t="shared" si="485"/>
        <v>WD</v>
      </c>
      <c r="J3882" s="11" t="str">
        <f t="shared" si="486"/>
        <v>Snow</v>
      </c>
      <c r="K3882" s="11" t="str">
        <f>TEXT('Raw Data'!F3881,"0")</f>
        <v>11</v>
      </c>
      <c r="L3882" s="11">
        <f t="shared" si="487"/>
        <v>11</v>
      </c>
    </row>
    <row r="3883" spans="1:12" x14ac:dyDescent="0.3">
      <c r="A3883" s="9">
        <f>'Raw Data'!A3882</f>
        <v>45365.472222222197</v>
      </c>
      <c r="B3883" s="11" t="str">
        <f>'Raw Data'!O3882</f>
        <v>Fog</v>
      </c>
      <c r="C3883" s="11" t="str">
        <f t="shared" si="480"/>
        <v>Fog</v>
      </c>
      <c r="D3883" s="11" t="str">
        <f t="shared" si="481"/>
        <v>Fog</v>
      </c>
      <c r="E3883" s="11" t="str">
        <f t="shared" si="482"/>
        <v>Fog</v>
      </c>
      <c r="F3883" s="11" t="str">
        <f t="shared" si="483"/>
        <v>FOG</v>
      </c>
      <c r="G3883" s="11" t="str">
        <f t="shared" si="484"/>
        <v>fog</v>
      </c>
      <c r="H3883" s="11" t="str">
        <f>'Raw Data'!H3882</f>
        <v>Weekday</v>
      </c>
      <c r="I3883" s="11" t="str">
        <f t="shared" si="485"/>
        <v>WD</v>
      </c>
      <c r="J3883" s="11" t="str">
        <f t="shared" si="486"/>
        <v>Fog</v>
      </c>
      <c r="K3883" s="11" t="str">
        <f>TEXT('Raw Data'!F3882,"0")</f>
        <v>11</v>
      </c>
      <c r="L3883" s="11">
        <f t="shared" si="487"/>
        <v>11</v>
      </c>
    </row>
    <row r="3884" spans="1:12" x14ac:dyDescent="0.3">
      <c r="A3884" s="9">
        <f>'Raw Data'!A3883</f>
        <v>45365.475694444503</v>
      </c>
      <c r="B3884" s="11" t="str">
        <f>'Raw Data'!O3883</f>
        <v>Rain</v>
      </c>
      <c r="C3884" s="11" t="str">
        <f t="shared" si="480"/>
        <v>Rain</v>
      </c>
      <c r="D3884" s="11" t="str">
        <f t="shared" si="481"/>
        <v>Rain</v>
      </c>
      <c r="E3884" s="11" t="str">
        <f t="shared" si="482"/>
        <v>Rain</v>
      </c>
      <c r="F3884" s="11" t="str">
        <f t="shared" si="483"/>
        <v>RAIN</v>
      </c>
      <c r="G3884" s="11" t="str">
        <f t="shared" si="484"/>
        <v>rain</v>
      </c>
      <c r="H3884" s="11" t="str">
        <f>'Raw Data'!H3883</f>
        <v>Weekday</v>
      </c>
      <c r="I3884" s="11" t="str">
        <f t="shared" si="485"/>
        <v>WD</v>
      </c>
      <c r="J3884" s="11" t="str">
        <f t="shared" si="486"/>
        <v>Rain</v>
      </c>
      <c r="K3884" s="11" t="str">
        <f>TEXT('Raw Data'!F3883,"0")</f>
        <v>11</v>
      </c>
      <c r="L3884" s="11">
        <f t="shared" si="487"/>
        <v>11</v>
      </c>
    </row>
    <row r="3885" spans="1:12" x14ac:dyDescent="0.3">
      <c r="A3885" s="9">
        <f>'Raw Data'!A3884</f>
        <v>45365.479166666701</v>
      </c>
      <c r="B3885" s="11" t="str">
        <f>'Raw Data'!O3884</f>
        <v>Fog</v>
      </c>
      <c r="C3885" s="11" t="str">
        <f t="shared" si="480"/>
        <v>Fog</v>
      </c>
      <c r="D3885" s="11" t="str">
        <f t="shared" si="481"/>
        <v>Fog</v>
      </c>
      <c r="E3885" s="11" t="str">
        <f t="shared" si="482"/>
        <v>Fog</v>
      </c>
      <c r="F3885" s="11" t="str">
        <f t="shared" si="483"/>
        <v>FOG</v>
      </c>
      <c r="G3885" s="11" t="str">
        <f t="shared" si="484"/>
        <v>fog</v>
      </c>
      <c r="H3885" s="11" t="str">
        <f>'Raw Data'!H3884</f>
        <v>Weekday</v>
      </c>
      <c r="I3885" s="11" t="str">
        <f t="shared" si="485"/>
        <v>WD</v>
      </c>
      <c r="J3885" s="11" t="str">
        <f t="shared" si="486"/>
        <v>Fog</v>
      </c>
      <c r="K3885" s="11" t="str">
        <f>TEXT('Raw Data'!F3884,"0")</f>
        <v>11</v>
      </c>
      <c r="L3885" s="11">
        <f t="shared" si="487"/>
        <v>11</v>
      </c>
    </row>
    <row r="3886" spans="1:12" x14ac:dyDescent="0.3">
      <c r="A3886" s="9">
        <f>'Raw Data'!A3885</f>
        <v>45365.482638888898</v>
      </c>
      <c r="B3886" s="11" t="str">
        <f>'Raw Data'!O3885</f>
        <v>Fog</v>
      </c>
      <c r="C3886" s="11" t="str">
        <f t="shared" si="480"/>
        <v>Fog</v>
      </c>
      <c r="D3886" s="11" t="str">
        <f t="shared" si="481"/>
        <v>Fog</v>
      </c>
      <c r="E3886" s="11" t="str">
        <f t="shared" si="482"/>
        <v>Fog</v>
      </c>
      <c r="F3886" s="11" t="str">
        <f t="shared" si="483"/>
        <v>FOG</v>
      </c>
      <c r="G3886" s="11" t="str">
        <f t="shared" si="484"/>
        <v>fog</v>
      </c>
      <c r="H3886" s="11" t="str">
        <f>'Raw Data'!H3885</f>
        <v>Weekday</v>
      </c>
      <c r="I3886" s="11" t="str">
        <f t="shared" si="485"/>
        <v>WD</v>
      </c>
      <c r="J3886" s="11" t="str">
        <f t="shared" si="486"/>
        <v>Fog</v>
      </c>
      <c r="K3886" s="11" t="str">
        <f>TEXT('Raw Data'!F3885,"0")</f>
        <v>11</v>
      </c>
      <c r="L3886" s="11">
        <f t="shared" si="487"/>
        <v>11</v>
      </c>
    </row>
    <row r="3887" spans="1:12" x14ac:dyDescent="0.3">
      <c r="A3887" s="9">
        <f>'Raw Data'!A3886</f>
        <v>45365.486111111102</v>
      </c>
      <c r="B3887" s="11" t="str">
        <f>'Raw Data'!O3886</f>
        <v>Fog</v>
      </c>
      <c r="C3887" s="11" t="str">
        <f t="shared" si="480"/>
        <v>Fog</v>
      </c>
      <c r="D3887" s="11" t="str">
        <f t="shared" si="481"/>
        <v>Fog</v>
      </c>
      <c r="E3887" s="11" t="str">
        <f t="shared" si="482"/>
        <v>Fog</v>
      </c>
      <c r="F3887" s="11" t="str">
        <f t="shared" si="483"/>
        <v>FOG</v>
      </c>
      <c r="G3887" s="11" t="str">
        <f t="shared" si="484"/>
        <v>fog</v>
      </c>
      <c r="H3887" s="11" t="str">
        <f>'Raw Data'!H3886</f>
        <v>Weekday</v>
      </c>
      <c r="I3887" s="11" t="str">
        <f t="shared" si="485"/>
        <v>WD</v>
      </c>
      <c r="J3887" s="11" t="str">
        <f t="shared" si="486"/>
        <v>Fog</v>
      </c>
      <c r="K3887" s="11" t="str">
        <f>TEXT('Raw Data'!F3886,"0")</f>
        <v>11</v>
      </c>
      <c r="L3887" s="11">
        <f t="shared" si="487"/>
        <v>11</v>
      </c>
    </row>
    <row r="3888" spans="1:12" x14ac:dyDescent="0.3">
      <c r="A3888" s="9">
        <f>'Raw Data'!A3887</f>
        <v>45365.489583333299</v>
      </c>
      <c r="B3888" s="11" t="str">
        <f>'Raw Data'!O3887</f>
        <v>Fog</v>
      </c>
      <c r="C3888" s="11" t="str">
        <f t="shared" si="480"/>
        <v>Fog</v>
      </c>
      <c r="D3888" s="11" t="str">
        <f t="shared" si="481"/>
        <v>Fog</v>
      </c>
      <c r="E3888" s="11" t="str">
        <f t="shared" si="482"/>
        <v>Fog</v>
      </c>
      <c r="F3888" s="11" t="str">
        <f t="shared" si="483"/>
        <v>FOG</v>
      </c>
      <c r="G3888" s="11" t="str">
        <f t="shared" si="484"/>
        <v>fog</v>
      </c>
      <c r="H3888" s="11" t="str">
        <f>'Raw Data'!H3887</f>
        <v>Weekday</v>
      </c>
      <c r="I3888" s="11" t="str">
        <f t="shared" si="485"/>
        <v>WD</v>
      </c>
      <c r="J3888" s="11" t="str">
        <f t="shared" si="486"/>
        <v>Fog</v>
      </c>
      <c r="K3888" s="11" t="str">
        <f>TEXT('Raw Data'!F3887,"0")</f>
        <v>11</v>
      </c>
      <c r="L3888" s="11">
        <f t="shared" si="487"/>
        <v>11</v>
      </c>
    </row>
    <row r="3889" spans="1:12" x14ac:dyDescent="0.3">
      <c r="A3889" s="9">
        <f>'Raw Data'!A3888</f>
        <v>45365.493055555598</v>
      </c>
      <c r="B3889" s="11" t="str">
        <f>'Raw Data'!O3888</f>
        <v>Fog</v>
      </c>
      <c r="C3889" s="11" t="str">
        <f t="shared" si="480"/>
        <v>Fog</v>
      </c>
      <c r="D3889" s="11" t="str">
        <f t="shared" si="481"/>
        <v>Fog</v>
      </c>
      <c r="E3889" s="11" t="str">
        <f t="shared" si="482"/>
        <v>Fog</v>
      </c>
      <c r="F3889" s="11" t="str">
        <f t="shared" si="483"/>
        <v>FOG</v>
      </c>
      <c r="G3889" s="11" t="str">
        <f t="shared" si="484"/>
        <v>fog</v>
      </c>
      <c r="H3889" s="11" t="str">
        <f>'Raw Data'!H3888</f>
        <v>Weekday</v>
      </c>
      <c r="I3889" s="11" t="str">
        <f t="shared" si="485"/>
        <v>WD</v>
      </c>
      <c r="J3889" s="11" t="str">
        <f t="shared" si="486"/>
        <v>Fog</v>
      </c>
      <c r="K3889" s="11" t="str">
        <f>TEXT('Raw Data'!F3888,"0")</f>
        <v>11</v>
      </c>
      <c r="L3889" s="11">
        <f t="shared" si="487"/>
        <v>11</v>
      </c>
    </row>
    <row r="3890" spans="1:12" x14ac:dyDescent="0.3">
      <c r="A3890" s="9">
        <f>'Raw Data'!A3889</f>
        <v>45365.496527777803</v>
      </c>
      <c r="B3890" s="11" t="str">
        <f>'Raw Data'!O3889</f>
        <v>Fog</v>
      </c>
      <c r="C3890" s="11" t="str">
        <f t="shared" si="480"/>
        <v>Fog</v>
      </c>
      <c r="D3890" s="11" t="str">
        <f t="shared" si="481"/>
        <v>Fog</v>
      </c>
      <c r="E3890" s="11" t="str">
        <f t="shared" si="482"/>
        <v>Fog</v>
      </c>
      <c r="F3890" s="11" t="str">
        <f t="shared" si="483"/>
        <v>FOG</v>
      </c>
      <c r="G3890" s="11" t="str">
        <f t="shared" si="484"/>
        <v>fog</v>
      </c>
      <c r="H3890" s="11" t="str">
        <f>'Raw Data'!H3889</f>
        <v>Weekday</v>
      </c>
      <c r="I3890" s="11" t="str">
        <f t="shared" si="485"/>
        <v>WD</v>
      </c>
      <c r="J3890" s="11" t="str">
        <f t="shared" si="486"/>
        <v>Fog</v>
      </c>
      <c r="K3890" s="11" t="str">
        <f>TEXT('Raw Data'!F3889,"0")</f>
        <v>11</v>
      </c>
      <c r="L3890" s="11">
        <f t="shared" si="487"/>
        <v>11</v>
      </c>
    </row>
    <row r="3891" spans="1:12" x14ac:dyDescent="0.3">
      <c r="A3891" s="9">
        <f>'Raw Data'!A3890</f>
        <v>45365.5</v>
      </c>
      <c r="B3891" s="11" t="str">
        <f>'Raw Data'!O3890</f>
        <v>Rain</v>
      </c>
      <c r="C3891" s="11" t="str">
        <f t="shared" si="480"/>
        <v>Rain</v>
      </c>
      <c r="D3891" s="11" t="str">
        <f t="shared" si="481"/>
        <v>Rain</v>
      </c>
      <c r="E3891" s="11" t="str">
        <f t="shared" si="482"/>
        <v>Rain</v>
      </c>
      <c r="F3891" s="11" t="str">
        <f t="shared" si="483"/>
        <v>RAIN</v>
      </c>
      <c r="G3891" s="11" t="str">
        <f t="shared" si="484"/>
        <v>rain</v>
      </c>
      <c r="H3891" s="11" t="str">
        <f>'Raw Data'!H3890</f>
        <v>Weekday</v>
      </c>
      <c r="I3891" s="11" t="str">
        <f t="shared" si="485"/>
        <v>WD</v>
      </c>
      <c r="J3891" s="11" t="str">
        <f t="shared" si="486"/>
        <v>Rain</v>
      </c>
      <c r="K3891" s="11" t="str">
        <f>TEXT('Raw Data'!F3890,"0")</f>
        <v>12</v>
      </c>
      <c r="L3891" s="11">
        <f t="shared" si="487"/>
        <v>12</v>
      </c>
    </row>
    <row r="3892" spans="1:12" x14ac:dyDescent="0.3">
      <c r="A3892" s="9">
        <f>'Raw Data'!A3891</f>
        <v>45365.503472222197</v>
      </c>
      <c r="B3892" s="11" t="str">
        <f>'Raw Data'!O3891</f>
        <v>Rain</v>
      </c>
      <c r="C3892" s="11" t="str">
        <f t="shared" si="480"/>
        <v>Rain</v>
      </c>
      <c r="D3892" s="11" t="str">
        <f t="shared" si="481"/>
        <v>Rain</v>
      </c>
      <c r="E3892" s="11" t="str">
        <f t="shared" si="482"/>
        <v>Rain</v>
      </c>
      <c r="F3892" s="11" t="str">
        <f t="shared" si="483"/>
        <v>RAIN</v>
      </c>
      <c r="G3892" s="11" t="str">
        <f t="shared" si="484"/>
        <v>rain</v>
      </c>
      <c r="H3892" s="11" t="str">
        <f>'Raw Data'!H3891</f>
        <v>Weekday</v>
      </c>
      <c r="I3892" s="11" t="str">
        <f t="shared" si="485"/>
        <v>WD</v>
      </c>
      <c r="J3892" s="11" t="str">
        <f t="shared" si="486"/>
        <v>Rain</v>
      </c>
      <c r="K3892" s="11" t="str">
        <f>TEXT('Raw Data'!F3891,"0")</f>
        <v>12</v>
      </c>
      <c r="L3892" s="11">
        <f t="shared" si="487"/>
        <v>12</v>
      </c>
    </row>
    <row r="3893" spans="1:12" x14ac:dyDescent="0.3">
      <c r="A3893" s="9">
        <f>'Raw Data'!A3892</f>
        <v>45365.506944444503</v>
      </c>
      <c r="B3893" s="11" t="str">
        <f>'Raw Data'!O3892</f>
        <v>Fog</v>
      </c>
      <c r="C3893" s="11" t="str">
        <f t="shared" si="480"/>
        <v>Fog</v>
      </c>
      <c r="D3893" s="11" t="str">
        <f t="shared" si="481"/>
        <v>Fog</v>
      </c>
      <c r="E3893" s="11" t="str">
        <f t="shared" si="482"/>
        <v>Fog</v>
      </c>
      <c r="F3893" s="11" t="str">
        <f t="shared" si="483"/>
        <v>FOG</v>
      </c>
      <c r="G3893" s="11" t="str">
        <f t="shared" si="484"/>
        <v>fog</v>
      </c>
      <c r="H3893" s="11" t="str">
        <f>'Raw Data'!H3892</f>
        <v>Weekday</v>
      </c>
      <c r="I3893" s="11" t="str">
        <f t="shared" si="485"/>
        <v>WD</v>
      </c>
      <c r="J3893" s="11" t="str">
        <f t="shared" si="486"/>
        <v>Fog</v>
      </c>
      <c r="K3893" s="11" t="str">
        <f>TEXT('Raw Data'!F3892,"0")</f>
        <v>12</v>
      </c>
      <c r="L3893" s="11">
        <f t="shared" si="487"/>
        <v>12</v>
      </c>
    </row>
    <row r="3894" spans="1:12" x14ac:dyDescent="0.3">
      <c r="A3894" s="9">
        <f>'Raw Data'!A3893</f>
        <v>45365.510416666701</v>
      </c>
      <c r="B3894" s="11" t="str">
        <f>'Raw Data'!O3893</f>
        <v>Snow</v>
      </c>
      <c r="C3894" s="11" t="str">
        <f t="shared" si="480"/>
        <v>Snow</v>
      </c>
      <c r="D3894" s="11" t="str">
        <f t="shared" si="481"/>
        <v>Snow</v>
      </c>
      <c r="E3894" s="11" t="str">
        <f t="shared" si="482"/>
        <v>Snow</v>
      </c>
      <c r="F3894" s="11" t="str">
        <f t="shared" si="483"/>
        <v>SNOW</v>
      </c>
      <c r="G3894" s="11" t="str">
        <f t="shared" si="484"/>
        <v>snow</v>
      </c>
      <c r="H3894" s="11" t="str">
        <f>'Raw Data'!H3893</f>
        <v>Weekday</v>
      </c>
      <c r="I3894" s="11" t="str">
        <f t="shared" si="485"/>
        <v>WD</v>
      </c>
      <c r="J3894" s="11" t="str">
        <f t="shared" si="486"/>
        <v>Snow</v>
      </c>
      <c r="K3894" s="11" t="str">
        <f>TEXT('Raw Data'!F3893,"0")</f>
        <v>12</v>
      </c>
      <c r="L3894" s="11">
        <f t="shared" si="487"/>
        <v>12</v>
      </c>
    </row>
    <row r="3895" spans="1:12" x14ac:dyDescent="0.3">
      <c r="A3895" s="9">
        <f>'Raw Data'!A3894</f>
        <v>45365.513888888898</v>
      </c>
      <c r="B3895" s="11" t="str">
        <f>'Raw Data'!O3894</f>
        <v>Clear</v>
      </c>
      <c r="C3895" s="11" t="str">
        <f t="shared" si="480"/>
        <v>Clear</v>
      </c>
      <c r="D3895" s="11" t="str">
        <f t="shared" si="481"/>
        <v>Clear</v>
      </c>
      <c r="E3895" s="11" t="str">
        <f t="shared" si="482"/>
        <v>Clear</v>
      </c>
      <c r="F3895" s="11" t="str">
        <f t="shared" si="483"/>
        <v>CLEAR</v>
      </c>
      <c r="G3895" s="11" t="str">
        <f t="shared" si="484"/>
        <v>clear</v>
      </c>
      <c r="H3895" s="11" t="str">
        <f>'Raw Data'!H3894</f>
        <v>Weekday</v>
      </c>
      <c r="I3895" s="11" t="str">
        <f t="shared" si="485"/>
        <v>WD</v>
      </c>
      <c r="J3895" s="11" t="str">
        <f t="shared" si="486"/>
        <v>Clear</v>
      </c>
      <c r="K3895" s="11" t="str">
        <f>TEXT('Raw Data'!F3894,"0")</f>
        <v>12</v>
      </c>
      <c r="L3895" s="11">
        <f t="shared" si="487"/>
        <v>12</v>
      </c>
    </row>
    <row r="3896" spans="1:12" x14ac:dyDescent="0.3">
      <c r="A3896" s="9">
        <f>'Raw Data'!A3895</f>
        <v>45365.517361111102</v>
      </c>
      <c r="B3896" s="11" t="str">
        <f>'Raw Data'!O3895</f>
        <v>Fog</v>
      </c>
      <c r="C3896" s="11" t="str">
        <f t="shared" si="480"/>
        <v>Fog</v>
      </c>
      <c r="D3896" s="11" t="str">
        <f t="shared" si="481"/>
        <v>Fog</v>
      </c>
      <c r="E3896" s="11" t="str">
        <f t="shared" si="482"/>
        <v>Fog</v>
      </c>
      <c r="F3896" s="11" t="str">
        <f t="shared" si="483"/>
        <v>FOG</v>
      </c>
      <c r="G3896" s="11" t="str">
        <f t="shared" si="484"/>
        <v>fog</v>
      </c>
      <c r="H3896" s="11" t="str">
        <f>'Raw Data'!H3895</f>
        <v>Weekday</v>
      </c>
      <c r="I3896" s="11" t="str">
        <f t="shared" si="485"/>
        <v>WD</v>
      </c>
      <c r="J3896" s="11" t="str">
        <f t="shared" si="486"/>
        <v>Fog</v>
      </c>
      <c r="K3896" s="11" t="str">
        <f>TEXT('Raw Data'!F3895,"0")</f>
        <v>12</v>
      </c>
      <c r="L3896" s="11">
        <f t="shared" si="487"/>
        <v>12</v>
      </c>
    </row>
    <row r="3897" spans="1:12" x14ac:dyDescent="0.3">
      <c r="A3897" s="9">
        <f>'Raw Data'!A3896</f>
        <v>45365.520833333299</v>
      </c>
      <c r="B3897" s="11" t="str">
        <f>'Raw Data'!O3896</f>
        <v>Rain</v>
      </c>
      <c r="C3897" s="11" t="str">
        <f t="shared" si="480"/>
        <v>Rain</v>
      </c>
      <c r="D3897" s="11" t="str">
        <f t="shared" si="481"/>
        <v>Rain</v>
      </c>
      <c r="E3897" s="11" t="str">
        <f t="shared" si="482"/>
        <v>Rain</v>
      </c>
      <c r="F3897" s="11" t="str">
        <f t="shared" si="483"/>
        <v>RAIN</v>
      </c>
      <c r="G3897" s="11" t="str">
        <f t="shared" si="484"/>
        <v>rain</v>
      </c>
      <c r="H3897" s="11" t="str">
        <f>'Raw Data'!H3896</f>
        <v>Weekday</v>
      </c>
      <c r="I3897" s="11" t="str">
        <f t="shared" si="485"/>
        <v>WD</v>
      </c>
      <c r="J3897" s="11" t="str">
        <f t="shared" si="486"/>
        <v>Rain</v>
      </c>
      <c r="K3897" s="11" t="str">
        <f>TEXT('Raw Data'!F3896,"0")</f>
        <v>12</v>
      </c>
      <c r="L3897" s="11">
        <f t="shared" si="487"/>
        <v>12</v>
      </c>
    </row>
    <row r="3898" spans="1:12" x14ac:dyDescent="0.3">
      <c r="A3898" s="9">
        <f>'Raw Data'!A3897</f>
        <v>45365.524305555598</v>
      </c>
      <c r="B3898" s="11" t="str">
        <f>'Raw Data'!O3897</f>
        <v>Fog</v>
      </c>
      <c r="C3898" s="11" t="str">
        <f t="shared" si="480"/>
        <v>Fog</v>
      </c>
      <c r="D3898" s="11" t="str">
        <f t="shared" si="481"/>
        <v>Fog</v>
      </c>
      <c r="E3898" s="11" t="str">
        <f t="shared" si="482"/>
        <v>Fog</v>
      </c>
      <c r="F3898" s="11" t="str">
        <f t="shared" si="483"/>
        <v>FOG</v>
      </c>
      <c r="G3898" s="11" t="str">
        <f t="shared" si="484"/>
        <v>fog</v>
      </c>
      <c r="H3898" s="11" t="str">
        <f>'Raw Data'!H3897</f>
        <v>Weekday</v>
      </c>
      <c r="I3898" s="11" t="str">
        <f t="shared" si="485"/>
        <v>WD</v>
      </c>
      <c r="J3898" s="11" t="str">
        <f t="shared" si="486"/>
        <v>Fog</v>
      </c>
      <c r="K3898" s="11" t="str">
        <f>TEXT('Raw Data'!F3897,"0")</f>
        <v>12</v>
      </c>
      <c r="L3898" s="11">
        <f t="shared" si="487"/>
        <v>12</v>
      </c>
    </row>
    <row r="3899" spans="1:12" x14ac:dyDescent="0.3">
      <c r="A3899" s="9">
        <f>'Raw Data'!A3898</f>
        <v>45365.527777777803</v>
      </c>
      <c r="B3899" s="11" t="str">
        <f>'Raw Data'!O3898</f>
        <v>Rain</v>
      </c>
      <c r="C3899" s="11" t="str">
        <f t="shared" si="480"/>
        <v>Rain</v>
      </c>
      <c r="D3899" s="11" t="str">
        <f t="shared" si="481"/>
        <v>Rain</v>
      </c>
      <c r="E3899" s="11" t="str">
        <f t="shared" si="482"/>
        <v>Rain</v>
      </c>
      <c r="F3899" s="11" t="str">
        <f t="shared" si="483"/>
        <v>RAIN</v>
      </c>
      <c r="G3899" s="11" t="str">
        <f t="shared" si="484"/>
        <v>rain</v>
      </c>
      <c r="H3899" s="11" t="str">
        <f>'Raw Data'!H3898</f>
        <v>Weekday</v>
      </c>
      <c r="I3899" s="11" t="str">
        <f t="shared" si="485"/>
        <v>WD</v>
      </c>
      <c r="J3899" s="11" t="str">
        <f t="shared" si="486"/>
        <v>Rain</v>
      </c>
      <c r="K3899" s="11" t="str">
        <f>TEXT('Raw Data'!F3898,"0")</f>
        <v>12</v>
      </c>
      <c r="L3899" s="11">
        <f t="shared" si="487"/>
        <v>12</v>
      </c>
    </row>
    <row r="3900" spans="1:12" x14ac:dyDescent="0.3">
      <c r="A3900" s="9">
        <f>'Raw Data'!A3899</f>
        <v>45365.53125</v>
      </c>
      <c r="B3900" s="11" t="str">
        <f>'Raw Data'!O3899</f>
        <v>Fog</v>
      </c>
      <c r="C3900" s="11" t="str">
        <f t="shared" si="480"/>
        <v>Fog</v>
      </c>
      <c r="D3900" s="11" t="str">
        <f t="shared" si="481"/>
        <v>Fog</v>
      </c>
      <c r="E3900" s="11" t="str">
        <f t="shared" si="482"/>
        <v>Fog</v>
      </c>
      <c r="F3900" s="11" t="str">
        <f t="shared" si="483"/>
        <v>FOG</v>
      </c>
      <c r="G3900" s="11" t="str">
        <f t="shared" si="484"/>
        <v>fog</v>
      </c>
      <c r="H3900" s="11" t="str">
        <f>'Raw Data'!H3899</f>
        <v>Weekday</v>
      </c>
      <c r="I3900" s="11" t="str">
        <f t="shared" si="485"/>
        <v>WD</v>
      </c>
      <c r="J3900" s="11" t="str">
        <f t="shared" si="486"/>
        <v>Fog</v>
      </c>
      <c r="K3900" s="11" t="str">
        <f>TEXT('Raw Data'!F3899,"0")</f>
        <v>12</v>
      </c>
      <c r="L3900" s="11">
        <f t="shared" si="487"/>
        <v>12</v>
      </c>
    </row>
    <row r="3901" spans="1:12" x14ac:dyDescent="0.3">
      <c r="A3901" s="9">
        <f>'Raw Data'!A3900</f>
        <v>45365.534722222197</v>
      </c>
      <c r="B3901" s="11" t="str">
        <f>'Raw Data'!O3900</f>
        <v>Clear</v>
      </c>
      <c r="C3901" s="11" t="str">
        <f t="shared" si="480"/>
        <v>Clear</v>
      </c>
      <c r="D3901" s="11" t="str">
        <f t="shared" si="481"/>
        <v>Clear</v>
      </c>
      <c r="E3901" s="11" t="str">
        <f t="shared" si="482"/>
        <v>Clear</v>
      </c>
      <c r="F3901" s="11" t="str">
        <f t="shared" si="483"/>
        <v>CLEAR</v>
      </c>
      <c r="G3901" s="11" t="str">
        <f t="shared" si="484"/>
        <v>clear</v>
      </c>
      <c r="H3901" s="11" t="str">
        <f>'Raw Data'!H3900</f>
        <v>Weekday</v>
      </c>
      <c r="I3901" s="11" t="str">
        <f t="shared" si="485"/>
        <v>WD</v>
      </c>
      <c r="J3901" s="11" t="str">
        <f t="shared" si="486"/>
        <v>Clear</v>
      </c>
      <c r="K3901" s="11" t="str">
        <f>TEXT('Raw Data'!F3900,"0")</f>
        <v>12</v>
      </c>
      <c r="L3901" s="11">
        <f t="shared" si="487"/>
        <v>12</v>
      </c>
    </row>
    <row r="3902" spans="1:12" x14ac:dyDescent="0.3">
      <c r="A3902" s="9">
        <f>'Raw Data'!A3901</f>
        <v>45365.538194444503</v>
      </c>
      <c r="B3902" s="11" t="str">
        <f>'Raw Data'!O3901</f>
        <v>Rain</v>
      </c>
      <c r="C3902" s="11" t="str">
        <f t="shared" si="480"/>
        <v>Rain</v>
      </c>
      <c r="D3902" s="11" t="str">
        <f t="shared" si="481"/>
        <v>Rain</v>
      </c>
      <c r="E3902" s="11" t="str">
        <f t="shared" si="482"/>
        <v>Rain</v>
      </c>
      <c r="F3902" s="11" t="str">
        <f t="shared" si="483"/>
        <v>RAIN</v>
      </c>
      <c r="G3902" s="11" t="str">
        <f t="shared" si="484"/>
        <v>rain</v>
      </c>
      <c r="H3902" s="11" t="str">
        <f>'Raw Data'!H3901</f>
        <v>Weekday</v>
      </c>
      <c r="I3902" s="11" t="str">
        <f t="shared" si="485"/>
        <v>WD</v>
      </c>
      <c r="J3902" s="11" t="str">
        <f t="shared" si="486"/>
        <v>Rain</v>
      </c>
      <c r="K3902" s="11" t="str">
        <f>TEXT('Raw Data'!F3901,"0")</f>
        <v>12</v>
      </c>
      <c r="L3902" s="11">
        <f t="shared" si="487"/>
        <v>12</v>
      </c>
    </row>
    <row r="3903" spans="1:12" x14ac:dyDescent="0.3">
      <c r="A3903" s="9">
        <f>'Raw Data'!A3902</f>
        <v>45365.541666666701</v>
      </c>
      <c r="B3903" s="11" t="str">
        <f>'Raw Data'!O3902</f>
        <v>Clear</v>
      </c>
      <c r="C3903" s="11" t="str">
        <f t="shared" si="480"/>
        <v>Clear</v>
      </c>
      <c r="D3903" s="11" t="str">
        <f t="shared" si="481"/>
        <v>Clear</v>
      </c>
      <c r="E3903" s="11" t="str">
        <f t="shared" si="482"/>
        <v>Clear</v>
      </c>
      <c r="F3903" s="11" t="str">
        <f t="shared" si="483"/>
        <v>CLEAR</v>
      </c>
      <c r="G3903" s="11" t="str">
        <f t="shared" si="484"/>
        <v>clear</v>
      </c>
      <c r="H3903" s="11" t="str">
        <f>'Raw Data'!H3902</f>
        <v>Weekday</v>
      </c>
      <c r="I3903" s="11" t="str">
        <f t="shared" si="485"/>
        <v>WD</v>
      </c>
      <c r="J3903" s="11" t="str">
        <f t="shared" si="486"/>
        <v>Clear</v>
      </c>
      <c r="K3903" s="11" t="str">
        <f>TEXT('Raw Data'!F3902,"0")</f>
        <v>13</v>
      </c>
      <c r="L3903" s="11">
        <f t="shared" si="487"/>
        <v>13</v>
      </c>
    </row>
    <row r="3904" spans="1:12" x14ac:dyDescent="0.3">
      <c r="A3904" s="9">
        <f>'Raw Data'!A3903</f>
        <v>45365.545138888898</v>
      </c>
      <c r="B3904" s="11" t="str">
        <f>'Raw Data'!O3903</f>
        <v>Rain</v>
      </c>
      <c r="C3904" s="11" t="str">
        <f t="shared" si="480"/>
        <v>Rain</v>
      </c>
      <c r="D3904" s="11" t="str">
        <f t="shared" si="481"/>
        <v>Rain</v>
      </c>
      <c r="E3904" s="11" t="str">
        <f t="shared" si="482"/>
        <v>Rain</v>
      </c>
      <c r="F3904" s="11" t="str">
        <f t="shared" si="483"/>
        <v>RAIN</v>
      </c>
      <c r="G3904" s="11" t="str">
        <f t="shared" si="484"/>
        <v>rain</v>
      </c>
      <c r="H3904" s="11" t="str">
        <f>'Raw Data'!H3903</f>
        <v>Weekday</v>
      </c>
      <c r="I3904" s="11" t="str">
        <f t="shared" si="485"/>
        <v>WD</v>
      </c>
      <c r="J3904" s="11" t="str">
        <f t="shared" si="486"/>
        <v>Rain</v>
      </c>
      <c r="K3904" s="11" t="str">
        <f>TEXT('Raw Data'!F3903,"0")</f>
        <v>13</v>
      </c>
      <c r="L3904" s="11">
        <f t="shared" si="487"/>
        <v>13</v>
      </c>
    </row>
    <row r="3905" spans="1:12" x14ac:dyDescent="0.3">
      <c r="A3905" s="9">
        <f>'Raw Data'!A3904</f>
        <v>45365.548611111102</v>
      </c>
      <c r="B3905" s="11" t="str">
        <f>'Raw Data'!O3904</f>
        <v>Rain</v>
      </c>
      <c r="C3905" s="11" t="str">
        <f t="shared" si="480"/>
        <v>Rain</v>
      </c>
      <c r="D3905" s="11" t="str">
        <f t="shared" si="481"/>
        <v>Rain</v>
      </c>
      <c r="E3905" s="11" t="str">
        <f t="shared" si="482"/>
        <v>Rain</v>
      </c>
      <c r="F3905" s="11" t="str">
        <f t="shared" si="483"/>
        <v>RAIN</v>
      </c>
      <c r="G3905" s="11" t="str">
        <f t="shared" si="484"/>
        <v>rain</v>
      </c>
      <c r="H3905" s="11" t="str">
        <f>'Raw Data'!H3904</f>
        <v>Weekday</v>
      </c>
      <c r="I3905" s="11" t="str">
        <f t="shared" si="485"/>
        <v>WD</v>
      </c>
      <c r="J3905" s="11" t="str">
        <f t="shared" si="486"/>
        <v>Rain</v>
      </c>
      <c r="K3905" s="11" t="str">
        <f>TEXT('Raw Data'!F3904,"0")</f>
        <v>13</v>
      </c>
      <c r="L3905" s="11">
        <f t="shared" si="487"/>
        <v>13</v>
      </c>
    </row>
    <row r="3906" spans="1:12" x14ac:dyDescent="0.3">
      <c r="A3906" s="9">
        <f>'Raw Data'!A3905</f>
        <v>45365.552083333299</v>
      </c>
      <c r="B3906" s="11" t="str">
        <f>'Raw Data'!O3905</f>
        <v>Fog</v>
      </c>
      <c r="C3906" s="11" t="str">
        <f t="shared" si="480"/>
        <v>Fog</v>
      </c>
      <c r="D3906" s="11" t="str">
        <f t="shared" si="481"/>
        <v>Fog</v>
      </c>
      <c r="E3906" s="11" t="str">
        <f t="shared" si="482"/>
        <v>Fog</v>
      </c>
      <c r="F3906" s="11" t="str">
        <f t="shared" si="483"/>
        <v>FOG</v>
      </c>
      <c r="G3906" s="11" t="str">
        <f t="shared" si="484"/>
        <v>fog</v>
      </c>
      <c r="H3906" s="11" t="str">
        <f>'Raw Data'!H3905</f>
        <v>Weekday</v>
      </c>
      <c r="I3906" s="11" t="str">
        <f t="shared" si="485"/>
        <v>WD</v>
      </c>
      <c r="J3906" s="11" t="str">
        <f t="shared" si="486"/>
        <v>Fog</v>
      </c>
      <c r="K3906" s="11" t="str">
        <f>TEXT('Raw Data'!F3905,"0")</f>
        <v>13</v>
      </c>
      <c r="L3906" s="11">
        <f t="shared" si="487"/>
        <v>13</v>
      </c>
    </row>
    <row r="3907" spans="1:12" x14ac:dyDescent="0.3">
      <c r="A3907" s="9">
        <f>'Raw Data'!A3906</f>
        <v>45365.555555555598</v>
      </c>
      <c r="B3907" s="11" t="str">
        <f>'Raw Data'!O3906</f>
        <v>Clear</v>
      </c>
      <c r="C3907" s="11" t="str">
        <f t="shared" ref="C3907:C3970" si="488">TRIM(B3907)</f>
        <v>Clear</v>
      </c>
      <c r="D3907" s="11" t="str">
        <f t="shared" ref="D3907:D3970" si="489">CLEAN(C3907)</f>
        <v>Clear</v>
      </c>
      <c r="E3907" s="11" t="str">
        <f t="shared" ref="E3907:E3970" si="490">PROPER(D3907)</f>
        <v>Clear</v>
      </c>
      <c r="F3907" s="11" t="str">
        <f t="shared" ref="F3907:F3970" si="491">UPPER(B3907)</f>
        <v>CLEAR</v>
      </c>
      <c r="G3907" s="11" t="str">
        <f t="shared" ref="G3907:G3970" si="492">LOWER(B3907)</f>
        <v>clear</v>
      </c>
      <c r="H3907" s="11" t="str">
        <f>'Raw Data'!H3906</f>
        <v>Weekday</v>
      </c>
      <c r="I3907" s="11" t="str">
        <f t="shared" ref="I3907:I3970" si="493">SUBSTITUTE(SUBSTITUTE(H3907,"Weekday","WD"),"Weekend","WE")</f>
        <v>WD</v>
      </c>
      <c r="J3907" s="11" t="str">
        <f t="shared" ref="J3907:J3970" si="494">PROPER(TRIM(CLEAN(B3907)))</f>
        <v>Clear</v>
      </c>
      <c r="K3907" s="11" t="str">
        <f>TEXT('Raw Data'!F3906,"0")</f>
        <v>13</v>
      </c>
      <c r="L3907" s="11">
        <f t="shared" ref="L3907:L3970" si="495">VALUE(K3907)</f>
        <v>13</v>
      </c>
    </row>
    <row r="3908" spans="1:12" x14ac:dyDescent="0.3">
      <c r="A3908" s="9">
        <f>'Raw Data'!A3907</f>
        <v>45365.559027777803</v>
      </c>
      <c r="B3908" s="11" t="str">
        <f>'Raw Data'!O3907</f>
        <v>Fog</v>
      </c>
      <c r="C3908" s="11" t="str">
        <f t="shared" si="488"/>
        <v>Fog</v>
      </c>
      <c r="D3908" s="11" t="str">
        <f t="shared" si="489"/>
        <v>Fog</v>
      </c>
      <c r="E3908" s="11" t="str">
        <f t="shared" si="490"/>
        <v>Fog</v>
      </c>
      <c r="F3908" s="11" t="str">
        <f t="shared" si="491"/>
        <v>FOG</v>
      </c>
      <c r="G3908" s="11" t="str">
        <f t="shared" si="492"/>
        <v>fog</v>
      </c>
      <c r="H3908" s="11" t="str">
        <f>'Raw Data'!H3907</f>
        <v>Weekday</v>
      </c>
      <c r="I3908" s="11" t="str">
        <f t="shared" si="493"/>
        <v>WD</v>
      </c>
      <c r="J3908" s="11" t="str">
        <f t="shared" si="494"/>
        <v>Fog</v>
      </c>
      <c r="K3908" s="11" t="str">
        <f>TEXT('Raw Data'!F3907,"0")</f>
        <v>13</v>
      </c>
      <c r="L3908" s="11">
        <f t="shared" si="495"/>
        <v>13</v>
      </c>
    </row>
    <row r="3909" spans="1:12" x14ac:dyDescent="0.3">
      <c r="A3909" s="9">
        <f>'Raw Data'!A3908</f>
        <v>45365.5625</v>
      </c>
      <c r="B3909" s="11" t="str">
        <f>'Raw Data'!O3908</f>
        <v>Fog</v>
      </c>
      <c r="C3909" s="11" t="str">
        <f t="shared" si="488"/>
        <v>Fog</v>
      </c>
      <c r="D3909" s="11" t="str">
        <f t="shared" si="489"/>
        <v>Fog</v>
      </c>
      <c r="E3909" s="11" t="str">
        <f t="shared" si="490"/>
        <v>Fog</v>
      </c>
      <c r="F3909" s="11" t="str">
        <f t="shared" si="491"/>
        <v>FOG</v>
      </c>
      <c r="G3909" s="11" t="str">
        <f t="shared" si="492"/>
        <v>fog</v>
      </c>
      <c r="H3909" s="11" t="str">
        <f>'Raw Data'!H3908</f>
        <v>Weekday</v>
      </c>
      <c r="I3909" s="11" t="str">
        <f t="shared" si="493"/>
        <v>WD</v>
      </c>
      <c r="J3909" s="11" t="str">
        <f t="shared" si="494"/>
        <v>Fog</v>
      </c>
      <c r="K3909" s="11" t="str">
        <f>TEXT('Raw Data'!F3908,"0")</f>
        <v>13</v>
      </c>
      <c r="L3909" s="11">
        <f t="shared" si="495"/>
        <v>13</v>
      </c>
    </row>
    <row r="3910" spans="1:12" x14ac:dyDescent="0.3">
      <c r="A3910" s="9">
        <f>'Raw Data'!A3909</f>
        <v>45365.565972222197</v>
      </c>
      <c r="B3910" s="11" t="str">
        <f>'Raw Data'!O3909</f>
        <v>Rain</v>
      </c>
      <c r="C3910" s="11" t="str">
        <f t="shared" si="488"/>
        <v>Rain</v>
      </c>
      <c r="D3910" s="11" t="str">
        <f t="shared" si="489"/>
        <v>Rain</v>
      </c>
      <c r="E3910" s="11" t="str">
        <f t="shared" si="490"/>
        <v>Rain</v>
      </c>
      <c r="F3910" s="11" t="str">
        <f t="shared" si="491"/>
        <v>RAIN</v>
      </c>
      <c r="G3910" s="11" t="str">
        <f t="shared" si="492"/>
        <v>rain</v>
      </c>
      <c r="H3910" s="11" t="str">
        <f>'Raw Data'!H3909</f>
        <v>Weekday</v>
      </c>
      <c r="I3910" s="11" t="str">
        <f t="shared" si="493"/>
        <v>WD</v>
      </c>
      <c r="J3910" s="11" t="str">
        <f t="shared" si="494"/>
        <v>Rain</v>
      </c>
      <c r="K3910" s="11" t="str">
        <f>TEXT('Raw Data'!F3909,"0")</f>
        <v>13</v>
      </c>
      <c r="L3910" s="11">
        <f t="shared" si="495"/>
        <v>13</v>
      </c>
    </row>
    <row r="3911" spans="1:12" x14ac:dyDescent="0.3">
      <c r="A3911" s="9">
        <f>'Raw Data'!A3910</f>
        <v>45365.569444444503</v>
      </c>
      <c r="B3911" s="11" t="str">
        <f>'Raw Data'!O3910</f>
        <v>Snow</v>
      </c>
      <c r="C3911" s="11" t="str">
        <f t="shared" si="488"/>
        <v>Snow</v>
      </c>
      <c r="D3911" s="11" t="str">
        <f t="shared" si="489"/>
        <v>Snow</v>
      </c>
      <c r="E3911" s="11" t="str">
        <f t="shared" si="490"/>
        <v>Snow</v>
      </c>
      <c r="F3911" s="11" t="str">
        <f t="shared" si="491"/>
        <v>SNOW</v>
      </c>
      <c r="G3911" s="11" t="str">
        <f t="shared" si="492"/>
        <v>snow</v>
      </c>
      <c r="H3911" s="11" t="str">
        <f>'Raw Data'!H3910</f>
        <v>Weekday</v>
      </c>
      <c r="I3911" s="11" t="str">
        <f t="shared" si="493"/>
        <v>WD</v>
      </c>
      <c r="J3911" s="11" t="str">
        <f t="shared" si="494"/>
        <v>Snow</v>
      </c>
      <c r="K3911" s="11" t="str">
        <f>TEXT('Raw Data'!F3910,"0")</f>
        <v>13</v>
      </c>
      <c r="L3911" s="11">
        <f t="shared" si="495"/>
        <v>13</v>
      </c>
    </row>
    <row r="3912" spans="1:12" x14ac:dyDescent="0.3">
      <c r="A3912" s="9">
        <f>'Raw Data'!A3911</f>
        <v>45365.572916666701</v>
      </c>
      <c r="B3912" s="11" t="str">
        <f>'Raw Data'!O3911</f>
        <v>Fog</v>
      </c>
      <c r="C3912" s="11" t="str">
        <f t="shared" si="488"/>
        <v>Fog</v>
      </c>
      <c r="D3912" s="11" t="str">
        <f t="shared" si="489"/>
        <v>Fog</v>
      </c>
      <c r="E3912" s="11" t="str">
        <f t="shared" si="490"/>
        <v>Fog</v>
      </c>
      <c r="F3912" s="11" t="str">
        <f t="shared" si="491"/>
        <v>FOG</v>
      </c>
      <c r="G3912" s="11" t="str">
        <f t="shared" si="492"/>
        <v>fog</v>
      </c>
      <c r="H3912" s="11" t="str">
        <f>'Raw Data'!H3911</f>
        <v>Weekday</v>
      </c>
      <c r="I3912" s="11" t="str">
        <f t="shared" si="493"/>
        <v>WD</v>
      </c>
      <c r="J3912" s="11" t="str">
        <f t="shared" si="494"/>
        <v>Fog</v>
      </c>
      <c r="K3912" s="11" t="str">
        <f>TEXT('Raw Data'!F3911,"0")</f>
        <v>13</v>
      </c>
      <c r="L3912" s="11">
        <f t="shared" si="495"/>
        <v>13</v>
      </c>
    </row>
    <row r="3913" spans="1:12" x14ac:dyDescent="0.3">
      <c r="A3913" s="9">
        <f>'Raw Data'!A3912</f>
        <v>45365.576388888898</v>
      </c>
      <c r="B3913" s="11" t="str">
        <f>'Raw Data'!O3912</f>
        <v>Clear</v>
      </c>
      <c r="C3913" s="11" t="str">
        <f t="shared" si="488"/>
        <v>Clear</v>
      </c>
      <c r="D3913" s="11" t="str">
        <f t="shared" si="489"/>
        <v>Clear</v>
      </c>
      <c r="E3913" s="11" t="str">
        <f t="shared" si="490"/>
        <v>Clear</v>
      </c>
      <c r="F3913" s="11" t="str">
        <f t="shared" si="491"/>
        <v>CLEAR</v>
      </c>
      <c r="G3913" s="11" t="str">
        <f t="shared" si="492"/>
        <v>clear</v>
      </c>
      <c r="H3913" s="11" t="str">
        <f>'Raw Data'!H3912</f>
        <v>Weekday</v>
      </c>
      <c r="I3913" s="11" t="str">
        <f t="shared" si="493"/>
        <v>WD</v>
      </c>
      <c r="J3913" s="11" t="str">
        <f t="shared" si="494"/>
        <v>Clear</v>
      </c>
      <c r="K3913" s="11" t="str">
        <f>TEXT('Raw Data'!F3912,"0")</f>
        <v>13</v>
      </c>
      <c r="L3913" s="11">
        <f t="shared" si="495"/>
        <v>13</v>
      </c>
    </row>
    <row r="3914" spans="1:12" x14ac:dyDescent="0.3">
      <c r="A3914" s="9">
        <f>'Raw Data'!A3913</f>
        <v>45365.579861111102</v>
      </c>
      <c r="B3914" s="11" t="str">
        <f>'Raw Data'!O3913</f>
        <v>Fog</v>
      </c>
      <c r="C3914" s="11" t="str">
        <f t="shared" si="488"/>
        <v>Fog</v>
      </c>
      <c r="D3914" s="11" t="str">
        <f t="shared" si="489"/>
        <v>Fog</v>
      </c>
      <c r="E3914" s="11" t="str">
        <f t="shared" si="490"/>
        <v>Fog</v>
      </c>
      <c r="F3914" s="11" t="str">
        <f t="shared" si="491"/>
        <v>FOG</v>
      </c>
      <c r="G3914" s="11" t="str">
        <f t="shared" si="492"/>
        <v>fog</v>
      </c>
      <c r="H3914" s="11" t="str">
        <f>'Raw Data'!H3913</f>
        <v>Weekday</v>
      </c>
      <c r="I3914" s="11" t="str">
        <f t="shared" si="493"/>
        <v>WD</v>
      </c>
      <c r="J3914" s="11" t="str">
        <f t="shared" si="494"/>
        <v>Fog</v>
      </c>
      <c r="K3914" s="11" t="str">
        <f>TEXT('Raw Data'!F3913,"0")</f>
        <v>13</v>
      </c>
      <c r="L3914" s="11">
        <f t="shared" si="495"/>
        <v>13</v>
      </c>
    </row>
    <row r="3915" spans="1:12" x14ac:dyDescent="0.3">
      <c r="A3915" s="9">
        <f>'Raw Data'!A3914</f>
        <v>45365.583333333299</v>
      </c>
      <c r="B3915" s="11" t="str">
        <f>'Raw Data'!O3914</f>
        <v>Clear</v>
      </c>
      <c r="C3915" s="11" t="str">
        <f t="shared" si="488"/>
        <v>Clear</v>
      </c>
      <c r="D3915" s="11" t="str">
        <f t="shared" si="489"/>
        <v>Clear</v>
      </c>
      <c r="E3915" s="11" t="str">
        <f t="shared" si="490"/>
        <v>Clear</v>
      </c>
      <c r="F3915" s="11" t="str">
        <f t="shared" si="491"/>
        <v>CLEAR</v>
      </c>
      <c r="G3915" s="11" t="str">
        <f t="shared" si="492"/>
        <v>clear</v>
      </c>
      <c r="H3915" s="11" t="str">
        <f>'Raw Data'!H3914</f>
        <v>Weekday</v>
      </c>
      <c r="I3915" s="11" t="str">
        <f t="shared" si="493"/>
        <v>WD</v>
      </c>
      <c r="J3915" s="11" t="str">
        <f t="shared" si="494"/>
        <v>Clear</v>
      </c>
      <c r="K3915" s="11" t="str">
        <f>TEXT('Raw Data'!F3914,"0")</f>
        <v>14</v>
      </c>
      <c r="L3915" s="11">
        <f t="shared" si="495"/>
        <v>14</v>
      </c>
    </row>
    <row r="3916" spans="1:12" x14ac:dyDescent="0.3">
      <c r="A3916" s="9">
        <f>'Raw Data'!A3915</f>
        <v>45365.586805555598</v>
      </c>
      <c r="B3916" s="11" t="str">
        <f>'Raw Data'!O3915</f>
        <v>Fog</v>
      </c>
      <c r="C3916" s="11" t="str">
        <f t="shared" si="488"/>
        <v>Fog</v>
      </c>
      <c r="D3916" s="11" t="str">
        <f t="shared" si="489"/>
        <v>Fog</v>
      </c>
      <c r="E3916" s="11" t="str">
        <f t="shared" si="490"/>
        <v>Fog</v>
      </c>
      <c r="F3916" s="11" t="str">
        <f t="shared" si="491"/>
        <v>FOG</v>
      </c>
      <c r="G3916" s="11" t="str">
        <f t="shared" si="492"/>
        <v>fog</v>
      </c>
      <c r="H3916" s="11" t="str">
        <f>'Raw Data'!H3915</f>
        <v>Weekday</v>
      </c>
      <c r="I3916" s="11" t="str">
        <f t="shared" si="493"/>
        <v>WD</v>
      </c>
      <c r="J3916" s="11" t="str">
        <f t="shared" si="494"/>
        <v>Fog</v>
      </c>
      <c r="K3916" s="11" t="str">
        <f>TEXT('Raw Data'!F3915,"0")</f>
        <v>14</v>
      </c>
      <c r="L3916" s="11">
        <f t="shared" si="495"/>
        <v>14</v>
      </c>
    </row>
    <row r="3917" spans="1:12" x14ac:dyDescent="0.3">
      <c r="A3917" s="9">
        <f>'Raw Data'!A3916</f>
        <v>45365.590277777803</v>
      </c>
      <c r="B3917" s="11" t="str">
        <f>'Raw Data'!O3916</f>
        <v>Snow</v>
      </c>
      <c r="C3917" s="11" t="str">
        <f t="shared" si="488"/>
        <v>Snow</v>
      </c>
      <c r="D3917" s="11" t="str">
        <f t="shared" si="489"/>
        <v>Snow</v>
      </c>
      <c r="E3917" s="11" t="str">
        <f t="shared" si="490"/>
        <v>Snow</v>
      </c>
      <c r="F3917" s="11" t="str">
        <f t="shared" si="491"/>
        <v>SNOW</v>
      </c>
      <c r="G3917" s="11" t="str">
        <f t="shared" si="492"/>
        <v>snow</v>
      </c>
      <c r="H3917" s="11" t="str">
        <f>'Raw Data'!H3916</f>
        <v>Weekday</v>
      </c>
      <c r="I3917" s="11" t="str">
        <f t="shared" si="493"/>
        <v>WD</v>
      </c>
      <c r="J3917" s="11" t="str">
        <f t="shared" si="494"/>
        <v>Snow</v>
      </c>
      <c r="K3917" s="11" t="str">
        <f>TEXT('Raw Data'!F3916,"0")</f>
        <v>14</v>
      </c>
      <c r="L3917" s="11">
        <f t="shared" si="495"/>
        <v>14</v>
      </c>
    </row>
    <row r="3918" spans="1:12" x14ac:dyDescent="0.3">
      <c r="A3918" s="9">
        <f>'Raw Data'!A3917</f>
        <v>45365.59375</v>
      </c>
      <c r="B3918" s="11" t="str">
        <f>'Raw Data'!O3917</f>
        <v>Rain</v>
      </c>
      <c r="C3918" s="11" t="str">
        <f t="shared" si="488"/>
        <v>Rain</v>
      </c>
      <c r="D3918" s="11" t="str">
        <f t="shared" si="489"/>
        <v>Rain</v>
      </c>
      <c r="E3918" s="11" t="str">
        <f t="shared" si="490"/>
        <v>Rain</v>
      </c>
      <c r="F3918" s="11" t="str">
        <f t="shared" si="491"/>
        <v>RAIN</v>
      </c>
      <c r="G3918" s="11" t="str">
        <f t="shared" si="492"/>
        <v>rain</v>
      </c>
      <c r="H3918" s="11" t="str">
        <f>'Raw Data'!H3917</f>
        <v>Weekday</v>
      </c>
      <c r="I3918" s="11" t="str">
        <f t="shared" si="493"/>
        <v>WD</v>
      </c>
      <c r="J3918" s="11" t="str">
        <f t="shared" si="494"/>
        <v>Rain</v>
      </c>
      <c r="K3918" s="11" t="str">
        <f>TEXT('Raw Data'!F3917,"0")</f>
        <v>14</v>
      </c>
      <c r="L3918" s="11">
        <f t="shared" si="495"/>
        <v>14</v>
      </c>
    </row>
    <row r="3919" spans="1:12" x14ac:dyDescent="0.3">
      <c r="A3919" s="9">
        <f>'Raw Data'!A3918</f>
        <v>45365.597222222197</v>
      </c>
      <c r="B3919" s="11" t="str">
        <f>'Raw Data'!O3918</f>
        <v>Fog</v>
      </c>
      <c r="C3919" s="11" t="str">
        <f t="shared" si="488"/>
        <v>Fog</v>
      </c>
      <c r="D3919" s="11" t="str">
        <f t="shared" si="489"/>
        <v>Fog</v>
      </c>
      <c r="E3919" s="11" t="str">
        <f t="shared" si="490"/>
        <v>Fog</v>
      </c>
      <c r="F3919" s="11" t="str">
        <f t="shared" si="491"/>
        <v>FOG</v>
      </c>
      <c r="G3919" s="11" t="str">
        <f t="shared" si="492"/>
        <v>fog</v>
      </c>
      <c r="H3919" s="11" t="str">
        <f>'Raw Data'!H3918</f>
        <v>Weekday</v>
      </c>
      <c r="I3919" s="11" t="str">
        <f t="shared" si="493"/>
        <v>WD</v>
      </c>
      <c r="J3919" s="11" t="str">
        <f t="shared" si="494"/>
        <v>Fog</v>
      </c>
      <c r="K3919" s="11" t="str">
        <f>TEXT('Raw Data'!F3918,"0")</f>
        <v>14</v>
      </c>
      <c r="L3919" s="11">
        <f t="shared" si="495"/>
        <v>14</v>
      </c>
    </row>
    <row r="3920" spans="1:12" x14ac:dyDescent="0.3">
      <c r="A3920" s="9">
        <f>'Raw Data'!A3919</f>
        <v>45365.600694444503</v>
      </c>
      <c r="B3920" s="11" t="str">
        <f>'Raw Data'!O3919</f>
        <v>Clear</v>
      </c>
      <c r="C3920" s="11" t="str">
        <f t="shared" si="488"/>
        <v>Clear</v>
      </c>
      <c r="D3920" s="11" t="str">
        <f t="shared" si="489"/>
        <v>Clear</v>
      </c>
      <c r="E3920" s="11" t="str">
        <f t="shared" si="490"/>
        <v>Clear</v>
      </c>
      <c r="F3920" s="11" t="str">
        <f t="shared" si="491"/>
        <v>CLEAR</v>
      </c>
      <c r="G3920" s="11" t="str">
        <f t="shared" si="492"/>
        <v>clear</v>
      </c>
      <c r="H3920" s="11" t="str">
        <f>'Raw Data'!H3919</f>
        <v>Weekday</v>
      </c>
      <c r="I3920" s="11" t="str">
        <f t="shared" si="493"/>
        <v>WD</v>
      </c>
      <c r="J3920" s="11" t="str">
        <f t="shared" si="494"/>
        <v>Clear</v>
      </c>
      <c r="K3920" s="11" t="str">
        <f>TEXT('Raw Data'!F3919,"0")</f>
        <v>14</v>
      </c>
      <c r="L3920" s="11">
        <f t="shared" si="495"/>
        <v>14</v>
      </c>
    </row>
    <row r="3921" spans="1:12" x14ac:dyDescent="0.3">
      <c r="A3921" s="9">
        <f>'Raw Data'!A3920</f>
        <v>45365.604166666701</v>
      </c>
      <c r="B3921" s="11" t="str">
        <f>'Raw Data'!O3920</f>
        <v>Clear</v>
      </c>
      <c r="C3921" s="11" t="str">
        <f t="shared" si="488"/>
        <v>Clear</v>
      </c>
      <c r="D3921" s="11" t="str">
        <f t="shared" si="489"/>
        <v>Clear</v>
      </c>
      <c r="E3921" s="11" t="str">
        <f t="shared" si="490"/>
        <v>Clear</v>
      </c>
      <c r="F3921" s="11" t="str">
        <f t="shared" si="491"/>
        <v>CLEAR</v>
      </c>
      <c r="G3921" s="11" t="str">
        <f t="shared" si="492"/>
        <v>clear</v>
      </c>
      <c r="H3921" s="11" t="str">
        <f>'Raw Data'!H3920</f>
        <v>Weekday</v>
      </c>
      <c r="I3921" s="11" t="str">
        <f t="shared" si="493"/>
        <v>WD</v>
      </c>
      <c r="J3921" s="11" t="str">
        <f t="shared" si="494"/>
        <v>Clear</v>
      </c>
      <c r="K3921" s="11" t="str">
        <f>TEXT('Raw Data'!F3920,"0")</f>
        <v>14</v>
      </c>
      <c r="L3921" s="11">
        <f t="shared" si="495"/>
        <v>14</v>
      </c>
    </row>
    <row r="3922" spans="1:12" x14ac:dyDescent="0.3">
      <c r="A3922" s="9">
        <f>'Raw Data'!A3921</f>
        <v>45365.607638888898</v>
      </c>
      <c r="B3922" s="11" t="str">
        <f>'Raw Data'!O3921</f>
        <v>Clear</v>
      </c>
      <c r="C3922" s="11" t="str">
        <f t="shared" si="488"/>
        <v>Clear</v>
      </c>
      <c r="D3922" s="11" t="str">
        <f t="shared" si="489"/>
        <v>Clear</v>
      </c>
      <c r="E3922" s="11" t="str">
        <f t="shared" si="490"/>
        <v>Clear</v>
      </c>
      <c r="F3922" s="11" t="str">
        <f t="shared" si="491"/>
        <v>CLEAR</v>
      </c>
      <c r="G3922" s="11" t="str">
        <f t="shared" si="492"/>
        <v>clear</v>
      </c>
      <c r="H3922" s="11" t="str">
        <f>'Raw Data'!H3921</f>
        <v>Weekday</v>
      </c>
      <c r="I3922" s="11" t="str">
        <f t="shared" si="493"/>
        <v>WD</v>
      </c>
      <c r="J3922" s="11" t="str">
        <f t="shared" si="494"/>
        <v>Clear</v>
      </c>
      <c r="K3922" s="11" t="str">
        <f>TEXT('Raw Data'!F3921,"0")</f>
        <v>14</v>
      </c>
      <c r="L3922" s="11">
        <f t="shared" si="495"/>
        <v>14</v>
      </c>
    </row>
    <row r="3923" spans="1:12" x14ac:dyDescent="0.3">
      <c r="A3923" s="9">
        <f>'Raw Data'!A3922</f>
        <v>45365.611111111102</v>
      </c>
      <c r="B3923" s="11" t="str">
        <f>'Raw Data'!O3922</f>
        <v>Clear</v>
      </c>
      <c r="C3923" s="11" t="str">
        <f t="shared" si="488"/>
        <v>Clear</v>
      </c>
      <c r="D3923" s="11" t="str">
        <f t="shared" si="489"/>
        <v>Clear</v>
      </c>
      <c r="E3923" s="11" t="str">
        <f t="shared" si="490"/>
        <v>Clear</v>
      </c>
      <c r="F3923" s="11" t="str">
        <f t="shared" si="491"/>
        <v>CLEAR</v>
      </c>
      <c r="G3923" s="11" t="str">
        <f t="shared" si="492"/>
        <v>clear</v>
      </c>
      <c r="H3923" s="11" t="str">
        <f>'Raw Data'!H3922</f>
        <v>Weekday</v>
      </c>
      <c r="I3923" s="11" t="str">
        <f t="shared" si="493"/>
        <v>WD</v>
      </c>
      <c r="J3923" s="11" t="str">
        <f t="shared" si="494"/>
        <v>Clear</v>
      </c>
      <c r="K3923" s="11" t="str">
        <f>TEXT('Raw Data'!F3922,"0")</f>
        <v>14</v>
      </c>
      <c r="L3923" s="11">
        <f t="shared" si="495"/>
        <v>14</v>
      </c>
    </row>
    <row r="3924" spans="1:12" x14ac:dyDescent="0.3">
      <c r="A3924" s="9">
        <f>'Raw Data'!A3923</f>
        <v>45365.614583333299</v>
      </c>
      <c r="B3924" s="11" t="str">
        <f>'Raw Data'!O3923</f>
        <v>Fog</v>
      </c>
      <c r="C3924" s="11" t="str">
        <f t="shared" si="488"/>
        <v>Fog</v>
      </c>
      <c r="D3924" s="11" t="str">
        <f t="shared" si="489"/>
        <v>Fog</v>
      </c>
      <c r="E3924" s="11" t="str">
        <f t="shared" si="490"/>
        <v>Fog</v>
      </c>
      <c r="F3924" s="11" t="str">
        <f t="shared" si="491"/>
        <v>FOG</v>
      </c>
      <c r="G3924" s="11" t="str">
        <f t="shared" si="492"/>
        <v>fog</v>
      </c>
      <c r="H3924" s="11" t="str">
        <f>'Raw Data'!H3923</f>
        <v>Weekday</v>
      </c>
      <c r="I3924" s="11" t="str">
        <f t="shared" si="493"/>
        <v>WD</v>
      </c>
      <c r="J3924" s="11" t="str">
        <f t="shared" si="494"/>
        <v>Fog</v>
      </c>
      <c r="K3924" s="11" t="str">
        <f>TEXT('Raw Data'!F3923,"0")</f>
        <v>14</v>
      </c>
      <c r="L3924" s="11">
        <f t="shared" si="495"/>
        <v>14</v>
      </c>
    </row>
    <row r="3925" spans="1:12" x14ac:dyDescent="0.3">
      <c r="A3925" s="9">
        <f>'Raw Data'!A3924</f>
        <v>45365.618055555598</v>
      </c>
      <c r="B3925" s="11" t="str">
        <f>'Raw Data'!O3924</f>
        <v>Rain</v>
      </c>
      <c r="C3925" s="11" t="str">
        <f t="shared" si="488"/>
        <v>Rain</v>
      </c>
      <c r="D3925" s="11" t="str">
        <f t="shared" si="489"/>
        <v>Rain</v>
      </c>
      <c r="E3925" s="11" t="str">
        <f t="shared" si="490"/>
        <v>Rain</v>
      </c>
      <c r="F3925" s="11" t="str">
        <f t="shared" si="491"/>
        <v>RAIN</v>
      </c>
      <c r="G3925" s="11" t="str">
        <f t="shared" si="492"/>
        <v>rain</v>
      </c>
      <c r="H3925" s="11" t="str">
        <f>'Raw Data'!H3924</f>
        <v>Weekday</v>
      </c>
      <c r="I3925" s="11" t="str">
        <f t="shared" si="493"/>
        <v>WD</v>
      </c>
      <c r="J3925" s="11" t="str">
        <f t="shared" si="494"/>
        <v>Rain</v>
      </c>
      <c r="K3925" s="11" t="str">
        <f>TEXT('Raw Data'!F3924,"0")</f>
        <v>14</v>
      </c>
      <c r="L3925" s="11">
        <f t="shared" si="495"/>
        <v>14</v>
      </c>
    </row>
    <row r="3926" spans="1:12" x14ac:dyDescent="0.3">
      <c r="A3926" s="9">
        <f>'Raw Data'!A3925</f>
        <v>45365.621527777803</v>
      </c>
      <c r="B3926" s="11" t="str">
        <f>'Raw Data'!O3925</f>
        <v>Clear</v>
      </c>
      <c r="C3926" s="11" t="str">
        <f t="shared" si="488"/>
        <v>Clear</v>
      </c>
      <c r="D3926" s="11" t="str">
        <f t="shared" si="489"/>
        <v>Clear</v>
      </c>
      <c r="E3926" s="11" t="str">
        <f t="shared" si="490"/>
        <v>Clear</v>
      </c>
      <c r="F3926" s="11" t="str">
        <f t="shared" si="491"/>
        <v>CLEAR</v>
      </c>
      <c r="G3926" s="11" t="str">
        <f t="shared" si="492"/>
        <v>clear</v>
      </c>
      <c r="H3926" s="11" t="str">
        <f>'Raw Data'!H3925</f>
        <v>Weekday</v>
      </c>
      <c r="I3926" s="11" t="str">
        <f t="shared" si="493"/>
        <v>WD</v>
      </c>
      <c r="J3926" s="11" t="str">
        <f t="shared" si="494"/>
        <v>Clear</v>
      </c>
      <c r="K3926" s="11" t="str">
        <f>TEXT('Raw Data'!F3925,"0")</f>
        <v>14</v>
      </c>
      <c r="L3926" s="11">
        <f t="shared" si="495"/>
        <v>14</v>
      </c>
    </row>
    <row r="3927" spans="1:12" x14ac:dyDescent="0.3">
      <c r="A3927" s="9">
        <f>'Raw Data'!A3926</f>
        <v>45365.625</v>
      </c>
      <c r="B3927" s="11" t="str">
        <f>'Raw Data'!O3926</f>
        <v>Fog</v>
      </c>
      <c r="C3927" s="11" t="str">
        <f t="shared" si="488"/>
        <v>Fog</v>
      </c>
      <c r="D3927" s="11" t="str">
        <f t="shared" si="489"/>
        <v>Fog</v>
      </c>
      <c r="E3927" s="11" t="str">
        <f t="shared" si="490"/>
        <v>Fog</v>
      </c>
      <c r="F3927" s="11" t="str">
        <f t="shared" si="491"/>
        <v>FOG</v>
      </c>
      <c r="G3927" s="11" t="str">
        <f t="shared" si="492"/>
        <v>fog</v>
      </c>
      <c r="H3927" s="11" t="str">
        <f>'Raw Data'!H3926</f>
        <v>Weekday</v>
      </c>
      <c r="I3927" s="11" t="str">
        <f t="shared" si="493"/>
        <v>WD</v>
      </c>
      <c r="J3927" s="11" t="str">
        <f t="shared" si="494"/>
        <v>Fog</v>
      </c>
      <c r="K3927" s="11" t="str">
        <f>TEXT('Raw Data'!F3926,"0")</f>
        <v>15</v>
      </c>
      <c r="L3927" s="11">
        <f t="shared" si="495"/>
        <v>15</v>
      </c>
    </row>
    <row r="3928" spans="1:12" x14ac:dyDescent="0.3">
      <c r="A3928" s="9">
        <f>'Raw Data'!A3927</f>
        <v>45365.628472222197</v>
      </c>
      <c r="B3928" s="11" t="str">
        <f>'Raw Data'!O3927</f>
        <v>Fog</v>
      </c>
      <c r="C3928" s="11" t="str">
        <f t="shared" si="488"/>
        <v>Fog</v>
      </c>
      <c r="D3928" s="11" t="str">
        <f t="shared" si="489"/>
        <v>Fog</v>
      </c>
      <c r="E3928" s="11" t="str">
        <f t="shared" si="490"/>
        <v>Fog</v>
      </c>
      <c r="F3928" s="11" t="str">
        <f t="shared" si="491"/>
        <v>FOG</v>
      </c>
      <c r="G3928" s="11" t="str">
        <f t="shared" si="492"/>
        <v>fog</v>
      </c>
      <c r="H3928" s="11" t="str">
        <f>'Raw Data'!H3927</f>
        <v>Weekday</v>
      </c>
      <c r="I3928" s="11" t="str">
        <f t="shared" si="493"/>
        <v>WD</v>
      </c>
      <c r="J3928" s="11" t="str">
        <f t="shared" si="494"/>
        <v>Fog</v>
      </c>
      <c r="K3928" s="11" t="str">
        <f>TEXT('Raw Data'!F3927,"0")</f>
        <v>15</v>
      </c>
      <c r="L3928" s="11">
        <f t="shared" si="495"/>
        <v>15</v>
      </c>
    </row>
    <row r="3929" spans="1:12" x14ac:dyDescent="0.3">
      <c r="A3929" s="9">
        <f>'Raw Data'!A3928</f>
        <v>45365.631944444503</v>
      </c>
      <c r="B3929" s="11" t="str">
        <f>'Raw Data'!O3928</f>
        <v>Rain</v>
      </c>
      <c r="C3929" s="11" t="str">
        <f t="shared" si="488"/>
        <v>Rain</v>
      </c>
      <c r="D3929" s="11" t="str">
        <f t="shared" si="489"/>
        <v>Rain</v>
      </c>
      <c r="E3929" s="11" t="str">
        <f t="shared" si="490"/>
        <v>Rain</v>
      </c>
      <c r="F3929" s="11" t="str">
        <f t="shared" si="491"/>
        <v>RAIN</v>
      </c>
      <c r="G3929" s="11" t="str">
        <f t="shared" si="492"/>
        <v>rain</v>
      </c>
      <c r="H3929" s="11" t="str">
        <f>'Raw Data'!H3928</f>
        <v>Weekday</v>
      </c>
      <c r="I3929" s="11" t="str">
        <f t="shared" si="493"/>
        <v>WD</v>
      </c>
      <c r="J3929" s="11" t="str">
        <f t="shared" si="494"/>
        <v>Rain</v>
      </c>
      <c r="K3929" s="11" t="str">
        <f>TEXT('Raw Data'!F3928,"0")</f>
        <v>15</v>
      </c>
      <c r="L3929" s="11">
        <f t="shared" si="495"/>
        <v>15</v>
      </c>
    </row>
    <row r="3930" spans="1:12" x14ac:dyDescent="0.3">
      <c r="A3930" s="9">
        <f>'Raw Data'!A3929</f>
        <v>45365.635416666701</v>
      </c>
      <c r="B3930" s="11" t="str">
        <f>'Raw Data'!O3929</f>
        <v>Clear</v>
      </c>
      <c r="C3930" s="11" t="str">
        <f t="shared" si="488"/>
        <v>Clear</v>
      </c>
      <c r="D3930" s="11" t="str">
        <f t="shared" si="489"/>
        <v>Clear</v>
      </c>
      <c r="E3930" s="11" t="str">
        <f t="shared" si="490"/>
        <v>Clear</v>
      </c>
      <c r="F3930" s="11" t="str">
        <f t="shared" si="491"/>
        <v>CLEAR</v>
      </c>
      <c r="G3930" s="11" t="str">
        <f t="shared" si="492"/>
        <v>clear</v>
      </c>
      <c r="H3930" s="11" t="str">
        <f>'Raw Data'!H3929</f>
        <v>Weekday</v>
      </c>
      <c r="I3930" s="11" t="str">
        <f t="shared" si="493"/>
        <v>WD</v>
      </c>
      <c r="J3930" s="11" t="str">
        <f t="shared" si="494"/>
        <v>Clear</v>
      </c>
      <c r="K3930" s="11" t="str">
        <f>TEXT('Raw Data'!F3929,"0")</f>
        <v>15</v>
      </c>
      <c r="L3930" s="11">
        <f t="shared" si="495"/>
        <v>15</v>
      </c>
    </row>
    <row r="3931" spans="1:12" x14ac:dyDescent="0.3">
      <c r="A3931" s="9">
        <f>'Raw Data'!A3930</f>
        <v>45365.638888888898</v>
      </c>
      <c r="B3931" s="11" t="str">
        <f>'Raw Data'!O3930</f>
        <v>Fog</v>
      </c>
      <c r="C3931" s="11" t="str">
        <f t="shared" si="488"/>
        <v>Fog</v>
      </c>
      <c r="D3931" s="11" t="str">
        <f t="shared" si="489"/>
        <v>Fog</v>
      </c>
      <c r="E3931" s="11" t="str">
        <f t="shared" si="490"/>
        <v>Fog</v>
      </c>
      <c r="F3931" s="11" t="str">
        <f t="shared" si="491"/>
        <v>FOG</v>
      </c>
      <c r="G3931" s="11" t="str">
        <f t="shared" si="492"/>
        <v>fog</v>
      </c>
      <c r="H3931" s="11" t="str">
        <f>'Raw Data'!H3930</f>
        <v>Weekday</v>
      </c>
      <c r="I3931" s="11" t="str">
        <f t="shared" si="493"/>
        <v>WD</v>
      </c>
      <c r="J3931" s="11" t="str">
        <f t="shared" si="494"/>
        <v>Fog</v>
      </c>
      <c r="K3931" s="11" t="str">
        <f>TEXT('Raw Data'!F3930,"0")</f>
        <v>15</v>
      </c>
      <c r="L3931" s="11">
        <f t="shared" si="495"/>
        <v>15</v>
      </c>
    </row>
    <row r="3932" spans="1:12" x14ac:dyDescent="0.3">
      <c r="A3932" s="9">
        <f>'Raw Data'!A3931</f>
        <v>45365.642361111102</v>
      </c>
      <c r="B3932" s="11" t="str">
        <f>'Raw Data'!O3931</f>
        <v>Rain</v>
      </c>
      <c r="C3932" s="11" t="str">
        <f t="shared" si="488"/>
        <v>Rain</v>
      </c>
      <c r="D3932" s="11" t="str">
        <f t="shared" si="489"/>
        <v>Rain</v>
      </c>
      <c r="E3932" s="11" t="str">
        <f t="shared" si="490"/>
        <v>Rain</v>
      </c>
      <c r="F3932" s="11" t="str">
        <f t="shared" si="491"/>
        <v>RAIN</v>
      </c>
      <c r="G3932" s="11" t="str">
        <f t="shared" si="492"/>
        <v>rain</v>
      </c>
      <c r="H3932" s="11" t="str">
        <f>'Raw Data'!H3931</f>
        <v>Weekday</v>
      </c>
      <c r="I3932" s="11" t="str">
        <f t="shared" si="493"/>
        <v>WD</v>
      </c>
      <c r="J3932" s="11" t="str">
        <f t="shared" si="494"/>
        <v>Rain</v>
      </c>
      <c r="K3932" s="11" t="str">
        <f>TEXT('Raw Data'!F3931,"0")</f>
        <v>15</v>
      </c>
      <c r="L3932" s="11">
        <f t="shared" si="495"/>
        <v>15</v>
      </c>
    </row>
    <row r="3933" spans="1:12" x14ac:dyDescent="0.3">
      <c r="A3933" s="9">
        <f>'Raw Data'!A3932</f>
        <v>45365.645833333299</v>
      </c>
      <c r="B3933" s="11" t="str">
        <f>'Raw Data'!O3932</f>
        <v>Snow</v>
      </c>
      <c r="C3933" s="11" t="str">
        <f t="shared" si="488"/>
        <v>Snow</v>
      </c>
      <c r="D3933" s="11" t="str">
        <f t="shared" si="489"/>
        <v>Snow</v>
      </c>
      <c r="E3933" s="11" t="str">
        <f t="shared" si="490"/>
        <v>Snow</v>
      </c>
      <c r="F3933" s="11" t="str">
        <f t="shared" si="491"/>
        <v>SNOW</v>
      </c>
      <c r="G3933" s="11" t="str">
        <f t="shared" si="492"/>
        <v>snow</v>
      </c>
      <c r="H3933" s="11" t="str">
        <f>'Raw Data'!H3932</f>
        <v>Weekday</v>
      </c>
      <c r="I3933" s="11" t="str">
        <f t="shared" si="493"/>
        <v>WD</v>
      </c>
      <c r="J3933" s="11" t="str">
        <f t="shared" si="494"/>
        <v>Snow</v>
      </c>
      <c r="K3933" s="11" t="str">
        <f>TEXT('Raw Data'!F3932,"0")</f>
        <v>15</v>
      </c>
      <c r="L3933" s="11">
        <f t="shared" si="495"/>
        <v>15</v>
      </c>
    </row>
    <row r="3934" spans="1:12" x14ac:dyDescent="0.3">
      <c r="A3934" s="9">
        <f>'Raw Data'!A3933</f>
        <v>45365.649305555598</v>
      </c>
      <c r="B3934" s="11" t="str">
        <f>'Raw Data'!O3933</f>
        <v>Clear</v>
      </c>
      <c r="C3934" s="11" t="str">
        <f t="shared" si="488"/>
        <v>Clear</v>
      </c>
      <c r="D3934" s="11" t="str">
        <f t="shared" si="489"/>
        <v>Clear</v>
      </c>
      <c r="E3934" s="11" t="str">
        <f t="shared" si="490"/>
        <v>Clear</v>
      </c>
      <c r="F3934" s="11" t="str">
        <f t="shared" si="491"/>
        <v>CLEAR</v>
      </c>
      <c r="G3934" s="11" t="str">
        <f t="shared" si="492"/>
        <v>clear</v>
      </c>
      <c r="H3934" s="11" t="str">
        <f>'Raw Data'!H3933</f>
        <v>Weekday</v>
      </c>
      <c r="I3934" s="11" t="str">
        <f t="shared" si="493"/>
        <v>WD</v>
      </c>
      <c r="J3934" s="11" t="str">
        <f t="shared" si="494"/>
        <v>Clear</v>
      </c>
      <c r="K3934" s="11" t="str">
        <f>TEXT('Raw Data'!F3933,"0")</f>
        <v>15</v>
      </c>
      <c r="L3934" s="11">
        <f t="shared" si="495"/>
        <v>15</v>
      </c>
    </row>
    <row r="3935" spans="1:12" x14ac:dyDescent="0.3">
      <c r="A3935" s="9">
        <f>'Raw Data'!A3934</f>
        <v>45365.652777777803</v>
      </c>
      <c r="B3935" s="11" t="str">
        <f>'Raw Data'!O3934</f>
        <v>Rain</v>
      </c>
      <c r="C3935" s="11" t="str">
        <f t="shared" si="488"/>
        <v>Rain</v>
      </c>
      <c r="D3935" s="11" t="str">
        <f t="shared" si="489"/>
        <v>Rain</v>
      </c>
      <c r="E3935" s="11" t="str">
        <f t="shared" si="490"/>
        <v>Rain</v>
      </c>
      <c r="F3935" s="11" t="str">
        <f t="shared" si="491"/>
        <v>RAIN</v>
      </c>
      <c r="G3935" s="11" t="str">
        <f t="shared" si="492"/>
        <v>rain</v>
      </c>
      <c r="H3935" s="11" t="str">
        <f>'Raw Data'!H3934</f>
        <v>Weekday</v>
      </c>
      <c r="I3935" s="11" t="str">
        <f t="shared" si="493"/>
        <v>WD</v>
      </c>
      <c r="J3935" s="11" t="str">
        <f t="shared" si="494"/>
        <v>Rain</v>
      </c>
      <c r="K3935" s="11" t="str">
        <f>TEXT('Raw Data'!F3934,"0")</f>
        <v>15</v>
      </c>
      <c r="L3935" s="11">
        <f t="shared" si="495"/>
        <v>15</v>
      </c>
    </row>
    <row r="3936" spans="1:12" x14ac:dyDescent="0.3">
      <c r="A3936" s="9">
        <f>'Raw Data'!A3935</f>
        <v>45365.65625</v>
      </c>
      <c r="B3936" s="11" t="str">
        <f>'Raw Data'!O3935</f>
        <v>Fog</v>
      </c>
      <c r="C3936" s="11" t="str">
        <f t="shared" si="488"/>
        <v>Fog</v>
      </c>
      <c r="D3936" s="11" t="str">
        <f t="shared" si="489"/>
        <v>Fog</v>
      </c>
      <c r="E3936" s="11" t="str">
        <f t="shared" si="490"/>
        <v>Fog</v>
      </c>
      <c r="F3936" s="11" t="str">
        <f t="shared" si="491"/>
        <v>FOG</v>
      </c>
      <c r="G3936" s="11" t="str">
        <f t="shared" si="492"/>
        <v>fog</v>
      </c>
      <c r="H3936" s="11" t="str">
        <f>'Raw Data'!H3935</f>
        <v>Weekday</v>
      </c>
      <c r="I3936" s="11" t="str">
        <f t="shared" si="493"/>
        <v>WD</v>
      </c>
      <c r="J3936" s="11" t="str">
        <f t="shared" si="494"/>
        <v>Fog</v>
      </c>
      <c r="K3936" s="11" t="str">
        <f>TEXT('Raw Data'!F3935,"0")</f>
        <v>15</v>
      </c>
      <c r="L3936" s="11">
        <f t="shared" si="495"/>
        <v>15</v>
      </c>
    </row>
    <row r="3937" spans="1:12" x14ac:dyDescent="0.3">
      <c r="A3937" s="9">
        <f>'Raw Data'!A3936</f>
        <v>45365.659722222197</v>
      </c>
      <c r="B3937" s="11" t="str">
        <f>'Raw Data'!O3936</f>
        <v>Fog</v>
      </c>
      <c r="C3937" s="11" t="str">
        <f t="shared" si="488"/>
        <v>Fog</v>
      </c>
      <c r="D3937" s="11" t="str">
        <f t="shared" si="489"/>
        <v>Fog</v>
      </c>
      <c r="E3937" s="11" t="str">
        <f t="shared" si="490"/>
        <v>Fog</v>
      </c>
      <c r="F3937" s="11" t="str">
        <f t="shared" si="491"/>
        <v>FOG</v>
      </c>
      <c r="G3937" s="11" t="str">
        <f t="shared" si="492"/>
        <v>fog</v>
      </c>
      <c r="H3937" s="11" t="str">
        <f>'Raw Data'!H3936</f>
        <v>Weekday</v>
      </c>
      <c r="I3937" s="11" t="str">
        <f t="shared" si="493"/>
        <v>WD</v>
      </c>
      <c r="J3937" s="11" t="str">
        <f t="shared" si="494"/>
        <v>Fog</v>
      </c>
      <c r="K3937" s="11" t="str">
        <f>TEXT('Raw Data'!F3936,"0")</f>
        <v>15</v>
      </c>
      <c r="L3937" s="11">
        <f t="shared" si="495"/>
        <v>15</v>
      </c>
    </row>
    <row r="3938" spans="1:12" x14ac:dyDescent="0.3">
      <c r="A3938" s="9">
        <f>'Raw Data'!A3937</f>
        <v>45365.663194444503</v>
      </c>
      <c r="B3938" s="11" t="str">
        <f>'Raw Data'!O3937</f>
        <v>Snow</v>
      </c>
      <c r="C3938" s="11" t="str">
        <f t="shared" si="488"/>
        <v>Snow</v>
      </c>
      <c r="D3938" s="11" t="str">
        <f t="shared" si="489"/>
        <v>Snow</v>
      </c>
      <c r="E3938" s="11" t="str">
        <f t="shared" si="490"/>
        <v>Snow</v>
      </c>
      <c r="F3938" s="11" t="str">
        <f t="shared" si="491"/>
        <v>SNOW</v>
      </c>
      <c r="G3938" s="11" t="str">
        <f t="shared" si="492"/>
        <v>snow</v>
      </c>
      <c r="H3938" s="11" t="str">
        <f>'Raw Data'!H3937</f>
        <v>Weekday</v>
      </c>
      <c r="I3938" s="11" t="str">
        <f t="shared" si="493"/>
        <v>WD</v>
      </c>
      <c r="J3938" s="11" t="str">
        <f t="shared" si="494"/>
        <v>Snow</v>
      </c>
      <c r="K3938" s="11" t="str">
        <f>TEXT('Raw Data'!F3937,"0")</f>
        <v>15</v>
      </c>
      <c r="L3938" s="11">
        <f t="shared" si="495"/>
        <v>15</v>
      </c>
    </row>
    <row r="3939" spans="1:12" x14ac:dyDescent="0.3">
      <c r="A3939" s="9">
        <f>'Raw Data'!A3938</f>
        <v>45365.666666666701</v>
      </c>
      <c r="B3939" s="11" t="str">
        <f>'Raw Data'!O3938</f>
        <v>Rain</v>
      </c>
      <c r="C3939" s="11" t="str">
        <f t="shared" si="488"/>
        <v>Rain</v>
      </c>
      <c r="D3939" s="11" t="str">
        <f t="shared" si="489"/>
        <v>Rain</v>
      </c>
      <c r="E3939" s="11" t="str">
        <f t="shared" si="490"/>
        <v>Rain</v>
      </c>
      <c r="F3939" s="11" t="str">
        <f t="shared" si="491"/>
        <v>RAIN</v>
      </c>
      <c r="G3939" s="11" t="str">
        <f t="shared" si="492"/>
        <v>rain</v>
      </c>
      <c r="H3939" s="11" t="str">
        <f>'Raw Data'!H3938</f>
        <v>Weekday</v>
      </c>
      <c r="I3939" s="11" t="str">
        <f t="shared" si="493"/>
        <v>WD</v>
      </c>
      <c r="J3939" s="11" t="str">
        <f t="shared" si="494"/>
        <v>Rain</v>
      </c>
      <c r="K3939" s="11" t="str">
        <f>TEXT('Raw Data'!F3938,"0")</f>
        <v>16</v>
      </c>
      <c r="L3939" s="11">
        <f t="shared" si="495"/>
        <v>16</v>
      </c>
    </row>
    <row r="3940" spans="1:12" x14ac:dyDescent="0.3">
      <c r="A3940" s="9">
        <f>'Raw Data'!A3939</f>
        <v>45365.670138888898</v>
      </c>
      <c r="B3940" s="11" t="str">
        <f>'Raw Data'!O3939</f>
        <v>Rain</v>
      </c>
      <c r="C3940" s="11" t="str">
        <f t="shared" si="488"/>
        <v>Rain</v>
      </c>
      <c r="D3940" s="11" t="str">
        <f t="shared" si="489"/>
        <v>Rain</v>
      </c>
      <c r="E3940" s="11" t="str">
        <f t="shared" si="490"/>
        <v>Rain</v>
      </c>
      <c r="F3940" s="11" t="str">
        <f t="shared" si="491"/>
        <v>RAIN</v>
      </c>
      <c r="G3940" s="11" t="str">
        <f t="shared" si="492"/>
        <v>rain</v>
      </c>
      <c r="H3940" s="11" t="str">
        <f>'Raw Data'!H3939</f>
        <v>Weekday</v>
      </c>
      <c r="I3940" s="11" t="str">
        <f t="shared" si="493"/>
        <v>WD</v>
      </c>
      <c r="J3940" s="11" t="str">
        <f t="shared" si="494"/>
        <v>Rain</v>
      </c>
      <c r="K3940" s="11" t="str">
        <f>TEXT('Raw Data'!F3939,"0")</f>
        <v>16</v>
      </c>
      <c r="L3940" s="11">
        <f t="shared" si="495"/>
        <v>16</v>
      </c>
    </row>
    <row r="3941" spans="1:12" x14ac:dyDescent="0.3">
      <c r="A3941" s="9">
        <f>'Raw Data'!A3940</f>
        <v>45365.673611111102</v>
      </c>
      <c r="B3941" s="11" t="str">
        <f>'Raw Data'!O3940</f>
        <v>Snow</v>
      </c>
      <c r="C3941" s="11" t="str">
        <f t="shared" si="488"/>
        <v>Snow</v>
      </c>
      <c r="D3941" s="11" t="str">
        <f t="shared" si="489"/>
        <v>Snow</v>
      </c>
      <c r="E3941" s="11" t="str">
        <f t="shared" si="490"/>
        <v>Snow</v>
      </c>
      <c r="F3941" s="11" t="str">
        <f t="shared" si="491"/>
        <v>SNOW</v>
      </c>
      <c r="G3941" s="11" t="str">
        <f t="shared" si="492"/>
        <v>snow</v>
      </c>
      <c r="H3941" s="11" t="str">
        <f>'Raw Data'!H3940</f>
        <v>Weekday</v>
      </c>
      <c r="I3941" s="11" t="str">
        <f t="shared" si="493"/>
        <v>WD</v>
      </c>
      <c r="J3941" s="11" t="str">
        <f t="shared" si="494"/>
        <v>Snow</v>
      </c>
      <c r="K3941" s="11" t="str">
        <f>TEXT('Raw Data'!F3940,"0")</f>
        <v>16</v>
      </c>
      <c r="L3941" s="11">
        <f t="shared" si="495"/>
        <v>16</v>
      </c>
    </row>
    <row r="3942" spans="1:12" x14ac:dyDescent="0.3">
      <c r="A3942" s="9">
        <f>'Raw Data'!A3941</f>
        <v>45365.677083333299</v>
      </c>
      <c r="B3942" s="11" t="str">
        <f>'Raw Data'!O3941</f>
        <v>Rain</v>
      </c>
      <c r="C3942" s="11" t="str">
        <f t="shared" si="488"/>
        <v>Rain</v>
      </c>
      <c r="D3942" s="11" t="str">
        <f t="shared" si="489"/>
        <v>Rain</v>
      </c>
      <c r="E3942" s="11" t="str">
        <f t="shared" si="490"/>
        <v>Rain</v>
      </c>
      <c r="F3942" s="11" t="str">
        <f t="shared" si="491"/>
        <v>RAIN</v>
      </c>
      <c r="G3942" s="11" t="str">
        <f t="shared" si="492"/>
        <v>rain</v>
      </c>
      <c r="H3942" s="11" t="str">
        <f>'Raw Data'!H3941</f>
        <v>Weekday</v>
      </c>
      <c r="I3942" s="11" t="str">
        <f t="shared" si="493"/>
        <v>WD</v>
      </c>
      <c r="J3942" s="11" t="str">
        <f t="shared" si="494"/>
        <v>Rain</v>
      </c>
      <c r="K3942" s="11" t="str">
        <f>TEXT('Raw Data'!F3941,"0")</f>
        <v>16</v>
      </c>
      <c r="L3942" s="11">
        <f t="shared" si="495"/>
        <v>16</v>
      </c>
    </row>
    <row r="3943" spans="1:12" x14ac:dyDescent="0.3">
      <c r="A3943" s="9">
        <f>'Raw Data'!A3942</f>
        <v>45365.680555555598</v>
      </c>
      <c r="B3943" s="11" t="str">
        <f>'Raw Data'!O3942</f>
        <v>Snow</v>
      </c>
      <c r="C3943" s="11" t="str">
        <f t="shared" si="488"/>
        <v>Snow</v>
      </c>
      <c r="D3943" s="11" t="str">
        <f t="shared" si="489"/>
        <v>Snow</v>
      </c>
      <c r="E3943" s="11" t="str">
        <f t="shared" si="490"/>
        <v>Snow</v>
      </c>
      <c r="F3943" s="11" t="str">
        <f t="shared" si="491"/>
        <v>SNOW</v>
      </c>
      <c r="G3943" s="11" t="str">
        <f t="shared" si="492"/>
        <v>snow</v>
      </c>
      <c r="H3943" s="11" t="str">
        <f>'Raw Data'!H3942</f>
        <v>Weekday</v>
      </c>
      <c r="I3943" s="11" t="str">
        <f t="shared" si="493"/>
        <v>WD</v>
      </c>
      <c r="J3943" s="11" t="str">
        <f t="shared" si="494"/>
        <v>Snow</v>
      </c>
      <c r="K3943" s="11" t="str">
        <f>TEXT('Raw Data'!F3942,"0")</f>
        <v>16</v>
      </c>
      <c r="L3943" s="11">
        <f t="shared" si="495"/>
        <v>16</v>
      </c>
    </row>
    <row r="3944" spans="1:12" x14ac:dyDescent="0.3">
      <c r="A3944" s="9">
        <f>'Raw Data'!A3943</f>
        <v>45365.684027777803</v>
      </c>
      <c r="B3944" s="11" t="str">
        <f>'Raw Data'!O3943</f>
        <v>Fog</v>
      </c>
      <c r="C3944" s="11" t="str">
        <f t="shared" si="488"/>
        <v>Fog</v>
      </c>
      <c r="D3944" s="11" t="str">
        <f t="shared" si="489"/>
        <v>Fog</v>
      </c>
      <c r="E3944" s="11" t="str">
        <f t="shared" si="490"/>
        <v>Fog</v>
      </c>
      <c r="F3944" s="11" t="str">
        <f t="shared" si="491"/>
        <v>FOG</v>
      </c>
      <c r="G3944" s="11" t="str">
        <f t="shared" si="492"/>
        <v>fog</v>
      </c>
      <c r="H3944" s="11" t="str">
        <f>'Raw Data'!H3943</f>
        <v>Weekday</v>
      </c>
      <c r="I3944" s="11" t="str">
        <f t="shared" si="493"/>
        <v>WD</v>
      </c>
      <c r="J3944" s="11" t="str">
        <f t="shared" si="494"/>
        <v>Fog</v>
      </c>
      <c r="K3944" s="11" t="str">
        <f>TEXT('Raw Data'!F3943,"0")</f>
        <v>16</v>
      </c>
      <c r="L3944" s="11">
        <f t="shared" si="495"/>
        <v>16</v>
      </c>
    </row>
    <row r="3945" spans="1:12" x14ac:dyDescent="0.3">
      <c r="A3945" s="9">
        <f>'Raw Data'!A3944</f>
        <v>45365.6875</v>
      </c>
      <c r="B3945" s="11" t="str">
        <f>'Raw Data'!O3944</f>
        <v>Fog</v>
      </c>
      <c r="C3945" s="11" t="str">
        <f t="shared" si="488"/>
        <v>Fog</v>
      </c>
      <c r="D3945" s="11" t="str">
        <f t="shared" si="489"/>
        <v>Fog</v>
      </c>
      <c r="E3945" s="11" t="str">
        <f t="shared" si="490"/>
        <v>Fog</v>
      </c>
      <c r="F3945" s="11" t="str">
        <f t="shared" si="491"/>
        <v>FOG</v>
      </c>
      <c r="G3945" s="11" t="str">
        <f t="shared" si="492"/>
        <v>fog</v>
      </c>
      <c r="H3945" s="11" t="str">
        <f>'Raw Data'!H3944</f>
        <v>Weekday</v>
      </c>
      <c r="I3945" s="11" t="str">
        <f t="shared" si="493"/>
        <v>WD</v>
      </c>
      <c r="J3945" s="11" t="str">
        <f t="shared" si="494"/>
        <v>Fog</v>
      </c>
      <c r="K3945" s="11" t="str">
        <f>TEXT('Raw Data'!F3944,"0")</f>
        <v>16</v>
      </c>
      <c r="L3945" s="11">
        <f t="shared" si="495"/>
        <v>16</v>
      </c>
    </row>
    <row r="3946" spans="1:12" x14ac:dyDescent="0.3">
      <c r="A3946" s="9">
        <f>'Raw Data'!A3945</f>
        <v>45365.690972222197</v>
      </c>
      <c r="B3946" s="11" t="str">
        <f>'Raw Data'!O3945</f>
        <v>Rain</v>
      </c>
      <c r="C3946" s="11" t="str">
        <f t="shared" si="488"/>
        <v>Rain</v>
      </c>
      <c r="D3946" s="11" t="str">
        <f t="shared" si="489"/>
        <v>Rain</v>
      </c>
      <c r="E3946" s="11" t="str">
        <f t="shared" si="490"/>
        <v>Rain</v>
      </c>
      <c r="F3946" s="11" t="str">
        <f t="shared" si="491"/>
        <v>RAIN</v>
      </c>
      <c r="G3946" s="11" t="str">
        <f t="shared" si="492"/>
        <v>rain</v>
      </c>
      <c r="H3946" s="11" t="str">
        <f>'Raw Data'!H3945</f>
        <v>Weekday</v>
      </c>
      <c r="I3946" s="11" t="str">
        <f t="shared" si="493"/>
        <v>WD</v>
      </c>
      <c r="J3946" s="11" t="str">
        <f t="shared" si="494"/>
        <v>Rain</v>
      </c>
      <c r="K3946" s="11" t="str">
        <f>TEXT('Raw Data'!F3945,"0")</f>
        <v>16</v>
      </c>
      <c r="L3946" s="11">
        <f t="shared" si="495"/>
        <v>16</v>
      </c>
    </row>
    <row r="3947" spans="1:12" x14ac:dyDescent="0.3">
      <c r="A3947" s="9">
        <f>'Raw Data'!A3946</f>
        <v>45365.694444444503</v>
      </c>
      <c r="B3947" s="11" t="str">
        <f>'Raw Data'!O3946</f>
        <v>Fog</v>
      </c>
      <c r="C3947" s="11" t="str">
        <f t="shared" si="488"/>
        <v>Fog</v>
      </c>
      <c r="D3947" s="11" t="str">
        <f t="shared" si="489"/>
        <v>Fog</v>
      </c>
      <c r="E3947" s="11" t="str">
        <f t="shared" si="490"/>
        <v>Fog</v>
      </c>
      <c r="F3947" s="11" t="str">
        <f t="shared" si="491"/>
        <v>FOG</v>
      </c>
      <c r="G3947" s="11" t="str">
        <f t="shared" si="492"/>
        <v>fog</v>
      </c>
      <c r="H3947" s="11" t="str">
        <f>'Raw Data'!H3946</f>
        <v>Weekday</v>
      </c>
      <c r="I3947" s="11" t="str">
        <f t="shared" si="493"/>
        <v>WD</v>
      </c>
      <c r="J3947" s="11" t="str">
        <f t="shared" si="494"/>
        <v>Fog</v>
      </c>
      <c r="K3947" s="11" t="str">
        <f>TEXT('Raw Data'!F3946,"0")</f>
        <v>16</v>
      </c>
      <c r="L3947" s="11">
        <f t="shared" si="495"/>
        <v>16</v>
      </c>
    </row>
    <row r="3948" spans="1:12" x14ac:dyDescent="0.3">
      <c r="A3948" s="9">
        <f>'Raw Data'!A3947</f>
        <v>45365.697916666701</v>
      </c>
      <c r="B3948" s="11" t="str">
        <f>'Raw Data'!O3947</f>
        <v>Clear</v>
      </c>
      <c r="C3948" s="11" t="str">
        <f t="shared" si="488"/>
        <v>Clear</v>
      </c>
      <c r="D3948" s="11" t="str">
        <f t="shared" si="489"/>
        <v>Clear</v>
      </c>
      <c r="E3948" s="11" t="str">
        <f t="shared" si="490"/>
        <v>Clear</v>
      </c>
      <c r="F3948" s="11" t="str">
        <f t="shared" si="491"/>
        <v>CLEAR</v>
      </c>
      <c r="G3948" s="11" t="str">
        <f t="shared" si="492"/>
        <v>clear</v>
      </c>
      <c r="H3948" s="11" t="str">
        <f>'Raw Data'!H3947</f>
        <v>Weekday</v>
      </c>
      <c r="I3948" s="11" t="str">
        <f t="shared" si="493"/>
        <v>WD</v>
      </c>
      <c r="J3948" s="11" t="str">
        <f t="shared" si="494"/>
        <v>Clear</v>
      </c>
      <c r="K3948" s="11" t="str">
        <f>TEXT('Raw Data'!F3947,"0")</f>
        <v>16</v>
      </c>
      <c r="L3948" s="11">
        <f t="shared" si="495"/>
        <v>16</v>
      </c>
    </row>
    <row r="3949" spans="1:12" x14ac:dyDescent="0.3">
      <c r="A3949" s="9">
        <f>'Raw Data'!A3948</f>
        <v>45365.701388888898</v>
      </c>
      <c r="B3949" s="11" t="str">
        <f>'Raw Data'!O3948</f>
        <v>Snow</v>
      </c>
      <c r="C3949" s="11" t="str">
        <f t="shared" si="488"/>
        <v>Snow</v>
      </c>
      <c r="D3949" s="11" t="str">
        <f t="shared" si="489"/>
        <v>Snow</v>
      </c>
      <c r="E3949" s="11" t="str">
        <f t="shared" si="490"/>
        <v>Snow</v>
      </c>
      <c r="F3949" s="11" t="str">
        <f t="shared" si="491"/>
        <v>SNOW</v>
      </c>
      <c r="G3949" s="11" t="str">
        <f t="shared" si="492"/>
        <v>snow</v>
      </c>
      <c r="H3949" s="11" t="str">
        <f>'Raw Data'!H3948</f>
        <v>Weekday</v>
      </c>
      <c r="I3949" s="11" t="str">
        <f t="shared" si="493"/>
        <v>WD</v>
      </c>
      <c r="J3949" s="11" t="str">
        <f t="shared" si="494"/>
        <v>Snow</v>
      </c>
      <c r="K3949" s="11" t="str">
        <f>TEXT('Raw Data'!F3948,"0")</f>
        <v>16</v>
      </c>
      <c r="L3949" s="11">
        <f t="shared" si="495"/>
        <v>16</v>
      </c>
    </row>
    <row r="3950" spans="1:12" x14ac:dyDescent="0.3">
      <c r="A3950" s="9">
        <f>'Raw Data'!A3949</f>
        <v>45365.704861111102</v>
      </c>
      <c r="B3950" s="11" t="str">
        <f>'Raw Data'!O3949</f>
        <v>Fog</v>
      </c>
      <c r="C3950" s="11" t="str">
        <f t="shared" si="488"/>
        <v>Fog</v>
      </c>
      <c r="D3950" s="11" t="str">
        <f t="shared" si="489"/>
        <v>Fog</v>
      </c>
      <c r="E3950" s="11" t="str">
        <f t="shared" si="490"/>
        <v>Fog</v>
      </c>
      <c r="F3950" s="11" t="str">
        <f t="shared" si="491"/>
        <v>FOG</v>
      </c>
      <c r="G3950" s="11" t="str">
        <f t="shared" si="492"/>
        <v>fog</v>
      </c>
      <c r="H3950" s="11" t="str">
        <f>'Raw Data'!H3949</f>
        <v>Weekday</v>
      </c>
      <c r="I3950" s="11" t="str">
        <f t="shared" si="493"/>
        <v>WD</v>
      </c>
      <c r="J3950" s="11" t="str">
        <f t="shared" si="494"/>
        <v>Fog</v>
      </c>
      <c r="K3950" s="11" t="str">
        <f>TEXT('Raw Data'!F3949,"0")</f>
        <v>16</v>
      </c>
      <c r="L3950" s="11">
        <f t="shared" si="495"/>
        <v>16</v>
      </c>
    </row>
    <row r="3951" spans="1:12" x14ac:dyDescent="0.3">
      <c r="A3951" s="9">
        <f>'Raw Data'!A3950</f>
        <v>45365.708333333299</v>
      </c>
      <c r="B3951" s="11" t="str">
        <f>'Raw Data'!O3950</f>
        <v>Clear</v>
      </c>
      <c r="C3951" s="11" t="str">
        <f t="shared" si="488"/>
        <v>Clear</v>
      </c>
      <c r="D3951" s="11" t="str">
        <f t="shared" si="489"/>
        <v>Clear</v>
      </c>
      <c r="E3951" s="11" t="str">
        <f t="shared" si="490"/>
        <v>Clear</v>
      </c>
      <c r="F3951" s="11" t="str">
        <f t="shared" si="491"/>
        <v>CLEAR</v>
      </c>
      <c r="G3951" s="11" t="str">
        <f t="shared" si="492"/>
        <v>clear</v>
      </c>
      <c r="H3951" s="11" t="str">
        <f>'Raw Data'!H3950</f>
        <v>Weekday</v>
      </c>
      <c r="I3951" s="11" t="str">
        <f t="shared" si="493"/>
        <v>WD</v>
      </c>
      <c r="J3951" s="11" t="str">
        <f t="shared" si="494"/>
        <v>Clear</v>
      </c>
      <c r="K3951" s="11" t="str">
        <f>TEXT('Raw Data'!F3950,"0")</f>
        <v>17</v>
      </c>
      <c r="L3951" s="11">
        <f t="shared" si="495"/>
        <v>17</v>
      </c>
    </row>
    <row r="3952" spans="1:12" x14ac:dyDescent="0.3">
      <c r="A3952" s="9">
        <f>'Raw Data'!A3951</f>
        <v>45365.711805555598</v>
      </c>
      <c r="B3952" s="11" t="str">
        <f>'Raw Data'!O3951</f>
        <v>Rain</v>
      </c>
      <c r="C3952" s="11" t="str">
        <f t="shared" si="488"/>
        <v>Rain</v>
      </c>
      <c r="D3952" s="11" t="str">
        <f t="shared" si="489"/>
        <v>Rain</v>
      </c>
      <c r="E3952" s="11" t="str">
        <f t="shared" si="490"/>
        <v>Rain</v>
      </c>
      <c r="F3952" s="11" t="str">
        <f t="shared" si="491"/>
        <v>RAIN</v>
      </c>
      <c r="G3952" s="11" t="str">
        <f t="shared" si="492"/>
        <v>rain</v>
      </c>
      <c r="H3952" s="11" t="str">
        <f>'Raw Data'!H3951</f>
        <v>Weekday</v>
      </c>
      <c r="I3952" s="11" t="str">
        <f t="shared" si="493"/>
        <v>WD</v>
      </c>
      <c r="J3952" s="11" t="str">
        <f t="shared" si="494"/>
        <v>Rain</v>
      </c>
      <c r="K3952" s="11" t="str">
        <f>TEXT('Raw Data'!F3951,"0")</f>
        <v>17</v>
      </c>
      <c r="L3952" s="11">
        <f t="shared" si="495"/>
        <v>17</v>
      </c>
    </row>
    <row r="3953" spans="1:12" x14ac:dyDescent="0.3">
      <c r="A3953" s="9">
        <f>'Raw Data'!A3952</f>
        <v>45365.715277777803</v>
      </c>
      <c r="B3953" s="11" t="str">
        <f>'Raw Data'!O3952</f>
        <v>Fog</v>
      </c>
      <c r="C3953" s="11" t="str">
        <f t="shared" si="488"/>
        <v>Fog</v>
      </c>
      <c r="D3953" s="11" t="str">
        <f t="shared" si="489"/>
        <v>Fog</v>
      </c>
      <c r="E3953" s="11" t="str">
        <f t="shared" si="490"/>
        <v>Fog</v>
      </c>
      <c r="F3953" s="11" t="str">
        <f t="shared" si="491"/>
        <v>FOG</v>
      </c>
      <c r="G3953" s="11" t="str">
        <f t="shared" si="492"/>
        <v>fog</v>
      </c>
      <c r="H3953" s="11" t="str">
        <f>'Raw Data'!H3952</f>
        <v>Weekday</v>
      </c>
      <c r="I3953" s="11" t="str">
        <f t="shared" si="493"/>
        <v>WD</v>
      </c>
      <c r="J3953" s="11" t="str">
        <f t="shared" si="494"/>
        <v>Fog</v>
      </c>
      <c r="K3953" s="11" t="str">
        <f>TEXT('Raw Data'!F3952,"0")</f>
        <v>17</v>
      </c>
      <c r="L3953" s="11">
        <f t="shared" si="495"/>
        <v>17</v>
      </c>
    </row>
    <row r="3954" spans="1:12" x14ac:dyDescent="0.3">
      <c r="A3954" s="9">
        <f>'Raw Data'!A3953</f>
        <v>45365.71875</v>
      </c>
      <c r="B3954" s="11" t="str">
        <f>'Raw Data'!O3953</f>
        <v>Fog</v>
      </c>
      <c r="C3954" s="11" t="str">
        <f t="shared" si="488"/>
        <v>Fog</v>
      </c>
      <c r="D3954" s="11" t="str">
        <f t="shared" si="489"/>
        <v>Fog</v>
      </c>
      <c r="E3954" s="11" t="str">
        <f t="shared" si="490"/>
        <v>Fog</v>
      </c>
      <c r="F3954" s="11" t="str">
        <f t="shared" si="491"/>
        <v>FOG</v>
      </c>
      <c r="G3954" s="11" t="str">
        <f t="shared" si="492"/>
        <v>fog</v>
      </c>
      <c r="H3954" s="11" t="str">
        <f>'Raw Data'!H3953</f>
        <v>Weekday</v>
      </c>
      <c r="I3954" s="11" t="str">
        <f t="shared" si="493"/>
        <v>WD</v>
      </c>
      <c r="J3954" s="11" t="str">
        <f t="shared" si="494"/>
        <v>Fog</v>
      </c>
      <c r="K3954" s="11" t="str">
        <f>TEXT('Raw Data'!F3953,"0")</f>
        <v>17</v>
      </c>
      <c r="L3954" s="11">
        <f t="shared" si="495"/>
        <v>17</v>
      </c>
    </row>
    <row r="3955" spans="1:12" x14ac:dyDescent="0.3">
      <c r="A3955" s="9">
        <f>'Raw Data'!A3954</f>
        <v>45365.722222222197</v>
      </c>
      <c r="B3955" s="11" t="str">
        <f>'Raw Data'!O3954</f>
        <v>Rain</v>
      </c>
      <c r="C3955" s="11" t="str">
        <f t="shared" si="488"/>
        <v>Rain</v>
      </c>
      <c r="D3955" s="11" t="str">
        <f t="shared" si="489"/>
        <v>Rain</v>
      </c>
      <c r="E3955" s="11" t="str">
        <f t="shared" si="490"/>
        <v>Rain</v>
      </c>
      <c r="F3955" s="11" t="str">
        <f t="shared" si="491"/>
        <v>RAIN</v>
      </c>
      <c r="G3955" s="11" t="str">
        <f t="shared" si="492"/>
        <v>rain</v>
      </c>
      <c r="H3955" s="11" t="str">
        <f>'Raw Data'!H3954</f>
        <v>Weekday</v>
      </c>
      <c r="I3955" s="11" t="str">
        <f t="shared" si="493"/>
        <v>WD</v>
      </c>
      <c r="J3955" s="11" t="str">
        <f t="shared" si="494"/>
        <v>Rain</v>
      </c>
      <c r="K3955" s="11" t="str">
        <f>TEXT('Raw Data'!F3954,"0")</f>
        <v>17</v>
      </c>
      <c r="L3955" s="11">
        <f t="shared" si="495"/>
        <v>17</v>
      </c>
    </row>
    <row r="3956" spans="1:12" x14ac:dyDescent="0.3">
      <c r="A3956" s="9">
        <f>'Raw Data'!A3955</f>
        <v>45365.725694444503</v>
      </c>
      <c r="B3956" s="11" t="str">
        <f>'Raw Data'!O3955</f>
        <v>Rain</v>
      </c>
      <c r="C3956" s="11" t="str">
        <f t="shared" si="488"/>
        <v>Rain</v>
      </c>
      <c r="D3956" s="11" t="str">
        <f t="shared" si="489"/>
        <v>Rain</v>
      </c>
      <c r="E3956" s="11" t="str">
        <f t="shared" si="490"/>
        <v>Rain</v>
      </c>
      <c r="F3956" s="11" t="str">
        <f t="shared" si="491"/>
        <v>RAIN</v>
      </c>
      <c r="G3956" s="11" t="str">
        <f t="shared" si="492"/>
        <v>rain</v>
      </c>
      <c r="H3956" s="11" t="str">
        <f>'Raw Data'!H3955</f>
        <v>Weekday</v>
      </c>
      <c r="I3956" s="11" t="str">
        <f t="shared" si="493"/>
        <v>WD</v>
      </c>
      <c r="J3956" s="11" t="str">
        <f t="shared" si="494"/>
        <v>Rain</v>
      </c>
      <c r="K3956" s="11" t="str">
        <f>TEXT('Raw Data'!F3955,"0")</f>
        <v>17</v>
      </c>
      <c r="L3956" s="11">
        <f t="shared" si="495"/>
        <v>17</v>
      </c>
    </row>
    <row r="3957" spans="1:12" x14ac:dyDescent="0.3">
      <c r="A3957" s="9">
        <f>'Raw Data'!A3956</f>
        <v>45365.729166666701</v>
      </c>
      <c r="B3957" s="11" t="str">
        <f>'Raw Data'!O3956</f>
        <v>Fog</v>
      </c>
      <c r="C3957" s="11" t="str">
        <f t="shared" si="488"/>
        <v>Fog</v>
      </c>
      <c r="D3957" s="11" t="str">
        <f t="shared" si="489"/>
        <v>Fog</v>
      </c>
      <c r="E3957" s="11" t="str">
        <f t="shared" si="490"/>
        <v>Fog</v>
      </c>
      <c r="F3957" s="11" t="str">
        <f t="shared" si="491"/>
        <v>FOG</v>
      </c>
      <c r="G3957" s="11" t="str">
        <f t="shared" si="492"/>
        <v>fog</v>
      </c>
      <c r="H3957" s="11" t="str">
        <f>'Raw Data'!H3956</f>
        <v>Weekday</v>
      </c>
      <c r="I3957" s="11" t="str">
        <f t="shared" si="493"/>
        <v>WD</v>
      </c>
      <c r="J3957" s="11" t="str">
        <f t="shared" si="494"/>
        <v>Fog</v>
      </c>
      <c r="K3957" s="11" t="str">
        <f>TEXT('Raw Data'!F3956,"0")</f>
        <v>17</v>
      </c>
      <c r="L3957" s="11">
        <f t="shared" si="495"/>
        <v>17</v>
      </c>
    </row>
    <row r="3958" spans="1:12" x14ac:dyDescent="0.3">
      <c r="A3958" s="9">
        <f>'Raw Data'!A3957</f>
        <v>45365.732638888898</v>
      </c>
      <c r="B3958" s="11" t="str">
        <f>'Raw Data'!O3957</f>
        <v>Fog</v>
      </c>
      <c r="C3958" s="11" t="str">
        <f t="shared" si="488"/>
        <v>Fog</v>
      </c>
      <c r="D3958" s="11" t="str">
        <f t="shared" si="489"/>
        <v>Fog</v>
      </c>
      <c r="E3958" s="11" t="str">
        <f t="shared" si="490"/>
        <v>Fog</v>
      </c>
      <c r="F3958" s="11" t="str">
        <f t="shared" si="491"/>
        <v>FOG</v>
      </c>
      <c r="G3958" s="11" t="str">
        <f t="shared" si="492"/>
        <v>fog</v>
      </c>
      <c r="H3958" s="11" t="str">
        <f>'Raw Data'!H3957</f>
        <v>Weekday</v>
      </c>
      <c r="I3958" s="11" t="str">
        <f t="shared" si="493"/>
        <v>WD</v>
      </c>
      <c r="J3958" s="11" t="str">
        <f t="shared" si="494"/>
        <v>Fog</v>
      </c>
      <c r="K3958" s="11" t="str">
        <f>TEXT('Raw Data'!F3957,"0")</f>
        <v>17</v>
      </c>
      <c r="L3958" s="11">
        <f t="shared" si="495"/>
        <v>17</v>
      </c>
    </row>
    <row r="3959" spans="1:12" x14ac:dyDescent="0.3">
      <c r="A3959" s="9">
        <f>'Raw Data'!A3958</f>
        <v>45365.736111111102</v>
      </c>
      <c r="B3959" s="11" t="str">
        <f>'Raw Data'!O3958</f>
        <v>Clear</v>
      </c>
      <c r="C3959" s="11" t="str">
        <f t="shared" si="488"/>
        <v>Clear</v>
      </c>
      <c r="D3959" s="11" t="str">
        <f t="shared" si="489"/>
        <v>Clear</v>
      </c>
      <c r="E3959" s="11" t="str">
        <f t="shared" si="490"/>
        <v>Clear</v>
      </c>
      <c r="F3959" s="11" t="str">
        <f t="shared" si="491"/>
        <v>CLEAR</v>
      </c>
      <c r="G3959" s="11" t="str">
        <f t="shared" si="492"/>
        <v>clear</v>
      </c>
      <c r="H3959" s="11" t="str">
        <f>'Raw Data'!H3958</f>
        <v>Weekday</v>
      </c>
      <c r="I3959" s="11" t="str">
        <f t="shared" si="493"/>
        <v>WD</v>
      </c>
      <c r="J3959" s="11" t="str">
        <f t="shared" si="494"/>
        <v>Clear</v>
      </c>
      <c r="K3959" s="11" t="str">
        <f>TEXT('Raw Data'!F3958,"0")</f>
        <v>17</v>
      </c>
      <c r="L3959" s="11">
        <f t="shared" si="495"/>
        <v>17</v>
      </c>
    </row>
    <row r="3960" spans="1:12" x14ac:dyDescent="0.3">
      <c r="A3960" s="9">
        <f>'Raw Data'!A3959</f>
        <v>45365.739583333299</v>
      </c>
      <c r="B3960" s="11" t="str">
        <f>'Raw Data'!O3959</f>
        <v>Fog</v>
      </c>
      <c r="C3960" s="11" t="str">
        <f t="shared" si="488"/>
        <v>Fog</v>
      </c>
      <c r="D3960" s="11" t="str">
        <f t="shared" si="489"/>
        <v>Fog</v>
      </c>
      <c r="E3960" s="11" t="str">
        <f t="shared" si="490"/>
        <v>Fog</v>
      </c>
      <c r="F3960" s="11" t="str">
        <f t="shared" si="491"/>
        <v>FOG</v>
      </c>
      <c r="G3960" s="11" t="str">
        <f t="shared" si="492"/>
        <v>fog</v>
      </c>
      <c r="H3960" s="11" t="str">
        <f>'Raw Data'!H3959</f>
        <v>Weekday</v>
      </c>
      <c r="I3960" s="11" t="str">
        <f t="shared" si="493"/>
        <v>WD</v>
      </c>
      <c r="J3960" s="11" t="str">
        <f t="shared" si="494"/>
        <v>Fog</v>
      </c>
      <c r="K3960" s="11" t="str">
        <f>TEXT('Raw Data'!F3959,"0")</f>
        <v>17</v>
      </c>
      <c r="L3960" s="11">
        <f t="shared" si="495"/>
        <v>17</v>
      </c>
    </row>
    <row r="3961" spans="1:12" x14ac:dyDescent="0.3">
      <c r="A3961" s="9">
        <f>'Raw Data'!A3960</f>
        <v>45365.743055555598</v>
      </c>
      <c r="B3961" s="11" t="str">
        <f>'Raw Data'!O3960</f>
        <v>Fog</v>
      </c>
      <c r="C3961" s="11" t="str">
        <f t="shared" si="488"/>
        <v>Fog</v>
      </c>
      <c r="D3961" s="11" t="str">
        <f t="shared" si="489"/>
        <v>Fog</v>
      </c>
      <c r="E3961" s="11" t="str">
        <f t="shared" si="490"/>
        <v>Fog</v>
      </c>
      <c r="F3961" s="11" t="str">
        <f t="shared" si="491"/>
        <v>FOG</v>
      </c>
      <c r="G3961" s="11" t="str">
        <f t="shared" si="492"/>
        <v>fog</v>
      </c>
      <c r="H3961" s="11" t="str">
        <f>'Raw Data'!H3960</f>
        <v>Weekday</v>
      </c>
      <c r="I3961" s="11" t="str">
        <f t="shared" si="493"/>
        <v>WD</v>
      </c>
      <c r="J3961" s="11" t="str">
        <f t="shared" si="494"/>
        <v>Fog</v>
      </c>
      <c r="K3961" s="11" t="str">
        <f>TEXT('Raw Data'!F3960,"0")</f>
        <v>17</v>
      </c>
      <c r="L3961" s="11">
        <f t="shared" si="495"/>
        <v>17</v>
      </c>
    </row>
    <row r="3962" spans="1:12" x14ac:dyDescent="0.3">
      <c r="A3962" s="9">
        <f>'Raw Data'!A3961</f>
        <v>45365.746527777803</v>
      </c>
      <c r="B3962" s="11" t="str">
        <f>'Raw Data'!O3961</f>
        <v>Clear</v>
      </c>
      <c r="C3962" s="11" t="str">
        <f t="shared" si="488"/>
        <v>Clear</v>
      </c>
      <c r="D3962" s="11" t="str">
        <f t="shared" si="489"/>
        <v>Clear</v>
      </c>
      <c r="E3962" s="11" t="str">
        <f t="shared" si="490"/>
        <v>Clear</v>
      </c>
      <c r="F3962" s="11" t="str">
        <f t="shared" si="491"/>
        <v>CLEAR</v>
      </c>
      <c r="G3962" s="11" t="str">
        <f t="shared" si="492"/>
        <v>clear</v>
      </c>
      <c r="H3962" s="11" t="str">
        <f>'Raw Data'!H3961</f>
        <v>Weekday</v>
      </c>
      <c r="I3962" s="11" t="str">
        <f t="shared" si="493"/>
        <v>WD</v>
      </c>
      <c r="J3962" s="11" t="str">
        <f t="shared" si="494"/>
        <v>Clear</v>
      </c>
      <c r="K3962" s="11" t="str">
        <f>TEXT('Raw Data'!F3961,"0")</f>
        <v>17</v>
      </c>
      <c r="L3962" s="11">
        <f t="shared" si="495"/>
        <v>17</v>
      </c>
    </row>
    <row r="3963" spans="1:12" x14ac:dyDescent="0.3">
      <c r="A3963" s="9">
        <f>'Raw Data'!A3962</f>
        <v>45365.75</v>
      </c>
      <c r="B3963" s="11" t="str">
        <f>'Raw Data'!O3962</f>
        <v>Fog</v>
      </c>
      <c r="C3963" s="11" t="str">
        <f t="shared" si="488"/>
        <v>Fog</v>
      </c>
      <c r="D3963" s="11" t="str">
        <f t="shared" si="489"/>
        <v>Fog</v>
      </c>
      <c r="E3963" s="11" t="str">
        <f t="shared" si="490"/>
        <v>Fog</v>
      </c>
      <c r="F3963" s="11" t="str">
        <f t="shared" si="491"/>
        <v>FOG</v>
      </c>
      <c r="G3963" s="11" t="str">
        <f t="shared" si="492"/>
        <v>fog</v>
      </c>
      <c r="H3963" s="11" t="str">
        <f>'Raw Data'!H3962</f>
        <v>Weekday</v>
      </c>
      <c r="I3963" s="11" t="str">
        <f t="shared" si="493"/>
        <v>WD</v>
      </c>
      <c r="J3963" s="11" t="str">
        <f t="shared" si="494"/>
        <v>Fog</v>
      </c>
      <c r="K3963" s="11" t="str">
        <f>TEXT('Raw Data'!F3962,"0")</f>
        <v>18</v>
      </c>
      <c r="L3963" s="11">
        <f t="shared" si="495"/>
        <v>18</v>
      </c>
    </row>
    <row r="3964" spans="1:12" x14ac:dyDescent="0.3">
      <c r="A3964" s="9">
        <f>'Raw Data'!A3963</f>
        <v>45365.753472222197</v>
      </c>
      <c r="B3964" s="11" t="str">
        <f>'Raw Data'!O3963</f>
        <v>Snow</v>
      </c>
      <c r="C3964" s="11" t="str">
        <f t="shared" si="488"/>
        <v>Snow</v>
      </c>
      <c r="D3964" s="11" t="str">
        <f t="shared" si="489"/>
        <v>Snow</v>
      </c>
      <c r="E3964" s="11" t="str">
        <f t="shared" si="490"/>
        <v>Snow</v>
      </c>
      <c r="F3964" s="11" t="str">
        <f t="shared" si="491"/>
        <v>SNOW</v>
      </c>
      <c r="G3964" s="11" t="str">
        <f t="shared" si="492"/>
        <v>snow</v>
      </c>
      <c r="H3964" s="11" t="str">
        <f>'Raw Data'!H3963</f>
        <v>Weekday</v>
      </c>
      <c r="I3964" s="11" t="str">
        <f t="shared" si="493"/>
        <v>WD</v>
      </c>
      <c r="J3964" s="11" t="str">
        <f t="shared" si="494"/>
        <v>Snow</v>
      </c>
      <c r="K3964" s="11" t="str">
        <f>TEXT('Raw Data'!F3963,"0")</f>
        <v>18</v>
      </c>
      <c r="L3964" s="11">
        <f t="shared" si="495"/>
        <v>18</v>
      </c>
    </row>
    <row r="3965" spans="1:12" x14ac:dyDescent="0.3">
      <c r="A3965" s="9">
        <f>'Raw Data'!A3964</f>
        <v>45365.756944444503</v>
      </c>
      <c r="B3965" s="11" t="str">
        <f>'Raw Data'!O3964</f>
        <v>Clear</v>
      </c>
      <c r="C3965" s="11" t="str">
        <f t="shared" si="488"/>
        <v>Clear</v>
      </c>
      <c r="D3965" s="11" t="str">
        <f t="shared" si="489"/>
        <v>Clear</v>
      </c>
      <c r="E3965" s="11" t="str">
        <f t="shared" si="490"/>
        <v>Clear</v>
      </c>
      <c r="F3965" s="11" t="str">
        <f t="shared" si="491"/>
        <v>CLEAR</v>
      </c>
      <c r="G3965" s="11" t="str">
        <f t="shared" si="492"/>
        <v>clear</v>
      </c>
      <c r="H3965" s="11" t="str">
        <f>'Raw Data'!H3964</f>
        <v>Weekday</v>
      </c>
      <c r="I3965" s="11" t="str">
        <f t="shared" si="493"/>
        <v>WD</v>
      </c>
      <c r="J3965" s="11" t="str">
        <f t="shared" si="494"/>
        <v>Clear</v>
      </c>
      <c r="K3965" s="11" t="str">
        <f>TEXT('Raw Data'!F3964,"0")</f>
        <v>18</v>
      </c>
      <c r="L3965" s="11">
        <f t="shared" si="495"/>
        <v>18</v>
      </c>
    </row>
    <row r="3966" spans="1:12" x14ac:dyDescent="0.3">
      <c r="A3966" s="9">
        <f>'Raw Data'!A3965</f>
        <v>45365.760416666701</v>
      </c>
      <c r="B3966" s="11" t="str">
        <f>'Raw Data'!O3965</f>
        <v>Snow</v>
      </c>
      <c r="C3966" s="11" t="str">
        <f t="shared" si="488"/>
        <v>Snow</v>
      </c>
      <c r="D3966" s="11" t="str">
        <f t="shared" si="489"/>
        <v>Snow</v>
      </c>
      <c r="E3966" s="11" t="str">
        <f t="shared" si="490"/>
        <v>Snow</v>
      </c>
      <c r="F3966" s="11" t="str">
        <f t="shared" si="491"/>
        <v>SNOW</v>
      </c>
      <c r="G3966" s="11" t="str">
        <f t="shared" si="492"/>
        <v>snow</v>
      </c>
      <c r="H3966" s="11" t="str">
        <f>'Raw Data'!H3965</f>
        <v>Weekday</v>
      </c>
      <c r="I3966" s="11" t="str">
        <f t="shared" si="493"/>
        <v>WD</v>
      </c>
      <c r="J3966" s="11" t="str">
        <f t="shared" si="494"/>
        <v>Snow</v>
      </c>
      <c r="K3966" s="11" t="str">
        <f>TEXT('Raw Data'!F3965,"0")</f>
        <v>18</v>
      </c>
      <c r="L3966" s="11">
        <f t="shared" si="495"/>
        <v>18</v>
      </c>
    </row>
    <row r="3967" spans="1:12" x14ac:dyDescent="0.3">
      <c r="A3967" s="9">
        <f>'Raw Data'!A3966</f>
        <v>45365.763888888898</v>
      </c>
      <c r="B3967" s="11" t="str">
        <f>'Raw Data'!O3966</f>
        <v>Snow</v>
      </c>
      <c r="C3967" s="11" t="str">
        <f t="shared" si="488"/>
        <v>Snow</v>
      </c>
      <c r="D3967" s="11" t="str">
        <f t="shared" si="489"/>
        <v>Snow</v>
      </c>
      <c r="E3967" s="11" t="str">
        <f t="shared" si="490"/>
        <v>Snow</v>
      </c>
      <c r="F3967" s="11" t="str">
        <f t="shared" si="491"/>
        <v>SNOW</v>
      </c>
      <c r="G3967" s="11" t="str">
        <f t="shared" si="492"/>
        <v>snow</v>
      </c>
      <c r="H3967" s="11" t="str">
        <f>'Raw Data'!H3966</f>
        <v>Weekday</v>
      </c>
      <c r="I3967" s="11" t="str">
        <f t="shared" si="493"/>
        <v>WD</v>
      </c>
      <c r="J3967" s="11" t="str">
        <f t="shared" si="494"/>
        <v>Snow</v>
      </c>
      <c r="K3967" s="11" t="str">
        <f>TEXT('Raw Data'!F3966,"0")</f>
        <v>18</v>
      </c>
      <c r="L3967" s="11">
        <f t="shared" si="495"/>
        <v>18</v>
      </c>
    </row>
    <row r="3968" spans="1:12" x14ac:dyDescent="0.3">
      <c r="A3968" s="9">
        <f>'Raw Data'!A3967</f>
        <v>45365.767361111102</v>
      </c>
      <c r="B3968" s="11" t="str">
        <f>'Raw Data'!O3967</f>
        <v>Rain</v>
      </c>
      <c r="C3968" s="11" t="str">
        <f t="shared" si="488"/>
        <v>Rain</v>
      </c>
      <c r="D3968" s="11" t="str">
        <f t="shared" si="489"/>
        <v>Rain</v>
      </c>
      <c r="E3968" s="11" t="str">
        <f t="shared" si="490"/>
        <v>Rain</v>
      </c>
      <c r="F3968" s="11" t="str">
        <f t="shared" si="491"/>
        <v>RAIN</v>
      </c>
      <c r="G3968" s="11" t="str">
        <f t="shared" si="492"/>
        <v>rain</v>
      </c>
      <c r="H3968" s="11" t="str">
        <f>'Raw Data'!H3967</f>
        <v>Weekday</v>
      </c>
      <c r="I3968" s="11" t="str">
        <f t="shared" si="493"/>
        <v>WD</v>
      </c>
      <c r="J3968" s="11" t="str">
        <f t="shared" si="494"/>
        <v>Rain</v>
      </c>
      <c r="K3968" s="11" t="str">
        <f>TEXT('Raw Data'!F3967,"0")</f>
        <v>18</v>
      </c>
      <c r="L3968" s="11">
        <f t="shared" si="495"/>
        <v>18</v>
      </c>
    </row>
    <row r="3969" spans="1:12" x14ac:dyDescent="0.3">
      <c r="A3969" s="9">
        <f>'Raw Data'!A3968</f>
        <v>45365.770833333299</v>
      </c>
      <c r="B3969" s="11" t="str">
        <f>'Raw Data'!O3968</f>
        <v>Clear</v>
      </c>
      <c r="C3969" s="11" t="str">
        <f t="shared" si="488"/>
        <v>Clear</v>
      </c>
      <c r="D3969" s="11" t="str">
        <f t="shared" si="489"/>
        <v>Clear</v>
      </c>
      <c r="E3969" s="11" t="str">
        <f t="shared" si="490"/>
        <v>Clear</v>
      </c>
      <c r="F3969" s="11" t="str">
        <f t="shared" si="491"/>
        <v>CLEAR</v>
      </c>
      <c r="G3969" s="11" t="str">
        <f t="shared" si="492"/>
        <v>clear</v>
      </c>
      <c r="H3969" s="11" t="str">
        <f>'Raw Data'!H3968</f>
        <v>Weekday</v>
      </c>
      <c r="I3969" s="11" t="str">
        <f t="shared" si="493"/>
        <v>WD</v>
      </c>
      <c r="J3969" s="11" t="str">
        <f t="shared" si="494"/>
        <v>Clear</v>
      </c>
      <c r="K3969" s="11" t="str">
        <f>TEXT('Raw Data'!F3968,"0")</f>
        <v>18</v>
      </c>
      <c r="L3969" s="11">
        <f t="shared" si="495"/>
        <v>18</v>
      </c>
    </row>
    <row r="3970" spans="1:12" x14ac:dyDescent="0.3">
      <c r="A3970" s="9">
        <f>'Raw Data'!A3969</f>
        <v>45365.774305555598</v>
      </c>
      <c r="B3970" s="11" t="str">
        <f>'Raw Data'!O3969</f>
        <v>Snow</v>
      </c>
      <c r="C3970" s="11" t="str">
        <f t="shared" si="488"/>
        <v>Snow</v>
      </c>
      <c r="D3970" s="11" t="str">
        <f t="shared" si="489"/>
        <v>Snow</v>
      </c>
      <c r="E3970" s="11" t="str">
        <f t="shared" si="490"/>
        <v>Snow</v>
      </c>
      <c r="F3970" s="11" t="str">
        <f t="shared" si="491"/>
        <v>SNOW</v>
      </c>
      <c r="G3970" s="11" t="str">
        <f t="shared" si="492"/>
        <v>snow</v>
      </c>
      <c r="H3970" s="11" t="str">
        <f>'Raw Data'!H3969</f>
        <v>Weekday</v>
      </c>
      <c r="I3970" s="11" t="str">
        <f t="shared" si="493"/>
        <v>WD</v>
      </c>
      <c r="J3970" s="11" t="str">
        <f t="shared" si="494"/>
        <v>Snow</v>
      </c>
      <c r="K3970" s="11" t="str">
        <f>TEXT('Raw Data'!F3969,"0")</f>
        <v>18</v>
      </c>
      <c r="L3970" s="11">
        <f t="shared" si="495"/>
        <v>18</v>
      </c>
    </row>
    <row r="3971" spans="1:12" x14ac:dyDescent="0.3">
      <c r="A3971" s="9">
        <f>'Raw Data'!A3970</f>
        <v>45365.777777777803</v>
      </c>
      <c r="B3971" s="11" t="str">
        <f>'Raw Data'!O3970</f>
        <v>Clear</v>
      </c>
      <c r="C3971" s="11" t="str">
        <f t="shared" ref="C3971:C4034" si="496">TRIM(B3971)</f>
        <v>Clear</v>
      </c>
      <c r="D3971" s="11" t="str">
        <f t="shared" ref="D3971:D4034" si="497">CLEAN(C3971)</f>
        <v>Clear</v>
      </c>
      <c r="E3971" s="11" t="str">
        <f t="shared" ref="E3971:E4034" si="498">PROPER(D3971)</f>
        <v>Clear</v>
      </c>
      <c r="F3971" s="11" t="str">
        <f t="shared" ref="F3971:F4034" si="499">UPPER(B3971)</f>
        <v>CLEAR</v>
      </c>
      <c r="G3971" s="11" t="str">
        <f t="shared" ref="G3971:G4034" si="500">LOWER(B3971)</f>
        <v>clear</v>
      </c>
      <c r="H3971" s="11" t="str">
        <f>'Raw Data'!H3970</f>
        <v>Weekday</v>
      </c>
      <c r="I3971" s="11" t="str">
        <f t="shared" ref="I3971:I4034" si="501">SUBSTITUTE(SUBSTITUTE(H3971,"Weekday","WD"),"Weekend","WE")</f>
        <v>WD</v>
      </c>
      <c r="J3971" s="11" t="str">
        <f t="shared" ref="J3971:J4034" si="502">PROPER(TRIM(CLEAN(B3971)))</f>
        <v>Clear</v>
      </c>
      <c r="K3971" s="11" t="str">
        <f>TEXT('Raw Data'!F3970,"0")</f>
        <v>18</v>
      </c>
      <c r="L3971" s="11">
        <f t="shared" ref="L3971:L4034" si="503">VALUE(K3971)</f>
        <v>18</v>
      </c>
    </row>
    <row r="3972" spans="1:12" x14ac:dyDescent="0.3">
      <c r="A3972" s="9">
        <f>'Raw Data'!A3971</f>
        <v>45365.78125</v>
      </c>
      <c r="B3972" s="11" t="str">
        <f>'Raw Data'!O3971</f>
        <v>Clear</v>
      </c>
      <c r="C3972" s="11" t="str">
        <f t="shared" si="496"/>
        <v>Clear</v>
      </c>
      <c r="D3972" s="11" t="str">
        <f t="shared" si="497"/>
        <v>Clear</v>
      </c>
      <c r="E3972" s="11" t="str">
        <f t="shared" si="498"/>
        <v>Clear</v>
      </c>
      <c r="F3972" s="11" t="str">
        <f t="shared" si="499"/>
        <v>CLEAR</v>
      </c>
      <c r="G3972" s="11" t="str">
        <f t="shared" si="500"/>
        <v>clear</v>
      </c>
      <c r="H3972" s="11" t="str">
        <f>'Raw Data'!H3971</f>
        <v>Weekday</v>
      </c>
      <c r="I3972" s="11" t="str">
        <f t="shared" si="501"/>
        <v>WD</v>
      </c>
      <c r="J3972" s="11" t="str">
        <f t="shared" si="502"/>
        <v>Clear</v>
      </c>
      <c r="K3972" s="11" t="str">
        <f>TEXT('Raw Data'!F3971,"0")</f>
        <v>18</v>
      </c>
      <c r="L3972" s="11">
        <f t="shared" si="503"/>
        <v>18</v>
      </c>
    </row>
    <row r="3973" spans="1:12" x14ac:dyDescent="0.3">
      <c r="A3973" s="9">
        <f>'Raw Data'!A3972</f>
        <v>45365.784722222197</v>
      </c>
      <c r="B3973" s="11" t="str">
        <f>'Raw Data'!O3972</f>
        <v>Snow</v>
      </c>
      <c r="C3973" s="11" t="str">
        <f t="shared" si="496"/>
        <v>Snow</v>
      </c>
      <c r="D3973" s="11" t="str">
        <f t="shared" si="497"/>
        <v>Snow</v>
      </c>
      <c r="E3973" s="11" t="str">
        <f t="shared" si="498"/>
        <v>Snow</v>
      </c>
      <c r="F3973" s="11" t="str">
        <f t="shared" si="499"/>
        <v>SNOW</v>
      </c>
      <c r="G3973" s="11" t="str">
        <f t="shared" si="500"/>
        <v>snow</v>
      </c>
      <c r="H3973" s="11" t="str">
        <f>'Raw Data'!H3972</f>
        <v>Weekday</v>
      </c>
      <c r="I3973" s="11" t="str">
        <f t="shared" si="501"/>
        <v>WD</v>
      </c>
      <c r="J3973" s="11" t="str">
        <f t="shared" si="502"/>
        <v>Snow</v>
      </c>
      <c r="K3973" s="11" t="str">
        <f>TEXT('Raw Data'!F3972,"0")</f>
        <v>18</v>
      </c>
      <c r="L3973" s="11">
        <f t="shared" si="503"/>
        <v>18</v>
      </c>
    </row>
    <row r="3974" spans="1:12" x14ac:dyDescent="0.3">
      <c r="A3974" s="9">
        <f>'Raw Data'!A3973</f>
        <v>45365.788194444503</v>
      </c>
      <c r="B3974" s="11" t="str">
        <f>'Raw Data'!O3973</f>
        <v>Clear</v>
      </c>
      <c r="C3974" s="11" t="str">
        <f t="shared" si="496"/>
        <v>Clear</v>
      </c>
      <c r="D3974" s="11" t="str">
        <f t="shared" si="497"/>
        <v>Clear</v>
      </c>
      <c r="E3974" s="11" t="str">
        <f t="shared" si="498"/>
        <v>Clear</v>
      </c>
      <c r="F3974" s="11" t="str">
        <f t="shared" si="499"/>
        <v>CLEAR</v>
      </c>
      <c r="G3974" s="11" t="str">
        <f t="shared" si="500"/>
        <v>clear</v>
      </c>
      <c r="H3974" s="11" t="str">
        <f>'Raw Data'!H3973</f>
        <v>Weekday</v>
      </c>
      <c r="I3974" s="11" t="str">
        <f t="shared" si="501"/>
        <v>WD</v>
      </c>
      <c r="J3974" s="11" t="str">
        <f t="shared" si="502"/>
        <v>Clear</v>
      </c>
      <c r="K3974" s="11" t="str">
        <f>TEXT('Raw Data'!F3973,"0")</f>
        <v>18</v>
      </c>
      <c r="L3974" s="11">
        <f t="shared" si="503"/>
        <v>18</v>
      </c>
    </row>
    <row r="3975" spans="1:12" x14ac:dyDescent="0.3">
      <c r="A3975" s="9">
        <f>'Raw Data'!A3974</f>
        <v>45365.791666666701</v>
      </c>
      <c r="B3975" s="11" t="str">
        <f>'Raw Data'!O3974</f>
        <v>Clear</v>
      </c>
      <c r="C3975" s="11" t="str">
        <f t="shared" si="496"/>
        <v>Clear</v>
      </c>
      <c r="D3975" s="11" t="str">
        <f t="shared" si="497"/>
        <v>Clear</v>
      </c>
      <c r="E3975" s="11" t="str">
        <f t="shared" si="498"/>
        <v>Clear</v>
      </c>
      <c r="F3975" s="11" t="str">
        <f t="shared" si="499"/>
        <v>CLEAR</v>
      </c>
      <c r="G3975" s="11" t="str">
        <f t="shared" si="500"/>
        <v>clear</v>
      </c>
      <c r="H3975" s="11" t="str">
        <f>'Raw Data'!H3974</f>
        <v>Weekday</v>
      </c>
      <c r="I3975" s="11" t="str">
        <f t="shared" si="501"/>
        <v>WD</v>
      </c>
      <c r="J3975" s="11" t="str">
        <f t="shared" si="502"/>
        <v>Clear</v>
      </c>
      <c r="K3975" s="11" t="str">
        <f>TEXT('Raw Data'!F3974,"0")</f>
        <v>19</v>
      </c>
      <c r="L3975" s="11">
        <f t="shared" si="503"/>
        <v>19</v>
      </c>
    </row>
    <row r="3976" spans="1:12" x14ac:dyDescent="0.3">
      <c r="A3976" s="9">
        <f>'Raw Data'!A3975</f>
        <v>45365.795138888898</v>
      </c>
      <c r="B3976" s="11" t="str">
        <f>'Raw Data'!O3975</f>
        <v>Snow</v>
      </c>
      <c r="C3976" s="11" t="str">
        <f t="shared" si="496"/>
        <v>Snow</v>
      </c>
      <c r="D3976" s="11" t="str">
        <f t="shared" si="497"/>
        <v>Snow</v>
      </c>
      <c r="E3976" s="11" t="str">
        <f t="shared" si="498"/>
        <v>Snow</v>
      </c>
      <c r="F3976" s="11" t="str">
        <f t="shared" si="499"/>
        <v>SNOW</v>
      </c>
      <c r="G3976" s="11" t="str">
        <f t="shared" si="500"/>
        <v>snow</v>
      </c>
      <c r="H3976" s="11" t="str">
        <f>'Raw Data'!H3975</f>
        <v>Weekday</v>
      </c>
      <c r="I3976" s="11" t="str">
        <f t="shared" si="501"/>
        <v>WD</v>
      </c>
      <c r="J3976" s="11" t="str">
        <f t="shared" si="502"/>
        <v>Snow</v>
      </c>
      <c r="K3976" s="11" t="str">
        <f>TEXT('Raw Data'!F3975,"0")</f>
        <v>19</v>
      </c>
      <c r="L3976" s="11">
        <f t="shared" si="503"/>
        <v>19</v>
      </c>
    </row>
    <row r="3977" spans="1:12" x14ac:dyDescent="0.3">
      <c r="A3977" s="9">
        <f>'Raw Data'!A3976</f>
        <v>45365.798611111102</v>
      </c>
      <c r="B3977" s="11" t="str">
        <f>'Raw Data'!O3976</f>
        <v>Snow</v>
      </c>
      <c r="C3977" s="11" t="str">
        <f t="shared" si="496"/>
        <v>Snow</v>
      </c>
      <c r="D3977" s="11" t="str">
        <f t="shared" si="497"/>
        <v>Snow</v>
      </c>
      <c r="E3977" s="11" t="str">
        <f t="shared" si="498"/>
        <v>Snow</v>
      </c>
      <c r="F3977" s="11" t="str">
        <f t="shared" si="499"/>
        <v>SNOW</v>
      </c>
      <c r="G3977" s="11" t="str">
        <f t="shared" si="500"/>
        <v>snow</v>
      </c>
      <c r="H3977" s="11" t="str">
        <f>'Raw Data'!H3976</f>
        <v>Weekday</v>
      </c>
      <c r="I3977" s="11" t="str">
        <f t="shared" si="501"/>
        <v>WD</v>
      </c>
      <c r="J3977" s="11" t="str">
        <f t="shared" si="502"/>
        <v>Snow</v>
      </c>
      <c r="K3977" s="11" t="str">
        <f>TEXT('Raw Data'!F3976,"0")</f>
        <v>19</v>
      </c>
      <c r="L3977" s="11">
        <f t="shared" si="503"/>
        <v>19</v>
      </c>
    </row>
    <row r="3978" spans="1:12" x14ac:dyDescent="0.3">
      <c r="A3978" s="9">
        <f>'Raw Data'!A3977</f>
        <v>45365.802083333299</v>
      </c>
      <c r="B3978" s="11" t="str">
        <f>'Raw Data'!O3977</f>
        <v>Rain</v>
      </c>
      <c r="C3978" s="11" t="str">
        <f t="shared" si="496"/>
        <v>Rain</v>
      </c>
      <c r="D3978" s="11" t="str">
        <f t="shared" si="497"/>
        <v>Rain</v>
      </c>
      <c r="E3978" s="11" t="str">
        <f t="shared" si="498"/>
        <v>Rain</v>
      </c>
      <c r="F3978" s="11" t="str">
        <f t="shared" si="499"/>
        <v>RAIN</v>
      </c>
      <c r="G3978" s="11" t="str">
        <f t="shared" si="500"/>
        <v>rain</v>
      </c>
      <c r="H3978" s="11" t="str">
        <f>'Raw Data'!H3977</f>
        <v>Weekday</v>
      </c>
      <c r="I3978" s="11" t="str">
        <f t="shared" si="501"/>
        <v>WD</v>
      </c>
      <c r="J3978" s="11" t="str">
        <f t="shared" si="502"/>
        <v>Rain</v>
      </c>
      <c r="K3978" s="11" t="str">
        <f>TEXT('Raw Data'!F3977,"0")</f>
        <v>19</v>
      </c>
      <c r="L3978" s="11">
        <f t="shared" si="503"/>
        <v>19</v>
      </c>
    </row>
    <row r="3979" spans="1:12" x14ac:dyDescent="0.3">
      <c r="A3979" s="9">
        <f>'Raw Data'!A3978</f>
        <v>45365.805555555598</v>
      </c>
      <c r="B3979" s="11" t="str">
        <f>'Raw Data'!O3978</f>
        <v>Clear</v>
      </c>
      <c r="C3979" s="11" t="str">
        <f t="shared" si="496"/>
        <v>Clear</v>
      </c>
      <c r="D3979" s="11" t="str">
        <f t="shared" si="497"/>
        <v>Clear</v>
      </c>
      <c r="E3979" s="11" t="str">
        <f t="shared" si="498"/>
        <v>Clear</v>
      </c>
      <c r="F3979" s="11" t="str">
        <f t="shared" si="499"/>
        <v>CLEAR</v>
      </c>
      <c r="G3979" s="11" t="str">
        <f t="shared" si="500"/>
        <v>clear</v>
      </c>
      <c r="H3979" s="11" t="str">
        <f>'Raw Data'!H3978</f>
        <v>Weekday</v>
      </c>
      <c r="I3979" s="11" t="str">
        <f t="shared" si="501"/>
        <v>WD</v>
      </c>
      <c r="J3979" s="11" t="str">
        <f t="shared" si="502"/>
        <v>Clear</v>
      </c>
      <c r="K3979" s="11" t="str">
        <f>TEXT('Raw Data'!F3978,"0")</f>
        <v>19</v>
      </c>
      <c r="L3979" s="11">
        <f t="shared" si="503"/>
        <v>19</v>
      </c>
    </row>
    <row r="3980" spans="1:12" x14ac:dyDescent="0.3">
      <c r="A3980" s="9">
        <f>'Raw Data'!A3979</f>
        <v>45365.809027777803</v>
      </c>
      <c r="B3980" s="11" t="str">
        <f>'Raw Data'!O3979</f>
        <v>Clear</v>
      </c>
      <c r="C3980" s="11" t="str">
        <f t="shared" si="496"/>
        <v>Clear</v>
      </c>
      <c r="D3980" s="11" t="str">
        <f t="shared" si="497"/>
        <v>Clear</v>
      </c>
      <c r="E3980" s="11" t="str">
        <f t="shared" si="498"/>
        <v>Clear</v>
      </c>
      <c r="F3980" s="11" t="str">
        <f t="shared" si="499"/>
        <v>CLEAR</v>
      </c>
      <c r="G3980" s="11" t="str">
        <f t="shared" si="500"/>
        <v>clear</v>
      </c>
      <c r="H3980" s="11" t="str">
        <f>'Raw Data'!H3979</f>
        <v>Weekday</v>
      </c>
      <c r="I3980" s="11" t="str">
        <f t="shared" si="501"/>
        <v>WD</v>
      </c>
      <c r="J3980" s="11" t="str">
        <f t="shared" si="502"/>
        <v>Clear</v>
      </c>
      <c r="K3980" s="11" t="str">
        <f>TEXT('Raw Data'!F3979,"0")</f>
        <v>19</v>
      </c>
      <c r="L3980" s="11">
        <f t="shared" si="503"/>
        <v>19</v>
      </c>
    </row>
    <row r="3981" spans="1:12" x14ac:dyDescent="0.3">
      <c r="A3981" s="9">
        <f>'Raw Data'!A3980</f>
        <v>45365.8125</v>
      </c>
      <c r="B3981" s="11" t="str">
        <f>'Raw Data'!O3980</f>
        <v>Clear</v>
      </c>
      <c r="C3981" s="11" t="str">
        <f t="shared" si="496"/>
        <v>Clear</v>
      </c>
      <c r="D3981" s="11" t="str">
        <f t="shared" si="497"/>
        <v>Clear</v>
      </c>
      <c r="E3981" s="11" t="str">
        <f t="shared" si="498"/>
        <v>Clear</v>
      </c>
      <c r="F3981" s="11" t="str">
        <f t="shared" si="499"/>
        <v>CLEAR</v>
      </c>
      <c r="G3981" s="11" t="str">
        <f t="shared" si="500"/>
        <v>clear</v>
      </c>
      <c r="H3981" s="11" t="str">
        <f>'Raw Data'!H3980</f>
        <v>Weekday</v>
      </c>
      <c r="I3981" s="11" t="str">
        <f t="shared" si="501"/>
        <v>WD</v>
      </c>
      <c r="J3981" s="11" t="str">
        <f t="shared" si="502"/>
        <v>Clear</v>
      </c>
      <c r="K3981" s="11" t="str">
        <f>TEXT('Raw Data'!F3980,"0")</f>
        <v>19</v>
      </c>
      <c r="L3981" s="11">
        <f t="shared" si="503"/>
        <v>19</v>
      </c>
    </row>
    <row r="3982" spans="1:12" x14ac:dyDescent="0.3">
      <c r="A3982" s="9">
        <f>'Raw Data'!A3981</f>
        <v>45365.815972222197</v>
      </c>
      <c r="B3982" s="11" t="str">
        <f>'Raw Data'!O3981</f>
        <v>Clear</v>
      </c>
      <c r="C3982" s="11" t="str">
        <f t="shared" si="496"/>
        <v>Clear</v>
      </c>
      <c r="D3982" s="11" t="str">
        <f t="shared" si="497"/>
        <v>Clear</v>
      </c>
      <c r="E3982" s="11" t="str">
        <f t="shared" si="498"/>
        <v>Clear</v>
      </c>
      <c r="F3982" s="11" t="str">
        <f t="shared" si="499"/>
        <v>CLEAR</v>
      </c>
      <c r="G3982" s="11" t="str">
        <f t="shared" si="500"/>
        <v>clear</v>
      </c>
      <c r="H3982" s="11" t="str">
        <f>'Raw Data'!H3981</f>
        <v>Weekday</v>
      </c>
      <c r="I3982" s="11" t="str">
        <f t="shared" si="501"/>
        <v>WD</v>
      </c>
      <c r="J3982" s="11" t="str">
        <f t="shared" si="502"/>
        <v>Clear</v>
      </c>
      <c r="K3982" s="11" t="str">
        <f>TEXT('Raw Data'!F3981,"0")</f>
        <v>19</v>
      </c>
      <c r="L3982" s="11">
        <f t="shared" si="503"/>
        <v>19</v>
      </c>
    </row>
    <row r="3983" spans="1:12" x14ac:dyDescent="0.3">
      <c r="A3983" s="9">
        <f>'Raw Data'!A3982</f>
        <v>45365.819444444503</v>
      </c>
      <c r="B3983" s="11" t="str">
        <f>'Raw Data'!O3982</f>
        <v>Clear</v>
      </c>
      <c r="C3983" s="11" t="str">
        <f t="shared" si="496"/>
        <v>Clear</v>
      </c>
      <c r="D3983" s="11" t="str">
        <f t="shared" si="497"/>
        <v>Clear</v>
      </c>
      <c r="E3983" s="11" t="str">
        <f t="shared" si="498"/>
        <v>Clear</v>
      </c>
      <c r="F3983" s="11" t="str">
        <f t="shared" si="499"/>
        <v>CLEAR</v>
      </c>
      <c r="G3983" s="11" t="str">
        <f t="shared" si="500"/>
        <v>clear</v>
      </c>
      <c r="H3983" s="11" t="str">
        <f>'Raw Data'!H3982</f>
        <v>Weekday</v>
      </c>
      <c r="I3983" s="11" t="str">
        <f t="shared" si="501"/>
        <v>WD</v>
      </c>
      <c r="J3983" s="11" t="str">
        <f t="shared" si="502"/>
        <v>Clear</v>
      </c>
      <c r="K3983" s="11" t="str">
        <f>TEXT('Raw Data'!F3982,"0")</f>
        <v>19</v>
      </c>
      <c r="L3983" s="11">
        <f t="shared" si="503"/>
        <v>19</v>
      </c>
    </row>
    <row r="3984" spans="1:12" x14ac:dyDescent="0.3">
      <c r="A3984" s="9">
        <f>'Raw Data'!A3983</f>
        <v>45365.822916666701</v>
      </c>
      <c r="B3984" s="11" t="str">
        <f>'Raw Data'!O3983</f>
        <v>Clear</v>
      </c>
      <c r="C3984" s="11" t="str">
        <f t="shared" si="496"/>
        <v>Clear</v>
      </c>
      <c r="D3984" s="11" t="str">
        <f t="shared" si="497"/>
        <v>Clear</v>
      </c>
      <c r="E3984" s="11" t="str">
        <f t="shared" si="498"/>
        <v>Clear</v>
      </c>
      <c r="F3984" s="11" t="str">
        <f t="shared" si="499"/>
        <v>CLEAR</v>
      </c>
      <c r="G3984" s="11" t="str">
        <f t="shared" si="500"/>
        <v>clear</v>
      </c>
      <c r="H3984" s="11" t="str">
        <f>'Raw Data'!H3983</f>
        <v>Weekday</v>
      </c>
      <c r="I3984" s="11" t="str">
        <f t="shared" si="501"/>
        <v>WD</v>
      </c>
      <c r="J3984" s="11" t="str">
        <f t="shared" si="502"/>
        <v>Clear</v>
      </c>
      <c r="K3984" s="11" t="str">
        <f>TEXT('Raw Data'!F3983,"0")</f>
        <v>19</v>
      </c>
      <c r="L3984" s="11">
        <f t="shared" si="503"/>
        <v>19</v>
      </c>
    </row>
    <row r="3985" spans="1:12" x14ac:dyDescent="0.3">
      <c r="A3985" s="9">
        <f>'Raw Data'!A3984</f>
        <v>45365.826388888898</v>
      </c>
      <c r="B3985" s="11" t="str">
        <f>'Raw Data'!O3984</f>
        <v>Clear</v>
      </c>
      <c r="C3985" s="11" t="str">
        <f t="shared" si="496"/>
        <v>Clear</v>
      </c>
      <c r="D3985" s="11" t="str">
        <f t="shared" si="497"/>
        <v>Clear</v>
      </c>
      <c r="E3985" s="11" t="str">
        <f t="shared" si="498"/>
        <v>Clear</v>
      </c>
      <c r="F3985" s="11" t="str">
        <f t="shared" si="499"/>
        <v>CLEAR</v>
      </c>
      <c r="G3985" s="11" t="str">
        <f t="shared" si="500"/>
        <v>clear</v>
      </c>
      <c r="H3985" s="11" t="str">
        <f>'Raw Data'!H3984</f>
        <v>Weekday</v>
      </c>
      <c r="I3985" s="11" t="str">
        <f t="shared" si="501"/>
        <v>WD</v>
      </c>
      <c r="J3985" s="11" t="str">
        <f t="shared" si="502"/>
        <v>Clear</v>
      </c>
      <c r="K3985" s="11" t="str">
        <f>TEXT('Raw Data'!F3984,"0")</f>
        <v>19</v>
      </c>
      <c r="L3985" s="11">
        <f t="shared" si="503"/>
        <v>19</v>
      </c>
    </row>
    <row r="3986" spans="1:12" x14ac:dyDescent="0.3">
      <c r="A3986" s="9">
        <f>'Raw Data'!A3985</f>
        <v>45365.829861111102</v>
      </c>
      <c r="B3986" s="11" t="str">
        <f>'Raw Data'!O3985</f>
        <v>Clear</v>
      </c>
      <c r="C3986" s="11" t="str">
        <f t="shared" si="496"/>
        <v>Clear</v>
      </c>
      <c r="D3986" s="11" t="str">
        <f t="shared" si="497"/>
        <v>Clear</v>
      </c>
      <c r="E3986" s="11" t="str">
        <f t="shared" si="498"/>
        <v>Clear</v>
      </c>
      <c r="F3986" s="11" t="str">
        <f t="shared" si="499"/>
        <v>CLEAR</v>
      </c>
      <c r="G3986" s="11" t="str">
        <f t="shared" si="500"/>
        <v>clear</v>
      </c>
      <c r="H3986" s="11" t="str">
        <f>'Raw Data'!H3985</f>
        <v>Weekday</v>
      </c>
      <c r="I3986" s="11" t="str">
        <f t="shared" si="501"/>
        <v>WD</v>
      </c>
      <c r="J3986" s="11" t="str">
        <f t="shared" si="502"/>
        <v>Clear</v>
      </c>
      <c r="K3986" s="11" t="str">
        <f>TEXT('Raw Data'!F3985,"0")</f>
        <v>19</v>
      </c>
      <c r="L3986" s="11">
        <f t="shared" si="503"/>
        <v>19</v>
      </c>
    </row>
    <row r="3987" spans="1:12" x14ac:dyDescent="0.3">
      <c r="A3987" s="9">
        <f>'Raw Data'!A3986</f>
        <v>45365.833333333299</v>
      </c>
      <c r="B3987" s="11" t="str">
        <f>'Raw Data'!O3986</f>
        <v>Fog</v>
      </c>
      <c r="C3987" s="11" t="str">
        <f t="shared" si="496"/>
        <v>Fog</v>
      </c>
      <c r="D3987" s="11" t="str">
        <f t="shared" si="497"/>
        <v>Fog</v>
      </c>
      <c r="E3987" s="11" t="str">
        <f t="shared" si="498"/>
        <v>Fog</v>
      </c>
      <c r="F3987" s="11" t="str">
        <f t="shared" si="499"/>
        <v>FOG</v>
      </c>
      <c r="G3987" s="11" t="str">
        <f t="shared" si="500"/>
        <v>fog</v>
      </c>
      <c r="H3987" s="11" t="str">
        <f>'Raw Data'!H3986</f>
        <v>Weekday</v>
      </c>
      <c r="I3987" s="11" t="str">
        <f t="shared" si="501"/>
        <v>WD</v>
      </c>
      <c r="J3987" s="11" t="str">
        <f t="shared" si="502"/>
        <v>Fog</v>
      </c>
      <c r="K3987" s="11" t="str">
        <f>TEXT('Raw Data'!F3986,"0")</f>
        <v>20</v>
      </c>
      <c r="L3987" s="11">
        <f t="shared" si="503"/>
        <v>20</v>
      </c>
    </row>
    <row r="3988" spans="1:12" x14ac:dyDescent="0.3">
      <c r="A3988" s="9">
        <f>'Raw Data'!A3987</f>
        <v>45365.836805555598</v>
      </c>
      <c r="B3988" s="11" t="str">
        <f>'Raw Data'!O3987</f>
        <v>Fog</v>
      </c>
      <c r="C3988" s="11" t="str">
        <f t="shared" si="496"/>
        <v>Fog</v>
      </c>
      <c r="D3988" s="11" t="str">
        <f t="shared" si="497"/>
        <v>Fog</v>
      </c>
      <c r="E3988" s="11" t="str">
        <f t="shared" si="498"/>
        <v>Fog</v>
      </c>
      <c r="F3988" s="11" t="str">
        <f t="shared" si="499"/>
        <v>FOG</v>
      </c>
      <c r="G3988" s="11" t="str">
        <f t="shared" si="500"/>
        <v>fog</v>
      </c>
      <c r="H3988" s="11" t="str">
        <f>'Raw Data'!H3987</f>
        <v>Weekday</v>
      </c>
      <c r="I3988" s="11" t="str">
        <f t="shared" si="501"/>
        <v>WD</v>
      </c>
      <c r="J3988" s="11" t="str">
        <f t="shared" si="502"/>
        <v>Fog</v>
      </c>
      <c r="K3988" s="11" t="str">
        <f>TEXT('Raw Data'!F3987,"0")</f>
        <v>20</v>
      </c>
      <c r="L3988" s="11">
        <f t="shared" si="503"/>
        <v>20</v>
      </c>
    </row>
    <row r="3989" spans="1:12" x14ac:dyDescent="0.3">
      <c r="A3989" s="9">
        <f>'Raw Data'!A3988</f>
        <v>45365.840277777803</v>
      </c>
      <c r="B3989" s="11" t="str">
        <f>'Raw Data'!O3988</f>
        <v>Fog</v>
      </c>
      <c r="C3989" s="11" t="str">
        <f t="shared" si="496"/>
        <v>Fog</v>
      </c>
      <c r="D3989" s="11" t="str">
        <f t="shared" si="497"/>
        <v>Fog</v>
      </c>
      <c r="E3989" s="11" t="str">
        <f t="shared" si="498"/>
        <v>Fog</v>
      </c>
      <c r="F3989" s="11" t="str">
        <f t="shared" si="499"/>
        <v>FOG</v>
      </c>
      <c r="G3989" s="11" t="str">
        <f t="shared" si="500"/>
        <v>fog</v>
      </c>
      <c r="H3989" s="11" t="str">
        <f>'Raw Data'!H3988</f>
        <v>Weekday</v>
      </c>
      <c r="I3989" s="11" t="str">
        <f t="shared" si="501"/>
        <v>WD</v>
      </c>
      <c r="J3989" s="11" t="str">
        <f t="shared" si="502"/>
        <v>Fog</v>
      </c>
      <c r="K3989" s="11" t="str">
        <f>TEXT('Raw Data'!F3988,"0")</f>
        <v>20</v>
      </c>
      <c r="L3989" s="11">
        <f t="shared" si="503"/>
        <v>20</v>
      </c>
    </row>
    <row r="3990" spans="1:12" x14ac:dyDescent="0.3">
      <c r="A3990" s="9">
        <f>'Raw Data'!A3989</f>
        <v>45365.84375</v>
      </c>
      <c r="B3990" s="11" t="str">
        <f>'Raw Data'!O3989</f>
        <v>Clear</v>
      </c>
      <c r="C3990" s="11" t="str">
        <f t="shared" si="496"/>
        <v>Clear</v>
      </c>
      <c r="D3990" s="11" t="str">
        <f t="shared" si="497"/>
        <v>Clear</v>
      </c>
      <c r="E3990" s="11" t="str">
        <f t="shared" si="498"/>
        <v>Clear</v>
      </c>
      <c r="F3990" s="11" t="str">
        <f t="shared" si="499"/>
        <v>CLEAR</v>
      </c>
      <c r="G3990" s="11" t="str">
        <f t="shared" si="500"/>
        <v>clear</v>
      </c>
      <c r="H3990" s="11" t="str">
        <f>'Raw Data'!H3989</f>
        <v>Weekday</v>
      </c>
      <c r="I3990" s="11" t="str">
        <f t="shared" si="501"/>
        <v>WD</v>
      </c>
      <c r="J3990" s="11" t="str">
        <f t="shared" si="502"/>
        <v>Clear</v>
      </c>
      <c r="K3990" s="11" t="str">
        <f>TEXT('Raw Data'!F3989,"0")</f>
        <v>20</v>
      </c>
      <c r="L3990" s="11">
        <f t="shared" si="503"/>
        <v>20</v>
      </c>
    </row>
    <row r="3991" spans="1:12" x14ac:dyDescent="0.3">
      <c r="A3991" s="9">
        <f>'Raw Data'!A3990</f>
        <v>45365.847222222197</v>
      </c>
      <c r="B3991" s="11" t="str">
        <f>'Raw Data'!O3990</f>
        <v>Rain</v>
      </c>
      <c r="C3991" s="11" t="str">
        <f t="shared" si="496"/>
        <v>Rain</v>
      </c>
      <c r="D3991" s="11" t="str">
        <f t="shared" si="497"/>
        <v>Rain</v>
      </c>
      <c r="E3991" s="11" t="str">
        <f t="shared" si="498"/>
        <v>Rain</v>
      </c>
      <c r="F3991" s="11" t="str">
        <f t="shared" si="499"/>
        <v>RAIN</v>
      </c>
      <c r="G3991" s="11" t="str">
        <f t="shared" si="500"/>
        <v>rain</v>
      </c>
      <c r="H3991" s="11" t="str">
        <f>'Raw Data'!H3990</f>
        <v>Weekday</v>
      </c>
      <c r="I3991" s="11" t="str">
        <f t="shared" si="501"/>
        <v>WD</v>
      </c>
      <c r="J3991" s="11" t="str">
        <f t="shared" si="502"/>
        <v>Rain</v>
      </c>
      <c r="K3991" s="11" t="str">
        <f>TEXT('Raw Data'!F3990,"0")</f>
        <v>20</v>
      </c>
      <c r="L3991" s="11">
        <f t="shared" si="503"/>
        <v>20</v>
      </c>
    </row>
    <row r="3992" spans="1:12" x14ac:dyDescent="0.3">
      <c r="A3992" s="9">
        <f>'Raw Data'!A3991</f>
        <v>45365.850694444503</v>
      </c>
      <c r="B3992" s="11" t="str">
        <f>'Raw Data'!O3991</f>
        <v>Fog</v>
      </c>
      <c r="C3992" s="11" t="str">
        <f t="shared" si="496"/>
        <v>Fog</v>
      </c>
      <c r="D3992" s="11" t="str">
        <f t="shared" si="497"/>
        <v>Fog</v>
      </c>
      <c r="E3992" s="11" t="str">
        <f t="shared" si="498"/>
        <v>Fog</v>
      </c>
      <c r="F3992" s="11" t="str">
        <f t="shared" si="499"/>
        <v>FOG</v>
      </c>
      <c r="G3992" s="11" t="str">
        <f t="shared" si="500"/>
        <v>fog</v>
      </c>
      <c r="H3992" s="11" t="str">
        <f>'Raw Data'!H3991</f>
        <v>Weekday</v>
      </c>
      <c r="I3992" s="11" t="str">
        <f t="shared" si="501"/>
        <v>WD</v>
      </c>
      <c r="J3992" s="11" t="str">
        <f t="shared" si="502"/>
        <v>Fog</v>
      </c>
      <c r="K3992" s="11" t="str">
        <f>TEXT('Raw Data'!F3991,"0")</f>
        <v>20</v>
      </c>
      <c r="L3992" s="11">
        <f t="shared" si="503"/>
        <v>20</v>
      </c>
    </row>
    <row r="3993" spans="1:12" x14ac:dyDescent="0.3">
      <c r="A3993" s="9">
        <f>'Raw Data'!A3992</f>
        <v>45365.854166666701</v>
      </c>
      <c r="B3993" s="11" t="str">
        <f>'Raw Data'!O3992</f>
        <v>Clear</v>
      </c>
      <c r="C3993" s="11" t="str">
        <f t="shared" si="496"/>
        <v>Clear</v>
      </c>
      <c r="D3993" s="11" t="str">
        <f t="shared" si="497"/>
        <v>Clear</v>
      </c>
      <c r="E3993" s="11" t="str">
        <f t="shared" si="498"/>
        <v>Clear</v>
      </c>
      <c r="F3993" s="11" t="str">
        <f t="shared" si="499"/>
        <v>CLEAR</v>
      </c>
      <c r="G3993" s="11" t="str">
        <f t="shared" si="500"/>
        <v>clear</v>
      </c>
      <c r="H3993" s="11" t="str">
        <f>'Raw Data'!H3992</f>
        <v>Weekday</v>
      </c>
      <c r="I3993" s="11" t="str">
        <f t="shared" si="501"/>
        <v>WD</v>
      </c>
      <c r="J3993" s="11" t="str">
        <f t="shared" si="502"/>
        <v>Clear</v>
      </c>
      <c r="K3993" s="11" t="str">
        <f>TEXT('Raw Data'!F3992,"0")</f>
        <v>20</v>
      </c>
      <c r="L3993" s="11">
        <f t="shared" si="503"/>
        <v>20</v>
      </c>
    </row>
    <row r="3994" spans="1:12" x14ac:dyDescent="0.3">
      <c r="A3994" s="9">
        <f>'Raw Data'!A3993</f>
        <v>45365.857638888898</v>
      </c>
      <c r="B3994" s="11" t="str">
        <f>'Raw Data'!O3993</f>
        <v>Rain</v>
      </c>
      <c r="C3994" s="11" t="str">
        <f t="shared" si="496"/>
        <v>Rain</v>
      </c>
      <c r="D3994" s="11" t="str">
        <f t="shared" si="497"/>
        <v>Rain</v>
      </c>
      <c r="E3994" s="11" t="str">
        <f t="shared" si="498"/>
        <v>Rain</v>
      </c>
      <c r="F3994" s="11" t="str">
        <f t="shared" si="499"/>
        <v>RAIN</v>
      </c>
      <c r="G3994" s="11" t="str">
        <f t="shared" si="500"/>
        <v>rain</v>
      </c>
      <c r="H3994" s="11" t="str">
        <f>'Raw Data'!H3993</f>
        <v>Weekday</v>
      </c>
      <c r="I3994" s="11" t="str">
        <f t="shared" si="501"/>
        <v>WD</v>
      </c>
      <c r="J3994" s="11" t="str">
        <f t="shared" si="502"/>
        <v>Rain</v>
      </c>
      <c r="K3994" s="11" t="str">
        <f>TEXT('Raw Data'!F3993,"0")</f>
        <v>20</v>
      </c>
      <c r="L3994" s="11">
        <f t="shared" si="503"/>
        <v>20</v>
      </c>
    </row>
    <row r="3995" spans="1:12" x14ac:dyDescent="0.3">
      <c r="A3995" s="9">
        <f>'Raw Data'!A3994</f>
        <v>45365.861111111102</v>
      </c>
      <c r="B3995" s="11" t="str">
        <f>'Raw Data'!O3994</f>
        <v>Rain</v>
      </c>
      <c r="C3995" s="11" t="str">
        <f t="shared" si="496"/>
        <v>Rain</v>
      </c>
      <c r="D3995" s="11" t="str">
        <f t="shared" si="497"/>
        <v>Rain</v>
      </c>
      <c r="E3995" s="11" t="str">
        <f t="shared" si="498"/>
        <v>Rain</v>
      </c>
      <c r="F3995" s="11" t="str">
        <f t="shared" si="499"/>
        <v>RAIN</v>
      </c>
      <c r="G3995" s="11" t="str">
        <f t="shared" si="500"/>
        <v>rain</v>
      </c>
      <c r="H3995" s="11" t="str">
        <f>'Raw Data'!H3994</f>
        <v>Weekday</v>
      </c>
      <c r="I3995" s="11" t="str">
        <f t="shared" si="501"/>
        <v>WD</v>
      </c>
      <c r="J3995" s="11" t="str">
        <f t="shared" si="502"/>
        <v>Rain</v>
      </c>
      <c r="K3995" s="11" t="str">
        <f>TEXT('Raw Data'!F3994,"0")</f>
        <v>20</v>
      </c>
      <c r="L3995" s="11">
        <f t="shared" si="503"/>
        <v>20</v>
      </c>
    </row>
    <row r="3996" spans="1:12" x14ac:dyDescent="0.3">
      <c r="A3996" s="9">
        <f>'Raw Data'!A3995</f>
        <v>45365.864583333299</v>
      </c>
      <c r="B3996" s="11" t="str">
        <f>'Raw Data'!O3995</f>
        <v>Snow</v>
      </c>
      <c r="C3996" s="11" t="str">
        <f t="shared" si="496"/>
        <v>Snow</v>
      </c>
      <c r="D3996" s="11" t="str">
        <f t="shared" si="497"/>
        <v>Snow</v>
      </c>
      <c r="E3996" s="11" t="str">
        <f t="shared" si="498"/>
        <v>Snow</v>
      </c>
      <c r="F3996" s="11" t="str">
        <f t="shared" si="499"/>
        <v>SNOW</v>
      </c>
      <c r="G3996" s="11" t="str">
        <f t="shared" si="500"/>
        <v>snow</v>
      </c>
      <c r="H3996" s="11" t="str">
        <f>'Raw Data'!H3995</f>
        <v>Weekday</v>
      </c>
      <c r="I3996" s="11" t="str">
        <f t="shared" si="501"/>
        <v>WD</v>
      </c>
      <c r="J3996" s="11" t="str">
        <f t="shared" si="502"/>
        <v>Snow</v>
      </c>
      <c r="K3996" s="11" t="str">
        <f>TEXT('Raw Data'!F3995,"0")</f>
        <v>20</v>
      </c>
      <c r="L3996" s="11">
        <f t="shared" si="503"/>
        <v>20</v>
      </c>
    </row>
    <row r="3997" spans="1:12" x14ac:dyDescent="0.3">
      <c r="A3997" s="9">
        <f>'Raw Data'!A3996</f>
        <v>45365.868055555598</v>
      </c>
      <c r="B3997" s="11" t="str">
        <f>'Raw Data'!O3996</f>
        <v>Fog</v>
      </c>
      <c r="C3997" s="11" t="str">
        <f t="shared" si="496"/>
        <v>Fog</v>
      </c>
      <c r="D3997" s="11" t="str">
        <f t="shared" si="497"/>
        <v>Fog</v>
      </c>
      <c r="E3997" s="11" t="str">
        <f t="shared" si="498"/>
        <v>Fog</v>
      </c>
      <c r="F3997" s="11" t="str">
        <f t="shared" si="499"/>
        <v>FOG</v>
      </c>
      <c r="G3997" s="11" t="str">
        <f t="shared" si="500"/>
        <v>fog</v>
      </c>
      <c r="H3997" s="11" t="str">
        <f>'Raw Data'!H3996</f>
        <v>Weekday</v>
      </c>
      <c r="I3997" s="11" t="str">
        <f t="shared" si="501"/>
        <v>WD</v>
      </c>
      <c r="J3997" s="11" t="str">
        <f t="shared" si="502"/>
        <v>Fog</v>
      </c>
      <c r="K3997" s="11" t="str">
        <f>TEXT('Raw Data'!F3996,"0")</f>
        <v>20</v>
      </c>
      <c r="L3997" s="11">
        <f t="shared" si="503"/>
        <v>20</v>
      </c>
    </row>
    <row r="3998" spans="1:12" x14ac:dyDescent="0.3">
      <c r="A3998" s="9">
        <f>'Raw Data'!A3997</f>
        <v>45365.871527777803</v>
      </c>
      <c r="B3998" s="11" t="str">
        <f>'Raw Data'!O3997</f>
        <v>Snow</v>
      </c>
      <c r="C3998" s="11" t="str">
        <f t="shared" si="496"/>
        <v>Snow</v>
      </c>
      <c r="D3998" s="11" t="str">
        <f t="shared" si="497"/>
        <v>Snow</v>
      </c>
      <c r="E3998" s="11" t="str">
        <f t="shared" si="498"/>
        <v>Snow</v>
      </c>
      <c r="F3998" s="11" t="str">
        <f t="shared" si="499"/>
        <v>SNOW</v>
      </c>
      <c r="G3998" s="11" t="str">
        <f t="shared" si="500"/>
        <v>snow</v>
      </c>
      <c r="H3998" s="11" t="str">
        <f>'Raw Data'!H3997</f>
        <v>Weekday</v>
      </c>
      <c r="I3998" s="11" t="str">
        <f t="shared" si="501"/>
        <v>WD</v>
      </c>
      <c r="J3998" s="11" t="str">
        <f t="shared" si="502"/>
        <v>Snow</v>
      </c>
      <c r="K3998" s="11" t="str">
        <f>TEXT('Raw Data'!F3997,"0")</f>
        <v>20</v>
      </c>
      <c r="L3998" s="11">
        <f t="shared" si="503"/>
        <v>20</v>
      </c>
    </row>
    <row r="3999" spans="1:12" x14ac:dyDescent="0.3">
      <c r="A3999" s="9">
        <f>'Raw Data'!A3998</f>
        <v>45365.875</v>
      </c>
      <c r="B3999" s="11" t="str">
        <f>'Raw Data'!O3998</f>
        <v>Fog</v>
      </c>
      <c r="C3999" s="11" t="str">
        <f t="shared" si="496"/>
        <v>Fog</v>
      </c>
      <c r="D3999" s="11" t="str">
        <f t="shared" si="497"/>
        <v>Fog</v>
      </c>
      <c r="E3999" s="11" t="str">
        <f t="shared" si="498"/>
        <v>Fog</v>
      </c>
      <c r="F3999" s="11" t="str">
        <f t="shared" si="499"/>
        <v>FOG</v>
      </c>
      <c r="G3999" s="11" t="str">
        <f t="shared" si="500"/>
        <v>fog</v>
      </c>
      <c r="H3999" s="11" t="str">
        <f>'Raw Data'!H3998</f>
        <v>Weekday</v>
      </c>
      <c r="I3999" s="11" t="str">
        <f t="shared" si="501"/>
        <v>WD</v>
      </c>
      <c r="J3999" s="11" t="str">
        <f t="shared" si="502"/>
        <v>Fog</v>
      </c>
      <c r="K3999" s="11" t="str">
        <f>TEXT('Raw Data'!F3998,"0")</f>
        <v>21</v>
      </c>
      <c r="L3999" s="11">
        <f t="shared" si="503"/>
        <v>21</v>
      </c>
    </row>
    <row r="4000" spans="1:12" x14ac:dyDescent="0.3">
      <c r="A4000" s="9">
        <f>'Raw Data'!A3999</f>
        <v>45365.878472222197</v>
      </c>
      <c r="B4000" s="11" t="str">
        <f>'Raw Data'!O3999</f>
        <v>Rain</v>
      </c>
      <c r="C4000" s="11" t="str">
        <f t="shared" si="496"/>
        <v>Rain</v>
      </c>
      <c r="D4000" s="11" t="str">
        <f t="shared" si="497"/>
        <v>Rain</v>
      </c>
      <c r="E4000" s="11" t="str">
        <f t="shared" si="498"/>
        <v>Rain</v>
      </c>
      <c r="F4000" s="11" t="str">
        <f t="shared" si="499"/>
        <v>RAIN</v>
      </c>
      <c r="G4000" s="11" t="str">
        <f t="shared" si="500"/>
        <v>rain</v>
      </c>
      <c r="H4000" s="11" t="str">
        <f>'Raw Data'!H3999</f>
        <v>Weekday</v>
      </c>
      <c r="I4000" s="11" t="str">
        <f t="shared" si="501"/>
        <v>WD</v>
      </c>
      <c r="J4000" s="11" t="str">
        <f t="shared" si="502"/>
        <v>Rain</v>
      </c>
      <c r="K4000" s="11" t="str">
        <f>TEXT('Raw Data'!F3999,"0")</f>
        <v>21</v>
      </c>
      <c r="L4000" s="11">
        <f t="shared" si="503"/>
        <v>21</v>
      </c>
    </row>
    <row r="4001" spans="1:12" x14ac:dyDescent="0.3">
      <c r="A4001" s="9">
        <f>'Raw Data'!A4000</f>
        <v>45365.881944444503</v>
      </c>
      <c r="B4001" s="11" t="str">
        <f>'Raw Data'!O4000</f>
        <v>Clear</v>
      </c>
      <c r="C4001" s="11" t="str">
        <f t="shared" si="496"/>
        <v>Clear</v>
      </c>
      <c r="D4001" s="11" t="str">
        <f t="shared" si="497"/>
        <v>Clear</v>
      </c>
      <c r="E4001" s="11" t="str">
        <f t="shared" si="498"/>
        <v>Clear</v>
      </c>
      <c r="F4001" s="11" t="str">
        <f t="shared" si="499"/>
        <v>CLEAR</v>
      </c>
      <c r="G4001" s="11" t="str">
        <f t="shared" si="500"/>
        <v>clear</v>
      </c>
      <c r="H4001" s="11" t="str">
        <f>'Raw Data'!H4000</f>
        <v>Weekday</v>
      </c>
      <c r="I4001" s="11" t="str">
        <f t="shared" si="501"/>
        <v>WD</v>
      </c>
      <c r="J4001" s="11" t="str">
        <f t="shared" si="502"/>
        <v>Clear</v>
      </c>
      <c r="K4001" s="11" t="str">
        <f>TEXT('Raw Data'!F4000,"0")</f>
        <v>21</v>
      </c>
      <c r="L4001" s="11">
        <f t="shared" si="503"/>
        <v>21</v>
      </c>
    </row>
    <row r="4002" spans="1:12" x14ac:dyDescent="0.3">
      <c r="A4002" s="9">
        <f>'Raw Data'!A4001</f>
        <v>45365.885416666701</v>
      </c>
      <c r="B4002" s="11" t="str">
        <f>'Raw Data'!O4001</f>
        <v>Rain</v>
      </c>
      <c r="C4002" s="11" t="str">
        <f t="shared" si="496"/>
        <v>Rain</v>
      </c>
      <c r="D4002" s="11" t="str">
        <f t="shared" si="497"/>
        <v>Rain</v>
      </c>
      <c r="E4002" s="11" t="str">
        <f t="shared" si="498"/>
        <v>Rain</v>
      </c>
      <c r="F4002" s="11" t="str">
        <f t="shared" si="499"/>
        <v>RAIN</v>
      </c>
      <c r="G4002" s="11" t="str">
        <f t="shared" si="500"/>
        <v>rain</v>
      </c>
      <c r="H4002" s="11" t="str">
        <f>'Raw Data'!H4001</f>
        <v>Weekday</v>
      </c>
      <c r="I4002" s="11" t="str">
        <f t="shared" si="501"/>
        <v>WD</v>
      </c>
      <c r="J4002" s="11" t="str">
        <f t="shared" si="502"/>
        <v>Rain</v>
      </c>
      <c r="K4002" s="11" t="str">
        <f>TEXT('Raw Data'!F4001,"0")</f>
        <v>21</v>
      </c>
      <c r="L4002" s="11">
        <f t="shared" si="503"/>
        <v>21</v>
      </c>
    </row>
    <row r="4003" spans="1:12" x14ac:dyDescent="0.3">
      <c r="A4003" s="9">
        <f>'Raw Data'!A4002</f>
        <v>45365.888888888898</v>
      </c>
      <c r="B4003" s="11" t="str">
        <f>'Raw Data'!O4002</f>
        <v>Rain</v>
      </c>
      <c r="C4003" s="11" t="str">
        <f t="shared" si="496"/>
        <v>Rain</v>
      </c>
      <c r="D4003" s="11" t="str">
        <f t="shared" si="497"/>
        <v>Rain</v>
      </c>
      <c r="E4003" s="11" t="str">
        <f t="shared" si="498"/>
        <v>Rain</v>
      </c>
      <c r="F4003" s="11" t="str">
        <f t="shared" si="499"/>
        <v>RAIN</v>
      </c>
      <c r="G4003" s="11" t="str">
        <f t="shared" si="500"/>
        <v>rain</v>
      </c>
      <c r="H4003" s="11" t="str">
        <f>'Raw Data'!H4002</f>
        <v>Weekday</v>
      </c>
      <c r="I4003" s="11" t="str">
        <f t="shared" si="501"/>
        <v>WD</v>
      </c>
      <c r="J4003" s="11" t="str">
        <f t="shared" si="502"/>
        <v>Rain</v>
      </c>
      <c r="K4003" s="11" t="str">
        <f>TEXT('Raw Data'!F4002,"0")</f>
        <v>21</v>
      </c>
      <c r="L4003" s="11">
        <f t="shared" si="503"/>
        <v>21</v>
      </c>
    </row>
    <row r="4004" spans="1:12" x14ac:dyDescent="0.3">
      <c r="A4004" s="9">
        <f>'Raw Data'!A4003</f>
        <v>45365.892361111102</v>
      </c>
      <c r="B4004" s="11" t="str">
        <f>'Raw Data'!O4003</f>
        <v>Snow</v>
      </c>
      <c r="C4004" s="11" t="str">
        <f t="shared" si="496"/>
        <v>Snow</v>
      </c>
      <c r="D4004" s="11" t="str">
        <f t="shared" si="497"/>
        <v>Snow</v>
      </c>
      <c r="E4004" s="11" t="str">
        <f t="shared" si="498"/>
        <v>Snow</v>
      </c>
      <c r="F4004" s="11" t="str">
        <f t="shared" si="499"/>
        <v>SNOW</v>
      </c>
      <c r="G4004" s="11" t="str">
        <f t="shared" si="500"/>
        <v>snow</v>
      </c>
      <c r="H4004" s="11" t="str">
        <f>'Raw Data'!H4003</f>
        <v>Weekday</v>
      </c>
      <c r="I4004" s="11" t="str">
        <f t="shared" si="501"/>
        <v>WD</v>
      </c>
      <c r="J4004" s="11" t="str">
        <f t="shared" si="502"/>
        <v>Snow</v>
      </c>
      <c r="K4004" s="11" t="str">
        <f>TEXT('Raw Data'!F4003,"0")</f>
        <v>21</v>
      </c>
      <c r="L4004" s="11">
        <f t="shared" si="503"/>
        <v>21</v>
      </c>
    </row>
    <row r="4005" spans="1:12" x14ac:dyDescent="0.3">
      <c r="A4005" s="9">
        <f>'Raw Data'!A4004</f>
        <v>45365.895833333299</v>
      </c>
      <c r="B4005" s="11" t="str">
        <f>'Raw Data'!O4004</f>
        <v>Clear</v>
      </c>
      <c r="C4005" s="11" t="str">
        <f t="shared" si="496"/>
        <v>Clear</v>
      </c>
      <c r="D4005" s="11" t="str">
        <f t="shared" si="497"/>
        <v>Clear</v>
      </c>
      <c r="E4005" s="11" t="str">
        <f t="shared" si="498"/>
        <v>Clear</v>
      </c>
      <c r="F4005" s="11" t="str">
        <f t="shared" si="499"/>
        <v>CLEAR</v>
      </c>
      <c r="G4005" s="11" t="str">
        <f t="shared" si="500"/>
        <v>clear</v>
      </c>
      <c r="H4005" s="11" t="str">
        <f>'Raw Data'!H4004</f>
        <v>Weekday</v>
      </c>
      <c r="I4005" s="11" t="str">
        <f t="shared" si="501"/>
        <v>WD</v>
      </c>
      <c r="J4005" s="11" t="str">
        <f t="shared" si="502"/>
        <v>Clear</v>
      </c>
      <c r="K4005" s="11" t="str">
        <f>TEXT('Raw Data'!F4004,"0")</f>
        <v>21</v>
      </c>
      <c r="L4005" s="11">
        <f t="shared" si="503"/>
        <v>21</v>
      </c>
    </row>
    <row r="4006" spans="1:12" x14ac:dyDescent="0.3">
      <c r="A4006" s="9">
        <f>'Raw Data'!A4005</f>
        <v>45365.899305555598</v>
      </c>
      <c r="B4006" s="11" t="str">
        <f>'Raw Data'!O4005</f>
        <v>Snow</v>
      </c>
      <c r="C4006" s="11" t="str">
        <f t="shared" si="496"/>
        <v>Snow</v>
      </c>
      <c r="D4006" s="11" t="str">
        <f t="shared" si="497"/>
        <v>Snow</v>
      </c>
      <c r="E4006" s="11" t="str">
        <f t="shared" si="498"/>
        <v>Snow</v>
      </c>
      <c r="F4006" s="11" t="str">
        <f t="shared" si="499"/>
        <v>SNOW</v>
      </c>
      <c r="G4006" s="11" t="str">
        <f t="shared" si="500"/>
        <v>snow</v>
      </c>
      <c r="H4006" s="11" t="str">
        <f>'Raw Data'!H4005</f>
        <v>Weekday</v>
      </c>
      <c r="I4006" s="11" t="str">
        <f t="shared" si="501"/>
        <v>WD</v>
      </c>
      <c r="J4006" s="11" t="str">
        <f t="shared" si="502"/>
        <v>Snow</v>
      </c>
      <c r="K4006" s="11" t="str">
        <f>TEXT('Raw Data'!F4005,"0")</f>
        <v>21</v>
      </c>
      <c r="L4006" s="11">
        <f t="shared" si="503"/>
        <v>21</v>
      </c>
    </row>
    <row r="4007" spans="1:12" x14ac:dyDescent="0.3">
      <c r="A4007" s="9">
        <f>'Raw Data'!A4006</f>
        <v>45365.902777777803</v>
      </c>
      <c r="B4007" s="11" t="str">
        <f>'Raw Data'!O4006</f>
        <v>Clear</v>
      </c>
      <c r="C4007" s="11" t="str">
        <f t="shared" si="496"/>
        <v>Clear</v>
      </c>
      <c r="D4007" s="11" t="str">
        <f t="shared" si="497"/>
        <v>Clear</v>
      </c>
      <c r="E4007" s="11" t="str">
        <f t="shared" si="498"/>
        <v>Clear</v>
      </c>
      <c r="F4007" s="11" t="str">
        <f t="shared" si="499"/>
        <v>CLEAR</v>
      </c>
      <c r="G4007" s="11" t="str">
        <f t="shared" si="500"/>
        <v>clear</v>
      </c>
      <c r="H4007" s="11" t="str">
        <f>'Raw Data'!H4006</f>
        <v>Weekday</v>
      </c>
      <c r="I4007" s="11" t="str">
        <f t="shared" si="501"/>
        <v>WD</v>
      </c>
      <c r="J4007" s="11" t="str">
        <f t="shared" si="502"/>
        <v>Clear</v>
      </c>
      <c r="K4007" s="11" t="str">
        <f>TEXT('Raw Data'!F4006,"0")</f>
        <v>21</v>
      </c>
      <c r="L4007" s="11">
        <f t="shared" si="503"/>
        <v>21</v>
      </c>
    </row>
    <row r="4008" spans="1:12" x14ac:dyDescent="0.3">
      <c r="A4008" s="9">
        <f>'Raw Data'!A4007</f>
        <v>45365.90625</v>
      </c>
      <c r="B4008" s="11" t="str">
        <f>'Raw Data'!O4007</f>
        <v>Rain</v>
      </c>
      <c r="C4008" s="11" t="str">
        <f t="shared" si="496"/>
        <v>Rain</v>
      </c>
      <c r="D4008" s="11" t="str">
        <f t="shared" si="497"/>
        <v>Rain</v>
      </c>
      <c r="E4008" s="11" t="str">
        <f t="shared" si="498"/>
        <v>Rain</v>
      </c>
      <c r="F4008" s="11" t="str">
        <f t="shared" si="499"/>
        <v>RAIN</v>
      </c>
      <c r="G4008" s="11" t="str">
        <f t="shared" si="500"/>
        <v>rain</v>
      </c>
      <c r="H4008" s="11" t="str">
        <f>'Raw Data'!H4007</f>
        <v>Weekday</v>
      </c>
      <c r="I4008" s="11" t="str">
        <f t="shared" si="501"/>
        <v>WD</v>
      </c>
      <c r="J4008" s="11" t="str">
        <f t="shared" si="502"/>
        <v>Rain</v>
      </c>
      <c r="K4008" s="11" t="str">
        <f>TEXT('Raw Data'!F4007,"0")</f>
        <v>21</v>
      </c>
      <c r="L4008" s="11">
        <f t="shared" si="503"/>
        <v>21</v>
      </c>
    </row>
    <row r="4009" spans="1:12" x14ac:dyDescent="0.3">
      <c r="A4009" s="9">
        <f>'Raw Data'!A4008</f>
        <v>45365.909722222197</v>
      </c>
      <c r="B4009" s="11" t="str">
        <f>'Raw Data'!O4008</f>
        <v>Fog</v>
      </c>
      <c r="C4009" s="11" t="str">
        <f t="shared" si="496"/>
        <v>Fog</v>
      </c>
      <c r="D4009" s="11" t="str">
        <f t="shared" si="497"/>
        <v>Fog</v>
      </c>
      <c r="E4009" s="11" t="str">
        <f t="shared" si="498"/>
        <v>Fog</v>
      </c>
      <c r="F4009" s="11" t="str">
        <f t="shared" si="499"/>
        <v>FOG</v>
      </c>
      <c r="G4009" s="11" t="str">
        <f t="shared" si="500"/>
        <v>fog</v>
      </c>
      <c r="H4009" s="11" t="str">
        <f>'Raw Data'!H4008</f>
        <v>Weekday</v>
      </c>
      <c r="I4009" s="11" t="str">
        <f t="shared" si="501"/>
        <v>WD</v>
      </c>
      <c r="J4009" s="11" t="str">
        <f t="shared" si="502"/>
        <v>Fog</v>
      </c>
      <c r="K4009" s="11" t="str">
        <f>TEXT('Raw Data'!F4008,"0")</f>
        <v>21</v>
      </c>
      <c r="L4009" s="11">
        <f t="shared" si="503"/>
        <v>21</v>
      </c>
    </row>
    <row r="4010" spans="1:12" x14ac:dyDescent="0.3">
      <c r="A4010" s="9">
        <f>'Raw Data'!A4009</f>
        <v>45365.913194444503</v>
      </c>
      <c r="B4010" s="11" t="str">
        <f>'Raw Data'!O4009</f>
        <v>Fog</v>
      </c>
      <c r="C4010" s="11" t="str">
        <f t="shared" si="496"/>
        <v>Fog</v>
      </c>
      <c r="D4010" s="11" t="str">
        <f t="shared" si="497"/>
        <v>Fog</v>
      </c>
      <c r="E4010" s="11" t="str">
        <f t="shared" si="498"/>
        <v>Fog</v>
      </c>
      <c r="F4010" s="11" t="str">
        <f t="shared" si="499"/>
        <v>FOG</v>
      </c>
      <c r="G4010" s="11" t="str">
        <f t="shared" si="500"/>
        <v>fog</v>
      </c>
      <c r="H4010" s="11" t="str">
        <f>'Raw Data'!H4009</f>
        <v>Weekday</v>
      </c>
      <c r="I4010" s="11" t="str">
        <f t="shared" si="501"/>
        <v>WD</v>
      </c>
      <c r="J4010" s="11" t="str">
        <f t="shared" si="502"/>
        <v>Fog</v>
      </c>
      <c r="K4010" s="11" t="str">
        <f>TEXT('Raw Data'!F4009,"0")</f>
        <v>21</v>
      </c>
      <c r="L4010" s="11">
        <f t="shared" si="503"/>
        <v>21</v>
      </c>
    </row>
    <row r="4011" spans="1:12" x14ac:dyDescent="0.3">
      <c r="A4011" s="9">
        <f>'Raw Data'!A4010</f>
        <v>45365.916666666701</v>
      </c>
      <c r="B4011" s="11" t="str">
        <f>'Raw Data'!O4010</f>
        <v>Snow</v>
      </c>
      <c r="C4011" s="11" t="str">
        <f t="shared" si="496"/>
        <v>Snow</v>
      </c>
      <c r="D4011" s="11" t="str">
        <f t="shared" si="497"/>
        <v>Snow</v>
      </c>
      <c r="E4011" s="11" t="str">
        <f t="shared" si="498"/>
        <v>Snow</v>
      </c>
      <c r="F4011" s="11" t="str">
        <f t="shared" si="499"/>
        <v>SNOW</v>
      </c>
      <c r="G4011" s="11" t="str">
        <f t="shared" si="500"/>
        <v>snow</v>
      </c>
      <c r="H4011" s="11" t="str">
        <f>'Raw Data'!H4010</f>
        <v>Weekday</v>
      </c>
      <c r="I4011" s="11" t="str">
        <f t="shared" si="501"/>
        <v>WD</v>
      </c>
      <c r="J4011" s="11" t="str">
        <f t="shared" si="502"/>
        <v>Snow</v>
      </c>
      <c r="K4011" s="11" t="str">
        <f>TEXT('Raw Data'!F4010,"0")</f>
        <v>22</v>
      </c>
      <c r="L4011" s="11">
        <f t="shared" si="503"/>
        <v>22</v>
      </c>
    </row>
    <row r="4012" spans="1:12" x14ac:dyDescent="0.3">
      <c r="A4012" s="9">
        <f>'Raw Data'!A4011</f>
        <v>45365.920138888898</v>
      </c>
      <c r="B4012" s="11" t="str">
        <f>'Raw Data'!O4011</f>
        <v>Clear</v>
      </c>
      <c r="C4012" s="11" t="str">
        <f t="shared" si="496"/>
        <v>Clear</v>
      </c>
      <c r="D4012" s="11" t="str">
        <f t="shared" si="497"/>
        <v>Clear</v>
      </c>
      <c r="E4012" s="11" t="str">
        <f t="shared" si="498"/>
        <v>Clear</v>
      </c>
      <c r="F4012" s="11" t="str">
        <f t="shared" si="499"/>
        <v>CLEAR</v>
      </c>
      <c r="G4012" s="11" t="str">
        <f t="shared" si="500"/>
        <v>clear</v>
      </c>
      <c r="H4012" s="11" t="str">
        <f>'Raw Data'!H4011</f>
        <v>Weekday</v>
      </c>
      <c r="I4012" s="11" t="str">
        <f t="shared" si="501"/>
        <v>WD</v>
      </c>
      <c r="J4012" s="11" t="str">
        <f t="shared" si="502"/>
        <v>Clear</v>
      </c>
      <c r="K4012" s="11" t="str">
        <f>TEXT('Raw Data'!F4011,"0")</f>
        <v>22</v>
      </c>
      <c r="L4012" s="11">
        <f t="shared" si="503"/>
        <v>22</v>
      </c>
    </row>
    <row r="4013" spans="1:12" x14ac:dyDescent="0.3">
      <c r="A4013" s="9">
        <f>'Raw Data'!A4012</f>
        <v>45365.923611111102</v>
      </c>
      <c r="B4013" s="11" t="str">
        <f>'Raw Data'!O4012</f>
        <v>Snow</v>
      </c>
      <c r="C4013" s="11" t="str">
        <f t="shared" si="496"/>
        <v>Snow</v>
      </c>
      <c r="D4013" s="11" t="str">
        <f t="shared" si="497"/>
        <v>Snow</v>
      </c>
      <c r="E4013" s="11" t="str">
        <f t="shared" si="498"/>
        <v>Snow</v>
      </c>
      <c r="F4013" s="11" t="str">
        <f t="shared" si="499"/>
        <v>SNOW</v>
      </c>
      <c r="G4013" s="11" t="str">
        <f t="shared" si="500"/>
        <v>snow</v>
      </c>
      <c r="H4013" s="11" t="str">
        <f>'Raw Data'!H4012</f>
        <v>Weekday</v>
      </c>
      <c r="I4013" s="11" t="str">
        <f t="shared" si="501"/>
        <v>WD</v>
      </c>
      <c r="J4013" s="11" t="str">
        <f t="shared" si="502"/>
        <v>Snow</v>
      </c>
      <c r="K4013" s="11" t="str">
        <f>TEXT('Raw Data'!F4012,"0")</f>
        <v>22</v>
      </c>
      <c r="L4013" s="11">
        <f t="shared" si="503"/>
        <v>22</v>
      </c>
    </row>
    <row r="4014" spans="1:12" x14ac:dyDescent="0.3">
      <c r="A4014" s="9">
        <f>'Raw Data'!A4013</f>
        <v>45365.927083333299</v>
      </c>
      <c r="B4014" s="11" t="str">
        <f>'Raw Data'!O4013</f>
        <v>Rain</v>
      </c>
      <c r="C4014" s="11" t="str">
        <f t="shared" si="496"/>
        <v>Rain</v>
      </c>
      <c r="D4014" s="11" t="str">
        <f t="shared" si="497"/>
        <v>Rain</v>
      </c>
      <c r="E4014" s="11" t="str">
        <f t="shared" si="498"/>
        <v>Rain</v>
      </c>
      <c r="F4014" s="11" t="str">
        <f t="shared" si="499"/>
        <v>RAIN</v>
      </c>
      <c r="G4014" s="11" t="str">
        <f t="shared" si="500"/>
        <v>rain</v>
      </c>
      <c r="H4014" s="11" t="str">
        <f>'Raw Data'!H4013</f>
        <v>Weekday</v>
      </c>
      <c r="I4014" s="11" t="str">
        <f t="shared" si="501"/>
        <v>WD</v>
      </c>
      <c r="J4014" s="11" t="str">
        <f t="shared" si="502"/>
        <v>Rain</v>
      </c>
      <c r="K4014" s="11" t="str">
        <f>TEXT('Raw Data'!F4013,"0")</f>
        <v>22</v>
      </c>
      <c r="L4014" s="11">
        <f t="shared" si="503"/>
        <v>22</v>
      </c>
    </row>
    <row r="4015" spans="1:12" x14ac:dyDescent="0.3">
      <c r="A4015" s="9">
        <f>'Raw Data'!A4014</f>
        <v>45365.930555555598</v>
      </c>
      <c r="B4015" s="11" t="str">
        <f>'Raw Data'!O4014</f>
        <v>Clear</v>
      </c>
      <c r="C4015" s="11" t="str">
        <f t="shared" si="496"/>
        <v>Clear</v>
      </c>
      <c r="D4015" s="11" t="str">
        <f t="shared" si="497"/>
        <v>Clear</v>
      </c>
      <c r="E4015" s="11" t="str">
        <f t="shared" si="498"/>
        <v>Clear</v>
      </c>
      <c r="F4015" s="11" t="str">
        <f t="shared" si="499"/>
        <v>CLEAR</v>
      </c>
      <c r="G4015" s="11" t="str">
        <f t="shared" si="500"/>
        <v>clear</v>
      </c>
      <c r="H4015" s="11" t="str">
        <f>'Raw Data'!H4014</f>
        <v>Weekday</v>
      </c>
      <c r="I4015" s="11" t="str">
        <f t="shared" si="501"/>
        <v>WD</v>
      </c>
      <c r="J4015" s="11" t="str">
        <f t="shared" si="502"/>
        <v>Clear</v>
      </c>
      <c r="K4015" s="11" t="str">
        <f>TEXT('Raw Data'!F4014,"0")</f>
        <v>22</v>
      </c>
      <c r="L4015" s="11">
        <f t="shared" si="503"/>
        <v>22</v>
      </c>
    </row>
    <row r="4016" spans="1:12" x14ac:dyDescent="0.3">
      <c r="A4016" s="9">
        <f>'Raw Data'!A4015</f>
        <v>45365.934027777803</v>
      </c>
      <c r="B4016" s="11" t="str">
        <f>'Raw Data'!O4015</f>
        <v>Clear</v>
      </c>
      <c r="C4016" s="11" t="str">
        <f t="shared" si="496"/>
        <v>Clear</v>
      </c>
      <c r="D4016" s="11" t="str">
        <f t="shared" si="497"/>
        <v>Clear</v>
      </c>
      <c r="E4016" s="11" t="str">
        <f t="shared" si="498"/>
        <v>Clear</v>
      </c>
      <c r="F4016" s="11" t="str">
        <f t="shared" si="499"/>
        <v>CLEAR</v>
      </c>
      <c r="G4016" s="11" t="str">
        <f t="shared" si="500"/>
        <v>clear</v>
      </c>
      <c r="H4016" s="11" t="str">
        <f>'Raw Data'!H4015</f>
        <v>Weekday</v>
      </c>
      <c r="I4016" s="11" t="str">
        <f t="shared" si="501"/>
        <v>WD</v>
      </c>
      <c r="J4016" s="11" t="str">
        <f t="shared" si="502"/>
        <v>Clear</v>
      </c>
      <c r="K4016" s="11" t="str">
        <f>TEXT('Raw Data'!F4015,"0")</f>
        <v>22</v>
      </c>
      <c r="L4016" s="11">
        <f t="shared" si="503"/>
        <v>22</v>
      </c>
    </row>
    <row r="4017" spans="1:12" x14ac:dyDescent="0.3">
      <c r="A4017" s="9">
        <f>'Raw Data'!A4016</f>
        <v>45365.9375</v>
      </c>
      <c r="B4017" s="11" t="str">
        <f>'Raw Data'!O4016</f>
        <v>Fog</v>
      </c>
      <c r="C4017" s="11" t="str">
        <f t="shared" si="496"/>
        <v>Fog</v>
      </c>
      <c r="D4017" s="11" t="str">
        <f t="shared" si="497"/>
        <v>Fog</v>
      </c>
      <c r="E4017" s="11" t="str">
        <f t="shared" si="498"/>
        <v>Fog</v>
      </c>
      <c r="F4017" s="11" t="str">
        <f t="shared" si="499"/>
        <v>FOG</v>
      </c>
      <c r="G4017" s="11" t="str">
        <f t="shared" si="500"/>
        <v>fog</v>
      </c>
      <c r="H4017" s="11" t="str">
        <f>'Raw Data'!H4016</f>
        <v>Weekday</v>
      </c>
      <c r="I4017" s="11" t="str">
        <f t="shared" si="501"/>
        <v>WD</v>
      </c>
      <c r="J4017" s="11" t="str">
        <f t="shared" si="502"/>
        <v>Fog</v>
      </c>
      <c r="K4017" s="11" t="str">
        <f>TEXT('Raw Data'!F4016,"0")</f>
        <v>22</v>
      </c>
      <c r="L4017" s="11">
        <f t="shared" si="503"/>
        <v>22</v>
      </c>
    </row>
    <row r="4018" spans="1:12" x14ac:dyDescent="0.3">
      <c r="A4018" s="9">
        <f>'Raw Data'!A4017</f>
        <v>45365.940972222197</v>
      </c>
      <c r="B4018" s="11" t="str">
        <f>'Raw Data'!O4017</f>
        <v>Snow</v>
      </c>
      <c r="C4018" s="11" t="str">
        <f t="shared" si="496"/>
        <v>Snow</v>
      </c>
      <c r="D4018" s="11" t="str">
        <f t="shared" si="497"/>
        <v>Snow</v>
      </c>
      <c r="E4018" s="11" t="str">
        <f t="shared" si="498"/>
        <v>Snow</v>
      </c>
      <c r="F4018" s="11" t="str">
        <f t="shared" si="499"/>
        <v>SNOW</v>
      </c>
      <c r="G4018" s="11" t="str">
        <f t="shared" si="500"/>
        <v>snow</v>
      </c>
      <c r="H4018" s="11" t="str">
        <f>'Raw Data'!H4017</f>
        <v>Weekday</v>
      </c>
      <c r="I4018" s="11" t="str">
        <f t="shared" si="501"/>
        <v>WD</v>
      </c>
      <c r="J4018" s="11" t="str">
        <f t="shared" si="502"/>
        <v>Snow</v>
      </c>
      <c r="K4018" s="11" t="str">
        <f>TEXT('Raw Data'!F4017,"0")</f>
        <v>22</v>
      </c>
      <c r="L4018" s="11">
        <f t="shared" si="503"/>
        <v>22</v>
      </c>
    </row>
    <row r="4019" spans="1:12" x14ac:dyDescent="0.3">
      <c r="A4019" s="9">
        <f>'Raw Data'!A4018</f>
        <v>45365.944444444503</v>
      </c>
      <c r="B4019" s="11" t="str">
        <f>'Raw Data'!O4018</f>
        <v>Clear</v>
      </c>
      <c r="C4019" s="11" t="str">
        <f t="shared" si="496"/>
        <v>Clear</v>
      </c>
      <c r="D4019" s="11" t="str">
        <f t="shared" si="497"/>
        <v>Clear</v>
      </c>
      <c r="E4019" s="11" t="str">
        <f t="shared" si="498"/>
        <v>Clear</v>
      </c>
      <c r="F4019" s="11" t="str">
        <f t="shared" si="499"/>
        <v>CLEAR</v>
      </c>
      <c r="G4019" s="11" t="str">
        <f t="shared" si="500"/>
        <v>clear</v>
      </c>
      <c r="H4019" s="11" t="str">
        <f>'Raw Data'!H4018</f>
        <v>Weekday</v>
      </c>
      <c r="I4019" s="11" t="str">
        <f t="shared" si="501"/>
        <v>WD</v>
      </c>
      <c r="J4019" s="11" t="str">
        <f t="shared" si="502"/>
        <v>Clear</v>
      </c>
      <c r="K4019" s="11" t="str">
        <f>TEXT('Raw Data'!F4018,"0")</f>
        <v>22</v>
      </c>
      <c r="L4019" s="11">
        <f t="shared" si="503"/>
        <v>22</v>
      </c>
    </row>
    <row r="4020" spans="1:12" x14ac:dyDescent="0.3">
      <c r="A4020" s="9">
        <f>'Raw Data'!A4019</f>
        <v>45365.947916666701</v>
      </c>
      <c r="B4020" s="11" t="str">
        <f>'Raw Data'!O4019</f>
        <v>Clear</v>
      </c>
      <c r="C4020" s="11" t="str">
        <f t="shared" si="496"/>
        <v>Clear</v>
      </c>
      <c r="D4020" s="11" t="str">
        <f t="shared" si="497"/>
        <v>Clear</v>
      </c>
      <c r="E4020" s="11" t="str">
        <f t="shared" si="498"/>
        <v>Clear</v>
      </c>
      <c r="F4020" s="11" t="str">
        <f t="shared" si="499"/>
        <v>CLEAR</v>
      </c>
      <c r="G4020" s="11" t="str">
        <f t="shared" si="500"/>
        <v>clear</v>
      </c>
      <c r="H4020" s="11" t="str">
        <f>'Raw Data'!H4019</f>
        <v>Weekday</v>
      </c>
      <c r="I4020" s="11" t="str">
        <f t="shared" si="501"/>
        <v>WD</v>
      </c>
      <c r="J4020" s="11" t="str">
        <f t="shared" si="502"/>
        <v>Clear</v>
      </c>
      <c r="K4020" s="11" t="str">
        <f>TEXT('Raw Data'!F4019,"0")</f>
        <v>22</v>
      </c>
      <c r="L4020" s="11">
        <f t="shared" si="503"/>
        <v>22</v>
      </c>
    </row>
    <row r="4021" spans="1:12" x14ac:dyDescent="0.3">
      <c r="A4021" s="9">
        <f>'Raw Data'!A4020</f>
        <v>45365.951388888898</v>
      </c>
      <c r="B4021" s="11" t="str">
        <f>'Raw Data'!O4020</f>
        <v>Clear</v>
      </c>
      <c r="C4021" s="11" t="str">
        <f t="shared" si="496"/>
        <v>Clear</v>
      </c>
      <c r="D4021" s="11" t="str">
        <f t="shared" si="497"/>
        <v>Clear</v>
      </c>
      <c r="E4021" s="11" t="str">
        <f t="shared" si="498"/>
        <v>Clear</v>
      </c>
      <c r="F4021" s="11" t="str">
        <f t="shared" si="499"/>
        <v>CLEAR</v>
      </c>
      <c r="G4021" s="11" t="str">
        <f t="shared" si="500"/>
        <v>clear</v>
      </c>
      <c r="H4021" s="11" t="str">
        <f>'Raw Data'!H4020</f>
        <v>Weekday</v>
      </c>
      <c r="I4021" s="11" t="str">
        <f t="shared" si="501"/>
        <v>WD</v>
      </c>
      <c r="J4021" s="11" t="str">
        <f t="shared" si="502"/>
        <v>Clear</v>
      </c>
      <c r="K4021" s="11" t="str">
        <f>TEXT('Raw Data'!F4020,"0")</f>
        <v>22</v>
      </c>
      <c r="L4021" s="11">
        <f t="shared" si="503"/>
        <v>22</v>
      </c>
    </row>
    <row r="4022" spans="1:12" x14ac:dyDescent="0.3">
      <c r="A4022" s="9">
        <f>'Raw Data'!A4021</f>
        <v>45365.954861111102</v>
      </c>
      <c r="B4022" s="11" t="str">
        <f>'Raw Data'!O4021</f>
        <v>Rain</v>
      </c>
      <c r="C4022" s="11" t="str">
        <f t="shared" si="496"/>
        <v>Rain</v>
      </c>
      <c r="D4022" s="11" t="str">
        <f t="shared" si="497"/>
        <v>Rain</v>
      </c>
      <c r="E4022" s="11" t="str">
        <f t="shared" si="498"/>
        <v>Rain</v>
      </c>
      <c r="F4022" s="11" t="str">
        <f t="shared" si="499"/>
        <v>RAIN</v>
      </c>
      <c r="G4022" s="11" t="str">
        <f t="shared" si="500"/>
        <v>rain</v>
      </c>
      <c r="H4022" s="11" t="str">
        <f>'Raw Data'!H4021</f>
        <v>Weekday</v>
      </c>
      <c r="I4022" s="11" t="str">
        <f t="shared" si="501"/>
        <v>WD</v>
      </c>
      <c r="J4022" s="11" t="str">
        <f t="shared" si="502"/>
        <v>Rain</v>
      </c>
      <c r="K4022" s="11" t="str">
        <f>TEXT('Raw Data'!F4021,"0")</f>
        <v>22</v>
      </c>
      <c r="L4022" s="11">
        <f t="shared" si="503"/>
        <v>22</v>
      </c>
    </row>
    <row r="4023" spans="1:12" x14ac:dyDescent="0.3">
      <c r="A4023" s="9">
        <f>'Raw Data'!A4022</f>
        <v>45365.958333333299</v>
      </c>
      <c r="B4023" s="11" t="str">
        <f>'Raw Data'!O4022</f>
        <v>Rain</v>
      </c>
      <c r="C4023" s="11" t="str">
        <f t="shared" si="496"/>
        <v>Rain</v>
      </c>
      <c r="D4023" s="11" t="str">
        <f t="shared" si="497"/>
        <v>Rain</v>
      </c>
      <c r="E4023" s="11" t="str">
        <f t="shared" si="498"/>
        <v>Rain</v>
      </c>
      <c r="F4023" s="11" t="str">
        <f t="shared" si="499"/>
        <v>RAIN</v>
      </c>
      <c r="G4023" s="11" t="str">
        <f t="shared" si="500"/>
        <v>rain</v>
      </c>
      <c r="H4023" s="11" t="str">
        <f>'Raw Data'!H4022</f>
        <v>Weekday</v>
      </c>
      <c r="I4023" s="11" t="str">
        <f t="shared" si="501"/>
        <v>WD</v>
      </c>
      <c r="J4023" s="11" t="str">
        <f t="shared" si="502"/>
        <v>Rain</v>
      </c>
      <c r="K4023" s="11" t="str">
        <f>TEXT('Raw Data'!F4022,"0")</f>
        <v>23</v>
      </c>
      <c r="L4023" s="11">
        <f t="shared" si="503"/>
        <v>23</v>
      </c>
    </row>
    <row r="4024" spans="1:12" x14ac:dyDescent="0.3">
      <c r="A4024" s="9">
        <f>'Raw Data'!A4023</f>
        <v>45365.961805555598</v>
      </c>
      <c r="B4024" s="11" t="str">
        <f>'Raw Data'!O4023</f>
        <v>Rain</v>
      </c>
      <c r="C4024" s="11" t="str">
        <f t="shared" si="496"/>
        <v>Rain</v>
      </c>
      <c r="D4024" s="11" t="str">
        <f t="shared" si="497"/>
        <v>Rain</v>
      </c>
      <c r="E4024" s="11" t="str">
        <f t="shared" si="498"/>
        <v>Rain</v>
      </c>
      <c r="F4024" s="11" t="str">
        <f t="shared" si="499"/>
        <v>RAIN</v>
      </c>
      <c r="G4024" s="11" t="str">
        <f t="shared" si="500"/>
        <v>rain</v>
      </c>
      <c r="H4024" s="11" t="str">
        <f>'Raw Data'!H4023</f>
        <v>Weekday</v>
      </c>
      <c r="I4024" s="11" t="str">
        <f t="shared" si="501"/>
        <v>WD</v>
      </c>
      <c r="J4024" s="11" t="str">
        <f t="shared" si="502"/>
        <v>Rain</v>
      </c>
      <c r="K4024" s="11" t="str">
        <f>TEXT('Raw Data'!F4023,"0")</f>
        <v>23</v>
      </c>
      <c r="L4024" s="11">
        <f t="shared" si="503"/>
        <v>23</v>
      </c>
    </row>
    <row r="4025" spans="1:12" x14ac:dyDescent="0.3">
      <c r="A4025" s="9">
        <f>'Raw Data'!A4024</f>
        <v>45365.965277777803</v>
      </c>
      <c r="B4025" s="11" t="str">
        <f>'Raw Data'!O4024</f>
        <v>Rain</v>
      </c>
      <c r="C4025" s="11" t="str">
        <f t="shared" si="496"/>
        <v>Rain</v>
      </c>
      <c r="D4025" s="11" t="str">
        <f t="shared" si="497"/>
        <v>Rain</v>
      </c>
      <c r="E4025" s="11" t="str">
        <f t="shared" si="498"/>
        <v>Rain</v>
      </c>
      <c r="F4025" s="11" t="str">
        <f t="shared" si="499"/>
        <v>RAIN</v>
      </c>
      <c r="G4025" s="11" t="str">
        <f t="shared" si="500"/>
        <v>rain</v>
      </c>
      <c r="H4025" s="11" t="str">
        <f>'Raw Data'!H4024</f>
        <v>Weekday</v>
      </c>
      <c r="I4025" s="11" t="str">
        <f t="shared" si="501"/>
        <v>WD</v>
      </c>
      <c r="J4025" s="11" t="str">
        <f t="shared" si="502"/>
        <v>Rain</v>
      </c>
      <c r="K4025" s="11" t="str">
        <f>TEXT('Raw Data'!F4024,"0")</f>
        <v>23</v>
      </c>
      <c r="L4025" s="11">
        <f t="shared" si="503"/>
        <v>23</v>
      </c>
    </row>
    <row r="4026" spans="1:12" x14ac:dyDescent="0.3">
      <c r="A4026" s="9">
        <f>'Raw Data'!A4025</f>
        <v>45365.96875</v>
      </c>
      <c r="B4026" s="11" t="str">
        <f>'Raw Data'!O4025</f>
        <v>Fog</v>
      </c>
      <c r="C4026" s="11" t="str">
        <f t="shared" si="496"/>
        <v>Fog</v>
      </c>
      <c r="D4026" s="11" t="str">
        <f t="shared" si="497"/>
        <v>Fog</v>
      </c>
      <c r="E4026" s="11" t="str">
        <f t="shared" si="498"/>
        <v>Fog</v>
      </c>
      <c r="F4026" s="11" t="str">
        <f t="shared" si="499"/>
        <v>FOG</v>
      </c>
      <c r="G4026" s="11" t="str">
        <f t="shared" si="500"/>
        <v>fog</v>
      </c>
      <c r="H4026" s="11" t="str">
        <f>'Raw Data'!H4025</f>
        <v>Weekday</v>
      </c>
      <c r="I4026" s="11" t="str">
        <f t="shared" si="501"/>
        <v>WD</v>
      </c>
      <c r="J4026" s="11" t="str">
        <f t="shared" si="502"/>
        <v>Fog</v>
      </c>
      <c r="K4026" s="11" t="str">
        <f>TEXT('Raw Data'!F4025,"0")</f>
        <v>23</v>
      </c>
      <c r="L4026" s="11">
        <f t="shared" si="503"/>
        <v>23</v>
      </c>
    </row>
    <row r="4027" spans="1:12" x14ac:dyDescent="0.3">
      <c r="A4027" s="9">
        <f>'Raw Data'!A4026</f>
        <v>45365.972222222197</v>
      </c>
      <c r="B4027" s="11" t="str">
        <f>'Raw Data'!O4026</f>
        <v>Fog</v>
      </c>
      <c r="C4027" s="11" t="str">
        <f t="shared" si="496"/>
        <v>Fog</v>
      </c>
      <c r="D4027" s="11" t="str">
        <f t="shared" si="497"/>
        <v>Fog</v>
      </c>
      <c r="E4027" s="11" t="str">
        <f t="shared" si="498"/>
        <v>Fog</v>
      </c>
      <c r="F4027" s="11" t="str">
        <f t="shared" si="499"/>
        <v>FOG</v>
      </c>
      <c r="G4027" s="11" t="str">
        <f t="shared" si="500"/>
        <v>fog</v>
      </c>
      <c r="H4027" s="11" t="str">
        <f>'Raw Data'!H4026</f>
        <v>Weekday</v>
      </c>
      <c r="I4027" s="11" t="str">
        <f t="shared" si="501"/>
        <v>WD</v>
      </c>
      <c r="J4027" s="11" t="str">
        <f t="shared" si="502"/>
        <v>Fog</v>
      </c>
      <c r="K4027" s="11" t="str">
        <f>TEXT('Raw Data'!F4026,"0")</f>
        <v>23</v>
      </c>
      <c r="L4027" s="11">
        <f t="shared" si="503"/>
        <v>23</v>
      </c>
    </row>
    <row r="4028" spans="1:12" x14ac:dyDescent="0.3">
      <c r="A4028" s="9">
        <f>'Raw Data'!A4027</f>
        <v>45365.975694444503</v>
      </c>
      <c r="B4028" s="11" t="str">
        <f>'Raw Data'!O4027</f>
        <v>Clear</v>
      </c>
      <c r="C4028" s="11" t="str">
        <f t="shared" si="496"/>
        <v>Clear</v>
      </c>
      <c r="D4028" s="11" t="str">
        <f t="shared" si="497"/>
        <v>Clear</v>
      </c>
      <c r="E4028" s="11" t="str">
        <f t="shared" si="498"/>
        <v>Clear</v>
      </c>
      <c r="F4028" s="11" t="str">
        <f t="shared" si="499"/>
        <v>CLEAR</v>
      </c>
      <c r="G4028" s="11" t="str">
        <f t="shared" si="500"/>
        <v>clear</v>
      </c>
      <c r="H4028" s="11" t="str">
        <f>'Raw Data'!H4027</f>
        <v>Weekday</v>
      </c>
      <c r="I4028" s="11" t="str">
        <f t="shared" si="501"/>
        <v>WD</v>
      </c>
      <c r="J4028" s="11" t="str">
        <f t="shared" si="502"/>
        <v>Clear</v>
      </c>
      <c r="K4028" s="11" t="str">
        <f>TEXT('Raw Data'!F4027,"0")</f>
        <v>23</v>
      </c>
      <c r="L4028" s="11">
        <f t="shared" si="503"/>
        <v>23</v>
      </c>
    </row>
    <row r="4029" spans="1:12" x14ac:dyDescent="0.3">
      <c r="A4029" s="9">
        <f>'Raw Data'!A4028</f>
        <v>45365.979166666701</v>
      </c>
      <c r="B4029" s="11" t="str">
        <f>'Raw Data'!O4028</f>
        <v>Rain</v>
      </c>
      <c r="C4029" s="11" t="str">
        <f t="shared" si="496"/>
        <v>Rain</v>
      </c>
      <c r="D4029" s="11" t="str">
        <f t="shared" si="497"/>
        <v>Rain</v>
      </c>
      <c r="E4029" s="11" t="str">
        <f t="shared" si="498"/>
        <v>Rain</v>
      </c>
      <c r="F4029" s="11" t="str">
        <f t="shared" si="499"/>
        <v>RAIN</v>
      </c>
      <c r="G4029" s="11" t="str">
        <f t="shared" si="500"/>
        <v>rain</v>
      </c>
      <c r="H4029" s="11" t="str">
        <f>'Raw Data'!H4028</f>
        <v>Weekday</v>
      </c>
      <c r="I4029" s="11" t="str">
        <f t="shared" si="501"/>
        <v>WD</v>
      </c>
      <c r="J4029" s="11" t="str">
        <f t="shared" si="502"/>
        <v>Rain</v>
      </c>
      <c r="K4029" s="11" t="str">
        <f>TEXT('Raw Data'!F4028,"0")</f>
        <v>23</v>
      </c>
      <c r="L4029" s="11">
        <f t="shared" si="503"/>
        <v>23</v>
      </c>
    </row>
    <row r="4030" spans="1:12" x14ac:dyDescent="0.3">
      <c r="A4030" s="9">
        <f>'Raw Data'!A4029</f>
        <v>45365.982638888898</v>
      </c>
      <c r="B4030" s="11" t="str">
        <f>'Raw Data'!O4029</f>
        <v>Snow</v>
      </c>
      <c r="C4030" s="11" t="str">
        <f t="shared" si="496"/>
        <v>Snow</v>
      </c>
      <c r="D4030" s="11" t="str">
        <f t="shared" si="497"/>
        <v>Snow</v>
      </c>
      <c r="E4030" s="11" t="str">
        <f t="shared" si="498"/>
        <v>Snow</v>
      </c>
      <c r="F4030" s="11" t="str">
        <f t="shared" si="499"/>
        <v>SNOW</v>
      </c>
      <c r="G4030" s="11" t="str">
        <f t="shared" si="500"/>
        <v>snow</v>
      </c>
      <c r="H4030" s="11" t="str">
        <f>'Raw Data'!H4029</f>
        <v>Weekday</v>
      </c>
      <c r="I4030" s="11" t="str">
        <f t="shared" si="501"/>
        <v>WD</v>
      </c>
      <c r="J4030" s="11" t="str">
        <f t="shared" si="502"/>
        <v>Snow</v>
      </c>
      <c r="K4030" s="11" t="str">
        <f>TEXT('Raw Data'!F4029,"0")</f>
        <v>23</v>
      </c>
      <c r="L4030" s="11">
        <f t="shared" si="503"/>
        <v>23</v>
      </c>
    </row>
    <row r="4031" spans="1:12" x14ac:dyDescent="0.3">
      <c r="A4031" s="9">
        <f>'Raw Data'!A4030</f>
        <v>45365.986111111102</v>
      </c>
      <c r="B4031" s="11" t="str">
        <f>'Raw Data'!O4030</f>
        <v>Snow</v>
      </c>
      <c r="C4031" s="11" t="str">
        <f t="shared" si="496"/>
        <v>Snow</v>
      </c>
      <c r="D4031" s="11" t="str">
        <f t="shared" si="497"/>
        <v>Snow</v>
      </c>
      <c r="E4031" s="11" t="str">
        <f t="shared" si="498"/>
        <v>Snow</v>
      </c>
      <c r="F4031" s="11" t="str">
        <f t="shared" si="499"/>
        <v>SNOW</v>
      </c>
      <c r="G4031" s="11" t="str">
        <f t="shared" si="500"/>
        <v>snow</v>
      </c>
      <c r="H4031" s="11" t="str">
        <f>'Raw Data'!H4030</f>
        <v>Weekday</v>
      </c>
      <c r="I4031" s="11" t="str">
        <f t="shared" si="501"/>
        <v>WD</v>
      </c>
      <c r="J4031" s="11" t="str">
        <f t="shared" si="502"/>
        <v>Snow</v>
      </c>
      <c r="K4031" s="11" t="str">
        <f>TEXT('Raw Data'!F4030,"0")</f>
        <v>23</v>
      </c>
      <c r="L4031" s="11">
        <f t="shared" si="503"/>
        <v>23</v>
      </c>
    </row>
    <row r="4032" spans="1:12" x14ac:dyDescent="0.3">
      <c r="A4032" s="9">
        <f>'Raw Data'!A4031</f>
        <v>45365.989583333299</v>
      </c>
      <c r="B4032" s="11" t="str">
        <f>'Raw Data'!O4031</f>
        <v>Clear</v>
      </c>
      <c r="C4032" s="11" t="str">
        <f t="shared" si="496"/>
        <v>Clear</v>
      </c>
      <c r="D4032" s="11" t="str">
        <f t="shared" si="497"/>
        <v>Clear</v>
      </c>
      <c r="E4032" s="11" t="str">
        <f t="shared" si="498"/>
        <v>Clear</v>
      </c>
      <c r="F4032" s="11" t="str">
        <f t="shared" si="499"/>
        <v>CLEAR</v>
      </c>
      <c r="G4032" s="11" t="str">
        <f t="shared" si="500"/>
        <v>clear</v>
      </c>
      <c r="H4032" s="11" t="str">
        <f>'Raw Data'!H4031</f>
        <v>Weekday</v>
      </c>
      <c r="I4032" s="11" t="str">
        <f t="shared" si="501"/>
        <v>WD</v>
      </c>
      <c r="J4032" s="11" t="str">
        <f t="shared" si="502"/>
        <v>Clear</v>
      </c>
      <c r="K4032" s="11" t="str">
        <f>TEXT('Raw Data'!F4031,"0")</f>
        <v>23</v>
      </c>
      <c r="L4032" s="11">
        <f t="shared" si="503"/>
        <v>23</v>
      </c>
    </row>
    <row r="4033" spans="1:12" x14ac:dyDescent="0.3">
      <c r="A4033" s="9">
        <f>'Raw Data'!A4032</f>
        <v>45365.993055555598</v>
      </c>
      <c r="B4033" s="11" t="str">
        <f>'Raw Data'!O4032</f>
        <v>Snow</v>
      </c>
      <c r="C4033" s="11" t="str">
        <f t="shared" si="496"/>
        <v>Snow</v>
      </c>
      <c r="D4033" s="11" t="str">
        <f t="shared" si="497"/>
        <v>Snow</v>
      </c>
      <c r="E4033" s="11" t="str">
        <f t="shared" si="498"/>
        <v>Snow</v>
      </c>
      <c r="F4033" s="11" t="str">
        <f t="shared" si="499"/>
        <v>SNOW</v>
      </c>
      <c r="G4033" s="11" t="str">
        <f t="shared" si="500"/>
        <v>snow</v>
      </c>
      <c r="H4033" s="11" t="str">
        <f>'Raw Data'!H4032</f>
        <v>Weekday</v>
      </c>
      <c r="I4033" s="11" t="str">
        <f t="shared" si="501"/>
        <v>WD</v>
      </c>
      <c r="J4033" s="11" t="str">
        <f t="shared" si="502"/>
        <v>Snow</v>
      </c>
      <c r="K4033" s="11" t="str">
        <f>TEXT('Raw Data'!F4032,"0")</f>
        <v>23</v>
      </c>
      <c r="L4033" s="11">
        <f t="shared" si="503"/>
        <v>23</v>
      </c>
    </row>
    <row r="4034" spans="1:12" x14ac:dyDescent="0.3">
      <c r="A4034" s="9">
        <f>'Raw Data'!A4033</f>
        <v>45365.996527777803</v>
      </c>
      <c r="B4034" s="11" t="str">
        <f>'Raw Data'!O4033</f>
        <v>Clear</v>
      </c>
      <c r="C4034" s="11" t="str">
        <f t="shared" si="496"/>
        <v>Clear</v>
      </c>
      <c r="D4034" s="11" t="str">
        <f t="shared" si="497"/>
        <v>Clear</v>
      </c>
      <c r="E4034" s="11" t="str">
        <f t="shared" si="498"/>
        <v>Clear</v>
      </c>
      <c r="F4034" s="11" t="str">
        <f t="shared" si="499"/>
        <v>CLEAR</v>
      </c>
      <c r="G4034" s="11" t="str">
        <f t="shared" si="500"/>
        <v>clear</v>
      </c>
      <c r="H4034" s="11" t="str">
        <f>'Raw Data'!H4033</f>
        <v>Weekday</v>
      </c>
      <c r="I4034" s="11" t="str">
        <f t="shared" si="501"/>
        <v>WD</v>
      </c>
      <c r="J4034" s="11" t="str">
        <f t="shared" si="502"/>
        <v>Clear</v>
      </c>
      <c r="K4034" s="11" t="str">
        <f>TEXT('Raw Data'!F4033,"0")</f>
        <v>23</v>
      </c>
      <c r="L4034" s="11">
        <f t="shared" si="503"/>
        <v>23</v>
      </c>
    </row>
    <row r="4035" spans="1:12" x14ac:dyDescent="0.3">
      <c r="A4035" s="9">
        <f>'Raw Data'!A4034</f>
        <v>45366</v>
      </c>
      <c r="B4035" s="11" t="str">
        <f>'Raw Data'!O4034</f>
        <v>Rain</v>
      </c>
      <c r="C4035" s="11" t="str">
        <f t="shared" ref="C4035:C4098" si="504">TRIM(B4035)</f>
        <v>Rain</v>
      </c>
      <c r="D4035" s="11" t="str">
        <f t="shared" ref="D4035:D4098" si="505">CLEAN(C4035)</f>
        <v>Rain</v>
      </c>
      <c r="E4035" s="11" t="str">
        <f t="shared" ref="E4035:E4098" si="506">PROPER(D4035)</f>
        <v>Rain</v>
      </c>
      <c r="F4035" s="11" t="str">
        <f t="shared" ref="F4035:F4098" si="507">UPPER(B4035)</f>
        <v>RAIN</v>
      </c>
      <c r="G4035" s="11" t="str">
        <f t="shared" ref="G4035:G4098" si="508">LOWER(B4035)</f>
        <v>rain</v>
      </c>
      <c r="H4035" s="11" t="str">
        <f>'Raw Data'!H4034</f>
        <v>Weekday</v>
      </c>
      <c r="I4035" s="11" t="str">
        <f t="shared" ref="I4035:I4098" si="509">SUBSTITUTE(SUBSTITUTE(H4035,"Weekday","WD"),"Weekend","WE")</f>
        <v>WD</v>
      </c>
      <c r="J4035" s="11" t="str">
        <f t="shared" ref="J4035:J4098" si="510">PROPER(TRIM(CLEAN(B4035)))</f>
        <v>Rain</v>
      </c>
      <c r="K4035" s="11" t="str">
        <f>TEXT('Raw Data'!F4034,"0")</f>
        <v>0</v>
      </c>
      <c r="L4035" s="11">
        <f t="shared" ref="L4035:L4098" si="511">VALUE(K4035)</f>
        <v>0</v>
      </c>
    </row>
    <row r="4036" spans="1:12" x14ac:dyDescent="0.3">
      <c r="A4036" s="9">
        <f>'Raw Data'!A4035</f>
        <v>45366.003472222197</v>
      </c>
      <c r="B4036" s="11" t="str">
        <f>'Raw Data'!O4035</f>
        <v>Fog</v>
      </c>
      <c r="C4036" s="11" t="str">
        <f t="shared" si="504"/>
        <v>Fog</v>
      </c>
      <c r="D4036" s="11" t="str">
        <f t="shared" si="505"/>
        <v>Fog</v>
      </c>
      <c r="E4036" s="11" t="str">
        <f t="shared" si="506"/>
        <v>Fog</v>
      </c>
      <c r="F4036" s="11" t="str">
        <f t="shared" si="507"/>
        <v>FOG</v>
      </c>
      <c r="G4036" s="11" t="str">
        <f t="shared" si="508"/>
        <v>fog</v>
      </c>
      <c r="H4036" s="11" t="str">
        <f>'Raw Data'!H4035</f>
        <v>Weekday</v>
      </c>
      <c r="I4036" s="11" t="str">
        <f t="shared" si="509"/>
        <v>WD</v>
      </c>
      <c r="J4036" s="11" t="str">
        <f t="shared" si="510"/>
        <v>Fog</v>
      </c>
      <c r="K4036" s="11" t="str">
        <f>TEXT('Raw Data'!F4035,"0")</f>
        <v>0</v>
      </c>
      <c r="L4036" s="11">
        <f t="shared" si="511"/>
        <v>0</v>
      </c>
    </row>
    <row r="4037" spans="1:12" x14ac:dyDescent="0.3">
      <c r="A4037" s="9">
        <f>'Raw Data'!A4036</f>
        <v>45366.006944444503</v>
      </c>
      <c r="B4037" s="11" t="str">
        <f>'Raw Data'!O4036</f>
        <v>Fog</v>
      </c>
      <c r="C4037" s="11" t="str">
        <f t="shared" si="504"/>
        <v>Fog</v>
      </c>
      <c r="D4037" s="11" t="str">
        <f t="shared" si="505"/>
        <v>Fog</v>
      </c>
      <c r="E4037" s="11" t="str">
        <f t="shared" si="506"/>
        <v>Fog</v>
      </c>
      <c r="F4037" s="11" t="str">
        <f t="shared" si="507"/>
        <v>FOG</v>
      </c>
      <c r="G4037" s="11" t="str">
        <f t="shared" si="508"/>
        <v>fog</v>
      </c>
      <c r="H4037" s="11" t="str">
        <f>'Raw Data'!H4036</f>
        <v>Weekday</v>
      </c>
      <c r="I4037" s="11" t="str">
        <f t="shared" si="509"/>
        <v>WD</v>
      </c>
      <c r="J4037" s="11" t="str">
        <f t="shared" si="510"/>
        <v>Fog</v>
      </c>
      <c r="K4037" s="11" t="str">
        <f>TEXT('Raw Data'!F4036,"0")</f>
        <v>0</v>
      </c>
      <c r="L4037" s="11">
        <f t="shared" si="511"/>
        <v>0</v>
      </c>
    </row>
    <row r="4038" spans="1:12" x14ac:dyDescent="0.3">
      <c r="A4038" s="9">
        <f>'Raw Data'!A4037</f>
        <v>45366.010416666701</v>
      </c>
      <c r="B4038" s="11" t="str">
        <f>'Raw Data'!O4037</f>
        <v>Snow</v>
      </c>
      <c r="C4038" s="11" t="str">
        <f t="shared" si="504"/>
        <v>Snow</v>
      </c>
      <c r="D4038" s="11" t="str">
        <f t="shared" si="505"/>
        <v>Snow</v>
      </c>
      <c r="E4038" s="11" t="str">
        <f t="shared" si="506"/>
        <v>Snow</v>
      </c>
      <c r="F4038" s="11" t="str">
        <f t="shared" si="507"/>
        <v>SNOW</v>
      </c>
      <c r="G4038" s="11" t="str">
        <f t="shared" si="508"/>
        <v>snow</v>
      </c>
      <c r="H4038" s="11" t="str">
        <f>'Raw Data'!H4037</f>
        <v>Weekday</v>
      </c>
      <c r="I4038" s="11" t="str">
        <f t="shared" si="509"/>
        <v>WD</v>
      </c>
      <c r="J4038" s="11" t="str">
        <f t="shared" si="510"/>
        <v>Snow</v>
      </c>
      <c r="K4038" s="11" t="str">
        <f>TEXT('Raw Data'!F4037,"0")</f>
        <v>0</v>
      </c>
      <c r="L4038" s="11">
        <f t="shared" si="511"/>
        <v>0</v>
      </c>
    </row>
    <row r="4039" spans="1:12" x14ac:dyDescent="0.3">
      <c r="A4039" s="9">
        <f>'Raw Data'!A4038</f>
        <v>45366.013888888898</v>
      </c>
      <c r="B4039" s="11" t="str">
        <f>'Raw Data'!O4038</f>
        <v>Clear</v>
      </c>
      <c r="C4039" s="11" t="str">
        <f t="shared" si="504"/>
        <v>Clear</v>
      </c>
      <c r="D4039" s="11" t="str">
        <f t="shared" si="505"/>
        <v>Clear</v>
      </c>
      <c r="E4039" s="11" t="str">
        <f t="shared" si="506"/>
        <v>Clear</v>
      </c>
      <c r="F4039" s="11" t="str">
        <f t="shared" si="507"/>
        <v>CLEAR</v>
      </c>
      <c r="G4039" s="11" t="str">
        <f t="shared" si="508"/>
        <v>clear</v>
      </c>
      <c r="H4039" s="11" t="str">
        <f>'Raw Data'!H4038</f>
        <v>Weekday</v>
      </c>
      <c r="I4039" s="11" t="str">
        <f t="shared" si="509"/>
        <v>WD</v>
      </c>
      <c r="J4039" s="11" t="str">
        <f t="shared" si="510"/>
        <v>Clear</v>
      </c>
      <c r="K4039" s="11" t="str">
        <f>TEXT('Raw Data'!F4038,"0")</f>
        <v>0</v>
      </c>
      <c r="L4039" s="11">
        <f t="shared" si="511"/>
        <v>0</v>
      </c>
    </row>
    <row r="4040" spans="1:12" x14ac:dyDescent="0.3">
      <c r="A4040" s="9">
        <f>'Raw Data'!A4039</f>
        <v>45366.017361111102</v>
      </c>
      <c r="B4040" s="11" t="str">
        <f>'Raw Data'!O4039</f>
        <v>Clear</v>
      </c>
      <c r="C4040" s="11" t="str">
        <f t="shared" si="504"/>
        <v>Clear</v>
      </c>
      <c r="D4040" s="11" t="str">
        <f t="shared" si="505"/>
        <v>Clear</v>
      </c>
      <c r="E4040" s="11" t="str">
        <f t="shared" si="506"/>
        <v>Clear</v>
      </c>
      <c r="F4040" s="11" t="str">
        <f t="shared" si="507"/>
        <v>CLEAR</v>
      </c>
      <c r="G4040" s="11" t="str">
        <f t="shared" si="508"/>
        <v>clear</v>
      </c>
      <c r="H4040" s="11" t="str">
        <f>'Raw Data'!H4039</f>
        <v>Weekday</v>
      </c>
      <c r="I4040" s="11" t="str">
        <f t="shared" si="509"/>
        <v>WD</v>
      </c>
      <c r="J4040" s="11" t="str">
        <f t="shared" si="510"/>
        <v>Clear</v>
      </c>
      <c r="K4040" s="11" t="str">
        <f>TEXT('Raw Data'!F4039,"0")</f>
        <v>0</v>
      </c>
      <c r="L4040" s="11">
        <f t="shared" si="511"/>
        <v>0</v>
      </c>
    </row>
    <row r="4041" spans="1:12" x14ac:dyDescent="0.3">
      <c r="A4041" s="9">
        <f>'Raw Data'!A4040</f>
        <v>45366.020833333299</v>
      </c>
      <c r="B4041" s="11" t="str">
        <f>'Raw Data'!O4040</f>
        <v>Snow</v>
      </c>
      <c r="C4041" s="11" t="str">
        <f t="shared" si="504"/>
        <v>Snow</v>
      </c>
      <c r="D4041" s="11" t="str">
        <f t="shared" si="505"/>
        <v>Snow</v>
      </c>
      <c r="E4041" s="11" t="str">
        <f t="shared" si="506"/>
        <v>Snow</v>
      </c>
      <c r="F4041" s="11" t="str">
        <f t="shared" si="507"/>
        <v>SNOW</v>
      </c>
      <c r="G4041" s="11" t="str">
        <f t="shared" si="508"/>
        <v>snow</v>
      </c>
      <c r="H4041" s="11" t="str">
        <f>'Raw Data'!H4040</f>
        <v>Weekday</v>
      </c>
      <c r="I4041" s="11" t="str">
        <f t="shared" si="509"/>
        <v>WD</v>
      </c>
      <c r="J4041" s="11" t="str">
        <f t="shared" si="510"/>
        <v>Snow</v>
      </c>
      <c r="K4041" s="11" t="str">
        <f>TEXT('Raw Data'!F4040,"0")</f>
        <v>0</v>
      </c>
      <c r="L4041" s="11">
        <f t="shared" si="511"/>
        <v>0</v>
      </c>
    </row>
    <row r="4042" spans="1:12" x14ac:dyDescent="0.3">
      <c r="A4042" s="9">
        <f>'Raw Data'!A4041</f>
        <v>45366.024305555598</v>
      </c>
      <c r="B4042" s="11" t="str">
        <f>'Raw Data'!O4041</f>
        <v>Rain</v>
      </c>
      <c r="C4042" s="11" t="str">
        <f t="shared" si="504"/>
        <v>Rain</v>
      </c>
      <c r="D4042" s="11" t="str">
        <f t="shared" si="505"/>
        <v>Rain</v>
      </c>
      <c r="E4042" s="11" t="str">
        <f t="shared" si="506"/>
        <v>Rain</v>
      </c>
      <c r="F4042" s="11" t="str">
        <f t="shared" si="507"/>
        <v>RAIN</v>
      </c>
      <c r="G4042" s="11" t="str">
        <f t="shared" si="508"/>
        <v>rain</v>
      </c>
      <c r="H4042" s="11" t="str">
        <f>'Raw Data'!H4041</f>
        <v>Weekday</v>
      </c>
      <c r="I4042" s="11" t="str">
        <f t="shared" si="509"/>
        <v>WD</v>
      </c>
      <c r="J4042" s="11" t="str">
        <f t="shared" si="510"/>
        <v>Rain</v>
      </c>
      <c r="K4042" s="11" t="str">
        <f>TEXT('Raw Data'!F4041,"0")</f>
        <v>0</v>
      </c>
      <c r="L4042" s="11">
        <f t="shared" si="511"/>
        <v>0</v>
      </c>
    </row>
    <row r="4043" spans="1:12" x14ac:dyDescent="0.3">
      <c r="A4043" s="9">
        <f>'Raw Data'!A4042</f>
        <v>45366.027777777803</v>
      </c>
      <c r="B4043" s="11" t="str">
        <f>'Raw Data'!O4042</f>
        <v>Snow</v>
      </c>
      <c r="C4043" s="11" t="str">
        <f t="shared" si="504"/>
        <v>Snow</v>
      </c>
      <c r="D4043" s="11" t="str">
        <f t="shared" si="505"/>
        <v>Snow</v>
      </c>
      <c r="E4043" s="11" t="str">
        <f t="shared" si="506"/>
        <v>Snow</v>
      </c>
      <c r="F4043" s="11" t="str">
        <f t="shared" si="507"/>
        <v>SNOW</v>
      </c>
      <c r="G4043" s="11" t="str">
        <f t="shared" si="508"/>
        <v>snow</v>
      </c>
      <c r="H4043" s="11" t="str">
        <f>'Raw Data'!H4042</f>
        <v>Weekday</v>
      </c>
      <c r="I4043" s="11" t="str">
        <f t="shared" si="509"/>
        <v>WD</v>
      </c>
      <c r="J4043" s="11" t="str">
        <f t="shared" si="510"/>
        <v>Snow</v>
      </c>
      <c r="K4043" s="11" t="str">
        <f>TEXT('Raw Data'!F4042,"0")</f>
        <v>0</v>
      </c>
      <c r="L4043" s="11">
        <f t="shared" si="511"/>
        <v>0</v>
      </c>
    </row>
    <row r="4044" spans="1:12" x14ac:dyDescent="0.3">
      <c r="A4044" s="9">
        <f>'Raw Data'!A4043</f>
        <v>45366.03125</v>
      </c>
      <c r="B4044" s="11" t="str">
        <f>'Raw Data'!O4043</f>
        <v>Fog</v>
      </c>
      <c r="C4044" s="11" t="str">
        <f t="shared" si="504"/>
        <v>Fog</v>
      </c>
      <c r="D4044" s="11" t="str">
        <f t="shared" si="505"/>
        <v>Fog</v>
      </c>
      <c r="E4044" s="11" t="str">
        <f t="shared" si="506"/>
        <v>Fog</v>
      </c>
      <c r="F4044" s="11" t="str">
        <f t="shared" si="507"/>
        <v>FOG</v>
      </c>
      <c r="G4044" s="11" t="str">
        <f t="shared" si="508"/>
        <v>fog</v>
      </c>
      <c r="H4044" s="11" t="str">
        <f>'Raw Data'!H4043</f>
        <v>Weekday</v>
      </c>
      <c r="I4044" s="11" t="str">
        <f t="shared" si="509"/>
        <v>WD</v>
      </c>
      <c r="J4044" s="11" t="str">
        <f t="shared" si="510"/>
        <v>Fog</v>
      </c>
      <c r="K4044" s="11" t="str">
        <f>TEXT('Raw Data'!F4043,"0")</f>
        <v>0</v>
      </c>
      <c r="L4044" s="11">
        <f t="shared" si="511"/>
        <v>0</v>
      </c>
    </row>
    <row r="4045" spans="1:12" x14ac:dyDescent="0.3">
      <c r="A4045" s="9">
        <f>'Raw Data'!A4044</f>
        <v>45366.034722222197</v>
      </c>
      <c r="B4045" s="11" t="str">
        <f>'Raw Data'!O4044</f>
        <v>Clear</v>
      </c>
      <c r="C4045" s="11" t="str">
        <f t="shared" si="504"/>
        <v>Clear</v>
      </c>
      <c r="D4045" s="11" t="str">
        <f t="shared" si="505"/>
        <v>Clear</v>
      </c>
      <c r="E4045" s="11" t="str">
        <f t="shared" si="506"/>
        <v>Clear</v>
      </c>
      <c r="F4045" s="11" t="str">
        <f t="shared" si="507"/>
        <v>CLEAR</v>
      </c>
      <c r="G4045" s="11" t="str">
        <f t="shared" si="508"/>
        <v>clear</v>
      </c>
      <c r="H4045" s="11" t="str">
        <f>'Raw Data'!H4044</f>
        <v>Weekday</v>
      </c>
      <c r="I4045" s="11" t="str">
        <f t="shared" si="509"/>
        <v>WD</v>
      </c>
      <c r="J4045" s="11" t="str">
        <f t="shared" si="510"/>
        <v>Clear</v>
      </c>
      <c r="K4045" s="11" t="str">
        <f>TEXT('Raw Data'!F4044,"0")</f>
        <v>0</v>
      </c>
      <c r="L4045" s="11">
        <f t="shared" si="511"/>
        <v>0</v>
      </c>
    </row>
    <row r="4046" spans="1:12" x14ac:dyDescent="0.3">
      <c r="A4046" s="9">
        <f>'Raw Data'!A4045</f>
        <v>45366.038194444503</v>
      </c>
      <c r="B4046" s="11" t="str">
        <f>'Raw Data'!O4045</f>
        <v>Fog</v>
      </c>
      <c r="C4046" s="11" t="str">
        <f t="shared" si="504"/>
        <v>Fog</v>
      </c>
      <c r="D4046" s="11" t="str">
        <f t="shared" si="505"/>
        <v>Fog</v>
      </c>
      <c r="E4046" s="11" t="str">
        <f t="shared" si="506"/>
        <v>Fog</v>
      </c>
      <c r="F4046" s="11" t="str">
        <f t="shared" si="507"/>
        <v>FOG</v>
      </c>
      <c r="G4046" s="11" t="str">
        <f t="shared" si="508"/>
        <v>fog</v>
      </c>
      <c r="H4046" s="11" t="str">
        <f>'Raw Data'!H4045</f>
        <v>Weekday</v>
      </c>
      <c r="I4046" s="11" t="str">
        <f t="shared" si="509"/>
        <v>WD</v>
      </c>
      <c r="J4046" s="11" t="str">
        <f t="shared" si="510"/>
        <v>Fog</v>
      </c>
      <c r="K4046" s="11" t="str">
        <f>TEXT('Raw Data'!F4045,"0")</f>
        <v>0</v>
      </c>
      <c r="L4046" s="11">
        <f t="shared" si="511"/>
        <v>0</v>
      </c>
    </row>
    <row r="4047" spans="1:12" x14ac:dyDescent="0.3">
      <c r="A4047" s="9">
        <f>'Raw Data'!A4046</f>
        <v>45366.041666666701</v>
      </c>
      <c r="B4047" s="11" t="str">
        <f>'Raw Data'!O4046</f>
        <v>Snow</v>
      </c>
      <c r="C4047" s="11" t="str">
        <f t="shared" si="504"/>
        <v>Snow</v>
      </c>
      <c r="D4047" s="11" t="str">
        <f t="shared" si="505"/>
        <v>Snow</v>
      </c>
      <c r="E4047" s="11" t="str">
        <f t="shared" si="506"/>
        <v>Snow</v>
      </c>
      <c r="F4047" s="11" t="str">
        <f t="shared" si="507"/>
        <v>SNOW</v>
      </c>
      <c r="G4047" s="11" t="str">
        <f t="shared" si="508"/>
        <v>snow</v>
      </c>
      <c r="H4047" s="11" t="str">
        <f>'Raw Data'!H4046</f>
        <v>Weekday</v>
      </c>
      <c r="I4047" s="11" t="str">
        <f t="shared" si="509"/>
        <v>WD</v>
      </c>
      <c r="J4047" s="11" t="str">
        <f t="shared" si="510"/>
        <v>Snow</v>
      </c>
      <c r="K4047" s="11" t="str">
        <f>TEXT('Raw Data'!F4046,"0")</f>
        <v>1</v>
      </c>
      <c r="L4047" s="11">
        <f t="shared" si="511"/>
        <v>1</v>
      </c>
    </row>
    <row r="4048" spans="1:12" x14ac:dyDescent="0.3">
      <c r="A4048" s="9">
        <f>'Raw Data'!A4047</f>
        <v>45366.045138888898</v>
      </c>
      <c r="B4048" s="11" t="str">
        <f>'Raw Data'!O4047</f>
        <v>Clear</v>
      </c>
      <c r="C4048" s="11" t="str">
        <f t="shared" si="504"/>
        <v>Clear</v>
      </c>
      <c r="D4048" s="11" t="str">
        <f t="shared" si="505"/>
        <v>Clear</v>
      </c>
      <c r="E4048" s="11" t="str">
        <f t="shared" si="506"/>
        <v>Clear</v>
      </c>
      <c r="F4048" s="11" t="str">
        <f t="shared" si="507"/>
        <v>CLEAR</v>
      </c>
      <c r="G4048" s="11" t="str">
        <f t="shared" si="508"/>
        <v>clear</v>
      </c>
      <c r="H4048" s="11" t="str">
        <f>'Raw Data'!H4047</f>
        <v>Weekday</v>
      </c>
      <c r="I4048" s="11" t="str">
        <f t="shared" si="509"/>
        <v>WD</v>
      </c>
      <c r="J4048" s="11" t="str">
        <f t="shared" si="510"/>
        <v>Clear</v>
      </c>
      <c r="K4048" s="11" t="str">
        <f>TEXT('Raw Data'!F4047,"0")</f>
        <v>1</v>
      </c>
      <c r="L4048" s="11">
        <f t="shared" si="511"/>
        <v>1</v>
      </c>
    </row>
    <row r="4049" spans="1:12" x14ac:dyDescent="0.3">
      <c r="A4049" s="9">
        <f>'Raw Data'!A4048</f>
        <v>45366.048611111102</v>
      </c>
      <c r="B4049" s="11" t="str">
        <f>'Raw Data'!O4048</f>
        <v>Clear</v>
      </c>
      <c r="C4049" s="11" t="str">
        <f t="shared" si="504"/>
        <v>Clear</v>
      </c>
      <c r="D4049" s="11" t="str">
        <f t="shared" si="505"/>
        <v>Clear</v>
      </c>
      <c r="E4049" s="11" t="str">
        <f t="shared" si="506"/>
        <v>Clear</v>
      </c>
      <c r="F4049" s="11" t="str">
        <f t="shared" si="507"/>
        <v>CLEAR</v>
      </c>
      <c r="G4049" s="11" t="str">
        <f t="shared" si="508"/>
        <v>clear</v>
      </c>
      <c r="H4049" s="11" t="str">
        <f>'Raw Data'!H4048</f>
        <v>Weekday</v>
      </c>
      <c r="I4049" s="11" t="str">
        <f t="shared" si="509"/>
        <v>WD</v>
      </c>
      <c r="J4049" s="11" t="str">
        <f t="shared" si="510"/>
        <v>Clear</v>
      </c>
      <c r="K4049" s="11" t="str">
        <f>TEXT('Raw Data'!F4048,"0")</f>
        <v>1</v>
      </c>
      <c r="L4049" s="11">
        <f t="shared" si="511"/>
        <v>1</v>
      </c>
    </row>
    <row r="4050" spans="1:12" x14ac:dyDescent="0.3">
      <c r="A4050" s="9">
        <f>'Raw Data'!A4049</f>
        <v>45366.052083333299</v>
      </c>
      <c r="B4050" s="11" t="str">
        <f>'Raw Data'!O4049</f>
        <v>Clear</v>
      </c>
      <c r="C4050" s="11" t="str">
        <f t="shared" si="504"/>
        <v>Clear</v>
      </c>
      <c r="D4050" s="11" t="str">
        <f t="shared" si="505"/>
        <v>Clear</v>
      </c>
      <c r="E4050" s="11" t="str">
        <f t="shared" si="506"/>
        <v>Clear</v>
      </c>
      <c r="F4050" s="11" t="str">
        <f t="shared" si="507"/>
        <v>CLEAR</v>
      </c>
      <c r="G4050" s="11" t="str">
        <f t="shared" si="508"/>
        <v>clear</v>
      </c>
      <c r="H4050" s="11" t="str">
        <f>'Raw Data'!H4049</f>
        <v>Weekday</v>
      </c>
      <c r="I4050" s="11" t="str">
        <f t="shared" si="509"/>
        <v>WD</v>
      </c>
      <c r="J4050" s="11" t="str">
        <f t="shared" si="510"/>
        <v>Clear</v>
      </c>
      <c r="K4050" s="11" t="str">
        <f>TEXT('Raw Data'!F4049,"0")</f>
        <v>1</v>
      </c>
      <c r="L4050" s="11">
        <f t="shared" si="511"/>
        <v>1</v>
      </c>
    </row>
    <row r="4051" spans="1:12" x14ac:dyDescent="0.3">
      <c r="A4051" s="9">
        <f>'Raw Data'!A4050</f>
        <v>45366.055555555598</v>
      </c>
      <c r="B4051" s="11" t="str">
        <f>'Raw Data'!O4050</f>
        <v>Clear</v>
      </c>
      <c r="C4051" s="11" t="str">
        <f t="shared" si="504"/>
        <v>Clear</v>
      </c>
      <c r="D4051" s="11" t="str">
        <f t="shared" si="505"/>
        <v>Clear</v>
      </c>
      <c r="E4051" s="11" t="str">
        <f t="shared" si="506"/>
        <v>Clear</v>
      </c>
      <c r="F4051" s="11" t="str">
        <f t="shared" si="507"/>
        <v>CLEAR</v>
      </c>
      <c r="G4051" s="11" t="str">
        <f t="shared" si="508"/>
        <v>clear</v>
      </c>
      <c r="H4051" s="11" t="str">
        <f>'Raw Data'!H4050</f>
        <v>Weekday</v>
      </c>
      <c r="I4051" s="11" t="str">
        <f t="shared" si="509"/>
        <v>WD</v>
      </c>
      <c r="J4051" s="11" t="str">
        <f t="shared" si="510"/>
        <v>Clear</v>
      </c>
      <c r="K4051" s="11" t="str">
        <f>TEXT('Raw Data'!F4050,"0")</f>
        <v>1</v>
      </c>
      <c r="L4051" s="11">
        <f t="shared" si="511"/>
        <v>1</v>
      </c>
    </row>
    <row r="4052" spans="1:12" x14ac:dyDescent="0.3">
      <c r="A4052" s="9">
        <f>'Raw Data'!A4051</f>
        <v>45366.059027777803</v>
      </c>
      <c r="B4052" s="11" t="str">
        <f>'Raw Data'!O4051</f>
        <v>Clear</v>
      </c>
      <c r="C4052" s="11" t="str">
        <f t="shared" si="504"/>
        <v>Clear</v>
      </c>
      <c r="D4052" s="11" t="str">
        <f t="shared" si="505"/>
        <v>Clear</v>
      </c>
      <c r="E4052" s="11" t="str">
        <f t="shared" si="506"/>
        <v>Clear</v>
      </c>
      <c r="F4052" s="11" t="str">
        <f t="shared" si="507"/>
        <v>CLEAR</v>
      </c>
      <c r="G4052" s="11" t="str">
        <f t="shared" si="508"/>
        <v>clear</v>
      </c>
      <c r="H4052" s="11" t="str">
        <f>'Raw Data'!H4051</f>
        <v>Weekday</v>
      </c>
      <c r="I4052" s="11" t="str">
        <f t="shared" si="509"/>
        <v>WD</v>
      </c>
      <c r="J4052" s="11" t="str">
        <f t="shared" si="510"/>
        <v>Clear</v>
      </c>
      <c r="K4052" s="11" t="str">
        <f>TEXT('Raw Data'!F4051,"0")</f>
        <v>1</v>
      </c>
      <c r="L4052" s="11">
        <f t="shared" si="511"/>
        <v>1</v>
      </c>
    </row>
    <row r="4053" spans="1:12" x14ac:dyDescent="0.3">
      <c r="A4053" s="9">
        <f>'Raw Data'!A4052</f>
        <v>45366.0625</v>
      </c>
      <c r="B4053" s="11" t="str">
        <f>'Raw Data'!O4052</f>
        <v>Fog</v>
      </c>
      <c r="C4053" s="11" t="str">
        <f t="shared" si="504"/>
        <v>Fog</v>
      </c>
      <c r="D4053" s="11" t="str">
        <f t="shared" si="505"/>
        <v>Fog</v>
      </c>
      <c r="E4053" s="11" t="str">
        <f t="shared" si="506"/>
        <v>Fog</v>
      </c>
      <c r="F4053" s="11" t="str">
        <f t="shared" si="507"/>
        <v>FOG</v>
      </c>
      <c r="G4053" s="11" t="str">
        <f t="shared" si="508"/>
        <v>fog</v>
      </c>
      <c r="H4053" s="11" t="str">
        <f>'Raw Data'!H4052</f>
        <v>Weekday</v>
      </c>
      <c r="I4053" s="11" t="str">
        <f t="shared" si="509"/>
        <v>WD</v>
      </c>
      <c r="J4053" s="11" t="str">
        <f t="shared" si="510"/>
        <v>Fog</v>
      </c>
      <c r="K4053" s="11" t="str">
        <f>TEXT('Raw Data'!F4052,"0")</f>
        <v>1</v>
      </c>
      <c r="L4053" s="11">
        <f t="shared" si="511"/>
        <v>1</v>
      </c>
    </row>
    <row r="4054" spans="1:12" x14ac:dyDescent="0.3">
      <c r="A4054" s="9">
        <f>'Raw Data'!A4053</f>
        <v>45366.065972222197</v>
      </c>
      <c r="B4054" s="11" t="str">
        <f>'Raw Data'!O4053</f>
        <v>Fog</v>
      </c>
      <c r="C4054" s="11" t="str">
        <f t="shared" si="504"/>
        <v>Fog</v>
      </c>
      <c r="D4054" s="11" t="str">
        <f t="shared" si="505"/>
        <v>Fog</v>
      </c>
      <c r="E4054" s="11" t="str">
        <f t="shared" si="506"/>
        <v>Fog</v>
      </c>
      <c r="F4054" s="11" t="str">
        <f t="shared" si="507"/>
        <v>FOG</v>
      </c>
      <c r="G4054" s="11" t="str">
        <f t="shared" si="508"/>
        <v>fog</v>
      </c>
      <c r="H4054" s="11" t="str">
        <f>'Raw Data'!H4053</f>
        <v>Weekday</v>
      </c>
      <c r="I4054" s="11" t="str">
        <f t="shared" si="509"/>
        <v>WD</v>
      </c>
      <c r="J4054" s="11" t="str">
        <f t="shared" si="510"/>
        <v>Fog</v>
      </c>
      <c r="K4054" s="11" t="str">
        <f>TEXT('Raw Data'!F4053,"0")</f>
        <v>1</v>
      </c>
      <c r="L4054" s="11">
        <f t="shared" si="511"/>
        <v>1</v>
      </c>
    </row>
    <row r="4055" spans="1:12" x14ac:dyDescent="0.3">
      <c r="A4055" s="9">
        <f>'Raw Data'!A4054</f>
        <v>45366.069444444503</v>
      </c>
      <c r="B4055" s="11" t="str">
        <f>'Raw Data'!O4054</f>
        <v>Rain</v>
      </c>
      <c r="C4055" s="11" t="str">
        <f t="shared" si="504"/>
        <v>Rain</v>
      </c>
      <c r="D4055" s="11" t="str">
        <f t="shared" si="505"/>
        <v>Rain</v>
      </c>
      <c r="E4055" s="11" t="str">
        <f t="shared" si="506"/>
        <v>Rain</v>
      </c>
      <c r="F4055" s="11" t="str">
        <f t="shared" si="507"/>
        <v>RAIN</v>
      </c>
      <c r="G4055" s="11" t="str">
        <f t="shared" si="508"/>
        <v>rain</v>
      </c>
      <c r="H4055" s="11" t="str">
        <f>'Raw Data'!H4054</f>
        <v>Weekday</v>
      </c>
      <c r="I4055" s="11" t="str">
        <f t="shared" si="509"/>
        <v>WD</v>
      </c>
      <c r="J4055" s="11" t="str">
        <f t="shared" si="510"/>
        <v>Rain</v>
      </c>
      <c r="K4055" s="11" t="str">
        <f>TEXT('Raw Data'!F4054,"0")</f>
        <v>1</v>
      </c>
      <c r="L4055" s="11">
        <f t="shared" si="511"/>
        <v>1</v>
      </c>
    </row>
    <row r="4056" spans="1:12" x14ac:dyDescent="0.3">
      <c r="A4056" s="9">
        <f>'Raw Data'!A4055</f>
        <v>45366.072916666701</v>
      </c>
      <c r="B4056" s="11" t="str">
        <f>'Raw Data'!O4055</f>
        <v>Rain</v>
      </c>
      <c r="C4056" s="11" t="str">
        <f t="shared" si="504"/>
        <v>Rain</v>
      </c>
      <c r="D4056" s="11" t="str">
        <f t="shared" si="505"/>
        <v>Rain</v>
      </c>
      <c r="E4056" s="11" t="str">
        <f t="shared" si="506"/>
        <v>Rain</v>
      </c>
      <c r="F4056" s="11" t="str">
        <f t="shared" si="507"/>
        <v>RAIN</v>
      </c>
      <c r="G4056" s="11" t="str">
        <f t="shared" si="508"/>
        <v>rain</v>
      </c>
      <c r="H4056" s="11" t="str">
        <f>'Raw Data'!H4055</f>
        <v>Weekday</v>
      </c>
      <c r="I4056" s="11" t="str">
        <f t="shared" si="509"/>
        <v>WD</v>
      </c>
      <c r="J4056" s="11" t="str">
        <f t="shared" si="510"/>
        <v>Rain</v>
      </c>
      <c r="K4056" s="11" t="str">
        <f>TEXT('Raw Data'!F4055,"0")</f>
        <v>1</v>
      </c>
      <c r="L4056" s="11">
        <f t="shared" si="511"/>
        <v>1</v>
      </c>
    </row>
    <row r="4057" spans="1:12" x14ac:dyDescent="0.3">
      <c r="A4057" s="9">
        <f>'Raw Data'!A4056</f>
        <v>45366.076388888898</v>
      </c>
      <c r="B4057" s="11" t="str">
        <f>'Raw Data'!O4056</f>
        <v>Rain</v>
      </c>
      <c r="C4057" s="11" t="str">
        <f t="shared" si="504"/>
        <v>Rain</v>
      </c>
      <c r="D4057" s="11" t="str">
        <f t="shared" si="505"/>
        <v>Rain</v>
      </c>
      <c r="E4057" s="11" t="str">
        <f t="shared" si="506"/>
        <v>Rain</v>
      </c>
      <c r="F4057" s="11" t="str">
        <f t="shared" si="507"/>
        <v>RAIN</v>
      </c>
      <c r="G4057" s="11" t="str">
        <f t="shared" si="508"/>
        <v>rain</v>
      </c>
      <c r="H4057" s="11" t="str">
        <f>'Raw Data'!H4056</f>
        <v>Weekday</v>
      </c>
      <c r="I4057" s="11" t="str">
        <f t="shared" si="509"/>
        <v>WD</v>
      </c>
      <c r="J4057" s="11" t="str">
        <f t="shared" si="510"/>
        <v>Rain</v>
      </c>
      <c r="K4057" s="11" t="str">
        <f>TEXT('Raw Data'!F4056,"0")</f>
        <v>1</v>
      </c>
      <c r="L4057" s="11">
        <f t="shared" si="511"/>
        <v>1</v>
      </c>
    </row>
    <row r="4058" spans="1:12" x14ac:dyDescent="0.3">
      <c r="A4058" s="9">
        <f>'Raw Data'!A4057</f>
        <v>45366.079861111102</v>
      </c>
      <c r="B4058" s="11" t="str">
        <f>'Raw Data'!O4057</f>
        <v>Clear</v>
      </c>
      <c r="C4058" s="11" t="str">
        <f t="shared" si="504"/>
        <v>Clear</v>
      </c>
      <c r="D4058" s="11" t="str">
        <f t="shared" si="505"/>
        <v>Clear</v>
      </c>
      <c r="E4058" s="11" t="str">
        <f t="shared" si="506"/>
        <v>Clear</v>
      </c>
      <c r="F4058" s="11" t="str">
        <f t="shared" si="507"/>
        <v>CLEAR</v>
      </c>
      <c r="G4058" s="11" t="str">
        <f t="shared" si="508"/>
        <v>clear</v>
      </c>
      <c r="H4058" s="11" t="str">
        <f>'Raw Data'!H4057</f>
        <v>Weekday</v>
      </c>
      <c r="I4058" s="11" t="str">
        <f t="shared" si="509"/>
        <v>WD</v>
      </c>
      <c r="J4058" s="11" t="str">
        <f t="shared" si="510"/>
        <v>Clear</v>
      </c>
      <c r="K4058" s="11" t="str">
        <f>TEXT('Raw Data'!F4057,"0")</f>
        <v>1</v>
      </c>
      <c r="L4058" s="11">
        <f t="shared" si="511"/>
        <v>1</v>
      </c>
    </row>
    <row r="4059" spans="1:12" x14ac:dyDescent="0.3">
      <c r="A4059" s="9">
        <f>'Raw Data'!A4058</f>
        <v>45366.083333333299</v>
      </c>
      <c r="B4059" s="11" t="str">
        <f>'Raw Data'!O4058</f>
        <v>Clear</v>
      </c>
      <c r="C4059" s="11" t="str">
        <f t="shared" si="504"/>
        <v>Clear</v>
      </c>
      <c r="D4059" s="11" t="str">
        <f t="shared" si="505"/>
        <v>Clear</v>
      </c>
      <c r="E4059" s="11" t="str">
        <f t="shared" si="506"/>
        <v>Clear</v>
      </c>
      <c r="F4059" s="11" t="str">
        <f t="shared" si="507"/>
        <v>CLEAR</v>
      </c>
      <c r="G4059" s="11" t="str">
        <f t="shared" si="508"/>
        <v>clear</v>
      </c>
      <c r="H4059" s="11" t="str">
        <f>'Raw Data'!H4058</f>
        <v>Weekday</v>
      </c>
      <c r="I4059" s="11" t="str">
        <f t="shared" si="509"/>
        <v>WD</v>
      </c>
      <c r="J4059" s="11" t="str">
        <f t="shared" si="510"/>
        <v>Clear</v>
      </c>
      <c r="K4059" s="11" t="str">
        <f>TEXT('Raw Data'!F4058,"0")</f>
        <v>2</v>
      </c>
      <c r="L4059" s="11">
        <f t="shared" si="511"/>
        <v>2</v>
      </c>
    </row>
    <row r="4060" spans="1:12" x14ac:dyDescent="0.3">
      <c r="A4060" s="9">
        <f>'Raw Data'!A4059</f>
        <v>45366.086805555598</v>
      </c>
      <c r="B4060" s="11" t="str">
        <f>'Raw Data'!O4059</f>
        <v>Clear</v>
      </c>
      <c r="C4060" s="11" t="str">
        <f t="shared" si="504"/>
        <v>Clear</v>
      </c>
      <c r="D4060" s="11" t="str">
        <f t="shared" si="505"/>
        <v>Clear</v>
      </c>
      <c r="E4060" s="11" t="str">
        <f t="shared" si="506"/>
        <v>Clear</v>
      </c>
      <c r="F4060" s="11" t="str">
        <f t="shared" si="507"/>
        <v>CLEAR</v>
      </c>
      <c r="G4060" s="11" t="str">
        <f t="shared" si="508"/>
        <v>clear</v>
      </c>
      <c r="H4060" s="11" t="str">
        <f>'Raw Data'!H4059</f>
        <v>Weekday</v>
      </c>
      <c r="I4060" s="11" t="str">
        <f t="shared" si="509"/>
        <v>WD</v>
      </c>
      <c r="J4060" s="11" t="str">
        <f t="shared" si="510"/>
        <v>Clear</v>
      </c>
      <c r="K4060" s="11" t="str">
        <f>TEXT('Raw Data'!F4059,"0")</f>
        <v>2</v>
      </c>
      <c r="L4060" s="11">
        <f t="shared" si="511"/>
        <v>2</v>
      </c>
    </row>
    <row r="4061" spans="1:12" x14ac:dyDescent="0.3">
      <c r="A4061" s="9">
        <f>'Raw Data'!A4060</f>
        <v>45366.090277777803</v>
      </c>
      <c r="B4061" s="11" t="str">
        <f>'Raw Data'!O4060</f>
        <v>Rain</v>
      </c>
      <c r="C4061" s="11" t="str">
        <f t="shared" si="504"/>
        <v>Rain</v>
      </c>
      <c r="D4061" s="11" t="str">
        <f t="shared" si="505"/>
        <v>Rain</v>
      </c>
      <c r="E4061" s="11" t="str">
        <f t="shared" si="506"/>
        <v>Rain</v>
      </c>
      <c r="F4061" s="11" t="str">
        <f t="shared" si="507"/>
        <v>RAIN</v>
      </c>
      <c r="G4061" s="11" t="str">
        <f t="shared" si="508"/>
        <v>rain</v>
      </c>
      <c r="H4061" s="11" t="str">
        <f>'Raw Data'!H4060</f>
        <v>Weekday</v>
      </c>
      <c r="I4061" s="11" t="str">
        <f t="shared" si="509"/>
        <v>WD</v>
      </c>
      <c r="J4061" s="11" t="str">
        <f t="shared" si="510"/>
        <v>Rain</v>
      </c>
      <c r="K4061" s="11" t="str">
        <f>TEXT('Raw Data'!F4060,"0")</f>
        <v>2</v>
      </c>
      <c r="L4061" s="11">
        <f t="shared" si="511"/>
        <v>2</v>
      </c>
    </row>
    <row r="4062" spans="1:12" x14ac:dyDescent="0.3">
      <c r="A4062" s="9">
        <f>'Raw Data'!A4061</f>
        <v>45366.09375</v>
      </c>
      <c r="B4062" s="11" t="str">
        <f>'Raw Data'!O4061</f>
        <v>Snow</v>
      </c>
      <c r="C4062" s="11" t="str">
        <f t="shared" si="504"/>
        <v>Snow</v>
      </c>
      <c r="D4062" s="11" t="str">
        <f t="shared" si="505"/>
        <v>Snow</v>
      </c>
      <c r="E4062" s="11" t="str">
        <f t="shared" si="506"/>
        <v>Snow</v>
      </c>
      <c r="F4062" s="11" t="str">
        <f t="shared" si="507"/>
        <v>SNOW</v>
      </c>
      <c r="G4062" s="11" t="str">
        <f t="shared" si="508"/>
        <v>snow</v>
      </c>
      <c r="H4062" s="11" t="str">
        <f>'Raw Data'!H4061</f>
        <v>Weekday</v>
      </c>
      <c r="I4062" s="11" t="str">
        <f t="shared" si="509"/>
        <v>WD</v>
      </c>
      <c r="J4062" s="11" t="str">
        <f t="shared" si="510"/>
        <v>Snow</v>
      </c>
      <c r="K4062" s="11" t="str">
        <f>TEXT('Raw Data'!F4061,"0")</f>
        <v>2</v>
      </c>
      <c r="L4062" s="11">
        <f t="shared" si="511"/>
        <v>2</v>
      </c>
    </row>
    <row r="4063" spans="1:12" x14ac:dyDescent="0.3">
      <c r="A4063" s="9">
        <f>'Raw Data'!A4062</f>
        <v>45366.097222222197</v>
      </c>
      <c r="B4063" s="11" t="str">
        <f>'Raw Data'!O4062</f>
        <v>Snow</v>
      </c>
      <c r="C4063" s="11" t="str">
        <f t="shared" si="504"/>
        <v>Snow</v>
      </c>
      <c r="D4063" s="11" t="str">
        <f t="shared" si="505"/>
        <v>Snow</v>
      </c>
      <c r="E4063" s="11" t="str">
        <f t="shared" si="506"/>
        <v>Snow</v>
      </c>
      <c r="F4063" s="11" t="str">
        <f t="shared" si="507"/>
        <v>SNOW</v>
      </c>
      <c r="G4063" s="11" t="str">
        <f t="shared" si="508"/>
        <v>snow</v>
      </c>
      <c r="H4063" s="11" t="str">
        <f>'Raw Data'!H4062</f>
        <v>Weekday</v>
      </c>
      <c r="I4063" s="11" t="str">
        <f t="shared" si="509"/>
        <v>WD</v>
      </c>
      <c r="J4063" s="11" t="str">
        <f t="shared" si="510"/>
        <v>Snow</v>
      </c>
      <c r="K4063" s="11" t="str">
        <f>TEXT('Raw Data'!F4062,"0")</f>
        <v>2</v>
      </c>
      <c r="L4063" s="11">
        <f t="shared" si="511"/>
        <v>2</v>
      </c>
    </row>
    <row r="4064" spans="1:12" x14ac:dyDescent="0.3">
      <c r="A4064" s="9">
        <f>'Raw Data'!A4063</f>
        <v>45366.100694444503</v>
      </c>
      <c r="B4064" s="11" t="str">
        <f>'Raw Data'!O4063</f>
        <v>Rain</v>
      </c>
      <c r="C4064" s="11" t="str">
        <f t="shared" si="504"/>
        <v>Rain</v>
      </c>
      <c r="D4064" s="11" t="str">
        <f t="shared" si="505"/>
        <v>Rain</v>
      </c>
      <c r="E4064" s="11" t="str">
        <f t="shared" si="506"/>
        <v>Rain</v>
      </c>
      <c r="F4064" s="11" t="str">
        <f t="shared" si="507"/>
        <v>RAIN</v>
      </c>
      <c r="G4064" s="11" t="str">
        <f t="shared" si="508"/>
        <v>rain</v>
      </c>
      <c r="H4064" s="11" t="str">
        <f>'Raw Data'!H4063</f>
        <v>Weekday</v>
      </c>
      <c r="I4064" s="11" t="str">
        <f t="shared" si="509"/>
        <v>WD</v>
      </c>
      <c r="J4064" s="11" t="str">
        <f t="shared" si="510"/>
        <v>Rain</v>
      </c>
      <c r="K4064" s="11" t="str">
        <f>TEXT('Raw Data'!F4063,"0")</f>
        <v>2</v>
      </c>
      <c r="L4064" s="11">
        <f t="shared" si="511"/>
        <v>2</v>
      </c>
    </row>
    <row r="4065" spans="1:12" x14ac:dyDescent="0.3">
      <c r="A4065" s="9">
        <f>'Raw Data'!A4064</f>
        <v>45366.104166666701</v>
      </c>
      <c r="B4065" s="11" t="str">
        <f>'Raw Data'!O4064</f>
        <v>Clear</v>
      </c>
      <c r="C4065" s="11" t="str">
        <f t="shared" si="504"/>
        <v>Clear</v>
      </c>
      <c r="D4065" s="11" t="str">
        <f t="shared" si="505"/>
        <v>Clear</v>
      </c>
      <c r="E4065" s="11" t="str">
        <f t="shared" si="506"/>
        <v>Clear</v>
      </c>
      <c r="F4065" s="11" t="str">
        <f t="shared" si="507"/>
        <v>CLEAR</v>
      </c>
      <c r="G4065" s="11" t="str">
        <f t="shared" si="508"/>
        <v>clear</v>
      </c>
      <c r="H4065" s="11" t="str">
        <f>'Raw Data'!H4064</f>
        <v>Weekday</v>
      </c>
      <c r="I4065" s="11" t="str">
        <f t="shared" si="509"/>
        <v>WD</v>
      </c>
      <c r="J4065" s="11" t="str">
        <f t="shared" si="510"/>
        <v>Clear</v>
      </c>
      <c r="K4065" s="11" t="str">
        <f>TEXT('Raw Data'!F4064,"0")</f>
        <v>2</v>
      </c>
      <c r="L4065" s="11">
        <f t="shared" si="511"/>
        <v>2</v>
      </c>
    </row>
    <row r="4066" spans="1:12" x14ac:dyDescent="0.3">
      <c r="A4066" s="9">
        <f>'Raw Data'!A4065</f>
        <v>45366.107638888898</v>
      </c>
      <c r="B4066" s="11" t="str">
        <f>'Raw Data'!O4065</f>
        <v>Clear</v>
      </c>
      <c r="C4066" s="11" t="str">
        <f t="shared" si="504"/>
        <v>Clear</v>
      </c>
      <c r="D4066" s="11" t="str">
        <f t="shared" si="505"/>
        <v>Clear</v>
      </c>
      <c r="E4066" s="11" t="str">
        <f t="shared" si="506"/>
        <v>Clear</v>
      </c>
      <c r="F4066" s="11" t="str">
        <f t="shared" si="507"/>
        <v>CLEAR</v>
      </c>
      <c r="G4066" s="11" t="str">
        <f t="shared" si="508"/>
        <v>clear</v>
      </c>
      <c r="H4066" s="11" t="str">
        <f>'Raw Data'!H4065</f>
        <v>Weekday</v>
      </c>
      <c r="I4066" s="11" t="str">
        <f t="shared" si="509"/>
        <v>WD</v>
      </c>
      <c r="J4066" s="11" t="str">
        <f t="shared" si="510"/>
        <v>Clear</v>
      </c>
      <c r="K4066" s="11" t="str">
        <f>TEXT('Raw Data'!F4065,"0")</f>
        <v>2</v>
      </c>
      <c r="L4066" s="11">
        <f t="shared" si="511"/>
        <v>2</v>
      </c>
    </row>
    <row r="4067" spans="1:12" x14ac:dyDescent="0.3">
      <c r="A4067" s="9">
        <f>'Raw Data'!A4066</f>
        <v>45366.111111111102</v>
      </c>
      <c r="B4067" s="11" t="str">
        <f>'Raw Data'!O4066</f>
        <v>Clear</v>
      </c>
      <c r="C4067" s="11" t="str">
        <f t="shared" si="504"/>
        <v>Clear</v>
      </c>
      <c r="D4067" s="11" t="str">
        <f t="shared" si="505"/>
        <v>Clear</v>
      </c>
      <c r="E4067" s="11" t="str">
        <f t="shared" si="506"/>
        <v>Clear</v>
      </c>
      <c r="F4067" s="11" t="str">
        <f t="shared" si="507"/>
        <v>CLEAR</v>
      </c>
      <c r="G4067" s="11" t="str">
        <f t="shared" si="508"/>
        <v>clear</v>
      </c>
      <c r="H4067" s="11" t="str">
        <f>'Raw Data'!H4066</f>
        <v>Weekday</v>
      </c>
      <c r="I4067" s="11" t="str">
        <f t="shared" si="509"/>
        <v>WD</v>
      </c>
      <c r="J4067" s="11" t="str">
        <f t="shared" si="510"/>
        <v>Clear</v>
      </c>
      <c r="K4067" s="11" t="str">
        <f>TEXT('Raw Data'!F4066,"0")</f>
        <v>2</v>
      </c>
      <c r="L4067" s="11">
        <f t="shared" si="511"/>
        <v>2</v>
      </c>
    </row>
    <row r="4068" spans="1:12" x14ac:dyDescent="0.3">
      <c r="A4068" s="9">
        <f>'Raw Data'!A4067</f>
        <v>45366.114583333299</v>
      </c>
      <c r="B4068" s="11" t="str">
        <f>'Raw Data'!O4067</f>
        <v>Fog</v>
      </c>
      <c r="C4068" s="11" t="str">
        <f t="shared" si="504"/>
        <v>Fog</v>
      </c>
      <c r="D4068" s="11" t="str">
        <f t="shared" si="505"/>
        <v>Fog</v>
      </c>
      <c r="E4068" s="11" t="str">
        <f t="shared" si="506"/>
        <v>Fog</v>
      </c>
      <c r="F4068" s="11" t="str">
        <f t="shared" si="507"/>
        <v>FOG</v>
      </c>
      <c r="G4068" s="11" t="str">
        <f t="shared" si="508"/>
        <v>fog</v>
      </c>
      <c r="H4068" s="11" t="str">
        <f>'Raw Data'!H4067</f>
        <v>Weekday</v>
      </c>
      <c r="I4068" s="11" t="str">
        <f t="shared" si="509"/>
        <v>WD</v>
      </c>
      <c r="J4068" s="11" t="str">
        <f t="shared" si="510"/>
        <v>Fog</v>
      </c>
      <c r="K4068" s="11" t="str">
        <f>TEXT('Raw Data'!F4067,"0")</f>
        <v>2</v>
      </c>
      <c r="L4068" s="11">
        <f t="shared" si="511"/>
        <v>2</v>
      </c>
    </row>
    <row r="4069" spans="1:12" x14ac:dyDescent="0.3">
      <c r="A4069" s="9">
        <f>'Raw Data'!A4068</f>
        <v>45366.118055555598</v>
      </c>
      <c r="B4069" s="11" t="str">
        <f>'Raw Data'!O4068</f>
        <v>Clear</v>
      </c>
      <c r="C4069" s="11" t="str">
        <f t="shared" si="504"/>
        <v>Clear</v>
      </c>
      <c r="D4069" s="11" t="str">
        <f t="shared" si="505"/>
        <v>Clear</v>
      </c>
      <c r="E4069" s="11" t="str">
        <f t="shared" si="506"/>
        <v>Clear</v>
      </c>
      <c r="F4069" s="11" t="str">
        <f t="shared" si="507"/>
        <v>CLEAR</v>
      </c>
      <c r="G4069" s="11" t="str">
        <f t="shared" si="508"/>
        <v>clear</v>
      </c>
      <c r="H4069" s="11" t="str">
        <f>'Raw Data'!H4068</f>
        <v>Weekday</v>
      </c>
      <c r="I4069" s="11" t="str">
        <f t="shared" si="509"/>
        <v>WD</v>
      </c>
      <c r="J4069" s="11" t="str">
        <f t="shared" si="510"/>
        <v>Clear</v>
      </c>
      <c r="K4069" s="11" t="str">
        <f>TEXT('Raw Data'!F4068,"0")</f>
        <v>2</v>
      </c>
      <c r="L4069" s="11">
        <f t="shared" si="511"/>
        <v>2</v>
      </c>
    </row>
    <row r="4070" spans="1:12" x14ac:dyDescent="0.3">
      <c r="A4070" s="9">
        <f>'Raw Data'!A4069</f>
        <v>45366.121527777803</v>
      </c>
      <c r="B4070" s="11" t="str">
        <f>'Raw Data'!O4069</f>
        <v>Clear</v>
      </c>
      <c r="C4070" s="11" t="str">
        <f t="shared" si="504"/>
        <v>Clear</v>
      </c>
      <c r="D4070" s="11" t="str">
        <f t="shared" si="505"/>
        <v>Clear</v>
      </c>
      <c r="E4070" s="11" t="str">
        <f t="shared" si="506"/>
        <v>Clear</v>
      </c>
      <c r="F4070" s="11" t="str">
        <f t="shared" si="507"/>
        <v>CLEAR</v>
      </c>
      <c r="G4070" s="11" t="str">
        <f t="shared" si="508"/>
        <v>clear</v>
      </c>
      <c r="H4070" s="11" t="str">
        <f>'Raw Data'!H4069</f>
        <v>Weekday</v>
      </c>
      <c r="I4070" s="11" t="str">
        <f t="shared" si="509"/>
        <v>WD</v>
      </c>
      <c r="J4070" s="11" t="str">
        <f t="shared" si="510"/>
        <v>Clear</v>
      </c>
      <c r="K4070" s="11" t="str">
        <f>TEXT('Raw Data'!F4069,"0")</f>
        <v>2</v>
      </c>
      <c r="L4070" s="11">
        <f t="shared" si="511"/>
        <v>2</v>
      </c>
    </row>
    <row r="4071" spans="1:12" x14ac:dyDescent="0.3">
      <c r="A4071" s="9">
        <f>'Raw Data'!A4070</f>
        <v>45366.125</v>
      </c>
      <c r="B4071" s="11" t="str">
        <f>'Raw Data'!O4070</f>
        <v>Clear</v>
      </c>
      <c r="C4071" s="11" t="str">
        <f t="shared" si="504"/>
        <v>Clear</v>
      </c>
      <c r="D4071" s="11" t="str">
        <f t="shared" si="505"/>
        <v>Clear</v>
      </c>
      <c r="E4071" s="11" t="str">
        <f t="shared" si="506"/>
        <v>Clear</v>
      </c>
      <c r="F4071" s="11" t="str">
        <f t="shared" si="507"/>
        <v>CLEAR</v>
      </c>
      <c r="G4071" s="11" t="str">
        <f t="shared" si="508"/>
        <v>clear</v>
      </c>
      <c r="H4071" s="11" t="str">
        <f>'Raw Data'!H4070</f>
        <v>Weekday</v>
      </c>
      <c r="I4071" s="11" t="str">
        <f t="shared" si="509"/>
        <v>WD</v>
      </c>
      <c r="J4071" s="11" t="str">
        <f t="shared" si="510"/>
        <v>Clear</v>
      </c>
      <c r="K4071" s="11" t="str">
        <f>TEXT('Raw Data'!F4070,"0")</f>
        <v>3</v>
      </c>
      <c r="L4071" s="11">
        <f t="shared" si="511"/>
        <v>3</v>
      </c>
    </row>
    <row r="4072" spans="1:12" x14ac:dyDescent="0.3">
      <c r="A4072" s="9">
        <f>'Raw Data'!A4071</f>
        <v>45366.128472222197</v>
      </c>
      <c r="B4072" s="11" t="str">
        <f>'Raw Data'!O4071</f>
        <v>Clear</v>
      </c>
      <c r="C4072" s="11" t="str">
        <f t="shared" si="504"/>
        <v>Clear</v>
      </c>
      <c r="D4072" s="11" t="str">
        <f t="shared" si="505"/>
        <v>Clear</v>
      </c>
      <c r="E4072" s="11" t="str">
        <f t="shared" si="506"/>
        <v>Clear</v>
      </c>
      <c r="F4072" s="11" t="str">
        <f t="shared" si="507"/>
        <v>CLEAR</v>
      </c>
      <c r="G4072" s="11" t="str">
        <f t="shared" si="508"/>
        <v>clear</v>
      </c>
      <c r="H4072" s="11" t="str">
        <f>'Raw Data'!H4071</f>
        <v>Weekday</v>
      </c>
      <c r="I4072" s="11" t="str">
        <f t="shared" si="509"/>
        <v>WD</v>
      </c>
      <c r="J4072" s="11" t="str">
        <f t="shared" si="510"/>
        <v>Clear</v>
      </c>
      <c r="K4072" s="11" t="str">
        <f>TEXT('Raw Data'!F4071,"0")</f>
        <v>3</v>
      </c>
      <c r="L4072" s="11">
        <f t="shared" si="511"/>
        <v>3</v>
      </c>
    </row>
    <row r="4073" spans="1:12" x14ac:dyDescent="0.3">
      <c r="A4073" s="9">
        <f>'Raw Data'!A4072</f>
        <v>45366.131944444503</v>
      </c>
      <c r="B4073" s="11" t="str">
        <f>'Raw Data'!O4072</f>
        <v>Clear</v>
      </c>
      <c r="C4073" s="11" t="str">
        <f t="shared" si="504"/>
        <v>Clear</v>
      </c>
      <c r="D4073" s="11" t="str">
        <f t="shared" si="505"/>
        <v>Clear</v>
      </c>
      <c r="E4073" s="11" t="str">
        <f t="shared" si="506"/>
        <v>Clear</v>
      </c>
      <c r="F4073" s="11" t="str">
        <f t="shared" si="507"/>
        <v>CLEAR</v>
      </c>
      <c r="G4073" s="11" t="str">
        <f t="shared" si="508"/>
        <v>clear</v>
      </c>
      <c r="H4073" s="11" t="str">
        <f>'Raw Data'!H4072</f>
        <v>Weekday</v>
      </c>
      <c r="I4073" s="11" t="str">
        <f t="shared" si="509"/>
        <v>WD</v>
      </c>
      <c r="J4073" s="11" t="str">
        <f t="shared" si="510"/>
        <v>Clear</v>
      </c>
      <c r="K4073" s="11" t="str">
        <f>TEXT('Raw Data'!F4072,"0")</f>
        <v>3</v>
      </c>
      <c r="L4073" s="11">
        <f t="shared" si="511"/>
        <v>3</v>
      </c>
    </row>
    <row r="4074" spans="1:12" x14ac:dyDescent="0.3">
      <c r="A4074" s="9">
        <f>'Raw Data'!A4073</f>
        <v>45366.135416666701</v>
      </c>
      <c r="B4074" s="11" t="str">
        <f>'Raw Data'!O4073</f>
        <v>Snow</v>
      </c>
      <c r="C4074" s="11" t="str">
        <f t="shared" si="504"/>
        <v>Snow</v>
      </c>
      <c r="D4074" s="11" t="str">
        <f t="shared" si="505"/>
        <v>Snow</v>
      </c>
      <c r="E4074" s="11" t="str">
        <f t="shared" si="506"/>
        <v>Snow</v>
      </c>
      <c r="F4074" s="11" t="str">
        <f t="shared" si="507"/>
        <v>SNOW</v>
      </c>
      <c r="G4074" s="11" t="str">
        <f t="shared" si="508"/>
        <v>snow</v>
      </c>
      <c r="H4074" s="11" t="str">
        <f>'Raw Data'!H4073</f>
        <v>Weekday</v>
      </c>
      <c r="I4074" s="11" t="str">
        <f t="shared" si="509"/>
        <v>WD</v>
      </c>
      <c r="J4074" s="11" t="str">
        <f t="shared" si="510"/>
        <v>Snow</v>
      </c>
      <c r="K4074" s="11" t="str">
        <f>TEXT('Raw Data'!F4073,"0")</f>
        <v>3</v>
      </c>
      <c r="L4074" s="11">
        <f t="shared" si="511"/>
        <v>3</v>
      </c>
    </row>
    <row r="4075" spans="1:12" x14ac:dyDescent="0.3">
      <c r="A4075" s="9">
        <f>'Raw Data'!A4074</f>
        <v>45366.138888888898</v>
      </c>
      <c r="B4075" s="11" t="str">
        <f>'Raw Data'!O4074</f>
        <v>Fog</v>
      </c>
      <c r="C4075" s="11" t="str">
        <f t="shared" si="504"/>
        <v>Fog</v>
      </c>
      <c r="D4075" s="11" t="str">
        <f t="shared" si="505"/>
        <v>Fog</v>
      </c>
      <c r="E4075" s="11" t="str">
        <f t="shared" si="506"/>
        <v>Fog</v>
      </c>
      <c r="F4075" s="11" t="str">
        <f t="shared" si="507"/>
        <v>FOG</v>
      </c>
      <c r="G4075" s="11" t="str">
        <f t="shared" si="508"/>
        <v>fog</v>
      </c>
      <c r="H4075" s="11" t="str">
        <f>'Raw Data'!H4074</f>
        <v>Weekday</v>
      </c>
      <c r="I4075" s="11" t="str">
        <f t="shared" si="509"/>
        <v>WD</v>
      </c>
      <c r="J4075" s="11" t="str">
        <f t="shared" si="510"/>
        <v>Fog</v>
      </c>
      <c r="K4075" s="11" t="str">
        <f>TEXT('Raw Data'!F4074,"0")</f>
        <v>3</v>
      </c>
      <c r="L4075" s="11">
        <f t="shared" si="511"/>
        <v>3</v>
      </c>
    </row>
    <row r="4076" spans="1:12" x14ac:dyDescent="0.3">
      <c r="A4076" s="9">
        <f>'Raw Data'!A4075</f>
        <v>45366.142361111102</v>
      </c>
      <c r="B4076" s="11" t="str">
        <f>'Raw Data'!O4075</f>
        <v>Snow</v>
      </c>
      <c r="C4076" s="11" t="str">
        <f t="shared" si="504"/>
        <v>Snow</v>
      </c>
      <c r="D4076" s="11" t="str">
        <f t="shared" si="505"/>
        <v>Snow</v>
      </c>
      <c r="E4076" s="11" t="str">
        <f t="shared" si="506"/>
        <v>Snow</v>
      </c>
      <c r="F4076" s="11" t="str">
        <f t="shared" si="507"/>
        <v>SNOW</v>
      </c>
      <c r="G4076" s="11" t="str">
        <f t="shared" si="508"/>
        <v>snow</v>
      </c>
      <c r="H4076" s="11" t="str">
        <f>'Raw Data'!H4075</f>
        <v>Weekday</v>
      </c>
      <c r="I4076" s="11" t="str">
        <f t="shared" si="509"/>
        <v>WD</v>
      </c>
      <c r="J4076" s="11" t="str">
        <f t="shared" si="510"/>
        <v>Snow</v>
      </c>
      <c r="K4076" s="11" t="str">
        <f>TEXT('Raw Data'!F4075,"0")</f>
        <v>3</v>
      </c>
      <c r="L4076" s="11">
        <f t="shared" si="511"/>
        <v>3</v>
      </c>
    </row>
    <row r="4077" spans="1:12" x14ac:dyDescent="0.3">
      <c r="A4077" s="9">
        <f>'Raw Data'!A4076</f>
        <v>45366.145833333299</v>
      </c>
      <c r="B4077" s="11" t="str">
        <f>'Raw Data'!O4076</f>
        <v>Fog</v>
      </c>
      <c r="C4077" s="11" t="str">
        <f t="shared" si="504"/>
        <v>Fog</v>
      </c>
      <c r="D4077" s="11" t="str">
        <f t="shared" si="505"/>
        <v>Fog</v>
      </c>
      <c r="E4077" s="11" t="str">
        <f t="shared" si="506"/>
        <v>Fog</v>
      </c>
      <c r="F4077" s="11" t="str">
        <f t="shared" si="507"/>
        <v>FOG</v>
      </c>
      <c r="G4077" s="11" t="str">
        <f t="shared" si="508"/>
        <v>fog</v>
      </c>
      <c r="H4077" s="11" t="str">
        <f>'Raw Data'!H4076</f>
        <v>Weekday</v>
      </c>
      <c r="I4077" s="11" t="str">
        <f t="shared" si="509"/>
        <v>WD</v>
      </c>
      <c r="J4077" s="11" t="str">
        <f t="shared" si="510"/>
        <v>Fog</v>
      </c>
      <c r="K4077" s="11" t="str">
        <f>TEXT('Raw Data'!F4076,"0")</f>
        <v>3</v>
      </c>
      <c r="L4077" s="11">
        <f t="shared" si="511"/>
        <v>3</v>
      </c>
    </row>
    <row r="4078" spans="1:12" x14ac:dyDescent="0.3">
      <c r="A4078" s="9">
        <f>'Raw Data'!A4077</f>
        <v>45366.149305555598</v>
      </c>
      <c r="B4078" s="11" t="str">
        <f>'Raw Data'!O4077</f>
        <v>Snow</v>
      </c>
      <c r="C4078" s="11" t="str">
        <f t="shared" si="504"/>
        <v>Snow</v>
      </c>
      <c r="D4078" s="11" t="str">
        <f t="shared" si="505"/>
        <v>Snow</v>
      </c>
      <c r="E4078" s="11" t="str">
        <f t="shared" si="506"/>
        <v>Snow</v>
      </c>
      <c r="F4078" s="11" t="str">
        <f t="shared" si="507"/>
        <v>SNOW</v>
      </c>
      <c r="G4078" s="11" t="str">
        <f t="shared" si="508"/>
        <v>snow</v>
      </c>
      <c r="H4078" s="11" t="str">
        <f>'Raw Data'!H4077</f>
        <v>Weekday</v>
      </c>
      <c r="I4078" s="11" t="str">
        <f t="shared" si="509"/>
        <v>WD</v>
      </c>
      <c r="J4078" s="11" t="str">
        <f t="shared" si="510"/>
        <v>Snow</v>
      </c>
      <c r="K4078" s="11" t="str">
        <f>TEXT('Raw Data'!F4077,"0")</f>
        <v>3</v>
      </c>
      <c r="L4078" s="11">
        <f t="shared" si="511"/>
        <v>3</v>
      </c>
    </row>
    <row r="4079" spans="1:12" x14ac:dyDescent="0.3">
      <c r="A4079" s="9">
        <f>'Raw Data'!A4078</f>
        <v>45366.152777777803</v>
      </c>
      <c r="B4079" s="11" t="str">
        <f>'Raw Data'!O4078</f>
        <v>Rain</v>
      </c>
      <c r="C4079" s="11" t="str">
        <f t="shared" si="504"/>
        <v>Rain</v>
      </c>
      <c r="D4079" s="11" t="str">
        <f t="shared" si="505"/>
        <v>Rain</v>
      </c>
      <c r="E4079" s="11" t="str">
        <f t="shared" si="506"/>
        <v>Rain</v>
      </c>
      <c r="F4079" s="11" t="str">
        <f t="shared" si="507"/>
        <v>RAIN</v>
      </c>
      <c r="G4079" s="11" t="str">
        <f t="shared" si="508"/>
        <v>rain</v>
      </c>
      <c r="H4079" s="11" t="str">
        <f>'Raw Data'!H4078</f>
        <v>Weekday</v>
      </c>
      <c r="I4079" s="11" t="str">
        <f t="shared" si="509"/>
        <v>WD</v>
      </c>
      <c r="J4079" s="11" t="str">
        <f t="shared" si="510"/>
        <v>Rain</v>
      </c>
      <c r="K4079" s="11" t="str">
        <f>TEXT('Raw Data'!F4078,"0")</f>
        <v>3</v>
      </c>
      <c r="L4079" s="11">
        <f t="shared" si="511"/>
        <v>3</v>
      </c>
    </row>
    <row r="4080" spans="1:12" x14ac:dyDescent="0.3">
      <c r="A4080" s="9">
        <f>'Raw Data'!A4079</f>
        <v>45366.15625</v>
      </c>
      <c r="B4080" s="11" t="str">
        <f>'Raw Data'!O4079</f>
        <v>Rain</v>
      </c>
      <c r="C4080" s="11" t="str">
        <f t="shared" si="504"/>
        <v>Rain</v>
      </c>
      <c r="D4080" s="11" t="str">
        <f t="shared" si="505"/>
        <v>Rain</v>
      </c>
      <c r="E4080" s="11" t="str">
        <f t="shared" si="506"/>
        <v>Rain</v>
      </c>
      <c r="F4080" s="11" t="str">
        <f t="shared" si="507"/>
        <v>RAIN</v>
      </c>
      <c r="G4080" s="11" t="str">
        <f t="shared" si="508"/>
        <v>rain</v>
      </c>
      <c r="H4080" s="11" t="str">
        <f>'Raw Data'!H4079</f>
        <v>Weekday</v>
      </c>
      <c r="I4080" s="11" t="str">
        <f t="shared" si="509"/>
        <v>WD</v>
      </c>
      <c r="J4080" s="11" t="str">
        <f t="shared" si="510"/>
        <v>Rain</v>
      </c>
      <c r="K4080" s="11" t="str">
        <f>TEXT('Raw Data'!F4079,"0")</f>
        <v>3</v>
      </c>
      <c r="L4080" s="11">
        <f t="shared" si="511"/>
        <v>3</v>
      </c>
    </row>
    <row r="4081" spans="1:12" x14ac:dyDescent="0.3">
      <c r="A4081" s="9">
        <f>'Raw Data'!A4080</f>
        <v>45366.159722222197</v>
      </c>
      <c r="B4081" s="11" t="str">
        <f>'Raw Data'!O4080</f>
        <v>Fog</v>
      </c>
      <c r="C4081" s="11" t="str">
        <f t="shared" si="504"/>
        <v>Fog</v>
      </c>
      <c r="D4081" s="11" t="str">
        <f t="shared" si="505"/>
        <v>Fog</v>
      </c>
      <c r="E4081" s="11" t="str">
        <f t="shared" si="506"/>
        <v>Fog</v>
      </c>
      <c r="F4081" s="11" t="str">
        <f t="shared" si="507"/>
        <v>FOG</v>
      </c>
      <c r="G4081" s="11" t="str">
        <f t="shared" si="508"/>
        <v>fog</v>
      </c>
      <c r="H4081" s="11" t="str">
        <f>'Raw Data'!H4080</f>
        <v>Weekday</v>
      </c>
      <c r="I4081" s="11" t="str">
        <f t="shared" si="509"/>
        <v>WD</v>
      </c>
      <c r="J4081" s="11" t="str">
        <f t="shared" si="510"/>
        <v>Fog</v>
      </c>
      <c r="K4081" s="11" t="str">
        <f>TEXT('Raw Data'!F4080,"0")</f>
        <v>3</v>
      </c>
      <c r="L4081" s="11">
        <f t="shared" si="511"/>
        <v>3</v>
      </c>
    </row>
    <row r="4082" spans="1:12" x14ac:dyDescent="0.3">
      <c r="A4082" s="9">
        <f>'Raw Data'!A4081</f>
        <v>45366.163194444503</v>
      </c>
      <c r="B4082" s="11" t="str">
        <f>'Raw Data'!O4081</f>
        <v>Clear</v>
      </c>
      <c r="C4082" s="11" t="str">
        <f t="shared" si="504"/>
        <v>Clear</v>
      </c>
      <c r="D4082" s="11" t="str">
        <f t="shared" si="505"/>
        <v>Clear</v>
      </c>
      <c r="E4082" s="11" t="str">
        <f t="shared" si="506"/>
        <v>Clear</v>
      </c>
      <c r="F4082" s="11" t="str">
        <f t="shared" si="507"/>
        <v>CLEAR</v>
      </c>
      <c r="G4082" s="11" t="str">
        <f t="shared" si="508"/>
        <v>clear</v>
      </c>
      <c r="H4082" s="11" t="str">
        <f>'Raw Data'!H4081</f>
        <v>Weekday</v>
      </c>
      <c r="I4082" s="11" t="str">
        <f t="shared" si="509"/>
        <v>WD</v>
      </c>
      <c r="J4082" s="11" t="str">
        <f t="shared" si="510"/>
        <v>Clear</v>
      </c>
      <c r="K4082" s="11" t="str">
        <f>TEXT('Raw Data'!F4081,"0")</f>
        <v>3</v>
      </c>
      <c r="L4082" s="11">
        <f t="shared" si="511"/>
        <v>3</v>
      </c>
    </row>
    <row r="4083" spans="1:12" x14ac:dyDescent="0.3">
      <c r="A4083" s="9">
        <f>'Raw Data'!A4082</f>
        <v>45366.166666666701</v>
      </c>
      <c r="B4083" s="11" t="str">
        <f>'Raw Data'!O4082</f>
        <v>Fog</v>
      </c>
      <c r="C4083" s="11" t="str">
        <f t="shared" si="504"/>
        <v>Fog</v>
      </c>
      <c r="D4083" s="11" t="str">
        <f t="shared" si="505"/>
        <v>Fog</v>
      </c>
      <c r="E4083" s="11" t="str">
        <f t="shared" si="506"/>
        <v>Fog</v>
      </c>
      <c r="F4083" s="11" t="str">
        <f t="shared" si="507"/>
        <v>FOG</v>
      </c>
      <c r="G4083" s="11" t="str">
        <f t="shared" si="508"/>
        <v>fog</v>
      </c>
      <c r="H4083" s="11" t="str">
        <f>'Raw Data'!H4082</f>
        <v>Weekday</v>
      </c>
      <c r="I4083" s="11" t="str">
        <f t="shared" si="509"/>
        <v>WD</v>
      </c>
      <c r="J4083" s="11" t="str">
        <f t="shared" si="510"/>
        <v>Fog</v>
      </c>
      <c r="K4083" s="11" t="str">
        <f>TEXT('Raw Data'!F4082,"0")</f>
        <v>4</v>
      </c>
      <c r="L4083" s="11">
        <f t="shared" si="511"/>
        <v>4</v>
      </c>
    </row>
    <row r="4084" spans="1:12" x14ac:dyDescent="0.3">
      <c r="A4084" s="9">
        <f>'Raw Data'!A4083</f>
        <v>45366.170138888898</v>
      </c>
      <c r="B4084" s="11" t="str">
        <f>'Raw Data'!O4083</f>
        <v>Snow</v>
      </c>
      <c r="C4084" s="11" t="str">
        <f t="shared" si="504"/>
        <v>Snow</v>
      </c>
      <c r="D4084" s="11" t="str">
        <f t="shared" si="505"/>
        <v>Snow</v>
      </c>
      <c r="E4084" s="11" t="str">
        <f t="shared" si="506"/>
        <v>Snow</v>
      </c>
      <c r="F4084" s="11" t="str">
        <f t="shared" si="507"/>
        <v>SNOW</v>
      </c>
      <c r="G4084" s="11" t="str">
        <f t="shared" si="508"/>
        <v>snow</v>
      </c>
      <c r="H4084" s="11" t="str">
        <f>'Raw Data'!H4083</f>
        <v>Weekday</v>
      </c>
      <c r="I4084" s="11" t="str">
        <f t="shared" si="509"/>
        <v>WD</v>
      </c>
      <c r="J4084" s="11" t="str">
        <f t="shared" si="510"/>
        <v>Snow</v>
      </c>
      <c r="K4084" s="11" t="str">
        <f>TEXT('Raw Data'!F4083,"0")</f>
        <v>4</v>
      </c>
      <c r="L4084" s="11">
        <f t="shared" si="511"/>
        <v>4</v>
      </c>
    </row>
    <row r="4085" spans="1:12" x14ac:dyDescent="0.3">
      <c r="A4085" s="9">
        <f>'Raw Data'!A4084</f>
        <v>45366.173611111102</v>
      </c>
      <c r="B4085" s="11" t="str">
        <f>'Raw Data'!O4084</f>
        <v>Snow</v>
      </c>
      <c r="C4085" s="11" t="str">
        <f t="shared" si="504"/>
        <v>Snow</v>
      </c>
      <c r="D4085" s="11" t="str">
        <f t="shared" si="505"/>
        <v>Snow</v>
      </c>
      <c r="E4085" s="11" t="str">
        <f t="shared" si="506"/>
        <v>Snow</v>
      </c>
      <c r="F4085" s="11" t="str">
        <f t="shared" si="507"/>
        <v>SNOW</v>
      </c>
      <c r="G4085" s="11" t="str">
        <f t="shared" si="508"/>
        <v>snow</v>
      </c>
      <c r="H4085" s="11" t="str">
        <f>'Raw Data'!H4084</f>
        <v>Weekday</v>
      </c>
      <c r="I4085" s="11" t="str">
        <f t="shared" si="509"/>
        <v>WD</v>
      </c>
      <c r="J4085" s="11" t="str">
        <f t="shared" si="510"/>
        <v>Snow</v>
      </c>
      <c r="K4085" s="11" t="str">
        <f>TEXT('Raw Data'!F4084,"0")</f>
        <v>4</v>
      </c>
      <c r="L4085" s="11">
        <f t="shared" si="511"/>
        <v>4</v>
      </c>
    </row>
    <row r="4086" spans="1:12" x14ac:dyDescent="0.3">
      <c r="A4086" s="9">
        <f>'Raw Data'!A4085</f>
        <v>45366.177083333299</v>
      </c>
      <c r="B4086" s="11" t="str">
        <f>'Raw Data'!O4085</f>
        <v>Clear</v>
      </c>
      <c r="C4086" s="11" t="str">
        <f t="shared" si="504"/>
        <v>Clear</v>
      </c>
      <c r="D4086" s="11" t="str">
        <f t="shared" si="505"/>
        <v>Clear</v>
      </c>
      <c r="E4086" s="11" t="str">
        <f t="shared" si="506"/>
        <v>Clear</v>
      </c>
      <c r="F4086" s="11" t="str">
        <f t="shared" si="507"/>
        <v>CLEAR</v>
      </c>
      <c r="G4086" s="11" t="str">
        <f t="shared" si="508"/>
        <v>clear</v>
      </c>
      <c r="H4086" s="11" t="str">
        <f>'Raw Data'!H4085</f>
        <v>Weekday</v>
      </c>
      <c r="I4086" s="11" t="str">
        <f t="shared" si="509"/>
        <v>WD</v>
      </c>
      <c r="J4086" s="11" t="str">
        <f t="shared" si="510"/>
        <v>Clear</v>
      </c>
      <c r="K4086" s="11" t="str">
        <f>TEXT('Raw Data'!F4085,"0")</f>
        <v>4</v>
      </c>
      <c r="L4086" s="11">
        <f t="shared" si="511"/>
        <v>4</v>
      </c>
    </row>
    <row r="4087" spans="1:12" x14ac:dyDescent="0.3">
      <c r="A4087" s="9">
        <f>'Raw Data'!A4086</f>
        <v>45366.180555555598</v>
      </c>
      <c r="B4087" s="11" t="str">
        <f>'Raw Data'!O4086</f>
        <v>Fog</v>
      </c>
      <c r="C4087" s="11" t="str">
        <f t="shared" si="504"/>
        <v>Fog</v>
      </c>
      <c r="D4087" s="11" t="str">
        <f t="shared" si="505"/>
        <v>Fog</v>
      </c>
      <c r="E4087" s="11" t="str">
        <f t="shared" si="506"/>
        <v>Fog</v>
      </c>
      <c r="F4087" s="11" t="str">
        <f t="shared" si="507"/>
        <v>FOG</v>
      </c>
      <c r="G4087" s="11" t="str">
        <f t="shared" si="508"/>
        <v>fog</v>
      </c>
      <c r="H4087" s="11" t="str">
        <f>'Raw Data'!H4086</f>
        <v>Weekday</v>
      </c>
      <c r="I4087" s="11" t="str">
        <f t="shared" si="509"/>
        <v>WD</v>
      </c>
      <c r="J4087" s="11" t="str">
        <f t="shared" si="510"/>
        <v>Fog</v>
      </c>
      <c r="K4087" s="11" t="str">
        <f>TEXT('Raw Data'!F4086,"0")</f>
        <v>4</v>
      </c>
      <c r="L4087" s="11">
        <f t="shared" si="511"/>
        <v>4</v>
      </c>
    </row>
    <row r="4088" spans="1:12" x14ac:dyDescent="0.3">
      <c r="A4088" s="9">
        <f>'Raw Data'!A4087</f>
        <v>45366.184027777803</v>
      </c>
      <c r="B4088" s="11" t="str">
        <f>'Raw Data'!O4087</f>
        <v>Snow</v>
      </c>
      <c r="C4088" s="11" t="str">
        <f t="shared" si="504"/>
        <v>Snow</v>
      </c>
      <c r="D4088" s="11" t="str">
        <f t="shared" si="505"/>
        <v>Snow</v>
      </c>
      <c r="E4088" s="11" t="str">
        <f t="shared" si="506"/>
        <v>Snow</v>
      </c>
      <c r="F4088" s="11" t="str">
        <f t="shared" si="507"/>
        <v>SNOW</v>
      </c>
      <c r="G4088" s="11" t="str">
        <f t="shared" si="508"/>
        <v>snow</v>
      </c>
      <c r="H4088" s="11" t="str">
        <f>'Raw Data'!H4087</f>
        <v>Weekday</v>
      </c>
      <c r="I4088" s="11" t="str">
        <f t="shared" si="509"/>
        <v>WD</v>
      </c>
      <c r="J4088" s="11" t="str">
        <f t="shared" si="510"/>
        <v>Snow</v>
      </c>
      <c r="K4088" s="11" t="str">
        <f>TEXT('Raw Data'!F4087,"0")</f>
        <v>4</v>
      </c>
      <c r="L4088" s="11">
        <f t="shared" si="511"/>
        <v>4</v>
      </c>
    </row>
    <row r="4089" spans="1:12" x14ac:dyDescent="0.3">
      <c r="A4089" s="9">
        <f>'Raw Data'!A4088</f>
        <v>45366.1875</v>
      </c>
      <c r="B4089" s="11" t="str">
        <f>'Raw Data'!O4088</f>
        <v>Fog</v>
      </c>
      <c r="C4089" s="11" t="str">
        <f t="shared" si="504"/>
        <v>Fog</v>
      </c>
      <c r="D4089" s="11" t="str">
        <f t="shared" si="505"/>
        <v>Fog</v>
      </c>
      <c r="E4089" s="11" t="str">
        <f t="shared" si="506"/>
        <v>Fog</v>
      </c>
      <c r="F4089" s="11" t="str">
        <f t="shared" si="507"/>
        <v>FOG</v>
      </c>
      <c r="G4089" s="11" t="str">
        <f t="shared" si="508"/>
        <v>fog</v>
      </c>
      <c r="H4089" s="11" t="str">
        <f>'Raw Data'!H4088</f>
        <v>Weekday</v>
      </c>
      <c r="I4089" s="11" t="str">
        <f t="shared" si="509"/>
        <v>WD</v>
      </c>
      <c r="J4089" s="11" t="str">
        <f t="shared" si="510"/>
        <v>Fog</v>
      </c>
      <c r="K4089" s="11" t="str">
        <f>TEXT('Raw Data'!F4088,"0")</f>
        <v>4</v>
      </c>
      <c r="L4089" s="11">
        <f t="shared" si="511"/>
        <v>4</v>
      </c>
    </row>
    <row r="4090" spans="1:12" x14ac:dyDescent="0.3">
      <c r="A4090" s="9">
        <f>'Raw Data'!A4089</f>
        <v>45366.190972222197</v>
      </c>
      <c r="B4090" s="11" t="str">
        <f>'Raw Data'!O4089</f>
        <v>Fog</v>
      </c>
      <c r="C4090" s="11" t="str">
        <f t="shared" si="504"/>
        <v>Fog</v>
      </c>
      <c r="D4090" s="11" t="str">
        <f t="shared" si="505"/>
        <v>Fog</v>
      </c>
      <c r="E4090" s="11" t="str">
        <f t="shared" si="506"/>
        <v>Fog</v>
      </c>
      <c r="F4090" s="11" t="str">
        <f t="shared" si="507"/>
        <v>FOG</v>
      </c>
      <c r="G4090" s="11" t="str">
        <f t="shared" si="508"/>
        <v>fog</v>
      </c>
      <c r="H4090" s="11" t="str">
        <f>'Raw Data'!H4089</f>
        <v>Weekday</v>
      </c>
      <c r="I4090" s="11" t="str">
        <f t="shared" si="509"/>
        <v>WD</v>
      </c>
      <c r="J4090" s="11" t="str">
        <f t="shared" si="510"/>
        <v>Fog</v>
      </c>
      <c r="K4090" s="11" t="str">
        <f>TEXT('Raw Data'!F4089,"0")</f>
        <v>4</v>
      </c>
      <c r="L4090" s="11">
        <f t="shared" si="511"/>
        <v>4</v>
      </c>
    </row>
    <row r="4091" spans="1:12" x14ac:dyDescent="0.3">
      <c r="A4091" s="9">
        <f>'Raw Data'!A4090</f>
        <v>45366.194444444503</v>
      </c>
      <c r="B4091" s="11" t="str">
        <f>'Raw Data'!O4090</f>
        <v>Rain</v>
      </c>
      <c r="C4091" s="11" t="str">
        <f t="shared" si="504"/>
        <v>Rain</v>
      </c>
      <c r="D4091" s="11" t="str">
        <f t="shared" si="505"/>
        <v>Rain</v>
      </c>
      <c r="E4091" s="11" t="str">
        <f t="shared" si="506"/>
        <v>Rain</v>
      </c>
      <c r="F4091" s="11" t="str">
        <f t="shared" si="507"/>
        <v>RAIN</v>
      </c>
      <c r="G4091" s="11" t="str">
        <f t="shared" si="508"/>
        <v>rain</v>
      </c>
      <c r="H4091" s="11" t="str">
        <f>'Raw Data'!H4090</f>
        <v>Weekday</v>
      </c>
      <c r="I4091" s="11" t="str">
        <f t="shared" si="509"/>
        <v>WD</v>
      </c>
      <c r="J4091" s="11" t="str">
        <f t="shared" si="510"/>
        <v>Rain</v>
      </c>
      <c r="K4091" s="11" t="str">
        <f>TEXT('Raw Data'!F4090,"0")</f>
        <v>4</v>
      </c>
      <c r="L4091" s="11">
        <f t="shared" si="511"/>
        <v>4</v>
      </c>
    </row>
    <row r="4092" spans="1:12" x14ac:dyDescent="0.3">
      <c r="A4092" s="9">
        <f>'Raw Data'!A4091</f>
        <v>45366.197916666701</v>
      </c>
      <c r="B4092" s="11" t="str">
        <f>'Raw Data'!O4091</f>
        <v>Snow</v>
      </c>
      <c r="C4092" s="11" t="str">
        <f t="shared" si="504"/>
        <v>Snow</v>
      </c>
      <c r="D4092" s="11" t="str">
        <f t="shared" si="505"/>
        <v>Snow</v>
      </c>
      <c r="E4092" s="11" t="str">
        <f t="shared" si="506"/>
        <v>Snow</v>
      </c>
      <c r="F4092" s="11" t="str">
        <f t="shared" si="507"/>
        <v>SNOW</v>
      </c>
      <c r="G4092" s="11" t="str">
        <f t="shared" si="508"/>
        <v>snow</v>
      </c>
      <c r="H4092" s="11" t="str">
        <f>'Raw Data'!H4091</f>
        <v>Weekday</v>
      </c>
      <c r="I4092" s="11" t="str">
        <f t="shared" si="509"/>
        <v>WD</v>
      </c>
      <c r="J4092" s="11" t="str">
        <f t="shared" si="510"/>
        <v>Snow</v>
      </c>
      <c r="K4092" s="11" t="str">
        <f>TEXT('Raw Data'!F4091,"0")</f>
        <v>4</v>
      </c>
      <c r="L4092" s="11">
        <f t="shared" si="511"/>
        <v>4</v>
      </c>
    </row>
    <row r="4093" spans="1:12" x14ac:dyDescent="0.3">
      <c r="A4093" s="9">
        <f>'Raw Data'!A4092</f>
        <v>45366.201388888898</v>
      </c>
      <c r="B4093" s="11" t="str">
        <f>'Raw Data'!O4092</f>
        <v>Fog</v>
      </c>
      <c r="C4093" s="11" t="str">
        <f t="shared" si="504"/>
        <v>Fog</v>
      </c>
      <c r="D4093" s="11" t="str">
        <f t="shared" si="505"/>
        <v>Fog</v>
      </c>
      <c r="E4093" s="11" t="str">
        <f t="shared" si="506"/>
        <v>Fog</v>
      </c>
      <c r="F4093" s="11" t="str">
        <f t="shared" si="507"/>
        <v>FOG</v>
      </c>
      <c r="G4093" s="11" t="str">
        <f t="shared" si="508"/>
        <v>fog</v>
      </c>
      <c r="H4093" s="11" t="str">
        <f>'Raw Data'!H4092</f>
        <v>Weekday</v>
      </c>
      <c r="I4093" s="11" t="str">
        <f t="shared" si="509"/>
        <v>WD</v>
      </c>
      <c r="J4093" s="11" t="str">
        <f t="shared" si="510"/>
        <v>Fog</v>
      </c>
      <c r="K4093" s="11" t="str">
        <f>TEXT('Raw Data'!F4092,"0")</f>
        <v>4</v>
      </c>
      <c r="L4093" s="11">
        <f t="shared" si="511"/>
        <v>4</v>
      </c>
    </row>
    <row r="4094" spans="1:12" x14ac:dyDescent="0.3">
      <c r="A4094" s="9">
        <f>'Raw Data'!A4093</f>
        <v>45366.204861111102</v>
      </c>
      <c r="B4094" s="11" t="str">
        <f>'Raw Data'!O4093</f>
        <v>Clear</v>
      </c>
      <c r="C4094" s="11" t="str">
        <f t="shared" si="504"/>
        <v>Clear</v>
      </c>
      <c r="D4094" s="11" t="str">
        <f t="shared" si="505"/>
        <v>Clear</v>
      </c>
      <c r="E4094" s="11" t="str">
        <f t="shared" si="506"/>
        <v>Clear</v>
      </c>
      <c r="F4094" s="11" t="str">
        <f t="shared" si="507"/>
        <v>CLEAR</v>
      </c>
      <c r="G4094" s="11" t="str">
        <f t="shared" si="508"/>
        <v>clear</v>
      </c>
      <c r="H4094" s="11" t="str">
        <f>'Raw Data'!H4093</f>
        <v>Weekday</v>
      </c>
      <c r="I4094" s="11" t="str">
        <f t="shared" si="509"/>
        <v>WD</v>
      </c>
      <c r="J4094" s="11" t="str">
        <f t="shared" si="510"/>
        <v>Clear</v>
      </c>
      <c r="K4094" s="11" t="str">
        <f>TEXT('Raw Data'!F4093,"0")</f>
        <v>4</v>
      </c>
      <c r="L4094" s="11">
        <f t="shared" si="511"/>
        <v>4</v>
      </c>
    </row>
    <row r="4095" spans="1:12" x14ac:dyDescent="0.3">
      <c r="A4095" s="9">
        <f>'Raw Data'!A4094</f>
        <v>45366.208333333299</v>
      </c>
      <c r="B4095" s="11" t="str">
        <f>'Raw Data'!O4094</f>
        <v>Fog</v>
      </c>
      <c r="C4095" s="11" t="str">
        <f t="shared" si="504"/>
        <v>Fog</v>
      </c>
      <c r="D4095" s="11" t="str">
        <f t="shared" si="505"/>
        <v>Fog</v>
      </c>
      <c r="E4095" s="11" t="str">
        <f t="shared" si="506"/>
        <v>Fog</v>
      </c>
      <c r="F4095" s="11" t="str">
        <f t="shared" si="507"/>
        <v>FOG</v>
      </c>
      <c r="G4095" s="11" t="str">
        <f t="shared" si="508"/>
        <v>fog</v>
      </c>
      <c r="H4095" s="11" t="str">
        <f>'Raw Data'!H4094</f>
        <v>Weekday</v>
      </c>
      <c r="I4095" s="11" t="str">
        <f t="shared" si="509"/>
        <v>WD</v>
      </c>
      <c r="J4095" s="11" t="str">
        <f t="shared" si="510"/>
        <v>Fog</v>
      </c>
      <c r="K4095" s="11" t="str">
        <f>TEXT('Raw Data'!F4094,"0")</f>
        <v>5</v>
      </c>
      <c r="L4095" s="11">
        <f t="shared" si="511"/>
        <v>5</v>
      </c>
    </row>
    <row r="4096" spans="1:12" x14ac:dyDescent="0.3">
      <c r="A4096" s="9">
        <f>'Raw Data'!A4095</f>
        <v>45366.211805555598</v>
      </c>
      <c r="B4096" s="11" t="str">
        <f>'Raw Data'!O4095</f>
        <v>Snow</v>
      </c>
      <c r="C4096" s="11" t="str">
        <f t="shared" si="504"/>
        <v>Snow</v>
      </c>
      <c r="D4096" s="11" t="str">
        <f t="shared" si="505"/>
        <v>Snow</v>
      </c>
      <c r="E4096" s="11" t="str">
        <f t="shared" si="506"/>
        <v>Snow</v>
      </c>
      <c r="F4096" s="11" t="str">
        <f t="shared" si="507"/>
        <v>SNOW</v>
      </c>
      <c r="G4096" s="11" t="str">
        <f t="shared" si="508"/>
        <v>snow</v>
      </c>
      <c r="H4096" s="11" t="str">
        <f>'Raw Data'!H4095</f>
        <v>Weekday</v>
      </c>
      <c r="I4096" s="11" t="str">
        <f t="shared" si="509"/>
        <v>WD</v>
      </c>
      <c r="J4096" s="11" t="str">
        <f t="shared" si="510"/>
        <v>Snow</v>
      </c>
      <c r="K4096" s="11" t="str">
        <f>TEXT('Raw Data'!F4095,"0")</f>
        <v>5</v>
      </c>
      <c r="L4096" s="11">
        <f t="shared" si="511"/>
        <v>5</v>
      </c>
    </row>
    <row r="4097" spans="1:12" x14ac:dyDescent="0.3">
      <c r="A4097" s="9">
        <f>'Raw Data'!A4096</f>
        <v>45366.215277777803</v>
      </c>
      <c r="B4097" s="11" t="str">
        <f>'Raw Data'!O4096</f>
        <v>Clear</v>
      </c>
      <c r="C4097" s="11" t="str">
        <f t="shared" si="504"/>
        <v>Clear</v>
      </c>
      <c r="D4097" s="11" t="str">
        <f t="shared" si="505"/>
        <v>Clear</v>
      </c>
      <c r="E4097" s="11" t="str">
        <f t="shared" si="506"/>
        <v>Clear</v>
      </c>
      <c r="F4097" s="11" t="str">
        <f t="shared" si="507"/>
        <v>CLEAR</v>
      </c>
      <c r="G4097" s="11" t="str">
        <f t="shared" si="508"/>
        <v>clear</v>
      </c>
      <c r="H4097" s="11" t="str">
        <f>'Raw Data'!H4096</f>
        <v>Weekday</v>
      </c>
      <c r="I4097" s="11" t="str">
        <f t="shared" si="509"/>
        <v>WD</v>
      </c>
      <c r="J4097" s="11" t="str">
        <f t="shared" si="510"/>
        <v>Clear</v>
      </c>
      <c r="K4097" s="11" t="str">
        <f>TEXT('Raw Data'!F4096,"0")</f>
        <v>5</v>
      </c>
      <c r="L4097" s="11">
        <f t="shared" si="511"/>
        <v>5</v>
      </c>
    </row>
    <row r="4098" spans="1:12" x14ac:dyDescent="0.3">
      <c r="A4098" s="9">
        <f>'Raw Data'!A4097</f>
        <v>45366.21875</v>
      </c>
      <c r="B4098" s="11" t="str">
        <f>'Raw Data'!O4097</f>
        <v>Fog</v>
      </c>
      <c r="C4098" s="11" t="str">
        <f t="shared" si="504"/>
        <v>Fog</v>
      </c>
      <c r="D4098" s="11" t="str">
        <f t="shared" si="505"/>
        <v>Fog</v>
      </c>
      <c r="E4098" s="11" t="str">
        <f t="shared" si="506"/>
        <v>Fog</v>
      </c>
      <c r="F4098" s="11" t="str">
        <f t="shared" si="507"/>
        <v>FOG</v>
      </c>
      <c r="G4098" s="11" t="str">
        <f t="shared" si="508"/>
        <v>fog</v>
      </c>
      <c r="H4098" s="11" t="str">
        <f>'Raw Data'!H4097</f>
        <v>Weekday</v>
      </c>
      <c r="I4098" s="11" t="str">
        <f t="shared" si="509"/>
        <v>WD</v>
      </c>
      <c r="J4098" s="11" t="str">
        <f t="shared" si="510"/>
        <v>Fog</v>
      </c>
      <c r="K4098" s="11" t="str">
        <f>TEXT('Raw Data'!F4097,"0")</f>
        <v>5</v>
      </c>
      <c r="L4098" s="11">
        <f t="shared" si="511"/>
        <v>5</v>
      </c>
    </row>
    <row r="4099" spans="1:12" x14ac:dyDescent="0.3">
      <c r="A4099" s="9">
        <f>'Raw Data'!A4098</f>
        <v>45366.222222222197</v>
      </c>
      <c r="B4099" s="11" t="str">
        <f>'Raw Data'!O4098</f>
        <v>Fog</v>
      </c>
      <c r="C4099" s="11" t="str">
        <f t="shared" ref="C4099:C4162" si="512">TRIM(B4099)</f>
        <v>Fog</v>
      </c>
      <c r="D4099" s="11" t="str">
        <f t="shared" ref="D4099:D4162" si="513">CLEAN(C4099)</f>
        <v>Fog</v>
      </c>
      <c r="E4099" s="11" t="str">
        <f t="shared" ref="E4099:E4162" si="514">PROPER(D4099)</f>
        <v>Fog</v>
      </c>
      <c r="F4099" s="11" t="str">
        <f t="shared" ref="F4099:F4162" si="515">UPPER(B4099)</f>
        <v>FOG</v>
      </c>
      <c r="G4099" s="11" t="str">
        <f t="shared" ref="G4099:G4162" si="516">LOWER(B4099)</f>
        <v>fog</v>
      </c>
      <c r="H4099" s="11" t="str">
        <f>'Raw Data'!H4098</f>
        <v>Weekday</v>
      </c>
      <c r="I4099" s="11" t="str">
        <f t="shared" ref="I4099:I4162" si="517">SUBSTITUTE(SUBSTITUTE(H4099,"Weekday","WD"),"Weekend","WE")</f>
        <v>WD</v>
      </c>
      <c r="J4099" s="11" t="str">
        <f t="shared" ref="J4099:J4162" si="518">PROPER(TRIM(CLEAN(B4099)))</f>
        <v>Fog</v>
      </c>
      <c r="K4099" s="11" t="str">
        <f>TEXT('Raw Data'!F4098,"0")</f>
        <v>5</v>
      </c>
      <c r="L4099" s="11">
        <f t="shared" ref="L4099:L4162" si="519">VALUE(K4099)</f>
        <v>5</v>
      </c>
    </row>
    <row r="4100" spans="1:12" x14ac:dyDescent="0.3">
      <c r="A4100" s="9">
        <f>'Raw Data'!A4099</f>
        <v>45366.225694444503</v>
      </c>
      <c r="B4100" s="11" t="str">
        <f>'Raw Data'!O4099</f>
        <v>Rain</v>
      </c>
      <c r="C4100" s="11" t="str">
        <f t="shared" si="512"/>
        <v>Rain</v>
      </c>
      <c r="D4100" s="11" t="str">
        <f t="shared" si="513"/>
        <v>Rain</v>
      </c>
      <c r="E4100" s="11" t="str">
        <f t="shared" si="514"/>
        <v>Rain</v>
      </c>
      <c r="F4100" s="11" t="str">
        <f t="shared" si="515"/>
        <v>RAIN</v>
      </c>
      <c r="G4100" s="11" t="str">
        <f t="shared" si="516"/>
        <v>rain</v>
      </c>
      <c r="H4100" s="11" t="str">
        <f>'Raw Data'!H4099</f>
        <v>Weekday</v>
      </c>
      <c r="I4100" s="11" t="str">
        <f t="shared" si="517"/>
        <v>WD</v>
      </c>
      <c r="J4100" s="11" t="str">
        <f t="shared" si="518"/>
        <v>Rain</v>
      </c>
      <c r="K4100" s="11" t="str">
        <f>TEXT('Raw Data'!F4099,"0")</f>
        <v>5</v>
      </c>
      <c r="L4100" s="11">
        <f t="shared" si="519"/>
        <v>5</v>
      </c>
    </row>
    <row r="4101" spans="1:12" x14ac:dyDescent="0.3">
      <c r="A4101" s="9">
        <f>'Raw Data'!A4100</f>
        <v>45366.229166666701</v>
      </c>
      <c r="B4101" s="11" t="str">
        <f>'Raw Data'!O4100</f>
        <v>Clear</v>
      </c>
      <c r="C4101" s="11" t="str">
        <f t="shared" si="512"/>
        <v>Clear</v>
      </c>
      <c r="D4101" s="11" t="str">
        <f t="shared" si="513"/>
        <v>Clear</v>
      </c>
      <c r="E4101" s="11" t="str">
        <f t="shared" si="514"/>
        <v>Clear</v>
      </c>
      <c r="F4101" s="11" t="str">
        <f t="shared" si="515"/>
        <v>CLEAR</v>
      </c>
      <c r="G4101" s="11" t="str">
        <f t="shared" si="516"/>
        <v>clear</v>
      </c>
      <c r="H4101" s="11" t="str">
        <f>'Raw Data'!H4100</f>
        <v>Weekday</v>
      </c>
      <c r="I4101" s="11" t="str">
        <f t="shared" si="517"/>
        <v>WD</v>
      </c>
      <c r="J4101" s="11" t="str">
        <f t="shared" si="518"/>
        <v>Clear</v>
      </c>
      <c r="K4101" s="11" t="str">
        <f>TEXT('Raw Data'!F4100,"0")</f>
        <v>5</v>
      </c>
      <c r="L4101" s="11">
        <f t="shared" si="519"/>
        <v>5</v>
      </c>
    </row>
    <row r="4102" spans="1:12" x14ac:dyDescent="0.3">
      <c r="A4102" s="9">
        <f>'Raw Data'!A4101</f>
        <v>45366.232638888898</v>
      </c>
      <c r="B4102" s="11" t="str">
        <f>'Raw Data'!O4101</f>
        <v>Snow</v>
      </c>
      <c r="C4102" s="11" t="str">
        <f t="shared" si="512"/>
        <v>Snow</v>
      </c>
      <c r="D4102" s="11" t="str">
        <f t="shared" si="513"/>
        <v>Snow</v>
      </c>
      <c r="E4102" s="11" t="str">
        <f t="shared" si="514"/>
        <v>Snow</v>
      </c>
      <c r="F4102" s="11" t="str">
        <f t="shared" si="515"/>
        <v>SNOW</v>
      </c>
      <c r="G4102" s="11" t="str">
        <f t="shared" si="516"/>
        <v>snow</v>
      </c>
      <c r="H4102" s="11" t="str">
        <f>'Raw Data'!H4101</f>
        <v>Weekday</v>
      </c>
      <c r="I4102" s="11" t="str">
        <f t="shared" si="517"/>
        <v>WD</v>
      </c>
      <c r="J4102" s="11" t="str">
        <f t="shared" si="518"/>
        <v>Snow</v>
      </c>
      <c r="K4102" s="11" t="str">
        <f>TEXT('Raw Data'!F4101,"0")</f>
        <v>5</v>
      </c>
      <c r="L4102" s="11">
        <f t="shared" si="519"/>
        <v>5</v>
      </c>
    </row>
    <row r="4103" spans="1:12" x14ac:dyDescent="0.3">
      <c r="A4103" s="9">
        <f>'Raw Data'!A4102</f>
        <v>45366.236111111102</v>
      </c>
      <c r="B4103" s="11" t="str">
        <f>'Raw Data'!O4102</f>
        <v>Snow</v>
      </c>
      <c r="C4103" s="11" t="str">
        <f t="shared" si="512"/>
        <v>Snow</v>
      </c>
      <c r="D4103" s="11" t="str">
        <f t="shared" si="513"/>
        <v>Snow</v>
      </c>
      <c r="E4103" s="11" t="str">
        <f t="shared" si="514"/>
        <v>Snow</v>
      </c>
      <c r="F4103" s="11" t="str">
        <f t="shared" si="515"/>
        <v>SNOW</v>
      </c>
      <c r="G4103" s="11" t="str">
        <f t="shared" si="516"/>
        <v>snow</v>
      </c>
      <c r="H4103" s="11" t="str">
        <f>'Raw Data'!H4102</f>
        <v>Weekday</v>
      </c>
      <c r="I4103" s="11" t="str">
        <f t="shared" si="517"/>
        <v>WD</v>
      </c>
      <c r="J4103" s="11" t="str">
        <f t="shared" si="518"/>
        <v>Snow</v>
      </c>
      <c r="K4103" s="11" t="str">
        <f>TEXT('Raw Data'!F4102,"0")</f>
        <v>5</v>
      </c>
      <c r="L4103" s="11">
        <f t="shared" si="519"/>
        <v>5</v>
      </c>
    </row>
    <row r="4104" spans="1:12" x14ac:dyDescent="0.3">
      <c r="A4104" s="9">
        <f>'Raw Data'!A4103</f>
        <v>45366.239583333299</v>
      </c>
      <c r="B4104" s="11" t="str">
        <f>'Raw Data'!O4103</f>
        <v>Fog</v>
      </c>
      <c r="C4104" s="11" t="str">
        <f t="shared" si="512"/>
        <v>Fog</v>
      </c>
      <c r="D4104" s="11" t="str">
        <f t="shared" si="513"/>
        <v>Fog</v>
      </c>
      <c r="E4104" s="11" t="str">
        <f t="shared" si="514"/>
        <v>Fog</v>
      </c>
      <c r="F4104" s="11" t="str">
        <f t="shared" si="515"/>
        <v>FOG</v>
      </c>
      <c r="G4104" s="11" t="str">
        <f t="shared" si="516"/>
        <v>fog</v>
      </c>
      <c r="H4104" s="11" t="str">
        <f>'Raw Data'!H4103</f>
        <v>Weekday</v>
      </c>
      <c r="I4104" s="11" t="str">
        <f t="shared" si="517"/>
        <v>WD</v>
      </c>
      <c r="J4104" s="11" t="str">
        <f t="shared" si="518"/>
        <v>Fog</v>
      </c>
      <c r="K4104" s="11" t="str">
        <f>TEXT('Raw Data'!F4103,"0")</f>
        <v>5</v>
      </c>
      <c r="L4104" s="11">
        <f t="shared" si="519"/>
        <v>5</v>
      </c>
    </row>
    <row r="4105" spans="1:12" x14ac:dyDescent="0.3">
      <c r="A4105" s="9">
        <f>'Raw Data'!A4104</f>
        <v>45366.243055555598</v>
      </c>
      <c r="B4105" s="11" t="str">
        <f>'Raw Data'!O4104</f>
        <v>Clear</v>
      </c>
      <c r="C4105" s="11" t="str">
        <f t="shared" si="512"/>
        <v>Clear</v>
      </c>
      <c r="D4105" s="11" t="str">
        <f t="shared" si="513"/>
        <v>Clear</v>
      </c>
      <c r="E4105" s="11" t="str">
        <f t="shared" si="514"/>
        <v>Clear</v>
      </c>
      <c r="F4105" s="11" t="str">
        <f t="shared" si="515"/>
        <v>CLEAR</v>
      </c>
      <c r="G4105" s="11" t="str">
        <f t="shared" si="516"/>
        <v>clear</v>
      </c>
      <c r="H4105" s="11" t="str">
        <f>'Raw Data'!H4104</f>
        <v>Weekday</v>
      </c>
      <c r="I4105" s="11" t="str">
        <f t="shared" si="517"/>
        <v>WD</v>
      </c>
      <c r="J4105" s="11" t="str">
        <f t="shared" si="518"/>
        <v>Clear</v>
      </c>
      <c r="K4105" s="11" t="str">
        <f>TEXT('Raw Data'!F4104,"0")</f>
        <v>5</v>
      </c>
      <c r="L4105" s="11">
        <f t="shared" si="519"/>
        <v>5</v>
      </c>
    </row>
    <row r="4106" spans="1:12" x14ac:dyDescent="0.3">
      <c r="A4106" s="9">
        <f>'Raw Data'!A4105</f>
        <v>45366.246527777803</v>
      </c>
      <c r="B4106" s="11" t="str">
        <f>'Raw Data'!O4105</f>
        <v>Clear</v>
      </c>
      <c r="C4106" s="11" t="str">
        <f t="shared" si="512"/>
        <v>Clear</v>
      </c>
      <c r="D4106" s="11" t="str">
        <f t="shared" si="513"/>
        <v>Clear</v>
      </c>
      <c r="E4106" s="11" t="str">
        <f t="shared" si="514"/>
        <v>Clear</v>
      </c>
      <c r="F4106" s="11" t="str">
        <f t="shared" si="515"/>
        <v>CLEAR</v>
      </c>
      <c r="G4106" s="11" t="str">
        <f t="shared" si="516"/>
        <v>clear</v>
      </c>
      <c r="H4106" s="11" t="str">
        <f>'Raw Data'!H4105</f>
        <v>Weekday</v>
      </c>
      <c r="I4106" s="11" t="str">
        <f t="shared" si="517"/>
        <v>WD</v>
      </c>
      <c r="J4106" s="11" t="str">
        <f t="shared" si="518"/>
        <v>Clear</v>
      </c>
      <c r="K4106" s="11" t="str">
        <f>TEXT('Raw Data'!F4105,"0")</f>
        <v>5</v>
      </c>
      <c r="L4106" s="11">
        <f t="shared" si="519"/>
        <v>5</v>
      </c>
    </row>
    <row r="4107" spans="1:12" x14ac:dyDescent="0.3">
      <c r="A4107" s="9">
        <f>'Raw Data'!A4106</f>
        <v>45366.25</v>
      </c>
      <c r="B4107" s="11" t="str">
        <f>'Raw Data'!O4106</f>
        <v>Clear</v>
      </c>
      <c r="C4107" s="11" t="str">
        <f t="shared" si="512"/>
        <v>Clear</v>
      </c>
      <c r="D4107" s="11" t="str">
        <f t="shared" si="513"/>
        <v>Clear</v>
      </c>
      <c r="E4107" s="11" t="str">
        <f t="shared" si="514"/>
        <v>Clear</v>
      </c>
      <c r="F4107" s="11" t="str">
        <f t="shared" si="515"/>
        <v>CLEAR</v>
      </c>
      <c r="G4107" s="11" t="str">
        <f t="shared" si="516"/>
        <v>clear</v>
      </c>
      <c r="H4107" s="11" t="str">
        <f>'Raw Data'!H4106</f>
        <v>Weekday</v>
      </c>
      <c r="I4107" s="11" t="str">
        <f t="shared" si="517"/>
        <v>WD</v>
      </c>
      <c r="J4107" s="11" t="str">
        <f t="shared" si="518"/>
        <v>Clear</v>
      </c>
      <c r="K4107" s="11" t="str">
        <f>TEXT('Raw Data'!F4106,"0")</f>
        <v>6</v>
      </c>
      <c r="L4107" s="11">
        <f t="shared" si="519"/>
        <v>6</v>
      </c>
    </row>
    <row r="4108" spans="1:12" x14ac:dyDescent="0.3">
      <c r="A4108" s="9">
        <f>'Raw Data'!A4107</f>
        <v>45366.253472222197</v>
      </c>
      <c r="B4108" s="11" t="str">
        <f>'Raw Data'!O4107</f>
        <v>Fog</v>
      </c>
      <c r="C4108" s="11" t="str">
        <f t="shared" si="512"/>
        <v>Fog</v>
      </c>
      <c r="D4108" s="11" t="str">
        <f t="shared" si="513"/>
        <v>Fog</v>
      </c>
      <c r="E4108" s="11" t="str">
        <f t="shared" si="514"/>
        <v>Fog</v>
      </c>
      <c r="F4108" s="11" t="str">
        <f t="shared" si="515"/>
        <v>FOG</v>
      </c>
      <c r="G4108" s="11" t="str">
        <f t="shared" si="516"/>
        <v>fog</v>
      </c>
      <c r="H4108" s="11" t="str">
        <f>'Raw Data'!H4107</f>
        <v>Weekday</v>
      </c>
      <c r="I4108" s="11" t="str">
        <f t="shared" si="517"/>
        <v>WD</v>
      </c>
      <c r="J4108" s="11" t="str">
        <f t="shared" si="518"/>
        <v>Fog</v>
      </c>
      <c r="K4108" s="11" t="str">
        <f>TEXT('Raw Data'!F4107,"0")</f>
        <v>6</v>
      </c>
      <c r="L4108" s="11">
        <f t="shared" si="519"/>
        <v>6</v>
      </c>
    </row>
    <row r="4109" spans="1:12" x14ac:dyDescent="0.3">
      <c r="A4109" s="9">
        <f>'Raw Data'!A4108</f>
        <v>45366.256944444503</v>
      </c>
      <c r="B4109" s="11" t="str">
        <f>'Raw Data'!O4108</f>
        <v>Clear</v>
      </c>
      <c r="C4109" s="11" t="str">
        <f t="shared" si="512"/>
        <v>Clear</v>
      </c>
      <c r="D4109" s="11" t="str">
        <f t="shared" si="513"/>
        <v>Clear</v>
      </c>
      <c r="E4109" s="11" t="str">
        <f t="shared" si="514"/>
        <v>Clear</v>
      </c>
      <c r="F4109" s="11" t="str">
        <f t="shared" si="515"/>
        <v>CLEAR</v>
      </c>
      <c r="G4109" s="11" t="str">
        <f t="shared" si="516"/>
        <v>clear</v>
      </c>
      <c r="H4109" s="11" t="str">
        <f>'Raw Data'!H4108</f>
        <v>Weekday</v>
      </c>
      <c r="I4109" s="11" t="str">
        <f t="shared" si="517"/>
        <v>WD</v>
      </c>
      <c r="J4109" s="11" t="str">
        <f t="shared" si="518"/>
        <v>Clear</v>
      </c>
      <c r="K4109" s="11" t="str">
        <f>TEXT('Raw Data'!F4108,"0")</f>
        <v>6</v>
      </c>
      <c r="L4109" s="11">
        <f t="shared" si="519"/>
        <v>6</v>
      </c>
    </row>
    <row r="4110" spans="1:12" x14ac:dyDescent="0.3">
      <c r="A4110" s="9">
        <f>'Raw Data'!A4109</f>
        <v>45366.260416666701</v>
      </c>
      <c r="B4110" s="11" t="str">
        <f>'Raw Data'!O4109</f>
        <v>Snow</v>
      </c>
      <c r="C4110" s="11" t="str">
        <f t="shared" si="512"/>
        <v>Snow</v>
      </c>
      <c r="D4110" s="11" t="str">
        <f t="shared" si="513"/>
        <v>Snow</v>
      </c>
      <c r="E4110" s="11" t="str">
        <f t="shared" si="514"/>
        <v>Snow</v>
      </c>
      <c r="F4110" s="11" t="str">
        <f t="shared" si="515"/>
        <v>SNOW</v>
      </c>
      <c r="G4110" s="11" t="str">
        <f t="shared" si="516"/>
        <v>snow</v>
      </c>
      <c r="H4110" s="11" t="str">
        <f>'Raw Data'!H4109</f>
        <v>Weekday</v>
      </c>
      <c r="I4110" s="11" t="str">
        <f t="shared" si="517"/>
        <v>WD</v>
      </c>
      <c r="J4110" s="11" t="str">
        <f t="shared" si="518"/>
        <v>Snow</v>
      </c>
      <c r="K4110" s="11" t="str">
        <f>TEXT('Raw Data'!F4109,"0")</f>
        <v>6</v>
      </c>
      <c r="L4110" s="11">
        <f t="shared" si="519"/>
        <v>6</v>
      </c>
    </row>
    <row r="4111" spans="1:12" x14ac:dyDescent="0.3">
      <c r="A4111" s="9">
        <f>'Raw Data'!A4110</f>
        <v>45366.263888888898</v>
      </c>
      <c r="B4111" s="11" t="str">
        <f>'Raw Data'!O4110</f>
        <v>Fog</v>
      </c>
      <c r="C4111" s="11" t="str">
        <f t="shared" si="512"/>
        <v>Fog</v>
      </c>
      <c r="D4111" s="11" t="str">
        <f t="shared" si="513"/>
        <v>Fog</v>
      </c>
      <c r="E4111" s="11" t="str">
        <f t="shared" si="514"/>
        <v>Fog</v>
      </c>
      <c r="F4111" s="11" t="str">
        <f t="shared" si="515"/>
        <v>FOG</v>
      </c>
      <c r="G4111" s="11" t="str">
        <f t="shared" si="516"/>
        <v>fog</v>
      </c>
      <c r="H4111" s="11" t="str">
        <f>'Raw Data'!H4110</f>
        <v>Weekday</v>
      </c>
      <c r="I4111" s="11" t="str">
        <f t="shared" si="517"/>
        <v>WD</v>
      </c>
      <c r="J4111" s="11" t="str">
        <f t="shared" si="518"/>
        <v>Fog</v>
      </c>
      <c r="K4111" s="11" t="str">
        <f>TEXT('Raw Data'!F4110,"0")</f>
        <v>6</v>
      </c>
      <c r="L4111" s="11">
        <f t="shared" si="519"/>
        <v>6</v>
      </c>
    </row>
    <row r="4112" spans="1:12" x14ac:dyDescent="0.3">
      <c r="A4112" s="9">
        <f>'Raw Data'!A4111</f>
        <v>45366.267361111102</v>
      </c>
      <c r="B4112" s="11" t="str">
        <f>'Raw Data'!O4111</f>
        <v>Snow</v>
      </c>
      <c r="C4112" s="11" t="str">
        <f t="shared" si="512"/>
        <v>Snow</v>
      </c>
      <c r="D4112" s="11" t="str">
        <f t="shared" si="513"/>
        <v>Snow</v>
      </c>
      <c r="E4112" s="11" t="str">
        <f t="shared" si="514"/>
        <v>Snow</v>
      </c>
      <c r="F4112" s="11" t="str">
        <f t="shared" si="515"/>
        <v>SNOW</v>
      </c>
      <c r="G4112" s="11" t="str">
        <f t="shared" si="516"/>
        <v>snow</v>
      </c>
      <c r="H4112" s="11" t="str">
        <f>'Raw Data'!H4111</f>
        <v>Weekday</v>
      </c>
      <c r="I4112" s="11" t="str">
        <f t="shared" si="517"/>
        <v>WD</v>
      </c>
      <c r="J4112" s="11" t="str">
        <f t="shared" si="518"/>
        <v>Snow</v>
      </c>
      <c r="K4112" s="11" t="str">
        <f>TEXT('Raw Data'!F4111,"0")</f>
        <v>6</v>
      </c>
      <c r="L4112" s="11">
        <f t="shared" si="519"/>
        <v>6</v>
      </c>
    </row>
    <row r="4113" spans="1:12" x14ac:dyDescent="0.3">
      <c r="A4113" s="9">
        <f>'Raw Data'!A4112</f>
        <v>45366.270833333299</v>
      </c>
      <c r="B4113" s="11" t="str">
        <f>'Raw Data'!O4112</f>
        <v>Snow</v>
      </c>
      <c r="C4113" s="11" t="str">
        <f t="shared" si="512"/>
        <v>Snow</v>
      </c>
      <c r="D4113" s="11" t="str">
        <f t="shared" si="513"/>
        <v>Snow</v>
      </c>
      <c r="E4113" s="11" t="str">
        <f t="shared" si="514"/>
        <v>Snow</v>
      </c>
      <c r="F4113" s="11" t="str">
        <f t="shared" si="515"/>
        <v>SNOW</v>
      </c>
      <c r="G4113" s="11" t="str">
        <f t="shared" si="516"/>
        <v>snow</v>
      </c>
      <c r="H4113" s="11" t="str">
        <f>'Raw Data'!H4112</f>
        <v>Weekday</v>
      </c>
      <c r="I4113" s="11" t="str">
        <f t="shared" si="517"/>
        <v>WD</v>
      </c>
      <c r="J4113" s="11" t="str">
        <f t="shared" si="518"/>
        <v>Snow</v>
      </c>
      <c r="K4113" s="11" t="str">
        <f>TEXT('Raw Data'!F4112,"0")</f>
        <v>6</v>
      </c>
      <c r="L4113" s="11">
        <f t="shared" si="519"/>
        <v>6</v>
      </c>
    </row>
    <row r="4114" spans="1:12" x14ac:dyDescent="0.3">
      <c r="A4114" s="9">
        <f>'Raw Data'!A4113</f>
        <v>45366.274305555598</v>
      </c>
      <c r="B4114" s="11" t="str">
        <f>'Raw Data'!O4113</f>
        <v>Clear</v>
      </c>
      <c r="C4114" s="11" t="str">
        <f t="shared" si="512"/>
        <v>Clear</v>
      </c>
      <c r="D4114" s="11" t="str">
        <f t="shared" si="513"/>
        <v>Clear</v>
      </c>
      <c r="E4114" s="11" t="str">
        <f t="shared" si="514"/>
        <v>Clear</v>
      </c>
      <c r="F4114" s="11" t="str">
        <f t="shared" si="515"/>
        <v>CLEAR</v>
      </c>
      <c r="G4114" s="11" t="str">
        <f t="shared" si="516"/>
        <v>clear</v>
      </c>
      <c r="H4114" s="11" t="str">
        <f>'Raw Data'!H4113</f>
        <v>Weekday</v>
      </c>
      <c r="I4114" s="11" t="str">
        <f t="shared" si="517"/>
        <v>WD</v>
      </c>
      <c r="J4114" s="11" t="str">
        <f t="shared" si="518"/>
        <v>Clear</v>
      </c>
      <c r="K4114" s="11" t="str">
        <f>TEXT('Raw Data'!F4113,"0")</f>
        <v>6</v>
      </c>
      <c r="L4114" s="11">
        <f t="shared" si="519"/>
        <v>6</v>
      </c>
    </row>
    <row r="4115" spans="1:12" x14ac:dyDescent="0.3">
      <c r="A4115" s="9">
        <f>'Raw Data'!A4114</f>
        <v>45366.277777777803</v>
      </c>
      <c r="B4115" s="11" t="str">
        <f>'Raw Data'!O4114</f>
        <v>Rain</v>
      </c>
      <c r="C4115" s="11" t="str">
        <f t="shared" si="512"/>
        <v>Rain</v>
      </c>
      <c r="D4115" s="11" t="str">
        <f t="shared" si="513"/>
        <v>Rain</v>
      </c>
      <c r="E4115" s="11" t="str">
        <f t="shared" si="514"/>
        <v>Rain</v>
      </c>
      <c r="F4115" s="11" t="str">
        <f t="shared" si="515"/>
        <v>RAIN</v>
      </c>
      <c r="G4115" s="11" t="str">
        <f t="shared" si="516"/>
        <v>rain</v>
      </c>
      <c r="H4115" s="11" t="str">
        <f>'Raw Data'!H4114</f>
        <v>Weekday</v>
      </c>
      <c r="I4115" s="11" t="str">
        <f t="shared" si="517"/>
        <v>WD</v>
      </c>
      <c r="J4115" s="11" t="str">
        <f t="shared" si="518"/>
        <v>Rain</v>
      </c>
      <c r="K4115" s="11" t="str">
        <f>TEXT('Raw Data'!F4114,"0")</f>
        <v>6</v>
      </c>
      <c r="L4115" s="11">
        <f t="shared" si="519"/>
        <v>6</v>
      </c>
    </row>
    <row r="4116" spans="1:12" x14ac:dyDescent="0.3">
      <c r="A4116" s="9">
        <f>'Raw Data'!A4115</f>
        <v>45366.28125</v>
      </c>
      <c r="B4116" s="11" t="str">
        <f>'Raw Data'!O4115</f>
        <v>Clear</v>
      </c>
      <c r="C4116" s="11" t="str">
        <f t="shared" si="512"/>
        <v>Clear</v>
      </c>
      <c r="D4116" s="11" t="str">
        <f t="shared" si="513"/>
        <v>Clear</v>
      </c>
      <c r="E4116" s="11" t="str">
        <f t="shared" si="514"/>
        <v>Clear</v>
      </c>
      <c r="F4116" s="11" t="str">
        <f t="shared" si="515"/>
        <v>CLEAR</v>
      </c>
      <c r="G4116" s="11" t="str">
        <f t="shared" si="516"/>
        <v>clear</v>
      </c>
      <c r="H4116" s="11" t="str">
        <f>'Raw Data'!H4115</f>
        <v>Weekday</v>
      </c>
      <c r="I4116" s="11" t="str">
        <f t="shared" si="517"/>
        <v>WD</v>
      </c>
      <c r="J4116" s="11" t="str">
        <f t="shared" si="518"/>
        <v>Clear</v>
      </c>
      <c r="K4116" s="11" t="str">
        <f>TEXT('Raw Data'!F4115,"0")</f>
        <v>6</v>
      </c>
      <c r="L4116" s="11">
        <f t="shared" si="519"/>
        <v>6</v>
      </c>
    </row>
    <row r="4117" spans="1:12" x14ac:dyDescent="0.3">
      <c r="A4117" s="9">
        <f>'Raw Data'!A4116</f>
        <v>45366.284722222197</v>
      </c>
      <c r="B4117" s="11" t="str">
        <f>'Raw Data'!O4116</f>
        <v>Fog</v>
      </c>
      <c r="C4117" s="11" t="str">
        <f t="shared" si="512"/>
        <v>Fog</v>
      </c>
      <c r="D4117" s="11" t="str">
        <f t="shared" si="513"/>
        <v>Fog</v>
      </c>
      <c r="E4117" s="11" t="str">
        <f t="shared" si="514"/>
        <v>Fog</v>
      </c>
      <c r="F4117" s="11" t="str">
        <f t="shared" si="515"/>
        <v>FOG</v>
      </c>
      <c r="G4117" s="11" t="str">
        <f t="shared" si="516"/>
        <v>fog</v>
      </c>
      <c r="H4117" s="11" t="str">
        <f>'Raw Data'!H4116</f>
        <v>Weekday</v>
      </c>
      <c r="I4117" s="11" t="str">
        <f t="shared" si="517"/>
        <v>WD</v>
      </c>
      <c r="J4117" s="11" t="str">
        <f t="shared" si="518"/>
        <v>Fog</v>
      </c>
      <c r="K4117" s="11" t="str">
        <f>TEXT('Raw Data'!F4116,"0")</f>
        <v>6</v>
      </c>
      <c r="L4117" s="11">
        <f t="shared" si="519"/>
        <v>6</v>
      </c>
    </row>
    <row r="4118" spans="1:12" x14ac:dyDescent="0.3">
      <c r="A4118" s="9">
        <f>'Raw Data'!A4117</f>
        <v>45366.288194444503</v>
      </c>
      <c r="B4118" s="11" t="str">
        <f>'Raw Data'!O4117</f>
        <v>Rain</v>
      </c>
      <c r="C4118" s="11" t="str">
        <f t="shared" si="512"/>
        <v>Rain</v>
      </c>
      <c r="D4118" s="11" t="str">
        <f t="shared" si="513"/>
        <v>Rain</v>
      </c>
      <c r="E4118" s="11" t="str">
        <f t="shared" si="514"/>
        <v>Rain</v>
      </c>
      <c r="F4118" s="11" t="str">
        <f t="shared" si="515"/>
        <v>RAIN</v>
      </c>
      <c r="G4118" s="11" t="str">
        <f t="shared" si="516"/>
        <v>rain</v>
      </c>
      <c r="H4118" s="11" t="str">
        <f>'Raw Data'!H4117</f>
        <v>Weekday</v>
      </c>
      <c r="I4118" s="11" t="str">
        <f t="shared" si="517"/>
        <v>WD</v>
      </c>
      <c r="J4118" s="11" t="str">
        <f t="shared" si="518"/>
        <v>Rain</v>
      </c>
      <c r="K4118" s="11" t="str">
        <f>TEXT('Raw Data'!F4117,"0")</f>
        <v>6</v>
      </c>
      <c r="L4118" s="11">
        <f t="shared" si="519"/>
        <v>6</v>
      </c>
    </row>
    <row r="4119" spans="1:12" x14ac:dyDescent="0.3">
      <c r="A4119" s="9">
        <f>'Raw Data'!A4118</f>
        <v>45366.291666666701</v>
      </c>
      <c r="B4119" s="11" t="str">
        <f>'Raw Data'!O4118</f>
        <v>Clear</v>
      </c>
      <c r="C4119" s="11" t="str">
        <f t="shared" si="512"/>
        <v>Clear</v>
      </c>
      <c r="D4119" s="11" t="str">
        <f t="shared" si="513"/>
        <v>Clear</v>
      </c>
      <c r="E4119" s="11" t="str">
        <f t="shared" si="514"/>
        <v>Clear</v>
      </c>
      <c r="F4119" s="11" t="str">
        <f t="shared" si="515"/>
        <v>CLEAR</v>
      </c>
      <c r="G4119" s="11" t="str">
        <f t="shared" si="516"/>
        <v>clear</v>
      </c>
      <c r="H4119" s="11" t="str">
        <f>'Raw Data'!H4118</f>
        <v>Weekday</v>
      </c>
      <c r="I4119" s="11" t="str">
        <f t="shared" si="517"/>
        <v>WD</v>
      </c>
      <c r="J4119" s="11" t="str">
        <f t="shared" si="518"/>
        <v>Clear</v>
      </c>
      <c r="K4119" s="11" t="str">
        <f>TEXT('Raw Data'!F4118,"0")</f>
        <v>7</v>
      </c>
      <c r="L4119" s="11">
        <f t="shared" si="519"/>
        <v>7</v>
      </c>
    </row>
    <row r="4120" spans="1:12" x14ac:dyDescent="0.3">
      <c r="A4120" s="9">
        <f>'Raw Data'!A4119</f>
        <v>45366.295138888898</v>
      </c>
      <c r="B4120" s="11" t="str">
        <f>'Raw Data'!O4119</f>
        <v>Clear</v>
      </c>
      <c r="C4120" s="11" t="str">
        <f t="shared" si="512"/>
        <v>Clear</v>
      </c>
      <c r="D4120" s="11" t="str">
        <f t="shared" si="513"/>
        <v>Clear</v>
      </c>
      <c r="E4120" s="11" t="str">
        <f t="shared" si="514"/>
        <v>Clear</v>
      </c>
      <c r="F4120" s="11" t="str">
        <f t="shared" si="515"/>
        <v>CLEAR</v>
      </c>
      <c r="G4120" s="11" t="str">
        <f t="shared" si="516"/>
        <v>clear</v>
      </c>
      <c r="H4120" s="11" t="str">
        <f>'Raw Data'!H4119</f>
        <v>Weekday</v>
      </c>
      <c r="I4120" s="11" t="str">
        <f t="shared" si="517"/>
        <v>WD</v>
      </c>
      <c r="J4120" s="11" t="str">
        <f t="shared" si="518"/>
        <v>Clear</v>
      </c>
      <c r="K4120" s="11" t="str">
        <f>TEXT('Raw Data'!F4119,"0")</f>
        <v>7</v>
      </c>
      <c r="L4120" s="11">
        <f t="shared" si="519"/>
        <v>7</v>
      </c>
    </row>
    <row r="4121" spans="1:12" x14ac:dyDescent="0.3">
      <c r="A4121" s="9">
        <f>'Raw Data'!A4120</f>
        <v>45366.298611111102</v>
      </c>
      <c r="B4121" s="11" t="str">
        <f>'Raw Data'!O4120</f>
        <v>Snow</v>
      </c>
      <c r="C4121" s="11" t="str">
        <f t="shared" si="512"/>
        <v>Snow</v>
      </c>
      <c r="D4121" s="11" t="str">
        <f t="shared" si="513"/>
        <v>Snow</v>
      </c>
      <c r="E4121" s="11" t="str">
        <f t="shared" si="514"/>
        <v>Snow</v>
      </c>
      <c r="F4121" s="11" t="str">
        <f t="shared" si="515"/>
        <v>SNOW</v>
      </c>
      <c r="G4121" s="11" t="str">
        <f t="shared" si="516"/>
        <v>snow</v>
      </c>
      <c r="H4121" s="11" t="str">
        <f>'Raw Data'!H4120</f>
        <v>Weekday</v>
      </c>
      <c r="I4121" s="11" t="str">
        <f t="shared" si="517"/>
        <v>WD</v>
      </c>
      <c r="J4121" s="11" t="str">
        <f t="shared" si="518"/>
        <v>Snow</v>
      </c>
      <c r="K4121" s="11" t="str">
        <f>TEXT('Raw Data'!F4120,"0")</f>
        <v>7</v>
      </c>
      <c r="L4121" s="11">
        <f t="shared" si="519"/>
        <v>7</v>
      </c>
    </row>
    <row r="4122" spans="1:12" x14ac:dyDescent="0.3">
      <c r="A4122" s="9">
        <f>'Raw Data'!A4121</f>
        <v>45366.302083333299</v>
      </c>
      <c r="B4122" s="11" t="str">
        <f>'Raw Data'!O4121</f>
        <v>Rain</v>
      </c>
      <c r="C4122" s="11" t="str">
        <f t="shared" si="512"/>
        <v>Rain</v>
      </c>
      <c r="D4122" s="11" t="str">
        <f t="shared" si="513"/>
        <v>Rain</v>
      </c>
      <c r="E4122" s="11" t="str">
        <f t="shared" si="514"/>
        <v>Rain</v>
      </c>
      <c r="F4122" s="11" t="str">
        <f t="shared" si="515"/>
        <v>RAIN</v>
      </c>
      <c r="G4122" s="11" t="str">
        <f t="shared" si="516"/>
        <v>rain</v>
      </c>
      <c r="H4122" s="11" t="str">
        <f>'Raw Data'!H4121</f>
        <v>Weekday</v>
      </c>
      <c r="I4122" s="11" t="str">
        <f t="shared" si="517"/>
        <v>WD</v>
      </c>
      <c r="J4122" s="11" t="str">
        <f t="shared" si="518"/>
        <v>Rain</v>
      </c>
      <c r="K4122" s="11" t="str">
        <f>TEXT('Raw Data'!F4121,"0")</f>
        <v>7</v>
      </c>
      <c r="L4122" s="11">
        <f t="shared" si="519"/>
        <v>7</v>
      </c>
    </row>
    <row r="4123" spans="1:12" x14ac:dyDescent="0.3">
      <c r="A4123" s="9">
        <f>'Raw Data'!A4122</f>
        <v>45366.305555555598</v>
      </c>
      <c r="B4123" s="11" t="str">
        <f>'Raw Data'!O4122</f>
        <v>Snow</v>
      </c>
      <c r="C4123" s="11" t="str">
        <f t="shared" si="512"/>
        <v>Snow</v>
      </c>
      <c r="D4123" s="11" t="str">
        <f t="shared" si="513"/>
        <v>Snow</v>
      </c>
      <c r="E4123" s="11" t="str">
        <f t="shared" si="514"/>
        <v>Snow</v>
      </c>
      <c r="F4123" s="11" t="str">
        <f t="shared" si="515"/>
        <v>SNOW</v>
      </c>
      <c r="G4123" s="11" t="str">
        <f t="shared" si="516"/>
        <v>snow</v>
      </c>
      <c r="H4123" s="11" t="str">
        <f>'Raw Data'!H4122</f>
        <v>Weekday</v>
      </c>
      <c r="I4123" s="11" t="str">
        <f t="shared" si="517"/>
        <v>WD</v>
      </c>
      <c r="J4123" s="11" t="str">
        <f t="shared" si="518"/>
        <v>Snow</v>
      </c>
      <c r="K4123" s="11" t="str">
        <f>TEXT('Raw Data'!F4122,"0")</f>
        <v>7</v>
      </c>
      <c r="L4123" s="11">
        <f t="shared" si="519"/>
        <v>7</v>
      </c>
    </row>
    <row r="4124" spans="1:12" x14ac:dyDescent="0.3">
      <c r="A4124" s="9">
        <f>'Raw Data'!A4123</f>
        <v>45366.309027777803</v>
      </c>
      <c r="B4124" s="11" t="str">
        <f>'Raw Data'!O4123</f>
        <v>Snow</v>
      </c>
      <c r="C4124" s="11" t="str">
        <f t="shared" si="512"/>
        <v>Snow</v>
      </c>
      <c r="D4124" s="11" t="str">
        <f t="shared" si="513"/>
        <v>Snow</v>
      </c>
      <c r="E4124" s="11" t="str">
        <f t="shared" si="514"/>
        <v>Snow</v>
      </c>
      <c r="F4124" s="11" t="str">
        <f t="shared" si="515"/>
        <v>SNOW</v>
      </c>
      <c r="G4124" s="11" t="str">
        <f t="shared" si="516"/>
        <v>snow</v>
      </c>
      <c r="H4124" s="11" t="str">
        <f>'Raw Data'!H4123</f>
        <v>Weekday</v>
      </c>
      <c r="I4124" s="11" t="str">
        <f t="shared" si="517"/>
        <v>WD</v>
      </c>
      <c r="J4124" s="11" t="str">
        <f t="shared" si="518"/>
        <v>Snow</v>
      </c>
      <c r="K4124" s="11" t="str">
        <f>TEXT('Raw Data'!F4123,"0")</f>
        <v>7</v>
      </c>
      <c r="L4124" s="11">
        <f t="shared" si="519"/>
        <v>7</v>
      </c>
    </row>
    <row r="4125" spans="1:12" x14ac:dyDescent="0.3">
      <c r="A4125" s="9">
        <f>'Raw Data'!A4124</f>
        <v>45366.3125</v>
      </c>
      <c r="B4125" s="11" t="str">
        <f>'Raw Data'!O4124</f>
        <v>Rain</v>
      </c>
      <c r="C4125" s="11" t="str">
        <f t="shared" si="512"/>
        <v>Rain</v>
      </c>
      <c r="D4125" s="11" t="str">
        <f t="shared" si="513"/>
        <v>Rain</v>
      </c>
      <c r="E4125" s="11" t="str">
        <f t="shared" si="514"/>
        <v>Rain</v>
      </c>
      <c r="F4125" s="11" t="str">
        <f t="shared" si="515"/>
        <v>RAIN</v>
      </c>
      <c r="G4125" s="11" t="str">
        <f t="shared" si="516"/>
        <v>rain</v>
      </c>
      <c r="H4125" s="11" t="str">
        <f>'Raw Data'!H4124</f>
        <v>Weekday</v>
      </c>
      <c r="I4125" s="11" t="str">
        <f t="shared" si="517"/>
        <v>WD</v>
      </c>
      <c r="J4125" s="11" t="str">
        <f t="shared" si="518"/>
        <v>Rain</v>
      </c>
      <c r="K4125" s="11" t="str">
        <f>TEXT('Raw Data'!F4124,"0")</f>
        <v>7</v>
      </c>
      <c r="L4125" s="11">
        <f t="shared" si="519"/>
        <v>7</v>
      </c>
    </row>
    <row r="4126" spans="1:12" x14ac:dyDescent="0.3">
      <c r="A4126" s="9">
        <f>'Raw Data'!A4125</f>
        <v>45366.315972222197</v>
      </c>
      <c r="B4126" s="11" t="str">
        <f>'Raw Data'!O4125</f>
        <v>Snow</v>
      </c>
      <c r="C4126" s="11" t="str">
        <f t="shared" si="512"/>
        <v>Snow</v>
      </c>
      <c r="D4126" s="11" t="str">
        <f t="shared" si="513"/>
        <v>Snow</v>
      </c>
      <c r="E4126" s="11" t="str">
        <f t="shared" si="514"/>
        <v>Snow</v>
      </c>
      <c r="F4126" s="11" t="str">
        <f t="shared" si="515"/>
        <v>SNOW</v>
      </c>
      <c r="G4126" s="11" t="str">
        <f t="shared" si="516"/>
        <v>snow</v>
      </c>
      <c r="H4126" s="11" t="str">
        <f>'Raw Data'!H4125</f>
        <v>Weekday</v>
      </c>
      <c r="I4126" s="11" t="str">
        <f t="shared" si="517"/>
        <v>WD</v>
      </c>
      <c r="J4126" s="11" t="str">
        <f t="shared" si="518"/>
        <v>Snow</v>
      </c>
      <c r="K4126" s="11" t="str">
        <f>TEXT('Raw Data'!F4125,"0")</f>
        <v>7</v>
      </c>
      <c r="L4126" s="11">
        <f t="shared" si="519"/>
        <v>7</v>
      </c>
    </row>
    <row r="4127" spans="1:12" x14ac:dyDescent="0.3">
      <c r="A4127" s="9">
        <f>'Raw Data'!A4126</f>
        <v>45366.319444444503</v>
      </c>
      <c r="B4127" s="11" t="str">
        <f>'Raw Data'!O4126</f>
        <v>Rain</v>
      </c>
      <c r="C4127" s="11" t="str">
        <f t="shared" si="512"/>
        <v>Rain</v>
      </c>
      <c r="D4127" s="11" t="str">
        <f t="shared" si="513"/>
        <v>Rain</v>
      </c>
      <c r="E4127" s="11" t="str">
        <f t="shared" si="514"/>
        <v>Rain</v>
      </c>
      <c r="F4127" s="11" t="str">
        <f t="shared" si="515"/>
        <v>RAIN</v>
      </c>
      <c r="G4127" s="11" t="str">
        <f t="shared" si="516"/>
        <v>rain</v>
      </c>
      <c r="H4127" s="11" t="str">
        <f>'Raw Data'!H4126</f>
        <v>Weekday</v>
      </c>
      <c r="I4127" s="11" t="str">
        <f t="shared" si="517"/>
        <v>WD</v>
      </c>
      <c r="J4127" s="11" t="str">
        <f t="shared" si="518"/>
        <v>Rain</v>
      </c>
      <c r="K4127" s="11" t="str">
        <f>TEXT('Raw Data'!F4126,"0")</f>
        <v>7</v>
      </c>
      <c r="L4127" s="11">
        <f t="shared" si="519"/>
        <v>7</v>
      </c>
    </row>
    <row r="4128" spans="1:12" x14ac:dyDescent="0.3">
      <c r="A4128" s="9">
        <f>'Raw Data'!A4127</f>
        <v>45366.322916666701</v>
      </c>
      <c r="B4128" s="11" t="str">
        <f>'Raw Data'!O4127</f>
        <v>Rain</v>
      </c>
      <c r="C4128" s="11" t="str">
        <f t="shared" si="512"/>
        <v>Rain</v>
      </c>
      <c r="D4128" s="11" t="str">
        <f t="shared" si="513"/>
        <v>Rain</v>
      </c>
      <c r="E4128" s="11" t="str">
        <f t="shared" si="514"/>
        <v>Rain</v>
      </c>
      <c r="F4128" s="11" t="str">
        <f t="shared" si="515"/>
        <v>RAIN</v>
      </c>
      <c r="G4128" s="11" t="str">
        <f t="shared" si="516"/>
        <v>rain</v>
      </c>
      <c r="H4128" s="11" t="str">
        <f>'Raw Data'!H4127</f>
        <v>Weekday</v>
      </c>
      <c r="I4128" s="11" t="str">
        <f t="shared" si="517"/>
        <v>WD</v>
      </c>
      <c r="J4128" s="11" t="str">
        <f t="shared" si="518"/>
        <v>Rain</v>
      </c>
      <c r="K4128" s="11" t="str">
        <f>TEXT('Raw Data'!F4127,"0")</f>
        <v>7</v>
      </c>
      <c r="L4128" s="11">
        <f t="shared" si="519"/>
        <v>7</v>
      </c>
    </row>
    <row r="4129" spans="1:12" x14ac:dyDescent="0.3">
      <c r="A4129" s="9">
        <f>'Raw Data'!A4128</f>
        <v>45366.326388888898</v>
      </c>
      <c r="B4129" s="11" t="str">
        <f>'Raw Data'!O4128</f>
        <v>Rain</v>
      </c>
      <c r="C4129" s="11" t="str">
        <f t="shared" si="512"/>
        <v>Rain</v>
      </c>
      <c r="D4129" s="11" t="str">
        <f t="shared" si="513"/>
        <v>Rain</v>
      </c>
      <c r="E4129" s="11" t="str">
        <f t="shared" si="514"/>
        <v>Rain</v>
      </c>
      <c r="F4129" s="11" t="str">
        <f t="shared" si="515"/>
        <v>RAIN</v>
      </c>
      <c r="G4129" s="11" t="str">
        <f t="shared" si="516"/>
        <v>rain</v>
      </c>
      <c r="H4129" s="11" t="str">
        <f>'Raw Data'!H4128</f>
        <v>Weekday</v>
      </c>
      <c r="I4129" s="11" t="str">
        <f t="shared" si="517"/>
        <v>WD</v>
      </c>
      <c r="J4129" s="11" t="str">
        <f t="shared" si="518"/>
        <v>Rain</v>
      </c>
      <c r="K4129" s="11" t="str">
        <f>TEXT('Raw Data'!F4128,"0")</f>
        <v>7</v>
      </c>
      <c r="L4129" s="11">
        <f t="shared" si="519"/>
        <v>7</v>
      </c>
    </row>
    <row r="4130" spans="1:12" x14ac:dyDescent="0.3">
      <c r="A4130" s="9">
        <f>'Raw Data'!A4129</f>
        <v>45366.329861111102</v>
      </c>
      <c r="B4130" s="11" t="str">
        <f>'Raw Data'!O4129</f>
        <v>Fog</v>
      </c>
      <c r="C4130" s="11" t="str">
        <f t="shared" si="512"/>
        <v>Fog</v>
      </c>
      <c r="D4130" s="11" t="str">
        <f t="shared" si="513"/>
        <v>Fog</v>
      </c>
      <c r="E4130" s="11" t="str">
        <f t="shared" si="514"/>
        <v>Fog</v>
      </c>
      <c r="F4130" s="11" t="str">
        <f t="shared" si="515"/>
        <v>FOG</v>
      </c>
      <c r="G4130" s="11" t="str">
        <f t="shared" si="516"/>
        <v>fog</v>
      </c>
      <c r="H4130" s="11" t="str">
        <f>'Raw Data'!H4129</f>
        <v>Weekday</v>
      </c>
      <c r="I4130" s="11" t="str">
        <f t="shared" si="517"/>
        <v>WD</v>
      </c>
      <c r="J4130" s="11" t="str">
        <f t="shared" si="518"/>
        <v>Fog</v>
      </c>
      <c r="K4130" s="11" t="str">
        <f>TEXT('Raw Data'!F4129,"0")</f>
        <v>7</v>
      </c>
      <c r="L4130" s="11">
        <f t="shared" si="519"/>
        <v>7</v>
      </c>
    </row>
    <row r="4131" spans="1:12" x14ac:dyDescent="0.3">
      <c r="A4131" s="9">
        <f>'Raw Data'!A4130</f>
        <v>45366.333333333299</v>
      </c>
      <c r="B4131" s="11" t="str">
        <f>'Raw Data'!O4130</f>
        <v>Fog</v>
      </c>
      <c r="C4131" s="11" t="str">
        <f t="shared" si="512"/>
        <v>Fog</v>
      </c>
      <c r="D4131" s="11" t="str">
        <f t="shared" si="513"/>
        <v>Fog</v>
      </c>
      <c r="E4131" s="11" t="str">
        <f t="shared" si="514"/>
        <v>Fog</v>
      </c>
      <c r="F4131" s="11" t="str">
        <f t="shared" si="515"/>
        <v>FOG</v>
      </c>
      <c r="G4131" s="11" t="str">
        <f t="shared" si="516"/>
        <v>fog</v>
      </c>
      <c r="H4131" s="11" t="str">
        <f>'Raw Data'!H4130</f>
        <v>Weekday</v>
      </c>
      <c r="I4131" s="11" t="str">
        <f t="shared" si="517"/>
        <v>WD</v>
      </c>
      <c r="J4131" s="11" t="str">
        <f t="shared" si="518"/>
        <v>Fog</v>
      </c>
      <c r="K4131" s="11" t="str">
        <f>TEXT('Raw Data'!F4130,"0")</f>
        <v>8</v>
      </c>
      <c r="L4131" s="11">
        <f t="shared" si="519"/>
        <v>8</v>
      </c>
    </row>
    <row r="4132" spans="1:12" x14ac:dyDescent="0.3">
      <c r="A4132" s="9">
        <f>'Raw Data'!A4131</f>
        <v>45366.336805555598</v>
      </c>
      <c r="B4132" s="11" t="str">
        <f>'Raw Data'!O4131</f>
        <v>Rain</v>
      </c>
      <c r="C4132" s="11" t="str">
        <f t="shared" si="512"/>
        <v>Rain</v>
      </c>
      <c r="D4132" s="11" t="str">
        <f t="shared" si="513"/>
        <v>Rain</v>
      </c>
      <c r="E4132" s="11" t="str">
        <f t="shared" si="514"/>
        <v>Rain</v>
      </c>
      <c r="F4132" s="11" t="str">
        <f t="shared" si="515"/>
        <v>RAIN</v>
      </c>
      <c r="G4132" s="11" t="str">
        <f t="shared" si="516"/>
        <v>rain</v>
      </c>
      <c r="H4132" s="11" t="str">
        <f>'Raw Data'!H4131</f>
        <v>Weekday</v>
      </c>
      <c r="I4132" s="11" t="str">
        <f t="shared" si="517"/>
        <v>WD</v>
      </c>
      <c r="J4132" s="11" t="str">
        <f t="shared" si="518"/>
        <v>Rain</v>
      </c>
      <c r="K4132" s="11" t="str">
        <f>TEXT('Raw Data'!F4131,"0")</f>
        <v>8</v>
      </c>
      <c r="L4132" s="11">
        <f t="shared" si="519"/>
        <v>8</v>
      </c>
    </row>
    <row r="4133" spans="1:12" x14ac:dyDescent="0.3">
      <c r="A4133" s="9">
        <f>'Raw Data'!A4132</f>
        <v>45366.340277777803</v>
      </c>
      <c r="B4133" s="11" t="str">
        <f>'Raw Data'!O4132</f>
        <v>Snow</v>
      </c>
      <c r="C4133" s="11" t="str">
        <f t="shared" si="512"/>
        <v>Snow</v>
      </c>
      <c r="D4133" s="11" t="str">
        <f t="shared" si="513"/>
        <v>Snow</v>
      </c>
      <c r="E4133" s="11" t="str">
        <f t="shared" si="514"/>
        <v>Snow</v>
      </c>
      <c r="F4133" s="11" t="str">
        <f t="shared" si="515"/>
        <v>SNOW</v>
      </c>
      <c r="G4133" s="11" t="str">
        <f t="shared" si="516"/>
        <v>snow</v>
      </c>
      <c r="H4133" s="11" t="str">
        <f>'Raw Data'!H4132</f>
        <v>Weekday</v>
      </c>
      <c r="I4133" s="11" t="str">
        <f t="shared" si="517"/>
        <v>WD</v>
      </c>
      <c r="J4133" s="11" t="str">
        <f t="shared" si="518"/>
        <v>Snow</v>
      </c>
      <c r="K4133" s="11" t="str">
        <f>TEXT('Raw Data'!F4132,"0")</f>
        <v>8</v>
      </c>
      <c r="L4133" s="11">
        <f t="shared" si="519"/>
        <v>8</v>
      </c>
    </row>
    <row r="4134" spans="1:12" x14ac:dyDescent="0.3">
      <c r="A4134" s="9">
        <f>'Raw Data'!A4133</f>
        <v>45366.34375</v>
      </c>
      <c r="B4134" s="11" t="str">
        <f>'Raw Data'!O4133</f>
        <v>Rain</v>
      </c>
      <c r="C4134" s="11" t="str">
        <f t="shared" si="512"/>
        <v>Rain</v>
      </c>
      <c r="D4134" s="11" t="str">
        <f t="shared" si="513"/>
        <v>Rain</v>
      </c>
      <c r="E4134" s="11" t="str">
        <f t="shared" si="514"/>
        <v>Rain</v>
      </c>
      <c r="F4134" s="11" t="str">
        <f t="shared" si="515"/>
        <v>RAIN</v>
      </c>
      <c r="G4134" s="11" t="str">
        <f t="shared" si="516"/>
        <v>rain</v>
      </c>
      <c r="H4134" s="11" t="str">
        <f>'Raw Data'!H4133</f>
        <v>Weekday</v>
      </c>
      <c r="I4134" s="11" t="str">
        <f t="shared" si="517"/>
        <v>WD</v>
      </c>
      <c r="J4134" s="11" t="str">
        <f t="shared" si="518"/>
        <v>Rain</v>
      </c>
      <c r="K4134" s="11" t="str">
        <f>TEXT('Raw Data'!F4133,"0")</f>
        <v>8</v>
      </c>
      <c r="L4134" s="11">
        <f t="shared" si="519"/>
        <v>8</v>
      </c>
    </row>
    <row r="4135" spans="1:12" x14ac:dyDescent="0.3">
      <c r="A4135" s="9">
        <f>'Raw Data'!A4134</f>
        <v>45366.347222222197</v>
      </c>
      <c r="B4135" s="11" t="str">
        <f>'Raw Data'!O4134</f>
        <v>Fog</v>
      </c>
      <c r="C4135" s="11" t="str">
        <f t="shared" si="512"/>
        <v>Fog</v>
      </c>
      <c r="D4135" s="11" t="str">
        <f t="shared" si="513"/>
        <v>Fog</v>
      </c>
      <c r="E4135" s="11" t="str">
        <f t="shared" si="514"/>
        <v>Fog</v>
      </c>
      <c r="F4135" s="11" t="str">
        <f t="shared" si="515"/>
        <v>FOG</v>
      </c>
      <c r="G4135" s="11" t="str">
        <f t="shared" si="516"/>
        <v>fog</v>
      </c>
      <c r="H4135" s="11" t="str">
        <f>'Raw Data'!H4134</f>
        <v>Weekday</v>
      </c>
      <c r="I4135" s="11" t="str">
        <f t="shared" si="517"/>
        <v>WD</v>
      </c>
      <c r="J4135" s="11" t="str">
        <f t="shared" si="518"/>
        <v>Fog</v>
      </c>
      <c r="K4135" s="11" t="str">
        <f>TEXT('Raw Data'!F4134,"0")</f>
        <v>8</v>
      </c>
      <c r="L4135" s="11">
        <f t="shared" si="519"/>
        <v>8</v>
      </c>
    </row>
    <row r="4136" spans="1:12" x14ac:dyDescent="0.3">
      <c r="A4136" s="9">
        <f>'Raw Data'!A4135</f>
        <v>45366.350694444503</v>
      </c>
      <c r="B4136" s="11" t="str">
        <f>'Raw Data'!O4135</f>
        <v>Fog</v>
      </c>
      <c r="C4136" s="11" t="str">
        <f t="shared" si="512"/>
        <v>Fog</v>
      </c>
      <c r="D4136" s="11" t="str">
        <f t="shared" si="513"/>
        <v>Fog</v>
      </c>
      <c r="E4136" s="11" t="str">
        <f t="shared" si="514"/>
        <v>Fog</v>
      </c>
      <c r="F4136" s="11" t="str">
        <f t="shared" si="515"/>
        <v>FOG</v>
      </c>
      <c r="G4136" s="11" t="str">
        <f t="shared" si="516"/>
        <v>fog</v>
      </c>
      <c r="H4136" s="11" t="str">
        <f>'Raw Data'!H4135</f>
        <v>Weekday</v>
      </c>
      <c r="I4136" s="11" t="str">
        <f t="shared" si="517"/>
        <v>WD</v>
      </c>
      <c r="J4136" s="11" t="str">
        <f t="shared" si="518"/>
        <v>Fog</v>
      </c>
      <c r="K4136" s="11" t="str">
        <f>TEXT('Raw Data'!F4135,"0")</f>
        <v>8</v>
      </c>
      <c r="L4136" s="11">
        <f t="shared" si="519"/>
        <v>8</v>
      </c>
    </row>
    <row r="4137" spans="1:12" x14ac:dyDescent="0.3">
      <c r="A4137" s="9">
        <f>'Raw Data'!A4136</f>
        <v>45366.354166666701</v>
      </c>
      <c r="B4137" s="11" t="str">
        <f>'Raw Data'!O4136</f>
        <v>Snow</v>
      </c>
      <c r="C4137" s="11" t="str">
        <f t="shared" si="512"/>
        <v>Snow</v>
      </c>
      <c r="D4137" s="11" t="str">
        <f t="shared" si="513"/>
        <v>Snow</v>
      </c>
      <c r="E4137" s="11" t="str">
        <f t="shared" si="514"/>
        <v>Snow</v>
      </c>
      <c r="F4137" s="11" t="str">
        <f t="shared" si="515"/>
        <v>SNOW</v>
      </c>
      <c r="G4137" s="11" t="str">
        <f t="shared" si="516"/>
        <v>snow</v>
      </c>
      <c r="H4137" s="11" t="str">
        <f>'Raw Data'!H4136</f>
        <v>Weekday</v>
      </c>
      <c r="I4137" s="11" t="str">
        <f t="shared" si="517"/>
        <v>WD</v>
      </c>
      <c r="J4137" s="11" t="str">
        <f t="shared" si="518"/>
        <v>Snow</v>
      </c>
      <c r="K4137" s="11" t="str">
        <f>TEXT('Raw Data'!F4136,"0")</f>
        <v>8</v>
      </c>
      <c r="L4137" s="11">
        <f t="shared" si="519"/>
        <v>8</v>
      </c>
    </row>
    <row r="4138" spans="1:12" x14ac:dyDescent="0.3">
      <c r="A4138" s="9">
        <f>'Raw Data'!A4137</f>
        <v>45366.357638888898</v>
      </c>
      <c r="B4138" s="11" t="str">
        <f>'Raw Data'!O4137</f>
        <v>Fog</v>
      </c>
      <c r="C4138" s="11" t="str">
        <f t="shared" si="512"/>
        <v>Fog</v>
      </c>
      <c r="D4138" s="11" t="str">
        <f t="shared" si="513"/>
        <v>Fog</v>
      </c>
      <c r="E4138" s="11" t="str">
        <f t="shared" si="514"/>
        <v>Fog</v>
      </c>
      <c r="F4138" s="11" t="str">
        <f t="shared" si="515"/>
        <v>FOG</v>
      </c>
      <c r="G4138" s="11" t="str">
        <f t="shared" si="516"/>
        <v>fog</v>
      </c>
      <c r="H4138" s="11" t="str">
        <f>'Raw Data'!H4137</f>
        <v>Weekday</v>
      </c>
      <c r="I4138" s="11" t="str">
        <f t="shared" si="517"/>
        <v>WD</v>
      </c>
      <c r="J4138" s="11" t="str">
        <f t="shared" si="518"/>
        <v>Fog</v>
      </c>
      <c r="K4138" s="11" t="str">
        <f>TEXT('Raw Data'!F4137,"0")</f>
        <v>8</v>
      </c>
      <c r="L4138" s="11">
        <f t="shared" si="519"/>
        <v>8</v>
      </c>
    </row>
    <row r="4139" spans="1:12" x14ac:dyDescent="0.3">
      <c r="A4139" s="9">
        <f>'Raw Data'!A4138</f>
        <v>45366.361111111102</v>
      </c>
      <c r="B4139" s="11" t="str">
        <f>'Raw Data'!O4138</f>
        <v>Rain</v>
      </c>
      <c r="C4139" s="11" t="str">
        <f t="shared" si="512"/>
        <v>Rain</v>
      </c>
      <c r="D4139" s="11" t="str">
        <f t="shared" si="513"/>
        <v>Rain</v>
      </c>
      <c r="E4139" s="11" t="str">
        <f t="shared" si="514"/>
        <v>Rain</v>
      </c>
      <c r="F4139" s="11" t="str">
        <f t="shared" si="515"/>
        <v>RAIN</v>
      </c>
      <c r="G4139" s="11" t="str">
        <f t="shared" si="516"/>
        <v>rain</v>
      </c>
      <c r="H4139" s="11" t="str">
        <f>'Raw Data'!H4138</f>
        <v>Weekday</v>
      </c>
      <c r="I4139" s="11" t="str">
        <f t="shared" si="517"/>
        <v>WD</v>
      </c>
      <c r="J4139" s="11" t="str">
        <f t="shared" si="518"/>
        <v>Rain</v>
      </c>
      <c r="K4139" s="11" t="str">
        <f>TEXT('Raw Data'!F4138,"0")</f>
        <v>8</v>
      </c>
      <c r="L4139" s="11">
        <f t="shared" si="519"/>
        <v>8</v>
      </c>
    </row>
    <row r="4140" spans="1:12" x14ac:dyDescent="0.3">
      <c r="A4140" s="9">
        <f>'Raw Data'!A4139</f>
        <v>45366.364583333299</v>
      </c>
      <c r="B4140" s="11" t="str">
        <f>'Raw Data'!O4139</f>
        <v>Snow</v>
      </c>
      <c r="C4140" s="11" t="str">
        <f t="shared" si="512"/>
        <v>Snow</v>
      </c>
      <c r="D4140" s="11" t="str">
        <f t="shared" si="513"/>
        <v>Snow</v>
      </c>
      <c r="E4140" s="11" t="str">
        <f t="shared" si="514"/>
        <v>Snow</v>
      </c>
      <c r="F4140" s="11" t="str">
        <f t="shared" si="515"/>
        <v>SNOW</v>
      </c>
      <c r="G4140" s="11" t="str">
        <f t="shared" si="516"/>
        <v>snow</v>
      </c>
      <c r="H4140" s="11" t="str">
        <f>'Raw Data'!H4139</f>
        <v>Weekday</v>
      </c>
      <c r="I4140" s="11" t="str">
        <f t="shared" si="517"/>
        <v>WD</v>
      </c>
      <c r="J4140" s="11" t="str">
        <f t="shared" si="518"/>
        <v>Snow</v>
      </c>
      <c r="K4140" s="11" t="str">
        <f>TEXT('Raw Data'!F4139,"0")</f>
        <v>8</v>
      </c>
      <c r="L4140" s="11">
        <f t="shared" si="519"/>
        <v>8</v>
      </c>
    </row>
    <row r="4141" spans="1:12" x14ac:dyDescent="0.3">
      <c r="A4141" s="9">
        <f>'Raw Data'!A4140</f>
        <v>45366.368055555598</v>
      </c>
      <c r="B4141" s="11" t="str">
        <f>'Raw Data'!O4140</f>
        <v>Clear</v>
      </c>
      <c r="C4141" s="11" t="str">
        <f t="shared" si="512"/>
        <v>Clear</v>
      </c>
      <c r="D4141" s="11" t="str">
        <f t="shared" si="513"/>
        <v>Clear</v>
      </c>
      <c r="E4141" s="11" t="str">
        <f t="shared" si="514"/>
        <v>Clear</v>
      </c>
      <c r="F4141" s="11" t="str">
        <f t="shared" si="515"/>
        <v>CLEAR</v>
      </c>
      <c r="G4141" s="11" t="str">
        <f t="shared" si="516"/>
        <v>clear</v>
      </c>
      <c r="H4141" s="11" t="str">
        <f>'Raw Data'!H4140</f>
        <v>Weekday</v>
      </c>
      <c r="I4141" s="11" t="str">
        <f t="shared" si="517"/>
        <v>WD</v>
      </c>
      <c r="J4141" s="11" t="str">
        <f t="shared" si="518"/>
        <v>Clear</v>
      </c>
      <c r="K4141" s="11" t="str">
        <f>TEXT('Raw Data'!F4140,"0")</f>
        <v>8</v>
      </c>
      <c r="L4141" s="11">
        <f t="shared" si="519"/>
        <v>8</v>
      </c>
    </row>
    <row r="4142" spans="1:12" x14ac:dyDescent="0.3">
      <c r="A4142" s="9">
        <f>'Raw Data'!A4141</f>
        <v>45366.371527777803</v>
      </c>
      <c r="B4142" s="11" t="str">
        <f>'Raw Data'!O4141</f>
        <v>Rain</v>
      </c>
      <c r="C4142" s="11" t="str">
        <f t="shared" si="512"/>
        <v>Rain</v>
      </c>
      <c r="D4142" s="11" t="str">
        <f t="shared" si="513"/>
        <v>Rain</v>
      </c>
      <c r="E4142" s="11" t="str">
        <f t="shared" si="514"/>
        <v>Rain</v>
      </c>
      <c r="F4142" s="11" t="str">
        <f t="shared" si="515"/>
        <v>RAIN</v>
      </c>
      <c r="G4142" s="11" t="str">
        <f t="shared" si="516"/>
        <v>rain</v>
      </c>
      <c r="H4142" s="11" t="str">
        <f>'Raw Data'!H4141</f>
        <v>Weekday</v>
      </c>
      <c r="I4142" s="11" t="str">
        <f t="shared" si="517"/>
        <v>WD</v>
      </c>
      <c r="J4142" s="11" t="str">
        <f t="shared" si="518"/>
        <v>Rain</v>
      </c>
      <c r="K4142" s="11" t="str">
        <f>TEXT('Raw Data'!F4141,"0")</f>
        <v>8</v>
      </c>
      <c r="L4142" s="11">
        <f t="shared" si="519"/>
        <v>8</v>
      </c>
    </row>
    <row r="4143" spans="1:12" x14ac:dyDescent="0.3">
      <c r="A4143" s="9">
        <f>'Raw Data'!A4142</f>
        <v>45366.375</v>
      </c>
      <c r="B4143" s="11" t="str">
        <f>'Raw Data'!O4142</f>
        <v>Rain</v>
      </c>
      <c r="C4143" s="11" t="str">
        <f t="shared" si="512"/>
        <v>Rain</v>
      </c>
      <c r="D4143" s="11" t="str">
        <f t="shared" si="513"/>
        <v>Rain</v>
      </c>
      <c r="E4143" s="11" t="str">
        <f t="shared" si="514"/>
        <v>Rain</v>
      </c>
      <c r="F4143" s="11" t="str">
        <f t="shared" si="515"/>
        <v>RAIN</v>
      </c>
      <c r="G4143" s="11" t="str">
        <f t="shared" si="516"/>
        <v>rain</v>
      </c>
      <c r="H4143" s="11" t="str">
        <f>'Raw Data'!H4142</f>
        <v>Weekday</v>
      </c>
      <c r="I4143" s="11" t="str">
        <f t="shared" si="517"/>
        <v>WD</v>
      </c>
      <c r="J4143" s="11" t="str">
        <f t="shared" si="518"/>
        <v>Rain</v>
      </c>
      <c r="K4143" s="11" t="str">
        <f>TEXT('Raw Data'!F4142,"0")</f>
        <v>9</v>
      </c>
      <c r="L4143" s="11">
        <f t="shared" si="519"/>
        <v>9</v>
      </c>
    </row>
    <row r="4144" spans="1:12" x14ac:dyDescent="0.3">
      <c r="A4144" s="9">
        <f>'Raw Data'!A4143</f>
        <v>45366.378472222197</v>
      </c>
      <c r="B4144" s="11" t="str">
        <f>'Raw Data'!O4143</f>
        <v>Snow</v>
      </c>
      <c r="C4144" s="11" t="str">
        <f t="shared" si="512"/>
        <v>Snow</v>
      </c>
      <c r="D4144" s="11" t="str">
        <f t="shared" si="513"/>
        <v>Snow</v>
      </c>
      <c r="E4144" s="11" t="str">
        <f t="shared" si="514"/>
        <v>Snow</v>
      </c>
      <c r="F4144" s="11" t="str">
        <f t="shared" si="515"/>
        <v>SNOW</v>
      </c>
      <c r="G4144" s="11" t="str">
        <f t="shared" si="516"/>
        <v>snow</v>
      </c>
      <c r="H4144" s="11" t="str">
        <f>'Raw Data'!H4143</f>
        <v>Weekday</v>
      </c>
      <c r="I4144" s="11" t="str">
        <f t="shared" si="517"/>
        <v>WD</v>
      </c>
      <c r="J4144" s="11" t="str">
        <f t="shared" si="518"/>
        <v>Snow</v>
      </c>
      <c r="K4144" s="11" t="str">
        <f>TEXT('Raw Data'!F4143,"0")</f>
        <v>9</v>
      </c>
      <c r="L4144" s="11">
        <f t="shared" si="519"/>
        <v>9</v>
      </c>
    </row>
    <row r="4145" spans="1:12" x14ac:dyDescent="0.3">
      <c r="A4145" s="9">
        <f>'Raw Data'!A4144</f>
        <v>45366.381944444503</v>
      </c>
      <c r="B4145" s="11" t="str">
        <f>'Raw Data'!O4144</f>
        <v>Rain</v>
      </c>
      <c r="C4145" s="11" t="str">
        <f t="shared" si="512"/>
        <v>Rain</v>
      </c>
      <c r="D4145" s="11" t="str">
        <f t="shared" si="513"/>
        <v>Rain</v>
      </c>
      <c r="E4145" s="11" t="str">
        <f t="shared" si="514"/>
        <v>Rain</v>
      </c>
      <c r="F4145" s="11" t="str">
        <f t="shared" si="515"/>
        <v>RAIN</v>
      </c>
      <c r="G4145" s="11" t="str">
        <f t="shared" si="516"/>
        <v>rain</v>
      </c>
      <c r="H4145" s="11" t="str">
        <f>'Raw Data'!H4144</f>
        <v>Weekday</v>
      </c>
      <c r="I4145" s="11" t="str">
        <f t="shared" si="517"/>
        <v>WD</v>
      </c>
      <c r="J4145" s="11" t="str">
        <f t="shared" si="518"/>
        <v>Rain</v>
      </c>
      <c r="K4145" s="11" t="str">
        <f>TEXT('Raw Data'!F4144,"0")</f>
        <v>9</v>
      </c>
      <c r="L4145" s="11">
        <f t="shared" si="519"/>
        <v>9</v>
      </c>
    </row>
    <row r="4146" spans="1:12" x14ac:dyDescent="0.3">
      <c r="A4146" s="9">
        <f>'Raw Data'!A4145</f>
        <v>45366.385416666701</v>
      </c>
      <c r="B4146" s="11" t="str">
        <f>'Raw Data'!O4145</f>
        <v>Fog</v>
      </c>
      <c r="C4146" s="11" t="str">
        <f t="shared" si="512"/>
        <v>Fog</v>
      </c>
      <c r="D4146" s="11" t="str">
        <f t="shared" si="513"/>
        <v>Fog</v>
      </c>
      <c r="E4146" s="11" t="str">
        <f t="shared" si="514"/>
        <v>Fog</v>
      </c>
      <c r="F4146" s="11" t="str">
        <f t="shared" si="515"/>
        <v>FOG</v>
      </c>
      <c r="G4146" s="11" t="str">
        <f t="shared" si="516"/>
        <v>fog</v>
      </c>
      <c r="H4146" s="11" t="str">
        <f>'Raw Data'!H4145</f>
        <v>Weekday</v>
      </c>
      <c r="I4146" s="11" t="str">
        <f t="shared" si="517"/>
        <v>WD</v>
      </c>
      <c r="J4146" s="11" t="str">
        <f t="shared" si="518"/>
        <v>Fog</v>
      </c>
      <c r="K4146" s="11" t="str">
        <f>TEXT('Raw Data'!F4145,"0")</f>
        <v>9</v>
      </c>
      <c r="L4146" s="11">
        <f t="shared" si="519"/>
        <v>9</v>
      </c>
    </row>
    <row r="4147" spans="1:12" x14ac:dyDescent="0.3">
      <c r="A4147" s="9">
        <f>'Raw Data'!A4146</f>
        <v>45366.388888888898</v>
      </c>
      <c r="B4147" s="11" t="str">
        <f>'Raw Data'!O4146</f>
        <v>Fog</v>
      </c>
      <c r="C4147" s="11" t="str">
        <f t="shared" si="512"/>
        <v>Fog</v>
      </c>
      <c r="D4147" s="11" t="str">
        <f t="shared" si="513"/>
        <v>Fog</v>
      </c>
      <c r="E4147" s="11" t="str">
        <f t="shared" si="514"/>
        <v>Fog</v>
      </c>
      <c r="F4147" s="11" t="str">
        <f t="shared" si="515"/>
        <v>FOG</v>
      </c>
      <c r="G4147" s="11" t="str">
        <f t="shared" si="516"/>
        <v>fog</v>
      </c>
      <c r="H4147" s="11" t="str">
        <f>'Raw Data'!H4146</f>
        <v>Weekday</v>
      </c>
      <c r="I4147" s="11" t="str">
        <f t="shared" si="517"/>
        <v>WD</v>
      </c>
      <c r="J4147" s="11" t="str">
        <f t="shared" si="518"/>
        <v>Fog</v>
      </c>
      <c r="K4147" s="11" t="str">
        <f>TEXT('Raw Data'!F4146,"0")</f>
        <v>9</v>
      </c>
      <c r="L4147" s="11">
        <f t="shared" si="519"/>
        <v>9</v>
      </c>
    </row>
    <row r="4148" spans="1:12" x14ac:dyDescent="0.3">
      <c r="A4148" s="9">
        <f>'Raw Data'!A4147</f>
        <v>45366.392361111102</v>
      </c>
      <c r="B4148" s="11" t="str">
        <f>'Raw Data'!O4147</f>
        <v>Clear</v>
      </c>
      <c r="C4148" s="11" t="str">
        <f t="shared" si="512"/>
        <v>Clear</v>
      </c>
      <c r="D4148" s="11" t="str">
        <f t="shared" si="513"/>
        <v>Clear</v>
      </c>
      <c r="E4148" s="11" t="str">
        <f t="shared" si="514"/>
        <v>Clear</v>
      </c>
      <c r="F4148" s="11" t="str">
        <f t="shared" si="515"/>
        <v>CLEAR</v>
      </c>
      <c r="G4148" s="11" t="str">
        <f t="shared" si="516"/>
        <v>clear</v>
      </c>
      <c r="H4148" s="11" t="str">
        <f>'Raw Data'!H4147</f>
        <v>Weekday</v>
      </c>
      <c r="I4148" s="11" t="str">
        <f t="shared" si="517"/>
        <v>WD</v>
      </c>
      <c r="J4148" s="11" t="str">
        <f t="shared" si="518"/>
        <v>Clear</v>
      </c>
      <c r="K4148" s="11" t="str">
        <f>TEXT('Raw Data'!F4147,"0")</f>
        <v>9</v>
      </c>
      <c r="L4148" s="11">
        <f t="shared" si="519"/>
        <v>9</v>
      </c>
    </row>
    <row r="4149" spans="1:12" x14ac:dyDescent="0.3">
      <c r="A4149" s="9">
        <f>'Raw Data'!A4148</f>
        <v>45366.395833333299</v>
      </c>
      <c r="B4149" s="11" t="str">
        <f>'Raw Data'!O4148</f>
        <v>Clear</v>
      </c>
      <c r="C4149" s="11" t="str">
        <f t="shared" si="512"/>
        <v>Clear</v>
      </c>
      <c r="D4149" s="11" t="str">
        <f t="shared" si="513"/>
        <v>Clear</v>
      </c>
      <c r="E4149" s="11" t="str">
        <f t="shared" si="514"/>
        <v>Clear</v>
      </c>
      <c r="F4149" s="11" t="str">
        <f t="shared" si="515"/>
        <v>CLEAR</v>
      </c>
      <c r="G4149" s="11" t="str">
        <f t="shared" si="516"/>
        <v>clear</v>
      </c>
      <c r="H4149" s="11" t="str">
        <f>'Raw Data'!H4148</f>
        <v>Weekday</v>
      </c>
      <c r="I4149" s="11" t="str">
        <f t="shared" si="517"/>
        <v>WD</v>
      </c>
      <c r="J4149" s="11" t="str">
        <f t="shared" si="518"/>
        <v>Clear</v>
      </c>
      <c r="K4149" s="11" t="str">
        <f>TEXT('Raw Data'!F4148,"0")</f>
        <v>9</v>
      </c>
      <c r="L4149" s="11">
        <f t="shared" si="519"/>
        <v>9</v>
      </c>
    </row>
    <row r="4150" spans="1:12" x14ac:dyDescent="0.3">
      <c r="A4150" s="9">
        <f>'Raw Data'!A4149</f>
        <v>45366.399305555598</v>
      </c>
      <c r="B4150" s="11" t="str">
        <f>'Raw Data'!O4149</f>
        <v>Snow</v>
      </c>
      <c r="C4150" s="11" t="str">
        <f t="shared" si="512"/>
        <v>Snow</v>
      </c>
      <c r="D4150" s="11" t="str">
        <f t="shared" si="513"/>
        <v>Snow</v>
      </c>
      <c r="E4150" s="11" t="str">
        <f t="shared" si="514"/>
        <v>Snow</v>
      </c>
      <c r="F4150" s="11" t="str">
        <f t="shared" si="515"/>
        <v>SNOW</v>
      </c>
      <c r="G4150" s="11" t="str">
        <f t="shared" si="516"/>
        <v>snow</v>
      </c>
      <c r="H4150" s="11" t="str">
        <f>'Raw Data'!H4149</f>
        <v>Weekday</v>
      </c>
      <c r="I4150" s="11" t="str">
        <f t="shared" si="517"/>
        <v>WD</v>
      </c>
      <c r="J4150" s="11" t="str">
        <f t="shared" si="518"/>
        <v>Snow</v>
      </c>
      <c r="K4150" s="11" t="str">
        <f>TEXT('Raw Data'!F4149,"0")</f>
        <v>9</v>
      </c>
      <c r="L4150" s="11">
        <f t="shared" si="519"/>
        <v>9</v>
      </c>
    </row>
    <row r="4151" spans="1:12" x14ac:dyDescent="0.3">
      <c r="A4151" s="9">
        <f>'Raw Data'!A4150</f>
        <v>45366.402777777803</v>
      </c>
      <c r="B4151" s="11" t="str">
        <f>'Raw Data'!O4150</f>
        <v>Snow</v>
      </c>
      <c r="C4151" s="11" t="str">
        <f t="shared" si="512"/>
        <v>Snow</v>
      </c>
      <c r="D4151" s="11" t="str">
        <f t="shared" si="513"/>
        <v>Snow</v>
      </c>
      <c r="E4151" s="11" t="str">
        <f t="shared" si="514"/>
        <v>Snow</v>
      </c>
      <c r="F4151" s="11" t="str">
        <f t="shared" si="515"/>
        <v>SNOW</v>
      </c>
      <c r="G4151" s="11" t="str">
        <f t="shared" si="516"/>
        <v>snow</v>
      </c>
      <c r="H4151" s="11" t="str">
        <f>'Raw Data'!H4150</f>
        <v>Weekday</v>
      </c>
      <c r="I4151" s="11" t="str">
        <f t="shared" si="517"/>
        <v>WD</v>
      </c>
      <c r="J4151" s="11" t="str">
        <f t="shared" si="518"/>
        <v>Snow</v>
      </c>
      <c r="K4151" s="11" t="str">
        <f>TEXT('Raw Data'!F4150,"0")</f>
        <v>9</v>
      </c>
      <c r="L4151" s="11">
        <f t="shared" si="519"/>
        <v>9</v>
      </c>
    </row>
    <row r="4152" spans="1:12" x14ac:dyDescent="0.3">
      <c r="A4152" s="9">
        <f>'Raw Data'!A4151</f>
        <v>45366.40625</v>
      </c>
      <c r="B4152" s="11" t="str">
        <f>'Raw Data'!O4151</f>
        <v>Clear</v>
      </c>
      <c r="C4152" s="11" t="str">
        <f t="shared" si="512"/>
        <v>Clear</v>
      </c>
      <c r="D4152" s="11" t="str">
        <f t="shared" si="513"/>
        <v>Clear</v>
      </c>
      <c r="E4152" s="11" t="str">
        <f t="shared" si="514"/>
        <v>Clear</v>
      </c>
      <c r="F4152" s="11" t="str">
        <f t="shared" si="515"/>
        <v>CLEAR</v>
      </c>
      <c r="G4152" s="11" t="str">
        <f t="shared" si="516"/>
        <v>clear</v>
      </c>
      <c r="H4152" s="11" t="str">
        <f>'Raw Data'!H4151</f>
        <v>Weekday</v>
      </c>
      <c r="I4152" s="11" t="str">
        <f t="shared" si="517"/>
        <v>WD</v>
      </c>
      <c r="J4152" s="11" t="str">
        <f t="shared" si="518"/>
        <v>Clear</v>
      </c>
      <c r="K4152" s="11" t="str">
        <f>TEXT('Raw Data'!F4151,"0")</f>
        <v>9</v>
      </c>
      <c r="L4152" s="11">
        <f t="shared" si="519"/>
        <v>9</v>
      </c>
    </row>
    <row r="4153" spans="1:12" x14ac:dyDescent="0.3">
      <c r="A4153" s="9">
        <f>'Raw Data'!A4152</f>
        <v>45366.409722222197</v>
      </c>
      <c r="B4153" s="11" t="str">
        <f>'Raw Data'!O4152</f>
        <v>Clear</v>
      </c>
      <c r="C4153" s="11" t="str">
        <f t="shared" si="512"/>
        <v>Clear</v>
      </c>
      <c r="D4153" s="11" t="str">
        <f t="shared" si="513"/>
        <v>Clear</v>
      </c>
      <c r="E4153" s="11" t="str">
        <f t="shared" si="514"/>
        <v>Clear</v>
      </c>
      <c r="F4153" s="11" t="str">
        <f t="shared" si="515"/>
        <v>CLEAR</v>
      </c>
      <c r="G4153" s="11" t="str">
        <f t="shared" si="516"/>
        <v>clear</v>
      </c>
      <c r="H4153" s="11" t="str">
        <f>'Raw Data'!H4152</f>
        <v>Weekday</v>
      </c>
      <c r="I4153" s="11" t="str">
        <f t="shared" si="517"/>
        <v>WD</v>
      </c>
      <c r="J4153" s="11" t="str">
        <f t="shared" si="518"/>
        <v>Clear</v>
      </c>
      <c r="K4153" s="11" t="str">
        <f>TEXT('Raw Data'!F4152,"0")</f>
        <v>9</v>
      </c>
      <c r="L4153" s="11">
        <f t="shared" si="519"/>
        <v>9</v>
      </c>
    </row>
    <row r="4154" spans="1:12" x14ac:dyDescent="0.3">
      <c r="A4154" s="9">
        <f>'Raw Data'!A4153</f>
        <v>45366.413194444503</v>
      </c>
      <c r="B4154" s="11" t="str">
        <f>'Raw Data'!O4153</f>
        <v>Fog</v>
      </c>
      <c r="C4154" s="11" t="str">
        <f t="shared" si="512"/>
        <v>Fog</v>
      </c>
      <c r="D4154" s="11" t="str">
        <f t="shared" si="513"/>
        <v>Fog</v>
      </c>
      <c r="E4154" s="11" t="str">
        <f t="shared" si="514"/>
        <v>Fog</v>
      </c>
      <c r="F4154" s="11" t="str">
        <f t="shared" si="515"/>
        <v>FOG</v>
      </c>
      <c r="G4154" s="11" t="str">
        <f t="shared" si="516"/>
        <v>fog</v>
      </c>
      <c r="H4154" s="11" t="str">
        <f>'Raw Data'!H4153</f>
        <v>Weekday</v>
      </c>
      <c r="I4154" s="11" t="str">
        <f t="shared" si="517"/>
        <v>WD</v>
      </c>
      <c r="J4154" s="11" t="str">
        <f t="shared" si="518"/>
        <v>Fog</v>
      </c>
      <c r="K4154" s="11" t="str">
        <f>TEXT('Raw Data'!F4153,"0")</f>
        <v>9</v>
      </c>
      <c r="L4154" s="11">
        <f t="shared" si="519"/>
        <v>9</v>
      </c>
    </row>
    <row r="4155" spans="1:12" x14ac:dyDescent="0.3">
      <c r="A4155" s="9">
        <f>'Raw Data'!A4154</f>
        <v>45366.416666666701</v>
      </c>
      <c r="B4155" s="11" t="str">
        <f>'Raw Data'!O4154</f>
        <v>Clear</v>
      </c>
      <c r="C4155" s="11" t="str">
        <f t="shared" si="512"/>
        <v>Clear</v>
      </c>
      <c r="D4155" s="11" t="str">
        <f t="shared" si="513"/>
        <v>Clear</v>
      </c>
      <c r="E4155" s="11" t="str">
        <f t="shared" si="514"/>
        <v>Clear</v>
      </c>
      <c r="F4155" s="11" t="str">
        <f t="shared" si="515"/>
        <v>CLEAR</v>
      </c>
      <c r="G4155" s="11" t="str">
        <f t="shared" si="516"/>
        <v>clear</v>
      </c>
      <c r="H4155" s="11" t="str">
        <f>'Raw Data'!H4154</f>
        <v>Weekday</v>
      </c>
      <c r="I4155" s="11" t="str">
        <f t="shared" si="517"/>
        <v>WD</v>
      </c>
      <c r="J4155" s="11" t="str">
        <f t="shared" si="518"/>
        <v>Clear</v>
      </c>
      <c r="K4155" s="11" t="str">
        <f>TEXT('Raw Data'!F4154,"0")</f>
        <v>10</v>
      </c>
      <c r="L4155" s="11">
        <f t="shared" si="519"/>
        <v>10</v>
      </c>
    </row>
    <row r="4156" spans="1:12" x14ac:dyDescent="0.3">
      <c r="A4156" s="9">
        <f>'Raw Data'!A4155</f>
        <v>45366.420138888898</v>
      </c>
      <c r="B4156" s="11" t="str">
        <f>'Raw Data'!O4155</f>
        <v>Snow</v>
      </c>
      <c r="C4156" s="11" t="str">
        <f t="shared" si="512"/>
        <v>Snow</v>
      </c>
      <c r="D4156" s="11" t="str">
        <f t="shared" si="513"/>
        <v>Snow</v>
      </c>
      <c r="E4156" s="11" t="str">
        <f t="shared" si="514"/>
        <v>Snow</v>
      </c>
      <c r="F4156" s="11" t="str">
        <f t="shared" si="515"/>
        <v>SNOW</v>
      </c>
      <c r="G4156" s="11" t="str">
        <f t="shared" si="516"/>
        <v>snow</v>
      </c>
      <c r="H4156" s="11" t="str">
        <f>'Raw Data'!H4155</f>
        <v>Weekday</v>
      </c>
      <c r="I4156" s="11" t="str">
        <f t="shared" si="517"/>
        <v>WD</v>
      </c>
      <c r="J4156" s="11" t="str">
        <f t="shared" si="518"/>
        <v>Snow</v>
      </c>
      <c r="K4156" s="11" t="str">
        <f>TEXT('Raw Data'!F4155,"0")</f>
        <v>10</v>
      </c>
      <c r="L4156" s="11">
        <f t="shared" si="519"/>
        <v>10</v>
      </c>
    </row>
    <row r="4157" spans="1:12" x14ac:dyDescent="0.3">
      <c r="A4157" s="9">
        <f>'Raw Data'!A4156</f>
        <v>45366.423611111102</v>
      </c>
      <c r="B4157" s="11" t="str">
        <f>'Raw Data'!O4156</f>
        <v>Fog</v>
      </c>
      <c r="C4157" s="11" t="str">
        <f t="shared" si="512"/>
        <v>Fog</v>
      </c>
      <c r="D4157" s="11" t="str">
        <f t="shared" si="513"/>
        <v>Fog</v>
      </c>
      <c r="E4157" s="11" t="str">
        <f t="shared" si="514"/>
        <v>Fog</v>
      </c>
      <c r="F4157" s="11" t="str">
        <f t="shared" si="515"/>
        <v>FOG</v>
      </c>
      <c r="G4157" s="11" t="str">
        <f t="shared" si="516"/>
        <v>fog</v>
      </c>
      <c r="H4157" s="11" t="str">
        <f>'Raw Data'!H4156</f>
        <v>Weekday</v>
      </c>
      <c r="I4157" s="11" t="str">
        <f t="shared" si="517"/>
        <v>WD</v>
      </c>
      <c r="J4157" s="11" t="str">
        <f t="shared" si="518"/>
        <v>Fog</v>
      </c>
      <c r="K4157" s="11" t="str">
        <f>TEXT('Raw Data'!F4156,"0")</f>
        <v>10</v>
      </c>
      <c r="L4157" s="11">
        <f t="shared" si="519"/>
        <v>10</v>
      </c>
    </row>
    <row r="4158" spans="1:12" x14ac:dyDescent="0.3">
      <c r="A4158" s="9">
        <f>'Raw Data'!A4157</f>
        <v>45366.427083333299</v>
      </c>
      <c r="B4158" s="11" t="str">
        <f>'Raw Data'!O4157</f>
        <v>Clear</v>
      </c>
      <c r="C4158" s="11" t="str">
        <f t="shared" si="512"/>
        <v>Clear</v>
      </c>
      <c r="D4158" s="11" t="str">
        <f t="shared" si="513"/>
        <v>Clear</v>
      </c>
      <c r="E4158" s="11" t="str">
        <f t="shared" si="514"/>
        <v>Clear</v>
      </c>
      <c r="F4158" s="11" t="str">
        <f t="shared" si="515"/>
        <v>CLEAR</v>
      </c>
      <c r="G4158" s="11" t="str">
        <f t="shared" si="516"/>
        <v>clear</v>
      </c>
      <c r="H4158" s="11" t="str">
        <f>'Raw Data'!H4157</f>
        <v>Weekday</v>
      </c>
      <c r="I4158" s="11" t="str">
        <f t="shared" si="517"/>
        <v>WD</v>
      </c>
      <c r="J4158" s="11" t="str">
        <f t="shared" si="518"/>
        <v>Clear</v>
      </c>
      <c r="K4158" s="11" t="str">
        <f>TEXT('Raw Data'!F4157,"0")</f>
        <v>10</v>
      </c>
      <c r="L4158" s="11">
        <f t="shared" si="519"/>
        <v>10</v>
      </c>
    </row>
    <row r="4159" spans="1:12" x14ac:dyDescent="0.3">
      <c r="A4159" s="9">
        <f>'Raw Data'!A4158</f>
        <v>45366.430555555598</v>
      </c>
      <c r="B4159" s="11" t="str">
        <f>'Raw Data'!O4158</f>
        <v>Snow</v>
      </c>
      <c r="C4159" s="11" t="str">
        <f t="shared" si="512"/>
        <v>Snow</v>
      </c>
      <c r="D4159" s="11" t="str">
        <f t="shared" si="513"/>
        <v>Snow</v>
      </c>
      <c r="E4159" s="11" t="str">
        <f t="shared" si="514"/>
        <v>Snow</v>
      </c>
      <c r="F4159" s="11" t="str">
        <f t="shared" si="515"/>
        <v>SNOW</v>
      </c>
      <c r="G4159" s="11" t="str">
        <f t="shared" si="516"/>
        <v>snow</v>
      </c>
      <c r="H4159" s="11" t="str">
        <f>'Raw Data'!H4158</f>
        <v>Weekday</v>
      </c>
      <c r="I4159" s="11" t="str">
        <f t="shared" si="517"/>
        <v>WD</v>
      </c>
      <c r="J4159" s="11" t="str">
        <f t="shared" si="518"/>
        <v>Snow</v>
      </c>
      <c r="K4159" s="11" t="str">
        <f>TEXT('Raw Data'!F4158,"0")</f>
        <v>10</v>
      </c>
      <c r="L4159" s="11">
        <f t="shared" si="519"/>
        <v>10</v>
      </c>
    </row>
    <row r="4160" spans="1:12" x14ac:dyDescent="0.3">
      <c r="A4160" s="9">
        <f>'Raw Data'!A4159</f>
        <v>45366.434027777803</v>
      </c>
      <c r="B4160" s="11" t="str">
        <f>'Raw Data'!O4159</f>
        <v>Fog</v>
      </c>
      <c r="C4160" s="11" t="str">
        <f t="shared" si="512"/>
        <v>Fog</v>
      </c>
      <c r="D4160" s="11" t="str">
        <f t="shared" si="513"/>
        <v>Fog</v>
      </c>
      <c r="E4160" s="11" t="str">
        <f t="shared" si="514"/>
        <v>Fog</v>
      </c>
      <c r="F4160" s="11" t="str">
        <f t="shared" si="515"/>
        <v>FOG</v>
      </c>
      <c r="G4160" s="11" t="str">
        <f t="shared" si="516"/>
        <v>fog</v>
      </c>
      <c r="H4160" s="11" t="str">
        <f>'Raw Data'!H4159</f>
        <v>Weekday</v>
      </c>
      <c r="I4160" s="11" t="str">
        <f t="shared" si="517"/>
        <v>WD</v>
      </c>
      <c r="J4160" s="11" t="str">
        <f t="shared" si="518"/>
        <v>Fog</v>
      </c>
      <c r="K4160" s="11" t="str">
        <f>TEXT('Raw Data'!F4159,"0")</f>
        <v>10</v>
      </c>
      <c r="L4160" s="11">
        <f t="shared" si="519"/>
        <v>10</v>
      </c>
    </row>
    <row r="4161" spans="1:12" x14ac:dyDescent="0.3">
      <c r="A4161" s="9">
        <f>'Raw Data'!A4160</f>
        <v>45366.4375</v>
      </c>
      <c r="B4161" s="11" t="str">
        <f>'Raw Data'!O4160</f>
        <v>Rain</v>
      </c>
      <c r="C4161" s="11" t="str">
        <f t="shared" si="512"/>
        <v>Rain</v>
      </c>
      <c r="D4161" s="11" t="str">
        <f t="shared" si="513"/>
        <v>Rain</v>
      </c>
      <c r="E4161" s="11" t="str">
        <f t="shared" si="514"/>
        <v>Rain</v>
      </c>
      <c r="F4161" s="11" t="str">
        <f t="shared" si="515"/>
        <v>RAIN</v>
      </c>
      <c r="G4161" s="11" t="str">
        <f t="shared" si="516"/>
        <v>rain</v>
      </c>
      <c r="H4161" s="11" t="str">
        <f>'Raw Data'!H4160</f>
        <v>Weekday</v>
      </c>
      <c r="I4161" s="11" t="str">
        <f t="shared" si="517"/>
        <v>WD</v>
      </c>
      <c r="J4161" s="11" t="str">
        <f t="shared" si="518"/>
        <v>Rain</v>
      </c>
      <c r="K4161" s="11" t="str">
        <f>TEXT('Raw Data'!F4160,"0")</f>
        <v>10</v>
      </c>
      <c r="L4161" s="11">
        <f t="shared" si="519"/>
        <v>10</v>
      </c>
    </row>
    <row r="4162" spans="1:12" x14ac:dyDescent="0.3">
      <c r="A4162" s="9">
        <f>'Raw Data'!A4161</f>
        <v>45366.440972222197</v>
      </c>
      <c r="B4162" s="11" t="str">
        <f>'Raw Data'!O4161</f>
        <v>Rain</v>
      </c>
      <c r="C4162" s="11" t="str">
        <f t="shared" si="512"/>
        <v>Rain</v>
      </c>
      <c r="D4162" s="11" t="str">
        <f t="shared" si="513"/>
        <v>Rain</v>
      </c>
      <c r="E4162" s="11" t="str">
        <f t="shared" si="514"/>
        <v>Rain</v>
      </c>
      <c r="F4162" s="11" t="str">
        <f t="shared" si="515"/>
        <v>RAIN</v>
      </c>
      <c r="G4162" s="11" t="str">
        <f t="shared" si="516"/>
        <v>rain</v>
      </c>
      <c r="H4162" s="11" t="str">
        <f>'Raw Data'!H4161</f>
        <v>Weekday</v>
      </c>
      <c r="I4162" s="11" t="str">
        <f t="shared" si="517"/>
        <v>WD</v>
      </c>
      <c r="J4162" s="11" t="str">
        <f t="shared" si="518"/>
        <v>Rain</v>
      </c>
      <c r="K4162" s="11" t="str">
        <f>TEXT('Raw Data'!F4161,"0")</f>
        <v>10</v>
      </c>
      <c r="L4162" s="11">
        <f t="shared" si="519"/>
        <v>10</v>
      </c>
    </row>
    <row r="4163" spans="1:12" x14ac:dyDescent="0.3">
      <c r="A4163" s="9">
        <f>'Raw Data'!A4162</f>
        <v>45366.444444444503</v>
      </c>
      <c r="B4163" s="11" t="str">
        <f>'Raw Data'!O4162</f>
        <v>Rain</v>
      </c>
      <c r="C4163" s="11" t="str">
        <f t="shared" ref="C4163:C4226" si="520">TRIM(B4163)</f>
        <v>Rain</v>
      </c>
      <c r="D4163" s="11" t="str">
        <f t="shared" ref="D4163:D4226" si="521">CLEAN(C4163)</f>
        <v>Rain</v>
      </c>
      <c r="E4163" s="11" t="str">
        <f t="shared" ref="E4163:E4226" si="522">PROPER(D4163)</f>
        <v>Rain</v>
      </c>
      <c r="F4163" s="11" t="str">
        <f t="shared" ref="F4163:F4226" si="523">UPPER(B4163)</f>
        <v>RAIN</v>
      </c>
      <c r="G4163" s="11" t="str">
        <f t="shared" ref="G4163:G4226" si="524">LOWER(B4163)</f>
        <v>rain</v>
      </c>
      <c r="H4163" s="11" t="str">
        <f>'Raw Data'!H4162</f>
        <v>Weekday</v>
      </c>
      <c r="I4163" s="11" t="str">
        <f t="shared" ref="I4163:I4226" si="525">SUBSTITUTE(SUBSTITUTE(H4163,"Weekday","WD"),"Weekend","WE")</f>
        <v>WD</v>
      </c>
      <c r="J4163" s="11" t="str">
        <f t="shared" ref="J4163:J4226" si="526">PROPER(TRIM(CLEAN(B4163)))</f>
        <v>Rain</v>
      </c>
      <c r="K4163" s="11" t="str">
        <f>TEXT('Raw Data'!F4162,"0")</f>
        <v>10</v>
      </c>
      <c r="L4163" s="11">
        <f t="shared" ref="L4163:L4226" si="527">VALUE(K4163)</f>
        <v>10</v>
      </c>
    </row>
    <row r="4164" spans="1:12" x14ac:dyDescent="0.3">
      <c r="A4164" s="9">
        <f>'Raw Data'!A4163</f>
        <v>45366.447916666701</v>
      </c>
      <c r="B4164" s="11" t="str">
        <f>'Raw Data'!O4163</f>
        <v>Clear</v>
      </c>
      <c r="C4164" s="11" t="str">
        <f t="shared" si="520"/>
        <v>Clear</v>
      </c>
      <c r="D4164" s="11" t="str">
        <f t="shared" si="521"/>
        <v>Clear</v>
      </c>
      <c r="E4164" s="11" t="str">
        <f t="shared" si="522"/>
        <v>Clear</v>
      </c>
      <c r="F4164" s="11" t="str">
        <f t="shared" si="523"/>
        <v>CLEAR</v>
      </c>
      <c r="G4164" s="11" t="str">
        <f t="shared" si="524"/>
        <v>clear</v>
      </c>
      <c r="H4164" s="11" t="str">
        <f>'Raw Data'!H4163</f>
        <v>Weekday</v>
      </c>
      <c r="I4164" s="11" t="str">
        <f t="shared" si="525"/>
        <v>WD</v>
      </c>
      <c r="J4164" s="11" t="str">
        <f t="shared" si="526"/>
        <v>Clear</v>
      </c>
      <c r="K4164" s="11" t="str">
        <f>TEXT('Raw Data'!F4163,"0")</f>
        <v>10</v>
      </c>
      <c r="L4164" s="11">
        <f t="shared" si="527"/>
        <v>10</v>
      </c>
    </row>
    <row r="4165" spans="1:12" x14ac:dyDescent="0.3">
      <c r="A4165" s="9">
        <f>'Raw Data'!A4164</f>
        <v>45366.451388888898</v>
      </c>
      <c r="B4165" s="11" t="str">
        <f>'Raw Data'!O4164</f>
        <v>Fog</v>
      </c>
      <c r="C4165" s="11" t="str">
        <f t="shared" si="520"/>
        <v>Fog</v>
      </c>
      <c r="D4165" s="11" t="str">
        <f t="shared" si="521"/>
        <v>Fog</v>
      </c>
      <c r="E4165" s="11" t="str">
        <f t="shared" si="522"/>
        <v>Fog</v>
      </c>
      <c r="F4165" s="11" t="str">
        <f t="shared" si="523"/>
        <v>FOG</v>
      </c>
      <c r="G4165" s="11" t="str">
        <f t="shared" si="524"/>
        <v>fog</v>
      </c>
      <c r="H4165" s="11" t="str">
        <f>'Raw Data'!H4164</f>
        <v>Weekday</v>
      </c>
      <c r="I4165" s="11" t="str">
        <f t="shared" si="525"/>
        <v>WD</v>
      </c>
      <c r="J4165" s="11" t="str">
        <f t="shared" si="526"/>
        <v>Fog</v>
      </c>
      <c r="K4165" s="11" t="str">
        <f>TEXT('Raw Data'!F4164,"0")</f>
        <v>10</v>
      </c>
      <c r="L4165" s="11">
        <f t="shared" si="527"/>
        <v>10</v>
      </c>
    </row>
    <row r="4166" spans="1:12" x14ac:dyDescent="0.3">
      <c r="A4166" s="9">
        <f>'Raw Data'!A4165</f>
        <v>45366.454861111102</v>
      </c>
      <c r="B4166" s="11" t="str">
        <f>'Raw Data'!O4165</f>
        <v>Fog</v>
      </c>
      <c r="C4166" s="11" t="str">
        <f t="shared" si="520"/>
        <v>Fog</v>
      </c>
      <c r="D4166" s="11" t="str">
        <f t="shared" si="521"/>
        <v>Fog</v>
      </c>
      <c r="E4166" s="11" t="str">
        <f t="shared" si="522"/>
        <v>Fog</v>
      </c>
      <c r="F4166" s="11" t="str">
        <f t="shared" si="523"/>
        <v>FOG</v>
      </c>
      <c r="G4166" s="11" t="str">
        <f t="shared" si="524"/>
        <v>fog</v>
      </c>
      <c r="H4166" s="11" t="str">
        <f>'Raw Data'!H4165</f>
        <v>Weekday</v>
      </c>
      <c r="I4166" s="11" t="str">
        <f t="shared" si="525"/>
        <v>WD</v>
      </c>
      <c r="J4166" s="11" t="str">
        <f t="shared" si="526"/>
        <v>Fog</v>
      </c>
      <c r="K4166" s="11" t="str">
        <f>TEXT('Raw Data'!F4165,"0")</f>
        <v>10</v>
      </c>
      <c r="L4166" s="11">
        <f t="shared" si="527"/>
        <v>10</v>
      </c>
    </row>
    <row r="4167" spans="1:12" x14ac:dyDescent="0.3">
      <c r="A4167" s="9">
        <f>'Raw Data'!A4166</f>
        <v>45366.458333333299</v>
      </c>
      <c r="B4167" s="11" t="str">
        <f>'Raw Data'!O4166</f>
        <v>Clear</v>
      </c>
      <c r="C4167" s="11" t="str">
        <f t="shared" si="520"/>
        <v>Clear</v>
      </c>
      <c r="D4167" s="11" t="str">
        <f t="shared" si="521"/>
        <v>Clear</v>
      </c>
      <c r="E4167" s="11" t="str">
        <f t="shared" si="522"/>
        <v>Clear</v>
      </c>
      <c r="F4167" s="11" t="str">
        <f t="shared" si="523"/>
        <v>CLEAR</v>
      </c>
      <c r="G4167" s="11" t="str">
        <f t="shared" si="524"/>
        <v>clear</v>
      </c>
      <c r="H4167" s="11" t="str">
        <f>'Raw Data'!H4166</f>
        <v>Weekday</v>
      </c>
      <c r="I4167" s="11" t="str">
        <f t="shared" si="525"/>
        <v>WD</v>
      </c>
      <c r="J4167" s="11" t="str">
        <f t="shared" si="526"/>
        <v>Clear</v>
      </c>
      <c r="K4167" s="11" t="str">
        <f>TEXT('Raw Data'!F4166,"0")</f>
        <v>11</v>
      </c>
      <c r="L4167" s="11">
        <f t="shared" si="527"/>
        <v>11</v>
      </c>
    </row>
    <row r="4168" spans="1:12" x14ac:dyDescent="0.3">
      <c r="A4168" s="9">
        <f>'Raw Data'!A4167</f>
        <v>45366.461805555598</v>
      </c>
      <c r="B4168" s="11" t="str">
        <f>'Raw Data'!O4167</f>
        <v>Snow</v>
      </c>
      <c r="C4168" s="11" t="str">
        <f t="shared" si="520"/>
        <v>Snow</v>
      </c>
      <c r="D4168" s="11" t="str">
        <f t="shared" si="521"/>
        <v>Snow</v>
      </c>
      <c r="E4168" s="11" t="str">
        <f t="shared" si="522"/>
        <v>Snow</v>
      </c>
      <c r="F4168" s="11" t="str">
        <f t="shared" si="523"/>
        <v>SNOW</v>
      </c>
      <c r="G4168" s="11" t="str">
        <f t="shared" si="524"/>
        <v>snow</v>
      </c>
      <c r="H4168" s="11" t="str">
        <f>'Raw Data'!H4167</f>
        <v>Weekday</v>
      </c>
      <c r="I4168" s="11" t="str">
        <f t="shared" si="525"/>
        <v>WD</v>
      </c>
      <c r="J4168" s="11" t="str">
        <f t="shared" si="526"/>
        <v>Snow</v>
      </c>
      <c r="K4168" s="11" t="str">
        <f>TEXT('Raw Data'!F4167,"0")</f>
        <v>11</v>
      </c>
      <c r="L4168" s="11">
        <f t="shared" si="527"/>
        <v>11</v>
      </c>
    </row>
    <row r="4169" spans="1:12" x14ac:dyDescent="0.3">
      <c r="A4169" s="9">
        <f>'Raw Data'!A4168</f>
        <v>45366.465277777803</v>
      </c>
      <c r="B4169" s="11" t="str">
        <f>'Raw Data'!O4168</f>
        <v>Snow</v>
      </c>
      <c r="C4169" s="11" t="str">
        <f t="shared" si="520"/>
        <v>Snow</v>
      </c>
      <c r="D4169" s="11" t="str">
        <f t="shared" si="521"/>
        <v>Snow</v>
      </c>
      <c r="E4169" s="11" t="str">
        <f t="shared" si="522"/>
        <v>Snow</v>
      </c>
      <c r="F4169" s="11" t="str">
        <f t="shared" si="523"/>
        <v>SNOW</v>
      </c>
      <c r="G4169" s="11" t="str">
        <f t="shared" si="524"/>
        <v>snow</v>
      </c>
      <c r="H4169" s="11" t="str">
        <f>'Raw Data'!H4168</f>
        <v>Weekday</v>
      </c>
      <c r="I4169" s="11" t="str">
        <f t="shared" si="525"/>
        <v>WD</v>
      </c>
      <c r="J4169" s="11" t="str">
        <f t="shared" si="526"/>
        <v>Snow</v>
      </c>
      <c r="K4169" s="11" t="str">
        <f>TEXT('Raw Data'!F4168,"0")</f>
        <v>11</v>
      </c>
      <c r="L4169" s="11">
        <f t="shared" si="527"/>
        <v>11</v>
      </c>
    </row>
    <row r="4170" spans="1:12" x14ac:dyDescent="0.3">
      <c r="A4170" s="9">
        <f>'Raw Data'!A4169</f>
        <v>45366.46875</v>
      </c>
      <c r="B4170" s="11" t="str">
        <f>'Raw Data'!O4169</f>
        <v>Snow</v>
      </c>
      <c r="C4170" s="11" t="str">
        <f t="shared" si="520"/>
        <v>Snow</v>
      </c>
      <c r="D4170" s="11" t="str">
        <f t="shared" si="521"/>
        <v>Snow</v>
      </c>
      <c r="E4170" s="11" t="str">
        <f t="shared" si="522"/>
        <v>Snow</v>
      </c>
      <c r="F4170" s="11" t="str">
        <f t="shared" si="523"/>
        <v>SNOW</v>
      </c>
      <c r="G4170" s="11" t="str">
        <f t="shared" si="524"/>
        <v>snow</v>
      </c>
      <c r="H4170" s="11" t="str">
        <f>'Raw Data'!H4169</f>
        <v>Weekday</v>
      </c>
      <c r="I4170" s="11" t="str">
        <f t="shared" si="525"/>
        <v>WD</v>
      </c>
      <c r="J4170" s="11" t="str">
        <f t="shared" si="526"/>
        <v>Snow</v>
      </c>
      <c r="K4170" s="11" t="str">
        <f>TEXT('Raw Data'!F4169,"0")</f>
        <v>11</v>
      </c>
      <c r="L4170" s="11">
        <f t="shared" si="527"/>
        <v>11</v>
      </c>
    </row>
    <row r="4171" spans="1:12" x14ac:dyDescent="0.3">
      <c r="A4171" s="9">
        <f>'Raw Data'!A4170</f>
        <v>45366.472222222197</v>
      </c>
      <c r="B4171" s="11" t="str">
        <f>'Raw Data'!O4170</f>
        <v>Snow</v>
      </c>
      <c r="C4171" s="11" t="str">
        <f t="shared" si="520"/>
        <v>Snow</v>
      </c>
      <c r="D4171" s="11" t="str">
        <f t="shared" si="521"/>
        <v>Snow</v>
      </c>
      <c r="E4171" s="11" t="str">
        <f t="shared" si="522"/>
        <v>Snow</v>
      </c>
      <c r="F4171" s="11" t="str">
        <f t="shared" si="523"/>
        <v>SNOW</v>
      </c>
      <c r="G4171" s="11" t="str">
        <f t="shared" si="524"/>
        <v>snow</v>
      </c>
      <c r="H4171" s="11" t="str">
        <f>'Raw Data'!H4170</f>
        <v>Weekday</v>
      </c>
      <c r="I4171" s="11" t="str">
        <f t="shared" si="525"/>
        <v>WD</v>
      </c>
      <c r="J4171" s="11" t="str">
        <f t="shared" si="526"/>
        <v>Snow</v>
      </c>
      <c r="K4171" s="11" t="str">
        <f>TEXT('Raw Data'!F4170,"0")</f>
        <v>11</v>
      </c>
      <c r="L4171" s="11">
        <f t="shared" si="527"/>
        <v>11</v>
      </c>
    </row>
    <row r="4172" spans="1:12" x14ac:dyDescent="0.3">
      <c r="A4172" s="9">
        <f>'Raw Data'!A4171</f>
        <v>45366.475694444503</v>
      </c>
      <c r="B4172" s="11" t="str">
        <f>'Raw Data'!O4171</f>
        <v>Snow</v>
      </c>
      <c r="C4172" s="11" t="str">
        <f t="shared" si="520"/>
        <v>Snow</v>
      </c>
      <c r="D4172" s="11" t="str">
        <f t="shared" si="521"/>
        <v>Snow</v>
      </c>
      <c r="E4172" s="11" t="str">
        <f t="shared" si="522"/>
        <v>Snow</v>
      </c>
      <c r="F4172" s="11" t="str">
        <f t="shared" si="523"/>
        <v>SNOW</v>
      </c>
      <c r="G4172" s="11" t="str">
        <f t="shared" si="524"/>
        <v>snow</v>
      </c>
      <c r="H4172" s="11" t="str">
        <f>'Raw Data'!H4171</f>
        <v>Weekday</v>
      </c>
      <c r="I4172" s="11" t="str">
        <f t="shared" si="525"/>
        <v>WD</v>
      </c>
      <c r="J4172" s="11" t="str">
        <f t="shared" si="526"/>
        <v>Snow</v>
      </c>
      <c r="K4172" s="11" t="str">
        <f>TEXT('Raw Data'!F4171,"0")</f>
        <v>11</v>
      </c>
      <c r="L4172" s="11">
        <f t="shared" si="527"/>
        <v>11</v>
      </c>
    </row>
    <row r="4173" spans="1:12" x14ac:dyDescent="0.3">
      <c r="A4173" s="9">
        <f>'Raw Data'!A4172</f>
        <v>45366.479166666701</v>
      </c>
      <c r="B4173" s="11" t="str">
        <f>'Raw Data'!O4172</f>
        <v>Fog</v>
      </c>
      <c r="C4173" s="11" t="str">
        <f t="shared" si="520"/>
        <v>Fog</v>
      </c>
      <c r="D4173" s="11" t="str">
        <f t="shared" si="521"/>
        <v>Fog</v>
      </c>
      <c r="E4173" s="11" t="str">
        <f t="shared" si="522"/>
        <v>Fog</v>
      </c>
      <c r="F4173" s="11" t="str">
        <f t="shared" si="523"/>
        <v>FOG</v>
      </c>
      <c r="G4173" s="11" t="str">
        <f t="shared" si="524"/>
        <v>fog</v>
      </c>
      <c r="H4173" s="11" t="str">
        <f>'Raw Data'!H4172</f>
        <v>Weekday</v>
      </c>
      <c r="I4173" s="11" t="str">
        <f t="shared" si="525"/>
        <v>WD</v>
      </c>
      <c r="J4173" s="11" t="str">
        <f t="shared" si="526"/>
        <v>Fog</v>
      </c>
      <c r="K4173" s="11" t="str">
        <f>TEXT('Raw Data'!F4172,"0")</f>
        <v>11</v>
      </c>
      <c r="L4173" s="11">
        <f t="shared" si="527"/>
        <v>11</v>
      </c>
    </row>
    <row r="4174" spans="1:12" x14ac:dyDescent="0.3">
      <c r="A4174" s="9">
        <f>'Raw Data'!A4173</f>
        <v>45366.482638888898</v>
      </c>
      <c r="B4174" s="11" t="str">
        <f>'Raw Data'!O4173</f>
        <v>Snow</v>
      </c>
      <c r="C4174" s="11" t="str">
        <f t="shared" si="520"/>
        <v>Snow</v>
      </c>
      <c r="D4174" s="11" t="str">
        <f t="shared" si="521"/>
        <v>Snow</v>
      </c>
      <c r="E4174" s="11" t="str">
        <f t="shared" si="522"/>
        <v>Snow</v>
      </c>
      <c r="F4174" s="11" t="str">
        <f t="shared" si="523"/>
        <v>SNOW</v>
      </c>
      <c r="G4174" s="11" t="str">
        <f t="shared" si="524"/>
        <v>snow</v>
      </c>
      <c r="H4174" s="11" t="str">
        <f>'Raw Data'!H4173</f>
        <v>Weekday</v>
      </c>
      <c r="I4174" s="11" t="str">
        <f t="shared" si="525"/>
        <v>WD</v>
      </c>
      <c r="J4174" s="11" t="str">
        <f t="shared" si="526"/>
        <v>Snow</v>
      </c>
      <c r="K4174" s="11" t="str">
        <f>TEXT('Raw Data'!F4173,"0")</f>
        <v>11</v>
      </c>
      <c r="L4174" s="11">
        <f t="shared" si="527"/>
        <v>11</v>
      </c>
    </row>
    <row r="4175" spans="1:12" x14ac:dyDescent="0.3">
      <c r="A4175" s="9">
        <f>'Raw Data'!A4174</f>
        <v>45366.486111111102</v>
      </c>
      <c r="B4175" s="11" t="str">
        <f>'Raw Data'!O4174</f>
        <v>Snow</v>
      </c>
      <c r="C4175" s="11" t="str">
        <f t="shared" si="520"/>
        <v>Snow</v>
      </c>
      <c r="D4175" s="11" t="str">
        <f t="shared" si="521"/>
        <v>Snow</v>
      </c>
      <c r="E4175" s="11" t="str">
        <f t="shared" si="522"/>
        <v>Snow</v>
      </c>
      <c r="F4175" s="11" t="str">
        <f t="shared" si="523"/>
        <v>SNOW</v>
      </c>
      <c r="G4175" s="11" t="str">
        <f t="shared" si="524"/>
        <v>snow</v>
      </c>
      <c r="H4175" s="11" t="str">
        <f>'Raw Data'!H4174</f>
        <v>Weekday</v>
      </c>
      <c r="I4175" s="11" t="str">
        <f t="shared" si="525"/>
        <v>WD</v>
      </c>
      <c r="J4175" s="11" t="str">
        <f t="shared" si="526"/>
        <v>Snow</v>
      </c>
      <c r="K4175" s="11" t="str">
        <f>TEXT('Raw Data'!F4174,"0")</f>
        <v>11</v>
      </c>
      <c r="L4175" s="11">
        <f t="shared" si="527"/>
        <v>11</v>
      </c>
    </row>
    <row r="4176" spans="1:12" x14ac:dyDescent="0.3">
      <c r="A4176" s="9">
        <f>'Raw Data'!A4175</f>
        <v>45366.489583333299</v>
      </c>
      <c r="B4176" s="11" t="str">
        <f>'Raw Data'!O4175</f>
        <v>Snow</v>
      </c>
      <c r="C4176" s="11" t="str">
        <f t="shared" si="520"/>
        <v>Snow</v>
      </c>
      <c r="D4176" s="11" t="str">
        <f t="shared" si="521"/>
        <v>Snow</v>
      </c>
      <c r="E4176" s="11" t="str">
        <f t="shared" si="522"/>
        <v>Snow</v>
      </c>
      <c r="F4176" s="11" t="str">
        <f t="shared" si="523"/>
        <v>SNOW</v>
      </c>
      <c r="G4176" s="11" t="str">
        <f t="shared" si="524"/>
        <v>snow</v>
      </c>
      <c r="H4176" s="11" t="str">
        <f>'Raw Data'!H4175</f>
        <v>Weekday</v>
      </c>
      <c r="I4176" s="11" t="str">
        <f t="shared" si="525"/>
        <v>WD</v>
      </c>
      <c r="J4176" s="11" t="str">
        <f t="shared" si="526"/>
        <v>Snow</v>
      </c>
      <c r="K4176" s="11" t="str">
        <f>TEXT('Raw Data'!F4175,"0")</f>
        <v>11</v>
      </c>
      <c r="L4176" s="11">
        <f t="shared" si="527"/>
        <v>11</v>
      </c>
    </row>
    <row r="4177" spans="1:12" x14ac:dyDescent="0.3">
      <c r="A4177" s="9">
        <f>'Raw Data'!A4176</f>
        <v>45366.493055555598</v>
      </c>
      <c r="B4177" s="11" t="str">
        <f>'Raw Data'!O4176</f>
        <v>Rain</v>
      </c>
      <c r="C4177" s="11" t="str">
        <f t="shared" si="520"/>
        <v>Rain</v>
      </c>
      <c r="D4177" s="11" t="str">
        <f t="shared" si="521"/>
        <v>Rain</v>
      </c>
      <c r="E4177" s="11" t="str">
        <f t="shared" si="522"/>
        <v>Rain</v>
      </c>
      <c r="F4177" s="11" t="str">
        <f t="shared" si="523"/>
        <v>RAIN</v>
      </c>
      <c r="G4177" s="11" t="str">
        <f t="shared" si="524"/>
        <v>rain</v>
      </c>
      <c r="H4177" s="11" t="str">
        <f>'Raw Data'!H4176</f>
        <v>Weekday</v>
      </c>
      <c r="I4177" s="11" t="str">
        <f t="shared" si="525"/>
        <v>WD</v>
      </c>
      <c r="J4177" s="11" t="str">
        <f t="shared" si="526"/>
        <v>Rain</v>
      </c>
      <c r="K4177" s="11" t="str">
        <f>TEXT('Raw Data'!F4176,"0")</f>
        <v>11</v>
      </c>
      <c r="L4177" s="11">
        <f t="shared" si="527"/>
        <v>11</v>
      </c>
    </row>
    <row r="4178" spans="1:12" x14ac:dyDescent="0.3">
      <c r="A4178" s="9">
        <f>'Raw Data'!A4177</f>
        <v>45366.496527777803</v>
      </c>
      <c r="B4178" s="11" t="str">
        <f>'Raw Data'!O4177</f>
        <v>Fog</v>
      </c>
      <c r="C4178" s="11" t="str">
        <f t="shared" si="520"/>
        <v>Fog</v>
      </c>
      <c r="D4178" s="11" t="str">
        <f t="shared" si="521"/>
        <v>Fog</v>
      </c>
      <c r="E4178" s="11" t="str">
        <f t="shared" si="522"/>
        <v>Fog</v>
      </c>
      <c r="F4178" s="11" t="str">
        <f t="shared" si="523"/>
        <v>FOG</v>
      </c>
      <c r="G4178" s="11" t="str">
        <f t="shared" si="524"/>
        <v>fog</v>
      </c>
      <c r="H4178" s="11" t="str">
        <f>'Raw Data'!H4177</f>
        <v>Weekday</v>
      </c>
      <c r="I4178" s="11" t="str">
        <f t="shared" si="525"/>
        <v>WD</v>
      </c>
      <c r="J4178" s="11" t="str">
        <f t="shared" si="526"/>
        <v>Fog</v>
      </c>
      <c r="K4178" s="11" t="str">
        <f>TEXT('Raw Data'!F4177,"0")</f>
        <v>11</v>
      </c>
      <c r="L4178" s="11">
        <f t="shared" si="527"/>
        <v>11</v>
      </c>
    </row>
    <row r="4179" spans="1:12" x14ac:dyDescent="0.3">
      <c r="A4179" s="9">
        <f>'Raw Data'!A4178</f>
        <v>45366.5</v>
      </c>
      <c r="B4179" s="11" t="str">
        <f>'Raw Data'!O4178</f>
        <v>Snow</v>
      </c>
      <c r="C4179" s="11" t="str">
        <f t="shared" si="520"/>
        <v>Snow</v>
      </c>
      <c r="D4179" s="11" t="str">
        <f t="shared" si="521"/>
        <v>Snow</v>
      </c>
      <c r="E4179" s="11" t="str">
        <f t="shared" si="522"/>
        <v>Snow</v>
      </c>
      <c r="F4179" s="11" t="str">
        <f t="shared" si="523"/>
        <v>SNOW</v>
      </c>
      <c r="G4179" s="11" t="str">
        <f t="shared" si="524"/>
        <v>snow</v>
      </c>
      <c r="H4179" s="11" t="str">
        <f>'Raw Data'!H4178</f>
        <v>Weekday</v>
      </c>
      <c r="I4179" s="11" t="str">
        <f t="shared" si="525"/>
        <v>WD</v>
      </c>
      <c r="J4179" s="11" t="str">
        <f t="shared" si="526"/>
        <v>Snow</v>
      </c>
      <c r="K4179" s="11" t="str">
        <f>TEXT('Raw Data'!F4178,"0")</f>
        <v>12</v>
      </c>
      <c r="L4179" s="11">
        <f t="shared" si="527"/>
        <v>12</v>
      </c>
    </row>
    <row r="4180" spans="1:12" x14ac:dyDescent="0.3">
      <c r="A4180" s="9">
        <f>'Raw Data'!A4179</f>
        <v>45366.503472222197</v>
      </c>
      <c r="B4180" s="11" t="str">
        <f>'Raw Data'!O4179</f>
        <v>Clear</v>
      </c>
      <c r="C4180" s="11" t="str">
        <f t="shared" si="520"/>
        <v>Clear</v>
      </c>
      <c r="D4180" s="11" t="str">
        <f t="shared" si="521"/>
        <v>Clear</v>
      </c>
      <c r="E4180" s="11" t="str">
        <f t="shared" si="522"/>
        <v>Clear</v>
      </c>
      <c r="F4180" s="11" t="str">
        <f t="shared" si="523"/>
        <v>CLEAR</v>
      </c>
      <c r="G4180" s="11" t="str">
        <f t="shared" si="524"/>
        <v>clear</v>
      </c>
      <c r="H4180" s="11" t="str">
        <f>'Raw Data'!H4179</f>
        <v>Weekday</v>
      </c>
      <c r="I4180" s="11" t="str">
        <f t="shared" si="525"/>
        <v>WD</v>
      </c>
      <c r="J4180" s="11" t="str">
        <f t="shared" si="526"/>
        <v>Clear</v>
      </c>
      <c r="K4180" s="11" t="str">
        <f>TEXT('Raw Data'!F4179,"0")</f>
        <v>12</v>
      </c>
      <c r="L4180" s="11">
        <f t="shared" si="527"/>
        <v>12</v>
      </c>
    </row>
    <row r="4181" spans="1:12" x14ac:dyDescent="0.3">
      <c r="A4181" s="9">
        <f>'Raw Data'!A4180</f>
        <v>45366.506944444503</v>
      </c>
      <c r="B4181" s="11" t="str">
        <f>'Raw Data'!O4180</f>
        <v>Snow</v>
      </c>
      <c r="C4181" s="11" t="str">
        <f t="shared" si="520"/>
        <v>Snow</v>
      </c>
      <c r="D4181" s="11" t="str">
        <f t="shared" si="521"/>
        <v>Snow</v>
      </c>
      <c r="E4181" s="11" t="str">
        <f t="shared" si="522"/>
        <v>Snow</v>
      </c>
      <c r="F4181" s="11" t="str">
        <f t="shared" si="523"/>
        <v>SNOW</v>
      </c>
      <c r="G4181" s="11" t="str">
        <f t="shared" si="524"/>
        <v>snow</v>
      </c>
      <c r="H4181" s="11" t="str">
        <f>'Raw Data'!H4180</f>
        <v>Weekday</v>
      </c>
      <c r="I4181" s="11" t="str">
        <f t="shared" si="525"/>
        <v>WD</v>
      </c>
      <c r="J4181" s="11" t="str">
        <f t="shared" si="526"/>
        <v>Snow</v>
      </c>
      <c r="K4181" s="11" t="str">
        <f>TEXT('Raw Data'!F4180,"0")</f>
        <v>12</v>
      </c>
      <c r="L4181" s="11">
        <f t="shared" si="527"/>
        <v>12</v>
      </c>
    </row>
    <row r="4182" spans="1:12" x14ac:dyDescent="0.3">
      <c r="A4182" s="9">
        <f>'Raw Data'!A4181</f>
        <v>45366.510416666701</v>
      </c>
      <c r="B4182" s="11" t="str">
        <f>'Raw Data'!O4181</f>
        <v>Fog</v>
      </c>
      <c r="C4182" s="11" t="str">
        <f t="shared" si="520"/>
        <v>Fog</v>
      </c>
      <c r="D4182" s="11" t="str">
        <f t="shared" si="521"/>
        <v>Fog</v>
      </c>
      <c r="E4182" s="11" t="str">
        <f t="shared" si="522"/>
        <v>Fog</v>
      </c>
      <c r="F4182" s="11" t="str">
        <f t="shared" si="523"/>
        <v>FOG</v>
      </c>
      <c r="G4182" s="11" t="str">
        <f t="shared" si="524"/>
        <v>fog</v>
      </c>
      <c r="H4182" s="11" t="str">
        <f>'Raw Data'!H4181</f>
        <v>Weekday</v>
      </c>
      <c r="I4182" s="11" t="str">
        <f t="shared" si="525"/>
        <v>WD</v>
      </c>
      <c r="J4182" s="11" t="str">
        <f t="shared" si="526"/>
        <v>Fog</v>
      </c>
      <c r="K4182" s="11" t="str">
        <f>TEXT('Raw Data'!F4181,"0")</f>
        <v>12</v>
      </c>
      <c r="L4182" s="11">
        <f t="shared" si="527"/>
        <v>12</v>
      </c>
    </row>
    <row r="4183" spans="1:12" x14ac:dyDescent="0.3">
      <c r="A4183" s="9">
        <f>'Raw Data'!A4182</f>
        <v>45366.513888888898</v>
      </c>
      <c r="B4183" s="11" t="str">
        <f>'Raw Data'!O4182</f>
        <v>Fog</v>
      </c>
      <c r="C4183" s="11" t="str">
        <f t="shared" si="520"/>
        <v>Fog</v>
      </c>
      <c r="D4183" s="11" t="str">
        <f t="shared" si="521"/>
        <v>Fog</v>
      </c>
      <c r="E4183" s="11" t="str">
        <f t="shared" si="522"/>
        <v>Fog</v>
      </c>
      <c r="F4183" s="11" t="str">
        <f t="shared" si="523"/>
        <v>FOG</v>
      </c>
      <c r="G4183" s="11" t="str">
        <f t="shared" si="524"/>
        <v>fog</v>
      </c>
      <c r="H4183" s="11" t="str">
        <f>'Raw Data'!H4182</f>
        <v>Weekday</v>
      </c>
      <c r="I4183" s="11" t="str">
        <f t="shared" si="525"/>
        <v>WD</v>
      </c>
      <c r="J4183" s="11" t="str">
        <f t="shared" si="526"/>
        <v>Fog</v>
      </c>
      <c r="K4183" s="11" t="str">
        <f>TEXT('Raw Data'!F4182,"0")</f>
        <v>12</v>
      </c>
      <c r="L4183" s="11">
        <f t="shared" si="527"/>
        <v>12</v>
      </c>
    </row>
    <row r="4184" spans="1:12" x14ac:dyDescent="0.3">
      <c r="A4184" s="9">
        <f>'Raw Data'!A4183</f>
        <v>45366.517361111102</v>
      </c>
      <c r="B4184" s="11" t="str">
        <f>'Raw Data'!O4183</f>
        <v>Clear</v>
      </c>
      <c r="C4184" s="11" t="str">
        <f t="shared" si="520"/>
        <v>Clear</v>
      </c>
      <c r="D4184" s="11" t="str">
        <f t="shared" si="521"/>
        <v>Clear</v>
      </c>
      <c r="E4184" s="11" t="str">
        <f t="shared" si="522"/>
        <v>Clear</v>
      </c>
      <c r="F4184" s="11" t="str">
        <f t="shared" si="523"/>
        <v>CLEAR</v>
      </c>
      <c r="G4184" s="11" t="str">
        <f t="shared" si="524"/>
        <v>clear</v>
      </c>
      <c r="H4184" s="11" t="str">
        <f>'Raw Data'!H4183</f>
        <v>Weekday</v>
      </c>
      <c r="I4184" s="11" t="str">
        <f t="shared" si="525"/>
        <v>WD</v>
      </c>
      <c r="J4184" s="11" t="str">
        <f t="shared" si="526"/>
        <v>Clear</v>
      </c>
      <c r="K4184" s="11" t="str">
        <f>TEXT('Raw Data'!F4183,"0")</f>
        <v>12</v>
      </c>
      <c r="L4184" s="11">
        <f t="shared" si="527"/>
        <v>12</v>
      </c>
    </row>
    <row r="4185" spans="1:12" x14ac:dyDescent="0.3">
      <c r="A4185" s="9">
        <f>'Raw Data'!A4184</f>
        <v>45366.520833333299</v>
      </c>
      <c r="B4185" s="11" t="str">
        <f>'Raw Data'!O4184</f>
        <v>Snow</v>
      </c>
      <c r="C4185" s="11" t="str">
        <f t="shared" si="520"/>
        <v>Snow</v>
      </c>
      <c r="D4185" s="11" t="str">
        <f t="shared" si="521"/>
        <v>Snow</v>
      </c>
      <c r="E4185" s="11" t="str">
        <f t="shared" si="522"/>
        <v>Snow</v>
      </c>
      <c r="F4185" s="11" t="str">
        <f t="shared" si="523"/>
        <v>SNOW</v>
      </c>
      <c r="G4185" s="11" t="str">
        <f t="shared" si="524"/>
        <v>snow</v>
      </c>
      <c r="H4185" s="11" t="str">
        <f>'Raw Data'!H4184</f>
        <v>Weekday</v>
      </c>
      <c r="I4185" s="11" t="str">
        <f t="shared" si="525"/>
        <v>WD</v>
      </c>
      <c r="J4185" s="11" t="str">
        <f t="shared" si="526"/>
        <v>Snow</v>
      </c>
      <c r="K4185" s="11" t="str">
        <f>TEXT('Raw Data'!F4184,"0")</f>
        <v>12</v>
      </c>
      <c r="L4185" s="11">
        <f t="shared" si="527"/>
        <v>12</v>
      </c>
    </row>
    <row r="4186" spans="1:12" x14ac:dyDescent="0.3">
      <c r="A4186" s="9">
        <f>'Raw Data'!A4185</f>
        <v>45366.524305555598</v>
      </c>
      <c r="B4186" s="11" t="str">
        <f>'Raw Data'!O4185</f>
        <v>Rain</v>
      </c>
      <c r="C4186" s="11" t="str">
        <f t="shared" si="520"/>
        <v>Rain</v>
      </c>
      <c r="D4186" s="11" t="str">
        <f t="shared" si="521"/>
        <v>Rain</v>
      </c>
      <c r="E4186" s="11" t="str">
        <f t="shared" si="522"/>
        <v>Rain</v>
      </c>
      <c r="F4186" s="11" t="str">
        <f t="shared" si="523"/>
        <v>RAIN</v>
      </c>
      <c r="G4186" s="11" t="str">
        <f t="shared" si="524"/>
        <v>rain</v>
      </c>
      <c r="H4186" s="11" t="str">
        <f>'Raw Data'!H4185</f>
        <v>Weekday</v>
      </c>
      <c r="I4186" s="11" t="str">
        <f t="shared" si="525"/>
        <v>WD</v>
      </c>
      <c r="J4186" s="11" t="str">
        <f t="shared" si="526"/>
        <v>Rain</v>
      </c>
      <c r="K4186" s="11" t="str">
        <f>TEXT('Raw Data'!F4185,"0")</f>
        <v>12</v>
      </c>
      <c r="L4186" s="11">
        <f t="shared" si="527"/>
        <v>12</v>
      </c>
    </row>
    <row r="4187" spans="1:12" x14ac:dyDescent="0.3">
      <c r="A4187" s="9">
        <f>'Raw Data'!A4186</f>
        <v>45366.527777777803</v>
      </c>
      <c r="B4187" s="11" t="str">
        <f>'Raw Data'!O4186</f>
        <v>Fog</v>
      </c>
      <c r="C4187" s="11" t="str">
        <f t="shared" si="520"/>
        <v>Fog</v>
      </c>
      <c r="D4187" s="11" t="str">
        <f t="shared" si="521"/>
        <v>Fog</v>
      </c>
      <c r="E4187" s="11" t="str">
        <f t="shared" si="522"/>
        <v>Fog</v>
      </c>
      <c r="F4187" s="11" t="str">
        <f t="shared" si="523"/>
        <v>FOG</v>
      </c>
      <c r="G4187" s="11" t="str">
        <f t="shared" si="524"/>
        <v>fog</v>
      </c>
      <c r="H4187" s="11" t="str">
        <f>'Raw Data'!H4186</f>
        <v>Weekday</v>
      </c>
      <c r="I4187" s="11" t="str">
        <f t="shared" si="525"/>
        <v>WD</v>
      </c>
      <c r="J4187" s="11" t="str">
        <f t="shared" si="526"/>
        <v>Fog</v>
      </c>
      <c r="K4187" s="11" t="str">
        <f>TEXT('Raw Data'!F4186,"0")</f>
        <v>12</v>
      </c>
      <c r="L4187" s="11">
        <f t="shared" si="527"/>
        <v>12</v>
      </c>
    </row>
    <row r="4188" spans="1:12" x14ac:dyDescent="0.3">
      <c r="A4188" s="9">
        <f>'Raw Data'!A4187</f>
        <v>45366.53125</v>
      </c>
      <c r="B4188" s="11" t="str">
        <f>'Raw Data'!O4187</f>
        <v>Snow</v>
      </c>
      <c r="C4188" s="11" t="str">
        <f t="shared" si="520"/>
        <v>Snow</v>
      </c>
      <c r="D4188" s="11" t="str">
        <f t="shared" si="521"/>
        <v>Snow</v>
      </c>
      <c r="E4188" s="11" t="str">
        <f t="shared" si="522"/>
        <v>Snow</v>
      </c>
      <c r="F4188" s="11" t="str">
        <f t="shared" si="523"/>
        <v>SNOW</v>
      </c>
      <c r="G4188" s="11" t="str">
        <f t="shared" si="524"/>
        <v>snow</v>
      </c>
      <c r="H4188" s="11" t="str">
        <f>'Raw Data'!H4187</f>
        <v>Weekday</v>
      </c>
      <c r="I4188" s="11" t="str">
        <f t="shared" si="525"/>
        <v>WD</v>
      </c>
      <c r="J4188" s="11" t="str">
        <f t="shared" si="526"/>
        <v>Snow</v>
      </c>
      <c r="K4188" s="11" t="str">
        <f>TEXT('Raw Data'!F4187,"0")</f>
        <v>12</v>
      </c>
      <c r="L4188" s="11">
        <f t="shared" si="527"/>
        <v>12</v>
      </c>
    </row>
    <row r="4189" spans="1:12" x14ac:dyDescent="0.3">
      <c r="A4189" s="9">
        <f>'Raw Data'!A4188</f>
        <v>45366.534722222197</v>
      </c>
      <c r="B4189" s="11" t="str">
        <f>'Raw Data'!O4188</f>
        <v>Fog</v>
      </c>
      <c r="C4189" s="11" t="str">
        <f t="shared" si="520"/>
        <v>Fog</v>
      </c>
      <c r="D4189" s="11" t="str">
        <f t="shared" si="521"/>
        <v>Fog</v>
      </c>
      <c r="E4189" s="11" t="str">
        <f t="shared" si="522"/>
        <v>Fog</v>
      </c>
      <c r="F4189" s="11" t="str">
        <f t="shared" si="523"/>
        <v>FOG</v>
      </c>
      <c r="G4189" s="11" t="str">
        <f t="shared" si="524"/>
        <v>fog</v>
      </c>
      <c r="H4189" s="11" t="str">
        <f>'Raw Data'!H4188</f>
        <v>Weekday</v>
      </c>
      <c r="I4189" s="11" t="str">
        <f t="shared" si="525"/>
        <v>WD</v>
      </c>
      <c r="J4189" s="11" t="str">
        <f t="shared" si="526"/>
        <v>Fog</v>
      </c>
      <c r="K4189" s="11" t="str">
        <f>TEXT('Raw Data'!F4188,"0")</f>
        <v>12</v>
      </c>
      <c r="L4189" s="11">
        <f t="shared" si="527"/>
        <v>12</v>
      </c>
    </row>
    <row r="4190" spans="1:12" x14ac:dyDescent="0.3">
      <c r="A4190" s="9">
        <f>'Raw Data'!A4189</f>
        <v>45366.538194444503</v>
      </c>
      <c r="B4190" s="11" t="str">
        <f>'Raw Data'!O4189</f>
        <v>Fog</v>
      </c>
      <c r="C4190" s="11" t="str">
        <f t="shared" si="520"/>
        <v>Fog</v>
      </c>
      <c r="D4190" s="11" t="str">
        <f t="shared" si="521"/>
        <v>Fog</v>
      </c>
      <c r="E4190" s="11" t="str">
        <f t="shared" si="522"/>
        <v>Fog</v>
      </c>
      <c r="F4190" s="11" t="str">
        <f t="shared" si="523"/>
        <v>FOG</v>
      </c>
      <c r="G4190" s="11" t="str">
        <f t="shared" si="524"/>
        <v>fog</v>
      </c>
      <c r="H4190" s="11" t="str">
        <f>'Raw Data'!H4189</f>
        <v>Weekday</v>
      </c>
      <c r="I4190" s="11" t="str">
        <f t="shared" si="525"/>
        <v>WD</v>
      </c>
      <c r="J4190" s="11" t="str">
        <f t="shared" si="526"/>
        <v>Fog</v>
      </c>
      <c r="K4190" s="11" t="str">
        <f>TEXT('Raw Data'!F4189,"0")</f>
        <v>12</v>
      </c>
      <c r="L4190" s="11">
        <f t="shared" si="527"/>
        <v>12</v>
      </c>
    </row>
    <row r="4191" spans="1:12" x14ac:dyDescent="0.3">
      <c r="A4191" s="9">
        <f>'Raw Data'!A4190</f>
        <v>45366.541666666701</v>
      </c>
      <c r="B4191" s="11" t="str">
        <f>'Raw Data'!O4190</f>
        <v>Clear</v>
      </c>
      <c r="C4191" s="11" t="str">
        <f t="shared" si="520"/>
        <v>Clear</v>
      </c>
      <c r="D4191" s="11" t="str">
        <f t="shared" si="521"/>
        <v>Clear</v>
      </c>
      <c r="E4191" s="11" t="str">
        <f t="shared" si="522"/>
        <v>Clear</v>
      </c>
      <c r="F4191" s="11" t="str">
        <f t="shared" si="523"/>
        <v>CLEAR</v>
      </c>
      <c r="G4191" s="11" t="str">
        <f t="shared" si="524"/>
        <v>clear</v>
      </c>
      <c r="H4191" s="11" t="str">
        <f>'Raw Data'!H4190</f>
        <v>Weekday</v>
      </c>
      <c r="I4191" s="11" t="str">
        <f t="shared" si="525"/>
        <v>WD</v>
      </c>
      <c r="J4191" s="11" t="str">
        <f t="shared" si="526"/>
        <v>Clear</v>
      </c>
      <c r="K4191" s="11" t="str">
        <f>TEXT('Raw Data'!F4190,"0")</f>
        <v>13</v>
      </c>
      <c r="L4191" s="11">
        <f t="shared" si="527"/>
        <v>13</v>
      </c>
    </row>
    <row r="4192" spans="1:12" x14ac:dyDescent="0.3">
      <c r="A4192" s="9">
        <f>'Raw Data'!A4191</f>
        <v>45366.545138888898</v>
      </c>
      <c r="B4192" s="11" t="str">
        <f>'Raw Data'!O4191</f>
        <v>Snow</v>
      </c>
      <c r="C4192" s="11" t="str">
        <f t="shared" si="520"/>
        <v>Snow</v>
      </c>
      <c r="D4192" s="11" t="str">
        <f t="shared" si="521"/>
        <v>Snow</v>
      </c>
      <c r="E4192" s="11" t="str">
        <f t="shared" si="522"/>
        <v>Snow</v>
      </c>
      <c r="F4192" s="11" t="str">
        <f t="shared" si="523"/>
        <v>SNOW</v>
      </c>
      <c r="G4192" s="11" t="str">
        <f t="shared" si="524"/>
        <v>snow</v>
      </c>
      <c r="H4192" s="11" t="str">
        <f>'Raw Data'!H4191</f>
        <v>Weekday</v>
      </c>
      <c r="I4192" s="11" t="str">
        <f t="shared" si="525"/>
        <v>WD</v>
      </c>
      <c r="J4192" s="11" t="str">
        <f t="shared" si="526"/>
        <v>Snow</v>
      </c>
      <c r="K4192" s="11" t="str">
        <f>TEXT('Raw Data'!F4191,"0")</f>
        <v>13</v>
      </c>
      <c r="L4192" s="11">
        <f t="shared" si="527"/>
        <v>13</v>
      </c>
    </row>
    <row r="4193" spans="1:12" x14ac:dyDescent="0.3">
      <c r="A4193" s="9">
        <f>'Raw Data'!A4192</f>
        <v>45366.548611111102</v>
      </c>
      <c r="B4193" s="11" t="str">
        <f>'Raw Data'!O4192</f>
        <v>Clear</v>
      </c>
      <c r="C4193" s="11" t="str">
        <f t="shared" si="520"/>
        <v>Clear</v>
      </c>
      <c r="D4193" s="11" t="str">
        <f t="shared" si="521"/>
        <v>Clear</v>
      </c>
      <c r="E4193" s="11" t="str">
        <f t="shared" si="522"/>
        <v>Clear</v>
      </c>
      <c r="F4193" s="11" t="str">
        <f t="shared" si="523"/>
        <v>CLEAR</v>
      </c>
      <c r="G4193" s="11" t="str">
        <f t="shared" si="524"/>
        <v>clear</v>
      </c>
      <c r="H4193" s="11" t="str">
        <f>'Raw Data'!H4192</f>
        <v>Weekday</v>
      </c>
      <c r="I4193" s="11" t="str">
        <f t="shared" si="525"/>
        <v>WD</v>
      </c>
      <c r="J4193" s="11" t="str">
        <f t="shared" si="526"/>
        <v>Clear</v>
      </c>
      <c r="K4193" s="11" t="str">
        <f>TEXT('Raw Data'!F4192,"0")</f>
        <v>13</v>
      </c>
      <c r="L4193" s="11">
        <f t="shared" si="527"/>
        <v>13</v>
      </c>
    </row>
    <row r="4194" spans="1:12" x14ac:dyDescent="0.3">
      <c r="A4194" s="9">
        <f>'Raw Data'!A4193</f>
        <v>45366.552083333299</v>
      </c>
      <c r="B4194" s="11" t="str">
        <f>'Raw Data'!O4193</f>
        <v>Clear</v>
      </c>
      <c r="C4194" s="11" t="str">
        <f t="shared" si="520"/>
        <v>Clear</v>
      </c>
      <c r="D4194" s="11" t="str">
        <f t="shared" si="521"/>
        <v>Clear</v>
      </c>
      <c r="E4194" s="11" t="str">
        <f t="shared" si="522"/>
        <v>Clear</v>
      </c>
      <c r="F4194" s="11" t="str">
        <f t="shared" si="523"/>
        <v>CLEAR</v>
      </c>
      <c r="G4194" s="11" t="str">
        <f t="shared" si="524"/>
        <v>clear</v>
      </c>
      <c r="H4194" s="11" t="str">
        <f>'Raw Data'!H4193</f>
        <v>Weekday</v>
      </c>
      <c r="I4194" s="11" t="str">
        <f t="shared" si="525"/>
        <v>WD</v>
      </c>
      <c r="J4194" s="11" t="str">
        <f t="shared" si="526"/>
        <v>Clear</v>
      </c>
      <c r="K4194" s="11" t="str">
        <f>TEXT('Raw Data'!F4193,"0")</f>
        <v>13</v>
      </c>
      <c r="L4194" s="11">
        <f t="shared" si="527"/>
        <v>13</v>
      </c>
    </row>
    <row r="4195" spans="1:12" x14ac:dyDescent="0.3">
      <c r="A4195" s="9">
        <f>'Raw Data'!A4194</f>
        <v>45366.555555555598</v>
      </c>
      <c r="B4195" s="11" t="str">
        <f>'Raw Data'!O4194</f>
        <v>Fog</v>
      </c>
      <c r="C4195" s="11" t="str">
        <f t="shared" si="520"/>
        <v>Fog</v>
      </c>
      <c r="D4195" s="11" t="str">
        <f t="shared" si="521"/>
        <v>Fog</v>
      </c>
      <c r="E4195" s="11" t="str">
        <f t="shared" si="522"/>
        <v>Fog</v>
      </c>
      <c r="F4195" s="11" t="str">
        <f t="shared" si="523"/>
        <v>FOG</v>
      </c>
      <c r="G4195" s="11" t="str">
        <f t="shared" si="524"/>
        <v>fog</v>
      </c>
      <c r="H4195" s="11" t="str">
        <f>'Raw Data'!H4194</f>
        <v>Weekday</v>
      </c>
      <c r="I4195" s="11" t="str">
        <f t="shared" si="525"/>
        <v>WD</v>
      </c>
      <c r="J4195" s="11" t="str">
        <f t="shared" si="526"/>
        <v>Fog</v>
      </c>
      <c r="K4195" s="11" t="str">
        <f>TEXT('Raw Data'!F4194,"0")</f>
        <v>13</v>
      </c>
      <c r="L4195" s="11">
        <f t="shared" si="527"/>
        <v>13</v>
      </c>
    </row>
    <row r="4196" spans="1:12" x14ac:dyDescent="0.3">
      <c r="A4196" s="9">
        <f>'Raw Data'!A4195</f>
        <v>45366.559027777803</v>
      </c>
      <c r="B4196" s="11" t="str">
        <f>'Raw Data'!O4195</f>
        <v>Rain</v>
      </c>
      <c r="C4196" s="11" t="str">
        <f t="shared" si="520"/>
        <v>Rain</v>
      </c>
      <c r="D4196" s="11" t="str">
        <f t="shared" si="521"/>
        <v>Rain</v>
      </c>
      <c r="E4196" s="11" t="str">
        <f t="shared" si="522"/>
        <v>Rain</v>
      </c>
      <c r="F4196" s="11" t="str">
        <f t="shared" si="523"/>
        <v>RAIN</v>
      </c>
      <c r="G4196" s="11" t="str">
        <f t="shared" si="524"/>
        <v>rain</v>
      </c>
      <c r="H4196" s="11" t="str">
        <f>'Raw Data'!H4195</f>
        <v>Weekday</v>
      </c>
      <c r="I4196" s="11" t="str">
        <f t="shared" si="525"/>
        <v>WD</v>
      </c>
      <c r="J4196" s="11" t="str">
        <f t="shared" si="526"/>
        <v>Rain</v>
      </c>
      <c r="K4196" s="11" t="str">
        <f>TEXT('Raw Data'!F4195,"0")</f>
        <v>13</v>
      </c>
      <c r="L4196" s="11">
        <f t="shared" si="527"/>
        <v>13</v>
      </c>
    </row>
    <row r="4197" spans="1:12" x14ac:dyDescent="0.3">
      <c r="A4197" s="9">
        <f>'Raw Data'!A4196</f>
        <v>45366.5625</v>
      </c>
      <c r="B4197" s="11" t="str">
        <f>'Raw Data'!O4196</f>
        <v>Rain</v>
      </c>
      <c r="C4197" s="11" t="str">
        <f t="shared" si="520"/>
        <v>Rain</v>
      </c>
      <c r="D4197" s="11" t="str">
        <f t="shared" si="521"/>
        <v>Rain</v>
      </c>
      <c r="E4197" s="11" t="str">
        <f t="shared" si="522"/>
        <v>Rain</v>
      </c>
      <c r="F4197" s="11" t="str">
        <f t="shared" si="523"/>
        <v>RAIN</v>
      </c>
      <c r="G4197" s="11" t="str">
        <f t="shared" si="524"/>
        <v>rain</v>
      </c>
      <c r="H4197" s="11" t="str">
        <f>'Raw Data'!H4196</f>
        <v>Weekday</v>
      </c>
      <c r="I4197" s="11" t="str">
        <f t="shared" si="525"/>
        <v>WD</v>
      </c>
      <c r="J4197" s="11" t="str">
        <f t="shared" si="526"/>
        <v>Rain</v>
      </c>
      <c r="K4197" s="11" t="str">
        <f>TEXT('Raw Data'!F4196,"0")</f>
        <v>13</v>
      </c>
      <c r="L4197" s="11">
        <f t="shared" si="527"/>
        <v>13</v>
      </c>
    </row>
    <row r="4198" spans="1:12" x14ac:dyDescent="0.3">
      <c r="A4198" s="9">
        <f>'Raw Data'!A4197</f>
        <v>45366.565972222197</v>
      </c>
      <c r="B4198" s="11" t="str">
        <f>'Raw Data'!O4197</f>
        <v>Fog</v>
      </c>
      <c r="C4198" s="11" t="str">
        <f t="shared" si="520"/>
        <v>Fog</v>
      </c>
      <c r="D4198" s="11" t="str">
        <f t="shared" si="521"/>
        <v>Fog</v>
      </c>
      <c r="E4198" s="11" t="str">
        <f t="shared" si="522"/>
        <v>Fog</v>
      </c>
      <c r="F4198" s="11" t="str">
        <f t="shared" si="523"/>
        <v>FOG</v>
      </c>
      <c r="G4198" s="11" t="str">
        <f t="shared" si="524"/>
        <v>fog</v>
      </c>
      <c r="H4198" s="11" t="str">
        <f>'Raw Data'!H4197</f>
        <v>Weekday</v>
      </c>
      <c r="I4198" s="11" t="str">
        <f t="shared" si="525"/>
        <v>WD</v>
      </c>
      <c r="J4198" s="11" t="str">
        <f t="shared" si="526"/>
        <v>Fog</v>
      </c>
      <c r="K4198" s="11" t="str">
        <f>TEXT('Raw Data'!F4197,"0")</f>
        <v>13</v>
      </c>
      <c r="L4198" s="11">
        <f t="shared" si="527"/>
        <v>13</v>
      </c>
    </row>
    <row r="4199" spans="1:12" x14ac:dyDescent="0.3">
      <c r="A4199" s="9">
        <f>'Raw Data'!A4198</f>
        <v>45366.569444444503</v>
      </c>
      <c r="B4199" s="11" t="str">
        <f>'Raw Data'!O4198</f>
        <v>Fog</v>
      </c>
      <c r="C4199" s="11" t="str">
        <f t="shared" si="520"/>
        <v>Fog</v>
      </c>
      <c r="D4199" s="11" t="str">
        <f t="shared" si="521"/>
        <v>Fog</v>
      </c>
      <c r="E4199" s="11" t="str">
        <f t="shared" si="522"/>
        <v>Fog</v>
      </c>
      <c r="F4199" s="11" t="str">
        <f t="shared" si="523"/>
        <v>FOG</v>
      </c>
      <c r="G4199" s="11" t="str">
        <f t="shared" si="524"/>
        <v>fog</v>
      </c>
      <c r="H4199" s="11" t="str">
        <f>'Raw Data'!H4198</f>
        <v>Weekday</v>
      </c>
      <c r="I4199" s="11" t="str">
        <f t="shared" si="525"/>
        <v>WD</v>
      </c>
      <c r="J4199" s="11" t="str">
        <f t="shared" si="526"/>
        <v>Fog</v>
      </c>
      <c r="K4199" s="11" t="str">
        <f>TEXT('Raw Data'!F4198,"0")</f>
        <v>13</v>
      </c>
      <c r="L4199" s="11">
        <f t="shared" si="527"/>
        <v>13</v>
      </c>
    </row>
    <row r="4200" spans="1:12" x14ac:dyDescent="0.3">
      <c r="A4200" s="9">
        <f>'Raw Data'!A4199</f>
        <v>45366.572916666701</v>
      </c>
      <c r="B4200" s="11" t="str">
        <f>'Raw Data'!O4199</f>
        <v>Rain</v>
      </c>
      <c r="C4200" s="11" t="str">
        <f t="shared" si="520"/>
        <v>Rain</v>
      </c>
      <c r="D4200" s="11" t="str">
        <f t="shared" si="521"/>
        <v>Rain</v>
      </c>
      <c r="E4200" s="11" t="str">
        <f t="shared" si="522"/>
        <v>Rain</v>
      </c>
      <c r="F4200" s="11" t="str">
        <f t="shared" si="523"/>
        <v>RAIN</v>
      </c>
      <c r="G4200" s="11" t="str">
        <f t="shared" si="524"/>
        <v>rain</v>
      </c>
      <c r="H4200" s="11" t="str">
        <f>'Raw Data'!H4199</f>
        <v>Weekday</v>
      </c>
      <c r="I4200" s="11" t="str">
        <f t="shared" si="525"/>
        <v>WD</v>
      </c>
      <c r="J4200" s="11" t="str">
        <f t="shared" si="526"/>
        <v>Rain</v>
      </c>
      <c r="K4200" s="11" t="str">
        <f>TEXT('Raw Data'!F4199,"0")</f>
        <v>13</v>
      </c>
      <c r="L4200" s="11">
        <f t="shared" si="527"/>
        <v>13</v>
      </c>
    </row>
    <row r="4201" spans="1:12" x14ac:dyDescent="0.3">
      <c r="A4201" s="9">
        <f>'Raw Data'!A4200</f>
        <v>45366.576388888898</v>
      </c>
      <c r="B4201" s="11" t="str">
        <f>'Raw Data'!O4200</f>
        <v>Rain</v>
      </c>
      <c r="C4201" s="11" t="str">
        <f t="shared" si="520"/>
        <v>Rain</v>
      </c>
      <c r="D4201" s="11" t="str">
        <f t="shared" si="521"/>
        <v>Rain</v>
      </c>
      <c r="E4201" s="11" t="str">
        <f t="shared" si="522"/>
        <v>Rain</v>
      </c>
      <c r="F4201" s="11" t="str">
        <f t="shared" si="523"/>
        <v>RAIN</v>
      </c>
      <c r="G4201" s="11" t="str">
        <f t="shared" si="524"/>
        <v>rain</v>
      </c>
      <c r="H4201" s="11" t="str">
        <f>'Raw Data'!H4200</f>
        <v>Weekday</v>
      </c>
      <c r="I4201" s="11" t="str">
        <f t="shared" si="525"/>
        <v>WD</v>
      </c>
      <c r="J4201" s="11" t="str">
        <f t="shared" si="526"/>
        <v>Rain</v>
      </c>
      <c r="K4201" s="11" t="str">
        <f>TEXT('Raw Data'!F4200,"0")</f>
        <v>13</v>
      </c>
      <c r="L4201" s="11">
        <f t="shared" si="527"/>
        <v>13</v>
      </c>
    </row>
    <row r="4202" spans="1:12" x14ac:dyDescent="0.3">
      <c r="A4202" s="9">
        <f>'Raw Data'!A4201</f>
        <v>45366.579861111102</v>
      </c>
      <c r="B4202" s="11" t="str">
        <f>'Raw Data'!O4201</f>
        <v>Rain</v>
      </c>
      <c r="C4202" s="11" t="str">
        <f t="shared" si="520"/>
        <v>Rain</v>
      </c>
      <c r="D4202" s="11" t="str">
        <f t="shared" si="521"/>
        <v>Rain</v>
      </c>
      <c r="E4202" s="11" t="str">
        <f t="shared" si="522"/>
        <v>Rain</v>
      </c>
      <c r="F4202" s="11" t="str">
        <f t="shared" si="523"/>
        <v>RAIN</v>
      </c>
      <c r="G4202" s="11" t="str">
        <f t="shared" si="524"/>
        <v>rain</v>
      </c>
      <c r="H4202" s="11" t="str">
        <f>'Raw Data'!H4201</f>
        <v>Weekday</v>
      </c>
      <c r="I4202" s="11" t="str">
        <f t="shared" si="525"/>
        <v>WD</v>
      </c>
      <c r="J4202" s="11" t="str">
        <f t="shared" si="526"/>
        <v>Rain</v>
      </c>
      <c r="K4202" s="11" t="str">
        <f>TEXT('Raw Data'!F4201,"0")</f>
        <v>13</v>
      </c>
      <c r="L4202" s="11">
        <f t="shared" si="527"/>
        <v>13</v>
      </c>
    </row>
    <row r="4203" spans="1:12" x14ac:dyDescent="0.3">
      <c r="A4203" s="9">
        <f>'Raw Data'!A4202</f>
        <v>45366.583333333299</v>
      </c>
      <c r="B4203" s="11" t="str">
        <f>'Raw Data'!O4202</f>
        <v>Fog</v>
      </c>
      <c r="C4203" s="11" t="str">
        <f t="shared" si="520"/>
        <v>Fog</v>
      </c>
      <c r="D4203" s="11" t="str">
        <f t="shared" si="521"/>
        <v>Fog</v>
      </c>
      <c r="E4203" s="11" t="str">
        <f t="shared" si="522"/>
        <v>Fog</v>
      </c>
      <c r="F4203" s="11" t="str">
        <f t="shared" si="523"/>
        <v>FOG</v>
      </c>
      <c r="G4203" s="11" t="str">
        <f t="shared" si="524"/>
        <v>fog</v>
      </c>
      <c r="H4203" s="11" t="str">
        <f>'Raw Data'!H4202</f>
        <v>Weekday</v>
      </c>
      <c r="I4203" s="11" t="str">
        <f t="shared" si="525"/>
        <v>WD</v>
      </c>
      <c r="J4203" s="11" t="str">
        <f t="shared" si="526"/>
        <v>Fog</v>
      </c>
      <c r="K4203" s="11" t="str">
        <f>TEXT('Raw Data'!F4202,"0")</f>
        <v>14</v>
      </c>
      <c r="L4203" s="11">
        <f t="shared" si="527"/>
        <v>14</v>
      </c>
    </row>
    <row r="4204" spans="1:12" x14ac:dyDescent="0.3">
      <c r="A4204" s="9">
        <f>'Raw Data'!A4203</f>
        <v>45366.586805555598</v>
      </c>
      <c r="B4204" s="11" t="str">
        <f>'Raw Data'!O4203</f>
        <v>Fog</v>
      </c>
      <c r="C4204" s="11" t="str">
        <f t="shared" si="520"/>
        <v>Fog</v>
      </c>
      <c r="D4204" s="11" t="str">
        <f t="shared" si="521"/>
        <v>Fog</v>
      </c>
      <c r="E4204" s="11" t="str">
        <f t="shared" si="522"/>
        <v>Fog</v>
      </c>
      <c r="F4204" s="11" t="str">
        <f t="shared" si="523"/>
        <v>FOG</v>
      </c>
      <c r="G4204" s="11" t="str">
        <f t="shared" si="524"/>
        <v>fog</v>
      </c>
      <c r="H4204" s="11" t="str">
        <f>'Raw Data'!H4203</f>
        <v>Weekday</v>
      </c>
      <c r="I4204" s="11" t="str">
        <f t="shared" si="525"/>
        <v>WD</v>
      </c>
      <c r="J4204" s="11" t="str">
        <f t="shared" si="526"/>
        <v>Fog</v>
      </c>
      <c r="K4204" s="11" t="str">
        <f>TEXT('Raw Data'!F4203,"0")</f>
        <v>14</v>
      </c>
      <c r="L4204" s="11">
        <f t="shared" si="527"/>
        <v>14</v>
      </c>
    </row>
    <row r="4205" spans="1:12" x14ac:dyDescent="0.3">
      <c r="A4205" s="9">
        <f>'Raw Data'!A4204</f>
        <v>45366.590277777803</v>
      </c>
      <c r="B4205" s="11" t="str">
        <f>'Raw Data'!O4204</f>
        <v>Fog</v>
      </c>
      <c r="C4205" s="11" t="str">
        <f t="shared" si="520"/>
        <v>Fog</v>
      </c>
      <c r="D4205" s="11" t="str">
        <f t="shared" si="521"/>
        <v>Fog</v>
      </c>
      <c r="E4205" s="11" t="str">
        <f t="shared" si="522"/>
        <v>Fog</v>
      </c>
      <c r="F4205" s="11" t="str">
        <f t="shared" si="523"/>
        <v>FOG</v>
      </c>
      <c r="G4205" s="11" t="str">
        <f t="shared" si="524"/>
        <v>fog</v>
      </c>
      <c r="H4205" s="11" t="str">
        <f>'Raw Data'!H4204</f>
        <v>Weekday</v>
      </c>
      <c r="I4205" s="11" t="str">
        <f t="shared" si="525"/>
        <v>WD</v>
      </c>
      <c r="J4205" s="11" t="str">
        <f t="shared" si="526"/>
        <v>Fog</v>
      </c>
      <c r="K4205" s="11" t="str">
        <f>TEXT('Raw Data'!F4204,"0")</f>
        <v>14</v>
      </c>
      <c r="L4205" s="11">
        <f t="shared" si="527"/>
        <v>14</v>
      </c>
    </row>
    <row r="4206" spans="1:12" x14ac:dyDescent="0.3">
      <c r="A4206" s="9">
        <f>'Raw Data'!A4205</f>
        <v>45366.59375</v>
      </c>
      <c r="B4206" s="11" t="str">
        <f>'Raw Data'!O4205</f>
        <v>Fog</v>
      </c>
      <c r="C4206" s="11" t="str">
        <f t="shared" si="520"/>
        <v>Fog</v>
      </c>
      <c r="D4206" s="11" t="str">
        <f t="shared" si="521"/>
        <v>Fog</v>
      </c>
      <c r="E4206" s="11" t="str">
        <f t="shared" si="522"/>
        <v>Fog</v>
      </c>
      <c r="F4206" s="11" t="str">
        <f t="shared" si="523"/>
        <v>FOG</v>
      </c>
      <c r="G4206" s="11" t="str">
        <f t="shared" si="524"/>
        <v>fog</v>
      </c>
      <c r="H4206" s="11" t="str">
        <f>'Raw Data'!H4205</f>
        <v>Weekday</v>
      </c>
      <c r="I4206" s="11" t="str">
        <f t="shared" si="525"/>
        <v>WD</v>
      </c>
      <c r="J4206" s="11" t="str">
        <f t="shared" si="526"/>
        <v>Fog</v>
      </c>
      <c r="K4206" s="11" t="str">
        <f>TEXT('Raw Data'!F4205,"0")</f>
        <v>14</v>
      </c>
      <c r="L4206" s="11">
        <f t="shared" si="527"/>
        <v>14</v>
      </c>
    </row>
    <row r="4207" spans="1:12" x14ac:dyDescent="0.3">
      <c r="A4207" s="9">
        <f>'Raw Data'!A4206</f>
        <v>45366.597222222197</v>
      </c>
      <c r="B4207" s="11" t="str">
        <f>'Raw Data'!O4206</f>
        <v>Rain</v>
      </c>
      <c r="C4207" s="11" t="str">
        <f t="shared" si="520"/>
        <v>Rain</v>
      </c>
      <c r="D4207" s="11" t="str">
        <f t="shared" si="521"/>
        <v>Rain</v>
      </c>
      <c r="E4207" s="11" t="str">
        <f t="shared" si="522"/>
        <v>Rain</v>
      </c>
      <c r="F4207" s="11" t="str">
        <f t="shared" si="523"/>
        <v>RAIN</v>
      </c>
      <c r="G4207" s="11" t="str">
        <f t="shared" si="524"/>
        <v>rain</v>
      </c>
      <c r="H4207" s="11" t="str">
        <f>'Raw Data'!H4206</f>
        <v>Weekday</v>
      </c>
      <c r="I4207" s="11" t="str">
        <f t="shared" si="525"/>
        <v>WD</v>
      </c>
      <c r="J4207" s="11" t="str">
        <f t="shared" si="526"/>
        <v>Rain</v>
      </c>
      <c r="K4207" s="11" t="str">
        <f>TEXT('Raw Data'!F4206,"0")</f>
        <v>14</v>
      </c>
      <c r="L4207" s="11">
        <f t="shared" si="527"/>
        <v>14</v>
      </c>
    </row>
    <row r="4208" spans="1:12" x14ac:dyDescent="0.3">
      <c r="A4208" s="9">
        <f>'Raw Data'!A4207</f>
        <v>45366.600694444503</v>
      </c>
      <c r="B4208" s="11" t="str">
        <f>'Raw Data'!O4207</f>
        <v>Fog</v>
      </c>
      <c r="C4208" s="11" t="str">
        <f t="shared" si="520"/>
        <v>Fog</v>
      </c>
      <c r="D4208" s="11" t="str">
        <f t="shared" si="521"/>
        <v>Fog</v>
      </c>
      <c r="E4208" s="11" t="str">
        <f t="shared" si="522"/>
        <v>Fog</v>
      </c>
      <c r="F4208" s="11" t="str">
        <f t="shared" si="523"/>
        <v>FOG</v>
      </c>
      <c r="G4208" s="11" t="str">
        <f t="shared" si="524"/>
        <v>fog</v>
      </c>
      <c r="H4208" s="11" t="str">
        <f>'Raw Data'!H4207</f>
        <v>Weekday</v>
      </c>
      <c r="I4208" s="11" t="str">
        <f t="shared" si="525"/>
        <v>WD</v>
      </c>
      <c r="J4208" s="11" t="str">
        <f t="shared" si="526"/>
        <v>Fog</v>
      </c>
      <c r="K4208" s="11" t="str">
        <f>TEXT('Raw Data'!F4207,"0")</f>
        <v>14</v>
      </c>
      <c r="L4208" s="11">
        <f t="shared" si="527"/>
        <v>14</v>
      </c>
    </row>
    <row r="4209" spans="1:12" x14ac:dyDescent="0.3">
      <c r="A4209" s="9">
        <f>'Raw Data'!A4208</f>
        <v>45366.604166666701</v>
      </c>
      <c r="B4209" s="11" t="str">
        <f>'Raw Data'!O4208</f>
        <v>Snow</v>
      </c>
      <c r="C4209" s="11" t="str">
        <f t="shared" si="520"/>
        <v>Snow</v>
      </c>
      <c r="D4209" s="11" t="str">
        <f t="shared" si="521"/>
        <v>Snow</v>
      </c>
      <c r="E4209" s="11" t="str">
        <f t="shared" si="522"/>
        <v>Snow</v>
      </c>
      <c r="F4209" s="11" t="str">
        <f t="shared" si="523"/>
        <v>SNOW</v>
      </c>
      <c r="G4209" s="11" t="str">
        <f t="shared" si="524"/>
        <v>snow</v>
      </c>
      <c r="H4209" s="11" t="str">
        <f>'Raw Data'!H4208</f>
        <v>Weekday</v>
      </c>
      <c r="I4209" s="11" t="str">
        <f t="shared" si="525"/>
        <v>WD</v>
      </c>
      <c r="J4209" s="11" t="str">
        <f t="shared" si="526"/>
        <v>Snow</v>
      </c>
      <c r="K4209" s="11" t="str">
        <f>TEXT('Raw Data'!F4208,"0")</f>
        <v>14</v>
      </c>
      <c r="L4209" s="11">
        <f t="shared" si="527"/>
        <v>14</v>
      </c>
    </row>
    <row r="4210" spans="1:12" x14ac:dyDescent="0.3">
      <c r="A4210" s="9">
        <f>'Raw Data'!A4209</f>
        <v>45366.607638888898</v>
      </c>
      <c r="B4210" s="11" t="str">
        <f>'Raw Data'!O4209</f>
        <v>Clear</v>
      </c>
      <c r="C4210" s="11" t="str">
        <f t="shared" si="520"/>
        <v>Clear</v>
      </c>
      <c r="D4210" s="11" t="str">
        <f t="shared" si="521"/>
        <v>Clear</v>
      </c>
      <c r="E4210" s="11" t="str">
        <f t="shared" si="522"/>
        <v>Clear</v>
      </c>
      <c r="F4210" s="11" t="str">
        <f t="shared" si="523"/>
        <v>CLEAR</v>
      </c>
      <c r="G4210" s="11" t="str">
        <f t="shared" si="524"/>
        <v>clear</v>
      </c>
      <c r="H4210" s="11" t="str">
        <f>'Raw Data'!H4209</f>
        <v>Weekday</v>
      </c>
      <c r="I4210" s="11" t="str">
        <f t="shared" si="525"/>
        <v>WD</v>
      </c>
      <c r="J4210" s="11" t="str">
        <f t="shared" si="526"/>
        <v>Clear</v>
      </c>
      <c r="K4210" s="11" t="str">
        <f>TEXT('Raw Data'!F4209,"0")</f>
        <v>14</v>
      </c>
      <c r="L4210" s="11">
        <f t="shared" si="527"/>
        <v>14</v>
      </c>
    </row>
    <row r="4211" spans="1:12" x14ac:dyDescent="0.3">
      <c r="A4211" s="9">
        <f>'Raw Data'!A4210</f>
        <v>45366.611111111102</v>
      </c>
      <c r="B4211" s="11" t="str">
        <f>'Raw Data'!O4210</f>
        <v>Clear</v>
      </c>
      <c r="C4211" s="11" t="str">
        <f t="shared" si="520"/>
        <v>Clear</v>
      </c>
      <c r="D4211" s="11" t="str">
        <f t="shared" si="521"/>
        <v>Clear</v>
      </c>
      <c r="E4211" s="11" t="str">
        <f t="shared" si="522"/>
        <v>Clear</v>
      </c>
      <c r="F4211" s="11" t="str">
        <f t="shared" si="523"/>
        <v>CLEAR</v>
      </c>
      <c r="G4211" s="11" t="str">
        <f t="shared" si="524"/>
        <v>clear</v>
      </c>
      <c r="H4211" s="11" t="str">
        <f>'Raw Data'!H4210</f>
        <v>Weekday</v>
      </c>
      <c r="I4211" s="11" t="str">
        <f t="shared" si="525"/>
        <v>WD</v>
      </c>
      <c r="J4211" s="11" t="str">
        <f t="shared" si="526"/>
        <v>Clear</v>
      </c>
      <c r="K4211" s="11" t="str">
        <f>TEXT('Raw Data'!F4210,"0")</f>
        <v>14</v>
      </c>
      <c r="L4211" s="11">
        <f t="shared" si="527"/>
        <v>14</v>
      </c>
    </row>
    <row r="4212" spans="1:12" x14ac:dyDescent="0.3">
      <c r="A4212" s="9">
        <f>'Raw Data'!A4211</f>
        <v>45366.614583333299</v>
      </c>
      <c r="B4212" s="11" t="str">
        <f>'Raw Data'!O4211</f>
        <v>Snow</v>
      </c>
      <c r="C4212" s="11" t="str">
        <f t="shared" si="520"/>
        <v>Snow</v>
      </c>
      <c r="D4212" s="11" t="str">
        <f t="shared" si="521"/>
        <v>Snow</v>
      </c>
      <c r="E4212" s="11" t="str">
        <f t="shared" si="522"/>
        <v>Snow</v>
      </c>
      <c r="F4212" s="11" t="str">
        <f t="shared" si="523"/>
        <v>SNOW</v>
      </c>
      <c r="G4212" s="11" t="str">
        <f t="shared" si="524"/>
        <v>snow</v>
      </c>
      <c r="H4212" s="11" t="str">
        <f>'Raw Data'!H4211</f>
        <v>Weekday</v>
      </c>
      <c r="I4212" s="11" t="str">
        <f t="shared" si="525"/>
        <v>WD</v>
      </c>
      <c r="J4212" s="11" t="str">
        <f t="shared" si="526"/>
        <v>Snow</v>
      </c>
      <c r="K4212" s="11" t="str">
        <f>TEXT('Raw Data'!F4211,"0")</f>
        <v>14</v>
      </c>
      <c r="L4212" s="11">
        <f t="shared" si="527"/>
        <v>14</v>
      </c>
    </row>
    <row r="4213" spans="1:12" x14ac:dyDescent="0.3">
      <c r="A4213" s="9">
        <f>'Raw Data'!A4212</f>
        <v>45366.618055555598</v>
      </c>
      <c r="B4213" s="11" t="str">
        <f>'Raw Data'!O4212</f>
        <v>Rain</v>
      </c>
      <c r="C4213" s="11" t="str">
        <f t="shared" si="520"/>
        <v>Rain</v>
      </c>
      <c r="D4213" s="11" t="str">
        <f t="shared" si="521"/>
        <v>Rain</v>
      </c>
      <c r="E4213" s="11" t="str">
        <f t="shared" si="522"/>
        <v>Rain</v>
      </c>
      <c r="F4213" s="11" t="str">
        <f t="shared" si="523"/>
        <v>RAIN</v>
      </c>
      <c r="G4213" s="11" t="str">
        <f t="shared" si="524"/>
        <v>rain</v>
      </c>
      <c r="H4213" s="11" t="str">
        <f>'Raw Data'!H4212</f>
        <v>Weekday</v>
      </c>
      <c r="I4213" s="11" t="str">
        <f t="shared" si="525"/>
        <v>WD</v>
      </c>
      <c r="J4213" s="11" t="str">
        <f t="shared" si="526"/>
        <v>Rain</v>
      </c>
      <c r="K4213" s="11" t="str">
        <f>TEXT('Raw Data'!F4212,"0")</f>
        <v>14</v>
      </c>
      <c r="L4213" s="11">
        <f t="shared" si="527"/>
        <v>14</v>
      </c>
    </row>
    <row r="4214" spans="1:12" x14ac:dyDescent="0.3">
      <c r="A4214" s="9">
        <f>'Raw Data'!A4213</f>
        <v>45366.621527777803</v>
      </c>
      <c r="B4214" s="11" t="str">
        <f>'Raw Data'!O4213</f>
        <v>Snow</v>
      </c>
      <c r="C4214" s="11" t="str">
        <f t="shared" si="520"/>
        <v>Snow</v>
      </c>
      <c r="D4214" s="11" t="str">
        <f t="shared" si="521"/>
        <v>Snow</v>
      </c>
      <c r="E4214" s="11" t="str">
        <f t="shared" si="522"/>
        <v>Snow</v>
      </c>
      <c r="F4214" s="11" t="str">
        <f t="shared" si="523"/>
        <v>SNOW</v>
      </c>
      <c r="G4214" s="11" t="str">
        <f t="shared" si="524"/>
        <v>snow</v>
      </c>
      <c r="H4214" s="11" t="str">
        <f>'Raw Data'!H4213</f>
        <v>Weekday</v>
      </c>
      <c r="I4214" s="11" t="str">
        <f t="shared" si="525"/>
        <v>WD</v>
      </c>
      <c r="J4214" s="11" t="str">
        <f t="shared" si="526"/>
        <v>Snow</v>
      </c>
      <c r="K4214" s="11" t="str">
        <f>TEXT('Raw Data'!F4213,"0")</f>
        <v>14</v>
      </c>
      <c r="L4214" s="11">
        <f t="shared" si="527"/>
        <v>14</v>
      </c>
    </row>
    <row r="4215" spans="1:12" x14ac:dyDescent="0.3">
      <c r="A4215" s="9">
        <f>'Raw Data'!A4214</f>
        <v>45366.625</v>
      </c>
      <c r="B4215" s="11" t="str">
        <f>'Raw Data'!O4214</f>
        <v>Snow</v>
      </c>
      <c r="C4215" s="11" t="str">
        <f t="shared" si="520"/>
        <v>Snow</v>
      </c>
      <c r="D4215" s="11" t="str">
        <f t="shared" si="521"/>
        <v>Snow</v>
      </c>
      <c r="E4215" s="11" t="str">
        <f t="shared" si="522"/>
        <v>Snow</v>
      </c>
      <c r="F4215" s="11" t="str">
        <f t="shared" si="523"/>
        <v>SNOW</v>
      </c>
      <c r="G4215" s="11" t="str">
        <f t="shared" si="524"/>
        <v>snow</v>
      </c>
      <c r="H4215" s="11" t="str">
        <f>'Raw Data'!H4214</f>
        <v>Weekday</v>
      </c>
      <c r="I4215" s="11" t="str">
        <f t="shared" si="525"/>
        <v>WD</v>
      </c>
      <c r="J4215" s="11" t="str">
        <f t="shared" si="526"/>
        <v>Snow</v>
      </c>
      <c r="K4215" s="11" t="str">
        <f>TEXT('Raw Data'!F4214,"0")</f>
        <v>15</v>
      </c>
      <c r="L4215" s="11">
        <f t="shared" si="527"/>
        <v>15</v>
      </c>
    </row>
    <row r="4216" spans="1:12" x14ac:dyDescent="0.3">
      <c r="A4216" s="9">
        <f>'Raw Data'!A4215</f>
        <v>45366.628472222197</v>
      </c>
      <c r="B4216" s="11" t="str">
        <f>'Raw Data'!O4215</f>
        <v>Fog</v>
      </c>
      <c r="C4216" s="11" t="str">
        <f t="shared" si="520"/>
        <v>Fog</v>
      </c>
      <c r="D4216" s="11" t="str">
        <f t="shared" si="521"/>
        <v>Fog</v>
      </c>
      <c r="E4216" s="11" t="str">
        <f t="shared" si="522"/>
        <v>Fog</v>
      </c>
      <c r="F4216" s="11" t="str">
        <f t="shared" si="523"/>
        <v>FOG</v>
      </c>
      <c r="G4216" s="11" t="str">
        <f t="shared" si="524"/>
        <v>fog</v>
      </c>
      <c r="H4216" s="11" t="str">
        <f>'Raw Data'!H4215</f>
        <v>Weekday</v>
      </c>
      <c r="I4216" s="11" t="str">
        <f t="shared" si="525"/>
        <v>WD</v>
      </c>
      <c r="J4216" s="11" t="str">
        <f t="shared" si="526"/>
        <v>Fog</v>
      </c>
      <c r="K4216" s="11" t="str">
        <f>TEXT('Raw Data'!F4215,"0")</f>
        <v>15</v>
      </c>
      <c r="L4216" s="11">
        <f t="shared" si="527"/>
        <v>15</v>
      </c>
    </row>
    <row r="4217" spans="1:12" x14ac:dyDescent="0.3">
      <c r="A4217" s="9">
        <f>'Raw Data'!A4216</f>
        <v>45366.631944444503</v>
      </c>
      <c r="B4217" s="11" t="str">
        <f>'Raw Data'!O4216</f>
        <v>Rain</v>
      </c>
      <c r="C4217" s="11" t="str">
        <f t="shared" si="520"/>
        <v>Rain</v>
      </c>
      <c r="D4217" s="11" t="str">
        <f t="shared" si="521"/>
        <v>Rain</v>
      </c>
      <c r="E4217" s="11" t="str">
        <f t="shared" si="522"/>
        <v>Rain</v>
      </c>
      <c r="F4217" s="11" t="str">
        <f t="shared" si="523"/>
        <v>RAIN</v>
      </c>
      <c r="G4217" s="11" t="str">
        <f t="shared" si="524"/>
        <v>rain</v>
      </c>
      <c r="H4217" s="11" t="str">
        <f>'Raw Data'!H4216</f>
        <v>Weekday</v>
      </c>
      <c r="I4217" s="11" t="str">
        <f t="shared" si="525"/>
        <v>WD</v>
      </c>
      <c r="J4217" s="11" t="str">
        <f t="shared" si="526"/>
        <v>Rain</v>
      </c>
      <c r="K4217" s="11" t="str">
        <f>TEXT('Raw Data'!F4216,"0")</f>
        <v>15</v>
      </c>
      <c r="L4217" s="11">
        <f t="shared" si="527"/>
        <v>15</v>
      </c>
    </row>
    <row r="4218" spans="1:12" x14ac:dyDescent="0.3">
      <c r="A4218" s="9">
        <f>'Raw Data'!A4217</f>
        <v>45366.635416666701</v>
      </c>
      <c r="B4218" s="11" t="str">
        <f>'Raw Data'!O4217</f>
        <v>Clear</v>
      </c>
      <c r="C4218" s="11" t="str">
        <f t="shared" si="520"/>
        <v>Clear</v>
      </c>
      <c r="D4218" s="11" t="str">
        <f t="shared" si="521"/>
        <v>Clear</v>
      </c>
      <c r="E4218" s="11" t="str">
        <f t="shared" si="522"/>
        <v>Clear</v>
      </c>
      <c r="F4218" s="11" t="str">
        <f t="shared" si="523"/>
        <v>CLEAR</v>
      </c>
      <c r="G4218" s="11" t="str">
        <f t="shared" si="524"/>
        <v>clear</v>
      </c>
      <c r="H4218" s="11" t="str">
        <f>'Raw Data'!H4217</f>
        <v>Weekday</v>
      </c>
      <c r="I4218" s="11" t="str">
        <f t="shared" si="525"/>
        <v>WD</v>
      </c>
      <c r="J4218" s="11" t="str">
        <f t="shared" si="526"/>
        <v>Clear</v>
      </c>
      <c r="K4218" s="11" t="str">
        <f>TEXT('Raw Data'!F4217,"0")</f>
        <v>15</v>
      </c>
      <c r="L4218" s="11">
        <f t="shared" si="527"/>
        <v>15</v>
      </c>
    </row>
    <row r="4219" spans="1:12" x14ac:dyDescent="0.3">
      <c r="A4219" s="9">
        <f>'Raw Data'!A4218</f>
        <v>45366.638888888898</v>
      </c>
      <c r="B4219" s="11" t="str">
        <f>'Raw Data'!O4218</f>
        <v>Fog</v>
      </c>
      <c r="C4219" s="11" t="str">
        <f t="shared" si="520"/>
        <v>Fog</v>
      </c>
      <c r="D4219" s="11" t="str">
        <f t="shared" si="521"/>
        <v>Fog</v>
      </c>
      <c r="E4219" s="11" t="str">
        <f t="shared" si="522"/>
        <v>Fog</v>
      </c>
      <c r="F4219" s="11" t="str">
        <f t="shared" si="523"/>
        <v>FOG</v>
      </c>
      <c r="G4219" s="11" t="str">
        <f t="shared" si="524"/>
        <v>fog</v>
      </c>
      <c r="H4219" s="11" t="str">
        <f>'Raw Data'!H4218</f>
        <v>Weekday</v>
      </c>
      <c r="I4219" s="11" t="str">
        <f t="shared" si="525"/>
        <v>WD</v>
      </c>
      <c r="J4219" s="11" t="str">
        <f t="shared" si="526"/>
        <v>Fog</v>
      </c>
      <c r="K4219" s="11" t="str">
        <f>TEXT('Raw Data'!F4218,"0")</f>
        <v>15</v>
      </c>
      <c r="L4219" s="11">
        <f t="shared" si="527"/>
        <v>15</v>
      </c>
    </row>
    <row r="4220" spans="1:12" x14ac:dyDescent="0.3">
      <c r="A4220" s="9">
        <f>'Raw Data'!A4219</f>
        <v>45366.642361111102</v>
      </c>
      <c r="B4220" s="11" t="str">
        <f>'Raw Data'!O4219</f>
        <v>Fog</v>
      </c>
      <c r="C4220" s="11" t="str">
        <f t="shared" si="520"/>
        <v>Fog</v>
      </c>
      <c r="D4220" s="11" t="str">
        <f t="shared" si="521"/>
        <v>Fog</v>
      </c>
      <c r="E4220" s="11" t="str">
        <f t="shared" si="522"/>
        <v>Fog</v>
      </c>
      <c r="F4220" s="11" t="str">
        <f t="shared" si="523"/>
        <v>FOG</v>
      </c>
      <c r="G4220" s="11" t="str">
        <f t="shared" si="524"/>
        <v>fog</v>
      </c>
      <c r="H4220" s="11" t="str">
        <f>'Raw Data'!H4219</f>
        <v>Weekday</v>
      </c>
      <c r="I4220" s="11" t="str">
        <f t="shared" si="525"/>
        <v>WD</v>
      </c>
      <c r="J4220" s="11" t="str">
        <f t="shared" si="526"/>
        <v>Fog</v>
      </c>
      <c r="K4220" s="11" t="str">
        <f>TEXT('Raw Data'!F4219,"0")</f>
        <v>15</v>
      </c>
      <c r="L4220" s="11">
        <f t="shared" si="527"/>
        <v>15</v>
      </c>
    </row>
    <row r="4221" spans="1:12" x14ac:dyDescent="0.3">
      <c r="A4221" s="9">
        <f>'Raw Data'!A4220</f>
        <v>45366.645833333299</v>
      </c>
      <c r="B4221" s="11" t="str">
        <f>'Raw Data'!O4220</f>
        <v>Snow</v>
      </c>
      <c r="C4221" s="11" t="str">
        <f t="shared" si="520"/>
        <v>Snow</v>
      </c>
      <c r="D4221" s="11" t="str">
        <f t="shared" si="521"/>
        <v>Snow</v>
      </c>
      <c r="E4221" s="11" t="str">
        <f t="shared" si="522"/>
        <v>Snow</v>
      </c>
      <c r="F4221" s="11" t="str">
        <f t="shared" si="523"/>
        <v>SNOW</v>
      </c>
      <c r="G4221" s="11" t="str">
        <f t="shared" si="524"/>
        <v>snow</v>
      </c>
      <c r="H4221" s="11" t="str">
        <f>'Raw Data'!H4220</f>
        <v>Weekday</v>
      </c>
      <c r="I4221" s="11" t="str">
        <f t="shared" si="525"/>
        <v>WD</v>
      </c>
      <c r="J4221" s="11" t="str">
        <f t="shared" si="526"/>
        <v>Snow</v>
      </c>
      <c r="K4221" s="11" t="str">
        <f>TEXT('Raw Data'!F4220,"0")</f>
        <v>15</v>
      </c>
      <c r="L4221" s="11">
        <f t="shared" si="527"/>
        <v>15</v>
      </c>
    </row>
    <row r="4222" spans="1:12" x14ac:dyDescent="0.3">
      <c r="A4222" s="9">
        <f>'Raw Data'!A4221</f>
        <v>45366.649305555598</v>
      </c>
      <c r="B4222" s="11" t="str">
        <f>'Raw Data'!O4221</f>
        <v>Snow</v>
      </c>
      <c r="C4222" s="11" t="str">
        <f t="shared" si="520"/>
        <v>Snow</v>
      </c>
      <c r="D4222" s="11" t="str">
        <f t="shared" si="521"/>
        <v>Snow</v>
      </c>
      <c r="E4222" s="11" t="str">
        <f t="shared" si="522"/>
        <v>Snow</v>
      </c>
      <c r="F4222" s="11" t="str">
        <f t="shared" si="523"/>
        <v>SNOW</v>
      </c>
      <c r="G4222" s="11" t="str">
        <f t="shared" si="524"/>
        <v>snow</v>
      </c>
      <c r="H4222" s="11" t="str">
        <f>'Raw Data'!H4221</f>
        <v>Weekday</v>
      </c>
      <c r="I4222" s="11" t="str">
        <f t="shared" si="525"/>
        <v>WD</v>
      </c>
      <c r="J4222" s="11" t="str">
        <f t="shared" si="526"/>
        <v>Snow</v>
      </c>
      <c r="K4222" s="11" t="str">
        <f>TEXT('Raw Data'!F4221,"0")</f>
        <v>15</v>
      </c>
      <c r="L4222" s="11">
        <f t="shared" si="527"/>
        <v>15</v>
      </c>
    </row>
    <row r="4223" spans="1:12" x14ac:dyDescent="0.3">
      <c r="A4223" s="9">
        <f>'Raw Data'!A4222</f>
        <v>45366.652777777803</v>
      </c>
      <c r="B4223" s="11" t="str">
        <f>'Raw Data'!O4222</f>
        <v>Snow</v>
      </c>
      <c r="C4223" s="11" t="str">
        <f t="shared" si="520"/>
        <v>Snow</v>
      </c>
      <c r="D4223" s="11" t="str">
        <f t="shared" si="521"/>
        <v>Snow</v>
      </c>
      <c r="E4223" s="11" t="str">
        <f t="shared" si="522"/>
        <v>Snow</v>
      </c>
      <c r="F4223" s="11" t="str">
        <f t="shared" si="523"/>
        <v>SNOW</v>
      </c>
      <c r="G4223" s="11" t="str">
        <f t="shared" si="524"/>
        <v>snow</v>
      </c>
      <c r="H4223" s="11" t="str">
        <f>'Raw Data'!H4222</f>
        <v>Weekday</v>
      </c>
      <c r="I4223" s="11" t="str">
        <f t="shared" si="525"/>
        <v>WD</v>
      </c>
      <c r="J4223" s="11" t="str">
        <f t="shared" si="526"/>
        <v>Snow</v>
      </c>
      <c r="K4223" s="11" t="str">
        <f>TEXT('Raw Data'!F4222,"0")</f>
        <v>15</v>
      </c>
      <c r="L4223" s="11">
        <f t="shared" si="527"/>
        <v>15</v>
      </c>
    </row>
    <row r="4224" spans="1:12" x14ac:dyDescent="0.3">
      <c r="A4224" s="9">
        <f>'Raw Data'!A4223</f>
        <v>45366.65625</v>
      </c>
      <c r="B4224" s="11" t="str">
        <f>'Raw Data'!O4223</f>
        <v>Fog</v>
      </c>
      <c r="C4224" s="11" t="str">
        <f t="shared" si="520"/>
        <v>Fog</v>
      </c>
      <c r="D4224" s="11" t="str">
        <f t="shared" si="521"/>
        <v>Fog</v>
      </c>
      <c r="E4224" s="11" t="str">
        <f t="shared" si="522"/>
        <v>Fog</v>
      </c>
      <c r="F4224" s="11" t="str">
        <f t="shared" si="523"/>
        <v>FOG</v>
      </c>
      <c r="G4224" s="11" t="str">
        <f t="shared" si="524"/>
        <v>fog</v>
      </c>
      <c r="H4224" s="11" t="str">
        <f>'Raw Data'!H4223</f>
        <v>Weekday</v>
      </c>
      <c r="I4224" s="11" t="str">
        <f t="shared" si="525"/>
        <v>WD</v>
      </c>
      <c r="J4224" s="11" t="str">
        <f t="shared" si="526"/>
        <v>Fog</v>
      </c>
      <c r="K4224" s="11" t="str">
        <f>TEXT('Raw Data'!F4223,"0")</f>
        <v>15</v>
      </c>
      <c r="L4224" s="11">
        <f t="shared" si="527"/>
        <v>15</v>
      </c>
    </row>
    <row r="4225" spans="1:12" x14ac:dyDescent="0.3">
      <c r="A4225" s="9">
        <f>'Raw Data'!A4224</f>
        <v>45366.659722222197</v>
      </c>
      <c r="B4225" s="11" t="str">
        <f>'Raw Data'!O4224</f>
        <v>Rain</v>
      </c>
      <c r="C4225" s="11" t="str">
        <f t="shared" si="520"/>
        <v>Rain</v>
      </c>
      <c r="D4225" s="11" t="str">
        <f t="shared" si="521"/>
        <v>Rain</v>
      </c>
      <c r="E4225" s="11" t="str">
        <f t="shared" si="522"/>
        <v>Rain</v>
      </c>
      <c r="F4225" s="11" t="str">
        <f t="shared" si="523"/>
        <v>RAIN</v>
      </c>
      <c r="G4225" s="11" t="str">
        <f t="shared" si="524"/>
        <v>rain</v>
      </c>
      <c r="H4225" s="11" t="str">
        <f>'Raw Data'!H4224</f>
        <v>Weekday</v>
      </c>
      <c r="I4225" s="11" t="str">
        <f t="shared" si="525"/>
        <v>WD</v>
      </c>
      <c r="J4225" s="11" t="str">
        <f t="shared" si="526"/>
        <v>Rain</v>
      </c>
      <c r="K4225" s="11" t="str">
        <f>TEXT('Raw Data'!F4224,"0")</f>
        <v>15</v>
      </c>
      <c r="L4225" s="11">
        <f t="shared" si="527"/>
        <v>15</v>
      </c>
    </row>
    <row r="4226" spans="1:12" x14ac:dyDescent="0.3">
      <c r="A4226" s="9">
        <f>'Raw Data'!A4225</f>
        <v>45366.663194444503</v>
      </c>
      <c r="B4226" s="11" t="str">
        <f>'Raw Data'!O4225</f>
        <v>Rain</v>
      </c>
      <c r="C4226" s="11" t="str">
        <f t="shared" si="520"/>
        <v>Rain</v>
      </c>
      <c r="D4226" s="11" t="str">
        <f t="shared" si="521"/>
        <v>Rain</v>
      </c>
      <c r="E4226" s="11" t="str">
        <f t="shared" si="522"/>
        <v>Rain</v>
      </c>
      <c r="F4226" s="11" t="str">
        <f t="shared" si="523"/>
        <v>RAIN</v>
      </c>
      <c r="G4226" s="11" t="str">
        <f t="shared" si="524"/>
        <v>rain</v>
      </c>
      <c r="H4226" s="11" t="str">
        <f>'Raw Data'!H4225</f>
        <v>Weekday</v>
      </c>
      <c r="I4226" s="11" t="str">
        <f t="shared" si="525"/>
        <v>WD</v>
      </c>
      <c r="J4226" s="11" t="str">
        <f t="shared" si="526"/>
        <v>Rain</v>
      </c>
      <c r="K4226" s="11" t="str">
        <f>TEXT('Raw Data'!F4225,"0")</f>
        <v>15</v>
      </c>
      <c r="L4226" s="11">
        <f t="shared" si="527"/>
        <v>15</v>
      </c>
    </row>
    <row r="4227" spans="1:12" x14ac:dyDescent="0.3">
      <c r="A4227" s="9">
        <f>'Raw Data'!A4226</f>
        <v>45366.666666666701</v>
      </c>
      <c r="B4227" s="11" t="str">
        <f>'Raw Data'!O4226</f>
        <v>Rain</v>
      </c>
      <c r="C4227" s="11" t="str">
        <f t="shared" ref="C4227:C4290" si="528">TRIM(B4227)</f>
        <v>Rain</v>
      </c>
      <c r="D4227" s="11" t="str">
        <f t="shared" ref="D4227:D4290" si="529">CLEAN(C4227)</f>
        <v>Rain</v>
      </c>
      <c r="E4227" s="11" t="str">
        <f t="shared" ref="E4227:E4290" si="530">PROPER(D4227)</f>
        <v>Rain</v>
      </c>
      <c r="F4227" s="11" t="str">
        <f t="shared" ref="F4227:F4290" si="531">UPPER(B4227)</f>
        <v>RAIN</v>
      </c>
      <c r="G4227" s="11" t="str">
        <f t="shared" ref="G4227:G4290" si="532">LOWER(B4227)</f>
        <v>rain</v>
      </c>
      <c r="H4227" s="11" t="str">
        <f>'Raw Data'!H4226</f>
        <v>Weekday</v>
      </c>
      <c r="I4227" s="11" t="str">
        <f t="shared" ref="I4227:I4290" si="533">SUBSTITUTE(SUBSTITUTE(H4227,"Weekday","WD"),"Weekend","WE")</f>
        <v>WD</v>
      </c>
      <c r="J4227" s="11" t="str">
        <f t="shared" ref="J4227:J4290" si="534">PROPER(TRIM(CLEAN(B4227)))</f>
        <v>Rain</v>
      </c>
      <c r="K4227" s="11" t="str">
        <f>TEXT('Raw Data'!F4226,"0")</f>
        <v>16</v>
      </c>
      <c r="L4227" s="11">
        <f t="shared" ref="L4227:L4290" si="535">VALUE(K4227)</f>
        <v>16</v>
      </c>
    </row>
    <row r="4228" spans="1:12" x14ac:dyDescent="0.3">
      <c r="A4228" s="9">
        <f>'Raw Data'!A4227</f>
        <v>45366.670138888898</v>
      </c>
      <c r="B4228" s="11" t="str">
        <f>'Raw Data'!O4227</f>
        <v>Clear</v>
      </c>
      <c r="C4228" s="11" t="str">
        <f t="shared" si="528"/>
        <v>Clear</v>
      </c>
      <c r="D4228" s="11" t="str">
        <f t="shared" si="529"/>
        <v>Clear</v>
      </c>
      <c r="E4228" s="11" t="str">
        <f t="shared" si="530"/>
        <v>Clear</v>
      </c>
      <c r="F4228" s="11" t="str">
        <f t="shared" si="531"/>
        <v>CLEAR</v>
      </c>
      <c r="G4228" s="11" t="str">
        <f t="shared" si="532"/>
        <v>clear</v>
      </c>
      <c r="H4228" s="11" t="str">
        <f>'Raw Data'!H4227</f>
        <v>Weekday</v>
      </c>
      <c r="I4228" s="11" t="str">
        <f t="shared" si="533"/>
        <v>WD</v>
      </c>
      <c r="J4228" s="11" t="str">
        <f t="shared" si="534"/>
        <v>Clear</v>
      </c>
      <c r="K4228" s="11" t="str">
        <f>TEXT('Raw Data'!F4227,"0")</f>
        <v>16</v>
      </c>
      <c r="L4228" s="11">
        <f t="shared" si="535"/>
        <v>16</v>
      </c>
    </row>
    <row r="4229" spans="1:12" x14ac:dyDescent="0.3">
      <c r="A4229" s="9">
        <f>'Raw Data'!A4228</f>
        <v>45366.673611111102</v>
      </c>
      <c r="B4229" s="11" t="str">
        <f>'Raw Data'!O4228</f>
        <v>Fog</v>
      </c>
      <c r="C4229" s="11" t="str">
        <f t="shared" si="528"/>
        <v>Fog</v>
      </c>
      <c r="D4229" s="11" t="str">
        <f t="shared" si="529"/>
        <v>Fog</v>
      </c>
      <c r="E4229" s="11" t="str">
        <f t="shared" si="530"/>
        <v>Fog</v>
      </c>
      <c r="F4229" s="11" t="str">
        <f t="shared" si="531"/>
        <v>FOG</v>
      </c>
      <c r="G4229" s="11" t="str">
        <f t="shared" si="532"/>
        <v>fog</v>
      </c>
      <c r="H4229" s="11" t="str">
        <f>'Raw Data'!H4228</f>
        <v>Weekday</v>
      </c>
      <c r="I4229" s="11" t="str">
        <f t="shared" si="533"/>
        <v>WD</v>
      </c>
      <c r="J4229" s="11" t="str">
        <f t="shared" si="534"/>
        <v>Fog</v>
      </c>
      <c r="K4229" s="11" t="str">
        <f>TEXT('Raw Data'!F4228,"0")</f>
        <v>16</v>
      </c>
      <c r="L4229" s="11">
        <f t="shared" si="535"/>
        <v>16</v>
      </c>
    </row>
    <row r="4230" spans="1:12" x14ac:dyDescent="0.3">
      <c r="A4230" s="9">
        <f>'Raw Data'!A4229</f>
        <v>45366.677083333299</v>
      </c>
      <c r="B4230" s="11" t="str">
        <f>'Raw Data'!O4229</f>
        <v>Rain</v>
      </c>
      <c r="C4230" s="11" t="str">
        <f t="shared" si="528"/>
        <v>Rain</v>
      </c>
      <c r="D4230" s="11" t="str">
        <f t="shared" si="529"/>
        <v>Rain</v>
      </c>
      <c r="E4230" s="11" t="str">
        <f t="shared" si="530"/>
        <v>Rain</v>
      </c>
      <c r="F4230" s="11" t="str">
        <f t="shared" si="531"/>
        <v>RAIN</v>
      </c>
      <c r="G4230" s="11" t="str">
        <f t="shared" si="532"/>
        <v>rain</v>
      </c>
      <c r="H4230" s="11" t="str">
        <f>'Raw Data'!H4229</f>
        <v>Weekday</v>
      </c>
      <c r="I4230" s="11" t="str">
        <f t="shared" si="533"/>
        <v>WD</v>
      </c>
      <c r="J4230" s="11" t="str">
        <f t="shared" si="534"/>
        <v>Rain</v>
      </c>
      <c r="K4230" s="11" t="str">
        <f>TEXT('Raw Data'!F4229,"0")</f>
        <v>16</v>
      </c>
      <c r="L4230" s="11">
        <f t="shared" si="535"/>
        <v>16</v>
      </c>
    </row>
    <row r="4231" spans="1:12" x14ac:dyDescent="0.3">
      <c r="A4231" s="9">
        <f>'Raw Data'!A4230</f>
        <v>45366.680555555598</v>
      </c>
      <c r="B4231" s="11" t="str">
        <f>'Raw Data'!O4230</f>
        <v>Clear</v>
      </c>
      <c r="C4231" s="11" t="str">
        <f t="shared" si="528"/>
        <v>Clear</v>
      </c>
      <c r="D4231" s="11" t="str">
        <f t="shared" si="529"/>
        <v>Clear</v>
      </c>
      <c r="E4231" s="11" t="str">
        <f t="shared" si="530"/>
        <v>Clear</v>
      </c>
      <c r="F4231" s="11" t="str">
        <f t="shared" si="531"/>
        <v>CLEAR</v>
      </c>
      <c r="G4231" s="11" t="str">
        <f t="shared" si="532"/>
        <v>clear</v>
      </c>
      <c r="H4231" s="11" t="str">
        <f>'Raw Data'!H4230</f>
        <v>Weekday</v>
      </c>
      <c r="I4231" s="11" t="str">
        <f t="shared" si="533"/>
        <v>WD</v>
      </c>
      <c r="J4231" s="11" t="str">
        <f t="shared" si="534"/>
        <v>Clear</v>
      </c>
      <c r="K4231" s="11" t="str">
        <f>TEXT('Raw Data'!F4230,"0")</f>
        <v>16</v>
      </c>
      <c r="L4231" s="11">
        <f t="shared" si="535"/>
        <v>16</v>
      </c>
    </row>
    <row r="4232" spans="1:12" x14ac:dyDescent="0.3">
      <c r="A4232" s="9">
        <f>'Raw Data'!A4231</f>
        <v>45366.684027777803</v>
      </c>
      <c r="B4232" s="11" t="str">
        <f>'Raw Data'!O4231</f>
        <v>Clear</v>
      </c>
      <c r="C4232" s="11" t="str">
        <f t="shared" si="528"/>
        <v>Clear</v>
      </c>
      <c r="D4232" s="11" t="str">
        <f t="shared" si="529"/>
        <v>Clear</v>
      </c>
      <c r="E4232" s="11" t="str">
        <f t="shared" si="530"/>
        <v>Clear</v>
      </c>
      <c r="F4232" s="11" t="str">
        <f t="shared" si="531"/>
        <v>CLEAR</v>
      </c>
      <c r="G4232" s="11" t="str">
        <f t="shared" si="532"/>
        <v>clear</v>
      </c>
      <c r="H4232" s="11" t="str">
        <f>'Raw Data'!H4231</f>
        <v>Weekday</v>
      </c>
      <c r="I4232" s="11" t="str">
        <f t="shared" si="533"/>
        <v>WD</v>
      </c>
      <c r="J4232" s="11" t="str">
        <f t="shared" si="534"/>
        <v>Clear</v>
      </c>
      <c r="K4232" s="11" t="str">
        <f>TEXT('Raw Data'!F4231,"0")</f>
        <v>16</v>
      </c>
      <c r="L4232" s="11">
        <f t="shared" si="535"/>
        <v>16</v>
      </c>
    </row>
    <row r="4233" spans="1:12" x14ac:dyDescent="0.3">
      <c r="A4233" s="9">
        <f>'Raw Data'!A4232</f>
        <v>45366.6875</v>
      </c>
      <c r="B4233" s="11" t="str">
        <f>'Raw Data'!O4232</f>
        <v>Snow</v>
      </c>
      <c r="C4233" s="11" t="str">
        <f t="shared" si="528"/>
        <v>Snow</v>
      </c>
      <c r="D4233" s="11" t="str">
        <f t="shared" si="529"/>
        <v>Snow</v>
      </c>
      <c r="E4233" s="11" t="str">
        <f t="shared" si="530"/>
        <v>Snow</v>
      </c>
      <c r="F4233" s="11" t="str">
        <f t="shared" si="531"/>
        <v>SNOW</v>
      </c>
      <c r="G4233" s="11" t="str">
        <f t="shared" si="532"/>
        <v>snow</v>
      </c>
      <c r="H4233" s="11" t="str">
        <f>'Raw Data'!H4232</f>
        <v>Weekday</v>
      </c>
      <c r="I4233" s="11" t="str">
        <f t="shared" si="533"/>
        <v>WD</v>
      </c>
      <c r="J4233" s="11" t="str">
        <f t="shared" si="534"/>
        <v>Snow</v>
      </c>
      <c r="K4233" s="11" t="str">
        <f>TEXT('Raw Data'!F4232,"0")</f>
        <v>16</v>
      </c>
      <c r="L4233" s="11">
        <f t="shared" si="535"/>
        <v>16</v>
      </c>
    </row>
    <row r="4234" spans="1:12" x14ac:dyDescent="0.3">
      <c r="A4234" s="9">
        <f>'Raw Data'!A4233</f>
        <v>45366.690972222197</v>
      </c>
      <c r="B4234" s="11" t="str">
        <f>'Raw Data'!O4233</f>
        <v>Snow</v>
      </c>
      <c r="C4234" s="11" t="str">
        <f t="shared" si="528"/>
        <v>Snow</v>
      </c>
      <c r="D4234" s="11" t="str">
        <f t="shared" si="529"/>
        <v>Snow</v>
      </c>
      <c r="E4234" s="11" t="str">
        <f t="shared" si="530"/>
        <v>Snow</v>
      </c>
      <c r="F4234" s="11" t="str">
        <f t="shared" si="531"/>
        <v>SNOW</v>
      </c>
      <c r="G4234" s="11" t="str">
        <f t="shared" si="532"/>
        <v>snow</v>
      </c>
      <c r="H4234" s="11" t="str">
        <f>'Raw Data'!H4233</f>
        <v>Weekday</v>
      </c>
      <c r="I4234" s="11" t="str">
        <f t="shared" si="533"/>
        <v>WD</v>
      </c>
      <c r="J4234" s="11" t="str">
        <f t="shared" si="534"/>
        <v>Snow</v>
      </c>
      <c r="K4234" s="11" t="str">
        <f>TEXT('Raw Data'!F4233,"0")</f>
        <v>16</v>
      </c>
      <c r="L4234" s="11">
        <f t="shared" si="535"/>
        <v>16</v>
      </c>
    </row>
    <row r="4235" spans="1:12" x14ac:dyDescent="0.3">
      <c r="A4235" s="9">
        <f>'Raw Data'!A4234</f>
        <v>45366.694444444503</v>
      </c>
      <c r="B4235" s="11" t="str">
        <f>'Raw Data'!O4234</f>
        <v>Snow</v>
      </c>
      <c r="C4235" s="11" t="str">
        <f t="shared" si="528"/>
        <v>Snow</v>
      </c>
      <c r="D4235" s="11" t="str">
        <f t="shared" si="529"/>
        <v>Snow</v>
      </c>
      <c r="E4235" s="11" t="str">
        <f t="shared" si="530"/>
        <v>Snow</v>
      </c>
      <c r="F4235" s="11" t="str">
        <f t="shared" si="531"/>
        <v>SNOW</v>
      </c>
      <c r="G4235" s="11" t="str">
        <f t="shared" si="532"/>
        <v>snow</v>
      </c>
      <c r="H4235" s="11" t="str">
        <f>'Raw Data'!H4234</f>
        <v>Weekday</v>
      </c>
      <c r="I4235" s="11" t="str">
        <f t="shared" si="533"/>
        <v>WD</v>
      </c>
      <c r="J4235" s="11" t="str">
        <f t="shared" si="534"/>
        <v>Snow</v>
      </c>
      <c r="K4235" s="11" t="str">
        <f>TEXT('Raw Data'!F4234,"0")</f>
        <v>16</v>
      </c>
      <c r="L4235" s="11">
        <f t="shared" si="535"/>
        <v>16</v>
      </c>
    </row>
    <row r="4236" spans="1:12" x14ac:dyDescent="0.3">
      <c r="A4236" s="9">
        <f>'Raw Data'!A4235</f>
        <v>45366.697916666701</v>
      </c>
      <c r="B4236" s="11" t="str">
        <f>'Raw Data'!O4235</f>
        <v>Rain</v>
      </c>
      <c r="C4236" s="11" t="str">
        <f t="shared" si="528"/>
        <v>Rain</v>
      </c>
      <c r="D4236" s="11" t="str">
        <f t="shared" si="529"/>
        <v>Rain</v>
      </c>
      <c r="E4236" s="11" t="str">
        <f t="shared" si="530"/>
        <v>Rain</v>
      </c>
      <c r="F4236" s="11" t="str">
        <f t="shared" si="531"/>
        <v>RAIN</v>
      </c>
      <c r="G4236" s="11" t="str">
        <f t="shared" si="532"/>
        <v>rain</v>
      </c>
      <c r="H4236" s="11" t="str">
        <f>'Raw Data'!H4235</f>
        <v>Weekday</v>
      </c>
      <c r="I4236" s="11" t="str">
        <f t="shared" si="533"/>
        <v>WD</v>
      </c>
      <c r="J4236" s="11" t="str">
        <f t="shared" si="534"/>
        <v>Rain</v>
      </c>
      <c r="K4236" s="11" t="str">
        <f>TEXT('Raw Data'!F4235,"0")</f>
        <v>16</v>
      </c>
      <c r="L4236" s="11">
        <f t="shared" si="535"/>
        <v>16</v>
      </c>
    </row>
    <row r="4237" spans="1:12" x14ac:dyDescent="0.3">
      <c r="A4237" s="9">
        <f>'Raw Data'!A4236</f>
        <v>45366.701388888898</v>
      </c>
      <c r="B4237" s="11" t="str">
        <f>'Raw Data'!O4236</f>
        <v>Fog</v>
      </c>
      <c r="C4237" s="11" t="str">
        <f t="shared" si="528"/>
        <v>Fog</v>
      </c>
      <c r="D4237" s="11" t="str">
        <f t="shared" si="529"/>
        <v>Fog</v>
      </c>
      <c r="E4237" s="11" t="str">
        <f t="shared" si="530"/>
        <v>Fog</v>
      </c>
      <c r="F4237" s="11" t="str">
        <f t="shared" si="531"/>
        <v>FOG</v>
      </c>
      <c r="G4237" s="11" t="str">
        <f t="shared" si="532"/>
        <v>fog</v>
      </c>
      <c r="H4237" s="11" t="str">
        <f>'Raw Data'!H4236</f>
        <v>Weekday</v>
      </c>
      <c r="I4237" s="11" t="str">
        <f t="shared" si="533"/>
        <v>WD</v>
      </c>
      <c r="J4237" s="11" t="str">
        <f t="shared" si="534"/>
        <v>Fog</v>
      </c>
      <c r="K4237" s="11" t="str">
        <f>TEXT('Raw Data'!F4236,"0")</f>
        <v>16</v>
      </c>
      <c r="L4237" s="11">
        <f t="shared" si="535"/>
        <v>16</v>
      </c>
    </row>
    <row r="4238" spans="1:12" x14ac:dyDescent="0.3">
      <c r="A4238" s="9">
        <f>'Raw Data'!A4237</f>
        <v>45366.704861111102</v>
      </c>
      <c r="B4238" s="11" t="str">
        <f>'Raw Data'!O4237</f>
        <v>Clear</v>
      </c>
      <c r="C4238" s="11" t="str">
        <f t="shared" si="528"/>
        <v>Clear</v>
      </c>
      <c r="D4238" s="11" t="str">
        <f t="shared" si="529"/>
        <v>Clear</v>
      </c>
      <c r="E4238" s="11" t="str">
        <f t="shared" si="530"/>
        <v>Clear</v>
      </c>
      <c r="F4238" s="11" t="str">
        <f t="shared" si="531"/>
        <v>CLEAR</v>
      </c>
      <c r="G4238" s="11" t="str">
        <f t="shared" si="532"/>
        <v>clear</v>
      </c>
      <c r="H4238" s="11" t="str">
        <f>'Raw Data'!H4237</f>
        <v>Weekday</v>
      </c>
      <c r="I4238" s="11" t="str">
        <f t="shared" si="533"/>
        <v>WD</v>
      </c>
      <c r="J4238" s="11" t="str">
        <f t="shared" si="534"/>
        <v>Clear</v>
      </c>
      <c r="K4238" s="11" t="str">
        <f>TEXT('Raw Data'!F4237,"0")</f>
        <v>16</v>
      </c>
      <c r="L4238" s="11">
        <f t="shared" si="535"/>
        <v>16</v>
      </c>
    </row>
    <row r="4239" spans="1:12" x14ac:dyDescent="0.3">
      <c r="A4239" s="9">
        <f>'Raw Data'!A4238</f>
        <v>45366.708333333299</v>
      </c>
      <c r="B4239" s="11" t="str">
        <f>'Raw Data'!O4238</f>
        <v>Snow</v>
      </c>
      <c r="C4239" s="11" t="str">
        <f t="shared" si="528"/>
        <v>Snow</v>
      </c>
      <c r="D4239" s="11" t="str">
        <f t="shared" si="529"/>
        <v>Snow</v>
      </c>
      <c r="E4239" s="11" t="str">
        <f t="shared" si="530"/>
        <v>Snow</v>
      </c>
      <c r="F4239" s="11" t="str">
        <f t="shared" si="531"/>
        <v>SNOW</v>
      </c>
      <c r="G4239" s="11" t="str">
        <f t="shared" si="532"/>
        <v>snow</v>
      </c>
      <c r="H4239" s="11" t="str">
        <f>'Raw Data'!H4238</f>
        <v>Weekday</v>
      </c>
      <c r="I4239" s="11" t="str">
        <f t="shared" si="533"/>
        <v>WD</v>
      </c>
      <c r="J4239" s="11" t="str">
        <f t="shared" si="534"/>
        <v>Snow</v>
      </c>
      <c r="K4239" s="11" t="str">
        <f>TEXT('Raw Data'!F4238,"0")</f>
        <v>17</v>
      </c>
      <c r="L4239" s="11">
        <f t="shared" si="535"/>
        <v>17</v>
      </c>
    </row>
    <row r="4240" spans="1:12" x14ac:dyDescent="0.3">
      <c r="A4240" s="9">
        <f>'Raw Data'!A4239</f>
        <v>45366.711805555598</v>
      </c>
      <c r="B4240" s="11" t="str">
        <f>'Raw Data'!O4239</f>
        <v>Fog</v>
      </c>
      <c r="C4240" s="11" t="str">
        <f t="shared" si="528"/>
        <v>Fog</v>
      </c>
      <c r="D4240" s="11" t="str">
        <f t="shared" si="529"/>
        <v>Fog</v>
      </c>
      <c r="E4240" s="11" t="str">
        <f t="shared" si="530"/>
        <v>Fog</v>
      </c>
      <c r="F4240" s="11" t="str">
        <f t="shared" si="531"/>
        <v>FOG</v>
      </c>
      <c r="G4240" s="11" t="str">
        <f t="shared" si="532"/>
        <v>fog</v>
      </c>
      <c r="H4240" s="11" t="str">
        <f>'Raw Data'!H4239</f>
        <v>Weekday</v>
      </c>
      <c r="I4240" s="11" t="str">
        <f t="shared" si="533"/>
        <v>WD</v>
      </c>
      <c r="J4240" s="11" t="str">
        <f t="shared" si="534"/>
        <v>Fog</v>
      </c>
      <c r="K4240" s="11" t="str">
        <f>TEXT('Raw Data'!F4239,"0")</f>
        <v>17</v>
      </c>
      <c r="L4240" s="11">
        <f t="shared" si="535"/>
        <v>17</v>
      </c>
    </row>
    <row r="4241" spans="1:12" x14ac:dyDescent="0.3">
      <c r="A4241" s="9">
        <f>'Raw Data'!A4240</f>
        <v>45366.715277777803</v>
      </c>
      <c r="B4241" s="11" t="str">
        <f>'Raw Data'!O4240</f>
        <v>Snow</v>
      </c>
      <c r="C4241" s="11" t="str">
        <f t="shared" si="528"/>
        <v>Snow</v>
      </c>
      <c r="D4241" s="11" t="str">
        <f t="shared" si="529"/>
        <v>Snow</v>
      </c>
      <c r="E4241" s="11" t="str">
        <f t="shared" si="530"/>
        <v>Snow</v>
      </c>
      <c r="F4241" s="11" t="str">
        <f t="shared" si="531"/>
        <v>SNOW</v>
      </c>
      <c r="G4241" s="11" t="str">
        <f t="shared" si="532"/>
        <v>snow</v>
      </c>
      <c r="H4241" s="11" t="str">
        <f>'Raw Data'!H4240</f>
        <v>Weekday</v>
      </c>
      <c r="I4241" s="11" t="str">
        <f t="shared" si="533"/>
        <v>WD</v>
      </c>
      <c r="J4241" s="11" t="str">
        <f t="shared" si="534"/>
        <v>Snow</v>
      </c>
      <c r="K4241" s="11" t="str">
        <f>TEXT('Raw Data'!F4240,"0")</f>
        <v>17</v>
      </c>
      <c r="L4241" s="11">
        <f t="shared" si="535"/>
        <v>17</v>
      </c>
    </row>
    <row r="4242" spans="1:12" x14ac:dyDescent="0.3">
      <c r="A4242" s="9">
        <f>'Raw Data'!A4241</f>
        <v>45366.71875</v>
      </c>
      <c r="B4242" s="11" t="str">
        <f>'Raw Data'!O4241</f>
        <v>Rain</v>
      </c>
      <c r="C4242" s="11" t="str">
        <f t="shared" si="528"/>
        <v>Rain</v>
      </c>
      <c r="D4242" s="11" t="str">
        <f t="shared" si="529"/>
        <v>Rain</v>
      </c>
      <c r="E4242" s="11" t="str">
        <f t="shared" si="530"/>
        <v>Rain</v>
      </c>
      <c r="F4242" s="11" t="str">
        <f t="shared" si="531"/>
        <v>RAIN</v>
      </c>
      <c r="G4242" s="11" t="str">
        <f t="shared" si="532"/>
        <v>rain</v>
      </c>
      <c r="H4242" s="11" t="str">
        <f>'Raw Data'!H4241</f>
        <v>Weekday</v>
      </c>
      <c r="I4242" s="11" t="str">
        <f t="shared" si="533"/>
        <v>WD</v>
      </c>
      <c r="J4242" s="11" t="str">
        <f t="shared" si="534"/>
        <v>Rain</v>
      </c>
      <c r="K4242" s="11" t="str">
        <f>TEXT('Raw Data'!F4241,"0")</f>
        <v>17</v>
      </c>
      <c r="L4242" s="11">
        <f t="shared" si="535"/>
        <v>17</v>
      </c>
    </row>
    <row r="4243" spans="1:12" x14ac:dyDescent="0.3">
      <c r="A4243" s="9">
        <f>'Raw Data'!A4242</f>
        <v>45366.722222222197</v>
      </c>
      <c r="B4243" s="11" t="str">
        <f>'Raw Data'!O4242</f>
        <v>Clear</v>
      </c>
      <c r="C4243" s="11" t="str">
        <f t="shared" si="528"/>
        <v>Clear</v>
      </c>
      <c r="D4243" s="11" t="str">
        <f t="shared" si="529"/>
        <v>Clear</v>
      </c>
      <c r="E4243" s="11" t="str">
        <f t="shared" si="530"/>
        <v>Clear</v>
      </c>
      <c r="F4243" s="11" t="str">
        <f t="shared" si="531"/>
        <v>CLEAR</v>
      </c>
      <c r="G4243" s="11" t="str">
        <f t="shared" si="532"/>
        <v>clear</v>
      </c>
      <c r="H4243" s="11" t="str">
        <f>'Raw Data'!H4242</f>
        <v>Weekday</v>
      </c>
      <c r="I4243" s="11" t="str">
        <f t="shared" si="533"/>
        <v>WD</v>
      </c>
      <c r="J4243" s="11" t="str">
        <f t="shared" si="534"/>
        <v>Clear</v>
      </c>
      <c r="K4243" s="11" t="str">
        <f>TEXT('Raw Data'!F4242,"0")</f>
        <v>17</v>
      </c>
      <c r="L4243" s="11">
        <f t="shared" si="535"/>
        <v>17</v>
      </c>
    </row>
    <row r="4244" spans="1:12" x14ac:dyDescent="0.3">
      <c r="A4244" s="9">
        <f>'Raw Data'!A4243</f>
        <v>45366.725694444503</v>
      </c>
      <c r="B4244" s="11" t="str">
        <f>'Raw Data'!O4243</f>
        <v>Snow</v>
      </c>
      <c r="C4244" s="11" t="str">
        <f t="shared" si="528"/>
        <v>Snow</v>
      </c>
      <c r="D4244" s="11" t="str">
        <f t="shared" si="529"/>
        <v>Snow</v>
      </c>
      <c r="E4244" s="11" t="str">
        <f t="shared" si="530"/>
        <v>Snow</v>
      </c>
      <c r="F4244" s="11" t="str">
        <f t="shared" si="531"/>
        <v>SNOW</v>
      </c>
      <c r="G4244" s="11" t="str">
        <f t="shared" si="532"/>
        <v>snow</v>
      </c>
      <c r="H4244" s="11" t="str">
        <f>'Raw Data'!H4243</f>
        <v>Weekday</v>
      </c>
      <c r="I4244" s="11" t="str">
        <f t="shared" si="533"/>
        <v>WD</v>
      </c>
      <c r="J4244" s="11" t="str">
        <f t="shared" si="534"/>
        <v>Snow</v>
      </c>
      <c r="K4244" s="11" t="str">
        <f>TEXT('Raw Data'!F4243,"0")</f>
        <v>17</v>
      </c>
      <c r="L4244" s="11">
        <f t="shared" si="535"/>
        <v>17</v>
      </c>
    </row>
    <row r="4245" spans="1:12" x14ac:dyDescent="0.3">
      <c r="A4245" s="9">
        <f>'Raw Data'!A4244</f>
        <v>45366.729166666701</v>
      </c>
      <c r="B4245" s="11" t="str">
        <f>'Raw Data'!O4244</f>
        <v>Clear</v>
      </c>
      <c r="C4245" s="11" t="str">
        <f t="shared" si="528"/>
        <v>Clear</v>
      </c>
      <c r="D4245" s="11" t="str">
        <f t="shared" si="529"/>
        <v>Clear</v>
      </c>
      <c r="E4245" s="11" t="str">
        <f t="shared" si="530"/>
        <v>Clear</v>
      </c>
      <c r="F4245" s="11" t="str">
        <f t="shared" si="531"/>
        <v>CLEAR</v>
      </c>
      <c r="G4245" s="11" t="str">
        <f t="shared" si="532"/>
        <v>clear</v>
      </c>
      <c r="H4245" s="11" t="str">
        <f>'Raw Data'!H4244</f>
        <v>Weekday</v>
      </c>
      <c r="I4245" s="11" t="str">
        <f t="shared" si="533"/>
        <v>WD</v>
      </c>
      <c r="J4245" s="11" t="str">
        <f t="shared" si="534"/>
        <v>Clear</v>
      </c>
      <c r="K4245" s="11" t="str">
        <f>TEXT('Raw Data'!F4244,"0")</f>
        <v>17</v>
      </c>
      <c r="L4245" s="11">
        <f t="shared" si="535"/>
        <v>17</v>
      </c>
    </row>
    <row r="4246" spans="1:12" x14ac:dyDescent="0.3">
      <c r="A4246" s="9">
        <f>'Raw Data'!A4245</f>
        <v>45366.732638888898</v>
      </c>
      <c r="B4246" s="11" t="str">
        <f>'Raw Data'!O4245</f>
        <v>Fog</v>
      </c>
      <c r="C4246" s="11" t="str">
        <f t="shared" si="528"/>
        <v>Fog</v>
      </c>
      <c r="D4246" s="11" t="str">
        <f t="shared" si="529"/>
        <v>Fog</v>
      </c>
      <c r="E4246" s="11" t="str">
        <f t="shared" si="530"/>
        <v>Fog</v>
      </c>
      <c r="F4246" s="11" t="str">
        <f t="shared" si="531"/>
        <v>FOG</v>
      </c>
      <c r="G4246" s="11" t="str">
        <f t="shared" si="532"/>
        <v>fog</v>
      </c>
      <c r="H4246" s="11" t="str">
        <f>'Raw Data'!H4245</f>
        <v>Weekday</v>
      </c>
      <c r="I4246" s="11" t="str">
        <f t="shared" si="533"/>
        <v>WD</v>
      </c>
      <c r="J4246" s="11" t="str">
        <f t="shared" si="534"/>
        <v>Fog</v>
      </c>
      <c r="K4246" s="11" t="str">
        <f>TEXT('Raw Data'!F4245,"0")</f>
        <v>17</v>
      </c>
      <c r="L4246" s="11">
        <f t="shared" si="535"/>
        <v>17</v>
      </c>
    </row>
    <row r="4247" spans="1:12" x14ac:dyDescent="0.3">
      <c r="A4247" s="9">
        <f>'Raw Data'!A4246</f>
        <v>45366.736111111102</v>
      </c>
      <c r="B4247" s="11" t="str">
        <f>'Raw Data'!O4246</f>
        <v>Fog</v>
      </c>
      <c r="C4247" s="11" t="str">
        <f t="shared" si="528"/>
        <v>Fog</v>
      </c>
      <c r="D4247" s="11" t="str">
        <f t="shared" si="529"/>
        <v>Fog</v>
      </c>
      <c r="E4247" s="11" t="str">
        <f t="shared" si="530"/>
        <v>Fog</v>
      </c>
      <c r="F4247" s="11" t="str">
        <f t="shared" si="531"/>
        <v>FOG</v>
      </c>
      <c r="G4247" s="11" t="str">
        <f t="shared" si="532"/>
        <v>fog</v>
      </c>
      <c r="H4247" s="11" t="str">
        <f>'Raw Data'!H4246</f>
        <v>Weekday</v>
      </c>
      <c r="I4247" s="11" t="str">
        <f t="shared" si="533"/>
        <v>WD</v>
      </c>
      <c r="J4247" s="11" t="str">
        <f t="shared" si="534"/>
        <v>Fog</v>
      </c>
      <c r="K4247" s="11" t="str">
        <f>TEXT('Raw Data'!F4246,"0")</f>
        <v>17</v>
      </c>
      <c r="L4247" s="11">
        <f t="shared" si="535"/>
        <v>17</v>
      </c>
    </row>
    <row r="4248" spans="1:12" x14ac:dyDescent="0.3">
      <c r="A4248" s="9">
        <f>'Raw Data'!A4247</f>
        <v>45366.739583333299</v>
      </c>
      <c r="B4248" s="11" t="str">
        <f>'Raw Data'!O4247</f>
        <v>Snow</v>
      </c>
      <c r="C4248" s="11" t="str">
        <f t="shared" si="528"/>
        <v>Snow</v>
      </c>
      <c r="D4248" s="11" t="str">
        <f t="shared" si="529"/>
        <v>Snow</v>
      </c>
      <c r="E4248" s="11" t="str">
        <f t="shared" si="530"/>
        <v>Snow</v>
      </c>
      <c r="F4248" s="11" t="str">
        <f t="shared" si="531"/>
        <v>SNOW</v>
      </c>
      <c r="G4248" s="11" t="str">
        <f t="shared" si="532"/>
        <v>snow</v>
      </c>
      <c r="H4248" s="11" t="str">
        <f>'Raw Data'!H4247</f>
        <v>Weekday</v>
      </c>
      <c r="I4248" s="11" t="str">
        <f t="shared" si="533"/>
        <v>WD</v>
      </c>
      <c r="J4248" s="11" t="str">
        <f t="shared" si="534"/>
        <v>Snow</v>
      </c>
      <c r="K4248" s="11" t="str">
        <f>TEXT('Raw Data'!F4247,"0")</f>
        <v>17</v>
      </c>
      <c r="L4248" s="11">
        <f t="shared" si="535"/>
        <v>17</v>
      </c>
    </row>
    <row r="4249" spans="1:12" x14ac:dyDescent="0.3">
      <c r="A4249" s="9">
        <f>'Raw Data'!A4248</f>
        <v>45366.743055555598</v>
      </c>
      <c r="B4249" s="11" t="str">
        <f>'Raw Data'!O4248</f>
        <v>Rain</v>
      </c>
      <c r="C4249" s="11" t="str">
        <f t="shared" si="528"/>
        <v>Rain</v>
      </c>
      <c r="D4249" s="11" t="str">
        <f t="shared" si="529"/>
        <v>Rain</v>
      </c>
      <c r="E4249" s="11" t="str">
        <f t="shared" si="530"/>
        <v>Rain</v>
      </c>
      <c r="F4249" s="11" t="str">
        <f t="shared" si="531"/>
        <v>RAIN</v>
      </c>
      <c r="G4249" s="11" t="str">
        <f t="shared" si="532"/>
        <v>rain</v>
      </c>
      <c r="H4249" s="11" t="str">
        <f>'Raw Data'!H4248</f>
        <v>Weekday</v>
      </c>
      <c r="I4249" s="11" t="str">
        <f t="shared" si="533"/>
        <v>WD</v>
      </c>
      <c r="J4249" s="11" t="str">
        <f t="shared" si="534"/>
        <v>Rain</v>
      </c>
      <c r="K4249" s="11" t="str">
        <f>TEXT('Raw Data'!F4248,"0")</f>
        <v>17</v>
      </c>
      <c r="L4249" s="11">
        <f t="shared" si="535"/>
        <v>17</v>
      </c>
    </row>
    <row r="4250" spans="1:12" x14ac:dyDescent="0.3">
      <c r="A4250" s="9">
        <f>'Raw Data'!A4249</f>
        <v>45366.746527777803</v>
      </c>
      <c r="B4250" s="11" t="str">
        <f>'Raw Data'!O4249</f>
        <v>Rain</v>
      </c>
      <c r="C4250" s="11" t="str">
        <f t="shared" si="528"/>
        <v>Rain</v>
      </c>
      <c r="D4250" s="11" t="str">
        <f t="shared" si="529"/>
        <v>Rain</v>
      </c>
      <c r="E4250" s="11" t="str">
        <f t="shared" si="530"/>
        <v>Rain</v>
      </c>
      <c r="F4250" s="11" t="str">
        <f t="shared" si="531"/>
        <v>RAIN</v>
      </c>
      <c r="G4250" s="11" t="str">
        <f t="shared" si="532"/>
        <v>rain</v>
      </c>
      <c r="H4250" s="11" t="str">
        <f>'Raw Data'!H4249</f>
        <v>Weekday</v>
      </c>
      <c r="I4250" s="11" t="str">
        <f t="shared" si="533"/>
        <v>WD</v>
      </c>
      <c r="J4250" s="11" t="str">
        <f t="shared" si="534"/>
        <v>Rain</v>
      </c>
      <c r="K4250" s="11" t="str">
        <f>TEXT('Raw Data'!F4249,"0")</f>
        <v>17</v>
      </c>
      <c r="L4250" s="11">
        <f t="shared" si="535"/>
        <v>17</v>
      </c>
    </row>
    <row r="4251" spans="1:12" x14ac:dyDescent="0.3">
      <c r="A4251" s="9">
        <f>'Raw Data'!A4250</f>
        <v>45366.75</v>
      </c>
      <c r="B4251" s="11" t="str">
        <f>'Raw Data'!O4250</f>
        <v>Fog</v>
      </c>
      <c r="C4251" s="11" t="str">
        <f t="shared" si="528"/>
        <v>Fog</v>
      </c>
      <c r="D4251" s="11" t="str">
        <f t="shared" si="529"/>
        <v>Fog</v>
      </c>
      <c r="E4251" s="11" t="str">
        <f t="shared" si="530"/>
        <v>Fog</v>
      </c>
      <c r="F4251" s="11" t="str">
        <f t="shared" si="531"/>
        <v>FOG</v>
      </c>
      <c r="G4251" s="11" t="str">
        <f t="shared" si="532"/>
        <v>fog</v>
      </c>
      <c r="H4251" s="11" t="str">
        <f>'Raw Data'!H4250</f>
        <v>Weekday</v>
      </c>
      <c r="I4251" s="11" t="str">
        <f t="shared" si="533"/>
        <v>WD</v>
      </c>
      <c r="J4251" s="11" t="str">
        <f t="shared" si="534"/>
        <v>Fog</v>
      </c>
      <c r="K4251" s="11" t="str">
        <f>TEXT('Raw Data'!F4250,"0")</f>
        <v>18</v>
      </c>
      <c r="L4251" s="11">
        <f t="shared" si="535"/>
        <v>18</v>
      </c>
    </row>
    <row r="4252" spans="1:12" x14ac:dyDescent="0.3">
      <c r="A4252" s="9">
        <f>'Raw Data'!A4251</f>
        <v>45366.753472222197</v>
      </c>
      <c r="B4252" s="11" t="str">
        <f>'Raw Data'!O4251</f>
        <v>Fog</v>
      </c>
      <c r="C4252" s="11" t="str">
        <f t="shared" si="528"/>
        <v>Fog</v>
      </c>
      <c r="D4252" s="11" t="str">
        <f t="shared" si="529"/>
        <v>Fog</v>
      </c>
      <c r="E4252" s="11" t="str">
        <f t="shared" si="530"/>
        <v>Fog</v>
      </c>
      <c r="F4252" s="11" t="str">
        <f t="shared" si="531"/>
        <v>FOG</v>
      </c>
      <c r="G4252" s="11" t="str">
        <f t="shared" si="532"/>
        <v>fog</v>
      </c>
      <c r="H4252" s="11" t="str">
        <f>'Raw Data'!H4251</f>
        <v>Weekday</v>
      </c>
      <c r="I4252" s="11" t="str">
        <f t="shared" si="533"/>
        <v>WD</v>
      </c>
      <c r="J4252" s="11" t="str">
        <f t="shared" si="534"/>
        <v>Fog</v>
      </c>
      <c r="K4252" s="11" t="str">
        <f>TEXT('Raw Data'!F4251,"0")</f>
        <v>18</v>
      </c>
      <c r="L4252" s="11">
        <f t="shared" si="535"/>
        <v>18</v>
      </c>
    </row>
    <row r="4253" spans="1:12" x14ac:dyDescent="0.3">
      <c r="A4253" s="9">
        <f>'Raw Data'!A4252</f>
        <v>45366.756944444503</v>
      </c>
      <c r="B4253" s="11" t="str">
        <f>'Raw Data'!O4252</f>
        <v>Clear</v>
      </c>
      <c r="C4253" s="11" t="str">
        <f t="shared" si="528"/>
        <v>Clear</v>
      </c>
      <c r="D4253" s="11" t="str">
        <f t="shared" si="529"/>
        <v>Clear</v>
      </c>
      <c r="E4253" s="11" t="str">
        <f t="shared" si="530"/>
        <v>Clear</v>
      </c>
      <c r="F4253" s="11" t="str">
        <f t="shared" si="531"/>
        <v>CLEAR</v>
      </c>
      <c r="G4253" s="11" t="str">
        <f t="shared" si="532"/>
        <v>clear</v>
      </c>
      <c r="H4253" s="11" t="str">
        <f>'Raw Data'!H4252</f>
        <v>Weekday</v>
      </c>
      <c r="I4253" s="11" t="str">
        <f t="shared" si="533"/>
        <v>WD</v>
      </c>
      <c r="J4253" s="11" t="str">
        <f t="shared" si="534"/>
        <v>Clear</v>
      </c>
      <c r="K4253" s="11" t="str">
        <f>TEXT('Raw Data'!F4252,"0")</f>
        <v>18</v>
      </c>
      <c r="L4253" s="11">
        <f t="shared" si="535"/>
        <v>18</v>
      </c>
    </row>
    <row r="4254" spans="1:12" x14ac:dyDescent="0.3">
      <c r="A4254" s="9">
        <f>'Raw Data'!A4253</f>
        <v>45366.760416666701</v>
      </c>
      <c r="B4254" s="11" t="str">
        <f>'Raw Data'!O4253</f>
        <v>Rain</v>
      </c>
      <c r="C4254" s="11" t="str">
        <f t="shared" si="528"/>
        <v>Rain</v>
      </c>
      <c r="D4254" s="11" t="str">
        <f t="shared" si="529"/>
        <v>Rain</v>
      </c>
      <c r="E4254" s="11" t="str">
        <f t="shared" si="530"/>
        <v>Rain</v>
      </c>
      <c r="F4254" s="11" t="str">
        <f t="shared" si="531"/>
        <v>RAIN</v>
      </c>
      <c r="G4254" s="11" t="str">
        <f t="shared" si="532"/>
        <v>rain</v>
      </c>
      <c r="H4254" s="11" t="str">
        <f>'Raw Data'!H4253</f>
        <v>Weekday</v>
      </c>
      <c r="I4254" s="11" t="str">
        <f t="shared" si="533"/>
        <v>WD</v>
      </c>
      <c r="J4254" s="11" t="str">
        <f t="shared" si="534"/>
        <v>Rain</v>
      </c>
      <c r="K4254" s="11" t="str">
        <f>TEXT('Raw Data'!F4253,"0")</f>
        <v>18</v>
      </c>
      <c r="L4254" s="11">
        <f t="shared" si="535"/>
        <v>18</v>
      </c>
    </row>
    <row r="4255" spans="1:12" x14ac:dyDescent="0.3">
      <c r="A4255" s="9">
        <f>'Raw Data'!A4254</f>
        <v>45366.763888888898</v>
      </c>
      <c r="B4255" s="11" t="str">
        <f>'Raw Data'!O4254</f>
        <v>Rain</v>
      </c>
      <c r="C4255" s="11" t="str">
        <f t="shared" si="528"/>
        <v>Rain</v>
      </c>
      <c r="D4255" s="11" t="str">
        <f t="shared" si="529"/>
        <v>Rain</v>
      </c>
      <c r="E4255" s="11" t="str">
        <f t="shared" si="530"/>
        <v>Rain</v>
      </c>
      <c r="F4255" s="11" t="str">
        <f t="shared" si="531"/>
        <v>RAIN</v>
      </c>
      <c r="G4255" s="11" t="str">
        <f t="shared" si="532"/>
        <v>rain</v>
      </c>
      <c r="H4255" s="11" t="str">
        <f>'Raw Data'!H4254</f>
        <v>Weekday</v>
      </c>
      <c r="I4255" s="11" t="str">
        <f t="shared" si="533"/>
        <v>WD</v>
      </c>
      <c r="J4255" s="11" t="str">
        <f t="shared" si="534"/>
        <v>Rain</v>
      </c>
      <c r="K4255" s="11" t="str">
        <f>TEXT('Raw Data'!F4254,"0")</f>
        <v>18</v>
      </c>
      <c r="L4255" s="11">
        <f t="shared" si="535"/>
        <v>18</v>
      </c>
    </row>
    <row r="4256" spans="1:12" x14ac:dyDescent="0.3">
      <c r="A4256" s="9">
        <f>'Raw Data'!A4255</f>
        <v>45366.767361111102</v>
      </c>
      <c r="B4256" s="11" t="str">
        <f>'Raw Data'!O4255</f>
        <v>Fog</v>
      </c>
      <c r="C4256" s="11" t="str">
        <f t="shared" si="528"/>
        <v>Fog</v>
      </c>
      <c r="D4256" s="11" t="str">
        <f t="shared" si="529"/>
        <v>Fog</v>
      </c>
      <c r="E4256" s="11" t="str">
        <f t="shared" si="530"/>
        <v>Fog</v>
      </c>
      <c r="F4256" s="11" t="str">
        <f t="shared" si="531"/>
        <v>FOG</v>
      </c>
      <c r="G4256" s="11" t="str">
        <f t="shared" si="532"/>
        <v>fog</v>
      </c>
      <c r="H4256" s="11" t="str">
        <f>'Raw Data'!H4255</f>
        <v>Weekday</v>
      </c>
      <c r="I4256" s="11" t="str">
        <f t="shared" si="533"/>
        <v>WD</v>
      </c>
      <c r="J4256" s="11" t="str">
        <f t="shared" si="534"/>
        <v>Fog</v>
      </c>
      <c r="K4256" s="11" t="str">
        <f>TEXT('Raw Data'!F4255,"0")</f>
        <v>18</v>
      </c>
      <c r="L4256" s="11">
        <f t="shared" si="535"/>
        <v>18</v>
      </c>
    </row>
    <row r="4257" spans="1:12" x14ac:dyDescent="0.3">
      <c r="A4257" s="9">
        <f>'Raw Data'!A4256</f>
        <v>45366.770833333299</v>
      </c>
      <c r="B4257" s="11" t="str">
        <f>'Raw Data'!O4256</f>
        <v>Rain</v>
      </c>
      <c r="C4257" s="11" t="str">
        <f t="shared" si="528"/>
        <v>Rain</v>
      </c>
      <c r="D4257" s="11" t="str">
        <f t="shared" si="529"/>
        <v>Rain</v>
      </c>
      <c r="E4257" s="11" t="str">
        <f t="shared" si="530"/>
        <v>Rain</v>
      </c>
      <c r="F4257" s="11" t="str">
        <f t="shared" si="531"/>
        <v>RAIN</v>
      </c>
      <c r="G4257" s="11" t="str">
        <f t="shared" si="532"/>
        <v>rain</v>
      </c>
      <c r="H4257" s="11" t="str">
        <f>'Raw Data'!H4256</f>
        <v>Weekday</v>
      </c>
      <c r="I4257" s="11" t="str">
        <f t="shared" si="533"/>
        <v>WD</v>
      </c>
      <c r="J4257" s="11" t="str">
        <f t="shared" si="534"/>
        <v>Rain</v>
      </c>
      <c r="K4257" s="11" t="str">
        <f>TEXT('Raw Data'!F4256,"0")</f>
        <v>18</v>
      </c>
      <c r="L4257" s="11">
        <f t="shared" si="535"/>
        <v>18</v>
      </c>
    </row>
    <row r="4258" spans="1:12" x14ac:dyDescent="0.3">
      <c r="A4258" s="9">
        <f>'Raw Data'!A4257</f>
        <v>45366.774305555598</v>
      </c>
      <c r="B4258" s="11" t="str">
        <f>'Raw Data'!O4257</f>
        <v>Rain</v>
      </c>
      <c r="C4258" s="11" t="str">
        <f t="shared" si="528"/>
        <v>Rain</v>
      </c>
      <c r="D4258" s="11" t="str">
        <f t="shared" si="529"/>
        <v>Rain</v>
      </c>
      <c r="E4258" s="11" t="str">
        <f t="shared" si="530"/>
        <v>Rain</v>
      </c>
      <c r="F4258" s="11" t="str">
        <f t="shared" si="531"/>
        <v>RAIN</v>
      </c>
      <c r="G4258" s="11" t="str">
        <f t="shared" si="532"/>
        <v>rain</v>
      </c>
      <c r="H4258" s="11" t="str">
        <f>'Raw Data'!H4257</f>
        <v>Weekday</v>
      </c>
      <c r="I4258" s="11" t="str">
        <f t="shared" si="533"/>
        <v>WD</v>
      </c>
      <c r="J4258" s="11" t="str">
        <f t="shared" si="534"/>
        <v>Rain</v>
      </c>
      <c r="K4258" s="11" t="str">
        <f>TEXT('Raw Data'!F4257,"0")</f>
        <v>18</v>
      </c>
      <c r="L4258" s="11">
        <f t="shared" si="535"/>
        <v>18</v>
      </c>
    </row>
    <row r="4259" spans="1:12" x14ac:dyDescent="0.3">
      <c r="A4259" s="9">
        <f>'Raw Data'!A4258</f>
        <v>45366.777777777803</v>
      </c>
      <c r="B4259" s="11" t="str">
        <f>'Raw Data'!O4258</f>
        <v>Snow</v>
      </c>
      <c r="C4259" s="11" t="str">
        <f t="shared" si="528"/>
        <v>Snow</v>
      </c>
      <c r="D4259" s="11" t="str">
        <f t="shared" si="529"/>
        <v>Snow</v>
      </c>
      <c r="E4259" s="11" t="str">
        <f t="shared" si="530"/>
        <v>Snow</v>
      </c>
      <c r="F4259" s="11" t="str">
        <f t="shared" si="531"/>
        <v>SNOW</v>
      </c>
      <c r="G4259" s="11" t="str">
        <f t="shared" si="532"/>
        <v>snow</v>
      </c>
      <c r="H4259" s="11" t="str">
        <f>'Raw Data'!H4258</f>
        <v>Weekday</v>
      </c>
      <c r="I4259" s="11" t="str">
        <f t="shared" si="533"/>
        <v>WD</v>
      </c>
      <c r="J4259" s="11" t="str">
        <f t="shared" si="534"/>
        <v>Snow</v>
      </c>
      <c r="K4259" s="11" t="str">
        <f>TEXT('Raw Data'!F4258,"0")</f>
        <v>18</v>
      </c>
      <c r="L4259" s="11">
        <f t="shared" si="535"/>
        <v>18</v>
      </c>
    </row>
    <row r="4260" spans="1:12" x14ac:dyDescent="0.3">
      <c r="A4260" s="9">
        <f>'Raw Data'!A4259</f>
        <v>45366.78125</v>
      </c>
      <c r="B4260" s="11" t="str">
        <f>'Raw Data'!O4259</f>
        <v>Rain</v>
      </c>
      <c r="C4260" s="11" t="str">
        <f t="shared" si="528"/>
        <v>Rain</v>
      </c>
      <c r="D4260" s="11" t="str">
        <f t="shared" si="529"/>
        <v>Rain</v>
      </c>
      <c r="E4260" s="11" t="str">
        <f t="shared" si="530"/>
        <v>Rain</v>
      </c>
      <c r="F4260" s="11" t="str">
        <f t="shared" si="531"/>
        <v>RAIN</v>
      </c>
      <c r="G4260" s="11" t="str">
        <f t="shared" si="532"/>
        <v>rain</v>
      </c>
      <c r="H4260" s="11" t="str">
        <f>'Raw Data'!H4259</f>
        <v>Weekday</v>
      </c>
      <c r="I4260" s="11" t="str">
        <f t="shared" si="533"/>
        <v>WD</v>
      </c>
      <c r="J4260" s="11" t="str">
        <f t="shared" si="534"/>
        <v>Rain</v>
      </c>
      <c r="K4260" s="11" t="str">
        <f>TEXT('Raw Data'!F4259,"0")</f>
        <v>18</v>
      </c>
      <c r="L4260" s="11">
        <f t="shared" si="535"/>
        <v>18</v>
      </c>
    </row>
    <row r="4261" spans="1:12" x14ac:dyDescent="0.3">
      <c r="A4261" s="9">
        <f>'Raw Data'!A4260</f>
        <v>45366.784722222197</v>
      </c>
      <c r="B4261" s="11" t="str">
        <f>'Raw Data'!O4260</f>
        <v>Snow</v>
      </c>
      <c r="C4261" s="11" t="str">
        <f t="shared" si="528"/>
        <v>Snow</v>
      </c>
      <c r="D4261" s="11" t="str">
        <f t="shared" si="529"/>
        <v>Snow</v>
      </c>
      <c r="E4261" s="11" t="str">
        <f t="shared" si="530"/>
        <v>Snow</v>
      </c>
      <c r="F4261" s="11" t="str">
        <f t="shared" si="531"/>
        <v>SNOW</v>
      </c>
      <c r="G4261" s="11" t="str">
        <f t="shared" si="532"/>
        <v>snow</v>
      </c>
      <c r="H4261" s="11" t="str">
        <f>'Raw Data'!H4260</f>
        <v>Weekday</v>
      </c>
      <c r="I4261" s="11" t="str">
        <f t="shared" si="533"/>
        <v>WD</v>
      </c>
      <c r="J4261" s="11" t="str">
        <f t="shared" si="534"/>
        <v>Snow</v>
      </c>
      <c r="K4261" s="11" t="str">
        <f>TEXT('Raw Data'!F4260,"0")</f>
        <v>18</v>
      </c>
      <c r="L4261" s="11">
        <f t="shared" si="535"/>
        <v>18</v>
      </c>
    </row>
    <row r="4262" spans="1:12" x14ac:dyDescent="0.3">
      <c r="A4262" s="9">
        <f>'Raw Data'!A4261</f>
        <v>45366.788194444503</v>
      </c>
      <c r="B4262" s="11" t="str">
        <f>'Raw Data'!O4261</f>
        <v>Fog</v>
      </c>
      <c r="C4262" s="11" t="str">
        <f t="shared" si="528"/>
        <v>Fog</v>
      </c>
      <c r="D4262" s="11" t="str">
        <f t="shared" si="529"/>
        <v>Fog</v>
      </c>
      <c r="E4262" s="11" t="str">
        <f t="shared" si="530"/>
        <v>Fog</v>
      </c>
      <c r="F4262" s="11" t="str">
        <f t="shared" si="531"/>
        <v>FOG</v>
      </c>
      <c r="G4262" s="11" t="str">
        <f t="shared" si="532"/>
        <v>fog</v>
      </c>
      <c r="H4262" s="11" t="str">
        <f>'Raw Data'!H4261</f>
        <v>Weekday</v>
      </c>
      <c r="I4262" s="11" t="str">
        <f t="shared" si="533"/>
        <v>WD</v>
      </c>
      <c r="J4262" s="11" t="str">
        <f t="shared" si="534"/>
        <v>Fog</v>
      </c>
      <c r="K4262" s="11" t="str">
        <f>TEXT('Raw Data'!F4261,"0")</f>
        <v>18</v>
      </c>
      <c r="L4262" s="11">
        <f t="shared" si="535"/>
        <v>18</v>
      </c>
    </row>
    <row r="4263" spans="1:12" x14ac:dyDescent="0.3">
      <c r="A4263" s="9">
        <f>'Raw Data'!A4262</f>
        <v>45366.791666666701</v>
      </c>
      <c r="B4263" s="11" t="str">
        <f>'Raw Data'!O4262</f>
        <v>Fog</v>
      </c>
      <c r="C4263" s="11" t="str">
        <f t="shared" si="528"/>
        <v>Fog</v>
      </c>
      <c r="D4263" s="11" t="str">
        <f t="shared" si="529"/>
        <v>Fog</v>
      </c>
      <c r="E4263" s="11" t="str">
        <f t="shared" si="530"/>
        <v>Fog</v>
      </c>
      <c r="F4263" s="11" t="str">
        <f t="shared" si="531"/>
        <v>FOG</v>
      </c>
      <c r="G4263" s="11" t="str">
        <f t="shared" si="532"/>
        <v>fog</v>
      </c>
      <c r="H4263" s="11" t="str">
        <f>'Raw Data'!H4262</f>
        <v>Weekday</v>
      </c>
      <c r="I4263" s="11" t="str">
        <f t="shared" si="533"/>
        <v>WD</v>
      </c>
      <c r="J4263" s="11" t="str">
        <f t="shared" si="534"/>
        <v>Fog</v>
      </c>
      <c r="K4263" s="11" t="str">
        <f>TEXT('Raw Data'!F4262,"0")</f>
        <v>19</v>
      </c>
      <c r="L4263" s="11">
        <f t="shared" si="535"/>
        <v>19</v>
      </c>
    </row>
    <row r="4264" spans="1:12" x14ac:dyDescent="0.3">
      <c r="A4264" s="9">
        <f>'Raw Data'!A4263</f>
        <v>45366.795138888898</v>
      </c>
      <c r="B4264" s="11" t="str">
        <f>'Raw Data'!O4263</f>
        <v>Clear</v>
      </c>
      <c r="C4264" s="11" t="str">
        <f t="shared" si="528"/>
        <v>Clear</v>
      </c>
      <c r="D4264" s="11" t="str">
        <f t="shared" si="529"/>
        <v>Clear</v>
      </c>
      <c r="E4264" s="11" t="str">
        <f t="shared" si="530"/>
        <v>Clear</v>
      </c>
      <c r="F4264" s="11" t="str">
        <f t="shared" si="531"/>
        <v>CLEAR</v>
      </c>
      <c r="G4264" s="11" t="str">
        <f t="shared" si="532"/>
        <v>clear</v>
      </c>
      <c r="H4264" s="11" t="str">
        <f>'Raw Data'!H4263</f>
        <v>Weekday</v>
      </c>
      <c r="I4264" s="11" t="str">
        <f t="shared" si="533"/>
        <v>WD</v>
      </c>
      <c r="J4264" s="11" t="str">
        <f t="shared" si="534"/>
        <v>Clear</v>
      </c>
      <c r="K4264" s="11" t="str">
        <f>TEXT('Raw Data'!F4263,"0")</f>
        <v>19</v>
      </c>
      <c r="L4264" s="11">
        <f t="shared" si="535"/>
        <v>19</v>
      </c>
    </row>
    <row r="4265" spans="1:12" x14ac:dyDescent="0.3">
      <c r="A4265" s="9">
        <f>'Raw Data'!A4264</f>
        <v>45366.798611111102</v>
      </c>
      <c r="B4265" s="11" t="str">
        <f>'Raw Data'!O4264</f>
        <v>Snow</v>
      </c>
      <c r="C4265" s="11" t="str">
        <f t="shared" si="528"/>
        <v>Snow</v>
      </c>
      <c r="D4265" s="11" t="str">
        <f t="shared" si="529"/>
        <v>Snow</v>
      </c>
      <c r="E4265" s="11" t="str">
        <f t="shared" si="530"/>
        <v>Snow</v>
      </c>
      <c r="F4265" s="11" t="str">
        <f t="shared" si="531"/>
        <v>SNOW</v>
      </c>
      <c r="G4265" s="11" t="str">
        <f t="shared" si="532"/>
        <v>snow</v>
      </c>
      <c r="H4265" s="11" t="str">
        <f>'Raw Data'!H4264</f>
        <v>Weekday</v>
      </c>
      <c r="I4265" s="11" t="str">
        <f t="shared" si="533"/>
        <v>WD</v>
      </c>
      <c r="J4265" s="11" t="str">
        <f t="shared" si="534"/>
        <v>Snow</v>
      </c>
      <c r="K4265" s="11" t="str">
        <f>TEXT('Raw Data'!F4264,"0")</f>
        <v>19</v>
      </c>
      <c r="L4265" s="11">
        <f t="shared" si="535"/>
        <v>19</v>
      </c>
    </row>
    <row r="4266" spans="1:12" x14ac:dyDescent="0.3">
      <c r="A4266" s="9">
        <f>'Raw Data'!A4265</f>
        <v>45366.802083333299</v>
      </c>
      <c r="B4266" s="11" t="str">
        <f>'Raw Data'!O4265</f>
        <v>Snow</v>
      </c>
      <c r="C4266" s="11" t="str">
        <f t="shared" si="528"/>
        <v>Snow</v>
      </c>
      <c r="D4266" s="11" t="str">
        <f t="shared" si="529"/>
        <v>Snow</v>
      </c>
      <c r="E4266" s="11" t="str">
        <f t="shared" si="530"/>
        <v>Snow</v>
      </c>
      <c r="F4266" s="11" t="str">
        <f t="shared" si="531"/>
        <v>SNOW</v>
      </c>
      <c r="G4266" s="11" t="str">
        <f t="shared" si="532"/>
        <v>snow</v>
      </c>
      <c r="H4266" s="11" t="str">
        <f>'Raw Data'!H4265</f>
        <v>Weekday</v>
      </c>
      <c r="I4266" s="11" t="str">
        <f t="shared" si="533"/>
        <v>WD</v>
      </c>
      <c r="J4266" s="11" t="str">
        <f t="shared" si="534"/>
        <v>Snow</v>
      </c>
      <c r="K4266" s="11" t="str">
        <f>TEXT('Raw Data'!F4265,"0")</f>
        <v>19</v>
      </c>
      <c r="L4266" s="11">
        <f t="shared" si="535"/>
        <v>19</v>
      </c>
    </row>
    <row r="4267" spans="1:12" x14ac:dyDescent="0.3">
      <c r="A4267" s="9">
        <f>'Raw Data'!A4266</f>
        <v>45366.805555555598</v>
      </c>
      <c r="B4267" s="11" t="str">
        <f>'Raw Data'!O4266</f>
        <v>Clear</v>
      </c>
      <c r="C4267" s="11" t="str">
        <f t="shared" si="528"/>
        <v>Clear</v>
      </c>
      <c r="D4267" s="11" t="str">
        <f t="shared" si="529"/>
        <v>Clear</v>
      </c>
      <c r="E4267" s="11" t="str">
        <f t="shared" si="530"/>
        <v>Clear</v>
      </c>
      <c r="F4267" s="11" t="str">
        <f t="shared" si="531"/>
        <v>CLEAR</v>
      </c>
      <c r="G4267" s="11" t="str">
        <f t="shared" si="532"/>
        <v>clear</v>
      </c>
      <c r="H4267" s="11" t="str">
        <f>'Raw Data'!H4266</f>
        <v>Weekday</v>
      </c>
      <c r="I4267" s="11" t="str">
        <f t="shared" si="533"/>
        <v>WD</v>
      </c>
      <c r="J4267" s="11" t="str">
        <f t="shared" si="534"/>
        <v>Clear</v>
      </c>
      <c r="K4267" s="11" t="str">
        <f>TEXT('Raw Data'!F4266,"0")</f>
        <v>19</v>
      </c>
      <c r="L4267" s="11">
        <f t="shared" si="535"/>
        <v>19</v>
      </c>
    </row>
    <row r="4268" spans="1:12" x14ac:dyDescent="0.3">
      <c r="A4268" s="9">
        <f>'Raw Data'!A4267</f>
        <v>45366.809027777803</v>
      </c>
      <c r="B4268" s="11" t="str">
        <f>'Raw Data'!O4267</f>
        <v>Clear</v>
      </c>
      <c r="C4268" s="11" t="str">
        <f t="shared" si="528"/>
        <v>Clear</v>
      </c>
      <c r="D4268" s="11" t="str">
        <f t="shared" si="529"/>
        <v>Clear</v>
      </c>
      <c r="E4268" s="11" t="str">
        <f t="shared" si="530"/>
        <v>Clear</v>
      </c>
      <c r="F4268" s="11" t="str">
        <f t="shared" si="531"/>
        <v>CLEAR</v>
      </c>
      <c r="G4268" s="11" t="str">
        <f t="shared" si="532"/>
        <v>clear</v>
      </c>
      <c r="H4268" s="11" t="str">
        <f>'Raw Data'!H4267</f>
        <v>Weekday</v>
      </c>
      <c r="I4268" s="11" t="str">
        <f t="shared" si="533"/>
        <v>WD</v>
      </c>
      <c r="J4268" s="11" t="str">
        <f t="shared" si="534"/>
        <v>Clear</v>
      </c>
      <c r="K4268" s="11" t="str">
        <f>TEXT('Raw Data'!F4267,"0")</f>
        <v>19</v>
      </c>
      <c r="L4268" s="11">
        <f t="shared" si="535"/>
        <v>19</v>
      </c>
    </row>
    <row r="4269" spans="1:12" x14ac:dyDescent="0.3">
      <c r="A4269" s="9">
        <f>'Raw Data'!A4268</f>
        <v>45366.8125</v>
      </c>
      <c r="B4269" s="11" t="str">
        <f>'Raw Data'!O4268</f>
        <v>Clear</v>
      </c>
      <c r="C4269" s="11" t="str">
        <f t="shared" si="528"/>
        <v>Clear</v>
      </c>
      <c r="D4269" s="11" t="str">
        <f t="shared" si="529"/>
        <v>Clear</v>
      </c>
      <c r="E4269" s="11" t="str">
        <f t="shared" si="530"/>
        <v>Clear</v>
      </c>
      <c r="F4269" s="11" t="str">
        <f t="shared" si="531"/>
        <v>CLEAR</v>
      </c>
      <c r="G4269" s="11" t="str">
        <f t="shared" si="532"/>
        <v>clear</v>
      </c>
      <c r="H4269" s="11" t="str">
        <f>'Raw Data'!H4268</f>
        <v>Weekday</v>
      </c>
      <c r="I4269" s="11" t="str">
        <f t="shared" si="533"/>
        <v>WD</v>
      </c>
      <c r="J4269" s="11" t="str">
        <f t="shared" si="534"/>
        <v>Clear</v>
      </c>
      <c r="K4269" s="11" t="str">
        <f>TEXT('Raw Data'!F4268,"0")</f>
        <v>19</v>
      </c>
      <c r="L4269" s="11">
        <f t="shared" si="535"/>
        <v>19</v>
      </c>
    </row>
    <row r="4270" spans="1:12" x14ac:dyDescent="0.3">
      <c r="A4270" s="9">
        <f>'Raw Data'!A4269</f>
        <v>45366.815972222197</v>
      </c>
      <c r="B4270" s="11" t="str">
        <f>'Raw Data'!O4269</f>
        <v>Snow</v>
      </c>
      <c r="C4270" s="11" t="str">
        <f t="shared" si="528"/>
        <v>Snow</v>
      </c>
      <c r="D4270" s="11" t="str">
        <f t="shared" si="529"/>
        <v>Snow</v>
      </c>
      <c r="E4270" s="11" t="str">
        <f t="shared" si="530"/>
        <v>Snow</v>
      </c>
      <c r="F4270" s="11" t="str">
        <f t="shared" si="531"/>
        <v>SNOW</v>
      </c>
      <c r="G4270" s="11" t="str">
        <f t="shared" si="532"/>
        <v>snow</v>
      </c>
      <c r="H4270" s="11" t="str">
        <f>'Raw Data'!H4269</f>
        <v>Weekday</v>
      </c>
      <c r="I4270" s="11" t="str">
        <f t="shared" si="533"/>
        <v>WD</v>
      </c>
      <c r="J4270" s="11" t="str">
        <f t="shared" si="534"/>
        <v>Snow</v>
      </c>
      <c r="K4270" s="11" t="str">
        <f>TEXT('Raw Data'!F4269,"0")</f>
        <v>19</v>
      </c>
      <c r="L4270" s="11">
        <f t="shared" si="535"/>
        <v>19</v>
      </c>
    </row>
    <row r="4271" spans="1:12" x14ac:dyDescent="0.3">
      <c r="A4271" s="9">
        <f>'Raw Data'!A4270</f>
        <v>45366.819444444503</v>
      </c>
      <c r="B4271" s="11" t="str">
        <f>'Raw Data'!O4270</f>
        <v>Clear</v>
      </c>
      <c r="C4271" s="11" t="str">
        <f t="shared" si="528"/>
        <v>Clear</v>
      </c>
      <c r="D4271" s="11" t="str">
        <f t="shared" si="529"/>
        <v>Clear</v>
      </c>
      <c r="E4271" s="11" t="str">
        <f t="shared" si="530"/>
        <v>Clear</v>
      </c>
      <c r="F4271" s="11" t="str">
        <f t="shared" si="531"/>
        <v>CLEAR</v>
      </c>
      <c r="G4271" s="11" t="str">
        <f t="shared" si="532"/>
        <v>clear</v>
      </c>
      <c r="H4271" s="11" t="str">
        <f>'Raw Data'!H4270</f>
        <v>Weekday</v>
      </c>
      <c r="I4271" s="11" t="str">
        <f t="shared" si="533"/>
        <v>WD</v>
      </c>
      <c r="J4271" s="11" t="str">
        <f t="shared" si="534"/>
        <v>Clear</v>
      </c>
      <c r="K4271" s="11" t="str">
        <f>TEXT('Raw Data'!F4270,"0")</f>
        <v>19</v>
      </c>
      <c r="L4271" s="11">
        <f t="shared" si="535"/>
        <v>19</v>
      </c>
    </row>
    <row r="4272" spans="1:12" x14ac:dyDescent="0.3">
      <c r="A4272" s="9">
        <f>'Raw Data'!A4271</f>
        <v>45366.822916666701</v>
      </c>
      <c r="B4272" s="11" t="str">
        <f>'Raw Data'!O4271</f>
        <v>Fog</v>
      </c>
      <c r="C4272" s="11" t="str">
        <f t="shared" si="528"/>
        <v>Fog</v>
      </c>
      <c r="D4272" s="11" t="str">
        <f t="shared" si="529"/>
        <v>Fog</v>
      </c>
      <c r="E4272" s="11" t="str">
        <f t="shared" si="530"/>
        <v>Fog</v>
      </c>
      <c r="F4272" s="11" t="str">
        <f t="shared" si="531"/>
        <v>FOG</v>
      </c>
      <c r="G4272" s="11" t="str">
        <f t="shared" si="532"/>
        <v>fog</v>
      </c>
      <c r="H4272" s="11" t="str">
        <f>'Raw Data'!H4271</f>
        <v>Weekday</v>
      </c>
      <c r="I4272" s="11" t="str">
        <f t="shared" si="533"/>
        <v>WD</v>
      </c>
      <c r="J4272" s="11" t="str">
        <f t="shared" si="534"/>
        <v>Fog</v>
      </c>
      <c r="K4272" s="11" t="str">
        <f>TEXT('Raw Data'!F4271,"0")</f>
        <v>19</v>
      </c>
      <c r="L4272" s="11">
        <f t="shared" si="535"/>
        <v>19</v>
      </c>
    </row>
    <row r="4273" spans="1:12" x14ac:dyDescent="0.3">
      <c r="A4273" s="9">
        <f>'Raw Data'!A4272</f>
        <v>45366.826388888898</v>
      </c>
      <c r="B4273" s="11" t="str">
        <f>'Raw Data'!O4272</f>
        <v>Rain</v>
      </c>
      <c r="C4273" s="11" t="str">
        <f t="shared" si="528"/>
        <v>Rain</v>
      </c>
      <c r="D4273" s="11" t="str">
        <f t="shared" si="529"/>
        <v>Rain</v>
      </c>
      <c r="E4273" s="11" t="str">
        <f t="shared" si="530"/>
        <v>Rain</v>
      </c>
      <c r="F4273" s="11" t="str">
        <f t="shared" si="531"/>
        <v>RAIN</v>
      </c>
      <c r="G4273" s="11" t="str">
        <f t="shared" si="532"/>
        <v>rain</v>
      </c>
      <c r="H4273" s="11" t="str">
        <f>'Raw Data'!H4272</f>
        <v>Weekday</v>
      </c>
      <c r="I4273" s="11" t="str">
        <f t="shared" si="533"/>
        <v>WD</v>
      </c>
      <c r="J4273" s="11" t="str">
        <f t="shared" si="534"/>
        <v>Rain</v>
      </c>
      <c r="K4273" s="11" t="str">
        <f>TEXT('Raw Data'!F4272,"0")</f>
        <v>19</v>
      </c>
      <c r="L4273" s="11">
        <f t="shared" si="535"/>
        <v>19</v>
      </c>
    </row>
    <row r="4274" spans="1:12" x14ac:dyDescent="0.3">
      <c r="A4274" s="9">
        <f>'Raw Data'!A4273</f>
        <v>45366.829861111102</v>
      </c>
      <c r="B4274" s="11" t="str">
        <f>'Raw Data'!O4273</f>
        <v>Fog</v>
      </c>
      <c r="C4274" s="11" t="str">
        <f t="shared" si="528"/>
        <v>Fog</v>
      </c>
      <c r="D4274" s="11" t="str">
        <f t="shared" si="529"/>
        <v>Fog</v>
      </c>
      <c r="E4274" s="11" t="str">
        <f t="shared" si="530"/>
        <v>Fog</v>
      </c>
      <c r="F4274" s="11" t="str">
        <f t="shared" si="531"/>
        <v>FOG</v>
      </c>
      <c r="G4274" s="11" t="str">
        <f t="shared" si="532"/>
        <v>fog</v>
      </c>
      <c r="H4274" s="11" t="str">
        <f>'Raw Data'!H4273</f>
        <v>Weekday</v>
      </c>
      <c r="I4274" s="11" t="str">
        <f t="shared" si="533"/>
        <v>WD</v>
      </c>
      <c r="J4274" s="11" t="str">
        <f t="shared" si="534"/>
        <v>Fog</v>
      </c>
      <c r="K4274" s="11" t="str">
        <f>TEXT('Raw Data'!F4273,"0")</f>
        <v>19</v>
      </c>
      <c r="L4274" s="11">
        <f t="shared" si="535"/>
        <v>19</v>
      </c>
    </row>
    <row r="4275" spans="1:12" x14ac:dyDescent="0.3">
      <c r="A4275" s="9">
        <f>'Raw Data'!A4274</f>
        <v>45366.833333333299</v>
      </c>
      <c r="B4275" s="11" t="str">
        <f>'Raw Data'!O4274</f>
        <v>Clear</v>
      </c>
      <c r="C4275" s="11" t="str">
        <f t="shared" si="528"/>
        <v>Clear</v>
      </c>
      <c r="D4275" s="11" t="str">
        <f t="shared" si="529"/>
        <v>Clear</v>
      </c>
      <c r="E4275" s="11" t="str">
        <f t="shared" si="530"/>
        <v>Clear</v>
      </c>
      <c r="F4275" s="11" t="str">
        <f t="shared" si="531"/>
        <v>CLEAR</v>
      </c>
      <c r="G4275" s="11" t="str">
        <f t="shared" si="532"/>
        <v>clear</v>
      </c>
      <c r="H4275" s="11" t="str">
        <f>'Raw Data'!H4274</f>
        <v>Weekday</v>
      </c>
      <c r="I4275" s="11" t="str">
        <f t="shared" si="533"/>
        <v>WD</v>
      </c>
      <c r="J4275" s="11" t="str">
        <f t="shared" si="534"/>
        <v>Clear</v>
      </c>
      <c r="K4275" s="11" t="str">
        <f>TEXT('Raw Data'!F4274,"0")</f>
        <v>20</v>
      </c>
      <c r="L4275" s="11">
        <f t="shared" si="535"/>
        <v>20</v>
      </c>
    </row>
    <row r="4276" spans="1:12" x14ac:dyDescent="0.3">
      <c r="A4276" s="9">
        <f>'Raw Data'!A4275</f>
        <v>45366.836805555598</v>
      </c>
      <c r="B4276" s="11" t="str">
        <f>'Raw Data'!O4275</f>
        <v>Snow</v>
      </c>
      <c r="C4276" s="11" t="str">
        <f t="shared" si="528"/>
        <v>Snow</v>
      </c>
      <c r="D4276" s="11" t="str">
        <f t="shared" si="529"/>
        <v>Snow</v>
      </c>
      <c r="E4276" s="11" t="str">
        <f t="shared" si="530"/>
        <v>Snow</v>
      </c>
      <c r="F4276" s="11" t="str">
        <f t="shared" si="531"/>
        <v>SNOW</v>
      </c>
      <c r="G4276" s="11" t="str">
        <f t="shared" si="532"/>
        <v>snow</v>
      </c>
      <c r="H4276" s="11" t="str">
        <f>'Raw Data'!H4275</f>
        <v>Weekday</v>
      </c>
      <c r="I4276" s="11" t="str">
        <f t="shared" si="533"/>
        <v>WD</v>
      </c>
      <c r="J4276" s="11" t="str">
        <f t="shared" si="534"/>
        <v>Snow</v>
      </c>
      <c r="K4276" s="11" t="str">
        <f>TEXT('Raw Data'!F4275,"0")</f>
        <v>20</v>
      </c>
      <c r="L4276" s="11">
        <f t="shared" si="535"/>
        <v>20</v>
      </c>
    </row>
    <row r="4277" spans="1:12" x14ac:dyDescent="0.3">
      <c r="A4277" s="9">
        <f>'Raw Data'!A4276</f>
        <v>45366.840277777803</v>
      </c>
      <c r="B4277" s="11" t="str">
        <f>'Raw Data'!O4276</f>
        <v>Fog</v>
      </c>
      <c r="C4277" s="11" t="str">
        <f t="shared" si="528"/>
        <v>Fog</v>
      </c>
      <c r="D4277" s="11" t="str">
        <f t="shared" si="529"/>
        <v>Fog</v>
      </c>
      <c r="E4277" s="11" t="str">
        <f t="shared" si="530"/>
        <v>Fog</v>
      </c>
      <c r="F4277" s="11" t="str">
        <f t="shared" si="531"/>
        <v>FOG</v>
      </c>
      <c r="G4277" s="11" t="str">
        <f t="shared" si="532"/>
        <v>fog</v>
      </c>
      <c r="H4277" s="11" t="str">
        <f>'Raw Data'!H4276</f>
        <v>Weekday</v>
      </c>
      <c r="I4277" s="11" t="str">
        <f t="shared" si="533"/>
        <v>WD</v>
      </c>
      <c r="J4277" s="11" t="str">
        <f t="shared" si="534"/>
        <v>Fog</v>
      </c>
      <c r="K4277" s="11" t="str">
        <f>TEXT('Raw Data'!F4276,"0")</f>
        <v>20</v>
      </c>
      <c r="L4277" s="11">
        <f t="shared" si="535"/>
        <v>20</v>
      </c>
    </row>
    <row r="4278" spans="1:12" x14ac:dyDescent="0.3">
      <c r="A4278" s="9">
        <f>'Raw Data'!A4277</f>
        <v>45366.84375</v>
      </c>
      <c r="B4278" s="11" t="str">
        <f>'Raw Data'!O4277</f>
        <v>Clear</v>
      </c>
      <c r="C4278" s="11" t="str">
        <f t="shared" si="528"/>
        <v>Clear</v>
      </c>
      <c r="D4278" s="11" t="str">
        <f t="shared" si="529"/>
        <v>Clear</v>
      </c>
      <c r="E4278" s="11" t="str">
        <f t="shared" si="530"/>
        <v>Clear</v>
      </c>
      <c r="F4278" s="11" t="str">
        <f t="shared" si="531"/>
        <v>CLEAR</v>
      </c>
      <c r="G4278" s="11" t="str">
        <f t="shared" si="532"/>
        <v>clear</v>
      </c>
      <c r="H4278" s="11" t="str">
        <f>'Raw Data'!H4277</f>
        <v>Weekday</v>
      </c>
      <c r="I4278" s="11" t="str">
        <f t="shared" si="533"/>
        <v>WD</v>
      </c>
      <c r="J4278" s="11" t="str">
        <f t="shared" si="534"/>
        <v>Clear</v>
      </c>
      <c r="K4278" s="11" t="str">
        <f>TEXT('Raw Data'!F4277,"0")</f>
        <v>20</v>
      </c>
      <c r="L4278" s="11">
        <f t="shared" si="535"/>
        <v>20</v>
      </c>
    </row>
    <row r="4279" spans="1:12" x14ac:dyDescent="0.3">
      <c r="A4279" s="9">
        <f>'Raw Data'!A4278</f>
        <v>45366.847222222197</v>
      </c>
      <c r="B4279" s="11" t="str">
        <f>'Raw Data'!O4278</f>
        <v>Fog</v>
      </c>
      <c r="C4279" s="11" t="str">
        <f t="shared" si="528"/>
        <v>Fog</v>
      </c>
      <c r="D4279" s="11" t="str">
        <f t="shared" si="529"/>
        <v>Fog</v>
      </c>
      <c r="E4279" s="11" t="str">
        <f t="shared" si="530"/>
        <v>Fog</v>
      </c>
      <c r="F4279" s="11" t="str">
        <f t="shared" si="531"/>
        <v>FOG</v>
      </c>
      <c r="G4279" s="11" t="str">
        <f t="shared" si="532"/>
        <v>fog</v>
      </c>
      <c r="H4279" s="11" t="str">
        <f>'Raw Data'!H4278</f>
        <v>Weekday</v>
      </c>
      <c r="I4279" s="11" t="str">
        <f t="shared" si="533"/>
        <v>WD</v>
      </c>
      <c r="J4279" s="11" t="str">
        <f t="shared" si="534"/>
        <v>Fog</v>
      </c>
      <c r="K4279" s="11" t="str">
        <f>TEXT('Raw Data'!F4278,"0")</f>
        <v>20</v>
      </c>
      <c r="L4279" s="11">
        <f t="shared" si="535"/>
        <v>20</v>
      </c>
    </row>
    <row r="4280" spans="1:12" x14ac:dyDescent="0.3">
      <c r="A4280" s="9">
        <f>'Raw Data'!A4279</f>
        <v>45366.850694444503</v>
      </c>
      <c r="B4280" s="11" t="str">
        <f>'Raw Data'!O4279</f>
        <v>Fog</v>
      </c>
      <c r="C4280" s="11" t="str">
        <f t="shared" si="528"/>
        <v>Fog</v>
      </c>
      <c r="D4280" s="11" t="str">
        <f t="shared" si="529"/>
        <v>Fog</v>
      </c>
      <c r="E4280" s="11" t="str">
        <f t="shared" si="530"/>
        <v>Fog</v>
      </c>
      <c r="F4280" s="11" t="str">
        <f t="shared" si="531"/>
        <v>FOG</v>
      </c>
      <c r="G4280" s="11" t="str">
        <f t="shared" si="532"/>
        <v>fog</v>
      </c>
      <c r="H4280" s="11" t="str">
        <f>'Raw Data'!H4279</f>
        <v>Weekday</v>
      </c>
      <c r="I4280" s="11" t="str">
        <f t="shared" si="533"/>
        <v>WD</v>
      </c>
      <c r="J4280" s="11" t="str">
        <f t="shared" si="534"/>
        <v>Fog</v>
      </c>
      <c r="K4280" s="11" t="str">
        <f>TEXT('Raw Data'!F4279,"0")</f>
        <v>20</v>
      </c>
      <c r="L4280" s="11">
        <f t="shared" si="535"/>
        <v>20</v>
      </c>
    </row>
    <row r="4281" spans="1:12" x14ac:dyDescent="0.3">
      <c r="A4281" s="9">
        <f>'Raw Data'!A4280</f>
        <v>45366.854166666701</v>
      </c>
      <c r="B4281" s="11" t="str">
        <f>'Raw Data'!O4280</f>
        <v>Fog</v>
      </c>
      <c r="C4281" s="11" t="str">
        <f t="shared" si="528"/>
        <v>Fog</v>
      </c>
      <c r="D4281" s="11" t="str">
        <f t="shared" si="529"/>
        <v>Fog</v>
      </c>
      <c r="E4281" s="11" t="str">
        <f t="shared" si="530"/>
        <v>Fog</v>
      </c>
      <c r="F4281" s="11" t="str">
        <f t="shared" si="531"/>
        <v>FOG</v>
      </c>
      <c r="G4281" s="11" t="str">
        <f t="shared" si="532"/>
        <v>fog</v>
      </c>
      <c r="H4281" s="11" t="str">
        <f>'Raw Data'!H4280</f>
        <v>Weekday</v>
      </c>
      <c r="I4281" s="11" t="str">
        <f t="shared" si="533"/>
        <v>WD</v>
      </c>
      <c r="J4281" s="11" t="str">
        <f t="shared" si="534"/>
        <v>Fog</v>
      </c>
      <c r="K4281" s="11" t="str">
        <f>TEXT('Raw Data'!F4280,"0")</f>
        <v>20</v>
      </c>
      <c r="L4281" s="11">
        <f t="shared" si="535"/>
        <v>20</v>
      </c>
    </row>
    <row r="4282" spans="1:12" x14ac:dyDescent="0.3">
      <c r="A4282" s="9">
        <f>'Raw Data'!A4281</f>
        <v>45366.857638888898</v>
      </c>
      <c r="B4282" s="11" t="str">
        <f>'Raw Data'!O4281</f>
        <v>Snow</v>
      </c>
      <c r="C4282" s="11" t="str">
        <f t="shared" si="528"/>
        <v>Snow</v>
      </c>
      <c r="D4282" s="11" t="str">
        <f t="shared" si="529"/>
        <v>Snow</v>
      </c>
      <c r="E4282" s="11" t="str">
        <f t="shared" si="530"/>
        <v>Snow</v>
      </c>
      <c r="F4282" s="11" t="str">
        <f t="shared" si="531"/>
        <v>SNOW</v>
      </c>
      <c r="G4282" s="11" t="str">
        <f t="shared" si="532"/>
        <v>snow</v>
      </c>
      <c r="H4282" s="11" t="str">
        <f>'Raw Data'!H4281</f>
        <v>Weekday</v>
      </c>
      <c r="I4282" s="11" t="str">
        <f t="shared" si="533"/>
        <v>WD</v>
      </c>
      <c r="J4282" s="11" t="str">
        <f t="shared" si="534"/>
        <v>Snow</v>
      </c>
      <c r="K4282" s="11" t="str">
        <f>TEXT('Raw Data'!F4281,"0")</f>
        <v>20</v>
      </c>
      <c r="L4282" s="11">
        <f t="shared" si="535"/>
        <v>20</v>
      </c>
    </row>
    <row r="4283" spans="1:12" x14ac:dyDescent="0.3">
      <c r="A4283" s="9">
        <f>'Raw Data'!A4282</f>
        <v>45366.861111111102</v>
      </c>
      <c r="B4283" s="11" t="str">
        <f>'Raw Data'!O4282</f>
        <v>Fog</v>
      </c>
      <c r="C4283" s="11" t="str">
        <f t="shared" si="528"/>
        <v>Fog</v>
      </c>
      <c r="D4283" s="11" t="str">
        <f t="shared" si="529"/>
        <v>Fog</v>
      </c>
      <c r="E4283" s="11" t="str">
        <f t="shared" si="530"/>
        <v>Fog</v>
      </c>
      <c r="F4283" s="11" t="str">
        <f t="shared" si="531"/>
        <v>FOG</v>
      </c>
      <c r="G4283" s="11" t="str">
        <f t="shared" si="532"/>
        <v>fog</v>
      </c>
      <c r="H4283" s="11" t="str">
        <f>'Raw Data'!H4282</f>
        <v>Weekday</v>
      </c>
      <c r="I4283" s="11" t="str">
        <f t="shared" si="533"/>
        <v>WD</v>
      </c>
      <c r="J4283" s="11" t="str">
        <f t="shared" si="534"/>
        <v>Fog</v>
      </c>
      <c r="K4283" s="11" t="str">
        <f>TEXT('Raw Data'!F4282,"0")</f>
        <v>20</v>
      </c>
      <c r="L4283" s="11">
        <f t="shared" si="535"/>
        <v>20</v>
      </c>
    </row>
    <row r="4284" spans="1:12" x14ac:dyDescent="0.3">
      <c r="A4284" s="9">
        <f>'Raw Data'!A4283</f>
        <v>45366.864583333299</v>
      </c>
      <c r="B4284" s="11" t="str">
        <f>'Raw Data'!O4283</f>
        <v>Snow</v>
      </c>
      <c r="C4284" s="11" t="str">
        <f t="shared" si="528"/>
        <v>Snow</v>
      </c>
      <c r="D4284" s="11" t="str">
        <f t="shared" si="529"/>
        <v>Snow</v>
      </c>
      <c r="E4284" s="11" t="str">
        <f t="shared" si="530"/>
        <v>Snow</v>
      </c>
      <c r="F4284" s="11" t="str">
        <f t="shared" si="531"/>
        <v>SNOW</v>
      </c>
      <c r="G4284" s="11" t="str">
        <f t="shared" si="532"/>
        <v>snow</v>
      </c>
      <c r="H4284" s="11" t="str">
        <f>'Raw Data'!H4283</f>
        <v>Weekday</v>
      </c>
      <c r="I4284" s="11" t="str">
        <f t="shared" si="533"/>
        <v>WD</v>
      </c>
      <c r="J4284" s="11" t="str">
        <f t="shared" si="534"/>
        <v>Snow</v>
      </c>
      <c r="K4284" s="11" t="str">
        <f>TEXT('Raw Data'!F4283,"0")</f>
        <v>20</v>
      </c>
      <c r="L4284" s="11">
        <f t="shared" si="535"/>
        <v>20</v>
      </c>
    </row>
    <row r="4285" spans="1:12" x14ac:dyDescent="0.3">
      <c r="A4285" s="9">
        <f>'Raw Data'!A4284</f>
        <v>45366.868055555598</v>
      </c>
      <c r="B4285" s="11" t="str">
        <f>'Raw Data'!O4284</f>
        <v>Fog</v>
      </c>
      <c r="C4285" s="11" t="str">
        <f t="shared" si="528"/>
        <v>Fog</v>
      </c>
      <c r="D4285" s="11" t="str">
        <f t="shared" si="529"/>
        <v>Fog</v>
      </c>
      <c r="E4285" s="11" t="str">
        <f t="shared" si="530"/>
        <v>Fog</v>
      </c>
      <c r="F4285" s="11" t="str">
        <f t="shared" si="531"/>
        <v>FOG</v>
      </c>
      <c r="G4285" s="11" t="str">
        <f t="shared" si="532"/>
        <v>fog</v>
      </c>
      <c r="H4285" s="11" t="str">
        <f>'Raw Data'!H4284</f>
        <v>Weekday</v>
      </c>
      <c r="I4285" s="11" t="str">
        <f t="shared" si="533"/>
        <v>WD</v>
      </c>
      <c r="J4285" s="11" t="str">
        <f t="shared" si="534"/>
        <v>Fog</v>
      </c>
      <c r="K4285" s="11" t="str">
        <f>TEXT('Raw Data'!F4284,"0")</f>
        <v>20</v>
      </c>
      <c r="L4285" s="11">
        <f t="shared" si="535"/>
        <v>20</v>
      </c>
    </row>
    <row r="4286" spans="1:12" x14ac:dyDescent="0.3">
      <c r="A4286" s="9">
        <f>'Raw Data'!A4285</f>
        <v>45366.871527777803</v>
      </c>
      <c r="B4286" s="11" t="str">
        <f>'Raw Data'!O4285</f>
        <v>Rain</v>
      </c>
      <c r="C4286" s="11" t="str">
        <f t="shared" si="528"/>
        <v>Rain</v>
      </c>
      <c r="D4286" s="11" t="str">
        <f t="shared" si="529"/>
        <v>Rain</v>
      </c>
      <c r="E4286" s="11" t="str">
        <f t="shared" si="530"/>
        <v>Rain</v>
      </c>
      <c r="F4286" s="11" t="str">
        <f t="shared" si="531"/>
        <v>RAIN</v>
      </c>
      <c r="G4286" s="11" t="str">
        <f t="shared" si="532"/>
        <v>rain</v>
      </c>
      <c r="H4286" s="11" t="str">
        <f>'Raw Data'!H4285</f>
        <v>Weekday</v>
      </c>
      <c r="I4286" s="11" t="str">
        <f t="shared" si="533"/>
        <v>WD</v>
      </c>
      <c r="J4286" s="11" t="str">
        <f t="shared" si="534"/>
        <v>Rain</v>
      </c>
      <c r="K4286" s="11" t="str">
        <f>TEXT('Raw Data'!F4285,"0")</f>
        <v>20</v>
      </c>
      <c r="L4286" s="11">
        <f t="shared" si="535"/>
        <v>20</v>
      </c>
    </row>
    <row r="4287" spans="1:12" x14ac:dyDescent="0.3">
      <c r="A4287" s="9">
        <f>'Raw Data'!A4286</f>
        <v>45366.875</v>
      </c>
      <c r="B4287" s="11" t="str">
        <f>'Raw Data'!O4286</f>
        <v>Fog</v>
      </c>
      <c r="C4287" s="11" t="str">
        <f t="shared" si="528"/>
        <v>Fog</v>
      </c>
      <c r="D4287" s="11" t="str">
        <f t="shared" si="529"/>
        <v>Fog</v>
      </c>
      <c r="E4287" s="11" t="str">
        <f t="shared" si="530"/>
        <v>Fog</v>
      </c>
      <c r="F4287" s="11" t="str">
        <f t="shared" si="531"/>
        <v>FOG</v>
      </c>
      <c r="G4287" s="11" t="str">
        <f t="shared" si="532"/>
        <v>fog</v>
      </c>
      <c r="H4287" s="11" t="str">
        <f>'Raw Data'!H4286</f>
        <v>Weekday</v>
      </c>
      <c r="I4287" s="11" t="str">
        <f t="shared" si="533"/>
        <v>WD</v>
      </c>
      <c r="J4287" s="11" t="str">
        <f t="shared" si="534"/>
        <v>Fog</v>
      </c>
      <c r="K4287" s="11" t="str">
        <f>TEXT('Raw Data'!F4286,"0")</f>
        <v>21</v>
      </c>
      <c r="L4287" s="11">
        <f t="shared" si="535"/>
        <v>21</v>
      </c>
    </row>
    <row r="4288" spans="1:12" x14ac:dyDescent="0.3">
      <c r="A4288" s="9">
        <f>'Raw Data'!A4287</f>
        <v>45366.878472222197</v>
      </c>
      <c r="B4288" s="11" t="str">
        <f>'Raw Data'!O4287</f>
        <v>Fog</v>
      </c>
      <c r="C4288" s="11" t="str">
        <f t="shared" si="528"/>
        <v>Fog</v>
      </c>
      <c r="D4288" s="11" t="str">
        <f t="shared" si="529"/>
        <v>Fog</v>
      </c>
      <c r="E4288" s="11" t="str">
        <f t="shared" si="530"/>
        <v>Fog</v>
      </c>
      <c r="F4288" s="11" t="str">
        <f t="shared" si="531"/>
        <v>FOG</v>
      </c>
      <c r="G4288" s="11" t="str">
        <f t="shared" si="532"/>
        <v>fog</v>
      </c>
      <c r="H4288" s="11" t="str">
        <f>'Raw Data'!H4287</f>
        <v>Weekday</v>
      </c>
      <c r="I4288" s="11" t="str">
        <f t="shared" si="533"/>
        <v>WD</v>
      </c>
      <c r="J4288" s="11" t="str">
        <f t="shared" si="534"/>
        <v>Fog</v>
      </c>
      <c r="K4288" s="11" t="str">
        <f>TEXT('Raw Data'!F4287,"0")</f>
        <v>21</v>
      </c>
      <c r="L4288" s="11">
        <f t="shared" si="535"/>
        <v>21</v>
      </c>
    </row>
    <row r="4289" spans="1:12" x14ac:dyDescent="0.3">
      <c r="A4289" s="9">
        <f>'Raw Data'!A4288</f>
        <v>45366.881944444503</v>
      </c>
      <c r="B4289" s="11" t="str">
        <f>'Raw Data'!O4288</f>
        <v>Rain</v>
      </c>
      <c r="C4289" s="11" t="str">
        <f t="shared" si="528"/>
        <v>Rain</v>
      </c>
      <c r="D4289" s="11" t="str">
        <f t="shared" si="529"/>
        <v>Rain</v>
      </c>
      <c r="E4289" s="11" t="str">
        <f t="shared" si="530"/>
        <v>Rain</v>
      </c>
      <c r="F4289" s="11" t="str">
        <f t="shared" si="531"/>
        <v>RAIN</v>
      </c>
      <c r="G4289" s="11" t="str">
        <f t="shared" si="532"/>
        <v>rain</v>
      </c>
      <c r="H4289" s="11" t="str">
        <f>'Raw Data'!H4288</f>
        <v>Weekday</v>
      </c>
      <c r="I4289" s="11" t="str">
        <f t="shared" si="533"/>
        <v>WD</v>
      </c>
      <c r="J4289" s="11" t="str">
        <f t="shared" si="534"/>
        <v>Rain</v>
      </c>
      <c r="K4289" s="11" t="str">
        <f>TEXT('Raw Data'!F4288,"0")</f>
        <v>21</v>
      </c>
      <c r="L4289" s="11">
        <f t="shared" si="535"/>
        <v>21</v>
      </c>
    </row>
    <row r="4290" spans="1:12" x14ac:dyDescent="0.3">
      <c r="A4290" s="9">
        <f>'Raw Data'!A4289</f>
        <v>45366.885416666701</v>
      </c>
      <c r="B4290" s="11" t="str">
        <f>'Raw Data'!O4289</f>
        <v>Snow</v>
      </c>
      <c r="C4290" s="11" t="str">
        <f t="shared" si="528"/>
        <v>Snow</v>
      </c>
      <c r="D4290" s="11" t="str">
        <f t="shared" si="529"/>
        <v>Snow</v>
      </c>
      <c r="E4290" s="11" t="str">
        <f t="shared" si="530"/>
        <v>Snow</v>
      </c>
      <c r="F4290" s="11" t="str">
        <f t="shared" si="531"/>
        <v>SNOW</v>
      </c>
      <c r="G4290" s="11" t="str">
        <f t="shared" si="532"/>
        <v>snow</v>
      </c>
      <c r="H4290" s="11" t="str">
        <f>'Raw Data'!H4289</f>
        <v>Weekday</v>
      </c>
      <c r="I4290" s="11" t="str">
        <f t="shared" si="533"/>
        <v>WD</v>
      </c>
      <c r="J4290" s="11" t="str">
        <f t="shared" si="534"/>
        <v>Snow</v>
      </c>
      <c r="K4290" s="11" t="str">
        <f>TEXT('Raw Data'!F4289,"0")</f>
        <v>21</v>
      </c>
      <c r="L4290" s="11">
        <f t="shared" si="535"/>
        <v>21</v>
      </c>
    </row>
    <row r="4291" spans="1:12" x14ac:dyDescent="0.3">
      <c r="A4291" s="9">
        <f>'Raw Data'!A4290</f>
        <v>45366.888888888898</v>
      </c>
      <c r="B4291" s="11" t="str">
        <f>'Raw Data'!O4290</f>
        <v>Clear</v>
      </c>
      <c r="C4291" s="11" t="str">
        <f t="shared" ref="C4291:C4354" si="536">TRIM(B4291)</f>
        <v>Clear</v>
      </c>
      <c r="D4291" s="11" t="str">
        <f t="shared" ref="D4291:D4354" si="537">CLEAN(C4291)</f>
        <v>Clear</v>
      </c>
      <c r="E4291" s="11" t="str">
        <f t="shared" ref="E4291:E4354" si="538">PROPER(D4291)</f>
        <v>Clear</v>
      </c>
      <c r="F4291" s="11" t="str">
        <f t="shared" ref="F4291:F4354" si="539">UPPER(B4291)</f>
        <v>CLEAR</v>
      </c>
      <c r="G4291" s="11" t="str">
        <f t="shared" ref="G4291:G4354" si="540">LOWER(B4291)</f>
        <v>clear</v>
      </c>
      <c r="H4291" s="11" t="str">
        <f>'Raw Data'!H4290</f>
        <v>Weekday</v>
      </c>
      <c r="I4291" s="11" t="str">
        <f t="shared" ref="I4291:I4354" si="541">SUBSTITUTE(SUBSTITUTE(H4291,"Weekday","WD"),"Weekend","WE")</f>
        <v>WD</v>
      </c>
      <c r="J4291" s="11" t="str">
        <f t="shared" ref="J4291:J4354" si="542">PROPER(TRIM(CLEAN(B4291)))</f>
        <v>Clear</v>
      </c>
      <c r="K4291" s="11" t="str">
        <f>TEXT('Raw Data'!F4290,"0")</f>
        <v>21</v>
      </c>
      <c r="L4291" s="11">
        <f t="shared" ref="L4291:L4354" si="543">VALUE(K4291)</f>
        <v>21</v>
      </c>
    </row>
    <row r="4292" spans="1:12" x14ac:dyDescent="0.3">
      <c r="A4292" s="9">
        <f>'Raw Data'!A4291</f>
        <v>45366.892361111102</v>
      </c>
      <c r="B4292" s="11" t="str">
        <f>'Raw Data'!O4291</f>
        <v>Snow</v>
      </c>
      <c r="C4292" s="11" t="str">
        <f t="shared" si="536"/>
        <v>Snow</v>
      </c>
      <c r="D4292" s="11" t="str">
        <f t="shared" si="537"/>
        <v>Snow</v>
      </c>
      <c r="E4292" s="11" t="str">
        <f t="shared" si="538"/>
        <v>Snow</v>
      </c>
      <c r="F4292" s="11" t="str">
        <f t="shared" si="539"/>
        <v>SNOW</v>
      </c>
      <c r="G4292" s="11" t="str">
        <f t="shared" si="540"/>
        <v>snow</v>
      </c>
      <c r="H4292" s="11" t="str">
        <f>'Raw Data'!H4291</f>
        <v>Weekday</v>
      </c>
      <c r="I4292" s="11" t="str">
        <f t="shared" si="541"/>
        <v>WD</v>
      </c>
      <c r="J4292" s="11" t="str">
        <f t="shared" si="542"/>
        <v>Snow</v>
      </c>
      <c r="K4292" s="11" t="str">
        <f>TEXT('Raw Data'!F4291,"0")</f>
        <v>21</v>
      </c>
      <c r="L4292" s="11">
        <f t="shared" si="543"/>
        <v>21</v>
      </c>
    </row>
    <row r="4293" spans="1:12" x14ac:dyDescent="0.3">
      <c r="A4293" s="9">
        <f>'Raw Data'!A4292</f>
        <v>45366.895833333299</v>
      </c>
      <c r="B4293" s="11" t="str">
        <f>'Raw Data'!O4292</f>
        <v>Clear</v>
      </c>
      <c r="C4293" s="11" t="str">
        <f t="shared" si="536"/>
        <v>Clear</v>
      </c>
      <c r="D4293" s="11" t="str">
        <f t="shared" si="537"/>
        <v>Clear</v>
      </c>
      <c r="E4293" s="11" t="str">
        <f t="shared" si="538"/>
        <v>Clear</v>
      </c>
      <c r="F4293" s="11" t="str">
        <f t="shared" si="539"/>
        <v>CLEAR</v>
      </c>
      <c r="G4293" s="11" t="str">
        <f t="shared" si="540"/>
        <v>clear</v>
      </c>
      <c r="H4293" s="11" t="str">
        <f>'Raw Data'!H4292</f>
        <v>Weekday</v>
      </c>
      <c r="I4293" s="11" t="str">
        <f t="shared" si="541"/>
        <v>WD</v>
      </c>
      <c r="J4293" s="11" t="str">
        <f t="shared" si="542"/>
        <v>Clear</v>
      </c>
      <c r="K4293" s="11" t="str">
        <f>TEXT('Raw Data'!F4292,"0")</f>
        <v>21</v>
      </c>
      <c r="L4293" s="11">
        <f t="shared" si="543"/>
        <v>21</v>
      </c>
    </row>
    <row r="4294" spans="1:12" x14ac:dyDescent="0.3">
      <c r="A4294" s="9">
        <f>'Raw Data'!A4293</f>
        <v>45366.899305555598</v>
      </c>
      <c r="B4294" s="11" t="str">
        <f>'Raw Data'!O4293</f>
        <v>Rain</v>
      </c>
      <c r="C4294" s="11" t="str">
        <f t="shared" si="536"/>
        <v>Rain</v>
      </c>
      <c r="D4294" s="11" t="str">
        <f t="shared" si="537"/>
        <v>Rain</v>
      </c>
      <c r="E4294" s="11" t="str">
        <f t="shared" si="538"/>
        <v>Rain</v>
      </c>
      <c r="F4294" s="11" t="str">
        <f t="shared" si="539"/>
        <v>RAIN</v>
      </c>
      <c r="G4294" s="11" t="str">
        <f t="shared" si="540"/>
        <v>rain</v>
      </c>
      <c r="H4294" s="11" t="str">
        <f>'Raw Data'!H4293</f>
        <v>Weekday</v>
      </c>
      <c r="I4294" s="11" t="str">
        <f t="shared" si="541"/>
        <v>WD</v>
      </c>
      <c r="J4294" s="11" t="str">
        <f t="shared" si="542"/>
        <v>Rain</v>
      </c>
      <c r="K4294" s="11" t="str">
        <f>TEXT('Raw Data'!F4293,"0")</f>
        <v>21</v>
      </c>
      <c r="L4294" s="11">
        <f t="shared" si="543"/>
        <v>21</v>
      </c>
    </row>
    <row r="4295" spans="1:12" x14ac:dyDescent="0.3">
      <c r="A4295" s="9">
        <f>'Raw Data'!A4294</f>
        <v>45366.902777777803</v>
      </c>
      <c r="B4295" s="11" t="str">
        <f>'Raw Data'!O4294</f>
        <v>Rain</v>
      </c>
      <c r="C4295" s="11" t="str">
        <f t="shared" si="536"/>
        <v>Rain</v>
      </c>
      <c r="D4295" s="11" t="str">
        <f t="shared" si="537"/>
        <v>Rain</v>
      </c>
      <c r="E4295" s="11" t="str">
        <f t="shared" si="538"/>
        <v>Rain</v>
      </c>
      <c r="F4295" s="11" t="str">
        <f t="shared" si="539"/>
        <v>RAIN</v>
      </c>
      <c r="G4295" s="11" t="str">
        <f t="shared" si="540"/>
        <v>rain</v>
      </c>
      <c r="H4295" s="11" t="str">
        <f>'Raw Data'!H4294</f>
        <v>Weekday</v>
      </c>
      <c r="I4295" s="11" t="str">
        <f t="shared" si="541"/>
        <v>WD</v>
      </c>
      <c r="J4295" s="11" t="str">
        <f t="shared" si="542"/>
        <v>Rain</v>
      </c>
      <c r="K4295" s="11" t="str">
        <f>TEXT('Raw Data'!F4294,"0")</f>
        <v>21</v>
      </c>
      <c r="L4295" s="11">
        <f t="shared" si="543"/>
        <v>21</v>
      </c>
    </row>
    <row r="4296" spans="1:12" x14ac:dyDescent="0.3">
      <c r="A4296" s="9">
        <f>'Raw Data'!A4295</f>
        <v>45366.90625</v>
      </c>
      <c r="B4296" s="11" t="str">
        <f>'Raw Data'!O4295</f>
        <v>Rain</v>
      </c>
      <c r="C4296" s="11" t="str">
        <f t="shared" si="536"/>
        <v>Rain</v>
      </c>
      <c r="D4296" s="11" t="str">
        <f t="shared" si="537"/>
        <v>Rain</v>
      </c>
      <c r="E4296" s="11" t="str">
        <f t="shared" si="538"/>
        <v>Rain</v>
      </c>
      <c r="F4296" s="11" t="str">
        <f t="shared" si="539"/>
        <v>RAIN</v>
      </c>
      <c r="G4296" s="11" t="str">
        <f t="shared" si="540"/>
        <v>rain</v>
      </c>
      <c r="H4296" s="11" t="str">
        <f>'Raw Data'!H4295</f>
        <v>Weekday</v>
      </c>
      <c r="I4296" s="11" t="str">
        <f t="shared" si="541"/>
        <v>WD</v>
      </c>
      <c r="J4296" s="11" t="str">
        <f t="shared" si="542"/>
        <v>Rain</v>
      </c>
      <c r="K4296" s="11" t="str">
        <f>TEXT('Raw Data'!F4295,"0")</f>
        <v>21</v>
      </c>
      <c r="L4296" s="11">
        <f t="shared" si="543"/>
        <v>21</v>
      </c>
    </row>
    <row r="4297" spans="1:12" x14ac:dyDescent="0.3">
      <c r="A4297" s="9">
        <f>'Raw Data'!A4296</f>
        <v>45366.909722222197</v>
      </c>
      <c r="B4297" s="11" t="str">
        <f>'Raw Data'!O4296</f>
        <v>Snow</v>
      </c>
      <c r="C4297" s="11" t="str">
        <f t="shared" si="536"/>
        <v>Snow</v>
      </c>
      <c r="D4297" s="11" t="str">
        <f t="shared" si="537"/>
        <v>Snow</v>
      </c>
      <c r="E4297" s="11" t="str">
        <f t="shared" si="538"/>
        <v>Snow</v>
      </c>
      <c r="F4297" s="11" t="str">
        <f t="shared" si="539"/>
        <v>SNOW</v>
      </c>
      <c r="G4297" s="11" t="str">
        <f t="shared" si="540"/>
        <v>snow</v>
      </c>
      <c r="H4297" s="11" t="str">
        <f>'Raw Data'!H4296</f>
        <v>Weekday</v>
      </c>
      <c r="I4297" s="11" t="str">
        <f t="shared" si="541"/>
        <v>WD</v>
      </c>
      <c r="J4297" s="11" t="str">
        <f t="shared" si="542"/>
        <v>Snow</v>
      </c>
      <c r="K4297" s="11" t="str">
        <f>TEXT('Raw Data'!F4296,"0")</f>
        <v>21</v>
      </c>
      <c r="L4297" s="11">
        <f t="shared" si="543"/>
        <v>21</v>
      </c>
    </row>
    <row r="4298" spans="1:12" x14ac:dyDescent="0.3">
      <c r="A4298" s="9">
        <f>'Raw Data'!A4297</f>
        <v>45366.913194444503</v>
      </c>
      <c r="B4298" s="11" t="str">
        <f>'Raw Data'!O4297</f>
        <v>Fog</v>
      </c>
      <c r="C4298" s="11" t="str">
        <f t="shared" si="536"/>
        <v>Fog</v>
      </c>
      <c r="D4298" s="11" t="str">
        <f t="shared" si="537"/>
        <v>Fog</v>
      </c>
      <c r="E4298" s="11" t="str">
        <f t="shared" si="538"/>
        <v>Fog</v>
      </c>
      <c r="F4298" s="11" t="str">
        <f t="shared" si="539"/>
        <v>FOG</v>
      </c>
      <c r="G4298" s="11" t="str">
        <f t="shared" si="540"/>
        <v>fog</v>
      </c>
      <c r="H4298" s="11" t="str">
        <f>'Raw Data'!H4297</f>
        <v>Weekday</v>
      </c>
      <c r="I4298" s="11" t="str">
        <f t="shared" si="541"/>
        <v>WD</v>
      </c>
      <c r="J4298" s="11" t="str">
        <f t="shared" si="542"/>
        <v>Fog</v>
      </c>
      <c r="K4298" s="11" t="str">
        <f>TEXT('Raw Data'!F4297,"0")</f>
        <v>21</v>
      </c>
      <c r="L4298" s="11">
        <f t="shared" si="543"/>
        <v>21</v>
      </c>
    </row>
    <row r="4299" spans="1:12" x14ac:dyDescent="0.3">
      <c r="A4299" s="9">
        <f>'Raw Data'!A4298</f>
        <v>45366.916666666701</v>
      </c>
      <c r="B4299" s="11" t="str">
        <f>'Raw Data'!O4298</f>
        <v>Rain</v>
      </c>
      <c r="C4299" s="11" t="str">
        <f t="shared" si="536"/>
        <v>Rain</v>
      </c>
      <c r="D4299" s="11" t="str">
        <f t="shared" si="537"/>
        <v>Rain</v>
      </c>
      <c r="E4299" s="11" t="str">
        <f t="shared" si="538"/>
        <v>Rain</v>
      </c>
      <c r="F4299" s="11" t="str">
        <f t="shared" si="539"/>
        <v>RAIN</v>
      </c>
      <c r="G4299" s="11" t="str">
        <f t="shared" si="540"/>
        <v>rain</v>
      </c>
      <c r="H4299" s="11" t="str">
        <f>'Raw Data'!H4298</f>
        <v>Weekday</v>
      </c>
      <c r="I4299" s="11" t="str">
        <f t="shared" si="541"/>
        <v>WD</v>
      </c>
      <c r="J4299" s="11" t="str">
        <f t="shared" si="542"/>
        <v>Rain</v>
      </c>
      <c r="K4299" s="11" t="str">
        <f>TEXT('Raw Data'!F4298,"0")</f>
        <v>22</v>
      </c>
      <c r="L4299" s="11">
        <f t="shared" si="543"/>
        <v>22</v>
      </c>
    </row>
    <row r="4300" spans="1:12" x14ac:dyDescent="0.3">
      <c r="A4300" s="9">
        <f>'Raw Data'!A4299</f>
        <v>45366.920138888898</v>
      </c>
      <c r="B4300" s="11" t="str">
        <f>'Raw Data'!O4299</f>
        <v>Fog</v>
      </c>
      <c r="C4300" s="11" t="str">
        <f t="shared" si="536"/>
        <v>Fog</v>
      </c>
      <c r="D4300" s="11" t="str">
        <f t="shared" si="537"/>
        <v>Fog</v>
      </c>
      <c r="E4300" s="11" t="str">
        <f t="shared" si="538"/>
        <v>Fog</v>
      </c>
      <c r="F4300" s="11" t="str">
        <f t="shared" si="539"/>
        <v>FOG</v>
      </c>
      <c r="G4300" s="11" t="str">
        <f t="shared" si="540"/>
        <v>fog</v>
      </c>
      <c r="H4300" s="11" t="str">
        <f>'Raw Data'!H4299</f>
        <v>Weekday</v>
      </c>
      <c r="I4300" s="11" t="str">
        <f t="shared" si="541"/>
        <v>WD</v>
      </c>
      <c r="J4300" s="11" t="str">
        <f t="shared" si="542"/>
        <v>Fog</v>
      </c>
      <c r="K4300" s="11" t="str">
        <f>TEXT('Raw Data'!F4299,"0")</f>
        <v>22</v>
      </c>
      <c r="L4300" s="11">
        <f t="shared" si="543"/>
        <v>22</v>
      </c>
    </row>
    <row r="4301" spans="1:12" x14ac:dyDescent="0.3">
      <c r="A4301" s="9">
        <f>'Raw Data'!A4300</f>
        <v>45366.923611111102</v>
      </c>
      <c r="B4301" s="11" t="str">
        <f>'Raw Data'!O4300</f>
        <v>Rain</v>
      </c>
      <c r="C4301" s="11" t="str">
        <f t="shared" si="536"/>
        <v>Rain</v>
      </c>
      <c r="D4301" s="11" t="str">
        <f t="shared" si="537"/>
        <v>Rain</v>
      </c>
      <c r="E4301" s="11" t="str">
        <f t="shared" si="538"/>
        <v>Rain</v>
      </c>
      <c r="F4301" s="11" t="str">
        <f t="shared" si="539"/>
        <v>RAIN</v>
      </c>
      <c r="G4301" s="11" t="str">
        <f t="shared" si="540"/>
        <v>rain</v>
      </c>
      <c r="H4301" s="11" t="str">
        <f>'Raw Data'!H4300</f>
        <v>Weekday</v>
      </c>
      <c r="I4301" s="11" t="str">
        <f t="shared" si="541"/>
        <v>WD</v>
      </c>
      <c r="J4301" s="11" t="str">
        <f t="shared" si="542"/>
        <v>Rain</v>
      </c>
      <c r="K4301" s="11" t="str">
        <f>TEXT('Raw Data'!F4300,"0")</f>
        <v>22</v>
      </c>
      <c r="L4301" s="11">
        <f t="shared" si="543"/>
        <v>22</v>
      </c>
    </row>
    <row r="4302" spans="1:12" x14ac:dyDescent="0.3">
      <c r="A4302" s="9">
        <f>'Raw Data'!A4301</f>
        <v>45366.927083333299</v>
      </c>
      <c r="B4302" s="11" t="str">
        <f>'Raw Data'!O4301</f>
        <v>Snow</v>
      </c>
      <c r="C4302" s="11" t="str">
        <f t="shared" si="536"/>
        <v>Snow</v>
      </c>
      <c r="D4302" s="11" t="str">
        <f t="shared" si="537"/>
        <v>Snow</v>
      </c>
      <c r="E4302" s="11" t="str">
        <f t="shared" si="538"/>
        <v>Snow</v>
      </c>
      <c r="F4302" s="11" t="str">
        <f t="shared" si="539"/>
        <v>SNOW</v>
      </c>
      <c r="G4302" s="11" t="str">
        <f t="shared" si="540"/>
        <v>snow</v>
      </c>
      <c r="H4302" s="11" t="str">
        <f>'Raw Data'!H4301</f>
        <v>Weekday</v>
      </c>
      <c r="I4302" s="11" t="str">
        <f t="shared" si="541"/>
        <v>WD</v>
      </c>
      <c r="J4302" s="11" t="str">
        <f t="shared" si="542"/>
        <v>Snow</v>
      </c>
      <c r="K4302" s="11" t="str">
        <f>TEXT('Raw Data'!F4301,"0")</f>
        <v>22</v>
      </c>
      <c r="L4302" s="11">
        <f t="shared" si="543"/>
        <v>22</v>
      </c>
    </row>
    <row r="4303" spans="1:12" x14ac:dyDescent="0.3">
      <c r="A4303" s="9">
        <f>'Raw Data'!A4302</f>
        <v>45366.930555555598</v>
      </c>
      <c r="B4303" s="11" t="str">
        <f>'Raw Data'!O4302</f>
        <v>Snow</v>
      </c>
      <c r="C4303" s="11" t="str">
        <f t="shared" si="536"/>
        <v>Snow</v>
      </c>
      <c r="D4303" s="11" t="str">
        <f t="shared" si="537"/>
        <v>Snow</v>
      </c>
      <c r="E4303" s="11" t="str">
        <f t="shared" si="538"/>
        <v>Snow</v>
      </c>
      <c r="F4303" s="11" t="str">
        <f t="shared" si="539"/>
        <v>SNOW</v>
      </c>
      <c r="G4303" s="11" t="str">
        <f t="shared" si="540"/>
        <v>snow</v>
      </c>
      <c r="H4303" s="11" t="str">
        <f>'Raw Data'!H4302</f>
        <v>Weekday</v>
      </c>
      <c r="I4303" s="11" t="str">
        <f t="shared" si="541"/>
        <v>WD</v>
      </c>
      <c r="J4303" s="11" t="str">
        <f t="shared" si="542"/>
        <v>Snow</v>
      </c>
      <c r="K4303" s="11" t="str">
        <f>TEXT('Raw Data'!F4302,"0")</f>
        <v>22</v>
      </c>
      <c r="L4303" s="11">
        <f t="shared" si="543"/>
        <v>22</v>
      </c>
    </row>
    <row r="4304" spans="1:12" x14ac:dyDescent="0.3">
      <c r="A4304" s="9">
        <f>'Raw Data'!A4303</f>
        <v>45366.934027777803</v>
      </c>
      <c r="B4304" s="11" t="str">
        <f>'Raw Data'!O4303</f>
        <v>Clear</v>
      </c>
      <c r="C4304" s="11" t="str">
        <f t="shared" si="536"/>
        <v>Clear</v>
      </c>
      <c r="D4304" s="11" t="str">
        <f t="shared" si="537"/>
        <v>Clear</v>
      </c>
      <c r="E4304" s="11" t="str">
        <f t="shared" si="538"/>
        <v>Clear</v>
      </c>
      <c r="F4304" s="11" t="str">
        <f t="shared" si="539"/>
        <v>CLEAR</v>
      </c>
      <c r="G4304" s="11" t="str">
        <f t="shared" si="540"/>
        <v>clear</v>
      </c>
      <c r="H4304" s="11" t="str">
        <f>'Raw Data'!H4303</f>
        <v>Weekday</v>
      </c>
      <c r="I4304" s="11" t="str">
        <f t="shared" si="541"/>
        <v>WD</v>
      </c>
      <c r="J4304" s="11" t="str">
        <f t="shared" si="542"/>
        <v>Clear</v>
      </c>
      <c r="K4304" s="11" t="str">
        <f>TEXT('Raw Data'!F4303,"0")</f>
        <v>22</v>
      </c>
      <c r="L4304" s="11">
        <f t="shared" si="543"/>
        <v>22</v>
      </c>
    </row>
    <row r="4305" spans="1:12" x14ac:dyDescent="0.3">
      <c r="A4305" s="9">
        <f>'Raw Data'!A4304</f>
        <v>45366.9375</v>
      </c>
      <c r="B4305" s="11" t="str">
        <f>'Raw Data'!O4304</f>
        <v>Fog</v>
      </c>
      <c r="C4305" s="11" t="str">
        <f t="shared" si="536"/>
        <v>Fog</v>
      </c>
      <c r="D4305" s="11" t="str">
        <f t="shared" si="537"/>
        <v>Fog</v>
      </c>
      <c r="E4305" s="11" t="str">
        <f t="shared" si="538"/>
        <v>Fog</v>
      </c>
      <c r="F4305" s="11" t="str">
        <f t="shared" si="539"/>
        <v>FOG</v>
      </c>
      <c r="G4305" s="11" t="str">
        <f t="shared" si="540"/>
        <v>fog</v>
      </c>
      <c r="H4305" s="11" t="str">
        <f>'Raw Data'!H4304</f>
        <v>Weekday</v>
      </c>
      <c r="I4305" s="11" t="str">
        <f t="shared" si="541"/>
        <v>WD</v>
      </c>
      <c r="J4305" s="11" t="str">
        <f t="shared" si="542"/>
        <v>Fog</v>
      </c>
      <c r="K4305" s="11" t="str">
        <f>TEXT('Raw Data'!F4304,"0")</f>
        <v>22</v>
      </c>
      <c r="L4305" s="11">
        <f t="shared" si="543"/>
        <v>22</v>
      </c>
    </row>
    <row r="4306" spans="1:12" x14ac:dyDescent="0.3">
      <c r="A4306" s="9">
        <f>'Raw Data'!A4305</f>
        <v>45366.940972222197</v>
      </c>
      <c r="B4306" s="11" t="str">
        <f>'Raw Data'!O4305</f>
        <v>Rain</v>
      </c>
      <c r="C4306" s="11" t="str">
        <f t="shared" si="536"/>
        <v>Rain</v>
      </c>
      <c r="D4306" s="11" t="str">
        <f t="shared" si="537"/>
        <v>Rain</v>
      </c>
      <c r="E4306" s="11" t="str">
        <f t="shared" si="538"/>
        <v>Rain</v>
      </c>
      <c r="F4306" s="11" t="str">
        <f t="shared" si="539"/>
        <v>RAIN</v>
      </c>
      <c r="G4306" s="11" t="str">
        <f t="shared" si="540"/>
        <v>rain</v>
      </c>
      <c r="H4306" s="11" t="str">
        <f>'Raw Data'!H4305</f>
        <v>Weekday</v>
      </c>
      <c r="I4306" s="11" t="str">
        <f t="shared" si="541"/>
        <v>WD</v>
      </c>
      <c r="J4306" s="11" t="str">
        <f t="shared" si="542"/>
        <v>Rain</v>
      </c>
      <c r="K4306" s="11" t="str">
        <f>TEXT('Raw Data'!F4305,"0")</f>
        <v>22</v>
      </c>
      <c r="L4306" s="11">
        <f t="shared" si="543"/>
        <v>22</v>
      </c>
    </row>
    <row r="4307" spans="1:12" x14ac:dyDescent="0.3">
      <c r="A4307" s="9">
        <f>'Raw Data'!A4306</f>
        <v>45366.944444444503</v>
      </c>
      <c r="B4307" s="11" t="str">
        <f>'Raw Data'!O4306</f>
        <v>Rain</v>
      </c>
      <c r="C4307" s="11" t="str">
        <f t="shared" si="536"/>
        <v>Rain</v>
      </c>
      <c r="D4307" s="11" t="str">
        <f t="shared" si="537"/>
        <v>Rain</v>
      </c>
      <c r="E4307" s="11" t="str">
        <f t="shared" si="538"/>
        <v>Rain</v>
      </c>
      <c r="F4307" s="11" t="str">
        <f t="shared" si="539"/>
        <v>RAIN</v>
      </c>
      <c r="G4307" s="11" t="str">
        <f t="shared" si="540"/>
        <v>rain</v>
      </c>
      <c r="H4307" s="11" t="str">
        <f>'Raw Data'!H4306</f>
        <v>Weekday</v>
      </c>
      <c r="I4307" s="11" t="str">
        <f t="shared" si="541"/>
        <v>WD</v>
      </c>
      <c r="J4307" s="11" t="str">
        <f t="shared" si="542"/>
        <v>Rain</v>
      </c>
      <c r="K4307" s="11" t="str">
        <f>TEXT('Raw Data'!F4306,"0")</f>
        <v>22</v>
      </c>
      <c r="L4307" s="11">
        <f t="shared" si="543"/>
        <v>22</v>
      </c>
    </row>
    <row r="4308" spans="1:12" x14ac:dyDescent="0.3">
      <c r="A4308" s="9">
        <f>'Raw Data'!A4307</f>
        <v>45366.947916666701</v>
      </c>
      <c r="B4308" s="11" t="str">
        <f>'Raw Data'!O4307</f>
        <v>Snow</v>
      </c>
      <c r="C4308" s="11" t="str">
        <f t="shared" si="536"/>
        <v>Snow</v>
      </c>
      <c r="D4308" s="11" t="str">
        <f t="shared" si="537"/>
        <v>Snow</v>
      </c>
      <c r="E4308" s="11" t="str">
        <f t="shared" si="538"/>
        <v>Snow</v>
      </c>
      <c r="F4308" s="11" t="str">
        <f t="shared" si="539"/>
        <v>SNOW</v>
      </c>
      <c r="G4308" s="11" t="str">
        <f t="shared" si="540"/>
        <v>snow</v>
      </c>
      <c r="H4308" s="11" t="str">
        <f>'Raw Data'!H4307</f>
        <v>Weekday</v>
      </c>
      <c r="I4308" s="11" t="str">
        <f t="shared" si="541"/>
        <v>WD</v>
      </c>
      <c r="J4308" s="11" t="str">
        <f t="shared" si="542"/>
        <v>Snow</v>
      </c>
      <c r="K4308" s="11" t="str">
        <f>TEXT('Raw Data'!F4307,"0")</f>
        <v>22</v>
      </c>
      <c r="L4308" s="11">
        <f t="shared" si="543"/>
        <v>22</v>
      </c>
    </row>
    <row r="4309" spans="1:12" x14ac:dyDescent="0.3">
      <c r="A4309" s="9">
        <f>'Raw Data'!A4308</f>
        <v>45366.951388888898</v>
      </c>
      <c r="B4309" s="11" t="str">
        <f>'Raw Data'!O4308</f>
        <v>Rain</v>
      </c>
      <c r="C4309" s="11" t="str">
        <f t="shared" si="536"/>
        <v>Rain</v>
      </c>
      <c r="D4309" s="11" t="str">
        <f t="shared" si="537"/>
        <v>Rain</v>
      </c>
      <c r="E4309" s="11" t="str">
        <f t="shared" si="538"/>
        <v>Rain</v>
      </c>
      <c r="F4309" s="11" t="str">
        <f t="shared" si="539"/>
        <v>RAIN</v>
      </c>
      <c r="G4309" s="11" t="str">
        <f t="shared" si="540"/>
        <v>rain</v>
      </c>
      <c r="H4309" s="11" t="str">
        <f>'Raw Data'!H4308</f>
        <v>Weekday</v>
      </c>
      <c r="I4309" s="11" t="str">
        <f t="shared" si="541"/>
        <v>WD</v>
      </c>
      <c r="J4309" s="11" t="str">
        <f t="shared" si="542"/>
        <v>Rain</v>
      </c>
      <c r="K4309" s="11" t="str">
        <f>TEXT('Raw Data'!F4308,"0")</f>
        <v>22</v>
      </c>
      <c r="L4309" s="11">
        <f t="shared" si="543"/>
        <v>22</v>
      </c>
    </row>
    <row r="4310" spans="1:12" x14ac:dyDescent="0.3">
      <c r="A4310" s="9">
        <f>'Raw Data'!A4309</f>
        <v>45366.954861111102</v>
      </c>
      <c r="B4310" s="11" t="str">
        <f>'Raw Data'!O4309</f>
        <v>Rain</v>
      </c>
      <c r="C4310" s="11" t="str">
        <f t="shared" si="536"/>
        <v>Rain</v>
      </c>
      <c r="D4310" s="11" t="str">
        <f t="shared" si="537"/>
        <v>Rain</v>
      </c>
      <c r="E4310" s="11" t="str">
        <f t="shared" si="538"/>
        <v>Rain</v>
      </c>
      <c r="F4310" s="11" t="str">
        <f t="shared" si="539"/>
        <v>RAIN</v>
      </c>
      <c r="G4310" s="11" t="str">
        <f t="shared" si="540"/>
        <v>rain</v>
      </c>
      <c r="H4310" s="11" t="str">
        <f>'Raw Data'!H4309</f>
        <v>Weekday</v>
      </c>
      <c r="I4310" s="11" t="str">
        <f t="shared" si="541"/>
        <v>WD</v>
      </c>
      <c r="J4310" s="11" t="str">
        <f t="shared" si="542"/>
        <v>Rain</v>
      </c>
      <c r="K4310" s="11" t="str">
        <f>TEXT('Raw Data'!F4309,"0")</f>
        <v>22</v>
      </c>
      <c r="L4310" s="11">
        <f t="shared" si="543"/>
        <v>22</v>
      </c>
    </row>
    <row r="4311" spans="1:12" x14ac:dyDescent="0.3">
      <c r="A4311" s="9">
        <f>'Raw Data'!A4310</f>
        <v>45366.958333333299</v>
      </c>
      <c r="B4311" s="11" t="str">
        <f>'Raw Data'!O4310</f>
        <v>Snow</v>
      </c>
      <c r="C4311" s="11" t="str">
        <f t="shared" si="536"/>
        <v>Snow</v>
      </c>
      <c r="D4311" s="11" t="str">
        <f t="shared" si="537"/>
        <v>Snow</v>
      </c>
      <c r="E4311" s="11" t="str">
        <f t="shared" si="538"/>
        <v>Snow</v>
      </c>
      <c r="F4311" s="11" t="str">
        <f t="shared" si="539"/>
        <v>SNOW</v>
      </c>
      <c r="G4311" s="11" t="str">
        <f t="shared" si="540"/>
        <v>snow</v>
      </c>
      <c r="H4311" s="11" t="str">
        <f>'Raw Data'!H4310</f>
        <v>Weekday</v>
      </c>
      <c r="I4311" s="11" t="str">
        <f t="shared" si="541"/>
        <v>WD</v>
      </c>
      <c r="J4311" s="11" t="str">
        <f t="shared" si="542"/>
        <v>Snow</v>
      </c>
      <c r="K4311" s="11" t="str">
        <f>TEXT('Raw Data'!F4310,"0")</f>
        <v>23</v>
      </c>
      <c r="L4311" s="11">
        <f t="shared" si="543"/>
        <v>23</v>
      </c>
    </row>
    <row r="4312" spans="1:12" x14ac:dyDescent="0.3">
      <c r="A4312" s="9">
        <f>'Raw Data'!A4311</f>
        <v>45366.961805555598</v>
      </c>
      <c r="B4312" s="11" t="str">
        <f>'Raw Data'!O4311</f>
        <v>Snow</v>
      </c>
      <c r="C4312" s="11" t="str">
        <f t="shared" si="536"/>
        <v>Snow</v>
      </c>
      <c r="D4312" s="11" t="str">
        <f t="shared" si="537"/>
        <v>Snow</v>
      </c>
      <c r="E4312" s="11" t="str">
        <f t="shared" si="538"/>
        <v>Snow</v>
      </c>
      <c r="F4312" s="11" t="str">
        <f t="shared" si="539"/>
        <v>SNOW</v>
      </c>
      <c r="G4312" s="11" t="str">
        <f t="shared" si="540"/>
        <v>snow</v>
      </c>
      <c r="H4312" s="11" t="str">
        <f>'Raw Data'!H4311</f>
        <v>Weekday</v>
      </c>
      <c r="I4312" s="11" t="str">
        <f t="shared" si="541"/>
        <v>WD</v>
      </c>
      <c r="J4312" s="11" t="str">
        <f t="shared" si="542"/>
        <v>Snow</v>
      </c>
      <c r="K4312" s="11" t="str">
        <f>TEXT('Raw Data'!F4311,"0")</f>
        <v>23</v>
      </c>
      <c r="L4312" s="11">
        <f t="shared" si="543"/>
        <v>23</v>
      </c>
    </row>
    <row r="4313" spans="1:12" x14ac:dyDescent="0.3">
      <c r="A4313" s="9">
        <f>'Raw Data'!A4312</f>
        <v>45366.965277777803</v>
      </c>
      <c r="B4313" s="11" t="str">
        <f>'Raw Data'!O4312</f>
        <v>Fog</v>
      </c>
      <c r="C4313" s="11" t="str">
        <f t="shared" si="536"/>
        <v>Fog</v>
      </c>
      <c r="D4313" s="11" t="str">
        <f t="shared" si="537"/>
        <v>Fog</v>
      </c>
      <c r="E4313" s="11" t="str">
        <f t="shared" si="538"/>
        <v>Fog</v>
      </c>
      <c r="F4313" s="11" t="str">
        <f t="shared" si="539"/>
        <v>FOG</v>
      </c>
      <c r="G4313" s="11" t="str">
        <f t="shared" si="540"/>
        <v>fog</v>
      </c>
      <c r="H4313" s="11" t="str">
        <f>'Raw Data'!H4312</f>
        <v>Weekday</v>
      </c>
      <c r="I4313" s="11" t="str">
        <f t="shared" si="541"/>
        <v>WD</v>
      </c>
      <c r="J4313" s="11" t="str">
        <f t="shared" si="542"/>
        <v>Fog</v>
      </c>
      <c r="K4313" s="11" t="str">
        <f>TEXT('Raw Data'!F4312,"0")</f>
        <v>23</v>
      </c>
      <c r="L4313" s="11">
        <f t="shared" si="543"/>
        <v>23</v>
      </c>
    </row>
    <row r="4314" spans="1:12" x14ac:dyDescent="0.3">
      <c r="A4314" s="9">
        <f>'Raw Data'!A4313</f>
        <v>45366.96875</v>
      </c>
      <c r="B4314" s="11" t="str">
        <f>'Raw Data'!O4313</f>
        <v>Fog</v>
      </c>
      <c r="C4314" s="11" t="str">
        <f t="shared" si="536"/>
        <v>Fog</v>
      </c>
      <c r="D4314" s="11" t="str">
        <f t="shared" si="537"/>
        <v>Fog</v>
      </c>
      <c r="E4314" s="11" t="str">
        <f t="shared" si="538"/>
        <v>Fog</v>
      </c>
      <c r="F4314" s="11" t="str">
        <f t="shared" si="539"/>
        <v>FOG</v>
      </c>
      <c r="G4314" s="11" t="str">
        <f t="shared" si="540"/>
        <v>fog</v>
      </c>
      <c r="H4314" s="11" t="str">
        <f>'Raw Data'!H4313</f>
        <v>Weekday</v>
      </c>
      <c r="I4314" s="11" t="str">
        <f t="shared" si="541"/>
        <v>WD</v>
      </c>
      <c r="J4314" s="11" t="str">
        <f t="shared" si="542"/>
        <v>Fog</v>
      </c>
      <c r="K4314" s="11" t="str">
        <f>TEXT('Raw Data'!F4313,"0")</f>
        <v>23</v>
      </c>
      <c r="L4314" s="11">
        <f t="shared" si="543"/>
        <v>23</v>
      </c>
    </row>
    <row r="4315" spans="1:12" x14ac:dyDescent="0.3">
      <c r="A4315" s="9">
        <f>'Raw Data'!A4314</f>
        <v>45366.972222222197</v>
      </c>
      <c r="B4315" s="11" t="str">
        <f>'Raw Data'!O4314</f>
        <v>Snow</v>
      </c>
      <c r="C4315" s="11" t="str">
        <f t="shared" si="536"/>
        <v>Snow</v>
      </c>
      <c r="D4315" s="11" t="str">
        <f t="shared" si="537"/>
        <v>Snow</v>
      </c>
      <c r="E4315" s="11" t="str">
        <f t="shared" si="538"/>
        <v>Snow</v>
      </c>
      <c r="F4315" s="11" t="str">
        <f t="shared" si="539"/>
        <v>SNOW</v>
      </c>
      <c r="G4315" s="11" t="str">
        <f t="shared" si="540"/>
        <v>snow</v>
      </c>
      <c r="H4315" s="11" t="str">
        <f>'Raw Data'!H4314</f>
        <v>Weekday</v>
      </c>
      <c r="I4315" s="11" t="str">
        <f t="shared" si="541"/>
        <v>WD</v>
      </c>
      <c r="J4315" s="11" t="str">
        <f t="shared" si="542"/>
        <v>Snow</v>
      </c>
      <c r="K4315" s="11" t="str">
        <f>TEXT('Raw Data'!F4314,"0")</f>
        <v>23</v>
      </c>
      <c r="L4315" s="11">
        <f t="shared" si="543"/>
        <v>23</v>
      </c>
    </row>
    <row r="4316" spans="1:12" x14ac:dyDescent="0.3">
      <c r="A4316" s="9">
        <f>'Raw Data'!A4315</f>
        <v>45366.975694444503</v>
      </c>
      <c r="B4316" s="11" t="str">
        <f>'Raw Data'!O4315</f>
        <v>Clear</v>
      </c>
      <c r="C4316" s="11" t="str">
        <f t="shared" si="536"/>
        <v>Clear</v>
      </c>
      <c r="D4316" s="11" t="str">
        <f t="shared" si="537"/>
        <v>Clear</v>
      </c>
      <c r="E4316" s="11" t="str">
        <f t="shared" si="538"/>
        <v>Clear</v>
      </c>
      <c r="F4316" s="11" t="str">
        <f t="shared" si="539"/>
        <v>CLEAR</v>
      </c>
      <c r="G4316" s="11" t="str">
        <f t="shared" si="540"/>
        <v>clear</v>
      </c>
      <c r="H4316" s="11" t="str">
        <f>'Raw Data'!H4315</f>
        <v>Weekday</v>
      </c>
      <c r="I4316" s="11" t="str">
        <f t="shared" si="541"/>
        <v>WD</v>
      </c>
      <c r="J4316" s="11" t="str">
        <f t="shared" si="542"/>
        <v>Clear</v>
      </c>
      <c r="K4316" s="11" t="str">
        <f>TEXT('Raw Data'!F4315,"0")</f>
        <v>23</v>
      </c>
      <c r="L4316" s="11">
        <f t="shared" si="543"/>
        <v>23</v>
      </c>
    </row>
    <row r="4317" spans="1:12" x14ac:dyDescent="0.3">
      <c r="A4317" s="9">
        <f>'Raw Data'!A4316</f>
        <v>45366.979166666701</v>
      </c>
      <c r="B4317" s="11" t="str">
        <f>'Raw Data'!O4316</f>
        <v>Fog</v>
      </c>
      <c r="C4317" s="11" t="str">
        <f t="shared" si="536"/>
        <v>Fog</v>
      </c>
      <c r="D4317" s="11" t="str">
        <f t="shared" si="537"/>
        <v>Fog</v>
      </c>
      <c r="E4317" s="11" t="str">
        <f t="shared" si="538"/>
        <v>Fog</v>
      </c>
      <c r="F4317" s="11" t="str">
        <f t="shared" si="539"/>
        <v>FOG</v>
      </c>
      <c r="G4317" s="11" t="str">
        <f t="shared" si="540"/>
        <v>fog</v>
      </c>
      <c r="H4317" s="11" t="str">
        <f>'Raw Data'!H4316</f>
        <v>Weekday</v>
      </c>
      <c r="I4317" s="11" t="str">
        <f t="shared" si="541"/>
        <v>WD</v>
      </c>
      <c r="J4317" s="11" t="str">
        <f t="shared" si="542"/>
        <v>Fog</v>
      </c>
      <c r="K4317" s="11" t="str">
        <f>TEXT('Raw Data'!F4316,"0")</f>
        <v>23</v>
      </c>
      <c r="L4317" s="11">
        <f t="shared" si="543"/>
        <v>23</v>
      </c>
    </row>
    <row r="4318" spans="1:12" x14ac:dyDescent="0.3">
      <c r="A4318" s="9">
        <f>'Raw Data'!A4317</f>
        <v>45366.982638888898</v>
      </c>
      <c r="B4318" s="11" t="str">
        <f>'Raw Data'!O4317</f>
        <v>Clear</v>
      </c>
      <c r="C4318" s="11" t="str">
        <f t="shared" si="536"/>
        <v>Clear</v>
      </c>
      <c r="D4318" s="11" t="str">
        <f t="shared" si="537"/>
        <v>Clear</v>
      </c>
      <c r="E4318" s="11" t="str">
        <f t="shared" si="538"/>
        <v>Clear</v>
      </c>
      <c r="F4318" s="11" t="str">
        <f t="shared" si="539"/>
        <v>CLEAR</v>
      </c>
      <c r="G4318" s="11" t="str">
        <f t="shared" si="540"/>
        <v>clear</v>
      </c>
      <c r="H4318" s="11" t="str">
        <f>'Raw Data'!H4317</f>
        <v>Weekday</v>
      </c>
      <c r="I4318" s="11" t="str">
        <f t="shared" si="541"/>
        <v>WD</v>
      </c>
      <c r="J4318" s="11" t="str">
        <f t="shared" si="542"/>
        <v>Clear</v>
      </c>
      <c r="K4318" s="11" t="str">
        <f>TEXT('Raw Data'!F4317,"0")</f>
        <v>23</v>
      </c>
      <c r="L4318" s="11">
        <f t="shared" si="543"/>
        <v>23</v>
      </c>
    </row>
    <row r="4319" spans="1:12" x14ac:dyDescent="0.3">
      <c r="A4319" s="9">
        <f>'Raw Data'!A4318</f>
        <v>45366.986111111102</v>
      </c>
      <c r="B4319" s="11" t="str">
        <f>'Raw Data'!O4318</f>
        <v>Fog</v>
      </c>
      <c r="C4319" s="11" t="str">
        <f t="shared" si="536"/>
        <v>Fog</v>
      </c>
      <c r="D4319" s="11" t="str">
        <f t="shared" si="537"/>
        <v>Fog</v>
      </c>
      <c r="E4319" s="11" t="str">
        <f t="shared" si="538"/>
        <v>Fog</v>
      </c>
      <c r="F4319" s="11" t="str">
        <f t="shared" si="539"/>
        <v>FOG</v>
      </c>
      <c r="G4319" s="11" t="str">
        <f t="shared" si="540"/>
        <v>fog</v>
      </c>
      <c r="H4319" s="11" t="str">
        <f>'Raw Data'!H4318</f>
        <v>Weekday</v>
      </c>
      <c r="I4319" s="11" t="str">
        <f t="shared" si="541"/>
        <v>WD</v>
      </c>
      <c r="J4319" s="11" t="str">
        <f t="shared" si="542"/>
        <v>Fog</v>
      </c>
      <c r="K4319" s="11" t="str">
        <f>TEXT('Raw Data'!F4318,"0")</f>
        <v>23</v>
      </c>
      <c r="L4319" s="11">
        <f t="shared" si="543"/>
        <v>23</v>
      </c>
    </row>
    <row r="4320" spans="1:12" x14ac:dyDescent="0.3">
      <c r="A4320" s="9">
        <f>'Raw Data'!A4319</f>
        <v>45366.989583333299</v>
      </c>
      <c r="B4320" s="11" t="str">
        <f>'Raw Data'!O4319</f>
        <v>Snow</v>
      </c>
      <c r="C4320" s="11" t="str">
        <f t="shared" si="536"/>
        <v>Snow</v>
      </c>
      <c r="D4320" s="11" t="str">
        <f t="shared" si="537"/>
        <v>Snow</v>
      </c>
      <c r="E4320" s="11" t="str">
        <f t="shared" si="538"/>
        <v>Snow</v>
      </c>
      <c r="F4320" s="11" t="str">
        <f t="shared" si="539"/>
        <v>SNOW</v>
      </c>
      <c r="G4320" s="11" t="str">
        <f t="shared" si="540"/>
        <v>snow</v>
      </c>
      <c r="H4320" s="11" t="str">
        <f>'Raw Data'!H4319</f>
        <v>Weekday</v>
      </c>
      <c r="I4320" s="11" t="str">
        <f t="shared" si="541"/>
        <v>WD</v>
      </c>
      <c r="J4320" s="11" t="str">
        <f t="shared" si="542"/>
        <v>Snow</v>
      </c>
      <c r="K4320" s="11" t="str">
        <f>TEXT('Raw Data'!F4319,"0")</f>
        <v>23</v>
      </c>
      <c r="L4320" s="11">
        <f t="shared" si="543"/>
        <v>23</v>
      </c>
    </row>
    <row r="4321" spans="1:12" x14ac:dyDescent="0.3">
      <c r="A4321" s="9">
        <f>'Raw Data'!A4320</f>
        <v>45366.993055555598</v>
      </c>
      <c r="B4321" s="11" t="str">
        <f>'Raw Data'!O4320</f>
        <v>Snow</v>
      </c>
      <c r="C4321" s="11" t="str">
        <f t="shared" si="536"/>
        <v>Snow</v>
      </c>
      <c r="D4321" s="11" t="str">
        <f t="shared" si="537"/>
        <v>Snow</v>
      </c>
      <c r="E4321" s="11" t="str">
        <f t="shared" si="538"/>
        <v>Snow</v>
      </c>
      <c r="F4321" s="11" t="str">
        <f t="shared" si="539"/>
        <v>SNOW</v>
      </c>
      <c r="G4321" s="11" t="str">
        <f t="shared" si="540"/>
        <v>snow</v>
      </c>
      <c r="H4321" s="11" t="str">
        <f>'Raw Data'!H4320</f>
        <v>Weekday</v>
      </c>
      <c r="I4321" s="11" t="str">
        <f t="shared" si="541"/>
        <v>WD</v>
      </c>
      <c r="J4321" s="11" t="str">
        <f t="shared" si="542"/>
        <v>Snow</v>
      </c>
      <c r="K4321" s="11" t="str">
        <f>TEXT('Raw Data'!F4320,"0")</f>
        <v>23</v>
      </c>
      <c r="L4321" s="11">
        <f t="shared" si="543"/>
        <v>23</v>
      </c>
    </row>
    <row r="4322" spans="1:12" x14ac:dyDescent="0.3">
      <c r="A4322" s="9">
        <f>'Raw Data'!A4321</f>
        <v>45366.996527777803</v>
      </c>
      <c r="B4322" s="11" t="str">
        <f>'Raw Data'!O4321</f>
        <v>Snow</v>
      </c>
      <c r="C4322" s="11" t="str">
        <f t="shared" si="536"/>
        <v>Snow</v>
      </c>
      <c r="D4322" s="11" t="str">
        <f t="shared" si="537"/>
        <v>Snow</v>
      </c>
      <c r="E4322" s="11" t="str">
        <f t="shared" si="538"/>
        <v>Snow</v>
      </c>
      <c r="F4322" s="11" t="str">
        <f t="shared" si="539"/>
        <v>SNOW</v>
      </c>
      <c r="G4322" s="11" t="str">
        <f t="shared" si="540"/>
        <v>snow</v>
      </c>
      <c r="H4322" s="11" t="str">
        <f>'Raw Data'!H4321</f>
        <v>Weekday</v>
      </c>
      <c r="I4322" s="11" t="str">
        <f t="shared" si="541"/>
        <v>WD</v>
      </c>
      <c r="J4322" s="11" t="str">
        <f t="shared" si="542"/>
        <v>Snow</v>
      </c>
      <c r="K4322" s="11" t="str">
        <f>TEXT('Raw Data'!F4321,"0")</f>
        <v>23</v>
      </c>
      <c r="L4322" s="11">
        <f t="shared" si="543"/>
        <v>23</v>
      </c>
    </row>
    <row r="4323" spans="1:12" x14ac:dyDescent="0.3">
      <c r="A4323" s="9">
        <f>'Raw Data'!A4322</f>
        <v>45367</v>
      </c>
      <c r="B4323" s="11" t="str">
        <f>'Raw Data'!O4322</f>
        <v>Rain</v>
      </c>
      <c r="C4323" s="11" t="str">
        <f t="shared" si="536"/>
        <v>Rain</v>
      </c>
      <c r="D4323" s="11" t="str">
        <f t="shared" si="537"/>
        <v>Rain</v>
      </c>
      <c r="E4323" s="11" t="str">
        <f t="shared" si="538"/>
        <v>Rain</v>
      </c>
      <c r="F4323" s="11" t="str">
        <f t="shared" si="539"/>
        <v>RAIN</v>
      </c>
      <c r="G4323" s="11" t="str">
        <f t="shared" si="540"/>
        <v>rain</v>
      </c>
      <c r="H4323" s="11" t="str">
        <f>'Raw Data'!H4322</f>
        <v>Weekend</v>
      </c>
      <c r="I4323" s="11" t="str">
        <f t="shared" si="541"/>
        <v>WE</v>
      </c>
      <c r="J4323" s="11" t="str">
        <f t="shared" si="542"/>
        <v>Rain</v>
      </c>
      <c r="K4323" s="11" t="str">
        <f>TEXT('Raw Data'!F4322,"0")</f>
        <v>0</v>
      </c>
      <c r="L4323" s="11">
        <f t="shared" si="543"/>
        <v>0</v>
      </c>
    </row>
    <row r="4324" spans="1:12" x14ac:dyDescent="0.3">
      <c r="A4324" s="9">
        <f>'Raw Data'!A4323</f>
        <v>45367.003472222197</v>
      </c>
      <c r="B4324" s="11" t="str">
        <f>'Raw Data'!O4323</f>
        <v>Rain</v>
      </c>
      <c r="C4324" s="11" t="str">
        <f t="shared" si="536"/>
        <v>Rain</v>
      </c>
      <c r="D4324" s="11" t="str">
        <f t="shared" si="537"/>
        <v>Rain</v>
      </c>
      <c r="E4324" s="11" t="str">
        <f t="shared" si="538"/>
        <v>Rain</v>
      </c>
      <c r="F4324" s="11" t="str">
        <f t="shared" si="539"/>
        <v>RAIN</v>
      </c>
      <c r="G4324" s="11" t="str">
        <f t="shared" si="540"/>
        <v>rain</v>
      </c>
      <c r="H4324" s="11" t="str">
        <f>'Raw Data'!H4323</f>
        <v>Weekend</v>
      </c>
      <c r="I4324" s="11" t="str">
        <f t="shared" si="541"/>
        <v>WE</v>
      </c>
      <c r="J4324" s="11" t="str">
        <f t="shared" si="542"/>
        <v>Rain</v>
      </c>
      <c r="K4324" s="11" t="str">
        <f>TEXT('Raw Data'!F4323,"0")</f>
        <v>0</v>
      </c>
      <c r="L4324" s="11">
        <f t="shared" si="543"/>
        <v>0</v>
      </c>
    </row>
    <row r="4325" spans="1:12" x14ac:dyDescent="0.3">
      <c r="A4325" s="9">
        <f>'Raw Data'!A4324</f>
        <v>45367.006944444503</v>
      </c>
      <c r="B4325" s="11" t="str">
        <f>'Raw Data'!O4324</f>
        <v>Clear</v>
      </c>
      <c r="C4325" s="11" t="str">
        <f t="shared" si="536"/>
        <v>Clear</v>
      </c>
      <c r="D4325" s="11" t="str">
        <f t="shared" si="537"/>
        <v>Clear</v>
      </c>
      <c r="E4325" s="11" t="str">
        <f t="shared" si="538"/>
        <v>Clear</v>
      </c>
      <c r="F4325" s="11" t="str">
        <f t="shared" si="539"/>
        <v>CLEAR</v>
      </c>
      <c r="G4325" s="11" t="str">
        <f t="shared" si="540"/>
        <v>clear</v>
      </c>
      <c r="H4325" s="11" t="str">
        <f>'Raw Data'!H4324</f>
        <v>Weekend</v>
      </c>
      <c r="I4325" s="11" t="str">
        <f t="shared" si="541"/>
        <v>WE</v>
      </c>
      <c r="J4325" s="11" t="str">
        <f t="shared" si="542"/>
        <v>Clear</v>
      </c>
      <c r="K4325" s="11" t="str">
        <f>TEXT('Raw Data'!F4324,"0")</f>
        <v>0</v>
      </c>
      <c r="L4325" s="11">
        <f t="shared" si="543"/>
        <v>0</v>
      </c>
    </row>
    <row r="4326" spans="1:12" x14ac:dyDescent="0.3">
      <c r="A4326" s="9">
        <f>'Raw Data'!A4325</f>
        <v>45367.010416666701</v>
      </c>
      <c r="B4326" s="11" t="str">
        <f>'Raw Data'!O4325</f>
        <v>Snow</v>
      </c>
      <c r="C4326" s="11" t="str">
        <f t="shared" si="536"/>
        <v>Snow</v>
      </c>
      <c r="D4326" s="11" t="str">
        <f t="shared" si="537"/>
        <v>Snow</v>
      </c>
      <c r="E4326" s="11" t="str">
        <f t="shared" si="538"/>
        <v>Snow</v>
      </c>
      <c r="F4326" s="11" t="str">
        <f t="shared" si="539"/>
        <v>SNOW</v>
      </c>
      <c r="G4326" s="11" t="str">
        <f t="shared" si="540"/>
        <v>snow</v>
      </c>
      <c r="H4326" s="11" t="str">
        <f>'Raw Data'!H4325</f>
        <v>Weekend</v>
      </c>
      <c r="I4326" s="11" t="str">
        <f t="shared" si="541"/>
        <v>WE</v>
      </c>
      <c r="J4326" s="11" t="str">
        <f t="shared" si="542"/>
        <v>Snow</v>
      </c>
      <c r="K4326" s="11" t="str">
        <f>TEXT('Raw Data'!F4325,"0")</f>
        <v>0</v>
      </c>
      <c r="L4326" s="11">
        <f t="shared" si="543"/>
        <v>0</v>
      </c>
    </row>
    <row r="4327" spans="1:12" x14ac:dyDescent="0.3">
      <c r="A4327" s="9">
        <f>'Raw Data'!A4326</f>
        <v>45367.013888888898</v>
      </c>
      <c r="B4327" s="11" t="str">
        <f>'Raw Data'!O4326</f>
        <v>Fog</v>
      </c>
      <c r="C4327" s="11" t="str">
        <f t="shared" si="536"/>
        <v>Fog</v>
      </c>
      <c r="D4327" s="11" t="str">
        <f t="shared" si="537"/>
        <v>Fog</v>
      </c>
      <c r="E4327" s="11" t="str">
        <f t="shared" si="538"/>
        <v>Fog</v>
      </c>
      <c r="F4327" s="11" t="str">
        <f t="shared" si="539"/>
        <v>FOG</v>
      </c>
      <c r="G4327" s="11" t="str">
        <f t="shared" si="540"/>
        <v>fog</v>
      </c>
      <c r="H4327" s="11" t="str">
        <f>'Raw Data'!H4326</f>
        <v>Weekend</v>
      </c>
      <c r="I4327" s="11" t="str">
        <f t="shared" si="541"/>
        <v>WE</v>
      </c>
      <c r="J4327" s="11" t="str">
        <f t="shared" si="542"/>
        <v>Fog</v>
      </c>
      <c r="K4327" s="11" t="str">
        <f>TEXT('Raw Data'!F4326,"0")</f>
        <v>0</v>
      </c>
      <c r="L4327" s="11">
        <f t="shared" si="543"/>
        <v>0</v>
      </c>
    </row>
    <row r="4328" spans="1:12" x14ac:dyDescent="0.3">
      <c r="A4328" s="9">
        <f>'Raw Data'!A4327</f>
        <v>45367.017361111102</v>
      </c>
      <c r="B4328" s="11" t="str">
        <f>'Raw Data'!O4327</f>
        <v>Clear</v>
      </c>
      <c r="C4328" s="11" t="str">
        <f t="shared" si="536"/>
        <v>Clear</v>
      </c>
      <c r="D4328" s="11" t="str">
        <f t="shared" si="537"/>
        <v>Clear</v>
      </c>
      <c r="E4328" s="11" t="str">
        <f t="shared" si="538"/>
        <v>Clear</v>
      </c>
      <c r="F4328" s="11" t="str">
        <f t="shared" si="539"/>
        <v>CLEAR</v>
      </c>
      <c r="G4328" s="11" t="str">
        <f t="shared" si="540"/>
        <v>clear</v>
      </c>
      <c r="H4328" s="11" t="str">
        <f>'Raw Data'!H4327</f>
        <v>Weekend</v>
      </c>
      <c r="I4328" s="11" t="str">
        <f t="shared" si="541"/>
        <v>WE</v>
      </c>
      <c r="J4328" s="11" t="str">
        <f t="shared" si="542"/>
        <v>Clear</v>
      </c>
      <c r="K4328" s="11" t="str">
        <f>TEXT('Raw Data'!F4327,"0")</f>
        <v>0</v>
      </c>
      <c r="L4328" s="11">
        <f t="shared" si="543"/>
        <v>0</v>
      </c>
    </row>
    <row r="4329" spans="1:12" x14ac:dyDescent="0.3">
      <c r="A4329" s="9">
        <f>'Raw Data'!A4328</f>
        <v>45367.020833333299</v>
      </c>
      <c r="B4329" s="11" t="str">
        <f>'Raw Data'!O4328</f>
        <v>Rain</v>
      </c>
      <c r="C4329" s="11" t="str">
        <f t="shared" si="536"/>
        <v>Rain</v>
      </c>
      <c r="D4329" s="11" t="str">
        <f t="shared" si="537"/>
        <v>Rain</v>
      </c>
      <c r="E4329" s="11" t="str">
        <f t="shared" si="538"/>
        <v>Rain</v>
      </c>
      <c r="F4329" s="11" t="str">
        <f t="shared" si="539"/>
        <v>RAIN</v>
      </c>
      <c r="G4329" s="11" t="str">
        <f t="shared" si="540"/>
        <v>rain</v>
      </c>
      <c r="H4329" s="11" t="str">
        <f>'Raw Data'!H4328</f>
        <v>Weekend</v>
      </c>
      <c r="I4329" s="11" t="str">
        <f t="shared" si="541"/>
        <v>WE</v>
      </c>
      <c r="J4329" s="11" t="str">
        <f t="shared" si="542"/>
        <v>Rain</v>
      </c>
      <c r="K4329" s="11" t="str">
        <f>TEXT('Raw Data'!F4328,"0")</f>
        <v>0</v>
      </c>
      <c r="L4329" s="11">
        <f t="shared" si="543"/>
        <v>0</v>
      </c>
    </row>
    <row r="4330" spans="1:12" x14ac:dyDescent="0.3">
      <c r="A4330" s="9">
        <f>'Raw Data'!A4329</f>
        <v>45367.024305555598</v>
      </c>
      <c r="B4330" s="11" t="str">
        <f>'Raw Data'!O4329</f>
        <v>Snow</v>
      </c>
      <c r="C4330" s="11" t="str">
        <f t="shared" si="536"/>
        <v>Snow</v>
      </c>
      <c r="D4330" s="11" t="str">
        <f t="shared" si="537"/>
        <v>Snow</v>
      </c>
      <c r="E4330" s="11" t="str">
        <f t="shared" si="538"/>
        <v>Snow</v>
      </c>
      <c r="F4330" s="11" t="str">
        <f t="shared" si="539"/>
        <v>SNOW</v>
      </c>
      <c r="G4330" s="11" t="str">
        <f t="shared" si="540"/>
        <v>snow</v>
      </c>
      <c r="H4330" s="11" t="str">
        <f>'Raw Data'!H4329</f>
        <v>Weekend</v>
      </c>
      <c r="I4330" s="11" t="str">
        <f t="shared" si="541"/>
        <v>WE</v>
      </c>
      <c r="J4330" s="11" t="str">
        <f t="shared" si="542"/>
        <v>Snow</v>
      </c>
      <c r="K4330" s="11" t="str">
        <f>TEXT('Raw Data'!F4329,"0")</f>
        <v>0</v>
      </c>
      <c r="L4330" s="11">
        <f t="shared" si="543"/>
        <v>0</v>
      </c>
    </row>
    <row r="4331" spans="1:12" x14ac:dyDescent="0.3">
      <c r="A4331" s="9">
        <f>'Raw Data'!A4330</f>
        <v>45367.027777777803</v>
      </c>
      <c r="B4331" s="11" t="str">
        <f>'Raw Data'!O4330</f>
        <v>Fog</v>
      </c>
      <c r="C4331" s="11" t="str">
        <f t="shared" si="536"/>
        <v>Fog</v>
      </c>
      <c r="D4331" s="11" t="str">
        <f t="shared" si="537"/>
        <v>Fog</v>
      </c>
      <c r="E4331" s="11" t="str">
        <f t="shared" si="538"/>
        <v>Fog</v>
      </c>
      <c r="F4331" s="11" t="str">
        <f t="shared" si="539"/>
        <v>FOG</v>
      </c>
      <c r="G4331" s="11" t="str">
        <f t="shared" si="540"/>
        <v>fog</v>
      </c>
      <c r="H4331" s="11" t="str">
        <f>'Raw Data'!H4330</f>
        <v>Weekend</v>
      </c>
      <c r="I4331" s="11" t="str">
        <f t="shared" si="541"/>
        <v>WE</v>
      </c>
      <c r="J4331" s="11" t="str">
        <f t="shared" si="542"/>
        <v>Fog</v>
      </c>
      <c r="K4331" s="11" t="str">
        <f>TEXT('Raw Data'!F4330,"0")</f>
        <v>0</v>
      </c>
      <c r="L4331" s="11">
        <f t="shared" si="543"/>
        <v>0</v>
      </c>
    </row>
    <row r="4332" spans="1:12" x14ac:dyDescent="0.3">
      <c r="A4332" s="9">
        <f>'Raw Data'!A4331</f>
        <v>45367.03125</v>
      </c>
      <c r="B4332" s="11" t="str">
        <f>'Raw Data'!O4331</f>
        <v>Clear</v>
      </c>
      <c r="C4332" s="11" t="str">
        <f t="shared" si="536"/>
        <v>Clear</v>
      </c>
      <c r="D4332" s="11" t="str">
        <f t="shared" si="537"/>
        <v>Clear</v>
      </c>
      <c r="E4332" s="11" t="str">
        <f t="shared" si="538"/>
        <v>Clear</v>
      </c>
      <c r="F4332" s="11" t="str">
        <f t="shared" si="539"/>
        <v>CLEAR</v>
      </c>
      <c r="G4332" s="11" t="str">
        <f t="shared" si="540"/>
        <v>clear</v>
      </c>
      <c r="H4332" s="11" t="str">
        <f>'Raw Data'!H4331</f>
        <v>Weekend</v>
      </c>
      <c r="I4332" s="11" t="str">
        <f t="shared" si="541"/>
        <v>WE</v>
      </c>
      <c r="J4332" s="11" t="str">
        <f t="shared" si="542"/>
        <v>Clear</v>
      </c>
      <c r="K4332" s="11" t="str">
        <f>TEXT('Raw Data'!F4331,"0")</f>
        <v>0</v>
      </c>
      <c r="L4332" s="11">
        <f t="shared" si="543"/>
        <v>0</v>
      </c>
    </row>
    <row r="4333" spans="1:12" x14ac:dyDescent="0.3">
      <c r="A4333" s="9">
        <f>'Raw Data'!A4332</f>
        <v>45367.034722222197</v>
      </c>
      <c r="B4333" s="11" t="str">
        <f>'Raw Data'!O4332</f>
        <v>Snow</v>
      </c>
      <c r="C4333" s="11" t="str">
        <f t="shared" si="536"/>
        <v>Snow</v>
      </c>
      <c r="D4333" s="11" t="str">
        <f t="shared" si="537"/>
        <v>Snow</v>
      </c>
      <c r="E4333" s="11" t="str">
        <f t="shared" si="538"/>
        <v>Snow</v>
      </c>
      <c r="F4333" s="11" t="str">
        <f t="shared" si="539"/>
        <v>SNOW</v>
      </c>
      <c r="G4333" s="11" t="str">
        <f t="shared" si="540"/>
        <v>snow</v>
      </c>
      <c r="H4333" s="11" t="str">
        <f>'Raw Data'!H4332</f>
        <v>Weekend</v>
      </c>
      <c r="I4333" s="11" t="str">
        <f t="shared" si="541"/>
        <v>WE</v>
      </c>
      <c r="J4333" s="11" t="str">
        <f t="shared" si="542"/>
        <v>Snow</v>
      </c>
      <c r="K4333" s="11" t="str">
        <f>TEXT('Raw Data'!F4332,"0")</f>
        <v>0</v>
      </c>
      <c r="L4333" s="11">
        <f t="shared" si="543"/>
        <v>0</v>
      </c>
    </row>
    <row r="4334" spans="1:12" x14ac:dyDescent="0.3">
      <c r="A4334" s="9">
        <f>'Raw Data'!A4333</f>
        <v>45367.038194444503</v>
      </c>
      <c r="B4334" s="11" t="str">
        <f>'Raw Data'!O4333</f>
        <v>Clear</v>
      </c>
      <c r="C4334" s="11" t="str">
        <f t="shared" si="536"/>
        <v>Clear</v>
      </c>
      <c r="D4334" s="11" t="str">
        <f t="shared" si="537"/>
        <v>Clear</v>
      </c>
      <c r="E4334" s="11" t="str">
        <f t="shared" si="538"/>
        <v>Clear</v>
      </c>
      <c r="F4334" s="11" t="str">
        <f t="shared" si="539"/>
        <v>CLEAR</v>
      </c>
      <c r="G4334" s="11" t="str">
        <f t="shared" si="540"/>
        <v>clear</v>
      </c>
      <c r="H4334" s="11" t="str">
        <f>'Raw Data'!H4333</f>
        <v>Weekend</v>
      </c>
      <c r="I4334" s="11" t="str">
        <f t="shared" si="541"/>
        <v>WE</v>
      </c>
      <c r="J4334" s="11" t="str">
        <f t="shared" si="542"/>
        <v>Clear</v>
      </c>
      <c r="K4334" s="11" t="str">
        <f>TEXT('Raw Data'!F4333,"0")</f>
        <v>0</v>
      </c>
      <c r="L4334" s="11">
        <f t="shared" si="543"/>
        <v>0</v>
      </c>
    </row>
    <row r="4335" spans="1:12" x14ac:dyDescent="0.3">
      <c r="A4335" s="9">
        <f>'Raw Data'!A4334</f>
        <v>45367.041666666701</v>
      </c>
      <c r="B4335" s="11" t="str">
        <f>'Raw Data'!O4334</f>
        <v>Snow</v>
      </c>
      <c r="C4335" s="11" t="str">
        <f t="shared" si="536"/>
        <v>Snow</v>
      </c>
      <c r="D4335" s="11" t="str">
        <f t="shared" si="537"/>
        <v>Snow</v>
      </c>
      <c r="E4335" s="11" t="str">
        <f t="shared" si="538"/>
        <v>Snow</v>
      </c>
      <c r="F4335" s="11" t="str">
        <f t="shared" si="539"/>
        <v>SNOW</v>
      </c>
      <c r="G4335" s="11" t="str">
        <f t="shared" si="540"/>
        <v>snow</v>
      </c>
      <c r="H4335" s="11" t="str">
        <f>'Raw Data'!H4334</f>
        <v>Weekend</v>
      </c>
      <c r="I4335" s="11" t="str">
        <f t="shared" si="541"/>
        <v>WE</v>
      </c>
      <c r="J4335" s="11" t="str">
        <f t="shared" si="542"/>
        <v>Snow</v>
      </c>
      <c r="K4335" s="11" t="str">
        <f>TEXT('Raw Data'!F4334,"0")</f>
        <v>1</v>
      </c>
      <c r="L4335" s="11">
        <f t="shared" si="543"/>
        <v>1</v>
      </c>
    </row>
    <row r="4336" spans="1:12" x14ac:dyDescent="0.3">
      <c r="A4336" s="9">
        <f>'Raw Data'!A4335</f>
        <v>45367.045138888898</v>
      </c>
      <c r="B4336" s="11" t="str">
        <f>'Raw Data'!O4335</f>
        <v>Clear</v>
      </c>
      <c r="C4336" s="11" t="str">
        <f t="shared" si="536"/>
        <v>Clear</v>
      </c>
      <c r="D4336" s="11" t="str">
        <f t="shared" si="537"/>
        <v>Clear</v>
      </c>
      <c r="E4336" s="11" t="str">
        <f t="shared" si="538"/>
        <v>Clear</v>
      </c>
      <c r="F4336" s="11" t="str">
        <f t="shared" si="539"/>
        <v>CLEAR</v>
      </c>
      <c r="G4336" s="11" t="str">
        <f t="shared" si="540"/>
        <v>clear</v>
      </c>
      <c r="H4336" s="11" t="str">
        <f>'Raw Data'!H4335</f>
        <v>Weekend</v>
      </c>
      <c r="I4336" s="11" t="str">
        <f t="shared" si="541"/>
        <v>WE</v>
      </c>
      <c r="J4336" s="11" t="str">
        <f t="shared" si="542"/>
        <v>Clear</v>
      </c>
      <c r="K4336" s="11" t="str">
        <f>TEXT('Raw Data'!F4335,"0")</f>
        <v>1</v>
      </c>
      <c r="L4336" s="11">
        <f t="shared" si="543"/>
        <v>1</v>
      </c>
    </row>
    <row r="4337" spans="1:12" x14ac:dyDescent="0.3">
      <c r="A4337" s="9">
        <f>'Raw Data'!A4336</f>
        <v>45367.048611111102</v>
      </c>
      <c r="B4337" s="11" t="str">
        <f>'Raw Data'!O4336</f>
        <v>Rain</v>
      </c>
      <c r="C4337" s="11" t="str">
        <f t="shared" si="536"/>
        <v>Rain</v>
      </c>
      <c r="D4337" s="11" t="str">
        <f t="shared" si="537"/>
        <v>Rain</v>
      </c>
      <c r="E4337" s="11" t="str">
        <f t="shared" si="538"/>
        <v>Rain</v>
      </c>
      <c r="F4337" s="11" t="str">
        <f t="shared" si="539"/>
        <v>RAIN</v>
      </c>
      <c r="G4337" s="11" t="str">
        <f t="shared" si="540"/>
        <v>rain</v>
      </c>
      <c r="H4337" s="11" t="str">
        <f>'Raw Data'!H4336</f>
        <v>Weekend</v>
      </c>
      <c r="I4337" s="11" t="str">
        <f t="shared" si="541"/>
        <v>WE</v>
      </c>
      <c r="J4337" s="11" t="str">
        <f t="shared" si="542"/>
        <v>Rain</v>
      </c>
      <c r="K4337" s="11" t="str">
        <f>TEXT('Raw Data'!F4336,"0")</f>
        <v>1</v>
      </c>
      <c r="L4337" s="11">
        <f t="shared" si="543"/>
        <v>1</v>
      </c>
    </row>
    <row r="4338" spans="1:12" x14ac:dyDescent="0.3">
      <c r="A4338" s="9">
        <f>'Raw Data'!A4337</f>
        <v>45367.052083333299</v>
      </c>
      <c r="B4338" s="11" t="str">
        <f>'Raw Data'!O4337</f>
        <v>Snow</v>
      </c>
      <c r="C4338" s="11" t="str">
        <f t="shared" si="536"/>
        <v>Snow</v>
      </c>
      <c r="D4338" s="11" t="str">
        <f t="shared" si="537"/>
        <v>Snow</v>
      </c>
      <c r="E4338" s="11" t="str">
        <f t="shared" si="538"/>
        <v>Snow</v>
      </c>
      <c r="F4338" s="11" t="str">
        <f t="shared" si="539"/>
        <v>SNOW</v>
      </c>
      <c r="G4338" s="11" t="str">
        <f t="shared" si="540"/>
        <v>snow</v>
      </c>
      <c r="H4338" s="11" t="str">
        <f>'Raw Data'!H4337</f>
        <v>Weekend</v>
      </c>
      <c r="I4338" s="11" t="str">
        <f t="shared" si="541"/>
        <v>WE</v>
      </c>
      <c r="J4338" s="11" t="str">
        <f t="shared" si="542"/>
        <v>Snow</v>
      </c>
      <c r="K4338" s="11" t="str">
        <f>TEXT('Raw Data'!F4337,"0")</f>
        <v>1</v>
      </c>
      <c r="L4338" s="11">
        <f t="shared" si="543"/>
        <v>1</v>
      </c>
    </row>
    <row r="4339" spans="1:12" x14ac:dyDescent="0.3">
      <c r="A4339" s="9">
        <f>'Raw Data'!A4338</f>
        <v>45367.055555555598</v>
      </c>
      <c r="B4339" s="11" t="str">
        <f>'Raw Data'!O4338</f>
        <v>Fog</v>
      </c>
      <c r="C4339" s="11" t="str">
        <f t="shared" si="536"/>
        <v>Fog</v>
      </c>
      <c r="D4339" s="11" t="str">
        <f t="shared" si="537"/>
        <v>Fog</v>
      </c>
      <c r="E4339" s="11" t="str">
        <f t="shared" si="538"/>
        <v>Fog</v>
      </c>
      <c r="F4339" s="11" t="str">
        <f t="shared" si="539"/>
        <v>FOG</v>
      </c>
      <c r="G4339" s="11" t="str">
        <f t="shared" si="540"/>
        <v>fog</v>
      </c>
      <c r="H4339" s="11" t="str">
        <f>'Raw Data'!H4338</f>
        <v>Weekend</v>
      </c>
      <c r="I4339" s="11" t="str">
        <f t="shared" si="541"/>
        <v>WE</v>
      </c>
      <c r="J4339" s="11" t="str">
        <f t="shared" si="542"/>
        <v>Fog</v>
      </c>
      <c r="K4339" s="11" t="str">
        <f>TEXT('Raw Data'!F4338,"0")</f>
        <v>1</v>
      </c>
      <c r="L4339" s="11">
        <f t="shared" si="543"/>
        <v>1</v>
      </c>
    </row>
    <row r="4340" spans="1:12" x14ac:dyDescent="0.3">
      <c r="A4340" s="9">
        <f>'Raw Data'!A4339</f>
        <v>45367.059027777803</v>
      </c>
      <c r="B4340" s="11" t="str">
        <f>'Raw Data'!O4339</f>
        <v>Rain</v>
      </c>
      <c r="C4340" s="11" t="str">
        <f t="shared" si="536"/>
        <v>Rain</v>
      </c>
      <c r="D4340" s="11" t="str">
        <f t="shared" si="537"/>
        <v>Rain</v>
      </c>
      <c r="E4340" s="11" t="str">
        <f t="shared" si="538"/>
        <v>Rain</v>
      </c>
      <c r="F4340" s="11" t="str">
        <f t="shared" si="539"/>
        <v>RAIN</v>
      </c>
      <c r="G4340" s="11" t="str">
        <f t="shared" si="540"/>
        <v>rain</v>
      </c>
      <c r="H4340" s="11" t="str">
        <f>'Raw Data'!H4339</f>
        <v>Weekend</v>
      </c>
      <c r="I4340" s="11" t="str">
        <f t="shared" si="541"/>
        <v>WE</v>
      </c>
      <c r="J4340" s="11" t="str">
        <f t="shared" si="542"/>
        <v>Rain</v>
      </c>
      <c r="K4340" s="11" t="str">
        <f>TEXT('Raw Data'!F4339,"0")</f>
        <v>1</v>
      </c>
      <c r="L4340" s="11">
        <f t="shared" si="543"/>
        <v>1</v>
      </c>
    </row>
    <row r="4341" spans="1:12" x14ac:dyDescent="0.3">
      <c r="A4341" s="9">
        <f>'Raw Data'!A4340</f>
        <v>45367.0625</v>
      </c>
      <c r="B4341" s="11" t="str">
        <f>'Raw Data'!O4340</f>
        <v>Rain</v>
      </c>
      <c r="C4341" s="11" t="str">
        <f t="shared" si="536"/>
        <v>Rain</v>
      </c>
      <c r="D4341" s="11" t="str">
        <f t="shared" si="537"/>
        <v>Rain</v>
      </c>
      <c r="E4341" s="11" t="str">
        <f t="shared" si="538"/>
        <v>Rain</v>
      </c>
      <c r="F4341" s="11" t="str">
        <f t="shared" si="539"/>
        <v>RAIN</v>
      </c>
      <c r="G4341" s="11" t="str">
        <f t="shared" si="540"/>
        <v>rain</v>
      </c>
      <c r="H4341" s="11" t="str">
        <f>'Raw Data'!H4340</f>
        <v>Weekend</v>
      </c>
      <c r="I4341" s="11" t="str">
        <f t="shared" si="541"/>
        <v>WE</v>
      </c>
      <c r="J4341" s="11" t="str">
        <f t="shared" si="542"/>
        <v>Rain</v>
      </c>
      <c r="K4341" s="11" t="str">
        <f>TEXT('Raw Data'!F4340,"0")</f>
        <v>1</v>
      </c>
      <c r="L4341" s="11">
        <f t="shared" si="543"/>
        <v>1</v>
      </c>
    </row>
    <row r="4342" spans="1:12" x14ac:dyDescent="0.3">
      <c r="A4342" s="9">
        <f>'Raw Data'!A4341</f>
        <v>45367.065972222197</v>
      </c>
      <c r="B4342" s="11" t="str">
        <f>'Raw Data'!O4341</f>
        <v>Snow</v>
      </c>
      <c r="C4342" s="11" t="str">
        <f t="shared" si="536"/>
        <v>Snow</v>
      </c>
      <c r="D4342" s="11" t="str">
        <f t="shared" si="537"/>
        <v>Snow</v>
      </c>
      <c r="E4342" s="11" t="str">
        <f t="shared" si="538"/>
        <v>Snow</v>
      </c>
      <c r="F4342" s="11" t="str">
        <f t="shared" si="539"/>
        <v>SNOW</v>
      </c>
      <c r="G4342" s="11" t="str">
        <f t="shared" si="540"/>
        <v>snow</v>
      </c>
      <c r="H4342" s="11" t="str">
        <f>'Raw Data'!H4341</f>
        <v>Weekend</v>
      </c>
      <c r="I4342" s="11" t="str">
        <f t="shared" si="541"/>
        <v>WE</v>
      </c>
      <c r="J4342" s="11" t="str">
        <f t="shared" si="542"/>
        <v>Snow</v>
      </c>
      <c r="K4342" s="11" t="str">
        <f>TEXT('Raw Data'!F4341,"0")</f>
        <v>1</v>
      </c>
      <c r="L4342" s="11">
        <f t="shared" si="543"/>
        <v>1</v>
      </c>
    </row>
    <row r="4343" spans="1:12" x14ac:dyDescent="0.3">
      <c r="A4343" s="9">
        <f>'Raw Data'!A4342</f>
        <v>45367.069444444503</v>
      </c>
      <c r="B4343" s="11" t="str">
        <f>'Raw Data'!O4342</f>
        <v>Clear</v>
      </c>
      <c r="C4343" s="11" t="str">
        <f t="shared" si="536"/>
        <v>Clear</v>
      </c>
      <c r="D4343" s="11" t="str">
        <f t="shared" si="537"/>
        <v>Clear</v>
      </c>
      <c r="E4343" s="11" t="str">
        <f t="shared" si="538"/>
        <v>Clear</v>
      </c>
      <c r="F4343" s="11" t="str">
        <f t="shared" si="539"/>
        <v>CLEAR</v>
      </c>
      <c r="G4343" s="11" t="str">
        <f t="shared" si="540"/>
        <v>clear</v>
      </c>
      <c r="H4343" s="11" t="str">
        <f>'Raw Data'!H4342</f>
        <v>Weekend</v>
      </c>
      <c r="I4343" s="11" t="str">
        <f t="shared" si="541"/>
        <v>WE</v>
      </c>
      <c r="J4343" s="11" t="str">
        <f t="shared" si="542"/>
        <v>Clear</v>
      </c>
      <c r="K4343" s="11" t="str">
        <f>TEXT('Raw Data'!F4342,"0")</f>
        <v>1</v>
      </c>
      <c r="L4343" s="11">
        <f t="shared" si="543"/>
        <v>1</v>
      </c>
    </row>
    <row r="4344" spans="1:12" x14ac:dyDescent="0.3">
      <c r="A4344" s="9">
        <f>'Raw Data'!A4343</f>
        <v>45367.072916666701</v>
      </c>
      <c r="B4344" s="11" t="str">
        <f>'Raw Data'!O4343</f>
        <v>Rain</v>
      </c>
      <c r="C4344" s="11" t="str">
        <f t="shared" si="536"/>
        <v>Rain</v>
      </c>
      <c r="D4344" s="11" t="str">
        <f t="shared" si="537"/>
        <v>Rain</v>
      </c>
      <c r="E4344" s="11" t="str">
        <f t="shared" si="538"/>
        <v>Rain</v>
      </c>
      <c r="F4344" s="11" t="str">
        <f t="shared" si="539"/>
        <v>RAIN</v>
      </c>
      <c r="G4344" s="11" t="str">
        <f t="shared" si="540"/>
        <v>rain</v>
      </c>
      <c r="H4344" s="11" t="str">
        <f>'Raw Data'!H4343</f>
        <v>Weekend</v>
      </c>
      <c r="I4344" s="11" t="str">
        <f t="shared" si="541"/>
        <v>WE</v>
      </c>
      <c r="J4344" s="11" t="str">
        <f t="shared" si="542"/>
        <v>Rain</v>
      </c>
      <c r="K4344" s="11" t="str">
        <f>TEXT('Raw Data'!F4343,"0")</f>
        <v>1</v>
      </c>
      <c r="L4344" s="11">
        <f t="shared" si="543"/>
        <v>1</v>
      </c>
    </row>
    <row r="4345" spans="1:12" x14ac:dyDescent="0.3">
      <c r="A4345" s="9">
        <f>'Raw Data'!A4344</f>
        <v>45367.076388888898</v>
      </c>
      <c r="B4345" s="11" t="str">
        <f>'Raw Data'!O4344</f>
        <v>Clear</v>
      </c>
      <c r="C4345" s="11" t="str">
        <f t="shared" si="536"/>
        <v>Clear</v>
      </c>
      <c r="D4345" s="11" t="str">
        <f t="shared" si="537"/>
        <v>Clear</v>
      </c>
      <c r="E4345" s="11" t="str">
        <f t="shared" si="538"/>
        <v>Clear</v>
      </c>
      <c r="F4345" s="11" t="str">
        <f t="shared" si="539"/>
        <v>CLEAR</v>
      </c>
      <c r="G4345" s="11" t="str">
        <f t="shared" si="540"/>
        <v>clear</v>
      </c>
      <c r="H4345" s="11" t="str">
        <f>'Raw Data'!H4344</f>
        <v>Weekend</v>
      </c>
      <c r="I4345" s="11" t="str">
        <f t="shared" si="541"/>
        <v>WE</v>
      </c>
      <c r="J4345" s="11" t="str">
        <f t="shared" si="542"/>
        <v>Clear</v>
      </c>
      <c r="K4345" s="11" t="str">
        <f>TEXT('Raw Data'!F4344,"0")</f>
        <v>1</v>
      </c>
      <c r="L4345" s="11">
        <f t="shared" si="543"/>
        <v>1</v>
      </c>
    </row>
    <row r="4346" spans="1:12" x14ac:dyDescent="0.3">
      <c r="A4346" s="9">
        <f>'Raw Data'!A4345</f>
        <v>45367.079861111102</v>
      </c>
      <c r="B4346" s="11" t="str">
        <f>'Raw Data'!O4345</f>
        <v>Clear</v>
      </c>
      <c r="C4346" s="11" t="str">
        <f t="shared" si="536"/>
        <v>Clear</v>
      </c>
      <c r="D4346" s="11" t="str">
        <f t="shared" si="537"/>
        <v>Clear</v>
      </c>
      <c r="E4346" s="11" t="str">
        <f t="shared" si="538"/>
        <v>Clear</v>
      </c>
      <c r="F4346" s="11" t="str">
        <f t="shared" si="539"/>
        <v>CLEAR</v>
      </c>
      <c r="G4346" s="11" t="str">
        <f t="shared" si="540"/>
        <v>clear</v>
      </c>
      <c r="H4346" s="11" t="str">
        <f>'Raw Data'!H4345</f>
        <v>Weekend</v>
      </c>
      <c r="I4346" s="11" t="str">
        <f t="shared" si="541"/>
        <v>WE</v>
      </c>
      <c r="J4346" s="11" t="str">
        <f t="shared" si="542"/>
        <v>Clear</v>
      </c>
      <c r="K4346" s="11" t="str">
        <f>TEXT('Raw Data'!F4345,"0")</f>
        <v>1</v>
      </c>
      <c r="L4346" s="11">
        <f t="shared" si="543"/>
        <v>1</v>
      </c>
    </row>
    <row r="4347" spans="1:12" x14ac:dyDescent="0.3">
      <c r="A4347" s="9">
        <f>'Raw Data'!A4346</f>
        <v>45367.083333333299</v>
      </c>
      <c r="B4347" s="11" t="str">
        <f>'Raw Data'!O4346</f>
        <v>Rain</v>
      </c>
      <c r="C4347" s="11" t="str">
        <f t="shared" si="536"/>
        <v>Rain</v>
      </c>
      <c r="D4347" s="11" t="str">
        <f t="shared" si="537"/>
        <v>Rain</v>
      </c>
      <c r="E4347" s="11" t="str">
        <f t="shared" si="538"/>
        <v>Rain</v>
      </c>
      <c r="F4347" s="11" t="str">
        <f t="shared" si="539"/>
        <v>RAIN</v>
      </c>
      <c r="G4347" s="11" t="str">
        <f t="shared" si="540"/>
        <v>rain</v>
      </c>
      <c r="H4347" s="11" t="str">
        <f>'Raw Data'!H4346</f>
        <v>Weekend</v>
      </c>
      <c r="I4347" s="11" t="str">
        <f t="shared" si="541"/>
        <v>WE</v>
      </c>
      <c r="J4347" s="11" t="str">
        <f t="shared" si="542"/>
        <v>Rain</v>
      </c>
      <c r="K4347" s="11" t="str">
        <f>TEXT('Raw Data'!F4346,"0")</f>
        <v>2</v>
      </c>
      <c r="L4347" s="11">
        <f t="shared" si="543"/>
        <v>2</v>
      </c>
    </row>
    <row r="4348" spans="1:12" x14ac:dyDescent="0.3">
      <c r="A4348" s="9">
        <f>'Raw Data'!A4347</f>
        <v>45367.086805555598</v>
      </c>
      <c r="B4348" s="11" t="str">
        <f>'Raw Data'!O4347</f>
        <v>Fog</v>
      </c>
      <c r="C4348" s="11" t="str">
        <f t="shared" si="536"/>
        <v>Fog</v>
      </c>
      <c r="D4348" s="11" t="str">
        <f t="shared" si="537"/>
        <v>Fog</v>
      </c>
      <c r="E4348" s="11" t="str">
        <f t="shared" si="538"/>
        <v>Fog</v>
      </c>
      <c r="F4348" s="11" t="str">
        <f t="shared" si="539"/>
        <v>FOG</v>
      </c>
      <c r="G4348" s="11" t="str">
        <f t="shared" si="540"/>
        <v>fog</v>
      </c>
      <c r="H4348" s="11" t="str">
        <f>'Raw Data'!H4347</f>
        <v>Weekend</v>
      </c>
      <c r="I4348" s="11" t="str">
        <f t="shared" si="541"/>
        <v>WE</v>
      </c>
      <c r="J4348" s="11" t="str">
        <f t="shared" si="542"/>
        <v>Fog</v>
      </c>
      <c r="K4348" s="11" t="str">
        <f>TEXT('Raw Data'!F4347,"0")</f>
        <v>2</v>
      </c>
      <c r="L4348" s="11">
        <f t="shared" si="543"/>
        <v>2</v>
      </c>
    </row>
    <row r="4349" spans="1:12" x14ac:dyDescent="0.3">
      <c r="A4349" s="9">
        <f>'Raw Data'!A4348</f>
        <v>45367.090277777803</v>
      </c>
      <c r="B4349" s="11" t="str">
        <f>'Raw Data'!O4348</f>
        <v>Snow</v>
      </c>
      <c r="C4349" s="11" t="str">
        <f t="shared" si="536"/>
        <v>Snow</v>
      </c>
      <c r="D4349" s="11" t="str">
        <f t="shared" si="537"/>
        <v>Snow</v>
      </c>
      <c r="E4349" s="11" t="str">
        <f t="shared" si="538"/>
        <v>Snow</v>
      </c>
      <c r="F4349" s="11" t="str">
        <f t="shared" si="539"/>
        <v>SNOW</v>
      </c>
      <c r="G4349" s="11" t="str">
        <f t="shared" si="540"/>
        <v>snow</v>
      </c>
      <c r="H4349" s="11" t="str">
        <f>'Raw Data'!H4348</f>
        <v>Weekend</v>
      </c>
      <c r="I4349" s="11" t="str">
        <f t="shared" si="541"/>
        <v>WE</v>
      </c>
      <c r="J4349" s="11" t="str">
        <f t="shared" si="542"/>
        <v>Snow</v>
      </c>
      <c r="K4349" s="11" t="str">
        <f>TEXT('Raw Data'!F4348,"0")</f>
        <v>2</v>
      </c>
      <c r="L4349" s="11">
        <f t="shared" si="543"/>
        <v>2</v>
      </c>
    </row>
    <row r="4350" spans="1:12" x14ac:dyDescent="0.3">
      <c r="A4350" s="9">
        <f>'Raw Data'!A4349</f>
        <v>45367.09375</v>
      </c>
      <c r="B4350" s="11" t="str">
        <f>'Raw Data'!O4349</f>
        <v>Rain</v>
      </c>
      <c r="C4350" s="11" t="str">
        <f t="shared" si="536"/>
        <v>Rain</v>
      </c>
      <c r="D4350" s="11" t="str">
        <f t="shared" si="537"/>
        <v>Rain</v>
      </c>
      <c r="E4350" s="11" t="str">
        <f t="shared" si="538"/>
        <v>Rain</v>
      </c>
      <c r="F4350" s="11" t="str">
        <f t="shared" si="539"/>
        <v>RAIN</v>
      </c>
      <c r="G4350" s="11" t="str">
        <f t="shared" si="540"/>
        <v>rain</v>
      </c>
      <c r="H4350" s="11" t="str">
        <f>'Raw Data'!H4349</f>
        <v>Weekend</v>
      </c>
      <c r="I4350" s="11" t="str">
        <f t="shared" si="541"/>
        <v>WE</v>
      </c>
      <c r="J4350" s="11" t="str">
        <f t="shared" si="542"/>
        <v>Rain</v>
      </c>
      <c r="K4350" s="11" t="str">
        <f>TEXT('Raw Data'!F4349,"0")</f>
        <v>2</v>
      </c>
      <c r="L4350" s="11">
        <f t="shared" si="543"/>
        <v>2</v>
      </c>
    </row>
    <row r="4351" spans="1:12" x14ac:dyDescent="0.3">
      <c r="A4351" s="9">
        <f>'Raw Data'!A4350</f>
        <v>45367.097222222197</v>
      </c>
      <c r="B4351" s="11" t="str">
        <f>'Raw Data'!O4350</f>
        <v>Rain</v>
      </c>
      <c r="C4351" s="11" t="str">
        <f t="shared" si="536"/>
        <v>Rain</v>
      </c>
      <c r="D4351" s="11" t="str">
        <f t="shared" si="537"/>
        <v>Rain</v>
      </c>
      <c r="E4351" s="11" t="str">
        <f t="shared" si="538"/>
        <v>Rain</v>
      </c>
      <c r="F4351" s="11" t="str">
        <f t="shared" si="539"/>
        <v>RAIN</v>
      </c>
      <c r="G4351" s="11" t="str">
        <f t="shared" si="540"/>
        <v>rain</v>
      </c>
      <c r="H4351" s="11" t="str">
        <f>'Raw Data'!H4350</f>
        <v>Weekend</v>
      </c>
      <c r="I4351" s="11" t="str">
        <f t="shared" si="541"/>
        <v>WE</v>
      </c>
      <c r="J4351" s="11" t="str">
        <f t="shared" si="542"/>
        <v>Rain</v>
      </c>
      <c r="K4351" s="11" t="str">
        <f>TEXT('Raw Data'!F4350,"0")</f>
        <v>2</v>
      </c>
      <c r="L4351" s="11">
        <f t="shared" si="543"/>
        <v>2</v>
      </c>
    </row>
    <row r="4352" spans="1:12" x14ac:dyDescent="0.3">
      <c r="A4352" s="9">
        <f>'Raw Data'!A4351</f>
        <v>45367.100694444503</v>
      </c>
      <c r="B4352" s="11" t="str">
        <f>'Raw Data'!O4351</f>
        <v>Snow</v>
      </c>
      <c r="C4352" s="11" t="str">
        <f t="shared" si="536"/>
        <v>Snow</v>
      </c>
      <c r="D4352" s="11" t="str">
        <f t="shared" si="537"/>
        <v>Snow</v>
      </c>
      <c r="E4352" s="11" t="str">
        <f t="shared" si="538"/>
        <v>Snow</v>
      </c>
      <c r="F4352" s="11" t="str">
        <f t="shared" si="539"/>
        <v>SNOW</v>
      </c>
      <c r="G4352" s="11" t="str">
        <f t="shared" si="540"/>
        <v>snow</v>
      </c>
      <c r="H4352" s="11" t="str">
        <f>'Raw Data'!H4351</f>
        <v>Weekend</v>
      </c>
      <c r="I4352" s="11" t="str">
        <f t="shared" si="541"/>
        <v>WE</v>
      </c>
      <c r="J4352" s="11" t="str">
        <f t="shared" si="542"/>
        <v>Snow</v>
      </c>
      <c r="K4352" s="11" t="str">
        <f>TEXT('Raw Data'!F4351,"0")</f>
        <v>2</v>
      </c>
      <c r="L4352" s="11">
        <f t="shared" si="543"/>
        <v>2</v>
      </c>
    </row>
    <row r="4353" spans="1:12" x14ac:dyDescent="0.3">
      <c r="A4353" s="9">
        <f>'Raw Data'!A4352</f>
        <v>45367.104166666701</v>
      </c>
      <c r="B4353" s="11" t="str">
        <f>'Raw Data'!O4352</f>
        <v>Snow</v>
      </c>
      <c r="C4353" s="11" t="str">
        <f t="shared" si="536"/>
        <v>Snow</v>
      </c>
      <c r="D4353" s="11" t="str">
        <f t="shared" si="537"/>
        <v>Snow</v>
      </c>
      <c r="E4353" s="11" t="str">
        <f t="shared" si="538"/>
        <v>Snow</v>
      </c>
      <c r="F4353" s="11" t="str">
        <f t="shared" si="539"/>
        <v>SNOW</v>
      </c>
      <c r="G4353" s="11" t="str">
        <f t="shared" si="540"/>
        <v>snow</v>
      </c>
      <c r="H4353" s="11" t="str">
        <f>'Raw Data'!H4352</f>
        <v>Weekend</v>
      </c>
      <c r="I4353" s="11" t="str">
        <f t="shared" si="541"/>
        <v>WE</v>
      </c>
      <c r="J4353" s="11" t="str">
        <f t="shared" si="542"/>
        <v>Snow</v>
      </c>
      <c r="K4353" s="11" t="str">
        <f>TEXT('Raw Data'!F4352,"0")</f>
        <v>2</v>
      </c>
      <c r="L4353" s="11">
        <f t="shared" si="543"/>
        <v>2</v>
      </c>
    </row>
    <row r="4354" spans="1:12" x14ac:dyDescent="0.3">
      <c r="A4354" s="9">
        <f>'Raw Data'!A4353</f>
        <v>45367.107638888898</v>
      </c>
      <c r="B4354" s="11" t="str">
        <f>'Raw Data'!O4353</f>
        <v>Snow</v>
      </c>
      <c r="C4354" s="11" t="str">
        <f t="shared" si="536"/>
        <v>Snow</v>
      </c>
      <c r="D4354" s="11" t="str">
        <f t="shared" si="537"/>
        <v>Snow</v>
      </c>
      <c r="E4354" s="11" t="str">
        <f t="shared" si="538"/>
        <v>Snow</v>
      </c>
      <c r="F4354" s="11" t="str">
        <f t="shared" si="539"/>
        <v>SNOW</v>
      </c>
      <c r="G4354" s="11" t="str">
        <f t="shared" si="540"/>
        <v>snow</v>
      </c>
      <c r="H4354" s="11" t="str">
        <f>'Raw Data'!H4353</f>
        <v>Weekend</v>
      </c>
      <c r="I4354" s="11" t="str">
        <f t="shared" si="541"/>
        <v>WE</v>
      </c>
      <c r="J4354" s="11" t="str">
        <f t="shared" si="542"/>
        <v>Snow</v>
      </c>
      <c r="K4354" s="11" t="str">
        <f>TEXT('Raw Data'!F4353,"0")</f>
        <v>2</v>
      </c>
      <c r="L4354" s="11">
        <f t="shared" si="543"/>
        <v>2</v>
      </c>
    </row>
    <row r="4355" spans="1:12" x14ac:dyDescent="0.3">
      <c r="A4355" s="9">
        <f>'Raw Data'!A4354</f>
        <v>45367.111111111102</v>
      </c>
      <c r="B4355" s="11" t="str">
        <f>'Raw Data'!O4354</f>
        <v>Clear</v>
      </c>
      <c r="C4355" s="11" t="str">
        <f t="shared" ref="C4355:C4418" si="544">TRIM(B4355)</f>
        <v>Clear</v>
      </c>
      <c r="D4355" s="11" t="str">
        <f t="shared" ref="D4355:D4418" si="545">CLEAN(C4355)</f>
        <v>Clear</v>
      </c>
      <c r="E4355" s="11" t="str">
        <f t="shared" ref="E4355:E4418" si="546">PROPER(D4355)</f>
        <v>Clear</v>
      </c>
      <c r="F4355" s="11" t="str">
        <f t="shared" ref="F4355:F4418" si="547">UPPER(B4355)</f>
        <v>CLEAR</v>
      </c>
      <c r="G4355" s="11" t="str">
        <f t="shared" ref="G4355:G4418" si="548">LOWER(B4355)</f>
        <v>clear</v>
      </c>
      <c r="H4355" s="11" t="str">
        <f>'Raw Data'!H4354</f>
        <v>Weekend</v>
      </c>
      <c r="I4355" s="11" t="str">
        <f t="shared" ref="I4355:I4418" si="549">SUBSTITUTE(SUBSTITUTE(H4355,"Weekday","WD"),"Weekend","WE")</f>
        <v>WE</v>
      </c>
      <c r="J4355" s="11" t="str">
        <f t="shared" ref="J4355:J4418" si="550">PROPER(TRIM(CLEAN(B4355)))</f>
        <v>Clear</v>
      </c>
      <c r="K4355" s="11" t="str">
        <f>TEXT('Raw Data'!F4354,"0")</f>
        <v>2</v>
      </c>
      <c r="L4355" s="11">
        <f t="shared" ref="L4355:L4418" si="551">VALUE(K4355)</f>
        <v>2</v>
      </c>
    </row>
    <row r="4356" spans="1:12" x14ac:dyDescent="0.3">
      <c r="A4356" s="9">
        <f>'Raw Data'!A4355</f>
        <v>45367.114583333299</v>
      </c>
      <c r="B4356" s="11" t="str">
        <f>'Raw Data'!O4355</f>
        <v>Rain</v>
      </c>
      <c r="C4356" s="11" t="str">
        <f t="shared" si="544"/>
        <v>Rain</v>
      </c>
      <c r="D4356" s="11" t="str">
        <f t="shared" si="545"/>
        <v>Rain</v>
      </c>
      <c r="E4356" s="11" t="str">
        <f t="shared" si="546"/>
        <v>Rain</v>
      </c>
      <c r="F4356" s="11" t="str">
        <f t="shared" si="547"/>
        <v>RAIN</v>
      </c>
      <c r="G4356" s="11" t="str">
        <f t="shared" si="548"/>
        <v>rain</v>
      </c>
      <c r="H4356" s="11" t="str">
        <f>'Raw Data'!H4355</f>
        <v>Weekend</v>
      </c>
      <c r="I4356" s="11" t="str">
        <f t="shared" si="549"/>
        <v>WE</v>
      </c>
      <c r="J4356" s="11" t="str">
        <f t="shared" si="550"/>
        <v>Rain</v>
      </c>
      <c r="K4356" s="11" t="str">
        <f>TEXT('Raw Data'!F4355,"0")</f>
        <v>2</v>
      </c>
      <c r="L4356" s="11">
        <f t="shared" si="551"/>
        <v>2</v>
      </c>
    </row>
    <row r="4357" spans="1:12" x14ac:dyDescent="0.3">
      <c r="A4357" s="9">
        <f>'Raw Data'!A4356</f>
        <v>45367.118055555598</v>
      </c>
      <c r="B4357" s="11" t="str">
        <f>'Raw Data'!O4356</f>
        <v>Clear</v>
      </c>
      <c r="C4357" s="11" t="str">
        <f t="shared" si="544"/>
        <v>Clear</v>
      </c>
      <c r="D4357" s="11" t="str">
        <f t="shared" si="545"/>
        <v>Clear</v>
      </c>
      <c r="E4357" s="11" t="str">
        <f t="shared" si="546"/>
        <v>Clear</v>
      </c>
      <c r="F4357" s="11" t="str">
        <f t="shared" si="547"/>
        <v>CLEAR</v>
      </c>
      <c r="G4357" s="11" t="str">
        <f t="shared" si="548"/>
        <v>clear</v>
      </c>
      <c r="H4357" s="11" t="str">
        <f>'Raw Data'!H4356</f>
        <v>Weekend</v>
      </c>
      <c r="I4357" s="11" t="str">
        <f t="shared" si="549"/>
        <v>WE</v>
      </c>
      <c r="J4357" s="11" t="str">
        <f t="shared" si="550"/>
        <v>Clear</v>
      </c>
      <c r="K4357" s="11" t="str">
        <f>TEXT('Raw Data'!F4356,"0")</f>
        <v>2</v>
      </c>
      <c r="L4357" s="11">
        <f t="shared" si="551"/>
        <v>2</v>
      </c>
    </row>
    <row r="4358" spans="1:12" x14ac:dyDescent="0.3">
      <c r="A4358" s="9">
        <f>'Raw Data'!A4357</f>
        <v>45367.121527777803</v>
      </c>
      <c r="B4358" s="11" t="str">
        <f>'Raw Data'!O4357</f>
        <v>Clear</v>
      </c>
      <c r="C4358" s="11" t="str">
        <f t="shared" si="544"/>
        <v>Clear</v>
      </c>
      <c r="D4358" s="11" t="str">
        <f t="shared" si="545"/>
        <v>Clear</v>
      </c>
      <c r="E4358" s="11" t="str">
        <f t="shared" si="546"/>
        <v>Clear</v>
      </c>
      <c r="F4358" s="11" t="str">
        <f t="shared" si="547"/>
        <v>CLEAR</v>
      </c>
      <c r="G4358" s="11" t="str">
        <f t="shared" si="548"/>
        <v>clear</v>
      </c>
      <c r="H4358" s="11" t="str">
        <f>'Raw Data'!H4357</f>
        <v>Weekend</v>
      </c>
      <c r="I4358" s="11" t="str">
        <f t="shared" si="549"/>
        <v>WE</v>
      </c>
      <c r="J4358" s="11" t="str">
        <f t="shared" si="550"/>
        <v>Clear</v>
      </c>
      <c r="K4358" s="11" t="str">
        <f>TEXT('Raw Data'!F4357,"0")</f>
        <v>2</v>
      </c>
      <c r="L4358" s="11">
        <f t="shared" si="551"/>
        <v>2</v>
      </c>
    </row>
    <row r="4359" spans="1:12" x14ac:dyDescent="0.3">
      <c r="A4359" s="9">
        <f>'Raw Data'!A4358</f>
        <v>45367.125</v>
      </c>
      <c r="B4359" s="11" t="str">
        <f>'Raw Data'!O4358</f>
        <v>Fog</v>
      </c>
      <c r="C4359" s="11" t="str">
        <f t="shared" si="544"/>
        <v>Fog</v>
      </c>
      <c r="D4359" s="11" t="str">
        <f t="shared" si="545"/>
        <v>Fog</v>
      </c>
      <c r="E4359" s="11" t="str">
        <f t="shared" si="546"/>
        <v>Fog</v>
      </c>
      <c r="F4359" s="11" t="str">
        <f t="shared" si="547"/>
        <v>FOG</v>
      </c>
      <c r="G4359" s="11" t="str">
        <f t="shared" si="548"/>
        <v>fog</v>
      </c>
      <c r="H4359" s="11" t="str">
        <f>'Raw Data'!H4358</f>
        <v>Weekend</v>
      </c>
      <c r="I4359" s="11" t="str">
        <f t="shared" si="549"/>
        <v>WE</v>
      </c>
      <c r="J4359" s="11" t="str">
        <f t="shared" si="550"/>
        <v>Fog</v>
      </c>
      <c r="K4359" s="11" t="str">
        <f>TEXT('Raw Data'!F4358,"0")</f>
        <v>3</v>
      </c>
      <c r="L4359" s="11">
        <f t="shared" si="551"/>
        <v>3</v>
      </c>
    </row>
    <row r="4360" spans="1:12" x14ac:dyDescent="0.3">
      <c r="A4360" s="9">
        <f>'Raw Data'!A4359</f>
        <v>45367.128472222197</v>
      </c>
      <c r="B4360" s="11" t="str">
        <f>'Raw Data'!O4359</f>
        <v>Clear</v>
      </c>
      <c r="C4360" s="11" t="str">
        <f t="shared" si="544"/>
        <v>Clear</v>
      </c>
      <c r="D4360" s="11" t="str">
        <f t="shared" si="545"/>
        <v>Clear</v>
      </c>
      <c r="E4360" s="11" t="str">
        <f t="shared" si="546"/>
        <v>Clear</v>
      </c>
      <c r="F4360" s="11" t="str">
        <f t="shared" si="547"/>
        <v>CLEAR</v>
      </c>
      <c r="G4360" s="11" t="str">
        <f t="shared" si="548"/>
        <v>clear</v>
      </c>
      <c r="H4360" s="11" t="str">
        <f>'Raw Data'!H4359</f>
        <v>Weekend</v>
      </c>
      <c r="I4360" s="11" t="str">
        <f t="shared" si="549"/>
        <v>WE</v>
      </c>
      <c r="J4360" s="11" t="str">
        <f t="shared" si="550"/>
        <v>Clear</v>
      </c>
      <c r="K4360" s="11" t="str">
        <f>TEXT('Raw Data'!F4359,"0")</f>
        <v>3</v>
      </c>
      <c r="L4360" s="11">
        <f t="shared" si="551"/>
        <v>3</v>
      </c>
    </row>
    <row r="4361" spans="1:12" x14ac:dyDescent="0.3">
      <c r="A4361" s="9">
        <f>'Raw Data'!A4360</f>
        <v>45367.131944444503</v>
      </c>
      <c r="B4361" s="11" t="str">
        <f>'Raw Data'!O4360</f>
        <v>Clear</v>
      </c>
      <c r="C4361" s="11" t="str">
        <f t="shared" si="544"/>
        <v>Clear</v>
      </c>
      <c r="D4361" s="11" t="str">
        <f t="shared" si="545"/>
        <v>Clear</v>
      </c>
      <c r="E4361" s="11" t="str">
        <f t="shared" si="546"/>
        <v>Clear</v>
      </c>
      <c r="F4361" s="11" t="str">
        <f t="shared" si="547"/>
        <v>CLEAR</v>
      </c>
      <c r="G4361" s="11" t="str">
        <f t="shared" si="548"/>
        <v>clear</v>
      </c>
      <c r="H4361" s="11" t="str">
        <f>'Raw Data'!H4360</f>
        <v>Weekend</v>
      </c>
      <c r="I4361" s="11" t="str">
        <f t="shared" si="549"/>
        <v>WE</v>
      </c>
      <c r="J4361" s="11" t="str">
        <f t="shared" si="550"/>
        <v>Clear</v>
      </c>
      <c r="K4361" s="11" t="str">
        <f>TEXT('Raw Data'!F4360,"0")</f>
        <v>3</v>
      </c>
      <c r="L4361" s="11">
        <f t="shared" si="551"/>
        <v>3</v>
      </c>
    </row>
    <row r="4362" spans="1:12" x14ac:dyDescent="0.3">
      <c r="A4362" s="9">
        <f>'Raw Data'!A4361</f>
        <v>45367.135416666701</v>
      </c>
      <c r="B4362" s="11" t="str">
        <f>'Raw Data'!O4361</f>
        <v>Clear</v>
      </c>
      <c r="C4362" s="11" t="str">
        <f t="shared" si="544"/>
        <v>Clear</v>
      </c>
      <c r="D4362" s="11" t="str">
        <f t="shared" si="545"/>
        <v>Clear</v>
      </c>
      <c r="E4362" s="11" t="str">
        <f t="shared" si="546"/>
        <v>Clear</v>
      </c>
      <c r="F4362" s="11" t="str">
        <f t="shared" si="547"/>
        <v>CLEAR</v>
      </c>
      <c r="G4362" s="11" t="str">
        <f t="shared" si="548"/>
        <v>clear</v>
      </c>
      <c r="H4362" s="11" t="str">
        <f>'Raw Data'!H4361</f>
        <v>Weekend</v>
      </c>
      <c r="I4362" s="11" t="str">
        <f t="shared" si="549"/>
        <v>WE</v>
      </c>
      <c r="J4362" s="11" t="str">
        <f t="shared" si="550"/>
        <v>Clear</v>
      </c>
      <c r="K4362" s="11" t="str">
        <f>TEXT('Raw Data'!F4361,"0")</f>
        <v>3</v>
      </c>
      <c r="L4362" s="11">
        <f t="shared" si="551"/>
        <v>3</v>
      </c>
    </row>
    <row r="4363" spans="1:12" x14ac:dyDescent="0.3">
      <c r="A4363" s="9">
        <f>'Raw Data'!A4362</f>
        <v>45367.138888888898</v>
      </c>
      <c r="B4363" s="11" t="str">
        <f>'Raw Data'!O4362</f>
        <v>Fog</v>
      </c>
      <c r="C4363" s="11" t="str">
        <f t="shared" si="544"/>
        <v>Fog</v>
      </c>
      <c r="D4363" s="11" t="str">
        <f t="shared" si="545"/>
        <v>Fog</v>
      </c>
      <c r="E4363" s="11" t="str">
        <f t="shared" si="546"/>
        <v>Fog</v>
      </c>
      <c r="F4363" s="11" t="str">
        <f t="shared" si="547"/>
        <v>FOG</v>
      </c>
      <c r="G4363" s="11" t="str">
        <f t="shared" si="548"/>
        <v>fog</v>
      </c>
      <c r="H4363" s="11" t="str">
        <f>'Raw Data'!H4362</f>
        <v>Weekend</v>
      </c>
      <c r="I4363" s="11" t="str">
        <f t="shared" si="549"/>
        <v>WE</v>
      </c>
      <c r="J4363" s="11" t="str">
        <f t="shared" si="550"/>
        <v>Fog</v>
      </c>
      <c r="K4363" s="11" t="str">
        <f>TEXT('Raw Data'!F4362,"0")</f>
        <v>3</v>
      </c>
      <c r="L4363" s="11">
        <f t="shared" si="551"/>
        <v>3</v>
      </c>
    </row>
    <row r="4364" spans="1:12" x14ac:dyDescent="0.3">
      <c r="A4364" s="9">
        <f>'Raw Data'!A4363</f>
        <v>45367.142361111102</v>
      </c>
      <c r="B4364" s="11" t="str">
        <f>'Raw Data'!O4363</f>
        <v>Fog</v>
      </c>
      <c r="C4364" s="11" t="str">
        <f t="shared" si="544"/>
        <v>Fog</v>
      </c>
      <c r="D4364" s="11" t="str">
        <f t="shared" si="545"/>
        <v>Fog</v>
      </c>
      <c r="E4364" s="11" t="str">
        <f t="shared" si="546"/>
        <v>Fog</v>
      </c>
      <c r="F4364" s="11" t="str">
        <f t="shared" si="547"/>
        <v>FOG</v>
      </c>
      <c r="G4364" s="11" t="str">
        <f t="shared" si="548"/>
        <v>fog</v>
      </c>
      <c r="H4364" s="11" t="str">
        <f>'Raw Data'!H4363</f>
        <v>Weekend</v>
      </c>
      <c r="I4364" s="11" t="str">
        <f t="shared" si="549"/>
        <v>WE</v>
      </c>
      <c r="J4364" s="11" t="str">
        <f t="shared" si="550"/>
        <v>Fog</v>
      </c>
      <c r="K4364" s="11" t="str">
        <f>TEXT('Raw Data'!F4363,"0")</f>
        <v>3</v>
      </c>
      <c r="L4364" s="11">
        <f t="shared" si="551"/>
        <v>3</v>
      </c>
    </row>
    <row r="4365" spans="1:12" x14ac:dyDescent="0.3">
      <c r="A4365" s="9">
        <f>'Raw Data'!A4364</f>
        <v>45367.145833333299</v>
      </c>
      <c r="B4365" s="11" t="str">
        <f>'Raw Data'!O4364</f>
        <v>Fog</v>
      </c>
      <c r="C4365" s="11" t="str">
        <f t="shared" si="544"/>
        <v>Fog</v>
      </c>
      <c r="D4365" s="11" t="str">
        <f t="shared" si="545"/>
        <v>Fog</v>
      </c>
      <c r="E4365" s="11" t="str">
        <f t="shared" si="546"/>
        <v>Fog</v>
      </c>
      <c r="F4365" s="11" t="str">
        <f t="shared" si="547"/>
        <v>FOG</v>
      </c>
      <c r="G4365" s="11" t="str">
        <f t="shared" si="548"/>
        <v>fog</v>
      </c>
      <c r="H4365" s="11" t="str">
        <f>'Raw Data'!H4364</f>
        <v>Weekend</v>
      </c>
      <c r="I4365" s="11" t="str">
        <f t="shared" si="549"/>
        <v>WE</v>
      </c>
      <c r="J4365" s="11" t="str">
        <f t="shared" si="550"/>
        <v>Fog</v>
      </c>
      <c r="K4365" s="11" t="str">
        <f>TEXT('Raw Data'!F4364,"0")</f>
        <v>3</v>
      </c>
      <c r="L4365" s="11">
        <f t="shared" si="551"/>
        <v>3</v>
      </c>
    </row>
    <row r="4366" spans="1:12" x14ac:dyDescent="0.3">
      <c r="A4366" s="9">
        <f>'Raw Data'!A4365</f>
        <v>45367.149305555598</v>
      </c>
      <c r="B4366" s="11" t="str">
        <f>'Raw Data'!O4365</f>
        <v>Rain</v>
      </c>
      <c r="C4366" s="11" t="str">
        <f t="shared" si="544"/>
        <v>Rain</v>
      </c>
      <c r="D4366" s="11" t="str">
        <f t="shared" si="545"/>
        <v>Rain</v>
      </c>
      <c r="E4366" s="11" t="str">
        <f t="shared" si="546"/>
        <v>Rain</v>
      </c>
      <c r="F4366" s="11" t="str">
        <f t="shared" si="547"/>
        <v>RAIN</v>
      </c>
      <c r="G4366" s="11" t="str">
        <f t="shared" si="548"/>
        <v>rain</v>
      </c>
      <c r="H4366" s="11" t="str">
        <f>'Raw Data'!H4365</f>
        <v>Weekend</v>
      </c>
      <c r="I4366" s="11" t="str">
        <f t="shared" si="549"/>
        <v>WE</v>
      </c>
      <c r="J4366" s="11" t="str">
        <f t="shared" si="550"/>
        <v>Rain</v>
      </c>
      <c r="K4366" s="11" t="str">
        <f>TEXT('Raw Data'!F4365,"0")</f>
        <v>3</v>
      </c>
      <c r="L4366" s="11">
        <f t="shared" si="551"/>
        <v>3</v>
      </c>
    </row>
    <row r="4367" spans="1:12" x14ac:dyDescent="0.3">
      <c r="A4367" s="9">
        <f>'Raw Data'!A4366</f>
        <v>45367.152777777803</v>
      </c>
      <c r="B4367" s="11" t="str">
        <f>'Raw Data'!O4366</f>
        <v>Clear</v>
      </c>
      <c r="C4367" s="11" t="str">
        <f t="shared" si="544"/>
        <v>Clear</v>
      </c>
      <c r="D4367" s="11" t="str">
        <f t="shared" si="545"/>
        <v>Clear</v>
      </c>
      <c r="E4367" s="11" t="str">
        <f t="shared" si="546"/>
        <v>Clear</v>
      </c>
      <c r="F4367" s="11" t="str">
        <f t="shared" si="547"/>
        <v>CLEAR</v>
      </c>
      <c r="G4367" s="11" t="str">
        <f t="shared" si="548"/>
        <v>clear</v>
      </c>
      <c r="H4367" s="11" t="str">
        <f>'Raw Data'!H4366</f>
        <v>Weekend</v>
      </c>
      <c r="I4367" s="11" t="str">
        <f t="shared" si="549"/>
        <v>WE</v>
      </c>
      <c r="J4367" s="11" t="str">
        <f t="shared" si="550"/>
        <v>Clear</v>
      </c>
      <c r="K4367" s="11" t="str">
        <f>TEXT('Raw Data'!F4366,"0")</f>
        <v>3</v>
      </c>
      <c r="L4367" s="11">
        <f t="shared" si="551"/>
        <v>3</v>
      </c>
    </row>
    <row r="4368" spans="1:12" x14ac:dyDescent="0.3">
      <c r="A4368" s="9">
        <f>'Raw Data'!A4367</f>
        <v>45367.15625</v>
      </c>
      <c r="B4368" s="11" t="str">
        <f>'Raw Data'!O4367</f>
        <v>Fog</v>
      </c>
      <c r="C4368" s="11" t="str">
        <f t="shared" si="544"/>
        <v>Fog</v>
      </c>
      <c r="D4368" s="11" t="str">
        <f t="shared" si="545"/>
        <v>Fog</v>
      </c>
      <c r="E4368" s="11" t="str">
        <f t="shared" si="546"/>
        <v>Fog</v>
      </c>
      <c r="F4368" s="11" t="str">
        <f t="shared" si="547"/>
        <v>FOG</v>
      </c>
      <c r="G4368" s="11" t="str">
        <f t="shared" si="548"/>
        <v>fog</v>
      </c>
      <c r="H4368" s="11" t="str">
        <f>'Raw Data'!H4367</f>
        <v>Weekend</v>
      </c>
      <c r="I4368" s="11" t="str">
        <f t="shared" si="549"/>
        <v>WE</v>
      </c>
      <c r="J4368" s="11" t="str">
        <f t="shared" si="550"/>
        <v>Fog</v>
      </c>
      <c r="K4368" s="11" t="str">
        <f>TEXT('Raw Data'!F4367,"0")</f>
        <v>3</v>
      </c>
      <c r="L4368" s="11">
        <f t="shared" si="551"/>
        <v>3</v>
      </c>
    </row>
    <row r="4369" spans="1:12" x14ac:dyDescent="0.3">
      <c r="A4369" s="9">
        <f>'Raw Data'!A4368</f>
        <v>45367.159722222197</v>
      </c>
      <c r="B4369" s="11" t="str">
        <f>'Raw Data'!O4368</f>
        <v>Snow</v>
      </c>
      <c r="C4369" s="11" t="str">
        <f t="shared" si="544"/>
        <v>Snow</v>
      </c>
      <c r="D4369" s="11" t="str">
        <f t="shared" si="545"/>
        <v>Snow</v>
      </c>
      <c r="E4369" s="11" t="str">
        <f t="shared" si="546"/>
        <v>Snow</v>
      </c>
      <c r="F4369" s="11" t="str">
        <f t="shared" si="547"/>
        <v>SNOW</v>
      </c>
      <c r="G4369" s="11" t="str">
        <f t="shared" si="548"/>
        <v>snow</v>
      </c>
      <c r="H4369" s="11" t="str">
        <f>'Raw Data'!H4368</f>
        <v>Weekend</v>
      </c>
      <c r="I4369" s="11" t="str">
        <f t="shared" si="549"/>
        <v>WE</v>
      </c>
      <c r="J4369" s="11" t="str">
        <f t="shared" si="550"/>
        <v>Snow</v>
      </c>
      <c r="K4369" s="11" t="str">
        <f>TEXT('Raw Data'!F4368,"0")</f>
        <v>3</v>
      </c>
      <c r="L4369" s="11">
        <f t="shared" si="551"/>
        <v>3</v>
      </c>
    </row>
    <row r="4370" spans="1:12" x14ac:dyDescent="0.3">
      <c r="A4370" s="9">
        <f>'Raw Data'!A4369</f>
        <v>45367.163194444503</v>
      </c>
      <c r="B4370" s="11" t="str">
        <f>'Raw Data'!O4369</f>
        <v>Clear</v>
      </c>
      <c r="C4370" s="11" t="str">
        <f t="shared" si="544"/>
        <v>Clear</v>
      </c>
      <c r="D4370" s="11" t="str">
        <f t="shared" si="545"/>
        <v>Clear</v>
      </c>
      <c r="E4370" s="11" t="str">
        <f t="shared" si="546"/>
        <v>Clear</v>
      </c>
      <c r="F4370" s="11" t="str">
        <f t="shared" si="547"/>
        <v>CLEAR</v>
      </c>
      <c r="G4370" s="11" t="str">
        <f t="shared" si="548"/>
        <v>clear</v>
      </c>
      <c r="H4370" s="11" t="str">
        <f>'Raw Data'!H4369</f>
        <v>Weekend</v>
      </c>
      <c r="I4370" s="11" t="str">
        <f t="shared" si="549"/>
        <v>WE</v>
      </c>
      <c r="J4370" s="11" t="str">
        <f t="shared" si="550"/>
        <v>Clear</v>
      </c>
      <c r="K4370" s="11" t="str">
        <f>TEXT('Raw Data'!F4369,"0")</f>
        <v>3</v>
      </c>
      <c r="L4370" s="11">
        <f t="shared" si="551"/>
        <v>3</v>
      </c>
    </row>
    <row r="4371" spans="1:12" x14ac:dyDescent="0.3">
      <c r="A4371" s="9">
        <f>'Raw Data'!A4370</f>
        <v>45367.166666666701</v>
      </c>
      <c r="B4371" s="11" t="str">
        <f>'Raw Data'!O4370</f>
        <v>Clear</v>
      </c>
      <c r="C4371" s="11" t="str">
        <f t="shared" si="544"/>
        <v>Clear</v>
      </c>
      <c r="D4371" s="11" t="str">
        <f t="shared" si="545"/>
        <v>Clear</v>
      </c>
      <c r="E4371" s="11" t="str">
        <f t="shared" si="546"/>
        <v>Clear</v>
      </c>
      <c r="F4371" s="11" t="str">
        <f t="shared" si="547"/>
        <v>CLEAR</v>
      </c>
      <c r="G4371" s="11" t="str">
        <f t="shared" si="548"/>
        <v>clear</v>
      </c>
      <c r="H4371" s="11" t="str">
        <f>'Raw Data'!H4370</f>
        <v>Weekend</v>
      </c>
      <c r="I4371" s="11" t="str">
        <f t="shared" si="549"/>
        <v>WE</v>
      </c>
      <c r="J4371" s="11" t="str">
        <f t="shared" si="550"/>
        <v>Clear</v>
      </c>
      <c r="K4371" s="11" t="str">
        <f>TEXT('Raw Data'!F4370,"0")</f>
        <v>4</v>
      </c>
      <c r="L4371" s="11">
        <f t="shared" si="551"/>
        <v>4</v>
      </c>
    </row>
    <row r="4372" spans="1:12" x14ac:dyDescent="0.3">
      <c r="A4372" s="9">
        <f>'Raw Data'!A4371</f>
        <v>45367.170138888898</v>
      </c>
      <c r="B4372" s="11" t="str">
        <f>'Raw Data'!O4371</f>
        <v>Fog</v>
      </c>
      <c r="C4372" s="11" t="str">
        <f t="shared" si="544"/>
        <v>Fog</v>
      </c>
      <c r="D4372" s="11" t="str">
        <f t="shared" si="545"/>
        <v>Fog</v>
      </c>
      <c r="E4372" s="11" t="str">
        <f t="shared" si="546"/>
        <v>Fog</v>
      </c>
      <c r="F4372" s="11" t="str">
        <f t="shared" si="547"/>
        <v>FOG</v>
      </c>
      <c r="G4372" s="11" t="str">
        <f t="shared" si="548"/>
        <v>fog</v>
      </c>
      <c r="H4372" s="11" t="str">
        <f>'Raw Data'!H4371</f>
        <v>Weekend</v>
      </c>
      <c r="I4372" s="11" t="str">
        <f t="shared" si="549"/>
        <v>WE</v>
      </c>
      <c r="J4372" s="11" t="str">
        <f t="shared" si="550"/>
        <v>Fog</v>
      </c>
      <c r="K4372" s="11" t="str">
        <f>TEXT('Raw Data'!F4371,"0")</f>
        <v>4</v>
      </c>
      <c r="L4372" s="11">
        <f t="shared" si="551"/>
        <v>4</v>
      </c>
    </row>
    <row r="4373" spans="1:12" x14ac:dyDescent="0.3">
      <c r="A4373" s="9">
        <f>'Raw Data'!A4372</f>
        <v>45367.173611111102</v>
      </c>
      <c r="B4373" s="11" t="str">
        <f>'Raw Data'!O4372</f>
        <v>Fog</v>
      </c>
      <c r="C4373" s="11" t="str">
        <f t="shared" si="544"/>
        <v>Fog</v>
      </c>
      <c r="D4373" s="11" t="str">
        <f t="shared" si="545"/>
        <v>Fog</v>
      </c>
      <c r="E4373" s="11" t="str">
        <f t="shared" si="546"/>
        <v>Fog</v>
      </c>
      <c r="F4373" s="11" t="str">
        <f t="shared" si="547"/>
        <v>FOG</v>
      </c>
      <c r="G4373" s="11" t="str">
        <f t="shared" si="548"/>
        <v>fog</v>
      </c>
      <c r="H4373" s="11" t="str">
        <f>'Raw Data'!H4372</f>
        <v>Weekend</v>
      </c>
      <c r="I4373" s="11" t="str">
        <f t="shared" si="549"/>
        <v>WE</v>
      </c>
      <c r="J4373" s="11" t="str">
        <f t="shared" si="550"/>
        <v>Fog</v>
      </c>
      <c r="K4373" s="11" t="str">
        <f>TEXT('Raw Data'!F4372,"0")</f>
        <v>4</v>
      </c>
      <c r="L4373" s="11">
        <f t="shared" si="551"/>
        <v>4</v>
      </c>
    </row>
    <row r="4374" spans="1:12" x14ac:dyDescent="0.3">
      <c r="A4374" s="9">
        <f>'Raw Data'!A4373</f>
        <v>45367.177083333299</v>
      </c>
      <c r="B4374" s="11" t="str">
        <f>'Raw Data'!O4373</f>
        <v>Fog</v>
      </c>
      <c r="C4374" s="11" t="str">
        <f t="shared" si="544"/>
        <v>Fog</v>
      </c>
      <c r="D4374" s="11" t="str">
        <f t="shared" si="545"/>
        <v>Fog</v>
      </c>
      <c r="E4374" s="11" t="str">
        <f t="shared" si="546"/>
        <v>Fog</v>
      </c>
      <c r="F4374" s="11" t="str">
        <f t="shared" si="547"/>
        <v>FOG</v>
      </c>
      <c r="G4374" s="11" t="str">
        <f t="shared" si="548"/>
        <v>fog</v>
      </c>
      <c r="H4374" s="11" t="str">
        <f>'Raw Data'!H4373</f>
        <v>Weekend</v>
      </c>
      <c r="I4374" s="11" t="str">
        <f t="shared" si="549"/>
        <v>WE</v>
      </c>
      <c r="J4374" s="11" t="str">
        <f t="shared" si="550"/>
        <v>Fog</v>
      </c>
      <c r="K4374" s="11" t="str">
        <f>TEXT('Raw Data'!F4373,"0")</f>
        <v>4</v>
      </c>
      <c r="L4374" s="11">
        <f t="shared" si="551"/>
        <v>4</v>
      </c>
    </row>
    <row r="4375" spans="1:12" x14ac:dyDescent="0.3">
      <c r="A4375" s="9">
        <f>'Raw Data'!A4374</f>
        <v>45367.180555555598</v>
      </c>
      <c r="B4375" s="11" t="str">
        <f>'Raw Data'!O4374</f>
        <v>Clear</v>
      </c>
      <c r="C4375" s="11" t="str">
        <f t="shared" si="544"/>
        <v>Clear</v>
      </c>
      <c r="D4375" s="11" t="str">
        <f t="shared" si="545"/>
        <v>Clear</v>
      </c>
      <c r="E4375" s="11" t="str">
        <f t="shared" si="546"/>
        <v>Clear</v>
      </c>
      <c r="F4375" s="11" t="str">
        <f t="shared" si="547"/>
        <v>CLEAR</v>
      </c>
      <c r="G4375" s="11" t="str">
        <f t="shared" si="548"/>
        <v>clear</v>
      </c>
      <c r="H4375" s="11" t="str">
        <f>'Raw Data'!H4374</f>
        <v>Weekend</v>
      </c>
      <c r="I4375" s="11" t="str">
        <f t="shared" si="549"/>
        <v>WE</v>
      </c>
      <c r="J4375" s="11" t="str">
        <f t="shared" si="550"/>
        <v>Clear</v>
      </c>
      <c r="K4375" s="11" t="str">
        <f>TEXT('Raw Data'!F4374,"0")</f>
        <v>4</v>
      </c>
      <c r="L4375" s="11">
        <f t="shared" si="551"/>
        <v>4</v>
      </c>
    </row>
    <row r="4376" spans="1:12" x14ac:dyDescent="0.3">
      <c r="A4376" s="9">
        <f>'Raw Data'!A4375</f>
        <v>45367.184027777803</v>
      </c>
      <c r="B4376" s="11" t="str">
        <f>'Raw Data'!O4375</f>
        <v>Fog</v>
      </c>
      <c r="C4376" s="11" t="str">
        <f t="shared" si="544"/>
        <v>Fog</v>
      </c>
      <c r="D4376" s="11" t="str">
        <f t="shared" si="545"/>
        <v>Fog</v>
      </c>
      <c r="E4376" s="11" t="str">
        <f t="shared" si="546"/>
        <v>Fog</v>
      </c>
      <c r="F4376" s="11" t="str">
        <f t="shared" si="547"/>
        <v>FOG</v>
      </c>
      <c r="G4376" s="11" t="str">
        <f t="shared" si="548"/>
        <v>fog</v>
      </c>
      <c r="H4376" s="11" t="str">
        <f>'Raw Data'!H4375</f>
        <v>Weekend</v>
      </c>
      <c r="I4376" s="11" t="str">
        <f t="shared" si="549"/>
        <v>WE</v>
      </c>
      <c r="J4376" s="11" t="str">
        <f t="shared" si="550"/>
        <v>Fog</v>
      </c>
      <c r="K4376" s="11" t="str">
        <f>TEXT('Raw Data'!F4375,"0")</f>
        <v>4</v>
      </c>
      <c r="L4376" s="11">
        <f t="shared" si="551"/>
        <v>4</v>
      </c>
    </row>
    <row r="4377" spans="1:12" x14ac:dyDescent="0.3">
      <c r="A4377" s="9">
        <f>'Raw Data'!A4376</f>
        <v>45367.1875</v>
      </c>
      <c r="B4377" s="11" t="str">
        <f>'Raw Data'!O4376</f>
        <v>Rain</v>
      </c>
      <c r="C4377" s="11" t="str">
        <f t="shared" si="544"/>
        <v>Rain</v>
      </c>
      <c r="D4377" s="11" t="str">
        <f t="shared" si="545"/>
        <v>Rain</v>
      </c>
      <c r="E4377" s="11" t="str">
        <f t="shared" si="546"/>
        <v>Rain</v>
      </c>
      <c r="F4377" s="11" t="str">
        <f t="shared" si="547"/>
        <v>RAIN</v>
      </c>
      <c r="G4377" s="11" t="str">
        <f t="shared" si="548"/>
        <v>rain</v>
      </c>
      <c r="H4377" s="11" t="str">
        <f>'Raw Data'!H4376</f>
        <v>Weekend</v>
      </c>
      <c r="I4377" s="11" t="str">
        <f t="shared" si="549"/>
        <v>WE</v>
      </c>
      <c r="J4377" s="11" t="str">
        <f t="shared" si="550"/>
        <v>Rain</v>
      </c>
      <c r="K4377" s="11" t="str">
        <f>TEXT('Raw Data'!F4376,"0")</f>
        <v>4</v>
      </c>
      <c r="L4377" s="11">
        <f t="shared" si="551"/>
        <v>4</v>
      </c>
    </row>
    <row r="4378" spans="1:12" x14ac:dyDescent="0.3">
      <c r="A4378" s="9">
        <f>'Raw Data'!A4377</f>
        <v>45367.190972222197</v>
      </c>
      <c r="B4378" s="11" t="str">
        <f>'Raw Data'!O4377</f>
        <v>Fog</v>
      </c>
      <c r="C4378" s="11" t="str">
        <f t="shared" si="544"/>
        <v>Fog</v>
      </c>
      <c r="D4378" s="11" t="str">
        <f t="shared" si="545"/>
        <v>Fog</v>
      </c>
      <c r="E4378" s="11" t="str">
        <f t="shared" si="546"/>
        <v>Fog</v>
      </c>
      <c r="F4378" s="11" t="str">
        <f t="shared" si="547"/>
        <v>FOG</v>
      </c>
      <c r="G4378" s="11" t="str">
        <f t="shared" si="548"/>
        <v>fog</v>
      </c>
      <c r="H4378" s="11" t="str">
        <f>'Raw Data'!H4377</f>
        <v>Weekend</v>
      </c>
      <c r="I4378" s="11" t="str">
        <f t="shared" si="549"/>
        <v>WE</v>
      </c>
      <c r="J4378" s="11" t="str">
        <f t="shared" si="550"/>
        <v>Fog</v>
      </c>
      <c r="K4378" s="11" t="str">
        <f>TEXT('Raw Data'!F4377,"0")</f>
        <v>4</v>
      </c>
      <c r="L4378" s="11">
        <f t="shared" si="551"/>
        <v>4</v>
      </c>
    </row>
    <row r="4379" spans="1:12" x14ac:dyDescent="0.3">
      <c r="A4379" s="9">
        <f>'Raw Data'!A4378</f>
        <v>45367.194444444503</v>
      </c>
      <c r="B4379" s="11" t="str">
        <f>'Raw Data'!O4378</f>
        <v>Fog</v>
      </c>
      <c r="C4379" s="11" t="str">
        <f t="shared" si="544"/>
        <v>Fog</v>
      </c>
      <c r="D4379" s="11" t="str">
        <f t="shared" si="545"/>
        <v>Fog</v>
      </c>
      <c r="E4379" s="11" t="str">
        <f t="shared" si="546"/>
        <v>Fog</v>
      </c>
      <c r="F4379" s="11" t="str">
        <f t="shared" si="547"/>
        <v>FOG</v>
      </c>
      <c r="G4379" s="11" t="str">
        <f t="shared" si="548"/>
        <v>fog</v>
      </c>
      <c r="H4379" s="11" t="str">
        <f>'Raw Data'!H4378</f>
        <v>Weekend</v>
      </c>
      <c r="I4379" s="11" t="str">
        <f t="shared" si="549"/>
        <v>WE</v>
      </c>
      <c r="J4379" s="11" t="str">
        <f t="shared" si="550"/>
        <v>Fog</v>
      </c>
      <c r="K4379" s="11" t="str">
        <f>TEXT('Raw Data'!F4378,"0")</f>
        <v>4</v>
      </c>
      <c r="L4379" s="11">
        <f t="shared" si="551"/>
        <v>4</v>
      </c>
    </row>
    <row r="4380" spans="1:12" x14ac:dyDescent="0.3">
      <c r="A4380" s="9">
        <f>'Raw Data'!A4379</f>
        <v>45367.197916666701</v>
      </c>
      <c r="B4380" s="11" t="str">
        <f>'Raw Data'!O4379</f>
        <v>Rain</v>
      </c>
      <c r="C4380" s="11" t="str">
        <f t="shared" si="544"/>
        <v>Rain</v>
      </c>
      <c r="D4380" s="11" t="str">
        <f t="shared" si="545"/>
        <v>Rain</v>
      </c>
      <c r="E4380" s="11" t="str">
        <f t="shared" si="546"/>
        <v>Rain</v>
      </c>
      <c r="F4380" s="11" t="str">
        <f t="shared" si="547"/>
        <v>RAIN</v>
      </c>
      <c r="G4380" s="11" t="str">
        <f t="shared" si="548"/>
        <v>rain</v>
      </c>
      <c r="H4380" s="11" t="str">
        <f>'Raw Data'!H4379</f>
        <v>Weekend</v>
      </c>
      <c r="I4380" s="11" t="str">
        <f t="shared" si="549"/>
        <v>WE</v>
      </c>
      <c r="J4380" s="11" t="str">
        <f t="shared" si="550"/>
        <v>Rain</v>
      </c>
      <c r="K4380" s="11" t="str">
        <f>TEXT('Raw Data'!F4379,"0")</f>
        <v>4</v>
      </c>
      <c r="L4380" s="11">
        <f t="shared" si="551"/>
        <v>4</v>
      </c>
    </row>
    <row r="4381" spans="1:12" x14ac:dyDescent="0.3">
      <c r="A4381" s="9">
        <f>'Raw Data'!A4380</f>
        <v>45367.201388888898</v>
      </c>
      <c r="B4381" s="11" t="str">
        <f>'Raw Data'!O4380</f>
        <v>Snow</v>
      </c>
      <c r="C4381" s="11" t="str">
        <f t="shared" si="544"/>
        <v>Snow</v>
      </c>
      <c r="D4381" s="11" t="str">
        <f t="shared" si="545"/>
        <v>Snow</v>
      </c>
      <c r="E4381" s="11" t="str">
        <f t="shared" si="546"/>
        <v>Snow</v>
      </c>
      <c r="F4381" s="11" t="str">
        <f t="shared" si="547"/>
        <v>SNOW</v>
      </c>
      <c r="G4381" s="11" t="str">
        <f t="shared" si="548"/>
        <v>snow</v>
      </c>
      <c r="H4381" s="11" t="str">
        <f>'Raw Data'!H4380</f>
        <v>Weekend</v>
      </c>
      <c r="I4381" s="11" t="str">
        <f t="shared" si="549"/>
        <v>WE</v>
      </c>
      <c r="J4381" s="11" t="str">
        <f t="shared" si="550"/>
        <v>Snow</v>
      </c>
      <c r="K4381" s="11" t="str">
        <f>TEXT('Raw Data'!F4380,"0")</f>
        <v>4</v>
      </c>
      <c r="L4381" s="11">
        <f t="shared" si="551"/>
        <v>4</v>
      </c>
    </row>
    <row r="4382" spans="1:12" x14ac:dyDescent="0.3">
      <c r="A4382" s="9">
        <f>'Raw Data'!A4381</f>
        <v>45367.204861111102</v>
      </c>
      <c r="B4382" s="11" t="str">
        <f>'Raw Data'!O4381</f>
        <v>Snow</v>
      </c>
      <c r="C4382" s="11" t="str">
        <f t="shared" si="544"/>
        <v>Snow</v>
      </c>
      <c r="D4382" s="11" t="str">
        <f t="shared" si="545"/>
        <v>Snow</v>
      </c>
      <c r="E4382" s="11" t="str">
        <f t="shared" si="546"/>
        <v>Snow</v>
      </c>
      <c r="F4382" s="11" t="str">
        <f t="shared" si="547"/>
        <v>SNOW</v>
      </c>
      <c r="G4382" s="11" t="str">
        <f t="shared" si="548"/>
        <v>snow</v>
      </c>
      <c r="H4382" s="11" t="str">
        <f>'Raw Data'!H4381</f>
        <v>Weekend</v>
      </c>
      <c r="I4382" s="11" t="str">
        <f t="shared" si="549"/>
        <v>WE</v>
      </c>
      <c r="J4382" s="11" t="str">
        <f t="shared" si="550"/>
        <v>Snow</v>
      </c>
      <c r="K4382" s="11" t="str">
        <f>TEXT('Raw Data'!F4381,"0")</f>
        <v>4</v>
      </c>
      <c r="L4382" s="11">
        <f t="shared" si="551"/>
        <v>4</v>
      </c>
    </row>
    <row r="4383" spans="1:12" x14ac:dyDescent="0.3">
      <c r="A4383" s="9">
        <f>'Raw Data'!A4382</f>
        <v>45367.208333333299</v>
      </c>
      <c r="B4383" s="11" t="str">
        <f>'Raw Data'!O4382</f>
        <v>Snow</v>
      </c>
      <c r="C4383" s="11" t="str">
        <f t="shared" si="544"/>
        <v>Snow</v>
      </c>
      <c r="D4383" s="11" t="str">
        <f t="shared" si="545"/>
        <v>Snow</v>
      </c>
      <c r="E4383" s="11" t="str">
        <f t="shared" si="546"/>
        <v>Snow</v>
      </c>
      <c r="F4383" s="11" t="str">
        <f t="shared" si="547"/>
        <v>SNOW</v>
      </c>
      <c r="G4383" s="11" t="str">
        <f t="shared" si="548"/>
        <v>snow</v>
      </c>
      <c r="H4383" s="11" t="str">
        <f>'Raw Data'!H4382</f>
        <v>Weekend</v>
      </c>
      <c r="I4383" s="11" t="str">
        <f t="shared" si="549"/>
        <v>WE</v>
      </c>
      <c r="J4383" s="11" t="str">
        <f t="shared" si="550"/>
        <v>Snow</v>
      </c>
      <c r="K4383" s="11" t="str">
        <f>TEXT('Raw Data'!F4382,"0")</f>
        <v>5</v>
      </c>
      <c r="L4383" s="11">
        <f t="shared" si="551"/>
        <v>5</v>
      </c>
    </row>
    <row r="4384" spans="1:12" x14ac:dyDescent="0.3">
      <c r="A4384" s="9">
        <f>'Raw Data'!A4383</f>
        <v>45367.211805555598</v>
      </c>
      <c r="B4384" s="11" t="str">
        <f>'Raw Data'!O4383</f>
        <v>Fog</v>
      </c>
      <c r="C4384" s="11" t="str">
        <f t="shared" si="544"/>
        <v>Fog</v>
      </c>
      <c r="D4384" s="11" t="str">
        <f t="shared" si="545"/>
        <v>Fog</v>
      </c>
      <c r="E4384" s="11" t="str">
        <f t="shared" si="546"/>
        <v>Fog</v>
      </c>
      <c r="F4384" s="11" t="str">
        <f t="shared" si="547"/>
        <v>FOG</v>
      </c>
      <c r="G4384" s="11" t="str">
        <f t="shared" si="548"/>
        <v>fog</v>
      </c>
      <c r="H4384" s="11" t="str">
        <f>'Raw Data'!H4383</f>
        <v>Weekend</v>
      </c>
      <c r="I4384" s="11" t="str">
        <f t="shared" si="549"/>
        <v>WE</v>
      </c>
      <c r="J4384" s="11" t="str">
        <f t="shared" si="550"/>
        <v>Fog</v>
      </c>
      <c r="K4384" s="11" t="str">
        <f>TEXT('Raw Data'!F4383,"0")</f>
        <v>5</v>
      </c>
      <c r="L4384" s="11">
        <f t="shared" si="551"/>
        <v>5</v>
      </c>
    </row>
    <row r="4385" spans="1:12" x14ac:dyDescent="0.3">
      <c r="A4385" s="9">
        <f>'Raw Data'!A4384</f>
        <v>45367.215277777803</v>
      </c>
      <c r="B4385" s="11" t="str">
        <f>'Raw Data'!O4384</f>
        <v>Fog</v>
      </c>
      <c r="C4385" s="11" t="str">
        <f t="shared" si="544"/>
        <v>Fog</v>
      </c>
      <c r="D4385" s="11" t="str">
        <f t="shared" si="545"/>
        <v>Fog</v>
      </c>
      <c r="E4385" s="11" t="str">
        <f t="shared" si="546"/>
        <v>Fog</v>
      </c>
      <c r="F4385" s="11" t="str">
        <f t="shared" si="547"/>
        <v>FOG</v>
      </c>
      <c r="G4385" s="11" t="str">
        <f t="shared" si="548"/>
        <v>fog</v>
      </c>
      <c r="H4385" s="11" t="str">
        <f>'Raw Data'!H4384</f>
        <v>Weekend</v>
      </c>
      <c r="I4385" s="11" t="str">
        <f t="shared" si="549"/>
        <v>WE</v>
      </c>
      <c r="J4385" s="11" t="str">
        <f t="shared" si="550"/>
        <v>Fog</v>
      </c>
      <c r="K4385" s="11" t="str">
        <f>TEXT('Raw Data'!F4384,"0")</f>
        <v>5</v>
      </c>
      <c r="L4385" s="11">
        <f t="shared" si="551"/>
        <v>5</v>
      </c>
    </row>
    <row r="4386" spans="1:12" x14ac:dyDescent="0.3">
      <c r="A4386" s="9">
        <f>'Raw Data'!A4385</f>
        <v>45367.21875</v>
      </c>
      <c r="B4386" s="11" t="str">
        <f>'Raw Data'!O4385</f>
        <v>Clear</v>
      </c>
      <c r="C4386" s="11" t="str">
        <f t="shared" si="544"/>
        <v>Clear</v>
      </c>
      <c r="D4386" s="11" t="str">
        <f t="shared" si="545"/>
        <v>Clear</v>
      </c>
      <c r="E4386" s="11" t="str">
        <f t="shared" si="546"/>
        <v>Clear</v>
      </c>
      <c r="F4386" s="11" t="str">
        <f t="shared" si="547"/>
        <v>CLEAR</v>
      </c>
      <c r="G4386" s="11" t="str">
        <f t="shared" si="548"/>
        <v>clear</v>
      </c>
      <c r="H4386" s="11" t="str">
        <f>'Raw Data'!H4385</f>
        <v>Weekend</v>
      </c>
      <c r="I4386" s="11" t="str">
        <f t="shared" si="549"/>
        <v>WE</v>
      </c>
      <c r="J4386" s="11" t="str">
        <f t="shared" si="550"/>
        <v>Clear</v>
      </c>
      <c r="K4386" s="11" t="str">
        <f>TEXT('Raw Data'!F4385,"0")</f>
        <v>5</v>
      </c>
      <c r="L4386" s="11">
        <f t="shared" si="551"/>
        <v>5</v>
      </c>
    </row>
    <row r="4387" spans="1:12" x14ac:dyDescent="0.3">
      <c r="A4387" s="9">
        <f>'Raw Data'!A4386</f>
        <v>45367.222222222197</v>
      </c>
      <c r="B4387" s="11" t="str">
        <f>'Raw Data'!O4386</f>
        <v>Rain</v>
      </c>
      <c r="C4387" s="11" t="str">
        <f t="shared" si="544"/>
        <v>Rain</v>
      </c>
      <c r="D4387" s="11" t="str">
        <f t="shared" si="545"/>
        <v>Rain</v>
      </c>
      <c r="E4387" s="11" t="str">
        <f t="shared" si="546"/>
        <v>Rain</v>
      </c>
      <c r="F4387" s="11" t="str">
        <f t="shared" si="547"/>
        <v>RAIN</v>
      </c>
      <c r="G4387" s="11" t="str">
        <f t="shared" si="548"/>
        <v>rain</v>
      </c>
      <c r="H4387" s="11" t="str">
        <f>'Raw Data'!H4386</f>
        <v>Weekend</v>
      </c>
      <c r="I4387" s="11" t="str">
        <f t="shared" si="549"/>
        <v>WE</v>
      </c>
      <c r="J4387" s="11" t="str">
        <f t="shared" si="550"/>
        <v>Rain</v>
      </c>
      <c r="K4387" s="11" t="str">
        <f>TEXT('Raw Data'!F4386,"0")</f>
        <v>5</v>
      </c>
      <c r="L4387" s="11">
        <f t="shared" si="551"/>
        <v>5</v>
      </c>
    </row>
    <row r="4388" spans="1:12" x14ac:dyDescent="0.3">
      <c r="A4388" s="9">
        <f>'Raw Data'!A4387</f>
        <v>45367.225694444503</v>
      </c>
      <c r="B4388" s="11" t="str">
        <f>'Raw Data'!O4387</f>
        <v>Fog</v>
      </c>
      <c r="C4388" s="11" t="str">
        <f t="shared" si="544"/>
        <v>Fog</v>
      </c>
      <c r="D4388" s="11" t="str">
        <f t="shared" si="545"/>
        <v>Fog</v>
      </c>
      <c r="E4388" s="11" t="str">
        <f t="shared" si="546"/>
        <v>Fog</v>
      </c>
      <c r="F4388" s="11" t="str">
        <f t="shared" si="547"/>
        <v>FOG</v>
      </c>
      <c r="G4388" s="11" t="str">
        <f t="shared" si="548"/>
        <v>fog</v>
      </c>
      <c r="H4388" s="11" t="str">
        <f>'Raw Data'!H4387</f>
        <v>Weekend</v>
      </c>
      <c r="I4388" s="11" t="str">
        <f t="shared" si="549"/>
        <v>WE</v>
      </c>
      <c r="J4388" s="11" t="str">
        <f t="shared" si="550"/>
        <v>Fog</v>
      </c>
      <c r="K4388" s="11" t="str">
        <f>TEXT('Raw Data'!F4387,"0")</f>
        <v>5</v>
      </c>
      <c r="L4388" s="11">
        <f t="shared" si="551"/>
        <v>5</v>
      </c>
    </row>
    <row r="4389" spans="1:12" x14ac:dyDescent="0.3">
      <c r="A4389" s="9">
        <f>'Raw Data'!A4388</f>
        <v>45367.229166666701</v>
      </c>
      <c r="B4389" s="11" t="str">
        <f>'Raw Data'!O4388</f>
        <v>Rain</v>
      </c>
      <c r="C4389" s="11" t="str">
        <f t="shared" si="544"/>
        <v>Rain</v>
      </c>
      <c r="D4389" s="11" t="str">
        <f t="shared" si="545"/>
        <v>Rain</v>
      </c>
      <c r="E4389" s="11" t="str">
        <f t="shared" si="546"/>
        <v>Rain</v>
      </c>
      <c r="F4389" s="11" t="str">
        <f t="shared" si="547"/>
        <v>RAIN</v>
      </c>
      <c r="G4389" s="11" t="str">
        <f t="shared" si="548"/>
        <v>rain</v>
      </c>
      <c r="H4389" s="11" t="str">
        <f>'Raw Data'!H4388</f>
        <v>Weekend</v>
      </c>
      <c r="I4389" s="11" t="str">
        <f t="shared" si="549"/>
        <v>WE</v>
      </c>
      <c r="J4389" s="11" t="str">
        <f t="shared" si="550"/>
        <v>Rain</v>
      </c>
      <c r="K4389" s="11" t="str">
        <f>TEXT('Raw Data'!F4388,"0")</f>
        <v>5</v>
      </c>
      <c r="L4389" s="11">
        <f t="shared" si="551"/>
        <v>5</v>
      </c>
    </row>
    <row r="4390" spans="1:12" x14ac:dyDescent="0.3">
      <c r="A4390" s="9">
        <f>'Raw Data'!A4389</f>
        <v>45367.232638888898</v>
      </c>
      <c r="B4390" s="11" t="str">
        <f>'Raw Data'!O4389</f>
        <v>Clear</v>
      </c>
      <c r="C4390" s="11" t="str">
        <f t="shared" si="544"/>
        <v>Clear</v>
      </c>
      <c r="D4390" s="11" t="str">
        <f t="shared" si="545"/>
        <v>Clear</v>
      </c>
      <c r="E4390" s="11" t="str">
        <f t="shared" si="546"/>
        <v>Clear</v>
      </c>
      <c r="F4390" s="11" t="str">
        <f t="shared" si="547"/>
        <v>CLEAR</v>
      </c>
      <c r="G4390" s="11" t="str">
        <f t="shared" si="548"/>
        <v>clear</v>
      </c>
      <c r="H4390" s="11" t="str">
        <f>'Raw Data'!H4389</f>
        <v>Weekend</v>
      </c>
      <c r="I4390" s="11" t="str">
        <f t="shared" si="549"/>
        <v>WE</v>
      </c>
      <c r="J4390" s="11" t="str">
        <f t="shared" si="550"/>
        <v>Clear</v>
      </c>
      <c r="K4390" s="11" t="str">
        <f>TEXT('Raw Data'!F4389,"0")</f>
        <v>5</v>
      </c>
      <c r="L4390" s="11">
        <f t="shared" si="551"/>
        <v>5</v>
      </c>
    </row>
    <row r="4391" spans="1:12" x14ac:dyDescent="0.3">
      <c r="A4391" s="9">
        <f>'Raw Data'!A4390</f>
        <v>45367.236111111102</v>
      </c>
      <c r="B4391" s="11" t="str">
        <f>'Raw Data'!O4390</f>
        <v>Snow</v>
      </c>
      <c r="C4391" s="11" t="str">
        <f t="shared" si="544"/>
        <v>Snow</v>
      </c>
      <c r="D4391" s="11" t="str">
        <f t="shared" si="545"/>
        <v>Snow</v>
      </c>
      <c r="E4391" s="11" t="str">
        <f t="shared" si="546"/>
        <v>Snow</v>
      </c>
      <c r="F4391" s="11" t="str">
        <f t="shared" si="547"/>
        <v>SNOW</v>
      </c>
      <c r="G4391" s="11" t="str">
        <f t="shared" si="548"/>
        <v>snow</v>
      </c>
      <c r="H4391" s="11" t="str">
        <f>'Raw Data'!H4390</f>
        <v>Weekend</v>
      </c>
      <c r="I4391" s="11" t="str">
        <f t="shared" si="549"/>
        <v>WE</v>
      </c>
      <c r="J4391" s="11" t="str">
        <f t="shared" si="550"/>
        <v>Snow</v>
      </c>
      <c r="K4391" s="11" t="str">
        <f>TEXT('Raw Data'!F4390,"0")</f>
        <v>5</v>
      </c>
      <c r="L4391" s="11">
        <f t="shared" si="551"/>
        <v>5</v>
      </c>
    </row>
    <row r="4392" spans="1:12" x14ac:dyDescent="0.3">
      <c r="A4392" s="9">
        <f>'Raw Data'!A4391</f>
        <v>45367.239583333299</v>
      </c>
      <c r="B4392" s="11" t="str">
        <f>'Raw Data'!O4391</f>
        <v>Snow</v>
      </c>
      <c r="C4392" s="11" t="str">
        <f t="shared" si="544"/>
        <v>Snow</v>
      </c>
      <c r="D4392" s="11" t="str">
        <f t="shared" si="545"/>
        <v>Snow</v>
      </c>
      <c r="E4392" s="11" t="str">
        <f t="shared" si="546"/>
        <v>Snow</v>
      </c>
      <c r="F4392" s="11" t="str">
        <f t="shared" si="547"/>
        <v>SNOW</v>
      </c>
      <c r="G4392" s="11" t="str">
        <f t="shared" si="548"/>
        <v>snow</v>
      </c>
      <c r="H4392" s="11" t="str">
        <f>'Raw Data'!H4391</f>
        <v>Weekend</v>
      </c>
      <c r="I4392" s="11" t="str">
        <f t="shared" si="549"/>
        <v>WE</v>
      </c>
      <c r="J4392" s="11" t="str">
        <f t="shared" si="550"/>
        <v>Snow</v>
      </c>
      <c r="K4392" s="11" t="str">
        <f>TEXT('Raw Data'!F4391,"0")</f>
        <v>5</v>
      </c>
      <c r="L4392" s="11">
        <f t="shared" si="551"/>
        <v>5</v>
      </c>
    </row>
    <row r="4393" spans="1:12" x14ac:dyDescent="0.3">
      <c r="A4393" s="9">
        <f>'Raw Data'!A4392</f>
        <v>45367.243055555598</v>
      </c>
      <c r="B4393" s="11" t="str">
        <f>'Raw Data'!O4392</f>
        <v>Snow</v>
      </c>
      <c r="C4393" s="11" t="str">
        <f t="shared" si="544"/>
        <v>Snow</v>
      </c>
      <c r="D4393" s="11" t="str">
        <f t="shared" si="545"/>
        <v>Snow</v>
      </c>
      <c r="E4393" s="11" t="str">
        <f t="shared" si="546"/>
        <v>Snow</v>
      </c>
      <c r="F4393" s="11" t="str">
        <f t="shared" si="547"/>
        <v>SNOW</v>
      </c>
      <c r="G4393" s="11" t="str">
        <f t="shared" si="548"/>
        <v>snow</v>
      </c>
      <c r="H4393" s="11" t="str">
        <f>'Raw Data'!H4392</f>
        <v>Weekend</v>
      </c>
      <c r="I4393" s="11" t="str">
        <f t="shared" si="549"/>
        <v>WE</v>
      </c>
      <c r="J4393" s="11" t="str">
        <f t="shared" si="550"/>
        <v>Snow</v>
      </c>
      <c r="K4393" s="11" t="str">
        <f>TEXT('Raw Data'!F4392,"0")</f>
        <v>5</v>
      </c>
      <c r="L4393" s="11">
        <f t="shared" si="551"/>
        <v>5</v>
      </c>
    </row>
    <row r="4394" spans="1:12" x14ac:dyDescent="0.3">
      <c r="A4394" s="9">
        <f>'Raw Data'!A4393</f>
        <v>45367.246527777803</v>
      </c>
      <c r="B4394" s="11" t="str">
        <f>'Raw Data'!O4393</f>
        <v>Rain</v>
      </c>
      <c r="C4394" s="11" t="str">
        <f t="shared" si="544"/>
        <v>Rain</v>
      </c>
      <c r="D4394" s="11" t="str">
        <f t="shared" si="545"/>
        <v>Rain</v>
      </c>
      <c r="E4394" s="11" t="str">
        <f t="shared" si="546"/>
        <v>Rain</v>
      </c>
      <c r="F4394" s="11" t="str">
        <f t="shared" si="547"/>
        <v>RAIN</v>
      </c>
      <c r="G4394" s="11" t="str">
        <f t="shared" si="548"/>
        <v>rain</v>
      </c>
      <c r="H4394" s="11" t="str">
        <f>'Raw Data'!H4393</f>
        <v>Weekend</v>
      </c>
      <c r="I4394" s="11" t="str">
        <f t="shared" si="549"/>
        <v>WE</v>
      </c>
      <c r="J4394" s="11" t="str">
        <f t="shared" si="550"/>
        <v>Rain</v>
      </c>
      <c r="K4394" s="11" t="str">
        <f>TEXT('Raw Data'!F4393,"0")</f>
        <v>5</v>
      </c>
      <c r="L4394" s="11">
        <f t="shared" si="551"/>
        <v>5</v>
      </c>
    </row>
    <row r="4395" spans="1:12" x14ac:dyDescent="0.3">
      <c r="A4395" s="9">
        <f>'Raw Data'!A4394</f>
        <v>45367.25</v>
      </c>
      <c r="B4395" s="11" t="str">
        <f>'Raw Data'!O4394</f>
        <v>Fog</v>
      </c>
      <c r="C4395" s="11" t="str">
        <f t="shared" si="544"/>
        <v>Fog</v>
      </c>
      <c r="D4395" s="11" t="str">
        <f t="shared" si="545"/>
        <v>Fog</v>
      </c>
      <c r="E4395" s="11" t="str">
        <f t="shared" si="546"/>
        <v>Fog</v>
      </c>
      <c r="F4395" s="11" t="str">
        <f t="shared" si="547"/>
        <v>FOG</v>
      </c>
      <c r="G4395" s="11" t="str">
        <f t="shared" si="548"/>
        <v>fog</v>
      </c>
      <c r="H4395" s="11" t="str">
        <f>'Raw Data'!H4394</f>
        <v>Weekend</v>
      </c>
      <c r="I4395" s="11" t="str">
        <f t="shared" si="549"/>
        <v>WE</v>
      </c>
      <c r="J4395" s="11" t="str">
        <f t="shared" si="550"/>
        <v>Fog</v>
      </c>
      <c r="K4395" s="11" t="str">
        <f>TEXT('Raw Data'!F4394,"0")</f>
        <v>6</v>
      </c>
      <c r="L4395" s="11">
        <f t="shared" si="551"/>
        <v>6</v>
      </c>
    </row>
    <row r="4396" spans="1:12" x14ac:dyDescent="0.3">
      <c r="A4396" s="9">
        <f>'Raw Data'!A4395</f>
        <v>45367.253472222197</v>
      </c>
      <c r="B4396" s="11" t="str">
        <f>'Raw Data'!O4395</f>
        <v>Snow</v>
      </c>
      <c r="C4396" s="11" t="str">
        <f t="shared" si="544"/>
        <v>Snow</v>
      </c>
      <c r="D4396" s="11" t="str">
        <f t="shared" si="545"/>
        <v>Snow</v>
      </c>
      <c r="E4396" s="11" t="str">
        <f t="shared" si="546"/>
        <v>Snow</v>
      </c>
      <c r="F4396" s="11" t="str">
        <f t="shared" si="547"/>
        <v>SNOW</v>
      </c>
      <c r="G4396" s="11" t="str">
        <f t="shared" si="548"/>
        <v>snow</v>
      </c>
      <c r="H4396" s="11" t="str">
        <f>'Raw Data'!H4395</f>
        <v>Weekend</v>
      </c>
      <c r="I4396" s="11" t="str">
        <f t="shared" si="549"/>
        <v>WE</v>
      </c>
      <c r="J4396" s="11" t="str">
        <f t="shared" si="550"/>
        <v>Snow</v>
      </c>
      <c r="K4396" s="11" t="str">
        <f>TEXT('Raw Data'!F4395,"0")</f>
        <v>6</v>
      </c>
      <c r="L4396" s="11">
        <f t="shared" si="551"/>
        <v>6</v>
      </c>
    </row>
    <row r="4397" spans="1:12" x14ac:dyDescent="0.3">
      <c r="A4397" s="9">
        <f>'Raw Data'!A4396</f>
        <v>45367.256944444503</v>
      </c>
      <c r="B4397" s="11" t="str">
        <f>'Raw Data'!O4396</f>
        <v>Rain</v>
      </c>
      <c r="C4397" s="11" t="str">
        <f t="shared" si="544"/>
        <v>Rain</v>
      </c>
      <c r="D4397" s="11" t="str">
        <f t="shared" si="545"/>
        <v>Rain</v>
      </c>
      <c r="E4397" s="11" t="str">
        <f t="shared" si="546"/>
        <v>Rain</v>
      </c>
      <c r="F4397" s="11" t="str">
        <f t="shared" si="547"/>
        <v>RAIN</v>
      </c>
      <c r="G4397" s="11" t="str">
        <f t="shared" si="548"/>
        <v>rain</v>
      </c>
      <c r="H4397" s="11" t="str">
        <f>'Raw Data'!H4396</f>
        <v>Weekend</v>
      </c>
      <c r="I4397" s="11" t="str">
        <f t="shared" si="549"/>
        <v>WE</v>
      </c>
      <c r="J4397" s="11" t="str">
        <f t="shared" si="550"/>
        <v>Rain</v>
      </c>
      <c r="K4397" s="11" t="str">
        <f>TEXT('Raw Data'!F4396,"0")</f>
        <v>6</v>
      </c>
      <c r="L4397" s="11">
        <f t="shared" si="551"/>
        <v>6</v>
      </c>
    </row>
    <row r="4398" spans="1:12" x14ac:dyDescent="0.3">
      <c r="A4398" s="9">
        <f>'Raw Data'!A4397</f>
        <v>45367.260416666701</v>
      </c>
      <c r="B4398" s="11" t="str">
        <f>'Raw Data'!O4397</f>
        <v>Fog</v>
      </c>
      <c r="C4398" s="11" t="str">
        <f t="shared" si="544"/>
        <v>Fog</v>
      </c>
      <c r="D4398" s="11" t="str">
        <f t="shared" si="545"/>
        <v>Fog</v>
      </c>
      <c r="E4398" s="11" t="str">
        <f t="shared" si="546"/>
        <v>Fog</v>
      </c>
      <c r="F4398" s="11" t="str">
        <f t="shared" si="547"/>
        <v>FOG</v>
      </c>
      <c r="G4398" s="11" t="str">
        <f t="shared" si="548"/>
        <v>fog</v>
      </c>
      <c r="H4398" s="11" t="str">
        <f>'Raw Data'!H4397</f>
        <v>Weekend</v>
      </c>
      <c r="I4398" s="11" t="str">
        <f t="shared" si="549"/>
        <v>WE</v>
      </c>
      <c r="J4398" s="11" t="str">
        <f t="shared" si="550"/>
        <v>Fog</v>
      </c>
      <c r="K4398" s="11" t="str">
        <f>TEXT('Raw Data'!F4397,"0")</f>
        <v>6</v>
      </c>
      <c r="L4398" s="11">
        <f t="shared" si="551"/>
        <v>6</v>
      </c>
    </row>
    <row r="4399" spans="1:12" x14ac:dyDescent="0.3">
      <c r="A4399" s="9">
        <f>'Raw Data'!A4398</f>
        <v>45367.263888888898</v>
      </c>
      <c r="B4399" s="11" t="str">
        <f>'Raw Data'!O4398</f>
        <v>Rain</v>
      </c>
      <c r="C4399" s="11" t="str">
        <f t="shared" si="544"/>
        <v>Rain</v>
      </c>
      <c r="D4399" s="11" t="str">
        <f t="shared" si="545"/>
        <v>Rain</v>
      </c>
      <c r="E4399" s="11" t="str">
        <f t="shared" si="546"/>
        <v>Rain</v>
      </c>
      <c r="F4399" s="11" t="str">
        <f t="shared" si="547"/>
        <v>RAIN</v>
      </c>
      <c r="G4399" s="11" t="str">
        <f t="shared" si="548"/>
        <v>rain</v>
      </c>
      <c r="H4399" s="11" t="str">
        <f>'Raw Data'!H4398</f>
        <v>Weekend</v>
      </c>
      <c r="I4399" s="11" t="str">
        <f t="shared" si="549"/>
        <v>WE</v>
      </c>
      <c r="J4399" s="11" t="str">
        <f t="shared" si="550"/>
        <v>Rain</v>
      </c>
      <c r="K4399" s="11" t="str">
        <f>TEXT('Raw Data'!F4398,"0")</f>
        <v>6</v>
      </c>
      <c r="L4399" s="11">
        <f t="shared" si="551"/>
        <v>6</v>
      </c>
    </row>
    <row r="4400" spans="1:12" x14ac:dyDescent="0.3">
      <c r="A4400" s="9">
        <f>'Raw Data'!A4399</f>
        <v>45367.267361111102</v>
      </c>
      <c r="B4400" s="11" t="str">
        <f>'Raw Data'!O4399</f>
        <v>Snow</v>
      </c>
      <c r="C4400" s="11" t="str">
        <f t="shared" si="544"/>
        <v>Snow</v>
      </c>
      <c r="D4400" s="11" t="str">
        <f t="shared" si="545"/>
        <v>Snow</v>
      </c>
      <c r="E4400" s="11" t="str">
        <f t="shared" si="546"/>
        <v>Snow</v>
      </c>
      <c r="F4400" s="11" t="str">
        <f t="shared" si="547"/>
        <v>SNOW</v>
      </c>
      <c r="G4400" s="11" t="str">
        <f t="shared" si="548"/>
        <v>snow</v>
      </c>
      <c r="H4400" s="11" t="str">
        <f>'Raw Data'!H4399</f>
        <v>Weekend</v>
      </c>
      <c r="I4400" s="11" t="str">
        <f t="shared" si="549"/>
        <v>WE</v>
      </c>
      <c r="J4400" s="11" t="str">
        <f t="shared" si="550"/>
        <v>Snow</v>
      </c>
      <c r="K4400" s="11" t="str">
        <f>TEXT('Raw Data'!F4399,"0")</f>
        <v>6</v>
      </c>
      <c r="L4400" s="11">
        <f t="shared" si="551"/>
        <v>6</v>
      </c>
    </row>
    <row r="4401" spans="1:12" x14ac:dyDescent="0.3">
      <c r="A4401" s="9">
        <f>'Raw Data'!A4400</f>
        <v>45367.270833333299</v>
      </c>
      <c r="B4401" s="11" t="str">
        <f>'Raw Data'!O4400</f>
        <v>Rain</v>
      </c>
      <c r="C4401" s="11" t="str">
        <f t="shared" si="544"/>
        <v>Rain</v>
      </c>
      <c r="D4401" s="11" t="str">
        <f t="shared" si="545"/>
        <v>Rain</v>
      </c>
      <c r="E4401" s="11" t="str">
        <f t="shared" si="546"/>
        <v>Rain</v>
      </c>
      <c r="F4401" s="11" t="str">
        <f t="shared" si="547"/>
        <v>RAIN</v>
      </c>
      <c r="G4401" s="11" t="str">
        <f t="shared" si="548"/>
        <v>rain</v>
      </c>
      <c r="H4401" s="11" t="str">
        <f>'Raw Data'!H4400</f>
        <v>Weekend</v>
      </c>
      <c r="I4401" s="11" t="str">
        <f t="shared" si="549"/>
        <v>WE</v>
      </c>
      <c r="J4401" s="11" t="str">
        <f t="shared" si="550"/>
        <v>Rain</v>
      </c>
      <c r="K4401" s="11" t="str">
        <f>TEXT('Raw Data'!F4400,"0")</f>
        <v>6</v>
      </c>
      <c r="L4401" s="11">
        <f t="shared" si="551"/>
        <v>6</v>
      </c>
    </row>
    <row r="4402" spans="1:12" x14ac:dyDescent="0.3">
      <c r="A4402" s="9">
        <f>'Raw Data'!A4401</f>
        <v>45367.274305555598</v>
      </c>
      <c r="B4402" s="11" t="str">
        <f>'Raw Data'!O4401</f>
        <v>Rain</v>
      </c>
      <c r="C4402" s="11" t="str">
        <f t="shared" si="544"/>
        <v>Rain</v>
      </c>
      <c r="D4402" s="11" t="str">
        <f t="shared" si="545"/>
        <v>Rain</v>
      </c>
      <c r="E4402" s="11" t="str">
        <f t="shared" si="546"/>
        <v>Rain</v>
      </c>
      <c r="F4402" s="11" t="str">
        <f t="shared" si="547"/>
        <v>RAIN</v>
      </c>
      <c r="G4402" s="11" t="str">
        <f t="shared" si="548"/>
        <v>rain</v>
      </c>
      <c r="H4402" s="11" t="str">
        <f>'Raw Data'!H4401</f>
        <v>Weekend</v>
      </c>
      <c r="I4402" s="11" t="str">
        <f t="shared" si="549"/>
        <v>WE</v>
      </c>
      <c r="J4402" s="11" t="str">
        <f t="shared" si="550"/>
        <v>Rain</v>
      </c>
      <c r="K4402" s="11" t="str">
        <f>TEXT('Raw Data'!F4401,"0")</f>
        <v>6</v>
      </c>
      <c r="L4402" s="11">
        <f t="shared" si="551"/>
        <v>6</v>
      </c>
    </row>
    <row r="4403" spans="1:12" x14ac:dyDescent="0.3">
      <c r="A4403" s="9">
        <f>'Raw Data'!A4402</f>
        <v>45367.277777777803</v>
      </c>
      <c r="B4403" s="11" t="str">
        <f>'Raw Data'!O4402</f>
        <v>Clear</v>
      </c>
      <c r="C4403" s="11" t="str">
        <f t="shared" si="544"/>
        <v>Clear</v>
      </c>
      <c r="D4403" s="11" t="str">
        <f t="shared" si="545"/>
        <v>Clear</v>
      </c>
      <c r="E4403" s="11" t="str">
        <f t="shared" si="546"/>
        <v>Clear</v>
      </c>
      <c r="F4403" s="11" t="str">
        <f t="shared" si="547"/>
        <v>CLEAR</v>
      </c>
      <c r="G4403" s="11" t="str">
        <f t="shared" si="548"/>
        <v>clear</v>
      </c>
      <c r="H4403" s="11" t="str">
        <f>'Raw Data'!H4402</f>
        <v>Weekend</v>
      </c>
      <c r="I4403" s="11" t="str">
        <f t="shared" si="549"/>
        <v>WE</v>
      </c>
      <c r="J4403" s="11" t="str">
        <f t="shared" si="550"/>
        <v>Clear</v>
      </c>
      <c r="K4403" s="11" t="str">
        <f>TEXT('Raw Data'!F4402,"0")</f>
        <v>6</v>
      </c>
      <c r="L4403" s="11">
        <f t="shared" si="551"/>
        <v>6</v>
      </c>
    </row>
    <row r="4404" spans="1:12" x14ac:dyDescent="0.3">
      <c r="A4404" s="9">
        <f>'Raw Data'!A4403</f>
        <v>45367.28125</v>
      </c>
      <c r="B4404" s="11" t="str">
        <f>'Raw Data'!O4403</f>
        <v>Rain</v>
      </c>
      <c r="C4404" s="11" t="str">
        <f t="shared" si="544"/>
        <v>Rain</v>
      </c>
      <c r="D4404" s="11" t="str">
        <f t="shared" si="545"/>
        <v>Rain</v>
      </c>
      <c r="E4404" s="11" t="str">
        <f t="shared" si="546"/>
        <v>Rain</v>
      </c>
      <c r="F4404" s="11" t="str">
        <f t="shared" si="547"/>
        <v>RAIN</v>
      </c>
      <c r="G4404" s="11" t="str">
        <f t="shared" si="548"/>
        <v>rain</v>
      </c>
      <c r="H4404" s="11" t="str">
        <f>'Raw Data'!H4403</f>
        <v>Weekend</v>
      </c>
      <c r="I4404" s="11" t="str">
        <f t="shared" si="549"/>
        <v>WE</v>
      </c>
      <c r="J4404" s="11" t="str">
        <f t="shared" si="550"/>
        <v>Rain</v>
      </c>
      <c r="K4404" s="11" t="str">
        <f>TEXT('Raw Data'!F4403,"0")</f>
        <v>6</v>
      </c>
      <c r="L4404" s="11">
        <f t="shared" si="551"/>
        <v>6</v>
      </c>
    </row>
    <row r="4405" spans="1:12" x14ac:dyDescent="0.3">
      <c r="A4405" s="9">
        <f>'Raw Data'!A4404</f>
        <v>45367.284722222197</v>
      </c>
      <c r="B4405" s="11" t="str">
        <f>'Raw Data'!O4404</f>
        <v>Fog</v>
      </c>
      <c r="C4405" s="11" t="str">
        <f t="shared" si="544"/>
        <v>Fog</v>
      </c>
      <c r="D4405" s="11" t="str">
        <f t="shared" si="545"/>
        <v>Fog</v>
      </c>
      <c r="E4405" s="11" t="str">
        <f t="shared" si="546"/>
        <v>Fog</v>
      </c>
      <c r="F4405" s="11" t="str">
        <f t="shared" si="547"/>
        <v>FOG</v>
      </c>
      <c r="G4405" s="11" t="str">
        <f t="shared" si="548"/>
        <v>fog</v>
      </c>
      <c r="H4405" s="11" t="str">
        <f>'Raw Data'!H4404</f>
        <v>Weekend</v>
      </c>
      <c r="I4405" s="11" t="str">
        <f t="shared" si="549"/>
        <v>WE</v>
      </c>
      <c r="J4405" s="11" t="str">
        <f t="shared" si="550"/>
        <v>Fog</v>
      </c>
      <c r="K4405" s="11" t="str">
        <f>TEXT('Raw Data'!F4404,"0")</f>
        <v>6</v>
      </c>
      <c r="L4405" s="11">
        <f t="shared" si="551"/>
        <v>6</v>
      </c>
    </row>
    <row r="4406" spans="1:12" x14ac:dyDescent="0.3">
      <c r="A4406" s="9">
        <f>'Raw Data'!A4405</f>
        <v>45367.288194444503</v>
      </c>
      <c r="B4406" s="11" t="str">
        <f>'Raw Data'!O4405</f>
        <v>Clear</v>
      </c>
      <c r="C4406" s="11" t="str">
        <f t="shared" si="544"/>
        <v>Clear</v>
      </c>
      <c r="D4406" s="11" t="str">
        <f t="shared" si="545"/>
        <v>Clear</v>
      </c>
      <c r="E4406" s="11" t="str">
        <f t="shared" si="546"/>
        <v>Clear</v>
      </c>
      <c r="F4406" s="11" t="str">
        <f t="shared" si="547"/>
        <v>CLEAR</v>
      </c>
      <c r="G4406" s="11" t="str">
        <f t="shared" si="548"/>
        <v>clear</v>
      </c>
      <c r="H4406" s="11" t="str">
        <f>'Raw Data'!H4405</f>
        <v>Weekend</v>
      </c>
      <c r="I4406" s="11" t="str">
        <f t="shared" si="549"/>
        <v>WE</v>
      </c>
      <c r="J4406" s="11" t="str">
        <f t="shared" si="550"/>
        <v>Clear</v>
      </c>
      <c r="K4406" s="11" t="str">
        <f>TEXT('Raw Data'!F4405,"0")</f>
        <v>6</v>
      </c>
      <c r="L4406" s="11">
        <f t="shared" si="551"/>
        <v>6</v>
      </c>
    </row>
    <row r="4407" spans="1:12" x14ac:dyDescent="0.3">
      <c r="A4407" s="9">
        <f>'Raw Data'!A4406</f>
        <v>45367.291666666701</v>
      </c>
      <c r="B4407" s="11" t="str">
        <f>'Raw Data'!O4406</f>
        <v>Clear</v>
      </c>
      <c r="C4407" s="11" t="str">
        <f t="shared" si="544"/>
        <v>Clear</v>
      </c>
      <c r="D4407" s="11" t="str">
        <f t="shared" si="545"/>
        <v>Clear</v>
      </c>
      <c r="E4407" s="11" t="str">
        <f t="shared" si="546"/>
        <v>Clear</v>
      </c>
      <c r="F4407" s="11" t="str">
        <f t="shared" si="547"/>
        <v>CLEAR</v>
      </c>
      <c r="G4407" s="11" t="str">
        <f t="shared" si="548"/>
        <v>clear</v>
      </c>
      <c r="H4407" s="11" t="str">
        <f>'Raw Data'!H4406</f>
        <v>Weekend</v>
      </c>
      <c r="I4407" s="11" t="str">
        <f t="shared" si="549"/>
        <v>WE</v>
      </c>
      <c r="J4407" s="11" t="str">
        <f t="shared" si="550"/>
        <v>Clear</v>
      </c>
      <c r="K4407" s="11" t="str">
        <f>TEXT('Raw Data'!F4406,"0")</f>
        <v>7</v>
      </c>
      <c r="L4407" s="11">
        <f t="shared" si="551"/>
        <v>7</v>
      </c>
    </row>
    <row r="4408" spans="1:12" x14ac:dyDescent="0.3">
      <c r="A4408" s="9">
        <f>'Raw Data'!A4407</f>
        <v>45367.295138888898</v>
      </c>
      <c r="B4408" s="11" t="str">
        <f>'Raw Data'!O4407</f>
        <v>Snow</v>
      </c>
      <c r="C4408" s="11" t="str">
        <f t="shared" si="544"/>
        <v>Snow</v>
      </c>
      <c r="D4408" s="11" t="str">
        <f t="shared" si="545"/>
        <v>Snow</v>
      </c>
      <c r="E4408" s="11" t="str">
        <f t="shared" si="546"/>
        <v>Snow</v>
      </c>
      <c r="F4408" s="11" t="str">
        <f t="shared" si="547"/>
        <v>SNOW</v>
      </c>
      <c r="G4408" s="11" t="str">
        <f t="shared" si="548"/>
        <v>snow</v>
      </c>
      <c r="H4408" s="11" t="str">
        <f>'Raw Data'!H4407</f>
        <v>Weekend</v>
      </c>
      <c r="I4408" s="11" t="str">
        <f t="shared" si="549"/>
        <v>WE</v>
      </c>
      <c r="J4408" s="11" t="str">
        <f t="shared" si="550"/>
        <v>Snow</v>
      </c>
      <c r="K4408" s="11" t="str">
        <f>TEXT('Raw Data'!F4407,"0")</f>
        <v>7</v>
      </c>
      <c r="L4408" s="11">
        <f t="shared" si="551"/>
        <v>7</v>
      </c>
    </row>
    <row r="4409" spans="1:12" x14ac:dyDescent="0.3">
      <c r="A4409" s="9">
        <f>'Raw Data'!A4408</f>
        <v>45367.298611111102</v>
      </c>
      <c r="B4409" s="11" t="str">
        <f>'Raw Data'!O4408</f>
        <v>Clear</v>
      </c>
      <c r="C4409" s="11" t="str">
        <f t="shared" si="544"/>
        <v>Clear</v>
      </c>
      <c r="D4409" s="11" t="str">
        <f t="shared" si="545"/>
        <v>Clear</v>
      </c>
      <c r="E4409" s="11" t="str">
        <f t="shared" si="546"/>
        <v>Clear</v>
      </c>
      <c r="F4409" s="11" t="str">
        <f t="shared" si="547"/>
        <v>CLEAR</v>
      </c>
      <c r="G4409" s="11" t="str">
        <f t="shared" si="548"/>
        <v>clear</v>
      </c>
      <c r="H4409" s="11" t="str">
        <f>'Raw Data'!H4408</f>
        <v>Weekend</v>
      </c>
      <c r="I4409" s="11" t="str">
        <f t="shared" si="549"/>
        <v>WE</v>
      </c>
      <c r="J4409" s="11" t="str">
        <f t="shared" si="550"/>
        <v>Clear</v>
      </c>
      <c r="K4409" s="11" t="str">
        <f>TEXT('Raw Data'!F4408,"0")</f>
        <v>7</v>
      </c>
      <c r="L4409" s="11">
        <f t="shared" si="551"/>
        <v>7</v>
      </c>
    </row>
    <row r="4410" spans="1:12" x14ac:dyDescent="0.3">
      <c r="A4410" s="9">
        <f>'Raw Data'!A4409</f>
        <v>45367.302083333299</v>
      </c>
      <c r="B4410" s="11" t="str">
        <f>'Raw Data'!O4409</f>
        <v>Clear</v>
      </c>
      <c r="C4410" s="11" t="str">
        <f t="shared" si="544"/>
        <v>Clear</v>
      </c>
      <c r="D4410" s="11" t="str">
        <f t="shared" si="545"/>
        <v>Clear</v>
      </c>
      <c r="E4410" s="11" t="str">
        <f t="shared" si="546"/>
        <v>Clear</v>
      </c>
      <c r="F4410" s="11" t="str">
        <f t="shared" si="547"/>
        <v>CLEAR</v>
      </c>
      <c r="G4410" s="11" t="str">
        <f t="shared" si="548"/>
        <v>clear</v>
      </c>
      <c r="H4410" s="11" t="str">
        <f>'Raw Data'!H4409</f>
        <v>Weekend</v>
      </c>
      <c r="I4410" s="11" t="str">
        <f t="shared" si="549"/>
        <v>WE</v>
      </c>
      <c r="J4410" s="11" t="str">
        <f t="shared" si="550"/>
        <v>Clear</v>
      </c>
      <c r="K4410" s="11" t="str">
        <f>TEXT('Raw Data'!F4409,"0")</f>
        <v>7</v>
      </c>
      <c r="L4410" s="11">
        <f t="shared" si="551"/>
        <v>7</v>
      </c>
    </row>
    <row r="4411" spans="1:12" x14ac:dyDescent="0.3">
      <c r="A4411" s="9">
        <f>'Raw Data'!A4410</f>
        <v>45367.305555555598</v>
      </c>
      <c r="B4411" s="11" t="str">
        <f>'Raw Data'!O4410</f>
        <v>Rain</v>
      </c>
      <c r="C4411" s="11" t="str">
        <f t="shared" si="544"/>
        <v>Rain</v>
      </c>
      <c r="D4411" s="11" t="str">
        <f t="shared" si="545"/>
        <v>Rain</v>
      </c>
      <c r="E4411" s="11" t="str">
        <f t="shared" si="546"/>
        <v>Rain</v>
      </c>
      <c r="F4411" s="11" t="str">
        <f t="shared" si="547"/>
        <v>RAIN</v>
      </c>
      <c r="G4411" s="11" t="str">
        <f t="shared" si="548"/>
        <v>rain</v>
      </c>
      <c r="H4411" s="11" t="str">
        <f>'Raw Data'!H4410</f>
        <v>Weekend</v>
      </c>
      <c r="I4411" s="11" t="str">
        <f t="shared" si="549"/>
        <v>WE</v>
      </c>
      <c r="J4411" s="11" t="str">
        <f t="shared" si="550"/>
        <v>Rain</v>
      </c>
      <c r="K4411" s="11" t="str">
        <f>TEXT('Raw Data'!F4410,"0")</f>
        <v>7</v>
      </c>
      <c r="L4411" s="11">
        <f t="shared" si="551"/>
        <v>7</v>
      </c>
    </row>
    <row r="4412" spans="1:12" x14ac:dyDescent="0.3">
      <c r="A4412" s="9">
        <f>'Raw Data'!A4411</f>
        <v>45367.309027777803</v>
      </c>
      <c r="B4412" s="11" t="str">
        <f>'Raw Data'!O4411</f>
        <v>Snow</v>
      </c>
      <c r="C4412" s="11" t="str">
        <f t="shared" si="544"/>
        <v>Snow</v>
      </c>
      <c r="D4412" s="11" t="str">
        <f t="shared" si="545"/>
        <v>Snow</v>
      </c>
      <c r="E4412" s="11" t="str">
        <f t="shared" si="546"/>
        <v>Snow</v>
      </c>
      <c r="F4412" s="11" t="str">
        <f t="shared" si="547"/>
        <v>SNOW</v>
      </c>
      <c r="G4412" s="11" t="str">
        <f t="shared" si="548"/>
        <v>snow</v>
      </c>
      <c r="H4412" s="11" t="str">
        <f>'Raw Data'!H4411</f>
        <v>Weekend</v>
      </c>
      <c r="I4412" s="11" t="str">
        <f t="shared" si="549"/>
        <v>WE</v>
      </c>
      <c r="J4412" s="11" t="str">
        <f t="shared" si="550"/>
        <v>Snow</v>
      </c>
      <c r="K4412" s="11" t="str">
        <f>TEXT('Raw Data'!F4411,"0")</f>
        <v>7</v>
      </c>
      <c r="L4412" s="11">
        <f t="shared" si="551"/>
        <v>7</v>
      </c>
    </row>
    <row r="4413" spans="1:12" x14ac:dyDescent="0.3">
      <c r="A4413" s="9">
        <f>'Raw Data'!A4412</f>
        <v>45367.3125</v>
      </c>
      <c r="B4413" s="11" t="str">
        <f>'Raw Data'!O4412</f>
        <v>Fog</v>
      </c>
      <c r="C4413" s="11" t="str">
        <f t="shared" si="544"/>
        <v>Fog</v>
      </c>
      <c r="D4413" s="11" t="str">
        <f t="shared" si="545"/>
        <v>Fog</v>
      </c>
      <c r="E4413" s="11" t="str">
        <f t="shared" si="546"/>
        <v>Fog</v>
      </c>
      <c r="F4413" s="11" t="str">
        <f t="shared" si="547"/>
        <v>FOG</v>
      </c>
      <c r="G4413" s="11" t="str">
        <f t="shared" si="548"/>
        <v>fog</v>
      </c>
      <c r="H4413" s="11" t="str">
        <f>'Raw Data'!H4412</f>
        <v>Weekend</v>
      </c>
      <c r="I4413" s="11" t="str">
        <f t="shared" si="549"/>
        <v>WE</v>
      </c>
      <c r="J4413" s="11" t="str">
        <f t="shared" si="550"/>
        <v>Fog</v>
      </c>
      <c r="K4413" s="11" t="str">
        <f>TEXT('Raw Data'!F4412,"0")</f>
        <v>7</v>
      </c>
      <c r="L4413" s="11">
        <f t="shared" si="551"/>
        <v>7</v>
      </c>
    </row>
    <row r="4414" spans="1:12" x14ac:dyDescent="0.3">
      <c r="A4414" s="9">
        <f>'Raw Data'!A4413</f>
        <v>45367.315972222197</v>
      </c>
      <c r="B4414" s="11" t="str">
        <f>'Raw Data'!O4413</f>
        <v>Clear</v>
      </c>
      <c r="C4414" s="11" t="str">
        <f t="shared" si="544"/>
        <v>Clear</v>
      </c>
      <c r="D4414" s="11" t="str">
        <f t="shared" si="545"/>
        <v>Clear</v>
      </c>
      <c r="E4414" s="11" t="str">
        <f t="shared" si="546"/>
        <v>Clear</v>
      </c>
      <c r="F4414" s="11" t="str">
        <f t="shared" si="547"/>
        <v>CLEAR</v>
      </c>
      <c r="G4414" s="11" t="str">
        <f t="shared" si="548"/>
        <v>clear</v>
      </c>
      <c r="H4414" s="11" t="str">
        <f>'Raw Data'!H4413</f>
        <v>Weekend</v>
      </c>
      <c r="I4414" s="11" t="str">
        <f t="shared" si="549"/>
        <v>WE</v>
      </c>
      <c r="J4414" s="11" t="str">
        <f t="shared" si="550"/>
        <v>Clear</v>
      </c>
      <c r="K4414" s="11" t="str">
        <f>TEXT('Raw Data'!F4413,"0")</f>
        <v>7</v>
      </c>
      <c r="L4414" s="11">
        <f t="shared" si="551"/>
        <v>7</v>
      </c>
    </row>
    <row r="4415" spans="1:12" x14ac:dyDescent="0.3">
      <c r="A4415" s="9">
        <f>'Raw Data'!A4414</f>
        <v>45367.319444444503</v>
      </c>
      <c r="B4415" s="11" t="str">
        <f>'Raw Data'!O4414</f>
        <v>Clear</v>
      </c>
      <c r="C4415" s="11" t="str">
        <f t="shared" si="544"/>
        <v>Clear</v>
      </c>
      <c r="D4415" s="11" t="str">
        <f t="shared" si="545"/>
        <v>Clear</v>
      </c>
      <c r="E4415" s="11" t="str">
        <f t="shared" si="546"/>
        <v>Clear</v>
      </c>
      <c r="F4415" s="11" t="str">
        <f t="shared" si="547"/>
        <v>CLEAR</v>
      </c>
      <c r="G4415" s="11" t="str">
        <f t="shared" si="548"/>
        <v>clear</v>
      </c>
      <c r="H4415" s="11" t="str">
        <f>'Raw Data'!H4414</f>
        <v>Weekend</v>
      </c>
      <c r="I4415" s="11" t="str">
        <f t="shared" si="549"/>
        <v>WE</v>
      </c>
      <c r="J4415" s="11" t="str">
        <f t="shared" si="550"/>
        <v>Clear</v>
      </c>
      <c r="K4415" s="11" t="str">
        <f>TEXT('Raw Data'!F4414,"0")</f>
        <v>7</v>
      </c>
      <c r="L4415" s="11">
        <f t="shared" si="551"/>
        <v>7</v>
      </c>
    </row>
    <row r="4416" spans="1:12" x14ac:dyDescent="0.3">
      <c r="A4416" s="9">
        <f>'Raw Data'!A4415</f>
        <v>45367.322916666701</v>
      </c>
      <c r="B4416" s="11" t="str">
        <f>'Raw Data'!O4415</f>
        <v>Rain</v>
      </c>
      <c r="C4416" s="11" t="str">
        <f t="shared" si="544"/>
        <v>Rain</v>
      </c>
      <c r="D4416" s="11" t="str">
        <f t="shared" si="545"/>
        <v>Rain</v>
      </c>
      <c r="E4416" s="11" t="str">
        <f t="shared" si="546"/>
        <v>Rain</v>
      </c>
      <c r="F4416" s="11" t="str">
        <f t="shared" si="547"/>
        <v>RAIN</v>
      </c>
      <c r="G4416" s="11" t="str">
        <f t="shared" si="548"/>
        <v>rain</v>
      </c>
      <c r="H4416" s="11" t="str">
        <f>'Raw Data'!H4415</f>
        <v>Weekend</v>
      </c>
      <c r="I4416" s="11" t="str">
        <f t="shared" si="549"/>
        <v>WE</v>
      </c>
      <c r="J4416" s="11" t="str">
        <f t="shared" si="550"/>
        <v>Rain</v>
      </c>
      <c r="K4416" s="11" t="str">
        <f>TEXT('Raw Data'!F4415,"0")</f>
        <v>7</v>
      </c>
      <c r="L4416" s="11">
        <f t="shared" si="551"/>
        <v>7</v>
      </c>
    </row>
    <row r="4417" spans="1:12" x14ac:dyDescent="0.3">
      <c r="A4417" s="9">
        <f>'Raw Data'!A4416</f>
        <v>45367.326388888898</v>
      </c>
      <c r="B4417" s="11" t="str">
        <f>'Raw Data'!O4416</f>
        <v>Clear</v>
      </c>
      <c r="C4417" s="11" t="str">
        <f t="shared" si="544"/>
        <v>Clear</v>
      </c>
      <c r="D4417" s="11" t="str">
        <f t="shared" si="545"/>
        <v>Clear</v>
      </c>
      <c r="E4417" s="11" t="str">
        <f t="shared" si="546"/>
        <v>Clear</v>
      </c>
      <c r="F4417" s="11" t="str">
        <f t="shared" si="547"/>
        <v>CLEAR</v>
      </c>
      <c r="G4417" s="11" t="str">
        <f t="shared" si="548"/>
        <v>clear</v>
      </c>
      <c r="H4417" s="11" t="str">
        <f>'Raw Data'!H4416</f>
        <v>Weekend</v>
      </c>
      <c r="I4417" s="11" t="str">
        <f t="shared" si="549"/>
        <v>WE</v>
      </c>
      <c r="J4417" s="11" t="str">
        <f t="shared" si="550"/>
        <v>Clear</v>
      </c>
      <c r="K4417" s="11" t="str">
        <f>TEXT('Raw Data'!F4416,"0")</f>
        <v>7</v>
      </c>
      <c r="L4417" s="11">
        <f t="shared" si="551"/>
        <v>7</v>
      </c>
    </row>
    <row r="4418" spans="1:12" x14ac:dyDescent="0.3">
      <c r="A4418" s="9">
        <f>'Raw Data'!A4417</f>
        <v>45367.329861111102</v>
      </c>
      <c r="B4418" s="11" t="str">
        <f>'Raw Data'!O4417</f>
        <v>Fog</v>
      </c>
      <c r="C4418" s="11" t="str">
        <f t="shared" si="544"/>
        <v>Fog</v>
      </c>
      <c r="D4418" s="11" t="str">
        <f t="shared" si="545"/>
        <v>Fog</v>
      </c>
      <c r="E4418" s="11" t="str">
        <f t="shared" si="546"/>
        <v>Fog</v>
      </c>
      <c r="F4418" s="11" t="str">
        <f t="shared" si="547"/>
        <v>FOG</v>
      </c>
      <c r="G4418" s="11" t="str">
        <f t="shared" si="548"/>
        <v>fog</v>
      </c>
      <c r="H4418" s="11" t="str">
        <f>'Raw Data'!H4417</f>
        <v>Weekend</v>
      </c>
      <c r="I4418" s="11" t="str">
        <f t="shared" si="549"/>
        <v>WE</v>
      </c>
      <c r="J4418" s="11" t="str">
        <f t="shared" si="550"/>
        <v>Fog</v>
      </c>
      <c r="K4418" s="11" t="str">
        <f>TEXT('Raw Data'!F4417,"0")</f>
        <v>7</v>
      </c>
      <c r="L4418" s="11">
        <f t="shared" si="551"/>
        <v>7</v>
      </c>
    </row>
    <row r="4419" spans="1:12" x14ac:dyDescent="0.3">
      <c r="A4419" s="9">
        <f>'Raw Data'!A4418</f>
        <v>45367.333333333299</v>
      </c>
      <c r="B4419" s="11" t="str">
        <f>'Raw Data'!O4418</f>
        <v>Rain</v>
      </c>
      <c r="C4419" s="11" t="str">
        <f t="shared" ref="C4419:C4482" si="552">TRIM(B4419)</f>
        <v>Rain</v>
      </c>
      <c r="D4419" s="11" t="str">
        <f t="shared" ref="D4419:D4482" si="553">CLEAN(C4419)</f>
        <v>Rain</v>
      </c>
      <c r="E4419" s="11" t="str">
        <f t="shared" ref="E4419:E4482" si="554">PROPER(D4419)</f>
        <v>Rain</v>
      </c>
      <c r="F4419" s="11" t="str">
        <f t="shared" ref="F4419:F4482" si="555">UPPER(B4419)</f>
        <v>RAIN</v>
      </c>
      <c r="G4419" s="11" t="str">
        <f t="shared" ref="G4419:G4482" si="556">LOWER(B4419)</f>
        <v>rain</v>
      </c>
      <c r="H4419" s="11" t="str">
        <f>'Raw Data'!H4418</f>
        <v>Weekend</v>
      </c>
      <c r="I4419" s="11" t="str">
        <f t="shared" ref="I4419:I4482" si="557">SUBSTITUTE(SUBSTITUTE(H4419,"Weekday","WD"),"Weekend","WE")</f>
        <v>WE</v>
      </c>
      <c r="J4419" s="11" t="str">
        <f t="shared" ref="J4419:J4482" si="558">PROPER(TRIM(CLEAN(B4419)))</f>
        <v>Rain</v>
      </c>
      <c r="K4419" s="11" t="str">
        <f>TEXT('Raw Data'!F4418,"0")</f>
        <v>8</v>
      </c>
      <c r="L4419" s="11">
        <f t="shared" ref="L4419:L4482" si="559">VALUE(K4419)</f>
        <v>8</v>
      </c>
    </row>
    <row r="4420" spans="1:12" x14ac:dyDescent="0.3">
      <c r="A4420" s="9">
        <f>'Raw Data'!A4419</f>
        <v>45367.336805555598</v>
      </c>
      <c r="B4420" s="11" t="str">
        <f>'Raw Data'!O4419</f>
        <v>Clear</v>
      </c>
      <c r="C4420" s="11" t="str">
        <f t="shared" si="552"/>
        <v>Clear</v>
      </c>
      <c r="D4420" s="11" t="str">
        <f t="shared" si="553"/>
        <v>Clear</v>
      </c>
      <c r="E4420" s="11" t="str">
        <f t="shared" si="554"/>
        <v>Clear</v>
      </c>
      <c r="F4420" s="11" t="str">
        <f t="shared" si="555"/>
        <v>CLEAR</v>
      </c>
      <c r="G4420" s="11" t="str">
        <f t="shared" si="556"/>
        <v>clear</v>
      </c>
      <c r="H4420" s="11" t="str">
        <f>'Raw Data'!H4419</f>
        <v>Weekend</v>
      </c>
      <c r="I4420" s="11" t="str">
        <f t="shared" si="557"/>
        <v>WE</v>
      </c>
      <c r="J4420" s="11" t="str">
        <f t="shared" si="558"/>
        <v>Clear</v>
      </c>
      <c r="K4420" s="11" t="str">
        <f>TEXT('Raw Data'!F4419,"0")</f>
        <v>8</v>
      </c>
      <c r="L4420" s="11">
        <f t="shared" si="559"/>
        <v>8</v>
      </c>
    </row>
    <row r="4421" spans="1:12" x14ac:dyDescent="0.3">
      <c r="A4421" s="9">
        <f>'Raw Data'!A4420</f>
        <v>45367.340277777803</v>
      </c>
      <c r="B4421" s="11" t="str">
        <f>'Raw Data'!O4420</f>
        <v>Rain</v>
      </c>
      <c r="C4421" s="11" t="str">
        <f t="shared" si="552"/>
        <v>Rain</v>
      </c>
      <c r="D4421" s="11" t="str">
        <f t="shared" si="553"/>
        <v>Rain</v>
      </c>
      <c r="E4421" s="11" t="str">
        <f t="shared" si="554"/>
        <v>Rain</v>
      </c>
      <c r="F4421" s="11" t="str">
        <f t="shared" si="555"/>
        <v>RAIN</v>
      </c>
      <c r="G4421" s="11" t="str">
        <f t="shared" si="556"/>
        <v>rain</v>
      </c>
      <c r="H4421" s="11" t="str">
        <f>'Raw Data'!H4420</f>
        <v>Weekend</v>
      </c>
      <c r="I4421" s="11" t="str">
        <f t="shared" si="557"/>
        <v>WE</v>
      </c>
      <c r="J4421" s="11" t="str">
        <f t="shared" si="558"/>
        <v>Rain</v>
      </c>
      <c r="K4421" s="11" t="str">
        <f>TEXT('Raw Data'!F4420,"0")</f>
        <v>8</v>
      </c>
      <c r="L4421" s="11">
        <f t="shared" si="559"/>
        <v>8</v>
      </c>
    </row>
    <row r="4422" spans="1:12" x14ac:dyDescent="0.3">
      <c r="A4422" s="9">
        <f>'Raw Data'!A4421</f>
        <v>45367.34375</v>
      </c>
      <c r="B4422" s="11" t="str">
        <f>'Raw Data'!O4421</f>
        <v>Rain</v>
      </c>
      <c r="C4422" s="11" t="str">
        <f t="shared" si="552"/>
        <v>Rain</v>
      </c>
      <c r="D4422" s="11" t="str">
        <f t="shared" si="553"/>
        <v>Rain</v>
      </c>
      <c r="E4422" s="11" t="str">
        <f t="shared" si="554"/>
        <v>Rain</v>
      </c>
      <c r="F4422" s="11" t="str">
        <f t="shared" si="555"/>
        <v>RAIN</v>
      </c>
      <c r="G4422" s="11" t="str">
        <f t="shared" si="556"/>
        <v>rain</v>
      </c>
      <c r="H4422" s="11" t="str">
        <f>'Raw Data'!H4421</f>
        <v>Weekend</v>
      </c>
      <c r="I4422" s="11" t="str">
        <f t="shared" si="557"/>
        <v>WE</v>
      </c>
      <c r="J4422" s="11" t="str">
        <f t="shared" si="558"/>
        <v>Rain</v>
      </c>
      <c r="K4422" s="11" t="str">
        <f>TEXT('Raw Data'!F4421,"0")</f>
        <v>8</v>
      </c>
      <c r="L4422" s="11">
        <f t="shared" si="559"/>
        <v>8</v>
      </c>
    </row>
    <row r="4423" spans="1:12" x14ac:dyDescent="0.3">
      <c r="A4423" s="9">
        <f>'Raw Data'!A4422</f>
        <v>45367.347222222197</v>
      </c>
      <c r="B4423" s="11" t="str">
        <f>'Raw Data'!O4422</f>
        <v>Fog</v>
      </c>
      <c r="C4423" s="11" t="str">
        <f t="shared" si="552"/>
        <v>Fog</v>
      </c>
      <c r="D4423" s="11" t="str">
        <f t="shared" si="553"/>
        <v>Fog</v>
      </c>
      <c r="E4423" s="11" t="str">
        <f t="shared" si="554"/>
        <v>Fog</v>
      </c>
      <c r="F4423" s="11" t="str">
        <f t="shared" si="555"/>
        <v>FOG</v>
      </c>
      <c r="G4423" s="11" t="str">
        <f t="shared" si="556"/>
        <v>fog</v>
      </c>
      <c r="H4423" s="11" t="str">
        <f>'Raw Data'!H4422</f>
        <v>Weekend</v>
      </c>
      <c r="I4423" s="11" t="str">
        <f t="shared" si="557"/>
        <v>WE</v>
      </c>
      <c r="J4423" s="11" t="str">
        <f t="shared" si="558"/>
        <v>Fog</v>
      </c>
      <c r="K4423" s="11" t="str">
        <f>TEXT('Raw Data'!F4422,"0")</f>
        <v>8</v>
      </c>
      <c r="L4423" s="11">
        <f t="shared" si="559"/>
        <v>8</v>
      </c>
    </row>
    <row r="4424" spans="1:12" x14ac:dyDescent="0.3">
      <c r="A4424" s="9">
        <f>'Raw Data'!A4423</f>
        <v>45367.350694444503</v>
      </c>
      <c r="B4424" s="11" t="str">
        <f>'Raw Data'!O4423</f>
        <v>Snow</v>
      </c>
      <c r="C4424" s="11" t="str">
        <f t="shared" si="552"/>
        <v>Snow</v>
      </c>
      <c r="D4424" s="11" t="str">
        <f t="shared" si="553"/>
        <v>Snow</v>
      </c>
      <c r="E4424" s="11" t="str">
        <f t="shared" si="554"/>
        <v>Snow</v>
      </c>
      <c r="F4424" s="11" t="str">
        <f t="shared" si="555"/>
        <v>SNOW</v>
      </c>
      <c r="G4424" s="11" t="str">
        <f t="shared" si="556"/>
        <v>snow</v>
      </c>
      <c r="H4424" s="11" t="str">
        <f>'Raw Data'!H4423</f>
        <v>Weekend</v>
      </c>
      <c r="I4424" s="11" t="str">
        <f t="shared" si="557"/>
        <v>WE</v>
      </c>
      <c r="J4424" s="11" t="str">
        <f t="shared" si="558"/>
        <v>Snow</v>
      </c>
      <c r="K4424" s="11" t="str">
        <f>TEXT('Raw Data'!F4423,"0")</f>
        <v>8</v>
      </c>
      <c r="L4424" s="11">
        <f t="shared" si="559"/>
        <v>8</v>
      </c>
    </row>
    <row r="4425" spans="1:12" x14ac:dyDescent="0.3">
      <c r="A4425" s="9">
        <f>'Raw Data'!A4424</f>
        <v>45367.354166666701</v>
      </c>
      <c r="B4425" s="11" t="str">
        <f>'Raw Data'!O4424</f>
        <v>Rain</v>
      </c>
      <c r="C4425" s="11" t="str">
        <f t="shared" si="552"/>
        <v>Rain</v>
      </c>
      <c r="D4425" s="11" t="str">
        <f t="shared" si="553"/>
        <v>Rain</v>
      </c>
      <c r="E4425" s="11" t="str">
        <f t="shared" si="554"/>
        <v>Rain</v>
      </c>
      <c r="F4425" s="11" t="str">
        <f t="shared" si="555"/>
        <v>RAIN</v>
      </c>
      <c r="G4425" s="11" t="str">
        <f t="shared" si="556"/>
        <v>rain</v>
      </c>
      <c r="H4425" s="11" t="str">
        <f>'Raw Data'!H4424</f>
        <v>Weekend</v>
      </c>
      <c r="I4425" s="11" t="str">
        <f t="shared" si="557"/>
        <v>WE</v>
      </c>
      <c r="J4425" s="11" t="str">
        <f t="shared" si="558"/>
        <v>Rain</v>
      </c>
      <c r="K4425" s="11" t="str">
        <f>TEXT('Raw Data'!F4424,"0")</f>
        <v>8</v>
      </c>
      <c r="L4425" s="11">
        <f t="shared" si="559"/>
        <v>8</v>
      </c>
    </row>
    <row r="4426" spans="1:12" x14ac:dyDescent="0.3">
      <c r="A4426" s="9">
        <f>'Raw Data'!A4425</f>
        <v>45367.357638888898</v>
      </c>
      <c r="B4426" s="11" t="str">
        <f>'Raw Data'!O4425</f>
        <v>Clear</v>
      </c>
      <c r="C4426" s="11" t="str">
        <f t="shared" si="552"/>
        <v>Clear</v>
      </c>
      <c r="D4426" s="11" t="str">
        <f t="shared" si="553"/>
        <v>Clear</v>
      </c>
      <c r="E4426" s="11" t="str">
        <f t="shared" si="554"/>
        <v>Clear</v>
      </c>
      <c r="F4426" s="11" t="str">
        <f t="shared" si="555"/>
        <v>CLEAR</v>
      </c>
      <c r="G4426" s="11" t="str">
        <f t="shared" si="556"/>
        <v>clear</v>
      </c>
      <c r="H4426" s="11" t="str">
        <f>'Raw Data'!H4425</f>
        <v>Weekend</v>
      </c>
      <c r="I4426" s="11" t="str">
        <f t="shared" si="557"/>
        <v>WE</v>
      </c>
      <c r="J4426" s="11" t="str">
        <f t="shared" si="558"/>
        <v>Clear</v>
      </c>
      <c r="K4426" s="11" t="str">
        <f>TEXT('Raw Data'!F4425,"0")</f>
        <v>8</v>
      </c>
      <c r="L4426" s="11">
        <f t="shared" si="559"/>
        <v>8</v>
      </c>
    </row>
    <row r="4427" spans="1:12" x14ac:dyDescent="0.3">
      <c r="A4427" s="9">
        <f>'Raw Data'!A4426</f>
        <v>45367.361111111102</v>
      </c>
      <c r="B4427" s="11" t="str">
        <f>'Raw Data'!O4426</f>
        <v>Clear</v>
      </c>
      <c r="C4427" s="11" t="str">
        <f t="shared" si="552"/>
        <v>Clear</v>
      </c>
      <c r="D4427" s="11" t="str">
        <f t="shared" si="553"/>
        <v>Clear</v>
      </c>
      <c r="E4427" s="11" t="str">
        <f t="shared" si="554"/>
        <v>Clear</v>
      </c>
      <c r="F4427" s="11" t="str">
        <f t="shared" si="555"/>
        <v>CLEAR</v>
      </c>
      <c r="G4427" s="11" t="str">
        <f t="shared" si="556"/>
        <v>clear</v>
      </c>
      <c r="H4427" s="11" t="str">
        <f>'Raw Data'!H4426</f>
        <v>Weekend</v>
      </c>
      <c r="I4427" s="11" t="str">
        <f t="shared" si="557"/>
        <v>WE</v>
      </c>
      <c r="J4427" s="11" t="str">
        <f t="shared" si="558"/>
        <v>Clear</v>
      </c>
      <c r="K4427" s="11" t="str">
        <f>TEXT('Raw Data'!F4426,"0")</f>
        <v>8</v>
      </c>
      <c r="L4427" s="11">
        <f t="shared" si="559"/>
        <v>8</v>
      </c>
    </row>
    <row r="4428" spans="1:12" x14ac:dyDescent="0.3">
      <c r="A4428" s="9">
        <f>'Raw Data'!A4427</f>
        <v>45367.364583333299</v>
      </c>
      <c r="B4428" s="11" t="str">
        <f>'Raw Data'!O4427</f>
        <v>Snow</v>
      </c>
      <c r="C4428" s="11" t="str">
        <f t="shared" si="552"/>
        <v>Snow</v>
      </c>
      <c r="D4428" s="11" t="str">
        <f t="shared" si="553"/>
        <v>Snow</v>
      </c>
      <c r="E4428" s="11" t="str">
        <f t="shared" si="554"/>
        <v>Snow</v>
      </c>
      <c r="F4428" s="11" t="str">
        <f t="shared" si="555"/>
        <v>SNOW</v>
      </c>
      <c r="G4428" s="11" t="str">
        <f t="shared" si="556"/>
        <v>snow</v>
      </c>
      <c r="H4428" s="11" t="str">
        <f>'Raw Data'!H4427</f>
        <v>Weekend</v>
      </c>
      <c r="I4428" s="11" t="str">
        <f t="shared" si="557"/>
        <v>WE</v>
      </c>
      <c r="J4428" s="11" t="str">
        <f t="shared" si="558"/>
        <v>Snow</v>
      </c>
      <c r="K4428" s="11" t="str">
        <f>TEXT('Raw Data'!F4427,"0")</f>
        <v>8</v>
      </c>
      <c r="L4428" s="11">
        <f t="shared" si="559"/>
        <v>8</v>
      </c>
    </row>
    <row r="4429" spans="1:12" x14ac:dyDescent="0.3">
      <c r="A4429" s="9">
        <f>'Raw Data'!A4428</f>
        <v>45367.368055555598</v>
      </c>
      <c r="B4429" s="11" t="str">
        <f>'Raw Data'!O4428</f>
        <v>Fog</v>
      </c>
      <c r="C4429" s="11" t="str">
        <f t="shared" si="552"/>
        <v>Fog</v>
      </c>
      <c r="D4429" s="11" t="str">
        <f t="shared" si="553"/>
        <v>Fog</v>
      </c>
      <c r="E4429" s="11" t="str">
        <f t="shared" si="554"/>
        <v>Fog</v>
      </c>
      <c r="F4429" s="11" t="str">
        <f t="shared" si="555"/>
        <v>FOG</v>
      </c>
      <c r="G4429" s="11" t="str">
        <f t="shared" si="556"/>
        <v>fog</v>
      </c>
      <c r="H4429" s="11" t="str">
        <f>'Raw Data'!H4428</f>
        <v>Weekend</v>
      </c>
      <c r="I4429" s="11" t="str">
        <f t="shared" si="557"/>
        <v>WE</v>
      </c>
      <c r="J4429" s="11" t="str">
        <f t="shared" si="558"/>
        <v>Fog</v>
      </c>
      <c r="K4429" s="11" t="str">
        <f>TEXT('Raw Data'!F4428,"0")</f>
        <v>8</v>
      </c>
      <c r="L4429" s="11">
        <f t="shared" si="559"/>
        <v>8</v>
      </c>
    </row>
    <row r="4430" spans="1:12" x14ac:dyDescent="0.3">
      <c r="A4430" s="9">
        <f>'Raw Data'!A4429</f>
        <v>45367.371527777803</v>
      </c>
      <c r="B4430" s="11" t="str">
        <f>'Raw Data'!O4429</f>
        <v>Fog</v>
      </c>
      <c r="C4430" s="11" t="str">
        <f t="shared" si="552"/>
        <v>Fog</v>
      </c>
      <c r="D4430" s="11" t="str">
        <f t="shared" si="553"/>
        <v>Fog</v>
      </c>
      <c r="E4430" s="11" t="str">
        <f t="shared" si="554"/>
        <v>Fog</v>
      </c>
      <c r="F4430" s="11" t="str">
        <f t="shared" si="555"/>
        <v>FOG</v>
      </c>
      <c r="G4430" s="11" t="str">
        <f t="shared" si="556"/>
        <v>fog</v>
      </c>
      <c r="H4430" s="11" t="str">
        <f>'Raw Data'!H4429</f>
        <v>Weekend</v>
      </c>
      <c r="I4430" s="11" t="str">
        <f t="shared" si="557"/>
        <v>WE</v>
      </c>
      <c r="J4430" s="11" t="str">
        <f t="shared" si="558"/>
        <v>Fog</v>
      </c>
      <c r="K4430" s="11" t="str">
        <f>TEXT('Raw Data'!F4429,"0")</f>
        <v>8</v>
      </c>
      <c r="L4430" s="11">
        <f t="shared" si="559"/>
        <v>8</v>
      </c>
    </row>
    <row r="4431" spans="1:12" x14ac:dyDescent="0.3">
      <c r="A4431" s="9">
        <f>'Raw Data'!A4430</f>
        <v>45367.375</v>
      </c>
      <c r="B4431" s="11" t="str">
        <f>'Raw Data'!O4430</f>
        <v>Rain</v>
      </c>
      <c r="C4431" s="11" t="str">
        <f t="shared" si="552"/>
        <v>Rain</v>
      </c>
      <c r="D4431" s="11" t="str">
        <f t="shared" si="553"/>
        <v>Rain</v>
      </c>
      <c r="E4431" s="11" t="str">
        <f t="shared" si="554"/>
        <v>Rain</v>
      </c>
      <c r="F4431" s="11" t="str">
        <f t="shared" si="555"/>
        <v>RAIN</v>
      </c>
      <c r="G4431" s="11" t="str">
        <f t="shared" si="556"/>
        <v>rain</v>
      </c>
      <c r="H4431" s="11" t="str">
        <f>'Raw Data'!H4430</f>
        <v>Weekend</v>
      </c>
      <c r="I4431" s="11" t="str">
        <f t="shared" si="557"/>
        <v>WE</v>
      </c>
      <c r="J4431" s="11" t="str">
        <f t="shared" si="558"/>
        <v>Rain</v>
      </c>
      <c r="K4431" s="11" t="str">
        <f>TEXT('Raw Data'!F4430,"0")</f>
        <v>9</v>
      </c>
      <c r="L4431" s="11">
        <f t="shared" si="559"/>
        <v>9</v>
      </c>
    </row>
    <row r="4432" spans="1:12" x14ac:dyDescent="0.3">
      <c r="A4432" s="9">
        <f>'Raw Data'!A4431</f>
        <v>45367.378472222197</v>
      </c>
      <c r="B4432" s="11" t="str">
        <f>'Raw Data'!O4431</f>
        <v>Fog</v>
      </c>
      <c r="C4432" s="11" t="str">
        <f t="shared" si="552"/>
        <v>Fog</v>
      </c>
      <c r="D4432" s="11" t="str">
        <f t="shared" si="553"/>
        <v>Fog</v>
      </c>
      <c r="E4432" s="11" t="str">
        <f t="shared" si="554"/>
        <v>Fog</v>
      </c>
      <c r="F4432" s="11" t="str">
        <f t="shared" si="555"/>
        <v>FOG</v>
      </c>
      <c r="G4432" s="11" t="str">
        <f t="shared" si="556"/>
        <v>fog</v>
      </c>
      <c r="H4432" s="11" t="str">
        <f>'Raw Data'!H4431</f>
        <v>Weekend</v>
      </c>
      <c r="I4432" s="11" t="str">
        <f t="shared" si="557"/>
        <v>WE</v>
      </c>
      <c r="J4432" s="11" t="str">
        <f t="shared" si="558"/>
        <v>Fog</v>
      </c>
      <c r="K4432" s="11" t="str">
        <f>TEXT('Raw Data'!F4431,"0")</f>
        <v>9</v>
      </c>
      <c r="L4432" s="11">
        <f t="shared" si="559"/>
        <v>9</v>
      </c>
    </row>
    <row r="4433" spans="1:12" x14ac:dyDescent="0.3">
      <c r="A4433" s="9">
        <f>'Raw Data'!A4432</f>
        <v>45367.381944444503</v>
      </c>
      <c r="B4433" s="11" t="str">
        <f>'Raw Data'!O4432</f>
        <v>Rain</v>
      </c>
      <c r="C4433" s="11" t="str">
        <f t="shared" si="552"/>
        <v>Rain</v>
      </c>
      <c r="D4433" s="11" t="str">
        <f t="shared" si="553"/>
        <v>Rain</v>
      </c>
      <c r="E4433" s="11" t="str">
        <f t="shared" si="554"/>
        <v>Rain</v>
      </c>
      <c r="F4433" s="11" t="str">
        <f t="shared" si="555"/>
        <v>RAIN</v>
      </c>
      <c r="G4433" s="11" t="str">
        <f t="shared" si="556"/>
        <v>rain</v>
      </c>
      <c r="H4433" s="11" t="str">
        <f>'Raw Data'!H4432</f>
        <v>Weekend</v>
      </c>
      <c r="I4433" s="11" t="str">
        <f t="shared" si="557"/>
        <v>WE</v>
      </c>
      <c r="J4433" s="11" t="str">
        <f t="shared" si="558"/>
        <v>Rain</v>
      </c>
      <c r="K4433" s="11" t="str">
        <f>TEXT('Raw Data'!F4432,"0")</f>
        <v>9</v>
      </c>
      <c r="L4433" s="11">
        <f t="shared" si="559"/>
        <v>9</v>
      </c>
    </row>
    <row r="4434" spans="1:12" x14ac:dyDescent="0.3">
      <c r="A4434" s="9">
        <f>'Raw Data'!A4433</f>
        <v>45367.385416666701</v>
      </c>
      <c r="B4434" s="11" t="str">
        <f>'Raw Data'!O4433</f>
        <v>Rain</v>
      </c>
      <c r="C4434" s="11" t="str">
        <f t="shared" si="552"/>
        <v>Rain</v>
      </c>
      <c r="D4434" s="11" t="str">
        <f t="shared" si="553"/>
        <v>Rain</v>
      </c>
      <c r="E4434" s="11" t="str">
        <f t="shared" si="554"/>
        <v>Rain</v>
      </c>
      <c r="F4434" s="11" t="str">
        <f t="shared" si="555"/>
        <v>RAIN</v>
      </c>
      <c r="G4434" s="11" t="str">
        <f t="shared" si="556"/>
        <v>rain</v>
      </c>
      <c r="H4434" s="11" t="str">
        <f>'Raw Data'!H4433</f>
        <v>Weekend</v>
      </c>
      <c r="I4434" s="11" t="str">
        <f t="shared" si="557"/>
        <v>WE</v>
      </c>
      <c r="J4434" s="11" t="str">
        <f t="shared" si="558"/>
        <v>Rain</v>
      </c>
      <c r="K4434" s="11" t="str">
        <f>TEXT('Raw Data'!F4433,"0")</f>
        <v>9</v>
      </c>
      <c r="L4434" s="11">
        <f t="shared" si="559"/>
        <v>9</v>
      </c>
    </row>
    <row r="4435" spans="1:12" x14ac:dyDescent="0.3">
      <c r="A4435" s="9">
        <f>'Raw Data'!A4434</f>
        <v>45367.388888888898</v>
      </c>
      <c r="B4435" s="11" t="str">
        <f>'Raw Data'!O4434</f>
        <v>Snow</v>
      </c>
      <c r="C4435" s="11" t="str">
        <f t="shared" si="552"/>
        <v>Snow</v>
      </c>
      <c r="D4435" s="11" t="str">
        <f t="shared" si="553"/>
        <v>Snow</v>
      </c>
      <c r="E4435" s="11" t="str">
        <f t="shared" si="554"/>
        <v>Snow</v>
      </c>
      <c r="F4435" s="11" t="str">
        <f t="shared" si="555"/>
        <v>SNOW</v>
      </c>
      <c r="G4435" s="11" t="str">
        <f t="shared" si="556"/>
        <v>snow</v>
      </c>
      <c r="H4435" s="11" t="str">
        <f>'Raw Data'!H4434</f>
        <v>Weekend</v>
      </c>
      <c r="I4435" s="11" t="str">
        <f t="shared" si="557"/>
        <v>WE</v>
      </c>
      <c r="J4435" s="11" t="str">
        <f t="shared" si="558"/>
        <v>Snow</v>
      </c>
      <c r="K4435" s="11" t="str">
        <f>TEXT('Raw Data'!F4434,"0")</f>
        <v>9</v>
      </c>
      <c r="L4435" s="11">
        <f t="shared" si="559"/>
        <v>9</v>
      </c>
    </row>
    <row r="4436" spans="1:12" x14ac:dyDescent="0.3">
      <c r="A4436" s="9">
        <f>'Raw Data'!A4435</f>
        <v>45367.392361111102</v>
      </c>
      <c r="B4436" s="11" t="str">
        <f>'Raw Data'!O4435</f>
        <v>Fog</v>
      </c>
      <c r="C4436" s="11" t="str">
        <f t="shared" si="552"/>
        <v>Fog</v>
      </c>
      <c r="D4436" s="11" t="str">
        <f t="shared" si="553"/>
        <v>Fog</v>
      </c>
      <c r="E4436" s="11" t="str">
        <f t="shared" si="554"/>
        <v>Fog</v>
      </c>
      <c r="F4436" s="11" t="str">
        <f t="shared" si="555"/>
        <v>FOG</v>
      </c>
      <c r="G4436" s="11" t="str">
        <f t="shared" si="556"/>
        <v>fog</v>
      </c>
      <c r="H4436" s="11" t="str">
        <f>'Raw Data'!H4435</f>
        <v>Weekend</v>
      </c>
      <c r="I4436" s="11" t="str">
        <f t="shared" si="557"/>
        <v>WE</v>
      </c>
      <c r="J4436" s="11" t="str">
        <f t="shared" si="558"/>
        <v>Fog</v>
      </c>
      <c r="K4436" s="11" t="str">
        <f>TEXT('Raw Data'!F4435,"0")</f>
        <v>9</v>
      </c>
      <c r="L4436" s="11">
        <f t="shared" si="559"/>
        <v>9</v>
      </c>
    </row>
    <row r="4437" spans="1:12" x14ac:dyDescent="0.3">
      <c r="A4437" s="9">
        <f>'Raw Data'!A4436</f>
        <v>45367.395833333299</v>
      </c>
      <c r="B4437" s="11" t="str">
        <f>'Raw Data'!O4436</f>
        <v>Clear</v>
      </c>
      <c r="C4437" s="11" t="str">
        <f t="shared" si="552"/>
        <v>Clear</v>
      </c>
      <c r="D4437" s="11" t="str">
        <f t="shared" si="553"/>
        <v>Clear</v>
      </c>
      <c r="E4437" s="11" t="str">
        <f t="shared" si="554"/>
        <v>Clear</v>
      </c>
      <c r="F4437" s="11" t="str">
        <f t="shared" si="555"/>
        <v>CLEAR</v>
      </c>
      <c r="G4437" s="11" t="str">
        <f t="shared" si="556"/>
        <v>clear</v>
      </c>
      <c r="H4437" s="11" t="str">
        <f>'Raw Data'!H4436</f>
        <v>Weekend</v>
      </c>
      <c r="I4437" s="11" t="str">
        <f t="shared" si="557"/>
        <v>WE</v>
      </c>
      <c r="J4437" s="11" t="str">
        <f t="shared" si="558"/>
        <v>Clear</v>
      </c>
      <c r="K4437" s="11" t="str">
        <f>TEXT('Raw Data'!F4436,"0")</f>
        <v>9</v>
      </c>
      <c r="L4437" s="11">
        <f t="shared" si="559"/>
        <v>9</v>
      </c>
    </row>
    <row r="4438" spans="1:12" x14ac:dyDescent="0.3">
      <c r="A4438" s="9">
        <f>'Raw Data'!A4437</f>
        <v>45367.399305555598</v>
      </c>
      <c r="B4438" s="11" t="str">
        <f>'Raw Data'!O4437</f>
        <v>Snow</v>
      </c>
      <c r="C4438" s="11" t="str">
        <f t="shared" si="552"/>
        <v>Snow</v>
      </c>
      <c r="D4438" s="11" t="str">
        <f t="shared" si="553"/>
        <v>Snow</v>
      </c>
      <c r="E4438" s="11" t="str">
        <f t="shared" si="554"/>
        <v>Snow</v>
      </c>
      <c r="F4438" s="11" t="str">
        <f t="shared" si="555"/>
        <v>SNOW</v>
      </c>
      <c r="G4438" s="11" t="str">
        <f t="shared" si="556"/>
        <v>snow</v>
      </c>
      <c r="H4438" s="11" t="str">
        <f>'Raw Data'!H4437</f>
        <v>Weekend</v>
      </c>
      <c r="I4438" s="11" t="str">
        <f t="shared" si="557"/>
        <v>WE</v>
      </c>
      <c r="J4438" s="11" t="str">
        <f t="shared" si="558"/>
        <v>Snow</v>
      </c>
      <c r="K4438" s="11" t="str">
        <f>TEXT('Raw Data'!F4437,"0")</f>
        <v>9</v>
      </c>
      <c r="L4438" s="11">
        <f t="shared" si="559"/>
        <v>9</v>
      </c>
    </row>
    <row r="4439" spans="1:12" x14ac:dyDescent="0.3">
      <c r="A4439" s="9">
        <f>'Raw Data'!A4438</f>
        <v>45367.402777777803</v>
      </c>
      <c r="B4439" s="11" t="str">
        <f>'Raw Data'!O4438</f>
        <v>Rain</v>
      </c>
      <c r="C4439" s="11" t="str">
        <f t="shared" si="552"/>
        <v>Rain</v>
      </c>
      <c r="D4439" s="11" t="str">
        <f t="shared" si="553"/>
        <v>Rain</v>
      </c>
      <c r="E4439" s="11" t="str">
        <f t="shared" si="554"/>
        <v>Rain</v>
      </c>
      <c r="F4439" s="11" t="str">
        <f t="shared" si="555"/>
        <v>RAIN</v>
      </c>
      <c r="G4439" s="11" t="str">
        <f t="shared" si="556"/>
        <v>rain</v>
      </c>
      <c r="H4439" s="11" t="str">
        <f>'Raw Data'!H4438</f>
        <v>Weekend</v>
      </c>
      <c r="I4439" s="11" t="str">
        <f t="shared" si="557"/>
        <v>WE</v>
      </c>
      <c r="J4439" s="11" t="str">
        <f t="shared" si="558"/>
        <v>Rain</v>
      </c>
      <c r="K4439" s="11" t="str">
        <f>TEXT('Raw Data'!F4438,"0")</f>
        <v>9</v>
      </c>
      <c r="L4439" s="11">
        <f t="shared" si="559"/>
        <v>9</v>
      </c>
    </row>
    <row r="4440" spans="1:12" x14ac:dyDescent="0.3">
      <c r="A4440" s="9">
        <f>'Raw Data'!A4439</f>
        <v>45367.40625</v>
      </c>
      <c r="B4440" s="11" t="str">
        <f>'Raw Data'!O4439</f>
        <v>Rain</v>
      </c>
      <c r="C4440" s="11" t="str">
        <f t="shared" si="552"/>
        <v>Rain</v>
      </c>
      <c r="D4440" s="11" t="str">
        <f t="shared" si="553"/>
        <v>Rain</v>
      </c>
      <c r="E4440" s="11" t="str">
        <f t="shared" si="554"/>
        <v>Rain</v>
      </c>
      <c r="F4440" s="11" t="str">
        <f t="shared" si="555"/>
        <v>RAIN</v>
      </c>
      <c r="G4440" s="11" t="str">
        <f t="shared" si="556"/>
        <v>rain</v>
      </c>
      <c r="H4440" s="11" t="str">
        <f>'Raw Data'!H4439</f>
        <v>Weekend</v>
      </c>
      <c r="I4440" s="11" t="str">
        <f t="shared" si="557"/>
        <v>WE</v>
      </c>
      <c r="J4440" s="11" t="str">
        <f t="shared" si="558"/>
        <v>Rain</v>
      </c>
      <c r="K4440" s="11" t="str">
        <f>TEXT('Raw Data'!F4439,"0")</f>
        <v>9</v>
      </c>
      <c r="L4440" s="11">
        <f t="shared" si="559"/>
        <v>9</v>
      </c>
    </row>
    <row r="4441" spans="1:12" x14ac:dyDescent="0.3">
      <c r="A4441" s="9">
        <f>'Raw Data'!A4440</f>
        <v>45367.409722222197</v>
      </c>
      <c r="B4441" s="11" t="str">
        <f>'Raw Data'!O4440</f>
        <v>Rain</v>
      </c>
      <c r="C4441" s="11" t="str">
        <f t="shared" si="552"/>
        <v>Rain</v>
      </c>
      <c r="D4441" s="11" t="str">
        <f t="shared" si="553"/>
        <v>Rain</v>
      </c>
      <c r="E4441" s="11" t="str">
        <f t="shared" si="554"/>
        <v>Rain</v>
      </c>
      <c r="F4441" s="11" t="str">
        <f t="shared" si="555"/>
        <v>RAIN</v>
      </c>
      <c r="G4441" s="11" t="str">
        <f t="shared" si="556"/>
        <v>rain</v>
      </c>
      <c r="H4441" s="11" t="str">
        <f>'Raw Data'!H4440</f>
        <v>Weekend</v>
      </c>
      <c r="I4441" s="11" t="str">
        <f t="shared" si="557"/>
        <v>WE</v>
      </c>
      <c r="J4441" s="11" t="str">
        <f t="shared" si="558"/>
        <v>Rain</v>
      </c>
      <c r="K4441" s="11" t="str">
        <f>TEXT('Raw Data'!F4440,"0")</f>
        <v>9</v>
      </c>
      <c r="L4441" s="11">
        <f t="shared" si="559"/>
        <v>9</v>
      </c>
    </row>
    <row r="4442" spans="1:12" x14ac:dyDescent="0.3">
      <c r="A4442" s="9">
        <f>'Raw Data'!A4441</f>
        <v>45367.413194444503</v>
      </c>
      <c r="B4442" s="11" t="str">
        <f>'Raw Data'!O4441</f>
        <v>Rain</v>
      </c>
      <c r="C4442" s="11" t="str">
        <f t="shared" si="552"/>
        <v>Rain</v>
      </c>
      <c r="D4442" s="11" t="str">
        <f t="shared" si="553"/>
        <v>Rain</v>
      </c>
      <c r="E4442" s="11" t="str">
        <f t="shared" si="554"/>
        <v>Rain</v>
      </c>
      <c r="F4442" s="11" t="str">
        <f t="shared" si="555"/>
        <v>RAIN</v>
      </c>
      <c r="G4442" s="11" t="str">
        <f t="shared" si="556"/>
        <v>rain</v>
      </c>
      <c r="H4442" s="11" t="str">
        <f>'Raw Data'!H4441</f>
        <v>Weekend</v>
      </c>
      <c r="I4442" s="11" t="str">
        <f t="shared" si="557"/>
        <v>WE</v>
      </c>
      <c r="J4442" s="11" t="str">
        <f t="shared" si="558"/>
        <v>Rain</v>
      </c>
      <c r="K4442" s="11" t="str">
        <f>TEXT('Raw Data'!F4441,"0")</f>
        <v>9</v>
      </c>
      <c r="L4442" s="11">
        <f t="shared" si="559"/>
        <v>9</v>
      </c>
    </row>
    <row r="4443" spans="1:12" x14ac:dyDescent="0.3">
      <c r="A4443" s="9">
        <f>'Raw Data'!A4442</f>
        <v>45367.416666666701</v>
      </c>
      <c r="B4443" s="11" t="str">
        <f>'Raw Data'!O4442</f>
        <v>Fog</v>
      </c>
      <c r="C4443" s="11" t="str">
        <f t="shared" si="552"/>
        <v>Fog</v>
      </c>
      <c r="D4443" s="11" t="str">
        <f t="shared" si="553"/>
        <v>Fog</v>
      </c>
      <c r="E4443" s="11" t="str">
        <f t="shared" si="554"/>
        <v>Fog</v>
      </c>
      <c r="F4443" s="11" t="str">
        <f t="shared" si="555"/>
        <v>FOG</v>
      </c>
      <c r="G4443" s="11" t="str">
        <f t="shared" si="556"/>
        <v>fog</v>
      </c>
      <c r="H4443" s="11" t="str">
        <f>'Raw Data'!H4442</f>
        <v>Weekend</v>
      </c>
      <c r="I4443" s="11" t="str">
        <f t="shared" si="557"/>
        <v>WE</v>
      </c>
      <c r="J4443" s="11" t="str">
        <f t="shared" si="558"/>
        <v>Fog</v>
      </c>
      <c r="K4443" s="11" t="str">
        <f>TEXT('Raw Data'!F4442,"0")</f>
        <v>10</v>
      </c>
      <c r="L4443" s="11">
        <f t="shared" si="559"/>
        <v>10</v>
      </c>
    </row>
    <row r="4444" spans="1:12" x14ac:dyDescent="0.3">
      <c r="A4444" s="9">
        <f>'Raw Data'!A4443</f>
        <v>45367.420138888898</v>
      </c>
      <c r="B4444" s="11" t="str">
        <f>'Raw Data'!O4443</f>
        <v>Rain</v>
      </c>
      <c r="C4444" s="11" t="str">
        <f t="shared" si="552"/>
        <v>Rain</v>
      </c>
      <c r="D4444" s="11" t="str">
        <f t="shared" si="553"/>
        <v>Rain</v>
      </c>
      <c r="E4444" s="11" t="str">
        <f t="shared" si="554"/>
        <v>Rain</v>
      </c>
      <c r="F4444" s="11" t="str">
        <f t="shared" si="555"/>
        <v>RAIN</v>
      </c>
      <c r="G4444" s="11" t="str">
        <f t="shared" si="556"/>
        <v>rain</v>
      </c>
      <c r="H4444" s="11" t="str">
        <f>'Raw Data'!H4443</f>
        <v>Weekend</v>
      </c>
      <c r="I4444" s="11" t="str">
        <f t="shared" si="557"/>
        <v>WE</v>
      </c>
      <c r="J4444" s="11" t="str">
        <f t="shared" si="558"/>
        <v>Rain</v>
      </c>
      <c r="K4444" s="11" t="str">
        <f>TEXT('Raw Data'!F4443,"0")</f>
        <v>10</v>
      </c>
      <c r="L4444" s="11">
        <f t="shared" si="559"/>
        <v>10</v>
      </c>
    </row>
    <row r="4445" spans="1:12" x14ac:dyDescent="0.3">
      <c r="A4445" s="9">
        <f>'Raw Data'!A4444</f>
        <v>45367.423611111102</v>
      </c>
      <c r="B4445" s="11" t="str">
        <f>'Raw Data'!O4444</f>
        <v>Rain</v>
      </c>
      <c r="C4445" s="11" t="str">
        <f t="shared" si="552"/>
        <v>Rain</v>
      </c>
      <c r="D4445" s="11" t="str">
        <f t="shared" si="553"/>
        <v>Rain</v>
      </c>
      <c r="E4445" s="11" t="str">
        <f t="shared" si="554"/>
        <v>Rain</v>
      </c>
      <c r="F4445" s="11" t="str">
        <f t="shared" si="555"/>
        <v>RAIN</v>
      </c>
      <c r="G4445" s="11" t="str">
        <f t="shared" si="556"/>
        <v>rain</v>
      </c>
      <c r="H4445" s="11" t="str">
        <f>'Raw Data'!H4444</f>
        <v>Weekend</v>
      </c>
      <c r="I4445" s="11" t="str">
        <f t="shared" si="557"/>
        <v>WE</v>
      </c>
      <c r="J4445" s="11" t="str">
        <f t="shared" si="558"/>
        <v>Rain</v>
      </c>
      <c r="K4445" s="11" t="str">
        <f>TEXT('Raw Data'!F4444,"0")</f>
        <v>10</v>
      </c>
      <c r="L4445" s="11">
        <f t="shared" si="559"/>
        <v>10</v>
      </c>
    </row>
    <row r="4446" spans="1:12" x14ac:dyDescent="0.3">
      <c r="A4446" s="9">
        <f>'Raw Data'!A4445</f>
        <v>45367.427083333299</v>
      </c>
      <c r="B4446" s="11" t="str">
        <f>'Raw Data'!O4445</f>
        <v>Fog</v>
      </c>
      <c r="C4446" s="11" t="str">
        <f t="shared" si="552"/>
        <v>Fog</v>
      </c>
      <c r="D4446" s="11" t="str">
        <f t="shared" si="553"/>
        <v>Fog</v>
      </c>
      <c r="E4446" s="11" t="str">
        <f t="shared" si="554"/>
        <v>Fog</v>
      </c>
      <c r="F4446" s="11" t="str">
        <f t="shared" si="555"/>
        <v>FOG</v>
      </c>
      <c r="G4446" s="11" t="str">
        <f t="shared" si="556"/>
        <v>fog</v>
      </c>
      <c r="H4446" s="11" t="str">
        <f>'Raw Data'!H4445</f>
        <v>Weekend</v>
      </c>
      <c r="I4446" s="11" t="str">
        <f t="shared" si="557"/>
        <v>WE</v>
      </c>
      <c r="J4446" s="11" t="str">
        <f t="shared" si="558"/>
        <v>Fog</v>
      </c>
      <c r="K4446" s="11" t="str">
        <f>TEXT('Raw Data'!F4445,"0")</f>
        <v>10</v>
      </c>
      <c r="L4446" s="11">
        <f t="shared" si="559"/>
        <v>10</v>
      </c>
    </row>
    <row r="4447" spans="1:12" x14ac:dyDescent="0.3">
      <c r="A4447" s="9">
        <f>'Raw Data'!A4446</f>
        <v>45367.430555555598</v>
      </c>
      <c r="B4447" s="11" t="str">
        <f>'Raw Data'!O4446</f>
        <v>Snow</v>
      </c>
      <c r="C4447" s="11" t="str">
        <f t="shared" si="552"/>
        <v>Snow</v>
      </c>
      <c r="D4447" s="11" t="str">
        <f t="shared" si="553"/>
        <v>Snow</v>
      </c>
      <c r="E4447" s="11" t="str">
        <f t="shared" si="554"/>
        <v>Snow</v>
      </c>
      <c r="F4447" s="11" t="str">
        <f t="shared" si="555"/>
        <v>SNOW</v>
      </c>
      <c r="G4447" s="11" t="str">
        <f t="shared" si="556"/>
        <v>snow</v>
      </c>
      <c r="H4447" s="11" t="str">
        <f>'Raw Data'!H4446</f>
        <v>Weekend</v>
      </c>
      <c r="I4447" s="11" t="str">
        <f t="shared" si="557"/>
        <v>WE</v>
      </c>
      <c r="J4447" s="11" t="str">
        <f t="shared" si="558"/>
        <v>Snow</v>
      </c>
      <c r="K4447" s="11" t="str">
        <f>TEXT('Raw Data'!F4446,"0")</f>
        <v>10</v>
      </c>
      <c r="L4447" s="11">
        <f t="shared" si="559"/>
        <v>10</v>
      </c>
    </row>
    <row r="4448" spans="1:12" x14ac:dyDescent="0.3">
      <c r="A4448" s="9">
        <f>'Raw Data'!A4447</f>
        <v>45367.434027777803</v>
      </c>
      <c r="B4448" s="11" t="str">
        <f>'Raw Data'!O4447</f>
        <v>Snow</v>
      </c>
      <c r="C4448" s="11" t="str">
        <f t="shared" si="552"/>
        <v>Snow</v>
      </c>
      <c r="D4448" s="11" t="str">
        <f t="shared" si="553"/>
        <v>Snow</v>
      </c>
      <c r="E4448" s="11" t="str">
        <f t="shared" si="554"/>
        <v>Snow</v>
      </c>
      <c r="F4448" s="11" t="str">
        <f t="shared" si="555"/>
        <v>SNOW</v>
      </c>
      <c r="G4448" s="11" t="str">
        <f t="shared" si="556"/>
        <v>snow</v>
      </c>
      <c r="H4448" s="11" t="str">
        <f>'Raw Data'!H4447</f>
        <v>Weekend</v>
      </c>
      <c r="I4448" s="11" t="str">
        <f t="shared" si="557"/>
        <v>WE</v>
      </c>
      <c r="J4448" s="11" t="str">
        <f t="shared" si="558"/>
        <v>Snow</v>
      </c>
      <c r="K4448" s="11" t="str">
        <f>TEXT('Raw Data'!F4447,"0")</f>
        <v>10</v>
      </c>
      <c r="L4448" s="11">
        <f t="shared" si="559"/>
        <v>10</v>
      </c>
    </row>
    <row r="4449" spans="1:12" x14ac:dyDescent="0.3">
      <c r="A4449" s="9">
        <f>'Raw Data'!A4448</f>
        <v>45367.4375</v>
      </c>
      <c r="B4449" s="11" t="str">
        <f>'Raw Data'!O4448</f>
        <v>Clear</v>
      </c>
      <c r="C4449" s="11" t="str">
        <f t="shared" si="552"/>
        <v>Clear</v>
      </c>
      <c r="D4449" s="11" t="str">
        <f t="shared" si="553"/>
        <v>Clear</v>
      </c>
      <c r="E4449" s="11" t="str">
        <f t="shared" si="554"/>
        <v>Clear</v>
      </c>
      <c r="F4449" s="11" t="str">
        <f t="shared" si="555"/>
        <v>CLEAR</v>
      </c>
      <c r="G4449" s="11" t="str">
        <f t="shared" si="556"/>
        <v>clear</v>
      </c>
      <c r="H4449" s="11" t="str">
        <f>'Raw Data'!H4448</f>
        <v>Weekend</v>
      </c>
      <c r="I4449" s="11" t="str">
        <f t="shared" si="557"/>
        <v>WE</v>
      </c>
      <c r="J4449" s="11" t="str">
        <f t="shared" si="558"/>
        <v>Clear</v>
      </c>
      <c r="K4449" s="11" t="str">
        <f>TEXT('Raw Data'!F4448,"0")</f>
        <v>10</v>
      </c>
      <c r="L4449" s="11">
        <f t="shared" si="559"/>
        <v>10</v>
      </c>
    </row>
    <row r="4450" spans="1:12" x14ac:dyDescent="0.3">
      <c r="A4450" s="9">
        <f>'Raw Data'!A4449</f>
        <v>45367.440972222197</v>
      </c>
      <c r="B4450" s="11" t="str">
        <f>'Raw Data'!O4449</f>
        <v>Rain</v>
      </c>
      <c r="C4450" s="11" t="str">
        <f t="shared" si="552"/>
        <v>Rain</v>
      </c>
      <c r="D4450" s="11" t="str">
        <f t="shared" si="553"/>
        <v>Rain</v>
      </c>
      <c r="E4450" s="11" t="str">
        <f t="shared" si="554"/>
        <v>Rain</v>
      </c>
      <c r="F4450" s="11" t="str">
        <f t="shared" si="555"/>
        <v>RAIN</v>
      </c>
      <c r="G4450" s="11" t="str">
        <f t="shared" si="556"/>
        <v>rain</v>
      </c>
      <c r="H4450" s="11" t="str">
        <f>'Raw Data'!H4449</f>
        <v>Weekend</v>
      </c>
      <c r="I4450" s="11" t="str">
        <f t="shared" si="557"/>
        <v>WE</v>
      </c>
      <c r="J4450" s="11" t="str">
        <f t="shared" si="558"/>
        <v>Rain</v>
      </c>
      <c r="K4450" s="11" t="str">
        <f>TEXT('Raw Data'!F4449,"0")</f>
        <v>10</v>
      </c>
      <c r="L4450" s="11">
        <f t="shared" si="559"/>
        <v>10</v>
      </c>
    </row>
    <row r="4451" spans="1:12" x14ac:dyDescent="0.3">
      <c r="A4451" s="9">
        <f>'Raw Data'!A4450</f>
        <v>45367.444444444503</v>
      </c>
      <c r="B4451" s="11" t="str">
        <f>'Raw Data'!O4450</f>
        <v>Rain</v>
      </c>
      <c r="C4451" s="11" t="str">
        <f t="shared" si="552"/>
        <v>Rain</v>
      </c>
      <c r="D4451" s="11" t="str">
        <f t="shared" si="553"/>
        <v>Rain</v>
      </c>
      <c r="E4451" s="11" t="str">
        <f t="shared" si="554"/>
        <v>Rain</v>
      </c>
      <c r="F4451" s="11" t="str">
        <f t="shared" si="555"/>
        <v>RAIN</v>
      </c>
      <c r="G4451" s="11" t="str">
        <f t="shared" si="556"/>
        <v>rain</v>
      </c>
      <c r="H4451" s="11" t="str">
        <f>'Raw Data'!H4450</f>
        <v>Weekend</v>
      </c>
      <c r="I4451" s="11" t="str">
        <f t="shared" si="557"/>
        <v>WE</v>
      </c>
      <c r="J4451" s="11" t="str">
        <f t="shared" si="558"/>
        <v>Rain</v>
      </c>
      <c r="K4451" s="11" t="str">
        <f>TEXT('Raw Data'!F4450,"0")</f>
        <v>10</v>
      </c>
      <c r="L4451" s="11">
        <f t="shared" si="559"/>
        <v>10</v>
      </c>
    </row>
    <row r="4452" spans="1:12" x14ac:dyDescent="0.3">
      <c r="A4452" s="9">
        <f>'Raw Data'!A4451</f>
        <v>45367.447916666701</v>
      </c>
      <c r="B4452" s="11" t="str">
        <f>'Raw Data'!O4451</f>
        <v>Fog</v>
      </c>
      <c r="C4452" s="11" t="str">
        <f t="shared" si="552"/>
        <v>Fog</v>
      </c>
      <c r="D4452" s="11" t="str">
        <f t="shared" si="553"/>
        <v>Fog</v>
      </c>
      <c r="E4452" s="11" t="str">
        <f t="shared" si="554"/>
        <v>Fog</v>
      </c>
      <c r="F4452" s="11" t="str">
        <f t="shared" si="555"/>
        <v>FOG</v>
      </c>
      <c r="G4452" s="11" t="str">
        <f t="shared" si="556"/>
        <v>fog</v>
      </c>
      <c r="H4452" s="11" t="str">
        <f>'Raw Data'!H4451</f>
        <v>Weekend</v>
      </c>
      <c r="I4452" s="11" t="str">
        <f t="shared" si="557"/>
        <v>WE</v>
      </c>
      <c r="J4452" s="11" t="str">
        <f t="shared" si="558"/>
        <v>Fog</v>
      </c>
      <c r="K4452" s="11" t="str">
        <f>TEXT('Raw Data'!F4451,"0")</f>
        <v>10</v>
      </c>
      <c r="L4452" s="11">
        <f t="shared" si="559"/>
        <v>10</v>
      </c>
    </row>
    <row r="4453" spans="1:12" x14ac:dyDescent="0.3">
      <c r="A4453" s="9">
        <f>'Raw Data'!A4452</f>
        <v>45367.451388888898</v>
      </c>
      <c r="B4453" s="11" t="str">
        <f>'Raw Data'!O4452</f>
        <v>Clear</v>
      </c>
      <c r="C4453" s="11" t="str">
        <f t="shared" si="552"/>
        <v>Clear</v>
      </c>
      <c r="D4453" s="11" t="str">
        <f t="shared" si="553"/>
        <v>Clear</v>
      </c>
      <c r="E4453" s="11" t="str">
        <f t="shared" si="554"/>
        <v>Clear</v>
      </c>
      <c r="F4453" s="11" t="str">
        <f t="shared" si="555"/>
        <v>CLEAR</v>
      </c>
      <c r="G4453" s="11" t="str">
        <f t="shared" si="556"/>
        <v>clear</v>
      </c>
      <c r="H4453" s="11" t="str">
        <f>'Raw Data'!H4452</f>
        <v>Weekend</v>
      </c>
      <c r="I4453" s="11" t="str">
        <f t="shared" si="557"/>
        <v>WE</v>
      </c>
      <c r="J4453" s="11" t="str">
        <f t="shared" si="558"/>
        <v>Clear</v>
      </c>
      <c r="K4453" s="11" t="str">
        <f>TEXT('Raw Data'!F4452,"0")</f>
        <v>10</v>
      </c>
      <c r="L4453" s="11">
        <f t="shared" si="559"/>
        <v>10</v>
      </c>
    </row>
    <row r="4454" spans="1:12" x14ac:dyDescent="0.3">
      <c r="A4454" s="9">
        <f>'Raw Data'!A4453</f>
        <v>45367.454861111102</v>
      </c>
      <c r="B4454" s="11" t="str">
        <f>'Raw Data'!O4453</f>
        <v>Clear</v>
      </c>
      <c r="C4454" s="11" t="str">
        <f t="shared" si="552"/>
        <v>Clear</v>
      </c>
      <c r="D4454" s="11" t="str">
        <f t="shared" si="553"/>
        <v>Clear</v>
      </c>
      <c r="E4454" s="11" t="str">
        <f t="shared" si="554"/>
        <v>Clear</v>
      </c>
      <c r="F4454" s="11" t="str">
        <f t="shared" si="555"/>
        <v>CLEAR</v>
      </c>
      <c r="G4454" s="11" t="str">
        <f t="shared" si="556"/>
        <v>clear</v>
      </c>
      <c r="H4454" s="11" t="str">
        <f>'Raw Data'!H4453</f>
        <v>Weekend</v>
      </c>
      <c r="I4454" s="11" t="str">
        <f t="shared" si="557"/>
        <v>WE</v>
      </c>
      <c r="J4454" s="11" t="str">
        <f t="shared" si="558"/>
        <v>Clear</v>
      </c>
      <c r="K4454" s="11" t="str">
        <f>TEXT('Raw Data'!F4453,"0")</f>
        <v>10</v>
      </c>
      <c r="L4454" s="11">
        <f t="shared" si="559"/>
        <v>10</v>
      </c>
    </row>
    <row r="4455" spans="1:12" x14ac:dyDescent="0.3">
      <c r="A4455" s="9">
        <f>'Raw Data'!A4454</f>
        <v>45367.458333333299</v>
      </c>
      <c r="B4455" s="11" t="str">
        <f>'Raw Data'!O4454</f>
        <v>Clear</v>
      </c>
      <c r="C4455" s="11" t="str">
        <f t="shared" si="552"/>
        <v>Clear</v>
      </c>
      <c r="D4455" s="11" t="str">
        <f t="shared" si="553"/>
        <v>Clear</v>
      </c>
      <c r="E4455" s="11" t="str">
        <f t="shared" si="554"/>
        <v>Clear</v>
      </c>
      <c r="F4455" s="11" t="str">
        <f t="shared" si="555"/>
        <v>CLEAR</v>
      </c>
      <c r="G4455" s="11" t="str">
        <f t="shared" si="556"/>
        <v>clear</v>
      </c>
      <c r="H4455" s="11" t="str">
        <f>'Raw Data'!H4454</f>
        <v>Weekend</v>
      </c>
      <c r="I4455" s="11" t="str">
        <f t="shared" si="557"/>
        <v>WE</v>
      </c>
      <c r="J4455" s="11" t="str">
        <f t="shared" si="558"/>
        <v>Clear</v>
      </c>
      <c r="K4455" s="11" t="str">
        <f>TEXT('Raw Data'!F4454,"0")</f>
        <v>11</v>
      </c>
      <c r="L4455" s="11">
        <f t="shared" si="559"/>
        <v>11</v>
      </c>
    </row>
    <row r="4456" spans="1:12" x14ac:dyDescent="0.3">
      <c r="A4456" s="9">
        <f>'Raw Data'!A4455</f>
        <v>45367.461805555598</v>
      </c>
      <c r="B4456" s="11" t="str">
        <f>'Raw Data'!O4455</f>
        <v>Fog</v>
      </c>
      <c r="C4456" s="11" t="str">
        <f t="shared" si="552"/>
        <v>Fog</v>
      </c>
      <c r="D4456" s="11" t="str">
        <f t="shared" si="553"/>
        <v>Fog</v>
      </c>
      <c r="E4456" s="11" t="str">
        <f t="shared" si="554"/>
        <v>Fog</v>
      </c>
      <c r="F4456" s="11" t="str">
        <f t="shared" si="555"/>
        <v>FOG</v>
      </c>
      <c r="G4456" s="11" t="str">
        <f t="shared" si="556"/>
        <v>fog</v>
      </c>
      <c r="H4456" s="11" t="str">
        <f>'Raw Data'!H4455</f>
        <v>Weekend</v>
      </c>
      <c r="I4456" s="11" t="str">
        <f t="shared" si="557"/>
        <v>WE</v>
      </c>
      <c r="J4456" s="11" t="str">
        <f t="shared" si="558"/>
        <v>Fog</v>
      </c>
      <c r="K4456" s="11" t="str">
        <f>TEXT('Raw Data'!F4455,"0")</f>
        <v>11</v>
      </c>
      <c r="L4456" s="11">
        <f t="shared" si="559"/>
        <v>11</v>
      </c>
    </row>
    <row r="4457" spans="1:12" x14ac:dyDescent="0.3">
      <c r="A4457" s="9">
        <f>'Raw Data'!A4456</f>
        <v>45367.465277777803</v>
      </c>
      <c r="B4457" s="11" t="str">
        <f>'Raw Data'!O4456</f>
        <v>Clear</v>
      </c>
      <c r="C4457" s="11" t="str">
        <f t="shared" si="552"/>
        <v>Clear</v>
      </c>
      <c r="D4457" s="11" t="str">
        <f t="shared" si="553"/>
        <v>Clear</v>
      </c>
      <c r="E4457" s="11" t="str">
        <f t="shared" si="554"/>
        <v>Clear</v>
      </c>
      <c r="F4457" s="11" t="str">
        <f t="shared" si="555"/>
        <v>CLEAR</v>
      </c>
      <c r="G4457" s="11" t="str">
        <f t="shared" si="556"/>
        <v>clear</v>
      </c>
      <c r="H4457" s="11" t="str">
        <f>'Raw Data'!H4456</f>
        <v>Weekend</v>
      </c>
      <c r="I4457" s="11" t="str">
        <f t="shared" si="557"/>
        <v>WE</v>
      </c>
      <c r="J4457" s="11" t="str">
        <f t="shared" si="558"/>
        <v>Clear</v>
      </c>
      <c r="K4457" s="11" t="str">
        <f>TEXT('Raw Data'!F4456,"0")</f>
        <v>11</v>
      </c>
      <c r="L4457" s="11">
        <f t="shared" si="559"/>
        <v>11</v>
      </c>
    </row>
    <row r="4458" spans="1:12" x14ac:dyDescent="0.3">
      <c r="A4458" s="9">
        <f>'Raw Data'!A4457</f>
        <v>45367.46875</v>
      </c>
      <c r="B4458" s="11" t="str">
        <f>'Raw Data'!O4457</f>
        <v>Clear</v>
      </c>
      <c r="C4458" s="11" t="str">
        <f t="shared" si="552"/>
        <v>Clear</v>
      </c>
      <c r="D4458" s="11" t="str">
        <f t="shared" si="553"/>
        <v>Clear</v>
      </c>
      <c r="E4458" s="11" t="str">
        <f t="shared" si="554"/>
        <v>Clear</v>
      </c>
      <c r="F4458" s="11" t="str">
        <f t="shared" si="555"/>
        <v>CLEAR</v>
      </c>
      <c r="G4458" s="11" t="str">
        <f t="shared" si="556"/>
        <v>clear</v>
      </c>
      <c r="H4458" s="11" t="str">
        <f>'Raw Data'!H4457</f>
        <v>Weekend</v>
      </c>
      <c r="I4458" s="11" t="str">
        <f t="shared" si="557"/>
        <v>WE</v>
      </c>
      <c r="J4458" s="11" t="str">
        <f t="shared" si="558"/>
        <v>Clear</v>
      </c>
      <c r="K4458" s="11" t="str">
        <f>TEXT('Raw Data'!F4457,"0")</f>
        <v>11</v>
      </c>
      <c r="L4458" s="11">
        <f t="shared" si="559"/>
        <v>11</v>
      </c>
    </row>
    <row r="4459" spans="1:12" x14ac:dyDescent="0.3">
      <c r="A4459" s="9">
        <f>'Raw Data'!A4458</f>
        <v>45367.472222222197</v>
      </c>
      <c r="B4459" s="11" t="str">
        <f>'Raw Data'!O4458</f>
        <v>Rain</v>
      </c>
      <c r="C4459" s="11" t="str">
        <f t="shared" si="552"/>
        <v>Rain</v>
      </c>
      <c r="D4459" s="11" t="str">
        <f t="shared" si="553"/>
        <v>Rain</v>
      </c>
      <c r="E4459" s="11" t="str">
        <f t="shared" si="554"/>
        <v>Rain</v>
      </c>
      <c r="F4459" s="11" t="str">
        <f t="shared" si="555"/>
        <v>RAIN</v>
      </c>
      <c r="G4459" s="11" t="str">
        <f t="shared" si="556"/>
        <v>rain</v>
      </c>
      <c r="H4459" s="11" t="str">
        <f>'Raw Data'!H4458</f>
        <v>Weekend</v>
      </c>
      <c r="I4459" s="11" t="str">
        <f t="shared" si="557"/>
        <v>WE</v>
      </c>
      <c r="J4459" s="11" t="str">
        <f t="shared" si="558"/>
        <v>Rain</v>
      </c>
      <c r="K4459" s="11" t="str">
        <f>TEXT('Raw Data'!F4458,"0")</f>
        <v>11</v>
      </c>
      <c r="L4459" s="11">
        <f t="shared" si="559"/>
        <v>11</v>
      </c>
    </row>
    <row r="4460" spans="1:12" x14ac:dyDescent="0.3">
      <c r="A4460" s="9">
        <f>'Raw Data'!A4459</f>
        <v>45367.475694444503</v>
      </c>
      <c r="B4460" s="11" t="str">
        <f>'Raw Data'!O4459</f>
        <v>Snow</v>
      </c>
      <c r="C4460" s="11" t="str">
        <f t="shared" si="552"/>
        <v>Snow</v>
      </c>
      <c r="D4460" s="11" t="str">
        <f t="shared" si="553"/>
        <v>Snow</v>
      </c>
      <c r="E4460" s="11" t="str">
        <f t="shared" si="554"/>
        <v>Snow</v>
      </c>
      <c r="F4460" s="11" t="str">
        <f t="shared" si="555"/>
        <v>SNOW</v>
      </c>
      <c r="G4460" s="11" t="str">
        <f t="shared" si="556"/>
        <v>snow</v>
      </c>
      <c r="H4460" s="11" t="str">
        <f>'Raw Data'!H4459</f>
        <v>Weekend</v>
      </c>
      <c r="I4460" s="11" t="str">
        <f t="shared" si="557"/>
        <v>WE</v>
      </c>
      <c r="J4460" s="11" t="str">
        <f t="shared" si="558"/>
        <v>Snow</v>
      </c>
      <c r="K4460" s="11" t="str">
        <f>TEXT('Raw Data'!F4459,"0")</f>
        <v>11</v>
      </c>
      <c r="L4460" s="11">
        <f t="shared" si="559"/>
        <v>11</v>
      </c>
    </row>
    <row r="4461" spans="1:12" x14ac:dyDescent="0.3">
      <c r="A4461" s="9">
        <f>'Raw Data'!A4460</f>
        <v>45367.479166666701</v>
      </c>
      <c r="B4461" s="11" t="str">
        <f>'Raw Data'!O4460</f>
        <v>Fog</v>
      </c>
      <c r="C4461" s="11" t="str">
        <f t="shared" si="552"/>
        <v>Fog</v>
      </c>
      <c r="D4461" s="11" t="str">
        <f t="shared" si="553"/>
        <v>Fog</v>
      </c>
      <c r="E4461" s="11" t="str">
        <f t="shared" si="554"/>
        <v>Fog</v>
      </c>
      <c r="F4461" s="11" t="str">
        <f t="shared" si="555"/>
        <v>FOG</v>
      </c>
      <c r="G4461" s="11" t="str">
        <f t="shared" si="556"/>
        <v>fog</v>
      </c>
      <c r="H4461" s="11" t="str">
        <f>'Raw Data'!H4460</f>
        <v>Weekend</v>
      </c>
      <c r="I4461" s="11" t="str">
        <f t="shared" si="557"/>
        <v>WE</v>
      </c>
      <c r="J4461" s="11" t="str">
        <f t="shared" si="558"/>
        <v>Fog</v>
      </c>
      <c r="K4461" s="11" t="str">
        <f>TEXT('Raw Data'!F4460,"0")</f>
        <v>11</v>
      </c>
      <c r="L4461" s="11">
        <f t="shared" si="559"/>
        <v>11</v>
      </c>
    </row>
    <row r="4462" spans="1:12" x14ac:dyDescent="0.3">
      <c r="A4462" s="9">
        <f>'Raw Data'!A4461</f>
        <v>45367.482638888898</v>
      </c>
      <c r="B4462" s="11" t="str">
        <f>'Raw Data'!O4461</f>
        <v>Rain</v>
      </c>
      <c r="C4462" s="11" t="str">
        <f t="shared" si="552"/>
        <v>Rain</v>
      </c>
      <c r="D4462" s="11" t="str">
        <f t="shared" si="553"/>
        <v>Rain</v>
      </c>
      <c r="E4462" s="11" t="str">
        <f t="shared" si="554"/>
        <v>Rain</v>
      </c>
      <c r="F4462" s="11" t="str">
        <f t="shared" si="555"/>
        <v>RAIN</v>
      </c>
      <c r="G4462" s="11" t="str">
        <f t="shared" si="556"/>
        <v>rain</v>
      </c>
      <c r="H4462" s="11" t="str">
        <f>'Raw Data'!H4461</f>
        <v>Weekend</v>
      </c>
      <c r="I4462" s="11" t="str">
        <f t="shared" si="557"/>
        <v>WE</v>
      </c>
      <c r="J4462" s="11" t="str">
        <f t="shared" si="558"/>
        <v>Rain</v>
      </c>
      <c r="K4462" s="11" t="str">
        <f>TEXT('Raw Data'!F4461,"0")</f>
        <v>11</v>
      </c>
      <c r="L4462" s="11">
        <f t="shared" si="559"/>
        <v>11</v>
      </c>
    </row>
    <row r="4463" spans="1:12" x14ac:dyDescent="0.3">
      <c r="A4463" s="9">
        <f>'Raw Data'!A4462</f>
        <v>45367.486111111102</v>
      </c>
      <c r="B4463" s="11" t="str">
        <f>'Raw Data'!O4462</f>
        <v>Fog</v>
      </c>
      <c r="C4463" s="11" t="str">
        <f t="shared" si="552"/>
        <v>Fog</v>
      </c>
      <c r="D4463" s="11" t="str">
        <f t="shared" si="553"/>
        <v>Fog</v>
      </c>
      <c r="E4463" s="11" t="str">
        <f t="shared" si="554"/>
        <v>Fog</v>
      </c>
      <c r="F4463" s="11" t="str">
        <f t="shared" si="555"/>
        <v>FOG</v>
      </c>
      <c r="G4463" s="11" t="str">
        <f t="shared" si="556"/>
        <v>fog</v>
      </c>
      <c r="H4463" s="11" t="str">
        <f>'Raw Data'!H4462</f>
        <v>Weekend</v>
      </c>
      <c r="I4463" s="11" t="str">
        <f t="shared" si="557"/>
        <v>WE</v>
      </c>
      <c r="J4463" s="11" t="str">
        <f t="shared" si="558"/>
        <v>Fog</v>
      </c>
      <c r="K4463" s="11" t="str">
        <f>TEXT('Raw Data'!F4462,"0")</f>
        <v>11</v>
      </c>
      <c r="L4463" s="11">
        <f t="shared" si="559"/>
        <v>11</v>
      </c>
    </row>
    <row r="4464" spans="1:12" x14ac:dyDescent="0.3">
      <c r="A4464" s="9">
        <f>'Raw Data'!A4463</f>
        <v>45367.489583333299</v>
      </c>
      <c r="B4464" s="11" t="str">
        <f>'Raw Data'!O4463</f>
        <v>Rain</v>
      </c>
      <c r="C4464" s="11" t="str">
        <f t="shared" si="552"/>
        <v>Rain</v>
      </c>
      <c r="D4464" s="11" t="str">
        <f t="shared" si="553"/>
        <v>Rain</v>
      </c>
      <c r="E4464" s="11" t="str">
        <f t="shared" si="554"/>
        <v>Rain</v>
      </c>
      <c r="F4464" s="11" t="str">
        <f t="shared" si="555"/>
        <v>RAIN</v>
      </c>
      <c r="G4464" s="11" t="str">
        <f t="shared" si="556"/>
        <v>rain</v>
      </c>
      <c r="H4464" s="11" t="str">
        <f>'Raw Data'!H4463</f>
        <v>Weekend</v>
      </c>
      <c r="I4464" s="11" t="str">
        <f t="shared" si="557"/>
        <v>WE</v>
      </c>
      <c r="J4464" s="11" t="str">
        <f t="shared" si="558"/>
        <v>Rain</v>
      </c>
      <c r="K4464" s="11" t="str">
        <f>TEXT('Raw Data'!F4463,"0")</f>
        <v>11</v>
      </c>
      <c r="L4464" s="11">
        <f t="shared" si="559"/>
        <v>11</v>
      </c>
    </row>
    <row r="4465" spans="1:12" x14ac:dyDescent="0.3">
      <c r="A4465" s="9">
        <f>'Raw Data'!A4464</f>
        <v>45367.493055555598</v>
      </c>
      <c r="B4465" s="11" t="str">
        <f>'Raw Data'!O4464</f>
        <v>Snow</v>
      </c>
      <c r="C4465" s="11" t="str">
        <f t="shared" si="552"/>
        <v>Snow</v>
      </c>
      <c r="D4465" s="11" t="str">
        <f t="shared" si="553"/>
        <v>Snow</v>
      </c>
      <c r="E4465" s="11" t="str">
        <f t="shared" si="554"/>
        <v>Snow</v>
      </c>
      <c r="F4465" s="11" t="str">
        <f t="shared" si="555"/>
        <v>SNOW</v>
      </c>
      <c r="G4465" s="11" t="str">
        <f t="shared" si="556"/>
        <v>snow</v>
      </c>
      <c r="H4465" s="11" t="str">
        <f>'Raw Data'!H4464</f>
        <v>Weekend</v>
      </c>
      <c r="I4465" s="11" t="str">
        <f t="shared" si="557"/>
        <v>WE</v>
      </c>
      <c r="J4465" s="11" t="str">
        <f t="shared" si="558"/>
        <v>Snow</v>
      </c>
      <c r="K4465" s="11" t="str">
        <f>TEXT('Raw Data'!F4464,"0")</f>
        <v>11</v>
      </c>
      <c r="L4465" s="11">
        <f t="shared" si="559"/>
        <v>11</v>
      </c>
    </row>
    <row r="4466" spans="1:12" x14ac:dyDescent="0.3">
      <c r="A4466" s="9">
        <f>'Raw Data'!A4465</f>
        <v>45367.496527777803</v>
      </c>
      <c r="B4466" s="11" t="str">
        <f>'Raw Data'!O4465</f>
        <v>Fog</v>
      </c>
      <c r="C4466" s="11" t="str">
        <f t="shared" si="552"/>
        <v>Fog</v>
      </c>
      <c r="D4466" s="11" t="str">
        <f t="shared" si="553"/>
        <v>Fog</v>
      </c>
      <c r="E4466" s="11" t="str">
        <f t="shared" si="554"/>
        <v>Fog</v>
      </c>
      <c r="F4466" s="11" t="str">
        <f t="shared" si="555"/>
        <v>FOG</v>
      </c>
      <c r="G4466" s="11" t="str">
        <f t="shared" si="556"/>
        <v>fog</v>
      </c>
      <c r="H4466" s="11" t="str">
        <f>'Raw Data'!H4465</f>
        <v>Weekend</v>
      </c>
      <c r="I4466" s="11" t="str">
        <f t="shared" si="557"/>
        <v>WE</v>
      </c>
      <c r="J4466" s="11" t="str">
        <f t="shared" si="558"/>
        <v>Fog</v>
      </c>
      <c r="K4466" s="11" t="str">
        <f>TEXT('Raw Data'!F4465,"0")</f>
        <v>11</v>
      </c>
      <c r="L4466" s="11">
        <f t="shared" si="559"/>
        <v>11</v>
      </c>
    </row>
    <row r="4467" spans="1:12" x14ac:dyDescent="0.3">
      <c r="A4467" s="9">
        <f>'Raw Data'!A4466</f>
        <v>45367.5</v>
      </c>
      <c r="B4467" s="11" t="str">
        <f>'Raw Data'!O4466</f>
        <v>Clear</v>
      </c>
      <c r="C4467" s="11" t="str">
        <f t="shared" si="552"/>
        <v>Clear</v>
      </c>
      <c r="D4467" s="11" t="str">
        <f t="shared" si="553"/>
        <v>Clear</v>
      </c>
      <c r="E4467" s="11" t="str">
        <f t="shared" si="554"/>
        <v>Clear</v>
      </c>
      <c r="F4467" s="11" t="str">
        <f t="shared" si="555"/>
        <v>CLEAR</v>
      </c>
      <c r="G4467" s="11" t="str">
        <f t="shared" si="556"/>
        <v>clear</v>
      </c>
      <c r="H4467" s="11" t="str">
        <f>'Raw Data'!H4466</f>
        <v>Weekend</v>
      </c>
      <c r="I4467" s="11" t="str">
        <f t="shared" si="557"/>
        <v>WE</v>
      </c>
      <c r="J4467" s="11" t="str">
        <f t="shared" si="558"/>
        <v>Clear</v>
      </c>
      <c r="K4467" s="11" t="str">
        <f>TEXT('Raw Data'!F4466,"0")</f>
        <v>12</v>
      </c>
      <c r="L4467" s="11">
        <f t="shared" si="559"/>
        <v>12</v>
      </c>
    </row>
    <row r="4468" spans="1:12" x14ac:dyDescent="0.3">
      <c r="A4468" s="9">
        <f>'Raw Data'!A4467</f>
        <v>45367.503472222197</v>
      </c>
      <c r="B4468" s="11" t="str">
        <f>'Raw Data'!O4467</f>
        <v>Clear</v>
      </c>
      <c r="C4468" s="11" t="str">
        <f t="shared" si="552"/>
        <v>Clear</v>
      </c>
      <c r="D4468" s="11" t="str">
        <f t="shared" si="553"/>
        <v>Clear</v>
      </c>
      <c r="E4468" s="11" t="str">
        <f t="shared" si="554"/>
        <v>Clear</v>
      </c>
      <c r="F4468" s="11" t="str">
        <f t="shared" si="555"/>
        <v>CLEAR</v>
      </c>
      <c r="G4468" s="11" t="str">
        <f t="shared" si="556"/>
        <v>clear</v>
      </c>
      <c r="H4468" s="11" t="str">
        <f>'Raw Data'!H4467</f>
        <v>Weekend</v>
      </c>
      <c r="I4468" s="11" t="str">
        <f t="shared" si="557"/>
        <v>WE</v>
      </c>
      <c r="J4468" s="11" t="str">
        <f t="shared" si="558"/>
        <v>Clear</v>
      </c>
      <c r="K4468" s="11" t="str">
        <f>TEXT('Raw Data'!F4467,"0")</f>
        <v>12</v>
      </c>
      <c r="L4468" s="11">
        <f t="shared" si="559"/>
        <v>12</v>
      </c>
    </row>
    <row r="4469" spans="1:12" x14ac:dyDescent="0.3">
      <c r="A4469" s="9">
        <f>'Raw Data'!A4468</f>
        <v>45367.506944444503</v>
      </c>
      <c r="B4469" s="11" t="str">
        <f>'Raw Data'!O4468</f>
        <v>Fog</v>
      </c>
      <c r="C4469" s="11" t="str">
        <f t="shared" si="552"/>
        <v>Fog</v>
      </c>
      <c r="D4469" s="11" t="str">
        <f t="shared" si="553"/>
        <v>Fog</v>
      </c>
      <c r="E4469" s="11" t="str">
        <f t="shared" si="554"/>
        <v>Fog</v>
      </c>
      <c r="F4469" s="11" t="str">
        <f t="shared" si="555"/>
        <v>FOG</v>
      </c>
      <c r="G4469" s="11" t="str">
        <f t="shared" si="556"/>
        <v>fog</v>
      </c>
      <c r="H4469" s="11" t="str">
        <f>'Raw Data'!H4468</f>
        <v>Weekend</v>
      </c>
      <c r="I4469" s="11" t="str">
        <f t="shared" si="557"/>
        <v>WE</v>
      </c>
      <c r="J4469" s="11" t="str">
        <f t="shared" si="558"/>
        <v>Fog</v>
      </c>
      <c r="K4469" s="11" t="str">
        <f>TEXT('Raw Data'!F4468,"0")</f>
        <v>12</v>
      </c>
      <c r="L4469" s="11">
        <f t="shared" si="559"/>
        <v>12</v>
      </c>
    </row>
    <row r="4470" spans="1:12" x14ac:dyDescent="0.3">
      <c r="A4470" s="9">
        <f>'Raw Data'!A4469</f>
        <v>45367.510416666701</v>
      </c>
      <c r="B4470" s="11" t="str">
        <f>'Raw Data'!O4469</f>
        <v>Snow</v>
      </c>
      <c r="C4470" s="11" t="str">
        <f t="shared" si="552"/>
        <v>Snow</v>
      </c>
      <c r="D4470" s="11" t="str">
        <f t="shared" si="553"/>
        <v>Snow</v>
      </c>
      <c r="E4470" s="11" t="str">
        <f t="shared" si="554"/>
        <v>Snow</v>
      </c>
      <c r="F4470" s="11" t="str">
        <f t="shared" si="555"/>
        <v>SNOW</v>
      </c>
      <c r="G4470" s="11" t="str">
        <f t="shared" si="556"/>
        <v>snow</v>
      </c>
      <c r="H4470" s="11" t="str">
        <f>'Raw Data'!H4469</f>
        <v>Weekend</v>
      </c>
      <c r="I4470" s="11" t="str">
        <f t="shared" si="557"/>
        <v>WE</v>
      </c>
      <c r="J4470" s="11" t="str">
        <f t="shared" si="558"/>
        <v>Snow</v>
      </c>
      <c r="K4470" s="11" t="str">
        <f>TEXT('Raw Data'!F4469,"0")</f>
        <v>12</v>
      </c>
      <c r="L4470" s="11">
        <f t="shared" si="559"/>
        <v>12</v>
      </c>
    </row>
    <row r="4471" spans="1:12" x14ac:dyDescent="0.3">
      <c r="A4471" s="9">
        <f>'Raw Data'!A4470</f>
        <v>45367.513888888898</v>
      </c>
      <c r="B4471" s="11" t="str">
        <f>'Raw Data'!O4470</f>
        <v>Rain</v>
      </c>
      <c r="C4471" s="11" t="str">
        <f t="shared" si="552"/>
        <v>Rain</v>
      </c>
      <c r="D4471" s="11" t="str">
        <f t="shared" si="553"/>
        <v>Rain</v>
      </c>
      <c r="E4471" s="11" t="str">
        <f t="shared" si="554"/>
        <v>Rain</v>
      </c>
      <c r="F4471" s="11" t="str">
        <f t="shared" si="555"/>
        <v>RAIN</v>
      </c>
      <c r="G4471" s="11" t="str">
        <f t="shared" si="556"/>
        <v>rain</v>
      </c>
      <c r="H4471" s="11" t="str">
        <f>'Raw Data'!H4470</f>
        <v>Weekend</v>
      </c>
      <c r="I4471" s="11" t="str">
        <f t="shared" si="557"/>
        <v>WE</v>
      </c>
      <c r="J4471" s="11" t="str">
        <f t="shared" si="558"/>
        <v>Rain</v>
      </c>
      <c r="K4471" s="11" t="str">
        <f>TEXT('Raw Data'!F4470,"0")</f>
        <v>12</v>
      </c>
      <c r="L4471" s="11">
        <f t="shared" si="559"/>
        <v>12</v>
      </c>
    </row>
    <row r="4472" spans="1:12" x14ac:dyDescent="0.3">
      <c r="A4472" s="9">
        <f>'Raw Data'!A4471</f>
        <v>45367.517361111102</v>
      </c>
      <c r="B4472" s="11" t="str">
        <f>'Raw Data'!O4471</f>
        <v>Clear</v>
      </c>
      <c r="C4472" s="11" t="str">
        <f t="shared" si="552"/>
        <v>Clear</v>
      </c>
      <c r="D4472" s="11" t="str">
        <f t="shared" si="553"/>
        <v>Clear</v>
      </c>
      <c r="E4472" s="11" t="str">
        <f t="shared" si="554"/>
        <v>Clear</v>
      </c>
      <c r="F4472" s="11" t="str">
        <f t="shared" si="555"/>
        <v>CLEAR</v>
      </c>
      <c r="G4472" s="11" t="str">
        <f t="shared" si="556"/>
        <v>clear</v>
      </c>
      <c r="H4472" s="11" t="str">
        <f>'Raw Data'!H4471</f>
        <v>Weekend</v>
      </c>
      <c r="I4472" s="11" t="str">
        <f t="shared" si="557"/>
        <v>WE</v>
      </c>
      <c r="J4472" s="11" t="str">
        <f t="shared" si="558"/>
        <v>Clear</v>
      </c>
      <c r="K4472" s="11" t="str">
        <f>TEXT('Raw Data'!F4471,"0")</f>
        <v>12</v>
      </c>
      <c r="L4472" s="11">
        <f t="shared" si="559"/>
        <v>12</v>
      </c>
    </row>
    <row r="4473" spans="1:12" x14ac:dyDescent="0.3">
      <c r="A4473" s="9">
        <f>'Raw Data'!A4472</f>
        <v>45367.520833333299</v>
      </c>
      <c r="B4473" s="11" t="str">
        <f>'Raw Data'!O4472</f>
        <v>Rain</v>
      </c>
      <c r="C4473" s="11" t="str">
        <f t="shared" si="552"/>
        <v>Rain</v>
      </c>
      <c r="D4473" s="11" t="str">
        <f t="shared" si="553"/>
        <v>Rain</v>
      </c>
      <c r="E4473" s="11" t="str">
        <f t="shared" si="554"/>
        <v>Rain</v>
      </c>
      <c r="F4473" s="11" t="str">
        <f t="shared" si="555"/>
        <v>RAIN</v>
      </c>
      <c r="G4473" s="11" t="str">
        <f t="shared" si="556"/>
        <v>rain</v>
      </c>
      <c r="H4473" s="11" t="str">
        <f>'Raw Data'!H4472</f>
        <v>Weekend</v>
      </c>
      <c r="I4473" s="11" t="str">
        <f t="shared" si="557"/>
        <v>WE</v>
      </c>
      <c r="J4473" s="11" t="str">
        <f t="shared" si="558"/>
        <v>Rain</v>
      </c>
      <c r="K4473" s="11" t="str">
        <f>TEXT('Raw Data'!F4472,"0")</f>
        <v>12</v>
      </c>
      <c r="L4473" s="11">
        <f t="shared" si="559"/>
        <v>12</v>
      </c>
    </row>
    <row r="4474" spans="1:12" x14ac:dyDescent="0.3">
      <c r="A4474" s="9">
        <f>'Raw Data'!A4473</f>
        <v>45367.524305555598</v>
      </c>
      <c r="B4474" s="11" t="str">
        <f>'Raw Data'!O4473</f>
        <v>Rain</v>
      </c>
      <c r="C4474" s="11" t="str">
        <f t="shared" si="552"/>
        <v>Rain</v>
      </c>
      <c r="D4474" s="11" t="str">
        <f t="shared" si="553"/>
        <v>Rain</v>
      </c>
      <c r="E4474" s="11" t="str">
        <f t="shared" si="554"/>
        <v>Rain</v>
      </c>
      <c r="F4474" s="11" t="str">
        <f t="shared" si="555"/>
        <v>RAIN</v>
      </c>
      <c r="G4474" s="11" t="str">
        <f t="shared" si="556"/>
        <v>rain</v>
      </c>
      <c r="H4474" s="11" t="str">
        <f>'Raw Data'!H4473</f>
        <v>Weekend</v>
      </c>
      <c r="I4474" s="11" t="str">
        <f t="shared" si="557"/>
        <v>WE</v>
      </c>
      <c r="J4474" s="11" t="str">
        <f t="shared" si="558"/>
        <v>Rain</v>
      </c>
      <c r="K4474" s="11" t="str">
        <f>TEXT('Raw Data'!F4473,"0")</f>
        <v>12</v>
      </c>
      <c r="L4474" s="11">
        <f t="shared" si="559"/>
        <v>12</v>
      </c>
    </row>
    <row r="4475" spans="1:12" x14ac:dyDescent="0.3">
      <c r="A4475" s="9">
        <f>'Raw Data'!A4474</f>
        <v>45367.527777777803</v>
      </c>
      <c r="B4475" s="11" t="str">
        <f>'Raw Data'!O4474</f>
        <v>Clear</v>
      </c>
      <c r="C4475" s="11" t="str">
        <f t="shared" si="552"/>
        <v>Clear</v>
      </c>
      <c r="D4475" s="11" t="str">
        <f t="shared" si="553"/>
        <v>Clear</v>
      </c>
      <c r="E4475" s="11" t="str">
        <f t="shared" si="554"/>
        <v>Clear</v>
      </c>
      <c r="F4475" s="11" t="str">
        <f t="shared" si="555"/>
        <v>CLEAR</v>
      </c>
      <c r="G4475" s="11" t="str">
        <f t="shared" si="556"/>
        <v>clear</v>
      </c>
      <c r="H4475" s="11" t="str">
        <f>'Raw Data'!H4474</f>
        <v>Weekend</v>
      </c>
      <c r="I4475" s="11" t="str">
        <f t="shared" si="557"/>
        <v>WE</v>
      </c>
      <c r="J4475" s="11" t="str">
        <f t="shared" si="558"/>
        <v>Clear</v>
      </c>
      <c r="K4475" s="11" t="str">
        <f>TEXT('Raw Data'!F4474,"0")</f>
        <v>12</v>
      </c>
      <c r="L4475" s="11">
        <f t="shared" si="559"/>
        <v>12</v>
      </c>
    </row>
    <row r="4476" spans="1:12" x14ac:dyDescent="0.3">
      <c r="A4476" s="9">
        <f>'Raw Data'!A4475</f>
        <v>45367.53125</v>
      </c>
      <c r="B4476" s="11" t="str">
        <f>'Raw Data'!O4475</f>
        <v>Clear</v>
      </c>
      <c r="C4476" s="11" t="str">
        <f t="shared" si="552"/>
        <v>Clear</v>
      </c>
      <c r="D4476" s="11" t="str">
        <f t="shared" si="553"/>
        <v>Clear</v>
      </c>
      <c r="E4476" s="11" t="str">
        <f t="shared" si="554"/>
        <v>Clear</v>
      </c>
      <c r="F4476" s="11" t="str">
        <f t="shared" si="555"/>
        <v>CLEAR</v>
      </c>
      <c r="G4476" s="11" t="str">
        <f t="shared" si="556"/>
        <v>clear</v>
      </c>
      <c r="H4476" s="11" t="str">
        <f>'Raw Data'!H4475</f>
        <v>Weekend</v>
      </c>
      <c r="I4476" s="11" t="str">
        <f t="shared" si="557"/>
        <v>WE</v>
      </c>
      <c r="J4476" s="11" t="str">
        <f t="shared" si="558"/>
        <v>Clear</v>
      </c>
      <c r="K4476" s="11" t="str">
        <f>TEXT('Raw Data'!F4475,"0")</f>
        <v>12</v>
      </c>
      <c r="L4476" s="11">
        <f t="shared" si="559"/>
        <v>12</v>
      </c>
    </row>
    <row r="4477" spans="1:12" x14ac:dyDescent="0.3">
      <c r="A4477" s="9">
        <f>'Raw Data'!A4476</f>
        <v>45367.534722222197</v>
      </c>
      <c r="B4477" s="11" t="str">
        <f>'Raw Data'!O4476</f>
        <v>Fog</v>
      </c>
      <c r="C4477" s="11" t="str">
        <f t="shared" si="552"/>
        <v>Fog</v>
      </c>
      <c r="D4477" s="11" t="str">
        <f t="shared" si="553"/>
        <v>Fog</v>
      </c>
      <c r="E4477" s="11" t="str">
        <f t="shared" si="554"/>
        <v>Fog</v>
      </c>
      <c r="F4477" s="11" t="str">
        <f t="shared" si="555"/>
        <v>FOG</v>
      </c>
      <c r="G4477" s="11" t="str">
        <f t="shared" si="556"/>
        <v>fog</v>
      </c>
      <c r="H4477" s="11" t="str">
        <f>'Raw Data'!H4476</f>
        <v>Weekend</v>
      </c>
      <c r="I4477" s="11" t="str">
        <f t="shared" si="557"/>
        <v>WE</v>
      </c>
      <c r="J4477" s="11" t="str">
        <f t="shared" si="558"/>
        <v>Fog</v>
      </c>
      <c r="K4477" s="11" t="str">
        <f>TEXT('Raw Data'!F4476,"0")</f>
        <v>12</v>
      </c>
      <c r="L4477" s="11">
        <f t="shared" si="559"/>
        <v>12</v>
      </c>
    </row>
    <row r="4478" spans="1:12" x14ac:dyDescent="0.3">
      <c r="A4478" s="9">
        <f>'Raw Data'!A4477</f>
        <v>45367.538194444503</v>
      </c>
      <c r="B4478" s="11" t="str">
        <f>'Raw Data'!O4477</f>
        <v>Snow</v>
      </c>
      <c r="C4478" s="11" t="str">
        <f t="shared" si="552"/>
        <v>Snow</v>
      </c>
      <c r="D4478" s="11" t="str">
        <f t="shared" si="553"/>
        <v>Snow</v>
      </c>
      <c r="E4478" s="11" t="str">
        <f t="shared" si="554"/>
        <v>Snow</v>
      </c>
      <c r="F4478" s="11" t="str">
        <f t="shared" si="555"/>
        <v>SNOW</v>
      </c>
      <c r="G4478" s="11" t="str">
        <f t="shared" si="556"/>
        <v>snow</v>
      </c>
      <c r="H4478" s="11" t="str">
        <f>'Raw Data'!H4477</f>
        <v>Weekend</v>
      </c>
      <c r="I4478" s="11" t="str">
        <f t="shared" si="557"/>
        <v>WE</v>
      </c>
      <c r="J4478" s="11" t="str">
        <f t="shared" si="558"/>
        <v>Snow</v>
      </c>
      <c r="K4478" s="11" t="str">
        <f>TEXT('Raw Data'!F4477,"0")</f>
        <v>12</v>
      </c>
      <c r="L4478" s="11">
        <f t="shared" si="559"/>
        <v>12</v>
      </c>
    </row>
    <row r="4479" spans="1:12" x14ac:dyDescent="0.3">
      <c r="A4479" s="9">
        <f>'Raw Data'!A4478</f>
        <v>45367.541666666701</v>
      </c>
      <c r="B4479" s="11" t="str">
        <f>'Raw Data'!O4478</f>
        <v>Fog</v>
      </c>
      <c r="C4479" s="11" t="str">
        <f t="shared" si="552"/>
        <v>Fog</v>
      </c>
      <c r="D4479" s="11" t="str">
        <f t="shared" si="553"/>
        <v>Fog</v>
      </c>
      <c r="E4479" s="11" t="str">
        <f t="shared" si="554"/>
        <v>Fog</v>
      </c>
      <c r="F4479" s="11" t="str">
        <f t="shared" si="555"/>
        <v>FOG</v>
      </c>
      <c r="G4479" s="11" t="str">
        <f t="shared" si="556"/>
        <v>fog</v>
      </c>
      <c r="H4479" s="11" t="str">
        <f>'Raw Data'!H4478</f>
        <v>Weekend</v>
      </c>
      <c r="I4479" s="11" t="str">
        <f t="shared" si="557"/>
        <v>WE</v>
      </c>
      <c r="J4479" s="11" t="str">
        <f t="shared" si="558"/>
        <v>Fog</v>
      </c>
      <c r="K4479" s="11" t="str">
        <f>TEXT('Raw Data'!F4478,"0")</f>
        <v>13</v>
      </c>
      <c r="L4479" s="11">
        <f t="shared" si="559"/>
        <v>13</v>
      </c>
    </row>
    <row r="4480" spans="1:12" x14ac:dyDescent="0.3">
      <c r="A4480" s="9">
        <f>'Raw Data'!A4479</f>
        <v>45367.545138888898</v>
      </c>
      <c r="B4480" s="11" t="str">
        <f>'Raw Data'!O4479</f>
        <v>Rain</v>
      </c>
      <c r="C4480" s="11" t="str">
        <f t="shared" si="552"/>
        <v>Rain</v>
      </c>
      <c r="D4480" s="11" t="str">
        <f t="shared" si="553"/>
        <v>Rain</v>
      </c>
      <c r="E4480" s="11" t="str">
        <f t="shared" si="554"/>
        <v>Rain</v>
      </c>
      <c r="F4480" s="11" t="str">
        <f t="shared" si="555"/>
        <v>RAIN</v>
      </c>
      <c r="G4480" s="11" t="str">
        <f t="shared" si="556"/>
        <v>rain</v>
      </c>
      <c r="H4480" s="11" t="str">
        <f>'Raw Data'!H4479</f>
        <v>Weekend</v>
      </c>
      <c r="I4480" s="11" t="str">
        <f t="shared" si="557"/>
        <v>WE</v>
      </c>
      <c r="J4480" s="11" t="str">
        <f t="shared" si="558"/>
        <v>Rain</v>
      </c>
      <c r="K4480" s="11" t="str">
        <f>TEXT('Raw Data'!F4479,"0")</f>
        <v>13</v>
      </c>
      <c r="L4480" s="11">
        <f t="shared" si="559"/>
        <v>13</v>
      </c>
    </row>
    <row r="4481" spans="1:12" x14ac:dyDescent="0.3">
      <c r="A4481" s="9">
        <f>'Raw Data'!A4480</f>
        <v>45367.548611111102</v>
      </c>
      <c r="B4481" s="11" t="str">
        <f>'Raw Data'!O4480</f>
        <v>Fog</v>
      </c>
      <c r="C4481" s="11" t="str">
        <f t="shared" si="552"/>
        <v>Fog</v>
      </c>
      <c r="D4481" s="11" t="str">
        <f t="shared" si="553"/>
        <v>Fog</v>
      </c>
      <c r="E4481" s="11" t="str">
        <f t="shared" si="554"/>
        <v>Fog</v>
      </c>
      <c r="F4481" s="11" t="str">
        <f t="shared" si="555"/>
        <v>FOG</v>
      </c>
      <c r="G4481" s="11" t="str">
        <f t="shared" si="556"/>
        <v>fog</v>
      </c>
      <c r="H4481" s="11" t="str">
        <f>'Raw Data'!H4480</f>
        <v>Weekend</v>
      </c>
      <c r="I4481" s="11" t="str">
        <f t="shared" si="557"/>
        <v>WE</v>
      </c>
      <c r="J4481" s="11" t="str">
        <f t="shared" si="558"/>
        <v>Fog</v>
      </c>
      <c r="K4481" s="11" t="str">
        <f>TEXT('Raw Data'!F4480,"0")</f>
        <v>13</v>
      </c>
      <c r="L4481" s="11">
        <f t="shared" si="559"/>
        <v>13</v>
      </c>
    </row>
    <row r="4482" spans="1:12" x14ac:dyDescent="0.3">
      <c r="A4482" s="9">
        <f>'Raw Data'!A4481</f>
        <v>45367.552083333299</v>
      </c>
      <c r="B4482" s="11" t="str">
        <f>'Raw Data'!O4481</f>
        <v>Rain</v>
      </c>
      <c r="C4482" s="11" t="str">
        <f t="shared" si="552"/>
        <v>Rain</v>
      </c>
      <c r="D4482" s="11" t="str">
        <f t="shared" si="553"/>
        <v>Rain</v>
      </c>
      <c r="E4482" s="11" t="str">
        <f t="shared" si="554"/>
        <v>Rain</v>
      </c>
      <c r="F4482" s="11" t="str">
        <f t="shared" si="555"/>
        <v>RAIN</v>
      </c>
      <c r="G4482" s="11" t="str">
        <f t="shared" si="556"/>
        <v>rain</v>
      </c>
      <c r="H4482" s="11" t="str">
        <f>'Raw Data'!H4481</f>
        <v>Weekend</v>
      </c>
      <c r="I4482" s="11" t="str">
        <f t="shared" si="557"/>
        <v>WE</v>
      </c>
      <c r="J4482" s="11" t="str">
        <f t="shared" si="558"/>
        <v>Rain</v>
      </c>
      <c r="K4482" s="11" t="str">
        <f>TEXT('Raw Data'!F4481,"0")</f>
        <v>13</v>
      </c>
      <c r="L4482" s="11">
        <f t="shared" si="559"/>
        <v>13</v>
      </c>
    </row>
    <row r="4483" spans="1:12" x14ac:dyDescent="0.3">
      <c r="A4483" s="9">
        <f>'Raw Data'!A4482</f>
        <v>45367.555555555598</v>
      </c>
      <c r="B4483" s="11" t="str">
        <f>'Raw Data'!O4482</f>
        <v>Rain</v>
      </c>
      <c r="C4483" s="11" t="str">
        <f t="shared" ref="C4483:C4546" si="560">TRIM(B4483)</f>
        <v>Rain</v>
      </c>
      <c r="D4483" s="11" t="str">
        <f t="shared" ref="D4483:D4546" si="561">CLEAN(C4483)</f>
        <v>Rain</v>
      </c>
      <c r="E4483" s="11" t="str">
        <f t="shared" ref="E4483:E4546" si="562">PROPER(D4483)</f>
        <v>Rain</v>
      </c>
      <c r="F4483" s="11" t="str">
        <f t="shared" ref="F4483:F4546" si="563">UPPER(B4483)</f>
        <v>RAIN</v>
      </c>
      <c r="G4483" s="11" t="str">
        <f t="shared" ref="G4483:G4546" si="564">LOWER(B4483)</f>
        <v>rain</v>
      </c>
      <c r="H4483" s="11" t="str">
        <f>'Raw Data'!H4482</f>
        <v>Weekend</v>
      </c>
      <c r="I4483" s="11" t="str">
        <f t="shared" ref="I4483:I4546" si="565">SUBSTITUTE(SUBSTITUTE(H4483,"Weekday","WD"),"Weekend","WE")</f>
        <v>WE</v>
      </c>
      <c r="J4483" s="11" t="str">
        <f t="shared" ref="J4483:J4546" si="566">PROPER(TRIM(CLEAN(B4483)))</f>
        <v>Rain</v>
      </c>
      <c r="K4483" s="11" t="str">
        <f>TEXT('Raw Data'!F4482,"0")</f>
        <v>13</v>
      </c>
      <c r="L4483" s="11">
        <f t="shared" ref="L4483:L4546" si="567">VALUE(K4483)</f>
        <v>13</v>
      </c>
    </row>
    <row r="4484" spans="1:12" x14ac:dyDescent="0.3">
      <c r="A4484" s="9">
        <f>'Raw Data'!A4483</f>
        <v>45367.559027777803</v>
      </c>
      <c r="B4484" s="11" t="str">
        <f>'Raw Data'!O4483</f>
        <v>Snow</v>
      </c>
      <c r="C4484" s="11" t="str">
        <f t="shared" si="560"/>
        <v>Snow</v>
      </c>
      <c r="D4484" s="11" t="str">
        <f t="shared" si="561"/>
        <v>Snow</v>
      </c>
      <c r="E4484" s="11" t="str">
        <f t="shared" si="562"/>
        <v>Snow</v>
      </c>
      <c r="F4484" s="11" t="str">
        <f t="shared" si="563"/>
        <v>SNOW</v>
      </c>
      <c r="G4484" s="11" t="str">
        <f t="shared" si="564"/>
        <v>snow</v>
      </c>
      <c r="H4484" s="11" t="str">
        <f>'Raw Data'!H4483</f>
        <v>Weekend</v>
      </c>
      <c r="I4484" s="11" t="str">
        <f t="shared" si="565"/>
        <v>WE</v>
      </c>
      <c r="J4484" s="11" t="str">
        <f t="shared" si="566"/>
        <v>Snow</v>
      </c>
      <c r="K4484" s="11" t="str">
        <f>TEXT('Raw Data'!F4483,"0")</f>
        <v>13</v>
      </c>
      <c r="L4484" s="11">
        <f t="shared" si="567"/>
        <v>13</v>
      </c>
    </row>
    <row r="4485" spans="1:12" x14ac:dyDescent="0.3">
      <c r="A4485" s="9">
        <f>'Raw Data'!A4484</f>
        <v>45367.5625</v>
      </c>
      <c r="B4485" s="11" t="str">
        <f>'Raw Data'!O4484</f>
        <v>Rain</v>
      </c>
      <c r="C4485" s="11" t="str">
        <f t="shared" si="560"/>
        <v>Rain</v>
      </c>
      <c r="D4485" s="11" t="str">
        <f t="shared" si="561"/>
        <v>Rain</v>
      </c>
      <c r="E4485" s="11" t="str">
        <f t="shared" si="562"/>
        <v>Rain</v>
      </c>
      <c r="F4485" s="11" t="str">
        <f t="shared" si="563"/>
        <v>RAIN</v>
      </c>
      <c r="G4485" s="11" t="str">
        <f t="shared" si="564"/>
        <v>rain</v>
      </c>
      <c r="H4485" s="11" t="str">
        <f>'Raw Data'!H4484</f>
        <v>Weekend</v>
      </c>
      <c r="I4485" s="11" t="str">
        <f t="shared" si="565"/>
        <v>WE</v>
      </c>
      <c r="J4485" s="11" t="str">
        <f t="shared" si="566"/>
        <v>Rain</v>
      </c>
      <c r="K4485" s="11" t="str">
        <f>TEXT('Raw Data'!F4484,"0")</f>
        <v>13</v>
      </c>
      <c r="L4485" s="11">
        <f t="shared" si="567"/>
        <v>13</v>
      </c>
    </row>
    <row r="4486" spans="1:12" x14ac:dyDescent="0.3">
      <c r="A4486" s="9">
        <f>'Raw Data'!A4485</f>
        <v>45367.565972222197</v>
      </c>
      <c r="B4486" s="11" t="str">
        <f>'Raw Data'!O4485</f>
        <v>Snow</v>
      </c>
      <c r="C4486" s="11" t="str">
        <f t="shared" si="560"/>
        <v>Snow</v>
      </c>
      <c r="D4486" s="11" t="str">
        <f t="shared" si="561"/>
        <v>Snow</v>
      </c>
      <c r="E4486" s="11" t="str">
        <f t="shared" si="562"/>
        <v>Snow</v>
      </c>
      <c r="F4486" s="11" t="str">
        <f t="shared" si="563"/>
        <v>SNOW</v>
      </c>
      <c r="G4486" s="11" t="str">
        <f t="shared" si="564"/>
        <v>snow</v>
      </c>
      <c r="H4486" s="11" t="str">
        <f>'Raw Data'!H4485</f>
        <v>Weekend</v>
      </c>
      <c r="I4486" s="11" t="str">
        <f t="shared" si="565"/>
        <v>WE</v>
      </c>
      <c r="J4486" s="11" t="str">
        <f t="shared" si="566"/>
        <v>Snow</v>
      </c>
      <c r="K4486" s="11" t="str">
        <f>TEXT('Raw Data'!F4485,"0")</f>
        <v>13</v>
      </c>
      <c r="L4486" s="11">
        <f t="shared" si="567"/>
        <v>13</v>
      </c>
    </row>
    <row r="4487" spans="1:12" x14ac:dyDescent="0.3">
      <c r="A4487" s="9">
        <f>'Raw Data'!A4486</f>
        <v>45367.569444444503</v>
      </c>
      <c r="B4487" s="11" t="str">
        <f>'Raw Data'!O4486</f>
        <v>Fog</v>
      </c>
      <c r="C4487" s="11" t="str">
        <f t="shared" si="560"/>
        <v>Fog</v>
      </c>
      <c r="D4487" s="11" t="str">
        <f t="shared" si="561"/>
        <v>Fog</v>
      </c>
      <c r="E4487" s="11" t="str">
        <f t="shared" si="562"/>
        <v>Fog</v>
      </c>
      <c r="F4487" s="11" t="str">
        <f t="shared" si="563"/>
        <v>FOG</v>
      </c>
      <c r="G4487" s="11" t="str">
        <f t="shared" si="564"/>
        <v>fog</v>
      </c>
      <c r="H4487" s="11" t="str">
        <f>'Raw Data'!H4486</f>
        <v>Weekend</v>
      </c>
      <c r="I4487" s="11" t="str">
        <f t="shared" si="565"/>
        <v>WE</v>
      </c>
      <c r="J4487" s="11" t="str">
        <f t="shared" si="566"/>
        <v>Fog</v>
      </c>
      <c r="K4487" s="11" t="str">
        <f>TEXT('Raw Data'!F4486,"0")</f>
        <v>13</v>
      </c>
      <c r="L4487" s="11">
        <f t="shared" si="567"/>
        <v>13</v>
      </c>
    </row>
    <row r="4488" spans="1:12" x14ac:dyDescent="0.3">
      <c r="A4488" s="9">
        <f>'Raw Data'!A4487</f>
        <v>45367.572916666701</v>
      </c>
      <c r="B4488" s="11" t="str">
        <f>'Raw Data'!O4487</f>
        <v>Fog</v>
      </c>
      <c r="C4488" s="11" t="str">
        <f t="shared" si="560"/>
        <v>Fog</v>
      </c>
      <c r="D4488" s="11" t="str">
        <f t="shared" si="561"/>
        <v>Fog</v>
      </c>
      <c r="E4488" s="11" t="str">
        <f t="shared" si="562"/>
        <v>Fog</v>
      </c>
      <c r="F4488" s="11" t="str">
        <f t="shared" si="563"/>
        <v>FOG</v>
      </c>
      <c r="G4488" s="11" t="str">
        <f t="shared" si="564"/>
        <v>fog</v>
      </c>
      <c r="H4488" s="11" t="str">
        <f>'Raw Data'!H4487</f>
        <v>Weekend</v>
      </c>
      <c r="I4488" s="11" t="str">
        <f t="shared" si="565"/>
        <v>WE</v>
      </c>
      <c r="J4488" s="11" t="str">
        <f t="shared" si="566"/>
        <v>Fog</v>
      </c>
      <c r="K4488" s="11" t="str">
        <f>TEXT('Raw Data'!F4487,"0")</f>
        <v>13</v>
      </c>
      <c r="L4488" s="11">
        <f t="shared" si="567"/>
        <v>13</v>
      </c>
    </row>
    <row r="4489" spans="1:12" x14ac:dyDescent="0.3">
      <c r="A4489" s="9">
        <f>'Raw Data'!A4488</f>
        <v>45367.576388888898</v>
      </c>
      <c r="B4489" s="11" t="str">
        <f>'Raw Data'!O4488</f>
        <v>Rain</v>
      </c>
      <c r="C4489" s="11" t="str">
        <f t="shared" si="560"/>
        <v>Rain</v>
      </c>
      <c r="D4489" s="11" t="str">
        <f t="shared" si="561"/>
        <v>Rain</v>
      </c>
      <c r="E4489" s="11" t="str">
        <f t="shared" si="562"/>
        <v>Rain</v>
      </c>
      <c r="F4489" s="11" t="str">
        <f t="shared" si="563"/>
        <v>RAIN</v>
      </c>
      <c r="G4489" s="11" t="str">
        <f t="shared" si="564"/>
        <v>rain</v>
      </c>
      <c r="H4489" s="11" t="str">
        <f>'Raw Data'!H4488</f>
        <v>Weekend</v>
      </c>
      <c r="I4489" s="11" t="str">
        <f t="shared" si="565"/>
        <v>WE</v>
      </c>
      <c r="J4489" s="11" t="str">
        <f t="shared" si="566"/>
        <v>Rain</v>
      </c>
      <c r="K4489" s="11" t="str">
        <f>TEXT('Raw Data'!F4488,"0")</f>
        <v>13</v>
      </c>
      <c r="L4489" s="11">
        <f t="shared" si="567"/>
        <v>13</v>
      </c>
    </row>
    <row r="4490" spans="1:12" x14ac:dyDescent="0.3">
      <c r="A4490" s="9">
        <f>'Raw Data'!A4489</f>
        <v>45367.579861111102</v>
      </c>
      <c r="B4490" s="11" t="str">
        <f>'Raw Data'!O4489</f>
        <v>Clear</v>
      </c>
      <c r="C4490" s="11" t="str">
        <f t="shared" si="560"/>
        <v>Clear</v>
      </c>
      <c r="D4490" s="11" t="str">
        <f t="shared" si="561"/>
        <v>Clear</v>
      </c>
      <c r="E4490" s="11" t="str">
        <f t="shared" si="562"/>
        <v>Clear</v>
      </c>
      <c r="F4490" s="11" t="str">
        <f t="shared" si="563"/>
        <v>CLEAR</v>
      </c>
      <c r="G4490" s="11" t="str">
        <f t="shared" si="564"/>
        <v>clear</v>
      </c>
      <c r="H4490" s="11" t="str">
        <f>'Raw Data'!H4489</f>
        <v>Weekend</v>
      </c>
      <c r="I4490" s="11" t="str">
        <f t="shared" si="565"/>
        <v>WE</v>
      </c>
      <c r="J4490" s="11" t="str">
        <f t="shared" si="566"/>
        <v>Clear</v>
      </c>
      <c r="K4490" s="11" t="str">
        <f>TEXT('Raw Data'!F4489,"0")</f>
        <v>13</v>
      </c>
      <c r="L4490" s="11">
        <f t="shared" si="567"/>
        <v>13</v>
      </c>
    </row>
    <row r="4491" spans="1:12" x14ac:dyDescent="0.3">
      <c r="A4491" s="9">
        <f>'Raw Data'!A4490</f>
        <v>45367.583333333299</v>
      </c>
      <c r="B4491" s="11" t="str">
        <f>'Raw Data'!O4490</f>
        <v>Fog</v>
      </c>
      <c r="C4491" s="11" t="str">
        <f t="shared" si="560"/>
        <v>Fog</v>
      </c>
      <c r="D4491" s="11" t="str">
        <f t="shared" si="561"/>
        <v>Fog</v>
      </c>
      <c r="E4491" s="11" t="str">
        <f t="shared" si="562"/>
        <v>Fog</v>
      </c>
      <c r="F4491" s="11" t="str">
        <f t="shared" si="563"/>
        <v>FOG</v>
      </c>
      <c r="G4491" s="11" t="str">
        <f t="shared" si="564"/>
        <v>fog</v>
      </c>
      <c r="H4491" s="11" t="str">
        <f>'Raw Data'!H4490</f>
        <v>Weekend</v>
      </c>
      <c r="I4491" s="11" t="str">
        <f t="shared" si="565"/>
        <v>WE</v>
      </c>
      <c r="J4491" s="11" t="str">
        <f t="shared" si="566"/>
        <v>Fog</v>
      </c>
      <c r="K4491" s="11" t="str">
        <f>TEXT('Raw Data'!F4490,"0")</f>
        <v>14</v>
      </c>
      <c r="L4491" s="11">
        <f t="shared" si="567"/>
        <v>14</v>
      </c>
    </row>
    <row r="4492" spans="1:12" x14ac:dyDescent="0.3">
      <c r="A4492" s="9">
        <f>'Raw Data'!A4491</f>
        <v>45367.586805555598</v>
      </c>
      <c r="B4492" s="11" t="str">
        <f>'Raw Data'!O4491</f>
        <v>Fog</v>
      </c>
      <c r="C4492" s="11" t="str">
        <f t="shared" si="560"/>
        <v>Fog</v>
      </c>
      <c r="D4492" s="11" t="str">
        <f t="shared" si="561"/>
        <v>Fog</v>
      </c>
      <c r="E4492" s="11" t="str">
        <f t="shared" si="562"/>
        <v>Fog</v>
      </c>
      <c r="F4492" s="11" t="str">
        <f t="shared" si="563"/>
        <v>FOG</v>
      </c>
      <c r="G4492" s="11" t="str">
        <f t="shared" si="564"/>
        <v>fog</v>
      </c>
      <c r="H4492" s="11" t="str">
        <f>'Raw Data'!H4491</f>
        <v>Weekend</v>
      </c>
      <c r="I4492" s="11" t="str">
        <f t="shared" si="565"/>
        <v>WE</v>
      </c>
      <c r="J4492" s="11" t="str">
        <f t="shared" si="566"/>
        <v>Fog</v>
      </c>
      <c r="K4492" s="11" t="str">
        <f>TEXT('Raw Data'!F4491,"0")</f>
        <v>14</v>
      </c>
      <c r="L4492" s="11">
        <f t="shared" si="567"/>
        <v>14</v>
      </c>
    </row>
    <row r="4493" spans="1:12" x14ac:dyDescent="0.3">
      <c r="A4493" s="9">
        <f>'Raw Data'!A4492</f>
        <v>45367.590277777803</v>
      </c>
      <c r="B4493" s="11" t="str">
        <f>'Raw Data'!O4492</f>
        <v>Rain</v>
      </c>
      <c r="C4493" s="11" t="str">
        <f t="shared" si="560"/>
        <v>Rain</v>
      </c>
      <c r="D4493" s="11" t="str">
        <f t="shared" si="561"/>
        <v>Rain</v>
      </c>
      <c r="E4493" s="11" t="str">
        <f t="shared" si="562"/>
        <v>Rain</v>
      </c>
      <c r="F4493" s="11" t="str">
        <f t="shared" si="563"/>
        <v>RAIN</v>
      </c>
      <c r="G4493" s="11" t="str">
        <f t="shared" si="564"/>
        <v>rain</v>
      </c>
      <c r="H4493" s="11" t="str">
        <f>'Raw Data'!H4492</f>
        <v>Weekend</v>
      </c>
      <c r="I4493" s="11" t="str">
        <f t="shared" si="565"/>
        <v>WE</v>
      </c>
      <c r="J4493" s="11" t="str">
        <f t="shared" si="566"/>
        <v>Rain</v>
      </c>
      <c r="K4493" s="11" t="str">
        <f>TEXT('Raw Data'!F4492,"0")</f>
        <v>14</v>
      </c>
      <c r="L4493" s="11">
        <f t="shared" si="567"/>
        <v>14</v>
      </c>
    </row>
    <row r="4494" spans="1:12" x14ac:dyDescent="0.3">
      <c r="A4494" s="9">
        <f>'Raw Data'!A4493</f>
        <v>45367.59375</v>
      </c>
      <c r="B4494" s="11" t="str">
        <f>'Raw Data'!O4493</f>
        <v>Rain</v>
      </c>
      <c r="C4494" s="11" t="str">
        <f t="shared" si="560"/>
        <v>Rain</v>
      </c>
      <c r="D4494" s="11" t="str">
        <f t="shared" si="561"/>
        <v>Rain</v>
      </c>
      <c r="E4494" s="11" t="str">
        <f t="shared" si="562"/>
        <v>Rain</v>
      </c>
      <c r="F4494" s="11" t="str">
        <f t="shared" si="563"/>
        <v>RAIN</v>
      </c>
      <c r="G4494" s="11" t="str">
        <f t="shared" si="564"/>
        <v>rain</v>
      </c>
      <c r="H4494" s="11" t="str">
        <f>'Raw Data'!H4493</f>
        <v>Weekend</v>
      </c>
      <c r="I4494" s="11" t="str">
        <f t="shared" si="565"/>
        <v>WE</v>
      </c>
      <c r="J4494" s="11" t="str">
        <f t="shared" si="566"/>
        <v>Rain</v>
      </c>
      <c r="K4494" s="11" t="str">
        <f>TEXT('Raw Data'!F4493,"0")</f>
        <v>14</v>
      </c>
      <c r="L4494" s="11">
        <f t="shared" si="567"/>
        <v>14</v>
      </c>
    </row>
    <row r="4495" spans="1:12" x14ac:dyDescent="0.3">
      <c r="A4495" s="9">
        <f>'Raw Data'!A4494</f>
        <v>45367.597222222197</v>
      </c>
      <c r="B4495" s="11" t="str">
        <f>'Raw Data'!O4494</f>
        <v>Fog</v>
      </c>
      <c r="C4495" s="11" t="str">
        <f t="shared" si="560"/>
        <v>Fog</v>
      </c>
      <c r="D4495" s="11" t="str">
        <f t="shared" si="561"/>
        <v>Fog</v>
      </c>
      <c r="E4495" s="11" t="str">
        <f t="shared" si="562"/>
        <v>Fog</v>
      </c>
      <c r="F4495" s="11" t="str">
        <f t="shared" si="563"/>
        <v>FOG</v>
      </c>
      <c r="G4495" s="11" t="str">
        <f t="shared" si="564"/>
        <v>fog</v>
      </c>
      <c r="H4495" s="11" t="str">
        <f>'Raw Data'!H4494</f>
        <v>Weekend</v>
      </c>
      <c r="I4495" s="11" t="str">
        <f t="shared" si="565"/>
        <v>WE</v>
      </c>
      <c r="J4495" s="11" t="str">
        <f t="shared" si="566"/>
        <v>Fog</v>
      </c>
      <c r="K4495" s="11" t="str">
        <f>TEXT('Raw Data'!F4494,"0")</f>
        <v>14</v>
      </c>
      <c r="L4495" s="11">
        <f t="shared" si="567"/>
        <v>14</v>
      </c>
    </row>
    <row r="4496" spans="1:12" x14ac:dyDescent="0.3">
      <c r="A4496" s="9">
        <f>'Raw Data'!A4495</f>
        <v>45367.600694444503</v>
      </c>
      <c r="B4496" s="11" t="str">
        <f>'Raw Data'!O4495</f>
        <v>Snow</v>
      </c>
      <c r="C4496" s="11" t="str">
        <f t="shared" si="560"/>
        <v>Snow</v>
      </c>
      <c r="D4496" s="11" t="str">
        <f t="shared" si="561"/>
        <v>Snow</v>
      </c>
      <c r="E4496" s="11" t="str">
        <f t="shared" si="562"/>
        <v>Snow</v>
      </c>
      <c r="F4496" s="11" t="str">
        <f t="shared" si="563"/>
        <v>SNOW</v>
      </c>
      <c r="G4496" s="11" t="str">
        <f t="shared" si="564"/>
        <v>snow</v>
      </c>
      <c r="H4496" s="11" t="str">
        <f>'Raw Data'!H4495</f>
        <v>Weekend</v>
      </c>
      <c r="I4496" s="11" t="str">
        <f t="shared" si="565"/>
        <v>WE</v>
      </c>
      <c r="J4496" s="11" t="str">
        <f t="shared" si="566"/>
        <v>Snow</v>
      </c>
      <c r="K4496" s="11" t="str">
        <f>TEXT('Raw Data'!F4495,"0")</f>
        <v>14</v>
      </c>
      <c r="L4496" s="11">
        <f t="shared" si="567"/>
        <v>14</v>
      </c>
    </row>
    <row r="4497" spans="1:12" x14ac:dyDescent="0.3">
      <c r="A4497" s="9">
        <f>'Raw Data'!A4496</f>
        <v>45367.604166666701</v>
      </c>
      <c r="B4497" s="11" t="str">
        <f>'Raw Data'!O4496</f>
        <v>Rain</v>
      </c>
      <c r="C4497" s="11" t="str">
        <f t="shared" si="560"/>
        <v>Rain</v>
      </c>
      <c r="D4497" s="11" t="str">
        <f t="shared" si="561"/>
        <v>Rain</v>
      </c>
      <c r="E4497" s="11" t="str">
        <f t="shared" si="562"/>
        <v>Rain</v>
      </c>
      <c r="F4497" s="11" t="str">
        <f t="shared" si="563"/>
        <v>RAIN</v>
      </c>
      <c r="G4497" s="11" t="str">
        <f t="shared" si="564"/>
        <v>rain</v>
      </c>
      <c r="H4497" s="11" t="str">
        <f>'Raw Data'!H4496</f>
        <v>Weekend</v>
      </c>
      <c r="I4497" s="11" t="str">
        <f t="shared" si="565"/>
        <v>WE</v>
      </c>
      <c r="J4497" s="11" t="str">
        <f t="shared" si="566"/>
        <v>Rain</v>
      </c>
      <c r="K4497" s="11" t="str">
        <f>TEXT('Raw Data'!F4496,"0")</f>
        <v>14</v>
      </c>
      <c r="L4497" s="11">
        <f t="shared" si="567"/>
        <v>14</v>
      </c>
    </row>
    <row r="4498" spans="1:12" x14ac:dyDescent="0.3">
      <c r="A4498" s="9">
        <f>'Raw Data'!A4497</f>
        <v>45367.607638888898</v>
      </c>
      <c r="B4498" s="11" t="str">
        <f>'Raw Data'!O4497</f>
        <v>Clear</v>
      </c>
      <c r="C4498" s="11" t="str">
        <f t="shared" si="560"/>
        <v>Clear</v>
      </c>
      <c r="D4498" s="11" t="str">
        <f t="shared" si="561"/>
        <v>Clear</v>
      </c>
      <c r="E4498" s="11" t="str">
        <f t="shared" si="562"/>
        <v>Clear</v>
      </c>
      <c r="F4498" s="11" t="str">
        <f t="shared" si="563"/>
        <v>CLEAR</v>
      </c>
      <c r="G4498" s="11" t="str">
        <f t="shared" si="564"/>
        <v>clear</v>
      </c>
      <c r="H4498" s="11" t="str">
        <f>'Raw Data'!H4497</f>
        <v>Weekend</v>
      </c>
      <c r="I4498" s="11" t="str">
        <f t="shared" si="565"/>
        <v>WE</v>
      </c>
      <c r="J4498" s="11" t="str">
        <f t="shared" si="566"/>
        <v>Clear</v>
      </c>
      <c r="K4498" s="11" t="str">
        <f>TEXT('Raw Data'!F4497,"0")</f>
        <v>14</v>
      </c>
      <c r="L4498" s="11">
        <f t="shared" si="567"/>
        <v>14</v>
      </c>
    </row>
    <row r="4499" spans="1:12" x14ac:dyDescent="0.3">
      <c r="A4499" s="9">
        <f>'Raw Data'!A4498</f>
        <v>45367.611111111102</v>
      </c>
      <c r="B4499" s="11" t="str">
        <f>'Raw Data'!O4498</f>
        <v>Rain</v>
      </c>
      <c r="C4499" s="11" t="str">
        <f t="shared" si="560"/>
        <v>Rain</v>
      </c>
      <c r="D4499" s="11" t="str">
        <f t="shared" si="561"/>
        <v>Rain</v>
      </c>
      <c r="E4499" s="11" t="str">
        <f t="shared" si="562"/>
        <v>Rain</v>
      </c>
      <c r="F4499" s="11" t="str">
        <f t="shared" si="563"/>
        <v>RAIN</v>
      </c>
      <c r="G4499" s="11" t="str">
        <f t="shared" si="564"/>
        <v>rain</v>
      </c>
      <c r="H4499" s="11" t="str">
        <f>'Raw Data'!H4498</f>
        <v>Weekend</v>
      </c>
      <c r="I4499" s="11" t="str">
        <f t="shared" si="565"/>
        <v>WE</v>
      </c>
      <c r="J4499" s="11" t="str">
        <f t="shared" si="566"/>
        <v>Rain</v>
      </c>
      <c r="K4499" s="11" t="str">
        <f>TEXT('Raw Data'!F4498,"0")</f>
        <v>14</v>
      </c>
      <c r="L4499" s="11">
        <f t="shared" si="567"/>
        <v>14</v>
      </c>
    </row>
    <row r="4500" spans="1:12" x14ac:dyDescent="0.3">
      <c r="A4500" s="9">
        <f>'Raw Data'!A4499</f>
        <v>45367.614583333299</v>
      </c>
      <c r="B4500" s="11" t="str">
        <f>'Raw Data'!O4499</f>
        <v>Rain</v>
      </c>
      <c r="C4500" s="11" t="str">
        <f t="shared" si="560"/>
        <v>Rain</v>
      </c>
      <c r="D4500" s="11" t="str">
        <f t="shared" si="561"/>
        <v>Rain</v>
      </c>
      <c r="E4500" s="11" t="str">
        <f t="shared" si="562"/>
        <v>Rain</v>
      </c>
      <c r="F4500" s="11" t="str">
        <f t="shared" si="563"/>
        <v>RAIN</v>
      </c>
      <c r="G4500" s="11" t="str">
        <f t="shared" si="564"/>
        <v>rain</v>
      </c>
      <c r="H4500" s="11" t="str">
        <f>'Raw Data'!H4499</f>
        <v>Weekend</v>
      </c>
      <c r="I4500" s="11" t="str">
        <f t="shared" si="565"/>
        <v>WE</v>
      </c>
      <c r="J4500" s="11" t="str">
        <f t="shared" si="566"/>
        <v>Rain</v>
      </c>
      <c r="K4500" s="11" t="str">
        <f>TEXT('Raw Data'!F4499,"0")</f>
        <v>14</v>
      </c>
      <c r="L4500" s="11">
        <f t="shared" si="567"/>
        <v>14</v>
      </c>
    </row>
    <row r="4501" spans="1:12" x14ac:dyDescent="0.3">
      <c r="A4501" s="9">
        <f>'Raw Data'!A4500</f>
        <v>45367.618055555598</v>
      </c>
      <c r="B4501" s="11" t="str">
        <f>'Raw Data'!O4500</f>
        <v>Clear</v>
      </c>
      <c r="C4501" s="11" t="str">
        <f t="shared" si="560"/>
        <v>Clear</v>
      </c>
      <c r="D4501" s="11" t="str">
        <f t="shared" si="561"/>
        <v>Clear</v>
      </c>
      <c r="E4501" s="11" t="str">
        <f t="shared" si="562"/>
        <v>Clear</v>
      </c>
      <c r="F4501" s="11" t="str">
        <f t="shared" si="563"/>
        <v>CLEAR</v>
      </c>
      <c r="G4501" s="11" t="str">
        <f t="shared" si="564"/>
        <v>clear</v>
      </c>
      <c r="H4501" s="11" t="str">
        <f>'Raw Data'!H4500</f>
        <v>Weekend</v>
      </c>
      <c r="I4501" s="11" t="str">
        <f t="shared" si="565"/>
        <v>WE</v>
      </c>
      <c r="J4501" s="11" t="str">
        <f t="shared" si="566"/>
        <v>Clear</v>
      </c>
      <c r="K4501" s="11" t="str">
        <f>TEXT('Raw Data'!F4500,"0")</f>
        <v>14</v>
      </c>
      <c r="L4501" s="11">
        <f t="shared" si="567"/>
        <v>14</v>
      </c>
    </row>
    <row r="4502" spans="1:12" x14ac:dyDescent="0.3">
      <c r="A4502" s="9">
        <f>'Raw Data'!A4501</f>
        <v>45367.621527777803</v>
      </c>
      <c r="B4502" s="11" t="str">
        <f>'Raw Data'!O4501</f>
        <v>Rain</v>
      </c>
      <c r="C4502" s="11" t="str">
        <f t="shared" si="560"/>
        <v>Rain</v>
      </c>
      <c r="D4502" s="11" t="str">
        <f t="shared" si="561"/>
        <v>Rain</v>
      </c>
      <c r="E4502" s="11" t="str">
        <f t="shared" si="562"/>
        <v>Rain</v>
      </c>
      <c r="F4502" s="11" t="str">
        <f t="shared" si="563"/>
        <v>RAIN</v>
      </c>
      <c r="G4502" s="11" t="str">
        <f t="shared" si="564"/>
        <v>rain</v>
      </c>
      <c r="H4502" s="11" t="str">
        <f>'Raw Data'!H4501</f>
        <v>Weekend</v>
      </c>
      <c r="I4502" s="11" t="str">
        <f t="shared" si="565"/>
        <v>WE</v>
      </c>
      <c r="J4502" s="11" t="str">
        <f t="shared" si="566"/>
        <v>Rain</v>
      </c>
      <c r="K4502" s="11" t="str">
        <f>TEXT('Raw Data'!F4501,"0")</f>
        <v>14</v>
      </c>
      <c r="L4502" s="11">
        <f t="shared" si="567"/>
        <v>14</v>
      </c>
    </row>
    <row r="4503" spans="1:12" x14ac:dyDescent="0.3">
      <c r="A4503" s="9">
        <f>'Raw Data'!A4502</f>
        <v>45367.625</v>
      </c>
      <c r="B4503" s="11" t="str">
        <f>'Raw Data'!O4502</f>
        <v>Fog</v>
      </c>
      <c r="C4503" s="11" t="str">
        <f t="shared" si="560"/>
        <v>Fog</v>
      </c>
      <c r="D4503" s="11" t="str">
        <f t="shared" si="561"/>
        <v>Fog</v>
      </c>
      <c r="E4503" s="11" t="str">
        <f t="shared" si="562"/>
        <v>Fog</v>
      </c>
      <c r="F4503" s="11" t="str">
        <f t="shared" si="563"/>
        <v>FOG</v>
      </c>
      <c r="G4503" s="11" t="str">
        <f t="shared" si="564"/>
        <v>fog</v>
      </c>
      <c r="H4503" s="11" t="str">
        <f>'Raw Data'!H4502</f>
        <v>Weekend</v>
      </c>
      <c r="I4503" s="11" t="str">
        <f t="shared" si="565"/>
        <v>WE</v>
      </c>
      <c r="J4503" s="11" t="str">
        <f t="shared" si="566"/>
        <v>Fog</v>
      </c>
      <c r="K4503" s="11" t="str">
        <f>TEXT('Raw Data'!F4502,"0")</f>
        <v>15</v>
      </c>
      <c r="L4503" s="11">
        <f t="shared" si="567"/>
        <v>15</v>
      </c>
    </row>
    <row r="4504" spans="1:12" x14ac:dyDescent="0.3">
      <c r="A4504" s="9">
        <f>'Raw Data'!A4503</f>
        <v>45367.628472222197</v>
      </c>
      <c r="B4504" s="11" t="str">
        <f>'Raw Data'!O4503</f>
        <v>Clear</v>
      </c>
      <c r="C4504" s="11" t="str">
        <f t="shared" si="560"/>
        <v>Clear</v>
      </c>
      <c r="D4504" s="11" t="str">
        <f t="shared" si="561"/>
        <v>Clear</v>
      </c>
      <c r="E4504" s="11" t="str">
        <f t="shared" si="562"/>
        <v>Clear</v>
      </c>
      <c r="F4504" s="11" t="str">
        <f t="shared" si="563"/>
        <v>CLEAR</v>
      </c>
      <c r="G4504" s="11" t="str">
        <f t="shared" si="564"/>
        <v>clear</v>
      </c>
      <c r="H4504" s="11" t="str">
        <f>'Raw Data'!H4503</f>
        <v>Weekend</v>
      </c>
      <c r="I4504" s="11" t="str">
        <f t="shared" si="565"/>
        <v>WE</v>
      </c>
      <c r="J4504" s="11" t="str">
        <f t="shared" si="566"/>
        <v>Clear</v>
      </c>
      <c r="K4504" s="11" t="str">
        <f>TEXT('Raw Data'!F4503,"0")</f>
        <v>15</v>
      </c>
      <c r="L4504" s="11">
        <f t="shared" si="567"/>
        <v>15</v>
      </c>
    </row>
    <row r="4505" spans="1:12" x14ac:dyDescent="0.3">
      <c r="A4505" s="9">
        <f>'Raw Data'!A4504</f>
        <v>45367.631944444503</v>
      </c>
      <c r="B4505" s="11" t="str">
        <f>'Raw Data'!O4504</f>
        <v>Rain</v>
      </c>
      <c r="C4505" s="11" t="str">
        <f t="shared" si="560"/>
        <v>Rain</v>
      </c>
      <c r="D4505" s="11" t="str">
        <f t="shared" si="561"/>
        <v>Rain</v>
      </c>
      <c r="E4505" s="11" t="str">
        <f t="shared" si="562"/>
        <v>Rain</v>
      </c>
      <c r="F4505" s="11" t="str">
        <f t="shared" si="563"/>
        <v>RAIN</v>
      </c>
      <c r="G4505" s="11" t="str">
        <f t="shared" si="564"/>
        <v>rain</v>
      </c>
      <c r="H4505" s="11" t="str">
        <f>'Raw Data'!H4504</f>
        <v>Weekend</v>
      </c>
      <c r="I4505" s="11" t="str">
        <f t="shared" si="565"/>
        <v>WE</v>
      </c>
      <c r="J4505" s="11" t="str">
        <f t="shared" si="566"/>
        <v>Rain</v>
      </c>
      <c r="K4505" s="11" t="str">
        <f>TEXT('Raw Data'!F4504,"0")</f>
        <v>15</v>
      </c>
      <c r="L4505" s="11">
        <f t="shared" si="567"/>
        <v>15</v>
      </c>
    </row>
    <row r="4506" spans="1:12" x14ac:dyDescent="0.3">
      <c r="A4506" s="9">
        <f>'Raw Data'!A4505</f>
        <v>45367.635416666701</v>
      </c>
      <c r="B4506" s="11" t="str">
        <f>'Raw Data'!O4505</f>
        <v>Fog</v>
      </c>
      <c r="C4506" s="11" t="str">
        <f t="shared" si="560"/>
        <v>Fog</v>
      </c>
      <c r="D4506" s="11" t="str">
        <f t="shared" si="561"/>
        <v>Fog</v>
      </c>
      <c r="E4506" s="11" t="str">
        <f t="shared" si="562"/>
        <v>Fog</v>
      </c>
      <c r="F4506" s="11" t="str">
        <f t="shared" si="563"/>
        <v>FOG</v>
      </c>
      <c r="G4506" s="11" t="str">
        <f t="shared" si="564"/>
        <v>fog</v>
      </c>
      <c r="H4506" s="11" t="str">
        <f>'Raw Data'!H4505</f>
        <v>Weekend</v>
      </c>
      <c r="I4506" s="11" t="str">
        <f t="shared" si="565"/>
        <v>WE</v>
      </c>
      <c r="J4506" s="11" t="str">
        <f t="shared" si="566"/>
        <v>Fog</v>
      </c>
      <c r="K4506" s="11" t="str">
        <f>TEXT('Raw Data'!F4505,"0")</f>
        <v>15</v>
      </c>
      <c r="L4506" s="11">
        <f t="shared" si="567"/>
        <v>15</v>
      </c>
    </row>
    <row r="4507" spans="1:12" x14ac:dyDescent="0.3">
      <c r="A4507" s="9">
        <f>'Raw Data'!A4506</f>
        <v>45367.638888888898</v>
      </c>
      <c r="B4507" s="11" t="str">
        <f>'Raw Data'!O4506</f>
        <v>Fog</v>
      </c>
      <c r="C4507" s="11" t="str">
        <f t="shared" si="560"/>
        <v>Fog</v>
      </c>
      <c r="D4507" s="11" t="str">
        <f t="shared" si="561"/>
        <v>Fog</v>
      </c>
      <c r="E4507" s="11" t="str">
        <f t="shared" si="562"/>
        <v>Fog</v>
      </c>
      <c r="F4507" s="11" t="str">
        <f t="shared" si="563"/>
        <v>FOG</v>
      </c>
      <c r="G4507" s="11" t="str">
        <f t="shared" si="564"/>
        <v>fog</v>
      </c>
      <c r="H4507" s="11" t="str">
        <f>'Raw Data'!H4506</f>
        <v>Weekend</v>
      </c>
      <c r="I4507" s="11" t="str">
        <f t="shared" si="565"/>
        <v>WE</v>
      </c>
      <c r="J4507" s="11" t="str">
        <f t="shared" si="566"/>
        <v>Fog</v>
      </c>
      <c r="K4507" s="11" t="str">
        <f>TEXT('Raw Data'!F4506,"0")</f>
        <v>15</v>
      </c>
      <c r="L4507" s="11">
        <f t="shared" si="567"/>
        <v>15</v>
      </c>
    </row>
    <row r="4508" spans="1:12" x14ac:dyDescent="0.3">
      <c r="A4508" s="9">
        <f>'Raw Data'!A4507</f>
        <v>45367.642361111102</v>
      </c>
      <c r="B4508" s="11" t="str">
        <f>'Raw Data'!O4507</f>
        <v>Rain</v>
      </c>
      <c r="C4508" s="11" t="str">
        <f t="shared" si="560"/>
        <v>Rain</v>
      </c>
      <c r="D4508" s="11" t="str">
        <f t="shared" si="561"/>
        <v>Rain</v>
      </c>
      <c r="E4508" s="11" t="str">
        <f t="shared" si="562"/>
        <v>Rain</v>
      </c>
      <c r="F4508" s="11" t="str">
        <f t="shared" si="563"/>
        <v>RAIN</v>
      </c>
      <c r="G4508" s="11" t="str">
        <f t="shared" si="564"/>
        <v>rain</v>
      </c>
      <c r="H4508" s="11" t="str">
        <f>'Raw Data'!H4507</f>
        <v>Weekend</v>
      </c>
      <c r="I4508" s="11" t="str">
        <f t="shared" si="565"/>
        <v>WE</v>
      </c>
      <c r="J4508" s="11" t="str">
        <f t="shared" si="566"/>
        <v>Rain</v>
      </c>
      <c r="K4508" s="11" t="str">
        <f>TEXT('Raw Data'!F4507,"0")</f>
        <v>15</v>
      </c>
      <c r="L4508" s="11">
        <f t="shared" si="567"/>
        <v>15</v>
      </c>
    </row>
    <row r="4509" spans="1:12" x14ac:dyDescent="0.3">
      <c r="A4509" s="9">
        <f>'Raw Data'!A4508</f>
        <v>45367.645833333299</v>
      </c>
      <c r="B4509" s="11" t="str">
        <f>'Raw Data'!O4508</f>
        <v>Clear</v>
      </c>
      <c r="C4509" s="11" t="str">
        <f t="shared" si="560"/>
        <v>Clear</v>
      </c>
      <c r="D4509" s="11" t="str">
        <f t="shared" si="561"/>
        <v>Clear</v>
      </c>
      <c r="E4509" s="11" t="str">
        <f t="shared" si="562"/>
        <v>Clear</v>
      </c>
      <c r="F4509" s="11" t="str">
        <f t="shared" si="563"/>
        <v>CLEAR</v>
      </c>
      <c r="G4509" s="11" t="str">
        <f t="shared" si="564"/>
        <v>clear</v>
      </c>
      <c r="H4509" s="11" t="str">
        <f>'Raw Data'!H4508</f>
        <v>Weekend</v>
      </c>
      <c r="I4509" s="11" t="str">
        <f t="shared" si="565"/>
        <v>WE</v>
      </c>
      <c r="J4509" s="11" t="str">
        <f t="shared" si="566"/>
        <v>Clear</v>
      </c>
      <c r="K4509" s="11" t="str">
        <f>TEXT('Raw Data'!F4508,"0")</f>
        <v>15</v>
      </c>
      <c r="L4509" s="11">
        <f t="shared" si="567"/>
        <v>15</v>
      </c>
    </row>
    <row r="4510" spans="1:12" x14ac:dyDescent="0.3">
      <c r="A4510" s="9">
        <f>'Raw Data'!A4509</f>
        <v>45367.649305555598</v>
      </c>
      <c r="B4510" s="11" t="str">
        <f>'Raw Data'!O4509</f>
        <v>Clear</v>
      </c>
      <c r="C4510" s="11" t="str">
        <f t="shared" si="560"/>
        <v>Clear</v>
      </c>
      <c r="D4510" s="11" t="str">
        <f t="shared" si="561"/>
        <v>Clear</v>
      </c>
      <c r="E4510" s="11" t="str">
        <f t="shared" si="562"/>
        <v>Clear</v>
      </c>
      <c r="F4510" s="11" t="str">
        <f t="shared" si="563"/>
        <v>CLEAR</v>
      </c>
      <c r="G4510" s="11" t="str">
        <f t="shared" si="564"/>
        <v>clear</v>
      </c>
      <c r="H4510" s="11" t="str">
        <f>'Raw Data'!H4509</f>
        <v>Weekend</v>
      </c>
      <c r="I4510" s="11" t="str">
        <f t="shared" si="565"/>
        <v>WE</v>
      </c>
      <c r="J4510" s="11" t="str">
        <f t="shared" si="566"/>
        <v>Clear</v>
      </c>
      <c r="K4510" s="11" t="str">
        <f>TEXT('Raw Data'!F4509,"0")</f>
        <v>15</v>
      </c>
      <c r="L4510" s="11">
        <f t="shared" si="567"/>
        <v>15</v>
      </c>
    </row>
    <row r="4511" spans="1:12" x14ac:dyDescent="0.3">
      <c r="A4511" s="9">
        <f>'Raw Data'!A4510</f>
        <v>45367.652777777803</v>
      </c>
      <c r="B4511" s="11" t="str">
        <f>'Raw Data'!O4510</f>
        <v>Snow</v>
      </c>
      <c r="C4511" s="11" t="str">
        <f t="shared" si="560"/>
        <v>Snow</v>
      </c>
      <c r="D4511" s="11" t="str">
        <f t="shared" si="561"/>
        <v>Snow</v>
      </c>
      <c r="E4511" s="11" t="str">
        <f t="shared" si="562"/>
        <v>Snow</v>
      </c>
      <c r="F4511" s="11" t="str">
        <f t="shared" si="563"/>
        <v>SNOW</v>
      </c>
      <c r="G4511" s="11" t="str">
        <f t="shared" si="564"/>
        <v>snow</v>
      </c>
      <c r="H4511" s="11" t="str">
        <f>'Raw Data'!H4510</f>
        <v>Weekend</v>
      </c>
      <c r="I4511" s="11" t="str">
        <f t="shared" si="565"/>
        <v>WE</v>
      </c>
      <c r="J4511" s="11" t="str">
        <f t="shared" si="566"/>
        <v>Snow</v>
      </c>
      <c r="K4511" s="11" t="str">
        <f>TEXT('Raw Data'!F4510,"0")</f>
        <v>15</v>
      </c>
      <c r="L4511" s="11">
        <f t="shared" si="567"/>
        <v>15</v>
      </c>
    </row>
    <row r="4512" spans="1:12" x14ac:dyDescent="0.3">
      <c r="A4512" s="9">
        <f>'Raw Data'!A4511</f>
        <v>45367.65625</v>
      </c>
      <c r="B4512" s="11" t="str">
        <f>'Raw Data'!O4511</f>
        <v>Snow</v>
      </c>
      <c r="C4512" s="11" t="str">
        <f t="shared" si="560"/>
        <v>Snow</v>
      </c>
      <c r="D4512" s="11" t="str">
        <f t="shared" si="561"/>
        <v>Snow</v>
      </c>
      <c r="E4512" s="11" t="str">
        <f t="shared" si="562"/>
        <v>Snow</v>
      </c>
      <c r="F4512" s="11" t="str">
        <f t="shared" si="563"/>
        <v>SNOW</v>
      </c>
      <c r="G4512" s="11" t="str">
        <f t="shared" si="564"/>
        <v>snow</v>
      </c>
      <c r="H4512" s="11" t="str">
        <f>'Raw Data'!H4511</f>
        <v>Weekend</v>
      </c>
      <c r="I4512" s="11" t="str">
        <f t="shared" si="565"/>
        <v>WE</v>
      </c>
      <c r="J4512" s="11" t="str">
        <f t="shared" si="566"/>
        <v>Snow</v>
      </c>
      <c r="K4512" s="11" t="str">
        <f>TEXT('Raw Data'!F4511,"0")</f>
        <v>15</v>
      </c>
      <c r="L4512" s="11">
        <f t="shared" si="567"/>
        <v>15</v>
      </c>
    </row>
    <row r="4513" spans="1:12" x14ac:dyDescent="0.3">
      <c r="A4513" s="9">
        <f>'Raw Data'!A4512</f>
        <v>45367.659722222197</v>
      </c>
      <c r="B4513" s="11" t="str">
        <f>'Raw Data'!O4512</f>
        <v>Clear</v>
      </c>
      <c r="C4513" s="11" t="str">
        <f t="shared" si="560"/>
        <v>Clear</v>
      </c>
      <c r="D4513" s="11" t="str">
        <f t="shared" si="561"/>
        <v>Clear</v>
      </c>
      <c r="E4513" s="11" t="str">
        <f t="shared" si="562"/>
        <v>Clear</v>
      </c>
      <c r="F4513" s="11" t="str">
        <f t="shared" si="563"/>
        <v>CLEAR</v>
      </c>
      <c r="G4513" s="11" t="str">
        <f t="shared" si="564"/>
        <v>clear</v>
      </c>
      <c r="H4513" s="11" t="str">
        <f>'Raw Data'!H4512</f>
        <v>Weekend</v>
      </c>
      <c r="I4513" s="11" t="str">
        <f t="shared" si="565"/>
        <v>WE</v>
      </c>
      <c r="J4513" s="11" t="str">
        <f t="shared" si="566"/>
        <v>Clear</v>
      </c>
      <c r="K4513" s="11" t="str">
        <f>TEXT('Raw Data'!F4512,"0")</f>
        <v>15</v>
      </c>
      <c r="L4513" s="11">
        <f t="shared" si="567"/>
        <v>15</v>
      </c>
    </row>
    <row r="4514" spans="1:12" x14ac:dyDescent="0.3">
      <c r="A4514" s="9">
        <f>'Raw Data'!A4513</f>
        <v>45367.663194444503</v>
      </c>
      <c r="B4514" s="11" t="str">
        <f>'Raw Data'!O4513</f>
        <v>Rain</v>
      </c>
      <c r="C4514" s="11" t="str">
        <f t="shared" si="560"/>
        <v>Rain</v>
      </c>
      <c r="D4514" s="11" t="str">
        <f t="shared" si="561"/>
        <v>Rain</v>
      </c>
      <c r="E4514" s="11" t="str">
        <f t="shared" si="562"/>
        <v>Rain</v>
      </c>
      <c r="F4514" s="11" t="str">
        <f t="shared" si="563"/>
        <v>RAIN</v>
      </c>
      <c r="G4514" s="11" t="str">
        <f t="shared" si="564"/>
        <v>rain</v>
      </c>
      <c r="H4514" s="11" t="str">
        <f>'Raw Data'!H4513</f>
        <v>Weekend</v>
      </c>
      <c r="I4514" s="11" t="str">
        <f t="shared" si="565"/>
        <v>WE</v>
      </c>
      <c r="J4514" s="11" t="str">
        <f t="shared" si="566"/>
        <v>Rain</v>
      </c>
      <c r="K4514" s="11" t="str">
        <f>TEXT('Raw Data'!F4513,"0")</f>
        <v>15</v>
      </c>
      <c r="L4514" s="11">
        <f t="shared" si="567"/>
        <v>15</v>
      </c>
    </row>
    <row r="4515" spans="1:12" x14ac:dyDescent="0.3">
      <c r="A4515" s="9">
        <f>'Raw Data'!A4514</f>
        <v>45367.666666666701</v>
      </c>
      <c r="B4515" s="11" t="str">
        <f>'Raw Data'!O4514</f>
        <v>Snow</v>
      </c>
      <c r="C4515" s="11" t="str">
        <f t="shared" si="560"/>
        <v>Snow</v>
      </c>
      <c r="D4515" s="11" t="str">
        <f t="shared" si="561"/>
        <v>Snow</v>
      </c>
      <c r="E4515" s="11" t="str">
        <f t="shared" si="562"/>
        <v>Snow</v>
      </c>
      <c r="F4515" s="11" t="str">
        <f t="shared" si="563"/>
        <v>SNOW</v>
      </c>
      <c r="G4515" s="11" t="str">
        <f t="shared" si="564"/>
        <v>snow</v>
      </c>
      <c r="H4515" s="11" t="str">
        <f>'Raw Data'!H4514</f>
        <v>Weekend</v>
      </c>
      <c r="I4515" s="11" t="str">
        <f t="shared" si="565"/>
        <v>WE</v>
      </c>
      <c r="J4515" s="11" t="str">
        <f t="shared" si="566"/>
        <v>Snow</v>
      </c>
      <c r="K4515" s="11" t="str">
        <f>TEXT('Raw Data'!F4514,"0")</f>
        <v>16</v>
      </c>
      <c r="L4515" s="11">
        <f t="shared" si="567"/>
        <v>16</v>
      </c>
    </row>
    <row r="4516" spans="1:12" x14ac:dyDescent="0.3">
      <c r="A4516" s="9">
        <f>'Raw Data'!A4515</f>
        <v>45367.670138888898</v>
      </c>
      <c r="B4516" s="11" t="str">
        <f>'Raw Data'!O4515</f>
        <v>Clear</v>
      </c>
      <c r="C4516" s="11" t="str">
        <f t="shared" si="560"/>
        <v>Clear</v>
      </c>
      <c r="D4516" s="11" t="str">
        <f t="shared" si="561"/>
        <v>Clear</v>
      </c>
      <c r="E4516" s="11" t="str">
        <f t="shared" si="562"/>
        <v>Clear</v>
      </c>
      <c r="F4516" s="11" t="str">
        <f t="shared" si="563"/>
        <v>CLEAR</v>
      </c>
      <c r="G4516" s="11" t="str">
        <f t="shared" si="564"/>
        <v>clear</v>
      </c>
      <c r="H4516" s="11" t="str">
        <f>'Raw Data'!H4515</f>
        <v>Weekend</v>
      </c>
      <c r="I4516" s="11" t="str">
        <f t="shared" si="565"/>
        <v>WE</v>
      </c>
      <c r="J4516" s="11" t="str">
        <f t="shared" si="566"/>
        <v>Clear</v>
      </c>
      <c r="K4516" s="11" t="str">
        <f>TEXT('Raw Data'!F4515,"0")</f>
        <v>16</v>
      </c>
      <c r="L4516" s="11">
        <f t="shared" si="567"/>
        <v>16</v>
      </c>
    </row>
    <row r="4517" spans="1:12" x14ac:dyDescent="0.3">
      <c r="A4517" s="9">
        <f>'Raw Data'!A4516</f>
        <v>45367.673611111102</v>
      </c>
      <c r="B4517" s="11" t="str">
        <f>'Raw Data'!O4516</f>
        <v>Rain</v>
      </c>
      <c r="C4517" s="11" t="str">
        <f t="shared" si="560"/>
        <v>Rain</v>
      </c>
      <c r="D4517" s="11" t="str">
        <f t="shared" si="561"/>
        <v>Rain</v>
      </c>
      <c r="E4517" s="11" t="str">
        <f t="shared" si="562"/>
        <v>Rain</v>
      </c>
      <c r="F4517" s="11" t="str">
        <f t="shared" si="563"/>
        <v>RAIN</v>
      </c>
      <c r="G4517" s="11" t="str">
        <f t="shared" si="564"/>
        <v>rain</v>
      </c>
      <c r="H4517" s="11" t="str">
        <f>'Raw Data'!H4516</f>
        <v>Weekend</v>
      </c>
      <c r="I4517" s="11" t="str">
        <f t="shared" si="565"/>
        <v>WE</v>
      </c>
      <c r="J4517" s="11" t="str">
        <f t="shared" si="566"/>
        <v>Rain</v>
      </c>
      <c r="K4517" s="11" t="str">
        <f>TEXT('Raw Data'!F4516,"0")</f>
        <v>16</v>
      </c>
      <c r="L4517" s="11">
        <f t="shared" si="567"/>
        <v>16</v>
      </c>
    </row>
    <row r="4518" spans="1:12" x14ac:dyDescent="0.3">
      <c r="A4518" s="9">
        <f>'Raw Data'!A4517</f>
        <v>45367.677083333299</v>
      </c>
      <c r="B4518" s="11" t="str">
        <f>'Raw Data'!O4517</f>
        <v>Snow</v>
      </c>
      <c r="C4518" s="11" t="str">
        <f t="shared" si="560"/>
        <v>Snow</v>
      </c>
      <c r="D4518" s="11" t="str">
        <f t="shared" si="561"/>
        <v>Snow</v>
      </c>
      <c r="E4518" s="11" t="str">
        <f t="shared" si="562"/>
        <v>Snow</v>
      </c>
      <c r="F4518" s="11" t="str">
        <f t="shared" si="563"/>
        <v>SNOW</v>
      </c>
      <c r="G4518" s="11" t="str">
        <f t="shared" si="564"/>
        <v>snow</v>
      </c>
      <c r="H4518" s="11" t="str">
        <f>'Raw Data'!H4517</f>
        <v>Weekend</v>
      </c>
      <c r="I4518" s="11" t="str">
        <f t="shared" si="565"/>
        <v>WE</v>
      </c>
      <c r="J4518" s="11" t="str">
        <f t="shared" si="566"/>
        <v>Snow</v>
      </c>
      <c r="K4518" s="11" t="str">
        <f>TEXT('Raw Data'!F4517,"0")</f>
        <v>16</v>
      </c>
      <c r="L4518" s="11">
        <f t="shared" si="567"/>
        <v>16</v>
      </c>
    </row>
    <row r="4519" spans="1:12" x14ac:dyDescent="0.3">
      <c r="A4519" s="9">
        <f>'Raw Data'!A4518</f>
        <v>45367.680555555598</v>
      </c>
      <c r="B4519" s="11" t="str">
        <f>'Raw Data'!O4518</f>
        <v>Clear</v>
      </c>
      <c r="C4519" s="11" t="str">
        <f t="shared" si="560"/>
        <v>Clear</v>
      </c>
      <c r="D4519" s="11" t="str">
        <f t="shared" si="561"/>
        <v>Clear</v>
      </c>
      <c r="E4519" s="11" t="str">
        <f t="shared" si="562"/>
        <v>Clear</v>
      </c>
      <c r="F4519" s="11" t="str">
        <f t="shared" si="563"/>
        <v>CLEAR</v>
      </c>
      <c r="G4519" s="11" t="str">
        <f t="shared" si="564"/>
        <v>clear</v>
      </c>
      <c r="H4519" s="11" t="str">
        <f>'Raw Data'!H4518</f>
        <v>Weekend</v>
      </c>
      <c r="I4519" s="11" t="str">
        <f t="shared" si="565"/>
        <v>WE</v>
      </c>
      <c r="J4519" s="11" t="str">
        <f t="shared" si="566"/>
        <v>Clear</v>
      </c>
      <c r="K4519" s="11" t="str">
        <f>TEXT('Raw Data'!F4518,"0")</f>
        <v>16</v>
      </c>
      <c r="L4519" s="11">
        <f t="shared" si="567"/>
        <v>16</v>
      </c>
    </row>
    <row r="4520" spans="1:12" x14ac:dyDescent="0.3">
      <c r="A4520" s="9">
        <f>'Raw Data'!A4519</f>
        <v>45367.684027777803</v>
      </c>
      <c r="B4520" s="11" t="str">
        <f>'Raw Data'!O4519</f>
        <v>Snow</v>
      </c>
      <c r="C4520" s="11" t="str">
        <f t="shared" si="560"/>
        <v>Snow</v>
      </c>
      <c r="D4520" s="11" t="str">
        <f t="shared" si="561"/>
        <v>Snow</v>
      </c>
      <c r="E4520" s="11" t="str">
        <f t="shared" si="562"/>
        <v>Snow</v>
      </c>
      <c r="F4520" s="11" t="str">
        <f t="shared" si="563"/>
        <v>SNOW</v>
      </c>
      <c r="G4520" s="11" t="str">
        <f t="shared" si="564"/>
        <v>snow</v>
      </c>
      <c r="H4520" s="11" t="str">
        <f>'Raw Data'!H4519</f>
        <v>Weekend</v>
      </c>
      <c r="I4520" s="11" t="str">
        <f t="shared" si="565"/>
        <v>WE</v>
      </c>
      <c r="J4520" s="11" t="str">
        <f t="shared" si="566"/>
        <v>Snow</v>
      </c>
      <c r="K4520" s="11" t="str">
        <f>TEXT('Raw Data'!F4519,"0")</f>
        <v>16</v>
      </c>
      <c r="L4520" s="11">
        <f t="shared" si="567"/>
        <v>16</v>
      </c>
    </row>
    <row r="4521" spans="1:12" x14ac:dyDescent="0.3">
      <c r="A4521" s="9">
        <f>'Raw Data'!A4520</f>
        <v>45367.6875</v>
      </c>
      <c r="B4521" s="11" t="str">
        <f>'Raw Data'!O4520</f>
        <v>Rain</v>
      </c>
      <c r="C4521" s="11" t="str">
        <f t="shared" si="560"/>
        <v>Rain</v>
      </c>
      <c r="D4521" s="11" t="str">
        <f t="shared" si="561"/>
        <v>Rain</v>
      </c>
      <c r="E4521" s="11" t="str">
        <f t="shared" si="562"/>
        <v>Rain</v>
      </c>
      <c r="F4521" s="11" t="str">
        <f t="shared" si="563"/>
        <v>RAIN</v>
      </c>
      <c r="G4521" s="11" t="str">
        <f t="shared" si="564"/>
        <v>rain</v>
      </c>
      <c r="H4521" s="11" t="str">
        <f>'Raw Data'!H4520</f>
        <v>Weekend</v>
      </c>
      <c r="I4521" s="11" t="str">
        <f t="shared" si="565"/>
        <v>WE</v>
      </c>
      <c r="J4521" s="11" t="str">
        <f t="shared" si="566"/>
        <v>Rain</v>
      </c>
      <c r="K4521" s="11" t="str">
        <f>TEXT('Raw Data'!F4520,"0")</f>
        <v>16</v>
      </c>
      <c r="L4521" s="11">
        <f t="shared" si="567"/>
        <v>16</v>
      </c>
    </row>
    <row r="4522" spans="1:12" x14ac:dyDescent="0.3">
      <c r="A4522" s="9">
        <f>'Raw Data'!A4521</f>
        <v>45367.690972222197</v>
      </c>
      <c r="B4522" s="11" t="str">
        <f>'Raw Data'!O4521</f>
        <v>Rain</v>
      </c>
      <c r="C4522" s="11" t="str">
        <f t="shared" si="560"/>
        <v>Rain</v>
      </c>
      <c r="D4522" s="11" t="str">
        <f t="shared" si="561"/>
        <v>Rain</v>
      </c>
      <c r="E4522" s="11" t="str">
        <f t="shared" si="562"/>
        <v>Rain</v>
      </c>
      <c r="F4522" s="11" t="str">
        <f t="shared" si="563"/>
        <v>RAIN</v>
      </c>
      <c r="G4522" s="11" t="str">
        <f t="shared" si="564"/>
        <v>rain</v>
      </c>
      <c r="H4522" s="11" t="str">
        <f>'Raw Data'!H4521</f>
        <v>Weekend</v>
      </c>
      <c r="I4522" s="11" t="str">
        <f t="shared" si="565"/>
        <v>WE</v>
      </c>
      <c r="J4522" s="11" t="str">
        <f t="shared" si="566"/>
        <v>Rain</v>
      </c>
      <c r="K4522" s="11" t="str">
        <f>TEXT('Raw Data'!F4521,"0")</f>
        <v>16</v>
      </c>
      <c r="L4522" s="11">
        <f t="shared" si="567"/>
        <v>16</v>
      </c>
    </row>
    <row r="4523" spans="1:12" x14ac:dyDescent="0.3">
      <c r="A4523" s="9">
        <f>'Raw Data'!A4522</f>
        <v>45367.694444444503</v>
      </c>
      <c r="B4523" s="11" t="str">
        <f>'Raw Data'!O4522</f>
        <v>Snow</v>
      </c>
      <c r="C4523" s="11" t="str">
        <f t="shared" si="560"/>
        <v>Snow</v>
      </c>
      <c r="D4523" s="11" t="str">
        <f t="shared" si="561"/>
        <v>Snow</v>
      </c>
      <c r="E4523" s="11" t="str">
        <f t="shared" si="562"/>
        <v>Snow</v>
      </c>
      <c r="F4523" s="11" t="str">
        <f t="shared" si="563"/>
        <v>SNOW</v>
      </c>
      <c r="G4523" s="11" t="str">
        <f t="shared" si="564"/>
        <v>snow</v>
      </c>
      <c r="H4523" s="11" t="str">
        <f>'Raw Data'!H4522</f>
        <v>Weekend</v>
      </c>
      <c r="I4523" s="11" t="str">
        <f t="shared" si="565"/>
        <v>WE</v>
      </c>
      <c r="J4523" s="11" t="str">
        <f t="shared" si="566"/>
        <v>Snow</v>
      </c>
      <c r="K4523" s="11" t="str">
        <f>TEXT('Raw Data'!F4522,"0")</f>
        <v>16</v>
      </c>
      <c r="L4523" s="11">
        <f t="shared" si="567"/>
        <v>16</v>
      </c>
    </row>
    <row r="4524" spans="1:12" x14ac:dyDescent="0.3">
      <c r="A4524" s="9">
        <f>'Raw Data'!A4523</f>
        <v>45367.697916666701</v>
      </c>
      <c r="B4524" s="11" t="str">
        <f>'Raw Data'!O4523</f>
        <v>Fog</v>
      </c>
      <c r="C4524" s="11" t="str">
        <f t="shared" si="560"/>
        <v>Fog</v>
      </c>
      <c r="D4524" s="11" t="str">
        <f t="shared" si="561"/>
        <v>Fog</v>
      </c>
      <c r="E4524" s="11" t="str">
        <f t="shared" si="562"/>
        <v>Fog</v>
      </c>
      <c r="F4524" s="11" t="str">
        <f t="shared" si="563"/>
        <v>FOG</v>
      </c>
      <c r="G4524" s="11" t="str">
        <f t="shared" si="564"/>
        <v>fog</v>
      </c>
      <c r="H4524" s="11" t="str">
        <f>'Raw Data'!H4523</f>
        <v>Weekend</v>
      </c>
      <c r="I4524" s="11" t="str">
        <f t="shared" si="565"/>
        <v>WE</v>
      </c>
      <c r="J4524" s="11" t="str">
        <f t="shared" si="566"/>
        <v>Fog</v>
      </c>
      <c r="K4524" s="11" t="str">
        <f>TEXT('Raw Data'!F4523,"0")</f>
        <v>16</v>
      </c>
      <c r="L4524" s="11">
        <f t="shared" si="567"/>
        <v>16</v>
      </c>
    </row>
    <row r="4525" spans="1:12" x14ac:dyDescent="0.3">
      <c r="A4525" s="9">
        <f>'Raw Data'!A4524</f>
        <v>45367.701388888898</v>
      </c>
      <c r="B4525" s="11" t="str">
        <f>'Raw Data'!O4524</f>
        <v>Clear</v>
      </c>
      <c r="C4525" s="11" t="str">
        <f t="shared" si="560"/>
        <v>Clear</v>
      </c>
      <c r="D4525" s="11" t="str">
        <f t="shared" si="561"/>
        <v>Clear</v>
      </c>
      <c r="E4525" s="11" t="str">
        <f t="shared" si="562"/>
        <v>Clear</v>
      </c>
      <c r="F4525" s="11" t="str">
        <f t="shared" si="563"/>
        <v>CLEAR</v>
      </c>
      <c r="G4525" s="11" t="str">
        <f t="shared" si="564"/>
        <v>clear</v>
      </c>
      <c r="H4525" s="11" t="str">
        <f>'Raw Data'!H4524</f>
        <v>Weekend</v>
      </c>
      <c r="I4525" s="11" t="str">
        <f t="shared" si="565"/>
        <v>WE</v>
      </c>
      <c r="J4525" s="11" t="str">
        <f t="shared" si="566"/>
        <v>Clear</v>
      </c>
      <c r="K4525" s="11" t="str">
        <f>TEXT('Raw Data'!F4524,"0")</f>
        <v>16</v>
      </c>
      <c r="L4525" s="11">
        <f t="shared" si="567"/>
        <v>16</v>
      </c>
    </row>
    <row r="4526" spans="1:12" x14ac:dyDescent="0.3">
      <c r="A4526" s="9">
        <f>'Raw Data'!A4525</f>
        <v>45367.704861111102</v>
      </c>
      <c r="B4526" s="11" t="str">
        <f>'Raw Data'!O4525</f>
        <v>Fog</v>
      </c>
      <c r="C4526" s="11" t="str">
        <f t="shared" si="560"/>
        <v>Fog</v>
      </c>
      <c r="D4526" s="11" t="str">
        <f t="shared" si="561"/>
        <v>Fog</v>
      </c>
      <c r="E4526" s="11" t="str">
        <f t="shared" si="562"/>
        <v>Fog</v>
      </c>
      <c r="F4526" s="11" t="str">
        <f t="shared" si="563"/>
        <v>FOG</v>
      </c>
      <c r="G4526" s="11" t="str">
        <f t="shared" si="564"/>
        <v>fog</v>
      </c>
      <c r="H4526" s="11" t="str">
        <f>'Raw Data'!H4525</f>
        <v>Weekend</v>
      </c>
      <c r="I4526" s="11" t="str">
        <f t="shared" si="565"/>
        <v>WE</v>
      </c>
      <c r="J4526" s="11" t="str">
        <f t="shared" si="566"/>
        <v>Fog</v>
      </c>
      <c r="K4526" s="11" t="str">
        <f>TEXT('Raw Data'!F4525,"0")</f>
        <v>16</v>
      </c>
      <c r="L4526" s="11">
        <f t="shared" si="567"/>
        <v>16</v>
      </c>
    </row>
    <row r="4527" spans="1:12" x14ac:dyDescent="0.3">
      <c r="A4527" s="9">
        <f>'Raw Data'!A4526</f>
        <v>45367.708333333299</v>
      </c>
      <c r="B4527" s="11" t="str">
        <f>'Raw Data'!O4526</f>
        <v>Clear</v>
      </c>
      <c r="C4527" s="11" t="str">
        <f t="shared" si="560"/>
        <v>Clear</v>
      </c>
      <c r="D4527" s="11" t="str">
        <f t="shared" si="561"/>
        <v>Clear</v>
      </c>
      <c r="E4527" s="11" t="str">
        <f t="shared" si="562"/>
        <v>Clear</v>
      </c>
      <c r="F4527" s="11" t="str">
        <f t="shared" si="563"/>
        <v>CLEAR</v>
      </c>
      <c r="G4527" s="11" t="str">
        <f t="shared" si="564"/>
        <v>clear</v>
      </c>
      <c r="H4527" s="11" t="str">
        <f>'Raw Data'!H4526</f>
        <v>Weekend</v>
      </c>
      <c r="I4527" s="11" t="str">
        <f t="shared" si="565"/>
        <v>WE</v>
      </c>
      <c r="J4527" s="11" t="str">
        <f t="shared" si="566"/>
        <v>Clear</v>
      </c>
      <c r="K4527" s="11" t="str">
        <f>TEXT('Raw Data'!F4526,"0")</f>
        <v>17</v>
      </c>
      <c r="L4527" s="11">
        <f t="shared" si="567"/>
        <v>17</v>
      </c>
    </row>
    <row r="4528" spans="1:12" x14ac:dyDescent="0.3">
      <c r="A4528" s="9">
        <f>'Raw Data'!A4527</f>
        <v>45367.711805555598</v>
      </c>
      <c r="B4528" s="11" t="str">
        <f>'Raw Data'!O4527</f>
        <v>Clear</v>
      </c>
      <c r="C4528" s="11" t="str">
        <f t="shared" si="560"/>
        <v>Clear</v>
      </c>
      <c r="D4528" s="11" t="str">
        <f t="shared" si="561"/>
        <v>Clear</v>
      </c>
      <c r="E4528" s="11" t="str">
        <f t="shared" si="562"/>
        <v>Clear</v>
      </c>
      <c r="F4528" s="11" t="str">
        <f t="shared" si="563"/>
        <v>CLEAR</v>
      </c>
      <c r="G4528" s="11" t="str">
        <f t="shared" si="564"/>
        <v>clear</v>
      </c>
      <c r="H4528" s="11" t="str">
        <f>'Raw Data'!H4527</f>
        <v>Weekend</v>
      </c>
      <c r="I4528" s="11" t="str">
        <f t="shared" si="565"/>
        <v>WE</v>
      </c>
      <c r="J4528" s="11" t="str">
        <f t="shared" si="566"/>
        <v>Clear</v>
      </c>
      <c r="K4528" s="11" t="str">
        <f>TEXT('Raw Data'!F4527,"0")</f>
        <v>17</v>
      </c>
      <c r="L4528" s="11">
        <f t="shared" si="567"/>
        <v>17</v>
      </c>
    </row>
    <row r="4529" spans="1:12" x14ac:dyDescent="0.3">
      <c r="A4529" s="9">
        <f>'Raw Data'!A4528</f>
        <v>45367.715277777803</v>
      </c>
      <c r="B4529" s="11" t="str">
        <f>'Raw Data'!O4528</f>
        <v>Clear</v>
      </c>
      <c r="C4529" s="11" t="str">
        <f t="shared" si="560"/>
        <v>Clear</v>
      </c>
      <c r="D4529" s="11" t="str">
        <f t="shared" si="561"/>
        <v>Clear</v>
      </c>
      <c r="E4529" s="11" t="str">
        <f t="shared" si="562"/>
        <v>Clear</v>
      </c>
      <c r="F4529" s="11" t="str">
        <f t="shared" si="563"/>
        <v>CLEAR</v>
      </c>
      <c r="G4529" s="11" t="str">
        <f t="shared" si="564"/>
        <v>clear</v>
      </c>
      <c r="H4529" s="11" t="str">
        <f>'Raw Data'!H4528</f>
        <v>Weekend</v>
      </c>
      <c r="I4529" s="11" t="str">
        <f t="shared" si="565"/>
        <v>WE</v>
      </c>
      <c r="J4529" s="11" t="str">
        <f t="shared" si="566"/>
        <v>Clear</v>
      </c>
      <c r="K4529" s="11" t="str">
        <f>TEXT('Raw Data'!F4528,"0")</f>
        <v>17</v>
      </c>
      <c r="L4529" s="11">
        <f t="shared" si="567"/>
        <v>17</v>
      </c>
    </row>
    <row r="4530" spans="1:12" x14ac:dyDescent="0.3">
      <c r="A4530" s="9">
        <f>'Raw Data'!A4529</f>
        <v>45367.71875</v>
      </c>
      <c r="B4530" s="11" t="str">
        <f>'Raw Data'!O4529</f>
        <v>Snow</v>
      </c>
      <c r="C4530" s="11" t="str">
        <f t="shared" si="560"/>
        <v>Snow</v>
      </c>
      <c r="D4530" s="11" t="str">
        <f t="shared" si="561"/>
        <v>Snow</v>
      </c>
      <c r="E4530" s="11" t="str">
        <f t="shared" si="562"/>
        <v>Snow</v>
      </c>
      <c r="F4530" s="11" t="str">
        <f t="shared" si="563"/>
        <v>SNOW</v>
      </c>
      <c r="G4530" s="11" t="str">
        <f t="shared" si="564"/>
        <v>snow</v>
      </c>
      <c r="H4530" s="11" t="str">
        <f>'Raw Data'!H4529</f>
        <v>Weekend</v>
      </c>
      <c r="I4530" s="11" t="str">
        <f t="shared" si="565"/>
        <v>WE</v>
      </c>
      <c r="J4530" s="11" t="str">
        <f t="shared" si="566"/>
        <v>Snow</v>
      </c>
      <c r="K4530" s="11" t="str">
        <f>TEXT('Raw Data'!F4529,"0")</f>
        <v>17</v>
      </c>
      <c r="L4530" s="11">
        <f t="shared" si="567"/>
        <v>17</v>
      </c>
    </row>
    <row r="4531" spans="1:12" x14ac:dyDescent="0.3">
      <c r="A4531" s="9">
        <f>'Raw Data'!A4530</f>
        <v>45367.722222222197</v>
      </c>
      <c r="B4531" s="11" t="str">
        <f>'Raw Data'!O4530</f>
        <v>Rain</v>
      </c>
      <c r="C4531" s="11" t="str">
        <f t="shared" si="560"/>
        <v>Rain</v>
      </c>
      <c r="D4531" s="11" t="str">
        <f t="shared" si="561"/>
        <v>Rain</v>
      </c>
      <c r="E4531" s="11" t="str">
        <f t="shared" si="562"/>
        <v>Rain</v>
      </c>
      <c r="F4531" s="11" t="str">
        <f t="shared" si="563"/>
        <v>RAIN</v>
      </c>
      <c r="G4531" s="11" t="str">
        <f t="shared" si="564"/>
        <v>rain</v>
      </c>
      <c r="H4531" s="11" t="str">
        <f>'Raw Data'!H4530</f>
        <v>Weekend</v>
      </c>
      <c r="I4531" s="11" t="str">
        <f t="shared" si="565"/>
        <v>WE</v>
      </c>
      <c r="J4531" s="11" t="str">
        <f t="shared" si="566"/>
        <v>Rain</v>
      </c>
      <c r="K4531" s="11" t="str">
        <f>TEXT('Raw Data'!F4530,"0")</f>
        <v>17</v>
      </c>
      <c r="L4531" s="11">
        <f t="shared" si="567"/>
        <v>17</v>
      </c>
    </row>
    <row r="4532" spans="1:12" x14ac:dyDescent="0.3">
      <c r="A4532" s="9">
        <f>'Raw Data'!A4531</f>
        <v>45367.725694444503</v>
      </c>
      <c r="B4532" s="11" t="str">
        <f>'Raw Data'!O4531</f>
        <v>Clear</v>
      </c>
      <c r="C4532" s="11" t="str">
        <f t="shared" si="560"/>
        <v>Clear</v>
      </c>
      <c r="D4532" s="11" t="str">
        <f t="shared" si="561"/>
        <v>Clear</v>
      </c>
      <c r="E4532" s="11" t="str">
        <f t="shared" si="562"/>
        <v>Clear</v>
      </c>
      <c r="F4532" s="11" t="str">
        <f t="shared" si="563"/>
        <v>CLEAR</v>
      </c>
      <c r="G4532" s="11" t="str">
        <f t="shared" si="564"/>
        <v>clear</v>
      </c>
      <c r="H4532" s="11" t="str">
        <f>'Raw Data'!H4531</f>
        <v>Weekend</v>
      </c>
      <c r="I4532" s="11" t="str">
        <f t="shared" si="565"/>
        <v>WE</v>
      </c>
      <c r="J4532" s="11" t="str">
        <f t="shared" si="566"/>
        <v>Clear</v>
      </c>
      <c r="K4532" s="11" t="str">
        <f>TEXT('Raw Data'!F4531,"0")</f>
        <v>17</v>
      </c>
      <c r="L4532" s="11">
        <f t="shared" si="567"/>
        <v>17</v>
      </c>
    </row>
    <row r="4533" spans="1:12" x14ac:dyDescent="0.3">
      <c r="A4533" s="9">
        <f>'Raw Data'!A4532</f>
        <v>45367.729166666701</v>
      </c>
      <c r="B4533" s="11" t="str">
        <f>'Raw Data'!O4532</f>
        <v>Rain</v>
      </c>
      <c r="C4533" s="11" t="str">
        <f t="shared" si="560"/>
        <v>Rain</v>
      </c>
      <c r="D4533" s="11" t="str">
        <f t="shared" si="561"/>
        <v>Rain</v>
      </c>
      <c r="E4533" s="11" t="str">
        <f t="shared" si="562"/>
        <v>Rain</v>
      </c>
      <c r="F4533" s="11" t="str">
        <f t="shared" si="563"/>
        <v>RAIN</v>
      </c>
      <c r="G4533" s="11" t="str">
        <f t="shared" si="564"/>
        <v>rain</v>
      </c>
      <c r="H4533" s="11" t="str">
        <f>'Raw Data'!H4532</f>
        <v>Weekend</v>
      </c>
      <c r="I4533" s="11" t="str">
        <f t="shared" si="565"/>
        <v>WE</v>
      </c>
      <c r="J4533" s="11" t="str">
        <f t="shared" si="566"/>
        <v>Rain</v>
      </c>
      <c r="K4533" s="11" t="str">
        <f>TEXT('Raw Data'!F4532,"0")</f>
        <v>17</v>
      </c>
      <c r="L4533" s="11">
        <f t="shared" si="567"/>
        <v>17</v>
      </c>
    </row>
    <row r="4534" spans="1:12" x14ac:dyDescent="0.3">
      <c r="A4534" s="9">
        <f>'Raw Data'!A4533</f>
        <v>45367.732638888898</v>
      </c>
      <c r="B4534" s="11" t="str">
        <f>'Raw Data'!O4533</f>
        <v>Snow</v>
      </c>
      <c r="C4534" s="11" t="str">
        <f t="shared" si="560"/>
        <v>Snow</v>
      </c>
      <c r="D4534" s="11" t="str">
        <f t="shared" si="561"/>
        <v>Snow</v>
      </c>
      <c r="E4534" s="11" t="str">
        <f t="shared" si="562"/>
        <v>Snow</v>
      </c>
      <c r="F4534" s="11" t="str">
        <f t="shared" si="563"/>
        <v>SNOW</v>
      </c>
      <c r="G4534" s="11" t="str">
        <f t="shared" si="564"/>
        <v>snow</v>
      </c>
      <c r="H4534" s="11" t="str">
        <f>'Raw Data'!H4533</f>
        <v>Weekend</v>
      </c>
      <c r="I4534" s="11" t="str">
        <f t="shared" si="565"/>
        <v>WE</v>
      </c>
      <c r="J4534" s="11" t="str">
        <f t="shared" si="566"/>
        <v>Snow</v>
      </c>
      <c r="K4534" s="11" t="str">
        <f>TEXT('Raw Data'!F4533,"0")</f>
        <v>17</v>
      </c>
      <c r="L4534" s="11">
        <f t="shared" si="567"/>
        <v>17</v>
      </c>
    </row>
    <row r="4535" spans="1:12" x14ac:dyDescent="0.3">
      <c r="A4535" s="9">
        <f>'Raw Data'!A4534</f>
        <v>45367.736111111102</v>
      </c>
      <c r="B4535" s="11" t="str">
        <f>'Raw Data'!O4534</f>
        <v>Clear</v>
      </c>
      <c r="C4535" s="11" t="str">
        <f t="shared" si="560"/>
        <v>Clear</v>
      </c>
      <c r="D4535" s="11" t="str">
        <f t="shared" si="561"/>
        <v>Clear</v>
      </c>
      <c r="E4535" s="11" t="str">
        <f t="shared" si="562"/>
        <v>Clear</v>
      </c>
      <c r="F4535" s="11" t="str">
        <f t="shared" si="563"/>
        <v>CLEAR</v>
      </c>
      <c r="G4535" s="11" t="str">
        <f t="shared" si="564"/>
        <v>clear</v>
      </c>
      <c r="H4535" s="11" t="str">
        <f>'Raw Data'!H4534</f>
        <v>Weekend</v>
      </c>
      <c r="I4535" s="11" t="str">
        <f t="shared" si="565"/>
        <v>WE</v>
      </c>
      <c r="J4535" s="11" t="str">
        <f t="shared" si="566"/>
        <v>Clear</v>
      </c>
      <c r="K4535" s="11" t="str">
        <f>TEXT('Raw Data'!F4534,"0")</f>
        <v>17</v>
      </c>
      <c r="L4535" s="11">
        <f t="shared" si="567"/>
        <v>17</v>
      </c>
    </row>
    <row r="4536" spans="1:12" x14ac:dyDescent="0.3">
      <c r="A4536" s="9">
        <f>'Raw Data'!A4535</f>
        <v>45367.739583333299</v>
      </c>
      <c r="B4536" s="11" t="str">
        <f>'Raw Data'!O4535</f>
        <v>Rain</v>
      </c>
      <c r="C4536" s="11" t="str">
        <f t="shared" si="560"/>
        <v>Rain</v>
      </c>
      <c r="D4536" s="11" t="str">
        <f t="shared" si="561"/>
        <v>Rain</v>
      </c>
      <c r="E4536" s="11" t="str">
        <f t="shared" si="562"/>
        <v>Rain</v>
      </c>
      <c r="F4536" s="11" t="str">
        <f t="shared" si="563"/>
        <v>RAIN</v>
      </c>
      <c r="G4536" s="11" t="str">
        <f t="shared" si="564"/>
        <v>rain</v>
      </c>
      <c r="H4536" s="11" t="str">
        <f>'Raw Data'!H4535</f>
        <v>Weekend</v>
      </c>
      <c r="I4536" s="11" t="str">
        <f t="shared" si="565"/>
        <v>WE</v>
      </c>
      <c r="J4536" s="11" t="str">
        <f t="shared" si="566"/>
        <v>Rain</v>
      </c>
      <c r="K4536" s="11" t="str">
        <f>TEXT('Raw Data'!F4535,"0")</f>
        <v>17</v>
      </c>
      <c r="L4536" s="11">
        <f t="shared" si="567"/>
        <v>17</v>
      </c>
    </row>
    <row r="4537" spans="1:12" x14ac:dyDescent="0.3">
      <c r="A4537" s="9">
        <f>'Raw Data'!A4536</f>
        <v>45367.743055555598</v>
      </c>
      <c r="B4537" s="11" t="str">
        <f>'Raw Data'!O4536</f>
        <v>Rain</v>
      </c>
      <c r="C4537" s="11" t="str">
        <f t="shared" si="560"/>
        <v>Rain</v>
      </c>
      <c r="D4537" s="11" t="str">
        <f t="shared" si="561"/>
        <v>Rain</v>
      </c>
      <c r="E4537" s="11" t="str">
        <f t="shared" si="562"/>
        <v>Rain</v>
      </c>
      <c r="F4537" s="11" t="str">
        <f t="shared" si="563"/>
        <v>RAIN</v>
      </c>
      <c r="G4537" s="11" t="str">
        <f t="shared" si="564"/>
        <v>rain</v>
      </c>
      <c r="H4537" s="11" t="str">
        <f>'Raw Data'!H4536</f>
        <v>Weekend</v>
      </c>
      <c r="I4537" s="11" t="str">
        <f t="shared" si="565"/>
        <v>WE</v>
      </c>
      <c r="J4537" s="11" t="str">
        <f t="shared" si="566"/>
        <v>Rain</v>
      </c>
      <c r="K4537" s="11" t="str">
        <f>TEXT('Raw Data'!F4536,"0")</f>
        <v>17</v>
      </c>
      <c r="L4537" s="11">
        <f t="shared" si="567"/>
        <v>17</v>
      </c>
    </row>
    <row r="4538" spans="1:12" x14ac:dyDescent="0.3">
      <c r="A4538" s="9">
        <f>'Raw Data'!A4537</f>
        <v>45367.746527777803</v>
      </c>
      <c r="B4538" s="11" t="str">
        <f>'Raw Data'!O4537</f>
        <v>Snow</v>
      </c>
      <c r="C4538" s="11" t="str">
        <f t="shared" si="560"/>
        <v>Snow</v>
      </c>
      <c r="D4538" s="11" t="str">
        <f t="shared" si="561"/>
        <v>Snow</v>
      </c>
      <c r="E4538" s="11" t="str">
        <f t="shared" si="562"/>
        <v>Snow</v>
      </c>
      <c r="F4538" s="11" t="str">
        <f t="shared" si="563"/>
        <v>SNOW</v>
      </c>
      <c r="G4538" s="11" t="str">
        <f t="shared" si="564"/>
        <v>snow</v>
      </c>
      <c r="H4538" s="11" t="str">
        <f>'Raw Data'!H4537</f>
        <v>Weekend</v>
      </c>
      <c r="I4538" s="11" t="str">
        <f t="shared" si="565"/>
        <v>WE</v>
      </c>
      <c r="J4538" s="11" t="str">
        <f t="shared" si="566"/>
        <v>Snow</v>
      </c>
      <c r="K4538" s="11" t="str">
        <f>TEXT('Raw Data'!F4537,"0")</f>
        <v>17</v>
      </c>
      <c r="L4538" s="11">
        <f t="shared" si="567"/>
        <v>17</v>
      </c>
    </row>
    <row r="4539" spans="1:12" x14ac:dyDescent="0.3">
      <c r="A4539" s="9">
        <f>'Raw Data'!A4538</f>
        <v>45367.75</v>
      </c>
      <c r="B4539" s="11" t="str">
        <f>'Raw Data'!O4538</f>
        <v>Fog</v>
      </c>
      <c r="C4539" s="11" t="str">
        <f t="shared" si="560"/>
        <v>Fog</v>
      </c>
      <c r="D4539" s="11" t="str">
        <f t="shared" si="561"/>
        <v>Fog</v>
      </c>
      <c r="E4539" s="11" t="str">
        <f t="shared" si="562"/>
        <v>Fog</v>
      </c>
      <c r="F4539" s="11" t="str">
        <f t="shared" si="563"/>
        <v>FOG</v>
      </c>
      <c r="G4539" s="11" t="str">
        <f t="shared" si="564"/>
        <v>fog</v>
      </c>
      <c r="H4539" s="11" t="str">
        <f>'Raw Data'!H4538</f>
        <v>Weekend</v>
      </c>
      <c r="I4539" s="11" t="str">
        <f t="shared" si="565"/>
        <v>WE</v>
      </c>
      <c r="J4539" s="11" t="str">
        <f t="shared" si="566"/>
        <v>Fog</v>
      </c>
      <c r="K4539" s="11" t="str">
        <f>TEXT('Raw Data'!F4538,"0")</f>
        <v>18</v>
      </c>
      <c r="L4539" s="11">
        <f t="shared" si="567"/>
        <v>18</v>
      </c>
    </row>
    <row r="4540" spans="1:12" x14ac:dyDescent="0.3">
      <c r="A4540" s="9">
        <f>'Raw Data'!A4539</f>
        <v>45367.753472222197</v>
      </c>
      <c r="B4540" s="11" t="str">
        <f>'Raw Data'!O4539</f>
        <v>Clear</v>
      </c>
      <c r="C4540" s="11" t="str">
        <f t="shared" si="560"/>
        <v>Clear</v>
      </c>
      <c r="D4540" s="11" t="str">
        <f t="shared" si="561"/>
        <v>Clear</v>
      </c>
      <c r="E4540" s="11" t="str">
        <f t="shared" si="562"/>
        <v>Clear</v>
      </c>
      <c r="F4540" s="11" t="str">
        <f t="shared" si="563"/>
        <v>CLEAR</v>
      </c>
      <c r="G4540" s="11" t="str">
        <f t="shared" si="564"/>
        <v>clear</v>
      </c>
      <c r="H4540" s="11" t="str">
        <f>'Raw Data'!H4539</f>
        <v>Weekend</v>
      </c>
      <c r="I4540" s="11" t="str">
        <f t="shared" si="565"/>
        <v>WE</v>
      </c>
      <c r="J4540" s="11" t="str">
        <f t="shared" si="566"/>
        <v>Clear</v>
      </c>
      <c r="K4540" s="11" t="str">
        <f>TEXT('Raw Data'!F4539,"0")</f>
        <v>18</v>
      </c>
      <c r="L4540" s="11">
        <f t="shared" si="567"/>
        <v>18</v>
      </c>
    </row>
    <row r="4541" spans="1:12" x14ac:dyDescent="0.3">
      <c r="A4541" s="9">
        <f>'Raw Data'!A4540</f>
        <v>45367.756944444503</v>
      </c>
      <c r="B4541" s="11" t="str">
        <f>'Raw Data'!O4540</f>
        <v>Snow</v>
      </c>
      <c r="C4541" s="11" t="str">
        <f t="shared" si="560"/>
        <v>Snow</v>
      </c>
      <c r="D4541" s="11" t="str">
        <f t="shared" si="561"/>
        <v>Snow</v>
      </c>
      <c r="E4541" s="11" t="str">
        <f t="shared" si="562"/>
        <v>Snow</v>
      </c>
      <c r="F4541" s="11" t="str">
        <f t="shared" si="563"/>
        <v>SNOW</v>
      </c>
      <c r="G4541" s="11" t="str">
        <f t="shared" si="564"/>
        <v>snow</v>
      </c>
      <c r="H4541" s="11" t="str">
        <f>'Raw Data'!H4540</f>
        <v>Weekend</v>
      </c>
      <c r="I4541" s="11" t="str">
        <f t="shared" si="565"/>
        <v>WE</v>
      </c>
      <c r="J4541" s="11" t="str">
        <f t="shared" si="566"/>
        <v>Snow</v>
      </c>
      <c r="K4541" s="11" t="str">
        <f>TEXT('Raw Data'!F4540,"0")</f>
        <v>18</v>
      </c>
      <c r="L4541" s="11">
        <f t="shared" si="567"/>
        <v>18</v>
      </c>
    </row>
    <row r="4542" spans="1:12" x14ac:dyDescent="0.3">
      <c r="A4542" s="9">
        <f>'Raw Data'!A4541</f>
        <v>45367.760416666701</v>
      </c>
      <c r="B4542" s="11" t="str">
        <f>'Raw Data'!O4541</f>
        <v>Rain</v>
      </c>
      <c r="C4542" s="11" t="str">
        <f t="shared" si="560"/>
        <v>Rain</v>
      </c>
      <c r="D4542" s="11" t="str">
        <f t="shared" si="561"/>
        <v>Rain</v>
      </c>
      <c r="E4542" s="11" t="str">
        <f t="shared" si="562"/>
        <v>Rain</v>
      </c>
      <c r="F4542" s="11" t="str">
        <f t="shared" si="563"/>
        <v>RAIN</v>
      </c>
      <c r="G4542" s="11" t="str">
        <f t="shared" si="564"/>
        <v>rain</v>
      </c>
      <c r="H4542" s="11" t="str">
        <f>'Raw Data'!H4541</f>
        <v>Weekend</v>
      </c>
      <c r="I4542" s="11" t="str">
        <f t="shared" si="565"/>
        <v>WE</v>
      </c>
      <c r="J4542" s="11" t="str">
        <f t="shared" si="566"/>
        <v>Rain</v>
      </c>
      <c r="K4542" s="11" t="str">
        <f>TEXT('Raw Data'!F4541,"0")</f>
        <v>18</v>
      </c>
      <c r="L4542" s="11">
        <f t="shared" si="567"/>
        <v>18</v>
      </c>
    </row>
    <row r="4543" spans="1:12" x14ac:dyDescent="0.3">
      <c r="A4543" s="9">
        <f>'Raw Data'!A4542</f>
        <v>45367.763888888898</v>
      </c>
      <c r="B4543" s="11" t="str">
        <f>'Raw Data'!O4542</f>
        <v>Snow</v>
      </c>
      <c r="C4543" s="11" t="str">
        <f t="shared" si="560"/>
        <v>Snow</v>
      </c>
      <c r="D4543" s="11" t="str">
        <f t="shared" si="561"/>
        <v>Snow</v>
      </c>
      <c r="E4543" s="11" t="str">
        <f t="shared" si="562"/>
        <v>Snow</v>
      </c>
      <c r="F4543" s="11" t="str">
        <f t="shared" si="563"/>
        <v>SNOW</v>
      </c>
      <c r="G4543" s="11" t="str">
        <f t="shared" si="564"/>
        <v>snow</v>
      </c>
      <c r="H4543" s="11" t="str">
        <f>'Raw Data'!H4542</f>
        <v>Weekend</v>
      </c>
      <c r="I4543" s="11" t="str">
        <f t="shared" si="565"/>
        <v>WE</v>
      </c>
      <c r="J4543" s="11" t="str">
        <f t="shared" si="566"/>
        <v>Snow</v>
      </c>
      <c r="K4543" s="11" t="str">
        <f>TEXT('Raw Data'!F4542,"0")</f>
        <v>18</v>
      </c>
      <c r="L4543" s="11">
        <f t="shared" si="567"/>
        <v>18</v>
      </c>
    </row>
    <row r="4544" spans="1:12" x14ac:dyDescent="0.3">
      <c r="A4544" s="9">
        <f>'Raw Data'!A4543</f>
        <v>45367.767361111102</v>
      </c>
      <c r="B4544" s="11" t="str">
        <f>'Raw Data'!O4543</f>
        <v>Rain</v>
      </c>
      <c r="C4544" s="11" t="str">
        <f t="shared" si="560"/>
        <v>Rain</v>
      </c>
      <c r="D4544" s="11" t="str">
        <f t="shared" si="561"/>
        <v>Rain</v>
      </c>
      <c r="E4544" s="11" t="str">
        <f t="shared" si="562"/>
        <v>Rain</v>
      </c>
      <c r="F4544" s="11" t="str">
        <f t="shared" si="563"/>
        <v>RAIN</v>
      </c>
      <c r="G4544" s="11" t="str">
        <f t="shared" si="564"/>
        <v>rain</v>
      </c>
      <c r="H4544" s="11" t="str">
        <f>'Raw Data'!H4543</f>
        <v>Weekend</v>
      </c>
      <c r="I4544" s="11" t="str">
        <f t="shared" si="565"/>
        <v>WE</v>
      </c>
      <c r="J4544" s="11" t="str">
        <f t="shared" si="566"/>
        <v>Rain</v>
      </c>
      <c r="K4544" s="11" t="str">
        <f>TEXT('Raw Data'!F4543,"0")</f>
        <v>18</v>
      </c>
      <c r="L4544" s="11">
        <f t="shared" si="567"/>
        <v>18</v>
      </c>
    </row>
    <row r="4545" spans="1:12" x14ac:dyDescent="0.3">
      <c r="A4545" s="9">
        <f>'Raw Data'!A4544</f>
        <v>45367.770833333299</v>
      </c>
      <c r="B4545" s="11" t="str">
        <f>'Raw Data'!O4544</f>
        <v>Fog</v>
      </c>
      <c r="C4545" s="11" t="str">
        <f t="shared" si="560"/>
        <v>Fog</v>
      </c>
      <c r="D4545" s="11" t="str">
        <f t="shared" si="561"/>
        <v>Fog</v>
      </c>
      <c r="E4545" s="11" t="str">
        <f t="shared" si="562"/>
        <v>Fog</v>
      </c>
      <c r="F4545" s="11" t="str">
        <f t="shared" si="563"/>
        <v>FOG</v>
      </c>
      <c r="G4545" s="11" t="str">
        <f t="shared" si="564"/>
        <v>fog</v>
      </c>
      <c r="H4545" s="11" t="str">
        <f>'Raw Data'!H4544</f>
        <v>Weekend</v>
      </c>
      <c r="I4545" s="11" t="str">
        <f t="shared" si="565"/>
        <v>WE</v>
      </c>
      <c r="J4545" s="11" t="str">
        <f t="shared" si="566"/>
        <v>Fog</v>
      </c>
      <c r="K4545" s="11" t="str">
        <f>TEXT('Raw Data'!F4544,"0")</f>
        <v>18</v>
      </c>
      <c r="L4545" s="11">
        <f t="shared" si="567"/>
        <v>18</v>
      </c>
    </row>
    <row r="4546" spans="1:12" x14ac:dyDescent="0.3">
      <c r="A4546" s="9">
        <f>'Raw Data'!A4545</f>
        <v>45367.774305555598</v>
      </c>
      <c r="B4546" s="11" t="str">
        <f>'Raw Data'!O4545</f>
        <v>Clear</v>
      </c>
      <c r="C4546" s="11" t="str">
        <f t="shared" si="560"/>
        <v>Clear</v>
      </c>
      <c r="D4546" s="11" t="str">
        <f t="shared" si="561"/>
        <v>Clear</v>
      </c>
      <c r="E4546" s="11" t="str">
        <f t="shared" si="562"/>
        <v>Clear</v>
      </c>
      <c r="F4546" s="11" t="str">
        <f t="shared" si="563"/>
        <v>CLEAR</v>
      </c>
      <c r="G4546" s="11" t="str">
        <f t="shared" si="564"/>
        <v>clear</v>
      </c>
      <c r="H4546" s="11" t="str">
        <f>'Raw Data'!H4545</f>
        <v>Weekend</v>
      </c>
      <c r="I4546" s="11" t="str">
        <f t="shared" si="565"/>
        <v>WE</v>
      </c>
      <c r="J4546" s="11" t="str">
        <f t="shared" si="566"/>
        <v>Clear</v>
      </c>
      <c r="K4546" s="11" t="str">
        <f>TEXT('Raw Data'!F4545,"0")</f>
        <v>18</v>
      </c>
      <c r="L4546" s="11">
        <f t="shared" si="567"/>
        <v>18</v>
      </c>
    </row>
    <row r="4547" spans="1:12" x14ac:dyDescent="0.3">
      <c r="A4547" s="9">
        <f>'Raw Data'!A4546</f>
        <v>45367.777777777803</v>
      </c>
      <c r="B4547" s="11" t="str">
        <f>'Raw Data'!O4546</f>
        <v>Rain</v>
      </c>
      <c r="C4547" s="11" t="str">
        <f t="shared" ref="C4547:C4610" si="568">TRIM(B4547)</f>
        <v>Rain</v>
      </c>
      <c r="D4547" s="11" t="str">
        <f t="shared" ref="D4547:D4610" si="569">CLEAN(C4547)</f>
        <v>Rain</v>
      </c>
      <c r="E4547" s="11" t="str">
        <f t="shared" ref="E4547:E4610" si="570">PROPER(D4547)</f>
        <v>Rain</v>
      </c>
      <c r="F4547" s="11" t="str">
        <f t="shared" ref="F4547:F4610" si="571">UPPER(B4547)</f>
        <v>RAIN</v>
      </c>
      <c r="G4547" s="11" t="str">
        <f t="shared" ref="G4547:G4610" si="572">LOWER(B4547)</f>
        <v>rain</v>
      </c>
      <c r="H4547" s="11" t="str">
        <f>'Raw Data'!H4546</f>
        <v>Weekend</v>
      </c>
      <c r="I4547" s="11" t="str">
        <f t="shared" ref="I4547:I4610" si="573">SUBSTITUTE(SUBSTITUTE(H4547,"Weekday","WD"),"Weekend","WE")</f>
        <v>WE</v>
      </c>
      <c r="J4547" s="11" t="str">
        <f t="shared" ref="J4547:J4610" si="574">PROPER(TRIM(CLEAN(B4547)))</f>
        <v>Rain</v>
      </c>
      <c r="K4547" s="11" t="str">
        <f>TEXT('Raw Data'!F4546,"0")</f>
        <v>18</v>
      </c>
      <c r="L4547" s="11">
        <f t="shared" ref="L4547:L4610" si="575">VALUE(K4547)</f>
        <v>18</v>
      </c>
    </row>
    <row r="4548" spans="1:12" x14ac:dyDescent="0.3">
      <c r="A4548" s="9">
        <f>'Raw Data'!A4547</f>
        <v>45367.78125</v>
      </c>
      <c r="B4548" s="11" t="str">
        <f>'Raw Data'!O4547</f>
        <v>Clear</v>
      </c>
      <c r="C4548" s="11" t="str">
        <f t="shared" si="568"/>
        <v>Clear</v>
      </c>
      <c r="D4548" s="11" t="str">
        <f t="shared" si="569"/>
        <v>Clear</v>
      </c>
      <c r="E4548" s="11" t="str">
        <f t="shared" si="570"/>
        <v>Clear</v>
      </c>
      <c r="F4548" s="11" t="str">
        <f t="shared" si="571"/>
        <v>CLEAR</v>
      </c>
      <c r="G4548" s="11" t="str">
        <f t="shared" si="572"/>
        <v>clear</v>
      </c>
      <c r="H4548" s="11" t="str">
        <f>'Raw Data'!H4547</f>
        <v>Weekend</v>
      </c>
      <c r="I4548" s="11" t="str">
        <f t="shared" si="573"/>
        <v>WE</v>
      </c>
      <c r="J4548" s="11" t="str">
        <f t="shared" si="574"/>
        <v>Clear</v>
      </c>
      <c r="K4548" s="11" t="str">
        <f>TEXT('Raw Data'!F4547,"0")</f>
        <v>18</v>
      </c>
      <c r="L4548" s="11">
        <f t="shared" si="575"/>
        <v>18</v>
      </c>
    </row>
    <row r="4549" spans="1:12" x14ac:dyDescent="0.3">
      <c r="A4549" s="9">
        <f>'Raw Data'!A4548</f>
        <v>45367.784722222197</v>
      </c>
      <c r="B4549" s="11" t="str">
        <f>'Raw Data'!O4548</f>
        <v>Fog</v>
      </c>
      <c r="C4549" s="11" t="str">
        <f t="shared" si="568"/>
        <v>Fog</v>
      </c>
      <c r="D4549" s="11" t="str">
        <f t="shared" si="569"/>
        <v>Fog</v>
      </c>
      <c r="E4549" s="11" t="str">
        <f t="shared" si="570"/>
        <v>Fog</v>
      </c>
      <c r="F4549" s="11" t="str">
        <f t="shared" si="571"/>
        <v>FOG</v>
      </c>
      <c r="G4549" s="11" t="str">
        <f t="shared" si="572"/>
        <v>fog</v>
      </c>
      <c r="H4549" s="11" t="str">
        <f>'Raw Data'!H4548</f>
        <v>Weekend</v>
      </c>
      <c r="I4549" s="11" t="str">
        <f t="shared" si="573"/>
        <v>WE</v>
      </c>
      <c r="J4549" s="11" t="str">
        <f t="shared" si="574"/>
        <v>Fog</v>
      </c>
      <c r="K4549" s="11" t="str">
        <f>TEXT('Raw Data'!F4548,"0")</f>
        <v>18</v>
      </c>
      <c r="L4549" s="11">
        <f t="shared" si="575"/>
        <v>18</v>
      </c>
    </row>
    <row r="4550" spans="1:12" x14ac:dyDescent="0.3">
      <c r="A4550" s="9">
        <f>'Raw Data'!A4549</f>
        <v>45367.788194444503</v>
      </c>
      <c r="B4550" s="11" t="str">
        <f>'Raw Data'!O4549</f>
        <v>Fog</v>
      </c>
      <c r="C4550" s="11" t="str">
        <f t="shared" si="568"/>
        <v>Fog</v>
      </c>
      <c r="D4550" s="11" t="str">
        <f t="shared" si="569"/>
        <v>Fog</v>
      </c>
      <c r="E4550" s="11" t="str">
        <f t="shared" si="570"/>
        <v>Fog</v>
      </c>
      <c r="F4550" s="11" t="str">
        <f t="shared" si="571"/>
        <v>FOG</v>
      </c>
      <c r="G4550" s="11" t="str">
        <f t="shared" si="572"/>
        <v>fog</v>
      </c>
      <c r="H4550" s="11" t="str">
        <f>'Raw Data'!H4549</f>
        <v>Weekend</v>
      </c>
      <c r="I4550" s="11" t="str">
        <f t="shared" si="573"/>
        <v>WE</v>
      </c>
      <c r="J4550" s="11" t="str">
        <f t="shared" si="574"/>
        <v>Fog</v>
      </c>
      <c r="K4550" s="11" t="str">
        <f>TEXT('Raw Data'!F4549,"0")</f>
        <v>18</v>
      </c>
      <c r="L4550" s="11">
        <f t="shared" si="575"/>
        <v>18</v>
      </c>
    </row>
    <row r="4551" spans="1:12" x14ac:dyDescent="0.3">
      <c r="A4551" s="9">
        <f>'Raw Data'!A4550</f>
        <v>45367.791666666701</v>
      </c>
      <c r="B4551" s="11" t="str">
        <f>'Raw Data'!O4550</f>
        <v>Rain</v>
      </c>
      <c r="C4551" s="11" t="str">
        <f t="shared" si="568"/>
        <v>Rain</v>
      </c>
      <c r="D4551" s="11" t="str">
        <f t="shared" si="569"/>
        <v>Rain</v>
      </c>
      <c r="E4551" s="11" t="str">
        <f t="shared" si="570"/>
        <v>Rain</v>
      </c>
      <c r="F4551" s="11" t="str">
        <f t="shared" si="571"/>
        <v>RAIN</v>
      </c>
      <c r="G4551" s="11" t="str">
        <f t="shared" si="572"/>
        <v>rain</v>
      </c>
      <c r="H4551" s="11" t="str">
        <f>'Raw Data'!H4550</f>
        <v>Weekend</v>
      </c>
      <c r="I4551" s="11" t="str">
        <f t="shared" si="573"/>
        <v>WE</v>
      </c>
      <c r="J4551" s="11" t="str">
        <f t="shared" si="574"/>
        <v>Rain</v>
      </c>
      <c r="K4551" s="11" t="str">
        <f>TEXT('Raw Data'!F4550,"0")</f>
        <v>19</v>
      </c>
      <c r="L4551" s="11">
        <f t="shared" si="575"/>
        <v>19</v>
      </c>
    </row>
    <row r="4552" spans="1:12" x14ac:dyDescent="0.3">
      <c r="A4552" s="9">
        <f>'Raw Data'!A4551</f>
        <v>45367.795138888898</v>
      </c>
      <c r="B4552" s="11" t="str">
        <f>'Raw Data'!O4551</f>
        <v>Clear</v>
      </c>
      <c r="C4552" s="11" t="str">
        <f t="shared" si="568"/>
        <v>Clear</v>
      </c>
      <c r="D4552" s="11" t="str">
        <f t="shared" si="569"/>
        <v>Clear</v>
      </c>
      <c r="E4552" s="11" t="str">
        <f t="shared" si="570"/>
        <v>Clear</v>
      </c>
      <c r="F4552" s="11" t="str">
        <f t="shared" si="571"/>
        <v>CLEAR</v>
      </c>
      <c r="G4552" s="11" t="str">
        <f t="shared" si="572"/>
        <v>clear</v>
      </c>
      <c r="H4552" s="11" t="str">
        <f>'Raw Data'!H4551</f>
        <v>Weekend</v>
      </c>
      <c r="I4552" s="11" t="str">
        <f t="shared" si="573"/>
        <v>WE</v>
      </c>
      <c r="J4552" s="11" t="str">
        <f t="shared" si="574"/>
        <v>Clear</v>
      </c>
      <c r="K4552" s="11" t="str">
        <f>TEXT('Raw Data'!F4551,"0")</f>
        <v>19</v>
      </c>
      <c r="L4552" s="11">
        <f t="shared" si="575"/>
        <v>19</v>
      </c>
    </row>
    <row r="4553" spans="1:12" x14ac:dyDescent="0.3">
      <c r="A4553" s="9">
        <f>'Raw Data'!A4552</f>
        <v>45367.798611111102</v>
      </c>
      <c r="B4553" s="11" t="str">
        <f>'Raw Data'!O4552</f>
        <v>Snow</v>
      </c>
      <c r="C4553" s="11" t="str">
        <f t="shared" si="568"/>
        <v>Snow</v>
      </c>
      <c r="D4553" s="11" t="str">
        <f t="shared" si="569"/>
        <v>Snow</v>
      </c>
      <c r="E4553" s="11" t="str">
        <f t="shared" si="570"/>
        <v>Snow</v>
      </c>
      <c r="F4553" s="11" t="str">
        <f t="shared" si="571"/>
        <v>SNOW</v>
      </c>
      <c r="G4553" s="11" t="str">
        <f t="shared" si="572"/>
        <v>snow</v>
      </c>
      <c r="H4553" s="11" t="str">
        <f>'Raw Data'!H4552</f>
        <v>Weekend</v>
      </c>
      <c r="I4553" s="11" t="str">
        <f t="shared" si="573"/>
        <v>WE</v>
      </c>
      <c r="J4553" s="11" t="str">
        <f t="shared" si="574"/>
        <v>Snow</v>
      </c>
      <c r="K4553" s="11" t="str">
        <f>TEXT('Raw Data'!F4552,"0")</f>
        <v>19</v>
      </c>
      <c r="L4553" s="11">
        <f t="shared" si="575"/>
        <v>19</v>
      </c>
    </row>
    <row r="4554" spans="1:12" x14ac:dyDescent="0.3">
      <c r="A4554" s="9">
        <f>'Raw Data'!A4553</f>
        <v>45367.802083333299</v>
      </c>
      <c r="B4554" s="11" t="str">
        <f>'Raw Data'!O4553</f>
        <v>Clear</v>
      </c>
      <c r="C4554" s="11" t="str">
        <f t="shared" si="568"/>
        <v>Clear</v>
      </c>
      <c r="D4554" s="11" t="str">
        <f t="shared" si="569"/>
        <v>Clear</v>
      </c>
      <c r="E4554" s="11" t="str">
        <f t="shared" si="570"/>
        <v>Clear</v>
      </c>
      <c r="F4554" s="11" t="str">
        <f t="shared" si="571"/>
        <v>CLEAR</v>
      </c>
      <c r="G4554" s="11" t="str">
        <f t="shared" si="572"/>
        <v>clear</v>
      </c>
      <c r="H4554" s="11" t="str">
        <f>'Raw Data'!H4553</f>
        <v>Weekend</v>
      </c>
      <c r="I4554" s="11" t="str">
        <f t="shared" si="573"/>
        <v>WE</v>
      </c>
      <c r="J4554" s="11" t="str">
        <f t="shared" si="574"/>
        <v>Clear</v>
      </c>
      <c r="K4554" s="11" t="str">
        <f>TEXT('Raw Data'!F4553,"0")</f>
        <v>19</v>
      </c>
      <c r="L4554" s="11">
        <f t="shared" si="575"/>
        <v>19</v>
      </c>
    </row>
    <row r="4555" spans="1:12" x14ac:dyDescent="0.3">
      <c r="A4555" s="9">
        <f>'Raw Data'!A4554</f>
        <v>45367.805555555598</v>
      </c>
      <c r="B4555" s="11" t="str">
        <f>'Raw Data'!O4554</f>
        <v>Rain</v>
      </c>
      <c r="C4555" s="11" t="str">
        <f t="shared" si="568"/>
        <v>Rain</v>
      </c>
      <c r="D4555" s="11" t="str">
        <f t="shared" si="569"/>
        <v>Rain</v>
      </c>
      <c r="E4555" s="11" t="str">
        <f t="shared" si="570"/>
        <v>Rain</v>
      </c>
      <c r="F4555" s="11" t="str">
        <f t="shared" si="571"/>
        <v>RAIN</v>
      </c>
      <c r="G4555" s="11" t="str">
        <f t="shared" si="572"/>
        <v>rain</v>
      </c>
      <c r="H4555" s="11" t="str">
        <f>'Raw Data'!H4554</f>
        <v>Weekend</v>
      </c>
      <c r="I4555" s="11" t="str">
        <f t="shared" si="573"/>
        <v>WE</v>
      </c>
      <c r="J4555" s="11" t="str">
        <f t="shared" si="574"/>
        <v>Rain</v>
      </c>
      <c r="K4555" s="11" t="str">
        <f>TEXT('Raw Data'!F4554,"0")</f>
        <v>19</v>
      </c>
      <c r="L4555" s="11">
        <f t="shared" si="575"/>
        <v>19</v>
      </c>
    </row>
    <row r="4556" spans="1:12" x14ac:dyDescent="0.3">
      <c r="A4556" s="9">
        <f>'Raw Data'!A4555</f>
        <v>45367.809027777803</v>
      </c>
      <c r="B4556" s="11" t="str">
        <f>'Raw Data'!O4555</f>
        <v>Snow</v>
      </c>
      <c r="C4556" s="11" t="str">
        <f t="shared" si="568"/>
        <v>Snow</v>
      </c>
      <c r="D4556" s="11" t="str">
        <f t="shared" si="569"/>
        <v>Snow</v>
      </c>
      <c r="E4556" s="11" t="str">
        <f t="shared" si="570"/>
        <v>Snow</v>
      </c>
      <c r="F4556" s="11" t="str">
        <f t="shared" si="571"/>
        <v>SNOW</v>
      </c>
      <c r="G4556" s="11" t="str">
        <f t="shared" si="572"/>
        <v>snow</v>
      </c>
      <c r="H4556" s="11" t="str">
        <f>'Raw Data'!H4555</f>
        <v>Weekend</v>
      </c>
      <c r="I4556" s="11" t="str">
        <f t="shared" si="573"/>
        <v>WE</v>
      </c>
      <c r="J4556" s="11" t="str">
        <f t="shared" si="574"/>
        <v>Snow</v>
      </c>
      <c r="K4556" s="11" t="str">
        <f>TEXT('Raw Data'!F4555,"0")</f>
        <v>19</v>
      </c>
      <c r="L4556" s="11">
        <f t="shared" si="575"/>
        <v>19</v>
      </c>
    </row>
    <row r="4557" spans="1:12" x14ac:dyDescent="0.3">
      <c r="A4557" s="9">
        <f>'Raw Data'!A4556</f>
        <v>45367.8125</v>
      </c>
      <c r="B4557" s="11" t="str">
        <f>'Raw Data'!O4556</f>
        <v>Fog</v>
      </c>
      <c r="C4557" s="11" t="str">
        <f t="shared" si="568"/>
        <v>Fog</v>
      </c>
      <c r="D4557" s="11" t="str">
        <f t="shared" si="569"/>
        <v>Fog</v>
      </c>
      <c r="E4557" s="11" t="str">
        <f t="shared" si="570"/>
        <v>Fog</v>
      </c>
      <c r="F4557" s="11" t="str">
        <f t="shared" si="571"/>
        <v>FOG</v>
      </c>
      <c r="G4557" s="11" t="str">
        <f t="shared" si="572"/>
        <v>fog</v>
      </c>
      <c r="H4557" s="11" t="str">
        <f>'Raw Data'!H4556</f>
        <v>Weekend</v>
      </c>
      <c r="I4557" s="11" t="str">
        <f t="shared" si="573"/>
        <v>WE</v>
      </c>
      <c r="J4557" s="11" t="str">
        <f t="shared" si="574"/>
        <v>Fog</v>
      </c>
      <c r="K4557" s="11" t="str">
        <f>TEXT('Raw Data'!F4556,"0")</f>
        <v>19</v>
      </c>
      <c r="L4557" s="11">
        <f t="shared" si="575"/>
        <v>19</v>
      </c>
    </row>
    <row r="4558" spans="1:12" x14ac:dyDescent="0.3">
      <c r="A4558" s="9">
        <f>'Raw Data'!A4557</f>
        <v>45367.815972222197</v>
      </c>
      <c r="B4558" s="11" t="str">
        <f>'Raw Data'!O4557</f>
        <v>Clear</v>
      </c>
      <c r="C4558" s="11" t="str">
        <f t="shared" si="568"/>
        <v>Clear</v>
      </c>
      <c r="D4558" s="11" t="str">
        <f t="shared" si="569"/>
        <v>Clear</v>
      </c>
      <c r="E4558" s="11" t="str">
        <f t="shared" si="570"/>
        <v>Clear</v>
      </c>
      <c r="F4558" s="11" t="str">
        <f t="shared" si="571"/>
        <v>CLEAR</v>
      </c>
      <c r="G4558" s="11" t="str">
        <f t="shared" si="572"/>
        <v>clear</v>
      </c>
      <c r="H4558" s="11" t="str">
        <f>'Raw Data'!H4557</f>
        <v>Weekend</v>
      </c>
      <c r="I4558" s="11" t="str">
        <f t="shared" si="573"/>
        <v>WE</v>
      </c>
      <c r="J4558" s="11" t="str">
        <f t="shared" si="574"/>
        <v>Clear</v>
      </c>
      <c r="K4558" s="11" t="str">
        <f>TEXT('Raw Data'!F4557,"0")</f>
        <v>19</v>
      </c>
      <c r="L4558" s="11">
        <f t="shared" si="575"/>
        <v>19</v>
      </c>
    </row>
    <row r="4559" spans="1:12" x14ac:dyDescent="0.3">
      <c r="A4559" s="9">
        <f>'Raw Data'!A4558</f>
        <v>45367.819444444503</v>
      </c>
      <c r="B4559" s="11" t="str">
        <f>'Raw Data'!O4558</f>
        <v>Clear</v>
      </c>
      <c r="C4559" s="11" t="str">
        <f t="shared" si="568"/>
        <v>Clear</v>
      </c>
      <c r="D4559" s="11" t="str">
        <f t="shared" si="569"/>
        <v>Clear</v>
      </c>
      <c r="E4559" s="11" t="str">
        <f t="shared" si="570"/>
        <v>Clear</v>
      </c>
      <c r="F4559" s="11" t="str">
        <f t="shared" si="571"/>
        <v>CLEAR</v>
      </c>
      <c r="G4559" s="11" t="str">
        <f t="shared" si="572"/>
        <v>clear</v>
      </c>
      <c r="H4559" s="11" t="str">
        <f>'Raw Data'!H4558</f>
        <v>Weekend</v>
      </c>
      <c r="I4559" s="11" t="str">
        <f t="shared" si="573"/>
        <v>WE</v>
      </c>
      <c r="J4559" s="11" t="str">
        <f t="shared" si="574"/>
        <v>Clear</v>
      </c>
      <c r="K4559" s="11" t="str">
        <f>TEXT('Raw Data'!F4558,"0")</f>
        <v>19</v>
      </c>
      <c r="L4559" s="11">
        <f t="shared" si="575"/>
        <v>19</v>
      </c>
    </row>
    <row r="4560" spans="1:12" x14ac:dyDescent="0.3">
      <c r="A4560" s="9">
        <f>'Raw Data'!A4559</f>
        <v>45367.822916666701</v>
      </c>
      <c r="B4560" s="11" t="str">
        <f>'Raw Data'!O4559</f>
        <v>Rain</v>
      </c>
      <c r="C4560" s="11" t="str">
        <f t="shared" si="568"/>
        <v>Rain</v>
      </c>
      <c r="D4560" s="11" t="str">
        <f t="shared" si="569"/>
        <v>Rain</v>
      </c>
      <c r="E4560" s="11" t="str">
        <f t="shared" si="570"/>
        <v>Rain</v>
      </c>
      <c r="F4560" s="11" t="str">
        <f t="shared" si="571"/>
        <v>RAIN</v>
      </c>
      <c r="G4560" s="11" t="str">
        <f t="shared" si="572"/>
        <v>rain</v>
      </c>
      <c r="H4560" s="11" t="str">
        <f>'Raw Data'!H4559</f>
        <v>Weekend</v>
      </c>
      <c r="I4560" s="11" t="str">
        <f t="shared" si="573"/>
        <v>WE</v>
      </c>
      <c r="J4560" s="11" t="str">
        <f t="shared" si="574"/>
        <v>Rain</v>
      </c>
      <c r="K4560" s="11" t="str">
        <f>TEXT('Raw Data'!F4559,"0")</f>
        <v>19</v>
      </c>
      <c r="L4560" s="11">
        <f t="shared" si="575"/>
        <v>19</v>
      </c>
    </row>
    <row r="4561" spans="1:12" x14ac:dyDescent="0.3">
      <c r="A4561" s="9">
        <f>'Raw Data'!A4560</f>
        <v>45367.826388888898</v>
      </c>
      <c r="B4561" s="11" t="str">
        <f>'Raw Data'!O4560</f>
        <v>Snow</v>
      </c>
      <c r="C4561" s="11" t="str">
        <f t="shared" si="568"/>
        <v>Snow</v>
      </c>
      <c r="D4561" s="11" t="str">
        <f t="shared" si="569"/>
        <v>Snow</v>
      </c>
      <c r="E4561" s="11" t="str">
        <f t="shared" si="570"/>
        <v>Snow</v>
      </c>
      <c r="F4561" s="11" t="str">
        <f t="shared" si="571"/>
        <v>SNOW</v>
      </c>
      <c r="G4561" s="11" t="str">
        <f t="shared" si="572"/>
        <v>snow</v>
      </c>
      <c r="H4561" s="11" t="str">
        <f>'Raw Data'!H4560</f>
        <v>Weekend</v>
      </c>
      <c r="I4561" s="11" t="str">
        <f t="shared" si="573"/>
        <v>WE</v>
      </c>
      <c r="J4561" s="11" t="str">
        <f t="shared" si="574"/>
        <v>Snow</v>
      </c>
      <c r="K4561" s="11" t="str">
        <f>TEXT('Raw Data'!F4560,"0")</f>
        <v>19</v>
      </c>
      <c r="L4561" s="11">
        <f t="shared" si="575"/>
        <v>19</v>
      </c>
    </row>
    <row r="4562" spans="1:12" x14ac:dyDescent="0.3">
      <c r="A4562" s="9">
        <f>'Raw Data'!A4561</f>
        <v>45367.829861111102</v>
      </c>
      <c r="B4562" s="11" t="str">
        <f>'Raw Data'!O4561</f>
        <v>Rain</v>
      </c>
      <c r="C4562" s="11" t="str">
        <f t="shared" si="568"/>
        <v>Rain</v>
      </c>
      <c r="D4562" s="11" t="str">
        <f t="shared" si="569"/>
        <v>Rain</v>
      </c>
      <c r="E4562" s="11" t="str">
        <f t="shared" si="570"/>
        <v>Rain</v>
      </c>
      <c r="F4562" s="11" t="str">
        <f t="shared" si="571"/>
        <v>RAIN</v>
      </c>
      <c r="G4562" s="11" t="str">
        <f t="shared" si="572"/>
        <v>rain</v>
      </c>
      <c r="H4562" s="11" t="str">
        <f>'Raw Data'!H4561</f>
        <v>Weekend</v>
      </c>
      <c r="I4562" s="11" t="str">
        <f t="shared" si="573"/>
        <v>WE</v>
      </c>
      <c r="J4562" s="11" t="str">
        <f t="shared" si="574"/>
        <v>Rain</v>
      </c>
      <c r="K4562" s="11" t="str">
        <f>TEXT('Raw Data'!F4561,"0")</f>
        <v>19</v>
      </c>
      <c r="L4562" s="11">
        <f t="shared" si="575"/>
        <v>19</v>
      </c>
    </row>
    <row r="4563" spans="1:12" x14ac:dyDescent="0.3">
      <c r="A4563" s="9">
        <f>'Raw Data'!A4562</f>
        <v>45367.833333333299</v>
      </c>
      <c r="B4563" s="11" t="str">
        <f>'Raw Data'!O4562</f>
        <v>Clear</v>
      </c>
      <c r="C4563" s="11" t="str">
        <f t="shared" si="568"/>
        <v>Clear</v>
      </c>
      <c r="D4563" s="11" t="str">
        <f t="shared" si="569"/>
        <v>Clear</v>
      </c>
      <c r="E4563" s="11" t="str">
        <f t="shared" si="570"/>
        <v>Clear</v>
      </c>
      <c r="F4563" s="11" t="str">
        <f t="shared" si="571"/>
        <v>CLEAR</v>
      </c>
      <c r="G4563" s="11" t="str">
        <f t="shared" si="572"/>
        <v>clear</v>
      </c>
      <c r="H4563" s="11" t="str">
        <f>'Raw Data'!H4562</f>
        <v>Weekend</v>
      </c>
      <c r="I4563" s="11" t="str">
        <f t="shared" si="573"/>
        <v>WE</v>
      </c>
      <c r="J4563" s="11" t="str">
        <f t="shared" si="574"/>
        <v>Clear</v>
      </c>
      <c r="K4563" s="11" t="str">
        <f>TEXT('Raw Data'!F4562,"0")</f>
        <v>20</v>
      </c>
      <c r="L4563" s="11">
        <f t="shared" si="575"/>
        <v>20</v>
      </c>
    </row>
    <row r="4564" spans="1:12" x14ac:dyDescent="0.3">
      <c r="A4564" s="9">
        <f>'Raw Data'!A4563</f>
        <v>45367.836805555598</v>
      </c>
      <c r="B4564" s="11" t="str">
        <f>'Raw Data'!O4563</f>
        <v>Snow</v>
      </c>
      <c r="C4564" s="11" t="str">
        <f t="shared" si="568"/>
        <v>Snow</v>
      </c>
      <c r="D4564" s="11" t="str">
        <f t="shared" si="569"/>
        <v>Snow</v>
      </c>
      <c r="E4564" s="11" t="str">
        <f t="shared" si="570"/>
        <v>Snow</v>
      </c>
      <c r="F4564" s="11" t="str">
        <f t="shared" si="571"/>
        <v>SNOW</v>
      </c>
      <c r="G4564" s="11" t="str">
        <f t="shared" si="572"/>
        <v>snow</v>
      </c>
      <c r="H4564" s="11" t="str">
        <f>'Raw Data'!H4563</f>
        <v>Weekend</v>
      </c>
      <c r="I4564" s="11" t="str">
        <f t="shared" si="573"/>
        <v>WE</v>
      </c>
      <c r="J4564" s="11" t="str">
        <f t="shared" si="574"/>
        <v>Snow</v>
      </c>
      <c r="K4564" s="11" t="str">
        <f>TEXT('Raw Data'!F4563,"0")</f>
        <v>20</v>
      </c>
      <c r="L4564" s="11">
        <f t="shared" si="575"/>
        <v>20</v>
      </c>
    </row>
    <row r="4565" spans="1:12" x14ac:dyDescent="0.3">
      <c r="A4565" s="9">
        <f>'Raw Data'!A4564</f>
        <v>45367.840277777803</v>
      </c>
      <c r="B4565" s="11" t="str">
        <f>'Raw Data'!O4564</f>
        <v>Clear</v>
      </c>
      <c r="C4565" s="11" t="str">
        <f t="shared" si="568"/>
        <v>Clear</v>
      </c>
      <c r="D4565" s="11" t="str">
        <f t="shared" si="569"/>
        <v>Clear</v>
      </c>
      <c r="E4565" s="11" t="str">
        <f t="shared" si="570"/>
        <v>Clear</v>
      </c>
      <c r="F4565" s="11" t="str">
        <f t="shared" si="571"/>
        <v>CLEAR</v>
      </c>
      <c r="G4565" s="11" t="str">
        <f t="shared" si="572"/>
        <v>clear</v>
      </c>
      <c r="H4565" s="11" t="str">
        <f>'Raw Data'!H4564</f>
        <v>Weekend</v>
      </c>
      <c r="I4565" s="11" t="str">
        <f t="shared" si="573"/>
        <v>WE</v>
      </c>
      <c r="J4565" s="11" t="str">
        <f t="shared" si="574"/>
        <v>Clear</v>
      </c>
      <c r="K4565" s="11" t="str">
        <f>TEXT('Raw Data'!F4564,"0")</f>
        <v>20</v>
      </c>
      <c r="L4565" s="11">
        <f t="shared" si="575"/>
        <v>20</v>
      </c>
    </row>
    <row r="4566" spans="1:12" x14ac:dyDescent="0.3">
      <c r="A4566" s="9">
        <f>'Raw Data'!A4565</f>
        <v>45367.84375</v>
      </c>
      <c r="B4566" s="11" t="str">
        <f>'Raw Data'!O4565</f>
        <v>Fog</v>
      </c>
      <c r="C4566" s="11" t="str">
        <f t="shared" si="568"/>
        <v>Fog</v>
      </c>
      <c r="D4566" s="11" t="str">
        <f t="shared" si="569"/>
        <v>Fog</v>
      </c>
      <c r="E4566" s="11" t="str">
        <f t="shared" si="570"/>
        <v>Fog</v>
      </c>
      <c r="F4566" s="11" t="str">
        <f t="shared" si="571"/>
        <v>FOG</v>
      </c>
      <c r="G4566" s="11" t="str">
        <f t="shared" si="572"/>
        <v>fog</v>
      </c>
      <c r="H4566" s="11" t="str">
        <f>'Raw Data'!H4565</f>
        <v>Weekend</v>
      </c>
      <c r="I4566" s="11" t="str">
        <f t="shared" si="573"/>
        <v>WE</v>
      </c>
      <c r="J4566" s="11" t="str">
        <f t="shared" si="574"/>
        <v>Fog</v>
      </c>
      <c r="K4566" s="11" t="str">
        <f>TEXT('Raw Data'!F4565,"0")</f>
        <v>20</v>
      </c>
      <c r="L4566" s="11">
        <f t="shared" si="575"/>
        <v>20</v>
      </c>
    </row>
    <row r="4567" spans="1:12" x14ac:dyDescent="0.3">
      <c r="A4567" s="9">
        <f>'Raw Data'!A4566</f>
        <v>45367.847222222197</v>
      </c>
      <c r="B4567" s="11" t="str">
        <f>'Raw Data'!O4566</f>
        <v>Fog</v>
      </c>
      <c r="C4567" s="11" t="str">
        <f t="shared" si="568"/>
        <v>Fog</v>
      </c>
      <c r="D4567" s="11" t="str">
        <f t="shared" si="569"/>
        <v>Fog</v>
      </c>
      <c r="E4567" s="11" t="str">
        <f t="shared" si="570"/>
        <v>Fog</v>
      </c>
      <c r="F4567" s="11" t="str">
        <f t="shared" si="571"/>
        <v>FOG</v>
      </c>
      <c r="G4567" s="11" t="str">
        <f t="shared" si="572"/>
        <v>fog</v>
      </c>
      <c r="H4567" s="11" t="str">
        <f>'Raw Data'!H4566</f>
        <v>Weekend</v>
      </c>
      <c r="I4567" s="11" t="str">
        <f t="shared" si="573"/>
        <v>WE</v>
      </c>
      <c r="J4567" s="11" t="str">
        <f t="shared" si="574"/>
        <v>Fog</v>
      </c>
      <c r="K4567" s="11" t="str">
        <f>TEXT('Raw Data'!F4566,"0")</f>
        <v>20</v>
      </c>
      <c r="L4567" s="11">
        <f t="shared" si="575"/>
        <v>20</v>
      </c>
    </row>
    <row r="4568" spans="1:12" x14ac:dyDescent="0.3">
      <c r="A4568" s="9">
        <f>'Raw Data'!A4567</f>
        <v>45367.850694444503</v>
      </c>
      <c r="B4568" s="11" t="str">
        <f>'Raw Data'!O4567</f>
        <v>Rain</v>
      </c>
      <c r="C4568" s="11" t="str">
        <f t="shared" si="568"/>
        <v>Rain</v>
      </c>
      <c r="D4568" s="11" t="str">
        <f t="shared" si="569"/>
        <v>Rain</v>
      </c>
      <c r="E4568" s="11" t="str">
        <f t="shared" si="570"/>
        <v>Rain</v>
      </c>
      <c r="F4568" s="11" t="str">
        <f t="shared" si="571"/>
        <v>RAIN</v>
      </c>
      <c r="G4568" s="11" t="str">
        <f t="shared" si="572"/>
        <v>rain</v>
      </c>
      <c r="H4568" s="11" t="str">
        <f>'Raw Data'!H4567</f>
        <v>Weekend</v>
      </c>
      <c r="I4568" s="11" t="str">
        <f t="shared" si="573"/>
        <v>WE</v>
      </c>
      <c r="J4568" s="11" t="str">
        <f t="shared" si="574"/>
        <v>Rain</v>
      </c>
      <c r="K4568" s="11" t="str">
        <f>TEXT('Raw Data'!F4567,"0")</f>
        <v>20</v>
      </c>
      <c r="L4568" s="11">
        <f t="shared" si="575"/>
        <v>20</v>
      </c>
    </row>
    <row r="4569" spans="1:12" x14ac:dyDescent="0.3">
      <c r="A4569" s="9">
        <f>'Raw Data'!A4568</f>
        <v>45367.854166666701</v>
      </c>
      <c r="B4569" s="11" t="str">
        <f>'Raw Data'!O4568</f>
        <v>Clear</v>
      </c>
      <c r="C4569" s="11" t="str">
        <f t="shared" si="568"/>
        <v>Clear</v>
      </c>
      <c r="D4569" s="11" t="str">
        <f t="shared" si="569"/>
        <v>Clear</v>
      </c>
      <c r="E4569" s="11" t="str">
        <f t="shared" si="570"/>
        <v>Clear</v>
      </c>
      <c r="F4569" s="11" t="str">
        <f t="shared" si="571"/>
        <v>CLEAR</v>
      </c>
      <c r="G4569" s="11" t="str">
        <f t="shared" si="572"/>
        <v>clear</v>
      </c>
      <c r="H4569" s="11" t="str">
        <f>'Raw Data'!H4568</f>
        <v>Weekend</v>
      </c>
      <c r="I4569" s="11" t="str">
        <f t="shared" si="573"/>
        <v>WE</v>
      </c>
      <c r="J4569" s="11" t="str">
        <f t="shared" si="574"/>
        <v>Clear</v>
      </c>
      <c r="K4569" s="11" t="str">
        <f>TEXT('Raw Data'!F4568,"0")</f>
        <v>20</v>
      </c>
      <c r="L4569" s="11">
        <f t="shared" si="575"/>
        <v>20</v>
      </c>
    </row>
    <row r="4570" spans="1:12" x14ac:dyDescent="0.3">
      <c r="A4570" s="9">
        <f>'Raw Data'!A4569</f>
        <v>45367.857638888898</v>
      </c>
      <c r="B4570" s="11" t="str">
        <f>'Raw Data'!O4569</f>
        <v>Fog</v>
      </c>
      <c r="C4570" s="11" t="str">
        <f t="shared" si="568"/>
        <v>Fog</v>
      </c>
      <c r="D4570" s="11" t="str">
        <f t="shared" si="569"/>
        <v>Fog</v>
      </c>
      <c r="E4570" s="11" t="str">
        <f t="shared" si="570"/>
        <v>Fog</v>
      </c>
      <c r="F4570" s="11" t="str">
        <f t="shared" si="571"/>
        <v>FOG</v>
      </c>
      <c r="G4570" s="11" t="str">
        <f t="shared" si="572"/>
        <v>fog</v>
      </c>
      <c r="H4570" s="11" t="str">
        <f>'Raw Data'!H4569</f>
        <v>Weekend</v>
      </c>
      <c r="I4570" s="11" t="str">
        <f t="shared" si="573"/>
        <v>WE</v>
      </c>
      <c r="J4570" s="11" t="str">
        <f t="shared" si="574"/>
        <v>Fog</v>
      </c>
      <c r="K4570" s="11" t="str">
        <f>TEXT('Raw Data'!F4569,"0")</f>
        <v>20</v>
      </c>
      <c r="L4570" s="11">
        <f t="shared" si="575"/>
        <v>20</v>
      </c>
    </row>
    <row r="4571" spans="1:12" x14ac:dyDescent="0.3">
      <c r="A4571" s="9">
        <f>'Raw Data'!A4570</f>
        <v>45367.861111111102</v>
      </c>
      <c r="B4571" s="11" t="str">
        <f>'Raw Data'!O4570</f>
        <v>Snow</v>
      </c>
      <c r="C4571" s="11" t="str">
        <f t="shared" si="568"/>
        <v>Snow</v>
      </c>
      <c r="D4571" s="11" t="str">
        <f t="shared" si="569"/>
        <v>Snow</v>
      </c>
      <c r="E4571" s="11" t="str">
        <f t="shared" si="570"/>
        <v>Snow</v>
      </c>
      <c r="F4571" s="11" t="str">
        <f t="shared" si="571"/>
        <v>SNOW</v>
      </c>
      <c r="G4571" s="11" t="str">
        <f t="shared" si="572"/>
        <v>snow</v>
      </c>
      <c r="H4571" s="11" t="str">
        <f>'Raw Data'!H4570</f>
        <v>Weekend</v>
      </c>
      <c r="I4571" s="11" t="str">
        <f t="shared" si="573"/>
        <v>WE</v>
      </c>
      <c r="J4571" s="11" t="str">
        <f t="shared" si="574"/>
        <v>Snow</v>
      </c>
      <c r="K4571" s="11" t="str">
        <f>TEXT('Raw Data'!F4570,"0")</f>
        <v>20</v>
      </c>
      <c r="L4571" s="11">
        <f t="shared" si="575"/>
        <v>20</v>
      </c>
    </row>
    <row r="4572" spans="1:12" x14ac:dyDescent="0.3">
      <c r="A4572" s="9">
        <f>'Raw Data'!A4571</f>
        <v>45367.864583333299</v>
      </c>
      <c r="B4572" s="11" t="str">
        <f>'Raw Data'!O4571</f>
        <v>Snow</v>
      </c>
      <c r="C4572" s="11" t="str">
        <f t="shared" si="568"/>
        <v>Snow</v>
      </c>
      <c r="D4572" s="11" t="str">
        <f t="shared" si="569"/>
        <v>Snow</v>
      </c>
      <c r="E4572" s="11" t="str">
        <f t="shared" si="570"/>
        <v>Snow</v>
      </c>
      <c r="F4572" s="11" t="str">
        <f t="shared" si="571"/>
        <v>SNOW</v>
      </c>
      <c r="G4572" s="11" t="str">
        <f t="shared" si="572"/>
        <v>snow</v>
      </c>
      <c r="H4572" s="11" t="str">
        <f>'Raw Data'!H4571</f>
        <v>Weekend</v>
      </c>
      <c r="I4572" s="11" t="str">
        <f t="shared" si="573"/>
        <v>WE</v>
      </c>
      <c r="J4572" s="11" t="str">
        <f t="shared" si="574"/>
        <v>Snow</v>
      </c>
      <c r="K4572" s="11" t="str">
        <f>TEXT('Raw Data'!F4571,"0")</f>
        <v>20</v>
      </c>
      <c r="L4572" s="11">
        <f t="shared" si="575"/>
        <v>20</v>
      </c>
    </row>
    <row r="4573" spans="1:12" x14ac:dyDescent="0.3">
      <c r="A4573" s="9">
        <f>'Raw Data'!A4572</f>
        <v>45367.868055555598</v>
      </c>
      <c r="B4573" s="11" t="str">
        <f>'Raw Data'!O4572</f>
        <v>Rain</v>
      </c>
      <c r="C4573" s="11" t="str">
        <f t="shared" si="568"/>
        <v>Rain</v>
      </c>
      <c r="D4573" s="11" t="str">
        <f t="shared" si="569"/>
        <v>Rain</v>
      </c>
      <c r="E4573" s="11" t="str">
        <f t="shared" si="570"/>
        <v>Rain</v>
      </c>
      <c r="F4573" s="11" t="str">
        <f t="shared" si="571"/>
        <v>RAIN</v>
      </c>
      <c r="G4573" s="11" t="str">
        <f t="shared" si="572"/>
        <v>rain</v>
      </c>
      <c r="H4573" s="11" t="str">
        <f>'Raw Data'!H4572</f>
        <v>Weekend</v>
      </c>
      <c r="I4573" s="11" t="str">
        <f t="shared" si="573"/>
        <v>WE</v>
      </c>
      <c r="J4573" s="11" t="str">
        <f t="shared" si="574"/>
        <v>Rain</v>
      </c>
      <c r="K4573" s="11" t="str">
        <f>TEXT('Raw Data'!F4572,"0")</f>
        <v>20</v>
      </c>
      <c r="L4573" s="11">
        <f t="shared" si="575"/>
        <v>20</v>
      </c>
    </row>
    <row r="4574" spans="1:12" x14ac:dyDescent="0.3">
      <c r="A4574" s="9">
        <f>'Raw Data'!A4573</f>
        <v>45367.871527777803</v>
      </c>
      <c r="B4574" s="11" t="str">
        <f>'Raw Data'!O4573</f>
        <v>Rain</v>
      </c>
      <c r="C4574" s="11" t="str">
        <f t="shared" si="568"/>
        <v>Rain</v>
      </c>
      <c r="D4574" s="11" t="str">
        <f t="shared" si="569"/>
        <v>Rain</v>
      </c>
      <c r="E4574" s="11" t="str">
        <f t="shared" si="570"/>
        <v>Rain</v>
      </c>
      <c r="F4574" s="11" t="str">
        <f t="shared" si="571"/>
        <v>RAIN</v>
      </c>
      <c r="G4574" s="11" t="str">
        <f t="shared" si="572"/>
        <v>rain</v>
      </c>
      <c r="H4574" s="11" t="str">
        <f>'Raw Data'!H4573</f>
        <v>Weekend</v>
      </c>
      <c r="I4574" s="11" t="str">
        <f t="shared" si="573"/>
        <v>WE</v>
      </c>
      <c r="J4574" s="11" t="str">
        <f t="shared" si="574"/>
        <v>Rain</v>
      </c>
      <c r="K4574" s="11" t="str">
        <f>TEXT('Raw Data'!F4573,"0")</f>
        <v>20</v>
      </c>
      <c r="L4574" s="11">
        <f t="shared" si="575"/>
        <v>20</v>
      </c>
    </row>
    <row r="4575" spans="1:12" x14ac:dyDescent="0.3">
      <c r="A4575" s="9">
        <f>'Raw Data'!A4574</f>
        <v>45367.875</v>
      </c>
      <c r="B4575" s="11" t="str">
        <f>'Raw Data'!O4574</f>
        <v>Clear</v>
      </c>
      <c r="C4575" s="11" t="str">
        <f t="shared" si="568"/>
        <v>Clear</v>
      </c>
      <c r="D4575" s="11" t="str">
        <f t="shared" si="569"/>
        <v>Clear</v>
      </c>
      <c r="E4575" s="11" t="str">
        <f t="shared" si="570"/>
        <v>Clear</v>
      </c>
      <c r="F4575" s="11" t="str">
        <f t="shared" si="571"/>
        <v>CLEAR</v>
      </c>
      <c r="G4575" s="11" t="str">
        <f t="shared" si="572"/>
        <v>clear</v>
      </c>
      <c r="H4575" s="11" t="str">
        <f>'Raw Data'!H4574</f>
        <v>Weekend</v>
      </c>
      <c r="I4575" s="11" t="str">
        <f t="shared" si="573"/>
        <v>WE</v>
      </c>
      <c r="J4575" s="11" t="str">
        <f t="shared" si="574"/>
        <v>Clear</v>
      </c>
      <c r="K4575" s="11" t="str">
        <f>TEXT('Raw Data'!F4574,"0")</f>
        <v>21</v>
      </c>
      <c r="L4575" s="11">
        <f t="shared" si="575"/>
        <v>21</v>
      </c>
    </row>
    <row r="4576" spans="1:12" x14ac:dyDescent="0.3">
      <c r="A4576" s="9">
        <f>'Raw Data'!A4575</f>
        <v>45367.878472222197</v>
      </c>
      <c r="B4576" s="11" t="str">
        <f>'Raw Data'!O4575</f>
        <v>Clear</v>
      </c>
      <c r="C4576" s="11" t="str">
        <f t="shared" si="568"/>
        <v>Clear</v>
      </c>
      <c r="D4576" s="11" t="str">
        <f t="shared" si="569"/>
        <v>Clear</v>
      </c>
      <c r="E4576" s="11" t="str">
        <f t="shared" si="570"/>
        <v>Clear</v>
      </c>
      <c r="F4576" s="11" t="str">
        <f t="shared" si="571"/>
        <v>CLEAR</v>
      </c>
      <c r="G4576" s="11" t="str">
        <f t="shared" si="572"/>
        <v>clear</v>
      </c>
      <c r="H4576" s="11" t="str">
        <f>'Raw Data'!H4575</f>
        <v>Weekend</v>
      </c>
      <c r="I4576" s="11" t="str">
        <f t="shared" si="573"/>
        <v>WE</v>
      </c>
      <c r="J4576" s="11" t="str">
        <f t="shared" si="574"/>
        <v>Clear</v>
      </c>
      <c r="K4576" s="11" t="str">
        <f>TEXT('Raw Data'!F4575,"0")</f>
        <v>21</v>
      </c>
      <c r="L4576" s="11">
        <f t="shared" si="575"/>
        <v>21</v>
      </c>
    </row>
    <row r="4577" spans="1:12" x14ac:dyDescent="0.3">
      <c r="A4577" s="9">
        <f>'Raw Data'!A4576</f>
        <v>45367.881944444503</v>
      </c>
      <c r="B4577" s="11" t="str">
        <f>'Raw Data'!O4576</f>
        <v>Clear</v>
      </c>
      <c r="C4577" s="11" t="str">
        <f t="shared" si="568"/>
        <v>Clear</v>
      </c>
      <c r="D4577" s="11" t="str">
        <f t="shared" si="569"/>
        <v>Clear</v>
      </c>
      <c r="E4577" s="11" t="str">
        <f t="shared" si="570"/>
        <v>Clear</v>
      </c>
      <c r="F4577" s="11" t="str">
        <f t="shared" si="571"/>
        <v>CLEAR</v>
      </c>
      <c r="G4577" s="11" t="str">
        <f t="shared" si="572"/>
        <v>clear</v>
      </c>
      <c r="H4577" s="11" t="str">
        <f>'Raw Data'!H4576</f>
        <v>Weekend</v>
      </c>
      <c r="I4577" s="11" t="str">
        <f t="shared" si="573"/>
        <v>WE</v>
      </c>
      <c r="J4577" s="11" t="str">
        <f t="shared" si="574"/>
        <v>Clear</v>
      </c>
      <c r="K4577" s="11" t="str">
        <f>TEXT('Raw Data'!F4576,"0")</f>
        <v>21</v>
      </c>
      <c r="L4577" s="11">
        <f t="shared" si="575"/>
        <v>21</v>
      </c>
    </row>
    <row r="4578" spans="1:12" x14ac:dyDescent="0.3">
      <c r="A4578" s="9">
        <f>'Raw Data'!A4577</f>
        <v>45367.885416666701</v>
      </c>
      <c r="B4578" s="11" t="str">
        <f>'Raw Data'!O4577</f>
        <v>Clear</v>
      </c>
      <c r="C4578" s="11" t="str">
        <f t="shared" si="568"/>
        <v>Clear</v>
      </c>
      <c r="D4578" s="11" t="str">
        <f t="shared" si="569"/>
        <v>Clear</v>
      </c>
      <c r="E4578" s="11" t="str">
        <f t="shared" si="570"/>
        <v>Clear</v>
      </c>
      <c r="F4578" s="11" t="str">
        <f t="shared" si="571"/>
        <v>CLEAR</v>
      </c>
      <c r="G4578" s="11" t="str">
        <f t="shared" si="572"/>
        <v>clear</v>
      </c>
      <c r="H4578" s="11" t="str">
        <f>'Raw Data'!H4577</f>
        <v>Weekend</v>
      </c>
      <c r="I4578" s="11" t="str">
        <f t="shared" si="573"/>
        <v>WE</v>
      </c>
      <c r="J4578" s="11" t="str">
        <f t="shared" si="574"/>
        <v>Clear</v>
      </c>
      <c r="K4578" s="11" t="str">
        <f>TEXT('Raw Data'!F4577,"0")</f>
        <v>21</v>
      </c>
      <c r="L4578" s="11">
        <f t="shared" si="575"/>
        <v>21</v>
      </c>
    </row>
    <row r="4579" spans="1:12" x14ac:dyDescent="0.3">
      <c r="A4579" s="9">
        <f>'Raw Data'!A4578</f>
        <v>45367.888888888898</v>
      </c>
      <c r="B4579" s="11" t="str">
        <f>'Raw Data'!O4578</f>
        <v>Rain</v>
      </c>
      <c r="C4579" s="11" t="str">
        <f t="shared" si="568"/>
        <v>Rain</v>
      </c>
      <c r="D4579" s="11" t="str">
        <f t="shared" si="569"/>
        <v>Rain</v>
      </c>
      <c r="E4579" s="11" t="str">
        <f t="shared" si="570"/>
        <v>Rain</v>
      </c>
      <c r="F4579" s="11" t="str">
        <f t="shared" si="571"/>
        <v>RAIN</v>
      </c>
      <c r="G4579" s="11" t="str">
        <f t="shared" si="572"/>
        <v>rain</v>
      </c>
      <c r="H4579" s="11" t="str">
        <f>'Raw Data'!H4578</f>
        <v>Weekend</v>
      </c>
      <c r="I4579" s="11" t="str">
        <f t="shared" si="573"/>
        <v>WE</v>
      </c>
      <c r="J4579" s="11" t="str">
        <f t="shared" si="574"/>
        <v>Rain</v>
      </c>
      <c r="K4579" s="11" t="str">
        <f>TEXT('Raw Data'!F4578,"0")</f>
        <v>21</v>
      </c>
      <c r="L4579" s="11">
        <f t="shared" si="575"/>
        <v>21</v>
      </c>
    </row>
    <row r="4580" spans="1:12" x14ac:dyDescent="0.3">
      <c r="A4580" s="9">
        <f>'Raw Data'!A4579</f>
        <v>45367.892361111102</v>
      </c>
      <c r="B4580" s="11" t="str">
        <f>'Raw Data'!O4579</f>
        <v>Fog</v>
      </c>
      <c r="C4580" s="11" t="str">
        <f t="shared" si="568"/>
        <v>Fog</v>
      </c>
      <c r="D4580" s="11" t="str">
        <f t="shared" si="569"/>
        <v>Fog</v>
      </c>
      <c r="E4580" s="11" t="str">
        <f t="shared" si="570"/>
        <v>Fog</v>
      </c>
      <c r="F4580" s="11" t="str">
        <f t="shared" si="571"/>
        <v>FOG</v>
      </c>
      <c r="G4580" s="11" t="str">
        <f t="shared" si="572"/>
        <v>fog</v>
      </c>
      <c r="H4580" s="11" t="str">
        <f>'Raw Data'!H4579</f>
        <v>Weekend</v>
      </c>
      <c r="I4580" s="11" t="str">
        <f t="shared" si="573"/>
        <v>WE</v>
      </c>
      <c r="J4580" s="11" t="str">
        <f t="shared" si="574"/>
        <v>Fog</v>
      </c>
      <c r="K4580" s="11" t="str">
        <f>TEXT('Raw Data'!F4579,"0")</f>
        <v>21</v>
      </c>
      <c r="L4580" s="11">
        <f t="shared" si="575"/>
        <v>21</v>
      </c>
    </row>
    <row r="4581" spans="1:12" x14ac:dyDescent="0.3">
      <c r="A4581" s="9">
        <f>'Raw Data'!A4580</f>
        <v>45367.895833333299</v>
      </c>
      <c r="B4581" s="11" t="str">
        <f>'Raw Data'!O4580</f>
        <v>Fog</v>
      </c>
      <c r="C4581" s="11" t="str">
        <f t="shared" si="568"/>
        <v>Fog</v>
      </c>
      <c r="D4581" s="11" t="str">
        <f t="shared" si="569"/>
        <v>Fog</v>
      </c>
      <c r="E4581" s="11" t="str">
        <f t="shared" si="570"/>
        <v>Fog</v>
      </c>
      <c r="F4581" s="11" t="str">
        <f t="shared" si="571"/>
        <v>FOG</v>
      </c>
      <c r="G4581" s="11" t="str">
        <f t="shared" si="572"/>
        <v>fog</v>
      </c>
      <c r="H4581" s="11" t="str">
        <f>'Raw Data'!H4580</f>
        <v>Weekend</v>
      </c>
      <c r="I4581" s="11" t="str">
        <f t="shared" si="573"/>
        <v>WE</v>
      </c>
      <c r="J4581" s="11" t="str">
        <f t="shared" si="574"/>
        <v>Fog</v>
      </c>
      <c r="K4581" s="11" t="str">
        <f>TEXT('Raw Data'!F4580,"0")</f>
        <v>21</v>
      </c>
      <c r="L4581" s="11">
        <f t="shared" si="575"/>
        <v>21</v>
      </c>
    </row>
    <row r="4582" spans="1:12" x14ac:dyDescent="0.3">
      <c r="A4582" s="9">
        <f>'Raw Data'!A4581</f>
        <v>45367.899305555598</v>
      </c>
      <c r="B4582" s="11" t="str">
        <f>'Raw Data'!O4581</f>
        <v>Clear</v>
      </c>
      <c r="C4582" s="11" t="str">
        <f t="shared" si="568"/>
        <v>Clear</v>
      </c>
      <c r="D4582" s="11" t="str">
        <f t="shared" si="569"/>
        <v>Clear</v>
      </c>
      <c r="E4582" s="11" t="str">
        <f t="shared" si="570"/>
        <v>Clear</v>
      </c>
      <c r="F4582" s="11" t="str">
        <f t="shared" si="571"/>
        <v>CLEAR</v>
      </c>
      <c r="G4582" s="11" t="str">
        <f t="shared" si="572"/>
        <v>clear</v>
      </c>
      <c r="H4582" s="11" t="str">
        <f>'Raw Data'!H4581</f>
        <v>Weekend</v>
      </c>
      <c r="I4582" s="11" t="str">
        <f t="shared" si="573"/>
        <v>WE</v>
      </c>
      <c r="J4582" s="11" t="str">
        <f t="shared" si="574"/>
        <v>Clear</v>
      </c>
      <c r="K4582" s="11" t="str">
        <f>TEXT('Raw Data'!F4581,"0")</f>
        <v>21</v>
      </c>
      <c r="L4582" s="11">
        <f t="shared" si="575"/>
        <v>21</v>
      </c>
    </row>
    <row r="4583" spans="1:12" x14ac:dyDescent="0.3">
      <c r="A4583" s="9">
        <f>'Raw Data'!A4582</f>
        <v>45367.902777777803</v>
      </c>
      <c r="B4583" s="11" t="str">
        <f>'Raw Data'!O4582</f>
        <v>Clear</v>
      </c>
      <c r="C4583" s="11" t="str">
        <f t="shared" si="568"/>
        <v>Clear</v>
      </c>
      <c r="D4583" s="11" t="str">
        <f t="shared" si="569"/>
        <v>Clear</v>
      </c>
      <c r="E4583" s="11" t="str">
        <f t="shared" si="570"/>
        <v>Clear</v>
      </c>
      <c r="F4583" s="11" t="str">
        <f t="shared" si="571"/>
        <v>CLEAR</v>
      </c>
      <c r="G4583" s="11" t="str">
        <f t="shared" si="572"/>
        <v>clear</v>
      </c>
      <c r="H4583" s="11" t="str">
        <f>'Raw Data'!H4582</f>
        <v>Weekend</v>
      </c>
      <c r="I4583" s="11" t="str">
        <f t="shared" si="573"/>
        <v>WE</v>
      </c>
      <c r="J4583" s="11" t="str">
        <f t="shared" si="574"/>
        <v>Clear</v>
      </c>
      <c r="K4583" s="11" t="str">
        <f>TEXT('Raw Data'!F4582,"0")</f>
        <v>21</v>
      </c>
      <c r="L4583" s="11">
        <f t="shared" si="575"/>
        <v>21</v>
      </c>
    </row>
    <row r="4584" spans="1:12" x14ac:dyDescent="0.3">
      <c r="A4584" s="9">
        <f>'Raw Data'!A4583</f>
        <v>45367.90625</v>
      </c>
      <c r="B4584" s="11" t="str">
        <f>'Raw Data'!O4583</f>
        <v>Clear</v>
      </c>
      <c r="C4584" s="11" t="str">
        <f t="shared" si="568"/>
        <v>Clear</v>
      </c>
      <c r="D4584" s="11" t="str">
        <f t="shared" si="569"/>
        <v>Clear</v>
      </c>
      <c r="E4584" s="11" t="str">
        <f t="shared" si="570"/>
        <v>Clear</v>
      </c>
      <c r="F4584" s="11" t="str">
        <f t="shared" si="571"/>
        <v>CLEAR</v>
      </c>
      <c r="G4584" s="11" t="str">
        <f t="shared" si="572"/>
        <v>clear</v>
      </c>
      <c r="H4584" s="11" t="str">
        <f>'Raw Data'!H4583</f>
        <v>Weekend</v>
      </c>
      <c r="I4584" s="11" t="str">
        <f t="shared" si="573"/>
        <v>WE</v>
      </c>
      <c r="J4584" s="11" t="str">
        <f t="shared" si="574"/>
        <v>Clear</v>
      </c>
      <c r="K4584" s="11" t="str">
        <f>TEXT('Raw Data'!F4583,"0")</f>
        <v>21</v>
      </c>
      <c r="L4584" s="11">
        <f t="shared" si="575"/>
        <v>21</v>
      </c>
    </row>
    <row r="4585" spans="1:12" x14ac:dyDescent="0.3">
      <c r="A4585" s="9">
        <f>'Raw Data'!A4584</f>
        <v>45367.909722222197</v>
      </c>
      <c r="B4585" s="11" t="str">
        <f>'Raw Data'!O4584</f>
        <v>Clear</v>
      </c>
      <c r="C4585" s="11" t="str">
        <f t="shared" si="568"/>
        <v>Clear</v>
      </c>
      <c r="D4585" s="11" t="str">
        <f t="shared" si="569"/>
        <v>Clear</v>
      </c>
      <c r="E4585" s="11" t="str">
        <f t="shared" si="570"/>
        <v>Clear</v>
      </c>
      <c r="F4585" s="11" t="str">
        <f t="shared" si="571"/>
        <v>CLEAR</v>
      </c>
      <c r="G4585" s="11" t="str">
        <f t="shared" si="572"/>
        <v>clear</v>
      </c>
      <c r="H4585" s="11" t="str">
        <f>'Raw Data'!H4584</f>
        <v>Weekend</v>
      </c>
      <c r="I4585" s="11" t="str">
        <f t="shared" si="573"/>
        <v>WE</v>
      </c>
      <c r="J4585" s="11" t="str">
        <f t="shared" si="574"/>
        <v>Clear</v>
      </c>
      <c r="K4585" s="11" t="str">
        <f>TEXT('Raw Data'!F4584,"0")</f>
        <v>21</v>
      </c>
      <c r="L4585" s="11">
        <f t="shared" si="575"/>
        <v>21</v>
      </c>
    </row>
    <row r="4586" spans="1:12" x14ac:dyDescent="0.3">
      <c r="A4586" s="9">
        <f>'Raw Data'!A4585</f>
        <v>45367.913194444503</v>
      </c>
      <c r="B4586" s="11" t="str">
        <f>'Raw Data'!O4585</f>
        <v>Fog</v>
      </c>
      <c r="C4586" s="11" t="str">
        <f t="shared" si="568"/>
        <v>Fog</v>
      </c>
      <c r="D4586" s="11" t="str">
        <f t="shared" si="569"/>
        <v>Fog</v>
      </c>
      <c r="E4586" s="11" t="str">
        <f t="shared" si="570"/>
        <v>Fog</v>
      </c>
      <c r="F4586" s="11" t="str">
        <f t="shared" si="571"/>
        <v>FOG</v>
      </c>
      <c r="G4586" s="11" t="str">
        <f t="shared" si="572"/>
        <v>fog</v>
      </c>
      <c r="H4586" s="11" t="str">
        <f>'Raw Data'!H4585</f>
        <v>Weekend</v>
      </c>
      <c r="I4586" s="11" t="str">
        <f t="shared" si="573"/>
        <v>WE</v>
      </c>
      <c r="J4586" s="11" t="str">
        <f t="shared" si="574"/>
        <v>Fog</v>
      </c>
      <c r="K4586" s="11" t="str">
        <f>TEXT('Raw Data'!F4585,"0")</f>
        <v>21</v>
      </c>
      <c r="L4586" s="11">
        <f t="shared" si="575"/>
        <v>21</v>
      </c>
    </row>
    <row r="4587" spans="1:12" x14ac:dyDescent="0.3">
      <c r="A4587" s="9">
        <f>'Raw Data'!A4586</f>
        <v>45367.916666666701</v>
      </c>
      <c r="B4587" s="11" t="str">
        <f>'Raw Data'!O4586</f>
        <v>Snow</v>
      </c>
      <c r="C4587" s="11" t="str">
        <f t="shared" si="568"/>
        <v>Snow</v>
      </c>
      <c r="D4587" s="11" t="str">
        <f t="shared" si="569"/>
        <v>Snow</v>
      </c>
      <c r="E4587" s="11" t="str">
        <f t="shared" si="570"/>
        <v>Snow</v>
      </c>
      <c r="F4587" s="11" t="str">
        <f t="shared" si="571"/>
        <v>SNOW</v>
      </c>
      <c r="G4587" s="11" t="str">
        <f t="shared" si="572"/>
        <v>snow</v>
      </c>
      <c r="H4587" s="11" t="str">
        <f>'Raw Data'!H4586</f>
        <v>Weekend</v>
      </c>
      <c r="I4587" s="11" t="str">
        <f t="shared" si="573"/>
        <v>WE</v>
      </c>
      <c r="J4587" s="11" t="str">
        <f t="shared" si="574"/>
        <v>Snow</v>
      </c>
      <c r="K4587" s="11" t="str">
        <f>TEXT('Raw Data'!F4586,"0")</f>
        <v>22</v>
      </c>
      <c r="L4587" s="11">
        <f t="shared" si="575"/>
        <v>22</v>
      </c>
    </row>
    <row r="4588" spans="1:12" x14ac:dyDescent="0.3">
      <c r="A4588" s="9">
        <f>'Raw Data'!A4587</f>
        <v>45367.920138888898</v>
      </c>
      <c r="B4588" s="11" t="str">
        <f>'Raw Data'!O4587</f>
        <v>Rain</v>
      </c>
      <c r="C4588" s="11" t="str">
        <f t="shared" si="568"/>
        <v>Rain</v>
      </c>
      <c r="D4588" s="11" t="str">
        <f t="shared" si="569"/>
        <v>Rain</v>
      </c>
      <c r="E4588" s="11" t="str">
        <f t="shared" si="570"/>
        <v>Rain</v>
      </c>
      <c r="F4588" s="11" t="str">
        <f t="shared" si="571"/>
        <v>RAIN</v>
      </c>
      <c r="G4588" s="11" t="str">
        <f t="shared" si="572"/>
        <v>rain</v>
      </c>
      <c r="H4588" s="11" t="str">
        <f>'Raw Data'!H4587</f>
        <v>Weekend</v>
      </c>
      <c r="I4588" s="11" t="str">
        <f t="shared" si="573"/>
        <v>WE</v>
      </c>
      <c r="J4588" s="11" t="str">
        <f t="shared" si="574"/>
        <v>Rain</v>
      </c>
      <c r="K4588" s="11" t="str">
        <f>TEXT('Raw Data'!F4587,"0")</f>
        <v>22</v>
      </c>
      <c r="L4588" s="11">
        <f t="shared" si="575"/>
        <v>22</v>
      </c>
    </row>
    <row r="4589" spans="1:12" x14ac:dyDescent="0.3">
      <c r="A4589" s="9">
        <f>'Raw Data'!A4588</f>
        <v>45367.923611111102</v>
      </c>
      <c r="B4589" s="11" t="str">
        <f>'Raw Data'!O4588</f>
        <v>Fog</v>
      </c>
      <c r="C4589" s="11" t="str">
        <f t="shared" si="568"/>
        <v>Fog</v>
      </c>
      <c r="D4589" s="11" t="str">
        <f t="shared" si="569"/>
        <v>Fog</v>
      </c>
      <c r="E4589" s="11" t="str">
        <f t="shared" si="570"/>
        <v>Fog</v>
      </c>
      <c r="F4589" s="11" t="str">
        <f t="shared" si="571"/>
        <v>FOG</v>
      </c>
      <c r="G4589" s="11" t="str">
        <f t="shared" si="572"/>
        <v>fog</v>
      </c>
      <c r="H4589" s="11" t="str">
        <f>'Raw Data'!H4588</f>
        <v>Weekend</v>
      </c>
      <c r="I4589" s="11" t="str">
        <f t="shared" si="573"/>
        <v>WE</v>
      </c>
      <c r="J4589" s="11" t="str">
        <f t="shared" si="574"/>
        <v>Fog</v>
      </c>
      <c r="K4589" s="11" t="str">
        <f>TEXT('Raw Data'!F4588,"0")</f>
        <v>22</v>
      </c>
      <c r="L4589" s="11">
        <f t="shared" si="575"/>
        <v>22</v>
      </c>
    </row>
    <row r="4590" spans="1:12" x14ac:dyDescent="0.3">
      <c r="A4590" s="9">
        <f>'Raw Data'!A4589</f>
        <v>45367.927083333299</v>
      </c>
      <c r="B4590" s="11" t="str">
        <f>'Raw Data'!O4589</f>
        <v>Fog</v>
      </c>
      <c r="C4590" s="11" t="str">
        <f t="shared" si="568"/>
        <v>Fog</v>
      </c>
      <c r="D4590" s="11" t="str">
        <f t="shared" si="569"/>
        <v>Fog</v>
      </c>
      <c r="E4590" s="11" t="str">
        <f t="shared" si="570"/>
        <v>Fog</v>
      </c>
      <c r="F4590" s="11" t="str">
        <f t="shared" si="571"/>
        <v>FOG</v>
      </c>
      <c r="G4590" s="11" t="str">
        <f t="shared" si="572"/>
        <v>fog</v>
      </c>
      <c r="H4590" s="11" t="str">
        <f>'Raw Data'!H4589</f>
        <v>Weekend</v>
      </c>
      <c r="I4590" s="11" t="str">
        <f t="shared" si="573"/>
        <v>WE</v>
      </c>
      <c r="J4590" s="11" t="str">
        <f t="shared" si="574"/>
        <v>Fog</v>
      </c>
      <c r="K4590" s="11" t="str">
        <f>TEXT('Raw Data'!F4589,"0")</f>
        <v>22</v>
      </c>
      <c r="L4590" s="11">
        <f t="shared" si="575"/>
        <v>22</v>
      </c>
    </row>
    <row r="4591" spans="1:12" x14ac:dyDescent="0.3">
      <c r="A4591" s="9">
        <f>'Raw Data'!A4590</f>
        <v>45367.930555555598</v>
      </c>
      <c r="B4591" s="11" t="str">
        <f>'Raw Data'!O4590</f>
        <v>Snow</v>
      </c>
      <c r="C4591" s="11" t="str">
        <f t="shared" si="568"/>
        <v>Snow</v>
      </c>
      <c r="D4591" s="11" t="str">
        <f t="shared" si="569"/>
        <v>Snow</v>
      </c>
      <c r="E4591" s="11" t="str">
        <f t="shared" si="570"/>
        <v>Snow</v>
      </c>
      <c r="F4591" s="11" t="str">
        <f t="shared" si="571"/>
        <v>SNOW</v>
      </c>
      <c r="G4591" s="11" t="str">
        <f t="shared" si="572"/>
        <v>snow</v>
      </c>
      <c r="H4591" s="11" t="str">
        <f>'Raw Data'!H4590</f>
        <v>Weekend</v>
      </c>
      <c r="I4591" s="11" t="str">
        <f t="shared" si="573"/>
        <v>WE</v>
      </c>
      <c r="J4591" s="11" t="str">
        <f t="shared" si="574"/>
        <v>Snow</v>
      </c>
      <c r="K4591" s="11" t="str">
        <f>TEXT('Raw Data'!F4590,"0")</f>
        <v>22</v>
      </c>
      <c r="L4591" s="11">
        <f t="shared" si="575"/>
        <v>22</v>
      </c>
    </row>
    <row r="4592" spans="1:12" x14ac:dyDescent="0.3">
      <c r="A4592" s="9">
        <f>'Raw Data'!A4591</f>
        <v>45367.934027777803</v>
      </c>
      <c r="B4592" s="11" t="str">
        <f>'Raw Data'!O4591</f>
        <v>Clear</v>
      </c>
      <c r="C4592" s="11" t="str">
        <f t="shared" si="568"/>
        <v>Clear</v>
      </c>
      <c r="D4592" s="11" t="str">
        <f t="shared" si="569"/>
        <v>Clear</v>
      </c>
      <c r="E4592" s="11" t="str">
        <f t="shared" si="570"/>
        <v>Clear</v>
      </c>
      <c r="F4592" s="11" t="str">
        <f t="shared" si="571"/>
        <v>CLEAR</v>
      </c>
      <c r="G4592" s="11" t="str">
        <f t="shared" si="572"/>
        <v>clear</v>
      </c>
      <c r="H4592" s="11" t="str">
        <f>'Raw Data'!H4591</f>
        <v>Weekend</v>
      </c>
      <c r="I4592" s="11" t="str">
        <f t="shared" si="573"/>
        <v>WE</v>
      </c>
      <c r="J4592" s="11" t="str">
        <f t="shared" si="574"/>
        <v>Clear</v>
      </c>
      <c r="K4592" s="11" t="str">
        <f>TEXT('Raw Data'!F4591,"0")</f>
        <v>22</v>
      </c>
      <c r="L4592" s="11">
        <f t="shared" si="575"/>
        <v>22</v>
      </c>
    </row>
    <row r="4593" spans="1:12" x14ac:dyDescent="0.3">
      <c r="A4593" s="9">
        <f>'Raw Data'!A4592</f>
        <v>45367.9375</v>
      </c>
      <c r="B4593" s="11" t="str">
        <f>'Raw Data'!O4592</f>
        <v>Snow</v>
      </c>
      <c r="C4593" s="11" t="str">
        <f t="shared" si="568"/>
        <v>Snow</v>
      </c>
      <c r="D4593" s="11" t="str">
        <f t="shared" si="569"/>
        <v>Snow</v>
      </c>
      <c r="E4593" s="11" t="str">
        <f t="shared" si="570"/>
        <v>Snow</v>
      </c>
      <c r="F4593" s="11" t="str">
        <f t="shared" si="571"/>
        <v>SNOW</v>
      </c>
      <c r="G4593" s="11" t="str">
        <f t="shared" si="572"/>
        <v>snow</v>
      </c>
      <c r="H4593" s="11" t="str">
        <f>'Raw Data'!H4592</f>
        <v>Weekend</v>
      </c>
      <c r="I4593" s="11" t="str">
        <f t="shared" si="573"/>
        <v>WE</v>
      </c>
      <c r="J4593" s="11" t="str">
        <f t="shared" si="574"/>
        <v>Snow</v>
      </c>
      <c r="K4593" s="11" t="str">
        <f>TEXT('Raw Data'!F4592,"0")</f>
        <v>22</v>
      </c>
      <c r="L4593" s="11">
        <f t="shared" si="575"/>
        <v>22</v>
      </c>
    </row>
    <row r="4594" spans="1:12" x14ac:dyDescent="0.3">
      <c r="A4594" s="9">
        <f>'Raw Data'!A4593</f>
        <v>45367.940972222197</v>
      </c>
      <c r="B4594" s="11" t="str">
        <f>'Raw Data'!O4593</f>
        <v>Clear</v>
      </c>
      <c r="C4594" s="11" t="str">
        <f t="shared" si="568"/>
        <v>Clear</v>
      </c>
      <c r="D4594" s="11" t="str">
        <f t="shared" si="569"/>
        <v>Clear</v>
      </c>
      <c r="E4594" s="11" t="str">
        <f t="shared" si="570"/>
        <v>Clear</v>
      </c>
      <c r="F4594" s="11" t="str">
        <f t="shared" si="571"/>
        <v>CLEAR</v>
      </c>
      <c r="G4594" s="11" t="str">
        <f t="shared" si="572"/>
        <v>clear</v>
      </c>
      <c r="H4594" s="11" t="str">
        <f>'Raw Data'!H4593</f>
        <v>Weekend</v>
      </c>
      <c r="I4594" s="11" t="str">
        <f t="shared" si="573"/>
        <v>WE</v>
      </c>
      <c r="J4594" s="11" t="str">
        <f t="shared" si="574"/>
        <v>Clear</v>
      </c>
      <c r="K4594" s="11" t="str">
        <f>TEXT('Raw Data'!F4593,"0")</f>
        <v>22</v>
      </c>
      <c r="L4594" s="11">
        <f t="shared" si="575"/>
        <v>22</v>
      </c>
    </row>
    <row r="4595" spans="1:12" x14ac:dyDescent="0.3">
      <c r="A4595" s="9">
        <f>'Raw Data'!A4594</f>
        <v>45367.944444444503</v>
      </c>
      <c r="B4595" s="11" t="str">
        <f>'Raw Data'!O4594</f>
        <v>Rain</v>
      </c>
      <c r="C4595" s="11" t="str">
        <f t="shared" si="568"/>
        <v>Rain</v>
      </c>
      <c r="D4595" s="11" t="str">
        <f t="shared" si="569"/>
        <v>Rain</v>
      </c>
      <c r="E4595" s="11" t="str">
        <f t="shared" si="570"/>
        <v>Rain</v>
      </c>
      <c r="F4595" s="11" t="str">
        <f t="shared" si="571"/>
        <v>RAIN</v>
      </c>
      <c r="G4595" s="11" t="str">
        <f t="shared" si="572"/>
        <v>rain</v>
      </c>
      <c r="H4595" s="11" t="str">
        <f>'Raw Data'!H4594</f>
        <v>Weekend</v>
      </c>
      <c r="I4595" s="11" t="str">
        <f t="shared" si="573"/>
        <v>WE</v>
      </c>
      <c r="J4595" s="11" t="str">
        <f t="shared" si="574"/>
        <v>Rain</v>
      </c>
      <c r="K4595" s="11" t="str">
        <f>TEXT('Raw Data'!F4594,"0")</f>
        <v>22</v>
      </c>
      <c r="L4595" s="11">
        <f t="shared" si="575"/>
        <v>22</v>
      </c>
    </row>
    <row r="4596" spans="1:12" x14ac:dyDescent="0.3">
      <c r="A4596" s="9">
        <f>'Raw Data'!A4595</f>
        <v>45367.947916666701</v>
      </c>
      <c r="B4596" s="11" t="str">
        <f>'Raw Data'!O4595</f>
        <v>Snow</v>
      </c>
      <c r="C4596" s="11" t="str">
        <f t="shared" si="568"/>
        <v>Snow</v>
      </c>
      <c r="D4596" s="11" t="str">
        <f t="shared" si="569"/>
        <v>Snow</v>
      </c>
      <c r="E4596" s="11" t="str">
        <f t="shared" si="570"/>
        <v>Snow</v>
      </c>
      <c r="F4596" s="11" t="str">
        <f t="shared" si="571"/>
        <v>SNOW</v>
      </c>
      <c r="G4596" s="11" t="str">
        <f t="shared" si="572"/>
        <v>snow</v>
      </c>
      <c r="H4596" s="11" t="str">
        <f>'Raw Data'!H4595</f>
        <v>Weekend</v>
      </c>
      <c r="I4596" s="11" t="str">
        <f t="shared" si="573"/>
        <v>WE</v>
      </c>
      <c r="J4596" s="11" t="str">
        <f t="shared" si="574"/>
        <v>Snow</v>
      </c>
      <c r="K4596" s="11" t="str">
        <f>TEXT('Raw Data'!F4595,"0")</f>
        <v>22</v>
      </c>
      <c r="L4596" s="11">
        <f t="shared" si="575"/>
        <v>22</v>
      </c>
    </row>
    <row r="4597" spans="1:12" x14ac:dyDescent="0.3">
      <c r="A4597" s="9">
        <f>'Raw Data'!A4596</f>
        <v>45367.951388888898</v>
      </c>
      <c r="B4597" s="11" t="str">
        <f>'Raw Data'!O4596</f>
        <v>Clear</v>
      </c>
      <c r="C4597" s="11" t="str">
        <f t="shared" si="568"/>
        <v>Clear</v>
      </c>
      <c r="D4597" s="11" t="str">
        <f t="shared" si="569"/>
        <v>Clear</v>
      </c>
      <c r="E4597" s="11" t="str">
        <f t="shared" si="570"/>
        <v>Clear</v>
      </c>
      <c r="F4597" s="11" t="str">
        <f t="shared" si="571"/>
        <v>CLEAR</v>
      </c>
      <c r="G4597" s="11" t="str">
        <f t="shared" si="572"/>
        <v>clear</v>
      </c>
      <c r="H4597" s="11" t="str">
        <f>'Raw Data'!H4596</f>
        <v>Weekend</v>
      </c>
      <c r="I4597" s="11" t="str">
        <f t="shared" si="573"/>
        <v>WE</v>
      </c>
      <c r="J4597" s="11" t="str">
        <f t="shared" si="574"/>
        <v>Clear</v>
      </c>
      <c r="K4597" s="11" t="str">
        <f>TEXT('Raw Data'!F4596,"0")</f>
        <v>22</v>
      </c>
      <c r="L4597" s="11">
        <f t="shared" si="575"/>
        <v>22</v>
      </c>
    </row>
    <row r="4598" spans="1:12" x14ac:dyDescent="0.3">
      <c r="A4598" s="9">
        <f>'Raw Data'!A4597</f>
        <v>45367.954861111102</v>
      </c>
      <c r="B4598" s="11" t="str">
        <f>'Raw Data'!O4597</f>
        <v>Fog</v>
      </c>
      <c r="C4598" s="11" t="str">
        <f t="shared" si="568"/>
        <v>Fog</v>
      </c>
      <c r="D4598" s="11" t="str">
        <f t="shared" si="569"/>
        <v>Fog</v>
      </c>
      <c r="E4598" s="11" t="str">
        <f t="shared" si="570"/>
        <v>Fog</v>
      </c>
      <c r="F4598" s="11" t="str">
        <f t="shared" si="571"/>
        <v>FOG</v>
      </c>
      <c r="G4598" s="11" t="str">
        <f t="shared" si="572"/>
        <v>fog</v>
      </c>
      <c r="H4598" s="11" t="str">
        <f>'Raw Data'!H4597</f>
        <v>Weekend</v>
      </c>
      <c r="I4598" s="11" t="str">
        <f t="shared" si="573"/>
        <v>WE</v>
      </c>
      <c r="J4598" s="11" t="str">
        <f t="shared" si="574"/>
        <v>Fog</v>
      </c>
      <c r="K4598" s="11" t="str">
        <f>TEXT('Raw Data'!F4597,"0")</f>
        <v>22</v>
      </c>
      <c r="L4598" s="11">
        <f t="shared" si="575"/>
        <v>22</v>
      </c>
    </row>
    <row r="4599" spans="1:12" x14ac:dyDescent="0.3">
      <c r="A4599" s="9">
        <f>'Raw Data'!A4598</f>
        <v>45367.958333333299</v>
      </c>
      <c r="B4599" s="11" t="str">
        <f>'Raw Data'!O4598</f>
        <v>Snow</v>
      </c>
      <c r="C4599" s="11" t="str">
        <f t="shared" si="568"/>
        <v>Snow</v>
      </c>
      <c r="D4599" s="11" t="str">
        <f t="shared" si="569"/>
        <v>Snow</v>
      </c>
      <c r="E4599" s="11" t="str">
        <f t="shared" si="570"/>
        <v>Snow</v>
      </c>
      <c r="F4599" s="11" t="str">
        <f t="shared" si="571"/>
        <v>SNOW</v>
      </c>
      <c r="G4599" s="11" t="str">
        <f t="shared" si="572"/>
        <v>snow</v>
      </c>
      <c r="H4599" s="11" t="str">
        <f>'Raw Data'!H4598</f>
        <v>Weekend</v>
      </c>
      <c r="I4599" s="11" t="str">
        <f t="shared" si="573"/>
        <v>WE</v>
      </c>
      <c r="J4599" s="11" t="str">
        <f t="shared" si="574"/>
        <v>Snow</v>
      </c>
      <c r="K4599" s="11" t="str">
        <f>TEXT('Raw Data'!F4598,"0")</f>
        <v>23</v>
      </c>
      <c r="L4599" s="11">
        <f t="shared" si="575"/>
        <v>23</v>
      </c>
    </row>
    <row r="4600" spans="1:12" x14ac:dyDescent="0.3">
      <c r="A4600" s="9">
        <f>'Raw Data'!A4599</f>
        <v>45367.961805555598</v>
      </c>
      <c r="B4600" s="11" t="str">
        <f>'Raw Data'!O4599</f>
        <v>Clear</v>
      </c>
      <c r="C4600" s="11" t="str">
        <f t="shared" si="568"/>
        <v>Clear</v>
      </c>
      <c r="D4600" s="11" t="str">
        <f t="shared" si="569"/>
        <v>Clear</v>
      </c>
      <c r="E4600" s="11" t="str">
        <f t="shared" si="570"/>
        <v>Clear</v>
      </c>
      <c r="F4600" s="11" t="str">
        <f t="shared" si="571"/>
        <v>CLEAR</v>
      </c>
      <c r="G4600" s="11" t="str">
        <f t="shared" si="572"/>
        <v>clear</v>
      </c>
      <c r="H4600" s="11" t="str">
        <f>'Raw Data'!H4599</f>
        <v>Weekend</v>
      </c>
      <c r="I4600" s="11" t="str">
        <f t="shared" si="573"/>
        <v>WE</v>
      </c>
      <c r="J4600" s="11" t="str">
        <f t="shared" si="574"/>
        <v>Clear</v>
      </c>
      <c r="K4600" s="11" t="str">
        <f>TEXT('Raw Data'!F4599,"0")</f>
        <v>23</v>
      </c>
      <c r="L4600" s="11">
        <f t="shared" si="575"/>
        <v>23</v>
      </c>
    </row>
    <row r="4601" spans="1:12" x14ac:dyDescent="0.3">
      <c r="A4601" s="9">
        <f>'Raw Data'!A4600</f>
        <v>45367.965277777803</v>
      </c>
      <c r="B4601" s="11" t="str">
        <f>'Raw Data'!O4600</f>
        <v>Clear</v>
      </c>
      <c r="C4601" s="11" t="str">
        <f t="shared" si="568"/>
        <v>Clear</v>
      </c>
      <c r="D4601" s="11" t="str">
        <f t="shared" si="569"/>
        <v>Clear</v>
      </c>
      <c r="E4601" s="11" t="str">
        <f t="shared" si="570"/>
        <v>Clear</v>
      </c>
      <c r="F4601" s="11" t="str">
        <f t="shared" si="571"/>
        <v>CLEAR</v>
      </c>
      <c r="G4601" s="11" t="str">
        <f t="shared" si="572"/>
        <v>clear</v>
      </c>
      <c r="H4601" s="11" t="str">
        <f>'Raw Data'!H4600</f>
        <v>Weekend</v>
      </c>
      <c r="I4601" s="11" t="str">
        <f t="shared" si="573"/>
        <v>WE</v>
      </c>
      <c r="J4601" s="11" t="str">
        <f t="shared" si="574"/>
        <v>Clear</v>
      </c>
      <c r="K4601" s="11" t="str">
        <f>TEXT('Raw Data'!F4600,"0")</f>
        <v>23</v>
      </c>
      <c r="L4601" s="11">
        <f t="shared" si="575"/>
        <v>23</v>
      </c>
    </row>
    <row r="4602" spans="1:12" x14ac:dyDescent="0.3">
      <c r="A4602" s="9">
        <f>'Raw Data'!A4601</f>
        <v>45367.96875</v>
      </c>
      <c r="B4602" s="11" t="str">
        <f>'Raw Data'!O4601</f>
        <v>Fog</v>
      </c>
      <c r="C4602" s="11" t="str">
        <f t="shared" si="568"/>
        <v>Fog</v>
      </c>
      <c r="D4602" s="11" t="str">
        <f t="shared" si="569"/>
        <v>Fog</v>
      </c>
      <c r="E4602" s="11" t="str">
        <f t="shared" si="570"/>
        <v>Fog</v>
      </c>
      <c r="F4602" s="11" t="str">
        <f t="shared" si="571"/>
        <v>FOG</v>
      </c>
      <c r="G4602" s="11" t="str">
        <f t="shared" si="572"/>
        <v>fog</v>
      </c>
      <c r="H4602" s="11" t="str">
        <f>'Raw Data'!H4601</f>
        <v>Weekend</v>
      </c>
      <c r="I4602" s="11" t="str">
        <f t="shared" si="573"/>
        <v>WE</v>
      </c>
      <c r="J4602" s="11" t="str">
        <f t="shared" si="574"/>
        <v>Fog</v>
      </c>
      <c r="K4602" s="11" t="str">
        <f>TEXT('Raw Data'!F4601,"0")</f>
        <v>23</v>
      </c>
      <c r="L4602" s="11">
        <f t="shared" si="575"/>
        <v>23</v>
      </c>
    </row>
    <row r="4603" spans="1:12" x14ac:dyDescent="0.3">
      <c r="A4603" s="9">
        <f>'Raw Data'!A4602</f>
        <v>45367.972222222197</v>
      </c>
      <c r="B4603" s="11" t="str">
        <f>'Raw Data'!O4602</f>
        <v>Fog</v>
      </c>
      <c r="C4603" s="11" t="str">
        <f t="shared" si="568"/>
        <v>Fog</v>
      </c>
      <c r="D4603" s="11" t="str">
        <f t="shared" si="569"/>
        <v>Fog</v>
      </c>
      <c r="E4603" s="11" t="str">
        <f t="shared" si="570"/>
        <v>Fog</v>
      </c>
      <c r="F4603" s="11" t="str">
        <f t="shared" si="571"/>
        <v>FOG</v>
      </c>
      <c r="G4603" s="11" t="str">
        <f t="shared" si="572"/>
        <v>fog</v>
      </c>
      <c r="H4603" s="11" t="str">
        <f>'Raw Data'!H4602</f>
        <v>Weekend</v>
      </c>
      <c r="I4603" s="11" t="str">
        <f t="shared" si="573"/>
        <v>WE</v>
      </c>
      <c r="J4603" s="11" t="str">
        <f t="shared" si="574"/>
        <v>Fog</v>
      </c>
      <c r="K4603" s="11" t="str">
        <f>TEXT('Raw Data'!F4602,"0")</f>
        <v>23</v>
      </c>
      <c r="L4603" s="11">
        <f t="shared" si="575"/>
        <v>23</v>
      </c>
    </row>
    <row r="4604" spans="1:12" x14ac:dyDescent="0.3">
      <c r="A4604" s="9">
        <f>'Raw Data'!A4603</f>
        <v>45367.975694444503</v>
      </c>
      <c r="B4604" s="11" t="str">
        <f>'Raw Data'!O4603</f>
        <v>Snow</v>
      </c>
      <c r="C4604" s="11" t="str">
        <f t="shared" si="568"/>
        <v>Snow</v>
      </c>
      <c r="D4604" s="11" t="str">
        <f t="shared" si="569"/>
        <v>Snow</v>
      </c>
      <c r="E4604" s="11" t="str">
        <f t="shared" si="570"/>
        <v>Snow</v>
      </c>
      <c r="F4604" s="11" t="str">
        <f t="shared" si="571"/>
        <v>SNOW</v>
      </c>
      <c r="G4604" s="11" t="str">
        <f t="shared" si="572"/>
        <v>snow</v>
      </c>
      <c r="H4604" s="11" t="str">
        <f>'Raw Data'!H4603</f>
        <v>Weekend</v>
      </c>
      <c r="I4604" s="11" t="str">
        <f t="shared" si="573"/>
        <v>WE</v>
      </c>
      <c r="J4604" s="11" t="str">
        <f t="shared" si="574"/>
        <v>Snow</v>
      </c>
      <c r="K4604" s="11" t="str">
        <f>TEXT('Raw Data'!F4603,"0")</f>
        <v>23</v>
      </c>
      <c r="L4604" s="11">
        <f t="shared" si="575"/>
        <v>23</v>
      </c>
    </row>
    <row r="4605" spans="1:12" x14ac:dyDescent="0.3">
      <c r="A4605" s="9">
        <f>'Raw Data'!A4604</f>
        <v>45367.979166666701</v>
      </c>
      <c r="B4605" s="11" t="str">
        <f>'Raw Data'!O4604</f>
        <v>Rain</v>
      </c>
      <c r="C4605" s="11" t="str">
        <f t="shared" si="568"/>
        <v>Rain</v>
      </c>
      <c r="D4605" s="11" t="str">
        <f t="shared" si="569"/>
        <v>Rain</v>
      </c>
      <c r="E4605" s="11" t="str">
        <f t="shared" si="570"/>
        <v>Rain</v>
      </c>
      <c r="F4605" s="11" t="str">
        <f t="shared" si="571"/>
        <v>RAIN</v>
      </c>
      <c r="G4605" s="11" t="str">
        <f t="shared" si="572"/>
        <v>rain</v>
      </c>
      <c r="H4605" s="11" t="str">
        <f>'Raw Data'!H4604</f>
        <v>Weekend</v>
      </c>
      <c r="I4605" s="11" t="str">
        <f t="shared" si="573"/>
        <v>WE</v>
      </c>
      <c r="J4605" s="11" t="str">
        <f t="shared" si="574"/>
        <v>Rain</v>
      </c>
      <c r="K4605" s="11" t="str">
        <f>TEXT('Raw Data'!F4604,"0")</f>
        <v>23</v>
      </c>
      <c r="L4605" s="11">
        <f t="shared" si="575"/>
        <v>23</v>
      </c>
    </row>
    <row r="4606" spans="1:12" x14ac:dyDescent="0.3">
      <c r="A4606" s="9">
        <f>'Raw Data'!A4605</f>
        <v>45367.982638888898</v>
      </c>
      <c r="B4606" s="11" t="str">
        <f>'Raw Data'!O4605</f>
        <v>Fog</v>
      </c>
      <c r="C4606" s="11" t="str">
        <f t="shared" si="568"/>
        <v>Fog</v>
      </c>
      <c r="D4606" s="11" t="str">
        <f t="shared" si="569"/>
        <v>Fog</v>
      </c>
      <c r="E4606" s="11" t="str">
        <f t="shared" si="570"/>
        <v>Fog</v>
      </c>
      <c r="F4606" s="11" t="str">
        <f t="shared" si="571"/>
        <v>FOG</v>
      </c>
      <c r="G4606" s="11" t="str">
        <f t="shared" si="572"/>
        <v>fog</v>
      </c>
      <c r="H4606" s="11" t="str">
        <f>'Raw Data'!H4605</f>
        <v>Weekend</v>
      </c>
      <c r="I4606" s="11" t="str">
        <f t="shared" si="573"/>
        <v>WE</v>
      </c>
      <c r="J4606" s="11" t="str">
        <f t="shared" si="574"/>
        <v>Fog</v>
      </c>
      <c r="K4606" s="11" t="str">
        <f>TEXT('Raw Data'!F4605,"0")</f>
        <v>23</v>
      </c>
      <c r="L4606" s="11">
        <f t="shared" si="575"/>
        <v>23</v>
      </c>
    </row>
    <row r="4607" spans="1:12" x14ac:dyDescent="0.3">
      <c r="A4607" s="9">
        <f>'Raw Data'!A4606</f>
        <v>45367.986111111102</v>
      </c>
      <c r="B4607" s="11" t="str">
        <f>'Raw Data'!O4606</f>
        <v>Snow</v>
      </c>
      <c r="C4607" s="11" t="str">
        <f t="shared" si="568"/>
        <v>Snow</v>
      </c>
      <c r="D4607" s="11" t="str">
        <f t="shared" si="569"/>
        <v>Snow</v>
      </c>
      <c r="E4607" s="11" t="str">
        <f t="shared" si="570"/>
        <v>Snow</v>
      </c>
      <c r="F4607" s="11" t="str">
        <f t="shared" si="571"/>
        <v>SNOW</v>
      </c>
      <c r="G4607" s="11" t="str">
        <f t="shared" si="572"/>
        <v>snow</v>
      </c>
      <c r="H4607" s="11" t="str">
        <f>'Raw Data'!H4606</f>
        <v>Weekend</v>
      </c>
      <c r="I4607" s="11" t="str">
        <f t="shared" si="573"/>
        <v>WE</v>
      </c>
      <c r="J4607" s="11" t="str">
        <f t="shared" si="574"/>
        <v>Snow</v>
      </c>
      <c r="K4607" s="11" t="str">
        <f>TEXT('Raw Data'!F4606,"0")</f>
        <v>23</v>
      </c>
      <c r="L4607" s="11">
        <f t="shared" si="575"/>
        <v>23</v>
      </c>
    </row>
    <row r="4608" spans="1:12" x14ac:dyDescent="0.3">
      <c r="A4608" s="9">
        <f>'Raw Data'!A4607</f>
        <v>45367.989583333299</v>
      </c>
      <c r="B4608" s="11" t="str">
        <f>'Raw Data'!O4607</f>
        <v>Snow</v>
      </c>
      <c r="C4608" s="11" t="str">
        <f t="shared" si="568"/>
        <v>Snow</v>
      </c>
      <c r="D4608" s="11" t="str">
        <f t="shared" si="569"/>
        <v>Snow</v>
      </c>
      <c r="E4608" s="11" t="str">
        <f t="shared" si="570"/>
        <v>Snow</v>
      </c>
      <c r="F4608" s="11" t="str">
        <f t="shared" si="571"/>
        <v>SNOW</v>
      </c>
      <c r="G4608" s="11" t="str">
        <f t="shared" si="572"/>
        <v>snow</v>
      </c>
      <c r="H4608" s="11" t="str">
        <f>'Raw Data'!H4607</f>
        <v>Weekend</v>
      </c>
      <c r="I4608" s="11" t="str">
        <f t="shared" si="573"/>
        <v>WE</v>
      </c>
      <c r="J4608" s="11" t="str">
        <f t="shared" si="574"/>
        <v>Snow</v>
      </c>
      <c r="K4608" s="11" t="str">
        <f>TEXT('Raw Data'!F4607,"0")</f>
        <v>23</v>
      </c>
      <c r="L4608" s="11">
        <f t="shared" si="575"/>
        <v>23</v>
      </c>
    </row>
    <row r="4609" spans="1:12" x14ac:dyDescent="0.3">
      <c r="A4609" s="9">
        <f>'Raw Data'!A4608</f>
        <v>45367.993055555598</v>
      </c>
      <c r="B4609" s="11" t="str">
        <f>'Raw Data'!O4608</f>
        <v>Snow</v>
      </c>
      <c r="C4609" s="11" t="str">
        <f t="shared" si="568"/>
        <v>Snow</v>
      </c>
      <c r="D4609" s="11" t="str">
        <f t="shared" si="569"/>
        <v>Snow</v>
      </c>
      <c r="E4609" s="11" t="str">
        <f t="shared" si="570"/>
        <v>Snow</v>
      </c>
      <c r="F4609" s="11" t="str">
        <f t="shared" si="571"/>
        <v>SNOW</v>
      </c>
      <c r="G4609" s="11" t="str">
        <f t="shared" si="572"/>
        <v>snow</v>
      </c>
      <c r="H4609" s="11" t="str">
        <f>'Raw Data'!H4608</f>
        <v>Weekend</v>
      </c>
      <c r="I4609" s="11" t="str">
        <f t="shared" si="573"/>
        <v>WE</v>
      </c>
      <c r="J4609" s="11" t="str">
        <f t="shared" si="574"/>
        <v>Snow</v>
      </c>
      <c r="K4609" s="11" t="str">
        <f>TEXT('Raw Data'!F4608,"0")</f>
        <v>23</v>
      </c>
      <c r="L4609" s="11">
        <f t="shared" si="575"/>
        <v>23</v>
      </c>
    </row>
    <row r="4610" spans="1:12" x14ac:dyDescent="0.3">
      <c r="A4610" s="9">
        <f>'Raw Data'!A4609</f>
        <v>45367.996527777803</v>
      </c>
      <c r="B4610" s="11" t="str">
        <f>'Raw Data'!O4609</f>
        <v>Clear</v>
      </c>
      <c r="C4610" s="11" t="str">
        <f t="shared" si="568"/>
        <v>Clear</v>
      </c>
      <c r="D4610" s="11" t="str">
        <f t="shared" si="569"/>
        <v>Clear</v>
      </c>
      <c r="E4610" s="11" t="str">
        <f t="shared" si="570"/>
        <v>Clear</v>
      </c>
      <c r="F4610" s="11" t="str">
        <f t="shared" si="571"/>
        <v>CLEAR</v>
      </c>
      <c r="G4610" s="11" t="str">
        <f t="shared" si="572"/>
        <v>clear</v>
      </c>
      <c r="H4610" s="11" t="str">
        <f>'Raw Data'!H4609</f>
        <v>Weekend</v>
      </c>
      <c r="I4610" s="11" t="str">
        <f t="shared" si="573"/>
        <v>WE</v>
      </c>
      <c r="J4610" s="11" t="str">
        <f t="shared" si="574"/>
        <v>Clear</v>
      </c>
      <c r="K4610" s="11" t="str">
        <f>TEXT('Raw Data'!F4609,"0")</f>
        <v>23</v>
      </c>
      <c r="L4610" s="11">
        <f t="shared" si="575"/>
        <v>23</v>
      </c>
    </row>
    <row r="4611" spans="1:12" x14ac:dyDescent="0.3">
      <c r="A4611" s="9">
        <f>'Raw Data'!A4610</f>
        <v>45368</v>
      </c>
      <c r="B4611" s="11" t="str">
        <f>'Raw Data'!O4610</f>
        <v>Clear</v>
      </c>
      <c r="C4611" s="11" t="str">
        <f t="shared" ref="C4611:C4674" si="576">TRIM(B4611)</f>
        <v>Clear</v>
      </c>
      <c r="D4611" s="11" t="str">
        <f t="shared" ref="D4611:D4674" si="577">CLEAN(C4611)</f>
        <v>Clear</v>
      </c>
      <c r="E4611" s="11" t="str">
        <f t="shared" ref="E4611:E4674" si="578">PROPER(D4611)</f>
        <v>Clear</v>
      </c>
      <c r="F4611" s="11" t="str">
        <f t="shared" ref="F4611:F4674" si="579">UPPER(B4611)</f>
        <v>CLEAR</v>
      </c>
      <c r="G4611" s="11" t="str">
        <f t="shared" ref="G4611:G4674" si="580">LOWER(B4611)</f>
        <v>clear</v>
      </c>
      <c r="H4611" s="11" t="str">
        <f>'Raw Data'!H4610</f>
        <v>Weekend</v>
      </c>
      <c r="I4611" s="11" t="str">
        <f t="shared" ref="I4611:I4674" si="581">SUBSTITUTE(SUBSTITUTE(H4611,"Weekday","WD"),"Weekend","WE")</f>
        <v>WE</v>
      </c>
      <c r="J4611" s="11" t="str">
        <f t="shared" ref="J4611:J4674" si="582">PROPER(TRIM(CLEAN(B4611)))</f>
        <v>Clear</v>
      </c>
      <c r="K4611" s="11" t="str">
        <f>TEXT('Raw Data'!F4610,"0")</f>
        <v>0</v>
      </c>
      <c r="L4611" s="11">
        <f t="shared" ref="L4611:L4674" si="583">VALUE(K4611)</f>
        <v>0</v>
      </c>
    </row>
    <row r="4612" spans="1:12" x14ac:dyDescent="0.3">
      <c r="A4612" s="9">
        <f>'Raw Data'!A4611</f>
        <v>45368.003472222197</v>
      </c>
      <c r="B4612" s="11" t="str">
        <f>'Raw Data'!O4611</f>
        <v>Fog</v>
      </c>
      <c r="C4612" s="11" t="str">
        <f t="shared" si="576"/>
        <v>Fog</v>
      </c>
      <c r="D4612" s="11" t="str">
        <f t="shared" si="577"/>
        <v>Fog</v>
      </c>
      <c r="E4612" s="11" t="str">
        <f t="shared" si="578"/>
        <v>Fog</v>
      </c>
      <c r="F4612" s="11" t="str">
        <f t="shared" si="579"/>
        <v>FOG</v>
      </c>
      <c r="G4612" s="11" t="str">
        <f t="shared" si="580"/>
        <v>fog</v>
      </c>
      <c r="H4612" s="11" t="str">
        <f>'Raw Data'!H4611</f>
        <v>Weekend</v>
      </c>
      <c r="I4612" s="11" t="str">
        <f t="shared" si="581"/>
        <v>WE</v>
      </c>
      <c r="J4612" s="11" t="str">
        <f t="shared" si="582"/>
        <v>Fog</v>
      </c>
      <c r="K4612" s="11" t="str">
        <f>TEXT('Raw Data'!F4611,"0")</f>
        <v>0</v>
      </c>
      <c r="L4612" s="11">
        <f t="shared" si="583"/>
        <v>0</v>
      </c>
    </row>
    <row r="4613" spans="1:12" x14ac:dyDescent="0.3">
      <c r="A4613" s="9">
        <f>'Raw Data'!A4612</f>
        <v>45368.006944444503</v>
      </c>
      <c r="B4613" s="11" t="str">
        <f>'Raw Data'!O4612</f>
        <v>Rain</v>
      </c>
      <c r="C4613" s="11" t="str">
        <f t="shared" si="576"/>
        <v>Rain</v>
      </c>
      <c r="D4613" s="11" t="str">
        <f t="shared" si="577"/>
        <v>Rain</v>
      </c>
      <c r="E4613" s="11" t="str">
        <f t="shared" si="578"/>
        <v>Rain</v>
      </c>
      <c r="F4613" s="11" t="str">
        <f t="shared" si="579"/>
        <v>RAIN</v>
      </c>
      <c r="G4613" s="11" t="str">
        <f t="shared" si="580"/>
        <v>rain</v>
      </c>
      <c r="H4613" s="11" t="str">
        <f>'Raw Data'!H4612</f>
        <v>Weekend</v>
      </c>
      <c r="I4613" s="11" t="str">
        <f t="shared" si="581"/>
        <v>WE</v>
      </c>
      <c r="J4613" s="11" t="str">
        <f t="shared" si="582"/>
        <v>Rain</v>
      </c>
      <c r="K4613" s="11" t="str">
        <f>TEXT('Raw Data'!F4612,"0")</f>
        <v>0</v>
      </c>
      <c r="L4613" s="11">
        <f t="shared" si="583"/>
        <v>0</v>
      </c>
    </row>
    <row r="4614" spans="1:12" x14ac:dyDescent="0.3">
      <c r="A4614" s="9">
        <f>'Raw Data'!A4613</f>
        <v>45368.010416666701</v>
      </c>
      <c r="B4614" s="11" t="str">
        <f>'Raw Data'!O4613</f>
        <v>Clear</v>
      </c>
      <c r="C4614" s="11" t="str">
        <f t="shared" si="576"/>
        <v>Clear</v>
      </c>
      <c r="D4614" s="11" t="str">
        <f t="shared" si="577"/>
        <v>Clear</v>
      </c>
      <c r="E4614" s="11" t="str">
        <f t="shared" si="578"/>
        <v>Clear</v>
      </c>
      <c r="F4614" s="11" t="str">
        <f t="shared" si="579"/>
        <v>CLEAR</v>
      </c>
      <c r="G4614" s="11" t="str">
        <f t="shared" si="580"/>
        <v>clear</v>
      </c>
      <c r="H4614" s="11" t="str">
        <f>'Raw Data'!H4613</f>
        <v>Weekend</v>
      </c>
      <c r="I4614" s="11" t="str">
        <f t="shared" si="581"/>
        <v>WE</v>
      </c>
      <c r="J4614" s="11" t="str">
        <f t="shared" si="582"/>
        <v>Clear</v>
      </c>
      <c r="K4614" s="11" t="str">
        <f>TEXT('Raw Data'!F4613,"0")</f>
        <v>0</v>
      </c>
      <c r="L4614" s="11">
        <f t="shared" si="583"/>
        <v>0</v>
      </c>
    </row>
    <row r="4615" spans="1:12" x14ac:dyDescent="0.3">
      <c r="A4615" s="9">
        <f>'Raw Data'!A4614</f>
        <v>45368.013888888898</v>
      </c>
      <c r="B4615" s="11" t="str">
        <f>'Raw Data'!O4614</f>
        <v>Snow</v>
      </c>
      <c r="C4615" s="11" t="str">
        <f t="shared" si="576"/>
        <v>Snow</v>
      </c>
      <c r="D4615" s="11" t="str">
        <f t="shared" si="577"/>
        <v>Snow</v>
      </c>
      <c r="E4615" s="11" t="str">
        <f t="shared" si="578"/>
        <v>Snow</v>
      </c>
      <c r="F4615" s="11" t="str">
        <f t="shared" si="579"/>
        <v>SNOW</v>
      </c>
      <c r="G4615" s="11" t="str">
        <f t="shared" si="580"/>
        <v>snow</v>
      </c>
      <c r="H4615" s="11" t="str">
        <f>'Raw Data'!H4614</f>
        <v>Weekend</v>
      </c>
      <c r="I4615" s="11" t="str">
        <f t="shared" si="581"/>
        <v>WE</v>
      </c>
      <c r="J4615" s="11" t="str">
        <f t="shared" si="582"/>
        <v>Snow</v>
      </c>
      <c r="K4615" s="11" t="str">
        <f>TEXT('Raw Data'!F4614,"0")</f>
        <v>0</v>
      </c>
      <c r="L4615" s="11">
        <f t="shared" si="583"/>
        <v>0</v>
      </c>
    </row>
    <row r="4616" spans="1:12" x14ac:dyDescent="0.3">
      <c r="A4616" s="9">
        <f>'Raw Data'!A4615</f>
        <v>45368.017361111102</v>
      </c>
      <c r="B4616" s="11" t="str">
        <f>'Raw Data'!O4615</f>
        <v>Clear</v>
      </c>
      <c r="C4616" s="11" t="str">
        <f t="shared" si="576"/>
        <v>Clear</v>
      </c>
      <c r="D4616" s="11" t="str">
        <f t="shared" si="577"/>
        <v>Clear</v>
      </c>
      <c r="E4616" s="11" t="str">
        <f t="shared" si="578"/>
        <v>Clear</v>
      </c>
      <c r="F4616" s="11" t="str">
        <f t="shared" si="579"/>
        <v>CLEAR</v>
      </c>
      <c r="G4616" s="11" t="str">
        <f t="shared" si="580"/>
        <v>clear</v>
      </c>
      <c r="H4616" s="11" t="str">
        <f>'Raw Data'!H4615</f>
        <v>Weekend</v>
      </c>
      <c r="I4616" s="11" t="str">
        <f t="shared" si="581"/>
        <v>WE</v>
      </c>
      <c r="J4616" s="11" t="str">
        <f t="shared" si="582"/>
        <v>Clear</v>
      </c>
      <c r="K4616" s="11" t="str">
        <f>TEXT('Raw Data'!F4615,"0")</f>
        <v>0</v>
      </c>
      <c r="L4616" s="11">
        <f t="shared" si="583"/>
        <v>0</v>
      </c>
    </row>
    <row r="4617" spans="1:12" x14ac:dyDescent="0.3">
      <c r="A4617" s="9">
        <f>'Raw Data'!A4616</f>
        <v>45368.020833333299</v>
      </c>
      <c r="B4617" s="11" t="str">
        <f>'Raw Data'!O4616</f>
        <v>Fog</v>
      </c>
      <c r="C4617" s="11" t="str">
        <f t="shared" si="576"/>
        <v>Fog</v>
      </c>
      <c r="D4617" s="11" t="str">
        <f t="shared" si="577"/>
        <v>Fog</v>
      </c>
      <c r="E4617" s="11" t="str">
        <f t="shared" si="578"/>
        <v>Fog</v>
      </c>
      <c r="F4617" s="11" t="str">
        <f t="shared" si="579"/>
        <v>FOG</v>
      </c>
      <c r="G4617" s="11" t="str">
        <f t="shared" si="580"/>
        <v>fog</v>
      </c>
      <c r="H4617" s="11" t="str">
        <f>'Raw Data'!H4616</f>
        <v>Weekend</v>
      </c>
      <c r="I4617" s="11" t="str">
        <f t="shared" si="581"/>
        <v>WE</v>
      </c>
      <c r="J4617" s="11" t="str">
        <f t="shared" si="582"/>
        <v>Fog</v>
      </c>
      <c r="K4617" s="11" t="str">
        <f>TEXT('Raw Data'!F4616,"0")</f>
        <v>0</v>
      </c>
      <c r="L4617" s="11">
        <f t="shared" si="583"/>
        <v>0</v>
      </c>
    </row>
    <row r="4618" spans="1:12" x14ac:dyDescent="0.3">
      <c r="A4618" s="9">
        <f>'Raw Data'!A4617</f>
        <v>45368.024305555598</v>
      </c>
      <c r="B4618" s="11" t="str">
        <f>'Raw Data'!O4617</f>
        <v>Clear</v>
      </c>
      <c r="C4618" s="11" t="str">
        <f t="shared" si="576"/>
        <v>Clear</v>
      </c>
      <c r="D4618" s="11" t="str">
        <f t="shared" si="577"/>
        <v>Clear</v>
      </c>
      <c r="E4618" s="11" t="str">
        <f t="shared" si="578"/>
        <v>Clear</v>
      </c>
      <c r="F4618" s="11" t="str">
        <f t="shared" si="579"/>
        <v>CLEAR</v>
      </c>
      <c r="G4618" s="11" t="str">
        <f t="shared" si="580"/>
        <v>clear</v>
      </c>
      <c r="H4618" s="11" t="str">
        <f>'Raw Data'!H4617</f>
        <v>Weekend</v>
      </c>
      <c r="I4618" s="11" t="str">
        <f t="shared" si="581"/>
        <v>WE</v>
      </c>
      <c r="J4618" s="11" t="str">
        <f t="shared" si="582"/>
        <v>Clear</v>
      </c>
      <c r="K4618" s="11" t="str">
        <f>TEXT('Raw Data'!F4617,"0")</f>
        <v>0</v>
      </c>
      <c r="L4618" s="11">
        <f t="shared" si="583"/>
        <v>0</v>
      </c>
    </row>
    <row r="4619" spans="1:12" x14ac:dyDescent="0.3">
      <c r="A4619" s="9">
        <f>'Raw Data'!A4618</f>
        <v>45368.027777777803</v>
      </c>
      <c r="B4619" s="11" t="str">
        <f>'Raw Data'!O4618</f>
        <v>Clear</v>
      </c>
      <c r="C4619" s="11" t="str">
        <f t="shared" si="576"/>
        <v>Clear</v>
      </c>
      <c r="D4619" s="11" t="str">
        <f t="shared" si="577"/>
        <v>Clear</v>
      </c>
      <c r="E4619" s="11" t="str">
        <f t="shared" si="578"/>
        <v>Clear</v>
      </c>
      <c r="F4619" s="11" t="str">
        <f t="shared" si="579"/>
        <v>CLEAR</v>
      </c>
      <c r="G4619" s="11" t="str">
        <f t="shared" si="580"/>
        <v>clear</v>
      </c>
      <c r="H4619" s="11" t="str">
        <f>'Raw Data'!H4618</f>
        <v>Weekend</v>
      </c>
      <c r="I4619" s="11" t="str">
        <f t="shared" si="581"/>
        <v>WE</v>
      </c>
      <c r="J4619" s="11" t="str">
        <f t="shared" si="582"/>
        <v>Clear</v>
      </c>
      <c r="K4619" s="11" t="str">
        <f>TEXT('Raw Data'!F4618,"0")</f>
        <v>0</v>
      </c>
      <c r="L4619" s="11">
        <f t="shared" si="583"/>
        <v>0</v>
      </c>
    </row>
    <row r="4620" spans="1:12" x14ac:dyDescent="0.3">
      <c r="A4620" s="9">
        <f>'Raw Data'!A4619</f>
        <v>45368.03125</v>
      </c>
      <c r="B4620" s="11" t="str">
        <f>'Raw Data'!O4619</f>
        <v>Rain</v>
      </c>
      <c r="C4620" s="11" t="str">
        <f t="shared" si="576"/>
        <v>Rain</v>
      </c>
      <c r="D4620" s="11" t="str">
        <f t="shared" si="577"/>
        <v>Rain</v>
      </c>
      <c r="E4620" s="11" t="str">
        <f t="shared" si="578"/>
        <v>Rain</v>
      </c>
      <c r="F4620" s="11" t="str">
        <f t="shared" si="579"/>
        <v>RAIN</v>
      </c>
      <c r="G4620" s="11" t="str">
        <f t="shared" si="580"/>
        <v>rain</v>
      </c>
      <c r="H4620" s="11" t="str">
        <f>'Raw Data'!H4619</f>
        <v>Weekend</v>
      </c>
      <c r="I4620" s="11" t="str">
        <f t="shared" si="581"/>
        <v>WE</v>
      </c>
      <c r="J4620" s="11" t="str">
        <f t="shared" si="582"/>
        <v>Rain</v>
      </c>
      <c r="K4620" s="11" t="str">
        <f>TEXT('Raw Data'!F4619,"0")</f>
        <v>0</v>
      </c>
      <c r="L4620" s="11">
        <f t="shared" si="583"/>
        <v>0</v>
      </c>
    </row>
    <row r="4621" spans="1:12" x14ac:dyDescent="0.3">
      <c r="A4621" s="9">
        <f>'Raw Data'!A4620</f>
        <v>45368.034722222197</v>
      </c>
      <c r="B4621" s="11" t="str">
        <f>'Raw Data'!O4620</f>
        <v>Clear</v>
      </c>
      <c r="C4621" s="11" t="str">
        <f t="shared" si="576"/>
        <v>Clear</v>
      </c>
      <c r="D4621" s="11" t="str">
        <f t="shared" si="577"/>
        <v>Clear</v>
      </c>
      <c r="E4621" s="11" t="str">
        <f t="shared" si="578"/>
        <v>Clear</v>
      </c>
      <c r="F4621" s="11" t="str">
        <f t="shared" si="579"/>
        <v>CLEAR</v>
      </c>
      <c r="G4621" s="11" t="str">
        <f t="shared" si="580"/>
        <v>clear</v>
      </c>
      <c r="H4621" s="11" t="str">
        <f>'Raw Data'!H4620</f>
        <v>Weekend</v>
      </c>
      <c r="I4621" s="11" t="str">
        <f t="shared" si="581"/>
        <v>WE</v>
      </c>
      <c r="J4621" s="11" t="str">
        <f t="shared" si="582"/>
        <v>Clear</v>
      </c>
      <c r="K4621" s="11" t="str">
        <f>TEXT('Raw Data'!F4620,"0")</f>
        <v>0</v>
      </c>
      <c r="L4621" s="11">
        <f t="shared" si="583"/>
        <v>0</v>
      </c>
    </row>
    <row r="4622" spans="1:12" x14ac:dyDescent="0.3">
      <c r="A4622" s="9">
        <f>'Raw Data'!A4621</f>
        <v>45368.038194444503</v>
      </c>
      <c r="B4622" s="11" t="str">
        <f>'Raw Data'!O4621</f>
        <v>Fog</v>
      </c>
      <c r="C4622" s="11" t="str">
        <f t="shared" si="576"/>
        <v>Fog</v>
      </c>
      <c r="D4622" s="11" t="str">
        <f t="shared" si="577"/>
        <v>Fog</v>
      </c>
      <c r="E4622" s="11" t="str">
        <f t="shared" si="578"/>
        <v>Fog</v>
      </c>
      <c r="F4622" s="11" t="str">
        <f t="shared" si="579"/>
        <v>FOG</v>
      </c>
      <c r="G4622" s="11" t="str">
        <f t="shared" si="580"/>
        <v>fog</v>
      </c>
      <c r="H4622" s="11" t="str">
        <f>'Raw Data'!H4621</f>
        <v>Weekend</v>
      </c>
      <c r="I4622" s="11" t="str">
        <f t="shared" si="581"/>
        <v>WE</v>
      </c>
      <c r="J4622" s="11" t="str">
        <f t="shared" si="582"/>
        <v>Fog</v>
      </c>
      <c r="K4622" s="11" t="str">
        <f>TEXT('Raw Data'!F4621,"0")</f>
        <v>0</v>
      </c>
      <c r="L4622" s="11">
        <f t="shared" si="583"/>
        <v>0</v>
      </c>
    </row>
    <row r="4623" spans="1:12" x14ac:dyDescent="0.3">
      <c r="A4623" s="9">
        <f>'Raw Data'!A4622</f>
        <v>45368.041666666701</v>
      </c>
      <c r="B4623" s="11" t="str">
        <f>'Raw Data'!O4622</f>
        <v>Rain</v>
      </c>
      <c r="C4623" s="11" t="str">
        <f t="shared" si="576"/>
        <v>Rain</v>
      </c>
      <c r="D4623" s="11" t="str">
        <f t="shared" si="577"/>
        <v>Rain</v>
      </c>
      <c r="E4623" s="11" t="str">
        <f t="shared" si="578"/>
        <v>Rain</v>
      </c>
      <c r="F4623" s="11" t="str">
        <f t="shared" si="579"/>
        <v>RAIN</v>
      </c>
      <c r="G4623" s="11" t="str">
        <f t="shared" si="580"/>
        <v>rain</v>
      </c>
      <c r="H4623" s="11" t="str">
        <f>'Raw Data'!H4622</f>
        <v>Weekend</v>
      </c>
      <c r="I4623" s="11" t="str">
        <f t="shared" si="581"/>
        <v>WE</v>
      </c>
      <c r="J4623" s="11" t="str">
        <f t="shared" si="582"/>
        <v>Rain</v>
      </c>
      <c r="K4623" s="11" t="str">
        <f>TEXT('Raw Data'!F4622,"0")</f>
        <v>1</v>
      </c>
      <c r="L4623" s="11">
        <f t="shared" si="583"/>
        <v>1</v>
      </c>
    </row>
    <row r="4624" spans="1:12" x14ac:dyDescent="0.3">
      <c r="A4624" s="9">
        <f>'Raw Data'!A4623</f>
        <v>45368.045138888898</v>
      </c>
      <c r="B4624" s="11" t="str">
        <f>'Raw Data'!O4623</f>
        <v>Clear</v>
      </c>
      <c r="C4624" s="11" t="str">
        <f t="shared" si="576"/>
        <v>Clear</v>
      </c>
      <c r="D4624" s="11" t="str">
        <f t="shared" si="577"/>
        <v>Clear</v>
      </c>
      <c r="E4624" s="11" t="str">
        <f t="shared" si="578"/>
        <v>Clear</v>
      </c>
      <c r="F4624" s="11" t="str">
        <f t="shared" si="579"/>
        <v>CLEAR</v>
      </c>
      <c r="G4624" s="11" t="str">
        <f t="shared" si="580"/>
        <v>clear</v>
      </c>
      <c r="H4624" s="11" t="str">
        <f>'Raw Data'!H4623</f>
        <v>Weekend</v>
      </c>
      <c r="I4624" s="11" t="str">
        <f t="shared" si="581"/>
        <v>WE</v>
      </c>
      <c r="J4624" s="11" t="str">
        <f t="shared" si="582"/>
        <v>Clear</v>
      </c>
      <c r="K4624" s="11" t="str">
        <f>TEXT('Raw Data'!F4623,"0")</f>
        <v>1</v>
      </c>
      <c r="L4624" s="11">
        <f t="shared" si="583"/>
        <v>1</v>
      </c>
    </row>
    <row r="4625" spans="1:12" x14ac:dyDescent="0.3">
      <c r="A4625" s="9">
        <f>'Raw Data'!A4624</f>
        <v>45368.048611111102</v>
      </c>
      <c r="B4625" s="11" t="str">
        <f>'Raw Data'!O4624</f>
        <v>Rain</v>
      </c>
      <c r="C4625" s="11" t="str">
        <f t="shared" si="576"/>
        <v>Rain</v>
      </c>
      <c r="D4625" s="11" t="str">
        <f t="shared" si="577"/>
        <v>Rain</v>
      </c>
      <c r="E4625" s="11" t="str">
        <f t="shared" si="578"/>
        <v>Rain</v>
      </c>
      <c r="F4625" s="11" t="str">
        <f t="shared" si="579"/>
        <v>RAIN</v>
      </c>
      <c r="G4625" s="11" t="str">
        <f t="shared" si="580"/>
        <v>rain</v>
      </c>
      <c r="H4625" s="11" t="str">
        <f>'Raw Data'!H4624</f>
        <v>Weekend</v>
      </c>
      <c r="I4625" s="11" t="str">
        <f t="shared" si="581"/>
        <v>WE</v>
      </c>
      <c r="J4625" s="11" t="str">
        <f t="shared" si="582"/>
        <v>Rain</v>
      </c>
      <c r="K4625" s="11" t="str">
        <f>TEXT('Raw Data'!F4624,"0")</f>
        <v>1</v>
      </c>
      <c r="L4625" s="11">
        <f t="shared" si="583"/>
        <v>1</v>
      </c>
    </row>
    <row r="4626" spans="1:12" x14ac:dyDescent="0.3">
      <c r="A4626" s="9">
        <f>'Raw Data'!A4625</f>
        <v>45368.052083333299</v>
      </c>
      <c r="B4626" s="11" t="str">
        <f>'Raw Data'!O4625</f>
        <v>Rain</v>
      </c>
      <c r="C4626" s="11" t="str">
        <f t="shared" si="576"/>
        <v>Rain</v>
      </c>
      <c r="D4626" s="11" t="str">
        <f t="shared" si="577"/>
        <v>Rain</v>
      </c>
      <c r="E4626" s="11" t="str">
        <f t="shared" si="578"/>
        <v>Rain</v>
      </c>
      <c r="F4626" s="11" t="str">
        <f t="shared" si="579"/>
        <v>RAIN</v>
      </c>
      <c r="G4626" s="11" t="str">
        <f t="shared" si="580"/>
        <v>rain</v>
      </c>
      <c r="H4626" s="11" t="str">
        <f>'Raw Data'!H4625</f>
        <v>Weekend</v>
      </c>
      <c r="I4626" s="11" t="str">
        <f t="shared" si="581"/>
        <v>WE</v>
      </c>
      <c r="J4626" s="11" t="str">
        <f t="shared" si="582"/>
        <v>Rain</v>
      </c>
      <c r="K4626" s="11" t="str">
        <f>TEXT('Raw Data'!F4625,"0")</f>
        <v>1</v>
      </c>
      <c r="L4626" s="11">
        <f t="shared" si="583"/>
        <v>1</v>
      </c>
    </row>
    <row r="4627" spans="1:12" x14ac:dyDescent="0.3">
      <c r="A4627" s="9">
        <f>'Raw Data'!A4626</f>
        <v>45368.055555555598</v>
      </c>
      <c r="B4627" s="11" t="str">
        <f>'Raw Data'!O4626</f>
        <v>Rain</v>
      </c>
      <c r="C4627" s="11" t="str">
        <f t="shared" si="576"/>
        <v>Rain</v>
      </c>
      <c r="D4627" s="11" t="str">
        <f t="shared" si="577"/>
        <v>Rain</v>
      </c>
      <c r="E4627" s="11" t="str">
        <f t="shared" si="578"/>
        <v>Rain</v>
      </c>
      <c r="F4627" s="11" t="str">
        <f t="shared" si="579"/>
        <v>RAIN</v>
      </c>
      <c r="G4627" s="11" t="str">
        <f t="shared" si="580"/>
        <v>rain</v>
      </c>
      <c r="H4627" s="11" t="str">
        <f>'Raw Data'!H4626</f>
        <v>Weekend</v>
      </c>
      <c r="I4627" s="11" t="str">
        <f t="shared" si="581"/>
        <v>WE</v>
      </c>
      <c r="J4627" s="11" t="str">
        <f t="shared" si="582"/>
        <v>Rain</v>
      </c>
      <c r="K4627" s="11" t="str">
        <f>TEXT('Raw Data'!F4626,"0")</f>
        <v>1</v>
      </c>
      <c r="L4627" s="11">
        <f t="shared" si="583"/>
        <v>1</v>
      </c>
    </row>
    <row r="4628" spans="1:12" x14ac:dyDescent="0.3">
      <c r="A4628" s="9">
        <f>'Raw Data'!A4627</f>
        <v>45368.059027777803</v>
      </c>
      <c r="B4628" s="11" t="str">
        <f>'Raw Data'!O4627</f>
        <v>Rain</v>
      </c>
      <c r="C4628" s="11" t="str">
        <f t="shared" si="576"/>
        <v>Rain</v>
      </c>
      <c r="D4628" s="11" t="str">
        <f t="shared" si="577"/>
        <v>Rain</v>
      </c>
      <c r="E4628" s="11" t="str">
        <f t="shared" si="578"/>
        <v>Rain</v>
      </c>
      <c r="F4628" s="11" t="str">
        <f t="shared" si="579"/>
        <v>RAIN</v>
      </c>
      <c r="G4628" s="11" t="str">
        <f t="shared" si="580"/>
        <v>rain</v>
      </c>
      <c r="H4628" s="11" t="str">
        <f>'Raw Data'!H4627</f>
        <v>Weekend</v>
      </c>
      <c r="I4628" s="11" t="str">
        <f t="shared" si="581"/>
        <v>WE</v>
      </c>
      <c r="J4628" s="11" t="str">
        <f t="shared" si="582"/>
        <v>Rain</v>
      </c>
      <c r="K4628" s="11" t="str">
        <f>TEXT('Raw Data'!F4627,"0")</f>
        <v>1</v>
      </c>
      <c r="L4628" s="11">
        <f t="shared" si="583"/>
        <v>1</v>
      </c>
    </row>
    <row r="4629" spans="1:12" x14ac:dyDescent="0.3">
      <c r="A4629" s="9">
        <f>'Raw Data'!A4628</f>
        <v>45368.0625</v>
      </c>
      <c r="B4629" s="11" t="str">
        <f>'Raw Data'!O4628</f>
        <v>Clear</v>
      </c>
      <c r="C4629" s="11" t="str">
        <f t="shared" si="576"/>
        <v>Clear</v>
      </c>
      <c r="D4629" s="11" t="str">
        <f t="shared" si="577"/>
        <v>Clear</v>
      </c>
      <c r="E4629" s="11" t="str">
        <f t="shared" si="578"/>
        <v>Clear</v>
      </c>
      <c r="F4629" s="11" t="str">
        <f t="shared" si="579"/>
        <v>CLEAR</v>
      </c>
      <c r="G4629" s="11" t="str">
        <f t="shared" si="580"/>
        <v>clear</v>
      </c>
      <c r="H4629" s="11" t="str">
        <f>'Raw Data'!H4628</f>
        <v>Weekend</v>
      </c>
      <c r="I4629" s="11" t="str">
        <f t="shared" si="581"/>
        <v>WE</v>
      </c>
      <c r="J4629" s="11" t="str">
        <f t="shared" si="582"/>
        <v>Clear</v>
      </c>
      <c r="K4629" s="11" t="str">
        <f>TEXT('Raw Data'!F4628,"0")</f>
        <v>1</v>
      </c>
      <c r="L4629" s="11">
        <f t="shared" si="583"/>
        <v>1</v>
      </c>
    </row>
    <row r="4630" spans="1:12" x14ac:dyDescent="0.3">
      <c r="A4630" s="9">
        <f>'Raw Data'!A4629</f>
        <v>45368.065972222197</v>
      </c>
      <c r="B4630" s="11" t="str">
        <f>'Raw Data'!O4629</f>
        <v>Fog</v>
      </c>
      <c r="C4630" s="11" t="str">
        <f t="shared" si="576"/>
        <v>Fog</v>
      </c>
      <c r="D4630" s="11" t="str">
        <f t="shared" si="577"/>
        <v>Fog</v>
      </c>
      <c r="E4630" s="11" t="str">
        <f t="shared" si="578"/>
        <v>Fog</v>
      </c>
      <c r="F4630" s="11" t="str">
        <f t="shared" si="579"/>
        <v>FOG</v>
      </c>
      <c r="G4630" s="11" t="str">
        <f t="shared" si="580"/>
        <v>fog</v>
      </c>
      <c r="H4630" s="11" t="str">
        <f>'Raw Data'!H4629</f>
        <v>Weekend</v>
      </c>
      <c r="I4630" s="11" t="str">
        <f t="shared" si="581"/>
        <v>WE</v>
      </c>
      <c r="J4630" s="11" t="str">
        <f t="shared" si="582"/>
        <v>Fog</v>
      </c>
      <c r="K4630" s="11" t="str">
        <f>TEXT('Raw Data'!F4629,"0")</f>
        <v>1</v>
      </c>
      <c r="L4630" s="11">
        <f t="shared" si="583"/>
        <v>1</v>
      </c>
    </row>
    <row r="4631" spans="1:12" x14ac:dyDescent="0.3">
      <c r="A4631" s="9">
        <f>'Raw Data'!A4630</f>
        <v>45368.069444444503</v>
      </c>
      <c r="B4631" s="11" t="str">
        <f>'Raw Data'!O4630</f>
        <v>Fog</v>
      </c>
      <c r="C4631" s="11" t="str">
        <f t="shared" si="576"/>
        <v>Fog</v>
      </c>
      <c r="D4631" s="11" t="str">
        <f t="shared" si="577"/>
        <v>Fog</v>
      </c>
      <c r="E4631" s="11" t="str">
        <f t="shared" si="578"/>
        <v>Fog</v>
      </c>
      <c r="F4631" s="11" t="str">
        <f t="shared" si="579"/>
        <v>FOG</v>
      </c>
      <c r="G4631" s="11" t="str">
        <f t="shared" si="580"/>
        <v>fog</v>
      </c>
      <c r="H4631" s="11" t="str">
        <f>'Raw Data'!H4630</f>
        <v>Weekend</v>
      </c>
      <c r="I4631" s="11" t="str">
        <f t="shared" si="581"/>
        <v>WE</v>
      </c>
      <c r="J4631" s="11" t="str">
        <f t="shared" si="582"/>
        <v>Fog</v>
      </c>
      <c r="K4631" s="11" t="str">
        <f>TEXT('Raw Data'!F4630,"0")</f>
        <v>1</v>
      </c>
      <c r="L4631" s="11">
        <f t="shared" si="583"/>
        <v>1</v>
      </c>
    </row>
    <row r="4632" spans="1:12" x14ac:dyDescent="0.3">
      <c r="A4632" s="9">
        <f>'Raw Data'!A4631</f>
        <v>45368.072916666701</v>
      </c>
      <c r="B4632" s="11" t="str">
        <f>'Raw Data'!O4631</f>
        <v>Clear</v>
      </c>
      <c r="C4632" s="11" t="str">
        <f t="shared" si="576"/>
        <v>Clear</v>
      </c>
      <c r="D4632" s="11" t="str">
        <f t="shared" si="577"/>
        <v>Clear</v>
      </c>
      <c r="E4632" s="11" t="str">
        <f t="shared" si="578"/>
        <v>Clear</v>
      </c>
      <c r="F4632" s="11" t="str">
        <f t="shared" si="579"/>
        <v>CLEAR</v>
      </c>
      <c r="G4632" s="11" t="str">
        <f t="shared" si="580"/>
        <v>clear</v>
      </c>
      <c r="H4632" s="11" t="str">
        <f>'Raw Data'!H4631</f>
        <v>Weekend</v>
      </c>
      <c r="I4632" s="11" t="str">
        <f t="shared" si="581"/>
        <v>WE</v>
      </c>
      <c r="J4632" s="11" t="str">
        <f t="shared" si="582"/>
        <v>Clear</v>
      </c>
      <c r="K4632" s="11" t="str">
        <f>TEXT('Raw Data'!F4631,"0")</f>
        <v>1</v>
      </c>
      <c r="L4632" s="11">
        <f t="shared" si="583"/>
        <v>1</v>
      </c>
    </row>
    <row r="4633" spans="1:12" x14ac:dyDescent="0.3">
      <c r="A4633" s="9">
        <f>'Raw Data'!A4632</f>
        <v>45368.076388888898</v>
      </c>
      <c r="B4633" s="11" t="str">
        <f>'Raw Data'!O4632</f>
        <v>Fog</v>
      </c>
      <c r="C4633" s="11" t="str">
        <f t="shared" si="576"/>
        <v>Fog</v>
      </c>
      <c r="D4633" s="11" t="str">
        <f t="shared" si="577"/>
        <v>Fog</v>
      </c>
      <c r="E4633" s="11" t="str">
        <f t="shared" si="578"/>
        <v>Fog</v>
      </c>
      <c r="F4633" s="11" t="str">
        <f t="shared" si="579"/>
        <v>FOG</v>
      </c>
      <c r="G4633" s="11" t="str">
        <f t="shared" si="580"/>
        <v>fog</v>
      </c>
      <c r="H4633" s="11" t="str">
        <f>'Raw Data'!H4632</f>
        <v>Weekend</v>
      </c>
      <c r="I4633" s="11" t="str">
        <f t="shared" si="581"/>
        <v>WE</v>
      </c>
      <c r="J4633" s="11" t="str">
        <f t="shared" si="582"/>
        <v>Fog</v>
      </c>
      <c r="K4633" s="11" t="str">
        <f>TEXT('Raw Data'!F4632,"0")</f>
        <v>1</v>
      </c>
      <c r="L4633" s="11">
        <f t="shared" si="583"/>
        <v>1</v>
      </c>
    </row>
    <row r="4634" spans="1:12" x14ac:dyDescent="0.3">
      <c r="A4634" s="9">
        <f>'Raw Data'!A4633</f>
        <v>45368.079861111102</v>
      </c>
      <c r="B4634" s="11" t="str">
        <f>'Raw Data'!O4633</f>
        <v>Rain</v>
      </c>
      <c r="C4634" s="11" t="str">
        <f t="shared" si="576"/>
        <v>Rain</v>
      </c>
      <c r="D4634" s="11" t="str">
        <f t="shared" si="577"/>
        <v>Rain</v>
      </c>
      <c r="E4634" s="11" t="str">
        <f t="shared" si="578"/>
        <v>Rain</v>
      </c>
      <c r="F4634" s="11" t="str">
        <f t="shared" si="579"/>
        <v>RAIN</v>
      </c>
      <c r="G4634" s="11" t="str">
        <f t="shared" si="580"/>
        <v>rain</v>
      </c>
      <c r="H4634" s="11" t="str">
        <f>'Raw Data'!H4633</f>
        <v>Weekend</v>
      </c>
      <c r="I4634" s="11" t="str">
        <f t="shared" si="581"/>
        <v>WE</v>
      </c>
      <c r="J4634" s="11" t="str">
        <f t="shared" si="582"/>
        <v>Rain</v>
      </c>
      <c r="K4634" s="11" t="str">
        <f>TEXT('Raw Data'!F4633,"0")</f>
        <v>1</v>
      </c>
      <c r="L4634" s="11">
        <f t="shared" si="583"/>
        <v>1</v>
      </c>
    </row>
    <row r="4635" spans="1:12" x14ac:dyDescent="0.3">
      <c r="A4635" s="9">
        <f>'Raw Data'!A4634</f>
        <v>45368.083333333299</v>
      </c>
      <c r="B4635" s="11" t="str">
        <f>'Raw Data'!O4634</f>
        <v>Fog</v>
      </c>
      <c r="C4635" s="11" t="str">
        <f t="shared" si="576"/>
        <v>Fog</v>
      </c>
      <c r="D4635" s="11" t="str">
        <f t="shared" si="577"/>
        <v>Fog</v>
      </c>
      <c r="E4635" s="11" t="str">
        <f t="shared" si="578"/>
        <v>Fog</v>
      </c>
      <c r="F4635" s="11" t="str">
        <f t="shared" si="579"/>
        <v>FOG</v>
      </c>
      <c r="G4635" s="11" t="str">
        <f t="shared" si="580"/>
        <v>fog</v>
      </c>
      <c r="H4635" s="11" t="str">
        <f>'Raw Data'!H4634</f>
        <v>Weekend</v>
      </c>
      <c r="I4635" s="11" t="str">
        <f t="shared" si="581"/>
        <v>WE</v>
      </c>
      <c r="J4635" s="11" t="str">
        <f t="shared" si="582"/>
        <v>Fog</v>
      </c>
      <c r="K4635" s="11" t="str">
        <f>TEXT('Raw Data'!F4634,"0")</f>
        <v>2</v>
      </c>
      <c r="L4635" s="11">
        <f t="shared" si="583"/>
        <v>2</v>
      </c>
    </row>
    <row r="4636" spans="1:12" x14ac:dyDescent="0.3">
      <c r="A4636" s="9">
        <f>'Raw Data'!A4635</f>
        <v>45368.086805555598</v>
      </c>
      <c r="B4636" s="11" t="str">
        <f>'Raw Data'!O4635</f>
        <v>Fog</v>
      </c>
      <c r="C4636" s="11" t="str">
        <f t="shared" si="576"/>
        <v>Fog</v>
      </c>
      <c r="D4636" s="11" t="str">
        <f t="shared" si="577"/>
        <v>Fog</v>
      </c>
      <c r="E4636" s="11" t="str">
        <f t="shared" si="578"/>
        <v>Fog</v>
      </c>
      <c r="F4636" s="11" t="str">
        <f t="shared" si="579"/>
        <v>FOG</v>
      </c>
      <c r="G4636" s="11" t="str">
        <f t="shared" si="580"/>
        <v>fog</v>
      </c>
      <c r="H4636" s="11" t="str">
        <f>'Raw Data'!H4635</f>
        <v>Weekend</v>
      </c>
      <c r="I4636" s="11" t="str">
        <f t="shared" si="581"/>
        <v>WE</v>
      </c>
      <c r="J4636" s="11" t="str">
        <f t="shared" si="582"/>
        <v>Fog</v>
      </c>
      <c r="K4636" s="11" t="str">
        <f>TEXT('Raw Data'!F4635,"0")</f>
        <v>2</v>
      </c>
      <c r="L4636" s="11">
        <f t="shared" si="583"/>
        <v>2</v>
      </c>
    </row>
    <row r="4637" spans="1:12" x14ac:dyDescent="0.3">
      <c r="A4637" s="9">
        <f>'Raw Data'!A4636</f>
        <v>45368.090277777803</v>
      </c>
      <c r="B4637" s="11" t="str">
        <f>'Raw Data'!O4636</f>
        <v>Fog</v>
      </c>
      <c r="C4637" s="11" t="str">
        <f t="shared" si="576"/>
        <v>Fog</v>
      </c>
      <c r="D4637" s="11" t="str">
        <f t="shared" si="577"/>
        <v>Fog</v>
      </c>
      <c r="E4637" s="11" t="str">
        <f t="shared" si="578"/>
        <v>Fog</v>
      </c>
      <c r="F4637" s="11" t="str">
        <f t="shared" si="579"/>
        <v>FOG</v>
      </c>
      <c r="G4637" s="11" t="str">
        <f t="shared" si="580"/>
        <v>fog</v>
      </c>
      <c r="H4637" s="11" t="str">
        <f>'Raw Data'!H4636</f>
        <v>Weekend</v>
      </c>
      <c r="I4637" s="11" t="str">
        <f t="shared" si="581"/>
        <v>WE</v>
      </c>
      <c r="J4637" s="11" t="str">
        <f t="shared" si="582"/>
        <v>Fog</v>
      </c>
      <c r="K4637" s="11" t="str">
        <f>TEXT('Raw Data'!F4636,"0")</f>
        <v>2</v>
      </c>
      <c r="L4637" s="11">
        <f t="shared" si="583"/>
        <v>2</v>
      </c>
    </row>
    <row r="4638" spans="1:12" x14ac:dyDescent="0.3">
      <c r="A4638" s="9">
        <f>'Raw Data'!A4637</f>
        <v>45368.09375</v>
      </c>
      <c r="B4638" s="11" t="str">
        <f>'Raw Data'!O4637</f>
        <v>Snow</v>
      </c>
      <c r="C4638" s="11" t="str">
        <f t="shared" si="576"/>
        <v>Snow</v>
      </c>
      <c r="D4638" s="11" t="str">
        <f t="shared" si="577"/>
        <v>Snow</v>
      </c>
      <c r="E4638" s="11" t="str">
        <f t="shared" si="578"/>
        <v>Snow</v>
      </c>
      <c r="F4638" s="11" t="str">
        <f t="shared" si="579"/>
        <v>SNOW</v>
      </c>
      <c r="G4638" s="11" t="str">
        <f t="shared" si="580"/>
        <v>snow</v>
      </c>
      <c r="H4638" s="11" t="str">
        <f>'Raw Data'!H4637</f>
        <v>Weekend</v>
      </c>
      <c r="I4638" s="11" t="str">
        <f t="shared" si="581"/>
        <v>WE</v>
      </c>
      <c r="J4638" s="11" t="str">
        <f t="shared" si="582"/>
        <v>Snow</v>
      </c>
      <c r="K4638" s="11" t="str">
        <f>TEXT('Raw Data'!F4637,"0")</f>
        <v>2</v>
      </c>
      <c r="L4638" s="11">
        <f t="shared" si="583"/>
        <v>2</v>
      </c>
    </row>
    <row r="4639" spans="1:12" x14ac:dyDescent="0.3">
      <c r="A4639" s="9">
        <f>'Raw Data'!A4638</f>
        <v>45368.097222222197</v>
      </c>
      <c r="B4639" s="11" t="str">
        <f>'Raw Data'!O4638</f>
        <v>Fog</v>
      </c>
      <c r="C4639" s="11" t="str">
        <f t="shared" si="576"/>
        <v>Fog</v>
      </c>
      <c r="D4639" s="11" t="str">
        <f t="shared" si="577"/>
        <v>Fog</v>
      </c>
      <c r="E4639" s="11" t="str">
        <f t="shared" si="578"/>
        <v>Fog</v>
      </c>
      <c r="F4639" s="11" t="str">
        <f t="shared" si="579"/>
        <v>FOG</v>
      </c>
      <c r="G4639" s="11" t="str">
        <f t="shared" si="580"/>
        <v>fog</v>
      </c>
      <c r="H4639" s="11" t="str">
        <f>'Raw Data'!H4638</f>
        <v>Weekend</v>
      </c>
      <c r="I4639" s="11" t="str">
        <f t="shared" si="581"/>
        <v>WE</v>
      </c>
      <c r="J4639" s="11" t="str">
        <f t="shared" si="582"/>
        <v>Fog</v>
      </c>
      <c r="K4639" s="11" t="str">
        <f>TEXT('Raw Data'!F4638,"0")</f>
        <v>2</v>
      </c>
      <c r="L4639" s="11">
        <f t="shared" si="583"/>
        <v>2</v>
      </c>
    </row>
    <row r="4640" spans="1:12" x14ac:dyDescent="0.3">
      <c r="A4640" s="9">
        <f>'Raw Data'!A4639</f>
        <v>45368.100694444503</v>
      </c>
      <c r="B4640" s="11" t="str">
        <f>'Raw Data'!O4639</f>
        <v>Clear</v>
      </c>
      <c r="C4640" s="11" t="str">
        <f t="shared" si="576"/>
        <v>Clear</v>
      </c>
      <c r="D4640" s="11" t="str">
        <f t="shared" si="577"/>
        <v>Clear</v>
      </c>
      <c r="E4640" s="11" t="str">
        <f t="shared" si="578"/>
        <v>Clear</v>
      </c>
      <c r="F4640" s="11" t="str">
        <f t="shared" si="579"/>
        <v>CLEAR</v>
      </c>
      <c r="G4640" s="11" t="str">
        <f t="shared" si="580"/>
        <v>clear</v>
      </c>
      <c r="H4640" s="11" t="str">
        <f>'Raw Data'!H4639</f>
        <v>Weekend</v>
      </c>
      <c r="I4640" s="11" t="str">
        <f t="shared" si="581"/>
        <v>WE</v>
      </c>
      <c r="J4640" s="11" t="str">
        <f t="shared" si="582"/>
        <v>Clear</v>
      </c>
      <c r="K4640" s="11" t="str">
        <f>TEXT('Raw Data'!F4639,"0")</f>
        <v>2</v>
      </c>
      <c r="L4640" s="11">
        <f t="shared" si="583"/>
        <v>2</v>
      </c>
    </row>
    <row r="4641" spans="1:12" x14ac:dyDescent="0.3">
      <c r="A4641" s="9">
        <f>'Raw Data'!A4640</f>
        <v>45368.104166666701</v>
      </c>
      <c r="B4641" s="11" t="str">
        <f>'Raw Data'!O4640</f>
        <v>Rain</v>
      </c>
      <c r="C4641" s="11" t="str">
        <f t="shared" si="576"/>
        <v>Rain</v>
      </c>
      <c r="D4641" s="11" t="str">
        <f t="shared" si="577"/>
        <v>Rain</v>
      </c>
      <c r="E4641" s="11" t="str">
        <f t="shared" si="578"/>
        <v>Rain</v>
      </c>
      <c r="F4641" s="11" t="str">
        <f t="shared" si="579"/>
        <v>RAIN</v>
      </c>
      <c r="G4641" s="11" t="str">
        <f t="shared" si="580"/>
        <v>rain</v>
      </c>
      <c r="H4641" s="11" t="str">
        <f>'Raw Data'!H4640</f>
        <v>Weekend</v>
      </c>
      <c r="I4641" s="11" t="str">
        <f t="shared" si="581"/>
        <v>WE</v>
      </c>
      <c r="J4641" s="11" t="str">
        <f t="shared" si="582"/>
        <v>Rain</v>
      </c>
      <c r="K4641" s="11" t="str">
        <f>TEXT('Raw Data'!F4640,"0")</f>
        <v>2</v>
      </c>
      <c r="L4641" s="11">
        <f t="shared" si="583"/>
        <v>2</v>
      </c>
    </row>
    <row r="4642" spans="1:12" x14ac:dyDescent="0.3">
      <c r="A4642" s="9">
        <f>'Raw Data'!A4641</f>
        <v>45368.107638888898</v>
      </c>
      <c r="B4642" s="11" t="str">
        <f>'Raw Data'!O4641</f>
        <v>Rain</v>
      </c>
      <c r="C4642" s="11" t="str">
        <f t="shared" si="576"/>
        <v>Rain</v>
      </c>
      <c r="D4642" s="11" t="str">
        <f t="shared" si="577"/>
        <v>Rain</v>
      </c>
      <c r="E4642" s="11" t="str">
        <f t="shared" si="578"/>
        <v>Rain</v>
      </c>
      <c r="F4642" s="11" t="str">
        <f t="shared" si="579"/>
        <v>RAIN</v>
      </c>
      <c r="G4642" s="11" t="str">
        <f t="shared" si="580"/>
        <v>rain</v>
      </c>
      <c r="H4642" s="11" t="str">
        <f>'Raw Data'!H4641</f>
        <v>Weekend</v>
      </c>
      <c r="I4642" s="11" t="str">
        <f t="shared" si="581"/>
        <v>WE</v>
      </c>
      <c r="J4642" s="11" t="str">
        <f t="shared" si="582"/>
        <v>Rain</v>
      </c>
      <c r="K4642" s="11" t="str">
        <f>TEXT('Raw Data'!F4641,"0")</f>
        <v>2</v>
      </c>
      <c r="L4642" s="11">
        <f t="shared" si="583"/>
        <v>2</v>
      </c>
    </row>
    <row r="4643" spans="1:12" x14ac:dyDescent="0.3">
      <c r="A4643" s="9">
        <f>'Raw Data'!A4642</f>
        <v>45368.111111111102</v>
      </c>
      <c r="B4643" s="11" t="str">
        <f>'Raw Data'!O4642</f>
        <v>Snow</v>
      </c>
      <c r="C4643" s="11" t="str">
        <f t="shared" si="576"/>
        <v>Snow</v>
      </c>
      <c r="D4643" s="11" t="str">
        <f t="shared" si="577"/>
        <v>Snow</v>
      </c>
      <c r="E4643" s="11" t="str">
        <f t="shared" si="578"/>
        <v>Snow</v>
      </c>
      <c r="F4643" s="11" t="str">
        <f t="shared" si="579"/>
        <v>SNOW</v>
      </c>
      <c r="G4643" s="11" t="str">
        <f t="shared" si="580"/>
        <v>snow</v>
      </c>
      <c r="H4643" s="11" t="str">
        <f>'Raw Data'!H4642</f>
        <v>Weekend</v>
      </c>
      <c r="I4643" s="11" t="str">
        <f t="shared" si="581"/>
        <v>WE</v>
      </c>
      <c r="J4643" s="11" t="str">
        <f t="shared" si="582"/>
        <v>Snow</v>
      </c>
      <c r="K4643" s="11" t="str">
        <f>TEXT('Raw Data'!F4642,"0")</f>
        <v>2</v>
      </c>
      <c r="L4643" s="11">
        <f t="shared" si="583"/>
        <v>2</v>
      </c>
    </row>
    <row r="4644" spans="1:12" x14ac:dyDescent="0.3">
      <c r="A4644" s="9">
        <f>'Raw Data'!A4643</f>
        <v>45368.114583333299</v>
      </c>
      <c r="B4644" s="11" t="str">
        <f>'Raw Data'!O4643</f>
        <v>Clear</v>
      </c>
      <c r="C4644" s="11" t="str">
        <f t="shared" si="576"/>
        <v>Clear</v>
      </c>
      <c r="D4644" s="11" t="str">
        <f t="shared" si="577"/>
        <v>Clear</v>
      </c>
      <c r="E4644" s="11" t="str">
        <f t="shared" si="578"/>
        <v>Clear</v>
      </c>
      <c r="F4644" s="11" t="str">
        <f t="shared" si="579"/>
        <v>CLEAR</v>
      </c>
      <c r="G4644" s="11" t="str">
        <f t="shared" si="580"/>
        <v>clear</v>
      </c>
      <c r="H4644" s="11" t="str">
        <f>'Raw Data'!H4643</f>
        <v>Weekend</v>
      </c>
      <c r="I4644" s="11" t="str">
        <f t="shared" si="581"/>
        <v>WE</v>
      </c>
      <c r="J4644" s="11" t="str">
        <f t="shared" si="582"/>
        <v>Clear</v>
      </c>
      <c r="K4644" s="11" t="str">
        <f>TEXT('Raw Data'!F4643,"0")</f>
        <v>2</v>
      </c>
      <c r="L4644" s="11">
        <f t="shared" si="583"/>
        <v>2</v>
      </c>
    </row>
    <row r="4645" spans="1:12" x14ac:dyDescent="0.3">
      <c r="A4645" s="9">
        <f>'Raw Data'!A4644</f>
        <v>45368.118055555598</v>
      </c>
      <c r="B4645" s="11" t="str">
        <f>'Raw Data'!O4644</f>
        <v>Fog</v>
      </c>
      <c r="C4645" s="11" t="str">
        <f t="shared" si="576"/>
        <v>Fog</v>
      </c>
      <c r="D4645" s="11" t="str">
        <f t="shared" si="577"/>
        <v>Fog</v>
      </c>
      <c r="E4645" s="11" t="str">
        <f t="shared" si="578"/>
        <v>Fog</v>
      </c>
      <c r="F4645" s="11" t="str">
        <f t="shared" si="579"/>
        <v>FOG</v>
      </c>
      <c r="G4645" s="11" t="str">
        <f t="shared" si="580"/>
        <v>fog</v>
      </c>
      <c r="H4645" s="11" t="str">
        <f>'Raw Data'!H4644</f>
        <v>Weekend</v>
      </c>
      <c r="I4645" s="11" t="str">
        <f t="shared" si="581"/>
        <v>WE</v>
      </c>
      <c r="J4645" s="11" t="str">
        <f t="shared" si="582"/>
        <v>Fog</v>
      </c>
      <c r="K4645" s="11" t="str">
        <f>TEXT('Raw Data'!F4644,"0")</f>
        <v>2</v>
      </c>
      <c r="L4645" s="11">
        <f t="shared" si="583"/>
        <v>2</v>
      </c>
    </row>
    <row r="4646" spans="1:12" x14ac:dyDescent="0.3">
      <c r="A4646" s="9">
        <f>'Raw Data'!A4645</f>
        <v>45368.121527777803</v>
      </c>
      <c r="B4646" s="11" t="str">
        <f>'Raw Data'!O4645</f>
        <v>Rain</v>
      </c>
      <c r="C4646" s="11" t="str">
        <f t="shared" si="576"/>
        <v>Rain</v>
      </c>
      <c r="D4646" s="11" t="str">
        <f t="shared" si="577"/>
        <v>Rain</v>
      </c>
      <c r="E4646" s="11" t="str">
        <f t="shared" si="578"/>
        <v>Rain</v>
      </c>
      <c r="F4646" s="11" t="str">
        <f t="shared" si="579"/>
        <v>RAIN</v>
      </c>
      <c r="G4646" s="11" t="str">
        <f t="shared" si="580"/>
        <v>rain</v>
      </c>
      <c r="H4646" s="11" t="str">
        <f>'Raw Data'!H4645</f>
        <v>Weekend</v>
      </c>
      <c r="I4646" s="11" t="str">
        <f t="shared" si="581"/>
        <v>WE</v>
      </c>
      <c r="J4646" s="11" t="str">
        <f t="shared" si="582"/>
        <v>Rain</v>
      </c>
      <c r="K4646" s="11" t="str">
        <f>TEXT('Raw Data'!F4645,"0")</f>
        <v>2</v>
      </c>
      <c r="L4646" s="11">
        <f t="shared" si="583"/>
        <v>2</v>
      </c>
    </row>
    <row r="4647" spans="1:12" x14ac:dyDescent="0.3">
      <c r="A4647" s="9">
        <f>'Raw Data'!A4646</f>
        <v>45368.125</v>
      </c>
      <c r="B4647" s="11" t="str">
        <f>'Raw Data'!O4646</f>
        <v>Clear</v>
      </c>
      <c r="C4647" s="11" t="str">
        <f t="shared" si="576"/>
        <v>Clear</v>
      </c>
      <c r="D4647" s="11" t="str">
        <f t="shared" si="577"/>
        <v>Clear</v>
      </c>
      <c r="E4647" s="11" t="str">
        <f t="shared" si="578"/>
        <v>Clear</v>
      </c>
      <c r="F4647" s="11" t="str">
        <f t="shared" si="579"/>
        <v>CLEAR</v>
      </c>
      <c r="G4647" s="11" t="str">
        <f t="shared" si="580"/>
        <v>clear</v>
      </c>
      <c r="H4647" s="11" t="str">
        <f>'Raw Data'!H4646</f>
        <v>Weekend</v>
      </c>
      <c r="I4647" s="11" t="str">
        <f t="shared" si="581"/>
        <v>WE</v>
      </c>
      <c r="J4647" s="11" t="str">
        <f t="shared" si="582"/>
        <v>Clear</v>
      </c>
      <c r="K4647" s="11" t="str">
        <f>TEXT('Raw Data'!F4646,"0")</f>
        <v>3</v>
      </c>
      <c r="L4647" s="11">
        <f t="shared" si="583"/>
        <v>3</v>
      </c>
    </row>
    <row r="4648" spans="1:12" x14ac:dyDescent="0.3">
      <c r="A4648" s="9">
        <f>'Raw Data'!A4647</f>
        <v>45368.128472222197</v>
      </c>
      <c r="B4648" s="11" t="str">
        <f>'Raw Data'!O4647</f>
        <v>Fog</v>
      </c>
      <c r="C4648" s="11" t="str">
        <f t="shared" si="576"/>
        <v>Fog</v>
      </c>
      <c r="D4648" s="11" t="str">
        <f t="shared" si="577"/>
        <v>Fog</v>
      </c>
      <c r="E4648" s="11" t="str">
        <f t="shared" si="578"/>
        <v>Fog</v>
      </c>
      <c r="F4648" s="11" t="str">
        <f t="shared" si="579"/>
        <v>FOG</v>
      </c>
      <c r="G4648" s="11" t="str">
        <f t="shared" si="580"/>
        <v>fog</v>
      </c>
      <c r="H4648" s="11" t="str">
        <f>'Raw Data'!H4647</f>
        <v>Weekend</v>
      </c>
      <c r="I4648" s="11" t="str">
        <f t="shared" si="581"/>
        <v>WE</v>
      </c>
      <c r="J4648" s="11" t="str">
        <f t="shared" si="582"/>
        <v>Fog</v>
      </c>
      <c r="K4648" s="11" t="str">
        <f>TEXT('Raw Data'!F4647,"0")</f>
        <v>3</v>
      </c>
      <c r="L4648" s="11">
        <f t="shared" si="583"/>
        <v>3</v>
      </c>
    </row>
    <row r="4649" spans="1:12" x14ac:dyDescent="0.3">
      <c r="A4649" s="9">
        <f>'Raw Data'!A4648</f>
        <v>45368.131944444503</v>
      </c>
      <c r="B4649" s="11" t="str">
        <f>'Raw Data'!O4648</f>
        <v>Clear</v>
      </c>
      <c r="C4649" s="11" t="str">
        <f t="shared" si="576"/>
        <v>Clear</v>
      </c>
      <c r="D4649" s="11" t="str">
        <f t="shared" si="577"/>
        <v>Clear</v>
      </c>
      <c r="E4649" s="11" t="str">
        <f t="shared" si="578"/>
        <v>Clear</v>
      </c>
      <c r="F4649" s="11" t="str">
        <f t="shared" si="579"/>
        <v>CLEAR</v>
      </c>
      <c r="G4649" s="11" t="str">
        <f t="shared" si="580"/>
        <v>clear</v>
      </c>
      <c r="H4649" s="11" t="str">
        <f>'Raw Data'!H4648</f>
        <v>Weekend</v>
      </c>
      <c r="I4649" s="11" t="str">
        <f t="shared" si="581"/>
        <v>WE</v>
      </c>
      <c r="J4649" s="11" t="str">
        <f t="shared" si="582"/>
        <v>Clear</v>
      </c>
      <c r="K4649" s="11" t="str">
        <f>TEXT('Raw Data'!F4648,"0")</f>
        <v>3</v>
      </c>
      <c r="L4649" s="11">
        <f t="shared" si="583"/>
        <v>3</v>
      </c>
    </row>
    <row r="4650" spans="1:12" x14ac:dyDescent="0.3">
      <c r="A4650" s="9">
        <f>'Raw Data'!A4649</f>
        <v>45368.135416666701</v>
      </c>
      <c r="B4650" s="11" t="str">
        <f>'Raw Data'!O4649</f>
        <v>Snow</v>
      </c>
      <c r="C4650" s="11" t="str">
        <f t="shared" si="576"/>
        <v>Snow</v>
      </c>
      <c r="D4650" s="11" t="str">
        <f t="shared" si="577"/>
        <v>Snow</v>
      </c>
      <c r="E4650" s="11" t="str">
        <f t="shared" si="578"/>
        <v>Snow</v>
      </c>
      <c r="F4650" s="11" t="str">
        <f t="shared" si="579"/>
        <v>SNOW</v>
      </c>
      <c r="G4650" s="11" t="str">
        <f t="shared" si="580"/>
        <v>snow</v>
      </c>
      <c r="H4650" s="11" t="str">
        <f>'Raw Data'!H4649</f>
        <v>Weekend</v>
      </c>
      <c r="I4650" s="11" t="str">
        <f t="shared" si="581"/>
        <v>WE</v>
      </c>
      <c r="J4650" s="11" t="str">
        <f t="shared" si="582"/>
        <v>Snow</v>
      </c>
      <c r="K4650" s="11" t="str">
        <f>TEXT('Raw Data'!F4649,"0")</f>
        <v>3</v>
      </c>
      <c r="L4650" s="11">
        <f t="shared" si="583"/>
        <v>3</v>
      </c>
    </row>
    <row r="4651" spans="1:12" x14ac:dyDescent="0.3">
      <c r="A4651" s="9">
        <f>'Raw Data'!A4650</f>
        <v>45368.138888888898</v>
      </c>
      <c r="B4651" s="11" t="str">
        <f>'Raw Data'!O4650</f>
        <v>Clear</v>
      </c>
      <c r="C4651" s="11" t="str">
        <f t="shared" si="576"/>
        <v>Clear</v>
      </c>
      <c r="D4651" s="11" t="str">
        <f t="shared" si="577"/>
        <v>Clear</v>
      </c>
      <c r="E4651" s="11" t="str">
        <f t="shared" si="578"/>
        <v>Clear</v>
      </c>
      <c r="F4651" s="11" t="str">
        <f t="shared" si="579"/>
        <v>CLEAR</v>
      </c>
      <c r="G4651" s="11" t="str">
        <f t="shared" si="580"/>
        <v>clear</v>
      </c>
      <c r="H4651" s="11" t="str">
        <f>'Raw Data'!H4650</f>
        <v>Weekend</v>
      </c>
      <c r="I4651" s="11" t="str">
        <f t="shared" si="581"/>
        <v>WE</v>
      </c>
      <c r="J4651" s="11" t="str">
        <f t="shared" si="582"/>
        <v>Clear</v>
      </c>
      <c r="K4651" s="11" t="str">
        <f>TEXT('Raw Data'!F4650,"0")</f>
        <v>3</v>
      </c>
      <c r="L4651" s="11">
        <f t="shared" si="583"/>
        <v>3</v>
      </c>
    </row>
    <row r="4652" spans="1:12" x14ac:dyDescent="0.3">
      <c r="A4652" s="9">
        <f>'Raw Data'!A4651</f>
        <v>45368.142361111102</v>
      </c>
      <c r="B4652" s="11" t="str">
        <f>'Raw Data'!O4651</f>
        <v>Clear</v>
      </c>
      <c r="C4652" s="11" t="str">
        <f t="shared" si="576"/>
        <v>Clear</v>
      </c>
      <c r="D4652" s="11" t="str">
        <f t="shared" si="577"/>
        <v>Clear</v>
      </c>
      <c r="E4652" s="11" t="str">
        <f t="shared" si="578"/>
        <v>Clear</v>
      </c>
      <c r="F4652" s="11" t="str">
        <f t="shared" si="579"/>
        <v>CLEAR</v>
      </c>
      <c r="G4652" s="11" t="str">
        <f t="shared" si="580"/>
        <v>clear</v>
      </c>
      <c r="H4652" s="11" t="str">
        <f>'Raw Data'!H4651</f>
        <v>Weekend</v>
      </c>
      <c r="I4652" s="11" t="str">
        <f t="shared" si="581"/>
        <v>WE</v>
      </c>
      <c r="J4652" s="11" t="str">
        <f t="shared" si="582"/>
        <v>Clear</v>
      </c>
      <c r="K4652" s="11" t="str">
        <f>TEXT('Raw Data'!F4651,"0")</f>
        <v>3</v>
      </c>
      <c r="L4652" s="11">
        <f t="shared" si="583"/>
        <v>3</v>
      </c>
    </row>
    <row r="4653" spans="1:12" x14ac:dyDescent="0.3">
      <c r="A4653" s="9">
        <f>'Raw Data'!A4652</f>
        <v>45368.145833333299</v>
      </c>
      <c r="B4653" s="11" t="str">
        <f>'Raw Data'!O4652</f>
        <v>Fog</v>
      </c>
      <c r="C4653" s="11" t="str">
        <f t="shared" si="576"/>
        <v>Fog</v>
      </c>
      <c r="D4653" s="11" t="str">
        <f t="shared" si="577"/>
        <v>Fog</v>
      </c>
      <c r="E4653" s="11" t="str">
        <f t="shared" si="578"/>
        <v>Fog</v>
      </c>
      <c r="F4653" s="11" t="str">
        <f t="shared" si="579"/>
        <v>FOG</v>
      </c>
      <c r="G4653" s="11" t="str">
        <f t="shared" si="580"/>
        <v>fog</v>
      </c>
      <c r="H4653" s="11" t="str">
        <f>'Raw Data'!H4652</f>
        <v>Weekend</v>
      </c>
      <c r="I4653" s="11" t="str">
        <f t="shared" si="581"/>
        <v>WE</v>
      </c>
      <c r="J4653" s="11" t="str">
        <f t="shared" si="582"/>
        <v>Fog</v>
      </c>
      <c r="K4653" s="11" t="str">
        <f>TEXT('Raw Data'!F4652,"0")</f>
        <v>3</v>
      </c>
      <c r="L4653" s="11">
        <f t="shared" si="583"/>
        <v>3</v>
      </c>
    </row>
    <row r="4654" spans="1:12" x14ac:dyDescent="0.3">
      <c r="A4654" s="9">
        <f>'Raw Data'!A4653</f>
        <v>45368.149305555598</v>
      </c>
      <c r="B4654" s="11" t="str">
        <f>'Raw Data'!O4653</f>
        <v>Rain</v>
      </c>
      <c r="C4654" s="11" t="str">
        <f t="shared" si="576"/>
        <v>Rain</v>
      </c>
      <c r="D4654" s="11" t="str">
        <f t="shared" si="577"/>
        <v>Rain</v>
      </c>
      <c r="E4654" s="11" t="str">
        <f t="shared" si="578"/>
        <v>Rain</v>
      </c>
      <c r="F4654" s="11" t="str">
        <f t="shared" si="579"/>
        <v>RAIN</v>
      </c>
      <c r="G4654" s="11" t="str">
        <f t="shared" si="580"/>
        <v>rain</v>
      </c>
      <c r="H4654" s="11" t="str">
        <f>'Raw Data'!H4653</f>
        <v>Weekend</v>
      </c>
      <c r="I4654" s="11" t="str">
        <f t="shared" si="581"/>
        <v>WE</v>
      </c>
      <c r="J4654" s="11" t="str">
        <f t="shared" si="582"/>
        <v>Rain</v>
      </c>
      <c r="K4654" s="11" t="str">
        <f>TEXT('Raw Data'!F4653,"0")</f>
        <v>3</v>
      </c>
      <c r="L4654" s="11">
        <f t="shared" si="583"/>
        <v>3</v>
      </c>
    </row>
    <row r="4655" spans="1:12" x14ac:dyDescent="0.3">
      <c r="A4655" s="9">
        <f>'Raw Data'!A4654</f>
        <v>45368.152777777803</v>
      </c>
      <c r="B4655" s="11" t="str">
        <f>'Raw Data'!O4654</f>
        <v>Fog</v>
      </c>
      <c r="C4655" s="11" t="str">
        <f t="shared" si="576"/>
        <v>Fog</v>
      </c>
      <c r="D4655" s="11" t="str">
        <f t="shared" si="577"/>
        <v>Fog</v>
      </c>
      <c r="E4655" s="11" t="str">
        <f t="shared" si="578"/>
        <v>Fog</v>
      </c>
      <c r="F4655" s="11" t="str">
        <f t="shared" si="579"/>
        <v>FOG</v>
      </c>
      <c r="G4655" s="11" t="str">
        <f t="shared" si="580"/>
        <v>fog</v>
      </c>
      <c r="H4655" s="11" t="str">
        <f>'Raw Data'!H4654</f>
        <v>Weekend</v>
      </c>
      <c r="I4655" s="11" t="str">
        <f t="shared" si="581"/>
        <v>WE</v>
      </c>
      <c r="J4655" s="11" t="str">
        <f t="shared" si="582"/>
        <v>Fog</v>
      </c>
      <c r="K4655" s="11" t="str">
        <f>TEXT('Raw Data'!F4654,"0")</f>
        <v>3</v>
      </c>
      <c r="L4655" s="11">
        <f t="shared" si="583"/>
        <v>3</v>
      </c>
    </row>
    <row r="4656" spans="1:12" x14ac:dyDescent="0.3">
      <c r="A4656" s="9">
        <f>'Raw Data'!A4655</f>
        <v>45368.15625</v>
      </c>
      <c r="B4656" s="11" t="str">
        <f>'Raw Data'!O4655</f>
        <v>Rain</v>
      </c>
      <c r="C4656" s="11" t="str">
        <f t="shared" si="576"/>
        <v>Rain</v>
      </c>
      <c r="D4656" s="11" t="str">
        <f t="shared" si="577"/>
        <v>Rain</v>
      </c>
      <c r="E4656" s="11" t="str">
        <f t="shared" si="578"/>
        <v>Rain</v>
      </c>
      <c r="F4656" s="11" t="str">
        <f t="shared" si="579"/>
        <v>RAIN</v>
      </c>
      <c r="G4656" s="11" t="str">
        <f t="shared" si="580"/>
        <v>rain</v>
      </c>
      <c r="H4656" s="11" t="str">
        <f>'Raw Data'!H4655</f>
        <v>Weekend</v>
      </c>
      <c r="I4656" s="11" t="str">
        <f t="shared" si="581"/>
        <v>WE</v>
      </c>
      <c r="J4656" s="11" t="str">
        <f t="shared" si="582"/>
        <v>Rain</v>
      </c>
      <c r="K4656" s="11" t="str">
        <f>TEXT('Raw Data'!F4655,"0")</f>
        <v>3</v>
      </c>
      <c r="L4656" s="11">
        <f t="shared" si="583"/>
        <v>3</v>
      </c>
    </row>
    <row r="4657" spans="1:12" x14ac:dyDescent="0.3">
      <c r="A4657" s="9">
        <f>'Raw Data'!A4656</f>
        <v>45368.159722222197</v>
      </c>
      <c r="B4657" s="11" t="str">
        <f>'Raw Data'!O4656</f>
        <v>Clear</v>
      </c>
      <c r="C4657" s="11" t="str">
        <f t="shared" si="576"/>
        <v>Clear</v>
      </c>
      <c r="D4657" s="11" t="str">
        <f t="shared" si="577"/>
        <v>Clear</v>
      </c>
      <c r="E4657" s="11" t="str">
        <f t="shared" si="578"/>
        <v>Clear</v>
      </c>
      <c r="F4657" s="11" t="str">
        <f t="shared" si="579"/>
        <v>CLEAR</v>
      </c>
      <c r="G4657" s="11" t="str">
        <f t="shared" si="580"/>
        <v>clear</v>
      </c>
      <c r="H4657" s="11" t="str">
        <f>'Raw Data'!H4656</f>
        <v>Weekend</v>
      </c>
      <c r="I4657" s="11" t="str">
        <f t="shared" si="581"/>
        <v>WE</v>
      </c>
      <c r="J4657" s="11" t="str">
        <f t="shared" si="582"/>
        <v>Clear</v>
      </c>
      <c r="K4657" s="11" t="str">
        <f>TEXT('Raw Data'!F4656,"0")</f>
        <v>3</v>
      </c>
      <c r="L4657" s="11">
        <f t="shared" si="583"/>
        <v>3</v>
      </c>
    </row>
    <row r="4658" spans="1:12" x14ac:dyDescent="0.3">
      <c r="A4658" s="9">
        <f>'Raw Data'!A4657</f>
        <v>45368.163194444503</v>
      </c>
      <c r="B4658" s="11" t="str">
        <f>'Raw Data'!O4657</f>
        <v>Fog</v>
      </c>
      <c r="C4658" s="11" t="str">
        <f t="shared" si="576"/>
        <v>Fog</v>
      </c>
      <c r="D4658" s="11" t="str">
        <f t="shared" si="577"/>
        <v>Fog</v>
      </c>
      <c r="E4658" s="11" t="str">
        <f t="shared" si="578"/>
        <v>Fog</v>
      </c>
      <c r="F4658" s="11" t="str">
        <f t="shared" si="579"/>
        <v>FOG</v>
      </c>
      <c r="G4658" s="11" t="str">
        <f t="shared" si="580"/>
        <v>fog</v>
      </c>
      <c r="H4658" s="11" t="str">
        <f>'Raw Data'!H4657</f>
        <v>Weekend</v>
      </c>
      <c r="I4658" s="11" t="str">
        <f t="shared" si="581"/>
        <v>WE</v>
      </c>
      <c r="J4658" s="11" t="str">
        <f t="shared" si="582"/>
        <v>Fog</v>
      </c>
      <c r="K4658" s="11" t="str">
        <f>TEXT('Raw Data'!F4657,"0")</f>
        <v>3</v>
      </c>
      <c r="L4658" s="11">
        <f t="shared" si="583"/>
        <v>3</v>
      </c>
    </row>
    <row r="4659" spans="1:12" x14ac:dyDescent="0.3">
      <c r="A4659" s="9">
        <f>'Raw Data'!A4658</f>
        <v>45368.166666666701</v>
      </c>
      <c r="B4659" s="11" t="str">
        <f>'Raw Data'!O4658</f>
        <v>Rain</v>
      </c>
      <c r="C4659" s="11" t="str">
        <f t="shared" si="576"/>
        <v>Rain</v>
      </c>
      <c r="D4659" s="11" t="str">
        <f t="shared" si="577"/>
        <v>Rain</v>
      </c>
      <c r="E4659" s="11" t="str">
        <f t="shared" si="578"/>
        <v>Rain</v>
      </c>
      <c r="F4659" s="11" t="str">
        <f t="shared" si="579"/>
        <v>RAIN</v>
      </c>
      <c r="G4659" s="11" t="str">
        <f t="shared" si="580"/>
        <v>rain</v>
      </c>
      <c r="H4659" s="11" t="str">
        <f>'Raw Data'!H4658</f>
        <v>Weekend</v>
      </c>
      <c r="I4659" s="11" t="str">
        <f t="shared" si="581"/>
        <v>WE</v>
      </c>
      <c r="J4659" s="11" t="str">
        <f t="shared" si="582"/>
        <v>Rain</v>
      </c>
      <c r="K4659" s="11" t="str">
        <f>TEXT('Raw Data'!F4658,"0")</f>
        <v>4</v>
      </c>
      <c r="L4659" s="11">
        <f t="shared" si="583"/>
        <v>4</v>
      </c>
    </row>
    <row r="4660" spans="1:12" x14ac:dyDescent="0.3">
      <c r="A4660" s="9">
        <f>'Raw Data'!A4659</f>
        <v>45368.170138888898</v>
      </c>
      <c r="B4660" s="11" t="str">
        <f>'Raw Data'!O4659</f>
        <v>Fog</v>
      </c>
      <c r="C4660" s="11" t="str">
        <f t="shared" si="576"/>
        <v>Fog</v>
      </c>
      <c r="D4660" s="11" t="str">
        <f t="shared" si="577"/>
        <v>Fog</v>
      </c>
      <c r="E4660" s="11" t="str">
        <f t="shared" si="578"/>
        <v>Fog</v>
      </c>
      <c r="F4660" s="11" t="str">
        <f t="shared" si="579"/>
        <v>FOG</v>
      </c>
      <c r="G4660" s="11" t="str">
        <f t="shared" si="580"/>
        <v>fog</v>
      </c>
      <c r="H4660" s="11" t="str">
        <f>'Raw Data'!H4659</f>
        <v>Weekend</v>
      </c>
      <c r="I4660" s="11" t="str">
        <f t="shared" si="581"/>
        <v>WE</v>
      </c>
      <c r="J4660" s="11" t="str">
        <f t="shared" si="582"/>
        <v>Fog</v>
      </c>
      <c r="K4660" s="11" t="str">
        <f>TEXT('Raw Data'!F4659,"0")</f>
        <v>4</v>
      </c>
      <c r="L4660" s="11">
        <f t="shared" si="583"/>
        <v>4</v>
      </c>
    </row>
    <row r="4661" spans="1:12" x14ac:dyDescent="0.3">
      <c r="A4661" s="9">
        <f>'Raw Data'!A4660</f>
        <v>45368.173611111102</v>
      </c>
      <c r="B4661" s="11" t="str">
        <f>'Raw Data'!O4660</f>
        <v>Fog</v>
      </c>
      <c r="C4661" s="11" t="str">
        <f t="shared" si="576"/>
        <v>Fog</v>
      </c>
      <c r="D4661" s="11" t="str">
        <f t="shared" si="577"/>
        <v>Fog</v>
      </c>
      <c r="E4661" s="11" t="str">
        <f t="shared" si="578"/>
        <v>Fog</v>
      </c>
      <c r="F4661" s="11" t="str">
        <f t="shared" si="579"/>
        <v>FOG</v>
      </c>
      <c r="G4661" s="11" t="str">
        <f t="shared" si="580"/>
        <v>fog</v>
      </c>
      <c r="H4661" s="11" t="str">
        <f>'Raw Data'!H4660</f>
        <v>Weekend</v>
      </c>
      <c r="I4661" s="11" t="str">
        <f t="shared" si="581"/>
        <v>WE</v>
      </c>
      <c r="J4661" s="11" t="str">
        <f t="shared" si="582"/>
        <v>Fog</v>
      </c>
      <c r="K4661" s="11" t="str">
        <f>TEXT('Raw Data'!F4660,"0")</f>
        <v>4</v>
      </c>
      <c r="L4661" s="11">
        <f t="shared" si="583"/>
        <v>4</v>
      </c>
    </row>
    <row r="4662" spans="1:12" x14ac:dyDescent="0.3">
      <c r="A4662" s="9">
        <f>'Raw Data'!A4661</f>
        <v>45368.177083333299</v>
      </c>
      <c r="B4662" s="11" t="str">
        <f>'Raw Data'!O4661</f>
        <v>Snow</v>
      </c>
      <c r="C4662" s="11" t="str">
        <f t="shared" si="576"/>
        <v>Snow</v>
      </c>
      <c r="D4662" s="11" t="str">
        <f t="shared" si="577"/>
        <v>Snow</v>
      </c>
      <c r="E4662" s="11" t="str">
        <f t="shared" si="578"/>
        <v>Snow</v>
      </c>
      <c r="F4662" s="11" t="str">
        <f t="shared" si="579"/>
        <v>SNOW</v>
      </c>
      <c r="G4662" s="11" t="str">
        <f t="shared" si="580"/>
        <v>snow</v>
      </c>
      <c r="H4662" s="11" t="str">
        <f>'Raw Data'!H4661</f>
        <v>Weekend</v>
      </c>
      <c r="I4662" s="11" t="str">
        <f t="shared" si="581"/>
        <v>WE</v>
      </c>
      <c r="J4662" s="11" t="str">
        <f t="shared" si="582"/>
        <v>Snow</v>
      </c>
      <c r="K4662" s="11" t="str">
        <f>TEXT('Raw Data'!F4661,"0")</f>
        <v>4</v>
      </c>
      <c r="L4662" s="11">
        <f t="shared" si="583"/>
        <v>4</v>
      </c>
    </row>
    <row r="4663" spans="1:12" x14ac:dyDescent="0.3">
      <c r="A4663" s="9">
        <f>'Raw Data'!A4662</f>
        <v>45368.180555555598</v>
      </c>
      <c r="B4663" s="11" t="str">
        <f>'Raw Data'!O4662</f>
        <v>Snow</v>
      </c>
      <c r="C4663" s="11" t="str">
        <f t="shared" si="576"/>
        <v>Snow</v>
      </c>
      <c r="D4663" s="11" t="str">
        <f t="shared" si="577"/>
        <v>Snow</v>
      </c>
      <c r="E4663" s="11" t="str">
        <f t="shared" si="578"/>
        <v>Snow</v>
      </c>
      <c r="F4663" s="11" t="str">
        <f t="shared" si="579"/>
        <v>SNOW</v>
      </c>
      <c r="G4663" s="11" t="str">
        <f t="shared" si="580"/>
        <v>snow</v>
      </c>
      <c r="H4663" s="11" t="str">
        <f>'Raw Data'!H4662</f>
        <v>Weekend</v>
      </c>
      <c r="I4663" s="11" t="str">
        <f t="shared" si="581"/>
        <v>WE</v>
      </c>
      <c r="J4663" s="11" t="str">
        <f t="shared" si="582"/>
        <v>Snow</v>
      </c>
      <c r="K4663" s="11" t="str">
        <f>TEXT('Raw Data'!F4662,"0")</f>
        <v>4</v>
      </c>
      <c r="L4663" s="11">
        <f t="shared" si="583"/>
        <v>4</v>
      </c>
    </row>
    <row r="4664" spans="1:12" x14ac:dyDescent="0.3">
      <c r="A4664" s="9">
        <f>'Raw Data'!A4663</f>
        <v>45368.184027777803</v>
      </c>
      <c r="B4664" s="11" t="str">
        <f>'Raw Data'!O4663</f>
        <v>Snow</v>
      </c>
      <c r="C4664" s="11" t="str">
        <f t="shared" si="576"/>
        <v>Snow</v>
      </c>
      <c r="D4664" s="11" t="str">
        <f t="shared" si="577"/>
        <v>Snow</v>
      </c>
      <c r="E4664" s="11" t="str">
        <f t="shared" si="578"/>
        <v>Snow</v>
      </c>
      <c r="F4664" s="11" t="str">
        <f t="shared" si="579"/>
        <v>SNOW</v>
      </c>
      <c r="G4664" s="11" t="str">
        <f t="shared" si="580"/>
        <v>snow</v>
      </c>
      <c r="H4664" s="11" t="str">
        <f>'Raw Data'!H4663</f>
        <v>Weekend</v>
      </c>
      <c r="I4664" s="11" t="str">
        <f t="shared" si="581"/>
        <v>WE</v>
      </c>
      <c r="J4664" s="11" t="str">
        <f t="shared" si="582"/>
        <v>Snow</v>
      </c>
      <c r="K4664" s="11" t="str">
        <f>TEXT('Raw Data'!F4663,"0")</f>
        <v>4</v>
      </c>
      <c r="L4664" s="11">
        <f t="shared" si="583"/>
        <v>4</v>
      </c>
    </row>
    <row r="4665" spans="1:12" x14ac:dyDescent="0.3">
      <c r="A4665" s="9">
        <f>'Raw Data'!A4664</f>
        <v>45368.1875</v>
      </c>
      <c r="B4665" s="11" t="str">
        <f>'Raw Data'!O4664</f>
        <v>Rain</v>
      </c>
      <c r="C4665" s="11" t="str">
        <f t="shared" si="576"/>
        <v>Rain</v>
      </c>
      <c r="D4665" s="11" t="str">
        <f t="shared" si="577"/>
        <v>Rain</v>
      </c>
      <c r="E4665" s="11" t="str">
        <f t="shared" si="578"/>
        <v>Rain</v>
      </c>
      <c r="F4665" s="11" t="str">
        <f t="shared" si="579"/>
        <v>RAIN</v>
      </c>
      <c r="G4665" s="11" t="str">
        <f t="shared" si="580"/>
        <v>rain</v>
      </c>
      <c r="H4665" s="11" t="str">
        <f>'Raw Data'!H4664</f>
        <v>Weekend</v>
      </c>
      <c r="I4665" s="11" t="str">
        <f t="shared" si="581"/>
        <v>WE</v>
      </c>
      <c r="J4665" s="11" t="str">
        <f t="shared" si="582"/>
        <v>Rain</v>
      </c>
      <c r="K4665" s="11" t="str">
        <f>TEXT('Raw Data'!F4664,"0")</f>
        <v>4</v>
      </c>
      <c r="L4665" s="11">
        <f t="shared" si="583"/>
        <v>4</v>
      </c>
    </row>
    <row r="4666" spans="1:12" x14ac:dyDescent="0.3">
      <c r="A4666" s="9">
        <f>'Raw Data'!A4665</f>
        <v>45368.190972222197</v>
      </c>
      <c r="B4666" s="11" t="str">
        <f>'Raw Data'!O4665</f>
        <v>Rain</v>
      </c>
      <c r="C4666" s="11" t="str">
        <f t="shared" si="576"/>
        <v>Rain</v>
      </c>
      <c r="D4666" s="11" t="str">
        <f t="shared" si="577"/>
        <v>Rain</v>
      </c>
      <c r="E4666" s="11" t="str">
        <f t="shared" si="578"/>
        <v>Rain</v>
      </c>
      <c r="F4666" s="11" t="str">
        <f t="shared" si="579"/>
        <v>RAIN</v>
      </c>
      <c r="G4666" s="11" t="str">
        <f t="shared" si="580"/>
        <v>rain</v>
      </c>
      <c r="H4666" s="11" t="str">
        <f>'Raw Data'!H4665</f>
        <v>Weekend</v>
      </c>
      <c r="I4666" s="11" t="str">
        <f t="shared" si="581"/>
        <v>WE</v>
      </c>
      <c r="J4666" s="11" t="str">
        <f t="shared" si="582"/>
        <v>Rain</v>
      </c>
      <c r="K4666" s="11" t="str">
        <f>TEXT('Raw Data'!F4665,"0")</f>
        <v>4</v>
      </c>
      <c r="L4666" s="11">
        <f t="shared" si="583"/>
        <v>4</v>
      </c>
    </row>
    <row r="4667" spans="1:12" x14ac:dyDescent="0.3">
      <c r="A4667" s="9">
        <f>'Raw Data'!A4666</f>
        <v>45368.194444444503</v>
      </c>
      <c r="B4667" s="11" t="str">
        <f>'Raw Data'!O4666</f>
        <v>Fog</v>
      </c>
      <c r="C4667" s="11" t="str">
        <f t="shared" si="576"/>
        <v>Fog</v>
      </c>
      <c r="D4667" s="11" t="str">
        <f t="shared" si="577"/>
        <v>Fog</v>
      </c>
      <c r="E4667" s="11" t="str">
        <f t="shared" si="578"/>
        <v>Fog</v>
      </c>
      <c r="F4667" s="11" t="str">
        <f t="shared" si="579"/>
        <v>FOG</v>
      </c>
      <c r="G4667" s="11" t="str">
        <f t="shared" si="580"/>
        <v>fog</v>
      </c>
      <c r="H4667" s="11" t="str">
        <f>'Raw Data'!H4666</f>
        <v>Weekend</v>
      </c>
      <c r="I4667" s="11" t="str">
        <f t="shared" si="581"/>
        <v>WE</v>
      </c>
      <c r="J4667" s="11" t="str">
        <f t="shared" si="582"/>
        <v>Fog</v>
      </c>
      <c r="K4667" s="11" t="str">
        <f>TEXT('Raw Data'!F4666,"0")</f>
        <v>4</v>
      </c>
      <c r="L4667" s="11">
        <f t="shared" si="583"/>
        <v>4</v>
      </c>
    </row>
    <row r="4668" spans="1:12" x14ac:dyDescent="0.3">
      <c r="A4668" s="9">
        <f>'Raw Data'!A4667</f>
        <v>45368.197916666701</v>
      </c>
      <c r="B4668" s="11" t="str">
        <f>'Raw Data'!O4667</f>
        <v>Clear</v>
      </c>
      <c r="C4668" s="11" t="str">
        <f t="shared" si="576"/>
        <v>Clear</v>
      </c>
      <c r="D4668" s="11" t="str">
        <f t="shared" si="577"/>
        <v>Clear</v>
      </c>
      <c r="E4668" s="11" t="str">
        <f t="shared" si="578"/>
        <v>Clear</v>
      </c>
      <c r="F4668" s="11" t="str">
        <f t="shared" si="579"/>
        <v>CLEAR</v>
      </c>
      <c r="G4668" s="11" t="str">
        <f t="shared" si="580"/>
        <v>clear</v>
      </c>
      <c r="H4668" s="11" t="str">
        <f>'Raw Data'!H4667</f>
        <v>Weekend</v>
      </c>
      <c r="I4668" s="11" t="str">
        <f t="shared" si="581"/>
        <v>WE</v>
      </c>
      <c r="J4668" s="11" t="str">
        <f t="shared" si="582"/>
        <v>Clear</v>
      </c>
      <c r="K4668" s="11" t="str">
        <f>TEXT('Raw Data'!F4667,"0")</f>
        <v>4</v>
      </c>
      <c r="L4668" s="11">
        <f t="shared" si="583"/>
        <v>4</v>
      </c>
    </row>
    <row r="4669" spans="1:12" x14ac:dyDescent="0.3">
      <c r="A4669" s="9">
        <f>'Raw Data'!A4668</f>
        <v>45368.201388888898</v>
      </c>
      <c r="B4669" s="11" t="str">
        <f>'Raw Data'!O4668</f>
        <v>Fog</v>
      </c>
      <c r="C4669" s="11" t="str">
        <f t="shared" si="576"/>
        <v>Fog</v>
      </c>
      <c r="D4669" s="11" t="str">
        <f t="shared" si="577"/>
        <v>Fog</v>
      </c>
      <c r="E4669" s="11" t="str">
        <f t="shared" si="578"/>
        <v>Fog</v>
      </c>
      <c r="F4669" s="11" t="str">
        <f t="shared" si="579"/>
        <v>FOG</v>
      </c>
      <c r="G4669" s="11" t="str">
        <f t="shared" si="580"/>
        <v>fog</v>
      </c>
      <c r="H4669" s="11" t="str">
        <f>'Raw Data'!H4668</f>
        <v>Weekend</v>
      </c>
      <c r="I4669" s="11" t="str">
        <f t="shared" si="581"/>
        <v>WE</v>
      </c>
      <c r="J4669" s="11" t="str">
        <f t="shared" si="582"/>
        <v>Fog</v>
      </c>
      <c r="K4669" s="11" t="str">
        <f>TEXT('Raw Data'!F4668,"0")</f>
        <v>4</v>
      </c>
      <c r="L4669" s="11">
        <f t="shared" si="583"/>
        <v>4</v>
      </c>
    </row>
    <row r="4670" spans="1:12" x14ac:dyDescent="0.3">
      <c r="A4670" s="9">
        <f>'Raw Data'!A4669</f>
        <v>45368.204861111102</v>
      </c>
      <c r="B4670" s="11" t="str">
        <f>'Raw Data'!O4669</f>
        <v>Clear</v>
      </c>
      <c r="C4670" s="11" t="str">
        <f t="shared" si="576"/>
        <v>Clear</v>
      </c>
      <c r="D4670" s="11" t="str">
        <f t="shared" si="577"/>
        <v>Clear</v>
      </c>
      <c r="E4670" s="11" t="str">
        <f t="shared" si="578"/>
        <v>Clear</v>
      </c>
      <c r="F4670" s="11" t="str">
        <f t="shared" si="579"/>
        <v>CLEAR</v>
      </c>
      <c r="G4670" s="11" t="str">
        <f t="shared" si="580"/>
        <v>clear</v>
      </c>
      <c r="H4670" s="11" t="str">
        <f>'Raw Data'!H4669</f>
        <v>Weekend</v>
      </c>
      <c r="I4670" s="11" t="str">
        <f t="shared" si="581"/>
        <v>WE</v>
      </c>
      <c r="J4670" s="11" t="str">
        <f t="shared" si="582"/>
        <v>Clear</v>
      </c>
      <c r="K4670" s="11" t="str">
        <f>TEXT('Raw Data'!F4669,"0")</f>
        <v>4</v>
      </c>
      <c r="L4670" s="11">
        <f t="shared" si="583"/>
        <v>4</v>
      </c>
    </row>
    <row r="4671" spans="1:12" x14ac:dyDescent="0.3">
      <c r="A4671" s="9">
        <f>'Raw Data'!A4670</f>
        <v>45368.208333333299</v>
      </c>
      <c r="B4671" s="11" t="str">
        <f>'Raw Data'!O4670</f>
        <v>Clear</v>
      </c>
      <c r="C4671" s="11" t="str">
        <f t="shared" si="576"/>
        <v>Clear</v>
      </c>
      <c r="D4671" s="11" t="str">
        <f t="shared" si="577"/>
        <v>Clear</v>
      </c>
      <c r="E4671" s="11" t="str">
        <f t="shared" si="578"/>
        <v>Clear</v>
      </c>
      <c r="F4671" s="11" t="str">
        <f t="shared" si="579"/>
        <v>CLEAR</v>
      </c>
      <c r="G4671" s="11" t="str">
        <f t="shared" si="580"/>
        <v>clear</v>
      </c>
      <c r="H4671" s="11" t="str">
        <f>'Raw Data'!H4670</f>
        <v>Weekend</v>
      </c>
      <c r="I4671" s="11" t="str">
        <f t="shared" si="581"/>
        <v>WE</v>
      </c>
      <c r="J4671" s="11" t="str">
        <f t="shared" si="582"/>
        <v>Clear</v>
      </c>
      <c r="K4671" s="11" t="str">
        <f>TEXT('Raw Data'!F4670,"0")</f>
        <v>5</v>
      </c>
      <c r="L4671" s="11">
        <f t="shared" si="583"/>
        <v>5</v>
      </c>
    </row>
    <row r="4672" spans="1:12" x14ac:dyDescent="0.3">
      <c r="A4672" s="9">
        <f>'Raw Data'!A4671</f>
        <v>45368.211805555598</v>
      </c>
      <c r="B4672" s="11" t="str">
        <f>'Raw Data'!O4671</f>
        <v>Fog</v>
      </c>
      <c r="C4672" s="11" t="str">
        <f t="shared" si="576"/>
        <v>Fog</v>
      </c>
      <c r="D4672" s="11" t="str">
        <f t="shared" si="577"/>
        <v>Fog</v>
      </c>
      <c r="E4672" s="11" t="str">
        <f t="shared" si="578"/>
        <v>Fog</v>
      </c>
      <c r="F4672" s="11" t="str">
        <f t="shared" si="579"/>
        <v>FOG</v>
      </c>
      <c r="G4672" s="11" t="str">
        <f t="shared" si="580"/>
        <v>fog</v>
      </c>
      <c r="H4672" s="11" t="str">
        <f>'Raw Data'!H4671</f>
        <v>Weekend</v>
      </c>
      <c r="I4672" s="11" t="str">
        <f t="shared" si="581"/>
        <v>WE</v>
      </c>
      <c r="J4672" s="11" t="str">
        <f t="shared" si="582"/>
        <v>Fog</v>
      </c>
      <c r="K4672" s="11" t="str">
        <f>TEXT('Raw Data'!F4671,"0")</f>
        <v>5</v>
      </c>
      <c r="L4672" s="11">
        <f t="shared" si="583"/>
        <v>5</v>
      </c>
    </row>
    <row r="4673" spans="1:12" x14ac:dyDescent="0.3">
      <c r="A4673" s="9">
        <f>'Raw Data'!A4672</f>
        <v>45368.215277777803</v>
      </c>
      <c r="B4673" s="11" t="str">
        <f>'Raw Data'!O4672</f>
        <v>Fog</v>
      </c>
      <c r="C4673" s="11" t="str">
        <f t="shared" si="576"/>
        <v>Fog</v>
      </c>
      <c r="D4673" s="11" t="str">
        <f t="shared" si="577"/>
        <v>Fog</v>
      </c>
      <c r="E4673" s="11" t="str">
        <f t="shared" si="578"/>
        <v>Fog</v>
      </c>
      <c r="F4673" s="11" t="str">
        <f t="shared" si="579"/>
        <v>FOG</v>
      </c>
      <c r="G4673" s="11" t="str">
        <f t="shared" si="580"/>
        <v>fog</v>
      </c>
      <c r="H4673" s="11" t="str">
        <f>'Raw Data'!H4672</f>
        <v>Weekend</v>
      </c>
      <c r="I4673" s="11" t="str">
        <f t="shared" si="581"/>
        <v>WE</v>
      </c>
      <c r="J4673" s="11" t="str">
        <f t="shared" si="582"/>
        <v>Fog</v>
      </c>
      <c r="K4673" s="11" t="str">
        <f>TEXT('Raw Data'!F4672,"0")</f>
        <v>5</v>
      </c>
      <c r="L4673" s="11">
        <f t="shared" si="583"/>
        <v>5</v>
      </c>
    </row>
    <row r="4674" spans="1:12" x14ac:dyDescent="0.3">
      <c r="A4674" s="9">
        <f>'Raw Data'!A4673</f>
        <v>45368.21875</v>
      </c>
      <c r="B4674" s="11" t="str">
        <f>'Raw Data'!O4673</f>
        <v>Rain</v>
      </c>
      <c r="C4674" s="11" t="str">
        <f t="shared" si="576"/>
        <v>Rain</v>
      </c>
      <c r="D4674" s="11" t="str">
        <f t="shared" si="577"/>
        <v>Rain</v>
      </c>
      <c r="E4674" s="11" t="str">
        <f t="shared" si="578"/>
        <v>Rain</v>
      </c>
      <c r="F4674" s="11" t="str">
        <f t="shared" si="579"/>
        <v>RAIN</v>
      </c>
      <c r="G4674" s="11" t="str">
        <f t="shared" si="580"/>
        <v>rain</v>
      </c>
      <c r="H4674" s="11" t="str">
        <f>'Raw Data'!H4673</f>
        <v>Weekend</v>
      </c>
      <c r="I4674" s="11" t="str">
        <f t="shared" si="581"/>
        <v>WE</v>
      </c>
      <c r="J4674" s="11" t="str">
        <f t="shared" si="582"/>
        <v>Rain</v>
      </c>
      <c r="K4674" s="11" t="str">
        <f>TEXT('Raw Data'!F4673,"0")</f>
        <v>5</v>
      </c>
      <c r="L4674" s="11">
        <f t="shared" si="583"/>
        <v>5</v>
      </c>
    </row>
    <row r="4675" spans="1:12" x14ac:dyDescent="0.3">
      <c r="A4675" s="9">
        <f>'Raw Data'!A4674</f>
        <v>45368.222222222197</v>
      </c>
      <c r="B4675" s="11" t="str">
        <f>'Raw Data'!O4674</f>
        <v>Clear</v>
      </c>
      <c r="C4675" s="11" t="str">
        <f t="shared" ref="C4675:C4738" si="584">TRIM(B4675)</f>
        <v>Clear</v>
      </c>
      <c r="D4675" s="11" t="str">
        <f t="shared" ref="D4675:D4738" si="585">CLEAN(C4675)</f>
        <v>Clear</v>
      </c>
      <c r="E4675" s="11" t="str">
        <f t="shared" ref="E4675:E4738" si="586">PROPER(D4675)</f>
        <v>Clear</v>
      </c>
      <c r="F4675" s="11" t="str">
        <f t="shared" ref="F4675:F4738" si="587">UPPER(B4675)</f>
        <v>CLEAR</v>
      </c>
      <c r="G4675" s="11" t="str">
        <f t="shared" ref="G4675:G4738" si="588">LOWER(B4675)</f>
        <v>clear</v>
      </c>
      <c r="H4675" s="11" t="str">
        <f>'Raw Data'!H4674</f>
        <v>Weekend</v>
      </c>
      <c r="I4675" s="11" t="str">
        <f t="shared" ref="I4675:I4738" si="589">SUBSTITUTE(SUBSTITUTE(H4675,"Weekday","WD"),"Weekend","WE")</f>
        <v>WE</v>
      </c>
      <c r="J4675" s="11" t="str">
        <f t="shared" ref="J4675:J4738" si="590">PROPER(TRIM(CLEAN(B4675)))</f>
        <v>Clear</v>
      </c>
      <c r="K4675" s="11" t="str">
        <f>TEXT('Raw Data'!F4674,"0")</f>
        <v>5</v>
      </c>
      <c r="L4675" s="11">
        <f t="shared" ref="L4675:L4738" si="591">VALUE(K4675)</f>
        <v>5</v>
      </c>
    </row>
    <row r="4676" spans="1:12" x14ac:dyDescent="0.3">
      <c r="A4676" s="9">
        <f>'Raw Data'!A4675</f>
        <v>45368.225694444503</v>
      </c>
      <c r="B4676" s="11" t="str">
        <f>'Raw Data'!O4675</f>
        <v>Fog</v>
      </c>
      <c r="C4676" s="11" t="str">
        <f t="shared" si="584"/>
        <v>Fog</v>
      </c>
      <c r="D4676" s="11" t="str">
        <f t="shared" si="585"/>
        <v>Fog</v>
      </c>
      <c r="E4676" s="11" t="str">
        <f t="shared" si="586"/>
        <v>Fog</v>
      </c>
      <c r="F4676" s="11" t="str">
        <f t="shared" si="587"/>
        <v>FOG</v>
      </c>
      <c r="G4676" s="11" t="str">
        <f t="shared" si="588"/>
        <v>fog</v>
      </c>
      <c r="H4676" s="11" t="str">
        <f>'Raw Data'!H4675</f>
        <v>Weekend</v>
      </c>
      <c r="I4676" s="11" t="str">
        <f t="shared" si="589"/>
        <v>WE</v>
      </c>
      <c r="J4676" s="11" t="str">
        <f t="shared" si="590"/>
        <v>Fog</v>
      </c>
      <c r="K4676" s="11" t="str">
        <f>TEXT('Raw Data'!F4675,"0")</f>
        <v>5</v>
      </c>
      <c r="L4676" s="11">
        <f t="shared" si="591"/>
        <v>5</v>
      </c>
    </row>
    <row r="4677" spans="1:12" x14ac:dyDescent="0.3">
      <c r="A4677" s="9">
        <f>'Raw Data'!A4676</f>
        <v>45368.229166666701</v>
      </c>
      <c r="B4677" s="11" t="str">
        <f>'Raw Data'!O4676</f>
        <v>Rain</v>
      </c>
      <c r="C4677" s="11" t="str">
        <f t="shared" si="584"/>
        <v>Rain</v>
      </c>
      <c r="D4677" s="11" t="str">
        <f t="shared" si="585"/>
        <v>Rain</v>
      </c>
      <c r="E4677" s="11" t="str">
        <f t="shared" si="586"/>
        <v>Rain</v>
      </c>
      <c r="F4677" s="11" t="str">
        <f t="shared" si="587"/>
        <v>RAIN</v>
      </c>
      <c r="G4677" s="11" t="str">
        <f t="shared" si="588"/>
        <v>rain</v>
      </c>
      <c r="H4677" s="11" t="str">
        <f>'Raw Data'!H4676</f>
        <v>Weekend</v>
      </c>
      <c r="I4677" s="11" t="str">
        <f t="shared" si="589"/>
        <v>WE</v>
      </c>
      <c r="J4677" s="11" t="str">
        <f t="shared" si="590"/>
        <v>Rain</v>
      </c>
      <c r="K4677" s="11" t="str">
        <f>TEXT('Raw Data'!F4676,"0")</f>
        <v>5</v>
      </c>
      <c r="L4677" s="11">
        <f t="shared" si="591"/>
        <v>5</v>
      </c>
    </row>
    <row r="4678" spans="1:12" x14ac:dyDescent="0.3">
      <c r="A4678" s="9">
        <f>'Raw Data'!A4677</f>
        <v>45368.232638888898</v>
      </c>
      <c r="B4678" s="11" t="str">
        <f>'Raw Data'!O4677</f>
        <v>Rain</v>
      </c>
      <c r="C4678" s="11" t="str">
        <f t="shared" si="584"/>
        <v>Rain</v>
      </c>
      <c r="D4678" s="11" t="str">
        <f t="shared" si="585"/>
        <v>Rain</v>
      </c>
      <c r="E4678" s="11" t="str">
        <f t="shared" si="586"/>
        <v>Rain</v>
      </c>
      <c r="F4678" s="11" t="str">
        <f t="shared" si="587"/>
        <v>RAIN</v>
      </c>
      <c r="G4678" s="11" t="str">
        <f t="shared" si="588"/>
        <v>rain</v>
      </c>
      <c r="H4678" s="11" t="str">
        <f>'Raw Data'!H4677</f>
        <v>Weekend</v>
      </c>
      <c r="I4678" s="11" t="str">
        <f t="shared" si="589"/>
        <v>WE</v>
      </c>
      <c r="J4678" s="11" t="str">
        <f t="shared" si="590"/>
        <v>Rain</v>
      </c>
      <c r="K4678" s="11" t="str">
        <f>TEXT('Raw Data'!F4677,"0")</f>
        <v>5</v>
      </c>
      <c r="L4678" s="11">
        <f t="shared" si="591"/>
        <v>5</v>
      </c>
    </row>
    <row r="4679" spans="1:12" x14ac:dyDescent="0.3">
      <c r="A4679" s="9">
        <f>'Raw Data'!A4678</f>
        <v>45368.236111111102</v>
      </c>
      <c r="B4679" s="11" t="str">
        <f>'Raw Data'!O4678</f>
        <v>Clear</v>
      </c>
      <c r="C4679" s="11" t="str">
        <f t="shared" si="584"/>
        <v>Clear</v>
      </c>
      <c r="D4679" s="11" t="str">
        <f t="shared" si="585"/>
        <v>Clear</v>
      </c>
      <c r="E4679" s="11" t="str">
        <f t="shared" si="586"/>
        <v>Clear</v>
      </c>
      <c r="F4679" s="11" t="str">
        <f t="shared" si="587"/>
        <v>CLEAR</v>
      </c>
      <c r="G4679" s="11" t="str">
        <f t="shared" si="588"/>
        <v>clear</v>
      </c>
      <c r="H4679" s="11" t="str">
        <f>'Raw Data'!H4678</f>
        <v>Weekend</v>
      </c>
      <c r="I4679" s="11" t="str">
        <f t="shared" si="589"/>
        <v>WE</v>
      </c>
      <c r="J4679" s="11" t="str">
        <f t="shared" si="590"/>
        <v>Clear</v>
      </c>
      <c r="K4679" s="11" t="str">
        <f>TEXT('Raw Data'!F4678,"0")</f>
        <v>5</v>
      </c>
      <c r="L4679" s="11">
        <f t="shared" si="591"/>
        <v>5</v>
      </c>
    </row>
    <row r="4680" spans="1:12" x14ac:dyDescent="0.3">
      <c r="A4680" s="9">
        <f>'Raw Data'!A4679</f>
        <v>45368.239583333299</v>
      </c>
      <c r="B4680" s="11" t="str">
        <f>'Raw Data'!O4679</f>
        <v>Fog</v>
      </c>
      <c r="C4680" s="11" t="str">
        <f t="shared" si="584"/>
        <v>Fog</v>
      </c>
      <c r="D4680" s="11" t="str">
        <f t="shared" si="585"/>
        <v>Fog</v>
      </c>
      <c r="E4680" s="11" t="str">
        <f t="shared" si="586"/>
        <v>Fog</v>
      </c>
      <c r="F4680" s="11" t="str">
        <f t="shared" si="587"/>
        <v>FOG</v>
      </c>
      <c r="G4680" s="11" t="str">
        <f t="shared" si="588"/>
        <v>fog</v>
      </c>
      <c r="H4680" s="11" t="str">
        <f>'Raw Data'!H4679</f>
        <v>Weekend</v>
      </c>
      <c r="I4680" s="11" t="str">
        <f t="shared" si="589"/>
        <v>WE</v>
      </c>
      <c r="J4680" s="11" t="str">
        <f t="shared" si="590"/>
        <v>Fog</v>
      </c>
      <c r="K4680" s="11" t="str">
        <f>TEXT('Raw Data'!F4679,"0")</f>
        <v>5</v>
      </c>
      <c r="L4680" s="11">
        <f t="shared" si="591"/>
        <v>5</v>
      </c>
    </row>
    <row r="4681" spans="1:12" x14ac:dyDescent="0.3">
      <c r="A4681" s="9">
        <f>'Raw Data'!A4680</f>
        <v>45368.243055555598</v>
      </c>
      <c r="B4681" s="11" t="str">
        <f>'Raw Data'!O4680</f>
        <v>Rain</v>
      </c>
      <c r="C4681" s="11" t="str">
        <f t="shared" si="584"/>
        <v>Rain</v>
      </c>
      <c r="D4681" s="11" t="str">
        <f t="shared" si="585"/>
        <v>Rain</v>
      </c>
      <c r="E4681" s="11" t="str">
        <f t="shared" si="586"/>
        <v>Rain</v>
      </c>
      <c r="F4681" s="11" t="str">
        <f t="shared" si="587"/>
        <v>RAIN</v>
      </c>
      <c r="G4681" s="11" t="str">
        <f t="shared" si="588"/>
        <v>rain</v>
      </c>
      <c r="H4681" s="11" t="str">
        <f>'Raw Data'!H4680</f>
        <v>Weekend</v>
      </c>
      <c r="I4681" s="11" t="str">
        <f t="shared" si="589"/>
        <v>WE</v>
      </c>
      <c r="J4681" s="11" t="str">
        <f t="shared" si="590"/>
        <v>Rain</v>
      </c>
      <c r="K4681" s="11" t="str">
        <f>TEXT('Raw Data'!F4680,"0")</f>
        <v>5</v>
      </c>
      <c r="L4681" s="11">
        <f t="shared" si="591"/>
        <v>5</v>
      </c>
    </row>
    <row r="4682" spans="1:12" x14ac:dyDescent="0.3">
      <c r="A4682" s="9">
        <f>'Raw Data'!A4681</f>
        <v>45368.246527777803</v>
      </c>
      <c r="B4682" s="11" t="str">
        <f>'Raw Data'!O4681</f>
        <v>Fog</v>
      </c>
      <c r="C4682" s="11" t="str">
        <f t="shared" si="584"/>
        <v>Fog</v>
      </c>
      <c r="D4682" s="11" t="str">
        <f t="shared" si="585"/>
        <v>Fog</v>
      </c>
      <c r="E4682" s="11" t="str">
        <f t="shared" si="586"/>
        <v>Fog</v>
      </c>
      <c r="F4682" s="11" t="str">
        <f t="shared" si="587"/>
        <v>FOG</v>
      </c>
      <c r="G4682" s="11" t="str">
        <f t="shared" si="588"/>
        <v>fog</v>
      </c>
      <c r="H4682" s="11" t="str">
        <f>'Raw Data'!H4681</f>
        <v>Weekend</v>
      </c>
      <c r="I4682" s="11" t="str">
        <f t="shared" si="589"/>
        <v>WE</v>
      </c>
      <c r="J4682" s="11" t="str">
        <f t="shared" si="590"/>
        <v>Fog</v>
      </c>
      <c r="K4682" s="11" t="str">
        <f>TEXT('Raw Data'!F4681,"0")</f>
        <v>5</v>
      </c>
      <c r="L4682" s="11">
        <f t="shared" si="591"/>
        <v>5</v>
      </c>
    </row>
    <row r="4683" spans="1:12" x14ac:dyDescent="0.3">
      <c r="A4683" s="9">
        <f>'Raw Data'!A4682</f>
        <v>45368.25</v>
      </c>
      <c r="B4683" s="11" t="str">
        <f>'Raw Data'!O4682</f>
        <v>Clear</v>
      </c>
      <c r="C4683" s="11" t="str">
        <f t="shared" si="584"/>
        <v>Clear</v>
      </c>
      <c r="D4683" s="11" t="str">
        <f t="shared" si="585"/>
        <v>Clear</v>
      </c>
      <c r="E4683" s="11" t="str">
        <f t="shared" si="586"/>
        <v>Clear</v>
      </c>
      <c r="F4683" s="11" t="str">
        <f t="shared" si="587"/>
        <v>CLEAR</v>
      </c>
      <c r="G4683" s="11" t="str">
        <f t="shared" si="588"/>
        <v>clear</v>
      </c>
      <c r="H4683" s="11" t="str">
        <f>'Raw Data'!H4682</f>
        <v>Weekend</v>
      </c>
      <c r="I4683" s="11" t="str">
        <f t="shared" si="589"/>
        <v>WE</v>
      </c>
      <c r="J4683" s="11" t="str">
        <f t="shared" si="590"/>
        <v>Clear</v>
      </c>
      <c r="K4683" s="11" t="str">
        <f>TEXT('Raw Data'!F4682,"0")</f>
        <v>6</v>
      </c>
      <c r="L4683" s="11">
        <f t="shared" si="591"/>
        <v>6</v>
      </c>
    </row>
    <row r="4684" spans="1:12" x14ac:dyDescent="0.3">
      <c r="A4684" s="9">
        <f>'Raw Data'!A4683</f>
        <v>45368.253472222197</v>
      </c>
      <c r="B4684" s="11" t="str">
        <f>'Raw Data'!O4683</f>
        <v>Snow</v>
      </c>
      <c r="C4684" s="11" t="str">
        <f t="shared" si="584"/>
        <v>Snow</v>
      </c>
      <c r="D4684" s="11" t="str">
        <f t="shared" si="585"/>
        <v>Snow</v>
      </c>
      <c r="E4684" s="11" t="str">
        <f t="shared" si="586"/>
        <v>Snow</v>
      </c>
      <c r="F4684" s="11" t="str">
        <f t="shared" si="587"/>
        <v>SNOW</v>
      </c>
      <c r="G4684" s="11" t="str">
        <f t="shared" si="588"/>
        <v>snow</v>
      </c>
      <c r="H4684" s="11" t="str">
        <f>'Raw Data'!H4683</f>
        <v>Weekend</v>
      </c>
      <c r="I4684" s="11" t="str">
        <f t="shared" si="589"/>
        <v>WE</v>
      </c>
      <c r="J4684" s="11" t="str">
        <f t="shared" si="590"/>
        <v>Snow</v>
      </c>
      <c r="K4684" s="11" t="str">
        <f>TEXT('Raw Data'!F4683,"0")</f>
        <v>6</v>
      </c>
      <c r="L4684" s="11">
        <f t="shared" si="591"/>
        <v>6</v>
      </c>
    </row>
    <row r="4685" spans="1:12" x14ac:dyDescent="0.3">
      <c r="A4685" s="9">
        <f>'Raw Data'!A4684</f>
        <v>45368.256944444503</v>
      </c>
      <c r="B4685" s="11" t="str">
        <f>'Raw Data'!O4684</f>
        <v>Rain</v>
      </c>
      <c r="C4685" s="11" t="str">
        <f t="shared" si="584"/>
        <v>Rain</v>
      </c>
      <c r="D4685" s="11" t="str">
        <f t="shared" si="585"/>
        <v>Rain</v>
      </c>
      <c r="E4685" s="11" t="str">
        <f t="shared" si="586"/>
        <v>Rain</v>
      </c>
      <c r="F4685" s="11" t="str">
        <f t="shared" si="587"/>
        <v>RAIN</v>
      </c>
      <c r="G4685" s="11" t="str">
        <f t="shared" si="588"/>
        <v>rain</v>
      </c>
      <c r="H4685" s="11" t="str">
        <f>'Raw Data'!H4684</f>
        <v>Weekend</v>
      </c>
      <c r="I4685" s="11" t="str">
        <f t="shared" si="589"/>
        <v>WE</v>
      </c>
      <c r="J4685" s="11" t="str">
        <f t="shared" si="590"/>
        <v>Rain</v>
      </c>
      <c r="K4685" s="11" t="str">
        <f>TEXT('Raw Data'!F4684,"0")</f>
        <v>6</v>
      </c>
      <c r="L4685" s="11">
        <f t="shared" si="591"/>
        <v>6</v>
      </c>
    </row>
    <row r="4686" spans="1:12" x14ac:dyDescent="0.3">
      <c r="A4686" s="9">
        <f>'Raw Data'!A4685</f>
        <v>45368.260416666701</v>
      </c>
      <c r="B4686" s="11" t="str">
        <f>'Raw Data'!O4685</f>
        <v>Clear</v>
      </c>
      <c r="C4686" s="11" t="str">
        <f t="shared" si="584"/>
        <v>Clear</v>
      </c>
      <c r="D4686" s="11" t="str">
        <f t="shared" si="585"/>
        <v>Clear</v>
      </c>
      <c r="E4686" s="11" t="str">
        <f t="shared" si="586"/>
        <v>Clear</v>
      </c>
      <c r="F4686" s="11" t="str">
        <f t="shared" si="587"/>
        <v>CLEAR</v>
      </c>
      <c r="G4686" s="11" t="str">
        <f t="shared" si="588"/>
        <v>clear</v>
      </c>
      <c r="H4686" s="11" t="str">
        <f>'Raw Data'!H4685</f>
        <v>Weekend</v>
      </c>
      <c r="I4686" s="11" t="str">
        <f t="shared" si="589"/>
        <v>WE</v>
      </c>
      <c r="J4686" s="11" t="str">
        <f t="shared" si="590"/>
        <v>Clear</v>
      </c>
      <c r="K4686" s="11" t="str">
        <f>TEXT('Raw Data'!F4685,"0")</f>
        <v>6</v>
      </c>
      <c r="L4686" s="11">
        <f t="shared" si="591"/>
        <v>6</v>
      </c>
    </row>
    <row r="4687" spans="1:12" x14ac:dyDescent="0.3">
      <c r="A4687" s="9">
        <f>'Raw Data'!A4686</f>
        <v>45368.263888888898</v>
      </c>
      <c r="B4687" s="11" t="str">
        <f>'Raw Data'!O4686</f>
        <v>Snow</v>
      </c>
      <c r="C4687" s="11" t="str">
        <f t="shared" si="584"/>
        <v>Snow</v>
      </c>
      <c r="D4687" s="11" t="str">
        <f t="shared" si="585"/>
        <v>Snow</v>
      </c>
      <c r="E4687" s="11" t="str">
        <f t="shared" si="586"/>
        <v>Snow</v>
      </c>
      <c r="F4687" s="11" t="str">
        <f t="shared" si="587"/>
        <v>SNOW</v>
      </c>
      <c r="G4687" s="11" t="str">
        <f t="shared" si="588"/>
        <v>snow</v>
      </c>
      <c r="H4687" s="11" t="str">
        <f>'Raw Data'!H4686</f>
        <v>Weekend</v>
      </c>
      <c r="I4687" s="11" t="str">
        <f t="shared" si="589"/>
        <v>WE</v>
      </c>
      <c r="J4687" s="11" t="str">
        <f t="shared" si="590"/>
        <v>Snow</v>
      </c>
      <c r="K4687" s="11" t="str">
        <f>TEXT('Raw Data'!F4686,"0")</f>
        <v>6</v>
      </c>
      <c r="L4687" s="11">
        <f t="shared" si="591"/>
        <v>6</v>
      </c>
    </row>
    <row r="4688" spans="1:12" x14ac:dyDescent="0.3">
      <c r="A4688" s="9">
        <f>'Raw Data'!A4687</f>
        <v>45368.267361111102</v>
      </c>
      <c r="B4688" s="11" t="str">
        <f>'Raw Data'!O4687</f>
        <v>Rain</v>
      </c>
      <c r="C4688" s="11" t="str">
        <f t="shared" si="584"/>
        <v>Rain</v>
      </c>
      <c r="D4688" s="11" t="str">
        <f t="shared" si="585"/>
        <v>Rain</v>
      </c>
      <c r="E4688" s="11" t="str">
        <f t="shared" si="586"/>
        <v>Rain</v>
      </c>
      <c r="F4688" s="11" t="str">
        <f t="shared" si="587"/>
        <v>RAIN</v>
      </c>
      <c r="G4688" s="11" t="str">
        <f t="shared" si="588"/>
        <v>rain</v>
      </c>
      <c r="H4688" s="11" t="str">
        <f>'Raw Data'!H4687</f>
        <v>Weekend</v>
      </c>
      <c r="I4688" s="11" t="str">
        <f t="shared" si="589"/>
        <v>WE</v>
      </c>
      <c r="J4688" s="11" t="str">
        <f t="shared" si="590"/>
        <v>Rain</v>
      </c>
      <c r="K4688" s="11" t="str">
        <f>TEXT('Raw Data'!F4687,"0")</f>
        <v>6</v>
      </c>
      <c r="L4688" s="11">
        <f t="shared" si="591"/>
        <v>6</v>
      </c>
    </row>
    <row r="4689" spans="1:12" x14ac:dyDescent="0.3">
      <c r="A4689" s="9">
        <f>'Raw Data'!A4688</f>
        <v>45368.270833333299</v>
      </c>
      <c r="B4689" s="11" t="str">
        <f>'Raw Data'!O4688</f>
        <v>Clear</v>
      </c>
      <c r="C4689" s="11" t="str">
        <f t="shared" si="584"/>
        <v>Clear</v>
      </c>
      <c r="D4689" s="11" t="str">
        <f t="shared" si="585"/>
        <v>Clear</v>
      </c>
      <c r="E4689" s="11" t="str">
        <f t="shared" si="586"/>
        <v>Clear</v>
      </c>
      <c r="F4689" s="11" t="str">
        <f t="shared" si="587"/>
        <v>CLEAR</v>
      </c>
      <c r="G4689" s="11" t="str">
        <f t="shared" si="588"/>
        <v>clear</v>
      </c>
      <c r="H4689" s="11" t="str">
        <f>'Raw Data'!H4688</f>
        <v>Weekend</v>
      </c>
      <c r="I4689" s="11" t="str">
        <f t="shared" si="589"/>
        <v>WE</v>
      </c>
      <c r="J4689" s="11" t="str">
        <f t="shared" si="590"/>
        <v>Clear</v>
      </c>
      <c r="K4689" s="11" t="str">
        <f>TEXT('Raw Data'!F4688,"0")</f>
        <v>6</v>
      </c>
      <c r="L4689" s="11">
        <f t="shared" si="591"/>
        <v>6</v>
      </c>
    </row>
    <row r="4690" spans="1:12" x14ac:dyDescent="0.3">
      <c r="A4690" s="9">
        <f>'Raw Data'!A4689</f>
        <v>45368.274305555598</v>
      </c>
      <c r="B4690" s="11" t="str">
        <f>'Raw Data'!O4689</f>
        <v>Clear</v>
      </c>
      <c r="C4690" s="11" t="str">
        <f t="shared" si="584"/>
        <v>Clear</v>
      </c>
      <c r="D4690" s="11" t="str">
        <f t="shared" si="585"/>
        <v>Clear</v>
      </c>
      <c r="E4690" s="11" t="str">
        <f t="shared" si="586"/>
        <v>Clear</v>
      </c>
      <c r="F4690" s="11" t="str">
        <f t="shared" si="587"/>
        <v>CLEAR</v>
      </c>
      <c r="G4690" s="11" t="str">
        <f t="shared" si="588"/>
        <v>clear</v>
      </c>
      <c r="H4690" s="11" t="str">
        <f>'Raw Data'!H4689</f>
        <v>Weekend</v>
      </c>
      <c r="I4690" s="11" t="str">
        <f t="shared" si="589"/>
        <v>WE</v>
      </c>
      <c r="J4690" s="11" t="str">
        <f t="shared" si="590"/>
        <v>Clear</v>
      </c>
      <c r="K4690" s="11" t="str">
        <f>TEXT('Raw Data'!F4689,"0")</f>
        <v>6</v>
      </c>
      <c r="L4690" s="11">
        <f t="shared" si="591"/>
        <v>6</v>
      </c>
    </row>
    <row r="4691" spans="1:12" x14ac:dyDescent="0.3">
      <c r="A4691" s="9">
        <f>'Raw Data'!A4690</f>
        <v>45368.277777777803</v>
      </c>
      <c r="B4691" s="11" t="str">
        <f>'Raw Data'!O4690</f>
        <v>Fog</v>
      </c>
      <c r="C4691" s="11" t="str">
        <f t="shared" si="584"/>
        <v>Fog</v>
      </c>
      <c r="D4691" s="11" t="str">
        <f t="shared" si="585"/>
        <v>Fog</v>
      </c>
      <c r="E4691" s="11" t="str">
        <f t="shared" si="586"/>
        <v>Fog</v>
      </c>
      <c r="F4691" s="11" t="str">
        <f t="shared" si="587"/>
        <v>FOG</v>
      </c>
      <c r="G4691" s="11" t="str">
        <f t="shared" si="588"/>
        <v>fog</v>
      </c>
      <c r="H4691" s="11" t="str">
        <f>'Raw Data'!H4690</f>
        <v>Weekend</v>
      </c>
      <c r="I4691" s="11" t="str">
        <f t="shared" si="589"/>
        <v>WE</v>
      </c>
      <c r="J4691" s="11" t="str">
        <f t="shared" si="590"/>
        <v>Fog</v>
      </c>
      <c r="K4691" s="11" t="str">
        <f>TEXT('Raw Data'!F4690,"0")</f>
        <v>6</v>
      </c>
      <c r="L4691" s="11">
        <f t="shared" si="591"/>
        <v>6</v>
      </c>
    </row>
    <row r="4692" spans="1:12" x14ac:dyDescent="0.3">
      <c r="A4692" s="9">
        <f>'Raw Data'!A4691</f>
        <v>45368.28125</v>
      </c>
      <c r="B4692" s="11" t="str">
        <f>'Raw Data'!O4691</f>
        <v>Snow</v>
      </c>
      <c r="C4692" s="11" t="str">
        <f t="shared" si="584"/>
        <v>Snow</v>
      </c>
      <c r="D4692" s="11" t="str">
        <f t="shared" si="585"/>
        <v>Snow</v>
      </c>
      <c r="E4692" s="11" t="str">
        <f t="shared" si="586"/>
        <v>Snow</v>
      </c>
      <c r="F4692" s="11" t="str">
        <f t="shared" si="587"/>
        <v>SNOW</v>
      </c>
      <c r="G4692" s="11" t="str">
        <f t="shared" si="588"/>
        <v>snow</v>
      </c>
      <c r="H4692" s="11" t="str">
        <f>'Raw Data'!H4691</f>
        <v>Weekend</v>
      </c>
      <c r="I4692" s="11" t="str">
        <f t="shared" si="589"/>
        <v>WE</v>
      </c>
      <c r="J4692" s="11" t="str">
        <f t="shared" si="590"/>
        <v>Snow</v>
      </c>
      <c r="K4692" s="11" t="str">
        <f>TEXT('Raw Data'!F4691,"0")</f>
        <v>6</v>
      </c>
      <c r="L4692" s="11">
        <f t="shared" si="591"/>
        <v>6</v>
      </c>
    </row>
    <row r="4693" spans="1:12" x14ac:dyDescent="0.3">
      <c r="A4693" s="9">
        <f>'Raw Data'!A4692</f>
        <v>45368.284722222197</v>
      </c>
      <c r="B4693" s="11" t="str">
        <f>'Raw Data'!O4692</f>
        <v>Rain</v>
      </c>
      <c r="C4693" s="11" t="str">
        <f t="shared" si="584"/>
        <v>Rain</v>
      </c>
      <c r="D4693" s="11" t="str">
        <f t="shared" si="585"/>
        <v>Rain</v>
      </c>
      <c r="E4693" s="11" t="str">
        <f t="shared" si="586"/>
        <v>Rain</v>
      </c>
      <c r="F4693" s="11" t="str">
        <f t="shared" si="587"/>
        <v>RAIN</v>
      </c>
      <c r="G4693" s="11" t="str">
        <f t="shared" si="588"/>
        <v>rain</v>
      </c>
      <c r="H4693" s="11" t="str">
        <f>'Raw Data'!H4692</f>
        <v>Weekend</v>
      </c>
      <c r="I4693" s="11" t="str">
        <f t="shared" si="589"/>
        <v>WE</v>
      </c>
      <c r="J4693" s="11" t="str">
        <f t="shared" si="590"/>
        <v>Rain</v>
      </c>
      <c r="K4693" s="11" t="str">
        <f>TEXT('Raw Data'!F4692,"0")</f>
        <v>6</v>
      </c>
      <c r="L4693" s="11">
        <f t="shared" si="591"/>
        <v>6</v>
      </c>
    </row>
    <row r="4694" spans="1:12" x14ac:dyDescent="0.3">
      <c r="A4694" s="9">
        <f>'Raw Data'!A4693</f>
        <v>45368.288194444503</v>
      </c>
      <c r="B4694" s="11" t="str">
        <f>'Raw Data'!O4693</f>
        <v>Snow</v>
      </c>
      <c r="C4694" s="11" t="str">
        <f t="shared" si="584"/>
        <v>Snow</v>
      </c>
      <c r="D4694" s="11" t="str">
        <f t="shared" si="585"/>
        <v>Snow</v>
      </c>
      <c r="E4694" s="11" t="str">
        <f t="shared" si="586"/>
        <v>Snow</v>
      </c>
      <c r="F4694" s="11" t="str">
        <f t="shared" si="587"/>
        <v>SNOW</v>
      </c>
      <c r="G4694" s="11" t="str">
        <f t="shared" si="588"/>
        <v>snow</v>
      </c>
      <c r="H4694" s="11" t="str">
        <f>'Raw Data'!H4693</f>
        <v>Weekend</v>
      </c>
      <c r="I4694" s="11" t="str">
        <f t="shared" si="589"/>
        <v>WE</v>
      </c>
      <c r="J4694" s="11" t="str">
        <f t="shared" si="590"/>
        <v>Snow</v>
      </c>
      <c r="K4694" s="11" t="str">
        <f>TEXT('Raw Data'!F4693,"0")</f>
        <v>6</v>
      </c>
      <c r="L4694" s="11">
        <f t="shared" si="591"/>
        <v>6</v>
      </c>
    </row>
    <row r="4695" spans="1:12" x14ac:dyDescent="0.3">
      <c r="A4695" s="9">
        <f>'Raw Data'!A4694</f>
        <v>45368.291666666701</v>
      </c>
      <c r="B4695" s="11" t="str">
        <f>'Raw Data'!O4694</f>
        <v>Snow</v>
      </c>
      <c r="C4695" s="11" t="str">
        <f t="shared" si="584"/>
        <v>Snow</v>
      </c>
      <c r="D4695" s="11" t="str">
        <f t="shared" si="585"/>
        <v>Snow</v>
      </c>
      <c r="E4695" s="11" t="str">
        <f t="shared" si="586"/>
        <v>Snow</v>
      </c>
      <c r="F4695" s="11" t="str">
        <f t="shared" si="587"/>
        <v>SNOW</v>
      </c>
      <c r="G4695" s="11" t="str">
        <f t="shared" si="588"/>
        <v>snow</v>
      </c>
      <c r="H4695" s="11" t="str">
        <f>'Raw Data'!H4694</f>
        <v>Weekend</v>
      </c>
      <c r="I4695" s="11" t="str">
        <f t="shared" si="589"/>
        <v>WE</v>
      </c>
      <c r="J4695" s="11" t="str">
        <f t="shared" si="590"/>
        <v>Snow</v>
      </c>
      <c r="K4695" s="11" t="str">
        <f>TEXT('Raw Data'!F4694,"0")</f>
        <v>7</v>
      </c>
      <c r="L4695" s="11">
        <f t="shared" si="591"/>
        <v>7</v>
      </c>
    </row>
    <row r="4696" spans="1:12" x14ac:dyDescent="0.3">
      <c r="A4696" s="9">
        <f>'Raw Data'!A4695</f>
        <v>45368.295138888898</v>
      </c>
      <c r="B4696" s="11" t="str">
        <f>'Raw Data'!O4695</f>
        <v>Snow</v>
      </c>
      <c r="C4696" s="11" t="str">
        <f t="shared" si="584"/>
        <v>Snow</v>
      </c>
      <c r="D4696" s="11" t="str">
        <f t="shared" si="585"/>
        <v>Snow</v>
      </c>
      <c r="E4696" s="11" t="str">
        <f t="shared" si="586"/>
        <v>Snow</v>
      </c>
      <c r="F4696" s="11" t="str">
        <f t="shared" si="587"/>
        <v>SNOW</v>
      </c>
      <c r="G4696" s="11" t="str">
        <f t="shared" si="588"/>
        <v>snow</v>
      </c>
      <c r="H4696" s="11" t="str">
        <f>'Raw Data'!H4695</f>
        <v>Weekend</v>
      </c>
      <c r="I4696" s="11" t="str">
        <f t="shared" si="589"/>
        <v>WE</v>
      </c>
      <c r="J4696" s="11" t="str">
        <f t="shared" si="590"/>
        <v>Snow</v>
      </c>
      <c r="K4696" s="11" t="str">
        <f>TEXT('Raw Data'!F4695,"0")</f>
        <v>7</v>
      </c>
      <c r="L4696" s="11">
        <f t="shared" si="591"/>
        <v>7</v>
      </c>
    </row>
    <row r="4697" spans="1:12" x14ac:dyDescent="0.3">
      <c r="A4697" s="9">
        <f>'Raw Data'!A4696</f>
        <v>45368.298611111102</v>
      </c>
      <c r="B4697" s="11" t="str">
        <f>'Raw Data'!O4696</f>
        <v>Clear</v>
      </c>
      <c r="C4697" s="11" t="str">
        <f t="shared" si="584"/>
        <v>Clear</v>
      </c>
      <c r="D4697" s="11" t="str">
        <f t="shared" si="585"/>
        <v>Clear</v>
      </c>
      <c r="E4697" s="11" t="str">
        <f t="shared" si="586"/>
        <v>Clear</v>
      </c>
      <c r="F4697" s="11" t="str">
        <f t="shared" si="587"/>
        <v>CLEAR</v>
      </c>
      <c r="G4697" s="11" t="str">
        <f t="shared" si="588"/>
        <v>clear</v>
      </c>
      <c r="H4697" s="11" t="str">
        <f>'Raw Data'!H4696</f>
        <v>Weekend</v>
      </c>
      <c r="I4697" s="11" t="str">
        <f t="shared" si="589"/>
        <v>WE</v>
      </c>
      <c r="J4697" s="11" t="str">
        <f t="shared" si="590"/>
        <v>Clear</v>
      </c>
      <c r="K4697" s="11" t="str">
        <f>TEXT('Raw Data'!F4696,"0")</f>
        <v>7</v>
      </c>
      <c r="L4697" s="11">
        <f t="shared" si="591"/>
        <v>7</v>
      </c>
    </row>
    <row r="4698" spans="1:12" x14ac:dyDescent="0.3">
      <c r="A4698" s="9">
        <f>'Raw Data'!A4697</f>
        <v>45368.302083333299</v>
      </c>
      <c r="B4698" s="11" t="str">
        <f>'Raw Data'!O4697</f>
        <v>Clear</v>
      </c>
      <c r="C4698" s="11" t="str">
        <f t="shared" si="584"/>
        <v>Clear</v>
      </c>
      <c r="D4698" s="11" t="str">
        <f t="shared" si="585"/>
        <v>Clear</v>
      </c>
      <c r="E4698" s="11" t="str">
        <f t="shared" si="586"/>
        <v>Clear</v>
      </c>
      <c r="F4698" s="11" t="str">
        <f t="shared" si="587"/>
        <v>CLEAR</v>
      </c>
      <c r="G4698" s="11" t="str">
        <f t="shared" si="588"/>
        <v>clear</v>
      </c>
      <c r="H4698" s="11" t="str">
        <f>'Raw Data'!H4697</f>
        <v>Weekend</v>
      </c>
      <c r="I4698" s="11" t="str">
        <f t="shared" si="589"/>
        <v>WE</v>
      </c>
      <c r="J4698" s="11" t="str">
        <f t="shared" si="590"/>
        <v>Clear</v>
      </c>
      <c r="K4698" s="11" t="str">
        <f>TEXT('Raw Data'!F4697,"0")</f>
        <v>7</v>
      </c>
      <c r="L4698" s="11">
        <f t="shared" si="591"/>
        <v>7</v>
      </c>
    </row>
    <row r="4699" spans="1:12" x14ac:dyDescent="0.3">
      <c r="A4699" s="9">
        <f>'Raw Data'!A4698</f>
        <v>45368.305555555598</v>
      </c>
      <c r="B4699" s="11" t="str">
        <f>'Raw Data'!O4698</f>
        <v>Snow</v>
      </c>
      <c r="C4699" s="11" t="str">
        <f t="shared" si="584"/>
        <v>Snow</v>
      </c>
      <c r="D4699" s="11" t="str">
        <f t="shared" si="585"/>
        <v>Snow</v>
      </c>
      <c r="E4699" s="11" t="str">
        <f t="shared" si="586"/>
        <v>Snow</v>
      </c>
      <c r="F4699" s="11" t="str">
        <f t="shared" si="587"/>
        <v>SNOW</v>
      </c>
      <c r="G4699" s="11" t="str">
        <f t="shared" si="588"/>
        <v>snow</v>
      </c>
      <c r="H4699" s="11" t="str">
        <f>'Raw Data'!H4698</f>
        <v>Weekend</v>
      </c>
      <c r="I4699" s="11" t="str">
        <f t="shared" si="589"/>
        <v>WE</v>
      </c>
      <c r="J4699" s="11" t="str">
        <f t="shared" si="590"/>
        <v>Snow</v>
      </c>
      <c r="K4699" s="11" t="str">
        <f>TEXT('Raw Data'!F4698,"0")</f>
        <v>7</v>
      </c>
      <c r="L4699" s="11">
        <f t="shared" si="591"/>
        <v>7</v>
      </c>
    </row>
    <row r="4700" spans="1:12" x14ac:dyDescent="0.3">
      <c r="A4700" s="9">
        <f>'Raw Data'!A4699</f>
        <v>45368.309027777803</v>
      </c>
      <c r="B4700" s="11" t="str">
        <f>'Raw Data'!O4699</f>
        <v>Rain</v>
      </c>
      <c r="C4700" s="11" t="str">
        <f t="shared" si="584"/>
        <v>Rain</v>
      </c>
      <c r="D4700" s="11" t="str">
        <f t="shared" si="585"/>
        <v>Rain</v>
      </c>
      <c r="E4700" s="11" t="str">
        <f t="shared" si="586"/>
        <v>Rain</v>
      </c>
      <c r="F4700" s="11" t="str">
        <f t="shared" si="587"/>
        <v>RAIN</v>
      </c>
      <c r="G4700" s="11" t="str">
        <f t="shared" si="588"/>
        <v>rain</v>
      </c>
      <c r="H4700" s="11" t="str">
        <f>'Raw Data'!H4699</f>
        <v>Weekend</v>
      </c>
      <c r="I4700" s="11" t="str">
        <f t="shared" si="589"/>
        <v>WE</v>
      </c>
      <c r="J4700" s="11" t="str">
        <f t="shared" si="590"/>
        <v>Rain</v>
      </c>
      <c r="K4700" s="11" t="str">
        <f>TEXT('Raw Data'!F4699,"0")</f>
        <v>7</v>
      </c>
      <c r="L4700" s="11">
        <f t="shared" si="591"/>
        <v>7</v>
      </c>
    </row>
    <row r="4701" spans="1:12" x14ac:dyDescent="0.3">
      <c r="A4701" s="9">
        <f>'Raw Data'!A4700</f>
        <v>45368.3125</v>
      </c>
      <c r="B4701" s="11" t="str">
        <f>'Raw Data'!O4700</f>
        <v>Snow</v>
      </c>
      <c r="C4701" s="11" t="str">
        <f t="shared" si="584"/>
        <v>Snow</v>
      </c>
      <c r="D4701" s="11" t="str">
        <f t="shared" si="585"/>
        <v>Snow</v>
      </c>
      <c r="E4701" s="11" t="str">
        <f t="shared" si="586"/>
        <v>Snow</v>
      </c>
      <c r="F4701" s="11" t="str">
        <f t="shared" si="587"/>
        <v>SNOW</v>
      </c>
      <c r="G4701" s="11" t="str">
        <f t="shared" si="588"/>
        <v>snow</v>
      </c>
      <c r="H4701" s="11" t="str">
        <f>'Raw Data'!H4700</f>
        <v>Weekend</v>
      </c>
      <c r="I4701" s="11" t="str">
        <f t="shared" si="589"/>
        <v>WE</v>
      </c>
      <c r="J4701" s="11" t="str">
        <f t="shared" si="590"/>
        <v>Snow</v>
      </c>
      <c r="K4701" s="11" t="str">
        <f>TEXT('Raw Data'!F4700,"0")</f>
        <v>7</v>
      </c>
      <c r="L4701" s="11">
        <f t="shared" si="591"/>
        <v>7</v>
      </c>
    </row>
    <row r="4702" spans="1:12" x14ac:dyDescent="0.3">
      <c r="A4702" s="9">
        <f>'Raw Data'!A4701</f>
        <v>45368.315972222197</v>
      </c>
      <c r="B4702" s="11" t="str">
        <f>'Raw Data'!O4701</f>
        <v>Snow</v>
      </c>
      <c r="C4702" s="11" t="str">
        <f t="shared" si="584"/>
        <v>Snow</v>
      </c>
      <c r="D4702" s="11" t="str">
        <f t="shared" si="585"/>
        <v>Snow</v>
      </c>
      <c r="E4702" s="11" t="str">
        <f t="shared" si="586"/>
        <v>Snow</v>
      </c>
      <c r="F4702" s="11" t="str">
        <f t="shared" si="587"/>
        <v>SNOW</v>
      </c>
      <c r="G4702" s="11" t="str">
        <f t="shared" si="588"/>
        <v>snow</v>
      </c>
      <c r="H4702" s="11" t="str">
        <f>'Raw Data'!H4701</f>
        <v>Weekend</v>
      </c>
      <c r="I4702" s="11" t="str">
        <f t="shared" si="589"/>
        <v>WE</v>
      </c>
      <c r="J4702" s="11" t="str">
        <f t="shared" si="590"/>
        <v>Snow</v>
      </c>
      <c r="K4702" s="11" t="str">
        <f>TEXT('Raw Data'!F4701,"0")</f>
        <v>7</v>
      </c>
      <c r="L4702" s="11">
        <f t="shared" si="591"/>
        <v>7</v>
      </c>
    </row>
    <row r="4703" spans="1:12" x14ac:dyDescent="0.3">
      <c r="A4703" s="9">
        <f>'Raw Data'!A4702</f>
        <v>45368.319444444503</v>
      </c>
      <c r="B4703" s="11" t="str">
        <f>'Raw Data'!O4702</f>
        <v>Clear</v>
      </c>
      <c r="C4703" s="11" t="str">
        <f t="shared" si="584"/>
        <v>Clear</v>
      </c>
      <c r="D4703" s="11" t="str">
        <f t="shared" si="585"/>
        <v>Clear</v>
      </c>
      <c r="E4703" s="11" t="str">
        <f t="shared" si="586"/>
        <v>Clear</v>
      </c>
      <c r="F4703" s="11" t="str">
        <f t="shared" si="587"/>
        <v>CLEAR</v>
      </c>
      <c r="G4703" s="11" t="str">
        <f t="shared" si="588"/>
        <v>clear</v>
      </c>
      <c r="H4703" s="11" t="str">
        <f>'Raw Data'!H4702</f>
        <v>Weekend</v>
      </c>
      <c r="I4703" s="11" t="str">
        <f t="shared" si="589"/>
        <v>WE</v>
      </c>
      <c r="J4703" s="11" t="str">
        <f t="shared" si="590"/>
        <v>Clear</v>
      </c>
      <c r="K4703" s="11" t="str">
        <f>TEXT('Raw Data'!F4702,"0")</f>
        <v>7</v>
      </c>
      <c r="L4703" s="11">
        <f t="shared" si="591"/>
        <v>7</v>
      </c>
    </row>
    <row r="4704" spans="1:12" x14ac:dyDescent="0.3">
      <c r="A4704" s="9">
        <f>'Raw Data'!A4703</f>
        <v>45368.322916666701</v>
      </c>
      <c r="B4704" s="11" t="str">
        <f>'Raw Data'!O4703</f>
        <v>Rain</v>
      </c>
      <c r="C4704" s="11" t="str">
        <f t="shared" si="584"/>
        <v>Rain</v>
      </c>
      <c r="D4704" s="11" t="str">
        <f t="shared" si="585"/>
        <v>Rain</v>
      </c>
      <c r="E4704" s="11" t="str">
        <f t="shared" si="586"/>
        <v>Rain</v>
      </c>
      <c r="F4704" s="11" t="str">
        <f t="shared" si="587"/>
        <v>RAIN</v>
      </c>
      <c r="G4704" s="11" t="str">
        <f t="shared" si="588"/>
        <v>rain</v>
      </c>
      <c r="H4704" s="11" t="str">
        <f>'Raw Data'!H4703</f>
        <v>Weekend</v>
      </c>
      <c r="I4704" s="11" t="str">
        <f t="shared" si="589"/>
        <v>WE</v>
      </c>
      <c r="J4704" s="11" t="str">
        <f t="shared" si="590"/>
        <v>Rain</v>
      </c>
      <c r="K4704" s="11" t="str">
        <f>TEXT('Raw Data'!F4703,"0")</f>
        <v>7</v>
      </c>
      <c r="L4704" s="11">
        <f t="shared" si="591"/>
        <v>7</v>
      </c>
    </row>
    <row r="4705" spans="1:12" x14ac:dyDescent="0.3">
      <c r="A4705" s="9">
        <f>'Raw Data'!A4704</f>
        <v>45368.326388888898</v>
      </c>
      <c r="B4705" s="11" t="str">
        <f>'Raw Data'!O4704</f>
        <v>Clear</v>
      </c>
      <c r="C4705" s="11" t="str">
        <f t="shared" si="584"/>
        <v>Clear</v>
      </c>
      <c r="D4705" s="11" t="str">
        <f t="shared" si="585"/>
        <v>Clear</v>
      </c>
      <c r="E4705" s="11" t="str">
        <f t="shared" si="586"/>
        <v>Clear</v>
      </c>
      <c r="F4705" s="11" t="str">
        <f t="shared" si="587"/>
        <v>CLEAR</v>
      </c>
      <c r="G4705" s="11" t="str">
        <f t="shared" si="588"/>
        <v>clear</v>
      </c>
      <c r="H4705" s="11" t="str">
        <f>'Raw Data'!H4704</f>
        <v>Weekend</v>
      </c>
      <c r="I4705" s="11" t="str">
        <f t="shared" si="589"/>
        <v>WE</v>
      </c>
      <c r="J4705" s="11" t="str">
        <f t="shared" si="590"/>
        <v>Clear</v>
      </c>
      <c r="K4705" s="11" t="str">
        <f>TEXT('Raw Data'!F4704,"0")</f>
        <v>7</v>
      </c>
      <c r="L4705" s="11">
        <f t="shared" si="591"/>
        <v>7</v>
      </c>
    </row>
    <row r="4706" spans="1:12" x14ac:dyDescent="0.3">
      <c r="A4706" s="9">
        <f>'Raw Data'!A4705</f>
        <v>45368.329861111102</v>
      </c>
      <c r="B4706" s="11" t="str">
        <f>'Raw Data'!O4705</f>
        <v>Fog</v>
      </c>
      <c r="C4706" s="11" t="str">
        <f t="shared" si="584"/>
        <v>Fog</v>
      </c>
      <c r="D4706" s="11" t="str">
        <f t="shared" si="585"/>
        <v>Fog</v>
      </c>
      <c r="E4706" s="11" t="str">
        <f t="shared" si="586"/>
        <v>Fog</v>
      </c>
      <c r="F4706" s="11" t="str">
        <f t="shared" si="587"/>
        <v>FOG</v>
      </c>
      <c r="G4706" s="11" t="str">
        <f t="shared" si="588"/>
        <v>fog</v>
      </c>
      <c r="H4706" s="11" t="str">
        <f>'Raw Data'!H4705</f>
        <v>Weekend</v>
      </c>
      <c r="I4706" s="11" t="str">
        <f t="shared" si="589"/>
        <v>WE</v>
      </c>
      <c r="J4706" s="11" t="str">
        <f t="shared" si="590"/>
        <v>Fog</v>
      </c>
      <c r="K4706" s="11" t="str">
        <f>TEXT('Raw Data'!F4705,"0")</f>
        <v>7</v>
      </c>
      <c r="L4706" s="11">
        <f t="shared" si="591"/>
        <v>7</v>
      </c>
    </row>
    <row r="4707" spans="1:12" x14ac:dyDescent="0.3">
      <c r="A4707" s="9">
        <f>'Raw Data'!A4706</f>
        <v>45368.333333333299</v>
      </c>
      <c r="B4707" s="11" t="str">
        <f>'Raw Data'!O4706</f>
        <v>Rain</v>
      </c>
      <c r="C4707" s="11" t="str">
        <f t="shared" si="584"/>
        <v>Rain</v>
      </c>
      <c r="D4707" s="11" t="str">
        <f t="shared" si="585"/>
        <v>Rain</v>
      </c>
      <c r="E4707" s="11" t="str">
        <f t="shared" si="586"/>
        <v>Rain</v>
      </c>
      <c r="F4707" s="11" t="str">
        <f t="shared" si="587"/>
        <v>RAIN</v>
      </c>
      <c r="G4707" s="11" t="str">
        <f t="shared" si="588"/>
        <v>rain</v>
      </c>
      <c r="H4707" s="11" t="str">
        <f>'Raw Data'!H4706</f>
        <v>Weekend</v>
      </c>
      <c r="I4707" s="11" t="str">
        <f t="shared" si="589"/>
        <v>WE</v>
      </c>
      <c r="J4707" s="11" t="str">
        <f t="shared" si="590"/>
        <v>Rain</v>
      </c>
      <c r="K4707" s="11" t="str">
        <f>TEXT('Raw Data'!F4706,"0")</f>
        <v>8</v>
      </c>
      <c r="L4707" s="11">
        <f t="shared" si="591"/>
        <v>8</v>
      </c>
    </row>
    <row r="4708" spans="1:12" x14ac:dyDescent="0.3">
      <c r="A4708" s="9">
        <f>'Raw Data'!A4707</f>
        <v>45368.336805555598</v>
      </c>
      <c r="B4708" s="11" t="str">
        <f>'Raw Data'!O4707</f>
        <v>Clear</v>
      </c>
      <c r="C4708" s="11" t="str">
        <f t="shared" si="584"/>
        <v>Clear</v>
      </c>
      <c r="D4708" s="11" t="str">
        <f t="shared" si="585"/>
        <v>Clear</v>
      </c>
      <c r="E4708" s="11" t="str">
        <f t="shared" si="586"/>
        <v>Clear</v>
      </c>
      <c r="F4708" s="11" t="str">
        <f t="shared" si="587"/>
        <v>CLEAR</v>
      </c>
      <c r="G4708" s="11" t="str">
        <f t="shared" si="588"/>
        <v>clear</v>
      </c>
      <c r="H4708" s="11" t="str">
        <f>'Raw Data'!H4707</f>
        <v>Weekend</v>
      </c>
      <c r="I4708" s="11" t="str">
        <f t="shared" si="589"/>
        <v>WE</v>
      </c>
      <c r="J4708" s="11" t="str">
        <f t="shared" si="590"/>
        <v>Clear</v>
      </c>
      <c r="K4708" s="11" t="str">
        <f>TEXT('Raw Data'!F4707,"0")</f>
        <v>8</v>
      </c>
      <c r="L4708" s="11">
        <f t="shared" si="591"/>
        <v>8</v>
      </c>
    </row>
    <row r="4709" spans="1:12" x14ac:dyDescent="0.3">
      <c r="A4709" s="9">
        <f>'Raw Data'!A4708</f>
        <v>45368.340277777803</v>
      </c>
      <c r="B4709" s="11" t="str">
        <f>'Raw Data'!O4708</f>
        <v>Clear</v>
      </c>
      <c r="C4709" s="11" t="str">
        <f t="shared" si="584"/>
        <v>Clear</v>
      </c>
      <c r="D4709" s="11" t="str">
        <f t="shared" si="585"/>
        <v>Clear</v>
      </c>
      <c r="E4709" s="11" t="str">
        <f t="shared" si="586"/>
        <v>Clear</v>
      </c>
      <c r="F4709" s="11" t="str">
        <f t="shared" si="587"/>
        <v>CLEAR</v>
      </c>
      <c r="G4709" s="11" t="str">
        <f t="shared" si="588"/>
        <v>clear</v>
      </c>
      <c r="H4709" s="11" t="str">
        <f>'Raw Data'!H4708</f>
        <v>Weekend</v>
      </c>
      <c r="I4709" s="11" t="str">
        <f t="shared" si="589"/>
        <v>WE</v>
      </c>
      <c r="J4709" s="11" t="str">
        <f t="shared" si="590"/>
        <v>Clear</v>
      </c>
      <c r="K4709" s="11" t="str">
        <f>TEXT('Raw Data'!F4708,"0")</f>
        <v>8</v>
      </c>
      <c r="L4709" s="11">
        <f t="shared" si="591"/>
        <v>8</v>
      </c>
    </row>
    <row r="4710" spans="1:12" x14ac:dyDescent="0.3">
      <c r="A4710" s="9">
        <f>'Raw Data'!A4709</f>
        <v>45368.34375</v>
      </c>
      <c r="B4710" s="11" t="str">
        <f>'Raw Data'!O4709</f>
        <v>Rain</v>
      </c>
      <c r="C4710" s="11" t="str">
        <f t="shared" si="584"/>
        <v>Rain</v>
      </c>
      <c r="D4710" s="11" t="str">
        <f t="shared" si="585"/>
        <v>Rain</v>
      </c>
      <c r="E4710" s="11" t="str">
        <f t="shared" si="586"/>
        <v>Rain</v>
      </c>
      <c r="F4710" s="11" t="str">
        <f t="shared" si="587"/>
        <v>RAIN</v>
      </c>
      <c r="G4710" s="11" t="str">
        <f t="shared" si="588"/>
        <v>rain</v>
      </c>
      <c r="H4710" s="11" t="str">
        <f>'Raw Data'!H4709</f>
        <v>Weekend</v>
      </c>
      <c r="I4710" s="11" t="str">
        <f t="shared" si="589"/>
        <v>WE</v>
      </c>
      <c r="J4710" s="11" t="str">
        <f t="shared" si="590"/>
        <v>Rain</v>
      </c>
      <c r="K4710" s="11" t="str">
        <f>TEXT('Raw Data'!F4709,"0")</f>
        <v>8</v>
      </c>
      <c r="L4710" s="11">
        <f t="shared" si="591"/>
        <v>8</v>
      </c>
    </row>
    <row r="4711" spans="1:12" x14ac:dyDescent="0.3">
      <c r="A4711" s="9">
        <f>'Raw Data'!A4710</f>
        <v>45368.347222222197</v>
      </c>
      <c r="B4711" s="11" t="str">
        <f>'Raw Data'!O4710</f>
        <v>Rain</v>
      </c>
      <c r="C4711" s="11" t="str">
        <f t="shared" si="584"/>
        <v>Rain</v>
      </c>
      <c r="D4711" s="11" t="str">
        <f t="shared" si="585"/>
        <v>Rain</v>
      </c>
      <c r="E4711" s="11" t="str">
        <f t="shared" si="586"/>
        <v>Rain</v>
      </c>
      <c r="F4711" s="11" t="str">
        <f t="shared" si="587"/>
        <v>RAIN</v>
      </c>
      <c r="G4711" s="11" t="str">
        <f t="shared" si="588"/>
        <v>rain</v>
      </c>
      <c r="H4711" s="11" t="str">
        <f>'Raw Data'!H4710</f>
        <v>Weekend</v>
      </c>
      <c r="I4711" s="11" t="str">
        <f t="shared" si="589"/>
        <v>WE</v>
      </c>
      <c r="J4711" s="11" t="str">
        <f t="shared" si="590"/>
        <v>Rain</v>
      </c>
      <c r="K4711" s="11" t="str">
        <f>TEXT('Raw Data'!F4710,"0")</f>
        <v>8</v>
      </c>
      <c r="L4711" s="11">
        <f t="shared" si="591"/>
        <v>8</v>
      </c>
    </row>
    <row r="4712" spans="1:12" x14ac:dyDescent="0.3">
      <c r="A4712" s="9">
        <f>'Raw Data'!A4711</f>
        <v>45368.350694444503</v>
      </c>
      <c r="B4712" s="11" t="str">
        <f>'Raw Data'!O4711</f>
        <v>Snow</v>
      </c>
      <c r="C4712" s="11" t="str">
        <f t="shared" si="584"/>
        <v>Snow</v>
      </c>
      <c r="D4712" s="11" t="str">
        <f t="shared" si="585"/>
        <v>Snow</v>
      </c>
      <c r="E4712" s="11" t="str">
        <f t="shared" si="586"/>
        <v>Snow</v>
      </c>
      <c r="F4712" s="11" t="str">
        <f t="shared" si="587"/>
        <v>SNOW</v>
      </c>
      <c r="G4712" s="11" t="str">
        <f t="shared" si="588"/>
        <v>snow</v>
      </c>
      <c r="H4712" s="11" t="str">
        <f>'Raw Data'!H4711</f>
        <v>Weekend</v>
      </c>
      <c r="I4712" s="11" t="str">
        <f t="shared" si="589"/>
        <v>WE</v>
      </c>
      <c r="J4712" s="11" t="str">
        <f t="shared" si="590"/>
        <v>Snow</v>
      </c>
      <c r="K4712" s="11" t="str">
        <f>TEXT('Raw Data'!F4711,"0")</f>
        <v>8</v>
      </c>
      <c r="L4712" s="11">
        <f t="shared" si="591"/>
        <v>8</v>
      </c>
    </row>
    <row r="4713" spans="1:12" x14ac:dyDescent="0.3">
      <c r="A4713" s="9">
        <f>'Raw Data'!A4712</f>
        <v>45368.354166666701</v>
      </c>
      <c r="B4713" s="11" t="str">
        <f>'Raw Data'!O4712</f>
        <v>Snow</v>
      </c>
      <c r="C4713" s="11" t="str">
        <f t="shared" si="584"/>
        <v>Snow</v>
      </c>
      <c r="D4713" s="11" t="str">
        <f t="shared" si="585"/>
        <v>Snow</v>
      </c>
      <c r="E4713" s="11" t="str">
        <f t="shared" si="586"/>
        <v>Snow</v>
      </c>
      <c r="F4713" s="11" t="str">
        <f t="shared" si="587"/>
        <v>SNOW</v>
      </c>
      <c r="G4713" s="11" t="str">
        <f t="shared" si="588"/>
        <v>snow</v>
      </c>
      <c r="H4713" s="11" t="str">
        <f>'Raw Data'!H4712</f>
        <v>Weekend</v>
      </c>
      <c r="I4713" s="11" t="str">
        <f t="shared" si="589"/>
        <v>WE</v>
      </c>
      <c r="J4713" s="11" t="str">
        <f t="shared" si="590"/>
        <v>Snow</v>
      </c>
      <c r="K4713" s="11" t="str">
        <f>TEXT('Raw Data'!F4712,"0")</f>
        <v>8</v>
      </c>
      <c r="L4713" s="11">
        <f t="shared" si="591"/>
        <v>8</v>
      </c>
    </row>
    <row r="4714" spans="1:12" x14ac:dyDescent="0.3">
      <c r="A4714" s="9">
        <f>'Raw Data'!A4713</f>
        <v>45368.357638888898</v>
      </c>
      <c r="B4714" s="11" t="str">
        <f>'Raw Data'!O4713</f>
        <v>Rain</v>
      </c>
      <c r="C4714" s="11" t="str">
        <f t="shared" si="584"/>
        <v>Rain</v>
      </c>
      <c r="D4714" s="11" t="str">
        <f t="shared" si="585"/>
        <v>Rain</v>
      </c>
      <c r="E4714" s="11" t="str">
        <f t="shared" si="586"/>
        <v>Rain</v>
      </c>
      <c r="F4714" s="11" t="str">
        <f t="shared" si="587"/>
        <v>RAIN</v>
      </c>
      <c r="G4714" s="11" t="str">
        <f t="shared" si="588"/>
        <v>rain</v>
      </c>
      <c r="H4714" s="11" t="str">
        <f>'Raw Data'!H4713</f>
        <v>Weekend</v>
      </c>
      <c r="I4714" s="11" t="str">
        <f t="shared" si="589"/>
        <v>WE</v>
      </c>
      <c r="J4714" s="11" t="str">
        <f t="shared" si="590"/>
        <v>Rain</v>
      </c>
      <c r="K4714" s="11" t="str">
        <f>TEXT('Raw Data'!F4713,"0")</f>
        <v>8</v>
      </c>
      <c r="L4714" s="11">
        <f t="shared" si="591"/>
        <v>8</v>
      </c>
    </row>
    <row r="4715" spans="1:12" x14ac:dyDescent="0.3">
      <c r="A4715" s="9">
        <f>'Raw Data'!A4714</f>
        <v>45368.361111111102</v>
      </c>
      <c r="B4715" s="11" t="str">
        <f>'Raw Data'!O4714</f>
        <v>Rain</v>
      </c>
      <c r="C4715" s="11" t="str">
        <f t="shared" si="584"/>
        <v>Rain</v>
      </c>
      <c r="D4715" s="11" t="str">
        <f t="shared" si="585"/>
        <v>Rain</v>
      </c>
      <c r="E4715" s="11" t="str">
        <f t="shared" si="586"/>
        <v>Rain</v>
      </c>
      <c r="F4715" s="11" t="str">
        <f t="shared" si="587"/>
        <v>RAIN</v>
      </c>
      <c r="G4715" s="11" t="str">
        <f t="shared" si="588"/>
        <v>rain</v>
      </c>
      <c r="H4715" s="11" t="str">
        <f>'Raw Data'!H4714</f>
        <v>Weekend</v>
      </c>
      <c r="I4715" s="11" t="str">
        <f t="shared" si="589"/>
        <v>WE</v>
      </c>
      <c r="J4715" s="11" t="str">
        <f t="shared" si="590"/>
        <v>Rain</v>
      </c>
      <c r="K4715" s="11" t="str">
        <f>TEXT('Raw Data'!F4714,"0")</f>
        <v>8</v>
      </c>
      <c r="L4715" s="11">
        <f t="shared" si="591"/>
        <v>8</v>
      </c>
    </row>
    <row r="4716" spans="1:12" x14ac:dyDescent="0.3">
      <c r="A4716" s="9">
        <f>'Raw Data'!A4715</f>
        <v>45368.364583333299</v>
      </c>
      <c r="B4716" s="11" t="str">
        <f>'Raw Data'!O4715</f>
        <v>Clear</v>
      </c>
      <c r="C4716" s="11" t="str">
        <f t="shared" si="584"/>
        <v>Clear</v>
      </c>
      <c r="D4716" s="11" t="str">
        <f t="shared" si="585"/>
        <v>Clear</v>
      </c>
      <c r="E4716" s="11" t="str">
        <f t="shared" si="586"/>
        <v>Clear</v>
      </c>
      <c r="F4716" s="11" t="str">
        <f t="shared" si="587"/>
        <v>CLEAR</v>
      </c>
      <c r="G4716" s="11" t="str">
        <f t="shared" si="588"/>
        <v>clear</v>
      </c>
      <c r="H4716" s="11" t="str">
        <f>'Raw Data'!H4715</f>
        <v>Weekend</v>
      </c>
      <c r="I4716" s="11" t="str">
        <f t="shared" si="589"/>
        <v>WE</v>
      </c>
      <c r="J4716" s="11" t="str">
        <f t="shared" si="590"/>
        <v>Clear</v>
      </c>
      <c r="K4716" s="11" t="str">
        <f>TEXT('Raw Data'!F4715,"0")</f>
        <v>8</v>
      </c>
      <c r="L4716" s="11">
        <f t="shared" si="591"/>
        <v>8</v>
      </c>
    </row>
    <row r="4717" spans="1:12" x14ac:dyDescent="0.3">
      <c r="A4717" s="9">
        <f>'Raw Data'!A4716</f>
        <v>45368.368055555598</v>
      </c>
      <c r="B4717" s="11" t="str">
        <f>'Raw Data'!O4716</f>
        <v>Fog</v>
      </c>
      <c r="C4717" s="11" t="str">
        <f t="shared" si="584"/>
        <v>Fog</v>
      </c>
      <c r="D4717" s="11" t="str">
        <f t="shared" si="585"/>
        <v>Fog</v>
      </c>
      <c r="E4717" s="11" t="str">
        <f t="shared" si="586"/>
        <v>Fog</v>
      </c>
      <c r="F4717" s="11" t="str">
        <f t="shared" si="587"/>
        <v>FOG</v>
      </c>
      <c r="G4717" s="11" t="str">
        <f t="shared" si="588"/>
        <v>fog</v>
      </c>
      <c r="H4717" s="11" t="str">
        <f>'Raw Data'!H4716</f>
        <v>Weekend</v>
      </c>
      <c r="I4717" s="11" t="str">
        <f t="shared" si="589"/>
        <v>WE</v>
      </c>
      <c r="J4717" s="11" t="str">
        <f t="shared" si="590"/>
        <v>Fog</v>
      </c>
      <c r="K4717" s="11" t="str">
        <f>TEXT('Raw Data'!F4716,"0")</f>
        <v>8</v>
      </c>
      <c r="L4717" s="11">
        <f t="shared" si="591"/>
        <v>8</v>
      </c>
    </row>
    <row r="4718" spans="1:12" x14ac:dyDescent="0.3">
      <c r="A4718" s="9">
        <f>'Raw Data'!A4717</f>
        <v>45368.371527777803</v>
      </c>
      <c r="B4718" s="11" t="str">
        <f>'Raw Data'!O4717</f>
        <v>Rain</v>
      </c>
      <c r="C4718" s="11" t="str">
        <f t="shared" si="584"/>
        <v>Rain</v>
      </c>
      <c r="D4718" s="11" t="str">
        <f t="shared" si="585"/>
        <v>Rain</v>
      </c>
      <c r="E4718" s="11" t="str">
        <f t="shared" si="586"/>
        <v>Rain</v>
      </c>
      <c r="F4718" s="11" t="str">
        <f t="shared" si="587"/>
        <v>RAIN</v>
      </c>
      <c r="G4718" s="11" t="str">
        <f t="shared" si="588"/>
        <v>rain</v>
      </c>
      <c r="H4718" s="11" t="str">
        <f>'Raw Data'!H4717</f>
        <v>Weekend</v>
      </c>
      <c r="I4718" s="11" t="str">
        <f t="shared" si="589"/>
        <v>WE</v>
      </c>
      <c r="J4718" s="11" t="str">
        <f t="shared" si="590"/>
        <v>Rain</v>
      </c>
      <c r="K4718" s="11" t="str">
        <f>TEXT('Raw Data'!F4717,"0")</f>
        <v>8</v>
      </c>
      <c r="L4718" s="11">
        <f t="shared" si="591"/>
        <v>8</v>
      </c>
    </row>
    <row r="4719" spans="1:12" x14ac:dyDescent="0.3">
      <c r="A4719" s="9">
        <f>'Raw Data'!A4718</f>
        <v>45368.375</v>
      </c>
      <c r="B4719" s="11" t="str">
        <f>'Raw Data'!O4718</f>
        <v>Fog</v>
      </c>
      <c r="C4719" s="11" t="str">
        <f t="shared" si="584"/>
        <v>Fog</v>
      </c>
      <c r="D4719" s="11" t="str">
        <f t="shared" si="585"/>
        <v>Fog</v>
      </c>
      <c r="E4719" s="11" t="str">
        <f t="shared" si="586"/>
        <v>Fog</v>
      </c>
      <c r="F4719" s="11" t="str">
        <f t="shared" si="587"/>
        <v>FOG</v>
      </c>
      <c r="G4719" s="11" t="str">
        <f t="shared" si="588"/>
        <v>fog</v>
      </c>
      <c r="H4719" s="11" t="str">
        <f>'Raw Data'!H4718</f>
        <v>Weekend</v>
      </c>
      <c r="I4719" s="11" t="str">
        <f t="shared" si="589"/>
        <v>WE</v>
      </c>
      <c r="J4719" s="11" t="str">
        <f t="shared" si="590"/>
        <v>Fog</v>
      </c>
      <c r="K4719" s="11" t="str">
        <f>TEXT('Raw Data'!F4718,"0")</f>
        <v>9</v>
      </c>
      <c r="L4719" s="11">
        <f t="shared" si="591"/>
        <v>9</v>
      </c>
    </row>
    <row r="4720" spans="1:12" x14ac:dyDescent="0.3">
      <c r="A4720" s="9">
        <f>'Raw Data'!A4719</f>
        <v>45368.378472222197</v>
      </c>
      <c r="B4720" s="11" t="str">
        <f>'Raw Data'!O4719</f>
        <v>Snow</v>
      </c>
      <c r="C4720" s="11" t="str">
        <f t="shared" si="584"/>
        <v>Snow</v>
      </c>
      <c r="D4720" s="11" t="str">
        <f t="shared" si="585"/>
        <v>Snow</v>
      </c>
      <c r="E4720" s="11" t="str">
        <f t="shared" si="586"/>
        <v>Snow</v>
      </c>
      <c r="F4720" s="11" t="str">
        <f t="shared" si="587"/>
        <v>SNOW</v>
      </c>
      <c r="G4720" s="11" t="str">
        <f t="shared" si="588"/>
        <v>snow</v>
      </c>
      <c r="H4720" s="11" t="str">
        <f>'Raw Data'!H4719</f>
        <v>Weekend</v>
      </c>
      <c r="I4720" s="11" t="str">
        <f t="shared" si="589"/>
        <v>WE</v>
      </c>
      <c r="J4720" s="11" t="str">
        <f t="shared" si="590"/>
        <v>Snow</v>
      </c>
      <c r="K4720" s="11" t="str">
        <f>TEXT('Raw Data'!F4719,"0")</f>
        <v>9</v>
      </c>
      <c r="L4720" s="11">
        <f t="shared" si="591"/>
        <v>9</v>
      </c>
    </row>
    <row r="4721" spans="1:12" x14ac:dyDescent="0.3">
      <c r="A4721" s="9">
        <f>'Raw Data'!A4720</f>
        <v>45368.381944444503</v>
      </c>
      <c r="B4721" s="11" t="str">
        <f>'Raw Data'!O4720</f>
        <v>Rain</v>
      </c>
      <c r="C4721" s="11" t="str">
        <f t="shared" si="584"/>
        <v>Rain</v>
      </c>
      <c r="D4721" s="11" t="str">
        <f t="shared" si="585"/>
        <v>Rain</v>
      </c>
      <c r="E4721" s="11" t="str">
        <f t="shared" si="586"/>
        <v>Rain</v>
      </c>
      <c r="F4721" s="11" t="str">
        <f t="shared" si="587"/>
        <v>RAIN</v>
      </c>
      <c r="G4721" s="11" t="str">
        <f t="shared" si="588"/>
        <v>rain</v>
      </c>
      <c r="H4721" s="11" t="str">
        <f>'Raw Data'!H4720</f>
        <v>Weekend</v>
      </c>
      <c r="I4721" s="11" t="str">
        <f t="shared" si="589"/>
        <v>WE</v>
      </c>
      <c r="J4721" s="11" t="str">
        <f t="shared" si="590"/>
        <v>Rain</v>
      </c>
      <c r="K4721" s="11" t="str">
        <f>TEXT('Raw Data'!F4720,"0")</f>
        <v>9</v>
      </c>
      <c r="L4721" s="11">
        <f t="shared" si="591"/>
        <v>9</v>
      </c>
    </row>
    <row r="4722" spans="1:12" x14ac:dyDescent="0.3">
      <c r="A4722" s="9">
        <f>'Raw Data'!A4721</f>
        <v>45368.385416666701</v>
      </c>
      <c r="B4722" s="11" t="str">
        <f>'Raw Data'!O4721</f>
        <v>Snow</v>
      </c>
      <c r="C4722" s="11" t="str">
        <f t="shared" si="584"/>
        <v>Snow</v>
      </c>
      <c r="D4722" s="11" t="str">
        <f t="shared" si="585"/>
        <v>Snow</v>
      </c>
      <c r="E4722" s="11" t="str">
        <f t="shared" si="586"/>
        <v>Snow</v>
      </c>
      <c r="F4722" s="11" t="str">
        <f t="shared" si="587"/>
        <v>SNOW</v>
      </c>
      <c r="G4722" s="11" t="str">
        <f t="shared" si="588"/>
        <v>snow</v>
      </c>
      <c r="H4722" s="11" t="str">
        <f>'Raw Data'!H4721</f>
        <v>Weekend</v>
      </c>
      <c r="I4722" s="11" t="str">
        <f t="shared" si="589"/>
        <v>WE</v>
      </c>
      <c r="J4722" s="11" t="str">
        <f t="shared" si="590"/>
        <v>Snow</v>
      </c>
      <c r="K4722" s="11" t="str">
        <f>TEXT('Raw Data'!F4721,"0")</f>
        <v>9</v>
      </c>
      <c r="L4722" s="11">
        <f t="shared" si="591"/>
        <v>9</v>
      </c>
    </row>
    <row r="4723" spans="1:12" x14ac:dyDescent="0.3">
      <c r="A4723" s="9">
        <f>'Raw Data'!A4722</f>
        <v>45368.388888888898</v>
      </c>
      <c r="B4723" s="11" t="str">
        <f>'Raw Data'!O4722</f>
        <v>Fog</v>
      </c>
      <c r="C4723" s="11" t="str">
        <f t="shared" si="584"/>
        <v>Fog</v>
      </c>
      <c r="D4723" s="11" t="str">
        <f t="shared" si="585"/>
        <v>Fog</v>
      </c>
      <c r="E4723" s="11" t="str">
        <f t="shared" si="586"/>
        <v>Fog</v>
      </c>
      <c r="F4723" s="11" t="str">
        <f t="shared" si="587"/>
        <v>FOG</v>
      </c>
      <c r="G4723" s="11" t="str">
        <f t="shared" si="588"/>
        <v>fog</v>
      </c>
      <c r="H4723" s="11" t="str">
        <f>'Raw Data'!H4722</f>
        <v>Weekend</v>
      </c>
      <c r="I4723" s="11" t="str">
        <f t="shared" si="589"/>
        <v>WE</v>
      </c>
      <c r="J4723" s="11" t="str">
        <f t="shared" si="590"/>
        <v>Fog</v>
      </c>
      <c r="K4723" s="11" t="str">
        <f>TEXT('Raw Data'!F4722,"0")</f>
        <v>9</v>
      </c>
      <c r="L4723" s="11">
        <f t="shared" si="591"/>
        <v>9</v>
      </c>
    </row>
    <row r="4724" spans="1:12" x14ac:dyDescent="0.3">
      <c r="A4724" s="9">
        <f>'Raw Data'!A4723</f>
        <v>45368.392361111102</v>
      </c>
      <c r="B4724" s="11" t="str">
        <f>'Raw Data'!O4723</f>
        <v>Clear</v>
      </c>
      <c r="C4724" s="11" t="str">
        <f t="shared" si="584"/>
        <v>Clear</v>
      </c>
      <c r="D4724" s="11" t="str">
        <f t="shared" si="585"/>
        <v>Clear</v>
      </c>
      <c r="E4724" s="11" t="str">
        <f t="shared" si="586"/>
        <v>Clear</v>
      </c>
      <c r="F4724" s="11" t="str">
        <f t="shared" si="587"/>
        <v>CLEAR</v>
      </c>
      <c r="G4724" s="11" t="str">
        <f t="shared" si="588"/>
        <v>clear</v>
      </c>
      <c r="H4724" s="11" t="str">
        <f>'Raw Data'!H4723</f>
        <v>Weekend</v>
      </c>
      <c r="I4724" s="11" t="str">
        <f t="shared" si="589"/>
        <v>WE</v>
      </c>
      <c r="J4724" s="11" t="str">
        <f t="shared" si="590"/>
        <v>Clear</v>
      </c>
      <c r="K4724" s="11" t="str">
        <f>TEXT('Raw Data'!F4723,"0")</f>
        <v>9</v>
      </c>
      <c r="L4724" s="11">
        <f t="shared" si="591"/>
        <v>9</v>
      </c>
    </row>
    <row r="4725" spans="1:12" x14ac:dyDescent="0.3">
      <c r="A4725" s="9">
        <f>'Raw Data'!A4724</f>
        <v>45368.395833333299</v>
      </c>
      <c r="B4725" s="11" t="str">
        <f>'Raw Data'!O4724</f>
        <v>Clear</v>
      </c>
      <c r="C4725" s="11" t="str">
        <f t="shared" si="584"/>
        <v>Clear</v>
      </c>
      <c r="D4725" s="11" t="str">
        <f t="shared" si="585"/>
        <v>Clear</v>
      </c>
      <c r="E4725" s="11" t="str">
        <f t="shared" si="586"/>
        <v>Clear</v>
      </c>
      <c r="F4725" s="11" t="str">
        <f t="shared" si="587"/>
        <v>CLEAR</v>
      </c>
      <c r="G4725" s="11" t="str">
        <f t="shared" si="588"/>
        <v>clear</v>
      </c>
      <c r="H4725" s="11" t="str">
        <f>'Raw Data'!H4724</f>
        <v>Weekend</v>
      </c>
      <c r="I4725" s="11" t="str">
        <f t="shared" si="589"/>
        <v>WE</v>
      </c>
      <c r="J4725" s="11" t="str">
        <f t="shared" si="590"/>
        <v>Clear</v>
      </c>
      <c r="K4725" s="11" t="str">
        <f>TEXT('Raw Data'!F4724,"0")</f>
        <v>9</v>
      </c>
      <c r="L4725" s="11">
        <f t="shared" si="591"/>
        <v>9</v>
      </c>
    </row>
    <row r="4726" spans="1:12" x14ac:dyDescent="0.3">
      <c r="A4726" s="9">
        <f>'Raw Data'!A4725</f>
        <v>45368.399305555598</v>
      </c>
      <c r="B4726" s="11" t="str">
        <f>'Raw Data'!O4725</f>
        <v>Clear</v>
      </c>
      <c r="C4726" s="11" t="str">
        <f t="shared" si="584"/>
        <v>Clear</v>
      </c>
      <c r="D4726" s="11" t="str">
        <f t="shared" si="585"/>
        <v>Clear</v>
      </c>
      <c r="E4726" s="11" t="str">
        <f t="shared" si="586"/>
        <v>Clear</v>
      </c>
      <c r="F4726" s="11" t="str">
        <f t="shared" si="587"/>
        <v>CLEAR</v>
      </c>
      <c r="G4726" s="11" t="str">
        <f t="shared" si="588"/>
        <v>clear</v>
      </c>
      <c r="H4726" s="11" t="str">
        <f>'Raw Data'!H4725</f>
        <v>Weekend</v>
      </c>
      <c r="I4726" s="11" t="str">
        <f t="shared" si="589"/>
        <v>WE</v>
      </c>
      <c r="J4726" s="11" t="str">
        <f t="shared" si="590"/>
        <v>Clear</v>
      </c>
      <c r="K4726" s="11" t="str">
        <f>TEXT('Raw Data'!F4725,"0")</f>
        <v>9</v>
      </c>
      <c r="L4726" s="11">
        <f t="shared" si="591"/>
        <v>9</v>
      </c>
    </row>
    <row r="4727" spans="1:12" x14ac:dyDescent="0.3">
      <c r="A4727" s="9">
        <f>'Raw Data'!A4726</f>
        <v>45368.402777777803</v>
      </c>
      <c r="B4727" s="11" t="str">
        <f>'Raw Data'!O4726</f>
        <v>Fog</v>
      </c>
      <c r="C4727" s="11" t="str">
        <f t="shared" si="584"/>
        <v>Fog</v>
      </c>
      <c r="D4727" s="11" t="str">
        <f t="shared" si="585"/>
        <v>Fog</v>
      </c>
      <c r="E4727" s="11" t="str">
        <f t="shared" si="586"/>
        <v>Fog</v>
      </c>
      <c r="F4727" s="11" t="str">
        <f t="shared" si="587"/>
        <v>FOG</v>
      </c>
      <c r="G4727" s="11" t="str">
        <f t="shared" si="588"/>
        <v>fog</v>
      </c>
      <c r="H4727" s="11" t="str">
        <f>'Raw Data'!H4726</f>
        <v>Weekend</v>
      </c>
      <c r="I4727" s="11" t="str">
        <f t="shared" si="589"/>
        <v>WE</v>
      </c>
      <c r="J4727" s="11" t="str">
        <f t="shared" si="590"/>
        <v>Fog</v>
      </c>
      <c r="K4727" s="11" t="str">
        <f>TEXT('Raw Data'!F4726,"0")</f>
        <v>9</v>
      </c>
      <c r="L4727" s="11">
        <f t="shared" si="591"/>
        <v>9</v>
      </c>
    </row>
    <row r="4728" spans="1:12" x14ac:dyDescent="0.3">
      <c r="A4728" s="9">
        <f>'Raw Data'!A4727</f>
        <v>45368.40625</v>
      </c>
      <c r="B4728" s="11" t="str">
        <f>'Raw Data'!O4727</f>
        <v>Fog</v>
      </c>
      <c r="C4728" s="11" t="str">
        <f t="shared" si="584"/>
        <v>Fog</v>
      </c>
      <c r="D4728" s="11" t="str">
        <f t="shared" si="585"/>
        <v>Fog</v>
      </c>
      <c r="E4728" s="11" t="str">
        <f t="shared" si="586"/>
        <v>Fog</v>
      </c>
      <c r="F4728" s="11" t="str">
        <f t="shared" si="587"/>
        <v>FOG</v>
      </c>
      <c r="G4728" s="11" t="str">
        <f t="shared" si="588"/>
        <v>fog</v>
      </c>
      <c r="H4728" s="11" t="str">
        <f>'Raw Data'!H4727</f>
        <v>Weekend</v>
      </c>
      <c r="I4728" s="11" t="str">
        <f t="shared" si="589"/>
        <v>WE</v>
      </c>
      <c r="J4728" s="11" t="str">
        <f t="shared" si="590"/>
        <v>Fog</v>
      </c>
      <c r="K4728" s="11" t="str">
        <f>TEXT('Raw Data'!F4727,"0")</f>
        <v>9</v>
      </c>
      <c r="L4728" s="11">
        <f t="shared" si="591"/>
        <v>9</v>
      </c>
    </row>
    <row r="4729" spans="1:12" x14ac:dyDescent="0.3">
      <c r="A4729" s="9">
        <f>'Raw Data'!A4728</f>
        <v>45368.409722222197</v>
      </c>
      <c r="B4729" s="11" t="str">
        <f>'Raw Data'!O4728</f>
        <v>Snow</v>
      </c>
      <c r="C4729" s="11" t="str">
        <f t="shared" si="584"/>
        <v>Snow</v>
      </c>
      <c r="D4729" s="11" t="str">
        <f t="shared" si="585"/>
        <v>Snow</v>
      </c>
      <c r="E4729" s="11" t="str">
        <f t="shared" si="586"/>
        <v>Snow</v>
      </c>
      <c r="F4729" s="11" t="str">
        <f t="shared" si="587"/>
        <v>SNOW</v>
      </c>
      <c r="G4729" s="11" t="str">
        <f t="shared" si="588"/>
        <v>snow</v>
      </c>
      <c r="H4729" s="11" t="str">
        <f>'Raw Data'!H4728</f>
        <v>Weekend</v>
      </c>
      <c r="I4729" s="11" t="str">
        <f t="shared" si="589"/>
        <v>WE</v>
      </c>
      <c r="J4729" s="11" t="str">
        <f t="shared" si="590"/>
        <v>Snow</v>
      </c>
      <c r="K4729" s="11" t="str">
        <f>TEXT('Raw Data'!F4728,"0")</f>
        <v>9</v>
      </c>
      <c r="L4729" s="11">
        <f t="shared" si="591"/>
        <v>9</v>
      </c>
    </row>
    <row r="4730" spans="1:12" x14ac:dyDescent="0.3">
      <c r="A4730" s="9">
        <f>'Raw Data'!A4729</f>
        <v>45368.413194444503</v>
      </c>
      <c r="B4730" s="11" t="str">
        <f>'Raw Data'!O4729</f>
        <v>Fog</v>
      </c>
      <c r="C4730" s="11" t="str">
        <f t="shared" si="584"/>
        <v>Fog</v>
      </c>
      <c r="D4730" s="11" t="str">
        <f t="shared" si="585"/>
        <v>Fog</v>
      </c>
      <c r="E4730" s="11" t="str">
        <f t="shared" si="586"/>
        <v>Fog</v>
      </c>
      <c r="F4730" s="11" t="str">
        <f t="shared" si="587"/>
        <v>FOG</v>
      </c>
      <c r="G4730" s="11" t="str">
        <f t="shared" si="588"/>
        <v>fog</v>
      </c>
      <c r="H4730" s="11" t="str">
        <f>'Raw Data'!H4729</f>
        <v>Weekend</v>
      </c>
      <c r="I4730" s="11" t="str">
        <f t="shared" si="589"/>
        <v>WE</v>
      </c>
      <c r="J4730" s="11" t="str">
        <f t="shared" si="590"/>
        <v>Fog</v>
      </c>
      <c r="K4730" s="11" t="str">
        <f>TEXT('Raw Data'!F4729,"0")</f>
        <v>9</v>
      </c>
      <c r="L4730" s="11">
        <f t="shared" si="591"/>
        <v>9</v>
      </c>
    </row>
    <row r="4731" spans="1:12" x14ac:dyDescent="0.3">
      <c r="A4731" s="9">
        <f>'Raw Data'!A4730</f>
        <v>45368.416666666701</v>
      </c>
      <c r="B4731" s="11" t="str">
        <f>'Raw Data'!O4730</f>
        <v>Fog</v>
      </c>
      <c r="C4731" s="11" t="str">
        <f t="shared" si="584"/>
        <v>Fog</v>
      </c>
      <c r="D4731" s="11" t="str">
        <f t="shared" si="585"/>
        <v>Fog</v>
      </c>
      <c r="E4731" s="11" t="str">
        <f t="shared" si="586"/>
        <v>Fog</v>
      </c>
      <c r="F4731" s="11" t="str">
        <f t="shared" si="587"/>
        <v>FOG</v>
      </c>
      <c r="G4731" s="11" t="str">
        <f t="shared" si="588"/>
        <v>fog</v>
      </c>
      <c r="H4731" s="11" t="str">
        <f>'Raw Data'!H4730</f>
        <v>Weekend</v>
      </c>
      <c r="I4731" s="11" t="str">
        <f t="shared" si="589"/>
        <v>WE</v>
      </c>
      <c r="J4731" s="11" t="str">
        <f t="shared" si="590"/>
        <v>Fog</v>
      </c>
      <c r="K4731" s="11" t="str">
        <f>TEXT('Raw Data'!F4730,"0")</f>
        <v>10</v>
      </c>
      <c r="L4731" s="11">
        <f t="shared" si="591"/>
        <v>10</v>
      </c>
    </row>
    <row r="4732" spans="1:12" x14ac:dyDescent="0.3">
      <c r="A4732" s="9">
        <f>'Raw Data'!A4731</f>
        <v>45368.420138888898</v>
      </c>
      <c r="B4732" s="11" t="str">
        <f>'Raw Data'!O4731</f>
        <v>Snow</v>
      </c>
      <c r="C4732" s="11" t="str">
        <f t="shared" si="584"/>
        <v>Snow</v>
      </c>
      <c r="D4732" s="11" t="str">
        <f t="shared" si="585"/>
        <v>Snow</v>
      </c>
      <c r="E4732" s="11" t="str">
        <f t="shared" si="586"/>
        <v>Snow</v>
      </c>
      <c r="F4732" s="11" t="str">
        <f t="shared" si="587"/>
        <v>SNOW</v>
      </c>
      <c r="G4732" s="11" t="str">
        <f t="shared" si="588"/>
        <v>snow</v>
      </c>
      <c r="H4732" s="11" t="str">
        <f>'Raw Data'!H4731</f>
        <v>Weekend</v>
      </c>
      <c r="I4732" s="11" t="str">
        <f t="shared" si="589"/>
        <v>WE</v>
      </c>
      <c r="J4732" s="11" t="str">
        <f t="shared" si="590"/>
        <v>Snow</v>
      </c>
      <c r="K4732" s="11" t="str">
        <f>TEXT('Raw Data'!F4731,"0")</f>
        <v>10</v>
      </c>
      <c r="L4732" s="11">
        <f t="shared" si="591"/>
        <v>10</v>
      </c>
    </row>
    <row r="4733" spans="1:12" x14ac:dyDescent="0.3">
      <c r="A4733" s="9">
        <f>'Raw Data'!A4732</f>
        <v>45368.423611111102</v>
      </c>
      <c r="B4733" s="11" t="str">
        <f>'Raw Data'!O4732</f>
        <v>Rain</v>
      </c>
      <c r="C4733" s="11" t="str">
        <f t="shared" si="584"/>
        <v>Rain</v>
      </c>
      <c r="D4733" s="11" t="str">
        <f t="shared" si="585"/>
        <v>Rain</v>
      </c>
      <c r="E4733" s="11" t="str">
        <f t="shared" si="586"/>
        <v>Rain</v>
      </c>
      <c r="F4733" s="11" t="str">
        <f t="shared" si="587"/>
        <v>RAIN</v>
      </c>
      <c r="G4733" s="11" t="str">
        <f t="shared" si="588"/>
        <v>rain</v>
      </c>
      <c r="H4733" s="11" t="str">
        <f>'Raw Data'!H4732</f>
        <v>Weekend</v>
      </c>
      <c r="I4733" s="11" t="str">
        <f t="shared" si="589"/>
        <v>WE</v>
      </c>
      <c r="J4733" s="11" t="str">
        <f t="shared" si="590"/>
        <v>Rain</v>
      </c>
      <c r="K4733" s="11" t="str">
        <f>TEXT('Raw Data'!F4732,"0")</f>
        <v>10</v>
      </c>
      <c r="L4733" s="11">
        <f t="shared" si="591"/>
        <v>10</v>
      </c>
    </row>
    <row r="4734" spans="1:12" x14ac:dyDescent="0.3">
      <c r="A4734" s="9">
        <f>'Raw Data'!A4733</f>
        <v>45368.427083333299</v>
      </c>
      <c r="B4734" s="11" t="str">
        <f>'Raw Data'!O4733</f>
        <v>Rain</v>
      </c>
      <c r="C4734" s="11" t="str">
        <f t="shared" si="584"/>
        <v>Rain</v>
      </c>
      <c r="D4734" s="11" t="str">
        <f t="shared" si="585"/>
        <v>Rain</v>
      </c>
      <c r="E4734" s="11" t="str">
        <f t="shared" si="586"/>
        <v>Rain</v>
      </c>
      <c r="F4734" s="11" t="str">
        <f t="shared" si="587"/>
        <v>RAIN</v>
      </c>
      <c r="G4734" s="11" t="str">
        <f t="shared" si="588"/>
        <v>rain</v>
      </c>
      <c r="H4734" s="11" t="str">
        <f>'Raw Data'!H4733</f>
        <v>Weekend</v>
      </c>
      <c r="I4734" s="11" t="str">
        <f t="shared" si="589"/>
        <v>WE</v>
      </c>
      <c r="J4734" s="11" t="str">
        <f t="shared" si="590"/>
        <v>Rain</v>
      </c>
      <c r="K4734" s="11" t="str">
        <f>TEXT('Raw Data'!F4733,"0")</f>
        <v>10</v>
      </c>
      <c r="L4734" s="11">
        <f t="shared" si="591"/>
        <v>10</v>
      </c>
    </row>
    <row r="4735" spans="1:12" x14ac:dyDescent="0.3">
      <c r="A4735" s="9">
        <f>'Raw Data'!A4734</f>
        <v>45368.430555555598</v>
      </c>
      <c r="B4735" s="11" t="str">
        <f>'Raw Data'!O4734</f>
        <v>Rain</v>
      </c>
      <c r="C4735" s="11" t="str">
        <f t="shared" si="584"/>
        <v>Rain</v>
      </c>
      <c r="D4735" s="11" t="str">
        <f t="shared" si="585"/>
        <v>Rain</v>
      </c>
      <c r="E4735" s="11" t="str">
        <f t="shared" si="586"/>
        <v>Rain</v>
      </c>
      <c r="F4735" s="11" t="str">
        <f t="shared" si="587"/>
        <v>RAIN</v>
      </c>
      <c r="G4735" s="11" t="str">
        <f t="shared" si="588"/>
        <v>rain</v>
      </c>
      <c r="H4735" s="11" t="str">
        <f>'Raw Data'!H4734</f>
        <v>Weekend</v>
      </c>
      <c r="I4735" s="11" t="str">
        <f t="shared" si="589"/>
        <v>WE</v>
      </c>
      <c r="J4735" s="11" t="str">
        <f t="shared" si="590"/>
        <v>Rain</v>
      </c>
      <c r="K4735" s="11" t="str">
        <f>TEXT('Raw Data'!F4734,"0")</f>
        <v>10</v>
      </c>
      <c r="L4735" s="11">
        <f t="shared" si="591"/>
        <v>10</v>
      </c>
    </row>
    <row r="4736" spans="1:12" x14ac:dyDescent="0.3">
      <c r="A4736" s="9">
        <f>'Raw Data'!A4735</f>
        <v>45368.434027777803</v>
      </c>
      <c r="B4736" s="11" t="str">
        <f>'Raw Data'!O4735</f>
        <v>Clear</v>
      </c>
      <c r="C4736" s="11" t="str">
        <f t="shared" si="584"/>
        <v>Clear</v>
      </c>
      <c r="D4736" s="11" t="str">
        <f t="shared" si="585"/>
        <v>Clear</v>
      </c>
      <c r="E4736" s="11" t="str">
        <f t="shared" si="586"/>
        <v>Clear</v>
      </c>
      <c r="F4736" s="11" t="str">
        <f t="shared" si="587"/>
        <v>CLEAR</v>
      </c>
      <c r="G4736" s="11" t="str">
        <f t="shared" si="588"/>
        <v>clear</v>
      </c>
      <c r="H4736" s="11" t="str">
        <f>'Raw Data'!H4735</f>
        <v>Weekend</v>
      </c>
      <c r="I4736" s="11" t="str">
        <f t="shared" si="589"/>
        <v>WE</v>
      </c>
      <c r="J4736" s="11" t="str">
        <f t="shared" si="590"/>
        <v>Clear</v>
      </c>
      <c r="K4736" s="11" t="str">
        <f>TEXT('Raw Data'!F4735,"0")</f>
        <v>10</v>
      </c>
      <c r="L4736" s="11">
        <f t="shared" si="591"/>
        <v>10</v>
      </c>
    </row>
    <row r="4737" spans="1:12" x14ac:dyDescent="0.3">
      <c r="A4737" s="9">
        <f>'Raw Data'!A4736</f>
        <v>45368.4375</v>
      </c>
      <c r="B4737" s="11" t="str">
        <f>'Raw Data'!O4736</f>
        <v>Fog</v>
      </c>
      <c r="C4737" s="11" t="str">
        <f t="shared" si="584"/>
        <v>Fog</v>
      </c>
      <c r="D4737" s="11" t="str">
        <f t="shared" si="585"/>
        <v>Fog</v>
      </c>
      <c r="E4737" s="11" t="str">
        <f t="shared" si="586"/>
        <v>Fog</v>
      </c>
      <c r="F4737" s="11" t="str">
        <f t="shared" si="587"/>
        <v>FOG</v>
      </c>
      <c r="G4737" s="11" t="str">
        <f t="shared" si="588"/>
        <v>fog</v>
      </c>
      <c r="H4737" s="11" t="str">
        <f>'Raw Data'!H4736</f>
        <v>Weekend</v>
      </c>
      <c r="I4737" s="11" t="str">
        <f t="shared" si="589"/>
        <v>WE</v>
      </c>
      <c r="J4737" s="11" t="str">
        <f t="shared" si="590"/>
        <v>Fog</v>
      </c>
      <c r="K4737" s="11" t="str">
        <f>TEXT('Raw Data'!F4736,"0")</f>
        <v>10</v>
      </c>
      <c r="L4737" s="11">
        <f t="shared" si="591"/>
        <v>10</v>
      </c>
    </row>
    <row r="4738" spans="1:12" x14ac:dyDescent="0.3">
      <c r="A4738" s="9">
        <f>'Raw Data'!A4737</f>
        <v>45368.440972222197</v>
      </c>
      <c r="B4738" s="11" t="str">
        <f>'Raw Data'!O4737</f>
        <v>Clear</v>
      </c>
      <c r="C4738" s="11" t="str">
        <f t="shared" si="584"/>
        <v>Clear</v>
      </c>
      <c r="D4738" s="11" t="str">
        <f t="shared" si="585"/>
        <v>Clear</v>
      </c>
      <c r="E4738" s="11" t="str">
        <f t="shared" si="586"/>
        <v>Clear</v>
      </c>
      <c r="F4738" s="11" t="str">
        <f t="shared" si="587"/>
        <v>CLEAR</v>
      </c>
      <c r="G4738" s="11" t="str">
        <f t="shared" si="588"/>
        <v>clear</v>
      </c>
      <c r="H4738" s="11" t="str">
        <f>'Raw Data'!H4737</f>
        <v>Weekend</v>
      </c>
      <c r="I4738" s="11" t="str">
        <f t="shared" si="589"/>
        <v>WE</v>
      </c>
      <c r="J4738" s="11" t="str">
        <f t="shared" si="590"/>
        <v>Clear</v>
      </c>
      <c r="K4738" s="11" t="str">
        <f>TEXT('Raw Data'!F4737,"0")</f>
        <v>10</v>
      </c>
      <c r="L4738" s="11">
        <f t="shared" si="591"/>
        <v>10</v>
      </c>
    </row>
    <row r="4739" spans="1:12" x14ac:dyDescent="0.3">
      <c r="A4739" s="9">
        <f>'Raw Data'!A4738</f>
        <v>45368.444444444503</v>
      </c>
      <c r="B4739" s="11" t="str">
        <f>'Raw Data'!O4738</f>
        <v>Fog</v>
      </c>
      <c r="C4739" s="11" t="str">
        <f t="shared" ref="C4739:C4802" si="592">TRIM(B4739)</f>
        <v>Fog</v>
      </c>
      <c r="D4739" s="11" t="str">
        <f t="shared" ref="D4739:D4802" si="593">CLEAN(C4739)</f>
        <v>Fog</v>
      </c>
      <c r="E4739" s="11" t="str">
        <f t="shared" ref="E4739:E4802" si="594">PROPER(D4739)</f>
        <v>Fog</v>
      </c>
      <c r="F4739" s="11" t="str">
        <f t="shared" ref="F4739:F4802" si="595">UPPER(B4739)</f>
        <v>FOG</v>
      </c>
      <c r="G4739" s="11" t="str">
        <f t="shared" ref="G4739:G4802" si="596">LOWER(B4739)</f>
        <v>fog</v>
      </c>
      <c r="H4739" s="11" t="str">
        <f>'Raw Data'!H4738</f>
        <v>Weekend</v>
      </c>
      <c r="I4739" s="11" t="str">
        <f t="shared" ref="I4739:I4802" si="597">SUBSTITUTE(SUBSTITUTE(H4739,"Weekday","WD"),"Weekend","WE")</f>
        <v>WE</v>
      </c>
      <c r="J4739" s="11" t="str">
        <f t="shared" ref="J4739:J4802" si="598">PROPER(TRIM(CLEAN(B4739)))</f>
        <v>Fog</v>
      </c>
      <c r="K4739" s="11" t="str">
        <f>TEXT('Raw Data'!F4738,"0")</f>
        <v>10</v>
      </c>
      <c r="L4739" s="11">
        <f t="shared" ref="L4739:L4802" si="599">VALUE(K4739)</f>
        <v>10</v>
      </c>
    </row>
    <row r="4740" spans="1:12" x14ac:dyDescent="0.3">
      <c r="A4740" s="9">
        <f>'Raw Data'!A4739</f>
        <v>45368.447916666701</v>
      </c>
      <c r="B4740" s="11" t="str">
        <f>'Raw Data'!O4739</f>
        <v>Fog</v>
      </c>
      <c r="C4740" s="11" t="str">
        <f t="shared" si="592"/>
        <v>Fog</v>
      </c>
      <c r="D4740" s="11" t="str">
        <f t="shared" si="593"/>
        <v>Fog</v>
      </c>
      <c r="E4740" s="11" t="str">
        <f t="shared" si="594"/>
        <v>Fog</v>
      </c>
      <c r="F4740" s="11" t="str">
        <f t="shared" si="595"/>
        <v>FOG</v>
      </c>
      <c r="G4740" s="11" t="str">
        <f t="shared" si="596"/>
        <v>fog</v>
      </c>
      <c r="H4740" s="11" t="str">
        <f>'Raw Data'!H4739</f>
        <v>Weekend</v>
      </c>
      <c r="I4740" s="11" t="str">
        <f t="shared" si="597"/>
        <v>WE</v>
      </c>
      <c r="J4740" s="11" t="str">
        <f t="shared" si="598"/>
        <v>Fog</v>
      </c>
      <c r="K4740" s="11" t="str">
        <f>TEXT('Raw Data'!F4739,"0")</f>
        <v>10</v>
      </c>
      <c r="L4740" s="11">
        <f t="shared" si="599"/>
        <v>10</v>
      </c>
    </row>
    <row r="4741" spans="1:12" x14ac:dyDescent="0.3">
      <c r="A4741" s="9">
        <f>'Raw Data'!A4740</f>
        <v>45368.451388888898</v>
      </c>
      <c r="B4741" s="11" t="str">
        <f>'Raw Data'!O4740</f>
        <v>Fog</v>
      </c>
      <c r="C4741" s="11" t="str">
        <f t="shared" si="592"/>
        <v>Fog</v>
      </c>
      <c r="D4741" s="11" t="str">
        <f t="shared" si="593"/>
        <v>Fog</v>
      </c>
      <c r="E4741" s="11" t="str">
        <f t="shared" si="594"/>
        <v>Fog</v>
      </c>
      <c r="F4741" s="11" t="str">
        <f t="shared" si="595"/>
        <v>FOG</v>
      </c>
      <c r="G4741" s="11" t="str">
        <f t="shared" si="596"/>
        <v>fog</v>
      </c>
      <c r="H4741" s="11" t="str">
        <f>'Raw Data'!H4740</f>
        <v>Weekend</v>
      </c>
      <c r="I4741" s="11" t="str">
        <f t="shared" si="597"/>
        <v>WE</v>
      </c>
      <c r="J4741" s="11" t="str">
        <f t="shared" si="598"/>
        <v>Fog</v>
      </c>
      <c r="K4741" s="11" t="str">
        <f>TEXT('Raw Data'!F4740,"0")</f>
        <v>10</v>
      </c>
      <c r="L4741" s="11">
        <f t="shared" si="599"/>
        <v>10</v>
      </c>
    </row>
    <row r="4742" spans="1:12" x14ac:dyDescent="0.3">
      <c r="A4742" s="9">
        <f>'Raw Data'!A4741</f>
        <v>45368.454861111102</v>
      </c>
      <c r="B4742" s="11" t="str">
        <f>'Raw Data'!O4741</f>
        <v>Rain</v>
      </c>
      <c r="C4742" s="11" t="str">
        <f t="shared" si="592"/>
        <v>Rain</v>
      </c>
      <c r="D4742" s="11" t="str">
        <f t="shared" si="593"/>
        <v>Rain</v>
      </c>
      <c r="E4742" s="11" t="str">
        <f t="shared" si="594"/>
        <v>Rain</v>
      </c>
      <c r="F4742" s="11" t="str">
        <f t="shared" si="595"/>
        <v>RAIN</v>
      </c>
      <c r="G4742" s="11" t="str">
        <f t="shared" si="596"/>
        <v>rain</v>
      </c>
      <c r="H4742" s="11" t="str">
        <f>'Raw Data'!H4741</f>
        <v>Weekend</v>
      </c>
      <c r="I4742" s="11" t="str">
        <f t="shared" si="597"/>
        <v>WE</v>
      </c>
      <c r="J4742" s="11" t="str">
        <f t="shared" si="598"/>
        <v>Rain</v>
      </c>
      <c r="K4742" s="11" t="str">
        <f>TEXT('Raw Data'!F4741,"0")</f>
        <v>10</v>
      </c>
      <c r="L4742" s="11">
        <f t="shared" si="599"/>
        <v>10</v>
      </c>
    </row>
    <row r="4743" spans="1:12" x14ac:dyDescent="0.3">
      <c r="A4743" s="9">
        <f>'Raw Data'!A4742</f>
        <v>45368.458333333299</v>
      </c>
      <c r="B4743" s="11" t="str">
        <f>'Raw Data'!O4742</f>
        <v>Rain</v>
      </c>
      <c r="C4743" s="11" t="str">
        <f t="shared" si="592"/>
        <v>Rain</v>
      </c>
      <c r="D4743" s="11" t="str">
        <f t="shared" si="593"/>
        <v>Rain</v>
      </c>
      <c r="E4743" s="11" t="str">
        <f t="shared" si="594"/>
        <v>Rain</v>
      </c>
      <c r="F4743" s="11" t="str">
        <f t="shared" si="595"/>
        <v>RAIN</v>
      </c>
      <c r="G4743" s="11" t="str">
        <f t="shared" si="596"/>
        <v>rain</v>
      </c>
      <c r="H4743" s="11" t="str">
        <f>'Raw Data'!H4742</f>
        <v>Weekend</v>
      </c>
      <c r="I4743" s="11" t="str">
        <f t="shared" si="597"/>
        <v>WE</v>
      </c>
      <c r="J4743" s="11" t="str">
        <f t="shared" si="598"/>
        <v>Rain</v>
      </c>
      <c r="K4743" s="11" t="str">
        <f>TEXT('Raw Data'!F4742,"0")</f>
        <v>11</v>
      </c>
      <c r="L4743" s="11">
        <f t="shared" si="599"/>
        <v>11</v>
      </c>
    </row>
    <row r="4744" spans="1:12" x14ac:dyDescent="0.3">
      <c r="A4744" s="9">
        <f>'Raw Data'!A4743</f>
        <v>45368.461805555598</v>
      </c>
      <c r="B4744" s="11" t="str">
        <f>'Raw Data'!O4743</f>
        <v>Fog</v>
      </c>
      <c r="C4744" s="11" t="str">
        <f t="shared" si="592"/>
        <v>Fog</v>
      </c>
      <c r="D4744" s="11" t="str">
        <f t="shared" si="593"/>
        <v>Fog</v>
      </c>
      <c r="E4744" s="11" t="str">
        <f t="shared" si="594"/>
        <v>Fog</v>
      </c>
      <c r="F4744" s="11" t="str">
        <f t="shared" si="595"/>
        <v>FOG</v>
      </c>
      <c r="G4744" s="11" t="str">
        <f t="shared" si="596"/>
        <v>fog</v>
      </c>
      <c r="H4744" s="11" t="str">
        <f>'Raw Data'!H4743</f>
        <v>Weekend</v>
      </c>
      <c r="I4744" s="11" t="str">
        <f t="shared" si="597"/>
        <v>WE</v>
      </c>
      <c r="J4744" s="11" t="str">
        <f t="shared" si="598"/>
        <v>Fog</v>
      </c>
      <c r="K4744" s="11" t="str">
        <f>TEXT('Raw Data'!F4743,"0")</f>
        <v>11</v>
      </c>
      <c r="L4744" s="11">
        <f t="shared" si="599"/>
        <v>11</v>
      </c>
    </row>
    <row r="4745" spans="1:12" x14ac:dyDescent="0.3">
      <c r="A4745" s="9">
        <f>'Raw Data'!A4744</f>
        <v>45368.465277777803</v>
      </c>
      <c r="B4745" s="11" t="str">
        <f>'Raw Data'!O4744</f>
        <v>Rain</v>
      </c>
      <c r="C4745" s="11" t="str">
        <f t="shared" si="592"/>
        <v>Rain</v>
      </c>
      <c r="D4745" s="11" t="str">
        <f t="shared" si="593"/>
        <v>Rain</v>
      </c>
      <c r="E4745" s="11" t="str">
        <f t="shared" si="594"/>
        <v>Rain</v>
      </c>
      <c r="F4745" s="11" t="str">
        <f t="shared" si="595"/>
        <v>RAIN</v>
      </c>
      <c r="G4745" s="11" t="str">
        <f t="shared" si="596"/>
        <v>rain</v>
      </c>
      <c r="H4745" s="11" t="str">
        <f>'Raw Data'!H4744</f>
        <v>Weekend</v>
      </c>
      <c r="I4745" s="11" t="str">
        <f t="shared" si="597"/>
        <v>WE</v>
      </c>
      <c r="J4745" s="11" t="str">
        <f t="shared" si="598"/>
        <v>Rain</v>
      </c>
      <c r="K4745" s="11" t="str">
        <f>TEXT('Raw Data'!F4744,"0")</f>
        <v>11</v>
      </c>
      <c r="L4745" s="11">
        <f t="shared" si="599"/>
        <v>11</v>
      </c>
    </row>
    <row r="4746" spans="1:12" x14ac:dyDescent="0.3">
      <c r="A4746" s="9">
        <f>'Raw Data'!A4745</f>
        <v>45368.46875</v>
      </c>
      <c r="B4746" s="11" t="str">
        <f>'Raw Data'!O4745</f>
        <v>Rain</v>
      </c>
      <c r="C4746" s="11" t="str">
        <f t="shared" si="592"/>
        <v>Rain</v>
      </c>
      <c r="D4746" s="11" t="str">
        <f t="shared" si="593"/>
        <v>Rain</v>
      </c>
      <c r="E4746" s="11" t="str">
        <f t="shared" si="594"/>
        <v>Rain</v>
      </c>
      <c r="F4746" s="11" t="str">
        <f t="shared" si="595"/>
        <v>RAIN</v>
      </c>
      <c r="G4746" s="11" t="str">
        <f t="shared" si="596"/>
        <v>rain</v>
      </c>
      <c r="H4746" s="11" t="str">
        <f>'Raw Data'!H4745</f>
        <v>Weekend</v>
      </c>
      <c r="I4746" s="11" t="str">
        <f t="shared" si="597"/>
        <v>WE</v>
      </c>
      <c r="J4746" s="11" t="str">
        <f t="shared" si="598"/>
        <v>Rain</v>
      </c>
      <c r="K4746" s="11" t="str">
        <f>TEXT('Raw Data'!F4745,"0")</f>
        <v>11</v>
      </c>
      <c r="L4746" s="11">
        <f t="shared" si="599"/>
        <v>11</v>
      </c>
    </row>
    <row r="4747" spans="1:12" x14ac:dyDescent="0.3">
      <c r="A4747" s="9">
        <f>'Raw Data'!A4746</f>
        <v>45368.472222222197</v>
      </c>
      <c r="B4747" s="11" t="str">
        <f>'Raw Data'!O4746</f>
        <v>Fog</v>
      </c>
      <c r="C4747" s="11" t="str">
        <f t="shared" si="592"/>
        <v>Fog</v>
      </c>
      <c r="D4747" s="11" t="str">
        <f t="shared" si="593"/>
        <v>Fog</v>
      </c>
      <c r="E4747" s="11" t="str">
        <f t="shared" si="594"/>
        <v>Fog</v>
      </c>
      <c r="F4747" s="11" t="str">
        <f t="shared" si="595"/>
        <v>FOG</v>
      </c>
      <c r="G4747" s="11" t="str">
        <f t="shared" si="596"/>
        <v>fog</v>
      </c>
      <c r="H4747" s="11" t="str">
        <f>'Raw Data'!H4746</f>
        <v>Weekend</v>
      </c>
      <c r="I4747" s="11" t="str">
        <f t="shared" si="597"/>
        <v>WE</v>
      </c>
      <c r="J4747" s="11" t="str">
        <f t="shared" si="598"/>
        <v>Fog</v>
      </c>
      <c r="K4747" s="11" t="str">
        <f>TEXT('Raw Data'!F4746,"0")</f>
        <v>11</v>
      </c>
      <c r="L4747" s="11">
        <f t="shared" si="599"/>
        <v>11</v>
      </c>
    </row>
    <row r="4748" spans="1:12" x14ac:dyDescent="0.3">
      <c r="A4748" s="9">
        <f>'Raw Data'!A4747</f>
        <v>45368.475694444503</v>
      </c>
      <c r="B4748" s="11" t="str">
        <f>'Raw Data'!O4747</f>
        <v>Fog</v>
      </c>
      <c r="C4748" s="11" t="str">
        <f t="shared" si="592"/>
        <v>Fog</v>
      </c>
      <c r="D4748" s="11" t="str">
        <f t="shared" si="593"/>
        <v>Fog</v>
      </c>
      <c r="E4748" s="11" t="str">
        <f t="shared" si="594"/>
        <v>Fog</v>
      </c>
      <c r="F4748" s="11" t="str">
        <f t="shared" si="595"/>
        <v>FOG</v>
      </c>
      <c r="G4748" s="11" t="str">
        <f t="shared" si="596"/>
        <v>fog</v>
      </c>
      <c r="H4748" s="11" t="str">
        <f>'Raw Data'!H4747</f>
        <v>Weekend</v>
      </c>
      <c r="I4748" s="11" t="str">
        <f t="shared" si="597"/>
        <v>WE</v>
      </c>
      <c r="J4748" s="11" t="str">
        <f t="shared" si="598"/>
        <v>Fog</v>
      </c>
      <c r="K4748" s="11" t="str">
        <f>TEXT('Raw Data'!F4747,"0")</f>
        <v>11</v>
      </c>
      <c r="L4748" s="11">
        <f t="shared" si="599"/>
        <v>11</v>
      </c>
    </row>
    <row r="4749" spans="1:12" x14ac:dyDescent="0.3">
      <c r="A4749" s="9">
        <f>'Raw Data'!A4748</f>
        <v>45368.479166666701</v>
      </c>
      <c r="B4749" s="11" t="str">
        <f>'Raw Data'!O4748</f>
        <v>Rain</v>
      </c>
      <c r="C4749" s="11" t="str">
        <f t="shared" si="592"/>
        <v>Rain</v>
      </c>
      <c r="D4749" s="11" t="str">
        <f t="shared" si="593"/>
        <v>Rain</v>
      </c>
      <c r="E4749" s="11" t="str">
        <f t="shared" si="594"/>
        <v>Rain</v>
      </c>
      <c r="F4749" s="11" t="str">
        <f t="shared" si="595"/>
        <v>RAIN</v>
      </c>
      <c r="G4749" s="11" t="str">
        <f t="shared" si="596"/>
        <v>rain</v>
      </c>
      <c r="H4749" s="11" t="str">
        <f>'Raw Data'!H4748</f>
        <v>Weekend</v>
      </c>
      <c r="I4749" s="11" t="str">
        <f t="shared" si="597"/>
        <v>WE</v>
      </c>
      <c r="J4749" s="11" t="str">
        <f t="shared" si="598"/>
        <v>Rain</v>
      </c>
      <c r="K4749" s="11" t="str">
        <f>TEXT('Raw Data'!F4748,"0")</f>
        <v>11</v>
      </c>
      <c r="L4749" s="11">
        <f t="shared" si="599"/>
        <v>11</v>
      </c>
    </row>
    <row r="4750" spans="1:12" x14ac:dyDescent="0.3">
      <c r="A4750" s="9">
        <f>'Raw Data'!A4749</f>
        <v>45368.482638888898</v>
      </c>
      <c r="B4750" s="11" t="str">
        <f>'Raw Data'!O4749</f>
        <v>Snow</v>
      </c>
      <c r="C4750" s="11" t="str">
        <f t="shared" si="592"/>
        <v>Snow</v>
      </c>
      <c r="D4750" s="11" t="str">
        <f t="shared" si="593"/>
        <v>Snow</v>
      </c>
      <c r="E4750" s="11" t="str">
        <f t="shared" si="594"/>
        <v>Snow</v>
      </c>
      <c r="F4750" s="11" t="str">
        <f t="shared" si="595"/>
        <v>SNOW</v>
      </c>
      <c r="G4750" s="11" t="str">
        <f t="shared" si="596"/>
        <v>snow</v>
      </c>
      <c r="H4750" s="11" t="str">
        <f>'Raw Data'!H4749</f>
        <v>Weekend</v>
      </c>
      <c r="I4750" s="11" t="str">
        <f t="shared" si="597"/>
        <v>WE</v>
      </c>
      <c r="J4750" s="11" t="str">
        <f t="shared" si="598"/>
        <v>Snow</v>
      </c>
      <c r="K4750" s="11" t="str">
        <f>TEXT('Raw Data'!F4749,"0")</f>
        <v>11</v>
      </c>
      <c r="L4750" s="11">
        <f t="shared" si="599"/>
        <v>11</v>
      </c>
    </row>
    <row r="4751" spans="1:12" x14ac:dyDescent="0.3">
      <c r="A4751" s="9">
        <f>'Raw Data'!A4750</f>
        <v>45368.486111111102</v>
      </c>
      <c r="B4751" s="11" t="str">
        <f>'Raw Data'!O4750</f>
        <v>Rain</v>
      </c>
      <c r="C4751" s="11" t="str">
        <f t="shared" si="592"/>
        <v>Rain</v>
      </c>
      <c r="D4751" s="11" t="str">
        <f t="shared" si="593"/>
        <v>Rain</v>
      </c>
      <c r="E4751" s="11" t="str">
        <f t="shared" si="594"/>
        <v>Rain</v>
      </c>
      <c r="F4751" s="11" t="str">
        <f t="shared" si="595"/>
        <v>RAIN</v>
      </c>
      <c r="G4751" s="11" t="str">
        <f t="shared" si="596"/>
        <v>rain</v>
      </c>
      <c r="H4751" s="11" t="str">
        <f>'Raw Data'!H4750</f>
        <v>Weekend</v>
      </c>
      <c r="I4751" s="11" t="str">
        <f t="shared" si="597"/>
        <v>WE</v>
      </c>
      <c r="J4751" s="11" t="str">
        <f t="shared" si="598"/>
        <v>Rain</v>
      </c>
      <c r="K4751" s="11" t="str">
        <f>TEXT('Raw Data'!F4750,"0")</f>
        <v>11</v>
      </c>
      <c r="L4751" s="11">
        <f t="shared" si="599"/>
        <v>11</v>
      </c>
    </row>
    <row r="4752" spans="1:12" x14ac:dyDescent="0.3">
      <c r="A4752" s="9">
        <f>'Raw Data'!A4751</f>
        <v>45368.489583333299</v>
      </c>
      <c r="B4752" s="11" t="str">
        <f>'Raw Data'!O4751</f>
        <v>Rain</v>
      </c>
      <c r="C4752" s="11" t="str">
        <f t="shared" si="592"/>
        <v>Rain</v>
      </c>
      <c r="D4752" s="11" t="str">
        <f t="shared" si="593"/>
        <v>Rain</v>
      </c>
      <c r="E4752" s="11" t="str">
        <f t="shared" si="594"/>
        <v>Rain</v>
      </c>
      <c r="F4752" s="11" t="str">
        <f t="shared" si="595"/>
        <v>RAIN</v>
      </c>
      <c r="G4752" s="11" t="str">
        <f t="shared" si="596"/>
        <v>rain</v>
      </c>
      <c r="H4752" s="11" t="str">
        <f>'Raw Data'!H4751</f>
        <v>Weekend</v>
      </c>
      <c r="I4752" s="11" t="str">
        <f t="shared" si="597"/>
        <v>WE</v>
      </c>
      <c r="J4752" s="11" t="str">
        <f t="shared" si="598"/>
        <v>Rain</v>
      </c>
      <c r="K4752" s="11" t="str">
        <f>TEXT('Raw Data'!F4751,"0")</f>
        <v>11</v>
      </c>
      <c r="L4752" s="11">
        <f t="shared" si="599"/>
        <v>11</v>
      </c>
    </row>
    <row r="4753" spans="1:12" x14ac:dyDescent="0.3">
      <c r="A4753" s="9">
        <f>'Raw Data'!A4752</f>
        <v>45368.493055555598</v>
      </c>
      <c r="B4753" s="11" t="str">
        <f>'Raw Data'!O4752</f>
        <v>Rain</v>
      </c>
      <c r="C4753" s="11" t="str">
        <f t="shared" si="592"/>
        <v>Rain</v>
      </c>
      <c r="D4753" s="11" t="str">
        <f t="shared" si="593"/>
        <v>Rain</v>
      </c>
      <c r="E4753" s="11" t="str">
        <f t="shared" si="594"/>
        <v>Rain</v>
      </c>
      <c r="F4753" s="11" t="str">
        <f t="shared" si="595"/>
        <v>RAIN</v>
      </c>
      <c r="G4753" s="11" t="str">
        <f t="shared" si="596"/>
        <v>rain</v>
      </c>
      <c r="H4753" s="11" t="str">
        <f>'Raw Data'!H4752</f>
        <v>Weekend</v>
      </c>
      <c r="I4753" s="11" t="str">
        <f t="shared" si="597"/>
        <v>WE</v>
      </c>
      <c r="J4753" s="11" t="str">
        <f t="shared" si="598"/>
        <v>Rain</v>
      </c>
      <c r="K4753" s="11" t="str">
        <f>TEXT('Raw Data'!F4752,"0")</f>
        <v>11</v>
      </c>
      <c r="L4753" s="11">
        <f t="shared" si="599"/>
        <v>11</v>
      </c>
    </row>
    <row r="4754" spans="1:12" x14ac:dyDescent="0.3">
      <c r="A4754" s="9">
        <f>'Raw Data'!A4753</f>
        <v>45368.496527777803</v>
      </c>
      <c r="B4754" s="11" t="str">
        <f>'Raw Data'!O4753</f>
        <v>Rain</v>
      </c>
      <c r="C4754" s="11" t="str">
        <f t="shared" si="592"/>
        <v>Rain</v>
      </c>
      <c r="D4754" s="11" t="str">
        <f t="shared" si="593"/>
        <v>Rain</v>
      </c>
      <c r="E4754" s="11" t="str">
        <f t="shared" si="594"/>
        <v>Rain</v>
      </c>
      <c r="F4754" s="11" t="str">
        <f t="shared" si="595"/>
        <v>RAIN</v>
      </c>
      <c r="G4754" s="11" t="str">
        <f t="shared" si="596"/>
        <v>rain</v>
      </c>
      <c r="H4754" s="11" t="str">
        <f>'Raw Data'!H4753</f>
        <v>Weekend</v>
      </c>
      <c r="I4754" s="11" t="str">
        <f t="shared" si="597"/>
        <v>WE</v>
      </c>
      <c r="J4754" s="11" t="str">
        <f t="shared" si="598"/>
        <v>Rain</v>
      </c>
      <c r="K4754" s="11" t="str">
        <f>TEXT('Raw Data'!F4753,"0")</f>
        <v>11</v>
      </c>
      <c r="L4754" s="11">
        <f t="shared" si="599"/>
        <v>11</v>
      </c>
    </row>
    <row r="4755" spans="1:12" x14ac:dyDescent="0.3">
      <c r="A4755" s="9">
        <f>'Raw Data'!A4754</f>
        <v>45368.5</v>
      </c>
      <c r="B4755" s="11" t="str">
        <f>'Raw Data'!O4754</f>
        <v>Rain</v>
      </c>
      <c r="C4755" s="11" t="str">
        <f t="shared" si="592"/>
        <v>Rain</v>
      </c>
      <c r="D4755" s="11" t="str">
        <f t="shared" si="593"/>
        <v>Rain</v>
      </c>
      <c r="E4755" s="11" t="str">
        <f t="shared" si="594"/>
        <v>Rain</v>
      </c>
      <c r="F4755" s="11" t="str">
        <f t="shared" si="595"/>
        <v>RAIN</v>
      </c>
      <c r="G4755" s="11" t="str">
        <f t="shared" si="596"/>
        <v>rain</v>
      </c>
      <c r="H4755" s="11" t="str">
        <f>'Raw Data'!H4754</f>
        <v>Weekend</v>
      </c>
      <c r="I4755" s="11" t="str">
        <f t="shared" si="597"/>
        <v>WE</v>
      </c>
      <c r="J4755" s="11" t="str">
        <f t="shared" si="598"/>
        <v>Rain</v>
      </c>
      <c r="K4755" s="11" t="str">
        <f>TEXT('Raw Data'!F4754,"0")</f>
        <v>12</v>
      </c>
      <c r="L4755" s="11">
        <f t="shared" si="599"/>
        <v>12</v>
      </c>
    </row>
    <row r="4756" spans="1:12" x14ac:dyDescent="0.3">
      <c r="A4756" s="9">
        <f>'Raw Data'!A4755</f>
        <v>45368.503472222197</v>
      </c>
      <c r="B4756" s="11" t="str">
        <f>'Raw Data'!O4755</f>
        <v>Fog</v>
      </c>
      <c r="C4756" s="11" t="str">
        <f t="shared" si="592"/>
        <v>Fog</v>
      </c>
      <c r="D4756" s="11" t="str">
        <f t="shared" si="593"/>
        <v>Fog</v>
      </c>
      <c r="E4756" s="11" t="str">
        <f t="shared" si="594"/>
        <v>Fog</v>
      </c>
      <c r="F4756" s="11" t="str">
        <f t="shared" si="595"/>
        <v>FOG</v>
      </c>
      <c r="G4756" s="11" t="str">
        <f t="shared" si="596"/>
        <v>fog</v>
      </c>
      <c r="H4756" s="11" t="str">
        <f>'Raw Data'!H4755</f>
        <v>Weekend</v>
      </c>
      <c r="I4756" s="11" t="str">
        <f t="shared" si="597"/>
        <v>WE</v>
      </c>
      <c r="J4756" s="11" t="str">
        <f t="shared" si="598"/>
        <v>Fog</v>
      </c>
      <c r="K4756" s="11" t="str">
        <f>TEXT('Raw Data'!F4755,"0")</f>
        <v>12</v>
      </c>
      <c r="L4756" s="11">
        <f t="shared" si="599"/>
        <v>12</v>
      </c>
    </row>
    <row r="4757" spans="1:12" x14ac:dyDescent="0.3">
      <c r="A4757" s="9">
        <f>'Raw Data'!A4756</f>
        <v>45368.506944444503</v>
      </c>
      <c r="B4757" s="11" t="str">
        <f>'Raw Data'!O4756</f>
        <v>Clear</v>
      </c>
      <c r="C4757" s="11" t="str">
        <f t="shared" si="592"/>
        <v>Clear</v>
      </c>
      <c r="D4757" s="11" t="str">
        <f t="shared" si="593"/>
        <v>Clear</v>
      </c>
      <c r="E4757" s="11" t="str">
        <f t="shared" si="594"/>
        <v>Clear</v>
      </c>
      <c r="F4757" s="11" t="str">
        <f t="shared" si="595"/>
        <v>CLEAR</v>
      </c>
      <c r="G4757" s="11" t="str">
        <f t="shared" si="596"/>
        <v>clear</v>
      </c>
      <c r="H4757" s="11" t="str">
        <f>'Raw Data'!H4756</f>
        <v>Weekend</v>
      </c>
      <c r="I4757" s="11" t="str">
        <f t="shared" si="597"/>
        <v>WE</v>
      </c>
      <c r="J4757" s="11" t="str">
        <f t="shared" si="598"/>
        <v>Clear</v>
      </c>
      <c r="K4757" s="11" t="str">
        <f>TEXT('Raw Data'!F4756,"0")</f>
        <v>12</v>
      </c>
      <c r="L4757" s="11">
        <f t="shared" si="599"/>
        <v>12</v>
      </c>
    </row>
    <row r="4758" spans="1:12" x14ac:dyDescent="0.3">
      <c r="A4758" s="9">
        <f>'Raw Data'!A4757</f>
        <v>45368.510416666701</v>
      </c>
      <c r="B4758" s="11" t="str">
        <f>'Raw Data'!O4757</f>
        <v>Clear</v>
      </c>
      <c r="C4758" s="11" t="str">
        <f t="shared" si="592"/>
        <v>Clear</v>
      </c>
      <c r="D4758" s="11" t="str">
        <f t="shared" si="593"/>
        <v>Clear</v>
      </c>
      <c r="E4758" s="11" t="str">
        <f t="shared" si="594"/>
        <v>Clear</v>
      </c>
      <c r="F4758" s="11" t="str">
        <f t="shared" si="595"/>
        <v>CLEAR</v>
      </c>
      <c r="G4758" s="11" t="str">
        <f t="shared" si="596"/>
        <v>clear</v>
      </c>
      <c r="H4758" s="11" t="str">
        <f>'Raw Data'!H4757</f>
        <v>Weekend</v>
      </c>
      <c r="I4758" s="11" t="str">
        <f t="shared" si="597"/>
        <v>WE</v>
      </c>
      <c r="J4758" s="11" t="str">
        <f t="shared" si="598"/>
        <v>Clear</v>
      </c>
      <c r="K4758" s="11" t="str">
        <f>TEXT('Raw Data'!F4757,"0")</f>
        <v>12</v>
      </c>
      <c r="L4758" s="11">
        <f t="shared" si="599"/>
        <v>12</v>
      </c>
    </row>
    <row r="4759" spans="1:12" x14ac:dyDescent="0.3">
      <c r="A4759" s="9">
        <f>'Raw Data'!A4758</f>
        <v>45368.513888888898</v>
      </c>
      <c r="B4759" s="11" t="str">
        <f>'Raw Data'!O4758</f>
        <v>Clear</v>
      </c>
      <c r="C4759" s="11" t="str">
        <f t="shared" si="592"/>
        <v>Clear</v>
      </c>
      <c r="D4759" s="11" t="str">
        <f t="shared" si="593"/>
        <v>Clear</v>
      </c>
      <c r="E4759" s="11" t="str">
        <f t="shared" si="594"/>
        <v>Clear</v>
      </c>
      <c r="F4759" s="11" t="str">
        <f t="shared" si="595"/>
        <v>CLEAR</v>
      </c>
      <c r="G4759" s="11" t="str">
        <f t="shared" si="596"/>
        <v>clear</v>
      </c>
      <c r="H4759" s="11" t="str">
        <f>'Raw Data'!H4758</f>
        <v>Weekend</v>
      </c>
      <c r="I4759" s="11" t="str">
        <f t="shared" si="597"/>
        <v>WE</v>
      </c>
      <c r="J4759" s="11" t="str">
        <f t="shared" si="598"/>
        <v>Clear</v>
      </c>
      <c r="K4759" s="11" t="str">
        <f>TEXT('Raw Data'!F4758,"0")</f>
        <v>12</v>
      </c>
      <c r="L4759" s="11">
        <f t="shared" si="599"/>
        <v>12</v>
      </c>
    </row>
    <row r="4760" spans="1:12" x14ac:dyDescent="0.3">
      <c r="A4760" s="9">
        <f>'Raw Data'!A4759</f>
        <v>45368.517361111102</v>
      </c>
      <c r="B4760" s="11" t="str">
        <f>'Raw Data'!O4759</f>
        <v>Fog</v>
      </c>
      <c r="C4760" s="11" t="str">
        <f t="shared" si="592"/>
        <v>Fog</v>
      </c>
      <c r="D4760" s="11" t="str">
        <f t="shared" si="593"/>
        <v>Fog</v>
      </c>
      <c r="E4760" s="11" t="str">
        <f t="shared" si="594"/>
        <v>Fog</v>
      </c>
      <c r="F4760" s="11" t="str">
        <f t="shared" si="595"/>
        <v>FOG</v>
      </c>
      <c r="G4760" s="11" t="str">
        <f t="shared" si="596"/>
        <v>fog</v>
      </c>
      <c r="H4760" s="11" t="str">
        <f>'Raw Data'!H4759</f>
        <v>Weekend</v>
      </c>
      <c r="I4760" s="11" t="str">
        <f t="shared" si="597"/>
        <v>WE</v>
      </c>
      <c r="J4760" s="11" t="str">
        <f t="shared" si="598"/>
        <v>Fog</v>
      </c>
      <c r="K4760" s="11" t="str">
        <f>TEXT('Raw Data'!F4759,"0")</f>
        <v>12</v>
      </c>
      <c r="L4760" s="11">
        <f t="shared" si="599"/>
        <v>12</v>
      </c>
    </row>
    <row r="4761" spans="1:12" x14ac:dyDescent="0.3">
      <c r="A4761" s="9">
        <f>'Raw Data'!A4760</f>
        <v>45368.520833333299</v>
      </c>
      <c r="B4761" s="11" t="str">
        <f>'Raw Data'!O4760</f>
        <v>Clear</v>
      </c>
      <c r="C4761" s="11" t="str">
        <f t="shared" si="592"/>
        <v>Clear</v>
      </c>
      <c r="D4761" s="11" t="str">
        <f t="shared" si="593"/>
        <v>Clear</v>
      </c>
      <c r="E4761" s="11" t="str">
        <f t="shared" si="594"/>
        <v>Clear</v>
      </c>
      <c r="F4761" s="11" t="str">
        <f t="shared" si="595"/>
        <v>CLEAR</v>
      </c>
      <c r="G4761" s="11" t="str">
        <f t="shared" si="596"/>
        <v>clear</v>
      </c>
      <c r="H4761" s="11" t="str">
        <f>'Raw Data'!H4760</f>
        <v>Weekend</v>
      </c>
      <c r="I4761" s="11" t="str">
        <f t="shared" si="597"/>
        <v>WE</v>
      </c>
      <c r="J4761" s="11" t="str">
        <f t="shared" si="598"/>
        <v>Clear</v>
      </c>
      <c r="K4761" s="11" t="str">
        <f>TEXT('Raw Data'!F4760,"0")</f>
        <v>12</v>
      </c>
      <c r="L4761" s="11">
        <f t="shared" si="599"/>
        <v>12</v>
      </c>
    </row>
    <row r="4762" spans="1:12" x14ac:dyDescent="0.3">
      <c r="A4762" s="9">
        <f>'Raw Data'!A4761</f>
        <v>45368.524305555598</v>
      </c>
      <c r="B4762" s="11" t="str">
        <f>'Raw Data'!O4761</f>
        <v>Rain</v>
      </c>
      <c r="C4762" s="11" t="str">
        <f t="shared" si="592"/>
        <v>Rain</v>
      </c>
      <c r="D4762" s="11" t="str">
        <f t="shared" si="593"/>
        <v>Rain</v>
      </c>
      <c r="E4762" s="11" t="str">
        <f t="shared" si="594"/>
        <v>Rain</v>
      </c>
      <c r="F4762" s="11" t="str">
        <f t="shared" si="595"/>
        <v>RAIN</v>
      </c>
      <c r="G4762" s="11" t="str">
        <f t="shared" si="596"/>
        <v>rain</v>
      </c>
      <c r="H4762" s="11" t="str">
        <f>'Raw Data'!H4761</f>
        <v>Weekend</v>
      </c>
      <c r="I4762" s="11" t="str">
        <f t="shared" si="597"/>
        <v>WE</v>
      </c>
      <c r="J4762" s="11" t="str">
        <f t="shared" si="598"/>
        <v>Rain</v>
      </c>
      <c r="K4762" s="11" t="str">
        <f>TEXT('Raw Data'!F4761,"0")</f>
        <v>12</v>
      </c>
      <c r="L4762" s="11">
        <f t="shared" si="599"/>
        <v>12</v>
      </c>
    </row>
    <row r="4763" spans="1:12" x14ac:dyDescent="0.3">
      <c r="A4763" s="9">
        <f>'Raw Data'!A4762</f>
        <v>45368.527777777803</v>
      </c>
      <c r="B4763" s="11" t="str">
        <f>'Raw Data'!O4762</f>
        <v>Clear</v>
      </c>
      <c r="C4763" s="11" t="str">
        <f t="shared" si="592"/>
        <v>Clear</v>
      </c>
      <c r="D4763" s="11" t="str">
        <f t="shared" si="593"/>
        <v>Clear</v>
      </c>
      <c r="E4763" s="11" t="str">
        <f t="shared" si="594"/>
        <v>Clear</v>
      </c>
      <c r="F4763" s="11" t="str">
        <f t="shared" si="595"/>
        <v>CLEAR</v>
      </c>
      <c r="G4763" s="11" t="str">
        <f t="shared" si="596"/>
        <v>clear</v>
      </c>
      <c r="H4763" s="11" t="str">
        <f>'Raw Data'!H4762</f>
        <v>Weekend</v>
      </c>
      <c r="I4763" s="11" t="str">
        <f t="shared" si="597"/>
        <v>WE</v>
      </c>
      <c r="J4763" s="11" t="str">
        <f t="shared" si="598"/>
        <v>Clear</v>
      </c>
      <c r="K4763" s="11" t="str">
        <f>TEXT('Raw Data'!F4762,"0")</f>
        <v>12</v>
      </c>
      <c r="L4763" s="11">
        <f t="shared" si="599"/>
        <v>12</v>
      </c>
    </row>
    <row r="4764" spans="1:12" x14ac:dyDescent="0.3">
      <c r="A4764" s="9">
        <f>'Raw Data'!A4763</f>
        <v>45368.53125</v>
      </c>
      <c r="B4764" s="11" t="str">
        <f>'Raw Data'!O4763</f>
        <v>Fog</v>
      </c>
      <c r="C4764" s="11" t="str">
        <f t="shared" si="592"/>
        <v>Fog</v>
      </c>
      <c r="D4764" s="11" t="str">
        <f t="shared" si="593"/>
        <v>Fog</v>
      </c>
      <c r="E4764" s="11" t="str">
        <f t="shared" si="594"/>
        <v>Fog</v>
      </c>
      <c r="F4764" s="11" t="str">
        <f t="shared" si="595"/>
        <v>FOG</v>
      </c>
      <c r="G4764" s="11" t="str">
        <f t="shared" si="596"/>
        <v>fog</v>
      </c>
      <c r="H4764" s="11" t="str">
        <f>'Raw Data'!H4763</f>
        <v>Weekend</v>
      </c>
      <c r="I4764" s="11" t="str">
        <f t="shared" si="597"/>
        <v>WE</v>
      </c>
      <c r="J4764" s="11" t="str">
        <f t="shared" si="598"/>
        <v>Fog</v>
      </c>
      <c r="K4764" s="11" t="str">
        <f>TEXT('Raw Data'!F4763,"0")</f>
        <v>12</v>
      </c>
      <c r="L4764" s="11">
        <f t="shared" si="599"/>
        <v>12</v>
      </c>
    </row>
    <row r="4765" spans="1:12" x14ac:dyDescent="0.3">
      <c r="A4765" s="9">
        <f>'Raw Data'!A4764</f>
        <v>45368.534722222197</v>
      </c>
      <c r="B4765" s="11" t="str">
        <f>'Raw Data'!O4764</f>
        <v>Snow</v>
      </c>
      <c r="C4765" s="11" t="str">
        <f t="shared" si="592"/>
        <v>Snow</v>
      </c>
      <c r="D4765" s="11" t="str">
        <f t="shared" si="593"/>
        <v>Snow</v>
      </c>
      <c r="E4765" s="11" t="str">
        <f t="shared" si="594"/>
        <v>Snow</v>
      </c>
      <c r="F4765" s="11" t="str">
        <f t="shared" si="595"/>
        <v>SNOW</v>
      </c>
      <c r="G4765" s="11" t="str">
        <f t="shared" si="596"/>
        <v>snow</v>
      </c>
      <c r="H4765" s="11" t="str">
        <f>'Raw Data'!H4764</f>
        <v>Weekend</v>
      </c>
      <c r="I4765" s="11" t="str">
        <f t="shared" si="597"/>
        <v>WE</v>
      </c>
      <c r="J4765" s="11" t="str">
        <f t="shared" si="598"/>
        <v>Snow</v>
      </c>
      <c r="K4765" s="11" t="str">
        <f>TEXT('Raw Data'!F4764,"0")</f>
        <v>12</v>
      </c>
      <c r="L4765" s="11">
        <f t="shared" si="599"/>
        <v>12</v>
      </c>
    </row>
    <row r="4766" spans="1:12" x14ac:dyDescent="0.3">
      <c r="A4766" s="9">
        <f>'Raw Data'!A4765</f>
        <v>45368.538194444503</v>
      </c>
      <c r="B4766" s="11" t="str">
        <f>'Raw Data'!O4765</f>
        <v>Rain</v>
      </c>
      <c r="C4766" s="11" t="str">
        <f t="shared" si="592"/>
        <v>Rain</v>
      </c>
      <c r="D4766" s="11" t="str">
        <f t="shared" si="593"/>
        <v>Rain</v>
      </c>
      <c r="E4766" s="11" t="str">
        <f t="shared" si="594"/>
        <v>Rain</v>
      </c>
      <c r="F4766" s="11" t="str">
        <f t="shared" si="595"/>
        <v>RAIN</v>
      </c>
      <c r="G4766" s="11" t="str">
        <f t="shared" si="596"/>
        <v>rain</v>
      </c>
      <c r="H4766" s="11" t="str">
        <f>'Raw Data'!H4765</f>
        <v>Weekend</v>
      </c>
      <c r="I4766" s="11" t="str">
        <f t="shared" si="597"/>
        <v>WE</v>
      </c>
      <c r="J4766" s="11" t="str">
        <f t="shared" si="598"/>
        <v>Rain</v>
      </c>
      <c r="K4766" s="11" t="str">
        <f>TEXT('Raw Data'!F4765,"0")</f>
        <v>12</v>
      </c>
      <c r="L4766" s="11">
        <f t="shared" si="599"/>
        <v>12</v>
      </c>
    </row>
    <row r="4767" spans="1:12" x14ac:dyDescent="0.3">
      <c r="A4767" s="9">
        <f>'Raw Data'!A4766</f>
        <v>45368.541666666701</v>
      </c>
      <c r="B4767" s="11" t="str">
        <f>'Raw Data'!O4766</f>
        <v>Clear</v>
      </c>
      <c r="C4767" s="11" t="str">
        <f t="shared" si="592"/>
        <v>Clear</v>
      </c>
      <c r="D4767" s="11" t="str">
        <f t="shared" si="593"/>
        <v>Clear</v>
      </c>
      <c r="E4767" s="11" t="str">
        <f t="shared" si="594"/>
        <v>Clear</v>
      </c>
      <c r="F4767" s="11" t="str">
        <f t="shared" si="595"/>
        <v>CLEAR</v>
      </c>
      <c r="G4767" s="11" t="str">
        <f t="shared" si="596"/>
        <v>clear</v>
      </c>
      <c r="H4767" s="11" t="str">
        <f>'Raw Data'!H4766</f>
        <v>Weekend</v>
      </c>
      <c r="I4767" s="11" t="str">
        <f t="shared" si="597"/>
        <v>WE</v>
      </c>
      <c r="J4767" s="11" t="str">
        <f t="shared" si="598"/>
        <v>Clear</v>
      </c>
      <c r="K4767" s="11" t="str">
        <f>TEXT('Raw Data'!F4766,"0")</f>
        <v>13</v>
      </c>
      <c r="L4767" s="11">
        <f t="shared" si="599"/>
        <v>13</v>
      </c>
    </row>
    <row r="4768" spans="1:12" x14ac:dyDescent="0.3">
      <c r="A4768" s="9">
        <f>'Raw Data'!A4767</f>
        <v>45368.545138888898</v>
      </c>
      <c r="B4768" s="11" t="str">
        <f>'Raw Data'!O4767</f>
        <v>Rain</v>
      </c>
      <c r="C4768" s="11" t="str">
        <f t="shared" si="592"/>
        <v>Rain</v>
      </c>
      <c r="D4768" s="11" t="str">
        <f t="shared" si="593"/>
        <v>Rain</v>
      </c>
      <c r="E4768" s="11" t="str">
        <f t="shared" si="594"/>
        <v>Rain</v>
      </c>
      <c r="F4768" s="11" t="str">
        <f t="shared" si="595"/>
        <v>RAIN</v>
      </c>
      <c r="G4768" s="11" t="str">
        <f t="shared" si="596"/>
        <v>rain</v>
      </c>
      <c r="H4768" s="11" t="str">
        <f>'Raw Data'!H4767</f>
        <v>Weekend</v>
      </c>
      <c r="I4768" s="11" t="str">
        <f t="shared" si="597"/>
        <v>WE</v>
      </c>
      <c r="J4768" s="11" t="str">
        <f t="shared" si="598"/>
        <v>Rain</v>
      </c>
      <c r="K4768" s="11" t="str">
        <f>TEXT('Raw Data'!F4767,"0")</f>
        <v>13</v>
      </c>
      <c r="L4768" s="11">
        <f t="shared" si="599"/>
        <v>13</v>
      </c>
    </row>
    <row r="4769" spans="1:12" x14ac:dyDescent="0.3">
      <c r="A4769" s="9">
        <f>'Raw Data'!A4768</f>
        <v>45368.548611111102</v>
      </c>
      <c r="B4769" s="11" t="str">
        <f>'Raw Data'!O4768</f>
        <v>Fog</v>
      </c>
      <c r="C4769" s="11" t="str">
        <f t="shared" si="592"/>
        <v>Fog</v>
      </c>
      <c r="D4769" s="11" t="str">
        <f t="shared" si="593"/>
        <v>Fog</v>
      </c>
      <c r="E4769" s="11" t="str">
        <f t="shared" si="594"/>
        <v>Fog</v>
      </c>
      <c r="F4769" s="11" t="str">
        <f t="shared" si="595"/>
        <v>FOG</v>
      </c>
      <c r="G4769" s="11" t="str">
        <f t="shared" si="596"/>
        <v>fog</v>
      </c>
      <c r="H4769" s="11" t="str">
        <f>'Raw Data'!H4768</f>
        <v>Weekend</v>
      </c>
      <c r="I4769" s="11" t="str">
        <f t="shared" si="597"/>
        <v>WE</v>
      </c>
      <c r="J4769" s="11" t="str">
        <f t="shared" si="598"/>
        <v>Fog</v>
      </c>
      <c r="K4769" s="11" t="str">
        <f>TEXT('Raw Data'!F4768,"0")</f>
        <v>13</v>
      </c>
      <c r="L4769" s="11">
        <f t="shared" si="599"/>
        <v>13</v>
      </c>
    </row>
    <row r="4770" spans="1:12" x14ac:dyDescent="0.3">
      <c r="A4770" s="9">
        <f>'Raw Data'!A4769</f>
        <v>45368.552083333299</v>
      </c>
      <c r="B4770" s="11" t="str">
        <f>'Raw Data'!O4769</f>
        <v>Clear</v>
      </c>
      <c r="C4770" s="11" t="str">
        <f t="shared" si="592"/>
        <v>Clear</v>
      </c>
      <c r="D4770" s="11" t="str">
        <f t="shared" si="593"/>
        <v>Clear</v>
      </c>
      <c r="E4770" s="11" t="str">
        <f t="shared" si="594"/>
        <v>Clear</v>
      </c>
      <c r="F4770" s="11" t="str">
        <f t="shared" si="595"/>
        <v>CLEAR</v>
      </c>
      <c r="G4770" s="11" t="str">
        <f t="shared" si="596"/>
        <v>clear</v>
      </c>
      <c r="H4770" s="11" t="str">
        <f>'Raw Data'!H4769</f>
        <v>Weekend</v>
      </c>
      <c r="I4770" s="11" t="str">
        <f t="shared" si="597"/>
        <v>WE</v>
      </c>
      <c r="J4770" s="11" t="str">
        <f t="shared" si="598"/>
        <v>Clear</v>
      </c>
      <c r="K4770" s="11" t="str">
        <f>TEXT('Raw Data'!F4769,"0")</f>
        <v>13</v>
      </c>
      <c r="L4770" s="11">
        <f t="shared" si="599"/>
        <v>13</v>
      </c>
    </row>
    <row r="4771" spans="1:12" x14ac:dyDescent="0.3">
      <c r="A4771" s="9">
        <f>'Raw Data'!A4770</f>
        <v>45368.555555555598</v>
      </c>
      <c r="B4771" s="11" t="str">
        <f>'Raw Data'!O4770</f>
        <v>Clear</v>
      </c>
      <c r="C4771" s="11" t="str">
        <f t="shared" si="592"/>
        <v>Clear</v>
      </c>
      <c r="D4771" s="11" t="str">
        <f t="shared" si="593"/>
        <v>Clear</v>
      </c>
      <c r="E4771" s="11" t="str">
        <f t="shared" si="594"/>
        <v>Clear</v>
      </c>
      <c r="F4771" s="11" t="str">
        <f t="shared" si="595"/>
        <v>CLEAR</v>
      </c>
      <c r="G4771" s="11" t="str">
        <f t="shared" si="596"/>
        <v>clear</v>
      </c>
      <c r="H4771" s="11" t="str">
        <f>'Raw Data'!H4770</f>
        <v>Weekend</v>
      </c>
      <c r="I4771" s="11" t="str">
        <f t="shared" si="597"/>
        <v>WE</v>
      </c>
      <c r="J4771" s="11" t="str">
        <f t="shared" si="598"/>
        <v>Clear</v>
      </c>
      <c r="K4771" s="11" t="str">
        <f>TEXT('Raw Data'!F4770,"0")</f>
        <v>13</v>
      </c>
      <c r="L4771" s="11">
        <f t="shared" si="599"/>
        <v>13</v>
      </c>
    </row>
    <row r="4772" spans="1:12" x14ac:dyDescent="0.3">
      <c r="A4772" s="9">
        <f>'Raw Data'!A4771</f>
        <v>45368.559027777803</v>
      </c>
      <c r="B4772" s="11" t="str">
        <f>'Raw Data'!O4771</f>
        <v>Fog</v>
      </c>
      <c r="C4772" s="11" t="str">
        <f t="shared" si="592"/>
        <v>Fog</v>
      </c>
      <c r="D4772" s="11" t="str">
        <f t="shared" si="593"/>
        <v>Fog</v>
      </c>
      <c r="E4772" s="11" t="str">
        <f t="shared" si="594"/>
        <v>Fog</v>
      </c>
      <c r="F4772" s="11" t="str">
        <f t="shared" si="595"/>
        <v>FOG</v>
      </c>
      <c r="G4772" s="11" t="str">
        <f t="shared" si="596"/>
        <v>fog</v>
      </c>
      <c r="H4772" s="11" t="str">
        <f>'Raw Data'!H4771</f>
        <v>Weekend</v>
      </c>
      <c r="I4772" s="11" t="str">
        <f t="shared" si="597"/>
        <v>WE</v>
      </c>
      <c r="J4772" s="11" t="str">
        <f t="shared" si="598"/>
        <v>Fog</v>
      </c>
      <c r="K4772" s="11" t="str">
        <f>TEXT('Raw Data'!F4771,"0")</f>
        <v>13</v>
      </c>
      <c r="L4772" s="11">
        <f t="shared" si="599"/>
        <v>13</v>
      </c>
    </row>
    <row r="4773" spans="1:12" x14ac:dyDescent="0.3">
      <c r="A4773" s="9">
        <f>'Raw Data'!A4772</f>
        <v>45368.5625</v>
      </c>
      <c r="B4773" s="11" t="str">
        <f>'Raw Data'!O4772</f>
        <v>Clear</v>
      </c>
      <c r="C4773" s="11" t="str">
        <f t="shared" si="592"/>
        <v>Clear</v>
      </c>
      <c r="D4773" s="11" t="str">
        <f t="shared" si="593"/>
        <v>Clear</v>
      </c>
      <c r="E4773" s="11" t="str">
        <f t="shared" si="594"/>
        <v>Clear</v>
      </c>
      <c r="F4773" s="11" t="str">
        <f t="shared" si="595"/>
        <v>CLEAR</v>
      </c>
      <c r="G4773" s="11" t="str">
        <f t="shared" si="596"/>
        <v>clear</v>
      </c>
      <c r="H4773" s="11" t="str">
        <f>'Raw Data'!H4772</f>
        <v>Weekend</v>
      </c>
      <c r="I4773" s="11" t="str">
        <f t="shared" si="597"/>
        <v>WE</v>
      </c>
      <c r="J4773" s="11" t="str">
        <f t="shared" si="598"/>
        <v>Clear</v>
      </c>
      <c r="K4773" s="11" t="str">
        <f>TEXT('Raw Data'!F4772,"0")</f>
        <v>13</v>
      </c>
      <c r="L4773" s="11">
        <f t="shared" si="599"/>
        <v>13</v>
      </c>
    </row>
    <row r="4774" spans="1:12" x14ac:dyDescent="0.3">
      <c r="A4774" s="9">
        <f>'Raw Data'!A4773</f>
        <v>45368.565972222197</v>
      </c>
      <c r="B4774" s="11" t="str">
        <f>'Raw Data'!O4773</f>
        <v>Snow</v>
      </c>
      <c r="C4774" s="11" t="str">
        <f t="shared" si="592"/>
        <v>Snow</v>
      </c>
      <c r="D4774" s="11" t="str">
        <f t="shared" si="593"/>
        <v>Snow</v>
      </c>
      <c r="E4774" s="11" t="str">
        <f t="shared" si="594"/>
        <v>Snow</v>
      </c>
      <c r="F4774" s="11" t="str">
        <f t="shared" si="595"/>
        <v>SNOW</v>
      </c>
      <c r="G4774" s="11" t="str">
        <f t="shared" si="596"/>
        <v>snow</v>
      </c>
      <c r="H4774" s="11" t="str">
        <f>'Raw Data'!H4773</f>
        <v>Weekend</v>
      </c>
      <c r="I4774" s="11" t="str">
        <f t="shared" si="597"/>
        <v>WE</v>
      </c>
      <c r="J4774" s="11" t="str">
        <f t="shared" si="598"/>
        <v>Snow</v>
      </c>
      <c r="K4774" s="11" t="str">
        <f>TEXT('Raw Data'!F4773,"0")</f>
        <v>13</v>
      </c>
      <c r="L4774" s="11">
        <f t="shared" si="599"/>
        <v>13</v>
      </c>
    </row>
    <row r="4775" spans="1:12" x14ac:dyDescent="0.3">
      <c r="A4775" s="9">
        <f>'Raw Data'!A4774</f>
        <v>45368.569444444503</v>
      </c>
      <c r="B4775" s="11" t="str">
        <f>'Raw Data'!O4774</f>
        <v>Snow</v>
      </c>
      <c r="C4775" s="11" t="str">
        <f t="shared" si="592"/>
        <v>Snow</v>
      </c>
      <c r="D4775" s="11" t="str">
        <f t="shared" si="593"/>
        <v>Snow</v>
      </c>
      <c r="E4775" s="11" t="str">
        <f t="shared" si="594"/>
        <v>Snow</v>
      </c>
      <c r="F4775" s="11" t="str">
        <f t="shared" si="595"/>
        <v>SNOW</v>
      </c>
      <c r="G4775" s="11" t="str">
        <f t="shared" si="596"/>
        <v>snow</v>
      </c>
      <c r="H4775" s="11" t="str">
        <f>'Raw Data'!H4774</f>
        <v>Weekend</v>
      </c>
      <c r="I4775" s="11" t="str">
        <f t="shared" si="597"/>
        <v>WE</v>
      </c>
      <c r="J4775" s="11" t="str">
        <f t="shared" si="598"/>
        <v>Snow</v>
      </c>
      <c r="K4775" s="11" t="str">
        <f>TEXT('Raw Data'!F4774,"0")</f>
        <v>13</v>
      </c>
      <c r="L4775" s="11">
        <f t="shared" si="599"/>
        <v>13</v>
      </c>
    </row>
    <row r="4776" spans="1:12" x14ac:dyDescent="0.3">
      <c r="A4776" s="9">
        <f>'Raw Data'!A4775</f>
        <v>45368.572916666701</v>
      </c>
      <c r="B4776" s="11" t="str">
        <f>'Raw Data'!O4775</f>
        <v>Fog</v>
      </c>
      <c r="C4776" s="11" t="str">
        <f t="shared" si="592"/>
        <v>Fog</v>
      </c>
      <c r="D4776" s="11" t="str">
        <f t="shared" si="593"/>
        <v>Fog</v>
      </c>
      <c r="E4776" s="11" t="str">
        <f t="shared" si="594"/>
        <v>Fog</v>
      </c>
      <c r="F4776" s="11" t="str">
        <f t="shared" si="595"/>
        <v>FOG</v>
      </c>
      <c r="G4776" s="11" t="str">
        <f t="shared" si="596"/>
        <v>fog</v>
      </c>
      <c r="H4776" s="11" t="str">
        <f>'Raw Data'!H4775</f>
        <v>Weekend</v>
      </c>
      <c r="I4776" s="11" t="str">
        <f t="shared" si="597"/>
        <v>WE</v>
      </c>
      <c r="J4776" s="11" t="str">
        <f t="shared" si="598"/>
        <v>Fog</v>
      </c>
      <c r="K4776" s="11" t="str">
        <f>TEXT('Raw Data'!F4775,"0")</f>
        <v>13</v>
      </c>
      <c r="L4776" s="11">
        <f t="shared" si="599"/>
        <v>13</v>
      </c>
    </row>
    <row r="4777" spans="1:12" x14ac:dyDescent="0.3">
      <c r="A4777" s="9">
        <f>'Raw Data'!A4776</f>
        <v>45368.576388888898</v>
      </c>
      <c r="B4777" s="11" t="str">
        <f>'Raw Data'!O4776</f>
        <v>Fog</v>
      </c>
      <c r="C4777" s="11" t="str">
        <f t="shared" si="592"/>
        <v>Fog</v>
      </c>
      <c r="D4777" s="11" t="str">
        <f t="shared" si="593"/>
        <v>Fog</v>
      </c>
      <c r="E4777" s="11" t="str">
        <f t="shared" si="594"/>
        <v>Fog</v>
      </c>
      <c r="F4777" s="11" t="str">
        <f t="shared" si="595"/>
        <v>FOG</v>
      </c>
      <c r="G4777" s="11" t="str">
        <f t="shared" si="596"/>
        <v>fog</v>
      </c>
      <c r="H4777" s="11" t="str">
        <f>'Raw Data'!H4776</f>
        <v>Weekend</v>
      </c>
      <c r="I4777" s="11" t="str">
        <f t="shared" si="597"/>
        <v>WE</v>
      </c>
      <c r="J4777" s="11" t="str">
        <f t="shared" si="598"/>
        <v>Fog</v>
      </c>
      <c r="K4777" s="11" t="str">
        <f>TEXT('Raw Data'!F4776,"0")</f>
        <v>13</v>
      </c>
      <c r="L4777" s="11">
        <f t="shared" si="599"/>
        <v>13</v>
      </c>
    </row>
    <row r="4778" spans="1:12" x14ac:dyDescent="0.3">
      <c r="A4778" s="9">
        <f>'Raw Data'!A4777</f>
        <v>45368.579861111102</v>
      </c>
      <c r="B4778" s="11" t="str">
        <f>'Raw Data'!O4777</f>
        <v>Fog</v>
      </c>
      <c r="C4778" s="11" t="str">
        <f t="shared" si="592"/>
        <v>Fog</v>
      </c>
      <c r="D4778" s="11" t="str">
        <f t="shared" si="593"/>
        <v>Fog</v>
      </c>
      <c r="E4778" s="11" t="str">
        <f t="shared" si="594"/>
        <v>Fog</v>
      </c>
      <c r="F4778" s="11" t="str">
        <f t="shared" si="595"/>
        <v>FOG</v>
      </c>
      <c r="G4778" s="11" t="str">
        <f t="shared" si="596"/>
        <v>fog</v>
      </c>
      <c r="H4778" s="11" t="str">
        <f>'Raw Data'!H4777</f>
        <v>Weekend</v>
      </c>
      <c r="I4778" s="11" t="str">
        <f t="shared" si="597"/>
        <v>WE</v>
      </c>
      <c r="J4778" s="11" t="str">
        <f t="shared" si="598"/>
        <v>Fog</v>
      </c>
      <c r="K4778" s="11" t="str">
        <f>TEXT('Raw Data'!F4777,"0")</f>
        <v>13</v>
      </c>
      <c r="L4778" s="11">
        <f t="shared" si="599"/>
        <v>13</v>
      </c>
    </row>
    <row r="4779" spans="1:12" x14ac:dyDescent="0.3">
      <c r="A4779" s="9">
        <f>'Raw Data'!A4778</f>
        <v>45368.583333333299</v>
      </c>
      <c r="B4779" s="11" t="str">
        <f>'Raw Data'!O4778</f>
        <v>Fog</v>
      </c>
      <c r="C4779" s="11" t="str">
        <f t="shared" si="592"/>
        <v>Fog</v>
      </c>
      <c r="D4779" s="11" t="str">
        <f t="shared" si="593"/>
        <v>Fog</v>
      </c>
      <c r="E4779" s="11" t="str">
        <f t="shared" si="594"/>
        <v>Fog</v>
      </c>
      <c r="F4779" s="11" t="str">
        <f t="shared" si="595"/>
        <v>FOG</v>
      </c>
      <c r="G4779" s="11" t="str">
        <f t="shared" si="596"/>
        <v>fog</v>
      </c>
      <c r="H4779" s="11" t="str">
        <f>'Raw Data'!H4778</f>
        <v>Weekend</v>
      </c>
      <c r="I4779" s="11" t="str">
        <f t="shared" si="597"/>
        <v>WE</v>
      </c>
      <c r="J4779" s="11" t="str">
        <f t="shared" si="598"/>
        <v>Fog</v>
      </c>
      <c r="K4779" s="11" t="str">
        <f>TEXT('Raw Data'!F4778,"0")</f>
        <v>14</v>
      </c>
      <c r="L4779" s="11">
        <f t="shared" si="599"/>
        <v>14</v>
      </c>
    </row>
    <row r="4780" spans="1:12" x14ac:dyDescent="0.3">
      <c r="A4780" s="9">
        <f>'Raw Data'!A4779</f>
        <v>45368.586805555598</v>
      </c>
      <c r="B4780" s="11" t="str">
        <f>'Raw Data'!O4779</f>
        <v>Rain</v>
      </c>
      <c r="C4780" s="11" t="str">
        <f t="shared" si="592"/>
        <v>Rain</v>
      </c>
      <c r="D4780" s="11" t="str">
        <f t="shared" si="593"/>
        <v>Rain</v>
      </c>
      <c r="E4780" s="11" t="str">
        <f t="shared" si="594"/>
        <v>Rain</v>
      </c>
      <c r="F4780" s="11" t="str">
        <f t="shared" si="595"/>
        <v>RAIN</v>
      </c>
      <c r="G4780" s="11" t="str">
        <f t="shared" si="596"/>
        <v>rain</v>
      </c>
      <c r="H4780" s="11" t="str">
        <f>'Raw Data'!H4779</f>
        <v>Weekend</v>
      </c>
      <c r="I4780" s="11" t="str">
        <f t="shared" si="597"/>
        <v>WE</v>
      </c>
      <c r="J4780" s="11" t="str">
        <f t="shared" si="598"/>
        <v>Rain</v>
      </c>
      <c r="K4780" s="11" t="str">
        <f>TEXT('Raw Data'!F4779,"0")</f>
        <v>14</v>
      </c>
      <c r="L4780" s="11">
        <f t="shared" si="599"/>
        <v>14</v>
      </c>
    </row>
    <row r="4781" spans="1:12" x14ac:dyDescent="0.3">
      <c r="A4781" s="9">
        <f>'Raw Data'!A4780</f>
        <v>45368.590277777803</v>
      </c>
      <c r="B4781" s="11" t="str">
        <f>'Raw Data'!O4780</f>
        <v>Snow</v>
      </c>
      <c r="C4781" s="11" t="str">
        <f t="shared" si="592"/>
        <v>Snow</v>
      </c>
      <c r="D4781" s="11" t="str">
        <f t="shared" si="593"/>
        <v>Snow</v>
      </c>
      <c r="E4781" s="11" t="str">
        <f t="shared" si="594"/>
        <v>Snow</v>
      </c>
      <c r="F4781" s="11" t="str">
        <f t="shared" si="595"/>
        <v>SNOW</v>
      </c>
      <c r="G4781" s="11" t="str">
        <f t="shared" si="596"/>
        <v>snow</v>
      </c>
      <c r="H4781" s="11" t="str">
        <f>'Raw Data'!H4780</f>
        <v>Weekend</v>
      </c>
      <c r="I4781" s="11" t="str">
        <f t="shared" si="597"/>
        <v>WE</v>
      </c>
      <c r="J4781" s="11" t="str">
        <f t="shared" si="598"/>
        <v>Snow</v>
      </c>
      <c r="K4781" s="11" t="str">
        <f>TEXT('Raw Data'!F4780,"0")</f>
        <v>14</v>
      </c>
      <c r="L4781" s="11">
        <f t="shared" si="599"/>
        <v>14</v>
      </c>
    </row>
    <row r="4782" spans="1:12" x14ac:dyDescent="0.3">
      <c r="A4782" s="9">
        <f>'Raw Data'!A4781</f>
        <v>45368.59375</v>
      </c>
      <c r="B4782" s="11" t="str">
        <f>'Raw Data'!O4781</f>
        <v>Fog</v>
      </c>
      <c r="C4782" s="11" t="str">
        <f t="shared" si="592"/>
        <v>Fog</v>
      </c>
      <c r="D4782" s="11" t="str">
        <f t="shared" si="593"/>
        <v>Fog</v>
      </c>
      <c r="E4782" s="11" t="str">
        <f t="shared" si="594"/>
        <v>Fog</v>
      </c>
      <c r="F4782" s="11" t="str">
        <f t="shared" si="595"/>
        <v>FOG</v>
      </c>
      <c r="G4782" s="11" t="str">
        <f t="shared" si="596"/>
        <v>fog</v>
      </c>
      <c r="H4782" s="11" t="str">
        <f>'Raw Data'!H4781</f>
        <v>Weekend</v>
      </c>
      <c r="I4782" s="11" t="str">
        <f t="shared" si="597"/>
        <v>WE</v>
      </c>
      <c r="J4782" s="11" t="str">
        <f t="shared" si="598"/>
        <v>Fog</v>
      </c>
      <c r="K4782" s="11" t="str">
        <f>TEXT('Raw Data'!F4781,"0")</f>
        <v>14</v>
      </c>
      <c r="L4782" s="11">
        <f t="shared" si="599"/>
        <v>14</v>
      </c>
    </row>
    <row r="4783" spans="1:12" x14ac:dyDescent="0.3">
      <c r="A4783" s="9">
        <f>'Raw Data'!A4782</f>
        <v>45368.597222222197</v>
      </c>
      <c r="B4783" s="11" t="str">
        <f>'Raw Data'!O4782</f>
        <v>Rain</v>
      </c>
      <c r="C4783" s="11" t="str">
        <f t="shared" si="592"/>
        <v>Rain</v>
      </c>
      <c r="D4783" s="11" t="str">
        <f t="shared" si="593"/>
        <v>Rain</v>
      </c>
      <c r="E4783" s="11" t="str">
        <f t="shared" si="594"/>
        <v>Rain</v>
      </c>
      <c r="F4783" s="11" t="str">
        <f t="shared" si="595"/>
        <v>RAIN</v>
      </c>
      <c r="G4783" s="11" t="str">
        <f t="shared" si="596"/>
        <v>rain</v>
      </c>
      <c r="H4783" s="11" t="str">
        <f>'Raw Data'!H4782</f>
        <v>Weekend</v>
      </c>
      <c r="I4783" s="11" t="str">
        <f t="shared" si="597"/>
        <v>WE</v>
      </c>
      <c r="J4783" s="11" t="str">
        <f t="shared" si="598"/>
        <v>Rain</v>
      </c>
      <c r="K4783" s="11" t="str">
        <f>TEXT('Raw Data'!F4782,"0")</f>
        <v>14</v>
      </c>
      <c r="L4783" s="11">
        <f t="shared" si="599"/>
        <v>14</v>
      </c>
    </row>
    <row r="4784" spans="1:12" x14ac:dyDescent="0.3">
      <c r="A4784" s="9">
        <f>'Raw Data'!A4783</f>
        <v>45368.600694444503</v>
      </c>
      <c r="B4784" s="11" t="str">
        <f>'Raw Data'!O4783</f>
        <v>Snow</v>
      </c>
      <c r="C4784" s="11" t="str">
        <f t="shared" si="592"/>
        <v>Snow</v>
      </c>
      <c r="D4784" s="11" t="str">
        <f t="shared" si="593"/>
        <v>Snow</v>
      </c>
      <c r="E4784" s="11" t="str">
        <f t="shared" si="594"/>
        <v>Snow</v>
      </c>
      <c r="F4784" s="11" t="str">
        <f t="shared" si="595"/>
        <v>SNOW</v>
      </c>
      <c r="G4784" s="11" t="str">
        <f t="shared" si="596"/>
        <v>snow</v>
      </c>
      <c r="H4784" s="11" t="str">
        <f>'Raw Data'!H4783</f>
        <v>Weekend</v>
      </c>
      <c r="I4784" s="11" t="str">
        <f t="shared" si="597"/>
        <v>WE</v>
      </c>
      <c r="J4784" s="11" t="str">
        <f t="shared" si="598"/>
        <v>Snow</v>
      </c>
      <c r="K4784" s="11" t="str">
        <f>TEXT('Raw Data'!F4783,"0")</f>
        <v>14</v>
      </c>
      <c r="L4784" s="11">
        <f t="shared" si="599"/>
        <v>14</v>
      </c>
    </row>
    <row r="4785" spans="1:12" x14ac:dyDescent="0.3">
      <c r="A4785" s="9">
        <f>'Raw Data'!A4784</f>
        <v>45368.604166666701</v>
      </c>
      <c r="B4785" s="11" t="str">
        <f>'Raw Data'!O4784</f>
        <v>Clear</v>
      </c>
      <c r="C4785" s="11" t="str">
        <f t="shared" si="592"/>
        <v>Clear</v>
      </c>
      <c r="D4785" s="11" t="str">
        <f t="shared" si="593"/>
        <v>Clear</v>
      </c>
      <c r="E4785" s="11" t="str">
        <f t="shared" si="594"/>
        <v>Clear</v>
      </c>
      <c r="F4785" s="11" t="str">
        <f t="shared" si="595"/>
        <v>CLEAR</v>
      </c>
      <c r="G4785" s="11" t="str">
        <f t="shared" si="596"/>
        <v>clear</v>
      </c>
      <c r="H4785" s="11" t="str">
        <f>'Raw Data'!H4784</f>
        <v>Weekend</v>
      </c>
      <c r="I4785" s="11" t="str">
        <f t="shared" si="597"/>
        <v>WE</v>
      </c>
      <c r="J4785" s="11" t="str">
        <f t="shared" si="598"/>
        <v>Clear</v>
      </c>
      <c r="K4785" s="11" t="str">
        <f>TEXT('Raw Data'!F4784,"0")</f>
        <v>14</v>
      </c>
      <c r="L4785" s="11">
        <f t="shared" si="599"/>
        <v>14</v>
      </c>
    </row>
    <row r="4786" spans="1:12" x14ac:dyDescent="0.3">
      <c r="A4786" s="9">
        <f>'Raw Data'!A4785</f>
        <v>45368.607638888898</v>
      </c>
      <c r="B4786" s="11" t="str">
        <f>'Raw Data'!O4785</f>
        <v>Rain</v>
      </c>
      <c r="C4786" s="11" t="str">
        <f t="shared" si="592"/>
        <v>Rain</v>
      </c>
      <c r="D4786" s="11" t="str">
        <f t="shared" si="593"/>
        <v>Rain</v>
      </c>
      <c r="E4786" s="11" t="str">
        <f t="shared" si="594"/>
        <v>Rain</v>
      </c>
      <c r="F4786" s="11" t="str">
        <f t="shared" si="595"/>
        <v>RAIN</v>
      </c>
      <c r="G4786" s="11" t="str">
        <f t="shared" si="596"/>
        <v>rain</v>
      </c>
      <c r="H4786" s="11" t="str">
        <f>'Raw Data'!H4785</f>
        <v>Weekend</v>
      </c>
      <c r="I4786" s="11" t="str">
        <f t="shared" si="597"/>
        <v>WE</v>
      </c>
      <c r="J4786" s="11" t="str">
        <f t="shared" si="598"/>
        <v>Rain</v>
      </c>
      <c r="K4786" s="11" t="str">
        <f>TEXT('Raw Data'!F4785,"0")</f>
        <v>14</v>
      </c>
      <c r="L4786" s="11">
        <f t="shared" si="599"/>
        <v>14</v>
      </c>
    </row>
    <row r="4787" spans="1:12" x14ac:dyDescent="0.3">
      <c r="A4787" s="9">
        <f>'Raw Data'!A4786</f>
        <v>45368.611111111102</v>
      </c>
      <c r="B4787" s="11" t="str">
        <f>'Raw Data'!O4786</f>
        <v>Rain</v>
      </c>
      <c r="C4787" s="11" t="str">
        <f t="shared" si="592"/>
        <v>Rain</v>
      </c>
      <c r="D4787" s="11" t="str">
        <f t="shared" si="593"/>
        <v>Rain</v>
      </c>
      <c r="E4787" s="11" t="str">
        <f t="shared" si="594"/>
        <v>Rain</v>
      </c>
      <c r="F4787" s="11" t="str">
        <f t="shared" si="595"/>
        <v>RAIN</v>
      </c>
      <c r="G4787" s="11" t="str">
        <f t="shared" si="596"/>
        <v>rain</v>
      </c>
      <c r="H4787" s="11" t="str">
        <f>'Raw Data'!H4786</f>
        <v>Weekend</v>
      </c>
      <c r="I4787" s="11" t="str">
        <f t="shared" si="597"/>
        <v>WE</v>
      </c>
      <c r="J4787" s="11" t="str">
        <f t="shared" si="598"/>
        <v>Rain</v>
      </c>
      <c r="K4787" s="11" t="str">
        <f>TEXT('Raw Data'!F4786,"0")</f>
        <v>14</v>
      </c>
      <c r="L4787" s="11">
        <f t="shared" si="599"/>
        <v>14</v>
      </c>
    </row>
    <row r="4788" spans="1:12" x14ac:dyDescent="0.3">
      <c r="A4788" s="9">
        <f>'Raw Data'!A4787</f>
        <v>45368.614583333299</v>
      </c>
      <c r="B4788" s="11" t="str">
        <f>'Raw Data'!O4787</f>
        <v>Snow</v>
      </c>
      <c r="C4788" s="11" t="str">
        <f t="shared" si="592"/>
        <v>Snow</v>
      </c>
      <c r="D4788" s="11" t="str">
        <f t="shared" si="593"/>
        <v>Snow</v>
      </c>
      <c r="E4788" s="11" t="str">
        <f t="shared" si="594"/>
        <v>Snow</v>
      </c>
      <c r="F4788" s="11" t="str">
        <f t="shared" si="595"/>
        <v>SNOW</v>
      </c>
      <c r="G4788" s="11" t="str">
        <f t="shared" si="596"/>
        <v>snow</v>
      </c>
      <c r="H4788" s="11" t="str">
        <f>'Raw Data'!H4787</f>
        <v>Weekend</v>
      </c>
      <c r="I4788" s="11" t="str">
        <f t="shared" si="597"/>
        <v>WE</v>
      </c>
      <c r="J4788" s="11" t="str">
        <f t="shared" si="598"/>
        <v>Snow</v>
      </c>
      <c r="K4788" s="11" t="str">
        <f>TEXT('Raw Data'!F4787,"0")</f>
        <v>14</v>
      </c>
      <c r="L4788" s="11">
        <f t="shared" si="599"/>
        <v>14</v>
      </c>
    </row>
    <row r="4789" spans="1:12" x14ac:dyDescent="0.3">
      <c r="A4789" s="9">
        <f>'Raw Data'!A4788</f>
        <v>45368.618055555598</v>
      </c>
      <c r="B4789" s="11" t="str">
        <f>'Raw Data'!O4788</f>
        <v>Rain</v>
      </c>
      <c r="C4789" s="11" t="str">
        <f t="shared" si="592"/>
        <v>Rain</v>
      </c>
      <c r="D4789" s="11" t="str">
        <f t="shared" si="593"/>
        <v>Rain</v>
      </c>
      <c r="E4789" s="11" t="str">
        <f t="shared" si="594"/>
        <v>Rain</v>
      </c>
      <c r="F4789" s="11" t="str">
        <f t="shared" si="595"/>
        <v>RAIN</v>
      </c>
      <c r="G4789" s="11" t="str">
        <f t="shared" si="596"/>
        <v>rain</v>
      </c>
      <c r="H4789" s="11" t="str">
        <f>'Raw Data'!H4788</f>
        <v>Weekend</v>
      </c>
      <c r="I4789" s="11" t="str">
        <f t="shared" si="597"/>
        <v>WE</v>
      </c>
      <c r="J4789" s="11" t="str">
        <f t="shared" si="598"/>
        <v>Rain</v>
      </c>
      <c r="K4789" s="11" t="str">
        <f>TEXT('Raw Data'!F4788,"0")</f>
        <v>14</v>
      </c>
      <c r="L4789" s="11">
        <f t="shared" si="599"/>
        <v>14</v>
      </c>
    </row>
    <row r="4790" spans="1:12" x14ac:dyDescent="0.3">
      <c r="A4790" s="9">
        <f>'Raw Data'!A4789</f>
        <v>45368.621527777803</v>
      </c>
      <c r="B4790" s="11" t="str">
        <f>'Raw Data'!O4789</f>
        <v>Fog</v>
      </c>
      <c r="C4790" s="11" t="str">
        <f t="shared" si="592"/>
        <v>Fog</v>
      </c>
      <c r="D4790" s="11" t="str">
        <f t="shared" si="593"/>
        <v>Fog</v>
      </c>
      <c r="E4790" s="11" t="str">
        <f t="shared" si="594"/>
        <v>Fog</v>
      </c>
      <c r="F4790" s="11" t="str">
        <f t="shared" si="595"/>
        <v>FOG</v>
      </c>
      <c r="G4790" s="11" t="str">
        <f t="shared" si="596"/>
        <v>fog</v>
      </c>
      <c r="H4790" s="11" t="str">
        <f>'Raw Data'!H4789</f>
        <v>Weekend</v>
      </c>
      <c r="I4790" s="11" t="str">
        <f t="shared" si="597"/>
        <v>WE</v>
      </c>
      <c r="J4790" s="11" t="str">
        <f t="shared" si="598"/>
        <v>Fog</v>
      </c>
      <c r="K4790" s="11" t="str">
        <f>TEXT('Raw Data'!F4789,"0")</f>
        <v>14</v>
      </c>
      <c r="L4790" s="11">
        <f t="shared" si="599"/>
        <v>14</v>
      </c>
    </row>
    <row r="4791" spans="1:12" x14ac:dyDescent="0.3">
      <c r="A4791" s="9">
        <f>'Raw Data'!A4790</f>
        <v>45368.625</v>
      </c>
      <c r="B4791" s="11" t="str">
        <f>'Raw Data'!O4790</f>
        <v>Snow</v>
      </c>
      <c r="C4791" s="11" t="str">
        <f t="shared" si="592"/>
        <v>Snow</v>
      </c>
      <c r="D4791" s="11" t="str">
        <f t="shared" si="593"/>
        <v>Snow</v>
      </c>
      <c r="E4791" s="11" t="str">
        <f t="shared" si="594"/>
        <v>Snow</v>
      </c>
      <c r="F4791" s="11" t="str">
        <f t="shared" si="595"/>
        <v>SNOW</v>
      </c>
      <c r="G4791" s="11" t="str">
        <f t="shared" si="596"/>
        <v>snow</v>
      </c>
      <c r="H4791" s="11" t="str">
        <f>'Raw Data'!H4790</f>
        <v>Weekend</v>
      </c>
      <c r="I4791" s="11" t="str">
        <f t="shared" si="597"/>
        <v>WE</v>
      </c>
      <c r="J4791" s="11" t="str">
        <f t="shared" si="598"/>
        <v>Snow</v>
      </c>
      <c r="K4791" s="11" t="str">
        <f>TEXT('Raw Data'!F4790,"0")</f>
        <v>15</v>
      </c>
      <c r="L4791" s="11">
        <f t="shared" si="599"/>
        <v>15</v>
      </c>
    </row>
    <row r="4792" spans="1:12" x14ac:dyDescent="0.3">
      <c r="A4792" s="9">
        <f>'Raw Data'!A4791</f>
        <v>45368.628472222197</v>
      </c>
      <c r="B4792" s="11" t="str">
        <f>'Raw Data'!O4791</f>
        <v>Rain</v>
      </c>
      <c r="C4792" s="11" t="str">
        <f t="shared" si="592"/>
        <v>Rain</v>
      </c>
      <c r="D4792" s="11" t="str">
        <f t="shared" si="593"/>
        <v>Rain</v>
      </c>
      <c r="E4792" s="11" t="str">
        <f t="shared" si="594"/>
        <v>Rain</v>
      </c>
      <c r="F4792" s="11" t="str">
        <f t="shared" si="595"/>
        <v>RAIN</v>
      </c>
      <c r="G4792" s="11" t="str">
        <f t="shared" si="596"/>
        <v>rain</v>
      </c>
      <c r="H4792" s="11" t="str">
        <f>'Raw Data'!H4791</f>
        <v>Weekend</v>
      </c>
      <c r="I4792" s="11" t="str">
        <f t="shared" si="597"/>
        <v>WE</v>
      </c>
      <c r="J4792" s="11" t="str">
        <f t="shared" si="598"/>
        <v>Rain</v>
      </c>
      <c r="K4792" s="11" t="str">
        <f>TEXT('Raw Data'!F4791,"0")</f>
        <v>15</v>
      </c>
      <c r="L4792" s="11">
        <f t="shared" si="599"/>
        <v>15</v>
      </c>
    </row>
    <row r="4793" spans="1:12" x14ac:dyDescent="0.3">
      <c r="A4793" s="9">
        <f>'Raw Data'!A4792</f>
        <v>45368.631944444503</v>
      </c>
      <c r="B4793" s="11" t="str">
        <f>'Raw Data'!O4792</f>
        <v>Snow</v>
      </c>
      <c r="C4793" s="11" t="str">
        <f t="shared" si="592"/>
        <v>Snow</v>
      </c>
      <c r="D4793" s="11" t="str">
        <f t="shared" si="593"/>
        <v>Snow</v>
      </c>
      <c r="E4793" s="11" t="str">
        <f t="shared" si="594"/>
        <v>Snow</v>
      </c>
      <c r="F4793" s="11" t="str">
        <f t="shared" si="595"/>
        <v>SNOW</v>
      </c>
      <c r="G4793" s="11" t="str">
        <f t="shared" si="596"/>
        <v>snow</v>
      </c>
      <c r="H4793" s="11" t="str">
        <f>'Raw Data'!H4792</f>
        <v>Weekend</v>
      </c>
      <c r="I4793" s="11" t="str">
        <f t="shared" si="597"/>
        <v>WE</v>
      </c>
      <c r="J4793" s="11" t="str">
        <f t="shared" si="598"/>
        <v>Snow</v>
      </c>
      <c r="K4793" s="11" t="str">
        <f>TEXT('Raw Data'!F4792,"0")</f>
        <v>15</v>
      </c>
      <c r="L4793" s="11">
        <f t="shared" si="599"/>
        <v>15</v>
      </c>
    </row>
    <row r="4794" spans="1:12" x14ac:dyDescent="0.3">
      <c r="A4794" s="9">
        <f>'Raw Data'!A4793</f>
        <v>45368.635416666701</v>
      </c>
      <c r="B4794" s="11" t="str">
        <f>'Raw Data'!O4793</f>
        <v>Snow</v>
      </c>
      <c r="C4794" s="11" t="str">
        <f t="shared" si="592"/>
        <v>Snow</v>
      </c>
      <c r="D4794" s="11" t="str">
        <f t="shared" si="593"/>
        <v>Snow</v>
      </c>
      <c r="E4794" s="11" t="str">
        <f t="shared" si="594"/>
        <v>Snow</v>
      </c>
      <c r="F4794" s="11" t="str">
        <f t="shared" si="595"/>
        <v>SNOW</v>
      </c>
      <c r="G4794" s="11" t="str">
        <f t="shared" si="596"/>
        <v>snow</v>
      </c>
      <c r="H4794" s="11" t="str">
        <f>'Raw Data'!H4793</f>
        <v>Weekend</v>
      </c>
      <c r="I4794" s="11" t="str">
        <f t="shared" si="597"/>
        <v>WE</v>
      </c>
      <c r="J4794" s="11" t="str">
        <f t="shared" si="598"/>
        <v>Snow</v>
      </c>
      <c r="K4794" s="11" t="str">
        <f>TEXT('Raw Data'!F4793,"0")</f>
        <v>15</v>
      </c>
      <c r="L4794" s="11">
        <f t="shared" si="599"/>
        <v>15</v>
      </c>
    </row>
    <row r="4795" spans="1:12" x14ac:dyDescent="0.3">
      <c r="A4795" s="9">
        <f>'Raw Data'!A4794</f>
        <v>45368.638888888898</v>
      </c>
      <c r="B4795" s="11" t="str">
        <f>'Raw Data'!O4794</f>
        <v>Clear</v>
      </c>
      <c r="C4795" s="11" t="str">
        <f t="shared" si="592"/>
        <v>Clear</v>
      </c>
      <c r="D4795" s="11" t="str">
        <f t="shared" si="593"/>
        <v>Clear</v>
      </c>
      <c r="E4795" s="11" t="str">
        <f t="shared" si="594"/>
        <v>Clear</v>
      </c>
      <c r="F4795" s="11" t="str">
        <f t="shared" si="595"/>
        <v>CLEAR</v>
      </c>
      <c r="G4795" s="11" t="str">
        <f t="shared" si="596"/>
        <v>clear</v>
      </c>
      <c r="H4795" s="11" t="str">
        <f>'Raw Data'!H4794</f>
        <v>Weekend</v>
      </c>
      <c r="I4795" s="11" t="str">
        <f t="shared" si="597"/>
        <v>WE</v>
      </c>
      <c r="J4795" s="11" t="str">
        <f t="shared" si="598"/>
        <v>Clear</v>
      </c>
      <c r="K4795" s="11" t="str">
        <f>TEXT('Raw Data'!F4794,"0")</f>
        <v>15</v>
      </c>
      <c r="L4795" s="11">
        <f t="shared" si="599"/>
        <v>15</v>
      </c>
    </row>
    <row r="4796" spans="1:12" x14ac:dyDescent="0.3">
      <c r="A4796" s="9">
        <f>'Raw Data'!A4795</f>
        <v>45368.642361111102</v>
      </c>
      <c r="B4796" s="11" t="str">
        <f>'Raw Data'!O4795</f>
        <v>Fog</v>
      </c>
      <c r="C4796" s="11" t="str">
        <f t="shared" si="592"/>
        <v>Fog</v>
      </c>
      <c r="D4796" s="11" t="str">
        <f t="shared" si="593"/>
        <v>Fog</v>
      </c>
      <c r="E4796" s="11" t="str">
        <f t="shared" si="594"/>
        <v>Fog</v>
      </c>
      <c r="F4796" s="11" t="str">
        <f t="shared" si="595"/>
        <v>FOG</v>
      </c>
      <c r="G4796" s="11" t="str">
        <f t="shared" si="596"/>
        <v>fog</v>
      </c>
      <c r="H4796" s="11" t="str">
        <f>'Raw Data'!H4795</f>
        <v>Weekend</v>
      </c>
      <c r="I4796" s="11" t="str">
        <f t="shared" si="597"/>
        <v>WE</v>
      </c>
      <c r="J4796" s="11" t="str">
        <f t="shared" si="598"/>
        <v>Fog</v>
      </c>
      <c r="K4796" s="11" t="str">
        <f>TEXT('Raw Data'!F4795,"0")</f>
        <v>15</v>
      </c>
      <c r="L4796" s="11">
        <f t="shared" si="599"/>
        <v>15</v>
      </c>
    </row>
    <row r="4797" spans="1:12" x14ac:dyDescent="0.3">
      <c r="A4797" s="9">
        <f>'Raw Data'!A4796</f>
        <v>45368.645833333299</v>
      </c>
      <c r="B4797" s="11" t="str">
        <f>'Raw Data'!O4796</f>
        <v>Snow</v>
      </c>
      <c r="C4797" s="11" t="str">
        <f t="shared" si="592"/>
        <v>Snow</v>
      </c>
      <c r="D4797" s="11" t="str">
        <f t="shared" si="593"/>
        <v>Snow</v>
      </c>
      <c r="E4797" s="11" t="str">
        <f t="shared" si="594"/>
        <v>Snow</v>
      </c>
      <c r="F4797" s="11" t="str">
        <f t="shared" si="595"/>
        <v>SNOW</v>
      </c>
      <c r="G4797" s="11" t="str">
        <f t="shared" si="596"/>
        <v>snow</v>
      </c>
      <c r="H4797" s="11" t="str">
        <f>'Raw Data'!H4796</f>
        <v>Weekend</v>
      </c>
      <c r="I4797" s="11" t="str">
        <f t="shared" si="597"/>
        <v>WE</v>
      </c>
      <c r="J4797" s="11" t="str">
        <f t="shared" si="598"/>
        <v>Snow</v>
      </c>
      <c r="K4797" s="11" t="str">
        <f>TEXT('Raw Data'!F4796,"0")</f>
        <v>15</v>
      </c>
      <c r="L4797" s="11">
        <f t="shared" si="599"/>
        <v>15</v>
      </c>
    </row>
    <row r="4798" spans="1:12" x14ac:dyDescent="0.3">
      <c r="A4798" s="9">
        <f>'Raw Data'!A4797</f>
        <v>45368.649305555598</v>
      </c>
      <c r="B4798" s="11" t="str">
        <f>'Raw Data'!O4797</f>
        <v>Snow</v>
      </c>
      <c r="C4798" s="11" t="str">
        <f t="shared" si="592"/>
        <v>Snow</v>
      </c>
      <c r="D4798" s="11" t="str">
        <f t="shared" si="593"/>
        <v>Snow</v>
      </c>
      <c r="E4798" s="11" t="str">
        <f t="shared" si="594"/>
        <v>Snow</v>
      </c>
      <c r="F4798" s="11" t="str">
        <f t="shared" si="595"/>
        <v>SNOW</v>
      </c>
      <c r="G4798" s="11" t="str">
        <f t="shared" si="596"/>
        <v>snow</v>
      </c>
      <c r="H4798" s="11" t="str">
        <f>'Raw Data'!H4797</f>
        <v>Weekend</v>
      </c>
      <c r="I4798" s="11" t="str">
        <f t="shared" si="597"/>
        <v>WE</v>
      </c>
      <c r="J4798" s="11" t="str">
        <f t="shared" si="598"/>
        <v>Snow</v>
      </c>
      <c r="K4798" s="11" t="str">
        <f>TEXT('Raw Data'!F4797,"0")</f>
        <v>15</v>
      </c>
      <c r="L4798" s="11">
        <f t="shared" si="599"/>
        <v>15</v>
      </c>
    </row>
    <row r="4799" spans="1:12" x14ac:dyDescent="0.3">
      <c r="A4799" s="9">
        <f>'Raw Data'!A4798</f>
        <v>45368.652777777803</v>
      </c>
      <c r="B4799" s="11" t="str">
        <f>'Raw Data'!O4798</f>
        <v>Rain</v>
      </c>
      <c r="C4799" s="11" t="str">
        <f t="shared" si="592"/>
        <v>Rain</v>
      </c>
      <c r="D4799" s="11" t="str">
        <f t="shared" si="593"/>
        <v>Rain</v>
      </c>
      <c r="E4799" s="11" t="str">
        <f t="shared" si="594"/>
        <v>Rain</v>
      </c>
      <c r="F4799" s="11" t="str">
        <f t="shared" si="595"/>
        <v>RAIN</v>
      </c>
      <c r="G4799" s="11" t="str">
        <f t="shared" si="596"/>
        <v>rain</v>
      </c>
      <c r="H4799" s="11" t="str">
        <f>'Raw Data'!H4798</f>
        <v>Weekend</v>
      </c>
      <c r="I4799" s="11" t="str">
        <f t="shared" si="597"/>
        <v>WE</v>
      </c>
      <c r="J4799" s="11" t="str">
        <f t="shared" si="598"/>
        <v>Rain</v>
      </c>
      <c r="K4799" s="11" t="str">
        <f>TEXT('Raw Data'!F4798,"0")</f>
        <v>15</v>
      </c>
      <c r="L4799" s="11">
        <f t="shared" si="599"/>
        <v>15</v>
      </c>
    </row>
    <row r="4800" spans="1:12" x14ac:dyDescent="0.3">
      <c r="A4800" s="9">
        <f>'Raw Data'!A4799</f>
        <v>45368.65625</v>
      </c>
      <c r="B4800" s="11" t="str">
        <f>'Raw Data'!O4799</f>
        <v>Snow</v>
      </c>
      <c r="C4800" s="11" t="str">
        <f t="shared" si="592"/>
        <v>Snow</v>
      </c>
      <c r="D4800" s="11" t="str">
        <f t="shared" si="593"/>
        <v>Snow</v>
      </c>
      <c r="E4800" s="11" t="str">
        <f t="shared" si="594"/>
        <v>Snow</v>
      </c>
      <c r="F4800" s="11" t="str">
        <f t="shared" si="595"/>
        <v>SNOW</v>
      </c>
      <c r="G4800" s="11" t="str">
        <f t="shared" si="596"/>
        <v>snow</v>
      </c>
      <c r="H4800" s="11" t="str">
        <f>'Raw Data'!H4799</f>
        <v>Weekend</v>
      </c>
      <c r="I4800" s="11" t="str">
        <f t="shared" si="597"/>
        <v>WE</v>
      </c>
      <c r="J4800" s="11" t="str">
        <f t="shared" si="598"/>
        <v>Snow</v>
      </c>
      <c r="K4800" s="11" t="str">
        <f>TEXT('Raw Data'!F4799,"0")</f>
        <v>15</v>
      </c>
      <c r="L4800" s="11">
        <f t="shared" si="599"/>
        <v>15</v>
      </c>
    </row>
    <row r="4801" spans="1:12" x14ac:dyDescent="0.3">
      <c r="A4801" s="9">
        <f>'Raw Data'!A4800</f>
        <v>45368.659722222197</v>
      </c>
      <c r="B4801" s="11" t="str">
        <f>'Raw Data'!O4800</f>
        <v>Rain</v>
      </c>
      <c r="C4801" s="11" t="str">
        <f t="shared" si="592"/>
        <v>Rain</v>
      </c>
      <c r="D4801" s="11" t="str">
        <f t="shared" si="593"/>
        <v>Rain</v>
      </c>
      <c r="E4801" s="11" t="str">
        <f t="shared" si="594"/>
        <v>Rain</v>
      </c>
      <c r="F4801" s="11" t="str">
        <f t="shared" si="595"/>
        <v>RAIN</v>
      </c>
      <c r="G4801" s="11" t="str">
        <f t="shared" si="596"/>
        <v>rain</v>
      </c>
      <c r="H4801" s="11" t="str">
        <f>'Raw Data'!H4800</f>
        <v>Weekend</v>
      </c>
      <c r="I4801" s="11" t="str">
        <f t="shared" si="597"/>
        <v>WE</v>
      </c>
      <c r="J4801" s="11" t="str">
        <f t="shared" si="598"/>
        <v>Rain</v>
      </c>
      <c r="K4801" s="11" t="str">
        <f>TEXT('Raw Data'!F4800,"0")</f>
        <v>15</v>
      </c>
      <c r="L4801" s="11">
        <f t="shared" si="599"/>
        <v>15</v>
      </c>
    </row>
    <row r="4802" spans="1:12" x14ac:dyDescent="0.3">
      <c r="A4802" s="9">
        <f>'Raw Data'!A4801</f>
        <v>45368.663194444503</v>
      </c>
      <c r="B4802" s="11" t="str">
        <f>'Raw Data'!O4801</f>
        <v>Rain</v>
      </c>
      <c r="C4802" s="11" t="str">
        <f t="shared" si="592"/>
        <v>Rain</v>
      </c>
      <c r="D4802" s="11" t="str">
        <f t="shared" si="593"/>
        <v>Rain</v>
      </c>
      <c r="E4802" s="11" t="str">
        <f t="shared" si="594"/>
        <v>Rain</v>
      </c>
      <c r="F4802" s="11" t="str">
        <f t="shared" si="595"/>
        <v>RAIN</v>
      </c>
      <c r="G4802" s="11" t="str">
        <f t="shared" si="596"/>
        <v>rain</v>
      </c>
      <c r="H4802" s="11" t="str">
        <f>'Raw Data'!H4801</f>
        <v>Weekend</v>
      </c>
      <c r="I4802" s="11" t="str">
        <f t="shared" si="597"/>
        <v>WE</v>
      </c>
      <c r="J4802" s="11" t="str">
        <f t="shared" si="598"/>
        <v>Rain</v>
      </c>
      <c r="K4802" s="11" t="str">
        <f>TEXT('Raw Data'!F4801,"0")</f>
        <v>15</v>
      </c>
      <c r="L4802" s="11">
        <f t="shared" si="599"/>
        <v>15</v>
      </c>
    </row>
    <row r="4803" spans="1:12" x14ac:dyDescent="0.3">
      <c r="A4803" s="9">
        <f>'Raw Data'!A4802</f>
        <v>45368.666666666701</v>
      </c>
      <c r="B4803" s="11" t="str">
        <f>'Raw Data'!O4802</f>
        <v>Rain</v>
      </c>
      <c r="C4803" s="11" t="str">
        <f t="shared" ref="C4803:C4866" si="600">TRIM(B4803)</f>
        <v>Rain</v>
      </c>
      <c r="D4803" s="11" t="str">
        <f t="shared" ref="D4803:D4866" si="601">CLEAN(C4803)</f>
        <v>Rain</v>
      </c>
      <c r="E4803" s="11" t="str">
        <f t="shared" ref="E4803:E4866" si="602">PROPER(D4803)</f>
        <v>Rain</v>
      </c>
      <c r="F4803" s="11" t="str">
        <f t="shared" ref="F4803:F4866" si="603">UPPER(B4803)</f>
        <v>RAIN</v>
      </c>
      <c r="G4803" s="11" t="str">
        <f t="shared" ref="G4803:G4866" si="604">LOWER(B4803)</f>
        <v>rain</v>
      </c>
      <c r="H4803" s="11" t="str">
        <f>'Raw Data'!H4802</f>
        <v>Weekend</v>
      </c>
      <c r="I4803" s="11" t="str">
        <f t="shared" ref="I4803:I4866" si="605">SUBSTITUTE(SUBSTITUTE(H4803,"Weekday","WD"),"Weekend","WE")</f>
        <v>WE</v>
      </c>
      <c r="J4803" s="11" t="str">
        <f t="shared" ref="J4803:J4866" si="606">PROPER(TRIM(CLEAN(B4803)))</f>
        <v>Rain</v>
      </c>
      <c r="K4803" s="11" t="str">
        <f>TEXT('Raw Data'!F4802,"0")</f>
        <v>16</v>
      </c>
      <c r="L4803" s="11">
        <f t="shared" ref="L4803:L4866" si="607">VALUE(K4803)</f>
        <v>16</v>
      </c>
    </row>
    <row r="4804" spans="1:12" x14ac:dyDescent="0.3">
      <c r="A4804" s="9">
        <f>'Raw Data'!A4803</f>
        <v>45368.670138888898</v>
      </c>
      <c r="B4804" s="11" t="str">
        <f>'Raw Data'!O4803</f>
        <v>Fog</v>
      </c>
      <c r="C4804" s="11" t="str">
        <f t="shared" si="600"/>
        <v>Fog</v>
      </c>
      <c r="D4804" s="11" t="str">
        <f t="shared" si="601"/>
        <v>Fog</v>
      </c>
      <c r="E4804" s="11" t="str">
        <f t="shared" si="602"/>
        <v>Fog</v>
      </c>
      <c r="F4804" s="11" t="str">
        <f t="shared" si="603"/>
        <v>FOG</v>
      </c>
      <c r="G4804" s="11" t="str">
        <f t="shared" si="604"/>
        <v>fog</v>
      </c>
      <c r="H4804" s="11" t="str">
        <f>'Raw Data'!H4803</f>
        <v>Weekend</v>
      </c>
      <c r="I4804" s="11" t="str">
        <f t="shared" si="605"/>
        <v>WE</v>
      </c>
      <c r="J4804" s="11" t="str">
        <f t="shared" si="606"/>
        <v>Fog</v>
      </c>
      <c r="K4804" s="11" t="str">
        <f>TEXT('Raw Data'!F4803,"0")</f>
        <v>16</v>
      </c>
      <c r="L4804" s="11">
        <f t="shared" si="607"/>
        <v>16</v>
      </c>
    </row>
    <row r="4805" spans="1:12" x14ac:dyDescent="0.3">
      <c r="A4805" s="9">
        <f>'Raw Data'!A4804</f>
        <v>45368.673611111102</v>
      </c>
      <c r="B4805" s="11" t="str">
        <f>'Raw Data'!O4804</f>
        <v>Clear</v>
      </c>
      <c r="C4805" s="11" t="str">
        <f t="shared" si="600"/>
        <v>Clear</v>
      </c>
      <c r="D4805" s="11" t="str">
        <f t="shared" si="601"/>
        <v>Clear</v>
      </c>
      <c r="E4805" s="11" t="str">
        <f t="shared" si="602"/>
        <v>Clear</v>
      </c>
      <c r="F4805" s="11" t="str">
        <f t="shared" si="603"/>
        <v>CLEAR</v>
      </c>
      <c r="G4805" s="11" t="str">
        <f t="shared" si="604"/>
        <v>clear</v>
      </c>
      <c r="H4805" s="11" t="str">
        <f>'Raw Data'!H4804</f>
        <v>Weekend</v>
      </c>
      <c r="I4805" s="11" t="str">
        <f t="shared" si="605"/>
        <v>WE</v>
      </c>
      <c r="J4805" s="11" t="str">
        <f t="shared" si="606"/>
        <v>Clear</v>
      </c>
      <c r="K4805" s="11" t="str">
        <f>TEXT('Raw Data'!F4804,"0")</f>
        <v>16</v>
      </c>
      <c r="L4805" s="11">
        <f t="shared" si="607"/>
        <v>16</v>
      </c>
    </row>
    <row r="4806" spans="1:12" x14ac:dyDescent="0.3">
      <c r="A4806" s="9">
        <f>'Raw Data'!A4805</f>
        <v>45368.677083333299</v>
      </c>
      <c r="B4806" s="11" t="str">
        <f>'Raw Data'!O4805</f>
        <v>Rain</v>
      </c>
      <c r="C4806" s="11" t="str">
        <f t="shared" si="600"/>
        <v>Rain</v>
      </c>
      <c r="D4806" s="11" t="str">
        <f t="shared" si="601"/>
        <v>Rain</v>
      </c>
      <c r="E4806" s="11" t="str">
        <f t="shared" si="602"/>
        <v>Rain</v>
      </c>
      <c r="F4806" s="11" t="str">
        <f t="shared" si="603"/>
        <v>RAIN</v>
      </c>
      <c r="G4806" s="11" t="str">
        <f t="shared" si="604"/>
        <v>rain</v>
      </c>
      <c r="H4806" s="11" t="str">
        <f>'Raw Data'!H4805</f>
        <v>Weekend</v>
      </c>
      <c r="I4806" s="11" t="str">
        <f t="shared" si="605"/>
        <v>WE</v>
      </c>
      <c r="J4806" s="11" t="str">
        <f t="shared" si="606"/>
        <v>Rain</v>
      </c>
      <c r="K4806" s="11" t="str">
        <f>TEXT('Raw Data'!F4805,"0")</f>
        <v>16</v>
      </c>
      <c r="L4806" s="11">
        <f t="shared" si="607"/>
        <v>16</v>
      </c>
    </row>
    <row r="4807" spans="1:12" x14ac:dyDescent="0.3">
      <c r="A4807" s="9">
        <f>'Raw Data'!A4806</f>
        <v>45368.680555555598</v>
      </c>
      <c r="B4807" s="11" t="str">
        <f>'Raw Data'!O4806</f>
        <v>Snow</v>
      </c>
      <c r="C4807" s="11" t="str">
        <f t="shared" si="600"/>
        <v>Snow</v>
      </c>
      <c r="D4807" s="11" t="str">
        <f t="shared" si="601"/>
        <v>Snow</v>
      </c>
      <c r="E4807" s="11" t="str">
        <f t="shared" si="602"/>
        <v>Snow</v>
      </c>
      <c r="F4807" s="11" t="str">
        <f t="shared" si="603"/>
        <v>SNOW</v>
      </c>
      <c r="G4807" s="11" t="str">
        <f t="shared" si="604"/>
        <v>snow</v>
      </c>
      <c r="H4807" s="11" t="str">
        <f>'Raw Data'!H4806</f>
        <v>Weekend</v>
      </c>
      <c r="I4807" s="11" t="str">
        <f t="shared" si="605"/>
        <v>WE</v>
      </c>
      <c r="J4807" s="11" t="str">
        <f t="shared" si="606"/>
        <v>Snow</v>
      </c>
      <c r="K4807" s="11" t="str">
        <f>TEXT('Raw Data'!F4806,"0")</f>
        <v>16</v>
      </c>
      <c r="L4807" s="11">
        <f t="shared" si="607"/>
        <v>16</v>
      </c>
    </row>
    <row r="4808" spans="1:12" x14ac:dyDescent="0.3">
      <c r="A4808" s="9">
        <f>'Raw Data'!A4807</f>
        <v>45368.684027777803</v>
      </c>
      <c r="B4808" s="11" t="str">
        <f>'Raw Data'!O4807</f>
        <v>Clear</v>
      </c>
      <c r="C4808" s="11" t="str">
        <f t="shared" si="600"/>
        <v>Clear</v>
      </c>
      <c r="D4808" s="11" t="str">
        <f t="shared" si="601"/>
        <v>Clear</v>
      </c>
      <c r="E4808" s="11" t="str">
        <f t="shared" si="602"/>
        <v>Clear</v>
      </c>
      <c r="F4808" s="11" t="str">
        <f t="shared" si="603"/>
        <v>CLEAR</v>
      </c>
      <c r="G4808" s="11" t="str">
        <f t="shared" si="604"/>
        <v>clear</v>
      </c>
      <c r="H4808" s="11" t="str">
        <f>'Raw Data'!H4807</f>
        <v>Weekend</v>
      </c>
      <c r="I4808" s="11" t="str">
        <f t="shared" si="605"/>
        <v>WE</v>
      </c>
      <c r="J4808" s="11" t="str">
        <f t="shared" si="606"/>
        <v>Clear</v>
      </c>
      <c r="K4808" s="11" t="str">
        <f>TEXT('Raw Data'!F4807,"0")</f>
        <v>16</v>
      </c>
      <c r="L4808" s="11">
        <f t="shared" si="607"/>
        <v>16</v>
      </c>
    </row>
    <row r="4809" spans="1:12" x14ac:dyDescent="0.3">
      <c r="A4809" s="9">
        <f>'Raw Data'!A4808</f>
        <v>45368.6875</v>
      </c>
      <c r="B4809" s="11" t="str">
        <f>'Raw Data'!O4808</f>
        <v>Fog</v>
      </c>
      <c r="C4809" s="11" t="str">
        <f t="shared" si="600"/>
        <v>Fog</v>
      </c>
      <c r="D4809" s="11" t="str">
        <f t="shared" si="601"/>
        <v>Fog</v>
      </c>
      <c r="E4809" s="11" t="str">
        <f t="shared" si="602"/>
        <v>Fog</v>
      </c>
      <c r="F4809" s="11" t="str">
        <f t="shared" si="603"/>
        <v>FOG</v>
      </c>
      <c r="G4809" s="11" t="str">
        <f t="shared" si="604"/>
        <v>fog</v>
      </c>
      <c r="H4809" s="11" t="str">
        <f>'Raw Data'!H4808</f>
        <v>Weekend</v>
      </c>
      <c r="I4809" s="11" t="str">
        <f t="shared" si="605"/>
        <v>WE</v>
      </c>
      <c r="J4809" s="11" t="str">
        <f t="shared" si="606"/>
        <v>Fog</v>
      </c>
      <c r="K4809" s="11" t="str">
        <f>TEXT('Raw Data'!F4808,"0")</f>
        <v>16</v>
      </c>
      <c r="L4809" s="11">
        <f t="shared" si="607"/>
        <v>16</v>
      </c>
    </row>
    <row r="4810" spans="1:12" x14ac:dyDescent="0.3">
      <c r="A4810" s="9">
        <f>'Raw Data'!A4809</f>
        <v>45368.690972222197</v>
      </c>
      <c r="B4810" s="11" t="str">
        <f>'Raw Data'!O4809</f>
        <v>Rain</v>
      </c>
      <c r="C4810" s="11" t="str">
        <f t="shared" si="600"/>
        <v>Rain</v>
      </c>
      <c r="D4810" s="11" t="str">
        <f t="shared" si="601"/>
        <v>Rain</v>
      </c>
      <c r="E4810" s="11" t="str">
        <f t="shared" si="602"/>
        <v>Rain</v>
      </c>
      <c r="F4810" s="11" t="str">
        <f t="shared" si="603"/>
        <v>RAIN</v>
      </c>
      <c r="G4810" s="11" t="str">
        <f t="shared" si="604"/>
        <v>rain</v>
      </c>
      <c r="H4810" s="11" t="str">
        <f>'Raw Data'!H4809</f>
        <v>Weekend</v>
      </c>
      <c r="I4810" s="11" t="str">
        <f t="shared" si="605"/>
        <v>WE</v>
      </c>
      <c r="J4810" s="11" t="str">
        <f t="shared" si="606"/>
        <v>Rain</v>
      </c>
      <c r="K4810" s="11" t="str">
        <f>TEXT('Raw Data'!F4809,"0")</f>
        <v>16</v>
      </c>
      <c r="L4810" s="11">
        <f t="shared" si="607"/>
        <v>16</v>
      </c>
    </row>
    <row r="4811" spans="1:12" x14ac:dyDescent="0.3">
      <c r="A4811" s="9">
        <f>'Raw Data'!A4810</f>
        <v>45368.694444444503</v>
      </c>
      <c r="B4811" s="11" t="str">
        <f>'Raw Data'!O4810</f>
        <v>Snow</v>
      </c>
      <c r="C4811" s="11" t="str">
        <f t="shared" si="600"/>
        <v>Snow</v>
      </c>
      <c r="D4811" s="11" t="str">
        <f t="shared" si="601"/>
        <v>Snow</v>
      </c>
      <c r="E4811" s="11" t="str">
        <f t="shared" si="602"/>
        <v>Snow</v>
      </c>
      <c r="F4811" s="11" t="str">
        <f t="shared" si="603"/>
        <v>SNOW</v>
      </c>
      <c r="G4811" s="11" t="str">
        <f t="shared" si="604"/>
        <v>snow</v>
      </c>
      <c r="H4811" s="11" t="str">
        <f>'Raw Data'!H4810</f>
        <v>Weekend</v>
      </c>
      <c r="I4811" s="11" t="str">
        <f t="shared" si="605"/>
        <v>WE</v>
      </c>
      <c r="J4811" s="11" t="str">
        <f t="shared" si="606"/>
        <v>Snow</v>
      </c>
      <c r="K4811" s="11" t="str">
        <f>TEXT('Raw Data'!F4810,"0")</f>
        <v>16</v>
      </c>
      <c r="L4811" s="11">
        <f t="shared" si="607"/>
        <v>16</v>
      </c>
    </row>
    <row r="4812" spans="1:12" x14ac:dyDescent="0.3">
      <c r="A4812" s="9">
        <f>'Raw Data'!A4811</f>
        <v>45368.697916666701</v>
      </c>
      <c r="B4812" s="11" t="str">
        <f>'Raw Data'!O4811</f>
        <v>Fog</v>
      </c>
      <c r="C4812" s="11" t="str">
        <f t="shared" si="600"/>
        <v>Fog</v>
      </c>
      <c r="D4812" s="11" t="str">
        <f t="shared" si="601"/>
        <v>Fog</v>
      </c>
      <c r="E4812" s="11" t="str">
        <f t="shared" si="602"/>
        <v>Fog</v>
      </c>
      <c r="F4812" s="11" t="str">
        <f t="shared" si="603"/>
        <v>FOG</v>
      </c>
      <c r="G4812" s="11" t="str">
        <f t="shared" si="604"/>
        <v>fog</v>
      </c>
      <c r="H4812" s="11" t="str">
        <f>'Raw Data'!H4811</f>
        <v>Weekend</v>
      </c>
      <c r="I4812" s="11" t="str">
        <f t="shared" si="605"/>
        <v>WE</v>
      </c>
      <c r="J4812" s="11" t="str">
        <f t="shared" si="606"/>
        <v>Fog</v>
      </c>
      <c r="K4812" s="11" t="str">
        <f>TEXT('Raw Data'!F4811,"0")</f>
        <v>16</v>
      </c>
      <c r="L4812" s="11">
        <f t="shared" si="607"/>
        <v>16</v>
      </c>
    </row>
    <row r="4813" spans="1:12" x14ac:dyDescent="0.3">
      <c r="A4813" s="9">
        <f>'Raw Data'!A4812</f>
        <v>45368.701388888898</v>
      </c>
      <c r="B4813" s="11" t="str">
        <f>'Raw Data'!O4812</f>
        <v>Fog</v>
      </c>
      <c r="C4813" s="11" t="str">
        <f t="shared" si="600"/>
        <v>Fog</v>
      </c>
      <c r="D4813" s="11" t="str">
        <f t="shared" si="601"/>
        <v>Fog</v>
      </c>
      <c r="E4813" s="11" t="str">
        <f t="shared" si="602"/>
        <v>Fog</v>
      </c>
      <c r="F4813" s="11" t="str">
        <f t="shared" si="603"/>
        <v>FOG</v>
      </c>
      <c r="G4813" s="11" t="str">
        <f t="shared" si="604"/>
        <v>fog</v>
      </c>
      <c r="H4813" s="11" t="str">
        <f>'Raw Data'!H4812</f>
        <v>Weekend</v>
      </c>
      <c r="I4813" s="11" t="str">
        <f t="shared" si="605"/>
        <v>WE</v>
      </c>
      <c r="J4813" s="11" t="str">
        <f t="shared" si="606"/>
        <v>Fog</v>
      </c>
      <c r="K4813" s="11" t="str">
        <f>TEXT('Raw Data'!F4812,"0")</f>
        <v>16</v>
      </c>
      <c r="L4813" s="11">
        <f t="shared" si="607"/>
        <v>16</v>
      </c>
    </row>
    <row r="4814" spans="1:12" x14ac:dyDescent="0.3">
      <c r="A4814" s="9">
        <f>'Raw Data'!A4813</f>
        <v>45368.704861111102</v>
      </c>
      <c r="B4814" s="11" t="str">
        <f>'Raw Data'!O4813</f>
        <v>Clear</v>
      </c>
      <c r="C4814" s="11" t="str">
        <f t="shared" si="600"/>
        <v>Clear</v>
      </c>
      <c r="D4814" s="11" t="str">
        <f t="shared" si="601"/>
        <v>Clear</v>
      </c>
      <c r="E4814" s="11" t="str">
        <f t="shared" si="602"/>
        <v>Clear</v>
      </c>
      <c r="F4814" s="11" t="str">
        <f t="shared" si="603"/>
        <v>CLEAR</v>
      </c>
      <c r="G4814" s="11" t="str">
        <f t="shared" si="604"/>
        <v>clear</v>
      </c>
      <c r="H4814" s="11" t="str">
        <f>'Raw Data'!H4813</f>
        <v>Weekend</v>
      </c>
      <c r="I4814" s="11" t="str">
        <f t="shared" si="605"/>
        <v>WE</v>
      </c>
      <c r="J4814" s="11" t="str">
        <f t="shared" si="606"/>
        <v>Clear</v>
      </c>
      <c r="K4814" s="11" t="str">
        <f>TEXT('Raw Data'!F4813,"0")</f>
        <v>16</v>
      </c>
      <c r="L4814" s="11">
        <f t="shared" si="607"/>
        <v>16</v>
      </c>
    </row>
    <row r="4815" spans="1:12" x14ac:dyDescent="0.3">
      <c r="A4815" s="9">
        <f>'Raw Data'!A4814</f>
        <v>45368.708333333299</v>
      </c>
      <c r="B4815" s="11" t="str">
        <f>'Raw Data'!O4814</f>
        <v>Fog</v>
      </c>
      <c r="C4815" s="11" t="str">
        <f t="shared" si="600"/>
        <v>Fog</v>
      </c>
      <c r="D4815" s="11" t="str">
        <f t="shared" si="601"/>
        <v>Fog</v>
      </c>
      <c r="E4815" s="11" t="str">
        <f t="shared" si="602"/>
        <v>Fog</v>
      </c>
      <c r="F4815" s="11" t="str">
        <f t="shared" si="603"/>
        <v>FOG</v>
      </c>
      <c r="G4815" s="11" t="str">
        <f t="shared" si="604"/>
        <v>fog</v>
      </c>
      <c r="H4815" s="11" t="str">
        <f>'Raw Data'!H4814</f>
        <v>Weekend</v>
      </c>
      <c r="I4815" s="11" t="str">
        <f t="shared" si="605"/>
        <v>WE</v>
      </c>
      <c r="J4815" s="11" t="str">
        <f t="shared" si="606"/>
        <v>Fog</v>
      </c>
      <c r="K4815" s="11" t="str">
        <f>TEXT('Raw Data'!F4814,"0")</f>
        <v>17</v>
      </c>
      <c r="L4815" s="11">
        <f t="shared" si="607"/>
        <v>17</v>
      </c>
    </row>
    <row r="4816" spans="1:12" x14ac:dyDescent="0.3">
      <c r="A4816" s="9">
        <f>'Raw Data'!A4815</f>
        <v>45368.711805555598</v>
      </c>
      <c r="B4816" s="11" t="str">
        <f>'Raw Data'!O4815</f>
        <v>Clear</v>
      </c>
      <c r="C4816" s="11" t="str">
        <f t="shared" si="600"/>
        <v>Clear</v>
      </c>
      <c r="D4816" s="11" t="str">
        <f t="shared" si="601"/>
        <v>Clear</v>
      </c>
      <c r="E4816" s="11" t="str">
        <f t="shared" si="602"/>
        <v>Clear</v>
      </c>
      <c r="F4816" s="11" t="str">
        <f t="shared" si="603"/>
        <v>CLEAR</v>
      </c>
      <c r="G4816" s="11" t="str">
        <f t="shared" si="604"/>
        <v>clear</v>
      </c>
      <c r="H4816" s="11" t="str">
        <f>'Raw Data'!H4815</f>
        <v>Weekend</v>
      </c>
      <c r="I4816" s="11" t="str">
        <f t="shared" si="605"/>
        <v>WE</v>
      </c>
      <c r="J4816" s="11" t="str">
        <f t="shared" si="606"/>
        <v>Clear</v>
      </c>
      <c r="K4816" s="11" t="str">
        <f>TEXT('Raw Data'!F4815,"0")</f>
        <v>17</v>
      </c>
      <c r="L4816" s="11">
        <f t="shared" si="607"/>
        <v>17</v>
      </c>
    </row>
    <row r="4817" spans="1:12" x14ac:dyDescent="0.3">
      <c r="A4817" s="9">
        <f>'Raw Data'!A4816</f>
        <v>45368.715277777803</v>
      </c>
      <c r="B4817" s="11" t="str">
        <f>'Raw Data'!O4816</f>
        <v>Snow</v>
      </c>
      <c r="C4817" s="11" t="str">
        <f t="shared" si="600"/>
        <v>Snow</v>
      </c>
      <c r="D4817" s="11" t="str">
        <f t="shared" si="601"/>
        <v>Snow</v>
      </c>
      <c r="E4817" s="11" t="str">
        <f t="shared" si="602"/>
        <v>Snow</v>
      </c>
      <c r="F4817" s="11" t="str">
        <f t="shared" si="603"/>
        <v>SNOW</v>
      </c>
      <c r="G4817" s="11" t="str">
        <f t="shared" si="604"/>
        <v>snow</v>
      </c>
      <c r="H4817" s="11" t="str">
        <f>'Raw Data'!H4816</f>
        <v>Weekend</v>
      </c>
      <c r="I4817" s="11" t="str">
        <f t="shared" si="605"/>
        <v>WE</v>
      </c>
      <c r="J4817" s="11" t="str">
        <f t="shared" si="606"/>
        <v>Snow</v>
      </c>
      <c r="K4817" s="11" t="str">
        <f>TEXT('Raw Data'!F4816,"0")</f>
        <v>17</v>
      </c>
      <c r="L4817" s="11">
        <f t="shared" si="607"/>
        <v>17</v>
      </c>
    </row>
    <row r="4818" spans="1:12" x14ac:dyDescent="0.3">
      <c r="A4818" s="9">
        <f>'Raw Data'!A4817</f>
        <v>45368.71875</v>
      </c>
      <c r="B4818" s="11" t="str">
        <f>'Raw Data'!O4817</f>
        <v>Rain</v>
      </c>
      <c r="C4818" s="11" t="str">
        <f t="shared" si="600"/>
        <v>Rain</v>
      </c>
      <c r="D4818" s="11" t="str">
        <f t="shared" si="601"/>
        <v>Rain</v>
      </c>
      <c r="E4818" s="11" t="str">
        <f t="shared" si="602"/>
        <v>Rain</v>
      </c>
      <c r="F4818" s="11" t="str">
        <f t="shared" si="603"/>
        <v>RAIN</v>
      </c>
      <c r="G4818" s="11" t="str">
        <f t="shared" si="604"/>
        <v>rain</v>
      </c>
      <c r="H4818" s="11" t="str">
        <f>'Raw Data'!H4817</f>
        <v>Weekend</v>
      </c>
      <c r="I4818" s="11" t="str">
        <f t="shared" si="605"/>
        <v>WE</v>
      </c>
      <c r="J4818" s="11" t="str">
        <f t="shared" si="606"/>
        <v>Rain</v>
      </c>
      <c r="K4818" s="11" t="str">
        <f>TEXT('Raw Data'!F4817,"0")</f>
        <v>17</v>
      </c>
      <c r="L4818" s="11">
        <f t="shared" si="607"/>
        <v>17</v>
      </c>
    </row>
    <row r="4819" spans="1:12" x14ac:dyDescent="0.3">
      <c r="A4819" s="9">
        <f>'Raw Data'!A4818</f>
        <v>45368.722222222197</v>
      </c>
      <c r="B4819" s="11" t="str">
        <f>'Raw Data'!O4818</f>
        <v>Rain</v>
      </c>
      <c r="C4819" s="11" t="str">
        <f t="shared" si="600"/>
        <v>Rain</v>
      </c>
      <c r="D4819" s="11" t="str">
        <f t="shared" si="601"/>
        <v>Rain</v>
      </c>
      <c r="E4819" s="11" t="str">
        <f t="shared" si="602"/>
        <v>Rain</v>
      </c>
      <c r="F4819" s="11" t="str">
        <f t="shared" si="603"/>
        <v>RAIN</v>
      </c>
      <c r="G4819" s="11" t="str">
        <f t="shared" si="604"/>
        <v>rain</v>
      </c>
      <c r="H4819" s="11" t="str">
        <f>'Raw Data'!H4818</f>
        <v>Weekend</v>
      </c>
      <c r="I4819" s="11" t="str">
        <f t="shared" si="605"/>
        <v>WE</v>
      </c>
      <c r="J4819" s="11" t="str">
        <f t="shared" si="606"/>
        <v>Rain</v>
      </c>
      <c r="K4819" s="11" t="str">
        <f>TEXT('Raw Data'!F4818,"0")</f>
        <v>17</v>
      </c>
      <c r="L4819" s="11">
        <f t="shared" si="607"/>
        <v>17</v>
      </c>
    </row>
    <row r="4820" spans="1:12" x14ac:dyDescent="0.3">
      <c r="A4820" s="9">
        <f>'Raw Data'!A4819</f>
        <v>45368.725694444503</v>
      </c>
      <c r="B4820" s="11" t="str">
        <f>'Raw Data'!O4819</f>
        <v>Snow</v>
      </c>
      <c r="C4820" s="11" t="str">
        <f t="shared" si="600"/>
        <v>Snow</v>
      </c>
      <c r="D4820" s="11" t="str">
        <f t="shared" si="601"/>
        <v>Snow</v>
      </c>
      <c r="E4820" s="11" t="str">
        <f t="shared" si="602"/>
        <v>Snow</v>
      </c>
      <c r="F4820" s="11" t="str">
        <f t="shared" si="603"/>
        <v>SNOW</v>
      </c>
      <c r="G4820" s="11" t="str">
        <f t="shared" si="604"/>
        <v>snow</v>
      </c>
      <c r="H4820" s="11" t="str">
        <f>'Raw Data'!H4819</f>
        <v>Weekend</v>
      </c>
      <c r="I4820" s="11" t="str">
        <f t="shared" si="605"/>
        <v>WE</v>
      </c>
      <c r="J4820" s="11" t="str">
        <f t="shared" si="606"/>
        <v>Snow</v>
      </c>
      <c r="K4820" s="11" t="str">
        <f>TEXT('Raw Data'!F4819,"0")</f>
        <v>17</v>
      </c>
      <c r="L4820" s="11">
        <f t="shared" si="607"/>
        <v>17</v>
      </c>
    </row>
    <row r="4821" spans="1:12" x14ac:dyDescent="0.3">
      <c r="A4821" s="9">
        <f>'Raw Data'!A4820</f>
        <v>45368.729166666701</v>
      </c>
      <c r="B4821" s="11" t="str">
        <f>'Raw Data'!O4820</f>
        <v>Fog</v>
      </c>
      <c r="C4821" s="11" t="str">
        <f t="shared" si="600"/>
        <v>Fog</v>
      </c>
      <c r="D4821" s="11" t="str">
        <f t="shared" si="601"/>
        <v>Fog</v>
      </c>
      <c r="E4821" s="11" t="str">
        <f t="shared" si="602"/>
        <v>Fog</v>
      </c>
      <c r="F4821" s="11" t="str">
        <f t="shared" si="603"/>
        <v>FOG</v>
      </c>
      <c r="G4821" s="11" t="str">
        <f t="shared" si="604"/>
        <v>fog</v>
      </c>
      <c r="H4821" s="11" t="str">
        <f>'Raw Data'!H4820</f>
        <v>Weekend</v>
      </c>
      <c r="I4821" s="11" t="str">
        <f t="shared" si="605"/>
        <v>WE</v>
      </c>
      <c r="J4821" s="11" t="str">
        <f t="shared" si="606"/>
        <v>Fog</v>
      </c>
      <c r="K4821" s="11" t="str">
        <f>TEXT('Raw Data'!F4820,"0")</f>
        <v>17</v>
      </c>
      <c r="L4821" s="11">
        <f t="shared" si="607"/>
        <v>17</v>
      </c>
    </row>
    <row r="4822" spans="1:12" x14ac:dyDescent="0.3">
      <c r="A4822" s="9">
        <f>'Raw Data'!A4821</f>
        <v>45368.732638888898</v>
      </c>
      <c r="B4822" s="11" t="str">
        <f>'Raw Data'!O4821</f>
        <v>Clear</v>
      </c>
      <c r="C4822" s="11" t="str">
        <f t="shared" si="600"/>
        <v>Clear</v>
      </c>
      <c r="D4822" s="11" t="str">
        <f t="shared" si="601"/>
        <v>Clear</v>
      </c>
      <c r="E4822" s="11" t="str">
        <f t="shared" si="602"/>
        <v>Clear</v>
      </c>
      <c r="F4822" s="11" t="str">
        <f t="shared" si="603"/>
        <v>CLEAR</v>
      </c>
      <c r="G4822" s="11" t="str">
        <f t="shared" si="604"/>
        <v>clear</v>
      </c>
      <c r="H4822" s="11" t="str">
        <f>'Raw Data'!H4821</f>
        <v>Weekend</v>
      </c>
      <c r="I4822" s="11" t="str">
        <f t="shared" si="605"/>
        <v>WE</v>
      </c>
      <c r="J4822" s="11" t="str">
        <f t="shared" si="606"/>
        <v>Clear</v>
      </c>
      <c r="K4822" s="11" t="str">
        <f>TEXT('Raw Data'!F4821,"0")</f>
        <v>17</v>
      </c>
      <c r="L4822" s="11">
        <f t="shared" si="607"/>
        <v>17</v>
      </c>
    </row>
    <row r="4823" spans="1:12" x14ac:dyDescent="0.3">
      <c r="A4823" s="9">
        <f>'Raw Data'!A4822</f>
        <v>45368.736111111102</v>
      </c>
      <c r="B4823" s="11" t="str">
        <f>'Raw Data'!O4822</f>
        <v>Snow</v>
      </c>
      <c r="C4823" s="11" t="str">
        <f t="shared" si="600"/>
        <v>Snow</v>
      </c>
      <c r="D4823" s="11" t="str">
        <f t="shared" si="601"/>
        <v>Snow</v>
      </c>
      <c r="E4823" s="11" t="str">
        <f t="shared" si="602"/>
        <v>Snow</v>
      </c>
      <c r="F4823" s="11" t="str">
        <f t="shared" si="603"/>
        <v>SNOW</v>
      </c>
      <c r="G4823" s="11" t="str">
        <f t="shared" si="604"/>
        <v>snow</v>
      </c>
      <c r="H4823" s="11" t="str">
        <f>'Raw Data'!H4822</f>
        <v>Weekend</v>
      </c>
      <c r="I4823" s="11" t="str">
        <f t="shared" si="605"/>
        <v>WE</v>
      </c>
      <c r="J4823" s="11" t="str">
        <f t="shared" si="606"/>
        <v>Snow</v>
      </c>
      <c r="K4823" s="11" t="str">
        <f>TEXT('Raw Data'!F4822,"0")</f>
        <v>17</v>
      </c>
      <c r="L4823" s="11">
        <f t="shared" si="607"/>
        <v>17</v>
      </c>
    </row>
    <row r="4824" spans="1:12" x14ac:dyDescent="0.3">
      <c r="A4824" s="9">
        <f>'Raw Data'!A4823</f>
        <v>45368.739583333299</v>
      </c>
      <c r="B4824" s="11" t="str">
        <f>'Raw Data'!O4823</f>
        <v>Snow</v>
      </c>
      <c r="C4824" s="11" t="str">
        <f t="shared" si="600"/>
        <v>Snow</v>
      </c>
      <c r="D4824" s="11" t="str">
        <f t="shared" si="601"/>
        <v>Snow</v>
      </c>
      <c r="E4824" s="11" t="str">
        <f t="shared" si="602"/>
        <v>Snow</v>
      </c>
      <c r="F4824" s="11" t="str">
        <f t="shared" si="603"/>
        <v>SNOW</v>
      </c>
      <c r="G4824" s="11" t="str">
        <f t="shared" si="604"/>
        <v>snow</v>
      </c>
      <c r="H4824" s="11" t="str">
        <f>'Raw Data'!H4823</f>
        <v>Weekend</v>
      </c>
      <c r="I4824" s="11" t="str">
        <f t="shared" si="605"/>
        <v>WE</v>
      </c>
      <c r="J4824" s="11" t="str">
        <f t="shared" si="606"/>
        <v>Snow</v>
      </c>
      <c r="K4824" s="11" t="str">
        <f>TEXT('Raw Data'!F4823,"0")</f>
        <v>17</v>
      </c>
      <c r="L4824" s="11">
        <f t="shared" si="607"/>
        <v>17</v>
      </c>
    </row>
    <row r="4825" spans="1:12" x14ac:dyDescent="0.3">
      <c r="A4825" s="9">
        <f>'Raw Data'!A4824</f>
        <v>45368.743055555598</v>
      </c>
      <c r="B4825" s="11" t="str">
        <f>'Raw Data'!O4824</f>
        <v>Snow</v>
      </c>
      <c r="C4825" s="11" t="str">
        <f t="shared" si="600"/>
        <v>Snow</v>
      </c>
      <c r="D4825" s="11" t="str">
        <f t="shared" si="601"/>
        <v>Snow</v>
      </c>
      <c r="E4825" s="11" t="str">
        <f t="shared" si="602"/>
        <v>Snow</v>
      </c>
      <c r="F4825" s="11" t="str">
        <f t="shared" si="603"/>
        <v>SNOW</v>
      </c>
      <c r="G4825" s="11" t="str">
        <f t="shared" si="604"/>
        <v>snow</v>
      </c>
      <c r="H4825" s="11" t="str">
        <f>'Raw Data'!H4824</f>
        <v>Weekend</v>
      </c>
      <c r="I4825" s="11" t="str">
        <f t="shared" si="605"/>
        <v>WE</v>
      </c>
      <c r="J4825" s="11" t="str">
        <f t="shared" si="606"/>
        <v>Snow</v>
      </c>
      <c r="K4825" s="11" t="str">
        <f>TEXT('Raw Data'!F4824,"0")</f>
        <v>17</v>
      </c>
      <c r="L4825" s="11">
        <f t="shared" si="607"/>
        <v>17</v>
      </c>
    </row>
    <row r="4826" spans="1:12" x14ac:dyDescent="0.3">
      <c r="A4826" s="9">
        <f>'Raw Data'!A4825</f>
        <v>45368.746527777803</v>
      </c>
      <c r="B4826" s="11" t="str">
        <f>'Raw Data'!O4825</f>
        <v>Rain</v>
      </c>
      <c r="C4826" s="11" t="str">
        <f t="shared" si="600"/>
        <v>Rain</v>
      </c>
      <c r="D4826" s="11" t="str">
        <f t="shared" si="601"/>
        <v>Rain</v>
      </c>
      <c r="E4826" s="11" t="str">
        <f t="shared" si="602"/>
        <v>Rain</v>
      </c>
      <c r="F4826" s="11" t="str">
        <f t="shared" si="603"/>
        <v>RAIN</v>
      </c>
      <c r="G4826" s="11" t="str">
        <f t="shared" si="604"/>
        <v>rain</v>
      </c>
      <c r="H4826" s="11" t="str">
        <f>'Raw Data'!H4825</f>
        <v>Weekend</v>
      </c>
      <c r="I4826" s="11" t="str">
        <f t="shared" si="605"/>
        <v>WE</v>
      </c>
      <c r="J4826" s="11" t="str">
        <f t="shared" si="606"/>
        <v>Rain</v>
      </c>
      <c r="K4826" s="11" t="str">
        <f>TEXT('Raw Data'!F4825,"0")</f>
        <v>17</v>
      </c>
      <c r="L4826" s="11">
        <f t="shared" si="607"/>
        <v>17</v>
      </c>
    </row>
    <row r="4827" spans="1:12" x14ac:dyDescent="0.3">
      <c r="A4827" s="9">
        <f>'Raw Data'!A4826</f>
        <v>45368.75</v>
      </c>
      <c r="B4827" s="11" t="str">
        <f>'Raw Data'!O4826</f>
        <v>Snow</v>
      </c>
      <c r="C4827" s="11" t="str">
        <f t="shared" si="600"/>
        <v>Snow</v>
      </c>
      <c r="D4827" s="11" t="str">
        <f t="shared" si="601"/>
        <v>Snow</v>
      </c>
      <c r="E4827" s="11" t="str">
        <f t="shared" si="602"/>
        <v>Snow</v>
      </c>
      <c r="F4827" s="11" t="str">
        <f t="shared" si="603"/>
        <v>SNOW</v>
      </c>
      <c r="G4827" s="11" t="str">
        <f t="shared" si="604"/>
        <v>snow</v>
      </c>
      <c r="H4827" s="11" t="str">
        <f>'Raw Data'!H4826</f>
        <v>Weekend</v>
      </c>
      <c r="I4827" s="11" t="str">
        <f t="shared" si="605"/>
        <v>WE</v>
      </c>
      <c r="J4827" s="11" t="str">
        <f t="shared" si="606"/>
        <v>Snow</v>
      </c>
      <c r="K4827" s="11" t="str">
        <f>TEXT('Raw Data'!F4826,"0")</f>
        <v>18</v>
      </c>
      <c r="L4827" s="11">
        <f t="shared" si="607"/>
        <v>18</v>
      </c>
    </row>
    <row r="4828" spans="1:12" x14ac:dyDescent="0.3">
      <c r="A4828" s="9">
        <f>'Raw Data'!A4827</f>
        <v>45368.753472222197</v>
      </c>
      <c r="B4828" s="11" t="str">
        <f>'Raw Data'!O4827</f>
        <v>Rain</v>
      </c>
      <c r="C4828" s="11" t="str">
        <f t="shared" si="600"/>
        <v>Rain</v>
      </c>
      <c r="D4828" s="11" t="str">
        <f t="shared" si="601"/>
        <v>Rain</v>
      </c>
      <c r="E4828" s="11" t="str">
        <f t="shared" si="602"/>
        <v>Rain</v>
      </c>
      <c r="F4828" s="11" t="str">
        <f t="shared" si="603"/>
        <v>RAIN</v>
      </c>
      <c r="G4828" s="11" t="str">
        <f t="shared" si="604"/>
        <v>rain</v>
      </c>
      <c r="H4828" s="11" t="str">
        <f>'Raw Data'!H4827</f>
        <v>Weekend</v>
      </c>
      <c r="I4828" s="11" t="str">
        <f t="shared" si="605"/>
        <v>WE</v>
      </c>
      <c r="J4828" s="11" t="str">
        <f t="shared" si="606"/>
        <v>Rain</v>
      </c>
      <c r="K4828" s="11" t="str">
        <f>TEXT('Raw Data'!F4827,"0")</f>
        <v>18</v>
      </c>
      <c r="L4828" s="11">
        <f t="shared" si="607"/>
        <v>18</v>
      </c>
    </row>
    <row r="4829" spans="1:12" x14ac:dyDescent="0.3">
      <c r="A4829" s="9">
        <f>'Raw Data'!A4828</f>
        <v>45368.756944444503</v>
      </c>
      <c r="B4829" s="11" t="str">
        <f>'Raw Data'!O4828</f>
        <v>Clear</v>
      </c>
      <c r="C4829" s="11" t="str">
        <f t="shared" si="600"/>
        <v>Clear</v>
      </c>
      <c r="D4829" s="11" t="str">
        <f t="shared" si="601"/>
        <v>Clear</v>
      </c>
      <c r="E4829" s="11" t="str">
        <f t="shared" si="602"/>
        <v>Clear</v>
      </c>
      <c r="F4829" s="11" t="str">
        <f t="shared" si="603"/>
        <v>CLEAR</v>
      </c>
      <c r="G4829" s="11" t="str">
        <f t="shared" si="604"/>
        <v>clear</v>
      </c>
      <c r="H4829" s="11" t="str">
        <f>'Raw Data'!H4828</f>
        <v>Weekend</v>
      </c>
      <c r="I4829" s="11" t="str">
        <f t="shared" si="605"/>
        <v>WE</v>
      </c>
      <c r="J4829" s="11" t="str">
        <f t="shared" si="606"/>
        <v>Clear</v>
      </c>
      <c r="K4829" s="11" t="str">
        <f>TEXT('Raw Data'!F4828,"0")</f>
        <v>18</v>
      </c>
      <c r="L4829" s="11">
        <f t="shared" si="607"/>
        <v>18</v>
      </c>
    </row>
    <row r="4830" spans="1:12" x14ac:dyDescent="0.3">
      <c r="A4830" s="9">
        <f>'Raw Data'!A4829</f>
        <v>45368.760416666701</v>
      </c>
      <c r="B4830" s="11" t="str">
        <f>'Raw Data'!O4829</f>
        <v>Fog</v>
      </c>
      <c r="C4830" s="11" t="str">
        <f t="shared" si="600"/>
        <v>Fog</v>
      </c>
      <c r="D4830" s="11" t="str">
        <f t="shared" si="601"/>
        <v>Fog</v>
      </c>
      <c r="E4830" s="11" t="str">
        <f t="shared" si="602"/>
        <v>Fog</v>
      </c>
      <c r="F4830" s="11" t="str">
        <f t="shared" si="603"/>
        <v>FOG</v>
      </c>
      <c r="G4830" s="11" t="str">
        <f t="shared" si="604"/>
        <v>fog</v>
      </c>
      <c r="H4830" s="11" t="str">
        <f>'Raw Data'!H4829</f>
        <v>Weekend</v>
      </c>
      <c r="I4830" s="11" t="str">
        <f t="shared" si="605"/>
        <v>WE</v>
      </c>
      <c r="J4830" s="11" t="str">
        <f t="shared" si="606"/>
        <v>Fog</v>
      </c>
      <c r="K4830" s="11" t="str">
        <f>TEXT('Raw Data'!F4829,"0")</f>
        <v>18</v>
      </c>
      <c r="L4830" s="11">
        <f t="shared" si="607"/>
        <v>18</v>
      </c>
    </row>
    <row r="4831" spans="1:12" x14ac:dyDescent="0.3">
      <c r="A4831" s="9">
        <f>'Raw Data'!A4830</f>
        <v>45368.763888888898</v>
      </c>
      <c r="B4831" s="11" t="str">
        <f>'Raw Data'!O4830</f>
        <v>Rain</v>
      </c>
      <c r="C4831" s="11" t="str">
        <f t="shared" si="600"/>
        <v>Rain</v>
      </c>
      <c r="D4831" s="11" t="str">
        <f t="shared" si="601"/>
        <v>Rain</v>
      </c>
      <c r="E4831" s="11" t="str">
        <f t="shared" si="602"/>
        <v>Rain</v>
      </c>
      <c r="F4831" s="11" t="str">
        <f t="shared" si="603"/>
        <v>RAIN</v>
      </c>
      <c r="G4831" s="11" t="str">
        <f t="shared" si="604"/>
        <v>rain</v>
      </c>
      <c r="H4831" s="11" t="str">
        <f>'Raw Data'!H4830</f>
        <v>Weekend</v>
      </c>
      <c r="I4831" s="11" t="str">
        <f t="shared" si="605"/>
        <v>WE</v>
      </c>
      <c r="J4831" s="11" t="str">
        <f t="shared" si="606"/>
        <v>Rain</v>
      </c>
      <c r="K4831" s="11" t="str">
        <f>TEXT('Raw Data'!F4830,"0")</f>
        <v>18</v>
      </c>
      <c r="L4831" s="11">
        <f t="shared" si="607"/>
        <v>18</v>
      </c>
    </row>
    <row r="4832" spans="1:12" x14ac:dyDescent="0.3">
      <c r="A4832" s="9">
        <f>'Raw Data'!A4831</f>
        <v>45368.767361111102</v>
      </c>
      <c r="B4832" s="11" t="str">
        <f>'Raw Data'!O4831</f>
        <v>Rain</v>
      </c>
      <c r="C4832" s="11" t="str">
        <f t="shared" si="600"/>
        <v>Rain</v>
      </c>
      <c r="D4832" s="11" t="str">
        <f t="shared" si="601"/>
        <v>Rain</v>
      </c>
      <c r="E4832" s="11" t="str">
        <f t="shared" si="602"/>
        <v>Rain</v>
      </c>
      <c r="F4832" s="11" t="str">
        <f t="shared" si="603"/>
        <v>RAIN</v>
      </c>
      <c r="G4832" s="11" t="str">
        <f t="shared" si="604"/>
        <v>rain</v>
      </c>
      <c r="H4832" s="11" t="str">
        <f>'Raw Data'!H4831</f>
        <v>Weekend</v>
      </c>
      <c r="I4832" s="11" t="str">
        <f t="shared" si="605"/>
        <v>WE</v>
      </c>
      <c r="J4832" s="11" t="str">
        <f t="shared" si="606"/>
        <v>Rain</v>
      </c>
      <c r="K4832" s="11" t="str">
        <f>TEXT('Raw Data'!F4831,"0")</f>
        <v>18</v>
      </c>
      <c r="L4832" s="11">
        <f t="shared" si="607"/>
        <v>18</v>
      </c>
    </row>
    <row r="4833" spans="1:12" x14ac:dyDescent="0.3">
      <c r="A4833" s="9">
        <f>'Raw Data'!A4832</f>
        <v>45368.770833333299</v>
      </c>
      <c r="B4833" s="11" t="str">
        <f>'Raw Data'!O4832</f>
        <v>Clear</v>
      </c>
      <c r="C4833" s="11" t="str">
        <f t="shared" si="600"/>
        <v>Clear</v>
      </c>
      <c r="D4833" s="11" t="str">
        <f t="shared" si="601"/>
        <v>Clear</v>
      </c>
      <c r="E4833" s="11" t="str">
        <f t="shared" si="602"/>
        <v>Clear</v>
      </c>
      <c r="F4833" s="11" t="str">
        <f t="shared" si="603"/>
        <v>CLEAR</v>
      </c>
      <c r="G4833" s="11" t="str">
        <f t="shared" si="604"/>
        <v>clear</v>
      </c>
      <c r="H4833" s="11" t="str">
        <f>'Raw Data'!H4832</f>
        <v>Weekend</v>
      </c>
      <c r="I4833" s="11" t="str">
        <f t="shared" si="605"/>
        <v>WE</v>
      </c>
      <c r="J4833" s="11" t="str">
        <f t="shared" si="606"/>
        <v>Clear</v>
      </c>
      <c r="K4833" s="11" t="str">
        <f>TEXT('Raw Data'!F4832,"0")</f>
        <v>18</v>
      </c>
      <c r="L4833" s="11">
        <f t="shared" si="607"/>
        <v>18</v>
      </c>
    </row>
    <row r="4834" spans="1:12" x14ac:dyDescent="0.3">
      <c r="A4834" s="9">
        <f>'Raw Data'!A4833</f>
        <v>45368.774305555598</v>
      </c>
      <c r="B4834" s="11" t="str">
        <f>'Raw Data'!O4833</f>
        <v>Clear</v>
      </c>
      <c r="C4834" s="11" t="str">
        <f t="shared" si="600"/>
        <v>Clear</v>
      </c>
      <c r="D4834" s="11" t="str">
        <f t="shared" si="601"/>
        <v>Clear</v>
      </c>
      <c r="E4834" s="11" t="str">
        <f t="shared" si="602"/>
        <v>Clear</v>
      </c>
      <c r="F4834" s="11" t="str">
        <f t="shared" si="603"/>
        <v>CLEAR</v>
      </c>
      <c r="G4834" s="11" t="str">
        <f t="shared" si="604"/>
        <v>clear</v>
      </c>
      <c r="H4834" s="11" t="str">
        <f>'Raw Data'!H4833</f>
        <v>Weekend</v>
      </c>
      <c r="I4834" s="11" t="str">
        <f t="shared" si="605"/>
        <v>WE</v>
      </c>
      <c r="J4834" s="11" t="str">
        <f t="shared" si="606"/>
        <v>Clear</v>
      </c>
      <c r="K4834" s="11" t="str">
        <f>TEXT('Raw Data'!F4833,"0")</f>
        <v>18</v>
      </c>
      <c r="L4834" s="11">
        <f t="shared" si="607"/>
        <v>18</v>
      </c>
    </row>
    <row r="4835" spans="1:12" x14ac:dyDescent="0.3">
      <c r="A4835" s="9">
        <f>'Raw Data'!A4834</f>
        <v>45368.777777777803</v>
      </c>
      <c r="B4835" s="11" t="str">
        <f>'Raw Data'!O4834</f>
        <v>Snow</v>
      </c>
      <c r="C4835" s="11" t="str">
        <f t="shared" si="600"/>
        <v>Snow</v>
      </c>
      <c r="D4835" s="11" t="str">
        <f t="shared" si="601"/>
        <v>Snow</v>
      </c>
      <c r="E4835" s="11" t="str">
        <f t="shared" si="602"/>
        <v>Snow</v>
      </c>
      <c r="F4835" s="11" t="str">
        <f t="shared" si="603"/>
        <v>SNOW</v>
      </c>
      <c r="G4835" s="11" t="str">
        <f t="shared" si="604"/>
        <v>snow</v>
      </c>
      <c r="H4835" s="11" t="str">
        <f>'Raw Data'!H4834</f>
        <v>Weekend</v>
      </c>
      <c r="I4835" s="11" t="str">
        <f t="shared" si="605"/>
        <v>WE</v>
      </c>
      <c r="J4835" s="11" t="str">
        <f t="shared" si="606"/>
        <v>Snow</v>
      </c>
      <c r="K4835" s="11" t="str">
        <f>TEXT('Raw Data'!F4834,"0")</f>
        <v>18</v>
      </c>
      <c r="L4835" s="11">
        <f t="shared" si="607"/>
        <v>18</v>
      </c>
    </row>
    <row r="4836" spans="1:12" x14ac:dyDescent="0.3">
      <c r="A4836" s="9">
        <f>'Raw Data'!A4835</f>
        <v>45368.78125</v>
      </c>
      <c r="B4836" s="11" t="str">
        <f>'Raw Data'!O4835</f>
        <v>Snow</v>
      </c>
      <c r="C4836" s="11" t="str">
        <f t="shared" si="600"/>
        <v>Snow</v>
      </c>
      <c r="D4836" s="11" t="str">
        <f t="shared" si="601"/>
        <v>Snow</v>
      </c>
      <c r="E4836" s="11" t="str">
        <f t="shared" si="602"/>
        <v>Snow</v>
      </c>
      <c r="F4836" s="11" t="str">
        <f t="shared" si="603"/>
        <v>SNOW</v>
      </c>
      <c r="G4836" s="11" t="str">
        <f t="shared" si="604"/>
        <v>snow</v>
      </c>
      <c r="H4836" s="11" t="str">
        <f>'Raw Data'!H4835</f>
        <v>Weekend</v>
      </c>
      <c r="I4836" s="11" t="str">
        <f t="shared" si="605"/>
        <v>WE</v>
      </c>
      <c r="J4836" s="11" t="str">
        <f t="shared" si="606"/>
        <v>Snow</v>
      </c>
      <c r="K4836" s="11" t="str">
        <f>TEXT('Raw Data'!F4835,"0")</f>
        <v>18</v>
      </c>
      <c r="L4836" s="11">
        <f t="shared" si="607"/>
        <v>18</v>
      </c>
    </row>
    <row r="4837" spans="1:12" x14ac:dyDescent="0.3">
      <c r="A4837" s="9">
        <f>'Raw Data'!A4836</f>
        <v>45368.784722222197</v>
      </c>
      <c r="B4837" s="11" t="str">
        <f>'Raw Data'!O4836</f>
        <v>Snow</v>
      </c>
      <c r="C4837" s="11" t="str">
        <f t="shared" si="600"/>
        <v>Snow</v>
      </c>
      <c r="D4837" s="11" t="str">
        <f t="shared" si="601"/>
        <v>Snow</v>
      </c>
      <c r="E4837" s="11" t="str">
        <f t="shared" si="602"/>
        <v>Snow</v>
      </c>
      <c r="F4837" s="11" t="str">
        <f t="shared" si="603"/>
        <v>SNOW</v>
      </c>
      <c r="G4837" s="11" t="str">
        <f t="shared" si="604"/>
        <v>snow</v>
      </c>
      <c r="H4837" s="11" t="str">
        <f>'Raw Data'!H4836</f>
        <v>Weekend</v>
      </c>
      <c r="I4837" s="11" t="str">
        <f t="shared" si="605"/>
        <v>WE</v>
      </c>
      <c r="J4837" s="11" t="str">
        <f t="shared" si="606"/>
        <v>Snow</v>
      </c>
      <c r="K4837" s="11" t="str">
        <f>TEXT('Raw Data'!F4836,"0")</f>
        <v>18</v>
      </c>
      <c r="L4837" s="11">
        <f t="shared" si="607"/>
        <v>18</v>
      </c>
    </row>
    <row r="4838" spans="1:12" x14ac:dyDescent="0.3">
      <c r="A4838" s="9">
        <f>'Raw Data'!A4837</f>
        <v>45368.788194444503</v>
      </c>
      <c r="B4838" s="11" t="str">
        <f>'Raw Data'!O4837</f>
        <v>Snow</v>
      </c>
      <c r="C4838" s="11" t="str">
        <f t="shared" si="600"/>
        <v>Snow</v>
      </c>
      <c r="D4838" s="11" t="str">
        <f t="shared" si="601"/>
        <v>Snow</v>
      </c>
      <c r="E4838" s="11" t="str">
        <f t="shared" si="602"/>
        <v>Snow</v>
      </c>
      <c r="F4838" s="11" t="str">
        <f t="shared" si="603"/>
        <v>SNOW</v>
      </c>
      <c r="G4838" s="11" t="str">
        <f t="shared" si="604"/>
        <v>snow</v>
      </c>
      <c r="H4838" s="11" t="str">
        <f>'Raw Data'!H4837</f>
        <v>Weekend</v>
      </c>
      <c r="I4838" s="11" t="str">
        <f t="shared" si="605"/>
        <v>WE</v>
      </c>
      <c r="J4838" s="11" t="str">
        <f t="shared" si="606"/>
        <v>Snow</v>
      </c>
      <c r="K4838" s="11" t="str">
        <f>TEXT('Raw Data'!F4837,"0")</f>
        <v>18</v>
      </c>
      <c r="L4838" s="11">
        <f t="shared" si="607"/>
        <v>18</v>
      </c>
    </row>
    <row r="4839" spans="1:12" x14ac:dyDescent="0.3">
      <c r="A4839" s="9">
        <f>'Raw Data'!A4838</f>
        <v>45368.791666666701</v>
      </c>
      <c r="B4839" s="11" t="str">
        <f>'Raw Data'!O4838</f>
        <v>Rain</v>
      </c>
      <c r="C4839" s="11" t="str">
        <f t="shared" si="600"/>
        <v>Rain</v>
      </c>
      <c r="D4839" s="11" t="str">
        <f t="shared" si="601"/>
        <v>Rain</v>
      </c>
      <c r="E4839" s="11" t="str">
        <f t="shared" si="602"/>
        <v>Rain</v>
      </c>
      <c r="F4839" s="11" t="str">
        <f t="shared" si="603"/>
        <v>RAIN</v>
      </c>
      <c r="G4839" s="11" t="str">
        <f t="shared" si="604"/>
        <v>rain</v>
      </c>
      <c r="H4839" s="11" t="str">
        <f>'Raw Data'!H4838</f>
        <v>Weekend</v>
      </c>
      <c r="I4839" s="11" t="str">
        <f t="shared" si="605"/>
        <v>WE</v>
      </c>
      <c r="J4839" s="11" t="str">
        <f t="shared" si="606"/>
        <v>Rain</v>
      </c>
      <c r="K4839" s="11" t="str">
        <f>TEXT('Raw Data'!F4838,"0")</f>
        <v>19</v>
      </c>
      <c r="L4839" s="11">
        <f t="shared" si="607"/>
        <v>19</v>
      </c>
    </row>
    <row r="4840" spans="1:12" x14ac:dyDescent="0.3">
      <c r="A4840" s="9">
        <f>'Raw Data'!A4839</f>
        <v>45368.795138888898</v>
      </c>
      <c r="B4840" s="11" t="str">
        <f>'Raw Data'!O4839</f>
        <v>Fog</v>
      </c>
      <c r="C4840" s="11" t="str">
        <f t="shared" si="600"/>
        <v>Fog</v>
      </c>
      <c r="D4840" s="11" t="str">
        <f t="shared" si="601"/>
        <v>Fog</v>
      </c>
      <c r="E4840" s="11" t="str">
        <f t="shared" si="602"/>
        <v>Fog</v>
      </c>
      <c r="F4840" s="11" t="str">
        <f t="shared" si="603"/>
        <v>FOG</v>
      </c>
      <c r="G4840" s="11" t="str">
        <f t="shared" si="604"/>
        <v>fog</v>
      </c>
      <c r="H4840" s="11" t="str">
        <f>'Raw Data'!H4839</f>
        <v>Weekend</v>
      </c>
      <c r="I4840" s="11" t="str">
        <f t="shared" si="605"/>
        <v>WE</v>
      </c>
      <c r="J4840" s="11" t="str">
        <f t="shared" si="606"/>
        <v>Fog</v>
      </c>
      <c r="K4840" s="11" t="str">
        <f>TEXT('Raw Data'!F4839,"0")</f>
        <v>19</v>
      </c>
      <c r="L4840" s="11">
        <f t="shared" si="607"/>
        <v>19</v>
      </c>
    </row>
    <row r="4841" spans="1:12" x14ac:dyDescent="0.3">
      <c r="A4841" s="9">
        <f>'Raw Data'!A4840</f>
        <v>45368.798611111102</v>
      </c>
      <c r="B4841" s="11" t="str">
        <f>'Raw Data'!O4840</f>
        <v>Fog</v>
      </c>
      <c r="C4841" s="11" t="str">
        <f t="shared" si="600"/>
        <v>Fog</v>
      </c>
      <c r="D4841" s="11" t="str">
        <f t="shared" si="601"/>
        <v>Fog</v>
      </c>
      <c r="E4841" s="11" t="str">
        <f t="shared" si="602"/>
        <v>Fog</v>
      </c>
      <c r="F4841" s="11" t="str">
        <f t="shared" si="603"/>
        <v>FOG</v>
      </c>
      <c r="G4841" s="11" t="str">
        <f t="shared" si="604"/>
        <v>fog</v>
      </c>
      <c r="H4841" s="11" t="str">
        <f>'Raw Data'!H4840</f>
        <v>Weekend</v>
      </c>
      <c r="I4841" s="11" t="str">
        <f t="shared" si="605"/>
        <v>WE</v>
      </c>
      <c r="J4841" s="11" t="str">
        <f t="shared" si="606"/>
        <v>Fog</v>
      </c>
      <c r="K4841" s="11" t="str">
        <f>TEXT('Raw Data'!F4840,"0")</f>
        <v>19</v>
      </c>
      <c r="L4841" s="11">
        <f t="shared" si="607"/>
        <v>19</v>
      </c>
    </row>
    <row r="4842" spans="1:12" x14ac:dyDescent="0.3">
      <c r="A4842" s="9">
        <f>'Raw Data'!A4841</f>
        <v>45368.802083333299</v>
      </c>
      <c r="B4842" s="11" t="str">
        <f>'Raw Data'!O4841</f>
        <v>Clear</v>
      </c>
      <c r="C4842" s="11" t="str">
        <f t="shared" si="600"/>
        <v>Clear</v>
      </c>
      <c r="D4842" s="11" t="str">
        <f t="shared" si="601"/>
        <v>Clear</v>
      </c>
      <c r="E4842" s="11" t="str">
        <f t="shared" si="602"/>
        <v>Clear</v>
      </c>
      <c r="F4842" s="11" t="str">
        <f t="shared" si="603"/>
        <v>CLEAR</v>
      </c>
      <c r="G4842" s="11" t="str">
        <f t="shared" si="604"/>
        <v>clear</v>
      </c>
      <c r="H4842" s="11" t="str">
        <f>'Raw Data'!H4841</f>
        <v>Weekend</v>
      </c>
      <c r="I4842" s="11" t="str">
        <f t="shared" si="605"/>
        <v>WE</v>
      </c>
      <c r="J4842" s="11" t="str">
        <f t="shared" si="606"/>
        <v>Clear</v>
      </c>
      <c r="K4842" s="11" t="str">
        <f>TEXT('Raw Data'!F4841,"0")</f>
        <v>19</v>
      </c>
      <c r="L4842" s="11">
        <f t="shared" si="607"/>
        <v>19</v>
      </c>
    </row>
    <row r="4843" spans="1:12" x14ac:dyDescent="0.3">
      <c r="A4843" s="9">
        <f>'Raw Data'!A4842</f>
        <v>45368.805555555598</v>
      </c>
      <c r="B4843" s="11" t="str">
        <f>'Raw Data'!O4842</f>
        <v>Clear</v>
      </c>
      <c r="C4843" s="11" t="str">
        <f t="shared" si="600"/>
        <v>Clear</v>
      </c>
      <c r="D4843" s="11" t="str">
        <f t="shared" si="601"/>
        <v>Clear</v>
      </c>
      <c r="E4843" s="11" t="str">
        <f t="shared" si="602"/>
        <v>Clear</v>
      </c>
      <c r="F4843" s="11" t="str">
        <f t="shared" si="603"/>
        <v>CLEAR</v>
      </c>
      <c r="G4843" s="11" t="str">
        <f t="shared" si="604"/>
        <v>clear</v>
      </c>
      <c r="H4843" s="11" t="str">
        <f>'Raw Data'!H4842</f>
        <v>Weekend</v>
      </c>
      <c r="I4843" s="11" t="str">
        <f t="shared" si="605"/>
        <v>WE</v>
      </c>
      <c r="J4843" s="11" t="str">
        <f t="shared" si="606"/>
        <v>Clear</v>
      </c>
      <c r="K4843" s="11" t="str">
        <f>TEXT('Raw Data'!F4842,"0")</f>
        <v>19</v>
      </c>
      <c r="L4843" s="11">
        <f t="shared" si="607"/>
        <v>19</v>
      </c>
    </row>
    <row r="4844" spans="1:12" x14ac:dyDescent="0.3">
      <c r="A4844" s="9">
        <f>'Raw Data'!A4843</f>
        <v>45368.809027777803</v>
      </c>
      <c r="B4844" s="11" t="str">
        <f>'Raw Data'!O4843</f>
        <v>Rain</v>
      </c>
      <c r="C4844" s="11" t="str">
        <f t="shared" si="600"/>
        <v>Rain</v>
      </c>
      <c r="D4844" s="11" t="str">
        <f t="shared" si="601"/>
        <v>Rain</v>
      </c>
      <c r="E4844" s="11" t="str">
        <f t="shared" si="602"/>
        <v>Rain</v>
      </c>
      <c r="F4844" s="11" t="str">
        <f t="shared" si="603"/>
        <v>RAIN</v>
      </c>
      <c r="G4844" s="11" t="str">
        <f t="shared" si="604"/>
        <v>rain</v>
      </c>
      <c r="H4844" s="11" t="str">
        <f>'Raw Data'!H4843</f>
        <v>Weekend</v>
      </c>
      <c r="I4844" s="11" t="str">
        <f t="shared" si="605"/>
        <v>WE</v>
      </c>
      <c r="J4844" s="11" t="str">
        <f t="shared" si="606"/>
        <v>Rain</v>
      </c>
      <c r="K4844" s="11" t="str">
        <f>TEXT('Raw Data'!F4843,"0")</f>
        <v>19</v>
      </c>
      <c r="L4844" s="11">
        <f t="shared" si="607"/>
        <v>19</v>
      </c>
    </row>
    <row r="4845" spans="1:12" x14ac:dyDescent="0.3">
      <c r="A4845" s="9">
        <f>'Raw Data'!A4844</f>
        <v>45368.8125</v>
      </c>
      <c r="B4845" s="11" t="str">
        <f>'Raw Data'!O4844</f>
        <v>Snow</v>
      </c>
      <c r="C4845" s="11" t="str">
        <f t="shared" si="600"/>
        <v>Snow</v>
      </c>
      <c r="D4845" s="11" t="str">
        <f t="shared" si="601"/>
        <v>Snow</v>
      </c>
      <c r="E4845" s="11" t="str">
        <f t="shared" si="602"/>
        <v>Snow</v>
      </c>
      <c r="F4845" s="11" t="str">
        <f t="shared" si="603"/>
        <v>SNOW</v>
      </c>
      <c r="G4845" s="11" t="str">
        <f t="shared" si="604"/>
        <v>snow</v>
      </c>
      <c r="H4845" s="11" t="str">
        <f>'Raw Data'!H4844</f>
        <v>Weekend</v>
      </c>
      <c r="I4845" s="11" t="str">
        <f t="shared" si="605"/>
        <v>WE</v>
      </c>
      <c r="J4845" s="11" t="str">
        <f t="shared" si="606"/>
        <v>Snow</v>
      </c>
      <c r="K4845" s="11" t="str">
        <f>TEXT('Raw Data'!F4844,"0")</f>
        <v>19</v>
      </c>
      <c r="L4845" s="11">
        <f t="shared" si="607"/>
        <v>19</v>
      </c>
    </row>
    <row r="4846" spans="1:12" x14ac:dyDescent="0.3">
      <c r="A4846" s="9">
        <f>'Raw Data'!A4845</f>
        <v>45368.815972222197</v>
      </c>
      <c r="B4846" s="11" t="str">
        <f>'Raw Data'!O4845</f>
        <v>Snow</v>
      </c>
      <c r="C4846" s="11" t="str">
        <f t="shared" si="600"/>
        <v>Snow</v>
      </c>
      <c r="D4846" s="11" t="str">
        <f t="shared" si="601"/>
        <v>Snow</v>
      </c>
      <c r="E4846" s="11" t="str">
        <f t="shared" si="602"/>
        <v>Snow</v>
      </c>
      <c r="F4846" s="11" t="str">
        <f t="shared" si="603"/>
        <v>SNOW</v>
      </c>
      <c r="G4846" s="11" t="str">
        <f t="shared" si="604"/>
        <v>snow</v>
      </c>
      <c r="H4846" s="11" t="str">
        <f>'Raw Data'!H4845</f>
        <v>Weekend</v>
      </c>
      <c r="I4846" s="11" t="str">
        <f t="shared" si="605"/>
        <v>WE</v>
      </c>
      <c r="J4846" s="11" t="str">
        <f t="shared" si="606"/>
        <v>Snow</v>
      </c>
      <c r="K4846" s="11" t="str">
        <f>TEXT('Raw Data'!F4845,"0")</f>
        <v>19</v>
      </c>
      <c r="L4846" s="11">
        <f t="shared" si="607"/>
        <v>19</v>
      </c>
    </row>
    <row r="4847" spans="1:12" x14ac:dyDescent="0.3">
      <c r="A4847" s="9">
        <f>'Raw Data'!A4846</f>
        <v>45368.819444444503</v>
      </c>
      <c r="B4847" s="11" t="str">
        <f>'Raw Data'!O4846</f>
        <v>Clear</v>
      </c>
      <c r="C4847" s="11" t="str">
        <f t="shared" si="600"/>
        <v>Clear</v>
      </c>
      <c r="D4847" s="11" t="str">
        <f t="shared" si="601"/>
        <v>Clear</v>
      </c>
      <c r="E4847" s="11" t="str">
        <f t="shared" si="602"/>
        <v>Clear</v>
      </c>
      <c r="F4847" s="11" t="str">
        <f t="shared" si="603"/>
        <v>CLEAR</v>
      </c>
      <c r="G4847" s="11" t="str">
        <f t="shared" si="604"/>
        <v>clear</v>
      </c>
      <c r="H4847" s="11" t="str">
        <f>'Raw Data'!H4846</f>
        <v>Weekend</v>
      </c>
      <c r="I4847" s="11" t="str">
        <f t="shared" si="605"/>
        <v>WE</v>
      </c>
      <c r="J4847" s="11" t="str">
        <f t="shared" si="606"/>
        <v>Clear</v>
      </c>
      <c r="K4847" s="11" t="str">
        <f>TEXT('Raw Data'!F4846,"0")</f>
        <v>19</v>
      </c>
      <c r="L4847" s="11">
        <f t="shared" si="607"/>
        <v>19</v>
      </c>
    </row>
    <row r="4848" spans="1:12" x14ac:dyDescent="0.3">
      <c r="A4848" s="9">
        <f>'Raw Data'!A4847</f>
        <v>45368.822916666701</v>
      </c>
      <c r="B4848" s="11" t="str">
        <f>'Raw Data'!O4847</f>
        <v>Clear</v>
      </c>
      <c r="C4848" s="11" t="str">
        <f t="shared" si="600"/>
        <v>Clear</v>
      </c>
      <c r="D4848" s="11" t="str">
        <f t="shared" si="601"/>
        <v>Clear</v>
      </c>
      <c r="E4848" s="11" t="str">
        <f t="shared" si="602"/>
        <v>Clear</v>
      </c>
      <c r="F4848" s="11" t="str">
        <f t="shared" si="603"/>
        <v>CLEAR</v>
      </c>
      <c r="G4848" s="11" t="str">
        <f t="shared" si="604"/>
        <v>clear</v>
      </c>
      <c r="H4848" s="11" t="str">
        <f>'Raw Data'!H4847</f>
        <v>Weekend</v>
      </c>
      <c r="I4848" s="11" t="str">
        <f t="shared" si="605"/>
        <v>WE</v>
      </c>
      <c r="J4848" s="11" t="str">
        <f t="shared" si="606"/>
        <v>Clear</v>
      </c>
      <c r="K4848" s="11" t="str">
        <f>TEXT('Raw Data'!F4847,"0")</f>
        <v>19</v>
      </c>
      <c r="L4848" s="11">
        <f t="shared" si="607"/>
        <v>19</v>
      </c>
    </row>
    <row r="4849" spans="1:12" x14ac:dyDescent="0.3">
      <c r="A4849" s="9">
        <f>'Raw Data'!A4848</f>
        <v>45368.826388888898</v>
      </c>
      <c r="B4849" s="11" t="str">
        <f>'Raw Data'!O4848</f>
        <v>Clear</v>
      </c>
      <c r="C4849" s="11" t="str">
        <f t="shared" si="600"/>
        <v>Clear</v>
      </c>
      <c r="D4849" s="11" t="str">
        <f t="shared" si="601"/>
        <v>Clear</v>
      </c>
      <c r="E4849" s="11" t="str">
        <f t="shared" si="602"/>
        <v>Clear</v>
      </c>
      <c r="F4849" s="11" t="str">
        <f t="shared" si="603"/>
        <v>CLEAR</v>
      </c>
      <c r="G4849" s="11" t="str">
        <f t="shared" si="604"/>
        <v>clear</v>
      </c>
      <c r="H4849" s="11" t="str">
        <f>'Raw Data'!H4848</f>
        <v>Weekend</v>
      </c>
      <c r="I4849" s="11" t="str">
        <f t="shared" si="605"/>
        <v>WE</v>
      </c>
      <c r="J4849" s="11" t="str">
        <f t="shared" si="606"/>
        <v>Clear</v>
      </c>
      <c r="K4849" s="11" t="str">
        <f>TEXT('Raw Data'!F4848,"0")</f>
        <v>19</v>
      </c>
      <c r="L4849" s="11">
        <f t="shared" si="607"/>
        <v>19</v>
      </c>
    </row>
    <row r="4850" spans="1:12" x14ac:dyDescent="0.3">
      <c r="A4850" s="9">
        <f>'Raw Data'!A4849</f>
        <v>45368.829861111102</v>
      </c>
      <c r="B4850" s="11" t="str">
        <f>'Raw Data'!O4849</f>
        <v>Clear</v>
      </c>
      <c r="C4850" s="11" t="str">
        <f t="shared" si="600"/>
        <v>Clear</v>
      </c>
      <c r="D4850" s="11" t="str">
        <f t="shared" si="601"/>
        <v>Clear</v>
      </c>
      <c r="E4850" s="11" t="str">
        <f t="shared" si="602"/>
        <v>Clear</v>
      </c>
      <c r="F4850" s="11" t="str">
        <f t="shared" si="603"/>
        <v>CLEAR</v>
      </c>
      <c r="G4850" s="11" t="str">
        <f t="shared" si="604"/>
        <v>clear</v>
      </c>
      <c r="H4850" s="11" t="str">
        <f>'Raw Data'!H4849</f>
        <v>Weekend</v>
      </c>
      <c r="I4850" s="11" t="str">
        <f t="shared" si="605"/>
        <v>WE</v>
      </c>
      <c r="J4850" s="11" t="str">
        <f t="shared" si="606"/>
        <v>Clear</v>
      </c>
      <c r="K4850" s="11" t="str">
        <f>TEXT('Raw Data'!F4849,"0")</f>
        <v>19</v>
      </c>
      <c r="L4850" s="11">
        <f t="shared" si="607"/>
        <v>19</v>
      </c>
    </row>
    <row r="4851" spans="1:12" x14ac:dyDescent="0.3">
      <c r="A4851" s="9">
        <f>'Raw Data'!A4850</f>
        <v>45368.833333333299</v>
      </c>
      <c r="B4851" s="11" t="str">
        <f>'Raw Data'!O4850</f>
        <v>Clear</v>
      </c>
      <c r="C4851" s="11" t="str">
        <f t="shared" si="600"/>
        <v>Clear</v>
      </c>
      <c r="D4851" s="11" t="str">
        <f t="shared" si="601"/>
        <v>Clear</v>
      </c>
      <c r="E4851" s="11" t="str">
        <f t="shared" si="602"/>
        <v>Clear</v>
      </c>
      <c r="F4851" s="11" t="str">
        <f t="shared" si="603"/>
        <v>CLEAR</v>
      </c>
      <c r="G4851" s="11" t="str">
        <f t="shared" si="604"/>
        <v>clear</v>
      </c>
      <c r="H4851" s="11" t="str">
        <f>'Raw Data'!H4850</f>
        <v>Weekend</v>
      </c>
      <c r="I4851" s="11" t="str">
        <f t="shared" si="605"/>
        <v>WE</v>
      </c>
      <c r="J4851" s="11" t="str">
        <f t="shared" si="606"/>
        <v>Clear</v>
      </c>
      <c r="K4851" s="11" t="str">
        <f>TEXT('Raw Data'!F4850,"0")</f>
        <v>20</v>
      </c>
      <c r="L4851" s="11">
        <f t="shared" si="607"/>
        <v>20</v>
      </c>
    </row>
    <row r="4852" spans="1:12" x14ac:dyDescent="0.3">
      <c r="A4852" s="9">
        <f>'Raw Data'!A4851</f>
        <v>45368.836805555598</v>
      </c>
      <c r="B4852" s="11" t="str">
        <f>'Raw Data'!O4851</f>
        <v>Fog</v>
      </c>
      <c r="C4852" s="11" t="str">
        <f t="shared" si="600"/>
        <v>Fog</v>
      </c>
      <c r="D4852" s="11" t="str">
        <f t="shared" si="601"/>
        <v>Fog</v>
      </c>
      <c r="E4852" s="11" t="str">
        <f t="shared" si="602"/>
        <v>Fog</v>
      </c>
      <c r="F4852" s="11" t="str">
        <f t="shared" si="603"/>
        <v>FOG</v>
      </c>
      <c r="G4852" s="11" t="str">
        <f t="shared" si="604"/>
        <v>fog</v>
      </c>
      <c r="H4852" s="11" t="str">
        <f>'Raw Data'!H4851</f>
        <v>Weekend</v>
      </c>
      <c r="I4852" s="11" t="str">
        <f t="shared" si="605"/>
        <v>WE</v>
      </c>
      <c r="J4852" s="11" t="str">
        <f t="shared" si="606"/>
        <v>Fog</v>
      </c>
      <c r="K4852" s="11" t="str">
        <f>TEXT('Raw Data'!F4851,"0")</f>
        <v>20</v>
      </c>
      <c r="L4852" s="11">
        <f t="shared" si="607"/>
        <v>20</v>
      </c>
    </row>
    <row r="4853" spans="1:12" x14ac:dyDescent="0.3">
      <c r="A4853" s="9">
        <f>'Raw Data'!A4852</f>
        <v>45368.840277777803</v>
      </c>
      <c r="B4853" s="11" t="str">
        <f>'Raw Data'!O4852</f>
        <v>Snow</v>
      </c>
      <c r="C4853" s="11" t="str">
        <f t="shared" si="600"/>
        <v>Snow</v>
      </c>
      <c r="D4853" s="11" t="str">
        <f t="shared" si="601"/>
        <v>Snow</v>
      </c>
      <c r="E4853" s="11" t="str">
        <f t="shared" si="602"/>
        <v>Snow</v>
      </c>
      <c r="F4853" s="11" t="str">
        <f t="shared" si="603"/>
        <v>SNOW</v>
      </c>
      <c r="G4853" s="11" t="str">
        <f t="shared" si="604"/>
        <v>snow</v>
      </c>
      <c r="H4853" s="11" t="str">
        <f>'Raw Data'!H4852</f>
        <v>Weekend</v>
      </c>
      <c r="I4853" s="11" t="str">
        <f t="shared" si="605"/>
        <v>WE</v>
      </c>
      <c r="J4853" s="11" t="str">
        <f t="shared" si="606"/>
        <v>Snow</v>
      </c>
      <c r="K4853" s="11" t="str">
        <f>TEXT('Raw Data'!F4852,"0")</f>
        <v>20</v>
      </c>
      <c r="L4853" s="11">
        <f t="shared" si="607"/>
        <v>20</v>
      </c>
    </row>
    <row r="4854" spans="1:12" x14ac:dyDescent="0.3">
      <c r="A4854" s="9">
        <f>'Raw Data'!A4853</f>
        <v>45368.84375</v>
      </c>
      <c r="B4854" s="11" t="str">
        <f>'Raw Data'!O4853</f>
        <v>Fog</v>
      </c>
      <c r="C4854" s="11" t="str">
        <f t="shared" si="600"/>
        <v>Fog</v>
      </c>
      <c r="D4854" s="11" t="str">
        <f t="shared" si="601"/>
        <v>Fog</v>
      </c>
      <c r="E4854" s="11" t="str">
        <f t="shared" si="602"/>
        <v>Fog</v>
      </c>
      <c r="F4854" s="11" t="str">
        <f t="shared" si="603"/>
        <v>FOG</v>
      </c>
      <c r="G4854" s="11" t="str">
        <f t="shared" si="604"/>
        <v>fog</v>
      </c>
      <c r="H4854" s="11" t="str">
        <f>'Raw Data'!H4853</f>
        <v>Weekend</v>
      </c>
      <c r="I4854" s="11" t="str">
        <f t="shared" si="605"/>
        <v>WE</v>
      </c>
      <c r="J4854" s="11" t="str">
        <f t="shared" si="606"/>
        <v>Fog</v>
      </c>
      <c r="K4854" s="11" t="str">
        <f>TEXT('Raw Data'!F4853,"0")</f>
        <v>20</v>
      </c>
      <c r="L4854" s="11">
        <f t="shared" si="607"/>
        <v>20</v>
      </c>
    </row>
    <row r="4855" spans="1:12" x14ac:dyDescent="0.3">
      <c r="A4855" s="9">
        <f>'Raw Data'!A4854</f>
        <v>45368.847222222197</v>
      </c>
      <c r="B4855" s="11" t="str">
        <f>'Raw Data'!O4854</f>
        <v>Snow</v>
      </c>
      <c r="C4855" s="11" t="str">
        <f t="shared" si="600"/>
        <v>Snow</v>
      </c>
      <c r="D4855" s="11" t="str">
        <f t="shared" si="601"/>
        <v>Snow</v>
      </c>
      <c r="E4855" s="11" t="str">
        <f t="shared" si="602"/>
        <v>Snow</v>
      </c>
      <c r="F4855" s="11" t="str">
        <f t="shared" si="603"/>
        <v>SNOW</v>
      </c>
      <c r="G4855" s="11" t="str">
        <f t="shared" si="604"/>
        <v>snow</v>
      </c>
      <c r="H4855" s="11" t="str">
        <f>'Raw Data'!H4854</f>
        <v>Weekend</v>
      </c>
      <c r="I4855" s="11" t="str">
        <f t="shared" si="605"/>
        <v>WE</v>
      </c>
      <c r="J4855" s="11" t="str">
        <f t="shared" si="606"/>
        <v>Snow</v>
      </c>
      <c r="K4855" s="11" t="str">
        <f>TEXT('Raw Data'!F4854,"0")</f>
        <v>20</v>
      </c>
      <c r="L4855" s="11">
        <f t="shared" si="607"/>
        <v>20</v>
      </c>
    </row>
    <row r="4856" spans="1:12" x14ac:dyDescent="0.3">
      <c r="A4856" s="9">
        <f>'Raw Data'!A4855</f>
        <v>45368.850694444503</v>
      </c>
      <c r="B4856" s="11" t="str">
        <f>'Raw Data'!O4855</f>
        <v>Clear</v>
      </c>
      <c r="C4856" s="11" t="str">
        <f t="shared" si="600"/>
        <v>Clear</v>
      </c>
      <c r="D4856" s="11" t="str">
        <f t="shared" si="601"/>
        <v>Clear</v>
      </c>
      <c r="E4856" s="11" t="str">
        <f t="shared" si="602"/>
        <v>Clear</v>
      </c>
      <c r="F4856" s="11" t="str">
        <f t="shared" si="603"/>
        <v>CLEAR</v>
      </c>
      <c r="G4856" s="11" t="str">
        <f t="shared" si="604"/>
        <v>clear</v>
      </c>
      <c r="H4856" s="11" t="str">
        <f>'Raw Data'!H4855</f>
        <v>Weekend</v>
      </c>
      <c r="I4856" s="11" t="str">
        <f t="shared" si="605"/>
        <v>WE</v>
      </c>
      <c r="J4856" s="11" t="str">
        <f t="shared" si="606"/>
        <v>Clear</v>
      </c>
      <c r="K4856" s="11" t="str">
        <f>TEXT('Raw Data'!F4855,"0")</f>
        <v>20</v>
      </c>
      <c r="L4856" s="11">
        <f t="shared" si="607"/>
        <v>20</v>
      </c>
    </row>
    <row r="4857" spans="1:12" x14ac:dyDescent="0.3">
      <c r="A4857" s="9">
        <f>'Raw Data'!A4856</f>
        <v>45368.854166666701</v>
      </c>
      <c r="B4857" s="11" t="str">
        <f>'Raw Data'!O4856</f>
        <v>Rain</v>
      </c>
      <c r="C4857" s="11" t="str">
        <f t="shared" si="600"/>
        <v>Rain</v>
      </c>
      <c r="D4857" s="11" t="str">
        <f t="shared" si="601"/>
        <v>Rain</v>
      </c>
      <c r="E4857" s="11" t="str">
        <f t="shared" si="602"/>
        <v>Rain</v>
      </c>
      <c r="F4857" s="11" t="str">
        <f t="shared" si="603"/>
        <v>RAIN</v>
      </c>
      <c r="G4857" s="11" t="str">
        <f t="shared" si="604"/>
        <v>rain</v>
      </c>
      <c r="H4857" s="11" t="str">
        <f>'Raw Data'!H4856</f>
        <v>Weekend</v>
      </c>
      <c r="I4857" s="11" t="str">
        <f t="shared" si="605"/>
        <v>WE</v>
      </c>
      <c r="J4857" s="11" t="str">
        <f t="shared" si="606"/>
        <v>Rain</v>
      </c>
      <c r="K4857" s="11" t="str">
        <f>TEXT('Raw Data'!F4856,"0")</f>
        <v>20</v>
      </c>
      <c r="L4857" s="11">
        <f t="shared" si="607"/>
        <v>20</v>
      </c>
    </row>
    <row r="4858" spans="1:12" x14ac:dyDescent="0.3">
      <c r="A4858" s="9">
        <f>'Raw Data'!A4857</f>
        <v>45368.857638888898</v>
      </c>
      <c r="B4858" s="11" t="str">
        <f>'Raw Data'!O4857</f>
        <v>Snow</v>
      </c>
      <c r="C4858" s="11" t="str">
        <f t="shared" si="600"/>
        <v>Snow</v>
      </c>
      <c r="D4858" s="11" t="str">
        <f t="shared" si="601"/>
        <v>Snow</v>
      </c>
      <c r="E4858" s="11" t="str">
        <f t="shared" si="602"/>
        <v>Snow</v>
      </c>
      <c r="F4858" s="11" t="str">
        <f t="shared" si="603"/>
        <v>SNOW</v>
      </c>
      <c r="G4858" s="11" t="str">
        <f t="shared" si="604"/>
        <v>snow</v>
      </c>
      <c r="H4858" s="11" t="str">
        <f>'Raw Data'!H4857</f>
        <v>Weekend</v>
      </c>
      <c r="I4858" s="11" t="str">
        <f t="shared" si="605"/>
        <v>WE</v>
      </c>
      <c r="J4858" s="11" t="str">
        <f t="shared" si="606"/>
        <v>Snow</v>
      </c>
      <c r="K4858" s="11" t="str">
        <f>TEXT('Raw Data'!F4857,"0")</f>
        <v>20</v>
      </c>
      <c r="L4858" s="11">
        <f t="shared" si="607"/>
        <v>20</v>
      </c>
    </row>
    <row r="4859" spans="1:12" x14ac:dyDescent="0.3">
      <c r="A4859" s="9">
        <f>'Raw Data'!A4858</f>
        <v>45368.861111111102</v>
      </c>
      <c r="B4859" s="11" t="str">
        <f>'Raw Data'!O4858</f>
        <v>Clear</v>
      </c>
      <c r="C4859" s="11" t="str">
        <f t="shared" si="600"/>
        <v>Clear</v>
      </c>
      <c r="D4859" s="11" t="str">
        <f t="shared" si="601"/>
        <v>Clear</v>
      </c>
      <c r="E4859" s="11" t="str">
        <f t="shared" si="602"/>
        <v>Clear</v>
      </c>
      <c r="F4859" s="11" t="str">
        <f t="shared" si="603"/>
        <v>CLEAR</v>
      </c>
      <c r="G4859" s="11" t="str">
        <f t="shared" si="604"/>
        <v>clear</v>
      </c>
      <c r="H4859" s="11" t="str">
        <f>'Raw Data'!H4858</f>
        <v>Weekend</v>
      </c>
      <c r="I4859" s="11" t="str">
        <f t="shared" si="605"/>
        <v>WE</v>
      </c>
      <c r="J4859" s="11" t="str">
        <f t="shared" si="606"/>
        <v>Clear</v>
      </c>
      <c r="K4859" s="11" t="str">
        <f>TEXT('Raw Data'!F4858,"0")</f>
        <v>20</v>
      </c>
      <c r="L4859" s="11">
        <f t="shared" si="607"/>
        <v>20</v>
      </c>
    </row>
    <row r="4860" spans="1:12" x14ac:dyDescent="0.3">
      <c r="A4860" s="9">
        <f>'Raw Data'!A4859</f>
        <v>45368.864583333299</v>
      </c>
      <c r="B4860" s="11" t="str">
        <f>'Raw Data'!O4859</f>
        <v>Rain</v>
      </c>
      <c r="C4860" s="11" t="str">
        <f t="shared" si="600"/>
        <v>Rain</v>
      </c>
      <c r="D4860" s="11" t="str">
        <f t="shared" si="601"/>
        <v>Rain</v>
      </c>
      <c r="E4860" s="11" t="str">
        <f t="shared" si="602"/>
        <v>Rain</v>
      </c>
      <c r="F4860" s="11" t="str">
        <f t="shared" si="603"/>
        <v>RAIN</v>
      </c>
      <c r="G4860" s="11" t="str">
        <f t="shared" si="604"/>
        <v>rain</v>
      </c>
      <c r="H4860" s="11" t="str">
        <f>'Raw Data'!H4859</f>
        <v>Weekend</v>
      </c>
      <c r="I4860" s="11" t="str">
        <f t="shared" si="605"/>
        <v>WE</v>
      </c>
      <c r="J4860" s="11" t="str">
        <f t="shared" si="606"/>
        <v>Rain</v>
      </c>
      <c r="K4860" s="11" t="str">
        <f>TEXT('Raw Data'!F4859,"0")</f>
        <v>20</v>
      </c>
      <c r="L4860" s="11">
        <f t="shared" si="607"/>
        <v>20</v>
      </c>
    </row>
    <row r="4861" spans="1:12" x14ac:dyDescent="0.3">
      <c r="A4861" s="9">
        <f>'Raw Data'!A4860</f>
        <v>45368.868055555598</v>
      </c>
      <c r="B4861" s="11" t="str">
        <f>'Raw Data'!O4860</f>
        <v>Clear</v>
      </c>
      <c r="C4861" s="11" t="str">
        <f t="shared" si="600"/>
        <v>Clear</v>
      </c>
      <c r="D4861" s="11" t="str">
        <f t="shared" si="601"/>
        <v>Clear</v>
      </c>
      <c r="E4861" s="11" t="str">
        <f t="shared" si="602"/>
        <v>Clear</v>
      </c>
      <c r="F4861" s="11" t="str">
        <f t="shared" si="603"/>
        <v>CLEAR</v>
      </c>
      <c r="G4861" s="11" t="str">
        <f t="shared" si="604"/>
        <v>clear</v>
      </c>
      <c r="H4861" s="11" t="str">
        <f>'Raw Data'!H4860</f>
        <v>Weekend</v>
      </c>
      <c r="I4861" s="11" t="str">
        <f t="shared" si="605"/>
        <v>WE</v>
      </c>
      <c r="J4861" s="11" t="str">
        <f t="shared" si="606"/>
        <v>Clear</v>
      </c>
      <c r="K4861" s="11" t="str">
        <f>TEXT('Raw Data'!F4860,"0")</f>
        <v>20</v>
      </c>
      <c r="L4861" s="11">
        <f t="shared" si="607"/>
        <v>20</v>
      </c>
    </row>
    <row r="4862" spans="1:12" x14ac:dyDescent="0.3">
      <c r="A4862" s="9">
        <f>'Raw Data'!A4861</f>
        <v>45368.871527777803</v>
      </c>
      <c r="B4862" s="11" t="str">
        <f>'Raw Data'!O4861</f>
        <v>Rain</v>
      </c>
      <c r="C4862" s="11" t="str">
        <f t="shared" si="600"/>
        <v>Rain</v>
      </c>
      <c r="D4862" s="11" t="str">
        <f t="shared" si="601"/>
        <v>Rain</v>
      </c>
      <c r="E4862" s="11" t="str">
        <f t="shared" si="602"/>
        <v>Rain</v>
      </c>
      <c r="F4862" s="11" t="str">
        <f t="shared" si="603"/>
        <v>RAIN</v>
      </c>
      <c r="G4862" s="11" t="str">
        <f t="shared" si="604"/>
        <v>rain</v>
      </c>
      <c r="H4862" s="11" t="str">
        <f>'Raw Data'!H4861</f>
        <v>Weekend</v>
      </c>
      <c r="I4862" s="11" t="str">
        <f t="shared" si="605"/>
        <v>WE</v>
      </c>
      <c r="J4862" s="11" t="str">
        <f t="shared" si="606"/>
        <v>Rain</v>
      </c>
      <c r="K4862" s="11" t="str">
        <f>TEXT('Raw Data'!F4861,"0")</f>
        <v>20</v>
      </c>
      <c r="L4862" s="11">
        <f t="shared" si="607"/>
        <v>20</v>
      </c>
    </row>
    <row r="4863" spans="1:12" x14ac:dyDescent="0.3">
      <c r="A4863" s="9">
        <f>'Raw Data'!A4862</f>
        <v>45368.875</v>
      </c>
      <c r="B4863" s="11" t="str">
        <f>'Raw Data'!O4862</f>
        <v>Snow</v>
      </c>
      <c r="C4863" s="11" t="str">
        <f t="shared" si="600"/>
        <v>Snow</v>
      </c>
      <c r="D4863" s="11" t="str">
        <f t="shared" si="601"/>
        <v>Snow</v>
      </c>
      <c r="E4863" s="11" t="str">
        <f t="shared" si="602"/>
        <v>Snow</v>
      </c>
      <c r="F4863" s="11" t="str">
        <f t="shared" si="603"/>
        <v>SNOW</v>
      </c>
      <c r="G4863" s="11" t="str">
        <f t="shared" si="604"/>
        <v>snow</v>
      </c>
      <c r="H4863" s="11" t="str">
        <f>'Raw Data'!H4862</f>
        <v>Weekend</v>
      </c>
      <c r="I4863" s="11" t="str">
        <f t="shared" si="605"/>
        <v>WE</v>
      </c>
      <c r="J4863" s="11" t="str">
        <f t="shared" si="606"/>
        <v>Snow</v>
      </c>
      <c r="K4863" s="11" t="str">
        <f>TEXT('Raw Data'!F4862,"0")</f>
        <v>21</v>
      </c>
      <c r="L4863" s="11">
        <f t="shared" si="607"/>
        <v>21</v>
      </c>
    </row>
    <row r="4864" spans="1:12" x14ac:dyDescent="0.3">
      <c r="A4864" s="9">
        <f>'Raw Data'!A4863</f>
        <v>45368.878472222197</v>
      </c>
      <c r="B4864" s="11" t="str">
        <f>'Raw Data'!O4863</f>
        <v>Snow</v>
      </c>
      <c r="C4864" s="11" t="str">
        <f t="shared" si="600"/>
        <v>Snow</v>
      </c>
      <c r="D4864" s="11" t="str">
        <f t="shared" si="601"/>
        <v>Snow</v>
      </c>
      <c r="E4864" s="11" t="str">
        <f t="shared" si="602"/>
        <v>Snow</v>
      </c>
      <c r="F4864" s="11" t="str">
        <f t="shared" si="603"/>
        <v>SNOW</v>
      </c>
      <c r="G4864" s="11" t="str">
        <f t="shared" si="604"/>
        <v>snow</v>
      </c>
      <c r="H4864" s="11" t="str">
        <f>'Raw Data'!H4863</f>
        <v>Weekend</v>
      </c>
      <c r="I4864" s="11" t="str">
        <f t="shared" si="605"/>
        <v>WE</v>
      </c>
      <c r="J4864" s="11" t="str">
        <f t="shared" si="606"/>
        <v>Snow</v>
      </c>
      <c r="K4864" s="11" t="str">
        <f>TEXT('Raw Data'!F4863,"0")</f>
        <v>21</v>
      </c>
      <c r="L4864" s="11">
        <f t="shared" si="607"/>
        <v>21</v>
      </c>
    </row>
    <row r="4865" spans="1:12" x14ac:dyDescent="0.3">
      <c r="A4865" s="9">
        <f>'Raw Data'!A4864</f>
        <v>45368.881944444503</v>
      </c>
      <c r="B4865" s="11" t="str">
        <f>'Raw Data'!O4864</f>
        <v>Rain</v>
      </c>
      <c r="C4865" s="11" t="str">
        <f t="shared" si="600"/>
        <v>Rain</v>
      </c>
      <c r="D4865" s="11" t="str">
        <f t="shared" si="601"/>
        <v>Rain</v>
      </c>
      <c r="E4865" s="11" t="str">
        <f t="shared" si="602"/>
        <v>Rain</v>
      </c>
      <c r="F4865" s="11" t="str">
        <f t="shared" si="603"/>
        <v>RAIN</v>
      </c>
      <c r="G4865" s="11" t="str">
        <f t="shared" si="604"/>
        <v>rain</v>
      </c>
      <c r="H4865" s="11" t="str">
        <f>'Raw Data'!H4864</f>
        <v>Weekend</v>
      </c>
      <c r="I4865" s="11" t="str">
        <f t="shared" si="605"/>
        <v>WE</v>
      </c>
      <c r="J4865" s="11" t="str">
        <f t="shared" si="606"/>
        <v>Rain</v>
      </c>
      <c r="K4865" s="11" t="str">
        <f>TEXT('Raw Data'!F4864,"0")</f>
        <v>21</v>
      </c>
      <c r="L4865" s="11">
        <f t="shared" si="607"/>
        <v>21</v>
      </c>
    </row>
    <row r="4866" spans="1:12" x14ac:dyDescent="0.3">
      <c r="A4866" s="9">
        <f>'Raw Data'!A4865</f>
        <v>45368.885416666701</v>
      </c>
      <c r="B4866" s="11" t="str">
        <f>'Raw Data'!O4865</f>
        <v>Clear</v>
      </c>
      <c r="C4866" s="11" t="str">
        <f t="shared" si="600"/>
        <v>Clear</v>
      </c>
      <c r="D4866" s="11" t="str">
        <f t="shared" si="601"/>
        <v>Clear</v>
      </c>
      <c r="E4866" s="11" t="str">
        <f t="shared" si="602"/>
        <v>Clear</v>
      </c>
      <c r="F4866" s="11" t="str">
        <f t="shared" si="603"/>
        <v>CLEAR</v>
      </c>
      <c r="G4866" s="11" t="str">
        <f t="shared" si="604"/>
        <v>clear</v>
      </c>
      <c r="H4866" s="11" t="str">
        <f>'Raw Data'!H4865</f>
        <v>Weekend</v>
      </c>
      <c r="I4866" s="11" t="str">
        <f t="shared" si="605"/>
        <v>WE</v>
      </c>
      <c r="J4866" s="11" t="str">
        <f t="shared" si="606"/>
        <v>Clear</v>
      </c>
      <c r="K4866" s="11" t="str">
        <f>TEXT('Raw Data'!F4865,"0")</f>
        <v>21</v>
      </c>
      <c r="L4866" s="11">
        <f t="shared" si="607"/>
        <v>21</v>
      </c>
    </row>
    <row r="4867" spans="1:12" x14ac:dyDescent="0.3">
      <c r="A4867" s="9">
        <f>'Raw Data'!A4866</f>
        <v>45368.888888888898</v>
      </c>
      <c r="B4867" s="11" t="str">
        <f>'Raw Data'!O4866</f>
        <v>Clear</v>
      </c>
      <c r="C4867" s="11" t="str">
        <f t="shared" ref="C4867:C4930" si="608">TRIM(B4867)</f>
        <v>Clear</v>
      </c>
      <c r="D4867" s="11" t="str">
        <f t="shared" ref="D4867:D4930" si="609">CLEAN(C4867)</f>
        <v>Clear</v>
      </c>
      <c r="E4867" s="11" t="str">
        <f t="shared" ref="E4867:E4930" si="610">PROPER(D4867)</f>
        <v>Clear</v>
      </c>
      <c r="F4867" s="11" t="str">
        <f t="shared" ref="F4867:F4930" si="611">UPPER(B4867)</f>
        <v>CLEAR</v>
      </c>
      <c r="G4867" s="11" t="str">
        <f t="shared" ref="G4867:G4930" si="612">LOWER(B4867)</f>
        <v>clear</v>
      </c>
      <c r="H4867" s="11" t="str">
        <f>'Raw Data'!H4866</f>
        <v>Weekend</v>
      </c>
      <c r="I4867" s="11" t="str">
        <f t="shared" ref="I4867:I4930" si="613">SUBSTITUTE(SUBSTITUTE(H4867,"Weekday","WD"),"Weekend","WE")</f>
        <v>WE</v>
      </c>
      <c r="J4867" s="11" t="str">
        <f t="shared" ref="J4867:J4930" si="614">PROPER(TRIM(CLEAN(B4867)))</f>
        <v>Clear</v>
      </c>
      <c r="K4867" s="11" t="str">
        <f>TEXT('Raw Data'!F4866,"0")</f>
        <v>21</v>
      </c>
      <c r="L4867" s="11">
        <f t="shared" ref="L4867:L4930" si="615">VALUE(K4867)</f>
        <v>21</v>
      </c>
    </row>
    <row r="4868" spans="1:12" x14ac:dyDescent="0.3">
      <c r="A4868" s="9">
        <f>'Raw Data'!A4867</f>
        <v>45368.892361111102</v>
      </c>
      <c r="B4868" s="11" t="str">
        <f>'Raw Data'!O4867</f>
        <v>Fog</v>
      </c>
      <c r="C4868" s="11" t="str">
        <f t="shared" si="608"/>
        <v>Fog</v>
      </c>
      <c r="D4868" s="11" t="str">
        <f t="shared" si="609"/>
        <v>Fog</v>
      </c>
      <c r="E4868" s="11" t="str">
        <f t="shared" si="610"/>
        <v>Fog</v>
      </c>
      <c r="F4868" s="11" t="str">
        <f t="shared" si="611"/>
        <v>FOG</v>
      </c>
      <c r="G4868" s="11" t="str">
        <f t="shared" si="612"/>
        <v>fog</v>
      </c>
      <c r="H4868" s="11" t="str">
        <f>'Raw Data'!H4867</f>
        <v>Weekend</v>
      </c>
      <c r="I4868" s="11" t="str">
        <f t="shared" si="613"/>
        <v>WE</v>
      </c>
      <c r="J4868" s="11" t="str">
        <f t="shared" si="614"/>
        <v>Fog</v>
      </c>
      <c r="K4868" s="11" t="str">
        <f>TEXT('Raw Data'!F4867,"0")</f>
        <v>21</v>
      </c>
      <c r="L4868" s="11">
        <f t="shared" si="615"/>
        <v>21</v>
      </c>
    </row>
    <row r="4869" spans="1:12" x14ac:dyDescent="0.3">
      <c r="A4869" s="9">
        <f>'Raw Data'!A4868</f>
        <v>45368.895833333299</v>
      </c>
      <c r="B4869" s="11" t="str">
        <f>'Raw Data'!O4868</f>
        <v>Clear</v>
      </c>
      <c r="C4869" s="11" t="str">
        <f t="shared" si="608"/>
        <v>Clear</v>
      </c>
      <c r="D4869" s="11" t="str">
        <f t="shared" si="609"/>
        <v>Clear</v>
      </c>
      <c r="E4869" s="11" t="str">
        <f t="shared" si="610"/>
        <v>Clear</v>
      </c>
      <c r="F4869" s="11" t="str">
        <f t="shared" si="611"/>
        <v>CLEAR</v>
      </c>
      <c r="G4869" s="11" t="str">
        <f t="shared" si="612"/>
        <v>clear</v>
      </c>
      <c r="H4869" s="11" t="str">
        <f>'Raw Data'!H4868</f>
        <v>Weekend</v>
      </c>
      <c r="I4869" s="11" t="str">
        <f t="shared" si="613"/>
        <v>WE</v>
      </c>
      <c r="J4869" s="11" t="str">
        <f t="shared" si="614"/>
        <v>Clear</v>
      </c>
      <c r="K4869" s="11" t="str">
        <f>TEXT('Raw Data'!F4868,"0")</f>
        <v>21</v>
      </c>
      <c r="L4869" s="11">
        <f t="shared" si="615"/>
        <v>21</v>
      </c>
    </row>
    <row r="4870" spans="1:12" x14ac:dyDescent="0.3">
      <c r="A4870" s="9">
        <f>'Raw Data'!A4869</f>
        <v>45368.899305555598</v>
      </c>
      <c r="B4870" s="11" t="str">
        <f>'Raw Data'!O4869</f>
        <v>Fog</v>
      </c>
      <c r="C4870" s="11" t="str">
        <f t="shared" si="608"/>
        <v>Fog</v>
      </c>
      <c r="D4870" s="11" t="str">
        <f t="shared" si="609"/>
        <v>Fog</v>
      </c>
      <c r="E4870" s="11" t="str">
        <f t="shared" si="610"/>
        <v>Fog</v>
      </c>
      <c r="F4870" s="11" t="str">
        <f t="shared" si="611"/>
        <v>FOG</v>
      </c>
      <c r="G4870" s="11" t="str">
        <f t="shared" si="612"/>
        <v>fog</v>
      </c>
      <c r="H4870" s="11" t="str">
        <f>'Raw Data'!H4869</f>
        <v>Weekend</v>
      </c>
      <c r="I4870" s="11" t="str">
        <f t="shared" si="613"/>
        <v>WE</v>
      </c>
      <c r="J4870" s="11" t="str">
        <f t="shared" si="614"/>
        <v>Fog</v>
      </c>
      <c r="K4870" s="11" t="str">
        <f>TEXT('Raw Data'!F4869,"0")</f>
        <v>21</v>
      </c>
      <c r="L4870" s="11">
        <f t="shared" si="615"/>
        <v>21</v>
      </c>
    </row>
    <row r="4871" spans="1:12" x14ac:dyDescent="0.3">
      <c r="A4871" s="9">
        <f>'Raw Data'!A4870</f>
        <v>45368.902777777803</v>
      </c>
      <c r="B4871" s="11" t="str">
        <f>'Raw Data'!O4870</f>
        <v>Snow</v>
      </c>
      <c r="C4871" s="11" t="str">
        <f t="shared" si="608"/>
        <v>Snow</v>
      </c>
      <c r="D4871" s="11" t="str">
        <f t="shared" si="609"/>
        <v>Snow</v>
      </c>
      <c r="E4871" s="11" t="str">
        <f t="shared" si="610"/>
        <v>Snow</v>
      </c>
      <c r="F4871" s="11" t="str">
        <f t="shared" si="611"/>
        <v>SNOW</v>
      </c>
      <c r="G4871" s="11" t="str">
        <f t="shared" si="612"/>
        <v>snow</v>
      </c>
      <c r="H4871" s="11" t="str">
        <f>'Raw Data'!H4870</f>
        <v>Weekend</v>
      </c>
      <c r="I4871" s="11" t="str">
        <f t="shared" si="613"/>
        <v>WE</v>
      </c>
      <c r="J4871" s="11" t="str">
        <f t="shared" si="614"/>
        <v>Snow</v>
      </c>
      <c r="K4871" s="11" t="str">
        <f>TEXT('Raw Data'!F4870,"0")</f>
        <v>21</v>
      </c>
      <c r="L4871" s="11">
        <f t="shared" si="615"/>
        <v>21</v>
      </c>
    </row>
    <row r="4872" spans="1:12" x14ac:dyDescent="0.3">
      <c r="A4872" s="9">
        <f>'Raw Data'!A4871</f>
        <v>45368.90625</v>
      </c>
      <c r="B4872" s="11" t="str">
        <f>'Raw Data'!O4871</f>
        <v>Snow</v>
      </c>
      <c r="C4872" s="11" t="str">
        <f t="shared" si="608"/>
        <v>Snow</v>
      </c>
      <c r="D4872" s="11" t="str">
        <f t="shared" si="609"/>
        <v>Snow</v>
      </c>
      <c r="E4872" s="11" t="str">
        <f t="shared" si="610"/>
        <v>Snow</v>
      </c>
      <c r="F4872" s="11" t="str">
        <f t="shared" si="611"/>
        <v>SNOW</v>
      </c>
      <c r="G4872" s="11" t="str">
        <f t="shared" si="612"/>
        <v>snow</v>
      </c>
      <c r="H4872" s="11" t="str">
        <f>'Raw Data'!H4871</f>
        <v>Weekend</v>
      </c>
      <c r="I4872" s="11" t="str">
        <f t="shared" si="613"/>
        <v>WE</v>
      </c>
      <c r="J4872" s="11" t="str">
        <f t="shared" si="614"/>
        <v>Snow</v>
      </c>
      <c r="K4872" s="11" t="str">
        <f>TEXT('Raw Data'!F4871,"0")</f>
        <v>21</v>
      </c>
      <c r="L4872" s="11">
        <f t="shared" si="615"/>
        <v>21</v>
      </c>
    </row>
    <row r="4873" spans="1:12" x14ac:dyDescent="0.3">
      <c r="A4873" s="9">
        <f>'Raw Data'!A4872</f>
        <v>45368.909722222197</v>
      </c>
      <c r="B4873" s="11" t="str">
        <f>'Raw Data'!O4872</f>
        <v>Fog</v>
      </c>
      <c r="C4873" s="11" t="str">
        <f t="shared" si="608"/>
        <v>Fog</v>
      </c>
      <c r="D4873" s="11" t="str">
        <f t="shared" si="609"/>
        <v>Fog</v>
      </c>
      <c r="E4873" s="11" t="str">
        <f t="shared" si="610"/>
        <v>Fog</v>
      </c>
      <c r="F4873" s="11" t="str">
        <f t="shared" si="611"/>
        <v>FOG</v>
      </c>
      <c r="G4873" s="11" t="str">
        <f t="shared" si="612"/>
        <v>fog</v>
      </c>
      <c r="H4873" s="11" t="str">
        <f>'Raw Data'!H4872</f>
        <v>Weekend</v>
      </c>
      <c r="I4873" s="11" t="str">
        <f t="shared" si="613"/>
        <v>WE</v>
      </c>
      <c r="J4873" s="11" t="str">
        <f t="shared" si="614"/>
        <v>Fog</v>
      </c>
      <c r="K4873" s="11" t="str">
        <f>TEXT('Raw Data'!F4872,"0")</f>
        <v>21</v>
      </c>
      <c r="L4873" s="11">
        <f t="shared" si="615"/>
        <v>21</v>
      </c>
    </row>
    <row r="4874" spans="1:12" x14ac:dyDescent="0.3">
      <c r="A4874" s="9">
        <f>'Raw Data'!A4873</f>
        <v>45368.913194444503</v>
      </c>
      <c r="B4874" s="11" t="str">
        <f>'Raw Data'!O4873</f>
        <v>Fog</v>
      </c>
      <c r="C4874" s="11" t="str">
        <f t="shared" si="608"/>
        <v>Fog</v>
      </c>
      <c r="D4874" s="11" t="str">
        <f t="shared" si="609"/>
        <v>Fog</v>
      </c>
      <c r="E4874" s="11" t="str">
        <f t="shared" si="610"/>
        <v>Fog</v>
      </c>
      <c r="F4874" s="11" t="str">
        <f t="shared" si="611"/>
        <v>FOG</v>
      </c>
      <c r="G4874" s="11" t="str">
        <f t="shared" si="612"/>
        <v>fog</v>
      </c>
      <c r="H4874" s="11" t="str">
        <f>'Raw Data'!H4873</f>
        <v>Weekend</v>
      </c>
      <c r="I4874" s="11" t="str">
        <f t="shared" si="613"/>
        <v>WE</v>
      </c>
      <c r="J4874" s="11" t="str">
        <f t="shared" si="614"/>
        <v>Fog</v>
      </c>
      <c r="K4874" s="11" t="str">
        <f>TEXT('Raw Data'!F4873,"0")</f>
        <v>21</v>
      </c>
      <c r="L4874" s="11">
        <f t="shared" si="615"/>
        <v>21</v>
      </c>
    </row>
    <row r="4875" spans="1:12" x14ac:dyDescent="0.3">
      <c r="A4875" s="9">
        <f>'Raw Data'!A4874</f>
        <v>45368.916666666701</v>
      </c>
      <c r="B4875" s="11" t="str">
        <f>'Raw Data'!O4874</f>
        <v>Rain</v>
      </c>
      <c r="C4875" s="11" t="str">
        <f t="shared" si="608"/>
        <v>Rain</v>
      </c>
      <c r="D4875" s="11" t="str">
        <f t="shared" si="609"/>
        <v>Rain</v>
      </c>
      <c r="E4875" s="11" t="str">
        <f t="shared" si="610"/>
        <v>Rain</v>
      </c>
      <c r="F4875" s="11" t="str">
        <f t="shared" si="611"/>
        <v>RAIN</v>
      </c>
      <c r="G4875" s="11" t="str">
        <f t="shared" si="612"/>
        <v>rain</v>
      </c>
      <c r="H4875" s="11" t="str">
        <f>'Raw Data'!H4874</f>
        <v>Weekend</v>
      </c>
      <c r="I4875" s="11" t="str">
        <f t="shared" si="613"/>
        <v>WE</v>
      </c>
      <c r="J4875" s="11" t="str">
        <f t="shared" si="614"/>
        <v>Rain</v>
      </c>
      <c r="K4875" s="11" t="str">
        <f>TEXT('Raw Data'!F4874,"0")</f>
        <v>22</v>
      </c>
      <c r="L4875" s="11">
        <f t="shared" si="615"/>
        <v>22</v>
      </c>
    </row>
    <row r="4876" spans="1:12" x14ac:dyDescent="0.3">
      <c r="A4876" s="9">
        <f>'Raw Data'!A4875</f>
        <v>45368.920138888898</v>
      </c>
      <c r="B4876" s="11" t="str">
        <f>'Raw Data'!O4875</f>
        <v>Rain</v>
      </c>
      <c r="C4876" s="11" t="str">
        <f t="shared" si="608"/>
        <v>Rain</v>
      </c>
      <c r="D4876" s="11" t="str">
        <f t="shared" si="609"/>
        <v>Rain</v>
      </c>
      <c r="E4876" s="11" t="str">
        <f t="shared" si="610"/>
        <v>Rain</v>
      </c>
      <c r="F4876" s="11" t="str">
        <f t="shared" si="611"/>
        <v>RAIN</v>
      </c>
      <c r="G4876" s="11" t="str">
        <f t="shared" si="612"/>
        <v>rain</v>
      </c>
      <c r="H4876" s="11" t="str">
        <f>'Raw Data'!H4875</f>
        <v>Weekend</v>
      </c>
      <c r="I4876" s="11" t="str">
        <f t="shared" si="613"/>
        <v>WE</v>
      </c>
      <c r="J4876" s="11" t="str">
        <f t="shared" si="614"/>
        <v>Rain</v>
      </c>
      <c r="K4876" s="11" t="str">
        <f>TEXT('Raw Data'!F4875,"0")</f>
        <v>22</v>
      </c>
      <c r="L4876" s="11">
        <f t="shared" si="615"/>
        <v>22</v>
      </c>
    </row>
    <row r="4877" spans="1:12" x14ac:dyDescent="0.3">
      <c r="A4877" s="9">
        <f>'Raw Data'!A4876</f>
        <v>45368.923611111102</v>
      </c>
      <c r="B4877" s="11" t="str">
        <f>'Raw Data'!O4876</f>
        <v>Clear</v>
      </c>
      <c r="C4877" s="11" t="str">
        <f t="shared" si="608"/>
        <v>Clear</v>
      </c>
      <c r="D4877" s="11" t="str">
        <f t="shared" si="609"/>
        <v>Clear</v>
      </c>
      <c r="E4877" s="11" t="str">
        <f t="shared" si="610"/>
        <v>Clear</v>
      </c>
      <c r="F4877" s="11" t="str">
        <f t="shared" si="611"/>
        <v>CLEAR</v>
      </c>
      <c r="G4877" s="11" t="str">
        <f t="shared" si="612"/>
        <v>clear</v>
      </c>
      <c r="H4877" s="11" t="str">
        <f>'Raw Data'!H4876</f>
        <v>Weekend</v>
      </c>
      <c r="I4877" s="11" t="str">
        <f t="shared" si="613"/>
        <v>WE</v>
      </c>
      <c r="J4877" s="11" t="str">
        <f t="shared" si="614"/>
        <v>Clear</v>
      </c>
      <c r="K4877" s="11" t="str">
        <f>TEXT('Raw Data'!F4876,"0")</f>
        <v>22</v>
      </c>
      <c r="L4877" s="11">
        <f t="shared" si="615"/>
        <v>22</v>
      </c>
    </row>
    <row r="4878" spans="1:12" x14ac:dyDescent="0.3">
      <c r="A4878" s="9">
        <f>'Raw Data'!A4877</f>
        <v>45368.927083333299</v>
      </c>
      <c r="B4878" s="11" t="str">
        <f>'Raw Data'!O4877</f>
        <v>Rain</v>
      </c>
      <c r="C4878" s="11" t="str">
        <f t="shared" si="608"/>
        <v>Rain</v>
      </c>
      <c r="D4878" s="11" t="str">
        <f t="shared" si="609"/>
        <v>Rain</v>
      </c>
      <c r="E4878" s="11" t="str">
        <f t="shared" si="610"/>
        <v>Rain</v>
      </c>
      <c r="F4878" s="11" t="str">
        <f t="shared" si="611"/>
        <v>RAIN</v>
      </c>
      <c r="G4878" s="11" t="str">
        <f t="shared" si="612"/>
        <v>rain</v>
      </c>
      <c r="H4878" s="11" t="str">
        <f>'Raw Data'!H4877</f>
        <v>Weekend</v>
      </c>
      <c r="I4878" s="11" t="str">
        <f t="shared" si="613"/>
        <v>WE</v>
      </c>
      <c r="J4878" s="11" t="str">
        <f t="shared" si="614"/>
        <v>Rain</v>
      </c>
      <c r="K4878" s="11" t="str">
        <f>TEXT('Raw Data'!F4877,"0")</f>
        <v>22</v>
      </c>
      <c r="L4878" s="11">
        <f t="shared" si="615"/>
        <v>22</v>
      </c>
    </row>
    <row r="4879" spans="1:12" x14ac:dyDescent="0.3">
      <c r="A4879" s="9">
        <f>'Raw Data'!A4878</f>
        <v>45368.930555555598</v>
      </c>
      <c r="B4879" s="11" t="str">
        <f>'Raw Data'!O4878</f>
        <v>Rain</v>
      </c>
      <c r="C4879" s="11" t="str">
        <f t="shared" si="608"/>
        <v>Rain</v>
      </c>
      <c r="D4879" s="11" t="str">
        <f t="shared" si="609"/>
        <v>Rain</v>
      </c>
      <c r="E4879" s="11" t="str">
        <f t="shared" si="610"/>
        <v>Rain</v>
      </c>
      <c r="F4879" s="11" t="str">
        <f t="shared" si="611"/>
        <v>RAIN</v>
      </c>
      <c r="G4879" s="11" t="str">
        <f t="shared" si="612"/>
        <v>rain</v>
      </c>
      <c r="H4879" s="11" t="str">
        <f>'Raw Data'!H4878</f>
        <v>Weekend</v>
      </c>
      <c r="I4879" s="11" t="str">
        <f t="shared" si="613"/>
        <v>WE</v>
      </c>
      <c r="J4879" s="11" t="str">
        <f t="shared" si="614"/>
        <v>Rain</v>
      </c>
      <c r="K4879" s="11" t="str">
        <f>TEXT('Raw Data'!F4878,"0")</f>
        <v>22</v>
      </c>
      <c r="L4879" s="11">
        <f t="shared" si="615"/>
        <v>22</v>
      </c>
    </row>
    <row r="4880" spans="1:12" x14ac:dyDescent="0.3">
      <c r="A4880" s="9">
        <f>'Raw Data'!A4879</f>
        <v>45368.934027777803</v>
      </c>
      <c r="B4880" s="11" t="str">
        <f>'Raw Data'!O4879</f>
        <v>Snow</v>
      </c>
      <c r="C4880" s="11" t="str">
        <f t="shared" si="608"/>
        <v>Snow</v>
      </c>
      <c r="D4880" s="11" t="str">
        <f t="shared" si="609"/>
        <v>Snow</v>
      </c>
      <c r="E4880" s="11" t="str">
        <f t="shared" si="610"/>
        <v>Snow</v>
      </c>
      <c r="F4880" s="11" t="str">
        <f t="shared" si="611"/>
        <v>SNOW</v>
      </c>
      <c r="G4880" s="11" t="str">
        <f t="shared" si="612"/>
        <v>snow</v>
      </c>
      <c r="H4880" s="11" t="str">
        <f>'Raw Data'!H4879</f>
        <v>Weekend</v>
      </c>
      <c r="I4880" s="11" t="str">
        <f t="shared" si="613"/>
        <v>WE</v>
      </c>
      <c r="J4880" s="11" t="str">
        <f t="shared" si="614"/>
        <v>Snow</v>
      </c>
      <c r="K4880" s="11" t="str">
        <f>TEXT('Raw Data'!F4879,"0")</f>
        <v>22</v>
      </c>
      <c r="L4880" s="11">
        <f t="shared" si="615"/>
        <v>22</v>
      </c>
    </row>
    <row r="4881" spans="1:12" x14ac:dyDescent="0.3">
      <c r="A4881" s="9">
        <f>'Raw Data'!A4880</f>
        <v>45368.9375</v>
      </c>
      <c r="B4881" s="11" t="str">
        <f>'Raw Data'!O4880</f>
        <v>Clear</v>
      </c>
      <c r="C4881" s="11" t="str">
        <f t="shared" si="608"/>
        <v>Clear</v>
      </c>
      <c r="D4881" s="11" t="str">
        <f t="shared" si="609"/>
        <v>Clear</v>
      </c>
      <c r="E4881" s="11" t="str">
        <f t="shared" si="610"/>
        <v>Clear</v>
      </c>
      <c r="F4881" s="11" t="str">
        <f t="shared" si="611"/>
        <v>CLEAR</v>
      </c>
      <c r="G4881" s="11" t="str">
        <f t="shared" si="612"/>
        <v>clear</v>
      </c>
      <c r="H4881" s="11" t="str">
        <f>'Raw Data'!H4880</f>
        <v>Weekend</v>
      </c>
      <c r="I4881" s="11" t="str">
        <f t="shared" si="613"/>
        <v>WE</v>
      </c>
      <c r="J4881" s="11" t="str">
        <f t="shared" si="614"/>
        <v>Clear</v>
      </c>
      <c r="K4881" s="11" t="str">
        <f>TEXT('Raw Data'!F4880,"0")</f>
        <v>22</v>
      </c>
      <c r="L4881" s="11">
        <f t="shared" si="615"/>
        <v>22</v>
      </c>
    </row>
    <row r="4882" spans="1:12" x14ac:dyDescent="0.3">
      <c r="A4882" s="9">
        <f>'Raw Data'!A4881</f>
        <v>45368.940972222197</v>
      </c>
      <c r="B4882" s="11" t="str">
        <f>'Raw Data'!O4881</f>
        <v>Rain</v>
      </c>
      <c r="C4882" s="11" t="str">
        <f t="shared" si="608"/>
        <v>Rain</v>
      </c>
      <c r="D4882" s="11" t="str">
        <f t="shared" si="609"/>
        <v>Rain</v>
      </c>
      <c r="E4882" s="11" t="str">
        <f t="shared" si="610"/>
        <v>Rain</v>
      </c>
      <c r="F4882" s="11" t="str">
        <f t="shared" si="611"/>
        <v>RAIN</v>
      </c>
      <c r="G4882" s="11" t="str">
        <f t="shared" si="612"/>
        <v>rain</v>
      </c>
      <c r="H4882" s="11" t="str">
        <f>'Raw Data'!H4881</f>
        <v>Weekend</v>
      </c>
      <c r="I4882" s="11" t="str">
        <f t="shared" si="613"/>
        <v>WE</v>
      </c>
      <c r="J4882" s="11" t="str">
        <f t="shared" si="614"/>
        <v>Rain</v>
      </c>
      <c r="K4882" s="11" t="str">
        <f>TEXT('Raw Data'!F4881,"0")</f>
        <v>22</v>
      </c>
      <c r="L4882" s="11">
        <f t="shared" si="615"/>
        <v>22</v>
      </c>
    </row>
    <row r="4883" spans="1:12" x14ac:dyDescent="0.3">
      <c r="A4883" s="9">
        <f>'Raw Data'!A4882</f>
        <v>45368.944444444503</v>
      </c>
      <c r="B4883" s="11" t="str">
        <f>'Raw Data'!O4882</f>
        <v>Clear</v>
      </c>
      <c r="C4883" s="11" t="str">
        <f t="shared" si="608"/>
        <v>Clear</v>
      </c>
      <c r="D4883" s="11" t="str">
        <f t="shared" si="609"/>
        <v>Clear</v>
      </c>
      <c r="E4883" s="11" t="str">
        <f t="shared" si="610"/>
        <v>Clear</v>
      </c>
      <c r="F4883" s="11" t="str">
        <f t="shared" si="611"/>
        <v>CLEAR</v>
      </c>
      <c r="G4883" s="11" t="str">
        <f t="shared" si="612"/>
        <v>clear</v>
      </c>
      <c r="H4883" s="11" t="str">
        <f>'Raw Data'!H4882</f>
        <v>Weekend</v>
      </c>
      <c r="I4883" s="11" t="str">
        <f t="shared" si="613"/>
        <v>WE</v>
      </c>
      <c r="J4883" s="11" t="str">
        <f t="shared" si="614"/>
        <v>Clear</v>
      </c>
      <c r="K4883" s="11" t="str">
        <f>TEXT('Raw Data'!F4882,"0")</f>
        <v>22</v>
      </c>
      <c r="L4883" s="11">
        <f t="shared" si="615"/>
        <v>22</v>
      </c>
    </row>
    <row r="4884" spans="1:12" x14ac:dyDescent="0.3">
      <c r="A4884" s="9">
        <f>'Raw Data'!A4883</f>
        <v>45368.947916666701</v>
      </c>
      <c r="B4884" s="11" t="str">
        <f>'Raw Data'!O4883</f>
        <v>Snow</v>
      </c>
      <c r="C4884" s="11" t="str">
        <f t="shared" si="608"/>
        <v>Snow</v>
      </c>
      <c r="D4884" s="11" t="str">
        <f t="shared" si="609"/>
        <v>Snow</v>
      </c>
      <c r="E4884" s="11" t="str">
        <f t="shared" si="610"/>
        <v>Snow</v>
      </c>
      <c r="F4884" s="11" t="str">
        <f t="shared" si="611"/>
        <v>SNOW</v>
      </c>
      <c r="G4884" s="11" t="str">
        <f t="shared" si="612"/>
        <v>snow</v>
      </c>
      <c r="H4884" s="11" t="str">
        <f>'Raw Data'!H4883</f>
        <v>Weekend</v>
      </c>
      <c r="I4884" s="11" t="str">
        <f t="shared" si="613"/>
        <v>WE</v>
      </c>
      <c r="J4884" s="11" t="str">
        <f t="shared" si="614"/>
        <v>Snow</v>
      </c>
      <c r="K4884" s="11" t="str">
        <f>TEXT('Raw Data'!F4883,"0")</f>
        <v>22</v>
      </c>
      <c r="L4884" s="11">
        <f t="shared" si="615"/>
        <v>22</v>
      </c>
    </row>
    <row r="4885" spans="1:12" x14ac:dyDescent="0.3">
      <c r="A4885" s="9">
        <f>'Raw Data'!A4884</f>
        <v>45368.951388888898</v>
      </c>
      <c r="B4885" s="11" t="str">
        <f>'Raw Data'!O4884</f>
        <v>Clear</v>
      </c>
      <c r="C4885" s="11" t="str">
        <f t="shared" si="608"/>
        <v>Clear</v>
      </c>
      <c r="D4885" s="11" t="str">
        <f t="shared" si="609"/>
        <v>Clear</v>
      </c>
      <c r="E4885" s="11" t="str">
        <f t="shared" si="610"/>
        <v>Clear</v>
      </c>
      <c r="F4885" s="11" t="str">
        <f t="shared" si="611"/>
        <v>CLEAR</v>
      </c>
      <c r="G4885" s="11" t="str">
        <f t="shared" si="612"/>
        <v>clear</v>
      </c>
      <c r="H4885" s="11" t="str">
        <f>'Raw Data'!H4884</f>
        <v>Weekend</v>
      </c>
      <c r="I4885" s="11" t="str">
        <f t="shared" si="613"/>
        <v>WE</v>
      </c>
      <c r="J4885" s="11" t="str">
        <f t="shared" si="614"/>
        <v>Clear</v>
      </c>
      <c r="K4885" s="11" t="str">
        <f>TEXT('Raw Data'!F4884,"0")</f>
        <v>22</v>
      </c>
      <c r="L4885" s="11">
        <f t="shared" si="615"/>
        <v>22</v>
      </c>
    </row>
    <row r="4886" spans="1:12" x14ac:dyDescent="0.3">
      <c r="A4886" s="9">
        <f>'Raw Data'!A4885</f>
        <v>45368.954861111102</v>
      </c>
      <c r="B4886" s="11" t="str">
        <f>'Raw Data'!O4885</f>
        <v>Rain</v>
      </c>
      <c r="C4886" s="11" t="str">
        <f t="shared" si="608"/>
        <v>Rain</v>
      </c>
      <c r="D4886" s="11" t="str">
        <f t="shared" si="609"/>
        <v>Rain</v>
      </c>
      <c r="E4886" s="11" t="str">
        <f t="shared" si="610"/>
        <v>Rain</v>
      </c>
      <c r="F4886" s="11" t="str">
        <f t="shared" si="611"/>
        <v>RAIN</v>
      </c>
      <c r="G4886" s="11" t="str">
        <f t="shared" si="612"/>
        <v>rain</v>
      </c>
      <c r="H4886" s="11" t="str">
        <f>'Raw Data'!H4885</f>
        <v>Weekend</v>
      </c>
      <c r="I4886" s="11" t="str">
        <f t="shared" si="613"/>
        <v>WE</v>
      </c>
      <c r="J4886" s="11" t="str">
        <f t="shared" si="614"/>
        <v>Rain</v>
      </c>
      <c r="K4886" s="11" t="str">
        <f>TEXT('Raw Data'!F4885,"0")</f>
        <v>22</v>
      </c>
      <c r="L4886" s="11">
        <f t="shared" si="615"/>
        <v>22</v>
      </c>
    </row>
    <row r="4887" spans="1:12" x14ac:dyDescent="0.3">
      <c r="A4887" s="9">
        <f>'Raw Data'!A4886</f>
        <v>45368.958333333299</v>
      </c>
      <c r="B4887" s="11" t="str">
        <f>'Raw Data'!O4886</f>
        <v>Snow</v>
      </c>
      <c r="C4887" s="11" t="str">
        <f t="shared" si="608"/>
        <v>Snow</v>
      </c>
      <c r="D4887" s="11" t="str">
        <f t="shared" si="609"/>
        <v>Snow</v>
      </c>
      <c r="E4887" s="11" t="str">
        <f t="shared" si="610"/>
        <v>Snow</v>
      </c>
      <c r="F4887" s="11" t="str">
        <f t="shared" si="611"/>
        <v>SNOW</v>
      </c>
      <c r="G4887" s="11" t="str">
        <f t="shared" si="612"/>
        <v>snow</v>
      </c>
      <c r="H4887" s="11" t="str">
        <f>'Raw Data'!H4886</f>
        <v>Weekend</v>
      </c>
      <c r="I4887" s="11" t="str">
        <f t="shared" si="613"/>
        <v>WE</v>
      </c>
      <c r="J4887" s="11" t="str">
        <f t="shared" si="614"/>
        <v>Snow</v>
      </c>
      <c r="K4887" s="11" t="str">
        <f>TEXT('Raw Data'!F4886,"0")</f>
        <v>23</v>
      </c>
      <c r="L4887" s="11">
        <f t="shared" si="615"/>
        <v>23</v>
      </c>
    </row>
    <row r="4888" spans="1:12" x14ac:dyDescent="0.3">
      <c r="A4888" s="9">
        <f>'Raw Data'!A4887</f>
        <v>45368.961805555598</v>
      </c>
      <c r="B4888" s="11" t="str">
        <f>'Raw Data'!O4887</f>
        <v>Snow</v>
      </c>
      <c r="C4888" s="11" t="str">
        <f t="shared" si="608"/>
        <v>Snow</v>
      </c>
      <c r="D4888" s="11" t="str">
        <f t="shared" si="609"/>
        <v>Snow</v>
      </c>
      <c r="E4888" s="11" t="str">
        <f t="shared" si="610"/>
        <v>Snow</v>
      </c>
      <c r="F4888" s="11" t="str">
        <f t="shared" si="611"/>
        <v>SNOW</v>
      </c>
      <c r="G4888" s="11" t="str">
        <f t="shared" si="612"/>
        <v>snow</v>
      </c>
      <c r="H4888" s="11" t="str">
        <f>'Raw Data'!H4887</f>
        <v>Weekend</v>
      </c>
      <c r="I4888" s="11" t="str">
        <f t="shared" si="613"/>
        <v>WE</v>
      </c>
      <c r="J4888" s="11" t="str">
        <f t="shared" si="614"/>
        <v>Snow</v>
      </c>
      <c r="K4888" s="11" t="str">
        <f>TEXT('Raw Data'!F4887,"0")</f>
        <v>23</v>
      </c>
      <c r="L4888" s="11">
        <f t="shared" si="615"/>
        <v>23</v>
      </c>
    </row>
    <row r="4889" spans="1:12" x14ac:dyDescent="0.3">
      <c r="A4889" s="9">
        <f>'Raw Data'!A4888</f>
        <v>45368.965277777803</v>
      </c>
      <c r="B4889" s="11" t="str">
        <f>'Raw Data'!O4888</f>
        <v>Rain</v>
      </c>
      <c r="C4889" s="11" t="str">
        <f t="shared" si="608"/>
        <v>Rain</v>
      </c>
      <c r="D4889" s="11" t="str">
        <f t="shared" si="609"/>
        <v>Rain</v>
      </c>
      <c r="E4889" s="11" t="str">
        <f t="shared" si="610"/>
        <v>Rain</v>
      </c>
      <c r="F4889" s="11" t="str">
        <f t="shared" si="611"/>
        <v>RAIN</v>
      </c>
      <c r="G4889" s="11" t="str">
        <f t="shared" si="612"/>
        <v>rain</v>
      </c>
      <c r="H4889" s="11" t="str">
        <f>'Raw Data'!H4888</f>
        <v>Weekend</v>
      </c>
      <c r="I4889" s="11" t="str">
        <f t="shared" si="613"/>
        <v>WE</v>
      </c>
      <c r="J4889" s="11" t="str">
        <f t="shared" si="614"/>
        <v>Rain</v>
      </c>
      <c r="K4889" s="11" t="str">
        <f>TEXT('Raw Data'!F4888,"0")</f>
        <v>23</v>
      </c>
      <c r="L4889" s="11">
        <f t="shared" si="615"/>
        <v>23</v>
      </c>
    </row>
    <row r="4890" spans="1:12" x14ac:dyDescent="0.3">
      <c r="A4890" s="9">
        <f>'Raw Data'!A4889</f>
        <v>45368.96875</v>
      </c>
      <c r="B4890" s="11" t="str">
        <f>'Raw Data'!O4889</f>
        <v>Snow</v>
      </c>
      <c r="C4890" s="11" t="str">
        <f t="shared" si="608"/>
        <v>Snow</v>
      </c>
      <c r="D4890" s="11" t="str">
        <f t="shared" si="609"/>
        <v>Snow</v>
      </c>
      <c r="E4890" s="11" t="str">
        <f t="shared" si="610"/>
        <v>Snow</v>
      </c>
      <c r="F4890" s="11" t="str">
        <f t="shared" si="611"/>
        <v>SNOW</v>
      </c>
      <c r="G4890" s="11" t="str">
        <f t="shared" si="612"/>
        <v>snow</v>
      </c>
      <c r="H4890" s="11" t="str">
        <f>'Raw Data'!H4889</f>
        <v>Weekend</v>
      </c>
      <c r="I4890" s="11" t="str">
        <f t="shared" si="613"/>
        <v>WE</v>
      </c>
      <c r="J4890" s="11" t="str">
        <f t="shared" si="614"/>
        <v>Snow</v>
      </c>
      <c r="K4890" s="11" t="str">
        <f>TEXT('Raw Data'!F4889,"0")</f>
        <v>23</v>
      </c>
      <c r="L4890" s="11">
        <f t="shared" si="615"/>
        <v>23</v>
      </c>
    </row>
    <row r="4891" spans="1:12" x14ac:dyDescent="0.3">
      <c r="A4891" s="9">
        <f>'Raw Data'!A4890</f>
        <v>45368.972222222197</v>
      </c>
      <c r="B4891" s="11" t="str">
        <f>'Raw Data'!O4890</f>
        <v>Rain</v>
      </c>
      <c r="C4891" s="11" t="str">
        <f t="shared" si="608"/>
        <v>Rain</v>
      </c>
      <c r="D4891" s="11" t="str">
        <f t="shared" si="609"/>
        <v>Rain</v>
      </c>
      <c r="E4891" s="11" t="str">
        <f t="shared" si="610"/>
        <v>Rain</v>
      </c>
      <c r="F4891" s="11" t="str">
        <f t="shared" si="611"/>
        <v>RAIN</v>
      </c>
      <c r="G4891" s="11" t="str">
        <f t="shared" si="612"/>
        <v>rain</v>
      </c>
      <c r="H4891" s="11" t="str">
        <f>'Raw Data'!H4890</f>
        <v>Weekend</v>
      </c>
      <c r="I4891" s="11" t="str">
        <f t="shared" si="613"/>
        <v>WE</v>
      </c>
      <c r="J4891" s="11" t="str">
        <f t="shared" si="614"/>
        <v>Rain</v>
      </c>
      <c r="K4891" s="11" t="str">
        <f>TEXT('Raw Data'!F4890,"0")</f>
        <v>23</v>
      </c>
      <c r="L4891" s="11">
        <f t="shared" si="615"/>
        <v>23</v>
      </c>
    </row>
    <row r="4892" spans="1:12" x14ac:dyDescent="0.3">
      <c r="A4892" s="9">
        <f>'Raw Data'!A4891</f>
        <v>45368.975694444503</v>
      </c>
      <c r="B4892" s="11" t="str">
        <f>'Raw Data'!O4891</f>
        <v>Snow</v>
      </c>
      <c r="C4892" s="11" t="str">
        <f t="shared" si="608"/>
        <v>Snow</v>
      </c>
      <c r="D4892" s="11" t="str">
        <f t="shared" si="609"/>
        <v>Snow</v>
      </c>
      <c r="E4892" s="11" t="str">
        <f t="shared" si="610"/>
        <v>Snow</v>
      </c>
      <c r="F4892" s="11" t="str">
        <f t="shared" si="611"/>
        <v>SNOW</v>
      </c>
      <c r="G4892" s="11" t="str">
        <f t="shared" si="612"/>
        <v>snow</v>
      </c>
      <c r="H4892" s="11" t="str">
        <f>'Raw Data'!H4891</f>
        <v>Weekend</v>
      </c>
      <c r="I4892" s="11" t="str">
        <f t="shared" si="613"/>
        <v>WE</v>
      </c>
      <c r="J4892" s="11" t="str">
        <f t="shared" si="614"/>
        <v>Snow</v>
      </c>
      <c r="K4892" s="11" t="str">
        <f>TEXT('Raw Data'!F4891,"0")</f>
        <v>23</v>
      </c>
      <c r="L4892" s="11">
        <f t="shared" si="615"/>
        <v>23</v>
      </c>
    </row>
    <row r="4893" spans="1:12" x14ac:dyDescent="0.3">
      <c r="A4893" s="9">
        <f>'Raw Data'!A4892</f>
        <v>45368.979166666701</v>
      </c>
      <c r="B4893" s="11" t="str">
        <f>'Raw Data'!O4892</f>
        <v>Rain</v>
      </c>
      <c r="C4893" s="11" t="str">
        <f t="shared" si="608"/>
        <v>Rain</v>
      </c>
      <c r="D4893" s="11" t="str">
        <f t="shared" si="609"/>
        <v>Rain</v>
      </c>
      <c r="E4893" s="11" t="str">
        <f t="shared" si="610"/>
        <v>Rain</v>
      </c>
      <c r="F4893" s="11" t="str">
        <f t="shared" si="611"/>
        <v>RAIN</v>
      </c>
      <c r="G4893" s="11" t="str">
        <f t="shared" si="612"/>
        <v>rain</v>
      </c>
      <c r="H4893" s="11" t="str">
        <f>'Raw Data'!H4892</f>
        <v>Weekend</v>
      </c>
      <c r="I4893" s="11" t="str">
        <f t="shared" si="613"/>
        <v>WE</v>
      </c>
      <c r="J4893" s="11" t="str">
        <f t="shared" si="614"/>
        <v>Rain</v>
      </c>
      <c r="K4893" s="11" t="str">
        <f>TEXT('Raw Data'!F4892,"0")</f>
        <v>23</v>
      </c>
      <c r="L4893" s="11">
        <f t="shared" si="615"/>
        <v>23</v>
      </c>
    </row>
    <row r="4894" spans="1:12" x14ac:dyDescent="0.3">
      <c r="A4894" s="9">
        <f>'Raw Data'!A4893</f>
        <v>45368.982638888898</v>
      </c>
      <c r="B4894" s="11" t="str">
        <f>'Raw Data'!O4893</f>
        <v>Clear</v>
      </c>
      <c r="C4894" s="11" t="str">
        <f t="shared" si="608"/>
        <v>Clear</v>
      </c>
      <c r="D4894" s="11" t="str">
        <f t="shared" si="609"/>
        <v>Clear</v>
      </c>
      <c r="E4894" s="11" t="str">
        <f t="shared" si="610"/>
        <v>Clear</v>
      </c>
      <c r="F4894" s="11" t="str">
        <f t="shared" si="611"/>
        <v>CLEAR</v>
      </c>
      <c r="G4894" s="11" t="str">
        <f t="shared" si="612"/>
        <v>clear</v>
      </c>
      <c r="H4894" s="11" t="str">
        <f>'Raw Data'!H4893</f>
        <v>Weekend</v>
      </c>
      <c r="I4894" s="11" t="str">
        <f t="shared" si="613"/>
        <v>WE</v>
      </c>
      <c r="J4894" s="11" t="str">
        <f t="shared" si="614"/>
        <v>Clear</v>
      </c>
      <c r="K4894" s="11" t="str">
        <f>TEXT('Raw Data'!F4893,"0")</f>
        <v>23</v>
      </c>
      <c r="L4894" s="11">
        <f t="shared" si="615"/>
        <v>23</v>
      </c>
    </row>
    <row r="4895" spans="1:12" x14ac:dyDescent="0.3">
      <c r="A4895" s="9">
        <f>'Raw Data'!A4894</f>
        <v>45368.986111111102</v>
      </c>
      <c r="B4895" s="11" t="str">
        <f>'Raw Data'!O4894</f>
        <v>Clear</v>
      </c>
      <c r="C4895" s="11" t="str">
        <f t="shared" si="608"/>
        <v>Clear</v>
      </c>
      <c r="D4895" s="11" t="str">
        <f t="shared" si="609"/>
        <v>Clear</v>
      </c>
      <c r="E4895" s="11" t="str">
        <f t="shared" si="610"/>
        <v>Clear</v>
      </c>
      <c r="F4895" s="11" t="str">
        <f t="shared" si="611"/>
        <v>CLEAR</v>
      </c>
      <c r="G4895" s="11" t="str">
        <f t="shared" si="612"/>
        <v>clear</v>
      </c>
      <c r="H4895" s="11" t="str">
        <f>'Raw Data'!H4894</f>
        <v>Weekend</v>
      </c>
      <c r="I4895" s="11" t="str">
        <f t="shared" si="613"/>
        <v>WE</v>
      </c>
      <c r="J4895" s="11" t="str">
        <f t="shared" si="614"/>
        <v>Clear</v>
      </c>
      <c r="K4895" s="11" t="str">
        <f>TEXT('Raw Data'!F4894,"0")</f>
        <v>23</v>
      </c>
      <c r="L4895" s="11">
        <f t="shared" si="615"/>
        <v>23</v>
      </c>
    </row>
    <row r="4896" spans="1:12" x14ac:dyDescent="0.3">
      <c r="A4896" s="9">
        <f>'Raw Data'!A4895</f>
        <v>45368.989583333299</v>
      </c>
      <c r="B4896" s="11" t="str">
        <f>'Raw Data'!O4895</f>
        <v>Snow</v>
      </c>
      <c r="C4896" s="11" t="str">
        <f t="shared" si="608"/>
        <v>Snow</v>
      </c>
      <c r="D4896" s="11" t="str">
        <f t="shared" si="609"/>
        <v>Snow</v>
      </c>
      <c r="E4896" s="11" t="str">
        <f t="shared" si="610"/>
        <v>Snow</v>
      </c>
      <c r="F4896" s="11" t="str">
        <f t="shared" si="611"/>
        <v>SNOW</v>
      </c>
      <c r="G4896" s="11" t="str">
        <f t="shared" si="612"/>
        <v>snow</v>
      </c>
      <c r="H4896" s="11" t="str">
        <f>'Raw Data'!H4895</f>
        <v>Weekend</v>
      </c>
      <c r="I4896" s="11" t="str">
        <f t="shared" si="613"/>
        <v>WE</v>
      </c>
      <c r="J4896" s="11" t="str">
        <f t="shared" si="614"/>
        <v>Snow</v>
      </c>
      <c r="K4896" s="11" t="str">
        <f>TEXT('Raw Data'!F4895,"0")</f>
        <v>23</v>
      </c>
      <c r="L4896" s="11">
        <f t="shared" si="615"/>
        <v>23</v>
      </c>
    </row>
    <row r="4897" spans="1:12" x14ac:dyDescent="0.3">
      <c r="A4897" s="9">
        <f>'Raw Data'!A4896</f>
        <v>45368.993055555598</v>
      </c>
      <c r="B4897" s="11" t="str">
        <f>'Raw Data'!O4896</f>
        <v>Fog</v>
      </c>
      <c r="C4897" s="11" t="str">
        <f t="shared" si="608"/>
        <v>Fog</v>
      </c>
      <c r="D4897" s="11" t="str">
        <f t="shared" si="609"/>
        <v>Fog</v>
      </c>
      <c r="E4897" s="11" t="str">
        <f t="shared" si="610"/>
        <v>Fog</v>
      </c>
      <c r="F4897" s="11" t="str">
        <f t="shared" si="611"/>
        <v>FOG</v>
      </c>
      <c r="G4897" s="11" t="str">
        <f t="shared" si="612"/>
        <v>fog</v>
      </c>
      <c r="H4897" s="11" t="str">
        <f>'Raw Data'!H4896</f>
        <v>Weekend</v>
      </c>
      <c r="I4897" s="11" t="str">
        <f t="shared" si="613"/>
        <v>WE</v>
      </c>
      <c r="J4897" s="11" t="str">
        <f t="shared" si="614"/>
        <v>Fog</v>
      </c>
      <c r="K4897" s="11" t="str">
        <f>TEXT('Raw Data'!F4896,"0")</f>
        <v>23</v>
      </c>
      <c r="L4897" s="11">
        <f t="shared" si="615"/>
        <v>23</v>
      </c>
    </row>
    <row r="4898" spans="1:12" x14ac:dyDescent="0.3">
      <c r="A4898" s="9">
        <f>'Raw Data'!A4897</f>
        <v>45368.996527777803</v>
      </c>
      <c r="B4898" s="11" t="str">
        <f>'Raw Data'!O4897</f>
        <v>Rain</v>
      </c>
      <c r="C4898" s="11" t="str">
        <f t="shared" si="608"/>
        <v>Rain</v>
      </c>
      <c r="D4898" s="11" t="str">
        <f t="shared" si="609"/>
        <v>Rain</v>
      </c>
      <c r="E4898" s="11" t="str">
        <f t="shared" si="610"/>
        <v>Rain</v>
      </c>
      <c r="F4898" s="11" t="str">
        <f t="shared" si="611"/>
        <v>RAIN</v>
      </c>
      <c r="G4898" s="11" t="str">
        <f t="shared" si="612"/>
        <v>rain</v>
      </c>
      <c r="H4898" s="11" t="str">
        <f>'Raw Data'!H4897</f>
        <v>Weekend</v>
      </c>
      <c r="I4898" s="11" t="str">
        <f t="shared" si="613"/>
        <v>WE</v>
      </c>
      <c r="J4898" s="11" t="str">
        <f t="shared" si="614"/>
        <v>Rain</v>
      </c>
      <c r="K4898" s="11" t="str">
        <f>TEXT('Raw Data'!F4897,"0")</f>
        <v>23</v>
      </c>
      <c r="L4898" s="11">
        <f t="shared" si="615"/>
        <v>23</v>
      </c>
    </row>
    <row r="4899" spans="1:12" x14ac:dyDescent="0.3">
      <c r="A4899" s="9">
        <f>'Raw Data'!A4898</f>
        <v>45369</v>
      </c>
      <c r="B4899" s="11" t="str">
        <f>'Raw Data'!O4898</f>
        <v>Fog</v>
      </c>
      <c r="C4899" s="11" t="str">
        <f t="shared" si="608"/>
        <v>Fog</v>
      </c>
      <c r="D4899" s="11" t="str">
        <f t="shared" si="609"/>
        <v>Fog</v>
      </c>
      <c r="E4899" s="11" t="str">
        <f t="shared" si="610"/>
        <v>Fog</v>
      </c>
      <c r="F4899" s="11" t="str">
        <f t="shared" si="611"/>
        <v>FOG</v>
      </c>
      <c r="G4899" s="11" t="str">
        <f t="shared" si="612"/>
        <v>fog</v>
      </c>
      <c r="H4899" s="11" t="str">
        <f>'Raw Data'!H4898</f>
        <v>Weekday</v>
      </c>
      <c r="I4899" s="11" t="str">
        <f t="shared" si="613"/>
        <v>WD</v>
      </c>
      <c r="J4899" s="11" t="str">
        <f t="shared" si="614"/>
        <v>Fog</v>
      </c>
      <c r="K4899" s="11" t="str">
        <f>TEXT('Raw Data'!F4898,"0")</f>
        <v>0</v>
      </c>
      <c r="L4899" s="11">
        <f t="shared" si="615"/>
        <v>0</v>
      </c>
    </row>
    <row r="4900" spans="1:12" x14ac:dyDescent="0.3">
      <c r="A4900" s="9">
        <f>'Raw Data'!A4899</f>
        <v>45369.003472222197</v>
      </c>
      <c r="B4900" s="11" t="str">
        <f>'Raw Data'!O4899</f>
        <v>Clear</v>
      </c>
      <c r="C4900" s="11" t="str">
        <f t="shared" si="608"/>
        <v>Clear</v>
      </c>
      <c r="D4900" s="11" t="str">
        <f t="shared" si="609"/>
        <v>Clear</v>
      </c>
      <c r="E4900" s="11" t="str">
        <f t="shared" si="610"/>
        <v>Clear</v>
      </c>
      <c r="F4900" s="11" t="str">
        <f t="shared" si="611"/>
        <v>CLEAR</v>
      </c>
      <c r="G4900" s="11" t="str">
        <f t="shared" si="612"/>
        <v>clear</v>
      </c>
      <c r="H4900" s="11" t="str">
        <f>'Raw Data'!H4899</f>
        <v>Weekday</v>
      </c>
      <c r="I4900" s="11" t="str">
        <f t="shared" si="613"/>
        <v>WD</v>
      </c>
      <c r="J4900" s="11" t="str">
        <f t="shared" si="614"/>
        <v>Clear</v>
      </c>
      <c r="K4900" s="11" t="str">
        <f>TEXT('Raw Data'!F4899,"0")</f>
        <v>0</v>
      </c>
      <c r="L4900" s="11">
        <f t="shared" si="615"/>
        <v>0</v>
      </c>
    </row>
    <row r="4901" spans="1:12" x14ac:dyDescent="0.3">
      <c r="A4901" s="9">
        <f>'Raw Data'!A4900</f>
        <v>45369.006944444503</v>
      </c>
      <c r="B4901" s="11" t="str">
        <f>'Raw Data'!O4900</f>
        <v>Clear</v>
      </c>
      <c r="C4901" s="11" t="str">
        <f t="shared" si="608"/>
        <v>Clear</v>
      </c>
      <c r="D4901" s="11" t="str">
        <f t="shared" si="609"/>
        <v>Clear</v>
      </c>
      <c r="E4901" s="11" t="str">
        <f t="shared" si="610"/>
        <v>Clear</v>
      </c>
      <c r="F4901" s="11" t="str">
        <f t="shared" si="611"/>
        <v>CLEAR</v>
      </c>
      <c r="G4901" s="11" t="str">
        <f t="shared" si="612"/>
        <v>clear</v>
      </c>
      <c r="H4901" s="11" t="str">
        <f>'Raw Data'!H4900</f>
        <v>Weekday</v>
      </c>
      <c r="I4901" s="11" t="str">
        <f t="shared" si="613"/>
        <v>WD</v>
      </c>
      <c r="J4901" s="11" t="str">
        <f t="shared" si="614"/>
        <v>Clear</v>
      </c>
      <c r="K4901" s="11" t="str">
        <f>TEXT('Raw Data'!F4900,"0")</f>
        <v>0</v>
      </c>
      <c r="L4901" s="11">
        <f t="shared" si="615"/>
        <v>0</v>
      </c>
    </row>
    <row r="4902" spans="1:12" x14ac:dyDescent="0.3">
      <c r="A4902" s="9">
        <f>'Raw Data'!A4901</f>
        <v>45369.010416666701</v>
      </c>
      <c r="B4902" s="11" t="str">
        <f>'Raw Data'!O4901</f>
        <v>Rain</v>
      </c>
      <c r="C4902" s="11" t="str">
        <f t="shared" si="608"/>
        <v>Rain</v>
      </c>
      <c r="D4902" s="11" t="str">
        <f t="shared" si="609"/>
        <v>Rain</v>
      </c>
      <c r="E4902" s="11" t="str">
        <f t="shared" si="610"/>
        <v>Rain</v>
      </c>
      <c r="F4902" s="11" t="str">
        <f t="shared" si="611"/>
        <v>RAIN</v>
      </c>
      <c r="G4902" s="11" t="str">
        <f t="shared" si="612"/>
        <v>rain</v>
      </c>
      <c r="H4902" s="11" t="str">
        <f>'Raw Data'!H4901</f>
        <v>Weekday</v>
      </c>
      <c r="I4902" s="11" t="str">
        <f t="shared" si="613"/>
        <v>WD</v>
      </c>
      <c r="J4902" s="11" t="str">
        <f t="shared" si="614"/>
        <v>Rain</v>
      </c>
      <c r="K4902" s="11" t="str">
        <f>TEXT('Raw Data'!F4901,"0")</f>
        <v>0</v>
      </c>
      <c r="L4902" s="11">
        <f t="shared" si="615"/>
        <v>0</v>
      </c>
    </row>
    <row r="4903" spans="1:12" x14ac:dyDescent="0.3">
      <c r="A4903" s="9">
        <f>'Raw Data'!A4902</f>
        <v>45369.013888888898</v>
      </c>
      <c r="B4903" s="11" t="str">
        <f>'Raw Data'!O4902</f>
        <v>Fog</v>
      </c>
      <c r="C4903" s="11" t="str">
        <f t="shared" si="608"/>
        <v>Fog</v>
      </c>
      <c r="D4903" s="11" t="str">
        <f t="shared" si="609"/>
        <v>Fog</v>
      </c>
      <c r="E4903" s="11" t="str">
        <f t="shared" si="610"/>
        <v>Fog</v>
      </c>
      <c r="F4903" s="11" t="str">
        <f t="shared" si="611"/>
        <v>FOG</v>
      </c>
      <c r="G4903" s="11" t="str">
        <f t="shared" si="612"/>
        <v>fog</v>
      </c>
      <c r="H4903" s="11" t="str">
        <f>'Raw Data'!H4902</f>
        <v>Weekday</v>
      </c>
      <c r="I4903" s="11" t="str">
        <f t="shared" si="613"/>
        <v>WD</v>
      </c>
      <c r="J4903" s="11" t="str">
        <f t="shared" si="614"/>
        <v>Fog</v>
      </c>
      <c r="K4903" s="11" t="str">
        <f>TEXT('Raw Data'!F4902,"0")</f>
        <v>0</v>
      </c>
      <c r="L4903" s="11">
        <f t="shared" si="615"/>
        <v>0</v>
      </c>
    </row>
    <row r="4904" spans="1:12" x14ac:dyDescent="0.3">
      <c r="A4904" s="9">
        <f>'Raw Data'!A4903</f>
        <v>45369.017361111102</v>
      </c>
      <c r="B4904" s="11" t="str">
        <f>'Raw Data'!O4903</f>
        <v>Clear</v>
      </c>
      <c r="C4904" s="11" t="str">
        <f t="shared" si="608"/>
        <v>Clear</v>
      </c>
      <c r="D4904" s="11" t="str">
        <f t="shared" si="609"/>
        <v>Clear</v>
      </c>
      <c r="E4904" s="11" t="str">
        <f t="shared" si="610"/>
        <v>Clear</v>
      </c>
      <c r="F4904" s="11" t="str">
        <f t="shared" si="611"/>
        <v>CLEAR</v>
      </c>
      <c r="G4904" s="11" t="str">
        <f t="shared" si="612"/>
        <v>clear</v>
      </c>
      <c r="H4904" s="11" t="str">
        <f>'Raw Data'!H4903</f>
        <v>Weekday</v>
      </c>
      <c r="I4904" s="11" t="str">
        <f t="shared" si="613"/>
        <v>WD</v>
      </c>
      <c r="J4904" s="11" t="str">
        <f t="shared" si="614"/>
        <v>Clear</v>
      </c>
      <c r="K4904" s="11" t="str">
        <f>TEXT('Raw Data'!F4903,"0")</f>
        <v>0</v>
      </c>
      <c r="L4904" s="11">
        <f t="shared" si="615"/>
        <v>0</v>
      </c>
    </row>
    <row r="4905" spans="1:12" x14ac:dyDescent="0.3">
      <c r="A4905" s="9">
        <f>'Raw Data'!A4904</f>
        <v>45369.020833333299</v>
      </c>
      <c r="B4905" s="11" t="str">
        <f>'Raw Data'!O4904</f>
        <v>Rain</v>
      </c>
      <c r="C4905" s="11" t="str">
        <f t="shared" si="608"/>
        <v>Rain</v>
      </c>
      <c r="D4905" s="11" t="str">
        <f t="shared" si="609"/>
        <v>Rain</v>
      </c>
      <c r="E4905" s="11" t="str">
        <f t="shared" si="610"/>
        <v>Rain</v>
      </c>
      <c r="F4905" s="11" t="str">
        <f t="shared" si="611"/>
        <v>RAIN</v>
      </c>
      <c r="G4905" s="11" t="str">
        <f t="shared" si="612"/>
        <v>rain</v>
      </c>
      <c r="H4905" s="11" t="str">
        <f>'Raw Data'!H4904</f>
        <v>Weekday</v>
      </c>
      <c r="I4905" s="11" t="str">
        <f t="shared" si="613"/>
        <v>WD</v>
      </c>
      <c r="J4905" s="11" t="str">
        <f t="shared" si="614"/>
        <v>Rain</v>
      </c>
      <c r="K4905" s="11" t="str">
        <f>TEXT('Raw Data'!F4904,"0")</f>
        <v>0</v>
      </c>
      <c r="L4905" s="11">
        <f t="shared" si="615"/>
        <v>0</v>
      </c>
    </row>
    <row r="4906" spans="1:12" x14ac:dyDescent="0.3">
      <c r="A4906" s="9">
        <f>'Raw Data'!A4905</f>
        <v>45369.024305555598</v>
      </c>
      <c r="B4906" s="11" t="str">
        <f>'Raw Data'!O4905</f>
        <v>Rain</v>
      </c>
      <c r="C4906" s="11" t="str">
        <f t="shared" si="608"/>
        <v>Rain</v>
      </c>
      <c r="D4906" s="11" t="str">
        <f t="shared" si="609"/>
        <v>Rain</v>
      </c>
      <c r="E4906" s="11" t="str">
        <f t="shared" si="610"/>
        <v>Rain</v>
      </c>
      <c r="F4906" s="11" t="str">
        <f t="shared" si="611"/>
        <v>RAIN</v>
      </c>
      <c r="G4906" s="11" t="str">
        <f t="shared" si="612"/>
        <v>rain</v>
      </c>
      <c r="H4906" s="11" t="str">
        <f>'Raw Data'!H4905</f>
        <v>Weekday</v>
      </c>
      <c r="I4906" s="11" t="str">
        <f t="shared" si="613"/>
        <v>WD</v>
      </c>
      <c r="J4906" s="11" t="str">
        <f t="shared" si="614"/>
        <v>Rain</v>
      </c>
      <c r="K4906" s="11" t="str">
        <f>TEXT('Raw Data'!F4905,"0")</f>
        <v>0</v>
      </c>
      <c r="L4906" s="11">
        <f t="shared" si="615"/>
        <v>0</v>
      </c>
    </row>
    <row r="4907" spans="1:12" x14ac:dyDescent="0.3">
      <c r="A4907" s="9">
        <f>'Raw Data'!A4906</f>
        <v>45369.027777777803</v>
      </c>
      <c r="B4907" s="11" t="str">
        <f>'Raw Data'!O4906</f>
        <v>Rain</v>
      </c>
      <c r="C4907" s="11" t="str">
        <f t="shared" si="608"/>
        <v>Rain</v>
      </c>
      <c r="D4907" s="11" t="str">
        <f t="shared" si="609"/>
        <v>Rain</v>
      </c>
      <c r="E4907" s="11" t="str">
        <f t="shared" si="610"/>
        <v>Rain</v>
      </c>
      <c r="F4907" s="11" t="str">
        <f t="shared" si="611"/>
        <v>RAIN</v>
      </c>
      <c r="G4907" s="11" t="str">
        <f t="shared" si="612"/>
        <v>rain</v>
      </c>
      <c r="H4907" s="11" t="str">
        <f>'Raw Data'!H4906</f>
        <v>Weekday</v>
      </c>
      <c r="I4907" s="11" t="str">
        <f t="shared" si="613"/>
        <v>WD</v>
      </c>
      <c r="J4907" s="11" t="str">
        <f t="shared" si="614"/>
        <v>Rain</v>
      </c>
      <c r="K4907" s="11" t="str">
        <f>TEXT('Raw Data'!F4906,"0")</f>
        <v>0</v>
      </c>
      <c r="L4907" s="11">
        <f t="shared" si="615"/>
        <v>0</v>
      </c>
    </row>
    <row r="4908" spans="1:12" x14ac:dyDescent="0.3">
      <c r="A4908" s="9">
        <f>'Raw Data'!A4907</f>
        <v>45369.03125</v>
      </c>
      <c r="B4908" s="11" t="str">
        <f>'Raw Data'!O4907</f>
        <v>Snow</v>
      </c>
      <c r="C4908" s="11" t="str">
        <f t="shared" si="608"/>
        <v>Snow</v>
      </c>
      <c r="D4908" s="11" t="str">
        <f t="shared" si="609"/>
        <v>Snow</v>
      </c>
      <c r="E4908" s="11" t="str">
        <f t="shared" si="610"/>
        <v>Snow</v>
      </c>
      <c r="F4908" s="11" t="str">
        <f t="shared" si="611"/>
        <v>SNOW</v>
      </c>
      <c r="G4908" s="11" t="str">
        <f t="shared" si="612"/>
        <v>snow</v>
      </c>
      <c r="H4908" s="11" t="str">
        <f>'Raw Data'!H4907</f>
        <v>Weekday</v>
      </c>
      <c r="I4908" s="11" t="str">
        <f t="shared" si="613"/>
        <v>WD</v>
      </c>
      <c r="J4908" s="11" t="str">
        <f t="shared" si="614"/>
        <v>Snow</v>
      </c>
      <c r="K4908" s="11" t="str">
        <f>TEXT('Raw Data'!F4907,"0")</f>
        <v>0</v>
      </c>
      <c r="L4908" s="11">
        <f t="shared" si="615"/>
        <v>0</v>
      </c>
    </row>
    <row r="4909" spans="1:12" x14ac:dyDescent="0.3">
      <c r="A4909" s="9">
        <f>'Raw Data'!A4908</f>
        <v>45369.034722222197</v>
      </c>
      <c r="B4909" s="11" t="str">
        <f>'Raw Data'!O4908</f>
        <v>Fog</v>
      </c>
      <c r="C4909" s="11" t="str">
        <f t="shared" si="608"/>
        <v>Fog</v>
      </c>
      <c r="D4909" s="11" t="str">
        <f t="shared" si="609"/>
        <v>Fog</v>
      </c>
      <c r="E4909" s="11" t="str">
        <f t="shared" si="610"/>
        <v>Fog</v>
      </c>
      <c r="F4909" s="11" t="str">
        <f t="shared" si="611"/>
        <v>FOG</v>
      </c>
      <c r="G4909" s="11" t="str">
        <f t="shared" si="612"/>
        <v>fog</v>
      </c>
      <c r="H4909" s="11" t="str">
        <f>'Raw Data'!H4908</f>
        <v>Weekday</v>
      </c>
      <c r="I4909" s="11" t="str">
        <f t="shared" si="613"/>
        <v>WD</v>
      </c>
      <c r="J4909" s="11" t="str">
        <f t="shared" si="614"/>
        <v>Fog</v>
      </c>
      <c r="K4909" s="11" t="str">
        <f>TEXT('Raw Data'!F4908,"0")</f>
        <v>0</v>
      </c>
      <c r="L4909" s="11">
        <f t="shared" si="615"/>
        <v>0</v>
      </c>
    </row>
    <row r="4910" spans="1:12" x14ac:dyDescent="0.3">
      <c r="A4910" s="9">
        <f>'Raw Data'!A4909</f>
        <v>45369.038194444503</v>
      </c>
      <c r="B4910" s="11" t="str">
        <f>'Raw Data'!O4909</f>
        <v>Rain</v>
      </c>
      <c r="C4910" s="11" t="str">
        <f t="shared" si="608"/>
        <v>Rain</v>
      </c>
      <c r="D4910" s="11" t="str">
        <f t="shared" si="609"/>
        <v>Rain</v>
      </c>
      <c r="E4910" s="11" t="str">
        <f t="shared" si="610"/>
        <v>Rain</v>
      </c>
      <c r="F4910" s="11" t="str">
        <f t="shared" si="611"/>
        <v>RAIN</v>
      </c>
      <c r="G4910" s="11" t="str">
        <f t="shared" si="612"/>
        <v>rain</v>
      </c>
      <c r="H4910" s="11" t="str">
        <f>'Raw Data'!H4909</f>
        <v>Weekday</v>
      </c>
      <c r="I4910" s="11" t="str">
        <f t="shared" si="613"/>
        <v>WD</v>
      </c>
      <c r="J4910" s="11" t="str">
        <f t="shared" si="614"/>
        <v>Rain</v>
      </c>
      <c r="K4910" s="11" t="str">
        <f>TEXT('Raw Data'!F4909,"0")</f>
        <v>0</v>
      </c>
      <c r="L4910" s="11">
        <f t="shared" si="615"/>
        <v>0</v>
      </c>
    </row>
    <row r="4911" spans="1:12" x14ac:dyDescent="0.3">
      <c r="A4911" s="9">
        <f>'Raw Data'!A4910</f>
        <v>45369.041666666701</v>
      </c>
      <c r="B4911" s="11" t="str">
        <f>'Raw Data'!O4910</f>
        <v>Clear</v>
      </c>
      <c r="C4911" s="11" t="str">
        <f t="shared" si="608"/>
        <v>Clear</v>
      </c>
      <c r="D4911" s="11" t="str">
        <f t="shared" si="609"/>
        <v>Clear</v>
      </c>
      <c r="E4911" s="11" t="str">
        <f t="shared" si="610"/>
        <v>Clear</v>
      </c>
      <c r="F4911" s="11" t="str">
        <f t="shared" si="611"/>
        <v>CLEAR</v>
      </c>
      <c r="G4911" s="11" t="str">
        <f t="shared" si="612"/>
        <v>clear</v>
      </c>
      <c r="H4911" s="11" t="str">
        <f>'Raw Data'!H4910</f>
        <v>Weekday</v>
      </c>
      <c r="I4911" s="11" t="str">
        <f t="shared" si="613"/>
        <v>WD</v>
      </c>
      <c r="J4911" s="11" t="str">
        <f t="shared" si="614"/>
        <v>Clear</v>
      </c>
      <c r="K4911" s="11" t="str">
        <f>TEXT('Raw Data'!F4910,"0")</f>
        <v>1</v>
      </c>
      <c r="L4911" s="11">
        <f t="shared" si="615"/>
        <v>1</v>
      </c>
    </row>
    <row r="4912" spans="1:12" x14ac:dyDescent="0.3">
      <c r="A4912" s="9">
        <f>'Raw Data'!A4911</f>
        <v>45369.045138888898</v>
      </c>
      <c r="B4912" s="11" t="str">
        <f>'Raw Data'!O4911</f>
        <v>Fog</v>
      </c>
      <c r="C4912" s="11" t="str">
        <f t="shared" si="608"/>
        <v>Fog</v>
      </c>
      <c r="D4912" s="11" t="str">
        <f t="shared" si="609"/>
        <v>Fog</v>
      </c>
      <c r="E4912" s="11" t="str">
        <f t="shared" si="610"/>
        <v>Fog</v>
      </c>
      <c r="F4912" s="11" t="str">
        <f t="shared" si="611"/>
        <v>FOG</v>
      </c>
      <c r="G4912" s="11" t="str">
        <f t="shared" si="612"/>
        <v>fog</v>
      </c>
      <c r="H4912" s="11" t="str">
        <f>'Raw Data'!H4911</f>
        <v>Weekday</v>
      </c>
      <c r="I4912" s="11" t="str">
        <f t="shared" si="613"/>
        <v>WD</v>
      </c>
      <c r="J4912" s="11" t="str">
        <f t="shared" si="614"/>
        <v>Fog</v>
      </c>
      <c r="K4912" s="11" t="str">
        <f>TEXT('Raw Data'!F4911,"0")</f>
        <v>1</v>
      </c>
      <c r="L4912" s="11">
        <f t="shared" si="615"/>
        <v>1</v>
      </c>
    </row>
    <row r="4913" spans="1:12" x14ac:dyDescent="0.3">
      <c r="A4913" s="9">
        <f>'Raw Data'!A4912</f>
        <v>45369.048611111102</v>
      </c>
      <c r="B4913" s="11" t="str">
        <f>'Raw Data'!O4912</f>
        <v>Snow</v>
      </c>
      <c r="C4913" s="11" t="str">
        <f t="shared" si="608"/>
        <v>Snow</v>
      </c>
      <c r="D4913" s="11" t="str">
        <f t="shared" si="609"/>
        <v>Snow</v>
      </c>
      <c r="E4913" s="11" t="str">
        <f t="shared" si="610"/>
        <v>Snow</v>
      </c>
      <c r="F4913" s="11" t="str">
        <f t="shared" si="611"/>
        <v>SNOW</v>
      </c>
      <c r="G4913" s="11" t="str">
        <f t="shared" si="612"/>
        <v>snow</v>
      </c>
      <c r="H4913" s="11" t="str">
        <f>'Raw Data'!H4912</f>
        <v>Weekday</v>
      </c>
      <c r="I4913" s="11" t="str">
        <f t="shared" si="613"/>
        <v>WD</v>
      </c>
      <c r="J4913" s="11" t="str">
        <f t="shared" si="614"/>
        <v>Snow</v>
      </c>
      <c r="K4913" s="11" t="str">
        <f>TEXT('Raw Data'!F4912,"0")</f>
        <v>1</v>
      </c>
      <c r="L4913" s="11">
        <f t="shared" si="615"/>
        <v>1</v>
      </c>
    </row>
    <row r="4914" spans="1:12" x14ac:dyDescent="0.3">
      <c r="A4914" s="9">
        <f>'Raw Data'!A4913</f>
        <v>45369.052083333299</v>
      </c>
      <c r="B4914" s="11" t="str">
        <f>'Raw Data'!O4913</f>
        <v>Clear</v>
      </c>
      <c r="C4914" s="11" t="str">
        <f t="shared" si="608"/>
        <v>Clear</v>
      </c>
      <c r="D4914" s="11" t="str">
        <f t="shared" si="609"/>
        <v>Clear</v>
      </c>
      <c r="E4914" s="11" t="str">
        <f t="shared" si="610"/>
        <v>Clear</v>
      </c>
      <c r="F4914" s="11" t="str">
        <f t="shared" si="611"/>
        <v>CLEAR</v>
      </c>
      <c r="G4914" s="11" t="str">
        <f t="shared" si="612"/>
        <v>clear</v>
      </c>
      <c r="H4914" s="11" t="str">
        <f>'Raw Data'!H4913</f>
        <v>Weekday</v>
      </c>
      <c r="I4914" s="11" t="str">
        <f t="shared" si="613"/>
        <v>WD</v>
      </c>
      <c r="J4914" s="11" t="str">
        <f t="shared" si="614"/>
        <v>Clear</v>
      </c>
      <c r="K4914" s="11" t="str">
        <f>TEXT('Raw Data'!F4913,"0")</f>
        <v>1</v>
      </c>
      <c r="L4914" s="11">
        <f t="shared" si="615"/>
        <v>1</v>
      </c>
    </row>
    <row r="4915" spans="1:12" x14ac:dyDescent="0.3">
      <c r="A4915" s="9">
        <f>'Raw Data'!A4914</f>
        <v>45369.055555555598</v>
      </c>
      <c r="B4915" s="11" t="str">
        <f>'Raw Data'!O4914</f>
        <v>Rain</v>
      </c>
      <c r="C4915" s="11" t="str">
        <f t="shared" si="608"/>
        <v>Rain</v>
      </c>
      <c r="D4915" s="11" t="str">
        <f t="shared" si="609"/>
        <v>Rain</v>
      </c>
      <c r="E4915" s="11" t="str">
        <f t="shared" si="610"/>
        <v>Rain</v>
      </c>
      <c r="F4915" s="11" t="str">
        <f t="shared" si="611"/>
        <v>RAIN</v>
      </c>
      <c r="G4915" s="11" t="str">
        <f t="shared" si="612"/>
        <v>rain</v>
      </c>
      <c r="H4915" s="11" t="str">
        <f>'Raw Data'!H4914</f>
        <v>Weekday</v>
      </c>
      <c r="I4915" s="11" t="str">
        <f t="shared" si="613"/>
        <v>WD</v>
      </c>
      <c r="J4915" s="11" t="str">
        <f t="shared" si="614"/>
        <v>Rain</v>
      </c>
      <c r="K4915" s="11" t="str">
        <f>TEXT('Raw Data'!F4914,"0")</f>
        <v>1</v>
      </c>
      <c r="L4915" s="11">
        <f t="shared" si="615"/>
        <v>1</v>
      </c>
    </row>
    <row r="4916" spans="1:12" x14ac:dyDescent="0.3">
      <c r="A4916" s="9">
        <f>'Raw Data'!A4915</f>
        <v>45369.059027777803</v>
      </c>
      <c r="B4916" s="11" t="str">
        <f>'Raw Data'!O4915</f>
        <v>Rain</v>
      </c>
      <c r="C4916" s="11" t="str">
        <f t="shared" si="608"/>
        <v>Rain</v>
      </c>
      <c r="D4916" s="11" t="str">
        <f t="shared" si="609"/>
        <v>Rain</v>
      </c>
      <c r="E4916" s="11" t="str">
        <f t="shared" si="610"/>
        <v>Rain</v>
      </c>
      <c r="F4916" s="11" t="str">
        <f t="shared" si="611"/>
        <v>RAIN</v>
      </c>
      <c r="G4916" s="11" t="str">
        <f t="shared" si="612"/>
        <v>rain</v>
      </c>
      <c r="H4916" s="11" t="str">
        <f>'Raw Data'!H4915</f>
        <v>Weekday</v>
      </c>
      <c r="I4916" s="11" t="str">
        <f t="shared" si="613"/>
        <v>WD</v>
      </c>
      <c r="J4916" s="11" t="str">
        <f t="shared" si="614"/>
        <v>Rain</v>
      </c>
      <c r="K4916" s="11" t="str">
        <f>TEXT('Raw Data'!F4915,"0")</f>
        <v>1</v>
      </c>
      <c r="L4916" s="11">
        <f t="shared" si="615"/>
        <v>1</v>
      </c>
    </row>
    <row r="4917" spans="1:12" x14ac:dyDescent="0.3">
      <c r="A4917" s="9">
        <f>'Raw Data'!A4916</f>
        <v>45369.0625</v>
      </c>
      <c r="B4917" s="11" t="str">
        <f>'Raw Data'!O4916</f>
        <v>Snow</v>
      </c>
      <c r="C4917" s="11" t="str">
        <f t="shared" si="608"/>
        <v>Snow</v>
      </c>
      <c r="D4917" s="11" t="str">
        <f t="shared" si="609"/>
        <v>Snow</v>
      </c>
      <c r="E4917" s="11" t="str">
        <f t="shared" si="610"/>
        <v>Snow</v>
      </c>
      <c r="F4917" s="11" t="str">
        <f t="shared" si="611"/>
        <v>SNOW</v>
      </c>
      <c r="G4917" s="11" t="str">
        <f t="shared" si="612"/>
        <v>snow</v>
      </c>
      <c r="H4917" s="11" t="str">
        <f>'Raw Data'!H4916</f>
        <v>Weekday</v>
      </c>
      <c r="I4917" s="11" t="str">
        <f t="shared" si="613"/>
        <v>WD</v>
      </c>
      <c r="J4917" s="11" t="str">
        <f t="shared" si="614"/>
        <v>Snow</v>
      </c>
      <c r="K4917" s="11" t="str">
        <f>TEXT('Raw Data'!F4916,"0")</f>
        <v>1</v>
      </c>
      <c r="L4917" s="11">
        <f t="shared" si="615"/>
        <v>1</v>
      </c>
    </row>
    <row r="4918" spans="1:12" x14ac:dyDescent="0.3">
      <c r="A4918" s="9">
        <f>'Raw Data'!A4917</f>
        <v>45369.065972222197</v>
      </c>
      <c r="B4918" s="11" t="str">
        <f>'Raw Data'!O4917</f>
        <v>Clear</v>
      </c>
      <c r="C4918" s="11" t="str">
        <f t="shared" si="608"/>
        <v>Clear</v>
      </c>
      <c r="D4918" s="11" t="str">
        <f t="shared" si="609"/>
        <v>Clear</v>
      </c>
      <c r="E4918" s="11" t="str">
        <f t="shared" si="610"/>
        <v>Clear</v>
      </c>
      <c r="F4918" s="11" t="str">
        <f t="shared" si="611"/>
        <v>CLEAR</v>
      </c>
      <c r="G4918" s="11" t="str">
        <f t="shared" si="612"/>
        <v>clear</v>
      </c>
      <c r="H4918" s="11" t="str">
        <f>'Raw Data'!H4917</f>
        <v>Weekday</v>
      </c>
      <c r="I4918" s="11" t="str">
        <f t="shared" si="613"/>
        <v>WD</v>
      </c>
      <c r="J4918" s="11" t="str">
        <f t="shared" si="614"/>
        <v>Clear</v>
      </c>
      <c r="K4918" s="11" t="str">
        <f>TEXT('Raw Data'!F4917,"0")</f>
        <v>1</v>
      </c>
      <c r="L4918" s="11">
        <f t="shared" si="615"/>
        <v>1</v>
      </c>
    </row>
    <row r="4919" spans="1:12" x14ac:dyDescent="0.3">
      <c r="A4919" s="9">
        <f>'Raw Data'!A4918</f>
        <v>45369.069444444503</v>
      </c>
      <c r="B4919" s="11" t="str">
        <f>'Raw Data'!O4918</f>
        <v>Rain</v>
      </c>
      <c r="C4919" s="11" t="str">
        <f t="shared" si="608"/>
        <v>Rain</v>
      </c>
      <c r="D4919" s="11" t="str">
        <f t="shared" si="609"/>
        <v>Rain</v>
      </c>
      <c r="E4919" s="11" t="str">
        <f t="shared" si="610"/>
        <v>Rain</v>
      </c>
      <c r="F4919" s="11" t="str">
        <f t="shared" si="611"/>
        <v>RAIN</v>
      </c>
      <c r="G4919" s="11" t="str">
        <f t="shared" si="612"/>
        <v>rain</v>
      </c>
      <c r="H4919" s="11" t="str">
        <f>'Raw Data'!H4918</f>
        <v>Weekday</v>
      </c>
      <c r="I4919" s="11" t="str">
        <f t="shared" si="613"/>
        <v>WD</v>
      </c>
      <c r="J4919" s="11" t="str">
        <f t="shared" si="614"/>
        <v>Rain</v>
      </c>
      <c r="K4919" s="11" t="str">
        <f>TEXT('Raw Data'!F4918,"0")</f>
        <v>1</v>
      </c>
      <c r="L4919" s="11">
        <f t="shared" si="615"/>
        <v>1</v>
      </c>
    </row>
    <row r="4920" spans="1:12" x14ac:dyDescent="0.3">
      <c r="A4920" s="9">
        <f>'Raw Data'!A4919</f>
        <v>45369.072916666701</v>
      </c>
      <c r="B4920" s="11" t="str">
        <f>'Raw Data'!O4919</f>
        <v>Rain</v>
      </c>
      <c r="C4920" s="11" t="str">
        <f t="shared" si="608"/>
        <v>Rain</v>
      </c>
      <c r="D4920" s="11" t="str">
        <f t="shared" si="609"/>
        <v>Rain</v>
      </c>
      <c r="E4920" s="11" t="str">
        <f t="shared" si="610"/>
        <v>Rain</v>
      </c>
      <c r="F4920" s="11" t="str">
        <f t="shared" si="611"/>
        <v>RAIN</v>
      </c>
      <c r="G4920" s="11" t="str">
        <f t="shared" si="612"/>
        <v>rain</v>
      </c>
      <c r="H4920" s="11" t="str">
        <f>'Raw Data'!H4919</f>
        <v>Weekday</v>
      </c>
      <c r="I4920" s="11" t="str">
        <f t="shared" si="613"/>
        <v>WD</v>
      </c>
      <c r="J4920" s="11" t="str">
        <f t="shared" si="614"/>
        <v>Rain</v>
      </c>
      <c r="K4920" s="11" t="str">
        <f>TEXT('Raw Data'!F4919,"0")</f>
        <v>1</v>
      </c>
      <c r="L4920" s="11">
        <f t="shared" si="615"/>
        <v>1</v>
      </c>
    </row>
    <row r="4921" spans="1:12" x14ac:dyDescent="0.3">
      <c r="A4921" s="9">
        <f>'Raw Data'!A4920</f>
        <v>45369.076388888898</v>
      </c>
      <c r="B4921" s="11" t="str">
        <f>'Raw Data'!O4920</f>
        <v>Clear</v>
      </c>
      <c r="C4921" s="11" t="str">
        <f t="shared" si="608"/>
        <v>Clear</v>
      </c>
      <c r="D4921" s="11" t="str">
        <f t="shared" si="609"/>
        <v>Clear</v>
      </c>
      <c r="E4921" s="11" t="str">
        <f t="shared" si="610"/>
        <v>Clear</v>
      </c>
      <c r="F4921" s="11" t="str">
        <f t="shared" si="611"/>
        <v>CLEAR</v>
      </c>
      <c r="G4921" s="11" t="str">
        <f t="shared" si="612"/>
        <v>clear</v>
      </c>
      <c r="H4921" s="11" t="str">
        <f>'Raw Data'!H4920</f>
        <v>Weekday</v>
      </c>
      <c r="I4921" s="11" t="str">
        <f t="shared" si="613"/>
        <v>WD</v>
      </c>
      <c r="J4921" s="11" t="str">
        <f t="shared" si="614"/>
        <v>Clear</v>
      </c>
      <c r="K4921" s="11" t="str">
        <f>TEXT('Raw Data'!F4920,"0")</f>
        <v>1</v>
      </c>
      <c r="L4921" s="11">
        <f t="shared" si="615"/>
        <v>1</v>
      </c>
    </row>
    <row r="4922" spans="1:12" x14ac:dyDescent="0.3">
      <c r="A4922" s="9">
        <f>'Raw Data'!A4921</f>
        <v>45369.079861111102</v>
      </c>
      <c r="B4922" s="11" t="str">
        <f>'Raw Data'!O4921</f>
        <v>Rain</v>
      </c>
      <c r="C4922" s="11" t="str">
        <f t="shared" si="608"/>
        <v>Rain</v>
      </c>
      <c r="D4922" s="11" t="str">
        <f t="shared" si="609"/>
        <v>Rain</v>
      </c>
      <c r="E4922" s="11" t="str">
        <f t="shared" si="610"/>
        <v>Rain</v>
      </c>
      <c r="F4922" s="11" t="str">
        <f t="shared" si="611"/>
        <v>RAIN</v>
      </c>
      <c r="G4922" s="11" t="str">
        <f t="shared" si="612"/>
        <v>rain</v>
      </c>
      <c r="H4922" s="11" t="str">
        <f>'Raw Data'!H4921</f>
        <v>Weekday</v>
      </c>
      <c r="I4922" s="11" t="str">
        <f t="shared" si="613"/>
        <v>WD</v>
      </c>
      <c r="J4922" s="11" t="str">
        <f t="shared" si="614"/>
        <v>Rain</v>
      </c>
      <c r="K4922" s="11" t="str">
        <f>TEXT('Raw Data'!F4921,"0")</f>
        <v>1</v>
      </c>
      <c r="L4922" s="11">
        <f t="shared" si="615"/>
        <v>1</v>
      </c>
    </row>
    <row r="4923" spans="1:12" x14ac:dyDescent="0.3">
      <c r="A4923" s="9">
        <f>'Raw Data'!A4922</f>
        <v>45369.083333333299</v>
      </c>
      <c r="B4923" s="11" t="str">
        <f>'Raw Data'!O4922</f>
        <v>Clear</v>
      </c>
      <c r="C4923" s="11" t="str">
        <f t="shared" si="608"/>
        <v>Clear</v>
      </c>
      <c r="D4923" s="11" t="str">
        <f t="shared" si="609"/>
        <v>Clear</v>
      </c>
      <c r="E4923" s="11" t="str">
        <f t="shared" si="610"/>
        <v>Clear</v>
      </c>
      <c r="F4923" s="11" t="str">
        <f t="shared" si="611"/>
        <v>CLEAR</v>
      </c>
      <c r="G4923" s="11" t="str">
        <f t="shared" si="612"/>
        <v>clear</v>
      </c>
      <c r="H4923" s="11" t="str">
        <f>'Raw Data'!H4922</f>
        <v>Weekday</v>
      </c>
      <c r="I4923" s="11" t="str">
        <f t="shared" si="613"/>
        <v>WD</v>
      </c>
      <c r="J4923" s="11" t="str">
        <f t="shared" si="614"/>
        <v>Clear</v>
      </c>
      <c r="K4923" s="11" t="str">
        <f>TEXT('Raw Data'!F4922,"0")</f>
        <v>2</v>
      </c>
      <c r="L4923" s="11">
        <f t="shared" si="615"/>
        <v>2</v>
      </c>
    </row>
    <row r="4924" spans="1:12" x14ac:dyDescent="0.3">
      <c r="A4924" s="9">
        <f>'Raw Data'!A4923</f>
        <v>45369.086805555598</v>
      </c>
      <c r="B4924" s="11" t="str">
        <f>'Raw Data'!O4923</f>
        <v>Clear</v>
      </c>
      <c r="C4924" s="11" t="str">
        <f t="shared" si="608"/>
        <v>Clear</v>
      </c>
      <c r="D4924" s="11" t="str">
        <f t="shared" si="609"/>
        <v>Clear</v>
      </c>
      <c r="E4924" s="11" t="str">
        <f t="shared" si="610"/>
        <v>Clear</v>
      </c>
      <c r="F4924" s="11" t="str">
        <f t="shared" si="611"/>
        <v>CLEAR</v>
      </c>
      <c r="G4924" s="11" t="str">
        <f t="shared" si="612"/>
        <v>clear</v>
      </c>
      <c r="H4924" s="11" t="str">
        <f>'Raw Data'!H4923</f>
        <v>Weekday</v>
      </c>
      <c r="I4924" s="11" t="str">
        <f t="shared" si="613"/>
        <v>WD</v>
      </c>
      <c r="J4924" s="11" t="str">
        <f t="shared" si="614"/>
        <v>Clear</v>
      </c>
      <c r="K4924" s="11" t="str">
        <f>TEXT('Raw Data'!F4923,"0")</f>
        <v>2</v>
      </c>
      <c r="L4924" s="11">
        <f t="shared" si="615"/>
        <v>2</v>
      </c>
    </row>
    <row r="4925" spans="1:12" x14ac:dyDescent="0.3">
      <c r="A4925" s="9">
        <f>'Raw Data'!A4924</f>
        <v>45369.090277777803</v>
      </c>
      <c r="B4925" s="11" t="str">
        <f>'Raw Data'!O4924</f>
        <v>Rain</v>
      </c>
      <c r="C4925" s="11" t="str">
        <f t="shared" si="608"/>
        <v>Rain</v>
      </c>
      <c r="D4925" s="11" t="str">
        <f t="shared" si="609"/>
        <v>Rain</v>
      </c>
      <c r="E4925" s="11" t="str">
        <f t="shared" si="610"/>
        <v>Rain</v>
      </c>
      <c r="F4925" s="11" t="str">
        <f t="shared" si="611"/>
        <v>RAIN</v>
      </c>
      <c r="G4925" s="11" t="str">
        <f t="shared" si="612"/>
        <v>rain</v>
      </c>
      <c r="H4925" s="11" t="str">
        <f>'Raw Data'!H4924</f>
        <v>Weekday</v>
      </c>
      <c r="I4925" s="11" t="str">
        <f t="shared" si="613"/>
        <v>WD</v>
      </c>
      <c r="J4925" s="11" t="str">
        <f t="shared" si="614"/>
        <v>Rain</v>
      </c>
      <c r="K4925" s="11" t="str">
        <f>TEXT('Raw Data'!F4924,"0")</f>
        <v>2</v>
      </c>
      <c r="L4925" s="11">
        <f t="shared" si="615"/>
        <v>2</v>
      </c>
    </row>
    <row r="4926" spans="1:12" x14ac:dyDescent="0.3">
      <c r="A4926" s="9">
        <f>'Raw Data'!A4925</f>
        <v>45369.09375</v>
      </c>
      <c r="B4926" s="11" t="str">
        <f>'Raw Data'!O4925</f>
        <v>Fog</v>
      </c>
      <c r="C4926" s="11" t="str">
        <f t="shared" si="608"/>
        <v>Fog</v>
      </c>
      <c r="D4926" s="11" t="str">
        <f t="shared" si="609"/>
        <v>Fog</v>
      </c>
      <c r="E4926" s="11" t="str">
        <f t="shared" si="610"/>
        <v>Fog</v>
      </c>
      <c r="F4926" s="11" t="str">
        <f t="shared" si="611"/>
        <v>FOG</v>
      </c>
      <c r="G4926" s="11" t="str">
        <f t="shared" si="612"/>
        <v>fog</v>
      </c>
      <c r="H4926" s="11" t="str">
        <f>'Raw Data'!H4925</f>
        <v>Weekday</v>
      </c>
      <c r="I4926" s="11" t="str">
        <f t="shared" si="613"/>
        <v>WD</v>
      </c>
      <c r="J4926" s="11" t="str">
        <f t="shared" si="614"/>
        <v>Fog</v>
      </c>
      <c r="K4926" s="11" t="str">
        <f>TEXT('Raw Data'!F4925,"0")</f>
        <v>2</v>
      </c>
      <c r="L4926" s="11">
        <f t="shared" si="615"/>
        <v>2</v>
      </c>
    </row>
    <row r="4927" spans="1:12" x14ac:dyDescent="0.3">
      <c r="A4927" s="9">
        <f>'Raw Data'!A4926</f>
        <v>45369.097222222197</v>
      </c>
      <c r="B4927" s="11" t="str">
        <f>'Raw Data'!O4926</f>
        <v>Snow</v>
      </c>
      <c r="C4927" s="11" t="str">
        <f t="shared" si="608"/>
        <v>Snow</v>
      </c>
      <c r="D4927" s="11" t="str">
        <f t="shared" si="609"/>
        <v>Snow</v>
      </c>
      <c r="E4927" s="11" t="str">
        <f t="shared" si="610"/>
        <v>Snow</v>
      </c>
      <c r="F4927" s="11" t="str">
        <f t="shared" si="611"/>
        <v>SNOW</v>
      </c>
      <c r="G4927" s="11" t="str">
        <f t="shared" si="612"/>
        <v>snow</v>
      </c>
      <c r="H4927" s="11" t="str">
        <f>'Raw Data'!H4926</f>
        <v>Weekday</v>
      </c>
      <c r="I4927" s="11" t="str">
        <f t="shared" si="613"/>
        <v>WD</v>
      </c>
      <c r="J4927" s="11" t="str">
        <f t="shared" si="614"/>
        <v>Snow</v>
      </c>
      <c r="K4927" s="11" t="str">
        <f>TEXT('Raw Data'!F4926,"0")</f>
        <v>2</v>
      </c>
      <c r="L4927" s="11">
        <f t="shared" si="615"/>
        <v>2</v>
      </c>
    </row>
    <row r="4928" spans="1:12" x14ac:dyDescent="0.3">
      <c r="A4928" s="9">
        <f>'Raw Data'!A4927</f>
        <v>45369.100694444503</v>
      </c>
      <c r="B4928" s="11" t="str">
        <f>'Raw Data'!O4927</f>
        <v>Fog</v>
      </c>
      <c r="C4928" s="11" t="str">
        <f t="shared" si="608"/>
        <v>Fog</v>
      </c>
      <c r="D4928" s="11" t="str">
        <f t="shared" si="609"/>
        <v>Fog</v>
      </c>
      <c r="E4928" s="11" t="str">
        <f t="shared" si="610"/>
        <v>Fog</v>
      </c>
      <c r="F4928" s="11" t="str">
        <f t="shared" si="611"/>
        <v>FOG</v>
      </c>
      <c r="G4928" s="11" t="str">
        <f t="shared" si="612"/>
        <v>fog</v>
      </c>
      <c r="H4928" s="11" t="str">
        <f>'Raw Data'!H4927</f>
        <v>Weekday</v>
      </c>
      <c r="I4928" s="11" t="str">
        <f t="shared" si="613"/>
        <v>WD</v>
      </c>
      <c r="J4928" s="11" t="str">
        <f t="shared" si="614"/>
        <v>Fog</v>
      </c>
      <c r="K4928" s="11" t="str">
        <f>TEXT('Raw Data'!F4927,"0")</f>
        <v>2</v>
      </c>
      <c r="L4928" s="11">
        <f t="shared" si="615"/>
        <v>2</v>
      </c>
    </row>
    <row r="4929" spans="1:12" x14ac:dyDescent="0.3">
      <c r="A4929" s="9">
        <f>'Raw Data'!A4928</f>
        <v>45369.104166666701</v>
      </c>
      <c r="B4929" s="11" t="str">
        <f>'Raw Data'!O4928</f>
        <v>Clear</v>
      </c>
      <c r="C4929" s="11" t="str">
        <f t="shared" si="608"/>
        <v>Clear</v>
      </c>
      <c r="D4929" s="11" t="str">
        <f t="shared" si="609"/>
        <v>Clear</v>
      </c>
      <c r="E4929" s="11" t="str">
        <f t="shared" si="610"/>
        <v>Clear</v>
      </c>
      <c r="F4929" s="11" t="str">
        <f t="shared" si="611"/>
        <v>CLEAR</v>
      </c>
      <c r="G4929" s="11" t="str">
        <f t="shared" si="612"/>
        <v>clear</v>
      </c>
      <c r="H4929" s="11" t="str">
        <f>'Raw Data'!H4928</f>
        <v>Weekday</v>
      </c>
      <c r="I4929" s="11" t="str">
        <f t="shared" si="613"/>
        <v>WD</v>
      </c>
      <c r="J4929" s="11" t="str">
        <f t="shared" si="614"/>
        <v>Clear</v>
      </c>
      <c r="K4929" s="11" t="str">
        <f>TEXT('Raw Data'!F4928,"0")</f>
        <v>2</v>
      </c>
      <c r="L4929" s="11">
        <f t="shared" si="615"/>
        <v>2</v>
      </c>
    </row>
    <row r="4930" spans="1:12" x14ac:dyDescent="0.3">
      <c r="A4930" s="9">
        <f>'Raw Data'!A4929</f>
        <v>45369.107638888898</v>
      </c>
      <c r="B4930" s="11" t="str">
        <f>'Raw Data'!O4929</f>
        <v>Snow</v>
      </c>
      <c r="C4930" s="11" t="str">
        <f t="shared" si="608"/>
        <v>Snow</v>
      </c>
      <c r="D4930" s="11" t="str">
        <f t="shared" si="609"/>
        <v>Snow</v>
      </c>
      <c r="E4930" s="11" t="str">
        <f t="shared" si="610"/>
        <v>Snow</v>
      </c>
      <c r="F4930" s="11" t="str">
        <f t="shared" si="611"/>
        <v>SNOW</v>
      </c>
      <c r="G4930" s="11" t="str">
        <f t="shared" si="612"/>
        <v>snow</v>
      </c>
      <c r="H4930" s="11" t="str">
        <f>'Raw Data'!H4929</f>
        <v>Weekday</v>
      </c>
      <c r="I4930" s="11" t="str">
        <f t="shared" si="613"/>
        <v>WD</v>
      </c>
      <c r="J4930" s="11" t="str">
        <f t="shared" si="614"/>
        <v>Snow</v>
      </c>
      <c r="K4930" s="11" t="str">
        <f>TEXT('Raw Data'!F4929,"0")</f>
        <v>2</v>
      </c>
      <c r="L4930" s="11">
        <f t="shared" si="615"/>
        <v>2</v>
      </c>
    </row>
    <row r="4931" spans="1:12" x14ac:dyDescent="0.3">
      <c r="A4931" s="9">
        <f>'Raw Data'!A4930</f>
        <v>45369.111111111102</v>
      </c>
      <c r="B4931" s="11" t="str">
        <f>'Raw Data'!O4930</f>
        <v>Snow</v>
      </c>
      <c r="C4931" s="11" t="str">
        <f t="shared" ref="C4931:C4994" si="616">TRIM(B4931)</f>
        <v>Snow</v>
      </c>
      <c r="D4931" s="11" t="str">
        <f t="shared" ref="D4931:D4994" si="617">CLEAN(C4931)</f>
        <v>Snow</v>
      </c>
      <c r="E4931" s="11" t="str">
        <f t="shared" ref="E4931:E4994" si="618">PROPER(D4931)</f>
        <v>Snow</v>
      </c>
      <c r="F4931" s="11" t="str">
        <f t="shared" ref="F4931:F4994" si="619">UPPER(B4931)</f>
        <v>SNOW</v>
      </c>
      <c r="G4931" s="11" t="str">
        <f t="shared" ref="G4931:G4994" si="620">LOWER(B4931)</f>
        <v>snow</v>
      </c>
      <c r="H4931" s="11" t="str">
        <f>'Raw Data'!H4930</f>
        <v>Weekday</v>
      </c>
      <c r="I4931" s="11" t="str">
        <f t="shared" ref="I4931:I4994" si="621">SUBSTITUTE(SUBSTITUTE(H4931,"Weekday","WD"),"Weekend","WE")</f>
        <v>WD</v>
      </c>
      <c r="J4931" s="11" t="str">
        <f t="shared" ref="J4931:J4994" si="622">PROPER(TRIM(CLEAN(B4931)))</f>
        <v>Snow</v>
      </c>
      <c r="K4931" s="11" t="str">
        <f>TEXT('Raw Data'!F4930,"0")</f>
        <v>2</v>
      </c>
      <c r="L4931" s="11">
        <f t="shared" ref="L4931:L4994" si="623">VALUE(K4931)</f>
        <v>2</v>
      </c>
    </row>
    <row r="4932" spans="1:12" x14ac:dyDescent="0.3">
      <c r="A4932" s="9">
        <f>'Raw Data'!A4931</f>
        <v>45369.114583333299</v>
      </c>
      <c r="B4932" s="11" t="str">
        <f>'Raw Data'!O4931</f>
        <v>Fog</v>
      </c>
      <c r="C4932" s="11" t="str">
        <f t="shared" si="616"/>
        <v>Fog</v>
      </c>
      <c r="D4932" s="11" t="str">
        <f t="shared" si="617"/>
        <v>Fog</v>
      </c>
      <c r="E4932" s="11" t="str">
        <f t="shared" si="618"/>
        <v>Fog</v>
      </c>
      <c r="F4932" s="11" t="str">
        <f t="shared" si="619"/>
        <v>FOG</v>
      </c>
      <c r="G4932" s="11" t="str">
        <f t="shared" si="620"/>
        <v>fog</v>
      </c>
      <c r="H4932" s="11" t="str">
        <f>'Raw Data'!H4931</f>
        <v>Weekday</v>
      </c>
      <c r="I4932" s="11" t="str">
        <f t="shared" si="621"/>
        <v>WD</v>
      </c>
      <c r="J4932" s="11" t="str">
        <f t="shared" si="622"/>
        <v>Fog</v>
      </c>
      <c r="K4932" s="11" t="str">
        <f>TEXT('Raw Data'!F4931,"0")</f>
        <v>2</v>
      </c>
      <c r="L4932" s="11">
        <f t="shared" si="623"/>
        <v>2</v>
      </c>
    </row>
    <row r="4933" spans="1:12" x14ac:dyDescent="0.3">
      <c r="A4933" s="9">
        <f>'Raw Data'!A4932</f>
        <v>45369.118055555598</v>
      </c>
      <c r="B4933" s="11" t="str">
        <f>'Raw Data'!O4932</f>
        <v>Snow</v>
      </c>
      <c r="C4933" s="11" t="str">
        <f t="shared" si="616"/>
        <v>Snow</v>
      </c>
      <c r="D4933" s="11" t="str">
        <f t="shared" si="617"/>
        <v>Snow</v>
      </c>
      <c r="E4933" s="11" t="str">
        <f t="shared" si="618"/>
        <v>Snow</v>
      </c>
      <c r="F4933" s="11" t="str">
        <f t="shared" si="619"/>
        <v>SNOW</v>
      </c>
      <c r="G4933" s="11" t="str">
        <f t="shared" si="620"/>
        <v>snow</v>
      </c>
      <c r="H4933" s="11" t="str">
        <f>'Raw Data'!H4932</f>
        <v>Weekday</v>
      </c>
      <c r="I4933" s="11" t="str">
        <f t="shared" si="621"/>
        <v>WD</v>
      </c>
      <c r="J4933" s="11" t="str">
        <f t="shared" si="622"/>
        <v>Snow</v>
      </c>
      <c r="K4933" s="11" t="str">
        <f>TEXT('Raw Data'!F4932,"0")</f>
        <v>2</v>
      </c>
      <c r="L4933" s="11">
        <f t="shared" si="623"/>
        <v>2</v>
      </c>
    </row>
    <row r="4934" spans="1:12" x14ac:dyDescent="0.3">
      <c r="A4934" s="9">
        <f>'Raw Data'!A4933</f>
        <v>45369.121527777803</v>
      </c>
      <c r="B4934" s="11" t="str">
        <f>'Raw Data'!O4933</f>
        <v>Fog</v>
      </c>
      <c r="C4934" s="11" t="str">
        <f t="shared" si="616"/>
        <v>Fog</v>
      </c>
      <c r="D4934" s="11" t="str">
        <f t="shared" si="617"/>
        <v>Fog</v>
      </c>
      <c r="E4934" s="11" t="str">
        <f t="shared" si="618"/>
        <v>Fog</v>
      </c>
      <c r="F4934" s="11" t="str">
        <f t="shared" si="619"/>
        <v>FOG</v>
      </c>
      <c r="G4934" s="11" t="str">
        <f t="shared" si="620"/>
        <v>fog</v>
      </c>
      <c r="H4934" s="11" t="str">
        <f>'Raw Data'!H4933</f>
        <v>Weekday</v>
      </c>
      <c r="I4934" s="11" t="str">
        <f t="shared" si="621"/>
        <v>WD</v>
      </c>
      <c r="J4934" s="11" t="str">
        <f t="shared" si="622"/>
        <v>Fog</v>
      </c>
      <c r="K4934" s="11" t="str">
        <f>TEXT('Raw Data'!F4933,"0")</f>
        <v>2</v>
      </c>
      <c r="L4934" s="11">
        <f t="shared" si="623"/>
        <v>2</v>
      </c>
    </row>
    <row r="4935" spans="1:12" x14ac:dyDescent="0.3">
      <c r="A4935" s="9">
        <f>'Raw Data'!A4934</f>
        <v>45369.125</v>
      </c>
      <c r="B4935" s="11" t="str">
        <f>'Raw Data'!O4934</f>
        <v>Rain</v>
      </c>
      <c r="C4935" s="11" t="str">
        <f t="shared" si="616"/>
        <v>Rain</v>
      </c>
      <c r="D4935" s="11" t="str">
        <f t="shared" si="617"/>
        <v>Rain</v>
      </c>
      <c r="E4935" s="11" t="str">
        <f t="shared" si="618"/>
        <v>Rain</v>
      </c>
      <c r="F4935" s="11" t="str">
        <f t="shared" si="619"/>
        <v>RAIN</v>
      </c>
      <c r="G4935" s="11" t="str">
        <f t="shared" si="620"/>
        <v>rain</v>
      </c>
      <c r="H4935" s="11" t="str">
        <f>'Raw Data'!H4934</f>
        <v>Weekday</v>
      </c>
      <c r="I4935" s="11" t="str">
        <f t="shared" si="621"/>
        <v>WD</v>
      </c>
      <c r="J4935" s="11" t="str">
        <f t="shared" si="622"/>
        <v>Rain</v>
      </c>
      <c r="K4935" s="11" t="str">
        <f>TEXT('Raw Data'!F4934,"0")</f>
        <v>3</v>
      </c>
      <c r="L4935" s="11">
        <f t="shared" si="623"/>
        <v>3</v>
      </c>
    </row>
    <row r="4936" spans="1:12" x14ac:dyDescent="0.3">
      <c r="A4936" s="9">
        <f>'Raw Data'!A4935</f>
        <v>45369.128472222197</v>
      </c>
      <c r="B4936" s="11" t="str">
        <f>'Raw Data'!O4935</f>
        <v>Rain</v>
      </c>
      <c r="C4936" s="11" t="str">
        <f t="shared" si="616"/>
        <v>Rain</v>
      </c>
      <c r="D4936" s="11" t="str">
        <f t="shared" si="617"/>
        <v>Rain</v>
      </c>
      <c r="E4936" s="11" t="str">
        <f t="shared" si="618"/>
        <v>Rain</v>
      </c>
      <c r="F4936" s="11" t="str">
        <f t="shared" si="619"/>
        <v>RAIN</v>
      </c>
      <c r="G4936" s="11" t="str">
        <f t="shared" si="620"/>
        <v>rain</v>
      </c>
      <c r="H4936" s="11" t="str">
        <f>'Raw Data'!H4935</f>
        <v>Weekday</v>
      </c>
      <c r="I4936" s="11" t="str">
        <f t="shared" si="621"/>
        <v>WD</v>
      </c>
      <c r="J4936" s="11" t="str">
        <f t="shared" si="622"/>
        <v>Rain</v>
      </c>
      <c r="K4936" s="11" t="str">
        <f>TEXT('Raw Data'!F4935,"0")</f>
        <v>3</v>
      </c>
      <c r="L4936" s="11">
        <f t="shared" si="623"/>
        <v>3</v>
      </c>
    </row>
    <row r="4937" spans="1:12" x14ac:dyDescent="0.3">
      <c r="A4937" s="9">
        <f>'Raw Data'!A4936</f>
        <v>45369.131944444503</v>
      </c>
      <c r="B4937" s="11" t="str">
        <f>'Raw Data'!O4936</f>
        <v>Clear</v>
      </c>
      <c r="C4937" s="11" t="str">
        <f t="shared" si="616"/>
        <v>Clear</v>
      </c>
      <c r="D4937" s="11" t="str">
        <f t="shared" si="617"/>
        <v>Clear</v>
      </c>
      <c r="E4937" s="11" t="str">
        <f t="shared" si="618"/>
        <v>Clear</v>
      </c>
      <c r="F4937" s="11" t="str">
        <f t="shared" si="619"/>
        <v>CLEAR</v>
      </c>
      <c r="G4937" s="11" t="str">
        <f t="shared" si="620"/>
        <v>clear</v>
      </c>
      <c r="H4937" s="11" t="str">
        <f>'Raw Data'!H4936</f>
        <v>Weekday</v>
      </c>
      <c r="I4937" s="11" t="str">
        <f t="shared" si="621"/>
        <v>WD</v>
      </c>
      <c r="J4937" s="11" t="str">
        <f t="shared" si="622"/>
        <v>Clear</v>
      </c>
      <c r="K4937" s="11" t="str">
        <f>TEXT('Raw Data'!F4936,"0")</f>
        <v>3</v>
      </c>
      <c r="L4937" s="11">
        <f t="shared" si="623"/>
        <v>3</v>
      </c>
    </row>
    <row r="4938" spans="1:12" x14ac:dyDescent="0.3">
      <c r="A4938" s="9">
        <f>'Raw Data'!A4937</f>
        <v>45369.135416666701</v>
      </c>
      <c r="B4938" s="11" t="str">
        <f>'Raw Data'!O4937</f>
        <v>Fog</v>
      </c>
      <c r="C4938" s="11" t="str">
        <f t="shared" si="616"/>
        <v>Fog</v>
      </c>
      <c r="D4938" s="11" t="str">
        <f t="shared" si="617"/>
        <v>Fog</v>
      </c>
      <c r="E4938" s="11" t="str">
        <f t="shared" si="618"/>
        <v>Fog</v>
      </c>
      <c r="F4938" s="11" t="str">
        <f t="shared" si="619"/>
        <v>FOG</v>
      </c>
      <c r="G4938" s="11" t="str">
        <f t="shared" si="620"/>
        <v>fog</v>
      </c>
      <c r="H4938" s="11" t="str">
        <f>'Raw Data'!H4937</f>
        <v>Weekday</v>
      </c>
      <c r="I4938" s="11" t="str">
        <f t="shared" si="621"/>
        <v>WD</v>
      </c>
      <c r="J4938" s="11" t="str">
        <f t="shared" si="622"/>
        <v>Fog</v>
      </c>
      <c r="K4938" s="11" t="str">
        <f>TEXT('Raw Data'!F4937,"0")</f>
        <v>3</v>
      </c>
      <c r="L4938" s="11">
        <f t="shared" si="623"/>
        <v>3</v>
      </c>
    </row>
    <row r="4939" spans="1:12" x14ac:dyDescent="0.3">
      <c r="A4939" s="9">
        <f>'Raw Data'!A4938</f>
        <v>45369.138888888898</v>
      </c>
      <c r="B4939" s="11" t="str">
        <f>'Raw Data'!O4938</f>
        <v>Fog</v>
      </c>
      <c r="C4939" s="11" t="str">
        <f t="shared" si="616"/>
        <v>Fog</v>
      </c>
      <c r="D4939" s="11" t="str">
        <f t="shared" si="617"/>
        <v>Fog</v>
      </c>
      <c r="E4939" s="11" t="str">
        <f t="shared" si="618"/>
        <v>Fog</v>
      </c>
      <c r="F4939" s="11" t="str">
        <f t="shared" si="619"/>
        <v>FOG</v>
      </c>
      <c r="G4939" s="11" t="str">
        <f t="shared" si="620"/>
        <v>fog</v>
      </c>
      <c r="H4939" s="11" t="str">
        <f>'Raw Data'!H4938</f>
        <v>Weekday</v>
      </c>
      <c r="I4939" s="11" t="str">
        <f t="shared" si="621"/>
        <v>WD</v>
      </c>
      <c r="J4939" s="11" t="str">
        <f t="shared" si="622"/>
        <v>Fog</v>
      </c>
      <c r="K4939" s="11" t="str">
        <f>TEXT('Raw Data'!F4938,"0")</f>
        <v>3</v>
      </c>
      <c r="L4939" s="11">
        <f t="shared" si="623"/>
        <v>3</v>
      </c>
    </row>
    <row r="4940" spans="1:12" x14ac:dyDescent="0.3">
      <c r="A4940" s="9">
        <f>'Raw Data'!A4939</f>
        <v>45369.142361111102</v>
      </c>
      <c r="B4940" s="11" t="str">
        <f>'Raw Data'!O4939</f>
        <v>Rain</v>
      </c>
      <c r="C4940" s="11" t="str">
        <f t="shared" si="616"/>
        <v>Rain</v>
      </c>
      <c r="D4940" s="11" t="str">
        <f t="shared" si="617"/>
        <v>Rain</v>
      </c>
      <c r="E4940" s="11" t="str">
        <f t="shared" si="618"/>
        <v>Rain</v>
      </c>
      <c r="F4940" s="11" t="str">
        <f t="shared" si="619"/>
        <v>RAIN</v>
      </c>
      <c r="G4940" s="11" t="str">
        <f t="shared" si="620"/>
        <v>rain</v>
      </c>
      <c r="H4940" s="11" t="str">
        <f>'Raw Data'!H4939</f>
        <v>Weekday</v>
      </c>
      <c r="I4940" s="11" t="str">
        <f t="shared" si="621"/>
        <v>WD</v>
      </c>
      <c r="J4940" s="11" t="str">
        <f t="shared" si="622"/>
        <v>Rain</v>
      </c>
      <c r="K4940" s="11" t="str">
        <f>TEXT('Raw Data'!F4939,"0")</f>
        <v>3</v>
      </c>
      <c r="L4940" s="11">
        <f t="shared" si="623"/>
        <v>3</v>
      </c>
    </row>
    <row r="4941" spans="1:12" x14ac:dyDescent="0.3">
      <c r="A4941" s="9">
        <f>'Raw Data'!A4940</f>
        <v>45369.145833333299</v>
      </c>
      <c r="B4941" s="11" t="str">
        <f>'Raw Data'!O4940</f>
        <v>Clear</v>
      </c>
      <c r="C4941" s="11" t="str">
        <f t="shared" si="616"/>
        <v>Clear</v>
      </c>
      <c r="D4941" s="11" t="str">
        <f t="shared" si="617"/>
        <v>Clear</v>
      </c>
      <c r="E4941" s="11" t="str">
        <f t="shared" si="618"/>
        <v>Clear</v>
      </c>
      <c r="F4941" s="11" t="str">
        <f t="shared" si="619"/>
        <v>CLEAR</v>
      </c>
      <c r="G4941" s="11" t="str">
        <f t="shared" si="620"/>
        <v>clear</v>
      </c>
      <c r="H4941" s="11" t="str">
        <f>'Raw Data'!H4940</f>
        <v>Weekday</v>
      </c>
      <c r="I4941" s="11" t="str">
        <f t="shared" si="621"/>
        <v>WD</v>
      </c>
      <c r="J4941" s="11" t="str">
        <f t="shared" si="622"/>
        <v>Clear</v>
      </c>
      <c r="K4941" s="11" t="str">
        <f>TEXT('Raw Data'!F4940,"0")</f>
        <v>3</v>
      </c>
      <c r="L4941" s="11">
        <f t="shared" si="623"/>
        <v>3</v>
      </c>
    </row>
    <row r="4942" spans="1:12" x14ac:dyDescent="0.3">
      <c r="A4942" s="9">
        <f>'Raw Data'!A4941</f>
        <v>45369.149305555598</v>
      </c>
      <c r="B4942" s="11" t="str">
        <f>'Raw Data'!O4941</f>
        <v>Fog</v>
      </c>
      <c r="C4942" s="11" t="str">
        <f t="shared" si="616"/>
        <v>Fog</v>
      </c>
      <c r="D4942" s="11" t="str">
        <f t="shared" si="617"/>
        <v>Fog</v>
      </c>
      <c r="E4942" s="11" t="str">
        <f t="shared" si="618"/>
        <v>Fog</v>
      </c>
      <c r="F4942" s="11" t="str">
        <f t="shared" si="619"/>
        <v>FOG</v>
      </c>
      <c r="G4942" s="11" t="str">
        <f t="shared" si="620"/>
        <v>fog</v>
      </c>
      <c r="H4942" s="11" t="str">
        <f>'Raw Data'!H4941</f>
        <v>Weekday</v>
      </c>
      <c r="I4942" s="11" t="str">
        <f t="shared" si="621"/>
        <v>WD</v>
      </c>
      <c r="J4942" s="11" t="str">
        <f t="shared" si="622"/>
        <v>Fog</v>
      </c>
      <c r="K4942" s="11" t="str">
        <f>TEXT('Raw Data'!F4941,"0")</f>
        <v>3</v>
      </c>
      <c r="L4942" s="11">
        <f t="shared" si="623"/>
        <v>3</v>
      </c>
    </row>
    <row r="4943" spans="1:12" x14ac:dyDescent="0.3">
      <c r="A4943" s="9">
        <f>'Raw Data'!A4942</f>
        <v>45369.152777777803</v>
      </c>
      <c r="B4943" s="11" t="str">
        <f>'Raw Data'!O4942</f>
        <v>Snow</v>
      </c>
      <c r="C4943" s="11" t="str">
        <f t="shared" si="616"/>
        <v>Snow</v>
      </c>
      <c r="D4943" s="11" t="str">
        <f t="shared" si="617"/>
        <v>Snow</v>
      </c>
      <c r="E4943" s="11" t="str">
        <f t="shared" si="618"/>
        <v>Snow</v>
      </c>
      <c r="F4943" s="11" t="str">
        <f t="shared" si="619"/>
        <v>SNOW</v>
      </c>
      <c r="G4943" s="11" t="str">
        <f t="shared" si="620"/>
        <v>snow</v>
      </c>
      <c r="H4943" s="11" t="str">
        <f>'Raw Data'!H4942</f>
        <v>Weekday</v>
      </c>
      <c r="I4943" s="11" t="str">
        <f t="shared" si="621"/>
        <v>WD</v>
      </c>
      <c r="J4943" s="11" t="str">
        <f t="shared" si="622"/>
        <v>Snow</v>
      </c>
      <c r="K4943" s="11" t="str">
        <f>TEXT('Raw Data'!F4942,"0")</f>
        <v>3</v>
      </c>
      <c r="L4943" s="11">
        <f t="shared" si="623"/>
        <v>3</v>
      </c>
    </row>
    <row r="4944" spans="1:12" x14ac:dyDescent="0.3">
      <c r="A4944" s="9">
        <f>'Raw Data'!A4943</f>
        <v>45369.15625</v>
      </c>
      <c r="B4944" s="11" t="str">
        <f>'Raw Data'!O4943</f>
        <v>Clear</v>
      </c>
      <c r="C4944" s="11" t="str">
        <f t="shared" si="616"/>
        <v>Clear</v>
      </c>
      <c r="D4944" s="11" t="str">
        <f t="shared" si="617"/>
        <v>Clear</v>
      </c>
      <c r="E4944" s="11" t="str">
        <f t="shared" si="618"/>
        <v>Clear</v>
      </c>
      <c r="F4944" s="11" t="str">
        <f t="shared" si="619"/>
        <v>CLEAR</v>
      </c>
      <c r="G4944" s="11" t="str">
        <f t="shared" si="620"/>
        <v>clear</v>
      </c>
      <c r="H4944" s="11" t="str">
        <f>'Raw Data'!H4943</f>
        <v>Weekday</v>
      </c>
      <c r="I4944" s="11" t="str">
        <f t="shared" si="621"/>
        <v>WD</v>
      </c>
      <c r="J4944" s="11" t="str">
        <f t="shared" si="622"/>
        <v>Clear</v>
      </c>
      <c r="K4944" s="11" t="str">
        <f>TEXT('Raw Data'!F4943,"0")</f>
        <v>3</v>
      </c>
      <c r="L4944" s="11">
        <f t="shared" si="623"/>
        <v>3</v>
      </c>
    </row>
    <row r="4945" spans="1:12" x14ac:dyDescent="0.3">
      <c r="A4945" s="9">
        <f>'Raw Data'!A4944</f>
        <v>45369.159722222197</v>
      </c>
      <c r="B4945" s="11" t="str">
        <f>'Raw Data'!O4944</f>
        <v>Snow</v>
      </c>
      <c r="C4945" s="11" t="str">
        <f t="shared" si="616"/>
        <v>Snow</v>
      </c>
      <c r="D4945" s="11" t="str">
        <f t="shared" si="617"/>
        <v>Snow</v>
      </c>
      <c r="E4945" s="11" t="str">
        <f t="shared" si="618"/>
        <v>Snow</v>
      </c>
      <c r="F4945" s="11" t="str">
        <f t="shared" si="619"/>
        <v>SNOW</v>
      </c>
      <c r="G4945" s="11" t="str">
        <f t="shared" si="620"/>
        <v>snow</v>
      </c>
      <c r="H4945" s="11" t="str">
        <f>'Raw Data'!H4944</f>
        <v>Weekday</v>
      </c>
      <c r="I4945" s="11" t="str">
        <f t="shared" si="621"/>
        <v>WD</v>
      </c>
      <c r="J4945" s="11" t="str">
        <f t="shared" si="622"/>
        <v>Snow</v>
      </c>
      <c r="K4945" s="11" t="str">
        <f>TEXT('Raw Data'!F4944,"0")</f>
        <v>3</v>
      </c>
      <c r="L4945" s="11">
        <f t="shared" si="623"/>
        <v>3</v>
      </c>
    </row>
    <row r="4946" spans="1:12" x14ac:dyDescent="0.3">
      <c r="A4946" s="9">
        <f>'Raw Data'!A4945</f>
        <v>45369.163194444503</v>
      </c>
      <c r="B4946" s="11" t="str">
        <f>'Raw Data'!O4945</f>
        <v>Fog</v>
      </c>
      <c r="C4946" s="11" t="str">
        <f t="shared" si="616"/>
        <v>Fog</v>
      </c>
      <c r="D4946" s="11" t="str">
        <f t="shared" si="617"/>
        <v>Fog</v>
      </c>
      <c r="E4946" s="11" t="str">
        <f t="shared" si="618"/>
        <v>Fog</v>
      </c>
      <c r="F4946" s="11" t="str">
        <f t="shared" si="619"/>
        <v>FOG</v>
      </c>
      <c r="G4946" s="11" t="str">
        <f t="shared" si="620"/>
        <v>fog</v>
      </c>
      <c r="H4946" s="11" t="str">
        <f>'Raw Data'!H4945</f>
        <v>Weekday</v>
      </c>
      <c r="I4946" s="11" t="str">
        <f t="shared" si="621"/>
        <v>WD</v>
      </c>
      <c r="J4946" s="11" t="str">
        <f t="shared" si="622"/>
        <v>Fog</v>
      </c>
      <c r="K4946" s="11" t="str">
        <f>TEXT('Raw Data'!F4945,"0")</f>
        <v>3</v>
      </c>
      <c r="L4946" s="11">
        <f t="shared" si="623"/>
        <v>3</v>
      </c>
    </row>
    <row r="4947" spans="1:12" x14ac:dyDescent="0.3">
      <c r="A4947" s="9">
        <f>'Raw Data'!A4946</f>
        <v>45369.166666666701</v>
      </c>
      <c r="B4947" s="11" t="str">
        <f>'Raw Data'!O4946</f>
        <v>Fog</v>
      </c>
      <c r="C4947" s="11" t="str">
        <f t="shared" si="616"/>
        <v>Fog</v>
      </c>
      <c r="D4947" s="11" t="str">
        <f t="shared" si="617"/>
        <v>Fog</v>
      </c>
      <c r="E4947" s="11" t="str">
        <f t="shared" si="618"/>
        <v>Fog</v>
      </c>
      <c r="F4947" s="11" t="str">
        <f t="shared" si="619"/>
        <v>FOG</v>
      </c>
      <c r="G4947" s="11" t="str">
        <f t="shared" si="620"/>
        <v>fog</v>
      </c>
      <c r="H4947" s="11" t="str">
        <f>'Raw Data'!H4946</f>
        <v>Weekday</v>
      </c>
      <c r="I4947" s="11" t="str">
        <f t="shared" si="621"/>
        <v>WD</v>
      </c>
      <c r="J4947" s="11" t="str">
        <f t="shared" si="622"/>
        <v>Fog</v>
      </c>
      <c r="K4947" s="11" t="str">
        <f>TEXT('Raw Data'!F4946,"0")</f>
        <v>4</v>
      </c>
      <c r="L4947" s="11">
        <f t="shared" si="623"/>
        <v>4</v>
      </c>
    </row>
    <row r="4948" spans="1:12" x14ac:dyDescent="0.3">
      <c r="A4948" s="9">
        <f>'Raw Data'!A4947</f>
        <v>45369.170138888898</v>
      </c>
      <c r="B4948" s="11" t="str">
        <f>'Raw Data'!O4947</f>
        <v>Clear</v>
      </c>
      <c r="C4948" s="11" t="str">
        <f t="shared" si="616"/>
        <v>Clear</v>
      </c>
      <c r="D4948" s="11" t="str">
        <f t="shared" si="617"/>
        <v>Clear</v>
      </c>
      <c r="E4948" s="11" t="str">
        <f t="shared" si="618"/>
        <v>Clear</v>
      </c>
      <c r="F4948" s="11" t="str">
        <f t="shared" si="619"/>
        <v>CLEAR</v>
      </c>
      <c r="G4948" s="11" t="str">
        <f t="shared" si="620"/>
        <v>clear</v>
      </c>
      <c r="H4948" s="11" t="str">
        <f>'Raw Data'!H4947</f>
        <v>Weekday</v>
      </c>
      <c r="I4948" s="11" t="str">
        <f t="shared" si="621"/>
        <v>WD</v>
      </c>
      <c r="J4948" s="11" t="str">
        <f t="shared" si="622"/>
        <v>Clear</v>
      </c>
      <c r="K4948" s="11" t="str">
        <f>TEXT('Raw Data'!F4947,"0")</f>
        <v>4</v>
      </c>
      <c r="L4948" s="11">
        <f t="shared" si="623"/>
        <v>4</v>
      </c>
    </row>
    <row r="4949" spans="1:12" x14ac:dyDescent="0.3">
      <c r="A4949" s="9">
        <f>'Raw Data'!A4948</f>
        <v>45369.173611111102</v>
      </c>
      <c r="B4949" s="11" t="str">
        <f>'Raw Data'!O4948</f>
        <v>Rain</v>
      </c>
      <c r="C4949" s="11" t="str">
        <f t="shared" si="616"/>
        <v>Rain</v>
      </c>
      <c r="D4949" s="11" t="str">
        <f t="shared" si="617"/>
        <v>Rain</v>
      </c>
      <c r="E4949" s="11" t="str">
        <f t="shared" si="618"/>
        <v>Rain</v>
      </c>
      <c r="F4949" s="11" t="str">
        <f t="shared" si="619"/>
        <v>RAIN</v>
      </c>
      <c r="G4949" s="11" t="str">
        <f t="shared" si="620"/>
        <v>rain</v>
      </c>
      <c r="H4949" s="11" t="str">
        <f>'Raw Data'!H4948</f>
        <v>Weekday</v>
      </c>
      <c r="I4949" s="11" t="str">
        <f t="shared" si="621"/>
        <v>WD</v>
      </c>
      <c r="J4949" s="11" t="str">
        <f t="shared" si="622"/>
        <v>Rain</v>
      </c>
      <c r="K4949" s="11" t="str">
        <f>TEXT('Raw Data'!F4948,"0")</f>
        <v>4</v>
      </c>
      <c r="L4949" s="11">
        <f t="shared" si="623"/>
        <v>4</v>
      </c>
    </row>
    <row r="4950" spans="1:12" x14ac:dyDescent="0.3">
      <c r="A4950" s="9">
        <f>'Raw Data'!A4949</f>
        <v>45369.177083333299</v>
      </c>
      <c r="B4950" s="11" t="str">
        <f>'Raw Data'!O4949</f>
        <v>Rain</v>
      </c>
      <c r="C4950" s="11" t="str">
        <f t="shared" si="616"/>
        <v>Rain</v>
      </c>
      <c r="D4950" s="11" t="str">
        <f t="shared" si="617"/>
        <v>Rain</v>
      </c>
      <c r="E4950" s="11" t="str">
        <f t="shared" si="618"/>
        <v>Rain</v>
      </c>
      <c r="F4950" s="11" t="str">
        <f t="shared" si="619"/>
        <v>RAIN</v>
      </c>
      <c r="G4950" s="11" t="str">
        <f t="shared" si="620"/>
        <v>rain</v>
      </c>
      <c r="H4950" s="11" t="str">
        <f>'Raw Data'!H4949</f>
        <v>Weekday</v>
      </c>
      <c r="I4950" s="11" t="str">
        <f t="shared" si="621"/>
        <v>WD</v>
      </c>
      <c r="J4950" s="11" t="str">
        <f t="shared" si="622"/>
        <v>Rain</v>
      </c>
      <c r="K4950" s="11" t="str">
        <f>TEXT('Raw Data'!F4949,"0")</f>
        <v>4</v>
      </c>
      <c r="L4950" s="11">
        <f t="shared" si="623"/>
        <v>4</v>
      </c>
    </row>
    <row r="4951" spans="1:12" x14ac:dyDescent="0.3">
      <c r="A4951" s="9">
        <f>'Raw Data'!A4950</f>
        <v>45369.180555555598</v>
      </c>
      <c r="B4951" s="11" t="str">
        <f>'Raw Data'!O4950</f>
        <v>Snow</v>
      </c>
      <c r="C4951" s="11" t="str">
        <f t="shared" si="616"/>
        <v>Snow</v>
      </c>
      <c r="D4951" s="11" t="str">
        <f t="shared" si="617"/>
        <v>Snow</v>
      </c>
      <c r="E4951" s="11" t="str">
        <f t="shared" si="618"/>
        <v>Snow</v>
      </c>
      <c r="F4951" s="11" t="str">
        <f t="shared" si="619"/>
        <v>SNOW</v>
      </c>
      <c r="G4951" s="11" t="str">
        <f t="shared" si="620"/>
        <v>snow</v>
      </c>
      <c r="H4951" s="11" t="str">
        <f>'Raw Data'!H4950</f>
        <v>Weekday</v>
      </c>
      <c r="I4951" s="11" t="str">
        <f t="shared" si="621"/>
        <v>WD</v>
      </c>
      <c r="J4951" s="11" t="str">
        <f t="shared" si="622"/>
        <v>Snow</v>
      </c>
      <c r="K4951" s="11" t="str">
        <f>TEXT('Raw Data'!F4950,"0")</f>
        <v>4</v>
      </c>
      <c r="L4951" s="11">
        <f t="shared" si="623"/>
        <v>4</v>
      </c>
    </row>
    <row r="4952" spans="1:12" x14ac:dyDescent="0.3">
      <c r="A4952" s="9">
        <f>'Raw Data'!A4951</f>
        <v>45369.184027777803</v>
      </c>
      <c r="B4952" s="11" t="str">
        <f>'Raw Data'!O4951</f>
        <v>Clear</v>
      </c>
      <c r="C4952" s="11" t="str">
        <f t="shared" si="616"/>
        <v>Clear</v>
      </c>
      <c r="D4952" s="11" t="str">
        <f t="shared" si="617"/>
        <v>Clear</v>
      </c>
      <c r="E4952" s="11" t="str">
        <f t="shared" si="618"/>
        <v>Clear</v>
      </c>
      <c r="F4952" s="11" t="str">
        <f t="shared" si="619"/>
        <v>CLEAR</v>
      </c>
      <c r="G4952" s="11" t="str">
        <f t="shared" si="620"/>
        <v>clear</v>
      </c>
      <c r="H4952" s="11" t="str">
        <f>'Raw Data'!H4951</f>
        <v>Weekday</v>
      </c>
      <c r="I4952" s="11" t="str">
        <f t="shared" si="621"/>
        <v>WD</v>
      </c>
      <c r="J4952" s="11" t="str">
        <f t="shared" si="622"/>
        <v>Clear</v>
      </c>
      <c r="K4952" s="11" t="str">
        <f>TEXT('Raw Data'!F4951,"0")</f>
        <v>4</v>
      </c>
      <c r="L4952" s="11">
        <f t="shared" si="623"/>
        <v>4</v>
      </c>
    </row>
    <row r="4953" spans="1:12" x14ac:dyDescent="0.3">
      <c r="A4953" s="9">
        <f>'Raw Data'!A4952</f>
        <v>45369.1875</v>
      </c>
      <c r="B4953" s="11" t="str">
        <f>'Raw Data'!O4952</f>
        <v>Rain</v>
      </c>
      <c r="C4953" s="11" t="str">
        <f t="shared" si="616"/>
        <v>Rain</v>
      </c>
      <c r="D4953" s="11" t="str">
        <f t="shared" si="617"/>
        <v>Rain</v>
      </c>
      <c r="E4953" s="11" t="str">
        <f t="shared" si="618"/>
        <v>Rain</v>
      </c>
      <c r="F4953" s="11" t="str">
        <f t="shared" si="619"/>
        <v>RAIN</v>
      </c>
      <c r="G4953" s="11" t="str">
        <f t="shared" si="620"/>
        <v>rain</v>
      </c>
      <c r="H4953" s="11" t="str">
        <f>'Raw Data'!H4952</f>
        <v>Weekday</v>
      </c>
      <c r="I4953" s="11" t="str">
        <f t="shared" si="621"/>
        <v>WD</v>
      </c>
      <c r="J4953" s="11" t="str">
        <f t="shared" si="622"/>
        <v>Rain</v>
      </c>
      <c r="K4953" s="11" t="str">
        <f>TEXT('Raw Data'!F4952,"0")</f>
        <v>4</v>
      </c>
      <c r="L4953" s="11">
        <f t="shared" si="623"/>
        <v>4</v>
      </c>
    </row>
    <row r="4954" spans="1:12" x14ac:dyDescent="0.3">
      <c r="A4954" s="9">
        <f>'Raw Data'!A4953</f>
        <v>45369.190972222197</v>
      </c>
      <c r="B4954" s="11" t="str">
        <f>'Raw Data'!O4953</f>
        <v>Fog</v>
      </c>
      <c r="C4954" s="11" t="str">
        <f t="shared" si="616"/>
        <v>Fog</v>
      </c>
      <c r="D4954" s="11" t="str">
        <f t="shared" si="617"/>
        <v>Fog</v>
      </c>
      <c r="E4954" s="11" t="str">
        <f t="shared" si="618"/>
        <v>Fog</v>
      </c>
      <c r="F4954" s="11" t="str">
        <f t="shared" si="619"/>
        <v>FOG</v>
      </c>
      <c r="G4954" s="11" t="str">
        <f t="shared" si="620"/>
        <v>fog</v>
      </c>
      <c r="H4954" s="11" t="str">
        <f>'Raw Data'!H4953</f>
        <v>Weekday</v>
      </c>
      <c r="I4954" s="11" t="str">
        <f t="shared" si="621"/>
        <v>WD</v>
      </c>
      <c r="J4954" s="11" t="str">
        <f t="shared" si="622"/>
        <v>Fog</v>
      </c>
      <c r="K4954" s="11" t="str">
        <f>TEXT('Raw Data'!F4953,"0")</f>
        <v>4</v>
      </c>
      <c r="L4954" s="11">
        <f t="shared" si="623"/>
        <v>4</v>
      </c>
    </row>
    <row r="4955" spans="1:12" x14ac:dyDescent="0.3">
      <c r="A4955" s="9">
        <f>'Raw Data'!A4954</f>
        <v>45369.194444444503</v>
      </c>
      <c r="B4955" s="11" t="str">
        <f>'Raw Data'!O4954</f>
        <v>Rain</v>
      </c>
      <c r="C4955" s="11" t="str">
        <f t="shared" si="616"/>
        <v>Rain</v>
      </c>
      <c r="D4955" s="11" t="str">
        <f t="shared" si="617"/>
        <v>Rain</v>
      </c>
      <c r="E4955" s="11" t="str">
        <f t="shared" si="618"/>
        <v>Rain</v>
      </c>
      <c r="F4955" s="11" t="str">
        <f t="shared" si="619"/>
        <v>RAIN</v>
      </c>
      <c r="G4955" s="11" t="str">
        <f t="shared" si="620"/>
        <v>rain</v>
      </c>
      <c r="H4955" s="11" t="str">
        <f>'Raw Data'!H4954</f>
        <v>Weekday</v>
      </c>
      <c r="I4955" s="11" t="str">
        <f t="shared" si="621"/>
        <v>WD</v>
      </c>
      <c r="J4955" s="11" t="str">
        <f t="shared" si="622"/>
        <v>Rain</v>
      </c>
      <c r="K4955" s="11" t="str">
        <f>TEXT('Raw Data'!F4954,"0")</f>
        <v>4</v>
      </c>
      <c r="L4955" s="11">
        <f t="shared" si="623"/>
        <v>4</v>
      </c>
    </row>
    <row r="4956" spans="1:12" x14ac:dyDescent="0.3">
      <c r="A4956" s="9">
        <f>'Raw Data'!A4955</f>
        <v>45369.197916666701</v>
      </c>
      <c r="B4956" s="11" t="str">
        <f>'Raw Data'!O4955</f>
        <v>Snow</v>
      </c>
      <c r="C4956" s="11" t="str">
        <f t="shared" si="616"/>
        <v>Snow</v>
      </c>
      <c r="D4956" s="11" t="str">
        <f t="shared" si="617"/>
        <v>Snow</v>
      </c>
      <c r="E4956" s="11" t="str">
        <f t="shared" si="618"/>
        <v>Snow</v>
      </c>
      <c r="F4956" s="11" t="str">
        <f t="shared" si="619"/>
        <v>SNOW</v>
      </c>
      <c r="G4956" s="11" t="str">
        <f t="shared" si="620"/>
        <v>snow</v>
      </c>
      <c r="H4956" s="11" t="str">
        <f>'Raw Data'!H4955</f>
        <v>Weekday</v>
      </c>
      <c r="I4956" s="11" t="str">
        <f t="shared" si="621"/>
        <v>WD</v>
      </c>
      <c r="J4956" s="11" t="str">
        <f t="shared" si="622"/>
        <v>Snow</v>
      </c>
      <c r="K4956" s="11" t="str">
        <f>TEXT('Raw Data'!F4955,"0")</f>
        <v>4</v>
      </c>
      <c r="L4956" s="11">
        <f t="shared" si="623"/>
        <v>4</v>
      </c>
    </row>
    <row r="4957" spans="1:12" x14ac:dyDescent="0.3">
      <c r="A4957" s="9">
        <f>'Raw Data'!A4956</f>
        <v>45369.201388888898</v>
      </c>
      <c r="B4957" s="11" t="str">
        <f>'Raw Data'!O4956</f>
        <v>Snow</v>
      </c>
      <c r="C4957" s="11" t="str">
        <f t="shared" si="616"/>
        <v>Snow</v>
      </c>
      <c r="D4957" s="11" t="str">
        <f t="shared" si="617"/>
        <v>Snow</v>
      </c>
      <c r="E4957" s="11" t="str">
        <f t="shared" si="618"/>
        <v>Snow</v>
      </c>
      <c r="F4957" s="11" t="str">
        <f t="shared" si="619"/>
        <v>SNOW</v>
      </c>
      <c r="G4957" s="11" t="str">
        <f t="shared" si="620"/>
        <v>snow</v>
      </c>
      <c r="H4957" s="11" t="str">
        <f>'Raw Data'!H4956</f>
        <v>Weekday</v>
      </c>
      <c r="I4957" s="11" t="str">
        <f t="shared" si="621"/>
        <v>WD</v>
      </c>
      <c r="J4957" s="11" t="str">
        <f t="shared" si="622"/>
        <v>Snow</v>
      </c>
      <c r="K4957" s="11" t="str">
        <f>TEXT('Raw Data'!F4956,"0")</f>
        <v>4</v>
      </c>
      <c r="L4957" s="11">
        <f t="shared" si="623"/>
        <v>4</v>
      </c>
    </row>
    <row r="4958" spans="1:12" x14ac:dyDescent="0.3">
      <c r="A4958" s="9">
        <f>'Raw Data'!A4957</f>
        <v>45369.204861111102</v>
      </c>
      <c r="B4958" s="11" t="str">
        <f>'Raw Data'!O4957</f>
        <v>Clear</v>
      </c>
      <c r="C4958" s="11" t="str">
        <f t="shared" si="616"/>
        <v>Clear</v>
      </c>
      <c r="D4958" s="11" t="str">
        <f t="shared" si="617"/>
        <v>Clear</v>
      </c>
      <c r="E4958" s="11" t="str">
        <f t="shared" si="618"/>
        <v>Clear</v>
      </c>
      <c r="F4958" s="11" t="str">
        <f t="shared" si="619"/>
        <v>CLEAR</v>
      </c>
      <c r="G4958" s="11" t="str">
        <f t="shared" si="620"/>
        <v>clear</v>
      </c>
      <c r="H4958" s="11" t="str">
        <f>'Raw Data'!H4957</f>
        <v>Weekday</v>
      </c>
      <c r="I4958" s="11" t="str">
        <f t="shared" si="621"/>
        <v>WD</v>
      </c>
      <c r="J4958" s="11" t="str">
        <f t="shared" si="622"/>
        <v>Clear</v>
      </c>
      <c r="K4958" s="11" t="str">
        <f>TEXT('Raw Data'!F4957,"0")</f>
        <v>4</v>
      </c>
      <c r="L4958" s="11">
        <f t="shared" si="623"/>
        <v>4</v>
      </c>
    </row>
    <row r="4959" spans="1:12" x14ac:dyDescent="0.3">
      <c r="A4959" s="9">
        <f>'Raw Data'!A4958</f>
        <v>45369.208333333299</v>
      </c>
      <c r="B4959" s="11" t="str">
        <f>'Raw Data'!O4958</f>
        <v>Snow</v>
      </c>
      <c r="C4959" s="11" t="str">
        <f t="shared" si="616"/>
        <v>Snow</v>
      </c>
      <c r="D4959" s="11" t="str">
        <f t="shared" si="617"/>
        <v>Snow</v>
      </c>
      <c r="E4959" s="11" t="str">
        <f t="shared" si="618"/>
        <v>Snow</v>
      </c>
      <c r="F4959" s="11" t="str">
        <f t="shared" si="619"/>
        <v>SNOW</v>
      </c>
      <c r="G4959" s="11" t="str">
        <f t="shared" si="620"/>
        <v>snow</v>
      </c>
      <c r="H4959" s="11" t="str">
        <f>'Raw Data'!H4958</f>
        <v>Weekday</v>
      </c>
      <c r="I4959" s="11" t="str">
        <f t="shared" si="621"/>
        <v>WD</v>
      </c>
      <c r="J4959" s="11" t="str">
        <f t="shared" si="622"/>
        <v>Snow</v>
      </c>
      <c r="K4959" s="11" t="str">
        <f>TEXT('Raw Data'!F4958,"0")</f>
        <v>5</v>
      </c>
      <c r="L4959" s="11">
        <f t="shared" si="623"/>
        <v>5</v>
      </c>
    </row>
    <row r="4960" spans="1:12" x14ac:dyDescent="0.3">
      <c r="A4960" s="9">
        <f>'Raw Data'!A4959</f>
        <v>45369.211805555598</v>
      </c>
      <c r="B4960" s="11" t="str">
        <f>'Raw Data'!O4959</f>
        <v>Snow</v>
      </c>
      <c r="C4960" s="11" t="str">
        <f t="shared" si="616"/>
        <v>Snow</v>
      </c>
      <c r="D4960" s="11" t="str">
        <f t="shared" si="617"/>
        <v>Snow</v>
      </c>
      <c r="E4960" s="11" t="str">
        <f t="shared" si="618"/>
        <v>Snow</v>
      </c>
      <c r="F4960" s="11" t="str">
        <f t="shared" si="619"/>
        <v>SNOW</v>
      </c>
      <c r="G4960" s="11" t="str">
        <f t="shared" si="620"/>
        <v>snow</v>
      </c>
      <c r="H4960" s="11" t="str">
        <f>'Raw Data'!H4959</f>
        <v>Weekday</v>
      </c>
      <c r="I4960" s="11" t="str">
        <f t="shared" si="621"/>
        <v>WD</v>
      </c>
      <c r="J4960" s="11" t="str">
        <f t="shared" si="622"/>
        <v>Snow</v>
      </c>
      <c r="K4960" s="11" t="str">
        <f>TEXT('Raw Data'!F4959,"0")</f>
        <v>5</v>
      </c>
      <c r="L4960" s="11">
        <f t="shared" si="623"/>
        <v>5</v>
      </c>
    </row>
    <row r="4961" spans="1:12" x14ac:dyDescent="0.3">
      <c r="A4961" s="9">
        <f>'Raw Data'!A4960</f>
        <v>45369.215277777803</v>
      </c>
      <c r="B4961" s="11" t="str">
        <f>'Raw Data'!O4960</f>
        <v>Rain</v>
      </c>
      <c r="C4961" s="11" t="str">
        <f t="shared" si="616"/>
        <v>Rain</v>
      </c>
      <c r="D4961" s="11" t="str">
        <f t="shared" si="617"/>
        <v>Rain</v>
      </c>
      <c r="E4961" s="11" t="str">
        <f t="shared" si="618"/>
        <v>Rain</v>
      </c>
      <c r="F4961" s="11" t="str">
        <f t="shared" si="619"/>
        <v>RAIN</v>
      </c>
      <c r="G4961" s="11" t="str">
        <f t="shared" si="620"/>
        <v>rain</v>
      </c>
      <c r="H4961" s="11" t="str">
        <f>'Raw Data'!H4960</f>
        <v>Weekday</v>
      </c>
      <c r="I4961" s="11" t="str">
        <f t="shared" si="621"/>
        <v>WD</v>
      </c>
      <c r="J4961" s="11" t="str">
        <f t="shared" si="622"/>
        <v>Rain</v>
      </c>
      <c r="K4961" s="11" t="str">
        <f>TEXT('Raw Data'!F4960,"0")</f>
        <v>5</v>
      </c>
      <c r="L4961" s="11">
        <f t="shared" si="623"/>
        <v>5</v>
      </c>
    </row>
    <row r="4962" spans="1:12" x14ac:dyDescent="0.3">
      <c r="A4962" s="9">
        <f>'Raw Data'!A4961</f>
        <v>45369.21875</v>
      </c>
      <c r="B4962" s="11" t="str">
        <f>'Raw Data'!O4961</f>
        <v>Snow</v>
      </c>
      <c r="C4962" s="11" t="str">
        <f t="shared" si="616"/>
        <v>Snow</v>
      </c>
      <c r="D4962" s="11" t="str">
        <f t="shared" si="617"/>
        <v>Snow</v>
      </c>
      <c r="E4962" s="11" t="str">
        <f t="shared" si="618"/>
        <v>Snow</v>
      </c>
      <c r="F4962" s="11" t="str">
        <f t="shared" si="619"/>
        <v>SNOW</v>
      </c>
      <c r="G4962" s="11" t="str">
        <f t="shared" si="620"/>
        <v>snow</v>
      </c>
      <c r="H4962" s="11" t="str">
        <f>'Raw Data'!H4961</f>
        <v>Weekday</v>
      </c>
      <c r="I4962" s="11" t="str">
        <f t="shared" si="621"/>
        <v>WD</v>
      </c>
      <c r="J4962" s="11" t="str">
        <f t="shared" si="622"/>
        <v>Snow</v>
      </c>
      <c r="K4962" s="11" t="str">
        <f>TEXT('Raw Data'!F4961,"0")</f>
        <v>5</v>
      </c>
      <c r="L4962" s="11">
        <f t="shared" si="623"/>
        <v>5</v>
      </c>
    </row>
    <row r="4963" spans="1:12" x14ac:dyDescent="0.3">
      <c r="A4963" s="9">
        <f>'Raw Data'!A4962</f>
        <v>45369.222222222197</v>
      </c>
      <c r="B4963" s="11" t="str">
        <f>'Raw Data'!O4962</f>
        <v>Rain</v>
      </c>
      <c r="C4963" s="11" t="str">
        <f t="shared" si="616"/>
        <v>Rain</v>
      </c>
      <c r="D4963" s="11" t="str">
        <f t="shared" si="617"/>
        <v>Rain</v>
      </c>
      <c r="E4963" s="11" t="str">
        <f t="shared" si="618"/>
        <v>Rain</v>
      </c>
      <c r="F4963" s="11" t="str">
        <f t="shared" si="619"/>
        <v>RAIN</v>
      </c>
      <c r="G4963" s="11" t="str">
        <f t="shared" si="620"/>
        <v>rain</v>
      </c>
      <c r="H4963" s="11" t="str">
        <f>'Raw Data'!H4962</f>
        <v>Weekday</v>
      </c>
      <c r="I4963" s="11" t="str">
        <f t="shared" si="621"/>
        <v>WD</v>
      </c>
      <c r="J4963" s="11" t="str">
        <f t="shared" si="622"/>
        <v>Rain</v>
      </c>
      <c r="K4963" s="11" t="str">
        <f>TEXT('Raw Data'!F4962,"0")</f>
        <v>5</v>
      </c>
      <c r="L4963" s="11">
        <f t="shared" si="623"/>
        <v>5</v>
      </c>
    </row>
    <row r="4964" spans="1:12" x14ac:dyDescent="0.3">
      <c r="A4964" s="9">
        <f>'Raw Data'!A4963</f>
        <v>45369.225694444503</v>
      </c>
      <c r="B4964" s="11" t="str">
        <f>'Raw Data'!O4963</f>
        <v>Rain</v>
      </c>
      <c r="C4964" s="11" t="str">
        <f t="shared" si="616"/>
        <v>Rain</v>
      </c>
      <c r="D4964" s="11" t="str">
        <f t="shared" si="617"/>
        <v>Rain</v>
      </c>
      <c r="E4964" s="11" t="str">
        <f t="shared" si="618"/>
        <v>Rain</v>
      </c>
      <c r="F4964" s="11" t="str">
        <f t="shared" si="619"/>
        <v>RAIN</v>
      </c>
      <c r="G4964" s="11" t="str">
        <f t="shared" si="620"/>
        <v>rain</v>
      </c>
      <c r="H4964" s="11" t="str">
        <f>'Raw Data'!H4963</f>
        <v>Weekday</v>
      </c>
      <c r="I4964" s="11" t="str">
        <f t="shared" si="621"/>
        <v>WD</v>
      </c>
      <c r="J4964" s="11" t="str">
        <f t="shared" si="622"/>
        <v>Rain</v>
      </c>
      <c r="K4964" s="11" t="str">
        <f>TEXT('Raw Data'!F4963,"0")</f>
        <v>5</v>
      </c>
      <c r="L4964" s="11">
        <f t="shared" si="623"/>
        <v>5</v>
      </c>
    </row>
    <row r="4965" spans="1:12" x14ac:dyDescent="0.3">
      <c r="A4965" s="9">
        <f>'Raw Data'!A4964</f>
        <v>45369.229166666701</v>
      </c>
      <c r="B4965" s="11" t="str">
        <f>'Raw Data'!O4964</f>
        <v>Clear</v>
      </c>
      <c r="C4965" s="11" t="str">
        <f t="shared" si="616"/>
        <v>Clear</v>
      </c>
      <c r="D4965" s="11" t="str">
        <f t="shared" si="617"/>
        <v>Clear</v>
      </c>
      <c r="E4965" s="11" t="str">
        <f t="shared" si="618"/>
        <v>Clear</v>
      </c>
      <c r="F4965" s="11" t="str">
        <f t="shared" si="619"/>
        <v>CLEAR</v>
      </c>
      <c r="G4965" s="11" t="str">
        <f t="shared" si="620"/>
        <v>clear</v>
      </c>
      <c r="H4965" s="11" t="str">
        <f>'Raw Data'!H4964</f>
        <v>Weekday</v>
      </c>
      <c r="I4965" s="11" t="str">
        <f t="shared" si="621"/>
        <v>WD</v>
      </c>
      <c r="J4965" s="11" t="str">
        <f t="shared" si="622"/>
        <v>Clear</v>
      </c>
      <c r="K4965" s="11" t="str">
        <f>TEXT('Raw Data'!F4964,"0")</f>
        <v>5</v>
      </c>
      <c r="L4965" s="11">
        <f t="shared" si="623"/>
        <v>5</v>
      </c>
    </row>
    <row r="4966" spans="1:12" x14ac:dyDescent="0.3">
      <c r="A4966" s="9">
        <f>'Raw Data'!A4965</f>
        <v>45369.232638888898</v>
      </c>
      <c r="B4966" s="11" t="str">
        <f>'Raw Data'!O4965</f>
        <v>Rain</v>
      </c>
      <c r="C4966" s="11" t="str">
        <f t="shared" si="616"/>
        <v>Rain</v>
      </c>
      <c r="D4966" s="11" t="str">
        <f t="shared" si="617"/>
        <v>Rain</v>
      </c>
      <c r="E4966" s="11" t="str">
        <f t="shared" si="618"/>
        <v>Rain</v>
      </c>
      <c r="F4966" s="11" t="str">
        <f t="shared" si="619"/>
        <v>RAIN</v>
      </c>
      <c r="G4966" s="11" t="str">
        <f t="shared" si="620"/>
        <v>rain</v>
      </c>
      <c r="H4966" s="11" t="str">
        <f>'Raw Data'!H4965</f>
        <v>Weekday</v>
      </c>
      <c r="I4966" s="11" t="str">
        <f t="shared" si="621"/>
        <v>WD</v>
      </c>
      <c r="J4966" s="11" t="str">
        <f t="shared" si="622"/>
        <v>Rain</v>
      </c>
      <c r="K4966" s="11" t="str">
        <f>TEXT('Raw Data'!F4965,"0")</f>
        <v>5</v>
      </c>
      <c r="L4966" s="11">
        <f t="shared" si="623"/>
        <v>5</v>
      </c>
    </row>
    <row r="4967" spans="1:12" x14ac:dyDescent="0.3">
      <c r="A4967" s="9">
        <f>'Raw Data'!A4966</f>
        <v>45369.236111111102</v>
      </c>
      <c r="B4967" s="11" t="str">
        <f>'Raw Data'!O4966</f>
        <v>Rain</v>
      </c>
      <c r="C4967" s="11" t="str">
        <f t="shared" si="616"/>
        <v>Rain</v>
      </c>
      <c r="D4967" s="11" t="str">
        <f t="shared" si="617"/>
        <v>Rain</v>
      </c>
      <c r="E4967" s="11" t="str">
        <f t="shared" si="618"/>
        <v>Rain</v>
      </c>
      <c r="F4967" s="11" t="str">
        <f t="shared" si="619"/>
        <v>RAIN</v>
      </c>
      <c r="G4967" s="11" t="str">
        <f t="shared" si="620"/>
        <v>rain</v>
      </c>
      <c r="H4967" s="11" t="str">
        <f>'Raw Data'!H4966</f>
        <v>Weekday</v>
      </c>
      <c r="I4967" s="11" t="str">
        <f t="shared" si="621"/>
        <v>WD</v>
      </c>
      <c r="J4967" s="11" t="str">
        <f t="shared" si="622"/>
        <v>Rain</v>
      </c>
      <c r="K4967" s="11" t="str">
        <f>TEXT('Raw Data'!F4966,"0")</f>
        <v>5</v>
      </c>
      <c r="L4967" s="11">
        <f t="shared" si="623"/>
        <v>5</v>
      </c>
    </row>
    <row r="4968" spans="1:12" x14ac:dyDescent="0.3">
      <c r="A4968" s="9">
        <f>'Raw Data'!A4967</f>
        <v>45369.239583333299</v>
      </c>
      <c r="B4968" s="11" t="str">
        <f>'Raw Data'!O4967</f>
        <v>Fog</v>
      </c>
      <c r="C4968" s="11" t="str">
        <f t="shared" si="616"/>
        <v>Fog</v>
      </c>
      <c r="D4968" s="11" t="str">
        <f t="shared" si="617"/>
        <v>Fog</v>
      </c>
      <c r="E4968" s="11" t="str">
        <f t="shared" si="618"/>
        <v>Fog</v>
      </c>
      <c r="F4968" s="11" t="str">
        <f t="shared" si="619"/>
        <v>FOG</v>
      </c>
      <c r="G4968" s="11" t="str">
        <f t="shared" si="620"/>
        <v>fog</v>
      </c>
      <c r="H4968" s="11" t="str">
        <f>'Raw Data'!H4967</f>
        <v>Weekday</v>
      </c>
      <c r="I4968" s="11" t="str">
        <f t="shared" si="621"/>
        <v>WD</v>
      </c>
      <c r="J4968" s="11" t="str">
        <f t="shared" si="622"/>
        <v>Fog</v>
      </c>
      <c r="K4968" s="11" t="str">
        <f>TEXT('Raw Data'!F4967,"0")</f>
        <v>5</v>
      </c>
      <c r="L4968" s="11">
        <f t="shared" si="623"/>
        <v>5</v>
      </c>
    </row>
    <row r="4969" spans="1:12" x14ac:dyDescent="0.3">
      <c r="A4969" s="9">
        <f>'Raw Data'!A4968</f>
        <v>45369.243055555598</v>
      </c>
      <c r="B4969" s="11" t="str">
        <f>'Raw Data'!O4968</f>
        <v>Rain</v>
      </c>
      <c r="C4969" s="11" t="str">
        <f t="shared" si="616"/>
        <v>Rain</v>
      </c>
      <c r="D4969" s="11" t="str">
        <f t="shared" si="617"/>
        <v>Rain</v>
      </c>
      <c r="E4969" s="11" t="str">
        <f t="shared" si="618"/>
        <v>Rain</v>
      </c>
      <c r="F4969" s="11" t="str">
        <f t="shared" si="619"/>
        <v>RAIN</v>
      </c>
      <c r="G4969" s="11" t="str">
        <f t="shared" si="620"/>
        <v>rain</v>
      </c>
      <c r="H4969" s="11" t="str">
        <f>'Raw Data'!H4968</f>
        <v>Weekday</v>
      </c>
      <c r="I4969" s="11" t="str">
        <f t="shared" si="621"/>
        <v>WD</v>
      </c>
      <c r="J4969" s="11" t="str">
        <f t="shared" si="622"/>
        <v>Rain</v>
      </c>
      <c r="K4969" s="11" t="str">
        <f>TEXT('Raw Data'!F4968,"0")</f>
        <v>5</v>
      </c>
      <c r="L4969" s="11">
        <f t="shared" si="623"/>
        <v>5</v>
      </c>
    </row>
    <row r="4970" spans="1:12" x14ac:dyDescent="0.3">
      <c r="A4970" s="9">
        <f>'Raw Data'!A4969</f>
        <v>45369.246527777803</v>
      </c>
      <c r="B4970" s="11" t="str">
        <f>'Raw Data'!O4969</f>
        <v>Clear</v>
      </c>
      <c r="C4970" s="11" t="str">
        <f t="shared" si="616"/>
        <v>Clear</v>
      </c>
      <c r="D4970" s="11" t="str">
        <f t="shared" si="617"/>
        <v>Clear</v>
      </c>
      <c r="E4970" s="11" t="str">
        <f t="shared" si="618"/>
        <v>Clear</v>
      </c>
      <c r="F4970" s="11" t="str">
        <f t="shared" si="619"/>
        <v>CLEAR</v>
      </c>
      <c r="G4970" s="11" t="str">
        <f t="shared" si="620"/>
        <v>clear</v>
      </c>
      <c r="H4970" s="11" t="str">
        <f>'Raw Data'!H4969</f>
        <v>Weekday</v>
      </c>
      <c r="I4970" s="11" t="str">
        <f t="shared" si="621"/>
        <v>WD</v>
      </c>
      <c r="J4970" s="11" t="str">
        <f t="shared" si="622"/>
        <v>Clear</v>
      </c>
      <c r="K4970" s="11" t="str">
        <f>TEXT('Raw Data'!F4969,"0")</f>
        <v>5</v>
      </c>
      <c r="L4970" s="11">
        <f t="shared" si="623"/>
        <v>5</v>
      </c>
    </row>
    <row r="4971" spans="1:12" x14ac:dyDescent="0.3">
      <c r="A4971" s="9">
        <f>'Raw Data'!A4970</f>
        <v>45369.25</v>
      </c>
      <c r="B4971" s="11" t="str">
        <f>'Raw Data'!O4970</f>
        <v>Clear</v>
      </c>
      <c r="C4971" s="11" t="str">
        <f t="shared" si="616"/>
        <v>Clear</v>
      </c>
      <c r="D4971" s="11" t="str">
        <f t="shared" si="617"/>
        <v>Clear</v>
      </c>
      <c r="E4971" s="11" t="str">
        <f t="shared" si="618"/>
        <v>Clear</v>
      </c>
      <c r="F4971" s="11" t="str">
        <f t="shared" si="619"/>
        <v>CLEAR</v>
      </c>
      <c r="G4971" s="11" t="str">
        <f t="shared" si="620"/>
        <v>clear</v>
      </c>
      <c r="H4971" s="11" t="str">
        <f>'Raw Data'!H4970</f>
        <v>Weekday</v>
      </c>
      <c r="I4971" s="11" t="str">
        <f t="shared" si="621"/>
        <v>WD</v>
      </c>
      <c r="J4971" s="11" t="str">
        <f t="shared" si="622"/>
        <v>Clear</v>
      </c>
      <c r="K4971" s="11" t="str">
        <f>TEXT('Raw Data'!F4970,"0")</f>
        <v>6</v>
      </c>
      <c r="L4971" s="11">
        <f t="shared" si="623"/>
        <v>6</v>
      </c>
    </row>
    <row r="4972" spans="1:12" x14ac:dyDescent="0.3">
      <c r="A4972" s="9">
        <f>'Raw Data'!A4971</f>
        <v>45369.253472222197</v>
      </c>
      <c r="B4972" s="11" t="str">
        <f>'Raw Data'!O4971</f>
        <v>Fog</v>
      </c>
      <c r="C4972" s="11" t="str">
        <f t="shared" si="616"/>
        <v>Fog</v>
      </c>
      <c r="D4972" s="11" t="str">
        <f t="shared" si="617"/>
        <v>Fog</v>
      </c>
      <c r="E4972" s="11" t="str">
        <f t="shared" si="618"/>
        <v>Fog</v>
      </c>
      <c r="F4972" s="11" t="str">
        <f t="shared" si="619"/>
        <v>FOG</v>
      </c>
      <c r="G4972" s="11" t="str">
        <f t="shared" si="620"/>
        <v>fog</v>
      </c>
      <c r="H4972" s="11" t="str">
        <f>'Raw Data'!H4971</f>
        <v>Weekday</v>
      </c>
      <c r="I4972" s="11" t="str">
        <f t="shared" si="621"/>
        <v>WD</v>
      </c>
      <c r="J4972" s="11" t="str">
        <f t="shared" si="622"/>
        <v>Fog</v>
      </c>
      <c r="K4972" s="11" t="str">
        <f>TEXT('Raw Data'!F4971,"0")</f>
        <v>6</v>
      </c>
      <c r="L4972" s="11">
        <f t="shared" si="623"/>
        <v>6</v>
      </c>
    </row>
    <row r="4973" spans="1:12" x14ac:dyDescent="0.3">
      <c r="A4973" s="9">
        <f>'Raw Data'!A4972</f>
        <v>45369.256944444503</v>
      </c>
      <c r="B4973" s="11" t="str">
        <f>'Raw Data'!O4972</f>
        <v>Rain</v>
      </c>
      <c r="C4973" s="11" t="str">
        <f t="shared" si="616"/>
        <v>Rain</v>
      </c>
      <c r="D4973" s="11" t="str">
        <f t="shared" si="617"/>
        <v>Rain</v>
      </c>
      <c r="E4973" s="11" t="str">
        <f t="shared" si="618"/>
        <v>Rain</v>
      </c>
      <c r="F4973" s="11" t="str">
        <f t="shared" si="619"/>
        <v>RAIN</v>
      </c>
      <c r="G4973" s="11" t="str">
        <f t="shared" si="620"/>
        <v>rain</v>
      </c>
      <c r="H4973" s="11" t="str">
        <f>'Raw Data'!H4972</f>
        <v>Weekday</v>
      </c>
      <c r="I4973" s="11" t="str">
        <f t="shared" si="621"/>
        <v>WD</v>
      </c>
      <c r="J4973" s="11" t="str">
        <f t="shared" si="622"/>
        <v>Rain</v>
      </c>
      <c r="K4973" s="11" t="str">
        <f>TEXT('Raw Data'!F4972,"0")</f>
        <v>6</v>
      </c>
      <c r="L4973" s="11">
        <f t="shared" si="623"/>
        <v>6</v>
      </c>
    </row>
    <row r="4974" spans="1:12" x14ac:dyDescent="0.3">
      <c r="A4974" s="9">
        <f>'Raw Data'!A4973</f>
        <v>45369.260416666701</v>
      </c>
      <c r="B4974" s="11" t="str">
        <f>'Raw Data'!O4973</f>
        <v>Clear</v>
      </c>
      <c r="C4974" s="11" t="str">
        <f t="shared" si="616"/>
        <v>Clear</v>
      </c>
      <c r="D4974" s="11" t="str">
        <f t="shared" si="617"/>
        <v>Clear</v>
      </c>
      <c r="E4974" s="11" t="str">
        <f t="shared" si="618"/>
        <v>Clear</v>
      </c>
      <c r="F4974" s="11" t="str">
        <f t="shared" si="619"/>
        <v>CLEAR</v>
      </c>
      <c r="G4974" s="11" t="str">
        <f t="shared" si="620"/>
        <v>clear</v>
      </c>
      <c r="H4974" s="11" t="str">
        <f>'Raw Data'!H4973</f>
        <v>Weekday</v>
      </c>
      <c r="I4974" s="11" t="str">
        <f t="shared" si="621"/>
        <v>WD</v>
      </c>
      <c r="J4974" s="11" t="str">
        <f t="shared" si="622"/>
        <v>Clear</v>
      </c>
      <c r="K4974" s="11" t="str">
        <f>TEXT('Raw Data'!F4973,"0")</f>
        <v>6</v>
      </c>
      <c r="L4974" s="11">
        <f t="shared" si="623"/>
        <v>6</v>
      </c>
    </row>
    <row r="4975" spans="1:12" x14ac:dyDescent="0.3">
      <c r="A4975" s="9">
        <f>'Raw Data'!A4974</f>
        <v>45369.263888888898</v>
      </c>
      <c r="B4975" s="11" t="str">
        <f>'Raw Data'!O4974</f>
        <v>Snow</v>
      </c>
      <c r="C4975" s="11" t="str">
        <f t="shared" si="616"/>
        <v>Snow</v>
      </c>
      <c r="D4975" s="11" t="str">
        <f t="shared" si="617"/>
        <v>Snow</v>
      </c>
      <c r="E4975" s="11" t="str">
        <f t="shared" si="618"/>
        <v>Snow</v>
      </c>
      <c r="F4975" s="11" t="str">
        <f t="shared" si="619"/>
        <v>SNOW</v>
      </c>
      <c r="G4975" s="11" t="str">
        <f t="shared" si="620"/>
        <v>snow</v>
      </c>
      <c r="H4975" s="11" t="str">
        <f>'Raw Data'!H4974</f>
        <v>Weekday</v>
      </c>
      <c r="I4975" s="11" t="str">
        <f t="shared" si="621"/>
        <v>WD</v>
      </c>
      <c r="J4975" s="11" t="str">
        <f t="shared" si="622"/>
        <v>Snow</v>
      </c>
      <c r="K4975" s="11" t="str">
        <f>TEXT('Raw Data'!F4974,"0")</f>
        <v>6</v>
      </c>
      <c r="L4975" s="11">
        <f t="shared" si="623"/>
        <v>6</v>
      </c>
    </row>
    <row r="4976" spans="1:12" x14ac:dyDescent="0.3">
      <c r="A4976" s="9">
        <f>'Raw Data'!A4975</f>
        <v>45369.267361111102</v>
      </c>
      <c r="B4976" s="11" t="str">
        <f>'Raw Data'!O4975</f>
        <v>Clear</v>
      </c>
      <c r="C4976" s="11" t="str">
        <f t="shared" si="616"/>
        <v>Clear</v>
      </c>
      <c r="D4976" s="11" t="str">
        <f t="shared" si="617"/>
        <v>Clear</v>
      </c>
      <c r="E4976" s="11" t="str">
        <f t="shared" si="618"/>
        <v>Clear</v>
      </c>
      <c r="F4976" s="11" t="str">
        <f t="shared" si="619"/>
        <v>CLEAR</v>
      </c>
      <c r="G4976" s="11" t="str">
        <f t="shared" si="620"/>
        <v>clear</v>
      </c>
      <c r="H4976" s="11" t="str">
        <f>'Raw Data'!H4975</f>
        <v>Weekday</v>
      </c>
      <c r="I4976" s="11" t="str">
        <f t="shared" si="621"/>
        <v>WD</v>
      </c>
      <c r="J4976" s="11" t="str">
        <f t="shared" si="622"/>
        <v>Clear</v>
      </c>
      <c r="K4976" s="11" t="str">
        <f>TEXT('Raw Data'!F4975,"0")</f>
        <v>6</v>
      </c>
      <c r="L4976" s="11">
        <f t="shared" si="623"/>
        <v>6</v>
      </c>
    </row>
    <row r="4977" spans="1:12" x14ac:dyDescent="0.3">
      <c r="A4977" s="9">
        <f>'Raw Data'!A4976</f>
        <v>45369.270833333299</v>
      </c>
      <c r="B4977" s="11" t="str">
        <f>'Raw Data'!O4976</f>
        <v>Fog</v>
      </c>
      <c r="C4977" s="11" t="str">
        <f t="shared" si="616"/>
        <v>Fog</v>
      </c>
      <c r="D4977" s="11" t="str">
        <f t="shared" si="617"/>
        <v>Fog</v>
      </c>
      <c r="E4977" s="11" t="str">
        <f t="shared" si="618"/>
        <v>Fog</v>
      </c>
      <c r="F4977" s="11" t="str">
        <f t="shared" si="619"/>
        <v>FOG</v>
      </c>
      <c r="G4977" s="11" t="str">
        <f t="shared" si="620"/>
        <v>fog</v>
      </c>
      <c r="H4977" s="11" t="str">
        <f>'Raw Data'!H4976</f>
        <v>Weekday</v>
      </c>
      <c r="I4977" s="11" t="str">
        <f t="shared" si="621"/>
        <v>WD</v>
      </c>
      <c r="J4977" s="11" t="str">
        <f t="shared" si="622"/>
        <v>Fog</v>
      </c>
      <c r="K4977" s="11" t="str">
        <f>TEXT('Raw Data'!F4976,"0")</f>
        <v>6</v>
      </c>
      <c r="L4977" s="11">
        <f t="shared" si="623"/>
        <v>6</v>
      </c>
    </row>
    <row r="4978" spans="1:12" x14ac:dyDescent="0.3">
      <c r="A4978" s="9">
        <f>'Raw Data'!A4977</f>
        <v>45369.274305555598</v>
      </c>
      <c r="B4978" s="11" t="str">
        <f>'Raw Data'!O4977</f>
        <v>Snow</v>
      </c>
      <c r="C4978" s="11" t="str">
        <f t="shared" si="616"/>
        <v>Snow</v>
      </c>
      <c r="D4978" s="11" t="str">
        <f t="shared" si="617"/>
        <v>Snow</v>
      </c>
      <c r="E4978" s="11" t="str">
        <f t="shared" si="618"/>
        <v>Snow</v>
      </c>
      <c r="F4978" s="11" t="str">
        <f t="shared" si="619"/>
        <v>SNOW</v>
      </c>
      <c r="G4978" s="11" t="str">
        <f t="shared" si="620"/>
        <v>snow</v>
      </c>
      <c r="H4978" s="11" t="str">
        <f>'Raw Data'!H4977</f>
        <v>Weekday</v>
      </c>
      <c r="I4978" s="11" t="str">
        <f t="shared" si="621"/>
        <v>WD</v>
      </c>
      <c r="J4978" s="11" t="str">
        <f t="shared" si="622"/>
        <v>Snow</v>
      </c>
      <c r="K4978" s="11" t="str">
        <f>TEXT('Raw Data'!F4977,"0")</f>
        <v>6</v>
      </c>
      <c r="L4978" s="11">
        <f t="shared" si="623"/>
        <v>6</v>
      </c>
    </row>
    <row r="4979" spans="1:12" x14ac:dyDescent="0.3">
      <c r="A4979" s="9">
        <f>'Raw Data'!A4978</f>
        <v>45369.277777777803</v>
      </c>
      <c r="B4979" s="11" t="str">
        <f>'Raw Data'!O4978</f>
        <v>Clear</v>
      </c>
      <c r="C4979" s="11" t="str">
        <f t="shared" si="616"/>
        <v>Clear</v>
      </c>
      <c r="D4979" s="11" t="str">
        <f t="shared" si="617"/>
        <v>Clear</v>
      </c>
      <c r="E4979" s="11" t="str">
        <f t="shared" si="618"/>
        <v>Clear</v>
      </c>
      <c r="F4979" s="11" t="str">
        <f t="shared" si="619"/>
        <v>CLEAR</v>
      </c>
      <c r="G4979" s="11" t="str">
        <f t="shared" si="620"/>
        <v>clear</v>
      </c>
      <c r="H4979" s="11" t="str">
        <f>'Raw Data'!H4978</f>
        <v>Weekday</v>
      </c>
      <c r="I4979" s="11" t="str">
        <f t="shared" si="621"/>
        <v>WD</v>
      </c>
      <c r="J4979" s="11" t="str">
        <f t="shared" si="622"/>
        <v>Clear</v>
      </c>
      <c r="K4979" s="11" t="str">
        <f>TEXT('Raw Data'!F4978,"0")</f>
        <v>6</v>
      </c>
      <c r="L4979" s="11">
        <f t="shared" si="623"/>
        <v>6</v>
      </c>
    </row>
    <row r="4980" spans="1:12" x14ac:dyDescent="0.3">
      <c r="A4980" s="9">
        <f>'Raw Data'!A4979</f>
        <v>45369.28125</v>
      </c>
      <c r="B4980" s="11" t="str">
        <f>'Raw Data'!O4979</f>
        <v>Rain</v>
      </c>
      <c r="C4980" s="11" t="str">
        <f t="shared" si="616"/>
        <v>Rain</v>
      </c>
      <c r="D4980" s="11" t="str">
        <f t="shared" si="617"/>
        <v>Rain</v>
      </c>
      <c r="E4980" s="11" t="str">
        <f t="shared" si="618"/>
        <v>Rain</v>
      </c>
      <c r="F4980" s="11" t="str">
        <f t="shared" si="619"/>
        <v>RAIN</v>
      </c>
      <c r="G4980" s="11" t="str">
        <f t="shared" si="620"/>
        <v>rain</v>
      </c>
      <c r="H4980" s="11" t="str">
        <f>'Raw Data'!H4979</f>
        <v>Weekday</v>
      </c>
      <c r="I4980" s="11" t="str">
        <f t="shared" si="621"/>
        <v>WD</v>
      </c>
      <c r="J4980" s="11" t="str">
        <f t="shared" si="622"/>
        <v>Rain</v>
      </c>
      <c r="K4980" s="11" t="str">
        <f>TEXT('Raw Data'!F4979,"0")</f>
        <v>6</v>
      </c>
      <c r="L4980" s="11">
        <f t="shared" si="623"/>
        <v>6</v>
      </c>
    </row>
    <row r="4981" spans="1:12" x14ac:dyDescent="0.3">
      <c r="A4981" s="9">
        <f>'Raw Data'!A4980</f>
        <v>45369.284722222197</v>
      </c>
      <c r="B4981" s="11" t="str">
        <f>'Raw Data'!O4980</f>
        <v>Clear</v>
      </c>
      <c r="C4981" s="11" t="str">
        <f t="shared" si="616"/>
        <v>Clear</v>
      </c>
      <c r="D4981" s="11" t="str">
        <f t="shared" si="617"/>
        <v>Clear</v>
      </c>
      <c r="E4981" s="11" t="str">
        <f t="shared" si="618"/>
        <v>Clear</v>
      </c>
      <c r="F4981" s="11" t="str">
        <f t="shared" si="619"/>
        <v>CLEAR</v>
      </c>
      <c r="G4981" s="11" t="str">
        <f t="shared" si="620"/>
        <v>clear</v>
      </c>
      <c r="H4981" s="11" t="str">
        <f>'Raw Data'!H4980</f>
        <v>Weekday</v>
      </c>
      <c r="I4981" s="11" t="str">
        <f t="shared" si="621"/>
        <v>WD</v>
      </c>
      <c r="J4981" s="11" t="str">
        <f t="shared" si="622"/>
        <v>Clear</v>
      </c>
      <c r="K4981" s="11" t="str">
        <f>TEXT('Raw Data'!F4980,"0")</f>
        <v>6</v>
      </c>
      <c r="L4981" s="11">
        <f t="shared" si="623"/>
        <v>6</v>
      </c>
    </row>
    <row r="4982" spans="1:12" x14ac:dyDescent="0.3">
      <c r="A4982" s="9">
        <f>'Raw Data'!A4981</f>
        <v>45369.288194444503</v>
      </c>
      <c r="B4982" s="11" t="str">
        <f>'Raw Data'!O4981</f>
        <v>Rain</v>
      </c>
      <c r="C4982" s="11" t="str">
        <f t="shared" si="616"/>
        <v>Rain</v>
      </c>
      <c r="D4982" s="11" t="str">
        <f t="shared" si="617"/>
        <v>Rain</v>
      </c>
      <c r="E4982" s="11" t="str">
        <f t="shared" si="618"/>
        <v>Rain</v>
      </c>
      <c r="F4982" s="11" t="str">
        <f t="shared" si="619"/>
        <v>RAIN</v>
      </c>
      <c r="G4982" s="11" t="str">
        <f t="shared" si="620"/>
        <v>rain</v>
      </c>
      <c r="H4982" s="11" t="str">
        <f>'Raw Data'!H4981</f>
        <v>Weekday</v>
      </c>
      <c r="I4982" s="11" t="str">
        <f t="shared" si="621"/>
        <v>WD</v>
      </c>
      <c r="J4982" s="11" t="str">
        <f t="shared" si="622"/>
        <v>Rain</v>
      </c>
      <c r="K4982" s="11" t="str">
        <f>TEXT('Raw Data'!F4981,"0")</f>
        <v>6</v>
      </c>
      <c r="L4982" s="11">
        <f t="shared" si="623"/>
        <v>6</v>
      </c>
    </row>
    <row r="4983" spans="1:12" x14ac:dyDescent="0.3">
      <c r="A4983" s="9">
        <f>'Raw Data'!A4982</f>
        <v>45369.291666666701</v>
      </c>
      <c r="B4983" s="11" t="str">
        <f>'Raw Data'!O4982</f>
        <v>Snow</v>
      </c>
      <c r="C4983" s="11" t="str">
        <f t="shared" si="616"/>
        <v>Snow</v>
      </c>
      <c r="D4983" s="11" t="str">
        <f t="shared" si="617"/>
        <v>Snow</v>
      </c>
      <c r="E4983" s="11" t="str">
        <f t="shared" si="618"/>
        <v>Snow</v>
      </c>
      <c r="F4983" s="11" t="str">
        <f t="shared" si="619"/>
        <v>SNOW</v>
      </c>
      <c r="G4983" s="11" t="str">
        <f t="shared" si="620"/>
        <v>snow</v>
      </c>
      <c r="H4983" s="11" t="str">
        <f>'Raw Data'!H4982</f>
        <v>Weekday</v>
      </c>
      <c r="I4983" s="11" t="str">
        <f t="shared" si="621"/>
        <v>WD</v>
      </c>
      <c r="J4983" s="11" t="str">
        <f t="shared" si="622"/>
        <v>Snow</v>
      </c>
      <c r="K4983" s="11" t="str">
        <f>TEXT('Raw Data'!F4982,"0")</f>
        <v>7</v>
      </c>
      <c r="L4983" s="11">
        <f t="shared" si="623"/>
        <v>7</v>
      </c>
    </row>
    <row r="4984" spans="1:12" x14ac:dyDescent="0.3">
      <c r="A4984" s="9">
        <f>'Raw Data'!A4983</f>
        <v>45369.295138888898</v>
      </c>
      <c r="B4984" s="11" t="str">
        <f>'Raw Data'!O4983</f>
        <v>Fog</v>
      </c>
      <c r="C4984" s="11" t="str">
        <f t="shared" si="616"/>
        <v>Fog</v>
      </c>
      <c r="D4984" s="11" t="str">
        <f t="shared" si="617"/>
        <v>Fog</v>
      </c>
      <c r="E4984" s="11" t="str">
        <f t="shared" si="618"/>
        <v>Fog</v>
      </c>
      <c r="F4984" s="11" t="str">
        <f t="shared" si="619"/>
        <v>FOG</v>
      </c>
      <c r="G4984" s="11" t="str">
        <f t="shared" si="620"/>
        <v>fog</v>
      </c>
      <c r="H4984" s="11" t="str">
        <f>'Raw Data'!H4983</f>
        <v>Weekday</v>
      </c>
      <c r="I4984" s="11" t="str">
        <f t="shared" si="621"/>
        <v>WD</v>
      </c>
      <c r="J4984" s="11" t="str">
        <f t="shared" si="622"/>
        <v>Fog</v>
      </c>
      <c r="K4984" s="11" t="str">
        <f>TEXT('Raw Data'!F4983,"0")</f>
        <v>7</v>
      </c>
      <c r="L4984" s="11">
        <f t="shared" si="623"/>
        <v>7</v>
      </c>
    </row>
    <row r="4985" spans="1:12" x14ac:dyDescent="0.3">
      <c r="A4985" s="9">
        <f>'Raw Data'!A4984</f>
        <v>45369.298611111102</v>
      </c>
      <c r="B4985" s="11" t="str">
        <f>'Raw Data'!O4984</f>
        <v>Rain</v>
      </c>
      <c r="C4985" s="11" t="str">
        <f t="shared" si="616"/>
        <v>Rain</v>
      </c>
      <c r="D4985" s="11" t="str">
        <f t="shared" si="617"/>
        <v>Rain</v>
      </c>
      <c r="E4985" s="11" t="str">
        <f t="shared" si="618"/>
        <v>Rain</v>
      </c>
      <c r="F4985" s="11" t="str">
        <f t="shared" si="619"/>
        <v>RAIN</v>
      </c>
      <c r="G4985" s="11" t="str">
        <f t="shared" si="620"/>
        <v>rain</v>
      </c>
      <c r="H4985" s="11" t="str">
        <f>'Raw Data'!H4984</f>
        <v>Weekday</v>
      </c>
      <c r="I4985" s="11" t="str">
        <f t="shared" si="621"/>
        <v>WD</v>
      </c>
      <c r="J4985" s="11" t="str">
        <f t="shared" si="622"/>
        <v>Rain</v>
      </c>
      <c r="K4985" s="11" t="str">
        <f>TEXT('Raw Data'!F4984,"0")</f>
        <v>7</v>
      </c>
      <c r="L4985" s="11">
        <f t="shared" si="623"/>
        <v>7</v>
      </c>
    </row>
    <row r="4986" spans="1:12" x14ac:dyDescent="0.3">
      <c r="A4986" s="9">
        <f>'Raw Data'!A4985</f>
        <v>45369.302083333299</v>
      </c>
      <c r="B4986" s="11" t="str">
        <f>'Raw Data'!O4985</f>
        <v>Clear</v>
      </c>
      <c r="C4986" s="11" t="str">
        <f t="shared" si="616"/>
        <v>Clear</v>
      </c>
      <c r="D4986" s="11" t="str">
        <f t="shared" si="617"/>
        <v>Clear</v>
      </c>
      <c r="E4986" s="11" t="str">
        <f t="shared" si="618"/>
        <v>Clear</v>
      </c>
      <c r="F4986" s="11" t="str">
        <f t="shared" si="619"/>
        <v>CLEAR</v>
      </c>
      <c r="G4986" s="11" t="str">
        <f t="shared" si="620"/>
        <v>clear</v>
      </c>
      <c r="H4986" s="11" t="str">
        <f>'Raw Data'!H4985</f>
        <v>Weekday</v>
      </c>
      <c r="I4986" s="11" t="str">
        <f t="shared" si="621"/>
        <v>WD</v>
      </c>
      <c r="J4986" s="11" t="str">
        <f t="shared" si="622"/>
        <v>Clear</v>
      </c>
      <c r="K4986" s="11" t="str">
        <f>TEXT('Raw Data'!F4985,"0")</f>
        <v>7</v>
      </c>
      <c r="L4986" s="11">
        <f t="shared" si="623"/>
        <v>7</v>
      </c>
    </row>
    <row r="4987" spans="1:12" x14ac:dyDescent="0.3">
      <c r="A4987" s="9">
        <f>'Raw Data'!A4986</f>
        <v>45369.305555555598</v>
      </c>
      <c r="B4987" s="11" t="str">
        <f>'Raw Data'!O4986</f>
        <v>Clear</v>
      </c>
      <c r="C4987" s="11" t="str">
        <f t="shared" si="616"/>
        <v>Clear</v>
      </c>
      <c r="D4987" s="11" t="str">
        <f t="shared" si="617"/>
        <v>Clear</v>
      </c>
      <c r="E4987" s="11" t="str">
        <f t="shared" si="618"/>
        <v>Clear</v>
      </c>
      <c r="F4987" s="11" t="str">
        <f t="shared" si="619"/>
        <v>CLEAR</v>
      </c>
      <c r="G4987" s="11" t="str">
        <f t="shared" si="620"/>
        <v>clear</v>
      </c>
      <c r="H4987" s="11" t="str">
        <f>'Raw Data'!H4986</f>
        <v>Weekday</v>
      </c>
      <c r="I4987" s="11" t="str">
        <f t="shared" si="621"/>
        <v>WD</v>
      </c>
      <c r="J4987" s="11" t="str">
        <f t="shared" si="622"/>
        <v>Clear</v>
      </c>
      <c r="K4987" s="11" t="str">
        <f>TEXT('Raw Data'!F4986,"0")</f>
        <v>7</v>
      </c>
      <c r="L4987" s="11">
        <f t="shared" si="623"/>
        <v>7</v>
      </c>
    </row>
    <row r="4988" spans="1:12" x14ac:dyDescent="0.3">
      <c r="A4988" s="9">
        <f>'Raw Data'!A4987</f>
        <v>45369.309027777803</v>
      </c>
      <c r="B4988" s="11" t="str">
        <f>'Raw Data'!O4987</f>
        <v>Fog</v>
      </c>
      <c r="C4988" s="11" t="str">
        <f t="shared" si="616"/>
        <v>Fog</v>
      </c>
      <c r="D4988" s="11" t="str">
        <f t="shared" si="617"/>
        <v>Fog</v>
      </c>
      <c r="E4988" s="11" t="str">
        <f t="shared" si="618"/>
        <v>Fog</v>
      </c>
      <c r="F4988" s="11" t="str">
        <f t="shared" si="619"/>
        <v>FOG</v>
      </c>
      <c r="G4988" s="11" t="str">
        <f t="shared" si="620"/>
        <v>fog</v>
      </c>
      <c r="H4988" s="11" t="str">
        <f>'Raw Data'!H4987</f>
        <v>Weekday</v>
      </c>
      <c r="I4988" s="11" t="str">
        <f t="shared" si="621"/>
        <v>WD</v>
      </c>
      <c r="J4988" s="11" t="str">
        <f t="shared" si="622"/>
        <v>Fog</v>
      </c>
      <c r="K4988" s="11" t="str">
        <f>TEXT('Raw Data'!F4987,"0")</f>
        <v>7</v>
      </c>
      <c r="L4988" s="11">
        <f t="shared" si="623"/>
        <v>7</v>
      </c>
    </row>
    <row r="4989" spans="1:12" x14ac:dyDescent="0.3">
      <c r="A4989" s="9">
        <f>'Raw Data'!A4988</f>
        <v>45369.3125</v>
      </c>
      <c r="B4989" s="11" t="str">
        <f>'Raw Data'!O4988</f>
        <v>Clear</v>
      </c>
      <c r="C4989" s="11" t="str">
        <f t="shared" si="616"/>
        <v>Clear</v>
      </c>
      <c r="D4989" s="11" t="str">
        <f t="shared" si="617"/>
        <v>Clear</v>
      </c>
      <c r="E4989" s="11" t="str">
        <f t="shared" si="618"/>
        <v>Clear</v>
      </c>
      <c r="F4989" s="11" t="str">
        <f t="shared" si="619"/>
        <v>CLEAR</v>
      </c>
      <c r="G4989" s="11" t="str">
        <f t="shared" si="620"/>
        <v>clear</v>
      </c>
      <c r="H4989" s="11" t="str">
        <f>'Raw Data'!H4988</f>
        <v>Weekday</v>
      </c>
      <c r="I4989" s="11" t="str">
        <f t="shared" si="621"/>
        <v>WD</v>
      </c>
      <c r="J4989" s="11" t="str">
        <f t="shared" si="622"/>
        <v>Clear</v>
      </c>
      <c r="K4989" s="11" t="str">
        <f>TEXT('Raw Data'!F4988,"0")</f>
        <v>7</v>
      </c>
      <c r="L4989" s="11">
        <f t="shared" si="623"/>
        <v>7</v>
      </c>
    </row>
    <row r="4990" spans="1:12" x14ac:dyDescent="0.3">
      <c r="A4990" s="9">
        <f>'Raw Data'!A4989</f>
        <v>45369.315972222197</v>
      </c>
      <c r="B4990" s="11" t="str">
        <f>'Raw Data'!O4989</f>
        <v>Snow</v>
      </c>
      <c r="C4990" s="11" t="str">
        <f t="shared" si="616"/>
        <v>Snow</v>
      </c>
      <c r="D4990" s="11" t="str">
        <f t="shared" si="617"/>
        <v>Snow</v>
      </c>
      <c r="E4990" s="11" t="str">
        <f t="shared" si="618"/>
        <v>Snow</v>
      </c>
      <c r="F4990" s="11" t="str">
        <f t="shared" si="619"/>
        <v>SNOW</v>
      </c>
      <c r="G4990" s="11" t="str">
        <f t="shared" si="620"/>
        <v>snow</v>
      </c>
      <c r="H4990" s="11" t="str">
        <f>'Raw Data'!H4989</f>
        <v>Weekday</v>
      </c>
      <c r="I4990" s="11" t="str">
        <f t="shared" si="621"/>
        <v>WD</v>
      </c>
      <c r="J4990" s="11" t="str">
        <f t="shared" si="622"/>
        <v>Snow</v>
      </c>
      <c r="K4990" s="11" t="str">
        <f>TEXT('Raw Data'!F4989,"0")</f>
        <v>7</v>
      </c>
      <c r="L4990" s="11">
        <f t="shared" si="623"/>
        <v>7</v>
      </c>
    </row>
    <row r="4991" spans="1:12" x14ac:dyDescent="0.3">
      <c r="A4991" s="9">
        <f>'Raw Data'!A4990</f>
        <v>45369.319444444503</v>
      </c>
      <c r="B4991" s="11" t="str">
        <f>'Raw Data'!O4990</f>
        <v>Snow</v>
      </c>
      <c r="C4991" s="11" t="str">
        <f t="shared" si="616"/>
        <v>Snow</v>
      </c>
      <c r="D4991" s="11" t="str">
        <f t="shared" si="617"/>
        <v>Snow</v>
      </c>
      <c r="E4991" s="11" t="str">
        <f t="shared" si="618"/>
        <v>Snow</v>
      </c>
      <c r="F4991" s="11" t="str">
        <f t="shared" si="619"/>
        <v>SNOW</v>
      </c>
      <c r="G4991" s="11" t="str">
        <f t="shared" si="620"/>
        <v>snow</v>
      </c>
      <c r="H4991" s="11" t="str">
        <f>'Raw Data'!H4990</f>
        <v>Weekday</v>
      </c>
      <c r="I4991" s="11" t="str">
        <f t="shared" si="621"/>
        <v>WD</v>
      </c>
      <c r="J4991" s="11" t="str">
        <f t="shared" si="622"/>
        <v>Snow</v>
      </c>
      <c r="K4991" s="11" t="str">
        <f>TEXT('Raw Data'!F4990,"0")</f>
        <v>7</v>
      </c>
      <c r="L4991" s="11">
        <f t="shared" si="623"/>
        <v>7</v>
      </c>
    </row>
    <row r="4992" spans="1:12" x14ac:dyDescent="0.3">
      <c r="A4992" s="9">
        <f>'Raw Data'!A4991</f>
        <v>45369.322916666701</v>
      </c>
      <c r="B4992" s="11" t="str">
        <f>'Raw Data'!O4991</f>
        <v>Clear</v>
      </c>
      <c r="C4992" s="11" t="str">
        <f t="shared" si="616"/>
        <v>Clear</v>
      </c>
      <c r="D4992" s="11" t="str">
        <f t="shared" si="617"/>
        <v>Clear</v>
      </c>
      <c r="E4992" s="11" t="str">
        <f t="shared" si="618"/>
        <v>Clear</v>
      </c>
      <c r="F4992" s="11" t="str">
        <f t="shared" si="619"/>
        <v>CLEAR</v>
      </c>
      <c r="G4992" s="11" t="str">
        <f t="shared" si="620"/>
        <v>clear</v>
      </c>
      <c r="H4992" s="11" t="str">
        <f>'Raw Data'!H4991</f>
        <v>Weekday</v>
      </c>
      <c r="I4992" s="11" t="str">
        <f t="shared" si="621"/>
        <v>WD</v>
      </c>
      <c r="J4992" s="11" t="str">
        <f t="shared" si="622"/>
        <v>Clear</v>
      </c>
      <c r="K4992" s="11" t="str">
        <f>TEXT('Raw Data'!F4991,"0")</f>
        <v>7</v>
      </c>
      <c r="L4992" s="11">
        <f t="shared" si="623"/>
        <v>7</v>
      </c>
    </row>
    <row r="4993" spans="1:12" x14ac:dyDescent="0.3">
      <c r="A4993" s="9">
        <f>'Raw Data'!A4992</f>
        <v>45369.326388888898</v>
      </c>
      <c r="B4993" s="11" t="str">
        <f>'Raw Data'!O4992</f>
        <v>Snow</v>
      </c>
      <c r="C4993" s="11" t="str">
        <f t="shared" si="616"/>
        <v>Snow</v>
      </c>
      <c r="D4993" s="11" t="str">
        <f t="shared" si="617"/>
        <v>Snow</v>
      </c>
      <c r="E4993" s="11" t="str">
        <f t="shared" si="618"/>
        <v>Snow</v>
      </c>
      <c r="F4993" s="11" t="str">
        <f t="shared" si="619"/>
        <v>SNOW</v>
      </c>
      <c r="G4993" s="11" t="str">
        <f t="shared" si="620"/>
        <v>snow</v>
      </c>
      <c r="H4993" s="11" t="str">
        <f>'Raw Data'!H4992</f>
        <v>Weekday</v>
      </c>
      <c r="I4993" s="11" t="str">
        <f t="shared" si="621"/>
        <v>WD</v>
      </c>
      <c r="J4993" s="11" t="str">
        <f t="shared" si="622"/>
        <v>Snow</v>
      </c>
      <c r="K4993" s="11" t="str">
        <f>TEXT('Raw Data'!F4992,"0")</f>
        <v>7</v>
      </c>
      <c r="L4993" s="11">
        <f t="shared" si="623"/>
        <v>7</v>
      </c>
    </row>
    <row r="4994" spans="1:12" x14ac:dyDescent="0.3">
      <c r="A4994" s="9">
        <f>'Raw Data'!A4993</f>
        <v>45369.329861111102</v>
      </c>
      <c r="B4994" s="11" t="str">
        <f>'Raw Data'!O4993</f>
        <v>Snow</v>
      </c>
      <c r="C4994" s="11" t="str">
        <f t="shared" si="616"/>
        <v>Snow</v>
      </c>
      <c r="D4994" s="11" t="str">
        <f t="shared" si="617"/>
        <v>Snow</v>
      </c>
      <c r="E4994" s="11" t="str">
        <f t="shared" si="618"/>
        <v>Snow</v>
      </c>
      <c r="F4994" s="11" t="str">
        <f t="shared" si="619"/>
        <v>SNOW</v>
      </c>
      <c r="G4994" s="11" t="str">
        <f t="shared" si="620"/>
        <v>snow</v>
      </c>
      <c r="H4994" s="11" t="str">
        <f>'Raw Data'!H4993</f>
        <v>Weekday</v>
      </c>
      <c r="I4994" s="11" t="str">
        <f t="shared" si="621"/>
        <v>WD</v>
      </c>
      <c r="J4994" s="11" t="str">
        <f t="shared" si="622"/>
        <v>Snow</v>
      </c>
      <c r="K4994" s="11" t="str">
        <f>TEXT('Raw Data'!F4993,"0")</f>
        <v>7</v>
      </c>
      <c r="L4994" s="11">
        <f t="shared" si="623"/>
        <v>7</v>
      </c>
    </row>
    <row r="4995" spans="1:12" x14ac:dyDescent="0.3">
      <c r="A4995" s="9">
        <f>'Raw Data'!A4994</f>
        <v>45369.333333333299</v>
      </c>
      <c r="B4995" s="11" t="str">
        <f>'Raw Data'!O4994</f>
        <v>Fog</v>
      </c>
      <c r="C4995" s="11" t="str">
        <f t="shared" ref="C4995:C5058" si="624">TRIM(B4995)</f>
        <v>Fog</v>
      </c>
      <c r="D4995" s="11" t="str">
        <f t="shared" ref="D4995:D5058" si="625">CLEAN(C4995)</f>
        <v>Fog</v>
      </c>
      <c r="E4995" s="11" t="str">
        <f t="shared" ref="E4995:E5058" si="626">PROPER(D4995)</f>
        <v>Fog</v>
      </c>
      <c r="F4995" s="11" t="str">
        <f t="shared" ref="F4995:F5002" si="627">UPPER(B4995)</f>
        <v>FOG</v>
      </c>
      <c r="G4995" s="11" t="str">
        <f t="shared" ref="G4995:G5002" si="628">LOWER(B4995)</f>
        <v>fog</v>
      </c>
      <c r="H4995" s="11" t="str">
        <f>'Raw Data'!H4994</f>
        <v>Weekday</v>
      </c>
      <c r="I4995" s="11" t="str">
        <f t="shared" ref="I4995:I5058" si="629">SUBSTITUTE(SUBSTITUTE(H4995,"Weekday","WD"),"Weekend","WE")</f>
        <v>WD</v>
      </c>
      <c r="J4995" s="11" t="str">
        <f t="shared" ref="J4995:J5002" si="630">PROPER(TRIM(CLEAN(B4995)))</f>
        <v>Fog</v>
      </c>
      <c r="K4995" s="11" t="str">
        <f>TEXT('Raw Data'!F4994,"0")</f>
        <v>8</v>
      </c>
      <c r="L4995" s="11">
        <f t="shared" ref="L4995:L5058" si="631">VALUE(K4995)</f>
        <v>8</v>
      </c>
    </row>
    <row r="4996" spans="1:12" x14ac:dyDescent="0.3">
      <c r="A4996" s="9">
        <f>'Raw Data'!A4995</f>
        <v>45369.336805555598</v>
      </c>
      <c r="B4996" s="11" t="str">
        <f>'Raw Data'!O4995</f>
        <v>Snow</v>
      </c>
      <c r="C4996" s="11" t="str">
        <f t="shared" si="624"/>
        <v>Snow</v>
      </c>
      <c r="D4996" s="11" t="str">
        <f t="shared" si="625"/>
        <v>Snow</v>
      </c>
      <c r="E4996" s="11" t="str">
        <f t="shared" si="626"/>
        <v>Snow</v>
      </c>
      <c r="F4996" s="11" t="str">
        <f t="shared" si="627"/>
        <v>SNOW</v>
      </c>
      <c r="G4996" s="11" t="str">
        <f t="shared" si="628"/>
        <v>snow</v>
      </c>
      <c r="H4996" s="11" t="str">
        <f>'Raw Data'!H4995</f>
        <v>Weekday</v>
      </c>
      <c r="I4996" s="11" t="str">
        <f t="shared" si="629"/>
        <v>WD</v>
      </c>
      <c r="J4996" s="11" t="str">
        <f t="shared" si="630"/>
        <v>Snow</v>
      </c>
      <c r="K4996" s="11" t="str">
        <f>TEXT('Raw Data'!F4995,"0")</f>
        <v>8</v>
      </c>
      <c r="L4996" s="11">
        <f t="shared" si="631"/>
        <v>8</v>
      </c>
    </row>
    <row r="4997" spans="1:12" x14ac:dyDescent="0.3">
      <c r="A4997" s="9">
        <f>'Raw Data'!A4996</f>
        <v>45369.340277777803</v>
      </c>
      <c r="B4997" s="11" t="str">
        <f>'Raw Data'!O4996</f>
        <v>Snow</v>
      </c>
      <c r="C4997" s="11" t="str">
        <f t="shared" si="624"/>
        <v>Snow</v>
      </c>
      <c r="D4997" s="11" t="str">
        <f t="shared" si="625"/>
        <v>Snow</v>
      </c>
      <c r="E4997" s="11" t="str">
        <f t="shared" si="626"/>
        <v>Snow</v>
      </c>
      <c r="F4997" s="11" t="str">
        <f t="shared" si="627"/>
        <v>SNOW</v>
      </c>
      <c r="G4997" s="11" t="str">
        <f t="shared" si="628"/>
        <v>snow</v>
      </c>
      <c r="H4997" s="11" t="str">
        <f>'Raw Data'!H4996</f>
        <v>Weekday</v>
      </c>
      <c r="I4997" s="11" t="str">
        <f t="shared" si="629"/>
        <v>WD</v>
      </c>
      <c r="J4997" s="11" t="str">
        <f t="shared" si="630"/>
        <v>Snow</v>
      </c>
      <c r="K4997" s="11" t="str">
        <f>TEXT('Raw Data'!F4996,"0")</f>
        <v>8</v>
      </c>
      <c r="L4997" s="11">
        <f t="shared" si="631"/>
        <v>8</v>
      </c>
    </row>
    <row r="4998" spans="1:12" x14ac:dyDescent="0.3">
      <c r="A4998" s="9">
        <f>'Raw Data'!A4997</f>
        <v>45369.34375</v>
      </c>
      <c r="B4998" s="11" t="str">
        <f>'Raw Data'!O4997</f>
        <v>Rain</v>
      </c>
      <c r="C4998" s="11" t="str">
        <f t="shared" si="624"/>
        <v>Rain</v>
      </c>
      <c r="D4998" s="11" t="str">
        <f t="shared" si="625"/>
        <v>Rain</v>
      </c>
      <c r="E4998" s="11" t="str">
        <f t="shared" si="626"/>
        <v>Rain</v>
      </c>
      <c r="F4998" s="11" t="str">
        <f t="shared" si="627"/>
        <v>RAIN</v>
      </c>
      <c r="G4998" s="11" t="str">
        <f t="shared" si="628"/>
        <v>rain</v>
      </c>
      <c r="H4998" s="11" t="str">
        <f>'Raw Data'!H4997</f>
        <v>Weekday</v>
      </c>
      <c r="I4998" s="11" t="str">
        <f t="shared" si="629"/>
        <v>WD</v>
      </c>
      <c r="J4998" s="11" t="str">
        <f t="shared" si="630"/>
        <v>Rain</v>
      </c>
      <c r="K4998" s="11" t="str">
        <f>TEXT('Raw Data'!F4997,"0")</f>
        <v>8</v>
      </c>
      <c r="L4998" s="11">
        <f t="shared" si="631"/>
        <v>8</v>
      </c>
    </row>
    <row r="4999" spans="1:12" x14ac:dyDescent="0.3">
      <c r="A4999" s="9">
        <f>'Raw Data'!A4998</f>
        <v>45369.347222222197</v>
      </c>
      <c r="B4999" s="11" t="str">
        <f>'Raw Data'!O4998</f>
        <v>Snow</v>
      </c>
      <c r="C4999" s="11" t="str">
        <f t="shared" si="624"/>
        <v>Snow</v>
      </c>
      <c r="D4999" s="11" t="str">
        <f t="shared" si="625"/>
        <v>Snow</v>
      </c>
      <c r="E4999" s="11" t="str">
        <f t="shared" si="626"/>
        <v>Snow</v>
      </c>
      <c r="F4999" s="11" t="str">
        <f t="shared" si="627"/>
        <v>SNOW</v>
      </c>
      <c r="G4999" s="11" t="str">
        <f t="shared" si="628"/>
        <v>snow</v>
      </c>
      <c r="H4999" s="11" t="str">
        <f>'Raw Data'!H4998</f>
        <v>Weekday</v>
      </c>
      <c r="I4999" s="11" t="str">
        <f t="shared" si="629"/>
        <v>WD</v>
      </c>
      <c r="J4999" s="11" t="str">
        <f t="shared" si="630"/>
        <v>Snow</v>
      </c>
      <c r="K4999" s="11" t="str">
        <f>TEXT('Raw Data'!F4998,"0")</f>
        <v>8</v>
      </c>
      <c r="L4999" s="11">
        <f t="shared" si="631"/>
        <v>8</v>
      </c>
    </row>
    <row r="5000" spans="1:12" x14ac:dyDescent="0.3">
      <c r="A5000" s="9">
        <f>'Raw Data'!A4999</f>
        <v>45369.350694444503</v>
      </c>
      <c r="B5000" s="11" t="str">
        <f>'Raw Data'!O4999</f>
        <v>Clear</v>
      </c>
      <c r="C5000" s="11" t="str">
        <f t="shared" si="624"/>
        <v>Clear</v>
      </c>
      <c r="D5000" s="11" t="str">
        <f t="shared" si="625"/>
        <v>Clear</v>
      </c>
      <c r="E5000" s="11" t="str">
        <f t="shared" si="626"/>
        <v>Clear</v>
      </c>
      <c r="F5000" s="11" t="str">
        <f t="shared" si="627"/>
        <v>CLEAR</v>
      </c>
      <c r="G5000" s="11" t="str">
        <f t="shared" si="628"/>
        <v>clear</v>
      </c>
      <c r="H5000" s="11" t="str">
        <f>'Raw Data'!H4999</f>
        <v>Weekday</v>
      </c>
      <c r="I5000" s="11" t="str">
        <f t="shared" si="629"/>
        <v>WD</v>
      </c>
      <c r="J5000" s="11" t="str">
        <f t="shared" si="630"/>
        <v>Clear</v>
      </c>
      <c r="K5000" s="11" t="str">
        <f>TEXT('Raw Data'!F4999,"0")</f>
        <v>8</v>
      </c>
      <c r="L5000" s="11">
        <f t="shared" si="631"/>
        <v>8</v>
      </c>
    </row>
    <row r="5001" spans="1:12" x14ac:dyDescent="0.3">
      <c r="A5001" s="9">
        <f>'Raw Data'!A5000</f>
        <v>45369.354166666701</v>
      </c>
      <c r="B5001" s="11" t="str">
        <f>'Raw Data'!O5000</f>
        <v>Rain</v>
      </c>
      <c r="C5001" s="11" t="str">
        <f t="shared" si="624"/>
        <v>Rain</v>
      </c>
      <c r="D5001" s="11" t="str">
        <f t="shared" si="625"/>
        <v>Rain</v>
      </c>
      <c r="E5001" s="11" t="str">
        <f t="shared" si="626"/>
        <v>Rain</v>
      </c>
      <c r="F5001" s="11" t="str">
        <f t="shared" si="627"/>
        <v>RAIN</v>
      </c>
      <c r="G5001" s="11" t="str">
        <f t="shared" si="628"/>
        <v>rain</v>
      </c>
      <c r="H5001" s="11" t="str">
        <f>'Raw Data'!H5000</f>
        <v>Weekday</v>
      </c>
      <c r="I5001" s="11" t="str">
        <f t="shared" si="629"/>
        <v>WD</v>
      </c>
      <c r="J5001" s="11" t="str">
        <f t="shared" si="630"/>
        <v>Rain</v>
      </c>
      <c r="K5001" s="11" t="str">
        <f>TEXT('Raw Data'!F5000,"0")</f>
        <v>8</v>
      </c>
      <c r="L5001" s="11">
        <f t="shared" si="631"/>
        <v>8</v>
      </c>
    </row>
    <row r="5002" spans="1:12" x14ac:dyDescent="0.3">
      <c r="A5002" s="9">
        <f>'Raw Data'!A5001</f>
        <v>45369.357638888898</v>
      </c>
      <c r="B5002" s="11" t="str">
        <f>'Raw Data'!O5001</f>
        <v>Snow</v>
      </c>
      <c r="C5002" s="11" t="str">
        <f t="shared" si="624"/>
        <v>Snow</v>
      </c>
      <c r="D5002" s="11" t="str">
        <f t="shared" si="625"/>
        <v>Snow</v>
      </c>
      <c r="E5002" s="11" t="str">
        <f t="shared" si="626"/>
        <v>Snow</v>
      </c>
      <c r="F5002" s="11" t="str">
        <f t="shared" si="627"/>
        <v>SNOW</v>
      </c>
      <c r="G5002" s="11" t="str">
        <f t="shared" si="628"/>
        <v>snow</v>
      </c>
      <c r="H5002" s="11" t="str">
        <f>'Raw Data'!H5001</f>
        <v>Weekday</v>
      </c>
      <c r="I5002" s="11" t="str">
        <f t="shared" si="629"/>
        <v>WD</v>
      </c>
      <c r="J5002" s="11" t="str">
        <f t="shared" si="630"/>
        <v>Snow</v>
      </c>
      <c r="K5002" s="11" t="str">
        <f>TEXT('Raw Data'!F5001,"0")</f>
        <v>8</v>
      </c>
      <c r="L5002" s="11">
        <f t="shared" si="631"/>
        <v>8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2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8" customWidth="1"/>
    <col min="2" max="2" width="16" customWidth="1"/>
    <col min="3" max="3" width="24" customWidth="1"/>
    <col min="4" max="4" width="14" customWidth="1"/>
    <col min="5" max="5" width="22" customWidth="1"/>
    <col min="6" max="6" width="16" customWidth="1"/>
    <col min="7" max="7" width="22" customWidth="1"/>
    <col min="8" max="8" width="24" customWidth="1"/>
  </cols>
  <sheetData>
    <row r="1" spans="1:8" ht="17.399999999999999" x14ac:dyDescent="0.3">
      <c r="A1" s="2" t="s">
        <v>103</v>
      </c>
      <c r="B1" s="2"/>
      <c r="C1" s="2"/>
      <c r="D1" s="2"/>
      <c r="E1" s="2"/>
      <c r="F1" s="2"/>
      <c r="G1" s="2"/>
      <c r="H1" s="2"/>
    </row>
    <row r="2" spans="1:8" ht="27.6" x14ac:dyDescent="0.3">
      <c r="A2" s="8" t="s">
        <v>91</v>
      </c>
      <c r="B2" s="8" t="s">
        <v>42</v>
      </c>
      <c r="C2" s="8" t="s">
        <v>104</v>
      </c>
      <c r="D2" s="8" t="s">
        <v>45</v>
      </c>
      <c r="E2" s="8" t="s">
        <v>105</v>
      </c>
      <c r="F2" s="8" t="s">
        <v>44</v>
      </c>
      <c r="G2" s="8" t="s">
        <v>106</v>
      </c>
      <c r="H2" s="8" t="s">
        <v>107</v>
      </c>
    </row>
    <row r="3" spans="1:8" x14ac:dyDescent="0.3">
      <c r="A3" s="9">
        <f>'Raw Data'!A2</f>
        <v>45352</v>
      </c>
      <c r="B3" s="11">
        <f>'Raw Data'!M2</f>
        <v>82.652779928508593</v>
      </c>
      <c r="C3" s="11" t="str">
        <f t="shared" ref="C3:C66" si="0">IF(B3&gt;=80,"Congested",IF(B3&gt;=50,"Moderate","Free-flow"))</f>
        <v>Congested</v>
      </c>
      <c r="D3" s="11">
        <f>'Raw Data'!P2</f>
        <v>0</v>
      </c>
      <c r="E3" s="11" t="str">
        <f t="shared" ref="E3:E66" si="1">IF(D3=1,"Accident Reported","No Accident")</f>
        <v>No Accident</v>
      </c>
      <c r="F3" s="11" t="str">
        <f>'Raw Data'!O2</f>
        <v>Clear</v>
      </c>
      <c r="G3" s="11" t="str">
        <f>IFERROR(VLOOKUP(F3,'Lookup Formulas Demo'!$A$5:$B$8,2,0),"Unknown Weather")</f>
        <v>Normal Driving</v>
      </c>
      <c r="H3" s="11" t="str">
        <f>_xlfn.IFNA(INDEX('Lookup Formulas Demo'!$B$5:$B$8,MATCH(F3,'Lookup Formulas Demo'!$A$5:$A$8,0)),"No Match Found")</f>
        <v>Normal Driving</v>
      </c>
    </row>
    <row r="4" spans="1:8" x14ac:dyDescent="0.3">
      <c r="A4" s="9">
        <f>'Raw Data'!A3</f>
        <v>45352.003472222197</v>
      </c>
      <c r="B4" s="11">
        <f>'Raw Data'!M3</f>
        <v>45.829297802701397</v>
      </c>
      <c r="C4" s="11" t="str">
        <f t="shared" si="0"/>
        <v>Free-flow</v>
      </c>
      <c r="D4" s="11">
        <f>'Raw Data'!P3</f>
        <v>0</v>
      </c>
      <c r="E4" s="11" t="str">
        <f t="shared" si="1"/>
        <v>No Accident</v>
      </c>
      <c r="F4" s="11" t="str">
        <f>'Raw Data'!O3</f>
        <v>Clear</v>
      </c>
      <c r="G4" s="11" t="str">
        <f>IFERROR(VLOOKUP(F4,'Lookup Formulas Demo'!$A$5:$B$8,2,0),"Unknown Weather")</f>
        <v>Normal Driving</v>
      </c>
      <c r="H4" s="11" t="str">
        <f>_xlfn.IFNA(INDEX('Lookup Formulas Demo'!$B$5:$B$8,MATCH(F4,'Lookup Formulas Demo'!$A$5:$A$8,0)),"No Match Found")</f>
        <v>Normal Driving</v>
      </c>
    </row>
    <row r="5" spans="1:8" x14ac:dyDescent="0.3">
      <c r="A5" s="9">
        <f>'Raw Data'!A4</f>
        <v>45352.006944444503</v>
      </c>
      <c r="B5" s="11">
        <f>'Raw Data'!M4</f>
        <v>82.772464802698295</v>
      </c>
      <c r="C5" s="11" t="str">
        <f t="shared" si="0"/>
        <v>Congested</v>
      </c>
      <c r="D5" s="11">
        <f>'Raw Data'!P4</f>
        <v>0</v>
      </c>
      <c r="E5" s="11" t="str">
        <f t="shared" si="1"/>
        <v>No Accident</v>
      </c>
      <c r="F5" s="11" t="str">
        <f>'Raw Data'!O4</f>
        <v>Rain</v>
      </c>
      <c r="G5" s="11" t="str">
        <f>IFERROR(VLOOKUP(F5,'Lookup Formulas Demo'!$A$5:$B$8,2,0),"Unknown Weather")</f>
        <v>Reduce Speed, Increase Following Distance</v>
      </c>
      <c r="H5" s="11" t="str">
        <f>_xlfn.IFNA(INDEX('Lookup Formulas Demo'!$B$5:$B$8,MATCH(F5,'Lookup Formulas Demo'!$A$5:$A$8,0)),"No Match Found")</f>
        <v>Reduce Speed, Increase Following Distance</v>
      </c>
    </row>
    <row r="6" spans="1:8" x14ac:dyDescent="0.3">
      <c r="A6" s="9">
        <f>'Raw Data'!A5</f>
        <v>45352.010416666701</v>
      </c>
      <c r="B6" s="11">
        <f>'Raw Data'!M5</f>
        <v>37.695567439808798</v>
      </c>
      <c r="C6" s="11" t="str">
        <f t="shared" si="0"/>
        <v>Free-flow</v>
      </c>
      <c r="D6" s="11">
        <f>'Raw Data'!P5</f>
        <v>0</v>
      </c>
      <c r="E6" s="11" t="str">
        <f t="shared" si="1"/>
        <v>No Accident</v>
      </c>
      <c r="F6" s="11" t="str">
        <f>'Raw Data'!O5</f>
        <v>Fog</v>
      </c>
      <c r="G6" s="11" t="str">
        <f>IFERROR(VLOOKUP(F6,'Lookup Formulas Demo'!$A$5:$B$8,2,0),"Unknown Weather")</f>
        <v>Use Fog Lights, Reduce Speed</v>
      </c>
      <c r="H6" s="11" t="str">
        <f>_xlfn.IFNA(INDEX('Lookup Formulas Demo'!$B$5:$B$8,MATCH(F6,'Lookup Formulas Demo'!$A$5:$A$8,0)),"No Match Found")</f>
        <v>Use Fog Lights, Reduce Speed</v>
      </c>
    </row>
    <row r="7" spans="1:8" x14ac:dyDescent="0.3">
      <c r="A7" s="9">
        <f>'Raw Data'!A6</f>
        <v>45352.013888888898</v>
      </c>
      <c r="B7" s="11">
        <f>'Raw Data'!M6</f>
        <v>22.313357949837901</v>
      </c>
      <c r="C7" s="11" t="str">
        <f t="shared" si="0"/>
        <v>Free-flow</v>
      </c>
      <c r="D7" s="11">
        <f>'Raw Data'!P6</f>
        <v>0</v>
      </c>
      <c r="E7" s="11" t="str">
        <f t="shared" si="1"/>
        <v>No Accident</v>
      </c>
      <c r="F7" s="11" t="str">
        <f>'Raw Data'!O6</f>
        <v>Snow</v>
      </c>
      <c r="G7" s="11" t="str">
        <f>IFERROR(VLOOKUP(F7,'Lookup Formulas Demo'!$A$5:$B$8,2,0),"Unknown Weather")</f>
        <v>Extreme Caution, Consider Delay</v>
      </c>
      <c r="H7" s="11" t="str">
        <f>_xlfn.IFNA(INDEX('Lookup Formulas Demo'!$B$5:$B$8,MATCH(F7,'Lookup Formulas Demo'!$A$5:$A$8,0)),"No Match Found")</f>
        <v>Extreme Caution, Consider Delay</v>
      </c>
    </row>
    <row r="8" spans="1:8" x14ac:dyDescent="0.3">
      <c r="A8" s="9">
        <f>'Raw Data'!A7</f>
        <v>45352.017361111102</v>
      </c>
      <c r="B8" s="11">
        <f>'Raw Data'!M7</f>
        <v>72.799903434688204</v>
      </c>
      <c r="C8" s="11" t="str">
        <f t="shared" si="0"/>
        <v>Moderate</v>
      </c>
      <c r="D8" s="11">
        <f>'Raw Data'!P7</f>
        <v>0</v>
      </c>
      <c r="E8" s="11" t="str">
        <f t="shared" si="1"/>
        <v>No Accident</v>
      </c>
      <c r="F8" s="11" t="str">
        <f>'Raw Data'!O7</f>
        <v>Clear</v>
      </c>
      <c r="G8" s="11" t="str">
        <f>IFERROR(VLOOKUP(F8,'Lookup Formulas Demo'!$A$5:$B$8,2,0),"Unknown Weather")</f>
        <v>Normal Driving</v>
      </c>
      <c r="H8" s="11" t="str">
        <f>_xlfn.IFNA(INDEX('Lookup Formulas Demo'!$B$5:$B$8,MATCH(F8,'Lookup Formulas Demo'!$A$5:$A$8,0)),"No Match Found")</f>
        <v>Normal Driving</v>
      </c>
    </row>
    <row r="9" spans="1:8" x14ac:dyDescent="0.3">
      <c r="A9" s="9">
        <f>'Raw Data'!A8</f>
        <v>45352.020833333299</v>
      </c>
      <c r="B9" s="11">
        <f>'Raw Data'!M8</f>
        <v>34.182018012741601</v>
      </c>
      <c r="C9" s="11" t="str">
        <f t="shared" si="0"/>
        <v>Free-flow</v>
      </c>
      <c r="D9" s="11">
        <f>'Raw Data'!P8</f>
        <v>0</v>
      </c>
      <c r="E9" s="11" t="str">
        <f t="shared" si="1"/>
        <v>No Accident</v>
      </c>
      <c r="F9" s="11" t="str">
        <f>'Raw Data'!O8</f>
        <v>Snow</v>
      </c>
      <c r="G9" s="11" t="str">
        <f>IFERROR(VLOOKUP(F9,'Lookup Formulas Demo'!$A$5:$B$8,2,0),"Unknown Weather")</f>
        <v>Extreme Caution, Consider Delay</v>
      </c>
      <c r="H9" s="11" t="str">
        <f>_xlfn.IFNA(INDEX('Lookup Formulas Demo'!$B$5:$B$8,MATCH(F9,'Lookup Formulas Demo'!$A$5:$A$8,0)),"No Match Found")</f>
        <v>Extreme Caution, Consider Delay</v>
      </c>
    </row>
    <row r="10" spans="1:8" x14ac:dyDescent="0.3">
      <c r="A10" s="9">
        <f>'Raw Data'!A9</f>
        <v>45352.024305555598</v>
      </c>
      <c r="B10" s="11">
        <f>'Raw Data'!M9</f>
        <v>40.427932319372303</v>
      </c>
      <c r="C10" s="11" t="str">
        <f t="shared" si="0"/>
        <v>Free-flow</v>
      </c>
      <c r="D10" s="11">
        <f>'Raw Data'!P9</f>
        <v>0</v>
      </c>
      <c r="E10" s="11" t="str">
        <f t="shared" si="1"/>
        <v>No Accident</v>
      </c>
      <c r="F10" s="11" t="str">
        <f>'Raw Data'!O9</f>
        <v>Clear</v>
      </c>
      <c r="G10" s="11" t="str">
        <f>IFERROR(VLOOKUP(F10,'Lookup Formulas Demo'!$A$5:$B$8,2,0),"Unknown Weather")</f>
        <v>Normal Driving</v>
      </c>
      <c r="H10" s="11" t="str">
        <f>_xlfn.IFNA(INDEX('Lookup Formulas Demo'!$B$5:$B$8,MATCH(F10,'Lookup Formulas Demo'!$A$5:$A$8,0)),"No Match Found")</f>
        <v>Normal Driving</v>
      </c>
    </row>
    <row r="11" spans="1:8" x14ac:dyDescent="0.3">
      <c r="A11" s="9">
        <f>'Raw Data'!A10</f>
        <v>45352.027777777803</v>
      </c>
      <c r="B11" s="11">
        <f>'Raw Data'!M10</f>
        <v>80.607374691823196</v>
      </c>
      <c r="C11" s="11" t="str">
        <f t="shared" si="0"/>
        <v>Congested</v>
      </c>
      <c r="D11" s="11">
        <f>'Raw Data'!P10</f>
        <v>0</v>
      </c>
      <c r="E11" s="11" t="str">
        <f t="shared" si="1"/>
        <v>No Accident</v>
      </c>
      <c r="F11" s="11" t="str">
        <f>'Raw Data'!O10</f>
        <v>Clear</v>
      </c>
      <c r="G11" s="11" t="str">
        <f>IFERROR(VLOOKUP(F11,'Lookup Formulas Demo'!$A$5:$B$8,2,0),"Unknown Weather")</f>
        <v>Normal Driving</v>
      </c>
      <c r="H11" s="11" t="str">
        <f>_xlfn.IFNA(INDEX('Lookup Formulas Demo'!$B$5:$B$8,MATCH(F11,'Lookup Formulas Demo'!$A$5:$A$8,0)),"No Match Found")</f>
        <v>Normal Driving</v>
      </c>
    </row>
    <row r="12" spans="1:8" x14ac:dyDescent="0.3">
      <c r="A12" s="9">
        <f>'Raw Data'!A11</f>
        <v>45352.03125</v>
      </c>
      <c r="B12" s="11">
        <f>'Raw Data'!M11</f>
        <v>47.114956746143001</v>
      </c>
      <c r="C12" s="11" t="str">
        <f t="shared" si="0"/>
        <v>Free-flow</v>
      </c>
      <c r="D12" s="11">
        <f>'Raw Data'!P11</f>
        <v>0</v>
      </c>
      <c r="E12" s="11" t="str">
        <f t="shared" si="1"/>
        <v>No Accident</v>
      </c>
      <c r="F12" s="11" t="str">
        <f>'Raw Data'!O11</f>
        <v>Fog</v>
      </c>
      <c r="G12" s="11" t="str">
        <f>IFERROR(VLOOKUP(F12,'Lookup Formulas Demo'!$A$5:$B$8,2,0),"Unknown Weather")</f>
        <v>Use Fog Lights, Reduce Speed</v>
      </c>
      <c r="H12" s="11" t="str">
        <f>_xlfn.IFNA(INDEX('Lookup Formulas Demo'!$B$5:$B$8,MATCH(F12,'Lookup Formulas Demo'!$A$5:$A$8,0)),"No Match Found")</f>
        <v>Use Fog Lights, Reduce Speed</v>
      </c>
    </row>
    <row r="13" spans="1:8" x14ac:dyDescent="0.3">
      <c r="A13" s="9">
        <f>'Raw Data'!A12</f>
        <v>45352.034722222197</v>
      </c>
      <c r="B13" s="11">
        <f>'Raw Data'!M12</f>
        <v>56.001738449270498</v>
      </c>
      <c r="C13" s="11" t="str">
        <f t="shared" si="0"/>
        <v>Moderate</v>
      </c>
      <c r="D13" s="11">
        <f>'Raw Data'!P12</f>
        <v>0</v>
      </c>
      <c r="E13" s="11" t="str">
        <f t="shared" si="1"/>
        <v>No Accident</v>
      </c>
      <c r="F13" s="11" t="str">
        <f>'Raw Data'!O12</f>
        <v>Fog</v>
      </c>
      <c r="G13" s="11" t="str">
        <f>IFERROR(VLOOKUP(F13,'Lookup Formulas Demo'!$A$5:$B$8,2,0),"Unknown Weather")</f>
        <v>Use Fog Lights, Reduce Speed</v>
      </c>
      <c r="H13" s="11" t="str">
        <f>_xlfn.IFNA(INDEX('Lookup Formulas Demo'!$B$5:$B$8,MATCH(F13,'Lookup Formulas Demo'!$A$5:$A$8,0)),"No Match Found")</f>
        <v>Use Fog Lights, Reduce Speed</v>
      </c>
    </row>
    <row r="14" spans="1:8" x14ac:dyDescent="0.3">
      <c r="A14" s="9">
        <f>'Raw Data'!A13</f>
        <v>45352.038194444503</v>
      </c>
      <c r="B14" s="11">
        <f>'Raw Data'!M13</f>
        <v>69.653163306162199</v>
      </c>
      <c r="C14" s="11" t="str">
        <f t="shared" si="0"/>
        <v>Moderate</v>
      </c>
      <c r="D14" s="11">
        <f>'Raw Data'!P13</f>
        <v>0</v>
      </c>
      <c r="E14" s="11" t="str">
        <f t="shared" si="1"/>
        <v>No Accident</v>
      </c>
      <c r="F14" s="11" t="str">
        <f>'Raw Data'!O13</f>
        <v>Fog</v>
      </c>
      <c r="G14" s="11" t="str">
        <f>IFERROR(VLOOKUP(F14,'Lookup Formulas Demo'!$A$5:$B$8,2,0),"Unknown Weather")</f>
        <v>Use Fog Lights, Reduce Speed</v>
      </c>
      <c r="H14" s="11" t="str">
        <f>_xlfn.IFNA(INDEX('Lookup Formulas Demo'!$B$5:$B$8,MATCH(F14,'Lookup Formulas Demo'!$A$5:$A$8,0)),"No Match Found")</f>
        <v>Use Fog Lights, Reduce Speed</v>
      </c>
    </row>
    <row r="15" spans="1:8" x14ac:dyDescent="0.3">
      <c r="A15" s="9">
        <f>'Raw Data'!A14</f>
        <v>45352.041666666701</v>
      </c>
      <c r="B15" s="11">
        <f>'Raw Data'!M14</f>
        <v>17.328211252878798</v>
      </c>
      <c r="C15" s="11" t="str">
        <f t="shared" si="0"/>
        <v>Free-flow</v>
      </c>
      <c r="D15" s="11">
        <f>'Raw Data'!P14</f>
        <v>0</v>
      </c>
      <c r="E15" s="11" t="str">
        <f t="shared" si="1"/>
        <v>No Accident</v>
      </c>
      <c r="F15" s="11" t="str">
        <f>'Raw Data'!O14</f>
        <v>Fog</v>
      </c>
      <c r="G15" s="11" t="str">
        <f>IFERROR(VLOOKUP(F15,'Lookup Formulas Demo'!$A$5:$B$8,2,0),"Unknown Weather")</f>
        <v>Use Fog Lights, Reduce Speed</v>
      </c>
      <c r="H15" s="11" t="str">
        <f>_xlfn.IFNA(INDEX('Lookup Formulas Demo'!$B$5:$B$8,MATCH(F15,'Lookup Formulas Demo'!$A$5:$A$8,0)),"No Match Found")</f>
        <v>Use Fog Lights, Reduce Speed</v>
      </c>
    </row>
    <row r="16" spans="1:8" x14ac:dyDescent="0.3">
      <c r="A16" s="9">
        <f>'Raw Data'!A15</f>
        <v>45352.045138888898</v>
      </c>
      <c r="B16" s="11">
        <f>'Raw Data'!M15</f>
        <v>94.974587627435596</v>
      </c>
      <c r="C16" s="11" t="str">
        <f t="shared" si="0"/>
        <v>Congested</v>
      </c>
      <c r="D16" s="11">
        <f>'Raw Data'!P15</f>
        <v>0</v>
      </c>
      <c r="E16" s="11" t="str">
        <f t="shared" si="1"/>
        <v>No Accident</v>
      </c>
      <c r="F16" s="11" t="str">
        <f>'Raw Data'!O15</f>
        <v>Rain</v>
      </c>
      <c r="G16" s="11" t="str">
        <f>IFERROR(VLOOKUP(F16,'Lookup Formulas Demo'!$A$5:$B$8,2,0),"Unknown Weather")</f>
        <v>Reduce Speed, Increase Following Distance</v>
      </c>
      <c r="H16" s="11" t="str">
        <f>_xlfn.IFNA(INDEX('Lookup Formulas Demo'!$B$5:$B$8,MATCH(F16,'Lookup Formulas Demo'!$A$5:$A$8,0)),"No Match Found")</f>
        <v>Reduce Speed, Increase Following Distance</v>
      </c>
    </row>
    <row r="17" spans="1:8" x14ac:dyDescent="0.3">
      <c r="A17" s="9">
        <f>'Raw Data'!A16</f>
        <v>45352.048611111102</v>
      </c>
      <c r="B17" s="11">
        <f>'Raw Data'!M16</f>
        <v>47.489221857525798</v>
      </c>
      <c r="C17" s="11" t="str">
        <f t="shared" si="0"/>
        <v>Free-flow</v>
      </c>
      <c r="D17" s="11">
        <f>'Raw Data'!P16</f>
        <v>0</v>
      </c>
      <c r="E17" s="11" t="str">
        <f t="shared" si="1"/>
        <v>No Accident</v>
      </c>
      <c r="F17" s="11" t="str">
        <f>'Raw Data'!O16</f>
        <v>Snow</v>
      </c>
      <c r="G17" s="11" t="str">
        <f>IFERROR(VLOOKUP(F17,'Lookup Formulas Demo'!$A$5:$B$8,2,0),"Unknown Weather")</f>
        <v>Extreme Caution, Consider Delay</v>
      </c>
      <c r="H17" s="11" t="str">
        <f>_xlfn.IFNA(INDEX('Lookup Formulas Demo'!$B$5:$B$8,MATCH(F17,'Lookup Formulas Demo'!$A$5:$A$8,0)),"No Match Found")</f>
        <v>Extreme Caution, Consider Delay</v>
      </c>
    </row>
    <row r="18" spans="1:8" x14ac:dyDescent="0.3">
      <c r="A18" s="9">
        <f>'Raw Data'!A17</f>
        <v>45352.052083333299</v>
      </c>
      <c r="B18" s="11">
        <f>'Raw Data'!M17</f>
        <v>45.857087741282797</v>
      </c>
      <c r="C18" s="11" t="str">
        <f t="shared" si="0"/>
        <v>Free-flow</v>
      </c>
      <c r="D18" s="11">
        <f>'Raw Data'!P17</f>
        <v>0</v>
      </c>
      <c r="E18" s="11" t="str">
        <f t="shared" si="1"/>
        <v>No Accident</v>
      </c>
      <c r="F18" s="11" t="str">
        <f>'Raw Data'!O17</f>
        <v>Clear</v>
      </c>
      <c r="G18" s="11" t="str">
        <f>IFERROR(VLOOKUP(F18,'Lookup Formulas Demo'!$A$5:$B$8,2,0),"Unknown Weather")</f>
        <v>Normal Driving</v>
      </c>
      <c r="H18" s="11" t="str">
        <f>_xlfn.IFNA(INDEX('Lookup Formulas Demo'!$B$5:$B$8,MATCH(F18,'Lookup Formulas Demo'!$A$5:$A$8,0)),"No Match Found")</f>
        <v>Normal Driving</v>
      </c>
    </row>
    <row r="19" spans="1:8" x14ac:dyDescent="0.3">
      <c r="A19" s="9">
        <f>'Raw Data'!A18</f>
        <v>45352.055555555598</v>
      </c>
      <c r="B19" s="11">
        <f>'Raw Data'!M18</f>
        <v>73.003347650265596</v>
      </c>
      <c r="C19" s="11" t="str">
        <f t="shared" si="0"/>
        <v>Moderate</v>
      </c>
      <c r="D19" s="11">
        <f>'Raw Data'!P18</f>
        <v>0</v>
      </c>
      <c r="E19" s="11" t="str">
        <f t="shared" si="1"/>
        <v>No Accident</v>
      </c>
      <c r="F19" s="11" t="str">
        <f>'Raw Data'!O18</f>
        <v>Snow</v>
      </c>
      <c r="G19" s="11" t="str">
        <f>IFERROR(VLOOKUP(F19,'Lookup Formulas Demo'!$A$5:$B$8,2,0),"Unknown Weather")</f>
        <v>Extreme Caution, Consider Delay</v>
      </c>
      <c r="H19" s="11" t="str">
        <f>_xlfn.IFNA(INDEX('Lookup Formulas Demo'!$B$5:$B$8,MATCH(F19,'Lookup Formulas Demo'!$A$5:$A$8,0)),"No Match Found")</f>
        <v>Extreme Caution, Consider Delay</v>
      </c>
    </row>
    <row r="20" spans="1:8" x14ac:dyDescent="0.3">
      <c r="A20" s="9">
        <f>'Raw Data'!A19</f>
        <v>45352.059027777803</v>
      </c>
      <c r="B20" s="11">
        <f>'Raw Data'!M19</f>
        <v>90.331135509512805</v>
      </c>
      <c r="C20" s="11" t="str">
        <f t="shared" si="0"/>
        <v>Congested</v>
      </c>
      <c r="D20" s="11">
        <f>'Raw Data'!P19</f>
        <v>0</v>
      </c>
      <c r="E20" s="11" t="str">
        <f t="shared" si="1"/>
        <v>No Accident</v>
      </c>
      <c r="F20" s="11" t="str">
        <f>'Raw Data'!O19</f>
        <v>Snow</v>
      </c>
      <c r="G20" s="11" t="str">
        <f>IFERROR(VLOOKUP(F20,'Lookup Formulas Demo'!$A$5:$B$8,2,0),"Unknown Weather")</f>
        <v>Extreme Caution, Consider Delay</v>
      </c>
      <c r="H20" s="11" t="str">
        <f>_xlfn.IFNA(INDEX('Lookup Formulas Demo'!$B$5:$B$8,MATCH(F20,'Lookup Formulas Demo'!$A$5:$A$8,0)),"No Match Found")</f>
        <v>Extreme Caution, Consider Delay</v>
      </c>
    </row>
    <row r="21" spans="1:8" x14ac:dyDescent="0.3">
      <c r="A21" s="9">
        <f>'Raw Data'!A20</f>
        <v>45352.0625</v>
      </c>
      <c r="B21" s="11">
        <f>'Raw Data'!M20</f>
        <v>85.222064711307894</v>
      </c>
      <c r="C21" s="11" t="str">
        <f t="shared" si="0"/>
        <v>Congested</v>
      </c>
      <c r="D21" s="11">
        <f>'Raw Data'!P20</f>
        <v>0</v>
      </c>
      <c r="E21" s="11" t="str">
        <f t="shared" si="1"/>
        <v>No Accident</v>
      </c>
      <c r="F21" s="11" t="str">
        <f>'Raw Data'!O20</f>
        <v>Rain</v>
      </c>
      <c r="G21" s="11" t="str">
        <f>IFERROR(VLOOKUP(F21,'Lookup Formulas Demo'!$A$5:$B$8,2,0),"Unknown Weather")</f>
        <v>Reduce Speed, Increase Following Distance</v>
      </c>
      <c r="H21" s="11" t="str">
        <f>_xlfn.IFNA(INDEX('Lookup Formulas Demo'!$B$5:$B$8,MATCH(F21,'Lookup Formulas Demo'!$A$5:$A$8,0)),"No Match Found")</f>
        <v>Reduce Speed, Increase Following Distance</v>
      </c>
    </row>
    <row r="22" spans="1:8" x14ac:dyDescent="0.3">
      <c r="A22" s="9">
        <f>'Raw Data'!A21</f>
        <v>45352.065972222197</v>
      </c>
      <c r="B22" s="11">
        <f>'Raw Data'!M21</f>
        <v>89.385159872873601</v>
      </c>
      <c r="C22" s="11" t="str">
        <f t="shared" si="0"/>
        <v>Congested</v>
      </c>
      <c r="D22" s="11">
        <f>'Raw Data'!P21</f>
        <v>0</v>
      </c>
      <c r="E22" s="11" t="str">
        <f t="shared" si="1"/>
        <v>No Accident</v>
      </c>
      <c r="F22" s="11" t="str">
        <f>'Raw Data'!O21</f>
        <v>Snow</v>
      </c>
      <c r="G22" s="11" t="str">
        <f>IFERROR(VLOOKUP(F22,'Lookup Formulas Demo'!$A$5:$B$8,2,0),"Unknown Weather")</f>
        <v>Extreme Caution, Consider Delay</v>
      </c>
      <c r="H22" s="11" t="str">
        <f>_xlfn.IFNA(INDEX('Lookup Formulas Demo'!$B$5:$B$8,MATCH(F22,'Lookup Formulas Demo'!$A$5:$A$8,0)),"No Match Found")</f>
        <v>Extreme Caution, Consider Delay</v>
      </c>
    </row>
    <row r="23" spans="1:8" x14ac:dyDescent="0.3">
      <c r="A23" s="9">
        <f>'Raw Data'!A22</f>
        <v>45352.069444444503</v>
      </c>
      <c r="B23" s="11">
        <f>'Raw Data'!M22</f>
        <v>48.554359208282698</v>
      </c>
      <c r="C23" s="11" t="str">
        <f t="shared" si="0"/>
        <v>Free-flow</v>
      </c>
      <c r="D23" s="11">
        <f>'Raw Data'!P22</f>
        <v>0</v>
      </c>
      <c r="E23" s="11" t="str">
        <f t="shared" si="1"/>
        <v>No Accident</v>
      </c>
      <c r="F23" s="11" t="str">
        <f>'Raw Data'!O22</f>
        <v>Clear</v>
      </c>
      <c r="G23" s="11" t="str">
        <f>IFERROR(VLOOKUP(F23,'Lookup Formulas Demo'!$A$5:$B$8,2,0),"Unknown Weather")</f>
        <v>Normal Driving</v>
      </c>
      <c r="H23" s="11" t="str">
        <f>_xlfn.IFNA(INDEX('Lookup Formulas Demo'!$B$5:$B$8,MATCH(F23,'Lookup Formulas Demo'!$A$5:$A$8,0)),"No Match Found")</f>
        <v>Normal Driving</v>
      </c>
    </row>
    <row r="24" spans="1:8" x14ac:dyDescent="0.3">
      <c r="A24" s="9">
        <f>'Raw Data'!A23</f>
        <v>45352.072916666701</v>
      </c>
      <c r="B24" s="11">
        <f>'Raw Data'!M23</f>
        <v>82.049902551594897</v>
      </c>
      <c r="C24" s="11" t="str">
        <f t="shared" si="0"/>
        <v>Congested</v>
      </c>
      <c r="D24" s="11">
        <f>'Raw Data'!P23</f>
        <v>0</v>
      </c>
      <c r="E24" s="11" t="str">
        <f t="shared" si="1"/>
        <v>No Accident</v>
      </c>
      <c r="F24" s="11" t="str">
        <f>'Raw Data'!O23</f>
        <v>Clear</v>
      </c>
      <c r="G24" s="11" t="str">
        <f>IFERROR(VLOOKUP(F24,'Lookup Formulas Demo'!$A$5:$B$8,2,0),"Unknown Weather")</f>
        <v>Normal Driving</v>
      </c>
      <c r="H24" s="11" t="str">
        <f>_xlfn.IFNA(INDEX('Lookup Formulas Demo'!$B$5:$B$8,MATCH(F24,'Lookup Formulas Demo'!$A$5:$A$8,0)),"No Match Found")</f>
        <v>Normal Driving</v>
      </c>
    </row>
    <row r="25" spans="1:8" x14ac:dyDescent="0.3">
      <c r="A25" s="9">
        <f>'Raw Data'!A24</f>
        <v>45352.076388888898</v>
      </c>
      <c r="B25" s="11">
        <f>'Raw Data'!M24</f>
        <v>24.7640001881262</v>
      </c>
      <c r="C25" s="11" t="str">
        <f t="shared" si="0"/>
        <v>Free-flow</v>
      </c>
      <c r="D25" s="11">
        <f>'Raw Data'!P24</f>
        <v>0</v>
      </c>
      <c r="E25" s="11" t="str">
        <f t="shared" si="1"/>
        <v>No Accident</v>
      </c>
      <c r="F25" s="11" t="str">
        <f>'Raw Data'!O24</f>
        <v>Rain</v>
      </c>
      <c r="G25" s="11" t="str">
        <f>IFERROR(VLOOKUP(F25,'Lookup Formulas Demo'!$A$5:$B$8,2,0),"Unknown Weather")</f>
        <v>Reduce Speed, Increase Following Distance</v>
      </c>
      <c r="H25" s="11" t="str">
        <f>_xlfn.IFNA(INDEX('Lookup Formulas Demo'!$B$5:$B$8,MATCH(F25,'Lookup Formulas Demo'!$A$5:$A$8,0)),"No Match Found")</f>
        <v>Reduce Speed, Increase Following Distance</v>
      </c>
    </row>
    <row r="26" spans="1:8" x14ac:dyDescent="0.3">
      <c r="A26" s="9">
        <f>'Raw Data'!A25</f>
        <v>45352.079861111102</v>
      </c>
      <c r="B26" s="11">
        <f>'Raw Data'!M25</f>
        <v>25.020615117907099</v>
      </c>
      <c r="C26" s="11" t="str">
        <f t="shared" si="0"/>
        <v>Free-flow</v>
      </c>
      <c r="D26" s="11">
        <f>'Raw Data'!P25</f>
        <v>0</v>
      </c>
      <c r="E26" s="11" t="str">
        <f t="shared" si="1"/>
        <v>No Accident</v>
      </c>
      <c r="F26" s="11" t="str">
        <f>'Raw Data'!O25</f>
        <v>Rain</v>
      </c>
      <c r="G26" s="11" t="str">
        <f>IFERROR(VLOOKUP(F26,'Lookup Formulas Demo'!$A$5:$B$8,2,0),"Unknown Weather")</f>
        <v>Reduce Speed, Increase Following Distance</v>
      </c>
      <c r="H26" s="11" t="str">
        <f>_xlfn.IFNA(INDEX('Lookup Formulas Demo'!$B$5:$B$8,MATCH(F26,'Lookup Formulas Demo'!$A$5:$A$8,0)),"No Match Found")</f>
        <v>Reduce Speed, Increase Following Distance</v>
      </c>
    </row>
    <row r="27" spans="1:8" x14ac:dyDescent="0.3">
      <c r="A27" s="9">
        <f>'Raw Data'!A26</f>
        <v>45352.083333333299</v>
      </c>
      <c r="B27" s="11">
        <f>'Raw Data'!M26</f>
        <v>78.9519716344671</v>
      </c>
      <c r="C27" s="11" t="str">
        <f t="shared" si="0"/>
        <v>Moderate</v>
      </c>
      <c r="D27" s="11">
        <f>'Raw Data'!P26</f>
        <v>0</v>
      </c>
      <c r="E27" s="11" t="str">
        <f t="shared" si="1"/>
        <v>No Accident</v>
      </c>
      <c r="F27" s="11" t="str">
        <f>'Raw Data'!O26</f>
        <v>Clear</v>
      </c>
      <c r="G27" s="11" t="str">
        <f>IFERROR(VLOOKUP(F27,'Lookup Formulas Demo'!$A$5:$B$8,2,0),"Unknown Weather")</f>
        <v>Normal Driving</v>
      </c>
      <c r="H27" s="11" t="str">
        <f>_xlfn.IFNA(INDEX('Lookup Formulas Demo'!$B$5:$B$8,MATCH(F27,'Lookup Formulas Demo'!$A$5:$A$8,0)),"No Match Found")</f>
        <v>Normal Driving</v>
      </c>
    </row>
    <row r="28" spans="1:8" x14ac:dyDescent="0.3">
      <c r="A28" s="9">
        <f>'Raw Data'!A27</f>
        <v>45352.086805555598</v>
      </c>
      <c r="B28" s="11">
        <f>'Raw Data'!M27</f>
        <v>63.054490923722099</v>
      </c>
      <c r="C28" s="11" t="str">
        <f t="shared" si="0"/>
        <v>Moderate</v>
      </c>
      <c r="D28" s="11">
        <f>'Raw Data'!P27</f>
        <v>0</v>
      </c>
      <c r="E28" s="11" t="str">
        <f t="shared" si="1"/>
        <v>No Accident</v>
      </c>
      <c r="F28" s="11" t="str">
        <f>'Raw Data'!O27</f>
        <v>Clear</v>
      </c>
      <c r="G28" s="11" t="str">
        <f>IFERROR(VLOOKUP(F28,'Lookup Formulas Demo'!$A$5:$B$8,2,0),"Unknown Weather")</f>
        <v>Normal Driving</v>
      </c>
      <c r="H28" s="11" t="str">
        <f>_xlfn.IFNA(INDEX('Lookup Formulas Demo'!$B$5:$B$8,MATCH(F28,'Lookup Formulas Demo'!$A$5:$A$8,0)),"No Match Found")</f>
        <v>Normal Driving</v>
      </c>
    </row>
    <row r="29" spans="1:8" x14ac:dyDescent="0.3">
      <c r="A29" s="9">
        <f>'Raw Data'!A28</f>
        <v>45352.090277777803</v>
      </c>
      <c r="B29" s="11">
        <f>'Raw Data'!M28</f>
        <v>24.626412564182999</v>
      </c>
      <c r="C29" s="11" t="str">
        <f t="shared" si="0"/>
        <v>Free-flow</v>
      </c>
      <c r="D29" s="11">
        <f>'Raw Data'!P28</f>
        <v>0</v>
      </c>
      <c r="E29" s="11" t="str">
        <f t="shared" si="1"/>
        <v>No Accident</v>
      </c>
      <c r="F29" s="11" t="str">
        <f>'Raw Data'!O28</f>
        <v>Snow</v>
      </c>
      <c r="G29" s="11" t="str">
        <f>IFERROR(VLOOKUP(F29,'Lookup Formulas Demo'!$A$5:$B$8,2,0),"Unknown Weather")</f>
        <v>Extreme Caution, Consider Delay</v>
      </c>
      <c r="H29" s="11" t="str">
        <f>_xlfn.IFNA(INDEX('Lookup Formulas Demo'!$B$5:$B$8,MATCH(F29,'Lookup Formulas Demo'!$A$5:$A$8,0)),"No Match Found")</f>
        <v>Extreme Caution, Consider Delay</v>
      </c>
    </row>
    <row r="30" spans="1:8" x14ac:dyDescent="0.3">
      <c r="A30" s="9">
        <f>'Raw Data'!A29</f>
        <v>45352.09375</v>
      </c>
      <c r="B30" s="11">
        <f>'Raw Data'!M29</f>
        <v>92.463448836029997</v>
      </c>
      <c r="C30" s="11" t="str">
        <f t="shared" si="0"/>
        <v>Congested</v>
      </c>
      <c r="D30" s="11">
        <f>'Raw Data'!P29</f>
        <v>0</v>
      </c>
      <c r="E30" s="11" t="str">
        <f t="shared" si="1"/>
        <v>No Accident</v>
      </c>
      <c r="F30" s="11" t="str">
        <f>'Raw Data'!O29</f>
        <v>Clear</v>
      </c>
      <c r="G30" s="11" t="str">
        <f>IFERROR(VLOOKUP(F30,'Lookup Formulas Demo'!$A$5:$B$8,2,0),"Unknown Weather")</f>
        <v>Normal Driving</v>
      </c>
      <c r="H30" s="11" t="str">
        <f>_xlfn.IFNA(INDEX('Lookup Formulas Demo'!$B$5:$B$8,MATCH(F30,'Lookup Formulas Demo'!$A$5:$A$8,0)),"No Match Found")</f>
        <v>Normal Driving</v>
      </c>
    </row>
    <row r="31" spans="1:8" x14ac:dyDescent="0.3">
      <c r="A31" s="9">
        <f>'Raw Data'!A30</f>
        <v>45352.097222222197</v>
      </c>
      <c r="B31" s="11">
        <f>'Raw Data'!M30</f>
        <v>54.779803210691703</v>
      </c>
      <c r="C31" s="11" t="str">
        <f t="shared" si="0"/>
        <v>Moderate</v>
      </c>
      <c r="D31" s="11">
        <f>'Raw Data'!P30</f>
        <v>0</v>
      </c>
      <c r="E31" s="11" t="str">
        <f t="shared" si="1"/>
        <v>No Accident</v>
      </c>
      <c r="F31" s="11" t="str">
        <f>'Raw Data'!O30</f>
        <v>Fog</v>
      </c>
      <c r="G31" s="11" t="str">
        <f>IFERROR(VLOOKUP(F31,'Lookup Formulas Demo'!$A$5:$B$8,2,0),"Unknown Weather")</f>
        <v>Use Fog Lights, Reduce Speed</v>
      </c>
      <c r="H31" s="11" t="str">
        <f>_xlfn.IFNA(INDEX('Lookup Formulas Demo'!$B$5:$B$8,MATCH(F31,'Lookup Formulas Demo'!$A$5:$A$8,0)),"No Match Found")</f>
        <v>Use Fog Lights, Reduce Speed</v>
      </c>
    </row>
    <row r="32" spans="1:8" x14ac:dyDescent="0.3">
      <c r="A32" s="9">
        <f>'Raw Data'!A31</f>
        <v>45352.100694444503</v>
      </c>
      <c r="B32" s="11">
        <f>'Raw Data'!M31</f>
        <v>39.1200234693301</v>
      </c>
      <c r="C32" s="11" t="str">
        <f t="shared" si="0"/>
        <v>Free-flow</v>
      </c>
      <c r="D32" s="11">
        <f>'Raw Data'!P31</f>
        <v>0</v>
      </c>
      <c r="E32" s="11" t="str">
        <f t="shared" si="1"/>
        <v>No Accident</v>
      </c>
      <c r="F32" s="11" t="str">
        <f>'Raw Data'!O31</f>
        <v>Snow</v>
      </c>
      <c r="G32" s="11" t="str">
        <f>IFERROR(VLOOKUP(F32,'Lookup Formulas Demo'!$A$5:$B$8,2,0),"Unknown Weather")</f>
        <v>Extreme Caution, Consider Delay</v>
      </c>
      <c r="H32" s="11" t="str">
        <f>_xlfn.IFNA(INDEX('Lookup Formulas Demo'!$B$5:$B$8,MATCH(F32,'Lookup Formulas Demo'!$A$5:$A$8,0)),"No Match Found")</f>
        <v>Extreme Caution, Consider Delay</v>
      </c>
    </row>
    <row r="33" spans="1:8" x14ac:dyDescent="0.3">
      <c r="A33" s="9">
        <f>'Raw Data'!A32</f>
        <v>45352.104166666701</v>
      </c>
      <c r="B33" s="11">
        <f>'Raw Data'!M32</f>
        <v>39.724879602837298</v>
      </c>
      <c r="C33" s="11" t="str">
        <f t="shared" si="0"/>
        <v>Free-flow</v>
      </c>
      <c r="D33" s="11">
        <f>'Raw Data'!P32</f>
        <v>0</v>
      </c>
      <c r="E33" s="11" t="str">
        <f t="shared" si="1"/>
        <v>No Accident</v>
      </c>
      <c r="F33" s="11" t="str">
        <f>'Raw Data'!O32</f>
        <v>Snow</v>
      </c>
      <c r="G33" s="11" t="str">
        <f>IFERROR(VLOOKUP(F33,'Lookup Formulas Demo'!$A$5:$B$8,2,0),"Unknown Weather")</f>
        <v>Extreme Caution, Consider Delay</v>
      </c>
      <c r="H33" s="11" t="str">
        <f>_xlfn.IFNA(INDEX('Lookup Formulas Demo'!$B$5:$B$8,MATCH(F33,'Lookup Formulas Demo'!$A$5:$A$8,0)),"No Match Found")</f>
        <v>Extreme Caution, Consider Delay</v>
      </c>
    </row>
    <row r="34" spans="1:8" x14ac:dyDescent="0.3">
      <c r="A34" s="9">
        <f>'Raw Data'!A33</f>
        <v>45352.107638888898</v>
      </c>
      <c r="B34" s="11">
        <f>'Raw Data'!M33</f>
        <v>92.060300333448794</v>
      </c>
      <c r="C34" s="11" t="str">
        <f t="shared" si="0"/>
        <v>Congested</v>
      </c>
      <c r="D34" s="11">
        <f>'Raw Data'!P33</f>
        <v>0</v>
      </c>
      <c r="E34" s="11" t="str">
        <f t="shared" si="1"/>
        <v>No Accident</v>
      </c>
      <c r="F34" s="11" t="str">
        <f>'Raw Data'!O33</f>
        <v>Fog</v>
      </c>
      <c r="G34" s="11" t="str">
        <f>IFERROR(VLOOKUP(F34,'Lookup Formulas Demo'!$A$5:$B$8,2,0),"Unknown Weather")</f>
        <v>Use Fog Lights, Reduce Speed</v>
      </c>
      <c r="H34" s="11" t="str">
        <f>_xlfn.IFNA(INDEX('Lookup Formulas Demo'!$B$5:$B$8,MATCH(F34,'Lookup Formulas Demo'!$A$5:$A$8,0)),"No Match Found")</f>
        <v>Use Fog Lights, Reduce Speed</v>
      </c>
    </row>
    <row r="35" spans="1:8" x14ac:dyDescent="0.3">
      <c r="A35" s="9">
        <f>'Raw Data'!A34</f>
        <v>45352.111111111102</v>
      </c>
      <c r="B35" s="11">
        <f>'Raw Data'!M34</f>
        <v>52.4958857378519</v>
      </c>
      <c r="C35" s="11" t="str">
        <f t="shared" si="0"/>
        <v>Moderate</v>
      </c>
      <c r="D35" s="11">
        <f>'Raw Data'!P34</f>
        <v>0</v>
      </c>
      <c r="E35" s="11" t="str">
        <f t="shared" si="1"/>
        <v>No Accident</v>
      </c>
      <c r="F35" s="11" t="str">
        <f>'Raw Data'!O34</f>
        <v>Fog</v>
      </c>
      <c r="G35" s="11" t="str">
        <f>IFERROR(VLOOKUP(F35,'Lookup Formulas Demo'!$A$5:$B$8,2,0),"Unknown Weather")</f>
        <v>Use Fog Lights, Reduce Speed</v>
      </c>
      <c r="H35" s="11" t="str">
        <f>_xlfn.IFNA(INDEX('Lookup Formulas Demo'!$B$5:$B$8,MATCH(F35,'Lookup Formulas Demo'!$A$5:$A$8,0)),"No Match Found")</f>
        <v>Use Fog Lights, Reduce Speed</v>
      </c>
    </row>
    <row r="36" spans="1:8" x14ac:dyDescent="0.3">
      <c r="A36" s="9">
        <f>'Raw Data'!A35</f>
        <v>45352.114583333299</v>
      </c>
      <c r="B36" s="11">
        <f>'Raw Data'!M35</f>
        <v>40.982053816540699</v>
      </c>
      <c r="C36" s="11" t="str">
        <f t="shared" si="0"/>
        <v>Free-flow</v>
      </c>
      <c r="D36" s="11">
        <f>'Raw Data'!P35</f>
        <v>0</v>
      </c>
      <c r="E36" s="11" t="str">
        <f t="shared" si="1"/>
        <v>No Accident</v>
      </c>
      <c r="F36" s="11" t="str">
        <f>'Raw Data'!O35</f>
        <v>Clear</v>
      </c>
      <c r="G36" s="11" t="str">
        <f>IFERROR(VLOOKUP(F36,'Lookup Formulas Demo'!$A$5:$B$8,2,0),"Unknown Weather")</f>
        <v>Normal Driving</v>
      </c>
      <c r="H36" s="11" t="str">
        <f>_xlfn.IFNA(INDEX('Lookup Formulas Demo'!$B$5:$B$8,MATCH(F36,'Lookup Formulas Demo'!$A$5:$A$8,0)),"No Match Found")</f>
        <v>Normal Driving</v>
      </c>
    </row>
    <row r="37" spans="1:8" x14ac:dyDescent="0.3">
      <c r="A37" s="9">
        <f>'Raw Data'!A36</f>
        <v>45352.118055555598</v>
      </c>
      <c r="B37" s="11">
        <f>'Raw Data'!M36</f>
        <v>39.047513307469401</v>
      </c>
      <c r="C37" s="11" t="str">
        <f t="shared" si="0"/>
        <v>Free-flow</v>
      </c>
      <c r="D37" s="11">
        <f>'Raw Data'!P36</f>
        <v>0</v>
      </c>
      <c r="E37" s="11" t="str">
        <f t="shared" si="1"/>
        <v>No Accident</v>
      </c>
      <c r="F37" s="11" t="str">
        <f>'Raw Data'!O36</f>
        <v>Fog</v>
      </c>
      <c r="G37" s="11" t="str">
        <f>IFERROR(VLOOKUP(F37,'Lookup Formulas Demo'!$A$5:$B$8,2,0),"Unknown Weather")</f>
        <v>Use Fog Lights, Reduce Speed</v>
      </c>
      <c r="H37" s="11" t="str">
        <f>_xlfn.IFNA(INDEX('Lookup Formulas Demo'!$B$5:$B$8,MATCH(F37,'Lookup Formulas Demo'!$A$5:$A$8,0)),"No Match Found")</f>
        <v>Use Fog Lights, Reduce Speed</v>
      </c>
    </row>
    <row r="38" spans="1:8" x14ac:dyDescent="0.3">
      <c r="A38" s="9">
        <f>'Raw Data'!A37</f>
        <v>45352.121527777803</v>
      </c>
      <c r="B38" s="11">
        <f>'Raw Data'!M37</f>
        <v>10.343836706850899</v>
      </c>
      <c r="C38" s="11" t="str">
        <f t="shared" si="0"/>
        <v>Free-flow</v>
      </c>
      <c r="D38" s="11">
        <f>'Raw Data'!P37</f>
        <v>1</v>
      </c>
      <c r="E38" s="11" t="str">
        <f t="shared" si="1"/>
        <v>Accident Reported</v>
      </c>
      <c r="F38" s="11" t="str">
        <f>'Raw Data'!O37</f>
        <v>Rain</v>
      </c>
      <c r="G38" s="11" t="str">
        <f>IFERROR(VLOOKUP(F38,'Lookup Formulas Demo'!$A$5:$B$8,2,0),"Unknown Weather")</f>
        <v>Reduce Speed, Increase Following Distance</v>
      </c>
      <c r="H38" s="11" t="str">
        <f>_xlfn.IFNA(INDEX('Lookup Formulas Demo'!$B$5:$B$8,MATCH(F38,'Lookup Formulas Demo'!$A$5:$A$8,0)),"No Match Found")</f>
        <v>Reduce Speed, Increase Following Distance</v>
      </c>
    </row>
    <row r="39" spans="1:8" x14ac:dyDescent="0.3">
      <c r="A39" s="9">
        <f>'Raw Data'!A38</f>
        <v>45352.125</v>
      </c>
      <c r="B39" s="11">
        <f>'Raw Data'!M38</f>
        <v>82.633907035114703</v>
      </c>
      <c r="C39" s="11" t="str">
        <f t="shared" si="0"/>
        <v>Congested</v>
      </c>
      <c r="D39" s="11">
        <f>'Raw Data'!P38</f>
        <v>0</v>
      </c>
      <c r="E39" s="11" t="str">
        <f t="shared" si="1"/>
        <v>No Accident</v>
      </c>
      <c r="F39" s="11" t="str">
        <f>'Raw Data'!O38</f>
        <v>Rain</v>
      </c>
      <c r="G39" s="11" t="str">
        <f>IFERROR(VLOOKUP(F39,'Lookup Formulas Demo'!$A$5:$B$8,2,0),"Unknown Weather")</f>
        <v>Reduce Speed, Increase Following Distance</v>
      </c>
      <c r="H39" s="11" t="str">
        <f>_xlfn.IFNA(INDEX('Lookup Formulas Demo'!$B$5:$B$8,MATCH(F39,'Lookup Formulas Demo'!$A$5:$A$8,0)),"No Match Found")</f>
        <v>Reduce Speed, Increase Following Distance</v>
      </c>
    </row>
    <row r="40" spans="1:8" x14ac:dyDescent="0.3">
      <c r="A40" s="9">
        <f>'Raw Data'!A39</f>
        <v>45352.128472222197</v>
      </c>
      <c r="B40" s="11">
        <f>'Raw Data'!M39</f>
        <v>73.092786343337394</v>
      </c>
      <c r="C40" s="11" t="str">
        <f t="shared" si="0"/>
        <v>Moderate</v>
      </c>
      <c r="D40" s="11">
        <f>'Raw Data'!P39</f>
        <v>0</v>
      </c>
      <c r="E40" s="11" t="str">
        <f t="shared" si="1"/>
        <v>No Accident</v>
      </c>
      <c r="F40" s="11" t="str">
        <f>'Raw Data'!O39</f>
        <v>Fog</v>
      </c>
      <c r="G40" s="11" t="str">
        <f>IFERROR(VLOOKUP(F40,'Lookup Formulas Demo'!$A$5:$B$8,2,0),"Unknown Weather")</f>
        <v>Use Fog Lights, Reduce Speed</v>
      </c>
      <c r="H40" s="11" t="str">
        <f>_xlfn.IFNA(INDEX('Lookup Formulas Demo'!$B$5:$B$8,MATCH(F40,'Lookup Formulas Demo'!$A$5:$A$8,0)),"No Match Found")</f>
        <v>Use Fog Lights, Reduce Speed</v>
      </c>
    </row>
    <row r="41" spans="1:8" x14ac:dyDescent="0.3">
      <c r="A41" s="9">
        <f>'Raw Data'!A40</f>
        <v>45352.131944444503</v>
      </c>
      <c r="B41" s="11">
        <f>'Raw Data'!M40</f>
        <v>80.5763622291948</v>
      </c>
      <c r="C41" s="11" t="str">
        <f t="shared" si="0"/>
        <v>Congested</v>
      </c>
      <c r="D41" s="11">
        <f>'Raw Data'!P40</f>
        <v>0</v>
      </c>
      <c r="E41" s="11" t="str">
        <f t="shared" si="1"/>
        <v>No Accident</v>
      </c>
      <c r="F41" s="11" t="str">
        <f>'Raw Data'!O40</f>
        <v>Rain</v>
      </c>
      <c r="G41" s="11" t="str">
        <f>IFERROR(VLOOKUP(F41,'Lookup Formulas Demo'!$A$5:$B$8,2,0),"Unknown Weather")</f>
        <v>Reduce Speed, Increase Following Distance</v>
      </c>
      <c r="H41" s="11" t="str">
        <f>_xlfn.IFNA(INDEX('Lookup Formulas Demo'!$B$5:$B$8,MATCH(F41,'Lookup Formulas Demo'!$A$5:$A$8,0)),"No Match Found")</f>
        <v>Reduce Speed, Increase Following Distance</v>
      </c>
    </row>
    <row r="42" spans="1:8" x14ac:dyDescent="0.3">
      <c r="A42" s="9">
        <f>'Raw Data'!A41</f>
        <v>45352.135416666701</v>
      </c>
      <c r="B42" s="11">
        <f>'Raw Data'!M41</f>
        <v>88.916258544934294</v>
      </c>
      <c r="C42" s="11" t="str">
        <f t="shared" si="0"/>
        <v>Congested</v>
      </c>
      <c r="D42" s="11">
        <f>'Raw Data'!P41</f>
        <v>1</v>
      </c>
      <c r="E42" s="11" t="str">
        <f t="shared" si="1"/>
        <v>Accident Reported</v>
      </c>
      <c r="F42" s="11" t="str">
        <f>'Raw Data'!O41</f>
        <v>Rain</v>
      </c>
      <c r="G42" s="11" t="str">
        <f>IFERROR(VLOOKUP(F42,'Lookup Formulas Demo'!$A$5:$B$8,2,0),"Unknown Weather")</f>
        <v>Reduce Speed, Increase Following Distance</v>
      </c>
      <c r="H42" s="11" t="str">
        <f>_xlfn.IFNA(INDEX('Lookup Formulas Demo'!$B$5:$B$8,MATCH(F42,'Lookup Formulas Demo'!$A$5:$A$8,0)),"No Match Found")</f>
        <v>Reduce Speed, Increase Following Distance</v>
      </c>
    </row>
    <row r="43" spans="1:8" x14ac:dyDescent="0.3">
      <c r="A43" s="9">
        <f>'Raw Data'!A42</f>
        <v>45352.138888888898</v>
      </c>
      <c r="B43" s="11">
        <f>'Raw Data'!M42</f>
        <v>65.046100372304593</v>
      </c>
      <c r="C43" s="11" t="str">
        <f t="shared" si="0"/>
        <v>Moderate</v>
      </c>
      <c r="D43" s="11">
        <f>'Raw Data'!P42</f>
        <v>0</v>
      </c>
      <c r="E43" s="11" t="str">
        <f t="shared" si="1"/>
        <v>No Accident</v>
      </c>
      <c r="F43" s="11" t="str">
        <f>'Raw Data'!O42</f>
        <v>Fog</v>
      </c>
      <c r="G43" s="11" t="str">
        <f>IFERROR(VLOOKUP(F43,'Lookup Formulas Demo'!$A$5:$B$8,2,0),"Unknown Weather")</f>
        <v>Use Fog Lights, Reduce Speed</v>
      </c>
      <c r="H43" s="11" t="str">
        <f>_xlfn.IFNA(INDEX('Lookup Formulas Demo'!$B$5:$B$8,MATCH(F43,'Lookup Formulas Demo'!$A$5:$A$8,0)),"No Match Found")</f>
        <v>Use Fog Lights, Reduce Speed</v>
      </c>
    </row>
    <row r="44" spans="1:8" x14ac:dyDescent="0.3">
      <c r="A44" s="9">
        <f>'Raw Data'!A43</f>
        <v>45352.142361111102</v>
      </c>
      <c r="B44" s="11">
        <f>'Raw Data'!M43</f>
        <v>36.1342632481214</v>
      </c>
      <c r="C44" s="11" t="str">
        <f t="shared" si="0"/>
        <v>Free-flow</v>
      </c>
      <c r="D44" s="11">
        <f>'Raw Data'!P43</f>
        <v>0</v>
      </c>
      <c r="E44" s="11" t="str">
        <f t="shared" si="1"/>
        <v>No Accident</v>
      </c>
      <c r="F44" s="11" t="str">
        <f>'Raw Data'!O43</f>
        <v>Rain</v>
      </c>
      <c r="G44" s="11" t="str">
        <f>IFERROR(VLOOKUP(F44,'Lookup Formulas Demo'!$A$5:$B$8,2,0),"Unknown Weather")</f>
        <v>Reduce Speed, Increase Following Distance</v>
      </c>
      <c r="H44" s="11" t="str">
        <f>_xlfn.IFNA(INDEX('Lookup Formulas Demo'!$B$5:$B$8,MATCH(F44,'Lookup Formulas Demo'!$A$5:$A$8,0)),"No Match Found")</f>
        <v>Reduce Speed, Increase Following Distance</v>
      </c>
    </row>
    <row r="45" spans="1:8" x14ac:dyDescent="0.3">
      <c r="A45" s="9">
        <f>'Raw Data'!A44</f>
        <v>45352.145833333299</v>
      </c>
      <c r="B45" s="11">
        <f>'Raw Data'!M44</f>
        <v>74.939067291520004</v>
      </c>
      <c r="C45" s="11" t="str">
        <f t="shared" si="0"/>
        <v>Moderate</v>
      </c>
      <c r="D45" s="11">
        <f>'Raw Data'!P44</f>
        <v>0</v>
      </c>
      <c r="E45" s="11" t="str">
        <f t="shared" si="1"/>
        <v>No Accident</v>
      </c>
      <c r="F45" s="11" t="str">
        <f>'Raw Data'!O44</f>
        <v>Rain</v>
      </c>
      <c r="G45" s="11" t="str">
        <f>IFERROR(VLOOKUP(F45,'Lookup Formulas Demo'!$A$5:$B$8,2,0),"Unknown Weather")</f>
        <v>Reduce Speed, Increase Following Distance</v>
      </c>
      <c r="H45" s="11" t="str">
        <f>_xlfn.IFNA(INDEX('Lookup Formulas Demo'!$B$5:$B$8,MATCH(F45,'Lookup Formulas Demo'!$A$5:$A$8,0)),"No Match Found")</f>
        <v>Reduce Speed, Increase Following Distance</v>
      </c>
    </row>
    <row r="46" spans="1:8" x14ac:dyDescent="0.3">
      <c r="A46" s="9">
        <f>'Raw Data'!A45</f>
        <v>45352.149305555598</v>
      </c>
      <c r="B46" s="11">
        <f>'Raw Data'!M45</f>
        <v>39.802806350298503</v>
      </c>
      <c r="C46" s="11" t="str">
        <f t="shared" si="0"/>
        <v>Free-flow</v>
      </c>
      <c r="D46" s="11">
        <f>'Raw Data'!P45</f>
        <v>0</v>
      </c>
      <c r="E46" s="11" t="str">
        <f t="shared" si="1"/>
        <v>No Accident</v>
      </c>
      <c r="F46" s="11" t="str">
        <f>'Raw Data'!O45</f>
        <v>Snow</v>
      </c>
      <c r="G46" s="11" t="str">
        <f>IFERROR(VLOOKUP(F46,'Lookup Formulas Demo'!$A$5:$B$8,2,0),"Unknown Weather")</f>
        <v>Extreme Caution, Consider Delay</v>
      </c>
      <c r="H46" s="11" t="str">
        <f>_xlfn.IFNA(INDEX('Lookup Formulas Demo'!$B$5:$B$8,MATCH(F46,'Lookup Formulas Demo'!$A$5:$A$8,0)),"No Match Found")</f>
        <v>Extreme Caution, Consider Delay</v>
      </c>
    </row>
    <row r="47" spans="1:8" x14ac:dyDescent="0.3">
      <c r="A47" s="9">
        <f>'Raw Data'!A46</f>
        <v>45352.152777777803</v>
      </c>
      <c r="B47" s="11">
        <f>'Raw Data'!M46</f>
        <v>98.428628427201303</v>
      </c>
      <c r="C47" s="11" t="str">
        <f t="shared" si="0"/>
        <v>Congested</v>
      </c>
      <c r="D47" s="11">
        <f>'Raw Data'!P46</f>
        <v>0</v>
      </c>
      <c r="E47" s="11" t="str">
        <f t="shared" si="1"/>
        <v>No Accident</v>
      </c>
      <c r="F47" s="11" t="str">
        <f>'Raw Data'!O46</f>
        <v>Snow</v>
      </c>
      <c r="G47" s="11" t="str">
        <f>IFERROR(VLOOKUP(F47,'Lookup Formulas Demo'!$A$5:$B$8,2,0),"Unknown Weather")</f>
        <v>Extreme Caution, Consider Delay</v>
      </c>
      <c r="H47" s="11" t="str">
        <f>_xlfn.IFNA(INDEX('Lookup Formulas Demo'!$B$5:$B$8,MATCH(F47,'Lookup Formulas Demo'!$A$5:$A$8,0)),"No Match Found")</f>
        <v>Extreme Caution, Consider Delay</v>
      </c>
    </row>
    <row r="48" spans="1:8" x14ac:dyDescent="0.3">
      <c r="A48" s="9">
        <f>'Raw Data'!A47</f>
        <v>45352.15625</v>
      </c>
      <c r="B48" s="11">
        <f>'Raw Data'!M47</f>
        <v>40.1847049549948</v>
      </c>
      <c r="C48" s="11" t="str">
        <f t="shared" si="0"/>
        <v>Free-flow</v>
      </c>
      <c r="D48" s="11">
        <f>'Raw Data'!P47</f>
        <v>0</v>
      </c>
      <c r="E48" s="11" t="str">
        <f t="shared" si="1"/>
        <v>No Accident</v>
      </c>
      <c r="F48" s="11" t="str">
        <f>'Raw Data'!O47</f>
        <v>Rain</v>
      </c>
      <c r="G48" s="11" t="str">
        <f>IFERROR(VLOOKUP(F48,'Lookup Formulas Demo'!$A$5:$B$8,2,0),"Unknown Weather")</f>
        <v>Reduce Speed, Increase Following Distance</v>
      </c>
      <c r="H48" s="11" t="str">
        <f>_xlfn.IFNA(INDEX('Lookup Formulas Demo'!$B$5:$B$8,MATCH(F48,'Lookup Formulas Demo'!$A$5:$A$8,0)),"No Match Found")</f>
        <v>Reduce Speed, Increase Following Distance</v>
      </c>
    </row>
    <row r="49" spans="1:8" x14ac:dyDescent="0.3">
      <c r="A49" s="9">
        <f>'Raw Data'!A48</f>
        <v>45352.159722222197</v>
      </c>
      <c r="B49" s="11">
        <f>'Raw Data'!M48</f>
        <v>22.477021058677298</v>
      </c>
      <c r="C49" s="11" t="str">
        <f t="shared" si="0"/>
        <v>Free-flow</v>
      </c>
      <c r="D49" s="11">
        <f>'Raw Data'!P48</f>
        <v>0</v>
      </c>
      <c r="E49" s="11" t="str">
        <f t="shared" si="1"/>
        <v>No Accident</v>
      </c>
      <c r="F49" s="11" t="str">
        <f>'Raw Data'!O48</f>
        <v>Fog</v>
      </c>
      <c r="G49" s="11" t="str">
        <f>IFERROR(VLOOKUP(F49,'Lookup Formulas Demo'!$A$5:$B$8,2,0),"Unknown Weather")</f>
        <v>Use Fog Lights, Reduce Speed</v>
      </c>
      <c r="H49" s="11" t="str">
        <f>_xlfn.IFNA(INDEX('Lookup Formulas Demo'!$B$5:$B$8,MATCH(F49,'Lookup Formulas Demo'!$A$5:$A$8,0)),"No Match Found")</f>
        <v>Use Fog Lights, Reduce Speed</v>
      </c>
    </row>
    <row r="50" spans="1:8" x14ac:dyDescent="0.3">
      <c r="A50" s="9">
        <f>'Raw Data'!A49</f>
        <v>45352.163194444503</v>
      </c>
      <c r="B50" s="11">
        <f>'Raw Data'!M49</f>
        <v>45.034081468371198</v>
      </c>
      <c r="C50" s="11" t="str">
        <f t="shared" si="0"/>
        <v>Free-flow</v>
      </c>
      <c r="D50" s="11">
        <f>'Raw Data'!P49</f>
        <v>1</v>
      </c>
      <c r="E50" s="11" t="str">
        <f t="shared" si="1"/>
        <v>Accident Reported</v>
      </c>
      <c r="F50" s="11" t="str">
        <f>'Raw Data'!O49</f>
        <v>Snow</v>
      </c>
      <c r="G50" s="11" t="str">
        <f>IFERROR(VLOOKUP(F50,'Lookup Formulas Demo'!$A$5:$B$8,2,0),"Unknown Weather")</f>
        <v>Extreme Caution, Consider Delay</v>
      </c>
      <c r="H50" s="11" t="str">
        <f>_xlfn.IFNA(INDEX('Lookup Formulas Demo'!$B$5:$B$8,MATCH(F50,'Lookup Formulas Demo'!$A$5:$A$8,0)),"No Match Found")</f>
        <v>Extreme Caution, Consider Delay</v>
      </c>
    </row>
    <row r="51" spans="1:8" x14ac:dyDescent="0.3">
      <c r="A51" s="9">
        <f>'Raw Data'!A50</f>
        <v>45352.166666666701</v>
      </c>
      <c r="B51" s="11">
        <f>'Raw Data'!M50</f>
        <v>49.807916034763402</v>
      </c>
      <c r="C51" s="11" t="str">
        <f t="shared" si="0"/>
        <v>Free-flow</v>
      </c>
      <c r="D51" s="11">
        <f>'Raw Data'!P50</f>
        <v>0</v>
      </c>
      <c r="E51" s="11" t="str">
        <f t="shared" si="1"/>
        <v>No Accident</v>
      </c>
      <c r="F51" s="11" t="str">
        <f>'Raw Data'!O50</f>
        <v>Snow</v>
      </c>
      <c r="G51" s="11" t="str">
        <f>IFERROR(VLOOKUP(F51,'Lookup Formulas Demo'!$A$5:$B$8,2,0),"Unknown Weather")</f>
        <v>Extreme Caution, Consider Delay</v>
      </c>
      <c r="H51" s="11" t="str">
        <f>_xlfn.IFNA(INDEX('Lookup Formulas Demo'!$B$5:$B$8,MATCH(F51,'Lookup Formulas Demo'!$A$5:$A$8,0)),"No Match Found")</f>
        <v>Extreme Caution, Consider Delay</v>
      </c>
    </row>
    <row r="52" spans="1:8" x14ac:dyDescent="0.3">
      <c r="A52" s="9">
        <f>'Raw Data'!A51</f>
        <v>45352.170138888898</v>
      </c>
      <c r="B52" s="11">
        <f>'Raw Data'!M51</f>
        <v>96.417044338961205</v>
      </c>
      <c r="C52" s="11" t="str">
        <f t="shared" si="0"/>
        <v>Congested</v>
      </c>
      <c r="D52" s="11">
        <f>'Raw Data'!P51</f>
        <v>0</v>
      </c>
      <c r="E52" s="11" t="str">
        <f t="shared" si="1"/>
        <v>No Accident</v>
      </c>
      <c r="F52" s="11" t="str">
        <f>'Raw Data'!O51</f>
        <v>Clear</v>
      </c>
      <c r="G52" s="11" t="str">
        <f>IFERROR(VLOOKUP(F52,'Lookup Formulas Demo'!$A$5:$B$8,2,0),"Unknown Weather")</f>
        <v>Normal Driving</v>
      </c>
      <c r="H52" s="11" t="str">
        <f>_xlfn.IFNA(INDEX('Lookup Formulas Demo'!$B$5:$B$8,MATCH(F52,'Lookup Formulas Demo'!$A$5:$A$8,0)),"No Match Found")</f>
        <v>Normal Driving</v>
      </c>
    </row>
    <row r="53" spans="1:8" x14ac:dyDescent="0.3">
      <c r="A53" s="9">
        <f>'Raw Data'!A52</f>
        <v>45352.173611111102</v>
      </c>
      <c r="B53" s="11">
        <f>'Raw Data'!M52</f>
        <v>13.839692307105899</v>
      </c>
      <c r="C53" s="11" t="str">
        <f t="shared" si="0"/>
        <v>Free-flow</v>
      </c>
      <c r="D53" s="11">
        <f>'Raw Data'!P52</f>
        <v>0</v>
      </c>
      <c r="E53" s="11" t="str">
        <f t="shared" si="1"/>
        <v>No Accident</v>
      </c>
      <c r="F53" s="11" t="str">
        <f>'Raw Data'!O52</f>
        <v>Snow</v>
      </c>
      <c r="G53" s="11" t="str">
        <f>IFERROR(VLOOKUP(F53,'Lookup Formulas Demo'!$A$5:$B$8,2,0),"Unknown Weather")</f>
        <v>Extreme Caution, Consider Delay</v>
      </c>
      <c r="H53" s="11" t="str">
        <f>_xlfn.IFNA(INDEX('Lookup Formulas Demo'!$B$5:$B$8,MATCH(F53,'Lookup Formulas Demo'!$A$5:$A$8,0)),"No Match Found")</f>
        <v>Extreme Caution, Consider Delay</v>
      </c>
    </row>
    <row r="54" spans="1:8" x14ac:dyDescent="0.3">
      <c r="A54" s="9">
        <f>'Raw Data'!A53</f>
        <v>45352.177083333299</v>
      </c>
      <c r="B54" s="11">
        <f>'Raw Data'!M53</f>
        <v>83.1662283829628</v>
      </c>
      <c r="C54" s="11" t="str">
        <f t="shared" si="0"/>
        <v>Congested</v>
      </c>
      <c r="D54" s="11">
        <f>'Raw Data'!P53</f>
        <v>0</v>
      </c>
      <c r="E54" s="11" t="str">
        <f t="shared" si="1"/>
        <v>No Accident</v>
      </c>
      <c r="F54" s="11" t="str">
        <f>'Raw Data'!O53</f>
        <v>Fog</v>
      </c>
      <c r="G54" s="11" t="str">
        <f>IFERROR(VLOOKUP(F54,'Lookup Formulas Demo'!$A$5:$B$8,2,0),"Unknown Weather")</f>
        <v>Use Fog Lights, Reduce Speed</v>
      </c>
      <c r="H54" s="11" t="str">
        <f>_xlfn.IFNA(INDEX('Lookup Formulas Demo'!$B$5:$B$8,MATCH(F54,'Lookup Formulas Demo'!$A$5:$A$8,0)),"No Match Found")</f>
        <v>Use Fog Lights, Reduce Speed</v>
      </c>
    </row>
    <row r="55" spans="1:8" x14ac:dyDescent="0.3">
      <c r="A55" s="9">
        <f>'Raw Data'!A54</f>
        <v>45352.180555555598</v>
      </c>
      <c r="B55" s="11">
        <f>'Raw Data'!M54</f>
        <v>47.916178183756301</v>
      </c>
      <c r="C55" s="11" t="str">
        <f t="shared" si="0"/>
        <v>Free-flow</v>
      </c>
      <c r="D55" s="11">
        <f>'Raw Data'!P54</f>
        <v>0</v>
      </c>
      <c r="E55" s="11" t="str">
        <f t="shared" si="1"/>
        <v>No Accident</v>
      </c>
      <c r="F55" s="11" t="str">
        <f>'Raw Data'!O54</f>
        <v>Snow</v>
      </c>
      <c r="G55" s="11" t="str">
        <f>IFERROR(VLOOKUP(F55,'Lookup Formulas Demo'!$A$5:$B$8,2,0),"Unknown Weather")</f>
        <v>Extreme Caution, Consider Delay</v>
      </c>
      <c r="H55" s="11" t="str">
        <f>_xlfn.IFNA(INDEX('Lookup Formulas Demo'!$B$5:$B$8,MATCH(F55,'Lookup Formulas Demo'!$A$5:$A$8,0)),"No Match Found")</f>
        <v>Extreme Caution, Consider Delay</v>
      </c>
    </row>
    <row r="56" spans="1:8" x14ac:dyDescent="0.3">
      <c r="A56" s="9">
        <f>'Raw Data'!A55</f>
        <v>45352.184027777803</v>
      </c>
      <c r="B56" s="11">
        <f>'Raw Data'!M55</f>
        <v>13.728001546595101</v>
      </c>
      <c r="C56" s="11" t="str">
        <f t="shared" si="0"/>
        <v>Free-flow</v>
      </c>
      <c r="D56" s="11">
        <f>'Raw Data'!P55</f>
        <v>0</v>
      </c>
      <c r="E56" s="11" t="str">
        <f t="shared" si="1"/>
        <v>No Accident</v>
      </c>
      <c r="F56" s="11" t="str">
        <f>'Raw Data'!O55</f>
        <v>Snow</v>
      </c>
      <c r="G56" s="11" t="str">
        <f>IFERROR(VLOOKUP(F56,'Lookup Formulas Demo'!$A$5:$B$8,2,0),"Unknown Weather")</f>
        <v>Extreme Caution, Consider Delay</v>
      </c>
      <c r="H56" s="11" t="str">
        <f>_xlfn.IFNA(INDEX('Lookup Formulas Demo'!$B$5:$B$8,MATCH(F56,'Lookup Formulas Demo'!$A$5:$A$8,0)),"No Match Found")</f>
        <v>Extreme Caution, Consider Delay</v>
      </c>
    </row>
    <row r="57" spans="1:8" x14ac:dyDescent="0.3">
      <c r="A57" s="9">
        <f>'Raw Data'!A56</f>
        <v>45352.1875</v>
      </c>
      <c r="B57" s="11">
        <f>'Raw Data'!M56</f>
        <v>64.804298612099203</v>
      </c>
      <c r="C57" s="11" t="str">
        <f t="shared" si="0"/>
        <v>Moderate</v>
      </c>
      <c r="D57" s="11">
        <f>'Raw Data'!P56</f>
        <v>0</v>
      </c>
      <c r="E57" s="11" t="str">
        <f t="shared" si="1"/>
        <v>No Accident</v>
      </c>
      <c r="F57" s="11" t="str">
        <f>'Raw Data'!O56</f>
        <v>Fog</v>
      </c>
      <c r="G57" s="11" t="str">
        <f>IFERROR(VLOOKUP(F57,'Lookup Formulas Demo'!$A$5:$B$8,2,0),"Unknown Weather")</f>
        <v>Use Fog Lights, Reduce Speed</v>
      </c>
      <c r="H57" s="11" t="str">
        <f>_xlfn.IFNA(INDEX('Lookup Formulas Demo'!$B$5:$B$8,MATCH(F57,'Lookup Formulas Demo'!$A$5:$A$8,0)),"No Match Found")</f>
        <v>Use Fog Lights, Reduce Speed</v>
      </c>
    </row>
    <row r="58" spans="1:8" x14ac:dyDescent="0.3">
      <c r="A58" s="9">
        <f>'Raw Data'!A57</f>
        <v>45352.190972222197</v>
      </c>
      <c r="B58" s="11">
        <f>'Raw Data'!M57</f>
        <v>50.7160880174672</v>
      </c>
      <c r="C58" s="11" t="str">
        <f t="shared" si="0"/>
        <v>Moderate</v>
      </c>
      <c r="D58" s="11">
        <f>'Raw Data'!P57</f>
        <v>0</v>
      </c>
      <c r="E58" s="11" t="str">
        <f t="shared" si="1"/>
        <v>No Accident</v>
      </c>
      <c r="F58" s="11" t="str">
        <f>'Raw Data'!O57</f>
        <v>Snow</v>
      </c>
      <c r="G58" s="11" t="str">
        <f>IFERROR(VLOOKUP(F58,'Lookup Formulas Demo'!$A$5:$B$8,2,0),"Unknown Weather")</f>
        <v>Extreme Caution, Consider Delay</v>
      </c>
      <c r="H58" s="11" t="str">
        <f>_xlfn.IFNA(INDEX('Lookup Formulas Demo'!$B$5:$B$8,MATCH(F58,'Lookup Formulas Demo'!$A$5:$A$8,0)),"No Match Found")</f>
        <v>Extreme Caution, Consider Delay</v>
      </c>
    </row>
    <row r="59" spans="1:8" x14ac:dyDescent="0.3">
      <c r="A59" s="9">
        <f>'Raw Data'!A58</f>
        <v>45352.194444444503</v>
      </c>
      <c r="B59" s="11">
        <f>'Raw Data'!M58</f>
        <v>68.152739827783705</v>
      </c>
      <c r="C59" s="11" t="str">
        <f t="shared" si="0"/>
        <v>Moderate</v>
      </c>
      <c r="D59" s="11">
        <f>'Raw Data'!P58</f>
        <v>0</v>
      </c>
      <c r="E59" s="11" t="str">
        <f t="shared" si="1"/>
        <v>No Accident</v>
      </c>
      <c r="F59" s="11" t="str">
        <f>'Raw Data'!O58</f>
        <v>Snow</v>
      </c>
      <c r="G59" s="11" t="str">
        <f>IFERROR(VLOOKUP(F59,'Lookup Formulas Demo'!$A$5:$B$8,2,0),"Unknown Weather")</f>
        <v>Extreme Caution, Consider Delay</v>
      </c>
      <c r="H59" s="11" t="str">
        <f>_xlfn.IFNA(INDEX('Lookup Formulas Demo'!$B$5:$B$8,MATCH(F59,'Lookup Formulas Demo'!$A$5:$A$8,0)),"No Match Found")</f>
        <v>Extreme Caution, Consider Delay</v>
      </c>
    </row>
    <row r="60" spans="1:8" x14ac:dyDescent="0.3">
      <c r="A60" s="9">
        <f>'Raw Data'!A59</f>
        <v>45352.197916666701</v>
      </c>
      <c r="B60" s="11">
        <f>'Raw Data'!M59</f>
        <v>13.3817691091483</v>
      </c>
      <c r="C60" s="11" t="str">
        <f t="shared" si="0"/>
        <v>Free-flow</v>
      </c>
      <c r="D60" s="11">
        <f>'Raw Data'!P59</f>
        <v>0</v>
      </c>
      <c r="E60" s="11" t="str">
        <f t="shared" si="1"/>
        <v>No Accident</v>
      </c>
      <c r="F60" s="11" t="str">
        <f>'Raw Data'!O59</f>
        <v>Clear</v>
      </c>
      <c r="G60" s="11" t="str">
        <f>IFERROR(VLOOKUP(F60,'Lookup Formulas Demo'!$A$5:$B$8,2,0),"Unknown Weather")</f>
        <v>Normal Driving</v>
      </c>
      <c r="H60" s="11" t="str">
        <f>_xlfn.IFNA(INDEX('Lookup Formulas Demo'!$B$5:$B$8,MATCH(F60,'Lookup Formulas Demo'!$A$5:$A$8,0)),"No Match Found")</f>
        <v>Normal Driving</v>
      </c>
    </row>
    <row r="61" spans="1:8" x14ac:dyDescent="0.3">
      <c r="A61" s="9">
        <f>'Raw Data'!A60</f>
        <v>45352.201388888898</v>
      </c>
      <c r="B61" s="11">
        <f>'Raw Data'!M60</f>
        <v>56.796731160226997</v>
      </c>
      <c r="C61" s="11" t="str">
        <f t="shared" si="0"/>
        <v>Moderate</v>
      </c>
      <c r="D61" s="11">
        <f>'Raw Data'!P60</f>
        <v>0</v>
      </c>
      <c r="E61" s="11" t="str">
        <f t="shared" si="1"/>
        <v>No Accident</v>
      </c>
      <c r="F61" s="11" t="str">
        <f>'Raw Data'!O60</f>
        <v>Clear</v>
      </c>
      <c r="G61" s="11" t="str">
        <f>IFERROR(VLOOKUP(F61,'Lookup Formulas Demo'!$A$5:$B$8,2,0),"Unknown Weather")</f>
        <v>Normal Driving</v>
      </c>
      <c r="H61" s="11" t="str">
        <f>_xlfn.IFNA(INDEX('Lookup Formulas Demo'!$B$5:$B$8,MATCH(F61,'Lookup Formulas Demo'!$A$5:$A$8,0)),"No Match Found")</f>
        <v>Normal Driving</v>
      </c>
    </row>
    <row r="62" spans="1:8" x14ac:dyDescent="0.3">
      <c r="A62" s="9">
        <f>'Raw Data'!A61</f>
        <v>45352.204861111102</v>
      </c>
      <c r="B62" s="11">
        <f>'Raw Data'!M61</f>
        <v>92.770275740378295</v>
      </c>
      <c r="C62" s="11" t="str">
        <f t="shared" si="0"/>
        <v>Congested</v>
      </c>
      <c r="D62" s="11">
        <f>'Raw Data'!P61</f>
        <v>1</v>
      </c>
      <c r="E62" s="11" t="str">
        <f t="shared" si="1"/>
        <v>Accident Reported</v>
      </c>
      <c r="F62" s="11" t="str">
        <f>'Raw Data'!O61</f>
        <v>Snow</v>
      </c>
      <c r="G62" s="11" t="str">
        <f>IFERROR(VLOOKUP(F62,'Lookup Formulas Demo'!$A$5:$B$8,2,0),"Unknown Weather")</f>
        <v>Extreme Caution, Consider Delay</v>
      </c>
      <c r="H62" s="11" t="str">
        <f>_xlfn.IFNA(INDEX('Lookup Formulas Demo'!$B$5:$B$8,MATCH(F62,'Lookup Formulas Demo'!$A$5:$A$8,0)),"No Match Found")</f>
        <v>Extreme Caution, Consider Delay</v>
      </c>
    </row>
    <row r="63" spans="1:8" x14ac:dyDescent="0.3">
      <c r="A63" s="9">
        <f>'Raw Data'!A62</f>
        <v>45352.208333333299</v>
      </c>
      <c r="B63" s="11">
        <f>'Raw Data'!M62</f>
        <v>28.8916312299887</v>
      </c>
      <c r="C63" s="11" t="str">
        <f t="shared" si="0"/>
        <v>Free-flow</v>
      </c>
      <c r="D63" s="11">
        <f>'Raw Data'!P62</f>
        <v>0</v>
      </c>
      <c r="E63" s="11" t="str">
        <f t="shared" si="1"/>
        <v>No Accident</v>
      </c>
      <c r="F63" s="11" t="str">
        <f>'Raw Data'!O62</f>
        <v>Clear</v>
      </c>
      <c r="G63" s="11" t="str">
        <f>IFERROR(VLOOKUP(F63,'Lookup Formulas Demo'!$A$5:$B$8,2,0),"Unknown Weather")</f>
        <v>Normal Driving</v>
      </c>
      <c r="H63" s="11" t="str">
        <f>_xlfn.IFNA(INDEX('Lookup Formulas Demo'!$B$5:$B$8,MATCH(F63,'Lookup Formulas Demo'!$A$5:$A$8,0)),"No Match Found")</f>
        <v>Normal Driving</v>
      </c>
    </row>
    <row r="64" spans="1:8" x14ac:dyDescent="0.3">
      <c r="A64" s="9">
        <f>'Raw Data'!A63</f>
        <v>45352.211805555598</v>
      </c>
      <c r="B64" s="11">
        <f>'Raw Data'!M63</f>
        <v>99.641622154860897</v>
      </c>
      <c r="C64" s="11" t="str">
        <f t="shared" si="0"/>
        <v>Congested</v>
      </c>
      <c r="D64" s="11">
        <f>'Raw Data'!P63</f>
        <v>0</v>
      </c>
      <c r="E64" s="11" t="str">
        <f t="shared" si="1"/>
        <v>No Accident</v>
      </c>
      <c r="F64" s="11" t="str">
        <f>'Raw Data'!O63</f>
        <v>Snow</v>
      </c>
      <c r="G64" s="11" t="str">
        <f>IFERROR(VLOOKUP(F64,'Lookup Formulas Demo'!$A$5:$B$8,2,0),"Unknown Weather")</f>
        <v>Extreme Caution, Consider Delay</v>
      </c>
      <c r="H64" s="11" t="str">
        <f>_xlfn.IFNA(INDEX('Lookup Formulas Demo'!$B$5:$B$8,MATCH(F64,'Lookup Formulas Demo'!$A$5:$A$8,0)),"No Match Found")</f>
        <v>Extreme Caution, Consider Delay</v>
      </c>
    </row>
    <row r="65" spans="1:8" x14ac:dyDescent="0.3">
      <c r="A65" s="9">
        <f>'Raw Data'!A64</f>
        <v>45352.215277777803</v>
      </c>
      <c r="B65" s="11">
        <f>'Raw Data'!M64</f>
        <v>93.555311799755202</v>
      </c>
      <c r="C65" s="11" t="str">
        <f t="shared" si="0"/>
        <v>Congested</v>
      </c>
      <c r="D65" s="11">
        <f>'Raw Data'!P64</f>
        <v>0</v>
      </c>
      <c r="E65" s="11" t="str">
        <f t="shared" si="1"/>
        <v>No Accident</v>
      </c>
      <c r="F65" s="11" t="str">
        <f>'Raw Data'!O64</f>
        <v>Fog</v>
      </c>
      <c r="G65" s="11" t="str">
        <f>IFERROR(VLOOKUP(F65,'Lookup Formulas Demo'!$A$5:$B$8,2,0),"Unknown Weather")</f>
        <v>Use Fog Lights, Reduce Speed</v>
      </c>
      <c r="H65" s="11" t="str">
        <f>_xlfn.IFNA(INDEX('Lookup Formulas Demo'!$B$5:$B$8,MATCH(F65,'Lookup Formulas Demo'!$A$5:$A$8,0)),"No Match Found")</f>
        <v>Use Fog Lights, Reduce Speed</v>
      </c>
    </row>
    <row r="66" spans="1:8" x14ac:dyDescent="0.3">
      <c r="A66" s="9">
        <f>'Raw Data'!A65</f>
        <v>45352.21875</v>
      </c>
      <c r="B66" s="11">
        <f>'Raw Data'!M65</f>
        <v>42.968125176908799</v>
      </c>
      <c r="C66" s="11" t="str">
        <f t="shared" si="0"/>
        <v>Free-flow</v>
      </c>
      <c r="D66" s="11">
        <f>'Raw Data'!P65</f>
        <v>1</v>
      </c>
      <c r="E66" s="11" t="str">
        <f t="shared" si="1"/>
        <v>Accident Reported</v>
      </c>
      <c r="F66" s="11" t="str">
        <f>'Raw Data'!O65</f>
        <v>Snow</v>
      </c>
      <c r="G66" s="11" t="str">
        <f>IFERROR(VLOOKUP(F66,'Lookup Formulas Demo'!$A$5:$B$8,2,0),"Unknown Weather")</f>
        <v>Extreme Caution, Consider Delay</v>
      </c>
      <c r="H66" s="11" t="str">
        <f>_xlfn.IFNA(INDEX('Lookup Formulas Demo'!$B$5:$B$8,MATCH(F66,'Lookup Formulas Demo'!$A$5:$A$8,0)),"No Match Found")</f>
        <v>Extreme Caution, Consider Delay</v>
      </c>
    </row>
    <row r="67" spans="1:8" x14ac:dyDescent="0.3">
      <c r="A67" s="9">
        <f>'Raw Data'!A66</f>
        <v>45352.222222222197</v>
      </c>
      <c r="B67" s="11">
        <f>'Raw Data'!M66</f>
        <v>83.910903956885093</v>
      </c>
      <c r="C67" s="11" t="str">
        <f t="shared" ref="C67:C130" si="2">IF(B67&gt;=80,"Congested",IF(B67&gt;=50,"Moderate","Free-flow"))</f>
        <v>Congested</v>
      </c>
      <c r="D67" s="11">
        <f>'Raw Data'!P66</f>
        <v>0</v>
      </c>
      <c r="E67" s="11" t="str">
        <f t="shared" ref="E67:E130" si="3">IF(D67=1,"Accident Reported","No Accident")</f>
        <v>No Accident</v>
      </c>
      <c r="F67" s="11" t="str">
        <f>'Raw Data'!O66</f>
        <v>Snow</v>
      </c>
      <c r="G67" s="11" t="str">
        <f>IFERROR(VLOOKUP(F67,'Lookup Formulas Demo'!$A$5:$B$8,2,0),"Unknown Weather")</f>
        <v>Extreme Caution, Consider Delay</v>
      </c>
      <c r="H67" s="11" t="str">
        <f>_xlfn.IFNA(INDEX('Lookup Formulas Demo'!$B$5:$B$8,MATCH(F67,'Lookup Formulas Demo'!$A$5:$A$8,0)),"No Match Found")</f>
        <v>Extreme Caution, Consider Delay</v>
      </c>
    </row>
    <row r="68" spans="1:8" x14ac:dyDescent="0.3">
      <c r="A68" s="9">
        <f>'Raw Data'!A67</f>
        <v>45352.225694444503</v>
      </c>
      <c r="B68" s="11">
        <f>'Raw Data'!M67</f>
        <v>80.975858579740603</v>
      </c>
      <c r="C68" s="11" t="str">
        <f t="shared" si="2"/>
        <v>Congested</v>
      </c>
      <c r="D68" s="11">
        <f>'Raw Data'!P67</f>
        <v>0</v>
      </c>
      <c r="E68" s="11" t="str">
        <f t="shared" si="3"/>
        <v>No Accident</v>
      </c>
      <c r="F68" s="11" t="str">
        <f>'Raw Data'!O67</f>
        <v>Clear</v>
      </c>
      <c r="G68" s="11" t="str">
        <f>IFERROR(VLOOKUP(F68,'Lookup Formulas Demo'!$A$5:$B$8,2,0),"Unknown Weather")</f>
        <v>Normal Driving</v>
      </c>
      <c r="H68" s="11" t="str">
        <f>_xlfn.IFNA(INDEX('Lookup Formulas Demo'!$B$5:$B$8,MATCH(F68,'Lookup Formulas Demo'!$A$5:$A$8,0)),"No Match Found")</f>
        <v>Normal Driving</v>
      </c>
    </row>
    <row r="69" spans="1:8" x14ac:dyDescent="0.3">
      <c r="A69" s="9">
        <f>'Raw Data'!A68</f>
        <v>45352.229166666701</v>
      </c>
      <c r="B69" s="11">
        <f>'Raw Data'!M68</f>
        <v>46.3399856312354</v>
      </c>
      <c r="C69" s="11" t="str">
        <f t="shared" si="2"/>
        <v>Free-flow</v>
      </c>
      <c r="D69" s="11">
        <f>'Raw Data'!P68</f>
        <v>0</v>
      </c>
      <c r="E69" s="11" t="str">
        <f t="shared" si="3"/>
        <v>No Accident</v>
      </c>
      <c r="F69" s="11" t="str">
        <f>'Raw Data'!O68</f>
        <v>Fog</v>
      </c>
      <c r="G69" s="11" t="str">
        <f>IFERROR(VLOOKUP(F69,'Lookup Formulas Demo'!$A$5:$B$8,2,0),"Unknown Weather")</f>
        <v>Use Fog Lights, Reduce Speed</v>
      </c>
      <c r="H69" s="11" t="str">
        <f>_xlfn.IFNA(INDEX('Lookup Formulas Demo'!$B$5:$B$8,MATCH(F69,'Lookup Formulas Demo'!$A$5:$A$8,0)),"No Match Found")</f>
        <v>Use Fog Lights, Reduce Speed</v>
      </c>
    </row>
    <row r="70" spans="1:8" x14ac:dyDescent="0.3">
      <c r="A70" s="9">
        <f>'Raw Data'!A69</f>
        <v>45352.232638888898</v>
      </c>
      <c r="B70" s="11">
        <f>'Raw Data'!M69</f>
        <v>93.731140372633902</v>
      </c>
      <c r="C70" s="11" t="str">
        <f t="shared" si="2"/>
        <v>Congested</v>
      </c>
      <c r="D70" s="11">
        <f>'Raw Data'!P69</f>
        <v>0</v>
      </c>
      <c r="E70" s="11" t="str">
        <f t="shared" si="3"/>
        <v>No Accident</v>
      </c>
      <c r="F70" s="11" t="str">
        <f>'Raw Data'!O69</f>
        <v>Snow</v>
      </c>
      <c r="G70" s="11" t="str">
        <f>IFERROR(VLOOKUP(F70,'Lookup Formulas Demo'!$A$5:$B$8,2,0),"Unknown Weather")</f>
        <v>Extreme Caution, Consider Delay</v>
      </c>
      <c r="H70" s="11" t="str">
        <f>_xlfn.IFNA(INDEX('Lookup Formulas Demo'!$B$5:$B$8,MATCH(F70,'Lookup Formulas Demo'!$A$5:$A$8,0)),"No Match Found")</f>
        <v>Extreme Caution, Consider Delay</v>
      </c>
    </row>
    <row r="71" spans="1:8" x14ac:dyDescent="0.3">
      <c r="A71" s="9">
        <f>'Raw Data'!A70</f>
        <v>45352.236111111102</v>
      </c>
      <c r="B71" s="11">
        <f>'Raw Data'!M70</f>
        <v>62.258861054791403</v>
      </c>
      <c r="C71" s="11" t="str">
        <f t="shared" si="2"/>
        <v>Moderate</v>
      </c>
      <c r="D71" s="11">
        <f>'Raw Data'!P70</f>
        <v>0</v>
      </c>
      <c r="E71" s="11" t="str">
        <f t="shared" si="3"/>
        <v>No Accident</v>
      </c>
      <c r="F71" s="11" t="str">
        <f>'Raw Data'!O70</f>
        <v>Fog</v>
      </c>
      <c r="G71" s="11" t="str">
        <f>IFERROR(VLOOKUP(F71,'Lookup Formulas Demo'!$A$5:$B$8,2,0),"Unknown Weather")</f>
        <v>Use Fog Lights, Reduce Speed</v>
      </c>
      <c r="H71" s="11" t="str">
        <f>_xlfn.IFNA(INDEX('Lookup Formulas Demo'!$B$5:$B$8,MATCH(F71,'Lookup Formulas Demo'!$A$5:$A$8,0)),"No Match Found")</f>
        <v>Use Fog Lights, Reduce Speed</v>
      </c>
    </row>
    <row r="72" spans="1:8" x14ac:dyDescent="0.3">
      <c r="A72" s="9">
        <f>'Raw Data'!A71</f>
        <v>45352.239583333299</v>
      </c>
      <c r="B72" s="11">
        <f>'Raw Data'!M71</f>
        <v>98.614027834293296</v>
      </c>
      <c r="C72" s="11" t="str">
        <f t="shared" si="2"/>
        <v>Congested</v>
      </c>
      <c r="D72" s="11">
        <f>'Raw Data'!P71</f>
        <v>0</v>
      </c>
      <c r="E72" s="11" t="str">
        <f t="shared" si="3"/>
        <v>No Accident</v>
      </c>
      <c r="F72" s="11" t="str">
        <f>'Raw Data'!O71</f>
        <v>Fog</v>
      </c>
      <c r="G72" s="11" t="str">
        <f>IFERROR(VLOOKUP(F72,'Lookup Formulas Demo'!$A$5:$B$8,2,0),"Unknown Weather")</f>
        <v>Use Fog Lights, Reduce Speed</v>
      </c>
      <c r="H72" s="11" t="str">
        <f>_xlfn.IFNA(INDEX('Lookup Formulas Demo'!$B$5:$B$8,MATCH(F72,'Lookup Formulas Demo'!$A$5:$A$8,0)),"No Match Found")</f>
        <v>Use Fog Lights, Reduce Speed</v>
      </c>
    </row>
    <row r="73" spans="1:8" x14ac:dyDescent="0.3">
      <c r="A73" s="9">
        <f>'Raw Data'!A72</f>
        <v>45352.243055555598</v>
      </c>
      <c r="B73" s="11">
        <f>'Raw Data'!M72</f>
        <v>92.514586669118003</v>
      </c>
      <c r="C73" s="11" t="str">
        <f t="shared" si="2"/>
        <v>Congested</v>
      </c>
      <c r="D73" s="11">
        <f>'Raw Data'!P72</f>
        <v>0</v>
      </c>
      <c r="E73" s="11" t="str">
        <f t="shared" si="3"/>
        <v>No Accident</v>
      </c>
      <c r="F73" s="11" t="str">
        <f>'Raw Data'!O72</f>
        <v>Fog</v>
      </c>
      <c r="G73" s="11" t="str">
        <f>IFERROR(VLOOKUP(F73,'Lookup Formulas Demo'!$A$5:$B$8,2,0),"Unknown Weather")</f>
        <v>Use Fog Lights, Reduce Speed</v>
      </c>
      <c r="H73" s="11" t="str">
        <f>_xlfn.IFNA(INDEX('Lookup Formulas Demo'!$B$5:$B$8,MATCH(F73,'Lookup Formulas Demo'!$A$5:$A$8,0)),"No Match Found")</f>
        <v>Use Fog Lights, Reduce Speed</v>
      </c>
    </row>
    <row r="74" spans="1:8" x14ac:dyDescent="0.3">
      <c r="A74" s="9">
        <f>'Raw Data'!A73</f>
        <v>45352.246527777803</v>
      </c>
      <c r="B74" s="11">
        <f>'Raw Data'!M73</f>
        <v>77.265649707123998</v>
      </c>
      <c r="C74" s="11" t="str">
        <f t="shared" si="2"/>
        <v>Moderate</v>
      </c>
      <c r="D74" s="11">
        <f>'Raw Data'!P73</f>
        <v>0</v>
      </c>
      <c r="E74" s="11" t="str">
        <f t="shared" si="3"/>
        <v>No Accident</v>
      </c>
      <c r="F74" s="11" t="str">
        <f>'Raw Data'!O73</f>
        <v>Snow</v>
      </c>
      <c r="G74" s="11" t="str">
        <f>IFERROR(VLOOKUP(F74,'Lookup Formulas Demo'!$A$5:$B$8,2,0),"Unknown Weather")</f>
        <v>Extreme Caution, Consider Delay</v>
      </c>
      <c r="H74" s="11" t="str">
        <f>_xlfn.IFNA(INDEX('Lookup Formulas Demo'!$B$5:$B$8,MATCH(F74,'Lookup Formulas Demo'!$A$5:$A$8,0)),"No Match Found")</f>
        <v>Extreme Caution, Consider Delay</v>
      </c>
    </row>
    <row r="75" spans="1:8" x14ac:dyDescent="0.3">
      <c r="A75" s="9">
        <f>'Raw Data'!A74</f>
        <v>45352.25</v>
      </c>
      <c r="B75" s="11">
        <f>'Raw Data'!M74</f>
        <v>31.246595913537998</v>
      </c>
      <c r="C75" s="11" t="str">
        <f t="shared" si="2"/>
        <v>Free-flow</v>
      </c>
      <c r="D75" s="11">
        <f>'Raw Data'!P74</f>
        <v>0</v>
      </c>
      <c r="E75" s="11" t="str">
        <f t="shared" si="3"/>
        <v>No Accident</v>
      </c>
      <c r="F75" s="11" t="str">
        <f>'Raw Data'!O74</f>
        <v>Clear</v>
      </c>
      <c r="G75" s="11" t="str">
        <f>IFERROR(VLOOKUP(F75,'Lookup Formulas Demo'!$A$5:$B$8,2,0),"Unknown Weather")</f>
        <v>Normal Driving</v>
      </c>
      <c r="H75" s="11" t="str">
        <f>_xlfn.IFNA(INDEX('Lookup Formulas Demo'!$B$5:$B$8,MATCH(F75,'Lookup Formulas Demo'!$A$5:$A$8,0)),"No Match Found")</f>
        <v>Normal Driving</v>
      </c>
    </row>
    <row r="76" spans="1:8" x14ac:dyDescent="0.3">
      <c r="A76" s="9">
        <f>'Raw Data'!A75</f>
        <v>45352.253472222197</v>
      </c>
      <c r="B76" s="11">
        <f>'Raw Data'!M75</f>
        <v>95.370551787544798</v>
      </c>
      <c r="C76" s="11" t="str">
        <f t="shared" si="2"/>
        <v>Congested</v>
      </c>
      <c r="D76" s="11">
        <f>'Raw Data'!P75</f>
        <v>0</v>
      </c>
      <c r="E76" s="11" t="str">
        <f t="shared" si="3"/>
        <v>No Accident</v>
      </c>
      <c r="F76" s="11" t="str">
        <f>'Raw Data'!O75</f>
        <v>Rain</v>
      </c>
      <c r="G76" s="11" t="str">
        <f>IFERROR(VLOOKUP(F76,'Lookup Formulas Demo'!$A$5:$B$8,2,0),"Unknown Weather")</f>
        <v>Reduce Speed, Increase Following Distance</v>
      </c>
      <c r="H76" s="11" t="str">
        <f>_xlfn.IFNA(INDEX('Lookup Formulas Demo'!$B$5:$B$8,MATCH(F76,'Lookup Formulas Demo'!$A$5:$A$8,0)),"No Match Found")</f>
        <v>Reduce Speed, Increase Following Distance</v>
      </c>
    </row>
    <row r="77" spans="1:8" x14ac:dyDescent="0.3">
      <c r="A77" s="9">
        <f>'Raw Data'!A76</f>
        <v>45352.256944444503</v>
      </c>
      <c r="B77" s="11">
        <f>'Raw Data'!M76</f>
        <v>20.996498078658199</v>
      </c>
      <c r="C77" s="11" t="str">
        <f t="shared" si="2"/>
        <v>Free-flow</v>
      </c>
      <c r="D77" s="11">
        <f>'Raw Data'!P76</f>
        <v>0</v>
      </c>
      <c r="E77" s="11" t="str">
        <f t="shared" si="3"/>
        <v>No Accident</v>
      </c>
      <c r="F77" s="11" t="str">
        <f>'Raw Data'!O76</f>
        <v>Clear</v>
      </c>
      <c r="G77" s="11" t="str">
        <f>IFERROR(VLOOKUP(F77,'Lookup Formulas Demo'!$A$5:$B$8,2,0),"Unknown Weather")</f>
        <v>Normal Driving</v>
      </c>
      <c r="H77" s="11" t="str">
        <f>_xlfn.IFNA(INDEX('Lookup Formulas Demo'!$B$5:$B$8,MATCH(F77,'Lookup Formulas Demo'!$A$5:$A$8,0)),"No Match Found")</f>
        <v>Normal Driving</v>
      </c>
    </row>
    <row r="78" spans="1:8" x14ac:dyDescent="0.3">
      <c r="A78" s="9">
        <f>'Raw Data'!A77</f>
        <v>45352.260416666701</v>
      </c>
      <c r="B78" s="11">
        <f>'Raw Data'!M77</f>
        <v>26.052238212547</v>
      </c>
      <c r="C78" s="11" t="str">
        <f t="shared" si="2"/>
        <v>Free-flow</v>
      </c>
      <c r="D78" s="11">
        <f>'Raw Data'!P77</f>
        <v>0</v>
      </c>
      <c r="E78" s="11" t="str">
        <f t="shared" si="3"/>
        <v>No Accident</v>
      </c>
      <c r="F78" s="11" t="str">
        <f>'Raw Data'!O77</f>
        <v>Snow</v>
      </c>
      <c r="G78" s="11" t="str">
        <f>IFERROR(VLOOKUP(F78,'Lookup Formulas Demo'!$A$5:$B$8,2,0),"Unknown Weather")</f>
        <v>Extreme Caution, Consider Delay</v>
      </c>
      <c r="H78" s="11" t="str">
        <f>_xlfn.IFNA(INDEX('Lookup Formulas Demo'!$B$5:$B$8,MATCH(F78,'Lookup Formulas Demo'!$A$5:$A$8,0)),"No Match Found")</f>
        <v>Extreme Caution, Consider Delay</v>
      </c>
    </row>
    <row r="79" spans="1:8" x14ac:dyDescent="0.3">
      <c r="A79" s="9">
        <f>'Raw Data'!A78</f>
        <v>45352.263888888898</v>
      </c>
      <c r="B79" s="11">
        <f>'Raw Data'!M78</f>
        <v>78.312780887234695</v>
      </c>
      <c r="C79" s="11" t="str">
        <f t="shared" si="2"/>
        <v>Moderate</v>
      </c>
      <c r="D79" s="11">
        <f>'Raw Data'!P78</f>
        <v>0</v>
      </c>
      <c r="E79" s="11" t="str">
        <f t="shared" si="3"/>
        <v>No Accident</v>
      </c>
      <c r="F79" s="11" t="str">
        <f>'Raw Data'!O78</f>
        <v>Snow</v>
      </c>
      <c r="G79" s="11" t="str">
        <f>IFERROR(VLOOKUP(F79,'Lookup Formulas Demo'!$A$5:$B$8,2,0),"Unknown Weather")</f>
        <v>Extreme Caution, Consider Delay</v>
      </c>
      <c r="H79" s="11" t="str">
        <f>_xlfn.IFNA(INDEX('Lookup Formulas Demo'!$B$5:$B$8,MATCH(F79,'Lookup Formulas Demo'!$A$5:$A$8,0)),"No Match Found")</f>
        <v>Extreme Caution, Consider Delay</v>
      </c>
    </row>
    <row r="80" spans="1:8" x14ac:dyDescent="0.3">
      <c r="A80" s="9">
        <f>'Raw Data'!A79</f>
        <v>45352.267361111102</v>
      </c>
      <c r="B80" s="11">
        <f>'Raw Data'!M79</f>
        <v>15.460302206921799</v>
      </c>
      <c r="C80" s="11" t="str">
        <f t="shared" si="2"/>
        <v>Free-flow</v>
      </c>
      <c r="D80" s="11">
        <f>'Raw Data'!P79</f>
        <v>0</v>
      </c>
      <c r="E80" s="11" t="str">
        <f t="shared" si="3"/>
        <v>No Accident</v>
      </c>
      <c r="F80" s="11" t="str">
        <f>'Raw Data'!O79</f>
        <v>Snow</v>
      </c>
      <c r="G80" s="11" t="str">
        <f>IFERROR(VLOOKUP(F80,'Lookup Formulas Demo'!$A$5:$B$8,2,0),"Unknown Weather")</f>
        <v>Extreme Caution, Consider Delay</v>
      </c>
      <c r="H80" s="11" t="str">
        <f>_xlfn.IFNA(INDEX('Lookup Formulas Demo'!$B$5:$B$8,MATCH(F80,'Lookup Formulas Demo'!$A$5:$A$8,0)),"No Match Found")</f>
        <v>Extreme Caution, Consider Delay</v>
      </c>
    </row>
    <row r="81" spans="1:8" x14ac:dyDescent="0.3">
      <c r="A81" s="9">
        <f>'Raw Data'!A80</f>
        <v>45352.270833333299</v>
      </c>
      <c r="B81" s="11">
        <f>'Raw Data'!M80</f>
        <v>93.090491544295205</v>
      </c>
      <c r="C81" s="11" t="str">
        <f t="shared" si="2"/>
        <v>Congested</v>
      </c>
      <c r="D81" s="11">
        <f>'Raw Data'!P80</f>
        <v>0</v>
      </c>
      <c r="E81" s="11" t="str">
        <f t="shared" si="3"/>
        <v>No Accident</v>
      </c>
      <c r="F81" s="11" t="str">
        <f>'Raw Data'!O80</f>
        <v>Clear</v>
      </c>
      <c r="G81" s="11" t="str">
        <f>IFERROR(VLOOKUP(F81,'Lookup Formulas Demo'!$A$5:$B$8,2,0),"Unknown Weather")</f>
        <v>Normal Driving</v>
      </c>
      <c r="H81" s="11" t="str">
        <f>_xlfn.IFNA(INDEX('Lookup Formulas Demo'!$B$5:$B$8,MATCH(F81,'Lookup Formulas Demo'!$A$5:$A$8,0)),"No Match Found")</f>
        <v>Normal Driving</v>
      </c>
    </row>
    <row r="82" spans="1:8" x14ac:dyDescent="0.3">
      <c r="A82" s="9">
        <f>'Raw Data'!A81</f>
        <v>45352.274305555598</v>
      </c>
      <c r="B82" s="11">
        <f>'Raw Data'!M81</f>
        <v>97.515092315853096</v>
      </c>
      <c r="C82" s="11" t="str">
        <f t="shared" si="2"/>
        <v>Congested</v>
      </c>
      <c r="D82" s="11">
        <f>'Raw Data'!P81</f>
        <v>0</v>
      </c>
      <c r="E82" s="11" t="str">
        <f t="shared" si="3"/>
        <v>No Accident</v>
      </c>
      <c r="F82" s="11" t="str">
        <f>'Raw Data'!O81</f>
        <v>Snow</v>
      </c>
      <c r="G82" s="11" t="str">
        <f>IFERROR(VLOOKUP(F82,'Lookup Formulas Demo'!$A$5:$B$8,2,0),"Unknown Weather")</f>
        <v>Extreme Caution, Consider Delay</v>
      </c>
      <c r="H82" s="11" t="str">
        <f>_xlfn.IFNA(INDEX('Lookup Formulas Demo'!$B$5:$B$8,MATCH(F82,'Lookup Formulas Demo'!$A$5:$A$8,0)),"No Match Found")</f>
        <v>Extreme Caution, Consider Delay</v>
      </c>
    </row>
    <row r="83" spans="1:8" x14ac:dyDescent="0.3">
      <c r="A83" s="9">
        <f>'Raw Data'!A82</f>
        <v>45352.277777777803</v>
      </c>
      <c r="B83" s="11">
        <f>'Raw Data'!M82</f>
        <v>44.075870496079297</v>
      </c>
      <c r="C83" s="11" t="str">
        <f t="shared" si="2"/>
        <v>Free-flow</v>
      </c>
      <c r="D83" s="11">
        <f>'Raw Data'!P82</f>
        <v>1</v>
      </c>
      <c r="E83" s="11" t="str">
        <f t="shared" si="3"/>
        <v>Accident Reported</v>
      </c>
      <c r="F83" s="11" t="str">
        <f>'Raw Data'!O82</f>
        <v>Clear</v>
      </c>
      <c r="G83" s="11" t="str">
        <f>IFERROR(VLOOKUP(F83,'Lookup Formulas Demo'!$A$5:$B$8,2,0),"Unknown Weather")</f>
        <v>Normal Driving</v>
      </c>
      <c r="H83" s="11" t="str">
        <f>_xlfn.IFNA(INDEX('Lookup Formulas Demo'!$B$5:$B$8,MATCH(F83,'Lookup Formulas Demo'!$A$5:$A$8,0)),"No Match Found")</f>
        <v>Normal Driving</v>
      </c>
    </row>
    <row r="84" spans="1:8" x14ac:dyDescent="0.3">
      <c r="A84" s="9">
        <f>'Raw Data'!A83</f>
        <v>45352.28125</v>
      </c>
      <c r="B84" s="11">
        <f>'Raw Data'!M83</f>
        <v>66.791666101575402</v>
      </c>
      <c r="C84" s="11" t="str">
        <f t="shared" si="2"/>
        <v>Moderate</v>
      </c>
      <c r="D84" s="11">
        <f>'Raw Data'!P83</f>
        <v>0</v>
      </c>
      <c r="E84" s="11" t="str">
        <f t="shared" si="3"/>
        <v>No Accident</v>
      </c>
      <c r="F84" s="11" t="str">
        <f>'Raw Data'!O83</f>
        <v>Snow</v>
      </c>
      <c r="G84" s="11" t="str">
        <f>IFERROR(VLOOKUP(F84,'Lookup Formulas Demo'!$A$5:$B$8,2,0),"Unknown Weather")</f>
        <v>Extreme Caution, Consider Delay</v>
      </c>
      <c r="H84" s="11" t="str">
        <f>_xlfn.IFNA(INDEX('Lookup Formulas Demo'!$B$5:$B$8,MATCH(F84,'Lookup Formulas Demo'!$A$5:$A$8,0)),"No Match Found")</f>
        <v>Extreme Caution, Consider Delay</v>
      </c>
    </row>
    <row r="85" spans="1:8" x14ac:dyDescent="0.3">
      <c r="A85" s="9">
        <f>'Raw Data'!A84</f>
        <v>45352.284722222197</v>
      </c>
      <c r="B85" s="11">
        <f>'Raw Data'!M84</f>
        <v>90.008094236537801</v>
      </c>
      <c r="C85" s="11" t="str">
        <f t="shared" si="2"/>
        <v>Congested</v>
      </c>
      <c r="D85" s="11">
        <f>'Raw Data'!P84</f>
        <v>0</v>
      </c>
      <c r="E85" s="11" t="str">
        <f t="shared" si="3"/>
        <v>No Accident</v>
      </c>
      <c r="F85" s="11" t="str">
        <f>'Raw Data'!O84</f>
        <v>Snow</v>
      </c>
      <c r="G85" s="11" t="str">
        <f>IFERROR(VLOOKUP(F85,'Lookup Formulas Demo'!$A$5:$B$8,2,0),"Unknown Weather")</f>
        <v>Extreme Caution, Consider Delay</v>
      </c>
      <c r="H85" s="11" t="str">
        <f>_xlfn.IFNA(INDEX('Lookup Formulas Demo'!$B$5:$B$8,MATCH(F85,'Lookup Formulas Demo'!$A$5:$A$8,0)),"No Match Found")</f>
        <v>Extreme Caution, Consider Delay</v>
      </c>
    </row>
    <row r="86" spans="1:8" x14ac:dyDescent="0.3">
      <c r="A86" s="9">
        <f>'Raw Data'!A85</f>
        <v>45352.288194444503</v>
      </c>
      <c r="B86" s="11">
        <f>'Raw Data'!M85</f>
        <v>69.419722092144099</v>
      </c>
      <c r="C86" s="11" t="str">
        <f t="shared" si="2"/>
        <v>Moderate</v>
      </c>
      <c r="D86" s="11">
        <f>'Raw Data'!P85</f>
        <v>0</v>
      </c>
      <c r="E86" s="11" t="str">
        <f t="shared" si="3"/>
        <v>No Accident</v>
      </c>
      <c r="F86" s="11" t="str">
        <f>'Raw Data'!O85</f>
        <v>Fog</v>
      </c>
      <c r="G86" s="11" t="str">
        <f>IFERROR(VLOOKUP(F86,'Lookup Formulas Demo'!$A$5:$B$8,2,0),"Unknown Weather")</f>
        <v>Use Fog Lights, Reduce Speed</v>
      </c>
      <c r="H86" s="11" t="str">
        <f>_xlfn.IFNA(INDEX('Lookup Formulas Demo'!$B$5:$B$8,MATCH(F86,'Lookup Formulas Demo'!$A$5:$A$8,0)),"No Match Found")</f>
        <v>Use Fog Lights, Reduce Speed</v>
      </c>
    </row>
    <row r="87" spans="1:8" x14ac:dyDescent="0.3">
      <c r="A87" s="9">
        <f>'Raw Data'!A86</f>
        <v>45352.291666666701</v>
      </c>
      <c r="B87" s="11">
        <f>'Raw Data'!M86</f>
        <v>13.8035039433727</v>
      </c>
      <c r="C87" s="11" t="str">
        <f t="shared" si="2"/>
        <v>Free-flow</v>
      </c>
      <c r="D87" s="11">
        <f>'Raw Data'!P86</f>
        <v>0</v>
      </c>
      <c r="E87" s="11" t="str">
        <f t="shared" si="3"/>
        <v>No Accident</v>
      </c>
      <c r="F87" s="11" t="str">
        <f>'Raw Data'!O86</f>
        <v>Fog</v>
      </c>
      <c r="G87" s="11" t="str">
        <f>IFERROR(VLOOKUP(F87,'Lookup Formulas Demo'!$A$5:$B$8,2,0),"Unknown Weather")</f>
        <v>Use Fog Lights, Reduce Speed</v>
      </c>
      <c r="H87" s="11" t="str">
        <f>_xlfn.IFNA(INDEX('Lookup Formulas Demo'!$B$5:$B$8,MATCH(F87,'Lookup Formulas Demo'!$A$5:$A$8,0)),"No Match Found")</f>
        <v>Use Fog Lights, Reduce Speed</v>
      </c>
    </row>
    <row r="88" spans="1:8" x14ac:dyDescent="0.3">
      <c r="A88" s="9">
        <f>'Raw Data'!A87</f>
        <v>45352.295138888898</v>
      </c>
      <c r="B88" s="11">
        <f>'Raw Data'!M87</f>
        <v>75.0917986349789</v>
      </c>
      <c r="C88" s="11" t="str">
        <f t="shared" si="2"/>
        <v>Moderate</v>
      </c>
      <c r="D88" s="11">
        <f>'Raw Data'!P87</f>
        <v>0</v>
      </c>
      <c r="E88" s="11" t="str">
        <f t="shared" si="3"/>
        <v>No Accident</v>
      </c>
      <c r="F88" s="11" t="str">
        <f>'Raw Data'!O87</f>
        <v>Snow</v>
      </c>
      <c r="G88" s="11" t="str">
        <f>IFERROR(VLOOKUP(F88,'Lookup Formulas Demo'!$A$5:$B$8,2,0),"Unknown Weather")</f>
        <v>Extreme Caution, Consider Delay</v>
      </c>
      <c r="H88" s="11" t="str">
        <f>_xlfn.IFNA(INDEX('Lookup Formulas Demo'!$B$5:$B$8,MATCH(F88,'Lookup Formulas Demo'!$A$5:$A$8,0)),"No Match Found")</f>
        <v>Extreme Caution, Consider Delay</v>
      </c>
    </row>
    <row r="89" spans="1:8" x14ac:dyDescent="0.3">
      <c r="A89" s="9">
        <f>'Raw Data'!A88</f>
        <v>45352.298611111102</v>
      </c>
      <c r="B89" s="11">
        <f>'Raw Data'!M88</f>
        <v>92.087952757549402</v>
      </c>
      <c r="C89" s="11" t="str">
        <f t="shared" si="2"/>
        <v>Congested</v>
      </c>
      <c r="D89" s="11">
        <f>'Raw Data'!P88</f>
        <v>0</v>
      </c>
      <c r="E89" s="11" t="str">
        <f t="shared" si="3"/>
        <v>No Accident</v>
      </c>
      <c r="F89" s="11" t="str">
        <f>'Raw Data'!O88</f>
        <v>Rain</v>
      </c>
      <c r="G89" s="11" t="str">
        <f>IFERROR(VLOOKUP(F89,'Lookup Formulas Demo'!$A$5:$B$8,2,0),"Unknown Weather")</f>
        <v>Reduce Speed, Increase Following Distance</v>
      </c>
      <c r="H89" s="11" t="str">
        <f>_xlfn.IFNA(INDEX('Lookup Formulas Demo'!$B$5:$B$8,MATCH(F89,'Lookup Formulas Demo'!$A$5:$A$8,0)),"No Match Found")</f>
        <v>Reduce Speed, Increase Following Distance</v>
      </c>
    </row>
    <row r="90" spans="1:8" x14ac:dyDescent="0.3">
      <c r="A90" s="9">
        <f>'Raw Data'!A89</f>
        <v>45352.302083333299</v>
      </c>
      <c r="B90" s="11">
        <f>'Raw Data'!M89</f>
        <v>46.184200746738</v>
      </c>
      <c r="C90" s="11" t="str">
        <f t="shared" si="2"/>
        <v>Free-flow</v>
      </c>
      <c r="D90" s="11">
        <f>'Raw Data'!P89</f>
        <v>0</v>
      </c>
      <c r="E90" s="11" t="str">
        <f t="shared" si="3"/>
        <v>No Accident</v>
      </c>
      <c r="F90" s="11" t="str">
        <f>'Raw Data'!O89</f>
        <v>Snow</v>
      </c>
      <c r="G90" s="11" t="str">
        <f>IFERROR(VLOOKUP(F90,'Lookup Formulas Demo'!$A$5:$B$8,2,0),"Unknown Weather")</f>
        <v>Extreme Caution, Consider Delay</v>
      </c>
      <c r="H90" s="11" t="str">
        <f>_xlfn.IFNA(INDEX('Lookup Formulas Demo'!$B$5:$B$8,MATCH(F90,'Lookup Formulas Demo'!$A$5:$A$8,0)),"No Match Found")</f>
        <v>Extreme Caution, Consider Delay</v>
      </c>
    </row>
    <row r="91" spans="1:8" x14ac:dyDescent="0.3">
      <c r="A91" s="9">
        <f>'Raw Data'!A90</f>
        <v>45352.305555555598</v>
      </c>
      <c r="B91" s="11">
        <f>'Raw Data'!M90</f>
        <v>51.086794345997497</v>
      </c>
      <c r="C91" s="11" t="str">
        <f t="shared" si="2"/>
        <v>Moderate</v>
      </c>
      <c r="D91" s="11">
        <f>'Raw Data'!P90</f>
        <v>1</v>
      </c>
      <c r="E91" s="11" t="str">
        <f t="shared" si="3"/>
        <v>Accident Reported</v>
      </c>
      <c r="F91" s="11" t="str">
        <f>'Raw Data'!O90</f>
        <v>Rain</v>
      </c>
      <c r="G91" s="11" t="str">
        <f>IFERROR(VLOOKUP(F91,'Lookup Formulas Demo'!$A$5:$B$8,2,0),"Unknown Weather")</f>
        <v>Reduce Speed, Increase Following Distance</v>
      </c>
      <c r="H91" s="11" t="str">
        <f>_xlfn.IFNA(INDEX('Lookup Formulas Demo'!$B$5:$B$8,MATCH(F91,'Lookup Formulas Demo'!$A$5:$A$8,0)),"No Match Found")</f>
        <v>Reduce Speed, Increase Following Distance</v>
      </c>
    </row>
    <row r="92" spans="1:8" x14ac:dyDescent="0.3">
      <c r="A92" s="9">
        <f>'Raw Data'!A91</f>
        <v>45352.309027777803</v>
      </c>
      <c r="B92" s="11">
        <f>'Raw Data'!M91</f>
        <v>36.3325314386624</v>
      </c>
      <c r="C92" s="11" t="str">
        <f t="shared" si="2"/>
        <v>Free-flow</v>
      </c>
      <c r="D92" s="11">
        <f>'Raw Data'!P91</f>
        <v>0</v>
      </c>
      <c r="E92" s="11" t="str">
        <f t="shared" si="3"/>
        <v>No Accident</v>
      </c>
      <c r="F92" s="11" t="str">
        <f>'Raw Data'!O91</f>
        <v>Clear</v>
      </c>
      <c r="G92" s="11" t="str">
        <f>IFERROR(VLOOKUP(F92,'Lookup Formulas Demo'!$A$5:$B$8,2,0),"Unknown Weather")</f>
        <v>Normal Driving</v>
      </c>
      <c r="H92" s="11" t="str">
        <f>_xlfn.IFNA(INDEX('Lookup Formulas Demo'!$B$5:$B$8,MATCH(F92,'Lookup Formulas Demo'!$A$5:$A$8,0)),"No Match Found")</f>
        <v>Normal Driving</v>
      </c>
    </row>
    <row r="93" spans="1:8" x14ac:dyDescent="0.3">
      <c r="A93" s="9">
        <f>'Raw Data'!A92</f>
        <v>45352.3125</v>
      </c>
      <c r="B93" s="11">
        <f>'Raw Data'!M92</f>
        <v>20.999440896506002</v>
      </c>
      <c r="C93" s="11" t="str">
        <f t="shared" si="2"/>
        <v>Free-flow</v>
      </c>
      <c r="D93" s="11">
        <f>'Raw Data'!P92</f>
        <v>1</v>
      </c>
      <c r="E93" s="11" t="str">
        <f t="shared" si="3"/>
        <v>Accident Reported</v>
      </c>
      <c r="F93" s="11" t="str">
        <f>'Raw Data'!O92</f>
        <v>Snow</v>
      </c>
      <c r="G93" s="11" t="str">
        <f>IFERROR(VLOOKUP(F93,'Lookup Formulas Demo'!$A$5:$B$8,2,0),"Unknown Weather")</f>
        <v>Extreme Caution, Consider Delay</v>
      </c>
      <c r="H93" s="11" t="str">
        <f>_xlfn.IFNA(INDEX('Lookup Formulas Demo'!$B$5:$B$8,MATCH(F93,'Lookup Formulas Demo'!$A$5:$A$8,0)),"No Match Found")</f>
        <v>Extreme Caution, Consider Delay</v>
      </c>
    </row>
    <row r="94" spans="1:8" x14ac:dyDescent="0.3">
      <c r="A94" s="9">
        <f>'Raw Data'!A93</f>
        <v>45352.315972222197</v>
      </c>
      <c r="B94" s="11">
        <f>'Raw Data'!M93</f>
        <v>11.6046771048058</v>
      </c>
      <c r="C94" s="11" t="str">
        <f t="shared" si="2"/>
        <v>Free-flow</v>
      </c>
      <c r="D94" s="11">
        <f>'Raw Data'!P93</f>
        <v>0</v>
      </c>
      <c r="E94" s="11" t="str">
        <f t="shared" si="3"/>
        <v>No Accident</v>
      </c>
      <c r="F94" s="11" t="str">
        <f>'Raw Data'!O93</f>
        <v>Fog</v>
      </c>
      <c r="G94" s="11" t="str">
        <f>IFERROR(VLOOKUP(F94,'Lookup Formulas Demo'!$A$5:$B$8,2,0),"Unknown Weather")</f>
        <v>Use Fog Lights, Reduce Speed</v>
      </c>
      <c r="H94" s="11" t="str">
        <f>_xlfn.IFNA(INDEX('Lookup Formulas Demo'!$B$5:$B$8,MATCH(F94,'Lookup Formulas Demo'!$A$5:$A$8,0)),"No Match Found")</f>
        <v>Use Fog Lights, Reduce Speed</v>
      </c>
    </row>
    <row r="95" spans="1:8" x14ac:dyDescent="0.3">
      <c r="A95" s="9">
        <f>'Raw Data'!A94</f>
        <v>45352.319444444503</v>
      </c>
      <c r="B95" s="11">
        <f>'Raw Data'!M94</f>
        <v>23.062278645442099</v>
      </c>
      <c r="C95" s="11" t="str">
        <f t="shared" si="2"/>
        <v>Free-flow</v>
      </c>
      <c r="D95" s="11">
        <f>'Raw Data'!P94</f>
        <v>0</v>
      </c>
      <c r="E95" s="11" t="str">
        <f t="shared" si="3"/>
        <v>No Accident</v>
      </c>
      <c r="F95" s="11" t="str">
        <f>'Raw Data'!O94</f>
        <v>Snow</v>
      </c>
      <c r="G95" s="11" t="str">
        <f>IFERROR(VLOOKUP(F95,'Lookup Formulas Demo'!$A$5:$B$8,2,0),"Unknown Weather")</f>
        <v>Extreme Caution, Consider Delay</v>
      </c>
      <c r="H95" s="11" t="str">
        <f>_xlfn.IFNA(INDEX('Lookup Formulas Demo'!$B$5:$B$8,MATCH(F95,'Lookup Formulas Demo'!$A$5:$A$8,0)),"No Match Found")</f>
        <v>Extreme Caution, Consider Delay</v>
      </c>
    </row>
    <row r="96" spans="1:8" x14ac:dyDescent="0.3">
      <c r="A96" s="9">
        <f>'Raw Data'!A95</f>
        <v>45352.322916666701</v>
      </c>
      <c r="B96" s="11">
        <f>'Raw Data'!M95</f>
        <v>36.478111097708002</v>
      </c>
      <c r="C96" s="11" t="str">
        <f t="shared" si="2"/>
        <v>Free-flow</v>
      </c>
      <c r="D96" s="11">
        <f>'Raw Data'!P95</f>
        <v>0</v>
      </c>
      <c r="E96" s="11" t="str">
        <f t="shared" si="3"/>
        <v>No Accident</v>
      </c>
      <c r="F96" s="11" t="str">
        <f>'Raw Data'!O95</f>
        <v>Rain</v>
      </c>
      <c r="G96" s="11" t="str">
        <f>IFERROR(VLOOKUP(F96,'Lookup Formulas Demo'!$A$5:$B$8,2,0),"Unknown Weather")</f>
        <v>Reduce Speed, Increase Following Distance</v>
      </c>
      <c r="H96" s="11" t="str">
        <f>_xlfn.IFNA(INDEX('Lookup Formulas Demo'!$B$5:$B$8,MATCH(F96,'Lookup Formulas Demo'!$A$5:$A$8,0)),"No Match Found")</f>
        <v>Reduce Speed, Increase Following Distance</v>
      </c>
    </row>
    <row r="97" spans="1:8" x14ac:dyDescent="0.3">
      <c r="A97" s="9">
        <f>'Raw Data'!A96</f>
        <v>45352.326388888898</v>
      </c>
      <c r="B97" s="11">
        <f>'Raw Data'!M96</f>
        <v>71.213281231712699</v>
      </c>
      <c r="C97" s="11" t="str">
        <f t="shared" si="2"/>
        <v>Moderate</v>
      </c>
      <c r="D97" s="11">
        <f>'Raw Data'!P96</f>
        <v>1</v>
      </c>
      <c r="E97" s="11" t="str">
        <f t="shared" si="3"/>
        <v>Accident Reported</v>
      </c>
      <c r="F97" s="11" t="str">
        <f>'Raw Data'!O96</f>
        <v>Rain</v>
      </c>
      <c r="G97" s="11" t="str">
        <f>IFERROR(VLOOKUP(F97,'Lookup Formulas Demo'!$A$5:$B$8,2,0),"Unknown Weather")</f>
        <v>Reduce Speed, Increase Following Distance</v>
      </c>
      <c r="H97" s="11" t="str">
        <f>_xlfn.IFNA(INDEX('Lookup Formulas Demo'!$B$5:$B$8,MATCH(F97,'Lookup Formulas Demo'!$A$5:$A$8,0)),"No Match Found")</f>
        <v>Reduce Speed, Increase Following Distance</v>
      </c>
    </row>
    <row r="98" spans="1:8" x14ac:dyDescent="0.3">
      <c r="A98" s="9">
        <f>'Raw Data'!A97</f>
        <v>45352.329861111102</v>
      </c>
      <c r="B98" s="11">
        <f>'Raw Data'!M97</f>
        <v>83.0851443754173</v>
      </c>
      <c r="C98" s="11" t="str">
        <f t="shared" si="2"/>
        <v>Congested</v>
      </c>
      <c r="D98" s="11">
        <f>'Raw Data'!P97</f>
        <v>0</v>
      </c>
      <c r="E98" s="11" t="str">
        <f t="shared" si="3"/>
        <v>No Accident</v>
      </c>
      <c r="F98" s="11" t="str">
        <f>'Raw Data'!O97</f>
        <v>Snow</v>
      </c>
      <c r="G98" s="11" t="str">
        <f>IFERROR(VLOOKUP(F98,'Lookup Formulas Demo'!$A$5:$B$8,2,0),"Unknown Weather")</f>
        <v>Extreme Caution, Consider Delay</v>
      </c>
      <c r="H98" s="11" t="str">
        <f>_xlfn.IFNA(INDEX('Lookup Formulas Demo'!$B$5:$B$8,MATCH(F98,'Lookup Formulas Demo'!$A$5:$A$8,0)),"No Match Found")</f>
        <v>Extreme Caution, Consider Delay</v>
      </c>
    </row>
    <row r="99" spans="1:8" x14ac:dyDescent="0.3">
      <c r="A99" s="9">
        <f>'Raw Data'!A98</f>
        <v>45352.333333333299</v>
      </c>
      <c r="B99" s="11">
        <f>'Raw Data'!M98</f>
        <v>22.795183589402502</v>
      </c>
      <c r="C99" s="11" t="str">
        <f t="shared" si="2"/>
        <v>Free-flow</v>
      </c>
      <c r="D99" s="11">
        <f>'Raw Data'!P98</f>
        <v>0</v>
      </c>
      <c r="E99" s="11" t="str">
        <f t="shared" si="3"/>
        <v>No Accident</v>
      </c>
      <c r="F99" s="11" t="str">
        <f>'Raw Data'!O98</f>
        <v>Fog</v>
      </c>
      <c r="G99" s="11" t="str">
        <f>IFERROR(VLOOKUP(F99,'Lookup Formulas Demo'!$A$5:$B$8,2,0),"Unknown Weather")</f>
        <v>Use Fog Lights, Reduce Speed</v>
      </c>
      <c r="H99" s="11" t="str">
        <f>_xlfn.IFNA(INDEX('Lookup Formulas Demo'!$B$5:$B$8,MATCH(F99,'Lookup Formulas Demo'!$A$5:$A$8,0)),"No Match Found")</f>
        <v>Use Fog Lights, Reduce Speed</v>
      </c>
    </row>
    <row r="100" spans="1:8" x14ac:dyDescent="0.3">
      <c r="A100" s="9">
        <f>'Raw Data'!A99</f>
        <v>45352.336805555598</v>
      </c>
      <c r="B100" s="11">
        <f>'Raw Data'!M99</f>
        <v>56.7338314488847</v>
      </c>
      <c r="C100" s="11" t="str">
        <f t="shared" si="2"/>
        <v>Moderate</v>
      </c>
      <c r="D100" s="11">
        <f>'Raw Data'!P99</f>
        <v>0</v>
      </c>
      <c r="E100" s="11" t="str">
        <f t="shared" si="3"/>
        <v>No Accident</v>
      </c>
      <c r="F100" s="11" t="str">
        <f>'Raw Data'!O99</f>
        <v>Snow</v>
      </c>
      <c r="G100" s="11" t="str">
        <f>IFERROR(VLOOKUP(F100,'Lookup Formulas Demo'!$A$5:$B$8,2,0),"Unknown Weather")</f>
        <v>Extreme Caution, Consider Delay</v>
      </c>
      <c r="H100" s="11" t="str">
        <f>_xlfn.IFNA(INDEX('Lookup Formulas Demo'!$B$5:$B$8,MATCH(F100,'Lookup Formulas Demo'!$A$5:$A$8,0)),"No Match Found")</f>
        <v>Extreme Caution, Consider Delay</v>
      </c>
    </row>
    <row r="101" spans="1:8" x14ac:dyDescent="0.3">
      <c r="A101" s="9">
        <f>'Raw Data'!A100</f>
        <v>45352.340277777803</v>
      </c>
      <c r="B101" s="11">
        <f>'Raw Data'!M100</f>
        <v>78.791403053523098</v>
      </c>
      <c r="C101" s="11" t="str">
        <f t="shared" si="2"/>
        <v>Moderate</v>
      </c>
      <c r="D101" s="11">
        <f>'Raw Data'!P100</f>
        <v>0</v>
      </c>
      <c r="E101" s="11" t="str">
        <f t="shared" si="3"/>
        <v>No Accident</v>
      </c>
      <c r="F101" s="11" t="str">
        <f>'Raw Data'!O100</f>
        <v>Snow</v>
      </c>
      <c r="G101" s="11" t="str">
        <f>IFERROR(VLOOKUP(F101,'Lookup Formulas Demo'!$A$5:$B$8,2,0),"Unknown Weather")</f>
        <v>Extreme Caution, Consider Delay</v>
      </c>
      <c r="H101" s="11" t="str">
        <f>_xlfn.IFNA(INDEX('Lookup Formulas Demo'!$B$5:$B$8,MATCH(F101,'Lookup Formulas Demo'!$A$5:$A$8,0)),"No Match Found")</f>
        <v>Extreme Caution, Consider Delay</v>
      </c>
    </row>
    <row r="102" spans="1:8" x14ac:dyDescent="0.3">
      <c r="A102" s="9">
        <f>'Raw Data'!A101</f>
        <v>45352.34375</v>
      </c>
      <c r="B102" s="11">
        <f>'Raw Data'!M101</f>
        <v>94.701841036476495</v>
      </c>
      <c r="C102" s="11" t="str">
        <f t="shared" si="2"/>
        <v>Congested</v>
      </c>
      <c r="D102" s="11">
        <f>'Raw Data'!P101</f>
        <v>0</v>
      </c>
      <c r="E102" s="11" t="str">
        <f t="shared" si="3"/>
        <v>No Accident</v>
      </c>
      <c r="F102" s="11" t="str">
        <f>'Raw Data'!O101</f>
        <v>Snow</v>
      </c>
      <c r="G102" s="11" t="str">
        <f>IFERROR(VLOOKUP(F102,'Lookup Formulas Demo'!$A$5:$B$8,2,0),"Unknown Weather")</f>
        <v>Extreme Caution, Consider Delay</v>
      </c>
      <c r="H102" s="11" t="str">
        <f>_xlfn.IFNA(INDEX('Lookup Formulas Demo'!$B$5:$B$8,MATCH(F102,'Lookup Formulas Demo'!$A$5:$A$8,0)),"No Match Found")</f>
        <v>Extreme Caution, Consider Delay</v>
      </c>
    </row>
    <row r="103" spans="1:8" x14ac:dyDescent="0.3">
      <c r="A103" s="9">
        <f>'Raw Data'!A102</f>
        <v>45352.347222222197</v>
      </c>
      <c r="B103" s="11">
        <f>'Raw Data'!M102</f>
        <v>16.440377958875899</v>
      </c>
      <c r="C103" s="11" t="str">
        <f t="shared" si="2"/>
        <v>Free-flow</v>
      </c>
      <c r="D103" s="11">
        <f>'Raw Data'!P102</f>
        <v>0</v>
      </c>
      <c r="E103" s="11" t="str">
        <f t="shared" si="3"/>
        <v>No Accident</v>
      </c>
      <c r="F103" s="11" t="str">
        <f>'Raw Data'!O102</f>
        <v>Rain</v>
      </c>
      <c r="G103" s="11" t="str">
        <f>IFERROR(VLOOKUP(F103,'Lookup Formulas Demo'!$A$5:$B$8,2,0),"Unknown Weather")</f>
        <v>Reduce Speed, Increase Following Distance</v>
      </c>
      <c r="H103" s="11" t="str">
        <f>_xlfn.IFNA(INDEX('Lookup Formulas Demo'!$B$5:$B$8,MATCH(F103,'Lookup Formulas Demo'!$A$5:$A$8,0)),"No Match Found")</f>
        <v>Reduce Speed, Increase Following Distance</v>
      </c>
    </row>
    <row r="104" spans="1:8" x14ac:dyDescent="0.3">
      <c r="A104" s="9">
        <f>'Raw Data'!A103</f>
        <v>45352.350694444503</v>
      </c>
      <c r="B104" s="11">
        <f>'Raw Data'!M103</f>
        <v>91.567898536875802</v>
      </c>
      <c r="C104" s="11" t="str">
        <f t="shared" si="2"/>
        <v>Congested</v>
      </c>
      <c r="D104" s="11">
        <f>'Raw Data'!P103</f>
        <v>0</v>
      </c>
      <c r="E104" s="11" t="str">
        <f t="shared" si="3"/>
        <v>No Accident</v>
      </c>
      <c r="F104" s="11" t="str">
        <f>'Raw Data'!O103</f>
        <v>Rain</v>
      </c>
      <c r="G104" s="11" t="str">
        <f>IFERROR(VLOOKUP(F104,'Lookup Formulas Demo'!$A$5:$B$8,2,0),"Unknown Weather")</f>
        <v>Reduce Speed, Increase Following Distance</v>
      </c>
      <c r="H104" s="11" t="str">
        <f>_xlfn.IFNA(INDEX('Lookup Formulas Demo'!$B$5:$B$8,MATCH(F104,'Lookup Formulas Demo'!$A$5:$A$8,0)),"No Match Found")</f>
        <v>Reduce Speed, Increase Following Distance</v>
      </c>
    </row>
    <row r="105" spans="1:8" x14ac:dyDescent="0.3">
      <c r="A105" s="9">
        <f>'Raw Data'!A104</f>
        <v>45352.354166666701</v>
      </c>
      <c r="B105" s="11">
        <f>'Raw Data'!M104</f>
        <v>36.354926809744804</v>
      </c>
      <c r="C105" s="11" t="str">
        <f t="shared" si="2"/>
        <v>Free-flow</v>
      </c>
      <c r="D105" s="11">
        <f>'Raw Data'!P104</f>
        <v>0</v>
      </c>
      <c r="E105" s="11" t="str">
        <f t="shared" si="3"/>
        <v>No Accident</v>
      </c>
      <c r="F105" s="11" t="str">
        <f>'Raw Data'!O104</f>
        <v>Fog</v>
      </c>
      <c r="G105" s="11" t="str">
        <f>IFERROR(VLOOKUP(F105,'Lookup Formulas Demo'!$A$5:$B$8,2,0),"Unknown Weather")</f>
        <v>Use Fog Lights, Reduce Speed</v>
      </c>
      <c r="H105" s="11" t="str">
        <f>_xlfn.IFNA(INDEX('Lookup Formulas Demo'!$B$5:$B$8,MATCH(F105,'Lookup Formulas Demo'!$A$5:$A$8,0)),"No Match Found")</f>
        <v>Use Fog Lights, Reduce Speed</v>
      </c>
    </row>
    <row r="106" spans="1:8" x14ac:dyDescent="0.3">
      <c r="A106" s="9">
        <f>'Raw Data'!A105</f>
        <v>45352.357638888898</v>
      </c>
      <c r="B106" s="11">
        <f>'Raw Data'!M105</f>
        <v>71.8824257619451</v>
      </c>
      <c r="C106" s="11" t="str">
        <f t="shared" si="2"/>
        <v>Moderate</v>
      </c>
      <c r="D106" s="11">
        <f>'Raw Data'!P105</f>
        <v>0</v>
      </c>
      <c r="E106" s="11" t="str">
        <f t="shared" si="3"/>
        <v>No Accident</v>
      </c>
      <c r="F106" s="11" t="str">
        <f>'Raw Data'!O105</f>
        <v>Snow</v>
      </c>
      <c r="G106" s="11" t="str">
        <f>IFERROR(VLOOKUP(F106,'Lookup Formulas Demo'!$A$5:$B$8,2,0),"Unknown Weather")</f>
        <v>Extreme Caution, Consider Delay</v>
      </c>
      <c r="H106" s="11" t="str">
        <f>_xlfn.IFNA(INDEX('Lookup Formulas Demo'!$B$5:$B$8,MATCH(F106,'Lookup Formulas Demo'!$A$5:$A$8,0)),"No Match Found")</f>
        <v>Extreme Caution, Consider Delay</v>
      </c>
    </row>
    <row r="107" spans="1:8" x14ac:dyDescent="0.3">
      <c r="A107" s="9">
        <f>'Raw Data'!A106</f>
        <v>45352.361111111102</v>
      </c>
      <c r="B107" s="11">
        <f>'Raw Data'!M106</f>
        <v>78.619736999486307</v>
      </c>
      <c r="C107" s="11" t="str">
        <f t="shared" si="2"/>
        <v>Moderate</v>
      </c>
      <c r="D107" s="11">
        <f>'Raw Data'!P106</f>
        <v>0</v>
      </c>
      <c r="E107" s="11" t="str">
        <f t="shared" si="3"/>
        <v>No Accident</v>
      </c>
      <c r="F107" s="11" t="str">
        <f>'Raw Data'!O106</f>
        <v>Snow</v>
      </c>
      <c r="G107" s="11" t="str">
        <f>IFERROR(VLOOKUP(F107,'Lookup Formulas Demo'!$A$5:$B$8,2,0),"Unknown Weather")</f>
        <v>Extreme Caution, Consider Delay</v>
      </c>
      <c r="H107" s="11" t="str">
        <f>_xlfn.IFNA(INDEX('Lookup Formulas Demo'!$B$5:$B$8,MATCH(F107,'Lookup Formulas Demo'!$A$5:$A$8,0)),"No Match Found")</f>
        <v>Extreme Caution, Consider Delay</v>
      </c>
    </row>
    <row r="108" spans="1:8" x14ac:dyDescent="0.3">
      <c r="A108" s="9">
        <f>'Raw Data'!A107</f>
        <v>45352.364583333299</v>
      </c>
      <c r="B108" s="11">
        <f>'Raw Data'!M107</f>
        <v>90.512353217510906</v>
      </c>
      <c r="C108" s="11" t="str">
        <f t="shared" si="2"/>
        <v>Congested</v>
      </c>
      <c r="D108" s="11">
        <f>'Raw Data'!P107</f>
        <v>0</v>
      </c>
      <c r="E108" s="11" t="str">
        <f t="shared" si="3"/>
        <v>No Accident</v>
      </c>
      <c r="F108" s="11" t="str">
        <f>'Raw Data'!O107</f>
        <v>Clear</v>
      </c>
      <c r="G108" s="11" t="str">
        <f>IFERROR(VLOOKUP(F108,'Lookup Formulas Demo'!$A$5:$B$8,2,0),"Unknown Weather")</f>
        <v>Normal Driving</v>
      </c>
      <c r="H108" s="11" t="str">
        <f>_xlfn.IFNA(INDEX('Lookup Formulas Demo'!$B$5:$B$8,MATCH(F108,'Lookup Formulas Demo'!$A$5:$A$8,0)),"No Match Found")</f>
        <v>Normal Driving</v>
      </c>
    </row>
    <row r="109" spans="1:8" x14ac:dyDescent="0.3">
      <c r="A109" s="9">
        <f>'Raw Data'!A108</f>
        <v>45352.368055555598</v>
      </c>
      <c r="B109" s="11">
        <f>'Raw Data'!M108</f>
        <v>49.869421027385798</v>
      </c>
      <c r="C109" s="11" t="str">
        <f t="shared" si="2"/>
        <v>Free-flow</v>
      </c>
      <c r="D109" s="11">
        <f>'Raw Data'!P108</f>
        <v>0</v>
      </c>
      <c r="E109" s="11" t="str">
        <f t="shared" si="3"/>
        <v>No Accident</v>
      </c>
      <c r="F109" s="11" t="str">
        <f>'Raw Data'!O108</f>
        <v>Snow</v>
      </c>
      <c r="G109" s="11" t="str">
        <f>IFERROR(VLOOKUP(F109,'Lookup Formulas Demo'!$A$5:$B$8,2,0),"Unknown Weather")</f>
        <v>Extreme Caution, Consider Delay</v>
      </c>
      <c r="H109" s="11" t="str">
        <f>_xlfn.IFNA(INDEX('Lookup Formulas Demo'!$B$5:$B$8,MATCH(F109,'Lookup Formulas Demo'!$A$5:$A$8,0)),"No Match Found")</f>
        <v>Extreme Caution, Consider Delay</v>
      </c>
    </row>
    <row r="110" spans="1:8" x14ac:dyDescent="0.3">
      <c r="A110" s="9">
        <f>'Raw Data'!A109</f>
        <v>45352.371527777803</v>
      </c>
      <c r="B110" s="11">
        <f>'Raw Data'!M109</f>
        <v>75.243807590189405</v>
      </c>
      <c r="C110" s="11" t="str">
        <f t="shared" si="2"/>
        <v>Moderate</v>
      </c>
      <c r="D110" s="11">
        <f>'Raw Data'!P109</f>
        <v>1</v>
      </c>
      <c r="E110" s="11" t="str">
        <f t="shared" si="3"/>
        <v>Accident Reported</v>
      </c>
      <c r="F110" s="11" t="str">
        <f>'Raw Data'!O109</f>
        <v>Fog</v>
      </c>
      <c r="G110" s="11" t="str">
        <f>IFERROR(VLOOKUP(F110,'Lookup Formulas Demo'!$A$5:$B$8,2,0),"Unknown Weather")</f>
        <v>Use Fog Lights, Reduce Speed</v>
      </c>
      <c r="H110" s="11" t="str">
        <f>_xlfn.IFNA(INDEX('Lookup Formulas Demo'!$B$5:$B$8,MATCH(F110,'Lookup Formulas Demo'!$A$5:$A$8,0)),"No Match Found")</f>
        <v>Use Fog Lights, Reduce Speed</v>
      </c>
    </row>
    <row r="111" spans="1:8" x14ac:dyDescent="0.3">
      <c r="A111" s="9">
        <f>'Raw Data'!A110</f>
        <v>45352.375</v>
      </c>
      <c r="B111" s="11">
        <f>'Raw Data'!M110</f>
        <v>80.958684646457499</v>
      </c>
      <c r="C111" s="11" t="str">
        <f t="shared" si="2"/>
        <v>Congested</v>
      </c>
      <c r="D111" s="11">
        <f>'Raw Data'!P110</f>
        <v>0</v>
      </c>
      <c r="E111" s="11" t="str">
        <f t="shared" si="3"/>
        <v>No Accident</v>
      </c>
      <c r="F111" s="11" t="str">
        <f>'Raw Data'!O110</f>
        <v>Fog</v>
      </c>
      <c r="G111" s="11" t="str">
        <f>IFERROR(VLOOKUP(F111,'Lookup Formulas Demo'!$A$5:$B$8,2,0),"Unknown Weather")</f>
        <v>Use Fog Lights, Reduce Speed</v>
      </c>
      <c r="H111" s="11" t="str">
        <f>_xlfn.IFNA(INDEX('Lookup Formulas Demo'!$B$5:$B$8,MATCH(F111,'Lookup Formulas Demo'!$A$5:$A$8,0)),"No Match Found")</f>
        <v>Use Fog Lights, Reduce Speed</v>
      </c>
    </row>
    <row r="112" spans="1:8" x14ac:dyDescent="0.3">
      <c r="A112" s="9">
        <f>'Raw Data'!A111</f>
        <v>45352.378472222197</v>
      </c>
      <c r="B112" s="11">
        <f>'Raw Data'!M111</f>
        <v>71.254139620727699</v>
      </c>
      <c r="C112" s="11" t="str">
        <f t="shared" si="2"/>
        <v>Moderate</v>
      </c>
      <c r="D112" s="11">
        <f>'Raw Data'!P111</f>
        <v>0</v>
      </c>
      <c r="E112" s="11" t="str">
        <f t="shared" si="3"/>
        <v>No Accident</v>
      </c>
      <c r="F112" s="11" t="str">
        <f>'Raw Data'!O111</f>
        <v>Rain</v>
      </c>
      <c r="G112" s="11" t="str">
        <f>IFERROR(VLOOKUP(F112,'Lookup Formulas Demo'!$A$5:$B$8,2,0),"Unknown Weather")</f>
        <v>Reduce Speed, Increase Following Distance</v>
      </c>
      <c r="H112" s="11" t="str">
        <f>_xlfn.IFNA(INDEX('Lookup Formulas Demo'!$B$5:$B$8,MATCH(F112,'Lookup Formulas Demo'!$A$5:$A$8,0)),"No Match Found")</f>
        <v>Reduce Speed, Increase Following Distance</v>
      </c>
    </row>
    <row r="113" spans="1:8" x14ac:dyDescent="0.3">
      <c r="A113" s="9">
        <f>'Raw Data'!A112</f>
        <v>45352.381944444503</v>
      </c>
      <c r="B113" s="11">
        <f>'Raw Data'!M112</f>
        <v>35.229872075690203</v>
      </c>
      <c r="C113" s="11" t="str">
        <f t="shared" si="2"/>
        <v>Free-flow</v>
      </c>
      <c r="D113" s="11">
        <f>'Raw Data'!P112</f>
        <v>0</v>
      </c>
      <c r="E113" s="11" t="str">
        <f t="shared" si="3"/>
        <v>No Accident</v>
      </c>
      <c r="F113" s="11" t="str">
        <f>'Raw Data'!O112</f>
        <v>Rain</v>
      </c>
      <c r="G113" s="11" t="str">
        <f>IFERROR(VLOOKUP(F113,'Lookup Formulas Demo'!$A$5:$B$8,2,0),"Unknown Weather")</f>
        <v>Reduce Speed, Increase Following Distance</v>
      </c>
      <c r="H113" s="11" t="str">
        <f>_xlfn.IFNA(INDEX('Lookup Formulas Demo'!$B$5:$B$8,MATCH(F113,'Lookup Formulas Demo'!$A$5:$A$8,0)),"No Match Found")</f>
        <v>Reduce Speed, Increase Following Distance</v>
      </c>
    </row>
    <row r="114" spans="1:8" x14ac:dyDescent="0.3">
      <c r="A114" s="9">
        <f>'Raw Data'!A113</f>
        <v>45352.385416666701</v>
      </c>
      <c r="B114" s="11">
        <f>'Raw Data'!M113</f>
        <v>44.742054895983998</v>
      </c>
      <c r="C114" s="11" t="str">
        <f t="shared" si="2"/>
        <v>Free-flow</v>
      </c>
      <c r="D114" s="11">
        <f>'Raw Data'!P113</f>
        <v>0</v>
      </c>
      <c r="E114" s="11" t="str">
        <f t="shared" si="3"/>
        <v>No Accident</v>
      </c>
      <c r="F114" s="11" t="str">
        <f>'Raw Data'!O113</f>
        <v>Fog</v>
      </c>
      <c r="G114" s="11" t="str">
        <f>IFERROR(VLOOKUP(F114,'Lookup Formulas Demo'!$A$5:$B$8,2,0),"Unknown Weather")</f>
        <v>Use Fog Lights, Reduce Speed</v>
      </c>
      <c r="H114" s="11" t="str">
        <f>_xlfn.IFNA(INDEX('Lookup Formulas Demo'!$B$5:$B$8,MATCH(F114,'Lookup Formulas Demo'!$A$5:$A$8,0)),"No Match Found")</f>
        <v>Use Fog Lights, Reduce Speed</v>
      </c>
    </row>
    <row r="115" spans="1:8" x14ac:dyDescent="0.3">
      <c r="A115" s="9">
        <f>'Raw Data'!A114</f>
        <v>45352.388888888898</v>
      </c>
      <c r="B115" s="11">
        <f>'Raw Data'!M114</f>
        <v>51.365697318865202</v>
      </c>
      <c r="C115" s="11" t="str">
        <f t="shared" si="2"/>
        <v>Moderate</v>
      </c>
      <c r="D115" s="11">
        <f>'Raw Data'!P114</f>
        <v>0</v>
      </c>
      <c r="E115" s="11" t="str">
        <f t="shared" si="3"/>
        <v>No Accident</v>
      </c>
      <c r="F115" s="11" t="str">
        <f>'Raw Data'!O114</f>
        <v>Rain</v>
      </c>
      <c r="G115" s="11" t="str">
        <f>IFERROR(VLOOKUP(F115,'Lookup Formulas Demo'!$A$5:$B$8,2,0),"Unknown Weather")</f>
        <v>Reduce Speed, Increase Following Distance</v>
      </c>
      <c r="H115" s="11" t="str">
        <f>_xlfn.IFNA(INDEX('Lookup Formulas Demo'!$B$5:$B$8,MATCH(F115,'Lookup Formulas Demo'!$A$5:$A$8,0)),"No Match Found")</f>
        <v>Reduce Speed, Increase Following Distance</v>
      </c>
    </row>
    <row r="116" spans="1:8" x14ac:dyDescent="0.3">
      <c r="A116" s="9">
        <f>'Raw Data'!A115</f>
        <v>45352.392361111102</v>
      </c>
      <c r="B116" s="11">
        <f>'Raw Data'!M115</f>
        <v>90.265989849774996</v>
      </c>
      <c r="C116" s="11" t="str">
        <f t="shared" si="2"/>
        <v>Congested</v>
      </c>
      <c r="D116" s="11">
        <f>'Raw Data'!P115</f>
        <v>0</v>
      </c>
      <c r="E116" s="11" t="str">
        <f t="shared" si="3"/>
        <v>No Accident</v>
      </c>
      <c r="F116" s="11" t="str">
        <f>'Raw Data'!O115</f>
        <v>Rain</v>
      </c>
      <c r="G116" s="11" t="str">
        <f>IFERROR(VLOOKUP(F116,'Lookup Formulas Demo'!$A$5:$B$8,2,0),"Unknown Weather")</f>
        <v>Reduce Speed, Increase Following Distance</v>
      </c>
      <c r="H116" s="11" t="str">
        <f>_xlfn.IFNA(INDEX('Lookup Formulas Demo'!$B$5:$B$8,MATCH(F116,'Lookup Formulas Demo'!$A$5:$A$8,0)),"No Match Found")</f>
        <v>Reduce Speed, Increase Following Distance</v>
      </c>
    </row>
    <row r="117" spans="1:8" x14ac:dyDescent="0.3">
      <c r="A117" s="9">
        <f>'Raw Data'!A116</f>
        <v>45352.395833333299</v>
      </c>
      <c r="B117" s="11">
        <f>'Raw Data'!M116</f>
        <v>86.329805335994493</v>
      </c>
      <c r="C117" s="11" t="str">
        <f t="shared" si="2"/>
        <v>Congested</v>
      </c>
      <c r="D117" s="11">
        <f>'Raw Data'!P116</f>
        <v>0</v>
      </c>
      <c r="E117" s="11" t="str">
        <f t="shared" si="3"/>
        <v>No Accident</v>
      </c>
      <c r="F117" s="11" t="str">
        <f>'Raw Data'!O116</f>
        <v>Rain</v>
      </c>
      <c r="G117" s="11" t="str">
        <f>IFERROR(VLOOKUP(F117,'Lookup Formulas Demo'!$A$5:$B$8,2,0),"Unknown Weather")</f>
        <v>Reduce Speed, Increase Following Distance</v>
      </c>
      <c r="H117" s="11" t="str">
        <f>_xlfn.IFNA(INDEX('Lookup Formulas Demo'!$B$5:$B$8,MATCH(F117,'Lookup Formulas Demo'!$A$5:$A$8,0)),"No Match Found")</f>
        <v>Reduce Speed, Increase Following Distance</v>
      </c>
    </row>
    <row r="118" spans="1:8" x14ac:dyDescent="0.3">
      <c r="A118" s="9">
        <f>'Raw Data'!A117</f>
        <v>45352.399305555598</v>
      </c>
      <c r="B118" s="11">
        <f>'Raw Data'!M117</f>
        <v>22.9530032728603</v>
      </c>
      <c r="C118" s="11" t="str">
        <f t="shared" si="2"/>
        <v>Free-flow</v>
      </c>
      <c r="D118" s="11">
        <f>'Raw Data'!P117</f>
        <v>0</v>
      </c>
      <c r="E118" s="11" t="str">
        <f t="shared" si="3"/>
        <v>No Accident</v>
      </c>
      <c r="F118" s="11" t="str">
        <f>'Raw Data'!O117</f>
        <v>Rain</v>
      </c>
      <c r="G118" s="11" t="str">
        <f>IFERROR(VLOOKUP(F118,'Lookup Formulas Demo'!$A$5:$B$8,2,0),"Unknown Weather")</f>
        <v>Reduce Speed, Increase Following Distance</v>
      </c>
      <c r="H118" s="11" t="str">
        <f>_xlfn.IFNA(INDEX('Lookup Formulas Demo'!$B$5:$B$8,MATCH(F118,'Lookup Formulas Demo'!$A$5:$A$8,0)),"No Match Found")</f>
        <v>Reduce Speed, Increase Following Distance</v>
      </c>
    </row>
    <row r="119" spans="1:8" x14ac:dyDescent="0.3">
      <c r="A119" s="9">
        <f>'Raw Data'!A118</f>
        <v>45352.402777777803</v>
      </c>
      <c r="B119" s="11">
        <f>'Raw Data'!M118</f>
        <v>28.941243880434499</v>
      </c>
      <c r="C119" s="11" t="str">
        <f t="shared" si="2"/>
        <v>Free-flow</v>
      </c>
      <c r="D119" s="11">
        <f>'Raw Data'!P118</f>
        <v>0</v>
      </c>
      <c r="E119" s="11" t="str">
        <f t="shared" si="3"/>
        <v>No Accident</v>
      </c>
      <c r="F119" s="11" t="str">
        <f>'Raw Data'!O118</f>
        <v>Rain</v>
      </c>
      <c r="G119" s="11" t="str">
        <f>IFERROR(VLOOKUP(F119,'Lookup Formulas Demo'!$A$5:$B$8,2,0),"Unknown Weather")</f>
        <v>Reduce Speed, Increase Following Distance</v>
      </c>
      <c r="H119" s="11" t="str">
        <f>_xlfn.IFNA(INDEX('Lookup Formulas Demo'!$B$5:$B$8,MATCH(F119,'Lookup Formulas Demo'!$A$5:$A$8,0)),"No Match Found")</f>
        <v>Reduce Speed, Increase Following Distance</v>
      </c>
    </row>
    <row r="120" spans="1:8" x14ac:dyDescent="0.3">
      <c r="A120" s="9">
        <f>'Raw Data'!A119</f>
        <v>45352.40625</v>
      </c>
      <c r="B120" s="11">
        <f>'Raw Data'!M119</f>
        <v>73.243973873330702</v>
      </c>
      <c r="C120" s="11" t="str">
        <f t="shared" si="2"/>
        <v>Moderate</v>
      </c>
      <c r="D120" s="11">
        <f>'Raw Data'!P119</f>
        <v>1</v>
      </c>
      <c r="E120" s="11" t="str">
        <f t="shared" si="3"/>
        <v>Accident Reported</v>
      </c>
      <c r="F120" s="11" t="str">
        <f>'Raw Data'!O119</f>
        <v>Snow</v>
      </c>
      <c r="G120" s="11" t="str">
        <f>IFERROR(VLOOKUP(F120,'Lookup Formulas Demo'!$A$5:$B$8,2,0),"Unknown Weather")</f>
        <v>Extreme Caution, Consider Delay</v>
      </c>
      <c r="H120" s="11" t="str">
        <f>_xlfn.IFNA(INDEX('Lookup Formulas Demo'!$B$5:$B$8,MATCH(F120,'Lookup Formulas Demo'!$A$5:$A$8,0)),"No Match Found")</f>
        <v>Extreme Caution, Consider Delay</v>
      </c>
    </row>
    <row r="121" spans="1:8" x14ac:dyDescent="0.3">
      <c r="A121" s="9">
        <f>'Raw Data'!A120</f>
        <v>45352.409722222197</v>
      </c>
      <c r="B121" s="11">
        <f>'Raw Data'!M120</f>
        <v>65.248503289928095</v>
      </c>
      <c r="C121" s="11" t="str">
        <f t="shared" si="2"/>
        <v>Moderate</v>
      </c>
      <c r="D121" s="11">
        <f>'Raw Data'!P120</f>
        <v>0</v>
      </c>
      <c r="E121" s="11" t="str">
        <f t="shared" si="3"/>
        <v>No Accident</v>
      </c>
      <c r="F121" s="11" t="str">
        <f>'Raw Data'!O120</f>
        <v>Fog</v>
      </c>
      <c r="G121" s="11" t="str">
        <f>IFERROR(VLOOKUP(F121,'Lookup Formulas Demo'!$A$5:$B$8,2,0),"Unknown Weather")</f>
        <v>Use Fog Lights, Reduce Speed</v>
      </c>
      <c r="H121" s="11" t="str">
        <f>_xlfn.IFNA(INDEX('Lookup Formulas Demo'!$B$5:$B$8,MATCH(F121,'Lookup Formulas Demo'!$A$5:$A$8,0)),"No Match Found")</f>
        <v>Use Fog Lights, Reduce Speed</v>
      </c>
    </row>
    <row r="122" spans="1:8" x14ac:dyDescent="0.3">
      <c r="A122" s="9">
        <f>'Raw Data'!A121</f>
        <v>45352.413194444503</v>
      </c>
      <c r="B122" s="11">
        <f>'Raw Data'!M121</f>
        <v>13.2038492990987</v>
      </c>
      <c r="C122" s="11" t="str">
        <f t="shared" si="2"/>
        <v>Free-flow</v>
      </c>
      <c r="D122" s="11">
        <f>'Raw Data'!P121</f>
        <v>0</v>
      </c>
      <c r="E122" s="11" t="str">
        <f t="shared" si="3"/>
        <v>No Accident</v>
      </c>
      <c r="F122" s="11" t="str">
        <f>'Raw Data'!O121</f>
        <v>Rain</v>
      </c>
      <c r="G122" s="11" t="str">
        <f>IFERROR(VLOOKUP(F122,'Lookup Formulas Demo'!$A$5:$B$8,2,0),"Unknown Weather")</f>
        <v>Reduce Speed, Increase Following Distance</v>
      </c>
      <c r="H122" s="11" t="str">
        <f>_xlfn.IFNA(INDEX('Lookup Formulas Demo'!$B$5:$B$8,MATCH(F122,'Lookup Formulas Demo'!$A$5:$A$8,0)),"No Match Found")</f>
        <v>Reduce Speed, Increase Following Distance</v>
      </c>
    </row>
    <row r="123" spans="1:8" x14ac:dyDescent="0.3">
      <c r="A123" s="9">
        <f>'Raw Data'!A122</f>
        <v>45352.416666666701</v>
      </c>
      <c r="B123" s="11">
        <f>'Raw Data'!M122</f>
        <v>28.718676584253299</v>
      </c>
      <c r="C123" s="11" t="str">
        <f t="shared" si="2"/>
        <v>Free-flow</v>
      </c>
      <c r="D123" s="11">
        <f>'Raw Data'!P122</f>
        <v>0</v>
      </c>
      <c r="E123" s="11" t="str">
        <f t="shared" si="3"/>
        <v>No Accident</v>
      </c>
      <c r="F123" s="11" t="str">
        <f>'Raw Data'!O122</f>
        <v>Fog</v>
      </c>
      <c r="G123" s="11" t="str">
        <f>IFERROR(VLOOKUP(F123,'Lookup Formulas Demo'!$A$5:$B$8,2,0),"Unknown Weather")</f>
        <v>Use Fog Lights, Reduce Speed</v>
      </c>
      <c r="H123" s="11" t="str">
        <f>_xlfn.IFNA(INDEX('Lookup Formulas Demo'!$B$5:$B$8,MATCH(F123,'Lookup Formulas Demo'!$A$5:$A$8,0)),"No Match Found")</f>
        <v>Use Fog Lights, Reduce Speed</v>
      </c>
    </row>
    <row r="124" spans="1:8" x14ac:dyDescent="0.3">
      <c r="A124" s="9">
        <f>'Raw Data'!A123</f>
        <v>45352.420138888898</v>
      </c>
      <c r="B124" s="11">
        <f>'Raw Data'!M123</f>
        <v>92.505253110804006</v>
      </c>
      <c r="C124" s="11" t="str">
        <f t="shared" si="2"/>
        <v>Congested</v>
      </c>
      <c r="D124" s="11">
        <f>'Raw Data'!P123</f>
        <v>0</v>
      </c>
      <c r="E124" s="11" t="str">
        <f t="shared" si="3"/>
        <v>No Accident</v>
      </c>
      <c r="F124" s="11" t="str">
        <f>'Raw Data'!O123</f>
        <v>Snow</v>
      </c>
      <c r="G124" s="11" t="str">
        <f>IFERROR(VLOOKUP(F124,'Lookup Formulas Demo'!$A$5:$B$8,2,0),"Unknown Weather")</f>
        <v>Extreme Caution, Consider Delay</v>
      </c>
      <c r="H124" s="11" t="str">
        <f>_xlfn.IFNA(INDEX('Lookup Formulas Demo'!$B$5:$B$8,MATCH(F124,'Lookup Formulas Demo'!$A$5:$A$8,0)),"No Match Found")</f>
        <v>Extreme Caution, Consider Delay</v>
      </c>
    </row>
    <row r="125" spans="1:8" x14ac:dyDescent="0.3">
      <c r="A125" s="9">
        <f>'Raw Data'!A124</f>
        <v>45352.423611111102</v>
      </c>
      <c r="B125" s="11">
        <f>'Raw Data'!M124</f>
        <v>51.561130994249197</v>
      </c>
      <c r="C125" s="11" t="str">
        <f t="shared" si="2"/>
        <v>Moderate</v>
      </c>
      <c r="D125" s="11">
        <f>'Raw Data'!P124</f>
        <v>0</v>
      </c>
      <c r="E125" s="11" t="str">
        <f t="shared" si="3"/>
        <v>No Accident</v>
      </c>
      <c r="F125" s="11" t="str">
        <f>'Raw Data'!O124</f>
        <v>Fog</v>
      </c>
      <c r="G125" s="11" t="str">
        <f>IFERROR(VLOOKUP(F125,'Lookup Formulas Demo'!$A$5:$B$8,2,0),"Unknown Weather")</f>
        <v>Use Fog Lights, Reduce Speed</v>
      </c>
      <c r="H125" s="11" t="str">
        <f>_xlfn.IFNA(INDEX('Lookup Formulas Demo'!$B$5:$B$8,MATCH(F125,'Lookup Formulas Demo'!$A$5:$A$8,0)),"No Match Found")</f>
        <v>Use Fog Lights, Reduce Speed</v>
      </c>
    </row>
    <row r="126" spans="1:8" x14ac:dyDescent="0.3">
      <c r="A126" s="9">
        <f>'Raw Data'!A125</f>
        <v>45352.427083333299</v>
      </c>
      <c r="B126" s="11">
        <f>'Raw Data'!M125</f>
        <v>29.919030649414701</v>
      </c>
      <c r="C126" s="11" t="str">
        <f t="shared" si="2"/>
        <v>Free-flow</v>
      </c>
      <c r="D126" s="11">
        <f>'Raw Data'!P125</f>
        <v>0</v>
      </c>
      <c r="E126" s="11" t="str">
        <f t="shared" si="3"/>
        <v>No Accident</v>
      </c>
      <c r="F126" s="11" t="str">
        <f>'Raw Data'!O125</f>
        <v>Clear</v>
      </c>
      <c r="G126" s="11" t="str">
        <f>IFERROR(VLOOKUP(F126,'Lookup Formulas Demo'!$A$5:$B$8,2,0),"Unknown Weather")</f>
        <v>Normal Driving</v>
      </c>
      <c r="H126" s="11" t="str">
        <f>_xlfn.IFNA(INDEX('Lookup Formulas Demo'!$B$5:$B$8,MATCH(F126,'Lookup Formulas Demo'!$A$5:$A$8,0)),"No Match Found")</f>
        <v>Normal Driving</v>
      </c>
    </row>
    <row r="127" spans="1:8" x14ac:dyDescent="0.3">
      <c r="A127" s="9">
        <f>'Raw Data'!A126</f>
        <v>45352.430555555598</v>
      </c>
      <c r="B127" s="11">
        <f>'Raw Data'!M126</f>
        <v>90.536742460665707</v>
      </c>
      <c r="C127" s="11" t="str">
        <f t="shared" si="2"/>
        <v>Congested</v>
      </c>
      <c r="D127" s="11">
        <f>'Raw Data'!P126</f>
        <v>0</v>
      </c>
      <c r="E127" s="11" t="str">
        <f t="shared" si="3"/>
        <v>No Accident</v>
      </c>
      <c r="F127" s="11" t="str">
        <f>'Raw Data'!O126</f>
        <v>Snow</v>
      </c>
      <c r="G127" s="11" t="str">
        <f>IFERROR(VLOOKUP(F127,'Lookup Formulas Demo'!$A$5:$B$8,2,0),"Unknown Weather")</f>
        <v>Extreme Caution, Consider Delay</v>
      </c>
      <c r="H127" s="11" t="str">
        <f>_xlfn.IFNA(INDEX('Lookup Formulas Demo'!$B$5:$B$8,MATCH(F127,'Lookup Formulas Demo'!$A$5:$A$8,0)),"No Match Found")</f>
        <v>Extreme Caution, Consider Delay</v>
      </c>
    </row>
    <row r="128" spans="1:8" x14ac:dyDescent="0.3">
      <c r="A128" s="9">
        <f>'Raw Data'!A127</f>
        <v>45352.434027777803</v>
      </c>
      <c r="B128" s="11">
        <f>'Raw Data'!M127</f>
        <v>34.067935929844701</v>
      </c>
      <c r="C128" s="11" t="str">
        <f t="shared" si="2"/>
        <v>Free-flow</v>
      </c>
      <c r="D128" s="11">
        <f>'Raw Data'!P127</f>
        <v>0</v>
      </c>
      <c r="E128" s="11" t="str">
        <f t="shared" si="3"/>
        <v>No Accident</v>
      </c>
      <c r="F128" s="11" t="str">
        <f>'Raw Data'!O127</f>
        <v>Fog</v>
      </c>
      <c r="G128" s="11" t="str">
        <f>IFERROR(VLOOKUP(F128,'Lookup Formulas Demo'!$A$5:$B$8,2,0),"Unknown Weather")</f>
        <v>Use Fog Lights, Reduce Speed</v>
      </c>
      <c r="H128" s="11" t="str">
        <f>_xlfn.IFNA(INDEX('Lookup Formulas Demo'!$B$5:$B$8,MATCH(F128,'Lookup Formulas Demo'!$A$5:$A$8,0)),"No Match Found")</f>
        <v>Use Fog Lights, Reduce Speed</v>
      </c>
    </row>
    <row r="129" spans="1:8" x14ac:dyDescent="0.3">
      <c r="A129" s="9">
        <f>'Raw Data'!A128</f>
        <v>45352.4375</v>
      </c>
      <c r="B129" s="11">
        <f>'Raw Data'!M128</f>
        <v>83.262414395016805</v>
      </c>
      <c r="C129" s="11" t="str">
        <f t="shared" si="2"/>
        <v>Congested</v>
      </c>
      <c r="D129" s="11">
        <f>'Raw Data'!P128</f>
        <v>0</v>
      </c>
      <c r="E129" s="11" t="str">
        <f t="shared" si="3"/>
        <v>No Accident</v>
      </c>
      <c r="F129" s="11" t="str">
        <f>'Raw Data'!O128</f>
        <v>Clear</v>
      </c>
      <c r="G129" s="11" t="str">
        <f>IFERROR(VLOOKUP(F129,'Lookup Formulas Demo'!$A$5:$B$8,2,0),"Unknown Weather")</f>
        <v>Normal Driving</v>
      </c>
      <c r="H129" s="11" t="str">
        <f>_xlfn.IFNA(INDEX('Lookup Formulas Demo'!$B$5:$B$8,MATCH(F129,'Lookup Formulas Demo'!$A$5:$A$8,0)),"No Match Found")</f>
        <v>Normal Driving</v>
      </c>
    </row>
    <row r="130" spans="1:8" x14ac:dyDescent="0.3">
      <c r="A130" s="9">
        <f>'Raw Data'!A129</f>
        <v>45352.440972222197</v>
      </c>
      <c r="B130" s="11">
        <f>'Raw Data'!M129</f>
        <v>54.373508611641903</v>
      </c>
      <c r="C130" s="11" t="str">
        <f t="shared" si="2"/>
        <v>Moderate</v>
      </c>
      <c r="D130" s="11">
        <f>'Raw Data'!P129</f>
        <v>0</v>
      </c>
      <c r="E130" s="11" t="str">
        <f t="shared" si="3"/>
        <v>No Accident</v>
      </c>
      <c r="F130" s="11" t="str">
        <f>'Raw Data'!O129</f>
        <v>Clear</v>
      </c>
      <c r="G130" s="11" t="str">
        <f>IFERROR(VLOOKUP(F130,'Lookup Formulas Demo'!$A$5:$B$8,2,0),"Unknown Weather")</f>
        <v>Normal Driving</v>
      </c>
      <c r="H130" s="11" t="str">
        <f>_xlfn.IFNA(INDEX('Lookup Formulas Demo'!$B$5:$B$8,MATCH(F130,'Lookup Formulas Demo'!$A$5:$A$8,0)),"No Match Found")</f>
        <v>Normal Driving</v>
      </c>
    </row>
    <row r="131" spans="1:8" x14ac:dyDescent="0.3">
      <c r="A131" s="9">
        <f>'Raw Data'!A130</f>
        <v>45352.444444444503</v>
      </c>
      <c r="B131" s="11">
        <f>'Raw Data'!M130</f>
        <v>58.621228814719601</v>
      </c>
      <c r="C131" s="11" t="str">
        <f t="shared" ref="C131:C194" si="4">IF(B131&gt;=80,"Congested",IF(B131&gt;=50,"Moderate","Free-flow"))</f>
        <v>Moderate</v>
      </c>
      <c r="D131" s="11">
        <f>'Raw Data'!P130</f>
        <v>0</v>
      </c>
      <c r="E131" s="11" t="str">
        <f t="shared" ref="E131:E194" si="5">IF(D131=1,"Accident Reported","No Accident")</f>
        <v>No Accident</v>
      </c>
      <c r="F131" s="11" t="str">
        <f>'Raw Data'!O130</f>
        <v>Clear</v>
      </c>
      <c r="G131" s="11" t="str">
        <f>IFERROR(VLOOKUP(F131,'Lookup Formulas Demo'!$A$5:$B$8,2,0),"Unknown Weather")</f>
        <v>Normal Driving</v>
      </c>
      <c r="H131" s="11" t="str">
        <f>_xlfn.IFNA(INDEX('Lookup Formulas Demo'!$B$5:$B$8,MATCH(F131,'Lookup Formulas Demo'!$A$5:$A$8,0)),"No Match Found")</f>
        <v>Normal Driving</v>
      </c>
    </row>
    <row r="132" spans="1:8" x14ac:dyDescent="0.3">
      <c r="A132" s="9">
        <f>'Raw Data'!A131</f>
        <v>45352.447916666701</v>
      </c>
      <c r="B132" s="11">
        <f>'Raw Data'!M131</f>
        <v>64.705473073340301</v>
      </c>
      <c r="C132" s="11" t="str">
        <f t="shared" si="4"/>
        <v>Moderate</v>
      </c>
      <c r="D132" s="11">
        <f>'Raw Data'!P131</f>
        <v>0</v>
      </c>
      <c r="E132" s="11" t="str">
        <f t="shared" si="5"/>
        <v>No Accident</v>
      </c>
      <c r="F132" s="11" t="str">
        <f>'Raw Data'!O131</f>
        <v>Rain</v>
      </c>
      <c r="G132" s="11" t="str">
        <f>IFERROR(VLOOKUP(F132,'Lookup Formulas Demo'!$A$5:$B$8,2,0),"Unknown Weather")</f>
        <v>Reduce Speed, Increase Following Distance</v>
      </c>
      <c r="H132" s="11" t="str">
        <f>_xlfn.IFNA(INDEX('Lookup Formulas Demo'!$B$5:$B$8,MATCH(F132,'Lookup Formulas Demo'!$A$5:$A$8,0)),"No Match Found")</f>
        <v>Reduce Speed, Increase Following Distance</v>
      </c>
    </row>
    <row r="133" spans="1:8" x14ac:dyDescent="0.3">
      <c r="A133" s="9">
        <f>'Raw Data'!A132</f>
        <v>45352.451388888898</v>
      </c>
      <c r="B133" s="11">
        <f>'Raw Data'!M132</f>
        <v>46.3892115982744</v>
      </c>
      <c r="C133" s="11" t="str">
        <f t="shared" si="4"/>
        <v>Free-flow</v>
      </c>
      <c r="D133" s="11">
        <f>'Raw Data'!P132</f>
        <v>0</v>
      </c>
      <c r="E133" s="11" t="str">
        <f t="shared" si="5"/>
        <v>No Accident</v>
      </c>
      <c r="F133" s="11" t="str">
        <f>'Raw Data'!O132</f>
        <v>Snow</v>
      </c>
      <c r="G133" s="11" t="str">
        <f>IFERROR(VLOOKUP(F133,'Lookup Formulas Demo'!$A$5:$B$8,2,0),"Unknown Weather")</f>
        <v>Extreme Caution, Consider Delay</v>
      </c>
      <c r="H133" s="11" t="str">
        <f>_xlfn.IFNA(INDEX('Lookup Formulas Demo'!$B$5:$B$8,MATCH(F133,'Lookup Formulas Demo'!$A$5:$A$8,0)),"No Match Found")</f>
        <v>Extreme Caution, Consider Delay</v>
      </c>
    </row>
    <row r="134" spans="1:8" x14ac:dyDescent="0.3">
      <c r="A134" s="9">
        <f>'Raw Data'!A133</f>
        <v>45352.454861111102</v>
      </c>
      <c r="B134" s="11">
        <f>'Raw Data'!M133</f>
        <v>93.784145829194699</v>
      </c>
      <c r="C134" s="11" t="str">
        <f t="shared" si="4"/>
        <v>Congested</v>
      </c>
      <c r="D134" s="11">
        <f>'Raw Data'!P133</f>
        <v>0</v>
      </c>
      <c r="E134" s="11" t="str">
        <f t="shared" si="5"/>
        <v>No Accident</v>
      </c>
      <c r="F134" s="11" t="str">
        <f>'Raw Data'!O133</f>
        <v>Rain</v>
      </c>
      <c r="G134" s="11" t="str">
        <f>IFERROR(VLOOKUP(F134,'Lookup Formulas Demo'!$A$5:$B$8,2,0),"Unknown Weather")</f>
        <v>Reduce Speed, Increase Following Distance</v>
      </c>
      <c r="H134" s="11" t="str">
        <f>_xlfn.IFNA(INDEX('Lookup Formulas Demo'!$B$5:$B$8,MATCH(F134,'Lookup Formulas Demo'!$A$5:$A$8,0)),"No Match Found")</f>
        <v>Reduce Speed, Increase Following Distance</v>
      </c>
    </row>
    <row r="135" spans="1:8" x14ac:dyDescent="0.3">
      <c r="A135" s="9">
        <f>'Raw Data'!A134</f>
        <v>45352.458333333299</v>
      </c>
      <c r="B135" s="11">
        <f>'Raw Data'!M134</f>
        <v>22.396569281029201</v>
      </c>
      <c r="C135" s="11" t="str">
        <f t="shared" si="4"/>
        <v>Free-flow</v>
      </c>
      <c r="D135" s="11">
        <f>'Raw Data'!P134</f>
        <v>0</v>
      </c>
      <c r="E135" s="11" t="str">
        <f t="shared" si="5"/>
        <v>No Accident</v>
      </c>
      <c r="F135" s="11" t="str">
        <f>'Raw Data'!O134</f>
        <v>Rain</v>
      </c>
      <c r="G135" s="11" t="str">
        <f>IFERROR(VLOOKUP(F135,'Lookup Formulas Demo'!$A$5:$B$8,2,0),"Unknown Weather")</f>
        <v>Reduce Speed, Increase Following Distance</v>
      </c>
      <c r="H135" s="11" t="str">
        <f>_xlfn.IFNA(INDEX('Lookup Formulas Demo'!$B$5:$B$8,MATCH(F135,'Lookup Formulas Demo'!$A$5:$A$8,0)),"No Match Found")</f>
        <v>Reduce Speed, Increase Following Distance</v>
      </c>
    </row>
    <row r="136" spans="1:8" x14ac:dyDescent="0.3">
      <c r="A136" s="9">
        <f>'Raw Data'!A135</f>
        <v>45352.461805555598</v>
      </c>
      <c r="B136" s="11">
        <f>'Raw Data'!M135</f>
        <v>19.4347592046934</v>
      </c>
      <c r="C136" s="11" t="str">
        <f t="shared" si="4"/>
        <v>Free-flow</v>
      </c>
      <c r="D136" s="11">
        <f>'Raw Data'!P135</f>
        <v>0</v>
      </c>
      <c r="E136" s="11" t="str">
        <f t="shared" si="5"/>
        <v>No Accident</v>
      </c>
      <c r="F136" s="11" t="str">
        <f>'Raw Data'!O135</f>
        <v>Fog</v>
      </c>
      <c r="G136" s="11" t="str">
        <f>IFERROR(VLOOKUP(F136,'Lookup Formulas Demo'!$A$5:$B$8,2,0),"Unknown Weather")</f>
        <v>Use Fog Lights, Reduce Speed</v>
      </c>
      <c r="H136" s="11" t="str">
        <f>_xlfn.IFNA(INDEX('Lookup Formulas Demo'!$B$5:$B$8,MATCH(F136,'Lookup Formulas Demo'!$A$5:$A$8,0)),"No Match Found")</f>
        <v>Use Fog Lights, Reduce Speed</v>
      </c>
    </row>
    <row r="137" spans="1:8" x14ac:dyDescent="0.3">
      <c r="A137" s="9">
        <f>'Raw Data'!A136</f>
        <v>45352.465277777803</v>
      </c>
      <c r="B137" s="11">
        <f>'Raw Data'!M136</f>
        <v>80.203446008796703</v>
      </c>
      <c r="C137" s="11" t="str">
        <f t="shared" si="4"/>
        <v>Congested</v>
      </c>
      <c r="D137" s="11">
        <f>'Raw Data'!P136</f>
        <v>0</v>
      </c>
      <c r="E137" s="11" t="str">
        <f t="shared" si="5"/>
        <v>No Accident</v>
      </c>
      <c r="F137" s="11" t="str">
        <f>'Raw Data'!O136</f>
        <v>Snow</v>
      </c>
      <c r="G137" s="11" t="str">
        <f>IFERROR(VLOOKUP(F137,'Lookup Formulas Demo'!$A$5:$B$8,2,0),"Unknown Weather")</f>
        <v>Extreme Caution, Consider Delay</v>
      </c>
      <c r="H137" s="11" t="str">
        <f>_xlfn.IFNA(INDEX('Lookup Formulas Demo'!$B$5:$B$8,MATCH(F137,'Lookup Formulas Demo'!$A$5:$A$8,0)),"No Match Found")</f>
        <v>Extreme Caution, Consider Delay</v>
      </c>
    </row>
    <row r="138" spans="1:8" x14ac:dyDescent="0.3">
      <c r="A138" s="9">
        <f>'Raw Data'!A137</f>
        <v>45352.46875</v>
      </c>
      <c r="B138" s="11">
        <f>'Raw Data'!M137</f>
        <v>98.920234635042902</v>
      </c>
      <c r="C138" s="11" t="str">
        <f t="shared" si="4"/>
        <v>Congested</v>
      </c>
      <c r="D138" s="11">
        <f>'Raw Data'!P137</f>
        <v>0</v>
      </c>
      <c r="E138" s="11" t="str">
        <f t="shared" si="5"/>
        <v>No Accident</v>
      </c>
      <c r="F138" s="11" t="str">
        <f>'Raw Data'!O137</f>
        <v>Rain</v>
      </c>
      <c r="G138" s="11" t="str">
        <f>IFERROR(VLOOKUP(F138,'Lookup Formulas Demo'!$A$5:$B$8,2,0),"Unknown Weather")</f>
        <v>Reduce Speed, Increase Following Distance</v>
      </c>
      <c r="H138" s="11" t="str">
        <f>_xlfn.IFNA(INDEX('Lookup Formulas Demo'!$B$5:$B$8,MATCH(F138,'Lookup Formulas Demo'!$A$5:$A$8,0)),"No Match Found")</f>
        <v>Reduce Speed, Increase Following Distance</v>
      </c>
    </row>
    <row r="139" spans="1:8" x14ac:dyDescent="0.3">
      <c r="A139" s="9">
        <f>'Raw Data'!A138</f>
        <v>45352.472222222197</v>
      </c>
      <c r="B139" s="11">
        <f>'Raw Data'!M138</f>
        <v>91.614024821892002</v>
      </c>
      <c r="C139" s="11" t="str">
        <f t="shared" si="4"/>
        <v>Congested</v>
      </c>
      <c r="D139" s="11">
        <f>'Raw Data'!P138</f>
        <v>0</v>
      </c>
      <c r="E139" s="11" t="str">
        <f t="shared" si="5"/>
        <v>No Accident</v>
      </c>
      <c r="F139" s="11" t="str">
        <f>'Raw Data'!O138</f>
        <v>Clear</v>
      </c>
      <c r="G139" s="11" t="str">
        <f>IFERROR(VLOOKUP(F139,'Lookup Formulas Demo'!$A$5:$B$8,2,0),"Unknown Weather")</f>
        <v>Normal Driving</v>
      </c>
      <c r="H139" s="11" t="str">
        <f>_xlfn.IFNA(INDEX('Lookup Formulas Demo'!$B$5:$B$8,MATCH(F139,'Lookup Formulas Demo'!$A$5:$A$8,0)),"No Match Found")</f>
        <v>Normal Driving</v>
      </c>
    </row>
    <row r="140" spans="1:8" x14ac:dyDescent="0.3">
      <c r="A140" s="9">
        <f>'Raw Data'!A139</f>
        <v>45352.475694444503</v>
      </c>
      <c r="B140" s="11">
        <f>'Raw Data'!M139</f>
        <v>75.299486930480498</v>
      </c>
      <c r="C140" s="11" t="str">
        <f t="shared" si="4"/>
        <v>Moderate</v>
      </c>
      <c r="D140" s="11">
        <f>'Raw Data'!P139</f>
        <v>0</v>
      </c>
      <c r="E140" s="11" t="str">
        <f t="shared" si="5"/>
        <v>No Accident</v>
      </c>
      <c r="F140" s="11" t="str">
        <f>'Raw Data'!O139</f>
        <v>Fog</v>
      </c>
      <c r="G140" s="11" t="str">
        <f>IFERROR(VLOOKUP(F140,'Lookup Formulas Demo'!$A$5:$B$8,2,0),"Unknown Weather")</f>
        <v>Use Fog Lights, Reduce Speed</v>
      </c>
      <c r="H140" s="11" t="str">
        <f>_xlfn.IFNA(INDEX('Lookup Formulas Demo'!$B$5:$B$8,MATCH(F140,'Lookup Formulas Demo'!$A$5:$A$8,0)),"No Match Found")</f>
        <v>Use Fog Lights, Reduce Speed</v>
      </c>
    </row>
    <row r="141" spans="1:8" x14ac:dyDescent="0.3">
      <c r="A141" s="9">
        <f>'Raw Data'!A140</f>
        <v>45352.479166666701</v>
      </c>
      <c r="B141" s="11">
        <f>'Raw Data'!M140</f>
        <v>86.915527170710405</v>
      </c>
      <c r="C141" s="11" t="str">
        <f t="shared" si="4"/>
        <v>Congested</v>
      </c>
      <c r="D141" s="11">
        <f>'Raw Data'!P140</f>
        <v>0</v>
      </c>
      <c r="E141" s="11" t="str">
        <f t="shared" si="5"/>
        <v>No Accident</v>
      </c>
      <c r="F141" s="11" t="str">
        <f>'Raw Data'!O140</f>
        <v>Clear</v>
      </c>
      <c r="G141" s="11" t="str">
        <f>IFERROR(VLOOKUP(F141,'Lookup Formulas Demo'!$A$5:$B$8,2,0),"Unknown Weather")</f>
        <v>Normal Driving</v>
      </c>
      <c r="H141" s="11" t="str">
        <f>_xlfn.IFNA(INDEX('Lookup Formulas Demo'!$B$5:$B$8,MATCH(F141,'Lookup Formulas Demo'!$A$5:$A$8,0)),"No Match Found")</f>
        <v>Normal Driving</v>
      </c>
    </row>
    <row r="142" spans="1:8" x14ac:dyDescent="0.3">
      <c r="A142" s="9">
        <f>'Raw Data'!A141</f>
        <v>45352.482638888898</v>
      </c>
      <c r="B142" s="11">
        <f>'Raw Data'!M141</f>
        <v>61.5127114790928</v>
      </c>
      <c r="C142" s="11" t="str">
        <f t="shared" si="4"/>
        <v>Moderate</v>
      </c>
      <c r="D142" s="11">
        <f>'Raw Data'!P141</f>
        <v>0</v>
      </c>
      <c r="E142" s="11" t="str">
        <f t="shared" si="5"/>
        <v>No Accident</v>
      </c>
      <c r="F142" s="11" t="str">
        <f>'Raw Data'!O141</f>
        <v>Clear</v>
      </c>
      <c r="G142" s="11" t="str">
        <f>IFERROR(VLOOKUP(F142,'Lookup Formulas Demo'!$A$5:$B$8,2,0),"Unknown Weather")</f>
        <v>Normal Driving</v>
      </c>
      <c r="H142" s="11" t="str">
        <f>_xlfn.IFNA(INDEX('Lookup Formulas Demo'!$B$5:$B$8,MATCH(F142,'Lookup Formulas Demo'!$A$5:$A$8,0)),"No Match Found")</f>
        <v>Normal Driving</v>
      </c>
    </row>
    <row r="143" spans="1:8" x14ac:dyDescent="0.3">
      <c r="A143" s="9">
        <f>'Raw Data'!A142</f>
        <v>45352.486111111102</v>
      </c>
      <c r="B143" s="11">
        <f>'Raw Data'!M142</f>
        <v>87.916155272250705</v>
      </c>
      <c r="C143" s="11" t="str">
        <f t="shared" si="4"/>
        <v>Congested</v>
      </c>
      <c r="D143" s="11">
        <f>'Raw Data'!P142</f>
        <v>0</v>
      </c>
      <c r="E143" s="11" t="str">
        <f t="shared" si="5"/>
        <v>No Accident</v>
      </c>
      <c r="F143" s="11" t="str">
        <f>'Raw Data'!O142</f>
        <v>Clear</v>
      </c>
      <c r="G143" s="11" t="str">
        <f>IFERROR(VLOOKUP(F143,'Lookup Formulas Demo'!$A$5:$B$8,2,0),"Unknown Weather")</f>
        <v>Normal Driving</v>
      </c>
      <c r="H143" s="11" t="str">
        <f>_xlfn.IFNA(INDEX('Lookup Formulas Demo'!$B$5:$B$8,MATCH(F143,'Lookup Formulas Demo'!$A$5:$A$8,0)),"No Match Found")</f>
        <v>Normal Driving</v>
      </c>
    </row>
    <row r="144" spans="1:8" x14ac:dyDescent="0.3">
      <c r="A144" s="9">
        <f>'Raw Data'!A143</f>
        <v>45352.489583333299</v>
      </c>
      <c r="B144" s="11">
        <f>'Raw Data'!M143</f>
        <v>22.1402034003147</v>
      </c>
      <c r="C144" s="11" t="str">
        <f t="shared" si="4"/>
        <v>Free-flow</v>
      </c>
      <c r="D144" s="11">
        <f>'Raw Data'!P143</f>
        <v>0</v>
      </c>
      <c r="E144" s="11" t="str">
        <f t="shared" si="5"/>
        <v>No Accident</v>
      </c>
      <c r="F144" s="11" t="str">
        <f>'Raw Data'!O143</f>
        <v>Rain</v>
      </c>
      <c r="G144" s="11" t="str">
        <f>IFERROR(VLOOKUP(F144,'Lookup Formulas Demo'!$A$5:$B$8,2,0),"Unknown Weather")</f>
        <v>Reduce Speed, Increase Following Distance</v>
      </c>
      <c r="H144" s="11" t="str">
        <f>_xlfn.IFNA(INDEX('Lookup Formulas Demo'!$B$5:$B$8,MATCH(F144,'Lookup Formulas Demo'!$A$5:$A$8,0)),"No Match Found")</f>
        <v>Reduce Speed, Increase Following Distance</v>
      </c>
    </row>
    <row r="145" spans="1:8" x14ac:dyDescent="0.3">
      <c r="A145" s="9">
        <f>'Raw Data'!A144</f>
        <v>45352.493055555598</v>
      </c>
      <c r="B145" s="11">
        <f>'Raw Data'!M144</f>
        <v>39.832625086605503</v>
      </c>
      <c r="C145" s="11" t="str">
        <f t="shared" si="4"/>
        <v>Free-flow</v>
      </c>
      <c r="D145" s="11">
        <f>'Raw Data'!P144</f>
        <v>0</v>
      </c>
      <c r="E145" s="11" t="str">
        <f t="shared" si="5"/>
        <v>No Accident</v>
      </c>
      <c r="F145" s="11" t="str">
        <f>'Raw Data'!O144</f>
        <v>Rain</v>
      </c>
      <c r="G145" s="11" t="str">
        <f>IFERROR(VLOOKUP(F145,'Lookup Formulas Demo'!$A$5:$B$8,2,0),"Unknown Weather")</f>
        <v>Reduce Speed, Increase Following Distance</v>
      </c>
      <c r="H145" s="11" t="str">
        <f>_xlfn.IFNA(INDEX('Lookup Formulas Demo'!$B$5:$B$8,MATCH(F145,'Lookup Formulas Demo'!$A$5:$A$8,0)),"No Match Found")</f>
        <v>Reduce Speed, Increase Following Distance</v>
      </c>
    </row>
    <row r="146" spans="1:8" x14ac:dyDescent="0.3">
      <c r="A146" s="9">
        <f>'Raw Data'!A145</f>
        <v>45352.496527777803</v>
      </c>
      <c r="B146" s="11">
        <f>'Raw Data'!M145</f>
        <v>82.375279205871706</v>
      </c>
      <c r="C146" s="11" t="str">
        <f t="shared" si="4"/>
        <v>Congested</v>
      </c>
      <c r="D146" s="11">
        <f>'Raw Data'!P145</f>
        <v>0</v>
      </c>
      <c r="E146" s="11" t="str">
        <f t="shared" si="5"/>
        <v>No Accident</v>
      </c>
      <c r="F146" s="11" t="str">
        <f>'Raw Data'!O145</f>
        <v>Rain</v>
      </c>
      <c r="G146" s="11" t="str">
        <f>IFERROR(VLOOKUP(F146,'Lookup Formulas Demo'!$A$5:$B$8,2,0),"Unknown Weather")</f>
        <v>Reduce Speed, Increase Following Distance</v>
      </c>
      <c r="H146" s="11" t="str">
        <f>_xlfn.IFNA(INDEX('Lookup Formulas Demo'!$B$5:$B$8,MATCH(F146,'Lookup Formulas Demo'!$A$5:$A$8,0)),"No Match Found")</f>
        <v>Reduce Speed, Increase Following Distance</v>
      </c>
    </row>
    <row r="147" spans="1:8" x14ac:dyDescent="0.3">
      <c r="A147" s="9">
        <f>'Raw Data'!A146</f>
        <v>45352.5</v>
      </c>
      <c r="B147" s="11">
        <f>'Raw Data'!M146</f>
        <v>67.362109664331498</v>
      </c>
      <c r="C147" s="11" t="str">
        <f t="shared" si="4"/>
        <v>Moderate</v>
      </c>
      <c r="D147" s="11">
        <f>'Raw Data'!P146</f>
        <v>0</v>
      </c>
      <c r="E147" s="11" t="str">
        <f t="shared" si="5"/>
        <v>No Accident</v>
      </c>
      <c r="F147" s="11" t="str">
        <f>'Raw Data'!O146</f>
        <v>Snow</v>
      </c>
      <c r="G147" s="11" t="str">
        <f>IFERROR(VLOOKUP(F147,'Lookup Formulas Demo'!$A$5:$B$8,2,0),"Unknown Weather")</f>
        <v>Extreme Caution, Consider Delay</v>
      </c>
      <c r="H147" s="11" t="str">
        <f>_xlfn.IFNA(INDEX('Lookup Formulas Demo'!$B$5:$B$8,MATCH(F147,'Lookup Formulas Demo'!$A$5:$A$8,0)),"No Match Found")</f>
        <v>Extreme Caution, Consider Delay</v>
      </c>
    </row>
    <row r="148" spans="1:8" x14ac:dyDescent="0.3">
      <c r="A148" s="9">
        <f>'Raw Data'!A147</f>
        <v>45352.503472222197</v>
      </c>
      <c r="B148" s="11">
        <f>'Raw Data'!M147</f>
        <v>19.539172723060201</v>
      </c>
      <c r="C148" s="11" t="str">
        <f t="shared" si="4"/>
        <v>Free-flow</v>
      </c>
      <c r="D148" s="11">
        <f>'Raw Data'!P147</f>
        <v>0</v>
      </c>
      <c r="E148" s="11" t="str">
        <f t="shared" si="5"/>
        <v>No Accident</v>
      </c>
      <c r="F148" s="11" t="str">
        <f>'Raw Data'!O147</f>
        <v>Rain</v>
      </c>
      <c r="G148" s="11" t="str">
        <f>IFERROR(VLOOKUP(F148,'Lookup Formulas Demo'!$A$5:$B$8,2,0),"Unknown Weather")</f>
        <v>Reduce Speed, Increase Following Distance</v>
      </c>
      <c r="H148" s="11" t="str">
        <f>_xlfn.IFNA(INDEX('Lookup Formulas Demo'!$B$5:$B$8,MATCH(F148,'Lookup Formulas Demo'!$A$5:$A$8,0)),"No Match Found")</f>
        <v>Reduce Speed, Increase Following Distance</v>
      </c>
    </row>
    <row r="149" spans="1:8" x14ac:dyDescent="0.3">
      <c r="A149" s="9">
        <f>'Raw Data'!A148</f>
        <v>45352.506944444503</v>
      </c>
      <c r="B149" s="11">
        <f>'Raw Data'!M148</f>
        <v>25.631142964289001</v>
      </c>
      <c r="C149" s="11" t="str">
        <f t="shared" si="4"/>
        <v>Free-flow</v>
      </c>
      <c r="D149" s="11">
        <f>'Raw Data'!P148</f>
        <v>0</v>
      </c>
      <c r="E149" s="11" t="str">
        <f t="shared" si="5"/>
        <v>No Accident</v>
      </c>
      <c r="F149" s="11" t="str">
        <f>'Raw Data'!O148</f>
        <v>Fog</v>
      </c>
      <c r="G149" s="11" t="str">
        <f>IFERROR(VLOOKUP(F149,'Lookup Formulas Demo'!$A$5:$B$8,2,0),"Unknown Weather")</f>
        <v>Use Fog Lights, Reduce Speed</v>
      </c>
      <c r="H149" s="11" t="str">
        <f>_xlfn.IFNA(INDEX('Lookup Formulas Demo'!$B$5:$B$8,MATCH(F149,'Lookup Formulas Demo'!$A$5:$A$8,0)),"No Match Found")</f>
        <v>Use Fog Lights, Reduce Speed</v>
      </c>
    </row>
    <row r="150" spans="1:8" x14ac:dyDescent="0.3">
      <c r="A150" s="9">
        <f>'Raw Data'!A149</f>
        <v>45352.510416666701</v>
      </c>
      <c r="B150" s="11">
        <f>'Raw Data'!M149</f>
        <v>78.976002437624402</v>
      </c>
      <c r="C150" s="11" t="str">
        <f t="shared" si="4"/>
        <v>Moderate</v>
      </c>
      <c r="D150" s="11">
        <f>'Raw Data'!P149</f>
        <v>0</v>
      </c>
      <c r="E150" s="11" t="str">
        <f t="shared" si="5"/>
        <v>No Accident</v>
      </c>
      <c r="F150" s="11" t="str">
        <f>'Raw Data'!O149</f>
        <v>Clear</v>
      </c>
      <c r="G150" s="11" t="str">
        <f>IFERROR(VLOOKUP(F150,'Lookup Formulas Demo'!$A$5:$B$8,2,0),"Unknown Weather")</f>
        <v>Normal Driving</v>
      </c>
      <c r="H150" s="11" t="str">
        <f>_xlfn.IFNA(INDEX('Lookup Formulas Demo'!$B$5:$B$8,MATCH(F150,'Lookup Formulas Demo'!$A$5:$A$8,0)),"No Match Found")</f>
        <v>Normal Driving</v>
      </c>
    </row>
    <row r="151" spans="1:8" x14ac:dyDescent="0.3">
      <c r="A151" s="9">
        <f>'Raw Data'!A150</f>
        <v>45352.513888888898</v>
      </c>
      <c r="B151" s="11">
        <f>'Raw Data'!M150</f>
        <v>84.945589987836499</v>
      </c>
      <c r="C151" s="11" t="str">
        <f t="shared" si="4"/>
        <v>Congested</v>
      </c>
      <c r="D151" s="11">
        <f>'Raw Data'!P150</f>
        <v>0</v>
      </c>
      <c r="E151" s="11" t="str">
        <f t="shared" si="5"/>
        <v>No Accident</v>
      </c>
      <c r="F151" s="11" t="str">
        <f>'Raw Data'!O150</f>
        <v>Rain</v>
      </c>
      <c r="G151" s="11" t="str">
        <f>IFERROR(VLOOKUP(F151,'Lookup Formulas Demo'!$A$5:$B$8,2,0),"Unknown Weather")</f>
        <v>Reduce Speed, Increase Following Distance</v>
      </c>
      <c r="H151" s="11" t="str">
        <f>_xlfn.IFNA(INDEX('Lookup Formulas Demo'!$B$5:$B$8,MATCH(F151,'Lookup Formulas Demo'!$A$5:$A$8,0)),"No Match Found")</f>
        <v>Reduce Speed, Increase Following Distance</v>
      </c>
    </row>
    <row r="152" spans="1:8" x14ac:dyDescent="0.3">
      <c r="A152" s="9">
        <f>'Raw Data'!A151</f>
        <v>45352.517361111102</v>
      </c>
      <c r="B152" s="11">
        <f>'Raw Data'!M151</f>
        <v>51.441837714563498</v>
      </c>
      <c r="C152" s="11" t="str">
        <f t="shared" si="4"/>
        <v>Moderate</v>
      </c>
      <c r="D152" s="11">
        <f>'Raw Data'!P151</f>
        <v>0</v>
      </c>
      <c r="E152" s="11" t="str">
        <f t="shared" si="5"/>
        <v>No Accident</v>
      </c>
      <c r="F152" s="11" t="str">
        <f>'Raw Data'!O151</f>
        <v>Snow</v>
      </c>
      <c r="G152" s="11" t="str">
        <f>IFERROR(VLOOKUP(F152,'Lookup Formulas Demo'!$A$5:$B$8,2,0),"Unknown Weather")</f>
        <v>Extreme Caution, Consider Delay</v>
      </c>
      <c r="H152" s="11" t="str">
        <f>_xlfn.IFNA(INDEX('Lookup Formulas Demo'!$B$5:$B$8,MATCH(F152,'Lookup Formulas Demo'!$A$5:$A$8,0)),"No Match Found")</f>
        <v>Extreme Caution, Consider Delay</v>
      </c>
    </row>
    <row r="153" spans="1:8" x14ac:dyDescent="0.3">
      <c r="A153" s="9">
        <f>'Raw Data'!A152</f>
        <v>45352.520833333299</v>
      </c>
      <c r="B153" s="11">
        <f>'Raw Data'!M152</f>
        <v>95.641586869819605</v>
      </c>
      <c r="C153" s="11" t="str">
        <f t="shared" si="4"/>
        <v>Congested</v>
      </c>
      <c r="D153" s="11">
        <f>'Raw Data'!P152</f>
        <v>0</v>
      </c>
      <c r="E153" s="11" t="str">
        <f t="shared" si="5"/>
        <v>No Accident</v>
      </c>
      <c r="F153" s="11" t="str">
        <f>'Raw Data'!O152</f>
        <v>Fog</v>
      </c>
      <c r="G153" s="11" t="str">
        <f>IFERROR(VLOOKUP(F153,'Lookup Formulas Demo'!$A$5:$B$8,2,0),"Unknown Weather")</f>
        <v>Use Fog Lights, Reduce Speed</v>
      </c>
      <c r="H153" s="11" t="str">
        <f>_xlfn.IFNA(INDEX('Lookup Formulas Demo'!$B$5:$B$8,MATCH(F153,'Lookup Formulas Demo'!$A$5:$A$8,0)),"No Match Found")</f>
        <v>Use Fog Lights, Reduce Speed</v>
      </c>
    </row>
    <row r="154" spans="1:8" x14ac:dyDescent="0.3">
      <c r="A154" s="9">
        <f>'Raw Data'!A153</f>
        <v>45352.524305555598</v>
      </c>
      <c r="B154" s="11">
        <f>'Raw Data'!M153</f>
        <v>25.805134561411599</v>
      </c>
      <c r="C154" s="11" t="str">
        <f t="shared" si="4"/>
        <v>Free-flow</v>
      </c>
      <c r="D154" s="11">
        <f>'Raw Data'!P153</f>
        <v>0</v>
      </c>
      <c r="E154" s="11" t="str">
        <f t="shared" si="5"/>
        <v>No Accident</v>
      </c>
      <c r="F154" s="11" t="str">
        <f>'Raw Data'!O153</f>
        <v>Clear</v>
      </c>
      <c r="G154" s="11" t="str">
        <f>IFERROR(VLOOKUP(F154,'Lookup Formulas Demo'!$A$5:$B$8,2,0),"Unknown Weather")</f>
        <v>Normal Driving</v>
      </c>
      <c r="H154" s="11" t="str">
        <f>_xlfn.IFNA(INDEX('Lookup Formulas Demo'!$B$5:$B$8,MATCH(F154,'Lookup Formulas Demo'!$A$5:$A$8,0)),"No Match Found")</f>
        <v>Normal Driving</v>
      </c>
    </row>
    <row r="155" spans="1:8" x14ac:dyDescent="0.3">
      <c r="A155" s="9">
        <f>'Raw Data'!A154</f>
        <v>45352.527777777803</v>
      </c>
      <c r="B155" s="11">
        <f>'Raw Data'!M154</f>
        <v>22.016340699357499</v>
      </c>
      <c r="C155" s="11" t="str">
        <f t="shared" si="4"/>
        <v>Free-flow</v>
      </c>
      <c r="D155" s="11">
        <f>'Raw Data'!P154</f>
        <v>0</v>
      </c>
      <c r="E155" s="11" t="str">
        <f t="shared" si="5"/>
        <v>No Accident</v>
      </c>
      <c r="F155" s="11" t="str">
        <f>'Raw Data'!O154</f>
        <v>Snow</v>
      </c>
      <c r="G155" s="11" t="str">
        <f>IFERROR(VLOOKUP(F155,'Lookup Formulas Demo'!$A$5:$B$8,2,0),"Unknown Weather")</f>
        <v>Extreme Caution, Consider Delay</v>
      </c>
      <c r="H155" s="11" t="str">
        <f>_xlfn.IFNA(INDEX('Lookup Formulas Demo'!$B$5:$B$8,MATCH(F155,'Lookup Formulas Demo'!$A$5:$A$8,0)),"No Match Found")</f>
        <v>Extreme Caution, Consider Delay</v>
      </c>
    </row>
    <row r="156" spans="1:8" x14ac:dyDescent="0.3">
      <c r="A156" s="9">
        <f>'Raw Data'!A155</f>
        <v>45352.53125</v>
      </c>
      <c r="B156" s="11">
        <f>'Raw Data'!M155</f>
        <v>15.854779656766301</v>
      </c>
      <c r="C156" s="11" t="str">
        <f t="shared" si="4"/>
        <v>Free-flow</v>
      </c>
      <c r="D156" s="11">
        <f>'Raw Data'!P155</f>
        <v>0</v>
      </c>
      <c r="E156" s="11" t="str">
        <f t="shared" si="5"/>
        <v>No Accident</v>
      </c>
      <c r="F156" s="11" t="str">
        <f>'Raw Data'!O155</f>
        <v>Snow</v>
      </c>
      <c r="G156" s="11" t="str">
        <f>IFERROR(VLOOKUP(F156,'Lookup Formulas Demo'!$A$5:$B$8,2,0),"Unknown Weather")</f>
        <v>Extreme Caution, Consider Delay</v>
      </c>
      <c r="H156" s="11" t="str">
        <f>_xlfn.IFNA(INDEX('Lookup Formulas Demo'!$B$5:$B$8,MATCH(F156,'Lookup Formulas Demo'!$A$5:$A$8,0)),"No Match Found")</f>
        <v>Extreme Caution, Consider Delay</v>
      </c>
    </row>
    <row r="157" spans="1:8" x14ac:dyDescent="0.3">
      <c r="A157" s="9">
        <f>'Raw Data'!A156</f>
        <v>45352.534722222197</v>
      </c>
      <c r="B157" s="11">
        <f>'Raw Data'!M156</f>
        <v>67.025507932005198</v>
      </c>
      <c r="C157" s="11" t="str">
        <f t="shared" si="4"/>
        <v>Moderate</v>
      </c>
      <c r="D157" s="11">
        <f>'Raw Data'!P156</f>
        <v>0</v>
      </c>
      <c r="E157" s="11" t="str">
        <f t="shared" si="5"/>
        <v>No Accident</v>
      </c>
      <c r="F157" s="11" t="str">
        <f>'Raw Data'!O156</f>
        <v>Fog</v>
      </c>
      <c r="G157" s="11" t="str">
        <f>IFERROR(VLOOKUP(F157,'Lookup Formulas Demo'!$A$5:$B$8,2,0),"Unknown Weather")</f>
        <v>Use Fog Lights, Reduce Speed</v>
      </c>
      <c r="H157" s="11" t="str">
        <f>_xlfn.IFNA(INDEX('Lookup Formulas Demo'!$B$5:$B$8,MATCH(F157,'Lookup Formulas Demo'!$A$5:$A$8,0)),"No Match Found")</f>
        <v>Use Fog Lights, Reduce Speed</v>
      </c>
    </row>
    <row r="158" spans="1:8" x14ac:dyDescent="0.3">
      <c r="A158" s="9">
        <f>'Raw Data'!A157</f>
        <v>45352.538194444503</v>
      </c>
      <c r="B158" s="11">
        <f>'Raw Data'!M157</f>
        <v>28.158568973691601</v>
      </c>
      <c r="C158" s="11" t="str">
        <f t="shared" si="4"/>
        <v>Free-flow</v>
      </c>
      <c r="D158" s="11">
        <f>'Raw Data'!P157</f>
        <v>0</v>
      </c>
      <c r="E158" s="11" t="str">
        <f t="shared" si="5"/>
        <v>No Accident</v>
      </c>
      <c r="F158" s="11" t="str">
        <f>'Raw Data'!O157</f>
        <v>Rain</v>
      </c>
      <c r="G158" s="11" t="str">
        <f>IFERROR(VLOOKUP(F158,'Lookup Formulas Demo'!$A$5:$B$8,2,0),"Unknown Weather")</f>
        <v>Reduce Speed, Increase Following Distance</v>
      </c>
      <c r="H158" s="11" t="str">
        <f>_xlfn.IFNA(INDEX('Lookup Formulas Demo'!$B$5:$B$8,MATCH(F158,'Lookup Formulas Demo'!$A$5:$A$8,0)),"No Match Found")</f>
        <v>Reduce Speed, Increase Following Distance</v>
      </c>
    </row>
    <row r="159" spans="1:8" x14ac:dyDescent="0.3">
      <c r="A159" s="9">
        <f>'Raw Data'!A158</f>
        <v>45352.541666666701</v>
      </c>
      <c r="B159" s="11">
        <f>'Raw Data'!M158</f>
        <v>56.221252804940903</v>
      </c>
      <c r="C159" s="11" t="str">
        <f t="shared" si="4"/>
        <v>Moderate</v>
      </c>
      <c r="D159" s="11">
        <f>'Raw Data'!P158</f>
        <v>0</v>
      </c>
      <c r="E159" s="11" t="str">
        <f t="shared" si="5"/>
        <v>No Accident</v>
      </c>
      <c r="F159" s="11" t="str">
        <f>'Raw Data'!O158</f>
        <v>Rain</v>
      </c>
      <c r="G159" s="11" t="str">
        <f>IFERROR(VLOOKUP(F159,'Lookup Formulas Demo'!$A$5:$B$8,2,0),"Unknown Weather")</f>
        <v>Reduce Speed, Increase Following Distance</v>
      </c>
      <c r="H159" s="11" t="str">
        <f>_xlfn.IFNA(INDEX('Lookup Formulas Demo'!$B$5:$B$8,MATCH(F159,'Lookup Formulas Demo'!$A$5:$A$8,0)),"No Match Found")</f>
        <v>Reduce Speed, Increase Following Distance</v>
      </c>
    </row>
    <row r="160" spans="1:8" x14ac:dyDescent="0.3">
      <c r="A160" s="9">
        <f>'Raw Data'!A159</f>
        <v>45352.545138888898</v>
      </c>
      <c r="B160" s="11">
        <f>'Raw Data'!M159</f>
        <v>23.241878760657301</v>
      </c>
      <c r="C160" s="11" t="str">
        <f t="shared" si="4"/>
        <v>Free-flow</v>
      </c>
      <c r="D160" s="11">
        <f>'Raw Data'!P159</f>
        <v>0</v>
      </c>
      <c r="E160" s="11" t="str">
        <f t="shared" si="5"/>
        <v>No Accident</v>
      </c>
      <c r="F160" s="11" t="str">
        <f>'Raw Data'!O159</f>
        <v>Snow</v>
      </c>
      <c r="G160" s="11" t="str">
        <f>IFERROR(VLOOKUP(F160,'Lookup Formulas Demo'!$A$5:$B$8,2,0),"Unknown Weather")</f>
        <v>Extreme Caution, Consider Delay</v>
      </c>
      <c r="H160" s="11" t="str">
        <f>_xlfn.IFNA(INDEX('Lookup Formulas Demo'!$B$5:$B$8,MATCH(F160,'Lookup Formulas Demo'!$A$5:$A$8,0)),"No Match Found")</f>
        <v>Extreme Caution, Consider Delay</v>
      </c>
    </row>
    <row r="161" spans="1:8" x14ac:dyDescent="0.3">
      <c r="A161" s="9">
        <f>'Raw Data'!A160</f>
        <v>45352.548611111102</v>
      </c>
      <c r="B161" s="11">
        <f>'Raw Data'!M160</f>
        <v>97.461391071447906</v>
      </c>
      <c r="C161" s="11" t="str">
        <f t="shared" si="4"/>
        <v>Congested</v>
      </c>
      <c r="D161" s="11">
        <f>'Raw Data'!P160</f>
        <v>0</v>
      </c>
      <c r="E161" s="11" t="str">
        <f t="shared" si="5"/>
        <v>No Accident</v>
      </c>
      <c r="F161" s="11" t="str">
        <f>'Raw Data'!O160</f>
        <v>Clear</v>
      </c>
      <c r="G161" s="11" t="str">
        <f>IFERROR(VLOOKUP(F161,'Lookup Formulas Demo'!$A$5:$B$8,2,0),"Unknown Weather")</f>
        <v>Normal Driving</v>
      </c>
      <c r="H161" s="11" t="str">
        <f>_xlfn.IFNA(INDEX('Lookup Formulas Demo'!$B$5:$B$8,MATCH(F161,'Lookup Formulas Demo'!$A$5:$A$8,0)),"No Match Found")</f>
        <v>Normal Driving</v>
      </c>
    </row>
    <row r="162" spans="1:8" x14ac:dyDescent="0.3">
      <c r="A162" s="9">
        <f>'Raw Data'!A161</f>
        <v>45352.552083333299</v>
      </c>
      <c r="B162" s="11">
        <f>'Raw Data'!M161</f>
        <v>32.247833030944903</v>
      </c>
      <c r="C162" s="11" t="str">
        <f t="shared" si="4"/>
        <v>Free-flow</v>
      </c>
      <c r="D162" s="11">
        <f>'Raw Data'!P161</f>
        <v>0</v>
      </c>
      <c r="E162" s="11" t="str">
        <f t="shared" si="5"/>
        <v>No Accident</v>
      </c>
      <c r="F162" s="11" t="str">
        <f>'Raw Data'!O161</f>
        <v>Clear</v>
      </c>
      <c r="G162" s="11" t="str">
        <f>IFERROR(VLOOKUP(F162,'Lookup Formulas Demo'!$A$5:$B$8,2,0),"Unknown Weather")</f>
        <v>Normal Driving</v>
      </c>
      <c r="H162" s="11" t="str">
        <f>_xlfn.IFNA(INDEX('Lookup Formulas Demo'!$B$5:$B$8,MATCH(F162,'Lookup Formulas Demo'!$A$5:$A$8,0)),"No Match Found")</f>
        <v>Normal Driving</v>
      </c>
    </row>
    <row r="163" spans="1:8" x14ac:dyDescent="0.3">
      <c r="A163" s="9">
        <f>'Raw Data'!A162</f>
        <v>45352.555555555598</v>
      </c>
      <c r="B163" s="11">
        <f>'Raw Data'!M162</f>
        <v>55.158706829125698</v>
      </c>
      <c r="C163" s="11" t="str">
        <f t="shared" si="4"/>
        <v>Moderate</v>
      </c>
      <c r="D163" s="11">
        <f>'Raw Data'!P162</f>
        <v>0</v>
      </c>
      <c r="E163" s="11" t="str">
        <f t="shared" si="5"/>
        <v>No Accident</v>
      </c>
      <c r="F163" s="11" t="str">
        <f>'Raw Data'!O162</f>
        <v>Clear</v>
      </c>
      <c r="G163" s="11" t="str">
        <f>IFERROR(VLOOKUP(F163,'Lookup Formulas Demo'!$A$5:$B$8,2,0),"Unknown Weather")</f>
        <v>Normal Driving</v>
      </c>
      <c r="H163" s="11" t="str">
        <f>_xlfn.IFNA(INDEX('Lookup Formulas Demo'!$B$5:$B$8,MATCH(F163,'Lookup Formulas Demo'!$A$5:$A$8,0)),"No Match Found")</f>
        <v>Normal Driving</v>
      </c>
    </row>
    <row r="164" spans="1:8" x14ac:dyDescent="0.3">
      <c r="A164" s="9">
        <f>'Raw Data'!A163</f>
        <v>45352.559027777803</v>
      </c>
      <c r="B164" s="11">
        <f>'Raw Data'!M163</f>
        <v>80.279961938355598</v>
      </c>
      <c r="C164" s="11" t="str">
        <f t="shared" si="4"/>
        <v>Congested</v>
      </c>
      <c r="D164" s="11">
        <f>'Raw Data'!P163</f>
        <v>0</v>
      </c>
      <c r="E164" s="11" t="str">
        <f t="shared" si="5"/>
        <v>No Accident</v>
      </c>
      <c r="F164" s="11" t="str">
        <f>'Raw Data'!O163</f>
        <v>Snow</v>
      </c>
      <c r="G164" s="11" t="str">
        <f>IFERROR(VLOOKUP(F164,'Lookup Formulas Demo'!$A$5:$B$8,2,0),"Unknown Weather")</f>
        <v>Extreme Caution, Consider Delay</v>
      </c>
      <c r="H164" s="11" t="str">
        <f>_xlfn.IFNA(INDEX('Lookup Formulas Demo'!$B$5:$B$8,MATCH(F164,'Lookup Formulas Demo'!$A$5:$A$8,0)),"No Match Found")</f>
        <v>Extreme Caution, Consider Delay</v>
      </c>
    </row>
    <row r="165" spans="1:8" x14ac:dyDescent="0.3">
      <c r="A165" s="9">
        <f>'Raw Data'!A164</f>
        <v>45352.5625</v>
      </c>
      <c r="B165" s="11">
        <f>'Raw Data'!M164</f>
        <v>85.312526719371604</v>
      </c>
      <c r="C165" s="11" t="str">
        <f t="shared" si="4"/>
        <v>Congested</v>
      </c>
      <c r="D165" s="11">
        <f>'Raw Data'!P164</f>
        <v>0</v>
      </c>
      <c r="E165" s="11" t="str">
        <f t="shared" si="5"/>
        <v>No Accident</v>
      </c>
      <c r="F165" s="11" t="str">
        <f>'Raw Data'!O164</f>
        <v>Snow</v>
      </c>
      <c r="G165" s="11" t="str">
        <f>IFERROR(VLOOKUP(F165,'Lookup Formulas Demo'!$A$5:$B$8,2,0),"Unknown Weather")</f>
        <v>Extreme Caution, Consider Delay</v>
      </c>
      <c r="H165" s="11" t="str">
        <f>_xlfn.IFNA(INDEX('Lookup Formulas Demo'!$B$5:$B$8,MATCH(F165,'Lookup Formulas Demo'!$A$5:$A$8,0)),"No Match Found")</f>
        <v>Extreme Caution, Consider Delay</v>
      </c>
    </row>
    <row r="166" spans="1:8" x14ac:dyDescent="0.3">
      <c r="A166" s="9">
        <f>'Raw Data'!A165</f>
        <v>45352.565972222197</v>
      </c>
      <c r="B166" s="11">
        <f>'Raw Data'!M165</f>
        <v>12.8466733245225</v>
      </c>
      <c r="C166" s="11" t="str">
        <f t="shared" si="4"/>
        <v>Free-flow</v>
      </c>
      <c r="D166" s="11">
        <f>'Raw Data'!P165</f>
        <v>0</v>
      </c>
      <c r="E166" s="11" t="str">
        <f t="shared" si="5"/>
        <v>No Accident</v>
      </c>
      <c r="F166" s="11" t="str">
        <f>'Raw Data'!O165</f>
        <v>Rain</v>
      </c>
      <c r="G166" s="11" t="str">
        <f>IFERROR(VLOOKUP(F166,'Lookup Formulas Demo'!$A$5:$B$8,2,0),"Unknown Weather")</f>
        <v>Reduce Speed, Increase Following Distance</v>
      </c>
      <c r="H166" s="11" t="str">
        <f>_xlfn.IFNA(INDEX('Lookup Formulas Demo'!$B$5:$B$8,MATCH(F166,'Lookup Formulas Demo'!$A$5:$A$8,0)),"No Match Found")</f>
        <v>Reduce Speed, Increase Following Distance</v>
      </c>
    </row>
    <row r="167" spans="1:8" x14ac:dyDescent="0.3">
      <c r="A167" s="9">
        <f>'Raw Data'!A166</f>
        <v>45352.569444444503</v>
      </c>
      <c r="B167" s="11">
        <f>'Raw Data'!M166</f>
        <v>55.972119620020202</v>
      </c>
      <c r="C167" s="11" t="str">
        <f t="shared" si="4"/>
        <v>Moderate</v>
      </c>
      <c r="D167" s="11">
        <f>'Raw Data'!P166</f>
        <v>0</v>
      </c>
      <c r="E167" s="11" t="str">
        <f t="shared" si="5"/>
        <v>No Accident</v>
      </c>
      <c r="F167" s="11" t="str">
        <f>'Raw Data'!O166</f>
        <v>Fog</v>
      </c>
      <c r="G167" s="11" t="str">
        <f>IFERROR(VLOOKUP(F167,'Lookup Formulas Demo'!$A$5:$B$8,2,0),"Unknown Weather")</f>
        <v>Use Fog Lights, Reduce Speed</v>
      </c>
      <c r="H167" s="11" t="str">
        <f>_xlfn.IFNA(INDEX('Lookup Formulas Demo'!$B$5:$B$8,MATCH(F167,'Lookup Formulas Demo'!$A$5:$A$8,0)),"No Match Found")</f>
        <v>Use Fog Lights, Reduce Speed</v>
      </c>
    </row>
    <row r="168" spans="1:8" x14ac:dyDescent="0.3">
      <c r="A168" s="9">
        <f>'Raw Data'!A167</f>
        <v>45352.572916666701</v>
      </c>
      <c r="B168" s="11">
        <f>'Raw Data'!M167</f>
        <v>87.887535726751807</v>
      </c>
      <c r="C168" s="11" t="str">
        <f t="shared" si="4"/>
        <v>Congested</v>
      </c>
      <c r="D168" s="11">
        <f>'Raw Data'!P167</f>
        <v>0</v>
      </c>
      <c r="E168" s="11" t="str">
        <f t="shared" si="5"/>
        <v>No Accident</v>
      </c>
      <c r="F168" s="11" t="str">
        <f>'Raw Data'!O167</f>
        <v>Fog</v>
      </c>
      <c r="G168" s="11" t="str">
        <f>IFERROR(VLOOKUP(F168,'Lookup Formulas Demo'!$A$5:$B$8,2,0),"Unknown Weather")</f>
        <v>Use Fog Lights, Reduce Speed</v>
      </c>
      <c r="H168" s="11" t="str">
        <f>_xlfn.IFNA(INDEX('Lookup Formulas Demo'!$B$5:$B$8,MATCH(F168,'Lookup Formulas Demo'!$A$5:$A$8,0)),"No Match Found")</f>
        <v>Use Fog Lights, Reduce Speed</v>
      </c>
    </row>
    <row r="169" spans="1:8" x14ac:dyDescent="0.3">
      <c r="A169" s="9">
        <f>'Raw Data'!A168</f>
        <v>45352.576388888898</v>
      </c>
      <c r="B169" s="11">
        <f>'Raw Data'!M168</f>
        <v>60.167633260325097</v>
      </c>
      <c r="C169" s="11" t="str">
        <f t="shared" si="4"/>
        <v>Moderate</v>
      </c>
      <c r="D169" s="11">
        <f>'Raw Data'!P168</f>
        <v>1</v>
      </c>
      <c r="E169" s="11" t="str">
        <f t="shared" si="5"/>
        <v>Accident Reported</v>
      </c>
      <c r="F169" s="11" t="str">
        <f>'Raw Data'!O168</f>
        <v>Fog</v>
      </c>
      <c r="G169" s="11" t="str">
        <f>IFERROR(VLOOKUP(F169,'Lookup Formulas Demo'!$A$5:$B$8,2,0),"Unknown Weather")</f>
        <v>Use Fog Lights, Reduce Speed</v>
      </c>
      <c r="H169" s="11" t="str">
        <f>_xlfn.IFNA(INDEX('Lookup Formulas Demo'!$B$5:$B$8,MATCH(F169,'Lookup Formulas Demo'!$A$5:$A$8,0)),"No Match Found")</f>
        <v>Use Fog Lights, Reduce Speed</v>
      </c>
    </row>
    <row r="170" spans="1:8" x14ac:dyDescent="0.3">
      <c r="A170" s="9">
        <f>'Raw Data'!A169</f>
        <v>45352.579861111102</v>
      </c>
      <c r="B170" s="11">
        <f>'Raw Data'!M169</f>
        <v>12.9763172241873</v>
      </c>
      <c r="C170" s="11" t="str">
        <f t="shared" si="4"/>
        <v>Free-flow</v>
      </c>
      <c r="D170" s="11">
        <f>'Raw Data'!P169</f>
        <v>0</v>
      </c>
      <c r="E170" s="11" t="str">
        <f t="shared" si="5"/>
        <v>No Accident</v>
      </c>
      <c r="F170" s="11" t="str">
        <f>'Raw Data'!O169</f>
        <v>Snow</v>
      </c>
      <c r="G170" s="11" t="str">
        <f>IFERROR(VLOOKUP(F170,'Lookup Formulas Demo'!$A$5:$B$8,2,0),"Unknown Weather")</f>
        <v>Extreme Caution, Consider Delay</v>
      </c>
      <c r="H170" s="11" t="str">
        <f>_xlfn.IFNA(INDEX('Lookup Formulas Demo'!$B$5:$B$8,MATCH(F170,'Lookup Formulas Demo'!$A$5:$A$8,0)),"No Match Found")</f>
        <v>Extreme Caution, Consider Delay</v>
      </c>
    </row>
    <row r="171" spans="1:8" x14ac:dyDescent="0.3">
      <c r="A171" s="9">
        <f>'Raw Data'!A170</f>
        <v>45352.583333333299</v>
      </c>
      <c r="B171" s="11">
        <f>'Raw Data'!M170</f>
        <v>45.865042753672498</v>
      </c>
      <c r="C171" s="11" t="str">
        <f t="shared" si="4"/>
        <v>Free-flow</v>
      </c>
      <c r="D171" s="11">
        <f>'Raw Data'!P170</f>
        <v>0</v>
      </c>
      <c r="E171" s="11" t="str">
        <f t="shared" si="5"/>
        <v>No Accident</v>
      </c>
      <c r="F171" s="11" t="str">
        <f>'Raw Data'!O170</f>
        <v>Fog</v>
      </c>
      <c r="G171" s="11" t="str">
        <f>IFERROR(VLOOKUP(F171,'Lookup Formulas Demo'!$A$5:$B$8,2,0),"Unknown Weather")</f>
        <v>Use Fog Lights, Reduce Speed</v>
      </c>
      <c r="H171" s="11" t="str">
        <f>_xlfn.IFNA(INDEX('Lookup Formulas Demo'!$B$5:$B$8,MATCH(F171,'Lookup Formulas Demo'!$A$5:$A$8,0)),"No Match Found")</f>
        <v>Use Fog Lights, Reduce Speed</v>
      </c>
    </row>
    <row r="172" spans="1:8" x14ac:dyDescent="0.3">
      <c r="A172" s="9">
        <f>'Raw Data'!A171</f>
        <v>45352.586805555598</v>
      </c>
      <c r="B172" s="11">
        <f>'Raw Data'!M171</f>
        <v>78.865842390739104</v>
      </c>
      <c r="C172" s="11" t="str">
        <f t="shared" si="4"/>
        <v>Moderate</v>
      </c>
      <c r="D172" s="11">
        <f>'Raw Data'!P171</f>
        <v>0</v>
      </c>
      <c r="E172" s="11" t="str">
        <f t="shared" si="5"/>
        <v>No Accident</v>
      </c>
      <c r="F172" s="11" t="str">
        <f>'Raw Data'!O171</f>
        <v>Fog</v>
      </c>
      <c r="G172" s="11" t="str">
        <f>IFERROR(VLOOKUP(F172,'Lookup Formulas Demo'!$A$5:$B$8,2,0),"Unknown Weather")</f>
        <v>Use Fog Lights, Reduce Speed</v>
      </c>
      <c r="H172" s="11" t="str">
        <f>_xlfn.IFNA(INDEX('Lookup Formulas Demo'!$B$5:$B$8,MATCH(F172,'Lookup Formulas Demo'!$A$5:$A$8,0)),"No Match Found")</f>
        <v>Use Fog Lights, Reduce Speed</v>
      </c>
    </row>
    <row r="173" spans="1:8" x14ac:dyDescent="0.3">
      <c r="A173" s="9">
        <f>'Raw Data'!A172</f>
        <v>45352.590277777803</v>
      </c>
      <c r="B173" s="11">
        <f>'Raw Data'!M172</f>
        <v>14.957970282353299</v>
      </c>
      <c r="C173" s="11" t="str">
        <f t="shared" si="4"/>
        <v>Free-flow</v>
      </c>
      <c r="D173" s="11">
        <f>'Raw Data'!P172</f>
        <v>0</v>
      </c>
      <c r="E173" s="11" t="str">
        <f t="shared" si="5"/>
        <v>No Accident</v>
      </c>
      <c r="F173" s="11" t="str">
        <f>'Raw Data'!O172</f>
        <v>Rain</v>
      </c>
      <c r="G173" s="11" t="str">
        <f>IFERROR(VLOOKUP(F173,'Lookup Formulas Demo'!$A$5:$B$8,2,0),"Unknown Weather")</f>
        <v>Reduce Speed, Increase Following Distance</v>
      </c>
      <c r="H173" s="11" t="str">
        <f>_xlfn.IFNA(INDEX('Lookup Formulas Demo'!$B$5:$B$8,MATCH(F173,'Lookup Formulas Demo'!$A$5:$A$8,0)),"No Match Found")</f>
        <v>Reduce Speed, Increase Following Distance</v>
      </c>
    </row>
    <row r="174" spans="1:8" x14ac:dyDescent="0.3">
      <c r="A174" s="9">
        <f>'Raw Data'!A173</f>
        <v>45352.59375</v>
      </c>
      <c r="B174" s="11">
        <f>'Raw Data'!M173</f>
        <v>75.077092295851301</v>
      </c>
      <c r="C174" s="11" t="str">
        <f t="shared" si="4"/>
        <v>Moderate</v>
      </c>
      <c r="D174" s="11">
        <f>'Raw Data'!P173</f>
        <v>0</v>
      </c>
      <c r="E174" s="11" t="str">
        <f t="shared" si="5"/>
        <v>No Accident</v>
      </c>
      <c r="F174" s="11" t="str">
        <f>'Raw Data'!O173</f>
        <v>Fog</v>
      </c>
      <c r="G174" s="11" t="str">
        <f>IFERROR(VLOOKUP(F174,'Lookup Formulas Demo'!$A$5:$B$8,2,0),"Unknown Weather")</f>
        <v>Use Fog Lights, Reduce Speed</v>
      </c>
      <c r="H174" s="11" t="str">
        <f>_xlfn.IFNA(INDEX('Lookup Formulas Demo'!$B$5:$B$8,MATCH(F174,'Lookup Formulas Demo'!$A$5:$A$8,0)),"No Match Found")</f>
        <v>Use Fog Lights, Reduce Speed</v>
      </c>
    </row>
    <row r="175" spans="1:8" x14ac:dyDescent="0.3">
      <c r="A175" s="9">
        <f>'Raw Data'!A174</f>
        <v>45352.597222222197</v>
      </c>
      <c r="B175" s="11">
        <f>'Raw Data'!M174</f>
        <v>50.438636843077603</v>
      </c>
      <c r="C175" s="11" t="str">
        <f t="shared" si="4"/>
        <v>Moderate</v>
      </c>
      <c r="D175" s="11">
        <f>'Raw Data'!P174</f>
        <v>0</v>
      </c>
      <c r="E175" s="11" t="str">
        <f t="shared" si="5"/>
        <v>No Accident</v>
      </c>
      <c r="F175" s="11" t="str">
        <f>'Raw Data'!O174</f>
        <v>Fog</v>
      </c>
      <c r="G175" s="11" t="str">
        <f>IFERROR(VLOOKUP(F175,'Lookup Formulas Demo'!$A$5:$B$8,2,0),"Unknown Weather")</f>
        <v>Use Fog Lights, Reduce Speed</v>
      </c>
      <c r="H175" s="11" t="str">
        <f>_xlfn.IFNA(INDEX('Lookup Formulas Demo'!$B$5:$B$8,MATCH(F175,'Lookup Formulas Demo'!$A$5:$A$8,0)),"No Match Found")</f>
        <v>Use Fog Lights, Reduce Speed</v>
      </c>
    </row>
    <row r="176" spans="1:8" x14ac:dyDescent="0.3">
      <c r="A176" s="9">
        <f>'Raw Data'!A175</f>
        <v>45352.600694444503</v>
      </c>
      <c r="B176" s="11">
        <f>'Raw Data'!M175</f>
        <v>32.503861477271002</v>
      </c>
      <c r="C176" s="11" t="str">
        <f t="shared" si="4"/>
        <v>Free-flow</v>
      </c>
      <c r="D176" s="11">
        <f>'Raw Data'!P175</f>
        <v>0</v>
      </c>
      <c r="E176" s="11" t="str">
        <f t="shared" si="5"/>
        <v>No Accident</v>
      </c>
      <c r="F176" s="11" t="str">
        <f>'Raw Data'!O175</f>
        <v>Clear</v>
      </c>
      <c r="G176" s="11" t="str">
        <f>IFERROR(VLOOKUP(F176,'Lookup Formulas Demo'!$A$5:$B$8,2,0),"Unknown Weather")</f>
        <v>Normal Driving</v>
      </c>
      <c r="H176" s="11" t="str">
        <f>_xlfn.IFNA(INDEX('Lookup Formulas Demo'!$B$5:$B$8,MATCH(F176,'Lookup Formulas Demo'!$A$5:$A$8,0)),"No Match Found")</f>
        <v>Normal Driving</v>
      </c>
    </row>
    <row r="177" spans="1:8" x14ac:dyDescent="0.3">
      <c r="A177" s="9">
        <f>'Raw Data'!A176</f>
        <v>45352.604166666701</v>
      </c>
      <c r="B177" s="11">
        <f>'Raw Data'!M176</f>
        <v>53.809783056116302</v>
      </c>
      <c r="C177" s="11" t="str">
        <f t="shared" si="4"/>
        <v>Moderate</v>
      </c>
      <c r="D177" s="11">
        <f>'Raw Data'!P176</f>
        <v>0</v>
      </c>
      <c r="E177" s="11" t="str">
        <f t="shared" si="5"/>
        <v>No Accident</v>
      </c>
      <c r="F177" s="11" t="str">
        <f>'Raw Data'!O176</f>
        <v>Fog</v>
      </c>
      <c r="G177" s="11" t="str">
        <f>IFERROR(VLOOKUP(F177,'Lookup Formulas Demo'!$A$5:$B$8,2,0),"Unknown Weather")</f>
        <v>Use Fog Lights, Reduce Speed</v>
      </c>
      <c r="H177" s="11" t="str">
        <f>_xlfn.IFNA(INDEX('Lookup Formulas Demo'!$B$5:$B$8,MATCH(F177,'Lookup Formulas Demo'!$A$5:$A$8,0)),"No Match Found")</f>
        <v>Use Fog Lights, Reduce Speed</v>
      </c>
    </row>
    <row r="178" spans="1:8" x14ac:dyDescent="0.3">
      <c r="A178" s="9">
        <f>'Raw Data'!A177</f>
        <v>45352.607638888898</v>
      </c>
      <c r="B178" s="11">
        <f>'Raw Data'!M177</f>
        <v>61.396124290426798</v>
      </c>
      <c r="C178" s="11" t="str">
        <f t="shared" si="4"/>
        <v>Moderate</v>
      </c>
      <c r="D178" s="11">
        <f>'Raw Data'!P177</f>
        <v>0</v>
      </c>
      <c r="E178" s="11" t="str">
        <f t="shared" si="5"/>
        <v>No Accident</v>
      </c>
      <c r="F178" s="11" t="str">
        <f>'Raw Data'!O177</f>
        <v>Clear</v>
      </c>
      <c r="G178" s="11" t="str">
        <f>IFERROR(VLOOKUP(F178,'Lookup Formulas Demo'!$A$5:$B$8,2,0),"Unknown Weather")</f>
        <v>Normal Driving</v>
      </c>
      <c r="H178" s="11" t="str">
        <f>_xlfn.IFNA(INDEX('Lookup Formulas Demo'!$B$5:$B$8,MATCH(F178,'Lookup Formulas Demo'!$A$5:$A$8,0)),"No Match Found")</f>
        <v>Normal Driving</v>
      </c>
    </row>
    <row r="179" spans="1:8" x14ac:dyDescent="0.3">
      <c r="A179" s="9">
        <f>'Raw Data'!A178</f>
        <v>45352.611111111102</v>
      </c>
      <c r="B179" s="11">
        <f>'Raw Data'!M178</f>
        <v>74.130399795300605</v>
      </c>
      <c r="C179" s="11" t="str">
        <f t="shared" si="4"/>
        <v>Moderate</v>
      </c>
      <c r="D179" s="11">
        <f>'Raw Data'!P178</f>
        <v>0</v>
      </c>
      <c r="E179" s="11" t="str">
        <f t="shared" si="5"/>
        <v>No Accident</v>
      </c>
      <c r="F179" s="11" t="str">
        <f>'Raw Data'!O178</f>
        <v>Snow</v>
      </c>
      <c r="G179" s="11" t="str">
        <f>IFERROR(VLOOKUP(F179,'Lookup Formulas Demo'!$A$5:$B$8,2,0),"Unknown Weather")</f>
        <v>Extreme Caution, Consider Delay</v>
      </c>
      <c r="H179" s="11" t="str">
        <f>_xlfn.IFNA(INDEX('Lookup Formulas Demo'!$B$5:$B$8,MATCH(F179,'Lookup Formulas Demo'!$A$5:$A$8,0)),"No Match Found")</f>
        <v>Extreme Caution, Consider Delay</v>
      </c>
    </row>
    <row r="180" spans="1:8" x14ac:dyDescent="0.3">
      <c r="A180" s="9">
        <f>'Raw Data'!A179</f>
        <v>45352.614583333299</v>
      </c>
      <c r="B180" s="11">
        <f>'Raw Data'!M179</f>
        <v>75.481810310520999</v>
      </c>
      <c r="C180" s="11" t="str">
        <f t="shared" si="4"/>
        <v>Moderate</v>
      </c>
      <c r="D180" s="11">
        <f>'Raw Data'!P179</f>
        <v>0</v>
      </c>
      <c r="E180" s="11" t="str">
        <f t="shared" si="5"/>
        <v>No Accident</v>
      </c>
      <c r="F180" s="11" t="str">
        <f>'Raw Data'!O179</f>
        <v>Snow</v>
      </c>
      <c r="G180" s="11" t="str">
        <f>IFERROR(VLOOKUP(F180,'Lookup Formulas Demo'!$A$5:$B$8,2,0),"Unknown Weather")</f>
        <v>Extreme Caution, Consider Delay</v>
      </c>
      <c r="H180" s="11" t="str">
        <f>_xlfn.IFNA(INDEX('Lookup Formulas Demo'!$B$5:$B$8,MATCH(F180,'Lookup Formulas Demo'!$A$5:$A$8,0)),"No Match Found")</f>
        <v>Extreme Caution, Consider Delay</v>
      </c>
    </row>
    <row r="181" spans="1:8" x14ac:dyDescent="0.3">
      <c r="A181" s="9">
        <f>'Raw Data'!A180</f>
        <v>45352.618055555598</v>
      </c>
      <c r="B181" s="11">
        <f>'Raw Data'!M180</f>
        <v>15.9482452556292</v>
      </c>
      <c r="C181" s="11" t="str">
        <f t="shared" si="4"/>
        <v>Free-flow</v>
      </c>
      <c r="D181" s="11">
        <f>'Raw Data'!P180</f>
        <v>0</v>
      </c>
      <c r="E181" s="11" t="str">
        <f t="shared" si="5"/>
        <v>No Accident</v>
      </c>
      <c r="F181" s="11" t="str">
        <f>'Raw Data'!O180</f>
        <v>Clear</v>
      </c>
      <c r="G181" s="11" t="str">
        <f>IFERROR(VLOOKUP(F181,'Lookup Formulas Demo'!$A$5:$B$8,2,0),"Unknown Weather")</f>
        <v>Normal Driving</v>
      </c>
      <c r="H181" s="11" t="str">
        <f>_xlfn.IFNA(INDEX('Lookup Formulas Demo'!$B$5:$B$8,MATCH(F181,'Lookup Formulas Demo'!$A$5:$A$8,0)),"No Match Found")</f>
        <v>Normal Driving</v>
      </c>
    </row>
    <row r="182" spans="1:8" x14ac:dyDescent="0.3">
      <c r="A182" s="9">
        <f>'Raw Data'!A181</f>
        <v>45352.621527777803</v>
      </c>
      <c r="B182" s="11">
        <f>'Raw Data'!M181</f>
        <v>83.305268613391704</v>
      </c>
      <c r="C182" s="11" t="str">
        <f t="shared" si="4"/>
        <v>Congested</v>
      </c>
      <c r="D182" s="11">
        <f>'Raw Data'!P181</f>
        <v>0</v>
      </c>
      <c r="E182" s="11" t="str">
        <f t="shared" si="5"/>
        <v>No Accident</v>
      </c>
      <c r="F182" s="11" t="str">
        <f>'Raw Data'!O181</f>
        <v>Clear</v>
      </c>
      <c r="G182" s="11" t="str">
        <f>IFERROR(VLOOKUP(F182,'Lookup Formulas Demo'!$A$5:$B$8,2,0),"Unknown Weather")</f>
        <v>Normal Driving</v>
      </c>
      <c r="H182" s="11" t="str">
        <f>_xlfn.IFNA(INDEX('Lookup Formulas Demo'!$B$5:$B$8,MATCH(F182,'Lookup Formulas Demo'!$A$5:$A$8,0)),"No Match Found")</f>
        <v>Normal Driving</v>
      </c>
    </row>
    <row r="183" spans="1:8" x14ac:dyDescent="0.3">
      <c r="A183" s="9">
        <f>'Raw Data'!A182</f>
        <v>45352.625</v>
      </c>
      <c r="B183" s="11">
        <f>'Raw Data'!M182</f>
        <v>49.339753465187002</v>
      </c>
      <c r="C183" s="11" t="str">
        <f t="shared" si="4"/>
        <v>Free-flow</v>
      </c>
      <c r="D183" s="11">
        <f>'Raw Data'!P182</f>
        <v>1</v>
      </c>
      <c r="E183" s="11" t="str">
        <f t="shared" si="5"/>
        <v>Accident Reported</v>
      </c>
      <c r="F183" s="11" t="str">
        <f>'Raw Data'!O182</f>
        <v>Rain</v>
      </c>
      <c r="G183" s="11" t="str">
        <f>IFERROR(VLOOKUP(F183,'Lookup Formulas Demo'!$A$5:$B$8,2,0),"Unknown Weather")</f>
        <v>Reduce Speed, Increase Following Distance</v>
      </c>
      <c r="H183" s="11" t="str">
        <f>_xlfn.IFNA(INDEX('Lookup Formulas Demo'!$B$5:$B$8,MATCH(F183,'Lookup Formulas Demo'!$A$5:$A$8,0)),"No Match Found")</f>
        <v>Reduce Speed, Increase Following Distance</v>
      </c>
    </row>
    <row r="184" spans="1:8" x14ac:dyDescent="0.3">
      <c r="A184" s="9">
        <f>'Raw Data'!A183</f>
        <v>45352.628472222197</v>
      </c>
      <c r="B184" s="11">
        <f>'Raw Data'!M183</f>
        <v>52.258105072743199</v>
      </c>
      <c r="C184" s="11" t="str">
        <f t="shared" si="4"/>
        <v>Moderate</v>
      </c>
      <c r="D184" s="11">
        <f>'Raw Data'!P183</f>
        <v>0</v>
      </c>
      <c r="E184" s="11" t="str">
        <f t="shared" si="5"/>
        <v>No Accident</v>
      </c>
      <c r="F184" s="11" t="str">
        <f>'Raw Data'!O183</f>
        <v>Rain</v>
      </c>
      <c r="G184" s="11" t="str">
        <f>IFERROR(VLOOKUP(F184,'Lookup Formulas Demo'!$A$5:$B$8,2,0),"Unknown Weather")</f>
        <v>Reduce Speed, Increase Following Distance</v>
      </c>
      <c r="H184" s="11" t="str">
        <f>_xlfn.IFNA(INDEX('Lookup Formulas Demo'!$B$5:$B$8,MATCH(F184,'Lookup Formulas Demo'!$A$5:$A$8,0)),"No Match Found")</f>
        <v>Reduce Speed, Increase Following Distance</v>
      </c>
    </row>
    <row r="185" spans="1:8" x14ac:dyDescent="0.3">
      <c r="A185" s="9">
        <f>'Raw Data'!A184</f>
        <v>45352.631944444503</v>
      </c>
      <c r="B185" s="11">
        <f>'Raw Data'!M184</f>
        <v>14.4537511173074</v>
      </c>
      <c r="C185" s="11" t="str">
        <f t="shared" si="4"/>
        <v>Free-flow</v>
      </c>
      <c r="D185" s="11">
        <f>'Raw Data'!P184</f>
        <v>0</v>
      </c>
      <c r="E185" s="11" t="str">
        <f t="shared" si="5"/>
        <v>No Accident</v>
      </c>
      <c r="F185" s="11" t="str">
        <f>'Raw Data'!O184</f>
        <v>Fog</v>
      </c>
      <c r="G185" s="11" t="str">
        <f>IFERROR(VLOOKUP(F185,'Lookup Formulas Demo'!$A$5:$B$8,2,0),"Unknown Weather")</f>
        <v>Use Fog Lights, Reduce Speed</v>
      </c>
      <c r="H185" s="11" t="str">
        <f>_xlfn.IFNA(INDEX('Lookup Formulas Demo'!$B$5:$B$8,MATCH(F185,'Lookup Formulas Demo'!$A$5:$A$8,0)),"No Match Found")</f>
        <v>Use Fog Lights, Reduce Speed</v>
      </c>
    </row>
    <row r="186" spans="1:8" x14ac:dyDescent="0.3">
      <c r="A186" s="9">
        <f>'Raw Data'!A185</f>
        <v>45352.635416666701</v>
      </c>
      <c r="B186" s="11">
        <f>'Raw Data'!M185</f>
        <v>29.794925622254201</v>
      </c>
      <c r="C186" s="11" t="str">
        <f t="shared" si="4"/>
        <v>Free-flow</v>
      </c>
      <c r="D186" s="11">
        <f>'Raw Data'!P185</f>
        <v>0</v>
      </c>
      <c r="E186" s="11" t="str">
        <f t="shared" si="5"/>
        <v>No Accident</v>
      </c>
      <c r="F186" s="11" t="str">
        <f>'Raw Data'!O185</f>
        <v>Fog</v>
      </c>
      <c r="G186" s="11" t="str">
        <f>IFERROR(VLOOKUP(F186,'Lookup Formulas Demo'!$A$5:$B$8,2,0),"Unknown Weather")</f>
        <v>Use Fog Lights, Reduce Speed</v>
      </c>
      <c r="H186" s="11" t="str">
        <f>_xlfn.IFNA(INDEX('Lookup Formulas Demo'!$B$5:$B$8,MATCH(F186,'Lookup Formulas Demo'!$A$5:$A$8,0)),"No Match Found")</f>
        <v>Use Fog Lights, Reduce Speed</v>
      </c>
    </row>
    <row r="187" spans="1:8" x14ac:dyDescent="0.3">
      <c r="A187" s="9">
        <f>'Raw Data'!A186</f>
        <v>45352.638888888898</v>
      </c>
      <c r="B187" s="11">
        <f>'Raw Data'!M186</f>
        <v>33.852985803752198</v>
      </c>
      <c r="C187" s="11" t="str">
        <f t="shared" si="4"/>
        <v>Free-flow</v>
      </c>
      <c r="D187" s="11">
        <f>'Raw Data'!P186</f>
        <v>0</v>
      </c>
      <c r="E187" s="11" t="str">
        <f t="shared" si="5"/>
        <v>No Accident</v>
      </c>
      <c r="F187" s="11" t="str">
        <f>'Raw Data'!O186</f>
        <v>Clear</v>
      </c>
      <c r="G187" s="11" t="str">
        <f>IFERROR(VLOOKUP(F187,'Lookup Formulas Demo'!$A$5:$B$8,2,0),"Unknown Weather")</f>
        <v>Normal Driving</v>
      </c>
      <c r="H187" s="11" t="str">
        <f>_xlfn.IFNA(INDEX('Lookup Formulas Demo'!$B$5:$B$8,MATCH(F187,'Lookup Formulas Demo'!$A$5:$A$8,0)),"No Match Found")</f>
        <v>Normal Driving</v>
      </c>
    </row>
    <row r="188" spans="1:8" x14ac:dyDescent="0.3">
      <c r="A188" s="9">
        <f>'Raw Data'!A187</f>
        <v>45352.642361111102</v>
      </c>
      <c r="B188" s="11">
        <f>'Raw Data'!M187</f>
        <v>31.021736105897901</v>
      </c>
      <c r="C188" s="11" t="str">
        <f t="shared" si="4"/>
        <v>Free-flow</v>
      </c>
      <c r="D188" s="11">
        <f>'Raw Data'!P187</f>
        <v>0</v>
      </c>
      <c r="E188" s="11" t="str">
        <f t="shared" si="5"/>
        <v>No Accident</v>
      </c>
      <c r="F188" s="11" t="str">
        <f>'Raw Data'!O187</f>
        <v>Rain</v>
      </c>
      <c r="G188" s="11" t="str">
        <f>IFERROR(VLOOKUP(F188,'Lookup Formulas Demo'!$A$5:$B$8,2,0),"Unknown Weather")</f>
        <v>Reduce Speed, Increase Following Distance</v>
      </c>
      <c r="H188" s="11" t="str">
        <f>_xlfn.IFNA(INDEX('Lookup Formulas Demo'!$B$5:$B$8,MATCH(F188,'Lookup Formulas Demo'!$A$5:$A$8,0)),"No Match Found")</f>
        <v>Reduce Speed, Increase Following Distance</v>
      </c>
    </row>
    <row r="189" spans="1:8" x14ac:dyDescent="0.3">
      <c r="A189" s="9">
        <f>'Raw Data'!A188</f>
        <v>45352.645833333299</v>
      </c>
      <c r="B189" s="11">
        <f>'Raw Data'!M188</f>
        <v>58.648937720585202</v>
      </c>
      <c r="C189" s="11" t="str">
        <f t="shared" si="4"/>
        <v>Moderate</v>
      </c>
      <c r="D189" s="11">
        <f>'Raw Data'!P188</f>
        <v>0</v>
      </c>
      <c r="E189" s="11" t="str">
        <f t="shared" si="5"/>
        <v>No Accident</v>
      </c>
      <c r="F189" s="11" t="str">
        <f>'Raw Data'!O188</f>
        <v>Clear</v>
      </c>
      <c r="G189" s="11" t="str">
        <f>IFERROR(VLOOKUP(F189,'Lookup Formulas Demo'!$A$5:$B$8,2,0),"Unknown Weather")</f>
        <v>Normal Driving</v>
      </c>
      <c r="H189" s="11" t="str">
        <f>_xlfn.IFNA(INDEX('Lookup Formulas Demo'!$B$5:$B$8,MATCH(F189,'Lookup Formulas Demo'!$A$5:$A$8,0)),"No Match Found")</f>
        <v>Normal Driving</v>
      </c>
    </row>
    <row r="190" spans="1:8" x14ac:dyDescent="0.3">
      <c r="A190" s="9">
        <f>'Raw Data'!A189</f>
        <v>45352.649305555598</v>
      </c>
      <c r="B190" s="11">
        <f>'Raw Data'!M189</f>
        <v>69.541345772391097</v>
      </c>
      <c r="C190" s="11" t="str">
        <f t="shared" si="4"/>
        <v>Moderate</v>
      </c>
      <c r="D190" s="11">
        <f>'Raw Data'!P189</f>
        <v>0</v>
      </c>
      <c r="E190" s="11" t="str">
        <f t="shared" si="5"/>
        <v>No Accident</v>
      </c>
      <c r="F190" s="11" t="str">
        <f>'Raw Data'!O189</f>
        <v>Snow</v>
      </c>
      <c r="G190" s="11" t="str">
        <f>IFERROR(VLOOKUP(F190,'Lookup Formulas Demo'!$A$5:$B$8,2,0),"Unknown Weather")</f>
        <v>Extreme Caution, Consider Delay</v>
      </c>
      <c r="H190" s="11" t="str">
        <f>_xlfn.IFNA(INDEX('Lookup Formulas Demo'!$B$5:$B$8,MATCH(F190,'Lookup Formulas Demo'!$A$5:$A$8,0)),"No Match Found")</f>
        <v>Extreme Caution, Consider Delay</v>
      </c>
    </row>
    <row r="191" spans="1:8" x14ac:dyDescent="0.3">
      <c r="A191" s="9">
        <f>'Raw Data'!A190</f>
        <v>45352.652777777803</v>
      </c>
      <c r="B191" s="11">
        <f>'Raw Data'!M190</f>
        <v>83.058900847402001</v>
      </c>
      <c r="C191" s="11" t="str">
        <f t="shared" si="4"/>
        <v>Congested</v>
      </c>
      <c r="D191" s="11">
        <f>'Raw Data'!P190</f>
        <v>0</v>
      </c>
      <c r="E191" s="11" t="str">
        <f t="shared" si="5"/>
        <v>No Accident</v>
      </c>
      <c r="F191" s="11" t="str">
        <f>'Raw Data'!O190</f>
        <v>Fog</v>
      </c>
      <c r="G191" s="11" t="str">
        <f>IFERROR(VLOOKUP(F191,'Lookup Formulas Demo'!$A$5:$B$8,2,0),"Unknown Weather")</f>
        <v>Use Fog Lights, Reduce Speed</v>
      </c>
      <c r="H191" s="11" t="str">
        <f>_xlfn.IFNA(INDEX('Lookup Formulas Demo'!$B$5:$B$8,MATCH(F191,'Lookup Formulas Demo'!$A$5:$A$8,0)),"No Match Found")</f>
        <v>Use Fog Lights, Reduce Speed</v>
      </c>
    </row>
    <row r="192" spans="1:8" x14ac:dyDescent="0.3">
      <c r="A192" s="9">
        <f>'Raw Data'!A191</f>
        <v>45352.65625</v>
      </c>
      <c r="B192" s="11">
        <f>'Raw Data'!M191</f>
        <v>97.3655751891216</v>
      </c>
      <c r="C192" s="11" t="str">
        <f t="shared" si="4"/>
        <v>Congested</v>
      </c>
      <c r="D192" s="11">
        <f>'Raw Data'!P191</f>
        <v>0</v>
      </c>
      <c r="E192" s="11" t="str">
        <f t="shared" si="5"/>
        <v>No Accident</v>
      </c>
      <c r="F192" s="11" t="str">
        <f>'Raw Data'!O191</f>
        <v>Rain</v>
      </c>
      <c r="G192" s="11" t="str">
        <f>IFERROR(VLOOKUP(F192,'Lookup Formulas Demo'!$A$5:$B$8,2,0),"Unknown Weather")</f>
        <v>Reduce Speed, Increase Following Distance</v>
      </c>
      <c r="H192" s="11" t="str">
        <f>_xlfn.IFNA(INDEX('Lookup Formulas Demo'!$B$5:$B$8,MATCH(F192,'Lookup Formulas Demo'!$A$5:$A$8,0)),"No Match Found")</f>
        <v>Reduce Speed, Increase Following Distance</v>
      </c>
    </row>
    <row r="193" spans="1:8" x14ac:dyDescent="0.3">
      <c r="A193" s="9">
        <f>'Raw Data'!A192</f>
        <v>45352.659722222197</v>
      </c>
      <c r="B193" s="11">
        <f>'Raw Data'!M192</f>
        <v>22.957019620667001</v>
      </c>
      <c r="C193" s="11" t="str">
        <f t="shared" si="4"/>
        <v>Free-flow</v>
      </c>
      <c r="D193" s="11">
        <f>'Raw Data'!P192</f>
        <v>0</v>
      </c>
      <c r="E193" s="11" t="str">
        <f t="shared" si="5"/>
        <v>No Accident</v>
      </c>
      <c r="F193" s="11" t="str">
        <f>'Raw Data'!O192</f>
        <v>Rain</v>
      </c>
      <c r="G193" s="11" t="str">
        <f>IFERROR(VLOOKUP(F193,'Lookup Formulas Demo'!$A$5:$B$8,2,0),"Unknown Weather")</f>
        <v>Reduce Speed, Increase Following Distance</v>
      </c>
      <c r="H193" s="11" t="str">
        <f>_xlfn.IFNA(INDEX('Lookup Formulas Demo'!$B$5:$B$8,MATCH(F193,'Lookup Formulas Demo'!$A$5:$A$8,0)),"No Match Found")</f>
        <v>Reduce Speed, Increase Following Distance</v>
      </c>
    </row>
    <row r="194" spans="1:8" x14ac:dyDescent="0.3">
      <c r="A194" s="9">
        <f>'Raw Data'!A193</f>
        <v>45352.663194444503</v>
      </c>
      <c r="B194" s="11">
        <f>'Raw Data'!M193</f>
        <v>45.910612912061303</v>
      </c>
      <c r="C194" s="11" t="str">
        <f t="shared" si="4"/>
        <v>Free-flow</v>
      </c>
      <c r="D194" s="11">
        <f>'Raw Data'!P193</f>
        <v>0</v>
      </c>
      <c r="E194" s="11" t="str">
        <f t="shared" si="5"/>
        <v>No Accident</v>
      </c>
      <c r="F194" s="11" t="str">
        <f>'Raw Data'!O193</f>
        <v>Snow</v>
      </c>
      <c r="G194" s="11" t="str">
        <f>IFERROR(VLOOKUP(F194,'Lookup Formulas Demo'!$A$5:$B$8,2,0),"Unknown Weather")</f>
        <v>Extreme Caution, Consider Delay</v>
      </c>
      <c r="H194" s="11" t="str">
        <f>_xlfn.IFNA(INDEX('Lookup Formulas Demo'!$B$5:$B$8,MATCH(F194,'Lookup Formulas Demo'!$A$5:$A$8,0)),"No Match Found")</f>
        <v>Extreme Caution, Consider Delay</v>
      </c>
    </row>
    <row r="195" spans="1:8" x14ac:dyDescent="0.3">
      <c r="A195" s="9">
        <f>'Raw Data'!A194</f>
        <v>45352.666666666701</v>
      </c>
      <c r="B195" s="11">
        <f>'Raw Data'!M194</f>
        <v>71.243332394089407</v>
      </c>
      <c r="C195" s="11" t="str">
        <f t="shared" ref="C195:C258" si="6">IF(B195&gt;=80,"Congested",IF(B195&gt;=50,"Moderate","Free-flow"))</f>
        <v>Moderate</v>
      </c>
      <c r="D195" s="11">
        <f>'Raw Data'!P194</f>
        <v>0</v>
      </c>
      <c r="E195" s="11" t="str">
        <f t="shared" ref="E195:E258" si="7">IF(D195=1,"Accident Reported","No Accident")</f>
        <v>No Accident</v>
      </c>
      <c r="F195" s="11" t="str">
        <f>'Raw Data'!O194</f>
        <v>Clear</v>
      </c>
      <c r="G195" s="11" t="str">
        <f>IFERROR(VLOOKUP(F195,'Lookup Formulas Demo'!$A$5:$B$8,2,0),"Unknown Weather")</f>
        <v>Normal Driving</v>
      </c>
      <c r="H195" s="11" t="str">
        <f>_xlfn.IFNA(INDEX('Lookup Formulas Demo'!$B$5:$B$8,MATCH(F195,'Lookup Formulas Demo'!$A$5:$A$8,0)),"No Match Found")</f>
        <v>Normal Driving</v>
      </c>
    </row>
    <row r="196" spans="1:8" x14ac:dyDescent="0.3">
      <c r="A196" s="9">
        <f>'Raw Data'!A195</f>
        <v>45352.670138888898</v>
      </c>
      <c r="B196" s="11">
        <f>'Raw Data'!M195</f>
        <v>20.568554189871598</v>
      </c>
      <c r="C196" s="11" t="str">
        <f t="shared" si="6"/>
        <v>Free-flow</v>
      </c>
      <c r="D196" s="11">
        <f>'Raw Data'!P195</f>
        <v>0</v>
      </c>
      <c r="E196" s="11" t="str">
        <f t="shared" si="7"/>
        <v>No Accident</v>
      </c>
      <c r="F196" s="11" t="str">
        <f>'Raw Data'!O195</f>
        <v>Rain</v>
      </c>
      <c r="G196" s="11" t="str">
        <f>IFERROR(VLOOKUP(F196,'Lookup Formulas Demo'!$A$5:$B$8,2,0),"Unknown Weather")</f>
        <v>Reduce Speed, Increase Following Distance</v>
      </c>
      <c r="H196" s="11" t="str">
        <f>_xlfn.IFNA(INDEX('Lookup Formulas Demo'!$B$5:$B$8,MATCH(F196,'Lookup Formulas Demo'!$A$5:$A$8,0)),"No Match Found")</f>
        <v>Reduce Speed, Increase Following Distance</v>
      </c>
    </row>
    <row r="197" spans="1:8" x14ac:dyDescent="0.3">
      <c r="A197" s="9">
        <f>'Raw Data'!A196</f>
        <v>45352.673611111102</v>
      </c>
      <c r="B197" s="11">
        <f>'Raw Data'!M196</f>
        <v>36.3372479097319</v>
      </c>
      <c r="C197" s="11" t="str">
        <f t="shared" si="6"/>
        <v>Free-flow</v>
      </c>
      <c r="D197" s="11">
        <f>'Raw Data'!P196</f>
        <v>0</v>
      </c>
      <c r="E197" s="11" t="str">
        <f t="shared" si="7"/>
        <v>No Accident</v>
      </c>
      <c r="F197" s="11" t="str">
        <f>'Raw Data'!O196</f>
        <v>Fog</v>
      </c>
      <c r="G197" s="11" t="str">
        <f>IFERROR(VLOOKUP(F197,'Lookup Formulas Demo'!$A$5:$B$8,2,0),"Unknown Weather")</f>
        <v>Use Fog Lights, Reduce Speed</v>
      </c>
      <c r="H197" s="11" t="str">
        <f>_xlfn.IFNA(INDEX('Lookup Formulas Demo'!$B$5:$B$8,MATCH(F197,'Lookup Formulas Demo'!$A$5:$A$8,0)),"No Match Found")</f>
        <v>Use Fog Lights, Reduce Speed</v>
      </c>
    </row>
    <row r="198" spans="1:8" x14ac:dyDescent="0.3">
      <c r="A198" s="9">
        <f>'Raw Data'!A197</f>
        <v>45352.677083333299</v>
      </c>
      <c r="B198" s="11">
        <f>'Raw Data'!M197</f>
        <v>99.017131051294598</v>
      </c>
      <c r="C198" s="11" t="str">
        <f t="shared" si="6"/>
        <v>Congested</v>
      </c>
      <c r="D198" s="11">
        <f>'Raw Data'!P197</f>
        <v>0</v>
      </c>
      <c r="E198" s="11" t="str">
        <f t="shared" si="7"/>
        <v>No Accident</v>
      </c>
      <c r="F198" s="11" t="str">
        <f>'Raw Data'!O197</f>
        <v>Fog</v>
      </c>
      <c r="G198" s="11" t="str">
        <f>IFERROR(VLOOKUP(F198,'Lookup Formulas Demo'!$A$5:$B$8,2,0),"Unknown Weather")</f>
        <v>Use Fog Lights, Reduce Speed</v>
      </c>
      <c r="H198" s="11" t="str">
        <f>_xlfn.IFNA(INDEX('Lookup Formulas Demo'!$B$5:$B$8,MATCH(F198,'Lookup Formulas Demo'!$A$5:$A$8,0)),"No Match Found")</f>
        <v>Use Fog Lights, Reduce Speed</v>
      </c>
    </row>
    <row r="199" spans="1:8" x14ac:dyDescent="0.3">
      <c r="A199" s="9">
        <f>'Raw Data'!A198</f>
        <v>45352.680555555598</v>
      </c>
      <c r="B199" s="11">
        <f>'Raw Data'!M198</f>
        <v>72.057011244089097</v>
      </c>
      <c r="C199" s="11" t="str">
        <f t="shared" si="6"/>
        <v>Moderate</v>
      </c>
      <c r="D199" s="11">
        <f>'Raw Data'!P198</f>
        <v>0</v>
      </c>
      <c r="E199" s="11" t="str">
        <f t="shared" si="7"/>
        <v>No Accident</v>
      </c>
      <c r="F199" s="11" t="str">
        <f>'Raw Data'!O198</f>
        <v>Clear</v>
      </c>
      <c r="G199" s="11" t="str">
        <f>IFERROR(VLOOKUP(F199,'Lookup Formulas Demo'!$A$5:$B$8,2,0),"Unknown Weather")</f>
        <v>Normal Driving</v>
      </c>
      <c r="H199" s="11" t="str">
        <f>_xlfn.IFNA(INDEX('Lookup Formulas Demo'!$B$5:$B$8,MATCH(F199,'Lookup Formulas Demo'!$A$5:$A$8,0)),"No Match Found")</f>
        <v>Normal Driving</v>
      </c>
    </row>
    <row r="200" spans="1:8" x14ac:dyDescent="0.3">
      <c r="A200" s="9">
        <f>'Raw Data'!A199</f>
        <v>45352.684027777803</v>
      </c>
      <c r="B200" s="11">
        <f>'Raw Data'!M199</f>
        <v>12.633882771323099</v>
      </c>
      <c r="C200" s="11" t="str">
        <f t="shared" si="6"/>
        <v>Free-flow</v>
      </c>
      <c r="D200" s="11">
        <f>'Raw Data'!P199</f>
        <v>0</v>
      </c>
      <c r="E200" s="11" t="str">
        <f t="shared" si="7"/>
        <v>No Accident</v>
      </c>
      <c r="F200" s="11" t="str">
        <f>'Raw Data'!O199</f>
        <v>Snow</v>
      </c>
      <c r="G200" s="11" t="str">
        <f>IFERROR(VLOOKUP(F200,'Lookup Formulas Demo'!$A$5:$B$8,2,0),"Unknown Weather")</f>
        <v>Extreme Caution, Consider Delay</v>
      </c>
      <c r="H200" s="11" t="str">
        <f>_xlfn.IFNA(INDEX('Lookup Formulas Demo'!$B$5:$B$8,MATCH(F200,'Lookup Formulas Demo'!$A$5:$A$8,0)),"No Match Found")</f>
        <v>Extreme Caution, Consider Delay</v>
      </c>
    </row>
    <row r="201" spans="1:8" x14ac:dyDescent="0.3">
      <c r="A201" s="9">
        <f>'Raw Data'!A200</f>
        <v>45352.6875</v>
      </c>
      <c r="B201" s="11">
        <f>'Raw Data'!M200</f>
        <v>16.111752086079399</v>
      </c>
      <c r="C201" s="11" t="str">
        <f t="shared" si="6"/>
        <v>Free-flow</v>
      </c>
      <c r="D201" s="11">
        <f>'Raw Data'!P200</f>
        <v>0</v>
      </c>
      <c r="E201" s="11" t="str">
        <f t="shared" si="7"/>
        <v>No Accident</v>
      </c>
      <c r="F201" s="11" t="str">
        <f>'Raw Data'!O200</f>
        <v>Fog</v>
      </c>
      <c r="G201" s="11" t="str">
        <f>IFERROR(VLOOKUP(F201,'Lookup Formulas Demo'!$A$5:$B$8,2,0),"Unknown Weather")</f>
        <v>Use Fog Lights, Reduce Speed</v>
      </c>
      <c r="H201" s="11" t="str">
        <f>_xlfn.IFNA(INDEX('Lookup Formulas Demo'!$B$5:$B$8,MATCH(F201,'Lookup Formulas Demo'!$A$5:$A$8,0)),"No Match Found")</f>
        <v>Use Fog Lights, Reduce Speed</v>
      </c>
    </row>
    <row r="202" spans="1:8" x14ac:dyDescent="0.3">
      <c r="A202" s="9">
        <f>'Raw Data'!A201</f>
        <v>45352.690972222197</v>
      </c>
      <c r="B202" s="11">
        <f>'Raw Data'!M201</f>
        <v>65.308165881861498</v>
      </c>
      <c r="C202" s="11" t="str">
        <f t="shared" si="6"/>
        <v>Moderate</v>
      </c>
      <c r="D202" s="11">
        <f>'Raw Data'!P201</f>
        <v>1</v>
      </c>
      <c r="E202" s="11" t="str">
        <f t="shared" si="7"/>
        <v>Accident Reported</v>
      </c>
      <c r="F202" s="11" t="str">
        <f>'Raw Data'!O201</f>
        <v>Snow</v>
      </c>
      <c r="G202" s="11" t="str">
        <f>IFERROR(VLOOKUP(F202,'Lookup Formulas Demo'!$A$5:$B$8,2,0),"Unknown Weather")</f>
        <v>Extreme Caution, Consider Delay</v>
      </c>
      <c r="H202" s="11" t="str">
        <f>_xlfn.IFNA(INDEX('Lookup Formulas Demo'!$B$5:$B$8,MATCH(F202,'Lookup Formulas Demo'!$A$5:$A$8,0)),"No Match Found")</f>
        <v>Extreme Caution, Consider Delay</v>
      </c>
    </row>
    <row r="203" spans="1:8" x14ac:dyDescent="0.3">
      <c r="A203" s="9">
        <f>'Raw Data'!A202</f>
        <v>45352.694444444503</v>
      </c>
      <c r="B203" s="11">
        <f>'Raw Data'!M202</f>
        <v>22.741598021827201</v>
      </c>
      <c r="C203" s="11" t="str">
        <f t="shared" si="6"/>
        <v>Free-flow</v>
      </c>
      <c r="D203" s="11">
        <f>'Raw Data'!P202</f>
        <v>0</v>
      </c>
      <c r="E203" s="11" t="str">
        <f t="shared" si="7"/>
        <v>No Accident</v>
      </c>
      <c r="F203" s="11" t="str">
        <f>'Raw Data'!O202</f>
        <v>Snow</v>
      </c>
      <c r="G203" s="11" t="str">
        <f>IFERROR(VLOOKUP(F203,'Lookup Formulas Demo'!$A$5:$B$8,2,0),"Unknown Weather")</f>
        <v>Extreme Caution, Consider Delay</v>
      </c>
      <c r="H203" s="11" t="str">
        <f>_xlfn.IFNA(INDEX('Lookup Formulas Demo'!$B$5:$B$8,MATCH(F203,'Lookup Formulas Demo'!$A$5:$A$8,0)),"No Match Found")</f>
        <v>Extreme Caution, Consider Delay</v>
      </c>
    </row>
    <row r="204" spans="1:8" x14ac:dyDescent="0.3">
      <c r="A204" s="9">
        <f>'Raw Data'!A203</f>
        <v>45352.697916666701</v>
      </c>
      <c r="B204" s="11">
        <f>'Raw Data'!M203</f>
        <v>87.839759677066894</v>
      </c>
      <c r="C204" s="11" t="str">
        <f t="shared" si="6"/>
        <v>Congested</v>
      </c>
      <c r="D204" s="11">
        <f>'Raw Data'!P203</f>
        <v>0</v>
      </c>
      <c r="E204" s="11" t="str">
        <f t="shared" si="7"/>
        <v>No Accident</v>
      </c>
      <c r="F204" s="11" t="str">
        <f>'Raw Data'!O203</f>
        <v>Rain</v>
      </c>
      <c r="G204" s="11" t="str">
        <f>IFERROR(VLOOKUP(F204,'Lookup Formulas Demo'!$A$5:$B$8,2,0),"Unknown Weather")</f>
        <v>Reduce Speed, Increase Following Distance</v>
      </c>
      <c r="H204" s="11" t="str">
        <f>_xlfn.IFNA(INDEX('Lookup Formulas Demo'!$B$5:$B$8,MATCH(F204,'Lookup Formulas Demo'!$A$5:$A$8,0)),"No Match Found")</f>
        <v>Reduce Speed, Increase Following Distance</v>
      </c>
    </row>
    <row r="205" spans="1:8" x14ac:dyDescent="0.3">
      <c r="A205" s="9">
        <f>'Raw Data'!A204</f>
        <v>45352.701388888898</v>
      </c>
      <c r="B205" s="11">
        <f>'Raw Data'!M204</f>
        <v>75.367921088729204</v>
      </c>
      <c r="C205" s="11" t="str">
        <f t="shared" si="6"/>
        <v>Moderate</v>
      </c>
      <c r="D205" s="11">
        <f>'Raw Data'!P204</f>
        <v>0</v>
      </c>
      <c r="E205" s="11" t="str">
        <f t="shared" si="7"/>
        <v>No Accident</v>
      </c>
      <c r="F205" s="11" t="str">
        <f>'Raw Data'!O204</f>
        <v>Fog</v>
      </c>
      <c r="G205" s="11" t="str">
        <f>IFERROR(VLOOKUP(F205,'Lookup Formulas Demo'!$A$5:$B$8,2,0),"Unknown Weather")</f>
        <v>Use Fog Lights, Reduce Speed</v>
      </c>
      <c r="H205" s="11" t="str">
        <f>_xlfn.IFNA(INDEX('Lookup Formulas Demo'!$B$5:$B$8,MATCH(F205,'Lookup Formulas Demo'!$A$5:$A$8,0)),"No Match Found")</f>
        <v>Use Fog Lights, Reduce Speed</v>
      </c>
    </row>
    <row r="206" spans="1:8" x14ac:dyDescent="0.3">
      <c r="A206" s="9">
        <f>'Raw Data'!A205</f>
        <v>45352.704861111102</v>
      </c>
      <c r="B206" s="11">
        <f>'Raw Data'!M205</f>
        <v>12.3807773039946</v>
      </c>
      <c r="C206" s="11" t="str">
        <f t="shared" si="6"/>
        <v>Free-flow</v>
      </c>
      <c r="D206" s="11">
        <f>'Raw Data'!P205</f>
        <v>0</v>
      </c>
      <c r="E206" s="11" t="str">
        <f t="shared" si="7"/>
        <v>No Accident</v>
      </c>
      <c r="F206" s="11" t="str">
        <f>'Raw Data'!O205</f>
        <v>Rain</v>
      </c>
      <c r="G206" s="11" t="str">
        <f>IFERROR(VLOOKUP(F206,'Lookup Formulas Demo'!$A$5:$B$8,2,0),"Unknown Weather")</f>
        <v>Reduce Speed, Increase Following Distance</v>
      </c>
      <c r="H206" s="11" t="str">
        <f>_xlfn.IFNA(INDEX('Lookup Formulas Demo'!$B$5:$B$8,MATCH(F206,'Lookup Formulas Demo'!$A$5:$A$8,0)),"No Match Found")</f>
        <v>Reduce Speed, Increase Following Distance</v>
      </c>
    </row>
    <row r="207" spans="1:8" x14ac:dyDescent="0.3">
      <c r="A207" s="9">
        <f>'Raw Data'!A206</f>
        <v>45352.708333333299</v>
      </c>
      <c r="B207" s="11">
        <f>'Raw Data'!M206</f>
        <v>95.779059301570797</v>
      </c>
      <c r="C207" s="11" t="str">
        <f t="shared" si="6"/>
        <v>Congested</v>
      </c>
      <c r="D207" s="11">
        <f>'Raw Data'!P206</f>
        <v>0</v>
      </c>
      <c r="E207" s="11" t="str">
        <f t="shared" si="7"/>
        <v>No Accident</v>
      </c>
      <c r="F207" s="11" t="str">
        <f>'Raw Data'!O206</f>
        <v>Clear</v>
      </c>
      <c r="G207" s="11" t="str">
        <f>IFERROR(VLOOKUP(F207,'Lookup Formulas Demo'!$A$5:$B$8,2,0),"Unknown Weather")</f>
        <v>Normal Driving</v>
      </c>
      <c r="H207" s="11" t="str">
        <f>_xlfn.IFNA(INDEX('Lookup Formulas Demo'!$B$5:$B$8,MATCH(F207,'Lookup Formulas Demo'!$A$5:$A$8,0)),"No Match Found")</f>
        <v>Normal Driving</v>
      </c>
    </row>
    <row r="208" spans="1:8" x14ac:dyDescent="0.3">
      <c r="A208" s="9">
        <f>'Raw Data'!A207</f>
        <v>45352.711805555598</v>
      </c>
      <c r="B208" s="11">
        <f>'Raw Data'!M207</f>
        <v>58.841610405685898</v>
      </c>
      <c r="C208" s="11" t="str">
        <f t="shared" si="6"/>
        <v>Moderate</v>
      </c>
      <c r="D208" s="11">
        <f>'Raw Data'!P207</f>
        <v>0</v>
      </c>
      <c r="E208" s="11" t="str">
        <f t="shared" si="7"/>
        <v>No Accident</v>
      </c>
      <c r="F208" s="11" t="str">
        <f>'Raw Data'!O207</f>
        <v>Snow</v>
      </c>
      <c r="G208" s="11" t="str">
        <f>IFERROR(VLOOKUP(F208,'Lookup Formulas Demo'!$A$5:$B$8,2,0),"Unknown Weather")</f>
        <v>Extreme Caution, Consider Delay</v>
      </c>
      <c r="H208" s="11" t="str">
        <f>_xlfn.IFNA(INDEX('Lookup Formulas Demo'!$B$5:$B$8,MATCH(F208,'Lookup Formulas Demo'!$A$5:$A$8,0)),"No Match Found")</f>
        <v>Extreme Caution, Consider Delay</v>
      </c>
    </row>
    <row r="209" spans="1:8" x14ac:dyDescent="0.3">
      <c r="A209" s="9">
        <f>'Raw Data'!A208</f>
        <v>45352.715277777803</v>
      </c>
      <c r="B209" s="11">
        <f>'Raw Data'!M208</f>
        <v>89.195790956033605</v>
      </c>
      <c r="C209" s="11" t="str">
        <f t="shared" si="6"/>
        <v>Congested</v>
      </c>
      <c r="D209" s="11">
        <f>'Raw Data'!P208</f>
        <v>0</v>
      </c>
      <c r="E209" s="11" t="str">
        <f t="shared" si="7"/>
        <v>No Accident</v>
      </c>
      <c r="F209" s="11" t="str">
        <f>'Raw Data'!O208</f>
        <v>Rain</v>
      </c>
      <c r="G209" s="11" t="str">
        <f>IFERROR(VLOOKUP(F209,'Lookup Formulas Demo'!$A$5:$B$8,2,0),"Unknown Weather")</f>
        <v>Reduce Speed, Increase Following Distance</v>
      </c>
      <c r="H209" s="11" t="str">
        <f>_xlfn.IFNA(INDEX('Lookup Formulas Demo'!$B$5:$B$8,MATCH(F209,'Lookup Formulas Demo'!$A$5:$A$8,0)),"No Match Found")</f>
        <v>Reduce Speed, Increase Following Distance</v>
      </c>
    </row>
    <row r="210" spans="1:8" x14ac:dyDescent="0.3">
      <c r="A210" s="9">
        <f>'Raw Data'!A209</f>
        <v>45352.71875</v>
      </c>
      <c r="B210" s="11">
        <f>'Raw Data'!M209</f>
        <v>36.184616822983301</v>
      </c>
      <c r="C210" s="11" t="str">
        <f t="shared" si="6"/>
        <v>Free-flow</v>
      </c>
      <c r="D210" s="11">
        <f>'Raw Data'!P209</f>
        <v>0</v>
      </c>
      <c r="E210" s="11" t="str">
        <f t="shared" si="7"/>
        <v>No Accident</v>
      </c>
      <c r="F210" s="11" t="str">
        <f>'Raw Data'!O209</f>
        <v>Fog</v>
      </c>
      <c r="G210" s="11" t="str">
        <f>IFERROR(VLOOKUP(F210,'Lookup Formulas Demo'!$A$5:$B$8,2,0),"Unknown Weather")</f>
        <v>Use Fog Lights, Reduce Speed</v>
      </c>
      <c r="H210" s="11" t="str">
        <f>_xlfn.IFNA(INDEX('Lookup Formulas Demo'!$B$5:$B$8,MATCH(F210,'Lookup Formulas Demo'!$A$5:$A$8,0)),"No Match Found")</f>
        <v>Use Fog Lights, Reduce Speed</v>
      </c>
    </row>
    <row r="211" spans="1:8" x14ac:dyDescent="0.3">
      <c r="A211" s="9">
        <f>'Raw Data'!A210</f>
        <v>45352.722222222197</v>
      </c>
      <c r="B211" s="11">
        <f>'Raw Data'!M210</f>
        <v>54.798012988838799</v>
      </c>
      <c r="C211" s="11" t="str">
        <f t="shared" si="6"/>
        <v>Moderate</v>
      </c>
      <c r="D211" s="11">
        <f>'Raw Data'!P210</f>
        <v>1</v>
      </c>
      <c r="E211" s="11" t="str">
        <f t="shared" si="7"/>
        <v>Accident Reported</v>
      </c>
      <c r="F211" s="11" t="str">
        <f>'Raw Data'!O210</f>
        <v>Snow</v>
      </c>
      <c r="G211" s="11" t="str">
        <f>IFERROR(VLOOKUP(F211,'Lookup Formulas Demo'!$A$5:$B$8,2,0),"Unknown Weather")</f>
        <v>Extreme Caution, Consider Delay</v>
      </c>
      <c r="H211" s="11" t="str">
        <f>_xlfn.IFNA(INDEX('Lookup Formulas Demo'!$B$5:$B$8,MATCH(F211,'Lookup Formulas Demo'!$A$5:$A$8,0)),"No Match Found")</f>
        <v>Extreme Caution, Consider Delay</v>
      </c>
    </row>
    <row r="212" spans="1:8" x14ac:dyDescent="0.3">
      <c r="A212" s="9">
        <f>'Raw Data'!A211</f>
        <v>45352.725694444503</v>
      </c>
      <c r="B212" s="11">
        <f>'Raw Data'!M211</f>
        <v>37.1896322725201</v>
      </c>
      <c r="C212" s="11" t="str">
        <f t="shared" si="6"/>
        <v>Free-flow</v>
      </c>
      <c r="D212" s="11">
        <f>'Raw Data'!P211</f>
        <v>0</v>
      </c>
      <c r="E212" s="11" t="str">
        <f t="shared" si="7"/>
        <v>No Accident</v>
      </c>
      <c r="F212" s="11" t="str">
        <f>'Raw Data'!O211</f>
        <v>Fog</v>
      </c>
      <c r="G212" s="11" t="str">
        <f>IFERROR(VLOOKUP(F212,'Lookup Formulas Demo'!$A$5:$B$8,2,0),"Unknown Weather")</f>
        <v>Use Fog Lights, Reduce Speed</v>
      </c>
      <c r="H212" s="11" t="str">
        <f>_xlfn.IFNA(INDEX('Lookup Formulas Demo'!$B$5:$B$8,MATCH(F212,'Lookup Formulas Demo'!$A$5:$A$8,0)),"No Match Found")</f>
        <v>Use Fog Lights, Reduce Speed</v>
      </c>
    </row>
    <row r="213" spans="1:8" x14ac:dyDescent="0.3">
      <c r="A213" s="9">
        <f>'Raw Data'!A212</f>
        <v>45352.729166666701</v>
      </c>
      <c r="B213" s="11">
        <f>'Raw Data'!M212</f>
        <v>60.633150810921897</v>
      </c>
      <c r="C213" s="11" t="str">
        <f t="shared" si="6"/>
        <v>Moderate</v>
      </c>
      <c r="D213" s="11">
        <f>'Raw Data'!P212</f>
        <v>0</v>
      </c>
      <c r="E213" s="11" t="str">
        <f t="shared" si="7"/>
        <v>No Accident</v>
      </c>
      <c r="F213" s="11" t="str">
        <f>'Raw Data'!O212</f>
        <v>Snow</v>
      </c>
      <c r="G213" s="11" t="str">
        <f>IFERROR(VLOOKUP(F213,'Lookup Formulas Demo'!$A$5:$B$8,2,0),"Unknown Weather")</f>
        <v>Extreme Caution, Consider Delay</v>
      </c>
      <c r="H213" s="11" t="str">
        <f>_xlfn.IFNA(INDEX('Lookup Formulas Demo'!$B$5:$B$8,MATCH(F213,'Lookup Formulas Demo'!$A$5:$A$8,0)),"No Match Found")</f>
        <v>Extreme Caution, Consider Delay</v>
      </c>
    </row>
    <row r="214" spans="1:8" x14ac:dyDescent="0.3">
      <c r="A214" s="9">
        <f>'Raw Data'!A213</f>
        <v>45352.732638888898</v>
      </c>
      <c r="B214" s="11">
        <f>'Raw Data'!M213</f>
        <v>71.985875224015302</v>
      </c>
      <c r="C214" s="11" t="str">
        <f t="shared" si="6"/>
        <v>Moderate</v>
      </c>
      <c r="D214" s="11">
        <f>'Raw Data'!P213</f>
        <v>0</v>
      </c>
      <c r="E214" s="11" t="str">
        <f t="shared" si="7"/>
        <v>No Accident</v>
      </c>
      <c r="F214" s="11" t="str">
        <f>'Raw Data'!O213</f>
        <v>Snow</v>
      </c>
      <c r="G214" s="11" t="str">
        <f>IFERROR(VLOOKUP(F214,'Lookup Formulas Demo'!$A$5:$B$8,2,0),"Unknown Weather")</f>
        <v>Extreme Caution, Consider Delay</v>
      </c>
      <c r="H214" s="11" t="str">
        <f>_xlfn.IFNA(INDEX('Lookup Formulas Demo'!$B$5:$B$8,MATCH(F214,'Lookup Formulas Demo'!$A$5:$A$8,0)),"No Match Found")</f>
        <v>Extreme Caution, Consider Delay</v>
      </c>
    </row>
    <row r="215" spans="1:8" x14ac:dyDescent="0.3">
      <c r="A215" s="9">
        <f>'Raw Data'!A214</f>
        <v>45352.736111111102</v>
      </c>
      <c r="B215" s="11">
        <f>'Raw Data'!M214</f>
        <v>54.510054324166703</v>
      </c>
      <c r="C215" s="11" t="str">
        <f t="shared" si="6"/>
        <v>Moderate</v>
      </c>
      <c r="D215" s="11">
        <f>'Raw Data'!P214</f>
        <v>0</v>
      </c>
      <c r="E215" s="11" t="str">
        <f t="shared" si="7"/>
        <v>No Accident</v>
      </c>
      <c r="F215" s="11" t="str">
        <f>'Raw Data'!O214</f>
        <v>Fog</v>
      </c>
      <c r="G215" s="11" t="str">
        <f>IFERROR(VLOOKUP(F215,'Lookup Formulas Demo'!$A$5:$B$8,2,0),"Unknown Weather")</f>
        <v>Use Fog Lights, Reduce Speed</v>
      </c>
      <c r="H215" s="11" t="str">
        <f>_xlfn.IFNA(INDEX('Lookup Formulas Demo'!$B$5:$B$8,MATCH(F215,'Lookup Formulas Demo'!$A$5:$A$8,0)),"No Match Found")</f>
        <v>Use Fog Lights, Reduce Speed</v>
      </c>
    </row>
    <row r="216" spans="1:8" x14ac:dyDescent="0.3">
      <c r="A216" s="9">
        <f>'Raw Data'!A215</f>
        <v>45352.739583333299</v>
      </c>
      <c r="B216" s="11">
        <f>'Raw Data'!M215</f>
        <v>35.031267049099</v>
      </c>
      <c r="C216" s="11" t="str">
        <f t="shared" si="6"/>
        <v>Free-flow</v>
      </c>
      <c r="D216" s="11">
        <f>'Raw Data'!P215</f>
        <v>0</v>
      </c>
      <c r="E216" s="11" t="str">
        <f t="shared" si="7"/>
        <v>No Accident</v>
      </c>
      <c r="F216" s="11" t="str">
        <f>'Raw Data'!O215</f>
        <v>Rain</v>
      </c>
      <c r="G216" s="11" t="str">
        <f>IFERROR(VLOOKUP(F216,'Lookup Formulas Demo'!$A$5:$B$8,2,0),"Unknown Weather")</f>
        <v>Reduce Speed, Increase Following Distance</v>
      </c>
      <c r="H216" s="11" t="str">
        <f>_xlfn.IFNA(INDEX('Lookup Formulas Demo'!$B$5:$B$8,MATCH(F216,'Lookup Formulas Demo'!$A$5:$A$8,0)),"No Match Found")</f>
        <v>Reduce Speed, Increase Following Distance</v>
      </c>
    </row>
    <row r="217" spans="1:8" x14ac:dyDescent="0.3">
      <c r="A217" s="9">
        <f>'Raw Data'!A216</f>
        <v>45352.743055555598</v>
      </c>
      <c r="B217" s="11">
        <f>'Raw Data'!M216</f>
        <v>55.966651512172596</v>
      </c>
      <c r="C217" s="11" t="str">
        <f t="shared" si="6"/>
        <v>Moderate</v>
      </c>
      <c r="D217" s="11">
        <f>'Raw Data'!P216</f>
        <v>0</v>
      </c>
      <c r="E217" s="11" t="str">
        <f t="shared" si="7"/>
        <v>No Accident</v>
      </c>
      <c r="F217" s="11" t="str">
        <f>'Raw Data'!O216</f>
        <v>Clear</v>
      </c>
      <c r="G217" s="11" t="str">
        <f>IFERROR(VLOOKUP(F217,'Lookup Formulas Demo'!$A$5:$B$8,2,0),"Unknown Weather")</f>
        <v>Normal Driving</v>
      </c>
      <c r="H217" s="11" t="str">
        <f>_xlfn.IFNA(INDEX('Lookup Formulas Demo'!$B$5:$B$8,MATCH(F217,'Lookup Formulas Demo'!$A$5:$A$8,0)),"No Match Found")</f>
        <v>Normal Driving</v>
      </c>
    </row>
    <row r="218" spans="1:8" x14ac:dyDescent="0.3">
      <c r="A218" s="9">
        <f>'Raw Data'!A217</f>
        <v>45352.746527777803</v>
      </c>
      <c r="B218" s="11">
        <f>'Raw Data'!M217</f>
        <v>33.122269278280598</v>
      </c>
      <c r="C218" s="11" t="str">
        <f t="shared" si="6"/>
        <v>Free-flow</v>
      </c>
      <c r="D218" s="11">
        <f>'Raw Data'!P217</f>
        <v>0</v>
      </c>
      <c r="E218" s="11" t="str">
        <f t="shared" si="7"/>
        <v>No Accident</v>
      </c>
      <c r="F218" s="11" t="str">
        <f>'Raw Data'!O217</f>
        <v>Rain</v>
      </c>
      <c r="G218" s="11" t="str">
        <f>IFERROR(VLOOKUP(F218,'Lookup Formulas Demo'!$A$5:$B$8,2,0),"Unknown Weather")</f>
        <v>Reduce Speed, Increase Following Distance</v>
      </c>
      <c r="H218" s="11" t="str">
        <f>_xlfn.IFNA(INDEX('Lookup Formulas Demo'!$B$5:$B$8,MATCH(F218,'Lookup Formulas Demo'!$A$5:$A$8,0)),"No Match Found")</f>
        <v>Reduce Speed, Increase Following Distance</v>
      </c>
    </row>
    <row r="219" spans="1:8" x14ac:dyDescent="0.3">
      <c r="A219" s="9">
        <f>'Raw Data'!A218</f>
        <v>45352.75</v>
      </c>
      <c r="B219" s="11">
        <f>'Raw Data'!M218</f>
        <v>19.595822105288299</v>
      </c>
      <c r="C219" s="11" t="str">
        <f t="shared" si="6"/>
        <v>Free-flow</v>
      </c>
      <c r="D219" s="11">
        <f>'Raw Data'!P218</f>
        <v>0</v>
      </c>
      <c r="E219" s="11" t="str">
        <f t="shared" si="7"/>
        <v>No Accident</v>
      </c>
      <c r="F219" s="11" t="str">
        <f>'Raw Data'!O218</f>
        <v>Rain</v>
      </c>
      <c r="G219" s="11" t="str">
        <f>IFERROR(VLOOKUP(F219,'Lookup Formulas Demo'!$A$5:$B$8,2,0),"Unknown Weather")</f>
        <v>Reduce Speed, Increase Following Distance</v>
      </c>
      <c r="H219" s="11" t="str">
        <f>_xlfn.IFNA(INDEX('Lookup Formulas Demo'!$B$5:$B$8,MATCH(F219,'Lookup Formulas Demo'!$A$5:$A$8,0)),"No Match Found")</f>
        <v>Reduce Speed, Increase Following Distance</v>
      </c>
    </row>
    <row r="220" spans="1:8" x14ac:dyDescent="0.3">
      <c r="A220" s="9">
        <f>'Raw Data'!A219</f>
        <v>45352.753472222197</v>
      </c>
      <c r="B220" s="11">
        <f>'Raw Data'!M219</f>
        <v>11.9586251666001</v>
      </c>
      <c r="C220" s="11" t="str">
        <f t="shared" si="6"/>
        <v>Free-flow</v>
      </c>
      <c r="D220" s="11">
        <f>'Raw Data'!P219</f>
        <v>0</v>
      </c>
      <c r="E220" s="11" t="str">
        <f t="shared" si="7"/>
        <v>No Accident</v>
      </c>
      <c r="F220" s="11" t="str">
        <f>'Raw Data'!O219</f>
        <v>Fog</v>
      </c>
      <c r="G220" s="11" t="str">
        <f>IFERROR(VLOOKUP(F220,'Lookup Formulas Demo'!$A$5:$B$8,2,0),"Unknown Weather")</f>
        <v>Use Fog Lights, Reduce Speed</v>
      </c>
      <c r="H220" s="11" t="str">
        <f>_xlfn.IFNA(INDEX('Lookup Formulas Demo'!$B$5:$B$8,MATCH(F220,'Lookup Formulas Demo'!$A$5:$A$8,0)),"No Match Found")</f>
        <v>Use Fog Lights, Reduce Speed</v>
      </c>
    </row>
    <row r="221" spans="1:8" x14ac:dyDescent="0.3">
      <c r="A221" s="9">
        <f>'Raw Data'!A220</f>
        <v>45352.756944444503</v>
      </c>
      <c r="B221" s="11">
        <f>'Raw Data'!M220</f>
        <v>33.779281525463503</v>
      </c>
      <c r="C221" s="11" t="str">
        <f t="shared" si="6"/>
        <v>Free-flow</v>
      </c>
      <c r="D221" s="11">
        <f>'Raw Data'!P220</f>
        <v>0</v>
      </c>
      <c r="E221" s="11" t="str">
        <f t="shared" si="7"/>
        <v>No Accident</v>
      </c>
      <c r="F221" s="11" t="str">
        <f>'Raw Data'!O220</f>
        <v>Fog</v>
      </c>
      <c r="G221" s="11" t="str">
        <f>IFERROR(VLOOKUP(F221,'Lookup Formulas Demo'!$A$5:$B$8,2,0),"Unknown Weather")</f>
        <v>Use Fog Lights, Reduce Speed</v>
      </c>
      <c r="H221" s="11" t="str">
        <f>_xlfn.IFNA(INDEX('Lookup Formulas Demo'!$B$5:$B$8,MATCH(F221,'Lookup Formulas Demo'!$A$5:$A$8,0)),"No Match Found")</f>
        <v>Use Fog Lights, Reduce Speed</v>
      </c>
    </row>
    <row r="222" spans="1:8" x14ac:dyDescent="0.3">
      <c r="A222" s="9">
        <f>'Raw Data'!A221</f>
        <v>45352.760416666701</v>
      </c>
      <c r="B222" s="11">
        <f>'Raw Data'!M221</f>
        <v>13.811152017148901</v>
      </c>
      <c r="C222" s="11" t="str">
        <f t="shared" si="6"/>
        <v>Free-flow</v>
      </c>
      <c r="D222" s="11">
        <f>'Raw Data'!P221</f>
        <v>0</v>
      </c>
      <c r="E222" s="11" t="str">
        <f t="shared" si="7"/>
        <v>No Accident</v>
      </c>
      <c r="F222" s="11" t="str">
        <f>'Raw Data'!O221</f>
        <v>Clear</v>
      </c>
      <c r="G222" s="11" t="str">
        <f>IFERROR(VLOOKUP(F222,'Lookup Formulas Demo'!$A$5:$B$8,2,0),"Unknown Weather")</f>
        <v>Normal Driving</v>
      </c>
      <c r="H222" s="11" t="str">
        <f>_xlfn.IFNA(INDEX('Lookup Formulas Demo'!$B$5:$B$8,MATCH(F222,'Lookup Formulas Demo'!$A$5:$A$8,0)),"No Match Found")</f>
        <v>Normal Driving</v>
      </c>
    </row>
    <row r="223" spans="1:8" x14ac:dyDescent="0.3">
      <c r="A223" s="9">
        <f>'Raw Data'!A222</f>
        <v>45352.763888888898</v>
      </c>
      <c r="B223" s="11">
        <f>'Raw Data'!M222</f>
        <v>18.961618275160401</v>
      </c>
      <c r="C223" s="11" t="str">
        <f t="shared" si="6"/>
        <v>Free-flow</v>
      </c>
      <c r="D223" s="11">
        <f>'Raw Data'!P222</f>
        <v>0</v>
      </c>
      <c r="E223" s="11" t="str">
        <f t="shared" si="7"/>
        <v>No Accident</v>
      </c>
      <c r="F223" s="11" t="str">
        <f>'Raw Data'!O222</f>
        <v>Snow</v>
      </c>
      <c r="G223" s="11" t="str">
        <f>IFERROR(VLOOKUP(F223,'Lookup Formulas Demo'!$A$5:$B$8,2,0),"Unknown Weather")</f>
        <v>Extreme Caution, Consider Delay</v>
      </c>
      <c r="H223" s="11" t="str">
        <f>_xlfn.IFNA(INDEX('Lookup Formulas Demo'!$B$5:$B$8,MATCH(F223,'Lookup Formulas Demo'!$A$5:$A$8,0)),"No Match Found")</f>
        <v>Extreme Caution, Consider Delay</v>
      </c>
    </row>
    <row r="224" spans="1:8" x14ac:dyDescent="0.3">
      <c r="A224" s="9">
        <f>'Raw Data'!A223</f>
        <v>45352.767361111102</v>
      </c>
      <c r="B224" s="11">
        <f>'Raw Data'!M223</f>
        <v>78.494876836144698</v>
      </c>
      <c r="C224" s="11" t="str">
        <f t="shared" si="6"/>
        <v>Moderate</v>
      </c>
      <c r="D224" s="11">
        <f>'Raw Data'!P223</f>
        <v>0</v>
      </c>
      <c r="E224" s="11" t="str">
        <f t="shared" si="7"/>
        <v>No Accident</v>
      </c>
      <c r="F224" s="11" t="str">
        <f>'Raw Data'!O223</f>
        <v>Clear</v>
      </c>
      <c r="G224" s="11" t="str">
        <f>IFERROR(VLOOKUP(F224,'Lookup Formulas Demo'!$A$5:$B$8,2,0),"Unknown Weather")</f>
        <v>Normal Driving</v>
      </c>
      <c r="H224" s="11" t="str">
        <f>_xlfn.IFNA(INDEX('Lookup Formulas Demo'!$B$5:$B$8,MATCH(F224,'Lookup Formulas Demo'!$A$5:$A$8,0)),"No Match Found")</f>
        <v>Normal Driving</v>
      </c>
    </row>
    <row r="225" spans="1:8" x14ac:dyDescent="0.3">
      <c r="A225" s="9">
        <f>'Raw Data'!A224</f>
        <v>45352.770833333299</v>
      </c>
      <c r="B225" s="11">
        <f>'Raw Data'!M224</f>
        <v>71.730041232014699</v>
      </c>
      <c r="C225" s="11" t="str">
        <f t="shared" si="6"/>
        <v>Moderate</v>
      </c>
      <c r="D225" s="11">
        <f>'Raw Data'!P224</f>
        <v>0</v>
      </c>
      <c r="E225" s="11" t="str">
        <f t="shared" si="7"/>
        <v>No Accident</v>
      </c>
      <c r="F225" s="11" t="str">
        <f>'Raw Data'!O224</f>
        <v>Clear</v>
      </c>
      <c r="G225" s="11" t="str">
        <f>IFERROR(VLOOKUP(F225,'Lookup Formulas Demo'!$A$5:$B$8,2,0),"Unknown Weather")</f>
        <v>Normal Driving</v>
      </c>
      <c r="H225" s="11" t="str">
        <f>_xlfn.IFNA(INDEX('Lookup Formulas Demo'!$B$5:$B$8,MATCH(F225,'Lookup Formulas Demo'!$A$5:$A$8,0)),"No Match Found")</f>
        <v>Normal Driving</v>
      </c>
    </row>
    <row r="226" spans="1:8" x14ac:dyDescent="0.3">
      <c r="A226" s="9">
        <f>'Raw Data'!A225</f>
        <v>45352.774305555598</v>
      </c>
      <c r="B226" s="11">
        <f>'Raw Data'!M225</f>
        <v>34.014669429388903</v>
      </c>
      <c r="C226" s="11" t="str">
        <f t="shared" si="6"/>
        <v>Free-flow</v>
      </c>
      <c r="D226" s="11">
        <f>'Raw Data'!P225</f>
        <v>0</v>
      </c>
      <c r="E226" s="11" t="str">
        <f t="shared" si="7"/>
        <v>No Accident</v>
      </c>
      <c r="F226" s="11" t="str">
        <f>'Raw Data'!O225</f>
        <v>Fog</v>
      </c>
      <c r="G226" s="11" t="str">
        <f>IFERROR(VLOOKUP(F226,'Lookup Formulas Demo'!$A$5:$B$8,2,0),"Unknown Weather")</f>
        <v>Use Fog Lights, Reduce Speed</v>
      </c>
      <c r="H226" s="11" t="str">
        <f>_xlfn.IFNA(INDEX('Lookup Formulas Demo'!$B$5:$B$8,MATCH(F226,'Lookup Formulas Demo'!$A$5:$A$8,0)),"No Match Found")</f>
        <v>Use Fog Lights, Reduce Speed</v>
      </c>
    </row>
    <row r="227" spans="1:8" x14ac:dyDescent="0.3">
      <c r="A227" s="9">
        <f>'Raw Data'!A226</f>
        <v>45352.777777777803</v>
      </c>
      <c r="B227" s="11">
        <f>'Raw Data'!M226</f>
        <v>33.0920935235306</v>
      </c>
      <c r="C227" s="11" t="str">
        <f t="shared" si="6"/>
        <v>Free-flow</v>
      </c>
      <c r="D227" s="11">
        <f>'Raw Data'!P226</f>
        <v>0</v>
      </c>
      <c r="E227" s="11" t="str">
        <f t="shared" si="7"/>
        <v>No Accident</v>
      </c>
      <c r="F227" s="11" t="str">
        <f>'Raw Data'!O226</f>
        <v>Clear</v>
      </c>
      <c r="G227" s="11" t="str">
        <f>IFERROR(VLOOKUP(F227,'Lookup Formulas Demo'!$A$5:$B$8,2,0),"Unknown Weather")</f>
        <v>Normal Driving</v>
      </c>
      <c r="H227" s="11" t="str">
        <f>_xlfn.IFNA(INDEX('Lookup Formulas Demo'!$B$5:$B$8,MATCH(F227,'Lookup Formulas Demo'!$A$5:$A$8,0)),"No Match Found")</f>
        <v>Normal Driving</v>
      </c>
    </row>
    <row r="228" spans="1:8" x14ac:dyDescent="0.3">
      <c r="A228" s="9">
        <f>'Raw Data'!A227</f>
        <v>45352.78125</v>
      </c>
      <c r="B228" s="11">
        <f>'Raw Data'!M227</f>
        <v>69.925686438027</v>
      </c>
      <c r="C228" s="11" t="str">
        <f t="shared" si="6"/>
        <v>Moderate</v>
      </c>
      <c r="D228" s="11">
        <f>'Raw Data'!P227</f>
        <v>1</v>
      </c>
      <c r="E228" s="11" t="str">
        <f t="shared" si="7"/>
        <v>Accident Reported</v>
      </c>
      <c r="F228" s="11" t="str">
        <f>'Raw Data'!O227</f>
        <v>Fog</v>
      </c>
      <c r="G228" s="11" t="str">
        <f>IFERROR(VLOOKUP(F228,'Lookup Formulas Demo'!$A$5:$B$8,2,0),"Unknown Weather")</f>
        <v>Use Fog Lights, Reduce Speed</v>
      </c>
      <c r="H228" s="11" t="str">
        <f>_xlfn.IFNA(INDEX('Lookup Formulas Demo'!$B$5:$B$8,MATCH(F228,'Lookup Formulas Demo'!$A$5:$A$8,0)),"No Match Found")</f>
        <v>Use Fog Lights, Reduce Speed</v>
      </c>
    </row>
    <row r="229" spans="1:8" x14ac:dyDescent="0.3">
      <c r="A229" s="9">
        <f>'Raw Data'!A228</f>
        <v>45352.784722222197</v>
      </c>
      <c r="B229" s="11">
        <f>'Raw Data'!M228</f>
        <v>98.300997568511207</v>
      </c>
      <c r="C229" s="11" t="str">
        <f t="shared" si="6"/>
        <v>Congested</v>
      </c>
      <c r="D229" s="11">
        <f>'Raw Data'!P228</f>
        <v>0</v>
      </c>
      <c r="E229" s="11" t="str">
        <f t="shared" si="7"/>
        <v>No Accident</v>
      </c>
      <c r="F229" s="11" t="str">
        <f>'Raw Data'!O228</f>
        <v>Rain</v>
      </c>
      <c r="G229" s="11" t="str">
        <f>IFERROR(VLOOKUP(F229,'Lookup Formulas Demo'!$A$5:$B$8,2,0),"Unknown Weather")</f>
        <v>Reduce Speed, Increase Following Distance</v>
      </c>
      <c r="H229" s="11" t="str">
        <f>_xlfn.IFNA(INDEX('Lookup Formulas Demo'!$B$5:$B$8,MATCH(F229,'Lookup Formulas Demo'!$A$5:$A$8,0)),"No Match Found")</f>
        <v>Reduce Speed, Increase Following Distance</v>
      </c>
    </row>
    <row r="230" spans="1:8" x14ac:dyDescent="0.3">
      <c r="A230" s="9">
        <f>'Raw Data'!A229</f>
        <v>45352.788194444503</v>
      </c>
      <c r="B230" s="11">
        <f>'Raw Data'!M229</f>
        <v>67.046703307361895</v>
      </c>
      <c r="C230" s="11" t="str">
        <f t="shared" si="6"/>
        <v>Moderate</v>
      </c>
      <c r="D230" s="11">
        <f>'Raw Data'!P229</f>
        <v>0</v>
      </c>
      <c r="E230" s="11" t="str">
        <f t="shared" si="7"/>
        <v>No Accident</v>
      </c>
      <c r="F230" s="11" t="str">
        <f>'Raw Data'!O229</f>
        <v>Snow</v>
      </c>
      <c r="G230" s="11" t="str">
        <f>IFERROR(VLOOKUP(F230,'Lookup Formulas Demo'!$A$5:$B$8,2,0),"Unknown Weather")</f>
        <v>Extreme Caution, Consider Delay</v>
      </c>
      <c r="H230" s="11" t="str">
        <f>_xlfn.IFNA(INDEX('Lookup Formulas Demo'!$B$5:$B$8,MATCH(F230,'Lookup Formulas Demo'!$A$5:$A$8,0)),"No Match Found")</f>
        <v>Extreme Caution, Consider Delay</v>
      </c>
    </row>
    <row r="231" spans="1:8" x14ac:dyDescent="0.3">
      <c r="A231" s="9">
        <f>'Raw Data'!A230</f>
        <v>45352.791666666701</v>
      </c>
      <c r="B231" s="11">
        <f>'Raw Data'!M230</f>
        <v>35.136939243515101</v>
      </c>
      <c r="C231" s="11" t="str">
        <f t="shared" si="6"/>
        <v>Free-flow</v>
      </c>
      <c r="D231" s="11">
        <f>'Raw Data'!P230</f>
        <v>0</v>
      </c>
      <c r="E231" s="11" t="str">
        <f t="shared" si="7"/>
        <v>No Accident</v>
      </c>
      <c r="F231" s="11" t="str">
        <f>'Raw Data'!O230</f>
        <v>Fog</v>
      </c>
      <c r="G231" s="11" t="str">
        <f>IFERROR(VLOOKUP(F231,'Lookup Formulas Demo'!$A$5:$B$8,2,0),"Unknown Weather")</f>
        <v>Use Fog Lights, Reduce Speed</v>
      </c>
      <c r="H231" s="11" t="str">
        <f>_xlfn.IFNA(INDEX('Lookup Formulas Demo'!$B$5:$B$8,MATCH(F231,'Lookup Formulas Demo'!$A$5:$A$8,0)),"No Match Found")</f>
        <v>Use Fog Lights, Reduce Speed</v>
      </c>
    </row>
    <row r="232" spans="1:8" x14ac:dyDescent="0.3">
      <c r="A232" s="9">
        <f>'Raw Data'!A231</f>
        <v>45352.795138888898</v>
      </c>
      <c r="B232" s="11">
        <f>'Raw Data'!M231</f>
        <v>22.971806625078401</v>
      </c>
      <c r="C232" s="11" t="str">
        <f t="shared" si="6"/>
        <v>Free-flow</v>
      </c>
      <c r="D232" s="11">
        <f>'Raw Data'!P231</f>
        <v>0</v>
      </c>
      <c r="E232" s="11" t="str">
        <f t="shared" si="7"/>
        <v>No Accident</v>
      </c>
      <c r="F232" s="11" t="str">
        <f>'Raw Data'!O231</f>
        <v>Fog</v>
      </c>
      <c r="G232" s="11" t="str">
        <f>IFERROR(VLOOKUP(F232,'Lookup Formulas Demo'!$A$5:$B$8,2,0),"Unknown Weather")</f>
        <v>Use Fog Lights, Reduce Speed</v>
      </c>
      <c r="H232" s="11" t="str">
        <f>_xlfn.IFNA(INDEX('Lookup Formulas Demo'!$B$5:$B$8,MATCH(F232,'Lookup Formulas Demo'!$A$5:$A$8,0)),"No Match Found")</f>
        <v>Use Fog Lights, Reduce Speed</v>
      </c>
    </row>
    <row r="233" spans="1:8" x14ac:dyDescent="0.3">
      <c r="A233" s="9">
        <f>'Raw Data'!A232</f>
        <v>45352.798611111102</v>
      </c>
      <c r="B233" s="11">
        <f>'Raw Data'!M232</f>
        <v>41.856386373436202</v>
      </c>
      <c r="C233" s="11" t="str">
        <f t="shared" si="6"/>
        <v>Free-flow</v>
      </c>
      <c r="D233" s="11">
        <f>'Raw Data'!P232</f>
        <v>0</v>
      </c>
      <c r="E233" s="11" t="str">
        <f t="shared" si="7"/>
        <v>No Accident</v>
      </c>
      <c r="F233" s="11" t="str">
        <f>'Raw Data'!O232</f>
        <v>Fog</v>
      </c>
      <c r="G233" s="11" t="str">
        <f>IFERROR(VLOOKUP(F233,'Lookup Formulas Demo'!$A$5:$B$8,2,0),"Unknown Weather")</f>
        <v>Use Fog Lights, Reduce Speed</v>
      </c>
      <c r="H233" s="11" t="str">
        <f>_xlfn.IFNA(INDEX('Lookup Formulas Demo'!$B$5:$B$8,MATCH(F233,'Lookup Formulas Demo'!$A$5:$A$8,0)),"No Match Found")</f>
        <v>Use Fog Lights, Reduce Speed</v>
      </c>
    </row>
    <row r="234" spans="1:8" x14ac:dyDescent="0.3">
      <c r="A234" s="9">
        <f>'Raw Data'!A233</f>
        <v>45352.802083333299</v>
      </c>
      <c r="B234" s="11">
        <f>'Raw Data'!M233</f>
        <v>16.713666323590498</v>
      </c>
      <c r="C234" s="11" t="str">
        <f t="shared" si="6"/>
        <v>Free-flow</v>
      </c>
      <c r="D234" s="11">
        <f>'Raw Data'!P233</f>
        <v>0</v>
      </c>
      <c r="E234" s="11" t="str">
        <f t="shared" si="7"/>
        <v>No Accident</v>
      </c>
      <c r="F234" s="11" t="str">
        <f>'Raw Data'!O233</f>
        <v>Fog</v>
      </c>
      <c r="G234" s="11" t="str">
        <f>IFERROR(VLOOKUP(F234,'Lookup Formulas Demo'!$A$5:$B$8,2,0),"Unknown Weather")</f>
        <v>Use Fog Lights, Reduce Speed</v>
      </c>
      <c r="H234" s="11" t="str">
        <f>_xlfn.IFNA(INDEX('Lookup Formulas Demo'!$B$5:$B$8,MATCH(F234,'Lookup Formulas Demo'!$A$5:$A$8,0)),"No Match Found")</f>
        <v>Use Fog Lights, Reduce Speed</v>
      </c>
    </row>
    <row r="235" spans="1:8" x14ac:dyDescent="0.3">
      <c r="A235" s="9">
        <f>'Raw Data'!A234</f>
        <v>45352.805555555598</v>
      </c>
      <c r="B235" s="11">
        <f>'Raw Data'!M234</f>
        <v>26.468457138611502</v>
      </c>
      <c r="C235" s="11" t="str">
        <f t="shared" si="6"/>
        <v>Free-flow</v>
      </c>
      <c r="D235" s="11">
        <f>'Raw Data'!P234</f>
        <v>0</v>
      </c>
      <c r="E235" s="11" t="str">
        <f t="shared" si="7"/>
        <v>No Accident</v>
      </c>
      <c r="F235" s="11" t="str">
        <f>'Raw Data'!O234</f>
        <v>Snow</v>
      </c>
      <c r="G235" s="11" t="str">
        <f>IFERROR(VLOOKUP(F235,'Lookup Formulas Demo'!$A$5:$B$8,2,0),"Unknown Weather")</f>
        <v>Extreme Caution, Consider Delay</v>
      </c>
      <c r="H235" s="11" t="str">
        <f>_xlfn.IFNA(INDEX('Lookup Formulas Demo'!$B$5:$B$8,MATCH(F235,'Lookup Formulas Demo'!$A$5:$A$8,0)),"No Match Found")</f>
        <v>Extreme Caution, Consider Delay</v>
      </c>
    </row>
    <row r="236" spans="1:8" x14ac:dyDescent="0.3">
      <c r="A236" s="9">
        <f>'Raw Data'!A235</f>
        <v>45352.809027777803</v>
      </c>
      <c r="B236" s="11">
        <f>'Raw Data'!M235</f>
        <v>23.666915575315802</v>
      </c>
      <c r="C236" s="11" t="str">
        <f t="shared" si="6"/>
        <v>Free-flow</v>
      </c>
      <c r="D236" s="11">
        <f>'Raw Data'!P235</f>
        <v>0</v>
      </c>
      <c r="E236" s="11" t="str">
        <f t="shared" si="7"/>
        <v>No Accident</v>
      </c>
      <c r="F236" s="11" t="str">
        <f>'Raw Data'!O235</f>
        <v>Fog</v>
      </c>
      <c r="G236" s="11" t="str">
        <f>IFERROR(VLOOKUP(F236,'Lookup Formulas Demo'!$A$5:$B$8,2,0),"Unknown Weather")</f>
        <v>Use Fog Lights, Reduce Speed</v>
      </c>
      <c r="H236" s="11" t="str">
        <f>_xlfn.IFNA(INDEX('Lookup Formulas Demo'!$B$5:$B$8,MATCH(F236,'Lookup Formulas Demo'!$A$5:$A$8,0)),"No Match Found")</f>
        <v>Use Fog Lights, Reduce Speed</v>
      </c>
    </row>
    <row r="237" spans="1:8" x14ac:dyDescent="0.3">
      <c r="A237" s="9">
        <f>'Raw Data'!A236</f>
        <v>45352.8125</v>
      </c>
      <c r="B237" s="11">
        <f>'Raw Data'!M236</f>
        <v>55.234246194381001</v>
      </c>
      <c r="C237" s="11" t="str">
        <f t="shared" si="6"/>
        <v>Moderate</v>
      </c>
      <c r="D237" s="11">
        <f>'Raw Data'!P236</f>
        <v>0</v>
      </c>
      <c r="E237" s="11" t="str">
        <f t="shared" si="7"/>
        <v>No Accident</v>
      </c>
      <c r="F237" s="11" t="str">
        <f>'Raw Data'!O236</f>
        <v>Rain</v>
      </c>
      <c r="G237" s="11" t="str">
        <f>IFERROR(VLOOKUP(F237,'Lookup Formulas Demo'!$A$5:$B$8,2,0),"Unknown Weather")</f>
        <v>Reduce Speed, Increase Following Distance</v>
      </c>
      <c r="H237" s="11" t="str">
        <f>_xlfn.IFNA(INDEX('Lookup Formulas Demo'!$B$5:$B$8,MATCH(F237,'Lookup Formulas Demo'!$A$5:$A$8,0)),"No Match Found")</f>
        <v>Reduce Speed, Increase Following Distance</v>
      </c>
    </row>
    <row r="238" spans="1:8" x14ac:dyDescent="0.3">
      <c r="A238" s="9">
        <f>'Raw Data'!A237</f>
        <v>45352.815972222197</v>
      </c>
      <c r="B238" s="11">
        <f>'Raw Data'!M237</f>
        <v>97.913736510358106</v>
      </c>
      <c r="C238" s="11" t="str">
        <f t="shared" si="6"/>
        <v>Congested</v>
      </c>
      <c r="D238" s="11">
        <f>'Raw Data'!P237</f>
        <v>0</v>
      </c>
      <c r="E238" s="11" t="str">
        <f t="shared" si="7"/>
        <v>No Accident</v>
      </c>
      <c r="F238" s="11" t="str">
        <f>'Raw Data'!O237</f>
        <v>Clear</v>
      </c>
      <c r="G238" s="11" t="str">
        <f>IFERROR(VLOOKUP(F238,'Lookup Formulas Demo'!$A$5:$B$8,2,0),"Unknown Weather")</f>
        <v>Normal Driving</v>
      </c>
      <c r="H238" s="11" t="str">
        <f>_xlfn.IFNA(INDEX('Lookup Formulas Demo'!$B$5:$B$8,MATCH(F238,'Lookup Formulas Demo'!$A$5:$A$8,0)),"No Match Found")</f>
        <v>Normal Driving</v>
      </c>
    </row>
    <row r="239" spans="1:8" x14ac:dyDescent="0.3">
      <c r="A239" s="9">
        <f>'Raw Data'!A238</f>
        <v>45352.819444444503</v>
      </c>
      <c r="B239" s="11">
        <f>'Raw Data'!M238</f>
        <v>11.7500097971279</v>
      </c>
      <c r="C239" s="11" t="str">
        <f t="shared" si="6"/>
        <v>Free-flow</v>
      </c>
      <c r="D239" s="11">
        <f>'Raw Data'!P238</f>
        <v>0</v>
      </c>
      <c r="E239" s="11" t="str">
        <f t="shared" si="7"/>
        <v>No Accident</v>
      </c>
      <c r="F239" s="11" t="str">
        <f>'Raw Data'!O238</f>
        <v>Fog</v>
      </c>
      <c r="G239" s="11" t="str">
        <f>IFERROR(VLOOKUP(F239,'Lookup Formulas Demo'!$A$5:$B$8,2,0),"Unknown Weather")</f>
        <v>Use Fog Lights, Reduce Speed</v>
      </c>
      <c r="H239" s="11" t="str">
        <f>_xlfn.IFNA(INDEX('Lookup Formulas Demo'!$B$5:$B$8,MATCH(F239,'Lookup Formulas Demo'!$A$5:$A$8,0)),"No Match Found")</f>
        <v>Use Fog Lights, Reduce Speed</v>
      </c>
    </row>
    <row r="240" spans="1:8" x14ac:dyDescent="0.3">
      <c r="A240" s="9">
        <f>'Raw Data'!A239</f>
        <v>45352.822916666701</v>
      </c>
      <c r="B240" s="11">
        <f>'Raw Data'!M239</f>
        <v>10.8038557490804</v>
      </c>
      <c r="C240" s="11" t="str">
        <f t="shared" si="6"/>
        <v>Free-flow</v>
      </c>
      <c r="D240" s="11">
        <f>'Raw Data'!P239</f>
        <v>0</v>
      </c>
      <c r="E240" s="11" t="str">
        <f t="shared" si="7"/>
        <v>No Accident</v>
      </c>
      <c r="F240" s="11" t="str">
        <f>'Raw Data'!O239</f>
        <v>Rain</v>
      </c>
      <c r="G240" s="11" t="str">
        <f>IFERROR(VLOOKUP(F240,'Lookup Formulas Demo'!$A$5:$B$8,2,0),"Unknown Weather")</f>
        <v>Reduce Speed, Increase Following Distance</v>
      </c>
      <c r="H240" s="11" t="str">
        <f>_xlfn.IFNA(INDEX('Lookup Formulas Demo'!$B$5:$B$8,MATCH(F240,'Lookup Formulas Demo'!$A$5:$A$8,0)),"No Match Found")</f>
        <v>Reduce Speed, Increase Following Distance</v>
      </c>
    </row>
    <row r="241" spans="1:8" x14ac:dyDescent="0.3">
      <c r="A241" s="9">
        <f>'Raw Data'!A240</f>
        <v>45352.826388888898</v>
      </c>
      <c r="B241" s="11">
        <f>'Raw Data'!M240</f>
        <v>33.466336733471898</v>
      </c>
      <c r="C241" s="11" t="str">
        <f t="shared" si="6"/>
        <v>Free-flow</v>
      </c>
      <c r="D241" s="11">
        <f>'Raw Data'!P240</f>
        <v>0</v>
      </c>
      <c r="E241" s="11" t="str">
        <f t="shared" si="7"/>
        <v>No Accident</v>
      </c>
      <c r="F241" s="11" t="str">
        <f>'Raw Data'!O240</f>
        <v>Fog</v>
      </c>
      <c r="G241" s="11" t="str">
        <f>IFERROR(VLOOKUP(F241,'Lookup Formulas Demo'!$A$5:$B$8,2,0),"Unknown Weather")</f>
        <v>Use Fog Lights, Reduce Speed</v>
      </c>
      <c r="H241" s="11" t="str">
        <f>_xlfn.IFNA(INDEX('Lookup Formulas Demo'!$B$5:$B$8,MATCH(F241,'Lookup Formulas Demo'!$A$5:$A$8,0)),"No Match Found")</f>
        <v>Use Fog Lights, Reduce Speed</v>
      </c>
    </row>
    <row r="242" spans="1:8" x14ac:dyDescent="0.3">
      <c r="A242" s="9">
        <f>'Raw Data'!A241</f>
        <v>45352.829861111102</v>
      </c>
      <c r="B242" s="11">
        <f>'Raw Data'!M241</f>
        <v>82.969937240893401</v>
      </c>
      <c r="C242" s="11" t="str">
        <f t="shared" si="6"/>
        <v>Congested</v>
      </c>
      <c r="D242" s="11">
        <f>'Raw Data'!P241</f>
        <v>0</v>
      </c>
      <c r="E242" s="11" t="str">
        <f t="shared" si="7"/>
        <v>No Accident</v>
      </c>
      <c r="F242" s="11" t="str">
        <f>'Raw Data'!O241</f>
        <v>Snow</v>
      </c>
      <c r="G242" s="11" t="str">
        <f>IFERROR(VLOOKUP(F242,'Lookup Formulas Demo'!$A$5:$B$8,2,0),"Unknown Weather")</f>
        <v>Extreme Caution, Consider Delay</v>
      </c>
      <c r="H242" s="11" t="str">
        <f>_xlfn.IFNA(INDEX('Lookup Formulas Demo'!$B$5:$B$8,MATCH(F242,'Lookup Formulas Demo'!$A$5:$A$8,0)),"No Match Found")</f>
        <v>Extreme Caution, Consider Delay</v>
      </c>
    </row>
    <row r="243" spans="1:8" x14ac:dyDescent="0.3">
      <c r="A243" s="9">
        <f>'Raw Data'!A242</f>
        <v>45352.833333333299</v>
      </c>
      <c r="B243" s="11">
        <f>'Raw Data'!M242</f>
        <v>20.384731738784101</v>
      </c>
      <c r="C243" s="11" t="str">
        <f t="shared" si="6"/>
        <v>Free-flow</v>
      </c>
      <c r="D243" s="11">
        <f>'Raw Data'!P242</f>
        <v>0</v>
      </c>
      <c r="E243" s="11" t="str">
        <f t="shared" si="7"/>
        <v>No Accident</v>
      </c>
      <c r="F243" s="11" t="str">
        <f>'Raw Data'!O242</f>
        <v>Clear</v>
      </c>
      <c r="G243" s="11" t="str">
        <f>IFERROR(VLOOKUP(F243,'Lookup Formulas Demo'!$A$5:$B$8,2,0),"Unknown Weather")</f>
        <v>Normal Driving</v>
      </c>
      <c r="H243" s="11" t="str">
        <f>_xlfn.IFNA(INDEX('Lookup Formulas Demo'!$B$5:$B$8,MATCH(F243,'Lookup Formulas Demo'!$A$5:$A$8,0)),"No Match Found")</f>
        <v>Normal Driving</v>
      </c>
    </row>
    <row r="244" spans="1:8" x14ac:dyDescent="0.3">
      <c r="A244" s="9">
        <f>'Raw Data'!A243</f>
        <v>45352.836805555598</v>
      </c>
      <c r="B244" s="11">
        <f>'Raw Data'!M243</f>
        <v>19.0609782828409</v>
      </c>
      <c r="C244" s="11" t="str">
        <f t="shared" si="6"/>
        <v>Free-flow</v>
      </c>
      <c r="D244" s="11">
        <f>'Raw Data'!P243</f>
        <v>0</v>
      </c>
      <c r="E244" s="11" t="str">
        <f t="shared" si="7"/>
        <v>No Accident</v>
      </c>
      <c r="F244" s="11" t="str">
        <f>'Raw Data'!O243</f>
        <v>Rain</v>
      </c>
      <c r="G244" s="11" t="str">
        <f>IFERROR(VLOOKUP(F244,'Lookup Formulas Demo'!$A$5:$B$8,2,0),"Unknown Weather")</f>
        <v>Reduce Speed, Increase Following Distance</v>
      </c>
      <c r="H244" s="11" t="str">
        <f>_xlfn.IFNA(INDEX('Lookup Formulas Demo'!$B$5:$B$8,MATCH(F244,'Lookup Formulas Demo'!$A$5:$A$8,0)),"No Match Found")</f>
        <v>Reduce Speed, Increase Following Distance</v>
      </c>
    </row>
    <row r="245" spans="1:8" x14ac:dyDescent="0.3">
      <c r="A245" s="9">
        <f>'Raw Data'!A244</f>
        <v>45352.840277777803</v>
      </c>
      <c r="B245" s="11">
        <f>'Raw Data'!M244</f>
        <v>69.024134962181904</v>
      </c>
      <c r="C245" s="11" t="str">
        <f t="shared" si="6"/>
        <v>Moderate</v>
      </c>
      <c r="D245" s="11">
        <f>'Raw Data'!P244</f>
        <v>0</v>
      </c>
      <c r="E245" s="11" t="str">
        <f t="shared" si="7"/>
        <v>No Accident</v>
      </c>
      <c r="F245" s="11" t="str">
        <f>'Raw Data'!O244</f>
        <v>Snow</v>
      </c>
      <c r="G245" s="11" t="str">
        <f>IFERROR(VLOOKUP(F245,'Lookup Formulas Demo'!$A$5:$B$8,2,0),"Unknown Weather")</f>
        <v>Extreme Caution, Consider Delay</v>
      </c>
      <c r="H245" s="11" t="str">
        <f>_xlfn.IFNA(INDEX('Lookup Formulas Demo'!$B$5:$B$8,MATCH(F245,'Lookup Formulas Demo'!$A$5:$A$8,0)),"No Match Found")</f>
        <v>Extreme Caution, Consider Delay</v>
      </c>
    </row>
    <row r="246" spans="1:8" x14ac:dyDescent="0.3">
      <c r="A246" s="9">
        <f>'Raw Data'!A245</f>
        <v>45352.84375</v>
      </c>
      <c r="B246" s="11">
        <f>'Raw Data'!M245</f>
        <v>86.280080122626202</v>
      </c>
      <c r="C246" s="11" t="str">
        <f t="shared" si="6"/>
        <v>Congested</v>
      </c>
      <c r="D246" s="11">
        <f>'Raw Data'!P245</f>
        <v>0</v>
      </c>
      <c r="E246" s="11" t="str">
        <f t="shared" si="7"/>
        <v>No Accident</v>
      </c>
      <c r="F246" s="11" t="str">
        <f>'Raw Data'!O245</f>
        <v>Rain</v>
      </c>
      <c r="G246" s="11" t="str">
        <f>IFERROR(VLOOKUP(F246,'Lookup Formulas Demo'!$A$5:$B$8,2,0),"Unknown Weather")</f>
        <v>Reduce Speed, Increase Following Distance</v>
      </c>
      <c r="H246" s="11" t="str">
        <f>_xlfn.IFNA(INDEX('Lookup Formulas Demo'!$B$5:$B$8,MATCH(F246,'Lookup Formulas Demo'!$A$5:$A$8,0)),"No Match Found")</f>
        <v>Reduce Speed, Increase Following Distance</v>
      </c>
    </row>
    <row r="247" spans="1:8" x14ac:dyDescent="0.3">
      <c r="A247" s="9">
        <f>'Raw Data'!A246</f>
        <v>45352.847222222197</v>
      </c>
      <c r="B247" s="11">
        <f>'Raw Data'!M246</f>
        <v>83.709235943185703</v>
      </c>
      <c r="C247" s="11" t="str">
        <f t="shared" si="6"/>
        <v>Congested</v>
      </c>
      <c r="D247" s="11">
        <f>'Raw Data'!P246</f>
        <v>0</v>
      </c>
      <c r="E247" s="11" t="str">
        <f t="shared" si="7"/>
        <v>No Accident</v>
      </c>
      <c r="F247" s="11" t="str">
        <f>'Raw Data'!O246</f>
        <v>Snow</v>
      </c>
      <c r="G247" s="11" t="str">
        <f>IFERROR(VLOOKUP(F247,'Lookup Formulas Demo'!$A$5:$B$8,2,0),"Unknown Weather")</f>
        <v>Extreme Caution, Consider Delay</v>
      </c>
      <c r="H247" s="11" t="str">
        <f>_xlfn.IFNA(INDEX('Lookup Formulas Demo'!$B$5:$B$8,MATCH(F247,'Lookup Formulas Demo'!$A$5:$A$8,0)),"No Match Found")</f>
        <v>Extreme Caution, Consider Delay</v>
      </c>
    </row>
    <row r="248" spans="1:8" x14ac:dyDescent="0.3">
      <c r="A248" s="9">
        <f>'Raw Data'!A247</f>
        <v>45352.850694444503</v>
      </c>
      <c r="B248" s="11">
        <f>'Raw Data'!M247</f>
        <v>70.2560652361677</v>
      </c>
      <c r="C248" s="11" t="str">
        <f t="shared" si="6"/>
        <v>Moderate</v>
      </c>
      <c r="D248" s="11">
        <f>'Raw Data'!P247</f>
        <v>0</v>
      </c>
      <c r="E248" s="11" t="str">
        <f t="shared" si="7"/>
        <v>No Accident</v>
      </c>
      <c r="F248" s="11" t="str">
        <f>'Raw Data'!O247</f>
        <v>Snow</v>
      </c>
      <c r="G248" s="11" t="str">
        <f>IFERROR(VLOOKUP(F248,'Lookup Formulas Demo'!$A$5:$B$8,2,0),"Unknown Weather")</f>
        <v>Extreme Caution, Consider Delay</v>
      </c>
      <c r="H248" s="11" t="str">
        <f>_xlfn.IFNA(INDEX('Lookup Formulas Demo'!$B$5:$B$8,MATCH(F248,'Lookup Formulas Demo'!$A$5:$A$8,0)),"No Match Found")</f>
        <v>Extreme Caution, Consider Delay</v>
      </c>
    </row>
    <row r="249" spans="1:8" x14ac:dyDescent="0.3">
      <c r="A249" s="9">
        <f>'Raw Data'!A248</f>
        <v>45352.854166666701</v>
      </c>
      <c r="B249" s="11">
        <f>'Raw Data'!M248</f>
        <v>86.185381217392404</v>
      </c>
      <c r="C249" s="11" t="str">
        <f t="shared" si="6"/>
        <v>Congested</v>
      </c>
      <c r="D249" s="11">
        <f>'Raw Data'!P248</f>
        <v>0</v>
      </c>
      <c r="E249" s="11" t="str">
        <f t="shared" si="7"/>
        <v>No Accident</v>
      </c>
      <c r="F249" s="11" t="str">
        <f>'Raw Data'!O248</f>
        <v>Snow</v>
      </c>
      <c r="G249" s="11" t="str">
        <f>IFERROR(VLOOKUP(F249,'Lookup Formulas Demo'!$A$5:$B$8,2,0),"Unknown Weather")</f>
        <v>Extreme Caution, Consider Delay</v>
      </c>
      <c r="H249" s="11" t="str">
        <f>_xlfn.IFNA(INDEX('Lookup Formulas Demo'!$B$5:$B$8,MATCH(F249,'Lookup Formulas Demo'!$A$5:$A$8,0)),"No Match Found")</f>
        <v>Extreme Caution, Consider Delay</v>
      </c>
    </row>
    <row r="250" spans="1:8" x14ac:dyDescent="0.3">
      <c r="A250" s="9">
        <f>'Raw Data'!A249</f>
        <v>45352.857638888898</v>
      </c>
      <c r="B250" s="11">
        <f>'Raw Data'!M249</f>
        <v>40.794287523201596</v>
      </c>
      <c r="C250" s="11" t="str">
        <f t="shared" si="6"/>
        <v>Free-flow</v>
      </c>
      <c r="D250" s="11">
        <f>'Raw Data'!P249</f>
        <v>0</v>
      </c>
      <c r="E250" s="11" t="str">
        <f t="shared" si="7"/>
        <v>No Accident</v>
      </c>
      <c r="F250" s="11" t="str">
        <f>'Raw Data'!O249</f>
        <v>Snow</v>
      </c>
      <c r="G250" s="11" t="str">
        <f>IFERROR(VLOOKUP(F250,'Lookup Formulas Demo'!$A$5:$B$8,2,0),"Unknown Weather")</f>
        <v>Extreme Caution, Consider Delay</v>
      </c>
      <c r="H250" s="11" t="str">
        <f>_xlfn.IFNA(INDEX('Lookup Formulas Demo'!$B$5:$B$8,MATCH(F250,'Lookup Formulas Demo'!$A$5:$A$8,0)),"No Match Found")</f>
        <v>Extreme Caution, Consider Delay</v>
      </c>
    </row>
    <row r="251" spans="1:8" x14ac:dyDescent="0.3">
      <c r="A251" s="9">
        <f>'Raw Data'!A250</f>
        <v>45352.861111111102</v>
      </c>
      <c r="B251" s="11">
        <f>'Raw Data'!M250</f>
        <v>95.579844525101393</v>
      </c>
      <c r="C251" s="11" t="str">
        <f t="shared" si="6"/>
        <v>Congested</v>
      </c>
      <c r="D251" s="11">
        <f>'Raw Data'!P250</f>
        <v>0</v>
      </c>
      <c r="E251" s="11" t="str">
        <f t="shared" si="7"/>
        <v>No Accident</v>
      </c>
      <c r="F251" s="11" t="str">
        <f>'Raw Data'!O250</f>
        <v>Rain</v>
      </c>
      <c r="G251" s="11" t="str">
        <f>IFERROR(VLOOKUP(F251,'Lookup Formulas Demo'!$A$5:$B$8,2,0),"Unknown Weather")</f>
        <v>Reduce Speed, Increase Following Distance</v>
      </c>
      <c r="H251" s="11" t="str">
        <f>_xlfn.IFNA(INDEX('Lookup Formulas Demo'!$B$5:$B$8,MATCH(F251,'Lookup Formulas Demo'!$A$5:$A$8,0)),"No Match Found")</f>
        <v>Reduce Speed, Increase Following Distance</v>
      </c>
    </row>
    <row r="252" spans="1:8" x14ac:dyDescent="0.3">
      <c r="A252" s="9">
        <f>'Raw Data'!A251</f>
        <v>45352.864583333299</v>
      </c>
      <c r="B252" s="11">
        <f>'Raw Data'!M251</f>
        <v>55.112671697042202</v>
      </c>
      <c r="C252" s="11" t="str">
        <f t="shared" si="6"/>
        <v>Moderate</v>
      </c>
      <c r="D252" s="11">
        <f>'Raw Data'!P251</f>
        <v>0</v>
      </c>
      <c r="E252" s="11" t="str">
        <f t="shared" si="7"/>
        <v>No Accident</v>
      </c>
      <c r="F252" s="11" t="str">
        <f>'Raw Data'!O251</f>
        <v>Snow</v>
      </c>
      <c r="G252" s="11" t="str">
        <f>IFERROR(VLOOKUP(F252,'Lookup Formulas Demo'!$A$5:$B$8,2,0),"Unknown Weather")</f>
        <v>Extreme Caution, Consider Delay</v>
      </c>
      <c r="H252" s="11" t="str">
        <f>_xlfn.IFNA(INDEX('Lookup Formulas Demo'!$B$5:$B$8,MATCH(F252,'Lookup Formulas Demo'!$A$5:$A$8,0)),"No Match Found")</f>
        <v>Extreme Caution, Consider Delay</v>
      </c>
    </row>
    <row r="253" spans="1:8" x14ac:dyDescent="0.3">
      <c r="A253" s="9">
        <f>'Raw Data'!A252</f>
        <v>45352.868055555598</v>
      </c>
      <c r="B253" s="11">
        <f>'Raw Data'!M252</f>
        <v>63.635836726724897</v>
      </c>
      <c r="C253" s="11" t="str">
        <f t="shared" si="6"/>
        <v>Moderate</v>
      </c>
      <c r="D253" s="11">
        <f>'Raw Data'!P252</f>
        <v>0</v>
      </c>
      <c r="E253" s="11" t="str">
        <f t="shared" si="7"/>
        <v>No Accident</v>
      </c>
      <c r="F253" s="11" t="str">
        <f>'Raw Data'!O252</f>
        <v>Fog</v>
      </c>
      <c r="G253" s="11" t="str">
        <f>IFERROR(VLOOKUP(F253,'Lookup Formulas Demo'!$A$5:$B$8,2,0),"Unknown Weather")</f>
        <v>Use Fog Lights, Reduce Speed</v>
      </c>
      <c r="H253" s="11" t="str">
        <f>_xlfn.IFNA(INDEX('Lookup Formulas Demo'!$B$5:$B$8,MATCH(F253,'Lookup Formulas Demo'!$A$5:$A$8,0)),"No Match Found")</f>
        <v>Use Fog Lights, Reduce Speed</v>
      </c>
    </row>
    <row r="254" spans="1:8" x14ac:dyDescent="0.3">
      <c r="A254" s="9">
        <f>'Raw Data'!A253</f>
        <v>45352.871527777803</v>
      </c>
      <c r="B254" s="11">
        <f>'Raw Data'!M253</f>
        <v>73.081937168563798</v>
      </c>
      <c r="C254" s="11" t="str">
        <f t="shared" si="6"/>
        <v>Moderate</v>
      </c>
      <c r="D254" s="11">
        <f>'Raw Data'!P253</f>
        <v>0</v>
      </c>
      <c r="E254" s="11" t="str">
        <f t="shared" si="7"/>
        <v>No Accident</v>
      </c>
      <c r="F254" s="11" t="str">
        <f>'Raw Data'!O253</f>
        <v>Rain</v>
      </c>
      <c r="G254" s="11" t="str">
        <f>IFERROR(VLOOKUP(F254,'Lookup Formulas Demo'!$A$5:$B$8,2,0),"Unknown Weather")</f>
        <v>Reduce Speed, Increase Following Distance</v>
      </c>
      <c r="H254" s="11" t="str">
        <f>_xlfn.IFNA(INDEX('Lookup Formulas Demo'!$B$5:$B$8,MATCH(F254,'Lookup Formulas Demo'!$A$5:$A$8,0)),"No Match Found")</f>
        <v>Reduce Speed, Increase Following Distance</v>
      </c>
    </row>
    <row r="255" spans="1:8" x14ac:dyDescent="0.3">
      <c r="A255" s="9">
        <f>'Raw Data'!A254</f>
        <v>45352.875</v>
      </c>
      <c r="B255" s="11">
        <f>'Raw Data'!M254</f>
        <v>61.114309954575099</v>
      </c>
      <c r="C255" s="11" t="str">
        <f t="shared" si="6"/>
        <v>Moderate</v>
      </c>
      <c r="D255" s="11">
        <f>'Raw Data'!P254</f>
        <v>0</v>
      </c>
      <c r="E255" s="11" t="str">
        <f t="shared" si="7"/>
        <v>No Accident</v>
      </c>
      <c r="F255" s="11" t="str">
        <f>'Raw Data'!O254</f>
        <v>Clear</v>
      </c>
      <c r="G255" s="11" t="str">
        <f>IFERROR(VLOOKUP(F255,'Lookup Formulas Demo'!$A$5:$B$8,2,0),"Unknown Weather")</f>
        <v>Normal Driving</v>
      </c>
      <c r="H255" s="11" t="str">
        <f>_xlfn.IFNA(INDEX('Lookup Formulas Demo'!$B$5:$B$8,MATCH(F255,'Lookup Formulas Demo'!$A$5:$A$8,0)),"No Match Found")</f>
        <v>Normal Driving</v>
      </c>
    </row>
    <row r="256" spans="1:8" x14ac:dyDescent="0.3">
      <c r="A256" s="9">
        <f>'Raw Data'!A255</f>
        <v>45352.878472222197</v>
      </c>
      <c r="B256" s="11">
        <f>'Raw Data'!M255</f>
        <v>63.067331996672998</v>
      </c>
      <c r="C256" s="11" t="str">
        <f t="shared" si="6"/>
        <v>Moderate</v>
      </c>
      <c r="D256" s="11">
        <f>'Raw Data'!P255</f>
        <v>0</v>
      </c>
      <c r="E256" s="11" t="str">
        <f t="shared" si="7"/>
        <v>No Accident</v>
      </c>
      <c r="F256" s="11" t="str">
        <f>'Raw Data'!O255</f>
        <v>Clear</v>
      </c>
      <c r="G256" s="11" t="str">
        <f>IFERROR(VLOOKUP(F256,'Lookup Formulas Demo'!$A$5:$B$8,2,0),"Unknown Weather")</f>
        <v>Normal Driving</v>
      </c>
      <c r="H256" s="11" t="str">
        <f>_xlfn.IFNA(INDEX('Lookup Formulas Demo'!$B$5:$B$8,MATCH(F256,'Lookup Formulas Demo'!$A$5:$A$8,0)),"No Match Found")</f>
        <v>Normal Driving</v>
      </c>
    </row>
    <row r="257" spans="1:8" x14ac:dyDescent="0.3">
      <c r="A257" s="9">
        <f>'Raw Data'!A256</f>
        <v>45352.881944444503</v>
      </c>
      <c r="B257" s="11">
        <f>'Raw Data'!M256</f>
        <v>78.408397254955602</v>
      </c>
      <c r="C257" s="11" t="str">
        <f t="shared" si="6"/>
        <v>Moderate</v>
      </c>
      <c r="D257" s="11">
        <f>'Raw Data'!P256</f>
        <v>0</v>
      </c>
      <c r="E257" s="11" t="str">
        <f t="shared" si="7"/>
        <v>No Accident</v>
      </c>
      <c r="F257" s="11" t="str">
        <f>'Raw Data'!O256</f>
        <v>Snow</v>
      </c>
      <c r="G257" s="11" t="str">
        <f>IFERROR(VLOOKUP(F257,'Lookup Formulas Demo'!$A$5:$B$8,2,0),"Unknown Weather")</f>
        <v>Extreme Caution, Consider Delay</v>
      </c>
      <c r="H257" s="11" t="str">
        <f>_xlfn.IFNA(INDEX('Lookup Formulas Demo'!$B$5:$B$8,MATCH(F257,'Lookup Formulas Demo'!$A$5:$A$8,0)),"No Match Found")</f>
        <v>Extreme Caution, Consider Delay</v>
      </c>
    </row>
    <row r="258" spans="1:8" x14ac:dyDescent="0.3">
      <c r="A258" s="9">
        <f>'Raw Data'!A257</f>
        <v>45352.885416666701</v>
      </c>
      <c r="B258" s="11">
        <f>'Raw Data'!M257</f>
        <v>16.707087629467601</v>
      </c>
      <c r="C258" s="11" t="str">
        <f t="shared" si="6"/>
        <v>Free-flow</v>
      </c>
      <c r="D258" s="11">
        <f>'Raw Data'!P257</f>
        <v>1</v>
      </c>
      <c r="E258" s="11" t="str">
        <f t="shared" si="7"/>
        <v>Accident Reported</v>
      </c>
      <c r="F258" s="11" t="str">
        <f>'Raw Data'!O257</f>
        <v>Clear</v>
      </c>
      <c r="G258" s="11" t="str">
        <f>IFERROR(VLOOKUP(F258,'Lookup Formulas Demo'!$A$5:$B$8,2,0),"Unknown Weather")</f>
        <v>Normal Driving</v>
      </c>
      <c r="H258" s="11" t="str">
        <f>_xlfn.IFNA(INDEX('Lookup Formulas Demo'!$B$5:$B$8,MATCH(F258,'Lookup Formulas Demo'!$A$5:$A$8,0)),"No Match Found")</f>
        <v>Normal Driving</v>
      </c>
    </row>
    <row r="259" spans="1:8" x14ac:dyDescent="0.3">
      <c r="A259" s="9">
        <f>'Raw Data'!A258</f>
        <v>45352.888888888898</v>
      </c>
      <c r="B259" s="11">
        <f>'Raw Data'!M258</f>
        <v>45.458201865102197</v>
      </c>
      <c r="C259" s="11" t="str">
        <f t="shared" ref="C259:C322" si="8">IF(B259&gt;=80,"Congested",IF(B259&gt;=50,"Moderate","Free-flow"))</f>
        <v>Free-flow</v>
      </c>
      <c r="D259" s="11">
        <f>'Raw Data'!P258</f>
        <v>0</v>
      </c>
      <c r="E259" s="11" t="str">
        <f t="shared" ref="E259:E322" si="9">IF(D259=1,"Accident Reported","No Accident")</f>
        <v>No Accident</v>
      </c>
      <c r="F259" s="11" t="str">
        <f>'Raw Data'!O258</f>
        <v>Rain</v>
      </c>
      <c r="G259" s="11" t="str">
        <f>IFERROR(VLOOKUP(F259,'Lookup Formulas Demo'!$A$5:$B$8,2,0),"Unknown Weather")</f>
        <v>Reduce Speed, Increase Following Distance</v>
      </c>
      <c r="H259" s="11" t="str">
        <f>_xlfn.IFNA(INDEX('Lookup Formulas Demo'!$B$5:$B$8,MATCH(F259,'Lookup Formulas Demo'!$A$5:$A$8,0)),"No Match Found")</f>
        <v>Reduce Speed, Increase Following Distance</v>
      </c>
    </row>
    <row r="260" spans="1:8" x14ac:dyDescent="0.3">
      <c r="A260" s="9">
        <f>'Raw Data'!A259</f>
        <v>45352.892361111102</v>
      </c>
      <c r="B260" s="11">
        <f>'Raw Data'!M259</f>
        <v>17.566095642459899</v>
      </c>
      <c r="C260" s="11" t="str">
        <f t="shared" si="8"/>
        <v>Free-flow</v>
      </c>
      <c r="D260" s="11">
        <f>'Raw Data'!P259</f>
        <v>0</v>
      </c>
      <c r="E260" s="11" t="str">
        <f t="shared" si="9"/>
        <v>No Accident</v>
      </c>
      <c r="F260" s="11" t="str">
        <f>'Raw Data'!O259</f>
        <v>Fog</v>
      </c>
      <c r="G260" s="11" t="str">
        <f>IFERROR(VLOOKUP(F260,'Lookup Formulas Demo'!$A$5:$B$8,2,0),"Unknown Weather")</f>
        <v>Use Fog Lights, Reduce Speed</v>
      </c>
      <c r="H260" s="11" t="str">
        <f>_xlfn.IFNA(INDEX('Lookup Formulas Demo'!$B$5:$B$8,MATCH(F260,'Lookup Formulas Demo'!$A$5:$A$8,0)),"No Match Found")</f>
        <v>Use Fog Lights, Reduce Speed</v>
      </c>
    </row>
    <row r="261" spans="1:8" x14ac:dyDescent="0.3">
      <c r="A261" s="9">
        <f>'Raw Data'!A260</f>
        <v>45352.895833333299</v>
      </c>
      <c r="B261" s="11">
        <f>'Raw Data'!M260</f>
        <v>99.548552697843903</v>
      </c>
      <c r="C261" s="11" t="str">
        <f t="shared" si="8"/>
        <v>Congested</v>
      </c>
      <c r="D261" s="11">
        <f>'Raw Data'!P260</f>
        <v>1</v>
      </c>
      <c r="E261" s="11" t="str">
        <f t="shared" si="9"/>
        <v>Accident Reported</v>
      </c>
      <c r="F261" s="11" t="str">
        <f>'Raw Data'!O260</f>
        <v>Fog</v>
      </c>
      <c r="G261" s="11" t="str">
        <f>IFERROR(VLOOKUP(F261,'Lookup Formulas Demo'!$A$5:$B$8,2,0),"Unknown Weather")</f>
        <v>Use Fog Lights, Reduce Speed</v>
      </c>
      <c r="H261" s="11" t="str">
        <f>_xlfn.IFNA(INDEX('Lookup Formulas Demo'!$B$5:$B$8,MATCH(F261,'Lookup Formulas Demo'!$A$5:$A$8,0)),"No Match Found")</f>
        <v>Use Fog Lights, Reduce Speed</v>
      </c>
    </row>
    <row r="262" spans="1:8" x14ac:dyDescent="0.3">
      <c r="A262" s="9">
        <f>'Raw Data'!A261</f>
        <v>45352.899305555598</v>
      </c>
      <c r="B262" s="11">
        <f>'Raw Data'!M261</f>
        <v>24.363964893528902</v>
      </c>
      <c r="C262" s="11" t="str">
        <f t="shared" si="8"/>
        <v>Free-flow</v>
      </c>
      <c r="D262" s="11">
        <f>'Raw Data'!P261</f>
        <v>0</v>
      </c>
      <c r="E262" s="11" t="str">
        <f t="shared" si="9"/>
        <v>No Accident</v>
      </c>
      <c r="F262" s="11" t="str">
        <f>'Raw Data'!O261</f>
        <v>Rain</v>
      </c>
      <c r="G262" s="11" t="str">
        <f>IFERROR(VLOOKUP(F262,'Lookup Formulas Demo'!$A$5:$B$8,2,0),"Unknown Weather")</f>
        <v>Reduce Speed, Increase Following Distance</v>
      </c>
      <c r="H262" s="11" t="str">
        <f>_xlfn.IFNA(INDEX('Lookup Formulas Demo'!$B$5:$B$8,MATCH(F262,'Lookup Formulas Demo'!$A$5:$A$8,0)),"No Match Found")</f>
        <v>Reduce Speed, Increase Following Distance</v>
      </c>
    </row>
    <row r="263" spans="1:8" x14ac:dyDescent="0.3">
      <c r="A263" s="9">
        <f>'Raw Data'!A262</f>
        <v>45352.902777777803</v>
      </c>
      <c r="B263" s="11">
        <f>'Raw Data'!M262</f>
        <v>42.6808291251577</v>
      </c>
      <c r="C263" s="11" t="str">
        <f t="shared" si="8"/>
        <v>Free-flow</v>
      </c>
      <c r="D263" s="11">
        <f>'Raw Data'!P262</f>
        <v>0</v>
      </c>
      <c r="E263" s="11" t="str">
        <f t="shared" si="9"/>
        <v>No Accident</v>
      </c>
      <c r="F263" s="11" t="str">
        <f>'Raw Data'!O262</f>
        <v>Snow</v>
      </c>
      <c r="G263" s="11" t="str">
        <f>IFERROR(VLOOKUP(F263,'Lookup Formulas Demo'!$A$5:$B$8,2,0),"Unknown Weather")</f>
        <v>Extreme Caution, Consider Delay</v>
      </c>
      <c r="H263" s="11" t="str">
        <f>_xlfn.IFNA(INDEX('Lookup Formulas Demo'!$B$5:$B$8,MATCH(F263,'Lookup Formulas Demo'!$A$5:$A$8,0)),"No Match Found")</f>
        <v>Extreme Caution, Consider Delay</v>
      </c>
    </row>
    <row r="264" spans="1:8" x14ac:dyDescent="0.3">
      <c r="A264" s="9">
        <f>'Raw Data'!A263</f>
        <v>45352.90625</v>
      </c>
      <c r="B264" s="11">
        <f>'Raw Data'!M263</f>
        <v>54.4359972735719</v>
      </c>
      <c r="C264" s="11" t="str">
        <f t="shared" si="8"/>
        <v>Moderate</v>
      </c>
      <c r="D264" s="11">
        <f>'Raw Data'!P263</f>
        <v>0</v>
      </c>
      <c r="E264" s="11" t="str">
        <f t="shared" si="9"/>
        <v>No Accident</v>
      </c>
      <c r="F264" s="11" t="str">
        <f>'Raw Data'!O263</f>
        <v>Rain</v>
      </c>
      <c r="G264" s="11" t="str">
        <f>IFERROR(VLOOKUP(F264,'Lookup Formulas Demo'!$A$5:$B$8,2,0),"Unknown Weather")</f>
        <v>Reduce Speed, Increase Following Distance</v>
      </c>
      <c r="H264" s="11" t="str">
        <f>_xlfn.IFNA(INDEX('Lookup Formulas Demo'!$B$5:$B$8,MATCH(F264,'Lookup Formulas Demo'!$A$5:$A$8,0)),"No Match Found")</f>
        <v>Reduce Speed, Increase Following Distance</v>
      </c>
    </row>
    <row r="265" spans="1:8" x14ac:dyDescent="0.3">
      <c r="A265" s="9">
        <f>'Raw Data'!A264</f>
        <v>45352.909722222197</v>
      </c>
      <c r="B265" s="11">
        <f>'Raw Data'!M264</f>
        <v>13.2642312300705</v>
      </c>
      <c r="C265" s="11" t="str">
        <f t="shared" si="8"/>
        <v>Free-flow</v>
      </c>
      <c r="D265" s="11">
        <f>'Raw Data'!P264</f>
        <v>0</v>
      </c>
      <c r="E265" s="11" t="str">
        <f t="shared" si="9"/>
        <v>No Accident</v>
      </c>
      <c r="F265" s="11" t="str">
        <f>'Raw Data'!O264</f>
        <v>Fog</v>
      </c>
      <c r="G265" s="11" t="str">
        <f>IFERROR(VLOOKUP(F265,'Lookup Formulas Demo'!$A$5:$B$8,2,0),"Unknown Weather")</f>
        <v>Use Fog Lights, Reduce Speed</v>
      </c>
      <c r="H265" s="11" t="str">
        <f>_xlfn.IFNA(INDEX('Lookup Formulas Demo'!$B$5:$B$8,MATCH(F265,'Lookup Formulas Demo'!$A$5:$A$8,0)),"No Match Found")</f>
        <v>Use Fog Lights, Reduce Speed</v>
      </c>
    </row>
    <row r="266" spans="1:8" x14ac:dyDescent="0.3">
      <c r="A266" s="9">
        <f>'Raw Data'!A265</f>
        <v>45352.913194444503</v>
      </c>
      <c r="B266" s="11">
        <f>'Raw Data'!M265</f>
        <v>78.976117972565106</v>
      </c>
      <c r="C266" s="11" t="str">
        <f t="shared" si="8"/>
        <v>Moderate</v>
      </c>
      <c r="D266" s="11">
        <f>'Raw Data'!P265</f>
        <v>0</v>
      </c>
      <c r="E266" s="11" t="str">
        <f t="shared" si="9"/>
        <v>No Accident</v>
      </c>
      <c r="F266" s="11" t="str">
        <f>'Raw Data'!O265</f>
        <v>Fog</v>
      </c>
      <c r="G266" s="11" t="str">
        <f>IFERROR(VLOOKUP(F266,'Lookup Formulas Demo'!$A$5:$B$8,2,0),"Unknown Weather")</f>
        <v>Use Fog Lights, Reduce Speed</v>
      </c>
      <c r="H266" s="11" t="str">
        <f>_xlfn.IFNA(INDEX('Lookup Formulas Demo'!$B$5:$B$8,MATCH(F266,'Lookup Formulas Demo'!$A$5:$A$8,0)),"No Match Found")</f>
        <v>Use Fog Lights, Reduce Speed</v>
      </c>
    </row>
    <row r="267" spans="1:8" x14ac:dyDescent="0.3">
      <c r="A267" s="9">
        <f>'Raw Data'!A266</f>
        <v>45352.916666666701</v>
      </c>
      <c r="B267" s="11">
        <f>'Raw Data'!M266</f>
        <v>59.900391397584798</v>
      </c>
      <c r="C267" s="11" t="str">
        <f t="shared" si="8"/>
        <v>Moderate</v>
      </c>
      <c r="D267" s="11">
        <f>'Raw Data'!P266</f>
        <v>0</v>
      </c>
      <c r="E267" s="11" t="str">
        <f t="shared" si="9"/>
        <v>No Accident</v>
      </c>
      <c r="F267" s="11" t="str">
        <f>'Raw Data'!O266</f>
        <v>Snow</v>
      </c>
      <c r="G267" s="11" t="str">
        <f>IFERROR(VLOOKUP(F267,'Lookup Formulas Demo'!$A$5:$B$8,2,0),"Unknown Weather")</f>
        <v>Extreme Caution, Consider Delay</v>
      </c>
      <c r="H267" s="11" t="str">
        <f>_xlfn.IFNA(INDEX('Lookup Formulas Demo'!$B$5:$B$8,MATCH(F267,'Lookup Formulas Demo'!$A$5:$A$8,0)),"No Match Found")</f>
        <v>Extreme Caution, Consider Delay</v>
      </c>
    </row>
    <row r="268" spans="1:8" x14ac:dyDescent="0.3">
      <c r="A268" s="9">
        <f>'Raw Data'!A267</f>
        <v>45352.920138888898</v>
      </c>
      <c r="B268" s="11">
        <f>'Raw Data'!M267</f>
        <v>82.952157144586195</v>
      </c>
      <c r="C268" s="11" t="str">
        <f t="shared" si="8"/>
        <v>Congested</v>
      </c>
      <c r="D268" s="11">
        <f>'Raw Data'!P267</f>
        <v>1</v>
      </c>
      <c r="E268" s="11" t="str">
        <f t="shared" si="9"/>
        <v>Accident Reported</v>
      </c>
      <c r="F268" s="11" t="str">
        <f>'Raw Data'!O267</f>
        <v>Clear</v>
      </c>
      <c r="G268" s="11" t="str">
        <f>IFERROR(VLOOKUP(F268,'Lookup Formulas Demo'!$A$5:$B$8,2,0),"Unknown Weather")</f>
        <v>Normal Driving</v>
      </c>
      <c r="H268" s="11" t="str">
        <f>_xlfn.IFNA(INDEX('Lookup Formulas Demo'!$B$5:$B$8,MATCH(F268,'Lookup Formulas Demo'!$A$5:$A$8,0)),"No Match Found")</f>
        <v>Normal Driving</v>
      </c>
    </row>
    <row r="269" spans="1:8" x14ac:dyDescent="0.3">
      <c r="A269" s="9">
        <f>'Raw Data'!A268</f>
        <v>45352.923611111102</v>
      </c>
      <c r="B269" s="11">
        <f>'Raw Data'!M268</f>
        <v>13.009610725628599</v>
      </c>
      <c r="C269" s="11" t="str">
        <f t="shared" si="8"/>
        <v>Free-flow</v>
      </c>
      <c r="D269" s="11">
        <f>'Raw Data'!P268</f>
        <v>0</v>
      </c>
      <c r="E269" s="11" t="str">
        <f t="shared" si="9"/>
        <v>No Accident</v>
      </c>
      <c r="F269" s="11" t="str">
        <f>'Raw Data'!O268</f>
        <v>Clear</v>
      </c>
      <c r="G269" s="11" t="str">
        <f>IFERROR(VLOOKUP(F269,'Lookup Formulas Demo'!$A$5:$B$8,2,0),"Unknown Weather")</f>
        <v>Normal Driving</v>
      </c>
      <c r="H269" s="11" t="str">
        <f>_xlfn.IFNA(INDEX('Lookup Formulas Demo'!$B$5:$B$8,MATCH(F269,'Lookup Formulas Demo'!$A$5:$A$8,0)),"No Match Found")</f>
        <v>Normal Driving</v>
      </c>
    </row>
    <row r="270" spans="1:8" x14ac:dyDescent="0.3">
      <c r="A270" s="9">
        <f>'Raw Data'!A269</f>
        <v>45352.927083333299</v>
      </c>
      <c r="B270" s="11">
        <f>'Raw Data'!M269</f>
        <v>21.3876846336988</v>
      </c>
      <c r="C270" s="11" t="str">
        <f t="shared" si="8"/>
        <v>Free-flow</v>
      </c>
      <c r="D270" s="11">
        <f>'Raw Data'!P269</f>
        <v>0</v>
      </c>
      <c r="E270" s="11" t="str">
        <f t="shared" si="9"/>
        <v>No Accident</v>
      </c>
      <c r="F270" s="11" t="str">
        <f>'Raw Data'!O269</f>
        <v>Fog</v>
      </c>
      <c r="G270" s="11" t="str">
        <f>IFERROR(VLOOKUP(F270,'Lookup Formulas Demo'!$A$5:$B$8,2,0),"Unknown Weather")</f>
        <v>Use Fog Lights, Reduce Speed</v>
      </c>
      <c r="H270" s="11" t="str">
        <f>_xlfn.IFNA(INDEX('Lookup Formulas Demo'!$B$5:$B$8,MATCH(F270,'Lookup Formulas Demo'!$A$5:$A$8,0)),"No Match Found")</f>
        <v>Use Fog Lights, Reduce Speed</v>
      </c>
    </row>
    <row r="271" spans="1:8" x14ac:dyDescent="0.3">
      <c r="A271" s="9">
        <f>'Raw Data'!A270</f>
        <v>45352.930555555598</v>
      </c>
      <c r="B271" s="11">
        <f>'Raw Data'!M270</f>
        <v>73.620243155636899</v>
      </c>
      <c r="C271" s="11" t="str">
        <f t="shared" si="8"/>
        <v>Moderate</v>
      </c>
      <c r="D271" s="11">
        <f>'Raw Data'!P270</f>
        <v>0</v>
      </c>
      <c r="E271" s="11" t="str">
        <f t="shared" si="9"/>
        <v>No Accident</v>
      </c>
      <c r="F271" s="11" t="str">
        <f>'Raw Data'!O270</f>
        <v>Rain</v>
      </c>
      <c r="G271" s="11" t="str">
        <f>IFERROR(VLOOKUP(F271,'Lookup Formulas Demo'!$A$5:$B$8,2,0),"Unknown Weather")</f>
        <v>Reduce Speed, Increase Following Distance</v>
      </c>
      <c r="H271" s="11" t="str">
        <f>_xlfn.IFNA(INDEX('Lookup Formulas Demo'!$B$5:$B$8,MATCH(F271,'Lookup Formulas Demo'!$A$5:$A$8,0)),"No Match Found")</f>
        <v>Reduce Speed, Increase Following Distance</v>
      </c>
    </row>
    <row r="272" spans="1:8" x14ac:dyDescent="0.3">
      <c r="A272" s="9">
        <f>'Raw Data'!A271</f>
        <v>45352.934027777803</v>
      </c>
      <c r="B272" s="11">
        <f>'Raw Data'!M271</f>
        <v>37.234315567873097</v>
      </c>
      <c r="C272" s="11" t="str">
        <f t="shared" si="8"/>
        <v>Free-flow</v>
      </c>
      <c r="D272" s="11">
        <f>'Raw Data'!P271</f>
        <v>0</v>
      </c>
      <c r="E272" s="11" t="str">
        <f t="shared" si="9"/>
        <v>No Accident</v>
      </c>
      <c r="F272" s="11" t="str">
        <f>'Raw Data'!O271</f>
        <v>Fog</v>
      </c>
      <c r="G272" s="11" t="str">
        <f>IFERROR(VLOOKUP(F272,'Lookup Formulas Demo'!$A$5:$B$8,2,0),"Unknown Weather")</f>
        <v>Use Fog Lights, Reduce Speed</v>
      </c>
      <c r="H272" s="11" t="str">
        <f>_xlfn.IFNA(INDEX('Lookup Formulas Demo'!$B$5:$B$8,MATCH(F272,'Lookup Formulas Demo'!$A$5:$A$8,0)),"No Match Found")</f>
        <v>Use Fog Lights, Reduce Speed</v>
      </c>
    </row>
    <row r="273" spans="1:8" x14ac:dyDescent="0.3">
      <c r="A273" s="9">
        <f>'Raw Data'!A272</f>
        <v>45352.9375</v>
      </c>
      <c r="B273" s="11">
        <f>'Raw Data'!M272</f>
        <v>55.0358082581037</v>
      </c>
      <c r="C273" s="11" t="str">
        <f t="shared" si="8"/>
        <v>Moderate</v>
      </c>
      <c r="D273" s="11">
        <f>'Raw Data'!P272</f>
        <v>0</v>
      </c>
      <c r="E273" s="11" t="str">
        <f t="shared" si="9"/>
        <v>No Accident</v>
      </c>
      <c r="F273" s="11" t="str">
        <f>'Raw Data'!O272</f>
        <v>Clear</v>
      </c>
      <c r="G273" s="11" t="str">
        <f>IFERROR(VLOOKUP(F273,'Lookup Formulas Demo'!$A$5:$B$8,2,0),"Unknown Weather")</f>
        <v>Normal Driving</v>
      </c>
      <c r="H273" s="11" t="str">
        <f>_xlfn.IFNA(INDEX('Lookup Formulas Demo'!$B$5:$B$8,MATCH(F273,'Lookup Formulas Demo'!$A$5:$A$8,0)),"No Match Found")</f>
        <v>Normal Driving</v>
      </c>
    </row>
    <row r="274" spans="1:8" x14ac:dyDescent="0.3">
      <c r="A274" s="9">
        <f>'Raw Data'!A273</f>
        <v>45352.940972222197</v>
      </c>
      <c r="B274" s="11">
        <f>'Raw Data'!M273</f>
        <v>42.237762143471301</v>
      </c>
      <c r="C274" s="11" t="str">
        <f t="shared" si="8"/>
        <v>Free-flow</v>
      </c>
      <c r="D274" s="11">
        <f>'Raw Data'!P273</f>
        <v>0</v>
      </c>
      <c r="E274" s="11" t="str">
        <f t="shared" si="9"/>
        <v>No Accident</v>
      </c>
      <c r="F274" s="11" t="str">
        <f>'Raw Data'!O273</f>
        <v>Rain</v>
      </c>
      <c r="G274" s="11" t="str">
        <f>IFERROR(VLOOKUP(F274,'Lookup Formulas Demo'!$A$5:$B$8,2,0),"Unknown Weather")</f>
        <v>Reduce Speed, Increase Following Distance</v>
      </c>
      <c r="H274" s="11" t="str">
        <f>_xlfn.IFNA(INDEX('Lookup Formulas Demo'!$B$5:$B$8,MATCH(F274,'Lookup Formulas Demo'!$A$5:$A$8,0)),"No Match Found")</f>
        <v>Reduce Speed, Increase Following Distance</v>
      </c>
    </row>
    <row r="275" spans="1:8" x14ac:dyDescent="0.3">
      <c r="A275" s="9">
        <f>'Raw Data'!A274</f>
        <v>45352.944444444503</v>
      </c>
      <c r="B275" s="11">
        <f>'Raw Data'!M274</f>
        <v>47.884008865086997</v>
      </c>
      <c r="C275" s="11" t="str">
        <f t="shared" si="8"/>
        <v>Free-flow</v>
      </c>
      <c r="D275" s="11">
        <f>'Raw Data'!P274</f>
        <v>0</v>
      </c>
      <c r="E275" s="11" t="str">
        <f t="shared" si="9"/>
        <v>No Accident</v>
      </c>
      <c r="F275" s="11" t="str">
        <f>'Raw Data'!O274</f>
        <v>Rain</v>
      </c>
      <c r="G275" s="11" t="str">
        <f>IFERROR(VLOOKUP(F275,'Lookup Formulas Demo'!$A$5:$B$8,2,0),"Unknown Weather")</f>
        <v>Reduce Speed, Increase Following Distance</v>
      </c>
      <c r="H275" s="11" t="str">
        <f>_xlfn.IFNA(INDEX('Lookup Formulas Demo'!$B$5:$B$8,MATCH(F275,'Lookup Formulas Demo'!$A$5:$A$8,0)),"No Match Found")</f>
        <v>Reduce Speed, Increase Following Distance</v>
      </c>
    </row>
    <row r="276" spans="1:8" x14ac:dyDescent="0.3">
      <c r="A276" s="9">
        <f>'Raw Data'!A275</f>
        <v>45352.947916666701</v>
      </c>
      <c r="B276" s="11">
        <f>'Raw Data'!M275</f>
        <v>82.408513812927694</v>
      </c>
      <c r="C276" s="11" t="str">
        <f t="shared" si="8"/>
        <v>Congested</v>
      </c>
      <c r="D276" s="11">
        <f>'Raw Data'!P275</f>
        <v>0</v>
      </c>
      <c r="E276" s="11" t="str">
        <f t="shared" si="9"/>
        <v>No Accident</v>
      </c>
      <c r="F276" s="11" t="str">
        <f>'Raw Data'!O275</f>
        <v>Rain</v>
      </c>
      <c r="G276" s="11" t="str">
        <f>IFERROR(VLOOKUP(F276,'Lookup Formulas Demo'!$A$5:$B$8,2,0),"Unknown Weather")</f>
        <v>Reduce Speed, Increase Following Distance</v>
      </c>
      <c r="H276" s="11" t="str">
        <f>_xlfn.IFNA(INDEX('Lookup Formulas Demo'!$B$5:$B$8,MATCH(F276,'Lookup Formulas Demo'!$A$5:$A$8,0)),"No Match Found")</f>
        <v>Reduce Speed, Increase Following Distance</v>
      </c>
    </row>
    <row r="277" spans="1:8" x14ac:dyDescent="0.3">
      <c r="A277" s="9">
        <f>'Raw Data'!A276</f>
        <v>45352.951388888898</v>
      </c>
      <c r="B277" s="11">
        <f>'Raw Data'!M276</f>
        <v>65.902402051801303</v>
      </c>
      <c r="C277" s="11" t="str">
        <f t="shared" si="8"/>
        <v>Moderate</v>
      </c>
      <c r="D277" s="11">
        <f>'Raw Data'!P276</f>
        <v>0</v>
      </c>
      <c r="E277" s="11" t="str">
        <f t="shared" si="9"/>
        <v>No Accident</v>
      </c>
      <c r="F277" s="11" t="str">
        <f>'Raw Data'!O276</f>
        <v>Fog</v>
      </c>
      <c r="G277" s="11" t="str">
        <f>IFERROR(VLOOKUP(F277,'Lookup Formulas Demo'!$A$5:$B$8,2,0),"Unknown Weather")</f>
        <v>Use Fog Lights, Reduce Speed</v>
      </c>
      <c r="H277" s="11" t="str">
        <f>_xlfn.IFNA(INDEX('Lookup Formulas Demo'!$B$5:$B$8,MATCH(F277,'Lookup Formulas Demo'!$A$5:$A$8,0)),"No Match Found")</f>
        <v>Use Fog Lights, Reduce Speed</v>
      </c>
    </row>
    <row r="278" spans="1:8" x14ac:dyDescent="0.3">
      <c r="A278" s="9">
        <f>'Raw Data'!A277</f>
        <v>45352.954861111102</v>
      </c>
      <c r="B278" s="11">
        <f>'Raw Data'!M277</f>
        <v>57.000140122846702</v>
      </c>
      <c r="C278" s="11" t="str">
        <f t="shared" si="8"/>
        <v>Moderate</v>
      </c>
      <c r="D278" s="11">
        <f>'Raw Data'!P277</f>
        <v>0</v>
      </c>
      <c r="E278" s="11" t="str">
        <f t="shared" si="9"/>
        <v>No Accident</v>
      </c>
      <c r="F278" s="11" t="str">
        <f>'Raw Data'!O277</f>
        <v>Rain</v>
      </c>
      <c r="G278" s="11" t="str">
        <f>IFERROR(VLOOKUP(F278,'Lookup Formulas Demo'!$A$5:$B$8,2,0),"Unknown Weather")</f>
        <v>Reduce Speed, Increase Following Distance</v>
      </c>
      <c r="H278" s="11" t="str">
        <f>_xlfn.IFNA(INDEX('Lookup Formulas Demo'!$B$5:$B$8,MATCH(F278,'Lookup Formulas Demo'!$A$5:$A$8,0)),"No Match Found")</f>
        <v>Reduce Speed, Increase Following Distance</v>
      </c>
    </row>
    <row r="279" spans="1:8" x14ac:dyDescent="0.3">
      <c r="A279" s="9">
        <f>'Raw Data'!A278</f>
        <v>45352.958333333299</v>
      </c>
      <c r="B279" s="11">
        <f>'Raw Data'!M278</f>
        <v>81.547171800704703</v>
      </c>
      <c r="C279" s="11" t="str">
        <f t="shared" si="8"/>
        <v>Congested</v>
      </c>
      <c r="D279" s="11">
        <f>'Raw Data'!P278</f>
        <v>0</v>
      </c>
      <c r="E279" s="11" t="str">
        <f t="shared" si="9"/>
        <v>No Accident</v>
      </c>
      <c r="F279" s="11" t="str">
        <f>'Raw Data'!O278</f>
        <v>Clear</v>
      </c>
      <c r="G279" s="11" t="str">
        <f>IFERROR(VLOOKUP(F279,'Lookup Formulas Demo'!$A$5:$B$8,2,0),"Unknown Weather")</f>
        <v>Normal Driving</v>
      </c>
      <c r="H279" s="11" t="str">
        <f>_xlfn.IFNA(INDEX('Lookup Formulas Demo'!$B$5:$B$8,MATCH(F279,'Lookup Formulas Demo'!$A$5:$A$8,0)),"No Match Found")</f>
        <v>Normal Driving</v>
      </c>
    </row>
    <row r="280" spans="1:8" x14ac:dyDescent="0.3">
      <c r="A280" s="9">
        <f>'Raw Data'!A279</f>
        <v>45352.961805555598</v>
      </c>
      <c r="B280" s="11">
        <f>'Raw Data'!M279</f>
        <v>74.989271580683194</v>
      </c>
      <c r="C280" s="11" t="str">
        <f t="shared" si="8"/>
        <v>Moderate</v>
      </c>
      <c r="D280" s="11">
        <f>'Raw Data'!P279</f>
        <v>0</v>
      </c>
      <c r="E280" s="11" t="str">
        <f t="shared" si="9"/>
        <v>No Accident</v>
      </c>
      <c r="F280" s="11" t="str">
        <f>'Raw Data'!O279</f>
        <v>Clear</v>
      </c>
      <c r="G280" s="11" t="str">
        <f>IFERROR(VLOOKUP(F280,'Lookup Formulas Demo'!$A$5:$B$8,2,0),"Unknown Weather")</f>
        <v>Normal Driving</v>
      </c>
      <c r="H280" s="11" t="str">
        <f>_xlfn.IFNA(INDEX('Lookup Formulas Demo'!$B$5:$B$8,MATCH(F280,'Lookup Formulas Demo'!$A$5:$A$8,0)),"No Match Found")</f>
        <v>Normal Driving</v>
      </c>
    </row>
    <row r="281" spans="1:8" x14ac:dyDescent="0.3">
      <c r="A281" s="9">
        <f>'Raw Data'!A280</f>
        <v>45352.965277777803</v>
      </c>
      <c r="B281" s="11">
        <f>'Raw Data'!M280</f>
        <v>90.090122278343898</v>
      </c>
      <c r="C281" s="11" t="str">
        <f t="shared" si="8"/>
        <v>Congested</v>
      </c>
      <c r="D281" s="11">
        <f>'Raw Data'!P280</f>
        <v>1</v>
      </c>
      <c r="E281" s="11" t="str">
        <f t="shared" si="9"/>
        <v>Accident Reported</v>
      </c>
      <c r="F281" s="11" t="str">
        <f>'Raw Data'!O280</f>
        <v>Snow</v>
      </c>
      <c r="G281" s="11" t="str">
        <f>IFERROR(VLOOKUP(F281,'Lookup Formulas Demo'!$A$5:$B$8,2,0),"Unknown Weather")</f>
        <v>Extreme Caution, Consider Delay</v>
      </c>
      <c r="H281" s="11" t="str">
        <f>_xlfn.IFNA(INDEX('Lookup Formulas Demo'!$B$5:$B$8,MATCH(F281,'Lookup Formulas Demo'!$A$5:$A$8,0)),"No Match Found")</f>
        <v>Extreme Caution, Consider Delay</v>
      </c>
    </row>
    <row r="282" spans="1:8" x14ac:dyDescent="0.3">
      <c r="A282" s="9">
        <f>'Raw Data'!A281</f>
        <v>45352.96875</v>
      </c>
      <c r="B282" s="11">
        <f>'Raw Data'!M281</f>
        <v>33.816502507373698</v>
      </c>
      <c r="C282" s="11" t="str">
        <f t="shared" si="8"/>
        <v>Free-flow</v>
      </c>
      <c r="D282" s="11">
        <f>'Raw Data'!P281</f>
        <v>0</v>
      </c>
      <c r="E282" s="11" t="str">
        <f t="shared" si="9"/>
        <v>No Accident</v>
      </c>
      <c r="F282" s="11" t="str">
        <f>'Raw Data'!O281</f>
        <v>Snow</v>
      </c>
      <c r="G282" s="11" t="str">
        <f>IFERROR(VLOOKUP(F282,'Lookup Formulas Demo'!$A$5:$B$8,2,0),"Unknown Weather")</f>
        <v>Extreme Caution, Consider Delay</v>
      </c>
      <c r="H282" s="11" t="str">
        <f>_xlfn.IFNA(INDEX('Lookup Formulas Demo'!$B$5:$B$8,MATCH(F282,'Lookup Formulas Demo'!$A$5:$A$8,0)),"No Match Found")</f>
        <v>Extreme Caution, Consider Delay</v>
      </c>
    </row>
    <row r="283" spans="1:8" x14ac:dyDescent="0.3">
      <c r="A283" s="9">
        <f>'Raw Data'!A282</f>
        <v>45352.972222222197</v>
      </c>
      <c r="B283" s="11">
        <f>'Raw Data'!M282</f>
        <v>22.7886303497881</v>
      </c>
      <c r="C283" s="11" t="str">
        <f t="shared" si="8"/>
        <v>Free-flow</v>
      </c>
      <c r="D283" s="11">
        <f>'Raw Data'!P282</f>
        <v>0</v>
      </c>
      <c r="E283" s="11" t="str">
        <f t="shared" si="9"/>
        <v>No Accident</v>
      </c>
      <c r="F283" s="11" t="str">
        <f>'Raw Data'!O282</f>
        <v>Clear</v>
      </c>
      <c r="G283" s="11" t="str">
        <f>IFERROR(VLOOKUP(F283,'Lookup Formulas Demo'!$A$5:$B$8,2,0),"Unknown Weather")</f>
        <v>Normal Driving</v>
      </c>
      <c r="H283" s="11" t="str">
        <f>_xlfn.IFNA(INDEX('Lookup Formulas Demo'!$B$5:$B$8,MATCH(F283,'Lookup Formulas Demo'!$A$5:$A$8,0)),"No Match Found")</f>
        <v>Normal Driving</v>
      </c>
    </row>
    <row r="284" spans="1:8" x14ac:dyDescent="0.3">
      <c r="A284" s="9">
        <f>'Raw Data'!A283</f>
        <v>45352.975694444503</v>
      </c>
      <c r="B284" s="11">
        <f>'Raw Data'!M283</f>
        <v>84.446363827526099</v>
      </c>
      <c r="C284" s="11" t="str">
        <f t="shared" si="8"/>
        <v>Congested</v>
      </c>
      <c r="D284" s="11">
        <f>'Raw Data'!P283</f>
        <v>0</v>
      </c>
      <c r="E284" s="11" t="str">
        <f t="shared" si="9"/>
        <v>No Accident</v>
      </c>
      <c r="F284" s="11" t="str">
        <f>'Raw Data'!O283</f>
        <v>Snow</v>
      </c>
      <c r="G284" s="11" t="str">
        <f>IFERROR(VLOOKUP(F284,'Lookup Formulas Demo'!$A$5:$B$8,2,0),"Unknown Weather")</f>
        <v>Extreme Caution, Consider Delay</v>
      </c>
      <c r="H284" s="11" t="str">
        <f>_xlfn.IFNA(INDEX('Lookup Formulas Demo'!$B$5:$B$8,MATCH(F284,'Lookup Formulas Demo'!$A$5:$A$8,0)),"No Match Found")</f>
        <v>Extreme Caution, Consider Delay</v>
      </c>
    </row>
    <row r="285" spans="1:8" x14ac:dyDescent="0.3">
      <c r="A285" s="9">
        <f>'Raw Data'!A284</f>
        <v>45352.979166666701</v>
      </c>
      <c r="B285" s="11">
        <f>'Raw Data'!M284</f>
        <v>71.751018670167795</v>
      </c>
      <c r="C285" s="11" t="str">
        <f t="shared" si="8"/>
        <v>Moderate</v>
      </c>
      <c r="D285" s="11">
        <f>'Raw Data'!P284</f>
        <v>0</v>
      </c>
      <c r="E285" s="11" t="str">
        <f t="shared" si="9"/>
        <v>No Accident</v>
      </c>
      <c r="F285" s="11" t="str">
        <f>'Raw Data'!O284</f>
        <v>Clear</v>
      </c>
      <c r="G285" s="11" t="str">
        <f>IFERROR(VLOOKUP(F285,'Lookup Formulas Demo'!$A$5:$B$8,2,0),"Unknown Weather")</f>
        <v>Normal Driving</v>
      </c>
      <c r="H285" s="11" t="str">
        <f>_xlfn.IFNA(INDEX('Lookup Formulas Demo'!$B$5:$B$8,MATCH(F285,'Lookup Formulas Demo'!$A$5:$A$8,0)),"No Match Found")</f>
        <v>Normal Driving</v>
      </c>
    </row>
    <row r="286" spans="1:8" x14ac:dyDescent="0.3">
      <c r="A286" s="9">
        <f>'Raw Data'!A285</f>
        <v>45352.982638888898</v>
      </c>
      <c r="B286" s="11">
        <f>'Raw Data'!M285</f>
        <v>78.139738109762007</v>
      </c>
      <c r="C286" s="11" t="str">
        <f t="shared" si="8"/>
        <v>Moderate</v>
      </c>
      <c r="D286" s="11">
        <f>'Raw Data'!P285</f>
        <v>0</v>
      </c>
      <c r="E286" s="11" t="str">
        <f t="shared" si="9"/>
        <v>No Accident</v>
      </c>
      <c r="F286" s="11" t="str">
        <f>'Raw Data'!O285</f>
        <v>Clear</v>
      </c>
      <c r="G286" s="11" t="str">
        <f>IFERROR(VLOOKUP(F286,'Lookup Formulas Demo'!$A$5:$B$8,2,0),"Unknown Weather")</f>
        <v>Normal Driving</v>
      </c>
      <c r="H286" s="11" t="str">
        <f>_xlfn.IFNA(INDEX('Lookup Formulas Demo'!$B$5:$B$8,MATCH(F286,'Lookup Formulas Demo'!$A$5:$A$8,0)),"No Match Found")</f>
        <v>Normal Driving</v>
      </c>
    </row>
    <row r="287" spans="1:8" x14ac:dyDescent="0.3">
      <c r="A287" s="9">
        <f>'Raw Data'!A286</f>
        <v>45352.986111111102</v>
      </c>
      <c r="B287" s="11">
        <f>'Raw Data'!M286</f>
        <v>72.019452361185003</v>
      </c>
      <c r="C287" s="11" t="str">
        <f t="shared" si="8"/>
        <v>Moderate</v>
      </c>
      <c r="D287" s="11">
        <f>'Raw Data'!P286</f>
        <v>0</v>
      </c>
      <c r="E287" s="11" t="str">
        <f t="shared" si="9"/>
        <v>No Accident</v>
      </c>
      <c r="F287" s="11" t="str">
        <f>'Raw Data'!O286</f>
        <v>Snow</v>
      </c>
      <c r="G287" s="11" t="str">
        <f>IFERROR(VLOOKUP(F287,'Lookup Formulas Demo'!$A$5:$B$8,2,0),"Unknown Weather")</f>
        <v>Extreme Caution, Consider Delay</v>
      </c>
      <c r="H287" s="11" t="str">
        <f>_xlfn.IFNA(INDEX('Lookup Formulas Demo'!$B$5:$B$8,MATCH(F287,'Lookup Formulas Demo'!$A$5:$A$8,0)),"No Match Found")</f>
        <v>Extreme Caution, Consider Delay</v>
      </c>
    </row>
    <row r="288" spans="1:8" x14ac:dyDescent="0.3">
      <c r="A288" s="9">
        <f>'Raw Data'!A287</f>
        <v>45352.989583333299</v>
      </c>
      <c r="B288" s="11">
        <f>'Raw Data'!M287</f>
        <v>27.5295190864658</v>
      </c>
      <c r="C288" s="11" t="str">
        <f t="shared" si="8"/>
        <v>Free-flow</v>
      </c>
      <c r="D288" s="11">
        <f>'Raw Data'!P287</f>
        <v>0</v>
      </c>
      <c r="E288" s="11" t="str">
        <f t="shared" si="9"/>
        <v>No Accident</v>
      </c>
      <c r="F288" s="11" t="str">
        <f>'Raw Data'!O287</f>
        <v>Snow</v>
      </c>
      <c r="G288" s="11" t="str">
        <f>IFERROR(VLOOKUP(F288,'Lookup Formulas Demo'!$A$5:$B$8,2,0),"Unknown Weather")</f>
        <v>Extreme Caution, Consider Delay</v>
      </c>
      <c r="H288" s="11" t="str">
        <f>_xlfn.IFNA(INDEX('Lookup Formulas Demo'!$B$5:$B$8,MATCH(F288,'Lookup Formulas Demo'!$A$5:$A$8,0)),"No Match Found")</f>
        <v>Extreme Caution, Consider Delay</v>
      </c>
    </row>
    <row r="289" spans="1:8" x14ac:dyDescent="0.3">
      <c r="A289" s="9">
        <f>'Raw Data'!A288</f>
        <v>45352.993055555598</v>
      </c>
      <c r="B289" s="11">
        <f>'Raw Data'!M288</f>
        <v>17.458548650348401</v>
      </c>
      <c r="C289" s="11" t="str">
        <f t="shared" si="8"/>
        <v>Free-flow</v>
      </c>
      <c r="D289" s="11">
        <f>'Raw Data'!P288</f>
        <v>0</v>
      </c>
      <c r="E289" s="11" t="str">
        <f t="shared" si="9"/>
        <v>No Accident</v>
      </c>
      <c r="F289" s="11" t="str">
        <f>'Raw Data'!O288</f>
        <v>Snow</v>
      </c>
      <c r="G289" s="11" t="str">
        <f>IFERROR(VLOOKUP(F289,'Lookup Formulas Demo'!$A$5:$B$8,2,0),"Unknown Weather")</f>
        <v>Extreme Caution, Consider Delay</v>
      </c>
      <c r="H289" s="11" t="str">
        <f>_xlfn.IFNA(INDEX('Lookup Formulas Demo'!$B$5:$B$8,MATCH(F289,'Lookup Formulas Demo'!$A$5:$A$8,0)),"No Match Found")</f>
        <v>Extreme Caution, Consider Delay</v>
      </c>
    </row>
    <row r="290" spans="1:8" x14ac:dyDescent="0.3">
      <c r="A290" s="9">
        <f>'Raw Data'!A289</f>
        <v>45352.996527777803</v>
      </c>
      <c r="B290" s="11">
        <f>'Raw Data'!M289</f>
        <v>89.159670177981099</v>
      </c>
      <c r="C290" s="11" t="str">
        <f t="shared" si="8"/>
        <v>Congested</v>
      </c>
      <c r="D290" s="11">
        <f>'Raw Data'!P289</f>
        <v>0</v>
      </c>
      <c r="E290" s="11" t="str">
        <f t="shared" si="9"/>
        <v>No Accident</v>
      </c>
      <c r="F290" s="11" t="str">
        <f>'Raw Data'!O289</f>
        <v>Fog</v>
      </c>
      <c r="G290" s="11" t="str">
        <f>IFERROR(VLOOKUP(F290,'Lookup Formulas Demo'!$A$5:$B$8,2,0),"Unknown Weather")</f>
        <v>Use Fog Lights, Reduce Speed</v>
      </c>
      <c r="H290" s="11" t="str">
        <f>_xlfn.IFNA(INDEX('Lookup Formulas Demo'!$B$5:$B$8,MATCH(F290,'Lookup Formulas Demo'!$A$5:$A$8,0)),"No Match Found")</f>
        <v>Use Fog Lights, Reduce Speed</v>
      </c>
    </row>
    <row r="291" spans="1:8" x14ac:dyDescent="0.3">
      <c r="A291" s="9">
        <f>'Raw Data'!A290</f>
        <v>45353</v>
      </c>
      <c r="B291" s="11">
        <f>'Raw Data'!M290</f>
        <v>49.5504482584737</v>
      </c>
      <c r="C291" s="11" t="str">
        <f t="shared" si="8"/>
        <v>Free-flow</v>
      </c>
      <c r="D291" s="11">
        <f>'Raw Data'!P290</f>
        <v>0</v>
      </c>
      <c r="E291" s="11" t="str">
        <f t="shared" si="9"/>
        <v>No Accident</v>
      </c>
      <c r="F291" s="11" t="str">
        <f>'Raw Data'!O290</f>
        <v>Fog</v>
      </c>
      <c r="G291" s="11" t="str">
        <f>IFERROR(VLOOKUP(F291,'Lookup Formulas Demo'!$A$5:$B$8,2,0),"Unknown Weather")</f>
        <v>Use Fog Lights, Reduce Speed</v>
      </c>
      <c r="H291" s="11" t="str">
        <f>_xlfn.IFNA(INDEX('Lookup Formulas Demo'!$B$5:$B$8,MATCH(F291,'Lookup Formulas Demo'!$A$5:$A$8,0)),"No Match Found")</f>
        <v>Use Fog Lights, Reduce Speed</v>
      </c>
    </row>
    <row r="292" spans="1:8" x14ac:dyDescent="0.3">
      <c r="A292" s="9">
        <f>'Raw Data'!A291</f>
        <v>45353.003472222197</v>
      </c>
      <c r="B292" s="11">
        <f>'Raw Data'!M291</f>
        <v>19.291104564979801</v>
      </c>
      <c r="C292" s="11" t="str">
        <f t="shared" si="8"/>
        <v>Free-flow</v>
      </c>
      <c r="D292" s="11">
        <f>'Raw Data'!P291</f>
        <v>0</v>
      </c>
      <c r="E292" s="11" t="str">
        <f t="shared" si="9"/>
        <v>No Accident</v>
      </c>
      <c r="F292" s="11" t="str">
        <f>'Raw Data'!O291</f>
        <v>Snow</v>
      </c>
      <c r="G292" s="11" t="str">
        <f>IFERROR(VLOOKUP(F292,'Lookup Formulas Demo'!$A$5:$B$8,2,0),"Unknown Weather")</f>
        <v>Extreme Caution, Consider Delay</v>
      </c>
      <c r="H292" s="11" t="str">
        <f>_xlfn.IFNA(INDEX('Lookup Formulas Demo'!$B$5:$B$8,MATCH(F292,'Lookup Formulas Demo'!$A$5:$A$8,0)),"No Match Found")</f>
        <v>Extreme Caution, Consider Delay</v>
      </c>
    </row>
    <row r="293" spans="1:8" x14ac:dyDescent="0.3">
      <c r="A293" s="9">
        <f>'Raw Data'!A292</f>
        <v>45353.006944444503</v>
      </c>
      <c r="B293" s="11">
        <f>'Raw Data'!M292</f>
        <v>79.581068078642403</v>
      </c>
      <c r="C293" s="11" t="str">
        <f t="shared" si="8"/>
        <v>Moderate</v>
      </c>
      <c r="D293" s="11">
        <f>'Raw Data'!P292</f>
        <v>0</v>
      </c>
      <c r="E293" s="11" t="str">
        <f t="shared" si="9"/>
        <v>No Accident</v>
      </c>
      <c r="F293" s="11" t="str">
        <f>'Raw Data'!O292</f>
        <v>Snow</v>
      </c>
      <c r="G293" s="11" t="str">
        <f>IFERROR(VLOOKUP(F293,'Lookup Formulas Demo'!$A$5:$B$8,2,0),"Unknown Weather")</f>
        <v>Extreme Caution, Consider Delay</v>
      </c>
      <c r="H293" s="11" t="str">
        <f>_xlfn.IFNA(INDEX('Lookup Formulas Demo'!$B$5:$B$8,MATCH(F293,'Lookup Formulas Demo'!$A$5:$A$8,0)),"No Match Found")</f>
        <v>Extreme Caution, Consider Delay</v>
      </c>
    </row>
    <row r="294" spans="1:8" x14ac:dyDescent="0.3">
      <c r="A294" s="9">
        <f>'Raw Data'!A293</f>
        <v>45353.010416666701</v>
      </c>
      <c r="B294" s="11">
        <f>'Raw Data'!M293</f>
        <v>30.462445613926999</v>
      </c>
      <c r="C294" s="11" t="str">
        <f t="shared" si="8"/>
        <v>Free-flow</v>
      </c>
      <c r="D294" s="11">
        <f>'Raw Data'!P293</f>
        <v>0</v>
      </c>
      <c r="E294" s="11" t="str">
        <f t="shared" si="9"/>
        <v>No Accident</v>
      </c>
      <c r="F294" s="11" t="str">
        <f>'Raw Data'!O293</f>
        <v>Clear</v>
      </c>
      <c r="G294" s="11" t="str">
        <f>IFERROR(VLOOKUP(F294,'Lookup Formulas Demo'!$A$5:$B$8,2,0),"Unknown Weather")</f>
        <v>Normal Driving</v>
      </c>
      <c r="H294" s="11" t="str">
        <f>_xlfn.IFNA(INDEX('Lookup Formulas Demo'!$B$5:$B$8,MATCH(F294,'Lookup Formulas Demo'!$A$5:$A$8,0)),"No Match Found")</f>
        <v>Normal Driving</v>
      </c>
    </row>
    <row r="295" spans="1:8" x14ac:dyDescent="0.3">
      <c r="A295" s="9">
        <f>'Raw Data'!A294</f>
        <v>45353.013888888898</v>
      </c>
      <c r="B295" s="11">
        <f>'Raw Data'!M294</f>
        <v>80.560652278570004</v>
      </c>
      <c r="C295" s="11" t="str">
        <f t="shared" si="8"/>
        <v>Congested</v>
      </c>
      <c r="D295" s="11">
        <f>'Raw Data'!P294</f>
        <v>0</v>
      </c>
      <c r="E295" s="11" t="str">
        <f t="shared" si="9"/>
        <v>No Accident</v>
      </c>
      <c r="F295" s="11" t="str">
        <f>'Raw Data'!O294</f>
        <v>Rain</v>
      </c>
      <c r="G295" s="11" t="str">
        <f>IFERROR(VLOOKUP(F295,'Lookup Formulas Demo'!$A$5:$B$8,2,0),"Unknown Weather")</f>
        <v>Reduce Speed, Increase Following Distance</v>
      </c>
      <c r="H295" s="11" t="str">
        <f>_xlfn.IFNA(INDEX('Lookup Formulas Demo'!$B$5:$B$8,MATCH(F295,'Lookup Formulas Demo'!$A$5:$A$8,0)),"No Match Found")</f>
        <v>Reduce Speed, Increase Following Distance</v>
      </c>
    </row>
    <row r="296" spans="1:8" x14ac:dyDescent="0.3">
      <c r="A296" s="9">
        <f>'Raw Data'!A295</f>
        <v>45353.017361111102</v>
      </c>
      <c r="B296" s="11">
        <f>'Raw Data'!M295</f>
        <v>36.495475149379601</v>
      </c>
      <c r="C296" s="11" t="str">
        <f t="shared" si="8"/>
        <v>Free-flow</v>
      </c>
      <c r="D296" s="11">
        <f>'Raw Data'!P295</f>
        <v>0</v>
      </c>
      <c r="E296" s="11" t="str">
        <f t="shared" si="9"/>
        <v>No Accident</v>
      </c>
      <c r="F296" s="11" t="str">
        <f>'Raw Data'!O295</f>
        <v>Clear</v>
      </c>
      <c r="G296" s="11" t="str">
        <f>IFERROR(VLOOKUP(F296,'Lookup Formulas Demo'!$A$5:$B$8,2,0),"Unknown Weather")</f>
        <v>Normal Driving</v>
      </c>
      <c r="H296" s="11" t="str">
        <f>_xlfn.IFNA(INDEX('Lookup Formulas Demo'!$B$5:$B$8,MATCH(F296,'Lookup Formulas Demo'!$A$5:$A$8,0)),"No Match Found")</f>
        <v>Normal Driving</v>
      </c>
    </row>
    <row r="297" spans="1:8" x14ac:dyDescent="0.3">
      <c r="A297" s="9">
        <f>'Raw Data'!A296</f>
        <v>45353.020833333299</v>
      </c>
      <c r="B297" s="11">
        <f>'Raw Data'!M296</f>
        <v>15.711274595396899</v>
      </c>
      <c r="C297" s="11" t="str">
        <f t="shared" si="8"/>
        <v>Free-flow</v>
      </c>
      <c r="D297" s="11">
        <f>'Raw Data'!P296</f>
        <v>0</v>
      </c>
      <c r="E297" s="11" t="str">
        <f t="shared" si="9"/>
        <v>No Accident</v>
      </c>
      <c r="F297" s="11" t="str">
        <f>'Raw Data'!O296</f>
        <v>Rain</v>
      </c>
      <c r="G297" s="11" t="str">
        <f>IFERROR(VLOOKUP(F297,'Lookup Formulas Demo'!$A$5:$B$8,2,0),"Unknown Weather")</f>
        <v>Reduce Speed, Increase Following Distance</v>
      </c>
      <c r="H297" s="11" t="str">
        <f>_xlfn.IFNA(INDEX('Lookup Formulas Demo'!$B$5:$B$8,MATCH(F297,'Lookup Formulas Demo'!$A$5:$A$8,0)),"No Match Found")</f>
        <v>Reduce Speed, Increase Following Distance</v>
      </c>
    </row>
    <row r="298" spans="1:8" x14ac:dyDescent="0.3">
      <c r="A298" s="9">
        <f>'Raw Data'!A297</f>
        <v>45353.024305555598</v>
      </c>
      <c r="B298" s="11">
        <f>'Raw Data'!M297</f>
        <v>63.5850950201107</v>
      </c>
      <c r="C298" s="11" t="str">
        <f t="shared" si="8"/>
        <v>Moderate</v>
      </c>
      <c r="D298" s="11">
        <f>'Raw Data'!P297</f>
        <v>1</v>
      </c>
      <c r="E298" s="11" t="str">
        <f t="shared" si="9"/>
        <v>Accident Reported</v>
      </c>
      <c r="F298" s="11" t="str">
        <f>'Raw Data'!O297</f>
        <v>Fog</v>
      </c>
      <c r="G298" s="11" t="str">
        <f>IFERROR(VLOOKUP(F298,'Lookup Formulas Demo'!$A$5:$B$8,2,0),"Unknown Weather")</f>
        <v>Use Fog Lights, Reduce Speed</v>
      </c>
      <c r="H298" s="11" t="str">
        <f>_xlfn.IFNA(INDEX('Lookup Formulas Demo'!$B$5:$B$8,MATCH(F298,'Lookup Formulas Demo'!$A$5:$A$8,0)),"No Match Found")</f>
        <v>Use Fog Lights, Reduce Speed</v>
      </c>
    </row>
    <row r="299" spans="1:8" x14ac:dyDescent="0.3">
      <c r="A299" s="9">
        <f>'Raw Data'!A298</f>
        <v>45353.027777777803</v>
      </c>
      <c r="B299" s="11">
        <f>'Raw Data'!M298</f>
        <v>90.721175083476794</v>
      </c>
      <c r="C299" s="11" t="str">
        <f t="shared" si="8"/>
        <v>Congested</v>
      </c>
      <c r="D299" s="11">
        <f>'Raw Data'!P298</f>
        <v>0</v>
      </c>
      <c r="E299" s="11" t="str">
        <f t="shared" si="9"/>
        <v>No Accident</v>
      </c>
      <c r="F299" s="11" t="str">
        <f>'Raw Data'!O298</f>
        <v>Snow</v>
      </c>
      <c r="G299" s="11" t="str">
        <f>IFERROR(VLOOKUP(F299,'Lookup Formulas Demo'!$A$5:$B$8,2,0),"Unknown Weather")</f>
        <v>Extreme Caution, Consider Delay</v>
      </c>
      <c r="H299" s="11" t="str">
        <f>_xlfn.IFNA(INDEX('Lookup Formulas Demo'!$B$5:$B$8,MATCH(F299,'Lookup Formulas Demo'!$A$5:$A$8,0)),"No Match Found")</f>
        <v>Extreme Caution, Consider Delay</v>
      </c>
    </row>
    <row r="300" spans="1:8" x14ac:dyDescent="0.3">
      <c r="A300" s="9">
        <f>'Raw Data'!A299</f>
        <v>45353.03125</v>
      </c>
      <c r="B300" s="11">
        <f>'Raw Data'!M299</f>
        <v>92.233089512931301</v>
      </c>
      <c r="C300" s="11" t="str">
        <f t="shared" si="8"/>
        <v>Congested</v>
      </c>
      <c r="D300" s="11">
        <f>'Raw Data'!P299</f>
        <v>0</v>
      </c>
      <c r="E300" s="11" t="str">
        <f t="shared" si="9"/>
        <v>No Accident</v>
      </c>
      <c r="F300" s="11" t="str">
        <f>'Raw Data'!O299</f>
        <v>Clear</v>
      </c>
      <c r="G300" s="11" t="str">
        <f>IFERROR(VLOOKUP(F300,'Lookup Formulas Demo'!$A$5:$B$8,2,0),"Unknown Weather")</f>
        <v>Normal Driving</v>
      </c>
      <c r="H300" s="11" t="str">
        <f>_xlfn.IFNA(INDEX('Lookup Formulas Demo'!$B$5:$B$8,MATCH(F300,'Lookup Formulas Demo'!$A$5:$A$8,0)),"No Match Found")</f>
        <v>Normal Driving</v>
      </c>
    </row>
    <row r="301" spans="1:8" x14ac:dyDescent="0.3">
      <c r="A301" s="9">
        <f>'Raw Data'!A300</f>
        <v>45353.034722222197</v>
      </c>
      <c r="B301" s="11">
        <f>'Raw Data'!M300</f>
        <v>70.996498223935106</v>
      </c>
      <c r="C301" s="11" t="str">
        <f t="shared" si="8"/>
        <v>Moderate</v>
      </c>
      <c r="D301" s="11">
        <f>'Raw Data'!P300</f>
        <v>0</v>
      </c>
      <c r="E301" s="11" t="str">
        <f t="shared" si="9"/>
        <v>No Accident</v>
      </c>
      <c r="F301" s="11" t="str">
        <f>'Raw Data'!O300</f>
        <v>Rain</v>
      </c>
      <c r="G301" s="11" t="str">
        <f>IFERROR(VLOOKUP(F301,'Lookup Formulas Demo'!$A$5:$B$8,2,0),"Unknown Weather")</f>
        <v>Reduce Speed, Increase Following Distance</v>
      </c>
      <c r="H301" s="11" t="str">
        <f>_xlfn.IFNA(INDEX('Lookup Formulas Demo'!$B$5:$B$8,MATCH(F301,'Lookup Formulas Demo'!$A$5:$A$8,0)),"No Match Found")</f>
        <v>Reduce Speed, Increase Following Distance</v>
      </c>
    </row>
    <row r="302" spans="1:8" x14ac:dyDescent="0.3">
      <c r="A302" s="9">
        <f>'Raw Data'!A301</f>
        <v>45353.038194444503</v>
      </c>
      <c r="B302" s="11">
        <f>'Raw Data'!M301</f>
        <v>96.655292006596895</v>
      </c>
      <c r="C302" s="11" t="str">
        <f t="shared" si="8"/>
        <v>Congested</v>
      </c>
      <c r="D302" s="11">
        <f>'Raw Data'!P301</f>
        <v>0</v>
      </c>
      <c r="E302" s="11" t="str">
        <f t="shared" si="9"/>
        <v>No Accident</v>
      </c>
      <c r="F302" s="11" t="str">
        <f>'Raw Data'!O301</f>
        <v>Rain</v>
      </c>
      <c r="G302" s="11" t="str">
        <f>IFERROR(VLOOKUP(F302,'Lookup Formulas Demo'!$A$5:$B$8,2,0),"Unknown Weather")</f>
        <v>Reduce Speed, Increase Following Distance</v>
      </c>
      <c r="H302" s="11" t="str">
        <f>_xlfn.IFNA(INDEX('Lookup Formulas Demo'!$B$5:$B$8,MATCH(F302,'Lookup Formulas Demo'!$A$5:$A$8,0)),"No Match Found")</f>
        <v>Reduce Speed, Increase Following Distance</v>
      </c>
    </row>
    <row r="303" spans="1:8" x14ac:dyDescent="0.3">
      <c r="A303" s="9">
        <f>'Raw Data'!A302</f>
        <v>45353.041666666701</v>
      </c>
      <c r="B303" s="11">
        <f>'Raw Data'!M302</f>
        <v>25.269166276311399</v>
      </c>
      <c r="C303" s="11" t="str">
        <f t="shared" si="8"/>
        <v>Free-flow</v>
      </c>
      <c r="D303" s="11">
        <f>'Raw Data'!P302</f>
        <v>0</v>
      </c>
      <c r="E303" s="11" t="str">
        <f t="shared" si="9"/>
        <v>No Accident</v>
      </c>
      <c r="F303" s="11" t="str">
        <f>'Raw Data'!O302</f>
        <v>Fog</v>
      </c>
      <c r="G303" s="11" t="str">
        <f>IFERROR(VLOOKUP(F303,'Lookup Formulas Demo'!$A$5:$B$8,2,0),"Unknown Weather")</f>
        <v>Use Fog Lights, Reduce Speed</v>
      </c>
      <c r="H303" s="11" t="str">
        <f>_xlfn.IFNA(INDEX('Lookup Formulas Demo'!$B$5:$B$8,MATCH(F303,'Lookup Formulas Demo'!$A$5:$A$8,0)),"No Match Found")</f>
        <v>Use Fog Lights, Reduce Speed</v>
      </c>
    </row>
    <row r="304" spans="1:8" x14ac:dyDescent="0.3">
      <c r="A304" s="9">
        <f>'Raw Data'!A303</f>
        <v>45353.045138888898</v>
      </c>
      <c r="B304" s="11">
        <f>'Raw Data'!M303</f>
        <v>71.561623007295495</v>
      </c>
      <c r="C304" s="11" t="str">
        <f t="shared" si="8"/>
        <v>Moderate</v>
      </c>
      <c r="D304" s="11">
        <f>'Raw Data'!P303</f>
        <v>0</v>
      </c>
      <c r="E304" s="11" t="str">
        <f t="shared" si="9"/>
        <v>No Accident</v>
      </c>
      <c r="F304" s="11" t="str">
        <f>'Raw Data'!O303</f>
        <v>Snow</v>
      </c>
      <c r="G304" s="11" t="str">
        <f>IFERROR(VLOOKUP(F304,'Lookup Formulas Demo'!$A$5:$B$8,2,0),"Unknown Weather")</f>
        <v>Extreme Caution, Consider Delay</v>
      </c>
      <c r="H304" s="11" t="str">
        <f>_xlfn.IFNA(INDEX('Lookup Formulas Demo'!$B$5:$B$8,MATCH(F304,'Lookup Formulas Demo'!$A$5:$A$8,0)),"No Match Found")</f>
        <v>Extreme Caution, Consider Delay</v>
      </c>
    </row>
    <row r="305" spans="1:8" x14ac:dyDescent="0.3">
      <c r="A305" s="9">
        <f>'Raw Data'!A304</f>
        <v>45353.048611111102</v>
      </c>
      <c r="B305" s="11">
        <f>'Raw Data'!M304</f>
        <v>71.7290620819184</v>
      </c>
      <c r="C305" s="11" t="str">
        <f t="shared" si="8"/>
        <v>Moderate</v>
      </c>
      <c r="D305" s="11">
        <f>'Raw Data'!P304</f>
        <v>1</v>
      </c>
      <c r="E305" s="11" t="str">
        <f t="shared" si="9"/>
        <v>Accident Reported</v>
      </c>
      <c r="F305" s="11" t="str">
        <f>'Raw Data'!O304</f>
        <v>Clear</v>
      </c>
      <c r="G305" s="11" t="str">
        <f>IFERROR(VLOOKUP(F305,'Lookup Formulas Demo'!$A$5:$B$8,2,0),"Unknown Weather")</f>
        <v>Normal Driving</v>
      </c>
      <c r="H305" s="11" t="str">
        <f>_xlfn.IFNA(INDEX('Lookup Formulas Demo'!$B$5:$B$8,MATCH(F305,'Lookup Formulas Demo'!$A$5:$A$8,0)),"No Match Found")</f>
        <v>Normal Driving</v>
      </c>
    </row>
    <row r="306" spans="1:8" x14ac:dyDescent="0.3">
      <c r="A306" s="9">
        <f>'Raw Data'!A305</f>
        <v>45353.052083333299</v>
      </c>
      <c r="B306" s="11">
        <f>'Raw Data'!M305</f>
        <v>28.365232797088002</v>
      </c>
      <c r="C306" s="11" t="str">
        <f t="shared" si="8"/>
        <v>Free-flow</v>
      </c>
      <c r="D306" s="11">
        <f>'Raw Data'!P305</f>
        <v>0</v>
      </c>
      <c r="E306" s="11" t="str">
        <f t="shared" si="9"/>
        <v>No Accident</v>
      </c>
      <c r="F306" s="11" t="str">
        <f>'Raw Data'!O305</f>
        <v>Rain</v>
      </c>
      <c r="G306" s="11" t="str">
        <f>IFERROR(VLOOKUP(F306,'Lookup Formulas Demo'!$A$5:$B$8,2,0),"Unknown Weather")</f>
        <v>Reduce Speed, Increase Following Distance</v>
      </c>
      <c r="H306" s="11" t="str">
        <f>_xlfn.IFNA(INDEX('Lookup Formulas Demo'!$B$5:$B$8,MATCH(F306,'Lookup Formulas Demo'!$A$5:$A$8,0)),"No Match Found")</f>
        <v>Reduce Speed, Increase Following Distance</v>
      </c>
    </row>
    <row r="307" spans="1:8" x14ac:dyDescent="0.3">
      <c r="A307" s="9">
        <f>'Raw Data'!A306</f>
        <v>45353.055555555598</v>
      </c>
      <c r="B307" s="11">
        <f>'Raw Data'!M306</f>
        <v>35.387165629488202</v>
      </c>
      <c r="C307" s="11" t="str">
        <f t="shared" si="8"/>
        <v>Free-flow</v>
      </c>
      <c r="D307" s="11">
        <f>'Raw Data'!P306</f>
        <v>1</v>
      </c>
      <c r="E307" s="11" t="str">
        <f t="shared" si="9"/>
        <v>Accident Reported</v>
      </c>
      <c r="F307" s="11" t="str">
        <f>'Raw Data'!O306</f>
        <v>Clear</v>
      </c>
      <c r="G307" s="11" t="str">
        <f>IFERROR(VLOOKUP(F307,'Lookup Formulas Demo'!$A$5:$B$8,2,0),"Unknown Weather")</f>
        <v>Normal Driving</v>
      </c>
      <c r="H307" s="11" t="str">
        <f>_xlfn.IFNA(INDEX('Lookup Formulas Demo'!$B$5:$B$8,MATCH(F307,'Lookup Formulas Demo'!$A$5:$A$8,0)),"No Match Found")</f>
        <v>Normal Driving</v>
      </c>
    </row>
    <row r="308" spans="1:8" x14ac:dyDescent="0.3">
      <c r="A308" s="9">
        <f>'Raw Data'!A307</f>
        <v>45353.059027777803</v>
      </c>
      <c r="B308" s="11">
        <f>'Raw Data'!M307</f>
        <v>76.380546339789205</v>
      </c>
      <c r="C308" s="11" t="str">
        <f t="shared" si="8"/>
        <v>Moderate</v>
      </c>
      <c r="D308" s="11">
        <f>'Raw Data'!P307</f>
        <v>1</v>
      </c>
      <c r="E308" s="11" t="str">
        <f t="shared" si="9"/>
        <v>Accident Reported</v>
      </c>
      <c r="F308" s="11" t="str">
        <f>'Raw Data'!O307</f>
        <v>Fog</v>
      </c>
      <c r="G308" s="11" t="str">
        <f>IFERROR(VLOOKUP(F308,'Lookup Formulas Demo'!$A$5:$B$8,2,0),"Unknown Weather")</f>
        <v>Use Fog Lights, Reduce Speed</v>
      </c>
      <c r="H308" s="11" t="str">
        <f>_xlfn.IFNA(INDEX('Lookup Formulas Demo'!$B$5:$B$8,MATCH(F308,'Lookup Formulas Demo'!$A$5:$A$8,0)),"No Match Found")</f>
        <v>Use Fog Lights, Reduce Speed</v>
      </c>
    </row>
    <row r="309" spans="1:8" x14ac:dyDescent="0.3">
      <c r="A309" s="9">
        <f>'Raw Data'!A308</f>
        <v>45353.0625</v>
      </c>
      <c r="B309" s="11">
        <f>'Raw Data'!M308</f>
        <v>32.545245164767302</v>
      </c>
      <c r="C309" s="11" t="str">
        <f t="shared" si="8"/>
        <v>Free-flow</v>
      </c>
      <c r="D309" s="11">
        <f>'Raw Data'!P308</f>
        <v>0</v>
      </c>
      <c r="E309" s="11" t="str">
        <f t="shared" si="9"/>
        <v>No Accident</v>
      </c>
      <c r="F309" s="11" t="str">
        <f>'Raw Data'!O308</f>
        <v>Clear</v>
      </c>
      <c r="G309" s="11" t="str">
        <f>IFERROR(VLOOKUP(F309,'Lookup Formulas Demo'!$A$5:$B$8,2,0),"Unknown Weather")</f>
        <v>Normal Driving</v>
      </c>
      <c r="H309" s="11" t="str">
        <f>_xlfn.IFNA(INDEX('Lookup Formulas Demo'!$B$5:$B$8,MATCH(F309,'Lookup Formulas Demo'!$A$5:$A$8,0)),"No Match Found")</f>
        <v>Normal Driving</v>
      </c>
    </row>
    <row r="310" spans="1:8" x14ac:dyDescent="0.3">
      <c r="A310" s="9">
        <f>'Raw Data'!A309</f>
        <v>45353.065972222197</v>
      </c>
      <c r="B310" s="11">
        <f>'Raw Data'!M309</f>
        <v>67.886389584742204</v>
      </c>
      <c r="C310" s="11" t="str">
        <f t="shared" si="8"/>
        <v>Moderate</v>
      </c>
      <c r="D310" s="11">
        <f>'Raw Data'!P309</f>
        <v>0</v>
      </c>
      <c r="E310" s="11" t="str">
        <f t="shared" si="9"/>
        <v>No Accident</v>
      </c>
      <c r="F310" s="11" t="str">
        <f>'Raw Data'!O309</f>
        <v>Rain</v>
      </c>
      <c r="G310" s="11" t="str">
        <f>IFERROR(VLOOKUP(F310,'Lookup Formulas Demo'!$A$5:$B$8,2,0),"Unknown Weather")</f>
        <v>Reduce Speed, Increase Following Distance</v>
      </c>
      <c r="H310" s="11" t="str">
        <f>_xlfn.IFNA(INDEX('Lookup Formulas Demo'!$B$5:$B$8,MATCH(F310,'Lookup Formulas Demo'!$A$5:$A$8,0)),"No Match Found")</f>
        <v>Reduce Speed, Increase Following Distance</v>
      </c>
    </row>
    <row r="311" spans="1:8" x14ac:dyDescent="0.3">
      <c r="A311" s="9">
        <f>'Raw Data'!A310</f>
        <v>45353.069444444503</v>
      </c>
      <c r="B311" s="11">
        <f>'Raw Data'!M310</f>
        <v>67.463464614012906</v>
      </c>
      <c r="C311" s="11" t="str">
        <f t="shared" si="8"/>
        <v>Moderate</v>
      </c>
      <c r="D311" s="11">
        <f>'Raw Data'!P310</f>
        <v>0</v>
      </c>
      <c r="E311" s="11" t="str">
        <f t="shared" si="9"/>
        <v>No Accident</v>
      </c>
      <c r="F311" s="11" t="str">
        <f>'Raw Data'!O310</f>
        <v>Rain</v>
      </c>
      <c r="G311" s="11" t="str">
        <f>IFERROR(VLOOKUP(F311,'Lookup Formulas Demo'!$A$5:$B$8,2,0),"Unknown Weather")</f>
        <v>Reduce Speed, Increase Following Distance</v>
      </c>
      <c r="H311" s="11" t="str">
        <f>_xlfn.IFNA(INDEX('Lookup Formulas Demo'!$B$5:$B$8,MATCH(F311,'Lookup Formulas Demo'!$A$5:$A$8,0)),"No Match Found")</f>
        <v>Reduce Speed, Increase Following Distance</v>
      </c>
    </row>
    <row r="312" spans="1:8" x14ac:dyDescent="0.3">
      <c r="A312" s="9">
        <f>'Raw Data'!A311</f>
        <v>45353.072916666701</v>
      </c>
      <c r="B312" s="11">
        <f>'Raw Data'!M311</f>
        <v>13.180593381548301</v>
      </c>
      <c r="C312" s="11" t="str">
        <f t="shared" si="8"/>
        <v>Free-flow</v>
      </c>
      <c r="D312" s="11">
        <f>'Raw Data'!P311</f>
        <v>0</v>
      </c>
      <c r="E312" s="11" t="str">
        <f t="shared" si="9"/>
        <v>No Accident</v>
      </c>
      <c r="F312" s="11" t="str">
        <f>'Raw Data'!O311</f>
        <v>Clear</v>
      </c>
      <c r="G312" s="11" t="str">
        <f>IFERROR(VLOOKUP(F312,'Lookup Formulas Demo'!$A$5:$B$8,2,0),"Unknown Weather")</f>
        <v>Normal Driving</v>
      </c>
      <c r="H312" s="11" t="str">
        <f>_xlfn.IFNA(INDEX('Lookup Formulas Demo'!$B$5:$B$8,MATCH(F312,'Lookup Formulas Demo'!$A$5:$A$8,0)),"No Match Found")</f>
        <v>Normal Driving</v>
      </c>
    </row>
    <row r="313" spans="1:8" x14ac:dyDescent="0.3">
      <c r="A313" s="9">
        <f>'Raw Data'!A312</f>
        <v>45353.076388888898</v>
      </c>
      <c r="B313" s="11">
        <f>'Raw Data'!M312</f>
        <v>90.996401563640802</v>
      </c>
      <c r="C313" s="11" t="str">
        <f t="shared" si="8"/>
        <v>Congested</v>
      </c>
      <c r="D313" s="11">
        <f>'Raw Data'!P312</f>
        <v>0</v>
      </c>
      <c r="E313" s="11" t="str">
        <f t="shared" si="9"/>
        <v>No Accident</v>
      </c>
      <c r="F313" s="11" t="str">
        <f>'Raw Data'!O312</f>
        <v>Snow</v>
      </c>
      <c r="G313" s="11" t="str">
        <f>IFERROR(VLOOKUP(F313,'Lookup Formulas Demo'!$A$5:$B$8,2,0),"Unknown Weather")</f>
        <v>Extreme Caution, Consider Delay</v>
      </c>
      <c r="H313" s="11" t="str">
        <f>_xlfn.IFNA(INDEX('Lookup Formulas Demo'!$B$5:$B$8,MATCH(F313,'Lookup Formulas Demo'!$A$5:$A$8,0)),"No Match Found")</f>
        <v>Extreme Caution, Consider Delay</v>
      </c>
    </row>
    <row r="314" spans="1:8" x14ac:dyDescent="0.3">
      <c r="A314" s="9">
        <f>'Raw Data'!A313</f>
        <v>45353.079861111102</v>
      </c>
      <c r="B314" s="11">
        <f>'Raw Data'!M313</f>
        <v>10.663131102471199</v>
      </c>
      <c r="C314" s="11" t="str">
        <f t="shared" si="8"/>
        <v>Free-flow</v>
      </c>
      <c r="D314" s="11">
        <f>'Raw Data'!P313</f>
        <v>0</v>
      </c>
      <c r="E314" s="11" t="str">
        <f t="shared" si="9"/>
        <v>No Accident</v>
      </c>
      <c r="F314" s="11" t="str">
        <f>'Raw Data'!O313</f>
        <v>Fog</v>
      </c>
      <c r="G314" s="11" t="str">
        <f>IFERROR(VLOOKUP(F314,'Lookup Formulas Demo'!$A$5:$B$8,2,0),"Unknown Weather")</f>
        <v>Use Fog Lights, Reduce Speed</v>
      </c>
      <c r="H314" s="11" t="str">
        <f>_xlfn.IFNA(INDEX('Lookup Formulas Demo'!$B$5:$B$8,MATCH(F314,'Lookup Formulas Demo'!$A$5:$A$8,0)),"No Match Found")</f>
        <v>Use Fog Lights, Reduce Speed</v>
      </c>
    </row>
    <row r="315" spans="1:8" x14ac:dyDescent="0.3">
      <c r="A315" s="9">
        <f>'Raw Data'!A314</f>
        <v>45353.083333333299</v>
      </c>
      <c r="B315" s="11">
        <f>'Raw Data'!M314</f>
        <v>61.954987716299399</v>
      </c>
      <c r="C315" s="11" t="str">
        <f t="shared" si="8"/>
        <v>Moderate</v>
      </c>
      <c r="D315" s="11">
        <f>'Raw Data'!P314</f>
        <v>1</v>
      </c>
      <c r="E315" s="11" t="str">
        <f t="shared" si="9"/>
        <v>Accident Reported</v>
      </c>
      <c r="F315" s="11" t="str">
        <f>'Raw Data'!O314</f>
        <v>Fog</v>
      </c>
      <c r="G315" s="11" t="str">
        <f>IFERROR(VLOOKUP(F315,'Lookup Formulas Demo'!$A$5:$B$8,2,0),"Unknown Weather")</f>
        <v>Use Fog Lights, Reduce Speed</v>
      </c>
      <c r="H315" s="11" t="str">
        <f>_xlfn.IFNA(INDEX('Lookup Formulas Demo'!$B$5:$B$8,MATCH(F315,'Lookup Formulas Demo'!$A$5:$A$8,0)),"No Match Found")</f>
        <v>Use Fog Lights, Reduce Speed</v>
      </c>
    </row>
    <row r="316" spans="1:8" x14ac:dyDescent="0.3">
      <c r="A316" s="9">
        <f>'Raw Data'!A315</f>
        <v>45353.086805555598</v>
      </c>
      <c r="B316" s="11">
        <f>'Raw Data'!M315</f>
        <v>70.024218668473495</v>
      </c>
      <c r="C316" s="11" t="str">
        <f t="shared" si="8"/>
        <v>Moderate</v>
      </c>
      <c r="D316" s="11">
        <f>'Raw Data'!P315</f>
        <v>0</v>
      </c>
      <c r="E316" s="11" t="str">
        <f t="shared" si="9"/>
        <v>No Accident</v>
      </c>
      <c r="F316" s="11" t="str">
        <f>'Raw Data'!O315</f>
        <v>Clear</v>
      </c>
      <c r="G316" s="11" t="str">
        <f>IFERROR(VLOOKUP(F316,'Lookup Formulas Demo'!$A$5:$B$8,2,0),"Unknown Weather")</f>
        <v>Normal Driving</v>
      </c>
      <c r="H316" s="11" t="str">
        <f>_xlfn.IFNA(INDEX('Lookup Formulas Demo'!$B$5:$B$8,MATCH(F316,'Lookup Formulas Demo'!$A$5:$A$8,0)),"No Match Found")</f>
        <v>Normal Driving</v>
      </c>
    </row>
    <row r="317" spans="1:8" x14ac:dyDescent="0.3">
      <c r="A317" s="9">
        <f>'Raw Data'!A316</f>
        <v>45353.090277777803</v>
      </c>
      <c r="B317" s="11">
        <f>'Raw Data'!M316</f>
        <v>82.068511093073198</v>
      </c>
      <c r="C317" s="11" t="str">
        <f t="shared" si="8"/>
        <v>Congested</v>
      </c>
      <c r="D317" s="11">
        <f>'Raw Data'!P316</f>
        <v>0</v>
      </c>
      <c r="E317" s="11" t="str">
        <f t="shared" si="9"/>
        <v>No Accident</v>
      </c>
      <c r="F317" s="11" t="str">
        <f>'Raw Data'!O316</f>
        <v>Snow</v>
      </c>
      <c r="G317" s="11" t="str">
        <f>IFERROR(VLOOKUP(F317,'Lookup Formulas Demo'!$A$5:$B$8,2,0),"Unknown Weather")</f>
        <v>Extreme Caution, Consider Delay</v>
      </c>
      <c r="H317" s="11" t="str">
        <f>_xlfn.IFNA(INDEX('Lookup Formulas Demo'!$B$5:$B$8,MATCH(F317,'Lookup Formulas Demo'!$A$5:$A$8,0)),"No Match Found")</f>
        <v>Extreme Caution, Consider Delay</v>
      </c>
    </row>
    <row r="318" spans="1:8" x14ac:dyDescent="0.3">
      <c r="A318" s="9">
        <f>'Raw Data'!A317</f>
        <v>45353.09375</v>
      </c>
      <c r="B318" s="11">
        <f>'Raw Data'!M317</f>
        <v>51.292689545873401</v>
      </c>
      <c r="C318" s="11" t="str">
        <f t="shared" si="8"/>
        <v>Moderate</v>
      </c>
      <c r="D318" s="11">
        <f>'Raw Data'!P317</f>
        <v>0</v>
      </c>
      <c r="E318" s="11" t="str">
        <f t="shared" si="9"/>
        <v>No Accident</v>
      </c>
      <c r="F318" s="11" t="str">
        <f>'Raw Data'!O317</f>
        <v>Snow</v>
      </c>
      <c r="G318" s="11" t="str">
        <f>IFERROR(VLOOKUP(F318,'Lookup Formulas Demo'!$A$5:$B$8,2,0),"Unknown Weather")</f>
        <v>Extreme Caution, Consider Delay</v>
      </c>
      <c r="H318" s="11" t="str">
        <f>_xlfn.IFNA(INDEX('Lookup Formulas Demo'!$B$5:$B$8,MATCH(F318,'Lookup Formulas Demo'!$A$5:$A$8,0)),"No Match Found")</f>
        <v>Extreme Caution, Consider Delay</v>
      </c>
    </row>
    <row r="319" spans="1:8" x14ac:dyDescent="0.3">
      <c r="A319" s="9">
        <f>'Raw Data'!A318</f>
        <v>45353.097222222197</v>
      </c>
      <c r="B319" s="11">
        <f>'Raw Data'!M318</f>
        <v>83.235070437816006</v>
      </c>
      <c r="C319" s="11" t="str">
        <f t="shared" si="8"/>
        <v>Congested</v>
      </c>
      <c r="D319" s="11">
        <f>'Raw Data'!P318</f>
        <v>0</v>
      </c>
      <c r="E319" s="11" t="str">
        <f t="shared" si="9"/>
        <v>No Accident</v>
      </c>
      <c r="F319" s="11" t="str">
        <f>'Raw Data'!O318</f>
        <v>Snow</v>
      </c>
      <c r="G319" s="11" t="str">
        <f>IFERROR(VLOOKUP(F319,'Lookup Formulas Demo'!$A$5:$B$8,2,0),"Unknown Weather")</f>
        <v>Extreme Caution, Consider Delay</v>
      </c>
      <c r="H319" s="11" t="str">
        <f>_xlfn.IFNA(INDEX('Lookup Formulas Demo'!$B$5:$B$8,MATCH(F319,'Lookup Formulas Demo'!$A$5:$A$8,0)),"No Match Found")</f>
        <v>Extreme Caution, Consider Delay</v>
      </c>
    </row>
    <row r="320" spans="1:8" x14ac:dyDescent="0.3">
      <c r="A320" s="9">
        <f>'Raw Data'!A319</f>
        <v>45353.100694444503</v>
      </c>
      <c r="B320" s="11">
        <f>'Raw Data'!M319</f>
        <v>21.734980322761501</v>
      </c>
      <c r="C320" s="11" t="str">
        <f t="shared" si="8"/>
        <v>Free-flow</v>
      </c>
      <c r="D320" s="11">
        <f>'Raw Data'!P319</f>
        <v>0</v>
      </c>
      <c r="E320" s="11" t="str">
        <f t="shared" si="9"/>
        <v>No Accident</v>
      </c>
      <c r="F320" s="11" t="str">
        <f>'Raw Data'!O319</f>
        <v>Rain</v>
      </c>
      <c r="G320" s="11" t="str">
        <f>IFERROR(VLOOKUP(F320,'Lookup Formulas Demo'!$A$5:$B$8,2,0),"Unknown Weather")</f>
        <v>Reduce Speed, Increase Following Distance</v>
      </c>
      <c r="H320" s="11" t="str">
        <f>_xlfn.IFNA(INDEX('Lookup Formulas Demo'!$B$5:$B$8,MATCH(F320,'Lookup Formulas Demo'!$A$5:$A$8,0)),"No Match Found")</f>
        <v>Reduce Speed, Increase Following Distance</v>
      </c>
    </row>
    <row r="321" spans="1:8" x14ac:dyDescent="0.3">
      <c r="A321" s="9">
        <f>'Raw Data'!A320</f>
        <v>45353.104166666701</v>
      </c>
      <c r="B321" s="11">
        <f>'Raw Data'!M320</f>
        <v>64.315109725616395</v>
      </c>
      <c r="C321" s="11" t="str">
        <f t="shared" si="8"/>
        <v>Moderate</v>
      </c>
      <c r="D321" s="11">
        <f>'Raw Data'!P320</f>
        <v>0</v>
      </c>
      <c r="E321" s="11" t="str">
        <f t="shared" si="9"/>
        <v>No Accident</v>
      </c>
      <c r="F321" s="11" t="str">
        <f>'Raw Data'!O320</f>
        <v>Fog</v>
      </c>
      <c r="G321" s="11" t="str">
        <f>IFERROR(VLOOKUP(F321,'Lookup Formulas Demo'!$A$5:$B$8,2,0),"Unknown Weather")</f>
        <v>Use Fog Lights, Reduce Speed</v>
      </c>
      <c r="H321" s="11" t="str">
        <f>_xlfn.IFNA(INDEX('Lookup Formulas Demo'!$B$5:$B$8,MATCH(F321,'Lookup Formulas Demo'!$A$5:$A$8,0)),"No Match Found")</f>
        <v>Use Fog Lights, Reduce Speed</v>
      </c>
    </row>
    <row r="322" spans="1:8" x14ac:dyDescent="0.3">
      <c r="A322" s="9">
        <f>'Raw Data'!A321</f>
        <v>45353.107638888898</v>
      </c>
      <c r="B322" s="11">
        <f>'Raw Data'!M321</f>
        <v>72.009852922080199</v>
      </c>
      <c r="C322" s="11" t="str">
        <f t="shared" si="8"/>
        <v>Moderate</v>
      </c>
      <c r="D322" s="11">
        <f>'Raw Data'!P321</f>
        <v>0</v>
      </c>
      <c r="E322" s="11" t="str">
        <f t="shared" si="9"/>
        <v>No Accident</v>
      </c>
      <c r="F322" s="11" t="str">
        <f>'Raw Data'!O321</f>
        <v>Fog</v>
      </c>
      <c r="G322" s="11" t="str">
        <f>IFERROR(VLOOKUP(F322,'Lookup Formulas Demo'!$A$5:$B$8,2,0),"Unknown Weather")</f>
        <v>Use Fog Lights, Reduce Speed</v>
      </c>
      <c r="H322" s="11" t="str">
        <f>_xlfn.IFNA(INDEX('Lookup Formulas Demo'!$B$5:$B$8,MATCH(F322,'Lookup Formulas Demo'!$A$5:$A$8,0)),"No Match Found")</f>
        <v>Use Fog Lights, Reduce Speed</v>
      </c>
    </row>
    <row r="323" spans="1:8" x14ac:dyDescent="0.3">
      <c r="A323" s="9">
        <f>'Raw Data'!A322</f>
        <v>45353.111111111102</v>
      </c>
      <c r="B323" s="11">
        <f>'Raw Data'!M322</f>
        <v>71.147379422678796</v>
      </c>
      <c r="C323" s="11" t="str">
        <f t="shared" ref="C323:C386" si="10">IF(B323&gt;=80,"Congested",IF(B323&gt;=50,"Moderate","Free-flow"))</f>
        <v>Moderate</v>
      </c>
      <c r="D323" s="11">
        <f>'Raw Data'!P322</f>
        <v>0</v>
      </c>
      <c r="E323" s="11" t="str">
        <f t="shared" ref="E323:E386" si="11">IF(D323=1,"Accident Reported","No Accident")</f>
        <v>No Accident</v>
      </c>
      <c r="F323" s="11" t="str">
        <f>'Raw Data'!O322</f>
        <v>Snow</v>
      </c>
      <c r="G323" s="11" t="str">
        <f>IFERROR(VLOOKUP(F323,'Lookup Formulas Demo'!$A$5:$B$8,2,0),"Unknown Weather")</f>
        <v>Extreme Caution, Consider Delay</v>
      </c>
      <c r="H323" s="11" t="str">
        <f>_xlfn.IFNA(INDEX('Lookup Formulas Demo'!$B$5:$B$8,MATCH(F323,'Lookup Formulas Demo'!$A$5:$A$8,0)),"No Match Found")</f>
        <v>Extreme Caution, Consider Delay</v>
      </c>
    </row>
    <row r="324" spans="1:8" x14ac:dyDescent="0.3">
      <c r="A324" s="9">
        <f>'Raw Data'!A323</f>
        <v>45353.114583333299</v>
      </c>
      <c r="B324" s="11">
        <f>'Raw Data'!M323</f>
        <v>27.353786813285101</v>
      </c>
      <c r="C324" s="11" t="str">
        <f t="shared" si="10"/>
        <v>Free-flow</v>
      </c>
      <c r="D324" s="11">
        <f>'Raw Data'!P323</f>
        <v>0</v>
      </c>
      <c r="E324" s="11" t="str">
        <f t="shared" si="11"/>
        <v>No Accident</v>
      </c>
      <c r="F324" s="11" t="str">
        <f>'Raw Data'!O323</f>
        <v>Snow</v>
      </c>
      <c r="G324" s="11" t="str">
        <f>IFERROR(VLOOKUP(F324,'Lookup Formulas Demo'!$A$5:$B$8,2,0),"Unknown Weather")</f>
        <v>Extreme Caution, Consider Delay</v>
      </c>
      <c r="H324" s="11" t="str">
        <f>_xlfn.IFNA(INDEX('Lookup Formulas Demo'!$B$5:$B$8,MATCH(F324,'Lookup Formulas Demo'!$A$5:$A$8,0)),"No Match Found")</f>
        <v>Extreme Caution, Consider Delay</v>
      </c>
    </row>
    <row r="325" spans="1:8" x14ac:dyDescent="0.3">
      <c r="A325" s="9">
        <f>'Raw Data'!A324</f>
        <v>45353.118055555598</v>
      </c>
      <c r="B325" s="11">
        <f>'Raw Data'!M324</f>
        <v>16.587202534958699</v>
      </c>
      <c r="C325" s="11" t="str">
        <f t="shared" si="10"/>
        <v>Free-flow</v>
      </c>
      <c r="D325" s="11">
        <f>'Raw Data'!P324</f>
        <v>0</v>
      </c>
      <c r="E325" s="11" t="str">
        <f t="shared" si="11"/>
        <v>No Accident</v>
      </c>
      <c r="F325" s="11" t="str">
        <f>'Raw Data'!O324</f>
        <v>Fog</v>
      </c>
      <c r="G325" s="11" t="str">
        <f>IFERROR(VLOOKUP(F325,'Lookup Formulas Demo'!$A$5:$B$8,2,0),"Unknown Weather")</f>
        <v>Use Fog Lights, Reduce Speed</v>
      </c>
      <c r="H325" s="11" t="str">
        <f>_xlfn.IFNA(INDEX('Lookup Formulas Demo'!$B$5:$B$8,MATCH(F325,'Lookup Formulas Demo'!$A$5:$A$8,0)),"No Match Found")</f>
        <v>Use Fog Lights, Reduce Speed</v>
      </c>
    </row>
    <row r="326" spans="1:8" x14ac:dyDescent="0.3">
      <c r="A326" s="9">
        <f>'Raw Data'!A325</f>
        <v>45353.121527777803</v>
      </c>
      <c r="B326" s="11">
        <f>'Raw Data'!M325</f>
        <v>60.102767986474298</v>
      </c>
      <c r="C326" s="11" t="str">
        <f t="shared" si="10"/>
        <v>Moderate</v>
      </c>
      <c r="D326" s="11">
        <f>'Raw Data'!P325</f>
        <v>0</v>
      </c>
      <c r="E326" s="11" t="str">
        <f t="shared" si="11"/>
        <v>No Accident</v>
      </c>
      <c r="F326" s="11" t="str">
        <f>'Raw Data'!O325</f>
        <v>Rain</v>
      </c>
      <c r="G326" s="11" t="str">
        <f>IFERROR(VLOOKUP(F326,'Lookup Formulas Demo'!$A$5:$B$8,2,0),"Unknown Weather")</f>
        <v>Reduce Speed, Increase Following Distance</v>
      </c>
      <c r="H326" s="11" t="str">
        <f>_xlfn.IFNA(INDEX('Lookup Formulas Demo'!$B$5:$B$8,MATCH(F326,'Lookup Formulas Demo'!$A$5:$A$8,0)),"No Match Found")</f>
        <v>Reduce Speed, Increase Following Distance</v>
      </c>
    </row>
    <row r="327" spans="1:8" x14ac:dyDescent="0.3">
      <c r="A327" s="9">
        <f>'Raw Data'!A326</f>
        <v>45353.125</v>
      </c>
      <c r="B327" s="11">
        <f>'Raw Data'!M326</f>
        <v>22.5997291031773</v>
      </c>
      <c r="C327" s="11" t="str">
        <f t="shared" si="10"/>
        <v>Free-flow</v>
      </c>
      <c r="D327" s="11">
        <f>'Raw Data'!P326</f>
        <v>1</v>
      </c>
      <c r="E327" s="11" t="str">
        <f t="shared" si="11"/>
        <v>Accident Reported</v>
      </c>
      <c r="F327" s="11" t="str">
        <f>'Raw Data'!O326</f>
        <v>Rain</v>
      </c>
      <c r="G327" s="11" t="str">
        <f>IFERROR(VLOOKUP(F327,'Lookup Formulas Demo'!$A$5:$B$8,2,0),"Unknown Weather")</f>
        <v>Reduce Speed, Increase Following Distance</v>
      </c>
      <c r="H327" s="11" t="str">
        <f>_xlfn.IFNA(INDEX('Lookup Formulas Demo'!$B$5:$B$8,MATCH(F327,'Lookup Formulas Demo'!$A$5:$A$8,0)),"No Match Found")</f>
        <v>Reduce Speed, Increase Following Distance</v>
      </c>
    </row>
    <row r="328" spans="1:8" x14ac:dyDescent="0.3">
      <c r="A328" s="9">
        <f>'Raw Data'!A327</f>
        <v>45353.128472222197</v>
      </c>
      <c r="B328" s="11">
        <f>'Raw Data'!M327</f>
        <v>24.488110850008201</v>
      </c>
      <c r="C328" s="11" t="str">
        <f t="shared" si="10"/>
        <v>Free-flow</v>
      </c>
      <c r="D328" s="11">
        <f>'Raw Data'!P327</f>
        <v>0</v>
      </c>
      <c r="E328" s="11" t="str">
        <f t="shared" si="11"/>
        <v>No Accident</v>
      </c>
      <c r="F328" s="11" t="str">
        <f>'Raw Data'!O327</f>
        <v>Rain</v>
      </c>
      <c r="G328" s="11" t="str">
        <f>IFERROR(VLOOKUP(F328,'Lookup Formulas Demo'!$A$5:$B$8,2,0),"Unknown Weather")</f>
        <v>Reduce Speed, Increase Following Distance</v>
      </c>
      <c r="H328" s="11" t="str">
        <f>_xlfn.IFNA(INDEX('Lookup Formulas Demo'!$B$5:$B$8,MATCH(F328,'Lookup Formulas Demo'!$A$5:$A$8,0)),"No Match Found")</f>
        <v>Reduce Speed, Increase Following Distance</v>
      </c>
    </row>
    <row r="329" spans="1:8" x14ac:dyDescent="0.3">
      <c r="A329" s="9">
        <f>'Raw Data'!A328</f>
        <v>45353.131944444503</v>
      </c>
      <c r="B329" s="11">
        <f>'Raw Data'!M328</f>
        <v>72.301964990257005</v>
      </c>
      <c r="C329" s="11" t="str">
        <f t="shared" si="10"/>
        <v>Moderate</v>
      </c>
      <c r="D329" s="11">
        <f>'Raw Data'!P328</f>
        <v>0</v>
      </c>
      <c r="E329" s="11" t="str">
        <f t="shared" si="11"/>
        <v>No Accident</v>
      </c>
      <c r="F329" s="11" t="str">
        <f>'Raw Data'!O328</f>
        <v>Fog</v>
      </c>
      <c r="G329" s="11" t="str">
        <f>IFERROR(VLOOKUP(F329,'Lookup Formulas Demo'!$A$5:$B$8,2,0),"Unknown Weather")</f>
        <v>Use Fog Lights, Reduce Speed</v>
      </c>
      <c r="H329" s="11" t="str">
        <f>_xlfn.IFNA(INDEX('Lookup Formulas Demo'!$B$5:$B$8,MATCH(F329,'Lookup Formulas Demo'!$A$5:$A$8,0)),"No Match Found")</f>
        <v>Use Fog Lights, Reduce Speed</v>
      </c>
    </row>
    <row r="330" spans="1:8" x14ac:dyDescent="0.3">
      <c r="A330" s="9">
        <f>'Raw Data'!A329</f>
        <v>45353.135416666701</v>
      </c>
      <c r="B330" s="11">
        <f>'Raw Data'!M329</f>
        <v>11.9372014211764</v>
      </c>
      <c r="C330" s="11" t="str">
        <f t="shared" si="10"/>
        <v>Free-flow</v>
      </c>
      <c r="D330" s="11">
        <f>'Raw Data'!P329</f>
        <v>1</v>
      </c>
      <c r="E330" s="11" t="str">
        <f t="shared" si="11"/>
        <v>Accident Reported</v>
      </c>
      <c r="F330" s="11" t="str">
        <f>'Raw Data'!O329</f>
        <v>Fog</v>
      </c>
      <c r="G330" s="11" t="str">
        <f>IFERROR(VLOOKUP(F330,'Lookup Formulas Demo'!$A$5:$B$8,2,0),"Unknown Weather")</f>
        <v>Use Fog Lights, Reduce Speed</v>
      </c>
      <c r="H330" s="11" t="str">
        <f>_xlfn.IFNA(INDEX('Lookup Formulas Demo'!$B$5:$B$8,MATCH(F330,'Lookup Formulas Demo'!$A$5:$A$8,0)),"No Match Found")</f>
        <v>Use Fog Lights, Reduce Speed</v>
      </c>
    </row>
    <row r="331" spans="1:8" x14ac:dyDescent="0.3">
      <c r="A331" s="9">
        <f>'Raw Data'!A330</f>
        <v>45353.138888888898</v>
      </c>
      <c r="B331" s="11">
        <f>'Raw Data'!M330</f>
        <v>76.0891888916874</v>
      </c>
      <c r="C331" s="11" t="str">
        <f t="shared" si="10"/>
        <v>Moderate</v>
      </c>
      <c r="D331" s="11">
        <f>'Raw Data'!P330</f>
        <v>0</v>
      </c>
      <c r="E331" s="11" t="str">
        <f t="shared" si="11"/>
        <v>No Accident</v>
      </c>
      <c r="F331" s="11" t="str">
        <f>'Raw Data'!O330</f>
        <v>Rain</v>
      </c>
      <c r="G331" s="11" t="str">
        <f>IFERROR(VLOOKUP(F331,'Lookup Formulas Demo'!$A$5:$B$8,2,0),"Unknown Weather")</f>
        <v>Reduce Speed, Increase Following Distance</v>
      </c>
      <c r="H331" s="11" t="str">
        <f>_xlfn.IFNA(INDEX('Lookup Formulas Demo'!$B$5:$B$8,MATCH(F331,'Lookup Formulas Demo'!$A$5:$A$8,0)),"No Match Found")</f>
        <v>Reduce Speed, Increase Following Distance</v>
      </c>
    </row>
    <row r="332" spans="1:8" x14ac:dyDescent="0.3">
      <c r="A332" s="9">
        <f>'Raw Data'!A331</f>
        <v>45353.142361111102</v>
      </c>
      <c r="B332" s="11">
        <f>'Raw Data'!M331</f>
        <v>80.978911333557505</v>
      </c>
      <c r="C332" s="11" t="str">
        <f t="shared" si="10"/>
        <v>Congested</v>
      </c>
      <c r="D332" s="11">
        <f>'Raw Data'!P331</f>
        <v>0</v>
      </c>
      <c r="E332" s="11" t="str">
        <f t="shared" si="11"/>
        <v>No Accident</v>
      </c>
      <c r="F332" s="11" t="str">
        <f>'Raw Data'!O331</f>
        <v>Clear</v>
      </c>
      <c r="G332" s="11" t="str">
        <f>IFERROR(VLOOKUP(F332,'Lookup Formulas Demo'!$A$5:$B$8,2,0),"Unknown Weather")</f>
        <v>Normal Driving</v>
      </c>
      <c r="H332" s="11" t="str">
        <f>_xlfn.IFNA(INDEX('Lookup Formulas Demo'!$B$5:$B$8,MATCH(F332,'Lookup Formulas Demo'!$A$5:$A$8,0)),"No Match Found")</f>
        <v>Normal Driving</v>
      </c>
    </row>
    <row r="333" spans="1:8" x14ac:dyDescent="0.3">
      <c r="A333" s="9">
        <f>'Raw Data'!A332</f>
        <v>45353.145833333299</v>
      </c>
      <c r="B333" s="11">
        <f>'Raw Data'!M332</f>
        <v>48.380367044813603</v>
      </c>
      <c r="C333" s="11" t="str">
        <f t="shared" si="10"/>
        <v>Free-flow</v>
      </c>
      <c r="D333" s="11">
        <f>'Raw Data'!P332</f>
        <v>0</v>
      </c>
      <c r="E333" s="11" t="str">
        <f t="shared" si="11"/>
        <v>No Accident</v>
      </c>
      <c r="F333" s="11" t="str">
        <f>'Raw Data'!O332</f>
        <v>Rain</v>
      </c>
      <c r="G333" s="11" t="str">
        <f>IFERROR(VLOOKUP(F333,'Lookup Formulas Demo'!$A$5:$B$8,2,0),"Unknown Weather")</f>
        <v>Reduce Speed, Increase Following Distance</v>
      </c>
      <c r="H333" s="11" t="str">
        <f>_xlfn.IFNA(INDEX('Lookup Formulas Demo'!$B$5:$B$8,MATCH(F333,'Lookup Formulas Demo'!$A$5:$A$8,0)),"No Match Found")</f>
        <v>Reduce Speed, Increase Following Distance</v>
      </c>
    </row>
    <row r="334" spans="1:8" x14ac:dyDescent="0.3">
      <c r="A334" s="9">
        <f>'Raw Data'!A333</f>
        <v>45353.149305555598</v>
      </c>
      <c r="B334" s="11">
        <f>'Raw Data'!M333</f>
        <v>64.941201808615006</v>
      </c>
      <c r="C334" s="11" t="str">
        <f t="shared" si="10"/>
        <v>Moderate</v>
      </c>
      <c r="D334" s="11">
        <f>'Raw Data'!P333</f>
        <v>0</v>
      </c>
      <c r="E334" s="11" t="str">
        <f t="shared" si="11"/>
        <v>No Accident</v>
      </c>
      <c r="F334" s="11" t="str">
        <f>'Raw Data'!O333</f>
        <v>Clear</v>
      </c>
      <c r="G334" s="11" t="str">
        <f>IFERROR(VLOOKUP(F334,'Lookup Formulas Demo'!$A$5:$B$8,2,0),"Unknown Weather")</f>
        <v>Normal Driving</v>
      </c>
      <c r="H334" s="11" t="str">
        <f>_xlfn.IFNA(INDEX('Lookup Formulas Demo'!$B$5:$B$8,MATCH(F334,'Lookup Formulas Demo'!$A$5:$A$8,0)),"No Match Found")</f>
        <v>Normal Driving</v>
      </c>
    </row>
    <row r="335" spans="1:8" x14ac:dyDescent="0.3">
      <c r="A335" s="9">
        <f>'Raw Data'!A334</f>
        <v>45353.152777777803</v>
      </c>
      <c r="B335" s="11">
        <f>'Raw Data'!M334</f>
        <v>38.516917649445297</v>
      </c>
      <c r="C335" s="11" t="str">
        <f t="shared" si="10"/>
        <v>Free-flow</v>
      </c>
      <c r="D335" s="11">
        <f>'Raw Data'!P334</f>
        <v>0</v>
      </c>
      <c r="E335" s="11" t="str">
        <f t="shared" si="11"/>
        <v>No Accident</v>
      </c>
      <c r="F335" s="11" t="str">
        <f>'Raw Data'!O334</f>
        <v>Fog</v>
      </c>
      <c r="G335" s="11" t="str">
        <f>IFERROR(VLOOKUP(F335,'Lookup Formulas Demo'!$A$5:$B$8,2,0),"Unknown Weather")</f>
        <v>Use Fog Lights, Reduce Speed</v>
      </c>
      <c r="H335" s="11" t="str">
        <f>_xlfn.IFNA(INDEX('Lookup Formulas Demo'!$B$5:$B$8,MATCH(F335,'Lookup Formulas Demo'!$A$5:$A$8,0)),"No Match Found")</f>
        <v>Use Fog Lights, Reduce Speed</v>
      </c>
    </row>
    <row r="336" spans="1:8" x14ac:dyDescent="0.3">
      <c r="A336" s="9">
        <f>'Raw Data'!A335</f>
        <v>45353.15625</v>
      </c>
      <c r="B336" s="11">
        <f>'Raw Data'!M335</f>
        <v>69.471277803861994</v>
      </c>
      <c r="C336" s="11" t="str">
        <f t="shared" si="10"/>
        <v>Moderate</v>
      </c>
      <c r="D336" s="11">
        <f>'Raw Data'!P335</f>
        <v>0</v>
      </c>
      <c r="E336" s="11" t="str">
        <f t="shared" si="11"/>
        <v>No Accident</v>
      </c>
      <c r="F336" s="11" t="str">
        <f>'Raw Data'!O335</f>
        <v>Snow</v>
      </c>
      <c r="G336" s="11" t="str">
        <f>IFERROR(VLOOKUP(F336,'Lookup Formulas Demo'!$A$5:$B$8,2,0),"Unknown Weather")</f>
        <v>Extreme Caution, Consider Delay</v>
      </c>
      <c r="H336" s="11" t="str">
        <f>_xlfn.IFNA(INDEX('Lookup Formulas Demo'!$B$5:$B$8,MATCH(F336,'Lookup Formulas Demo'!$A$5:$A$8,0)),"No Match Found")</f>
        <v>Extreme Caution, Consider Delay</v>
      </c>
    </row>
    <row r="337" spans="1:8" x14ac:dyDescent="0.3">
      <c r="A337" s="9">
        <f>'Raw Data'!A336</f>
        <v>45353.159722222197</v>
      </c>
      <c r="B337" s="11">
        <f>'Raw Data'!M336</f>
        <v>66.282416510703698</v>
      </c>
      <c r="C337" s="11" t="str">
        <f t="shared" si="10"/>
        <v>Moderate</v>
      </c>
      <c r="D337" s="11">
        <f>'Raw Data'!P336</f>
        <v>0</v>
      </c>
      <c r="E337" s="11" t="str">
        <f t="shared" si="11"/>
        <v>No Accident</v>
      </c>
      <c r="F337" s="11" t="str">
        <f>'Raw Data'!O336</f>
        <v>Rain</v>
      </c>
      <c r="G337" s="11" t="str">
        <f>IFERROR(VLOOKUP(F337,'Lookup Formulas Demo'!$A$5:$B$8,2,0),"Unknown Weather")</f>
        <v>Reduce Speed, Increase Following Distance</v>
      </c>
      <c r="H337" s="11" t="str">
        <f>_xlfn.IFNA(INDEX('Lookup Formulas Demo'!$B$5:$B$8,MATCH(F337,'Lookup Formulas Demo'!$A$5:$A$8,0)),"No Match Found")</f>
        <v>Reduce Speed, Increase Following Distance</v>
      </c>
    </row>
    <row r="338" spans="1:8" x14ac:dyDescent="0.3">
      <c r="A338" s="9">
        <f>'Raw Data'!A337</f>
        <v>45353.163194444503</v>
      </c>
      <c r="B338" s="11">
        <f>'Raw Data'!M337</f>
        <v>24.163692086604399</v>
      </c>
      <c r="C338" s="11" t="str">
        <f t="shared" si="10"/>
        <v>Free-flow</v>
      </c>
      <c r="D338" s="11">
        <f>'Raw Data'!P337</f>
        <v>0</v>
      </c>
      <c r="E338" s="11" t="str">
        <f t="shared" si="11"/>
        <v>No Accident</v>
      </c>
      <c r="F338" s="11" t="str">
        <f>'Raw Data'!O337</f>
        <v>Snow</v>
      </c>
      <c r="G338" s="11" t="str">
        <f>IFERROR(VLOOKUP(F338,'Lookup Formulas Demo'!$A$5:$B$8,2,0),"Unknown Weather")</f>
        <v>Extreme Caution, Consider Delay</v>
      </c>
      <c r="H338" s="11" t="str">
        <f>_xlfn.IFNA(INDEX('Lookup Formulas Demo'!$B$5:$B$8,MATCH(F338,'Lookup Formulas Demo'!$A$5:$A$8,0)),"No Match Found")</f>
        <v>Extreme Caution, Consider Delay</v>
      </c>
    </row>
    <row r="339" spans="1:8" x14ac:dyDescent="0.3">
      <c r="A339" s="9">
        <f>'Raw Data'!A338</f>
        <v>45353.166666666701</v>
      </c>
      <c r="B339" s="11">
        <f>'Raw Data'!M338</f>
        <v>56.812837748775202</v>
      </c>
      <c r="C339" s="11" t="str">
        <f t="shared" si="10"/>
        <v>Moderate</v>
      </c>
      <c r="D339" s="11">
        <f>'Raw Data'!P338</f>
        <v>0</v>
      </c>
      <c r="E339" s="11" t="str">
        <f t="shared" si="11"/>
        <v>No Accident</v>
      </c>
      <c r="F339" s="11" t="str">
        <f>'Raw Data'!O338</f>
        <v>Fog</v>
      </c>
      <c r="G339" s="11" t="str">
        <f>IFERROR(VLOOKUP(F339,'Lookup Formulas Demo'!$A$5:$B$8,2,0),"Unknown Weather")</f>
        <v>Use Fog Lights, Reduce Speed</v>
      </c>
      <c r="H339" s="11" t="str">
        <f>_xlfn.IFNA(INDEX('Lookup Formulas Demo'!$B$5:$B$8,MATCH(F339,'Lookup Formulas Demo'!$A$5:$A$8,0)),"No Match Found")</f>
        <v>Use Fog Lights, Reduce Speed</v>
      </c>
    </row>
    <row r="340" spans="1:8" x14ac:dyDescent="0.3">
      <c r="A340" s="9">
        <f>'Raw Data'!A339</f>
        <v>45353.170138888898</v>
      </c>
      <c r="B340" s="11">
        <f>'Raw Data'!M339</f>
        <v>72.231023544504694</v>
      </c>
      <c r="C340" s="11" t="str">
        <f t="shared" si="10"/>
        <v>Moderate</v>
      </c>
      <c r="D340" s="11">
        <f>'Raw Data'!P339</f>
        <v>1</v>
      </c>
      <c r="E340" s="11" t="str">
        <f t="shared" si="11"/>
        <v>Accident Reported</v>
      </c>
      <c r="F340" s="11" t="str">
        <f>'Raw Data'!O339</f>
        <v>Clear</v>
      </c>
      <c r="G340" s="11" t="str">
        <f>IFERROR(VLOOKUP(F340,'Lookup Formulas Demo'!$A$5:$B$8,2,0),"Unknown Weather")</f>
        <v>Normal Driving</v>
      </c>
      <c r="H340" s="11" t="str">
        <f>_xlfn.IFNA(INDEX('Lookup Formulas Demo'!$B$5:$B$8,MATCH(F340,'Lookup Formulas Demo'!$A$5:$A$8,0)),"No Match Found")</f>
        <v>Normal Driving</v>
      </c>
    </row>
    <row r="341" spans="1:8" x14ac:dyDescent="0.3">
      <c r="A341" s="9">
        <f>'Raw Data'!A340</f>
        <v>45353.173611111102</v>
      </c>
      <c r="B341" s="11">
        <f>'Raw Data'!M340</f>
        <v>72.195799816740603</v>
      </c>
      <c r="C341" s="11" t="str">
        <f t="shared" si="10"/>
        <v>Moderate</v>
      </c>
      <c r="D341" s="11">
        <f>'Raw Data'!P340</f>
        <v>0</v>
      </c>
      <c r="E341" s="11" t="str">
        <f t="shared" si="11"/>
        <v>No Accident</v>
      </c>
      <c r="F341" s="11" t="str">
        <f>'Raw Data'!O340</f>
        <v>Clear</v>
      </c>
      <c r="G341" s="11" t="str">
        <f>IFERROR(VLOOKUP(F341,'Lookup Formulas Demo'!$A$5:$B$8,2,0),"Unknown Weather")</f>
        <v>Normal Driving</v>
      </c>
      <c r="H341" s="11" t="str">
        <f>_xlfn.IFNA(INDEX('Lookup Formulas Demo'!$B$5:$B$8,MATCH(F341,'Lookup Formulas Demo'!$A$5:$A$8,0)),"No Match Found")</f>
        <v>Normal Driving</v>
      </c>
    </row>
    <row r="342" spans="1:8" x14ac:dyDescent="0.3">
      <c r="A342" s="9">
        <f>'Raw Data'!A341</f>
        <v>45353.177083333299</v>
      </c>
      <c r="B342" s="11">
        <f>'Raw Data'!M341</f>
        <v>16.333739090898</v>
      </c>
      <c r="C342" s="11" t="str">
        <f t="shared" si="10"/>
        <v>Free-flow</v>
      </c>
      <c r="D342" s="11">
        <f>'Raw Data'!P341</f>
        <v>0</v>
      </c>
      <c r="E342" s="11" t="str">
        <f t="shared" si="11"/>
        <v>No Accident</v>
      </c>
      <c r="F342" s="11" t="str">
        <f>'Raw Data'!O341</f>
        <v>Snow</v>
      </c>
      <c r="G342" s="11" t="str">
        <f>IFERROR(VLOOKUP(F342,'Lookup Formulas Demo'!$A$5:$B$8,2,0),"Unknown Weather")</f>
        <v>Extreme Caution, Consider Delay</v>
      </c>
      <c r="H342" s="11" t="str">
        <f>_xlfn.IFNA(INDEX('Lookup Formulas Demo'!$B$5:$B$8,MATCH(F342,'Lookup Formulas Demo'!$A$5:$A$8,0)),"No Match Found")</f>
        <v>Extreme Caution, Consider Delay</v>
      </c>
    </row>
    <row r="343" spans="1:8" x14ac:dyDescent="0.3">
      <c r="A343" s="9">
        <f>'Raw Data'!A342</f>
        <v>45353.180555555598</v>
      </c>
      <c r="B343" s="11">
        <f>'Raw Data'!M342</f>
        <v>17.3389032527243</v>
      </c>
      <c r="C343" s="11" t="str">
        <f t="shared" si="10"/>
        <v>Free-flow</v>
      </c>
      <c r="D343" s="11">
        <f>'Raw Data'!P342</f>
        <v>0</v>
      </c>
      <c r="E343" s="11" t="str">
        <f t="shared" si="11"/>
        <v>No Accident</v>
      </c>
      <c r="F343" s="11" t="str">
        <f>'Raw Data'!O342</f>
        <v>Fog</v>
      </c>
      <c r="G343" s="11" t="str">
        <f>IFERROR(VLOOKUP(F343,'Lookup Formulas Demo'!$A$5:$B$8,2,0),"Unknown Weather")</f>
        <v>Use Fog Lights, Reduce Speed</v>
      </c>
      <c r="H343" s="11" t="str">
        <f>_xlfn.IFNA(INDEX('Lookup Formulas Demo'!$B$5:$B$8,MATCH(F343,'Lookup Formulas Demo'!$A$5:$A$8,0)),"No Match Found")</f>
        <v>Use Fog Lights, Reduce Speed</v>
      </c>
    </row>
    <row r="344" spans="1:8" x14ac:dyDescent="0.3">
      <c r="A344" s="9">
        <f>'Raw Data'!A343</f>
        <v>45353.184027777803</v>
      </c>
      <c r="B344" s="11">
        <f>'Raw Data'!M343</f>
        <v>96.876287511393997</v>
      </c>
      <c r="C344" s="11" t="str">
        <f t="shared" si="10"/>
        <v>Congested</v>
      </c>
      <c r="D344" s="11">
        <f>'Raw Data'!P343</f>
        <v>0</v>
      </c>
      <c r="E344" s="11" t="str">
        <f t="shared" si="11"/>
        <v>No Accident</v>
      </c>
      <c r="F344" s="11" t="str">
        <f>'Raw Data'!O343</f>
        <v>Rain</v>
      </c>
      <c r="G344" s="11" t="str">
        <f>IFERROR(VLOOKUP(F344,'Lookup Formulas Demo'!$A$5:$B$8,2,0),"Unknown Weather")</f>
        <v>Reduce Speed, Increase Following Distance</v>
      </c>
      <c r="H344" s="11" t="str">
        <f>_xlfn.IFNA(INDEX('Lookup Formulas Demo'!$B$5:$B$8,MATCH(F344,'Lookup Formulas Demo'!$A$5:$A$8,0)),"No Match Found")</f>
        <v>Reduce Speed, Increase Following Distance</v>
      </c>
    </row>
    <row r="345" spans="1:8" x14ac:dyDescent="0.3">
      <c r="A345" s="9">
        <f>'Raw Data'!A344</f>
        <v>45353.1875</v>
      </c>
      <c r="B345" s="11">
        <f>'Raw Data'!M344</f>
        <v>66.185401871842899</v>
      </c>
      <c r="C345" s="11" t="str">
        <f t="shared" si="10"/>
        <v>Moderate</v>
      </c>
      <c r="D345" s="11">
        <f>'Raw Data'!P344</f>
        <v>0</v>
      </c>
      <c r="E345" s="11" t="str">
        <f t="shared" si="11"/>
        <v>No Accident</v>
      </c>
      <c r="F345" s="11" t="str">
        <f>'Raw Data'!O344</f>
        <v>Snow</v>
      </c>
      <c r="G345" s="11" t="str">
        <f>IFERROR(VLOOKUP(F345,'Lookup Formulas Demo'!$A$5:$B$8,2,0),"Unknown Weather")</f>
        <v>Extreme Caution, Consider Delay</v>
      </c>
      <c r="H345" s="11" t="str">
        <f>_xlfn.IFNA(INDEX('Lookup Formulas Demo'!$B$5:$B$8,MATCH(F345,'Lookup Formulas Demo'!$A$5:$A$8,0)),"No Match Found")</f>
        <v>Extreme Caution, Consider Delay</v>
      </c>
    </row>
    <row r="346" spans="1:8" x14ac:dyDescent="0.3">
      <c r="A346" s="9">
        <f>'Raw Data'!A345</f>
        <v>45353.190972222197</v>
      </c>
      <c r="B346" s="11">
        <f>'Raw Data'!M345</f>
        <v>10.6033584888729</v>
      </c>
      <c r="C346" s="11" t="str">
        <f t="shared" si="10"/>
        <v>Free-flow</v>
      </c>
      <c r="D346" s="11">
        <f>'Raw Data'!P345</f>
        <v>0</v>
      </c>
      <c r="E346" s="11" t="str">
        <f t="shared" si="11"/>
        <v>No Accident</v>
      </c>
      <c r="F346" s="11" t="str">
        <f>'Raw Data'!O345</f>
        <v>Clear</v>
      </c>
      <c r="G346" s="11" t="str">
        <f>IFERROR(VLOOKUP(F346,'Lookup Formulas Demo'!$A$5:$B$8,2,0),"Unknown Weather")</f>
        <v>Normal Driving</v>
      </c>
      <c r="H346" s="11" t="str">
        <f>_xlfn.IFNA(INDEX('Lookup Formulas Demo'!$B$5:$B$8,MATCH(F346,'Lookup Formulas Demo'!$A$5:$A$8,0)),"No Match Found")</f>
        <v>Normal Driving</v>
      </c>
    </row>
    <row r="347" spans="1:8" x14ac:dyDescent="0.3">
      <c r="A347" s="9">
        <f>'Raw Data'!A346</f>
        <v>45353.194444444503</v>
      </c>
      <c r="B347" s="11">
        <f>'Raw Data'!M346</f>
        <v>35.336502442333298</v>
      </c>
      <c r="C347" s="11" t="str">
        <f t="shared" si="10"/>
        <v>Free-flow</v>
      </c>
      <c r="D347" s="11">
        <f>'Raw Data'!P346</f>
        <v>0</v>
      </c>
      <c r="E347" s="11" t="str">
        <f t="shared" si="11"/>
        <v>No Accident</v>
      </c>
      <c r="F347" s="11" t="str">
        <f>'Raw Data'!O346</f>
        <v>Snow</v>
      </c>
      <c r="G347" s="11" t="str">
        <f>IFERROR(VLOOKUP(F347,'Lookup Formulas Demo'!$A$5:$B$8,2,0),"Unknown Weather")</f>
        <v>Extreme Caution, Consider Delay</v>
      </c>
      <c r="H347" s="11" t="str">
        <f>_xlfn.IFNA(INDEX('Lookup Formulas Demo'!$B$5:$B$8,MATCH(F347,'Lookup Formulas Demo'!$A$5:$A$8,0)),"No Match Found")</f>
        <v>Extreme Caution, Consider Delay</v>
      </c>
    </row>
    <row r="348" spans="1:8" x14ac:dyDescent="0.3">
      <c r="A348" s="9">
        <f>'Raw Data'!A347</f>
        <v>45353.197916666701</v>
      </c>
      <c r="B348" s="11">
        <f>'Raw Data'!M347</f>
        <v>13.5522231485324</v>
      </c>
      <c r="C348" s="11" t="str">
        <f t="shared" si="10"/>
        <v>Free-flow</v>
      </c>
      <c r="D348" s="11">
        <f>'Raw Data'!P347</f>
        <v>0</v>
      </c>
      <c r="E348" s="11" t="str">
        <f t="shared" si="11"/>
        <v>No Accident</v>
      </c>
      <c r="F348" s="11" t="str">
        <f>'Raw Data'!O347</f>
        <v>Snow</v>
      </c>
      <c r="G348" s="11" t="str">
        <f>IFERROR(VLOOKUP(F348,'Lookup Formulas Demo'!$A$5:$B$8,2,0),"Unknown Weather")</f>
        <v>Extreme Caution, Consider Delay</v>
      </c>
      <c r="H348" s="11" t="str">
        <f>_xlfn.IFNA(INDEX('Lookup Formulas Demo'!$B$5:$B$8,MATCH(F348,'Lookup Formulas Demo'!$A$5:$A$8,0)),"No Match Found")</f>
        <v>Extreme Caution, Consider Delay</v>
      </c>
    </row>
    <row r="349" spans="1:8" x14ac:dyDescent="0.3">
      <c r="A349" s="9">
        <f>'Raw Data'!A348</f>
        <v>45353.201388888898</v>
      </c>
      <c r="B349" s="11">
        <f>'Raw Data'!M348</f>
        <v>55.148817428737203</v>
      </c>
      <c r="C349" s="11" t="str">
        <f t="shared" si="10"/>
        <v>Moderate</v>
      </c>
      <c r="D349" s="11">
        <f>'Raw Data'!P348</f>
        <v>1</v>
      </c>
      <c r="E349" s="11" t="str">
        <f t="shared" si="11"/>
        <v>Accident Reported</v>
      </c>
      <c r="F349" s="11" t="str">
        <f>'Raw Data'!O348</f>
        <v>Fog</v>
      </c>
      <c r="G349" s="11" t="str">
        <f>IFERROR(VLOOKUP(F349,'Lookup Formulas Demo'!$A$5:$B$8,2,0),"Unknown Weather")</f>
        <v>Use Fog Lights, Reduce Speed</v>
      </c>
      <c r="H349" s="11" t="str">
        <f>_xlfn.IFNA(INDEX('Lookup Formulas Demo'!$B$5:$B$8,MATCH(F349,'Lookup Formulas Demo'!$A$5:$A$8,0)),"No Match Found")</f>
        <v>Use Fog Lights, Reduce Speed</v>
      </c>
    </row>
    <row r="350" spans="1:8" x14ac:dyDescent="0.3">
      <c r="A350" s="9">
        <f>'Raw Data'!A349</f>
        <v>45353.204861111102</v>
      </c>
      <c r="B350" s="11">
        <f>'Raw Data'!M349</f>
        <v>41.8115122471348</v>
      </c>
      <c r="C350" s="11" t="str">
        <f t="shared" si="10"/>
        <v>Free-flow</v>
      </c>
      <c r="D350" s="11">
        <f>'Raw Data'!P349</f>
        <v>0</v>
      </c>
      <c r="E350" s="11" t="str">
        <f t="shared" si="11"/>
        <v>No Accident</v>
      </c>
      <c r="F350" s="11" t="str">
        <f>'Raw Data'!O349</f>
        <v>Clear</v>
      </c>
      <c r="G350" s="11" t="str">
        <f>IFERROR(VLOOKUP(F350,'Lookup Formulas Demo'!$A$5:$B$8,2,0),"Unknown Weather")</f>
        <v>Normal Driving</v>
      </c>
      <c r="H350" s="11" t="str">
        <f>_xlfn.IFNA(INDEX('Lookup Formulas Demo'!$B$5:$B$8,MATCH(F350,'Lookup Formulas Demo'!$A$5:$A$8,0)),"No Match Found")</f>
        <v>Normal Driving</v>
      </c>
    </row>
    <row r="351" spans="1:8" x14ac:dyDescent="0.3">
      <c r="A351" s="9">
        <f>'Raw Data'!A350</f>
        <v>45353.208333333299</v>
      </c>
      <c r="B351" s="11">
        <f>'Raw Data'!M350</f>
        <v>52.553787962665602</v>
      </c>
      <c r="C351" s="11" t="str">
        <f t="shared" si="10"/>
        <v>Moderate</v>
      </c>
      <c r="D351" s="11">
        <f>'Raw Data'!P350</f>
        <v>0</v>
      </c>
      <c r="E351" s="11" t="str">
        <f t="shared" si="11"/>
        <v>No Accident</v>
      </c>
      <c r="F351" s="11" t="str">
        <f>'Raw Data'!O350</f>
        <v>Snow</v>
      </c>
      <c r="G351" s="11" t="str">
        <f>IFERROR(VLOOKUP(F351,'Lookup Formulas Demo'!$A$5:$B$8,2,0),"Unknown Weather")</f>
        <v>Extreme Caution, Consider Delay</v>
      </c>
      <c r="H351" s="11" t="str">
        <f>_xlfn.IFNA(INDEX('Lookup Formulas Demo'!$B$5:$B$8,MATCH(F351,'Lookup Formulas Demo'!$A$5:$A$8,0)),"No Match Found")</f>
        <v>Extreme Caution, Consider Delay</v>
      </c>
    </row>
    <row r="352" spans="1:8" x14ac:dyDescent="0.3">
      <c r="A352" s="9">
        <f>'Raw Data'!A351</f>
        <v>45353.211805555598</v>
      </c>
      <c r="B352" s="11">
        <f>'Raw Data'!M351</f>
        <v>66.443670326893198</v>
      </c>
      <c r="C352" s="11" t="str">
        <f t="shared" si="10"/>
        <v>Moderate</v>
      </c>
      <c r="D352" s="11">
        <f>'Raw Data'!P351</f>
        <v>0</v>
      </c>
      <c r="E352" s="11" t="str">
        <f t="shared" si="11"/>
        <v>No Accident</v>
      </c>
      <c r="F352" s="11" t="str">
        <f>'Raw Data'!O351</f>
        <v>Fog</v>
      </c>
      <c r="G352" s="11" t="str">
        <f>IFERROR(VLOOKUP(F352,'Lookup Formulas Demo'!$A$5:$B$8,2,0),"Unknown Weather")</f>
        <v>Use Fog Lights, Reduce Speed</v>
      </c>
      <c r="H352" s="11" t="str">
        <f>_xlfn.IFNA(INDEX('Lookup Formulas Demo'!$B$5:$B$8,MATCH(F352,'Lookup Formulas Demo'!$A$5:$A$8,0)),"No Match Found")</f>
        <v>Use Fog Lights, Reduce Speed</v>
      </c>
    </row>
    <row r="353" spans="1:8" x14ac:dyDescent="0.3">
      <c r="A353" s="9">
        <f>'Raw Data'!A352</f>
        <v>45353.215277777803</v>
      </c>
      <c r="B353" s="11">
        <f>'Raw Data'!M352</f>
        <v>99.559010108958205</v>
      </c>
      <c r="C353" s="11" t="str">
        <f t="shared" si="10"/>
        <v>Congested</v>
      </c>
      <c r="D353" s="11">
        <f>'Raw Data'!P352</f>
        <v>0</v>
      </c>
      <c r="E353" s="11" t="str">
        <f t="shared" si="11"/>
        <v>No Accident</v>
      </c>
      <c r="F353" s="11" t="str">
        <f>'Raw Data'!O352</f>
        <v>Clear</v>
      </c>
      <c r="G353" s="11" t="str">
        <f>IFERROR(VLOOKUP(F353,'Lookup Formulas Demo'!$A$5:$B$8,2,0),"Unknown Weather")</f>
        <v>Normal Driving</v>
      </c>
      <c r="H353" s="11" t="str">
        <f>_xlfn.IFNA(INDEX('Lookup Formulas Demo'!$B$5:$B$8,MATCH(F353,'Lookup Formulas Demo'!$A$5:$A$8,0)),"No Match Found")</f>
        <v>Normal Driving</v>
      </c>
    </row>
    <row r="354" spans="1:8" x14ac:dyDescent="0.3">
      <c r="A354" s="9">
        <f>'Raw Data'!A353</f>
        <v>45353.21875</v>
      </c>
      <c r="B354" s="11">
        <f>'Raw Data'!M353</f>
        <v>70.853954663504595</v>
      </c>
      <c r="C354" s="11" t="str">
        <f t="shared" si="10"/>
        <v>Moderate</v>
      </c>
      <c r="D354" s="11">
        <f>'Raw Data'!P353</f>
        <v>0</v>
      </c>
      <c r="E354" s="11" t="str">
        <f t="shared" si="11"/>
        <v>No Accident</v>
      </c>
      <c r="F354" s="11" t="str">
        <f>'Raw Data'!O353</f>
        <v>Snow</v>
      </c>
      <c r="G354" s="11" t="str">
        <f>IFERROR(VLOOKUP(F354,'Lookup Formulas Demo'!$A$5:$B$8,2,0),"Unknown Weather")</f>
        <v>Extreme Caution, Consider Delay</v>
      </c>
      <c r="H354" s="11" t="str">
        <f>_xlfn.IFNA(INDEX('Lookup Formulas Demo'!$B$5:$B$8,MATCH(F354,'Lookup Formulas Demo'!$A$5:$A$8,0)),"No Match Found")</f>
        <v>Extreme Caution, Consider Delay</v>
      </c>
    </row>
    <row r="355" spans="1:8" x14ac:dyDescent="0.3">
      <c r="A355" s="9">
        <f>'Raw Data'!A354</f>
        <v>45353.222222222197</v>
      </c>
      <c r="B355" s="11">
        <f>'Raw Data'!M354</f>
        <v>70.718073036236504</v>
      </c>
      <c r="C355" s="11" t="str">
        <f t="shared" si="10"/>
        <v>Moderate</v>
      </c>
      <c r="D355" s="11">
        <f>'Raw Data'!P354</f>
        <v>0</v>
      </c>
      <c r="E355" s="11" t="str">
        <f t="shared" si="11"/>
        <v>No Accident</v>
      </c>
      <c r="F355" s="11" t="str">
        <f>'Raw Data'!O354</f>
        <v>Fog</v>
      </c>
      <c r="G355" s="11" t="str">
        <f>IFERROR(VLOOKUP(F355,'Lookup Formulas Demo'!$A$5:$B$8,2,0),"Unknown Weather")</f>
        <v>Use Fog Lights, Reduce Speed</v>
      </c>
      <c r="H355" s="11" t="str">
        <f>_xlfn.IFNA(INDEX('Lookup Formulas Demo'!$B$5:$B$8,MATCH(F355,'Lookup Formulas Demo'!$A$5:$A$8,0)),"No Match Found")</f>
        <v>Use Fog Lights, Reduce Speed</v>
      </c>
    </row>
    <row r="356" spans="1:8" x14ac:dyDescent="0.3">
      <c r="A356" s="9">
        <f>'Raw Data'!A355</f>
        <v>45353.225694444503</v>
      </c>
      <c r="B356" s="11">
        <f>'Raw Data'!M355</f>
        <v>59.226000143194703</v>
      </c>
      <c r="C356" s="11" t="str">
        <f t="shared" si="10"/>
        <v>Moderate</v>
      </c>
      <c r="D356" s="11">
        <f>'Raw Data'!P355</f>
        <v>0</v>
      </c>
      <c r="E356" s="11" t="str">
        <f t="shared" si="11"/>
        <v>No Accident</v>
      </c>
      <c r="F356" s="11" t="str">
        <f>'Raw Data'!O355</f>
        <v>Fog</v>
      </c>
      <c r="G356" s="11" t="str">
        <f>IFERROR(VLOOKUP(F356,'Lookup Formulas Demo'!$A$5:$B$8,2,0),"Unknown Weather")</f>
        <v>Use Fog Lights, Reduce Speed</v>
      </c>
      <c r="H356" s="11" t="str">
        <f>_xlfn.IFNA(INDEX('Lookup Formulas Demo'!$B$5:$B$8,MATCH(F356,'Lookup Formulas Demo'!$A$5:$A$8,0)),"No Match Found")</f>
        <v>Use Fog Lights, Reduce Speed</v>
      </c>
    </row>
    <row r="357" spans="1:8" x14ac:dyDescent="0.3">
      <c r="A357" s="9">
        <f>'Raw Data'!A356</f>
        <v>45353.229166666701</v>
      </c>
      <c r="B357" s="11">
        <f>'Raw Data'!M356</f>
        <v>20.027900617316799</v>
      </c>
      <c r="C357" s="11" t="str">
        <f t="shared" si="10"/>
        <v>Free-flow</v>
      </c>
      <c r="D357" s="11">
        <f>'Raw Data'!P356</f>
        <v>0</v>
      </c>
      <c r="E357" s="11" t="str">
        <f t="shared" si="11"/>
        <v>No Accident</v>
      </c>
      <c r="F357" s="11" t="str">
        <f>'Raw Data'!O356</f>
        <v>Rain</v>
      </c>
      <c r="G357" s="11" t="str">
        <f>IFERROR(VLOOKUP(F357,'Lookup Formulas Demo'!$A$5:$B$8,2,0),"Unknown Weather")</f>
        <v>Reduce Speed, Increase Following Distance</v>
      </c>
      <c r="H357" s="11" t="str">
        <f>_xlfn.IFNA(INDEX('Lookup Formulas Demo'!$B$5:$B$8,MATCH(F357,'Lookup Formulas Demo'!$A$5:$A$8,0)),"No Match Found")</f>
        <v>Reduce Speed, Increase Following Distance</v>
      </c>
    </row>
    <row r="358" spans="1:8" x14ac:dyDescent="0.3">
      <c r="A358" s="9">
        <f>'Raw Data'!A357</f>
        <v>45353.232638888898</v>
      </c>
      <c r="B358" s="11">
        <f>'Raw Data'!M357</f>
        <v>31.221188469932699</v>
      </c>
      <c r="C358" s="11" t="str">
        <f t="shared" si="10"/>
        <v>Free-flow</v>
      </c>
      <c r="D358" s="11">
        <f>'Raw Data'!P357</f>
        <v>0</v>
      </c>
      <c r="E358" s="11" t="str">
        <f t="shared" si="11"/>
        <v>No Accident</v>
      </c>
      <c r="F358" s="11" t="str">
        <f>'Raw Data'!O357</f>
        <v>Fog</v>
      </c>
      <c r="G358" s="11" t="str">
        <f>IFERROR(VLOOKUP(F358,'Lookup Formulas Demo'!$A$5:$B$8,2,0),"Unknown Weather")</f>
        <v>Use Fog Lights, Reduce Speed</v>
      </c>
      <c r="H358" s="11" t="str">
        <f>_xlfn.IFNA(INDEX('Lookup Formulas Demo'!$B$5:$B$8,MATCH(F358,'Lookup Formulas Demo'!$A$5:$A$8,0)),"No Match Found")</f>
        <v>Use Fog Lights, Reduce Speed</v>
      </c>
    </row>
    <row r="359" spans="1:8" x14ac:dyDescent="0.3">
      <c r="A359" s="9">
        <f>'Raw Data'!A358</f>
        <v>45353.236111111102</v>
      </c>
      <c r="B359" s="11">
        <f>'Raw Data'!M358</f>
        <v>26.6829078835543</v>
      </c>
      <c r="C359" s="11" t="str">
        <f t="shared" si="10"/>
        <v>Free-flow</v>
      </c>
      <c r="D359" s="11">
        <f>'Raw Data'!P358</f>
        <v>0</v>
      </c>
      <c r="E359" s="11" t="str">
        <f t="shared" si="11"/>
        <v>No Accident</v>
      </c>
      <c r="F359" s="11" t="str">
        <f>'Raw Data'!O358</f>
        <v>Fog</v>
      </c>
      <c r="G359" s="11" t="str">
        <f>IFERROR(VLOOKUP(F359,'Lookup Formulas Demo'!$A$5:$B$8,2,0),"Unknown Weather")</f>
        <v>Use Fog Lights, Reduce Speed</v>
      </c>
      <c r="H359" s="11" t="str">
        <f>_xlfn.IFNA(INDEX('Lookup Formulas Demo'!$B$5:$B$8,MATCH(F359,'Lookup Formulas Demo'!$A$5:$A$8,0)),"No Match Found")</f>
        <v>Use Fog Lights, Reduce Speed</v>
      </c>
    </row>
    <row r="360" spans="1:8" x14ac:dyDescent="0.3">
      <c r="A360" s="9">
        <f>'Raw Data'!A359</f>
        <v>45353.239583333299</v>
      </c>
      <c r="B360" s="11">
        <f>'Raw Data'!M359</f>
        <v>38.377454878746001</v>
      </c>
      <c r="C360" s="11" t="str">
        <f t="shared" si="10"/>
        <v>Free-flow</v>
      </c>
      <c r="D360" s="11">
        <f>'Raw Data'!P359</f>
        <v>0</v>
      </c>
      <c r="E360" s="11" t="str">
        <f t="shared" si="11"/>
        <v>No Accident</v>
      </c>
      <c r="F360" s="11" t="str">
        <f>'Raw Data'!O359</f>
        <v>Snow</v>
      </c>
      <c r="G360" s="11" t="str">
        <f>IFERROR(VLOOKUP(F360,'Lookup Formulas Demo'!$A$5:$B$8,2,0),"Unknown Weather")</f>
        <v>Extreme Caution, Consider Delay</v>
      </c>
      <c r="H360" s="11" t="str">
        <f>_xlfn.IFNA(INDEX('Lookup Formulas Demo'!$B$5:$B$8,MATCH(F360,'Lookup Formulas Demo'!$A$5:$A$8,0)),"No Match Found")</f>
        <v>Extreme Caution, Consider Delay</v>
      </c>
    </row>
    <row r="361" spans="1:8" x14ac:dyDescent="0.3">
      <c r="A361" s="9">
        <f>'Raw Data'!A360</f>
        <v>45353.243055555598</v>
      </c>
      <c r="B361" s="11">
        <f>'Raw Data'!M360</f>
        <v>98.925351503371601</v>
      </c>
      <c r="C361" s="11" t="str">
        <f t="shared" si="10"/>
        <v>Congested</v>
      </c>
      <c r="D361" s="11">
        <f>'Raw Data'!P360</f>
        <v>0</v>
      </c>
      <c r="E361" s="11" t="str">
        <f t="shared" si="11"/>
        <v>No Accident</v>
      </c>
      <c r="F361" s="11" t="str">
        <f>'Raw Data'!O360</f>
        <v>Fog</v>
      </c>
      <c r="G361" s="11" t="str">
        <f>IFERROR(VLOOKUP(F361,'Lookup Formulas Demo'!$A$5:$B$8,2,0),"Unknown Weather")</f>
        <v>Use Fog Lights, Reduce Speed</v>
      </c>
      <c r="H361" s="11" t="str">
        <f>_xlfn.IFNA(INDEX('Lookup Formulas Demo'!$B$5:$B$8,MATCH(F361,'Lookup Formulas Demo'!$A$5:$A$8,0)),"No Match Found")</f>
        <v>Use Fog Lights, Reduce Speed</v>
      </c>
    </row>
    <row r="362" spans="1:8" x14ac:dyDescent="0.3">
      <c r="A362" s="9">
        <f>'Raw Data'!A361</f>
        <v>45353.246527777803</v>
      </c>
      <c r="B362" s="11">
        <f>'Raw Data'!M361</f>
        <v>85.713930871537102</v>
      </c>
      <c r="C362" s="11" t="str">
        <f t="shared" si="10"/>
        <v>Congested</v>
      </c>
      <c r="D362" s="11">
        <f>'Raw Data'!P361</f>
        <v>0</v>
      </c>
      <c r="E362" s="11" t="str">
        <f t="shared" si="11"/>
        <v>No Accident</v>
      </c>
      <c r="F362" s="11" t="str">
        <f>'Raw Data'!O361</f>
        <v>Fog</v>
      </c>
      <c r="G362" s="11" t="str">
        <f>IFERROR(VLOOKUP(F362,'Lookup Formulas Demo'!$A$5:$B$8,2,0),"Unknown Weather")</f>
        <v>Use Fog Lights, Reduce Speed</v>
      </c>
      <c r="H362" s="11" t="str">
        <f>_xlfn.IFNA(INDEX('Lookup Formulas Demo'!$B$5:$B$8,MATCH(F362,'Lookup Formulas Demo'!$A$5:$A$8,0)),"No Match Found")</f>
        <v>Use Fog Lights, Reduce Speed</v>
      </c>
    </row>
    <row r="363" spans="1:8" x14ac:dyDescent="0.3">
      <c r="A363" s="9">
        <f>'Raw Data'!A362</f>
        <v>45353.25</v>
      </c>
      <c r="B363" s="11">
        <f>'Raw Data'!M362</f>
        <v>71.718920189322603</v>
      </c>
      <c r="C363" s="11" t="str">
        <f t="shared" si="10"/>
        <v>Moderate</v>
      </c>
      <c r="D363" s="11">
        <f>'Raw Data'!P362</f>
        <v>0</v>
      </c>
      <c r="E363" s="11" t="str">
        <f t="shared" si="11"/>
        <v>No Accident</v>
      </c>
      <c r="F363" s="11" t="str">
        <f>'Raw Data'!O362</f>
        <v>Snow</v>
      </c>
      <c r="G363" s="11" t="str">
        <f>IFERROR(VLOOKUP(F363,'Lookup Formulas Demo'!$A$5:$B$8,2,0),"Unknown Weather")</f>
        <v>Extreme Caution, Consider Delay</v>
      </c>
      <c r="H363" s="11" t="str">
        <f>_xlfn.IFNA(INDEX('Lookup Formulas Demo'!$B$5:$B$8,MATCH(F363,'Lookup Formulas Demo'!$A$5:$A$8,0)),"No Match Found")</f>
        <v>Extreme Caution, Consider Delay</v>
      </c>
    </row>
    <row r="364" spans="1:8" x14ac:dyDescent="0.3">
      <c r="A364" s="9">
        <f>'Raw Data'!A363</f>
        <v>45353.253472222197</v>
      </c>
      <c r="B364" s="11">
        <f>'Raw Data'!M363</f>
        <v>25.763556280580399</v>
      </c>
      <c r="C364" s="11" t="str">
        <f t="shared" si="10"/>
        <v>Free-flow</v>
      </c>
      <c r="D364" s="11">
        <f>'Raw Data'!P363</f>
        <v>0</v>
      </c>
      <c r="E364" s="11" t="str">
        <f t="shared" si="11"/>
        <v>No Accident</v>
      </c>
      <c r="F364" s="11" t="str">
        <f>'Raw Data'!O363</f>
        <v>Clear</v>
      </c>
      <c r="G364" s="11" t="str">
        <f>IFERROR(VLOOKUP(F364,'Lookup Formulas Demo'!$A$5:$B$8,2,0),"Unknown Weather")</f>
        <v>Normal Driving</v>
      </c>
      <c r="H364" s="11" t="str">
        <f>_xlfn.IFNA(INDEX('Lookup Formulas Demo'!$B$5:$B$8,MATCH(F364,'Lookup Formulas Demo'!$A$5:$A$8,0)),"No Match Found")</f>
        <v>Normal Driving</v>
      </c>
    </row>
    <row r="365" spans="1:8" x14ac:dyDescent="0.3">
      <c r="A365" s="9">
        <f>'Raw Data'!A364</f>
        <v>45353.256944444503</v>
      </c>
      <c r="B365" s="11">
        <f>'Raw Data'!M364</f>
        <v>67.150069594100799</v>
      </c>
      <c r="C365" s="11" t="str">
        <f t="shared" si="10"/>
        <v>Moderate</v>
      </c>
      <c r="D365" s="11">
        <f>'Raw Data'!P364</f>
        <v>0</v>
      </c>
      <c r="E365" s="11" t="str">
        <f t="shared" si="11"/>
        <v>No Accident</v>
      </c>
      <c r="F365" s="11" t="str">
        <f>'Raw Data'!O364</f>
        <v>Rain</v>
      </c>
      <c r="G365" s="11" t="str">
        <f>IFERROR(VLOOKUP(F365,'Lookup Formulas Demo'!$A$5:$B$8,2,0),"Unknown Weather")</f>
        <v>Reduce Speed, Increase Following Distance</v>
      </c>
      <c r="H365" s="11" t="str">
        <f>_xlfn.IFNA(INDEX('Lookup Formulas Demo'!$B$5:$B$8,MATCH(F365,'Lookup Formulas Demo'!$A$5:$A$8,0)),"No Match Found")</f>
        <v>Reduce Speed, Increase Following Distance</v>
      </c>
    </row>
    <row r="366" spans="1:8" x14ac:dyDescent="0.3">
      <c r="A366" s="9">
        <f>'Raw Data'!A365</f>
        <v>45353.260416666701</v>
      </c>
      <c r="B366" s="11">
        <f>'Raw Data'!M365</f>
        <v>17.027549836553501</v>
      </c>
      <c r="C366" s="11" t="str">
        <f t="shared" si="10"/>
        <v>Free-flow</v>
      </c>
      <c r="D366" s="11">
        <f>'Raw Data'!P365</f>
        <v>1</v>
      </c>
      <c r="E366" s="11" t="str">
        <f t="shared" si="11"/>
        <v>Accident Reported</v>
      </c>
      <c r="F366" s="11" t="str">
        <f>'Raw Data'!O365</f>
        <v>Rain</v>
      </c>
      <c r="G366" s="11" t="str">
        <f>IFERROR(VLOOKUP(F366,'Lookup Formulas Demo'!$A$5:$B$8,2,0),"Unknown Weather")</f>
        <v>Reduce Speed, Increase Following Distance</v>
      </c>
      <c r="H366" s="11" t="str">
        <f>_xlfn.IFNA(INDEX('Lookup Formulas Demo'!$B$5:$B$8,MATCH(F366,'Lookup Formulas Demo'!$A$5:$A$8,0)),"No Match Found")</f>
        <v>Reduce Speed, Increase Following Distance</v>
      </c>
    </row>
    <row r="367" spans="1:8" x14ac:dyDescent="0.3">
      <c r="A367" s="9">
        <f>'Raw Data'!A366</f>
        <v>45353.263888888898</v>
      </c>
      <c r="B367" s="11">
        <f>'Raw Data'!M366</f>
        <v>10.5500573194259</v>
      </c>
      <c r="C367" s="11" t="str">
        <f t="shared" si="10"/>
        <v>Free-flow</v>
      </c>
      <c r="D367" s="11">
        <f>'Raw Data'!P366</f>
        <v>0</v>
      </c>
      <c r="E367" s="11" t="str">
        <f t="shared" si="11"/>
        <v>No Accident</v>
      </c>
      <c r="F367" s="11" t="str">
        <f>'Raw Data'!O366</f>
        <v>Rain</v>
      </c>
      <c r="G367" s="11" t="str">
        <f>IFERROR(VLOOKUP(F367,'Lookup Formulas Demo'!$A$5:$B$8,2,0),"Unknown Weather")</f>
        <v>Reduce Speed, Increase Following Distance</v>
      </c>
      <c r="H367" s="11" t="str">
        <f>_xlfn.IFNA(INDEX('Lookup Formulas Demo'!$B$5:$B$8,MATCH(F367,'Lookup Formulas Demo'!$A$5:$A$8,0)),"No Match Found")</f>
        <v>Reduce Speed, Increase Following Distance</v>
      </c>
    </row>
    <row r="368" spans="1:8" x14ac:dyDescent="0.3">
      <c r="A368" s="9">
        <f>'Raw Data'!A367</f>
        <v>45353.267361111102</v>
      </c>
      <c r="B368" s="11">
        <f>'Raw Data'!M367</f>
        <v>49.419326686735999</v>
      </c>
      <c r="C368" s="11" t="str">
        <f t="shared" si="10"/>
        <v>Free-flow</v>
      </c>
      <c r="D368" s="11">
        <f>'Raw Data'!P367</f>
        <v>0</v>
      </c>
      <c r="E368" s="11" t="str">
        <f t="shared" si="11"/>
        <v>No Accident</v>
      </c>
      <c r="F368" s="11" t="str">
        <f>'Raw Data'!O367</f>
        <v>Fog</v>
      </c>
      <c r="G368" s="11" t="str">
        <f>IFERROR(VLOOKUP(F368,'Lookup Formulas Demo'!$A$5:$B$8,2,0),"Unknown Weather")</f>
        <v>Use Fog Lights, Reduce Speed</v>
      </c>
      <c r="H368" s="11" t="str">
        <f>_xlfn.IFNA(INDEX('Lookup Formulas Demo'!$B$5:$B$8,MATCH(F368,'Lookup Formulas Demo'!$A$5:$A$8,0)),"No Match Found")</f>
        <v>Use Fog Lights, Reduce Speed</v>
      </c>
    </row>
    <row r="369" spans="1:8" x14ac:dyDescent="0.3">
      <c r="A369" s="9">
        <f>'Raw Data'!A368</f>
        <v>45353.270833333299</v>
      </c>
      <c r="B369" s="11">
        <f>'Raw Data'!M368</f>
        <v>18.206267411436599</v>
      </c>
      <c r="C369" s="11" t="str">
        <f t="shared" si="10"/>
        <v>Free-flow</v>
      </c>
      <c r="D369" s="11">
        <f>'Raw Data'!P368</f>
        <v>0</v>
      </c>
      <c r="E369" s="11" t="str">
        <f t="shared" si="11"/>
        <v>No Accident</v>
      </c>
      <c r="F369" s="11" t="str">
        <f>'Raw Data'!O368</f>
        <v>Fog</v>
      </c>
      <c r="G369" s="11" t="str">
        <f>IFERROR(VLOOKUP(F369,'Lookup Formulas Demo'!$A$5:$B$8,2,0),"Unknown Weather")</f>
        <v>Use Fog Lights, Reduce Speed</v>
      </c>
      <c r="H369" s="11" t="str">
        <f>_xlfn.IFNA(INDEX('Lookup Formulas Demo'!$B$5:$B$8,MATCH(F369,'Lookup Formulas Demo'!$A$5:$A$8,0)),"No Match Found")</f>
        <v>Use Fog Lights, Reduce Speed</v>
      </c>
    </row>
    <row r="370" spans="1:8" x14ac:dyDescent="0.3">
      <c r="A370" s="9">
        <f>'Raw Data'!A369</f>
        <v>45353.274305555598</v>
      </c>
      <c r="B370" s="11">
        <f>'Raw Data'!M369</f>
        <v>57.927445001432901</v>
      </c>
      <c r="C370" s="11" t="str">
        <f t="shared" si="10"/>
        <v>Moderate</v>
      </c>
      <c r="D370" s="11">
        <f>'Raw Data'!P369</f>
        <v>0</v>
      </c>
      <c r="E370" s="11" t="str">
        <f t="shared" si="11"/>
        <v>No Accident</v>
      </c>
      <c r="F370" s="11" t="str">
        <f>'Raw Data'!O369</f>
        <v>Clear</v>
      </c>
      <c r="G370" s="11" t="str">
        <f>IFERROR(VLOOKUP(F370,'Lookup Formulas Demo'!$A$5:$B$8,2,0),"Unknown Weather")</f>
        <v>Normal Driving</v>
      </c>
      <c r="H370" s="11" t="str">
        <f>_xlfn.IFNA(INDEX('Lookup Formulas Demo'!$B$5:$B$8,MATCH(F370,'Lookup Formulas Demo'!$A$5:$A$8,0)),"No Match Found")</f>
        <v>Normal Driving</v>
      </c>
    </row>
    <row r="371" spans="1:8" x14ac:dyDescent="0.3">
      <c r="A371" s="9">
        <f>'Raw Data'!A370</f>
        <v>45353.277777777803</v>
      </c>
      <c r="B371" s="11">
        <f>'Raw Data'!M370</f>
        <v>33.632252817325103</v>
      </c>
      <c r="C371" s="11" t="str">
        <f t="shared" si="10"/>
        <v>Free-flow</v>
      </c>
      <c r="D371" s="11">
        <f>'Raw Data'!P370</f>
        <v>0</v>
      </c>
      <c r="E371" s="11" t="str">
        <f t="shared" si="11"/>
        <v>No Accident</v>
      </c>
      <c r="F371" s="11" t="str">
        <f>'Raw Data'!O370</f>
        <v>Fog</v>
      </c>
      <c r="G371" s="11" t="str">
        <f>IFERROR(VLOOKUP(F371,'Lookup Formulas Demo'!$A$5:$B$8,2,0),"Unknown Weather")</f>
        <v>Use Fog Lights, Reduce Speed</v>
      </c>
      <c r="H371" s="11" t="str">
        <f>_xlfn.IFNA(INDEX('Lookup Formulas Demo'!$B$5:$B$8,MATCH(F371,'Lookup Formulas Demo'!$A$5:$A$8,0)),"No Match Found")</f>
        <v>Use Fog Lights, Reduce Speed</v>
      </c>
    </row>
    <row r="372" spans="1:8" x14ac:dyDescent="0.3">
      <c r="A372" s="9">
        <f>'Raw Data'!A371</f>
        <v>45353.28125</v>
      </c>
      <c r="B372" s="11">
        <f>'Raw Data'!M371</f>
        <v>32.788725015924904</v>
      </c>
      <c r="C372" s="11" t="str">
        <f t="shared" si="10"/>
        <v>Free-flow</v>
      </c>
      <c r="D372" s="11">
        <f>'Raw Data'!P371</f>
        <v>0</v>
      </c>
      <c r="E372" s="11" t="str">
        <f t="shared" si="11"/>
        <v>No Accident</v>
      </c>
      <c r="F372" s="11" t="str">
        <f>'Raw Data'!O371</f>
        <v>Snow</v>
      </c>
      <c r="G372" s="11" t="str">
        <f>IFERROR(VLOOKUP(F372,'Lookup Formulas Demo'!$A$5:$B$8,2,0),"Unknown Weather")</f>
        <v>Extreme Caution, Consider Delay</v>
      </c>
      <c r="H372" s="11" t="str">
        <f>_xlfn.IFNA(INDEX('Lookup Formulas Demo'!$B$5:$B$8,MATCH(F372,'Lookup Formulas Demo'!$A$5:$A$8,0)),"No Match Found")</f>
        <v>Extreme Caution, Consider Delay</v>
      </c>
    </row>
    <row r="373" spans="1:8" x14ac:dyDescent="0.3">
      <c r="A373" s="9">
        <f>'Raw Data'!A372</f>
        <v>45353.284722222197</v>
      </c>
      <c r="B373" s="11">
        <f>'Raw Data'!M372</f>
        <v>98.939111708101706</v>
      </c>
      <c r="C373" s="11" t="str">
        <f t="shared" si="10"/>
        <v>Congested</v>
      </c>
      <c r="D373" s="11">
        <f>'Raw Data'!P372</f>
        <v>0</v>
      </c>
      <c r="E373" s="11" t="str">
        <f t="shared" si="11"/>
        <v>No Accident</v>
      </c>
      <c r="F373" s="11" t="str">
        <f>'Raw Data'!O372</f>
        <v>Rain</v>
      </c>
      <c r="G373" s="11" t="str">
        <f>IFERROR(VLOOKUP(F373,'Lookup Formulas Demo'!$A$5:$B$8,2,0),"Unknown Weather")</f>
        <v>Reduce Speed, Increase Following Distance</v>
      </c>
      <c r="H373" s="11" t="str">
        <f>_xlfn.IFNA(INDEX('Lookup Formulas Demo'!$B$5:$B$8,MATCH(F373,'Lookup Formulas Demo'!$A$5:$A$8,0)),"No Match Found")</f>
        <v>Reduce Speed, Increase Following Distance</v>
      </c>
    </row>
    <row r="374" spans="1:8" x14ac:dyDescent="0.3">
      <c r="A374" s="9">
        <f>'Raw Data'!A373</f>
        <v>45353.288194444503</v>
      </c>
      <c r="B374" s="11">
        <f>'Raw Data'!M373</f>
        <v>66.381337872723407</v>
      </c>
      <c r="C374" s="11" t="str">
        <f t="shared" si="10"/>
        <v>Moderate</v>
      </c>
      <c r="D374" s="11">
        <f>'Raw Data'!P373</f>
        <v>0</v>
      </c>
      <c r="E374" s="11" t="str">
        <f t="shared" si="11"/>
        <v>No Accident</v>
      </c>
      <c r="F374" s="11" t="str">
        <f>'Raw Data'!O373</f>
        <v>Snow</v>
      </c>
      <c r="G374" s="11" t="str">
        <f>IFERROR(VLOOKUP(F374,'Lookup Formulas Demo'!$A$5:$B$8,2,0),"Unknown Weather")</f>
        <v>Extreme Caution, Consider Delay</v>
      </c>
      <c r="H374" s="11" t="str">
        <f>_xlfn.IFNA(INDEX('Lookup Formulas Demo'!$B$5:$B$8,MATCH(F374,'Lookup Formulas Demo'!$A$5:$A$8,0)),"No Match Found")</f>
        <v>Extreme Caution, Consider Delay</v>
      </c>
    </row>
    <row r="375" spans="1:8" x14ac:dyDescent="0.3">
      <c r="A375" s="9">
        <f>'Raw Data'!A374</f>
        <v>45353.291666666701</v>
      </c>
      <c r="B375" s="11">
        <f>'Raw Data'!M374</f>
        <v>25.501778424371601</v>
      </c>
      <c r="C375" s="11" t="str">
        <f t="shared" si="10"/>
        <v>Free-flow</v>
      </c>
      <c r="D375" s="11">
        <f>'Raw Data'!P374</f>
        <v>0</v>
      </c>
      <c r="E375" s="11" t="str">
        <f t="shared" si="11"/>
        <v>No Accident</v>
      </c>
      <c r="F375" s="11" t="str">
        <f>'Raw Data'!O374</f>
        <v>Clear</v>
      </c>
      <c r="G375" s="11" t="str">
        <f>IFERROR(VLOOKUP(F375,'Lookup Formulas Demo'!$A$5:$B$8,2,0),"Unknown Weather")</f>
        <v>Normal Driving</v>
      </c>
      <c r="H375" s="11" t="str">
        <f>_xlfn.IFNA(INDEX('Lookup Formulas Demo'!$B$5:$B$8,MATCH(F375,'Lookup Formulas Demo'!$A$5:$A$8,0)),"No Match Found")</f>
        <v>Normal Driving</v>
      </c>
    </row>
    <row r="376" spans="1:8" x14ac:dyDescent="0.3">
      <c r="A376" s="9">
        <f>'Raw Data'!A375</f>
        <v>45353.295138888898</v>
      </c>
      <c r="B376" s="11">
        <f>'Raw Data'!M375</f>
        <v>47.798497503530399</v>
      </c>
      <c r="C376" s="11" t="str">
        <f t="shared" si="10"/>
        <v>Free-flow</v>
      </c>
      <c r="D376" s="11">
        <f>'Raw Data'!P375</f>
        <v>0</v>
      </c>
      <c r="E376" s="11" t="str">
        <f t="shared" si="11"/>
        <v>No Accident</v>
      </c>
      <c r="F376" s="11" t="str">
        <f>'Raw Data'!O375</f>
        <v>Clear</v>
      </c>
      <c r="G376" s="11" t="str">
        <f>IFERROR(VLOOKUP(F376,'Lookup Formulas Demo'!$A$5:$B$8,2,0),"Unknown Weather")</f>
        <v>Normal Driving</v>
      </c>
      <c r="H376" s="11" t="str">
        <f>_xlfn.IFNA(INDEX('Lookup Formulas Demo'!$B$5:$B$8,MATCH(F376,'Lookup Formulas Demo'!$A$5:$A$8,0)),"No Match Found")</f>
        <v>Normal Driving</v>
      </c>
    </row>
    <row r="377" spans="1:8" x14ac:dyDescent="0.3">
      <c r="A377" s="9">
        <f>'Raw Data'!A376</f>
        <v>45353.298611111102</v>
      </c>
      <c r="B377" s="11">
        <f>'Raw Data'!M376</f>
        <v>96.024279495849299</v>
      </c>
      <c r="C377" s="11" t="str">
        <f t="shared" si="10"/>
        <v>Congested</v>
      </c>
      <c r="D377" s="11">
        <f>'Raw Data'!P376</f>
        <v>0</v>
      </c>
      <c r="E377" s="11" t="str">
        <f t="shared" si="11"/>
        <v>No Accident</v>
      </c>
      <c r="F377" s="11" t="str">
        <f>'Raw Data'!O376</f>
        <v>Rain</v>
      </c>
      <c r="G377" s="11" t="str">
        <f>IFERROR(VLOOKUP(F377,'Lookup Formulas Demo'!$A$5:$B$8,2,0),"Unknown Weather")</f>
        <v>Reduce Speed, Increase Following Distance</v>
      </c>
      <c r="H377" s="11" t="str">
        <f>_xlfn.IFNA(INDEX('Lookup Formulas Demo'!$B$5:$B$8,MATCH(F377,'Lookup Formulas Demo'!$A$5:$A$8,0)),"No Match Found")</f>
        <v>Reduce Speed, Increase Following Distance</v>
      </c>
    </row>
    <row r="378" spans="1:8" x14ac:dyDescent="0.3">
      <c r="A378" s="9">
        <f>'Raw Data'!A377</f>
        <v>45353.302083333299</v>
      </c>
      <c r="B378" s="11">
        <f>'Raw Data'!M377</f>
        <v>25.834184853268098</v>
      </c>
      <c r="C378" s="11" t="str">
        <f t="shared" si="10"/>
        <v>Free-flow</v>
      </c>
      <c r="D378" s="11">
        <f>'Raw Data'!P377</f>
        <v>0</v>
      </c>
      <c r="E378" s="11" t="str">
        <f t="shared" si="11"/>
        <v>No Accident</v>
      </c>
      <c r="F378" s="11" t="str">
        <f>'Raw Data'!O377</f>
        <v>Fog</v>
      </c>
      <c r="G378" s="11" t="str">
        <f>IFERROR(VLOOKUP(F378,'Lookup Formulas Demo'!$A$5:$B$8,2,0),"Unknown Weather")</f>
        <v>Use Fog Lights, Reduce Speed</v>
      </c>
      <c r="H378" s="11" t="str">
        <f>_xlfn.IFNA(INDEX('Lookup Formulas Demo'!$B$5:$B$8,MATCH(F378,'Lookup Formulas Demo'!$A$5:$A$8,0)),"No Match Found")</f>
        <v>Use Fog Lights, Reduce Speed</v>
      </c>
    </row>
    <row r="379" spans="1:8" x14ac:dyDescent="0.3">
      <c r="A379" s="9">
        <f>'Raw Data'!A378</f>
        <v>45353.305555555598</v>
      </c>
      <c r="B379" s="11">
        <f>'Raw Data'!M378</f>
        <v>17.7901445408516</v>
      </c>
      <c r="C379" s="11" t="str">
        <f t="shared" si="10"/>
        <v>Free-flow</v>
      </c>
      <c r="D379" s="11">
        <f>'Raw Data'!P378</f>
        <v>0</v>
      </c>
      <c r="E379" s="11" t="str">
        <f t="shared" si="11"/>
        <v>No Accident</v>
      </c>
      <c r="F379" s="11" t="str">
        <f>'Raw Data'!O378</f>
        <v>Fog</v>
      </c>
      <c r="G379" s="11" t="str">
        <f>IFERROR(VLOOKUP(F379,'Lookup Formulas Demo'!$A$5:$B$8,2,0),"Unknown Weather")</f>
        <v>Use Fog Lights, Reduce Speed</v>
      </c>
      <c r="H379" s="11" t="str">
        <f>_xlfn.IFNA(INDEX('Lookup Formulas Demo'!$B$5:$B$8,MATCH(F379,'Lookup Formulas Demo'!$A$5:$A$8,0)),"No Match Found")</f>
        <v>Use Fog Lights, Reduce Speed</v>
      </c>
    </row>
    <row r="380" spans="1:8" x14ac:dyDescent="0.3">
      <c r="A380" s="9">
        <f>'Raw Data'!A379</f>
        <v>45353.309027777803</v>
      </c>
      <c r="B380" s="11">
        <f>'Raw Data'!M379</f>
        <v>84.534225564002597</v>
      </c>
      <c r="C380" s="11" t="str">
        <f t="shared" si="10"/>
        <v>Congested</v>
      </c>
      <c r="D380" s="11">
        <f>'Raw Data'!P379</f>
        <v>0</v>
      </c>
      <c r="E380" s="11" t="str">
        <f t="shared" si="11"/>
        <v>No Accident</v>
      </c>
      <c r="F380" s="11" t="str">
        <f>'Raw Data'!O379</f>
        <v>Rain</v>
      </c>
      <c r="G380" s="11" t="str">
        <f>IFERROR(VLOOKUP(F380,'Lookup Formulas Demo'!$A$5:$B$8,2,0),"Unknown Weather")</f>
        <v>Reduce Speed, Increase Following Distance</v>
      </c>
      <c r="H380" s="11" t="str">
        <f>_xlfn.IFNA(INDEX('Lookup Formulas Demo'!$B$5:$B$8,MATCH(F380,'Lookup Formulas Demo'!$A$5:$A$8,0)),"No Match Found")</f>
        <v>Reduce Speed, Increase Following Distance</v>
      </c>
    </row>
    <row r="381" spans="1:8" x14ac:dyDescent="0.3">
      <c r="A381" s="9">
        <f>'Raw Data'!A380</f>
        <v>45353.3125</v>
      </c>
      <c r="B381" s="11">
        <f>'Raw Data'!M380</f>
        <v>17.2519805803332</v>
      </c>
      <c r="C381" s="11" t="str">
        <f t="shared" si="10"/>
        <v>Free-flow</v>
      </c>
      <c r="D381" s="11">
        <f>'Raw Data'!P380</f>
        <v>0</v>
      </c>
      <c r="E381" s="11" t="str">
        <f t="shared" si="11"/>
        <v>No Accident</v>
      </c>
      <c r="F381" s="11" t="str">
        <f>'Raw Data'!O380</f>
        <v>Snow</v>
      </c>
      <c r="G381" s="11" t="str">
        <f>IFERROR(VLOOKUP(F381,'Lookup Formulas Demo'!$A$5:$B$8,2,0),"Unknown Weather")</f>
        <v>Extreme Caution, Consider Delay</v>
      </c>
      <c r="H381" s="11" t="str">
        <f>_xlfn.IFNA(INDEX('Lookup Formulas Demo'!$B$5:$B$8,MATCH(F381,'Lookup Formulas Demo'!$A$5:$A$8,0)),"No Match Found")</f>
        <v>Extreme Caution, Consider Delay</v>
      </c>
    </row>
    <row r="382" spans="1:8" x14ac:dyDescent="0.3">
      <c r="A382" s="9">
        <f>'Raw Data'!A381</f>
        <v>45353.315972222197</v>
      </c>
      <c r="B382" s="11">
        <f>'Raw Data'!M381</f>
        <v>75.869469646429707</v>
      </c>
      <c r="C382" s="11" t="str">
        <f t="shared" si="10"/>
        <v>Moderate</v>
      </c>
      <c r="D382" s="11">
        <f>'Raw Data'!P381</f>
        <v>0</v>
      </c>
      <c r="E382" s="11" t="str">
        <f t="shared" si="11"/>
        <v>No Accident</v>
      </c>
      <c r="F382" s="11" t="str">
        <f>'Raw Data'!O381</f>
        <v>Clear</v>
      </c>
      <c r="G382" s="11" t="str">
        <f>IFERROR(VLOOKUP(F382,'Lookup Formulas Demo'!$A$5:$B$8,2,0),"Unknown Weather")</f>
        <v>Normal Driving</v>
      </c>
      <c r="H382" s="11" t="str">
        <f>_xlfn.IFNA(INDEX('Lookup Formulas Demo'!$B$5:$B$8,MATCH(F382,'Lookup Formulas Demo'!$A$5:$A$8,0)),"No Match Found")</f>
        <v>Normal Driving</v>
      </c>
    </row>
    <row r="383" spans="1:8" x14ac:dyDescent="0.3">
      <c r="A383" s="9">
        <f>'Raw Data'!A382</f>
        <v>45353.319444444503</v>
      </c>
      <c r="B383" s="11">
        <f>'Raw Data'!M382</f>
        <v>74.836647012833893</v>
      </c>
      <c r="C383" s="11" t="str">
        <f t="shared" si="10"/>
        <v>Moderate</v>
      </c>
      <c r="D383" s="11">
        <f>'Raw Data'!P382</f>
        <v>0</v>
      </c>
      <c r="E383" s="11" t="str">
        <f t="shared" si="11"/>
        <v>No Accident</v>
      </c>
      <c r="F383" s="11" t="str">
        <f>'Raw Data'!O382</f>
        <v>Clear</v>
      </c>
      <c r="G383" s="11" t="str">
        <f>IFERROR(VLOOKUP(F383,'Lookup Formulas Demo'!$A$5:$B$8,2,0),"Unknown Weather")</f>
        <v>Normal Driving</v>
      </c>
      <c r="H383" s="11" t="str">
        <f>_xlfn.IFNA(INDEX('Lookup Formulas Demo'!$B$5:$B$8,MATCH(F383,'Lookup Formulas Demo'!$A$5:$A$8,0)),"No Match Found")</f>
        <v>Normal Driving</v>
      </c>
    </row>
    <row r="384" spans="1:8" x14ac:dyDescent="0.3">
      <c r="A384" s="9">
        <f>'Raw Data'!A383</f>
        <v>45353.322916666701</v>
      </c>
      <c r="B384" s="11">
        <f>'Raw Data'!M383</f>
        <v>38.0974753097926</v>
      </c>
      <c r="C384" s="11" t="str">
        <f t="shared" si="10"/>
        <v>Free-flow</v>
      </c>
      <c r="D384" s="11">
        <f>'Raw Data'!P383</f>
        <v>0</v>
      </c>
      <c r="E384" s="11" t="str">
        <f t="shared" si="11"/>
        <v>No Accident</v>
      </c>
      <c r="F384" s="11" t="str">
        <f>'Raw Data'!O383</f>
        <v>Clear</v>
      </c>
      <c r="G384" s="11" t="str">
        <f>IFERROR(VLOOKUP(F384,'Lookup Formulas Demo'!$A$5:$B$8,2,0),"Unknown Weather")</f>
        <v>Normal Driving</v>
      </c>
      <c r="H384" s="11" t="str">
        <f>_xlfn.IFNA(INDEX('Lookup Formulas Demo'!$B$5:$B$8,MATCH(F384,'Lookup Formulas Demo'!$A$5:$A$8,0)),"No Match Found")</f>
        <v>Normal Driving</v>
      </c>
    </row>
    <row r="385" spans="1:8" x14ac:dyDescent="0.3">
      <c r="A385" s="9">
        <f>'Raw Data'!A384</f>
        <v>45353.326388888898</v>
      </c>
      <c r="B385" s="11">
        <f>'Raw Data'!M384</f>
        <v>21.0243195191238</v>
      </c>
      <c r="C385" s="11" t="str">
        <f t="shared" si="10"/>
        <v>Free-flow</v>
      </c>
      <c r="D385" s="11">
        <f>'Raw Data'!P384</f>
        <v>0</v>
      </c>
      <c r="E385" s="11" t="str">
        <f t="shared" si="11"/>
        <v>No Accident</v>
      </c>
      <c r="F385" s="11" t="str">
        <f>'Raw Data'!O384</f>
        <v>Rain</v>
      </c>
      <c r="G385" s="11" t="str">
        <f>IFERROR(VLOOKUP(F385,'Lookup Formulas Demo'!$A$5:$B$8,2,0),"Unknown Weather")</f>
        <v>Reduce Speed, Increase Following Distance</v>
      </c>
      <c r="H385" s="11" t="str">
        <f>_xlfn.IFNA(INDEX('Lookup Formulas Demo'!$B$5:$B$8,MATCH(F385,'Lookup Formulas Demo'!$A$5:$A$8,0)),"No Match Found")</f>
        <v>Reduce Speed, Increase Following Distance</v>
      </c>
    </row>
    <row r="386" spans="1:8" x14ac:dyDescent="0.3">
      <c r="A386" s="9">
        <f>'Raw Data'!A385</f>
        <v>45353.329861111102</v>
      </c>
      <c r="B386" s="11">
        <f>'Raw Data'!M385</f>
        <v>16.626999298072899</v>
      </c>
      <c r="C386" s="11" t="str">
        <f t="shared" si="10"/>
        <v>Free-flow</v>
      </c>
      <c r="D386" s="11">
        <f>'Raw Data'!P385</f>
        <v>0</v>
      </c>
      <c r="E386" s="11" t="str">
        <f t="shared" si="11"/>
        <v>No Accident</v>
      </c>
      <c r="F386" s="11" t="str">
        <f>'Raw Data'!O385</f>
        <v>Fog</v>
      </c>
      <c r="G386" s="11" t="str">
        <f>IFERROR(VLOOKUP(F386,'Lookup Formulas Demo'!$A$5:$B$8,2,0),"Unknown Weather")</f>
        <v>Use Fog Lights, Reduce Speed</v>
      </c>
      <c r="H386" s="11" t="str">
        <f>_xlfn.IFNA(INDEX('Lookup Formulas Demo'!$B$5:$B$8,MATCH(F386,'Lookup Formulas Demo'!$A$5:$A$8,0)),"No Match Found")</f>
        <v>Use Fog Lights, Reduce Speed</v>
      </c>
    </row>
    <row r="387" spans="1:8" x14ac:dyDescent="0.3">
      <c r="A387" s="9">
        <f>'Raw Data'!A386</f>
        <v>45353.333333333299</v>
      </c>
      <c r="B387" s="11">
        <f>'Raw Data'!M386</f>
        <v>83.480381968996198</v>
      </c>
      <c r="C387" s="11" t="str">
        <f t="shared" ref="C387:C450" si="12">IF(B387&gt;=80,"Congested",IF(B387&gt;=50,"Moderate","Free-flow"))</f>
        <v>Congested</v>
      </c>
      <c r="D387" s="11">
        <f>'Raw Data'!P386</f>
        <v>0</v>
      </c>
      <c r="E387" s="11" t="str">
        <f t="shared" ref="E387:E450" si="13">IF(D387=1,"Accident Reported","No Accident")</f>
        <v>No Accident</v>
      </c>
      <c r="F387" s="11" t="str">
        <f>'Raw Data'!O386</f>
        <v>Snow</v>
      </c>
      <c r="G387" s="11" t="str">
        <f>IFERROR(VLOOKUP(F387,'Lookup Formulas Demo'!$A$5:$B$8,2,0),"Unknown Weather")</f>
        <v>Extreme Caution, Consider Delay</v>
      </c>
      <c r="H387" s="11" t="str">
        <f>_xlfn.IFNA(INDEX('Lookup Formulas Demo'!$B$5:$B$8,MATCH(F387,'Lookup Formulas Demo'!$A$5:$A$8,0)),"No Match Found")</f>
        <v>Extreme Caution, Consider Delay</v>
      </c>
    </row>
    <row r="388" spans="1:8" x14ac:dyDescent="0.3">
      <c r="A388" s="9">
        <f>'Raw Data'!A387</f>
        <v>45353.336805555598</v>
      </c>
      <c r="B388" s="11">
        <f>'Raw Data'!M387</f>
        <v>92.850612558814007</v>
      </c>
      <c r="C388" s="11" t="str">
        <f t="shared" si="12"/>
        <v>Congested</v>
      </c>
      <c r="D388" s="11">
        <f>'Raw Data'!P387</f>
        <v>1</v>
      </c>
      <c r="E388" s="11" t="str">
        <f t="shared" si="13"/>
        <v>Accident Reported</v>
      </c>
      <c r="F388" s="11" t="str">
        <f>'Raw Data'!O387</f>
        <v>Clear</v>
      </c>
      <c r="G388" s="11" t="str">
        <f>IFERROR(VLOOKUP(F388,'Lookup Formulas Demo'!$A$5:$B$8,2,0),"Unknown Weather")</f>
        <v>Normal Driving</v>
      </c>
      <c r="H388" s="11" t="str">
        <f>_xlfn.IFNA(INDEX('Lookup Formulas Demo'!$B$5:$B$8,MATCH(F388,'Lookup Formulas Demo'!$A$5:$A$8,0)),"No Match Found")</f>
        <v>Normal Driving</v>
      </c>
    </row>
    <row r="389" spans="1:8" x14ac:dyDescent="0.3">
      <c r="A389" s="9">
        <f>'Raw Data'!A388</f>
        <v>45353.340277777803</v>
      </c>
      <c r="B389" s="11">
        <f>'Raw Data'!M388</f>
        <v>36.248790162462697</v>
      </c>
      <c r="C389" s="11" t="str">
        <f t="shared" si="12"/>
        <v>Free-flow</v>
      </c>
      <c r="D389" s="11">
        <f>'Raw Data'!P388</f>
        <v>0</v>
      </c>
      <c r="E389" s="11" t="str">
        <f t="shared" si="13"/>
        <v>No Accident</v>
      </c>
      <c r="F389" s="11" t="str">
        <f>'Raw Data'!O388</f>
        <v>Clear</v>
      </c>
      <c r="G389" s="11" t="str">
        <f>IFERROR(VLOOKUP(F389,'Lookup Formulas Demo'!$A$5:$B$8,2,0),"Unknown Weather")</f>
        <v>Normal Driving</v>
      </c>
      <c r="H389" s="11" t="str">
        <f>_xlfn.IFNA(INDEX('Lookup Formulas Demo'!$B$5:$B$8,MATCH(F389,'Lookup Formulas Demo'!$A$5:$A$8,0)),"No Match Found")</f>
        <v>Normal Driving</v>
      </c>
    </row>
    <row r="390" spans="1:8" x14ac:dyDescent="0.3">
      <c r="A390" s="9">
        <f>'Raw Data'!A389</f>
        <v>45353.34375</v>
      </c>
      <c r="B390" s="11">
        <f>'Raw Data'!M389</f>
        <v>35.1388264331325</v>
      </c>
      <c r="C390" s="11" t="str">
        <f t="shared" si="12"/>
        <v>Free-flow</v>
      </c>
      <c r="D390" s="11">
        <f>'Raw Data'!P389</f>
        <v>0</v>
      </c>
      <c r="E390" s="11" t="str">
        <f t="shared" si="13"/>
        <v>No Accident</v>
      </c>
      <c r="F390" s="11" t="str">
        <f>'Raw Data'!O389</f>
        <v>Snow</v>
      </c>
      <c r="G390" s="11" t="str">
        <f>IFERROR(VLOOKUP(F390,'Lookup Formulas Demo'!$A$5:$B$8,2,0),"Unknown Weather")</f>
        <v>Extreme Caution, Consider Delay</v>
      </c>
      <c r="H390" s="11" t="str">
        <f>_xlfn.IFNA(INDEX('Lookup Formulas Demo'!$B$5:$B$8,MATCH(F390,'Lookup Formulas Demo'!$A$5:$A$8,0)),"No Match Found")</f>
        <v>Extreme Caution, Consider Delay</v>
      </c>
    </row>
    <row r="391" spans="1:8" x14ac:dyDescent="0.3">
      <c r="A391" s="9">
        <f>'Raw Data'!A390</f>
        <v>45353.347222222197</v>
      </c>
      <c r="B391" s="11">
        <f>'Raw Data'!M390</f>
        <v>77.589096606230797</v>
      </c>
      <c r="C391" s="11" t="str">
        <f t="shared" si="12"/>
        <v>Moderate</v>
      </c>
      <c r="D391" s="11">
        <f>'Raw Data'!P390</f>
        <v>0</v>
      </c>
      <c r="E391" s="11" t="str">
        <f t="shared" si="13"/>
        <v>No Accident</v>
      </c>
      <c r="F391" s="11" t="str">
        <f>'Raw Data'!O390</f>
        <v>Fog</v>
      </c>
      <c r="G391" s="11" t="str">
        <f>IFERROR(VLOOKUP(F391,'Lookup Formulas Demo'!$A$5:$B$8,2,0),"Unknown Weather")</f>
        <v>Use Fog Lights, Reduce Speed</v>
      </c>
      <c r="H391" s="11" t="str">
        <f>_xlfn.IFNA(INDEX('Lookup Formulas Demo'!$B$5:$B$8,MATCH(F391,'Lookup Formulas Demo'!$A$5:$A$8,0)),"No Match Found")</f>
        <v>Use Fog Lights, Reduce Speed</v>
      </c>
    </row>
    <row r="392" spans="1:8" x14ac:dyDescent="0.3">
      <c r="A392" s="9">
        <f>'Raw Data'!A391</f>
        <v>45353.350694444503</v>
      </c>
      <c r="B392" s="11">
        <f>'Raw Data'!M391</f>
        <v>70.566835876319303</v>
      </c>
      <c r="C392" s="11" t="str">
        <f t="shared" si="12"/>
        <v>Moderate</v>
      </c>
      <c r="D392" s="11">
        <f>'Raw Data'!P391</f>
        <v>0</v>
      </c>
      <c r="E392" s="11" t="str">
        <f t="shared" si="13"/>
        <v>No Accident</v>
      </c>
      <c r="F392" s="11" t="str">
        <f>'Raw Data'!O391</f>
        <v>Clear</v>
      </c>
      <c r="G392" s="11" t="str">
        <f>IFERROR(VLOOKUP(F392,'Lookup Formulas Demo'!$A$5:$B$8,2,0),"Unknown Weather")</f>
        <v>Normal Driving</v>
      </c>
      <c r="H392" s="11" t="str">
        <f>_xlfn.IFNA(INDEX('Lookup Formulas Demo'!$B$5:$B$8,MATCH(F392,'Lookup Formulas Demo'!$A$5:$A$8,0)),"No Match Found")</f>
        <v>Normal Driving</v>
      </c>
    </row>
    <row r="393" spans="1:8" x14ac:dyDescent="0.3">
      <c r="A393" s="9">
        <f>'Raw Data'!A392</f>
        <v>45353.354166666701</v>
      </c>
      <c r="B393" s="11">
        <f>'Raw Data'!M392</f>
        <v>47.818427720638702</v>
      </c>
      <c r="C393" s="11" t="str">
        <f t="shared" si="12"/>
        <v>Free-flow</v>
      </c>
      <c r="D393" s="11">
        <f>'Raw Data'!P392</f>
        <v>0</v>
      </c>
      <c r="E393" s="11" t="str">
        <f t="shared" si="13"/>
        <v>No Accident</v>
      </c>
      <c r="F393" s="11" t="str">
        <f>'Raw Data'!O392</f>
        <v>Fog</v>
      </c>
      <c r="G393" s="11" t="str">
        <f>IFERROR(VLOOKUP(F393,'Lookup Formulas Demo'!$A$5:$B$8,2,0),"Unknown Weather")</f>
        <v>Use Fog Lights, Reduce Speed</v>
      </c>
      <c r="H393" s="11" t="str">
        <f>_xlfn.IFNA(INDEX('Lookup Formulas Demo'!$B$5:$B$8,MATCH(F393,'Lookup Formulas Demo'!$A$5:$A$8,0)),"No Match Found")</f>
        <v>Use Fog Lights, Reduce Speed</v>
      </c>
    </row>
    <row r="394" spans="1:8" x14ac:dyDescent="0.3">
      <c r="A394" s="9">
        <f>'Raw Data'!A393</f>
        <v>45353.357638888898</v>
      </c>
      <c r="B394" s="11">
        <f>'Raw Data'!M393</f>
        <v>63.189842593428303</v>
      </c>
      <c r="C394" s="11" t="str">
        <f t="shared" si="12"/>
        <v>Moderate</v>
      </c>
      <c r="D394" s="11">
        <f>'Raw Data'!P393</f>
        <v>0</v>
      </c>
      <c r="E394" s="11" t="str">
        <f t="shared" si="13"/>
        <v>No Accident</v>
      </c>
      <c r="F394" s="11" t="str">
        <f>'Raw Data'!O393</f>
        <v>Clear</v>
      </c>
      <c r="G394" s="11" t="str">
        <f>IFERROR(VLOOKUP(F394,'Lookup Formulas Demo'!$A$5:$B$8,2,0),"Unknown Weather")</f>
        <v>Normal Driving</v>
      </c>
      <c r="H394" s="11" t="str">
        <f>_xlfn.IFNA(INDEX('Lookup Formulas Demo'!$B$5:$B$8,MATCH(F394,'Lookup Formulas Demo'!$A$5:$A$8,0)),"No Match Found")</f>
        <v>Normal Driving</v>
      </c>
    </row>
    <row r="395" spans="1:8" x14ac:dyDescent="0.3">
      <c r="A395" s="9">
        <f>'Raw Data'!A394</f>
        <v>45353.361111111102</v>
      </c>
      <c r="B395" s="11">
        <f>'Raw Data'!M394</f>
        <v>13.591991381118399</v>
      </c>
      <c r="C395" s="11" t="str">
        <f t="shared" si="12"/>
        <v>Free-flow</v>
      </c>
      <c r="D395" s="11">
        <f>'Raw Data'!P394</f>
        <v>1</v>
      </c>
      <c r="E395" s="11" t="str">
        <f t="shared" si="13"/>
        <v>Accident Reported</v>
      </c>
      <c r="F395" s="11" t="str">
        <f>'Raw Data'!O394</f>
        <v>Clear</v>
      </c>
      <c r="G395" s="11" t="str">
        <f>IFERROR(VLOOKUP(F395,'Lookup Formulas Demo'!$A$5:$B$8,2,0),"Unknown Weather")</f>
        <v>Normal Driving</v>
      </c>
      <c r="H395" s="11" t="str">
        <f>_xlfn.IFNA(INDEX('Lookup Formulas Demo'!$B$5:$B$8,MATCH(F395,'Lookup Formulas Demo'!$A$5:$A$8,0)),"No Match Found")</f>
        <v>Normal Driving</v>
      </c>
    </row>
    <row r="396" spans="1:8" x14ac:dyDescent="0.3">
      <c r="A396" s="9">
        <f>'Raw Data'!A395</f>
        <v>45353.364583333299</v>
      </c>
      <c r="B396" s="11">
        <f>'Raw Data'!M395</f>
        <v>77.723608062507395</v>
      </c>
      <c r="C396" s="11" t="str">
        <f t="shared" si="12"/>
        <v>Moderate</v>
      </c>
      <c r="D396" s="11">
        <f>'Raw Data'!P395</f>
        <v>0</v>
      </c>
      <c r="E396" s="11" t="str">
        <f t="shared" si="13"/>
        <v>No Accident</v>
      </c>
      <c r="F396" s="11" t="str">
        <f>'Raw Data'!O395</f>
        <v>Rain</v>
      </c>
      <c r="G396" s="11" t="str">
        <f>IFERROR(VLOOKUP(F396,'Lookup Formulas Demo'!$A$5:$B$8,2,0),"Unknown Weather")</f>
        <v>Reduce Speed, Increase Following Distance</v>
      </c>
      <c r="H396" s="11" t="str">
        <f>_xlfn.IFNA(INDEX('Lookup Formulas Demo'!$B$5:$B$8,MATCH(F396,'Lookup Formulas Demo'!$A$5:$A$8,0)),"No Match Found")</f>
        <v>Reduce Speed, Increase Following Distance</v>
      </c>
    </row>
    <row r="397" spans="1:8" x14ac:dyDescent="0.3">
      <c r="A397" s="9">
        <f>'Raw Data'!A396</f>
        <v>45353.368055555598</v>
      </c>
      <c r="B397" s="11">
        <f>'Raw Data'!M396</f>
        <v>71.108589029459694</v>
      </c>
      <c r="C397" s="11" t="str">
        <f t="shared" si="12"/>
        <v>Moderate</v>
      </c>
      <c r="D397" s="11">
        <f>'Raw Data'!P396</f>
        <v>0</v>
      </c>
      <c r="E397" s="11" t="str">
        <f t="shared" si="13"/>
        <v>No Accident</v>
      </c>
      <c r="F397" s="11" t="str">
        <f>'Raw Data'!O396</f>
        <v>Fog</v>
      </c>
      <c r="G397" s="11" t="str">
        <f>IFERROR(VLOOKUP(F397,'Lookup Formulas Demo'!$A$5:$B$8,2,0),"Unknown Weather")</f>
        <v>Use Fog Lights, Reduce Speed</v>
      </c>
      <c r="H397" s="11" t="str">
        <f>_xlfn.IFNA(INDEX('Lookup Formulas Demo'!$B$5:$B$8,MATCH(F397,'Lookup Formulas Demo'!$A$5:$A$8,0)),"No Match Found")</f>
        <v>Use Fog Lights, Reduce Speed</v>
      </c>
    </row>
    <row r="398" spans="1:8" x14ac:dyDescent="0.3">
      <c r="A398" s="9">
        <f>'Raw Data'!A397</f>
        <v>45353.371527777803</v>
      </c>
      <c r="B398" s="11">
        <f>'Raw Data'!M397</f>
        <v>10.5768390964113</v>
      </c>
      <c r="C398" s="11" t="str">
        <f t="shared" si="12"/>
        <v>Free-flow</v>
      </c>
      <c r="D398" s="11">
        <f>'Raw Data'!P397</f>
        <v>0</v>
      </c>
      <c r="E398" s="11" t="str">
        <f t="shared" si="13"/>
        <v>No Accident</v>
      </c>
      <c r="F398" s="11" t="str">
        <f>'Raw Data'!O397</f>
        <v>Rain</v>
      </c>
      <c r="G398" s="11" t="str">
        <f>IFERROR(VLOOKUP(F398,'Lookup Formulas Demo'!$A$5:$B$8,2,0),"Unknown Weather")</f>
        <v>Reduce Speed, Increase Following Distance</v>
      </c>
      <c r="H398" s="11" t="str">
        <f>_xlfn.IFNA(INDEX('Lookup Formulas Demo'!$B$5:$B$8,MATCH(F398,'Lookup Formulas Demo'!$A$5:$A$8,0)),"No Match Found")</f>
        <v>Reduce Speed, Increase Following Distance</v>
      </c>
    </row>
    <row r="399" spans="1:8" x14ac:dyDescent="0.3">
      <c r="A399" s="9">
        <f>'Raw Data'!A398</f>
        <v>45353.375</v>
      </c>
      <c r="B399" s="11">
        <f>'Raw Data'!M398</f>
        <v>86.550140557469703</v>
      </c>
      <c r="C399" s="11" t="str">
        <f t="shared" si="12"/>
        <v>Congested</v>
      </c>
      <c r="D399" s="11">
        <f>'Raw Data'!P398</f>
        <v>0</v>
      </c>
      <c r="E399" s="11" t="str">
        <f t="shared" si="13"/>
        <v>No Accident</v>
      </c>
      <c r="F399" s="11" t="str">
        <f>'Raw Data'!O398</f>
        <v>Rain</v>
      </c>
      <c r="G399" s="11" t="str">
        <f>IFERROR(VLOOKUP(F399,'Lookup Formulas Demo'!$A$5:$B$8,2,0),"Unknown Weather")</f>
        <v>Reduce Speed, Increase Following Distance</v>
      </c>
      <c r="H399" s="11" t="str">
        <f>_xlfn.IFNA(INDEX('Lookup Formulas Demo'!$B$5:$B$8,MATCH(F399,'Lookup Formulas Demo'!$A$5:$A$8,0)),"No Match Found")</f>
        <v>Reduce Speed, Increase Following Distance</v>
      </c>
    </row>
    <row r="400" spans="1:8" x14ac:dyDescent="0.3">
      <c r="A400" s="9">
        <f>'Raw Data'!A399</f>
        <v>45353.378472222197</v>
      </c>
      <c r="B400" s="11">
        <f>'Raw Data'!M399</f>
        <v>43.260393089172503</v>
      </c>
      <c r="C400" s="11" t="str">
        <f t="shared" si="12"/>
        <v>Free-flow</v>
      </c>
      <c r="D400" s="11">
        <f>'Raw Data'!P399</f>
        <v>0</v>
      </c>
      <c r="E400" s="11" t="str">
        <f t="shared" si="13"/>
        <v>No Accident</v>
      </c>
      <c r="F400" s="11" t="str">
        <f>'Raw Data'!O399</f>
        <v>Rain</v>
      </c>
      <c r="G400" s="11" t="str">
        <f>IFERROR(VLOOKUP(F400,'Lookup Formulas Demo'!$A$5:$B$8,2,0),"Unknown Weather")</f>
        <v>Reduce Speed, Increase Following Distance</v>
      </c>
      <c r="H400" s="11" t="str">
        <f>_xlfn.IFNA(INDEX('Lookup Formulas Demo'!$B$5:$B$8,MATCH(F400,'Lookup Formulas Demo'!$A$5:$A$8,0)),"No Match Found")</f>
        <v>Reduce Speed, Increase Following Distance</v>
      </c>
    </row>
    <row r="401" spans="1:8" x14ac:dyDescent="0.3">
      <c r="A401" s="9">
        <f>'Raw Data'!A400</f>
        <v>45353.381944444503</v>
      </c>
      <c r="B401" s="11">
        <f>'Raw Data'!M400</f>
        <v>78.885786848572593</v>
      </c>
      <c r="C401" s="11" t="str">
        <f t="shared" si="12"/>
        <v>Moderate</v>
      </c>
      <c r="D401" s="11">
        <f>'Raw Data'!P400</f>
        <v>0</v>
      </c>
      <c r="E401" s="11" t="str">
        <f t="shared" si="13"/>
        <v>No Accident</v>
      </c>
      <c r="F401" s="11" t="str">
        <f>'Raw Data'!O400</f>
        <v>Rain</v>
      </c>
      <c r="G401" s="11" t="str">
        <f>IFERROR(VLOOKUP(F401,'Lookup Formulas Demo'!$A$5:$B$8,2,0),"Unknown Weather")</f>
        <v>Reduce Speed, Increase Following Distance</v>
      </c>
      <c r="H401" s="11" t="str">
        <f>_xlfn.IFNA(INDEX('Lookup Formulas Demo'!$B$5:$B$8,MATCH(F401,'Lookup Formulas Demo'!$A$5:$A$8,0)),"No Match Found")</f>
        <v>Reduce Speed, Increase Following Distance</v>
      </c>
    </row>
    <row r="402" spans="1:8" x14ac:dyDescent="0.3">
      <c r="A402" s="9">
        <f>'Raw Data'!A401</f>
        <v>45353.385416666701</v>
      </c>
      <c r="B402" s="11">
        <f>'Raw Data'!M401</f>
        <v>29.982917191798801</v>
      </c>
      <c r="C402" s="11" t="str">
        <f t="shared" si="12"/>
        <v>Free-flow</v>
      </c>
      <c r="D402" s="11">
        <f>'Raw Data'!P401</f>
        <v>0</v>
      </c>
      <c r="E402" s="11" t="str">
        <f t="shared" si="13"/>
        <v>No Accident</v>
      </c>
      <c r="F402" s="11" t="str">
        <f>'Raw Data'!O401</f>
        <v>Fog</v>
      </c>
      <c r="G402" s="11" t="str">
        <f>IFERROR(VLOOKUP(F402,'Lookup Formulas Demo'!$A$5:$B$8,2,0),"Unknown Weather")</f>
        <v>Use Fog Lights, Reduce Speed</v>
      </c>
      <c r="H402" s="11" t="str">
        <f>_xlfn.IFNA(INDEX('Lookup Formulas Demo'!$B$5:$B$8,MATCH(F402,'Lookup Formulas Demo'!$A$5:$A$8,0)),"No Match Found")</f>
        <v>Use Fog Lights, Reduce Speed</v>
      </c>
    </row>
    <row r="403" spans="1:8" x14ac:dyDescent="0.3">
      <c r="A403" s="9">
        <f>'Raw Data'!A402</f>
        <v>45353.388888888898</v>
      </c>
      <c r="B403" s="11">
        <f>'Raw Data'!M402</f>
        <v>41.999574067858397</v>
      </c>
      <c r="C403" s="11" t="str">
        <f t="shared" si="12"/>
        <v>Free-flow</v>
      </c>
      <c r="D403" s="11">
        <f>'Raw Data'!P402</f>
        <v>0</v>
      </c>
      <c r="E403" s="11" t="str">
        <f t="shared" si="13"/>
        <v>No Accident</v>
      </c>
      <c r="F403" s="11" t="str">
        <f>'Raw Data'!O402</f>
        <v>Rain</v>
      </c>
      <c r="G403" s="11" t="str">
        <f>IFERROR(VLOOKUP(F403,'Lookup Formulas Demo'!$A$5:$B$8,2,0),"Unknown Weather")</f>
        <v>Reduce Speed, Increase Following Distance</v>
      </c>
      <c r="H403" s="11" t="str">
        <f>_xlfn.IFNA(INDEX('Lookup Formulas Demo'!$B$5:$B$8,MATCH(F403,'Lookup Formulas Demo'!$A$5:$A$8,0)),"No Match Found")</f>
        <v>Reduce Speed, Increase Following Distance</v>
      </c>
    </row>
    <row r="404" spans="1:8" x14ac:dyDescent="0.3">
      <c r="A404" s="9">
        <f>'Raw Data'!A403</f>
        <v>45353.392361111102</v>
      </c>
      <c r="B404" s="11">
        <f>'Raw Data'!M403</f>
        <v>14.1640294827908</v>
      </c>
      <c r="C404" s="11" t="str">
        <f t="shared" si="12"/>
        <v>Free-flow</v>
      </c>
      <c r="D404" s="11">
        <f>'Raw Data'!P403</f>
        <v>0</v>
      </c>
      <c r="E404" s="11" t="str">
        <f t="shared" si="13"/>
        <v>No Accident</v>
      </c>
      <c r="F404" s="11" t="str">
        <f>'Raw Data'!O403</f>
        <v>Clear</v>
      </c>
      <c r="G404" s="11" t="str">
        <f>IFERROR(VLOOKUP(F404,'Lookup Formulas Demo'!$A$5:$B$8,2,0),"Unknown Weather")</f>
        <v>Normal Driving</v>
      </c>
      <c r="H404" s="11" t="str">
        <f>_xlfn.IFNA(INDEX('Lookup Formulas Demo'!$B$5:$B$8,MATCH(F404,'Lookup Formulas Demo'!$A$5:$A$8,0)),"No Match Found")</f>
        <v>Normal Driving</v>
      </c>
    </row>
    <row r="405" spans="1:8" x14ac:dyDescent="0.3">
      <c r="A405" s="9">
        <f>'Raw Data'!A404</f>
        <v>45353.395833333299</v>
      </c>
      <c r="B405" s="11">
        <f>'Raw Data'!M404</f>
        <v>52.546253308304699</v>
      </c>
      <c r="C405" s="11" t="str">
        <f t="shared" si="12"/>
        <v>Moderate</v>
      </c>
      <c r="D405" s="11">
        <f>'Raw Data'!P404</f>
        <v>0</v>
      </c>
      <c r="E405" s="11" t="str">
        <f t="shared" si="13"/>
        <v>No Accident</v>
      </c>
      <c r="F405" s="11" t="str">
        <f>'Raw Data'!O404</f>
        <v>Snow</v>
      </c>
      <c r="G405" s="11" t="str">
        <f>IFERROR(VLOOKUP(F405,'Lookup Formulas Demo'!$A$5:$B$8,2,0),"Unknown Weather")</f>
        <v>Extreme Caution, Consider Delay</v>
      </c>
      <c r="H405" s="11" t="str">
        <f>_xlfn.IFNA(INDEX('Lookup Formulas Demo'!$B$5:$B$8,MATCH(F405,'Lookup Formulas Demo'!$A$5:$A$8,0)),"No Match Found")</f>
        <v>Extreme Caution, Consider Delay</v>
      </c>
    </row>
    <row r="406" spans="1:8" x14ac:dyDescent="0.3">
      <c r="A406" s="9">
        <f>'Raw Data'!A405</f>
        <v>45353.399305555598</v>
      </c>
      <c r="B406" s="11">
        <f>'Raw Data'!M405</f>
        <v>98.032173832864302</v>
      </c>
      <c r="C406" s="11" t="str">
        <f t="shared" si="12"/>
        <v>Congested</v>
      </c>
      <c r="D406" s="11">
        <f>'Raw Data'!P405</f>
        <v>0</v>
      </c>
      <c r="E406" s="11" t="str">
        <f t="shared" si="13"/>
        <v>No Accident</v>
      </c>
      <c r="F406" s="11" t="str">
        <f>'Raw Data'!O405</f>
        <v>Snow</v>
      </c>
      <c r="G406" s="11" t="str">
        <f>IFERROR(VLOOKUP(F406,'Lookup Formulas Demo'!$A$5:$B$8,2,0),"Unknown Weather")</f>
        <v>Extreme Caution, Consider Delay</v>
      </c>
      <c r="H406" s="11" t="str">
        <f>_xlfn.IFNA(INDEX('Lookup Formulas Demo'!$B$5:$B$8,MATCH(F406,'Lookup Formulas Demo'!$A$5:$A$8,0)),"No Match Found")</f>
        <v>Extreme Caution, Consider Delay</v>
      </c>
    </row>
    <row r="407" spans="1:8" x14ac:dyDescent="0.3">
      <c r="A407" s="9">
        <f>'Raw Data'!A406</f>
        <v>45353.402777777803</v>
      </c>
      <c r="B407" s="11">
        <f>'Raw Data'!M406</f>
        <v>81.191313354819002</v>
      </c>
      <c r="C407" s="11" t="str">
        <f t="shared" si="12"/>
        <v>Congested</v>
      </c>
      <c r="D407" s="11">
        <f>'Raw Data'!P406</f>
        <v>0</v>
      </c>
      <c r="E407" s="11" t="str">
        <f t="shared" si="13"/>
        <v>No Accident</v>
      </c>
      <c r="F407" s="11" t="str">
        <f>'Raw Data'!O406</f>
        <v>Fog</v>
      </c>
      <c r="G407" s="11" t="str">
        <f>IFERROR(VLOOKUP(F407,'Lookup Formulas Demo'!$A$5:$B$8,2,0),"Unknown Weather")</f>
        <v>Use Fog Lights, Reduce Speed</v>
      </c>
      <c r="H407" s="11" t="str">
        <f>_xlfn.IFNA(INDEX('Lookup Formulas Demo'!$B$5:$B$8,MATCH(F407,'Lookup Formulas Demo'!$A$5:$A$8,0)),"No Match Found")</f>
        <v>Use Fog Lights, Reduce Speed</v>
      </c>
    </row>
    <row r="408" spans="1:8" x14ac:dyDescent="0.3">
      <c r="A408" s="9">
        <f>'Raw Data'!A407</f>
        <v>45353.40625</v>
      </c>
      <c r="B408" s="11">
        <f>'Raw Data'!M407</f>
        <v>82.711010914552801</v>
      </c>
      <c r="C408" s="11" t="str">
        <f t="shared" si="12"/>
        <v>Congested</v>
      </c>
      <c r="D408" s="11">
        <f>'Raw Data'!P407</f>
        <v>0</v>
      </c>
      <c r="E408" s="11" t="str">
        <f t="shared" si="13"/>
        <v>No Accident</v>
      </c>
      <c r="F408" s="11" t="str">
        <f>'Raw Data'!O407</f>
        <v>Snow</v>
      </c>
      <c r="G408" s="11" t="str">
        <f>IFERROR(VLOOKUP(F408,'Lookup Formulas Demo'!$A$5:$B$8,2,0),"Unknown Weather")</f>
        <v>Extreme Caution, Consider Delay</v>
      </c>
      <c r="H408" s="11" t="str">
        <f>_xlfn.IFNA(INDEX('Lookup Formulas Demo'!$B$5:$B$8,MATCH(F408,'Lookup Formulas Demo'!$A$5:$A$8,0)),"No Match Found")</f>
        <v>Extreme Caution, Consider Delay</v>
      </c>
    </row>
    <row r="409" spans="1:8" x14ac:dyDescent="0.3">
      <c r="A409" s="9">
        <f>'Raw Data'!A408</f>
        <v>45353.409722222197</v>
      </c>
      <c r="B409" s="11">
        <f>'Raw Data'!M408</f>
        <v>51.833594175757803</v>
      </c>
      <c r="C409" s="11" t="str">
        <f t="shared" si="12"/>
        <v>Moderate</v>
      </c>
      <c r="D409" s="11">
        <f>'Raw Data'!P408</f>
        <v>1</v>
      </c>
      <c r="E409" s="11" t="str">
        <f t="shared" si="13"/>
        <v>Accident Reported</v>
      </c>
      <c r="F409" s="11" t="str">
        <f>'Raw Data'!O408</f>
        <v>Clear</v>
      </c>
      <c r="G409" s="11" t="str">
        <f>IFERROR(VLOOKUP(F409,'Lookup Formulas Demo'!$A$5:$B$8,2,0),"Unknown Weather")</f>
        <v>Normal Driving</v>
      </c>
      <c r="H409" s="11" t="str">
        <f>_xlfn.IFNA(INDEX('Lookup Formulas Demo'!$B$5:$B$8,MATCH(F409,'Lookup Formulas Demo'!$A$5:$A$8,0)),"No Match Found")</f>
        <v>Normal Driving</v>
      </c>
    </row>
    <row r="410" spans="1:8" x14ac:dyDescent="0.3">
      <c r="A410" s="9">
        <f>'Raw Data'!A409</f>
        <v>45353.413194444503</v>
      </c>
      <c r="B410" s="11">
        <f>'Raw Data'!M409</f>
        <v>32.848650723300999</v>
      </c>
      <c r="C410" s="11" t="str">
        <f t="shared" si="12"/>
        <v>Free-flow</v>
      </c>
      <c r="D410" s="11">
        <f>'Raw Data'!P409</f>
        <v>0</v>
      </c>
      <c r="E410" s="11" t="str">
        <f t="shared" si="13"/>
        <v>No Accident</v>
      </c>
      <c r="F410" s="11" t="str">
        <f>'Raw Data'!O409</f>
        <v>Clear</v>
      </c>
      <c r="G410" s="11" t="str">
        <f>IFERROR(VLOOKUP(F410,'Lookup Formulas Demo'!$A$5:$B$8,2,0),"Unknown Weather")</f>
        <v>Normal Driving</v>
      </c>
      <c r="H410" s="11" t="str">
        <f>_xlfn.IFNA(INDEX('Lookup Formulas Demo'!$B$5:$B$8,MATCH(F410,'Lookup Formulas Demo'!$A$5:$A$8,0)),"No Match Found")</f>
        <v>Normal Driving</v>
      </c>
    </row>
    <row r="411" spans="1:8" x14ac:dyDescent="0.3">
      <c r="A411" s="9">
        <f>'Raw Data'!A410</f>
        <v>45353.416666666701</v>
      </c>
      <c r="B411" s="11">
        <f>'Raw Data'!M410</f>
        <v>38.745969500615601</v>
      </c>
      <c r="C411" s="11" t="str">
        <f t="shared" si="12"/>
        <v>Free-flow</v>
      </c>
      <c r="D411" s="11">
        <f>'Raw Data'!P410</f>
        <v>0</v>
      </c>
      <c r="E411" s="11" t="str">
        <f t="shared" si="13"/>
        <v>No Accident</v>
      </c>
      <c r="F411" s="11" t="str">
        <f>'Raw Data'!O410</f>
        <v>Rain</v>
      </c>
      <c r="G411" s="11" t="str">
        <f>IFERROR(VLOOKUP(F411,'Lookup Formulas Demo'!$A$5:$B$8,2,0),"Unknown Weather")</f>
        <v>Reduce Speed, Increase Following Distance</v>
      </c>
      <c r="H411" s="11" t="str">
        <f>_xlfn.IFNA(INDEX('Lookup Formulas Demo'!$B$5:$B$8,MATCH(F411,'Lookup Formulas Demo'!$A$5:$A$8,0)),"No Match Found")</f>
        <v>Reduce Speed, Increase Following Distance</v>
      </c>
    </row>
    <row r="412" spans="1:8" x14ac:dyDescent="0.3">
      <c r="A412" s="9">
        <f>'Raw Data'!A411</f>
        <v>45353.420138888898</v>
      </c>
      <c r="B412" s="11">
        <f>'Raw Data'!M411</f>
        <v>70.052468066179898</v>
      </c>
      <c r="C412" s="11" t="str">
        <f t="shared" si="12"/>
        <v>Moderate</v>
      </c>
      <c r="D412" s="11">
        <f>'Raw Data'!P411</f>
        <v>0</v>
      </c>
      <c r="E412" s="11" t="str">
        <f t="shared" si="13"/>
        <v>No Accident</v>
      </c>
      <c r="F412" s="11" t="str">
        <f>'Raw Data'!O411</f>
        <v>Snow</v>
      </c>
      <c r="G412" s="11" t="str">
        <f>IFERROR(VLOOKUP(F412,'Lookup Formulas Demo'!$A$5:$B$8,2,0),"Unknown Weather")</f>
        <v>Extreme Caution, Consider Delay</v>
      </c>
      <c r="H412" s="11" t="str">
        <f>_xlfn.IFNA(INDEX('Lookup Formulas Demo'!$B$5:$B$8,MATCH(F412,'Lookup Formulas Demo'!$A$5:$A$8,0)),"No Match Found")</f>
        <v>Extreme Caution, Consider Delay</v>
      </c>
    </row>
    <row r="413" spans="1:8" x14ac:dyDescent="0.3">
      <c r="A413" s="9">
        <f>'Raw Data'!A412</f>
        <v>45353.423611111102</v>
      </c>
      <c r="B413" s="11">
        <f>'Raw Data'!M412</f>
        <v>73.591618046510803</v>
      </c>
      <c r="C413" s="11" t="str">
        <f t="shared" si="12"/>
        <v>Moderate</v>
      </c>
      <c r="D413" s="11">
        <f>'Raw Data'!P412</f>
        <v>0</v>
      </c>
      <c r="E413" s="11" t="str">
        <f t="shared" si="13"/>
        <v>No Accident</v>
      </c>
      <c r="F413" s="11" t="str">
        <f>'Raw Data'!O412</f>
        <v>Rain</v>
      </c>
      <c r="G413" s="11" t="str">
        <f>IFERROR(VLOOKUP(F413,'Lookup Formulas Demo'!$A$5:$B$8,2,0),"Unknown Weather")</f>
        <v>Reduce Speed, Increase Following Distance</v>
      </c>
      <c r="H413" s="11" t="str">
        <f>_xlfn.IFNA(INDEX('Lookup Formulas Demo'!$B$5:$B$8,MATCH(F413,'Lookup Formulas Demo'!$A$5:$A$8,0)),"No Match Found")</f>
        <v>Reduce Speed, Increase Following Distance</v>
      </c>
    </row>
    <row r="414" spans="1:8" x14ac:dyDescent="0.3">
      <c r="A414" s="9">
        <f>'Raw Data'!A413</f>
        <v>45353.427083333299</v>
      </c>
      <c r="B414" s="11">
        <f>'Raw Data'!M413</f>
        <v>36.6576715893491</v>
      </c>
      <c r="C414" s="11" t="str">
        <f t="shared" si="12"/>
        <v>Free-flow</v>
      </c>
      <c r="D414" s="11">
        <f>'Raw Data'!P413</f>
        <v>0</v>
      </c>
      <c r="E414" s="11" t="str">
        <f t="shared" si="13"/>
        <v>No Accident</v>
      </c>
      <c r="F414" s="11" t="str">
        <f>'Raw Data'!O413</f>
        <v>Fog</v>
      </c>
      <c r="G414" s="11" t="str">
        <f>IFERROR(VLOOKUP(F414,'Lookup Formulas Demo'!$A$5:$B$8,2,0),"Unknown Weather")</f>
        <v>Use Fog Lights, Reduce Speed</v>
      </c>
      <c r="H414" s="11" t="str">
        <f>_xlfn.IFNA(INDEX('Lookup Formulas Demo'!$B$5:$B$8,MATCH(F414,'Lookup Formulas Demo'!$A$5:$A$8,0)),"No Match Found")</f>
        <v>Use Fog Lights, Reduce Speed</v>
      </c>
    </row>
    <row r="415" spans="1:8" x14ac:dyDescent="0.3">
      <c r="A415" s="9">
        <f>'Raw Data'!A414</f>
        <v>45353.430555555598</v>
      </c>
      <c r="B415" s="11">
        <f>'Raw Data'!M414</f>
        <v>93.679470915223703</v>
      </c>
      <c r="C415" s="11" t="str">
        <f t="shared" si="12"/>
        <v>Congested</v>
      </c>
      <c r="D415" s="11">
        <f>'Raw Data'!P414</f>
        <v>0</v>
      </c>
      <c r="E415" s="11" t="str">
        <f t="shared" si="13"/>
        <v>No Accident</v>
      </c>
      <c r="F415" s="11" t="str">
        <f>'Raw Data'!O414</f>
        <v>Clear</v>
      </c>
      <c r="G415" s="11" t="str">
        <f>IFERROR(VLOOKUP(F415,'Lookup Formulas Demo'!$A$5:$B$8,2,0),"Unknown Weather")</f>
        <v>Normal Driving</v>
      </c>
      <c r="H415" s="11" t="str">
        <f>_xlfn.IFNA(INDEX('Lookup Formulas Demo'!$B$5:$B$8,MATCH(F415,'Lookup Formulas Demo'!$A$5:$A$8,0)),"No Match Found")</f>
        <v>Normal Driving</v>
      </c>
    </row>
    <row r="416" spans="1:8" x14ac:dyDescent="0.3">
      <c r="A416" s="9">
        <f>'Raw Data'!A415</f>
        <v>45353.434027777803</v>
      </c>
      <c r="B416" s="11">
        <f>'Raw Data'!M415</f>
        <v>33.614438750339303</v>
      </c>
      <c r="C416" s="11" t="str">
        <f t="shared" si="12"/>
        <v>Free-flow</v>
      </c>
      <c r="D416" s="11">
        <f>'Raw Data'!P415</f>
        <v>0</v>
      </c>
      <c r="E416" s="11" t="str">
        <f t="shared" si="13"/>
        <v>No Accident</v>
      </c>
      <c r="F416" s="11" t="str">
        <f>'Raw Data'!O415</f>
        <v>Snow</v>
      </c>
      <c r="G416" s="11" t="str">
        <f>IFERROR(VLOOKUP(F416,'Lookup Formulas Demo'!$A$5:$B$8,2,0),"Unknown Weather")</f>
        <v>Extreme Caution, Consider Delay</v>
      </c>
      <c r="H416" s="11" t="str">
        <f>_xlfn.IFNA(INDEX('Lookup Formulas Demo'!$B$5:$B$8,MATCH(F416,'Lookup Formulas Demo'!$A$5:$A$8,0)),"No Match Found")</f>
        <v>Extreme Caution, Consider Delay</v>
      </c>
    </row>
    <row r="417" spans="1:8" x14ac:dyDescent="0.3">
      <c r="A417" s="9">
        <f>'Raw Data'!A416</f>
        <v>45353.4375</v>
      </c>
      <c r="B417" s="11">
        <f>'Raw Data'!M416</f>
        <v>67.809902468375498</v>
      </c>
      <c r="C417" s="11" t="str">
        <f t="shared" si="12"/>
        <v>Moderate</v>
      </c>
      <c r="D417" s="11">
        <f>'Raw Data'!P416</f>
        <v>0</v>
      </c>
      <c r="E417" s="11" t="str">
        <f t="shared" si="13"/>
        <v>No Accident</v>
      </c>
      <c r="F417" s="11" t="str">
        <f>'Raw Data'!O416</f>
        <v>Snow</v>
      </c>
      <c r="G417" s="11" t="str">
        <f>IFERROR(VLOOKUP(F417,'Lookup Formulas Demo'!$A$5:$B$8,2,0),"Unknown Weather")</f>
        <v>Extreme Caution, Consider Delay</v>
      </c>
      <c r="H417" s="11" t="str">
        <f>_xlfn.IFNA(INDEX('Lookup Formulas Demo'!$B$5:$B$8,MATCH(F417,'Lookup Formulas Demo'!$A$5:$A$8,0)),"No Match Found")</f>
        <v>Extreme Caution, Consider Delay</v>
      </c>
    </row>
    <row r="418" spans="1:8" x14ac:dyDescent="0.3">
      <c r="A418" s="9">
        <f>'Raw Data'!A417</f>
        <v>45353.440972222197</v>
      </c>
      <c r="B418" s="11">
        <f>'Raw Data'!M417</f>
        <v>37.520401561772303</v>
      </c>
      <c r="C418" s="11" t="str">
        <f t="shared" si="12"/>
        <v>Free-flow</v>
      </c>
      <c r="D418" s="11">
        <f>'Raw Data'!P417</f>
        <v>0</v>
      </c>
      <c r="E418" s="11" t="str">
        <f t="shared" si="13"/>
        <v>No Accident</v>
      </c>
      <c r="F418" s="11" t="str">
        <f>'Raw Data'!O417</f>
        <v>Clear</v>
      </c>
      <c r="G418" s="11" t="str">
        <f>IFERROR(VLOOKUP(F418,'Lookup Formulas Demo'!$A$5:$B$8,2,0),"Unknown Weather")</f>
        <v>Normal Driving</v>
      </c>
      <c r="H418" s="11" t="str">
        <f>_xlfn.IFNA(INDEX('Lookup Formulas Demo'!$B$5:$B$8,MATCH(F418,'Lookup Formulas Demo'!$A$5:$A$8,0)),"No Match Found")</f>
        <v>Normal Driving</v>
      </c>
    </row>
    <row r="419" spans="1:8" x14ac:dyDescent="0.3">
      <c r="A419" s="9">
        <f>'Raw Data'!A418</f>
        <v>45353.444444444503</v>
      </c>
      <c r="B419" s="11">
        <f>'Raw Data'!M418</f>
        <v>22.8959152593524</v>
      </c>
      <c r="C419" s="11" t="str">
        <f t="shared" si="12"/>
        <v>Free-flow</v>
      </c>
      <c r="D419" s="11">
        <f>'Raw Data'!P418</f>
        <v>0</v>
      </c>
      <c r="E419" s="11" t="str">
        <f t="shared" si="13"/>
        <v>No Accident</v>
      </c>
      <c r="F419" s="11" t="str">
        <f>'Raw Data'!O418</f>
        <v>Rain</v>
      </c>
      <c r="G419" s="11" t="str">
        <f>IFERROR(VLOOKUP(F419,'Lookup Formulas Demo'!$A$5:$B$8,2,0),"Unknown Weather")</f>
        <v>Reduce Speed, Increase Following Distance</v>
      </c>
      <c r="H419" s="11" t="str">
        <f>_xlfn.IFNA(INDEX('Lookup Formulas Demo'!$B$5:$B$8,MATCH(F419,'Lookup Formulas Demo'!$A$5:$A$8,0)),"No Match Found")</f>
        <v>Reduce Speed, Increase Following Distance</v>
      </c>
    </row>
    <row r="420" spans="1:8" x14ac:dyDescent="0.3">
      <c r="A420" s="9">
        <f>'Raw Data'!A419</f>
        <v>45353.447916666701</v>
      </c>
      <c r="B420" s="11">
        <f>'Raw Data'!M419</f>
        <v>57.874755550922899</v>
      </c>
      <c r="C420" s="11" t="str">
        <f t="shared" si="12"/>
        <v>Moderate</v>
      </c>
      <c r="D420" s="11">
        <f>'Raw Data'!P419</f>
        <v>1</v>
      </c>
      <c r="E420" s="11" t="str">
        <f t="shared" si="13"/>
        <v>Accident Reported</v>
      </c>
      <c r="F420" s="11" t="str">
        <f>'Raw Data'!O419</f>
        <v>Clear</v>
      </c>
      <c r="G420" s="11" t="str">
        <f>IFERROR(VLOOKUP(F420,'Lookup Formulas Demo'!$A$5:$B$8,2,0),"Unknown Weather")</f>
        <v>Normal Driving</v>
      </c>
      <c r="H420" s="11" t="str">
        <f>_xlfn.IFNA(INDEX('Lookup Formulas Demo'!$B$5:$B$8,MATCH(F420,'Lookup Formulas Demo'!$A$5:$A$8,0)),"No Match Found")</f>
        <v>Normal Driving</v>
      </c>
    </row>
    <row r="421" spans="1:8" x14ac:dyDescent="0.3">
      <c r="A421" s="9">
        <f>'Raw Data'!A420</f>
        <v>45353.451388888898</v>
      </c>
      <c r="B421" s="11">
        <f>'Raw Data'!M420</f>
        <v>47.151963505849999</v>
      </c>
      <c r="C421" s="11" t="str">
        <f t="shared" si="12"/>
        <v>Free-flow</v>
      </c>
      <c r="D421" s="11">
        <f>'Raw Data'!P420</f>
        <v>0</v>
      </c>
      <c r="E421" s="11" t="str">
        <f t="shared" si="13"/>
        <v>No Accident</v>
      </c>
      <c r="F421" s="11" t="str">
        <f>'Raw Data'!O420</f>
        <v>Rain</v>
      </c>
      <c r="G421" s="11" t="str">
        <f>IFERROR(VLOOKUP(F421,'Lookup Formulas Demo'!$A$5:$B$8,2,0),"Unknown Weather")</f>
        <v>Reduce Speed, Increase Following Distance</v>
      </c>
      <c r="H421" s="11" t="str">
        <f>_xlfn.IFNA(INDEX('Lookup Formulas Demo'!$B$5:$B$8,MATCH(F421,'Lookup Formulas Demo'!$A$5:$A$8,0)),"No Match Found")</f>
        <v>Reduce Speed, Increase Following Distance</v>
      </c>
    </row>
    <row r="422" spans="1:8" x14ac:dyDescent="0.3">
      <c r="A422" s="9">
        <f>'Raw Data'!A421</f>
        <v>45353.454861111102</v>
      </c>
      <c r="B422" s="11">
        <f>'Raw Data'!M421</f>
        <v>98.020941790380704</v>
      </c>
      <c r="C422" s="11" t="str">
        <f t="shared" si="12"/>
        <v>Congested</v>
      </c>
      <c r="D422" s="11">
        <f>'Raw Data'!P421</f>
        <v>0</v>
      </c>
      <c r="E422" s="11" t="str">
        <f t="shared" si="13"/>
        <v>No Accident</v>
      </c>
      <c r="F422" s="11" t="str">
        <f>'Raw Data'!O421</f>
        <v>Clear</v>
      </c>
      <c r="G422" s="11" t="str">
        <f>IFERROR(VLOOKUP(F422,'Lookup Formulas Demo'!$A$5:$B$8,2,0),"Unknown Weather")</f>
        <v>Normal Driving</v>
      </c>
      <c r="H422" s="11" t="str">
        <f>_xlfn.IFNA(INDEX('Lookup Formulas Demo'!$B$5:$B$8,MATCH(F422,'Lookup Formulas Demo'!$A$5:$A$8,0)),"No Match Found")</f>
        <v>Normal Driving</v>
      </c>
    </row>
    <row r="423" spans="1:8" x14ac:dyDescent="0.3">
      <c r="A423" s="9">
        <f>'Raw Data'!A422</f>
        <v>45353.458333333299</v>
      </c>
      <c r="B423" s="11">
        <f>'Raw Data'!M422</f>
        <v>88.030455217684107</v>
      </c>
      <c r="C423" s="11" t="str">
        <f t="shared" si="12"/>
        <v>Congested</v>
      </c>
      <c r="D423" s="11">
        <f>'Raw Data'!P422</f>
        <v>0</v>
      </c>
      <c r="E423" s="11" t="str">
        <f t="shared" si="13"/>
        <v>No Accident</v>
      </c>
      <c r="F423" s="11" t="str">
        <f>'Raw Data'!O422</f>
        <v>Rain</v>
      </c>
      <c r="G423" s="11" t="str">
        <f>IFERROR(VLOOKUP(F423,'Lookup Formulas Demo'!$A$5:$B$8,2,0),"Unknown Weather")</f>
        <v>Reduce Speed, Increase Following Distance</v>
      </c>
      <c r="H423" s="11" t="str">
        <f>_xlfn.IFNA(INDEX('Lookup Formulas Demo'!$B$5:$B$8,MATCH(F423,'Lookup Formulas Demo'!$A$5:$A$8,0)),"No Match Found")</f>
        <v>Reduce Speed, Increase Following Distance</v>
      </c>
    </row>
    <row r="424" spans="1:8" x14ac:dyDescent="0.3">
      <c r="A424" s="9">
        <f>'Raw Data'!A423</f>
        <v>45353.461805555598</v>
      </c>
      <c r="B424" s="11">
        <f>'Raw Data'!M423</f>
        <v>63.673633714467698</v>
      </c>
      <c r="C424" s="11" t="str">
        <f t="shared" si="12"/>
        <v>Moderate</v>
      </c>
      <c r="D424" s="11">
        <f>'Raw Data'!P423</f>
        <v>0</v>
      </c>
      <c r="E424" s="11" t="str">
        <f t="shared" si="13"/>
        <v>No Accident</v>
      </c>
      <c r="F424" s="11" t="str">
        <f>'Raw Data'!O423</f>
        <v>Fog</v>
      </c>
      <c r="G424" s="11" t="str">
        <f>IFERROR(VLOOKUP(F424,'Lookup Formulas Demo'!$A$5:$B$8,2,0),"Unknown Weather")</f>
        <v>Use Fog Lights, Reduce Speed</v>
      </c>
      <c r="H424" s="11" t="str">
        <f>_xlfn.IFNA(INDEX('Lookup Formulas Demo'!$B$5:$B$8,MATCH(F424,'Lookup Formulas Demo'!$A$5:$A$8,0)),"No Match Found")</f>
        <v>Use Fog Lights, Reduce Speed</v>
      </c>
    </row>
    <row r="425" spans="1:8" x14ac:dyDescent="0.3">
      <c r="A425" s="9">
        <f>'Raw Data'!A424</f>
        <v>45353.465277777803</v>
      </c>
      <c r="B425" s="11">
        <f>'Raw Data'!M424</f>
        <v>79.974739024758804</v>
      </c>
      <c r="C425" s="11" t="str">
        <f t="shared" si="12"/>
        <v>Moderate</v>
      </c>
      <c r="D425" s="11">
        <f>'Raw Data'!P424</f>
        <v>0</v>
      </c>
      <c r="E425" s="11" t="str">
        <f t="shared" si="13"/>
        <v>No Accident</v>
      </c>
      <c r="F425" s="11" t="str">
        <f>'Raw Data'!O424</f>
        <v>Snow</v>
      </c>
      <c r="G425" s="11" t="str">
        <f>IFERROR(VLOOKUP(F425,'Lookup Formulas Demo'!$A$5:$B$8,2,0),"Unknown Weather")</f>
        <v>Extreme Caution, Consider Delay</v>
      </c>
      <c r="H425" s="11" t="str">
        <f>_xlfn.IFNA(INDEX('Lookup Formulas Demo'!$B$5:$B$8,MATCH(F425,'Lookup Formulas Demo'!$A$5:$A$8,0)),"No Match Found")</f>
        <v>Extreme Caution, Consider Delay</v>
      </c>
    </row>
    <row r="426" spans="1:8" x14ac:dyDescent="0.3">
      <c r="A426" s="9">
        <f>'Raw Data'!A425</f>
        <v>45353.46875</v>
      </c>
      <c r="B426" s="11">
        <f>'Raw Data'!M425</f>
        <v>48.106020037112501</v>
      </c>
      <c r="C426" s="11" t="str">
        <f t="shared" si="12"/>
        <v>Free-flow</v>
      </c>
      <c r="D426" s="11">
        <f>'Raw Data'!P425</f>
        <v>0</v>
      </c>
      <c r="E426" s="11" t="str">
        <f t="shared" si="13"/>
        <v>No Accident</v>
      </c>
      <c r="F426" s="11" t="str">
        <f>'Raw Data'!O425</f>
        <v>Fog</v>
      </c>
      <c r="G426" s="11" t="str">
        <f>IFERROR(VLOOKUP(F426,'Lookup Formulas Demo'!$A$5:$B$8,2,0),"Unknown Weather")</f>
        <v>Use Fog Lights, Reduce Speed</v>
      </c>
      <c r="H426" s="11" t="str">
        <f>_xlfn.IFNA(INDEX('Lookup Formulas Demo'!$B$5:$B$8,MATCH(F426,'Lookup Formulas Demo'!$A$5:$A$8,0)),"No Match Found")</f>
        <v>Use Fog Lights, Reduce Speed</v>
      </c>
    </row>
    <row r="427" spans="1:8" x14ac:dyDescent="0.3">
      <c r="A427" s="9">
        <f>'Raw Data'!A426</f>
        <v>45353.472222222197</v>
      </c>
      <c r="B427" s="11">
        <f>'Raw Data'!M426</f>
        <v>38.918324479926397</v>
      </c>
      <c r="C427" s="11" t="str">
        <f t="shared" si="12"/>
        <v>Free-flow</v>
      </c>
      <c r="D427" s="11">
        <f>'Raw Data'!P426</f>
        <v>0</v>
      </c>
      <c r="E427" s="11" t="str">
        <f t="shared" si="13"/>
        <v>No Accident</v>
      </c>
      <c r="F427" s="11" t="str">
        <f>'Raw Data'!O426</f>
        <v>Fog</v>
      </c>
      <c r="G427" s="11" t="str">
        <f>IFERROR(VLOOKUP(F427,'Lookup Formulas Demo'!$A$5:$B$8,2,0),"Unknown Weather")</f>
        <v>Use Fog Lights, Reduce Speed</v>
      </c>
      <c r="H427" s="11" t="str">
        <f>_xlfn.IFNA(INDEX('Lookup Formulas Demo'!$B$5:$B$8,MATCH(F427,'Lookup Formulas Demo'!$A$5:$A$8,0)),"No Match Found")</f>
        <v>Use Fog Lights, Reduce Speed</v>
      </c>
    </row>
    <row r="428" spans="1:8" x14ac:dyDescent="0.3">
      <c r="A428" s="9">
        <f>'Raw Data'!A427</f>
        <v>45353.475694444503</v>
      </c>
      <c r="B428" s="11">
        <f>'Raw Data'!M427</f>
        <v>13.5563247871145</v>
      </c>
      <c r="C428" s="11" t="str">
        <f t="shared" si="12"/>
        <v>Free-flow</v>
      </c>
      <c r="D428" s="11">
        <f>'Raw Data'!P427</f>
        <v>0</v>
      </c>
      <c r="E428" s="11" t="str">
        <f t="shared" si="13"/>
        <v>No Accident</v>
      </c>
      <c r="F428" s="11" t="str">
        <f>'Raw Data'!O427</f>
        <v>Snow</v>
      </c>
      <c r="G428" s="11" t="str">
        <f>IFERROR(VLOOKUP(F428,'Lookup Formulas Demo'!$A$5:$B$8,2,0),"Unknown Weather")</f>
        <v>Extreme Caution, Consider Delay</v>
      </c>
      <c r="H428" s="11" t="str">
        <f>_xlfn.IFNA(INDEX('Lookup Formulas Demo'!$B$5:$B$8,MATCH(F428,'Lookup Formulas Demo'!$A$5:$A$8,0)),"No Match Found")</f>
        <v>Extreme Caution, Consider Delay</v>
      </c>
    </row>
    <row r="429" spans="1:8" x14ac:dyDescent="0.3">
      <c r="A429" s="9">
        <f>'Raw Data'!A428</f>
        <v>45353.479166666701</v>
      </c>
      <c r="B429" s="11">
        <f>'Raw Data'!M428</f>
        <v>78.620600893376903</v>
      </c>
      <c r="C429" s="11" t="str">
        <f t="shared" si="12"/>
        <v>Moderate</v>
      </c>
      <c r="D429" s="11">
        <f>'Raw Data'!P428</f>
        <v>0</v>
      </c>
      <c r="E429" s="11" t="str">
        <f t="shared" si="13"/>
        <v>No Accident</v>
      </c>
      <c r="F429" s="11" t="str">
        <f>'Raw Data'!O428</f>
        <v>Snow</v>
      </c>
      <c r="G429" s="11" t="str">
        <f>IFERROR(VLOOKUP(F429,'Lookup Formulas Demo'!$A$5:$B$8,2,0),"Unknown Weather")</f>
        <v>Extreme Caution, Consider Delay</v>
      </c>
      <c r="H429" s="11" t="str">
        <f>_xlfn.IFNA(INDEX('Lookup Formulas Demo'!$B$5:$B$8,MATCH(F429,'Lookup Formulas Demo'!$A$5:$A$8,0)),"No Match Found")</f>
        <v>Extreme Caution, Consider Delay</v>
      </c>
    </row>
    <row r="430" spans="1:8" x14ac:dyDescent="0.3">
      <c r="A430" s="9">
        <f>'Raw Data'!A429</f>
        <v>45353.482638888898</v>
      </c>
      <c r="B430" s="11">
        <f>'Raw Data'!M429</f>
        <v>88.568931668142497</v>
      </c>
      <c r="C430" s="11" t="str">
        <f t="shared" si="12"/>
        <v>Congested</v>
      </c>
      <c r="D430" s="11">
        <f>'Raw Data'!P429</f>
        <v>0</v>
      </c>
      <c r="E430" s="11" t="str">
        <f t="shared" si="13"/>
        <v>No Accident</v>
      </c>
      <c r="F430" s="11" t="str">
        <f>'Raw Data'!O429</f>
        <v>Clear</v>
      </c>
      <c r="G430" s="11" t="str">
        <f>IFERROR(VLOOKUP(F430,'Lookup Formulas Demo'!$A$5:$B$8,2,0),"Unknown Weather")</f>
        <v>Normal Driving</v>
      </c>
      <c r="H430" s="11" t="str">
        <f>_xlfn.IFNA(INDEX('Lookup Formulas Demo'!$B$5:$B$8,MATCH(F430,'Lookup Formulas Demo'!$A$5:$A$8,0)),"No Match Found")</f>
        <v>Normal Driving</v>
      </c>
    </row>
    <row r="431" spans="1:8" x14ac:dyDescent="0.3">
      <c r="A431" s="9">
        <f>'Raw Data'!A430</f>
        <v>45353.486111111102</v>
      </c>
      <c r="B431" s="11">
        <f>'Raw Data'!M430</f>
        <v>92.002040381353794</v>
      </c>
      <c r="C431" s="11" t="str">
        <f t="shared" si="12"/>
        <v>Congested</v>
      </c>
      <c r="D431" s="11">
        <f>'Raw Data'!P430</f>
        <v>0</v>
      </c>
      <c r="E431" s="11" t="str">
        <f t="shared" si="13"/>
        <v>No Accident</v>
      </c>
      <c r="F431" s="11" t="str">
        <f>'Raw Data'!O430</f>
        <v>Fog</v>
      </c>
      <c r="G431" s="11" t="str">
        <f>IFERROR(VLOOKUP(F431,'Lookup Formulas Demo'!$A$5:$B$8,2,0),"Unknown Weather")</f>
        <v>Use Fog Lights, Reduce Speed</v>
      </c>
      <c r="H431" s="11" t="str">
        <f>_xlfn.IFNA(INDEX('Lookup Formulas Demo'!$B$5:$B$8,MATCH(F431,'Lookup Formulas Demo'!$A$5:$A$8,0)),"No Match Found")</f>
        <v>Use Fog Lights, Reduce Speed</v>
      </c>
    </row>
    <row r="432" spans="1:8" x14ac:dyDescent="0.3">
      <c r="A432" s="9">
        <f>'Raw Data'!A431</f>
        <v>45353.489583333299</v>
      </c>
      <c r="B432" s="11">
        <f>'Raw Data'!M431</f>
        <v>60.422596083525903</v>
      </c>
      <c r="C432" s="11" t="str">
        <f t="shared" si="12"/>
        <v>Moderate</v>
      </c>
      <c r="D432" s="11">
        <f>'Raw Data'!P431</f>
        <v>0</v>
      </c>
      <c r="E432" s="11" t="str">
        <f t="shared" si="13"/>
        <v>No Accident</v>
      </c>
      <c r="F432" s="11" t="str">
        <f>'Raw Data'!O431</f>
        <v>Snow</v>
      </c>
      <c r="G432" s="11" t="str">
        <f>IFERROR(VLOOKUP(F432,'Lookup Formulas Demo'!$A$5:$B$8,2,0),"Unknown Weather")</f>
        <v>Extreme Caution, Consider Delay</v>
      </c>
      <c r="H432" s="11" t="str">
        <f>_xlfn.IFNA(INDEX('Lookup Formulas Demo'!$B$5:$B$8,MATCH(F432,'Lookup Formulas Demo'!$A$5:$A$8,0)),"No Match Found")</f>
        <v>Extreme Caution, Consider Delay</v>
      </c>
    </row>
    <row r="433" spans="1:8" x14ac:dyDescent="0.3">
      <c r="A433" s="9">
        <f>'Raw Data'!A432</f>
        <v>45353.493055555598</v>
      </c>
      <c r="B433" s="11">
        <f>'Raw Data'!M432</f>
        <v>92.858904203239504</v>
      </c>
      <c r="C433" s="11" t="str">
        <f t="shared" si="12"/>
        <v>Congested</v>
      </c>
      <c r="D433" s="11">
        <f>'Raw Data'!P432</f>
        <v>1</v>
      </c>
      <c r="E433" s="11" t="str">
        <f t="shared" si="13"/>
        <v>Accident Reported</v>
      </c>
      <c r="F433" s="11" t="str">
        <f>'Raw Data'!O432</f>
        <v>Clear</v>
      </c>
      <c r="G433" s="11" t="str">
        <f>IFERROR(VLOOKUP(F433,'Lookup Formulas Demo'!$A$5:$B$8,2,0),"Unknown Weather")</f>
        <v>Normal Driving</v>
      </c>
      <c r="H433" s="11" t="str">
        <f>_xlfn.IFNA(INDEX('Lookup Formulas Demo'!$B$5:$B$8,MATCH(F433,'Lookup Formulas Demo'!$A$5:$A$8,0)),"No Match Found")</f>
        <v>Normal Driving</v>
      </c>
    </row>
    <row r="434" spans="1:8" x14ac:dyDescent="0.3">
      <c r="A434" s="9">
        <f>'Raw Data'!A433</f>
        <v>45353.496527777803</v>
      </c>
      <c r="B434" s="11">
        <f>'Raw Data'!M433</f>
        <v>31.919279557465199</v>
      </c>
      <c r="C434" s="11" t="str">
        <f t="shared" si="12"/>
        <v>Free-flow</v>
      </c>
      <c r="D434" s="11">
        <f>'Raw Data'!P433</f>
        <v>0</v>
      </c>
      <c r="E434" s="11" t="str">
        <f t="shared" si="13"/>
        <v>No Accident</v>
      </c>
      <c r="F434" s="11" t="str">
        <f>'Raw Data'!O433</f>
        <v>Snow</v>
      </c>
      <c r="G434" s="11" t="str">
        <f>IFERROR(VLOOKUP(F434,'Lookup Formulas Demo'!$A$5:$B$8,2,0),"Unknown Weather")</f>
        <v>Extreme Caution, Consider Delay</v>
      </c>
      <c r="H434" s="11" t="str">
        <f>_xlfn.IFNA(INDEX('Lookup Formulas Demo'!$B$5:$B$8,MATCH(F434,'Lookup Formulas Demo'!$A$5:$A$8,0)),"No Match Found")</f>
        <v>Extreme Caution, Consider Delay</v>
      </c>
    </row>
    <row r="435" spans="1:8" x14ac:dyDescent="0.3">
      <c r="A435" s="9">
        <f>'Raw Data'!A434</f>
        <v>45353.5</v>
      </c>
      <c r="B435" s="11">
        <f>'Raw Data'!M434</f>
        <v>17.674688144357599</v>
      </c>
      <c r="C435" s="11" t="str">
        <f t="shared" si="12"/>
        <v>Free-flow</v>
      </c>
      <c r="D435" s="11">
        <f>'Raw Data'!P434</f>
        <v>0</v>
      </c>
      <c r="E435" s="11" t="str">
        <f t="shared" si="13"/>
        <v>No Accident</v>
      </c>
      <c r="F435" s="11" t="str">
        <f>'Raw Data'!O434</f>
        <v>Rain</v>
      </c>
      <c r="G435" s="11" t="str">
        <f>IFERROR(VLOOKUP(F435,'Lookup Formulas Demo'!$A$5:$B$8,2,0),"Unknown Weather")</f>
        <v>Reduce Speed, Increase Following Distance</v>
      </c>
      <c r="H435" s="11" t="str">
        <f>_xlfn.IFNA(INDEX('Lookup Formulas Demo'!$B$5:$B$8,MATCH(F435,'Lookup Formulas Demo'!$A$5:$A$8,0)),"No Match Found")</f>
        <v>Reduce Speed, Increase Following Distance</v>
      </c>
    </row>
    <row r="436" spans="1:8" x14ac:dyDescent="0.3">
      <c r="A436" s="9">
        <f>'Raw Data'!A435</f>
        <v>45353.503472222197</v>
      </c>
      <c r="B436" s="11">
        <f>'Raw Data'!M435</f>
        <v>16.003441061855799</v>
      </c>
      <c r="C436" s="11" t="str">
        <f t="shared" si="12"/>
        <v>Free-flow</v>
      </c>
      <c r="D436" s="11">
        <f>'Raw Data'!P435</f>
        <v>0</v>
      </c>
      <c r="E436" s="11" t="str">
        <f t="shared" si="13"/>
        <v>No Accident</v>
      </c>
      <c r="F436" s="11" t="str">
        <f>'Raw Data'!O435</f>
        <v>Snow</v>
      </c>
      <c r="G436" s="11" t="str">
        <f>IFERROR(VLOOKUP(F436,'Lookup Formulas Demo'!$A$5:$B$8,2,0),"Unknown Weather")</f>
        <v>Extreme Caution, Consider Delay</v>
      </c>
      <c r="H436" s="11" t="str">
        <f>_xlfn.IFNA(INDEX('Lookup Formulas Demo'!$B$5:$B$8,MATCH(F436,'Lookup Formulas Demo'!$A$5:$A$8,0)),"No Match Found")</f>
        <v>Extreme Caution, Consider Delay</v>
      </c>
    </row>
    <row r="437" spans="1:8" x14ac:dyDescent="0.3">
      <c r="A437" s="9">
        <f>'Raw Data'!A436</f>
        <v>45353.506944444503</v>
      </c>
      <c r="B437" s="11">
        <f>'Raw Data'!M436</f>
        <v>33.178957365948001</v>
      </c>
      <c r="C437" s="11" t="str">
        <f t="shared" si="12"/>
        <v>Free-flow</v>
      </c>
      <c r="D437" s="11">
        <f>'Raw Data'!P436</f>
        <v>0</v>
      </c>
      <c r="E437" s="11" t="str">
        <f t="shared" si="13"/>
        <v>No Accident</v>
      </c>
      <c r="F437" s="11" t="str">
        <f>'Raw Data'!O436</f>
        <v>Fog</v>
      </c>
      <c r="G437" s="11" t="str">
        <f>IFERROR(VLOOKUP(F437,'Lookup Formulas Demo'!$A$5:$B$8,2,0),"Unknown Weather")</f>
        <v>Use Fog Lights, Reduce Speed</v>
      </c>
      <c r="H437" s="11" t="str">
        <f>_xlfn.IFNA(INDEX('Lookup Formulas Demo'!$B$5:$B$8,MATCH(F437,'Lookup Formulas Demo'!$A$5:$A$8,0)),"No Match Found")</f>
        <v>Use Fog Lights, Reduce Speed</v>
      </c>
    </row>
    <row r="438" spans="1:8" x14ac:dyDescent="0.3">
      <c r="A438" s="9">
        <f>'Raw Data'!A437</f>
        <v>45353.510416666701</v>
      </c>
      <c r="B438" s="11">
        <f>'Raw Data'!M437</f>
        <v>92.316650747829001</v>
      </c>
      <c r="C438" s="11" t="str">
        <f t="shared" si="12"/>
        <v>Congested</v>
      </c>
      <c r="D438" s="11">
        <f>'Raw Data'!P437</f>
        <v>0</v>
      </c>
      <c r="E438" s="11" t="str">
        <f t="shared" si="13"/>
        <v>No Accident</v>
      </c>
      <c r="F438" s="11" t="str">
        <f>'Raw Data'!O437</f>
        <v>Clear</v>
      </c>
      <c r="G438" s="11" t="str">
        <f>IFERROR(VLOOKUP(F438,'Lookup Formulas Demo'!$A$5:$B$8,2,0),"Unknown Weather")</f>
        <v>Normal Driving</v>
      </c>
      <c r="H438" s="11" t="str">
        <f>_xlfn.IFNA(INDEX('Lookup Formulas Demo'!$B$5:$B$8,MATCH(F438,'Lookup Formulas Demo'!$A$5:$A$8,0)),"No Match Found")</f>
        <v>Normal Driving</v>
      </c>
    </row>
    <row r="439" spans="1:8" x14ac:dyDescent="0.3">
      <c r="A439" s="9">
        <f>'Raw Data'!A438</f>
        <v>45353.513888888898</v>
      </c>
      <c r="B439" s="11">
        <f>'Raw Data'!M438</f>
        <v>51.4806682600234</v>
      </c>
      <c r="C439" s="11" t="str">
        <f t="shared" si="12"/>
        <v>Moderate</v>
      </c>
      <c r="D439" s="11">
        <f>'Raw Data'!P438</f>
        <v>0</v>
      </c>
      <c r="E439" s="11" t="str">
        <f t="shared" si="13"/>
        <v>No Accident</v>
      </c>
      <c r="F439" s="11" t="str">
        <f>'Raw Data'!O438</f>
        <v>Fog</v>
      </c>
      <c r="G439" s="11" t="str">
        <f>IFERROR(VLOOKUP(F439,'Lookup Formulas Demo'!$A$5:$B$8,2,0),"Unknown Weather")</f>
        <v>Use Fog Lights, Reduce Speed</v>
      </c>
      <c r="H439" s="11" t="str">
        <f>_xlfn.IFNA(INDEX('Lookup Formulas Demo'!$B$5:$B$8,MATCH(F439,'Lookup Formulas Demo'!$A$5:$A$8,0)),"No Match Found")</f>
        <v>Use Fog Lights, Reduce Speed</v>
      </c>
    </row>
    <row r="440" spans="1:8" x14ac:dyDescent="0.3">
      <c r="A440" s="9">
        <f>'Raw Data'!A439</f>
        <v>45353.517361111102</v>
      </c>
      <c r="B440" s="11">
        <f>'Raw Data'!M439</f>
        <v>15.435196443571</v>
      </c>
      <c r="C440" s="11" t="str">
        <f t="shared" si="12"/>
        <v>Free-flow</v>
      </c>
      <c r="D440" s="11">
        <f>'Raw Data'!P439</f>
        <v>0</v>
      </c>
      <c r="E440" s="11" t="str">
        <f t="shared" si="13"/>
        <v>No Accident</v>
      </c>
      <c r="F440" s="11" t="str">
        <f>'Raw Data'!O439</f>
        <v>Fog</v>
      </c>
      <c r="G440" s="11" t="str">
        <f>IFERROR(VLOOKUP(F440,'Lookup Formulas Demo'!$A$5:$B$8,2,0),"Unknown Weather")</f>
        <v>Use Fog Lights, Reduce Speed</v>
      </c>
      <c r="H440" s="11" t="str">
        <f>_xlfn.IFNA(INDEX('Lookup Formulas Demo'!$B$5:$B$8,MATCH(F440,'Lookup Formulas Demo'!$A$5:$A$8,0)),"No Match Found")</f>
        <v>Use Fog Lights, Reduce Speed</v>
      </c>
    </row>
    <row r="441" spans="1:8" x14ac:dyDescent="0.3">
      <c r="A441" s="9">
        <f>'Raw Data'!A440</f>
        <v>45353.520833333299</v>
      </c>
      <c r="B441" s="11">
        <f>'Raw Data'!M440</f>
        <v>89.499675733673101</v>
      </c>
      <c r="C441" s="11" t="str">
        <f t="shared" si="12"/>
        <v>Congested</v>
      </c>
      <c r="D441" s="11">
        <f>'Raw Data'!P440</f>
        <v>0</v>
      </c>
      <c r="E441" s="11" t="str">
        <f t="shared" si="13"/>
        <v>No Accident</v>
      </c>
      <c r="F441" s="11" t="str">
        <f>'Raw Data'!O440</f>
        <v>Fog</v>
      </c>
      <c r="G441" s="11" t="str">
        <f>IFERROR(VLOOKUP(F441,'Lookup Formulas Demo'!$A$5:$B$8,2,0),"Unknown Weather")</f>
        <v>Use Fog Lights, Reduce Speed</v>
      </c>
      <c r="H441" s="11" t="str">
        <f>_xlfn.IFNA(INDEX('Lookup Formulas Demo'!$B$5:$B$8,MATCH(F441,'Lookup Formulas Demo'!$A$5:$A$8,0)),"No Match Found")</f>
        <v>Use Fog Lights, Reduce Speed</v>
      </c>
    </row>
    <row r="442" spans="1:8" x14ac:dyDescent="0.3">
      <c r="A442" s="9">
        <f>'Raw Data'!A441</f>
        <v>45353.524305555598</v>
      </c>
      <c r="B442" s="11">
        <f>'Raw Data'!M441</f>
        <v>95.567622699539697</v>
      </c>
      <c r="C442" s="11" t="str">
        <f t="shared" si="12"/>
        <v>Congested</v>
      </c>
      <c r="D442" s="11">
        <f>'Raw Data'!P441</f>
        <v>0</v>
      </c>
      <c r="E442" s="11" t="str">
        <f t="shared" si="13"/>
        <v>No Accident</v>
      </c>
      <c r="F442" s="11" t="str">
        <f>'Raw Data'!O441</f>
        <v>Rain</v>
      </c>
      <c r="G442" s="11" t="str">
        <f>IFERROR(VLOOKUP(F442,'Lookup Formulas Demo'!$A$5:$B$8,2,0),"Unknown Weather")</f>
        <v>Reduce Speed, Increase Following Distance</v>
      </c>
      <c r="H442" s="11" t="str">
        <f>_xlfn.IFNA(INDEX('Lookup Formulas Demo'!$B$5:$B$8,MATCH(F442,'Lookup Formulas Demo'!$A$5:$A$8,0)),"No Match Found")</f>
        <v>Reduce Speed, Increase Following Distance</v>
      </c>
    </row>
    <row r="443" spans="1:8" x14ac:dyDescent="0.3">
      <c r="A443" s="9">
        <f>'Raw Data'!A442</f>
        <v>45353.527777777803</v>
      </c>
      <c r="B443" s="11">
        <f>'Raw Data'!M442</f>
        <v>80.822274874026903</v>
      </c>
      <c r="C443" s="11" t="str">
        <f t="shared" si="12"/>
        <v>Congested</v>
      </c>
      <c r="D443" s="11">
        <f>'Raw Data'!P442</f>
        <v>0</v>
      </c>
      <c r="E443" s="11" t="str">
        <f t="shared" si="13"/>
        <v>No Accident</v>
      </c>
      <c r="F443" s="11" t="str">
        <f>'Raw Data'!O442</f>
        <v>Rain</v>
      </c>
      <c r="G443" s="11" t="str">
        <f>IFERROR(VLOOKUP(F443,'Lookup Formulas Demo'!$A$5:$B$8,2,0),"Unknown Weather")</f>
        <v>Reduce Speed, Increase Following Distance</v>
      </c>
      <c r="H443" s="11" t="str">
        <f>_xlfn.IFNA(INDEX('Lookup Formulas Demo'!$B$5:$B$8,MATCH(F443,'Lookup Formulas Demo'!$A$5:$A$8,0)),"No Match Found")</f>
        <v>Reduce Speed, Increase Following Distance</v>
      </c>
    </row>
    <row r="444" spans="1:8" x14ac:dyDescent="0.3">
      <c r="A444" s="9">
        <f>'Raw Data'!A443</f>
        <v>45353.53125</v>
      </c>
      <c r="B444" s="11">
        <f>'Raw Data'!M443</f>
        <v>53.676138769510601</v>
      </c>
      <c r="C444" s="11" t="str">
        <f t="shared" si="12"/>
        <v>Moderate</v>
      </c>
      <c r="D444" s="11">
        <f>'Raw Data'!P443</f>
        <v>0</v>
      </c>
      <c r="E444" s="11" t="str">
        <f t="shared" si="13"/>
        <v>No Accident</v>
      </c>
      <c r="F444" s="11" t="str">
        <f>'Raw Data'!O443</f>
        <v>Rain</v>
      </c>
      <c r="G444" s="11" t="str">
        <f>IFERROR(VLOOKUP(F444,'Lookup Formulas Demo'!$A$5:$B$8,2,0),"Unknown Weather")</f>
        <v>Reduce Speed, Increase Following Distance</v>
      </c>
      <c r="H444" s="11" t="str">
        <f>_xlfn.IFNA(INDEX('Lookup Formulas Demo'!$B$5:$B$8,MATCH(F444,'Lookup Formulas Demo'!$A$5:$A$8,0)),"No Match Found")</f>
        <v>Reduce Speed, Increase Following Distance</v>
      </c>
    </row>
    <row r="445" spans="1:8" x14ac:dyDescent="0.3">
      <c r="A445" s="9">
        <f>'Raw Data'!A444</f>
        <v>45353.534722222197</v>
      </c>
      <c r="B445" s="11">
        <f>'Raw Data'!M444</f>
        <v>51.013875063199698</v>
      </c>
      <c r="C445" s="11" t="str">
        <f t="shared" si="12"/>
        <v>Moderate</v>
      </c>
      <c r="D445" s="11">
        <f>'Raw Data'!P444</f>
        <v>0</v>
      </c>
      <c r="E445" s="11" t="str">
        <f t="shared" si="13"/>
        <v>No Accident</v>
      </c>
      <c r="F445" s="11" t="str">
        <f>'Raw Data'!O444</f>
        <v>Snow</v>
      </c>
      <c r="G445" s="11" t="str">
        <f>IFERROR(VLOOKUP(F445,'Lookup Formulas Demo'!$A$5:$B$8,2,0),"Unknown Weather")</f>
        <v>Extreme Caution, Consider Delay</v>
      </c>
      <c r="H445" s="11" t="str">
        <f>_xlfn.IFNA(INDEX('Lookup Formulas Demo'!$B$5:$B$8,MATCH(F445,'Lookup Formulas Demo'!$A$5:$A$8,0)),"No Match Found")</f>
        <v>Extreme Caution, Consider Delay</v>
      </c>
    </row>
    <row r="446" spans="1:8" x14ac:dyDescent="0.3">
      <c r="A446" s="9">
        <f>'Raw Data'!A445</f>
        <v>45353.538194444503</v>
      </c>
      <c r="B446" s="11">
        <f>'Raw Data'!M445</f>
        <v>49.2762776530558</v>
      </c>
      <c r="C446" s="11" t="str">
        <f t="shared" si="12"/>
        <v>Free-flow</v>
      </c>
      <c r="D446" s="11">
        <f>'Raw Data'!P445</f>
        <v>0</v>
      </c>
      <c r="E446" s="11" t="str">
        <f t="shared" si="13"/>
        <v>No Accident</v>
      </c>
      <c r="F446" s="11" t="str">
        <f>'Raw Data'!O445</f>
        <v>Fog</v>
      </c>
      <c r="G446" s="11" t="str">
        <f>IFERROR(VLOOKUP(F446,'Lookup Formulas Demo'!$A$5:$B$8,2,0),"Unknown Weather")</f>
        <v>Use Fog Lights, Reduce Speed</v>
      </c>
      <c r="H446" s="11" t="str">
        <f>_xlfn.IFNA(INDEX('Lookup Formulas Demo'!$B$5:$B$8,MATCH(F446,'Lookup Formulas Demo'!$A$5:$A$8,0)),"No Match Found")</f>
        <v>Use Fog Lights, Reduce Speed</v>
      </c>
    </row>
    <row r="447" spans="1:8" x14ac:dyDescent="0.3">
      <c r="A447" s="9">
        <f>'Raw Data'!A446</f>
        <v>45353.541666666701</v>
      </c>
      <c r="B447" s="11">
        <f>'Raw Data'!M446</f>
        <v>47.813000469629003</v>
      </c>
      <c r="C447" s="11" t="str">
        <f t="shared" si="12"/>
        <v>Free-flow</v>
      </c>
      <c r="D447" s="11">
        <f>'Raw Data'!P446</f>
        <v>0</v>
      </c>
      <c r="E447" s="11" t="str">
        <f t="shared" si="13"/>
        <v>No Accident</v>
      </c>
      <c r="F447" s="11" t="str">
        <f>'Raw Data'!O446</f>
        <v>Clear</v>
      </c>
      <c r="G447" s="11" t="str">
        <f>IFERROR(VLOOKUP(F447,'Lookup Formulas Demo'!$A$5:$B$8,2,0),"Unknown Weather")</f>
        <v>Normal Driving</v>
      </c>
      <c r="H447" s="11" t="str">
        <f>_xlfn.IFNA(INDEX('Lookup Formulas Demo'!$B$5:$B$8,MATCH(F447,'Lookup Formulas Demo'!$A$5:$A$8,0)),"No Match Found")</f>
        <v>Normal Driving</v>
      </c>
    </row>
    <row r="448" spans="1:8" x14ac:dyDescent="0.3">
      <c r="A448" s="9">
        <f>'Raw Data'!A447</f>
        <v>45353.545138888898</v>
      </c>
      <c r="B448" s="11">
        <f>'Raw Data'!M447</f>
        <v>54.463769188869499</v>
      </c>
      <c r="C448" s="11" t="str">
        <f t="shared" si="12"/>
        <v>Moderate</v>
      </c>
      <c r="D448" s="11">
        <f>'Raw Data'!P447</f>
        <v>0</v>
      </c>
      <c r="E448" s="11" t="str">
        <f t="shared" si="13"/>
        <v>No Accident</v>
      </c>
      <c r="F448" s="11" t="str">
        <f>'Raw Data'!O447</f>
        <v>Rain</v>
      </c>
      <c r="G448" s="11" t="str">
        <f>IFERROR(VLOOKUP(F448,'Lookup Formulas Demo'!$A$5:$B$8,2,0),"Unknown Weather")</f>
        <v>Reduce Speed, Increase Following Distance</v>
      </c>
      <c r="H448" s="11" t="str">
        <f>_xlfn.IFNA(INDEX('Lookup Formulas Demo'!$B$5:$B$8,MATCH(F448,'Lookup Formulas Demo'!$A$5:$A$8,0)),"No Match Found")</f>
        <v>Reduce Speed, Increase Following Distance</v>
      </c>
    </row>
    <row r="449" spans="1:8" x14ac:dyDescent="0.3">
      <c r="A449" s="9">
        <f>'Raw Data'!A448</f>
        <v>45353.548611111102</v>
      </c>
      <c r="B449" s="11">
        <f>'Raw Data'!M448</f>
        <v>97.451761637322903</v>
      </c>
      <c r="C449" s="11" t="str">
        <f t="shared" si="12"/>
        <v>Congested</v>
      </c>
      <c r="D449" s="11">
        <f>'Raw Data'!P448</f>
        <v>0</v>
      </c>
      <c r="E449" s="11" t="str">
        <f t="shared" si="13"/>
        <v>No Accident</v>
      </c>
      <c r="F449" s="11" t="str">
        <f>'Raw Data'!O448</f>
        <v>Fog</v>
      </c>
      <c r="G449" s="11" t="str">
        <f>IFERROR(VLOOKUP(F449,'Lookup Formulas Demo'!$A$5:$B$8,2,0),"Unknown Weather")</f>
        <v>Use Fog Lights, Reduce Speed</v>
      </c>
      <c r="H449" s="11" t="str">
        <f>_xlfn.IFNA(INDEX('Lookup Formulas Demo'!$B$5:$B$8,MATCH(F449,'Lookup Formulas Demo'!$A$5:$A$8,0)),"No Match Found")</f>
        <v>Use Fog Lights, Reduce Speed</v>
      </c>
    </row>
    <row r="450" spans="1:8" x14ac:dyDescent="0.3">
      <c r="A450" s="9">
        <f>'Raw Data'!A449</f>
        <v>45353.552083333299</v>
      </c>
      <c r="B450" s="11">
        <f>'Raw Data'!M449</f>
        <v>68.403944417392495</v>
      </c>
      <c r="C450" s="11" t="str">
        <f t="shared" si="12"/>
        <v>Moderate</v>
      </c>
      <c r="D450" s="11">
        <f>'Raw Data'!P449</f>
        <v>0</v>
      </c>
      <c r="E450" s="11" t="str">
        <f t="shared" si="13"/>
        <v>No Accident</v>
      </c>
      <c r="F450" s="11" t="str">
        <f>'Raw Data'!O449</f>
        <v>Snow</v>
      </c>
      <c r="G450" s="11" t="str">
        <f>IFERROR(VLOOKUP(F450,'Lookup Formulas Demo'!$A$5:$B$8,2,0),"Unknown Weather")</f>
        <v>Extreme Caution, Consider Delay</v>
      </c>
      <c r="H450" s="11" t="str">
        <f>_xlfn.IFNA(INDEX('Lookup Formulas Demo'!$B$5:$B$8,MATCH(F450,'Lookup Formulas Demo'!$A$5:$A$8,0)),"No Match Found")</f>
        <v>Extreme Caution, Consider Delay</v>
      </c>
    </row>
    <row r="451" spans="1:8" x14ac:dyDescent="0.3">
      <c r="A451" s="9">
        <f>'Raw Data'!A450</f>
        <v>45353.555555555598</v>
      </c>
      <c r="B451" s="11">
        <f>'Raw Data'!M450</f>
        <v>63.684106032091798</v>
      </c>
      <c r="C451" s="11" t="str">
        <f t="shared" ref="C451:C514" si="14">IF(B451&gt;=80,"Congested",IF(B451&gt;=50,"Moderate","Free-flow"))</f>
        <v>Moderate</v>
      </c>
      <c r="D451" s="11">
        <f>'Raw Data'!P450</f>
        <v>0</v>
      </c>
      <c r="E451" s="11" t="str">
        <f t="shared" ref="E451:E514" si="15">IF(D451=1,"Accident Reported","No Accident")</f>
        <v>No Accident</v>
      </c>
      <c r="F451" s="11" t="str">
        <f>'Raw Data'!O450</f>
        <v>Clear</v>
      </c>
      <c r="G451" s="11" t="str">
        <f>IFERROR(VLOOKUP(F451,'Lookup Formulas Demo'!$A$5:$B$8,2,0),"Unknown Weather")</f>
        <v>Normal Driving</v>
      </c>
      <c r="H451" s="11" t="str">
        <f>_xlfn.IFNA(INDEX('Lookup Formulas Demo'!$B$5:$B$8,MATCH(F451,'Lookup Formulas Demo'!$A$5:$A$8,0)),"No Match Found")</f>
        <v>Normal Driving</v>
      </c>
    </row>
    <row r="452" spans="1:8" x14ac:dyDescent="0.3">
      <c r="A452" s="9">
        <f>'Raw Data'!A451</f>
        <v>45353.559027777803</v>
      </c>
      <c r="B452" s="11">
        <f>'Raw Data'!M451</f>
        <v>92.433572512496397</v>
      </c>
      <c r="C452" s="11" t="str">
        <f t="shared" si="14"/>
        <v>Congested</v>
      </c>
      <c r="D452" s="11">
        <f>'Raw Data'!P451</f>
        <v>0</v>
      </c>
      <c r="E452" s="11" t="str">
        <f t="shared" si="15"/>
        <v>No Accident</v>
      </c>
      <c r="F452" s="11" t="str">
        <f>'Raw Data'!O451</f>
        <v>Fog</v>
      </c>
      <c r="G452" s="11" t="str">
        <f>IFERROR(VLOOKUP(F452,'Lookup Formulas Demo'!$A$5:$B$8,2,0),"Unknown Weather")</f>
        <v>Use Fog Lights, Reduce Speed</v>
      </c>
      <c r="H452" s="11" t="str">
        <f>_xlfn.IFNA(INDEX('Lookup Formulas Demo'!$B$5:$B$8,MATCH(F452,'Lookup Formulas Demo'!$A$5:$A$8,0)),"No Match Found")</f>
        <v>Use Fog Lights, Reduce Speed</v>
      </c>
    </row>
    <row r="453" spans="1:8" x14ac:dyDescent="0.3">
      <c r="A453" s="9">
        <f>'Raw Data'!A452</f>
        <v>45353.5625</v>
      </c>
      <c r="B453" s="11">
        <f>'Raw Data'!M452</f>
        <v>71.304555206357094</v>
      </c>
      <c r="C453" s="11" t="str">
        <f t="shared" si="14"/>
        <v>Moderate</v>
      </c>
      <c r="D453" s="11">
        <f>'Raw Data'!P452</f>
        <v>0</v>
      </c>
      <c r="E453" s="11" t="str">
        <f t="shared" si="15"/>
        <v>No Accident</v>
      </c>
      <c r="F453" s="11" t="str">
        <f>'Raw Data'!O452</f>
        <v>Fog</v>
      </c>
      <c r="G453" s="11" t="str">
        <f>IFERROR(VLOOKUP(F453,'Lookup Formulas Demo'!$A$5:$B$8,2,0),"Unknown Weather")</f>
        <v>Use Fog Lights, Reduce Speed</v>
      </c>
      <c r="H453" s="11" t="str">
        <f>_xlfn.IFNA(INDEX('Lookup Formulas Demo'!$B$5:$B$8,MATCH(F453,'Lookup Formulas Demo'!$A$5:$A$8,0)),"No Match Found")</f>
        <v>Use Fog Lights, Reduce Speed</v>
      </c>
    </row>
    <row r="454" spans="1:8" x14ac:dyDescent="0.3">
      <c r="A454" s="9">
        <f>'Raw Data'!A453</f>
        <v>45353.565972222197</v>
      </c>
      <c r="B454" s="11">
        <f>'Raw Data'!M453</f>
        <v>40.7813293257068</v>
      </c>
      <c r="C454" s="11" t="str">
        <f t="shared" si="14"/>
        <v>Free-flow</v>
      </c>
      <c r="D454" s="11">
        <f>'Raw Data'!P453</f>
        <v>1</v>
      </c>
      <c r="E454" s="11" t="str">
        <f t="shared" si="15"/>
        <v>Accident Reported</v>
      </c>
      <c r="F454" s="11" t="str">
        <f>'Raw Data'!O453</f>
        <v>Clear</v>
      </c>
      <c r="G454" s="11" t="str">
        <f>IFERROR(VLOOKUP(F454,'Lookup Formulas Demo'!$A$5:$B$8,2,0),"Unknown Weather")</f>
        <v>Normal Driving</v>
      </c>
      <c r="H454" s="11" t="str">
        <f>_xlfn.IFNA(INDEX('Lookup Formulas Demo'!$B$5:$B$8,MATCH(F454,'Lookup Formulas Demo'!$A$5:$A$8,0)),"No Match Found")</f>
        <v>Normal Driving</v>
      </c>
    </row>
    <row r="455" spans="1:8" x14ac:dyDescent="0.3">
      <c r="A455" s="9">
        <f>'Raw Data'!A454</f>
        <v>45353.569444444503</v>
      </c>
      <c r="B455" s="11">
        <f>'Raw Data'!M454</f>
        <v>23.8804161285899</v>
      </c>
      <c r="C455" s="11" t="str">
        <f t="shared" si="14"/>
        <v>Free-flow</v>
      </c>
      <c r="D455" s="11">
        <f>'Raw Data'!P454</f>
        <v>0</v>
      </c>
      <c r="E455" s="11" t="str">
        <f t="shared" si="15"/>
        <v>No Accident</v>
      </c>
      <c r="F455" s="11" t="str">
        <f>'Raw Data'!O454</f>
        <v>Rain</v>
      </c>
      <c r="G455" s="11" t="str">
        <f>IFERROR(VLOOKUP(F455,'Lookup Formulas Demo'!$A$5:$B$8,2,0),"Unknown Weather")</f>
        <v>Reduce Speed, Increase Following Distance</v>
      </c>
      <c r="H455" s="11" t="str">
        <f>_xlfn.IFNA(INDEX('Lookup Formulas Demo'!$B$5:$B$8,MATCH(F455,'Lookup Formulas Demo'!$A$5:$A$8,0)),"No Match Found")</f>
        <v>Reduce Speed, Increase Following Distance</v>
      </c>
    </row>
    <row r="456" spans="1:8" x14ac:dyDescent="0.3">
      <c r="A456" s="9">
        <f>'Raw Data'!A455</f>
        <v>45353.572916666701</v>
      </c>
      <c r="B456" s="11">
        <f>'Raw Data'!M455</f>
        <v>45.1330010190132</v>
      </c>
      <c r="C456" s="11" t="str">
        <f t="shared" si="14"/>
        <v>Free-flow</v>
      </c>
      <c r="D456" s="11">
        <f>'Raw Data'!P455</f>
        <v>0</v>
      </c>
      <c r="E456" s="11" t="str">
        <f t="shared" si="15"/>
        <v>No Accident</v>
      </c>
      <c r="F456" s="11" t="str">
        <f>'Raw Data'!O455</f>
        <v>Rain</v>
      </c>
      <c r="G456" s="11" t="str">
        <f>IFERROR(VLOOKUP(F456,'Lookup Formulas Demo'!$A$5:$B$8,2,0),"Unknown Weather")</f>
        <v>Reduce Speed, Increase Following Distance</v>
      </c>
      <c r="H456" s="11" t="str">
        <f>_xlfn.IFNA(INDEX('Lookup Formulas Demo'!$B$5:$B$8,MATCH(F456,'Lookup Formulas Demo'!$A$5:$A$8,0)),"No Match Found")</f>
        <v>Reduce Speed, Increase Following Distance</v>
      </c>
    </row>
    <row r="457" spans="1:8" x14ac:dyDescent="0.3">
      <c r="A457" s="9">
        <f>'Raw Data'!A456</f>
        <v>45353.576388888898</v>
      </c>
      <c r="B457" s="11">
        <f>'Raw Data'!M456</f>
        <v>20.323151544740298</v>
      </c>
      <c r="C457" s="11" t="str">
        <f t="shared" si="14"/>
        <v>Free-flow</v>
      </c>
      <c r="D457" s="11">
        <f>'Raw Data'!P456</f>
        <v>0</v>
      </c>
      <c r="E457" s="11" t="str">
        <f t="shared" si="15"/>
        <v>No Accident</v>
      </c>
      <c r="F457" s="11" t="str">
        <f>'Raw Data'!O456</f>
        <v>Fog</v>
      </c>
      <c r="G457" s="11" t="str">
        <f>IFERROR(VLOOKUP(F457,'Lookup Formulas Demo'!$A$5:$B$8,2,0),"Unknown Weather")</f>
        <v>Use Fog Lights, Reduce Speed</v>
      </c>
      <c r="H457" s="11" t="str">
        <f>_xlfn.IFNA(INDEX('Lookup Formulas Demo'!$B$5:$B$8,MATCH(F457,'Lookup Formulas Demo'!$A$5:$A$8,0)),"No Match Found")</f>
        <v>Use Fog Lights, Reduce Speed</v>
      </c>
    </row>
    <row r="458" spans="1:8" x14ac:dyDescent="0.3">
      <c r="A458" s="9">
        <f>'Raw Data'!A457</f>
        <v>45353.579861111102</v>
      </c>
      <c r="B458" s="11">
        <f>'Raw Data'!M457</f>
        <v>78.476994456887596</v>
      </c>
      <c r="C458" s="11" t="str">
        <f t="shared" si="14"/>
        <v>Moderate</v>
      </c>
      <c r="D458" s="11">
        <f>'Raw Data'!P457</f>
        <v>0</v>
      </c>
      <c r="E458" s="11" t="str">
        <f t="shared" si="15"/>
        <v>No Accident</v>
      </c>
      <c r="F458" s="11" t="str">
        <f>'Raw Data'!O457</f>
        <v>Rain</v>
      </c>
      <c r="G458" s="11" t="str">
        <f>IFERROR(VLOOKUP(F458,'Lookup Formulas Demo'!$A$5:$B$8,2,0),"Unknown Weather")</f>
        <v>Reduce Speed, Increase Following Distance</v>
      </c>
      <c r="H458" s="11" t="str">
        <f>_xlfn.IFNA(INDEX('Lookup Formulas Demo'!$B$5:$B$8,MATCH(F458,'Lookup Formulas Demo'!$A$5:$A$8,0)),"No Match Found")</f>
        <v>Reduce Speed, Increase Following Distance</v>
      </c>
    </row>
    <row r="459" spans="1:8" x14ac:dyDescent="0.3">
      <c r="A459" s="9">
        <f>'Raw Data'!A458</f>
        <v>45353.583333333299</v>
      </c>
      <c r="B459" s="11">
        <f>'Raw Data'!M458</f>
        <v>67.851136762130693</v>
      </c>
      <c r="C459" s="11" t="str">
        <f t="shared" si="14"/>
        <v>Moderate</v>
      </c>
      <c r="D459" s="11">
        <f>'Raw Data'!P458</f>
        <v>0</v>
      </c>
      <c r="E459" s="11" t="str">
        <f t="shared" si="15"/>
        <v>No Accident</v>
      </c>
      <c r="F459" s="11" t="str">
        <f>'Raw Data'!O458</f>
        <v>Snow</v>
      </c>
      <c r="G459" s="11" t="str">
        <f>IFERROR(VLOOKUP(F459,'Lookup Formulas Demo'!$A$5:$B$8,2,0),"Unknown Weather")</f>
        <v>Extreme Caution, Consider Delay</v>
      </c>
      <c r="H459" s="11" t="str">
        <f>_xlfn.IFNA(INDEX('Lookup Formulas Demo'!$B$5:$B$8,MATCH(F459,'Lookup Formulas Demo'!$A$5:$A$8,0)),"No Match Found")</f>
        <v>Extreme Caution, Consider Delay</v>
      </c>
    </row>
    <row r="460" spans="1:8" x14ac:dyDescent="0.3">
      <c r="A460" s="9">
        <f>'Raw Data'!A459</f>
        <v>45353.586805555598</v>
      </c>
      <c r="B460" s="11">
        <f>'Raw Data'!M459</f>
        <v>75.055063231588505</v>
      </c>
      <c r="C460" s="11" t="str">
        <f t="shared" si="14"/>
        <v>Moderate</v>
      </c>
      <c r="D460" s="11">
        <f>'Raw Data'!P459</f>
        <v>0</v>
      </c>
      <c r="E460" s="11" t="str">
        <f t="shared" si="15"/>
        <v>No Accident</v>
      </c>
      <c r="F460" s="11" t="str">
        <f>'Raw Data'!O459</f>
        <v>Clear</v>
      </c>
      <c r="G460" s="11" t="str">
        <f>IFERROR(VLOOKUP(F460,'Lookup Formulas Demo'!$A$5:$B$8,2,0),"Unknown Weather")</f>
        <v>Normal Driving</v>
      </c>
      <c r="H460" s="11" t="str">
        <f>_xlfn.IFNA(INDEX('Lookup Formulas Demo'!$B$5:$B$8,MATCH(F460,'Lookup Formulas Demo'!$A$5:$A$8,0)),"No Match Found")</f>
        <v>Normal Driving</v>
      </c>
    </row>
    <row r="461" spans="1:8" x14ac:dyDescent="0.3">
      <c r="A461" s="9">
        <f>'Raw Data'!A460</f>
        <v>45353.590277777803</v>
      </c>
      <c r="B461" s="11">
        <f>'Raw Data'!M460</f>
        <v>25.830818503239801</v>
      </c>
      <c r="C461" s="11" t="str">
        <f t="shared" si="14"/>
        <v>Free-flow</v>
      </c>
      <c r="D461" s="11">
        <f>'Raw Data'!P460</f>
        <v>0</v>
      </c>
      <c r="E461" s="11" t="str">
        <f t="shared" si="15"/>
        <v>No Accident</v>
      </c>
      <c r="F461" s="11" t="str">
        <f>'Raw Data'!O460</f>
        <v>Rain</v>
      </c>
      <c r="G461" s="11" t="str">
        <f>IFERROR(VLOOKUP(F461,'Lookup Formulas Demo'!$A$5:$B$8,2,0),"Unknown Weather")</f>
        <v>Reduce Speed, Increase Following Distance</v>
      </c>
      <c r="H461" s="11" t="str">
        <f>_xlfn.IFNA(INDEX('Lookup Formulas Demo'!$B$5:$B$8,MATCH(F461,'Lookup Formulas Demo'!$A$5:$A$8,0)),"No Match Found")</f>
        <v>Reduce Speed, Increase Following Distance</v>
      </c>
    </row>
    <row r="462" spans="1:8" x14ac:dyDescent="0.3">
      <c r="A462" s="9">
        <f>'Raw Data'!A461</f>
        <v>45353.59375</v>
      </c>
      <c r="B462" s="11">
        <f>'Raw Data'!M461</f>
        <v>94.859751892760301</v>
      </c>
      <c r="C462" s="11" t="str">
        <f t="shared" si="14"/>
        <v>Congested</v>
      </c>
      <c r="D462" s="11">
        <f>'Raw Data'!P461</f>
        <v>0</v>
      </c>
      <c r="E462" s="11" t="str">
        <f t="shared" si="15"/>
        <v>No Accident</v>
      </c>
      <c r="F462" s="11" t="str">
        <f>'Raw Data'!O461</f>
        <v>Fog</v>
      </c>
      <c r="G462" s="11" t="str">
        <f>IFERROR(VLOOKUP(F462,'Lookup Formulas Demo'!$A$5:$B$8,2,0),"Unknown Weather")</f>
        <v>Use Fog Lights, Reduce Speed</v>
      </c>
      <c r="H462" s="11" t="str">
        <f>_xlfn.IFNA(INDEX('Lookup Formulas Demo'!$B$5:$B$8,MATCH(F462,'Lookup Formulas Demo'!$A$5:$A$8,0)),"No Match Found")</f>
        <v>Use Fog Lights, Reduce Speed</v>
      </c>
    </row>
    <row r="463" spans="1:8" x14ac:dyDescent="0.3">
      <c r="A463" s="9">
        <f>'Raw Data'!A462</f>
        <v>45353.597222222197</v>
      </c>
      <c r="B463" s="11">
        <f>'Raw Data'!M462</f>
        <v>90.322367707477596</v>
      </c>
      <c r="C463" s="11" t="str">
        <f t="shared" si="14"/>
        <v>Congested</v>
      </c>
      <c r="D463" s="11">
        <f>'Raw Data'!P462</f>
        <v>0</v>
      </c>
      <c r="E463" s="11" t="str">
        <f t="shared" si="15"/>
        <v>No Accident</v>
      </c>
      <c r="F463" s="11" t="str">
        <f>'Raw Data'!O462</f>
        <v>Rain</v>
      </c>
      <c r="G463" s="11" t="str">
        <f>IFERROR(VLOOKUP(F463,'Lookup Formulas Demo'!$A$5:$B$8,2,0),"Unknown Weather")</f>
        <v>Reduce Speed, Increase Following Distance</v>
      </c>
      <c r="H463" s="11" t="str">
        <f>_xlfn.IFNA(INDEX('Lookup Formulas Demo'!$B$5:$B$8,MATCH(F463,'Lookup Formulas Demo'!$A$5:$A$8,0)),"No Match Found")</f>
        <v>Reduce Speed, Increase Following Distance</v>
      </c>
    </row>
    <row r="464" spans="1:8" x14ac:dyDescent="0.3">
      <c r="A464" s="9">
        <f>'Raw Data'!A463</f>
        <v>45353.600694444503</v>
      </c>
      <c r="B464" s="11">
        <f>'Raw Data'!M463</f>
        <v>42.874468218633297</v>
      </c>
      <c r="C464" s="11" t="str">
        <f t="shared" si="14"/>
        <v>Free-flow</v>
      </c>
      <c r="D464" s="11">
        <f>'Raw Data'!P463</f>
        <v>0</v>
      </c>
      <c r="E464" s="11" t="str">
        <f t="shared" si="15"/>
        <v>No Accident</v>
      </c>
      <c r="F464" s="11" t="str">
        <f>'Raw Data'!O463</f>
        <v>Rain</v>
      </c>
      <c r="G464" s="11" t="str">
        <f>IFERROR(VLOOKUP(F464,'Lookup Formulas Demo'!$A$5:$B$8,2,0),"Unknown Weather")</f>
        <v>Reduce Speed, Increase Following Distance</v>
      </c>
      <c r="H464" s="11" t="str">
        <f>_xlfn.IFNA(INDEX('Lookup Formulas Demo'!$B$5:$B$8,MATCH(F464,'Lookup Formulas Demo'!$A$5:$A$8,0)),"No Match Found")</f>
        <v>Reduce Speed, Increase Following Distance</v>
      </c>
    </row>
    <row r="465" spans="1:8" x14ac:dyDescent="0.3">
      <c r="A465" s="9">
        <f>'Raw Data'!A464</f>
        <v>45353.604166666701</v>
      </c>
      <c r="B465" s="11">
        <f>'Raw Data'!M464</f>
        <v>38.240559421403802</v>
      </c>
      <c r="C465" s="11" t="str">
        <f t="shared" si="14"/>
        <v>Free-flow</v>
      </c>
      <c r="D465" s="11">
        <f>'Raw Data'!P464</f>
        <v>0</v>
      </c>
      <c r="E465" s="11" t="str">
        <f t="shared" si="15"/>
        <v>No Accident</v>
      </c>
      <c r="F465" s="11" t="str">
        <f>'Raw Data'!O464</f>
        <v>Rain</v>
      </c>
      <c r="G465" s="11" t="str">
        <f>IFERROR(VLOOKUP(F465,'Lookup Formulas Demo'!$A$5:$B$8,2,0),"Unknown Weather")</f>
        <v>Reduce Speed, Increase Following Distance</v>
      </c>
      <c r="H465" s="11" t="str">
        <f>_xlfn.IFNA(INDEX('Lookup Formulas Demo'!$B$5:$B$8,MATCH(F465,'Lookup Formulas Demo'!$A$5:$A$8,0)),"No Match Found")</f>
        <v>Reduce Speed, Increase Following Distance</v>
      </c>
    </row>
    <row r="466" spans="1:8" x14ac:dyDescent="0.3">
      <c r="A466" s="9">
        <f>'Raw Data'!A465</f>
        <v>45353.607638888898</v>
      </c>
      <c r="B466" s="11">
        <f>'Raw Data'!M465</f>
        <v>78.517173815093898</v>
      </c>
      <c r="C466" s="11" t="str">
        <f t="shared" si="14"/>
        <v>Moderate</v>
      </c>
      <c r="D466" s="11">
        <f>'Raw Data'!P465</f>
        <v>0</v>
      </c>
      <c r="E466" s="11" t="str">
        <f t="shared" si="15"/>
        <v>No Accident</v>
      </c>
      <c r="F466" s="11" t="str">
        <f>'Raw Data'!O465</f>
        <v>Clear</v>
      </c>
      <c r="G466" s="11" t="str">
        <f>IFERROR(VLOOKUP(F466,'Lookup Formulas Demo'!$A$5:$B$8,2,0),"Unknown Weather")</f>
        <v>Normal Driving</v>
      </c>
      <c r="H466" s="11" t="str">
        <f>_xlfn.IFNA(INDEX('Lookup Formulas Demo'!$B$5:$B$8,MATCH(F466,'Lookup Formulas Demo'!$A$5:$A$8,0)),"No Match Found")</f>
        <v>Normal Driving</v>
      </c>
    </row>
    <row r="467" spans="1:8" x14ac:dyDescent="0.3">
      <c r="A467" s="9">
        <f>'Raw Data'!A466</f>
        <v>45353.611111111102</v>
      </c>
      <c r="B467" s="11">
        <f>'Raw Data'!M466</f>
        <v>50.246009356079298</v>
      </c>
      <c r="C467" s="11" t="str">
        <f t="shared" si="14"/>
        <v>Moderate</v>
      </c>
      <c r="D467" s="11">
        <f>'Raw Data'!P466</f>
        <v>1</v>
      </c>
      <c r="E467" s="11" t="str">
        <f t="shared" si="15"/>
        <v>Accident Reported</v>
      </c>
      <c r="F467" s="11" t="str">
        <f>'Raw Data'!O466</f>
        <v>Rain</v>
      </c>
      <c r="G467" s="11" t="str">
        <f>IFERROR(VLOOKUP(F467,'Lookup Formulas Demo'!$A$5:$B$8,2,0),"Unknown Weather")</f>
        <v>Reduce Speed, Increase Following Distance</v>
      </c>
      <c r="H467" s="11" t="str">
        <f>_xlfn.IFNA(INDEX('Lookup Formulas Demo'!$B$5:$B$8,MATCH(F467,'Lookup Formulas Demo'!$A$5:$A$8,0)),"No Match Found")</f>
        <v>Reduce Speed, Increase Following Distance</v>
      </c>
    </row>
    <row r="468" spans="1:8" x14ac:dyDescent="0.3">
      <c r="A468" s="9">
        <f>'Raw Data'!A467</f>
        <v>45353.614583333299</v>
      </c>
      <c r="B468" s="11">
        <f>'Raw Data'!M467</f>
        <v>97.939064149920895</v>
      </c>
      <c r="C468" s="11" t="str">
        <f t="shared" si="14"/>
        <v>Congested</v>
      </c>
      <c r="D468" s="11">
        <f>'Raw Data'!P467</f>
        <v>0</v>
      </c>
      <c r="E468" s="11" t="str">
        <f t="shared" si="15"/>
        <v>No Accident</v>
      </c>
      <c r="F468" s="11" t="str">
        <f>'Raw Data'!O467</f>
        <v>Snow</v>
      </c>
      <c r="G468" s="11" t="str">
        <f>IFERROR(VLOOKUP(F468,'Lookup Formulas Demo'!$A$5:$B$8,2,0),"Unknown Weather")</f>
        <v>Extreme Caution, Consider Delay</v>
      </c>
      <c r="H468" s="11" t="str">
        <f>_xlfn.IFNA(INDEX('Lookup Formulas Demo'!$B$5:$B$8,MATCH(F468,'Lookup Formulas Demo'!$A$5:$A$8,0)),"No Match Found")</f>
        <v>Extreme Caution, Consider Delay</v>
      </c>
    </row>
    <row r="469" spans="1:8" x14ac:dyDescent="0.3">
      <c r="A469" s="9">
        <f>'Raw Data'!A468</f>
        <v>45353.618055555598</v>
      </c>
      <c r="B469" s="11">
        <f>'Raw Data'!M468</f>
        <v>75.323355256086302</v>
      </c>
      <c r="C469" s="11" t="str">
        <f t="shared" si="14"/>
        <v>Moderate</v>
      </c>
      <c r="D469" s="11">
        <f>'Raw Data'!P468</f>
        <v>0</v>
      </c>
      <c r="E469" s="11" t="str">
        <f t="shared" si="15"/>
        <v>No Accident</v>
      </c>
      <c r="F469" s="11" t="str">
        <f>'Raw Data'!O468</f>
        <v>Snow</v>
      </c>
      <c r="G469" s="11" t="str">
        <f>IFERROR(VLOOKUP(F469,'Lookup Formulas Demo'!$A$5:$B$8,2,0),"Unknown Weather")</f>
        <v>Extreme Caution, Consider Delay</v>
      </c>
      <c r="H469" s="11" t="str">
        <f>_xlfn.IFNA(INDEX('Lookup Formulas Demo'!$B$5:$B$8,MATCH(F469,'Lookup Formulas Demo'!$A$5:$A$8,0)),"No Match Found")</f>
        <v>Extreme Caution, Consider Delay</v>
      </c>
    </row>
    <row r="470" spans="1:8" x14ac:dyDescent="0.3">
      <c r="A470" s="9">
        <f>'Raw Data'!A469</f>
        <v>45353.621527777803</v>
      </c>
      <c r="B470" s="11">
        <f>'Raw Data'!M469</f>
        <v>93.776589147836901</v>
      </c>
      <c r="C470" s="11" t="str">
        <f t="shared" si="14"/>
        <v>Congested</v>
      </c>
      <c r="D470" s="11">
        <f>'Raw Data'!P469</f>
        <v>0</v>
      </c>
      <c r="E470" s="11" t="str">
        <f t="shared" si="15"/>
        <v>No Accident</v>
      </c>
      <c r="F470" s="11" t="str">
        <f>'Raw Data'!O469</f>
        <v>Fog</v>
      </c>
      <c r="G470" s="11" t="str">
        <f>IFERROR(VLOOKUP(F470,'Lookup Formulas Demo'!$A$5:$B$8,2,0),"Unknown Weather")</f>
        <v>Use Fog Lights, Reduce Speed</v>
      </c>
      <c r="H470" s="11" t="str">
        <f>_xlfn.IFNA(INDEX('Lookup Formulas Demo'!$B$5:$B$8,MATCH(F470,'Lookup Formulas Demo'!$A$5:$A$8,0)),"No Match Found")</f>
        <v>Use Fog Lights, Reduce Speed</v>
      </c>
    </row>
    <row r="471" spans="1:8" x14ac:dyDescent="0.3">
      <c r="A471" s="9">
        <f>'Raw Data'!A470</f>
        <v>45353.625</v>
      </c>
      <c r="B471" s="11">
        <f>'Raw Data'!M470</f>
        <v>32.116162793274199</v>
      </c>
      <c r="C471" s="11" t="str">
        <f t="shared" si="14"/>
        <v>Free-flow</v>
      </c>
      <c r="D471" s="11">
        <f>'Raw Data'!P470</f>
        <v>0</v>
      </c>
      <c r="E471" s="11" t="str">
        <f t="shared" si="15"/>
        <v>No Accident</v>
      </c>
      <c r="F471" s="11" t="str">
        <f>'Raw Data'!O470</f>
        <v>Fog</v>
      </c>
      <c r="G471" s="11" t="str">
        <f>IFERROR(VLOOKUP(F471,'Lookup Formulas Demo'!$A$5:$B$8,2,0),"Unknown Weather")</f>
        <v>Use Fog Lights, Reduce Speed</v>
      </c>
      <c r="H471" s="11" t="str">
        <f>_xlfn.IFNA(INDEX('Lookup Formulas Demo'!$B$5:$B$8,MATCH(F471,'Lookup Formulas Demo'!$A$5:$A$8,0)),"No Match Found")</f>
        <v>Use Fog Lights, Reduce Speed</v>
      </c>
    </row>
    <row r="472" spans="1:8" x14ac:dyDescent="0.3">
      <c r="A472" s="9">
        <f>'Raw Data'!A471</f>
        <v>45353.628472222197</v>
      </c>
      <c r="B472" s="11">
        <f>'Raw Data'!M471</f>
        <v>69.878202710595701</v>
      </c>
      <c r="C472" s="11" t="str">
        <f t="shared" si="14"/>
        <v>Moderate</v>
      </c>
      <c r="D472" s="11">
        <f>'Raw Data'!P471</f>
        <v>0</v>
      </c>
      <c r="E472" s="11" t="str">
        <f t="shared" si="15"/>
        <v>No Accident</v>
      </c>
      <c r="F472" s="11" t="str">
        <f>'Raw Data'!O471</f>
        <v>Fog</v>
      </c>
      <c r="G472" s="11" t="str">
        <f>IFERROR(VLOOKUP(F472,'Lookup Formulas Demo'!$A$5:$B$8,2,0),"Unknown Weather")</f>
        <v>Use Fog Lights, Reduce Speed</v>
      </c>
      <c r="H472" s="11" t="str">
        <f>_xlfn.IFNA(INDEX('Lookup Formulas Demo'!$B$5:$B$8,MATCH(F472,'Lookup Formulas Demo'!$A$5:$A$8,0)),"No Match Found")</f>
        <v>Use Fog Lights, Reduce Speed</v>
      </c>
    </row>
    <row r="473" spans="1:8" x14ac:dyDescent="0.3">
      <c r="A473" s="9">
        <f>'Raw Data'!A472</f>
        <v>45353.631944444503</v>
      </c>
      <c r="B473" s="11">
        <f>'Raw Data'!M472</f>
        <v>30.2751380236868</v>
      </c>
      <c r="C473" s="11" t="str">
        <f t="shared" si="14"/>
        <v>Free-flow</v>
      </c>
      <c r="D473" s="11">
        <f>'Raw Data'!P472</f>
        <v>0</v>
      </c>
      <c r="E473" s="11" t="str">
        <f t="shared" si="15"/>
        <v>No Accident</v>
      </c>
      <c r="F473" s="11" t="str">
        <f>'Raw Data'!O472</f>
        <v>Clear</v>
      </c>
      <c r="G473" s="11" t="str">
        <f>IFERROR(VLOOKUP(F473,'Lookup Formulas Demo'!$A$5:$B$8,2,0),"Unknown Weather")</f>
        <v>Normal Driving</v>
      </c>
      <c r="H473" s="11" t="str">
        <f>_xlfn.IFNA(INDEX('Lookup Formulas Demo'!$B$5:$B$8,MATCH(F473,'Lookup Formulas Demo'!$A$5:$A$8,0)),"No Match Found")</f>
        <v>Normal Driving</v>
      </c>
    </row>
    <row r="474" spans="1:8" x14ac:dyDescent="0.3">
      <c r="A474" s="9">
        <f>'Raw Data'!A473</f>
        <v>45353.635416666701</v>
      </c>
      <c r="B474" s="11">
        <f>'Raw Data'!M473</f>
        <v>21.378635392871502</v>
      </c>
      <c r="C474" s="11" t="str">
        <f t="shared" si="14"/>
        <v>Free-flow</v>
      </c>
      <c r="D474" s="11">
        <f>'Raw Data'!P473</f>
        <v>0</v>
      </c>
      <c r="E474" s="11" t="str">
        <f t="shared" si="15"/>
        <v>No Accident</v>
      </c>
      <c r="F474" s="11" t="str">
        <f>'Raw Data'!O473</f>
        <v>Clear</v>
      </c>
      <c r="G474" s="11" t="str">
        <f>IFERROR(VLOOKUP(F474,'Lookup Formulas Demo'!$A$5:$B$8,2,0),"Unknown Weather")</f>
        <v>Normal Driving</v>
      </c>
      <c r="H474" s="11" t="str">
        <f>_xlfn.IFNA(INDEX('Lookup Formulas Demo'!$B$5:$B$8,MATCH(F474,'Lookup Formulas Demo'!$A$5:$A$8,0)),"No Match Found")</f>
        <v>Normal Driving</v>
      </c>
    </row>
    <row r="475" spans="1:8" x14ac:dyDescent="0.3">
      <c r="A475" s="9">
        <f>'Raw Data'!A474</f>
        <v>45353.638888888898</v>
      </c>
      <c r="B475" s="11">
        <f>'Raw Data'!M474</f>
        <v>69.042003871262907</v>
      </c>
      <c r="C475" s="11" t="str">
        <f t="shared" si="14"/>
        <v>Moderate</v>
      </c>
      <c r="D475" s="11">
        <f>'Raw Data'!P474</f>
        <v>0</v>
      </c>
      <c r="E475" s="11" t="str">
        <f t="shared" si="15"/>
        <v>No Accident</v>
      </c>
      <c r="F475" s="11" t="str">
        <f>'Raw Data'!O474</f>
        <v>Fog</v>
      </c>
      <c r="G475" s="11" t="str">
        <f>IFERROR(VLOOKUP(F475,'Lookup Formulas Demo'!$A$5:$B$8,2,0),"Unknown Weather")</f>
        <v>Use Fog Lights, Reduce Speed</v>
      </c>
      <c r="H475" s="11" t="str">
        <f>_xlfn.IFNA(INDEX('Lookup Formulas Demo'!$B$5:$B$8,MATCH(F475,'Lookup Formulas Demo'!$A$5:$A$8,0)),"No Match Found")</f>
        <v>Use Fog Lights, Reduce Speed</v>
      </c>
    </row>
    <row r="476" spans="1:8" x14ac:dyDescent="0.3">
      <c r="A476" s="9">
        <f>'Raw Data'!A475</f>
        <v>45353.642361111102</v>
      </c>
      <c r="B476" s="11">
        <f>'Raw Data'!M475</f>
        <v>93.962901854427997</v>
      </c>
      <c r="C476" s="11" t="str">
        <f t="shared" si="14"/>
        <v>Congested</v>
      </c>
      <c r="D476" s="11">
        <f>'Raw Data'!P475</f>
        <v>0</v>
      </c>
      <c r="E476" s="11" t="str">
        <f t="shared" si="15"/>
        <v>No Accident</v>
      </c>
      <c r="F476" s="11" t="str">
        <f>'Raw Data'!O475</f>
        <v>Clear</v>
      </c>
      <c r="G476" s="11" t="str">
        <f>IFERROR(VLOOKUP(F476,'Lookup Formulas Demo'!$A$5:$B$8,2,0),"Unknown Weather")</f>
        <v>Normal Driving</v>
      </c>
      <c r="H476" s="11" t="str">
        <f>_xlfn.IFNA(INDEX('Lookup Formulas Demo'!$B$5:$B$8,MATCH(F476,'Lookup Formulas Demo'!$A$5:$A$8,0)),"No Match Found")</f>
        <v>Normal Driving</v>
      </c>
    </row>
    <row r="477" spans="1:8" x14ac:dyDescent="0.3">
      <c r="A477" s="9">
        <f>'Raw Data'!A476</f>
        <v>45353.645833333299</v>
      </c>
      <c r="B477" s="11">
        <f>'Raw Data'!M476</f>
        <v>24.881518389824301</v>
      </c>
      <c r="C477" s="11" t="str">
        <f t="shared" si="14"/>
        <v>Free-flow</v>
      </c>
      <c r="D477" s="11">
        <f>'Raw Data'!P476</f>
        <v>0</v>
      </c>
      <c r="E477" s="11" t="str">
        <f t="shared" si="15"/>
        <v>No Accident</v>
      </c>
      <c r="F477" s="11" t="str">
        <f>'Raw Data'!O476</f>
        <v>Rain</v>
      </c>
      <c r="G477" s="11" t="str">
        <f>IFERROR(VLOOKUP(F477,'Lookup Formulas Demo'!$A$5:$B$8,2,0),"Unknown Weather")</f>
        <v>Reduce Speed, Increase Following Distance</v>
      </c>
      <c r="H477" s="11" t="str">
        <f>_xlfn.IFNA(INDEX('Lookup Formulas Demo'!$B$5:$B$8,MATCH(F477,'Lookup Formulas Demo'!$A$5:$A$8,0)),"No Match Found")</f>
        <v>Reduce Speed, Increase Following Distance</v>
      </c>
    </row>
    <row r="478" spans="1:8" x14ac:dyDescent="0.3">
      <c r="A478" s="9">
        <f>'Raw Data'!A477</f>
        <v>45353.649305555598</v>
      </c>
      <c r="B478" s="11">
        <f>'Raw Data'!M477</f>
        <v>14.014016955471201</v>
      </c>
      <c r="C478" s="11" t="str">
        <f t="shared" si="14"/>
        <v>Free-flow</v>
      </c>
      <c r="D478" s="11">
        <f>'Raw Data'!P477</f>
        <v>0</v>
      </c>
      <c r="E478" s="11" t="str">
        <f t="shared" si="15"/>
        <v>No Accident</v>
      </c>
      <c r="F478" s="11" t="str">
        <f>'Raw Data'!O477</f>
        <v>Snow</v>
      </c>
      <c r="G478" s="11" t="str">
        <f>IFERROR(VLOOKUP(F478,'Lookup Formulas Demo'!$A$5:$B$8,2,0),"Unknown Weather")</f>
        <v>Extreme Caution, Consider Delay</v>
      </c>
      <c r="H478" s="11" t="str">
        <f>_xlfn.IFNA(INDEX('Lookup Formulas Demo'!$B$5:$B$8,MATCH(F478,'Lookup Formulas Demo'!$A$5:$A$8,0)),"No Match Found")</f>
        <v>Extreme Caution, Consider Delay</v>
      </c>
    </row>
    <row r="479" spans="1:8" x14ac:dyDescent="0.3">
      <c r="A479" s="9">
        <f>'Raw Data'!A478</f>
        <v>45353.652777777803</v>
      </c>
      <c r="B479" s="11">
        <f>'Raw Data'!M478</f>
        <v>25.075635786810501</v>
      </c>
      <c r="C479" s="11" t="str">
        <f t="shared" si="14"/>
        <v>Free-flow</v>
      </c>
      <c r="D479" s="11">
        <f>'Raw Data'!P478</f>
        <v>0</v>
      </c>
      <c r="E479" s="11" t="str">
        <f t="shared" si="15"/>
        <v>No Accident</v>
      </c>
      <c r="F479" s="11" t="str">
        <f>'Raw Data'!O478</f>
        <v>Snow</v>
      </c>
      <c r="G479" s="11" t="str">
        <f>IFERROR(VLOOKUP(F479,'Lookup Formulas Demo'!$A$5:$B$8,2,0),"Unknown Weather")</f>
        <v>Extreme Caution, Consider Delay</v>
      </c>
      <c r="H479" s="11" t="str">
        <f>_xlfn.IFNA(INDEX('Lookup Formulas Demo'!$B$5:$B$8,MATCH(F479,'Lookup Formulas Demo'!$A$5:$A$8,0)),"No Match Found")</f>
        <v>Extreme Caution, Consider Delay</v>
      </c>
    </row>
    <row r="480" spans="1:8" x14ac:dyDescent="0.3">
      <c r="A480" s="9">
        <f>'Raw Data'!A479</f>
        <v>45353.65625</v>
      </c>
      <c r="B480" s="11">
        <f>'Raw Data'!M479</f>
        <v>90.719207428458404</v>
      </c>
      <c r="C480" s="11" t="str">
        <f t="shared" si="14"/>
        <v>Congested</v>
      </c>
      <c r="D480" s="11">
        <f>'Raw Data'!P479</f>
        <v>0</v>
      </c>
      <c r="E480" s="11" t="str">
        <f t="shared" si="15"/>
        <v>No Accident</v>
      </c>
      <c r="F480" s="11" t="str">
        <f>'Raw Data'!O479</f>
        <v>Fog</v>
      </c>
      <c r="G480" s="11" t="str">
        <f>IFERROR(VLOOKUP(F480,'Lookup Formulas Demo'!$A$5:$B$8,2,0),"Unknown Weather")</f>
        <v>Use Fog Lights, Reduce Speed</v>
      </c>
      <c r="H480" s="11" t="str">
        <f>_xlfn.IFNA(INDEX('Lookup Formulas Demo'!$B$5:$B$8,MATCH(F480,'Lookup Formulas Demo'!$A$5:$A$8,0)),"No Match Found")</f>
        <v>Use Fog Lights, Reduce Speed</v>
      </c>
    </row>
    <row r="481" spans="1:8" x14ac:dyDescent="0.3">
      <c r="A481" s="9">
        <f>'Raw Data'!A480</f>
        <v>45353.659722222197</v>
      </c>
      <c r="B481" s="11">
        <f>'Raw Data'!M480</f>
        <v>88.571422224652096</v>
      </c>
      <c r="C481" s="11" t="str">
        <f t="shared" si="14"/>
        <v>Congested</v>
      </c>
      <c r="D481" s="11">
        <f>'Raw Data'!P480</f>
        <v>0</v>
      </c>
      <c r="E481" s="11" t="str">
        <f t="shared" si="15"/>
        <v>No Accident</v>
      </c>
      <c r="F481" s="11" t="str">
        <f>'Raw Data'!O480</f>
        <v>Rain</v>
      </c>
      <c r="G481" s="11" t="str">
        <f>IFERROR(VLOOKUP(F481,'Lookup Formulas Demo'!$A$5:$B$8,2,0),"Unknown Weather")</f>
        <v>Reduce Speed, Increase Following Distance</v>
      </c>
      <c r="H481" s="11" t="str">
        <f>_xlfn.IFNA(INDEX('Lookup Formulas Demo'!$B$5:$B$8,MATCH(F481,'Lookup Formulas Demo'!$A$5:$A$8,0)),"No Match Found")</f>
        <v>Reduce Speed, Increase Following Distance</v>
      </c>
    </row>
    <row r="482" spans="1:8" x14ac:dyDescent="0.3">
      <c r="A482" s="9">
        <f>'Raw Data'!A481</f>
        <v>45353.663194444503</v>
      </c>
      <c r="B482" s="11">
        <f>'Raw Data'!M481</f>
        <v>10.523461901446501</v>
      </c>
      <c r="C482" s="11" t="str">
        <f t="shared" si="14"/>
        <v>Free-flow</v>
      </c>
      <c r="D482" s="11">
        <f>'Raw Data'!P481</f>
        <v>0</v>
      </c>
      <c r="E482" s="11" t="str">
        <f t="shared" si="15"/>
        <v>No Accident</v>
      </c>
      <c r="F482" s="11" t="str">
        <f>'Raw Data'!O481</f>
        <v>Rain</v>
      </c>
      <c r="G482" s="11" t="str">
        <f>IFERROR(VLOOKUP(F482,'Lookup Formulas Demo'!$A$5:$B$8,2,0),"Unknown Weather")</f>
        <v>Reduce Speed, Increase Following Distance</v>
      </c>
      <c r="H482" s="11" t="str">
        <f>_xlfn.IFNA(INDEX('Lookup Formulas Demo'!$B$5:$B$8,MATCH(F482,'Lookup Formulas Demo'!$A$5:$A$8,0)),"No Match Found")</f>
        <v>Reduce Speed, Increase Following Distance</v>
      </c>
    </row>
    <row r="483" spans="1:8" x14ac:dyDescent="0.3">
      <c r="A483" s="9">
        <f>'Raw Data'!A482</f>
        <v>45353.666666666701</v>
      </c>
      <c r="B483" s="11">
        <f>'Raw Data'!M482</f>
        <v>28.384918708279301</v>
      </c>
      <c r="C483" s="11" t="str">
        <f t="shared" si="14"/>
        <v>Free-flow</v>
      </c>
      <c r="D483" s="11">
        <f>'Raw Data'!P482</f>
        <v>0</v>
      </c>
      <c r="E483" s="11" t="str">
        <f t="shared" si="15"/>
        <v>No Accident</v>
      </c>
      <c r="F483" s="11" t="str">
        <f>'Raw Data'!O482</f>
        <v>Fog</v>
      </c>
      <c r="G483" s="11" t="str">
        <f>IFERROR(VLOOKUP(F483,'Lookup Formulas Demo'!$A$5:$B$8,2,0),"Unknown Weather")</f>
        <v>Use Fog Lights, Reduce Speed</v>
      </c>
      <c r="H483" s="11" t="str">
        <f>_xlfn.IFNA(INDEX('Lookup Formulas Demo'!$B$5:$B$8,MATCH(F483,'Lookup Formulas Demo'!$A$5:$A$8,0)),"No Match Found")</f>
        <v>Use Fog Lights, Reduce Speed</v>
      </c>
    </row>
    <row r="484" spans="1:8" x14ac:dyDescent="0.3">
      <c r="A484" s="9">
        <f>'Raw Data'!A483</f>
        <v>45353.670138888898</v>
      </c>
      <c r="B484" s="11">
        <f>'Raw Data'!M483</f>
        <v>36.392430070133202</v>
      </c>
      <c r="C484" s="11" t="str">
        <f t="shared" si="14"/>
        <v>Free-flow</v>
      </c>
      <c r="D484" s="11">
        <f>'Raw Data'!P483</f>
        <v>0</v>
      </c>
      <c r="E484" s="11" t="str">
        <f t="shared" si="15"/>
        <v>No Accident</v>
      </c>
      <c r="F484" s="11" t="str">
        <f>'Raw Data'!O483</f>
        <v>Clear</v>
      </c>
      <c r="G484" s="11" t="str">
        <f>IFERROR(VLOOKUP(F484,'Lookup Formulas Demo'!$A$5:$B$8,2,0),"Unknown Weather")</f>
        <v>Normal Driving</v>
      </c>
      <c r="H484" s="11" t="str">
        <f>_xlfn.IFNA(INDEX('Lookup Formulas Demo'!$B$5:$B$8,MATCH(F484,'Lookup Formulas Demo'!$A$5:$A$8,0)),"No Match Found")</f>
        <v>Normal Driving</v>
      </c>
    </row>
    <row r="485" spans="1:8" x14ac:dyDescent="0.3">
      <c r="A485" s="9">
        <f>'Raw Data'!A484</f>
        <v>45353.673611111102</v>
      </c>
      <c r="B485" s="11">
        <f>'Raw Data'!M484</f>
        <v>29.372799942364701</v>
      </c>
      <c r="C485" s="11" t="str">
        <f t="shared" si="14"/>
        <v>Free-flow</v>
      </c>
      <c r="D485" s="11">
        <f>'Raw Data'!P484</f>
        <v>0</v>
      </c>
      <c r="E485" s="11" t="str">
        <f t="shared" si="15"/>
        <v>No Accident</v>
      </c>
      <c r="F485" s="11" t="str">
        <f>'Raw Data'!O484</f>
        <v>Fog</v>
      </c>
      <c r="G485" s="11" t="str">
        <f>IFERROR(VLOOKUP(F485,'Lookup Formulas Demo'!$A$5:$B$8,2,0),"Unknown Weather")</f>
        <v>Use Fog Lights, Reduce Speed</v>
      </c>
      <c r="H485" s="11" t="str">
        <f>_xlfn.IFNA(INDEX('Lookup Formulas Demo'!$B$5:$B$8,MATCH(F485,'Lookup Formulas Demo'!$A$5:$A$8,0)),"No Match Found")</f>
        <v>Use Fog Lights, Reduce Speed</v>
      </c>
    </row>
    <row r="486" spans="1:8" x14ac:dyDescent="0.3">
      <c r="A486" s="9">
        <f>'Raw Data'!A485</f>
        <v>45353.677083333299</v>
      </c>
      <c r="B486" s="11">
        <f>'Raw Data'!M485</f>
        <v>65.507836499844501</v>
      </c>
      <c r="C486" s="11" t="str">
        <f t="shared" si="14"/>
        <v>Moderate</v>
      </c>
      <c r="D486" s="11">
        <f>'Raw Data'!P485</f>
        <v>0</v>
      </c>
      <c r="E486" s="11" t="str">
        <f t="shared" si="15"/>
        <v>No Accident</v>
      </c>
      <c r="F486" s="11" t="str">
        <f>'Raw Data'!O485</f>
        <v>Snow</v>
      </c>
      <c r="G486" s="11" t="str">
        <f>IFERROR(VLOOKUP(F486,'Lookup Formulas Demo'!$A$5:$B$8,2,0),"Unknown Weather")</f>
        <v>Extreme Caution, Consider Delay</v>
      </c>
      <c r="H486" s="11" t="str">
        <f>_xlfn.IFNA(INDEX('Lookup Formulas Demo'!$B$5:$B$8,MATCH(F486,'Lookup Formulas Demo'!$A$5:$A$8,0)),"No Match Found")</f>
        <v>Extreme Caution, Consider Delay</v>
      </c>
    </row>
    <row r="487" spans="1:8" x14ac:dyDescent="0.3">
      <c r="A487" s="9">
        <f>'Raw Data'!A486</f>
        <v>45353.680555555598</v>
      </c>
      <c r="B487" s="11">
        <f>'Raw Data'!M486</f>
        <v>15.316655888884901</v>
      </c>
      <c r="C487" s="11" t="str">
        <f t="shared" si="14"/>
        <v>Free-flow</v>
      </c>
      <c r="D487" s="11">
        <f>'Raw Data'!P486</f>
        <v>0</v>
      </c>
      <c r="E487" s="11" t="str">
        <f t="shared" si="15"/>
        <v>No Accident</v>
      </c>
      <c r="F487" s="11" t="str">
        <f>'Raw Data'!O486</f>
        <v>Fog</v>
      </c>
      <c r="G487" s="11" t="str">
        <f>IFERROR(VLOOKUP(F487,'Lookup Formulas Demo'!$A$5:$B$8,2,0),"Unknown Weather")</f>
        <v>Use Fog Lights, Reduce Speed</v>
      </c>
      <c r="H487" s="11" t="str">
        <f>_xlfn.IFNA(INDEX('Lookup Formulas Demo'!$B$5:$B$8,MATCH(F487,'Lookup Formulas Demo'!$A$5:$A$8,0)),"No Match Found")</f>
        <v>Use Fog Lights, Reduce Speed</v>
      </c>
    </row>
    <row r="488" spans="1:8" x14ac:dyDescent="0.3">
      <c r="A488" s="9">
        <f>'Raw Data'!A487</f>
        <v>45353.684027777803</v>
      </c>
      <c r="B488" s="11">
        <f>'Raw Data'!M487</f>
        <v>53.097748553873899</v>
      </c>
      <c r="C488" s="11" t="str">
        <f t="shared" si="14"/>
        <v>Moderate</v>
      </c>
      <c r="D488" s="11">
        <f>'Raw Data'!P487</f>
        <v>1</v>
      </c>
      <c r="E488" s="11" t="str">
        <f t="shared" si="15"/>
        <v>Accident Reported</v>
      </c>
      <c r="F488" s="11" t="str">
        <f>'Raw Data'!O487</f>
        <v>Snow</v>
      </c>
      <c r="G488" s="11" t="str">
        <f>IFERROR(VLOOKUP(F488,'Lookup Formulas Demo'!$A$5:$B$8,2,0),"Unknown Weather")</f>
        <v>Extreme Caution, Consider Delay</v>
      </c>
      <c r="H488" s="11" t="str">
        <f>_xlfn.IFNA(INDEX('Lookup Formulas Demo'!$B$5:$B$8,MATCH(F488,'Lookup Formulas Demo'!$A$5:$A$8,0)),"No Match Found")</f>
        <v>Extreme Caution, Consider Delay</v>
      </c>
    </row>
    <row r="489" spans="1:8" x14ac:dyDescent="0.3">
      <c r="A489" s="9">
        <f>'Raw Data'!A488</f>
        <v>45353.6875</v>
      </c>
      <c r="B489" s="11">
        <f>'Raw Data'!M488</f>
        <v>17.316344498846799</v>
      </c>
      <c r="C489" s="11" t="str">
        <f t="shared" si="14"/>
        <v>Free-flow</v>
      </c>
      <c r="D489" s="11">
        <f>'Raw Data'!P488</f>
        <v>0</v>
      </c>
      <c r="E489" s="11" t="str">
        <f t="shared" si="15"/>
        <v>No Accident</v>
      </c>
      <c r="F489" s="11" t="str">
        <f>'Raw Data'!O488</f>
        <v>Fog</v>
      </c>
      <c r="G489" s="11" t="str">
        <f>IFERROR(VLOOKUP(F489,'Lookup Formulas Demo'!$A$5:$B$8,2,0),"Unknown Weather")</f>
        <v>Use Fog Lights, Reduce Speed</v>
      </c>
      <c r="H489" s="11" t="str">
        <f>_xlfn.IFNA(INDEX('Lookup Formulas Demo'!$B$5:$B$8,MATCH(F489,'Lookup Formulas Demo'!$A$5:$A$8,0)),"No Match Found")</f>
        <v>Use Fog Lights, Reduce Speed</v>
      </c>
    </row>
    <row r="490" spans="1:8" x14ac:dyDescent="0.3">
      <c r="A490" s="9">
        <f>'Raw Data'!A489</f>
        <v>45353.690972222197</v>
      </c>
      <c r="B490" s="11">
        <f>'Raw Data'!M489</f>
        <v>66.574951487451102</v>
      </c>
      <c r="C490" s="11" t="str">
        <f t="shared" si="14"/>
        <v>Moderate</v>
      </c>
      <c r="D490" s="11">
        <f>'Raw Data'!P489</f>
        <v>0</v>
      </c>
      <c r="E490" s="11" t="str">
        <f t="shared" si="15"/>
        <v>No Accident</v>
      </c>
      <c r="F490" s="11" t="str">
        <f>'Raw Data'!O489</f>
        <v>Fog</v>
      </c>
      <c r="G490" s="11" t="str">
        <f>IFERROR(VLOOKUP(F490,'Lookup Formulas Demo'!$A$5:$B$8,2,0),"Unknown Weather")</f>
        <v>Use Fog Lights, Reduce Speed</v>
      </c>
      <c r="H490" s="11" t="str">
        <f>_xlfn.IFNA(INDEX('Lookup Formulas Demo'!$B$5:$B$8,MATCH(F490,'Lookup Formulas Demo'!$A$5:$A$8,0)),"No Match Found")</f>
        <v>Use Fog Lights, Reduce Speed</v>
      </c>
    </row>
    <row r="491" spans="1:8" x14ac:dyDescent="0.3">
      <c r="A491" s="9">
        <f>'Raw Data'!A490</f>
        <v>45353.694444444503</v>
      </c>
      <c r="B491" s="11">
        <f>'Raw Data'!M490</f>
        <v>88.818803766569403</v>
      </c>
      <c r="C491" s="11" t="str">
        <f t="shared" si="14"/>
        <v>Congested</v>
      </c>
      <c r="D491" s="11">
        <f>'Raw Data'!P490</f>
        <v>0</v>
      </c>
      <c r="E491" s="11" t="str">
        <f t="shared" si="15"/>
        <v>No Accident</v>
      </c>
      <c r="F491" s="11" t="str">
        <f>'Raw Data'!O490</f>
        <v>Rain</v>
      </c>
      <c r="G491" s="11" t="str">
        <f>IFERROR(VLOOKUP(F491,'Lookup Formulas Demo'!$A$5:$B$8,2,0),"Unknown Weather")</f>
        <v>Reduce Speed, Increase Following Distance</v>
      </c>
      <c r="H491" s="11" t="str">
        <f>_xlfn.IFNA(INDEX('Lookup Formulas Demo'!$B$5:$B$8,MATCH(F491,'Lookup Formulas Demo'!$A$5:$A$8,0)),"No Match Found")</f>
        <v>Reduce Speed, Increase Following Distance</v>
      </c>
    </row>
    <row r="492" spans="1:8" x14ac:dyDescent="0.3">
      <c r="A492" s="9">
        <f>'Raw Data'!A491</f>
        <v>45353.697916666701</v>
      </c>
      <c r="B492" s="11">
        <f>'Raw Data'!M491</f>
        <v>87.976937581573907</v>
      </c>
      <c r="C492" s="11" t="str">
        <f t="shared" si="14"/>
        <v>Congested</v>
      </c>
      <c r="D492" s="11">
        <f>'Raw Data'!P491</f>
        <v>0</v>
      </c>
      <c r="E492" s="11" t="str">
        <f t="shared" si="15"/>
        <v>No Accident</v>
      </c>
      <c r="F492" s="11" t="str">
        <f>'Raw Data'!O491</f>
        <v>Clear</v>
      </c>
      <c r="G492" s="11" t="str">
        <f>IFERROR(VLOOKUP(F492,'Lookup Formulas Demo'!$A$5:$B$8,2,0),"Unknown Weather")</f>
        <v>Normal Driving</v>
      </c>
      <c r="H492" s="11" t="str">
        <f>_xlfn.IFNA(INDEX('Lookup Formulas Demo'!$B$5:$B$8,MATCH(F492,'Lookup Formulas Demo'!$A$5:$A$8,0)),"No Match Found")</f>
        <v>Normal Driving</v>
      </c>
    </row>
    <row r="493" spans="1:8" x14ac:dyDescent="0.3">
      <c r="A493" s="9">
        <f>'Raw Data'!A492</f>
        <v>45353.701388888898</v>
      </c>
      <c r="B493" s="11">
        <f>'Raw Data'!M492</f>
        <v>69.718085903259905</v>
      </c>
      <c r="C493" s="11" t="str">
        <f t="shared" si="14"/>
        <v>Moderate</v>
      </c>
      <c r="D493" s="11">
        <f>'Raw Data'!P492</f>
        <v>0</v>
      </c>
      <c r="E493" s="11" t="str">
        <f t="shared" si="15"/>
        <v>No Accident</v>
      </c>
      <c r="F493" s="11" t="str">
        <f>'Raw Data'!O492</f>
        <v>Snow</v>
      </c>
      <c r="G493" s="11" t="str">
        <f>IFERROR(VLOOKUP(F493,'Lookup Formulas Demo'!$A$5:$B$8,2,0),"Unknown Weather")</f>
        <v>Extreme Caution, Consider Delay</v>
      </c>
      <c r="H493" s="11" t="str">
        <f>_xlfn.IFNA(INDEX('Lookup Formulas Demo'!$B$5:$B$8,MATCH(F493,'Lookup Formulas Demo'!$A$5:$A$8,0)),"No Match Found")</f>
        <v>Extreme Caution, Consider Delay</v>
      </c>
    </row>
    <row r="494" spans="1:8" x14ac:dyDescent="0.3">
      <c r="A494" s="9">
        <f>'Raw Data'!A493</f>
        <v>45353.704861111102</v>
      </c>
      <c r="B494" s="11">
        <f>'Raw Data'!M493</f>
        <v>98.315727356064102</v>
      </c>
      <c r="C494" s="11" t="str">
        <f t="shared" si="14"/>
        <v>Congested</v>
      </c>
      <c r="D494" s="11">
        <f>'Raw Data'!P493</f>
        <v>0</v>
      </c>
      <c r="E494" s="11" t="str">
        <f t="shared" si="15"/>
        <v>No Accident</v>
      </c>
      <c r="F494" s="11" t="str">
        <f>'Raw Data'!O493</f>
        <v>Rain</v>
      </c>
      <c r="G494" s="11" t="str">
        <f>IFERROR(VLOOKUP(F494,'Lookup Formulas Demo'!$A$5:$B$8,2,0),"Unknown Weather")</f>
        <v>Reduce Speed, Increase Following Distance</v>
      </c>
      <c r="H494" s="11" t="str">
        <f>_xlfn.IFNA(INDEX('Lookup Formulas Demo'!$B$5:$B$8,MATCH(F494,'Lookup Formulas Demo'!$A$5:$A$8,0)),"No Match Found")</f>
        <v>Reduce Speed, Increase Following Distance</v>
      </c>
    </row>
    <row r="495" spans="1:8" x14ac:dyDescent="0.3">
      <c r="A495" s="9">
        <f>'Raw Data'!A494</f>
        <v>45353.708333333299</v>
      </c>
      <c r="B495" s="11">
        <f>'Raw Data'!M494</f>
        <v>52.594188883631098</v>
      </c>
      <c r="C495" s="11" t="str">
        <f t="shared" si="14"/>
        <v>Moderate</v>
      </c>
      <c r="D495" s="11">
        <f>'Raw Data'!P494</f>
        <v>0</v>
      </c>
      <c r="E495" s="11" t="str">
        <f t="shared" si="15"/>
        <v>No Accident</v>
      </c>
      <c r="F495" s="11" t="str">
        <f>'Raw Data'!O494</f>
        <v>Rain</v>
      </c>
      <c r="G495" s="11" t="str">
        <f>IFERROR(VLOOKUP(F495,'Lookup Formulas Demo'!$A$5:$B$8,2,0),"Unknown Weather")</f>
        <v>Reduce Speed, Increase Following Distance</v>
      </c>
      <c r="H495" s="11" t="str">
        <f>_xlfn.IFNA(INDEX('Lookup Formulas Demo'!$B$5:$B$8,MATCH(F495,'Lookup Formulas Demo'!$A$5:$A$8,0)),"No Match Found")</f>
        <v>Reduce Speed, Increase Following Distance</v>
      </c>
    </row>
    <row r="496" spans="1:8" x14ac:dyDescent="0.3">
      <c r="A496" s="9">
        <f>'Raw Data'!A495</f>
        <v>45353.711805555598</v>
      </c>
      <c r="B496" s="11">
        <f>'Raw Data'!M495</f>
        <v>13.5267221124311</v>
      </c>
      <c r="C496" s="11" t="str">
        <f t="shared" si="14"/>
        <v>Free-flow</v>
      </c>
      <c r="D496" s="11">
        <f>'Raw Data'!P495</f>
        <v>0</v>
      </c>
      <c r="E496" s="11" t="str">
        <f t="shared" si="15"/>
        <v>No Accident</v>
      </c>
      <c r="F496" s="11" t="str">
        <f>'Raw Data'!O495</f>
        <v>Rain</v>
      </c>
      <c r="G496" s="11" t="str">
        <f>IFERROR(VLOOKUP(F496,'Lookup Formulas Demo'!$A$5:$B$8,2,0),"Unknown Weather")</f>
        <v>Reduce Speed, Increase Following Distance</v>
      </c>
      <c r="H496" s="11" t="str">
        <f>_xlfn.IFNA(INDEX('Lookup Formulas Demo'!$B$5:$B$8,MATCH(F496,'Lookup Formulas Demo'!$A$5:$A$8,0)),"No Match Found")</f>
        <v>Reduce Speed, Increase Following Distance</v>
      </c>
    </row>
    <row r="497" spans="1:8" x14ac:dyDescent="0.3">
      <c r="A497" s="9">
        <f>'Raw Data'!A496</f>
        <v>45353.715277777803</v>
      </c>
      <c r="B497" s="11">
        <f>'Raw Data'!M496</f>
        <v>38.166833753259397</v>
      </c>
      <c r="C497" s="11" t="str">
        <f t="shared" si="14"/>
        <v>Free-flow</v>
      </c>
      <c r="D497" s="11">
        <f>'Raw Data'!P496</f>
        <v>0</v>
      </c>
      <c r="E497" s="11" t="str">
        <f t="shared" si="15"/>
        <v>No Accident</v>
      </c>
      <c r="F497" s="11" t="str">
        <f>'Raw Data'!O496</f>
        <v>Snow</v>
      </c>
      <c r="G497" s="11" t="str">
        <f>IFERROR(VLOOKUP(F497,'Lookup Formulas Demo'!$A$5:$B$8,2,0),"Unknown Weather")</f>
        <v>Extreme Caution, Consider Delay</v>
      </c>
      <c r="H497" s="11" t="str">
        <f>_xlfn.IFNA(INDEX('Lookup Formulas Demo'!$B$5:$B$8,MATCH(F497,'Lookup Formulas Demo'!$A$5:$A$8,0)),"No Match Found")</f>
        <v>Extreme Caution, Consider Delay</v>
      </c>
    </row>
    <row r="498" spans="1:8" x14ac:dyDescent="0.3">
      <c r="A498" s="9">
        <f>'Raw Data'!A497</f>
        <v>45353.71875</v>
      </c>
      <c r="B498" s="11">
        <f>'Raw Data'!M497</f>
        <v>94.990492616667396</v>
      </c>
      <c r="C498" s="11" t="str">
        <f t="shared" si="14"/>
        <v>Congested</v>
      </c>
      <c r="D498" s="11">
        <f>'Raw Data'!P497</f>
        <v>1</v>
      </c>
      <c r="E498" s="11" t="str">
        <f t="shared" si="15"/>
        <v>Accident Reported</v>
      </c>
      <c r="F498" s="11" t="str">
        <f>'Raw Data'!O497</f>
        <v>Fog</v>
      </c>
      <c r="G498" s="11" t="str">
        <f>IFERROR(VLOOKUP(F498,'Lookup Formulas Demo'!$A$5:$B$8,2,0),"Unknown Weather")</f>
        <v>Use Fog Lights, Reduce Speed</v>
      </c>
      <c r="H498" s="11" t="str">
        <f>_xlfn.IFNA(INDEX('Lookup Formulas Demo'!$B$5:$B$8,MATCH(F498,'Lookup Formulas Demo'!$A$5:$A$8,0)),"No Match Found")</f>
        <v>Use Fog Lights, Reduce Speed</v>
      </c>
    </row>
    <row r="499" spans="1:8" x14ac:dyDescent="0.3">
      <c r="A499" s="9">
        <f>'Raw Data'!A498</f>
        <v>45353.722222222197</v>
      </c>
      <c r="B499" s="11">
        <f>'Raw Data'!M498</f>
        <v>60.391745348316</v>
      </c>
      <c r="C499" s="11" t="str">
        <f t="shared" si="14"/>
        <v>Moderate</v>
      </c>
      <c r="D499" s="11">
        <f>'Raw Data'!P498</f>
        <v>0</v>
      </c>
      <c r="E499" s="11" t="str">
        <f t="shared" si="15"/>
        <v>No Accident</v>
      </c>
      <c r="F499" s="11" t="str">
        <f>'Raw Data'!O498</f>
        <v>Snow</v>
      </c>
      <c r="G499" s="11" t="str">
        <f>IFERROR(VLOOKUP(F499,'Lookup Formulas Demo'!$A$5:$B$8,2,0),"Unknown Weather")</f>
        <v>Extreme Caution, Consider Delay</v>
      </c>
      <c r="H499" s="11" t="str">
        <f>_xlfn.IFNA(INDEX('Lookup Formulas Demo'!$B$5:$B$8,MATCH(F499,'Lookup Formulas Demo'!$A$5:$A$8,0)),"No Match Found")</f>
        <v>Extreme Caution, Consider Delay</v>
      </c>
    </row>
    <row r="500" spans="1:8" x14ac:dyDescent="0.3">
      <c r="A500" s="9">
        <f>'Raw Data'!A499</f>
        <v>45353.725694444503</v>
      </c>
      <c r="B500" s="11">
        <f>'Raw Data'!M499</f>
        <v>14.9044350707858</v>
      </c>
      <c r="C500" s="11" t="str">
        <f t="shared" si="14"/>
        <v>Free-flow</v>
      </c>
      <c r="D500" s="11">
        <f>'Raw Data'!P499</f>
        <v>0</v>
      </c>
      <c r="E500" s="11" t="str">
        <f t="shared" si="15"/>
        <v>No Accident</v>
      </c>
      <c r="F500" s="11" t="str">
        <f>'Raw Data'!O499</f>
        <v>Fog</v>
      </c>
      <c r="G500" s="11" t="str">
        <f>IFERROR(VLOOKUP(F500,'Lookup Formulas Demo'!$A$5:$B$8,2,0),"Unknown Weather")</f>
        <v>Use Fog Lights, Reduce Speed</v>
      </c>
      <c r="H500" s="11" t="str">
        <f>_xlfn.IFNA(INDEX('Lookup Formulas Demo'!$B$5:$B$8,MATCH(F500,'Lookup Formulas Demo'!$A$5:$A$8,0)),"No Match Found")</f>
        <v>Use Fog Lights, Reduce Speed</v>
      </c>
    </row>
    <row r="501" spans="1:8" x14ac:dyDescent="0.3">
      <c r="A501" s="9">
        <f>'Raw Data'!A500</f>
        <v>45353.729166666701</v>
      </c>
      <c r="B501" s="11">
        <f>'Raw Data'!M500</f>
        <v>51.171436777860798</v>
      </c>
      <c r="C501" s="11" t="str">
        <f t="shared" si="14"/>
        <v>Moderate</v>
      </c>
      <c r="D501" s="11">
        <f>'Raw Data'!P500</f>
        <v>0</v>
      </c>
      <c r="E501" s="11" t="str">
        <f t="shared" si="15"/>
        <v>No Accident</v>
      </c>
      <c r="F501" s="11" t="str">
        <f>'Raw Data'!O500</f>
        <v>Fog</v>
      </c>
      <c r="G501" s="11" t="str">
        <f>IFERROR(VLOOKUP(F501,'Lookup Formulas Demo'!$A$5:$B$8,2,0),"Unknown Weather")</f>
        <v>Use Fog Lights, Reduce Speed</v>
      </c>
      <c r="H501" s="11" t="str">
        <f>_xlfn.IFNA(INDEX('Lookup Formulas Demo'!$B$5:$B$8,MATCH(F501,'Lookup Formulas Demo'!$A$5:$A$8,0)),"No Match Found")</f>
        <v>Use Fog Lights, Reduce Speed</v>
      </c>
    </row>
    <row r="502" spans="1:8" x14ac:dyDescent="0.3">
      <c r="A502" s="9">
        <f>'Raw Data'!A501</f>
        <v>45353.732638888898</v>
      </c>
      <c r="B502" s="11">
        <f>'Raw Data'!M501</f>
        <v>26.542280272606199</v>
      </c>
      <c r="C502" s="11" t="str">
        <f t="shared" si="14"/>
        <v>Free-flow</v>
      </c>
      <c r="D502" s="11">
        <f>'Raw Data'!P501</f>
        <v>0</v>
      </c>
      <c r="E502" s="11" t="str">
        <f t="shared" si="15"/>
        <v>No Accident</v>
      </c>
      <c r="F502" s="11" t="str">
        <f>'Raw Data'!O501</f>
        <v>Rain</v>
      </c>
      <c r="G502" s="11" t="str">
        <f>IFERROR(VLOOKUP(F502,'Lookup Formulas Demo'!$A$5:$B$8,2,0),"Unknown Weather")</f>
        <v>Reduce Speed, Increase Following Distance</v>
      </c>
      <c r="H502" s="11" t="str">
        <f>_xlfn.IFNA(INDEX('Lookup Formulas Demo'!$B$5:$B$8,MATCH(F502,'Lookup Formulas Demo'!$A$5:$A$8,0)),"No Match Found")</f>
        <v>Reduce Speed, Increase Following Distance</v>
      </c>
    </row>
    <row r="503" spans="1:8" x14ac:dyDescent="0.3">
      <c r="A503" s="9">
        <f>'Raw Data'!A502</f>
        <v>45353.736111111102</v>
      </c>
      <c r="B503" s="11">
        <f>'Raw Data'!M502</f>
        <v>48.7064529961511</v>
      </c>
      <c r="C503" s="11" t="str">
        <f t="shared" si="14"/>
        <v>Free-flow</v>
      </c>
      <c r="D503" s="11">
        <f>'Raw Data'!P502</f>
        <v>0</v>
      </c>
      <c r="E503" s="11" t="str">
        <f t="shared" si="15"/>
        <v>No Accident</v>
      </c>
      <c r="F503" s="11" t="str">
        <f>'Raw Data'!O502</f>
        <v>Fog</v>
      </c>
      <c r="G503" s="11" t="str">
        <f>IFERROR(VLOOKUP(F503,'Lookup Formulas Demo'!$A$5:$B$8,2,0),"Unknown Weather")</f>
        <v>Use Fog Lights, Reduce Speed</v>
      </c>
      <c r="H503" s="11" t="str">
        <f>_xlfn.IFNA(INDEX('Lookup Formulas Demo'!$B$5:$B$8,MATCH(F503,'Lookup Formulas Demo'!$A$5:$A$8,0)),"No Match Found")</f>
        <v>Use Fog Lights, Reduce Speed</v>
      </c>
    </row>
    <row r="504" spans="1:8" x14ac:dyDescent="0.3">
      <c r="A504" s="9">
        <f>'Raw Data'!A503</f>
        <v>45353.739583333299</v>
      </c>
      <c r="B504" s="11">
        <f>'Raw Data'!M503</f>
        <v>60.049401573950597</v>
      </c>
      <c r="C504" s="11" t="str">
        <f t="shared" si="14"/>
        <v>Moderate</v>
      </c>
      <c r="D504" s="11">
        <f>'Raw Data'!P503</f>
        <v>0</v>
      </c>
      <c r="E504" s="11" t="str">
        <f t="shared" si="15"/>
        <v>No Accident</v>
      </c>
      <c r="F504" s="11" t="str">
        <f>'Raw Data'!O503</f>
        <v>Rain</v>
      </c>
      <c r="G504" s="11" t="str">
        <f>IFERROR(VLOOKUP(F504,'Lookup Formulas Demo'!$A$5:$B$8,2,0),"Unknown Weather")</f>
        <v>Reduce Speed, Increase Following Distance</v>
      </c>
      <c r="H504" s="11" t="str">
        <f>_xlfn.IFNA(INDEX('Lookup Formulas Demo'!$B$5:$B$8,MATCH(F504,'Lookup Formulas Demo'!$A$5:$A$8,0)),"No Match Found")</f>
        <v>Reduce Speed, Increase Following Distance</v>
      </c>
    </row>
    <row r="505" spans="1:8" x14ac:dyDescent="0.3">
      <c r="A505" s="9">
        <f>'Raw Data'!A504</f>
        <v>45353.743055555598</v>
      </c>
      <c r="B505" s="11">
        <f>'Raw Data'!M504</f>
        <v>56.327609918147303</v>
      </c>
      <c r="C505" s="11" t="str">
        <f t="shared" si="14"/>
        <v>Moderate</v>
      </c>
      <c r="D505" s="11">
        <f>'Raw Data'!P504</f>
        <v>1</v>
      </c>
      <c r="E505" s="11" t="str">
        <f t="shared" si="15"/>
        <v>Accident Reported</v>
      </c>
      <c r="F505" s="11" t="str">
        <f>'Raw Data'!O504</f>
        <v>Fog</v>
      </c>
      <c r="G505" s="11" t="str">
        <f>IFERROR(VLOOKUP(F505,'Lookup Formulas Demo'!$A$5:$B$8,2,0),"Unknown Weather")</f>
        <v>Use Fog Lights, Reduce Speed</v>
      </c>
      <c r="H505" s="11" t="str">
        <f>_xlfn.IFNA(INDEX('Lookup Formulas Demo'!$B$5:$B$8,MATCH(F505,'Lookup Formulas Demo'!$A$5:$A$8,0)),"No Match Found")</f>
        <v>Use Fog Lights, Reduce Speed</v>
      </c>
    </row>
    <row r="506" spans="1:8" x14ac:dyDescent="0.3">
      <c r="A506" s="9">
        <f>'Raw Data'!A505</f>
        <v>45353.746527777803</v>
      </c>
      <c r="B506" s="11">
        <f>'Raw Data'!M505</f>
        <v>17.0677275882876</v>
      </c>
      <c r="C506" s="11" t="str">
        <f t="shared" si="14"/>
        <v>Free-flow</v>
      </c>
      <c r="D506" s="11">
        <f>'Raw Data'!P505</f>
        <v>0</v>
      </c>
      <c r="E506" s="11" t="str">
        <f t="shared" si="15"/>
        <v>No Accident</v>
      </c>
      <c r="F506" s="11" t="str">
        <f>'Raw Data'!O505</f>
        <v>Fog</v>
      </c>
      <c r="G506" s="11" t="str">
        <f>IFERROR(VLOOKUP(F506,'Lookup Formulas Demo'!$A$5:$B$8,2,0),"Unknown Weather")</f>
        <v>Use Fog Lights, Reduce Speed</v>
      </c>
      <c r="H506" s="11" t="str">
        <f>_xlfn.IFNA(INDEX('Lookup Formulas Demo'!$B$5:$B$8,MATCH(F506,'Lookup Formulas Demo'!$A$5:$A$8,0)),"No Match Found")</f>
        <v>Use Fog Lights, Reduce Speed</v>
      </c>
    </row>
    <row r="507" spans="1:8" x14ac:dyDescent="0.3">
      <c r="A507" s="9">
        <f>'Raw Data'!A506</f>
        <v>45353.75</v>
      </c>
      <c r="B507" s="11">
        <f>'Raw Data'!M506</f>
        <v>13.990032902794001</v>
      </c>
      <c r="C507" s="11" t="str">
        <f t="shared" si="14"/>
        <v>Free-flow</v>
      </c>
      <c r="D507" s="11">
        <f>'Raw Data'!P506</f>
        <v>0</v>
      </c>
      <c r="E507" s="11" t="str">
        <f t="shared" si="15"/>
        <v>No Accident</v>
      </c>
      <c r="F507" s="11" t="str">
        <f>'Raw Data'!O506</f>
        <v>Rain</v>
      </c>
      <c r="G507" s="11" t="str">
        <f>IFERROR(VLOOKUP(F507,'Lookup Formulas Demo'!$A$5:$B$8,2,0),"Unknown Weather")</f>
        <v>Reduce Speed, Increase Following Distance</v>
      </c>
      <c r="H507" s="11" t="str">
        <f>_xlfn.IFNA(INDEX('Lookup Formulas Demo'!$B$5:$B$8,MATCH(F507,'Lookup Formulas Demo'!$A$5:$A$8,0)),"No Match Found")</f>
        <v>Reduce Speed, Increase Following Distance</v>
      </c>
    </row>
    <row r="508" spans="1:8" x14ac:dyDescent="0.3">
      <c r="A508" s="9">
        <f>'Raw Data'!A507</f>
        <v>45353.753472222197</v>
      </c>
      <c r="B508" s="11">
        <f>'Raw Data'!M507</f>
        <v>40.575191900341501</v>
      </c>
      <c r="C508" s="11" t="str">
        <f t="shared" si="14"/>
        <v>Free-flow</v>
      </c>
      <c r="D508" s="11">
        <f>'Raw Data'!P507</f>
        <v>0</v>
      </c>
      <c r="E508" s="11" t="str">
        <f t="shared" si="15"/>
        <v>No Accident</v>
      </c>
      <c r="F508" s="11" t="str">
        <f>'Raw Data'!O507</f>
        <v>Clear</v>
      </c>
      <c r="G508" s="11" t="str">
        <f>IFERROR(VLOOKUP(F508,'Lookup Formulas Demo'!$A$5:$B$8,2,0),"Unknown Weather")</f>
        <v>Normal Driving</v>
      </c>
      <c r="H508" s="11" t="str">
        <f>_xlfn.IFNA(INDEX('Lookup Formulas Demo'!$B$5:$B$8,MATCH(F508,'Lookup Formulas Demo'!$A$5:$A$8,0)),"No Match Found")</f>
        <v>Normal Driving</v>
      </c>
    </row>
    <row r="509" spans="1:8" x14ac:dyDescent="0.3">
      <c r="A509" s="9">
        <f>'Raw Data'!A508</f>
        <v>45353.756944444503</v>
      </c>
      <c r="B509" s="11">
        <f>'Raw Data'!M508</f>
        <v>34.722295630862398</v>
      </c>
      <c r="C509" s="11" t="str">
        <f t="shared" si="14"/>
        <v>Free-flow</v>
      </c>
      <c r="D509" s="11">
        <f>'Raw Data'!P508</f>
        <v>0</v>
      </c>
      <c r="E509" s="11" t="str">
        <f t="shared" si="15"/>
        <v>No Accident</v>
      </c>
      <c r="F509" s="11" t="str">
        <f>'Raw Data'!O508</f>
        <v>Fog</v>
      </c>
      <c r="G509" s="11" t="str">
        <f>IFERROR(VLOOKUP(F509,'Lookup Formulas Demo'!$A$5:$B$8,2,0),"Unknown Weather")</f>
        <v>Use Fog Lights, Reduce Speed</v>
      </c>
      <c r="H509" s="11" t="str">
        <f>_xlfn.IFNA(INDEX('Lookup Formulas Demo'!$B$5:$B$8,MATCH(F509,'Lookup Formulas Demo'!$A$5:$A$8,0)),"No Match Found")</f>
        <v>Use Fog Lights, Reduce Speed</v>
      </c>
    </row>
    <row r="510" spans="1:8" x14ac:dyDescent="0.3">
      <c r="A510" s="9">
        <f>'Raw Data'!A509</f>
        <v>45353.760416666701</v>
      </c>
      <c r="B510" s="11">
        <f>'Raw Data'!M509</f>
        <v>28.749120678288399</v>
      </c>
      <c r="C510" s="11" t="str">
        <f t="shared" si="14"/>
        <v>Free-flow</v>
      </c>
      <c r="D510" s="11">
        <f>'Raw Data'!P509</f>
        <v>0</v>
      </c>
      <c r="E510" s="11" t="str">
        <f t="shared" si="15"/>
        <v>No Accident</v>
      </c>
      <c r="F510" s="11" t="str">
        <f>'Raw Data'!O509</f>
        <v>Fog</v>
      </c>
      <c r="G510" s="11" t="str">
        <f>IFERROR(VLOOKUP(F510,'Lookup Formulas Demo'!$A$5:$B$8,2,0),"Unknown Weather")</f>
        <v>Use Fog Lights, Reduce Speed</v>
      </c>
      <c r="H510" s="11" t="str">
        <f>_xlfn.IFNA(INDEX('Lookup Formulas Demo'!$B$5:$B$8,MATCH(F510,'Lookup Formulas Demo'!$A$5:$A$8,0)),"No Match Found")</f>
        <v>Use Fog Lights, Reduce Speed</v>
      </c>
    </row>
    <row r="511" spans="1:8" x14ac:dyDescent="0.3">
      <c r="A511" s="9">
        <f>'Raw Data'!A510</f>
        <v>45353.763888888898</v>
      </c>
      <c r="B511" s="11">
        <f>'Raw Data'!M510</f>
        <v>22.9243559949192</v>
      </c>
      <c r="C511" s="11" t="str">
        <f t="shared" si="14"/>
        <v>Free-flow</v>
      </c>
      <c r="D511" s="11">
        <f>'Raw Data'!P510</f>
        <v>0</v>
      </c>
      <c r="E511" s="11" t="str">
        <f t="shared" si="15"/>
        <v>No Accident</v>
      </c>
      <c r="F511" s="11" t="str">
        <f>'Raw Data'!O510</f>
        <v>Clear</v>
      </c>
      <c r="G511" s="11" t="str">
        <f>IFERROR(VLOOKUP(F511,'Lookup Formulas Demo'!$A$5:$B$8,2,0),"Unknown Weather")</f>
        <v>Normal Driving</v>
      </c>
      <c r="H511" s="11" t="str">
        <f>_xlfn.IFNA(INDEX('Lookup Formulas Demo'!$B$5:$B$8,MATCH(F511,'Lookup Formulas Demo'!$A$5:$A$8,0)),"No Match Found")</f>
        <v>Normal Driving</v>
      </c>
    </row>
    <row r="512" spans="1:8" x14ac:dyDescent="0.3">
      <c r="A512" s="9">
        <f>'Raw Data'!A511</f>
        <v>45353.767361111102</v>
      </c>
      <c r="B512" s="11">
        <f>'Raw Data'!M511</f>
        <v>32.812042969955499</v>
      </c>
      <c r="C512" s="11" t="str">
        <f t="shared" si="14"/>
        <v>Free-flow</v>
      </c>
      <c r="D512" s="11">
        <f>'Raw Data'!P511</f>
        <v>0</v>
      </c>
      <c r="E512" s="11" t="str">
        <f t="shared" si="15"/>
        <v>No Accident</v>
      </c>
      <c r="F512" s="11" t="str">
        <f>'Raw Data'!O511</f>
        <v>Snow</v>
      </c>
      <c r="G512" s="11" t="str">
        <f>IFERROR(VLOOKUP(F512,'Lookup Formulas Demo'!$A$5:$B$8,2,0),"Unknown Weather")</f>
        <v>Extreme Caution, Consider Delay</v>
      </c>
      <c r="H512" s="11" t="str">
        <f>_xlfn.IFNA(INDEX('Lookup Formulas Demo'!$B$5:$B$8,MATCH(F512,'Lookup Formulas Demo'!$A$5:$A$8,0)),"No Match Found")</f>
        <v>Extreme Caution, Consider Delay</v>
      </c>
    </row>
    <row r="513" spans="1:8" x14ac:dyDescent="0.3">
      <c r="A513" s="9">
        <f>'Raw Data'!A512</f>
        <v>45353.770833333299</v>
      </c>
      <c r="B513" s="11">
        <f>'Raw Data'!M512</f>
        <v>28.952345922137699</v>
      </c>
      <c r="C513" s="11" t="str">
        <f t="shared" si="14"/>
        <v>Free-flow</v>
      </c>
      <c r="D513" s="11">
        <f>'Raw Data'!P512</f>
        <v>0</v>
      </c>
      <c r="E513" s="11" t="str">
        <f t="shared" si="15"/>
        <v>No Accident</v>
      </c>
      <c r="F513" s="11" t="str">
        <f>'Raw Data'!O512</f>
        <v>Fog</v>
      </c>
      <c r="G513" s="11" t="str">
        <f>IFERROR(VLOOKUP(F513,'Lookup Formulas Demo'!$A$5:$B$8,2,0),"Unknown Weather")</f>
        <v>Use Fog Lights, Reduce Speed</v>
      </c>
      <c r="H513" s="11" t="str">
        <f>_xlfn.IFNA(INDEX('Lookup Formulas Demo'!$B$5:$B$8,MATCH(F513,'Lookup Formulas Demo'!$A$5:$A$8,0)),"No Match Found")</f>
        <v>Use Fog Lights, Reduce Speed</v>
      </c>
    </row>
    <row r="514" spans="1:8" x14ac:dyDescent="0.3">
      <c r="A514" s="9">
        <f>'Raw Data'!A513</f>
        <v>45353.774305555598</v>
      </c>
      <c r="B514" s="11">
        <f>'Raw Data'!M513</f>
        <v>95.728503841637405</v>
      </c>
      <c r="C514" s="11" t="str">
        <f t="shared" si="14"/>
        <v>Congested</v>
      </c>
      <c r="D514" s="11">
        <f>'Raw Data'!P513</f>
        <v>0</v>
      </c>
      <c r="E514" s="11" t="str">
        <f t="shared" si="15"/>
        <v>No Accident</v>
      </c>
      <c r="F514" s="11" t="str">
        <f>'Raw Data'!O513</f>
        <v>Snow</v>
      </c>
      <c r="G514" s="11" t="str">
        <f>IFERROR(VLOOKUP(F514,'Lookup Formulas Demo'!$A$5:$B$8,2,0),"Unknown Weather")</f>
        <v>Extreme Caution, Consider Delay</v>
      </c>
      <c r="H514" s="11" t="str">
        <f>_xlfn.IFNA(INDEX('Lookup Formulas Demo'!$B$5:$B$8,MATCH(F514,'Lookup Formulas Demo'!$A$5:$A$8,0)),"No Match Found")</f>
        <v>Extreme Caution, Consider Delay</v>
      </c>
    </row>
    <row r="515" spans="1:8" x14ac:dyDescent="0.3">
      <c r="A515" s="9">
        <f>'Raw Data'!A514</f>
        <v>45353.777777777803</v>
      </c>
      <c r="B515" s="11">
        <f>'Raw Data'!M514</f>
        <v>21.080493239120202</v>
      </c>
      <c r="C515" s="11" t="str">
        <f t="shared" ref="C515:C578" si="16">IF(B515&gt;=80,"Congested",IF(B515&gt;=50,"Moderate","Free-flow"))</f>
        <v>Free-flow</v>
      </c>
      <c r="D515" s="11">
        <f>'Raw Data'!P514</f>
        <v>0</v>
      </c>
      <c r="E515" s="11" t="str">
        <f t="shared" ref="E515:E578" si="17">IF(D515=1,"Accident Reported","No Accident")</f>
        <v>No Accident</v>
      </c>
      <c r="F515" s="11" t="str">
        <f>'Raw Data'!O514</f>
        <v>Clear</v>
      </c>
      <c r="G515" s="11" t="str">
        <f>IFERROR(VLOOKUP(F515,'Lookup Formulas Demo'!$A$5:$B$8,2,0),"Unknown Weather")</f>
        <v>Normal Driving</v>
      </c>
      <c r="H515" s="11" t="str">
        <f>_xlfn.IFNA(INDEX('Lookup Formulas Demo'!$B$5:$B$8,MATCH(F515,'Lookup Formulas Demo'!$A$5:$A$8,0)),"No Match Found")</f>
        <v>Normal Driving</v>
      </c>
    </row>
    <row r="516" spans="1:8" x14ac:dyDescent="0.3">
      <c r="A516" s="9">
        <f>'Raw Data'!A515</f>
        <v>45353.78125</v>
      </c>
      <c r="B516" s="11">
        <f>'Raw Data'!M515</f>
        <v>39.663008803820702</v>
      </c>
      <c r="C516" s="11" t="str">
        <f t="shared" si="16"/>
        <v>Free-flow</v>
      </c>
      <c r="D516" s="11">
        <f>'Raw Data'!P515</f>
        <v>0</v>
      </c>
      <c r="E516" s="11" t="str">
        <f t="shared" si="17"/>
        <v>No Accident</v>
      </c>
      <c r="F516" s="11" t="str">
        <f>'Raw Data'!O515</f>
        <v>Fog</v>
      </c>
      <c r="G516" s="11" t="str">
        <f>IFERROR(VLOOKUP(F516,'Lookup Formulas Demo'!$A$5:$B$8,2,0),"Unknown Weather")</f>
        <v>Use Fog Lights, Reduce Speed</v>
      </c>
      <c r="H516" s="11" t="str">
        <f>_xlfn.IFNA(INDEX('Lookup Formulas Demo'!$B$5:$B$8,MATCH(F516,'Lookup Formulas Demo'!$A$5:$A$8,0)),"No Match Found")</f>
        <v>Use Fog Lights, Reduce Speed</v>
      </c>
    </row>
    <row r="517" spans="1:8" x14ac:dyDescent="0.3">
      <c r="A517" s="9">
        <f>'Raw Data'!A516</f>
        <v>45353.784722222197</v>
      </c>
      <c r="B517" s="11">
        <f>'Raw Data'!M516</f>
        <v>28.979186752262901</v>
      </c>
      <c r="C517" s="11" t="str">
        <f t="shared" si="16"/>
        <v>Free-flow</v>
      </c>
      <c r="D517" s="11">
        <f>'Raw Data'!P516</f>
        <v>0</v>
      </c>
      <c r="E517" s="11" t="str">
        <f t="shared" si="17"/>
        <v>No Accident</v>
      </c>
      <c r="F517" s="11" t="str">
        <f>'Raw Data'!O516</f>
        <v>Fog</v>
      </c>
      <c r="G517" s="11" t="str">
        <f>IFERROR(VLOOKUP(F517,'Lookup Formulas Demo'!$A$5:$B$8,2,0),"Unknown Weather")</f>
        <v>Use Fog Lights, Reduce Speed</v>
      </c>
      <c r="H517" s="11" t="str">
        <f>_xlfn.IFNA(INDEX('Lookup Formulas Demo'!$B$5:$B$8,MATCH(F517,'Lookup Formulas Demo'!$A$5:$A$8,0)),"No Match Found")</f>
        <v>Use Fog Lights, Reduce Speed</v>
      </c>
    </row>
    <row r="518" spans="1:8" x14ac:dyDescent="0.3">
      <c r="A518" s="9">
        <f>'Raw Data'!A517</f>
        <v>45353.788194444503</v>
      </c>
      <c r="B518" s="11">
        <f>'Raw Data'!M517</f>
        <v>97.581789705016604</v>
      </c>
      <c r="C518" s="11" t="str">
        <f t="shared" si="16"/>
        <v>Congested</v>
      </c>
      <c r="D518" s="11">
        <f>'Raw Data'!P517</f>
        <v>1</v>
      </c>
      <c r="E518" s="11" t="str">
        <f t="shared" si="17"/>
        <v>Accident Reported</v>
      </c>
      <c r="F518" s="11" t="str">
        <f>'Raw Data'!O517</f>
        <v>Snow</v>
      </c>
      <c r="G518" s="11" t="str">
        <f>IFERROR(VLOOKUP(F518,'Lookup Formulas Demo'!$A$5:$B$8,2,0),"Unknown Weather")</f>
        <v>Extreme Caution, Consider Delay</v>
      </c>
      <c r="H518" s="11" t="str">
        <f>_xlfn.IFNA(INDEX('Lookup Formulas Demo'!$B$5:$B$8,MATCH(F518,'Lookup Formulas Demo'!$A$5:$A$8,0)),"No Match Found")</f>
        <v>Extreme Caution, Consider Delay</v>
      </c>
    </row>
    <row r="519" spans="1:8" x14ac:dyDescent="0.3">
      <c r="A519" s="9">
        <f>'Raw Data'!A518</f>
        <v>45353.791666666701</v>
      </c>
      <c r="B519" s="11">
        <f>'Raw Data'!M518</f>
        <v>99.764974741262407</v>
      </c>
      <c r="C519" s="11" t="str">
        <f t="shared" si="16"/>
        <v>Congested</v>
      </c>
      <c r="D519" s="11">
        <f>'Raw Data'!P518</f>
        <v>0</v>
      </c>
      <c r="E519" s="11" t="str">
        <f t="shared" si="17"/>
        <v>No Accident</v>
      </c>
      <c r="F519" s="11" t="str">
        <f>'Raw Data'!O518</f>
        <v>Fog</v>
      </c>
      <c r="G519" s="11" t="str">
        <f>IFERROR(VLOOKUP(F519,'Lookup Formulas Demo'!$A$5:$B$8,2,0),"Unknown Weather")</f>
        <v>Use Fog Lights, Reduce Speed</v>
      </c>
      <c r="H519" s="11" t="str">
        <f>_xlfn.IFNA(INDEX('Lookup Formulas Demo'!$B$5:$B$8,MATCH(F519,'Lookup Formulas Demo'!$A$5:$A$8,0)),"No Match Found")</f>
        <v>Use Fog Lights, Reduce Speed</v>
      </c>
    </row>
    <row r="520" spans="1:8" x14ac:dyDescent="0.3">
      <c r="A520" s="9">
        <f>'Raw Data'!A519</f>
        <v>45353.795138888898</v>
      </c>
      <c r="B520" s="11">
        <f>'Raw Data'!M519</f>
        <v>97.581913827133107</v>
      </c>
      <c r="C520" s="11" t="str">
        <f t="shared" si="16"/>
        <v>Congested</v>
      </c>
      <c r="D520" s="11">
        <f>'Raw Data'!P519</f>
        <v>0</v>
      </c>
      <c r="E520" s="11" t="str">
        <f t="shared" si="17"/>
        <v>No Accident</v>
      </c>
      <c r="F520" s="11" t="str">
        <f>'Raw Data'!O519</f>
        <v>Fog</v>
      </c>
      <c r="G520" s="11" t="str">
        <f>IFERROR(VLOOKUP(F520,'Lookup Formulas Demo'!$A$5:$B$8,2,0),"Unknown Weather")</f>
        <v>Use Fog Lights, Reduce Speed</v>
      </c>
      <c r="H520" s="11" t="str">
        <f>_xlfn.IFNA(INDEX('Lookup Formulas Demo'!$B$5:$B$8,MATCH(F520,'Lookup Formulas Demo'!$A$5:$A$8,0)),"No Match Found")</f>
        <v>Use Fog Lights, Reduce Speed</v>
      </c>
    </row>
    <row r="521" spans="1:8" x14ac:dyDescent="0.3">
      <c r="A521" s="9">
        <f>'Raw Data'!A520</f>
        <v>45353.798611111102</v>
      </c>
      <c r="B521" s="11">
        <f>'Raw Data'!M520</f>
        <v>70.100777831778998</v>
      </c>
      <c r="C521" s="11" t="str">
        <f t="shared" si="16"/>
        <v>Moderate</v>
      </c>
      <c r="D521" s="11">
        <f>'Raw Data'!P520</f>
        <v>0</v>
      </c>
      <c r="E521" s="11" t="str">
        <f t="shared" si="17"/>
        <v>No Accident</v>
      </c>
      <c r="F521" s="11" t="str">
        <f>'Raw Data'!O520</f>
        <v>Fog</v>
      </c>
      <c r="G521" s="11" t="str">
        <f>IFERROR(VLOOKUP(F521,'Lookup Formulas Demo'!$A$5:$B$8,2,0),"Unknown Weather")</f>
        <v>Use Fog Lights, Reduce Speed</v>
      </c>
      <c r="H521" s="11" t="str">
        <f>_xlfn.IFNA(INDEX('Lookup Formulas Demo'!$B$5:$B$8,MATCH(F521,'Lookup Formulas Demo'!$A$5:$A$8,0)),"No Match Found")</f>
        <v>Use Fog Lights, Reduce Speed</v>
      </c>
    </row>
    <row r="522" spans="1:8" x14ac:dyDescent="0.3">
      <c r="A522" s="9">
        <f>'Raw Data'!A521</f>
        <v>45353.802083333299</v>
      </c>
      <c r="B522" s="11">
        <f>'Raw Data'!M521</f>
        <v>14.786880511047301</v>
      </c>
      <c r="C522" s="11" t="str">
        <f t="shared" si="16"/>
        <v>Free-flow</v>
      </c>
      <c r="D522" s="11">
        <f>'Raw Data'!P521</f>
        <v>0</v>
      </c>
      <c r="E522" s="11" t="str">
        <f t="shared" si="17"/>
        <v>No Accident</v>
      </c>
      <c r="F522" s="11" t="str">
        <f>'Raw Data'!O521</f>
        <v>Fog</v>
      </c>
      <c r="G522" s="11" t="str">
        <f>IFERROR(VLOOKUP(F522,'Lookup Formulas Demo'!$A$5:$B$8,2,0),"Unknown Weather")</f>
        <v>Use Fog Lights, Reduce Speed</v>
      </c>
      <c r="H522" s="11" t="str">
        <f>_xlfn.IFNA(INDEX('Lookup Formulas Demo'!$B$5:$B$8,MATCH(F522,'Lookup Formulas Demo'!$A$5:$A$8,0)),"No Match Found")</f>
        <v>Use Fog Lights, Reduce Speed</v>
      </c>
    </row>
    <row r="523" spans="1:8" x14ac:dyDescent="0.3">
      <c r="A523" s="9">
        <f>'Raw Data'!A522</f>
        <v>45353.805555555598</v>
      </c>
      <c r="B523" s="11">
        <f>'Raw Data'!M522</f>
        <v>25.529438241671599</v>
      </c>
      <c r="C523" s="11" t="str">
        <f t="shared" si="16"/>
        <v>Free-flow</v>
      </c>
      <c r="D523" s="11">
        <f>'Raw Data'!P522</f>
        <v>0</v>
      </c>
      <c r="E523" s="11" t="str">
        <f t="shared" si="17"/>
        <v>No Accident</v>
      </c>
      <c r="F523" s="11" t="str">
        <f>'Raw Data'!O522</f>
        <v>Rain</v>
      </c>
      <c r="G523" s="11" t="str">
        <f>IFERROR(VLOOKUP(F523,'Lookup Formulas Demo'!$A$5:$B$8,2,0),"Unknown Weather")</f>
        <v>Reduce Speed, Increase Following Distance</v>
      </c>
      <c r="H523" s="11" t="str">
        <f>_xlfn.IFNA(INDEX('Lookup Formulas Demo'!$B$5:$B$8,MATCH(F523,'Lookup Formulas Demo'!$A$5:$A$8,0)),"No Match Found")</f>
        <v>Reduce Speed, Increase Following Distance</v>
      </c>
    </row>
    <row r="524" spans="1:8" x14ac:dyDescent="0.3">
      <c r="A524" s="9">
        <f>'Raw Data'!A523</f>
        <v>45353.809027777803</v>
      </c>
      <c r="B524" s="11">
        <f>'Raw Data'!M523</f>
        <v>85.693268696475499</v>
      </c>
      <c r="C524" s="11" t="str">
        <f t="shared" si="16"/>
        <v>Congested</v>
      </c>
      <c r="D524" s="11">
        <f>'Raw Data'!P523</f>
        <v>1</v>
      </c>
      <c r="E524" s="11" t="str">
        <f t="shared" si="17"/>
        <v>Accident Reported</v>
      </c>
      <c r="F524" s="11" t="str">
        <f>'Raw Data'!O523</f>
        <v>Fog</v>
      </c>
      <c r="G524" s="11" t="str">
        <f>IFERROR(VLOOKUP(F524,'Lookup Formulas Demo'!$A$5:$B$8,2,0),"Unknown Weather")</f>
        <v>Use Fog Lights, Reduce Speed</v>
      </c>
      <c r="H524" s="11" t="str">
        <f>_xlfn.IFNA(INDEX('Lookup Formulas Demo'!$B$5:$B$8,MATCH(F524,'Lookup Formulas Demo'!$A$5:$A$8,0)),"No Match Found")</f>
        <v>Use Fog Lights, Reduce Speed</v>
      </c>
    </row>
    <row r="525" spans="1:8" x14ac:dyDescent="0.3">
      <c r="A525" s="9">
        <f>'Raw Data'!A524</f>
        <v>45353.8125</v>
      </c>
      <c r="B525" s="11">
        <f>'Raw Data'!M524</f>
        <v>74.909302799568593</v>
      </c>
      <c r="C525" s="11" t="str">
        <f t="shared" si="16"/>
        <v>Moderate</v>
      </c>
      <c r="D525" s="11">
        <f>'Raw Data'!P524</f>
        <v>0</v>
      </c>
      <c r="E525" s="11" t="str">
        <f t="shared" si="17"/>
        <v>No Accident</v>
      </c>
      <c r="F525" s="11" t="str">
        <f>'Raw Data'!O524</f>
        <v>Clear</v>
      </c>
      <c r="G525" s="11" t="str">
        <f>IFERROR(VLOOKUP(F525,'Lookup Formulas Demo'!$A$5:$B$8,2,0),"Unknown Weather")</f>
        <v>Normal Driving</v>
      </c>
      <c r="H525" s="11" t="str">
        <f>_xlfn.IFNA(INDEX('Lookup Formulas Demo'!$B$5:$B$8,MATCH(F525,'Lookup Formulas Demo'!$A$5:$A$8,0)),"No Match Found")</f>
        <v>Normal Driving</v>
      </c>
    </row>
    <row r="526" spans="1:8" x14ac:dyDescent="0.3">
      <c r="A526" s="9">
        <f>'Raw Data'!A525</f>
        <v>45353.815972222197</v>
      </c>
      <c r="B526" s="11">
        <f>'Raw Data'!M525</f>
        <v>17.4646631141696</v>
      </c>
      <c r="C526" s="11" t="str">
        <f t="shared" si="16"/>
        <v>Free-flow</v>
      </c>
      <c r="D526" s="11">
        <f>'Raw Data'!P525</f>
        <v>0</v>
      </c>
      <c r="E526" s="11" t="str">
        <f t="shared" si="17"/>
        <v>No Accident</v>
      </c>
      <c r="F526" s="11" t="str">
        <f>'Raw Data'!O525</f>
        <v>Fog</v>
      </c>
      <c r="G526" s="11" t="str">
        <f>IFERROR(VLOOKUP(F526,'Lookup Formulas Demo'!$A$5:$B$8,2,0),"Unknown Weather")</f>
        <v>Use Fog Lights, Reduce Speed</v>
      </c>
      <c r="H526" s="11" t="str">
        <f>_xlfn.IFNA(INDEX('Lookup Formulas Demo'!$B$5:$B$8,MATCH(F526,'Lookup Formulas Demo'!$A$5:$A$8,0)),"No Match Found")</f>
        <v>Use Fog Lights, Reduce Speed</v>
      </c>
    </row>
    <row r="527" spans="1:8" x14ac:dyDescent="0.3">
      <c r="A527" s="9">
        <f>'Raw Data'!A526</f>
        <v>45353.819444444503</v>
      </c>
      <c r="B527" s="11">
        <f>'Raw Data'!M526</f>
        <v>56.827465049667097</v>
      </c>
      <c r="C527" s="11" t="str">
        <f t="shared" si="16"/>
        <v>Moderate</v>
      </c>
      <c r="D527" s="11">
        <f>'Raw Data'!P526</f>
        <v>0</v>
      </c>
      <c r="E527" s="11" t="str">
        <f t="shared" si="17"/>
        <v>No Accident</v>
      </c>
      <c r="F527" s="11" t="str">
        <f>'Raw Data'!O526</f>
        <v>Fog</v>
      </c>
      <c r="G527" s="11" t="str">
        <f>IFERROR(VLOOKUP(F527,'Lookup Formulas Demo'!$A$5:$B$8,2,0),"Unknown Weather")</f>
        <v>Use Fog Lights, Reduce Speed</v>
      </c>
      <c r="H527" s="11" t="str">
        <f>_xlfn.IFNA(INDEX('Lookup Formulas Demo'!$B$5:$B$8,MATCH(F527,'Lookup Formulas Demo'!$A$5:$A$8,0)),"No Match Found")</f>
        <v>Use Fog Lights, Reduce Speed</v>
      </c>
    </row>
    <row r="528" spans="1:8" x14ac:dyDescent="0.3">
      <c r="A528" s="9">
        <f>'Raw Data'!A527</f>
        <v>45353.822916666701</v>
      </c>
      <c r="B528" s="11">
        <f>'Raw Data'!M527</f>
        <v>86.167871451563897</v>
      </c>
      <c r="C528" s="11" t="str">
        <f t="shared" si="16"/>
        <v>Congested</v>
      </c>
      <c r="D528" s="11">
        <f>'Raw Data'!P527</f>
        <v>0</v>
      </c>
      <c r="E528" s="11" t="str">
        <f t="shared" si="17"/>
        <v>No Accident</v>
      </c>
      <c r="F528" s="11" t="str">
        <f>'Raw Data'!O527</f>
        <v>Snow</v>
      </c>
      <c r="G528" s="11" t="str">
        <f>IFERROR(VLOOKUP(F528,'Lookup Formulas Demo'!$A$5:$B$8,2,0),"Unknown Weather")</f>
        <v>Extreme Caution, Consider Delay</v>
      </c>
      <c r="H528" s="11" t="str">
        <f>_xlfn.IFNA(INDEX('Lookup Formulas Demo'!$B$5:$B$8,MATCH(F528,'Lookup Formulas Demo'!$A$5:$A$8,0)),"No Match Found")</f>
        <v>Extreme Caution, Consider Delay</v>
      </c>
    </row>
    <row r="529" spans="1:8" x14ac:dyDescent="0.3">
      <c r="A529" s="9">
        <f>'Raw Data'!A528</f>
        <v>45353.826388888898</v>
      </c>
      <c r="B529" s="11">
        <f>'Raw Data'!M528</f>
        <v>46.023140670805503</v>
      </c>
      <c r="C529" s="11" t="str">
        <f t="shared" si="16"/>
        <v>Free-flow</v>
      </c>
      <c r="D529" s="11">
        <f>'Raw Data'!P528</f>
        <v>0</v>
      </c>
      <c r="E529" s="11" t="str">
        <f t="shared" si="17"/>
        <v>No Accident</v>
      </c>
      <c r="F529" s="11" t="str">
        <f>'Raw Data'!O528</f>
        <v>Rain</v>
      </c>
      <c r="G529" s="11" t="str">
        <f>IFERROR(VLOOKUP(F529,'Lookup Formulas Demo'!$A$5:$B$8,2,0),"Unknown Weather")</f>
        <v>Reduce Speed, Increase Following Distance</v>
      </c>
      <c r="H529" s="11" t="str">
        <f>_xlfn.IFNA(INDEX('Lookup Formulas Demo'!$B$5:$B$8,MATCH(F529,'Lookup Formulas Demo'!$A$5:$A$8,0)),"No Match Found")</f>
        <v>Reduce Speed, Increase Following Distance</v>
      </c>
    </row>
    <row r="530" spans="1:8" x14ac:dyDescent="0.3">
      <c r="A530" s="9">
        <f>'Raw Data'!A529</f>
        <v>45353.829861111102</v>
      </c>
      <c r="B530" s="11">
        <f>'Raw Data'!M529</f>
        <v>32.521568900121501</v>
      </c>
      <c r="C530" s="11" t="str">
        <f t="shared" si="16"/>
        <v>Free-flow</v>
      </c>
      <c r="D530" s="11">
        <f>'Raw Data'!P529</f>
        <v>0</v>
      </c>
      <c r="E530" s="11" t="str">
        <f t="shared" si="17"/>
        <v>No Accident</v>
      </c>
      <c r="F530" s="11" t="str">
        <f>'Raw Data'!O529</f>
        <v>Snow</v>
      </c>
      <c r="G530" s="11" t="str">
        <f>IFERROR(VLOOKUP(F530,'Lookup Formulas Demo'!$A$5:$B$8,2,0),"Unknown Weather")</f>
        <v>Extreme Caution, Consider Delay</v>
      </c>
      <c r="H530" s="11" t="str">
        <f>_xlfn.IFNA(INDEX('Lookup Formulas Demo'!$B$5:$B$8,MATCH(F530,'Lookup Formulas Demo'!$A$5:$A$8,0)),"No Match Found")</f>
        <v>Extreme Caution, Consider Delay</v>
      </c>
    </row>
    <row r="531" spans="1:8" x14ac:dyDescent="0.3">
      <c r="A531" s="9">
        <f>'Raw Data'!A530</f>
        <v>45353.833333333299</v>
      </c>
      <c r="B531" s="11">
        <f>'Raw Data'!M530</f>
        <v>54.824644610590497</v>
      </c>
      <c r="C531" s="11" t="str">
        <f t="shared" si="16"/>
        <v>Moderate</v>
      </c>
      <c r="D531" s="11">
        <f>'Raw Data'!P530</f>
        <v>0</v>
      </c>
      <c r="E531" s="11" t="str">
        <f t="shared" si="17"/>
        <v>No Accident</v>
      </c>
      <c r="F531" s="11" t="str">
        <f>'Raw Data'!O530</f>
        <v>Clear</v>
      </c>
      <c r="G531" s="11" t="str">
        <f>IFERROR(VLOOKUP(F531,'Lookup Formulas Demo'!$A$5:$B$8,2,0),"Unknown Weather")</f>
        <v>Normal Driving</v>
      </c>
      <c r="H531" s="11" t="str">
        <f>_xlfn.IFNA(INDEX('Lookup Formulas Demo'!$B$5:$B$8,MATCH(F531,'Lookup Formulas Demo'!$A$5:$A$8,0)),"No Match Found")</f>
        <v>Normal Driving</v>
      </c>
    </row>
    <row r="532" spans="1:8" x14ac:dyDescent="0.3">
      <c r="A532" s="9">
        <f>'Raw Data'!A531</f>
        <v>45353.836805555598</v>
      </c>
      <c r="B532" s="11">
        <f>'Raw Data'!M531</f>
        <v>52.876089902215597</v>
      </c>
      <c r="C532" s="11" t="str">
        <f t="shared" si="16"/>
        <v>Moderate</v>
      </c>
      <c r="D532" s="11">
        <f>'Raw Data'!P531</f>
        <v>0</v>
      </c>
      <c r="E532" s="11" t="str">
        <f t="shared" si="17"/>
        <v>No Accident</v>
      </c>
      <c r="F532" s="11" t="str">
        <f>'Raw Data'!O531</f>
        <v>Fog</v>
      </c>
      <c r="G532" s="11" t="str">
        <f>IFERROR(VLOOKUP(F532,'Lookup Formulas Demo'!$A$5:$B$8,2,0),"Unknown Weather")</f>
        <v>Use Fog Lights, Reduce Speed</v>
      </c>
      <c r="H532" s="11" t="str">
        <f>_xlfn.IFNA(INDEX('Lookup Formulas Demo'!$B$5:$B$8,MATCH(F532,'Lookup Formulas Demo'!$A$5:$A$8,0)),"No Match Found")</f>
        <v>Use Fog Lights, Reduce Speed</v>
      </c>
    </row>
    <row r="533" spans="1:8" x14ac:dyDescent="0.3">
      <c r="A533" s="9">
        <f>'Raw Data'!A532</f>
        <v>45353.840277777803</v>
      </c>
      <c r="B533" s="11">
        <f>'Raw Data'!M532</f>
        <v>31.481278253079498</v>
      </c>
      <c r="C533" s="11" t="str">
        <f t="shared" si="16"/>
        <v>Free-flow</v>
      </c>
      <c r="D533" s="11">
        <f>'Raw Data'!P532</f>
        <v>0</v>
      </c>
      <c r="E533" s="11" t="str">
        <f t="shared" si="17"/>
        <v>No Accident</v>
      </c>
      <c r="F533" s="11" t="str">
        <f>'Raw Data'!O532</f>
        <v>Rain</v>
      </c>
      <c r="G533" s="11" t="str">
        <f>IFERROR(VLOOKUP(F533,'Lookup Formulas Demo'!$A$5:$B$8,2,0),"Unknown Weather")</f>
        <v>Reduce Speed, Increase Following Distance</v>
      </c>
      <c r="H533" s="11" t="str">
        <f>_xlfn.IFNA(INDEX('Lookup Formulas Demo'!$B$5:$B$8,MATCH(F533,'Lookup Formulas Demo'!$A$5:$A$8,0)),"No Match Found")</f>
        <v>Reduce Speed, Increase Following Distance</v>
      </c>
    </row>
    <row r="534" spans="1:8" x14ac:dyDescent="0.3">
      <c r="A534" s="9">
        <f>'Raw Data'!A533</f>
        <v>45353.84375</v>
      </c>
      <c r="B534" s="11">
        <f>'Raw Data'!M533</f>
        <v>94.794202181770899</v>
      </c>
      <c r="C534" s="11" t="str">
        <f t="shared" si="16"/>
        <v>Congested</v>
      </c>
      <c r="D534" s="11">
        <f>'Raw Data'!P533</f>
        <v>1</v>
      </c>
      <c r="E534" s="11" t="str">
        <f t="shared" si="17"/>
        <v>Accident Reported</v>
      </c>
      <c r="F534" s="11" t="str">
        <f>'Raw Data'!O533</f>
        <v>Clear</v>
      </c>
      <c r="G534" s="11" t="str">
        <f>IFERROR(VLOOKUP(F534,'Lookup Formulas Demo'!$A$5:$B$8,2,0),"Unknown Weather")</f>
        <v>Normal Driving</v>
      </c>
      <c r="H534" s="11" t="str">
        <f>_xlfn.IFNA(INDEX('Lookup Formulas Demo'!$B$5:$B$8,MATCH(F534,'Lookup Formulas Demo'!$A$5:$A$8,0)),"No Match Found")</f>
        <v>Normal Driving</v>
      </c>
    </row>
    <row r="535" spans="1:8" x14ac:dyDescent="0.3">
      <c r="A535" s="9">
        <f>'Raw Data'!A534</f>
        <v>45353.847222222197</v>
      </c>
      <c r="B535" s="11">
        <f>'Raw Data'!M534</f>
        <v>78.795338131840097</v>
      </c>
      <c r="C535" s="11" t="str">
        <f t="shared" si="16"/>
        <v>Moderate</v>
      </c>
      <c r="D535" s="11">
        <f>'Raw Data'!P534</f>
        <v>0</v>
      </c>
      <c r="E535" s="11" t="str">
        <f t="shared" si="17"/>
        <v>No Accident</v>
      </c>
      <c r="F535" s="11" t="str">
        <f>'Raw Data'!O534</f>
        <v>Fog</v>
      </c>
      <c r="G535" s="11" t="str">
        <f>IFERROR(VLOOKUP(F535,'Lookup Formulas Demo'!$A$5:$B$8,2,0),"Unknown Weather")</f>
        <v>Use Fog Lights, Reduce Speed</v>
      </c>
      <c r="H535" s="11" t="str">
        <f>_xlfn.IFNA(INDEX('Lookup Formulas Demo'!$B$5:$B$8,MATCH(F535,'Lookup Formulas Demo'!$A$5:$A$8,0)),"No Match Found")</f>
        <v>Use Fog Lights, Reduce Speed</v>
      </c>
    </row>
    <row r="536" spans="1:8" x14ac:dyDescent="0.3">
      <c r="A536" s="9">
        <f>'Raw Data'!A535</f>
        <v>45353.850694444503</v>
      </c>
      <c r="B536" s="11">
        <f>'Raw Data'!M535</f>
        <v>86.350457542065698</v>
      </c>
      <c r="C536" s="11" t="str">
        <f t="shared" si="16"/>
        <v>Congested</v>
      </c>
      <c r="D536" s="11">
        <f>'Raw Data'!P535</f>
        <v>1</v>
      </c>
      <c r="E536" s="11" t="str">
        <f t="shared" si="17"/>
        <v>Accident Reported</v>
      </c>
      <c r="F536" s="11" t="str">
        <f>'Raw Data'!O535</f>
        <v>Rain</v>
      </c>
      <c r="G536" s="11" t="str">
        <f>IFERROR(VLOOKUP(F536,'Lookup Formulas Demo'!$A$5:$B$8,2,0),"Unknown Weather")</f>
        <v>Reduce Speed, Increase Following Distance</v>
      </c>
      <c r="H536" s="11" t="str">
        <f>_xlfn.IFNA(INDEX('Lookup Formulas Demo'!$B$5:$B$8,MATCH(F536,'Lookup Formulas Demo'!$A$5:$A$8,0)),"No Match Found")</f>
        <v>Reduce Speed, Increase Following Distance</v>
      </c>
    </row>
    <row r="537" spans="1:8" x14ac:dyDescent="0.3">
      <c r="A537" s="9">
        <f>'Raw Data'!A536</f>
        <v>45353.854166666701</v>
      </c>
      <c r="B537" s="11">
        <f>'Raw Data'!M536</f>
        <v>14.286717641524801</v>
      </c>
      <c r="C537" s="11" t="str">
        <f t="shared" si="16"/>
        <v>Free-flow</v>
      </c>
      <c r="D537" s="11">
        <f>'Raw Data'!P536</f>
        <v>0</v>
      </c>
      <c r="E537" s="11" t="str">
        <f t="shared" si="17"/>
        <v>No Accident</v>
      </c>
      <c r="F537" s="11" t="str">
        <f>'Raw Data'!O536</f>
        <v>Clear</v>
      </c>
      <c r="G537" s="11" t="str">
        <f>IFERROR(VLOOKUP(F537,'Lookup Formulas Demo'!$A$5:$B$8,2,0),"Unknown Weather")</f>
        <v>Normal Driving</v>
      </c>
      <c r="H537" s="11" t="str">
        <f>_xlfn.IFNA(INDEX('Lookup Formulas Demo'!$B$5:$B$8,MATCH(F537,'Lookup Formulas Demo'!$A$5:$A$8,0)),"No Match Found")</f>
        <v>Normal Driving</v>
      </c>
    </row>
    <row r="538" spans="1:8" x14ac:dyDescent="0.3">
      <c r="A538" s="9">
        <f>'Raw Data'!A537</f>
        <v>45353.857638888898</v>
      </c>
      <c r="B538" s="11">
        <f>'Raw Data'!M537</f>
        <v>11.6205723195371</v>
      </c>
      <c r="C538" s="11" t="str">
        <f t="shared" si="16"/>
        <v>Free-flow</v>
      </c>
      <c r="D538" s="11">
        <f>'Raw Data'!P537</f>
        <v>0</v>
      </c>
      <c r="E538" s="11" t="str">
        <f t="shared" si="17"/>
        <v>No Accident</v>
      </c>
      <c r="F538" s="11" t="str">
        <f>'Raw Data'!O537</f>
        <v>Clear</v>
      </c>
      <c r="G538" s="11" t="str">
        <f>IFERROR(VLOOKUP(F538,'Lookup Formulas Demo'!$A$5:$B$8,2,0),"Unknown Weather")</f>
        <v>Normal Driving</v>
      </c>
      <c r="H538" s="11" t="str">
        <f>_xlfn.IFNA(INDEX('Lookup Formulas Demo'!$B$5:$B$8,MATCH(F538,'Lookup Formulas Demo'!$A$5:$A$8,0)),"No Match Found")</f>
        <v>Normal Driving</v>
      </c>
    </row>
    <row r="539" spans="1:8" x14ac:dyDescent="0.3">
      <c r="A539" s="9">
        <f>'Raw Data'!A538</f>
        <v>45353.861111111102</v>
      </c>
      <c r="B539" s="11">
        <f>'Raw Data'!M538</f>
        <v>59.611458268401201</v>
      </c>
      <c r="C539" s="11" t="str">
        <f t="shared" si="16"/>
        <v>Moderate</v>
      </c>
      <c r="D539" s="11">
        <f>'Raw Data'!P538</f>
        <v>0</v>
      </c>
      <c r="E539" s="11" t="str">
        <f t="shared" si="17"/>
        <v>No Accident</v>
      </c>
      <c r="F539" s="11" t="str">
        <f>'Raw Data'!O538</f>
        <v>Rain</v>
      </c>
      <c r="G539" s="11" t="str">
        <f>IFERROR(VLOOKUP(F539,'Lookup Formulas Demo'!$A$5:$B$8,2,0),"Unknown Weather")</f>
        <v>Reduce Speed, Increase Following Distance</v>
      </c>
      <c r="H539" s="11" t="str">
        <f>_xlfn.IFNA(INDEX('Lookup Formulas Demo'!$B$5:$B$8,MATCH(F539,'Lookup Formulas Demo'!$A$5:$A$8,0)),"No Match Found")</f>
        <v>Reduce Speed, Increase Following Distance</v>
      </c>
    </row>
    <row r="540" spans="1:8" x14ac:dyDescent="0.3">
      <c r="A540" s="9">
        <f>'Raw Data'!A539</f>
        <v>45353.864583333299</v>
      </c>
      <c r="B540" s="11">
        <f>'Raw Data'!M539</f>
        <v>56.473085147251098</v>
      </c>
      <c r="C540" s="11" t="str">
        <f t="shared" si="16"/>
        <v>Moderate</v>
      </c>
      <c r="D540" s="11">
        <f>'Raw Data'!P539</f>
        <v>0</v>
      </c>
      <c r="E540" s="11" t="str">
        <f t="shared" si="17"/>
        <v>No Accident</v>
      </c>
      <c r="F540" s="11" t="str">
        <f>'Raw Data'!O539</f>
        <v>Snow</v>
      </c>
      <c r="G540" s="11" t="str">
        <f>IFERROR(VLOOKUP(F540,'Lookup Formulas Demo'!$A$5:$B$8,2,0),"Unknown Weather")</f>
        <v>Extreme Caution, Consider Delay</v>
      </c>
      <c r="H540" s="11" t="str">
        <f>_xlfn.IFNA(INDEX('Lookup Formulas Demo'!$B$5:$B$8,MATCH(F540,'Lookup Formulas Demo'!$A$5:$A$8,0)),"No Match Found")</f>
        <v>Extreme Caution, Consider Delay</v>
      </c>
    </row>
    <row r="541" spans="1:8" x14ac:dyDescent="0.3">
      <c r="A541" s="9">
        <f>'Raw Data'!A540</f>
        <v>45353.868055555598</v>
      </c>
      <c r="B541" s="11">
        <f>'Raw Data'!M540</f>
        <v>72.380236523211806</v>
      </c>
      <c r="C541" s="11" t="str">
        <f t="shared" si="16"/>
        <v>Moderate</v>
      </c>
      <c r="D541" s="11">
        <f>'Raw Data'!P540</f>
        <v>0</v>
      </c>
      <c r="E541" s="11" t="str">
        <f t="shared" si="17"/>
        <v>No Accident</v>
      </c>
      <c r="F541" s="11" t="str">
        <f>'Raw Data'!O540</f>
        <v>Fog</v>
      </c>
      <c r="G541" s="11" t="str">
        <f>IFERROR(VLOOKUP(F541,'Lookup Formulas Demo'!$A$5:$B$8,2,0),"Unknown Weather")</f>
        <v>Use Fog Lights, Reduce Speed</v>
      </c>
      <c r="H541" s="11" t="str">
        <f>_xlfn.IFNA(INDEX('Lookup Formulas Demo'!$B$5:$B$8,MATCH(F541,'Lookup Formulas Demo'!$A$5:$A$8,0)),"No Match Found")</f>
        <v>Use Fog Lights, Reduce Speed</v>
      </c>
    </row>
    <row r="542" spans="1:8" x14ac:dyDescent="0.3">
      <c r="A542" s="9">
        <f>'Raw Data'!A541</f>
        <v>45353.871527777803</v>
      </c>
      <c r="B542" s="11">
        <f>'Raw Data'!M541</f>
        <v>37.689308700187198</v>
      </c>
      <c r="C542" s="11" t="str">
        <f t="shared" si="16"/>
        <v>Free-flow</v>
      </c>
      <c r="D542" s="11">
        <f>'Raw Data'!P541</f>
        <v>0</v>
      </c>
      <c r="E542" s="11" t="str">
        <f t="shared" si="17"/>
        <v>No Accident</v>
      </c>
      <c r="F542" s="11" t="str">
        <f>'Raw Data'!O541</f>
        <v>Snow</v>
      </c>
      <c r="G542" s="11" t="str">
        <f>IFERROR(VLOOKUP(F542,'Lookup Formulas Demo'!$A$5:$B$8,2,0),"Unknown Weather")</f>
        <v>Extreme Caution, Consider Delay</v>
      </c>
      <c r="H542" s="11" t="str">
        <f>_xlfn.IFNA(INDEX('Lookup Formulas Demo'!$B$5:$B$8,MATCH(F542,'Lookup Formulas Demo'!$A$5:$A$8,0)),"No Match Found")</f>
        <v>Extreme Caution, Consider Delay</v>
      </c>
    </row>
    <row r="543" spans="1:8" x14ac:dyDescent="0.3">
      <c r="A543" s="9">
        <f>'Raw Data'!A542</f>
        <v>45353.875</v>
      </c>
      <c r="B543" s="11">
        <f>'Raw Data'!M542</f>
        <v>70.088004678618404</v>
      </c>
      <c r="C543" s="11" t="str">
        <f t="shared" si="16"/>
        <v>Moderate</v>
      </c>
      <c r="D543" s="11">
        <f>'Raw Data'!P542</f>
        <v>0</v>
      </c>
      <c r="E543" s="11" t="str">
        <f t="shared" si="17"/>
        <v>No Accident</v>
      </c>
      <c r="F543" s="11" t="str">
        <f>'Raw Data'!O542</f>
        <v>Fog</v>
      </c>
      <c r="G543" s="11" t="str">
        <f>IFERROR(VLOOKUP(F543,'Lookup Formulas Demo'!$A$5:$B$8,2,0),"Unknown Weather")</f>
        <v>Use Fog Lights, Reduce Speed</v>
      </c>
      <c r="H543" s="11" t="str">
        <f>_xlfn.IFNA(INDEX('Lookup Formulas Demo'!$B$5:$B$8,MATCH(F543,'Lookup Formulas Demo'!$A$5:$A$8,0)),"No Match Found")</f>
        <v>Use Fog Lights, Reduce Speed</v>
      </c>
    </row>
    <row r="544" spans="1:8" x14ac:dyDescent="0.3">
      <c r="A544" s="9">
        <f>'Raw Data'!A543</f>
        <v>45353.878472222197</v>
      </c>
      <c r="B544" s="11">
        <f>'Raw Data'!M543</f>
        <v>61.522319151432001</v>
      </c>
      <c r="C544" s="11" t="str">
        <f t="shared" si="16"/>
        <v>Moderate</v>
      </c>
      <c r="D544" s="11">
        <f>'Raw Data'!P543</f>
        <v>0</v>
      </c>
      <c r="E544" s="11" t="str">
        <f t="shared" si="17"/>
        <v>No Accident</v>
      </c>
      <c r="F544" s="11" t="str">
        <f>'Raw Data'!O543</f>
        <v>Snow</v>
      </c>
      <c r="G544" s="11" t="str">
        <f>IFERROR(VLOOKUP(F544,'Lookup Formulas Demo'!$A$5:$B$8,2,0),"Unknown Weather")</f>
        <v>Extreme Caution, Consider Delay</v>
      </c>
      <c r="H544" s="11" t="str">
        <f>_xlfn.IFNA(INDEX('Lookup Formulas Demo'!$B$5:$B$8,MATCH(F544,'Lookup Formulas Demo'!$A$5:$A$8,0)),"No Match Found")</f>
        <v>Extreme Caution, Consider Delay</v>
      </c>
    </row>
    <row r="545" spans="1:8" x14ac:dyDescent="0.3">
      <c r="A545" s="9">
        <f>'Raw Data'!A544</f>
        <v>45353.881944444503</v>
      </c>
      <c r="B545" s="11">
        <f>'Raw Data'!M544</f>
        <v>91.274264566083502</v>
      </c>
      <c r="C545" s="11" t="str">
        <f t="shared" si="16"/>
        <v>Congested</v>
      </c>
      <c r="D545" s="11">
        <f>'Raw Data'!P544</f>
        <v>0</v>
      </c>
      <c r="E545" s="11" t="str">
        <f t="shared" si="17"/>
        <v>No Accident</v>
      </c>
      <c r="F545" s="11" t="str">
        <f>'Raw Data'!O544</f>
        <v>Fog</v>
      </c>
      <c r="G545" s="11" t="str">
        <f>IFERROR(VLOOKUP(F545,'Lookup Formulas Demo'!$A$5:$B$8,2,0),"Unknown Weather")</f>
        <v>Use Fog Lights, Reduce Speed</v>
      </c>
      <c r="H545" s="11" t="str">
        <f>_xlfn.IFNA(INDEX('Lookup Formulas Demo'!$B$5:$B$8,MATCH(F545,'Lookup Formulas Demo'!$A$5:$A$8,0)),"No Match Found")</f>
        <v>Use Fog Lights, Reduce Speed</v>
      </c>
    </row>
    <row r="546" spans="1:8" x14ac:dyDescent="0.3">
      <c r="A546" s="9">
        <f>'Raw Data'!A545</f>
        <v>45353.885416666701</v>
      </c>
      <c r="B546" s="11">
        <f>'Raw Data'!M545</f>
        <v>36.418174861621303</v>
      </c>
      <c r="C546" s="11" t="str">
        <f t="shared" si="16"/>
        <v>Free-flow</v>
      </c>
      <c r="D546" s="11">
        <f>'Raw Data'!P545</f>
        <v>0</v>
      </c>
      <c r="E546" s="11" t="str">
        <f t="shared" si="17"/>
        <v>No Accident</v>
      </c>
      <c r="F546" s="11" t="str">
        <f>'Raw Data'!O545</f>
        <v>Clear</v>
      </c>
      <c r="G546" s="11" t="str">
        <f>IFERROR(VLOOKUP(F546,'Lookup Formulas Demo'!$A$5:$B$8,2,0),"Unknown Weather")</f>
        <v>Normal Driving</v>
      </c>
      <c r="H546" s="11" t="str">
        <f>_xlfn.IFNA(INDEX('Lookup Formulas Demo'!$B$5:$B$8,MATCH(F546,'Lookup Formulas Demo'!$A$5:$A$8,0)),"No Match Found")</f>
        <v>Normal Driving</v>
      </c>
    </row>
    <row r="547" spans="1:8" x14ac:dyDescent="0.3">
      <c r="A547" s="9">
        <f>'Raw Data'!A546</f>
        <v>45353.888888888898</v>
      </c>
      <c r="B547" s="11">
        <f>'Raw Data'!M546</f>
        <v>67.067407799549599</v>
      </c>
      <c r="C547" s="11" t="str">
        <f t="shared" si="16"/>
        <v>Moderate</v>
      </c>
      <c r="D547" s="11">
        <f>'Raw Data'!P546</f>
        <v>0</v>
      </c>
      <c r="E547" s="11" t="str">
        <f t="shared" si="17"/>
        <v>No Accident</v>
      </c>
      <c r="F547" s="11" t="str">
        <f>'Raw Data'!O546</f>
        <v>Snow</v>
      </c>
      <c r="G547" s="11" t="str">
        <f>IFERROR(VLOOKUP(F547,'Lookup Formulas Demo'!$A$5:$B$8,2,0),"Unknown Weather")</f>
        <v>Extreme Caution, Consider Delay</v>
      </c>
      <c r="H547" s="11" t="str">
        <f>_xlfn.IFNA(INDEX('Lookup Formulas Demo'!$B$5:$B$8,MATCH(F547,'Lookup Formulas Demo'!$A$5:$A$8,0)),"No Match Found")</f>
        <v>Extreme Caution, Consider Delay</v>
      </c>
    </row>
    <row r="548" spans="1:8" x14ac:dyDescent="0.3">
      <c r="A548" s="9">
        <f>'Raw Data'!A547</f>
        <v>45353.892361111102</v>
      </c>
      <c r="B548" s="11">
        <f>'Raw Data'!M547</f>
        <v>27.610852510362101</v>
      </c>
      <c r="C548" s="11" t="str">
        <f t="shared" si="16"/>
        <v>Free-flow</v>
      </c>
      <c r="D548" s="11">
        <f>'Raw Data'!P547</f>
        <v>0</v>
      </c>
      <c r="E548" s="11" t="str">
        <f t="shared" si="17"/>
        <v>No Accident</v>
      </c>
      <c r="F548" s="11" t="str">
        <f>'Raw Data'!O547</f>
        <v>Snow</v>
      </c>
      <c r="G548" s="11" t="str">
        <f>IFERROR(VLOOKUP(F548,'Lookup Formulas Demo'!$A$5:$B$8,2,0),"Unknown Weather")</f>
        <v>Extreme Caution, Consider Delay</v>
      </c>
      <c r="H548" s="11" t="str">
        <f>_xlfn.IFNA(INDEX('Lookup Formulas Demo'!$B$5:$B$8,MATCH(F548,'Lookup Formulas Demo'!$A$5:$A$8,0)),"No Match Found")</f>
        <v>Extreme Caution, Consider Delay</v>
      </c>
    </row>
    <row r="549" spans="1:8" x14ac:dyDescent="0.3">
      <c r="A549" s="9">
        <f>'Raw Data'!A548</f>
        <v>45353.895833333299</v>
      </c>
      <c r="B549" s="11">
        <f>'Raw Data'!M548</f>
        <v>33.050463338944603</v>
      </c>
      <c r="C549" s="11" t="str">
        <f t="shared" si="16"/>
        <v>Free-flow</v>
      </c>
      <c r="D549" s="11">
        <f>'Raw Data'!P548</f>
        <v>0</v>
      </c>
      <c r="E549" s="11" t="str">
        <f t="shared" si="17"/>
        <v>No Accident</v>
      </c>
      <c r="F549" s="11" t="str">
        <f>'Raw Data'!O548</f>
        <v>Rain</v>
      </c>
      <c r="G549" s="11" t="str">
        <f>IFERROR(VLOOKUP(F549,'Lookup Formulas Demo'!$A$5:$B$8,2,0),"Unknown Weather")</f>
        <v>Reduce Speed, Increase Following Distance</v>
      </c>
      <c r="H549" s="11" t="str">
        <f>_xlfn.IFNA(INDEX('Lookup Formulas Demo'!$B$5:$B$8,MATCH(F549,'Lookup Formulas Demo'!$A$5:$A$8,0)),"No Match Found")</f>
        <v>Reduce Speed, Increase Following Distance</v>
      </c>
    </row>
    <row r="550" spans="1:8" x14ac:dyDescent="0.3">
      <c r="A550" s="9">
        <f>'Raw Data'!A549</f>
        <v>45353.899305555598</v>
      </c>
      <c r="B550" s="11">
        <f>'Raw Data'!M549</f>
        <v>41.056355253706599</v>
      </c>
      <c r="C550" s="11" t="str">
        <f t="shared" si="16"/>
        <v>Free-flow</v>
      </c>
      <c r="D550" s="11">
        <f>'Raw Data'!P549</f>
        <v>0</v>
      </c>
      <c r="E550" s="11" t="str">
        <f t="shared" si="17"/>
        <v>No Accident</v>
      </c>
      <c r="F550" s="11" t="str">
        <f>'Raw Data'!O549</f>
        <v>Rain</v>
      </c>
      <c r="G550" s="11" t="str">
        <f>IFERROR(VLOOKUP(F550,'Lookup Formulas Demo'!$A$5:$B$8,2,0),"Unknown Weather")</f>
        <v>Reduce Speed, Increase Following Distance</v>
      </c>
      <c r="H550" s="11" t="str">
        <f>_xlfn.IFNA(INDEX('Lookup Formulas Demo'!$B$5:$B$8,MATCH(F550,'Lookup Formulas Demo'!$A$5:$A$8,0)),"No Match Found")</f>
        <v>Reduce Speed, Increase Following Distance</v>
      </c>
    </row>
    <row r="551" spans="1:8" x14ac:dyDescent="0.3">
      <c r="A551" s="9">
        <f>'Raw Data'!A550</f>
        <v>45353.902777777803</v>
      </c>
      <c r="B551" s="11">
        <f>'Raw Data'!M550</f>
        <v>22.220904542215301</v>
      </c>
      <c r="C551" s="11" t="str">
        <f t="shared" si="16"/>
        <v>Free-flow</v>
      </c>
      <c r="D551" s="11">
        <f>'Raw Data'!P550</f>
        <v>0</v>
      </c>
      <c r="E551" s="11" t="str">
        <f t="shared" si="17"/>
        <v>No Accident</v>
      </c>
      <c r="F551" s="11" t="str">
        <f>'Raw Data'!O550</f>
        <v>Clear</v>
      </c>
      <c r="G551" s="11" t="str">
        <f>IFERROR(VLOOKUP(F551,'Lookup Formulas Demo'!$A$5:$B$8,2,0),"Unknown Weather")</f>
        <v>Normal Driving</v>
      </c>
      <c r="H551" s="11" t="str">
        <f>_xlfn.IFNA(INDEX('Lookup Formulas Demo'!$B$5:$B$8,MATCH(F551,'Lookup Formulas Demo'!$A$5:$A$8,0)),"No Match Found")</f>
        <v>Normal Driving</v>
      </c>
    </row>
    <row r="552" spans="1:8" x14ac:dyDescent="0.3">
      <c r="A552" s="9">
        <f>'Raw Data'!A551</f>
        <v>45353.90625</v>
      </c>
      <c r="B552" s="11">
        <f>'Raw Data'!M551</f>
        <v>84.000832066463204</v>
      </c>
      <c r="C552" s="11" t="str">
        <f t="shared" si="16"/>
        <v>Congested</v>
      </c>
      <c r="D552" s="11">
        <f>'Raw Data'!P551</f>
        <v>0</v>
      </c>
      <c r="E552" s="11" t="str">
        <f t="shared" si="17"/>
        <v>No Accident</v>
      </c>
      <c r="F552" s="11" t="str">
        <f>'Raw Data'!O551</f>
        <v>Fog</v>
      </c>
      <c r="G552" s="11" t="str">
        <f>IFERROR(VLOOKUP(F552,'Lookup Formulas Demo'!$A$5:$B$8,2,0),"Unknown Weather")</f>
        <v>Use Fog Lights, Reduce Speed</v>
      </c>
      <c r="H552" s="11" t="str">
        <f>_xlfn.IFNA(INDEX('Lookup Formulas Demo'!$B$5:$B$8,MATCH(F552,'Lookup Formulas Demo'!$A$5:$A$8,0)),"No Match Found")</f>
        <v>Use Fog Lights, Reduce Speed</v>
      </c>
    </row>
    <row r="553" spans="1:8" x14ac:dyDescent="0.3">
      <c r="A553" s="9">
        <f>'Raw Data'!A552</f>
        <v>45353.909722222197</v>
      </c>
      <c r="B553" s="11">
        <f>'Raw Data'!M552</f>
        <v>35.640572950742303</v>
      </c>
      <c r="C553" s="11" t="str">
        <f t="shared" si="16"/>
        <v>Free-flow</v>
      </c>
      <c r="D553" s="11">
        <f>'Raw Data'!P552</f>
        <v>0</v>
      </c>
      <c r="E553" s="11" t="str">
        <f t="shared" si="17"/>
        <v>No Accident</v>
      </c>
      <c r="F553" s="11" t="str">
        <f>'Raw Data'!O552</f>
        <v>Snow</v>
      </c>
      <c r="G553" s="11" t="str">
        <f>IFERROR(VLOOKUP(F553,'Lookup Formulas Demo'!$A$5:$B$8,2,0),"Unknown Weather")</f>
        <v>Extreme Caution, Consider Delay</v>
      </c>
      <c r="H553" s="11" t="str">
        <f>_xlfn.IFNA(INDEX('Lookup Formulas Demo'!$B$5:$B$8,MATCH(F553,'Lookup Formulas Demo'!$A$5:$A$8,0)),"No Match Found")</f>
        <v>Extreme Caution, Consider Delay</v>
      </c>
    </row>
    <row r="554" spans="1:8" x14ac:dyDescent="0.3">
      <c r="A554" s="9">
        <f>'Raw Data'!A553</f>
        <v>45353.913194444503</v>
      </c>
      <c r="B554" s="11">
        <f>'Raw Data'!M553</f>
        <v>10.3708533265428</v>
      </c>
      <c r="C554" s="11" t="str">
        <f t="shared" si="16"/>
        <v>Free-flow</v>
      </c>
      <c r="D554" s="11">
        <f>'Raw Data'!P553</f>
        <v>0</v>
      </c>
      <c r="E554" s="11" t="str">
        <f t="shared" si="17"/>
        <v>No Accident</v>
      </c>
      <c r="F554" s="11" t="str">
        <f>'Raw Data'!O553</f>
        <v>Clear</v>
      </c>
      <c r="G554" s="11" t="str">
        <f>IFERROR(VLOOKUP(F554,'Lookup Formulas Demo'!$A$5:$B$8,2,0),"Unknown Weather")</f>
        <v>Normal Driving</v>
      </c>
      <c r="H554" s="11" t="str">
        <f>_xlfn.IFNA(INDEX('Lookup Formulas Demo'!$B$5:$B$8,MATCH(F554,'Lookup Formulas Demo'!$A$5:$A$8,0)),"No Match Found")</f>
        <v>Normal Driving</v>
      </c>
    </row>
    <row r="555" spans="1:8" x14ac:dyDescent="0.3">
      <c r="A555" s="9">
        <f>'Raw Data'!A554</f>
        <v>45353.916666666701</v>
      </c>
      <c r="B555" s="11">
        <f>'Raw Data'!M554</f>
        <v>68.027485647819006</v>
      </c>
      <c r="C555" s="11" t="str">
        <f t="shared" si="16"/>
        <v>Moderate</v>
      </c>
      <c r="D555" s="11">
        <f>'Raw Data'!P554</f>
        <v>0</v>
      </c>
      <c r="E555" s="11" t="str">
        <f t="shared" si="17"/>
        <v>No Accident</v>
      </c>
      <c r="F555" s="11" t="str">
        <f>'Raw Data'!O554</f>
        <v>Snow</v>
      </c>
      <c r="G555" s="11" t="str">
        <f>IFERROR(VLOOKUP(F555,'Lookup Formulas Demo'!$A$5:$B$8,2,0),"Unknown Weather")</f>
        <v>Extreme Caution, Consider Delay</v>
      </c>
      <c r="H555" s="11" t="str">
        <f>_xlfn.IFNA(INDEX('Lookup Formulas Demo'!$B$5:$B$8,MATCH(F555,'Lookup Formulas Demo'!$A$5:$A$8,0)),"No Match Found")</f>
        <v>Extreme Caution, Consider Delay</v>
      </c>
    </row>
    <row r="556" spans="1:8" x14ac:dyDescent="0.3">
      <c r="A556" s="9">
        <f>'Raw Data'!A555</f>
        <v>45353.920138888898</v>
      </c>
      <c r="B556" s="11">
        <f>'Raw Data'!M555</f>
        <v>75.441841116212004</v>
      </c>
      <c r="C556" s="11" t="str">
        <f t="shared" si="16"/>
        <v>Moderate</v>
      </c>
      <c r="D556" s="11">
        <f>'Raw Data'!P555</f>
        <v>0</v>
      </c>
      <c r="E556" s="11" t="str">
        <f t="shared" si="17"/>
        <v>No Accident</v>
      </c>
      <c r="F556" s="11" t="str">
        <f>'Raw Data'!O555</f>
        <v>Snow</v>
      </c>
      <c r="G556" s="11" t="str">
        <f>IFERROR(VLOOKUP(F556,'Lookup Formulas Demo'!$A$5:$B$8,2,0),"Unknown Weather")</f>
        <v>Extreme Caution, Consider Delay</v>
      </c>
      <c r="H556" s="11" t="str">
        <f>_xlfn.IFNA(INDEX('Lookup Formulas Demo'!$B$5:$B$8,MATCH(F556,'Lookup Formulas Demo'!$A$5:$A$8,0)),"No Match Found")</f>
        <v>Extreme Caution, Consider Delay</v>
      </c>
    </row>
    <row r="557" spans="1:8" x14ac:dyDescent="0.3">
      <c r="A557" s="9">
        <f>'Raw Data'!A556</f>
        <v>45353.923611111102</v>
      </c>
      <c r="B557" s="11">
        <f>'Raw Data'!M556</f>
        <v>86.195448801668405</v>
      </c>
      <c r="C557" s="11" t="str">
        <f t="shared" si="16"/>
        <v>Congested</v>
      </c>
      <c r="D557" s="11">
        <f>'Raw Data'!P556</f>
        <v>0</v>
      </c>
      <c r="E557" s="11" t="str">
        <f t="shared" si="17"/>
        <v>No Accident</v>
      </c>
      <c r="F557" s="11" t="str">
        <f>'Raw Data'!O556</f>
        <v>Fog</v>
      </c>
      <c r="G557" s="11" t="str">
        <f>IFERROR(VLOOKUP(F557,'Lookup Formulas Demo'!$A$5:$B$8,2,0),"Unknown Weather")</f>
        <v>Use Fog Lights, Reduce Speed</v>
      </c>
      <c r="H557" s="11" t="str">
        <f>_xlfn.IFNA(INDEX('Lookup Formulas Demo'!$B$5:$B$8,MATCH(F557,'Lookup Formulas Demo'!$A$5:$A$8,0)),"No Match Found")</f>
        <v>Use Fog Lights, Reduce Speed</v>
      </c>
    </row>
    <row r="558" spans="1:8" x14ac:dyDescent="0.3">
      <c r="A558" s="9">
        <f>'Raw Data'!A557</f>
        <v>45353.927083333299</v>
      </c>
      <c r="B558" s="11">
        <f>'Raw Data'!M557</f>
        <v>27.175853616309901</v>
      </c>
      <c r="C558" s="11" t="str">
        <f t="shared" si="16"/>
        <v>Free-flow</v>
      </c>
      <c r="D558" s="11">
        <f>'Raw Data'!P557</f>
        <v>0</v>
      </c>
      <c r="E558" s="11" t="str">
        <f t="shared" si="17"/>
        <v>No Accident</v>
      </c>
      <c r="F558" s="11" t="str">
        <f>'Raw Data'!O557</f>
        <v>Fog</v>
      </c>
      <c r="G558" s="11" t="str">
        <f>IFERROR(VLOOKUP(F558,'Lookup Formulas Demo'!$A$5:$B$8,2,0),"Unknown Weather")</f>
        <v>Use Fog Lights, Reduce Speed</v>
      </c>
      <c r="H558" s="11" t="str">
        <f>_xlfn.IFNA(INDEX('Lookup Formulas Demo'!$B$5:$B$8,MATCH(F558,'Lookup Formulas Demo'!$A$5:$A$8,0)),"No Match Found")</f>
        <v>Use Fog Lights, Reduce Speed</v>
      </c>
    </row>
    <row r="559" spans="1:8" x14ac:dyDescent="0.3">
      <c r="A559" s="9">
        <f>'Raw Data'!A558</f>
        <v>45353.930555555598</v>
      </c>
      <c r="B559" s="11">
        <f>'Raw Data'!M558</f>
        <v>16.4936544085223</v>
      </c>
      <c r="C559" s="11" t="str">
        <f t="shared" si="16"/>
        <v>Free-flow</v>
      </c>
      <c r="D559" s="11">
        <f>'Raw Data'!P558</f>
        <v>0</v>
      </c>
      <c r="E559" s="11" t="str">
        <f t="shared" si="17"/>
        <v>No Accident</v>
      </c>
      <c r="F559" s="11" t="str">
        <f>'Raw Data'!O558</f>
        <v>Fog</v>
      </c>
      <c r="G559" s="11" t="str">
        <f>IFERROR(VLOOKUP(F559,'Lookup Formulas Demo'!$A$5:$B$8,2,0),"Unknown Weather")</f>
        <v>Use Fog Lights, Reduce Speed</v>
      </c>
      <c r="H559" s="11" t="str">
        <f>_xlfn.IFNA(INDEX('Lookup Formulas Demo'!$B$5:$B$8,MATCH(F559,'Lookup Formulas Demo'!$A$5:$A$8,0)),"No Match Found")</f>
        <v>Use Fog Lights, Reduce Speed</v>
      </c>
    </row>
    <row r="560" spans="1:8" x14ac:dyDescent="0.3">
      <c r="A560" s="9">
        <f>'Raw Data'!A559</f>
        <v>45353.934027777803</v>
      </c>
      <c r="B560" s="11">
        <f>'Raw Data'!M559</f>
        <v>50.943101177161097</v>
      </c>
      <c r="C560" s="11" t="str">
        <f t="shared" si="16"/>
        <v>Moderate</v>
      </c>
      <c r="D560" s="11">
        <f>'Raw Data'!P559</f>
        <v>0</v>
      </c>
      <c r="E560" s="11" t="str">
        <f t="shared" si="17"/>
        <v>No Accident</v>
      </c>
      <c r="F560" s="11" t="str">
        <f>'Raw Data'!O559</f>
        <v>Snow</v>
      </c>
      <c r="G560" s="11" t="str">
        <f>IFERROR(VLOOKUP(F560,'Lookup Formulas Demo'!$A$5:$B$8,2,0),"Unknown Weather")</f>
        <v>Extreme Caution, Consider Delay</v>
      </c>
      <c r="H560" s="11" t="str">
        <f>_xlfn.IFNA(INDEX('Lookup Formulas Demo'!$B$5:$B$8,MATCH(F560,'Lookup Formulas Demo'!$A$5:$A$8,0)),"No Match Found")</f>
        <v>Extreme Caution, Consider Delay</v>
      </c>
    </row>
    <row r="561" spans="1:8" x14ac:dyDescent="0.3">
      <c r="A561" s="9">
        <f>'Raw Data'!A560</f>
        <v>45353.9375</v>
      </c>
      <c r="B561" s="11">
        <f>'Raw Data'!M560</f>
        <v>26.372442405944401</v>
      </c>
      <c r="C561" s="11" t="str">
        <f t="shared" si="16"/>
        <v>Free-flow</v>
      </c>
      <c r="D561" s="11">
        <f>'Raw Data'!P560</f>
        <v>0</v>
      </c>
      <c r="E561" s="11" t="str">
        <f t="shared" si="17"/>
        <v>No Accident</v>
      </c>
      <c r="F561" s="11" t="str">
        <f>'Raw Data'!O560</f>
        <v>Fog</v>
      </c>
      <c r="G561" s="11" t="str">
        <f>IFERROR(VLOOKUP(F561,'Lookup Formulas Demo'!$A$5:$B$8,2,0),"Unknown Weather")</f>
        <v>Use Fog Lights, Reduce Speed</v>
      </c>
      <c r="H561" s="11" t="str">
        <f>_xlfn.IFNA(INDEX('Lookup Formulas Demo'!$B$5:$B$8,MATCH(F561,'Lookup Formulas Demo'!$A$5:$A$8,0)),"No Match Found")</f>
        <v>Use Fog Lights, Reduce Speed</v>
      </c>
    </row>
    <row r="562" spans="1:8" x14ac:dyDescent="0.3">
      <c r="A562" s="9">
        <f>'Raw Data'!A561</f>
        <v>45353.940972222197</v>
      </c>
      <c r="B562" s="11">
        <f>'Raw Data'!M561</f>
        <v>36.7980868876313</v>
      </c>
      <c r="C562" s="11" t="str">
        <f t="shared" si="16"/>
        <v>Free-flow</v>
      </c>
      <c r="D562" s="11">
        <f>'Raw Data'!P561</f>
        <v>0</v>
      </c>
      <c r="E562" s="11" t="str">
        <f t="shared" si="17"/>
        <v>No Accident</v>
      </c>
      <c r="F562" s="11" t="str">
        <f>'Raw Data'!O561</f>
        <v>Clear</v>
      </c>
      <c r="G562" s="11" t="str">
        <f>IFERROR(VLOOKUP(F562,'Lookup Formulas Demo'!$A$5:$B$8,2,0),"Unknown Weather")</f>
        <v>Normal Driving</v>
      </c>
      <c r="H562" s="11" t="str">
        <f>_xlfn.IFNA(INDEX('Lookup Formulas Demo'!$B$5:$B$8,MATCH(F562,'Lookup Formulas Demo'!$A$5:$A$8,0)),"No Match Found")</f>
        <v>Normal Driving</v>
      </c>
    </row>
    <row r="563" spans="1:8" x14ac:dyDescent="0.3">
      <c r="A563" s="9">
        <f>'Raw Data'!A562</f>
        <v>45353.944444444503</v>
      </c>
      <c r="B563" s="11">
        <f>'Raw Data'!M562</f>
        <v>35.304887014366798</v>
      </c>
      <c r="C563" s="11" t="str">
        <f t="shared" si="16"/>
        <v>Free-flow</v>
      </c>
      <c r="D563" s="11">
        <f>'Raw Data'!P562</f>
        <v>0</v>
      </c>
      <c r="E563" s="11" t="str">
        <f t="shared" si="17"/>
        <v>No Accident</v>
      </c>
      <c r="F563" s="11" t="str">
        <f>'Raw Data'!O562</f>
        <v>Fog</v>
      </c>
      <c r="G563" s="11" t="str">
        <f>IFERROR(VLOOKUP(F563,'Lookup Formulas Demo'!$A$5:$B$8,2,0),"Unknown Weather")</f>
        <v>Use Fog Lights, Reduce Speed</v>
      </c>
      <c r="H563" s="11" t="str">
        <f>_xlfn.IFNA(INDEX('Lookup Formulas Demo'!$B$5:$B$8,MATCH(F563,'Lookup Formulas Demo'!$A$5:$A$8,0)),"No Match Found")</f>
        <v>Use Fog Lights, Reduce Speed</v>
      </c>
    </row>
    <row r="564" spans="1:8" x14ac:dyDescent="0.3">
      <c r="A564" s="9">
        <f>'Raw Data'!A563</f>
        <v>45353.947916666701</v>
      </c>
      <c r="B564" s="11">
        <f>'Raw Data'!M563</f>
        <v>43.288405286246302</v>
      </c>
      <c r="C564" s="11" t="str">
        <f t="shared" si="16"/>
        <v>Free-flow</v>
      </c>
      <c r="D564" s="11">
        <f>'Raw Data'!P563</f>
        <v>1</v>
      </c>
      <c r="E564" s="11" t="str">
        <f t="shared" si="17"/>
        <v>Accident Reported</v>
      </c>
      <c r="F564" s="11" t="str">
        <f>'Raw Data'!O563</f>
        <v>Clear</v>
      </c>
      <c r="G564" s="11" t="str">
        <f>IFERROR(VLOOKUP(F564,'Lookup Formulas Demo'!$A$5:$B$8,2,0),"Unknown Weather")</f>
        <v>Normal Driving</v>
      </c>
      <c r="H564" s="11" t="str">
        <f>_xlfn.IFNA(INDEX('Lookup Formulas Demo'!$B$5:$B$8,MATCH(F564,'Lookup Formulas Demo'!$A$5:$A$8,0)),"No Match Found")</f>
        <v>Normal Driving</v>
      </c>
    </row>
    <row r="565" spans="1:8" x14ac:dyDescent="0.3">
      <c r="A565" s="9">
        <f>'Raw Data'!A564</f>
        <v>45353.951388888898</v>
      </c>
      <c r="B565" s="11">
        <f>'Raw Data'!M564</f>
        <v>33.8383845471634</v>
      </c>
      <c r="C565" s="11" t="str">
        <f t="shared" si="16"/>
        <v>Free-flow</v>
      </c>
      <c r="D565" s="11">
        <f>'Raw Data'!P564</f>
        <v>0</v>
      </c>
      <c r="E565" s="11" t="str">
        <f t="shared" si="17"/>
        <v>No Accident</v>
      </c>
      <c r="F565" s="11" t="str">
        <f>'Raw Data'!O564</f>
        <v>Rain</v>
      </c>
      <c r="G565" s="11" t="str">
        <f>IFERROR(VLOOKUP(F565,'Lookup Formulas Demo'!$A$5:$B$8,2,0),"Unknown Weather")</f>
        <v>Reduce Speed, Increase Following Distance</v>
      </c>
      <c r="H565" s="11" t="str">
        <f>_xlfn.IFNA(INDEX('Lookup Formulas Demo'!$B$5:$B$8,MATCH(F565,'Lookup Formulas Demo'!$A$5:$A$8,0)),"No Match Found")</f>
        <v>Reduce Speed, Increase Following Distance</v>
      </c>
    </row>
    <row r="566" spans="1:8" x14ac:dyDescent="0.3">
      <c r="A566" s="9">
        <f>'Raw Data'!A565</f>
        <v>45353.954861111102</v>
      </c>
      <c r="B566" s="11">
        <f>'Raw Data'!M565</f>
        <v>66.761225947853006</v>
      </c>
      <c r="C566" s="11" t="str">
        <f t="shared" si="16"/>
        <v>Moderate</v>
      </c>
      <c r="D566" s="11">
        <f>'Raw Data'!P565</f>
        <v>0</v>
      </c>
      <c r="E566" s="11" t="str">
        <f t="shared" si="17"/>
        <v>No Accident</v>
      </c>
      <c r="F566" s="11" t="str">
        <f>'Raw Data'!O565</f>
        <v>Clear</v>
      </c>
      <c r="G566" s="11" t="str">
        <f>IFERROR(VLOOKUP(F566,'Lookup Formulas Demo'!$A$5:$B$8,2,0),"Unknown Weather")</f>
        <v>Normal Driving</v>
      </c>
      <c r="H566" s="11" t="str">
        <f>_xlfn.IFNA(INDEX('Lookup Formulas Demo'!$B$5:$B$8,MATCH(F566,'Lookup Formulas Demo'!$A$5:$A$8,0)),"No Match Found")</f>
        <v>Normal Driving</v>
      </c>
    </row>
    <row r="567" spans="1:8" x14ac:dyDescent="0.3">
      <c r="A567" s="9">
        <f>'Raw Data'!A566</f>
        <v>45353.958333333299</v>
      </c>
      <c r="B567" s="11">
        <f>'Raw Data'!M566</f>
        <v>42.239217010630099</v>
      </c>
      <c r="C567" s="11" t="str">
        <f t="shared" si="16"/>
        <v>Free-flow</v>
      </c>
      <c r="D567" s="11">
        <f>'Raw Data'!P566</f>
        <v>0</v>
      </c>
      <c r="E567" s="11" t="str">
        <f t="shared" si="17"/>
        <v>No Accident</v>
      </c>
      <c r="F567" s="11" t="str">
        <f>'Raw Data'!O566</f>
        <v>Clear</v>
      </c>
      <c r="G567" s="11" t="str">
        <f>IFERROR(VLOOKUP(F567,'Lookup Formulas Demo'!$A$5:$B$8,2,0),"Unknown Weather")</f>
        <v>Normal Driving</v>
      </c>
      <c r="H567" s="11" t="str">
        <f>_xlfn.IFNA(INDEX('Lookup Formulas Demo'!$B$5:$B$8,MATCH(F567,'Lookup Formulas Demo'!$A$5:$A$8,0)),"No Match Found")</f>
        <v>Normal Driving</v>
      </c>
    </row>
    <row r="568" spans="1:8" x14ac:dyDescent="0.3">
      <c r="A568" s="9">
        <f>'Raw Data'!A567</f>
        <v>45353.961805555598</v>
      </c>
      <c r="B568" s="11">
        <f>'Raw Data'!M567</f>
        <v>14.2011265795591</v>
      </c>
      <c r="C568" s="11" t="str">
        <f t="shared" si="16"/>
        <v>Free-flow</v>
      </c>
      <c r="D568" s="11">
        <f>'Raw Data'!P567</f>
        <v>0</v>
      </c>
      <c r="E568" s="11" t="str">
        <f t="shared" si="17"/>
        <v>No Accident</v>
      </c>
      <c r="F568" s="11" t="str">
        <f>'Raw Data'!O567</f>
        <v>Clear</v>
      </c>
      <c r="G568" s="11" t="str">
        <f>IFERROR(VLOOKUP(F568,'Lookup Formulas Demo'!$A$5:$B$8,2,0),"Unknown Weather")</f>
        <v>Normal Driving</v>
      </c>
      <c r="H568" s="11" t="str">
        <f>_xlfn.IFNA(INDEX('Lookup Formulas Demo'!$B$5:$B$8,MATCH(F568,'Lookup Formulas Demo'!$A$5:$A$8,0)),"No Match Found")</f>
        <v>Normal Driving</v>
      </c>
    </row>
    <row r="569" spans="1:8" x14ac:dyDescent="0.3">
      <c r="A569" s="9">
        <f>'Raw Data'!A568</f>
        <v>45353.965277777803</v>
      </c>
      <c r="B569" s="11">
        <f>'Raw Data'!M568</f>
        <v>59.213650337054098</v>
      </c>
      <c r="C569" s="11" t="str">
        <f t="shared" si="16"/>
        <v>Moderate</v>
      </c>
      <c r="D569" s="11">
        <f>'Raw Data'!P568</f>
        <v>0</v>
      </c>
      <c r="E569" s="11" t="str">
        <f t="shared" si="17"/>
        <v>No Accident</v>
      </c>
      <c r="F569" s="11" t="str">
        <f>'Raw Data'!O568</f>
        <v>Snow</v>
      </c>
      <c r="G569" s="11" t="str">
        <f>IFERROR(VLOOKUP(F569,'Lookup Formulas Demo'!$A$5:$B$8,2,0),"Unknown Weather")</f>
        <v>Extreme Caution, Consider Delay</v>
      </c>
      <c r="H569" s="11" t="str">
        <f>_xlfn.IFNA(INDEX('Lookup Formulas Demo'!$B$5:$B$8,MATCH(F569,'Lookup Formulas Demo'!$A$5:$A$8,0)),"No Match Found")</f>
        <v>Extreme Caution, Consider Delay</v>
      </c>
    </row>
    <row r="570" spans="1:8" x14ac:dyDescent="0.3">
      <c r="A570" s="9">
        <f>'Raw Data'!A569</f>
        <v>45353.96875</v>
      </c>
      <c r="B570" s="11">
        <f>'Raw Data'!M569</f>
        <v>39.944611288378397</v>
      </c>
      <c r="C570" s="11" t="str">
        <f t="shared" si="16"/>
        <v>Free-flow</v>
      </c>
      <c r="D570" s="11">
        <f>'Raw Data'!P569</f>
        <v>1</v>
      </c>
      <c r="E570" s="11" t="str">
        <f t="shared" si="17"/>
        <v>Accident Reported</v>
      </c>
      <c r="F570" s="11" t="str">
        <f>'Raw Data'!O569</f>
        <v>Snow</v>
      </c>
      <c r="G570" s="11" t="str">
        <f>IFERROR(VLOOKUP(F570,'Lookup Formulas Demo'!$A$5:$B$8,2,0),"Unknown Weather")</f>
        <v>Extreme Caution, Consider Delay</v>
      </c>
      <c r="H570" s="11" t="str">
        <f>_xlfn.IFNA(INDEX('Lookup Formulas Demo'!$B$5:$B$8,MATCH(F570,'Lookup Formulas Demo'!$A$5:$A$8,0)),"No Match Found")</f>
        <v>Extreme Caution, Consider Delay</v>
      </c>
    </row>
    <row r="571" spans="1:8" x14ac:dyDescent="0.3">
      <c r="A571" s="9">
        <f>'Raw Data'!A570</f>
        <v>45353.972222222197</v>
      </c>
      <c r="B571" s="11">
        <f>'Raw Data'!M570</f>
        <v>91.662722942242297</v>
      </c>
      <c r="C571" s="11" t="str">
        <f t="shared" si="16"/>
        <v>Congested</v>
      </c>
      <c r="D571" s="11">
        <f>'Raw Data'!P570</f>
        <v>0</v>
      </c>
      <c r="E571" s="11" t="str">
        <f t="shared" si="17"/>
        <v>No Accident</v>
      </c>
      <c r="F571" s="11" t="str">
        <f>'Raw Data'!O570</f>
        <v>Clear</v>
      </c>
      <c r="G571" s="11" t="str">
        <f>IFERROR(VLOOKUP(F571,'Lookup Formulas Demo'!$A$5:$B$8,2,0),"Unknown Weather")</f>
        <v>Normal Driving</v>
      </c>
      <c r="H571" s="11" t="str">
        <f>_xlfn.IFNA(INDEX('Lookup Formulas Demo'!$B$5:$B$8,MATCH(F571,'Lookup Formulas Demo'!$A$5:$A$8,0)),"No Match Found")</f>
        <v>Normal Driving</v>
      </c>
    </row>
    <row r="572" spans="1:8" x14ac:dyDescent="0.3">
      <c r="A572" s="9">
        <f>'Raw Data'!A571</f>
        <v>45353.975694444503</v>
      </c>
      <c r="B572" s="11">
        <f>'Raw Data'!M571</f>
        <v>95.131434111017001</v>
      </c>
      <c r="C572" s="11" t="str">
        <f t="shared" si="16"/>
        <v>Congested</v>
      </c>
      <c r="D572" s="11">
        <f>'Raw Data'!P571</f>
        <v>0</v>
      </c>
      <c r="E572" s="11" t="str">
        <f t="shared" si="17"/>
        <v>No Accident</v>
      </c>
      <c r="F572" s="11" t="str">
        <f>'Raw Data'!O571</f>
        <v>Clear</v>
      </c>
      <c r="G572" s="11" t="str">
        <f>IFERROR(VLOOKUP(F572,'Lookup Formulas Demo'!$A$5:$B$8,2,0),"Unknown Weather")</f>
        <v>Normal Driving</v>
      </c>
      <c r="H572" s="11" t="str">
        <f>_xlfn.IFNA(INDEX('Lookup Formulas Demo'!$B$5:$B$8,MATCH(F572,'Lookup Formulas Demo'!$A$5:$A$8,0)),"No Match Found")</f>
        <v>Normal Driving</v>
      </c>
    </row>
    <row r="573" spans="1:8" x14ac:dyDescent="0.3">
      <c r="A573" s="9">
        <f>'Raw Data'!A572</f>
        <v>45353.979166666701</v>
      </c>
      <c r="B573" s="11">
        <f>'Raw Data'!M572</f>
        <v>61.312423090423103</v>
      </c>
      <c r="C573" s="11" t="str">
        <f t="shared" si="16"/>
        <v>Moderate</v>
      </c>
      <c r="D573" s="11">
        <f>'Raw Data'!P572</f>
        <v>0</v>
      </c>
      <c r="E573" s="11" t="str">
        <f t="shared" si="17"/>
        <v>No Accident</v>
      </c>
      <c r="F573" s="11" t="str">
        <f>'Raw Data'!O572</f>
        <v>Snow</v>
      </c>
      <c r="G573" s="11" t="str">
        <f>IFERROR(VLOOKUP(F573,'Lookup Formulas Demo'!$A$5:$B$8,2,0),"Unknown Weather")</f>
        <v>Extreme Caution, Consider Delay</v>
      </c>
      <c r="H573" s="11" t="str">
        <f>_xlfn.IFNA(INDEX('Lookup Formulas Demo'!$B$5:$B$8,MATCH(F573,'Lookup Formulas Demo'!$A$5:$A$8,0)),"No Match Found")</f>
        <v>Extreme Caution, Consider Delay</v>
      </c>
    </row>
    <row r="574" spans="1:8" x14ac:dyDescent="0.3">
      <c r="A574" s="9">
        <f>'Raw Data'!A573</f>
        <v>45353.982638888898</v>
      </c>
      <c r="B574" s="11">
        <f>'Raw Data'!M573</f>
        <v>89.875941610939904</v>
      </c>
      <c r="C574" s="11" t="str">
        <f t="shared" si="16"/>
        <v>Congested</v>
      </c>
      <c r="D574" s="11">
        <f>'Raw Data'!P573</f>
        <v>1</v>
      </c>
      <c r="E574" s="11" t="str">
        <f t="shared" si="17"/>
        <v>Accident Reported</v>
      </c>
      <c r="F574" s="11" t="str">
        <f>'Raw Data'!O573</f>
        <v>Clear</v>
      </c>
      <c r="G574" s="11" t="str">
        <f>IFERROR(VLOOKUP(F574,'Lookup Formulas Demo'!$A$5:$B$8,2,0),"Unknown Weather")</f>
        <v>Normal Driving</v>
      </c>
      <c r="H574" s="11" t="str">
        <f>_xlfn.IFNA(INDEX('Lookup Formulas Demo'!$B$5:$B$8,MATCH(F574,'Lookup Formulas Demo'!$A$5:$A$8,0)),"No Match Found")</f>
        <v>Normal Driving</v>
      </c>
    </row>
    <row r="575" spans="1:8" x14ac:dyDescent="0.3">
      <c r="A575" s="9">
        <f>'Raw Data'!A574</f>
        <v>45353.986111111102</v>
      </c>
      <c r="B575" s="11">
        <f>'Raw Data'!M574</f>
        <v>54.917128266007097</v>
      </c>
      <c r="C575" s="11" t="str">
        <f t="shared" si="16"/>
        <v>Moderate</v>
      </c>
      <c r="D575" s="11">
        <f>'Raw Data'!P574</f>
        <v>0</v>
      </c>
      <c r="E575" s="11" t="str">
        <f t="shared" si="17"/>
        <v>No Accident</v>
      </c>
      <c r="F575" s="11" t="str">
        <f>'Raw Data'!O574</f>
        <v>Rain</v>
      </c>
      <c r="G575" s="11" t="str">
        <f>IFERROR(VLOOKUP(F575,'Lookup Formulas Demo'!$A$5:$B$8,2,0),"Unknown Weather")</f>
        <v>Reduce Speed, Increase Following Distance</v>
      </c>
      <c r="H575" s="11" t="str">
        <f>_xlfn.IFNA(INDEX('Lookup Formulas Demo'!$B$5:$B$8,MATCH(F575,'Lookup Formulas Demo'!$A$5:$A$8,0)),"No Match Found")</f>
        <v>Reduce Speed, Increase Following Distance</v>
      </c>
    </row>
    <row r="576" spans="1:8" x14ac:dyDescent="0.3">
      <c r="A576" s="9">
        <f>'Raw Data'!A575</f>
        <v>45353.989583333299</v>
      </c>
      <c r="B576" s="11">
        <f>'Raw Data'!M575</f>
        <v>88.088449756625096</v>
      </c>
      <c r="C576" s="11" t="str">
        <f t="shared" si="16"/>
        <v>Congested</v>
      </c>
      <c r="D576" s="11">
        <f>'Raw Data'!P575</f>
        <v>0</v>
      </c>
      <c r="E576" s="11" t="str">
        <f t="shared" si="17"/>
        <v>No Accident</v>
      </c>
      <c r="F576" s="11" t="str">
        <f>'Raw Data'!O575</f>
        <v>Rain</v>
      </c>
      <c r="G576" s="11" t="str">
        <f>IFERROR(VLOOKUP(F576,'Lookup Formulas Demo'!$A$5:$B$8,2,0),"Unknown Weather")</f>
        <v>Reduce Speed, Increase Following Distance</v>
      </c>
      <c r="H576" s="11" t="str">
        <f>_xlfn.IFNA(INDEX('Lookup Formulas Demo'!$B$5:$B$8,MATCH(F576,'Lookup Formulas Demo'!$A$5:$A$8,0)),"No Match Found")</f>
        <v>Reduce Speed, Increase Following Distance</v>
      </c>
    </row>
    <row r="577" spans="1:8" x14ac:dyDescent="0.3">
      <c r="A577" s="9">
        <f>'Raw Data'!A576</f>
        <v>45353.993055555598</v>
      </c>
      <c r="B577" s="11">
        <f>'Raw Data'!M576</f>
        <v>88.214518089018995</v>
      </c>
      <c r="C577" s="11" t="str">
        <f t="shared" si="16"/>
        <v>Congested</v>
      </c>
      <c r="D577" s="11">
        <f>'Raw Data'!P576</f>
        <v>0</v>
      </c>
      <c r="E577" s="11" t="str">
        <f t="shared" si="17"/>
        <v>No Accident</v>
      </c>
      <c r="F577" s="11" t="str">
        <f>'Raw Data'!O576</f>
        <v>Clear</v>
      </c>
      <c r="G577" s="11" t="str">
        <f>IFERROR(VLOOKUP(F577,'Lookup Formulas Demo'!$A$5:$B$8,2,0),"Unknown Weather")</f>
        <v>Normal Driving</v>
      </c>
      <c r="H577" s="11" t="str">
        <f>_xlfn.IFNA(INDEX('Lookup Formulas Demo'!$B$5:$B$8,MATCH(F577,'Lookup Formulas Demo'!$A$5:$A$8,0)),"No Match Found")</f>
        <v>Normal Driving</v>
      </c>
    </row>
    <row r="578" spans="1:8" x14ac:dyDescent="0.3">
      <c r="A578" s="9">
        <f>'Raw Data'!A577</f>
        <v>45353.996527777803</v>
      </c>
      <c r="B578" s="11">
        <f>'Raw Data'!M577</f>
        <v>96.022908092927295</v>
      </c>
      <c r="C578" s="11" t="str">
        <f t="shared" si="16"/>
        <v>Congested</v>
      </c>
      <c r="D578" s="11">
        <f>'Raw Data'!P577</f>
        <v>0</v>
      </c>
      <c r="E578" s="11" t="str">
        <f t="shared" si="17"/>
        <v>No Accident</v>
      </c>
      <c r="F578" s="11" t="str">
        <f>'Raw Data'!O577</f>
        <v>Rain</v>
      </c>
      <c r="G578" s="11" t="str">
        <f>IFERROR(VLOOKUP(F578,'Lookup Formulas Demo'!$A$5:$B$8,2,0),"Unknown Weather")</f>
        <v>Reduce Speed, Increase Following Distance</v>
      </c>
      <c r="H578" s="11" t="str">
        <f>_xlfn.IFNA(INDEX('Lookup Formulas Demo'!$B$5:$B$8,MATCH(F578,'Lookup Formulas Demo'!$A$5:$A$8,0)),"No Match Found")</f>
        <v>Reduce Speed, Increase Following Distance</v>
      </c>
    </row>
    <row r="579" spans="1:8" x14ac:dyDescent="0.3">
      <c r="A579" s="9">
        <f>'Raw Data'!A578</f>
        <v>45354</v>
      </c>
      <c r="B579" s="11">
        <f>'Raw Data'!M578</f>
        <v>83.845992950225195</v>
      </c>
      <c r="C579" s="11" t="str">
        <f t="shared" ref="C579:C642" si="18">IF(B579&gt;=80,"Congested",IF(B579&gt;=50,"Moderate","Free-flow"))</f>
        <v>Congested</v>
      </c>
      <c r="D579" s="11">
        <f>'Raw Data'!P578</f>
        <v>0</v>
      </c>
      <c r="E579" s="11" t="str">
        <f t="shared" ref="E579:E642" si="19">IF(D579=1,"Accident Reported","No Accident")</f>
        <v>No Accident</v>
      </c>
      <c r="F579" s="11" t="str">
        <f>'Raw Data'!O578</f>
        <v>Fog</v>
      </c>
      <c r="G579" s="11" t="str">
        <f>IFERROR(VLOOKUP(F579,'Lookup Formulas Demo'!$A$5:$B$8,2,0),"Unknown Weather")</f>
        <v>Use Fog Lights, Reduce Speed</v>
      </c>
      <c r="H579" s="11" t="str">
        <f>_xlfn.IFNA(INDEX('Lookup Formulas Demo'!$B$5:$B$8,MATCH(F579,'Lookup Formulas Demo'!$A$5:$A$8,0)),"No Match Found")</f>
        <v>Use Fog Lights, Reduce Speed</v>
      </c>
    </row>
    <row r="580" spans="1:8" x14ac:dyDescent="0.3">
      <c r="A580" s="9">
        <f>'Raw Data'!A579</f>
        <v>45354.003472222197</v>
      </c>
      <c r="B580" s="11">
        <f>'Raw Data'!M579</f>
        <v>34.651701402293703</v>
      </c>
      <c r="C580" s="11" t="str">
        <f t="shared" si="18"/>
        <v>Free-flow</v>
      </c>
      <c r="D580" s="11">
        <f>'Raw Data'!P579</f>
        <v>0</v>
      </c>
      <c r="E580" s="11" t="str">
        <f t="shared" si="19"/>
        <v>No Accident</v>
      </c>
      <c r="F580" s="11" t="str">
        <f>'Raw Data'!O579</f>
        <v>Rain</v>
      </c>
      <c r="G580" s="11" t="str">
        <f>IFERROR(VLOOKUP(F580,'Lookup Formulas Demo'!$A$5:$B$8,2,0),"Unknown Weather")</f>
        <v>Reduce Speed, Increase Following Distance</v>
      </c>
      <c r="H580" s="11" t="str">
        <f>_xlfn.IFNA(INDEX('Lookup Formulas Demo'!$B$5:$B$8,MATCH(F580,'Lookup Formulas Demo'!$A$5:$A$8,0)),"No Match Found")</f>
        <v>Reduce Speed, Increase Following Distance</v>
      </c>
    </row>
    <row r="581" spans="1:8" x14ac:dyDescent="0.3">
      <c r="A581" s="9">
        <f>'Raw Data'!A580</f>
        <v>45354.006944444503</v>
      </c>
      <c r="B581" s="11">
        <f>'Raw Data'!M580</f>
        <v>13.3226282488124</v>
      </c>
      <c r="C581" s="11" t="str">
        <f t="shared" si="18"/>
        <v>Free-flow</v>
      </c>
      <c r="D581" s="11">
        <f>'Raw Data'!P580</f>
        <v>0</v>
      </c>
      <c r="E581" s="11" t="str">
        <f t="shared" si="19"/>
        <v>No Accident</v>
      </c>
      <c r="F581" s="11" t="str">
        <f>'Raw Data'!O580</f>
        <v>Rain</v>
      </c>
      <c r="G581" s="11" t="str">
        <f>IFERROR(VLOOKUP(F581,'Lookup Formulas Demo'!$A$5:$B$8,2,0),"Unknown Weather")</f>
        <v>Reduce Speed, Increase Following Distance</v>
      </c>
      <c r="H581" s="11" t="str">
        <f>_xlfn.IFNA(INDEX('Lookup Formulas Demo'!$B$5:$B$8,MATCH(F581,'Lookup Formulas Demo'!$A$5:$A$8,0)),"No Match Found")</f>
        <v>Reduce Speed, Increase Following Distance</v>
      </c>
    </row>
    <row r="582" spans="1:8" x14ac:dyDescent="0.3">
      <c r="A582" s="9">
        <f>'Raw Data'!A581</f>
        <v>45354.010416666701</v>
      </c>
      <c r="B582" s="11">
        <f>'Raw Data'!M581</f>
        <v>15.200975673208299</v>
      </c>
      <c r="C582" s="11" t="str">
        <f t="shared" si="18"/>
        <v>Free-flow</v>
      </c>
      <c r="D582" s="11">
        <f>'Raw Data'!P581</f>
        <v>1</v>
      </c>
      <c r="E582" s="11" t="str">
        <f t="shared" si="19"/>
        <v>Accident Reported</v>
      </c>
      <c r="F582" s="11" t="str">
        <f>'Raw Data'!O581</f>
        <v>Snow</v>
      </c>
      <c r="G582" s="11" t="str">
        <f>IFERROR(VLOOKUP(F582,'Lookup Formulas Demo'!$A$5:$B$8,2,0),"Unknown Weather")</f>
        <v>Extreme Caution, Consider Delay</v>
      </c>
      <c r="H582" s="11" t="str">
        <f>_xlfn.IFNA(INDEX('Lookup Formulas Demo'!$B$5:$B$8,MATCH(F582,'Lookup Formulas Demo'!$A$5:$A$8,0)),"No Match Found")</f>
        <v>Extreme Caution, Consider Delay</v>
      </c>
    </row>
    <row r="583" spans="1:8" x14ac:dyDescent="0.3">
      <c r="A583" s="9">
        <f>'Raw Data'!A582</f>
        <v>45354.013888888898</v>
      </c>
      <c r="B583" s="11">
        <f>'Raw Data'!M582</f>
        <v>16.481356999709501</v>
      </c>
      <c r="C583" s="11" t="str">
        <f t="shared" si="18"/>
        <v>Free-flow</v>
      </c>
      <c r="D583" s="11">
        <f>'Raw Data'!P582</f>
        <v>0</v>
      </c>
      <c r="E583" s="11" t="str">
        <f t="shared" si="19"/>
        <v>No Accident</v>
      </c>
      <c r="F583" s="11" t="str">
        <f>'Raw Data'!O582</f>
        <v>Rain</v>
      </c>
      <c r="G583" s="11" t="str">
        <f>IFERROR(VLOOKUP(F583,'Lookup Formulas Demo'!$A$5:$B$8,2,0),"Unknown Weather")</f>
        <v>Reduce Speed, Increase Following Distance</v>
      </c>
      <c r="H583" s="11" t="str">
        <f>_xlfn.IFNA(INDEX('Lookup Formulas Demo'!$B$5:$B$8,MATCH(F583,'Lookup Formulas Demo'!$A$5:$A$8,0)),"No Match Found")</f>
        <v>Reduce Speed, Increase Following Distance</v>
      </c>
    </row>
    <row r="584" spans="1:8" x14ac:dyDescent="0.3">
      <c r="A584" s="9">
        <f>'Raw Data'!A583</f>
        <v>45354.017361111102</v>
      </c>
      <c r="B584" s="11">
        <f>'Raw Data'!M583</f>
        <v>61.543327737105201</v>
      </c>
      <c r="C584" s="11" t="str">
        <f t="shared" si="18"/>
        <v>Moderate</v>
      </c>
      <c r="D584" s="11">
        <f>'Raw Data'!P583</f>
        <v>0</v>
      </c>
      <c r="E584" s="11" t="str">
        <f t="shared" si="19"/>
        <v>No Accident</v>
      </c>
      <c r="F584" s="11" t="str">
        <f>'Raw Data'!O583</f>
        <v>Snow</v>
      </c>
      <c r="G584" s="11" t="str">
        <f>IFERROR(VLOOKUP(F584,'Lookup Formulas Demo'!$A$5:$B$8,2,0),"Unknown Weather")</f>
        <v>Extreme Caution, Consider Delay</v>
      </c>
      <c r="H584" s="11" t="str">
        <f>_xlfn.IFNA(INDEX('Lookup Formulas Demo'!$B$5:$B$8,MATCH(F584,'Lookup Formulas Demo'!$A$5:$A$8,0)),"No Match Found")</f>
        <v>Extreme Caution, Consider Delay</v>
      </c>
    </row>
    <row r="585" spans="1:8" x14ac:dyDescent="0.3">
      <c r="A585" s="9">
        <f>'Raw Data'!A584</f>
        <v>45354.020833333299</v>
      </c>
      <c r="B585" s="11">
        <f>'Raw Data'!M584</f>
        <v>24.678774071687901</v>
      </c>
      <c r="C585" s="11" t="str">
        <f t="shared" si="18"/>
        <v>Free-flow</v>
      </c>
      <c r="D585" s="11">
        <f>'Raw Data'!P584</f>
        <v>0</v>
      </c>
      <c r="E585" s="11" t="str">
        <f t="shared" si="19"/>
        <v>No Accident</v>
      </c>
      <c r="F585" s="11" t="str">
        <f>'Raw Data'!O584</f>
        <v>Fog</v>
      </c>
      <c r="G585" s="11" t="str">
        <f>IFERROR(VLOOKUP(F585,'Lookup Formulas Demo'!$A$5:$B$8,2,0),"Unknown Weather")</f>
        <v>Use Fog Lights, Reduce Speed</v>
      </c>
      <c r="H585" s="11" t="str">
        <f>_xlfn.IFNA(INDEX('Lookup Formulas Demo'!$B$5:$B$8,MATCH(F585,'Lookup Formulas Demo'!$A$5:$A$8,0)),"No Match Found")</f>
        <v>Use Fog Lights, Reduce Speed</v>
      </c>
    </row>
    <row r="586" spans="1:8" x14ac:dyDescent="0.3">
      <c r="A586" s="9">
        <f>'Raw Data'!A585</f>
        <v>45354.024305555598</v>
      </c>
      <c r="B586" s="11">
        <f>'Raw Data'!M585</f>
        <v>80.604387683519704</v>
      </c>
      <c r="C586" s="11" t="str">
        <f t="shared" si="18"/>
        <v>Congested</v>
      </c>
      <c r="D586" s="11">
        <f>'Raw Data'!P585</f>
        <v>0</v>
      </c>
      <c r="E586" s="11" t="str">
        <f t="shared" si="19"/>
        <v>No Accident</v>
      </c>
      <c r="F586" s="11" t="str">
        <f>'Raw Data'!O585</f>
        <v>Fog</v>
      </c>
      <c r="G586" s="11" t="str">
        <f>IFERROR(VLOOKUP(F586,'Lookup Formulas Demo'!$A$5:$B$8,2,0),"Unknown Weather")</f>
        <v>Use Fog Lights, Reduce Speed</v>
      </c>
      <c r="H586" s="11" t="str">
        <f>_xlfn.IFNA(INDEX('Lookup Formulas Demo'!$B$5:$B$8,MATCH(F586,'Lookup Formulas Demo'!$A$5:$A$8,0)),"No Match Found")</f>
        <v>Use Fog Lights, Reduce Speed</v>
      </c>
    </row>
    <row r="587" spans="1:8" x14ac:dyDescent="0.3">
      <c r="A587" s="9">
        <f>'Raw Data'!A586</f>
        <v>45354.027777777803</v>
      </c>
      <c r="B587" s="11">
        <f>'Raw Data'!M586</f>
        <v>99.177605074050405</v>
      </c>
      <c r="C587" s="11" t="str">
        <f t="shared" si="18"/>
        <v>Congested</v>
      </c>
      <c r="D587" s="11">
        <f>'Raw Data'!P586</f>
        <v>0</v>
      </c>
      <c r="E587" s="11" t="str">
        <f t="shared" si="19"/>
        <v>No Accident</v>
      </c>
      <c r="F587" s="11" t="str">
        <f>'Raw Data'!O586</f>
        <v>Fog</v>
      </c>
      <c r="G587" s="11" t="str">
        <f>IFERROR(VLOOKUP(F587,'Lookup Formulas Demo'!$A$5:$B$8,2,0),"Unknown Weather")</f>
        <v>Use Fog Lights, Reduce Speed</v>
      </c>
      <c r="H587" s="11" t="str">
        <f>_xlfn.IFNA(INDEX('Lookup Formulas Demo'!$B$5:$B$8,MATCH(F587,'Lookup Formulas Demo'!$A$5:$A$8,0)),"No Match Found")</f>
        <v>Use Fog Lights, Reduce Speed</v>
      </c>
    </row>
    <row r="588" spans="1:8" x14ac:dyDescent="0.3">
      <c r="A588" s="9">
        <f>'Raw Data'!A587</f>
        <v>45354.03125</v>
      </c>
      <c r="B588" s="11">
        <f>'Raw Data'!M587</f>
        <v>49.549381551155903</v>
      </c>
      <c r="C588" s="11" t="str">
        <f t="shared" si="18"/>
        <v>Free-flow</v>
      </c>
      <c r="D588" s="11">
        <f>'Raw Data'!P587</f>
        <v>0</v>
      </c>
      <c r="E588" s="11" t="str">
        <f t="shared" si="19"/>
        <v>No Accident</v>
      </c>
      <c r="F588" s="11" t="str">
        <f>'Raw Data'!O587</f>
        <v>Fog</v>
      </c>
      <c r="G588" s="11" t="str">
        <f>IFERROR(VLOOKUP(F588,'Lookup Formulas Demo'!$A$5:$B$8,2,0),"Unknown Weather")</f>
        <v>Use Fog Lights, Reduce Speed</v>
      </c>
      <c r="H588" s="11" t="str">
        <f>_xlfn.IFNA(INDEX('Lookup Formulas Demo'!$B$5:$B$8,MATCH(F588,'Lookup Formulas Demo'!$A$5:$A$8,0)),"No Match Found")</f>
        <v>Use Fog Lights, Reduce Speed</v>
      </c>
    </row>
    <row r="589" spans="1:8" x14ac:dyDescent="0.3">
      <c r="A589" s="9">
        <f>'Raw Data'!A588</f>
        <v>45354.034722222197</v>
      </c>
      <c r="B589" s="11">
        <f>'Raw Data'!M588</f>
        <v>67.069834421004998</v>
      </c>
      <c r="C589" s="11" t="str">
        <f t="shared" si="18"/>
        <v>Moderate</v>
      </c>
      <c r="D589" s="11">
        <f>'Raw Data'!P588</f>
        <v>0</v>
      </c>
      <c r="E589" s="11" t="str">
        <f t="shared" si="19"/>
        <v>No Accident</v>
      </c>
      <c r="F589" s="11" t="str">
        <f>'Raw Data'!O588</f>
        <v>Clear</v>
      </c>
      <c r="G589" s="11" t="str">
        <f>IFERROR(VLOOKUP(F589,'Lookup Formulas Demo'!$A$5:$B$8,2,0),"Unknown Weather")</f>
        <v>Normal Driving</v>
      </c>
      <c r="H589" s="11" t="str">
        <f>_xlfn.IFNA(INDEX('Lookup Formulas Demo'!$B$5:$B$8,MATCH(F589,'Lookup Formulas Demo'!$A$5:$A$8,0)),"No Match Found")</f>
        <v>Normal Driving</v>
      </c>
    </row>
    <row r="590" spans="1:8" x14ac:dyDescent="0.3">
      <c r="A590" s="9">
        <f>'Raw Data'!A589</f>
        <v>45354.038194444503</v>
      </c>
      <c r="B590" s="11">
        <f>'Raw Data'!M589</f>
        <v>56.491191649623197</v>
      </c>
      <c r="C590" s="11" t="str">
        <f t="shared" si="18"/>
        <v>Moderate</v>
      </c>
      <c r="D590" s="11">
        <f>'Raw Data'!P589</f>
        <v>0</v>
      </c>
      <c r="E590" s="11" t="str">
        <f t="shared" si="19"/>
        <v>No Accident</v>
      </c>
      <c r="F590" s="11" t="str">
        <f>'Raw Data'!O589</f>
        <v>Fog</v>
      </c>
      <c r="G590" s="11" t="str">
        <f>IFERROR(VLOOKUP(F590,'Lookup Formulas Demo'!$A$5:$B$8,2,0),"Unknown Weather")</f>
        <v>Use Fog Lights, Reduce Speed</v>
      </c>
      <c r="H590" s="11" t="str">
        <f>_xlfn.IFNA(INDEX('Lookup Formulas Demo'!$B$5:$B$8,MATCH(F590,'Lookup Formulas Demo'!$A$5:$A$8,0)),"No Match Found")</f>
        <v>Use Fog Lights, Reduce Speed</v>
      </c>
    </row>
    <row r="591" spans="1:8" x14ac:dyDescent="0.3">
      <c r="A591" s="9">
        <f>'Raw Data'!A590</f>
        <v>45354.041666666701</v>
      </c>
      <c r="B591" s="11">
        <f>'Raw Data'!M590</f>
        <v>23.3267158840316</v>
      </c>
      <c r="C591" s="11" t="str">
        <f t="shared" si="18"/>
        <v>Free-flow</v>
      </c>
      <c r="D591" s="11">
        <f>'Raw Data'!P590</f>
        <v>0</v>
      </c>
      <c r="E591" s="11" t="str">
        <f t="shared" si="19"/>
        <v>No Accident</v>
      </c>
      <c r="F591" s="11" t="str">
        <f>'Raw Data'!O590</f>
        <v>Rain</v>
      </c>
      <c r="G591" s="11" t="str">
        <f>IFERROR(VLOOKUP(F591,'Lookup Formulas Demo'!$A$5:$B$8,2,0),"Unknown Weather")</f>
        <v>Reduce Speed, Increase Following Distance</v>
      </c>
      <c r="H591" s="11" t="str">
        <f>_xlfn.IFNA(INDEX('Lookup Formulas Demo'!$B$5:$B$8,MATCH(F591,'Lookup Formulas Demo'!$A$5:$A$8,0)),"No Match Found")</f>
        <v>Reduce Speed, Increase Following Distance</v>
      </c>
    </row>
    <row r="592" spans="1:8" x14ac:dyDescent="0.3">
      <c r="A592" s="9">
        <f>'Raw Data'!A591</f>
        <v>45354.045138888898</v>
      </c>
      <c r="B592" s="11">
        <f>'Raw Data'!M591</f>
        <v>40.265255058029098</v>
      </c>
      <c r="C592" s="11" t="str">
        <f t="shared" si="18"/>
        <v>Free-flow</v>
      </c>
      <c r="D592" s="11">
        <f>'Raw Data'!P591</f>
        <v>0</v>
      </c>
      <c r="E592" s="11" t="str">
        <f t="shared" si="19"/>
        <v>No Accident</v>
      </c>
      <c r="F592" s="11" t="str">
        <f>'Raw Data'!O591</f>
        <v>Fog</v>
      </c>
      <c r="G592" s="11" t="str">
        <f>IFERROR(VLOOKUP(F592,'Lookup Formulas Demo'!$A$5:$B$8,2,0),"Unknown Weather")</f>
        <v>Use Fog Lights, Reduce Speed</v>
      </c>
      <c r="H592" s="11" t="str">
        <f>_xlfn.IFNA(INDEX('Lookup Formulas Demo'!$B$5:$B$8,MATCH(F592,'Lookup Formulas Demo'!$A$5:$A$8,0)),"No Match Found")</f>
        <v>Use Fog Lights, Reduce Speed</v>
      </c>
    </row>
    <row r="593" spans="1:8" x14ac:dyDescent="0.3">
      <c r="A593" s="9">
        <f>'Raw Data'!A592</f>
        <v>45354.048611111102</v>
      </c>
      <c r="B593" s="11">
        <f>'Raw Data'!M592</f>
        <v>82.531072473654703</v>
      </c>
      <c r="C593" s="11" t="str">
        <f t="shared" si="18"/>
        <v>Congested</v>
      </c>
      <c r="D593" s="11">
        <f>'Raw Data'!P592</f>
        <v>0</v>
      </c>
      <c r="E593" s="11" t="str">
        <f t="shared" si="19"/>
        <v>No Accident</v>
      </c>
      <c r="F593" s="11" t="str">
        <f>'Raw Data'!O592</f>
        <v>Rain</v>
      </c>
      <c r="G593" s="11" t="str">
        <f>IFERROR(VLOOKUP(F593,'Lookup Formulas Demo'!$A$5:$B$8,2,0),"Unknown Weather")</f>
        <v>Reduce Speed, Increase Following Distance</v>
      </c>
      <c r="H593" s="11" t="str">
        <f>_xlfn.IFNA(INDEX('Lookup Formulas Demo'!$B$5:$B$8,MATCH(F593,'Lookup Formulas Demo'!$A$5:$A$8,0)),"No Match Found")</f>
        <v>Reduce Speed, Increase Following Distance</v>
      </c>
    </row>
    <row r="594" spans="1:8" x14ac:dyDescent="0.3">
      <c r="A594" s="9">
        <f>'Raw Data'!A593</f>
        <v>45354.052083333299</v>
      </c>
      <c r="B594" s="11">
        <f>'Raw Data'!M593</f>
        <v>78.698901129752301</v>
      </c>
      <c r="C594" s="11" t="str">
        <f t="shared" si="18"/>
        <v>Moderate</v>
      </c>
      <c r="D594" s="11">
        <f>'Raw Data'!P593</f>
        <v>0</v>
      </c>
      <c r="E594" s="11" t="str">
        <f t="shared" si="19"/>
        <v>No Accident</v>
      </c>
      <c r="F594" s="11" t="str">
        <f>'Raw Data'!O593</f>
        <v>Clear</v>
      </c>
      <c r="G594" s="11" t="str">
        <f>IFERROR(VLOOKUP(F594,'Lookup Formulas Demo'!$A$5:$B$8,2,0),"Unknown Weather")</f>
        <v>Normal Driving</v>
      </c>
      <c r="H594" s="11" t="str">
        <f>_xlfn.IFNA(INDEX('Lookup Formulas Demo'!$B$5:$B$8,MATCH(F594,'Lookup Formulas Demo'!$A$5:$A$8,0)),"No Match Found")</f>
        <v>Normal Driving</v>
      </c>
    </row>
    <row r="595" spans="1:8" x14ac:dyDescent="0.3">
      <c r="A595" s="9">
        <f>'Raw Data'!A594</f>
        <v>45354.055555555598</v>
      </c>
      <c r="B595" s="11">
        <f>'Raw Data'!M594</f>
        <v>74.078736381972604</v>
      </c>
      <c r="C595" s="11" t="str">
        <f t="shared" si="18"/>
        <v>Moderate</v>
      </c>
      <c r="D595" s="11">
        <f>'Raw Data'!P594</f>
        <v>1</v>
      </c>
      <c r="E595" s="11" t="str">
        <f t="shared" si="19"/>
        <v>Accident Reported</v>
      </c>
      <c r="F595" s="11" t="str">
        <f>'Raw Data'!O594</f>
        <v>Fog</v>
      </c>
      <c r="G595" s="11" t="str">
        <f>IFERROR(VLOOKUP(F595,'Lookup Formulas Demo'!$A$5:$B$8,2,0),"Unknown Weather")</f>
        <v>Use Fog Lights, Reduce Speed</v>
      </c>
      <c r="H595" s="11" t="str">
        <f>_xlfn.IFNA(INDEX('Lookup Formulas Demo'!$B$5:$B$8,MATCH(F595,'Lookup Formulas Demo'!$A$5:$A$8,0)),"No Match Found")</f>
        <v>Use Fog Lights, Reduce Speed</v>
      </c>
    </row>
    <row r="596" spans="1:8" x14ac:dyDescent="0.3">
      <c r="A596" s="9">
        <f>'Raw Data'!A595</f>
        <v>45354.059027777803</v>
      </c>
      <c r="B596" s="11">
        <f>'Raw Data'!M595</f>
        <v>75.053455330756407</v>
      </c>
      <c r="C596" s="11" t="str">
        <f t="shared" si="18"/>
        <v>Moderate</v>
      </c>
      <c r="D596" s="11">
        <f>'Raw Data'!P595</f>
        <v>0</v>
      </c>
      <c r="E596" s="11" t="str">
        <f t="shared" si="19"/>
        <v>No Accident</v>
      </c>
      <c r="F596" s="11" t="str">
        <f>'Raw Data'!O595</f>
        <v>Fog</v>
      </c>
      <c r="G596" s="11" t="str">
        <f>IFERROR(VLOOKUP(F596,'Lookup Formulas Demo'!$A$5:$B$8,2,0),"Unknown Weather")</f>
        <v>Use Fog Lights, Reduce Speed</v>
      </c>
      <c r="H596" s="11" t="str">
        <f>_xlfn.IFNA(INDEX('Lookup Formulas Demo'!$B$5:$B$8,MATCH(F596,'Lookup Formulas Demo'!$A$5:$A$8,0)),"No Match Found")</f>
        <v>Use Fog Lights, Reduce Speed</v>
      </c>
    </row>
    <row r="597" spans="1:8" x14ac:dyDescent="0.3">
      <c r="A597" s="9">
        <f>'Raw Data'!A596</f>
        <v>45354.0625</v>
      </c>
      <c r="B597" s="11">
        <f>'Raw Data'!M596</f>
        <v>78.220219507713395</v>
      </c>
      <c r="C597" s="11" t="str">
        <f t="shared" si="18"/>
        <v>Moderate</v>
      </c>
      <c r="D597" s="11">
        <f>'Raw Data'!P596</f>
        <v>0</v>
      </c>
      <c r="E597" s="11" t="str">
        <f t="shared" si="19"/>
        <v>No Accident</v>
      </c>
      <c r="F597" s="11" t="str">
        <f>'Raw Data'!O596</f>
        <v>Clear</v>
      </c>
      <c r="G597" s="11" t="str">
        <f>IFERROR(VLOOKUP(F597,'Lookup Formulas Demo'!$A$5:$B$8,2,0),"Unknown Weather")</f>
        <v>Normal Driving</v>
      </c>
      <c r="H597" s="11" t="str">
        <f>_xlfn.IFNA(INDEX('Lookup Formulas Demo'!$B$5:$B$8,MATCH(F597,'Lookup Formulas Demo'!$A$5:$A$8,0)),"No Match Found")</f>
        <v>Normal Driving</v>
      </c>
    </row>
    <row r="598" spans="1:8" x14ac:dyDescent="0.3">
      <c r="A598" s="9">
        <f>'Raw Data'!A597</f>
        <v>45354.065972222197</v>
      </c>
      <c r="B598" s="11">
        <f>'Raw Data'!M597</f>
        <v>37.047132517926997</v>
      </c>
      <c r="C598" s="11" t="str">
        <f t="shared" si="18"/>
        <v>Free-flow</v>
      </c>
      <c r="D598" s="11">
        <f>'Raw Data'!P597</f>
        <v>0</v>
      </c>
      <c r="E598" s="11" t="str">
        <f t="shared" si="19"/>
        <v>No Accident</v>
      </c>
      <c r="F598" s="11" t="str">
        <f>'Raw Data'!O597</f>
        <v>Fog</v>
      </c>
      <c r="G598" s="11" t="str">
        <f>IFERROR(VLOOKUP(F598,'Lookup Formulas Demo'!$A$5:$B$8,2,0),"Unknown Weather")</f>
        <v>Use Fog Lights, Reduce Speed</v>
      </c>
      <c r="H598" s="11" t="str">
        <f>_xlfn.IFNA(INDEX('Lookup Formulas Demo'!$B$5:$B$8,MATCH(F598,'Lookup Formulas Demo'!$A$5:$A$8,0)),"No Match Found")</f>
        <v>Use Fog Lights, Reduce Speed</v>
      </c>
    </row>
    <row r="599" spans="1:8" x14ac:dyDescent="0.3">
      <c r="A599" s="9">
        <f>'Raw Data'!A598</f>
        <v>45354.069444444503</v>
      </c>
      <c r="B599" s="11">
        <f>'Raw Data'!M598</f>
        <v>91.333307917882706</v>
      </c>
      <c r="C599" s="11" t="str">
        <f t="shared" si="18"/>
        <v>Congested</v>
      </c>
      <c r="D599" s="11">
        <f>'Raw Data'!P598</f>
        <v>0</v>
      </c>
      <c r="E599" s="11" t="str">
        <f t="shared" si="19"/>
        <v>No Accident</v>
      </c>
      <c r="F599" s="11" t="str">
        <f>'Raw Data'!O598</f>
        <v>Rain</v>
      </c>
      <c r="G599" s="11" t="str">
        <f>IFERROR(VLOOKUP(F599,'Lookup Formulas Demo'!$A$5:$B$8,2,0),"Unknown Weather")</f>
        <v>Reduce Speed, Increase Following Distance</v>
      </c>
      <c r="H599" s="11" t="str">
        <f>_xlfn.IFNA(INDEX('Lookup Formulas Demo'!$B$5:$B$8,MATCH(F599,'Lookup Formulas Demo'!$A$5:$A$8,0)),"No Match Found")</f>
        <v>Reduce Speed, Increase Following Distance</v>
      </c>
    </row>
    <row r="600" spans="1:8" x14ac:dyDescent="0.3">
      <c r="A600" s="9">
        <f>'Raw Data'!A599</f>
        <v>45354.072916666701</v>
      </c>
      <c r="B600" s="11">
        <f>'Raw Data'!M599</f>
        <v>78.624783093209402</v>
      </c>
      <c r="C600" s="11" t="str">
        <f t="shared" si="18"/>
        <v>Moderate</v>
      </c>
      <c r="D600" s="11">
        <f>'Raw Data'!P599</f>
        <v>0</v>
      </c>
      <c r="E600" s="11" t="str">
        <f t="shared" si="19"/>
        <v>No Accident</v>
      </c>
      <c r="F600" s="11" t="str">
        <f>'Raw Data'!O599</f>
        <v>Fog</v>
      </c>
      <c r="G600" s="11" t="str">
        <f>IFERROR(VLOOKUP(F600,'Lookup Formulas Demo'!$A$5:$B$8,2,0),"Unknown Weather")</f>
        <v>Use Fog Lights, Reduce Speed</v>
      </c>
      <c r="H600" s="11" t="str">
        <f>_xlfn.IFNA(INDEX('Lookup Formulas Demo'!$B$5:$B$8,MATCH(F600,'Lookup Formulas Demo'!$A$5:$A$8,0)),"No Match Found")</f>
        <v>Use Fog Lights, Reduce Speed</v>
      </c>
    </row>
    <row r="601" spans="1:8" x14ac:dyDescent="0.3">
      <c r="A601" s="9">
        <f>'Raw Data'!A600</f>
        <v>45354.076388888898</v>
      </c>
      <c r="B601" s="11">
        <f>'Raw Data'!M600</f>
        <v>19.3436230631138</v>
      </c>
      <c r="C601" s="11" t="str">
        <f t="shared" si="18"/>
        <v>Free-flow</v>
      </c>
      <c r="D601" s="11">
        <f>'Raw Data'!P600</f>
        <v>0</v>
      </c>
      <c r="E601" s="11" t="str">
        <f t="shared" si="19"/>
        <v>No Accident</v>
      </c>
      <c r="F601" s="11" t="str">
        <f>'Raw Data'!O600</f>
        <v>Fog</v>
      </c>
      <c r="G601" s="11" t="str">
        <f>IFERROR(VLOOKUP(F601,'Lookup Formulas Demo'!$A$5:$B$8,2,0),"Unknown Weather")</f>
        <v>Use Fog Lights, Reduce Speed</v>
      </c>
      <c r="H601" s="11" t="str">
        <f>_xlfn.IFNA(INDEX('Lookup Formulas Demo'!$B$5:$B$8,MATCH(F601,'Lookup Formulas Demo'!$A$5:$A$8,0)),"No Match Found")</f>
        <v>Use Fog Lights, Reduce Speed</v>
      </c>
    </row>
    <row r="602" spans="1:8" x14ac:dyDescent="0.3">
      <c r="A602" s="9">
        <f>'Raw Data'!A601</f>
        <v>45354.079861111102</v>
      </c>
      <c r="B602" s="11">
        <f>'Raw Data'!M601</f>
        <v>79.655212152965802</v>
      </c>
      <c r="C602" s="11" t="str">
        <f t="shared" si="18"/>
        <v>Moderate</v>
      </c>
      <c r="D602" s="11">
        <f>'Raw Data'!P601</f>
        <v>0</v>
      </c>
      <c r="E602" s="11" t="str">
        <f t="shared" si="19"/>
        <v>No Accident</v>
      </c>
      <c r="F602" s="11" t="str">
        <f>'Raw Data'!O601</f>
        <v>Fog</v>
      </c>
      <c r="G602" s="11" t="str">
        <f>IFERROR(VLOOKUP(F602,'Lookup Formulas Demo'!$A$5:$B$8,2,0),"Unknown Weather")</f>
        <v>Use Fog Lights, Reduce Speed</v>
      </c>
      <c r="H602" s="11" t="str">
        <f>_xlfn.IFNA(INDEX('Lookup Formulas Demo'!$B$5:$B$8,MATCH(F602,'Lookup Formulas Demo'!$A$5:$A$8,0)),"No Match Found")</f>
        <v>Use Fog Lights, Reduce Speed</v>
      </c>
    </row>
    <row r="603" spans="1:8" x14ac:dyDescent="0.3">
      <c r="A603" s="9">
        <f>'Raw Data'!A602</f>
        <v>45354.083333333299</v>
      </c>
      <c r="B603" s="11">
        <f>'Raw Data'!M602</f>
        <v>35.311881067181197</v>
      </c>
      <c r="C603" s="11" t="str">
        <f t="shared" si="18"/>
        <v>Free-flow</v>
      </c>
      <c r="D603" s="11">
        <f>'Raw Data'!P602</f>
        <v>0</v>
      </c>
      <c r="E603" s="11" t="str">
        <f t="shared" si="19"/>
        <v>No Accident</v>
      </c>
      <c r="F603" s="11" t="str">
        <f>'Raw Data'!O602</f>
        <v>Fog</v>
      </c>
      <c r="G603" s="11" t="str">
        <f>IFERROR(VLOOKUP(F603,'Lookup Formulas Demo'!$A$5:$B$8,2,0),"Unknown Weather")</f>
        <v>Use Fog Lights, Reduce Speed</v>
      </c>
      <c r="H603" s="11" t="str">
        <f>_xlfn.IFNA(INDEX('Lookup Formulas Demo'!$B$5:$B$8,MATCH(F603,'Lookup Formulas Demo'!$A$5:$A$8,0)),"No Match Found")</f>
        <v>Use Fog Lights, Reduce Speed</v>
      </c>
    </row>
    <row r="604" spans="1:8" x14ac:dyDescent="0.3">
      <c r="A604" s="9">
        <f>'Raw Data'!A603</f>
        <v>45354.086805555598</v>
      </c>
      <c r="B604" s="11">
        <f>'Raw Data'!M603</f>
        <v>35.408240652689997</v>
      </c>
      <c r="C604" s="11" t="str">
        <f t="shared" si="18"/>
        <v>Free-flow</v>
      </c>
      <c r="D604" s="11">
        <f>'Raw Data'!P603</f>
        <v>0</v>
      </c>
      <c r="E604" s="11" t="str">
        <f t="shared" si="19"/>
        <v>No Accident</v>
      </c>
      <c r="F604" s="11" t="str">
        <f>'Raw Data'!O603</f>
        <v>Fog</v>
      </c>
      <c r="G604" s="11" t="str">
        <f>IFERROR(VLOOKUP(F604,'Lookup Formulas Demo'!$A$5:$B$8,2,0),"Unknown Weather")</f>
        <v>Use Fog Lights, Reduce Speed</v>
      </c>
      <c r="H604" s="11" t="str">
        <f>_xlfn.IFNA(INDEX('Lookup Formulas Demo'!$B$5:$B$8,MATCH(F604,'Lookup Formulas Demo'!$A$5:$A$8,0)),"No Match Found")</f>
        <v>Use Fog Lights, Reduce Speed</v>
      </c>
    </row>
    <row r="605" spans="1:8" x14ac:dyDescent="0.3">
      <c r="A605" s="9">
        <f>'Raw Data'!A604</f>
        <v>45354.090277777803</v>
      </c>
      <c r="B605" s="11">
        <f>'Raw Data'!M604</f>
        <v>30.953505473832099</v>
      </c>
      <c r="C605" s="11" t="str">
        <f t="shared" si="18"/>
        <v>Free-flow</v>
      </c>
      <c r="D605" s="11">
        <f>'Raw Data'!P604</f>
        <v>0</v>
      </c>
      <c r="E605" s="11" t="str">
        <f t="shared" si="19"/>
        <v>No Accident</v>
      </c>
      <c r="F605" s="11" t="str">
        <f>'Raw Data'!O604</f>
        <v>Rain</v>
      </c>
      <c r="G605" s="11" t="str">
        <f>IFERROR(VLOOKUP(F605,'Lookup Formulas Demo'!$A$5:$B$8,2,0),"Unknown Weather")</f>
        <v>Reduce Speed, Increase Following Distance</v>
      </c>
      <c r="H605" s="11" t="str">
        <f>_xlfn.IFNA(INDEX('Lookup Formulas Demo'!$B$5:$B$8,MATCH(F605,'Lookup Formulas Demo'!$A$5:$A$8,0)),"No Match Found")</f>
        <v>Reduce Speed, Increase Following Distance</v>
      </c>
    </row>
    <row r="606" spans="1:8" x14ac:dyDescent="0.3">
      <c r="A606" s="9">
        <f>'Raw Data'!A605</f>
        <v>45354.09375</v>
      </c>
      <c r="B606" s="11">
        <f>'Raw Data'!M605</f>
        <v>34.7476798121249</v>
      </c>
      <c r="C606" s="11" t="str">
        <f t="shared" si="18"/>
        <v>Free-flow</v>
      </c>
      <c r="D606" s="11">
        <f>'Raw Data'!P605</f>
        <v>0</v>
      </c>
      <c r="E606" s="11" t="str">
        <f t="shared" si="19"/>
        <v>No Accident</v>
      </c>
      <c r="F606" s="11" t="str">
        <f>'Raw Data'!O605</f>
        <v>Fog</v>
      </c>
      <c r="G606" s="11" t="str">
        <f>IFERROR(VLOOKUP(F606,'Lookup Formulas Demo'!$A$5:$B$8,2,0),"Unknown Weather")</f>
        <v>Use Fog Lights, Reduce Speed</v>
      </c>
      <c r="H606" s="11" t="str">
        <f>_xlfn.IFNA(INDEX('Lookup Formulas Demo'!$B$5:$B$8,MATCH(F606,'Lookup Formulas Demo'!$A$5:$A$8,0)),"No Match Found")</f>
        <v>Use Fog Lights, Reduce Speed</v>
      </c>
    </row>
    <row r="607" spans="1:8" x14ac:dyDescent="0.3">
      <c r="A607" s="9">
        <f>'Raw Data'!A606</f>
        <v>45354.097222222197</v>
      </c>
      <c r="B607" s="11">
        <f>'Raw Data'!M606</f>
        <v>90.434614113074701</v>
      </c>
      <c r="C607" s="11" t="str">
        <f t="shared" si="18"/>
        <v>Congested</v>
      </c>
      <c r="D607" s="11">
        <f>'Raw Data'!P606</f>
        <v>0</v>
      </c>
      <c r="E607" s="11" t="str">
        <f t="shared" si="19"/>
        <v>No Accident</v>
      </c>
      <c r="F607" s="11" t="str">
        <f>'Raw Data'!O606</f>
        <v>Snow</v>
      </c>
      <c r="G607" s="11" t="str">
        <f>IFERROR(VLOOKUP(F607,'Lookup Formulas Demo'!$A$5:$B$8,2,0),"Unknown Weather")</f>
        <v>Extreme Caution, Consider Delay</v>
      </c>
      <c r="H607" s="11" t="str">
        <f>_xlfn.IFNA(INDEX('Lookup Formulas Demo'!$B$5:$B$8,MATCH(F607,'Lookup Formulas Demo'!$A$5:$A$8,0)),"No Match Found")</f>
        <v>Extreme Caution, Consider Delay</v>
      </c>
    </row>
    <row r="608" spans="1:8" x14ac:dyDescent="0.3">
      <c r="A608" s="9">
        <f>'Raw Data'!A607</f>
        <v>45354.100694444503</v>
      </c>
      <c r="B608" s="11">
        <f>'Raw Data'!M607</f>
        <v>90.920741098721706</v>
      </c>
      <c r="C608" s="11" t="str">
        <f t="shared" si="18"/>
        <v>Congested</v>
      </c>
      <c r="D608" s="11">
        <f>'Raw Data'!P607</f>
        <v>0</v>
      </c>
      <c r="E608" s="11" t="str">
        <f t="shared" si="19"/>
        <v>No Accident</v>
      </c>
      <c r="F608" s="11" t="str">
        <f>'Raw Data'!O607</f>
        <v>Rain</v>
      </c>
      <c r="G608" s="11" t="str">
        <f>IFERROR(VLOOKUP(F608,'Lookup Formulas Demo'!$A$5:$B$8,2,0),"Unknown Weather")</f>
        <v>Reduce Speed, Increase Following Distance</v>
      </c>
      <c r="H608" s="11" t="str">
        <f>_xlfn.IFNA(INDEX('Lookup Formulas Demo'!$B$5:$B$8,MATCH(F608,'Lookup Formulas Demo'!$A$5:$A$8,0)),"No Match Found")</f>
        <v>Reduce Speed, Increase Following Distance</v>
      </c>
    </row>
    <row r="609" spans="1:8" x14ac:dyDescent="0.3">
      <c r="A609" s="9">
        <f>'Raw Data'!A608</f>
        <v>45354.104166666701</v>
      </c>
      <c r="B609" s="11">
        <f>'Raw Data'!M608</f>
        <v>37.7891371687397</v>
      </c>
      <c r="C609" s="11" t="str">
        <f t="shared" si="18"/>
        <v>Free-flow</v>
      </c>
      <c r="D609" s="11">
        <f>'Raw Data'!P608</f>
        <v>0</v>
      </c>
      <c r="E609" s="11" t="str">
        <f t="shared" si="19"/>
        <v>No Accident</v>
      </c>
      <c r="F609" s="11" t="str">
        <f>'Raw Data'!O608</f>
        <v>Clear</v>
      </c>
      <c r="G609" s="11" t="str">
        <f>IFERROR(VLOOKUP(F609,'Lookup Formulas Demo'!$A$5:$B$8,2,0),"Unknown Weather")</f>
        <v>Normal Driving</v>
      </c>
      <c r="H609" s="11" t="str">
        <f>_xlfn.IFNA(INDEX('Lookup Formulas Demo'!$B$5:$B$8,MATCH(F609,'Lookup Formulas Demo'!$A$5:$A$8,0)),"No Match Found")</f>
        <v>Normal Driving</v>
      </c>
    </row>
    <row r="610" spans="1:8" x14ac:dyDescent="0.3">
      <c r="A610" s="9">
        <f>'Raw Data'!A609</f>
        <v>45354.107638888898</v>
      </c>
      <c r="B610" s="11">
        <f>'Raw Data'!M609</f>
        <v>56.0846109871433</v>
      </c>
      <c r="C610" s="11" t="str">
        <f t="shared" si="18"/>
        <v>Moderate</v>
      </c>
      <c r="D610" s="11">
        <f>'Raw Data'!P609</f>
        <v>1</v>
      </c>
      <c r="E610" s="11" t="str">
        <f t="shared" si="19"/>
        <v>Accident Reported</v>
      </c>
      <c r="F610" s="11" t="str">
        <f>'Raw Data'!O609</f>
        <v>Fog</v>
      </c>
      <c r="G610" s="11" t="str">
        <f>IFERROR(VLOOKUP(F610,'Lookup Formulas Demo'!$A$5:$B$8,2,0),"Unknown Weather")</f>
        <v>Use Fog Lights, Reduce Speed</v>
      </c>
      <c r="H610" s="11" t="str">
        <f>_xlfn.IFNA(INDEX('Lookup Formulas Demo'!$B$5:$B$8,MATCH(F610,'Lookup Formulas Demo'!$A$5:$A$8,0)),"No Match Found")</f>
        <v>Use Fog Lights, Reduce Speed</v>
      </c>
    </row>
    <row r="611" spans="1:8" x14ac:dyDescent="0.3">
      <c r="A611" s="9">
        <f>'Raw Data'!A610</f>
        <v>45354.111111111102</v>
      </c>
      <c r="B611" s="11">
        <f>'Raw Data'!M610</f>
        <v>66.908305540444999</v>
      </c>
      <c r="C611" s="11" t="str">
        <f t="shared" si="18"/>
        <v>Moderate</v>
      </c>
      <c r="D611" s="11">
        <f>'Raw Data'!P610</f>
        <v>0</v>
      </c>
      <c r="E611" s="11" t="str">
        <f t="shared" si="19"/>
        <v>No Accident</v>
      </c>
      <c r="F611" s="11" t="str">
        <f>'Raw Data'!O610</f>
        <v>Rain</v>
      </c>
      <c r="G611" s="11" t="str">
        <f>IFERROR(VLOOKUP(F611,'Lookup Formulas Demo'!$A$5:$B$8,2,0),"Unknown Weather")</f>
        <v>Reduce Speed, Increase Following Distance</v>
      </c>
      <c r="H611" s="11" t="str">
        <f>_xlfn.IFNA(INDEX('Lookup Formulas Demo'!$B$5:$B$8,MATCH(F611,'Lookup Formulas Demo'!$A$5:$A$8,0)),"No Match Found")</f>
        <v>Reduce Speed, Increase Following Distance</v>
      </c>
    </row>
    <row r="612" spans="1:8" x14ac:dyDescent="0.3">
      <c r="A612" s="9">
        <f>'Raw Data'!A611</f>
        <v>45354.114583333299</v>
      </c>
      <c r="B612" s="11">
        <f>'Raw Data'!M611</f>
        <v>61.7528196124779</v>
      </c>
      <c r="C612" s="11" t="str">
        <f t="shared" si="18"/>
        <v>Moderate</v>
      </c>
      <c r="D612" s="11">
        <f>'Raw Data'!P611</f>
        <v>0</v>
      </c>
      <c r="E612" s="11" t="str">
        <f t="shared" si="19"/>
        <v>No Accident</v>
      </c>
      <c r="F612" s="11" t="str">
        <f>'Raw Data'!O611</f>
        <v>Clear</v>
      </c>
      <c r="G612" s="11" t="str">
        <f>IFERROR(VLOOKUP(F612,'Lookup Formulas Demo'!$A$5:$B$8,2,0),"Unknown Weather")</f>
        <v>Normal Driving</v>
      </c>
      <c r="H612" s="11" t="str">
        <f>_xlfn.IFNA(INDEX('Lookup Formulas Demo'!$B$5:$B$8,MATCH(F612,'Lookup Formulas Demo'!$A$5:$A$8,0)),"No Match Found")</f>
        <v>Normal Driving</v>
      </c>
    </row>
    <row r="613" spans="1:8" x14ac:dyDescent="0.3">
      <c r="A613" s="9">
        <f>'Raw Data'!A612</f>
        <v>45354.118055555598</v>
      </c>
      <c r="B613" s="11">
        <f>'Raw Data'!M612</f>
        <v>78.976457401084403</v>
      </c>
      <c r="C613" s="11" t="str">
        <f t="shared" si="18"/>
        <v>Moderate</v>
      </c>
      <c r="D613" s="11">
        <f>'Raw Data'!P612</f>
        <v>0</v>
      </c>
      <c r="E613" s="11" t="str">
        <f t="shared" si="19"/>
        <v>No Accident</v>
      </c>
      <c r="F613" s="11" t="str">
        <f>'Raw Data'!O612</f>
        <v>Clear</v>
      </c>
      <c r="G613" s="11" t="str">
        <f>IFERROR(VLOOKUP(F613,'Lookup Formulas Demo'!$A$5:$B$8,2,0),"Unknown Weather")</f>
        <v>Normal Driving</v>
      </c>
      <c r="H613" s="11" t="str">
        <f>_xlfn.IFNA(INDEX('Lookup Formulas Demo'!$B$5:$B$8,MATCH(F613,'Lookup Formulas Demo'!$A$5:$A$8,0)),"No Match Found")</f>
        <v>Normal Driving</v>
      </c>
    </row>
    <row r="614" spans="1:8" x14ac:dyDescent="0.3">
      <c r="A614" s="9">
        <f>'Raw Data'!A613</f>
        <v>45354.121527777803</v>
      </c>
      <c r="B614" s="11">
        <f>'Raw Data'!M613</f>
        <v>77.524263780320197</v>
      </c>
      <c r="C614" s="11" t="str">
        <f t="shared" si="18"/>
        <v>Moderate</v>
      </c>
      <c r="D614" s="11">
        <f>'Raw Data'!P613</f>
        <v>0</v>
      </c>
      <c r="E614" s="11" t="str">
        <f t="shared" si="19"/>
        <v>No Accident</v>
      </c>
      <c r="F614" s="11" t="str">
        <f>'Raw Data'!O613</f>
        <v>Rain</v>
      </c>
      <c r="G614" s="11" t="str">
        <f>IFERROR(VLOOKUP(F614,'Lookup Formulas Demo'!$A$5:$B$8,2,0),"Unknown Weather")</f>
        <v>Reduce Speed, Increase Following Distance</v>
      </c>
      <c r="H614" s="11" t="str">
        <f>_xlfn.IFNA(INDEX('Lookup Formulas Demo'!$B$5:$B$8,MATCH(F614,'Lookup Formulas Demo'!$A$5:$A$8,0)),"No Match Found")</f>
        <v>Reduce Speed, Increase Following Distance</v>
      </c>
    </row>
    <row r="615" spans="1:8" x14ac:dyDescent="0.3">
      <c r="A615" s="9">
        <f>'Raw Data'!A614</f>
        <v>45354.125</v>
      </c>
      <c r="B615" s="11">
        <f>'Raw Data'!M614</f>
        <v>84.823483827105605</v>
      </c>
      <c r="C615" s="11" t="str">
        <f t="shared" si="18"/>
        <v>Congested</v>
      </c>
      <c r="D615" s="11">
        <f>'Raw Data'!P614</f>
        <v>0</v>
      </c>
      <c r="E615" s="11" t="str">
        <f t="shared" si="19"/>
        <v>No Accident</v>
      </c>
      <c r="F615" s="11" t="str">
        <f>'Raw Data'!O614</f>
        <v>Fog</v>
      </c>
      <c r="G615" s="11" t="str">
        <f>IFERROR(VLOOKUP(F615,'Lookup Formulas Demo'!$A$5:$B$8,2,0),"Unknown Weather")</f>
        <v>Use Fog Lights, Reduce Speed</v>
      </c>
      <c r="H615" s="11" t="str">
        <f>_xlfn.IFNA(INDEX('Lookup Formulas Demo'!$B$5:$B$8,MATCH(F615,'Lookup Formulas Demo'!$A$5:$A$8,0)),"No Match Found")</f>
        <v>Use Fog Lights, Reduce Speed</v>
      </c>
    </row>
    <row r="616" spans="1:8" x14ac:dyDescent="0.3">
      <c r="A616" s="9">
        <f>'Raw Data'!A615</f>
        <v>45354.128472222197</v>
      </c>
      <c r="B616" s="11">
        <f>'Raw Data'!M615</f>
        <v>54.060986030920503</v>
      </c>
      <c r="C616" s="11" t="str">
        <f t="shared" si="18"/>
        <v>Moderate</v>
      </c>
      <c r="D616" s="11">
        <f>'Raw Data'!P615</f>
        <v>0</v>
      </c>
      <c r="E616" s="11" t="str">
        <f t="shared" si="19"/>
        <v>No Accident</v>
      </c>
      <c r="F616" s="11" t="str">
        <f>'Raw Data'!O615</f>
        <v>Fog</v>
      </c>
      <c r="G616" s="11" t="str">
        <f>IFERROR(VLOOKUP(F616,'Lookup Formulas Demo'!$A$5:$B$8,2,0),"Unknown Weather")</f>
        <v>Use Fog Lights, Reduce Speed</v>
      </c>
      <c r="H616" s="11" t="str">
        <f>_xlfn.IFNA(INDEX('Lookup Formulas Demo'!$B$5:$B$8,MATCH(F616,'Lookup Formulas Demo'!$A$5:$A$8,0)),"No Match Found")</f>
        <v>Use Fog Lights, Reduce Speed</v>
      </c>
    </row>
    <row r="617" spans="1:8" x14ac:dyDescent="0.3">
      <c r="A617" s="9">
        <f>'Raw Data'!A616</f>
        <v>45354.131944444503</v>
      </c>
      <c r="B617" s="11">
        <f>'Raw Data'!M616</f>
        <v>26.0237441639404</v>
      </c>
      <c r="C617" s="11" t="str">
        <f t="shared" si="18"/>
        <v>Free-flow</v>
      </c>
      <c r="D617" s="11">
        <f>'Raw Data'!P616</f>
        <v>0</v>
      </c>
      <c r="E617" s="11" t="str">
        <f t="shared" si="19"/>
        <v>No Accident</v>
      </c>
      <c r="F617" s="11" t="str">
        <f>'Raw Data'!O616</f>
        <v>Snow</v>
      </c>
      <c r="G617" s="11" t="str">
        <f>IFERROR(VLOOKUP(F617,'Lookup Formulas Demo'!$A$5:$B$8,2,0),"Unknown Weather")</f>
        <v>Extreme Caution, Consider Delay</v>
      </c>
      <c r="H617" s="11" t="str">
        <f>_xlfn.IFNA(INDEX('Lookup Formulas Demo'!$B$5:$B$8,MATCH(F617,'Lookup Formulas Demo'!$A$5:$A$8,0)),"No Match Found")</f>
        <v>Extreme Caution, Consider Delay</v>
      </c>
    </row>
    <row r="618" spans="1:8" x14ac:dyDescent="0.3">
      <c r="A618" s="9">
        <f>'Raw Data'!A617</f>
        <v>45354.135416666701</v>
      </c>
      <c r="B618" s="11">
        <f>'Raw Data'!M617</f>
        <v>79.244681159674897</v>
      </c>
      <c r="C618" s="11" t="str">
        <f t="shared" si="18"/>
        <v>Moderate</v>
      </c>
      <c r="D618" s="11">
        <f>'Raw Data'!P617</f>
        <v>0</v>
      </c>
      <c r="E618" s="11" t="str">
        <f t="shared" si="19"/>
        <v>No Accident</v>
      </c>
      <c r="F618" s="11" t="str">
        <f>'Raw Data'!O617</f>
        <v>Snow</v>
      </c>
      <c r="G618" s="11" t="str">
        <f>IFERROR(VLOOKUP(F618,'Lookup Formulas Demo'!$A$5:$B$8,2,0),"Unknown Weather")</f>
        <v>Extreme Caution, Consider Delay</v>
      </c>
      <c r="H618" s="11" t="str">
        <f>_xlfn.IFNA(INDEX('Lookup Formulas Demo'!$B$5:$B$8,MATCH(F618,'Lookup Formulas Demo'!$A$5:$A$8,0)),"No Match Found")</f>
        <v>Extreme Caution, Consider Delay</v>
      </c>
    </row>
    <row r="619" spans="1:8" x14ac:dyDescent="0.3">
      <c r="A619" s="9">
        <f>'Raw Data'!A618</f>
        <v>45354.138888888898</v>
      </c>
      <c r="B619" s="11">
        <f>'Raw Data'!M618</f>
        <v>23.243886087023</v>
      </c>
      <c r="C619" s="11" t="str">
        <f t="shared" si="18"/>
        <v>Free-flow</v>
      </c>
      <c r="D619" s="11">
        <f>'Raw Data'!P618</f>
        <v>0</v>
      </c>
      <c r="E619" s="11" t="str">
        <f t="shared" si="19"/>
        <v>No Accident</v>
      </c>
      <c r="F619" s="11" t="str">
        <f>'Raw Data'!O618</f>
        <v>Fog</v>
      </c>
      <c r="G619" s="11" t="str">
        <f>IFERROR(VLOOKUP(F619,'Lookup Formulas Demo'!$A$5:$B$8,2,0),"Unknown Weather")</f>
        <v>Use Fog Lights, Reduce Speed</v>
      </c>
      <c r="H619" s="11" t="str">
        <f>_xlfn.IFNA(INDEX('Lookup Formulas Demo'!$B$5:$B$8,MATCH(F619,'Lookup Formulas Demo'!$A$5:$A$8,0)),"No Match Found")</f>
        <v>Use Fog Lights, Reduce Speed</v>
      </c>
    </row>
    <row r="620" spans="1:8" x14ac:dyDescent="0.3">
      <c r="A620" s="9">
        <f>'Raw Data'!A619</f>
        <v>45354.142361111102</v>
      </c>
      <c r="B620" s="11">
        <f>'Raw Data'!M619</f>
        <v>62.918330464589701</v>
      </c>
      <c r="C620" s="11" t="str">
        <f t="shared" si="18"/>
        <v>Moderate</v>
      </c>
      <c r="D620" s="11">
        <f>'Raw Data'!P619</f>
        <v>0</v>
      </c>
      <c r="E620" s="11" t="str">
        <f t="shared" si="19"/>
        <v>No Accident</v>
      </c>
      <c r="F620" s="11" t="str">
        <f>'Raw Data'!O619</f>
        <v>Rain</v>
      </c>
      <c r="G620" s="11" t="str">
        <f>IFERROR(VLOOKUP(F620,'Lookup Formulas Demo'!$A$5:$B$8,2,0),"Unknown Weather")</f>
        <v>Reduce Speed, Increase Following Distance</v>
      </c>
      <c r="H620" s="11" t="str">
        <f>_xlfn.IFNA(INDEX('Lookup Formulas Demo'!$B$5:$B$8,MATCH(F620,'Lookup Formulas Demo'!$A$5:$A$8,0)),"No Match Found")</f>
        <v>Reduce Speed, Increase Following Distance</v>
      </c>
    </row>
    <row r="621" spans="1:8" x14ac:dyDescent="0.3">
      <c r="A621" s="9">
        <f>'Raw Data'!A620</f>
        <v>45354.145833333299</v>
      </c>
      <c r="B621" s="11">
        <f>'Raw Data'!M620</f>
        <v>57.404029882992702</v>
      </c>
      <c r="C621" s="11" t="str">
        <f t="shared" si="18"/>
        <v>Moderate</v>
      </c>
      <c r="D621" s="11">
        <f>'Raw Data'!P620</f>
        <v>0</v>
      </c>
      <c r="E621" s="11" t="str">
        <f t="shared" si="19"/>
        <v>No Accident</v>
      </c>
      <c r="F621" s="11" t="str">
        <f>'Raw Data'!O620</f>
        <v>Rain</v>
      </c>
      <c r="G621" s="11" t="str">
        <f>IFERROR(VLOOKUP(F621,'Lookup Formulas Demo'!$A$5:$B$8,2,0),"Unknown Weather")</f>
        <v>Reduce Speed, Increase Following Distance</v>
      </c>
      <c r="H621" s="11" t="str">
        <f>_xlfn.IFNA(INDEX('Lookup Formulas Demo'!$B$5:$B$8,MATCH(F621,'Lookup Formulas Demo'!$A$5:$A$8,0)),"No Match Found")</f>
        <v>Reduce Speed, Increase Following Distance</v>
      </c>
    </row>
    <row r="622" spans="1:8" x14ac:dyDescent="0.3">
      <c r="A622" s="9">
        <f>'Raw Data'!A621</f>
        <v>45354.149305555598</v>
      </c>
      <c r="B622" s="11">
        <f>'Raw Data'!M621</f>
        <v>80.579647797787402</v>
      </c>
      <c r="C622" s="11" t="str">
        <f t="shared" si="18"/>
        <v>Congested</v>
      </c>
      <c r="D622" s="11">
        <f>'Raw Data'!P621</f>
        <v>0</v>
      </c>
      <c r="E622" s="11" t="str">
        <f t="shared" si="19"/>
        <v>No Accident</v>
      </c>
      <c r="F622" s="11" t="str">
        <f>'Raw Data'!O621</f>
        <v>Rain</v>
      </c>
      <c r="G622" s="11" t="str">
        <f>IFERROR(VLOOKUP(F622,'Lookup Formulas Demo'!$A$5:$B$8,2,0),"Unknown Weather")</f>
        <v>Reduce Speed, Increase Following Distance</v>
      </c>
      <c r="H622" s="11" t="str">
        <f>_xlfn.IFNA(INDEX('Lookup Formulas Demo'!$B$5:$B$8,MATCH(F622,'Lookup Formulas Demo'!$A$5:$A$8,0)),"No Match Found")</f>
        <v>Reduce Speed, Increase Following Distance</v>
      </c>
    </row>
    <row r="623" spans="1:8" x14ac:dyDescent="0.3">
      <c r="A623" s="9">
        <f>'Raw Data'!A622</f>
        <v>45354.152777777803</v>
      </c>
      <c r="B623" s="11">
        <f>'Raw Data'!M622</f>
        <v>74.695042674060502</v>
      </c>
      <c r="C623" s="11" t="str">
        <f t="shared" si="18"/>
        <v>Moderate</v>
      </c>
      <c r="D623" s="11">
        <f>'Raw Data'!P622</f>
        <v>0</v>
      </c>
      <c r="E623" s="11" t="str">
        <f t="shared" si="19"/>
        <v>No Accident</v>
      </c>
      <c r="F623" s="11" t="str">
        <f>'Raw Data'!O622</f>
        <v>Fog</v>
      </c>
      <c r="G623" s="11" t="str">
        <f>IFERROR(VLOOKUP(F623,'Lookup Formulas Demo'!$A$5:$B$8,2,0),"Unknown Weather")</f>
        <v>Use Fog Lights, Reduce Speed</v>
      </c>
      <c r="H623" s="11" t="str">
        <f>_xlfn.IFNA(INDEX('Lookup Formulas Demo'!$B$5:$B$8,MATCH(F623,'Lookup Formulas Demo'!$A$5:$A$8,0)),"No Match Found")</f>
        <v>Use Fog Lights, Reduce Speed</v>
      </c>
    </row>
    <row r="624" spans="1:8" x14ac:dyDescent="0.3">
      <c r="A624" s="9">
        <f>'Raw Data'!A623</f>
        <v>45354.15625</v>
      </c>
      <c r="B624" s="11">
        <f>'Raw Data'!M623</f>
        <v>59.071244165957999</v>
      </c>
      <c r="C624" s="11" t="str">
        <f t="shared" si="18"/>
        <v>Moderate</v>
      </c>
      <c r="D624" s="11">
        <f>'Raw Data'!P623</f>
        <v>0</v>
      </c>
      <c r="E624" s="11" t="str">
        <f t="shared" si="19"/>
        <v>No Accident</v>
      </c>
      <c r="F624" s="11" t="str">
        <f>'Raw Data'!O623</f>
        <v>Clear</v>
      </c>
      <c r="G624" s="11" t="str">
        <f>IFERROR(VLOOKUP(F624,'Lookup Formulas Demo'!$A$5:$B$8,2,0),"Unknown Weather")</f>
        <v>Normal Driving</v>
      </c>
      <c r="H624" s="11" t="str">
        <f>_xlfn.IFNA(INDEX('Lookup Formulas Demo'!$B$5:$B$8,MATCH(F624,'Lookup Formulas Demo'!$A$5:$A$8,0)),"No Match Found")</f>
        <v>Normal Driving</v>
      </c>
    </row>
    <row r="625" spans="1:8" x14ac:dyDescent="0.3">
      <c r="A625" s="9">
        <f>'Raw Data'!A624</f>
        <v>45354.159722222197</v>
      </c>
      <c r="B625" s="11">
        <f>'Raw Data'!M624</f>
        <v>92.511748627596901</v>
      </c>
      <c r="C625" s="11" t="str">
        <f t="shared" si="18"/>
        <v>Congested</v>
      </c>
      <c r="D625" s="11">
        <f>'Raw Data'!P624</f>
        <v>0</v>
      </c>
      <c r="E625" s="11" t="str">
        <f t="shared" si="19"/>
        <v>No Accident</v>
      </c>
      <c r="F625" s="11" t="str">
        <f>'Raw Data'!O624</f>
        <v>Rain</v>
      </c>
      <c r="G625" s="11" t="str">
        <f>IFERROR(VLOOKUP(F625,'Lookup Formulas Demo'!$A$5:$B$8,2,0),"Unknown Weather")</f>
        <v>Reduce Speed, Increase Following Distance</v>
      </c>
      <c r="H625" s="11" t="str">
        <f>_xlfn.IFNA(INDEX('Lookup Formulas Demo'!$B$5:$B$8,MATCH(F625,'Lookup Formulas Demo'!$A$5:$A$8,0)),"No Match Found")</f>
        <v>Reduce Speed, Increase Following Distance</v>
      </c>
    </row>
    <row r="626" spans="1:8" x14ac:dyDescent="0.3">
      <c r="A626" s="9">
        <f>'Raw Data'!A625</f>
        <v>45354.163194444503</v>
      </c>
      <c r="B626" s="11">
        <f>'Raw Data'!M625</f>
        <v>77.912769453541401</v>
      </c>
      <c r="C626" s="11" t="str">
        <f t="shared" si="18"/>
        <v>Moderate</v>
      </c>
      <c r="D626" s="11">
        <f>'Raw Data'!P625</f>
        <v>0</v>
      </c>
      <c r="E626" s="11" t="str">
        <f t="shared" si="19"/>
        <v>No Accident</v>
      </c>
      <c r="F626" s="11" t="str">
        <f>'Raw Data'!O625</f>
        <v>Clear</v>
      </c>
      <c r="G626" s="11" t="str">
        <f>IFERROR(VLOOKUP(F626,'Lookup Formulas Demo'!$A$5:$B$8,2,0),"Unknown Weather")</f>
        <v>Normal Driving</v>
      </c>
      <c r="H626" s="11" t="str">
        <f>_xlfn.IFNA(INDEX('Lookup Formulas Demo'!$B$5:$B$8,MATCH(F626,'Lookup Formulas Demo'!$A$5:$A$8,0)),"No Match Found")</f>
        <v>Normal Driving</v>
      </c>
    </row>
    <row r="627" spans="1:8" x14ac:dyDescent="0.3">
      <c r="A627" s="9">
        <f>'Raw Data'!A626</f>
        <v>45354.166666666701</v>
      </c>
      <c r="B627" s="11">
        <f>'Raw Data'!M626</f>
        <v>98.303744031176805</v>
      </c>
      <c r="C627" s="11" t="str">
        <f t="shared" si="18"/>
        <v>Congested</v>
      </c>
      <c r="D627" s="11">
        <f>'Raw Data'!P626</f>
        <v>0</v>
      </c>
      <c r="E627" s="11" t="str">
        <f t="shared" si="19"/>
        <v>No Accident</v>
      </c>
      <c r="F627" s="11" t="str">
        <f>'Raw Data'!O626</f>
        <v>Rain</v>
      </c>
      <c r="G627" s="11" t="str">
        <f>IFERROR(VLOOKUP(F627,'Lookup Formulas Demo'!$A$5:$B$8,2,0),"Unknown Weather")</f>
        <v>Reduce Speed, Increase Following Distance</v>
      </c>
      <c r="H627" s="11" t="str">
        <f>_xlfn.IFNA(INDEX('Lookup Formulas Demo'!$B$5:$B$8,MATCH(F627,'Lookup Formulas Demo'!$A$5:$A$8,0)),"No Match Found")</f>
        <v>Reduce Speed, Increase Following Distance</v>
      </c>
    </row>
    <row r="628" spans="1:8" x14ac:dyDescent="0.3">
      <c r="A628" s="9">
        <f>'Raw Data'!A627</f>
        <v>45354.170138888898</v>
      </c>
      <c r="B628" s="11">
        <f>'Raw Data'!M627</f>
        <v>64.628544324518998</v>
      </c>
      <c r="C628" s="11" t="str">
        <f t="shared" si="18"/>
        <v>Moderate</v>
      </c>
      <c r="D628" s="11">
        <f>'Raw Data'!P627</f>
        <v>0</v>
      </c>
      <c r="E628" s="11" t="str">
        <f t="shared" si="19"/>
        <v>No Accident</v>
      </c>
      <c r="F628" s="11" t="str">
        <f>'Raw Data'!O627</f>
        <v>Rain</v>
      </c>
      <c r="G628" s="11" t="str">
        <f>IFERROR(VLOOKUP(F628,'Lookup Formulas Demo'!$A$5:$B$8,2,0),"Unknown Weather")</f>
        <v>Reduce Speed, Increase Following Distance</v>
      </c>
      <c r="H628" s="11" t="str">
        <f>_xlfn.IFNA(INDEX('Lookup Formulas Demo'!$B$5:$B$8,MATCH(F628,'Lookup Formulas Demo'!$A$5:$A$8,0)),"No Match Found")</f>
        <v>Reduce Speed, Increase Following Distance</v>
      </c>
    </row>
    <row r="629" spans="1:8" x14ac:dyDescent="0.3">
      <c r="A629" s="9">
        <f>'Raw Data'!A628</f>
        <v>45354.173611111102</v>
      </c>
      <c r="B629" s="11">
        <f>'Raw Data'!M628</f>
        <v>91.995699498835094</v>
      </c>
      <c r="C629" s="11" t="str">
        <f t="shared" si="18"/>
        <v>Congested</v>
      </c>
      <c r="D629" s="11">
        <f>'Raw Data'!P628</f>
        <v>0</v>
      </c>
      <c r="E629" s="11" t="str">
        <f t="shared" si="19"/>
        <v>No Accident</v>
      </c>
      <c r="F629" s="11" t="str">
        <f>'Raw Data'!O628</f>
        <v>Snow</v>
      </c>
      <c r="G629" s="11" t="str">
        <f>IFERROR(VLOOKUP(F629,'Lookup Formulas Demo'!$A$5:$B$8,2,0),"Unknown Weather")</f>
        <v>Extreme Caution, Consider Delay</v>
      </c>
      <c r="H629" s="11" t="str">
        <f>_xlfn.IFNA(INDEX('Lookup Formulas Demo'!$B$5:$B$8,MATCH(F629,'Lookup Formulas Demo'!$A$5:$A$8,0)),"No Match Found")</f>
        <v>Extreme Caution, Consider Delay</v>
      </c>
    </row>
    <row r="630" spans="1:8" x14ac:dyDescent="0.3">
      <c r="A630" s="9">
        <f>'Raw Data'!A629</f>
        <v>45354.177083333299</v>
      </c>
      <c r="B630" s="11">
        <f>'Raw Data'!M629</f>
        <v>54.8626706336916</v>
      </c>
      <c r="C630" s="11" t="str">
        <f t="shared" si="18"/>
        <v>Moderate</v>
      </c>
      <c r="D630" s="11">
        <f>'Raw Data'!P629</f>
        <v>1</v>
      </c>
      <c r="E630" s="11" t="str">
        <f t="shared" si="19"/>
        <v>Accident Reported</v>
      </c>
      <c r="F630" s="11" t="str">
        <f>'Raw Data'!O629</f>
        <v>Fog</v>
      </c>
      <c r="G630" s="11" t="str">
        <f>IFERROR(VLOOKUP(F630,'Lookup Formulas Demo'!$A$5:$B$8,2,0),"Unknown Weather")</f>
        <v>Use Fog Lights, Reduce Speed</v>
      </c>
      <c r="H630" s="11" t="str">
        <f>_xlfn.IFNA(INDEX('Lookup Formulas Demo'!$B$5:$B$8,MATCH(F630,'Lookup Formulas Demo'!$A$5:$A$8,0)),"No Match Found")</f>
        <v>Use Fog Lights, Reduce Speed</v>
      </c>
    </row>
    <row r="631" spans="1:8" x14ac:dyDescent="0.3">
      <c r="A631" s="9">
        <f>'Raw Data'!A630</f>
        <v>45354.180555555598</v>
      </c>
      <c r="B631" s="11">
        <f>'Raw Data'!M630</f>
        <v>67.824604960521498</v>
      </c>
      <c r="C631" s="11" t="str">
        <f t="shared" si="18"/>
        <v>Moderate</v>
      </c>
      <c r="D631" s="11">
        <f>'Raw Data'!P630</f>
        <v>0</v>
      </c>
      <c r="E631" s="11" t="str">
        <f t="shared" si="19"/>
        <v>No Accident</v>
      </c>
      <c r="F631" s="11" t="str">
        <f>'Raw Data'!O630</f>
        <v>Clear</v>
      </c>
      <c r="G631" s="11" t="str">
        <f>IFERROR(VLOOKUP(F631,'Lookup Formulas Demo'!$A$5:$B$8,2,0),"Unknown Weather")</f>
        <v>Normal Driving</v>
      </c>
      <c r="H631" s="11" t="str">
        <f>_xlfn.IFNA(INDEX('Lookup Formulas Demo'!$B$5:$B$8,MATCH(F631,'Lookup Formulas Demo'!$A$5:$A$8,0)),"No Match Found")</f>
        <v>Normal Driving</v>
      </c>
    </row>
    <row r="632" spans="1:8" x14ac:dyDescent="0.3">
      <c r="A632" s="9">
        <f>'Raw Data'!A631</f>
        <v>45354.184027777803</v>
      </c>
      <c r="B632" s="11">
        <f>'Raw Data'!M631</f>
        <v>52.414195249380398</v>
      </c>
      <c r="C632" s="11" t="str">
        <f t="shared" si="18"/>
        <v>Moderate</v>
      </c>
      <c r="D632" s="11">
        <f>'Raw Data'!P631</f>
        <v>1</v>
      </c>
      <c r="E632" s="11" t="str">
        <f t="shared" si="19"/>
        <v>Accident Reported</v>
      </c>
      <c r="F632" s="11" t="str">
        <f>'Raw Data'!O631</f>
        <v>Clear</v>
      </c>
      <c r="G632" s="11" t="str">
        <f>IFERROR(VLOOKUP(F632,'Lookup Formulas Demo'!$A$5:$B$8,2,0),"Unknown Weather")</f>
        <v>Normal Driving</v>
      </c>
      <c r="H632" s="11" t="str">
        <f>_xlfn.IFNA(INDEX('Lookup Formulas Demo'!$B$5:$B$8,MATCH(F632,'Lookup Formulas Demo'!$A$5:$A$8,0)),"No Match Found")</f>
        <v>Normal Driving</v>
      </c>
    </row>
    <row r="633" spans="1:8" x14ac:dyDescent="0.3">
      <c r="A633" s="9">
        <f>'Raw Data'!A632</f>
        <v>45354.1875</v>
      </c>
      <c r="B633" s="11">
        <f>'Raw Data'!M632</f>
        <v>16.193570314063699</v>
      </c>
      <c r="C633" s="11" t="str">
        <f t="shared" si="18"/>
        <v>Free-flow</v>
      </c>
      <c r="D633" s="11">
        <f>'Raw Data'!P632</f>
        <v>0</v>
      </c>
      <c r="E633" s="11" t="str">
        <f t="shared" si="19"/>
        <v>No Accident</v>
      </c>
      <c r="F633" s="11" t="str">
        <f>'Raw Data'!O632</f>
        <v>Clear</v>
      </c>
      <c r="G633" s="11" t="str">
        <f>IFERROR(VLOOKUP(F633,'Lookup Formulas Demo'!$A$5:$B$8,2,0),"Unknown Weather")</f>
        <v>Normal Driving</v>
      </c>
      <c r="H633" s="11" t="str">
        <f>_xlfn.IFNA(INDEX('Lookup Formulas Demo'!$B$5:$B$8,MATCH(F633,'Lookup Formulas Demo'!$A$5:$A$8,0)),"No Match Found")</f>
        <v>Normal Driving</v>
      </c>
    </row>
    <row r="634" spans="1:8" x14ac:dyDescent="0.3">
      <c r="A634" s="9">
        <f>'Raw Data'!A633</f>
        <v>45354.190972222197</v>
      </c>
      <c r="B634" s="11">
        <f>'Raw Data'!M633</f>
        <v>99.502869301799706</v>
      </c>
      <c r="C634" s="11" t="str">
        <f t="shared" si="18"/>
        <v>Congested</v>
      </c>
      <c r="D634" s="11">
        <f>'Raw Data'!P633</f>
        <v>0</v>
      </c>
      <c r="E634" s="11" t="str">
        <f t="shared" si="19"/>
        <v>No Accident</v>
      </c>
      <c r="F634" s="11" t="str">
        <f>'Raw Data'!O633</f>
        <v>Fog</v>
      </c>
      <c r="G634" s="11" t="str">
        <f>IFERROR(VLOOKUP(F634,'Lookup Formulas Demo'!$A$5:$B$8,2,0),"Unknown Weather")</f>
        <v>Use Fog Lights, Reduce Speed</v>
      </c>
      <c r="H634" s="11" t="str">
        <f>_xlfn.IFNA(INDEX('Lookup Formulas Demo'!$B$5:$B$8,MATCH(F634,'Lookup Formulas Demo'!$A$5:$A$8,0)),"No Match Found")</f>
        <v>Use Fog Lights, Reduce Speed</v>
      </c>
    </row>
    <row r="635" spans="1:8" x14ac:dyDescent="0.3">
      <c r="A635" s="9">
        <f>'Raw Data'!A634</f>
        <v>45354.194444444503</v>
      </c>
      <c r="B635" s="11">
        <f>'Raw Data'!M634</f>
        <v>70.572540459764696</v>
      </c>
      <c r="C635" s="11" t="str">
        <f t="shared" si="18"/>
        <v>Moderate</v>
      </c>
      <c r="D635" s="11">
        <f>'Raw Data'!P634</f>
        <v>0</v>
      </c>
      <c r="E635" s="11" t="str">
        <f t="shared" si="19"/>
        <v>No Accident</v>
      </c>
      <c r="F635" s="11" t="str">
        <f>'Raw Data'!O634</f>
        <v>Clear</v>
      </c>
      <c r="G635" s="11" t="str">
        <f>IFERROR(VLOOKUP(F635,'Lookup Formulas Demo'!$A$5:$B$8,2,0),"Unknown Weather")</f>
        <v>Normal Driving</v>
      </c>
      <c r="H635" s="11" t="str">
        <f>_xlfn.IFNA(INDEX('Lookup Formulas Demo'!$B$5:$B$8,MATCH(F635,'Lookup Formulas Demo'!$A$5:$A$8,0)),"No Match Found")</f>
        <v>Normal Driving</v>
      </c>
    </row>
    <row r="636" spans="1:8" x14ac:dyDescent="0.3">
      <c r="A636" s="9">
        <f>'Raw Data'!A635</f>
        <v>45354.197916666701</v>
      </c>
      <c r="B636" s="11">
        <f>'Raw Data'!M635</f>
        <v>63.575500851123401</v>
      </c>
      <c r="C636" s="11" t="str">
        <f t="shared" si="18"/>
        <v>Moderate</v>
      </c>
      <c r="D636" s="11">
        <f>'Raw Data'!P635</f>
        <v>0</v>
      </c>
      <c r="E636" s="11" t="str">
        <f t="shared" si="19"/>
        <v>No Accident</v>
      </c>
      <c r="F636" s="11" t="str">
        <f>'Raw Data'!O635</f>
        <v>Snow</v>
      </c>
      <c r="G636" s="11" t="str">
        <f>IFERROR(VLOOKUP(F636,'Lookup Formulas Demo'!$A$5:$B$8,2,0),"Unknown Weather")</f>
        <v>Extreme Caution, Consider Delay</v>
      </c>
      <c r="H636" s="11" t="str">
        <f>_xlfn.IFNA(INDEX('Lookup Formulas Demo'!$B$5:$B$8,MATCH(F636,'Lookup Formulas Demo'!$A$5:$A$8,0)),"No Match Found")</f>
        <v>Extreme Caution, Consider Delay</v>
      </c>
    </row>
    <row r="637" spans="1:8" x14ac:dyDescent="0.3">
      <c r="A637" s="9">
        <f>'Raw Data'!A636</f>
        <v>45354.201388888898</v>
      </c>
      <c r="B637" s="11">
        <f>'Raw Data'!M636</f>
        <v>87.776837066150705</v>
      </c>
      <c r="C637" s="11" t="str">
        <f t="shared" si="18"/>
        <v>Congested</v>
      </c>
      <c r="D637" s="11">
        <f>'Raw Data'!P636</f>
        <v>0</v>
      </c>
      <c r="E637" s="11" t="str">
        <f t="shared" si="19"/>
        <v>No Accident</v>
      </c>
      <c r="F637" s="11" t="str">
        <f>'Raw Data'!O636</f>
        <v>Clear</v>
      </c>
      <c r="G637" s="11" t="str">
        <f>IFERROR(VLOOKUP(F637,'Lookup Formulas Demo'!$A$5:$B$8,2,0),"Unknown Weather")</f>
        <v>Normal Driving</v>
      </c>
      <c r="H637" s="11" t="str">
        <f>_xlfn.IFNA(INDEX('Lookup Formulas Demo'!$B$5:$B$8,MATCH(F637,'Lookup Formulas Demo'!$A$5:$A$8,0)),"No Match Found")</f>
        <v>Normal Driving</v>
      </c>
    </row>
    <row r="638" spans="1:8" x14ac:dyDescent="0.3">
      <c r="A638" s="9">
        <f>'Raw Data'!A637</f>
        <v>45354.204861111102</v>
      </c>
      <c r="B638" s="11">
        <f>'Raw Data'!M637</f>
        <v>87.366135196400194</v>
      </c>
      <c r="C638" s="11" t="str">
        <f t="shared" si="18"/>
        <v>Congested</v>
      </c>
      <c r="D638" s="11">
        <f>'Raw Data'!P637</f>
        <v>0</v>
      </c>
      <c r="E638" s="11" t="str">
        <f t="shared" si="19"/>
        <v>No Accident</v>
      </c>
      <c r="F638" s="11" t="str">
        <f>'Raw Data'!O637</f>
        <v>Rain</v>
      </c>
      <c r="G638" s="11" t="str">
        <f>IFERROR(VLOOKUP(F638,'Lookup Formulas Demo'!$A$5:$B$8,2,0),"Unknown Weather")</f>
        <v>Reduce Speed, Increase Following Distance</v>
      </c>
      <c r="H638" s="11" t="str">
        <f>_xlfn.IFNA(INDEX('Lookup Formulas Demo'!$B$5:$B$8,MATCH(F638,'Lookup Formulas Demo'!$A$5:$A$8,0)),"No Match Found")</f>
        <v>Reduce Speed, Increase Following Distance</v>
      </c>
    </row>
    <row r="639" spans="1:8" x14ac:dyDescent="0.3">
      <c r="A639" s="9">
        <f>'Raw Data'!A638</f>
        <v>45354.208333333299</v>
      </c>
      <c r="B639" s="11">
        <f>'Raw Data'!M638</f>
        <v>76.8993934781208</v>
      </c>
      <c r="C639" s="11" t="str">
        <f t="shared" si="18"/>
        <v>Moderate</v>
      </c>
      <c r="D639" s="11">
        <f>'Raw Data'!P638</f>
        <v>0</v>
      </c>
      <c r="E639" s="11" t="str">
        <f t="shared" si="19"/>
        <v>No Accident</v>
      </c>
      <c r="F639" s="11" t="str">
        <f>'Raw Data'!O638</f>
        <v>Rain</v>
      </c>
      <c r="G639" s="11" t="str">
        <f>IFERROR(VLOOKUP(F639,'Lookup Formulas Demo'!$A$5:$B$8,2,0),"Unknown Weather")</f>
        <v>Reduce Speed, Increase Following Distance</v>
      </c>
      <c r="H639" s="11" t="str">
        <f>_xlfn.IFNA(INDEX('Lookup Formulas Demo'!$B$5:$B$8,MATCH(F639,'Lookup Formulas Demo'!$A$5:$A$8,0)),"No Match Found")</f>
        <v>Reduce Speed, Increase Following Distance</v>
      </c>
    </row>
    <row r="640" spans="1:8" x14ac:dyDescent="0.3">
      <c r="A640" s="9">
        <f>'Raw Data'!A639</f>
        <v>45354.211805555598</v>
      </c>
      <c r="B640" s="11">
        <f>'Raw Data'!M639</f>
        <v>29.3332967162278</v>
      </c>
      <c r="C640" s="11" t="str">
        <f t="shared" si="18"/>
        <v>Free-flow</v>
      </c>
      <c r="D640" s="11">
        <f>'Raw Data'!P639</f>
        <v>0</v>
      </c>
      <c r="E640" s="11" t="str">
        <f t="shared" si="19"/>
        <v>No Accident</v>
      </c>
      <c r="F640" s="11" t="str">
        <f>'Raw Data'!O639</f>
        <v>Rain</v>
      </c>
      <c r="G640" s="11" t="str">
        <f>IFERROR(VLOOKUP(F640,'Lookup Formulas Demo'!$A$5:$B$8,2,0),"Unknown Weather")</f>
        <v>Reduce Speed, Increase Following Distance</v>
      </c>
      <c r="H640" s="11" t="str">
        <f>_xlfn.IFNA(INDEX('Lookup Formulas Demo'!$B$5:$B$8,MATCH(F640,'Lookup Formulas Demo'!$A$5:$A$8,0)),"No Match Found")</f>
        <v>Reduce Speed, Increase Following Distance</v>
      </c>
    </row>
    <row r="641" spans="1:8" x14ac:dyDescent="0.3">
      <c r="A641" s="9">
        <f>'Raw Data'!A640</f>
        <v>45354.215277777803</v>
      </c>
      <c r="B641" s="11">
        <f>'Raw Data'!M640</f>
        <v>31.016194703368601</v>
      </c>
      <c r="C641" s="11" t="str">
        <f t="shared" si="18"/>
        <v>Free-flow</v>
      </c>
      <c r="D641" s="11">
        <f>'Raw Data'!P640</f>
        <v>0</v>
      </c>
      <c r="E641" s="11" t="str">
        <f t="shared" si="19"/>
        <v>No Accident</v>
      </c>
      <c r="F641" s="11" t="str">
        <f>'Raw Data'!O640</f>
        <v>Fog</v>
      </c>
      <c r="G641" s="11" t="str">
        <f>IFERROR(VLOOKUP(F641,'Lookup Formulas Demo'!$A$5:$B$8,2,0),"Unknown Weather")</f>
        <v>Use Fog Lights, Reduce Speed</v>
      </c>
      <c r="H641" s="11" t="str">
        <f>_xlfn.IFNA(INDEX('Lookup Formulas Demo'!$B$5:$B$8,MATCH(F641,'Lookup Formulas Demo'!$A$5:$A$8,0)),"No Match Found")</f>
        <v>Use Fog Lights, Reduce Speed</v>
      </c>
    </row>
    <row r="642" spans="1:8" x14ac:dyDescent="0.3">
      <c r="A642" s="9">
        <f>'Raw Data'!A641</f>
        <v>45354.21875</v>
      </c>
      <c r="B642" s="11">
        <f>'Raw Data'!M641</f>
        <v>24.452980339718401</v>
      </c>
      <c r="C642" s="11" t="str">
        <f t="shared" si="18"/>
        <v>Free-flow</v>
      </c>
      <c r="D642" s="11">
        <f>'Raw Data'!P641</f>
        <v>0</v>
      </c>
      <c r="E642" s="11" t="str">
        <f t="shared" si="19"/>
        <v>No Accident</v>
      </c>
      <c r="F642" s="11" t="str">
        <f>'Raw Data'!O641</f>
        <v>Fog</v>
      </c>
      <c r="G642" s="11" t="str">
        <f>IFERROR(VLOOKUP(F642,'Lookup Formulas Demo'!$A$5:$B$8,2,0),"Unknown Weather")</f>
        <v>Use Fog Lights, Reduce Speed</v>
      </c>
      <c r="H642" s="11" t="str">
        <f>_xlfn.IFNA(INDEX('Lookup Formulas Demo'!$B$5:$B$8,MATCH(F642,'Lookup Formulas Demo'!$A$5:$A$8,0)),"No Match Found")</f>
        <v>Use Fog Lights, Reduce Speed</v>
      </c>
    </row>
    <row r="643" spans="1:8" x14ac:dyDescent="0.3">
      <c r="A643" s="9">
        <f>'Raw Data'!A642</f>
        <v>45354.222222222197</v>
      </c>
      <c r="B643" s="11">
        <f>'Raw Data'!M642</f>
        <v>38.7778172381121</v>
      </c>
      <c r="C643" s="11" t="str">
        <f t="shared" ref="C643:C706" si="20">IF(B643&gt;=80,"Congested",IF(B643&gt;=50,"Moderate","Free-flow"))</f>
        <v>Free-flow</v>
      </c>
      <c r="D643" s="11">
        <f>'Raw Data'!P642</f>
        <v>0</v>
      </c>
      <c r="E643" s="11" t="str">
        <f t="shared" ref="E643:E706" si="21">IF(D643=1,"Accident Reported","No Accident")</f>
        <v>No Accident</v>
      </c>
      <c r="F643" s="11" t="str">
        <f>'Raw Data'!O642</f>
        <v>Snow</v>
      </c>
      <c r="G643" s="11" t="str">
        <f>IFERROR(VLOOKUP(F643,'Lookup Formulas Demo'!$A$5:$B$8,2,0),"Unknown Weather")</f>
        <v>Extreme Caution, Consider Delay</v>
      </c>
      <c r="H643" s="11" t="str">
        <f>_xlfn.IFNA(INDEX('Lookup Formulas Demo'!$B$5:$B$8,MATCH(F643,'Lookup Formulas Demo'!$A$5:$A$8,0)),"No Match Found")</f>
        <v>Extreme Caution, Consider Delay</v>
      </c>
    </row>
    <row r="644" spans="1:8" x14ac:dyDescent="0.3">
      <c r="A644" s="9">
        <f>'Raw Data'!A643</f>
        <v>45354.225694444503</v>
      </c>
      <c r="B644" s="11">
        <f>'Raw Data'!M643</f>
        <v>94.551416063442105</v>
      </c>
      <c r="C644" s="11" t="str">
        <f t="shared" si="20"/>
        <v>Congested</v>
      </c>
      <c r="D644" s="11">
        <f>'Raw Data'!P643</f>
        <v>0</v>
      </c>
      <c r="E644" s="11" t="str">
        <f t="shared" si="21"/>
        <v>No Accident</v>
      </c>
      <c r="F644" s="11" t="str">
        <f>'Raw Data'!O643</f>
        <v>Rain</v>
      </c>
      <c r="G644" s="11" t="str">
        <f>IFERROR(VLOOKUP(F644,'Lookup Formulas Demo'!$A$5:$B$8,2,0),"Unknown Weather")</f>
        <v>Reduce Speed, Increase Following Distance</v>
      </c>
      <c r="H644" s="11" t="str">
        <f>_xlfn.IFNA(INDEX('Lookup Formulas Demo'!$B$5:$B$8,MATCH(F644,'Lookup Formulas Demo'!$A$5:$A$8,0)),"No Match Found")</f>
        <v>Reduce Speed, Increase Following Distance</v>
      </c>
    </row>
    <row r="645" spans="1:8" x14ac:dyDescent="0.3">
      <c r="A645" s="9">
        <f>'Raw Data'!A644</f>
        <v>45354.229166666701</v>
      </c>
      <c r="B645" s="11">
        <f>'Raw Data'!M644</f>
        <v>88.177584316628298</v>
      </c>
      <c r="C645" s="11" t="str">
        <f t="shared" si="20"/>
        <v>Congested</v>
      </c>
      <c r="D645" s="11">
        <f>'Raw Data'!P644</f>
        <v>0</v>
      </c>
      <c r="E645" s="11" t="str">
        <f t="shared" si="21"/>
        <v>No Accident</v>
      </c>
      <c r="F645" s="11" t="str">
        <f>'Raw Data'!O644</f>
        <v>Rain</v>
      </c>
      <c r="G645" s="11" t="str">
        <f>IFERROR(VLOOKUP(F645,'Lookup Formulas Demo'!$A$5:$B$8,2,0),"Unknown Weather")</f>
        <v>Reduce Speed, Increase Following Distance</v>
      </c>
      <c r="H645" s="11" t="str">
        <f>_xlfn.IFNA(INDEX('Lookup Formulas Demo'!$B$5:$B$8,MATCH(F645,'Lookup Formulas Demo'!$A$5:$A$8,0)),"No Match Found")</f>
        <v>Reduce Speed, Increase Following Distance</v>
      </c>
    </row>
    <row r="646" spans="1:8" x14ac:dyDescent="0.3">
      <c r="A646" s="9">
        <f>'Raw Data'!A645</f>
        <v>45354.232638888898</v>
      </c>
      <c r="B646" s="11">
        <f>'Raw Data'!M645</f>
        <v>27.0003728685179</v>
      </c>
      <c r="C646" s="11" t="str">
        <f t="shared" si="20"/>
        <v>Free-flow</v>
      </c>
      <c r="D646" s="11">
        <f>'Raw Data'!P645</f>
        <v>0</v>
      </c>
      <c r="E646" s="11" t="str">
        <f t="shared" si="21"/>
        <v>No Accident</v>
      </c>
      <c r="F646" s="11" t="str">
        <f>'Raw Data'!O645</f>
        <v>Clear</v>
      </c>
      <c r="G646" s="11" t="str">
        <f>IFERROR(VLOOKUP(F646,'Lookup Formulas Demo'!$A$5:$B$8,2,0),"Unknown Weather")</f>
        <v>Normal Driving</v>
      </c>
      <c r="H646" s="11" t="str">
        <f>_xlfn.IFNA(INDEX('Lookup Formulas Demo'!$B$5:$B$8,MATCH(F646,'Lookup Formulas Demo'!$A$5:$A$8,0)),"No Match Found")</f>
        <v>Normal Driving</v>
      </c>
    </row>
    <row r="647" spans="1:8" x14ac:dyDescent="0.3">
      <c r="A647" s="9">
        <f>'Raw Data'!A646</f>
        <v>45354.236111111102</v>
      </c>
      <c r="B647" s="11">
        <f>'Raw Data'!M646</f>
        <v>78.182193621501398</v>
      </c>
      <c r="C647" s="11" t="str">
        <f t="shared" si="20"/>
        <v>Moderate</v>
      </c>
      <c r="D647" s="11">
        <f>'Raw Data'!P646</f>
        <v>0</v>
      </c>
      <c r="E647" s="11" t="str">
        <f t="shared" si="21"/>
        <v>No Accident</v>
      </c>
      <c r="F647" s="11" t="str">
        <f>'Raw Data'!O646</f>
        <v>Clear</v>
      </c>
      <c r="G647" s="11" t="str">
        <f>IFERROR(VLOOKUP(F647,'Lookup Formulas Demo'!$A$5:$B$8,2,0),"Unknown Weather")</f>
        <v>Normal Driving</v>
      </c>
      <c r="H647" s="11" t="str">
        <f>_xlfn.IFNA(INDEX('Lookup Formulas Demo'!$B$5:$B$8,MATCH(F647,'Lookup Formulas Demo'!$A$5:$A$8,0)),"No Match Found")</f>
        <v>Normal Driving</v>
      </c>
    </row>
    <row r="648" spans="1:8" x14ac:dyDescent="0.3">
      <c r="A648" s="9">
        <f>'Raw Data'!A647</f>
        <v>45354.239583333299</v>
      </c>
      <c r="B648" s="11">
        <f>'Raw Data'!M647</f>
        <v>42.5988521986474</v>
      </c>
      <c r="C648" s="11" t="str">
        <f t="shared" si="20"/>
        <v>Free-flow</v>
      </c>
      <c r="D648" s="11">
        <f>'Raw Data'!P647</f>
        <v>0</v>
      </c>
      <c r="E648" s="11" t="str">
        <f t="shared" si="21"/>
        <v>No Accident</v>
      </c>
      <c r="F648" s="11" t="str">
        <f>'Raw Data'!O647</f>
        <v>Clear</v>
      </c>
      <c r="G648" s="11" t="str">
        <f>IFERROR(VLOOKUP(F648,'Lookup Formulas Demo'!$A$5:$B$8,2,0),"Unknown Weather")</f>
        <v>Normal Driving</v>
      </c>
      <c r="H648" s="11" t="str">
        <f>_xlfn.IFNA(INDEX('Lookup Formulas Demo'!$B$5:$B$8,MATCH(F648,'Lookup Formulas Demo'!$A$5:$A$8,0)),"No Match Found")</f>
        <v>Normal Driving</v>
      </c>
    </row>
    <row r="649" spans="1:8" x14ac:dyDescent="0.3">
      <c r="A649" s="9">
        <f>'Raw Data'!A648</f>
        <v>45354.243055555598</v>
      </c>
      <c r="B649" s="11">
        <f>'Raw Data'!M648</f>
        <v>12.490337627998301</v>
      </c>
      <c r="C649" s="11" t="str">
        <f t="shared" si="20"/>
        <v>Free-flow</v>
      </c>
      <c r="D649" s="11">
        <f>'Raw Data'!P648</f>
        <v>0</v>
      </c>
      <c r="E649" s="11" t="str">
        <f t="shared" si="21"/>
        <v>No Accident</v>
      </c>
      <c r="F649" s="11" t="str">
        <f>'Raw Data'!O648</f>
        <v>Clear</v>
      </c>
      <c r="G649" s="11" t="str">
        <f>IFERROR(VLOOKUP(F649,'Lookup Formulas Demo'!$A$5:$B$8,2,0),"Unknown Weather")</f>
        <v>Normal Driving</v>
      </c>
      <c r="H649" s="11" t="str">
        <f>_xlfn.IFNA(INDEX('Lookup Formulas Demo'!$B$5:$B$8,MATCH(F649,'Lookup Formulas Demo'!$A$5:$A$8,0)),"No Match Found")</f>
        <v>Normal Driving</v>
      </c>
    </row>
    <row r="650" spans="1:8" x14ac:dyDescent="0.3">
      <c r="A650" s="9">
        <f>'Raw Data'!A649</f>
        <v>45354.246527777803</v>
      </c>
      <c r="B650" s="11">
        <f>'Raw Data'!M649</f>
        <v>39.445936142091398</v>
      </c>
      <c r="C650" s="11" t="str">
        <f t="shared" si="20"/>
        <v>Free-flow</v>
      </c>
      <c r="D650" s="11">
        <f>'Raw Data'!P649</f>
        <v>0</v>
      </c>
      <c r="E650" s="11" t="str">
        <f t="shared" si="21"/>
        <v>No Accident</v>
      </c>
      <c r="F650" s="11" t="str">
        <f>'Raw Data'!O649</f>
        <v>Rain</v>
      </c>
      <c r="G650" s="11" t="str">
        <f>IFERROR(VLOOKUP(F650,'Lookup Formulas Demo'!$A$5:$B$8,2,0),"Unknown Weather")</f>
        <v>Reduce Speed, Increase Following Distance</v>
      </c>
      <c r="H650" s="11" t="str">
        <f>_xlfn.IFNA(INDEX('Lookup Formulas Demo'!$B$5:$B$8,MATCH(F650,'Lookup Formulas Demo'!$A$5:$A$8,0)),"No Match Found")</f>
        <v>Reduce Speed, Increase Following Distance</v>
      </c>
    </row>
    <row r="651" spans="1:8" x14ac:dyDescent="0.3">
      <c r="A651" s="9">
        <f>'Raw Data'!A650</f>
        <v>45354.25</v>
      </c>
      <c r="B651" s="11">
        <f>'Raw Data'!M650</f>
        <v>77.831523986209604</v>
      </c>
      <c r="C651" s="11" t="str">
        <f t="shared" si="20"/>
        <v>Moderate</v>
      </c>
      <c r="D651" s="11">
        <f>'Raw Data'!P650</f>
        <v>0</v>
      </c>
      <c r="E651" s="11" t="str">
        <f t="shared" si="21"/>
        <v>No Accident</v>
      </c>
      <c r="F651" s="11" t="str">
        <f>'Raw Data'!O650</f>
        <v>Snow</v>
      </c>
      <c r="G651" s="11" t="str">
        <f>IFERROR(VLOOKUP(F651,'Lookup Formulas Demo'!$A$5:$B$8,2,0),"Unknown Weather")</f>
        <v>Extreme Caution, Consider Delay</v>
      </c>
      <c r="H651" s="11" t="str">
        <f>_xlfn.IFNA(INDEX('Lookup Formulas Demo'!$B$5:$B$8,MATCH(F651,'Lookup Formulas Demo'!$A$5:$A$8,0)),"No Match Found")</f>
        <v>Extreme Caution, Consider Delay</v>
      </c>
    </row>
    <row r="652" spans="1:8" x14ac:dyDescent="0.3">
      <c r="A652" s="9">
        <f>'Raw Data'!A651</f>
        <v>45354.253472222197</v>
      </c>
      <c r="B652" s="11">
        <f>'Raw Data'!M651</f>
        <v>46.284829443892299</v>
      </c>
      <c r="C652" s="11" t="str">
        <f t="shared" si="20"/>
        <v>Free-flow</v>
      </c>
      <c r="D652" s="11">
        <f>'Raw Data'!P651</f>
        <v>0</v>
      </c>
      <c r="E652" s="11" t="str">
        <f t="shared" si="21"/>
        <v>No Accident</v>
      </c>
      <c r="F652" s="11" t="str">
        <f>'Raw Data'!O651</f>
        <v>Clear</v>
      </c>
      <c r="G652" s="11" t="str">
        <f>IFERROR(VLOOKUP(F652,'Lookup Formulas Demo'!$A$5:$B$8,2,0),"Unknown Weather")</f>
        <v>Normal Driving</v>
      </c>
      <c r="H652" s="11" t="str">
        <f>_xlfn.IFNA(INDEX('Lookup Formulas Demo'!$B$5:$B$8,MATCH(F652,'Lookup Formulas Demo'!$A$5:$A$8,0)),"No Match Found")</f>
        <v>Normal Driving</v>
      </c>
    </row>
    <row r="653" spans="1:8" x14ac:dyDescent="0.3">
      <c r="A653" s="9">
        <f>'Raw Data'!A652</f>
        <v>45354.256944444503</v>
      </c>
      <c r="B653" s="11">
        <f>'Raw Data'!M652</f>
        <v>91.214828853517602</v>
      </c>
      <c r="C653" s="11" t="str">
        <f t="shared" si="20"/>
        <v>Congested</v>
      </c>
      <c r="D653" s="11">
        <f>'Raw Data'!P652</f>
        <v>0</v>
      </c>
      <c r="E653" s="11" t="str">
        <f t="shared" si="21"/>
        <v>No Accident</v>
      </c>
      <c r="F653" s="11" t="str">
        <f>'Raw Data'!O652</f>
        <v>Clear</v>
      </c>
      <c r="G653" s="11" t="str">
        <f>IFERROR(VLOOKUP(F653,'Lookup Formulas Demo'!$A$5:$B$8,2,0),"Unknown Weather")</f>
        <v>Normal Driving</v>
      </c>
      <c r="H653" s="11" t="str">
        <f>_xlfn.IFNA(INDEX('Lookup Formulas Demo'!$B$5:$B$8,MATCH(F653,'Lookup Formulas Demo'!$A$5:$A$8,0)),"No Match Found")</f>
        <v>Normal Driving</v>
      </c>
    </row>
    <row r="654" spans="1:8" x14ac:dyDescent="0.3">
      <c r="A654" s="9">
        <f>'Raw Data'!A653</f>
        <v>45354.260416666701</v>
      </c>
      <c r="B654" s="11">
        <f>'Raw Data'!M653</f>
        <v>48.999187551867699</v>
      </c>
      <c r="C654" s="11" t="str">
        <f t="shared" si="20"/>
        <v>Free-flow</v>
      </c>
      <c r="D654" s="11">
        <f>'Raw Data'!P653</f>
        <v>0</v>
      </c>
      <c r="E654" s="11" t="str">
        <f t="shared" si="21"/>
        <v>No Accident</v>
      </c>
      <c r="F654" s="11" t="str">
        <f>'Raw Data'!O653</f>
        <v>Rain</v>
      </c>
      <c r="G654" s="11" t="str">
        <f>IFERROR(VLOOKUP(F654,'Lookup Formulas Demo'!$A$5:$B$8,2,0),"Unknown Weather")</f>
        <v>Reduce Speed, Increase Following Distance</v>
      </c>
      <c r="H654" s="11" t="str">
        <f>_xlfn.IFNA(INDEX('Lookup Formulas Demo'!$B$5:$B$8,MATCH(F654,'Lookup Formulas Demo'!$A$5:$A$8,0)),"No Match Found")</f>
        <v>Reduce Speed, Increase Following Distance</v>
      </c>
    </row>
    <row r="655" spans="1:8" x14ac:dyDescent="0.3">
      <c r="A655" s="9">
        <f>'Raw Data'!A654</f>
        <v>45354.263888888898</v>
      </c>
      <c r="B655" s="11">
        <f>'Raw Data'!M654</f>
        <v>79.586267861036006</v>
      </c>
      <c r="C655" s="11" t="str">
        <f t="shared" si="20"/>
        <v>Moderate</v>
      </c>
      <c r="D655" s="11">
        <f>'Raw Data'!P654</f>
        <v>0</v>
      </c>
      <c r="E655" s="11" t="str">
        <f t="shared" si="21"/>
        <v>No Accident</v>
      </c>
      <c r="F655" s="11" t="str">
        <f>'Raw Data'!O654</f>
        <v>Fog</v>
      </c>
      <c r="G655" s="11" t="str">
        <f>IFERROR(VLOOKUP(F655,'Lookup Formulas Demo'!$A$5:$B$8,2,0),"Unknown Weather")</f>
        <v>Use Fog Lights, Reduce Speed</v>
      </c>
      <c r="H655" s="11" t="str">
        <f>_xlfn.IFNA(INDEX('Lookup Formulas Demo'!$B$5:$B$8,MATCH(F655,'Lookup Formulas Demo'!$A$5:$A$8,0)),"No Match Found")</f>
        <v>Use Fog Lights, Reduce Speed</v>
      </c>
    </row>
    <row r="656" spans="1:8" x14ac:dyDescent="0.3">
      <c r="A656" s="9">
        <f>'Raw Data'!A655</f>
        <v>45354.267361111102</v>
      </c>
      <c r="B656" s="11">
        <f>'Raw Data'!M655</f>
        <v>29.390715487322002</v>
      </c>
      <c r="C656" s="11" t="str">
        <f t="shared" si="20"/>
        <v>Free-flow</v>
      </c>
      <c r="D656" s="11">
        <f>'Raw Data'!P655</f>
        <v>0</v>
      </c>
      <c r="E656" s="11" t="str">
        <f t="shared" si="21"/>
        <v>No Accident</v>
      </c>
      <c r="F656" s="11" t="str">
        <f>'Raw Data'!O655</f>
        <v>Clear</v>
      </c>
      <c r="G656" s="11" t="str">
        <f>IFERROR(VLOOKUP(F656,'Lookup Formulas Demo'!$A$5:$B$8,2,0),"Unknown Weather")</f>
        <v>Normal Driving</v>
      </c>
      <c r="H656" s="11" t="str">
        <f>_xlfn.IFNA(INDEX('Lookup Formulas Demo'!$B$5:$B$8,MATCH(F656,'Lookup Formulas Demo'!$A$5:$A$8,0)),"No Match Found")</f>
        <v>Normal Driving</v>
      </c>
    </row>
    <row r="657" spans="1:8" x14ac:dyDescent="0.3">
      <c r="A657" s="9">
        <f>'Raw Data'!A656</f>
        <v>45354.270833333299</v>
      </c>
      <c r="B657" s="11">
        <f>'Raw Data'!M656</f>
        <v>98.376998139187194</v>
      </c>
      <c r="C657" s="11" t="str">
        <f t="shared" si="20"/>
        <v>Congested</v>
      </c>
      <c r="D657" s="11">
        <f>'Raw Data'!P656</f>
        <v>0</v>
      </c>
      <c r="E657" s="11" t="str">
        <f t="shared" si="21"/>
        <v>No Accident</v>
      </c>
      <c r="F657" s="11" t="str">
        <f>'Raw Data'!O656</f>
        <v>Fog</v>
      </c>
      <c r="G657" s="11" t="str">
        <f>IFERROR(VLOOKUP(F657,'Lookup Formulas Demo'!$A$5:$B$8,2,0),"Unknown Weather")</f>
        <v>Use Fog Lights, Reduce Speed</v>
      </c>
      <c r="H657" s="11" t="str">
        <f>_xlfn.IFNA(INDEX('Lookup Formulas Demo'!$B$5:$B$8,MATCH(F657,'Lookup Formulas Demo'!$A$5:$A$8,0)),"No Match Found")</f>
        <v>Use Fog Lights, Reduce Speed</v>
      </c>
    </row>
    <row r="658" spans="1:8" x14ac:dyDescent="0.3">
      <c r="A658" s="9">
        <f>'Raw Data'!A657</f>
        <v>45354.274305555598</v>
      </c>
      <c r="B658" s="11">
        <f>'Raw Data'!M657</f>
        <v>93.845500531071906</v>
      </c>
      <c r="C658" s="11" t="str">
        <f t="shared" si="20"/>
        <v>Congested</v>
      </c>
      <c r="D658" s="11">
        <f>'Raw Data'!P657</f>
        <v>0</v>
      </c>
      <c r="E658" s="11" t="str">
        <f t="shared" si="21"/>
        <v>No Accident</v>
      </c>
      <c r="F658" s="11" t="str">
        <f>'Raw Data'!O657</f>
        <v>Snow</v>
      </c>
      <c r="G658" s="11" t="str">
        <f>IFERROR(VLOOKUP(F658,'Lookup Formulas Demo'!$A$5:$B$8,2,0),"Unknown Weather")</f>
        <v>Extreme Caution, Consider Delay</v>
      </c>
      <c r="H658" s="11" t="str">
        <f>_xlfn.IFNA(INDEX('Lookup Formulas Demo'!$B$5:$B$8,MATCH(F658,'Lookup Formulas Demo'!$A$5:$A$8,0)),"No Match Found")</f>
        <v>Extreme Caution, Consider Delay</v>
      </c>
    </row>
    <row r="659" spans="1:8" x14ac:dyDescent="0.3">
      <c r="A659" s="9">
        <f>'Raw Data'!A658</f>
        <v>45354.277777777803</v>
      </c>
      <c r="B659" s="11">
        <f>'Raw Data'!M658</f>
        <v>73.130008550433601</v>
      </c>
      <c r="C659" s="11" t="str">
        <f t="shared" si="20"/>
        <v>Moderate</v>
      </c>
      <c r="D659" s="11">
        <f>'Raw Data'!P658</f>
        <v>0</v>
      </c>
      <c r="E659" s="11" t="str">
        <f t="shared" si="21"/>
        <v>No Accident</v>
      </c>
      <c r="F659" s="11" t="str">
        <f>'Raw Data'!O658</f>
        <v>Snow</v>
      </c>
      <c r="G659" s="11" t="str">
        <f>IFERROR(VLOOKUP(F659,'Lookup Formulas Demo'!$A$5:$B$8,2,0),"Unknown Weather")</f>
        <v>Extreme Caution, Consider Delay</v>
      </c>
      <c r="H659" s="11" t="str">
        <f>_xlfn.IFNA(INDEX('Lookup Formulas Demo'!$B$5:$B$8,MATCH(F659,'Lookup Formulas Demo'!$A$5:$A$8,0)),"No Match Found")</f>
        <v>Extreme Caution, Consider Delay</v>
      </c>
    </row>
    <row r="660" spans="1:8" x14ac:dyDescent="0.3">
      <c r="A660" s="9">
        <f>'Raw Data'!A659</f>
        <v>45354.28125</v>
      </c>
      <c r="B660" s="11">
        <f>'Raw Data'!M659</f>
        <v>21.999572379676401</v>
      </c>
      <c r="C660" s="11" t="str">
        <f t="shared" si="20"/>
        <v>Free-flow</v>
      </c>
      <c r="D660" s="11">
        <f>'Raw Data'!P659</f>
        <v>0</v>
      </c>
      <c r="E660" s="11" t="str">
        <f t="shared" si="21"/>
        <v>No Accident</v>
      </c>
      <c r="F660" s="11" t="str">
        <f>'Raw Data'!O659</f>
        <v>Clear</v>
      </c>
      <c r="G660" s="11" t="str">
        <f>IFERROR(VLOOKUP(F660,'Lookup Formulas Demo'!$A$5:$B$8,2,0),"Unknown Weather")</f>
        <v>Normal Driving</v>
      </c>
      <c r="H660" s="11" t="str">
        <f>_xlfn.IFNA(INDEX('Lookup Formulas Demo'!$B$5:$B$8,MATCH(F660,'Lookup Formulas Demo'!$A$5:$A$8,0)),"No Match Found")</f>
        <v>Normal Driving</v>
      </c>
    </row>
    <row r="661" spans="1:8" x14ac:dyDescent="0.3">
      <c r="A661" s="9">
        <f>'Raw Data'!A660</f>
        <v>45354.284722222197</v>
      </c>
      <c r="B661" s="11">
        <f>'Raw Data'!M660</f>
        <v>33.867325408728199</v>
      </c>
      <c r="C661" s="11" t="str">
        <f t="shared" si="20"/>
        <v>Free-flow</v>
      </c>
      <c r="D661" s="11">
        <f>'Raw Data'!P660</f>
        <v>1</v>
      </c>
      <c r="E661" s="11" t="str">
        <f t="shared" si="21"/>
        <v>Accident Reported</v>
      </c>
      <c r="F661" s="11" t="str">
        <f>'Raw Data'!O660</f>
        <v>Rain</v>
      </c>
      <c r="G661" s="11" t="str">
        <f>IFERROR(VLOOKUP(F661,'Lookup Formulas Demo'!$A$5:$B$8,2,0),"Unknown Weather")</f>
        <v>Reduce Speed, Increase Following Distance</v>
      </c>
      <c r="H661" s="11" t="str">
        <f>_xlfn.IFNA(INDEX('Lookup Formulas Demo'!$B$5:$B$8,MATCH(F661,'Lookup Formulas Demo'!$A$5:$A$8,0)),"No Match Found")</f>
        <v>Reduce Speed, Increase Following Distance</v>
      </c>
    </row>
    <row r="662" spans="1:8" x14ac:dyDescent="0.3">
      <c r="A662" s="9">
        <f>'Raw Data'!A661</f>
        <v>45354.288194444503</v>
      </c>
      <c r="B662" s="11">
        <f>'Raw Data'!M661</f>
        <v>62.496666818479497</v>
      </c>
      <c r="C662" s="11" t="str">
        <f t="shared" si="20"/>
        <v>Moderate</v>
      </c>
      <c r="D662" s="11">
        <f>'Raw Data'!P661</f>
        <v>0</v>
      </c>
      <c r="E662" s="11" t="str">
        <f t="shared" si="21"/>
        <v>No Accident</v>
      </c>
      <c r="F662" s="11" t="str">
        <f>'Raw Data'!O661</f>
        <v>Rain</v>
      </c>
      <c r="G662" s="11" t="str">
        <f>IFERROR(VLOOKUP(F662,'Lookup Formulas Demo'!$A$5:$B$8,2,0),"Unknown Weather")</f>
        <v>Reduce Speed, Increase Following Distance</v>
      </c>
      <c r="H662" s="11" t="str">
        <f>_xlfn.IFNA(INDEX('Lookup Formulas Demo'!$B$5:$B$8,MATCH(F662,'Lookup Formulas Demo'!$A$5:$A$8,0)),"No Match Found")</f>
        <v>Reduce Speed, Increase Following Distance</v>
      </c>
    </row>
    <row r="663" spans="1:8" x14ac:dyDescent="0.3">
      <c r="A663" s="9">
        <f>'Raw Data'!A662</f>
        <v>45354.291666666701</v>
      </c>
      <c r="B663" s="11">
        <f>'Raw Data'!M662</f>
        <v>18.0944351392675</v>
      </c>
      <c r="C663" s="11" t="str">
        <f t="shared" si="20"/>
        <v>Free-flow</v>
      </c>
      <c r="D663" s="11">
        <f>'Raw Data'!P662</f>
        <v>0</v>
      </c>
      <c r="E663" s="11" t="str">
        <f t="shared" si="21"/>
        <v>No Accident</v>
      </c>
      <c r="F663" s="11" t="str">
        <f>'Raw Data'!O662</f>
        <v>Fog</v>
      </c>
      <c r="G663" s="11" t="str">
        <f>IFERROR(VLOOKUP(F663,'Lookup Formulas Demo'!$A$5:$B$8,2,0),"Unknown Weather")</f>
        <v>Use Fog Lights, Reduce Speed</v>
      </c>
      <c r="H663" s="11" t="str">
        <f>_xlfn.IFNA(INDEX('Lookup Formulas Demo'!$B$5:$B$8,MATCH(F663,'Lookup Formulas Demo'!$A$5:$A$8,0)),"No Match Found")</f>
        <v>Use Fog Lights, Reduce Speed</v>
      </c>
    </row>
    <row r="664" spans="1:8" x14ac:dyDescent="0.3">
      <c r="A664" s="9">
        <f>'Raw Data'!A663</f>
        <v>45354.295138888898</v>
      </c>
      <c r="B664" s="11">
        <f>'Raw Data'!M663</f>
        <v>20.661113331389299</v>
      </c>
      <c r="C664" s="11" t="str">
        <f t="shared" si="20"/>
        <v>Free-flow</v>
      </c>
      <c r="D664" s="11">
        <f>'Raw Data'!P663</f>
        <v>0</v>
      </c>
      <c r="E664" s="11" t="str">
        <f t="shared" si="21"/>
        <v>No Accident</v>
      </c>
      <c r="F664" s="11" t="str">
        <f>'Raw Data'!O663</f>
        <v>Clear</v>
      </c>
      <c r="G664" s="11" t="str">
        <f>IFERROR(VLOOKUP(F664,'Lookup Formulas Demo'!$A$5:$B$8,2,0),"Unknown Weather")</f>
        <v>Normal Driving</v>
      </c>
      <c r="H664" s="11" t="str">
        <f>_xlfn.IFNA(INDEX('Lookup Formulas Demo'!$B$5:$B$8,MATCH(F664,'Lookup Formulas Demo'!$A$5:$A$8,0)),"No Match Found")</f>
        <v>Normal Driving</v>
      </c>
    </row>
    <row r="665" spans="1:8" x14ac:dyDescent="0.3">
      <c r="A665" s="9">
        <f>'Raw Data'!A664</f>
        <v>45354.298611111102</v>
      </c>
      <c r="B665" s="11">
        <f>'Raw Data'!M664</f>
        <v>50.795382441233798</v>
      </c>
      <c r="C665" s="11" t="str">
        <f t="shared" si="20"/>
        <v>Moderate</v>
      </c>
      <c r="D665" s="11">
        <f>'Raw Data'!P664</f>
        <v>0</v>
      </c>
      <c r="E665" s="11" t="str">
        <f t="shared" si="21"/>
        <v>No Accident</v>
      </c>
      <c r="F665" s="11" t="str">
        <f>'Raw Data'!O664</f>
        <v>Clear</v>
      </c>
      <c r="G665" s="11" t="str">
        <f>IFERROR(VLOOKUP(F665,'Lookup Formulas Demo'!$A$5:$B$8,2,0),"Unknown Weather")</f>
        <v>Normal Driving</v>
      </c>
      <c r="H665" s="11" t="str">
        <f>_xlfn.IFNA(INDEX('Lookup Formulas Demo'!$B$5:$B$8,MATCH(F665,'Lookup Formulas Demo'!$A$5:$A$8,0)),"No Match Found")</f>
        <v>Normal Driving</v>
      </c>
    </row>
    <row r="666" spans="1:8" x14ac:dyDescent="0.3">
      <c r="A666" s="9">
        <f>'Raw Data'!A665</f>
        <v>45354.302083333299</v>
      </c>
      <c r="B666" s="11">
        <f>'Raw Data'!M665</f>
        <v>74.995763148252394</v>
      </c>
      <c r="C666" s="11" t="str">
        <f t="shared" si="20"/>
        <v>Moderate</v>
      </c>
      <c r="D666" s="11">
        <f>'Raw Data'!P665</f>
        <v>0</v>
      </c>
      <c r="E666" s="11" t="str">
        <f t="shared" si="21"/>
        <v>No Accident</v>
      </c>
      <c r="F666" s="11" t="str">
        <f>'Raw Data'!O665</f>
        <v>Clear</v>
      </c>
      <c r="G666" s="11" t="str">
        <f>IFERROR(VLOOKUP(F666,'Lookup Formulas Demo'!$A$5:$B$8,2,0),"Unknown Weather")</f>
        <v>Normal Driving</v>
      </c>
      <c r="H666" s="11" t="str">
        <f>_xlfn.IFNA(INDEX('Lookup Formulas Demo'!$B$5:$B$8,MATCH(F666,'Lookup Formulas Demo'!$A$5:$A$8,0)),"No Match Found")</f>
        <v>Normal Driving</v>
      </c>
    </row>
    <row r="667" spans="1:8" x14ac:dyDescent="0.3">
      <c r="A667" s="9">
        <f>'Raw Data'!A666</f>
        <v>45354.305555555598</v>
      </c>
      <c r="B667" s="11">
        <f>'Raw Data'!M666</f>
        <v>67.447368636564207</v>
      </c>
      <c r="C667" s="11" t="str">
        <f t="shared" si="20"/>
        <v>Moderate</v>
      </c>
      <c r="D667" s="11">
        <f>'Raw Data'!P666</f>
        <v>0</v>
      </c>
      <c r="E667" s="11" t="str">
        <f t="shared" si="21"/>
        <v>No Accident</v>
      </c>
      <c r="F667" s="11" t="str">
        <f>'Raw Data'!O666</f>
        <v>Rain</v>
      </c>
      <c r="G667" s="11" t="str">
        <f>IFERROR(VLOOKUP(F667,'Lookup Formulas Demo'!$A$5:$B$8,2,0),"Unknown Weather")</f>
        <v>Reduce Speed, Increase Following Distance</v>
      </c>
      <c r="H667" s="11" t="str">
        <f>_xlfn.IFNA(INDEX('Lookup Formulas Demo'!$B$5:$B$8,MATCH(F667,'Lookup Formulas Demo'!$A$5:$A$8,0)),"No Match Found")</f>
        <v>Reduce Speed, Increase Following Distance</v>
      </c>
    </row>
    <row r="668" spans="1:8" x14ac:dyDescent="0.3">
      <c r="A668" s="9">
        <f>'Raw Data'!A667</f>
        <v>45354.309027777803</v>
      </c>
      <c r="B668" s="11">
        <f>'Raw Data'!M667</f>
        <v>29.8756734213257</v>
      </c>
      <c r="C668" s="11" t="str">
        <f t="shared" si="20"/>
        <v>Free-flow</v>
      </c>
      <c r="D668" s="11">
        <f>'Raw Data'!P667</f>
        <v>0</v>
      </c>
      <c r="E668" s="11" t="str">
        <f t="shared" si="21"/>
        <v>No Accident</v>
      </c>
      <c r="F668" s="11" t="str">
        <f>'Raw Data'!O667</f>
        <v>Snow</v>
      </c>
      <c r="G668" s="11" t="str">
        <f>IFERROR(VLOOKUP(F668,'Lookup Formulas Demo'!$A$5:$B$8,2,0),"Unknown Weather")</f>
        <v>Extreme Caution, Consider Delay</v>
      </c>
      <c r="H668" s="11" t="str">
        <f>_xlfn.IFNA(INDEX('Lookup Formulas Demo'!$B$5:$B$8,MATCH(F668,'Lookup Formulas Demo'!$A$5:$A$8,0)),"No Match Found")</f>
        <v>Extreme Caution, Consider Delay</v>
      </c>
    </row>
    <row r="669" spans="1:8" x14ac:dyDescent="0.3">
      <c r="A669" s="9">
        <f>'Raw Data'!A668</f>
        <v>45354.3125</v>
      </c>
      <c r="B669" s="11">
        <f>'Raw Data'!M668</f>
        <v>97.846115395847505</v>
      </c>
      <c r="C669" s="11" t="str">
        <f t="shared" si="20"/>
        <v>Congested</v>
      </c>
      <c r="D669" s="11">
        <f>'Raw Data'!P668</f>
        <v>1</v>
      </c>
      <c r="E669" s="11" t="str">
        <f t="shared" si="21"/>
        <v>Accident Reported</v>
      </c>
      <c r="F669" s="11" t="str">
        <f>'Raw Data'!O668</f>
        <v>Fog</v>
      </c>
      <c r="G669" s="11" t="str">
        <f>IFERROR(VLOOKUP(F669,'Lookup Formulas Demo'!$A$5:$B$8,2,0),"Unknown Weather")</f>
        <v>Use Fog Lights, Reduce Speed</v>
      </c>
      <c r="H669" s="11" t="str">
        <f>_xlfn.IFNA(INDEX('Lookup Formulas Demo'!$B$5:$B$8,MATCH(F669,'Lookup Formulas Demo'!$A$5:$A$8,0)),"No Match Found")</f>
        <v>Use Fog Lights, Reduce Speed</v>
      </c>
    </row>
    <row r="670" spans="1:8" x14ac:dyDescent="0.3">
      <c r="A670" s="9">
        <f>'Raw Data'!A669</f>
        <v>45354.315972222197</v>
      </c>
      <c r="B670" s="11">
        <f>'Raw Data'!M669</f>
        <v>37.748298023060798</v>
      </c>
      <c r="C670" s="11" t="str">
        <f t="shared" si="20"/>
        <v>Free-flow</v>
      </c>
      <c r="D670" s="11">
        <f>'Raw Data'!P669</f>
        <v>0</v>
      </c>
      <c r="E670" s="11" t="str">
        <f t="shared" si="21"/>
        <v>No Accident</v>
      </c>
      <c r="F670" s="11" t="str">
        <f>'Raw Data'!O669</f>
        <v>Snow</v>
      </c>
      <c r="G670" s="11" t="str">
        <f>IFERROR(VLOOKUP(F670,'Lookup Formulas Demo'!$A$5:$B$8,2,0),"Unknown Weather")</f>
        <v>Extreme Caution, Consider Delay</v>
      </c>
      <c r="H670" s="11" t="str">
        <f>_xlfn.IFNA(INDEX('Lookup Formulas Demo'!$B$5:$B$8,MATCH(F670,'Lookup Formulas Demo'!$A$5:$A$8,0)),"No Match Found")</f>
        <v>Extreme Caution, Consider Delay</v>
      </c>
    </row>
    <row r="671" spans="1:8" x14ac:dyDescent="0.3">
      <c r="A671" s="9">
        <f>'Raw Data'!A670</f>
        <v>45354.319444444503</v>
      </c>
      <c r="B671" s="11">
        <f>'Raw Data'!M670</f>
        <v>75.469440417202193</v>
      </c>
      <c r="C671" s="11" t="str">
        <f t="shared" si="20"/>
        <v>Moderate</v>
      </c>
      <c r="D671" s="11">
        <f>'Raw Data'!P670</f>
        <v>0</v>
      </c>
      <c r="E671" s="11" t="str">
        <f t="shared" si="21"/>
        <v>No Accident</v>
      </c>
      <c r="F671" s="11" t="str">
        <f>'Raw Data'!O670</f>
        <v>Snow</v>
      </c>
      <c r="G671" s="11" t="str">
        <f>IFERROR(VLOOKUP(F671,'Lookup Formulas Demo'!$A$5:$B$8,2,0),"Unknown Weather")</f>
        <v>Extreme Caution, Consider Delay</v>
      </c>
      <c r="H671" s="11" t="str">
        <f>_xlfn.IFNA(INDEX('Lookup Formulas Demo'!$B$5:$B$8,MATCH(F671,'Lookup Formulas Demo'!$A$5:$A$8,0)),"No Match Found")</f>
        <v>Extreme Caution, Consider Delay</v>
      </c>
    </row>
    <row r="672" spans="1:8" x14ac:dyDescent="0.3">
      <c r="A672" s="9">
        <f>'Raw Data'!A671</f>
        <v>45354.322916666701</v>
      </c>
      <c r="B672" s="11">
        <f>'Raw Data'!M671</f>
        <v>15.838442771114201</v>
      </c>
      <c r="C672" s="11" t="str">
        <f t="shared" si="20"/>
        <v>Free-flow</v>
      </c>
      <c r="D672" s="11">
        <f>'Raw Data'!P671</f>
        <v>0</v>
      </c>
      <c r="E672" s="11" t="str">
        <f t="shared" si="21"/>
        <v>No Accident</v>
      </c>
      <c r="F672" s="11" t="str">
        <f>'Raw Data'!O671</f>
        <v>Rain</v>
      </c>
      <c r="G672" s="11" t="str">
        <f>IFERROR(VLOOKUP(F672,'Lookup Formulas Demo'!$A$5:$B$8,2,0),"Unknown Weather")</f>
        <v>Reduce Speed, Increase Following Distance</v>
      </c>
      <c r="H672" s="11" t="str">
        <f>_xlfn.IFNA(INDEX('Lookup Formulas Demo'!$B$5:$B$8,MATCH(F672,'Lookup Formulas Demo'!$A$5:$A$8,0)),"No Match Found")</f>
        <v>Reduce Speed, Increase Following Distance</v>
      </c>
    </row>
    <row r="673" spans="1:8" x14ac:dyDescent="0.3">
      <c r="A673" s="9">
        <f>'Raw Data'!A672</f>
        <v>45354.326388888898</v>
      </c>
      <c r="B673" s="11">
        <f>'Raw Data'!M672</f>
        <v>25.264523262130002</v>
      </c>
      <c r="C673" s="11" t="str">
        <f t="shared" si="20"/>
        <v>Free-flow</v>
      </c>
      <c r="D673" s="11">
        <f>'Raw Data'!P672</f>
        <v>0</v>
      </c>
      <c r="E673" s="11" t="str">
        <f t="shared" si="21"/>
        <v>No Accident</v>
      </c>
      <c r="F673" s="11" t="str">
        <f>'Raw Data'!O672</f>
        <v>Snow</v>
      </c>
      <c r="G673" s="11" t="str">
        <f>IFERROR(VLOOKUP(F673,'Lookup Formulas Demo'!$A$5:$B$8,2,0),"Unknown Weather")</f>
        <v>Extreme Caution, Consider Delay</v>
      </c>
      <c r="H673" s="11" t="str">
        <f>_xlfn.IFNA(INDEX('Lookup Formulas Demo'!$B$5:$B$8,MATCH(F673,'Lookup Formulas Demo'!$A$5:$A$8,0)),"No Match Found")</f>
        <v>Extreme Caution, Consider Delay</v>
      </c>
    </row>
    <row r="674" spans="1:8" x14ac:dyDescent="0.3">
      <c r="A674" s="9">
        <f>'Raw Data'!A673</f>
        <v>45354.329861111102</v>
      </c>
      <c r="B674" s="11">
        <f>'Raw Data'!M673</f>
        <v>87.120456289427395</v>
      </c>
      <c r="C674" s="11" t="str">
        <f t="shared" si="20"/>
        <v>Congested</v>
      </c>
      <c r="D674" s="11">
        <f>'Raw Data'!P673</f>
        <v>0</v>
      </c>
      <c r="E674" s="11" t="str">
        <f t="shared" si="21"/>
        <v>No Accident</v>
      </c>
      <c r="F674" s="11" t="str">
        <f>'Raw Data'!O673</f>
        <v>Rain</v>
      </c>
      <c r="G674" s="11" t="str">
        <f>IFERROR(VLOOKUP(F674,'Lookup Formulas Demo'!$A$5:$B$8,2,0),"Unknown Weather")</f>
        <v>Reduce Speed, Increase Following Distance</v>
      </c>
      <c r="H674" s="11" t="str">
        <f>_xlfn.IFNA(INDEX('Lookup Formulas Demo'!$B$5:$B$8,MATCH(F674,'Lookup Formulas Demo'!$A$5:$A$8,0)),"No Match Found")</f>
        <v>Reduce Speed, Increase Following Distance</v>
      </c>
    </row>
    <row r="675" spans="1:8" x14ac:dyDescent="0.3">
      <c r="A675" s="9">
        <f>'Raw Data'!A674</f>
        <v>45354.333333333299</v>
      </c>
      <c r="B675" s="11">
        <f>'Raw Data'!M674</f>
        <v>91.920062178702494</v>
      </c>
      <c r="C675" s="11" t="str">
        <f t="shared" si="20"/>
        <v>Congested</v>
      </c>
      <c r="D675" s="11">
        <f>'Raw Data'!P674</f>
        <v>0</v>
      </c>
      <c r="E675" s="11" t="str">
        <f t="shared" si="21"/>
        <v>No Accident</v>
      </c>
      <c r="F675" s="11" t="str">
        <f>'Raw Data'!O674</f>
        <v>Snow</v>
      </c>
      <c r="G675" s="11" t="str">
        <f>IFERROR(VLOOKUP(F675,'Lookup Formulas Demo'!$A$5:$B$8,2,0),"Unknown Weather")</f>
        <v>Extreme Caution, Consider Delay</v>
      </c>
      <c r="H675" s="11" t="str">
        <f>_xlfn.IFNA(INDEX('Lookup Formulas Demo'!$B$5:$B$8,MATCH(F675,'Lookup Formulas Demo'!$A$5:$A$8,0)),"No Match Found")</f>
        <v>Extreme Caution, Consider Delay</v>
      </c>
    </row>
    <row r="676" spans="1:8" x14ac:dyDescent="0.3">
      <c r="A676" s="9">
        <f>'Raw Data'!A675</f>
        <v>45354.336805555598</v>
      </c>
      <c r="B676" s="11">
        <f>'Raw Data'!M675</f>
        <v>80.499668256162494</v>
      </c>
      <c r="C676" s="11" t="str">
        <f t="shared" si="20"/>
        <v>Congested</v>
      </c>
      <c r="D676" s="11">
        <f>'Raw Data'!P675</f>
        <v>0</v>
      </c>
      <c r="E676" s="11" t="str">
        <f t="shared" si="21"/>
        <v>No Accident</v>
      </c>
      <c r="F676" s="11" t="str">
        <f>'Raw Data'!O675</f>
        <v>Clear</v>
      </c>
      <c r="G676" s="11" t="str">
        <f>IFERROR(VLOOKUP(F676,'Lookup Formulas Demo'!$A$5:$B$8,2,0),"Unknown Weather")</f>
        <v>Normal Driving</v>
      </c>
      <c r="H676" s="11" t="str">
        <f>_xlfn.IFNA(INDEX('Lookup Formulas Demo'!$B$5:$B$8,MATCH(F676,'Lookup Formulas Demo'!$A$5:$A$8,0)),"No Match Found")</f>
        <v>Normal Driving</v>
      </c>
    </row>
    <row r="677" spans="1:8" x14ac:dyDescent="0.3">
      <c r="A677" s="9">
        <f>'Raw Data'!A676</f>
        <v>45354.340277777803</v>
      </c>
      <c r="B677" s="11">
        <f>'Raw Data'!M676</f>
        <v>93.255659056957199</v>
      </c>
      <c r="C677" s="11" t="str">
        <f t="shared" si="20"/>
        <v>Congested</v>
      </c>
      <c r="D677" s="11">
        <f>'Raw Data'!P676</f>
        <v>0</v>
      </c>
      <c r="E677" s="11" t="str">
        <f t="shared" si="21"/>
        <v>No Accident</v>
      </c>
      <c r="F677" s="11" t="str">
        <f>'Raw Data'!O676</f>
        <v>Rain</v>
      </c>
      <c r="G677" s="11" t="str">
        <f>IFERROR(VLOOKUP(F677,'Lookup Formulas Demo'!$A$5:$B$8,2,0),"Unknown Weather")</f>
        <v>Reduce Speed, Increase Following Distance</v>
      </c>
      <c r="H677" s="11" t="str">
        <f>_xlfn.IFNA(INDEX('Lookup Formulas Demo'!$B$5:$B$8,MATCH(F677,'Lookup Formulas Demo'!$A$5:$A$8,0)),"No Match Found")</f>
        <v>Reduce Speed, Increase Following Distance</v>
      </c>
    </row>
    <row r="678" spans="1:8" x14ac:dyDescent="0.3">
      <c r="A678" s="9">
        <f>'Raw Data'!A677</f>
        <v>45354.34375</v>
      </c>
      <c r="B678" s="11">
        <f>'Raw Data'!M677</f>
        <v>97.508470365878694</v>
      </c>
      <c r="C678" s="11" t="str">
        <f t="shared" si="20"/>
        <v>Congested</v>
      </c>
      <c r="D678" s="11">
        <f>'Raw Data'!P677</f>
        <v>0</v>
      </c>
      <c r="E678" s="11" t="str">
        <f t="shared" si="21"/>
        <v>No Accident</v>
      </c>
      <c r="F678" s="11" t="str">
        <f>'Raw Data'!O677</f>
        <v>Fog</v>
      </c>
      <c r="G678" s="11" t="str">
        <f>IFERROR(VLOOKUP(F678,'Lookup Formulas Demo'!$A$5:$B$8,2,0),"Unknown Weather")</f>
        <v>Use Fog Lights, Reduce Speed</v>
      </c>
      <c r="H678" s="11" t="str">
        <f>_xlfn.IFNA(INDEX('Lookup Formulas Demo'!$B$5:$B$8,MATCH(F678,'Lookup Formulas Demo'!$A$5:$A$8,0)),"No Match Found")</f>
        <v>Use Fog Lights, Reduce Speed</v>
      </c>
    </row>
    <row r="679" spans="1:8" x14ac:dyDescent="0.3">
      <c r="A679" s="9">
        <f>'Raw Data'!A678</f>
        <v>45354.347222222197</v>
      </c>
      <c r="B679" s="11">
        <f>'Raw Data'!M678</f>
        <v>43.1774649888971</v>
      </c>
      <c r="C679" s="11" t="str">
        <f t="shared" si="20"/>
        <v>Free-flow</v>
      </c>
      <c r="D679" s="11">
        <f>'Raw Data'!P678</f>
        <v>0</v>
      </c>
      <c r="E679" s="11" t="str">
        <f t="shared" si="21"/>
        <v>No Accident</v>
      </c>
      <c r="F679" s="11" t="str">
        <f>'Raw Data'!O678</f>
        <v>Fog</v>
      </c>
      <c r="G679" s="11" t="str">
        <f>IFERROR(VLOOKUP(F679,'Lookup Formulas Demo'!$A$5:$B$8,2,0),"Unknown Weather")</f>
        <v>Use Fog Lights, Reduce Speed</v>
      </c>
      <c r="H679" s="11" t="str">
        <f>_xlfn.IFNA(INDEX('Lookup Formulas Demo'!$B$5:$B$8,MATCH(F679,'Lookup Formulas Demo'!$A$5:$A$8,0)),"No Match Found")</f>
        <v>Use Fog Lights, Reduce Speed</v>
      </c>
    </row>
    <row r="680" spans="1:8" x14ac:dyDescent="0.3">
      <c r="A680" s="9">
        <f>'Raw Data'!A679</f>
        <v>45354.350694444503</v>
      </c>
      <c r="B680" s="11">
        <f>'Raw Data'!M679</f>
        <v>10.471281622757701</v>
      </c>
      <c r="C680" s="11" t="str">
        <f t="shared" si="20"/>
        <v>Free-flow</v>
      </c>
      <c r="D680" s="11">
        <f>'Raw Data'!P679</f>
        <v>0</v>
      </c>
      <c r="E680" s="11" t="str">
        <f t="shared" si="21"/>
        <v>No Accident</v>
      </c>
      <c r="F680" s="11" t="str">
        <f>'Raw Data'!O679</f>
        <v>Fog</v>
      </c>
      <c r="G680" s="11" t="str">
        <f>IFERROR(VLOOKUP(F680,'Lookup Formulas Demo'!$A$5:$B$8,2,0),"Unknown Weather")</f>
        <v>Use Fog Lights, Reduce Speed</v>
      </c>
      <c r="H680" s="11" t="str">
        <f>_xlfn.IFNA(INDEX('Lookup Formulas Demo'!$B$5:$B$8,MATCH(F680,'Lookup Formulas Demo'!$A$5:$A$8,0)),"No Match Found")</f>
        <v>Use Fog Lights, Reduce Speed</v>
      </c>
    </row>
    <row r="681" spans="1:8" x14ac:dyDescent="0.3">
      <c r="A681" s="9">
        <f>'Raw Data'!A680</f>
        <v>45354.354166666701</v>
      </c>
      <c r="B681" s="11">
        <f>'Raw Data'!M680</f>
        <v>75.789292421063607</v>
      </c>
      <c r="C681" s="11" t="str">
        <f t="shared" si="20"/>
        <v>Moderate</v>
      </c>
      <c r="D681" s="11">
        <f>'Raw Data'!P680</f>
        <v>0</v>
      </c>
      <c r="E681" s="11" t="str">
        <f t="shared" si="21"/>
        <v>No Accident</v>
      </c>
      <c r="F681" s="11" t="str">
        <f>'Raw Data'!O680</f>
        <v>Snow</v>
      </c>
      <c r="G681" s="11" t="str">
        <f>IFERROR(VLOOKUP(F681,'Lookup Formulas Demo'!$A$5:$B$8,2,0),"Unknown Weather")</f>
        <v>Extreme Caution, Consider Delay</v>
      </c>
      <c r="H681" s="11" t="str">
        <f>_xlfn.IFNA(INDEX('Lookup Formulas Demo'!$B$5:$B$8,MATCH(F681,'Lookup Formulas Demo'!$A$5:$A$8,0)),"No Match Found")</f>
        <v>Extreme Caution, Consider Delay</v>
      </c>
    </row>
    <row r="682" spans="1:8" x14ac:dyDescent="0.3">
      <c r="A682" s="9">
        <f>'Raw Data'!A681</f>
        <v>45354.357638888898</v>
      </c>
      <c r="B682" s="11">
        <f>'Raw Data'!M681</f>
        <v>12.4372915100993</v>
      </c>
      <c r="C682" s="11" t="str">
        <f t="shared" si="20"/>
        <v>Free-flow</v>
      </c>
      <c r="D682" s="11">
        <f>'Raw Data'!P681</f>
        <v>0</v>
      </c>
      <c r="E682" s="11" t="str">
        <f t="shared" si="21"/>
        <v>No Accident</v>
      </c>
      <c r="F682" s="11" t="str">
        <f>'Raw Data'!O681</f>
        <v>Fog</v>
      </c>
      <c r="G682" s="11" t="str">
        <f>IFERROR(VLOOKUP(F682,'Lookup Formulas Demo'!$A$5:$B$8,2,0),"Unknown Weather")</f>
        <v>Use Fog Lights, Reduce Speed</v>
      </c>
      <c r="H682" s="11" t="str">
        <f>_xlfn.IFNA(INDEX('Lookup Formulas Demo'!$B$5:$B$8,MATCH(F682,'Lookup Formulas Demo'!$A$5:$A$8,0)),"No Match Found")</f>
        <v>Use Fog Lights, Reduce Speed</v>
      </c>
    </row>
    <row r="683" spans="1:8" x14ac:dyDescent="0.3">
      <c r="A683" s="9">
        <f>'Raw Data'!A682</f>
        <v>45354.361111111102</v>
      </c>
      <c r="B683" s="11">
        <f>'Raw Data'!M682</f>
        <v>14.788522831936399</v>
      </c>
      <c r="C683" s="11" t="str">
        <f t="shared" si="20"/>
        <v>Free-flow</v>
      </c>
      <c r="D683" s="11">
        <f>'Raw Data'!P682</f>
        <v>0</v>
      </c>
      <c r="E683" s="11" t="str">
        <f t="shared" si="21"/>
        <v>No Accident</v>
      </c>
      <c r="F683" s="11" t="str">
        <f>'Raw Data'!O682</f>
        <v>Fog</v>
      </c>
      <c r="G683" s="11" t="str">
        <f>IFERROR(VLOOKUP(F683,'Lookup Formulas Demo'!$A$5:$B$8,2,0),"Unknown Weather")</f>
        <v>Use Fog Lights, Reduce Speed</v>
      </c>
      <c r="H683" s="11" t="str">
        <f>_xlfn.IFNA(INDEX('Lookup Formulas Demo'!$B$5:$B$8,MATCH(F683,'Lookup Formulas Demo'!$A$5:$A$8,0)),"No Match Found")</f>
        <v>Use Fog Lights, Reduce Speed</v>
      </c>
    </row>
    <row r="684" spans="1:8" x14ac:dyDescent="0.3">
      <c r="A684" s="9">
        <f>'Raw Data'!A683</f>
        <v>45354.364583333299</v>
      </c>
      <c r="B684" s="11">
        <f>'Raw Data'!M683</f>
        <v>87.732330645523604</v>
      </c>
      <c r="C684" s="11" t="str">
        <f t="shared" si="20"/>
        <v>Congested</v>
      </c>
      <c r="D684" s="11">
        <f>'Raw Data'!P683</f>
        <v>0</v>
      </c>
      <c r="E684" s="11" t="str">
        <f t="shared" si="21"/>
        <v>No Accident</v>
      </c>
      <c r="F684" s="11" t="str">
        <f>'Raw Data'!O683</f>
        <v>Fog</v>
      </c>
      <c r="G684" s="11" t="str">
        <f>IFERROR(VLOOKUP(F684,'Lookup Formulas Demo'!$A$5:$B$8,2,0),"Unknown Weather")</f>
        <v>Use Fog Lights, Reduce Speed</v>
      </c>
      <c r="H684" s="11" t="str">
        <f>_xlfn.IFNA(INDEX('Lookup Formulas Demo'!$B$5:$B$8,MATCH(F684,'Lookup Formulas Demo'!$A$5:$A$8,0)),"No Match Found")</f>
        <v>Use Fog Lights, Reduce Speed</v>
      </c>
    </row>
    <row r="685" spans="1:8" x14ac:dyDescent="0.3">
      <c r="A685" s="9">
        <f>'Raw Data'!A684</f>
        <v>45354.368055555598</v>
      </c>
      <c r="B685" s="11">
        <f>'Raw Data'!M684</f>
        <v>77.762836753595806</v>
      </c>
      <c r="C685" s="11" t="str">
        <f t="shared" si="20"/>
        <v>Moderate</v>
      </c>
      <c r="D685" s="11">
        <f>'Raw Data'!P684</f>
        <v>0</v>
      </c>
      <c r="E685" s="11" t="str">
        <f t="shared" si="21"/>
        <v>No Accident</v>
      </c>
      <c r="F685" s="11" t="str">
        <f>'Raw Data'!O684</f>
        <v>Fog</v>
      </c>
      <c r="G685" s="11" t="str">
        <f>IFERROR(VLOOKUP(F685,'Lookup Formulas Demo'!$A$5:$B$8,2,0),"Unknown Weather")</f>
        <v>Use Fog Lights, Reduce Speed</v>
      </c>
      <c r="H685" s="11" t="str">
        <f>_xlfn.IFNA(INDEX('Lookup Formulas Demo'!$B$5:$B$8,MATCH(F685,'Lookup Formulas Demo'!$A$5:$A$8,0)),"No Match Found")</f>
        <v>Use Fog Lights, Reduce Speed</v>
      </c>
    </row>
    <row r="686" spans="1:8" x14ac:dyDescent="0.3">
      <c r="A686" s="9">
        <f>'Raw Data'!A685</f>
        <v>45354.371527777803</v>
      </c>
      <c r="B686" s="11">
        <f>'Raw Data'!M685</f>
        <v>21.850826730347499</v>
      </c>
      <c r="C686" s="11" t="str">
        <f t="shared" si="20"/>
        <v>Free-flow</v>
      </c>
      <c r="D686" s="11">
        <f>'Raw Data'!P685</f>
        <v>0</v>
      </c>
      <c r="E686" s="11" t="str">
        <f t="shared" si="21"/>
        <v>No Accident</v>
      </c>
      <c r="F686" s="11" t="str">
        <f>'Raw Data'!O685</f>
        <v>Rain</v>
      </c>
      <c r="G686" s="11" t="str">
        <f>IFERROR(VLOOKUP(F686,'Lookup Formulas Demo'!$A$5:$B$8,2,0),"Unknown Weather")</f>
        <v>Reduce Speed, Increase Following Distance</v>
      </c>
      <c r="H686" s="11" t="str">
        <f>_xlfn.IFNA(INDEX('Lookup Formulas Demo'!$B$5:$B$8,MATCH(F686,'Lookup Formulas Demo'!$A$5:$A$8,0)),"No Match Found")</f>
        <v>Reduce Speed, Increase Following Distance</v>
      </c>
    </row>
    <row r="687" spans="1:8" x14ac:dyDescent="0.3">
      <c r="A687" s="9">
        <f>'Raw Data'!A686</f>
        <v>45354.375</v>
      </c>
      <c r="B687" s="11">
        <f>'Raw Data'!M686</f>
        <v>41.401760460685701</v>
      </c>
      <c r="C687" s="11" t="str">
        <f t="shared" si="20"/>
        <v>Free-flow</v>
      </c>
      <c r="D687" s="11">
        <f>'Raw Data'!P686</f>
        <v>0</v>
      </c>
      <c r="E687" s="11" t="str">
        <f t="shared" si="21"/>
        <v>No Accident</v>
      </c>
      <c r="F687" s="11" t="str">
        <f>'Raw Data'!O686</f>
        <v>Snow</v>
      </c>
      <c r="G687" s="11" t="str">
        <f>IFERROR(VLOOKUP(F687,'Lookup Formulas Demo'!$A$5:$B$8,2,0),"Unknown Weather")</f>
        <v>Extreme Caution, Consider Delay</v>
      </c>
      <c r="H687" s="11" t="str">
        <f>_xlfn.IFNA(INDEX('Lookup Formulas Demo'!$B$5:$B$8,MATCH(F687,'Lookup Formulas Demo'!$A$5:$A$8,0)),"No Match Found")</f>
        <v>Extreme Caution, Consider Delay</v>
      </c>
    </row>
    <row r="688" spans="1:8" x14ac:dyDescent="0.3">
      <c r="A688" s="9">
        <f>'Raw Data'!A687</f>
        <v>45354.378472222197</v>
      </c>
      <c r="B688" s="11">
        <f>'Raw Data'!M687</f>
        <v>31.347677785819499</v>
      </c>
      <c r="C688" s="11" t="str">
        <f t="shared" si="20"/>
        <v>Free-flow</v>
      </c>
      <c r="D688" s="11">
        <f>'Raw Data'!P687</f>
        <v>0</v>
      </c>
      <c r="E688" s="11" t="str">
        <f t="shared" si="21"/>
        <v>No Accident</v>
      </c>
      <c r="F688" s="11" t="str">
        <f>'Raw Data'!O687</f>
        <v>Clear</v>
      </c>
      <c r="G688" s="11" t="str">
        <f>IFERROR(VLOOKUP(F688,'Lookup Formulas Demo'!$A$5:$B$8,2,0),"Unknown Weather")</f>
        <v>Normal Driving</v>
      </c>
      <c r="H688" s="11" t="str">
        <f>_xlfn.IFNA(INDEX('Lookup Formulas Demo'!$B$5:$B$8,MATCH(F688,'Lookup Formulas Demo'!$A$5:$A$8,0)),"No Match Found")</f>
        <v>Normal Driving</v>
      </c>
    </row>
    <row r="689" spans="1:8" x14ac:dyDescent="0.3">
      <c r="A689" s="9">
        <f>'Raw Data'!A688</f>
        <v>45354.381944444503</v>
      </c>
      <c r="B689" s="11">
        <f>'Raw Data'!M688</f>
        <v>18.560744736838</v>
      </c>
      <c r="C689" s="11" t="str">
        <f t="shared" si="20"/>
        <v>Free-flow</v>
      </c>
      <c r="D689" s="11">
        <f>'Raw Data'!P688</f>
        <v>0</v>
      </c>
      <c r="E689" s="11" t="str">
        <f t="shared" si="21"/>
        <v>No Accident</v>
      </c>
      <c r="F689" s="11" t="str">
        <f>'Raw Data'!O688</f>
        <v>Rain</v>
      </c>
      <c r="G689" s="11" t="str">
        <f>IFERROR(VLOOKUP(F689,'Lookup Formulas Demo'!$A$5:$B$8,2,0),"Unknown Weather")</f>
        <v>Reduce Speed, Increase Following Distance</v>
      </c>
      <c r="H689" s="11" t="str">
        <f>_xlfn.IFNA(INDEX('Lookup Formulas Demo'!$B$5:$B$8,MATCH(F689,'Lookup Formulas Demo'!$A$5:$A$8,0)),"No Match Found")</f>
        <v>Reduce Speed, Increase Following Distance</v>
      </c>
    </row>
    <row r="690" spans="1:8" x14ac:dyDescent="0.3">
      <c r="A690" s="9">
        <f>'Raw Data'!A689</f>
        <v>45354.385416666701</v>
      </c>
      <c r="B690" s="11">
        <f>'Raw Data'!M689</f>
        <v>40.224813668663302</v>
      </c>
      <c r="C690" s="11" t="str">
        <f t="shared" si="20"/>
        <v>Free-flow</v>
      </c>
      <c r="D690" s="11">
        <f>'Raw Data'!P689</f>
        <v>0</v>
      </c>
      <c r="E690" s="11" t="str">
        <f t="shared" si="21"/>
        <v>No Accident</v>
      </c>
      <c r="F690" s="11" t="str">
        <f>'Raw Data'!O689</f>
        <v>Clear</v>
      </c>
      <c r="G690" s="11" t="str">
        <f>IFERROR(VLOOKUP(F690,'Lookup Formulas Demo'!$A$5:$B$8,2,0),"Unknown Weather")</f>
        <v>Normal Driving</v>
      </c>
      <c r="H690" s="11" t="str">
        <f>_xlfn.IFNA(INDEX('Lookup Formulas Demo'!$B$5:$B$8,MATCH(F690,'Lookup Formulas Demo'!$A$5:$A$8,0)),"No Match Found")</f>
        <v>Normal Driving</v>
      </c>
    </row>
    <row r="691" spans="1:8" x14ac:dyDescent="0.3">
      <c r="A691" s="9">
        <f>'Raw Data'!A690</f>
        <v>45354.388888888898</v>
      </c>
      <c r="B691" s="11">
        <f>'Raw Data'!M690</f>
        <v>33.905546547022603</v>
      </c>
      <c r="C691" s="11" t="str">
        <f t="shared" si="20"/>
        <v>Free-flow</v>
      </c>
      <c r="D691" s="11">
        <f>'Raw Data'!P690</f>
        <v>0</v>
      </c>
      <c r="E691" s="11" t="str">
        <f t="shared" si="21"/>
        <v>No Accident</v>
      </c>
      <c r="F691" s="11" t="str">
        <f>'Raw Data'!O690</f>
        <v>Snow</v>
      </c>
      <c r="G691" s="11" t="str">
        <f>IFERROR(VLOOKUP(F691,'Lookup Formulas Demo'!$A$5:$B$8,2,0),"Unknown Weather")</f>
        <v>Extreme Caution, Consider Delay</v>
      </c>
      <c r="H691" s="11" t="str">
        <f>_xlfn.IFNA(INDEX('Lookup Formulas Demo'!$B$5:$B$8,MATCH(F691,'Lookup Formulas Demo'!$A$5:$A$8,0)),"No Match Found")</f>
        <v>Extreme Caution, Consider Delay</v>
      </c>
    </row>
    <row r="692" spans="1:8" x14ac:dyDescent="0.3">
      <c r="A692" s="9">
        <f>'Raw Data'!A691</f>
        <v>45354.392361111102</v>
      </c>
      <c r="B692" s="11">
        <f>'Raw Data'!M691</f>
        <v>84.767386365458293</v>
      </c>
      <c r="C692" s="11" t="str">
        <f t="shared" si="20"/>
        <v>Congested</v>
      </c>
      <c r="D692" s="11">
        <f>'Raw Data'!P691</f>
        <v>0</v>
      </c>
      <c r="E692" s="11" t="str">
        <f t="shared" si="21"/>
        <v>No Accident</v>
      </c>
      <c r="F692" s="11" t="str">
        <f>'Raw Data'!O691</f>
        <v>Rain</v>
      </c>
      <c r="G692" s="11" t="str">
        <f>IFERROR(VLOOKUP(F692,'Lookup Formulas Demo'!$A$5:$B$8,2,0),"Unknown Weather")</f>
        <v>Reduce Speed, Increase Following Distance</v>
      </c>
      <c r="H692" s="11" t="str">
        <f>_xlfn.IFNA(INDEX('Lookup Formulas Demo'!$B$5:$B$8,MATCH(F692,'Lookup Formulas Demo'!$A$5:$A$8,0)),"No Match Found")</f>
        <v>Reduce Speed, Increase Following Distance</v>
      </c>
    </row>
    <row r="693" spans="1:8" x14ac:dyDescent="0.3">
      <c r="A693" s="9">
        <f>'Raw Data'!A692</f>
        <v>45354.395833333299</v>
      </c>
      <c r="B693" s="11">
        <f>'Raw Data'!M692</f>
        <v>67.5504909796514</v>
      </c>
      <c r="C693" s="11" t="str">
        <f t="shared" si="20"/>
        <v>Moderate</v>
      </c>
      <c r="D693" s="11">
        <f>'Raw Data'!P692</f>
        <v>0</v>
      </c>
      <c r="E693" s="11" t="str">
        <f t="shared" si="21"/>
        <v>No Accident</v>
      </c>
      <c r="F693" s="11" t="str">
        <f>'Raw Data'!O692</f>
        <v>Snow</v>
      </c>
      <c r="G693" s="11" t="str">
        <f>IFERROR(VLOOKUP(F693,'Lookup Formulas Demo'!$A$5:$B$8,2,0),"Unknown Weather")</f>
        <v>Extreme Caution, Consider Delay</v>
      </c>
      <c r="H693" s="11" t="str">
        <f>_xlfn.IFNA(INDEX('Lookup Formulas Demo'!$B$5:$B$8,MATCH(F693,'Lookup Formulas Demo'!$A$5:$A$8,0)),"No Match Found")</f>
        <v>Extreme Caution, Consider Delay</v>
      </c>
    </row>
    <row r="694" spans="1:8" x14ac:dyDescent="0.3">
      <c r="A694" s="9">
        <f>'Raw Data'!A693</f>
        <v>45354.399305555598</v>
      </c>
      <c r="B694" s="11">
        <f>'Raw Data'!M693</f>
        <v>77.707688363057002</v>
      </c>
      <c r="C694" s="11" t="str">
        <f t="shared" si="20"/>
        <v>Moderate</v>
      </c>
      <c r="D694" s="11">
        <f>'Raw Data'!P693</f>
        <v>0</v>
      </c>
      <c r="E694" s="11" t="str">
        <f t="shared" si="21"/>
        <v>No Accident</v>
      </c>
      <c r="F694" s="11" t="str">
        <f>'Raw Data'!O693</f>
        <v>Snow</v>
      </c>
      <c r="G694" s="11" t="str">
        <f>IFERROR(VLOOKUP(F694,'Lookup Formulas Demo'!$A$5:$B$8,2,0),"Unknown Weather")</f>
        <v>Extreme Caution, Consider Delay</v>
      </c>
      <c r="H694" s="11" t="str">
        <f>_xlfn.IFNA(INDEX('Lookup Formulas Demo'!$B$5:$B$8,MATCH(F694,'Lookup Formulas Demo'!$A$5:$A$8,0)),"No Match Found")</f>
        <v>Extreme Caution, Consider Delay</v>
      </c>
    </row>
    <row r="695" spans="1:8" x14ac:dyDescent="0.3">
      <c r="A695" s="9">
        <f>'Raw Data'!A694</f>
        <v>45354.402777777803</v>
      </c>
      <c r="B695" s="11">
        <f>'Raw Data'!M694</f>
        <v>86.678589653539902</v>
      </c>
      <c r="C695" s="11" t="str">
        <f t="shared" si="20"/>
        <v>Congested</v>
      </c>
      <c r="D695" s="11">
        <f>'Raw Data'!P694</f>
        <v>0</v>
      </c>
      <c r="E695" s="11" t="str">
        <f t="shared" si="21"/>
        <v>No Accident</v>
      </c>
      <c r="F695" s="11" t="str">
        <f>'Raw Data'!O694</f>
        <v>Snow</v>
      </c>
      <c r="G695" s="11" t="str">
        <f>IFERROR(VLOOKUP(F695,'Lookup Formulas Demo'!$A$5:$B$8,2,0),"Unknown Weather")</f>
        <v>Extreme Caution, Consider Delay</v>
      </c>
      <c r="H695" s="11" t="str">
        <f>_xlfn.IFNA(INDEX('Lookup Formulas Demo'!$B$5:$B$8,MATCH(F695,'Lookup Formulas Demo'!$A$5:$A$8,0)),"No Match Found")</f>
        <v>Extreme Caution, Consider Delay</v>
      </c>
    </row>
    <row r="696" spans="1:8" x14ac:dyDescent="0.3">
      <c r="A696" s="9">
        <f>'Raw Data'!A695</f>
        <v>45354.40625</v>
      </c>
      <c r="B696" s="11">
        <f>'Raw Data'!M695</f>
        <v>98.579829489765302</v>
      </c>
      <c r="C696" s="11" t="str">
        <f t="shared" si="20"/>
        <v>Congested</v>
      </c>
      <c r="D696" s="11">
        <f>'Raw Data'!P695</f>
        <v>0</v>
      </c>
      <c r="E696" s="11" t="str">
        <f t="shared" si="21"/>
        <v>No Accident</v>
      </c>
      <c r="F696" s="11" t="str">
        <f>'Raw Data'!O695</f>
        <v>Fog</v>
      </c>
      <c r="G696" s="11" t="str">
        <f>IFERROR(VLOOKUP(F696,'Lookup Formulas Demo'!$A$5:$B$8,2,0),"Unknown Weather")</f>
        <v>Use Fog Lights, Reduce Speed</v>
      </c>
      <c r="H696" s="11" t="str">
        <f>_xlfn.IFNA(INDEX('Lookup Formulas Demo'!$B$5:$B$8,MATCH(F696,'Lookup Formulas Demo'!$A$5:$A$8,0)),"No Match Found")</f>
        <v>Use Fog Lights, Reduce Speed</v>
      </c>
    </row>
    <row r="697" spans="1:8" x14ac:dyDescent="0.3">
      <c r="A697" s="9">
        <f>'Raw Data'!A696</f>
        <v>45354.409722222197</v>
      </c>
      <c r="B697" s="11">
        <f>'Raw Data'!M696</f>
        <v>17.523521309172398</v>
      </c>
      <c r="C697" s="11" t="str">
        <f t="shared" si="20"/>
        <v>Free-flow</v>
      </c>
      <c r="D697" s="11">
        <f>'Raw Data'!P696</f>
        <v>0</v>
      </c>
      <c r="E697" s="11" t="str">
        <f t="shared" si="21"/>
        <v>No Accident</v>
      </c>
      <c r="F697" s="11" t="str">
        <f>'Raw Data'!O696</f>
        <v>Fog</v>
      </c>
      <c r="G697" s="11" t="str">
        <f>IFERROR(VLOOKUP(F697,'Lookup Formulas Demo'!$A$5:$B$8,2,0),"Unknown Weather")</f>
        <v>Use Fog Lights, Reduce Speed</v>
      </c>
      <c r="H697" s="11" t="str">
        <f>_xlfn.IFNA(INDEX('Lookup Formulas Demo'!$B$5:$B$8,MATCH(F697,'Lookup Formulas Demo'!$A$5:$A$8,0)),"No Match Found")</f>
        <v>Use Fog Lights, Reduce Speed</v>
      </c>
    </row>
    <row r="698" spans="1:8" x14ac:dyDescent="0.3">
      <c r="A698" s="9">
        <f>'Raw Data'!A697</f>
        <v>45354.413194444503</v>
      </c>
      <c r="B698" s="11">
        <f>'Raw Data'!M697</f>
        <v>88.730449161538601</v>
      </c>
      <c r="C698" s="11" t="str">
        <f t="shared" si="20"/>
        <v>Congested</v>
      </c>
      <c r="D698" s="11">
        <f>'Raw Data'!P697</f>
        <v>0</v>
      </c>
      <c r="E698" s="11" t="str">
        <f t="shared" si="21"/>
        <v>No Accident</v>
      </c>
      <c r="F698" s="11" t="str">
        <f>'Raw Data'!O697</f>
        <v>Snow</v>
      </c>
      <c r="G698" s="11" t="str">
        <f>IFERROR(VLOOKUP(F698,'Lookup Formulas Demo'!$A$5:$B$8,2,0),"Unknown Weather")</f>
        <v>Extreme Caution, Consider Delay</v>
      </c>
      <c r="H698" s="11" t="str">
        <f>_xlfn.IFNA(INDEX('Lookup Formulas Demo'!$B$5:$B$8,MATCH(F698,'Lookup Formulas Demo'!$A$5:$A$8,0)),"No Match Found")</f>
        <v>Extreme Caution, Consider Delay</v>
      </c>
    </row>
    <row r="699" spans="1:8" x14ac:dyDescent="0.3">
      <c r="A699" s="9">
        <f>'Raw Data'!A698</f>
        <v>45354.416666666701</v>
      </c>
      <c r="B699" s="11">
        <f>'Raw Data'!M698</f>
        <v>26.276784908393498</v>
      </c>
      <c r="C699" s="11" t="str">
        <f t="shared" si="20"/>
        <v>Free-flow</v>
      </c>
      <c r="D699" s="11">
        <f>'Raw Data'!P698</f>
        <v>0</v>
      </c>
      <c r="E699" s="11" t="str">
        <f t="shared" si="21"/>
        <v>No Accident</v>
      </c>
      <c r="F699" s="11" t="str">
        <f>'Raw Data'!O698</f>
        <v>Clear</v>
      </c>
      <c r="G699" s="11" t="str">
        <f>IFERROR(VLOOKUP(F699,'Lookup Formulas Demo'!$A$5:$B$8,2,0),"Unknown Weather")</f>
        <v>Normal Driving</v>
      </c>
      <c r="H699" s="11" t="str">
        <f>_xlfn.IFNA(INDEX('Lookup Formulas Demo'!$B$5:$B$8,MATCH(F699,'Lookup Formulas Demo'!$A$5:$A$8,0)),"No Match Found")</f>
        <v>Normal Driving</v>
      </c>
    </row>
    <row r="700" spans="1:8" x14ac:dyDescent="0.3">
      <c r="A700" s="9">
        <f>'Raw Data'!A699</f>
        <v>45354.420138888898</v>
      </c>
      <c r="B700" s="11">
        <f>'Raw Data'!M699</f>
        <v>58.077580531658597</v>
      </c>
      <c r="C700" s="11" t="str">
        <f t="shared" si="20"/>
        <v>Moderate</v>
      </c>
      <c r="D700" s="11">
        <f>'Raw Data'!P699</f>
        <v>1</v>
      </c>
      <c r="E700" s="11" t="str">
        <f t="shared" si="21"/>
        <v>Accident Reported</v>
      </c>
      <c r="F700" s="11" t="str">
        <f>'Raw Data'!O699</f>
        <v>Clear</v>
      </c>
      <c r="G700" s="11" t="str">
        <f>IFERROR(VLOOKUP(F700,'Lookup Formulas Demo'!$A$5:$B$8,2,0),"Unknown Weather")</f>
        <v>Normal Driving</v>
      </c>
      <c r="H700" s="11" t="str">
        <f>_xlfn.IFNA(INDEX('Lookup Formulas Demo'!$B$5:$B$8,MATCH(F700,'Lookup Formulas Demo'!$A$5:$A$8,0)),"No Match Found")</f>
        <v>Normal Driving</v>
      </c>
    </row>
    <row r="701" spans="1:8" x14ac:dyDescent="0.3">
      <c r="A701" s="9">
        <f>'Raw Data'!A700</f>
        <v>45354.423611111102</v>
      </c>
      <c r="B701" s="11">
        <f>'Raw Data'!M700</f>
        <v>10.6699405045761</v>
      </c>
      <c r="C701" s="11" t="str">
        <f t="shared" si="20"/>
        <v>Free-flow</v>
      </c>
      <c r="D701" s="11">
        <f>'Raw Data'!P700</f>
        <v>0</v>
      </c>
      <c r="E701" s="11" t="str">
        <f t="shared" si="21"/>
        <v>No Accident</v>
      </c>
      <c r="F701" s="11" t="str">
        <f>'Raw Data'!O700</f>
        <v>Snow</v>
      </c>
      <c r="G701" s="11" t="str">
        <f>IFERROR(VLOOKUP(F701,'Lookup Formulas Demo'!$A$5:$B$8,2,0),"Unknown Weather")</f>
        <v>Extreme Caution, Consider Delay</v>
      </c>
      <c r="H701" s="11" t="str">
        <f>_xlfn.IFNA(INDEX('Lookup Formulas Demo'!$B$5:$B$8,MATCH(F701,'Lookup Formulas Demo'!$A$5:$A$8,0)),"No Match Found")</f>
        <v>Extreme Caution, Consider Delay</v>
      </c>
    </row>
    <row r="702" spans="1:8" x14ac:dyDescent="0.3">
      <c r="A702" s="9">
        <f>'Raw Data'!A701</f>
        <v>45354.427083333299</v>
      </c>
      <c r="B702" s="11">
        <f>'Raw Data'!M701</f>
        <v>69.520703518976404</v>
      </c>
      <c r="C702" s="11" t="str">
        <f t="shared" si="20"/>
        <v>Moderate</v>
      </c>
      <c r="D702" s="11">
        <f>'Raw Data'!P701</f>
        <v>0</v>
      </c>
      <c r="E702" s="11" t="str">
        <f t="shared" si="21"/>
        <v>No Accident</v>
      </c>
      <c r="F702" s="11" t="str">
        <f>'Raw Data'!O701</f>
        <v>Fog</v>
      </c>
      <c r="G702" s="11" t="str">
        <f>IFERROR(VLOOKUP(F702,'Lookup Formulas Demo'!$A$5:$B$8,2,0),"Unknown Weather")</f>
        <v>Use Fog Lights, Reduce Speed</v>
      </c>
      <c r="H702" s="11" t="str">
        <f>_xlfn.IFNA(INDEX('Lookup Formulas Demo'!$B$5:$B$8,MATCH(F702,'Lookup Formulas Demo'!$A$5:$A$8,0)),"No Match Found")</f>
        <v>Use Fog Lights, Reduce Speed</v>
      </c>
    </row>
    <row r="703" spans="1:8" x14ac:dyDescent="0.3">
      <c r="A703" s="9">
        <f>'Raw Data'!A702</f>
        <v>45354.430555555598</v>
      </c>
      <c r="B703" s="11">
        <f>'Raw Data'!M702</f>
        <v>34.440142451663696</v>
      </c>
      <c r="C703" s="11" t="str">
        <f t="shared" si="20"/>
        <v>Free-flow</v>
      </c>
      <c r="D703" s="11">
        <f>'Raw Data'!P702</f>
        <v>0</v>
      </c>
      <c r="E703" s="11" t="str">
        <f t="shared" si="21"/>
        <v>No Accident</v>
      </c>
      <c r="F703" s="11" t="str">
        <f>'Raw Data'!O702</f>
        <v>Clear</v>
      </c>
      <c r="G703" s="11" t="str">
        <f>IFERROR(VLOOKUP(F703,'Lookup Formulas Demo'!$A$5:$B$8,2,0),"Unknown Weather")</f>
        <v>Normal Driving</v>
      </c>
      <c r="H703" s="11" t="str">
        <f>_xlfn.IFNA(INDEX('Lookup Formulas Demo'!$B$5:$B$8,MATCH(F703,'Lookup Formulas Demo'!$A$5:$A$8,0)),"No Match Found")</f>
        <v>Normal Driving</v>
      </c>
    </row>
    <row r="704" spans="1:8" x14ac:dyDescent="0.3">
      <c r="A704" s="9">
        <f>'Raw Data'!A703</f>
        <v>45354.434027777803</v>
      </c>
      <c r="B704" s="11">
        <f>'Raw Data'!M703</f>
        <v>34.236610948842603</v>
      </c>
      <c r="C704" s="11" t="str">
        <f t="shared" si="20"/>
        <v>Free-flow</v>
      </c>
      <c r="D704" s="11">
        <f>'Raw Data'!P703</f>
        <v>0</v>
      </c>
      <c r="E704" s="11" t="str">
        <f t="shared" si="21"/>
        <v>No Accident</v>
      </c>
      <c r="F704" s="11" t="str">
        <f>'Raw Data'!O703</f>
        <v>Snow</v>
      </c>
      <c r="G704" s="11" t="str">
        <f>IFERROR(VLOOKUP(F704,'Lookup Formulas Demo'!$A$5:$B$8,2,0),"Unknown Weather")</f>
        <v>Extreme Caution, Consider Delay</v>
      </c>
      <c r="H704" s="11" t="str">
        <f>_xlfn.IFNA(INDEX('Lookup Formulas Demo'!$B$5:$B$8,MATCH(F704,'Lookup Formulas Demo'!$A$5:$A$8,0)),"No Match Found")</f>
        <v>Extreme Caution, Consider Delay</v>
      </c>
    </row>
    <row r="705" spans="1:8" x14ac:dyDescent="0.3">
      <c r="A705" s="9">
        <f>'Raw Data'!A704</f>
        <v>45354.4375</v>
      </c>
      <c r="B705" s="11">
        <f>'Raw Data'!M704</f>
        <v>43.385078334166003</v>
      </c>
      <c r="C705" s="11" t="str">
        <f t="shared" si="20"/>
        <v>Free-flow</v>
      </c>
      <c r="D705" s="11">
        <f>'Raw Data'!P704</f>
        <v>0</v>
      </c>
      <c r="E705" s="11" t="str">
        <f t="shared" si="21"/>
        <v>No Accident</v>
      </c>
      <c r="F705" s="11" t="str">
        <f>'Raw Data'!O704</f>
        <v>Fog</v>
      </c>
      <c r="G705" s="11" t="str">
        <f>IFERROR(VLOOKUP(F705,'Lookup Formulas Demo'!$A$5:$B$8,2,0),"Unknown Weather")</f>
        <v>Use Fog Lights, Reduce Speed</v>
      </c>
      <c r="H705" s="11" t="str">
        <f>_xlfn.IFNA(INDEX('Lookup Formulas Demo'!$B$5:$B$8,MATCH(F705,'Lookup Formulas Demo'!$A$5:$A$8,0)),"No Match Found")</f>
        <v>Use Fog Lights, Reduce Speed</v>
      </c>
    </row>
    <row r="706" spans="1:8" x14ac:dyDescent="0.3">
      <c r="A706" s="9">
        <f>'Raw Data'!A705</f>
        <v>45354.440972222197</v>
      </c>
      <c r="B706" s="11">
        <f>'Raw Data'!M705</f>
        <v>46.347896004614803</v>
      </c>
      <c r="C706" s="11" t="str">
        <f t="shared" si="20"/>
        <v>Free-flow</v>
      </c>
      <c r="D706" s="11">
        <f>'Raw Data'!P705</f>
        <v>0</v>
      </c>
      <c r="E706" s="11" t="str">
        <f t="shared" si="21"/>
        <v>No Accident</v>
      </c>
      <c r="F706" s="11" t="str">
        <f>'Raw Data'!O705</f>
        <v>Fog</v>
      </c>
      <c r="G706" s="11" t="str">
        <f>IFERROR(VLOOKUP(F706,'Lookup Formulas Demo'!$A$5:$B$8,2,0),"Unknown Weather")</f>
        <v>Use Fog Lights, Reduce Speed</v>
      </c>
      <c r="H706" s="11" t="str">
        <f>_xlfn.IFNA(INDEX('Lookup Formulas Demo'!$B$5:$B$8,MATCH(F706,'Lookup Formulas Demo'!$A$5:$A$8,0)),"No Match Found")</f>
        <v>Use Fog Lights, Reduce Speed</v>
      </c>
    </row>
    <row r="707" spans="1:8" x14ac:dyDescent="0.3">
      <c r="A707" s="9">
        <f>'Raw Data'!A706</f>
        <v>45354.444444444503</v>
      </c>
      <c r="B707" s="11">
        <f>'Raw Data'!M706</f>
        <v>31.089659826844802</v>
      </c>
      <c r="C707" s="11" t="str">
        <f t="shared" ref="C707:C770" si="22">IF(B707&gt;=80,"Congested",IF(B707&gt;=50,"Moderate","Free-flow"))</f>
        <v>Free-flow</v>
      </c>
      <c r="D707" s="11">
        <f>'Raw Data'!P706</f>
        <v>1</v>
      </c>
      <c r="E707" s="11" t="str">
        <f t="shared" ref="E707:E770" si="23">IF(D707=1,"Accident Reported","No Accident")</f>
        <v>Accident Reported</v>
      </c>
      <c r="F707" s="11" t="str">
        <f>'Raw Data'!O706</f>
        <v>Rain</v>
      </c>
      <c r="G707" s="11" t="str">
        <f>IFERROR(VLOOKUP(F707,'Lookup Formulas Demo'!$A$5:$B$8,2,0),"Unknown Weather")</f>
        <v>Reduce Speed, Increase Following Distance</v>
      </c>
      <c r="H707" s="11" t="str">
        <f>_xlfn.IFNA(INDEX('Lookup Formulas Demo'!$B$5:$B$8,MATCH(F707,'Lookup Formulas Demo'!$A$5:$A$8,0)),"No Match Found")</f>
        <v>Reduce Speed, Increase Following Distance</v>
      </c>
    </row>
    <row r="708" spans="1:8" x14ac:dyDescent="0.3">
      <c r="A708" s="9">
        <f>'Raw Data'!A707</f>
        <v>45354.447916666701</v>
      </c>
      <c r="B708" s="11">
        <f>'Raw Data'!M707</f>
        <v>66.907085147303107</v>
      </c>
      <c r="C708" s="11" t="str">
        <f t="shared" si="22"/>
        <v>Moderate</v>
      </c>
      <c r="D708" s="11">
        <f>'Raw Data'!P707</f>
        <v>0</v>
      </c>
      <c r="E708" s="11" t="str">
        <f t="shared" si="23"/>
        <v>No Accident</v>
      </c>
      <c r="F708" s="11" t="str">
        <f>'Raw Data'!O707</f>
        <v>Fog</v>
      </c>
      <c r="G708" s="11" t="str">
        <f>IFERROR(VLOOKUP(F708,'Lookup Formulas Demo'!$A$5:$B$8,2,0),"Unknown Weather")</f>
        <v>Use Fog Lights, Reduce Speed</v>
      </c>
      <c r="H708" s="11" t="str">
        <f>_xlfn.IFNA(INDEX('Lookup Formulas Demo'!$B$5:$B$8,MATCH(F708,'Lookup Formulas Demo'!$A$5:$A$8,0)),"No Match Found")</f>
        <v>Use Fog Lights, Reduce Speed</v>
      </c>
    </row>
    <row r="709" spans="1:8" x14ac:dyDescent="0.3">
      <c r="A709" s="9">
        <f>'Raw Data'!A708</f>
        <v>45354.451388888898</v>
      </c>
      <c r="B709" s="11">
        <f>'Raw Data'!M708</f>
        <v>32.558701724180999</v>
      </c>
      <c r="C709" s="11" t="str">
        <f t="shared" si="22"/>
        <v>Free-flow</v>
      </c>
      <c r="D709" s="11">
        <f>'Raw Data'!P708</f>
        <v>0</v>
      </c>
      <c r="E709" s="11" t="str">
        <f t="shared" si="23"/>
        <v>No Accident</v>
      </c>
      <c r="F709" s="11" t="str">
        <f>'Raw Data'!O708</f>
        <v>Snow</v>
      </c>
      <c r="G709" s="11" t="str">
        <f>IFERROR(VLOOKUP(F709,'Lookup Formulas Demo'!$A$5:$B$8,2,0),"Unknown Weather")</f>
        <v>Extreme Caution, Consider Delay</v>
      </c>
      <c r="H709" s="11" t="str">
        <f>_xlfn.IFNA(INDEX('Lookup Formulas Demo'!$B$5:$B$8,MATCH(F709,'Lookup Formulas Demo'!$A$5:$A$8,0)),"No Match Found")</f>
        <v>Extreme Caution, Consider Delay</v>
      </c>
    </row>
    <row r="710" spans="1:8" x14ac:dyDescent="0.3">
      <c r="A710" s="9">
        <f>'Raw Data'!A709</f>
        <v>45354.454861111102</v>
      </c>
      <c r="B710" s="11">
        <f>'Raw Data'!M709</f>
        <v>23.7715332084876</v>
      </c>
      <c r="C710" s="11" t="str">
        <f t="shared" si="22"/>
        <v>Free-flow</v>
      </c>
      <c r="D710" s="11">
        <f>'Raw Data'!P709</f>
        <v>0</v>
      </c>
      <c r="E710" s="11" t="str">
        <f t="shared" si="23"/>
        <v>No Accident</v>
      </c>
      <c r="F710" s="11" t="str">
        <f>'Raw Data'!O709</f>
        <v>Snow</v>
      </c>
      <c r="G710" s="11" t="str">
        <f>IFERROR(VLOOKUP(F710,'Lookup Formulas Demo'!$A$5:$B$8,2,0),"Unknown Weather")</f>
        <v>Extreme Caution, Consider Delay</v>
      </c>
      <c r="H710" s="11" t="str">
        <f>_xlfn.IFNA(INDEX('Lookup Formulas Demo'!$B$5:$B$8,MATCH(F710,'Lookup Formulas Demo'!$A$5:$A$8,0)),"No Match Found")</f>
        <v>Extreme Caution, Consider Delay</v>
      </c>
    </row>
    <row r="711" spans="1:8" x14ac:dyDescent="0.3">
      <c r="A711" s="9">
        <f>'Raw Data'!A710</f>
        <v>45354.458333333299</v>
      </c>
      <c r="B711" s="11">
        <f>'Raw Data'!M710</f>
        <v>24.158852405476701</v>
      </c>
      <c r="C711" s="11" t="str">
        <f t="shared" si="22"/>
        <v>Free-flow</v>
      </c>
      <c r="D711" s="11">
        <f>'Raw Data'!P710</f>
        <v>0</v>
      </c>
      <c r="E711" s="11" t="str">
        <f t="shared" si="23"/>
        <v>No Accident</v>
      </c>
      <c r="F711" s="11" t="str">
        <f>'Raw Data'!O710</f>
        <v>Clear</v>
      </c>
      <c r="G711" s="11" t="str">
        <f>IFERROR(VLOOKUP(F711,'Lookup Formulas Demo'!$A$5:$B$8,2,0),"Unknown Weather")</f>
        <v>Normal Driving</v>
      </c>
      <c r="H711" s="11" t="str">
        <f>_xlfn.IFNA(INDEX('Lookup Formulas Demo'!$B$5:$B$8,MATCH(F711,'Lookup Formulas Demo'!$A$5:$A$8,0)),"No Match Found")</f>
        <v>Normal Driving</v>
      </c>
    </row>
    <row r="712" spans="1:8" x14ac:dyDescent="0.3">
      <c r="A712" s="9">
        <f>'Raw Data'!A711</f>
        <v>45354.461805555598</v>
      </c>
      <c r="B712" s="11">
        <f>'Raw Data'!M711</f>
        <v>42.986670080164401</v>
      </c>
      <c r="C712" s="11" t="str">
        <f t="shared" si="22"/>
        <v>Free-flow</v>
      </c>
      <c r="D712" s="11">
        <f>'Raw Data'!P711</f>
        <v>0</v>
      </c>
      <c r="E712" s="11" t="str">
        <f t="shared" si="23"/>
        <v>No Accident</v>
      </c>
      <c r="F712" s="11" t="str">
        <f>'Raw Data'!O711</f>
        <v>Snow</v>
      </c>
      <c r="G712" s="11" t="str">
        <f>IFERROR(VLOOKUP(F712,'Lookup Formulas Demo'!$A$5:$B$8,2,0),"Unknown Weather")</f>
        <v>Extreme Caution, Consider Delay</v>
      </c>
      <c r="H712" s="11" t="str">
        <f>_xlfn.IFNA(INDEX('Lookup Formulas Demo'!$B$5:$B$8,MATCH(F712,'Lookup Formulas Demo'!$A$5:$A$8,0)),"No Match Found")</f>
        <v>Extreme Caution, Consider Delay</v>
      </c>
    </row>
    <row r="713" spans="1:8" x14ac:dyDescent="0.3">
      <c r="A713" s="9">
        <f>'Raw Data'!A712</f>
        <v>45354.465277777803</v>
      </c>
      <c r="B713" s="11">
        <f>'Raw Data'!M712</f>
        <v>18.042482504287101</v>
      </c>
      <c r="C713" s="11" t="str">
        <f t="shared" si="22"/>
        <v>Free-flow</v>
      </c>
      <c r="D713" s="11">
        <f>'Raw Data'!P712</f>
        <v>0</v>
      </c>
      <c r="E713" s="11" t="str">
        <f t="shared" si="23"/>
        <v>No Accident</v>
      </c>
      <c r="F713" s="11" t="str">
        <f>'Raw Data'!O712</f>
        <v>Snow</v>
      </c>
      <c r="G713" s="11" t="str">
        <f>IFERROR(VLOOKUP(F713,'Lookup Formulas Demo'!$A$5:$B$8,2,0),"Unknown Weather")</f>
        <v>Extreme Caution, Consider Delay</v>
      </c>
      <c r="H713" s="11" t="str">
        <f>_xlfn.IFNA(INDEX('Lookup Formulas Demo'!$B$5:$B$8,MATCH(F713,'Lookup Formulas Demo'!$A$5:$A$8,0)),"No Match Found")</f>
        <v>Extreme Caution, Consider Delay</v>
      </c>
    </row>
    <row r="714" spans="1:8" x14ac:dyDescent="0.3">
      <c r="A714" s="9">
        <f>'Raw Data'!A713</f>
        <v>45354.46875</v>
      </c>
      <c r="B714" s="11">
        <f>'Raw Data'!M713</f>
        <v>68.218356236420902</v>
      </c>
      <c r="C714" s="11" t="str">
        <f t="shared" si="22"/>
        <v>Moderate</v>
      </c>
      <c r="D714" s="11">
        <f>'Raw Data'!P713</f>
        <v>0</v>
      </c>
      <c r="E714" s="11" t="str">
        <f t="shared" si="23"/>
        <v>No Accident</v>
      </c>
      <c r="F714" s="11" t="str">
        <f>'Raw Data'!O713</f>
        <v>Rain</v>
      </c>
      <c r="G714" s="11" t="str">
        <f>IFERROR(VLOOKUP(F714,'Lookup Formulas Demo'!$A$5:$B$8,2,0),"Unknown Weather")</f>
        <v>Reduce Speed, Increase Following Distance</v>
      </c>
      <c r="H714" s="11" t="str">
        <f>_xlfn.IFNA(INDEX('Lookup Formulas Demo'!$B$5:$B$8,MATCH(F714,'Lookup Formulas Demo'!$A$5:$A$8,0)),"No Match Found")</f>
        <v>Reduce Speed, Increase Following Distance</v>
      </c>
    </row>
    <row r="715" spans="1:8" x14ac:dyDescent="0.3">
      <c r="A715" s="9">
        <f>'Raw Data'!A714</f>
        <v>45354.472222222197</v>
      </c>
      <c r="B715" s="11">
        <f>'Raw Data'!M714</f>
        <v>70.403550139641993</v>
      </c>
      <c r="C715" s="11" t="str">
        <f t="shared" si="22"/>
        <v>Moderate</v>
      </c>
      <c r="D715" s="11">
        <f>'Raw Data'!P714</f>
        <v>1</v>
      </c>
      <c r="E715" s="11" t="str">
        <f t="shared" si="23"/>
        <v>Accident Reported</v>
      </c>
      <c r="F715" s="11" t="str">
        <f>'Raw Data'!O714</f>
        <v>Clear</v>
      </c>
      <c r="G715" s="11" t="str">
        <f>IFERROR(VLOOKUP(F715,'Lookup Formulas Demo'!$A$5:$B$8,2,0),"Unknown Weather")</f>
        <v>Normal Driving</v>
      </c>
      <c r="H715" s="11" t="str">
        <f>_xlfn.IFNA(INDEX('Lookup Formulas Demo'!$B$5:$B$8,MATCH(F715,'Lookup Formulas Demo'!$A$5:$A$8,0)),"No Match Found")</f>
        <v>Normal Driving</v>
      </c>
    </row>
    <row r="716" spans="1:8" x14ac:dyDescent="0.3">
      <c r="A716" s="9">
        <f>'Raw Data'!A715</f>
        <v>45354.475694444503</v>
      </c>
      <c r="B716" s="11">
        <f>'Raw Data'!M715</f>
        <v>57.843113522218601</v>
      </c>
      <c r="C716" s="11" t="str">
        <f t="shared" si="22"/>
        <v>Moderate</v>
      </c>
      <c r="D716" s="11">
        <f>'Raw Data'!P715</f>
        <v>0</v>
      </c>
      <c r="E716" s="11" t="str">
        <f t="shared" si="23"/>
        <v>No Accident</v>
      </c>
      <c r="F716" s="11" t="str">
        <f>'Raw Data'!O715</f>
        <v>Snow</v>
      </c>
      <c r="G716" s="11" t="str">
        <f>IFERROR(VLOOKUP(F716,'Lookup Formulas Demo'!$A$5:$B$8,2,0),"Unknown Weather")</f>
        <v>Extreme Caution, Consider Delay</v>
      </c>
      <c r="H716" s="11" t="str">
        <f>_xlfn.IFNA(INDEX('Lookup Formulas Demo'!$B$5:$B$8,MATCH(F716,'Lookup Formulas Demo'!$A$5:$A$8,0)),"No Match Found")</f>
        <v>Extreme Caution, Consider Delay</v>
      </c>
    </row>
    <row r="717" spans="1:8" x14ac:dyDescent="0.3">
      <c r="A717" s="9">
        <f>'Raw Data'!A716</f>
        <v>45354.479166666701</v>
      </c>
      <c r="B717" s="11">
        <f>'Raw Data'!M716</f>
        <v>29.1340587503622</v>
      </c>
      <c r="C717" s="11" t="str">
        <f t="shared" si="22"/>
        <v>Free-flow</v>
      </c>
      <c r="D717" s="11">
        <f>'Raw Data'!P716</f>
        <v>0</v>
      </c>
      <c r="E717" s="11" t="str">
        <f t="shared" si="23"/>
        <v>No Accident</v>
      </c>
      <c r="F717" s="11" t="str">
        <f>'Raw Data'!O716</f>
        <v>Snow</v>
      </c>
      <c r="G717" s="11" t="str">
        <f>IFERROR(VLOOKUP(F717,'Lookup Formulas Demo'!$A$5:$B$8,2,0),"Unknown Weather")</f>
        <v>Extreme Caution, Consider Delay</v>
      </c>
      <c r="H717" s="11" t="str">
        <f>_xlfn.IFNA(INDEX('Lookup Formulas Demo'!$B$5:$B$8,MATCH(F717,'Lookup Formulas Demo'!$A$5:$A$8,0)),"No Match Found")</f>
        <v>Extreme Caution, Consider Delay</v>
      </c>
    </row>
    <row r="718" spans="1:8" x14ac:dyDescent="0.3">
      <c r="A718" s="9">
        <f>'Raw Data'!A717</f>
        <v>45354.482638888898</v>
      </c>
      <c r="B718" s="11">
        <f>'Raw Data'!M717</f>
        <v>18.6013733141472</v>
      </c>
      <c r="C718" s="11" t="str">
        <f t="shared" si="22"/>
        <v>Free-flow</v>
      </c>
      <c r="D718" s="11">
        <f>'Raw Data'!P717</f>
        <v>1</v>
      </c>
      <c r="E718" s="11" t="str">
        <f t="shared" si="23"/>
        <v>Accident Reported</v>
      </c>
      <c r="F718" s="11" t="str">
        <f>'Raw Data'!O717</f>
        <v>Clear</v>
      </c>
      <c r="G718" s="11" t="str">
        <f>IFERROR(VLOOKUP(F718,'Lookup Formulas Demo'!$A$5:$B$8,2,0),"Unknown Weather")</f>
        <v>Normal Driving</v>
      </c>
      <c r="H718" s="11" t="str">
        <f>_xlfn.IFNA(INDEX('Lookup Formulas Demo'!$B$5:$B$8,MATCH(F718,'Lookup Formulas Demo'!$A$5:$A$8,0)),"No Match Found")</f>
        <v>Normal Driving</v>
      </c>
    </row>
    <row r="719" spans="1:8" x14ac:dyDescent="0.3">
      <c r="A719" s="9">
        <f>'Raw Data'!A718</f>
        <v>45354.486111111102</v>
      </c>
      <c r="B719" s="11">
        <f>'Raw Data'!M718</f>
        <v>10.5936980239908</v>
      </c>
      <c r="C719" s="11" t="str">
        <f t="shared" si="22"/>
        <v>Free-flow</v>
      </c>
      <c r="D719" s="11">
        <f>'Raw Data'!P718</f>
        <v>0</v>
      </c>
      <c r="E719" s="11" t="str">
        <f t="shared" si="23"/>
        <v>No Accident</v>
      </c>
      <c r="F719" s="11" t="str">
        <f>'Raw Data'!O718</f>
        <v>Rain</v>
      </c>
      <c r="G719" s="11" t="str">
        <f>IFERROR(VLOOKUP(F719,'Lookup Formulas Demo'!$A$5:$B$8,2,0),"Unknown Weather")</f>
        <v>Reduce Speed, Increase Following Distance</v>
      </c>
      <c r="H719" s="11" t="str">
        <f>_xlfn.IFNA(INDEX('Lookup Formulas Demo'!$B$5:$B$8,MATCH(F719,'Lookup Formulas Demo'!$A$5:$A$8,0)),"No Match Found")</f>
        <v>Reduce Speed, Increase Following Distance</v>
      </c>
    </row>
    <row r="720" spans="1:8" x14ac:dyDescent="0.3">
      <c r="A720" s="9">
        <f>'Raw Data'!A719</f>
        <v>45354.489583333299</v>
      </c>
      <c r="B720" s="11">
        <f>'Raw Data'!M719</f>
        <v>82.570087310991099</v>
      </c>
      <c r="C720" s="11" t="str">
        <f t="shared" si="22"/>
        <v>Congested</v>
      </c>
      <c r="D720" s="11">
        <f>'Raw Data'!P719</f>
        <v>0</v>
      </c>
      <c r="E720" s="11" t="str">
        <f t="shared" si="23"/>
        <v>No Accident</v>
      </c>
      <c r="F720" s="11" t="str">
        <f>'Raw Data'!O719</f>
        <v>Snow</v>
      </c>
      <c r="G720" s="11" t="str">
        <f>IFERROR(VLOOKUP(F720,'Lookup Formulas Demo'!$A$5:$B$8,2,0),"Unknown Weather")</f>
        <v>Extreme Caution, Consider Delay</v>
      </c>
      <c r="H720" s="11" t="str">
        <f>_xlfn.IFNA(INDEX('Lookup Formulas Demo'!$B$5:$B$8,MATCH(F720,'Lookup Formulas Demo'!$A$5:$A$8,0)),"No Match Found")</f>
        <v>Extreme Caution, Consider Delay</v>
      </c>
    </row>
    <row r="721" spans="1:8" x14ac:dyDescent="0.3">
      <c r="A721" s="9">
        <f>'Raw Data'!A720</f>
        <v>45354.493055555598</v>
      </c>
      <c r="B721" s="11">
        <f>'Raw Data'!M720</f>
        <v>30.079342966669</v>
      </c>
      <c r="C721" s="11" t="str">
        <f t="shared" si="22"/>
        <v>Free-flow</v>
      </c>
      <c r="D721" s="11">
        <f>'Raw Data'!P720</f>
        <v>0</v>
      </c>
      <c r="E721" s="11" t="str">
        <f t="shared" si="23"/>
        <v>No Accident</v>
      </c>
      <c r="F721" s="11" t="str">
        <f>'Raw Data'!O720</f>
        <v>Rain</v>
      </c>
      <c r="G721" s="11" t="str">
        <f>IFERROR(VLOOKUP(F721,'Lookup Formulas Demo'!$A$5:$B$8,2,0),"Unknown Weather")</f>
        <v>Reduce Speed, Increase Following Distance</v>
      </c>
      <c r="H721" s="11" t="str">
        <f>_xlfn.IFNA(INDEX('Lookup Formulas Demo'!$B$5:$B$8,MATCH(F721,'Lookup Formulas Demo'!$A$5:$A$8,0)),"No Match Found")</f>
        <v>Reduce Speed, Increase Following Distance</v>
      </c>
    </row>
    <row r="722" spans="1:8" x14ac:dyDescent="0.3">
      <c r="A722" s="9">
        <f>'Raw Data'!A721</f>
        <v>45354.496527777803</v>
      </c>
      <c r="B722" s="11">
        <f>'Raw Data'!M721</f>
        <v>52.714453213333201</v>
      </c>
      <c r="C722" s="11" t="str">
        <f t="shared" si="22"/>
        <v>Moderate</v>
      </c>
      <c r="D722" s="11">
        <f>'Raw Data'!P721</f>
        <v>1</v>
      </c>
      <c r="E722" s="11" t="str">
        <f t="shared" si="23"/>
        <v>Accident Reported</v>
      </c>
      <c r="F722" s="11" t="str">
        <f>'Raw Data'!O721</f>
        <v>Fog</v>
      </c>
      <c r="G722" s="11" t="str">
        <f>IFERROR(VLOOKUP(F722,'Lookup Formulas Demo'!$A$5:$B$8,2,0),"Unknown Weather")</f>
        <v>Use Fog Lights, Reduce Speed</v>
      </c>
      <c r="H722" s="11" t="str">
        <f>_xlfn.IFNA(INDEX('Lookup Formulas Demo'!$B$5:$B$8,MATCH(F722,'Lookup Formulas Demo'!$A$5:$A$8,0)),"No Match Found")</f>
        <v>Use Fog Lights, Reduce Speed</v>
      </c>
    </row>
    <row r="723" spans="1:8" x14ac:dyDescent="0.3">
      <c r="A723" s="9">
        <f>'Raw Data'!A722</f>
        <v>45354.5</v>
      </c>
      <c r="B723" s="11">
        <f>'Raw Data'!M722</f>
        <v>94.978674465374894</v>
      </c>
      <c r="C723" s="11" t="str">
        <f t="shared" si="22"/>
        <v>Congested</v>
      </c>
      <c r="D723" s="11">
        <f>'Raw Data'!P722</f>
        <v>1</v>
      </c>
      <c r="E723" s="11" t="str">
        <f t="shared" si="23"/>
        <v>Accident Reported</v>
      </c>
      <c r="F723" s="11" t="str">
        <f>'Raw Data'!O722</f>
        <v>Fog</v>
      </c>
      <c r="G723" s="11" t="str">
        <f>IFERROR(VLOOKUP(F723,'Lookup Formulas Demo'!$A$5:$B$8,2,0),"Unknown Weather")</f>
        <v>Use Fog Lights, Reduce Speed</v>
      </c>
      <c r="H723" s="11" t="str">
        <f>_xlfn.IFNA(INDEX('Lookup Formulas Demo'!$B$5:$B$8,MATCH(F723,'Lookup Formulas Demo'!$A$5:$A$8,0)),"No Match Found")</f>
        <v>Use Fog Lights, Reduce Speed</v>
      </c>
    </row>
    <row r="724" spans="1:8" x14ac:dyDescent="0.3">
      <c r="A724" s="9">
        <f>'Raw Data'!A723</f>
        <v>45354.503472222197</v>
      </c>
      <c r="B724" s="11">
        <f>'Raw Data'!M723</f>
        <v>47.450241022173003</v>
      </c>
      <c r="C724" s="11" t="str">
        <f t="shared" si="22"/>
        <v>Free-flow</v>
      </c>
      <c r="D724" s="11">
        <f>'Raw Data'!P723</f>
        <v>0</v>
      </c>
      <c r="E724" s="11" t="str">
        <f t="shared" si="23"/>
        <v>No Accident</v>
      </c>
      <c r="F724" s="11" t="str">
        <f>'Raw Data'!O723</f>
        <v>Snow</v>
      </c>
      <c r="G724" s="11" t="str">
        <f>IFERROR(VLOOKUP(F724,'Lookup Formulas Demo'!$A$5:$B$8,2,0),"Unknown Weather")</f>
        <v>Extreme Caution, Consider Delay</v>
      </c>
      <c r="H724" s="11" t="str">
        <f>_xlfn.IFNA(INDEX('Lookup Formulas Demo'!$B$5:$B$8,MATCH(F724,'Lookup Formulas Demo'!$A$5:$A$8,0)),"No Match Found")</f>
        <v>Extreme Caution, Consider Delay</v>
      </c>
    </row>
    <row r="725" spans="1:8" x14ac:dyDescent="0.3">
      <c r="A725" s="9">
        <f>'Raw Data'!A724</f>
        <v>45354.506944444503</v>
      </c>
      <c r="B725" s="11">
        <f>'Raw Data'!M724</f>
        <v>31.678706440646302</v>
      </c>
      <c r="C725" s="11" t="str">
        <f t="shared" si="22"/>
        <v>Free-flow</v>
      </c>
      <c r="D725" s="11">
        <f>'Raw Data'!P724</f>
        <v>0</v>
      </c>
      <c r="E725" s="11" t="str">
        <f t="shared" si="23"/>
        <v>No Accident</v>
      </c>
      <c r="F725" s="11" t="str">
        <f>'Raw Data'!O724</f>
        <v>Snow</v>
      </c>
      <c r="G725" s="11" t="str">
        <f>IFERROR(VLOOKUP(F725,'Lookup Formulas Demo'!$A$5:$B$8,2,0),"Unknown Weather")</f>
        <v>Extreme Caution, Consider Delay</v>
      </c>
      <c r="H725" s="11" t="str">
        <f>_xlfn.IFNA(INDEX('Lookup Formulas Demo'!$B$5:$B$8,MATCH(F725,'Lookup Formulas Demo'!$A$5:$A$8,0)),"No Match Found")</f>
        <v>Extreme Caution, Consider Delay</v>
      </c>
    </row>
    <row r="726" spans="1:8" x14ac:dyDescent="0.3">
      <c r="A726" s="9">
        <f>'Raw Data'!A725</f>
        <v>45354.510416666701</v>
      </c>
      <c r="B726" s="11">
        <f>'Raw Data'!M725</f>
        <v>39.2684912875226</v>
      </c>
      <c r="C726" s="11" t="str">
        <f t="shared" si="22"/>
        <v>Free-flow</v>
      </c>
      <c r="D726" s="11">
        <f>'Raw Data'!P725</f>
        <v>0</v>
      </c>
      <c r="E726" s="11" t="str">
        <f t="shared" si="23"/>
        <v>No Accident</v>
      </c>
      <c r="F726" s="11" t="str">
        <f>'Raw Data'!O725</f>
        <v>Clear</v>
      </c>
      <c r="G726" s="11" t="str">
        <f>IFERROR(VLOOKUP(F726,'Lookup Formulas Demo'!$A$5:$B$8,2,0),"Unknown Weather")</f>
        <v>Normal Driving</v>
      </c>
      <c r="H726" s="11" t="str">
        <f>_xlfn.IFNA(INDEX('Lookup Formulas Demo'!$B$5:$B$8,MATCH(F726,'Lookup Formulas Demo'!$A$5:$A$8,0)),"No Match Found")</f>
        <v>Normal Driving</v>
      </c>
    </row>
    <row r="727" spans="1:8" x14ac:dyDescent="0.3">
      <c r="A727" s="9">
        <f>'Raw Data'!A726</f>
        <v>45354.513888888898</v>
      </c>
      <c r="B727" s="11">
        <f>'Raw Data'!M726</f>
        <v>11.0886515159693</v>
      </c>
      <c r="C727" s="11" t="str">
        <f t="shared" si="22"/>
        <v>Free-flow</v>
      </c>
      <c r="D727" s="11">
        <f>'Raw Data'!P726</f>
        <v>0</v>
      </c>
      <c r="E727" s="11" t="str">
        <f t="shared" si="23"/>
        <v>No Accident</v>
      </c>
      <c r="F727" s="11" t="str">
        <f>'Raw Data'!O726</f>
        <v>Fog</v>
      </c>
      <c r="G727" s="11" t="str">
        <f>IFERROR(VLOOKUP(F727,'Lookup Formulas Demo'!$A$5:$B$8,2,0),"Unknown Weather")</f>
        <v>Use Fog Lights, Reduce Speed</v>
      </c>
      <c r="H727" s="11" t="str">
        <f>_xlfn.IFNA(INDEX('Lookup Formulas Demo'!$B$5:$B$8,MATCH(F727,'Lookup Formulas Demo'!$A$5:$A$8,0)),"No Match Found")</f>
        <v>Use Fog Lights, Reduce Speed</v>
      </c>
    </row>
    <row r="728" spans="1:8" x14ac:dyDescent="0.3">
      <c r="A728" s="9">
        <f>'Raw Data'!A727</f>
        <v>45354.517361111102</v>
      </c>
      <c r="B728" s="11">
        <f>'Raw Data'!M727</f>
        <v>84.733179287657805</v>
      </c>
      <c r="C728" s="11" t="str">
        <f t="shared" si="22"/>
        <v>Congested</v>
      </c>
      <c r="D728" s="11">
        <f>'Raw Data'!P727</f>
        <v>0</v>
      </c>
      <c r="E728" s="11" t="str">
        <f t="shared" si="23"/>
        <v>No Accident</v>
      </c>
      <c r="F728" s="11" t="str">
        <f>'Raw Data'!O727</f>
        <v>Snow</v>
      </c>
      <c r="G728" s="11" t="str">
        <f>IFERROR(VLOOKUP(F728,'Lookup Formulas Demo'!$A$5:$B$8,2,0),"Unknown Weather")</f>
        <v>Extreme Caution, Consider Delay</v>
      </c>
      <c r="H728" s="11" t="str">
        <f>_xlfn.IFNA(INDEX('Lookup Formulas Demo'!$B$5:$B$8,MATCH(F728,'Lookup Formulas Demo'!$A$5:$A$8,0)),"No Match Found")</f>
        <v>Extreme Caution, Consider Delay</v>
      </c>
    </row>
    <row r="729" spans="1:8" x14ac:dyDescent="0.3">
      <c r="A729" s="9">
        <f>'Raw Data'!A728</f>
        <v>45354.520833333299</v>
      </c>
      <c r="B729" s="11">
        <f>'Raw Data'!M728</f>
        <v>87.780463836754194</v>
      </c>
      <c r="C729" s="11" t="str">
        <f t="shared" si="22"/>
        <v>Congested</v>
      </c>
      <c r="D729" s="11">
        <f>'Raw Data'!P728</f>
        <v>0</v>
      </c>
      <c r="E729" s="11" t="str">
        <f t="shared" si="23"/>
        <v>No Accident</v>
      </c>
      <c r="F729" s="11" t="str">
        <f>'Raw Data'!O728</f>
        <v>Rain</v>
      </c>
      <c r="G729" s="11" t="str">
        <f>IFERROR(VLOOKUP(F729,'Lookup Formulas Demo'!$A$5:$B$8,2,0),"Unknown Weather")</f>
        <v>Reduce Speed, Increase Following Distance</v>
      </c>
      <c r="H729" s="11" t="str">
        <f>_xlfn.IFNA(INDEX('Lookup Formulas Demo'!$B$5:$B$8,MATCH(F729,'Lookup Formulas Demo'!$A$5:$A$8,0)),"No Match Found")</f>
        <v>Reduce Speed, Increase Following Distance</v>
      </c>
    </row>
    <row r="730" spans="1:8" x14ac:dyDescent="0.3">
      <c r="A730" s="9">
        <f>'Raw Data'!A729</f>
        <v>45354.524305555598</v>
      </c>
      <c r="B730" s="11">
        <f>'Raw Data'!M729</f>
        <v>27.759359335099301</v>
      </c>
      <c r="C730" s="11" t="str">
        <f t="shared" si="22"/>
        <v>Free-flow</v>
      </c>
      <c r="D730" s="11">
        <f>'Raw Data'!P729</f>
        <v>0</v>
      </c>
      <c r="E730" s="11" t="str">
        <f t="shared" si="23"/>
        <v>No Accident</v>
      </c>
      <c r="F730" s="11" t="str">
        <f>'Raw Data'!O729</f>
        <v>Fog</v>
      </c>
      <c r="G730" s="11" t="str">
        <f>IFERROR(VLOOKUP(F730,'Lookup Formulas Demo'!$A$5:$B$8,2,0),"Unknown Weather")</f>
        <v>Use Fog Lights, Reduce Speed</v>
      </c>
      <c r="H730" s="11" t="str">
        <f>_xlfn.IFNA(INDEX('Lookup Formulas Demo'!$B$5:$B$8,MATCH(F730,'Lookup Formulas Demo'!$A$5:$A$8,0)),"No Match Found")</f>
        <v>Use Fog Lights, Reduce Speed</v>
      </c>
    </row>
    <row r="731" spans="1:8" x14ac:dyDescent="0.3">
      <c r="A731" s="9">
        <f>'Raw Data'!A730</f>
        <v>45354.527777777803</v>
      </c>
      <c r="B731" s="11">
        <f>'Raw Data'!M730</f>
        <v>55.916678753708702</v>
      </c>
      <c r="C731" s="11" t="str">
        <f t="shared" si="22"/>
        <v>Moderate</v>
      </c>
      <c r="D731" s="11">
        <f>'Raw Data'!P730</f>
        <v>0</v>
      </c>
      <c r="E731" s="11" t="str">
        <f t="shared" si="23"/>
        <v>No Accident</v>
      </c>
      <c r="F731" s="11" t="str">
        <f>'Raw Data'!O730</f>
        <v>Snow</v>
      </c>
      <c r="G731" s="11" t="str">
        <f>IFERROR(VLOOKUP(F731,'Lookup Formulas Demo'!$A$5:$B$8,2,0),"Unknown Weather")</f>
        <v>Extreme Caution, Consider Delay</v>
      </c>
      <c r="H731" s="11" t="str">
        <f>_xlfn.IFNA(INDEX('Lookup Formulas Demo'!$B$5:$B$8,MATCH(F731,'Lookup Formulas Demo'!$A$5:$A$8,0)),"No Match Found")</f>
        <v>Extreme Caution, Consider Delay</v>
      </c>
    </row>
    <row r="732" spans="1:8" x14ac:dyDescent="0.3">
      <c r="A732" s="9">
        <f>'Raw Data'!A731</f>
        <v>45354.53125</v>
      </c>
      <c r="B732" s="11">
        <f>'Raw Data'!M731</f>
        <v>41.9960378604788</v>
      </c>
      <c r="C732" s="11" t="str">
        <f t="shared" si="22"/>
        <v>Free-flow</v>
      </c>
      <c r="D732" s="11">
        <f>'Raw Data'!P731</f>
        <v>0</v>
      </c>
      <c r="E732" s="11" t="str">
        <f t="shared" si="23"/>
        <v>No Accident</v>
      </c>
      <c r="F732" s="11" t="str">
        <f>'Raw Data'!O731</f>
        <v>Rain</v>
      </c>
      <c r="G732" s="11" t="str">
        <f>IFERROR(VLOOKUP(F732,'Lookup Formulas Demo'!$A$5:$B$8,2,0),"Unknown Weather")</f>
        <v>Reduce Speed, Increase Following Distance</v>
      </c>
      <c r="H732" s="11" t="str">
        <f>_xlfn.IFNA(INDEX('Lookup Formulas Demo'!$B$5:$B$8,MATCH(F732,'Lookup Formulas Demo'!$A$5:$A$8,0)),"No Match Found")</f>
        <v>Reduce Speed, Increase Following Distance</v>
      </c>
    </row>
    <row r="733" spans="1:8" x14ac:dyDescent="0.3">
      <c r="A733" s="9">
        <f>'Raw Data'!A732</f>
        <v>45354.534722222197</v>
      </c>
      <c r="B733" s="11">
        <f>'Raw Data'!M732</f>
        <v>64.973838718194301</v>
      </c>
      <c r="C733" s="11" t="str">
        <f t="shared" si="22"/>
        <v>Moderate</v>
      </c>
      <c r="D733" s="11">
        <f>'Raw Data'!P732</f>
        <v>0</v>
      </c>
      <c r="E733" s="11" t="str">
        <f t="shared" si="23"/>
        <v>No Accident</v>
      </c>
      <c r="F733" s="11" t="str">
        <f>'Raw Data'!O732</f>
        <v>Fog</v>
      </c>
      <c r="G733" s="11" t="str">
        <f>IFERROR(VLOOKUP(F733,'Lookup Formulas Demo'!$A$5:$B$8,2,0),"Unknown Weather")</f>
        <v>Use Fog Lights, Reduce Speed</v>
      </c>
      <c r="H733" s="11" t="str">
        <f>_xlfn.IFNA(INDEX('Lookup Formulas Demo'!$B$5:$B$8,MATCH(F733,'Lookup Formulas Demo'!$A$5:$A$8,0)),"No Match Found")</f>
        <v>Use Fog Lights, Reduce Speed</v>
      </c>
    </row>
    <row r="734" spans="1:8" x14ac:dyDescent="0.3">
      <c r="A734" s="9">
        <f>'Raw Data'!A733</f>
        <v>45354.538194444503</v>
      </c>
      <c r="B734" s="11">
        <f>'Raw Data'!M733</f>
        <v>28.507648539453399</v>
      </c>
      <c r="C734" s="11" t="str">
        <f t="shared" si="22"/>
        <v>Free-flow</v>
      </c>
      <c r="D734" s="11">
        <f>'Raw Data'!P733</f>
        <v>0</v>
      </c>
      <c r="E734" s="11" t="str">
        <f t="shared" si="23"/>
        <v>No Accident</v>
      </c>
      <c r="F734" s="11" t="str">
        <f>'Raw Data'!O733</f>
        <v>Rain</v>
      </c>
      <c r="G734" s="11" t="str">
        <f>IFERROR(VLOOKUP(F734,'Lookup Formulas Demo'!$A$5:$B$8,2,0),"Unknown Weather")</f>
        <v>Reduce Speed, Increase Following Distance</v>
      </c>
      <c r="H734" s="11" t="str">
        <f>_xlfn.IFNA(INDEX('Lookup Formulas Demo'!$B$5:$B$8,MATCH(F734,'Lookup Formulas Demo'!$A$5:$A$8,0)),"No Match Found")</f>
        <v>Reduce Speed, Increase Following Distance</v>
      </c>
    </row>
    <row r="735" spans="1:8" x14ac:dyDescent="0.3">
      <c r="A735" s="9">
        <f>'Raw Data'!A734</f>
        <v>45354.541666666701</v>
      </c>
      <c r="B735" s="11">
        <f>'Raw Data'!M734</f>
        <v>57.507213487804698</v>
      </c>
      <c r="C735" s="11" t="str">
        <f t="shared" si="22"/>
        <v>Moderate</v>
      </c>
      <c r="D735" s="11">
        <f>'Raw Data'!P734</f>
        <v>0</v>
      </c>
      <c r="E735" s="11" t="str">
        <f t="shared" si="23"/>
        <v>No Accident</v>
      </c>
      <c r="F735" s="11" t="str">
        <f>'Raw Data'!O734</f>
        <v>Rain</v>
      </c>
      <c r="G735" s="11" t="str">
        <f>IFERROR(VLOOKUP(F735,'Lookup Formulas Demo'!$A$5:$B$8,2,0),"Unknown Weather")</f>
        <v>Reduce Speed, Increase Following Distance</v>
      </c>
      <c r="H735" s="11" t="str">
        <f>_xlfn.IFNA(INDEX('Lookup Formulas Demo'!$B$5:$B$8,MATCH(F735,'Lookup Formulas Demo'!$A$5:$A$8,0)),"No Match Found")</f>
        <v>Reduce Speed, Increase Following Distance</v>
      </c>
    </row>
    <row r="736" spans="1:8" x14ac:dyDescent="0.3">
      <c r="A736" s="9">
        <f>'Raw Data'!A735</f>
        <v>45354.545138888898</v>
      </c>
      <c r="B736" s="11">
        <f>'Raw Data'!M735</f>
        <v>92.006364221673493</v>
      </c>
      <c r="C736" s="11" t="str">
        <f t="shared" si="22"/>
        <v>Congested</v>
      </c>
      <c r="D736" s="11">
        <f>'Raw Data'!P735</f>
        <v>0</v>
      </c>
      <c r="E736" s="11" t="str">
        <f t="shared" si="23"/>
        <v>No Accident</v>
      </c>
      <c r="F736" s="11" t="str">
        <f>'Raw Data'!O735</f>
        <v>Snow</v>
      </c>
      <c r="G736" s="11" t="str">
        <f>IFERROR(VLOOKUP(F736,'Lookup Formulas Demo'!$A$5:$B$8,2,0),"Unknown Weather")</f>
        <v>Extreme Caution, Consider Delay</v>
      </c>
      <c r="H736" s="11" t="str">
        <f>_xlfn.IFNA(INDEX('Lookup Formulas Demo'!$B$5:$B$8,MATCH(F736,'Lookup Formulas Demo'!$A$5:$A$8,0)),"No Match Found")</f>
        <v>Extreme Caution, Consider Delay</v>
      </c>
    </row>
    <row r="737" spans="1:8" x14ac:dyDescent="0.3">
      <c r="A737" s="9">
        <f>'Raw Data'!A736</f>
        <v>45354.548611111102</v>
      </c>
      <c r="B737" s="11">
        <f>'Raw Data'!M736</f>
        <v>79.528864667570602</v>
      </c>
      <c r="C737" s="11" t="str">
        <f t="shared" si="22"/>
        <v>Moderate</v>
      </c>
      <c r="D737" s="11">
        <f>'Raw Data'!P736</f>
        <v>0</v>
      </c>
      <c r="E737" s="11" t="str">
        <f t="shared" si="23"/>
        <v>No Accident</v>
      </c>
      <c r="F737" s="11" t="str">
        <f>'Raw Data'!O736</f>
        <v>Clear</v>
      </c>
      <c r="G737" s="11" t="str">
        <f>IFERROR(VLOOKUP(F737,'Lookup Formulas Demo'!$A$5:$B$8,2,0),"Unknown Weather")</f>
        <v>Normal Driving</v>
      </c>
      <c r="H737" s="11" t="str">
        <f>_xlfn.IFNA(INDEX('Lookup Formulas Demo'!$B$5:$B$8,MATCH(F737,'Lookup Formulas Demo'!$A$5:$A$8,0)),"No Match Found")</f>
        <v>Normal Driving</v>
      </c>
    </row>
    <row r="738" spans="1:8" x14ac:dyDescent="0.3">
      <c r="A738" s="9">
        <f>'Raw Data'!A737</f>
        <v>45354.552083333299</v>
      </c>
      <c r="B738" s="11">
        <f>'Raw Data'!M737</f>
        <v>66.685979814602803</v>
      </c>
      <c r="C738" s="11" t="str">
        <f t="shared" si="22"/>
        <v>Moderate</v>
      </c>
      <c r="D738" s="11">
        <f>'Raw Data'!P737</f>
        <v>0</v>
      </c>
      <c r="E738" s="11" t="str">
        <f t="shared" si="23"/>
        <v>No Accident</v>
      </c>
      <c r="F738" s="11" t="str">
        <f>'Raw Data'!O737</f>
        <v>Fog</v>
      </c>
      <c r="G738" s="11" t="str">
        <f>IFERROR(VLOOKUP(F738,'Lookup Formulas Demo'!$A$5:$B$8,2,0),"Unknown Weather")</f>
        <v>Use Fog Lights, Reduce Speed</v>
      </c>
      <c r="H738" s="11" t="str">
        <f>_xlfn.IFNA(INDEX('Lookup Formulas Demo'!$B$5:$B$8,MATCH(F738,'Lookup Formulas Demo'!$A$5:$A$8,0)),"No Match Found")</f>
        <v>Use Fog Lights, Reduce Speed</v>
      </c>
    </row>
    <row r="739" spans="1:8" x14ac:dyDescent="0.3">
      <c r="A739" s="9">
        <f>'Raw Data'!A738</f>
        <v>45354.555555555598</v>
      </c>
      <c r="B739" s="11">
        <f>'Raw Data'!M738</f>
        <v>31.197135895132799</v>
      </c>
      <c r="C739" s="11" t="str">
        <f t="shared" si="22"/>
        <v>Free-flow</v>
      </c>
      <c r="D739" s="11">
        <f>'Raw Data'!P738</f>
        <v>0</v>
      </c>
      <c r="E739" s="11" t="str">
        <f t="shared" si="23"/>
        <v>No Accident</v>
      </c>
      <c r="F739" s="11" t="str">
        <f>'Raw Data'!O738</f>
        <v>Rain</v>
      </c>
      <c r="G739" s="11" t="str">
        <f>IFERROR(VLOOKUP(F739,'Lookup Formulas Demo'!$A$5:$B$8,2,0),"Unknown Weather")</f>
        <v>Reduce Speed, Increase Following Distance</v>
      </c>
      <c r="H739" s="11" t="str">
        <f>_xlfn.IFNA(INDEX('Lookup Formulas Demo'!$B$5:$B$8,MATCH(F739,'Lookup Formulas Demo'!$A$5:$A$8,0)),"No Match Found")</f>
        <v>Reduce Speed, Increase Following Distance</v>
      </c>
    </row>
    <row r="740" spans="1:8" x14ac:dyDescent="0.3">
      <c r="A740" s="9">
        <f>'Raw Data'!A739</f>
        <v>45354.559027777803</v>
      </c>
      <c r="B740" s="11">
        <f>'Raw Data'!M739</f>
        <v>66.198743791025507</v>
      </c>
      <c r="C740" s="11" t="str">
        <f t="shared" si="22"/>
        <v>Moderate</v>
      </c>
      <c r="D740" s="11">
        <f>'Raw Data'!P739</f>
        <v>0</v>
      </c>
      <c r="E740" s="11" t="str">
        <f t="shared" si="23"/>
        <v>No Accident</v>
      </c>
      <c r="F740" s="11" t="str">
        <f>'Raw Data'!O739</f>
        <v>Fog</v>
      </c>
      <c r="G740" s="11" t="str">
        <f>IFERROR(VLOOKUP(F740,'Lookup Formulas Demo'!$A$5:$B$8,2,0),"Unknown Weather")</f>
        <v>Use Fog Lights, Reduce Speed</v>
      </c>
      <c r="H740" s="11" t="str">
        <f>_xlfn.IFNA(INDEX('Lookup Formulas Demo'!$B$5:$B$8,MATCH(F740,'Lookup Formulas Demo'!$A$5:$A$8,0)),"No Match Found")</f>
        <v>Use Fog Lights, Reduce Speed</v>
      </c>
    </row>
    <row r="741" spans="1:8" x14ac:dyDescent="0.3">
      <c r="A741" s="9">
        <f>'Raw Data'!A740</f>
        <v>45354.5625</v>
      </c>
      <c r="B741" s="11">
        <f>'Raw Data'!M740</f>
        <v>20.356941298425699</v>
      </c>
      <c r="C741" s="11" t="str">
        <f t="shared" si="22"/>
        <v>Free-flow</v>
      </c>
      <c r="D741" s="11">
        <f>'Raw Data'!P740</f>
        <v>0</v>
      </c>
      <c r="E741" s="11" t="str">
        <f t="shared" si="23"/>
        <v>No Accident</v>
      </c>
      <c r="F741" s="11" t="str">
        <f>'Raw Data'!O740</f>
        <v>Fog</v>
      </c>
      <c r="G741" s="11" t="str">
        <f>IFERROR(VLOOKUP(F741,'Lookup Formulas Demo'!$A$5:$B$8,2,0),"Unknown Weather")</f>
        <v>Use Fog Lights, Reduce Speed</v>
      </c>
      <c r="H741" s="11" t="str">
        <f>_xlfn.IFNA(INDEX('Lookup Formulas Demo'!$B$5:$B$8,MATCH(F741,'Lookup Formulas Demo'!$A$5:$A$8,0)),"No Match Found")</f>
        <v>Use Fog Lights, Reduce Speed</v>
      </c>
    </row>
    <row r="742" spans="1:8" x14ac:dyDescent="0.3">
      <c r="A742" s="9">
        <f>'Raw Data'!A741</f>
        <v>45354.565972222197</v>
      </c>
      <c r="B742" s="11">
        <f>'Raw Data'!M741</f>
        <v>25.8984873306017</v>
      </c>
      <c r="C742" s="11" t="str">
        <f t="shared" si="22"/>
        <v>Free-flow</v>
      </c>
      <c r="D742" s="11">
        <f>'Raw Data'!P741</f>
        <v>0</v>
      </c>
      <c r="E742" s="11" t="str">
        <f t="shared" si="23"/>
        <v>No Accident</v>
      </c>
      <c r="F742" s="11" t="str">
        <f>'Raw Data'!O741</f>
        <v>Fog</v>
      </c>
      <c r="G742" s="11" t="str">
        <f>IFERROR(VLOOKUP(F742,'Lookup Formulas Demo'!$A$5:$B$8,2,0),"Unknown Weather")</f>
        <v>Use Fog Lights, Reduce Speed</v>
      </c>
      <c r="H742" s="11" t="str">
        <f>_xlfn.IFNA(INDEX('Lookup Formulas Demo'!$B$5:$B$8,MATCH(F742,'Lookup Formulas Demo'!$A$5:$A$8,0)),"No Match Found")</f>
        <v>Use Fog Lights, Reduce Speed</v>
      </c>
    </row>
    <row r="743" spans="1:8" x14ac:dyDescent="0.3">
      <c r="A743" s="9">
        <f>'Raw Data'!A742</f>
        <v>45354.569444444503</v>
      </c>
      <c r="B743" s="11">
        <f>'Raw Data'!M742</f>
        <v>96.897961734617695</v>
      </c>
      <c r="C743" s="11" t="str">
        <f t="shared" si="22"/>
        <v>Congested</v>
      </c>
      <c r="D743" s="11">
        <f>'Raw Data'!P742</f>
        <v>0</v>
      </c>
      <c r="E743" s="11" t="str">
        <f t="shared" si="23"/>
        <v>No Accident</v>
      </c>
      <c r="F743" s="11" t="str">
        <f>'Raw Data'!O742</f>
        <v>Rain</v>
      </c>
      <c r="G743" s="11" t="str">
        <f>IFERROR(VLOOKUP(F743,'Lookup Formulas Demo'!$A$5:$B$8,2,0),"Unknown Weather")</f>
        <v>Reduce Speed, Increase Following Distance</v>
      </c>
      <c r="H743" s="11" t="str">
        <f>_xlfn.IFNA(INDEX('Lookup Formulas Demo'!$B$5:$B$8,MATCH(F743,'Lookup Formulas Demo'!$A$5:$A$8,0)),"No Match Found")</f>
        <v>Reduce Speed, Increase Following Distance</v>
      </c>
    </row>
    <row r="744" spans="1:8" x14ac:dyDescent="0.3">
      <c r="A744" s="9">
        <f>'Raw Data'!A743</f>
        <v>45354.572916666701</v>
      </c>
      <c r="B744" s="11">
        <f>'Raw Data'!M743</f>
        <v>29.883629386249002</v>
      </c>
      <c r="C744" s="11" t="str">
        <f t="shared" si="22"/>
        <v>Free-flow</v>
      </c>
      <c r="D744" s="11">
        <f>'Raw Data'!P743</f>
        <v>0</v>
      </c>
      <c r="E744" s="11" t="str">
        <f t="shared" si="23"/>
        <v>No Accident</v>
      </c>
      <c r="F744" s="11" t="str">
        <f>'Raw Data'!O743</f>
        <v>Snow</v>
      </c>
      <c r="G744" s="11" t="str">
        <f>IFERROR(VLOOKUP(F744,'Lookup Formulas Demo'!$A$5:$B$8,2,0),"Unknown Weather")</f>
        <v>Extreme Caution, Consider Delay</v>
      </c>
      <c r="H744" s="11" t="str">
        <f>_xlfn.IFNA(INDEX('Lookup Formulas Demo'!$B$5:$B$8,MATCH(F744,'Lookup Formulas Demo'!$A$5:$A$8,0)),"No Match Found")</f>
        <v>Extreme Caution, Consider Delay</v>
      </c>
    </row>
    <row r="745" spans="1:8" x14ac:dyDescent="0.3">
      <c r="A745" s="9">
        <f>'Raw Data'!A744</f>
        <v>45354.576388888898</v>
      </c>
      <c r="B745" s="11">
        <f>'Raw Data'!M744</f>
        <v>30.560725980317599</v>
      </c>
      <c r="C745" s="11" t="str">
        <f t="shared" si="22"/>
        <v>Free-flow</v>
      </c>
      <c r="D745" s="11">
        <f>'Raw Data'!P744</f>
        <v>0</v>
      </c>
      <c r="E745" s="11" t="str">
        <f t="shared" si="23"/>
        <v>No Accident</v>
      </c>
      <c r="F745" s="11" t="str">
        <f>'Raw Data'!O744</f>
        <v>Snow</v>
      </c>
      <c r="G745" s="11" t="str">
        <f>IFERROR(VLOOKUP(F745,'Lookup Formulas Demo'!$A$5:$B$8,2,0),"Unknown Weather")</f>
        <v>Extreme Caution, Consider Delay</v>
      </c>
      <c r="H745" s="11" t="str">
        <f>_xlfn.IFNA(INDEX('Lookup Formulas Demo'!$B$5:$B$8,MATCH(F745,'Lookup Formulas Demo'!$A$5:$A$8,0)),"No Match Found")</f>
        <v>Extreme Caution, Consider Delay</v>
      </c>
    </row>
    <row r="746" spans="1:8" x14ac:dyDescent="0.3">
      <c r="A746" s="9">
        <f>'Raw Data'!A745</f>
        <v>45354.579861111102</v>
      </c>
      <c r="B746" s="11">
        <f>'Raw Data'!M745</f>
        <v>26.412371860816599</v>
      </c>
      <c r="C746" s="11" t="str">
        <f t="shared" si="22"/>
        <v>Free-flow</v>
      </c>
      <c r="D746" s="11">
        <f>'Raw Data'!P745</f>
        <v>0</v>
      </c>
      <c r="E746" s="11" t="str">
        <f t="shared" si="23"/>
        <v>No Accident</v>
      </c>
      <c r="F746" s="11" t="str">
        <f>'Raw Data'!O745</f>
        <v>Snow</v>
      </c>
      <c r="G746" s="11" t="str">
        <f>IFERROR(VLOOKUP(F746,'Lookup Formulas Demo'!$A$5:$B$8,2,0),"Unknown Weather")</f>
        <v>Extreme Caution, Consider Delay</v>
      </c>
      <c r="H746" s="11" t="str">
        <f>_xlfn.IFNA(INDEX('Lookup Formulas Demo'!$B$5:$B$8,MATCH(F746,'Lookup Formulas Demo'!$A$5:$A$8,0)),"No Match Found")</f>
        <v>Extreme Caution, Consider Delay</v>
      </c>
    </row>
    <row r="747" spans="1:8" x14ac:dyDescent="0.3">
      <c r="A747" s="9">
        <f>'Raw Data'!A746</f>
        <v>45354.583333333299</v>
      </c>
      <c r="B747" s="11">
        <f>'Raw Data'!M746</f>
        <v>44.877963057791398</v>
      </c>
      <c r="C747" s="11" t="str">
        <f t="shared" si="22"/>
        <v>Free-flow</v>
      </c>
      <c r="D747" s="11">
        <f>'Raw Data'!P746</f>
        <v>0</v>
      </c>
      <c r="E747" s="11" t="str">
        <f t="shared" si="23"/>
        <v>No Accident</v>
      </c>
      <c r="F747" s="11" t="str">
        <f>'Raw Data'!O746</f>
        <v>Rain</v>
      </c>
      <c r="G747" s="11" t="str">
        <f>IFERROR(VLOOKUP(F747,'Lookup Formulas Demo'!$A$5:$B$8,2,0),"Unknown Weather")</f>
        <v>Reduce Speed, Increase Following Distance</v>
      </c>
      <c r="H747" s="11" t="str">
        <f>_xlfn.IFNA(INDEX('Lookup Formulas Demo'!$B$5:$B$8,MATCH(F747,'Lookup Formulas Demo'!$A$5:$A$8,0)),"No Match Found")</f>
        <v>Reduce Speed, Increase Following Distance</v>
      </c>
    </row>
    <row r="748" spans="1:8" x14ac:dyDescent="0.3">
      <c r="A748" s="9">
        <f>'Raw Data'!A747</f>
        <v>45354.586805555598</v>
      </c>
      <c r="B748" s="11">
        <f>'Raw Data'!M747</f>
        <v>63.763296971935802</v>
      </c>
      <c r="C748" s="11" t="str">
        <f t="shared" si="22"/>
        <v>Moderate</v>
      </c>
      <c r="D748" s="11">
        <f>'Raw Data'!P747</f>
        <v>0</v>
      </c>
      <c r="E748" s="11" t="str">
        <f t="shared" si="23"/>
        <v>No Accident</v>
      </c>
      <c r="F748" s="11" t="str">
        <f>'Raw Data'!O747</f>
        <v>Clear</v>
      </c>
      <c r="G748" s="11" t="str">
        <f>IFERROR(VLOOKUP(F748,'Lookup Formulas Demo'!$A$5:$B$8,2,0),"Unknown Weather")</f>
        <v>Normal Driving</v>
      </c>
      <c r="H748" s="11" t="str">
        <f>_xlfn.IFNA(INDEX('Lookup Formulas Demo'!$B$5:$B$8,MATCH(F748,'Lookup Formulas Demo'!$A$5:$A$8,0)),"No Match Found")</f>
        <v>Normal Driving</v>
      </c>
    </row>
    <row r="749" spans="1:8" x14ac:dyDescent="0.3">
      <c r="A749" s="9">
        <f>'Raw Data'!A748</f>
        <v>45354.590277777803</v>
      </c>
      <c r="B749" s="11">
        <f>'Raw Data'!M748</f>
        <v>87.704142333117304</v>
      </c>
      <c r="C749" s="11" t="str">
        <f t="shared" si="22"/>
        <v>Congested</v>
      </c>
      <c r="D749" s="11">
        <f>'Raw Data'!P748</f>
        <v>1</v>
      </c>
      <c r="E749" s="11" t="str">
        <f t="shared" si="23"/>
        <v>Accident Reported</v>
      </c>
      <c r="F749" s="11" t="str">
        <f>'Raw Data'!O748</f>
        <v>Rain</v>
      </c>
      <c r="G749" s="11" t="str">
        <f>IFERROR(VLOOKUP(F749,'Lookup Formulas Demo'!$A$5:$B$8,2,0),"Unknown Weather")</f>
        <v>Reduce Speed, Increase Following Distance</v>
      </c>
      <c r="H749" s="11" t="str">
        <f>_xlfn.IFNA(INDEX('Lookup Formulas Demo'!$B$5:$B$8,MATCH(F749,'Lookup Formulas Demo'!$A$5:$A$8,0)),"No Match Found")</f>
        <v>Reduce Speed, Increase Following Distance</v>
      </c>
    </row>
    <row r="750" spans="1:8" x14ac:dyDescent="0.3">
      <c r="A750" s="9">
        <f>'Raw Data'!A749</f>
        <v>45354.59375</v>
      </c>
      <c r="B750" s="11">
        <f>'Raw Data'!M749</f>
        <v>39.860421698113001</v>
      </c>
      <c r="C750" s="11" t="str">
        <f t="shared" si="22"/>
        <v>Free-flow</v>
      </c>
      <c r="D750" s="11">
        <f>'Raw Data'!P749</f>
        <v>0</v>
      </c>
      <c r="E750" s="11" t="str">
        <f t="shared" si="23"/>
        <v>No Accident</v>
      </c>
      <c r="F750" s="11" t="str">
        <f>'Raw Data'!O749</f>
        <v>Snow</v>
      </c>
      <c r="G750" s="11" t="str">
        <f>IFERROR(VLOOKUP(F750,'Lookup Formulas Demo'!$A$5:$B$8,2,0),"Unknown Weather")</f>
        <v>Extreme Caution, Consider Delay</v>
      </c>
      <c r="H750" s="11" t="str">
        <f>_xlfn.IFNA(INDEX('Lookup Formulas Demo'!$B$5:$B$8,MATCH(F750,'Lookup Formulas Demo'!$A$5:$A$8,0)),"No Match Found")</f>
        <v>Extreme Caution, Consider Delay</v>
      </c>
    </row>
    <row r="751" spans="1:8" x14ac:dyDescent="0.3">
      <c r="A751" s="9">
        <f>'Raw Data'!A750</f>
        <v>45354.597222222197</v>
      </c>
      <c r="B751" s="11">
        <f>'Raw Data'!M750</f>
        <v>50.186194955949702</v>
      </c>
      <c r="C751" s="11" t="str">
        <f t="shared" si="22"/>
        <v>Moderate</v>
      </c>
      <c r="D751" s="11">
        <f>'Raw Data'!P750</f>
        <v>0</v>
      </c>
      <c r="E751" s="11" t="str">
        <f t="shared" si="23"/>
        <v>No Accident</v>
      </c>
      <c r="F751" s="11" t="str">
        <f>'Raw Data'!O750</f>
        <v>Fog</v>
      </c>
      <c r="G751" s="11" t="str">
        <f>IFERROR(VLOOKUP(F751,'Lookup Formulas Demo'!$A$5:$B$8,2,0),"Unknown Weather")</f>
        <v>Use Fog Lights, Reduce Speed</v>
      </c>
      <c r="H751" s="11" t="str">
        <f>_xlfn.IFNA(INDEX('Lookup Formulas Demo'!$B$5:$B$8,MATCH(F751,'Lookup Formulas Demo'!$A$5:$A$8,0)),"No Match Found")</f>
        <v>Use Fog Lights, Reduce Speed</v>
      </c>
    </row>
    <row r="752" spans="1:8" x14ac:dyDescent="0.3">
      <c r="A752" s="9">
        <f>'Raw Data'!A751</f>
        <v>45354.600694444503</v>
      </c>
      <c r="B752" s="11">
        <f>'Raw Data'!M751</f>
        <v>55.727963584060603</v>
      </c>
      <c r="C752" s="11" t="str">
        <f t="shared" si="22"/>
        <v>Moderate</v>
      </c>
      <c r="D752" s="11">
        <f>'Raw Data'!P751</f>
        <v>0</v>
      </c>
      <c r="E752" s="11" t="str">
        <f t="shared" si="23"/>
        <v>No Accident</v>
      </c>
      <c r="F752" s="11" t="str">
        <f>'Raw Data'!O751</f>
        <v>Fog</v>
      </c>
      <c r="G752" s="11" t="str">
        <f>IFERROR(VLOOKUP(F752,'Lookup Formulas Demo'!$A$5:$B$8,2,0),"Unknown Weather")</f>
        <v>Use Fog Lights, Reduce Speed</v>
      </c>
      <c r="H752" s="11" t="str">
        <f>_xlfn.IFNA(INDEX('Lookup Formulas Demo'!$B$5:$B$8,MATCH(F752,'Lookup Formulas Demo'!$A$5:$A$8,0)),"No Match Found")</f>
        <v>Use Fog Lights, Reduce Speed</v>
      </c>
    </row>
    <row r="753" spans="1:8" x14ac:dyDescent="0.3">
      <c r="A753" s="9">
        <f>'Raw Data'!A752</f>
        <v>45354.604166666701</v>
      </c>
      <c r="B753" s="11">
        <f>'Raw Data'!M752</f>
        <v>44.606589232598203</v>
      </c>
      <c r="C753" s="11" t="str">
        <f t="shared" si="22"/>
        <v>Free-flow</v>
      </c>
      <c r="D753" s="11">
        <f>'Raw Data'!P752</f>
        <v>0</v>
      </c>
      <c r="E753" s="11" t="str">
        <f t="shared" si="23"/>
        <v>No Accident</v>
      </c>
      <c r="F753" s="11" t="str">
        <f>'Raw Data'!O752</f>
        <v>Fog</v>
      </c>
      <c r="G753" s="11" t="str">
        <f>IFERROR(VLOOKUP(F753,'Lookup Formulas Demo'!$A$5:$B$8,2,0),"Unknown Weather")</f>
        <v>Use Fog Lights, Reduce Speed</v>
      </c>
      <c r="H753" s="11" t="str">
        <f>_xlfn.IFNA(INDEX('Lookup Formulas Demo'!$B$5:$B$8,MATCH(F753,'Lookup Formulas Demo'!$A$5:$A$8,0)),"No Match Found")</f>
        <v>Use Fog Lights, Reduce Speed</v>
      </c>
    </row>
    <row r="754" spans="1:8" x14ac:dyDescent="0.3">
      <c r="A754" s="9">
        <f>'Raw Data'!A753</f>
        <v>45354.607638888898</v>
      </c>
      <c r="B754" s="11">
        <f>'Raw Data'!M753</f>
        <v>15.498242405542101</v>
      </c>
      <c r="C754" s="11" t="str">
        <f t="shared" si="22"/>
        <v>Free-flow</v>
      </c>
      <c r="D754" s="11">
        <f>'Raw Data'!P753</f>
        <v>0</v>
      </c>
      <c r="E754" s="11" t="str">
        <f t="shared" si="23"/>
        <v>No Accident</v>
      </c>
      <c r="F754" s="11" t="str">
        <f>'Raw Data'!O753</f>
        <v>Clear</v>
      </c>
      <c r="G754" s="11" t="str">
        <f>IFERROR(VLOOKUP(F754,'Lookup Formulas Demo'!$A$5:$B$8,2,0),"Unknown Weather")</f>
        <v>Normal Driving</v>
      </c>
      <c r="H754" s="11" t="str">
        <f>_xlfn.IFNA(INDEX('Lookup Formulas Demo'!$B$5:$B$8,MATCH(F754,'Lookup Formulas Demo'!$A$5:$A$8,0)),"No Match Found")</f>
        <v>Normal Driving</v>
      </c>
    </row>
    <row r="755" spans="1:8" x14ac:dyDescent="0.3">
      <c r="A755" s="9">
        <f>'Raw Data'!A754</f>
        <v>45354.611111111102</v>
      </c>
      <c r="B755" s="11">
        <f>'Raw Data'!M754</f>
        <v>27.077052072791201</v>
      </c>
      <c r="C755" s="11" t="str">
        <f t="shared" si="22"/>
        <v>Free-flow</v>
      </c>
      <c r="D755" s="11">
        <f>'Raw Data'!P754</f>
        <v>0</v>
      </c>
      <c r="E755" s="11" t="str">
        <f t="shared" si="23"/>
        <v>No Accident</v>
      </c>
      <c r="F755" s="11" t="str">
        <f>'Raw Data'!O754</f>
        <v>Fog</v>
      </c>
      <c r="G755" s="11" t="str">
        <f>IFERROR(VLOOKUP(F755,'Lookup Formulas Demo'!$A$5:$B$8,2,0),"Unknown Weather")</f>
        <v>Use Fog Lights, Reduce Speed</v>
      </c>
      <c r="H755" s="11" t="str">
        <f>_xlfn.IFNA(INDEX('Lookup Formulas Demo'!$B$5:$B$8,MATCH(F755,'Lookup Formulas Demo'!$A$5:$A$8,0)),"No Match Found")</f>
        <v>Use Fog Lights, Reduce Speed</v>
      </c>
    </row>
    <row r="756" spans="1:8" x14ac:dyDescent="0.3">
      <c r="A756" s="9">
        <f>'Raw Data'!A755</f>
        <v>45354.614583333299</v>
      </c>
      <c r="B756" s="11">
        <f>'Raw Data'!M755</f>
        <v>25.198865055066101</v>
      </c>
      <c r="C756" s="11" t="str">
        <f t="shared" si="22"/>
        <v>Free-flow</v>
      </c>
      <c r="D756" s="11">
        <f>'Raw Data'!P755</f>
        <v>1</v>
      </c>
      <c r="E756" s="11" t="str">
        <f t="shared" si="23"/>
        <v>Accident Reported</v>
      </c>
      <c r="F756" s="11" t="str">
        <f>'Raw Data'!O755</f>
        <v>Fog</v>
      </c>
      <c r="G756" s="11" t="str">
        <f>IFERROR(VLOOKUP(F756,'Lookup Formulas Demo'!$A$5:$B$8,2,0),"Unknown Weather")</f>
        <v>Use Fog Lights, Reduce Speed</v>
      </c>
      <c r="H756" s="11" t="str">
        <f>_xlfn.IFNA(INDEX('Lookup Formulas Demo'!$B$5:$B$8,MATCH(F756,'Lookup Formulas Demo'!$A$5:$A$8,0)),"No Match Found")</f>
        <v>Use Fog Lights, Reduce Speed</v>
      </c>
    </row>
    <row r="757" spans="1:8" x14ac:dyDescent="0.3">
      <c r="A757" s="9">
        <f>'Raw Data'!A756</f>
        <v>45354.618055555598</v>
      </c>
      <c r="B757" s="11">
        <f>'Raw Data'!M756</f>
        <v>36.335297813554199</v>
      </c>
      <c r="C757" s="11" t="str">
        <f t="shared" si="22"/>
        <v>Free-flow</v>
      </c>
      <c r="D757" s="11">
        <f>'Raw Data'!P756</f>
        <v>0</v>
      </c>
      <c r="E757" s="11" t="str">
        <f t="shared" si="23"/>
        <v>No Accident</v>
      </c>
      <c r="F757" s="11" t="str">
        <f>'Raw Data'!O756</f>
        <v>Rain</v>
      </c>
      <c r="G757" s="11" t="str">
        <f>IFERROR(VLOOKUP(F757,'Lookup Formulas Demo'!$A$5:$B$8,2,0),"Unknown Weather")</f>
        <v>Reduce Speed, Increase Following Distance</v>
      </c>
      <c r="H757" s="11" t="str">
        <f>_xlfn.IFNA(INDEX('Lookup Formulas Demo'!$B$5:$B$8,MATCH(F757,'Lookup Formulas Demo'!$A$5:$A$8,0)),"No Match Found")</f>
        <v>Reduce Speed, Increase Following Distance</v>
      </c>
    </row>
    <row r="758" spans="1:8" x14ac:dyDescent="0.3">
      <c r="A758" s="9">
        <f>'Raw Data'!A757</f>
        <v>45354.621527777803</v>
      </c>
      <c r="B758" s="11">
        <f>'Raw Data'!M757</f>
        <v>90.119560091090307</v>
      </c>
      <c r="C758" s="11" t="str">
        <f t="shared" si="22"/>
        <v>Congested</v>
      </c>
      <c r="D758" s="11">
        <f>'Raw Data'!P757</f>
        <v>0</v>
      </c>
      <c r="E758" s="11" t="str">
        <f t="shared" si="23"/>
        <v>No Accident</v>
      </c>
      <c r="F758" s="11" t="str">
        <f>'Raw Data'!O757</f>
        <v>Rain</v>
      </c>
      <c r="G758" s="11" t="str">
        <f>IFERROR(VLOOKUP(F758,'Lookup Formulas Demo'!$A$5:$B$8,2,0),"Unknown Weather")</f>
        <v>Reduce Speed, Increase Following Distance</v>
      </c>
      <c r="H758" s="11" t="str">
        <f>_xlfn.IFNA(INDEX('Lookup Formulas Demo'!$B$5:$B$8,MATCH(F758,'Lookup Formulas Demo'!$A$5:$A$8,0)),"No Match Found")</f>
        <v>Reduce Speed, Increase Following Distance</v>
      </c>
    </row>
    <row r="759" spans="1:8" x14ac:dyDescent="0.3">
      <c r="A759" s="9">
        <f>'Raw Data'!A758</f>
        <v>45354.625</v>
      </c>
      <c r="B759" s="11">
        <f>'Raw Data'!M758</f>
        <v>42.159242850077497</v>
      </c>
      <c r="C759" s="11" t="str">
        <f t="shared" si="22"/>
        <v>Free-flow</v>
      </c>
      <c r="D759" s="11">
        <f>'Raw Data'!P758</f>
        <v>0</v>
      </c>
      <c r="E759" s="11" t="str">
        <f t="shared" si="23"/>
        <v>No Accident</v>
      </c>
      <c r="F759" s="11" t="str">
        <f>'Raw Data'!O758</f>
        <v>Rain</v>
      </c>
      <c r="G759" s="11" t="str">
        <f>IFERROR(VLOOKUP(F759,'Lookup Formulas Demo'!$A$5:$B$8,2,0),"Unknown Weather")</f>
        <v>Reduce Speed, Increase Following Distance</v>
      </c>
      <c r="H759" s="11" t="str">
        <f>_xlfn.IFNA(INDEX('Lookup Formulas Demo'!$B$5:$B$8,MATCH(F759,'Lookup Formulas Demo'!$A$5:$A$8,0)),"No Match Found")</f>
        <v>Reduce Speed, Increase Following Distance</v>
      </c>
    </row>
    <row r="760" spans="1:8" x14ac:dyDescent="0.3">
      <c r="A760" s="9">
        <f>'Raw Data'!A759</f>
        <v>45354.628472222197</v>
      </c>
      <c r="B760" s="11">
        <f>'Raw Data'!M759</f>
        <v>21.1549540617691</v>
      </c>
      <c r="C760" s="11" t="str">
        <f t="shared" si="22"/>
        <v>Free-flow</v>
      </c>
      <c r="D760" s="11">
        <f>'Raw Data'!P759</f>
        <v>0</v>
      </c>
      <c r="E760" s="11" t="str">
        <f t="shared" si="23"/>
        <v>No Accident</v>
      </c>
      <c r="F760" s="11" t="str">
        <f>'Raw Data'!O759</f>
        <v>Fog</v>
      </c>
      <c r="G760" s="11" t="str">
        <f>IFERROR(VLOOKUP(F760,'Lookup Formulas Demo'!$A$5:$B$8,2,0),"Unknown Weather")</f>
        <v>Use Fog Lights, Reduce Speed</v>
      </c>
      <c r="H760" s="11" t="str">
        <f>_xlfn.IFNA(INDEX('Lookup Formulas Demo'!$B$5:$B$8,MATCH(F760,'Lookup Formulas Demo'!$A$5:$A$8,0)),"No Match Found")</f>
        <v>Use Fog Lights, Reduce Speed</v>
      </c>
    </row>
    <row r="761" spans="1:8" x14ac:dyDescent="0.3">
      <c r="A761" s="9">
        <f>'Raw Data'!A760</f>
        <v>45354.631944444503</v>
      </c>
      <c r="B761" s="11">
        <f>'Raw Data'!M760</f>
        <v>98.843294264988998</v>
      </c>
      <c r="C761" s="11" t="str">
        <f t="shared" si="22"/>
        <v>Congested</v>
      </c>
      <c r="D761" s="11">
        <f>'Raw Data'!P760</f>
        <v>0</v>
      </c>
      <c r="E761" s="11" t="str">
        <f t="shared" si="23"/>
        <v>No Accident</v>
      </c>
      <c r="F761" s="11" t="str">
        <f>'Raw Data'!O760</f>
        <v>Snow</v>
      </c>
      <c r="G761" s="11" t="str">
        <f>IFERROR(VLOOKUP(F761,'Lookup Formulas Demo'!$A$5:$B$8,2,0),"Unknown Weather")</f>
        <v>Extreme Caution, Consider Delay</v>
      </c>
      <c r="H761" s="11" t="str">
        <f>_xlfn.IFNA(INDEX('Lookup Formulas Demo'!$B$5:$B$8,MATCH(F761,'Lookup Formulas Demo'!$A$5:$A$8,0)),"No Match Found")</f>
        <v>Extreme Caution, Consider Delay</v>
      </c>
    </row>
    <row r="762" spans="1:8" x14ac:dyDescent="0.3">
      <c r="A762" s="9">
        <f>'Raw Data'!A761</f>
        <v>45354.635416666701</v>
      </c>
      <c r="B762" s="11">
        <f>'Raw Data'!M761</f>
        <v>76.948295359835697</v>
      </c>
      <c r="C762" s="11" t="str">
        <f t="shared" si="22"/>
        <v>Moderate</v>
      </c>
      <c r="D762" s="11">
        <f>'Raw Data'!P761</f>
        <v>0</v>
      </c>
      <c r="E762" s="11" t="str">
        <f t="shared" si="23"/>
        <v>No Accident</v>
      </c>
      <c r="F762" s="11" t="str">
        <f>'Raw Data'!O761</f>
        <v>Rain</v>
      </c>
      <c r="G762" s="11" t="str">
        <f>IFERROR(VLOOKUP(F762,'Lookup Formulas Demo'!$A$5:$B$8,2,0),"Unknown Weather")</f>
        <v>Reduce Speed, Increase Following Distance</v>
      </c>
      <c r="H762" s="11" t="str">
        <f>_xlfn.IFNA(INDEX('Lookup Formulas Demo'!$B$5:$B$8,MATCH(F762,'Lookup Formulas Demo'!$A$5:$A$8,0)),"No Match Found")</f>
        <v>Reduce Speed, Increase Following Distance</v>
      </c>
    </row>
    <row r="763" spans="1:8" x14ac:dyDescent="0.3">
      <c r="A763" s="9">
        <f>'Raw Data'!A762</f>
        <v>45354.638888888898</v>
      </c>
      <c r="B763" s="11">
        <f>'Raw Data'!M762</f>
        <v>42.986010675665</v>
      </c>
      <c r="C763" s="11" t="str">
        <f t="shared" si="22"/>
        <v>Free-flow</v>
      </c>
      <c r="D763" s="11">
        <f>'Raw Data'!P762</f>
        <v>0</v>
      </c>
      <c r="E763" s="11" t="str">
        <f t="shared" si="23"/>
        <v>No Accident</v>
      </c>
      <c r="F763" s="11" t="str">
        <f>'Raw Data'!O762</f>
        <v>Rain</v>
      </c>
      <c r="G763" s="11" t="str">
        <f>IFERROR(VLOOKUP(F763,'Lookup Formulas Demo'!$A$5:$B$8,2,0),"Unknown Weather")</f>
        <v>Reduce Speed, Increase Following Distance</v>
      </c>
      <c r="H763" s="11" t="str">
        <f>_xlfn.IFNA(INDEX('Lookup Formulas Demo'!$B$5:$B$8,MATCH(F763,'Lookup Formulas Demo'!$A$5:$A$8,0)),"No Match Found")</f>
        <v>Reduce Speed, Increase Following Distance</v>
      </c>
    </row>
    <row r="764" spans="1:8" x14ac:dyDescent="0.3">
      <c r="A764" s="9">
        <f>'Raw Data'!A763</f>
        <v>45354.642361111102</v>
      </c>
      <c r="B764" s="11">
        <f>'Raw Data'!M763</f>
        <v>64.524158214390795</v>
      </c>
      <c r="C764" s="11" t="str">
        <f t="shared" si="22"/>
        <v>Moderate</v>
      </c>
      <c r="D764" s="11">
        <f>'Raw Data'!P763</f>
        <v>0</v>
      </c>
      <c r="E764" s="11" t="str">
        <f t="shared" si="23"/>
        <v>No Accident</v>
      </c>
      <c r="F764" s="11" t="str">
        <f>'Raw Data'!O763</f>
        <v>Rain</v>
      </c>
      <c r="G764" s="11" t="str">
        <f>IFERROR(VLOOKUP(F764,'Lookup Formulas Demo'!$A$5:$B$8,2,0),"Unknown Weather")</f>
        <v>Reduce Speed, Increase Following Distance</v>
      </c>
      <c r="H764" s="11" t="str">
        <f>_xlfn.IFNA(INDEX('Lookup Formulas Demo'!$B$5:$B$8,MATCH(F764,'Lookup Formulas Demo'!$A$5:$A$8,0)),"No Match Found")</f>
        <v>Reduce Speed, Increase Following Distance</v>
      </c>
    </row>
    <row r="765" spans="1:8" x14ac:dyDescent="0.3">
      <c r="A765" s="9">
        <f>'Raw Data'!A764</f>
        <v>45354.645833333299</v>
      </c>
      <c r="B765" s="11">
        <f>'Raw Data'!M764</f>
        <v>29.285609413203399</v>
      </c>
      <c r="C765" s="11" t="str">
        <f t="shared" si="22"/>
        <v>Free-flow</v>
      </c>
      <c r="D765" s="11">
        <f>'Raw Data'!P764</f>
        <v>0</v>
      </c>
      <c r="E765" s="11" t="str">
        <f t="shared" si="23"/>
        <v>No Accident</v>
      </c>
      <c r="F765" s="11" t="str">
        <f>'Raw Data'!O764</f>
        <v>Rain</v>
      </c>
      <c r="G765" s="11" t="str">
        <f>IFERROR(VLOOKUP(F765,'Lookup Formulas Demo'!$A$5:$B$8,2,0),"Unknown Weather")</f>
        <v>Reduce Speed, Increase Following Distance</v>
      </c>
      <c r="H765" s="11" t="str">
        <f>_xlfn.IFNA(INDEX('Lookup Formulas Demo'!$B$5:$B$8,MATCH(F765,'Lookup Formulas Demo'!$A$5:$A$8,0)),"No Match Found")</f>
        <v>Reduce Speed, Increase Following Distance</v>
      </c>
    </row>
    <row r="766" spans="1:8" x14ac:dyDescent="0.3">
      <c r="A766" s="9">
        <f>'Raw Data'!A765</f>
        <v>45354.649305555598</v>
      </c>
      <c r="B766" s="11">
        <f>'Raw Data'!M765</f>
        <v>94.464633803772401</v>
      </c>
      <c r="C766" s="11" t="str">
        <f t="shared" si="22"/>
        <v>Congested</v>
      </c>
      <c r="D766" s="11">
        <f>'Raw Data'!P765</f>
        <v>0</v>
      </c>
      <c r="E766" s="11" t="str">
        <f t="shared" si="23"/>
        <v>No Accident</v>
      </c>
      <c r="F766" s="11" t="str">
        <f>'Raw Data'!O765</f>
        <v>Snow</v>
      </c>
      <c r="G766" s="11" t="str">
        <f>IFERROR(VLOOKUP(F766,'Lookup Formulas Demo'!$A$5:$B$8,2,0),"Unknown Weather")</f>
        <v>Extreme Caution, Consider Delay</v>
      </c>
      <c r="H766" s="11" t="str">
        <f>_xlfn.IFNA(INDEX('Lookup Formulas Demo'!$B$5:$B$8,MATCH(F766,'Lookup Formulas Demo'!$A$5:$A$8,0)),"No Match Found")</f>
        <v>Extreme Caution, Consider Delay</v>
      </c>
    </row>
    <row r="767" spans="1:8" x14ac:dyDescent="0.3">
      <c r="A767" s="9">
        <f>'Raw Data'!A766</f>
        <v>45354.652777777803</v>
      </c>
      <c r="B767" s="11">
        <f>'Raw Data'!M766</f>
        <v>61.872188423588398</v>
      </c>
      <c r="C767" s="11" t="str">
        <f t="shared" si="22"/>
        <v>Moderate</v>
      </c>
      <c r="D767" s="11">
        <f>'Raw Data'!P766</f>
        <v>0</v>
      </c>
      <c r="E767" s="11" t="str">
        <f t="shared" si="23"/>
        <v>No Accident</v>
      </c>
      <c r="F767" s="11" t="str">
        <f>'Raw Data'!O766</f>
        <v>Snow</v>
      </c>
      <c r="G767" s="11" t="str">
        <f>IFERROR(VLOOKUP(F767,'Lookup Formulas Demo'!$A$5:$B$8,2,0),"Unknown Weather")</f>
        <v>Extreme Caution, Consider Delay</v>
      </c>
      <c r="H767" s="11" t="str">
        <f>_xlfn.IFNA(INDEX('Lookup Formulas Demo'!$B$5:$B$8,MATCH(F767,'Lookup Formulas Demo'!$A$5:$A$8,0)),"No Match Found")</f>
        <v>Extreme Caution, Consider Delay</v>
      </c>
    </row>
    <row r="768" spans="1:8" x14ac:dyDescent="0.3">
      <c r="A768" s="9">
        <f>'Raw Data'!A767</f>
        <v>45354.65625</v>
      </c>
      <c r="B768" s="11">
        <f>'Raw Data'!M767</f>
        <v>62.401876685526702</v>
      </c>
      <c r="C768" s="11" t="str">
        <f t="shared" si="22"/>
        <v>Moderate</v>
      </c>
      <c r="D768" s="11">
        <f>'Raw Data'!P767</f>
        <v>0</v>
      </c>
      <c r="E768" s="11" t="str">
        <f t="shared" si="23"/>
        <v>No Accident</v>
      </c>
      <c r="F768" s="11" t="str">
        <f>'Raw Data'!O767</f>
        <v>Rain</v>
      </c>
      <c r="G768" s="11" t="str">
        <f>IFERROR(VLOOKUP(F768,'Lookup Formulas Demo'!$A$5:$B$8,2,0),"Unknown Weather")</f>
        <v>Reduce Speed, Increase Following Distance</v>
      </c>
      <c r="H768" s="11" t="str">
        <f>_xlfn.IFNA(INDEX('Lookup Formulas Demo'!$B$5:$B$8,MATCH(F768,'Lookup Formulas Demo'!$A$5:$A$8,0)),"No Match Found")</f>
        <v>Reduce Speed, Increase Following Distance</v>
      </c>
    </row>
    <row r="769" spans="1:8" x14ac:dyDescent="0.3">
      <c r="A769" s="9">
        <f>'Raw Data'!A768</f>
        <v>45354.659722222197</v>
      </c>
      <c r="B769" s="11">
        <f>'Raw Data'!M768</f>
        <v>49.1225145254217</v>
      </c>
      <c r="C769" s="11" t="str">
        <f t="shared" si="22"/>
        <v>Free-flow</v>
      </c>
      <c r="D769" s="11">
        <f>'Raw Data'!P768</f>
        <v>0</v>
      </c>
      <c r="E769" s="11" t="str">
        <f t="shared" si="23"/>
        <v>No Accident</v>
      </c>
      <c r="F769" s="11" t="str">
        <f>'Raw Data'!O768</f>
        <v>Fog</v>
      </c>
      <c r="G769" s="11" t="str">
        <f>IFERROR(VLOOKUP(F769,'Lookup Formulas Demo'!$A$5:$B$8,2,0),"Unknown Weather")</f>
        <v>Use Fog Lights, Reduce Speed</v>
      </c>
      <c r="H769" s="11" t="str">
        <f>_xlfn.IFNA(INDEX('Lookup Formulas Demo'!$B$5:$B$8,MATCH(F769,'Lookup Formulas Demo'!$A$5:$A$8,0)),"No Match Found")</f>
        <v>Use Fog Lights, Reduce Speed</v>
      </c>
    </row>
    <row r="770" spans="1:8" x14ac:dyDescent="0.3">
      <c r="A770" s="9">
        <f>'Raw Data'!A769</f>
        <v>45354.663194444503</v>
      </c>
      <c r="B770" s="11">
        <f>'Raw Data'!M769</f>
        <v>45.8356670599251</v>
      </c>
      <c r="C770" s="11" t="str">
        <f t="shared" si="22"/>
        <v>Free-flow</v>
      </c>
      <c r="D770" s="11">
        <f>'Raw Data'!P769</f>
        <v>0</v>
      </c>
      <c r="E770" s="11" t="str">
        <f t="shared" si="23"/>
        <v>No Accident</v>
      </c>
      <c r="F770" s="11" t="str">
        <f>'Raw Data'!O769</f>
        <v>Snow</v>
      </c>
      <c r="G770" s="11" t="str">
        <f>IFERROR(VLOOKUP(F770,'Lookup Formulas Demo'!$A$5:$B$8,2,0),"Unknown Weather")</f>
        <v>Extreme Caution, Consider Delay</v>
      </c>
      <c r="H770" s="11" t="str">
        <f>_xlfn.IFNA(INDEX('Lookup Formulas Demo'!$B$5:$B$8,MATCH(F770,'Lookup Formulas Demo'!$A$5:$A$8,0)),"No Match Found")</f>
        <v>Extreme Caution, Consider Delay</v>
      </c>
    </row>
    <row r="771" spans="1:8" x14ac:dyDescent="0.3">
      <c r="A771" s="9">
        <f>'Raw Data'!A770</f>
        <v>45354.666666666701</v>
      </c>
      <c r="B771" s="11">
        <f>'Raw Data'!M770</f>
        <v>17.268299179597602</v>
      </c>
      <c r="C771" s="11" t="str">
        <f t="shared" ref="C771:C834" si="24">IF(B771&gt;=80,"Congested",IF(B771&gt;=50,"Moderate","Free-flow"))</f>
        <v>Free-flow</v>
      </c>
      <c r="D771" s="11">
        <f>'Raw Data'!P770</f>
        <v>0</v>
      </c>
      <c r="E771" s="11" t="str">
        <f t="shared" ref="E771:E834" si="25">IF(D771=1,"Accident Reported","No Accident")</f>
        <v>No Accident</v>
      </c>
      <c r="F771" s="11" t="str">
        <f>'Raw Data'!O770</f>
        <v>Snow</v>
      </c>
      <c r="G771" s="11" t="str">
        <f>IFERROR(VLOOKUP(F771,'Lookup Formulas Demo'!$A$5:$B$8,2,0),"Unknown Weather")</f>
        <v>Extreme Caution, Consider Delay</v>
      </c>
      <c r="H771" s="11" t="str">
        <f>_xlfn.IFNA(INDEX('Lookup Formulas Demo'!$B$5:$B$8,MATCH(F771,'Lookup Formulas Demo'!$A$5:$A$8,0)),"No Match Found")</f>
        <v>Extreme Caution, Consider Delay</v>
      </c>
    </row>
    <row r="772" spans="1:8" x14ac:dyDescent="0.3">
      <c r="A772" s="9">
        <f>'Raw Data'!A771</f>
        <v>45354.670138888898</v>
      </c>
      <c r="B772" s="11">
        <f>'Raw Data'!M771</f>
        <v>69.287122458145106</v>
      </c>
      <c r="C772" s="11" t="str">
        <f t="shared" si="24"/>
        <v>Moderate</v>
      </c>
      <c r="D772" s="11">
        <f>'Raw Data'!P771</f>
        <v>0</v>
      </c>
      <c r="E772" s="11" t="str">
        <f t="shared" si="25"/>
        <v>No Accident</v>
      </c>
      <c r="F772" s="11" t="str">
        <f>'Raw Data'!O771</f>
        <v>Rain</v>
      </c>
      <c r="G772" s="11" t="str">
        <f>IFERROR(VLOOKUP(F772,'Lookup Formulas Demo'!$A$5:$B$8,2,0),"Unknown Weather")</f>
        <v>Reduce Speed, Increase Following Distance</v>
      </c>
      <c r="H772" s="11" t="str">
        <f>_xlfn.IFNA(INDEX('Lookup Formulas Demo'!$B$5:$B$8,MATCH(F772,'Lookup Formulas Demo'!$A$5:$A$8,0)),"No Match Found")</f>
        <v>Reduce Speed, Increase Following Distance</v>
      </c>
    </row>
    <row r="773" spans="1:8" x14ac:dyDescent="0.3">
      <c r="A773" s="9">
        <f>'Raw Data'!A772</f>
        <v>45354.673611111102</v>
      </c>
      <c r="B773" s="11">
        <f>'Raw Data'!M772</f>
        <v>60.591193019785202</v>
      </c>
      <c r="C773" s="11" t="str">
        <f t="shared" si="24"/>
        <v>Moderate</v>
      </c>
      <c r="D773" s="11">
        <f>'Raw Data'!P772</f>
        <v>0</v>
      </c>
      <c r="E773" s="11" t="str">
        <f t="shared" si="25"/>
        <v>No Accident</v>
      </c>
      <c r="F773" s="11" t="str">
        <f>'Raw Data'!O772</f>
        <v>Snow</v>
      </c>
      <c r="G773" s="11" t="str">
        <f>IFERROR(VLOOKUP(F773,'Lookup Formulas Demo'!$A$5:$B$8,2,0),"Unknown Weather")</f>
        <v>Extreme Caution, Consider Delay</v>
      </c>
      <c r="H773" s="11" t="str">
        <f>_xlfn.IFNA(INDEX('Lookup Formulas Demo'!$B$5:$B$8,MATCH(F773,'Lookup Formulas Demo'!$A$5:$A$8,0)),"No Match Found")</f>
        <v>Extreme Caution, Consider Delay</v>
      </c>
    </row>
    <row r="774" spans="1:8" x14ac:dyDescent="0.3">
      <c r="A774" s="9">
        <f>'Raw Data'!A773</f>
        <v>45354.677083333299</v>
      </c>
      <c r="B774" s="11">
        <f>'Raw Data'!M773</f>
        <v>21.415438817204901</v>
      </c>
      <c r="C774" s="11" t="str">
        <f t="shared" si="24"/>
        <v>Free-flow</v>
      </c>
      <c r="D774" s="11">
        <f>'Raw Data'!P773</f>
        <v>0</v>
      </c>
      <c r="E774" s="11" t="str">
        <f t="shared" si="25"/>
        <v>No Accident</v>
      </c>
      <c r="F774" s="11" t="str">
        <f>'Raw Data'!O773</f>
        <v>Rain</v>
      </c>
      <c r="G774" s="11" t="str">
        <f>IFERROR(VLOOKUP(F774,'Lookup Formulas Demo'!$A$5:$B$8,2,0),"Unknown Weather")</f>
        <v>Reduce Speed, Increase Following Distance</v>
      </c>
      <c r="H774" s="11" t="str">
        <f>_xlfn.IFNA(INDEX('Lookup Formulas Demo'!$B$5:$B$8,MATCH(F774,'Lookup Formulas Demo'!$A$5:$A$8,0)),"No Match Found")</f>
        <v>Reduce Speed, Increase Following Distance</v>
      </c>
    </row>
    <row r="775" spans="1:8" x14ac:dyDescent="0.3">
      <c r="A775" s="9">
        <f>'Raw Data'!A774</f>
        <v>45354.680555555598</v>
      </c>
      <c r="B775" s="11">
        <f>'Raw Data'!M774</f>
        <v>99.148116443360394</v>
      </c>
      <c r="C775" s="11" t="str">
        <f t="shared" si="24"/>
        <v>Congested</v>
      </c>
      <c r="D775" s="11">
        <f>'Raw Data'!P774</f>
        <v>0</v>
      </c>
      <c r="E775" s="11" t="str">
        <f t="shared" si="25"/>
        <v>No Accident</v>
      </c>
      <c r="F775" s="11" t="str">
        <f>'Raw Data'!O774</f>
        <v>Snow</v>
      </c>
      <c r="G775" s="11" t="str">
        <f>IFERROR(VLOOKUP(F775,'Lookup Formulas Demo'!$A$5:$B$8,2,0),"Unknown Weather")</f>
        <v>Extreme Caution, Consider Delay</v>
      </c>
      <c r="H775" s="11" t="str">
        <f>_xlfn.IFNA(INDEX('Lookup Formulas Demo'!$B$5:$B$8,MATCH(F775,'Lookup Formulas Demo'!$A$5:$A$8,0)),"No Match Found")</f>
        <v>Extreme Caution, Consider Delay</v>
      </c>
    </row>
    <row r="776" spans="1:8" x14ac:dyDescent="0.3">
      <c r="A776" s="9">
        <f>'Raw Data'!A775</f>
        <v>45354.684027777803</v>
      </c>
      <c r="B776" s="11">
        <f>'Raw Data'!M775</f>
        <v>82.684737442013997</v>
      </c>
      <c r="C776" s="11" t="str">
        <f t="shared" si="24"/>
        <v>Congested</v>
      </c>
      <c r="D776" s="11">
        <f>'Raw Data'!P775</f>
        <v>0</v>
      </c>
      <c r="E776" s="11" t="str">
        <f t="shared" si="25"/>
        <v>No Accident</v>
      </c>
      <c r="F776" s="11" t="str">
        <f>'Raw Data'!O775</f>
        <v>Rain</v>
      </c>
      <c r="G776" s="11" t="str">
        <f>IFERROR(VLOOKUP(F776,'Lookup Formulas Demo'!$A$5:$B$8,2,0),"Unknown Weather")</f>
        <v>Reduce Speed, Increase Following Distance</v>
      </c>
      <c r="H776" s="11" t="str">
        <f>_xlfn.IFNA(INDEX('Lookup Formulas Demo'!$B$5:$B$8,MATCH(F776,'Lookup Formulas Demo'!$A$5:$A$8,0)),"No Match Found")</f>
        <v>Reduce Speed, Increase Following Distance</v>
      </c>
    </row>
    <row r="777" spans="1:8" x14ac:dyDescent="0.3">
      <c r="A777" s="9">
        <f>'Raw Data'!A776</f>
        <v>45354.6875</v>
      </c>
      <c r="B777" s="11">
        <f>'Raw Data'!M776</f>
        <v>30.710796691274901</v>
      </c>
      <c r="C777" s="11" t="str">
        <f t="shared" si="24"/>
        <v>Free-flow</v>
      </c>
      <c r="D777" s="11">
        <f>'Raw Data'!P776</f>
        <v>0</v>
      </c>
      <c r="E777" s="11" t="str">
        <f t="shared" si="25"/>
        <v>No Accident</v>
      </c>
      <c r="F777" s="11" t="str">
        <f>'Raw Data'!O776</f>
        <v>Clear</v>
      </c>
      <c r="G777" s="11" t="str">
        <f>IFERROR(VLOOKUP(F777,'Lookup Formulas Demo'!$A$5:$B$8,2,0),"Unknown Weather")</f>
        <v>Normal Driving</v>
      </c>
      <c r="H777" s="11" t="str">
        <f>_xlfn.IFNA(INDEX('Lookup Formulas Demo'!$B$5:$B$8,MATCH(F777,'Lookup Formulas Demo'!$A$5:$A$8,0)),"No Match Found")</f>
        <v>Normal Driving</v>
      </c>
    </row>
    <row r="778" spans="1:8" x14ac:dyDescent="0.3">
      <c r="A778" s="9">
        <f>'Raw Data'!A777</f>
        <v>45354.690972222197</v>
      </c>
      <c r="B778" s="11">
        <f>'Raw Data'!M777</f>
        <v>12.1769093458947</v>
      </c>
      <c r="C778" s="11" t="str">
        <f t="shared" si="24"/>
        <v>Free-flow</v>
      </c>
      <c r="D778" s="11">
        <f>'Raw Data'!P777</f>
        <v>0</v>
      </c>
      <c r="E778" s="11" t="str">
        <f t="shared" si="25"/>
        <v>No Accident</v>
      </c>
      <c r="F778" s="11" t="str">
        <f>'Raw Data'!O777</f>
        <v>Fog</v>
      </c>
      <c r="G778" s="11" t="str">
        <f>IFERROR(VLOOKUP(F778,'Lookup Formulas Demo'!$A$5:$B$8,2,0),"Unknown Weather")</f>
        <v>Use Fog Lights, Reduce Speed</v>
      </c>
      <c r="H778" s="11" t="str">
        <f>_xlfn.IFNA(INDEX('Lookup Formulas Demo'!$B$5:$B$8,MATCH(F778,'Lookup Formulas Demo'!$A$5:$A$8,0)),"No Match Found")</f>
        <v>Use Fog Lights, Reduce Speed</v>
      </c>
    </row>
    <row r="779" spans="1:8" x14ac:dyDescent="0.3">
      <c r="A779" s="9">
        <f>'Raw Data'!A778</f>
        <v>45354.694444444503</v>
      </c>
      <c r="B779" s="11">
        <f>'Raw Data'!M778</f>
        <v>91.147436539317695</v>
      </c>
      <c r="C779" s="11" t="str">
        <f t="shared" si="24"/>
        <v>Congested</v>
      </c>
      <c r="D779" s="11">
        <f>'Raw Data'!P778</f>
        <v>0</v>
      </c>
      <c r="E779" s="11" t="str">
        <f t="shared" si="25"/>
        <v>No Accident</v>
      </c>
      <c r="F779" s="11" t="str">
        <f>'Raw Data'!O778</f>
        <v>Fog</v>
      </c>
      <c r="G779" s="11" t="str">
        <f>IFERROR(VLOOKUP(F779,'Lookup Formulas Demo'!$A$5:$B$8,2,0),"Unknown Weather")</f>
        <v>Use Fog Lights, Reduce Speed</v>
      </c>
      <c r="H779" s="11" t="str">
        <f>_xlfn.IFNA(INDEX('Lookup Formulas Demo'!$B$5:$B$8,MATCH(F779,'Lookup Formulas Demo'!$A$5:$A$8,0)),"No Match Found")</f>
        <v>Use Fog Lights, Reduce Speed</v>
      </c>
    </row>
    <row r="780" spans="1:8" x14ac:dyDescent="0.3">
      <c r="A780" s="9">
        <f>'Raw Data'!A779</f>
        <v>45354.697916666701</v>
      </c>
      <c r="B780" s="11">
        <f>'Raw Data'!M779</f>
        <v>81.5219907394996</v>
      </c>
      <c r="C780" s="11" t="str">
        <f t="shared" si="24"/>
        <v>Congested</v>
      </c>
      <c r="D780" s="11">
        <f>'Raw Data'!P779</f>
        <v>0</v>
      </c>
      <c r="E780" s="11" t="str">
        <f t="shared" si="25"/>
        <v>No Accident</v>
      </c>
      <c r="F780" s="11" t="str">
        <f>'Raw Data'!O779</f>
        <v>Clear</v>
      </c>
      <c r="G780" s="11" t="str">
        <f>IFERROR(VLOOKUP(F780,'Lookup Formulas Demo'!$A$5:$B$8,2,0),"Unknown Weather")</f>
        <v>Normal Driving</v>
      </c>
      <c r="H780" s="11" t="str">
        <f>_xlfn.IFNA(INDEX('Lookup Formulas Demo'!$B$5:$B$8,MATCH(F780,'Lookup Formulas Demo'!$A$5:$A$8,0)),"No Match Found")</f>
        <v>Normal Driving</v>
      </c>
    </row>
    <row r="781" spans="1:8" x14ac:dyDescent="0.3">
      <c r="A781" s="9">
        <f>'Raw Data'!A780</f>
        <v>45354.701388888898</v>
      </c>
      <c r="B781" s="11">
        <f>'Raw Data'!M780</f>
        <v>84.264854871791599</v>
      </c>
      <c r="C781" s="11" t="str">
        <f t="shared" si="24"/>
        <v>Congested</v>
      </c>
      <c r="D781" s="11">
        <f>'Raw Data'!P780</f>
        <v>0</v>
      </c>
      <c r="E781" s="11" t="str">
        <f t="shared" si="25"/>
        <v>No Accident</v>
      </c>
      <c r="F781" s="11" t="str">
        <f>'Raw Data'!O780</f>
        <v>Snow</v>
      </c>
      <c r="G781" s="11" t="str">
        <f>IFERROR(VLOOKUP(F781,'Lookup Formulas Demo'!$A$5:$B$8,2,0),"Unknown Weather")</f>
        <v>Extreme Caution, Consider Delay</v>
      </c>
      <c r="H781" s="11" t="str">
        <f>_xlfn.IFNA(INDEX('Lookup Formulas Demo'!$B$5:$B$8,MATCH(F781,'Lookup Formulas Demo'!$A$5:$A$8,0)),"No Match Found")</f>
        <v>Extreme Caution, Consider Delay</v>
      </c>
    </row>
    <row r="782" spans="1:8" x14ac:dyDescent="0.3">
      <c r="A782" s="9">
        <f>'Raw Data'!A781</f>
        <v>45354.704861111102</v>
      </c>
      <c r="B782" s="11">
        <f>'Raw Data'!M781</f>
        <v>86.369075751209394</v>
      </c>
      <c r="C782" s="11" t="str">
        <f t="shared" si="24"/>
        <v>Congested</v>
      </c>
      <c r="D782" s="11">
        <f>'Raw Data'!P781</f>
        <v>0</v>
      </c>
      <c r="E782" s="11" t="str">
        <f t="shared" si="25"/>
        <v>No Accident</v>
      </c>
      <c r="F782" s="11" t="str">
        <f>'Raw Data'!O781</f>
        <v>Clear</v>
      </c>
      <c r="G782" s="11" t="str">
        <f>IFERROR(VLOOKUP(F782,'Lookup Formulas Demo'!$A$5:$B$8,2,0),"Unknown Weather")</f>
        <v>Normal Driving</v>
      </c>
      <c r="H782" s="11" t="str">
        <f>_xlfn.IFNA(INDEX('Lookup Formulas Demo'!$B$5:$B$8,MATCH(F782,'Lookup Formulas Demo'!$A$5:$A$8,0)),"No Match Found")</f>
        <v>Normal Driving</v>
      </c>
    </row>
    <row r="783" spans="1:8" x14ac:dyDescent="0.3">
      <c r="A783" s="9">
        <f>'Raw Data'!A782</f>
        <v>45354.708333333299</v>
      </c>
      <c r="B783" s="11">
        <f>'Raw Data'!M782</f>
        <v>86.411080755010801</v>
      </c>
      <c r="C783" s="11" t="str">
        <f t="shared" si="24"/>
        <v>Congested</v>
      </c>
      <c r="D783" s="11">
        <f>'Raw Data'!P782</f>
        <v>0</v>
      </c>
      <c r="E783" s="11" t="str">
        <f t="shared" si="25"/>
        <v>No Accident</v>
      </c>
      <c r="F783" s="11" t="str">
        <f>'Raw Data'!O782</f>
        <v>Fog</v>
      </c>
      <c r="G783" s="11" t="str">
        <f>IFERROR(VLOOKUP(F783,'Lookup Formulas Demo'!$A$5:$B$8,2,0),"Unknown Weather")</f>
        <v>Use Fog Lights, Reduce Speed</v>
      </c>
      <c r="H783" s="11" t="str">
        <f>_xlfn.IFNA(INDEX('Lookup Formulas Demo'!$B$5:$B$8,MATCH(F783,'Lookup Formulas Demo'!$A$5:$A$8,0)),"No Match Found")</f>
        <v>Use Fog Lights, Reduce Speed</v>
      </c>
    </row>
    <row r="784" spans="1:8" x14ac:dyDescent="0.3">
      <c r="A784" s="9">
        <f>'Raw Data'!A783</f>
        <v>45354.711805555598</v>
      </c>
      <c r="B784" s="11">
        <f>'Raw Data'!M783</f>
        <v>74.506731335897896</v>
      </c>
      <c r="C784" s="11" t="str">
        <f t="shared" si="24"/>
        <v>Moderate</v>
      </c>
      <c r="D784" s="11">
        <f>'Raw Data'!P783</f>
        <v>0</v>
      </c>
      <c r="E784" s="11" t="str">
        <f t="shared" si="25"/>
        <v>No Accident</v>
      </c>
      <c r="F784" s="11" t="str">
        <f>'Raw Data'!O783</f>
        <v>Rain</v>
      </c>
      <c r="G784" s="11" t="str">
        <f>IFERROR(VLOOKUP(F784,'Lookup Formulas Demo'!$A$5:$B$8,2,0),"Unknown Weather")</f>
        <v>Reduce Speed, Increase Following Distance</v>
      </c>
      <c r="H784" s="11" t="str">
        <f>_xlfn.IFNA(INDEX('Lookup Formulas Demo'!$B$5:$B$8,MATCH(F784,'Lookup Formulas Demo'!$A$5:$A$8,0)),"No Match Found")</f>
        <v>Reduce Speed, Increase Following Distance</v>
      </c>
    </row>
    <row r="785" spans="1:8" x14ac:dyDescent="0.3">
      <c r="A785" s="9">
        <f>'Raw Data'!A784</f>
        <v>45354.715277777803</v>
      </c>
      <c r="B785" s="11">
        <f>'Raw Data'!M784</f>
        <v>98.985084771470994</v>
      </c>
      <c r="C785" s="11" t="str">
        <f t="shared" si="24"/>
        <v>Congested</v>
      </c>
      <c r="D785" s="11">
        <f>'Raw Data'!P784</f>
        <v>0</v>
      </c>
      <c r="E785" s="11" t="str">
        <f t="shared" si="25"/>
        <v>No Accident</v>
      </c>
      <c r="F785" s="11" t="str">
        <f>'Raw Data'!O784</f>
        <v>Clear</v>
      </c>
      <c r="G785" s="11" t="str">
        <f>IFERROR(VLOOKUP(F785,'Lookup Formulas Demo'!$A$5:$B$8,2,0),"Unknown Weather")</f>
        <v>Normal Driving</v>
      </c>
      <c r="H785" s="11" t="str">
        <f>_xlfn.IFNA(INDEX('Lookup Formulas Demo'!$B$5:$B$8,MATCH(F785,'Lookup Formulas Demo'!$A$5:$A$8,0)),"No Match Found")</f>
        <v>Normal Driving</v>
      </c>
    </row>
    <row r="786" spans="1:8" x14ac:dyDescent="0.3">
      <c r="A786" s="9">
        <f>'Raw Data'!A785</f>
        <v>45354.71875</v>
      </c>
      <c r="B786" s="11">
        <f>'Raw Data'!M785</f>
        <v>75.099896513028696</v>
      </c>
      <c r="C786" s="11" t="str">
        <f t="shared" si="24"/>
        <v>Moderate</v>
      </c>
      <c r="D786" s="11">
        <f>'Raw Data'!P785</f>
        <v>0</v>
      </c>
      <c r="E786" s="11" t="str">
        <f t="shared" si="25"/>
        <v>No Accident</v>
      </c>
      <c r="F786" s="11" t="str">
        <f>'Raw Data'!O785</f>
        <v>Fog</v>
      </c>
      <c r="G786" s="11" t="str">
        <f>IFERROR(VLOOKUP(F786,'Lookup Formulas Demo'!$A$5:$B$8,2,0),"Unknown Weather")</f>
        <v>Use Fog Lights, Reduce Speed</v>
      </c>
      <c r="H786" s="11" t="str">
        <f>_xlfn.IFNA(INDEX('Lookup Formulas Demo'!$B$5:$B$8,MATCH(F786,'Lookup Formulas Demo'!$A$5:$A$8,0)),"No Match Found")</f>
        <v>Use Fog Lights, Reduce Speed</v>
      </c>
    </row>
    <row r="787" spans="1:8" x14ac:dyDescent="0.3">
      <c r="A787" s="9">
        <f>'Raw Data'!A786</f>
        <v>45354.722222222197</v>
      </c>
      <c r="B787" s="11">
        <f>'Raw Data'!M786</f>
        <v>32.892511422881498</v>
      </c>
      <c r="C787" s="11" t="str">
        <f t="shared" si="24"/>
        <v>Free-flow</v>
      </c>
      <c r="D787" s="11">
        <f>'Raw Data'!P786</f>
        <v>0</v>
      </c>
      <c r="E787" s="11" t="str">
        <f t="shared" si="25"/>
        <v>No Accident</v>
      </c>
      <c r="F787" s="11" t="str">
        <f>'Raw Data'!O786</f>
        <v>Rain</v>
      </c>
      <c r="G787" s="11" t="str">
        <f>IFERROR(VLOOKUP(F787,'Lookup Formulas Demo'!$A$5:$B$8,2,0),"Unknown Weather")</f>
        <v>Reduce Speed, Increase Following Distance</v>
      </c>
      <c r="H787" s="11" t="str">
        <f>_xlfn.IFNA(INDEX('Lookup Formulas Demo'!$B$5:$B$8,MATCH(F787,'Lookup Formulas Demo'!$A$5:$A$8,0)),"No Match Found")</f>
        <v>Reduce Speed, Increase Following Distance</v>
      </c>
    </row>
    <row r="788" spans="1:8" x14ac:dyDescent="0.3">
      <c r="A788" s="9">
        <f>'Raw Data'!A787</f>
        <v>45354.725694444503</v>
      </c>
      <c r="B788" s="11">
        <f>'Raw Data'!M787</f>
        <v>98.661114427555702</v>
      </c>
      <c r="C788" s="11" t="str">
        <f t="shared" si="24"/>
        <v>Congested</v>
      </c>
      <c r="D788" s="11">
        <f>'Raw Data'!P787</f>
        <v>0</v>
      </c>
      <c r="E788" s="11" t="str">
        <f t="shared" si="25"/>
        <v>No Accident</v>
      </c>
      <c r="F788" s="11" t="str">
        <f>'Raw Data'!O787</f>
        <v>Snow</v>
      </c>
      <c r="G788" s="11" t="str">
        <f>IFERROR(VLOOKUP(F788,'Lookup Formulas Demo'!$A$5:$B$8,2,0),"Unknown Weather")</f>
        <v>Extreme Caution, Consider Delay</v>
      </c>
      <c r="H788" s="11" t="str">
        <f>_xlfn.IFNA(INDEX('Lookup Formulas Demo'!$B$5:$B$8,MATCH(F788,'Lookup Formulas Demo'!$A$5:$A$8,0)),"No Match Found")</f>
        <v>Extreme Caution, Consider Delay</v>
      </c>
    </row>
    <row r="789" spans="1:8" x14ac:dyDescent="0.3">
      <c r="A789" s="9">
        <f>'Raw Data'!A788</f>
        <v>45354.729166666701</v>
      </c>
      <c r="B789" s="11">
        <f>'Raw Data'!M788</f>
        <v>53.931838927311198</v>
      </c>
      <c r="C789" s="11" t="str">
        <f t="shared" si="24"/>
        <v>Moderate</v>
      </c>
      <c r="D789" s="11">
        <f>'Raw Data'!P788</f>
        <v>0</v>
      </c>
      <c r="E789" s="11" t="str">
        <f t="shared" si="25"/>
        <v>No Accident</v>
      </c>
      <c r="F789" s="11" t="str">
        <f>'Raw Data'!O788</f>
        <v>Rain</v>
      </c>
      <c r="G789" s="11" t="str">
        <f>IFERROR(VLOOKUP(F789,'Lookup Formulas Demo'!$A$5:$B$8,2,0),"Unknown Weather")</f>
        <v>Reduce Speed, Increase Following Distance</v>
      </c>
      <c r="H789" s="11" t="str">
        <f>_xlfn.IFNA(INDEX('Lookup Formulas Demo'!$B$5:$B$8,MATCH(F789,'Lookup Formulas Demo'!$A$5:$A$8,0)),"No Match Found")</f>
        <v>Reduce Speed, Increase Following Distance</v>
      </c>
    </row>
    <row r="790" spans="1:8" x14ac:dyDescent="0.3">
      <c r="A790" s="9">
        <f>'Raw Data'!A789</f>
        <v>45354.732638888898</v>
      </c>
      <c r="B790" s="11">
        <f>'Raw Data'!M789</f>
        <v>19.890808381326998</v>
      </c>
      <c r="C790" s="11" t="str">
        <f t="shared" si="24"/>
        <v>Free-flow</v>
      </c>
      <c r="D790" s="11">
        <f>'Raw Data'!P789</f>
        <v>0</v>
      </c>
      <c r="E790" s="11" t="str">
        <f t="shared" si="25"/>
        <v>No Accident</v>
      </c>
      <c r="F790" s="11" t="str">
        <f>'Raw Data'!O789</f>
        <v>Rain</v>
      </c>
      <c r="G790" s="11" t="str">
        <f>IFERROR(VLOOKUP(F790,'Lookup Formulas Demo'!$A$5:$B$8,2,0),"Unknown Weather")</f>
        <v>Reduce Speed, Increase Following Distance</v>
      </c>
      <c r="H790" s="11" t="str">
        <f>_xlfn.IFNA(INDEX('Lookup Formulas Demo'!$B$5:$B$8,MATCH(F790,'Lookup Formulas Demo'!$A$5:$A$8,0)),"No Match Found")</f>
        <v>Reduce Speed, Increase Following Distance</v>
      </c>
    </row>
    <row r="791" spans="1:8" x14ac:dyDescent="0.3">
      <c r="A791" s="9">
        <f>'Raw Data'!A790</f>
        <v>45354.736111111102</v>
      </c>
      <c r="B791" s="11">
        <f>'Raw Data'!M790</f>
        <v>95.7156212619131</v>
      </c>
      <c r="C791" s="11" t="str">
        <f t="shared" si="24"/>
        <v>Congested</v>
      </c>
      <c r="D791" s="11">
        <f>'Raw Data'!P790</f>
        <v>0</v>
      </c>
      <c r="E791" s="11" t="str">
        <f t="shared" si="25"/>
        <v>No Accident</v>
      </c>
      <c r="F791" s="11" t="str">
        <f>'Raw Data'!O790</f>
        <v>Fog</v>
      </c>
      <c r="G791" s="11" t="str">
        <f>IFERROR(VLOOKUP(F791,'Lookup Formulas Demo'!$A$5:$B$8,2,0),"Unknown Weather")</f>
        <v>Use Fog Lights, Reduce Speed</v>
      </c>
      <c r="H791" s="11" t="str">
        <f>_xlfn.IFNA(INDEX('Lookup Formulas Demo'!$B$5:$B$8,MATCH(F791,'Lookup Formulas Demo'!$A$5:$A$8,0)),"No Match Found")</f>
        <v>Use Fog Lights, Reduce Speed</v>
      </c>
    </row>
    <row r="792" spans="1:8" x14ac:dyDescent="0.3">
      <c r="A792" s="9">
        <f>'Raw Data'!A791</f>
        <v>45354.739583333299</v>
      </c>
      <c r="B792" s="11">
        <f>'Raw Data'!M791</f>
        <v>24.453447308771899</v>
      </c>
      <c r="C792" s="11" t="str">
        <f t="shared" si="24"/>
        <v>Free-flow</v>
      </c>
      <c r="D792" s="11">
        <f>'Raw Data'!P791</f>
        <v>1</v>
      </c>
      <c r="E792" s="11" t="str">
        <f t="shared" si="25"/>
        <v>Accident Reported</v>
      </c>
      <c r="F792" s="11" t="str">
        <f>'Raw Data'!O791</f>
        <v>Snow</v>
      </c>
      <c r="G792" s="11" t="str">
        <f>IFERROR(VLOOKUP(F792,'Lookup Formulas Demo'!$A$5:$B$8,2,0),"Unknown Weather")</f>
        <v>Extreme Caution, Consider Delay</v>
      </c>
      <c r="H792" s="11" t="str">
        <f>_xlfn.IFNA(INDEX('Lookup Formulas Demo'!$B$5:$B$8,MATCH(F792,'Lookup Formulas Demo'!$A$5:$A$8,0)),"No Match Found")</f>
        <v>Extreme Caution, Consider Delay</v>
      </c>
    </row>
    <row r="793" spans="1:8" x14ac:dyDescent="0.3">
      <c r="A793" s="9">
        <f>'Raw Data'!A792</f>
        <v>45354.743055555598</v>
      </c>
      <c r="B793" s="11">
        <f>'Raw Data'!M792</f>
        <v>36.245286878379702</v>
      </c>
      <c r="C793" s="11" t="str">
        <f t="shared" si="24"/>
        <v>Free-flow</v>
      </c>
      <c r="D793" s="11">
        <f>'Raw Data'!P792</f>
        <v>0</v>
      </c>
      <c r="E793" s="11" t="str">
        <f t="shared" si="25"/>
        <v>No Accident</v>
      </c>
      <c r="F793" s="11" t="str">
        <f>'Raw Data'!O792</f>
        <v>Fog</v>
      </c>
      <c r="G793" s="11" t="str">
        <f>IFERROR(VLOOKUP(F793,'Lookup Formulas Demo'!$A$5:$B$8,2,0),"Unknown Weather")</f>
        <v>Use Fog Lights, Reduce Speed</v>
      </c>
      <c r="H793" s="11" t="str">
        <f>_xlfn.IFNA(INDEX('Lookup Formulas Demo'!$B$5:$B$8,MATCH(F793,'Lookup Formulas Demo'!$A$5:$A$8,0)),"No Match Found")</f>
        <v>Use Fog Lights, Reduce Speed</v>
      </c>
    </row>
    <row r="794" spans="1:8" x14ac:dyDescent="0.3">
      <c r="A794" s="9">
        <f>'Raw Data'!A793</f>
        <v>45354.746527777803</v>
      </c>
      <c r="B794" s="11">
        <f>'Raw Data'!M793</f>
        <v>13.041107568808</v>
      </c>
      <c r="C794" s="11" t="str">
        <f t="shared" si="24"/>
        <v>Free-flow</v>
      </c>
      <c r="D794" s="11">
        <f>'Raw Data'!P793</f>
        <v>0</v>
      </c>
      <c r="E794" s="11" t="str">
        <f t="shared" si="25"/>
        <v>No Accident</v>
      </c>
      <c r="F794" s="11" t="str">
        <f>'Raw Data'!O793</f>
        <v>Rain</v>
      </c>
      <c r="G794" s="11" t="str">
        <f>IFERROR(VLOOKUP(F794,'Lookup Formulas Demo'!$A$5:$B$8,2,0),"Unknown Weather")</f>
        <v>Reduce Speed, Increase Following Distance</v>
      </c>
      <c r="H794" s="11" t="str">
        <f>_xlfn.IFNA(INDEX('Lookup Formulas Demo'!$B$5:$B$8,MATCH(F794,'Lookup Formulas Demo'!$A$5:$A$8,0)),"No Match Found")</f>
        <v>Reduce Speed, Increase Following Distance</v>
      </c>
    </row>
    <row r="795" spans="1:8" x14ac:dyDescent="0.3">
      <c r="A795" s="9">
        <f>'Raw Data'!A794</f>
        <v>45354.75</v>
      </c>
      <c r="B795" s="11">
        <f>'Raw Data'!M794</f>
        <v>50.879195496990803</v>
      </c>
      <c r="C795" s="11" t="str">
        <f t="shared" si="24"/>
        <v>Moderate</v>
      </c>
      <c r="D795" s="11">
        <f>'Raw Data'!P794</f>
        <v>1</v>
      </c>
      <c r="E795" s="11" t="str">
        <f t="shared" si="25"/>
        <v>Accident Reported</v>
      </c>
      <c r="F795" s="11" t="str">
        <f>'Raw Data'!O794</f>
        <v>Rain</v>
      </c>
      <c r="G795" s="11" t="str">
        <f>IFERROR(VLOOKUP(F795,'Lookup Formulas Demo'!$A$5:$B$8,2,0),"Unknown Weather")</f>
        <v>Reduce Speed, Increase Following Distance</v>
      </c>
      <c r="H795" s="11" t="str">
        <f>_xlfn.IFNA(INDEX('Lookup Formulas Demo'!$B$5:$B$8,MATCH(F795,'Lookup Formulas Demo'!$A$5:$A$8,0)),"No Match Found")</f>
        <v>Reduce Speed, Increase Following Distance</v>
      </c>
    </row>
    <row r="796" spans="1:8" x14ac:dyDescent="0.3">
      <c r="A796" s="9">
        <f>'Raw Data'!A795</f>
        <v>45354.753472222197</v>
      </c>
      <c r="B796" s="11">
        <f>'Raw Data'!M795</f>
        <v>32.853618604274999</v>
      </c>
      <c r="C796" s="11" t="str">
        <f t="shared" si="24"/>
        <v>Free-flow</v>
      </c>
      <c r="D796" s="11">
        <f>'Raw Data'!P795</f>
        <v>0</v>
      </c>
      <c r="E796" s="11" t="str">
        <f t="shared" si="25"/>
        <v>No Accident</v>
      </c>
      <c r="F796" s="11" t="str">
        <f>'Raw Data'!O795</f>
        <v>Snow</v>
      </c>
      <c r="G796" s="11" t="str">
        <f>IFERROR(VLOOKUP(F796,'Lookup Formulas Demo'!$A$5:$B$8,2,0),"Unknown Weather")</f>
        <v>Extreme Caution, Consider Delay</v>
      </c>
      <c r="H796" s="11" t="str">
        <f>_xlfn.IFNA(INDEX('Lookup Formulas Demo'!$B$5:$B$8,MATCH(F796,'Lookup Formulas Demo'!$A$5:$A$8,0)),"No Match Found")</f>
        <v>Extreme Caution, Consider Delay</v>
      </c>
    </row>
    <row r="797" spans="1:8" x14ac:dyDescent="0.3">
      <c r="A797" s="9">
        <f>'Raw Data'!A796</f>
        <v>45354.756944444503</v>
      </c>
      <c r="B797" s="11">
        <f>'Raw Data'!M796</f>
        <v>29.7024737289826</v>
      </c>
      <c r="C797" s="11" t="str">
        <f t="shared" si="24"/>
        <v>Free-flow</v>
      </c>
      <c r="D797" s="11">
        <f>'Raw Data'!P796</f>
        <v>0</v>
      </c>
      <c r="E797" s="11" t="str">
        <f t="shared" si="25"/>
        <v>No Accident</v>
      </c>
      <c r="F797" s="11" t="str">
        <f>'Raw Data'!O796</f>
        <v>Rain</v>
      </c>
      <c r="G797" s="11" t="str">
        <f>IFERROR(VLOOKUP(F797,'Lookup Formulas Demo'!$A$5:$B$8,2,0),"Unknown Weather")</f>
        <v>Reduce Speed, Increase Following Distance</v>
      </c>
      <c r="H797" s="11" t="str">
        <f>_xlfn.IFNA(INDEX('Lookup Formulas Demo'!$B$5:$B$8,MATCH(F797,'Lookup Formulas Demo'!$A$5:$A$8,0)),"No Match Found")</f>
        <v>Reduce Speed, Increase Following Distance</v>
      </c>
    </row>
    <row r="798" spans="1:8" x14ac:dyDescent="0.3">
      <c r="A798" s="9">
        <f>'Raw Data'!A797</f>
        <v>45354.760416666701</v>
      </c>
      <c r="B798" s="11">
        <f>'Raw Data'!M797</f>
        <v>59.872821300803302</v>
      </c>
      <c r="C798" s="11" t="str">
        <f t="shared" si="24"/>
        <v>Moderate</v>
      </c>
      <c r="D798" s="11">
        <f>'Raw Data'!P797</f>
        <v>1</v>
      </c>
      <c r="E798" s="11" t="str">
        <f t="shared" si="25"/>
        <v>Accident Reported</v>
      </c>
      <c r="F798" s="11" t="str">
        <f>'Raw Data'!O797</f>
        <v>Fog</v>
      </c>
      <c r="G798" s="11" t="str">
        <f>IFERROR(VLOOKUP(F798,'Lookup Formulas Demo'!$A$5:$B$8,2,0),"Unknown Weather")</f>
        <v>Use Fog Lights, Reduce Speed</v>
      </c>
      <c r="H798" s="11" t="str">
        <f>_xlfn.IFNA(INDEX('Lookup Formulas Demo'!$B$5:$B$8,MATCH(F798,'Lookup Formulas Demo'!$A$5:$A$8,0)),"No Match Found")</f>
        <v>Use Fog Lights, Reduce Speed</v>
      </c>
    </row>
    <row r="799" spans="1:8" x14ac:dyDescent="0.3">
      <c r="A799" s="9">
        <f>'Raw Data'!A798</f>
        <v>45354.763888888898</v>
      </c>
      <c r="B799" s="11">
        <f>'Raw Data'!M798</f>
        <v>93.968678997685899</v>
      </c>
      <c r="C799" s="11" t="str">
        <f t="shared" si="24"/>
        <v>Congested</v>
      </c>
      <c r="D799" s="11">
        <f>'Raw Data'!P798</f>
        <v>0</v>
      </c>
      <c r="E799" s="11" t="str">
        <f t="shared" si="25"/>
        <v>No Accident</v>
      </c>
      <c r="F799" s="11" t="str">
        <f>'Raw Data'!O798</f>
        <v>Rain</v>
      </c>
      <c r="G799" s="11" t="str">
        <f>IFERROR(VLOOKUP(F799,'Lookup Formulas Demo'!$A$5:$B$8,2,0),"Unknown Weather")</f>
        <v>Reduce Speed, Increase Following Distance</v>
      </c>
      <c r="H799" s="11" t="str">
        <f>_xlfn.IFNA(INDEX('Lookup Formulas Demo'!$B$5:$B$8,MATCH(F799,'Lookup Formulas Demo'!$A$5:$A$8,0)),"No Match Found")</f>
        <v>Reduce Speed, Increase Following Distance</v>
      </c>
    </row>
    <row r="800" spans="1:8" x14ac:dyDescent="0.3">
      <c r="A800" s="9">
        <f>'Raw Data'!A799</f>
        <v>45354.767361111102</v>
      </c>
      <c r="B800" s="11">
        <f>'Raw Data'!M799</f>
        <v>69.0365745805301</v>
      </c>
      <c r="C800" s="11" t="str">
        <f t="shared" si="24"/>
        <v>Moderate</v>
      </c>
      <c r="D800" s="11">
        <f>'Raw Data'!P799</f>
        <v>1</v>
      </c>
      <c r="E800" s="11" t="str">
        <f t="shared" si="25"/>
        <v>Accident Reported</v>
      </c>
      <c r="F800" s="11" t="str">
        <f>'Raw Data'!O799</f>
        <v>Fog</v>
      </c>
      <c r="G800" s="11" t="str">
        <f>IFERROR(VLOOKUP(F800,'Lookup Formulas Demo'!$A$5:$B$8,2,0),"Unknown Weather")</f>
        <v>Use Fog Lights, Reduce Speed</v>
      </c>
      <c r="H800" s="11" t="str">
        <f>_xlfn.IFNA(INDEX('Lookup Formulas Demo'!$B$5:$B$8,MATCH(F800,'Lookup Formulas Demo'!$A$5:$A$8,0)),"No Match Found")</f>
        <v>Use Fog Lights, Reduce Speed</v>
      </c>
    </row>
    <row r="801" spans="1:8" x14ac:dyDescent="0.3">
      <c r="A801" s="9">
        <f>'Raw Data'!A800</f>
        <v>45354.770833333299</v>
      </c>
      <c r="B801" s="11">
        <f>'Raw Data'!M800</f>
        <v>10.306803542969501</v>
      </c>
      <c r="C801" s="11" t="str">
        <f t="shared" si="24"/>
        <v>Free-flow</v>
      </c>
      <c r="D801" s="11">
        <f>'Raw Data'!P800</f>
        <v>0</v>
      </c>
      <c r="E801" s="11" t="str">
        <f t="shared" si="25"/>
        <v>No Accident</v>
      </c>
      <c r="F801" s="11" t="str">
        <f>'Raw Data'!O800</f>
        <v>Snow</v>
      </c>
      <c r="G801" s="11" t="str">
        <f>IFERROR(VLOOKUP(F801,'Lookup Formulas Demo'!$A$5:$B$8,2,0),"Unknown Weather")</f>
        <v>Extreme Caution, Consider Delay</v>
      </c>
      <c r="H801" s="11" t="str">
        <f>_xlfn.IFNA(INDEX('Lookup Formulas Demo'!$B$5:$B$8,MATCH(F801,'Lookup Formulas Demo'!$A$5:$A$8,0)),"No Match Found")</f>
        <v>Extreme Caution, Consider Delay</v>
      </c>
    </row>
    <row r="802" spans="1:8" x14ac:dyDescent="0.3">
      <c r="A802" s="9">
        <f>'Raw Data'!A801</f>
        <v>45354.774305555598</v>
      </c>
      <c r="B802" s="11">
        <f>'Raw Data'!M801</f>
        <v>62.2617390234875</v>
      </c>
      <c r="C802" s="11" t="str">
        <f t="shared" si="24"/>
        <v>Moderate</v>
      </c>
      <c r="D802" s="11">
        <f>'Raw Data'!P801</f>
        <v>0</v>
      </c>
      <c r="E802" s="11" t="str">
        <f t="shared" si="25"/>
        <v>No Accident</v>
      </c>
      <c r="F802" s="11" t="str">
        <f>'Raw Data'!O801</f>
        <v>Rain</v>
      </c>
      <c r="G802" s="11" t="str">
        <f>IFERROR(VLOOKUP(F802,'Lookup Formulas Demo'!$A$5:$B$8,2,0),"Unknown Weather")</f>
        <v>Reduce Speed, Increase Following Distance</v>
      </c>
      <c r="H802" s="11" t="str">
        <f>_xlfn.IFNA(INDEX('Lookup Formulas Demo'!$B$5:$B$8,MATCH(F802,'Lookup Formulas Demo'!$A$5:$A$8,0)),"No Match Found")</f>
        <v>Reduce Speed, Increase Following Distance</v>
      </c>
    </row>
    <row r="803" spans="1:8" x14ac:dyDescent="0.3">
      <c r="A803" s="9">
        <f>'Raw Data'!A802</f>
        <v>45354.777777777803</v>
      </c>
      <c r="B803" s="11">
        <f>'Raw Data'!M802</f>
        <v>94.812076791604397</v>
      </c>
      <c r="C803" s="11" t="str">
        <f t="shared" si="24"/>
        <v>Congested</v>
      </c>
      <c r="D803" s="11">
        <f>'Raw Data'!P802</f>
        <v>0</v>
      </c>
      <c r="E803" s="11" t="str">
        <f t="shared" si="25"/>
        <v>No Accident</v>
      </c>
      <c r="F803" s="11" t="str">
        <f>'Raw Data'!O802</f>
        <v>Snow</v>
      </c>
      <c r="G803" s="11" t="str">
        <f>IFERROR(VLOOKUP(F803,'Lookup Formulas Demo'!$A$5:$B$8,2,0),"Unknown Weather")</f>
        <v>Extreme Caution, Consider Delay</v>
      </c>
      <c r="H803" s="11" t="str">
        <f>_xlfn.IFNA(INDEX('Lookup Formulas Demo'!$B$5:$B$8,MATCH(F803,'Lookup Formulas Demo'!$A$5:$A$8,0)),"No Match Found")</f>
        <v>Extreme Caution, Consider Delay</v>
      </c>
    </row>
    <row r="804" spans="1:8" x14ac:dyDescent="0.3">
      <c r="A804" s="9">
        <f>'Raw Data'!A803</f>
        <v>45354.78125</v>
      </c>
      <c r="B804" s="11">
        <f>'Raw Data'!M803</f>
        <v>48.311620537163698</v>
      </c>
      <c r="C804" s="11" t="str">
        <f t="shared" si="24"/>
        <v>Free-flow</v>
      </c>
      <c r="D804" s="11">
        <f>'Raw Data'!P803</f>
        <v>0</v>
      </c>
      <c r="E804" s="11" t="str">
        <f t="shared" si="25"/>
        <v>No Accident</v>
      </c>
      <c r="F804" s="11" t="str">
        <f>'Raw Data'!O803</f>
        <v>Snow</v>
      </c>
      <c r="G804" s="11" t="str">
        <f>IFERROR(VLOOKUP(F804,'Lookup Formulas Demo'!$A$5:$B$8,2,0),"Unknown Weather")</f>
        <v>Extreme Caution, Consider Delay</v>
      </c>
      <c r="H804" s="11" t="str">
        <f>_xlfn.IFNA(INDEX('Lookup Formulas Demo'!$B$5:$B$8,MATCH(F804,'Lookup Formulas Demo'!$A$5:$A$8,0)),"No Match Found")</f>
        <v>Extreme Caution, Consider Delay</v>
      </c>
    </row>
    <row r="805" spans="1:8" x14ac:dyDescent="0.3">
      <c r="A805" s="9">
        <f>'Raw Data'!A804</f>
        <v>45354.784722222197</v>
      </c>
      <c r="B805" s="11">
        <f>'Raw Data'!M804</f>
        <v>99.161937666310394</v>
      </c>
      <c r="C805" s="11" t="str">
        <f t="shared" si="24"/>
        <v>Congested</v>
      </c>
      <c r="D805" s="11">
        <f>'Raw Data'!P804</f>
        <v>0</v>
      </c>
      <c r="E805" s="11" t="str">
        <f t="shared" si="25"/>
        <v>No Accident</v>
      </c>
      <c r="F805" s="11" t="str">
        <f>'Raw Data'!O804</f>
        <v>Clear</v>
      </c>
      <c r="G805" s="11" t="str">
        <f>IFERROR(VLOOKUP(F805,'Lookup Formulas Demo'!$A$5:$B$8,2,0),"Unknown Weather")</f>
        <v>Normal Driving</v>
      </c>
      <c r="H805" s="11" t="str">
        <f>_xlfn.IFNA(INDEX('Lookup Formulas Demo'!$B$5:$B$8,MATCH(F805,'Lookup Formulas Demo'!$A$5:$A$8,0)),"No Match Found")</f>
        <v>Normal Driving</v>
      </c>
    </row>
    <row r="806" spans="1:8" x14ac:dyDescent="0.3">
      <c r="A806" s="9">
        <f>'Raw Data'!A805</f>
        <v>45354.788194444503</v>
      </c>
      <c r="B806" s="11">
        <f>'Raw Data'!M805</f>
        <v>96.1746992674003</v>
      </c>
      <c r="C806" s="11" t="str">
        <f t="shared" si="24"/>
        <v>Congested</v>
      </c>
      <c r="D806" s="11">
        <f>'Raw Data'!P805</f>
        <v>1</v>
      </c>
      <c r="E806" s="11" t="str">
        <f t="shared" si="25"/>
        <v>Accident Reported</v>
      </c>
      <c r="F806" s="11" t="str">
        <f>'Raw Data'!O805</f>
        <v>Rain</v>
      </c>
      <c r="G806" s="11" t="str">
        <f>IFERROR(VLOOKUP(F806,'Lookup Formulas Demo'!$A$5:$B$8,2,0),"Unknown Weather")</f>
        <v>Reduce Speed, Increase Following Distance</v>
      </c>
      <c r="H806" s="11" t="str">
        <f>_xlfn.IFNA(INDEX('Lookup Formulas Demo'!$B$5:$B$8,MATCH(F806,'Lookup Formulas Demo'!$A$5:$A$8,0)),"No Match Found")</f>
        <v>Reduce Speed, Increase Following Distance</v>
      </c>
    </row>
    <row r="807" spans="1:8" x14ac:dyDescent="0.3">
      <c r="A807" s="9">
        <f>'Raw Data'!A806</f>
        <v>45354.791666666701</v>
      </c>
      <c r="B807" s="11">
        <f>'Raw Data'!M806</f>
        <v>63.642705252722202</v>
      </c>
      <c r="C807" s="11" t="str">
        <f t="shared" si="24"/>
        <v>Moderate</v>
      </c>
      <c r="D807" s="11">
        <f>'Raw Data'!P806</f>
        <v>0</v>
      </c>
      <c r="E807" s="11" t="str">
        <f t="shared" si="25"/>
        <v>No Accident</v>
      </c>
      <c r="F807" s="11" t="str">
        <f>'Raw Data'!O806</f>
        <v>Rain</v>
      </c>
      <c r="G807" s="11" t="str">
        <f>IFERROR(VLOOKUP(F807,'Lookup Formulas Demo'!$A$5:$B$8,2,0),"Unknown Weather")</f>
        <v>Reduce Speed, Increase Following Distance</v>
      </c>
      <c r="H807" s="11" t="str">
        <f>_xlfn.IFNA(INDEX('Lookup Formulas Demo'!$B$5:$B$8,MATCH(F807,'Lookup Formulas Demo'!$A$5:$A$8,0)),"No Match Found")</f>
        <v>Reduce Speed, Increase Following Distance</v>
      </c>
    </row>
    <row r="808" spans="1:8" x14ac:dyDescent="0.3">
      <c r="A808" s="9">
        <f>'Raw Data'!A807</f>
        <v>45354.795138888898</v>
      </c>
      <c r="B808" s="11">
        <f>'Raw Data'!M807</f>
        <v>30.735986666357199</v>
      </c>
      <c r="C808" s="11" t="str">
        <f t="shared" si="24"/>
        <v>Free-flow</v>
      </c>
      <c r="D808" s="11">
        <f>'Raw Data'!P807</f>
        <v>0</v>
      </c>
      <c r="E808" s="11" t="str">
        <f t="shared" si="25"/>
        <v>No Accident</v>
      </c>
      <c r="F808" s="11" t="str">
        <f>'Raw Data'!O807</f>
        <v>Fog</v>
      </c>
      <c r="G808" s="11" t="str">
        <f>IFERROR(VLOOKUP(F808,'Lookup Formulas Demo'!$A$5:$B$8,2,0),"Unknown Weather")</f>
        <v>Use Fog Lights, Reduce Speed</v>
      </c>
      <c r="H808" s="11" t="str">
        <f>_xlfn.IFNA(INDEX('Lookup Formulas Demo'!$B$5:$B$8,MATCH(F808,'Lookup Formulas Demo'!$A$5:$A$8,0)),"No Match Found")</f>
        <v>Use Fog Lights, Reduce Speed</v>
      </c>
    </row>
    <row r="809" spans="1:8" x14ac:dyDescent="0.3">
      <c r="A809" s="9">
        <f>'Raw Data'!A808</f>
        <v>45354.798611111102</v>
      </c>
      <c r="B809" s="11">
        <f>'Raw Data'!M808</f>
        <v>60.8042977022656</v>
      </c>
      <c r="C809" s="11" t="str">
        <f t="shared" si="24"/>
        <v>Moderate</v>
      </c>
      <c r="D809" s="11">
        <f>'Raw Data'!P808</f>
        <v>0</v>
      </c>
      <c r="E809" s="11" t="str">
        <f t="shared" si="25"/>
        <v>No Accident</v>
      </c>
      <c r="F809" s="11" t="str">
        <f>'Raw Data'!O808</f>
        <v>Rain</v>
      </c>
      <c r="G809" s="11" t="str">
        <f>IFERROR(VLOOKUP(F809,'Lookup Formulas Demo'!$A$5:$B$8,2,0),"Unknown Weather")</f>
        <v>Reduce Speed, Increase Following Distance</v>
      </c>
      <c r="H809" s="11" t="str">
        <f>_xlfn.IFNA(INDEX('Lookup Formulas Demo'!$B$5:$B$8,MATCH(F809,'Lookup Formulas Demo'!$A$5:$A$8,0)),"No Match Found")</f>
        <v>Reduce Speed, Increase Following Distance</v>
      </c>
    </row>
    <row r="810" spans="1:8" x14ac:dyDescent="0.3">
      <c r="A810" s="9">
        <f>'Raw Data'!A809</f>
        <v>45354.802083333299</v>
      </c>
      <c r="B810" s="11">
        <f>'Raw Data'!M809</f>
        <v>12.2921387066193</v>
      </c>
      <c r="C810" s="11" t="str">
        <f t="shared" si="24"/>
        <v>Free-flow</v>
      </c>
      <c r="D810" s="11">
        <f>'Raw Data'!P809</f>
        <v>0</v>
      </c>
      <c r="E810" s="11" t="str">
        <f t="shared" si="25"/>
        <v>No Accident</v>
      </c>
      <c r="F810" s="11" t="str">
        <f>'Raw Data'!O809</f>
        <v>Snow</v>
      </c>
      <c r="G810" s="11" t="str">
        <f>IFERROR(VLOOKUP(F810,'Lookup Formulas Demo'!$A$5:$B$8,2,0),"Unknown Weather")</f>
        <v>Extreme Caution, Consider Delay</v>
      </c>
      <c r="H810" s="11" t="str">
        <f>_xlfn.IFNA(INDEX('Lookup Formulas Demo'!$B$5:$B$8,MATCH(F810,'Lookup Formulas Demo'!$A$5:$A$8,0)),"No Match Found")</f>
        <v>Extreme Caution, Consider Delay</v>
      </c>
    </row>
    <row r="811" spans="1:8" x14ac:dyDescent="0.3">
      <c r="A811" s="9">
        <f>'Raw Data'!A810</f>
        <v>45354.805555555598</v>
      </c>
      <c r="B811" s="11">
        <f>'Raw Data'!M810</f>
        <v>21.646163384662</v>
      </c>
      <c r="C811" s="11" t="str">
        <f t="shared" si="24"/>
        <v>Free-flow</v>
      </c>
      <c r="D811" s="11">
        <f>'Raw Data'!P810</f>
        <v>0</v>
      </c>
      <c r="E811" s="11" t="str">
        <f t="shared" si="25"/>
        <v>No Accident</v>
      </c>
      <c r="F811" s="11" t="str">
        <f>'Raw Data'!O810</f>
        <v>Rain</v>
      </c>
      <c r="G811" s="11" t="str">
        <f>IFERROR(VLOOKUP(F811,'Lookup Formulas Demo'!$A$5:$B$8,2,0),"Unknown Weather")</f>
        <v>Reduce Speed, Increase Following Distance</v>
      </c>
      <c r="H811" s="11" t="str">
        <f>_xlfn.IFNA(INDEX('Lookup Formulas Demo'!$B$5:$B$8,MATCH(F811,'Lookup Formulas Demo'!$A$5:$A$8,0)),"No Match Found")</f>
        <v>Reduce Speed, Increase Following Distance</v>
      </c>
    </row>
    <row r="812" spans="1:8" x14ac:dyDescent="0.3">
      <c r="A812" s="9">
        <f>'Raw Data'!A811</f>
        <v>45354.809027777803</v>
      </c>
      <c r="B812" s="11">
        <f>'Raw Data'!M811</f>
        <v>78.937324034734601</v>
      </c>
      <c r="C812" s="11" t="str">
        <f t="shared" si="24"/>
        <v>Moderate</v>
      </c>
      <c r="D812" s="11">
        <f>'Raw Data'!P811</f>
        <v>0</v>
      </c>
      <c r="E812" s="11" t="str">
        <f t="shared" si="25"/>
        <v>No Accident</v>
      </c>
      <c r="F812" s="11" t="str">
        <f>'Raw Data'!O811</f>
        <v>Fog</v>
      </c>
      <c r="G812" s="11" t="str">
        <f>IFERROR(VLOOKUP(F812,'Lookup Formulas Demo'!$A$5:$B$8,2,0),"Unknown Weather")</f>
        <v>Use Fog Lights, Reduce Speed</v>
      </c>
      <c r="H812" s="11" t="str">
        <f>_xlfn.IFNA(INDEX('Lookup Formulas Demo'!$B$5:$B$8,MATCH(F812,'Lookup Formulas Demo'!$A$5:$A$8,0)),"No Match Found")</f>
        <v>Use Fog Lights, Reduce Speed</v>
      </c>
    </row>
    <row r="813" spans="1:8" x14ac:dyDescent="0.3">
      <c r="A813" s="9">
        <f>'Raw Data'!A812</f>
        <v>45354.8125</v>
      </c>
      <c r="B813" s="11">
        <f>'Raw Data'!M812</f>
        <v>37.169281153523599</v>
      </c>
      <c r="C813" s="11" t="str">
        <f t="shared" si="24"/>
        <v>Free-flow</v>
      </c>
      <c r="D813" s="11">
        <f>'Raw Data'!P812</f>
        <v>0</v>
      </c>
      <c r="E813" s="11" t="str">
        <f t="shared" si="25"/>
        <v>No Accident</v>
      </c>
      <c r="F813" s="11" t="str">
        <f>'Raw Data'!O812</f>
        <v>Fog</v>
      </c>
      <c r="G813" s="11" t="str">
        <f>IFERROR(VLOOKUP(F813,'Lookup Formulas Demo'!$A$5:$B$8,2,0),"Unknown Weather")</f>
        <v>Use Fog Lights, Reduce Speed</v>
      </c>
      <c r="H813" s="11" t="str">
        <f>_xlfn.IFNA(INDEX('Lookup Formulas Demo'!$B$5:$B$8,MATCH(F813,'Lookup Formulas Demo'!$A$5:$A$8,0)),"No Match Found")</f>
        <v>Use Fog Lights, Reduce Speed</v>
      </c>
    </row>
    <row r="814" spans="1:8" x14ac:dyDescent="0.3">
      <c r="A814" s="9">
        <f>'Raw Data'!A813</f>
        <v>45354.815972222197</v>
      </c>
      <c r="B814" s="11">
        <f>'Raw Data'!M813</f>
        <v>66.212059842811001</v>
      </c>
      <c r="C814" s="11" t="str">
        <f t="shared" si="24"/>
        <v>Moderate</v>
      </c>
      <c r="D814" s="11">
        <f>'Raw Data'!P813</f>
        <v>1</v>
      </c>
      <c r="E814" s="11" t="str">
        <f t="shared" si="25"/>
        <v>Accident Reported</v>
      </c>
      <c r="F814" s="11" t="str">
        <f>'Raw Data'!O813</f>
        <v>Snow</v>
      </c>
      <c r="G814" s="11" t="str">
        <f>IFERROR(VLOOKUP(F814,'Lookup Formulas Demo'!$A$5:$B$8,2,0),"Unknown Weather")</f>
        <v>Extreme Caution, Consider Delay</v>
      </c>
      <c r="H814" s="11" t="str">
        <f>_xlfn.IFNA(INDEX('Lookup Formulas Demo'!$B$5:$B$8,MATCH(F814,'Lookup Formulas Demo'!$A$5:$A$8,0)),"No Match Found")</f>
        <v>Extreme Caution, Consider Delay</v>
      </c>
    </row>
    <row r="815" spans="1:8" x14ac:dyDescent="0.3">
      <c r="A815" s="9">
        <f>'Raw Data'!A814</f>
        <v>45354.819444444503</v>
      </c>
      <c r="B815" s="11">
        <f>'Raw Data'!M814</f>
        <v>17.792214657122699</v>
      </c>
      <c r="C815" s="11" t="str">
        <f t="shared" si="24"/>
        <v>Free-flow</v>
      </c>
      <c r="D815" s="11">
        <f>'Raw Data'!P814</f>
        <v>0</v>
      </c>
      <c r="E815" s="11" t="str">
        <f t="shared" si="25"/>
        <v>No Accident</v>
      </c>
      <c r="F815" s="11" t="str">
        <f>'Raw Data'!O814</f>
        <v>Snow</v>
      </c>
      <c r="G815" s="11" t="str">
        <f>IFERROR(VLOOKUP(F815,'Lookup Formulas Demo'!$A$5:$B$8,2,0),"Unknown Weather")</f>
        <v>Extreme Caution, Consider Delay</v>
      </c>
      <c r="H815" s="11" t="str">
        <f>_xlfn.IFNA(INDEX('Lookup Formulas Demo'!$B$5:$B$8,MATCH(F815,'Lookup Formulas Demo'!$A$5:$A$8,0)),"No Match Found")</f>
        <v>Extreme Caution, Consider Delay</v>
      </c>
    </row>
    <row r="816" spans="1:8" x14ac:dyDescent="0.3">
      <c r="A816" s="9">
        <f>'Raw Data'!A815</f>
        <v>45354.822916666701</v>
      </c>
      <c r="B816" s="11">
        <f>'Raw Data'!M815</f>
        <v>65.104910174569397</v>
      </c>
      <c r="C816" s="11" t="str">
        <f t="shared" si="24"/>
        <v>Moderate</v>
      </c>
      <c r="D816" s="11">
        <f>'Raw Data'!P815</f>
        <v>0</v>
      </c>
      <c r="E816" s="11" t="str">
        <f t="shared" si="25"/>
        <v>No Accident</v>
      </c>
      <c r="F816" s="11" t="str">
        <f>'Raw Data'!O815</f>
        <v>Clear</v>
      </c>
      <c r="G816" s="11" t="str">
        <f>IFERROR(VLOOKUP(F816,'Lookup Formulas Demo'!$A$5:$B$8,2,0),"Unknown Weather")</f>
        <v>Normal Driving</v>
      </c>
      <c r="H816" s="11" t="str">
        <f>_xlfn.IFNA(INDEX('Lookup Formulas Demo'!$B$5:$B$8,MATCH(F816,'Lookup Formulas Demo'!$A$5:$A$8,0)),"No Match Found")</f>
        <v>Normal Driving</v>
      </c>
    </row>
    <row r="817" spans="1:8" x14ac:dyDescent="0.3">
      <c r="A817" s="9">
        <f>'Raw Data'!A816</f>
        <v>45354.826388888898</v>
      </c>
      <c r="B817" s="11">
        <f>'Raw Data'!M816</f>
        <v>82.763239521026406</v>
      </c>
      <c r="C817" s="11" t="str">
        <f t="shared" si="24"/>
        <v>Congested</v>
      </c>
      <c r="D817" s="11">
        <f>'Raw Data'!P816</f>
        <v>0</v>
      </c>
      <c r="E817" s="11" t="str">
        <f t="shared" si="25"/>
        <v>No Accident</v>
      </c>
      <c r="F817" s="11" t="str">
        <f>'Raw Data'!O816</f>
        <v>Clear</v>
      </c>
      <c r="G817" s="11" t="str">
        <f>IFERROR(VLOOKUP(F817,'Lookup Formulas Demo'!$A$5:$B$8,2,0),"Unknown Weather")</f>
        <v>Normal Driving</v>
      </c>
      <c r="H817" s="11" t="str">
        <f>_xlfn.IFNA(INDEX('Lookup Formulas Demo'!$B$5:$B$8,MATCH(F817,'Lookup Formulas Demo'!$A$5:$A$8,0)),"No Match Found")</f>
        <v>Normal Driving</v>
      </c>
    </row>
    <row r="818" spans="1:8" x14ac:dyDescent="0.3">
      <c r="A818" s="9">
        <f>'Raw Data'!A817</f>
        <v>45354.829861111102</v>
      </c>
      <c r="B818" s="11">
        <f>'Raw Data'!M817</f>
        <v>12.484808179206</v>
      </c>
      <c r="C818" s="11" t="str">
        <f t="shared" si="24"/>
        <v>Free-flow</v>
      </c>
      <c r="D818" s="11">
        <f>'Raw Data'!P817</f>
        <v>0</v>
      </c>
      <c r="E818" s="11" t="str">
        <f t="shared" si="25"/>
        <v>No Accident</v>
      </c>
      <c r="F818" s="11" t="str">
        <f>'Raw Data'!O817</f>
        <v>Fog</v>
      </c>
      <c r="G818" s="11" t="str">
        <f>IFERROR(VLOOKUP(F818,'Lookup Formulas Demo'!$A$5:$B$8,2,0),"Unknown Weather")</f>
        <v>Use Fog Lights, Reduce Speed</v>
      </c>
      <c r="H818" s="11" t="str">
        <f>_xlfn.IFNA(INDEX('Lookup Formulas Demo'!$B$5:$B$8,MATCH(F818,'Lookup Formulas Demo'!$A$5:$A$8,0)),"No Match Found")</f>
        <v>Use Fog Lights, Reduce Speed</v>
      </c>
    </row>
    <row r="819" spans="1:8" x14ac:dyDescent="0.3">
      <c r="A819" s="9">
        <f>'Raw Data'!A818</f>
        <v>45354.833333333299</v>
      </c>
      <c r="B819" s="11">
        <f>'Raw Data'!M818</f>
        <v>37.215581444707603</v>
      </c>
      <c r="C819" s="11" t="str">
        <f t="shared" si="24"/>
        <v>Free-flow</v>
      </c>
      <c r="D819" s="11">
        <f>'Raw Data'!P818</f>
        <v>0</v>
      </c>
      <c r="E819" s="11" t="str">
        <f t="shared" si="25"/>
        <v>No Accident</v>
      </c>
      <c r="F819" s="11" t="str">
        <f>'Raw Data'!O818</f>
        <v>Snow</v>
      </c>
      <c r="G819" s="11" t="str">
        <f>IFERROR(VLOOKUP(F819,'Lookup Formulas Demo'!$A$5:$B$8,2,0),"Unknown Weather")</f>
        <v>Extreme Caution, Consider Delay</v>
      </c>
      <c r="H819" s="11" t="str">
        <f>_xlfn.IFNA(INDEX('Lookup Formulas Demo'!$B$5:$B$8,MATCH(F819,'Lookup Formulas Demo'!$A$5:$A$8,0)),"No Match Found")</f>
        <v>Extreme Caution, Consider Delay</v>
      </c>
    </row>
    <row r="820" spans="1:8" x14ac:dyDescent="0.3">
      <c r="A820" s="9">
        <f>'Raw Data'!A819</f>
        <v>45354.836805555598</v>
      </c>
      <c r="B820" s="11">
        <f>'Raw Data'!M819</f>
        <v>79.468370801526504</v>
      </c>
      <c r="C820" s="11" t="str">
        <f t="shared" si="24"/>
        <v>Moderate</v>
      </c>
      <c r="D820" s="11">
        <f>'Raw Data'!P819</f>
        <v>0</v>
      </c>
      <c r="E820" s="11" t="str">
        <f t="shared" si="25"/>
        <v>No Accident</v>
      </c>
      <c r="F820" s="11" t="str">
        <f>'Raw Data'!O819</f>
        <v>Rain</v>
      </c>
      <c r="G820" s="11" t="str">
        <f>IFERROR(VLOOKUP(F820,'Lookup Formulas Demo'!$A$5:$B$8,2,0),"Unknown Weather")</f>
        <v>Reduce Speed, Increase Following Distance</v>
      </c>
      <c r="H820" s="11" t="str">
        <f>_xlfn.IFNA(INDEX('Lookup Formulas Demo'!$B$5:$B$8,MATCH(F820,'Lookup Formulas Demo'!$A$5:$A$8,0)),"No Match Found")</f>
        <v>Reduce Speed, Increase Following Distance</v>
      </c>
    </row>
    <row r="821" spans="1:8" x14ac:dyDescent="0.3">
      <c r="A821" s="9">
        <f>'Raw Data'!A820</f>
        <v>45354.840277777803</v>
      </c>
      <c r="B821" s="11">
        <f>'Raw Data'!M820</f>
        <v>46.798545041143598</v>
      </c>
      <c r="C821" s="11" t="str">
        <f t="shared" si="24"/>
        <v>Free-flow</v>
      </c>
      <c r="D821" s="11">
        <f>'Raw Data'!P820</f>
        <v>1</v>
      </c>
      <c r="E821" s="11" t="str">
        <f t="shared" si="25"/>
        <v>Accident Reported</v>
      </c>
      <c r="F821" s="11" t="str">
        <f>'Raw Data'!O820</f>
        <v>Snow</v>
      </c>
      <c r="G821" s="11" t="str">
        <f>IFERROR(VLOOKUP(F821,'Lookup Formulas Demo'!$A$5:$B$8,2,0),"Unknown Weather")</f>
        <v>Extreme Caution, Consider Delay</v>
      </c>
      <c r="H821" s="11" t="str">
        <f>_xlfn.IFNA(INDEX('Lookup Formulas Demo'!$B$5:$B$8,MATCH(F821,'Lookup Formulas Demo'!$A$5:$A$8,0)),"No Match Found")</f>
        <v>Extreme Caution, Consider Delay</v>
      </c>
    </row>
    <row r="822" spans="1:8" x14ac:dyDescent="0.3">
      <c r="A822" s="9">
        <f>'Raw Data'!A821</f>
        <v>45354.84375</v>
      </c>
      <c r="B822" s="11">
        <f>'Raw Data'!M821</f>
        <v>73.403879247110197</v>
      </c>
      <c r="C822" s="11" t="str">
        <f t="shared" si="24"/>
        <v>Moderate</v>
      </c>
      <c r="D822" s="11">
        <f>'Raw Data'!P821</f>
        <v>0</v>
      </c>
      <c r="E822" s="11" t="str">
        <f t="shared" si="25"/>
        <v>No Accident</v>
      </c>
      <c r="F822" s="11" t="str">
        <f>'Raw Data'!O821</f>
        <v>Clear</v>
      </c>
      <c r="G822" s="11" t="str">
        <f>IFERROR(VLOOKUP(F822,'Lookup Formulas Demo'!$A$5:$B$8,2,0),"Unknown Weather")</f>
        <v>Normal Driving</v>
      </c>
      <c r="H822" s="11" t="str">
        <f>_xlfn.IFNA(INDEX('Lookup Formulas Demo'!$B$5:$B$8,MATCH(F822,'Lookup Formulas Demo'!$A$5:$A$8,0)),"No Match Found")</f>
        <v>Normal Driving</v>
      </c>
    </row>
    <row r="823" spans="1:8" x14ac:dyDescent="0.3">
      <c r="A823" s="9">
        <f>'Raw Data'!A822</f>
        <v>45354.847222222197</v>
      </c>
      <c r="B823" s="11">
        <f>'Raw Data'!M822</f>
        <v>84.917257579669396</v>
      </c>
      <c r="C823" s="11" t="str">
        <f t="shared" si="24"/>
        <v>Congested</v>
      </c>
      <c r="D823" s="11">
        <f>'Raw Data'!P822</f>
        <v>0</v>
      </c>
      <c r="E823" s="11" t="str">
        <f t="shared" si="25"/>
        <v>No Accident</v>
      </c>
      <c r="F823" s="11" t="str">
        <f>'Raw Data'!O822</f>
        <v>Fog</v>
      </c>
      <c r="G823" s="11" t="str">
        <f>IFERROR(VLOOKUP(F823,'Lookup Formulas Demo'!$A$5:$B$8,2,0),"Unknown Weather")</f>
        <v>Use Fog Lights, Reduce Speed</v>
      </c>
      <c r="H823" s="11" t="str">
        <f>_xlfn.IFNA(INDEX('Lookup Formulas Demo'!$B$5:$B$8,MATCH(F823,'Lookup Formulas Demo'!$A$5:$A$8,0)),"No Match Found")</f>
        <v>Use Fog Lights, Reduce Speed</v>
      </c>
    </row>
    <row r="824" spans="1:8" x14ac:dyDescent="0.3">
      <c r="A824" s="9">
        <f>'Raw Data'!A823</f>
        <v>45354.850694444503</v>
      </c>
      <c r="B824" s="11">
        <f>'Raw Data'!M823</f>
        <v>67.792045087683803</v>
      </c>
      <c r="C824" s="11" t="str">
        <f t="shared" si="24"/>
        <v>Moderate</v>
      </c>
      <c r="D824" s="11">
        <f>'Raw Data'!P823</f>
        <v>0</v>
      </c>
      <c r="E824" s="11" t="str">
        <f t="shared" si="25"/>
        <v>No Accident</v>
      </c>
      <c r="F824" s="11" t="str">
        <f>'Raw Data'!O823</f>
        <v>Snow</v>
      </c>
      <c r="G824" s="11" t="str">
        <f>IFERROR(VLOOKUP(F824,'Lookup Formulas Demo'!$A$5:$B$8,2,0),"Unknown Weather")</f>
        <v>Extreme Caution, Consider Delay</v>
      </c>
      <c r="H824" s="11" t="str">
        <f>_xlfn.IFNA(INDEX('Lookup Formulas Demo'!$B$5:$B$8,MATCH(F824,'Lookup Formulas Demo'!$A$5:$A$8,0)),"No Match Found")</f>
        <v>Extreme Caution, Consider Delay</v>
      </c>
    </row>
    <row r="825" spans="1:8" x14ac:dyDescent="0.3">
      <c r="A825" s="9">
        <f>'Raw Data'!A824</f>
        <v>45354.854166666701</v>
      </c>
      <c r="B825" s="11">
        <f>'Raw Data'!M824</f>
        <v>66.774457892740401</v>
      </c>
      <c r="C825" s="11" t="str">
        <f t="shared" si="24"/>
        <v>Moderate</v>
      </c>
      <c r="D825" s="11">
        <f>'Raw Data'!P824</f>
        <v>0</v>
      </c>
      <c r="E825" s="11" t="str">
        <f t="shared" si="25"/>
        <v>No Accident</v>
      </c>
      <c r="F825" s="11" t="str">
        <f>'Raw Data'!O824</f>
        <v>Rain</v>
      </c>
      <c r="G825" s="11" t="str">
        <f>IFERROR(VLOOKUP(F825,'Lookup Formulas Demo'!$A$5:$B$8,2,0),"Unknown Weather")</f>
        <v>Reduce Speed, Increase Following Distance</v>
      </c>
      <c r="H825" s="11" t="str">
        <f>_xlfn.IFNA(INDEX('Lookup Formulas Demo'!$B$5:$B$8,MATCH(F825,'Lookup Formulas Demo'!$A$5:$A$8,0)),"No Match Found")</f>
        <v>Reduce Speed, Increase Following Distance</v>
      </c>
    </row>
    <row r="826" spans="1:8" x14ac:dyDescent="0.3">
      <c r="A826" s="9">
        <f>'Raw Data'!A825</f>
        <v>45354.857638888898</v>
      </c>
      <c r="B826" s="11">
        <f>'Raw Data'!M825</f>
        <v>86.269999652304705</v>
      </c>
      <c r="C826" s="11" t="str">
        <f t="shared" si="24"/>
        <v>Congested</v>
      </c>
      <c r="D826" s="11">
        <f>'Raw Data'!P825</f>
        <v>0</v>
      </c>
      <c r="E826" s="11" t="str">
        <f t="shared" si="25"/>
        <v>No Accident</v>
      </c>
      <c r="F826" s="11" t="str">
        <f>'Raw Data'!O825</f>
        <v>Fog</v>
      </c>
      <c r="G826" s="11" t="str">
        <f>IFERROR(VLOOKUP(F826,'Lookup Formulas Demo'!$A$5:$B$8,2,0),"Unknown Weather")</f>
        <v>Use Fog Lights, Reduce Speed</v>
      </c>
      <c r="H826" s="11" t="str">
        <f>_xlfn.IFNA(INDEX('Lookup Formulas Demo'!$B$5:$B$8,MATCH(F826,'Lookup Formulas Demo'!$A$5:$A$8,0)),"No Match Found")</f>
        <v>Use Fog Lights, Reduce Speed</v>
      </c>
    </row>
    <row r="827" spans="1:8" x14ac:dyDescent="0.3">
      <c r="A827" s="9">
        <f>'Raw Data'!A826</f>
        <v>45354.861111111102</v>
      </c>
      <c r="B827" s="11">
        <f>'Raw Data'!M826</f>
        <v>99.781076812138394</v>
      </c>
      <c r="C827" s="11" t="str">
        <f t="shared" si="24"/>
        <v>Congested</v>
      </c>
      <c r="D827" s="11">
        <f>'Raw Data'!P826</f>
        <v>0</v>
      </c>
      <c r="E827" s="11" t="str">
        <f t="shared" si="25"/>
        <v>No Accident</v>
      </c>
      <c r="F827" s="11" t="str">
        <f>'Raw Data'!O826</f>
        <v>Rain</v>
      </c>
      <c r="G827" s="11" t="str">
        <f>IFERROR(VLOOKUP(F827,'Lookup Formulas Demo'!$A$5:$B$8,2,0),"Unknown Weather")</f>
        <v>Reduce Speed, Increase Following Distance</v>
      </c>
      <c r="H827" s="11" t="str">
        <f>_xlfn.IFNA(INDEX('Lookup Formulas Demo'!$B$5:$B$8,MATCH(F827,'Lookup Formulas Demo'!$A$5:$A$8,0)),"No Match Found")</f>
        <v>Reduce Speed, Increase Following Distance</v>
      </c>
    </row>
    <row r="828" spans="1:8" x14ac:dyDescent="0.3">
      <c r="A828" s="9">
        <f>'Raw Data'!A827</f>
        <v>45354.864583333299</v>
      </c>
      <c r="B828" s="11">
        <f>'Raw Data'!M827</f>
        <v>94.248554385368294</v>
      </c>
      <c r="C828" s="11" t="str">
        <f t="shared" si="24"/>
        <v>Congested</v>
      </c>
      <c r="D828" s="11">
        <f>'Raw Data'!P827</f>
        <v>0</v>
      </c>
      <c r="E828" s="11" t="str">
        <f t="shared" si="25"/>
        <v>No Accident</v>
      </c>
      <c r="F828" s="11" t="str">
        <f>'Raw Data'!O827</f>
        <v>Rain</v>
      </c>
      <c r="G828" s="11" t="str">
        <f>IFERROR(VLOOKUP(F828,'Lookup Formulas Demo'!$A$5:$B$8,2,0),"Unknown Weather")</f>
        <v>Reduce Speed, Increase Following Distance</v>
      </c>
      <c r="H828" s="11" t="str">
        <f>_xlfn.IFNA(INDEX('Lookup Formulas Demo'!$B$5:$B$8,MATCH(F828,'Lookup Formulas Demo'!$A$5:$A$8,0)),"No Match Found")</f>
        <v>Reduce Speed, Increase Following Distance</v>
      </c>
    </row>
    <row r="829" spans="1:8" x14ac:dyDescent="0.3">
      <c r="A829" s="9">
        <f>'Raw Data'!A828</f>
        <v>45354.868055555598</v>
      </c>
      <c r="B829" s="11">
        <f>'Raw Data'!M828</f>
        <v>57.122090394199397</v>
      </c>
      <c r="C829" s="11" t="str">
        <f t="shared" si="24"/>
        <v>Moderate</v>
      </c>
      <c r="D829" s="11">
        <f>'Raw Data'!P828</f>
        <v>0</v>
      </c>
      <c r="E829" s="11" t="str">
        <f t="shared" si="25"/>
        <v>No Accident</v>
      </c>
      <c r="F829" s="11" t="str">
        <f>'Raw Data'!O828</f>
        <v>Snow</v>
      </c>
      <c r="G829" s="11" t="str">
        <f>IFERROR(VLOOKUP(F829,'Lookup Formulas Demo'!$A$5:$B$8,2,0),"Unknown Weather")</f>
        <v>Extreme Caution, Consider Delay</v>
      </c>
      <c r="H829" s="11" t="str">
        <f>_xlfn.IFNA(INDEX('Lookup Formulas Demo'!$B$5:$B$8,MATCH(F829,'Lookup Formulas Demo'!$A$5:$A$8,0)),"No Match Found")</f>
        <v>Extreme Caution, Consider Delay</v>
      </c>
    </row>
    <row r="830" spans="1:8" x14ac:dyDescent="0.3">
      <c r="A830" s="9">
        <f>'Raw Data'!A829</f>
        <v>45354.871527777803</v>
      </c>
      <c r="B830" s="11">
        <f>'Raw Data'!M829</f>
        <v>13.6826481808988</v>
      </c>
      <c r="C830" s="11" t="str">
        <f t="shared" si="24"/>
        <v>Free-flow</v>
      </c>
      <c r="D830" s="11">
        <f>'Raw Data'!P829</f>
        <v>0</v>
      </c>
      <c r="E830" s="11" t="str">
        <f t="shared" si="25"/>
        <v>No Accident</v>
      </c>
      <c r="F830" s="11" t="str">
        <f>'Raw Data'!O829</f>
        <v>Fog</v>
      </c>
      <c r="G830" s="11" t="str">
        <f>IFERROR(VLOOKUP(F830,'Lookup Formulas Demo'!$A$5:$B$8,2,0),"Unknown Weather")</f>
        <v>Use Fog Lights, Reduce Speed</v>
      </c>
      <c r="H830" s="11" t="str">
        <f>_xlfn.IFNA(INDEX('Lookup Formulas Demo'!$B$5:$B$8,MATCH(F830,'Lookup Formulas Demo'!$A$5:$A$8,0)),"No Match Found")</f>
        <v>Use Fog Lights, Reduce Speed</v>
      </c>
    </row>
    <row r="831" spans="1:8" x14ac:dyDescent="0.3">
      <c r="A831" s="9">
        <f>'Raw Data'!A830</f>
        <v>45354.875</v>
      </c>
      <c r="B831" s="11">
        <f>'Raw Data'!M830</f>
        <v>64.333332712210293</v>
      </c>
      <c r="C831" s="11" t="str">
        <f t="shared" si="24"/>
        <v>Moderate</v>
      </c>
      <c r="D831" s="11">
        <f>'Raw Data'!P830</f>
        <v>0</v>
      </c>
      <c r="E831" s="11" t="str">
        <f t="shared" si="25"/>
        <v>No Accident</v>
      </c>
      <c r="F831" s="11" t="str">
        <f>'Raw Data'!O830</f>
        <v>Snow</v>
      </c>
      <c r="G831" s="11" t="str">
        <f>IFERROR(VLOOKUP(F831,'Lookup Formulas Demo'!$A$5:$B$8,2,0),"Unknown Weather")</f>
        <v>Extreme Caution, Consider Delay</v>
      </c>
      <c r="H831" s="11" t="str">
        <f>_xlfn.IFNA(INDEX('Lookup Formulas Demo'!$B$5:$B$8,MATCH(F831,'Lookup Formulas Demo'!$A$5:$A$8,0)),"No Match Found")</f>
        <v>Extreme Caution, Consider Delay</v>
      </c>
    </row>
    <row r="832" spans="1:8" x14ac:dyDescent="0.3">
      <c r="A832" s="9">
        <f>'Raw Data'!A831</f>
        <v>45354.878472222197</v>
      </c>
      <c r="B832" s="11">
        <f>'Raw Data'!M831</f>
        <v>24.9854353951694</v>
      </c>
      <c r="C832" s="11" t="str">
        <f t="shared" si="24"/>
        <v>Free-flow</v>
      </c>
      <c r="D832" s="11">
        <f>'Raw Data'!P831</f>
        <v>0</v>
      </c>
      <c r="E832" s="11" t="str">
        <f t="shared" si="25"/>
        <v>No Accident</v>
      </c>
      <c r="F832" s="11" t="str">
        <f>'Raw Data'!O831</f>
        <v>Snow</v>
      </c>
      <c r="G832" s="11" t="str">
        <f>IFERROR(VLOOKUP(F832,'Lookup Formulas Demo'!$A$5:$B$8,2,0),"Unknown Weather")</f>
        <v>Extreme Caution, Consider Delay</v>
      </c>
      <c r="H832" s="11" t="str">
        <f>_xlfn.IFNA(INDEX('Lookup Formulas Demo'!$B$5:$B$8,MATCH(F832,'Lookup Formulas Demo'!$A$5:$A$8,0)),"No Match Found")</f>
        <v>Extreme Caution, Consider Delay</v>
      </c>
    </row>
    <row r="833" spans="1:8" x14ac:dyDescent="0.3">
      <c r="A833" s="9">
        <f>'Raw Data'!A832</f>
        <v>45354.881944444503</v>
      </c>
      <c r="B833" s="11">
        <f>'Raw Data'!M832</f>
        <v>95.432931273720598</v>
      </c>
      <c r="C833" s="11" t="str">
        <f t="shared" si="24"/>
        <v>Congested</v>
      </c>
      <c r="D833" s="11">
        <f>'Raw Data'!P832</f>
        <v>0</v>
      </c>
      <c r="E833" s="11" t="str">
        <f t="shared" si="25"/>
        <v>No Accident</v>
      </c>
      <c r="F833" s="11" t="str">
        <f>'Raw Data'!O832</f>
        <v>Rain</v>
      </c>
      <c r="G833" s="11" t="str">
        <f>IFERROR(VLOOKUP(F833,'Lookup Formulas Demo'!$A$5:$B$8,2,0),"Unknown Weather")</f>
        <v>Reduce Speed, Increase Following Distance</v>
      </c>
      <c r="H833" s="11" t="str">
        <f>_xlfn.IFNA(INDEX('Lookup Formulas Demo'!$B$5:$B$8,MATCH(F833,'Lookup Formulas Demo'!$A$5:$A$8,0)),"No Match Found")</f>
        <v>Reduce Speed, Increase Following Distance</v>
      </c>
    </row>
    <row r="834" spans="1:8" x14ac:dyDescent="0.3">
      <c r="A834" s="9">
        <f>'Raw Data'!A833</f>
        <v>45354.885416666701</v>
      </c>
      <c r="B834" s="11">
        <f>'Raw Data'!M833</f>
        <v>80.620910716244495</v>
      </c>
      <c r="C834" s="11" t="str">
        <f t="shared" si="24"/>
        <v>Congested</v>
      </c>
      <c r="D834" s="11">
        <f>'Raw Data'!P833</f>
        <v>0</v>
      </c>
      <c r="E834" s="11" t="str">
        <f t="shared" si="25"/>
        <v>No Accident</v>
      </c>
      <c r="F834" s="11" t="str">
        <f>'Raw Data'!O833</f>
        <v>Clear</v>
      </c>
      <c r="G834" s="11" t="str">
        <f>IFERROR(VLOOKUP(F834,'Lookup Formulas Demo'!$A$5:$B$8,2,0),"Unknown Weather")</f>
        <v>Normal Driving</v>
      </c>
      <c r="H834" s="11" t="str">
        <f>_xlfn.IFNA(INDEX('Lookup Formulas Demo'!$B$5:$B$8,MATCH(F834,'Lookup Formulas Demo'!$A$5:$A$8,0)),"No Match Found")</f>
        <v>Normal Driving</v>
      </c>
    </row>
    <row r="835" spans="1:8" x14ac:dyDescent="0.3">
      <c r="A835" s="9">
        <f>'Raw Data'!A834</f>
        <v>45354.888888888898</v>
      </c>
      <c r="B835" s="11">
        <f>'Raw Data'!M834</f>
        <v>82.2801509313461</v>
      </c>
      <c r="C835" s="11" t="str">
        <f t="shared" ref="C835:C898" si="26">IF(B835&gt;=80,"Congested",IF(B835&gt;=50,"Moderate","Free-flow"))</f>
        <v>Congested</v>
      </c>
      <c r="D835" s="11">
        <f>'Raw Data'!P834</f>
        <v>0</v>
      </c>
      <c r="E835" s="11" t="str">
        <f t="shared" ref="E835:E898" si="27">IF(D835=1,"Accident Reported","No Accident")</f>
        <v>No Accident</v>
      </c>
      <c r="F835" s="11" t="str">
        <f>'Raw Data'!O834</f>
        <v>Clear</v>
      </c>
      <c r="G835" s="11" t="str">
        <f>IFERROR(VLOOKUP(F835,'Lookup Formulas Demo'!$A$5:$B$8,2,0),"Unknown Weather")</f>
        <v>Normal Driving</v>
      </c>
      <c r="H835" s="11" t="str">
        <f>_xlfn.IFNA(INDEX('Lookup Formulas Demo'!$B$5:$B$8,MATCH(F835,'Lookup Formulas Demo'!$A$5:$A$8,0)),"No Match Found")</f>
        <v>Normal Driving</v>
      </c>
    </row>
    <row r="836" spans="1:8" x14ac:dyDescent="0.3">
      <c r="A836" s="9">
        <f>'Raw Data'!A835</f>
        <v>45354.892361111102</v>
      </c>
      <c r="B836" s="11">
        <f>'Raw Data'!M835</f>
        <v>96.083920870753204</v>
      </c>
      <c r="C836" s="11" t="str">
        <f t="shared" si="26"/>
        <v>Congested</v>
      </c>
      <c r="D836" s="11">
        <f>'Raw Data'!P835</f>
        <v>0</v>
      </c>
      <c r="E836" s="11" t="str">
        <f t="shared" si="27"/>
        <v>No Accident</v>
      </c>
      <c r="F836" s="11" t="str">
        <f>'Raw Data'!O835</f>
        <v>Snow</v>
      </c>
      <c r="G836" s="11" t="str">
        <f>IFERROR(VLOOKUP(F836,'Lookup Formulas Demo'!$A$5:$B$8,2,0),"Unknown Weather")</f>
        <v>Extreme Caution, Consider Delay</v>
      </c>
      <c r="H836" s="11" t="str">
        <f>_xlfn.IFNA(INDEX('Lookup Formulas Demo'!$B$5:$B$8,MATCH(F836,'Lookup Formulas Demo'!$A$5:$A$8,0)),"No Match Found")</f>
        <v>Extreme Caution, Consider Delay</v>
      </c>
    </row>
    <row r="837" spans="1:8" x14ac:dyDescent="0.3">
      <c r="A837" s="9">
        <f>'Raw Data'!A836</f>
        <v>45354.895833333299</v>
      </c>
      <c r="B837" s="11">
        <f>'Raw Data'!M836</f>
        <v>87.851011179253206</v>
      </c>
      <c r="C837" s="11" t="str">
        <f t="shared" si="26"/>
        <v>Congested</v>
      </c>
      <c r="D837" s="11">
        <f>'Raw Data'!P836</f>
        <v>0</v>
      </c>
      <c r="E837" s="11" t="str">
        <f t="shared" si="27"/>
        <v>No Accident</v>
      </c>
      <c r="F837" s="11" t="str">
        <f>'Raw Data'!O836</f>
        <v>Snow</v>
      </c>
      <c r="G837" s="11" t="str">
        <f>IFERROR(VLOOKUP(F837,'Lookup Formulas Demo'!$A$5:$B$8,2,0),"Unknown Weather")</f>
        <v>Extreme Caution, Consider Delay</v>
      </c>
      <c r="H837" s="11" t="str">
        <f>_xlfn.IFNA(INDEX('Lookup Formulas Demo'!$B$5:$B$8,MATCH(F837,'Lookup Formulas Demo'!$A$5:$A$8,0)),"No Match Found")</f>
        <v>Extreme Caution, Consider Delay</v>
      </c>
    </row>
    <row r="838" spans="1:8" x14ac:dyDescent="0.3">
      <c r="A838" s="9">
        <f>'Raw Data'!A837</f>
        <v>45354.899305555598</v>
      </c>
      <c r="B838" s="11">
        <f>'Raw Data'!M837</f>
        <v>50.129180459064401</v>
      </c>
      <c r="C838" s="11" t="str">
        <f t="shared" si="26"/>
        <v>Moderate</v>
      </c>
      <c r="D838" s="11">
        <f>'Raw Data'!P837</f>
        <v>0</v>
      </c>
      <c r="E838" s="11" t="str">
        <f t="shared" si="27"/>
        <v>No Accident</v>
      </c>
      <c r="F838" s="11" t="str">
        <f>'Raw Data'!O837</f>
        <v>Fog</v>
      </c>
      <c r="G838" s="11" t="str">
        <f>IFERROR(VLOOKUP(F838,'Lookup Formulas Demo'!$A$5:$B$8,2,0),"Unknown Weather")</f>
        <v>Use Fog Lights, Reduce Speed</v>
      </c>
      <c r="H838" s="11" t="str">
        <f>_xlfn.IFNA(INDEX('Lookup Formulas Demo'!$B$5:$B$8,MATCH(F838,'Lookup Formulas Demo'!$A$5:$A$8,0)),"No Match Found")</f>
        <v>Use Fog Lights, Reduce Speed</v>
      </c>
    </row>
    <row r="839" spans="1:8" x14ac:dyDescent="0.3">
      <c r="A839" s="9">
        <f>'Raw Data'!A838</f>
        <v>45354.902777777803</v>
      </c>
      <c r="B839" s="11">
        <f>'Raw Data'!M838</f>
        <v>65.471780906414907</v>
      </c>
      <c r="C839" s="11" t="str">
        <f t="shared" si="26"/>
        <v>Moderate</v>
      </c>
      <c r="D839" s="11">
        <f>'Raw Data'!P838</f>
        <v>0</v>
      </c>
      <c r="E839" s="11" t="str">
        <f t="shared" si="27"/>
        <v>No Accident</v>
      </c>
      <c r="F839" s="11" t="str">
        <f>'Raw Data'!O838</f>
        <v>Snow</v>
      </c>
      <c r="G839" s="11" t="str">
        <f>IFERROR(VLOOKUP(F839,'Lookup Formulas Demo'!$A$5:$B$8,2,0),"Unknown Weather")</f>
        <v>Extreme Caution, Consider Delay</v>
      </c>
      <c r="H839" s="11" t="str">
        <f>_xlfn.IFNA(INDEX('Lookup Formulas Demo'!$B$5:$B$8,MATCH(F839,'Lookup Formulas Demo'!$A$5:$A$8,0)),"No Match Found")</f>
        <v>Extreme Caution, Consider Delay</v>
      </c>
    </row>
    <row r="840" spans="1:8" x14ac:dyDescent="0.3">
      <c r="A840" s="9">
        <f>'Raw Data'!A839</f>
        <v>45354.90625</v>
      </c>
      <c r="B840" s="11">
        <f>'Raw Data'!M839</f>
        <v>18.8077271591781</v>
      </c>
      <c r="C840" s="11" t="str">
        <f t="shared" si="26"/>
        <v>Free-flow</v>
      </c>
      <c r="D840" s="11">
        <f>'Raw Data'!P839</f>
        <v>0</v>
      </c>
      <c r="E840" s="11" t="str">
        <f t="shared" si="27"/>
        <v>No Accident</v>
      </c>
      <c r="F840" s="11" t="str">
        <f>'Raw Data'!O839</f>
        <v>Clear</v>
      </c>
      <c r="G840" s="11" t="str">
        <f>IFERROR(VLOOKUP(F840,'Lookup Formulas Demo'!$A$5:$B$8,2,0),"Unknown Weather")</f>
        <v>Normal Driving</v>
      </c>
      <c r="H840" s="11" t="str">
        <f>_xlfn.IFNA(INDEX('Lookup Formulas Demo'!$B$5:$B$8,MATCH(F840,'Lookup Formulas Demo'!$A$5:$A$8,0)),"No Match Found")</f>
        <v>Normal Driving</v>
      </c>
    </row>
    <row r="841" spans="1:8" x14ac:dyDescent="0.3">
      <c r="A841" s="9">
        <f>'Raw Data'!A840</f>
        <v>45354.909722222197</v>
      </c>
      <c r="B841" s="11">
        <f>'Raw Data'!M840</f>
        <v>54.004737118641302</v>
      </c>
      <c r="C841" s="11" t="str">
        <f t="shared" si="26"/>
        <v>Moderate</v>
      </c>
      <c r="D841" s="11">
        <f>'Raw Data'!P840</f>
        <v>0</v>
      </c>
      <c r="E841" s="11" t="str">
        <f t="shared" si="27"/>
        <v>No Accident</v>
      </c>
      <c r="F841" s="11" t="str">
        <f>'Raw Data'!O840</f>
        <v>Snow</v>
      </c>
      <c r="G841" s="11" t="str">
        <f>IFERROR(VLOOKUP(F841,'Lookup Formulas Demo'!$A$5:$B$8,2,0),"Unknown Weather")</f>
        <v>Extreme Caution, Consider Delay</v>
      </c>
      <c r="H841" s="11" t="str">
        <f>_xlfn.IFNA(INDEX('Lookup Formulas Demo'!$B$5:$B$8,MATCH(F841,'Lookup Formulas Demo'!$A$5:$A$8,0)),"No Match Found")</f>
        <v>Extreme Caution, Consider Delay</v>
      </c>
    </row>
    <row r="842" spans="1:8" x14ac:dyDescent="0.3">
      <c r="A842" s="9">
        <f>'Raw Data'!A841</f>
        <v>45354.913194444503</v>
      </c>
      <c r="B842" s="11">
        <f>'Raw Data'!M841</f>
        <v>11.9321470970908</v>
      </c>
      <c r="C842" s="11" t="str">
        <f t="shared" si="26"/>
        <v>Free-flow</v>
      </c>
      <c r="D842" s="11">
        <f>'Raw Data'!P841</f>
        <v>0</v>
      </c>
      <c r="E842" s="11" t="str">
        <f t="shared" si="27"/>
        <v>No Accident</v>
      </c>
      <c r="F842" s="11" t="str">
        <f>'Raw Data'!O841</f>
        <v>Snow</v>
      </c>
      <c r="G842" s="11" t="str">
        <f>IFERROR(VLOOKUP(F842,'Lookup Formulas Demo'!$A$5:$B$8,2,0),"Unknown Weather")</f>
        <v>Extreme Caution, Consider Delay</v>
      </c>
      <c r="H842" s="11" t="str">
        <f>_xlfn.IFNA(INDEX('Lookup Formulas Demo'!$B$5:$B$8,MATCH(F842,'Lookup Formulas Demo'!$A$5:$A$8,0)),"No Match Found")</f>
        <v>Extreme Caution, Consider Delay</v>
      </c>
    </row>
    <row r="843" spans="1:8" x14ac:dyDescent="0.3">
      <c r="A843" s="9">
        <f>'Raw Data'!A842</f>
        <v>45354.916666666701</v>
      </c>
      <c r="B843" s="11">
        <f>'Raw Data'!M842</f>
        <v>67.882237173601695</v>
      </c>
      <c r="C843" s="11" t="str">
        <f t="shared" si="26"/>
        <v>Moderate</v>
      </c>
      <c r="D843" s="11">
        <f>'Raw Data'!P842</f>
        <v>0</v>
      </c>
      <c r="E843" s="11" t="str">
        <f t="shared" si="27"/>
        <v>No Accident</v>
      </c>
      <c r="F843" s="11" t="str">
        <f>'Raw Data'!O842</f>
        <v>Fog</v>
      </c>
      <c r="G843" s="11" t="str">
        <f>IFERROR(VLOOKUP(F843,'Lookup Formulas Demo'!$A$5:$B$8,2,0),"Unknown Weather")</f>
        <v>Use Fog Lights, Reduce Speed</v>
      </c>
      <c r="H843" s="11" t="str">
        <f>_xlfn.IFNA(INDEX('Lookup Formulas Demo'!$B$5:$B$8,MATCH(F843,'Lookup Formulas Demo'!$A$5:$A$8,0)),"No Match Found")</f>
        <v>Use Fog Lights, Reduce Speed</v>
      </c>
    </row>
    <row r="844" spans="1:8" x14ac:dyDescent="0.3">
      <c r="A844" s="9">
        <f>'Raw Data'!A843</f>
        <v>45354.920138888898</v>
      </c>
      <c r="B844" s="11">
        <f>'Raw Data'!M843</f>
        <v>44.2352422273825</v>
      </c>
      <c r="C844" s="11" t="str">
        <f t="shared" si="26"/>
        <v>Free-flow</v>
      </c>
      <c r="D844" s="11">
        <f>'Raw Data'!P843</f>
        <v>0</v>
      </c>
      <c r="E844" s="11" t="str">
        <f t="shared" si="27"/>
        <v>No Accident</v>
      </c>
      <c r="F844" s="11" t="str">
        <f>'Raw Data'!O843</f>
        <v>Fog</v>
      </c>
      <c r="G844" s="11" t="str">
        <f>IFERROR(VLOOKUP(F844,'Lookup Formulas Demo'!$A$5:$B$8,2,0),"Unknown Weather")</f>
        <v>Use Fog Lights, Reduce Speed</v>
      </c>
      <c r="H844" s="11" t="str">
        <f>_xlfn.IFNA(INDEX('Lookup Formulas Demo'!$B$5:$B$8,MATCH(F844,'Lookup Formulas Demo'!$A$5:$A$8,0)),"No Match Found")</f>
        <v>Use Fog Lights, Reduce Speed</v>
      </c>
    </row>
    <row r="845" spans="1:8" x14ac:dyDescent="0.3">
      <c r="A845" s="9">
        <f>'Raw Data'!A844</f>
        <v>45354.923611111102</v>
      </c>
      <c r="B845" s="11">
        <f>'Raw Data'!M844</f>
        <v>15.581878522442899</v>
      </c>
      <c r="C845" s="11" t="str">
        <f t="shared" si="26"/>
        <v>Free-flow</v>
      </c>
      <c r="D845" s="11">
        <f>'Raw Data'!P844</f>
        <v>0</v>
      </c>
      <c r="E845" s="11" t="str">
        <f t="shared" si="27"/>
        <v>No Accident</v>
      </c>
      <c r="F845" s="11" t="str">
        <f>'Raw Data'!O844</f>
        <v>Fog</v>
      </c>
      <c r="G845" s="11" t="str">
        <f>IFERROR(VLOOKUP(F845,'Lookup Formulas Demo'!$A$5:$B$8,2,0),"Unknown Weather")</f>
        <v>Use Fog Lights, Reduce Speed</v>
      </c>
      <c r="H845" s="11" t="str">
        <f>_xlfn.IFNA(INDEX('Lookup Formulas Demo'!$B$5:$B$8,MATCH(F845,'Lookup Formulas Demo'!$A$5:$A$8,0)),"No Match Found")</f>
        <v>Use Fog Lights, Reduce Speed</v>
      </c>
    </row>
    <row r="846" spans="1:8" x14ac:dyDescent="0.3">
      <c r="A846" s="9">
        <f>'Raw Data'!A845</f>
        <v>45354.927083333299</v>
      </c>
      <c r="B846" s="11">
        <f>'Raw Data'!M845</f>
        <v>58.766825296734503</v>
      </c>
      <c r="C846" s="11" t="str">
        <f t="shared" si="26"/>
        <v>Moderate</v>
      </c>
      <c r="D846" s="11">
        <f>'Raw Data'!P845</f>
        <v>0</v>
      </c>
      <c r="E846" s="11" t="str">
        <f t="shared" si="27"/>
        <v>No Accident</v>
      </c>
      <c r="F846" s="11" t="str">
        <f>'Raw Data'!O845</f>
        <v>Rain</v>
      </c>
      <c r="G846" s="11" t="str">
        <f>IFERROR(VLOOKUP(F846,'Lookup Formulas Demo'!$A$5:$B$8,2,0),"Unknown Weather")</f>
        <v>Reduce Speed, Increase Following Distance</v>
      </c>
      <c r="H846" s="11" t="str">
        <f>_xlfn.IFNA(INDEX('Lookup Formulas Demo'!$B$5:$B$8,MATCH(F846,'Lookup Formulas Demo'!$A$5:$A$8,0)),"No Match Found")</f>
        <v>Reduce Speed, Increase Following Distance</v>
      </c>
    </row>
    <row r="847" spans="1:8" x14ac:dyDescent="0.3">
      <c r="A847" s="9">
        <f>'Raw Data'!A846</f>
        <v>45354.930555555598</v>
      </c>
      <c r="B847" s="11">
        <f>'Raw Data'!M846</f>
        <v>71.384917460937103</v>
      </c>
      <c r="C847" s="11" t="str">
        <f t="shared" si="26"/>
        <v>Moderate</v>
      </c>
      <c r="D847" s="11">
        <f>'Raw Data'!P846</f>
        <v>0</v>
      </c>
      <c r="E847" s="11" t="str">
        <f t="shared" si="27"/>
        <v>No Accident</v>
      </c>
      <c r="F847" s="11" t="str">
        <f>'Raw Data'!O846</f>
        <v>Clear</v>
      </c>
      <c r="G847" s="11" t="str">
        <f>IFERROR(VLOOKUP(F847,'Lookup Formulas Demo'!$A$5:$B$8,2,0),"Unknown Weather")</f>
        <v>Normal Driving</v>
      </c>
      <c r="H847" s="11" t="str">
        <f>_xlfn.IFNA(INDEX('Lookup Formulas Demo'!$B$5:$B$8,MATCH(F847,'Lookup Formulas Demo'!$A$5:$A$8,0)),"No Match Found")</f>
        <v>Normal Driving</v>
      </c>
    </row>
    <row r="848" spans="1:8" x14ac:dyDescent="0.3">
      <c r="A848" s="9">
        <f>'Raw Data'!A847</f>
        <v>45354.934027777803</v>
      </c>
      <c r="B848" s="11">
        <f>'Raw Data'!M847</f>
        <v>10.4490091859766</v>
      </c>
      <c r="C848" s="11" t="str">
        <f t="shared" si="26"/>
        <v>Free-flow</v>
      </c>
      <c r="D848" s="11">
        <f>'Raw Data'!P847</f>
        <v>0</v>
      </c>
      <c r="E848" s="11" t="str">
        <f t="shared" si="27"/>
        <v>No Accident</v>
      </c>
      <c r="F848" s="11" t="str">
        <f>'Raw Data'!O847</f>
        <v>Clear</v>
      </c>
      <c r="G848" s="11" t="str">
        <f>IFERROR(VLOOKUP(F848,'Lookup Formulas Demo'!$A$5:$B$8,2,0),"Unknown Weather")</f>
        <v>Normal Driving</v>
      </c>
      <c r="H848" s="11" t="str">
        <f>_xlfn.IFNA(INDEX('Lookup Formulas Demo'!$B$5:$B$8,MATCH(F848,'Lookup Formulas Demo'!$A$5:$A$8,0)),"No Match Found")</f>
        <v>Normal Driving</v>
      </c>
    </row>
    <row r="849" spans="1:8" x14ac:dyDescent="0.3">
      <c r="A849" s="9">
        <f>'Raw Data'!A848</f>
        <v>45354.9375</v>
      </c>
      <c r="B849" s="11">
        <f>'Raw Data'!M848</f>
        <v>63.889246447693402</v>
      </c>
      <c r="C849" s="11" t="str">
        <f t="shared" si="26"/>
        <v>Moderate</v>
      </c>
      <c r="D849" s="11">
        <f>'Raw Data'!P848</f>
        <v>0</v>
      </c>
      <c r="E849" s="11" t="str">
        <f t="shared" si="27"/>
        <v>No Accident</v>
      </c>
      <c r="F849" s="11" t="str">
        <f>'Raw Data'!O848</f>
        <v>Rain</v>
      </c>
      <c r="G849" s="11" t="str">
        <f>IFERROR(VLOOKUP(F849,'Lookup Formulas Demo'!$A$5:$B$8,2,0),"Unknown Weather")</f>
        <v>Reduce Speed, Increase Following Distance</v>
      </c>
      <c r="H849" s="11" t="str">
        <f>_xlfn.IFNA(INDEX('Lookup Formulas Demo'!$B$5:$B$8,MATCH(F849,'Lookup Formulas Demo'!$A$5:$A$8,0)),"No Match Found")</f>
        <v>Reduce Speed, Increase Following Distance</v>
      </c>
    </row>
    <row r="850" spans="1:8" x14ac:dyDescent="0.3">
      <c r="A850" s="9">
        <f>'Raw Data'!A849</f>
        <v>45354.940972222197</v>
      </c>
      <c r="B850" s="11">
        <f>'Raw Data'!M849</f>
        <v>55.966033444012602</v>
      </c>
      <c r="C850" s="11" t="str">
        <f t="shared" si="26"/>
        <v>Moderate</v>
      </c>
      <c r="D850" s="11">
        <f>'Raw Data'!P849</f>
        <v>0</v>
      </c>
      <c r="E850" s="11" t="str">
        <f t="shared" si="27"/>
        <v>No Accident</v>
      </c>
      <c r="F850" s="11" t="str">
        <f>'Raw Data'!O849</f>
        <v>Fog</v>
      </c>
      <c r="G850" s="11" t="str">
        <f>IFERROR(VLOOKUP(F850,'Lookup Formulas Demo'!$A$5:$B$8,2,0),"Unknown Weather")</f>
        <v>Use Fog Lights, Reduce Speed</v>
      </c>
      <c r="H850" s="11" t="str">
        <f>_xlfn.IFNA(INDEX('Lookup Formulas Demo'!$B$5:$B$8,MATCH(F850,'Lookup Formulas Demo'!$A$5:$A$8,0)),"No Match Found")</f>
        <v>Use Fog Lights, Reduce Speed</v>
      </c>
    </row>
    <row r="851" spans="1:8" x14ac:dyDescent="0.3">
      <c r="A851" s="9">
        <f>'Raw Data'!A850</f>
        <v>45354.944444444503</v>
      </c>
      <c r="B851" s="11">
        <f>'Raw Data'!M850</f>
        <v>73.882954386005807</v>
      </c>
      <c r="C851" s="11" t="str">
        <f t="shared" si="26"/>
        <v>Moderate</v>
      </c>
      <c r="D851" s="11">
        <f>'Raw Data'!P850</f>
        <v>0</v>
      </c>
      <c r="E851" s="11" t="str">
        <f t="shared" si="27"/>
        <v>No Accident</v>
      </c>
      <c r="F851" s="11" t="str">
        <f>'Raw Data'!O850</f>
        <v>Snow</v>
      </c>
      <c r="G851" s="11" t="str">
        <f>IFERROR(VLOOKUP(F851,'Lookup Formulas Demo'!$A$5:$B$8,2,0),"Unknown Weather")</f>
        <v>Extreme Caution, Consider Delay</v>
      </c>
      <c r="H851" s="11" t="str">
        <f>_xlfn.IFNA(INDEX('Lookup Formulas Demo'!$B$5:$B$8,MATCH(F851,'Lookup Formulas Demo'!$A$5:$A$8,0)),"No Match Found")</f>
        <v>Extreme Caution, Consider Delay</v>
      </c>
    </row>
    <row r="852" spans="1:8" x14ac:dyDescent="0.3">
      <c r="A852" s="9">
        <f>'Raw Data'!A851</f>
        <v>45354.947916666701</v>
      </c>
      <c r="B852" s="11">
        <f>'Raw Data'!M851</f>
        <v>19.318055169110501</v>
      </c>
      <c r="C852" s="11" t="str">
        <f t="shared" si="26"/>
        <v>Free-flow</v>
      </c>
      <c r="D852" s="11">
        <f>'Raw Data'!P851</f>
        <v>0</v>
      </c>
      <c r="E852" s="11" t="str">
        <f t="shared" si="27"/>
        <v>No Accident</v>
      </c>
      <c r="F852" s="11" t="str">
        <f>'Raw Data'!O851</f>
        <v>Fog</v>
      </c>
      <c r="G852" s="11" t="str">
        <f>IFERROR(VLOOKUP(F852,'Lookup Formulas Demo'!$A$5:$B$8,2,0),"Unknown Weather")</f>
        <v>Use Fog Lights, Reduce Speed</v>
      </c>
      <c r="H852" s="11" t="str">
        <f>_xlfn.IFNA(INDEX('Lookup Formulas Demo'!$B$5:$B$8,MATCH(F852,'Lookup Formulas Demo'!$A$5:$A$8,0)),"No Match Found")</f>
        <v>Use Fog Lights, Reduce Speed</v>
      </c>
    </row>
    <row r="853" spans="1:8" x14ac:dyDescent="0.3">
      <c r="A853" s="9">
        <f>'Raw Data'!A852</f>
        <v>45354.951388888898</v>
      </c>
      <c r="B853" s="11">
        <f>'Raw Data'!M852</f>
        <v>17.9876689178401</v>
      </c>
      <c r="C853" s="11" t="str">
        <f t="shared" si="26"/>
        <v>Free-flow</v>
      </c>
      <c r="D853" s="11">
        <f>'Raw Data'!P852</f>
        <v>0</v>
      </c>
      <c r="E853" s="11" t="str">
        <f t="shared" si="27"/>
        <v>No Accident</v>
      </c>
      <c r="F853" s="11" t="str">
        <f>'Raw Data'!O852</f>
        <v>Fog</v>
      </c>
      <c r="G853" s="11" t="str">
        <f>IFERROR(VLOOKUP(F853,'Lookup Formulas Demo'!$A$5:$B$8,2,0),"Unknown Weather")</f>
        <v>Use Fog Lights, Reduce Speed</v>
      </c>
      <c r="H853" s="11" t="str">
        <f>_xlfn.IFNA(INDEX('Lookup Formulas Demo'!$B$5:$B$8,MATCH(F853,'Lookup Formulas Demo'!$A$5:$A$8,0)),"No Match Found")</f>
        <v>Use Fog Lights, Reduce Speed</v>
      </c>
    </row>
    <row r="854" spans="1:8" x14ac:dyDescent="0.3">
      <c r="A854" s="9">
        <f>'Raw Data'!A853</f>
        <v>45354.954861111102</v>
      </c>
      <c r="B854" s="11">
        <f>'Raw Data'!M853</f>
        <v>17.019905067142499</v>
      </c>
      <c r="C854" s="11" t="str">
        <f t="shared" si="26"/>
        <v>Free-flow</v>
      </c>
      <c r="D854" s="11">
        <f>'Raw Data'!P853</f>
        <v>0</v>
      </c>
      <c r="E854" s="11" t="str">
        <f t="shared" si="27"/>
        <v>No Accident</v>
      </c>
      <c r="F854" s="11" t="str">
        <f>'Raw Data'!O853</f>
        <v>Rain</v>
      </c>
      <c r="G854" s="11" t="str">
        <f>IFERROR(VLOOKUP(F854,'Lookup Formulas Demo'!$A$5:$B$8,2,0),"Unknown Weather")</f>
        <v>Reduce Speed, Increase Following Distance</v>
      </c>
      <c r="H854" s="11" t="str">
        <f>_xlfn.IFNA(INDEX('Lookup Formulas Demo'!$B$5:$B$8,MATCH(F854,'Lookup Formulas Demo'!$A$5:$A$8,0)),"No Match Found")</f>
        <v>Reduce Speed, Increase Following Distance</v>
      </c>
    </row>
    <row r="855" spans="1:8" x14ac:dyDescent="0.3">
      <c r="A855" s="9">
        <f>'Raw Data'!A854</f>
        <v>45354.958333333299</v>
      </c>
      <c r="B855" s="11">
        <f>'Raw Data'!M854</f>
        <v>62.576694929229802</v>
      </c>
      <c r="C855" s="11" t="str">
        <f t="shared" si="26"/>
        <v>Moderate</v>
      </c>
      <c r="D855" s="11">
        <f>'Raw Data'!P854</f>
        <v>0</v>
      </c>
      <c r="E855" s="11" t="str">
        <f t="shared" si="27"/>
        <v>No Accident</v>
      </c>
      <c r="F855" s="11" t="str">
        <f>'Raw Data'!O854</f>
        <v>Snow</v>
      </c>
      <c r="G855" s="11" t="str">
        <f>IFERROR(VLOOKUP(F855,'Lookup Formulas Demo'!$A$5:$B$8,2,0),"Unknown Weather")</f>
        <v>Extreme Caution, Consider Delay</v>
      </c>
      <c r="H855" s="11" t="str">
        <f>_xlfn.IFNA(INDEX('Lookup Formulas Demo'!$B$5:$B$8,MATCH(F855,'Lookup Formulas Demo'!$A$5:$A$8,0)),"No Match Found")</f>
        <v>Extreme Caution, Consider Delay</v>
      </c>
    </row>
    <row r="856" spans="1:8" x14ac:dyDescent="0.3">
      <c r="A856" s="9">
        <f>'Raw Data'!A855</f>
        <v>45354.961805555598</v>
      </c>
      <c r="B856" s="11">
        <f>'Raw Data'!M855</f>
        <v>81.801806557669806</v>
      </c>
      <c r="C856" s="11" t="str">
        <f t="shared" si="26"/>
        <v>Congested</v>
      </c>
      <c r="D856" s="11">
        <f>'Raw Data'!P855</f>
        <v>0</v>
      </c>
      <c r="E856" s="11" t="str">
        <f t="shared" si="27"/>
        <v>No Accident</v>
      </c>
      <c r="F856" s="11" t="str">
        <f>'Raw Data'!O855</f>
        <v>Clear</v>
      </c>
      <c r="G856" s="11" t="str">
        <f>IFERROR(VLOOKUP(F856,'Lookup Formulas Demo'!$A$5:$B$8,2,0),"Unknown Weather")</f>
        <v>Normal Driving</v>
      </c>
      <c r="H856" s="11" t="str">
        <f>_xlfn.IFNA(INDEX('Lookup Formulas Demo'!$B$5:$B$8,MATCH(F856,'Lookup Formulas Demo'!$A$5:$A$8,0)),"No Match Found")</f>
        <v>Normal Driving</v>
      </c>
    </row>
    <row r="857" spans="1:8" x14ac:dyDescent="0.3">
      <c r="A857" s="9">
        <f>'Raw Data'!A856</f>
        <v>45354.965277777803</v>
      </c>
      <c r="B857" s="11">
        <f>'Raw Data'!M856</f>
        <v>34.404444757342198</v>
      </c>
      <c r="C857" s="11" t="str">
        <f t="shared" si="26"/>
        <v>Free-flow</v>
      </c>
      <c r="D857" s="11">
        <f>'Raw Data'!P856</f>
        <v>0</v>
      </c>
      <c r="E857" s="11" t="str">
        <f t="shared" si="27"/>
        <v>No Accident</v>
      </c>
      <c r="F857" s="11" t="str">
        <f>'Raw Data'!O856</f>
        <v>Rain</v>
      </c>
      <c r="G857" s="11" t="str">
        <f>IFERROR(VLOOKUP(F857,'Lookup Formulas Demo'!$A$5:$B$8,2,0),"Unknown Weather")</f>
        <v>Reduce Speed, Increase Following Distance</v>
      </c>
      <c r="H857" s="11" t="str">
        <f>_xlfn.IFNA(INDEX('Lookup Formulas Demo'!$B$5:$B$8,MATCH(F857,'Lookup Formulas Demo'!$A$5:$A$8,0)),"No Match Found")</f>
        <v>Reduce Speed, Increase Following Distance</v>
      </c>
    </row>
    <row r="858" spans="1:8" x14ac:dyDescent="0.3">
      <c r="A858" s="9">
        <f>'Raw Data'!A857</f>
        <v>45354.96875</v>
      </c>
      <c r="B858" s="11">
        <f>'Raw Data'!M857</f>
        <v>25.057261629582701</v>
      </c>
      <c r="C858" s="11" t="str">
        <f t="shared" si="26"/>
        <v>Free-flow</v>
      </c>
      <c r="D858" s="11">
        <f>'Raw Data'!P857</f>
        <v>0</v>
      </c>
      <c r="E858" s="11" t="str">
        <f t="shared" si="27"/>
        <v>No Accident</v>
      </c>
      <c r="F858" s="11" t="str">
        <f>'Raw Data'!O857</f>
        <v>Fog</v>
      </c>
      <c r="G858" s="11" t="str">
        <f>IFERROR(VLOOKUP(F858,'Lookup Formulas Demo'!$A$5:$B$8,2,0),"Unknown Weather")</f>
        <v>Use Fog Lights, Reduce Speed</v>
      </c>
      <c r="H858" s="11" t="str">
        <f>_xlfn.IFNA(INDEX('Lookup Formulas Demo'!$B$5:$B$8,MATCH(F858,'Lookup Formulas Demo'!$A$5:$A$8,0)),"No Match Found")</f>
        <v>Use Fog Lights, Reduce Speed</v>
      </c>
    </row>
    <row r="859" spans="1:8" x14ac:dyDescent="0.3">
      <c r="A859" s="9">
        <f>'Raw Data'!A858</f>
        <v>45354.972222222197</v>
      </c>
      <c r="B859" s="11">
        <f>'Raw Data'!M858</f>
        <v>10.362200081526099</v>
      </c>
      <c r="C859" s="11" t="str">
        <f t="shared" si="26"/>
        <v>Free-flow</v>
      </c>
      <c r="D859" s="11">
        <f>'Raw Data'!P858</f>
        <v>1</v>
      </c>
      <c r="E859" s="11" t="str">
        <f t="shared" si="27"/>
        <v>Accident Reported</v>
      </c>
      <c r="F859" s="11" t="str">
        <f>'Raw Data'!O858</f>
        <v>Rain</v>
      </c>
      <c r="G859" s="11" t="str">
        <f>IFERROR(VLOOKUP(F859,'Lookup Formulas Demo'!$A$5:$B$8,2,0),"Unknown Weather")</f>
        <v>Reduce Speed, Increase Following Distance</v>
      </c>
      <c r="H859" s="11" t="str">
        <f>_xlfn.IFNA(INDEX('Lookup Formulas Demo'!$B$5:$B$8,MATCH(F859,'Lookup Formulas Demo'!$A$5:$A$8,0)),"No Match Found")</f>
        <v>Reduce Speed, Increase Following Distance</v>
      </c>
    </row>
    <row r="860" spans="1:8" x14ac:dyDescent="0.3">
      <c r="A860" s="9">
        <f>'Raw Data'!A859</f>
        <v>45354.975694444503</v>
      </c>
      <c r="B860" s="11">
        <f>'Raw Data'!M859</f>
        <v>19.111676992481001</v>
      </c>
      <c r="C860" s="11" t="str">
        <f t="shared" si="26"/>
        <v>Free-flow</v>
      </c>
      <c r="D860" s="11">
        <f>'Raw Data'!P859</f>
        <v>0</v>
      </c>
      <c r="E860" s="11" t="str">
        <f t="shared" si="27"/>
        <v>No Accident</v>
      </c>
      <c r="F860" s="11" t="str">
        <f>'Raw Data'!O859</f>
        <v>Fog</v>
      </c>
      <c r="G860" s="11" t="str">
        <f>IFERROR(VLOOKUP(F860,'Lookup Formulas Demo'!$A$5:$B$8,2,0),"Unknown Weather")</f>
        <v>Use Fog Lights, Reduce Speed</v>
      </c>
      <c r="H860" s="11" t="str">
        <f>_xlfn.IFNA(INDEX('Lookup Formulas Demo'!$B$5:$B$8,MATCH(F860,'Lookup Formulas Demo'!$A$5:$A$8,0)),"No Match Found")</f>
        <v>Use Fog Lights, Reduce Speed</v>
      </c>
    </row>
    <row r="861" spans="1:8" x14ac:dyDescent="0.3">
      <c r="A861" s="9">
        <f>'Raw Data'!A860</f>
        <v>45354.979166666701</v>
      </c>
      <c r="B861" s="11">
        <f>'Raw Data'!M860</f>
        <v>42.273116304834602</v>
      </c>
      <c r="C861" s="11" t="str">
        <f t="shared" si="26"/>
        <v>Free-flow</v>
      </c>
      <c r="D861" s="11">
        <f>'Raw Data'!P860</f>
        <v>1</v>
      </c>
      <c r="E861" s="11" t="str">
        <f t="shared" si="27"/>
        <v>Accident Reported</v>
      </c>
      <c r="F861" s="11" t="str">
        <f>'Raw Data'!O860</f>
        <v>Rain</v>
      </c>
      <c r="G861" s="11" t="str">
        <f>IFERROR(VLOOKUP(F861,'Lookup Formulas Demo'!$A$5:$B$8,2,0),"Unknown Weather")</f>
        <v>Reduce Speed, Increase Following Distance</v>
      </c>
      <c r="H861" s="11" t="str">
        <f>_xlfn.IFNA(INDEX('Lookup Formulas Demo'!$B$5:$B$8,MATCH(F861,'Lookup Formulas Demo'!$A$5:$A$8,0)),"No Match Found")</f>
        <v>Reduce Speed, Increase Following Distance</v>
      </c>
    </row>
    <row r="862" spans="1:8" x14ac:dyDescent="0.3">
      <c r="A862" s="9">
        <f>'Raw Data'!A861</f>
        <v>45354.982638888898</v>
      </c>
      <c r="B862" s="11">
        <f>'Raw Data'!M861</f>
        <v>27.656586921110001</v>
      </c>
      <c r="C862" s="11" t="str">
        <f t="shared" si="26"/>
        <v>Free-flow</v>
      </c>
      <c r="D862" s="11">
        <f>'Raw Data'!P861</f>
        <v>0</v>
      </c>
      <c r="E862" s="11" t="str">
        <f t="shared" si="27"/>
        <v>No Accident</v>
      </c>
      <c r="F862" s="11" t="str">
        <f>'Raw Data'!O861</f>
        <v>Snow</v>
      </c>
      <c r="G862" s="11" t="str">
        <f>IFERROR(VLOOKUP(F862,'Lookup Formulas Demo'!$A$5:$B$8,2,0),"Unknown Weather")</f>
        <v>Extreme Caution, Consider Delay</v>
      </c>
      <c r="H862" s="11" t="str">
        <f>_xlfn.IFNA(INDEX('Lookup Formulas Demo'!$B$5:$B$8,MATCH(F862,'Lookup Formulas Demo'!$A$5:$A$8,0)),"No Match Found")</f>
        <v>Extreme Caution, Consider Delay</v>
      </c>
    </row>
    <row r="863" spans="1:8" x14ac:dyDescent="0.3">
      <c r="A863" s="9">
        <f>'Raw Data'!A862</f>
        <v>45354.986111111102</v>
      </c>
      <c r="B863" s="11">
        <f>'Raw Data'!M862</f>
        <v>68.265852401263203</v>
      </c>
      <c r="C863" s="11" t="str">
        <f t="shared" si="26"/>
        <v>Moderate</v>
      </c>
      <c r="D863" s="11">
        <f>'Raw Data'!P862</f>
        <v>0</v>
      </c>
      <c r="E863" s="11" t="str">
        <f t="shared" si="27"/>
        <v>No Accident</v>
      </c>
      <c r="F863" s="11" t="str">
        <f>'Raw Data'!O862</f>
        <v>Clear</v>
      </c>
      <c r="G863" s="11" t="str">
        <f>IFERROR(VLOOKUP(F863,'Lookup Formulas Demo'!$A$5:$B$8,2,0),"Unknown Weather")</f>
        <v>Normal Driving</v>
      </c>
      <c r="H863" s="11" t="str">
        <f>_xlfn.IFNA(INDEX('Lookup Formulas Demo'!$B$5:$B$8,MATCH(F863,'Lookup Formulas Demo'!$A$5:$A$8,0)),"No Match Found")</f>
        <v>Normal Driving</v>
      </c>
    </row>
    <row r="864" spans="1:8" x14ac:dyDescent="0.3">
      <c r="A864" s="9">
        <f>'Raw Data'!A863</f>
        <v>45354.989583333299</v>
      </c>
      <c r="B864" s="11">
        <f>'Raw Data'!M863</f>
        <v>46.490427020577002</v>
      </c>
      <c r="C864" s="11" t="str">
        <f t="shared" si="26"/>
        <v>Free-flow</v>
      </c>
      <c r="D864" s="11">
        <f>'Raw Data'!P863</f>
        <v>0</v>
      </c>
      <c r="E864" s="11" t="str">
        <f t="shared" si="27"/>
        <v>No Accident</v>
      </c>
      <c r="F864" s="11" t="str">
        <f>'Raw Data'!O863</f>
        <v>Snow</v>
      </c>
      <c r="G864" s="11" t="str">
        <f>IFERROR(VLOOKUP(F864,'Lookup Formulas Demo'!$A$5:$B$8,2,0),"Unknown Weather")</f>
        <v>Extreme Caution, Consider Delay</v>
      </c>
      <c r="H864" s="11" t="str">
        <f>_xlfn.IFNA(INDEX('Lookup Formulas Demo'!$B$5:$B$8,MATCH(F864,'Lookup Formulas Demo'!$A$5:$A$8,0)),"No Match Found")</f>
        <v>Extreme Caution, Consider Delay</v>
      </c>
    </row>
    <row r="865" spans="1:8" x14ac:dyDescent="0.3">
      <c r="A865" s="9">
        <f>'Raw Data'!A864</f>
        <v>45354.993055555598</v>
      </c>
      <c r="B865" s="11">
        <f>'Raw Data'!M864</f>
        <v>42.590190057378599</v>
      </c>
      <c r="C865" s="11" t="str">
        <f t="shared" si="26"/>
        <v>Free-flow</v>
      </c>
      <c r="D865" s="11">
        <f>'Raw Data'!P864</f>
        <v>0</v>
      </c>
      <c r="E865" s="11" t="str">
        <f t="shared" si="27"/>
        <v>No Accident</v>
      </c>
      <c r="F865" s="11" t="str">
        <f>'Raw Data'!O864</f>
        <v>Clear</v>
      </c>
      <c r="G865" s="11" t="str">
        <f>IFERROR(VLOOKUP(F865,'Lookup Formulas Demo'!$A$5:$B$8,2,0),"Unknown Weather")</f>
        <v>Normal Driving</v>
      </c>
      <c r="H865" s="11" t="str">
        <f>_xlfn.IFNA(INDEX('Lookup Formulas Demo'!$B$5:$B$8,MATCH(F865,'Lookup Formulas Demo'!$A$5:$A$8,0)),"No Match Found")</f>
        <v>Normal Driving</v>
      </c>
    </row>
    <row r="866" spans="1:8" x14ac:dyDescent="0.3">
      <c r="A866" s="9">
        <f>'Raw Data'!A865</f>
        <v>45354.996527777803</v>
      </c>
      <c r="B866" s="11">
        <f>'Raw Data'!M865</f>
        <v>29.408950642118199</v>
      </c>
      <c r="C866" s="11" t="str">
        <f t="shared" si="26"/>
        <v>Free-flow</v>
      </c>
      <c r="D866" s="11">
        <f>'Raw Data'!P865</f>
        <v>0</v>
      </c>
      <c r="E866" s="11" t="str">
        <f t="shared" si="27"/>
        <v>No Accident</v>
      </c>
      <c r="F866" s="11" t="str">
        <f>'Raw Data'!O865</f>
        <v>Fog</v>
      </c>
      <c r="G866" s="11" t="str">
        <f>IFERROR(VLOOKUP(F866,'Lookup Formulas Demo'!$A$5:$B$8,2,0),"Unknown Weather")</f>
        <v>Use Fog Lights, Reduce Speed</v>
      </c>
      <c r="H866" s="11" t="str">
        <f>_xlfn.IFNA(INDEX('Lookup Formulas Demo'!$B$5:$B$8,MATCH(F866,'Lookup Formulas Demo'!$A$5:$A$8,0)),"No Match Found")</f>
        <v>Use Fog Lights, Reduce Speed</v>
      </c>
    </row>
    <row r="867" spans="1:8" x14ac:dyDescent="0.3">
      <c r="A867" s="9">
        <f>'Raw Data'!A866</f>
        <v>45355</v>
      </c>
      <c r="B867" s="11">
        <f>'Raw Data'!M866</f>
        <v>20.831212427888399</v>
      </c>
      <c r="C867" s="11" t="str">
        <f t="shared" si="26"/>
        <v>Free-flow</v>
      </c>
      <c r="D867" s="11">
        <f>'Raw Data'!P866</f>
        <v>0</v>
      </c>
      <c r="E867" s="11" t="str">
        <f t="shared" si="27"/>
        <v>No Accident</v>
      </c>
      <c r="F867" s="11" t="str">
        <f>'Raw Data'!O866</f>
        <v>Rain</v>
      </c>
      <c r="G867" s="11" t="str">
        <f>IFERROR(VLOOKUP(F867,'Lookup Formulas Demo'!$A$5:$B$8,2,0),"Unknown Weather")</f>
        <v>Reduce Speed, Increase Following Distance</v>
      </c>
      <c r="H867" s="11" t="str">
        <f>_xlfn.IFNA(INDEX('Lookup Formulas Demo'!$B$5:$B$8,MATCH(F867,'Lookup Formulas Demo'!$A$5:$A$8,0)),"No Match Found")</f>
        <v>Reduce Speed, Increase Following Distance</v>
      </c>
    </row>
    <row r="868" spans="1:8" x14ac:dyDescent="0.3">
      <c r="A868" s="9">
        <f>'Raw Data'!A867</f>
        <v>45355.003472222197</v>
      </c>
      <c r="B868" s="11">
        <f>'Raw Data'!M867</f>
        <v>39.408727430051002</v>
      </c>
      <c r="C868" s="11" t="str">
        <f t="shared" si="26"/>
        <v>Free-flow</v>
      </c>
      <c r="D868" s="11">
        <f>'Raw Data'!P867</f>
        <v>0</v>
      </c>
      <c r="E868" s="11" t="str">
        <f t="shared" si="27"/>
        <v>No Accident</v>
      </c>
      <c r="F868" s="11" t="str">
        <f>'Raw Data'!O867</f>
        <v>Snow</v>
      </c>
      <c r="G868" s="11" t="str">
        <f>IFERROR(VLOOKUP(F868,'Lookup Formulas Demo'!$A$5:$B$8,2,0),"Unknown Weather")</f>
        <v>Extreme Caution, Consider Delay</v>
      </c>
      <c r="H868" s="11" t="str">
        <f>_xlfn.IFNA(INDEX('Lookup Formulas Demo'!$B$5:$B$8,MATCH(F868,'Lookup Formulas Demo'!$A$5:$A$8,0)),"No Match Found")</f>
        <v>Extreme Caution, Consider Delay</v>
      </c>
    </row>
    <row r="869" spans="1:8" x14ac:dyDescent="0.3">
      <c r="A869" s="9">
        <f>'Raw Data'!A868</f>
        <v>45355.006944444503</v>
      </c>
      <c r="B869" s="11">
        <f>'Raw Data'!M868</f>
        <v>78.430638500784198</v>
      </c>
      <c r="C869" s="11" t="str">
        <f t="shared" si="26"/>
        <v>Moderate</v>
      </c>
      <c r="D869" s="11">
        <f>'Raw Data'!P868</f>
        <v>0</v>
      </c>
      <c r="E869" s="11" t="str">
        <f t="shared" si="27"/>
        <v>No Accident</v>
      </c>
      <c r="F869" s="11" t="str">
        <f>'Raw Data'!O868</f>
        <v>Rain</v>
      </c>
      <c r="G869" s="11" t="str">
        <f>IFERROR(VLOOKUP(F869,'Lookup Formulas Demo'!$A$5:$B$8,2,0),"Unknown Weather")</f>
        <v>Reduce Speed, Increase Following Distance</v>
      </c>
      <c r="H869" s="11" t="str">
        <f>_xlfn.IFNA(INDEX('Lookup Formulas Demo'!$B$5:$B$8,MATCH(F869,'Lookup Formulas Demo'!$A$5:$A$8,0)),"No Match Found")</f>
        <v>Reduce Speed, Increase Following Distance</v>
      </c>
    </row>
    <row r="870" spans="1:8" x14ac:dyDescent="0.3">
      <c r="A870" s="9">
        <f>'Raw Data'!A869</f>
        <v>45355.010416666701</v>
      </c>
      <c r="B870" s="11">
        <f>'Raw Data'!M869</f>
        <v>54.536975717706099</v>
      </c>
      <c r="C870" s="11" t="str">
        <f t="shared" si="26"/>
        <v>Moderate</v>
      </c>
      <c r="D870" s="11">
        <f>'Raw Data'!P869</f>
        <v>0</v>
      </c>
      <c r="E870" s="11" t="str">
        <f t="shared" si="27"/>
        <v>No Accident</v>
      </c>
      <c r="F870" s="11" t="str">
        <f>'Raw Data'!O869</f>
        <v>Rain</v>
      </c>
      <c r="G870" s="11" t="str">
        <f>IFERROR(VLOOKUP(F870,'Lookup Formulas Demo'!$A$5:$B$8,2,0),"Unknown Weather")</f>
        <v>Reduce Speed, Increase Following Distance</v>
      </c>
      <c r="H870" s="11" t="str">
        <f>_xlfn.IFNA(INDEX('Lookup Formulas Demo'!$B$5:$B$8,MATCH(F870,'Lookup Formulas Demo'!$A$5:$A$8,0)),"No Match Found")</f>
        <v>Reduce Speed, Increase Following Distance</v>
      </c>
    </row>
    <row r="871" spans="1:8" x14ac:dyDescent="0.3">
      <c r="A871" s="9">
        <f>'Raw Data'!A870</f>
        <v>45355.013888888898</v>
      </c>
      <c r="B871" s="11">
        <f>'Raw Data'!M870</f>
        <v>27.797661706443701</v>
      </c>
      <c r="C871" s="11" t="str">
        <f t="shared" si="26"/>
        <v>Free-flow</v>
      </c>
      <c r="D871" s="11">
        <f>'Raw Data'!P870</f>
        <v>1</v>
      </c>
      <c r="E871" s="11" t="str">
        <f t="shared" si="27"/>
        <v>Accident Reported</v>
      </c>
      <c r="F871" s="11" t="str">
        <f>'Raw Data'!O870</f>
        <v>Snow</v>
      </c>
      <c r="G871" s="11" t="str">
        <f>IFERROR(VLOOKUP(F871,'Lookup Formulas Demo'!$A$5:$B$8,2,0),"Unknown Weather")</f>
        <v>Extreme Caution, Consider Delay</v>
      </c>
      <c r="H871" s="11" t="str">
        <f>_xlfn.IFNA(INDEX('Lookup Formulas Demo'!$B$5:$B$8,MATCH(F871,'Lookup Formulas Demo'!$A$5:$A$8,0)),"No Match Found")</f>
        <v>Extreme Caution, Consider Delay</v>
      </c>
    </row>
    <row r="872" spans="1:8" x14ac:dyDescent="0.3">
      <c r="A872" s="9">
        <f>'Raw Data'!A871</f>
        <v>45355.017361111102</v>
      </c>
      <c r="B872" s="11">
        <f>'Raw Data'!M871</f>
        <v>25.069323506558899</v>
      </c>
      <c r="C872" s="11" t="str">
        <f t="shared" si="26"/>
        <v>Free-flow</v>
      </c>
      <c r="D872" s="11">
        <f>'Raw Data'!P871</f>
        <v>0</v>
      </c>
      <c r="E872" s="11" t="str">
        <f t="shared" si="27"/>
        <v>No Accident</v>
      </c>
      <c r="F872" s="11" t="str">
        <f>'Raw Data'!O871</f>
        <v>Clear</v>
      </c>
      <c r="G872" s="11" t="str">
        <f>IFERROR(VLOOKUP(F872,'Lookup Formulas Demo'!$A$5:$B$8,2,0),"Unknown Weather")</f>
        <v>Normal Driving</v>
      </c>
      <c r="H872" s="11" t="str">
        <f>_xlfn.IFNA(INDEX('Lookup Formulas Demo'!$B$5:$B$8,MATCH(F872,'Lookup Formulas Demo'!$A$5:$A$8,0)),"No Match Found")</f>
        <v>Normal Driving</v>
      </c>
    </row>
    <row r="873" spans="1:8" x14ac:dyDescent="0.3">
      <c r="A873" s="9">
        <f>'Raw Data'!A872</f>
        <v>45355.020833333299</v>
      </c>
      <c r="B873" s="11">
        <f>'Raw Data'!M872</f>
        <v>61.178262001376602</v>
      </c>
      <c r="C873" s="11" t="str">
        <f t="shared" si="26"/>
        <v>Moderate</v>
      </c>
      <c r="D873" s="11">
        <f>'Raw Data'!P872</f>
        <v>0</v>
      </c>
      <c r="E873" s="11" t="str">
        <f t="shared" si="27"/>
        <v>No Accident</v>
      </c>
      <c r="F873" s="11" t="str">
        <f>'Raw Data'!O872</f>
        <v>Snow</v>
      </c>
      <c r="G873" s="11" t="str">
        <f>IFERROR(VLOOKUP(F873,'Lookup Formulas Demo'!$A$5:$B$8,2,0),"Unknown Weather")</f>
        <v>Extreme Caution, Consider Delay</v>
      </c>
      <c r="H873" s="11" t="str">
        <f>_xlfn.IFNA(INDEX('Lookup Formulas Demo'!$B$5:$B$8,MATCH(F873,'Lookup Formulas Demo'!$A$5:$A$8,0)),"No Match Found")</f>
        <v>Extreme Caution, Consider Delay</v>
      </c>
    </row>
    <row r="874" spans="1:8" x14ac:dyDescent="0.3">
      <c r="A874" s="9">
        <f>'Raw Data'!A873</f>
        <v>45355.024305555598</v>
      </c>
      <c r="B874" s="11">
        <f>'Raw Data'!M873</f>
        <v>24.758950966712799</v>
      </c>
      <c r="C874" s="11" t="str">
        <f t="shared" si="26"/>
        <v>Free-flow</v>
      </c>
      <c r="D874" s="11">
        <f>'Raw Data'!P873</f>
        <v>0</v>
      </c>
      <c r="E874" s="11" t="str">
        <f t="shared" si="27"/>
        <v>No Accident</v>
      </c>
      <c r="F874" s="11" t="str">
        <f>'Raw Data'!O873</f>
        <v>Fog</v>
      </c>
      <c r="G874" s="11" t="str">
        <f>IFERROR(VLOOKUP(F874,'Lookup Formulas Demo'!$A$5:$B$8,2,0),"Unknown Weather")</f>
        <v>Use Fog Lights, Reduce Speed</v>
      </c>
      <c r="H874" s="11" t="str">
        <f>_xlfn.IFNA(INDEX('Lookup Formulas Demo'!$B$5:$B$8,MATCH(F874,'Lookup Formulas Demo'!$A$5:$A$8,0)),"No Match Found")</f>
        <v>Use Fog Lights, Reduce Speed</v>
      </c>
    </row>
    <row r="875" spans="1:8" x14ac:dyDescent="0.3">
      <c r="A875" s="9">
        <f>'Raw Data'!A874</f>
        <v>45355.027777777803</v>
      </c>
      <c r="B875" s="11">
        <f>'Raw Data'!M874</f>
        <v>49.952191975972497</v>
      </c>
      <c r="C875" s="11" t="str">
        <f t="shared" si="26"/>
        <v>Free-flow</v>
      </c>
      <c r="D875" s="11">
        <f>'Raw Data'!P874</f>
        <v>0</v>
      </c>
      <c r="E875" s="11" t="str">
        <f t="shared" si="27"/>
        <v>No Accident</v>
      </c>
      <c r="F875" s="11" t="str">
        <f>'Raw Data'!O874</f>
        <v>Snow</v>
      </c>
      <c r="G875" s="11" t="str">
        <f>IFERROR(VLOOKUP(F875,'Lookup Formulas Demo'!$A$5:$B$8,2,0),"Unknown Weather")</f>
        <v>Extreme Caution, Consider Delay</v>
      </c>
      <c r="H875" s="11" t="str">
        <f>_xlfn.IFNA(INDEX('Lookup Formulas Demo'!$B$5:$B$8,MATCH(F875,'Lookup Formulas Demo'!$A$5:$A$8,0)),"No Match Found")</f>
        <v>Extreme Caution, Consider Delay</v>
      </c>
    </row>
    <row r="876" spans="1:8" x14ac:dyDescent="0.3">
      <c r="A876" s="9">
        <f>'Raw Data'!A875</f>
        <v>45355.03125</v>
      </c>
      <c r="B876" s="11">
        <f>'Raw Data'!M875</f>
        <v>89.446380973852598</v>
      </c>
      <c r="C876" s="11" t="str">
        <f t="shared" si="26"/>
        <v>Congested</v>
      </c>
      <c r="D876" s="11">
        <f>'Raw Data'!P875</f>
        <v>0</v>
      </c>
      <c r="E876" s="11" t="str">
        <f t="shared" si="27"/>
        <v>No Accident</v>
      </c>
      <c r="F876" s="11" t="str">
        <f>'Raw Data'!O875</f>
        <v>Clear</v>
      </c>
      <c r="G876" s="11" t="str">
        <f>IFERROR(VLOOKUP(F876,'Lookup Formulas Demo'!$A$5:$B$8,2,0),"Unknown Weather")</f>
        <v>Normal Driving</v>
      </c>
      <c r="H876" s="11" t="str">
        <f>_xlfn.IFNA(INDEX('Lookup Formulas Demo'!$B$5:$B$8,MATCH(F876,'Lookup Formulas Demo'!$A$5:$A$8,0)),"No Match Found")</f>
        <v>Normal Driving</v>
      </c>
    </row>
    <row r="877" spans="1:8" x14ac:dyDescent="0.3">
      <c r="A877" s="9">
        <f>'Raw Data'!A876</f>
        <v>45355.034722222197</v>
      </c>
      <c r="B877" s="11">
        <f>'Raw Data'!M876</f>
        <v>79.213821020751496</v>
      </c>
      <c r="C877" s="11" t="str">
        <f t="shared" si="26"/>
        <v>Moderate</v>
      </c>
      <c r="D877" s="11">
        <f>'Raw Data'!P876</f>
        <v>0</v>
      </c>
      <c r="E877" s="11" t="str">
        <f t="shared" si="27"/>
        <v>No Accident</v>
      </c>
      <c r="F877" s="11" t="str">
        <f>'Raw Data'!O876</f>
        <v>Rain</v>
      </c>
      <c r="G877" s="11" t="str">
        <f>IFERROR(VLOOKUP(F877,'Lookup Formulas Demo'!$A$5:$B$8,2,0),"Unknown Weather")</f>
        <v>Reduce Speed, Increase Following Distance</v>
      </c>
      <c r="H877" s="11" t="str">
        <f>_xlfn.IFNA(INDEX('Lookup Formulas Demo'!$B$5:$B$8,MATCH(F877,'Lookup Formulas Demo'!$A$5:$A$8,0)),"No Match Found")</f>
        <v>Reduce Speed, Increase Following Distance</v>
      </c>
    </row>
    <row r="878" spans="1:8" x14ac:dyDescent="0.3">
      <c r="A878" s="9">
        <f>'Raw Data'!A877</f>
        <v>45355.038194444503</v>
      </c>
      <c r="B878" s="11">
        <f>'Raw Data'!M877</f>
        <v>15.7937331819581</v>
      </c>
      <c r="C878" s="11" t="str">
        <f t="shared" si="26"/>
        <v>Free-flow</v>
      </c>
      <c r="D878" s="11">
        <f>'Raw Data'!P877</f>
        <v>0</v>
      </c>
      <c r="E878" s="11" t="str">
        <f t="shared" si="27"/>
        <v>No Accident</v>
      </c>
      <c r="F878" s="11" t="str">
        <f>'Raw Data'!O877</f>
        <v>Snow</v>
      </c>
      <c r="G878" s="11" t="str">
        <f>IFERROR(VLOOKUP(F878,'Lookup Formulas Demo'!$A$5:$B$8,2,0),"Unknown Weather")</f>
        <v>Extreme Caution, Consider Delay</v>
      </c>
      <c r="H878" s="11" t="str">
        <f>_xlfn.IFNA(INDEX('Lookup Formulas Demo'!$B$5:$B$8,MATCH(F878,'Lookup Formulas Demo'!$A$5:$A$8,0)),"No Match Found")</f>
        <v>Extreme Caution, Consider Delay</v>
      </c>
    </row>
    <row r="879" spans="1:8" x14ac:dyDescent="0.3">
      <c r="A879" s="9">
        <f>'Raw Data'!A878</f>
        <v>45355.041666666701</v>
      </c>
      <c r="B879" s="11">
        <f>'Raw Data'!M878</f>
        <v>64.853213450125807</v>
      </c>
      <c r="C879" s="11" t="str">
        <f t="shared" si="26"/>
        <v>Moderate</v>
      </c>
      <c r="D879" s="11">
        <f>'Raw Data'!P878</f>
        <v>0</v>
      </c>
      <c r="E879" s="11" t="str">
        <f t="shared" si="27"/>
        <v>No Accident</v>
      </c>
      <c r="F879" s="11" t="str">
        <f>'Raw Data'!O878</f>
        <v>Snow</v>
      </c>
      <c r="G879" s="11" t="str">
        <f>IFERROR(VLOOKUP(F879,'Lookup Formulas Demo'!$A$5:$B$8,2,0),"Unknown Weather")</f>
        <v>Extreme Caution, Consider Delay</v>
      </c>
      <c r="H879" s="11" t="str">
        <f>_xlfn.IFNA(INDEX('Lookup Formulas Demo'!$B$5:$B$8,MATCH(F879,'Lookup Formulas Demo'!$A$5:$A$8,0)),"No Match Found")</f>
        <v>Extreme Caution, Consider Delay</v>
      </c>
    </row>
    <row r="880" spans="1:8" x14ac:dyDescent="0.3">
      <c r="A880" s="9">
        <f>'Raw Data'!A879</f>
        <v>45355.045138888898</v>
      </c>
      <c r="B880" s="11">
        <f>'Raw Data'!M879</f>
        <v>92.912153427267299</v>
      </c>
      <c r="C880" s="11" t="str">
        <f t="shared" si="26"/>
        <v>Congested</v>
      </c>
      <c r="D880" s="11">
        <f>'Raw Data'!P879</f>
        <v>0</v>
      </c>
      <c r="E880" s="11" t="str">
        <f t="shared" si="27"/>
        <v>No Accident</v>
      </c>
      <c r="F880" s="11" t="str">
        <f>'Raw Data'!O879</f>
        <v>Rain</v>
      </c>
      <c r="G880" s="11" t="str">
        <f>IFERROR(VLOOKUP(F880,'Lookup Formulas Demo'!$A$5:$B$8,2,0),"Unknown Weather")</f>
        <v>Reduce Speed, Increase Following Distance</v>
      </c>
      <c r="H880" s="11" t="str">
        <f>_xlfn.IFNA(INDEX('Lookup Formulas Demo'!$B$5:$B$8,MATCH(F880,'Lookup Formulas Demo'!$A$5:$A$8,0)),"No Match Found")</f>
        <v>Reduce Speed, Increase Following Distance</v>
      </c>
    </row>
    <row r="881" spans="1:8" x14ac:dyDescent="0.3">
      <c r="A881" s="9">
        <f>'Raw Data'!A880</f>
        <v>45355.048611111102</v>
      </c>
      <c r="B881" s="11">
        <f>'Raw Data'!M880</f>
        <v>80.445382058187306</v>
      </c>
      <c r="C881" s="11" t="str">
        <f t="shared" si="26"/>
        <v>Congested</v>
      </c>
      <c r="D881" s="11">
        <f>'Raw Data'!P880</f>
        <v>0</v>
      </c>
      <c r="E881" s="11" t="str">
        <f t="shared" si="27"/>
        <v>No Accident</v>
      </c>
      <c r="F881" s="11" t="str">
        <f>'Raw Data'!O880</f>
        <v>Fog</v>
      </c>
      <c r="G881" s="11" t="str">
        <f>IFERROR(VLOOKUP(F881,'Lookup Formulas Demo'!$A$5:$B$8,2,0),"Unknown Weather")</f>
        <v>Use Fog Lights, Reduce Speed</v>
      </c>
      <c r="H881" s="11" t="str">
        <f>_xlfn.IFNA(INDEX('Lookup Formulas Demo'!$B$5:$B$8,MATCH(F881,'Lookup Formulas Demo'!$A$5:$A$8,0)),"No Match Found")</f>
        <v>Use Fog Lights, Reduce Speed</v>
      </c>
    </row>
    <row r="882" spans="1:8" x14ac:dyDescent="0.3">
      <c r="A882" s="9">
        <f>'Raw Data'!A881</f>
        <v>45355.052083333299</v>
      </c>
      <c r="B882" s="11">
        <f>'Raw Data'!M881</f>
        <v>11.436643973165699</v>
      </c>
      <c r="C882" s="11" t="str">
        <f t="shared" si="26"/>
        <v>Free-flow</v>
      </c>
      <c r="D882" s="11">
        <f>'Raw Data'!P881</f>
        <v>0</v>
      </c>
      <c r="E882" s="11" t="str">
        <f t="shared" si="27"/>
        <v>No Accident</v>
      </c>
      <c r="F882" s="11" t="str">
        <f>'Raw Data'!O881</f>
        <v>Fog</v>
      </c>
      <c r="G882" s="11" t="str">
        <f>IFERROR(VLOOKUP(F882,'Lookup Formulas Demo'!$A$5:$B$8,2,0),"Unknown Weather")</f>
        <v>Use Fog Lights, Reduce Speed</v>
      </c>
      <c r="H882" s="11" t="str">
        <f>_xlfn.IFNA(INDEX('Lookup Formulas Demo'!$B$5:$B$8,MATCH(F882,'Lookup Formulas Demo'!$A$5:$A$8,0)),"No Match Found")</f>
        <v>Use Fog Lights, Reduce Speed</v>
      </c>
    </row>
    <row r="883" spans="1:8" x14ac:dyDescent="0.3">
      <c r="A883" s="9">
        <f>'Raw Data'!A882</f>
        <v>45355.055555555598</v>
      </c>
      <c r="B883" s="11">
        <f>'Raw Data'!M882</f>
        <v>13.4081578503842</v>
      </c>
      <c r="C883" s="11" t="str">
        <f t="shared" si="26"/>
        <v>Free-flow</v>
      </c>
      <c r="D883" s="11">
        <f>'Raw Data'!P882</f>
        <v>0</v>
      </c>
      <c r="E883" s="11" t="str">
        <f t="shared" si="27"/>
        <v>No Accident</v>
      </c>
      <c r="F883" s="11" t="str">
        <f>'Raw Data'!O882</f>
        <v>Clear</v>
      </c>
      <c r="G883" s="11" t="str">
        <f>IFERROR(VLOOKUP(F883,'Lookup Formulas Demo'!$A$5:$B$8,2,0),"Unknown Weather")</f>
        <v>Normal Driving</v>
      </c>
      <c r="H883" s="11" t="str">
        <f>_xlfn.IFNA(INDEX('Lookup Formulas Demo'!$B$5:$B$8,MATCH(F883,'Lookup Formulas Demo'!$A$5:$A$8,0)),"No Match Found")</f>
        <v>Normal Driving</v>
      </c>
    </row>
    <row r="884" spans="1:8" x14ac:dyDescent="0.3">
      <c r="A884" s="9">
        <f>'Raw Data'!A883</f>
        <v>45355.059027777803</v>
      </c>
      <c r="B884" s="11">
        <f>'Raw Data'!M883</f>
        <v>28.432028413338799</v>
      </c>
      <c r="C884" s="11" t="str">
        <f t="shared" si="26"/>
        <v>Free-flow</v>
      </c>
      <c r="D884" s="11">
        <f>'Raw Data'!P883</f>
        <v>0</v>
      </c>
      <c r="E884" s="11" t="str">
        <f t="shared" si="27"/>
        <v>No Accident</v>
      </c>
      <c r="F884" s="11" t="str">
        <f>'Raw Data'!O883</f>
        <v>Fog</v>
      </c>
      <c r="G884" s="11" t="str">
        <f>IFERROR(VLOOKUP(F884,'Lookup Formulas Demo'!$A$5:$B$8,2,0),"Unknown Weather")</f>
        <v>Use Fog Lights, Reduce Speed</v>
      </c>
      <c r="H884" s="11" t="str">
        <f>_xlfn.IFNA(INDEX('Lookup Formulas Demo'!$B$5:$B$8,MATCH(F884,'Lookup Formulas Demo'!$A$5:$A$8,0)),"No Match Found")</f>
        <v>Use Fog Lights, Reduce Speed</v>
      </c>
    </row>
    <row r="885" spans="1:8" x14ac:dyDescent="0.3">
      <c r="A885" s="9">
        <f>'Raw Data'!A884</f>
        <v>45355.0625</v>
      </c>
      <c r="B885" s="11">
        <f>'Raw Data'!M884</f>
        <v>23.0368739167154</v>
      </c>
      <c r="C885" s="11" t="str">
        <f t="shared" si="26"/>
        <v>Free-flow</v>
      </c>
      <c r="D885" s="11">
        <f>'Raw Data'!P884</f>
        <v>0</v>
      </c>
      <c r="E885" s="11" t="str">
        <f t="shared" si="27"/>
        <v>No Accident</v>
      </c>
      <c r="F885" s="11" t="str">
        <f>'Raw Data'!O884</f>
        <v>Clear</v>
      </c>
      <c r="G885" s="11" t="str">
        <f>IFERROR(VLOOKUP(F885,'Lookup Formulas Demo'!$A$5:$B$8,2,0),"Unknown Weather")</f>
        <v>Normal Driving</v>
      </c>
      <c r="H885" s="11" t="str">
        <f>_xlfn.IFNA(INDEX('Lookup Formulas Demo'!$B$5:$B$8,MATCH(F885,'Lookup Formulas Demo'!$A$5:$A$8,0)),"No Match Found")</f>
        <v>Normal Driving</v>
      </c>
    </row>
    <row r="886" spans="1:8" x14ac:dyDescent="0.3">
      <c r="A886" s="9">
        <f>'Raw Data'!A885</f>
        <v>45355.065972222197</v>
      </c>
      <c r="B886" s="11">
        <f>'Raw Data'!M885</f>
        <v>60.014324125388598</v>
      </c>
      <c r="C886" s="11" t="str">
        <f t="shared" si="26"/>
        <v>Moderate</v>
      </c>
      <c r="D886" s="11">
        <f>'Raw Data'!P885</f>
        <v>0</v>
      </c>
      <c r="E886" s="11" t="str">
        <f t="shared" si="27"/>
        <v>No Accident</v>
      </c>
      <c r="F886" s="11" t="str">
        <f>'Raw Data'!O885</f>
        <v>Rain</v>
      </c>
      <c r="G886" s="11" t="str">
        <f>IFERROR(VLOOKUP(F886,'Lookup Formulas Demo'!$A$5:$B$8,2,0),"Unknown Weather")</f>
        <v>Reduce Speed, Increase Following Distance</v>
      </c>
      <c r="H886" s="11" t="str">
        <f>_xlfn.IFNA(INDEX('Lookup Formulas Demo'!$B$5:$B$8,MATCH(F886,'Lookup Formulas Demo'!$A$5:$A$8,0)),"No Match Found")</f>
        <v>Reduce Speed, Increase Following Distance</v>
      </c>
    </row>
    <row r="887" spans="1:8" x14ac:dyDescent="0.3">
      <c r="A887" s="9">
        <f>'Raw Data'!A886</f>
        <v>45355.069444444503</v>
      </c>
      <c r="B887" s="11">
        <f>'Raw Data'!M886</f>
        <v>48.113409644385897</v>
      </c>
      <c r="C887" s="11" t="str">
        <f t="shared" si="26"/>
        <v>Free-flow</v>
      </c>
      <c r="D887" s="11">
        <f>'Raw Data'!P886</f>
        <v>0</v>
      </c>
      <c r="E887" s="11" t="str">
        <f t="shared" si="27"/>
        <v>No Accident</v>
      </c>
      <c r="F887" s="11" t="str">
        <f>'Raw Data'!O886</f>
        <v>Clear</v>
      </c>
      <c r="G887" s="11" t="str">
        <f>IFERROR(VLOOKUP(F887,'Lookup Formulas Demo'!$A$5:$B$8,2,0),"Unknown Weather")</f>
        <v>Normal Driving</v>
      </c>
      <c r="H887" s="11" t="str">
        <f>_xlfn.IFNA(INDEX('Lookup Formulas Demo'!$B$5:$B$8,MATCH(F887,'Lookup Formulas Demo'!$A$5:$A$8,0)),"No Match Found")</f>
        <v>Normal Driving</v>
      </c>
    </row>
    <row r="888" spans="1:8" x14ac:dyDescent="0.3">
      <c r="A888" s="9">
        <f>'Raw Data'!A887</f>
        <v>45355.072916666701</v>
      </c>
      <c r="B888" s="11">
        <f>'Raw Data'!M887</f>
        <v>27.423790925587198</v>
      </c>
      <c r="C888" s="11" t="str">
        <f t="shared" si="26"/>
        <v>Free-flow</v>
      </c>
      <c r="D888" s="11">
        <f>'Raw Data'!P887</f>
        <v>0</v>
      </c>
      <c r="E888" s="11" t="str">
        <f t="shared" si="27"/>
        <v>No Accident</v>
      </c>
      <c r="F888" s="11" t="str">
        <f>'Raw Data'!O887</f>
        <v>Fog</v>
      </c>
      <c r="G888" s="11" t="str">
        <f>IFERROR(VLOOKUP(F888,'Lookup Formulas Demo'!$A$5:$B$8,2,0),"Unknown Weather")</f>
        <v>Use Fog Lights, Reduce Speed</v>
      </c>
      <c r="H888" s="11" t="str">
        <f>_xlfn.IFNA(INDEX('Lookup Formulas Demo'!$B$5:$B$8,MATCH(F888,'Lookup Formulas Demo'!$A$5:$A$8,0)),"No Match Found")</f>
        <v>Use Fog Lights, Reduce Speed</v>
      </c>
    </row>
    <row r="889" spans="1:8" x14ac:dyDescent="0.3">
      <c r="A889" s="9">
        <f>'Raw Data'!A888</f>
        <v>45355.076388888898</v>
      </c>
      <c r="B889" s="11">
        <f>'Raw Data'!M888</f>
        <v>20.466189437010399</v>
      </c>
      <c r="C889" s="11" t="str">
        <f t="shared" si="26"/>
        <v>Free-flow</v>
      </c>
      <c r="D889" s="11">
        <f>'Raw Data'!P888</f>
        <v>0</v>
      </c>
      <c r="E889" s="11" t="str">
        <f t="shared" si="27"/>
        <v>No Accident</v>
      </c>
      <c r="F889" s="11" t="str">
        <f>'Raw Data'!O888</f>
        <v>Rain</v>
      </c>
      <c r="G889" s="11" t="str">
        <f>IFERROR(VLOOKUP(F889,'Lookup Formulas Demo'!$A$5:$B$8,2,0),"Unknown Weather")</f>
        <v>Reduce Speed, Increase Following Distance</v>
      </c>
      <c r="H889" s="11" t="str">
        <f>_xlfn.IFNA(INDEX('Lookup Formulas Demo'!$B$5:$B$8,MATCH(F889,'Lookup Formulas Demo'!$A$5:$A$8,0)),"No Match Found")</f>
        <v>Reduce Speed, Increase Following Distance</v>
      </c>
    </row>
    <row r="890" spans="1:8" x14ac:dyDescent="0.3">
      <c r="A890" s="9">
        <f>'Raw Data'!A889</f>
        <v>45355.079861111102</v>
      </c>
      <c r="B890" s="11">
        <f>'Raw Data'!M889</f>
        <v>28.645736009429701</v>
      </c>
      <c r="C890" s="11" t="str">
        <f t="shared" si="26"/>
        <v>Free-flow</v>
      </c>
      <c r="D890" s="11">
        <f>'Raw Data'!P889</f>
        <v>1</v>
      </c>
      <c r="E890" s="11" t="str">
        <f t="shared" si="27"/>
        <v>Accident Reported</v>
      </c>
      <c r="F890" s="11" t="str">
        <f>'Raw Data'!O889</f>
        <v>Fog</v>
      </c>
      <c r="G890" s="11" t="str">
        <f>IFERROR(VLOOKUP(F890,'Lookup Formulas Demo'!$A$5:$B$8,2,0),"Unknown Weather")</f>
        <v>Use Fog Lights, Reduce Speed</v>
      </c>
      <c r="H890" s="11" t="str">
        <f>_xlfn.IFNA(INDEX('Lookup Formulas Demo'!$B$5:$B$8,MATCH(F890,'Lookup Formulas Demo'!$A$5:$A$8,0)),"No Match Found")</f>
        <v>Use Fog Lights, Reduce Speed</v>
      </c>
    </row>
    <row r="891" spans="1:8" x14ac:dyDescent="0.3">
      <c r="A891" s="9">
        <f>'Raw Data'!A890</f>
        <v>45355.083333333299</v>
      </c>
      <c r="B891" s="11">
        <f>'Raw Data'!M890</f>
        <v>34.711272467939402</v>
      </c>
      <c r="C891" s="11" t="str">
        <f t="shared" si="26"/>
        <v>Free-flow</v>
      </c>
      <c r="D891" s="11">
        <f>'Raw Data'!P890</f>
        <v>0</v>
      </c>
      <c r="E891" s="11" t="str">
        <f t="shared" si="27"/>
        <v>No Accident</v>
      </c>
      <c r="F891" s="11" t="str">
        <f>'Raw Data'!O890</f>
        <v>Clear</v>
      </c>
      <c r="G891" s="11" t="str">
        <f>IFERROR(VLOOKUP(F891,'Lookup Formulas Demo'!$A$5:$B$8,2,0),"Unknown Weather")</f>
        <v>Normal Driving</v>
      </c>
      <c r="H891" s="11" t="str">
        <f>_xlfn.IFNA(INDEX('Lookup Formulas Demo'!$B$5:$B$8,MATCH(F891,'Lookup Formulas Demo'!$A$5:$A$8,0)),"No Match Found")</f>
        <v>Normal Driving</v>
      </c>
    </row>
    <row r="892" spans="1:8" x14ac:dyDescent="0.3">
      <c r="A892" s="9">
        <f>'Raw Data'!A891</f>
        <v>45355.086805555598</v>
      </c>
      <c r="B892" s="11">
        <f>'Raw Data'!M891</f>
        <v>14.86575195905</v>
      </c>
      <c r="C892" s="11" t="str">
        <f t="shared" si="26"/>
        <v>Free-flow</v>
      </c>
      <c r="D892" s="11">
        <f>'Raw Data'!P891</f>
        <v>1</v>
      </c>
      <c r="E892" s="11" t="str">
        <f t="shared" si="27"/>
        <v>Accident Reported</v>
      </c>
      <c r="F892" s="11" t="str">
        <f>'Raw Data'!O891</f>
        <v>Rain</v>
      </c>
      <c r="G892" s="11" t="str">
        <f>IFERROR(VLOOKUP(F892,'Lookup Formulas Demo'!$A$5:$B$8,2,0),"Unknown Weather")</f>
        <v>Reduce Speed, Increase Following Distance</v>
      </c>
      <c r="H892" s="11" t="str">
        <f>_xlfn.IFNA(INDEX('Lookup Formulas Demo'!$B$5:$B$8,MATCH(F892,'Lookup Formulas Demo'!$A$5:$A$8,0)),"No Match Found")</f>
        <v>Reduce Speed, Increase Following Distance</v>
      </c>
    </row>
    <row r="893" spans="1:8" x14ac:dyDescent="0.3">
      <c r="A893" s="9">
        <f>'Raw Data'!A892</f>
        <v>45355.090277777803</v>
      </c>
      <c r="B893" s="11">
        <f>'Raw Data'!M892</f>
        <v>78.256860782635997</v>
      </c>
      <c r="C893" s="11" t="str">
        <f t="shared" si="26"/>
        <v>Moderate</v>
      </c>
      <c r="D893" s="11">
        <f>'Raw Data'!P892</f>
        <v>1</v>
      </c>
      <c r="E893" s="11" t="str">
        <f t="shared" si="27"/>
        <v>Accident Reported</v>
      </c>
      <c r="F893" s="11" t="str">
        <f>'Raw Data'!O892</f>
        <v>Clear</v>
      </c>
      <c r="G893" s="11" t="str">
        <f>IFERROR(VLOOKUP(F893,'Lookup Formulas Demo'!$A$5:$B$8,2,0),"Unknown Weather")</f>
        <v>Normal Driving</v>
      </c>
      <c r="H893" s="11" t="str">
        <f>_xlfn.IFNA(INDEX('Lookup Formulas Demo'!$B$5:$B$8,MATCH(F893,'Lookup Formulas Demo'!$A$5:$A$8,0)),"No Match Found")</f>
        <v>Normal Driving</v>
      </c>
    </row>
    <row r="894" spans="1:8" x14ac:dyDescent="0.3">
      <c r="A894" s="9">
        <f>'Raw Data'!A893</f>
        <v>45355.09375</v>
      </c>
      <c r="B894" s="11">
        <f>'Raw Data'!M893</f>
        <v>64.112587833019106</v>
      </c>
      <c r="C894" s="11" t="str">
        <f t="shared" si="26"/>
        <v>Moderate</v>
      </c>
      <c r="D894" s="11">
        <f>'Raw Data'!P893</f>
        <v>1</v>
      </c>
      <c r="E894" s="11" t="str">
        <f t="shared" si="27"/>
        <v>Accident Reported</v>
      </c>
      <c r="F894" s="11" t="str">
        <f>'Raw Data'!O893</f>
        <v>Fog</v>
      </c>
      <c r="G894" s="11" t="str">
        <f>IFERROR(VLOOKUP(F894,'Lookup Formulas Demo'!$A$5:$B$8,2,0),"Unknown Weather")</f>
        <v>Use Fog Lights, Reduce Speed</v>
      </c>
      <c r="H894" s="11" t="str">
        <f>_xlfn.IFNA(INDEX('Lookup Formulas Demo'!$B$5:$B$8,MATCH(F894,'Lookup Formulas Demo'!$A$5:$A$8,0)),"No Match Found")</f>
        <v>Use Fog Lights, Reduce Speed</v>
      </c>
    </row>
    <row r="895" spans="1:8" x14ac:dyDescent="0.3">
      <c r="A895" s="9">
        <f>'Raw Data'!A894</f>
        <v>45355.097222222197</v>
      </c>
      <c r="B895" s="11">
        <f>'Raw Data'!M894</f>
        <v>83.292848066354196</v>
      </c>
      <c r="C895" s="11" t="str">
        <f t="shared" si="26"/>
        <v>Congested</v>
      </c>
      <c r="D895" s="11">
        <f>'Raw Data'!P894</f>
        <v>0</v>
      </c>
      <c r="E895" s="11" t="str">
        <f t="shared" si="27"/>
        <v>No Accident</v>
      </c>
      <c r="F895" s="11" t="str">
        <f>'Raw Data'!O894</f>
        <v>Snow</v>
      </c>
      <c r="G895" s="11" t="str">
        <f>IFERROR(VLOOKUP(F895,'Lookup Formulas Demo'!$A$5:$B$8,2,0),"Unknown Weather")</f>
        <v>Extreme Caution, Consider Delay</v>
      </c>
      <c r="H895" s="11" t="str">
        <f>_xlfn.IFNA(INDEX('Lookup Formulas Demo'!$B$5:$B$8,MATCH(F895,'Lookup Formulas Demo'!$A$5:$A$8,0)),"No Match Found")</f>
        <v>Extreme Caution, Consider Delay</v>
      </c>
    </row>
    <row r="896" spans="1:8" x14ac:dyDescent="0.3">
      <c r="A896" s="9">
        <f>'Raw Data'!A895</f>
        <v>45355.100694444503</v>
      </c>
      <c r="B896" s="11">
        <f>'Raw Data'!M895</f>
        <v>60.3562141527511</v>
      </c>
      <c r="C896" s="11" t="str">
        <f t="shared" si="26"/>
        <v>Moderate</v>
      </c>
      <c r="D896" s="11">
        <f>'Raw Data'!P895</f>
        <v>0</v>
      </c>
      <c r="E896" s="11" t="str">
        <f t="shared" si="27"/>
        <v>No Accident</v>
      </c>
      <c r="F896" s="11" t="str">
        <f>'Raw Data'!O895</f>
        <v>Fog</v>
      </c>
      <c r="G896" s="11" t="str">
        <f>IFERROR(VLOOKUP(F896,'Lookup Formulas Demo'!$A$5:$B$8,2,0),"Unknown Weather")</f>
        <v>Use Fog Lights, Reduce Speed</v>
      </c>
      <c r="H896" s="11" t="str">
        <f>_xlfn.IFNA(INDEX('Lookup Formulas Demo'!$B$5:$B$8,MATCH(F896,'Lookup Formulas Demo'!$A$5:$A$8,0)),"No Match Found")</f>
        <v>Use Fog Lights, Reduce Speed</v>
      </c>
    </row>
    <row r="897" spans="1:8" x14ac:dyDescent="0.3">
      <c r="A897" s="9">
        <f>'Raw Data'!A896</f>
        <v>45355.104166666701</v>
      </c>
      <c r="B897" s="11">
        <f>'Raw Data'!M896</f>
        <v>14.2228931389299</v>
      </c>
      <c r="C897" s="11" t="str">
        <f t="shared" si="26"/>
        <v>Free-flow</v>
      </c>
      <c r="D897" s="11">
        <f>'Raw Data'!P896</f>
        <v>0</v>
      </c>
      <c r="E897" s="11" t="str">
        <f t="shared" si="27"/>
        <v>No Accident</v>
      </c>
      <c r="F897" s="11" t="str">
        <f>'Raw Data'!O896</f>
        <v>Rain</v>
      </c>
      <c r="G897" s="11" t="str">
        <f>IFERROR(VLOOKUP(F897,'Lookup Formulas Demo'!$A$5:$B$8,2,0),"Unknown Weather")</f>
        <v>Reduce Speed, Increase Following Distance</v>
      </c>
      <c r="H897" s="11" t="str">
        <f>_xlfn.IFNA(INDEX('Lookup Formulas Demo'!$B$5:$B$8,MATCH(F897,'Lookup Formulas Demo'!$A$5:$A$8,0)),"No Match Found")</f>
        <v>Reduce Speed, Increase Following Distance</v>
      </c>
    </row>
    <row r="898" spans="1:8" x14ac:dyDescent="0.3">
      <c r="A898" s="9">
        <f>'Raw Data'!A897</f>
        <v>45355.107638888898</v>
      </c>
      <c r="B898" s="11">
        <f>'Raw Data'!M897</f>
        <v>53.291750121994198</v>
      </c>
      <c r="C898" s="11" t="str">
        <f t="shared" si="26"/>
        <v>Moderate</v>
      </c>
      <c r="D898" s="11">
        <f>'Raw Data'!P897</f>
        <v>0</v>
      </c>
      <c r="E898" s="11" t="str">
        <f t="shared" si="27"/>
        <v>No Accident</v>
      </c>
      <c r="F898" s="11" t="str">
        <f>'Raw Data'!O897</f>
        <v>Fog</v>
      </c>
      <c r="G898" s="11" t="str">
        <f>IFERROR(VLOOKUP(F898,'Lookup Formulas Demo'!$A$5:$B$8,2,0),"Unknown Weather")</f>
        <v>Use Fog Lights, Reduce Speed</v>
      </c>
      <c r="H898" s="11" t="str">
        <f>_xlfn.IFNA(INDEX('Lookup Formulas Demo'!$B$5:$B$8,MATCH(F898,'Lookup Formulas Demo'!$A$5:$A$8,0)),"No Match Found")</f>
        <v>Use Fog Lights, Reduce Speed</v>
      </c>
    </row>
    <row r="899" spans="1:8" x14ac:dyDescent="0.3">
      <c r="A899" s="9">
        <f>'Raw Data'!A898</f>
        <v>45355.111111111102</v>
      </c>
      <c r="B899" s="11">
        <f>'Raw Data'!M898</f>
        <v>52.866482043739097</v>
      </c>
      <c r="C899" s="11" t="str">
        <f t="shared" ref="C899:C962" si="28">IF(B899&gt;=80,"Congested",IF(B899&gt;=50,"Moderate","Free-flow"))</f>
        <v>Moderate</v>
      </c>
      <c r="D899" s="11">
        <f>'Raw Data'!P898</f>
        <v>0</v>
      </c>
      <c r="E899" s="11" t="str">
        <f t="shared" ref="E899:E962" si="29">IF(D899=1,"Accident Reported","No Accident")</f>
        <v>No Accident</v>
      </c>
      <c r="F899" s="11" t="str">
        <f>'Raw Data'!O898</f>
        <v>Rain</v>
      </c>
      <c r="G899" s="11" t="str">
        <f>IFERROR(VLOOKUP(F899,'Lookup Formulas Demo'!$A$5:$B$8,2,0),"Unknown Weather")</f>
        <v>Reduce Speed, Increase Following Distance</v>
      </c>
      <c r="H899" s="11" t="str">
        <f>_xlfn.IFNA(INDEX('Lookup Formulas Demo'!$B$5:$B$8,MATCH(F899,'Lookup Formulas Demo'!$A$5:$A$8,0)),"No Match Found")</f>
        <v>Reduce Speed, Increase Following Distance</v>
      </c>
    </row>
    <row r="900" spans="1:8" x14ac:dyDescent="0.3">
      <c r="A900" s="9">
        <f>'Raw Data'!A899</f>
        <v>45355.114583333299</v>
      </c>
      <c r="B900" s="11">
        <f>'Raw Data'!M899</f>
        <v>17.416357536406501</v>
      </c>
      <c r="C900" s="11" t="str">
        <f t="shared" si="28"/>
        <v>Free-flow</v>
      </c>
      <c r="D900" s="11">
        <f>'Raw Data'!P899</f>
        <v>0</v>
      </c>
      <c r="E900" s="11" t="str">
        <f t="shared" si="29"/>
        <v>No Accident</v>
      </c>
      <c r="F900" s="11" t="str">
        <f>'Raw Data'!O899</f>
        <v>Clear</v>
      </c>
      <c r="G900" s="11" t="str">
        <f>IFERROR(VLOOKUP(F900,'Lookup Formulas Demo'!$A$5:$B$8,2,0),"Unknown Weather")</f>
        <v>Normal Driving</v>
      </c>
      <c r="H900" s="11" t="str">
        <f>_xlfn.IFNA(INDEX('Lookup Formulas Demo'!$B$5:$B$8,MATCH(F900,'Lookup Formulas Demo'!$A$5:$A$8,0)),"No Match Found")</f>
        <v>Normal Driving</v>
      </c>
    </row>
    <row r="901" spans="1:8" x14ac:dyDescent="0.3">
      <c r="A901" s="9">
        <f>'Raw Data'!A900</f>
        <v>45355.118055555598</v>
      </c>
      <c r="B901" s="11">
        <f>'Raw Data'!M900</f>
        <v>58.3201271453446</v>
      </c>
      <c r="C901" s="11" t="str">
        <f t="shared" si="28"/>
        <v>Moderate</v>
      </c>
      <c r="D901" s="11">
        <f>'Raw Data'!P900</f>
        <v>1</v>
      </c>
      <c r="E901" s="11" t="str">
        <f t="shared" si="29"/>
        <v>Accident Reported</v>
      </c>
      <c r="F901" s="11" t="str">
        <f>'Raw Data'!O900</f>
        <v>Clear</v>
      </c>
      <c r="G901" s="11" t="str">
        <f>IFERROR(VLOOKUP(F901,'Lookup Formulas Demo'!$A$5:$B$8,2,0),"Unknown Weather")</f>
        <v>Normal Driving</v>
      </c>
      <c r="H901" s="11" t="str">
        <f>_xlfn.IFNA(INDEX('Lookup Formulas Demo'!$B$5:$B$8,MATCH(F901,'Lookup Formulas Demo'!$A$5:$A$8,0)),"No Match Found")</f>
        <v>Normal Driving</v>
      </c>
    </row>
    <row r="902" spans="1:8" x14ac:dyDescent="0.3">
      <c r="A902" s="9">
        <f>'Raw Data'!A901</f>
        <v>45355.121527777803</v>
      </c>
      <c r="B902" s="11">
        <f>'Raw Data'!M901</f>
        <v>90.853229636489402</v>
      </c>
      <c r="C902" s="11" t="str">
        <f t="shared" si="28"/>
        <v>Congested</v>
      </c>
      <c r="D902" s="11">
        <f>'Raw Data'!P901</f>
        <v>0</v>
      </c>
      <c r="E902" s="11" t="str">
        <f t="shared" si="29"/>
        <v>No Accident</v>
      </c>
      <c r="F902" s="11" t="str">
        <f>'Raw Data'!O901</f>
        <v>Rain</v>
      </c>
      <c r="G902" s="11" t="str">
        <f>IFERROR(VLOOKUP(F902,'Lookup Formulas Demo'!$A$5:$B$8,2,0),"Unknown Weather")</f>
        <v>Reduce Speed, Increase Following Distance</v>
      </c>
      <c r="H902" s="11" t="str">
        <f>_xlfn.IFNA(INDEX('Lookup Formulas Demo'!$B$5:$B$8,MATCH(F902,'Lookup Formulas Demo'!$A$5:$A$8,0)),"No Match Found")</f>
        <v>Reduce Speed, Increase Following Distance</v>
      </c>
    </row>
    <row r="903" spans="1:8" x14ac:dyDescent="0.3">
      <c r="A903" s="9">
        <f>'Raw Data'!A902</f>
        <v>45355.125</v>
      </c>
      <c r="B903" s="11">
        <f>'Raw Data'!M902</f>
        <v>48.578641977292399</v>
      </c>
      <c r="C903" s="11" t="str">
        <f t="shared" si="28"/>
        <v>Free-flow</v>
      </c>
      <c r="D903" s="11">
        <f>'Raw Data'!P902</f>
        <v>0</v>
      </c>
      <c r="E903" s="11" t="str">
        <f t="shared" si="29"/>
        <v>No Accident</v>
      </c>
      <c r="F903" s="11" t="str">
        <f>'Raw Data'!O902</f>
        <v>Clear</v>
      </c>
      <c r="G903" s="11" t="str">
        <f>IFERROR(VLOOKUP(F903,'Lookup Formulas Demo'!$A$5:$B$8,2,0),"Unknown Weather")</f>
        <v>Normal Driving</v>
      </c>
      <c r="H903" s="11" t="str">
        <f>_xlfn.IFNA(INDEX('Lookup Formulas Demo'!$B$5:$B$8,MATCH(F903,'Lookup Formulas Demo'!$A$5:$A$8,0)),"No Match Found")</f>
        <v>Normal Driving</v>
      </c>
    </row>
    <row r="904" spans="1:8" x14ac:dyDescent="0.3">
      <c r="A904" s="9">
        <f>'Raw Data'!A903</f>
        <v>45355.128472222197</v>
      </c>
      <c r="B904" s="11">
        <f>'Raw Data'!M903</f>
        <v>20.4324900180413</v>
      </c>
      <c r="C904" s="11" t="str">
        <f t="shared" si="28"/>
        <v>Free-flow</v>
      </c>
      <c r="D904" s="11">
        <f>'Raw Data'!P903</f>
        <v>0</v>
      </c>
      <c r="E904" s="11" t="str">
        <f t="shared" si="29"/>
        <v>No Accident</v>
      </c>
      <c r="F904" s="11" t="str">
        <f>'Raw Data'!O903</f>
        <v>Fog</v>
      </c>
      <c r="G904" s="11" t="str">
        <f>IFERROR(VLOOKUP(F904,'Lookup Formulas Demo'!$A$5:$B$8,2,0),"Unknown Weather")</f>
        <v>Use Fog Lights, Reduce Speed</v>
      </c>
      <c r="H904" s="11" t="str">
        <f>_xlfn.IFNA(INDEX('Lookup Formulas Demo'!$B$5:$B$8,MATCH(F904,'Lookup Formulas Demo'!$A$5:$A$8,0)),"No Match Found")</f>
        <v>Use Fog Lights, Reduce Speed</v>
      </c>
    </row>
    <row r="905" spans="1:8" x14ac:dyDescent="0.3">
      <c r="A905" s="9">
        <f>'Raw Data'!A904</f>
        <v>45355.131944444503</v>
      </c>
      <c r="B905" s="11">
        <f>'Raw Data'!M904</f>
        <v>67.783358808268801</v>
      </c>
      <c r="C905" s="11" t="str">
        <f t="shared" si="28"/>
        <v>Moderate</v>
      </c>
      <c r="D905" s="11">
        <f>'Raw Data'!P904</f>
        <v>0</v>
      </c>
      <c r="E905" s="11" t="str">
        <f t="shared" si="29"/>
        <v>No Accident</v>
      </c>
      <c r="F905" s="11" t="str">
        <f>'Raw Data'!O904</f>
        <v>Snow</v>
      </c>
      <c r="G905" s="11" t="str">
        <f>IFERROR(VLOOKUP(F905,'Lookup Formulas Demo'!$A$5:$B$8,2,0),"Unknown Weather")</f>
        <v>Extreme Caution, Consider Delay</v>
      </c>
      <c r="H905" s="11" t="str">
        <f>_xlfn.IFNA(INDEX('Lookup Formulas Demo'!$B$5:$B$8,MATCH(F905,'Lookup Formulas Demo'!$A$5:$A$8,0)),"No Match Found")</f>
        <v>Extreme Caution, Consider Delay</v>
      </c>
    </row>
    <row r="906" spans="1:8" x14ac:dyDescent="0.3">
      <c r="A906" s="9">
        <f>'Raw Data'!A905</f>
        <v>45355.135416666701</v>
      </c>
      <c r="B906" s="11">
        <f>'Raw Data'!M905</f>
        <v>54.704212170858199</v>
      </c>
      <c r="C906" s="11" t="str">
        <f t="shared" si="28"/>
        <v>Moderate</v>
      </c>
      <c r="D906" s="11">
        <f>'Raw Data'!P905</f>
        <v>0</v>
      </c>
      <c r="E906" s="11" t="str">
        <f t="shared" si="29"/>
        <v>No Accident</v>
      </c>
      <c r="F906" s="11" t="str">
        <f>'Raw Data'!O905</f>
        <v>Rain</v>
      </c>
      <c r="G906" s="11" t="str">
        <f>IFERROR(VLOOKUP(F906,'Lookup Formulas Demo'!$A$5:$B$8,2,0),"Unknown Weather")</f>
        <v>Reduce Speed, Increase Following Distance</v>
      </c>
      <c r="H906" s="11" t="str">
        <f>_xlfn.IFNA(INDEX('Lookup Formulas Demo'!$B$5:$B$8,MATCH(F906,'Lookup Formulas Demo'!$A$5:$A$8,0)),"No Match Found")</f>
        <v>Reduce Speed, Increase Following Distance</v>
      </c>
    </row>
    <row r="907" spans="1:8" x14ac:dyDescent="0.3">
      <c r="A907" s="9">
        <f>'Raw Data'!A906</f>
        <v>45355.138888888898</v>
      </c>
      <c r="B907" s="11">
        <f>'Raw Data'!M906</f>
        <v>19.278629800686801</v>
      </c>
      <c r="C907" s="11" t="str">
        <f t="shared" si="28"/>
        <v>Free-flow</v>
      </c>
      <c r="D907" s="11">
        <f>'Raw Data'!P906</f>
        <v>0</v>
      </c>
      <c r="E907" s="11" t="str">
        <f t="shared" si="29"/>
        <v>No Accident</v>
      </c>
      <c r="F907" s="11" t="str">
        <f>'Raw Data'!O906</f>
        <v>Clear</v>
      </c>
      <c r="G907" s="11" t="str">
        <f>IFERROR(VLOOKUP(F907,'Lookup Formulas Demo'!$A$5:$B$8,2,0),"Unknown Weather")</f>
        <v>Normal Driving</v>
      </c>
      <c r="H907" s="11" t="str">
        <f>_xlfn.IFNA(INDEX('Lookup Formulas Demo'!$B$5:$B$8,MATCH(F907,'Lookup Formulas Demo'!$A$5:$A$8,0)),"No Match Found")</f>
        <v>Normal Driving</v>
      </c>
    </row>
    <row r="908" spans="1:8" x14ac:dyDescent="0.3">
      <c r="A908" s="9">
        <f>'Raw Data'!A907</f>
        <v>45355.142361111102</v>
      </c>
      <c r="B908" s="11">
        <f>'Raw Data'!M907</f>
        <v>25.712959953307301</v>
      </c>
      <c r="C908" s="11" t="str">
        <f t="shared" si="28"/>
        <v>Free-flow</v>
      </c>
      <c r="D908" s="11">
        <f>'Raw Data'!P907</f>
        <v>0</v>
      </c>
      <c r="E908" s="11" t="str">
        <f t="shared" si="29"/>
        <v>No Accident</v>
      </c>
      <c r="F908" s="11" t="str">
        <f>'Raw Data'!O907</f>
        <v>Snow</v>
      </c>
      <c r="G908" s="11" t="str">
        <f>IFERROR(VLOOKUP(F908,'Lookup Formulas Demo'!$A$5:$B$8,2,0),"Unknown Weather")</f>
        <v>Extreme Caution, Consider Delay</v>
      </c>
      <c r="H908" s="11" t="str">
        <f>_xlfn.IFNA(INDEX('Lookup Formulas Demo'!$B$5:$B$8,MATCH(F908,'Lookup Formulas Demo'!$A$5:$A$8,0)),"No Match Found")</f>
        <v>Extreme Caution, Consider Delay</v>
      </c>
    </row>
    <row r="909" spans="1:8" x14ac:dyDescent="0.3">
      <c r="A909" s="9">
        <f>'Raw Data'!A908</f>
        <v>45355.145833333299</v>
      </c>
      <c r="B909" s="11">
        <f>'Raw Data'!M908</f>
        <v>22.7954760528735</v>
      </c>
      <c r="C909" s="11" t="str">
        <f t="shared" si="28"/>
        <v>Free-flow</v>
      </c>
      <c r="D909" s="11">
        <f>'Raw Data'!P908</f>
        <v>0</v>
      </c>
      <c r="E909" s="11" t="str">
        <f t="shared" si="29"/>
        <v>No Accident</v>
      </c>
      <c r="F909" s="11" t="str">
        <f>'Raw Data'!O908</f>
        <v>Rain</v>
      </c>
      <c r="G909" s="11" t="str">
        <f>IFERROR(VLOOKUP(F909,'Lookup Formulas Demo'!$A$5:$B$8,2,0),"Unknown Weather")</f>
        <v>Reduce Speed, Increase Following Distance</v>
      </c>
      <c r="H909" s="11" t="str">
        <f>_xlfn.IFNA(INDEX('Lookup Formulas Demo'!$B$5:$B$8,MATCH(F909,'Lookup Formulas Demo'!$A$5:$A$8,0)),"No Match Found")</f>
        <v>Reduce Speed, Increase Following Distance</v>
      </c>
    </row>
    <row r="910" spans="1:8" x14ac:dyDescent="0.3">
      <c r="A910" s="9">
        <f>'Raw Data'!A909</f>
        <v>45355.149305555598</v>
      </c>
      <c r="B910" s="11">
        <f>'Raw Data'!M909</f>
        <v>62.6794631447843</v>
      </c>
      <c r="C910" s="11" t="str">
        <f t="shared" si="28"/>
        <v>Moderate</v>
      </c>
      <c r="D910" s="11">
        <f>'Raw Data'!P909</f>
        <v>0</v>
      </c>
      <c r="E910" s="11" t="str">
        <f t="shared" si="29"/>
        <v>No Accident</v>
      </c>
      <c r="F910" s="11" t="str">
        <f>'Raw Data'!O909</f>
        <v>Clear</v>
      </c>
      <c r="G910" s="11" t="str">
        <f>IFERROR(VLOOKUP(F910,'Lookup Formulas Demo'!$A$5:$B$8,2,0),"Unknown Weather")</f>
        <v>Normal Driving</v>
      </c>
      <c r="H910" s="11" t="str">
        <f>_xlfn.IFNA(INDEX('Lookup Formulas Demo'!$B$5:$B$8,MATCH(F910,'Lookup Formulas Demo'!$A$5:$A$8,0)),"No Match Found")</f>
        <v>Normal Driving</v>
      </c>
    </row>
    <row r="911" spans="1:8" x14ac:dyDescent="0.3">
      <c r="A911" s="9">
        <f>'Raw Data'!A910</f>
        <v>45355.152777777803</v>
      </c>
      <c r="B911" s="11">
        <f>'Raw Data'!M910</f>
        <v>48.679425508977701</v>
      </c>
      <c r="C911" s="11" t="str">
        <f t="shared" si="28"/>
        <v>Free-flow</v>
      </c>
      <c r="D911" s="11">
        <f>'Raw Data'!P910</f>
        <v>0</v>
      </c>
      <c r="E911" s="11" t="str">
        <f t="shared" si="29"/>
        <v>No Accident</v>
      </c>
      <c r="F911" s="11" t="str">
        <f>'Raw Data'!O910</f>
        <v>Snow</v>
      </c>
      <c r="G911" s="11" t="str">
        <f>IFERROR(VLOOKUP(F911,'Lookup Formulas Demo'!$A$5:$B$8,2,0),"Unknown Weather")</f>
        <v>Extreme Caution, Consider Delay</v>
      </c>
      <c r="H911" s="11" t="str">
        <f>_xlfn.IFNA(INDEX('Lookup Formulas Demo'!$B$5:$B$8,MATCH(F911,'Lookup Formulas Demo'!$A$5:$A$8,0)),"No Match Found")</f>
        <v>Extreme Caution, Consider Delay</v>
      </c>
    </row>
    <row r="912" spans="1:8" x14ac:dyDescent="0.3">
      <c r="A912" s="9">
        <f>'Raw Data'!A911</f>
        <v>45355.15625</v>
      </c>
      <c r="B912" s="11">
        <f>'Raw Data'!M911</f>
        <v>39.160515519531003</v>
      </c>
      <c r="C912" s="11" t="str">
        <f t="shared" si="28"/>
        <v>Free-flow</v>
      </c>
      <c r="D912" s="11">
        <f>'Raw Data'!P911</f>
        <v>1</v>
      </c>
      <c r="E912" s="11" t="str">
        <f t="shared" si="29"/>
        <v>Accident Reported</v>
      </c>
      <c r="F912" s="11" t="str">
        <f>'Raw Data'!O911</f>
        <v>Clear</v>
      </c>
      <c r="G912" s="11" t="str">
        <f>IFERROR(VLOOKUP(F912,'Lookup Formulas Demo'!$A$5:$B$8,2,0),"Unknown Weather")</f>
        <v>Normal Driving</v>
      </c>
      <c r="H912" s="11" t="str">
        <f>_xlfn.IFNA(INDEX('Lookup Formulas Demo'!$B$5:$B$8,MATCH(F912,'Lookup Formulas Demo'!$A$5:$A$8,0)),"No Match Found")</f>
        <v>Normal Driving</v>
      </c>
    </row>
    <row r="913" spans="1:8" x14ac:dyDescent="0.3">
      <c r="A913" s="9">
        <f>'Raw Data'!A912</f>
        <v>45355.159722222197</v>
      </c>
      <c r="B913" s="11">
        <f>'Raw Data'!M912</f>
        <v>42.3785848226455</v>
      </c>
      <c r="C913" s="11" t="str">
        <f t="shared" si="28"/>
        <v>Free-flow</v>
      </c>
      <c r="D913" s="11">
        <f>'Raw Data'!P912</f>
        <v>0</v>
      </c>
      <c r="E913" s="11" t="str">
        <f t="shared" si="29"/>
        <v>No Accident</v>
      </c>
      <c r="F913" s="11" t="str">
        <f>'Raw Data'!O912</f>
        <v>Rain</v>
      </c>
      <c r="G913" s="11" t="str">
        <f>IFERROR(VLOOKUP(F913,'Lookup Formulas Demo'!$A$5:$B$8,2,0),"Unknown Weather")</f>
        <v>Reduce Speed, Increase Following Distance</v>
      </c>
      <c r="H913" s="11" t="str">
        <f>_xlfn.IFNA(INDEX('Lookup Formulas Demo'!$B$5:$B$8,MATCH(F913,'Lookup Formulas Demo'!$A$5:$A$8,0)),"No Match Found")</f>
        <v>Reduce Speed, Increase Following Distance</v>
      </c>
    </row>
    <row r="914" spans="1:8" x14ac:dyDescent="0.3">
      <c r="A914" s="9">
        <f>'Raw Data'!A913</f>
        <v>45355.163194444503</v>
      </c>
      <c r="B914" s="11">
        <f>'Raw Data'!M913</f>
        <v>89.656086485283495</v>
      </c>
      <c r="C914" s="11" t="str">
        <f t="shared" si="28"/>
        <v>Congested</v>
      </c>
      <c r="D914" s="11">
        <f>'Raw Data'!P913</f>
        <v>0</v>
      </c>
      <c r="E914" s="11" t="str">
        <f t="shared" si="29"/>
        <v>No Accident</v>
      </c>
      <c r="F914" s="11" t="str">
        <f>'Raw Data'!O913</f>
        <v>Rain</v>
      </c>
      <c r="G914" s="11" t="str">
        <f>IFERROR(VLOOKUP(F914,'Lookup Formulas Demo'!$A$5:$B$8,2,0),"Unknown Weather")</f>
        <v>Reduce Speed, Increase Following Distance</v>
      </c>
      <c r="H914" s="11" t="str">
        <f>_xlfn.IFNA(INDEX('Lookup Formulas Demo'!$B$5:$B$8,MATCH(F914,'Lookup Formulas Demo'!$A$5:$A$8,0)),"No Match Found")</f>
        <v>Reduce Speed, Increase Following Distance</v>
      </c>
    </row>
    <row r="915" spans="1:8" x14ac:dyDescent="0.3">
      <c r="A915" s="9">
        <f>'Raw Data'!A914</f>
        <v>45355.166666666701</v>
      </c>
      <c r="B915" s="11">
        <f>'Raw Data'!M914</f>
        <v>90.337826842883203</v>
      </c>
      <c r="C915" s="11" t="str">
        <f t="shared" si="28"/>
        <v>Congested</v>
      </c>
      <c r="D915" s="11">
        <f>'Raw Data'!P914</f>
        <v>0</v>
      </c>
      <c r="E915" s="11" t="str">
        <f t="shared" si="29"/>
        <v>No Accident</v>
      </c>
      <c r="F915" s="11" t="str">
        <f>'Raw Data'!O914</f>
        <v>Rain</v>
      </c>
      <c r="G915" s="11" t="str">
        <f>IFERROR(VLOOKUP(F915,'Lookup Formulas Demo'!$A$5:$B$8,2,0),"Unknown Weather")</f>
        <v>Reduce Speed, Increase Following Distance</v>
      </c>
      <c r="H915" s="11" t="str">
        <f>_xlfn.IFNA(INDEX('Lookup Formulas Demo'!$B$5:$B$8,MATCH(F915,'Lookup Formulas Demo'!$A$5:$A$8,0)),"No Match Found")</f>
        <v>Reduce Speed, Increase Following Distance</v>
      </c>
    </row>
    <row r="916" spans="1:8" x14ac:dyDescent="0.3">
      <c r="A916" s="9">
        <f>'Raw Data'!A915</f>
        <v>45355.170138888898</v>
      </c>
      <c r="B916" s="11">
        <f>'Raw Data'!M915</f>
        <v>16.159090695166501</v>
      </c>
      <c r="C916" s="11" t="str">
        <f t="shared" si="28"/>
        <v>Free-flow</v>
      </c>
      <c r="D916" s="11">
        <f>'Raw Data'!P915</f>
        <v>0</v>
      </c>
      <c r="E916" s="11" t="str">
        <f t="shared" si="29"/>
        <v>No Accident</v>
      </c>
      <c r="F916" s="11" t="str">
        <f>'Raw Data'!O915</f>
        <v>Snow</v>
      </c>
      <c r="G916" s="11" t="str">
        <f>IFERROR(VLOOKUP(F916,'Lookup Formulas Demo'!$A$5:$B$8,2,0),"Unknown Weather")</f>
        <v>Extreme Caution, Consider Delay</v>
      </c>
      <c r="H916" s="11" t="str">
        <f>_xlfn.IFNA(INDEX('Lookup Formulas Demo'!$B$5:$B$8,MATCH(F916,'Lookup Formulas Demo'!$A$5:$A$8,0)),"No Match Found")</f>
        <v>Extreme Caution, Consider Delay</v>
      </c>
    </row>
    <row r="917" spans="1:8" x14ac:dyDescent="0.3">
      <c r="A917" s="9">
        <f>'Raw Data'!A916</f>
        <v>45355.173611111102</v>
      </c>
      <c r="B917" s="11">
        <f>'Raw Data'!M916</f>
        <v>62.487444216969998</v>
      </c>
      <c r="C917" s="11" t="str">
        <f t="shared" si="28"/>
        <v>Moderate</v>
      </c>
      <c r="D917" s="11">
        <f>'Raw Data'!P916</f>
        <v>1</v>
      </c>
      <c r="E917" s="11" t="str">
        <f t="shared" si="29"/>
        <v>Accident Reported</v>
      </c>
      <c r="F917" s="11" t="str">
        <f>'Raw Data'!O916</f>
        <v>Fog</v>
      </c>
      <c r="G917" s="11" t="str">
        <f>IFERROR(VLOOKUP(F917,'Lookup Formulas Demo'!$A$5:$B$8,2,0),"Unknown Weather")</f>
        <v>Use Fog Lights, Reduce Speed</v>
      </c>
      <c r="H917" s="11" t="str">
        <f>_xlfn.IFNA(INDEX('Lookup Formulas Demo'!$B$5:$B$8,MATCH(F917,'Lookup Formulas Demo'!$A$5:$A$8,0)),"No Match Found")</f>
        <v>Use Fog Lights, Reduce Speed</v>
      </c>
    </row>
    <row r="918" spans="1:8" x14ac:dyDescent="0.3">
      <c r="A918" s="9">
        <f>'Raw Data'!A917</f>
        <v>45355.177083333299</v>
      </c>
      <c r="B918" s="11">
        <f>'Raw Data'!M917</f>
        <v>54.6643320059178</v>
      </c>
      <c r="C918" s="11" t="str">
        <f t="shared" si="28"/>
        <v>Moderate</v>
      </c>
      <c r="D918" s="11">
        <f>'Raw Data'!P917</f>
        <v>0</v>
      </c>
      <c r="E918" s="11" t="str">
        <f t="shared" si="29"/>
        <v>No Accident</v>
      </c>
      <c r="F918" s="11" t="str">
        <f>'Raw Data'!O917</f>
        <v>Rain</v>
      </c>
      <c r="G918" s="11" t="str">
        <f>IFERROR(VLOOKUP(F918,'Lookup Formulas Demo'!$A$5:$B$8,2,0),"Unknown Weather")</f>
        <v>Reduce Speed, Increase Following Distance</v>
      </c>
      <c r="H918" s="11" t="str">
        <f>_xlfn.IFNA(INDEX('Lookup Formulas Demo'!$B$5:$B$8,MATCH(F918,'Lookup Formulas Demo'!$A$5:$A$8,0)),"No Match Found")</f>
        <v>Reduce Speed, Increase Following Distance</v>
      </c>
    </row>
    <row r="919" spans="1:8" x14ac:dyDescent="0.3">
      <c r="A919" s="9">
        <f>'Raw Data'!A918</f>
        <v>45355.180555555598</v>
      </c>
      <c r="B919" s="11">
        <f>'Raw Data'!M918</f>
        <v>72.7991820037564</v>
      </c>
      <c r="C919" s="11" t="str">
        <f t="shared" si="28"/>
        <v>Moderate</v>
      </c>
      <c r="D919" s="11">
        <f>'Raw Data'!P918</f>
        <v>0</v>
      </c>
      <c r="E919" s="11" t="str">
        <f t="shared" si="29"/>
        <v>No Accident</v>
      </c>
      <c r="F919" s="11" t="str">
        <f>'Raw Data'!O918</f>
        <v>Fog</v>
      </c>
      <c r="G919" s="11" t="str">
        <f>IFERROR(VLOOKUP(F919,'Lookup Formulas Demo'!$A$5:$B$8,2,0),"Unknown Weather")</f>
        <v>Use Fog Lights, Reduce Speed</v>
      </c>
      <c r="H919" s="11" t="str">
        <f>_xlfn.IFNA(INDEX('Lookup Formulas Demo'!$B$5:$B$8,MATCH(F919,'Lookup Formulas Demo'!$A$5:$A$8,0)),"No Match Found")</f>
        <v>Use Fog Lights, Reduce Speed</v>
      </c>
    </row>
    <row r="920" spans="1:8" x14ac:dyDescent="0.3">
      <c r="A920" s="9">
        <f>'Raw Data'!A919</f>
        <v>45355.184027777803</v>
      </c>
      <c r="B920" s="11">
        <f>'Raw Data'!M919</f>
        <v>12.3173335716723</v>
      </c>
      <c r="C920" s="11" t="str">
        <f t="shared" si="28"/>
        <v>Free-flow</v>
      </c>
      <c r="D920" s="11">
        <f>'Raw Data'!P919</f>
        <v>0</v>
      </c>
      <c r="E920" s="11" t="str">
        <f t="shared" si="29"/>
        <v>No Accident</v>
      </c>
      <c r="F920" s="11" t="str">
        <f>'Raw Data'!O919</f>
        <v>Snow</v>
      </c>
      <c r="G920" s="11" t="str">
        <f>IFERROR(VLOOKUP(F920,'Lookup Formulas Demo'!$A$5:$B$8,2,0),"Unknown Weather")</f>
        <v>Extreme Caution, Consider Delay</v>
      </c>
      <c r="H920" s="11" t="str">
        <f>_xlfn.IFNA(INDEX('Lookup Formulas Demo'!$B$5:$B$8,MATCH(F920,'Lookup Formulas Demo'!$A$5:$A$8,0)),"No Match Found")</f>
        <v>Extreme Caution, Consider Delay</v>
      </c>
    </row>
    <row r="921" spans="1:8" x14ac:dyDescent="0.3">
      <c r="A921" s="9">
        <f>'Raw Data'!A920</f>
        <v>45355.1875</v>
      </c>
      <c r="B921" s="11">
        <f>'Raw Data'!M920</f>
        <v>95.594450718508696</v>
      </c>
      <c r="C921" s="11" t="str">
        <f t="shared" si="28"/>
        <v>Congested</v>
      </c>
      <c r="D921" s="11">
        <f>'Raw Data'!P920</f>
        <v>1</v>
      </c>
      <c r="E921" s="11" t="str">
        <f t="shared" si="29"/>
        <v>Accident Reported</v>
      </c>
      <c r="F921" s="11" t="str">
        <f>'Raw Data'!O920</f>
        <v>Clear</v>
      </c>
      <c r="G921" s="11" t="str">
        <f>IFERROR(VLOOKUP(F921,'Lookup Formulas Demo'!$A$5:$B$8,2,0),"Unknown Weather")</f>
        <v>Normal Driving</v>
      </c>
      <c r="H921" s="11" t="str">
        <f>_xlfn.IFNA(INDEX('Lookup Formulas Demo'!$B$5:$B$8,MATCH(F921,'Lookup Formulas Demo'!$A$5:$A$8,0)),"No Match Found")</f>
        <v>Normal Driving</v>
      </c>
    </row>
    <row r="922" spans="1:8" x14ac:dyDescent="0.3">
      <c r="A922" s="9">
        <f>'Raw Data'!A921</f>
        <v>45355.190972222197</v>
      </c>
      <c r="B922" s="11">
        <f>'Raw Data'!M921</f>
        <v>57.139229756821003</v>
      </c>
      <c r="C922" s="11" t="str">
        <f t="shared" si="28"/>
        <v>Moderate</v>
      </c>
      <c r="D922" s="11">
        <f>'Raw Data'!P921</f>
        <v>0</v>
      </c>
      <c r="E922" s="11" t="str">
        <f t="shared" si="29"/>
        <v>No Accident</v>
      </c>
      <c r="F922" s="11" t="str">
        <f>'Raw Data'!O921</f>
        <v>Snow</v>
      </c>
      <c r="G922" s="11" t="str">
        <f>IFERROR(VLOOKUP(F922,'Lookup Formulas Demo'!$A$5:$B$8,2,0),"Unknown Weather")</f>
        <v>Extreme Caution, Consider Delay</v>
      </c>
      <c r="H922" s="11" t="str">
        <f>_xlfn.IFNA(INDEX('Lookup Formulas Demo'!$B$5:$B$8,MATCH(F922,'Lookup Formulas Demo'!$A$5:$A$8,0)),"No Match Found")</f>
        <v>Extreme Caution, Consider Delay</v>
      </c>
    </row>
    <row r="923" spans="1:8" x14ac:dyDescent="0.3">
      <c r="A923" s="9">
        <f>'Raw Data'!A922</f>
        <v>45355.194444444503</v>
      </c>
      <c r="B923" s="11">
        <f>'Raw Data'!M922</f>
        <v>37.826146206252602</v>
      </c>
      <c r="C923" s="11" t="str">
        <f t="shared" si="28"/>
        <v>Free-flow</v>
      </c>
      <c r="D923" s="11">
        <f>'Raw Data'!P922</f>
        <v>0</v>
      </c>
      <c r="E923" s="11" t="str">
        <f t="shared" si="29"/>
        <v>No Accident</v>
      </c>
      <c r="F923" s="11" t="str">
        <f>'Raw Data'!O922</f>
        <v>Rain</v>
      </c>
      <c r="G923" s="11" t="str">
        <f>IFERROR(VLOOKUP(F923,'Lookup Formulas Demo'!$A$5:$B$8,2,0),"Unknown Weather")</f>
        <v>Reduce Speed, Increase Following Distance</v>
      </c>
      <c r="H923" s="11" t="str">
        <f>_xlfn.IFNA(INDEX('Lookup Formulas Demo'!$B$5:$B$8,MATCH(F923,'Lookup Formulas Demo'!$A$5:$A$8,0)),"No Match Found")</f>
        <v>Reduce Speed, Increase Following Distance</v>
      </c>
    </row>
    <row r="924" spans="1:8" x14ac:dyDescent="0.3">
      <c r="A924" s="9">
        <f>'Raw Data'!A923</f>
        <v>45355.197916666701</v>
      </c>
      <c r="B924" s="11">
        <f>'Raw Data'!M923</f>
        <v>14.044914284730099</v>
      </c>
      <c r="C924" s="11" t="str">
        <f t="shared" si="28"/>
        <v>Free-flow</v>
      </c>
      <c r="D924" s="11">
        <f>'Raw Data'!P923</f>
        <v>0</v>
      </c>
      <c r="E924" s="11" t="str">
        <f t="shared" si="29"/>
        <v>No Accident</v>
      </c>
      <c r="F924" s="11" t="str">
        <f>'Raw Data'!O923</f>
        <v>Rain</v>
      </c>
      <c r="G924" s="11" t="str">
        <f>IFERROR(VLOOKUP(F924,'Lookup Formulas Demo'!$A$5:$B$8,2,0),"Unknown Weather")</f>
        <v>Reduce Speed, Increase Following Distance</v>
      </c>
      <c r="H924" s="11" t="str">
        <f>_xlfn.IFNA(INDEX('Lookup Formulas Demo'!$B$5:$B$8,MATCH(F924,'Lookup Formulas Demo'!$A$5:$A$8,0)),"No Match Found")</f>
        <v>Reduce Speed, Increase Following Distance</v>
      </c>
    </row>
    <row r="925" spans="1:8" x14ac:dyDescent="0.3">
      <c r="A925" s="9">
        <f>'Raw Data'!A924</f>
        <v>45355.201388888898</v>
      </c>
      <c r="B925" s="11">
        <f>'Raw Data'!M924</f>
        <v>68.122589758761904</v>
      </c>
      <c r="C925" s="11" t="str">
        <f t="shared" si="28"/>
        <v>Moderate</v>
      </c>
      <c r="D925" s="11">
        <f>'Raw Data'!P924</f>
        <v>0</v>
      </c>
      <c r="E925" s="11" t="str">
        <f t="shared" si="29"/>
        <v>No Accident</v>
      </c>
      <c r="F925" s="11" t="str">
        <f>'Raw Data'!O924</f>
        <v>Fog</v>
      </c>
      <c r="G925" s="11" t="str">
        <f>IFERROR(VLOOKUP(F925,'Lookup Formulas Demo'!$A$5:$B$8,2,0),"Unknown Weather")</f>
        <v>Use Fog Lights, Reduce Speed</v>
      </c>
      <c r="H925" s="11" t="str">
        <f>_xlfn.IFNA(INDEX('Lookup Formulas Demo'!$B$5:$B$8,MATCH(F925,'Lookup Formulas Demo'!$A$5:$A$8,0)),"No Match Found")</f>
        <v>Use Fog Lights, Reduce Speed</v>
      </c>
    </row>
    <row r="926" spans="1:8" x14ac:dyDescent="0.3">
      <c r="A926" s="9">
        <f>'Raw Data'!A925</f>
        <v>45355.204861111102</v>
      </c>
      <c r="B926" s="11">
        <f>'Raw Data'!M925</f>
        <v>42.421045415633102</v>
      </c>
      <c r="C926" s="11" t="str">
        <f t="shared" si="28"/>
        <v>Free-flow</v>
      </c>
      <c r="D926" s="11">
        <f>'Raw Data'!P925</f>
        <v>0</v>
      </c>
      <c r="E926" s="11" t="str">
        <f t="shared" si="29"/>
        <v>No Accident</v>
      </c>
      <c r="F926" s="11" t="str">
        <f>'Raw Data'!O925</f>
        <v>Clear</v>
      </c>
      <c r="G926" s="11" t="str">
        <f>IFERROR(VLOOKUP(F926,'Lookup Formulas Demo'!$A$5:$B$8,2,0),"Unknown Weather")</f>
        <v>Normal Driving</v>
      </c>
      <c r="H926" s="11" t="str">
        <f>_xlfn.IFNA(INDEX('Lookup Formulas Demo'!$B$5:$B$8,MATCH(F926,'Lookup Formulas Demo'!$A$5:$A$8,0)),"No Match Found")</f>
        <v>Normal Driving</v>
      </c>
    </row>
    <row r="927" spans="1:8" x14ac:dyDescent="0.3">
      <c r="A927" s="9">
        <f>'Raw Data'!A926</f>
        <v>45355.208333333299</v>
      </c>
      <c r="B927" s="11">
        <f>'Raw Data'!M926</f>
        <v>82.234718364314304</v>
      </c>
      <c r="C927" s="11" t="str">
        <f t="shared" si="28"/>
        <v>Congested</v>
      </c>
      <c r="D927" s="11">
        <f>'Raw Data'!P926</f>
        <v>0</v>
      </c>
      <c r="E927" s="11" t="str">
        <f t="shared" si="29"/>
        <v>No Accident</v>
      </c>
      <c r="F927" s="11" t="str">
        <f>'Raw Data'!O926</f>
        <v>Rain</v>
      </c>
      <c r="G927" s="11" t="str">
        <f>IFERROR(VLOOKUP(F927,'Lookup Formulas Demo'!$A$5:$B$8,2,0),"Unknown Weather")</f>
        <v>Reduce Speed, Increase Following Distance</v>
      </c>
      <c r="H927" s="11" t="str">
        <f>_xlfn.IFNA(INDEX('Lookup Formulas Demo'!$B$5:$B$8,MATCH(F927,'Lookup Formulas Demo'!$A$5:$A$8,0)),"No Match Found")</f>
        <v>Reduce Speed, Increase Following Distance</v>
      </c>
    </row>
    <row r="928" spans="1:8" x14ac:dyDescent="0.3">
      <c r="A928" s="9">
        <f>'Raw Data'!A927</f>
        <v>45355.211805555598</v>
      </c>
      <c r="B928" s="11">
        <f>'Raw Data'!M927</f>
        <v>30.5872828355336</v>
      </c>
      <c r="C928" s="11" t="str">
        <f t="shared" si="28"/>
        <v>Free-flow</v>
      </c>
      <c r="D928" s="11">
        <f>'Raw Data'!P927</f>
        <v>0</v>
      </c>
      <c r="E928" s="11" t="str">
        <f t="shared" si="29"/>
        <v>No Accident</v>
      </c>
      <c r="F928" s="11" t="str">
        <f>'Raw Data'!O927</f>
        <v>Fog</v>
      </c>
      <c r="G928" s="11" t="str">
        <f>IFERROR(VLOOKUP(F928,'Lookup Formulas Demo'!$A$5:$B$8,2,0),"Unknown Weather")</f>
        <v>Use Fog Lights, Reduce Speed</v>
      </c>
      <c r="H928" s="11" t="str">
        <f>_xlfn.IFNA(INDEX('Lookup Formulas Demo'!$B$5:$B$8,MATCH(F928,'Lookup Formulas Demo'!$A$5:$A$8,0)),"No Match Found")</f>
        <v>Use Fog Lights, Reduce Speed</v>
      </c>
    </row>
    <row r="929" spans="1:8" x14ac:dyDescent="0.3">
      <c r="A929" s="9">
        <f>'Raw Data'!A928</f>
        <v>45355.215277777803</v>
      </c>
      <c r="B929" s="11">
        <f>'Raw Data'!M928</f>
        <v>28.687211287460901</v>
      </c>
      <c r="C929" s="11" t="str">
        <f t="shared" si="28"/>
        <v>Free-flow</v>
      </c>
      <c r="D929" s="11">
        <f>'Raw Data'!P928</f>
        <v>0</v>
      </c>
      <c r="E929" s="11" t="str">
        <f t="shared" si="29"/>
        <v>No Accident</v>
      </c>
      <c r="F929" s="11" t="str">
        <f>'Raw Data'!O928</f>
        <v>Snow</v>
      </c>
      <c r="G929" s="11" t="str">
        <f>IFERROR(VLOOKUP(F929,'Lookup Formulas Demo'!$A$5:$B$8,2,0),"Unknown Weather")</f>
        <v>Extreme Caution, Consider Delay</v>
      </c>
      <c r="H929" s="11" t="str">
        <f>_xlfn.IFNA(INDEX('Lookup Formulas Demo'!$B$5:$B$8,MATCH(F929,'Lookup Formulas Demo'!$A$5:$A$8,0)),"No Match Found")</f>
        <v>Extreme Caution, Consider Delay</v>
      </c>
    </row>
    <row r="930" spans="1:8" x14ac:dyDescent="0.3">
      <c r="A930" s="9">
        <f>'Raw Data'!A929</f>
        <v>45355.21875</v>
      </c>
      <c r="B930" s="11">
        <f>'Raw Data'!M929</f>
        <v>98.988875617467599</v>
      </c>
      <c r="C930" s="11" t="str">
        <f t="shared" si="28"/>
        <v>Congested</v>
      </c>
      <c r="D930" s="11">
        <f>'Raw Data'!P929</f>
        <v>0</v>
      </c>
      <c r="E930" s="11" t="str">
        <f t="shared" si="29"/>
        <v>No Accident</v>
      </c>
      <c r="F930" s="11" t="str">
        <f>'Raw Data'!O929</f>
        <v>Snow</v>
      </c>
      <c r="G930" s="11" t="str">
        <f>IFERROR(VLOOKUP(F930,'Lookup Formulas Demo'!$A$5:$B$8,2,0),"Unknown Weather")</f>
        <v>Extreme Caution, Consider Delay</v>
      </c>
      <c r="H930" s="11" t="str">
        <f>_xlfn.IFNA(INDEX('Lookup Formulas Demo'!$B$5:$B$8,MATCH(F930,'Lookup Formulas Demo'!$A$5:$A$8,0)),"No Match Found")</f>
        <v>Extreme Caution, Consider Delay</v>
      </c>
    </row>
    <row r="931" spans="1:8" x14ac:dyDescent="0.3">
      <c r="A931" s="9">
        <f>'Raw Data'!A930</f>
        <v>45355.222222222197</v>
      </c>
      <c r="B931" s="11">
        <f>'Raw Data'!M930</f>
        <v>30.030377114077499</v>
      </c>
      <c r="C931" s="11" t="str">
        <f t="shared" si="28"/>
        <v>Free-flow</v>
      </c>
      <c r="D931" s="11">
        <f>'Raw Data'!P930</f>
        <v>0</v>
      </c>
      <c r="E931" s="11" t="str">
        <f t="shared" si="29"/>
        <v>No Accident</v>
      </c>
      <c r="F931" s="11" t="str">
        <f>'Raw Data'!O930</f>
        <v>Snow</v>
      </c>
      <c r="G931" s="11" t="str">
        <f>IFERROR(VLOOKUP(F931,'Lookup Formulas Demo'!$A$5:$B$8,2,0),"Unknown Weather")</f>
        <v>Extreme Caution, Consider Delay</v>
      </c>
      <c r="H931" s="11" t="str">
        <f>_xlfn.IFNA(INDEX('Lookup Formulas Demo'!$B$5:$B$8,MATCH(F931,'Lookup Formulas Demo'!$A$5:$A$8,0)),"No Match Found")</f>
        <v>Extreme Caution, Consider Delay</v>
      </c>
    </row>
    <row r="932" spans="1:8" x14ac:dyDescent="0.3">
      <c r="A932" s="9">
        <f>'Raw Data'!A931</f>
        <v>45355.225694444503</v>
      </c>
      <c r="B932" s="11">
        <f>'Raw Data'!M931</f>
        <v>87.114789218235799</v>
      </c>
      <c r="C932" s="11" t="str">
        <f t="shared" si="28"/>
        <v>Congested</v>
      </c>
      <c r="D932" s="11">
        <f>'Raw Data'!P931</f>
        <v>0</v>
      </c>
      <c r="E932" s="11" t="str">
        <f t="shared" si="29"/>
        <v>No Accident</v>
      </c>
      <c r="F932" s="11" t="str">
        <f>'Raw Data'!O931</f>
        <v>Fog</v>
      </c>
      <c r="G932" s="11" t="str">
        <f>IFERROR(VLOOKUP(F932,'Lookup Formulas Demo'!$A$5:$B$8,2,0),"Unknown Weather")</f>
        <v>Use Fog Lights, Reduce Speed</v>
      </c>
      <c r="H932" s="11" t="str">
        <f>_xlfn.IFNA(INDEX('Lookup Formulas Demo'!$B$5:$B$8,MATCH(F932,'Lookup Formulas Demo'!$A$5:$A$8,0)),"No Match Found")</f>
        <v>Use Fog Lights, Reduce Speed</v>
      </c>
    </row>
    <row r="933" spans="1:8" x14ac:dyDescent="0.3">
      <c r="A933" s="9">
        <f>'Raw Data'!A932</f>
        <v>45355.229166666701</v>
      </c>
      <c r="B933" s="11">
        <f>'Raw Data'!M932</f>
        <v>82.777751001235899</v>
      </c>
      <c r="C933" s="11" t="str">
        <f t="shared" si="28"/>
        <v>Congested</v>
      </c>
      <c r="D933" s="11">
        <f>'Raw Data'!P932</f>
        <v>0</v>
      </c>
      <c r="E933" s="11" t="str">
        <f t="shared" si="29"/>
        <v>No Accident</v>
      </c>
      <c r="F933" s="11" t="str">
        <f>'Raw Data'!O932</f>
        <v>Fog</v>
      </c>
      <c r="G933" s="11" t="str">
        <f>IFERROR(VLOOKUP(F933,'Lookup Formulas Demo'!$A$5:$B$8,2,0),"Unknown Weather")</f>
        <v>Use Fog Lights, Reduce Speed</v>
      </c>
      <c r="H933" s="11" t="str">
        <f>_xlfn.IFNA(INDEX('Lookup Formulas Demo'!$B$5:$B$8,MATCH(F933,'Lookup Formulas Demo'!$A$5:$A$8,0)),"No Match Found")</f>
        <v>Use Fog Lights, Reduce Speed</v>
      </c>
    </row>
    <row r="934" spans="1:8" x14ac:dyDescent="0.3">
      <c r="A934" s="9">
        <f>'Raw Data'!A933</f>
        <v>45355.232638888898</v>
      </c>
      <c r="B934" s="11">
        <f>'Raw Data'!M933</f>
        <v>43.545704288049102</v>
      </c>
      <c r="C934" s="11" t="str">
        <f t="shared" si="28"/>
        <v>Free-flow</v>
      </c>
      <c r="D934" s="11">
        <f>'Raw Data'!P933</f>
        <v>0</v>
      </c>
      <c r="E934" s="11" t="str">
        <f t="shared" si="29"/>
        <v>No Accident</v>
      </c>
      <c r="F934" s="11" t="str">
        <f>'Raw Data'!O933</f>
        <v>Rain</v>
      </c>
      <c r="G934" s="11" t="str">
        <f>IFERROR(VLOOKUP(F934,'Lookup Formulas Demo'!$A$5:$B$8,2,0),"Unknown Weather")</f>
        <v>Reduce Speed, Increase Following Distance</v>
      </c>
      <c r="H934" s="11" t="str">
        <f>_xlfn.IFNA(INDEX('Lookup Formulas Demo'!$B$5:$B$8,MATCH(F934,'Lookup Formulas Demo'!$A$5:$A$8,0)),"No Match Found")</f>
        <v>Reduce Speed, Increase Following Distance</v>
      </c>
    </row>
    <row r="935" spans="1:8" x14ac:dyDescent="0.3">
      <c r="A935" s="9">
        <f>'Raw Data'!A934</f>
        <v>45355.236111111102</v>
      </c>
      <c r="B935" s="11">
        <f>'Raw Data'!M934</f>
        <v>54.650261756334302</v>
      </c>
      <c r="C935" s="11" t="str">
        <f t="shared" si="28"/>
        <v>Moderate</v>
      </c>
      <c r="D935" s="11">
        <f>'Raw Data'!P934</f>
        <v>0</v>
      </c>
      <c r="E935" s="11" t="str">
        <f t="shared" si="29"/>
        <v>No Accident</v>
      </c>
      <c r="F935" s="11" t="str">
        <f>'Raw Data'!O934</f>
        <v>Rain</v>
      </c>
      <c r="G935" s="11" t="str">
        <f>IFERROR(VLOOKUP(F935,'Lookup Formulas Demo'!$A$5:$B$8,2,0),"Unknown Weather")</f>
        <v>Reduce Speed, Increase Following Distance</v>
      </c>
      <c r="H935" s="11" t="str">
        <f>_xlfn.IFNA(INDEX('Lookup Formulas Demo'!$B$5:$B$8,MATCH(F935,'Lookup Formulas Demo'!$A$5:$A$8,0)),"No Match Found")</f>
        <v>Reduce Speed, Increase Following Distance</v>
      </c>
    </row>
    <row r="936" spans="1:8" x14ac:dyDescent="0.3">
      <c r="A936" s="9">
        <f>'Raw Data'!A935</f>
        <v>45355.239583333299</v>
      </c>
      <c r="B936" s="11">
        <f>'Raw Data'!M935</f>
        <v>19.323282034002599</v>
      </c>
      <c r="C936" s="11" t="str">
        <f t="shared" si="28"/>
        <v>Free-flow</v>
      </c>
      <c r="D936" s="11">
        <f>'Raw Data'!P935</f>
        <v>0</v>
      </c>
      <c r="E936" s="11" t="str">
        <f t="shared" si="29"/>
        <v>No Accident</v>
      </c>
      <c r="F936" s="11" t="str">
        <f>'Raw Data'!O935</f>
        <v>Rain</v>
      </c>
      <c r="G936" s="11" t="str">
        <f>IFERROR(VLOOKUP(F936,'Lookup Formulas Demo'!$A$5:$B$8,2,0),"Unknown Weather")</f>
        <v>Reduce Speed, Increase Following Distance</v>
      </c>
      <c r="H936" s="11" t="str">
        <f>_xlfn.IFNA(INDEX('Lookup Formulas Demo'!$B$5:$B$8,MATCH(F936,'Lookup Formulas Demo'!$A$5:$A$8,0)),"No Match Found")</f>
        <v>Reduce Speed, Increase Following Distance</v>
      </c>
    </row>
    <row r="937" spans="1:8" x14ac:dyDescent="0.3">
      <c r="A937" s="9">
        <f>'Raw Data'!A936</f>
        <v>45355.243055555598</v>
      </c>
      <c r="B937" s="11">
        <f>'Raw Data'!M936</f>
        <v>63.606112898313398</v>
      </c>
      <c r="C937" s="11" t="str">
        <f t="shared" si="28"/>
        <v>Moderate</v>
      </c>
      <c r="D937" s="11">
        <f>'Raw Data'!P936</f>
        <v>1</v>
      </c>
      <c r="E937" s="11" t="str">
        <f t="shared" si="29"/>
        <v>Accident Reported</v>
      </c>
      <c r="F937" s="11" t="str">
        <f>'Raw Data'!O936</f>
        <v>Snow</v>
      </c>
      <c r="G937" s="11" t="str">
        <f>IFERROR(VLOOKUP(F937,'Lookup Formulas Demo'!$A$5:$B$8,2,0),"Unknown Weather")</f>
        <v>Extreme Caution, Consider Delay</v>
      </c>
      <c r="H937" s="11" t="str">
        <f>_xlfn.IFNA(INDEX('Lookup Formulas Demo'!$B$5:$B$8,MATCH(F937,'Lookup Formulas Demo'!$A$5:$A$8,0)),"No Match Found")</f>
        <v>Extreme Caution, Consider Delay</v>
      </c>
    </row>
    <row r="938" spans="1:8" x14ac:dyDescent="0.3">
      <c r="A938" s="9">
        <f>'Raw Data'!A937</f>
        <v>45355.246527777803</v>
      </c>
      <c r="B938" s="11">
        <f>'Raw Data'!M937</f>
        <v>54.621173687488103</v>
      </c>
      <c r="C938" s="11" t="str">
        <f t="shared" si="28"/>
        <v>Moderate</v>
      </c>
      <c r="D938" s="11">
        <f>'Raw Data'!P937</f>
        <v>0</v>
      </c>
      <c r="E938" s="11" t="str">
        <f t="shared" si="29"/>
        <v>No Accident</v>
      </c>
      <c r="F938" s="11" t="str">
        <f>'Raw Data'!O937</f>
        <v>Clear</v>
      </c>
      <c r="G938" s="11" t="str">
        <f>IFERROR(VLOOKUP(F938,'Lookup Formulas Demo'!$A$5:$B$8,2,0),"Unknown Weather")</f>
        <v>Normal Driving</v>
      </c>
      <c r="H938" s="11" t="str">
        <f>_xlfn.IFNA(INDEX('Lookup Formulas Demo'!$B$5:$B$8,MATCH(F938,'Lookup Formulas Demo'!$A$5:$A$8,0)),"No Match Found")</f>
        <v>Normal Driving</v>
      </c>
    </row>
    <row r="939" spans="1:8" x14ac:dyDescent="0.3">
      <c r="A939" s="9">
        <f>'Raw Data'!A938</f>
        <v>45355.25</v>
      </c>
      <c r="B939" s="11">
        <f>'Raw Data'!M938</f>
        <v>57.237872024934703</v>
      </c>
      <c r="C939" s="11" t="str">
        <f t="shared" si="28"/>
        <v>Moderate</v>
      </c>
      <c r="D939" s="11">
        <f>'Raw Data'!P938</f>
        <v>0</v>
      </c>
      <c r="E939" s="11" t="str">
        <f t="shared" si="29"/>
        <v>No Accident</v>
      </c>
      <c r="F939" s="11" t="str">
        <f>'Raw Data'!O938</f>
        <v>Clear</v>
      </c>
      <c r="G939" s="11" t="str">
        <f>IFERROR(VLOOKUP(F939,'Lookup Formulas Demo'!$A$5:$B$8,2,0),"Unknown Weather")</f>
        <v>Normal Driving</v>
      </c>
      <c r="H939" s="11" t="str">
        <f>_xlfn.IFNA(INDEX('Lookup Formulas Demo'!$B$5:$B$8,MATCH(F939,'Lookup Formulas Demo'!$A$5:$A$8,0)),"No Match Found")</f>
        <v>Normal Driving</v>
      </c>
    </row>
    <row r="940" spans="1:8" x14ac:dyDescent="0.3">
      <c r="A940" s="9">
        <f>'Raw Data'!A939</f>
        <v>45355.253472222197</v>
      </c>
      <c r="B940" s="11">
        <f>'Raw Data'!M939</f>
        <v>89.073497666209093</v>
      </c>
      <c r="C940" s="11" t="str">
        <f t="shared" si="28"/>
        <v>Congested</v>
      </c>
      <c r="D940" s="11">
        <f>'Raw Data'!P939</f>
        <v>0</v>
      </c>
      <c r="E940" s="11" t="str">
        <f t="shared" si="29"/>
        <v>No Accident</v>
      </c>
      <c r="F940" s="11" t="str">
        <f>'Raw Data'!O939</f>
        <v>Fog</v>
      </c>
      <c r="G940" s="11" t="str">
        <f>IFERROR(VLOOKUP(F940,'Lookup Formulas Demo'!$A$5:$B$8,2,0),"Unknown Weather")</f>
        <v>Use Fog Lights, Reduce Speed</v>
      </c>
      <c r="H940" s="11" t="str">
        <f>_xlfn.IFNA(INDEX('Lookup Formulas Demo'!$B$5:$B$8,MATCH(F940,'Lookup Formulas Demo'!$A$5:$A$8,0)),"No Match Found")</f>
        <v>Use Fog Lights, Reduce Speed</v>
      </c>
    </row>
    <row r="941" spans="1:8" x14ac:dyDescent="0.3">
      <c r="A941" s="9">
        <f>'Raw Data'!A940</f>
        <v>45355.256944444503</v>
      </c>
      <c r="B941" s="11">
        <f>'Raw Data'!M940</f>
        <v>70.7693050754513</v>
      </c>
      <c r="C941" s="11" t="str">
        <f t="shared" si="28"/>
        <v>Moderate</v>
      </c>
      <c r="D941" s="11">
        <f>'Raw Data'!P940</f>
        <v>0</v>
      </c>
      <c r="E941" s="11" t="str">
        <f t="shared" si="29"/>
        <v>No Accident</v>
      </c>
      <c r="F941" s="11" t="str">
        <f>'Raw Data'!O940</f>
        <v>Clear</v>
      </c>
      <c r="G941" s="11" t="str">
        <f>IFERROR(VLOOKUP(F941,'Lookup Formulas Demo'!$A$5:$B$8,2,0),"Unknown Weather")</f>
        <v>Normal Driving</v>
      </c>
      <c r="H941" s="11" t="str">
        <f>_xlfn.IFNA(INDEX('Lookup Formulas Demo'!$B$5:$B$8,MATCH(F941,'Lookup Formulas Demo'!$A$5:$A$8,0)),"No Match Found")</f>
        <v>Normal Driving</v>
      </c>
    </row>
    <row r="942" spans="1:8" x14ac:dyDescent="0.3">
      <c r="A942" s="9">
        <f>'Raw Data'!A941</f>
        <v>45355.260416666701</v>
      </c>
      <c r="B942" s="11">
        <f>'Raw Data'!M941</f>
        <v>11.2373309367425</v>
      </c>
      <c r="C942" s="11" t="str">
        <f t="shared" si="28"/>
        <v>Free-flow</v>
      </c>
      <c r="D942" s="11">
        <f>'Raw Data'!P941</f>
        <v>0</v>
      </c>
      <c r="E942" s="11" t="str">
        <f t="shared" si="29"/>
        <v>No Accident</v>
      </c>
      <c r="F942" s="11" t="str">
        <f>'Raw Data'!O941</f>
        <v>Clear</v>
      </c>
      <c r="G942" s="11" t="str">
        <f>IFERROR(VLOOKUP(F942,'Lookup Formulas Demo'!$A$5:$B$8,2,0),"Unknown Weather")</f>
        <v>Normal Driving</v>
      </c>
      <c r="H942" s="11" t="str">
        <f>_xlfn.IFNA(INDEX('Lookup Formulas Demo'!$B$5:$B$8,MATCH(F942,'Lookup Formulas Demo'!$A$5:$A$8,0)),"No Match Found")</f>
        <v>Normal Driving</v>
      </c>
    </row>
    <row r="943" spans="1:8" x14ac:dyDescent="0.3">
      <c r="A943" s="9">
        <f>'Raw Data'!A942</f>
        <v>45355.263888888898</v>
      </c>
      <c r="B943" s="11">
        <f>'Raw Data'!M942</f>
        <v>98.523471993648101</v>
      </c>
      <c r="C943" s="11" t="str">
        <f t="shared" si="28"/>
        <v>Congested</v>
      </c>
      <c r="D943" s="11">
        <f>'Raw Data'!P942</f>
        <v>1</v>
      </c>
      <c r="E943" s="11" t="str">
        <f t="shared" si="29"/>
        <v>Accident Reported</v>
      </c>
      <c r="F943" s="11" t="str">
        <f>'Raw Data'!O942</f>
        <v>Snow</v>
      </c>
      <c r="G943" s="11" t="str">
        <f>IFERROR(VLOOKUP(F943,'Lookup Formulas Demo'!$A$5:$B$8,2,0),"Unknown Weather")</f>
        <v>Extreme Caution, Consider Delay</v>
      </c>
      <c r="H943" s="11" t="str">
        <f>_xlfn.IFNA(INDEX('Lookup Formulas Demo'!$B$5:$B$8,MATCH(F943,'Lookup Formulas Demo'!$A$5:$A$8,0)),"No Match Found")</f>
        <v>Extreme Caution, Consider Delay</v>
      </c>
    </row>
    <row r="944" spans="1:8" x14ac:dyDescent="0.3">
      <c r="A944" s="9">
        <f>'Raw Data'!A943</f>
        <v>45355.267361111102</v>
      </c>
      <c r="B944" s="11">
        <f>'Raw Data'!M943</f>
        <v>46.853932086146699</v>
      </c>
      <c r="C944" s="11" t="str">
        <f t="shared" si="28"/>
        <v>Free-flow</v>
      </c>
      <c r="D944" s="11">
        <f>'Raw Data'!P943</f>
        <v>0</v>
      </c>
      <c r="E944" s="11" t="str">
        <f t="shared" si="29"/>
        <v>No Accident</v>
      </c>
      <c r="F944" s="11" t="str">
        <f>'Raw Data'!O943</f>
        <v>Clear</v>
      </c>
      <c r="G944" s="11" t="str">
        <f>IFERROR(VLOOKUP(F944,'Lookup Formulas Demo'!$A$5:$B$8,2,0),"Unknown Weather")</f>
        <v>Normal Driving</v>
      </c>
      <c r="H944" s="11" t="str">
        <f>_xlfn.IFNA(INDEX('Lookup Formulas Demo'!$B$5:$B$8,MATCH(F944,'Lookup Formulas Demo'!$A$5:$A$8,0)),"No Match Found")</f>
        <v>Normal Driving</v>
      </c>
    </row>
    <row r="945" spans="1:8" x14ac:dyDescent="0.3">
      <c r="A945" s="9">
        <f>'Raw Data'!A944</f>
        <v>45355.270833333299</v>
      </c>
      <c r="B945" s="11">
        <f>'Raw Data'!M944</f>
        <v>46.2411712979832</v>
      </c>
      <c r="C945" s="11" t="str">
        <f t="shared" si="28"/>
        <v>Free-flow</v>
      </c>
      <c r="D945" s="11">
        <f>'Raw Data'!P944</f>
        <v>0</v>
      </c>
      <c r="E945" s="11" t="str">
        <f t="shared" si="29"/>
        <v>No Accident</v>
      </c>
      <c r="F945" s="11" t="str">
        <f>'Raw Data'!O944</f>
        <v>Snow</v>
      </c>
      <c r="G945" s="11" t="str">
        <f>IFERROR(VLOOKUP(F945,'Lookup Formulas Demo'!$A$5:$B$8,2,0),"Unknown Weather")</f>
        <v>Extreme Caution, Consider Delay</v>
      </c>
      <c r="H945" s="11" t="str">
        <f>_xlfn.IFNA(INDEX('Lookup Formulas Demo'!$B$5:$B$8,MATCH(F945,'Lookup Formulas Demo'!$A$5:$A$8,0)),"No Match Found")</f>
        <v>Extreme Caution, Consider Delay</v>
      </c>
    </row>
    <row r="946" spans="1:8" x14ac:dyDescent="0.3">
      <c r="A946" s="9">
        <f>'Raw Data'!A945</f>
        <v>45355.274305555598</v>
      </c>
      <c r="B946" s="11">
        <f>'Raw Data'!M945</f>
        <v>75.692058096390298</v>
      </c>
      <c r="C946" s="11" t="str">
        <f t="shared" si="28"/>
        <v>Moderate</v>
      </c>
      <c r="D946" s="11">
        <f>'Raw Data'!P945</f>
        <v>0</v>
      </c>
      <c r="E946" s="11" t="str">
        <f t="shared" si="29"/>
        <v>No Accident</v>
      </c>
      <c r="F946" s="11" t="str">
        <f>'Raw Data'!O945</f>
        <v>Snow</v>
      </c>
      <c r="G946" s="11" t="str">
        <f>IFERROR(VLOOKUP(F946,'Lookup Formulas Demo'!$A$5:$B$8,2,0),"Unknown Weather")</f>
        <v>Extreme Caution, Consider Delay</v>
      </c>
      <c r="H946" s="11" t="str">
        <f>_xlfn.IFNA(INDEX('Lookup Formulas Demo'!$B$5:$B$8,MATCH(F946,'Lookup Formulas Demo'!$A$5:$A$8,0)),"No Match Found")</f>
        <v>Extreme Caution, Consider Delay</v>
      </c>
    </row>
    <row r="947" spans="1:8" x14ac:dyDescent="0.3">
      <c r="A947" s="9">
        <f>'Raw Data'!A946</f>
        <v>45355.277777777803</v>
      </c>
      <c r="B947" s="11">
        <f>'Raw Data'!M946</f>
        <v>12.775270537600299</v>
      </c>
      <c r="C947" s="11" t="str">
        <f t="shared" si="28"/>
        <v>Free-flow</v>
      </c>
      <c r="D947" s="11">
        <f>'Raw Data'!P946</f>
        <v>0</v>
      </c>
      <c r="E947" s="11" t="str">
        <f t="shared" si="29"/>
        <v>No Accident</v>
      </c>
      <c r="F947" s="11" t="str">
        <f>'Raw Data'!O946</f>
        <v>Fog</v>
      </c>
      <c r="G947" s="11" t="str">
        <f>IFERROR(VLOOKUP(F947,'Lookup Formulas Demo'!$A$5:$B$8,2,0),"Unknown Weather")</f>
        <v>Use Fog Lights, Reduce Speed</v>
      </c>
      <c r="H947" s="11" t="str">
        <f>_xlfn.IFNA(INDEX('Lookup Formulas Demo'!$B$5:$B$8,MATCH(F947,'Lookup Formulas Demo'!$A$5:$A$8,0)),"No Match Found")</f>
        <v>Use Fog Lights, Reduce Speed</v>
      </c>
    </row>
    <row r="948" spans="1:8" x14ac:dyDescent="0.3">
      <c r="A948" s="9">
        <f>'Raw Data'!A947</f>
        <v>45355.28125</v>
      </c>
      <c r="B948" s="11">
        <f>'Raw Data'!M947</f>
        <v>25.140842247186001</v>
      </c>
      <c r="C948" s="11" t="str">
        <f t="shared" si="28"/>
        <v>Free-flow</v>
      </c>
      <c r="D948" s="11">
        <f>'Raw Data'!P947</f>
        <v>0</v>
      </c>
      <c r="E948" s="11" t="str">
        <f t="shared" si="29"/>
        <v>No Accident</v>
      </c>
      <c r="F948" s="11" t="str">
        <f>'Raw Data'!O947</f>
        <v>Fog</v>
      </c>
      <c r="G948" s="11" t="str">
        <f>IFERROR(VLOOKUP(F948,'Lookup Formulas Demo'!$A$5:$B$8,2,0),"Unknown Weather")</f>
        <v>Use Fog Lights, Reduce Speed</v>
      </c>
      <c r="H948" s="11" t="str">
        <f>_xlfn.IFNA(INDEX('Lookup Formulas Demo'!$B$5:$B$8,MATCH(F948,'Lookup Formulas Demo'!$A$5:$A$8,0)),"No Match Found")</f>
        <v>Use Fog Lights, Reduce Speed</v>
      </c>
    </row>
    <row r="949" spans="1:8" x14ac:dyDescent="0.3">
      <c r="A949" s="9">
        <f>'Raw Data'!A948</f>
        <v>45355.284722222197</v>
      </c>
      <c r="B949" s="11">
        <f>'Raw Data'!M948</f>
        <v>49.646954369381596</v>
      </c>
      <c r="C949" s="11" t="str">
        <f t="shared" si="28"/>
        <v>Free-flow</v>
      </c>
      <c r="D949" s="11">
        <f>'Raw Data'!P948</f>
        <v>0</v>
      </c>
      <c r="E949" s="11" t="str">
        <f t="shared" si="29"/>
        <v>No Accident</v>
      </c>
      <c r="F949" s="11" t="str">
        <f>'Raw Data'!O948</f>
        <v>Snow</v>
      </c>
      <c r="G949" s="11" t="str">
        <f>IFERROR(VLOOKUP(F949,'Lookup Formulas Demo'!$A$5:$B$8,2,0),"Unknown Weather")</f>
        <v>Extreme Caution, Consider Delay</v>
      </c>
      <c r="H949" s="11" t="str">
        <f>_xlfn.IFNA(INDEX('Lookup Formulas Demo'!$B$5:$B$8,MATCH(F949,'Lookup Formulas Demo'!$A$5:$A$8,0)),"No Match Found")</f>
        <v>Extreme Caution, Consider Delay</v>
      </c>
    </row>
    <row r="950" spans="1:8" x14ac:dyDescent="0.3">
      <c r="A950" s="9">
        <f>'Raw Data'!A949</f>
        <v>45355.288194444503</v>
      </c>
      <c r="B950" s="11">
        <f>'Raw Data'!M949</f>
        <v>34.804499342059501</v>
      </c>
      <c r="C950" s="11" t="str">
        <f t="shared" si="28"/>
        <v>Free-flow</v>
      </c>
      <c r="D950" s="11">
        <f>'Raw Data'!P949</f>
        <v>1</v>
      </c>
      <c r="E950" s="11" t="str">
        <f t="shared" si="29"/>
        <v>Accident Reported</v>
      </c>
      <c r="F950" s="11" t="str">
        <f>'Raw Data'!O949</f>
        <v>Rain</v>
      </c>
      <c r="G950" s="11" t="str">
        <f>IFERROR(VLOOKUP(F950,'Lookup Formulas Demo'!$A$5:$B$8,2,0),"Unknown Weather")</f>
        <v>Reduce Speed, Increase Following Distance</v>
      </c>
      <c r="H950" s="11" t="str">
        <f>_xlfn.IFNA(INDEX('Lookup Formulas Demo'!$B$5:$B$8,MATCH(F950,'Lookup Formulas Demo'!$A$5:$A$8,0)),"No Match Found")</f>
        <v>Reduce Speed, Increase Following Distance</v>
      </c>
    </row>
    <row r="951" spans="1:8" x14ac:dyDescent="0.3">
      <c r="A951" s="9">
        <f>'Raw Data'!A950</f>
        <v>45355.291666666701</v>
      </c>
      <c r="B951" s="11">
        <f>'Raw Data'!M950</f>
        <v>49.740333289985401</v>
      </c>
      <c r="C951" s="11" t="str">
        <f t="shared" si="28"/>
        <v>Free-flow</v>
      </c>
      <c r="D951" s="11">
        <f>'Raw Data'!P950</f>
        <v>1</v>
      </c>
      <c r="E951" s="11" t="str">
        <f t="shared" si="29"/>
        <v>Accident Reported</v>
      </c>
      <c r="F951" s="11" t="str">
        <f>'Raw Data'!O950</f>
        <v>Clear</v>
      </c>
      <c r="G951" s="11" t="str">
        <f>IFERROR(VLOOKUP(F951,'Lookup Formulas Demo'!$A$5:$B$8,2,0),"Unknown Weather")</f>
        <v>Normal Driving</v>
      </c>
      <c r="H951" s="11" t="str">
        <f>_xlfn.IFNA(INDEX('Lookup Formulas Demo'!$B$5:$B$8,MATCH(F951,'Lookup Formulas Demo'!$A$5:$A$8,0)),"No Match Found")</f>
        <v>Normal Driving</v>
      </c>
    </row>
    <row r="952" spans="1:8" x14ac:dyDescent="0.3">
      <c r="A952" s="9">
        <f>'Raw Data'!A951</f>
        <v>45355.295138888898</v>
      </c>
      <c r="B952" s="11">
        <f>'Raw Data'!M951</f>
        <v>12.1743444079149</v>
      </c>
      <c r="C952" s="11" t="str">
        <f t="shared" si="28"/>
        <v>Free-flow</v>
      </c>
      <c r="D952" s="11">
        <f>'Raw Data'!P951</f>
        <v>0</v>
      </c>
      <c r="E952" s="11" t="str">
        <f t="shared" si="29"/>
        <v>No Accident</v>
      </c>
      <c r="F952" s="11" t="str">
        <f>'Raw Data'!O951</f>
        <v>Clear</v>
      </c>
      <c r="G952" s="11" t="str">
        <f>IFERROR(VLOOKUP(F952,'Lookup Formulas Demo'!$A$5:$B$8,2,0),"Unknown Weather")</f>
        <v>Normal Driving</v>
      </c>
      <c r="H952" s="11" t="str">
        <f>_xlfn.IFNA(INDEX('Lookup Formulas Demo'!$B$5:$B$8,MATCH(F952,'Lookup Formulas Demo'!$A$5:$A$8,0)),"No Match Found")</f>
        <v>Normal Driving</v>
      </c>
    </row>
    <row r="953" spans="1:8" x14ac:dyDescent="0.3">
      <c r="A953" s="9">
        <f>'Raw Data'!A952</f>
        <v>45355.298611111102</v>
      </c>
      <c r="B953" s="11">
        <f>'Raw Data'!M952</f>
        <v>26.290134578851099</v>
      </c>
      <c r="C953" s="11" t="str">
        <f t="shared" si="28"/>
        <v>Free-flow</v>
      </c>
      <c r="D953" s="11">
        <f>'Raw Data'!P952</f>
        <v>0</v>
      </c>
      <c r="E953" s="11" t="str">
        <f t="shared" si="29"/>
        <v>No Accident</v>
      </c>
      <c r="F953" s="11" t="str">
        <f>'Raw Data'!O952</f>
        <v>Rain</v>
      </c>
      <c r="G953" s="11" t="str">
        <f>IFERROR(VLOOKUP(F953,'Lookup Formulas Demo'!$A$5:$B$8,2,0),"Unknown Weather")</f>
        <v>Reduce Speed, Increase Following Distance</v>
      </c>
      <c r="H953" s="11" t="str">
        <f>_xlfn.IFNA(INDEX('Lookup Formulas Demo'!$B$5:$B$8,MATCH(F953,'Lookup Formulas Demo'!$A$5:$A$8,0)),"No Match Found")</f>
        <v>Reduce Speed, Increase Following Distance</v>
      </c>
    </row>
    <row r="954" spans="1:8" x14ac:dyDescent="0.3">
      <c r="A954" s="9">
        <f>'Raw Data'!A953</f>
        <v>45355.302083333299</v>
      </c>
      <c r="B954" s="11">
        <f>'Raw Data'!M953</f>
        <v>93.398143078368406</v>
      </c>
      <c r="C954" s="11" t="str">
        <f t="shared" si="28"/>
        <v>Congested</v>
      </c>
      <c r="D954" s="11">
        <f>'Raw Data'!P953</f>
        <v>0</v>
      </c>
      <c r="E954" s="11" t="str">
        <f t="shared" si="29"/>
        <v>No Accident</v>
      </c>
      <c r="F954" s="11" t="str">
        <f>'Raw Data'!O953</f>
        <v>Rain</v>
      </c>
      <c r="G954" s="11" t="str">
        <f>IFERROR(VLOOKUP(F954,'Lookup Formulas Demo'!$A$5:$B$8,2,0),"Unknown Weather")</f>
        <v>Reduce Speed, Increase Following Distance</v>
      </c>
      <c r="H954" s="11" t="str">
        <f>_xlfn.IFNA(INDEX('Lookup Formulas Demo'!$B$5:$B$8,MATCH(F954,'Lookup Formulas Demo'!$A$5:$A$8,0)),"No Match Found")</f>
        <v>Reduce Speed, Increase Following Distance</v>
      </c>
    </row>
    <row r="955" spans="1:8" x14ac:dyDescent="0.3">
      <c r="A955" s="9">
        <f>'Raw Data'!A954</f>
        <v>45355.305555555598</v>
      </c>
      <c r="B955" s="11">
        <f>'Raw Data'!M954</f>
        <v>86.743736412659601</v>
      </c>
      <c r="C955" s="11" t="str">
        <f t="shared" si="28"/>
        <v>Congested</v>
      </c>
      <c r="D955" s="11">
        <f>'Raw Data'!P954</f>
        <v>0</v>
      </c>
      <c r="E955" s="11" t="str">
        <f t="shared" si="29"/>
        <v>No Accident</v>
      </c>
      <c r="F955" s="11" t="str">
        <f>'Raw Data'!O954</f>
        <v>Snow</v>
      </c>
      <c r="G955" s="11" t="str">
        <f>IFERROR(VLOOKUP(F955,'Lookup Formulas Demo'!$A$5:$B$8,2,0),"Unknown Weather")</f>
        <v>Extreme Caution, Consider Delay</v>
      </c>
      <c r="H955" s="11" t="str">
        <f>_xlfn.IFNA(INDEX('Lookup Formulas Demo'!$B$5:$B$8,MATCH(F955,'Lookup Formulas Demo'!$A$5:$A$8,0)),"No Match Found")</f>
        <v>Extreme Caution, Consider Delay</v>
      </c>
    </row>
    <row r="956" spans="1:8" x14ac:dyDescent="0.3">
      <c r="A956" s="9">
        <f>'Raw Data'!A955</f>
        <v>45355.309027777803</v>
      </c>
      <c r="B956" s="11">
        <f>'Raw Data'!M955</f>
        <v>61.239104786579603</v>
      </c>
      <c r="C956" s="11" t="str">
        <f t="shared" si="28"/>
        <v>Moderate</v>
      </c>
      <c r="D956" s="11">
        <f>'Raw Data'!P955</f>
        <v>0</v>
      </c>
      <c r="E956" s="11" t="str">
        <f t="shared" si="29"/>
        <v>No Accident</v>
      </c>
      <c r="F956" s="11" t="str">
        <f>'Raw Data'!O955</f>
        <v>Snow</v>
      </c>
      <c r="G956" s="11" t="str">
        <f>IFERROR(VLOOKUP(F956,'Lookup Formulas Demo'!$A$5:$B$8,2,0),"Unknown Weather")</f>
        <v>Extreme Caution, Consider Delay</v>
      </c>
      <c r="H956" s="11" t="str">
        <f>_xlfn.IFNA(INDEX('Lookup Formulas Demo'!$B$5:$B$8,MATCH(F956,'Lookup Formulas Demo'!$A$5:$A$8,0)),"No Match Found")</f>
        <v>Extreme Caution, Consider Delay</v>
      </c>
    </row>
    <row r="957" spans="1:8" x14ac:dyDescent="0.3">
      <c r="A957" s="9">
        <f>'Raw Data'!A956</f>
        <v>45355.3125</v>
      </c>
      <c r="B957" s="11">
        <f>'Raw Data'!M956</f>
        <v>75.380229501102704</v>
      </c>
      <c r="C957" s="11" t="str">
        <f t="shared" si="28"/>
        <v>Moderate</v>
      </c>
      <c r="D957" s="11">
        <f>'Raw Data'!P956</f>
        <v>0</v>
      </c>
      <c r="E957" s="11" t="str">
        <f t="shared" si="29"/>
        <v>No Accident</v>
      </c>
      <c r="F957" s="11" t="str">
        <f>'Raw Data'!O956</f>
        <v>Snow</v>
      </c>
      <c r="G957" s="11" t="str">
        <f>IFERROR(VLOOKUP(F957,'Lookup Formulas Demo'!$A$5:$B$8,2,0),"Unknown Weather")</f>
        <v>Extreme Caution, Consider Delay</v>
      </c>
      <c r="H957" s="11" t="str">
        <f>_xlfn.IFNA(INDEX('Lookup Formulas Demo'!$B$5:$B$8,MATCH(F957,'Lookup Formulas Demo'!$A$5:$A$8,0)),"No Match Found")</f>
        <v>Extreme Caution, Consider Delay</v>
      </c>
    </row>
    <row r="958" spans="1:8" x14ac:dyDescent="0.3">
      <c r="A958" s="9">
        <f>'Raw Data'!A957</f>
        <v>45355.315972222197</v>
      </c>
      <c r="B958" s="11">
        <f>'Raw Data'!M957</f>
        <v>98.907564707000006</v>
      </c>
      <c r="C958" s="11" t="str">
        <f t="shared" si="28"/>
        <v>Congested</v>
      </c>
      <c r="D958" s="11">
        <f>'Raw Data'!P957</f>
        <v>0</v>
      </c>
      <c r="E958" s="11" t="str">
        <f t="shared" si="29"/>
        <v>No Accident</v>
      </c>
      <c r="F958" s="11" t="str">
        <f>'Raw Data'!O957</f>
        <v>Fog</v>
      </c>
      <c r="G958" s="11" t="str">
        <f>IFERROR(VLOOKUP(F958,'Lookup Formulas Demo'!$A$5:$B$8,2,0),"Unknown Weather")</f>
        <v>Use Fog Lights, Reduce Speed</v>
      </c>
      <c r="H958" s="11" t="str">
        <f>_xlfn.IFNA(INDEX('Lookup Formulas Demo'!$B$5:$B$8,MATCH(F958,'Lookup Formulas Demo'!$A$5:$A$8,0)),"No Match Found")</f>
        <v>Use Fog Lights, Reduce Speed</v>
      </c>
    </row>
    <row r="959" spans="1:8" x14ac:dyDescent="0.3">
      <c r="A959" s="9">
        <f>'Raw Data'!A958</f>
        <v>45355.319444444503</v>
      </c>
      <c r="B959" s="11">
        <f>'Raw Data'!M958</f>
        <v>52.663890060618499</v>
      </c>
      <c r="C959" s="11" t="str">
        <f t="shared" si="28"/>
        <v>Moderate</v>
      </c>
      <c r="D959" s="11">
        <f>'Raw Data'!P958</f>
        <v>0</v>
      </c>
      <c r="E959" s="11" t="str">
        <f t="shared" si="29"/>
        <v>No Accident</v>
      </c>
      <c r="F959" s="11" t="str">
        <f>'Raw Data'!O958</f>
        <v>Rain</v>
      </c>
      <c r="G959" s="11" t="str">
        <f>IFERROR(VLOOKUP(F959,'Lookup Formulas Demo'!$A$5:$B$8,2,0),"Unknown Weather")</f>
        <v>Reduce Speed, Increase Following Distance</v>
      </c>
      <c r="H959" s="11" t="str">
        <f>_xlfn.IFNA(INDEX('Lookup Formulas Demo'!$B$5:$B$8,MATCH(F959,'Lookup Formulas Demo'!$A$5:$A$8,0)),"No Match Found")</f>
        <v>Reduce Speed, Increase Following Distance</v>
      </c>
    </row>
    <row r="960" spans="1:8" x14ac:dyDescent="0.3">
      <c r="A960" s="9">
        <f>'Raw Data'!A959</f>
        <v>45355.322916666701</v>
      </c>
      <c r="B960" s="11">
        <f>'Raw Data'!M959</f>
        <v>83.037930031658604</v>
      </c>
      <c r="C960" s="11" t="str">
        <f t="shared" si="28"/>
        <v>Congested</v>
      </c>
      <c r="D960" s="11">
        <f>'Raw Data'!P959</f>
        <v>0</v>
      </c>
      <c r="E960" s="11" t="str">
        <f t="shared" si="29"/>
        <v>No Accident</v>
      </c>
      <c r="F960" s="11" t="str">
        <f>'Raw Data'!O959</f>
        <v>Clear</v>
      </c>
      <c r="G960" s="11" t="str">
        <f>IFERROR(VLOOKUP(F960,'Lookup Formulas Demo'!$A$5:$B$8,2,0),"Unknown Weather")</f>
        <v>Normal Driving</v>
      </c>
      <c r="H960" s="11" t="str">
        <f>_xlfn.IFNA(INDEX('Lookup Formulas Demo'!$B$5:$B$8,MATCH(F960,'Lookup Formulas Demo'!$A$5:$A$8,0)),"No Match Found")</f>
        <v>Normal Driving</v>
      </c>
    </row>
    <row r="961" spans="1:8" x14ac:dyDescent="0.3">
      <c r="A961" s="9">
        <f>'Raw Data'!A960</f>
        <v>45355.326388888898</v>
      </c>
      <c r="B961" s="11">
        <f>'Raw Data'!M960</f>
        <v>77.846904040949298</v>
      </c>
      <c r="C961" s="11" t="str">
        <f t="shared" si="28"/>
        <v>Moderate</v>
      </c>
      <c r="D961" s="11">
        <f>'Raw Data'!P960</f>
        <v>0</v>
      </c>
      <c r="E961" s="11" t="str">
        <f t="shared" si="29"/>
        <v>No Accident</v>
      </c>
      <c r="F961" s="11" t="str">
        <f>'Raw Data'!O960</f>
        <v>Clear</v>
      </c>
      <c r="G961" s="11" t="str">
        <f>IFERROR(VLOOKUP(F961,'Lookup Formulas Demo'!$A$5:$B$8,2,0),"Unknown Weather")</f>
        <v>Normal Driving</v>
      </c>
      <c r="H961" s="11" t="str">
        <f>_xlfn.IFNA(INDEX('Lookup Formulas Demo'!$B$5:$B$8,MATCH(F961,'Lookup Formulas Demo'!$A$5:$A$8,0)),"No Match Found")</f>
        <v>Normal Driving</v>
      </c>
    </row>
    <row r="962" spans="1:8" x14ac:dyDescent="0.3">
      <c r="A962" s="9">
        <f>'Raw Data'!A961</f>
        <v>45355.329861111102</v>
      </c>
      <c r="B962" s="11">
        <f>'Raw Data'!M961</f>
        <v>31.3526465988088</v>
      </c>
      <c r="C962" s="11" t="str">
        <f t="shared" si="28"/>
        <v>Free-flow</v>
      </c>
      <c r="D962" s="11">
        <f>'Raw Data'!P961</f>
        <v>0</v>
      </c>
      <c r="E962" s="11" t="str">
        <f t="shared" si="29"/>
        <v>No Accident</v>
      </c>
      <c r="F962" s="11" t="str">
        <f>'Raw Data'!O961</f>
        <v>Clear</v>
      </c>
      <c r="G962" s="11" t="str">
        <f>IFERROR(VLOOKUP(F962,'Lookup Formulas Demo'!$A$5:$B$8,2,0),"Unknown Weather")</f>
        <v>Normal Driving</v>
      </c>
      <c r="H962" s="11" t="str">
        <f>_xlfn.IFNA(INDEX('Lookup Formulas Demo'!$B$5:$B$8,MATCH(F962,'Lookup Formulas Demo'!$A$5:$A$8,0)),"No Match Found")</f>
        <v>Normal Driving</v>
      </c>
    </row>
    <row r="963" spans="1:8" x14ac:dyDescent="0.3">
      <c r="A963" s="9">
        <f>'Raw Data'!A962</f>
        <v>45355.333333333299</v>
      </c>
      <c r="B963" s="11">
        <f>'Raw Data'!M962</f>
        <v>91.406827050828397</v>
      </c>
      <c r="C963" s="11" t="str">
        <f t="shared" ref="C963:C1026" si="30">IF(B963&gt;=80,"Congested",IF(B963&gt;=50,"Moderate","Free-flow"))</f>
        <v>Congested</v>
      </c>
      <c r="D963" s="11">
        <f>'Raw Data'!P962</f>
        <v>1</v>
      </c>
      <c r="E963" s="11" t="str">
        <f t="shared" ref="E963:E1026" si="31">IF(D963=1,"Accident Reported","No Accident")</f>
        <v>Accident Reported</v>
      </c>
      <c r="F963" s="11" t="str">
        <f>'Raw Data'!O962</f>
        <v>Snow</v>
      </c>
      <c r="G963" s="11" t="str">
        <f>IFERROR(VLOOKUP(F963,'Lookup Formulas Demo'!$A$5:$B$8,2,0),"Unknown Weather")</f>
        <v>Extreme Caution, Consider Delay</v>
      </c>
      <c r="H963" s="11" t="str">
        <f>_xlfn.IFNA(INDEX('Lookup Formulas Demo'!$B$5:$B$8,MATCH(F963,'Lookup Formulas Demo'!$A$5:$A$8,0)),"No Match Found")</f>
        <v>Extreme Caution, Consider Delay</v>
      </c>
    </row>
    <row r="964" spans="1:8" x14ac:dyDescent="0.3">
      <c r="A964" s="9">
        <f>'Raw Data'!A963</f>
        <v>45355.336805555598</v>
      </c>
      <c r="B964" s="11">
        <f>'Raw Data'!M963</f>
        <v>14.971437051980701</v>
      </c>
      <c r="C964" s="11" t="str">
        <f t="shared" si="30"/>
        <v>Free-flow</v>
      </c>
      <c r="D964" s="11">
        <f>'Raw Data'!P963</f>
        <v>0</v>
      </c>
      <c r="E964" s="11" t="str">
        <f t="shared" si="31"/>
        <v>No Accident</v>
      </c>
      <c r="F964" s="11" t="str">
        <f>'Raw Data'!O963</f>
        <v>Fog</v>
      </c>
      <c r="G964" s="11" t="str">
        <f>IFERROR(VLOOKUP(F964,'Lookup Formulas Demo'!$A$5:$B$8,2,0),"Unknown Weather")</f>
        <v>Use Fog Lights, Reduce Speed</v>
      </c>
      <c r="H964" s="11" t="str">
        <f>_xlfn.IFNA(INDEX('Lookup Formulas Demo'!$B$5:$B$8,MATCH(F964,'Lookup Formulas Demo'!$A$5:$A$8,0)),"No Match Found")</f>
        <v>Use Fog Lights, Reduce Speed</v>
      </c>
    </row>
    <row r="965" spans="1:8" x14ac:dyDescent="0.3">
      <c r="A965" s="9">
        <f>'Raw Data'!A964</f>
        <v>45355.340277777803</v>
      </c>
      <c r="B965" s="11">
        <f>'Raw Data'!M964</f>
        <v>76.981864248052901</v>
      </c>
      <c r="C965" s="11" t="str">
        <f t="shared" si="30"/>
        <v>Moderate</v>
      </c>
      <c r="D965" s="11">
        <f>'Raw Data'!P964</f>
        <v>0</v>
      </c>
      <c r="E965" s="11" t="str">
        <f t="shared" si="31"/>
        <v>No Accident</v>
      </c>
      <c r="F965" s="11" t="str">
        <f>'Raw Data'!O964</f>
        <v>Fog</v>
      </c>
      <c r="G965" s="11" t="str">
        <f>IFERROR(VLOOKUP(F965,'Lookup Formulas Demo'!$A$5:$B$8,2,0),"Unknown Weather")</f>
        <v>Use Fog Lights, Reduce Speed</v>
      </c>
      <c r="H965" s="11" t="str">
        <f>_xlfn.IFNA(INDEX('Lookup Formulas Demo'!$B$5:$B$8,MATCH(F965,'Lookup Formulas Demo'!$A$5:$A$8,0)),"No Match Found")</f>
        <v>Use Fog Lights, Reduce Speed</v>
      </c>
    </row>
    <row r="966" spans="1:8" x14ac:dyDescent="0.3">
      <c r="A966" s="9">
        <f>'Raw Data'!A965</f>
        <v>45355.34375</v>
      </c>
      <c r="B966" s="11">
        <f>'Raw Data'!M965</f>
        <v>99.048610485063804</v>
      </c>
      <c r="C966" s="11" t="str">
        <f t="shared" si="30"/>
        <v>Congested</v>
      </c>
      <c r="D966" s="11">
        <f>'Raw Data'!P965</f>
        <v>0</v>
      </c>
      <c r="E966" s="11" t="str">
        <f t="shared" si="31"/>
        <v>No Accident</v>
      </c>
      <c r="F966" s="11" t="str">
        <f>'Raw Data'!O965</f>
        <v>Clear</v>
      </c>
      <c r="G966" s="11" t="str">
        <f>IFERROR(VLOOKUP(F966,'Lookup Formulas Demo'!$A$5:$B$8,2,0),"Unknown Weather")</f>
        <v>Normal Driving</v>
      </c>
      <c r="H966" s="11" t="str">
        <f>_xlfn.IFNA(INDEX('Lookup Formulas Demo'!$B$5:$B$8,MATCH(F966,'Lookup Formulas Demo'!$A$5:$A$8,0)),"No Match Found")</f>
        <v>Normal Driving</v>
      </c>
    </row>
    <row r="967" spans="1:8" x14ac:dyDescent="0.3">
      <c r="A967" s="9">
        <f>'Raw Data'!A966</f>
        <v>45355.347222222197</v>
      </c>
      <c r="B967" s="11">
        <f>'Raw Data'!M966</f>
        <v>66.679795829893195</v>
      </c>
      <c r="C967" s="11" t="str">
        <f t="shared" si="30"/>
        <v>Moderate</v>
      </c>
      <c r="D967" s="11">
        <f>'Raw Data'!P966</f>
        <v>0</v>
      </c>
      <c r="E967" s="11" t="str">
        <f t="shared" si="31"/>
        <v>No Accident</v>
      </c>
      <c r="F967" s="11" t="str">
        <f>'Raw Data'!O966</f>
        <v>Fog</v>
      </c>
      <c r="G967" s="11" t="str">
        <f>IFERROR(VLOOKUP(F967,'Lookup Formulas Demo'!$A$5:$B$8,2,0),"Unknown Weather")</f>
        <v>Use Fog Lights, Reduce Speed</v>
      </c>
      <c r="H967" s="11" t="str">
        <f>_xlfn.IFNA(INDEX('Lookup Formulas Demo'!$B$5:$B$8,MATCH(F967,'Lookup Formulas Demo'!$A$5:$A$8,0)),"No Match Found")</f>
        <v>Use Fog Lights, Reduce Speed</v>
      </c>
    </row>
    <row r="968" spans="1:8" x14ac:dyDescent="0.3">
      <c r="A968" s="9">
        <f>'Raw Data'!A967</f>
        <v>45355.350694444503</v>
      </c>
      <c r="B968" s="11">
        <f>'Raw Data'!M967</f>
        <v>59.921035768945302</v>
      </c>
      <c r="C968" s="11" t="str">
        <f t="shared" si="30"/>
        <v>Moderate</v>
      </c>
      <c r="D968" s="11">
        <f>'Raw Data'!P967</f>
        <v>0</v>
      </c>
      <c r="E968" s="11" t="str">
        <f t="shared" si="31"/>
        <v>No Accident</v>
      </c>
      <c r="F968" s="11" t="str">
        <f>'Raw Data'!O967</f>
        <v>Snow</v>
      </c>
      <c r="G968" s="11" t="str">
        <f>IFERROR(VLOOKUP(F968,'Lookup Formulas Demo'!$A$5:$B$8,2,0),"Unknown Weather")</f>
        <v>Extreme Caution, Consider Delay</v>
      </c>
      <c r="H968" s="11" t="str">
        <f>_xlfn.IFNA(INDEX('Lookup Formulas Demo'!$B$5:$B$8,MATCH(F968,'Lookup Formulas Demo'!$A$5:$A$8,0)),"No Match Found")</f>
        <v>Extreme Caution, Consider Delay</v>
      </c>
    </row>
    <row r="969" spans="1:8" x14ac:dyDescent="0.3">
      <c r="A969" s="9">
        <f>'Raw Data'!A968</f>
        <v>45355.354166666701</v>
      </c>
      <c r="B969" s="11">
        <f>'Raw Data'!M968</f>
        <v>45.176718901258297</v>
      </c>
      <c r="C969" s="11" t="str">
        <f t="shared" si="30"/>
        <v>Free-flow</v>
      </c>
      <c r="D969" s="11">
        <f>'Raw Data'!P968</f>
        <v>0</v>
      </c>
      <c r="E969" s="11" t="str">
        <f t="shared" si="31"/>
        <v>No Accident</v>
      </c>
      <c r="F969" s="11" t="str">
        <f>'Raw Data'!O968</f>
        <v>Clear</v>
      </c>
      <c r="G969" s="11" t="str">
        <f>IFERROR(VLOOKUP(F969,'Lookup Formulas Demo'!$A$5:$B$8,2,0),"Unknown Weather")</f>
        <v>Normal Driving</v>
      </c>
      <c r="H969" s="11" t="str">
        <f>_xlfn.IFNA(INDEX('Lookup Formulas Demo'!$B$5:$B$8,MATCH(F969,'Lookup Formulas Demo'!$A$5:$A$8,0)),"No Match Found")</f>
        <v>Normal Driving</v>
      </c>
    </row>
    <row r="970" spans="1:8" x14ac:dyDescent="0.3">
      <c r="A970" s="9">
        <f>'Raw Data'!A969</f>
        <v>45355.357638888898</v>
      </c>
      <c r="B970" s="11">
        <f>'Raw Data'!M969</f>
        <v>67.628773084407698</v>
      </c>
      <c r="C970" s="11" t="str">
        <f t="shared" si="30"/>
        <v>Moderate</v>
      </c>
      <c r="D970" s="11">
        <f>'Raw Data'!P969</f>
        <v>0</v>
      </c>
      <c r="E970" s="11" t="str">
        <f t="shared" si="31"/>
        <v>No Accident</v>
      </c>
      <c r="F970" s="11" t="str">
        <f>'Raw Data'!O969</f>
        <v>Snow</v>
      </c>
      <c r="G970" s="11" t="str">
        <f>IFERROR(VLOOKUP(F970,'Lookup Formulas Demo'!$A$5:$B$8,2,0),"Unknown Weather")</f>
        <v>Extreme Caution, Consider Delay</v>
      </c>
      <c r="H970" s="11" t="str">
        <f>_xlfn.IFNA(INDEX('Lookup Formulas Demo'!$B$5:$B$8,MATCH(F970,'Lookup Formulas Demo'!$A$5:$A$8,0)),"No Match Found")</f>
        <v>Extreme Caution, Consider Delay</v>
      </c>
    </row>
    <row r="971" spans="1:8" x14ac:dyDescent="0.3">
      <c r="A971" s="9">
        <f>'Raw Data'!A970</f>
        <v>45355.361111111102</v>
      </c>
      <c r="B971" s="11">
        <f>'Raw Data'!M970</f>
        <v>11.487181659959999</v>
      </c>
      <c r="C971" s="11" t="str">
        <f t="shared" si="30"/>
        <v>Free-flow</v>
      </c>
      <c r="D971" s="11">
        <f>'Raw Data'!P970</f>
        <v>0</v>
      </c>
      <c r="E971" s="11" t="str">
        <f t="shared" si="31"/>
        <v>No Accident</v>
      </c>
      <c r="F971" s="11" t="str">
        <f>'Raw Data'!O970</f>
        <v>Fog</v>
      </c>
      <c r="G971" s="11" t="str">
        <f>IFERROR(VLOOKUP(F971,'Lookup Formulas Demo'!$A$5:$B$8,2,0),"Unknown Weather")</f>
        <v>Use Fog Lights, Reduce Speed</v>
      </c>
      <c r="H971" s="11" t="str">
        <f>_xlfn.IFNA(INDEX('Lookup Formulas Demo'!$B$5:$B$8,MATCH(F971,'Lookup Formulas Demo'!$A$5:$A$8,0)),"No Match Found")</f>
        <v>Use Fog Lights, Reduce Speed</v>
      </c>
    </row>
    <row r="972" spans="1:8" x14ac:dyDescent="0.3">
      <c r="A972" s="9">
        <f>'Raw Data'!A971</f>
        <v>45355.364583333299</v>
      </c>
      <c r="B972" s="11">
        <f>'Raw Data'!M971</f>
        <v>81.147451966961796</v>
      </c>
      <c r="C972" s="11" t="str">
        <f t="shared" si="30"/>
        <v>Congested</v>
      </c>
      <c r="D972" s="11">
        <f>'Raw Data'!P971</f>
        <v>0</v>
      </c>
      <c r="E972" s="11" t="str">
        <f t="shared" si="31"/>
        <v>No Accident</v>
      </c>
      <c r="F972" s="11" t="str">
        <f>'Raw Data'!O971</f>
        <v>Clear</v>
      </c>
      <c r="G972" s="11" t="str">
        <f>IFERROR(VLOOKUP(F972,'Lookup Formulas Demo'!$A$5:$B$8,2,0),"Unknown Weather")</f>
        <v>Normal Driving</v>
      </c>
      <c r="H972" s="11" t="str">
        <f>_xlfn.IFNA(INDEX('Lookup Formulas Demo'!$B$5:$B$8,MATCH(F972,'Lookup Formulas Demo'!$A$5:$A$8,0)),"No Match Found")</f>
        <v>Normal Driving</v>
      </c>
    </row>
    <row r="973" spans="1:8" x14ac:dyDescent="0.3">
      <c r="A973" s="9">
        <f>'Raw Data'!A972</f>
        <v>45355.368055555598</v>
      </c>
      <c r="B973" s="11">
        <f>'Raw Data'!M972</f>
        <v>63.709719246267099</v>
      </c>
      <c r="C973" s="11" t="str">
        <f t="shared" si="30"/>
        <v>Moderate</v>
      </c>
      <c r="D973" s="11">
        <f>'Raw Data'!P972</f>
        <v>0</v>
      </c>
      <c r="E973" s="11" t="str">
        <f t="shared" si="31"/>
        <v>No Accident</v>
      </c>
      <c r="F973" s="11" t="str">
        <f>'Raw Data'!O972</f>
        <v>Rain</v>
      </c>
      <c r="G973" s="11" t="str">
        <f>IFERROR(VLOOKUP(F973,'Lookup Formulas Demo'!$A$5:$B$8,2,0),"Unknown Weather")</f>
        <v>Reduce Speed, Increase Following Distance</v>
      </c>
      <c r="H973" s="11" t="str">
        <f>_xlfn.IFNA(INDEX('Lookup Formulas Demo'!$B$5:$B$8,MATCH(F973,'Lookup Formulas Demo'!$A$5:$A$8,0)),"No Match Found")</f>
        <v>Reduce Speed, Increase Following Distance</v>
      </c>
    </row>
    <row r="974" spans="1:8" x14ac:dyDescent="0.3">
      <c r="A974" s="9">
        <f>'Raw Data'!A973</f>
        <v>45355.371527777803</v>
      </c>
      <c r="B974" s="11">
        <f>'Raw Data'!M973</f>
        <v>12.382297550454799</v>
      </c>
      <c r="C974" s="11" t="str">
        <f t="shared" si="30"/>
        <v>Free-flow</v>
      </c>
      <c r="D974" s="11">
        <f>'Raw Data'!P973</f>
        <v>0</v>
      </c>
      <c r="E974" s="11" t="str">
        <f t="shared" si="31"/>
        <v>No Accident</v>
      </c>
      <c r="F974" s="11" t="str">
        <f>'Raw Data'!O973</f>
        <v>Snow</v>
      </c>
      <c r="G974" s="11" t="str">
        <f>IFERROR(VLOOKUP(F974,'Lookup Formulas Demo'!$A$5:$B$8,2,0),"Unknown Weather")</f>
        <v>Extreme Caution, Consider Delay</v>
      </c>
      <c r="H974" s="11" t="str">
        <f>_xlfn.IFNA(INDEX('Lookup Formulas Demo'!$B$5:$B$8,MATCH(F974,'Lookup Formulas Demo'!$A$5:$A$8,0)),"No Match Found")</f>
        <v>Extreme Caution, Consider Delay</v>
      </c>
    </row>
    <row r="975" spans="1:8" x14ac:dyDescent="0.3">
      <c r="A975" s="9">
        <f>'Raw Data'!A974</f>
        <v>45355.375</v>
      </c>
      <c r="B975" s="11">
        <f>'Raw Data'!M974</f>
        <v>59.383820790921902</v>
      </c>
      <c r="C975" s="11" t="str">
        <f t="shared" si="30"/>
        <v>Moderate</v>
      </c>
      <c r="D975" s="11">
        <f>'Raw Data'!P974</f>
        <v>0</v>
      </c>
      <c r="E975" s="11" t="str">
        <f t="shared" si="31"/>
        <v>No Accident</v>
      </c>
      <c r="F975" s="11" t="str">
        <f>'Raw Data'!O974</f>
        <v>Clear</v>
      </c>
      <c r="G975" s="11" t="str">
        <f>IFERROR(VLOOKUP(F975,'Lookup Formulas Demo'!$A$5:$B$8,2,0),"Unknown Weather")</f>
        <v>Normal Driving</v>
      </c>
      <c r="H975" s="11" t="str">
        <f>_xlfn.IFNA(INDEX('Lookup Formulas Demo'!$B$5:$B$8,MATCH(F975,'Lookup Formulas Demo'!$A$5:$A$8,0)),"No Match Found")</f>
        <v>Normal Driving</v>
      </c>
    </row>
    <row r="976" spans="1:8" x14ac:dyDescent="0.3">
      <c r="A976" s="9">
        <f>'Raw Data'!A975</f>
        <v>45355.378472222197</v>
      </c>
      <c r="B976" s="11">
        <f>'Raw Data'!M975</f>
        <v>43.745104194904698</v>
      </c>
      <c r="C976" s="11" t="str">
        <f t="shared" si="30"/>
        <v>Free-flow</v>
      </c>
      <c r="D976" s="11">
        <f>'Raw Data'!P975</f>
        <v>0</v>
      </c>
      <c r="E976" s="11" t="str">
        <f t="shared" si="31"/>
        <v>No Accident</v>
      </c>
      <c r="F976" s="11" t="str">
        <f>'Raw Data'!O975</f>
        <v>Clear</v>
      </c>
      <c r="G976" s="11" t="str">
        <f>IFERROR(VLOOKUP(F976,'Lookup Formulas Demo'!$A$5:$B$8,2,0),"Unknown Weather")</f>
        <v>Normal Driving</v>
      </c>
      <c r="H976" s="11" t="str">
        <f>_xlfn.IFNA(INDEX('Lookup Formulas Demo'!$B$5:$B$8,MATCH(F976,'Lookup Formulas Demo'!$A$5:$A$8,0)),"No Match Found")</f>
        <v>Normal Driving</v>
      </c>
    </row>
    <row r="977" spans="1:8" x14ac:dyDescent="0.3">
      <c r="A977" s="9">
        <f>'Raw Data'!A976</f>
        <v>45355.381944444503</v>
      </c>
      <c r="B977" s="11">
        <f>'Raw Data'!M976</f>
        <v>33.371642463106802</v>
      </c>
      <c r="C977" s="11" t="str">
        <f t="shared" si="30"/>
        <v>Free-flow</v>
      </c>
      <c r="D977" s="11">
        <f>'Raw Data'!P976</f>
        <v>0</v>
      </c>
      <c r="E977" s="11" t="str">
        <f t="shared" si="31"/>
        <v>No Accident</v>
      </c>
      <c r="F977" s="11" t="str">
        <f>'Raw Data'!O976</f>
        <v>Snow</v>
      </c>
      <c r="G977" s="11" t="str">
        <f>IFERROR(VLOOKUP(F977,'Lookup Formulas Demo'!$A$5:$B$8,2,0),"Unknown Weather")</f>
        <v>Extreme Caution, Consider Delay</v>
      </c>
      <c r="H977" s="11" t="str">
        <f>_xlfn.IFNA(INDEX('Lookup Formulas Demo'!$B$5:$B$8,MATCH(F977,'Lookup Formulas Demo'!$A$5:$A$8,0)),"No Match Found")</f>
        <v>Extreme Caution, Consider Delay</v>
      </c>
    </row>
    <row r="978" spans="1:8" x14ac:dyDescent="0.3">
      <c r="A978" s="9">
        <f>'Raw Data'!A977</f>
        <v>45355.385416666701</v>
      </c>
      <c r="B978" s="11">
        <f>'Raw Data'!M977</f>
        <v>56.9729933206578</v>
      </c>
      <c r="C978" s="11" t="str">
        <f t="shared" si="30"/>
        <v>Moderate</v>
      </c>
      <c r="D978" s="11">
        <f>'Raw Data'!P977</f>
        <v>0</v>
      </c>
      <c r="E978" s="11" t="str">
        <f t="shared" si="31"/>
        <v>No Accident</v>
      </c>
      <c r="F978" s="11" t="str">
        <f>'Raw Data'!O977</f>
        <v>Rain</v>
      </c>
      <c r="G978" s="11" t="str">
        <f>IFERROR(VLOOKUP(F978,'Lookup Formulas Demo'!$A$5:$B$8,2,0),"Unknown Weather")</f>
        <v>Reduce Speed, Increase Following Distance</v>
      </c>
      <c r="H978" s="11" t="str">
        <f>_xlfn.IFNA(INDEX('Lookup Formulas Demo'!$B$5:$B$8,MATCH(F978,'Lookup Formulas Demo'!$A$5:$A$8,0)),"No Match Found")</f>
        <v>Reduce Speed, Increase Following Distance</v>
      </c>
    </row>
    <row r="979" spans="1:8" x14ac:dyDescent="0.3">
      <c r="A979" s="9">
        <f>'Raw Data'!A978</f>
        <v>45355.388888888898</v>
      </c>
      <c r="B979" s="11">
        <f>'Raw Data'!M978</f>
        <v>50.328945193977503</v>
      </c>
      <c r="C979" s="11" t="str">
        <f t="shared" si="30"/>
        <v>Moderate</v>
      </c>
      <c r="D979" s="11">
        <f>'Raw Data'!P978</f>
        <v>0</v>
      </c>
      <c r="E979" s="11" t="str">
        <f t="shared" si="31"/>
        <v>No Accident</v>
      </c>
      <c r="F979" s="11" t="str">
        <f>'Raw Data'!O978</f>
        <v>Rain</v>
      </c>
      <c r="G979" s="11" t="str">
        <f>IFERROR(VLOOKUP(F979,'Lookup Formulas Demo'!$A$5:$B$8,2,0),"Unknown Weather")</f>
        <v>Reduce Speed, Increase Following Distance</v>
      </c>
      <c r="H979" s="11" t="str">
        <f>_xlfn.IFNA(INDEX('Lookup Formulas Demo'!$B$5:$B$8,MATCH(F979,'Lookup Formulas Demo'!$A$5:$A$8,0)),"No Match Found")</f>
        <v>Reduce Speed, Increase Following Distance</v>
      </c>
    </row>
    <row r="980" spans="1:8" x14ac:dyDescent="0.3">
      <c r="A980" s="9">
        <f>'Raw Data'!A979</f>
        <v>45355.392361111102</v>
      </c>
      <c r="B980" s="11">
        <f>'Raw Data'!M979</f>
        <v>77.554002204604004</v>
      </c>
      <c r="C980" s="11" t="str">
        <f t="shared" si="30"/>
        <v>Moderate</v>
      </c>
      <c r="D980" s="11">
        <f>'Raw Data'!P979</f>
        <v>0</v>
      </c>
      <c r="E980" s="11" t="str">
        <f t="shared" si="31"/>
        <v>No Accident</v>
      </c>
      <c r="F980" s="11" t="str">
        <f>'Raw Data'!O979</f>
        <v>Fog</v>
      </c>
      <c r="G980" s="11" t="str">
        <f>IFERROR(VLOOKUP(F980,'Lookup Formulas Demo'!$A$5:$B$8,2,0),"Unknown Weather")</f>
        <v>Use Fog Lights, Reduce Speed</v>
      </c>
      <c r="H980" s="11" t="str">
        <f>_xlfn.IFNA(INDEX('Lookup Formulas Demo'!$B$5:$B$8,MATCH(F980,'Lookup Formulas Demo'!$A$5:$A$8,0)),"No Match Found")</f>
        <v>Use Fog Lights, Reduce Speed</v>
      </c>
    </row>
    <row r="981" spans="1:8" x14ac:dyDescent="0.3">
      <c r="A981" s="9">
        <f>'Raw Data'!A980</f>
        <v>45355.395833333299</v>
      </c>
      <c r="B981" s="11">
        <f>'Raw Data'!M980</f>
        <v>26.338487900696101</v>
      </c>
      <c r="C981" s="11" t="str">
        <f t="shared" si="30"/>
        <v>Free-flow</v>
      </c>
      <c r="D981" s="11">
        <f>'Raw Data'!P980</f>
        <v>0</v>
      </c>
      <c r="E981" s="11" t="str">
        <f t="shared" si="31"/>
        <v>No Accident</v>
      </c>
      <c r="F981" s="11" t="str">
        <f>'Raw Data'!O980</f>
        <v>Fog</v>
      </c>
      <c r="G981" s="11" t="str">
        <f>IFERROR(VLOOKUP(F981,'Lookup Formulas Demo'!$A$5:$B$8,2,0),"Unknown Weather")</f>
        <v>Use Fog Lights, Reduce Speed</v>
      </c>
      <c r="H981" s="11" t="str">
        <f>_xlfn.IFNA(INDEX('Lookup Formulas Demo'!$B$5:$B$8,MATCH(F981,'Lookup Formulas Demo'!$A$5:$A$8,0)),"No Match Found")</f>
        <v>Use Fog Lights, Reduce Speed</v>
      </c>
    </row>
    <row r="982" spans="1:8" x14ac:dyDescent="0.3">
      <c r="A982" s="9">
        <f>'Raw Data'!A981</f>
        <v>45355.399305555598</v>
      </c>
      <c r="B982" s="11">
        <f>'Raw Data'!M981</f>
        <v>44.810377416448397</v>
      </c>
      <c r="C982" s="11" t="str">
        <f t="shared" si="30"/>
        <v>Free-flow</v>
      </c>
      <c r="D982" s="11">
        <f>'Raw Data'!P981</f>
        <v>0</v>
      </c>
      <c r="E982" s="11" t="str">
        <f t="shared" si="31"/>
        <v>No Accident</v>
      </c>
      <c r="F982" s="11" t="str">
        <f>'Raw Data'!O981</f>
        <v>Snow</v>
      </c>
      <c r="G982" s="11" t="str">
        <f>IFERROR(VLOOKUP(F982,'Lookup Formulas Demo'!$A$5:$B$8,2,0),"Unknown Weather")</f>
        <v>Extreme Caution, Consider Delay</v>
      </c>
      <c r="H982" s="11" t="str">
        <f>_xlfn.IFNA(INDEX('Lookup Formulas Demo'!$B$5:$B$8,MATCH(F982,'Lookup Formulas Demo'!$A$5:$A$8,0)),"No Match Found")</f>
        <v>Extreme Caution, Consider Delay</v>
      </c>
    </row>
    <row r="983" spans="1:8" x14ac:dyDescent="0.3">
      <c r="A983" s="9">
        <f>'Raw Data'!A982</f>
        <v>45355.402777777803</v>
      </c>
      <c r="B983" s="11">
        <f>'Raw Data'!M982</f>
        <v>59.464884090303102</v>
      </c>
      <c r="C983" s="11" t="str">
        <f t="shared" si="30"/>
        <v>Moderate</v>
      </c>
      <c r="D983" s="11">
        <f>'Raw Data'!P982</f>
        <v>0</v>
      </c>
      <c r="E983" s="11" t="str">
        <f t="shared" si="31"/>
        <v>No Accident</v>
      </c>
      <c r="F983" s="11" t="str">
        <f>'Raw Data'!O982</f>
        <v>Snow</v>
      </c>
      <c r="G983" s="11" t="str">
        <f>IFERROR(VLOOKUP(F983,'Lookup Formulas Demo'!$A$5:$B$8,2,0),"Unknown Weather")</f>
        <v>Extreme Caution, Consider Delay</v>
      </c>
      <c r="H983" s="11" t="str">
        <f>_xlfn.IFNA(INDEX('Lookup Formulas Demo'!$B$5:$B$8,MATCH(F983,'Lookup Formulas Demo'!$A$5:$A$8,0)),"No Match Found")</f>
        <v>Extreme Caution, Consider Delay</v>
      </c>
    </row>
    <row r="984" spans="1:8" x14ac:dyDescent="0.3">
      <c r="A984" s="9">
        <f>'Raw Data'!A983</f>
        <v>45355.40625</v>
      </c>
      <c r="B984" s="11">
        <f>'Raw Data'!M983</f>
        <v>28.865750899222299</v>
      </c>
      <c r="C984" s="11" t="str">
        <f t="shared" si="30"/>
        <v>Free-flow</v>
      </c>
      <c r="D984" s="11">
        <f>'Raw Data'!P983</f>
        <v>0</v>
      </c>
      <c r="E984" s="11" t="str">
        <f t="shared" si="31"/>
        <v>No Accident</v>
      </c>
      <c r="F984" s="11" t="str">
        <f>'Raw Data'!O983</f>
        <v>Fog</v>
      </c>
      <c r="G984" s="11" t="str">
        <f>IFERROR(VLOOKUP(F984,'Lookup Formulas Demo'!$A$5:$B$8,2,0),"Unknown Weather")</f>
        <v>Use Fog Lights, Reduce Speed</v>
      </c>
      <c r="H984" s="11" t="str">
        <f>_xlfn.IFNA(INDEX('Lookup Formulas Demo'!$B$5:$B$8,MATCH(F984,'Lookup Formulas Demo'!$A$5:$A$8,0)),"No Match Found")</f>
        <v>Use Fog Lights, Reduce Speed</v>
      </c>
    </row>
    <row r="985" spans="1:8" x14ac:dyDescent="0.3">
      <c r="A985" s="9">
        <f>'Raw Data'!A984</f>
        <v>45355.409722222197</v>
      </c>
      <c r="B985" s="11">
        <f>'Raw Data'!M984</f>
        <v>29.903787817609899</v>
      </c>
      <c r="C985" s="11" t="str">
        <f t="shared" si="30"/>
        <v>Free-flow</v>
      </c>
      <c r="D985" s="11">
        <f>'Raw Data'!P984</f>
        <v>0</v>
      </c>
      <c r="E985" s="11" t="str">
        <f t="shared" si="31"/>
        <v>No Accident</v>
      </c>
      <c r="F985" s="11" t="str">
        <f>'Raw Data'!O984</f>
        <v>Fog</v>
      </c>
      <c r="G985" s="11" t="str">
        <f>IFERROR(VLOOKUP(F985,'Lookup Formulas Demo'!$A$5:$B$8,2,0),"Unknown Weather")</f>
        <v>Use Fog Lights, Reduce Speed</v>
      </c>
      <c r="H985" s="11" t="str">
        <f>_xlfn.IFNA(INDEX('Lookup Formulas Demo'!$B$5:$B$8,MATCH(F985,'Lookup Formulas Demo'!$A$5:$A$8,0)),"No Match Found")</f>
        <v>Use Fog Lights, Reduce Speed</v>
      </c>
    </row>
    <row r="986" spans="1:8" x14ac:dyDescent="0.3">
      <c r="A986" s="9">
        <f>'Raw Data'!A985</f>
        <v>45355.413194444503</v>
      </c>
      <c r="B986" s="11">
        <f>'Raw Data'!M985</f>
        <v>47.765002869991001</v>
      </c>
      <c r="C986" s="11" t="str">
        <f t="shared" si="30"/>
        <v>Free-flow</v>
      </c>
      <c r="D986" s="11">
        <f>'Raw Data'!P985</f>
        <v>0</v>
      </c>
      <c r="E986" s="11" t="str">
        <f t="shared" si="31"/>
        <v>No Accident</v>
      </c>
      <c r="F986" s="11" t="str">
        <f>'Raw Data'!O985</f>
        <v>Rain</v>
      </c>
      <c r="G986" s="11" t="str">
        <f>IFERROR(VLOOKUP(F986,'Lookup Formulas Demo'!$A$5:$B$8,2,0),"Unknown Weather")</f>
        <v>Reduce Speed, Increase Following Distance</v>
      </c>
      <c r="H986" s="11" t="str">
        <f>_xlfn.IFNA(INDEX('Lookup Formulas Demo'!$B$5:$B$8,MATCH(F986,'Lookup Formulas Demo'!$A$5:$A$8,0)),"No Match Found")</f>
        <v>Reduce Speed, Increase Following Distance</v>
      </c>
    </row>
    <row r="987" spans="1:8" x14ac:dyDescent="0.3">
      <c r="A987" s="9">
        <f>'Raw Data'!A986</f>
        <v>45355.416666666701</v>
      </c>
      <c r="B987" s="11">
        <f>'Raw Data'!M986</f>
        <v>58.341655583798101</v>
      </c>
      <c r="C987" s="11" t="str">
        <f t="shared" si="30"/>
        <v>Moderate</v>
      </c>
      <c r="D987" s="11">
        <f>'Raw Data'!P986</f>
        <v>0</v>
      </c>
      <c r="E987" s="11" t="str">
        <f t="shared" si="31"/>
        <v>No Accident</v>
      </c>
      <c r="F987" s="11" t="str">
        <f>'Raw Data'!O986</f>
        <v>Clear</v>
      </c>
      <c r="G987" s="11" t="str">
        <f>IFERROR(VLOOKUP(F987,'Lookup Formulas Demo'!$A$5:$B$8,2,0),"Unknown Weather")</f>
        <v>Normal Driving</v>
      </c>
      <c r="H987" s="11" t="str">
        <f>_xlfn.IFNA(INDEX('Lookup Formulas Demo'!$B$5:$B$8,MATCH(F987,'Lookup Formulas Demo'!$A$5:$A$8,0)),"No Match Found")</f>
        <v>Normal Driving</v>
      </c>
    </row>
    <row r="988" spans="1:8" x14ac:dyDescent="0.3">
      <c r="A988" s="9">
        <f>'Raw Data'!A987</f>
        <v>45355.420138888898</v>
      </c>
      <c r="B988" s="11">
        <f>'Raw Data'!M987</f>
        <v>74.751952352421995</v>
      </c>
      <c r="C988" s="11" t="str">
        <f t="shared" si="30"/>
        <v>Moderate</v>
      </c>
      <c r="D988" s="11">
        <f>'Raw Data'!P987</f>
        <v>0</v>
      </c>
      <c r="E988" s="11" t="str">
        <f t="shared" si="31"/>
        <v>No Accident</v>
      </c>
      <c r="F988" s="11" t="str">
        <f>'Raw Data'!O987</f>
        <v>Clear</v>
      </c>
      <c r="G988" s="11" t="str">
        <f>IFERROR(VLOOKUP(F988,'Lookup Formulas Demo'!$A$5:$B$8,2,0),"Unknown Weather")</f>
        <v>Normal Driving</v>
      </c>
      <c r="H988" s="11" t="str">
        <f>_xlfn.IFNA(INDEX('Lookup Formulas Demo'!$B$5:$B$8,MATCH(F988,'Lookup Formulas Demo'!$A$5:$A$8,0)),"No Match Found")</f>
        <v>Normal Driving</v>
      </c>
    </row>
    <row r="989" spans="1:8" x14ac:dyDescent="0.3">
      <c r="A989" s="9">
        <f>'Raw Data'!A988</f>
        <v>45355.423611111102</v>
      </c>
      <c r="B989" s="11">
        <f>'Raw Data'!M988</f>
        <v>36.775644128956301</v>
      </c>
      <c r="C989" s="11" t="str">
        <f t="shared" si="30"/>
        <v>Free-flow</v>
      </c>
      <c r="D989" s="11">
        <f>'Raw Data'!P988</f>
        <v>0</v>
      </c>
      <c r="E989" s="11" t="str">
        <f t="shared" si="31"/>
        <v>No Accident</v>
      </c>
      <c r="F989" s="11" t="str">
        <f>'Raw Data'!O988</f>
        <v>Clear</v>
      </c>
      <c r="G989" s="11" t="str">
        <f>IFERROR(VLOOKUP(F989,'Lookup Formulas Demo'!$A$5:$B$8,2,0),"Unknown Weather")</f>
        <v>Normal Driving</v>
      </c>
      <c r="H989" s="11" t="str">
        <f>_xlfn.IFNA(INDEX('Lookup Formulas Demo'!$B$5:$B$8,MATCH(F989,'Lookup Formulas Demo'!$A$5:$A$8,0)),"No Match Found")</f>
        <v>Normal Driving</v>
      </c>
    </row>
    <row r="990" spans="1:8" x14ac:dyDescent="0.3">
      <c r="A990" s="9">
        <f>'Raw Data'!A989</f>
        <v>45355.427083333299</v>
      </c>
      <c r="B990" s="11">
        <f>'Raw Data'!M989</f>
        <v>77.085865072063399</v>
      </c>
      <c r="C990" s="11" t="str">
        <f t="shared" si="30"/>
        <v>Moderate</v>
      </c>
      <c r="D990" s="11">
        <f>'Raw Data'!P989</f>
        <v>0</v>
      </c>
      <c r="E990" s="11" t="str">
        <f t="shared" si="31"/>
        <v>No Accident</v>
      </c>
      <c r="F990" s="11" t="str">
        <f>'Raw Data'!O989</f>
        <v>Clear</v>
      </c>
      <c r="G990" s="11" t="str">
        <f>IFERROR(VLOOKUP(F990,'Lookup Formulas Demo'!$A$5:$B$8,2,0),"Unknown Weather")</f>
        <v>Normal Driving</v>
      </c>
      <c r="H990" s="11" t="str">
        <f>_xlfn.IFNA(INDEX('Lookup Formulas Demo'!$B$5:$B$8,MATCH(F990,'Lookup Formulas Demo'!$A$5:$A$8,0)),"No Match Found")</f>
        <v>Normal Driving</v>
      </c>
    </row>
    <row r="991" spans="1:8" x14ac:dyDescent="0.3">
      <c r="A991" s="9">
        <f>'Raw Data'!A990</f>
        <v>45355.430555555598</v>
      </c>
      <c r="B991" s="11">
        <f>'Raw Data'!M990</f>
        <v>70.690941571826798</v>
      </c>
      <c r="C991" s="11" t="str">
        <f t="shared" si="30"/>
        <v>Moderate</v>
      </c>
      <c r="D991" s="11">
        <f>'Raw Data'!P990</f>
        <v>0</v>
      </c>
      <c r="E991" s="11" t="str">
        <f t="shared" si="31"/>
        <v>No Accident</v>
      </c>
      <c r="F991" s="11" t="str">
        <f>'Raw Data'!O990</f>
        <v>Snow</v>
      </c>
      <c r="G991" s="11" t="str">
        <f>IFERROR(VLOOKUP(F991,'Lookup Formulas Demo'!$A$5:$B$8,2,0),"Unknown Weather")</f>
        <v>Extreme Caution, Consider Delay</v>
      </c>
      <c r="H991" s="11" t="str">
        <f>_xlfn.IFNA(INDEX('Lookup Formulas Demo'!$B$5:$B$8,MATCH(F991,'Lookup Formulas Demo'!$A$5:$A$8,0)),"No Match Found")</f>
        <v>Extreme Caution, Consider Delay</v>
      </c>
    </row>
    <row r="992" spans="1:8" x14ac:dyDescent="0.3">
      <c r="A992" s="9">
        <f>'Raw Data'!A991</f>
        <v>45355.434027777803</v>
      </c>
      <c r="B992" s="11">
        <f>'Raw Data'!M991</f>
        <v>41.948504944528104</v>
      </c>
      <c r="C992" s="11" t="str">
        <f t="shared" si="30"/>
        <v>Free-flow</v>
      </c>
      <c r="D992" s="11">
        <f>'Raw Data'!P991</f>
        <v>0</v>
      </c>
      <c r="E992" s="11" t="str">
        <f t="shared" si="31"/>
        <v>No Accident</v>
      </c>
      <c r="F992" s="11" t="str">
        <f>'Raw Data'!O991</f>
        <v>Snow</v>
      </c>
      <c r="G992" s="11" t="str">
        <f>IFERROR(VLOOKUP(F992,'Lookup Formulas Demo'!$A$5:$B$8,2,0),"Unknown Weather")</f>
        <v>Extreme Caution, Consider Delay</v>
      </c>
      <c r="H992" s="11" t="str">
        <f>_xlfn.IFNA(INDEX('Lookup Formulas Demo'!$B$5:$B$8,MATCH(F992,'Lookup Formulas Demo'!$A$5:$A$8,0)),"No Match Found")</f>
        <v>Extreme Caution, Consider Delay</v>
      </c>
    </row>
    <row r="993" spans="1:8" x14ac:dyDescent="0.3">
      <c r="A993" s="9">
        <f>'Raw Data'!A992</f>
        <v>45355.4375</v>
      </c>
      <c r="B993" s="11">
        <f>'Raw Data'!M992</f>
        <v>67.500227176539795</v>
      </c>
      <c r="C993" s="11" t="str">
        <f t="shared" si="30"/>
        <v>Moderate</v>
      </c>
      <c r="D993" s="11">
        <f>'Raw Data'!P992</f>
        <v>0</v>
      </c>
      <c r="E993" s="11" t="str">
        <f t="shared" si="31"/>
        <v>No Accident</v>
      </c>
      <c r="F993" s="11" t="str">
        <f>'Raw Data'!O992</f>
        <v>Fog</v>
      </c>
      <c r="G993" s="11" t="str">
        <f>IFERROR(VLOOKUP(F993,'Lookup Formulas Demo'!$A$5:$B$8,2,0),"Unknown Weather")</f>
        <v>Use Fog Lights, Reduce Speed</v>
      </c>
      <c r="H993" s="11" t="str">
        <f>_xlfn.IFNA(INDEX('Lookup Formulas Demo'!$B$5:$B$8,MATCH(F993,'Lookup Formulas Demo'!$A$5:$A$8,0)),"No Match Found")</f>
        <v>Use Fog Lights, Reduce Speed</v>
      </c>
    </row>
    <row r="994" spans="1:8" x14ac:dyDescent="0.3">
      <c r="A994" s="9">
        <f>'Raw Data'!A993</f>
        <v>45355.440972222197</v>
      </c>
      <c r="B994" s="11">
        <f>'Raw Data'!M993</f>
        <v>63.873801986701203</v>
      </c>
      <c r="C994" s="11" t="str">
        <f t="shared" si="30"/>
        <v>Moderate</v>
      </c>
      <c r="D994" s="11">
        <f>'Raw Data'!P993</f>
        <v>0</v>
      </c>
      <c r="E994" s="11" t="str">
        <f t="shared" si="31"/>
        <v>No Accident</v>
      </c>
      <c r="F994" s="11" t="str">
        <f>'Raw Data'!O993</f>
        <v>Fog</v>
      </c>
      <c r="G994" s="11" t="str">
        <f>IFERROR(VLOOKUP(F994,'Lookup Formulas Demo'!$A$5:$B$8,2,0),"Unknown Weather")</f>
        <v>Use Fog Lights, Reduce Speed</v>
      </c>
      <c r="H994" s="11" t="str">
        <f>_xlfn.IFNA(INDEX('Lookup Formulas Demo'!$B$5:$B$8,MATCH(F994,'Lookup Formulas Demo'!$A$5:$A$8,0)),"No Match Found")</f>
        <v>Use Fog Lights, Reduce Speed</v>
      </c>
    </row>
    <row r="995" spans="1:8" x14ac:dyDescent="0.3">
      <c r="A995" s="9">
        <f>'Raw Data'!A994</f>
        <v>45355.444444444503</v>
      </c>
      <c r="B995" s="11">
        <f>'Raw Data'!M994</f>
        <v>88.421274335738005</v>
      </c>
      <c r="C995" s="11" t="str">
        <f t="shared" si="30"/>
        <v>Congested</v>
      </c>
      <c r="D995" s="11">
        <f>'Raw Data'!P994</f>
        <v>0</v>
      </c>
      <c r="E995" s="11" t="str">
        <f t="shared" si="31"/>
        <v>No Accident</v>
      </c>
      <c r="F995" s="11" t="str">
        <f>'Raw Data'!O994</f>
        <v>Clear</v>
      </c>
      <c r="G995" s="11" t="str">
        <f>IFERROR(VLOOKUP(F995,'Lookup Formulas Demo'!$A$5:$B$8,2,0),"Unknown Weather")</f>
        <v>Normal Driving</v>
      </c>
      <c r="H995" s="11" t="str">
        <f>_xlfn.IFNA(INDEX('Lookup Formulas Demo'!$B$5:$B$8,MATCH(F995,'Lookup Formulas Demo'!$A$5:$A$8,0)),"No Match Found")</f>
        <v>Normal Driving</v>
      </c>
    </row>
    <row r="996" spans="1:8" x14ac:dyDescent="0.3">
      <c r="A996" s="9">
        <f>'Raw Data'!A995</f>
        <v>45355.447916666701</v>
      </c>
      <c r="B996" s="11">
        <f>'Raw Data'!M995</f>
        <v>90.5521091589534</v>
      </c>
      <c r="C996" s="11" t="str">
        <f t="shared" si="30"/>
        <v>Congested</v>
      </c>
      <c r="D996" s="11">
        <f>'Raw Data'!P995</f>
        <v>0</v>
      </c>
      <c r="E996" s="11" t="str">
        <f t="shared" si="31"/>
        <v>No Accident</v>
      </c>
      <c r="F996" s="11" t="str">
        <f>'Raw Data'!O995</f>
        <v>Snow</v>
      </c>
      <c r="G996" s="11" t="str">
        <f>IFERROR(VLOOKUP(F996,'Lookup Formulas Demo'!$A$5:$B$8,2,0),"Unknown Weather")</f>
        <v>Extreme Caution, Consider Delay</v>
      </c>
      <c r="H996" s="11" t="str">
        <f>_xlfn.IFNA(INDEX('Lookup Formulas Demo'!$B$5:$B$8,MATCH(F996,'Lookup Formulas Demo'!$A$5:$A$8,0)),"No Match Found")</f>
        <v>Extreme Caution, Consider Delay</v>
      </c>
    </row>
    <row r="997" spans="1:8" x14ac:dyDescent="0.3">
      <c r="A997" s="9">
        <f>'Raw Data'!A996</f>
        <v>45355.451388888898</v>
      </c>
      <c r="B997" s="11">
        <f>'Raw Data'!M996</f>
        <v>11.2136834356037</v>
      </c>
      <c r="C997" s="11" t="str">
        <f t="shared" si="30"/>
        <v>Free-flow</v>
      </c>
      <c r="D997" s="11">
        <f>'Raw Data'!P996</f>
        <v>0</v>
      </c>
      <c r="E997" s="11" t="str">
        <f t="shared" si="31"/>
        <v>No Accident</v>
      </c>
      <c r="F997" s="11" t="str">
        <f>'Raw Data'!O996</f>
        <v>Fog</v>
      </c>
      <c r="G997" s="11" t="str">
        <f>IFERROR(VLOOKUP(F997,'Lookup Formulas Demo'!$A$5:$B$8,2,0),"Unknown Weather")</f>
        <v>Use Fog Lights, Reduce Speed</v>
      </c>
      <c r="H997" s="11" t="str">
        <f>_xlfn.IFNA(INDEX('Lookup Formulas Demo'!$B$5:$B$8,MATCH(F997,'Lookup Formulas Demo'!$A$5:$A$8,0)),"No Match Found")</f>
        <v>Use Fog Lights, Reduce Speed</v>
      </c>
    </row>
    <row r="998" spans="1:8" x14ac:dyDescent="0.3">
      <c r="A998" s="9">
        <f>'Raw Data'!A997</f>
        <v>45355.454861111102</v>
      </c>
      <c r="B998" s="11">
        <f>'Raw Data'!M997</f>
        <v>64.819989050016005</v>
      </c>
      <c r="C998" s="11" t="str">
        <f t="shared" si="30"/>
        <v>Moderate</v>
      </c>
      <c r="D998" s="11">
        <f>'Raw Data'!P997</f>
        <v>0</v>
      </c>
      <c r="E998" s="11" t="str">
        <f t="shared" si="31"/>
        <v>No Accident</v>
      </c>
      <c r="F998" s="11" t="str">
        <f>'Raw Data'!O997</f>
        <v>Rain</v>
      </c>
      <c r="G998" s="11" t="str">
        <f>IFERROR(VLOOKUP(F998,'Lookup Formulas Demo'!$A$5:$B$8,2,0),"Unknown Weather")</f>
        <v>Reduce Speed, Increase Following Distance</v>
      </c>
      <c r="H998" s="11" t="str">
        <f>_xlfn.IFNA(INDEX('Lookup Formulas Demo'!$B$5:$B$8,MATCH(F998,'Lookup Formulas Demo'!$A$5:$A$8,0)),"No Match Found")</f>
        <v>Reduce Speed, Increase Following Distance</v>
      </c>
    </row>
    <row r="999" spans="1:8" x14ac:dyDescent="0.3">
      <c r="A999" s="9">
        <f>'Raw Data'!A998</f>
        <v>45355.458333333299</v>
      </c>
      <c r="B999" s="11">
        <f>'Raw Data'!M998</f>
        <v>31.345052133686899</v>
      </c>
      <c r="C999" s="11" t="str">
        <f t="shared" si="30"/>
        <v>Free-flow</v>
      </c>
      <c r="D999" s="11">
        <f>'Raw Data'!P998</f>
        <v>0</v>
      </c>
      <c r="E999" s="11" t="str">
        <f t="shared" si="31"/>
        <v>No Accident</v>
      </c>
      <c r="F999" s="11" t="str">
        <f>'Raw Data'!O998</f>
        <v>Fog</v>
      </c>
      <c r="G999" s="11" t="str">
        <f>IFERROR(VLOOKUP(F999,'Lookup Formulas Demo'!$A$5:$B$8,2,0),"Unknown Weather")</f>
        <v>Use Fog Lights, Reduce Speed</v>
      </c>
      <c r="H999" s="11" t="str">
        <f>_xlfn.IFNA(INDEX('Lookup Formulas Demo'!$B$5:$B$8,MATCH(F999,'Lookup Formulas Demo'!$A$5:$A$8,0)),"No Match Found")</f>
        <v>Use Fog Lights, Reduce Speed</v>
      </c>
    </row>
    <row r="1000" spans="1:8" x14ac:dyDescent="0.3">
      <c r="A1000" s="9">
        <f>'Raw Data'!A999</f>
        <v>45355.461805555598</v>
      </c>
      <c r="B1000" s="11">
        <f>'Raw Data'!M999</f>
        <v>12.656154227503199</v>
      </c>
      <c r="C1000" s="11" t="str">
        <f t="shared" si="30"/>
        <v>Free-flow</v>
      </c>
      <c r="D1000" s="11">
        <f>'Raw Data'!P999</f>
        <v>0</v>
      </c>
      <c r="E1000" s="11" t="str">
        <f t="shared" si="31"/>
        <v>No Accident</v>
      </c>
      <c r="F1000" s="11" t="str">
        <f>'Raw Data'!O999</f>
        <v>Rain</v>
      </c>
      <c r="G1000" s="11" t="str">
        <f>IFERROR(VLOOKUP(F1000,'Lookup Formulas Demo'!$A$5:$B$8,2,0),"Unknown Weather")</f>
        <v>Reduce Speed, Increase Following Distance</v>
      </c>
      <c r="H1000" s="11" t="str">
        <f>_xlfn.IFNA(INDEX('Lookup Formulas Demo'!$B$5:$B$8,MATCH(F1000,'Lookup Formulas Demo'!$A$5:$A$8,0)),"No Match Found")</f>
        <v>Reduce Speed, Increase Following Distance</v>
      </c>
    </row>
    <row r="1001" spans="1:8" x14ac:dyDescent="0.3">
      <c r="A1001" s="9">
        <f>'Raw Data'!A1000</f>
        <v>45355.465277777803</v>
      </c>
      <c r="B1001" s="11">
        <f>'Raw Data'!M1000</f>
        <v>18.855874269268</v>
      </c>
      <c r="C1001" s="11" t="str">
        <f t="shared" si="30"/>
        <v>Free-flow</v>
      </c>
      <c r="D1001" s="11">
        <f>'Raw Data'!P1000</f>
        <v>0</v>
      </c>
      <c r="E1001" s="11" t="str">
        <f t="shared" si="31"/>
        <v>No Accident</v>
      </c>
      <c r="F1001" s="11" t="str">
        <f>'Raw Data'!O1000</f>
        <v>Rain</v>
      </c>
      <c r="G1001" s="11" t="str">
        <f>IFERROR(VLOOKUP(F1001,'Lookup Formulas Demo'!$A$5:$B$8,2,0),"Unknown Weather")</f>
        <v>Reduce Speed, Increase Following Distance</v>
      </c>
      <c r="H1001" s="11" t="str">
        <f>_xlfn.IFNA(INDEX('Lookup Formulas Demo'!$B$5:$B$8,MATCH(F1001,'Lookup Formulas Demo'!$A$5:$A$8,0)),"No Match Found")</f>
        <v>Reduce Speed, Increase Following Distance</v>
      </c>
    </row>
    <row r="1002" spans="1:8" x14ac:dyDescent="0.3">
      <c r="A1002" s="9">
        <f>'Raw Data'!A1001</f>
        <v>45355.46875</v>
      </c>
      <c r="B1002" s="11">
        <f>'Raw Data'!M1001</f>
        <v>83.1371537842723</v>
      </c>
      <c r="C1002" s="11" t="str">
        <f t="shared" si="30"/>
        <v>Congested</v>
      </c>
      <c r="D1002" s="11">
        <f>'Raw Data'!P1001</f>
        <v>0</v>
      </c>
      <c r="E1002" s="11" t="str">
        <f t="shared" si="31"/>
        <v>No Accident</v>
      </c>
      <c r="F1002" s="11" t="str">
        <f>'Raw Data'!O1001</f>
        <v>Rain</v>
      </c>
      <c r="G1002" s="11" t="str">
        <f>IFERROR(VLOOKUP(F1002,'Lookup Formulas Demo'!$A$5:$B$8,2,0),"Unknown Weather")</f>
        <v>Reduce Speed, Increase Following Distance</v>
      </c>
      <c r="H1002" s="11" t="str">
        <f>_xlfn.IFNA(INDEX('Lookup Formulas Demo'!$B$5:$B$8,MATCH(F1002,'Lookup Formulas Demo'!$A$5:$A$8,0)),"No Match Found")</f>
        <v>Reduce Speed, Increase Following Distance</v>
      </c>
    </row>
    <row r="1003" spans="1:8" x14ac:dyDescent="0.3">
      <c r="A1003" s="9">
        <f>'Raw Data'!A1002</f>
        <v>45355.472222222197</v>
      </c>
      <c r="B1003" s="11">
        <f>'Raw Data'!M1002</f>
        <v>46.483560703116098</v>
      </c>
      <c r="C1003" s="11" t="str">
        <f t="shared" si="30"/>
        <v>Free-flow</v>
      </c>
      <c r="D1003" s="11">
        <f>'Raw Data'!P1002</f>
        <v>0</v>
      </c>
      <c r="E1003" s="11" t="str">
        <f t="shared" si="31"/>
        <v>No Accident</v>
      </c>
      <c r="F1003" s="11" t="str">
        <f>'Raw Data'!O1002</f>
        <v>Fog</v>
      </c>
      <c r="G1003" s="11" t="str">
        <f>IFERROR(VLOOKUP(F1003,'Lookup Formulas Demo'!$A$5:$B$8,2,0),"Unknown Weather")</f>
        <v>Use Fog Lights, Reduce Speed</v>
      </c>
      <c r="H1003" s="11" t="str">
        <f>_xlfn.IFNA(INDEX('Lookup Formulas Demo'!$B$5:$B$8,MATCH(F1003,'Lookup Formulas Demo'!$A$5:$A$8,0)),"No Match Found")</f>
        <v>Use Fog Lights, Reduce Speed</v>
      </c>
    </row>
    <row r="1004" spans="1:8" x14ac:dyDescent="0.3">
      <c r="A1004" s="9">
        <f>'Raw Data'!A1003</f>
        <v>45355.475694444503</v>
      </c>
      <c r="B1004" s="11">
        <f>'Raw Data'!M1003</f>
        <v>75.840262980269102</v>
      </c>
      <c r="C1004" s="11" t="str">
        <f t="shared" si="30"/>
        <v>Moderate</v>
      </c>
      <c r="D1004" s="11">
        <f>'Raw Data'!P1003</f>
        <v>0</v>
      </c>
      <c r="E1004" s="11" t="str">
        <f t="shared" si="31"/>
        <v>No Accident</v>
      </c>
      <c r="F1004" s="11" t="str">
        <f>'Raw Data'!O1003</f>
        <v>Snow</v>
      </c>
      <c r="G1004" s="11" t="str">
        <f>IFERROR(VLOOKUP(F1004,'Lookup Formulas Demo'!$A$5:$B$8,2,0),"Unknown Weather")</f>
        <v>Extreme Caution, Consider Delay</v>
      </c>
      <c r="H1004" s="11" t="str">
        <f>_xlfn.IFNA(INDEX('Lookup Formulas Demo'!$B$5:$B$8,MATCH(F1004,'Lookup Formulas Demo'!$A$5:$A$8,0)),"No Match Found")</f>
        <v>Extreme Caution, Consider Delay</v>
      </c>
    </row>
    <row r="1005" spans="1:8" x14ac:dyDescent="0.3">
      <c r="A1005" s="9">
        <f>'Raw Data'!A1004</f>
        <v>45355.479166666701</v>
      </c>
      <c r="B1005" s="11">
        <f>'Raw Data'!M1004</f>
        <v>40.155837853136298</v>
      </c>
      <c r="C1005" s="11" t="str">
        <f t="shared" si="30"/>
        <v>Free-flow</v>
      </c>
      <c r="D1005" s="11">
        <f>'Raw Data'!P1004</f>
        <v>0</v>
      </c>
      <c r="E1005" s="11" t="str">
        <f t="shared" si="31"/>
        <v>No Accident</v>
      </c>
      <c r="F1005" s="11" t="str">
        <f>'Raw Data'!O1004</f>
        <v>Fog</v>
      </c>
      <c r="G1005" s="11" t="str">
        <f>IFERROR(VLOOKUP(F1005,'Lookup Formulas Demo'!$A$5:$B$8,2,0),"Unknown Weather")</f>
        <v>Use Fog Lights, Reduce Speed</v>
      </c>
      <c r="H1005" s="11" t="str">
        <f>_xlfn.IFNA(INDEX('Lookup Formulas Demo'!$B$5:$B$8,MATCH(F1005,'Lookup Formulas Demo'!$A$5:$A$8,0)),"No Match Found")</f>
        <v>Use Fog Lights, Reduce Speed</v>
      </c>
    </row>
    <row r="1006" spans="1:8" x14ac:dyDescent="0.3">
      <c r="A1006" s="9">
        <f>'Raw Data'!A1005</f>
        <v>45355.482638888898</v>
      </c>
      <c r="B1006" s="11">
        <f>'Raw Data'!M1005</f>
        <v>65.579476167246099</v>
      </c>
      <c r="C1006" s="11" t="str">
        <f t="shared" si="30"/>
        <v>Moderate</v>
      </c>
      <c r="D1006" s="11">
        <f>'Raw Data'!P1005</f>
        <v>0</v>
      </c>
      <c r="E1006" s="11" t="str">
        <f t="shared" si="31"/>
        <v>No Accident</v>
      </c>
      <c r="F1006" s="11" t="str">
        <f>'Raw Data'!O1005</f>
        <v>Rain</v>
      </c>
      <c r="G1006" s="11" t="str">
        <f>IFERROR(VLOOKUP(F1006,'Lookup Formulas Demo'!$A$5:$B$8,2,0),"Unknown Weather")</f>
        <v>Reduce Speed, Increase Following Distance</v>
      </c>
      <c r="H1006" s="11" t="str">
        <f>_xlfn.IFNA(INDEX('Lookup Formulas Demo'!$B$5:$B$8,MATCH(F1006,'Lookup Formulas Demo'!$A$5:$A$8,0)),"No Match Found")</f>
        <v>Reduce Speed, Increase Following Distance</v>
      </c>
    </row>
    <row r="1007" spans="1:8" x14ac:dyDescent="0.3">
      <c r="A1007" s="9">
        <f>'Raw Data'!A1006</f>
        <v>45355.486111111102</v>
      </c>
      <c r="B1007" s="11">
        <f>'Raw Data'!M1006</f>
        <v>86.447030242153502</v>
      </c>
      <c r="C1007" s="11" t="str">
        <f t="shared" si="30"/>
        <v>Congested</v>
      </c>
      <c r="D1007" s="11">
        <f>'Raw Data'!P1006</f>
        <v>0</v>
      </c>
      <c r="E1007" s="11" t="str">
        <f t="shared" si="31"/>
        <v>No Accident</v>
      </c>
      <c r="F1007" s="11" t="str">
        <f>'Raw Data'!O1006</f>
        <v>Fog</v>
      </c>
      <c r="G1007" s="11" t="str">
        <f>IFERROR(VLOOKUP(F1007,'Lookup Formulas Demo'!$A$5:$B$8,2,0),"Unknown Weather")</f>
        <v>Use Fog Lights, Reduce Speed</v>
      </c>
      <c r="H1007" s="11" t="str">
        <f>_xlfn.IFNA(INDEX('Lookup Formulas Demo'!$B$5:$B$8,MATCH(F1007,'Lookup Formulas Demo'!$A$5:$A$8,0)),"No Match Found")</f>
        <v>Use Fog Lights, Reduce Speed</v>
      </c>
    </row>
    <row r="1008" spans="1:8" x14ac:dyDescent="0.3">
      <c r="A1008" s="9">
        <f>'Raw Data'!A1007</f>
        <v>45355.489583333299</v>
      </c>
      <c r="B1008" s="11">
        <f>'Raw Data'!M1007</f>
        <v>29.138308490815501</v>
      </c>
      <c r="C1008" s="11" t="str">
        <f t="shared" si="30"/>
        <v>Free-flow</v>
      </c>
      <c r="D1008" s="11">
        <f>'Raw Data'!P1007</f>
        <v>0</v>
      </c>
      <c r="E1008" s="11" t="str">
        <f t="shared" si="31"/>
        <v>No Accident</v>
      </c>
      <c r="F1008" s="11" t="str">
        <f>'Raw Data'!O1007</f>
        <v>Snow</v>
      </c>
      <c r="G1008" s="11" t="str">
        <f>IFERROR(VLOOKUP(F1008,'Lookup Formulas Demo'!$A$5:$B$8,2,0),"Unknown Weather")</f>
        <v>Extreme Caution, Consider Delay</v>
      </c>
      <c r="H1008" s="11" t="str">
        <f>_xlfn.IFNA(INDEX('Lookup Formulas Demo'!$B$5:$B$8,MATCH(F1008,'Lookup Formulas Demo'!$A$5:$A$8,0)),"No Match Found")</f>
        <v>Extreme Caution, Consider Delay</v>
      </c>
    </row>
    <row r="1009" spans="1:8" x14ac:dyDescent="0.3">
      <c r="A1009" s="9">
        <f>'Raw Data'!A1008</f>
        <v>45355.493055555598</v>
      </c>
      <c r="B1009" s="11">
        <f>'Raw Data'!M1008</f>
        <v>64.266796963463804</v>
      </c>
      <c r="C1009" s="11" t="str">
        <f t="shared" si="30"/>
        <v>Moderate</v>
      </c>
      <c r="D1009" s="11">
        <f>'Raw Data'!P1008</f>
        <v>1</v>
      </c>
      <c r="E1009" s="11" t="str">
        <f t="shared" si="31"/>
        <v>Accident Reported</v>
      </c>
      <c r="F1009" s="11" t="str">
        <f>'Raw Data'!O1008</f>
        <v>Rain</v>
      </c>
      <c r="G1009" s="11" t="str">
        <f>IFERROR(VLOOKUP(F1009,'Lookup Formulas Demo'!$A$5:$B$8,2,0),"Unknown Weather")</f>
        <v>Reduce Speed, Increase Following Distance</v>
      </c>
      <c r="H1009" s="11" t="str">
        <f>_xlfn.IFNA(INDEX('Lookup Formulas Demo'!$B$5:$B$8,MATCH(F1009,'Lookup Formulas Demo'!$A$5:$A$8,0)),"No Match Found")</f>
        <v>Reduce Speed, Increase Following Distance</v>
      </c>
    </row>
    <row r="1010" spans="1:8" x14ac:dyDescent="0.3">
      <c r="A1010" s="9">
        <f>'Raw Data'!A1009</f>
        <v>45355.496527777803</v>
      </c>
      <c r="B1010" s="11">
        <f>'Raw Data'!M1009</f>
        <v>78.425847729362602</v>
      </c>
      <c r="C1010" s="11" t="str">
        <f t="shared" si="30"/>
        <v>Moderate</v>
      </c>
      <c r="D1010" s="11">
        <f>'Raw Data'!P1009</f>
        <v>0</v>
      </c>
      <c r="E1010" s="11" t="str">
        <f t="shared" si="31"/>
        <v>No Accident</v>
      </c>
      <c r="F1010" s="11" t="str">
        <f>'Raw Data'!O1009</f>
        <v>Rain</v>
      </c>
      <c r="G1010" s="11" t="str">
        <f>IFERROR(VLOOKUP(F1010,'Lookup Formulas Demo'!$A$5:$B$8,2,0),"Unknown Weather")</f>
        <v>Reduce Speed, Increase Following Distance</v>
      </c>
      <c r="H1010" s="11" t="str">
        <f>_xlfn.IFNA(INDEX('Lookup Formulas Demo'!$B$5:$B$8,MATCH(F1010,'Lookup Formulas Demo'!$A$5:$A$8,0)),"No Match Found")</f>
        <v>Reduce Speed, Increase Following Distance</v>
      </c>
    </row>
    <row r="1011" spans="1:8" x14ac:dyDescent="0.3">
      <c r="A1011" s="9">
        <f>'Raw Data'!A1010</f>
        <v>45355.5</v>
      </c>
      <c r="B1011" s="11">
        <f>'Raw Data'!M1010</f>
        <v>75.032146287055795</v>
      </c>
      <c r="C1011" s="11" t="str">
        <f t="shared" si="30"/>
        <v>Moderate</v>
      </c>
      <c r="D1011" s="11">
        <f>'Raw Data'!P1010</f>
        <v>1</v>
      </c>
      <c r="E1011" s="11" t="str">
        <f t="shared" si="31"/>
        <v>Accident Reported</v>
      </c>
      <c r="F1011" s="11" t="str">
        <f>'Raw Data'!O1010</f>
        <v>Snow</v>
      </c>
      <c r="G1011" s="11" t="str">
        <f>IFERROR(VLOOKUP(F1011,'Lookup Formulas Demo'!$A$5:$B$8,2,0),"Unknown Weather")</f>
        <v>Extreme Caution, Consider Delay</v>
      </c>
      <c r="H1011" s="11" t="str">
        <f>_xlfn.IFNA(INDEX('Lookup Formulas Demo'!$B$5:$B$8,MATCH(F1011,'Lookup Formulas Demo'!$A$5:$A$8,0)),"No Match Found")</f>
        <v>Extreme Caution, Consider Delay</v>
      </c>
    </row>
    <row r="1012" spans="1:8" x14ac:dyDescent="0.3">
      <c r="A1012" s="9">
        <f>'Raw Data'!A1011</f>
        <v>45355.503472222197</v>
      </c>
      <c r="B1012" s="11">
        <f>'Raw Data'!M1011</f>
        <v>84.499725014138207</v>
      </c>
      <c r="C1012" s="11" t="str">
        <f t="shared" si="30"/>
        <v>Congested</v>
      </c>
      <c r="D1012" s="11">
        <f>'Raw Data'!P1011</f>
        <v>0</v>
      </c>
      <c r="E1012" s="11" t="str">
        <f t="shared" si="31"/>
        <v>No Accident</v>
      </c>
      <c r="F1012" s="11" t="str">
        <f>'Raw Data'!O1011</f>
        <v>Rain</v>
      </c>
      <c r="G1012" s="11" t="str">
        <f>IFERROR(VLOOKUP(F1012,'Lookup Formulas Demo'!$A$5:$B$8,2,0),"Unknown Weather")</f>
        <v>Reduce Speed, Increase Following Distance</v>
      </c>
      <c r="H1012" s="11" t="str">
        <f>_xlfn.IFNA(INDEX('Lookup Formulas Demo'!$B$5:$B$8,MATCH(F1012,'Lookup Formulas Demo'!$A$5:$A$8,0)),"No Match Found")</f>
        <v>Reduce Speed, Increase Following Distance</v>
      </c>
    </row>
    <row r="1013" spans="1:8" x14ac:dyDescent="0.3">
      <c r="A1013" s="9">
        <f>'Raw Data'!A1012</f>
        <v>45355.506944444503</v>
      </c>
      <c r="B1013" s="11">
        <f>'Raw Data'!M1012</f>
        <v>67.241476085427394</v>
      </c>
      <c r="C1013" s="11" t="str">
        <f t="shared" si="30"/>
        <v>Moderate</v>
      </c>
      <c r="D1013" s="11">
        <f>'Raw Data'!P1012</f>
        <v>0</v>
      </c>
      <c r="E1013" s="11" t="str">
        <f t="shared" si="31"/>
        <v>No Accident</v>
      </c>
      <c r="F1013" s="11" t="str">
        <f>'Raw Data'!O1012</f>
        <v>Fog</v>
      </c>
      <c r="G1013" s="11" t="str">
        <f>IFERROR(VLOOKUP(F1013,'Lookup Formulas Demo'!$A$5:$B$8,2,0),"Unknown Weather")</f>
        <v>Use Fog Lights, Reduce Speed</v>
      </c>
      <c r="H1013" s="11" t="str">
        <f>_xlfn.IFNA(INDEX('Lookup Formulas Demo'!$B$5:$B$8,MATCH(F1013,'Lookup Formulas Demo'!$A$5:$A$8,0)),"No Match Found")</f>
        <v>Use Fog Lights, Reduce Speed</v>
      </c>
    </row>
    <row r="1014" spans="1:8" x14ac:dyDescent="0.3">
      <c r="A1014" s="9">
        <f>'Raw Data'!A1013</f>
        <v>45355.510416666701</v>
      </c>
      <c r="B1014" s="11">
        <f>'Raw Data'!M1013</f>
        <v>33.064274557896297</v>
      </c>
      <c r="C1014" s="11" t="str">
        <f t="shared" si="30"/>
        <v>Free-flow</v>
      </c>
      <c r="D1014" s="11">
        <f>'Raw Data'!P1013</f>
        <v>1</v>
      </c>
      <c r="E1014" s="11" t="str">
        <f t="shared" si="31"/>
        <v>Accident Reported</v>
      </c>
      <c r="F1014" s="11" t="str">
        <f>'Raw Data'!O1013</f>
        <v>Rain</v>
      </c>
      <c r="G1014" s="11" t="str">
        <f>IFERROR(VLOOKUP(F1014,'Lookup Formulas Demo'!$A$5:$B$8,2,0),"Unknown Weather")</f>
        <v>Reduce Speed, Increase Following Distance</v>
      </c>
      <c r="H1014" s="11" t="str">
        <f>_xlfn.IFNA(INDEX('Lookup Formulas Demo'!$B$5:$B$8,MATCH(F1014,'Lookup Formulas Demo'!$A$5:$A$8,0)),"No Match Found")</f>
        <v>Reduce Speed, Increase Following Distance</v>
      </c>
    </row>
    <row r="1015" spans="1:8" x14ac:dyDescent="0.3">
      <c r="A1015" s="9">
        <f>'Raw Data'!A1014</f>
        <v>45355.513888888898</v>
      </c>
      <c r="B1015" s="11">
        <f>'Raw Data'!M1014</f>
        <v>18.665048891215601</v>
      </c>
      <c r="C1015" s="11" t="str">
        <f t="shared" si="30"/>
        <v>Free-flow</v>
      </c>
      <c r="D1015" s="11">
        <f>'Raw Data'!P1014</f>
        <v>0</v>
      </c>
      <c r="E1015" s="11" t="str">
        <f t="shared" si="31"/>
        <v>No Accident</v>
      </c>
      <c r="F1015" s="11" t="str">
        <f>'Raw Data'!O1014</f>
        <v>Rain</v>
      </c>
      <c r="G1015" s="11" t="str">
        <f>IFERROR(VLOOKUP(F1015,'Lookup Formulas Demo'!$A$5:$B$8,2,0),"Unknown Weather")</f>
        <v>Reduce Speed, Increase Following Distance</v>
      </c>
      <c r="H1015" s="11" t="str">
        <f>_xlfn.IFNA(INDEX('Lookup Formulas Demo'!$B$5:$B$8,MATCH(F1015,'Lookup Formulas Demo'!$A$5:$A$8,0)),"No Match Found")</f>
        <v>Reduce Speed, Increase Following Distance</v>
      </c>
    </row>
    <row r="1016" spans="1:8" x14ac:dyDescent="0.3">
      <c r="A1016" s="9">
        <f>'Raw Data'!A1015</f>
        <v>45355.517361111102</v>
      </c>
      <c r="B1016" s="11">
        <f>'Raw Data'!M1015</f>
        <v>49.256591354816898</v>
      </c>
      <c r="C1016" s="11" t="str">
        <f t="shared" si="30"/>
        <v>Free-flow</v>
      </c>
      <c r="D1016" s="11">
        <f>'Raw Data'!P1015</f>
        <v>0</v>
      </c>
      <c r="E1016" s="11" t="str">
        <f t="shared" si="31"/>
        <v>No Accident</v>
      </c>
      <c r="F1016" s="11" t="str">
        <f>'Raw Data'!O1015</f>
        <v>Snow</v>
      </c>
      <c r="G1016" s="11" t="str">
        <f>IFERROR(VLOOKUP(F1016,'Lookup Formulas Demo'!$A$5:$B$8,2,0),"Unknown Weather")</f>
        <v>Extreme Caution, Consider Delay</v>
      </c>
      <c r="H1016" s="11" t="str">
        <f>_xlfn.IFNA(INDEX('Lookup Formulas Demo'!$B$5:$B$8,MATCH(F1016,'Lookup Formulas Demo'!$A$5:$A$8,0)),"No Match Found")</f>
        <v>Extreme Caution, Consider Delay</v>
      </c>
    </row>
    <row r="1017" spans="1:8" x14ac:dyDescent="0.3">
      <c r="A1017" s="9">
        <f>'Raw Data'!A1016</f>
        <v>45355.520833333299</v>
      </c>
      <c r="B1017" s="11">
        <f>'Raw Data'!M1016</f>
        <v>24.6796771813137</v>
      </c>
      <c r="C1017" s="11" t="str">
        <f t="shared" si="30"/>
        <v>Free-flow</v>
      </c>
      <c r="D1017" s="11">
        <f>'Raw Data'!P1016</f>
        <v>1</v>
      </c>
      <c r="E1017" s="11" t="str">
        <f t="shared" si="31"/>
        <v>Accident Reported</v>
      </c>
      <c r="F1017" s="11" t="str">
        <f>'Raw Data'!O1016</f>
        <v>Rain</v>
      </c>
      <c r="G1017" s="11" t="str">
        <f>IFERROR(VLOOKUP(F1017,'Lookup Formulas Demo'!$A$5:$B$8,2,0),"Unknown Weather")</f>
        <v>Reduce Speed, Increase Following Distance</v>
      </c>
      <c r="H1017" s="11" t="str">
        <f>_xlfn.IFNA(INDEX('Lookup Formulas Demo'!$B$5:$B$8,MATCH(F1017,'Lookup Formulas Demo'!$A$5:$A$8,0)),"No Match Found")</f>
        <v>Reduce Speed, Increase Following Distance</v>
      </c>
    </row>
    <row r="1018" spans="1:8" x14ac:dyDescent="0.3">
      <c r="A1018" s="9">
        <f>'Raw Data'!A1017</f>
        <v>45355.524305555598</v>
      </c>
      <c r="B1018" s="11">
        <f>'Raw Data'!M1017</f>
        <v>63.417342005839899</v>
      </c>
      <c r="C1018" s="11" t="str">
        <f t="shared" si="30"/>
        <v>Moderate</v>
      </c>
      <c r="D1018" s="11">
        <f>'Raw Data'!P1017</f>
        <v>0</v>
      </c>
      <c r="E1018" s="11" t="str">
        <f t="shared" si="31"/>
        <v>No Accident</v>
      </c>
      <c r="F1018" s="11" t="str">
        <f>'Raw Data'!O1017</f>
        <v>Snow</v>
      </c>
      <c r="G1018" s="11" t="str">
        <f>IFERROR(VLOOKUP(F1018,'Lookup Formulas Demo'!$A$5:$B$8,2,0),"Unknown Weather")</f>
        <v>Extreme Caution, Consider Delay</v>
      </c>
      <c r="H1018" s="11" t="str">
        <f>_xlfn.IFNA(INDEX('Lookup Formulas Demo'!$B$5:$B$8,MATCH(F1018,'Lookup Formulas Demo'!$A$5:$A$8,0)),"No Match Found")</f>
        <v>Extreme Caution, Consider Delay</v>
      </c>
    </row>
    <row r="1019" spans="1:8" x14ac:dyDescent="0.3">
      <c r="A1019" s="9">
        <f>'Raw Data'!A1018</f>
        <v>45355.527777777803</v>
      </c>
      <c r="B1019" s="11">
        <f>'Raw Data'!M1018</f>
        <v>75.509626622849197</v>
      </c>
      <c r="C1019" s="11" t="str">
        <f t="shared" si="30"/>
        <v>Moderate</v>
      </c>
      <c r="D1019" s="11">
        <f>'Raw Data'!P1018</f>
        <v>0</v>
      </c>
      <c r="E1019" s="11" t="str">
        <f t="shared" si="31"/>
        <v>No Accident</v>
      </c>
      <c r="F1019" s="11" t="str">
        <f>'Raw Data'!O1018</f>
        <v>Snow</v>
      </c>
      <c r="G1019" s="11" t="str">
        <f>IFERROR(VLOOKUP(F1019,'Lookup Formulas Demo'!$A$5:$B$8,2,0),"Unknown Weather")</f>
        <v>Extreme Caution, Consider Delay</v>
      </c>
      <c r="H1019" s="11" t="str">
        <f>_xlfn.IFNA(INDEX('Lookup Formulas Demo'!$B$5:$B$8,MATCH(F1019,'Lookup Formulas Demo'!$A$5:$A$8,0)),"No Match Found")</f>
        <v>Extreme Caution, Consider Delay</v>
      </c>
    </row>
    <row r="1020" spans="1:8" x14ac:dyDescent="0.3">
      <c r="A1020" s="9">
        <f>'Raw Data'!A1019</f>
        <v>45355.53125</v>
      </c>
      <c r="B1020" s="11">
        <f>'Raw Data'!M1019</f>
        <v>24.496589159812</v>
      </c>
      <c r="C1020" s="11" t="str">
        <f t="shared" si="30"/>
        <v>Free-flow</v>
      </c>
      <c r="D1020" s="11">
        <f>'Raw Data'!P1019</f>
        <v>0</v>
      </c>
      <c r="E1020" s="11" t="str">
        <f t="shared" si="31"/>
        <v>No Accident</v>
      </c>
      <c r="F1020" s="11" t="str">
        <f>'Raw Data'!O1019</f>
        <v>Rain</v>
      </c>
      <c r="G1020" s="11" t="str">
        <f>IFERROR(VLOOKUP(F1020,'Lookup Formulas Demo'!$A$5:$B$8,2,0),"Unknown Weather")</f>
        <v>Reduce Speed, Increase Following Distance</v>
      </c>
      <c r="H1020" s="11" t="str">
        <f>_xlfn.IFNA(INDEX('Lookup Formulas Demo'!$B$5:$B$8,MATCH(F1020,'Lookup Formulas Demo'!$A$5:$A$8,0)),"No Match Found")</f>
        <v>Reduce Speed, Increase Following Distance</v>
      </c>
    </row>
    <row r="1021" spans="1:8" x14ac:dyDescent="0.3">
      <c r="A1021" s="9">
        <f>'Raw Data'!A1020</f>
        <v>45355.534722222197</v>
      </c>
      <c r="B1021" s="11">
        <f>'Raw Data'!M1020</f>
        <v>73.349243005550306</v>
      </c>
      <c r="C1021" s="11" t="str">
        <f t="shared" si="30"/>
        <v>Moderate</v>
      </c>
      <c r="D1021" s="11">
        <f>'Raw Data'!P1020</f>
        <v>0</v>
      </c>
      <c r="E1021" s="11" t="str">
        <f t="shared" si="31"/>
        <v>No Accident</v>
      </c>
      <c r="F1021" s="11" t="str">
        <f>'Raw Data'!O1020</f>
        <v>Fog</v>
      </c>
      <c r="G1021" s="11" t="str">
        <f>IFERROR(VLOOKUP(F1021,'Lookup Formulas Demo'!$A$5:$B$8,2,0),"Unknown Weather")</f>
        <v>Use Fog Lights, Reduce Speed</v>
      </c>
      <c r="H1021" s="11" t="str">
        <f>_xlfn.IFNA(INDEX('Lookup Formulas Demo'!$B$5:$B$8,MATCH(F1021,'Lookup Formulas Demo'!$A$5:$A$8,0)),"No Match Found")</f>
        <v>Use Fog Lights, Reduce Speed</v>
      </c>
    </row>
    <row r="1022" spans="1:8" x14ac:dyDescent="0.3">
      <c r="A1022" s="9">
        <f>'Raw Data'!A1021</f>
        <v>45355.538194444503</v>
      </c>
      <c r="B1022" s="11">
        <f>'Raw Data'!M1021</f>
        <v>96.322511052375205</v>
      </c>
      <c r="C1022" s="11" t="str">
        <f t="shared" si="30"/>
        <v>Congested</v>
      </c>
      <c r="D1022" s="11">
        <f>'Raw Data'!P1021</f>
        <v>1</v>
      </c>
      <c r="E1022" s="11" t="str">
        <f t="shared" si="31"/>
        <v>Accident Reported</v>
      </c>
      <c r="F1022" s="11" t="str">
        <f>'Raw Data'!O1021</f>
        <v>Snow</v>
      </c>
      <c r="G1022" s="11" t="str">
        <f>IFERROR(VLOOKUP(F1022,'Lookup Formulas Demo'!$A$5:$B$8,2,0),"Unknown Weather")</f>
        <v>Extreme Caution, Consider Delay</v>
      </c>
      <c r="H1022" s="11" t="str">
        <f>_xlfn.IFNA(INDEX('Lookup Formulas Demo'!$B$5:$B$8,MATCH(F1022,'Lookup Formulas Demo'!$A$5:$A$8,0)),"No Match Found")</f>
        <v>Extreme Caution, Consider Delay</v>
      </c>
    </row>
    <row r="1023" spans="1:8" x14ac:dyDescent="0.3">
      <c r="A1023" s="9">
        <f>'Raw Data'!A1022</f>
        <v>45355.541666666701</v>
      </c>
      <c r="B1023" s="11">
        <f>'Raw Data'!M1022</f>
        <v>62.445051773571997</v>
      </c>
      <c r="C1023" s="11" t="str">
        <f t="shared" si="30"/>
        <v>Moderate</v>
      </c>
      <c r="D1023" s="11">
        <f>'Raw Data'!P1022</f>
        <v>0</v>
      </c>
      <c r="E1023" s="11" t="str">
        <f t="shared" si="31"/>
        <v>No Accident</v>
      </c>
      <c r="F1023" s="11" t="str">
        <f>'Raw Data'!O1022</f>
        <v>Clear</v>
      </c>
      <c r="G1023" s="11" t="str">
        <f>IFERROR(VLOOKUP(F1023,'Lookup Formulas Demo'!$A$5:$B$8,2,0),"Unknown Weather")</f>
        <v>Normal Driving</v>
      </c>
      <c r="H1023" s="11" t="str">
        <f>_xlfn.IFNA(INDEX('Lookup Formulas Demo'!$B$5:$B$8,MATCH(F1023,'Lookup Formulas Demo'!$A$5:$A$8,0)),"No Match Found")</f>
        <v>Normal Driving</v>
      </c>
    </row>
    <row r="1024" spans="1:8" x14ac:dyDescent="0.3">
      <c r="A1024" s="9">
        <f>'Raw Data'!A1023</f>
        <v>45355.545138888898</v>
      </c>
      <c r="B1024" s="11">
        <f>'Raw Data'!M1023</f>
        <v>58.579142400907301</v>
      </c>
      <c r="C1024" s="11" t="str">
        <f t="shared" si="30"/>
        <v>Moderate</v>
      </c>
      <c r="D1024" s="11">
        <f>'Raw Data'!P1023</f>
        <v>0</v>
      </c>
      <c r="E1024" s="11" t="str">
        <f t="shared" si="31"/>
        <v>No Accident</v>
      </c>
      <c r="F1024" s="11" t="str">
        <f>'Raw Data'!O1023</f>
        <v>Rain</v>
      </c>
      <c r="G1024" s="11" t="str">
        <f>IFERROR(VLOOKUP(F1024,'Lookup Formulas Demo'!$A$5:$B$8,2,0),"Unknown Weather")</f>
        <v>Reduce Speed, Increase Following Distance</v>
      </c>
      <c r="H1024" s="11" t="str">
        <f>_xlfn.IFNA(INDEX('Lookup Formulas Demo'!$B$5:$B$8,MATCH(F1024,'Lookup Formulas Demo'!$A$5:$A$8,0)),"No Match Found")</f>
        <v>Reduce Speed, Increase Following Distance</v>
      </c>
    </row>
    <row r="1025" spans="1:8" x14ac:dyDescent="0.3">
      <c r="A1025" s="9">
        <f>'Raw Data'!A1024</f>
        <v>45355.548611111102</v>
      </c>
      <c r="B1025" s="11">
        <f>'Raw Data'!M1024</f>
        <v>98.294435060056301</v>
      </c>
      <c r="C1025" s="11" t="str">
        <f t="shared" si="30"/>
        <v>Congested</v>
      </c>
      <c r="D1025" s="11">
        <f>'Raw Data'!P1024</f>
        <v>1</v>
      </c>
      <c r="E1025" s="11" t="str">
        <f t="shared" si="31"/>
        <v>Accident Reported</v>
      </c>
      <c r="F1025" s="11" t="str">
        <f>'Raw Data'!O1024</f>
        <v>Rain</v>
      </c>
      <c r="G1025" s="11" t="str">
        <f>IFERROR(VLOOKUP(F1025,'Lookup Formulas Demo'!$A$5:$B$8,2,0),"Unknown Weather")</f>
        <v>Reduce Speed, Increase Following Distance</v>
      </c>
      <c r="H1025" s="11" t="str">
        <f>_xlfn.IFNA(INDEX('Lookup Formulas Demo'!$B$5:$B$8,MATCH(F1025,'Lookup Formulas Demo'!$A$5:$A$8,0)),"No Match Found")</f>
        <v>Reduce Speed, Increase Following Distance</v>
      </c>
    </row>
    <row r="1026" spans="1:8" x14ac:dyDescent="0.3">
      <c r="A1026" s="9">
        <f>'Raw Data'!A1025</f>
        <v>45355.552083333299</v>
      </c>
      <c r="B1026" s="11">
        <f>'Raw Data'!M1025</f>
        <v>31.222241915323501</v>
      </c>
      <c r="C1026" s="11" t="str">
        <f t="shared" si="30"/>
        <v>Free-flow</v>
      </c>
      <c r="D1026" s="11">
        <f>'Raw Data'!P1025</f>
        <v>0</v>
      </c>
      <c r="E1026" s="11" t="str">
        <f t="shared" si="31"/>
        <v>No Accident</v>
      </c>
      <c r="F1026" s="11" t="str">
        <f>'Raw Data'!O1025</f>
        <v>Snow</v>
      </c>
      <c r="G1026" s="11" t="str">
        <f>IFERROR(VLOOKUP(F1026,'Lookup Formulas Demo'!$A$5:$B$8,2,0),"Unknown Weather")</f>
        <v>Extreme Caution, Consider Delay</v>
      </c>
      <c r="H1026" s="11" t="str">
        <f>_xlfn.IFNA(INDEX('Lookup Formulas Demo'!$B$5:$B$8,MATCH(F1026,'Lookup Formulas Demo'!$A$5:$A$8,0)),"No Match Found")</f>
        <v>Extreme Caution, Consider Delay</v>
      </c>
    </row>
    <row r="1027" spans="1:8" x14ac:dyDescent="0.3">
      <c r="A1027" s="9">
        <f>'Raw Data'!A1026</f>
        <v>45355.555555555598</v>
      </c>
      <c r="B1027" s="11">
        <f>'Raw Data'!M1026</f>
        <v>67.366611254090301</v>
      </c>
      <c r="C1027" s="11" t="str">
        <f t="shared" ref="C1027:C1090" si="32">IF(B1027&gt;=80,"Congested",IF(B1027&gt;=50,"Moderate","Free-flow"))</f>
        <v>Moderate</v>
      </c>
      <c r="D1027" s="11">
        <f>'Raw Data'!P1026</f>
        <v>0</v>
      </c>
      <c r="E1027" s="11" t="str">
        <f t="shared" ref="E1027:E1090" si="33">IF(D1027=1,"Accident Reported","No Accident")</f>
        <v>No Accident</v>
      </c>
      <c r="F1027" s="11" t="str">
        <f>'Raw Data'!O1026</f>
        <v>Snow</v>
      </c>
      <c r="G1027" s="11" t="str">
        <f>IFERROR(VLOOKUP(F1027,'Lookup Formulas Demo'!$A$5:$B$8,2,0),"Unknown Weather")</f>
        <v>Extreme Caution, Consider Delay</v>
      </c>
      <c r="H1027" s="11" t="str">
        <f>_xlfn.IFNA(INDEX('Lookup Formulas Demo'!$B$5:$B$8,MATCH(F1027,'Lookup Formulas Demo'!$A$5:$A$8,0)),"No Match Found")</f>
        <v>Extreme Caution, Consider Delay</v>
      </c>
    </row>
    <row r="1028" spans="1:8" x14ac:dyDescent="0.3">
      <c r="A1028" s="9">
        <f>'Raw Data'!A1027</f>
        <v>45355.559027777803</v>
      </c>
      <c r="B1028" s="11">
        <f>'Raw Data'!M1027</f>
        <v>21.478978103180498</v>
      </c>
      <c r="C1028" s="11" t="str">
        <f t="shared" si="32"/>
        <v>Free-flow</v>
      </c>
      <c r="D1028" s="11">
        <f>'Raw Data'!P1027</f>
        <v>0</v>
      </c>
      <c r="E1028" s="11" t="str">
        <f t="shared" si="33"/>
        <v>No Accident</v>
      </c>
      <c r="F1028" s="11" t="str">
        <f>'Raw Data'!O1027</f>
        <v>Clear</v>
      </c>
      <c r="G1028" s="11" t="str">
        <f>IFERROR(VLOOKUP(F1028,'Lookup Formulas Demo'!$A$5:$B$8,2,0),"Unknown Weather")</f>
        <v>Normal Driving</v>
      </c>
      <c r="H1028" s="11" t="str">
        <f>_xlfn.IFNA(INDEX('Lookup Formulas Demo'!$B$5:$B$8,MATCH(F1028,'Lookup Formulas Demo'!$A$5:$A$8,0)),"No Match Found")</f>
        <v>Normal Driving</v>
      </c>
    </row>
    <row r="1029" spans="1:8" x14ac:dyDescent="0.3">
      <c r="A1029" s="9">
        <f>'Raw Data'!A1028</f>
        <v>45355.5625</v>
      </c>
      <c r="B1029" s="11">
        <f>'Raw Data'!M1028</f>
        <v>88.006371393179705</v>
      </c>
      <c r="C1029" s="11" t="str">
        <f t="shared" si="32"/>
        <v>Congested</v>
      </c>
      <c r="D1029" s="11">
        <f>'Raw Data'!P1028</f>
        <v>0</v>
      </c>
      <c r="E1029" s="11" t="str">
        <f t="shared" si="33"/>
        <v>No Accident</v>
      </c>
      <c r="F1029" s="11" t="str">
        <f>'Raw Data'!O1028</f>
        <v>Clear</v>
      </c>
      <c r="G1029" s="11" t="str">
        <f>IFERROR(VLOOKUP(F1029,'Lookup Formulas Demo'!$A$5:$B$8,2,0),"Unknown Weather")</f>
        <v>Normal Driving</v>
      </c>
      <c r="H1029" s="11" t="str">
        <f>_xlfn.IFNA(INDEX('Lookup Formulas Demo'!$B$5:$B$8,MATCH(F1029,'Lookup Formulas Demo'!$A$5:$A$8,0)),"No Match Found")</f>
        <v>Normal Driving</v>
      </c>
    </row>
    <row r="1030" spans="1:8" x14ac:dyDescent="0.3">
      <c r="A1030" s="9">
        <f>'Raw Data'!A1029</f>
        <v>45355.565972222197</v>
      </c>
      <c r="B1030" s="11">
        <f>'Raw Data'!M1029</f>
        <v>80.249907533812006</v>
      </c>
      <c r="C1030" s="11" t="str">
        <f t="shared" si="32"/>
        <v>Congested</v>
      </c>
      <c r="D1030" s="11">
        <f>'Raw Data'!P1029</f>
        <v>0</v>
      </c>
      <c r="E1030" s="11" t="str">
        <f t="shared" si="33"/>
        <v>No Accident</v>
      </c>
      <c r="F1030" s="11" t="str">
        <f>'Raw Data'!O1029</f>
        <v>Snow</v>
      </c>
      <c r="G1030" s="11" t="str">
        <f>IFERROR(VLOOKUP(F1030,'Lookup Formulas Demo'!$A$5:$B$8,2,0),"Unknown Weather")</f>
        <v>Extreme Caution, Consider Delay</v>
      </c>
      <c r="H1030" s="11" t="str">
        <f>_xlfn.IFNA(INDEX('Lookup Formulas Demo'!$B$5:$B$8,MATCH(F1030,'Lookup Formulas Demo'!$A$5:$A$8,0)),"No Match Found")</f>
        <v>Extreme Caution, Consider Delay</v>
      </c>
    </row>
    <row r="1031" spans="1:8" x14ac:dyDescent="0.3">
      <c r="A1031" s="9">
        <f>'Raw Data'!A1030</f>
        <v>45355.569444444503</v>
      </c>
      <c r="B1031" s="11">
        <f>'Raw Data'!M1030</f>
        <v>22.930292106447201</v>
      </c>
      <c r="C1031" s="11" t="str">
        <f t="shared" si="32"/>
        <v>Free-flow</v>
      </c>
      <c r="D1031" s="11">
        <f>'Raw Data'!P1030</f>
        <v>0</v>
      </c>
      <c r="E1031" s="11" t="str">
        <f t="shared" si="33"/>
        <v>No Accident</v>
      </c>
      <c r="F1031" s="11" t="str">
        <f>'Raw Data'!O1030</f>
        <v>Snow</v>
      </c>
      <c r="G1031" s="11" t="str">
        <f>IFERROR(VLOOKUP(F1031,'Lookup Formulas Demo'!$A$5:$B$8,2,0),"Unknown Weather")</f>
        <v>Extreme Caution, Consider Delay</v>
      </c>
      <c r="H1031" s="11" t="str">
        <f>_xlfn.IFNA(INDEX('Lookup Formulas Demo'!$B$5:$B$8,MATCH(F1031,'Lookup Formulas Demo'!$A$5:$A$8,0)),"No Match Found")</f>
        <v>Extreme Caution, Consider Delay</v>
      </c>
    </row>
    <row r="1032" spans="1:8" x14ac:dyDescent="0.3">
      <c r="A1032" s="9">
        <f>'Raw Data'!A1031</f>
        <v>45355.572916666701</v>
      </c>
      <c r="B1032" s="11">
        <f>'Raw Data'!M1031</f>
        <v>96.6109929913993</v>
      </c>
      <c r="C1032" s="11" t="str">
        <f t="shared" si="32"/>
        <v>Congested</v>
      </c>
      <c r="D1032" s="11">
        <f>'Raw Data'!P1031</f>
        <v>0</v>
      </c>
      <c r="E1032" s="11" t="str">
        <f t="shared" si="33"/>
        <v>No Accident</v>
      </c>
      <c r="F1032" s="11" t="str">
        <f>'Raw Data'!O1031</f>
        <v>Snow</v>
      </c>
      <c r="G1032" s="11" t="str">
        <f>IFERROR(VLOOKUP(F1032,'Lookup Formulas Demo'!$A$5:$B$8,2,0),"Unknown Weather")</f>
        <v>Extreme Caution, Consider Delay</v>
      </c>
      <c r="H1032" s="11" t="str">
        <f>_xlfn.IFNA(INDEX('Lookup Formulas Demo'!$B$5:$B$8,MATCH(F1032,'Lookup Formulas Demo'!$A$5:$A$8,0)),"No Match Found")</f>
        <v>Extreme Caution, Consider Delay</v>
      </c>
    </row>
    <row r="1033" spans="1:8" x14ac:dyDescent="0.3">
      <c r="A1033" s="9">
        <f>'Raw Data'!A1032</f>
        <v>45355.576388888898</v>
      </c>
      <c r="B1033" s="11">
        <f>'Raw Data'!M1032</f>
        <v>65.734651228328801</v>
      </c>
      <c r="C1033" s="11" t="str">
        <f t="shared" si="32"/>
        <v>Moderate</v>
      </c>
      <c r="D1033" s="11">
        <f>'Raw Data'!P1032</f>
        <v>0</v>
      </c>
      <c r="E1033" s="11" t="str">
        <f t="shared" si="33"/>
        <v>No Accident</v>
      </c>
      <c r="F1033" s="11" t="str">
        <f>'Raw Data'!O1032</f>
        <v>Snow</v>
      </c>
      <c r="G1033" s="11" t="str">
        <f>IFERROR(VLOOKUP(F1033,'Lookup Formulas Demo'!$A$5:$B$8,2,0),"Unknown Weather")</f>
        <v>Extreme Caution, Consider Delay</v>
      </c>
      <c r="H1033" s="11" t="str">
        <f>_xlfn.IFNA(INDEX('Lookup Formulas Demo'!$B$5:$B$8,MATCH(F1033,'Lookup Formulas Demo'!$A$5:$A$8,0)),"No Match Found")</f>
        <v>Extreme Caution, Consider Delay</v>
      </c>
    </row>
    <row r="1034" spans="1:8" x14ac:dyDescent="0.3">
      <c r="A1034" s="9">
        <f>'Raw Data'!A1033</f>
        <v>45355.579861111102</v>
      </c>
      <c r="B1034" s="11">
        <f>'Raw Data'!M1033</f>
        <v>56.418123512841603</v>
      </c>
      <c r="C1034" s="11" t="str">
        <f t="shared" si="32"/>
        <v>Moderate</v>
      </c>
      <c r="D1034" s="11">
        <f>'Raw Data'!P1033</f>
        <v>0</v>
      </c>
      <c r="E1034" s="11" t="str">
        <f t="shared" si="33"/>
        <v>No Accident</v>
      </c>
      <c r="F1034" s="11" t="str">
        <f>'Raw Data'!O1033</f>
        <v>Rain</v>
      </c>
      <c r="G1034" s="11" t="str">
        <f>IFERROR(VLOOKUP(F1034,'Lookup Formulas Demo'!$A$5:$B$8,2,0),"Unknown Weather")</f>
        <v>Reduce Speed, Increase Following Distance</v>
      </c>
      <c r="H1034" s="11" t="str">
        <f>_xlfn.IFNA(INDEX('Lookup Formulas Demo'!$B$5:$B$8,MATCH(F1034,'Lookup Formulas Demo'!$A$5:$A$8,0)),"No Match Found")</f>
        <v>Reduce Speed, Increase Following Distance</v>
      </c>
    </row>
    <row r="1035" spans="1:8" x14ac:dyDescent="0.3">
      <c r="A1035" s="9">
        <f>'Raw Data'!A1034</f>
        <v>45355.583333333299</v>
      </c>
      <c r="B1035" s="11">
        <f>'Raw Data'!M1034</f>
        <v>23.661663374921599</v>
      </c>
      <c r="C1035" s="11" t="str">
        <f t="shared" si="32"/>
        <v>Free-flow</v>
      </c>
      <c r="D1035" s="11">
        <f>'Raw Data'!P1034</f>
        <v>0</v>
      </c>
      <c r="E1035" s="11" t="str">
        <f t="shared" si="33"/>
        <v>No Accident</v>
      </c>
      <c r="F1035" s="11" t="str">
        <f>'Raw Data'!O1034</f>
        <v>Clear</v>
      </c>
      <c r="G1035" s="11" t="str">
        <f>IFERROR(VLOOKUP(F1035,'Lookup Formulas Demo'!$A$5:$B$8,2,0),"Unknown Weather")</f>
        <v>Normal Driving</v>
      </c>
      <c r="H1035" s="11" t="str">
        <f>_xlfn.IFNA(INDEX('Lookup Formulas Demo'!$B$5:$B$8,MATCH(F1035,'Lookup Formulas Demo'!$A$5:$A$8,0)),"No Match Found")</f>
        <v>Normal Driving</v>
      </c>
    </row>
    <row r="1036" spans="1:8" x14ac:dyDescent="0.3">
      <c r="A1036" s="9">
        <f>'Raw Data'!A1035</f>
        <v>45355.586805555598</v>
      </c>
      <c r="B1036" s="11">
        <f>'Raw Data'!M1035</f>
        <v>21.980929707158001</v>
      </c>
      <c r="C1036" s="11" t="str">
        <f t="shared" si="32"/>
        <v>Free-flow</v>
      </c>
      <c r="D1036" s="11">
        <f>'Raw Data'!P1035</f>
        <v>0</v>
      </c>
      <c r="E1036" s="11" t="str">
        <f t="shared" si="33"/>
        <v>No Accident</v>
      </c>
      <c r="F1036" s="11" t="str">
        <f>'Raw Data'!O1035</f>
        <v>Clear</v>
      </c>
      <c r="G1036" s="11" t="str">
        <f>IFERROR(VLOOKUP(F1036,'Lookup Formulas Demo'!$A$5:$B$8,2,0),"Unknown Weather")</f>
        <v>Normal Driving</v>
      </c>
      <c r="H1036" s="11" t="str">
        <f>_xlfn.IFNA(INDEX('Lookup Formulas Demo'!$B$5:$B$8,MATCH(F1036,'Lookup Formulas Demo'!$A$5:$A$8,0)),"No Match Found")</f>
        <v>Normal Driving</v>
      </c>
    </row>
    <row r="1037" spans="1:8" x14ac:dyDescent="0.3">
      <c r="A1037" s="9">
        <f>'Raw Data'!A1036</f>
        <v>45355.590277777803</v>
      </c>
      <c r="B1037" s="11">
        <f>'Raw Data'!M1036</f>
        <v>72.643379221995403</v>
      </c>
      <c r="C1037" s="11" t="str">
        <f t="shared" si="32"/>
        <v>Moderate</v>
      </c>
      <c r="D1037" s="11">
        <f>'Raw Data'!P1036</f>
        <v>0</v>
      </c>
      <c r="E1037" s="11" t="str">
        <f t="shared" si="33"/>
        <v>No Accident</v>
      </c>
      <c r="F1037" s="11" t="str">
        <f>'Raw Data'!O1036</f>
        <v>Snow</v>
      </c>
      <c r="G1037" s="11" t="str">
        <f>IFERROR(VLOOKUP(F1037,'Lookup Formulas Demo'!$A$5:$B$8,2,0),"Unknown Weather")</f>
        <v>Extreme Caution, Consider Delay</v>
      </c>
      <c r="H1037" s="11" t="str">
        <f>_xlfn.IFNA(INDEX('Lookup Formulas Demo'!$B$5:$B$8,MATCH(F1037,'Lookup Formulas Demo'!$A$5:$A$8,0)),"No Match Found")</f>
        <v>Extreme Caution, Consider Delay</v>
      </c>
    </row>
    <row r="1038" spans="1:8" x14ac:dyDescent="0.3">
      <c r="A1038" s="9">
        <f>'Raw Data'!A1037</f>
        <v>45355.59375</v>
      </c>
      <c r="B1038" s="11">
        <f>'Raw Data'!M1037</f>
        <v>62.113244378552501</v>
      </c>
      <c r="C1038" s="11" t="str">
        <f t="shared" si="32"/>
        <v>Moderate</v>
      </c>
      <c r="D1038" s="11">
        <f>'Raw Data'!P1037</f>
        <v>0</v>
      </c>
      <c r="E1038" s="11" t="str">
        <f t="shared" si="33"/>
        <v>No Accident</v>
      </c>
      <c r="F1038" s="11" t="str">
        <f>'Raw Data'!O1037</f>
        <v>Clear</v>
      </c>
      <c r="G1038" s="11" t="str">
        <f>IFERROR(VLOOKUP(F1038,'Lookup Formulas Demo'!$A$5:$B$8,2,0),"Unknown Weather")</f>
        <v>Normal Driving</v>
      </c>
      <c r="H1038" s="11" t="str">
        <f>_xlfn.IFNA(INDEX('Lookup Formulas Demo'!$B$5:$B$8,MATCH(F1038,'Lookup Formulas Demo'!$A$5:$A$8,0)),"No Match Found")</f>
        <v>Normal Driving</v>
      </c>
    </row>
    <row r="1039" spans="1:8" x14ac:dyDescent="0.3">
      <c r="A1039" s="9">
        <f>'Raw Data'!A1038</f>
        <v>45355.597222222197</v>
      </c>
      <c r="B1039" s="11">
        <f>'Raw Data'!M1038</f>
        <v>91.569837303672202</v>
      </c>
      <c r="C1039" s="11" t="str">
        <f t="shared" si="32"/>
        <v>Congested</v>
      </c>
      <c r="D1039" s="11">
        <f>'Raw Data'!P1038</f>
        <v>0</v>
      </c>
      <c r="E1039" s="11" t="str">
        <f t="shared" si="33"/>
        <v>No Accident</v>
      </c>
      <c r="F1039" s="11" t="str">
        <f>'Raw Data'!O1038</f>
        <v>Snow</v>
      </c>
      <c r="G1039" s="11" t="str">
        <f>IFERROR(VLOOKUP(F1039,'Lookup Formulas Demo'!$A$5:$B$8,2,0),"Unknown Weather")</f>
        <v>Extreme Caution, Consider Delay</v>
      </c>
      <c r="H1039" s="11" t="str">
        <f>_xlfn.IFNA(INDEX('Lookup Formulas Demo'!$B$5:$B$8,MATCH(F1039,'Lookup Formulas Demo'!$A$5:$A$8,0)),"No Match Found")</f>
        <v>Extreme Caution, Consider Delay</v>
      </c>
    </row>
    <row r="1040" spans="1:8" x14ac:dyDescent="0.3">
      <c r="A1040" s="9">
        <f>'Raw Data'!A1039</f>
        <v>45355.600694444503</v>
      </c>
      <c r="B1040" s="11">
        <f>'Raw Data'!M1039</f>
        <v>10.148537322613301</v>
      </c>
      <c r="C1040" s="11" t="str">
        <f t="shared" si="32"/>
        <v>Free-flow</v>
      </c>
      <c r="D1040" s="11">
        <f>'Raw Data'!P1039</f>
        <v>1</v>
      </c>
      <c r="E1040" s="11" t="str">
        <f t="shared" si="33"/>
        <v>Accident Reported</v>
      </c>
      <c r="F1040" s="11" t="str">
        <f>'Raw Data'!O1039</f>
        <v>Snow</v>
      </c>
      <c r="G1040" s="11" t="str">
        <f>IFERROR(VLOOKUP(F1040,'Lookup Formulas Demo'!$A$5:$B$8,2,0),"Unknown Weather")</f>
        <v>Extreme Caution, Consider Delay</v>
      </c>
      <c r="H1040" s="11" t="str">
        <f>_xlfn.IFNA(INDEX('Lookup Formulas Demo'!$B$5:$B$8,MATCH(F1040,'Lookup Formulas Demo'!$A$5:$A$8,0)),"No Match Found")</f>
        <v>Extreme Caution, Consider Delay</v>
      </c>
    </row>
    <row r="1041" spans="1:8" x14ac:dyDescent="0.3">
      <c r="A1041" s="9">
        <f>'Raw Data'!A1040</f>
        <v>45355.604166666701</v>
      </c>
      <c r="B1041" s="11">
        <f>'Raw Data'!M1040</f>
        <v>77.024032434585493</v>
      </c>
      <c r="C1041" s="11" t="str">
        <f t="shared" si="32"/>
        <v>Moderate</v>
      </c>
      <c r="D1041" s="11">
        <f>'Raw Data'!P1040</f>
        <v>0</v>
      </c>
      <c r="E1041" s="11" t="str">
        <f t="shared" si="33"/>
        <v>No Accident</v>
      </c>
      <c r="F1041" s="11" t="str">
        <f>'Raw Data'!O1040</f>
        <v>Snow</v>
      </c>
      <c r="G1041" s="11" t="str">
        <f>IFERROR(VLOOKUP(F1041,'Lookup Formulas Demo'!$A$5:$B$8,2,0),"Unknown Weather")</f>
        <v>Extreme Caution, Consider Delay</v>
      </c>
      <c r="H1041" s="11" t="str">
        <f>_xlfn.IFNA(INDEX('Lookup Formulas Demo'!$B$5:$B$8,MATCH(F1041,'Lookup Formulas Demo'!$A$5:$A$8,0)),"No Match Found")</f>
        <v>Extreme Caution, Consider Delay</v>
      </c>
    </row>
    <row r="1042" spans="1:8" x14ac:dyDescent="0.3">
      <c r="A1042" s="9">
        <f>'Raw Data'!A1041</f>
        <v>45355.607638888898</v>
      </c>
      <c r="B1042" s="11">
        <f>'Raw Data'!M1041</f>
        <v>11.1794958676499</v>
      </c>
      <c r="C1042" s="11" t="str">
        <f t="shared" si="32"/>
        <v>Free-flow</v>
      </c>
      <c r="D1042" s="11">
        <f>'Raw Data'!P1041</f>
        <v>0</v>
      </c>
      <c r="E1042" s="11" t="str">
        <f t="shared" si="33"/>
        <v>No Accident</v>
      </c>
      <c r="F1042" s="11" t="str">
        <f>'Raw Data'!O1041</f>
        <v>Fog</v>
      </c>
      <c r="G1042" s="11" t="str">
        <f>IFERROR(VLOOKUP(F1042,'Lookup Formulas Demo'!$A$5:$B$8,2,0),"Unknown Weather")</f>
        <v>Use Fog Lights, Reduce Speed</v>
      </c>
      <c r="H1042" s="11" t="str">
        <f>_xlfn.IFNA(INDEX('Lookup Formulas Demo'!$B$5:$B$8,MATCH(F1042,'Lookup Formulas Demo'!$A$5:$A$8,0)),"No Match Found")</f>
        <v>Use Fog Lights, Reduce Speed</v>
      </c>
    </row>
    <row r="1043" spans="1:8" x14ac:dyDescent="0.3">
      <c r="A1043" s="9">
        <f>'Raw Data'!A1042</f>
        <v>45355.611111111102</v>
      </c>
      <c r="B1043" s="11">
        <f>'Raw Data'!M1042</f>
        <v>39.758960415613402</v>
      </c>
      <c r="C1043" s="11" t="str">
        <f t="shared" si="32"/>
        <v>Free-flow</v>
      </c>
      <c r="D1043" s="11">
        <f>'Raw Data'!P1042</f>
        <v>0</v>
      </c>
      <c r="E1043" s="11" t="str">
        <f t="shared" si="33"/>
        <v>No Accident</v>
      </c>
      <c r="F1043" s="11" t="str">
        <f>'Raw Data'!O1042</f>
        <v>Fog</v>
      </c>
      <c r="G1043" s="11" t="str">
        <f>IFERROR(VLOOKUP(F1043,'Lookup Formulas Demo'!$A$5:$B$8,2,0),"Unknown Weather")</f>
        <v>Use Fog Lights, Reduce Speed</v>
      </c>
      <c r="H1043" s="11" t="str">
        <f>_xlfn.IFNA(INDEX('Lookup Formulas Demo'!$B$5:$B$8,MATCH(F1043,'Lookup Formulas Demo'!$A$5:$A$8,0)),"No Match Found")</f>
        <v>Use Fog Lights, Reduce Speed</v>
      </c>
    </row>
    <row r="1044" spans="1:8" x14ac:dyDescent="0.3">
      <c r="A1044" s="9">
        <f>'Raw Data'!A1043</f>
        <v>45355.614583333299</v>
      </c>
      <c r="B1044" s="11">
        <f>'Raw Data'!M1043</f>
        <v>68.608354764008297</v>
      </c>
      <c r="C1044" s="11" t="str">
        <f t="shared" si="32"/>
        <v>Moderate</v>
      </c>
      <c r="D1044" s="11">
        <f>'Raw Data'!P1043</f>
        <v>0</v>
      </c>
      <c r="E1044" s="11" t="str">
        <f t="shared" si="33"/>
        <v>No Accident</v>
      </c>
      <c r="F1044" s="11" t="str">
        <f>'Raw Data'!O1043</f>
        <v>Clear</v>
      </c>
      <c r="G1044" s="11" t="str">
        <f>IFERROR(VLOOKUP(F1044,'Lookup Formulas Demo'!$A$5:$B$8,2,0),"Unknown Weather")</f>
        <v>Normal Driving</v>
      </c>
      <c r="H1044" s="11" t="str">
        <f>_xlfn.IFNA(INDEX('Lookup Formulas Demo'!$B$5:$B$8,MATCH(F1044,'Lookup Formulas Demo'!$A$5:$A$8,0)),"No Match Found")</f>
        <v>Normal Driving</v>
      </c>
    </row>
    <row r="1045" spans="1:8" x14ac:dyDescent="0.3">
      <c r="A1045" s="9">
        <f>'Raw Data'!A1044</f>
        <v>45355.618055555598</v>
      </c>
      <c r="B1045" s="11">
        <f>'Raw Data'!M1044</f>
        <v>22.348667687388001</v>
      </c>
      <c r="C1045" s="11" t="str">
        <f t="shared" si="32"/>
        <v>Free-flow</v>
      </c>
      <c r="D1045" s="11">
        <f>'Raw Data'!P1044</f>
        <v>0</v>
      </c>
      <c r="E1045" s="11" t="str">
        <f t="shared" si="33"/>
        <v>No Accident</v>
      </c>
      <c r="F1045" s="11" t="str">
        <f>'Raw Data'!O1044</f>
        <v>Clear</v>
      </c>
      <c r="G1045" s="11" t="str">
        <f>IFERROR(VLOOKUP(F1045,'Lookup Formulas Demo'!$A$5:$B$8,2,0),"Unknown Weather")</f>
        <v>Normal Driving</v>
      </c>
      <c r="H1045" s="11" t="str">
        <f>_xlfn.IFNA(INDEX('Lookup Formulas Demo'!$B$5:$B$8,MATCH(F1045,'Lookup Formulas Demo'!$A$5:$A$8,0)),"No Match Found")</f>
        <v>Normal Driving</v>
      </c>
    </row>
    <row r="1046" spans="1:8" x14ac:dyDescent="0.3">
      <c r="A1046" s="9">
        <f>'Raw Data'!A1045</f>
        <v>45355.621527777803</v>
      </c>
      <c r="B1046" s="11">
        <f>'Raw Data'!M1045</f>
        <v>12.043575887552301</v>
      </c>
      <c r="C1046" s="11" t="str">
        <f t="shared" si="32"/>
        <v>Free-flow</v>
      </c>
      <c r="D1046" s="11">
        <f>'Raw Data'!P1045</f>
        <v>0</v>
      </c>
      <c r="E1046" s="11" t="str">
        <f t="shared" si="33"/>
        <v>No Accident</v>
      </c>
      <c r="F1046" s="11" t="str">
        <f>'Raw Data'!O1045</f>
        <v>Clear</v>
      </c>
      <c r="G1046" s="11" t="str">
        <f>IFERROR(VLOOKUP(F1046,'Lookup Formulas Demo'!$A$5:$B$8,2,0),"Unknown Weather")</f>
        <v>Normal Driving</v>
      </c>
      <c r="H1046" s="11" t="str">
        <f>_xlfn.IFNA(INDEX('Lookup Formulas Demo'!$B$5:$B$8,MATCH(F1046,'Lookup Formulas Demo'!$A$5:$A$8,0)),"No Match Found")</f>
        <v>Normal Driving</v>
      </c>
    </row>
    <row r="1047" spans="1:8" x14ac:dyDescent="0.3">
      <c r="A1047" s="9">
        <f>'Raw Data'!A1046</f>
        <v>45355.625</v>
      </c>
      <c r="B1047" s="11">
        <f>'Raw Data'!M1046</f>
        <v>82.527136128713494</v>
      </c>
      <c r="C1047" s="11" t="str">
        <f t="shared" si="32"/>
        <v>Congested</v>
      </c>
      <c r="D1047" s="11">
        <f>'Raw Data'!P1046</f>
        <v>0</v>
      </c>
      <c r="E1047" s="11" t="str">
        <f t="shared" si="33"/>
        <v>No Accident</v>
      </c>
      <c r="F1047" s="11" t="str">
        <f>'Raw Data'!O1046</f>
        <v>Rain</v>
      </c>
      <c r="G1047" s="11" t="str">
        <f>IFERROR(VLOOKUP(F1047,'Lookup Formulas Demo'!$A$5:$B$8,2,0),"Unknown Weather")</f>
        <v>Reduce Speed, Increase Following Distance</v>
      </c>
      <c r="H1047" s="11" t="str">
        <f>_xlfn.IFNA(INDEX('Lookup Formulas Demo'!$B$5:$B$8,MATCH(F1047,'Lookup Formulas Demo'!$A$5:$A$8,0)),"No Match Found")</f>
        <v>Reduce Speed, Increase Following Distance</v>
      </c>
    </row>
    <row r="1048" spans="1:8" x14ac:dyDescent="0.3">
      <c r="A1048" s="9">
        <f>'Raw Data'!A1047</f>
        <v>45355.628472222197</v>
      </c>
      <c r="B1048" s="11">
        <f>'Raw Data'!M1047</f>
        <v>59.279241363801702</v>
      </c>
      <c r="C1048" s="11" t="str">
        <f t="shared" si="32"/>
        <v>Moderate</v>
      </c>
      <c r="D1048" s="11">
        <f>'Raw Data'!P1047</f>
        <v>0</v>
      </c>
      <c r="E1048" s="11" t="str">
        <f t="shared" si="33"/>
        <v>No Accident</v>
      </c>
      <c r="F1048" s="11" t="str">
        <f>'Raw Data'!O1047</f>
        <v>Fog</v>
      </c>
      <c r="G1048" s="11" t="str">
        <f>IFERROR(VLOOKUP(F1048,'Lookup Formulas Demo'!$A$5:$B$8,2,0),"Unknown Weather")</f>
        <v>Use Fog Lights, Reduce Speed</v>
      </c>
      <c r="H1048" s="11" t="str">
        <f>_xlfn.IFNA(INDEX('Lookup Formulas Demo'!$B$5:$B$8,MATCH(F1048,'Lookup Formulas Demo'!$A$5:$A$8,0)),"No Match Found")</f>
        <v>Use Fog Lights, Reduce Speed</v>
      </c>
    </row>
    <row r="1049" spans="1:8" x14ac:dyDescent="0.3">
      <c r="A1049" s="9">
        <f>'Raw Data'!A1048</f>
        <v>45355.631944444503</v>
      </c>
      <c r="B1049" s="11">
        <f>'Raw Data'!M1048</f>
        <v>58.980139344689597</v>
      </c>
      <c r="C1049" s="11" t="str">
        <f t="shared" si="32"/>
        <v>Moderate</v>
      </c>
      <c r="D1049" s="11">
        <f>'Raw Data'!P1048</f>
        <v>0</v>
      </c>
      <c r="E1049" s="11" t="str">
        <f t="shared" si="33"/>
        <v>No Accident</v>
      </c>
      <c r="F1049" s="11" t="str">
        <f>'Raw Data'!O1048</f>
        <v>Clear</v>
      </c>
      <c r="G1049" s="11" t="str">
        <f>IFERROR(VLOOKUP(F1049,'Lookup Formulas Demo'!$A$5:$B$8,2,0),"Unknown Weather")</f>
        <v>Normal Driving</v>
      </c>
      <c r="H1049" s="11" t="str">
        <f>_xlfn.IFNA(INDEX('Lookup Formulas Demo'!$B$5:$B$8,MATCH(F1049,'Lookup Formulas Demo'!$A$5:$A$8,0)),"No Match Found")</f>
        <v>Normal Driving</v>
      </c>
    </row>
    <row r="1050" spans="1:8" x14ac:dyDescent="0.3">
      <c r="A1050" s="9">
        <f>'Raw Data'!A1049</f>
        <v>45355.635416666701</v>
      </c>
      <c r="B1050" s="11">
        <f>'Raw Data'!M1049</f>
        <v>84.743252950378704</v>
      </c>
      <c r="C1050" s="11" t="str">
        <f t="shared" si="32"/>
        <v>Congested</v>
      </c>
      <c r="D1050" s="11">
        <f>'Raw Data'!P1049</f>
        <v>0</v>
      </c>
      <c r="E1050" s="11" t="str">
        <f t="shared" si="33"/>
        <v>No Accident</v>
      </c>
      <c r="F1050" s="11" t="str">
        <f>'Raw Data'!O1049</f>
        <v>Snow</v>
      </c>
      <c r="G1050" s="11" t="str">
        <f>IFERROR(VLOOKUP(F1050,'Lookup Formulas Demo'!$A$5:$B$8,2,0),"Unknown Weather")</f>
        <v>Extreme Caution, Consider Delay</v>
      </c>
      <c r="H1050" s="11" t="str">
        <f>_xlfn.IFNA(INDEX('Lookup Formulas Demo'!$B$5:$B$8,MATCH(F1050,'Lookup Formulas Demo'!$A$5:$A$8,0)),"No Match Found")</f>
        <v>Extreme Caution, Consider Delay</v>
      </c>
    </row>
    <row r="1051" spans="1:8" x14ac:dyDescent="0.3">
      <c r="A1051" s="9">
        <f>'Raw Data'!A1050</f>
        <v>45355.638888888898</v>
      </c>
      <c r="B1051" s="11">
        <f>'Raw Data'!M1050</f>
        <v>69.935940572178197</v>
      </c>
      <c r="C1051" s="11" t="str">
        <f t="shared" si="32"/>
        <v>Moderate</v>
      </c>
      <c r="D1051" s="11">
        <f>'Raw Data'!P1050</f>
        <v>0</v>
      </c>
      <c r="E1051" s="11" t="str">
        <f t="shared" si="33"/>
        <v>No Accident</v>
      </c>
      <c r="F1051" s="11" t="str">
        <f>'Raw Data'!O1050</f>
        <v>Rain</v>
      </c>
      <c r="G1051" s="11" t="str">
        <f>IFERROR(VLOOKUP(F1051,'Lookup Formulas Demo'!$A$5:$B$8,2,0),"Unknown Weather")</f>
        <v>Reduce Speed, Increase Following Distance</v>
      </c>
      <c r="H1051" s="11" t="str">
        <f>_xlfn.IFNA(INDEX('Lookup Formulas Demo'!$B$5:$B$8,MATCH(F1051,'Lookup Formulas Demo'!$A$5:$A$8,0)),"No Match Found")</f>
        <v>Reduce Speed, Increase Following Distance</v>
      </c>
    </row>
    <row r="1052" spans="1:8" x14ac:dyDescent="0.3">
      <c r="A1052" s="9">
        <f>'Raw Data'!A1051</f>
        <v>45355.642361111102</v>
      </c>
      <c r="B1052" s="11">
        <f>'Raw Data'!M1051</f>
        <v>12.795548449496</v>
      </c>
      <c r="C1052" s="11" t="str">
        <f t="shared" si="32"/>
        <v>Free-flow</v>
      </c>
      <c r="D1052" s="11">
        <f>'Raw Data'!P1051</f>
        <v>0</v>
      </c>
      <c r="E1052" s="11" t="str">
        <f t="shared" si="33"/>
        <v>No Accident</v>
      </c>
      <c r="F1052" s="11" t="str">
        <f>'Raw Data'!O1051</f>
        <v>Rain</v>
      </c>
      <c r="G1052" s="11" t="str">
        <f>IFERROR(VLOOKUP(F1052,'Lookup Formulas Demo'!$A$5:$B$8,2,0),"Unknown Weather")</f>
        <v>Reduce Speed, Increase Following Distance</v>
      </c>
      <c r="H1052" s="11" t="str">
        <f>_xlfn.IFNA(INDEX('Lookup Formulas Demo'!$B$5:$B$8,MATCH(F1052,'Lookup Formulas Demo'!$A$5:$A$8,0)),"No Match Found")</f>
        <v>Reduce Speed, Increase Following Distance</v>
      </c>
    </row>
    <row r="1053" spans="1:8" x14ac:dyDescent="0.3">
      <c r="A1053" s="9">
        <f>'Raw Data'!A1052</f>
        <v>45355.645833333299</v>
      </c>
      <c r="B1053" s="11">
        <f>'Raw Data'!M1052</f>
        <v>53.6365857978032</v>
      </c>
      <c r="C1053" s="11" t="str">
        <f t="shared" si="32"/>
        <v>Moderate</v>
      </c>
      <c r="D1053" s="11">
        <f>'Raw Data'!P1052</f>
        <v>1</v>
      </c>
      <c r="E1053" s="11" t="str">
        <f t="shared" si="33"/>
        <v>Accident Reported</v>
      </c>
      <c r="F1053" s="11" t="str">
        <f>'Raw Data'!O1052</f>
        <v>Rain</v>
      </c>
      <c r="G1053" s="11" t="str">
        <f>IFERROR(VLOOKUP(F1053,'Lookup Formulas Demo'!$A$5:$B$8,2,0),"Unknown Weather")</f>
        <v>Reduce Speed, Increase Following Distance</v>
      </c>
      <c r="H1053" s="11" t="str">
        <f>_xlfn.IFNA(INDEX('Lookup Formulas Demo'!$B$5:$B$8,MATCH(F1053,'Lookup Formulas Demo'!$A$5:$A$8,0)),"No Match Found")</f>
        <v>Reduce Speed, Increase Following Distance</v>
      </c>
    </row>
    <row r="1054" spans="1:8" x14ac:dyDescent="0.3">
      <c r="A1054" s="9">
        <f>'Raw Data'!A1053</f>
        <v>45355.649305555598</v>
      </c>
      <c r="B1054" s="11">
        <f>'Raw Data'!M1053</f>
        <v>95.494275149884004</v>
      </c>
      <c r="C1054" s="11" t="str">
        <f t="shared" si="32"/>
        <v>Congested</v>
      </c>
      <c r="D1054" s="11">
        <f>'Raw Data'!P1053</f>
        <v>0</v>
      </c>
      <c r="E1054" s="11" t="str">
        <f t="shared" si="33"/>
        <v>No Accident</v>
      </c>
      <c r="F1054" s="11" t="str">
        <f>'Raw Data'!O1053</f>
        <v>Rain</v>
      </c>
      <c r="G1054" s="11" t="str">
        <f>IFERROR(VLOOKUP(F1054,'Lookup Formulas Demo'!$A$5:$B$8,2,0),"Unknown Weather")</f>
        <v>Reduce Speed, Increase Following Distance</v>
      </c>
      <c r="H1054" s="11" t="str">
        <f>_xlfn.IFNA(INDEX('Lookup Formulas Demo'!$B$5:$B$8,MATCH(F1054,'Lookup Formulas Demo'!$A$5:$A$8,0)),"No Match Found")</f>
        <v>Reduce Speed, Increase Following Distance</v>
      </c>
    </row>
    <row r="1055" spans="1:8" x14ac:dyDescent="0.3">
      <c r="A1055" s="9">
        <f>'Raw Data'!A1054</f>
        <v>45355.652777777803</v>
      </c>
      <c r="B1055" s="11">
        <f>'Raw Data'!M1054</f>
        <v>31.227944659220999</v>
      </c>
      <c r="C1055" s="11" t="str">
        <f t="shared" si="32"/>
        <v>Free-flow</v>
      </c>
      <c r="D1055" s="11">
        <f>'Raw Data'!P1054</f>
        <v>0</v>
      </c>
      <c r="E1055" s="11" t="str">
        <f t="shared" si="33"/>
        <v>No Accident</v>
      </c>
      <c r="F1055" s="11" t="str">
        <f>'Raw Data'!O1054</f>
        <v>Snow</v>
      </c>
      <c r="G1055" s="11" t="str">
        <f>IFERROR(VLOOKUP(F1055,'Lookup Formulas Demo'!$A$5:$B$8,2,0),"Unknown Weather")</f>
        <v>Extreme Caution, Consider Delay</v>
      </c>
      <c r="H1055" s="11" t="str">
        <f>_xlfn.IFNA(INDEX('Lookup Formulas Demo'!$B$5:$B$8,MATCH(F1055,'Lookup Formulas Demo'!$A$5:$A$8,0)),"No Match Found")</f>
        <v>Extreme Caution, Consider Delay</v>
      </c>
    </row>
    <row r="1056" spans="1:8" x14ac:dyDescent="0.3">
      <c r="A1056" s="9">
        <f>'Raw Data'!A1055</f>
        <v>45355.65625</v>
      </c>
      <c r="B1056" s="11">
        <f>'Raw Data'!M1055</f>
        <v>13.3149604392021</v>
      </c>
      <c r="C1056" s="11" t="str">
        <f t="shared" si="32"/>
        <v>Free-flow</v>
      </c>
      <c r="D1056" s="11">
        <f>'Raw Data'!P1055</f>
        <v>0</v>
      </c>
      <c r="E1056" s="11" t="str">
        <f t="shared" si="33"/>
        <v>No Accident</v>
      </c>
      <c r="F1056" s="11" t="str">
        <f>'Raw Data'!O1055</f>
        <v>Fog</v>
      </c>
      <c r="G1056" s="11" t="str">
        <f>IFERROR(VLOOKUP(F1056,'Lookup Formulas Demo'!$A$5:$B$8,2,0),"Unknown Weather")</f>
        <v>Use Fog Lights, Reduce Speed</v>
      </c>
      <c r="H1056" s="11" t="str">
        <f>_xlfn.IFNA(INDEX('Lookup Formulas Demo'!$B$5:$B$8,MATCH(F1056,'Lookup Formulas Demo'!$A$5:$A$8,0)),"No Match Found")</f>
        <v>Use Fog Lights, Reduce Speed</v>
      </c>
    </row>
    <row r="1057" spans="1:8" x14ac:dyDescent="0.3">
      <c r="A1057" s="9">
        <f>'Raw Data'!A1056</f>
        <v>45355.659722222197</v>
      </c>
      <c r="B1057" s="11">
        <f>'Raw Data'!M1056</f>
        <v>28.498986393659099</v>
      </c>
      <c r="C1057" s="11" t="str">
        <f t="shared" si="32"/>
        <v>Free-flow</v>
      </c>
      <c r="D1057" s="11">
        <f>'Raw Data'!P1056</f>
        <v>0</v>
      </c>
      <c r="E1057" s="11" t="str">
        <f t="shared" si="33"/>
        <v>No Accident</v>
      </c>
      <c r="F1057" s="11" t="str">
        <f>'Raw Data'!O1056</f>
        <v>Clear</v>
      </c>
      <c r="G1057" s="11" t="str">
        <f>IFERROR(VLOOKUP(F1057,'Lookup Formulas Demo'!$A$5:$B$8,2,0),"Unknown Weather")</f>
        <v>Normal Driving</v>
      </c>
      <c r="H1057" s="11" t="str">
        <f>_xlfn.IFNA(INDEX('Lookup Formulas Demo'!$B$5:$B$8,MATCH(F1057,'Lookup Formulas Demo'!$A$5:$A$8,0)),"No Match Found")</f>
        <v>Normal Driving</v>
      </c>
    </row>
    <row r="1058" spans="1:8" x14ac:dyDescent="0.3">
      <c r="A1058" s="9">
        <f>'Raw Data'!A1057</f>
        <v>45355.663194444503</v>
      </c>
      <c r="B1058" s="11">
        <f>'Raw Data'!M1057</f>
        <v>12.7477542734153</v>
      </c>
      <c r="C1058" s="11" t="str">
        <f t="shared" si="32"/>
        <v>Free-flow</v>
      </c>
      <c r="D1058" s="11">
        <f>'Raw Data'!P1057</f>
        <v>0</v>
      </c>
      <c r="E1058" s="11" t="str">
        <f t="shared" si="33"/>
        <v>No Accident</v>
      </c>
      <c r="F1058" s="11" t="str">
        <f>'Raw Data'!O1057</f>
        <v>Snow</v>
      </c>
      <c r="G1058" s="11" t="str">
        <f>IFERROR(VLOOKUP(F1058,'Lookup Formulas Demo'!$A$5:$B$8,2,0),"Unknown Weather")</f>
        <v>Extreme Caution, Consider Delay</v>
      </c>
      <c r="H1058" s="11" t="str">
        <f>_xlfn.IFNA(INDEX('Lookup Formulas Demo'!$B$5:$B$8,MATCH(F1058,'Lookup Formulas Demo'!$A$5:$A$8,0)),"No Match Found")</f>
        <v>Extreme Caution, Consider Delay</v>
      </c>
    </row>
    <row r="1059" spans="1:8" x14ac:dyDescent="0.3">
      <c r="A1059" s="9">
        <f>'Raw Data'!A1058</f>
        <v>45355.666666666701</v>
      </c>
      <c r="B1059" s="11">
        <f>'Raw Data'!M1058</f>
        <v>15.377400094418499</v>
      </c>
      <c r="C1059" s="11" t="str">
        <f t="shared" si="32"/>
        <v>Free-flow</v>
      </c>
      <c r="D1059" s="11">
        <f>'Raw Data'!P1058</f>
        <v>0</v>
      </c>
      <c r="E1059" s="11" t="str">
        <f t="shared" si="33"/>
        <v>No Accident</v>
      </c>
      <c r="F1059" s="11" t="str">
        <f>'Raw Data'!O1058</f>
        <v>Rain</v>
      </c>
      <c r="G1059" s="11" t="str">
        <f>IFERROR(VLOOKUP(F1059,'Lookup Formulas Demo'!$A$5:$B$8,2,0),"Unknown Weather")</f>
        <v>Reduce Speed, Increase Following Distance</v>
      </c>
      <c r="H1059" s="11" t="str">
        <f>_xlfn.IFNA(INDEX('Lookup Formulas Demo'!$B$5:$B$8,MATCH(F1059,'Lookup Formulas Demo'!$A$5:$A$8,0)),"No Match Found")</f>
        <v>Reduce Speed, Increase Following Distance</v>
      </c>
    </row>
    <row r="1060" spans="1:8" x14ac:dyDescent="0.3">
      <c r="A1060" s="9">
        <f>'Raw Data'!A1059</f>
        <v>45355.670138888898</v>
      </c>
      <c r="B1060" s="11">
        <f>'Raw Data'!M1059</f>
        <v>46.771462577224398</v>
      </c>
      <c r="C1060" s="11" t="str">
        <f t="shared" si="32"/>
        <v>Free-flow</v>
      </c>
      <c r="D1060" s="11">
        <f>'Raw Data'!P1059</f>
        <v>0</v>
      </c>
      <c r="E1060" s="11" t="str">
        <f t="shared" si="33"/>
        <v>No Accident</v>
      </c>
      <c r="F1060" s="11" t="str">
        <f>'Raw Data'!O1059</f>
        <v>Rain</v>
      </c>
      <c r="G1060" s="11" t="str">
        <f>IFERROR(VLOOKUP(F1060,'Lookup Formulas Demo'!$A$5:$B$8,2,0),"Unknown Weather")</f>
        <v>Reduce Speed, Increase Following Distance</v>
      </c>
      <c r="H1060" s="11" t="str">
        <f>_xlfn.IFNA(INDEX('Lookup Formulas Demo'!$B$5:$B$8,MATCH(F1060,'Lookup Formulas Demo'!$A$5:$A$8,0)),"No Match Found")</f>
        <v>Reduce Speed, Increase Following Distance</v>
      </c>
    </row>
    <row r="1061" spans="1:8" x14ac:dyDescent="0.3">
      <c r="A1061" s="9">
        <f>'Raw Data'!A1060</f>
        <v>45355.673611111102</v>
      </c>
      <c r="B1061" s="11">
        <f>'Raw Data'!M1060</f>
        <v>18.507478340970501</v>
      </c>
      <c r="C1061" s="11" t="str">
        <f t="shared" si="32"/>
        <v>Free-flow</v>
      </c>
      <c r="D1061" s="11">
        <f>'Raw Data'!P1060</f>
        <v>0</v>
      </c>
      <c r="E1061" s="11" t="str">
        <f t="shared" si="33"/>
        <v>No Accident</v>
      </c>
      <c r="F1061" s="11" t="str">
        <f>'Raw Data'!O1060</f>
        <v>Rain</v>
      </c>
      <c r="G1061" s="11" t="str">
        <f>IFERROR(VLOOKUP(F1061,'Lookup Formulas Demo'!$A$5:$B$8,2,0),"Unknown Weather")</f>
        <v>Reduce Speed, Increase Following Distance</v>
      </c>
      <c r="H1061" s="11" t="str">
        <f>_xlfn.IFNA(INDEX('Lookup Formulas Demo'!$B$5:$B$8,MATCH(F1061,'Lookup Formulas Demo'!$A$5:$A$8,0)),"No Match Found")</f>
        <v>Reduce Speed, Increase Following Distance</v>
      </c>
    </row>
    <row r="1062" spans="1:8" x14ac:dyDescent="0.3">
      <c r="A1062" s="9">
        <f>'Raw Data'!A1061</f>
        <v>45355.677083333299</v>
      </c>
      <c r="B1062" s="11">
        <f>'Raw Data'!M1061</f>
        <v>49.212190044479897</v>
      </c>
      <c r="C1062" s="11" t="str">
        <f t="shared" si="32"/>
        <v>Free-flow</v>
      </c>
      <c r="D1062" s="11">
        <f>'Raw Data'!P1061</f>
        <v>0</v>
      </c>
      <c r="E1062" s="11" t="str">
        <f t="shared" si="33"/>
        <v>No Accident</v>
      </c>
      <c r="F1062" s="11" t="str">
        <f>'Raw Data'!O1061</f>
        <v>Fog</v>
      </c>
      <c r="G1062" s="11" t="str">
        <f>IFERROR(VLOOKUP(F1062,'Lookup Formulas Demo'!$A$5:$B$8,2,0),"Unknown Weather")</f>
        <v>Use Fog Lights, Reduce Speed</v>
      </c>
      <c r="H1062" s="11" t="str">
        <f>_xlfn.IFNA(INDEX('Lookup Formulas Demo'!$B$5:$B$8,MATCH(F1062,'Lookup Formulas Demo'!$A$5:$A$8,0)),"No Match Found")</f>
        <v>Use Fog Lights, Reduce Speed</v>
      </c>
    </row>
    <row r="1063" spans="1:8" x14ac:dyDescent="0.3">
      <c r="A1063" s="9">
        <f>'Raw Data'!A1062</f>
        <v>45355.680555555598</v>
      </c>
      <c r="B1063" s="11">
        <f>'Raw Data'!M1062</f>
        <v>60.065075891680003</v>
      </c>
      <c r="C1063" s="11" t="str">
        <f t="shared" si="32"/>
        <v>Moderate</v>
      </c>
      <c r="D1063" s="11">
        <f>'Raw Data'!P1062</f>
        <v>0</v>
      </c>
      <c r="E1063" s="11" t="str">
        <f t="shared" si="33"/>
        <v>No Accident</v>
      </c>
      <c r="F1063" s="11" t="str">
        <f>'Raw Data'!O1062</f>
        <v>Clear</v>
      </c>
      <c r="G1063" s="11" t="str">
        <f>IFERROR(VLOOKUP(F1063,'Lookup Formulas Demo'!$A$5:$B$8,2,0),"Unknown Weather")</f>
        <v>Normal Driving</v>
      </c>
      <c r="H1063" s="11" t="str">
        <f>_xlfn.IFNA(INDEX('Lookup Formulas Demo'!$B$5:$B$8,MATCH(F1063,'Lookup Formulas Demo'!$A$5:$A$8,0)),"No Match Found")</f>
        <v>Normal Driving</v>
      </c>
    </row>
    <row r="1064" spans="1:8" x14ac:dyDescent="0.3">
      <c r="A1064" s="9">
        <f>'Raw Data'!A1063</f>
        <v>45355.684027777803</v>
      </c>
      <c r="B1064" s="11">
        <f>'Raw Data'!M1063</f>
        <v>45.679774987025603</v>
      </c>
      <c r="C1064" s="11" t="str">
        <f t="shared" si="32"/>
        <v>Free-flow</v>
      </c>
      <c r="D1064" s="11">
        <f>'Raw Data'!P1063</f>
        <v>0</v>
      </c>
      <c r="E1064" s="11" t="str">
        <f t="shared" si="33"/>
        <v>No Accident</v>
      </c>
      <c r="F1064" s="11" t="str">
        <f>'Raw Data'!O1063</f>
        <v>Fog</v>
      </c>
      <c r="G1064" s="11" t="str">
        <f>IFERROR(VLOOKUP(F1064,'Lookup Formulas Demo'!$A$5:$B$8,2,0),"Unknown Weather")</f>
        <v>Use Fog Lights, Reduce Speed</v>
      </c>
      <c r="H1064" s="11" t="str">
        <f>_xlfn.IFNA(INDEX('Lookup Formulas Demo'!$B$5:$B$8,MATCH(F1064,'Lookup Formulas Demo'!$A$5:$A$8,0)),"No Match Found")</f>
        <v>Use Fog Lights, Reduce Speed</v>
      </c>
    </row>
    <row r="1065" spans="1:8" x14ac:dyDescent="0.3">
      <c r="A1065" s="9">
        <f>'Raw Data'!A1064</f>
        <v>45355.6875</v>
      </c>
      <c r="B1065" s="11">
        <f>'Raw Data'!M1064</f>
        <v>54.214059517437001</v>
      </c>
      <c r="C1065" s="11" t="str">
        <f t="shared" si="32"/>
        <v>Moderate</v>
      </c>
      <c r="D1065" s="11">
        <f>'Raw Data'!P1064</f>
        <v>0</v>
      </c>
      <c r="E1065" s="11" t="str">
        <f t="shared" si="33"/>
        <v>No Accident</v>
      </c>
      <c r="F1065" s="11" t="str">
        <f>'Raw Data'!O1064</f>
        <v>Snow</v>
      </c>
      <c r="G1065" s="11" t="str">
        <f>IFERROR(VLOOKUP(F1065,'Lookup Formulas Demo'!$A$5:$B$8,2,0),"Unknown Weather")</f>
        <v>Extreme Caution, Consider Delay</v>
      </c>
      <c r="H1065" s="11" t="str">
        <f>_xlfn.IFNA(INDEX('Lookup Formulas Demo'!$B$5:$B$8,MATCH(F1065,'Lookup Formulas Demo'!$A$5:$A$8,0)),"No Match Found")</f>
        <v>Extreme Caution, Consider Delay</v>
      </c>
    </row>
    <row r="1066" spans="1:8" x14ac:dyDescent="0.3">
      <c r="A1066" s="9">
        <f>'Raw Data'!A1065</f>
        <v>45355.690972222197</v>
      </c>
      <c r="B1066" s="11">
        <f>'Raw Data'!M1065</f>
        <v>72.734746625384304</v>
      </c>
      <c r="C1066" s="11" t="str">
        <f t="shared" si="32"/>
        <v>Moderate</v>
      </c>
      <c r="D1066" s="11">
        <f>'Raw Data'!P1065</f>
        <v>0</v>
      </c>
      <c r="E1066" s="11" t="str">
        <f t="shared" si="33"/>
        <v>No Accident</v>
      </c>
      <c r="F1066" s="11" t="str">
        <f>'Raw Data'!O1065</f>
        <v>Snow</v>
      </c>
      <c r="G1066" s="11" t="str">
        <f>IFERROR(VLOOKUP(F1066,'Lookup Formulas Demo'!$A$5:$B$8,2,0),"Unknown Weather")</f>
        <v>Extreme Caution, Consider Delay</v>
      </c>
      <c r="H1066" s="11" t="str">
        <f>_xlfn.IFNA(INDEX('Lookup Formulas Demo'!$B$5:$B$8,MATCH(F1066,'Lookup Formulas Demo'!$A$5:$A$8,0)),"No Match Found")</f>
        <v>Extreme Caution, Consider Delay</v>
      </c>
    </row>
    <row r="1067" spans="1:8" x14ac:dyDescent="0.3">
      <c r="A1067" s="9">
        <f>'Raw Data'!A1066</f>
        <v>45355.694444444503</v>
      </c>
      <c r="B1067" s="11">
        <f>'Raw Data'!M1066</f>
        <v>20.8417659530054</v>
      </c>
      <c r="C1067" s="11" t="str">
        <f t="shared" si="32"/>
        <v>Free-flow</v>
      </c>
      <c r="D1067" s="11">
        <f>'Raw Data'!P1066</f>
        <v>0</v>
      </c>
      <c r="E1067" s="11" t="str">
        <f t="shared" si="33"/>
        <v>No Accident</v>
      </c>
      <c r="F1067" s="11" t="str">
        <f>'Raw Data'!O1066</f>
        <v>Clear</v>
      </c>
      <c r="G1067" s="11" t="str">
        <f>IFERROR(VLOOKUP(F1067,'Lookup Formulas Demo'!$A$5:$B$8,2,0),"Unknown Weather")</f>
        <v>Normal Driving</v>
      </c>
      <c r="H1067" s="11" t="str">
        <f>_xlfn.IFNA(INDEX('Lookup Formulas Demo'!$B$5:$B$8,MATCH(F1067,'Lookup Formulas Demo'!$A$5:$A$8,0)),"No Match Found")</f>
        <v>Normal Driving</v>
      </c>
    </row>
    <row r="1068" spans="1:8" x14ac:dyDescent="0.3">
      <c r="A1068" s="9">
        <f>'Raw Data'!A1067</f>
        <v>45355.697916666701</v>
      </c>
      <c r="B1068" s="11">
        <f>'Raw Data'!M1067</f>
        <v>21.490778386131499</v>
      </c>
      <c r="C1068" s="11" t="str">
        <f t="shared" si="32"/>
        <v>Free-flow</v>
      </c>
      <c r="D1068" s="11">
        <f>'Raw Data'!P1067</f>
        <v>0</v>
      </c>
      <c r="E1068" s="11" t="str">
        <f t="shared" si="33"/>
        <v>No Accident</v>
      </c>
      <c r="F1068" s="11" t="str">
        <f>'Raw Data'!O1067</f>
        <v>Rain</v>
      </c>
      <c r="G1068" s="11" t="str">
        <f>IFERROR(VLOOKUP(F1068,'Lookup Formulas Demo'!$A$5:$B$8,2,0),"Unknown Weather")</f>
        <v>Reduce Speed, Increase Following Distance</v>
      </c>
      <c r="H1068" s="11" t="str">
        <f>_xlfn.IFNA(INDEX('Lookup Formulas Demo'!$B$5:$B$8,MATCH(F1068,'Lookup Formulas Demo'!$A$5:$A$8,0)),"No Match Found")</f>
        <v>Reduce Speed, Increase Following Distance</v>
      </c>
    </row>
    <row r="1069" spans="1:8" x14ac:dyDescent="0.3">
      <c r="A1069" s="9">
        <f>'Raw Data'!A1068</f>
        <v>45355.701388888898</v>
      </c>
      <c r="B1069" s="11">
        <f>'Raw Data'!M1068</f>
        <v>86.193645501576398</v>
      </c>
      <c r="C1069" s="11" t="str">
        <f t="shared" si="32"/>
        <v>Congested</v>
      </c>
      <c r="D1069" s="11">
        <f>'Raw Data'!P1068</f>
        <v>0</v>
      </c>
      <c r="E1069" s="11" t="str">
        <f t="shared" si="33"/>
        <v>No Accident</v>
      </c>
      <c r="F1069" s="11" t="str">
        <f>'Raw Data'!O1068</f>
        <v>Rain</v>
      </c>
      <c r="G1069" s="11" t="str">
        <f>IFERROR(VLOOKUP(F1069,'Lookup Formulas Demo'!$A$5:$B$8,2,0),"Unknown Weather")</f>
        <v>Reduce Speed, Increase Following Distance</v>
      </c>
      <c r="H1069" s="11" t="str">
        <f>_xlfn.IFNA(INDEX('Lookup Formulas Demo'!$B$5:$B$8,MATCH(F1069,'Lookup Formulas Demo'!$A$5:$A$8,0)),"No Match Found")</f>
        <v>Reduce Speed, Increase Following Distance</v>
      </c>
    </row>
    <row r="1070" spans="1:8" x14ac:dyDescent="0.3">
      <c r="A1070" s="9">
        <f>'Raw Data'!A1069</f>
        <v>45355.704861111102</v>
      </c>
      <c r="B1070" s="11">
        <f>'Raw Data'!M1069</f>
        <v>24.644099313797</v>
      </c>
      <c r="C1070" s="11" t="str">
        <f t="shared" si="32"/>
        <v>Free-flow</v>
      </c>
      <c r="D1070" s="11">
        <f>'Raw Data'!P1069</f>
        <v>0</v>
      </c>
      <c r="E1070" s="11" t="str">
        <f t="shared" si="33"/>
        <v>No Accident</v>
      </c>
      <c r="F1070" s="11" t="str">
        <f>'Raw Data'!O1069</f>
        <v>Rain</v>
      </c>
      <c r="G1070" s="11" t="str">
        <f>IFERROR(VLOOKUP(F1070,'Lookup Formulas Demo'!$A$5:$B$8,2,0),"Unknown Weather")</f>
        <v>Reduce Speed, Increase Following Distance</v>
      </c>
      <c r="H1070" s="11" t="str">
        <f>_xlfn.IFNA(INDEX('Lookup Formulas Demo'!$B$5:$B$8,MATCH(F1070,'Lookup Formulas Demo'!$A$5:$A$8,0)),"No Match Found")</f>
        <v>Reduce Speed, Increase Following Distance</v>
      </c>
    </row>
    <row r="1071" spans="1:8" x14ac:dyDescent="0.3">
      <c r="A1071" s="9">
        <f>'Raw Data'!A1070</f>
        <v>45355.708333333299</v>
      </c>
      <c r="B1071" s="11">
        <f>'Raw Data'!M1070</f>
        <v>96.823029947853996</v>
      </c>
      <c r="C1071" s="11" t="str">
        <f t="shared" si="32"/>
        <v>Congested</v>
      </c>
      <c r="D1071" s="11">
        <f>'Raw Data'!P1070</f>
        <v>0</v>
      </c>
      <c r="E1071" s="11" t="str">
        <f t="shared" si="33"/>
        <v>No Accident</v>
      </c>
      <c r="F1071" s="11" t="str">
        <f>'Raw Data'!O1070</f>
        <v>Snow</v>
      </c>
      <c r="G1071" s="11" t="str">
        <f>IFERROR(VLOOKUP(F1071,'Lookup Formulas Demo'!$A$5:$B$8,2,0),"Unknown Weather")</f>
        <v>Extreme Caution, Consider Delay</v>
      </c>
      <c r="H1071" s="11" t="str">
        <f>_xlfn.IFNA(INDEX('Lookup Formulas Demo'!$B$5:$B$8,MATCH(F1071,'Lookup Formulas Demo'!$A$5:$A$8,0)),"No Match Found")</f>
        <v>Extreme Caution, Consider Delay</v>
      </c>
    </row>
    <row r="1072" spans="1:8" x14ac:dyDescent="0.3">
      <c r="A1072" s="9">
        <f>'Raw Data'!A1071</f>
        <v>45355.711805555598</v>
      </c>
      <c r="B1072" s="11">
        <f>'Raw Data'!M1071</f>
        <v>49.376761100645503</v>
      </c>
      <c r="C1072" s="11" t="str">
        <f t="shared" si="32"/>
        <v>Free-flow</v>
      </c>
      <c r="D1072" s="11">
        <f>'Raw Data'!P1071</f>
        <v>0</v>
      </c>
      <c r="E1072" s="11" t="str">
        <f t="shared" si="33"/>
        <v>No Accident</v>
      </c>
      <c r="F1072" s="11" t="str">
        <f>'Raw Data'!O1071</f>
        <v>Fog</v>
      </c>
      <c r="G1072" s="11" t="str">
        <f>IFERROR(VLOOKUP(F1072,'Lookup Formulas Demo'!$A$5:$B$8,2,0),"Unknown Weather")</f>
        <v>Use Fog Lights, Reduce Speed</v>
      </c>
      <c r="H1072" s="11" t="str">
        <f>_xlfn.IFNA(INDEX('Lookup Formulas Demo'!$B$5:$B$8,MATCH(F1072,'Lookup Formulas Demo'!$A$5:$A$8,0)),"No Match Found")</f>
        <v>Use Fog Lights, Reduce Speed</v>
      </c>
    </row>
    <row r="1073" spans="1:8" x14ac:dyDescent="0.3">
      <c r="A1073" s="9">
        <f>'Raw Data'!A1072</f>
        <v>45355.715277777803</v>
      </c>
      <c r="B1073" s="11">
        <f>'Raw Data'!M1072</f>
        <v>43.575292162407003</v>
      </c>
      <c r="C1073" s="11" t="str">
        <f t="shared" si="32"/>
        <v>Free-flow</v>
      </c>
      <c r="D1073" s="11">
        <f>'Raw Data'!P1072</f>
        <v>0</v>
      </c>
      <c r="E1073" s="11" t="str">
        <f t="shared" si="33"/>
        <v>No Accident</v>
      </c>
      <c r="F1073" s="11" t="str">
        <f>'Raw Data'!O1072</f>
        <v>Rain</v>
      </c>
      <c r="G1073" s="11" t="str">
        <f>IFERROR(VLOOKUP(F1073,'Lookup Formulas Demo'!$A$5:$B$8,2,0),"Unknown Weather")</f>
        <v>Reduce Speed, Increase Following Distance</v>
      </c>
      <c r="H1073" s="11" t="str">
        <f>_xlfn.IFNA(INDEX('Lookup Formulas Demo'!$B$5:$B$8,MATCH(F1073,'Lookup Formulas Demo'!$A$5:$A$8,0)),"No Match Found")</f>
        <v>Reduce Speed, Increase Following Distance</v>
      </c>
    </row>
    <row r="1074" spans="1:8" x14ac:dyDescent="0.3">
      <c r="A1074" s="9">
        <f>'Raw Data'!A1073</f>
        <v>45355.71875</v>
      </c>
      <c r="B1074" s="11">
        <f>'Raw Data'!M1073</f>
        <v>74.844429939726098</v>
      </c>
      <c r="C1074" s="11" t="str">
        <f t="shared" si="32"/>
        <v>Moderate</v>
      </c>
      <c r="D1074" s="11">
        <f>'Raw Data'!P1073</f>
        <v>0</v>
      </c>
      <c r="E1074" s="11" t="str">
        <f t="shared" si="33"/>
        <v>No Accident</v>
      </c>
      <c r="F1074" s="11" t="str">
        <f>'Raw Data'!O1073</f>
        <v>Rain</v>
      </c>
      <c r="G1074" s="11" t="str">
        <f>IFERROR(VLOOKUP(F1074,'Lookup Formulas Demo'!$A$5:$B$8,2,0),"Unknown Weather")</f>
        <v>Reduce Speed, Increase Following Distance</v>
      </c>
      <c r="H1074" s="11" t="str">
        <f>_xlfn.IFNA(INDEX('Lookup Formulas Demo'!$B$5:$B$8,MATCH(F1074,'Lookup Formulas Demo'!$A$5:$A$8,0)),"No Match Found")</f>
        <v>Reduce Speed, Increase Following Distance</v>
      </c>
    </row>
    <row r="1075" spans="1:8" x14ac:dyDescent="0.3">
      <c r="A1075" s="9">
        <f>'Raw Data'!A1074</f>
        <v>45355.722222222197</v>
      </c>
      <c r="B1075" s="11">
        <f>'Raw Data'!M1074</f>
        <v>53.040831867453598</v>
      </c>
      <c r="C1075" s="11" t="str">
        <f t="shared" si="32"/>
        <v>Moderate</v>
      </c>
      <c r="D1075" s="11">
        <f>'Raw Data'!P1074</f>
        <v>0</v>
      </c>
      <c r="E1075" s="11" t="str">
        <f t="shared" si="33"/>
        <v>No Accident</v>
      </c>
      <c r="F1075" s="11" t="str">
        <f>'Raw Data'!O1074</f>
        <v>Snow</v>
      </c>
      <c r="G1075" s="11" t="str">
        <f>IFERROR(VLOOKUP(F1075,'Lookup Formulas Demo'!$A$5:$B$8,2,0),"Unknown Weather")</f>
        <v>Extreme Caution, Consider Delay</v>
      </c>
      <c r="H1075" s="11" t="str">
        <f>_xlfn.IFNA(INDEX('Lookup Formulas Demo'!$B$5:$B$8,MATCH(F1075,'Lookup Formulas Demo'!$A$5:$A$8,0)),"No Match Found")</f>
        <v>Extreme Caution, Consider Delay</v>
      </c>
    </row>
    <row r="1076" spans="1:8" x14ac:dyDescent="0.3">
      <c r="A1076" s="9">
        <f>'Raw Data'!A1075</f>
        <v>45355.725694444503</v>
      </c>
      <c r="B1076" s="11">
        <f>'Raw Data'!M1075</f>
        <v>18.688747858743199</v>
      </c>
      <c r="C1076" s="11" t="str">
        <f t="shared" si="32"/>
        <v>Free-flow</v>
      </c>
      <c r="D1076" s="11">
        <f>'Raw Data'!P1075</f>
        <v>1</v>
      </c>
      <c r="E1076" s="11" t="str">
        <f t="shared" si="33"/>
        <v>Accident Reported</v>
      </c>
      <c r="F1076" s="11" t="str">
        <f>'Raw Data'!O1075</f>
        <v>Snow</v>
      </c>
      <c r="G1076" s="11" t="str">
        <f>IFERROR(VLOOKUP(F1076,'Lookup Formulas Demo'!$A$5:$B$8,2,0),"Unknown Weather")</f>
        <v>Extreme Caution, Consider Delay</v>
      </c>
      <c r="H1076" s="11" t="str">
        <f>_xlfn.IFNA(INDEX('Lookup Formulas Demo'!$B$5:$B$8,MATCH(F1076,'Lookup Formulas Demo'!$A$5:$A$8,0)),"No Match Found")</f>
        <v>Extreme Caution, Consider Delay</v>
      </c>
    </row>
    <row r="1077" spans="1:8" x14ac:dyDescent="0.3">
      <c r="A1077" s="9">
        <f>'Raw Data'!A1076</f>
        <v>45355.729166666701</v>
      </c>
      <c r="B1077" s="11">
        <f>'Raw Data'!M1076</f>
        <v>42.878344683576898</v>
      </c>
      <c r="C1077" s="11" t="str">
        <f t="shared" si="32"/>
        <v>Free-flow</v>
      </c>
      <c r="D1077" s="11">
        <f>'Raw Data'!P1076</f>
        <v>0</v>
      </c>
      <c r="E1077" s="11" t="str">
        <f t="shared" si="33"/>
        <v>No Accident</v>
      </c>
      <c r="F1077" s="11" t="str">
        <f>'Raw Data'!O1076</f>
        <v>Snow</v>
      </c>
      <c r="G1077" s="11" t="str">
        <f>IFERROR(VLOOKUP(F1077,'Lookup Formulas Demo'!$A$5:$B$8,2,0),"Unknown Weather")</f>
        <v>Extreme Caution, Consider Delay</v>
      </c>
      <c r="H1077" s="11" t="str">
        <f>_xlfn.IFNA(INDEX('Lookup Formulas Demo'!$B$5:$B$8,MATCH(F1077,'Lookup Formulas Demo'!$A$5:$A$8,0)),"No Match Found")</f>
        <v>Extreme Caution, Consider Delay</v>
      </c>
    </row>
    <row r="1078" spans="1:8" x14ac:dyDescent="0.3">
      <c r="A1078" s="9">
        <f>'Raw Data'!A1077</f>
        <v>45355.732638888898</v>
      </c>
      <c r="B1078" s="11">
        <f>'Raw Data'!M1077</f>
        <v>65.968027603738406</v>
      </c>
      <c r="C1078" s="11" t="str">
        <f t="shared" si="32"/>
        <v>Moderate</v>
      </c>
      <c r="D1078" s="11">
        <f>'Raw Data'!P1077</f>
        <v>0</v>
      </c>
      <c r="E1078" s="11" t="str">
        <f t="shared" si="33"/>
        <v>No Accident</v>
      </c>
      <c r="F1078" s="11" t="str">
        <f>'Raw Data'!O1077</f>
        <v>Snow</v>
      </c>
      <c r="G1078" s="11" t="str">
        <f>IFERROR(VLOOKUP(F1078,'Lookup Formulas Demo'!$A$5:$B$8,2,0),"Unknown Weather")</f>
        <v>Extreme Caution, Consider Delay</v>
      </c>
      <c r="H1078" s="11" t="str">
        <f>_xlfn.IFNA(INDEX('Lookup Formulas Demo'!$B$5:$B$8,MATCH(F1078,'Lookup Formulas Demo'!$A$5:$A$8,0)),"No Match Found")</f>
        <v>Extreme Caution, Consider Delay</v>
      </c>
    </row>
    <row r="1079" spans="1:8" x14ac:dyDescent="0.3">
      <c r="A1079" s="9">
        <f>'Raw Data'!A1078</f>
        <v>45355.736111111102</v>
      </c>
      <c r="B1079" s="11">
        <f>'Raw Data'!M1078</f>
        <v>70.549869866626096</v>
      </c>
      <c r="C1079" s="11" t="str">
        <f t="shared" si="32"/>
        <v>Moderate</v>
      </c>
      <c r="D1079" s="11">
        <f>'Raw Data'!P1078</f>
        <v>0</v>
      </c>
      <c r="E1079" s="11" t="str">
        <f t="shared" si="33"/>
        <v>No Accident</v>
      </c>
      <c r="F1079" s="11" t="str">
        <f>'Raw Data'!O1078</f>
        <v>Fog</v>
      </c>
      <c r="G1079" s="11" t="str">
        <f>IFERROR(VLOOKUP(F1079,'Lookup Formulas Demo'!$A$5:$B$8,2,0),"Unknown Weather")</f>
        <v>Use Fog Lights, Reduce Speed</v>
      </c>
      <c r="H1079" s="11" t="str">
        <f>_xlfn.IFNA(INDEX('Lookup Formulas Demo'!$B$5:$B$8,MATCH(F1079,'Lookup Formulas Demo'!$A$5:$A$8,0)),"No Match Found")</f>
        <v>Use Fog Lights, Reduce Speed</v>
      </c>
    </row>
    <row r="1080" spans="1:8" x14ac:dyDescent="0.3">
      <c r="A1080" s="9">
        <f>'Raw Data'!A1079</f>
        <v>45355.739583333299</v>
      </c>
      <c r="B1080" s="11">
        <f>'Raw Data'!M1079</f>
        <v>45.969860131288499</v>
      </c>
      <c r="C1080" s="11" t="str">
        <f t="shared" si="32"/>
        <v>Free-flow</v>
      </c>
      <c r="D1080" s="11">
        <f>'Raw Data'!P1079</f>
        <v>0</v>
      </c>
      <c r="E1080" s="11" t="str">
        <f t="shared" si="33"/>
        <v>No Accident</v>
      </c>
      <c r="F1080" s="11" t="str">
        <f>'Raw Data'!O1079</f>
        <v>Clear</v>
      </c>
      <c r="G1080" s="11" t="str">
        <f>IFERROR(VLOOKUP(F1080,'Lookup Formulas Demo'!$A$5:$B$8,2,0),"Unknown Weather")</f>
        <v>Normal Driving</v>
      </c>
      <c r="H1080" s="11" t="str">
        <f>_xlfn.IFNA(INDEX('Lookup Formulas Demo'!$B$5:$B$8,MATCH(F1080,'Lookup Formulas Demo'!$A$5:$A$8,0)),"No Match Found")</f>
        <v>Normal Driving</v>
      </c>
    </row>
    <row r="1081" spans="1:8" x14ac:dyDescent="0.3">
      <c r="A1081" s="9">
        <f>'Raw Data'!A1080</f>
        <v>45355.743055555598</v>
      </c>
      <c r="B1081" s="11">
        <f>'Raw Data'!M1080</f>
        <v>90.486187102973503</v>
      </c>
      <c r="C1081" s="11" t="str">
        <f t="shared" si="32"/>
        <v>Congested</v>
      </c>
      <c r="D1081" s="11">
        <f>'Raw Data'!P1080</f>
        <v>0</v>
      </c>
      <c r="E1081" s="11" t="str">
        <f t="shared" si="33"/>
        <v>No Accident</v>
      </c>
      <c r="F1081" s="11" t="str">
        <f>'Raw Data'!O1080</f>
        <v>Fog</v>
      </c>
      <c r="G1081" s="11" t="str">
        <f>IFERROR(VLOOKUP(F1081,'Lookup Formulas Demo'!$A$5:$B$8,2,0),"Unknown Weather")</f>
        <v>Use Fog Lights, Reduce Speed</v>
      </c>
      <c r="H1081" s="11" t="str">
        <f>_xlfn.IFNA(INDEX('Lookup Formulas Demo'!$B$5:$B$8,MATCH(F1081,'Lookup Formulas Demo'!$A$5:$A$8,0)),"No Match Found")</f>
        <v>Use Fog Lights, Reduce Speed</v>
      </c>
    </row>
    <row r="1082" spans="1:8" x14ac:dyDescent="0.3">
      <c r="A1082" s="9">
        <f>'Raw Data'!A1081</f>
        <v>45355.746527777803</v>
      </c>
      <c r="B1082" s="11">
        <f>'Raw Data'!M1081</f>
        <v>60.916990743602902</v>
      </c>
      <c r="C1082" s="11" t="str">
        <f t="shared" si="32"/>
        <v>Moderate</v>
      </c>
      <c r="D1082" s="11">
        <f>'Raw Data'!P1081</f>
        <v>0</v>
      </c>
      <c r="E1082" s="11" t="str">
        <f t="shared" si="33"/>
        <v>No Accident</v>
      </c>
      <c r="F1082" s="11" t="str">
        <f>'Raw Data'!O1081</f>
        <v>Fog</v>
      </c>
      <c r="G1082" s="11" t="str">
        <f>IFERROR(VLOOKUP(F1082,'Lookup Formulas Demo'!$A$5:$B$8,2,0),"Unknown Weather")</f>
        <v>Use Fog Lights, Reduce Speed</v>
      </c>
      <c r="H1082" s="11" t="str">
        <f>_xlfn.IFNA(INDEX('Lookup Formulas Demo'!$B$5:$B$8,MATCH(F1082,'Lookup Formulas Demo'!$A$5:$A$8,0)),"No Match Found")</f>
        <v>Use Fog Lights, Reduce Speed</v>
      </c>
    </row>
    <row r="1083" spans="1:8" x14ac:dyDescent="0.3">
      <c r="A1083" s="9">
        <f>'Raw Data'!A1082</f>
        <v>45355.75</v>
      </c>
      <c r="B1083" s="11">
        <f>'Raw Data'!M1082</f>
        <v>21.677330592942599</v>
      </c>
      <c r="C1083" s="11" t="str">
        <f t="shared" si="32"/>
        <v>Free-flow</v>
      </c>
      <c r="D1083" s="11">
        <f>'Raw Data'!P1082</f>
        <v>0</v>
      </c>
      <c r="E1083" s="11" t="str">
        <f t="shared" si="33"/>
        <v>No Accident</v>
      </c>
      <c r="F1083" s="11" t="str">
        <f>'Raw Data'!O1082</f>
        <v>Fog</v>
      </c>
      <c r="G1083" s="11" t="str">
        <f>IFERROR(VLOOKUP(F1083,'Lookup Formulas Demo'!$A$5:$B$8,2,0),"Unknown Weather")</f>
        <v>Use Fog Lights, Reduce Speed</v>
      </c>
      <c r="H1083" s="11" t="str">
        <f>_xlfn.IFNA(INDEX('Lookup Formulas Demo'!$B$5:$B$8,MATCH(F1083,'Lookup Formulas Demo'!$A$5:$A$8,0)),"No Match Found")</f>
        <v>Use Fog Lights, Reduce Speed</v>
      </c>
    </row>
    <row r="1084" spans="1:8" x14ac:dyDescent="0.3">
      <c r="A1084" s="9">
        <f>'Raw Data'!A1083</f>
        <v>45355.753472222197</v>
      </c>
      <c r="B1084" s="11">
        <f>'Raw Data'!M1083</f>
        <v>28.892569179020299</v>
      </c>
      <c r="C1084" s="11" t="str">
        <f t="shared" si="32"/>
        <v>Free-flow</v>
      </c>
      <c r="D1084" s="11">
        <f>'Raw Data'!P1083</f>
        <v>0</v>
      </c>
      <c r="E1084" s="11" t="str">
        <f t="shared" si="33"/>
        <v>No Accident</v>
      </c>
      <c r="F1084" s="11" t="str">
        <f>'Raw Data'!O1083</f>
        <v>Snow</v>
      </c>
      <c r="G1084" s="11" t="str">
        <f>IFERROR(VLOOKUP(F1084,'Lookup Formulas Demo'!$A$5:$B$8,2,0),"Unknown Weather")</f>
        <v>Extreme Caution, Consider Delay</v>
      </c>
      <c r="H1084" s="11" t="str">
        <f>_xlfn.IFNA(INDEX('Lookup Formulas Demo'!$B$5:$B$8,MATCH(F1084,'Lookup Formulas Demo'!$A$5:$A$8,0)),"No Match Found")</f>
        <v>Extreme Caution, Consider Delay</v>
      </c>
    </row>
    <row r="1085" spans="1:8" x14ac:dyDescent="0.3">
      <c r="A1085" s="9">
        <f>'Raw Data'!A1084</f>
        <v>45355.756944444503</v>
      </c>
      <c r="B1085" s="11">
        <f>'Raw Data'!M1084</f>
        <v>60.332653019112897</v>
      </c>
      <c r="C1085" s="11" t="str">
        <f t="shared" si="32"/>
        <v>Moderate</v>
      </c>
      <c r="D1085" s="11">
        <f>'Raw Data'!P1084</f>
        <v>0</v>
      </c>
      <c r="E1085" s="11" t="str">
        <f t="shared" si="33"/>
        <v>No Accident</v>
      </c>
      <c r="F1085" s="11" t="str">
        <f>'Raw Data'!O1084</f>
        <v>Fog</v>
      </c>
      <c r="G1085" s="11" t="str">
        <f>IFERROR(VLOOKUP(F1085,'Lookup Formulas Demo'!$A$5:$B$8,2,0),"Unknown Weather")</f>
        <v>Use Fog Lights, Reduce Speed</v>
      </c>
      <c r="H1085" s="11" t="str">
        <f>_xlfn.IFNA(INDEX('Lookup Formulas Demo'!$B$5:$B$8,MATCH(F1085,'Lookup Formulas Demo'!$A$5:$A$8,0)),"No Match Found")</f>
        <v>Use Fog Lights, Reduce Speed</v>
      </c>
    </row>
    <row r="1086" spans="1:8" x14ac:dyDescent="0.3">
      <c r="A1086" s="9">
        <f>'Raw Data'!A1085</f>
        <v>45355.760416666701</v>
      </c>
      <c r="B1086" s="11">
        <f>'Raw Data'!M1085</f>
        <v>77.796211517087301</v>
      </c>
      <c r="C1086" s="11" t="str">
        <f t="shared" si="32"/>
        <v>Moderate</v>
      </c>
      <c r="D1086" s="11">
        <f>'Raw Data'!P1085</f>
        <v>0</v>
      </c>
      <c r="E1086" s="11" t="str">
        <f t="shared" si="33"/>
        <v>No Accident</v>
      </c>
      <c r="F1086" s="11" t="str">
        <f>'Raw Data'!O1085</f>
        <v>Clear</v>
      </c>
      <c r="G1086" s="11" t="str">
        <f>IFERROR(VLOOKUP(F1086,'Lookup Formulas Demo'!$A$5:$B$8,2,0),"Unknown Weather")</f>
        <v>Normal Driving</v>
      </c>
      <c r="H1086" s="11" t="str">
        <f>_xlfn.IFNA(INDEX('Lookup Formulas Demo'!$B$5:$B$8,MATCH(F1086,'Lookup Formulas Demo'!$A$5:$A$8,0)),"No Match Found")</f>
        <v>Normal Driving</v>
      </c>
    </row>
    <row r="1087" spans="1:8" x14ac:dyDescent="0.3">
      <c r="A1087" s="9">
        <f>'Raw Data'!A1086</f>
        <v>45355.763888888898</v>
      </c>
      <c r="B1087" s="11">
        <f>'Raw Data'!M1086</f>
        <v>77.615099221025204</v>
      </c>
      <c r="C1087" s="11" t="str">
        <f t="shared" si="32"/>
        <v>Moderate</v>
      </c>
      <c r="D1087" s="11">
        <f>'Raw Data'!P1086</f>
        <v>0</v>
      </c>
      <c r="E1087" s="11" t="str">
        <f t="shared" si="33"/>
        <v>No Accident</v>
      </c>
      <c r="F1087" s="11" t="str">
        <f>'Raw Data'!O1086</f>
        <v>Clear</v>
      </c>
      <c r="G1087" s="11" t="str">
        <f>IFERROR(VLOOKUP(F1087,'Lookup Formulas Demo'!$A$5:$B$8,2,0),"Unknown Weather")</f>
        <v>Normal Driving</v>
      </c>
      <c r="H1087" s="11" t="str">
        <f>_xlfn.IFNA(INDEX('Lookup Formulas Demo'!$B$5:$B$8,MATCH(F1087,'Lookup Formulas Demo'!$A$5:$A$8,0)),"No Match Found")</f>
        <v>Normal Driving</v>
      </c>
    </row>
    <row r="1088" spans="1:8" x14ac:dyDescent="0.3">
      <c r="A1088" s="9">
        <f>'Raw Data'!A1087</f>
        <v>45355.767361111102</v>
      </c>
      <c r="B1088" s="11">
        <f>'Raw Data'!M1087</f>
        <v>63.454272643156798</v>
      </c>
      <c r="C1088" s="11" t="str">
        <f t="shared" si="32"/>
        <v>Moderate</v>
      </c>
      <c r="D1088" s="11">
        <f>'Raw Data'!P1087</f>
        <v>0</v>
      </c>
      <c r="E1088" s="11" t="str">
        <f t="shared" si="33"/>
        <v>No Accident</v>
      </c>
      <c r="F1088" s="11" t="str">
        <f>'Raw Data'!O1087</f>
        <v>Snow</v>
      </c>
      <c r="G1088" s="11" t="str">
        <f>IFERROR(VLOOKUP(F1088,'Lookup Formulas Demo'!$A$5:$B$8,2,0),"Unknown Weather")</f>
        <v>Extreme Caution, Consider Delay</v>
      </c>
      <c r="H1088" s="11" t="str">
        <f>_xlfn.IFNA(INDEX('Lookup Formulas Demo'!$B$5:$B$8,MATCH(F1088,'Lookup Formulas Demo'!$A$5:$A$8,0)),"No Match Found")</f>
        <v>Extreme Caution, Consider Delay</v>
      </c>
    </row>
    <row r="1089" spans="1:8" x14ac:dyDescent="0.3">
      <c r="A1089" s="9">
        <f>'Raw Data'!A1088</f>
        <v>45355.770833333299</v>
      </c>
      <c r="B1089" s="11">
        <f>'Raw Data'!M1088</f>
        <v>71.628674339044494</v>
      </c>
      <c r="C1089" s="11" t="str">
        <f t="shared" si="32"/>
        <v>Moderate</v>
      </c>
      <c r="D1089" s="11">
        <f>'Raw Data'!P1088</f>
        <v>0</v>
      </c>
      <c r="E1089" s="11" t="str">
        <f t="shared" si="33"/>
        <v>No Accident</v>
      </c>
      <c r="F1089" s="11" t="str">
        <f>'Raw Data'!O1088</f>
        <v>Clear</v>
      </c>
      <c r="G1089" s="11" t="str">
        <f>IFERROR(VLOOKUP(F1089,'Lookup Formulas Demo'!$A$5:$B$8,2,0),"Unknown Weather")</f>
        <v>Normal Driving</v>
      </c>
      <c r="H1089" s="11" t="str">
        <f>_xlfn.IFNA(INDEX('Lookup Formulas Demo'!$B$5:$B$8,MATCH(F1089,'Lookup Formulas Demo'!$A$5:$A$8,0)),"No Match Found")</f>
        <v>Normal Driving</v>
      </c>
    </row>
    <row r="1090" spans="1:8" x14ac:dyDescent="0.3">
      <c r="A1090" s="9">
        <f>'Raw Data'!A1089</f>
        <v>45355.774305555598</v>
      </c>
      <c r="B1090" s="11">
        <f>'Raw Data'!M1089</f>
        <v>52.7812202944205</v>
      </c>
      <c r="C1090" s="11" t="str">
        <f t="shared" si="32"/>
        <v>Moderate</v>
      </c>
      <c r="D1090" s="11">
        <f>'Raw Data'!P1089</f>
        <v>0</v>
      </c>
      <c r="E1090" s="11" t="str">
        <f t="shared" si="33"/>
        <v>No Accident</v>
      </c>
      <c r="F1090" s="11" t="str">
        <f>'Raw Data'!O1089</f>
        <v>Rain</v>
      </c>
      <c r="G1090" s="11" t="str">
        <f>IFERROR(VLOOKUP(F1090,'Lookup Formulas Demo'!$A$5:$B$8,2,0),"Unknown Weather")</f>
        <v>Reduce Speed, Increase Following Distance</v>
      </c>
      <c r="H1090" s="11" t="str">
        <f>_xlfn.IFNA(INDEX('Lookup Formulas Demo'!$B$5:$B$8,MATCH(F1090,'Lookup Formulas Demo'!$A$5:$A$8,0)),"No Match Found")</f>
        <v>Reduce Speed, Increase Following Distance</v>
      </c>
    </row>
    <row r="1091" spans="1:8" x14ac:dyDescent="0.3">
      <c r="A1091" s="9">
        <f>'Raw Data'!A1090</f>
        <v>45355.777777777803</v>
      </c>
      <c r="B1091" s="11">
        <f>'Raw Data'!M1090</f>
        <v>59.800297162787501</v>
      </c>
      <c r="C1091" s="11" t="str">
        <f t="shared" ref="C1091:C1154" si="34">IF(B1091&gt;=80,"Congested",IF(B1091&gt;=50,"Moderate","Free-flow"))</f>
        <v>Moderate</v>
      </c>
      <c r="D1091" s="11">
        <f>'Raw Data'!P1090</f>
        <v>1</v>
      </c>
      <c r="E1091" s="11" t="str">
        <f t="shared" ref="E1091:E1154" si="35">IF(D1091=1,"Accident Reported","No Accident")</f>
        <v>Accident Reported</v>
      </c>
      <c r="F1091" s="11" t="str">
        <f>'Raw Data'!O1090</f>
        <v>Snow</v>
      </c>
      <c r="G1091" s="11" t="str">
        <f>IFERROR(VLOOKUP(F1091,'Lookup Formulas Demo'!$A$5:$B$8,2,0),"Unknown Weather")</f>
        <v>Extreme Caution, Consider Delay</v>
      </c>
      <c r="H1091" s="11" t="str">
        <f>_xlfn.IFNA(INDEX('Lookup Formulas Demo'!$B$5:$B$8,MATCH(F1091,'Lookup Formulas Demo'!$A$5:$A$8,0)),"No Match Found")</f>
        <v>Extreme Caution, Consider Delay</v>
      </c>
    </row>
    <row r="1092" spans="1:8" x14ac:dyDescent="0.3">
      <c r="A1092" s="9">
        <f>'Raw Data'!A1091</f>
        <v>45355.78125</v>
      </c>
      <c r="B1092" s="11">
        <f>'Raw Data'!M1091</f>
        <v>60.108063543272799</v>
      </c>
      <c r="C1092" s="11" t="str">
        <f t="shared" si="34"/>
        <v>Moderate</v>
      </c>
      <c r="D1092" s="11">
        <f>'Raw Data'!P1091</f>
        <v>1</v>
      </c>
      <c r="E1092" s="11" t="str">
        <f t="shared" si="35"/>
        <v>Accident Reported</v>
      </c>
      <c r="F1092" s="11" t="str">
        <f>'Raw Data'!O1091</f>
        <v>Clear</v>
      </c>
      <c r="G1092" s="11" t="str">
        <f>IFERROR(VLOOKUP(F1092,'Lookup Formulas Demo'!$A$5:$B$8,2,0),"Unknown Weather")</f>
        <v>Normal Driving</v>
      </c>
      <c r="H1092" s="11" t="str">
        <f>_xlfn.IFNA(INDEX('Lookup Formulas Demo'!$B$5:$B$8,MATCH(F1092,'Lookup Formulas Demo'!$A$5:$A$8,0)),"No Match Found")</f>
        <v>Normal Driving</v>
      </c>
    </row>
    <row r="1093" spans="1:8" x14ac:dyDescent="0.3">
      <c r="A1093" s="9">
        <f>'Raw Data'!A1092</f>
        <v>45355.784722222197</v>
      </c>
      <c r="B1093" s="11">
        <f>'Raw Data'!M1092</f>
        <v>11.119188732074599</v>
      </c>
      <c r="C1093" s="11" t="str">
        <f t="shared" si="34"/>
        <v>Free-flow</v>
      </c>
      <c r="D1093" s="11">
        <f>'Raw Data'!P1092</f>
        <v>0</v>
      </c>
      <c r="E1093" s="11" t="str">
        <f t="shared" si="35"/>
        <v>No Accident</v>
      </c>
      <c r="F1093" s="11" t="str">
        <f>'Raw Data'!O1092</f>
        <v>Clear</v>
      </c>
      <c r="G1093" s="11" t="str">
        <f>IFERROR(VLOOKUP(F1093,'Lookup Formulas Demo'!$A$5:$B$8,2,0),"Unknown Weather")</f>
        <v>Normal Driving</v>
      </c>
      <c r="H1093" s="11" t="str">
        <f>_xlfn.IFNA(INDEX('Lookup Formulas Demo'!$B$5:$B$8,MATCH(F1093,'Lookup Formulas Demo'!$A$5:$A$8,0)),"No Match Found")</f>
        <v>Normal Driving</v>
      </c>
    </row>
    <row r="1094" spans="1:8" x14ac:dyDescent="0.3">
      <c r="A1094" s="9">
        <f>'Raw Data'!A1093</f>
        <v>45355.788194444503</v>
      </c>
      <c r="B1094" s="11">
        <f>'Raw Data'!M1093</f>
        <v>74.658571859215002</v>
      </c>
      <c r="C1094" s="11" t="str">
        <f t="shared" si="34"/>
        <v>Moderate</v>
      </c>
      <c r="D1094" s="11">
        <f>'Raw Data'!P1093</f>
        <v>0</v>
      </c>
      <c r="E1094" s="11" t="str">
        <f t="shared" si="35"/>
        <v>No Accident</v>
      </c>
      <c r="F1094" s="11" t="str">
        <f>'Raw Data'!O1093</f>
        <v>Snow</v>
      </c>
      <c r="G1094" s="11" t="str">
        <f>IFERROR(VLOOKUP(F1094,'Lookup Formulas Demo'!$A$5:$B$8,2,0),"Unknown Weather")</f>
        <v>Extreme Caution, Consider Delay</v>
      </c>
      <c r="H1094" s="11" t="str">
        <f>_xlfn.IFNA(INDEX('Lookup Formulas Demo'!$B$5:$B$8,MATCH(F1094,'Lookup Formulas Demo'!$A$5:$A$8,0)),"No Match Found")</f>
        <v>Extreme Caution, Consider Delay</v>
      </c>
    </row>
    <row r="1095" spans="1:8" x14ac:dyDescent="0.3">
      <c r="A1095" s="9">
        <f>'Raw Data'!A1094</f>
        <v>45355.791666666701</v>
      </c>
      <c r="B1095" s="11">
        <f>'Raw Data'!M1094</f>
        <v>81.024682799140905</v>
      </c>
      <c r="C1095" s="11" t="str">
        <f t="shared" si="34"/>
        <v>Congested</v>
      </c>
      <c r="D1095" s="11">
        <f>'Raw Data'!P1094</f>
        <v>0</v>
      </c>
      <c r="E1095" s="11" t="str">
        <f t="shared" si="35"/>
        <v>No Accident</v>
      </c>
      <c r="F1095" s="11" t="str">
        <f>'Raw Data'!O1094</f>
        <v>Fog</v>
      </c>
      <c r="G1095" s="11" t="str">
        <f>IFERROR(VLOOKUP(F1095,'Lookup Formulas Demo'!$A$5:$B$8,2,0),"Unknown Weather")</f>
        <v>Use Fog Lights, Reduce Speed</v>
      </c>
      <c r="H1095" s="11" t="str">
        <f>_xlfn.IFNA(INDEX('Lookup Formulas Demo'!$B$5:$B$8,MATCH(F1095,'Lookup Formulas Demo'!$A$5:$A$8,0)),"No Match Found")</f>
        <v>Use Fog Lights, Reduce Speed</v>
      </c>
    </row>
    <row r="1096" spans="1:8" x14ac:dyDescent="0.3">
      <c r="A1096" s="9">
        <f>'Raw Data'!A1095</f>
        <v>45355.795138888898</v>
      </c>
      <c r="B1096" s="11">
        <f>'Raw Data'!M1095</f>
        <v>16.229585877059701</v>
      </c>
      <c r="C1096" s="11" t="str">
        <f t="shared" si="34"/>
        <v>Free-flow</v>
      </c>
      <c r="D1096" s="11">
        <f>'Raw Data'!P1095</f>
        <v>0</v>
      </c>
      <c r="E1096" s="11" t="str">
        <f t="shared" si="35"/>
        <v>No Accident</v>
      </c>
      <c r="F1096" s="11" t="str">
        <f>'Raw Data'!O1095</f>
        <v>Clear</v>
      </c>
      <c r="G1096" s="11" t="str">
        <f>IFERROR(VLOOKUP(F1096,'Lookup Formulas Demo'!$A$5:$B$8,2,0),"Unknown Weather")</f>
        <v>Normal Driving</v>
      </c>
      <c r="H1096" s="11" t="str">
        <f>_xlfn.IFNA(INDEX('Lookup Formulas Demo'!$B$5:$B$8,MATCH(F1096,'Lookup Formulas Demo'!$A$5:$A$8,0)),"No Match Found")</f>
        <v>Normal Driving</v>
      </c>
    </row>
    <row r="1097" spans="1:8" x14ac:dyDescent="0.3">
      <c r="A1097" s="9">
        <f>'Raw Data'!A1096</f>
        <v>45355.798611111102</v>
      </c>
      <c r="B1097" s="11">
        <f>'Raw Data'!M1096</f>
        <v>34.758921931975301</v>
      </c>
      <c r="C1097" s="11" t="str">
        <f t="shared" si="34"/>
        <v>Free-flow</v>
      </c>
      <c r="D1097" s="11">
        <f>'Raw Data'!P1096</f>
        <v>0</v>
      </c>
      <c r="E1097" s="11" t="str">
        <f t="shared" si="35"/>
        <v>No Accident</v>
      </c>
      <c r="F1097" s="11" t="str">
        <f>'Raw Data'!O1096</f>
        <v>Rain</v>
      </c>
      <c r="G1097" s="11" t="str">
        <f>IFERROR(VLOOKUP(F1097,'Lookup Formulas Demo'!$A$5:$B$8,2,0),"Unknown Weather")</f>
        <v>Reduce Speed, Increase Following Distance</v>
      </c>
      <c r="H1097" s="11" t="str">
        <f>_xlfn.IFNA(INDEX('Lookup Formulas Demo'!$B$5:$B$8,MATCH(F1097,'Lookup Formulas Demo'!$A$5:$A$8,0)),"No Match Found")</f>
        <v>Reduce Speed, Increase Following Distance</v>
      </c>
    </row>
    <row r="1098" spans="1:8" x14ac:dyDescent="0.3">
      <c r="A1098" s="9">
        <f>'Raw Data'!A1097</f>
        <v>45355.802083333299</v>
      </c>
      <c r="B1098" s="11">
        <f>'Raw Data'!M1097</f>
        <v>81.965209255466405</v>
      </c>
      <c r="C1098" s="11" t="str">
        <f t="shared" si="34"/>
        <v>Congested</v>
      </c>
      <c r="D1098" s="11">
        <f>'Raw Data'!P1097</f>
        <v>0</v>
      </c>
      <c r="E1098" s="11" t="str">
        <f t="shared" si="35"/>
        <v>No Accident</v>
      </c>
      <c r="F1098" s="11" t="str">
        <f>'Raw Data'!O1097</f>
        <v>Rain</v>
      </c>
      <c r="G1098" s="11" t="str">
        <f>IFERROR(VLOOKUP(F1098,'Lookup Formulas Demo'!$A$5:$B$8,2,0),"Unknown Weather")</f>
        <v>Reduce Speed, Increase Following Distance</v>
      </c>
      <c r="H1098" s="11" t="str">
        <f>_xlfn.IFNA(INDEX('Lookup Formulas Demo'!$B$5:$B$8,MATCH(F1098,'Lookup Formulas Demo'!$A$5:$A$8,0)),"No Match Found")</f>
        <v>Reduce Speed, Increase Following Distance</v>
      </c>
    </row>
    <row r="1099" spans="1:8" x14ac:dyDescent="0.3">
      <c r="A1099" s="9">
        <f>'Raw Data'!A1098</f>
        <v>45355.805555555598</v>
      </c>
      <c r="B1099" s="11">
        <f>'Raw Data'!M1098</f>
        <v>93.4301117222046</v>
      </c>
      <c r="C1099" s="11" t="str">
        <f t="shared" si="34"/>
        <v>Congested</v>
      </c>
      <c r="D1099" s="11">
        <f>'Raw Data'!P1098</f>
        <v>0</v>
      </c>
      <c r="E1099" s="11" t="str">
        <f t="shared" si="35"/>
        <v>No Accident</v>
      </c>
      <c r="F1099" s="11" t="str">
        <f>'Raw Data'!O1098</f>
        <v>Fog</v>
      </c>
      <c r="G1099" s="11" t="str">
        <f>IFERROR(VLOOKUP(F1099,'Lookup Formulas Demo'!$A$5:$B$8,2,0),"Unknown Weather")</f>
        <v>Use Fog Lights, Reduce Speed</v>
      </c>
      <c r="H1099" s="11" t="str">
        <f>_xlfn.IFNA(INDEX('Lookup Formulas Demo'!$B$5:$B$8,MATCH(F1099,'Lookup Formulas Demo'!$A$5:$A$8,0)),"No Match Found")</f>
        <v>Use Fog Lights, Reduce Speed</v>
      </c>
    </row>
    <row r="1100" spans="1:8" x14ac:dyDescent="0.3">
      <c r="A1100" s="9">
        <f>'Raw Data'!A1099</f>
        <v>45355.809027777803</v>
      </c>
      <c r="B1100" s="11">
        <f>'Raw Data'!M1099</f>
        <v>56.364772663460798</v>
      </c>
      <c r="C1100" s="11" t="str">
        <f t="shared" si="34"/>
        <v>Moderate</v>
      </c>
      <c r="D1100" s="11">
        <f>'Raw Data'!P1099</f>
        <v>0</v>
      </c>
      <c r="E1100" s="11" t="str">
        <f t="shared" si="35"/>
        <v>No Accident</v>
      </c>
      <c r="F1100" s="11" t="str">
        <f>'Raw Data'!O1099</f>
        <v>Rain</v>
      </c>
      <c r="G1100" s="11" t="str">
        <f>IFERROR(VLOOKUP(F1100,'Lookup Formulas Demo'!$A$5:$B$8,2,0),"Unknown Weather")</f>
        <v>Reduce Speed, Increase Following Distance</v>
      </c>
      <c r="H1100" s="11" t="str">
        <f>_xlfn.IFNA(INDEX('Lookup Formulas Demo'!$B$5:$B$8,MATCH(F1100,'Lookup Formulas Demo'!$A$5:$A$8,0)),"No Match Found")</f>
        <v>Reduce Speed, Increase Following Distance</v>
      </c>
    </row>
    <row r="1101" spans="1:8" x14ac:dyDescent="0.3">
      <c r="A1101" s="9">
        <f>'Raw Data'!A1100</f>
        <v>45355.8125</v>
      </c>
      <c r="B1101" s="11">
        <f>'Raw Data'!M1100</f>
        <v>58.5010581163816</v>
      </c>
      <c r="C1101" s="11" t="str">
        <f t="shared" si="34"/>
        <v>Moderate</v>
      </c>
      <c r="D1101" s="11">
        <f>'Raw Data'!P1100</f>
        <v>0</v>
      </c>
      <c r="E1101" s="11" t="str">
        <f t="shared" si="35"/>
        <v>No Accident</v>
      </c>
      <c r="F1101" s="11" t="str">
        <f>'Raw Data'!O1100</f>
        <v>Rain</v>
      </c>
      <c r="G1101" s="11" t="str">
        <f>IFERROR(VLOOKUP(F1101,'Lookup Formulas Demo'!$A$5:$B$8,2,0),"Unknown Weather")</f>
        <v>Reduce Speed, Increase Following Distance</v>
      </c>
      <c r="H1101" s="11" t="str">
        <f>_xlfn.IFNA(INDEX('Lookup Formulas Demo'!$B$5:$B$8,MATCH(F1101,'Lookup Formulas Demo'!$A$5:$A$8,0)),"No Match Found")</f>
        <v>Reduce Speed, Increase Following Distance</v>
      </c>
    </row>
    <row r="1102" spans="1:8" x14ac:dyDescent="0.3">
      <c r="A1102" s="9">
        <f>'Raw Data'!A1101</f>
        <v>45355.815972222197</v>
      </c>
      <c r="B1102" s="11">
        <f>'Raw Data'!M1101</f>
        <v>43.595429833876103</v>
      </c>
      <c r="C1102" s="11" t="str">
        <f t="shared" si="34"/>
        <v>Free-flow</v>
      </c>
      <c r="D1102" s="11">
        <f>'Raw Data'!P1101</f>
        <v>0</v>
      </c>
      <c r="E1102" s="11" t="str">
        <f t="shared" si="35"/>
        <v>No Accident</v>
      </c>
      <c r="F1102" s="11" t="str">
        <f>'Raw Data'!O1101</f>
        <v>Fog</v>
      </c>
      <c r="G1102" s="11" t="str">
        <f>IFERROR(VLOOKUP(F1102,'Lookup Formulas Demo'!$A$5:$B$8,2,0),"Unknown Weather")</f>
        <v>Use Fog Lights, Reduce Speed</v>
      </c>
      <c r="H1102" s="11" t="str">
        <f>_xlfn.IFNA(INDEX('Lookup Formulas Demo'!$B$5:$B$8,MATCH(F1102,'Lookup Formulas Demo'!$A$5:$A$8,0)),"No Match Found")</f>
        <v>Use Fog Lights, Reduce Speed</v>
      </c>
    </row>
    <row r="1103" spans="1:8" x14ac:dyDescent="0.3">
      <c r="A1103" s="9">
        <f>'Raw Data'!A1102</f>
        <v>45355.819444444503</v>
      </c>
      <c r="B1103" s="11">
        <f>'Raw Data'!M1102</f>
        <v>12.159168422293099</v>
      </c>
      <c r="C1103" s="11" t="str">
        <f t="shared" si="34"/>
        <v>Free-flow</v>
      </c>
      <c r="D1103" s="11">
        <f>'Raw Data'!P1102</f>
        <v>1</v>
      </c>
      <c r="E1103" s="11" t="str">
        <f t="shared" si="35"/>
        <v>Accident Reported</v>
      </c>
      <c r="F1103" s="11" t="str">
        <f>'Raw Data'!O1102</f>
        <v>Snow</v>
      </c>
      <c r="G1103" s="11" t="str">
        <f>IFERROR(VLOOKUP(F1103,'Lookup Formulas Demo'!$A$5:$B$8,2,0),"Unknown Weather")</f>
        <v>Extreme Caution, Consider Delay</v>
      </c>
      <c r="H1103" s="11" t="str">
        <f>_xlfn.IFNA(INDEX('Lookup Formulas Demo'!$B$5:$B$8,MATCH(F1103,'Lookup Formulas Demo'!$A$5:$A$8,0)),"No Match Found")</f>
        <v>Extreme Caution, Consider Delay</v>
      </c>
    </row>
    <row r="1104" spans="1:8" x14ac:dyDescent="0.3">
      <c r="A1104" s="9">
        <f>'Raw Data'!A1103</f>
        <v>45355.822916666701</v>
      </c>
      <c r="B1104" s="11">
        <f>'Raw Data'!M1103</f>
        <v>68.428126509788498</v>
      </c>
      <c r="C1104" s="11" t="str">
        <f t="shared" si="34"/>
        <v>Moderate</v>
      </c>
      <c r="D1104" s="11">
        <f>'Raw Data'!P1103</f>
        <v>0</v>
      </c>
      <c r="E1104" s="11" t="str">
        <f t="shared" si="35"/>
        <v>No Accident</v>
      </c>
      <c r="F1104" s="11" t="str">
        <f>'Raw Data'!O1103</f>
        <v>Snow</v>
      </c>
      <c r="G1104" s="11" t="str">
        <f>IFERROR(VLOOKUP(F1104,'Lookup Formulas Demo'!$A$5:$B$8,2,0),"Unknown Weather")</f>
        <v>Extreme Caution, Consider Delay</v>
      </c>
      <c r="H1104" s="11" t="str">
        <f>_xlfn.IFNA(INDEX('Lookup Formulas Demo'!$B$5:$B$8,MATCH(F1104,'Lookup Formulas Demo'!$A$5:$A$8,0)),"No Match Found")</f>
        <v>Extreme Caution, Consider Delay</v>
      </c>
    </row>
    <row r="1105" spans="1:8" x14ac:dyDescent="0.3">
      <c r="A1105" s="9">
        <f>'Raw Data'!A1104</f>
        <v>45355.826388888898</v>
      </c>
      <c r="B1105" s="11">
        <f>'Raw Data'!M1104</f>
        <v>42.012131771838</v>
      </c>
      <c r="C1105" s="11" t="str">
        <f t="shared" si="34"/>
        <v>Free-flow</v>
      </c>
      <c r="D1105" s="11">
        <f>'Raw Data'!P1104</f>
        <v>0</v>
      </c>
      <c r="E1105" s="11" t="str">
        <f t="shared" si="35"/>
        <v>No Accident</v>
      </c>
      <c r="F1105" s="11" t="str">
        <f>'Raw Data'!O1104</f>
        <v>Rain</v>
      </c>
      <c r="G1105" s="11" t="str">
        <f>IFERROR(VLOOKUP(F1105,'Lookup Formulas Demo'!$A$5:$B$8,2,0),"Unknown Weather")</f>
        <v>Reduce Speed, Increase Following Distance</v>
      </c>
      <c r="H1105" s="11" t="str">
        <f>_xlfn.IFNA(INDEX('Lookup Formulas Demo'!$B$5:$B$8,MATCH(F1105,'Lookup Formulas Demo'!$A$5:$A$8,0)),"No Match Found")</f>
        <v>Reduce Speed, Increase Following Distance</v>
      </c>
    </row>
    <row r="1106" spans="1:8" x14ac:dyDescent="0.3">
      <c r="A1106" s="9">
        <f>'Raw Data'!A1105</f>
        <v>45355.829861111102</v>
      </c>
      <c r="B1106" s="11">
        <f>'Raw Data'!M1105</f>
        <v>79.709116435019695</v>
      </c>
      <c r="C1106" s="11" t="str">
        <f t="shared" si="34"/>
        <v>Moderate</v>
      </c>
      <c r="D1106" s="11">
        <f>'Raw Data'!P1105</f>
        <v>0</v>
      </c>
      <c r="E1106" s="11" t="str">
        <f t="shared" si="35"/>
        <v>No Accident</v>
      </c>
      <c r="F1106" s="11" t="str">
        <f>'Raw Data'!O1105</f>
        <v>Rain</v>
      </c>
      <c r="G1106" s="11" t="str">
        <f>IFERROR(VLOOKUP(F1106,'Lookup Formulas Demo'!$A$5:$B$8,2,0),"Unknown Weather")</f>
        <v>Reduce Speed, Increase Following Distance</v>
      </c>
      <c r="H1106" s="11" t="str">
        <f>_xlfn.IFNA(INDEX('Lookup Formulas Demo'!$B$5:$B$8,MATCH(F1106,'Lookup Formulas Demo'!$A$5:$A$8,0)),"No Match Found")</f>
        <v>Reduce Speed, Increase Following Distance</v>
      </c>
    </row>
    <row r="1107" spans="1:8" x14ac:dyDescent="0.3">
      <c r="A1107" s="9">
        <f>'Raw Data'!A1106</f>
        <v>45355.833333333299</v>
      </c>
      <c r="B1107" s="11">
        <f>'Raw Data'!M1106</f>
        <v>51.152721204140597</v>
      </c>
      <c r="C1107" s="11" t="str">
        <f t="shared" si="34"/>
        <v>Moderate</v>
      </c>
      <c r="D1107" s="11">
        <f>'Raw Data'!P1106</f>
        <v>0</v>
      </c>
      <c r="E1107" s="11" t="str">
        <f t="shared" si="35"/>
        <v>No Accident</v>
      </c>
      <c r="F1107" s="11" t="str">
        <f>'Raw Data'!O1106</f>
        <v>Clear</v>
      </c>
      <c r="G1107" s="11" t="str">
        <f>IFERROR(VLOOKUP(F1107,'Lookup Formulas Demo'!$A$5:$B$8,2,0),"Unknown Weather")</f>
        <v>Normal Driving</v>
      </c>
      <c r="H1107" s="11" t="str">
        <f>_xlfn.IFNA(INDEX('Lookup Formulas Demo'!$B$5:$B$8,MATCH(F1107,'Lookup Formulas Demo'!$A$5:$A$8,0)),"No Match Found")</f>
        <v>Normal Driving</v>
      </c>
    </row>
    <row r="1108" spans="1:8" x14ac:dyDescent="0.3">
      <c r="A1108" s="9">
        <f>'Raw Data'!A1107</f>
        <v>45355.836805555598</v>
      </c>
      <c r="B1108" s="11">
        <f>'Raw Data'!M1107</f>
        <v>71.169088821279701</v>
      </c>
      <c r="C1108" s="11" t="str">
        <f t="shared" si="34"/>
        <v>Moderate</v>
      </c>
      <c r="D1108" s="11">
        <f>'Raw Data'!P1107</f>
        <v>0</v>
      </c>
      <c r="E1108" s="11" t="str">
        <f t="shared" si="35"/>
        <v>No Accident</v>
      </c>
      <c r="F1108" s="11" t="str">
        <f>'Raw Data'!O1107</f>
        <v>Rain</v>
      </c>
      <c r="G1108" s="11" t="str">
        <f>IFERROR(VLOOKUP(F1108,'Lookup Formulas Demo'!$A$5:$B$8,2,0),"Unknown Weather")</f>
        <v>Reduce Speed, Increase Following Distance</v>
      </c>
      <c r="H1108" s="11" t="str">
        <f>_xlfn.IFNA(INDEX('Lookup Formulas Demo'!$B$5:$B$8,MATCH(F1108,'Lookup Formulas Demo'!$A$5:$A$8,0)),"No Match Found")</f>
        <v>Reduce Speed, Increase Following Distance</v>
      </c>
    </row>
    <row r="1109" spans="1:8" x14ac:dyDescent="0.3">
      <c r="A1109" s="9">
        <f>'Raw Data'!A1108</f>
        <v>45355.840277777803</v>
      </c>
      <c r="B1109" s="11">
        <f>'Raw Data'!M1108</f>
        <v>59.888892170813001</v>
      </c>
      <c r="C1109" s="11" t="str">
        <f t="shared" si="34"/>
        <v>Moderate</v>
      </c>
      <c r="D1109" s="11">
        <f>'Raw Data'!P1108</f>
        <v>0</v>
      </c>
      <c r="E1109" s="11" t="str">
        <f t="shared" si="35"/>
        <v>No Accident</v>
      </c>
      <c r="F1109" s="11" t="str">
        <f>'Raw Data'!O1108</f>
        <v>Rain</v>
      </c>
      <c r="G1109" s="11" t="str">
        <f>IFERROR(VLOOKUP(F1109,'Lookup Formulas Demo'!$A$5:$B$8,2,0),"Unknown Weather")</f>
        <v>Reduce Speed, Increase Following Distance</v>
      </c>
      <c r="H1109" s="11" t="str">
        <f>_xlfn.IFNA(INDEX('Lookup Formulas Demo'!$B$5:$B$8,MATCH(F1109,'Lookup Formulas Demo'!$A$5:$A$8,0)),"No Match Found")</f>
        <v>Reduce Speed, Increase Following Distance</v>
      </c>
    </row>
    <row r="1110" spans="1:8" x14ac:dyDescent="0.3">
      <c r="A1110" s="9">
        <f>'Raw Data'!A1109</f>
        <v>45355.84375</v>
      </c>
      <c r="B1110" s="11">
        <f>'Raw Data'!M1109</f>
        <v>14.074115996383799</v>
      </c>
      <c r="C1110" s="11" t="str">
        <f t="shared" si="34"/>
        <v>Free-flow</v>
      </c>
      <c r="D1110" s="11">
        <f>'Raw Data'!P1109</f>
        <v>0</v>
      </c>
      <c r="E1110" s="11" t="str">
        <f t="shared" si="35"/>
        <v>No Accident</v>
      </c>
      <c r="F1110" s="11" t="str">
        <f>'Raw Data'!O1109</f>
        <v>Fog</v>
      </c>
      <c r="G1110" s="11" t="str">
        <f>IFERROR(VLOOKUP(F1110,'Lookup Formulas Demo'!$A$5:$B$8,2,0),"Unknown Weather")</f>
        <v>Use Fog Lights, Reduce Speed</v>
      </c>
      <c r="H1110" s="11" t="str">
        <f>_xlfn.IFNA(INDEX('Lookup Formulas Demo'!$B$5:$B$8,MATCH(F1110,'Lookup Formulas Demo'!$A$5:$A$8,0)),"No Match Found")</f>
        <v>Use Fog Lights, Reduce Speed</v>
      </c>
    </row>
    <row r="1111" spans="1:8" x14ac:dyDescent="0.3">
      <c r="A1111" s="9">
        <f>'Raw Data'!A1110</f>
        <v>45355.847222222197</v>
      </c>
      <c r="B1111" s="11">
        <f>'Raw Data'!M1110</f>
        <v>58.487883883770401</v>
      </c>
      <c r="C1111" s="11" t="str">
        <f t="shared" si="34"/>
        <v>Moderate</v>
      </c>
      <c r="D1111" s="11">
        <f>'Raw Data'!P1110</f>
        <v>0</v>
      </c>
      <c r="E1111" s="11" t="str">
        <f t="shared" si="35"/>
        <v>No Accident</v>
      </c>
      <c r="F1111" s="11" t="str">
        <f>'Raw Data'!O1110</f>
        <v>Clear</v>
      </c>
      <c r="G1111" s="11" t="str">
        <f>IFERROR(VLOOKUP(F1111,'Lookup Formulas Demo'!$A$5:$B$8,2,0),"Unknown Weather")</f>
        <v>Normal Driving</v>
      </c>
      <c r="H1111" s="11" t="str">
        <f>_xlfn.IFNA(INDEX('Lookup Formulas Demo'!$B$5:$B$8,MATCH(F1111,'Lookup Formulas Demo'!$A$5:$A$8,0)),"No Match Found")</f>
        <v>Normal Driving</v>
      </c>
    </row>
    <row r="1112" spans="1:8" x14ac:dyDescent="0.3">
      <c r="A1112" s="9">
        <f>'Raw Data'!A1111</f>
        <v>45355.850694444503</v>
      </c>
      <c r="B1112" s="11">
        <f>'Raw Data'!M1111</f>
        <v>35.451958449550403</v>
      </c>
      <c r="C1112" s="11" t="str">
        <f t="shared" si="34"/>
        <v>Free-flow</v>
      </c>
      <c r="D1112" s="11">
        <f>'Raw Data'!P1111</f>
        <v>0</v>
      </c>
      <c r="E1112" s="11" t="str">
        <f t="shared" si="35"/>
        <v>No Accident</v>
      </c>
      <c r="F1112" s="11" t="str">
        <f>'Raw Data'!O1111</f>
        <v>Fog</v>
      </c>
      <c r="G1112" s="11" t="str">
        <f>IFERROR(VLOOKUP(F1112,'Lookup Formulas Demo'!$A$5:$B$8,2,0),"Unknown Weather")</f>
        <v>Use Fog Lights, Reduce Speed</v>
      </c>
      <c r="H1112" s="11" t="str">
        <f>_xlfn.IFNA(INDEX('Lookup Formulas Demo'!$B$5:$B$8,MATCH(F1112,'Lookup Formulas Demo'!$A$5:$A$8,0)),"No Match Found")</f>
        <v>Use Fog Lights, Reduce Speed</v>
      </c>
    </row>
    <row r="1113" spans="1:8" x14ac:dyDescent="0.3">
      <c r="A1113" s="9">
        <f>'Raw Data'!A1112</f>
        <v>45355.854166666701</v>
      </c>
      <c r="B1113" s="11">
        <f>'Raw Data'!M1112</f>
        <v>54.583898704406103</v>
      </c>
      <c r="C1113" s="11" t="str">
        <f t="shared" si="34"/>
        <v>Moderate</v>
      </c>
      <c r="D1113" s="11">
        <f>'Raw Data'!P1112</f>
        <v>0</v>
      </c>
      <c r="E1113" s="11" t="str">
        <f t="shared" si="35"/>
        <v>No Accident</v>
      </c>
      <c r="F1113" s="11" t="str">
        <f>'Raw Data'!O1112</f>
        <v>Clear</v>
      </c>
      <c r="G1113" s="11" t="str">
        <f>IFERROR(VLOOKUP(F1113,'Lookup Formulas Demo'!$A$5:$B$8,2,0),"Unknown Weather")</f>
        <v>Normal Driving</v>
      </c>
      <c r="H1113" s="11" t="str">
        <f>_xlfn.IFNA(INDEX('Lookup Formulas Demo'!$B$5:$B$8,MATCH(F1113,'Lookup Formulas Demo'!$A$5:$A$8,0)),"No Match Found")</f>
        <v>Normal Driving</v>
      </c>
    </row>
    <row r="1114" spans="1:8" x14ac:dyDescent="0.3">
      <c r="A1114" s="9">
        <f>'Raw Data'!A1113</f>
        <v>45355.857638888898</v>
      </c>
      <c r="B1114" s="11">
        <f>'Raw Data'!M1113</f>
        <v>60.440280413880103</v>
      </c>
      <c r="C1114" s="11" t="str">
        <f t="shared" si="34"/>
        <v>Moderate</v>
      </c>
      <c r="D1114" s="11">
        <f>'Raw Data'!P1113</f>
        <v>0</v>
      </c>
      <c r="E1114" s="11" t="str">
        <f t="shared" si="35"/>
        <v>No Accident</v>
      </c>
      <c r="F1114" s="11" t="str">
        <f>'Raw Data'!O1113</f>
        <v>Rain</v>
      </c>
      <c r="G1114" s="11" t="str">
        <f>IFERROR(VLOOKUP(F1114,'Lookup Formulas Demo'!$A$5:$B$8,2,0),"Unknown Weather")</f>
        <v>Reduce Speed, Increase Following Distance</v>
      </c>
      <c r="H1114" s="11" t="str">
        <f>_xlfn.IFNA(INDEX('Lookup Formulas Demo'!$B$5:$B$8,MATCH(F1114,'Lookup Formulas Demo'!$A$5:$A$8,0)),"No Match Found")</f>
        <v>Reduce Speed, Increase Following Distance</v>
      </c>
    </row>
    <row r="1115" spans="1:8" x14ac:dyDescent="0.3">
      <c r="A1115" s="9">
        <f>'Raw Data'!A1114</f>
        <v>45355.861111111102</v>
      </c>
      <c r="B1115" s="11">
        <f>'Raw Data'!M1114</f>
        <v>20.235925719650101</v>
      </c>
      <c r="C1115" s="11" t="str">
        <f t="shared" si="34"/>
        <v>Free-flow</v>
      </c>
      <c r="D1115" s="11">
        <f>'Raw Data'!P1114</f>
        <v>0</v>
      </c>
      <c r="E1115" s="11" t="str">
        <f t="shared" si="35"/>
        <v>No Accident</v>
      </c>
      <c r="F1115" s="11" t="str">
        <f>'Raw Data'!O1114</f>
        <v>Rain</v>
      </c>
      <c r="G1115" s="11" t="str">
        <f>IFERROR(VLOOKUP(F1115,'Lookup Formulas Demo'!$A$5:$B$8,2,0),"Unknown Weather")</f>
        <v>Reduce Speed, Increase Following Distance</v>
      </c>
      <c r="H1115" s="11" t="str">
        <f>_xlfn.IFNA(INDEX('Lookup Formulas Demo'!$B$5:$B$8,MATCH(F1115,'Lookup Formulas Demo'!$A$5:$A$8,0)),"No Match Found")</f>
        <v>Reduce Speed, Increase Following Distance</v>
      </c>
    </row>
    <row r="1116" spans="1:8" x14ac:dyDescent="0.3">
      <c r="A1116" s="9">
        <f>'Raw Data'!A1115</f>
        <v>45355.864583333299</v>
      </c>
      <c r="B1116" s="11">
        <f>'Raw Data'!M1115</f>
        <v>82.363644433501605</v>
      </c>
      <c r="C1116" s="11" t="str">
        <f t="shared" si="34"/>
        <v>Congested</v>
      </c>
      <c r="D1116" s="11">
        <f>'Raw Data'!P1115</f>
        <v>0</v>
      </c>
      <c r="E1116" s="11" t="str">
        <f t="shared" si="35"/>
        <v>No Accident</v>
      </c>
      <c r="F1116" s="11" t="str">
        <f>'Raw Data'!O1115</f>
        <v>Clear</v>
      </c>
      <c r="G1116" s="11" t="str">
        <f>IFERROR(VLOOKUP(F1116,'Lookup Formulas Demo'!$A$5:$B$8,2,0),"Unknown Weather")</f>
        <v>Normal Driving</v>
      </c>
      <c r="H1116" s="11" t="str">
        <f>_xlfn.IFNA(INDEX('Lookup Formulas Demo'!$B$5:$B$8,MATCH(F1116,'Lookup Formulas Demo'!$A$5:$A$8,0)),"No Match Found")</f>
        <v>Normal Driving</v>
      </c>
    </row>
    <row r="1117" spans="1:8" x14ac:dyDescent="0.3">
      <c r="A1117" s="9">
        <f>'Raw Data'!A1116</f>
        <v>45355.868055555598</v>
      </c>
      <c r="B1117" s="11">
        <f>'Raw Data'!M1116</f>
        <v>10.9091611164813</v>
      </c>
      <c r="C1117" s="11" t="str">
        <f t="shared" si="34"/>
        <v>Free-flow</v>
      </c>
      <c r="D1117" s="11">
        <f>'Raw Data'!P1116</f>
        <v>0</v>
      </c>
      <c r="E1117" s="11" t="str">
        <f t="shared" si="35"/>
        <v>No Accident</v>
      </c>
      <c r="F1117" s="11" t="str">
        <f>'Raw Data'!O1116</f>
        <v>Fog</v>
      </c>
      <c r="G1117" s="11" t="str">
        <f>IFERROR(VLOOKUP(F1117,'Lookup Formulas Demo'!$A$5:$B$8,2,0),"Unknown Weather")</f>
        <v>Use Fog Lights, Reduce Speed</v>
      </c>
      <c r="H1117" s="11" t="str">
        <f>_xlfn.IFNA(INDEX('Lookup Formulas Demo'!$B$5:$B$8,MATCH(F1117,'Lookup Formulas Demo'!$A$5:$A$8,0)),"No Match Found")</f>
        <v>Use Fog Lights, Reduce Speed</v>
      </c>
    </row>
    <row r="1118" spans="1:8" x14ac:dyDescent="0.3">
      <c r="A1118" s="9">
        <f>'Raw Data'!A1117</f>
        <v>45355.871527777803</v>
      </c>
      <c r="B1118" s="11">
        <f>'Raw Data'!M1117</f>
        <v>44.570374874175698</v>
      </c>
      <c r="C1118" s="11" t="str">
        <f t="shared" si="34"/>
        <v>Free-flow</v>
      </c>
      <c r="D1118" s="11">
        <f>'Raw Data'!P1117</f>
        <v>1</v>
      </c>
      <c r="E1118" s="11" t="str">
        <f t="shared" si="35"/>
        <v>Accident Reported</v>
      </c>
      <c r="F1118" s="11" t="str">
        <f>'Raw Data'!O1117</f>
        <v>Snow</v>
      </c>
      <c r="G1118" s="11" t="str">
        <f>IFERROR(VLOOKUP(F1118,'Lookup Formulas Demo'!$A$5:$B$8,2,0),"Unknown Weather")</f>
        <v>Extreme Caution, Consider Delay</v>
      </c>
      <c r="H1118" s="11" t="str">
        <f>_xlfn.IFNA(INDEX('Lookup Formulas Demo'!$B$5:$B$8,MATCH(F1118,'Lookup Formulas Demo'!$A$5:$A$8,0)),"No Match Found")</f>
        <v>Extreme Caution, Consider Delay</v>
      </c>
    </row>
    <row r="1119" spans="1:8" x14ac:dyDescent="0.3">
      <c r="A1119" s="9">
        <f>'Raw Data'!A1118</f>
        <v>45355.875</v>
      </c>
      <c r="B1119" s="11">
        <f>'Raw Data'!M1118</f>
        <v>95.799512230027503</v>
      </c>
      <c r="C1119" s="11" t="str">
        <f t="shared" si="34"/>
        <v>Congested</v>
      </c>
      <c r="D1119" s="11">
        <f>'Raw Data'!P1118</f>
        <v>0</v>
      </c>
      <c r="E1119" s="11" t="str">
        <f t="shared" si="35"/>
        <v>No Accident</v>
      </c>
      <c r="F1119" s="11" t="str">
        <f>'Raw Data'!O1118</f>
        <v>Fog</v>
      </c>
      <c r="G1119" s="11" t="str">
        <f>IFERROR(VLOOKUP(F1119,'Lookup Formulas Demo'!$A$5:$B$8,2,0),"Unknown Weather")</f>
        <v>Use Fog Lights, Reduce Speed</v>
      </c>
      <c r="H1119" s="11" t="str">
        <f>_xlfn.IFNA(INDEX('Lookup Formulas Demo'!$B$5:$B$8,MATCH(F1119,'Lookup Formulas Demo'!$A$5:$A$8,0)),"No Match Found")</f>
        <v>Use Fog Lights, Reduce Speed</v>
      </c>
    </row>
    <row r="1120" spans="1:8" x14ac:dyDescent="0.3">
      <c r="A1120" s="9">
        <f>'Raw Data'!A1119</f>
        <v>45355.878472222197</v>
      </c>
      <c r="B1120" s="11">
        <f>'Raw Data'!M1119</f>
        <v>81.630755827471503</v>
      </c>
      <c r="C1120" s="11" t="str">
        <f t="shared" si="34"/>
        <v>Congested</v>
      </c>
      <c r="D1120" s="11">
        <f>'Raw Data'!P1119</f>
        <v>0</v>
      </c>
      <c r="E1120" s="11" t="str">
        <f t="shared" si="35"/>
        <v>No Accident</v>
      </c>
      <c r="F1120" s="11" t="str">
        <f>'Raw Data'!O1119</f>
        <v>Clear</v>
      </c>
      <c r="G1120" s="11" t="str">
        <f>IFERROR(VLOOKUP(F1120,'Lookup Formulas Demo'!$A$5:$B$8,2,0),"Unknown Weather")</f>
        <v>Normal Driving</v>
      </c>
      <c r="H1120" s="11" t="str">
        <f>_xlfn.IFNA(INDEX('Lookup Formulas Demo'!$B$5:$B$8,MATCH(F1120,'Lookup Formulas Demo'!$A$5:$A$8,0)),"No Match Found")</f>
        <v>Normal Driving</v>
      </c>
    </row>
    <row r="1121" spans="1:8" x14ac:dyDescent="0.3">
      <c r="A1121" s="9">
        <f>'Raw Data'!A1120</f>
        <v>45355.881944444503</v>
      </c>
      <c r="B1121" s="11">
        <f>'Raw Data'!M1120</f>
        <v>78.3931056739643</v>
      </c>
      <c r="C1121" s="11" t="str">
        <f t="shared" si="34"/>
        <v>Moderate</v>
      </c>
      <c r="D1121" s="11">
        <f>'Raw Data'!P1120</f>
        <v>0</v>
      </c>
      <c r="E1121" s="11" t="str">
        <f t="shared" si="35"/>
        <v>No Accident</v>
      </c>
      <c r="F1121" s="11" t="str">
        <f>'Raw Data'!O1120</f>
        <v>Snow</v>
      </c>
      <c r="G1121" s="11" t="str">
        <f>IFERROR(VLOOKUP(F1121,'Lookup Formulas Demo'!$A$5:$B$8,2,0),"Unknown Weather")</f>
        <v>Extreme Caution, Consider Delay</v>
      </c>
      <c r="H1121" s="11" t="str">
        <f>_xlfn.IFNA(INDEX('Lookup Formulas Demo'!$B$5:$B$8,MATCH(F1121,'Lookup Formulas Demo'!$A$5:$A$8,0)),"No Match Found")</f>
        <v>Extreme Caution, Consider Delay</v>
      </c>
    </row>
    <row r="1122" spans="1:8" x14ac:dyDescent="0.3">
      <c r="A1122" s="9">
        <f>'Raw Data'!A1121</f>
        <v>45355.885416666701</v>
      </c>
      <c r="B1122" s="11">
        <f>'Raw Data'!M1121</f>
        <v>90.269837780784101</v>
      </c>
      <c r="C1122" s="11" t="str">
        <f t="shared" si="34"/>
        <v>Congested</v>
      </c>
      <c r="D1122" s="11">
        <f>'Raw Data'!P1121</f>
        <v>0</v>
      </c>
      <c r="E1122" s="11" t="str">
        <f t="shared" si="35"/>
        <v>No Accident</v>
      </c>
      <c r="F1122" s="11" t="str">
        <f>'Raw Data'!O1121</f>
        <v>Clear</v>
      </c>
      <c r="G1122" s="11" t="str">
        <f>IFERROR(VLOOKUP(F1122,'Lookup Formulas Demo'!$A$5:$B$8,2,0),"Unknown Weather")</f>
        <v>Normal Driving</v>
      </c>
      <c r="H1122" s="11" t="str">
        <f>_xlfn.IFNA(INDEX('Lookup Formulas Demo'!$B$5:$B$8,MATCH(F1122,'Lookup Formulas Demo'!$A$5:$A$8,0)),"No Match Found")</f>
        <v>Normal Driving</v>
      </c>
    </row>
    <row r="1123" spans="1:8" x14ac:dyDescent="0.3">
      <c r="A1123" s="9">
        <f>'Raw Data'!A1122</f>
        <v>45355.888888888898</v>
      </c>
      <c r="B1123" s="11">
        <f>'Raw Data'!M1122</f>
        <v>95.976422340656498</v>
      </c>
      <c r="C1123" s="11" t="str">
        <f t="shared" si="34"/>
        <v>Congested</v>
      </c>
      <c r="D1123" s="11">
        <f>'Raw Data'!P1122</f>
        <v>0</v>
      </c>
      <c r="E1123" s="11" t="str">
        <f t="shared" si="35"/>
        <v>No Accident</v>
      </c>
      <c r="F1123" s="11" t="str">
        <f>'Raw Data'!O1122</f>
        <v>Fog</v>
      </c>
      <c r="G1123" s="11" t="str">
        <f>IFERROR(VLOOKUP(F1123,'Lookup Formulas Demo'!$A$5:$B$8,2,0),"Unknown Weather")</f>
        <v>Use Fog Lights, Reduce Speed</v>
      </c>
      <c r="H1123" s="11" t="str">
        <f>_xlfn.IFNA(INDEX('Lookup Formulas Demo'!$B$5:$B$8,MATCH(F1123,'Lookup Formulas Demo'!$A$5:$A$8,0)),"No Match Found")</f>
        <v>Use Fog Lights, Reduce Speed</v>
      </c>
    </row>
    <row r="1124" spans="1:8" x14ac:dyDescent="0.3">
      <c r="A1124" s="9">
        <f>'Raw Data'!A1123</f>
        <v>45355.892361111102</v>
      </c>
      <c r="B1124" s="11">
        <f>'Raw Data'!M1123</f>
        <v>41.4508220127206</v>
      </c>
      <c r="C1124" s="11" t="str">
        <f t="shared" si="34"/>
        <v>Free-flow</v>
      </c>
      <c r="D1124" s="11">
        <f>'Raw Data'!P1123</f>
        <v>0</v>
      </c>
      <c r="E1124" s="11" t="str">
        <f t="shared" si="35"/>
        <v>No Accident</v>
      </c>
      <c r="F1124" s="11" t="str">
        <f>'Raw Data'!O1123</f>
        <v>Fog</v>
      </c>
      <c r="G1124" s="11" t="str">
        <f>IFERROR(VLOOKUP(F1124,'Lookup Formulas Demo'!$A$5:$B$8,2,0),"Unknown Weather")</f>
        <v>Use Fog Lights, Reduce Speed</v>
      </c>
      <c r="H1124" s="11" t="str">
        <f>_xlfn.IFNA(INDEX('Lookup Formulas Demo'!$B$5:$B$8,MATCH(F1124,'Lookup Formulas Demo'!$A$5:$A$8,0)),"No Match Found")</f>
        <v>Use Fog Lights, Reduce Speed</v>
      </c>
    </row>
    <row r="1125" spans="1:8" x14ac:dyDescent="0.3">
      <c r="A1125" s="9">
        <f>'Raw Data'!A1124</f>
        <v>45355.895833333299</v>
      </c>
      <c r="B1125" s="11">
        <f>'Raw Data'!M1124</f>
        <v>26.7395660608756</v>
      </c>
      <c r="C1125" s="11" t="str">
        <f t="shared" si="34"/>
        <v>Free-flow</v>
      </c>
      <c r="D1125" s="11">
        <f>'Raw Data'!P1124</f>
        <v>0</v>
      </c>
      <c r="E1125" s="11" t="str">
        <f t="shared" si="35"/>
        <v>No Accident</v>
      </c>
      <c r="F1125" s="11" t="str">
        <f>'Raw Data'!O1124</f>
        <v>Fog</v>
      </c>
      <c r="G1125" s="11" t="str">
        <f>IFERROR(VLOOKUP(F1125,'Lookup Formulas Demo'!$A$5:$B$8,2,0),"Unknown Weather")</f>
        <v>Use Fog Lights, Reduce Speed</v>
      </c>
      <c r="H1125" s="11" t="str">
        <f>_xlfn.IFNA(INDEX('Lookup Formulas Demo'!$B$5:$B$8,MATCH(F1125,'Lookup Formulas Demo'!$A$5:$A$8,0)),"No Match Found")</f>
        <v>Use Fog Lights, Reduce Speed</v>
      </c>
    </row>
    <row r="1126" spans="1:8" x14ac:dyDescent="0.3">
      <c r="A1126" s="9">
        <f>'Raw Data'!A1125</f>
        <v>45355.899305555598</v>
      </c>
      <c r="B1126" s="11">
        <f>'Raw Data'!M1125</f>
        <v>68.069321349202596</v>
      </c>
      <c r="C1126" s="11" t="str">
        <f t="shared" si="34"/>
        <v>Moderate</v>
      </c>
      <c r="D1126" s="11">
        <f>'Raw Data'!P1125</f>
        <v>0</v>
      </c>
      <c r="E1126" s="11" t="str">
        <f t="shared" si="35"/>
        <v>No Accident</v>
      </c>
      <c r="F1126" s="11" t="str">
        <f>'Raw Data'!O1125</f>
        <v>Rain</v>
      </c>
      <c r="G1126" s="11" t="str">
        <f>IFERROR(VLOOKUP(F1126,'Lookup Formulas Demo'!$A$5:$B$8,2,0),"Unknown Weather")</f>
        <v>Reduce Speed, Increase Following Distance</v>
      </c>
      <c r="H1126" s="11" t="str">
        <f>_xlfn.IFNA(INDEX('Lookup Formulas Demo'!$B$5:$B$8,MATCH(F1126,'Lookup Formulas Demo'!$A$5:$A$8,0)),"No Match Found")</f>
        <v>Reduce Speed, Increase Following Distance</v>
      </c>
    </row>
    <row r="1127" spans="1:8" x14ac:dyDescent="0.3">
      <c r="A1127" s="9">
        <f>'Raw Data'!A1126</f>
        <v>45355.902777777803</v>
      </c>
      <c r="B1127" s="11">
        <f>'Raw Data'!M1126</f>
        <v>34.998751173324003</v>
      </c>
      <c r="C1127" s="11" t="str">
        <f t="shared" si="34"/>
        <v>Free-flow</v>
      </c>
      <c r="D1127" s="11">
        <f>'Raw Data'!P1126</f>
        <v>0</v>
      </c>
      <c r="E1127" s="11" t="str">
        <f t="shared" si="35"/>
        <v>No Accident</v>
      </c>
      <c r="F1127" s="11" t="str">
        <f>'Raw Data'!O1126</f>
        <v>Clear</v>
      </c>
      <c r="G1127" s="11" t="str">
        <f>IFERROR(VLOOKUP(F1127,'Lookup Formulas Demo'!$A$5:$B$8,2,0),"Unknown Weather")</f>
        <v>Normal Driving</v>
      </c>
      <c r="H1127" s="11" t="str">
        <f>_xlfn.IFNA(INDEX('Lookup Formulas Demo'!$B$5:$B$8,MATCH(F1127,'Lookup Formulas Demo'!$A$5:$A$8,0)),"No Match Found")</f>
        <v>Normal Driving</v>
      </c>
    </row>
    <row r="1128" spans="1:8" x14ac:dyDescent="0.3">
      <c r="A1128" s="9">
        <f>'Raw Data'!A1127</f>
        <v>45355.90625</v>
      </c>
      <c r="B1128" s="11">
        <f>'Raw Data'!M1127</f>
        <v>24.440039727384399</v>
      </c>
      <c r="C1128" s="11" t="str">
        <f t="shared" si="34"/>
        <v>Free-flow</v>
      </c>
      <c r="D1128" s="11">
        <f>'Raw Data'!P1127</f>
        <v>0</v>
      </c>
      <c r="E1128" s="11" t="str">
        <f t="shared" si="35"/>
        <v>No Accident</v>
      </c>
      <c r="F1128" s="11" t="str">
        <f>'Raw Data'!O1127</f>
        <v>Rain</v>
      </c>
      <c r="G1128" s="11" t="str">
        <f>IFERROR(VLOOKUP(F1128,'Lookup Formulas Demo'!$A$5:$B$8,2,0),"Unknown Weather")</f>
        <v>Reduce Speed, Increase Following Distance</v>
      </c>
      <c r="H1128" s="11" t="str">
        <f>_xlfn.IFNA(INDEX('Lookup Formulas Demo'!$B$5:$B$8,MATCH(F1128,'Lookup Formulas Demo'!$A$5:$A$8,0)),"No Match Found")</f>
        <v>Reduce Speed, Increase Following Distance</v>
      </c>
    </row>
    <row r="1129" spans="1:8" x14ac:dyDescent="0.3">
      <c r="A1129" s="9">
        <f>'Raw Data'!A1128</f>
        <v>45355.909722222197</v>
      </c>
      <c r="B1129" s="11">
        <f>'Raw Data'!M1128</f>
        <v>99.306804177576893</v>
      </c>
      <c r="C1129" s="11" t="str">
        <f t="shared" si="34"/>
        <v>Congested</v>
      </c>
      <c r="D1129" s="11">
        <f>'Raw Data'!P1128</f>
        <v>0</v>
      </c>
      <c r="E1129" s="11" t="str">
        <f t="shared" si="35"/>
        <v>No Accident</v>
      </c>
      <c r="F1129" s="11" t="str">
        <f>'Raw Data'!O1128</f>
        <v>Rain</v>
      </c>
      <c r="G1129" s="11" t="str">
        <f>IFERROR(VLOOKUP(F1129,'Lookup Formulas Demo'!$A$5:$B$8,2,0),"Unknown Weather")</f>
        <v>Reduce Speed, Increase Following Distance</v>
      </c>
      <c r="H1129" s="11" t="str">
        <f>_xlfn.IFNA(INDEX('Lookup Formulas Demo'!$B$5:$B$8,MATCH(F1129,'Lookup Formulas Demo'!$A$5:$A$8,0)),"No Match Found")</f>
        <v>Reduce Speed, Increase Following Distance</v>
      </c>
    </row>
    <row r="1130" spans="1:8" x14ac:dyDescent="0.3">
      <c r="A1130" s="9">
        <f>'Raw Data'!A1129</f>
        <v>45355.913194444503</v>
      </c>
      <c r="B1130" s="11">
        <f>'Raw Data'!M1129</f>
        <v>72.755457665123799</v>
      </c>
      <c r="C1130" s="11" t="str">
        <f t="shared" si="34"/>
        <v>Moderate</v>
      </c>
      <c r="D1130" s="11">
        <f>'Raw Data'!P1129</f>
        <v>0</v>
      </c>
      <c r="E1130" s="11" t="str">
        <f t="shared" si="35"/>
        <v>No Accident</v>
      </c>
      <c r="F1130" s="11" t="str">
        <f>'Raw Data'!O1129</f>
        <v>Rain</v>
      </c>
      <c r="G1130" s="11" t="str">
        <f>IFERROR(VLOOKUP(F1130,'Lookup Formulas Demo'!$A$5:$B$8,2,0),"Unknown Weather")</f>
        <v>Reduce Speed, Increase Following Distance</v>
      </c>
      <c r="H1130" s="11" t="str">
        <f>_xlfn.IFNA(INDEX('Lookup Formulas Demo'!$B$5:$B$8,MATCH(F1130,'Lookup Formulas Demo'!$A$5:$A$8,0)),"No Match Found")</f>
        <v>Reduce Speed, Increase Following Distance</v>
      </c>
    </row>
    <row r="1131" spans="1:8" x14ac:dyDescent="0.3">
      <c r="A1131" s="9">
        <f>'Raw Data'!A1130</f>
        <v>45355.916666666701</v>
      </c>
      <c r="B1131" s="11">
        <f>'Raw Data'!M1130</f>
        <v>57.139268140269401</v>
      </c>
      <c r="C1131" s="11" t="str">
        <f t="shared" si="34"/>
        <v>Moderate</v>
      </c>
      <c r="D1131" s="11">
        <f>'Raw Data'!P1130</f>
        <v>0</v>
      </c>
      <c r="E1131" s="11" t="str">
        <f t="shared" si="35"/>
        <v>No Accident</v>
      </c>
      <c r="F1131" s="11" t="str">
        <f>'Raw Data'!O1130</f>
        <v>Fog</v>
      </c>
      <c r="G1131" s="11" t="str">
        <f>IFERROR(VLOOKUP(F1131,'Lookup Formulas Demo'!$A$5:$B$8,2,0),"Unknown Weather")</f>
        <v>Use Fog Lights, Reduce Speed</v>
      </c>
      <c r="H1131" s="11" t="str">
        <f>_xlfn.IFNA(INDEX('Lookup Formulas Demo'!$B$5:$B$8,MATCH(F1131,'Lookup Formulas Demo'!$A$5:$A$8,0)),"No Match Found")</f>
        <v>Use Fog Lights, Reduce Speed</v>
      </c>
    </row>
    <row r="1132" spans="1:8" x14ac:dyDescent="0.3">
      <c r="A1132" s="9">
        <f>'Raw Data'!A1131</f>
        <v>45355.920138888898</v>
      </c>
      <c r="B1132" s="11">
        <f>'Raw Data'!M1131</f>
        <v>88.958416402983303</v>
      </c>
      <c r="C1132" s="11" t="str">
        <f t="shared" si="34"/>
        <v>Congested</v>
      </c>
      <c r="D1132" s="11">
        <f>'Raw Data'!P1131</f>
        <v>0</v>
      </c>
      <c r="E1132" s="11" t="str">
        <f t="shared" si="35"/>
        <v>No Accident</v>
      </c>
      <c r="F1132" s="11" t="str">
        <f>'Raw Data'!O1131</f>
        <v>Fog</v>
      </c>
      <c r="G1132" s="11" t="str">
        <f>IFERROR(VLOOKUP(F1132,'Lookup Formulas Demo'!$A$5:$B$8,2,0),"Unknown Weather")</f>
        <v>Use Fog Lights, Reduce Speed</v>
      </c>
      <c r="H1132" s="11" t="str">
        <f>_xlfn.IFNA(INDEX('Lookup Formulas Demo'!$B$5:$B$8,MATCH(F1132,'Lookup Formulas Demo'!$A$5:$A$8,0)),"No Match Found")</f>
        <v>Use Fog Lights, Reduce Speed</v>
      </c>
    </row>
    <row r="1133" spans="1:8" x14ac:dyDescent="0.3">
      <c r="A1133" s="9">
        <f>'Raw Data'!A1132</f>
        <v>45355.923611111102</v>
      </c>
      <c r="B1133" s="11">
        <f>'Raw Data'!M1132</f>
        <v>63.313385092485703</v>
      </c>
      <c r="C1133" s="11" t="str">
        <f t="shared" si="34"/>
        <v>Moderate</v>
      </c>
      <c r="D1133" s="11">
        <f>'Raw Data'!P1132</f>
        <v>0</v>
      </c>
      <c r="E1133" s="11" t="str">
        <f t="shared" si="35"/>
        <v>No Accident</v>
      </c>
      <c r="F1133" s="11" t="str">
        <f>'Raw Data'!O1132</f>
        <v>Snow</v>
      </c>
      <c r="G1133" s="11" t="str">
        <f>IFERROR(VLOOKUP(F1133,'Lookup Formulas Demo'!$A$5:$B$8,2,0),"Unknown Weather")</f>
        <v>Extreme Caution, Consider Delay</v>
      </c>
      <c r="H1133" s="11" t="str">
        <f>_xlfn.IFNA(INDEX('Lookup Formulas Demo'!$B$5:$B$8,MATCH(F1133,'Lookup Formulas Demo'!$A$5:$A$8,0)),"No Match Found")</f>
        <v>Extreme Caution, Consider Delay</v>
      </c>
    </row>
    <row r="1134" spans="1:8" x14ac:dyDescent="0.3">
      <c r="A1134" s="9">
        <f>'Raw Data'!A1133</f>
        <v>45355.927083333299</v>
      </c>
      <c r="B1134" s="11">
        <f>'Raw Data'!M1133</f>
        <v>96.493687889534101</v>
      </c>
      <c r="C1134" s="11" t="str">
        <f t="shared" si="34"/>
        <v>Congested</v>
      </c>
      <c r="D1134" s="11">
        <f>'Raw Data'!P1133</f>
        <v>0</v>
      </c>
      <c r="E1134" s="11" t="str">
        <f t="shared" si="35"/>
        <v>No Accident</v>
      </c>
      <c r="F1134" s="11" t="str">
        <f>'Raw Data'!O1133</f>
        <v>Clear</v>
      </c>
      <c r="G1134" s="11" t="str">
        <f>IFERROR(VLOOKUP(F1134,'Lookup Formulas Demo'!$A$5:$B$8,2,0),"Unknown Weather")</f>
        <v>Normal Driving</v>
      </c>
      <c r="H1134" s="11" t="str">
        <f>_xlfn.IFNA(INDEX('Lookup Formulas Demo'!$B$5:$B$8,MATCH(F1134,'Lookup Formulas Demo'!$A$5:$A$8,0)),"No Match Found")</f>
        <v>Normal Driving</v>
      </c>
    </row>
    <row r="1135" spans="1:8" x14ac:dyDescent="0.3">
      <c r="A1135" s="9">
        <f>'Raw Data'!A1134</f>
        <v>45355.930555555598</v>
      </c>
      <c r="B1135" s="11">
        <f>'Raw Data'!M1134</f>
        <v>93.886422738878906</v>
      </c>
      <c r="C1135" s="11" t="str">
        <f t="shared" si="34"/>
        <v>Congested</v>
      </c>
      <c r="D1135" s="11">
        <f>'Raw Data'!P1134</f>
        <v>0</v>
      </c>
      <c r="E1135" s="11" t="str">
        <f t="shared" si="35"/>
        <v>No Accident</v>
      </c>
      <c r="F1135" s="11" t="str">
        <f>'Raw Data'!O1134</f>
        <v>Snow</v>
      </c>
      <c r="G1135" s="11" t="str">
        <f>IFERROR(VLOOKUP(F1135,'Lookup Formulas Demo'!$A$5:$B$8,2,0),"Unknown Weather")</f>
        <v>Extreme Caution, Consider Delay</v>
      </c>
      <c r="H1135" s="11" t="str">
        <f>_xlfn.IFNA(INDEX('Lookup Formulas Demo'!$B$5:$B$8,MATCH(F1135,'Lookup Formulas Demo'!$A$5:$A$8,0)),"No Match Found")</f>
        <v>Extreme Caution, Consider Delay</v>
      </c>
    </row>
    <row r="1136" spans="1:8" x14ac:dyDescent="0.3">
      <c r="A1136" s="9">
        <f>'Raw Data'!A1135</f>
        <v>45355.934027777803</v>
      </c>
      <c r="B1136" s="11">
        <f>'Raw Data'!M1135</f>
        <v>97.9482263131857</v>
      </c>
      <c r="C1136" s="11" t="str">
        <f t="shared" si="34"/>
        <v>Congested</v>
      </c>
      <c r="D1136" s="11">
        <f>'Raw Data'!P1135</f>
        <v>0</v>
      </c>
      <c r="E1136" s="11" t="str">
        <f t="shared" si="35"/>
        <v>No Accident</v>
      </c>
      <c r="F1136" s="11" t="str">
        <f>'Raw Data'!O1135</f>
        <v>Clear</v>
      </c>
      <c r="G1136" s="11" t="str">
        <f>IFERROR(VLOOKUP(F1136,'Lookup Formulas Demo'!$A$5:$B$8,2,0),"Unknown Weather")</f>
        <v>Normal Driving</v>
      </c>
      <c r="H1136" s="11" t="str">
        <f>_xlfn.IFNA(INDEX('Lookup Formulas Demo'!$B$5:$B$8,MATCH(F1136,'Lookup Formulas Demo'!$A$5:$A$8,0)),"No Match Found")</f>
        <v>Normal Driving</v>
      </c>
    </row>
    <row r="1137" spans="1:8" x14ac:dyDescent="0.3">
      <c r="A1137" s="9">
        <f>'Raw Data'!A1136</f>
        <v>45355.9375</v>
      </c>
      <c r="B1137" s="11">
        <f>'Raw Data'!M1136</f>
        <v>88.3887854323482</v>
      </c>
      <c r="C1137" s="11" t="str">
        <f t="shared" si="34"/>
        <v>Congested</v>
      </c>
      <c r="D1137" s="11">
        <f>'Raw Data'!P1136</f>
        <v>0</v>
      </c>
      <c r="E1137" s="11" t="str">
        <f t="shared" si="35"/>
        <v>No Accident</v>
      </c>
      <c r="F1137" s="11" t="str">
        <f>'Raw Data'!O1136</f>
        <v>Rain</v>
      </c>
      <c r="G1137" s="11" t="str">
        <f>IFERROR(VLOOKUP(F1137,'Lookup Formulas Demo'!$A$5:$B$8,2,0),"Unknown Weather")</f>
        <v>Reduce Speed, Increase Following Distance</v>
      </c>
      <c r="H1137" s="11" t="str">
        <f>_xlfn.IFNA(INDEX('Lookup Formulas Demo'!$B$5:$B$8,MATCH(F1137,'Lookup Formulas Demo'!$A$5:$A$8,0)),"No Match Found")</f>
        <v>Reduce Speed, Increase Following Distance</v>
      </c>
    </row>
    <row r="1138" spans="1:8" x14ac:dyDescent="0.3">
      <c r="A1138" s="9">
        <f>'Raw Data'!A1137</f>
        <v>45355.940972222197</v>
      </c>
      <c r="B1138" s="11">
        <f>'Raw Data'!M1137</f>
        <v>92.181007415819707</v>
      </c>
      <c r="C1138" s="11" t="str">
        <f t="shared" si="34"/>
        <v>Congested</v>
      </c>
      <c r="D1138" s="11">
        <f>'Raw Data'!P1137</f>
        <v>0</v>
      </c>
      <c r="E1138" s="11" t="str">
        <f t="shared" si="35"/>
        <v>No Accident</v>
      </c>
      <c r="F1138" s="11" t="str">
        <f>'Raw Data'!O1137</f>
        <v>Clear</v>
      </c>
      <c r="G1138" s="11" t="str">
        <f>IFERROR(VLOOKUP(F1138,'Lookup Formulas Demo'!$A$5:$B$8,2,0),"Unknown Weather")</f>
        <v>Normal Driving</v>
      </c>
      <c r="H1138" s="11" t="str">
        <f>_xlfn.IFNA(INDEX('Lookup Formulas Demo'!$B$5:$B$8,MATCH(F1138,'Lookup Formulas Demo'!$A$5:$A$8,0)),"No Match Found")</f>
        <v>Normal Driving</v>
      </c>
    </row>
    <row r="1139" spans="1:8" x14ac:dyDescent="0.3">
      <c r="A1139" s="9">
        <f>'Raw Data'!A1138</f>
        <v>45355.944444444503</v>
      </c>
      <c r="B1139" s="11">
        <f>'Raw Data'!M1138</f>
        <v>73.930875141557806</v>
      </c>
      <c r="C1139" s="11" t="str">
        <f t="shared" si="34"/>
        <v>Moderate</v>
      </c>
      <c r="D1139" s="11">
        <f>'Raw Data'!P1138</f>
        <v>0</v>
      </c>
      <c r="E1139" s="11" t="str">
        <f t="shared" si="35"/>
        <v>No Accident</v>
      </c>
      <c r="F1139" s="11" t="str">
        <f>'Raw Data'!O1138</f>
        <v>Fog</v>
      </c>
      <c r="G1139" s="11" t="str">
        <f>IFERROR(VLOOKUP(F1139,'Lookup Formulas Demo'!$A$5:$B$8,2,0),"Unknown Weather")</f>
        <v>Use Fog Lights, Reduce Speed</v>
      </c>
      <c r="H1139" s="11" t="str">
        <f>_xlfn.IFNA(INDEX('Lookup Formulas Demo'!$B$5:$B$8,MATCH(F1139,'Lookup Formulas Demo'!$A$5:$A$8,0)),"No Match Found")</f>
        <v>Use Fog Lights, Reduce Speed</v>
      </c>
    </row>
    <row r="1140" spans="1:8" x14ac:dyDescent="0.3">
      <c r="A1140" s="9">
        <f>'Raw Data'!A1139</f>
        <v>45355.947916666701</v>
      </c>
      <c r="B1140" s="11">
        <f>'Raw Data'!M1139</f>
        <v>74.057081985816595</v>
      </c>
      <c r="C1140" s="11" t="str">
        <f t="shared" si="34"/>
        <v>Moderate</v>
      </c>
      <c r="D1140" s="11">
        <f>'Raw Data'!P1139</f>
        <v>0</v>
      </c>
      <c r="E1140" s="11" t="str">
        <f t="shared" si="35"/>
        <v>No Accident</v>
      </c>
      <c r="F1140" s="11" t="str">
        <f>'Raw Data'!O1139</f>
        <v>Clear</v>
      </c>
      <c r="G1140" s="11" t="str">
        <f>IFERROR(VLOOKUP(F1140,'Lookup Formulas Demo'!$A$5:$B$8,2,0),"Unknown Weather")</f>
        <v>Normal Driving</v>
      </c>
      <c r="H1140" s="11" t="str">
        <f>_xlfn.IFNA(INDEX('Lookup Formulas Demo'!$B$5:$B$8,MATCH(F1140,'Lookup Formulas Demo'!$A$5:$A$8,0)),"No Match Found")</f>
        <v>Normal Driving</v>
      </c>
    </row>
    <row r="1141" spans="1:8" x14ac:dyDescent="0.3">
      <c r="A1141" s="9">
        <f>'Raw Data'!A1140</f>
        <v>45355.951388888898</v>
      </c>
      <c r="B1141" s="11">
        <f>'Raw Data'!M1140</f>
        <v>14.510168016523799</v>
      </c>
      <c r="C1141" s="11" t="str">
        <f t="shared" si="34"/>
        <v>Free-flow</v>
      </c>
      <c r="D1141" s="11">
        <f>'Raw Data'!P1140</f>
        <v>0</v>
      </c>
      <c r="E1141" s="11" t="str">
        <f t="shared" si="35"/>
        <v>No Accident</v>
      </c>
      <c r="F1141" s="11" t="str">
        <f>'Raw Data'!O1140</f>
        <v>Rain</v>
      </c>
      <c r="G1141" s="11" t="str">
        <f>IFERROR(VLOOKUP(F1141,'Lookup Formulas Demo'!$A$5:$B$8,2,0),"Unknown Weather")</f>
        <v>Reduce Speed, Increase Following Distance</v>
      </c>
      <c r="H1141" s="11" t="str">
        <f>_xlfn.IFNA(INDEX('Lookup Formulas Demo'!$B$5:$B$8,MATCH(F1141,'Lookup Formulas Demo'!$A$5:$A$8,0)),"No Match Found")</f>
        <v>Reduce Speed, Increase Following Distance</v>
      </c>
    </row>
    <row r="1142" spans="1:8" x14ac:dyDescent="0.3">
      <c r="A1142" s="9">
        <f>'Raw Data'!A1141</f>
        <v>45355.954861111102</v>
      </c>
      <c r="B1142" s="11">
        <f>'Raw Data'!M1141</f>
        <v>97.558107048708905</v>
      </c>
      <c r="C1142" s="11" t="str">
        <f t="shared" si="34"/>
        <v>Congested</v>
      </c>
      <c r="D1142" s="11">
        <f>'Raw Data'!P1141</f>
        <v>0</v>
      </c>
      <c r="E1142" s="11" t="str">
        <f t="shared" si="35"/>
        <v>No Accident</v>
      </c>
      <c r="F1142" s="11" t="str">
        <f>'Raw Data'!O1141</f>
        <v>Rain</v>
      </c>
      <c r="G1142" s="11" t="str">
        <f>IFERROR(VLOOKUP(F1142,'Lookup Formulas Demo'!$A$5:$B$8,2,0),"Unknown Weather")</f>
        <v>Reduce Speed, Increase Following Distance</v>
      </c>
      <c r="H1142" s="11" t="str">
        <f>_xlfn.IFNA(INDEX('Lookup Formulas Demo'!$B$5:$B$8,MATCH(F1142,'Lookup Formulas Demo'!$A$5:$A$8,0)),"No Match Found")</f>
        <v>Reduce Speed, Increase Following Distance</v>
      </c>
    </row>
    <row r="1143" spans="1:8" x14ac:dyDescent="0.3">
      <c r="A1143" s="9">
        <f>'Raw Data'!A1142</f>
        <v>45355.958333333299</v>
      </c>
      <c r="B1143" s="11">
        <f>'Raw Data'!M1142</f>
        <v>85.278086479154297</v>
      </c>
      <c r="C1143" s="11" t="str">
        <f t="shared" si="34"/>
        <v>Congested</v>
      </c>
      <c r="D1143" s="11">
        <f>'Raw Data'!P1142</f>
        <v>1</v>
      </c>
      <c r="E1143" s="11" t="str">
        <f t="shared" si="35"/>
        <v>Accident Reported</v>
      </c>
      <c r="F1143" s="11" t="str">
        <f>'Raw Data'!O1142</f>
        <v>Clear</v>
      </c>
      <c r="G1143" s="11" t="str">
        <f>IFERROR(VLOOKUP(F1143,'Lookup Formulas Demo'!$A$5:$B$8,2,0),"Unknown Weather")</f>
        <v>Normal Driving</v>
      </c>
      <c r="H1143" s="11" t="str">
        <f>_xlfn.IFNA(INDEX('Lookup Formulas Demo'!$B$5:$B$8,MATCH(F1143,'Lookup Formulas Demo'!$A$5:$A$8,0)),"No Match Found")</f>
        <v>Normal Driving</v>
      </c>
    </row>
    <row r="1144" spans="1:8" x14ac:dyDescent="0.3">
      <c r="A1144" s="9">
        <f>'Raw Data'!A1143</f>
        <v>45355.961805555598</v>
      </c>
      <c r="B1144" s="11">
        <f>'Raw Data'!M1143</f>
        <v>79.949791621925399</v>
      </c>
      <c r="C1144" s="11" t="str">
        <f t="shared" si="34"/>
        <v>Moderate</v>
      </c>
      <c r="D1144" s="11">
        <f>'Raw Data'!P1143</f>
        <v>0</v>
      </c>
      <c r="E1144" s="11" t="str">
        <f t="shared" si="35"/>
        <v>No Accident</v>
      </c>
      <c r="F1144" s="11" t="str">
        <f>'Raw Data'!O1143</f>
        <v>Fog</v>
      </c>
      <c r="G1144" s="11" t="str">
        <f>IFERROR(VLOOKUP(F1144,'Lookup Formulas Demo'!$A$5:$B$8,2,0),"Unknown Weather")</f>
        <v>Use Fog Lights, Reduce Speed</v>
      </c>
      <c r="H1144" s="11" t="str">
        <f>_xlfn.IFNA(INDEX('Lookup Formulas Demo'!$B$5:$B$8,MATCH(F1144,'Lookup Formulas Demo'!$A$5:$A$8,0)),"No Match Found")</f>
        <v>Use Fog Lights, Reduce Speed</v>
      </c>
    </row>
    <row r="1145" spans="1:8" x14ac:dyDescent="0.3">
      <c r="A1145" s="9">
        <f>'Raw Data'!A1144</f>
        <v>45355.965277777803</v>
      </c>
      <c r="B1145" s="11">
        <f>'Raw Data'!M1144</f>
        <v>88.619945343156004</v>
      </c>
      <c r="C1145" s="11" t="str">
        <f t="shared" si="34"/>
        <v>Congested</v>
      </c>
      <c r="D1145" s="11">
        <f>'Raw Data'!P1144</f>
        <v>0</v>
      </c>
      <c r="E1145" s="11" t="str">
        <f t="shared" si="35"/>
        <v>No Accident</v>
      </c>
      <c r="F1145" s="11" t="str">
        <f>'Raw Data'!O1144</f>
        <v>Fog</v>
      </c>
      <c r="G1145" s="11" t="str">
        <f>IFERROR(VLOOKUP(F1145,'Lookup Formulas Demo'!$A$5:$B$8,2,0),"Unknown Weather")</f>
        <v>Use Fog Lights, Reduce Speed</v>
      </c>
      <c r="H1145" s="11" t="str">
        <f>_xlfn.IFNA(INDEX('Lookup Formulas Demo'!$B$5:$B$8,MATCH(F1145,'Lookup Formulas Demo'!$A$5:$A$8,0)),"No Match Found")</f>
        <v>Use Fog Lights, Reduce Speed</v>
      </c>
    </row>
    <row r="1146" spans="1:8" x14ac:dyDescent="0.3">
      <c r="A1146" s="9">
        <f>'Raw Data'!A1145</f>
        <v>45355.96875</v>
      </c>
      <c r="B1146" s="11">
        <f>'Raw Data'!M1145</f>
        <v>76.333685394726302</v>
      </c>
      <c r="C1146" s="11" t="str">
        <f t="shared" si="34"/>
        <v>Moderate</v>
      </c>
      <c r="D1146" s="11">
        <f>'Raw Data'!P1145</f>
        <v>0</v>
      </c>
      <c r="E1146" s="11" t="str">
        <f t="shared" si="35"/>
        <v>No Accident</v>
      </c>
      <c r="F1146" s="11" t="str">
        <f>'Raw Data'!O1145</f>
        <v>Fog</v>
      </c>
      <c r="G1146" s="11" t="str">
        <f>IFERROR(VLOOKUP(F1146,'Lookup Formulas Demo'!$A$5:$B$8,2,0),"Unknown Weather")</f>
        <v>Use Fog Lights, Reduce Speed</v>
      </c>
      <c r="H1146" s="11" t="str">
        <f>_xlfn.IFNA(INDEX('Lookup Formulas Demo'!$B$5:$B$8,MATCH(F1146,'Lookup Formulas Demo'!$A$5:$A$8,0)),"No Match Found")</f>
        <v>Use Fog Lights, Reduce Speed</v>
      </c>
    </row>
    <row r="1147" spans="1:8" x14ac:dyDescent="0.3">
      <c r="A1147" s="9">
        <f>'Raw Data'!A1146</f>
        <v>45355.972222222197</v>
      </c>
      <c r="B1147" s="11">
        <f>'Raw Data'!M1146</f>
        <v>90.621142788121205</v>
      </c>
      <c r="C1147" s="11" t="str">
        <f t="shared" si="34"/>
        <v>Congested</v>
      </c>
      <c r="D1147" s="11">
        <f>'Raw Data'!P1146</f>
        <v>0</v>
      </c>
      <c r="E1147" s="11" t="str">
        <f t="shared" si="35"/>
        <v>No Accident</v>
      </c>
      <c r="F1147" s="11" t="str">
        <f>'Raw Data'!O1146</f>
        <v>Fog</v>
      </c>
      <c r="G1147" s="11" t="str">
        <f>IFERROR(VLOOKUP(F1147,'Lookup Formulas Demo'!$A$5:$B$8,2,0),"Unknown Weather")</f>
        <v>Use Fog Lights, Reduce Speed</v>
      </c>
      <c r="H1147" s="11" t="str">
        <f>_xlfn.IFNA(INDEX('Lookup Formulas Demo'!$B$5:$B$8,MATCH(F1147,'Lookup Formulas Demo'!$A$5:$A$8,0)),"No Match Found")</f>
        <v>Use Fog Lights, Reduce Speed</v>
      </c>
    </row>
    <row r="1148" spans="1:8" x14ac:dyDescent="0.3">
      <c r="A1148" s="9">
        <f>'Raw Data'!A1147</f>
        <v>45355.975694444503</v>
      </c>
      <c r="B1148" s="11">
        <f>'Raw Data'!M1147</f>
        <v>47.994095074833602</v>
      </c>
      <c r="C1148" s="11" t="str">
        <f t="shared" si="34"/>
        <v>Free-flow</v>
      </c>
      <c r="D1148" s="11">
        <f>'Raw Data'!P1147</f>
        <v>0</v>
      </c>
      <c r="E1148" s="11" t="str">
        <f t="shared" si="35"/>
        <v>No Accident</v>
      </c>
      <c r="F1148" s="11" t="str">
        <f>'Raw Data'!O1147</f>
        <v>Snow</v>
      </c>
      <c r="G1148" s="11" t="str">
        <f>IFERROR(VLOOKUP(F1148,'Lookup Formulas Demo'!$A$5:$B$8,2,0),"Unknown Weather")</f>
        <v>Extreme Caution, Consider Delay</v>
      </c>
      <c r="H1148" s="11" t="str">
        <f>_xlfn.IFNA(INDEX('Lookup Formulas Demo'!$B$5:$B$8,MATCH(F1148,'Lookup Formulas Demo'!$A$5:$A$8,0)),"No Match Found")</f>
        <v>Extreme Caution, Consider Delay</v>
      </c>
    </row>
    <row r="1149" spans="1:8" x14ac:dyDescent="0.3">
      <c r="A1149" s="9">
        <f>'Raw Data'!A1148</f>
        <v>45355.979166666701</v>
      </c>
      <c r="B1149" s="11">
        <f>'Raw Data'!M1148</f>
        <v>19.273073607953101</v>
      </c>
      <c r="C1149" s="11" t="str">
        <f t="shared" si="34"/>
        <v>Free-flow</v>
      </c>
      <c r="D1149" s="11">
        <f>'Raw Data'!P1148</f>
        <v>0</v>
      </c>
      <c r="E1149" s="11" t="str">
        <f t="shared" si="35"/>
        <v>No Accident</v>
      </c>
      <c r="F1149" s="11" t="str">
        <f>'Raw Data'!O1148</f>
        <v>Rain</v>
      </c>
      <c r="G1149" s="11" t="str">
        <f>IFERROR(VLOOKUP(F1149,'Lookup Formulas Demo'!$A$5:$B$8,2,0),"Unknown Weather")</f>
        <v>Reduce Speed, Increase Following Distance</v>
      </c>
      <c r="H1149" s="11" t="str">
        <f>_xlfn.IFNA(INDEX('Lookup Formulas Demo'!$B$5:$B$8,MATCH(F1149,'Lookup Formulas Demo'!$A$5:$A$8,0)),"No Match Found")</f>
        <v>Reduce Speed, Increase Following Distance</v>
      </c>
    </row>
    <row r="1150" spans="1:8" x14ac:dyDescent="0.3">
      <c r="A1150" s="9">
        <f>'Raw Data'!A1149</f>
        <v>45355.982638888898</v>
      </c>
      <c r="B1150" s="11">
        <f>'Raw Data'!M1149</f>
        <v>51.820171953503298</v>
      </c>
      <c r="C1150" s="11" t="str">
        <f t="shared" si="34"/>
        <v>Moderate</v>
      </c>
      <c r="D1150" s="11">
        <f>'Raw Data'!P1149</f>
        <v>0</v>
      </c>
      <c r="E1150" s="11" t="str">
        <f t="shared" si="35"/>
        <v>No Accident</v>
      </c>
      <c r="F1150" s="11" t="str">
        <f>'Raw Data'!O1149</f>
        <v>Fog</v>
      </c>
      <c r="G1150" s="11" t="str">
        <f>IFERROR(VLOOKUP(F1150,'Lookup Formulas Demo'!$A$5:$B$8,2,0),"Unknown Weather")</f>
        <v>Use Fog Lights, Reduce Speed</v>
      </c>
      <c r="H1150" s="11" t="str">
        <f>_xlfn.IFNA(INDEX('Lookup Formulas Demo'!$B$5:$B$8,MATCH(F1150,'Lookup Formulas Demo'!$A$5:$A$8,0)),"No Match Found")</f>
        <v>Use Fog Lights, Reduce Speed</v>
      </c>
    </row>
    <row r="1151" spans="1:8" x14ac:dyDescent="0.3">
      <c r="A1151" s="9">
        <f>'Raw Data'!A1150</f>
        <v>45355.986111111102</v>
      </c>
      <c r="B1151" s="11">
        <f>'Raw Data'!M1150</f>
        <v>53.9965659901222</v>
      </c>
      <c r="C1151" s="11" t="str">
        <f t="shared" si="34"/>
        <v>Moderate</v>
      </c>
      <c r="D1151" s="11">
        <f>'Raw Data'!P1150</f>
        <v>0</v>
      </c>
      <c r="E1151" s="11" t="str">
        <f t="shared" si="35"/>
        <v>No Accident</v>
      </c>
      <c r="F1151" s="11" t="str">
        <f>'Raw Data'!O1150</f>
        <v>Rain</v>
      </c>
      <c r="G1151" s="11" t="str">
        <f>IFERROR(VLOOKUP(F1151,'Lookup Formulas Demo'!$A$5:$B$8,2,0),"Unknown Weather")</f>
        <v>Reduce Speed, Increase Following Distance</v>
      </c>
      <c r="H1151" s="11" t="str">
        <f>_xlfn.IFNA(INDEX('Lookup Formulas Demo'!$B$5:$B$8,MATCH(F1151,'Lookup Formulas Demo'!$A$5:$A$8,0)),"No Match Found")</f>
        <v>Reduce Speed, Increase Following Distance</v>
      </c>
    </row>
    <row r="1152" spans="1:8" x14ac:dyDescent="0.3">
      <c r="A1152" s="9">
        <f>'Raw Data'!A1151</f>
        <v>45355.989583333299</v>
      </c>
      <c r="B1152" s="11">
        <f>'Raw Data'!M1151</f>
        <v>26.3018307855038</v>
      </c>
      <c r="C1152" s="11" t="str">
        <f t="shared" si="34"/>
        <v>Free-flow</v>
      </c>
      <c r="D1152" s="11">
        <f>'Raw Data'!P1151</f>
        <v>0</v>
      </c>
      <c r="E1152" s="11" t="str">
        <f t="shared" si="35"/>
        <v>No Accident</v>
      </c>
      <c r="F1152" s="11" t="str">
        <f>'Raw Data'!O1151</f>
        <v>Clear</v>
      </c>
      <c r="G1152" s="11" t="str">
        <f>IFERROR(VLOOKUP(F1152,'Lookup Formulas Demo'!$A$5:$B$8,2,0),"Unknown Weather")</f>
        <v>Normal Driving</v>
      </c>
      <c r="H1152" s="11" t="str">
        <f>_xlfn.IFNA(INDEX('Lookup Formulas Demo'!$B$5:$B$8,MATCH(F1152,'Lookup Formulas Demo'!$A$5:$A$8,0)),"No Match Found")</f>
        <v>Normal Driving</v>
      </c>
    </row>
    <row r="1153" spans="1:8" x14ac:dyDescent="0.3">
      <c r="A1153" s="9">
        <f>'Raw Data'!A1152</f>
        <v>45355.993055555598</v>
      </c>
      <c r="B1153" s="11">
        <f>'Raw Data'!M1152</f>
        <v>81.396812119932605</v>
      </c>
      <c r="C1153" s="11" t="str">
        <f t="shared" si="34"/>
        <v>Congested</v>
      </c>
      <c r="D1153" s="11">
        <f>'Raw Data'!P1152</f>
        <v>0</v>
      </c>
      <c r="E1153" s="11" t="str">
        <f t="shared" si="35"/>
        <v>No Accident</v>
      </c>
      <c r="F1153" s="11" t="str">
        <f>'Raw Data'!O1152</f>
        <v>Rain</v>
      </c>
      <c r="G1153" s="11" t="str">
        <f>IFERROR(VLOOKUP(F1153,'Lookup Formulas Demo'!$A$5:$B$8,2,0),"Unknown Weather")</f>
        <v>Reduce Speed, Increase Following Distance</v>
      </c>
      <c r="H1153" s="11" t="str">
        <f>_xlfn.IFNA(INDEX('Lookup Formulas Demo'!$B$5:$B$8,MATCH(F1153,'Lookup Formulas Demo'!$A$5:$A$8,0)),"No Match Found")</f>
        <v>Reduce Speed, Increase Following Distance</v>
      </c>
    </row>
    <row r="1154" spans="1:8" x14ac:dyDescent="0.3">
      <c r="A1154" s="9">
        <f>'Raw Data'!A1153</f>
        <v>45355.996527777803</v>
      </c>
      <c r="B1154" s="11">
        <f>'Raw Data'!M1153</f>
        <v>96.121657599572998</v>
      </c>
      <c r="C1154" s="11" t="str">
        <f t="shared" si="34"/>
        <v>Congested</v>
      </c>
      <c r="D1154" s="11">
        <f>'Raw Data'!P1153</f>
        <v>0</v>
      </c>
      <c r="E1154" s="11" t="str">
        <f t="shared" si="35"/>
        <v>No Accident</v>
      </c>
      <c r="F1154" s="11" t="str">
        <f>'Raw Data'!O1153</f>
        <v>Snow</v>
      </c>
      <c r="G1154" s="11" t="str">
        <f>IFERROR(VLOOKUP(F1154,'Lookup Formulas Demo'!$A$5:$B$8,2,0),"Unknown Weather")</f>
        <v>Extreme Caution, Consider Delay</v>
      </c>
      <c r="H1154" s="11" t="str">
        <f>_xlfn.IFNA(INDEX('Lookup Formulas Demo'!$B$5:$B$8,MATCH(F1154,'Lookup Formulas Demo'!$A$5:$A$8,0)),"No Match Found")</f>
        <v>Extreme Caution, Consider Delay</v>
      </c>
    </row>
    <row r="1155" spans="1:8" x14ac:dyDescent="0.3">
      <c r="A1155" s="9">
        <f>'Raw Data'!A1154</f>
        <v>45356</v>
      </c>
      <c r="B1155" s="11">
        <f>'Raw Data'!M1154</f>
        <v>33.088110829989397</v>
      </c>
      <c r="C1155" s="11" t="str">
        <f t="shared" ref="C1155:C1218" si="36">IF(B1155&gt;=80,"Congested",IF(B1155&gt;=50,"Moderate","Free-flow"))</f>
        <v>Free-flow</v>
      </c>
      <c r="D1155" s="11">
        <f>'Raw Data'!P1154</f>
        <v>0</v>
      </c>
      <c r="E1155" s="11" t="str">
        <f t="shared" ref="E1155:E1218" si="37">IF(D1155=1,"Accident Reported","No Accident")</f>
        <v>No Accident</v>
      </c>
      <c r="F1155" s="11" t="str">
        <f>'Raw Data'!O1154</f>
        <v>Snow</v>
      </c>
      <c r="G1155" s="11" t="str">
        <f>IFERROR(VLOOKUP(F1155,'Lookup Formulas Demo'!$A$5:$B$8,2,0),"Unknown Weather")</f>
        <v>Extreme Caution, Consider Delay</v>
      </c>
      <c r="H1155" s="11" t="str">
        <f>_xlfn.IFNA(INDEX('Lookup Formulas Demo'!$B$5:$B$8,MATCH(F1155,'Lookup Formulas Demo'!$A$5:$A$8,0)),"No Match Found")</f>
        <v>Extreme Caution, Consider Delay</v>
      </c>
    </row>
    <row r="1156" spans="1:8" x14ac:dyDescent="0.3">
      <c r="A1156" s="9">
        <f>'Raw Data'!A1155</f>
        <v>45356.003472222197</v>
      </c>
      <c r="B1156" s="11">
        <f>'Raw Data'!M1155</f>
        <v>10.2133710281442</v>
      </c>
      <c r="C1156" s="11" t="str">
        <f t="shared" si="36"/>
        <v>Free-flow</v>
      </c>
      <c r="D1156" s="11">
        <f>'Raw Data'!P1155</f>
        <v>0</v>
      </c>
      <c r="E1156" s="11" t="str">
        <f t="shared" si="37"/>
        <v>No Accident</v>
      </c>
      <c r="F1156" s="11" t="str">
        <f>'Raw Data'!O1155</f>
        <v>Snow</v>
      </c>
      <c r="G1156" s="11" t="str">
        <f>IFERROR(VLOOKUP(F1156,'Lookup Formulas Demo'!$A$5:$B$8,2,0),"Unknown Weather")</f>
        <v>Extreme Caution, Consider Delay</v>
      </c>
      <c r="H1156" s="11" t="str">
        <f>_xlfn.IFNA(INDEX('Lookup Formulas Demo'!$B$5:$B$8,MATCH(F1156,'Lookup Formulas Demo'!$A$5:$A$8,0)),"No Match Found")</f>
        <v>Extreme Caution, Consider Delay</v>
      </c>
    </row>
    <row r="1157" spans="1:8" x14ac:dyDescent="0.3">
      <c r="A1157" s="9">
        <f>'Raw Data'!A1156</f>
        <v>45356.006944444503</v>
      </c>
      <c r="B1157" s="11">
        <f>'Raw Data'!M1156</f>
        <v>58.975182474394899</v>
      </c>
      <c r="C1157" s="11" t="str">
        <f t="shared" si="36"/>
        <v>Moderate</v>
      </c>
      <c r="D1157" s="11">
        <f>'Raw Data'!P1156</f>
        <v>0</v>
      </c>
      <c r="E1157" s="11" t="str">
        <f t="shared" si="37"/>
        <v>No Accident</v>
      </c>
      <c r="F1157" s="11" t="str">
        <f>'Raw Data'!O1156</f>
        <v>Snow</v>
      </c>
      <c r="G1157" s="11" t="str">
        <f>IFERROR(VLOOKUP(F1157,'Lookup Formulas Demo'!$A$5:$B$8,2,0),"Unknown Weather")</f>
        <v>Extreme Caution, Consider Delay</v>
      </c>
      <c r="H1157" s="11" t="str">
        <f>_xlfn.IFNA(INDEX('Lookup Formulas Demo'!$B$5:$B$8,MATCH(F1157,'Lookup Formulas Demo'!$A$5:$A$8,0)),"No Match Found")</f>
        <v>Extreme Caution, Consider Delay</v>
      </c>
    </row>
    <row r="1158" spans="1:8" x14ac:dyDescent="0.3">
      <c r="A1158" s="9">
        <f>'Raw Data'!A1157</f>
        <v>45356.010416666701</v>
      </c>
      <c r="B1158" s="11">
        <f>'Raw Data'!M1157</f>
        <v>97.298770086029705</v>
      </c>
      <c r="C1158" s="11" t="str">
        <f t="shared" si="36"/>
        <v>Congested</v>
      </c>
      <c r="D1158" s="11">
        <f>'Raw Data'!P1157</f>
        <v>0</v>
      </c>
      <c r="E1158" s="11" t="str">
        <f t="shared" si="37"/>
        <v>No Accident</v>
      </c>
      <c r="F1158" s="11" t="str">
        <f>'Raw Data'!O1157</f>
        <v>Rain</v>
      </c>
      <c r="G1158" s="11" t="str">
        <f>IFERROR(VLOOKUP(F1158,'Lookup Formulas Demo'!$A$5:$B$8,2,0),"Unknown Weather")</f>
        <v>Reduce Speed, Increase Following Distance</v>
      </c>
      <c r="H1158" s="11" t="str">
        <f>_xlfn.IFNA(INDEX('Lookup Formulas Demo'!$B$5:$B$8,MATCH(F1158,'Lookup Formulas Demo'!$A$5:$A$8,0)),"No Match Found")</f>
        <v>Reduce Speed, Increase Following Distance</v>
      </c>
    </row>
    <row r="1159" spans="1:8" x14ac:dyDescent="0.3">
      <c r="A1159" s="9">
        <f>'Raw Data'!A1158</f>
        <v>45356.013888888898</v>
      </c>
      <c r="B1159" s="11">
        <f>'Raw Data'!M1158</f>
        <v>28.596458962242199</v>
      </c>
      <c r="C1159" s="11" t="str">
        <f t="shared" si="36"/>
        <v>Free-flow</v>
      </c>
      <c r="D1159" s="11">
        <f>'Raw Data'!P1158</f>
        <v>0</v>
      </c>
      <c r="E1159" s="11" t="str">
        <f t="shared" si="37"/>
        <v>No Accident</v>
      </c>
      <c r="F1159" s="11" t="str">
        <f>'Raw Data'!O1158</f>
        <v>Fog</v>
      </c>
      <c r="G1159" s="11" t="str">
        <f>IFERROR(VLOOKUP(F1159,'Lookup Formulas Demo'!$A$5:$B$8,2,0),"Unknown Weather")</f>
        <v>Use Fog Lights, Reduce Speed</v>
      </c>
      <c r="H1159" s="11" t="str">
        <f>_xlfn.IFNA(INDEX('Lookup Formulas Demo'!$B$5:$B$8,MATCH(F1159,'Lookup Formulas Demo'!$A$5:$A$8,0)),"No Match Found")</f>
        <v>Use Fog Lights, Reduce Speed</v>
      </c>
    </row>
    <row r="1160" spans="1:8" x14ac:dyDescent="0.3">
      <c r="A1160" s="9">
        <f>'Raw Data'!A1159</f>
        <v>45356.017361111102</v>
      </c>
      <c r="B1160" s="11">
        <f>'Raw Data'!M1159</f>
        <v>65.591115020017099</v>
      </c>
      <c r="C1160" s="11" t="str">
        <f t="shared" si="36"/>
        <v>Moderate</v>
      </c>
      <c r="D1160" s="11">
        <f>'Raw Data'!P1159</f>
        <v>0</v>
      </c>
      <c r="E1160" s="11" t="str">
        <f t="shared" si="37"/>
        <v>No Accident</v>
      </c>
      <c r="F1160" s="11" t="str">
        <f>'Raw Data'!O1159</f>
        <v>Clear</v>
      </c>
      <c r="G1160" s="11" t="str">
        <f>IFERROR(VLOOKUP(F1160,'Lookup Formulas Demo'!$A$5:$B$8,2,0),"Unknown Weather")</f>
        <v>Normal Driving</v>
      </c>
      <c r="H1160" s="11" t="str">
        <f>_xlfn.IFNA(INDEX('Lookup Formulas Demo'!$B$5:$B$8,MATCH(F1160,'Lookup Formulas Demo'!$A$5:$A$8,0)),"No Match Found")</f>
        <v>Normal Driving</v>
      </c>
    </row>
    <row r="1161" spans="1:8" x14ac:dyDescent="0.3">
      <c r="A1161" s="9">
        <f>'Raw Data'!A1160</f>
        <v>45356.020833333299</v>
      </c>
      <c r="B1161" s="11">
        <f>'Raw Data'!M1160</f>
        <v>47.462655880416698</v>
      </c>
      <c r="C1161" s="11" t="str">
        <f t="shared" si="36"/>
        <v>Free-flow</v>
      </c>
      <c r="D1161" s="11">
        <f>'Raw Data'!P1160</f>
        <v>1</v>
      </c>
      <c r="E1161" s="11" t="str">
        <f t="shared" si="37"/>
        <v>Accident Reported</v>
      </c>
      <c r="F1161" s="11" t="str">
        <f>'Raw Data'!O1160</f>
        <v>Fog</v>
      </c>
      <c r="G1161" s="11" t="str">
        <f>IFERROR(VLOOKUP(F1161,'Lookup Formulas Demo'!$A$5:$B$8,2,0),"Unknown Weather")</f>
        <v>Use Fog Lights, Reduce Speed</v>
      </c>
      <c r="H1161" s="11" t="str">
        <f>_xlfn.IFNA(INDEX('Lookup Formulas Demo'!$B$5:$B$8,MATCH(F1161,'Lookup Formulas Demo'!$A$5:$A$8,0)),"No Match Found")</f>
        <v>Use Fog Lights, Reduce Speed</v>
      </c>
    </row>
    <row r="1162" spans="1:8" x14ac:dyDescent="0.3">
      <c r="A1162" s="9">
        <f>'Raw Data'!A1161</f>
        <v>45356.024305555598</v>
      </c>
      <c r="B1162" s="11">
        <f>'Raw Data'!M1161</f>
        <v>54.564839586062298</v>
      </c>
      <c r="C1162" s="11" t="str">
        <f t="shared" si="36"/>
        <v>Moderate</v>
      </c>
      <c r="D1162" s="11">
        <f>'Raw Data'!P1161</f>
        <v>0</v>
      </c>
      <c r="E1162" s="11" t="str">
        <f t="shared" si="37"/>
        <v>No Accident</v>
      </c>
      <c r="F1162" s="11" t="str">
        <f>'Raw Data'!O1161</f>
        <v>Rain</v>
      </c>
      <c r="G1162" s="11" t="str">
        <f>IFERROR(VLOOKUP(F1162,'Lookup Formulas Demo'!$A$5:$B$8,2,0),"Unknown Weather")</f>
        <v>Reduce Speed, Increase Following Distance</v>
      </c>
      <c r="H1162" s="11" t="str">
        <f>_xlfn.IFNA(INDEX('Lookup Formulas Demo'!$B$5:$B$8,MATCH(F1162,'Lookup Formulas Demo'!$A$5:$A$8,0)),"No Match Found")</f>
        <v>Reduce Speed, Increase Following Distance</v>
      </c>
    </row>
    <row r="1163" spans="1:8" x14ac:dyDescent="0.3">
      <c r="A1163" s="9">
        <f>'Raw Data'!A1162</f>
        <v>45356.027777777803</v>
      </c>
      <c r="B1163" s="11">
        <f>'Raw Data'!M1162</f>
        <v>51.029100923911699</v>
      </c>
      <c r="C1163" s="11" t="str">
        <f t="shared" si="36"/>
        <v>Moderate</v>
      </c>
      <c r="D1163" s="11">
        <f>'Raw Data'!P1162</f>
        <v>1</v>
      </c>
      <c r="E1163" s="11" t="str">
        <f t="shared" si="37"/>
        <v>Accident Reported</v>
      </c>
      <c r="F1163" s="11" t="str">
        <f>'Raw Data'!O1162</f>
        <v>Rain</v>
      </c>
      <c r="G1163" s="11" t="str">
        <f>IFERROR(VLOOKUP(F1163,'Lookup Formulas Demo'!$A$5:$B$8,2,0),"Unknown Weather")</f>
        <v>Reduce Speed, Increase Following Distance</v>
      </c>
      <c r="H1163" s="11" t="str">
        <f>_xlfn.IFNA(INDEX('Lookup Formulas Demo'!$B$5:$B$8,MATCH(F1163,'Lookup Formulas Demo'!$A$5:$A$8,0)),"No Match Found")</f>
        <v>Reduce Speed, Increase Following Distance</v>
      </c>
    </row>
    <row r="1164" spans="1:8" x14ac:dyDescent="0.3">
      <c r="A1164" s="9">
        <f>'Raw Data'!A1163</f>
        <v>45356.03125</v>
      </c>
      <c r="B1164" s="11">
        <f>'Raw Data'!M1163</f>
        <v>11.824812489532601</v>
      </c>
      <c r="C1164" s="11" t="str">
        <f t="shared" si="36"/>
        <v>Free-flow</v>
      </c>
      <c r="D1164" s="11">
        <f>'Raw Data'!P1163</f>
        <v>0</v>
      </c>
      <c r="E1164" s="11" t="str">
        <f t="shared" si="37"/>
        <v>No Accident</v>
      </c>
      <c r="F1164" s="11" t="str">
        <f>'Raw Data'!O1163</f>
        <v>Rain</v>
      </c>
      <c r="G1164" s="11" t="str">
        <f>IFERROR(VLOOKUP(F1164,'Lookup Formulas Demo'!$A$5:$B$8,2,0),"Unknown Weather")</f>
        <v>Reduce Speed, Increase Following Distance</v>
      </c>
      <c r="H1164" s="11" t="str">
        <f>_xlfn.IFNA(INDEX('Lookup Formulas Demo'!$B$5:$B$8,MATCH(F1164,'Lookup Formulas Demo'!$A$5:$A$8,0)),"No Match Found")</f>
        <v>Reduce Speed, Increase Following Distance</v>
      </c>
    </row>
    <row r="1165" spans="1:8" x14ac:dyDescent="0.3">
      <c r="A1165" s="9">
        <f>'Raw Data'!A1164</f>
        <v>45356.034722222197</v>
      </c>
      <c r="B1165" s="11">
        <f>'Raw Data'!M1164</f>
        <v>85.495872661805905</v>
      </c>
      <c r="C1165" s="11" t="str">
        <f t="shared" si="36"/>
        <v>Congested</v>
      </c>
      <c r="D1165" s="11">
        <f>'Raw Data'!P1164</f>
        <v>0</v>
      </c>
      <c r="E1165" s="11" t="str">
        <f t="shared" si="37"/>
        <v>No Accident</v>
      </c>
      <c r="F1165" s="11" t="str">
        <f>'Raw Data'!O1164</f>
        <v>Snow</v>
      </c>
      <c r="G1165" s="11" t="str">
        <f>IFERROR(VLOOKUP(F1165,'Lookup Formulas Demo'!$A$5:$B$8,2,0),"Unknown Weather")</f>
        <v>Extreme Caution, Consider Delay</v>
      </c>
      <c r="H1165" s="11" t="str">
        <f>_xlfn.IFNA(INDEX('Lookup Formulas Demo'!$B$5:$B$8,MATCH(F1165,'Lookup Formulas Demo'!$A$5:$A$8,0)),"No Match Found")</f>
        <v>Extreme Caution, Consider Delay</v>
      </c>
    </row>
    <row r="1166" spans="1:8" x14ac:dyDescent="0.3">
      <c r="A1166" s="9">
        <f>'Raw Data'!A1165</f>
        <v>45356.038194444503</v>
      </c>
      <c r="B1166" s="11">
        <f>'Raw Data'!M1165</f>
        <v>81.311159389991403</v>
      </c>
      <c r="C1166" s="11" t="str">
        <f t="shared" si="36"/>
        <v>Congested</v>
      </c>
      <c r="D1166" s="11">
        <f>'Raw Data'!P1165</f>
        <v>1</v>
      </c>
      <c r="E1166" s="11" t="str">
        <f t="shared" si="37"/>
        <v>Accident Reported</v>
      </c>
      <c r="F1166" s="11" t="str">
        <f>'Raw Data'!O1165</f>
        <v>Snow</v>
      </c>
      <c r="G1166" s="11" t="str">
        <f>IFERROR(VLOOKUP(F1166,'Lookup Formulas Demo'!$A$5:$B$8,2,0),"Unknown Weather")</f>
        <v>Extreme Caution, Consider Delay</v>
      </c>
      <c r="H1166" s="11" t="str">
        <f>_xlfn.IFNA(INDEX('Lookup Formulas Demo'!$B$5:$B$8,MATCH(F1166,'Lookup Formulas Demo'!$A$5:$A$8,0)),"No Match Found")</f>
        <v>Extreme Caution, Consider Delay</v>
      </c>
    </row>
    <row r="1167" spans="1:8" x14ac:dyDescent="0.3">
      <c r="A1167" s="9">
        <f>'Raw Data'!A1166</f>
        <v>45356.041666666701</v>
      </c>
      <c r="B1167" s="11">
        <f>'Raw Data'!M1166</f>
        <v>91.000945006861002</v>
      </c>
      <c r="C1167" s="11" t="str">
        <f t="shared" si="36"/>
        <v>Congested</v>
      </c>
      <c r="D1167" s="11">
        <f>'Raw Data'!P1166</f>
        <v>0</v>
      </c>
      <c r="E1167" s="11" t="str">
        <f t="shared" si="37"/>
        <v>No Accident</v>
      </c>
      <c r="F1167" s="11" t="str">
        <f>'Raw Data'!O1166</f>
        <v>Snow</v>
      </c>
      <c r="G1167" s="11" t="str">
        <f>IFERROR(VLOOKUP(F1167,'Lookup Formulas Demo'!$A$5:$B$8,2,0),"Unknown Weather")</f>
        <v>Extreme Caution, Consider Delay</v>
      </c>
      <c r="H1167" s="11" t="str">
        <f>_xlfn.IFNA(INDEX('Lookup Formulas Demo'!$B$5:$B$8,MATCH(F1167,'Lookup Formulas Demo'!$A$5:$A$8,0)),"No Match Found")</f>
        <v>Extreme Caution, Consider Delay</v>
      </c>
    </row>
    <row r="1168" spans="1:8" x14ac:dyDescent="0.3">
      <c r="A1168" s="9">
        <f>'Raw Data'!A1167</f>
        <v>45356.045138888898</v>
      </c>
      <c r="B1168" s="11">
        <f>'Raw Data'!M1167</f>
        <v>91.455452074168704</v>
      </c>
      <c r="C1168" s="11" t="str">
        <f t="shared" si="36"/>
        <v>Congested</v>
      </c>
      <c r="D1168" s="11">
        <f>'Raw Data'!P1167</f>
        <v>1</v>
      </c>
      <c r="E1168" s="11" t="str">
        <f t="shared" si="37"/>
        <v>Accident Reported</v>
      </c>
      <c r="F1168" s="11" t="str">
        <f>'Raw Data'!O1167</f>
        <v>Snow</v>
      </c>
      <c r="G1168" s="11" t="str">
        <f>IFERROR(VLOOKUP(F1168,'Lookup Formulas Demo'!$A$5:$B$8,2,0),"Unknown Weather")</f>
        <v>Extreme Caution, Consider Delay</v>
      </c>
      <c r="H1168" s="11" t="str">
        <f>_xlfn.IFNA(INDEX('Lookup Formulas Demo'!$B$5:$B$8,MATCH(F1168,'Lookup Formulas Demo'!$A$5:$A$8,0)),"No Match Found")</f>
        <v>Extreme Caution, Consider Delay</v>
      </c>
    </row>
    <row r="1169" spans="1:8" x14ac:dyDescent="0.3">
      <c r="A1169" s="9">
        <f>'Raw Data'!A1168</f>
        <v>45356.048611111102</v>
      </c>
      <c r="B1169" s="11">
        <f>'Raw Data'!M1168</f>
        <v>17.353916510088499</v>
      </c>
      <c r="C1169" s="11" t="str">
        <f t="shared" si="36"/>
        <v>Free-flow</v>
      </c>
      <c r="D1169" s="11">
        <f>'Raw Data'!P1168</f>
        <v>0</v>
      </c>
      <c r="E1169" s="11" t="str">
        <f t="shared" si="37"/>
        <v>No Accident</v>
      </c>
      <c r="F1169" s="11" t="str">
        <f>'Raw Data'!O1168</f>
        <v>Fog</v>
      </c>
      <c r="G1169" s="11" t="str">
        <f>IFERROR(VLOOKUP(F1169,'Lookup Formulas Demo'!$A$5:$B$8,2,0),"Unknown Weather")</f>
        <v>Use Fog Lights, Reduce Speed</v>
      </c>
      <c r="H1169" s="11" t="str">
        <f>_xlfn.IFNA(INDEX('Lookup Formulas Demo'!$B$5:$B$8,MATCH(F1169,'Lookup Formulas Demo'!$A$5:$A$8,0)),"No Match Found")</f>
        <v>Use Fog Lights, Reduce Speed</v>
      </c>
    </row>
    <row r="1170" spans="1:8" x14ac:dyDescent="0.3">
      <c r="A1170" s="9">
        <f>'Raw Data'!A1169</f>
        <v>45356.052083333299</v>
      </c>
      <c r="B1170" s="11">
        <f>'Raw Data'!M1169</f>
        <v>63.366575296566502</v>
      </c>
      <c r="C1170" s="11" t="str">
        <f t="shared" si="36"/>
        <v>Moderate</v>
      </c>
      <c r="D1170" s="11">
        <f>'Raw Data'!P1169</f>
        <v>0</v>
      </c>
      <c r="E1170" s="11" t="str">
        <f t="shared" si="37"/>
        <v>No Accident</v>
      </c>
      <c r="F1170" s="11" t="str">
        <f>'Raw Data'!O1169</f>
        <v>Snow</v>
      </c>
      <c r="G1170" s="11" t="str">
        <f>IFERROR(VLOOKUP(F1170,'Lookup Formulas Demo'!$A$5:$B$8,2,0),"Unknown Weather")</f>
        <v>Extreme Caution, Consider Delay</v>
      </c>
      <c r="H1170" s="11" t="str">
        <f>_xlfn.IFNA(INDEX('Lookup Formulas Demo'!$B$5:$B$8,MATCH(F1170,'Lookup Formulas Demo'!$A$5:$A$8,0)),"No Match Found")</f>
        <v>Extreme Caution, Consider Delay</v>
      </c>
    </row>
    <row r="1171" spans="1:8" x14ac:dyDescent="0.3">
      <c r="A1171" s="9">
        <f>'Raw Data'!A1170</f>
        <v>45356.055555555598</v>
      </c>
      <c r="B1171" s="11">
        <f>'Raw Data'!M1170</f>
        <v>27.751280191784399</v>
      </c>
      <c r="C1171" s="11" t="str">
        <f t="shared" si="36"/>
        <v>Free-flow</v>
      </c>
      <c r="D1171" s="11">
        <f>'Raw Data'!P1170</f>
        <v>0</v>
      </c>
      <c r="E1171" s="11" t="str">
        <f t="shared" si="37"/>
        <v>No Accident</v>
      </c>
      <c r="F1171" s="11" t="str">
        <f>'Raw Data'!O1170</f>
        <v>Rain</v>
      </c>
      <c r="G1171" s="11" t="str">
        <f>IFERROR(VLOOKUP(F1171,'Lookup Formulas Demo'!$A$5:$B$8,2,0),"Unknown Weather")</f>
        <v>Reduce Speed, Increase Following Distance</v>
      </c>
      <c r="H1171" s="11" t="str">
        <f>_xlfn.IFNA(INDEX('Lookup Formulas Demo'!$B$5:$B$8,MATCH(F1171,'Lookup Formulas Demo'!$A$5:$A$8,0)),"No Match Found")</f>
        <v>Reduce Speed, Increase Following Distance</v>
      </c>
    </row>
    <row r="1172" spans="1:8" x14ac:dyDescent="0.3">
      <c r="A1172" s="9">
        <f>'Raw Data'!A1171</f>
        <v>45356.059027777803</v>
      </c>
      <c r="B1172" s="11">
        <f>'Raw Data'!M1171</f>
        <v>51.827313493013598</v>
      </c>
      <c r="C1172" s="11" t="str">
        <f t="shared" si="36"/>
        <v>Moderate</v>
      </c>
      <c r="D1172" s="11">
        <f>'Raw Data'!P1171</f>
        <v>1</v>
      </c>
      <c r="E1172" s="11" t="str">
        <f t="shared" si="37"/>
        <v>Accident Reported</v>
      </c>
      <c r="F1172" s="11" t="str">
        <f>'Raw Data'!O1171</f>
        <v>Rain</v>
      </c>
      <c r="G1172" s="11" t="str">
        <f>IFERROR(VLOOKUP(F1172,'Lookup Formulas Demo'!$A$5:$B$8,2,0),"Unknown Weather")</f>
        <v>Reduce Speed, Increase Following Distance</v>
      </c>
      <c r="H1172" s="11" t="str">
        <f>_xlfn.IFNA(INDEX('Lookup Formulas Demo'!$B$5:$B$8,MATCH(F1172,'Lookup Formulas Demo'!$A$5:$A$8,0)),"No Match Found")</f>
        <v>Reduce Speed, Increase Following Distance</v>
      </c>
    </row>
    <row r="1173" spans="1:8" x14ac:dyDescent="0.3">
      <c r="A1173" s="9">
        <f>'Raw Data'!A1172</f>
        <v>45356.0625</v>
      </c>
      <c r="B1173" s="11">
        <f>'Raw Data'!M1172</f>
        <v>58.200122709923697</v>
      </c>
      <c r="C1173" s="11" t="str">
        <f t="shared" si="36"/>
        <v>Moderate</v>
      </c>
      <c r="D1173" s="11">
        <f>'Raw Data'!P1172</f>
        <v>0</v>
      </c>
      <c r="E1173" s="11" t="str">
        <f t="shared" si="37"/>
        <v>No Accident</v>
      </c>
      <c r="F1173" s="11" t="str">
        <f>'Raw Data'!O1172</f>
        <v>Rain</v>
      </c>
      <c r="G1173" s="11" t="str">
        <f>IFERROR(VLOOKUP(F1173,'Lookup Formulas Demo'!$A$5:$B$8,2,0),"Unknown Weather")</f>
        <v>Reduce Speed, Increase Following Distance</v>
      </c>
      <c r="H1173" s="11" t="str">
        <f>_xlfn.IFNA(INDEX('Lookup Formulas Demo'!$B$5:$B$8,MATCH(F1173,'Lookup Formulas Demo'!$A$5:$A$8,0)),"No Match Found")</f>
        <v>Reduce Speed, Increase Following Distance</v>
      </c>
    </row>
    <row r="1174" spans="1:8" x14ac:dyDescent="0.3">
      <c r="A1174" s="9">
        <f>'Raw Data'!A1173</f>
        <v>45356.065972222197</v>
      </c>
      <c r="B1174" s="11">
        <f>'Raw Data'!M1173</f>
        <v>57.9641368145763</v>
      </c>
      <c r="C1174" s="11" t="str">
        <f t="shared" si="36"/>
        <v>Moderate</v>
      </c>
      <c r="D1174" s="11">
        <f>'Raw Data'!P1173</f>
        <v>0</v>
      </c>
      <c r="E1174" s="11" t="str">
        <f t="shared" si="37"/>
        <v>No Accident</v>
      </c>
      <c r="F1174" s="11" t="str">
        <f>'Raw Data'!O1173</f>
        <v>Fog</v>
      </c>
      <c r="G1174" s="11" t="str">
        <f>IFERROR(VLOOKUP(F1174,'Lookup Formulas Demo'!$A$5:$B$8,2,0),"Unknown Weather")</f>
        <v>Use Fog Lights, Reduce Speed</v>
      </c>
      <c r="H1174" s="11" t="str">
        <f>_xlfn.IFNA(INDEX('Lookup Formulas Demo'!$B$5:$B$8,MATCH(F1174,'Lookup Formulas Demo'!$A$5:$A$8,0)),"No Match Found")</f>
        <v>Use Fog Lights, Reduce Speed</v>
      </c>
    </row>
    <row r="1175" spans="1:8" x14ac:dyDescent="0.3">
      <c r="A1175" s="9">
        <f>'Raw Data'!A1174</f>
        <v>45356.069444444503</v>
      </c>
      <c r="B1175" s="11">
        <f>'Raw Data'!M1174</f>
        <v>88.895514771336195</v>
      </c>
      <c r="C1175" s="11" t="str">
        <f t="shared" si="36"/>
        <v>Congested</v>
      </c>
      <c r="D1175" s="11">
        <f>'Raw Data'!P1174</f>
        <v>0</v>
      </c>
      <c r="E1175" s="11" t="str">
        <f t="shared" si="37"/>
        <v>No Accident</v>
      </c>
      <c r="F1175" s="11" t="str">
        <f>'Raw Data'!O1174</f>
        <v>Snow</v>
      </c>
      <c r="G1175" s="11" t="str">
        <f>IFERROR(VLOOKUP(F1175,'Lookup Formulas Demo'!$A$5:$B$8,2,0),"Unknown Weather")</f>
        <v>Extreme Caution, Consider Delay</v>
      </c>
      <c r="H1175" s="11" t="str">
        <f>_xlfn.IFNA(INDEX('Lookup Formulas Demo'!$B$5:$B$8,MATCH(F1175,'Lookup Formulas Demo'!$A$5:$A$8,0)),"No Match Found")</f>
        <v>Extreme Caution, Consider Delay</v>
      </c>
    </row>
    <row r="1176" spans="1:8" x14ac:dyDescent="0.3">
      <c r="A1176" s="9">
        <f>'Raw Data'!A1175</f>
        <v>45356.072916666701</v>
      </c>
      <c r="B1176" s="11">
        <f>'Raw Data'!M1175</f>
        <v>10.100182586570501</v>
      </c>
      <c r="C1176" s="11" t="str">
        <f t="shared" si="36"/>
        <v>Free-flow</v>
      </c>
      <c r="D1176" s="11">
        <f>'Raw Data'!P1175</f>
        <v>0</v>
      </c>
      <c r="E1176" s="11" t="str">
        <f t="shared" si="37"/>
        <v>No Accident</v>
      </c>
      <c r="F1176" s="11" t="str">
        <f>'Raw Data'!O1175</f>
        <v>Clear</v>
      </c>
      <c r="G1176" s="11" t="str">
        <f>IFERROR(VLOOKUP(F1176,'Lookup Formulas Demo'!$A$5:$B$8,2,0),"Unknown Weather")</f>
        <v>Normal Driving</v>
      </c>
      <c r="H1176" s="11" t="str">
        <f>_xlfn.IFNA(INDEX('Lookup Formulas Demo'!$B$5:$B$8,MATCH(F1176,'Lookup Formulas Demo'!$A$5:$A$8,0)),"No Match Found")</f>
        <v>Normal Driving</v>
      </c>
    </row>
    <row r="1177" spans="1:8" x14ac:dyDescent="0.3">
      <c r="A1177" s="9">
        <f>'Raw Data'!A1176</f>
        <v>45356.076388888898</v>
      </c>
      <c r="B1177" s="11">
        <f>'Raw Data'!M1176</f>
        <v>90.960310948472795</v>
      </c>
      <c r="C1177" s="11" t="str">
        <f t="shared" si="36"/>
        <v>Congested</v>
      </c>
      <c r="D1177" s="11">
        <f>'Raw Data'!P1176</f>
        <v>0</v>
      </c>
      <c r="E1177" s="11" t="str">
        <f t="shared" si="37"/>
        <v>No Accident</v>
      </c>
      <c r="F1177" s="11" t="str">
        <f>'Raw Data'!O1176</f>
        <v>Rain</v>
      </c>
      <c r="G1177" s="11" t="str">
        <f>IFERROR(VLOOKUP(F1177,'Lookup Formulas Demo'!$A$5:$B$8,2,0),"Unknown Weather")</f>
        <v>Reduce Speed, Increase Following Distance</v>
      </c>
      <c r="H1177" s="11" t="str">
        <f>_xlfn.IFNA(INDEX('Lookup Formulas Demo'!$B$5:$B$8,MATCH(F1177,'Lookup Formulas Demo'!$A$5:$A$8,0)),"No Match Found")</f>
        <v>Reduce Speed, Increase Following Distance</v>
      </c>
    </row>
    <row r="1178" spans="1:8" x14ac:dyDescent="0.3">
      <c r="A1178" s="9">
        <f>'Raw Data'!A1177</f>
        <v>45356.079861111102</v>
      </c>
      <c r="B1178" s="11">
        <f>'Raw Data'!M1177</f>
        <v>64.104196992195696</v>
      </c>
      <c r="C1178" s="11" t="str">
        <f t="shared" si="36"/>
        <v>Moderate</v>
      </c>
      <c r="D1178" s="11">
        <f>'Raw Data'!P1177</f>
        <v>0</v>
      </c>
      <c r="E1178" s="11" t="str">
        <f t="shared" si="37"/>
        <v>No Accident</v>
      </c>
      <c r="F1178" s="11" t="str">
        <f>'Raw Data'!O1177</f>
        <v>Fog</v>
      </c>
      <c r="G1178" s="11" t="str">
        <f>IFERROR(VLOOKUP(F1178,'Lookup Formulas Demo'!$A$5:$B$8,2,0),"Unknown Weather")</f>
        <v>Use Fog Lights, Reduce Speed</v>
      </c>
      <c r="H1178" s="11" t="str">
        <f>_xlfn.IFNA(INDEX('Lookup Formulas Demo'!$B$5:$B$8,MATCH(F1178,'Lookup Formulas Demo'!$A$5:$A$8,0)),"No Match Found")</f>
        <v>Use Fog Lights, Reduce Speed</v>
      </c>
    </row>
    <row r="1179" spans="1:8" x14ac:dyDescent="0.3">
      <c r="A1179" s="9">
        <f>'Raw Data'!A1178</f>
        <v>45356.083333333299</v>
      </c>
      <c r="B1179" s="11">
        <f>'Raw Data'!M1178</f>
        <v>13.825994685058401</v>
      </c>
      <c r="C1179" s="11" t="str">
        <f t="shared" si="36"/>
        <v>Free-flow</v>
      </c>
      <c r="D1179" s="11">
        <f>'Raw Data'!P1178</f>
        <v>0</v>
      </c>
      <c r="E1179" s="11" t="str">
        <f t="shared" si="37"/>
        <v>No Accident</v>
      </c>
      <c r="F1179" s="11" t="str">
        <f>'Raw Data'!O1178</f>
        <v>Rain</v>
      </c>
      <c r="G1179" s="11" t="str">
        <f>IFERROR(VLOOKUP(F1179,'Lookup Formulas Demo'!$A$5:$B$8,2,0),"Unknown Weather")</f>
        <v>Reduce Speed, Increase Following Distance</v>
      </c>
      <c r="H1179" s="11" t="str">
        <f>_xlfn.IFNA(INDEX('Lookup Formulas Demo'!$B$5:$B$8,MATCH(F1179,'Lookup Formulas Demo'!$A$5:$A$8,0)),"No Match Found")</f>
        <v>Reduce Speed, Increase Following Distance</v>
      </c>
    </row>
    <row r="1180" spans="1:8" x14ac:dyDescent="0.3">
      <c r="A1180" s="9">
        <f>'Raw Data'!A1179</f>
        <v>45356.086805555598</v>
      </c>
      <c r="B1180" s="11">
        <f>'Raw Data'!M1179</f>
        <v>71.652690390255302</v>
      </c>
      <c r="C1180" s="11" t="str">
        <f t="shared" si="36"/>
        <v>Moderate</v>
      </c>
      <c r="D1180" s="11">
        <f>'Raw Data'!P1179</f>
        <v>0</v>
      </c>
      <c r="E1180" s="11" t="str">
        <f t="shared" si="37"/>
        <v>No Accident</v>
      </c>
      <c r="F1180" s="11" t="str">
        <f>'Raw Data'!O1179</f>
        <v>Snow</v>
      </c>
      <c r="G1180" s="11" t="str">
        <f>IFERROR(VLOOKUP(F1180,'Lookup Formulas Demo'!$A$5:$B$8,2,0),"Unknown Weather")</f>
        <v>Extreme Caution, Consider Delay</v>
      </c>
      <c r="H1180" s="11" t="str">
        <f>_xlfn.IFNA(INDEX('Lookup Formulas Demo'!$B$5:$B$8,MATCH(F1180,'Lookup Formulas Demo'!$A$5:$A$8,0)),"No Match Found")</f>
        <v>Extreme Caution, Consider Delay</v>
      </c>
    </row>
    <row r="1181" spans="1:8" x14ac:dyDescent="0.3">
      <c r="A1181" s="9">
        <f>'Raw Data'!A1180</f>
        <v>45356.090277777803</v>
      </c>
      <c r="B1181" s="11">
        <f>'Raw Data'!M1180</f>
        <v>71.220800689332194</v>
      </c>
      <c r="C1181" s="11" t="str">
        <f t="shared" si="36"/>
        <v>Moderate</v>
      </c>
      <c r="D1181" s="11">
        <f>'Raw Data'!P1180</f>
        <v>0</v>
      </c>
      <c r="E1181" s="11" t="str">
        <f t="shared" si="37"/>
        <v>No Accident</v>
      </c>
      <c r="F1181" s="11" t="str">
        <f>'Raw Data'!O1180</f>
        <v>Clear</v>
      </c>
      <c r="G1181" s="11" t="str">
        <f>IFERROR(VLOOKUP(F1181,'Lookup Formulas Demo'!$A$5:$B$8,2,0),"Unknown Weather")</f>
        <v>Normal Driving</v>
      </c>
      <c r="H1181" s="11" t="str">
        <f>_xlfn.IFNA(INDEX('Lookup Formulas Demo'!$B$5:$B$8,MATCH(F1181,'Lookup Formulas Demo'!$A$5:$A$8,0)),"No Match Found")</f>
        <v>Normal Driving</v>
      </c>
    </row>
    <row r="1182" spans="1:8" x14ac:dyDescent="0.3">
      <c r="A1182" s="9">
        <f>'Raw Data'!A1181</f>
        <v>45356.09375</v>
      </c>
      <c r="B1182" s="11">
        <f>'Raw Data'!M1181</f>
        <v>45.668848755890103</v>
      </c>
      <c r="C1182" s="11" t="str">
        <f t="shared" si="36"/>
        <v>Free-flow</v>
      </c>
      <c r="D1182" s="11">
        <f>'Raw Data'!P1181</f>
        <v>1</v>
      </c>
      <c r="E1182" s="11" t="str">
        <f t="shared" si="37"/>
        <v>Accident Reported</v>
      </c>
      <c r="F1182" s="11" t="str">
        <f>'Raw Data'!O1181</f>
        <v>Fog</v>
      </c>
      <c r="G1182" s="11" t="str">
        <f>IFERROR(VLOOKUP(F1182,'Lookup Formulas Demo'!$A$5:$B$8,2,0),"Unknown Weather")</f>
        <v>Use Fog Lights, Reduce Speed</v>
      </c>
      <c r="H1182" s="11" t="str">
        <f>_xlfn.IFNA(INDEX('Lookup Formulas Demo'!$B$5:$B$8,MATCH(F1182,'Lookup Formulas Demo'!$A$5:$A$8,0)),"No Match Found")</f>
        <v>Use Fog Lights, Reduce Speed</v>
      </c>
    </row>
    <row r="1183" spans="1:8" x14ac:dyDescent="0.3">
      <c r="A1183" s="9">
        <f>'Raw Data'!A1182</f>
        <v>45356.097222222197</v>
      </c>
      <c r="B1183" s="11">
        <f>'Raw Data'!M1182</f>
        <v>85.684548261717495</v>
      </c>
      <c r="C1183" s="11" t="str">
        <f t="shared" si="36"/>
        <v>Congested</v>
      </c>
      <c r="D1183" s="11">
        <f>'Raw Data'!P1182</f>
        <v>0</v>
      </c>
      <c r="E1183" s="11" t="str">
        <f t="shared" si="37"/>
        <v>No Accident</v>
      </c>
      <c r="F1183" s="11" t="str">
        <f>'Raw Data'!O1182</f>
        <v>Clear</v>
      </c>
      <c r="G1183" s="11" t="str">
        <f>IFERROR(VLOOKUP(F1183,'Lookup Formulas Demo'!$A$5:$B$8,2,0),"Unknown Weather")</f>
        <v>Normal Driving</v>
      </c>
      <c r="H1183" s="11" t="str">
        <f>_xlfn.IFNA(INDEX('Lookup Formulas Demo'!$B$5:$B$8,MATCH(F1183,'Lookup Formulas Demo'!$A$5:$A$8,0)),"No Match Found")</f>
        <v>Normal Driving</v>
      </c>
    </row>
    <row r="1184" spans="1:8" x14ac:dyDescent="0.3">
      <c r="A1184" s="9">
        <f>'Raw Data'!A1183</f>
        <v>45356.100694444503</v>
      </c>
      <c r="B1184" s="11">
        <f>'Raw Data'!M1183</f>
        <v>22.415617397976199</v>
      </c>
      <c r="C1184" s="11" t="str">
        <f t="shared" si="36"/>
        <v>Free-flow</v>
      </c>
      <c r="D1184" s="11">
        <f>'Raw Data'!P1183</f>
        <v>0</v>
      </c>
      <c r="E1184" s="11" t="str">
        <f t="shared" si="37"/>
        <v>No Accident</v>
      </c>
      <c r="F1184" s="11" t="str">
        <f>'Raw Data'!O1183</f>
        <v>Fog</v>
      </c>
      <c r="G1184" s="11" t="str">
        <f>IFERROR(VLOOKUP(F1184,'Lookup Formulas Demo'!$A$5:$B$8,2,0),"Unknown Weather")</f>
        <v>Use Fog Lights, Reduce Speed</v>
      </c>
      <c r="H1184" s="11" t="str">
        <f>_xlfn.IFNA(INDEX('Lookup Formulas Demo'!$B$5:$B$8,MATCH(F1184,'Lookup Formulas Demo'!$A$5:$A$8,0)),"No Match Found")</f>
        <v>Use Fog Lights, Reduce Speed</v>
      </c>
    </row>
    <row r="1185" spans="1:8" x14ac:dyDescent="0.3">
      <c r="A1185" s="9">
        <f>'Raw Data'!A1184</f>
        <v>45356.104166666701</v>
      </c>
      <c r="B1185" s="11">
        <f>'Raw Data'!M1184</f>
        <v>78.459881096651401</v>
      </c>
      <c r="C1185" s="11" t="str">
        <f t="shared" si="36"/>
        <v>Moderate</v>
      </c>
      <c r="D1185" s="11">
        <f>'Raw Data'!P1184</f>
        <v>0</v>
      </c>
      <c r="E1185" s="11" t="str">
        <f t="shared" si="37"/>
        <v>No Accident</v>
      </c>
      <c r="F1185" s="11" t="str">
        <f>'Raw Data'!O1184</f>
        <v>Fog</v>
      </c>
      <c r="G1185" s="11" t="str">
        <f>IFERROR(VLOOKUP(F1185,'Lookup Formulas Demo'!$A$5:$B$8,2,0),"Unknown Weather")</f>
        <v>Use Fog Lights, Reduce Speed</v>
      </c>
      <c r="H1185" s="11" t="str">
        <f>_xlfn.IFNA(INDEX('Lookup Formulas Demo'!$B$5:$B$8,MATCH(F1185,'Lookup Formulas Demo'!$A$5:$A$8,0)),"No Match Found")</f>
        <v>Use Fog Lights, Reduce Speed</v>
      </c>
    </row>
    <row r="1186" spans="1:8" x14ac:dyDescent="0.3">
      <c r="A1186" s="9">
        <f>'Raw Data'!A1185</f>
        <v>45356.107638888898</v>
      </c>
      <c r="B1186" s="11">
        <f>'Raw Data'!M1185</f>
        <v>53.988456708953599</v>
      </c>
      <c r="C1186" s="11" t="str">
        <f t="shared" si="36"/>
        <v>Moderate</v>
      </c>
      <c r="D1186" s="11">
        <f>'Raw Data'!P1185</f>
        <v>0</v>
      </c>
      <c r="E1186" s="11" t="str">
        <f t="shared" si="37"/>
        <v>No Accident</v>
      </c>
      <c r="F1186" s="11" t="str">
        <f>'Raw Data'!O1185</f>
        <v>Clear</v>
      </c>
      <c r="G1186" s="11" t="str">
        <f>IFERROR(VLOOKUP(F1186,'Lookup Formulas Demo'!$A$5:$B$8,2,0),"Unknown Weather")</f>
        <v>Normal Driving</v>
      </c>
      <c r="H1186" s="11" t="str">
        <f>_xlfn.IFNA(INDEX('Lookup Formulas Demo'!$B$5:$B$8,MATCH(F1186,'Lookup Formulas Demo'!$A$5:$A$8,0)),"No Match Found")</f>
        <v>Normal Driving</v>
      </c>
    </row>
    <row r="1187" spans="1:8" x14ac:dyDescent="0.3">
      <c r="A1187" s="9">
        <f>'Raw Data'!A1186</f>
        <v>45356.111111111102</v>
      </c>
      <c r="B1187" s="11">
        <f>'Raw Data'!M1186</f>
        <v>18.1183627330579</v>
      </c>
      <c r="C1187" s="11" t="str">
        <f t="shared" si="36"/>
        <v>Free-flow</v>
      </c>
      <c r="D1187" s="11">
        <f>'Raw Data'!P1186</f>
        <v>0</v>
      </c>
      <c r="E1187" s="11" t="str">
        <f t="shared" si="37"/>
        <v>No Accident</v>
      </c>
      <c r="F1187" s="11" t="str">
        <f>'Raw Data'!O1186</f>
        <v>Fog</v>
      </c>
      <c r="G1187" s="11" t="str">
        <f>IFERROR(VLOOKUP(F1187,'Lookup Formulas Demo'!$A$5:$B$8,2,0),"Unknown Weather")</f>
        <v>Use Fog Lights, Reduce Speed</v>
      </c>
      <c r="H1187" s="11" t="str">
        <f>_xlfn.IFNA(INDEX('Lookup Formulas Demo'!$B$5:$B$8,MATCH(F1187,'Lookup Formulas Demo'!$A$5:$A$8,0)),"No Match Found")</f>
        <v>Use Fog Lights, Reduce Speed</v>
      </c>
    </row>
    <row r="1188" spans="1:8" x14ac:dyDescent="0.3">
      <c r="A1188" s="9">
        <f>'Raw Data'!A1187</f>
        <v>45356.114583333299</v>
      </c>
      <c r="B1188" s="11">
        <f>'Raw Data'!M1187</f>
        <v>35.310557799580103</v>
      </c>
      <c r="C1188" s="11" t="str">
        <f t="shared" si="36"/>
        <v>Free-flow</v>
      </c>
      <c r="D1188" s="11">
        <f>'Raw Data'!P1187</f>
        <v>0</v>
      </c>
      <c r="E1188" s="11" t="str">
        <f t="shared" si="37"/>
        <v>No Accident</v>
      </c>
      <c r="F1188" s="11" t="str">
        <f>'Raw Data'!O1187</f>
        <v>Rain</v>
      </c>
      <c r="G1188" s="11" t="str">
        <f>IFERROR(VLOOKUP(F1188,'Lookup Formulas Demo'!$A$5:$B$8,2,0),"Unknown Weather")</f>
        <v>Reduce Speed, Increase Following Distance</v>
      </c>
      <c r="H1188" s="11" t="str">
        <f>_xlfn.IFNA(INDEX('Lookup Formulas Demo'!$B$5:$B$8,MATCH(F1188,'Lookup Formulas Demo'!$A$5:$A$8,0)),"No Match Found")</f>
        <v>Reduce Speed, Increase Following Distance</v>
      </c>
    </row>
    <row r="1189" spans="1:8" x14ac:dyDescent="0.3">
      <c r="A1189" s="9">
        <f>'Raw Data'!A1188</f>
        <v>45356.118055555598</v>
      </c>
      <c r="B1189" s="11">
        <f>'Raw Data'!M1188</f>
        <v>71.536102270680701</v>
      </c>
      <c r="C1189" s="11" t="str">
        <f t="shared" si="36"/>
        <v>Moderate</v>
      </c>
      <c r="D1189" s="11">
        <f>'Raw Data'!P1188</f>
        <v>0</v>
      </c>
      <c r="E1189" s="11" t="str">
        <f t="shared" si="37"/>
        <v>No Accident</v>
      </c>
      <c r="F1189" s="11" t="str">
        <f>'Raw Data'!O1188</f>
        <v>Snow</v>
      </c>
      <c r="G1189" s="11" t="str">
        <f>IFERROR(VLOOKUP(F1189,'Lookup Formulas Demo'!$A$5:$B$8,2,0),"Unknown Weather")</f>
        <v>Extreme Caution, Consider Delay</v>
      </c>
      <c r="H1189" s="11" t="str">
        <f>_xlfn.IFNA(INDEX('Lookup Formulas Demo'!$B$5:$B$8,MATCH(F1189,'Lookup Formulas Demo'!$A$5:$A$8,0)),"No Match Found")</f>
        <v>Extreme Caution, Consider Delay</v>
      </c>
    </row>
    <row r="1190" spans="1:8" x14ac:dyDescent="0.3">
      <c r="A1190" s="9">
        <f>'Raw Data'!A1189</f>
        <v>45356.121527777803</v>
      </c>
      <c r="B1190" s="11">
        <f>'Raw Data'!M1189</f>
        <v>42.863043669929397</v>
      </c>
      <c r="C1190" s="11" t="str">
        <f t="shared" si="36"/>
        <v>Free-flow</v>
      </c>
      <c r="D1190" s="11">
        <f>'Raw Data'!P1189</f>
        <v>0</v>
      </c>
      <c r="E1190" s="11" t="str">
        <f t="shared" si="37"/>
        <v>No Accident</v>
      </c>
      <c r="F1190" s="11" t="str">
        <f>'Raw Data'!O1189</f>
        <v>Snow</v>
      </c>
      <c r="G1190" s="11" t="str">
        <f>IFERROR(VLOOKUP(F1190,'Lookup Formulas Demo'!$A$5:$B$8,2,0),"Unknown Weather")</f>
        <v>Extreme Caution, Consider Delay</v>
      </c>
      <c r="H1190" s="11" t="str">
        <f>_xlfn.IFNA(INDEX('Lookup Formulas Demo'!$B$5:$B$8,MATCH(F1190,'Lookup Formulas Demo'!$A$5:$A$8,0)),"No Match Found")</f>
        <v>Extreme Caution, Consider Delay</v>
      </c>
    </row>
    <row r="1191" spans="1:8" x14ac:dyDescent="0.3">
      <c r="A1191" s="9">
        <f>'Raw Data'!A1190</f>
        <v>45356.125</v>
      </c>
      <c r="B1191" s="11">
        <f>'Raw Data'!M1190</f>
        <v>70.706511424721796</v>
      </c>
      <c r="C1191" s="11" t="str">
        <f t="shared" si="36"/>
        <v>Moderate</v>
      </c>
      <c r="D1191" s="11">
        <f>'Raw Data'!P1190</f>
        <v>0</v>
      </c>
      <c r="E1191" s="11" t="str">
        <f t="shared" si="37"/>
        <v>No Accident</v>
      </c>
      <c r="F1191" s="11" t="str">
        <f>'Raw Data'!O1190</f>
        <v>Rain</v>
      </c>
      <c r="G1191" s="11" t="str">
        <f>IFERROR(VLOOKUP(F1191,'Lookup Formulas Demo'!$A$5:$B$8,2,0),"Unknown Weather")</f>
        <v>Reduce Speed, Increase Following Distance</v>
      </c>
      <c r="H1191" s="11" t="str">
        <f>_xlfn.IFNA(INDEX('Lookup Formulas Demo'!$B$5:$B$8,MATCH(F1191,'Lookup Formulas Demo'!$A$5:$A$8,0)),"No Match Found")</f>
        <v>Reduce Speed, Increase Following Distance</v>
      </c>
    </row>
    <row r="1192" spans="1:8" x14ac:dyDescent="0.3">
      <c r="A1192" s="9">
        <f>'Raw Data'!A1191</f>
        <v>45356.128472222197</v>
      </c>
      <c r="B1192" s="11">
        <f>'Raw Data'!M1191</f>
        <v>64.469868606105805</v>
      </c>
      <c r="C1192" s="11" t="str">
        <f t="shared" si="36"/>
        <v>Moderate</v>
      </c>
      <c r="D1192" s="11">
        <f>'Raw Data'!P1191</f>
        <v>0</v>
      </c>
      <c r="E1192" s="11" t="str">
        <f t="shared" si="37"/>
        <v>No Accident</v>
      </c>
      <c r="F1192" s="11" t="str">
        <f>'Raw Data'!O1191</f>
        <v>Clear</v>
      </c>
      <c r="G1192" s="11" t="str">
        <f>IFERROR(VLOOKUP(F1192,'Lookup Formulas Demo'!$A$5:$B$8,2,0),"Unknown Weather")</f>
        <v>Normal Driving</v>
      </c>
      <c r="H1192" s="11" t="str">
        <f>_xlfn.IFNA(INDEX('Lookup Formulas Demo'!$B$5:$B$8,MATCH(F1192,'Lookup Formulas Demo'!$A$5:$A$8,0)),"No Match Found")</f>
        <v>Normal Driving</v>
      </c>
    </row>
    <row r="1193" spans="1:8" x14ac:dyDescent="0.3">
      <c r="A1193" s="9">
        <f>'Raw Data'!A1192</f>
        <v>45356.131944444503</v>
      </c>
      <c r="B1193" s="11">
        <f>'Raw Data'!M1192</f>
        <v>78.771182636475999</v>
      </c>
      <c r="C1193" s="11" t="str">
        <f t="shared" si="36"/>
        <v>Moderate</v>
      </c>
      <c r="D1193" s="11">
        <f>'Raw Data'!P1192</f>
        <v>1</v>
      </c>
      <c r="E1193" s="11" t="str">
        <f t="shared" si="37"/>
        <v>Accident Reported</v>
      </c>
      <c r="F1193" s="11" t="str">
        <f>'Raw Data'!O1192</f>
        <v>Rain</v>
      </c>
      <c r="G1193" s="11" t="str">
        <f>IFERROR(VLOOKUP(F1193,'Lookup Formulas Demo'!$A$5:$B$8,2,0),"Unknown Weather")</f>
        <v>Reduce Speed, Increase Following Distance</v>
      </c>
      <c r="H1193" s="11" t="str">
        <f>_xlfn.IFNA(INDEX('Lookup Formulas Demo'!$B$5:$B$8,MATCH(F1193,'Lookup Formulas Demo'!$A$5:$A$8,0)),"No Match Found")</f>
        <v>Reduce Speed, Increase Following Distance</v>
      </c>
    </row>
    <row r="1194" spans="1:8" x14ac:dyDescent="0.3">
      <c r="A1194" s="9">
        <f>'Raw Data'!A1193</f>
        <v>45356.135416666701</v>
      </c>
      <c r="B1194" s="11">
        <f>'Raw Data'!M1193</f>
        <v>81.537631467016197</v>
      </c>
      <c r="C1194" s="11" t="str">
        <f t="shared" si="36"/>
        <v>Congested</v>
      </c>
      <c r="D1194" s="11">
        <f>'Raw Data'!P1193</f>
        <v>1</v>
      </c>
      <c r="E1194" s="11" t="str">
        <f t="shared" si="37"/>
        <v>Accident Reported</v>
      </c>
      <c r="F1194" s="11" t="str">
        <f>'Raw Data'!O1193</f>
        <v>Snow</v>
      </c>
      <c r="G1194" s="11" t="str">
        <f>IFERROR(VLOOKUP(F1194,'Lookup Formulas Demo'!$A$5:$B$8,2,0),"Unknown Weather")</f>
        <v>Extreme Caution, Consider Delay</v>
      </c>
      <c r="H1194" s="11" t="str">
        <f>_xlfn.IFNA(INDEX('Lookup Formulas Demo'!$B$5:$B$8,MATCH(F1194,'Lookup Formulas Demo'!$A$5:$A$8,0)),"No Match Found")</f>
        <v>Extreme Caution, Consider Delay</v>
      </c>
    </row>
    <row r="1195" spans="1:8" x14ac:dyDescent="0.3">
      <c r="A1195" s="9">
        <f>'Raw Data'!A1194</f>
        <v>45356.138888888898</v>
      </c>
      <c r="B1195" s="11">
        <f>'Raw Data'!M1194</f>
        <v>94.721570880350797</v>
      </c>
      <c r="C1195" s="11" t="str">
        <f t="shared" si="36"/>
        <v>Congested</v>
      </c>
      <c r="D1195" s="11">
        <f>'Raw Data'!P1194</f>
        <v>0</v>
      </c>
      <c r="E1195" s="11" t="str">
        <f t="shared" si="37"/>
        <v>No Accident</v>
      </c>
      <c r="F1195" s="11" t="str">
        <f>'Raw Data'!O1194</f>
        <v>Fog</v>
      </c>
      <c r="G1195" s="11" t="str">
        <f>IFERROR(VLOOKUP(F1195,'Lookup Formulas Demo'!$A$5:$B$8,2,0),"Unknown Weather")</f>
        <v>Use Fog Lights, Reduce Speed</v>
      </c>
      <c r="H1195" s="11" t="str">
        <f>_xlfn.IFNA(INDEX('Lookup Formulas Demo'!$B$5:$B$8,MATCH(F1195,'Lookup Formulas Demo'!$A$5:$A$8,0)),"No Match Found")</f>
        <v>Use Fog Lights, Reduce Speed</v>
      </c>
    </row>
    <row r="1196" spans="1:8" x14ac:dyDescent="0.3">
      <c r="A1196" s="9">
        <f>'Raw Data'!A1195</f>
        <v>45356.142361111102</v>
      </c>
      <c r="B1196" s="11">
        <f>'Raw Data'!M1195</f>
        <v>33.613746054323698</v>
      </c>
      <c r="C1196" s="11" t="str">
        <f t="shared" si="36"/>
        <v>Free-flow</v>
      </c>
      <c r="D1196" s="11">
        <f>'Raw Data'!P1195</f>
        <v>0</v>
      </c>
      <c r="E1196" s="11" t="str">
        <f t="shared" si="37"/>
        <v>No Accident</v>
      </c>
      <c r="F1196" s="11" t="str">
        <f>'Raw Data'!O1195</f>
        <v>Clear</v>
      </c>
      <c r="G1196" s="11" t="str">
        <f>IFERROR(VLOOKUP(F1196,'Lookup Formulas Demo'!$A$5:$B$8,2,0),"Unknown Weather")</f>
        <v>Normal Driving</v>
      </c>
      <c r="H1196" s="11" t="str">
        <f>_xlfn.IFNA(INDEX('Lookup Formulas Demo'!$B$5:$B$8,MATCH(F1196,'Lookup Formulas Demo'!$A$5:$A$8,0)),"No Match Found")</f>
        <v>Normal Driving</v>
      </c>
    </row>
    <row r="1197" spans="1:8" x14ac:dyDescent="0.3">
      <c r="A1197" s="9">
        <f>'Raw Data'!A1196</f>
        <v>45356.145833333299</v>
      </c>
      <c r="B1197" s="11">
        <f>'Raw Data'!M1196</f>
        <v>80.400839525853499</v>
      </c>
      <c r="C1197" s="11" t="str">
        <f t="shared" si="36"/>
        <v>Congested</v>
      </c>
      <c r="D1197" s="11">
        <f>'Raw Data'!P1196</f>
        <v>0</v>
      </c>
      <c r="E1197" s="11" t="str">
        <f t="shared" si="37"/>
        <v>No Accident</v>
      </c>
      <c r="F1197" s="11" t="str">
        <f>'Raw Data'!O1196</f>
        <v>Clear</v>
      </c>
      <c r="G1197" s="11" t="str">
        <f>IFERROR(VLOOKUP(F1197,'Lookup Formulas Demo'!$A$5:$B$8,2,0),"Unknown Weather")</f>
        <v>Normal Driving</v>
      </c>
      <c r="H1197" s="11" t="str">
        <f>_xlfn.IFNA(INDEX('Lookup Formulas Demo'!$B$5:$B$8,MATCH(F1197,'Lookup Formulas Demo'!$A$5:$A$8,0)),"No Match Found")</f>
        <v>Normal Driving</v>
      </c>
    </row>
    <row r="1198" spans="1:8" x14ac:dyDescent="0.3">
      <c r="A1198" s="9">
        <f>'Raw Data'!A1197</f>
        <v>45356.149305555598</v>
      </c>
      <c r="B1198" s="11">
        <f>'Raw Data'!M1197</f>
        <v>29.488099355371801</v>
      </c>
      <c r="C1198" s="11" t="str">
        <f t="shared" si="36"/>
        <v>Free-flow</v>
      </c>
      <c r="D1198" s="11">
        <f>'Raw Data'!P1197</f>
        <v>1</v>
      </c>
      <c r="E1198" s="11" t="str">
        <f t="shared" si="37"/>
        <v>Accident Reported</v>
      </c>
      <c r="F1198" s="11" t="str">
        <f>'Raw Data'!O1197</f>
        <v>Rain</v>
      </c>
      <c r="G1198" s="11" t="str">
        <f>IFERROR(VLOOKUP(F1198,'Lookup Formulas Demo'!$A$5:$B$8,2,0),"Unknown Weather")</f>
        <v>Reduce Speed, Increase Following Distance</v>
      </c>
      <c r="H1198" s="11" t="str">
        <f>_xlfn.IFNA(INDEX('Lookup Formulas Demo'!$B$5:$B$8,MATCH(F1198,'Lookup Formulas Demo'!$A$5:$A$8,0)),"No Match Found")</f>
        <v>Reduce Speed, Increase Following Distance</v>
      </c>
    </row>
    <row r="1199" spans="1:8" x14ac:dyDescent="0.3">
      <c r="A1199" s="9">
        <f>'Raw Data'!A1198</f>
        <v>45356.152777777803</v>
      </c>
      <c r="B1199" s="11">
        <f>'Raw Data'!M1198</f>
        <v>79.790965461500505</v>
      </c>
      <c r="C1199" s="11" t="str">
        <f t="shared" si="36"/>
        <v>Moderate</v>
      </c>
      <c r="D1199" s="11">
        <f>'Raw Data'!P1198</f>
        <v>0</v>
      </c>
      <c r="E1199" s="11" t="str">
        <f t="shared" si="37"/>
        <v>No Accident</v>
      </c>
      <c r="F1199" s="11" t="str">
        <f>'Raw Data'!O1198</f>
        <v>Clear</v>
      </c>
      <c r="G1199" s="11" t="str">
        <f>IFERROR(VLOOKUP(F1199,'Lookup Formulas Demo'!$A$5:$B$8,2,0),"Unknown Weather")</f>
        <v>Normal Driving</v>
      </c>
      <c r="H1199" s="11" t="str">
        <f>_xlfn.IFNA(INDEX('Lookup Formulas Demo'!$B$5:$B$8,MATCH(F1199,'Lookup Formulas Demo'!$A$5:$A$8,0)),"No Match Found")</f>
        <v>Normal Driving</v>
      </c>
    </row>
    <row r="1200" spans="1:8" x14ac:dyDescent="0.3">
      <c r="A1200" s="9">
        <f>'Raw Data'!A1199</f>
        <v>45356.15625</v>
      </c>
      <c r="B1200" s="11">
        <f>'Raw Data'!M1199</f>
        <v>47.273881272171202</v>
      </c>
      <c r="C1200" s="11" t="str">
        <f t="shared" si="36"/>
        <v>Free-flow</v>
      </c>
      <c r="D1200" s="11">
        <f>'Raw Data'!P1199</f>
        <v>0</v>
      </c>
      <c r="E1200" s="11" t="str">
        <f t="shared" si="37"/>
        <v>No Accident</v>
      </c>
      <c r="F1200" s="11" t="str">
        <f>'Raw Data'!O1199</f>
        <v>Fog</v>
      </c>
      <c r="G1200" s="11" t="str">
        <f>IFERROR(VLOOKUP(F1200,'Lookup Formulas Demo'!$A$5:$B$8,2,0),"Unknown Weather")</f>
        <v>Use Fog Lights, Reduce Speed</v>
      </c>
      <c r="H1200" s="11" t="str">
        <f>_xlfn.IFNA(INDEX('Lookup Formulas Demo'!$B$5:$B$8,MATCH(F1200,'Lookup Formulas Demo'!$A$5:$A$8,0)),"No Match Found")</f>
        <v>Use Fog Lights, Reduce Speed</v>
      </c>
    </row>
    <row r="1201" spans="1:8" x14ac:dyDescent="0.3">
      <c r="A1201" s="9">
        <f>'Raw Data'!A1200</f>
        <v>45356.159722222197</v>
      </c>
      <c r="B1201" s="11">
        <f>'Raw Data'!M1200</f>
        <v>49.583564495000402</v>
      </c>
      <c r="C1201" s="11" t="str">
        <f t="shared" si="36"/>
        <v>Free-flow</v>
      </c>
      <c r="D1201" s="11">
        <f>'Raw Data'!P1200</f>
        <v>0</v>
      </c>
      <c r="E1201" s="11" t="str">
        <f t="shared" si="37"/>
        <v>No Accident</v>
      </c>
      <c r="F1201" s="11" t="str">
        <f>'Raw Data'!O1200</f>
        <v>Clear</v>
      </c>
      <c r="G1201" s="11" t="str">
        <f>IFERROR(VLOOKUP(F1201,'Lookup Formulas Demo'!$A$5:$B$8,2,0),"Unknown Weather")</f>
        <v>Normal Driving</v>
      </c>
      <c r="H1201" s="11" t="str">
        <f>_xlfn.IFNA(INDEX('Lookup Formulas Demo'!$B$5:$B$8,MATCH(F1201,'Lookup Formulas Demo'!$A$5:$A$8,0)),"No Match Found")</f>
        <v>Normal Driving</v>
      </c>
    </row>
    <row r="1202" spans="1:8" x14ac:dyDescent="0.3">
      <c r="A1202" s="9">
        <f>'Raw Data'!A1201</f>
        <v>45356.163194444503</v>
      </c>
      <c r="B1202" s="11">
        <f>'Raw Data'!M1201</f>
        <v>55.761414100637303</v>
      </c>
      <c r="C1202" s="11" t="str">
        <f t="shared" si="36"/>
        <v>Moderate</v>
      </c>
      <c r="D1202" s="11">
        <f>'Raw Data'!P1201</f>
        <v>0</v>
      </c>
      <c r="E1202" s="11" t="str">
        <f t="shared" si="37"/>
        <v>No Accident</v>
      </c>
      <c r="F1202" s="11" t="str">
        <f>'Raw Data'!O1201</f>
        <v>Snow</v>
      </c>
      <c r="G1202" s="11" t="str">
        <f>IFERROR(VLOOKUP(F1202,'Lookup Formulas Demo'!$A$5:$B$8,2,0),"Unknown Weather")</f>
        <v>Extreme Caution, Consider Delay</v>
      </c>
      <c r="H1202" s="11" t="str">
        <f>_xlfn.IFNA(INDEX('Lookup Formulas Demo'!$B$5:$B$8,MATCH(F1202,'Lookup Formulas Demo'!$A$5:$A$8,0)),"No Match Found")</f>
        <v>Extreme Caution, Consider Delay</v>
      </c>
    </row>
    <row r="1203" spans="1:8" x14ac:dyDescent="0.3">
      <c r="A1203" s="9">
        <f>'Raw Data'!A1202</f>
        <v>45356.166666666701</v>
      </c>
      <c r="B1203" s="11">
        <f>'Raw Data'!M1202</f>
        <v>10.0896526422439</v>
      </c>
      <c r="C1203" s="11" t="str">
        <f t="shared" si="36"/>
        <v>Free-flow</v>
      </c>
      <c r="D1203" s="11">
        <f>'Raw Data'!P1202</f>
        <v>0</v>
      </c>
      <c r="E1203" s="11" t="str">
        <f t="shared" si="37"/>
        <v>No Accident</v>
      </c>
      <c r="F1203" s="11" t="str">
        <f>'Raw Data'!O1202</f>
        <v>Rain</v>
      </c>
      <c r="G1203" s="11" t="str">
        <f>IFERROR(VLOOKUP(F1203,'Lookup Formulas Demo'!$A$5:$B$8,2,0),"Unknown Weather")</f>
        <v>Reduce Speed, Increase Following Distance</v>
      </c>
      <c r="H1203" s="11" t="str">
        <f>_xlfn.IFNA(INDEX('Lookup Formulas Demo'!$B$5:$B$8,MATCH(F1203,'Lookup Formulas Demo'!$A$5:$A$8,0)),"No Match Found")</f>
        <v>Reduce Speed, Increase Following Distance</v>
      </c>
    </row>
    <row r="1204" spans="1:8" x14ac:dyDescent="0.3">
      <c r="A1204" s="9">
        <f>'Raw Data'!A1203</f>
        <v>45356.170138888898</v>
      </c>
      <c r="B1204" s="11">
        <f>'Raw Data'!M1203</f>
        <v>90.931944912852103</v>
      </c>
      <c r="C1204" s="11" t="str">
        <f t="shared" si="36"/>
        <v>Congested</v>
      </c>
      <c r="D1204" s="11">
        <f>'Raw Data'!P1203</f>
        <v>0</v>
      </c>
      <c r="E1204" s="11" t="str">
        <f t="shared" si="37"/>
        <v>No Accident</v>
      </c>
      <c r="F1204" s="11" t="str">
        <f>'Raw Data'!O1203</f>
        <v>Clear</v>
      </c>
      <c r="G1204" s="11" t="str">
        <f>IFERROR(VLOOKUP(F1204,'Lookup Formulas Demo'!$A$5:$B$8,2,0),"Unknown Weather")</f>
        <v>Normal Driving</v>
      </c>
      <c r="H1204" s="11" t="str">
        <f>_xlfn.IFNA(INDEX('Lookup Formulas Demo'!$B$5:$B$8,MATCH(F1204,'Lookup Formulas Demo'!$A$5:$A$8,0)),"No Match Found")</f>
        <v>Normal Driving</v>
      </c>
    </row>
    <row r="1205" spans="1:8" x14ac:dyDescent="0.3">
      <c r="A1205" s="9">
        <f>'Raw Data'!A1204</f>
        <v>45356.173611111102</v>
      </c>
      <c r="B1205" s="11">
        <f>'Raw Data'!M1204</f>
        <v>42.713546143246198</v>
      </c>
      <c r="C1205" s="11" t="str">
        <f t="shared" si="36"/>
        <v>Free-flow</v>
      </c>
      <c r="D1205" s="11">
        <f>'Raw Data'!P1204</f>
        <v>0</v>
      </c>
      <c r="E1205" s="11" t="str">
        <f t="shared" si="37"/>
        <v>No Accident</v>
      </c>
      <c r="F1205" s="11" t="str">
        <f>'Raw Data'!O1204</f>
        <v>Clear</v>
      </c>
      <c r="G1205" s="11" t="str">
        <f>IFERROR(VLOOKUP(F1205,'Lookup Formulas Demo'!$A$5:$B$8,2,0),"Unknown Weather")</f>
        <v>Normal Driving</v>
      </c>
      <c r="H1205" s="11" t="str">
        <f>_xlfn.IFNA(INDEX('Lookup Formulas Demo'!$B$5:$B$8,MATCH(F1205,'Lookup Formulas Demo'!$A$5:$A$8,0)),"No Match Found")</f>
        <v>Normal Driving</v>
      </c>
    </row>
    <row r="1206" spans="1:8" x14ac:dyDescent="0.3">
      <c r="A1206" s="9">
        <f>'Raw Data'!A1205</f>
        <v>45356.177083333299</v>
      </c>
      <c r="B1206" s="11">
        <f>'Raw Data'!M1205</f>
        <v>92.401921535803694</v>
      </c>
      <c r="C1206" s="11" t="str">
        <f t="shared" si="36"/>
        <v>Congested</v>
      </c>
      <c r="D1206" s="11">
        <f>'Raw Data'!P1205</f>
        <v>0</v>
      </c>
      <c r="E1206" s="11" t="str">
        <f t="shared" si="37"/>
        <v>No Accident</v>
      </c>
      <c r="F1206" s="11" t="str">
        <f>'Raw Data'!O1205</f>
        <v>Clear</v>
      </c>
      <c r="G1206" s="11" t="str">
        <f>IFERROR(VLOOKUP(F1206,'Lookup Formulas Demo'!$A$5:$B$8,2,0),"Unknown Weather")</f>
        <v>Normal Driving</v>
      </c>
      <c r="H1206" s="11" t="str">
        <f>_xlfn.IFNA(INDEX('Lookup Formulas Demo'!$B$5:$B$8,MATCH(F1206,'Lookup Formulas Demo'!$A$5:$A$8,0)),"No Match Found")</f>
        <v>Normal Driving</v>
      </c>
    </row>
    <row r="1207" spans="1:8" x14ac:dyDescent="0.3">
      <c r="A1207" s="9">
        <f>'Raw Data'!A1206</f>
        <v>45356.180555555598</v>
      </c>
      <c r="B1207" s="11">
        <f>'Raw Data'!M1206</f>
        <v>42.603109199018803</v>
      </c>
      <c r="C1207" s="11" t="str">
        <f t="shared" si="36"/>
        <v>Free-flow</v>
      </c>
      <c r="D1207" s="11">
        <f>'Raw Data'!P1206</f>
        <v>1</v>
      </c>
      <c r="E1207" s="11" t="str">
        <f t="shared" si="37"/>
        <v>Accident Reported</v>
      </c>
      <c r="F1207" s="11" t="str">
        <f>'Raw Data'!O1206</f>
        <v>Fog</v>
      </c>
      <c r="G1207" s="11" t="str">
        <f>IFERROR(VLOOKUP(F1207,'Lookup Formulas Demo'!$A$5:$B$8,2,0),"Unknown Weather")</f>
        <v>Use Fog Lights, Reduce Speed</v>
      </c>
      <c r="H1207" s="11" t="str">
        <f>_xlfn.IFNA(INDEX('Lookup Formulas Demo'!$B$5:$B$8,MATCH(F1207,'Lookup Formulas Demo'!$A$5:$A$8,0)),"No Match Found")</f>
        <v>Use Fog Lights, Reduce Speed</v>
      </c>
    </row>
    <row r="1208" spans="1:8" x14ac:dyDescent="0.3">
      <c r="A1208" s="9">
        <f>'Raw Data'!A1207</f>
        <v>45356.184027777803</v>
      </c>
      <c r="B1208" s="11">
        <f>'Raw Data'!M1207</f>
        <v>51.476080839656298</v>
      </c>
      <c r="C1208" s="11" t="str">
        <f t="shared" si="36"/>
        <v>Moderate</v>
      </c>
      <c r="D1208" s="11">
        <f>'Raw Data'!P1207</f>
        <v>1</v>
      </c>
      <c r="E1208" s="11" t="str">
        <f t="shared" si="37"/>
        <v>Accident Reported</v>
      </c>
      <c r="F1208" s="11" t="str">
        <f>'Raw Data'!O1207</f>
        <v>Snow</v>
      </c>
      <c r="G1208" s="11" t="str">
        <f>IFERROR(VLOOKUP(F1208,'Lookup Formulas Demo'!$A$5:$B$8,2,0),"Unknown Weather")</f>
        <v>Extreme Caution, Consider Delay</v>
      </c>
      <c r="H1208" s="11" t="str">
        <f>_xlfn.IFNA(INDEX('Lookup Formulas Demo'!$B$5:$B$8,MATCH(F1208,'Lookup Formulas Demo'!$A$5:$A$8,0)),"No Match Found")</f>
        <v>Extreme Caution, Consider Delay</v>
      </c>
    </row>
    <row r="1209" spans="1:8" x14ac:dyDescent="0.3">
      <c r="A1209" s="9">
        <f>'Raw Data'!A1208</f>
        <v>45356.1875</v>
      </c>
      <c r="B1209" s="11">
        <f>'Raw Data'!M1208</f>
        <v>87.732311952194806</v>
      </c>
      <c r="C1209" s="11" t="str">
        <f t="shared" si="36"/>
        <v>Congested</v>
      </c>
      <c r="D1209" s="11">
        <f>'Raw Data'!P1208</f>
        <v>0</v>
      </c>
      <c r="E1209" s="11" t="str">
        <f t="shared" si="37"/>
        <v>No Accident</v>
      </c>
      <c r="F1209" s="11" t="str">
        <f>'Raw Data'!O1208</f>
        <v>Clear</v>
      </c>
      <c r="G1209" s="11" t="str">
        <f>IFERROR(VLOOKUP(F1209,'Lookup Formulas Demo'!$A$5:$B$8,2,0),"Unknown Weather")</f>
        <v>Normal Driving</v>
      </c>
      <c r="H1209" s="11" t="str">
        <f>_xlfn.IFNA(INDEX('Lookup Formulas Demo'!$B$5:$B$8,MATCH(F1209,'Lookup Formulas Demo'!$A$5:$A$8,0)),"No Match Found")</f>
        <v>Normal Driving</v>
      </c>
    </row>
    <row r="1210" spans="1:8" x14ac:dyDescent="0.3">
      <c r="A1210" s="9">
        <f>'Raw Data'!A1209</f>
        <v>45356.190972222197</v>
      </c>
      <c r="B1210" s="11">
        <f>'Raw Data'!M1209</f>
        <v>84.217679093894702</v>
      </c>
      <c r="C1210" s="11" t="str">
        <f t="shared" si="36"/>
        <v>Congested</v>
      </c>
      <c r="D1210" s="11">
        <f>'Raw Data'!P1209</f>
        <v>0</v>
      </c>
      <c r="E1210" s="11" t="str">
        <f t="shared" si="37"/>
        <v>No Accident</v>
      </c>
      <c r="F1210" s="11" t="str">
        <f>'Raw Data'!O1209</f>
        <v>Rain</v>
      </c>
      <c r="G1210" s="11" t="str">
        <f>IFERROR(VLOOKUP(F1210,'Lookup Formulas Demo'!$A$5:$B$8,2,0),"Unknown Weather")</f>
        <v>Reduce Speed, Increase Following Distance</v>
      </c>
      <c r="H1210" s="11" t="str">
        <f>_xlfn.IFNA(INDEX('Lookup Formulas Demo'!$B$5:$B$8,MATCH(F1210,'Lookup Formulas Demo'!$A$5:$A$8,0)),"No Match Found")</f>
        <v>Reduce Speed, Increase Following Distance</v>
      </c>
    </row>
    <row r="1211" spans="1:8" x14ac:dyDescent="0.3">
      <c r="A1211" s="9">
        <f>'Raw Data'!A1210</f>
        <v>45356.194444444503</v>
      </c>
      <c r="B1211" s="11">
        <f>'Raw Data'!M1210</f>
        <v>57.133454592947899</v>
      </c>
      <c r="C1211" s="11" t="str">
        <f t="shared" si="36"/>
        <v>Moderate</v>
      </c>
      <c r="D1211" s="11">
        <f>'Raw Data'!P1210</f>
        <v>0</v>
      </c>
      <c r="E1211" s="11" t="str">
        <f t="shared" si="37"/>
        <v>No Accident</v>
      </c>
      <c r="F1211" s="11" t="str">
        <f>'Raw Data'!O1210</f>
        <v>Snow</v>
      </c>
      <c r="G1211" s="11" t="str">
        <f>IFERROR(VLOOKUP(F1211,'Lookup Formulas Demo'!$A$5:$B$8,2,0),"Unknown Weather")</f>
        <v>Extreme Caution, Consider Delay</v>
      </c>
      <c r="H1211" s="11" t="str">
        <f>_xlfn.IFNA(INDEX('Lookup Formulas Demo'!$B$5:$B$8,MATCH(F1211,'Lookup Formulas Demo'!$A$5:$A$8,0)),"No Match Found")</f>
        <v>Extreme Caution, Consider Delay</v>
      </c>
    </row>
    <row r="1212" spans="1:8" x14ac:dyDescent="0.3">
      <c r="A1212" s="9">
        <f>'Raw Data'!A1211</f>
        <v>45356.197916666701</v>
      </c>
      <c r="B1212" s="11">
        <f>'Raw Data'!M1211</f>
        <v>12.8013353957029</v>
      </c>
      <c r="C1212" s="11" t="str">
        <f t="shared" si="36"/>
        <v>Free-flow</v>
      </c>
      <c r="D1212" s="11">
        <f>'Raw Data'!P1211</f>
        <v>0</v>
      </c>
      <c r="E1212" s="11" t="str">
        <f t="shared" si="37"/>
        <v>No Accident</v>
      </c>
      <c r="F1212" s="11" t="str">
        <f>'Raw Data'!O1211</f>
        <v>Fog</v>
      </c>
      <c r="G1212" s="11" t="str">
        <f>IFERROR(VLOOKUP(F1212,'Lookup Formulas Demo'!$A$5:$B$8,2,0),"Unknown Weather")</f>
        <v>Use Fog Lights, Reduce Speed</v>
      </c>
      <c r="H1212" s="11" t="str">
        <f>_xlfn.IFNA(INDEX('Lookup Formulas Demo'!$B$5:$B$8,MATCH(F1212,'Lookup Formulas Demo'!$A$5:$A$8,0)),"No Match Found")</f>
        <v>Use Fog Lights, Reduce Speed</v>
      </c>
    </row>
    <row r="1213" spans="1:8" x14ac:dyDescent="0.3">
      <c r="A1213" s="9">
        <f>'Raw Data'!A1212</f>
        <v>45356.201388888898</v>
      </c>
      <c r="B1213" s="11">
        <f>'Raw Data'!M1212</f>
        <v>25.478471627905801</v>
      </c>
      <c r="C1213" s="11" t="str">
        <f t="shared" si="36"/>
        <v>Free-flow</v>
      </c>
      <c r="D1213" s="11">
        <f>'Raw Data'!P1212</f>
        <v>0</v>
      </c>
      <c r="E1213" s="11" t="str">
        <f t="shared" si="37"/>
        <v>No Accident</v>
      </c>
      <c r="F1213" s="11" t="str">
        <f>'Raw Data'!O1212</f>
        <v>Snow</v>
      </c>
      <c r="G1213" s="11" t="str">
        <f>IFERROR(VLOOKUP(F1213,'Lookup Formulas Demo'!$A$5:$B$8,2,0),"Unknown Weather")</f>
        <v>Extreme Caution, Consider Delay</v>
      </c>
      <c r="H1213" s="11" t="str">
        <f>_xlfn.IFNA(INDEX('Lookup Formulas Demo'!$B$5:$B$8,MATCH(F1213,'Lookup Formulas Demo'!$A$5:$A$8,0)),"No Match Found")</f>
        <v>Extreme Caution, Consider Delay</v>
      </c>
    </row>
    <row r="1214" spans="1:8" x14ac:dyDescent="0.3">
      <c r="A1214" s="9">
        <f>'Raw Data'!A1213</f>
        <v>45356.204861111102</v>
      </c>
      <c r="B1214" s="11">
        <f>'Raw Data'!M1213</f>
        <v>69.808681038229594</v>
      </c>
      <c r="C1214" s="11" t="str">
        <f t="shared" si="36"/>
        <v>Moderate</v>
      </c>
      <c r="D1214" s="11">
        <f>'Raw Data'!P1213</f>
        <v>0</v>
      </c>
      <c r="E1214" s="11" t="str">
        <f t="shared" si="37"/>
        <v>No Accident</v>
      </c>
      <c r="F1214" s="11" t="str">
        <f>'Raw Data'!O1213</f>
        <v>Rain</v>
      </c>
      <c r="G1214" s="11" t="str">
        <f>IFERROR(VLOOKUP(F1214,'Lookup Formulas Demo'!$A$5:$B$8,2,0),"Unknown Weather")</f>
        <v>Reduce Speed, Increase Following Distance</v>
      </c>
      <c r="H1214" s="11" t="str">
        <f>_xlfn.IFNA(INDEX('Lookup Formulas Demo'!$B$5:$B$8,MATCH(F1214,'Lookup Formulas Demo'!$A$5:$A$8,0)),"No Match Found")</f>
        <v>Reduce Speed, Increase Following Distance</v>
      </c>
    </row>
    <row r="1215" spans="1:8" x14ac:dyDescent="0.3">
      <c r="A1215" s="9">
        <f>'Raw Data'!A1214</f>
        <v>45356.208333333299</v>
      </c>
      <c r="B1215" s="11">
        <f>'Raw Data'!M1214</f>
        <v>36.906031774406699</v>
      </c>
      <c r="C1215" s="11" t="str">
        <f t="shared" si="36"/>
        <v>Free-flow</v>
      </c>
      <c r="D1215" s="11">
        <f>'Raw Data'!P1214</f>
        <v>0</v>
      </c>
      <c r="E1215" s="11" t="str">
        <f t="shared" si="37"/>
        <v>No Accident</v>
      </c>
      <c r="F1215" s="11" t="str">
        <f>'Raw Data'!O1214</f>
        <v>Clear</v>
      </c>
      <c r="G1215" s="11" t="str">
        <f>IFERROR(VLOOKUP(F1215,'Lookup Formulas Demo'!$A$5:$B$8,2,0),"Unknown Weather")</f>
        <v>Normal Driving</v>
      </c>
      <c r="H1215" s="11" t="str">
        <f>_xlfn.IFNA(INDEX('Lookup Formulas Demo'!$B$5:$B$8,MATCH(F1215,'Lookup Formulas Demo'!$A$5:$A$8,0)),"No Match Found")</f>
        <v>Normal Driving</v>
      </c>
    </row>
    <row r="1216" spans="1:8" x14ac:dyDescent="0.3">
      <c r="A1216" s="9">
        <f>'Raw Data'!A1215</f>
        <v>45356.211805555598</v>
      </c>
      <c r="B1216" s="11">
        <f>'Raw Data'!M1215</f>
        <v>34.721300592380302</v>
      </c>
      <c r="C1216" s="11" t="str">
        <f t="shared" si="36"/>
        <v>Free-flow</v>
      </c>
      <c r="D1216" s="11">
        <f>'Raw Data'!P1215</f>
        <v>0</v>
      </c>
      <c r="E1216" s="11" t="str">
        <f t="shared" si="37"/>
        <v>No Accident</v>
      </c>
      <c r="F1216" s="11" t="str">
        <f>'Raw Data'!O1215</f>
        <v>Clear</v>
      </c>
      <c r="G1216" s="11" t="str">
        <f>IFERROR(VLOOKUP(F1216,'Lookup Formulas Demo'!$A$5:$B$8,2,0),"Unknown Weather")</f>
        <v>Normal Driving</v>
      </c>
      <c r="H1216" s="11" t="str">
        <f>_xlfn.IFNA(INDEX('Lookup Formulas Demo'!$B$5:$B$8,MATCH(F1216,'Lookup Formulas Demo'!$A$5:$A$8,0)),"No Match Found")</f>
        <v>Normal Driving</v>
      </c>
    </row>
    <row r="1217" spans="1:8" x14ac:dyDescent="0.3">
      <c r="A1217" s="9">
        <f>'Raw Data'!A1216</f>
        <v>45356.215277777803</v>
      </c>
      <c r="B1217" s="11">
        <f>'Raw Data'!M1216</f>
        <v>22.9382068393959</v>
      </c>
      <c r="C1217" s="11" t="str">
        <f t="shared" si="36"/>
        <v>Free-flow</v>
      </c>
      <c r="D1217" s="11">
        <f>'Raw Data'!P1216</f>
        <v>0</v>
      </c>
      <c r="E1217" s="11" t="str">
        <f t="shared" si="37"/>
        <v>No Accident</v>
      </c>
      <c r="F1217" s="11" t="str">
        <f>'Raw Data'!O1216</f>
        <v>Snow</v>
      </c>
      <c r="G1217" s="11" t="str">
        <f>IFERROR(VLOOKUP(F1217,'Lookup Formulas Demo'!$A$5:$B$8,2,0),"Unknown Weather")</f>
        <v>Extreme Caution, Consider Delay</v>
      </c>
      <c r="H1217" s="11" t="str">
        <f>_xlfn.IFNA(INDEX('Lookup Formulas Demo'!$B$5:$B$8,MATCH(F1217,'Lookup Formulas Demo'!$A$5:$A$8,0)),"No Match Found")</f>
        <v>Extreme Caution, Consider Delay</v>
      </c>
    </row>
    <row r="1218" spans="1:8" x14ac:dyDescent="0.3">
      <c r="A1218" s="9">
        <f>'Raw Data'!A1217</f>
        <v>45356.21875</v>
      </c>
      <c r="B1218" s="11">
        <f>'Raw Data'!M1217</f>
        <v>56.515284270128397</v>
      </c>
      <c r="C1218" s="11" t="str">
        <f t="shared" si="36"/>
        <v>Moderate</v>
      </c>
      <c r="D1218" s="11">
        <f>'Raw Data'!P1217</f>
        <v>0</v>
      </c>
      <c r="E1218" s="11" t="str">
        <f t="shared" si="37"/>
        <v>No Accident</v>
      </c>
      <c r="F1218" s="11" t="str">
        <f>'Raw Data'!O1217</f>
        <v>Fog</v>
      </c>
      <c r="G1218" s="11" t="str">
        <f>IFERROR(VLOOKUP(F1218,'Lookup Formulas Demo'!$A$5:$B$8,2,0),"Unknown Weather")</f>
        <v>Use Fog Lights, Reduce Speed</v>
      </c>
      <c r="H1218" s="11" t="str">
        <f>_xlfn.IFNA(INDEX('Lookup Formulas Demo'!$B$5:$B$8,MATCH(F1218,'Lookup Formulas Demo'!$A$5:$A$8,0)),"No Match Found")</f>
        <v>Use Fog Lights, Reduce Speed</v>
      </c>
    </row>
    <row r="1219" spans="1:8" x14ac:dyDescent="0.3">
      <c r="A1219" s="9">
        <f>'Raw Data'!A1218</f>
        <v>45356.222222222197</v>
      </c>
      <c r="B1219" s="11">
        <f>'Raw Data'!M1218</f>
        <v>88.090229453664804</v>
      </c>
      <c r="C1219" s="11" t="str">
        <f t="shared" ref="C1219:C1282" si="38">IF(B1219&gt;=80,"Congested",IF(B1219&gt;=50,"Moderate","Free-flow"))</f>
        <v>Congested</v>
      </c>
      <c r="D1219" s="11">
        <f>'Raw Data'!P1218</f>
        <v>0</v>
      </c>
      <c r="E1219" s="11" t="str">
        <f t="shared" ref="E1219:E1282" si="39">IF(D1219=1,"Accident Reported","No Accident")</f>
        <v>No Accident</v>
      </c>
      <c r="F1219" s="11" t="str">
        <f>'Raw Data'!O1218</f>
        <v>Rain</v>
      </c>
      <c r="G1219" s="11" t="str">
        <f>IFERROR(VLOOKUP(F1219,'Lookup Formulas Demo'!$A$5:$B$8,2,0),"Unknown Weather")</f>
        <v>Reduce Speed, Increase Following Distance</v>
      </c>
      <c r="H1219" s="11" t="str">
        <f>_xlfn.IFNA(INDEX('Lookup Formulas Demo'!$B$5:$B$8,MATCH(F1219,'Lookup Formulas Demo'!$A$5:$A$8,0)),"No Match Found")</f>
        <v>Reduce Speed, Increase Following Distance</v>
      </c>
    </row>
    <row r="1220" spans="1:8" x14ac:dyDescent="0.3">
      <c r="A1220" s="9">
        <f>'Raw Data'!A1219</f>
        <v>45356.225694444503</v>
      </c>
      <c r="B1220" s="11">
        <f>'Raw Data'!M1219</f>
        <v>35.426649620205502</v>
      </c>
      <c r="C1220" s="11" t="str">
        <f t="shared" si="38"/>
        <v>Free-flow</v>
      </c>
      <c r="D1220" s="11">
        <f>'Raw Data'!P1219</f>
        <v>0</v>
      </c>
      <c r="E1220" s="11" t="str">
        <f t="shared" si="39"/>
        <v>No Accident</v>
      </c>
      <c r="F1220" s="11" t="str">
        <f>'Raw Data'!O1219</f>
        <v>Clear</v>
      </c>
      <c r="G1220" s="11" t="str">
        <f>IFERROR(VLOOKUP(F1220,'Lookup Formulas Demo'!$A$5:$B$8,2,0),"Unknown Weather")</f>
        <v>Normal Driving</v>
      </c>
      <c r="H1220" s="11" t="str">
        <f>_xlfn.IFNA(INDEX('Lookup Formulas Demo'!$B$5:$B$8,MATCH(F1220,'Lookup Formulas Demo'!$A$5:$A$8,0)),"No Match Found")</f>
        <v>Normal Driving</v>
      </c>
    </row>
    <row r="1221" spans="1:8" x14ac:dyDescent="0.3">
      <c r="A1221" s="9">
        <f>'Raw Data'!A1220</f>
        <v>45356.229166666701</v>
      </c>
      <c r="B1221" s="11">
        <f>'Raw Data'!M1220</f>
        <v>60.856019762995402</v>
      </c>
      <c r="C1221" s="11" t="str">
        <f t="shared" si="38"/>
        <v>Moderate</v>
      </c>
      <c r="D1221" s="11">
        <f>'Raw Data'!P1220</f>
        <v>0</v>
      </c>
      <c r="E1221" s="11" t="str">
        <f t="shared" si="39"/>
        <v>No Accident</v>
      </c>
      <c r="F1221" s="11" t="str">
        <f>'Raw Data'!O1220</f>
        <v>Rain</v>
      </c>
      <c r="G1221" s="11" t="str">
        <f>IFERROR(VLOOKUP(F1221,'Lookup Formulas Demo'!$A$5:$B$8,2,0),"Unknown Weather")</f>
        <v>Reduce Speed, Increase Following Distance</v>
      </c>
      <c r="H1221" s="11" t="str">
        <f>_xlfn.IFNA(INDEX('Lookup Formulas Demo'!$B$5:$B$8,MATCH(F1221,'Lookup Formulas Demo'!$A$5:$A$8,0)),"No Match Found")</f>
        <v>Reduce Speed, Increase Following Distance</v>
      </c>
    </row>
    <row r="1222" spans="1:8" x14ac:dyDescent="0.3">
      <c r="A1222" s="9">
        <f>'Raw Data'!A1221</f>
        <v>45356.232638888898</v>
      </c>
      <c r="B1222" s="11">
        <f>'Raw Data'!M1221</f>
        <v>66.037734929045797</v>
      </c>
      <c r="C1222" s="11" t="str">
        <f t="shared" si="38"/>
        <v>Moderate</v>
      </c>
      <c r="D1222" s="11">
        <f>'Raw Data'!P1221</f>
        <v>0</v>
      </c>
      <c r="E1222" s="11" t="str">
        <f t="shared" si="39"/>
        <v>No Accident</v>
      </c>
      <c r="F1222" s="11" t="str">
        <f>'Raw Data'!O1221</f>
        <v>Snow</v>
      </c>
      <c r="G1222" s="11" t="str">
        <f>IFERROR(VLOOKUP(F1222,'Lookup Formulas Demo'!$A$5:$B$8,2,0),"Unknown Weather")</f>
        <v>Extreme Caution, Consider Delay</v>
      </c>
      <c r="H1222" s="11" t="str">
        <f>_xlfn.IFNA(INDEX('Lookup Formulas Demo'!$B$5:$B$8,MATCH(F1222,'Lookup Formulas Demo'!$A$5:$A$8,0)),"No Match Found")</f>
        <v>Extreme Caution, Consider Delay</v>
      </c>
    </row>
    <row r="1223" spans="1:8" x14ac:dyDescent="0.3">
      <c r="A1223" s="9">
        <f>'Raw Data'!A1222</f>
        <v>45356.236111111102</v>
      </c>
      <c r="B1223" s="11">
        <f>'Raw Data'!M1222</f>
        <v>95.536864981210897</v>
      </c>
      <c r="C1223" s="11" t="str">
        <f t="shared" si="38"/>
        <v>Congested</v>
      </c>
      <c r="D1223" s="11">
        <f>'Raw Data'!P1222</f>
        <v>0</v>
      </c>
      <c r="E1223" s="11" t="str">
        <f t="shared" si="39"/>
        <v>No Accident</v>
      </c>
      <c r="F1223" s="11" t="str">
        <f>'Raw Data'!O1222</f>
        <v>Rain</v>
      </c>
      <c r="G1223" s="11" t="str">
        <f>IFERROR(VLOOKUP(F1223,'Lookup Formulas Demo'!$A$5:$B$8,2,0),"Unknown Weather")</f>
        <v>Reduce Speed, Increase Following Distance</v>
      </c>
      <c r="H1223" s="11" t="str">
        <f>_xlfn.IFNA(INDEX('Lookup Formulas Demo'!$B$5:$B$8,MATCH(F1223,'Lookup Formulas Demo'!$A$5:$A$8,0)),"No Match Found")</f>
        <v>Reduce Speed, Increase Following Distance</v>
      </c>
    </row>
    <row r="1224" spans="1:8" x14ac:dyDescent="0.3">
      <c r="A1224" s="9">
        <f>'Raw Data'!A1223</f>
        <v>45356.239583333299</v>
      </c>
      <c r="B1224" s="11">
        <f>'Raw Data'!M1223</f>
        <v>14.896110131180301</v>
      </c>
      <c r="C1224" s="11" t="str">
        <f t="shared" si="38"/>
        <v>Free-flow</v>
      </c>
      <c r="D1224" s="11">
        <f>'Raw Data'!P1223</f>
        <v>0</v>
      </c>
      <c r="E1224" s="11" t="str">
        <f t="shared" si="39"/>
        <v>No Accident</v>
      </c>
      <c r="F1224" s="11" t="str">
        <f>'Raw Data'!O1223</f>
        <v>Snow</v>
      </c>
      <c r="G1224" s="11" t="str">
        <f>IFERROR(VLOOKUP(F1224,'Lookup Formulas Demo'!$A$5:$B$8,2,0),"Unknown Weather")</f>
        <v>Extreme Caution, Consider Delay</v>
      </c>
      <c r="H1224" s="11" t="str">
        <f>_xlfn.IFNA(INDEX('Lookup Formulas Demo'!$B$5:$B$8,MATCH(F1224,'Lookup Formulas Demo'!$A$5:$A$8,0)),"No Match Found")</f>
        <v>Extreme Caution, Consider Delay</v>
      </c>
    </row>
    <row r="1225" spans="1:8" x14ac:dyDescent="0.3">
      <c r="A1225" s="9">
        <f>'Raw Data'!A1224</f>
        <v>45356.243055555598</v>
      </c>
      <c r="B1225" s="11">
        <f>'Raw Data'!M1224</f>
        <v>10.5247154081228</v>
      </c>
      <c r="C1225" s="11" t="str">
        <f t="shared" si="38"/>
        <v>Free-flow</v>
      </c>
      <c r="D1225" s="11">
        <f>'Raw Data'!P1224</f>
        <v>0</v>
      </c>
      <c r="E1225" s="11" t="str">
        <f t="shared" si="39"/>
        <v>No Accident</v>
      </c>
      <c r="F1225" s="11" t="str">
        <f>'Raw Data'!O1224</f>
        <v>Clear</v>
      </c>
      <c r="G1225" s="11" t="str">
        <f>IFERROR(VLOOKUP(F1225,'Lookup Formulas Demo'!$A$5:$B$8,2,0),"Unknown Weather")</f>
        <v>Normal Driving</v>
      </c>
      <c r="H1225" s="11" t="str">
        <f>_xlfn.IFNA(INDEX('Lookup Formulas Demo'!$B$5:$B$8,MATCH(F1225,'Lookup Formulas Demo'!$A$5:$A$8,0)),"No Match Found")</f>
        <v>Normal Driving</v>
      </c>
    </row>
    <row r="1226" spans="1:8" x14ac:dyDescent="0.3">
      <c r="A1226" s="9">
        <f>'Raw Data'!A1225</f>
        <v>45356.246527777803</v>
      </c>
      <c r="B1226" s="11">
        <f>'Raw Data'!M1225</f>
        <v>70.584338030356506</v>
      </c>
      <c r="C1226" s="11" t="str">
        <f t="shared" si="38"/>
        <v>Moderate</v>
      </c>
      <c r="D1226" s="11">
        <f>'Raw Data'!P1225</f>
        <v>0</v>
      </c>
      <c r="E1226" s="11" t="str">
        <f t="shared" si="39"/>
        <v>No Accident</v>
      </c>
      <c r="F1226" s="11" t="str">
        <f>'Raw Data'!O1225</f>
        <v>Rain</v>
      </c>
      <c r="G1226" s="11" t="str">
        <f>IFERROR(VLOOKUP(F1226,'Lookup Formulas Demo'!$A$5:$B$8,2,0),"Unknown Weather")</f>
        <v>Reduce Speed, Increase Following Distance</v>
      </c>
      <c r="H1226" s="11" t="str">
        <f>_xlfn.IFNA(INDEX('Lookup Formulas Demo'!$B$5:$B$8,MATCH(F1226,'Lookup Formulas Demo'!$A$5:$A$8,0)),"No Match Found")</f>
        <v>Reduce Speed, Increase Following Distance</v>
      </c>
    </row>
    <row r="1227" spans="1:8" x14ac:dyDescent="0.3">
      <c r="A1227" s="9">
        <f>'Raw Data'!A1226</f>
        <v>45356.25</v>
      </c>
      <c r="B1227" s="11">
        <f>'Raw Data'!M1226</f>
        <v>21.962139152710201</v>
      </c>
      <c r="C1227" s="11" t="str">
        <f t="shared" si="38"/>
        <v>Free-flow</v>
      </c>
      <c r="D1227" s="11">
        <f>'Raw Data'!P1226</f>
        <v>0</v>
      </c>
      <c r="E1227" s="11" t="str">
        <f t="shared" si="39"/>
        <v>No Accident</v>
      </c>
      <c r="F1227" s="11" t="str">
        <f>'Raw Data'!O1226</f>
        <v>Clear</v>
      </c>
      <c r="G1227" s="11" t="str">
        <f>IFERROR(VLOOKUP(F1227,'Lookup Formulas Demo'!$A$5:$B$8,2,0),"Unknown Weather")</f>
        <v>Normal Driving</v>
      </c>
      <c r="H1227" s="11" t="str">
        <f>_xlfn.IFNA(INDEX('Lookup Formulas Demo'!$B$5:$B$8,MATCH(F1227,'Lookup Formulas Demo'!$A$5:$A$8,0)),"No Match Found")</f>
        <v>Normal Driving</v>
      </c>
    </row>
    <row r="1228" spans="1:8" x14ac:dyDescent="0.3">
      <c r="A1228" s="9">
        <f>'Raw Data'!A1227</f>
        <v>45356.253472222197</v>
      </c>
      <c r="B1228" s="11">
        <f>'Raw Data'!M1227</f>
        <v>51.088682649477697</v>
      </c>
      <c r="C1228" s="11" t="str">
        <f t="shared" si="38"/>
        <v>Moderate</v>
      </c>
      <c r="D1228" s="11">
        <f>'Raw Data'!P1227</f>
        <v>0</v>
      </c>
      <c r="E1228" s="11" t="str">
        <f t="shared" si="39"/>
        <v>No Accident</v>
      </c>
      <c r="F1228" s="11" t="str">
        <f>'Raw Data'!O1227</f>
        <v>Snow</v>
      </c>
      <c r="G1228" s="11" t="str">
        <f>IFERROR(VLOOKUP(F1228,'Lookup Formulas Demo'!$A$5:$B$8,2,0),"Unknown Weather")</f>
        <v>Extreme Caution, Consider Delay</v>
      </c>
      <c r="H1228" s="11" t="str">
        <f>_xlfn.IFNA(INDEX('Lookup Formulas Demo'!$B$5:$B$8,MATCH(F1228,'Lookup Formulas Demo'!$A$5:$A$8,0)),"No Match Found")</f>
        <v>Extreme Caution, Consider Delay</v>
      </c>
    </row>
    <row r="1229" spans="1:8" x14ac:dyDescent="0.3">
      <c r="A1229" s="9">
        <f>'Raw Data'!A1228</f>
        <v>45356.256944444503</v>
      </c>
      <c r="B1229" s="11">
        <f>'Raw Data'!M1228</f>
        <v>35.193500885385099</v>
      </c>
      <c r="C1229" s="11" t="str">
        <f t="shared" si="38"/>
        <v>Free-flow</v>
      </c>
      <c r="D1229" s="11">
        <f>'Raw Data'!P1228</f>
        <v>0</v>
      </c>
      <c r="E1229" s="11" t="str">
        <f t="shared" si="39"/>
        <v>No Accident</v>
      </c>
      <c r="F1229" s="11" t="str">
        <f>'Raw Data'!O1228</f>
        <v>Clear</v>
      </c>
      <c r="G1229" s="11" t="str">
        <f>IFERROR(VLOOKUP(F1229,'Lookup Formulas Demo'!$A$5:$B$8,2,0),"Unknown Weather")</f>
        <v>Normal Driving</v>
      </c>
      <c r="H1229" s="11" t="str">
        <f>_xlfn.IFNA(INDEX('Lookup Formulas Demo'!$B$5:$B$8,MATCH(F1229,'Lookup Formulas Demo'!$A$5:$A$8,0)),"No Match Found")</f>
        <v>Normal Driving</v>
      </c>
    </row>
    <row r="1230" spans="1:8" x14ac:dyDescent="0.3">
      <c r="A1230" s="9">
        <f>'Raw Data'!A1229</f>
        <v>45356.260416666701</v>
      </c>
      <c r="B1230" s="11">
        <f>'Raw Data'!M1229</f>
        <v>37.563263728008501</v>
      </c>
      <c r="C1230" s="11" t="str">
        <f t="shared" si="38"/>
        <v>Free-flow</v>
      </c>
      <c r="D1230" s="11">
        <f>'Raw Data'!P1229</f>
        <v>0</v>
      </c>
      <c r="E1230" s="11" t="str">
        <f t="shared" si="39"/>
        <v>No Accident</v>
      </c>
      <c r="F1230" s="11" t="str">
        <f>'Raw Data'!O1229</f>
        <v>Clear</v>
      </c>
      <c r="G1230" s="11" t="str">
        <f>IFERROR(VLOOKUP(F1230,'Lookup Formulas Demo'!$A$5:$B$8,2,0),"Unknown Weather")</f>
        <v>Normal Driving</v>
      </c>
      <c r="H1230" s="11" t="str">
        <f>_xlfn.IFNA(INDEX('Lookup Formulas Demo'!$B$5:$B$8,MATCH(F1230,'Lookup Formulas Demo'!$A$5:$A$8,0)),"No Match Found")</f>
        <v>Normal Driving</v>
      </c>
    </row>
    <row r="1231" spans="1:8" x14ac:dyDescent="0.3">
      <c r="A1231" s="9">
        <f>'Raw Data'!A1230</f>
        <v>45356.263888888898</v>
      </c>
      <c r="B1231" s="11">
        <f>'Raw Data'!M1230</f>
        <v>41.850692410427598</v>
      </c>
      <c r="C1231" s="11" t="str">
        <f t="shared" si="38"/>
        <v>Free-flow</v>
      </c>
      <c r="D1231" s="11">
        <f>'Raw Data'!P1230</f>
        <v>0</v>
      </c>
      <c r="E1231" s="11" t="str">
        <f t="shared" si="39"/>
        <v>No Accident</v>
      </c>
      <c r="F1231" s="11" t="str">
        <f>'Raw Data'!O1230</f>
        <v>Fog</v>
      </c>
      <c r="G1231" s="11" t="str">
        <f>IFERROR(VLOOKUP(F1231,'Lookup Formulas Demo'!$A$5:$B$8,2,0),"Unknown Weather")</f>
        <v>Use Fog Lights, Reduce Speed</v>
      </c>
      <c r="H1231" s="11" t="str">
        <f>_xlfn.IFNA(INDEX('Lookup Formulas Demo'!$B$5:$B$8,MATCH(F1231,'Lookup Formulas Demo'!$A$5:$A$8,0)),"No Match Found")</f>
        <v>Use Fog Lights, Reduce Speed</v>
      </c>
    </row>
    <row r="1232" spans="1:8" x14ac:dyDescent="0.3">
      <c r="A1232" s="9">
        <f>'Raw Data'!A1231</f>
        <v>45356.267361111102</v>
      </c>
      <c r="B1232" s="11">
        <f>'Raw Data'!M1231</f>
        <v>51.584754033378701</v>
      </c>
      <c r="C1232" s="11" t="str">
        <f t="shared" si="38"/>
        <v>Moderate</v>
      </c>
      <c r="D1232" s="11">
        <f>'Raw Data'!P1231</f>
        <v>0</v>
      </c>
      <c r="E1232" s="11" t="str">
        <f t="shared" si="39"/>
        <v>No Accident</v>
      </c>
      <c r="F1232" s="11" t="str">
        <f>'Raw Data'!O1231</f>
        <v>Rain</v>
      </c>
      <c r="G1232" s="11" t="str">
        <f>IFERROR(VLOOKUP(F1232,'Lookup Formulas Demo'!$A$5:$B$8,2,0),"Unknown Weather")</f>
        <v>Reduce Speed, Increase Following Distance</v>
      </c>
      <c r="H1232" s="11" t="str">
        <f>_xlfn.IFNA(INDEX('Lookup Formulas Demo'!$B$5:$B$8,MATCH(F1232,'Lookup Formulas Demo'!$A$5:$A$8,0)),"No Match Found")</f>
        <v>Reduce Speed, Increase Following Distance</v>
      </c>
    </row>
    <row r="1233" spans="1:8" x14ac:dyDescent="0.3">
      <c r="A1233" s="9">
        <f>'Raw Data'!A1232</f>
        <v>45356.270833333299</v>
      </c>
      <c r="B1233" s="11">
        <f>'Raw Data'!M1232</f>
        <v>88.380947265889006</v>
      </c>
      <c r="C1233" s="11" t="str">
        <f t="shared" si="38"/>
        <v>Congested</v>
      </c>
      <c r="D1233" s="11">
        <f>'Raw Data'!P1232</f>
        <v>0</v>
      </c>
      <c r="E1233" s="11" t="str">
        <f t="shared" si="39"/>
        <v>No Accident</v>
      </c>
      <c r="F1233" s="11" t="str">
        <f>'Raw Data'!O1232</f>
        <v>Fog</v>
      </c>
      <c r="G1233" s="11" t="str">
        <f>IFERROR(VLOOKUP(F1233,'Lookup Formulas Demo'!$A$5:$B$8,2,0),"Unknown Weather")</f>
        <v>Use Fog Lights, Reduce Speed</v>
      </c>
      <c r="H1233" s="11" t="str">
        <f>_xlfn.IFNA(INDEX('Lookup Formulas Demo'!$B$5:$B$8,MATCH(F1233,'Lookup Formulas Demo'!$A$5:$A$8,0)),"No Match Found")</f>
        <v>Use Fog Lights, Reduce Speed</v>
      </c>
    </row>
    <row r="1234" spans="1:8" x14ac:dyDescent="0.3">
      <c r="A1234" s="9">
        <f>'Raw Data'!A1233</f>
        <v>45356.274305555598</v>
      </c>
      <c r="B1234" s="11">
        <f>'Raw Data'!M1233</f>
        <v>87.092237381378197</v>
      </c>
      <c r="C1234" s="11" t="str">
        <f t="shared" si="38"/>
        <v>Congested</v>
      </c>
      <c r="D1234" s="11">
        <f>'Raw Data'!P1233</f>
        <v>0</v>
      </c>
      <c r="E1234" s="11" t="str">
        <f t="shared" si="39"/>
        <v>No Accident</v>
      </c>
      <c r="F1234" s="11" t="str">
        <f>'Raw Data'!O1233</f>
        <v>Clear</v>
      </c>
      <c r="G1234" s="11" t="str">
        <f>IFERROR(VLOOKUP(F1234,'Lookup Formulas Demo'!$A$5:$B$8,2,0),"Unknown Weather")</f>
        <v>Normal Driving</v>
      </c>
      <c r="H1234" s="11" t="str">
        <f>_xlfn.IFNA(INDEX('Lookup Formulas Demo'!$B$5:$B$8,MATCH(F1234,'Lookup Formulas Demo'!$A$5:$A$8,0)),"No Match Found")</f>
        <v>Normal Driving</v>
      </c>
    </row>
    <row r="1235" spans="1:8" x14ac:dyDescent="0.3">
      <c r="A1235" s="9">
        <f>'Raw Data'!A1234</f>
        <v>45356.277777777803</v>
      </c>
      <c r="B1235" s="11">
        <f>'Raw Data'!M1234</f>
        <v>37.562105274945097</v>
      </c>
      <c r="C1235" s="11" t="str">
        <f t="shared" si="38"/>
        <v>Free-flow</v>
      </c>
      <c r="D1235" s="11">
        <f>'Raw Data'!P1234</f>
        <v>0</v>
      </c>
      <c r="E1235" s="11" t="str">
        <f t="shared" si="39"/>
        <v>No Accident</v>
      </c>
      <c r="F1235" s="11" t="str">
        <f>'Raw Data'!O1234</f>
        <v>Clear</v>
      </c>
      <c r="G1235" s="11" t="str">
        <f>IFERROR(VLOOKUP(F1235,'Lookup Formulas Demo'!$A$5:$B$8,2,0),"Unknown Weather")</f>
        <v>Normal Driving</v>
      </c>
      <c r="H1235" s="11" t="str">
        <f>_xlfn.IFNA(INDEX('Lookup Formulas Demo'!$B$5:$B$8,MATCH(F1235,'Lookup Formulas Demo'!$A$5:$A$8,0)),"No Match Found")</f>
        <v>Normal Driving</v>
      </c>
    </row>
    <row r="1236" spans="1:8" x14ac:dyDescent="0.3">
      <c r="A1236" s="9">
        <f>'Raw Data'!A1235</f>
        <v>45356.28125</v>
      </c>
      <c r="B1236" s="11">
        <f>'Raw Data'!M1235</f>
        <v>79.083613306850594</v>
      </c>
      <c r="C1236" s="11" t="str">
        <f t="shared" si="38"/>
        <v>Moderate</v>
      </c>
      <c r="D1236" s="11">
        <f>'Raw Data'!P1235</f>
        <v>0</v>
      </c>
      <c r="E1236" s="11" t="str">
        <f t="shared" si="39"/>
        <v>No Accident</v>
      </c>
      <c r="F1236" s="11" t="str">
        <f>'Raw Data'!O1235</f>
        <v>Fog</v>
      </c>
      <c r="G1236" s="11" t="str">
        <f>IFERROR(VLOOKUP(F1236,'Lookup Formulas Demo'!$A$5:$B$8,2,0),"Unknown Weather")</f>
        <v>Use Fog Lights, Reduce Speed</v>
      </c>
      <c r="H1236" s="11" t="str">
        <f>_xlfn.IFNA(INDEX('Lookup Formulas Demo'!$B$5:$B$8,MATCH(F1236,'Lookup Formulas Demo'!$A$5:$A$8,0)),"No Match Found")</f>
        <v>Use Fog Lights, Reduce Speed</v>
      </c>
    </row>
    <row r="1237" spans="1:8" x14ac:dyDescent="0.3">
      <c r="A1237" s="9">
        <f>'Raw Data'!A1236</f>
        <v>45356.284722222197</v>
      </c>
      <c r="B1237" s="11">
        <f>'Raw Data'!M1236</f>
        <v>16.2896660550559</v>
      </c>
      <c r="C1237" s="11" t="str">
        <f t="shared" si="38"/>
        <v>Free-flow</v>
      </c>
      <c r="D1237" s="11">
        <f>'Raw Data'!P1236</f>
        <v>0</v>
      </c>
      <c r="E1237" s="11" t="str">
        <f t="shared" si="39"/>
        <v>No Accident</v>
      </c>
      <c r="F1237" s="11" t="str">
        <f>'Raw Data'!O1236</f>
        <v>Snow</v>
      </c>
      <c r="G1237" s="11" t="str">
        <f>IFERROR(VLOOKUP(F1237,'Lookup Formulas Demo'!$A$5:$B$8,2,0),"Unknown Weather")</f>
        <v>Extreme Caution, Consider Delay</v>
      </c>
      <c r="H1237" s="11" t="str">
        <f>_xlfn.IFNA(INDEX('Lookup Formulas Demo'!$B$5:$B$8,MATCH(F1237,'Lookup Formulas Demo'!$A$5:$A$8,0)),"No Match Found")</f>
        <v>Extreme Caution, Consider Delay</v>
      </c>
    </row>
    <row r="1238" spans="1:8" x14ac:dyDescent="0.3">
      <c r="A1238" s="9">
        <f>'Raw Data'!A1237</f>
        <v>45356.288194444503</v>
      </c>
      <c r="B1238" s="11">
        <f>'Raw Data'!M1237</f>
        <v>37.242149813268703</v>
      </c>
      <c r="C1238" s="11" t="str">
        <f t="shared" si="38"/>
        <v>Free-flow</v>
      </c>
      <c r="D1238" s="11">
        <f>'Raw Data'!P1237</f>
        <v>0</v>
      </c>
      <c r="E1238" s="11" t="str">
        <f t="shared" si="39"/>
        <v>No Accident</v>
      </c>
      <c r="F1238" s="11" t="str">
        <f>'Raw Data'!O1237</f>
        <v>Rain</v>
      </c>
      <c r="G1238" s="11" t="str">
        <f>IFERROR(VLOOKUP(F1238,'Lookup Formulas Demo'!$A$5:$B$8,2,0),"Unknown Weather")</f>
        <v>Reduce Speed, Increase Following Distance</v>
      </c>
      <c r="H1238" s="11" t="str">
        <f>_xlfn.IFNA(INDEX('Lookup Formulas Demo'!$B$5:$B$8,MATCH(F1238,'Lookup Formulas Demo'!$A$5:$A$8,0)),"No Match Found")</f>
        <v>Reduce Speed, Increase Following Distance</v>
      </c>
    </row>
    <row r="1239" spans="1:8" x14ac:dyDescent="0.3">
      <c r="A1239" s="9">
        <f>'Raw Data'!A1238</f>
        <v>45356.291666666701</v>
      </c>
      <c r="B1239" s="11">
        <f>'Raw Data'!M1238</f>
        <v>80.255662270637302</v>
      </c>
      <c r="C1239" s="11" t="str">
        <f t="shared" si="38"/>
        <v>Congested</v>
      </c>
      <c r="D1239" s="11">
        <f>'Raw Data'!P1238</f>
        <v>0</v>
      </c>
      <c r="E1239" s="11" t="str">
        <f t="shared" si="39"/>
        <v>No Accident</v>
      </c>
      <c r="F1239" s="11" t="str">
        <f>'Raw Data'!O1238</f>
        <v>Clear</v>
      </c>
      <c r="G1239" s="11" t="str">
        <f>IFERROR(VLOOKUP(F1239,'Lookup Formulas Demo'!$A$5:$B$8,2,0),"Unknown Weather")</f>
        <v>Normal Driving</v>
      </c>
      <c r="H1239" s="11" t="str">
        <f>_xlfn.IFNA(INDEX('Lookup Formulas Demo'!$B$5:$B$8,MATCH(F1239,'Lookup Formulas Demo'!$A$5:$A$8,0)),"No Match Found")</f>
        <v>Normal Driving</v>
      </c>
    </row>
    <row r="1240" spans="1:8" x14ac:dyDescent="0.3">
      <c r="A1240" s="9">
        <f>'Raw Data'!A1239</f>
        <v>45356.295138888898</v>
      </c>
      <c r="B1240" s="11">
        <f>'Raw Data'!M1239</f>
        <v>94.557906134920898</v>
      </c>
      <c r="C1240" s="11" t="str">
        <f t="shared" si="38"/>
        <v>Congested</v>
      </c>
      <c r="D1240" s="11">
        <f>'Raw Data'!P1239</f>
        <v>1</v>
      </c>
      <c r="E1240" s="11" t="str">
        <f t="shared" si="39"/>
        <v>Accident Reported</v>
      </c>
      <c r="F1240" s="11" t="str">
        <f>'Raw Data'!O1239</f>
        <v>Fog</v>
      </c>
      <c r="G1240" s="11" t="str">
        <f>IFERROR(VLOOKUP(F1240,'Lookup Formulas Demo'!$A$5:$B$8,2,0),"Unknown Weather")</f>
        <v>Use Fog Lights, Reduce Speed</v>
      </c>
      <c r="H1240" s="11" t="str">
        <f>_xlfn.IFNA(INDEX('Lookup Formulas Demo'!$B$5:$B$8,MATCH(F1240,'Lookup Formulas Demo'!$A$5:$A$8,0)),"No Match Found")</f>
        <v>Use Fog Lights, Reduce Speed</v>
      </c>
    </row>
    <row r="1241" spans="1:8" x14ac:dyDescent="0.3">
      <c r="A1241" s="9">
        <f>'Raw Data'!A1240</f>
        <v>45356.298611111102</v>
      </c>
      <c r="B1241" s="11">
        <f>'Raw Data'!M1240</f>
        <v>34.199625084750899</v>
      </c>
      <c r="C1241" s="11" t="str">
        <f t="shared" si="38"/>
        <v>Free-flow</v>
      </c>
      <c r="D1241" s="11">
        <f>'Raw Data'!P1240</f>
        <v>0</v>
      </c>
      <c r="E1241" s="11" t="str">
        <f t="shared" si="39"/>
        <v>No Accident</v>
      </c>
      <c r="F1241" s="11" t="str">
        <f>'Raw Data'!O1240</f>
        <v>Rain</v>
      </c>
      <c r="G1241" s="11" t="str">
        <f>IFERROR(VLOOKUP(F1241,'Lookup Formulas Demo'!$A$5:$B$8,2,0),"Unknown Weather")</f>
        <v>Reduce Speed, Increase Following Distance</v>
      </c>
      <c r="H1241" s="11" t="str">
        <f>_xlfn.IFNA(INDEX('Lookup Formulas Demo'!$B$5:$B$8,MATCH(F1241,'Lookup Formulas Demo'!$A$5:$A$8,0)),"No Match Found")</f>
        <v>Reduce Speed, Increase Following Distance</v>
      </c>
    </row>
    <row r="1242" spans="1:8" x14ac:dyDescent="0.3">
      <c r="A1242" s="9">
        <f>'Raw Data'!A1241</f>
        <v>45356.302083333299</v>
      </c>
      <c r="B1242" s="11">
        <f>'Raw Data'!M1241</f>
        <v>73.603804658055395</v>
      </c>
      <c r="C1242" s="11" t="str">
        <f t="shared" si="38"/>
        <v>Moderate</v>
      </c>
      <c r="D1242" s="11">
        <f>'Raw Data'!P1241</f>
        <v>0</v>
      </c>
      <c r="E1242" s="11" t="str">
        <f t="shared" si="39"/>
        <v>No Accident</v>
      </c>
      <c r="F1242" s="11" t="str">
        <f>'Raw Data'!O1241</f>
        <v>Clear</v>
      </c>
      <c r="G1242" s="11" t="str">
        <f>IFERROR(VLOOKUP(F1242,'Lookup Formulas Demo'!$A$5:$B$8,2,0),"Unknown Weather")</f>
        <v>Normal Driving</v>
      </c>
      <c r="H1242" s="11" t="str">
        <f>_xlfn.IFNA(INDEX('Lookup Formulas Demo'!$B$5:$B$8,MATCH(F1242,'Lookup Formulas Demo'!$A$5:$A$8,0)),"No Match Found")</f>
        <v>Normal Driving</v>
      </c>
    </row>
    <row r="1243" spans="1:8" x14ac:dyDescent="0.3">
      <c r="A1243" s="9">
        <f>'Raw Data'!A1242</f>
        <v>45356.305555555598</v>
      </c>
      <c r="B1243" s="11">
        <f>'Raw Data'!M1242</f>
        <v>71.349855892320093</v>
      </c>
      <c r="C1243" s="11" t="str">
        <f t="shared" si="38"/>
        <v>Moderate</v>
      </c>
      <c r="D1243" s="11">
        <f>'Raw Data'!P1242</f>
        <v>0</v>
      </c>
      <c r="E1243" s="11" t="str">
        <f t="shared" si="39"/>
        <v>No Accident</v>
      </c>
      <c r="F1243" s="11" t="str">
        <f>'Raw Data'!O1242</f>
        <v>Clear</v>
      </c>
      <c r="G1243" s="11" t="str">
        <f>IFERROR(VLOOKUP(F1243,'Lookup Formulas Demo'!$A$5:$B$8,2,0),"Unknown Weather")</f>
        <v>Normal Driving</v>
      </c>
      <c r="H1243" s="11" t="str">
        <f>_xlfn.IFNA(INDEX('Lookup Formulas Demo'!$B$5:$B$8,MATCH(F1243,'Lookup Formulas Demo'!$A$5:$A$8,0)),"No Match Found")</f>
        <v>Normal Driving</v>
      </c>
    </row>
    <row r="1244" spans="1:8" x14ac:dyDescent="0.3">
      <c r="A1244" s="9">
        <f>'Raw Data'!A1243</f>
        <v>45356.309027777803</v>
      </c>
      <c r="B1244" s="11">
        <f>'Raw Data'!M1243</f>
        <v>34.639263116975499</v>
      </c>
      <c r="C1244" s="11" t="str">
        <f t="shared" si="38"/>
        <v>Free-flow</v>
      </c>
      <c r="D1244" s="11">
        <f>'Raw Data'!P1243</f>
        <v>0</v>
      </c>
      <c r="E1244" s="11" t="str">
        <f t="shared" si="39"/>
        <v>No Accident</v>
      </c>
      <c r="F1244" s="11" t="str">
        <f>'Raw Data'!O1243</f>
        <v>Rain</v>
      </c>
      <c r="G1244" s="11" t="str">
        <f>IFERROR(VLOOKUP(F1244,'Lookup Formulas Demo'!$A$5:$B$8,2,0),"Unknown Weather")</f>
        <v>Reduce Speed, Increase Following Distance</v>
      </c>
      <c r="H1244" s="11" t="str">
        <f>_xlfn.IFNA(INDEX('Lookup Formulas Demo'!$B$5:$B$8,MATCH(F1244,'Lookup Formulas Demo'!$A$5:$A$8,0)),"No Match Found")</f>
        <v>Reduce Speed, Increase Following Distance</v>
      </c>
    </row>
    <row r="1245" spans="1:8" x14ac:dyDescent="0.3">
      <c r="A1245" s="9">
        <f>'Raw Data'!A1244</f>
        <v>45356.3125</v>
      </c>
      <c r="B1245" s="11">
        <f>'Raw Data'!M1244</f>
        <v>47.849383325927</v>
      </c>
      <c r="C1245" s="11" t="str">
        <f t="shared" si="38"/>
        <v>Free-flow</v>
      </c>
      <c r="D1245" s="11">
        <f>'Raw Data'!P1244</f>
        <v>0</v>
      </c>
      <c r="E1245" s="11" t="str">
        <f t="shared" si="39"/>
        <v>No Accident</v>
      </c>
      <c r="F1245" s="11" t="str">
        <f>'Raw Data'!O1244</f>
        <v>Rain</v>
      </c>
      <c r="G1245" s="11" t="str">
        <f>IFERROR(VLOOKUP(F1245,'Lookup Formulas Demo'!$A$5:$B$8,2,0),"Unknown Weather")</f>
        <v>Reduce Speed, Increase Following Distance</v>
      </c>
      <c r="H1245" s="11" t="str">
        <f>_xlfn.IFNA(INDEX('Lookup Formulas Demo'!$B$5:$B$8,MATCH(F1245,'Lookup Formulas Demo'!$A$5:$A$8,0)),"No Match Found")</f>
        <v>Reduce Speed, Increase Following Distance</v>
      </c>
    </row>
    <row r="1246" spans="1:8" x14ac:dyDescent="0.3">
      <c r="A1246" s="9">
        <f>'Raw Data'!A1245</f>
        <v>45356.315972222197</v>
      </c>
      <c r="B1246" s="11">
        <f>'Raw Data'!M1245</f>
        <v>38.472143049277797</v>
      </c>
      <c r="C1246" s="11" t="str">
        <f t="shared" si="38"/>
        <v>Free-flow</v>
      </c>
      <c r="D1246" s="11">
        <f>'Raw Data'!P1245</f>
        <v>0</v>
      </c>
      <c r="E1246" s="11" t="str">
        <f t="shared" si="39"/>
        <v>No Accident</v>
      </c>
      <c r="F1246" s="11" t="str">
        <f>'Raw Data'!O1245</f>
        <v>Fog</v>
      </c>
      <c r="G1246" s="11" t="str">
        <f>IFERROR(VLOOKUP(F1246,'Lookup Formulas Demo'!$A$5:$B$8,2,0),"Unknown Weather")</f>
        <v>Use Fog Lights, Reduce Speed</v>
      </c>
      <c r="H1246" s="11" t="str">
        <f>_xlfn.IFNA(INDEX('Lookup Formulas Demo'!$B$5:$B$8,MATCH(F1246,'Lookup Formulas Demo'!$A$5:$A$8,0)),"No Match Found")</f>
        <v>Use Fog Lights, Reduce Speed</v>
      </c>
    </row>
    <row r="1247" spans="1:8" x14ac:dyDescent="0.3">
      <c r="A1247" s="9">
        <f>'Raw Data'!A1246</f>
        <v>45356.319444444503</v>
      </c>
      <c r="B1247" s="11">
        <f>'Raw Data'!M1246</f>
        <v>84.323234543676307</v>
      </c>
      <c r="C1247" s="11" t="str">
        <f t="shared" si="38"/>
        <v>Congested</v>
      </c>
      <c r="D1247" s="11">
        <f>'Raw Data'!P1246</f>
        <v>0</v>
      </c>
      <c r="E1247" s="11" t="str">
        <f t="shared" si="39"/>
        <v>No Accident</v>
      </c>
      <c r="F1247" s="11" t="str">
        <f>'Raw Data'!O1246</f>
        <v>Snow</v>
      </c>
      <c r="G1247" s="11" t="str">
        <f>IFERROR(VLOOKUP(F1247,'Lookup Formulas Demo'!$A$5:$B$8,2,0),"Unknown Weather")</f>
        <v>Extreme Caution, Consider Delay</v>
      </c>
      <c r="H1247" s="11" t="str">
        <f>_xlfn.IFNA(INDEX('Lookup Formulas Demo'!$B$5:$B$8,MATCH(F1247,'Lookup Formulas Demo'!$A$5:$A$8,0)),"No Match Found")</f>
        <v>Extreme Caution, Consider Delay</v>
      </c>
    </row>
    <row r="1248" spans="1:8" x14ac:dyDescent="0.3">
      <c r="A1248" s="9">
        <f>'Raw Data'!A1247</f>
        <v>45356.322916666701</v>
      </c>
      <c r="B1248" s="11">
        <f>'Raw Data'!M1247</f>
        <v>46.523881293776498</v>
      </c>
      <c r="C1248" s="11" t="str">
        <f t="shared" si="38"/>
        <v>Free-flow</v>
      </c>
      <c r="D1248" s="11">
        <f>'Raw Data'!P1247</f>
        <v>0</v>
      </c>
      <c r="E1248" s="11" t="str">
        <f t="shared" si="39"/>
        <v>No Accident</v>
      </c>
      <c r="F1248" s="11" t="str">
        <f>'Raw Data'!O1247</f>
        <v>Fog</v>
      </c>
      <c r="G1248" s="11" t="str">
        <f>IFERROR(VLOOKUP(F1248,'Lookup Formulas Demo'!$A$5:$B$8,2,0),"Unknown Weather")</f>
        <v>Use Fog Lights, Reduce Speed</v>
      </c>
      <c r="H1248" s="11" t="str">
        <f>_xlfn.IFNA(INDEX('Lookup Formulas Demo'!$B$5:$B$8,MATCH(F1248,'Lookup Formulas Demo'!$A$5:$A$8,0)),"No Match Found")</f>
        <v>Use Fog Lights, Reduce Speed</v>
      </c>
    </row>
    <row r="1249" spans="1:8" x14ac:dyDescent="0.3">
      <c r="A1249" s="9">
        <f>'Raw Data'!A1248</f>
        <v>45356.326388888898</v>
      </c>
      <c r="B1249" s="11">
        <f>'Raw Data'!M1248</f>
        <v>14.6917464272258</v>
      </c>
      <c r="C1249" s="11" t="str">
        <f t="shared" si="38"/>
        <v>Free-flow</v>
      </c>
      <c r="D1249" s="11">
        <f>'Raw Data'!P1248</f>
        <v>1</v>
      </c>
      <c r="E1249" s="11" t="str">
        <f t="shared" si="39"/>
        <v>Accident Reported</v>
      </c>
      <c r="F1249" s="11" t="str">
        <f>'Raw Data'!O1248</f>
        <v>Clear</v>
      </c>
      <c r="G1249" s="11" t="str">
        <f>IFERROR(VLOOKUP(F1249,'Lookup Formulas Demo'!$A$5:$B$8,2,0),"Unknown Weather")</f>
        <v>Normal Driving</v>
      </c>
      <c r="H1249" s="11" t="str">
        <f>_xlfn.IFNA(INDEX('Lookup Formulas Demo'!$B$5:$B$8,MATCH(F1249,'Lookup Formulas Demo'!$A$5:$A$8,0)),"No Match Found")</f>
        <v>Normal Driving</v>
      </c>
    </row>
    <row r="1250" spans="1:8" x14ac:dyDescent="0.3">
      <c r="A1250" s="9">
        <f>'Raw Data'!A1249</f>
        <v>45356.329861111102</v>
      </c>
      <c r="B1250" s="11">
        <f>'Raw Data'!M1249</f>
        <v>88.448876785327698</v>
      </c>
      <c r="C1250" s="11" t="str">
        <f t="shared" si="38"/>
        <v>Congested</v>
      </c>
      <c r="D1250" s="11">
        <f>'Raw Data'!P1249</f>
        <v>1</v>
      </c>
      <c r="E1250" s="11" t="str">
        <f t="shared" si="39"/>
        <v>Accident Reported</v>
      </c>
      <c r="F1250" s="11" t="str">
        <f>'Raw Data'!O1249</f>
        <v>Clear</v>
      </c>
      <c r="G1250" s="11" t="str">
        <f>IFERROR(VLOOKUP(F1250,'Lookup Formulas Demo'!$A$5:$B$8,2,0),"Unknown Weather")</f>
        <v>Normal Driving</v>
      </c>
      <c r="H1250" s="11" t="str">
        <f>_xlfn.IFNA(INDEX('Lookup Formulas Demo'!$B$5:$B$8,MATCH(F1250,'Lookup Formulas Demo'!$A$5:$A$8,0)),"No Match Found")</f>
        <v>Normal Driving</v>
      </c>
    </row>
    <row r="1251" spans="1:8" x14ac:dyDescent="0.3">
      <c r="A1251" s="9">
        <f>'Raw Data'!A1250</f>
        <v>45356.333333333299</v>
      </c>
      <c r="B1251" s="11">
        <f>'Raw Data'!M1250</f>
        <v>79.605360608226903</v>
      </c>
      <c r="C1251" s="11" t="str">
        <f t="shared" si="38"/>
        <v>Moderate</v>
      </c>
      <c r="D1251" s="11">
        <f>'Raw Data'!P1250</f>
        <v>0</v>
      </c>
      <c r="E1251" s="11" t="str">
        <f t="shared" si="39"/>
        <v>No Accident</v>
      </c>
      <c r="F1251" s="11" t="str">
        <f>'Raw Data'!O1250</f>
        <v>Fog</v>
      </c>
      <c r="G1251" s="11" t="str">
        <f>IFERROR(VLOOKUP(F1251,'Lookup Formulas Demo'!$A$5:$B$8,2,0),"Unknown Weather")</f>
        <v>Use Fog Lights, Reduce Speed</v>
      </c>
      <c r="H1251" s="11" t="str">
        <f>_xlfn.IFNA(INDEX('Lookup Formulas Demo'!$B$5:$B$8,MATCH(F1251,'Lookup Formulas Demo'!$A$5:$A$8,0)),"No Match Found")</f>
        <v>Use Fog Lights, Reduce Speed</v>
      </c>
    </row>
    <row r="1252" spans="1:8" x14ac:dyDescent="0.3">
      <c r="A1252" s="9">
        <f>'Raw Data'!A1251</f>
        <v>45356.336805555598</v>
      </c>
      <c r="B1252" s="11">
        <f>'Raw Data'!M1251</f>
        <v>20.542308034196498</v>
      </c>
      <c r="C1252" s="11" t="str">
        <f t="shared" si="38"/>
        <v>Free-flow</v>
      </c>
      <c r="D1252" s="11">
        <f>'Raw Data'!P1251</f>
        <v>0</v>
      </c>
      <c r="E1252" s="11" t="str">
        <f t="shared" si="39"/>
        <v>No Accident</v>
      </c>
      <c r="F1252" s="11" t="str">
        <f>'Raw Data'!O1251</f>
        <v>Rain</v>
      </c>
      <c r="G1252" s="11" t="str">
        <f>IFERROR(VLOOKUP(F1252,'Lookup Formulas Demo'!$A$5:$B$8,2,0),"Unknown Weather")</f>
        <v>Reduce Speed, Increase Following Distance</v>
      </c>
      <c r="H1252" s="11" t="str">
        <f>_xlfn.IFNA(INDEX('Lookup Formulas Demo'!$B$5:$B$8,MATCH(F1252,'Lookup Formulas Demo'!$A$5:$A$8,0)),"No Match Found")</f>
        <v>Reduce Speed, Increase Following Distance</v>
      </c>
    </row>
    <row r="1253" spans="1:8" x14ac:dyDescent="0.3">
      <c r="A1253" s="9">
        <f>'Raw Data'!A1252</f>
        <v>45356.340277777803</v>
      </c>
      <c r="B1253" s="11">
        <f>'Raw Data'!M1252</f>
        <v>65.942452325264696</v>
      </c>
      <c r="C1253" s="11" t="str">
        <f t="shared" si="38"/>
        <v>Moderate</v>
      </c>
      <c r="D1253" s="11">
        <f>'Raw Data'!P1252</f>
        <v>0</v>
      </c>
      <c r="E1253" s="11" t="str">
        <f t="shared" si="39"/>
        <v>No Accident</v>
      </c>
      <c r="F1253" s="11" t="str">
        <f>'Raw Data'!O1252</f>
        <v>Snow</v>
      </c>
      <c r="G1253" s="11" t="str">
        <f>IFERROR(VLOOKUP(F1253,'Lookup Formulas Demo'!$A$5:$B$8,2,0),"Unknown Weather")</f>
        <v>Extreme Caution, Consider Delay</v>
      </c>
      <c r="H1253" s="11" t="str">
        <f>_xlfn.IFNA(INDEX('Lookup Formulas Demo'!$B$5:$B$8,MATCH(F1253,'Lookup Formulas Demo'!$A$5:$A$8,0)),"No Match Found")</f>
        <v>Extreme Caution, Consider Delay</v>
      </c>
    </row>
    <row r="1254" spans="1:8" x14ac:dyDescent="0.3">
      <c r="A1254" s="9">
        <f>'Raw Data'!A1253</f>
        <v>45356.34375</v>
      </c>
      <c r="B1254" s="11">
        <f>'Raw Data'!M1253</f>
        <v>87.440904469188297</v>
      </c>
      <c r="C1254" s="11" t="str">
        <f t="shared" si="38"/>
        <v>Congested</v>
      </c>
      <c r="D1254" s="11">
        <f>'Raw Data'!P1253</f>
        <v>0</v>
      </c>
      <c r="E1254" s="11" t="str">
        <f t="shared" si="39"/>
        <v>No Accident</v>
      </c>
      <c r="F1254" s="11" t="str">
        <f>'Raw Data'!O1253</f>
        <v>Snow</v>
      </c>
      <c r="G1254" s="11" t="str">
        <f>IFERROR(VLOOKUP(F1254,'Lookup Formulas Demo'!$A$5:$B$8,2,0),"Unknown Weather")</f>
        <v>Extreme Caution, Consider Delay</v>
      </c>
      <c r="H1254" s="11" t="str">
        <f>_xlfn.IFNA(INDEX('Lookup Formulas Demo'!$B$5:$B$8,MATCH(F1254,'Lookup Formulas Demo'!$A$5:$A$8,0)),"No Match Found")</f>
        <v>Extreme Caution, Consider Delay</v>
      </c>
    </row>
    <row r="1255" spans="1:8" x14ac:dyDescent="0.3">
      <c r="A1255" s="9">
        <f>'Raw Data'!A1254</f>
        <v>45356.347222222197</v>
      </c>
      <c r="B1255" s="11">
        <f>'Raw Data'!M1254</f>
        <v>44.310613502715903</v>
      </c>
      <c r="C1255" s="11" t="str">
        <f t="shared" si="38"/>
        <v>Free-flow</v>
      </c>
      <c r="D1255" s="11">
        <f>'Raw Data'!P1254</f>
        <v>0</v>
      </c>
      <c r="E1255" s="11" t="str">
        <f t="shared" si="39"/>
        <v>No Accident</v>
      </c>
      <c r="F1255" s="11" t="str">
        <f>'Raw Data'!O1254</f>
        <v>Snow</v>
      </c>
      <c r="G1255" s="11" t="str">
        <f>IFERROR(VLOOKUP(F1255,'Lookup Formulas Demo'!$A$5:$B$8,2,0),"Unknown Weather")</f>
        <v>Extreme Caution, Consider Delay</v>
      </c>
      <c r="H1255" s="11" t="str">
        <f>_xlfn.IFNA(INDEX('Lookup Formulas Demo'!$B$5:$B$8,MATCH(F1255,'Lookup Formulas Demo'!$A$5:$A$8,0)),"No Match Found")</f>
        <v>Extreme Caution, Consider Delay</v>
      </c>
    </row>
    <row r="1256" spans="1:8" x14ac:dyDescent="0.3">
      <c r="A1256" s="9">
        <f>'Raw Data'!A1255</f>
        <v>45356.350694444503</v>
      </c>
      <c r="B1256" s="11">
        <f>'Raw Data'!M1255</f>
        <v>19.237328765396899</v>
      </c>
      <c r="C1256" s="11" t="str">
        <f t="shared" si="38"/>
        <v>Free-flow</v>
      </c>
      <c r="D1256" s="11">
        <f>'Raw Data'!P1255</f>
        <v>0</v>
      </c>
      <c r="E1256" s="11" t="str">
        <f t="shared" si="39"/>
        <v>No Accident</v>
      </c>
      <c r="F1256" s="11" t="str">
        <f>'Raw Data'!O1255</f>
        <v>Rain</v>
      </c>
      <c r="G1256" s="11" t="str">
        <f>IFERROR(VLOOKUP(F1256,'Lookup Formulas Demo'!$A$5:$B$8,2,0),"Unknown Weather")</f>
        <v>Reduce Speed, Increase Following Distance</v>
      </c>
      <c r="H1256" s="11" t="str">
        <f>_xlfn.IFNA(INDEX('Lookup Formulas Demo'!$B$5:$B$8,MATCH(F1256,'Lookup Formulas Demo'!$A$5:$A$8,0)),"No Match Found")</f>
        <v>Reduce Speed, Increase Following Distance</v>
      </c>
    </row>
    <row r="1257" spans="1:8" x14ac:dyDescent="0.3">
      <c r="A1257" s="9">
        <f>'Raw Data'!A1256</f>
        <v>45356.354166666701</v>
      </c>
      <c r="B1257" s="11">
        <f>'Raw Data'!M1256</f>
        <v>17.920548928381798</v>
      </c>
      <c r="C1257" s="11" t="str">
        <f t="shared" si="38"/>
        <v>Free-flow</v>
      </c>
      <c r="D1257" s="11">
        <f>'Raw Data'!P1256</f>
        <v>0</v>
      </c>
      <c r="E1257" s="11" t="str">
        <f t="shared" si="39"/>
        <v>No Accident</v>
      </c>
      <c r="F1257" s="11" t="str">
        <f>'Raw Data'!O1256</f>
        <v>Fog</v>
      </c>
      <c r="G1257" s="11" t="str">
        <f>IFERROR(VLOOKUP(F1257,'Lookup Formulas Demo'!$A$5:$B$8,2,0),"Unknown Weather")</f>
        <v>Use Fog Lights, Reduce Speed</v>
      </c>
      <c r="H1257" s="11" t="str">
        <f>_xlfn.IFNA(INDEX('Lookup Formulas Demo'!$B$5:$B$8,MATCH(F1257,'Lookup Formulas Demo'!$A$5:$A$8,0)),"No Match Found")</f>
        <v>Use Fog Lights, Reduce Speed</v>
      </c>
    </row>
    <row r="1258" spans="1:8" x14ac:dyDescent="0.3">
      <c r="A1258" s="9">
        <f>'Raw Data'!A1257</f>
        <v>45356.357638888898</v>
      </c>
      <c r="B1258" s="11">
        <f>'Raw Data'!M1257</f>
        <v>54.5810521395886</v>
      </c>
      <c r="C1258" s="11" t="str">
        <f t="shared" si="38"/>
        <v>Moderate</v>
      </c>
      <c r="D1258" s="11">
        <f>'Raw Data'!P1257</f>
        <v>0</v>
      </c>
      <c r="E1258" s="11" t="str">
        <f t="shared" si="39"/>
        <v>No Accident</v>
      </c>
      <c r="F1258" s="11" t="str">
        <f>'Raw Data'!O1257</f>
        <v>Rain</v>
      </c>
      <c r="G1258" s="11" t="str">
        <f>IFERROR(VLOOKUP(F1258,'Lookup Formulas Demo'!$A$5:$B$8,2,0),"Unknown Weather")</f>
        <v>Reduce Speed, Increase Following Distance</v>
      </c>
      <c r="H1258" s="11" t="str">
        <f>_xlfn.IFNA(INDEX('Lookup Formulas Demo'!$B$5:$B$8,MATCH(F1258,'Lookup Formulas Demo'!$A$5:$A$8,0)),"No Match Found")</f>
        <v>Reduce Speed, Increase Following Distance</v>
      </c>
    </row>
    <row r="1259" spans="1:8" x14ac:dyDescent="0.3">
      <c r="A1259" s="9">
        <f>'Raw Data'!A1258</f>
        <v>45356.361111111102</v>
      </c>
      <c r="B1259" s="11">
        <f>'Raw Data'!M1258</f>
        <v>85.829668353738299</v>
      </c>
      <c r="C1259" s="11" t="str">
        <f t="shared" si="38"/>
        <v>Congested</v>
      </c>
      <c r="D1259" s="11">
        <f>'Raw Data'!P1258</f>
        <v>0</v>
      </c>
      <c r="E1259" s="11" t="str">
        <f t="shared" si="39"/>
        <v>No Accident</v>
      </c>
      <c r="F1259" s="11" t="str">
        <f>'Raw Data'!O1258</f>
        <v>Fog</v>
      </c>
      <c r="G1259" s="11" t="str">
        <f>IFERROR(VLOOKUP(F1259,'Lookup Formulas Demo'!$A$5:$B$8,2,0),"Unknown Weather")</f>
        <v>Use Fog Lights, Reduce Speed</v>
      </c>
      <c r="H1259" s="11" t="str">
        <f>_xlfn.IFNA(INDEX('Lookup Formulas Demo'!$B$5:$B$8,MATCH(F1259,'Lookup Formulas Demo'!$A$5:$A$8,0)),"No Match Found")</f>
        <v>Use Fog Lights, Reduce Speed</v>
      </c>
    </row>
    <row r="1260" spans="1:8" x14ac:dyDescent="0.3">
      <c r="A1260" s="9">
        <f>'Raw Data'!A1259</f>
        <v>45356.364583333299</v>
      </c>
      <c r="B1260" s="11">
        <f>'Raw Data'!M1259</f>
        <v>83.769722040341605</v>
      </c>
      <c r="C1260" s="11" t="str">
        <f t="shared" si="38"/>
        <v>Congested</v>
      </c>
      <c r="D1260" s="11">
        <f>'Raw Data'!P1259</f>
        <v>0</v>
      </c>
      <c r="E1260" s="11" t="str">
        <f t="shared" si="39"/>
        <v>No Accident</v>
      </c>
      <c r="F1260" s="11" t="str">
        <f>'Raw Data'!O1259</f>
        <v>Rain</v>
      </c>
      <c r="G1260" s="11" t="str">
        <f>IFERROR(VLOOKUP(F1260,'Lookup Formulas Demo'!$A$5:$B$8,2,0),"Unknown Weather")</f>
        <v>Reduce Speed, Increase Following Distance</v>
      </c>
      <c r="H1260" s="11" t="str">
        <f>_xlfn.IFNA(INDEX('Lookup Formulas Demo'!$B$5:$B$8,MATCH(F1260,'Lookup Formulas Demo'!$A$5:$A$8,0)),"No Match Found")</f>
        <v>Reduce Speed, Increase Following Distance</v>
      </c>
    </row>
    <row r="1261" spans="1:8" x14ac:dyDescent="0.3">
      <c r="A1261" s="9">
        <f>'Raw Data'!A1260</f>
        <v>45356.368055555598</v>
      </c>
      <c r="B1261" s="11">
        <f>'Raw Data'!M1260</f>
        <v>62.910766109607202</v>
      </c>
      <c r="C1261" s="11" t="str">
        <f t="shared" si="38"/>
        <v>Moderate</v>
      </c>
      <c r="D1261" s="11">
        <f>'Raw Data'!P1260</f>
        <v>0</v>
      </c>
      <c r="E1261" s="11" t="str">
        <f t="shared" si="39"/>
        <v>No Accident</v>
      </c>
      <c r="F1261" s="11" t="str">
        <f>'Raw Data'!O1260</f>
        <v>Snow</v>
      </c>
      <c r="G1261" s="11" t="str">
        <f>IFERROR(VLOOKUP(F1261,'Lookup Formulas Demo'!$A$5:$B$8,2,0),"Unknown Weather")</f>
        <v>Extreme Caution, Consider Delay</v>
      </c>
      <c r="H1261" s="11" t="str">
        <f>_xlfn.IFNA(INDEX('Lookup Formulas Demo'!$B$5:$B$8,MATCH(F1261,'Lookup Formulas Demo'!$A$5:$A$8,0)),"No Match Found")</f>
        <v>Extreme Caution, Consider Delay</v>
      </c>
    </row>
    <row r="1262" spans="1:8" x14ac:dyDescent="0.3">
      <c r="A1262" s="9">
        <f>'Raw Data'!A1261</f>
        <v>45356.371527777803</v>
      </c>
      <c r="B1262" s="11">
        <f>'Raw Data'!M1261</f>
        <v>32.513725396476097</v>
      </c>
      <c r="C1262" s="11" t="str">
        <f t="shared" si="38"/>
        <v>Free-flow</v>
      </c>
      <c r="D1262" s="11">
        <f>'Raw Data'!P1261</f>
        <v>1</v>
      </c>
      <c r="E1262" s="11" t="str">
        <f t="shared" si="39"/>
        <v>Accident Reported</v>
      </c>
      <c r="F1262" s="11" t="str">
        <f>'Raw Data'!O1261</f>
        <v>Snow</v>
      </c>
      <c r="G1262" s="11" t="str">
        <f>IFERROR(VLOOKUP(F1262,'Lookup Formulas Demo'!$A$5:$B$8,2,0),"Unknown Weather")</f>
        <v>Extreme Caution, Consider Delay</v>
      </c>
      <c r="H1262" s="11" t="str">
        <f>_xlfn.IFNA(INDEX('Lookup Formulas Demo'!$B$5:$B$8,MATCH(F1262,'Lookup Formulas Demo'!$A$5:$A$8,0)),"No Match Found")</f>
        <v>Extreme Caution, Consider Delay</v>
      </c>
    </row>
    <row r="1263" spans="1:8" x14ac:dyDescent="0.3">
      <c r="A1263" s="9">
        <f>'Raw Data'!A1262</f>
        <v>45356.375</v>
      </c>
      <c r="B1263" s="11">
        <f>'Raw Data'!M1262</f>
        <v>81.449368738119304</v>
      </c>
      <c r="C1263" s="11" t="str">
        <f t="shared" si="38"/>
        <v>Congested</v>
      </c>
      <c r="D1263" s="11">
        <f>'Raw Data'!P1262</f>
        <v>0</v>
      </c>
      <c r="E1263" s="11" t="str">
        <f t="shared" si="39"/>
        <v>No Accident</v>
      </c>
      <c r="F1263" s="11" t="str">
        <f>'Raw Data'!O1262</f>
        <v>Rain</v>
      </c>
      <c r="G1263" s="11" t="str">
        <f>IFERROR(VLOOKUP(F1263,'Lookup Formulas Demo'!$A$5:$B$8,2,0),"Unknown Weather")</f>
        <v>Reduce Speed, Increase Following Distance</v>
      </c>
      <c r="H1263" s="11" t="str">
        <f>_xlfn.IFNA(INDEX('Lookup Formulas Demo'!$B$5:$B$8,MATCH(F1263,'Lookup Formulas Demo'!$A$5:$A$8,0)),"No Match Found")</f>
        <v>Reduce Speed, Increase Following Distance</v>
      </c>
    </row>
    <row r="1264" spans="1:8" x14ac:dyDescent="0.3">
      <c r="A1264" s="9">
        <f>'Raw Data'!A1263</f>
        <v>45356.378472222197</v>
      </c>
      <c r="B1264" s="11">
        <f>'Raw Data'!M1263</f>
        <v>60.364286651941299</v>
      </c>
      <c r="C1264" s="11" t="str">
        <f t="shared" si="38"/>
        <v>Moderate</v>
      </c>
      <c r="D1264" s="11">
        <f>'Raw Data'!P1263</f>
        <v>0</v>
      </c>
      <c r="E1264" s="11" t="str">
        <f t="shared" si="39"/>
        <v>No Accident</v>
      </c>
      <c r="F1264" s="11" t="str">
        <f>'Raw Data'!O1263</f>
        <v>Fog</v>
      </c>
      <c r="G1264" s="11" t="str">
        <f>IFERROR(VLOOKUP(F1264,'Lookup Formulas Demo'!$A$5:$B$8,2,0),"Unknown Weather")</f>
        <v>Use Fog Lights, Reduce Speed</v>
      </c>
      <c r="H1264" s="11" t="str">
        <f>_xlfn.IFNA(INDEX('Lookup Formulas Demo'!$B$5:$B$8,MATCH(F1264,'Lookup Formulas Demo'!$A$5:$A$8,0)),"No Match Found")</f>
        <v>Use Fog Lights, Reduce Speed</v>
      </c>
    </row>
    <row r="1265" spans="1:8" x14ac:dyDescent="0.3">
      <c r="A1265" s="9">
        <f>'Raw Data'!A1264</f>
        <v>45356.381944444503</v>
      </c>
      <c r="B1265" s="11">
        <f>'Raw Data'!M1264</f>
        <v>49.056153139444604</v>
      </c>
      <c r="C1265" s="11" t="str">
        <f t="shared" si="38"/>
        <v>Free-flow</v>
      </c>
      <c r="D1265" s="11">
        <f>'Raw Data'!P1264</f>
        <v>1</v>
      </c>
      <c r="E1265" s="11" t="str">
        <f t="shared" si="39"/>
        <v>Accident Reported</v>
      </c>
      <c r="F1265" s="11" t="str">
        <f>'Raw Data'!O1264</f>
        <v>Clear</v>
      </c>
      <c r="G1265" s="11" t="str">
        <f>IFERROR(VLOOKUP(F1265,'Lookup Formulas Demo'!$A$5:$B$8,2,0),"Unknown Weather")</f>
        <v>Normal Driving</v>
      </c>
      <c r="H1265" s="11" t="str">
        <f>_xlfn.IFNA(INDEX('Lookup Formulas Demo'!$B$5:$B$8,MATCH(F1265,'Lookup Formulas Demo'!$A$5:$A$8,0)),"No Match Found")</f>
        <v>Normal Driving</v>
      </c>
    </row>
    <row r="1266" spans="1:8" x14ac:dyDescent="0.3">
      <c r="A1266" s="9">
        <f>'Raw Data'!A1265</f>
        <v>45356.385416666701</v>
      </c>
      <c r="B1266" s="11">
        <f>'Raw Data'!M1265</f>
        <v>45.278360427132398</v>
      </c>
      <c r="C1266" s="11" t="str">
        <f t="shared" si="38"/>
        <v>Free-flow</v>
      </c>
      <c r="D1266" s="11">
        <f>'Raw Data'!P1265</f>
        <v>0</v>
      </c>
      <c r="E1266" s="11" t="str">
        <f t="shared" si="39"/>
        <v>No Accident</v>
      </c>
      <c r="F1266" s="11" t="str">
        <f>'Raw Data'!O1265</f>
        <v>Fog</v>
      </c>
      <c r="G1266" s="11" t="str">
        <f>IFERROR(VLOOKUP(F1266,'Lookup Formulas Demo'!$A$5:$B$8,2,0),"Unknown Weather")</f>
        <v>Use Fog Lights, Reduce Speed</v>
      </c>
      <c r="H1266" s="11" t="str">
        <f>_xlfn.IFNA(INDEX('Lookup Formulas Demo'!$B$5:$B$8,MATCH(F1266,'Lookup Formulas Demo'!$A$5:$A$8,0)),"No Match Found")</f>
        <v>Use Fog Lights, Reduce Speed</v>
      </c>
    </row>
    <row r="1267" spans="1:8" x14ac:dyDescent="0.3">
      <c r="A1267" s="9">
        <f>'Raw Data'!A1266</f>
        <v>45356.388888888898</v>
      </c>
      <c r="B1267" s="11">
        <f>'Raw Data'!M1266</f>
        <v>92.984547943833505</v>
      </c>
      <c r="C1267" s="11" t="str">
        <f t="shared" si="38"/>
        <v>Congested</v>
      </c>
      <c r="D1267" s="11">
        <f>'Raw Data'!P1266</f>
        <v>0</v>
      </c>
      <c r="E1267" s="11" t="str">
        <f t="shared" si="39"/>
        <v>No Accident</v>
      </c>
      <c r="F1267" s="11" t="str">
        <f>'Raw Data'!O1266</f>
        <v>Fog</v>
      </c>
      <c r="G1267" s="11" t="str">
        <f>IFERROR(VLOOKUP(F1267,'Lookup Formulas Demo'!$A$5:$B$8,2,0),"Unknown Weather")</f>
        <v>Use Fog Lights, Reduce Speed</v>
      </c>
      <c r="H1267" s="11" t="str">
        <f>_xlfn.IFNA(INDEX('Lookup Formulas Demo'!$B$5:$B$8,MATCH(F1267,'Lookup Formulas Demo'!$A$5:$A$8,0)),"No Match Found")</f>
        <v>Use Fog Lights, Reduce Speed</v>
      </c>
    </row>
    <row r="1268" spans="1:8" x14ac:dyDescent="0.3">
      <c r="A1268" s="9">
        <f>'Raw Data'!A1267</f>
        <v>45356.392361111102</v>
      </c>
      <c r="B1268" s="11">
        <f>'Raw Data'!M1267</f>
        <v>53.648084127816503</v>
      </c>
      <c r="C1268" s="11" t="str">
        <f t="shared" si="38"/>
        <v>Moderate</v>
      </c>
      <c r="D1268" s="11">
        <f>'Raw Data'!P1267</f>
        <v>0</v>
      </c>
      <c r="E1268" s="11" t="str">
        <f t="shared" si="39"/>
        <v>No Accident</v>
      </c>
      <c r="F1268" s="11" t="str">
        <f>'Raw Data'!O1267</f>
        <v>Snow</v>
      </c>
      <c r="G1268" s="11" t="str">
        <f>IFERROR(VLOOKUP(F1268,'Lookup Formulas Demo'!$A$5:$B$8,2,0),"Unknown Weather")</f>
        <v>Extreme Caution, Consider Delay</v>
      </c>
      <c r="H1268" s="11" t="str">
        <f>_xlfn.IFNA(INDEX('Lookup Formulas Demo'!$B$5:$B$8,MATCH(F1268,'Lookup Formulas Demo'!$A$5:$A$8,0)),"No Match Found")</f>
        <v>Extreme Caution, Consider Delay</v>
      </c>
    </row>
    <row r="1269" spans="1:8" x14ac:dyDescent="0.3">
      <c r="A1269" s="9">
        <f>'Raw Data'!A1268</f>
        <v>45356.395833333299</v>
      </c>
      <c r="B1269" s="11">
        <f>'Raw Data'!M1268</f>
        <v>15.631130801048499</v>
      </c>
      <c r="C1269" s="11" t="str">
        <f t="shared" si="38"/>
        <v>Free-flow</v>
      </c>
      <c r="D1269" s="11">
        <f>'Raw Data'!P1268</f>
        <v>0</v>
      </c>
      <c r="E1269" s="11" t="str">
        <f t="shared" si="39"/>
        <v>No Accident</v>
      </c>
      <c r="F1269" s="11" t="str">
        <f>'Raw Data'!O1268</f>
        <v>Fog</v>
      </c>
      <c r="G1269" s="11" t="str">
        <f>IFERROR(VLOOKUP(F1269,'Lookup Formulas Demo'!$A$5:$B$8,2,0),"Unknown Weather")</f>
        <v>Use Fog Lights, Reduce Speed</v>
      </c>
      <c r="H1269" s="11" t="str">
        <f>_xlfn.IFNA(INDEX('Lookup Formulas Demo'!$B$5:$B$8,MATCH(F1269,'Lookup Formulas Demo'!$A$5:$A$8,0)),"No Match Found")</f>
        <v>Use Fog Lights, Reduce Speed</v>
      </c>
    </row>
    <row r="1270" spans="1:8" x14ac:dyDescent="0.3">
      <c r="A1270" s="9">
        <f>'Raw Data'!A1269</f>
        <v>45356.399305555598</v>
      </c>
      <c r="B1270" s="11">
        <f>'Raw Data'!M1269</f>
        <v>73.737546559961302</v>
      </c>
      <c r="C1270" s="11" t="str">
        <f t="shared" si="38"/>
        <v>Moderate</v>
      </c>
      <c r="D1270" s="11">
        <f>'Raw Data'!P1269</f>
        <v>0</v>
      </c>
      <c r="E1270" s="11" t="str">
        <f t="shared" si="39"/>
        <v>No Accident</v>
      </c>
      <c r="F1270" s="11" t="str">
        <f>'Raw Data'!O1269</f>
        <v>Snow</v>
      </c>
      <c r="G1270" s="11" t="str">
        <f>IFERROR(VLOOKUP(F1270,'Lookup Formulas Demo'!$A$5:$B$8,2,0),"Unknown Weather")</f>
        <v>Extreme Caution, Consider Delay</v>
      </c>
      <c r="H1270" s="11" t="str">
        <f>_xlfn.IFNA(INDEX('Lookup Formulas Demo'!$B$5:$B$8,MATCH(F1270,'Lookup Formulas Demo'!$A$5:$A$8,0)),"No Match Found")</f>
        <v>Extreme Caution, Consider Delay</v>
      </c>
    </row>
    <row r="1271" spans="1:8" x14ac:dyDescent="0.3">
      <c r="A1271" s="9">
        <f>'Raw Data'!A1270</f>
        <v>45356.402777777803</v>
      </c>
      <c r="B1271" s="11">
        <f>'Raw Data'!M1270</f>
        <v>30.220057552629498</v>
      </c>
      <c r="C1271" s="11" t="str">
        <f t="shared" si="38"/>
        <v>Free-flow</v>
      </c>
      <c r="D1271" s="11">
        <f>'Raw Data'!P1270</f>
        <v>0</v>
      </c>
      <c r="E1271" s="11" t="str">
        <f t="shared" si="39"/>
        <v>No Accident</v>
      </c>
      <c r="F1271" s="11" t="str">
        <f>'Raw Data'!O1270</f>
        <v>Clear</v>
      </c>
      <c r="G1271" s="11" t="str">
        <f>IFERROR(VLOOKUP(F1271,'Lookup Formulas Demo'!$A$5:$B$8,2,0),"Unknown Weather")</f>
        <v>Normal Driving</v>
      </c>
      <c r="H1271" s="11" t="str">
        <f>_xlfn.IFNA(INDEX('Lookup Formulas Demo'!$B$5:$B$8,MATCH(F1271,'Lookup Formulas Demo'!$A$5:$A$8,0)),"No Match Found")</f>
        <v>Normal Driving</v>
      </c>
    </row>
    <row r="1272" spans="1:8" x14ac:dyDescent="0.3">
      <c r="A1272" s="9">
        <f>'Raw Data'!A1271</f>
        <v>45356.40625</v>
      </c>
      <c r="B1272" s="11">
        <f>'Raw Data'!M1271</f>
        <v>38.026560575933402</v>
      </c>
      <c r="C1272" s="11" t="str">
        <f t="shared" si="38"/>
        <v>Free-flow</v>
      </c>
      <c r="D1272" s="11">
        <f>'Raw Data'!P1271</f>
        <v>0</v>
      </c>
      <c r="E1272" s="11" t="str">
        <f t="shared" si="39"/>
        <v>No Accident</v>
      </c>
      <c r="F1272" s="11" t="str">
        <f>'Raw Data'!O1271</f>
        <v>Rain</v>
      </c>
      <c r="G1272" s="11" t="str">
        <f>IFERROR(VLOOKUP(F1272,'Lookup Formulas Demo'!$A$5:$B$8,2,0),"Unknown Weather")</f>
        <v>Reduce Speed, Increase Following Distance</v>
      </c>
      <c r="H1272" s="11" t="str">
        <f>_xlfn.IFNA(INDEX('Lookup Formulas Demo'!$B$5:$B$8,MATCH(F1272,'Lookup Formulas Demo'!$A$5:$A$8,0)),"No Match Found")</f>
        <v>Reduce Speed, Increase Following Distance</v>
      </c>
    </row>
    <row r="1273" spans="1:8" x14ac:dyDescent="0.3">
      <c r="A1273" s="9">
        <f>'Raw Data'!A1272</f>
        <v>45356.409722222197</v>
      </c>
      <c r="B1273" s="11">
        <f>'Raw Data'!M1272</f>
        <v>70.428989012567399</v>
      </c>
      <c r="C1273" s="11" t="str">
        <f t="shared" si="38"/>
        <v>Moderate</v>
      </c>
      <c r="D1273" s="11">
        <f>'Raw Data'!P1272</f>
        <v>0</v>
      </c>
      <c r="E1273" s="11" t="str">
        <f t="shared" si="39"/>
        <v>No Accident</v>
      </c>
      <c r="F1273" s="11" t="str">
        <f>'Raw Data'!O1272</f>
        <v>Clear</v>
      </c>
      <c r="G1273" s="11" t="str">
        <f>IFERROR(VLOOKUP(F1273,'Lookup Formulas Demo'!$A$5:$B$8,2,0),"Unknown Weather")</f>
        <v>Normal Driving</v>
      </c>
      <c r="H1273" s="11" t="str">
        <f>_xlfn.IFNA(INDEX('Lookup Formulas Demo'!$B$5:$B$8,MATCH(F1273,'Lookup Formulas Demo'!$A$5:$A$8,0)),"No Match Found")</f>
        <v>Normal Driving</v>
      </c>
    </row>
    <row r="1274" spans="1:8" x14ac:dyDescent="0.3">
      <c r="A1274" s="9">
        <f>'Raw Data'!A1273</f>
        <v>45356.413194444503</v>
      </c>
      <c r="B1274" s="11">
        <f>'Raw Data'!M1273</f>
        <v>82.207185849591596</v>
      </c>
      <c r="C1274" s="11" t="str">
        <f t="shared" si="38"/>
        <v>Congested</v>
      </c>
      <c r="D1274" s="11">
        <f>'Raw Data'!P1273</f>
        <v>0</v>
      </c>
      <c r="E1274" s="11" t="str">
        <f t="shared" si="39"/>
        <v>No Accident</v>
      </c>
      <c r="F1274" s="11" t="str">
        <f>'Raw Data'!O1273</f>
        <v>Rain</v>
      </c>
      <c r="G1274" s="11" t="str">
        <f>IFERROR(VLOOKUP(F1274,'Lookup Formulas Demo'!$A$5:$B$8,2,0),"Unknown Weather")</f>
        <v>Reduce Speed, Increase Following Distance</v>
      </c>
      <c r="H1274" s="11" t="str">
        <f>_xlfn.IFNA(INDEX('Lookup Formulas Demo'!$B$5:$B$8,MATCH(F1274,'Lookup Formulas Demo'!$A$5:$A$8,0)),"No Match Found")</f>
        <v>Reduce Speed, Increase Following Distance</v>
      </c>
    </row>
    <row r="1275" spans="1:8" x14ac:dyDescent="0.3">
      <c r="A1275" s="9">
        <f>'Raw Data'!A1274</f>
        <v>45356.416666666701</v>
      </c>
      <c r="B1275" s="11">
        <f>'Raw Data'!M1274</f>
        <v>32.588599672997702</v>
      </c>
      <c r="C1275" s="11" t="str">
        <f t="shared" si="38"/>
        <v>Free-flow</v>
      </c>
      <c r="D1275" s="11">
        <f>'Raw Data'!P1274</f>
        <v>0</v>
      </c>
      <c r="E1275" s="11" t="str">
        <f t="shared" si="39"/>
        <v>No Accident</v>
      </c>
      <c r="F1275" s="11" t="str">
        <f>'Raw Data'!O1274</f>
        <v>Fog</v>
      </c>
      <c r="G1275" s="11" t="str">
        <f>IFERROR(VLOOKUP(F1275,'Lookup Formulas Demo'!$A$5:$B$8,2,0),"Unknown Weather")</f>
        <v>Use Fog Lights, Reduce Speed</v>
      </c>
      <c r="H1275" s="11" t="str">
        <f>_xlfn.IFNA(INDEX('Lookup Formulas Demo'!$B$5:$B$8,MATCH(F1275,'Lookup Formulas Demo'!$A$5:$A$8,0)),"No Match Found")</f>
        <v>Use Fog Lights, Reduce Speed</v>
      </c>
    </row>
    <row r="1276" spans="1:8" x14ac:dyDescent="0.3">
      <c r="A1276" s="9">
        <f>'Raw Data'!A1275</f>
        <v>45356.420138888898</v>
      </c>
      <c r="B1276" s="11">
        <f>'Raw Data'!M1275</f>
        <v>70.042412756924605</v>
      </c>
      <c r="C1276" s="11" t="str">
        <f t="shared" si="38"/>
        <v>Moderate</v>
      </c>
      <c r="D1276" s="11">
        <f>'Raw Data'!P1275</f>
        <v>0</v>
      </c>
      <c r="E1276" s="11" t="str">
        <f t="shared" si="39"/>
        <v>No Accident</v>
      </c>
      <c r="F1276" s="11" t="str">
        <f>'Raw Data'!O1275</f>
        <v>Snow</v>
      </c>
      <c r="G1276" s="11" t="str">
        <f>IFERROR(VLOOKUP(F1276,'Lookup Formulas Demo'!$A$5:$B$8,2,0),"Unknown Weather")</f>
        <v>Extreme Caution, Consider Delay</v>
      </c>
      <c r="H1276" s="11" t="str">
        <f>_xlfn.IFNA(INDEX('Lookup Formulas Demo'!$B$5:$B$8,MATCH(F1276,'Lookup Formulas Demo'!$A$5:$A$8,0)),"No Match Found")</f>
        <v>Extreme Caution, Consider Delay</v>
      </c>
    </row>
    <row r="1277" spans="1:8" x14ac:dyDescent="0.3">
      <c r="A1277" s="9">
        <f>'Raw Data'!A1276</f>
        <v>45356.423611111102</v>
      </c>
      <c r="B1277" s="11">
        <f>'Raw Data'!M1276</f>
        <v>11.908977094498001</v>
      </c>
      <c r="C1277" s="11" t="str">
        <f t="shared" si="38"/>
        <v>Free-flow</v>
      </c>
      <c r="D1277" s="11">
        <f>'Raw Data'!P1276</f>
        <v>0</v>
      </c>
      <c r="E1277" s="11" t="str">
        <f t="shared" si="39"/>
        <v>No Accident</v>
      </c>
      <c r="F1277" s="11" t="str">
        <f>'Raw Data'!O1276</f>
        <v>Fog</v>
      </c>
      <c r="G1277" s="11" t="str">
        <f>IFERROR(VLOOKUP(F1277,'Lookup Formulas Demo'!$A$5:$B$8,2,0),"Unknown Weather")</f>
        <v>Use Fog Lights, Reduce Speed</v>
      </c>
      <c r="H1277" s="11" t="str">
        <f>_xlfn.IFNA(INDEX('Lookup Formulas Demo'!$B$5:$B$8,MATCH(F1277,'Lookup Formulas Demo'!$A$5:$A$8,0)),"No Match Found")</f>
        <v>Use Fog Lights, Reduce Speed</v>
      </c>
    </row>
    <row r="1278" spans="1:8" x14ac:dyDescent="0.3">
      <c r="A1278" s="9">
        <f>'Raw Data'!A1277</f>
        <v>45356.427083333299</v>
      </c>
      <c r="B1278" s="11">
        <f>'Raw Data'!M1277</f>
        <v>32.278766414975202</v>
      </c>
      <c r="C1278" s="11" t="str">
        <f t="shared" si="38"/>
        <v>Free-flow</v>
      </c>
      <c r="D1278" s="11">
        <f>'Raw Data'!P1277</f>
        <v>0</v>
      </c>
      <c r="E1278" s="11" t="str">
        <f t="shared" si="39"/>
        <v>No Accident</v>
      </c>
      <c r="F1278" s="11" t="str">
        <f>'Raw Data'!O1277</f>
        <v>Snow</v>
      </c>
      <c r="G1278" s="11" t="str">
        <f>IFERROR(VLOOKUP(F1278,'Lookup Formulas Demo'!$A$5:$B$8,2,0),"Unknown Weather")</f>
        <v>Extreme Caution, Consider Delay</v>
      </c>
      <c r="H1278" s="11" t="str">
        <f>_xlfn.IFNA(INDEX('Lookup Formulas Demo'!$B$5:$B$8,MATCH(F1278,'Lookup Formulas Demo'!$A$5:$A$8,0)),"No Match Found")</f>
        <v>Extreme Caution, Consider Delay</v>
      </c>
    </row>
    <row r="1279" spans="1:8" x14ac:dyDescent="0.3">
      <c r="A1279" s="9">
        <f>'Raw Data'!A1278</f>
        <v>45356.430555555598</v>
      </c>
      <c r="B1279" s="11">
        <f>'Raw Data'!M1278</f>
        <v>93.6535484087904</v>
      </c>
      <c r="C1279" s="11" t="str">
        <f t="shared" si="38"/>
        <v>Congested</v>
      </c>
      <c r="D1279" s="11">
        <f>'Raw Data'!P1278</f>
        <v>1</v>
      </c>
      <c r="E1279" s="11" t="str">
        <f t="shared" si="39"/>
        <v>Accident Reported</v>
      </c>
      <c r="F1279" s="11" t="str">
        <f>'Raw Data'!O1278</f>
        <v>Snow</v>
      </c>
      <c r="G1279" s="11" t="str">
        <f>IFERROR(VLOOKUP(F1279,'Lookup Formulas Demo'!$A$5:$B$8,2,0),"Unknown Weather")</f>
        <v>Extreme Caution, Consider Delay</v>
      </c>
      <c r="H1279" s="11" t="str">
        <f>_xlfn.IFNA(INDEX('Lookup Formulas Demo'!$B$5:$B$8,MATCH(F1279,'Lookup Formulas Demo'!$A$5:$A$8,0)),"No Match Found")</f>
        <v>Extreme Caution, Consider Delay</v>
      </c>
    </row>
    <row r="1280" spans="1:8" x14ac:dyDescent="0.3">
      <c r="A1280" s="9">
        <f>'Raw Data'!A1279</f>
        <v>45356.434027777803</v>
      </c>
      <c r="B1280" s="11">
        <f>'Raw Data'!M1279</f>
        <v>50.806502254438698</v>
      </c>
      <c r="C1280" s="11" t="str">
        <f t="shared" si="38"/>
        <v>Moderate</v>
      </c>
      <c r="D1280" s="11">
        <f>'Raw Data'!P1279</f>
        <v>1</v>
      </c>
      <c r="E1280" s="11" t="str">
        <f t="shared" si="39"/>
        <v>Accident Reported</v>
      </c>
      <c r="F1280" s="11" t="str">
        <f>'Raw Data'!O1279</f>
        <v>Fog</v>
      </c>
      <c r="G1280" s="11" t="str">
        <f>IFERROR(VLOOKUP(F1280,'Lookup Formulas Demo'!$A$5:$B$8,2,0),"Unknown Weather")</f>
        <v>Use Fog Lights, Reduce Speed</v>
      </c>
      <c r="H1280" s="11" t="str">
        <f>_xlfn.IFNA(INDEX('Lookup Formulas Demo'!$B$5:$B$8,MATCH(F1280,'Lookup Formulas Demo'!$A$5:$A$8,0)),"No Match Found")</f>
        <v>Use Fog Lights, Reduce Speed</v>
      </c>
    </row>
    <row r="1281" spans="1:8" x14ac:dyDescent="0.3">
      <c r="A1281" s="9">
        <f>'Raw Data'!A1280</f>
        <v>45356.4375</v>
      </c>
      <c r="B1281" s="11">
        <f>'Raw Data'!M1280</f>
        <v>99.447631020279204</v>
      </c>
      <c r="C1281" s="11" t="str">
        <f t="shared" si="38"/>
        <v>Congested</v>
      </c>
      <c r="D1281" s="11">
        <f>'Raw Data'!P1280</f>
        <v>0</v>
      </c>
      <c r="E1281" s="11" t="str">
        <f t="shared" si="39"/>
        <v>No Accident</v>
      </c>
      <c r="F1281" s="11" t="str">
        <f>'Raw Data'!O1280</f>
        <v>Fog</v>
      </c>
      <c r="G1281" s="11" t="str">
        <f>IFERROR(VLOOKUP(F1281,'Lookup Formulas Demo'!$A$5:$B$8,2,0),"Unknown Weather")</f>
        <v>Use Fog Lights, Reduce Speed</v>
      </c>
      <c r="H1281" s="11" t="str">
        <f>_xlfn.IFNA(INDEX('Lookup Formulas Demo'!$B$5:$B$8,MATCH(F1281,'Lookup Formulas Demo'!$A$5:$A$8,0)),"No Match Found")</f>
        <v>Use Fog Lights, Reduce Speed</v>
      </c>
    </row>
    <row r="1282" spans="1:8" x14ac:dyDescent="0.3">
      <c r="A1282" s="9">
        <f>'Raw Data'!A1281</f>
        <v>45356.440972222197</v>
      </c>
      <c r="B1282" s="11">
        <f>'Raw Data'!M1281</f>
        <v>72.682754766221805</v>
      </c>
      <c r="C1282" s="11" t="str">
        <f t="shared" si="38"/>
        <v>Moderate</v>
      </c>
      <c r="D1282" s="11">
        <f>'Raw Data'!P1281</f>
        <v>0</v>
      </c>
      <c r="E1282" s="11" t="str">
        <f t="shared" si="39"/>
        <v>No Accident</v>
      </c>
      <c r="F1282" s="11" t="str">
        <f>'Raw Data'!O1281</f>
        <v>Rain</v>
      </c>
      <c r="G1282" s="11" t="str">
        <f>IFERROR(VLOOKUP(F1282,'Lookup Formulas Demo'!$A$5:$B$8,2,0),"Unknown Weather")</f>
        <v>Reduce Speed, Increase Following Distance</v>
      </c>
      <c r="H1282" s="11" t="str">
        <f>_xlfn.IFNA(INDEX('Lookup Formulas Demo'!$B$5:$B$8,MATCH(F1282,'Lookup Formulas Demo'!$A$5:$A$8,0)),"No Match Found")</f>
        <v>Reduce Speed, Increase Following Distance</v>
      </c>
    </row>
    <row r="1283" spans="1:8" x14ac:dyDescent="0.3">
      <c r="A1283" s="9">
        <f>'Raw Data'!A1282</f>
        <v>45356.444444444503</v>
      </c>
      <c r="B1283" s="11">
        <f>'Raw Data'!M1282</f>
        <v>86.357013640025997</v>
      </c>
      <c r="C1283" s="11" t="str">
        <f t="shared" ref="C1283:C1346" si="40">IF(B1283&gt;=80,"Congested",IF(B1283&gt;=50,"Moderate","Free-flow"))</f>
        <v>Congested</v>
      </c>
      <c r="D1283" s="11">
        <f>'Raw Data'!P1282</f>
        <v>0</v>
      </c>
      <c r="E1283" s="11" t="str">
        <f t="shared" ref="E1283:E1346" si="41">IF(D1283=1,"Accident Reported","No Accident")</f>
        <v>No Accident</v>
      </c>
      <c r="F1283" s="11" t="str">
        <f>'Raw Data'!O1282</f>
        <v>Fog</v>
      </c>
      <c r="G1283" s="11" t="str">
        <f>IFERROR(VLOOKUP(F1283,'Lookup Formulas Demo'!$A$5:$B$8,2,0),"Unknown Weather")</f>
        <v>Use Fog Lights, Reduce Speed</v>
      </c>
      <c r="H1283" s="11" t="str">
        <f>_xlfn.IFNA(INDEX('Lookup Formulas Demo'!$B$5:$B$8,MATCH(F1283,'Lookup Formulas Demo'!$A$5:$A$8,0)),"No Match Found")</f>
        <v>Use Fog Lights, Reduce Speed</v>
      </c>
    </row>
    <row r="1284" spans="1:8" x14ac:dyDescent="0.3">
      <c r="A1284" s="9">
        <f>'Raw Data'!A1283</f>
        <v>45356.447916666701</v>
      </c>
      <c r="B1284" s="11">
        <f>'Raw Data'!M1283</f>
        <v>68.429156002117296</v>
      </c>
      <c r="C1284" s="11" t="str">
        <f t="shared" si="40"/>
        <v>Moderate</v>
      </c>
      <c r="D1284" s="11">
        <f>'Raw Data'!P1283</f>
        <v>0</v>
      </c>
      <c r="E1284" s="11" t="str">
        <f t="shared" si="41"/>
        <v>No Accident</v>
      </c>
      <c r="F1284" s="11" t="str">
        <f>'Raw Data'!O1283</f>
        <v>Snow</v>
      </c>
      <c r="G1284" s="11" t="str">
        <f>IFERROR(VLOOKUP(F1284,'Lookup Formulas Demo'!$A$5:$B$8,2,0),"Unknown Weather")</f>
        <v>Extreme Caution, Consider Delay</v>
      </c>
      <c r="H1284" s="11" t="str">
        <f>_xlfn.IFNA(INDEX('Lookup Formulas Demo'!$B$5:$B$8,MATCH(F1284,'Lookup Formulas Demo'!$A$5:$A$8,0)),"No Match Found")</f>
        <v>Extreme Caution, Consider Delay</v>
      </c>
    </row>
    <row r="1285" spans="1:8" x14ac:dyDescent="0.3">
      <c r="A1285" s="9">
        <f>'Raw Data'!A1284</f>
        <v>45356.451388888898</v>
      </c>
      <c r="B1285" s="11">
        <f>'Raw Data'!M1284</f>
        <v>17.685176187170999</v>
      </c>
      <c r="C1285" s="11" t="str">
        <f t="shared" si="40"/>
        <v>Free-flow</v>
      </c>
      <c r="D1285" s="11">
        <f>'Raw Data'!P1284</f>
        <v>0</v>
      </c>
      <c r="E1285" s="11" t="str">
        <f t="shared" si="41"/>
        <v>No Accident</v>
      </c>
      <c r="F1285" s="11" t="str">
        <f>'Raw Data'!O1284</f>
        <v>Clear</v>
      </c>
      <c r="G1285" s="11" t="str">
        <f>IFERROR(VLOOKUP(F1285,'Lookup Formulas Demo'!$A$5:$B$8,2,0),"Unknown Weather")</f>
        <v>Normal Driving</v>
      </c>
      <c r="H1285" s="11" t="str">
        <f>_xlfn.IFNA(INDEX('Lookup Formulas Demo'!$B$5:$B$8,MATCH(F1285,'Lookup Formulas Demo'!$A$5:$A$8,0)),"No Match Found")</f>
        <v>Normal Driving</v>
      </c>
    </row>
    <row r="1286" spans="1:8" x14ac:dyDescent="0.3">
      <c r="A1286" s="9">
        <f>'Raw Data'!A1285</f>
        <v>45356.454861111102</v>
      </c>
      <c r="B1286" s="11">
        <f>'Raw Data'!M1285</f>
        <v>58.096198198263302</v>
      </c>
      <c r="C1286" s="11" t="str">
        <f t="shared" si="40"/>
        <v>Moderate</v>
      </c>
      <c r="D1286" s="11">
        <f>'Raw Data'!P1285</f>
        <v>0</v>
      </c>
      <c r="E1286" s="11" t="str">
        <f t="shared" si="41"/>
        <v>No Accident</v>
      </c>
      <c r="F1286" s="11" t="str">
        <f>'Raw Data'!O1285</f>
        <v>Snow</v>
      </c>
      <c r="G1286" s="11" t="str">
        <f>IFERROR(VLOOKUP(F1286,'Lookup Formulas Demo'!$A$5:$B$8,2,0),"Unknown Weather")</f>
        <v>Extreme Caution, Consider Delay</v>
      </c>
      <c r="H1286" s="11" t="str">
        <f>_xlfn.IFNA(INDEX('Lookup Formulas Demo'!$B$5:$B$8,MATCH(F1286,'Lookup Formulas Demo'!$A$5:$A$8,0)),"No Match Found")</f>
        <v>Extreme Caution, Consider Delay</v>
      </c>
    </row>
    <row r="1287" spans="1:8" x14ac:dyDescent="0.3">
      <c r="A1287" s="9">
        <f>'Raw Data'!A1286</f>
        <v>45356.458333333299</v>
      </c>
      <c r="B1287" s="11">
        <f>'Raw Data'!M1286</f>
        <v>99.468624890838498</v>
      </c>
      <c r="C1287" s="11" t="str">
        <f t="shared" si="40"/>
        <v>Congested</v>
      </c>
      <c r="D1287" s="11">
        <f>'Raw Data'!P1286</f>
        <v>1</v>
      </c>
      <c r="E1287" s="11" t="str">
        <f t="shared" si="41"/>
        <v>Accident Reported</v>
      </c>
      <c r="F1287" s="11" t="str">
        <f>'Raw Data'!O1286</f>
        <v>Clear</v>
      </c>
      <c r="G1287" s="11" t="str">
        <f>IFERROR(VLOOKUP(F1287,'Lookup Formulas Demo'!$A$5:$B$8,2,0),"Unknown Weather")</f>
        <v>Normal Driving</v>
      </c>
      <c r="H1287" s="11" t="str">
        <f>_xlfn.IFNA(INDEX('Lookup Formulas Demo'!$B$5:$B$8,MATCH(F1287,'Lookup Formulas Demo'!$A$5:$A$8,0)),"No Match Found")</f>
        <v>Normal Driving</v>
      </c>
    </row>
    <row r="1288" spans="1:8" x14ac:dyDescent="0.3">
      <c r="A1288" s="9">
        <f>'Raw Data'!A1287</f>
        <v>45356.461805555598</v>
      </c>
      <c r="B1288" s="11">
        <f>'Raw Data'!M1287</f>
        <v>16.1420156007453</v>
      </c>
      <c r="C1288" s="11" t="str">
        <f t="shared" si="40"/>
        <v>Free-flow</v>
      </c>
      <c r="D1288" s="11">
        <f>'Raw Data'!P1287</f>
        <v>0</v>
      </c>
      <c r="E1288" s="11" t="str">
        <f t="shared" si="41"/>
        <v>No Accident</v>
      </c>
      <c r="F1288" s="11" t="str">
        <f>'Raw Data'!O1287</f>
        <v>Rain</v>
      </c>
      <c r="G1288" s="11" t="str">
        <f>IFERROR(VLOOKUP(F1288,'Lookup Formulas Demo'!$A$5:$B$8,2,0),"Unknown Weather")</f>
        <v>Reduce Speed, Increase Following Distance</v>
      </c>
      <c r="H1288" s="11" t="str">
        <f>_xlfn.IFNA(INDEX('Lookup Formulas Demo'!$B$5:$B$8,MATCH(F1288,'Lookup Formulas Demo'!$A$5:$A$8,0)),"No Match Found")</f>
        <v>Reduce Speed, Increase Following Distance</v>
      </c>
    </row>
    <row r="1289" spans="1:8" x14ac:dyDescent="0.3">
      <c r="A1289" s="9">
        <f>'Raw Data'!A1288</f>
        <v>45356.465277777803</v>
      </c>
      <c r="B1289" s="11">
        <f>'Raw Data'!M1288</f>
        <v>54.1195595291045</v>
      </c>
      <c r="C1289" s="11" t="str">
        <f t="shared" si="40"/>
        <v>Moderate</v>
      </c>
      <c r="D1289" s="11">
        <f>'Raw Data'!P1288</f>
        <v>0</v>
      </c>
      <c r="E1289" s="11" t="str">
        <f t="shared" si="41"/>
        <v>No Accident</v>
      </c>
      <c r="F1289" s="11" t="str">
        <f>'Raw Data'!O1288</f>
        <v>Fog</v>
      </c>
      <c r="G1289" s="11" t="str">
        <f>IFERROR(VLOOKUP(F1289,'Lookup Formulas Demo'!$A$5:$B$8,2,0),"Unknown Weather")</f>
        <v>Use Fog Lights, Reduce Speed</v>
      </c>
      <c r="H1289" s="11" t="str">
        <f>_xlfn.IFNA(INDEX('Lookup Formulas Demo'!$B$5:$B$8,MATCH(F1289,'Lookup Formulas Demo'!$A$5:$A$8,0)),"No Match Found")</f>
        <v>Use Fog Lights, Reduce Speed</v>
      </c>
    </row>
    <row r="1290" spans="1:8" x14ac:dyDescent="0.3">
      <c r="A1290" s="9">
        <f>'Raw Data'!A1289</f>
        <v>45356.46875</v>
      </c>
      <c r="B1290" s="11">
        <f>'Raw Data'!M1289</f>
        <v>51.285742796761397</v>
      </c>
      <c r="C1290" s="11" t="str">
        <f t="shared" si="40"/>
        <v>Moderate</v>
      </c>
      <c r="D1290" s="11">
        <f>'Raw Data'!P1289</f>
        <v>0</v>
      </c>
      <c r="E1290" s="11" t="str">
        <f t="shared" si="41"/>
        <v>No Accident</v>
      </c>
      <c r="F1290" s="11" t="str">
        <f>'Raw Data'!O1289</f>
        <v>Snow</v>
      </c>
      <c r="G1290" s="11" t="str">
        <f>IFERROR(VLOOKUP(F1290,'Lookup Formulas Demo'!$A$5:$B$8,2,0),"Unknown Weather")</f>
        <v>Extreme Caution, Consider Delay</v>
      </c>
      <c r="H1290" s="11" t="str">
        <f>_xlfn.IFNA(INDEX('Lookup Formulas Demo'!$B$5:$B$8,MATCH(F1290,'Lookup Formulas Demo'!$A$5:$A$8,0)),"No Match Found")</f>
        <v>Extreme Caution, Consider Delay</v>
      </c>
    </row>
    <row r="1291" spans="1:8" x14ac:dyDescent="0.3">
      <c r="A1291" s="9">
        <f>'Raw Data'!A1290</f>
        <v>45356.472222222197</v>
      </c>
      <c r="B1291" s="11">
        <f>'Raw Data'!M1290</f>
        <v>32.992535417870997</v>
      </c>
      <c r="C1291" s="11" t="str">
        <f t="shared" si="40"/>
        <v>Free-flow</v>
      </c>
      <c r="D1291" s="11">
        <f>'Raw Data'!P1290</f>
        <v>0</v>
      </c>
      <c r="E1291" s="11" t="str">
        <f t="shared" si="41"/>
        <v>No Accident</v>
      </c>
      <c r="F1291" s="11" t="str">
        <f>'Raw Data'!O1290</f>
        <v>Clear</v>
      </c>
      <c r="G1291" s="11" t="str">
        <f>IFERROR(VLOOKUP(F1291,'Lookup Formulas Demo'!$A$5:$B$8,2,0),"Unknown Weather")</f>
        <v>Normal Driving</v>
      </c>
      <c r="H1291" s="11" t="str">
        <f>_xlfn.IFNA(INDEX('Lookup Formulas Demo'!$B$5:$B$8,MATCH(F1291,'Lookup Formulas Demo'!$A$5:$A$8,0)),"No Match Found")</f>
        <v>Normal Driving</v>
      </c>
    </row>
    <row r="1292" spans="1:8" x14ac:dyDescent="0.3">
      <c r="A1292" s="9">
        <f>'Raw Data'!A1291</f>
        <v>45356.475694444503</v>
      </c>
      <c r="B1292" s="11">
        <f>'Raw Data'!M1291</f>
        <v>77.782153663137194</v>
      </c>
      <c r="C1292" s="11" t="str">
        <f t="shared" si="40"/>
        <v>Moderate</v>
      </c>
      <c r="D1292" s="11">
        <f>'Raw Data'!P1291</f>
        <v>0</v>
      </c>
      <c r="E1292" s="11" t="str">
        <f t="shared" si="41"/>
        <v>No Accident</v>
      </c>
      <c r="F1292" s="11" t="str">
        <f>'Raw Data'!O1291</f>
        <v>Clear</v>
      </c>
      <c r="G1292" s="11" t="str">
        <f>IFERROR(VLOOKUP(F1292,'Lookup Formulas Demo'!$A$5:$B$8,2,0),"Unknown Weather")</f>
        <v>Normal Driving</v>
      </c>
      <c r="H1292" s="11" t="str">
        <f>_xlfn.IFNA(INDEX('Lookup Formulas Demo'!$B$5:$B$8,MATCH(F1292,'Lookup Formulas Demo'!$A$5:$A$8,0)),"No Match Found")</f>
        <v>Normal Driving</v>
      </c>
    </row>
    <row r="1293" spans="1:8" x14ac:dyDescent="0.3">
      <c r="A1293" s="9">
        <f>'Raw Data'!A1292</f>
        <v>45356.479166666701</v>
      </c>
      <c r="B1293" s="11">
        <f>'Raw Data'!M1292</f>
        <v>82.126585815516506</v>
      </c>
      <c r="C1293" s="11" t="str">
        <f t="shared" si="40"/>
        <v>Congested</v>
      </c>
      <c r="D1293" s="11">
        <f>'Raw Data'!P1292</f>
        <v>0</v>
      </c>
      <c r="E1293" s="11" t="str">
        <f t="shared" si="41"/>
        <v>No Accident</v>
      </c>
      <c r="F1293" s="11" t="str">
        <f>'Raw Data'!O1292</f>
        <v>Snow</v>
      </c>
      <c r="G1293" s="11" t="str">
        <f>IFERROR(VLOOKUP(F1293,'Lookup Formulas Demo'!$A$5:$B$8,2,0),"Unknown Weather")</f>
        <v>Extreme Caution, Consider Delay</v>
      </c>
      <c r="H1293" s="11" t="str">
        <f>_xlfn.IFNA(INDEX('Lookup Formulas Demo'!$B$5:$B$8,MATCH(F1293,'Lookup Formulas Demo'!$A$5:$A$8,0)),"No Match Found")</f>
        <v>Extreme Caution, Consider Delay</v>
      </c>
    </row>
    <row r="1294" spans="1:8" x14ac:dyDescent="0.3">
      <c r="A1294" s="9">
        <f>'Raw Data'!A1293</f>
        <v>45356.482638888898</v>
      </c>
      <c r="B1294" s="11">
        <f>'Raw Data'!M1293</f>
        <v>34.560200787945597</v>
      </c>
      <c r="C1294" s="11" t="str">
        <f t="shared" si="40"/>
        <v>Free-flow</v>
      </c>
      <c r="D1294" s="11">
        <f>'Raw Data'!P1293</f>
        <v>0</v>
      </c>
      <c r="E1294" s="11" t="str">
        <f t="shared" si="41"/>
        <v>No Accident</v>
      </c>
      <c r="F1294" s="11" t="str">
        <f>'Raw Data'!O1293</f>
        <v>Rain</v>
      </c>
      <c r="G1294" s="11" t="str">
        <f>IFERROR(VLOOKUP(F1294,'Lookup Formulas Demo'!$A$5:$B$8,2,0),"Unknown Weather")</f>
        <v>Reduce Speed, Increase Following Distance</v>
      </c>
      <c r="H1294" s="11" t="str">
        <f>_xlfn.IFNA(INDEX('Lookup Formulas Demo'!$B$5:$B$8,MATCH(F1294,'Lookup Formulas Demo'!$A$5:$A$8,0)),"No Match Found")</f>
        <v>Reduce Speed, Increase Following Distance</v>
      </c>
    </row>
    <row r="1295" spans="1:8" x14ac:dyDescent="0.3">
      <c r="A1295" s="9">
        <f>'Raw Data'!A1294</f>
        <v>45356.486111111102</v>
      </c>
      <c r="B1295" s="11">
        <f>'Raw Data'!M1294</f>
        <v>32.091876227230003</v>
      </c>
      <c r="C1295" s="11" t="str">
        <f t="shared" si="40"/>
        <v>Free-flow</v>
      </c>
      <c r="D1295" s="11">
        <f>'Raw Data'!P1294</f>
        <v>0</v>
      </c>
      <c r="E1295" s="11" t="str">
        <f t="shared" si="41"/>
        <v>No Accident</v>
      </c>
      <c r="F1295" s="11" t="str">
        <f>'Raw Data'!O1294</f>
        <v>Rain</v>
      </c>
      <c r="G1295" s="11" t="str">
        <f>IFERROR(VLOOKUP(F1295,'Lookup Formulas Demo'!$A$5:$B$8,2,0),"Unknown Weather")</f>
        <v>Reduce Speed, Increase Following Distance</v>
      </c>
      <c r="H1295" s="11" t="str">
        <f>_xlfn.IFNA(INDEX('Lookup Formulas Demo'!$B$5:$B$8,MATCH(F1295,'Lookup Formulas Demo'!$A$5:$A$8,0)),"No Match Found")</f>
        <v>Reduce Speed, Increase Following Distance</v>
      </c>
    </row>
    <row r="1296" spans="1:8" x14ac:dyDescent="0.3">
      <c r="A1296" s="9">
        <f>'Raw Data'!A1295</f>
        <v>45356.489583333299</v>
      </c>
      <c r="B1296" s="11">
        <f>'Raw Data'!M1295</f>
        <v>44.743760084912402</v>
      </c>
      <c r="C1296" s="11" t="str">
        <f t="shared" si="40"/>
        <v>Free-flow</v>
      </c>
      <c r="D1296" s="11">
        <f>'Raw Data'!P1295</f>
        <v>1</v>
      </c>
      <c r="E1296" s="11" t="str">
        <f t="shared" si="41"/>
        <v>Accident Reported</v>
      </c>
      <c r="F1296" s="11" t="str">
        <f>'Raw Data'!O1295</f>
        <v>Rain</v>
      </c>
      <c r="G1296" s="11" t="str">
        <f>IFERROR(VLOOKUP(F1296,'Lookup Formulas Demo'!$A$5:$B$8,2,0),"Unknown Weather")</f>
        <v>Reduce Speed, Increase Following Distance</v>
      </c>
      <c r="H1296" s="11" t="str">
        <f>_xlfn.IFNA(INDEX('Lookup Formulas Demo'!$B$5:$B$8,MATCH(F1296,'Lookup Formulas Demo'!$A$5:$A$8,0)),"No Match Found")</f>
        <v>Reduce Speed, Increase Following Distance</v>
      </c>
    </row>
    <row r="1297" spans="1:8" x14ac:dyDescent="0.3">
      <c r="A1297" s="9">
        <f>'Raw Data'!A1296</f>
        <v>45356.493055555598</v>
      </c>
      <c r="B1297" s="11">
        <f>'Raw Data'!M1296</f>
        <v>59.313030676953296</v>
      </c>
      <c r="C1297" s="11" t="str">
        <f t="shared" si="40"/>
        <v>Moderate</v>
      </c>
      <c r="D1297" s="11">
        <f>'Raw Data'!P1296</f>
        <v>0</v>
      </c>
      <c r="E1297" s="11" t="str">
        <f t="shared" si="41"/>
        <v>No Accident</v>
      </c>
      <c r="F1297" s="11" t="str">
        <f>'Raw Data'!O1296</f>
        <v>Rain</v>
      </c>
      <c r="G1297" s="11" t="str">
        <f>IFERROR(VLOOKUP(F1297,'Lookup Formulas Demo'!$A$5:$B$8,2,0),"Unknown Weather")</f>
        <v>Reduce Speed, Increase Following Distance</v>
      </c>
      <c r="H1297" s="11" t="str">
        <f>_xlfn.IFNA(INDEX('Lookup Formulas Demo'!$B$5:$B$8,MATCH(F1297,'Lookup Formulas Demo'!$A$5:$A$8,0)),"No Match Found")</f>
        <v>Reduce Speed, Increase Following Distance</v>
      </c>
    </row>
    <row r="1298" spans="1:8" x14ac:dyDescent="0.3">
      <c r="A1298" s="9">
        <f>'Raw Data'!A1297</f>
        <v>45356.496527777803</v>
      </c>
      <c r="B1298" s="11">
        <f>'Raw Data'!M1297</f>
        <v>29.341763977745099</v>
      </c>
      <c r="C1298" s="11" t="str">
        <f t="shared" si="40"/>
        <v>Free-flow</v>
      </c>
      <c r="D1298" s="11">
        <f>'Raw Data'!P1297</f>
        <v>0</v>
      </c>
      <c r="E1298" s="11" t="str">
        <f t="shared" si="41"/>
        <v>No Accident</v>
      </c>
      <c r="F1298" s="11" t="str">
        <f>'Raw Data'!O1297</f>
        <v>Snow</v>
      </c>
      <c r="G1298" s="11" t="str">
        <f>IFERROR(VLOOKUP(F1298,'Lookup Formulas Demo'!$A$5:$B$8,2,0),"Unknown Weather")</f>
        <v>Extreme Caution, Consider Delay</v>
      </c>
      <c r="H1298" s="11" t="str">
        <f>_xlfn.IFNA(INDEX('Lookup Formulas Demo'!$B$5:$B$8,MATCH(F1298,'Lookup Formulas Demo'!$A$5:$A$8,0)),"No Match Found")</f>
        <v>Extreme Caution, Consider Delay</v>
      </c>
    </row>
    <row r="1299" spans="1:8" x14ac:dyDescent="0.3">
      <c r="A1299" s="9">
        <f>'Raw Data'!A1298</f>
        <v>45356.5</v>
      </c>
      <c r="B1299" s="11">
        <f>'Raw Data'!M1298</f>
        <v>54.363254198961698</v>
      </c>
      <c r="C1299" s="11" t="str">
        <f t="shared" si="40"/>
        <v>Moderate</v>
      </c>
      <c r="D1299" s="11">
        <f>'Raw Data'!P1298</f>
        <v>0</v>
      </c>
      <c r="E1299" s="11" t="str">
        <f t="shared" si="41"/>
        <v>No Accident</v>
      </c>
      <c r="F1299" s="11" t="str">
        <f>'Raw Data'!O1298</f>
        <v>Rain</v>
      </c>
      <c r="G1299" s="11" t="str">
        <f>IFERROR(VLOOKUP(F1299,'Lookup Formulas Demo'!$A$5:$B$8,2,0),"Unknown Weather")</f>
        <v>Reduce Speed, Increase Following Distance</v>
      </c>
      <c r="H1299" s="11" t="str">
        <f>_xlfn.IFNA(INDEX('Lookup Formulas Demo'!$B$5:$B$8,MATCH(F1299,'Lookup Formulas Demo'!$A$5:$A$8,0)),"No Match Found")</f>
        <v>Reduce Speed, Increase Following Distance</v>
      </c>
    </row>
    <row r="1300" spans="1:8" x14ac:dyDescent="0.3">
      <c r="A1300" s="9">
        <f>'Raw Data'!A1299</f>
        <v>45356.503472222197</v>
      </c>
      <c r="B1300" s="11">
        <f>'Raw Data'!M1299</f>
        <v>29.934958628512</v>
      </c>
      <c r="C1300" s="11" t="str">
        <f t="shared" si="40"/>
        <v>Free-flow</v>
      </c>
      <c r="D1300" s="11">
        <f>'Raw Data'!P1299</f>
        <v>0</v>
      </c>
      <c r="E1300" s="11" t="str">
        <f t="shared" si="41"/>
        <v>No Accident</v>
      </c>
      <c r="F1300" s="11" t="str">
        <f>'Raw Data'!O1299</f>
        <v>Snow</v>
      </c>
      <c r="G1300" s="11" t="str">
        <f>IFERROR(VLOOKUP(F1300,'Lookup Formulas Demo'!$A$5:$B$8,2,0),"Unknown Weather")</f>
        <v>Extreme Caution, Consider Delay</v>
      </c>
      <c r="H1300" s="11" t="str">
        <f>_xlfn.IFNA(INDEX('Lookup Formulas Demo'!$B$5:$B$8,MATCH(F1300,'Lookup Formulas Demo'!$A$5:$A$8,0)),"No Match Found")</f>
        <v>Extreme Caution, Consider Delay</v>
      </c>
    </row>
    <row r="1301" spans="1:8" x14ac:dyDescent="0.3">
      <c r="A1301" s="9">
        <f>'Raw Data'!A1300</f>
        <v>45356.506944444503</v>
      </c>
      <c r="B1301" s="11">
        <f>'Raw Data'!M1300</f>
        <v>64.673031998704801</v>
      </c>
      <c r="C1301" s="11" t="str">
        <f t="shared" si="40"/>
        <v>Moderate</v>
      </c>
      <c r="D1301" s="11">
        <f>'Raw Data'!P1300</f>
        <v>0</v>
      </c>
      <c r="E1301" s="11" t="str">
        <f t="shared" si="41"/>
        <v>No Accident</v>
      </c>
      <c r="F1301" s="11" t="str">
        <f>'Raw Data'!O1300</f>
        <v>Rain</v>
      </c>
      <c r="G1301" s="11" t="str">
        <f>IFERROR(VLOOKUP(F1301,'Lookup Formulas Demo'!$A$5:$B$8,2,0),"Unknown Weather")</f>
        <v>Reduce Speed, Increase Following Distance</v>
      </c>
      <c r="H1301" s="11" t="str">
        <f>_xlfn.IFNA(INDEX('Lookup Formulas Demo'!$B$5:$B$8,MATCH(F1301,'Lookup Formulas Demo'!$A$5:$A$8,0)),"No Match Found")</f>
        <v>Reduce Speed, Increase Following Distance</v>
      </c>
    </row>
    <row r="1302" spans="1:8" x14ac:dyDescent="0.3">
      <c r="A1302" s="9">
        <f>'Raw Data'!A1301</f>
        <v>45356.510416666701</v>
      </c>
      <c r="B1302" s="11">
        <f>'Raw Data'!M1301</f>
        <v>42.968238523972701</v>
      </c>
      <c r="C1302" s="11" t="str">
        <f t="shared" si="40"/>
        <v>Free-flow</v>
      </c>
      <c r="D1302" s="11">
        <f>'Raw Data'!P1301</f>
        <v>0</v>
      </c>
      <c r="E1302" s="11" t="str">
        <f t="shared" si="41"/>
        <v>No Accident</v>
      </c>
      <c r="F1302" s="11" t="str">
        <f>'Raw Data'!O1301</f>
        <v>Snow</v>
      </c>
      <c r="G1302" s="11" t="str">
        <f>IFERROR(VLOOKUP(F1302,'Lookup Formulas Demo'!$A$5:$B$8,2,0),"Unknown Weather")</f>
        <v>Extreme Caution, Consider Delay</v>
      </c>
      <c r="H1302" s="11" t="str">
        <f>_xlfn.IFNA(INDEX('Lookup Formulas Demo'!$B$5:$B$8,MATCH(F1302,'Lookup Formulas Demo'!$A$5:$A$8,0)),"No Match Found")</f>
        <v>Extreme Caution, Consider Delay</v>
      </c>
    </row>
    <row r="1303" spans="1:8" x14ac:dyDescent="0.3">
      <c r="A1303" s="9">
        <f>'Raw Data'!A1302</f>
        <v>45356.513888888898</v>
      </c>
      <c r="B1303" s="11">
        <f>'Raw Data'!M1302</f>
        <v>99.157563152866501</v>
      </c>
      <c r="C1303" s="11" t="str">
        <f t="shared" si="40"/>
        <v>Congested</v>
      </c>
      <c r="D1303" s="11">
        <f>'Raw Data'!P1302</f>
        <v>0</v>
      </c>
      <c r="E1303" s="11" t="str">
        <f t="shared" si="41"/>
        <v>No Accident</v>
      </c>
      <c r="F1303" s="11" t="str">
        <f>'Raw Data'!O1302</f>
        <v>Snow</v>
      </c>
      <c r="G1303" s="11" t="str">
        <f>IFERROR(VLOOKUP(F1303,'Lookup Formulas Demo'!$A$5:$B$8,2,0),"Unknown Weather")</f>
        <v>Extreme Caution, Consider Delay</v>
      </c>
      <c r="H1303" s="11" t="str">
        <f>_xlfn.IFNA(INDEX('Lookup Formulas Demo'!$B$5:$B$8,MATCH(F1303,'Lookup Formulas Demo'!$A$5:$A$8,0)),"No Match Found")</f>
        <v>Extreme Caution, Consider Delay</v>
      </c>
    </row>
    <row r="1304" spans="1:8" x14ac:dyDescent="0.3">
      <c r="A1304" s="9">
        <f>'Raw Data'!A1303</f>
        <v>45356.517361111102</v>
      </c>
      <c r="B1304" s="11">
        <f>'Raw Data'!M1303</f>
        <v>70.849791369924006</v>
      </c>
      <c r="C1304" s="11" t="str">
        <f t="shared" si="40"/>
        <v>Moderate</v>
      </c>
      <c r="D1304" s="11">
        <f>'Raw Data'!P1303</f>
        <v>0</v>
      </c>
      <c r="E1304" s="11" t="str">
        <f t="shared" si="41"/>
        <v>No Accident</v>
      </c>
      <c r="F1304" s="11" t="str">
        <f>'Raw Data'!O1303</f>
        <v>Clear</v>
      </c>
      <c r="G1304" s="11" t="str">
        <f>IFERROR(VLOOKUP(F1304,'Lookup Formulas Demo'!$A$5:$B$8,2,0),"Unknown Weather")</f>
        <v>Normal Driving</v>
      </c>
      <c r="H1304" s="11" t="str">
        <f>_xlfn.IFNA(INDEX('Lookup Formulas Demo'!$B$5:$B$8,MATCH(F1304,'Lookup Formulas Demo'!$A$5:$A$8,0)),"No Match Found")</f>
        <v>Normal Driving</v>
      </c>
    </row>
    <row r="1305" spans="1:8" x14ac:dyDescent="0.3">
      <c r="A1305" s="9">
        <f>'Raw Data'!A1304</f>
        <v>45356.520833333299</v>
      </c>
      <c r="B1305" s="11">
        <f>'Raw Data'!M1304</f>
        <v>13.9789444560557</v>
      </c>
      <c r="C1305" s="11" t="str">
        <f t="shared" si="40"/>
        <v>Free-flow</v>
      </c>
      <c r="D1305" s="11">
        <f>'Raw Data'!P1304</f>
        <v>0</v>
      </c>
      <c r="E1305" s="11" t="str">
        <f t="shared" si="41"/>
        <v>No Accident</v>
      </c>
      <c r="F1305" s="11" t="str">
        <f>'Raw Data'!O1304</f>
        <v>Fog</v>
      </c>
      <c r="G1305" s="11" t="str">
        <f>IFERROR(VLOOKUP(F1305,'Lookup Formulas Demo'!$A$5:$B$8,2,0),"Unknown Weather")</f>
        <v>Use Fog Lights, Reduce Speed</v>
      </c>
      <c r="H1305" s="11" t="str">
        <f>_xlfn.IFNA(INDEX('Lookup Formulas Demo'!$B$5:$B$8,MATCH(F1305,'Lookup Formulas Demo'!$A$5:$A$8,0)),"No Match Found")</f>
        <v>Use Fog Lights, Reduce Speed</v>
      </c>
    </row>
    <row r="1306" spans="1:8" x14ac:dyDescent="0.3">
      <c r="A1306" s="9">
        <f>'Raw Data'!A1305</f>
        <v>45356.524305555598</v>
      </c>
      <c r="B1306" s="11">
        <f>'Raw Data'!M1305</f>
        <v>39.4012764901248</v>
      </c>
      <c r="C1306" s="11" t="str">
        <f t="shared" si="40"/>
        <v>Free-flow</v>
      </c>
      <c r="D1306" s="11">
        <f>'Raw Data'!P1305</f>
        <v>0</v>
      </c>
      <c r="E1306" s="11" t="str">
        <f t="shared" si="41"/>
        <v>No Accident</v>
      </c>
      <c r="F1306" s="11" t="str">
        <f>'Raw Data'!O1305</f>
        <v>Fog</v>
      </c>
      <c r="G1306" s="11" t="str">
        <f>IFERROR(VLOOKUP(F1306,'Lookup Formulas Demo'!$A$5:$B$8,2,0),"Unknown Weather")</f>
        <v>Use Fog Lights, Reduce Speed</v>
      </c>
      <c r="H1306" s="11" t="str">
        <f>_xlfn.IFNA(INDEX('Lookup Formulas Demo'!$B$5:$B$8,MATCH(F1306,'Lookup Formulas Demo'!$A$5:$A$8,0)),"No Match Found")</f>
        <v>Use Fog Lights, Reduce Speed</v>
      </c>
    </row>
    <row r="1307" spans="1:8" x14ac:dyDescent="0.3">
      <c r="A1307" s="9">
        <f>'Raw Data'!A1306</f>
        <v>45356.527777777803</v>
      </c>
      <c r="B1307" s="11">
        <f>'Raw Data'!M1306</f>
        <v>75.880484457730503</v>
      </c>
      <c r="C1307" s="11" t="str">
        <f t="shared" si="40"/>
        <v>Moderate</v>
      </c>
      <c r="D1307" s="11">
        <f>'Raw Data'!P1306</f>
        <v>0</v>
      </c>
      <c r="E1307" s="11" t="str">
        <f t="shared" si="41"/>
        <v>No Accident</v>
      </c>
      <c r="F1307" s="11" t="str">
        <f>'Raw Data'!O1306</f>
        <v>Fog</v>
      </c>
      <c r="G1307" s="11" t="str">
        <f>IFERROR(VLOOKUP(F1307,'Lookup Formulas Demo'!$A$5:$B$8,2,0),"Unknown Weather")</f>
        <v>Use Fog Lights, Reduce Speed</v>
      </c>
      <c r="H1307" s="11" t="str">
        <f>_xlfn.IFNA(INDEX('Lookup Formulas Demo'!$B$5:$B$8,MATCH(F1307,'Lookup Formulas Demo'!$A$5:$A$8,0)),"No Match Found")</f>
        <v>Use Fog Lights, Reduce Speed</v>
      </c>
    </row>
    <row r="1308" spans="1:8" x14ac:dyDescent="0.3">
      <c r="A1308" s="9">
        <f>'Raw Data'!A1307</f>
        <v>45356.53125</v>
      </c>
      <c r="B1308" s="11">
        <f>'Raw Data'!M1307</f>
        <v>22.1102221257966</v>
      </c>
      <c r="C1308" s="11" t="str">
        <f t="shared" si="40"/>
        <v>Free-flow</v>
      </c>
      <c r="D1308" s="11">
        <f>'Raw Data'!P1307</f>
        <v>0</v>
      </c>
      <c r="E1308" s="11" t="str">
        <f t="shared" si="41"/>
        <v>No Accident</v>
      </c>
      <c r="F1308" s="11" t="str">
        <f>'Raw Data'!O1307</f>
        <v>Fog</v>
      </c>
      <c r="G1308" s="11" t="str">
        <f>IFERROR(VLOOKUP(F1308,'Lookup Formulas Demo'!$A$5:$B$8,2,0),"Unknown Weather")</f>
        <v>Use Fog Lights, Reduce Speed</v>
      </c>
      <c r="H1308" s="11" t="str">
        <f>_xlfn.IFNA(INDEX('Lookup Formulas Demo'!$B$5:$B$8,MATCH(F1308,'Lookup Formulas Demo'!$A$5:$A$8,0)),"No Match Found")</f>
        <v>Use Fog Lights, Reduce Speed</v>
      </c>
    </row>
    <row r="1309" spans="1:8" x14ac:dyDescent="0.3">
      <c r="A1309" s="9">
        <f>'Raw Data'!A1308</f>
        <v>45356.534722222197</v>
      </c>
      <c r="B1309" s="11">
        <f>'Raw Data'!M1308</f>
        <v>32.082981661951898</v>
      </c>
      <c r="C1309" s="11" t="str">
        <f t="shared" si="40"/>
        <v>Free-flow</v>
      </c>
      <c r="D1309" s="11">
        <f>'Raw Data'!P1308</f>
        <v>0</v>
      </c>
      <c r="E1309" s="11" t="str">
        <f t="shared" si="41"/>
        <v>No Accident</v>
      </c>
      <c r="F1309" s="11" t="str">
        <f>'Raw Data'!O1308</f>
        <v>Clear</v>
      </c>
      <c r="G1309" s="11" t="str">
        <f>IFERROR(VLOOKUP(F1309,'Lookup Formulas Demo'!$A$5:$B$8,2,0),"Unknown Weather")</f>
        <v>Normal Driving</v>
      </c>
      <c r="H1309" s="11" t="str">
        <f>_xlfn.IFNA(INDEX('Lookup Formulas Demo'!$B$5:$B$8,MATCH(F1309,'Lookup Formulas Demo'!$A$5:$A$8,0)),"No Match Found")</f>
        <v>Normal Driving</v>
      </c>
    </row>
    <row r="1310" spans="1:8" x14ac:dyDescent="0.3">
      <c r="A1310" s="9">
        <f>'Raw Data'!A1309</f>
        <v>45356.538194444503</v>
      </c>
      <c r="B1310" s="11">
        <f>'Raw Data'!M1309</f>
        <v>19.020991394360799</v>
      </c>
      <c r="C1310" s="11" t="str">
        <f t="shared" si="40"/>
        <v>Free-flow</v>
      </c>
      <c r="D1310" s="11">
        <f>'Raw Data'!P1309</f>
        <v>0</v>
      </c>
      <c r="E1310" s="11" t="str">
        <f t="shared" si="41"/>
        <v>No Accident</v>
      </c>
      <c r="F1310" s="11" t="str">
        <f>'Raw Data'!O1309</f>
        <v>Snow</v>
      </c>
      <c r="G1310" s="11" t="str">
        <f>IFERROR(VLOOKUP(F1310,'Lookup Formulas Demo'!$A$5:$B$8,2,0),"Unknown Weather")</f>
        <v>Extreme Caution, Consider Delay</v>
      </c>
      <c r="H1310" s="11" t="str">
        <f>_xlfn.IFNA(INDEX('Lookup Formulas Demo'!$B$5:$B$8,MATCH(F1310,'Lookup Formulas Demo'!$A$5:$A$8,0)),"No Match Found")</f>
        <v>Extreme Caution, Consider Delay</v>
      </c>
    </row>
    <row r="1311" spans="1:8" x14ac:dyDescent="0.3">
      <c r="A1311" s="9">
        <f>'Raw Data'!A1310</f>
        <v>45356.541666666701</v>
      </c>
      <c r="B1311" s="11">
        <f>'Raw Data'!M1310</f>
        <v>71.777094081212596</v>
      </c>
      <c r="C1311" s="11" t="str">
        <f t="shared" si="40"/>
        <v>Moderate</v>
      </c>
      <c r="D1311" s="11">
        <f>'Raw Data'!P1310</f>
        <v>0</v>
      </c>
      <c r="E1311" s="11" t="str">
        <f t="shared" si="41"/>
        <v>No Accident</v>
      </c>
      <c r="F1311" s="11" t="str">
        <f>'Raw Data'!O1310</f>
        <v>Snow</v>
      </c>
      <c r="G1311" s="11" t="str">
        <f>IFERROR(VLOOKUP(F1311,'Lookup Formulas Demo'!$A$5:$B$8,2,0),"Unknown Weather")</f>
        <v>Extreme Caution, Consider Delay</v>
      </c>
      <c r="H1311" s="11" t="str">
        <f>_xlfn.IFNA(INDEX('Lookup Formulas Demo'!$B$5:$B$8,MATCH(F1311,'Lookup Formulas Demo'!$A$5:$A$8,0)),"No Match Found")</f>
        <v>Extreme Caution, Consider Delay</v>
      </c>
    </row>
    <row r="1312" spans="1:8" x14ac:dyDescent="0.3">
      <c r="A1312" s="9">
        <f>'Raw Data'!A1311</f>
        <v>45356.545138888898</v>
      </c>
      <c r="B1312" s="11">
        <f>'Raw Data'!M1311</f>
        <v>70.691174595144304</v>
      </c>
      <c r="C1312" s="11" t="str">
        <f t="shared" si="40"/>
        <v>Moderate</v>
      </c>
      <c r="D1312" s="11">
        <f>'Raw Data'!P1311</f>
        <v>0</v>
      </c>
      <c r="E1312" s="11" t="str">
        <f t="shared" si="41"/>
        <v>No Accident</v>
      </c>
      <c r="F1312" s="11" t="str">
        <f>'Raw Data'!O1311</f>
        <v>Clear</v>
      </c>
      <c r="G1312" s="11" t="str">
        <f>IFERROR(VLOOKUP(F1312,'Lookup Formulas Demo'!$A$5:$B$8,2,0),"Unknown Weather")</f>
        <v>Normal Driving</v>
      </c>
      <c r="H1312" s="11" t="str">
        <f>_xlfn.IFNA(INDEX('Lookup Formulas Demo'!$B$5:$B$8,MATCH(F1312,'Lookup Formulas Demo'!$A$5:$A$8,0)),"No Match Found")</f>
        <v>Normal Driving</v>
      </c>
    </row>
    <row r="1313" spans="1:8" x14ac:dyDescent="0.3">
      <c r="A1313" s="9">
        <f>'Raw Data'!A1312</f>
        <v>45356.548611111102</v>
      </c>
      <c r="B1313" s="11">
        <f>'Raw Data'!M1312</f>
        <v>91.292862781552799</v>
      </c>
      <c r="C1313" s="11" t="str">
        <f t="shared" si="40"/>
        <v>Congested</v>
      </c>
      <c r="D1313" s="11">
        <f>'Raw Data'!P1312</f>
        <v>0</v>
      </c>
      <c r="E1313" s="11" t="str">
        <f t="shared" si="41"/>
        <v>No Accident</v>
      </c>
      <c r="F1313" s="11" t="str">
        <f>'Raw Data'!O1312</f>
        <v>Clear</v>
      </c>
      <c r="G1313" s="11" t="str">
        <f>IFERROR(VLOOKUP(F1313,'Lookup Formulas Demo'!$A$5:$B$8,2,0),"Unknown Weather")</f>
        <v>Normal Driving</v>
      </c>
      <c r="H1313" s="11" t="str">
        <f>_xlfn.IFNA(INDEX('Lookup Formulas Demo'!$B$5:$B$8,MATCH(F1313,'Lookup Formulas Demo'!$A$5:$A$8,0)),"No Match Found")</f>
        <v>Normal Driving</v>
      </c>
    </row>
    <row r="1314" spans="1:8" x14ac:dyDescent="0.3">
      <c r="A1314" s="9">
        <f>'Raw Data'!A1313</f>
        <v>45356.552083333299</v>
      </c>
      <c r="B1314" s="11">
        <f>'Raw Data'!M1313</f>
        <v>24.990375323848099</v>
      </c>
      <c r="C1314" s="11" t="str">
        <f t="shared" si="40"/>
        <v>Free-flow</v>
      </c>
      <c r="D1314" s="11">
        <f>'Raw Data'!P1313</f>
        <v>0</v>
      </c>
      <c r="E1314" s="11" t="str">
        <f t="shared" si="41"/>
        <v>No Accident</v>
      </c>
      <c r="F1314" s="11" t="str">
        <f>'Raw Data'!O1313</f>
        <v>Fog</v>
      </c>
      <c r="G1314" s="11" t="str">
        <f>IFERROR(VLOOKUP(F1314,'Lookup Formulas Demo'!$A$5:$B$8,2,0),"Unknown Weather")</f>
        <v>Use Fog Lights, Reduce Speed</v>
      </c>
      <c r="H1314" s="11" t="str">
        <f>_xlfn.IFNA(INDEX('Lookup Formulas Demo'!$B$5:$B$8,MATCH(F1314,'Lookup Formulas Demo'!$A$5:$A$8,0)),"No Match Found")</f>
        <v>Use Fog Lights, Reduce Speed</v>
      </c>
    </row>
    <row r="1315" spans="1:8" x14ac:dyDescent="0.3">
      <c r="A1315" s="9">
        <f>'Raw Data'!A1314</f>
        <v>45356.555555555598</v>
      </c>
      <c r="B1315" s="11">
        <f>'Raw Data'!M1314</f>
        <v>24.214854448260201</v>
      </c>
      <c r="C1315" s="11" t="str">
        <f t="shared" si="40"/>
        <v>Free-flow</v>
      </c>
      <c r="D1315" s="11">
        <f>'Raw Data'!P1314</f>
        <v>0</v>
      </c>
      <c r="E1315" s="11" t="str">
        <f t="shared" si="41"/>
        <v>No Accident</v>
      </c>
      <c r="F1315" s="11" t="str">
        <f>'Raw Data'!O1314</f>
        <v>Snow</v>
      </c>
      <c r="G1315" s="11" t="str">
        <f>IFERROR(VLOOKUP(F1315,'Lookup Formulas Demo'!$A$5:$B$8,2,0),"Unknown Weather")</f>
        <v>Extreme Caution, Consider Delay</v>
      </c>
      <c r="H1315" s="11" t="str">
        <f>_xlfn.IFNA(INDEX('Lookup Formulas Demo'!$B$5:$B$8,MATCH(F1315,'Lookup Formulas Demo'!$A$5:$A$8,0)),"No Match Found")</f>
        <v>Extreme Caution, Consider Delay</v>
      </c>
    </row>
    <row r="1316" spans="1:8" x14ac:dyDescent="0.3">
      <c r="A1316" s="9">
        <f>'Raw Data'!A1315</f>
        <v>45356.559027777803</v>
      </c>
      <c r="B1316" s="11">
        <f>'Raw Data'!M1315</f>
        <v>29.856993272583999</v>
      </c>
      <c r="C1316" s="11" t="str">
        <f t="shared" si="40"/>
        <v>Free-flow</v>
      </c>
      <c r="D1316" s="11">
        <f>'Raw Data'!P1315</f>
        <v>0</v>
      </c>
      <c r="E1316" s="11" t="str">
        <f t="shared" si="41"/>
        <v>No Accident</v>
      </c>
      <c r="F1316" s="11" t="str">
        <f>'Raw Data'!O1315</f>
        <v>Snow</v>
      </c>
      <c r="G1316" s="11" t="str">
        <f>IFERROR(VLOOKUP(F1316,'Lookup Formulas Demo'!$A$5:$B$8,2,0),"Unknown Weather")</f>
        <v>Extreme Caution, Consider Delay</v>
      </c>
      <c r="H1316" s="11" t="str">
        <f>_xlfn.IFNA(INDEX('Lookup Formulas Demo'!$B$5:$B$8,MATCH(F1316,'Lookup Formulas Demo'!$A$5:$A$8,0)),"No Match Found")</f>
        <v>Extreme Caution, Consider Delay</v>
      </c>
    </row>
    <row r="1317" spans="1:8" x14ac:dyDescent="0.3">
      <c r="A1317" s="9">
        <f>'Raw Data'!A1316</f>
        <v>45356.5625</v>
      </c>
      <c r="B1317" s="11">
        <f>'Raw Data'!M1316</f>
        <v>91.187138555151407</v>
      </c>
      <c r="C1317" s="11" t="str">
        <f t="shared" si="40"/>
        <v>Congested</v>
      </c>
      <c r="D1317" s="11">
        <f>'Raw Data'!P1316</f>
        <v>1</v>
      </c>
      <c r="E1317" s="11" t="str">
        <f t="shared" si="41"/>
        <v>Accident Reported</v>
      </c>
      <c r="F1317" s="11" t="str">
        <f>'Raw Data'!O1316</f>
        <v>Rain</v>
      </c>
      <c r="G1317" s="11" t="str">
        <f>IFERROR(VLOOKUP(F1317,'Lookup Formulas Demo'!$A$5:$B$8,2,0),"Unknown Weather")</f>
        <v>Reduce Speed, Increase Following Distance</v>
      </c>
      <c r="H1317" s="11" t="str">
        <f>_xlfn.IFNA(INDEX('Lookup Formulas Demo'!$B$5:$B$8,MATCH(F1317,'Lookup Formulas Demo'!$A$5:$A$8,0)),"No Match Found")</f>
        <v>Reduce Speed, Increase Following Distance</v>
      </c>
    </row>
    <row r="1318" spans="1:8" x14ac:dyDescent="0.3">
      <c r="A1318" s="9">
        <f>'Raw Data'!A1317</f>
        <v>45356.565972222197</v>
      </c>
      <c r="B1318" s="11">
        <f>'Raw Data'!M1317</f>
        <v>61.003009562011897</v>
      </c>
      <c r="C1318" s="11" t="str">
        <f t="shared" si="40"/>
        <v>Moderate</v>
      </c>
      <c r="D1318" s="11">
        <f>'Raw Data'!P1317</f>
        <v>0</v>
      </c>
      <c r="E1318" s="11" t="str">
        <f t="shared" si="41"/>
        <v>No Accident</v>
      </c>
      <c r="F1318" s="11" t="str">
        <f>'Raw Data'!O1317</f>
        <v>Snow</v>
      </c>
      <c r="G1318" s="11" t="str">
        <f>IFERROR(VLOOKUP(F1318,'Lookup Formulas Demo'!$A$5:$B$8,2,0),"Unknown Weather")</f>
        <v>Extreme Caution, Consider Delay</v>
      </c>
      <c r="H1318" s="11" t="str">
        <f>_xlfn.IFNA(INDEX('Lookup Formulas Demo'!$B$5:$B$8,MATCH(F1318,'Lookup Formulas Demo'!$A$5:$A$8,0)),"No Match Found")</f>
        <v>Extreme Caution, Consider Delay</v>
      </c>
    </row>
    <row r="1319" spans="1:8" x14ac:dyDescent="0.3">
      <c r="A1319" s="9">
        <f>'Raw Data'!A1318</f>
        <v>45356.569444444503</v>
      </c>
      <c r="B1319" s="11">
        <f>'Raw Data'!M1318</f>
        <v>10.924648630017799</v>
      </c>
      <c r="C1319" s="11" t="str">
        <f t="shared" si="40"/>
        <v>Free-flow</v>
      </c>
      <c r="D1319" s="11">
        <f>'Raw Data'!P1318</f>
        <v>1</v>
      </c>
      <c r="E1319" s="11" t="str">
        <f t="shared" si="41"/>
        <v>Accident Reported</v>
      </c>
      <c r="F1319" s="11" t="str">
        <f>'Raw Data'!O1318</f>
        <v>Clear</v>
      </c>
      <c r="G1319" s="11" t="str">
        <f>IFERROR(VLOOKUP(F1319,'Lookup Formulas Demo'!$A$5:$B$8,2,0),"Unknown Weather")</f>
        <v>Normal Driving</v>
      </c>
      <c r="H1319" s="11" t="str">
        <f>_xlfn.IFNA(INDEX('Lookup Formulas Demo'!$B$5:$B$8,MATCH(F1319,'Lookup Formulas Demo'!$A$5:$A$8,0)),"No Match Found")</f>
        <v>Normal Driving</v>
      </c>
    </row>
    <row r="1320" spans="1:8" x14ac:dyDescent="0.3">
      <c r="A1320" s="9">
        <f>'Raw Data'!A1319</f>
        <v>45356.572916666701</v>
      </c>
      <c r="B1320" s="11">
        <f>'Raw Data'!M1319</f>
        <v>77.235468482536106</v>
      </c>
      <c r="C1320" s="11" t="str">
        <f t="shared" si="40"/>
        <v>Moderate</v>
      </c>
      <c r="D1320" s="11">
        <f>'Raw Data'!P1319</f>
        <v>0</v>
      </c>
      <c r="E1320" s="11" t="str">
        <f t="shared" si="41"/>
        <v>No Accident</v>
      </c>
      <c r="F1320" s="11" t="str">
        <f>'Raw Data'!O1319</f>
        <v>Snow</v>
      </c>
      <c r="G1320" s="11" t="str">
        <f>IFERROR(VLOOKUP(F1320,'Lookup Formulas Demo'!$A$5:$B$8,2,0),"Unknown Weather")</f>
        <v>Extreme Caution, Consider Delay</v>
      </c>
      <c r="H1320" s="11" t="str">
        <f>_xlfn.IFNA(INDEX('Lookup Formulas Demo'!$B$5:$B$8,MATCH(F1320,'Lookup Formulas Demo'!$A$5:$A$8,0)),"No Match Found")</f>
        <v>Extreme Caution, Consider Delay</v>
      </c>
    </row>
    <row r="1321" spans="1:8" x14ac:dyDescent="0.3">
      <c r="A1321" s="9">
        <f>'Raw Data'!A1320</f>
        <v>45356.576388888898</v>
      </c>
      <c r="B1321" s="11">
        <f>'Raw Data'!M1320</f>
        <v>67.406379054271099</v>
      </c>
      <c r="C1321" s="11" t="str">
        <f t="shared" si="40"/>
        <v>Moderate</v>
      </c>
      <c r="D1321" s="11">
        <f>'Raw Data'!P1320</f>
        <v>0</v>
      </c>
      <c r="E1321" s="11" t="str">
        <f t="shared" si="41"/>
        <v>No Accident</v>
      </c>
      <c r="F1321" s="11" t="str">
        <f>'Raw Data'!O1320</f>
        <v>Clear</v>
      </c>
      <c r="G1321" s="11" t="str">
        <f>IFERROR(VLOOKUP(F1321,'Lookup Formulas Demo'!$A$5:$B$8,2,0),"Unknown Weather")</f>
        <v>Normal Driving</v>
      </c>
      <c r="H1321" s="11" t="str">
        <f>_xlfn.IFNA(INDEX('Lookup Formulas Demo'!$B$5:$B$8,MATCH(F1321,'Lookup Formulas Demo'!$A$5:$A$8,0)),"No Match Found")</f>
        <v>Normal Driving</v>
      </c>
    </row>
    <row r="1322" spans="1:8" x14ac:dyDescent="0.3">
      <c r="A1322" s="9">
        <f>'Raw Data'!A1321</f>
        <v>45356.579861111102</v>
      </c>
      <c r="B1322" s="11">
        <f>'Raw Data'!M1321</f>
        <v>80.020105230618896</v>
      </c>
      <c r="C1322" s="11" t="str">
        <f t="shared" si="40"/>
        <v>Congested</v>
      </c>
      <c r="D1322" s="11">
        <f>'Raw Data'!P1321</f>
        <v>0</v>
      </c>
      <c r="E1322" s="11" t="str">
        <f t="shared" si="41"/>
        <v>No Accident</v>
      </c>
      <c r="F1322" s="11" t="str">
        <f>'Raw Data'!O1321</f>
        <v>Rain</v>
      </c>
      <c r="G1322" s="11" t="str">
        <f>IFERROR(VLOOKUP(F1322,'Lookup Formulas Demo'!$A$5:$B$8,2,0),"Unknown Weather")</f>
        <v>Reduce Speed, Increase Following Distance</v>
      </c>
      <c r="H1322" s="11" t="str">
        <f>_xlfn.IFNA(INDEX('Lookup Formulas Demo'!$B$5:$B$8,MATCH(F1322,'Lookup Formulas Demo'!$A$5:$A$8,0)),"No Match Found")</f>
        <v>Reduce Speed, Increase Following Distance</v>
      </c>
    </row>
    <row r="1323" spans="1:8" x14ac:dyDescent="0.3">
      <c r="A1323" s="9">
        <f>'Raw Data'!A1322</f>
        <v>45356.583333333299</v>
      </c>
      <c r="B1323" s="11">
        <f>'Raw Data'!M1322</f>
        <v>12.149419983174599</v>
      </c>
      <c r="C1323" s="11" t="str">
        <f t="shared" si="40"/>
        <v>Free-flow</v>
      </c>
      <c r="D1323" s="11">
        <f>'Raw Data'!P1322</f>
        <v>0</v>
      </c>
      <c r="E1323" s="11" t="str">
        <f t="shared" si="41"/>
        <v>No Accident</v>
      </c>
      <c r="F1323" s="11" t="str">
        <f>'Raw Data'!O1322</f>
        <v>Rain</v>
      </c>
      <c r="G1323" s="11" t="str">
        <f>IFERROR(VLOOKUP(F1323,'Lookup Formulas Demo'!$A$5:$B$8,2,0),"Unknown Weather")</f>
        <v>Reduce Speed, Increase Following Distance</v>
      </c>
      <c r="H1323" s="11" t="str">
        <f>_xlfn.IFNA(INDEX('Lookup Formulas Demo'!$B$5:$B$8,MATCH(F1323,'Lookup Formulas Demo'!$A$5:$A$8,0)),"No Match Found")</f>
        <v>Reduce Speed, Increase Following Distance</v>
      </c>
    </row>
    <row r="1324" spans="1:8" x14ac:dyDescent="0.3">
      <c r="A1324" s="9">
        <f>'Raw Data'!A1323</f>
        <v>45356.586805555598</v>
      </c>
      <c r="B1324" s="11">
        <f>'Raw Data'!M1323</f>
        <v>69.614886803696905</v>
      </c>
      <c r="C1324" s="11" t="str">
        <f t="shared" si="40"/>
        <v>Moderate</v>
      </c>
      <c r="D1324" s="11">
        <f>'Raw Data'!P1323</f>
        <v>0</v>
      </c>
      <c r="E1324" s="11" t="str">
        <f t="shared" si="41"/>
        <v>No Accident</v>
      </c>
      <c r="F1324" s="11" t="str">
        <f>'Raw Data'!O1323</f>
        <v>Clear</v>
      </c>
      <c r="G1324" s="11" t="str">
        <f>IFERROR(VLOOKUP(F1324,'Lookup Formulas Demo'!$A$5:$B$8,2,0),"Unknown Weather")</f>
        <v>Normal Driving</v>
      </c>
      <c r="H1324" s="11" t="str">
        <f>_xlfn.IFNA(INDEX('Lookup Formulas Demo'!$B$5:$B$8,MATCH(F1324,'Lookup Formulas Demo'!$A$5:$A$8,0)),"No Match Found")</f>
        <v>Normal Driving</v>
      </c>
    </row>
    <row r="1325" spans="1:8" x14ac:dyDescent="0.3">
      <c r="A1325" s="9">
        <f>'Raw Data'!A1324</f>
        <v>45356.590277777803</v>
      </c>
      <c r="B1325" s="11">
        <f>'Raw Data'!M1324</f>
        <v>28.322999920529199</v>
      </c>
      <c r="C1325" s="11" t="str">
        <f t="shared" si="40"/>
        <v>Free-flow</v>
      </c>
      <c r="D1325" s="11">
        <f>'Raw Data'!P1324</f>
        <v>0</v>
      </c>
      <c r="E1325" s="11" t="str">
        <f t="shared" si="41"/>
        <v>No Accident</v>
      </c>
      <c r="F1325" s="11" t="str">
        <f>'Raw Data'!O1324</f>
        <v>Clear</v>
      </c>
      <c r="G1325" s="11" t="str">
        <f>IFERROR(VLOOKUP(F1325,'Lookup Formulas Demo'!$A$5:$B$8,2,0),"Unknown Weather")</f>
        <v>Normal Driving</v>
      </c>
      <c r="H1325" s="11" t="str">
        <f>_xlfn.IFNA(INDEX('Lookup Formulas Demo'!$B$5:$B$8,MATCH(F1325,'Lookup Formulas Demo'!$A$5:$A$8,0)),"No Match Found")</f>
        <v>Normal Driving</v>
      </c>
    </row>
    <row r="1326" spans="1:8" x14ac:dyDescent="0.3">
      <c r="A1326" s="9">
        <f>'Raw Data'!A1325</f>
        <v>45356.59375</v>
      </c>
      <c r="B1326" s="11">
        <f>'Raw Data'!M1325</f>
        <v>21.502229347367301</v>
      </c>
      <c r="C1326" s="11" t="str">
        <f t="shared" si="40"/>
        <v>Free-flow</v>
      </c>
      <c r="D1326" s="11">
        <f>'Raw Data'!P1325</f>
        <v>0</v>
      </c>
      <c r="E1326" s="11" t="str">
        <f t="shared" si="41"/>
        <v>No Accident</v>
      </c>
      <c r="F1326" s="11" t="str">
        <f>'Raw Data'!O1325</f>
        <v>Fog</v>
      </c>
      <c r="G1326" s="11" t="str">
        <f>IFERROR(VLOOKUP(F1326,'Lookup Formulas Demo'!$A$5:$B$8,2,0),"Unknown Weather")</f>
        <v>Use Fog Lights, Reduce Speed</v>
      </c>
      <c r="H1326" s="11" t="str">
        <f>_xlfn.IFNA(INDEX('Lookup Formulas Demo'!$B$5:$B$8,MATCH(F1326,'Lookup Formulas Demo'!$A$5:$A$8,0)),"No Match Found")</f>
        <v>Use Fog Lights, Reduce Speed</v>
      </c>
    </row>
    <row r="1327" spans="1:8" x14ac:dyDescent="0.3">
      <c r="A1327" s="9">
        <f>'Raw Data'!A1326</f>
        <v>45356.597222222197</v>
      </c>
      <c r="B1327" s="11">
        <f>'Raw Data'!M1326</f>
        <v>94.565154091008395</v>
      </c>
      <c r="C1327" s="11" t="str">
        <f t="shared" si="40"/>
        <v>Congested</v>
      </c>
      <c r="D1327" s="11">
        <f>'Raw Data'!P1326</f>
        <v>0</v>
      </c>
      <c r="E1327" s="11" t="str">
        <f t="shared" si="41"/>
        <v>No Accident</v>
      </c>
      <c r="F1327" s="11" t="str">
        <f>'Raw Data'!O1326</f>
        <v>Rain</v>
      </c>
      <c r="G1327" s="11" t="str">
        <f>IFERROR(VLOOKUP(F1327,'Lookup Formulas Demo'!$A$5:$B$8,2,0),"Unknown Weather")</f>
        <v>Reduce Speed, Increase Following Distance</v>
      </c>
      <c r="H1327" s="11" t="str">
        <f>_xlfn.IFNA(INDEX('Lookup Formulas Demo'!$B$5:$B$8,MATCH(F1327,'Lookup Formulas Demo'!$A$5:$A$8,0)),"No Match Found")</f>
        <v>Reduce Speed, Increase Following Distance</v>
      </c>
    </row>
    <row r="1328" spans="1:8" x14ac:dyDescent="0.3">
      <c r="A1328" s="9">
        <f>'Raw Data'!A1327</f>
        <v>45356.600694444503</v>
      </c>
      <c r="B1328" s="11">
        <f>'Raw Data'!M1327</f>
        <v>75.999261882474499</v>
      </c>
      <c r="C1328" s="11" t="str">
        <f t="shared" si="40"/>
        <v>Moderate</v>
      </c>
      <c r="D1328" s="11">
        <f>'Raw Data'!P1327</f>
        <v>0</v>
      </c>
      <c r="E1328" s="11" t="str">
        <f t="shared" si="41"/>
        <v>No Accident</v>
      </c>
      <c r="F1328" s="11" t="str">
        <f>'Raw Data'!O1327</f>
        <v>Clear</v>
      </c>
      <c r="G1328" s="11" t="str">
        <f>IFERROR(VLOOKUP(F1328,'Lookup Formulas Demo'!$A$5:$B$8,2,0),"Unknown Weather")</f>
        <v>Normal Driving</v>
      </c>
      <c r="H1328" s="11" t="str">
        <f>_xlfn.IFNA(INDEX('Lookup Formulas Demo'!$B$5:$B$8,MATCH(F1328,'Lookup Formulas Demo'!$A$5:$A$8,0)),"No Match Found")</f>
        <v>Normal Driving</v>
      </c>
    </row>
    <row r="1329" spans="1:8" x14ac:dyDescent="0.3">
      <c r="A1329" s="9">
        <f>'Raw Data'!A1328</f>
        <v>45356.604166666701</v>
      </c>
      <c r="B1329" s="11">
        <f>'Raw Data'!M1328</f>
        <v>13.899877557605899</v>
      </c>
      <c r="C1329" s="11" t="str">
        <f t="shared" si="40"/>
        <v>Free-flow</v>
      </c>
      <c r="D1329" s="11">
        <f>'Raw Data'!P1328</f>
        <v>0</v>
      </c>
      <c r="E1329" s="11" t="str">
        <f t="shared" si="41"/>
        <v>No Accident</v>
      </c>
      <c r="F1329" s="11" t="str">
        <f>'Raw Data'!O1328</f>
        <v>Rain</v>
      </c>
      <c r="G1329" s="11" t="str">
        <f>IFERROR(VLOOKUP(F1329,'Lookup Formulas Demo'!$A$5:$B$8,2,0),"Unknown Weather")</f>
        <v>Reduce Speed, Increase Following Distance</v>
      </c>
      <c r="H1329" s="11" t="str">
        <f>_xlfn.IFNA(INDEX('Lookup Formulas Demo'!$B$5:$B$8,MATCH(F1329,'Lookup Formulas Demo'!$A$5:$A$8,0)),"No Match Found")</f>
        <v>Reduce Speed, Increase Following Distance</v>
      </c>
    </row>
    <row r="1330" spans="1:8" x14ac:dyDescent="0.3">
      <c r="A1330" s="9">
        <f>'Raw Data'!A1329</f>
        <v>45356.607638888898</v>
      </c>
      <c r="B1330" s="11">
        <f>'Raw Data'!M1329</f>
        <v>42.491866645133797</v>
      </c>
      <c r="C1330" s="11" t="str">
        <f t="shared" si="40"/>
        <v>Free-flow</v>
      </c>
      <c r="D1330" s="11">
        <f>'Raw Data'!P1329</f>
        <v>0</v>
      </c>
      <c r="E1330" s="11" t="str">
        <f t="shared" si="41"/>
        <v>No Accident</v>
      </c>
      <c r="F1330" s="11" t="str">
        <f>'Raw Data'!O1329</f>
        <v>Rain</v>
      </c>
      <c r="G1330" s="11" t="str">
        <f>IFERROR(VLOOKUP(F1330,'Lookup Formulas Demo'!$A$5:$B$8,2,0),"Unknown Weather")</f>
        <v>Reduce Speed, Increase Following Distance</v>
      </c>
      <c r="H1330" s="11" t="str">
        <f>_xlfn.IFNA(INDEX('Lookup Formulas Demo'!$B$5:$B$8,MATCH(F1330,'Lookup Formulas Demo'!$A$5:$A$8,0)),"No Match Found")</f>
        <v>Reduce Speed, Increase Following Distance</v>
      </c>
    </row>
    <row r="1331" spans="1:8" x14ac:dyDescent="0.3">
      <c r="A1331" s="9">
        <f>'Raw Data'!A1330</f>
        <v>45356.611111111102</v>
      </c>
      <c r="B1331" s="11">
        <f>'Raw Data'!M1330</f>
        <v>62.882154568329398</v>
      </c>
      <c r="C1331" s="11" t="str">
        <f t="shared" si="40"/>
        <v>Moderate</v>
      </c>
      <c r="D1331" s="11">
        <f>'Raw Data'!P1330</f>
        <v>0</v>
      </c>
      <c r="E1331" s="11" t="str">
        <f t="shared" si="41"/>
        <v>No Accident</v>
      </c>
      <c r="F1331" s="11" t="str">
        <f>'Raw Data'!O1330</f>
        <v>Clear</v>
      </c>
      <c r="G1331" s="11" t="str">
        <f>IFERROR(VLOOKUP(F1331,'Lookup Formulas Demo'!$A$5:$B$8,2,0),"Unknown Weather")</f>
        <v>Normal Driving</v>
      </c>
      <c r="H1331" s="11" t="str">
        <f>_xlfn.IFNA(INDEX('Lookup Formulas Demo'!$B$5:$B$8,MATCH(F1331,'Lookup Formulas Demo'!$A$5:$A$8,0)),"No Match Found")</f>
        <v>Normal Driving</v>
      </c>
    </row>
    <row r="1332" spans="1:8" x14ac:dyDescent="0.3">
      <c r="A1332" s="9">
        <f>'Raw Data'!A1331</f>
        <v>45356.614583333299</v>
      </c>
      <c r="B1332" s="11">
        <f>'Raw Data'!M1331</f>
        <v>16.894937419804101</v>
      </c>
      <c r="C1332" s="11" t="str">
        <f t="shared" si="40"/>
        <v>Free-flow</v>
      </c>
      <c r="D1332" s="11">
        <f>'Raw Data'!P1331</f>
        <v>0</v>
      </c>
      <c r="E1332" s="11" t="str">
        <f t="shared" si="41"/>
        <v>No Accident</v>
      </c>
      <c r="F1332" s="11" t="str">
        <f>'Raw Data'!O1331</f>
        <v>Fog</v>
      </c>
      <c r="G1332" s="11" t="str">
        <f>IFERROR(VLOOKUP(F1332,'Lookup Formulas Demo'!$A$5:$B$8,2,0),"Unknown Weather")</f>
        <v>Use Fog Lights, Reduce Speed</v>
      </c>
      <c r="H1332" s="11" t="str">
        <f>_xlfn.IFNA(INDEX('Lookup Formulas Demo'!$B$5:$B$8,MATCH(F1332,'Lookup Formulas Demo'!$A$5:$A$8,0)),"No Match Found")</f>
        <v>Use Fog Lights, Reduce Speed</v>
      </c>
    </row>
    <row r="1333" spans="1:8" x14ac:dyDescent="0.3">
      <c r="A1333" s="9">
        <f>'Raw Data'!A1332</f>
        <v>45356.618055555598</v>
      </c>
      <c r="B1333" s="11">
        <f>'Raw Data'!M1332</f>
        <v>94.706856938474601</v>
      </c>
      <c r="C1333" s="11" t="str">
        <f t="shared" si="40"/>
        <v>Congested</v>
      </c>
      <c r="D1333" s="11">
        <f>'Raw Data'!P1332</f>
        <v>0</v>
      </c>
      <c r="E1333" s="11" t="str">
        <f t="shared" si="41"/>
        <v>No Accident</v>
      </c>
      <c r="F1333" s="11" t="str">
        <f>'Raw Data'!O1332</f>
        <v>Fog</v>
      </c>
      <c r="G1333" s="11" t="str">
        <f>IFERROR(VLOOKUP(F1333,'Lookup Formulas Demo'!$A$5:$B$8,2,0),"Unknown Weather")</f>
        <v>Use Fog Lights, Reduce Speed</v>
      </c>
      <c r="H1333" s="11" t="str">
        <f>_xlfn.IFNA(INDEX('Lookup Formulas Demo'!$B$5:$B$8,MATCH(F1333,'Lookup Formulas Demo'!$A$5:$A$8,0)),"No Match Found")</f>
        <v>Use Fog Lights, Reduce Speed</v>
      </c>
    </row>
    <row r="1334" spans="1:8" x14ac:dyDescent="0.3">
      <c r="A1334" s="9">
        <f>'Raw Data'!A1333</f>
        <v>45356.621527777803</v>
      </c>
      <c r="B1334" s="11">
        <f>'Raw Data'!M1333</f>
        <v>87.624005090986302</v>
      </c>
      <c r="C1334" s="11" t="str">
        <f t="shared" si="40"/>
        <v>Congested</v>
      </c>
      <c r="D1334" s="11">
        <f>'Raw Data'!P1333</f>
        <v>0</v>
      </c>
      <c r="E1334" s="11" t="str">
        <f t="shared" si="41"/>
        <v>No Accident</v>
      </c>
      <c r="F1334" s="11" t="str">
        <f>'Raw Data'!O1333</f>
        <v>Snow</v>
      </c>
      <c r="G1334" s="11" t="str">
        <f>IFERROR(VLOOKUP(F1334,'Lookup Formulas Demo'!$A$5:$B$8,2,0),"Unknown Weather")</f>
        <v>Extreme Caution, Consider Delay</v>
      </c>
      <c r="H1334" s="11" t="str">
        <f>_xlfn.IFNA(INDEX('Lookup Formulas Demo'!$B$5:$B$8,MATCH(F1334,'Lookup Formulas Demo'!$A$5:$A$8,0)),"No Match Found")</f>
        <v>Extreme Caution, Consider Delay</v>
      </c>
    </row>
    <row r="1335" spans="1:8" x14ac:dyDescent="0.3">
      <c r="A1335" s="9">
        <f>'Raw Data'!A1334</f>
        <v>45356.625</v>
      </c>
      <c r="B1335" s="11">
        <f>'Raw Data'!M1334</f>
        <v>19.081581721296502</v>
      </c>
      <c r="C1335" s="11" t="str">
        <f t="shared" si="40"/>
        <v>Free-flow</v>
      </c>
      <c r="D1335" s="11">
        <f>'Raw Data'!P1334</f>
        <v>0</v>
      </c>
      <c r="E1335" s="11" t="str">
        <f t="shared" si="41"/>
        <v>No Accident</v>
      </c>
      <c r="F1335" s="11" t="str">
        <f>'Raw Data'!O1334</f>
        <v>Rain</v>
      </c>
      <c r="G1335" s="11" t="str">
        <f>IFERROR(VLOOKUP(F1335,'Lookup Formulas Demo'!$A$5:$B$8,2,0),"Unknown Weather")</f>
        <v>Reduce Speed, Increase Following Distance</v>
      </c>
      <c r="H1335" s="11" t="str">
        <f>_xlfn.IFNA(INDEX('Lookup Formulas Demo'!$B$5:$B$8,MATCH(F1335,'Lookup Formulas Demo'!$A$5:$A$8,0)),"No Match Found")</f>
        <v>Reduce Speed, Increase Following Distance</v>
      </c>
    </row>
    <row r="1336" spans="1:8" x14ac:dyDescent="0.3">
      <c r="A1336" s="9">
        <f>'Raw Data'!A1335</f>
        <v>45356.628472222197</v>
      </c>
      <c r="B1336" s="11">
        <f>'Raw Data'!M1335</f>
        <v>63.5871068074768</v>
      </c>
      <c r="C1336" s="11" t="str">
        <f t="shared" si="40"/>
        <v>Moderate</v>
      </c>
      <c r="D1336" s="11">
        <f>'Raw Data'!P1335</f>
        <v>0</v>
      </c>
      <c r="E1336" s="11" t="str">
        <f t="shared" si="41"/>
        <v>No Accident</v>
      </c>
      <c r="F1336" s="11" t="str">
        <f>'Raw Data'!O1335</f>
        <v>Rain</v>
      </c>
      <c r="G1336" s="11" t="str">
        <f>IFERROR(VLOOKUP(F1336,'Lookup Formulas Demo'!$A$5:$B$8,2,0),"Unknown Weather")</f>
        <v>Reduce Speed, Increase Following Distance</v>
      </c>
      <c r="H1336" s="11" t="str">
        <f>_xlfn.IFNA(INDEX('Lookup Formulas Demo'!$B$5:$B$8,MATCH(F1336,'Lookup Formulas Demo'!$A$5:$A$8,0)),"No Match Found")</f>
        <v>Reduce Speed, Increase Following Distance</v>
      </c>
    </row>
    <row r="1337" spans="1:8" x14ac:dyDescent="0.3">
      <c r="A1337" s="9">
        <f>'Raw Data'!A1336</f>
        <v>45356.631944444503</v>
      </c>
      <c r="B1337" s="11">
        <f>'Raw Data'!M1336</f>
        <v>89.095784372862695</v>
      </c>
      <c r="C1337" s="11" t="str">
        <f t="shared" si="40"/>
        <v>Congested</v>
      </c>
      <c r="D1337" s="11">
        <f>'Raw Data'!P1336</f>
        <v>0</v>
      </c>
      <c r="E1337" s="11" t="str">
        <f t="shared" si="41"/>
        <v>No Accident</v>
      </c>
      <c r="F1337" s="11" t="str">
        <f>'Raw Data'!O1336</f>
        <v>Snow</v>
      </c>
      <c r="G1337" s="11" t="str">
        <f>IFERROR(VLOOKUP(F1337,'Lookup Formulas Demo'!$A$5:$B$8,2,0),"Unknown Weather")</f>
        <v>Extreme Caution, Consider Delay</v>
      </c>
      <c r="H1337" s="11" t="str">
        <f>_xlfn.IFNA(INDEX('Lookup Formulas Demo'!$B$5:$B$8,MATCH(F1337,'Lookup Formulas Demo'!$A$5:$A$8,0)),"No Match Found")</f>
        <v>Extreme Caution, Consider Delay</v>
      </c>
    </row>
    <row r="1338" spans="1:8" x14ac:dyDescent="0.3">
      <c r="A1338" s="9">
        <f>'Raw Data'!A1337</f>
        <v>45356.635416666701</v>
      </c>
      <c r="B1338" s="11">
        <f>'Raw Data'!M1337</f>
        <v>86.146122102225206</v>
      </c>
      <c r="C1338" s="11" t="str">
        <f t="shared" si="40"/>
        <v>Congested</v>
      </c>
      <c r="D1338" s="11">
        <f>'Raw Data'!P1337</f>
        <v>0</v>
      </c>
      <c r="E1338" s="11" t="str">
        <f t="shared" si="41"/>
        <v>No Accident</v>
      </c>
      <c r="F1338" s="11" t="str">
        <f>'Raw Data'!O1337</f>
        <v>Fog</v>
      </c>
      <c r="G1338" s="11" t="str">
        <f>IFERROR(VLOOKUP(F1338,'Lookup Formulas Demo'!$A$5:$B$8,2,0),"Unknown Weather")</f>
        <v>Use Fog Lights, Reduce Speed</v>
      </c>
      <c r="H1338" s="11" t="str">
        <f>_xlfn.IFNA(INDEX('Lookup Formulas Demo'!$B$5:$B$8,MATCH(F1338,'Lookup Formulas Demo'!$A$5:$A$8,0)),"No Match Found")</f>
        <v>Use Fog Lights, Reduce Speed</v>
      </c>
    </row>
    <row r="1339" spans="1:8" x14ac:dyDescent="0.3">
      <c r="A1339" s="9">
        <f>'Raw Data'!A1338</f>
        <v>45356.638888888898</v>
      </c>
      <c r="B1339" s="11">
        <f>'Raw Data'!M1338</f>
        <v>12.0077874075076</v>
      </c>
      <c r="C1339" s="11" t="str">
        <f t="shared" si="40"/>
        <v>Free-flow</v>
      </c>
      <c r="D1339" s="11">
        <f>'Raw Data'!P1338</f>
        <v>0</v>
      </c>
      <c r="E1339" s="11" t="str">
        <f t="shared" si="41"/>
        <v>No Accident</v>
      </c>
      <c r="F1339" s="11" t="str">
        <f>'Raw Data'!O1338</f>
        <v>Rain</v>
      </c>
      <c r="G1339" s="11" t="str">
        <f>IFERROR(VLOOKUP(F1339,'Lookup Formulas Demo'!$A$5:$B$8,2,0),"Unknown Weather")</f>
        <v>Reduce Speed, Increase Following Distance</v>
      </c>
      <c r="H1339" s="11" t="str">
        <f>_xlfn.IFNA(INDEX('Lookup Formulas Demo'!$B$5:$B$8,MATCH(F1339,'Lookup Formulas Demo'!$A$5:$A$8,0)),"No Match Found")</f>
        <v>Reduce Speed, Increase Following Distance</v>
      </c>
    </row>
    <row r="1340" spans="1:8" x14ac:dyDescent="0.3">
      <c r="A1340" s="9">
        <f>'Raw Data'!A1339</f>
        <v>45356.642361111102</v>
      </c>
      <c r="B1340" s="11">
        <f>'Raw Data'!M1339</f>
        <v>19.8443688907149</v>
      </c>
      <c r="C1340" s="11" t="str">
        <f t="shared" si="40"/>
        <v>Free-flow</v>
      </c>
      <c r="D1340" s="11">
        <f>'Raw Data'!P1339</f>
        <v>0</v>
      </c>
      <c r="E1340" s="11" t="str">
        <f t="shared" si="41"/>
        <v>No Accident</v>
      </c>
      <c r="F1340" s="11" t="str">
        <f>'Raw Data'!O1339</f>
        <v>Fog</v>
      </c>
      <c r="G1340" s="11" t="str">
        <f>IFERROR(VLOOKUP(F1340,'Lookup Formulas Demo'!$A$5:$B$8,2,0),"Unknown Weather")</f>
        <v>Use Fog Lights, Reduce Speed</v>
      </c>
      <c r="H1340" s="11" t="str">
        <f>_xlfn.IFNA(INDEX('Lookup Formulas Demo'!$B$5:$B$8,MATCH(F1340,'Lookup Formulas Demo'!$A$5:$A$8,0)),"No Match Found")</f>
        <v>Use Fog Lights, Reduce Speed</v>
      </c>
    </row>
    <row r="1341" spans="1:8" x14ac:dyDescent="0.3">
      <c r="A1341" s="9">
        <f>'Raw Data'!A1340</f>
        <v>45356.645833333299</v>
      </c>
      <c r="B1341" s="11">
        <f>'Raw Data'!M1340</f>
        <v>41.374643696331297</v>
      </c>
      <c r="C1341" s="11" t="str">
        <f t="shared" si="40"/>
        <v>Free-flow</v>
      </c>
      <c r="D1341" s="11">
        <f>'Raw Data'!P1340</f>
        <v>0</v>
      </c>
      <c r="E1341" s="11" t="str">
        <f t="shared" si="41"/>
        <v>No Accident</v>
      </c>
      <c r="F1341" s="11" t="str">
        <f>'Raw Data'!O1340</f>
        <v>Fog</v>
      </c>
      <c r="G1341" s="11" t="str">
        <f>IFERROR(VLOOKUP(F1341,'Lookup Formulas Demo'!$A$5:$B$8,2,0),"Unknown Weather")</f>
        <v>Use Fog Lights, Reduce Speed</v>
      </c>
      <c r="H1341" s="11" t="str">
        <f>_xlfn.IFNA(INDEX('Lookup Formulas Demo'!$B$5:$B$8,MATCH(F1341,'Lookup Formulas Demo'!$A$5:$A$8,0)),"No Match Found")</f>
        <v>Use Fog Lights, Reduce Speed</v>
      </c>
    </row>
    <row r="1342" spans="1:8" x14ac:dyDescent="0.3">
      <c r="A1342" s="9">
        <f>'Raw Data'!A1341</f>
        <v>45356.649305555598</v>
      </c>
      <c r="B1342" s="11">
        <f>'Raw Data'!M1341</f>
        <v>88.640388189542094</v>
      </c>
      <c r="C1342" s="11" t="str">
        <f t="shared" si="40"/>
        <v>Congested</v>
      </c>
      <c r="D1342" s="11">
        <f>'Raw Data'!P1341</f>
        <v>0</v>
      </c>
      <c r="E1342" s="11" t="str">
        <f t="shared" si="41"/>
        <v>No Accident</v>
      </c>
      <c r="F1342" s="11" t="str">
        <f>'Raw Data'!O1341</f>
        <v>Fog</v>
      </c>
      <c r="G1342" s="11" t="str">
        <f>IFERROR(VLOOKUP(F1342,'Lookup Formulas Demo'!$A$5:$B$8,2,0),"Unknown Weather")</f>
        <v>Use Fog Lights, Reduce Speed</v>
      </c>
      <c r="H1342" s="11" t="str">
        <f>_xlfn.IFNA(INDEX('Lookup Formulas Demo'!$B$5:$B$8,MATCH(F1342,'Lookup Formulas Demo'!$A$5:$A$8,0)),"No Match Found")</f>
        <v>Use Fog Lights, Reduce Speed</v>
      </c>
    </row>
    <row r="1343" spans="1:8" x14ac:dyDescent="0.3">
      <c r="A1343" s="9">
        <f>'Raw Data'!A1342</f>
        <v>45356.652777777803</v>
      </c>
      <c r="B1343" s="11">
        <f>'Raw Data'!M1342</f>
        <v>82.014328607418506</v>
      </c>
      <c r="C1343" s="11" t="str">
        <f t="shared" si="40"/>
        <v>Congested</v>
      </c>
      <c r="D1343" s="11">
        <f>'Raw Data'!P1342</f>
        <v>0</v>
      </c>
      <c r="E1343" s="11" t="str">
        <f t="shared" si="41"/>
        <v>No Accident</v>
      </c>
      <c r="F1343" s="11" t="str">
        <f>'Raw Data'!O1342</f>
        <v>Clear</v>
      </c>
      <c r="G1343" s="11" t="str">
        <f>IFERROR(VLOOKUP(F1343,'Lookup Formulas Demo'!$A$5:$B$8,2,0),"Unknown Weather")</f>
        <v>Normal Driving</v>
      </c>
      <c r="H1343" s="11" t="str">
        <f>_xlfn.IFNA(INDEX('Lookup Formulas Demo'!$B$5:$B$8,MATCH(F1343,'Lookup Formulas Demo'!$A$5:$A$8,0)),"No Match Found")</f>
        <v>Normal Driving</v>
      </c>
    </row>
    <row r="1344" spans="1:8" x14ac:dyDescent="0.3">
      <c r="A1344" s="9">
        <f>'Raw Data'!A1343</f>
        <v>45356.65625</v>
      </c>
      <c r="B1344" s="11">
        <f>'Raw Data'!M1343</f>
        <v>22.013337637764302</v>
      </c>
      <c r="C1344" s="11" t="str">
        <f t="shared" si="40"/>
        <v>Free-flow</v>
      </c>
      <c r="D1344" s="11">
        <f>'Raw Data'!P1343</f>
        <v>0</v>
      </c>
      <c r="E1344" s="11" t="str">
        <f t="shared" si="41"/>
        <v>No Accident</v>
      </c>
      <c r="F1344" s="11" t="str">
        <f>'Raw Data'!O1343</f>
        <v>Fog</v>
      </c>
      <c r="G1344" s="11" t="str">
        <f>IFERROR(VLOOKUP(F1344,'Lookup Formulas Demo'!$A$5:$B$8,2,0),"Unknown Weather")</f>
        <v>Use Fog Lights, Reduce Speed</v>
      </c>
      <c r="H1344" s="11" t="str">
        <f>_xlfn.IFNA(INDEX('Lookup Formulas Demo'!$B$5:$B$8,MATCH(F1344,'Lookup Formulas Demo'!$A$5:$A$8,0)),"No Match Found")</f>
        <v>Use Fog Lights, Reduce Speed</v>
      </c>
    </row>
    <row r="1345" spans="1:8" x14ac:dyDescent="0.3">
      <c r="A1345" s="9">
        <f>'Raw Data'!A1344</f>
        <v>45356.659722222197</v>
      </c>
      <c r="B1345" s="11">
        <f>'Raw Data'!M1344</f>
        <v>84.244560400377793</v>
      </c>
      <c r="C1345" s="11" t="str">
        <f t="shared" si="40"/>
        <v>Congested</v>
      </c>
      <c r="D1345" s="11">
        <f>'Raw Data'!P1344</f>
        <v>0</v>
      </c>
      <c r="E1345" s="11" t="str">
        <f t="shared" si="41"/>
        <v>No Accident</v>
      </c>
      <c r="F1345" s="11" t="str">
        <f>'Raw Data'!O1344</f>
        <v>Rain</v>
      </c>
      <c r="G1345" s="11" t="str">
        <f>IFERROR(VLOOKUP(F1345,'Lookup Formulas Demo'!$A$5:$B$8,2,0),"Unknown Weather")</f>
        <v>Reduce Speed, Increase Following Distance</v>
      </c>
      <c r="H1345" s="11" t="str">
        <f>_xlfn.IFNA(INDEX('Lookup Formulas Demo'!$B$5:$B$8,MATCH(F1345,'Lookup Formulas Demo'!$A$5:$A$8,0)),"No Match Found")</f>
        <v>Reduce Speed, Increase Following Distance</v>
      </c>
    </row>
    <row r="1346" spans="1:8" x14ac:dyDescent="0.3">
      <c r="A1346" s="9">
        <f>'Raw Data'!A1345</f>
        <v>45356.663194444503</v>
      </c>
      <c r="B1346" s="11">
        <f>'Raw Data'!M1345</f>
        <v>43.953330878223703</v>
      </c>
      <c r="C1346" s="11" t="str">
        <f t="shared" si="40"/>
        <v>Free-flow</v>
      </c>
      <c r="D1346" s="11">
        <f>'Raw Data'!P1345</f>
        <v>0</v>
      </c>
      <c r="E1346" s="11" t="str">
        <f t="shared" si="41"/>
        <v>No Accident</v>
      </c>
      <c r="F1346" s="11" t="str">
        <f>'Raw Data'!O1345</f>
        <v>Rain</v>
      </c>
      <c r="G1346" s="11" t="str">
        <f>IFERROR(VLOOKUP(F1346,'Lookup Formulas Demo'!$A$5:$B$8,2,0),"Unknown Weather")</f>
        <v>Reduce Speed, Increase Following Distance</v>
      </c>
      <c r="H1346" s="11" t="str">
        <f>_xlfn.IFNA(INDEX('Lookup Formulas Demo'!$B$5:$B$8,MATCH(F1346,'Lookup Formulas Demo'!$A$5:$A$8,0)),"No Match Found")</f>
        <v>Reduce Speed, Increase Following Distance</v>
      </c>
    </row>
    <row r="1347" spans="1:8" x14ac:dyDescent="0.3">
      <c r="A1347" s="9">
        <f>'Raw Data'!A1346</f>
        <v>45356.666666666701</v>
      </c>
      <c r="B1347" s="11">
        <f>'Raw Data'!M1346</f>
        <v>53.566033030198099</v>
      </c>
      <c r="C1347" s="11" t="str">
        <f t="shared" ref="C1347:C1410" si="42">IF(B1347&gt;=80,"Congested",IF(B1347&gt;=50,"Moderate","Free-flow"))</f>
        <v>Moderate</v>
      </c>
      <c r="D1347" s="11">
        <f>'Raw Data'!P1346</f>
        <v>0</v>
      </c>
      <c r="E1347" s="11" t="str">
        <f t="shared" ref="E1347:E1410" si="43">IF(D1347=1,"Accident Reported","No Accident")</f>
        <v>No Accident</v>
      </c>
      <c r="F1347" s="11" t="str">
        <f>'Raw Data'!O1346</f>
        <v>Clear</v>
      </c>
      <c r="G1347" s="11" t="str">
        <f>IFERROR(VLOOKUP(F1347,'Lookup Formulas Demo'!$A$5:$B$8,2,0),"Unknown Weather")</f>
        <v>Normal Driving</v>
      </c>
      <c r="H1347" s="11" t="str">
        <f>_xlfn.IFNA(INDEX('Lookup Formulas Demo'!$B$5:$B$8,MATCH(F1347,'Lookup Formulas Demo'!$A$5:$A$8,0)),"No Match Found")</f>
        <v>Normal Driving</v>
      </c>
    </row>
    <row r="1348" spans="1:8" x14ac:dyDescent="0.3">
      <c r="A1348" s="9">
        <f>'Raw Data'!A1347</f>
        <v>45356.670138888898</v>
      </c>
      <c r="B1348" s="11">
        <f>'Raw Data'!M1347</f>
        <v>45.585537045059802</v>
      </c>
      <c r="C1348" s="11" t="str">
        <f t="shared" si="42"/>
        <v>Free-flow</v>
      </c>
      <c r="D1348" s="11">
        <f>'Raw Data'!P1347</f>
        <v>0</v>
      </c>
      <c r="E1348" s="11" t="str">
        <f t="shared" si="43"/>
        <v>No Accident</v>
      </c>
      <c r="F1348" s="11" t="str">
        <f>'Raw Data'!O1347</f>
        <v>Fog</v>
      </c>
      <c r="G1348" s="11" t="str">
        <f>IFERROR(VLOOKUP(F1348,'Lookup Formulas Demo'!$A$5:$B$8,2,0),"Unknown Weather")</f>
        <v>Use Fog Lights, Reduce Speed</v>
      </c>
      <c r="H1348" s="11" t="str">
        <f>_xlfn.IFNA(INDEX('Lookup Formulas Demo'!$B$5:$B$8,MATCH(F1348,'Lookup Formulas Demo'!$A$5:$A$8,0)),"No Match Found")</f>
        <v>Use Fog Lights, Reduce Speed</v>
      </c>
    </row>
    <row r="1349" spans="1:8" x14ac:dyDescent="0.3">
      <c r="A1349" s="9">
        <f>'Raw Data'!A1348</f>
        <v>45356.673611111102</v>
      </c>
      <c r="B1349" s="11">
        <f>'Raw Data'!M1348</f>
        <v>10.036916710328899</v>
      </c>
      <c r="C1349" s="11" t="str">
        <f t="shared" si="42"/>
        <v>Free-flow</v>
      </c>
      <c r="D1349" s="11">
        <f>'Raw Data'!P1348</f>
        <v>0</v>
      </c>
      <c r="E1349" s="11" t="str">
        <f t="shared" si="43"/>
        <v>No Accident</v>
      </c>
      <c r="F1349" s="11" t="str">
        <f>'Raw Data'!O1348</f>
        <v>Clear</v>
      </c>
      <c r="G1349" s="11" t="str">
        <f>IFERROR(VLOOKUP(F1349,'Lookup Formulas Demo'!$A$5:$B$8,2,0),"Unknown Weather")</f>
        <v>Normal Driving</v>
      </c>
      <c r="H1349" s="11" t="str">
        <f>_xlfn.IFNA(INDEX('Lookup Formulas Demo'!$B$5:$B$8,MATCH(F1349,'Lookup Formulas Demo'!$A$5:$A$8,0)),"No Match Found")</f>
        <v>Normal Driving</v>
      </c>
    </row>
    <row r="1350" spans="1:8" x14ac:dyDescent="0.3">
      <c r="A1350" s="9">
        <f>'Raw Data'!A1349</f>
        <v>45356.677083333299</v>
      </c>
      <c r="B1350" s="11">
        <f>'Raw Data'!M1349</f>
        <v>90.168918588646406</v>
      </c>
      <c r="C1350" s="11" t="str">
        <f t="shared" si="42"/>
        <v>Congested</v>
      </c>
      <c r="D1350" s="11">
        <f>'Raw Data'!P1349</f>
        <v>0</v>
      </c>
      <c r="E1350" s="11" t="str">
        <f t="shared" si="43"/>
        <v>No Accident</v>
      </c>
      <c r="F1350" s="11" t="str">
        <f>'Raw Data'!O1349</f>
        <v>Snow</v>
      </c>
      <c r="G1350" s="11" t="str">
        <f>IFERROR(VLOOKUP(F1350,'Lookup Formulas Demo'!$A$5:$B$8,2,0),"Unknown Weather")</f>
        <v>Extreme Caution, Consider Delay</v>
      </c>
      <c r="H1350" s="11" t="str">
        <f>_xlfn.IFNA(INDEX('Lookup Formulas Demo'!$B$5:$B$8,MATCH(F1350,'Lookup Formulas Demo'!$A$5:$A$8,0)),"No Match Found")</f>
        <v>Extreme Caution, Consider Delay</v>
      </c>
    </row>
    <row r="1351" spans="1:8" x14ac:dyDescent="0.3">
      <c r="A1351" s="9">
        <f>'Raw Data'!A1350</f>
        <v>45356.680555555598</v>
      </c>
      <c r="B1351" s="11">
        <f>'Raw Data'!M1350</f>
        <v>58.5817615892025</v>
      </c>
      <c r="C1351" s="11" t="str">
        <f t="shared" si="42"/>
        <v>Moderate</v>
      </c>
      <c r="D1351" s="11">
        <f>'Raw Data'!P1350</f>
        <v>0</v>
      </c>
      <c r="E1351" s="11" t="str">
        <f t="shared" si="43"/>
        <v>No Accident</v>
      </c>
      <c r="F1351" s="11" t="str">
        <f>'Raw Data'!O1350</f>
        <v>Rain</v>
      </c>
      <c r="G1351" s="11" t="str">
        <f>IFERROR(VLOOKUP(F1351,'Lookup Formulas Demo'!$A$5:$B$8,2,0),"Unknown Weather")</f>
        <v>Reduce Speed, Increase Following Distance</v>
      </c>
      <c r="H1351" s="11" t="str">
        <f>_xlfn.IFNA(INDEX('Lookup Formulas Demo'!$B$5:$B$8,MATCH(F1351,'Lookup Formulas Demo'!$A$5:$A$8,0)),"No Match Found")</f>
        <v>Reduce Speed, Increase Following Distance</v>
      </c>
    </row>
    <row r="1352" spans="1:8" x14ac:dyDescent="0.3">
      <c r="A1352" s="9">
        <f>'Raw Data'!A1351</f>
        <v>45356.684027777803</v>
      </c>
      <c r="B1352" s="11">
        <f>'Raw Data'!M1351</f>
        <v>88.430816552199303</v>
      </c>
      <c r="C1352" s="11" t="str">
        <f t="shared" si="42"/>
        <v>Congested</v>
      </c>
      <c r="D1352" s="11">
        <f>'Raw Data'!P1351</f>
        <v>0</v>
      </c>
      <c r="E1352" s="11" t="str">
        <f t="shared" si="43"/>
        <v>No Accident</v>
      </c>
      <c r="F1352" s="11" t="str">
        <f>'Raw Data'!O1351</f>
        <v>Rain</v>
      </c>
      <c r="G1352" s="11" t="str">
        <f>IFERROR(VLOOKUP(F1352,'Lookup Formulas Demo'!$A$5:$B$8,2,0),"Unknown Weather")</f>
        <v>Reduce Speed, Increase Following Distance</v>
      </c>
      <c r="H1352" s="11" t="str">
        <f>_xlfn.IFNA(INDEX('Lookup Formulas Demo'!$B$5:$B$8,MATCH(F1352,'Lookup Formulas Demo'!$A$5:$A$8,0)),"No Match Found")</f>
        <v>Reduce Speed, Increase Following Distance</v>
      </c>
    </row>
    <row r="1353" spans="1:8" x14ac:dyDescent="0.3">
      <c r="A1353" s="9">
        <f>'Raw Data'!A1352</f>
        <v>45356.6875</v>
      </c>
      <c r="B1353" s="11">
        <f>'Raw Data'!M1352</f>
        <v>48.115726258981297</v>
      </c>
      <c r="C1353" s="11" t="str">
        <f t="shared" si="42"/>
        <v>Free-flow</v>
      </c>
      <c r="D1353" s="11">
        <f>'Raw Data'!P1352</f>
        <v>1</v>
      </c>
      <c r="E1353" s="11" t="str">
        <f t="shared" si="43"/>
        <v>Accident Reported</v>
      </c>
      <c r="F1353" s="11" t="str">
        <f>'Raw Data'!O1352</f>
        <v>Snow</v>
      </c>
      <c r="G1353" s="11" t="str">
        <f>IFERROR(VLOOKUP(F1353,'Lookup Formulas Demo'!$A$5:$B$8,2,0),"Unknown Weather")</f>
        <v>Extreme Caution, Consider Delay</v>
      </c>
      <c r="H1353" s="11" t="str">
        <f>_xlfn.IFNA(INDEX('Lookup Formulas Demo'!$B$5:$B$8,MATCH(F1353,'Lookup Formulas Demo'!$A$5:$A$8,0)),"No Match Found")</f>
        <v>Extreme Caution, Consider Delay</v>
      </c>
    </row>
    <row r="1354" spans="1:8" x14ac:dyDescent="0.3">
      <c r="A1354" s="9">
        <f>'Raw Data'!A1353</f>
        <v>45356.690972222197</v>
      </c>
      <c r="B1354" s="11">
        <f>'Raw Data'!M1353</f>
        <v>97.1996327452283</v>
      </c>
      <c r="C1354" s="11" t="str">
        <f t="shared" si="42"/>
        <v>Congested</v>
      </c>
      <c r="D1354" s="11">
        <f>'Raw Data'!P1353</f>
        <v>0</v>
      </c>
      <c r="E1354" s="11" t="str">
        <f t="shared" si="43"/>
        <v>No Accident</v>
      </c>
      <c r="F1354" s="11" t="str">
        <f>'Raw Data'!O1353</f>
        <v>Fog</v>
      </c>
      <c r="G1354" s="11" t="str">
        <f>IFERROR(VLOOKUP(F1354,'Lookup Formulas Demo'!$A$5:$B$8,2,0),"Unknown Weather")</f>
        <v>Use Fog Lights, Reduce Speed</v>
      </c>
      <c r="H1354" s="11" t="str">
        <f>_xlfn.IFNA(INDEX('Lookup Formulas Demo'!$B$5:$B$8,MATCH(F1354,'Lookup Formulas Demo'!$A$5:$A$8,0)),"No Match Found")</f>
        <v>Use Fog Lights, Reduce Speed</v>
      </c>
    </row>
    <row r="1355" spans="1:8" x14ac:dyDescent="0.3">
      <c r="A1355" s="9">
        <f>'Raw Data'!A1354</f>
        <v>45356.694444444503</v>
      </c>
      <c r="B1355" s="11">
        <f>'Raw Data'!M1354</f>
        <v>57.086217086994701</v>
      </c>
      <c r="C1355" s="11" t="str">
        <f t="shared" si="42"/>
        <v>Moderate</v>
      </c>
      <c r="D1355" s="11">
        <f>'Raw Data'!P1354</f>
        <v>0</v>
      </c>
      <c r="E1355" s="11" t="str">
        <f t="shared" si="43"/>
        <v>No Accident</v>
      </c>
      <c r="F1355" s="11" t="str">
        <f>'Raw Data'!O1354</f>
        <v>Clear</v>
      </c>
      <c r="G1355" s="11" t="str">
        <f>IFERROR(VLOOKUP(F1355,'Lookup Formulas Demo'!$A$5:$B$8,2,0),"Unknown Weather")</f>
        <v>Normal Driving</v>
      </c>
      <c r="H1355" s="11" t="str">
        <f>_xlfn.IFNA(INDEX('Lookup Formulas Demo'!$B$5:$B$8,MATCH(F1355,'Lookup Formulas Demo'!$A$5:$A$8,0)),"No Match Found")</f>
        <v>Normal Driving</v>
      </c>
    </row>
    <row r="1356" spans="1:8" x14ac:dyDescent="0.3">
      <c r="A1356" s="9">
        <f>'Raw Data'!A1355</f>
        <v>45356.697916666701</v>
      </c>
      <c r="B1356" s="11">
        <f>'Raw Data'!M1355</f>
        <v>91.622315809135301</v>
      </c>
      <c r="C1356" s="11" t="str">
        <f t="shared" si="42"/>
        <v>Congested</v>
      </c>
      <c r="D1356" s="11">
        <f>'Raw Data'!P1355</f>
        <v>0</v>
      </c>
      <c r="E1356" s="11" t="str">
        <f t="shared" si="43"/>
        <v>No Accident</v>
      </c>
      <c r="F1356" s="11" t="str">
        <f>'Raw Data'!O1355</f>
        <v>Snow</v>
      </c>
      <c r="G1356" s="11" t="str">
        <f>IFERROR(VLOOKUP(F1356,'Lookup Formulas Demo'!$A$5:$B$8,2,0),"Unknown Weather")</f>
        <v>Extreme Caution, Consider Delay</v>
      </c>
      <c r="H1356" s="11" t="str">
        <f>_xlfn.IFNA(INDEX('Lookup Formulas Demo'!$B$5:$B$8,MATCH(F1356,'Lookup Formulas Demo'!$A$5:$A$8,0)),"No Match Found")</f>
        <v>Extreme Caution, Consider Delay</v>
      </c>
    </row>
    <row r="1357" spans="1:8" x14ac:dyDescent="0.3">
      <c r="A1357" s="9">
        <f>'Raw Data'!A1356</f>
        <v>45356.701388888898</v>
      </c>
      <c r="B1357" s="11">
        <f>'Raw Data'!M1356</f>
        <v>59.621886501169598</v>
      </c>
      <c r="C1357" s="11" t="str">
        <f t="shared" si="42"/>
        <v>Moderate</v>
      </c>
      <c r="D1357" s="11">
        <f>'Raw Data'!P1356</f>
        <v>0</v>
      </c>
      <c r="E1357" s="11" t="str">
        <f t="shared" si="43"/>
        <v>No Accident</v>
      </c>
      <c r="F1357" s="11" t="str">
        <f>'Raw Data'!O1356</f>
        <v>Fog</v>
      </c>
      <c r="G1357" s="11" t="str">
        <f>IFERROR(VLOOKUP(F1357,'Lookup Formulas Demo'!$A$5:$B$8,2,0),"Unknown Weather")</f>
        <v>Use Fog Lights, Reduce Speed</v>
      </c>
      <c r="H1357" s="11" t="str">
        <f>_xlfn.IFNA(INDEX('Lookup Formulas Demo'!$B$5:$B$8,MATCH(F1357,'Lookup Formulas Demo'!$A$5:$A$8,0)),"No Match Found")</f>
        <v>Use Fog Lights, Reduce Speed</v>
      </c>
    </row>
    <row r="1358" spans="1:8" x14ac:dyDescent="0.3">
      <c r="A1358" s="9">
        <f>'Raw Data'!A1357</f>
        <v>45356.704861111102</v>
      </c>
      <c r="B1358" s="11">
        <f>'Raw Data'!M1357</f>
        <v>17.7169179595064</v>
      </c>
      <c r="C1358" s="11" t="str">
        <f t="shared" si="42"/>
        <v>Free-flow</v>
      </c>
      <c r="D1358" s="11">
        <f>'Raw Data'!P1357</f>
        <v>0</v>
      </c>
      <c r="E1358" s="11" t="str">
        <f t="shared" si="43"/>
        <v>No Accident</v>
      </c>
      <c r="F1358" s="11" t="str">
        <f>'Raw Data'!O1357</f>
        <v>Rain</v>
      </c>
      <c r="G1358" s="11" t="str">
        <f>IFERROR(VLOOKUP(F1358,'Lookup Formulas Demo'!$A$5:$B$8,2,0),"Unknown Weather")</f>
        <v>Reduce Speed, Increase Following Distance</v>
      </c>
      <c r="H1358" s="11" t="str">
        <f>_xlfn.IFNA(INDEX('Lookup Formulas Demo'!$B$5:$B$8,MATCH(F1358,'Lookup Formulas Demo'!$A$5:$A$8,0)),"No Match Found")</f>
        <v>Reduce Speed, Increase Following Distance</v>
      </c>
    </row>
    <row r="1359" spans="1:8" x14ac:dyDescent="0.3">
      <c r="A1359" s="9">
        <f>'Raw Data'!A1358</f>
        <v>45356.708333333299</v>
      </c>
      <c r="B1359" s="11">
        <f>'Raw Data'!M1358</f>
        <v>25.9349675803076</v>
      </c>
      <c r="C1359" s="11" t="str">
        <f t="shared" si="42"/>
        <v>Free-flow</v>
      </c>
      <c r="D1359" s="11">
        <f>'Raw Data'!P1358</f>
        <v>0</v>
      </c>
      <c r="E1359" s="11" t="str">
        <f t="shared" si="43"/>
        <v>No Accident</v>
      </c>
      <c r="F1359" s="11" t="str">
        <f>'Raw Data'!O1358</f>
        <v>Snow</v>
      </c>
      <c r="G1359" s="11" t="str">
        <f>IFERROR(VLOOKUP(F1359,'Lookup Formulas Demo'!$A$5:$B$8,2,0),"Unknown Weather")</f>
        <v>Extreme Caution, Consider Delay</v>
      </c>
      <c r="H1359" s="11" t="str">
        <f>_xlfn.IFNA(INDEX('Lookup Formulas Demo'!$B$5:$B$8,MATCH(F1359,'Lookup Formulas Demo'!$A$5:$A$8,0)),"No Match Found")</f>
        <v>Extreme Caution, Consider Delay</v>
      </c>
    </row>
    <row r="1360" spans="1:8" x14ac:dyDescent="0.3">
      <c r="A1360" s="9">
        <f>'Raw Data'!A1359</f>
        <v>45356.711805555598</v>
      </c>
      <c r="B1360" s="11">
        <f>'Raw Data'!M1359</f>
        <v>25.712843149896699</v>
      </c>
      <c r="C1360" s="11" t="str">
        <f t="shared" si="42"/>
        <v>Free-flow</v>
      </c>
      <c r="D1360" s="11">
        <f>'Raw Data'!P1359</f>
        <v>0</v>
      </c>
      <c r="E1360" s="11" t="str">
        <f t="shared" si="43"/>
        <v>No Accident</v>
      </c>
      <c r="F1360" s="11" t="str">
        <f>'Raw Data'!O1359</f>
        <v>Fog</v>
      </c>
      <c r="G1360" s="11" t="str">
        <f>IFERROR(VLOOKUP(F1360,'Lookup Formulas Demo'!$A$5:$B$8,2,0),"Unknown Weather")</f>
        <v>Use Fog Lights, Reduce Speed</v>
      </c>
      <c r="H1360" s="11" t="str">
        <f>_xlfn.IFNA(INDEX('Lookup Formulas Demo'!$B$5:$B$8,MATCH(F1360,'Lookup Formulas Demo'!$A$5:$A$8,0)),"No Match Found")</f>
        <v>Use Fog Lights, Reduce Speed</v>
      </c>
    </row>
    <row r="1361" spans="1:8" x14ac:dyDescent="0.3">
      <c r="A1361" s="9">
        <f>'Raw Data'!A1360</f>
        <v>45356.715277777803</v>
      </c>
      <c r="B1361" s="11">
        <f>'Raw Data'!M1360</f>
        <v>14.930026734757</v>
      </c>
      <c r="C1361" s="11" t="str">
        <f t="shared" si="42"/>
        <v>Free-flow</v>
      </c>
      <c r="D1361" s="11">
        <f>'Raw Data'!P1360</f>
        <v>0</v>
      </c>
      <c r="E1361" s="11" t="str">
        <f t="shared" si="43"/>
        <v>No Accident</v>
      </c>
      <c r="F1361" s="11" t="str">
        <f>'Raw Data'!O1360</f>
        <v>Rain</v>
      </c>
      <c r="G1361" s="11" t="str">
        <f>IFERROR(VLOOKUP(F1361,'Lookup Formulas Demo'!$A$5:$B$8,2,0),"Unknown Weather")</f>
        <v>Reduce Speed, Increase Following Distance</v>
      </c>
      <c r="H1361" s="11" t="str">
        <f>_xlfn.IFNA(INDEX('Lookup Formulas Demo'!$B$5:$B$8,MATCH(F1361,'Lookup Formulas Demo'!$A$5:$A$8,0)),"No Match Found")</f>
        <v>Reduce Speed, Increase Following Distance</v>
      </c>
    </row>
    <row r="1362" spans="1:8" x14ac:dyDescent="0.3">
      <c r="A1362" s="9">
        <f>'Raw Data'!A1361</f>
        <v>45356.71875</v>
      </c>
      <c r="B1362" s="11">
        <f>'Raw Data'!M1361</f>
        <v>48.775365394036598</v>
      </c>
      <c r="C1362" s="11" t="str">
        <f t="shared" si="42"/>
        <v>Free-flow</v>
      </c>
      <c r="D1362" s="11">
        <f>'Raw Data'!P1361</f>
        <v>0</v>
      </c>
      <c r="E1362" s="11" t="str">
        <f t="shared" si="43"/>
        <v>No Accident</v>
      </c>
      <c r="F1362" s="11" t="str">
        <f>'Raw Data'!O1361</f>
        <v>Clear</v>
      </c>
      <c r="G1362" s="11" t="str">
        <f>IFERROR(VLOOKUP(F1362,'Lookup Formulas Demo'!$A$5:$B$8,2,0),"Unknown Weather")</f>
        <v>Normal Driving</v>
      </c>
      <c r="H1362" s="11" t="str">
        <f>_xlfn.IFNA(INDEX('Lookup Formulas Demo'!$B$5:$B$8,MATCH(F1362,'Lookup Formulas Demo'!$A$5:$A$8,0)),"No Match Found")</f>
        <v>Normal Driving</v>
      </c>
    </row>
    <row r="1363" spans="1:8" x14ac:dyDescent="0.3">
      <c r="A1363" s="9">
        <f>'Raw Data'!A1362</f>
        <v>45356.722222222197</v>
      </c>
      <c r="B1363" s="11">
        <f>'Raw Data'!M1362</f>
        <v>55.3050199693377</v>
      </c>
      <c r="C1363" s="11" t="str">
        <f t="shared" si="42"/>
        <v>Moderate</v>
      </c>
      <c r="D1363" s="11">
        <f>'Raw Data'!P1362</f>
        <v>0</v>
      </c>
      <c r="E1363" s="11" t="str">
        <f t="shared" si="43"/>
        <v>No Accident</v>
      </c>
      <c r="F1363" s="11" t="str">
        <f>'Raw Data'!O1362</f>
        <v>Snow</v>
      </c>
      <c r="G1363" s="11" t="str">
        <f>IFERROR(VLOOKUP(F1363,'Lookup Formulas Demo'!$A$5:$B$8,2,0),"Unknown Weather")</f>
        <v>Extreme Caution, Consider Delay</v>
      </c>
      <c r="H1363" s="11" t="str">
        <f>_xlfn.IFNA(INDEX('Lookup Formulas Demo'!$B$5:$B$8,MATCH(F1363,'Lookup Formulas Demo'!$A$5:$A$8,0)),"No Match Found")</f>
        <v>Extreme Caution, Consider Delay</v>
      </c>
    </row>
    <row r="1364" spans="1:8" x14ac:dyDescent="0.3">
      <c r="A1364" s="9">
        <f>'Raw Data'!A1363</f>
        <v>45356.725694444503</v>
      </c>
      <c r="B1364" s="11">
        <f>'Raw Data'!M1363</f>
        <v>84.899306367535203</v>
      </c>
      <c r="C1364" s="11" t="str">
        <f t="shared" si="42"/>
        <v>Congested</v>
      </c>
      <c r="D1364" s="11">
        <f>'Raw Data'!P1363</f>
        <v>0</v>
      </c>
      <c r="E1364" s="11" t="str">
        <f t="shared" si="43"/>
        <v>No Accident</v>
      </c>
      <c r="F1364" s="11" t="str">
        <f>'Raw Data'!O1363</f>
        <v>Clear</v>
      </c>
      <c r="G1364" s="11" t="str">
        <f>IFERROR(VLOOKUP(F1364,'Lookup Formulas Demo'!$A$5:$B$8,2,0),"Unknown Weather")</f>
        <v>Normal Driving</v>
      </c>
      <c r="H1364" s="11" t="str">
        <f>_xlfn.IFNA(INDEX('Lookup Formulas Demo'!$B$5:$B$8,MATCH(F1364,'Lookup Formulas Demo'!$A$5:$A$8,0)),"No Match Found")</f>
        <v>Normal Driving</v>
      </c>
    </row>
    <row r="1365" spans="1:8" x14ac:dyDescent="0.3">
      <c r="A1365" s="9">
        <f>'Raw Data'!A1364</f>
        <v>45356.729166666701</v>
      </c>
      <c r="B1365" s="11">
        <f>'Raw Data'!M1364</f>
        <v>13.2342764915341</v>
      </c>
      <c r="C1365" s="11" t="str">
        <f t="shared" si="42"/>
        <v>Free-flow</v>
      </c>
      <c r="D1365" s="11">
        <f>'Raw Data'!P1364</f>
        <v>0</v>
      </c>
      <c r="E1365" s="11" t="str">
        <f t="shared" si="43"/>
        <v>No Accident</v>
      </c>
      <c r="F1365" s="11" t="str">
        <f>'Raw Data'!O1364</f>
        <v>Fog</v>
      </c>
      <c r="G1365" s="11" t="str">
        <f>IFERROR(VLOOKUP(F1365,'Lookup Formulas Demo'!$A$5:$B$8,2,0),"Unknown Weather")</f>
        <v>Use Fog Lights, Reduce Speed</v>
      </c>
      <c r="H1365" s="11" t="str">
        <f>_xlfn.IFNA(INDEX('Lookup Formulas Demo'!$B$5:$B$8,MATCH(F1365,'Lookup Formulas Demo'!$A$5:$A$8,0)),"No Match Found")</f>
        <v>Use Fog Lights, Reduce Speed</v>
      </c>
    </row>
    <row r="1366" spans="1:8" x14ac:dyDescent="0.3">
      <c r="A1366" s="9">
        <f>'Raw Data'!A1365</f>
        <v>45356.732638888898</v>
      </c>
      <c r="B1366" s="11">
        <f>'Raw Data'!M1365</f>
        <v>60.253253847860996</v>
      </c>
      <c r="C1366" s="11" t="str">
        <f t="shared" si="42"/>
        <v>Moderate</v>
      </c>
      <c r="D1366" s="11">
        <f>'Raw Data'!P1365</f>
        <v>0</v>
      </c>
      <c r="E1366" s="11" t="str">
        <f t="shared" si="43"/>
        <v>No Accident</v>
      </c>
      <c r="F1366" s="11" t="str">
        <f>'Raw Data'!O1365</f>
        <v>Clear</v>
      </c>
      <c r="G1366" s="11" t="str">
        <f>IFERROR(VLOOKUP(F1366,'Lookup Formulas Demo'!$A$5:$B$8,2,0),"Unknown Weather")</f>
        <v>Normal Driving</v>
      </c>
      <c r="H1366" s="11" t="str">
        <f>_xlfn.IFNA(INDEX('Lookup Formulas Demo'!$B$5:$B$8,MATCH(F1366,'Lookup Formulas Demo'!$A$5:$A$8,0)),"No Match Found")</f>
        <v>Normal Driving</v>
      </c>
    </row>
    <row r="1367" spans="1:8" x14ac:dyDescent="0.3">
      <c r="A1367" s="9">
        <f>'Raw Data'!A1366</f>
        <v>45356.736111111102</v>
      </c>
      <c r="B1367" s="11">
        <f>'Raw Data'!M1366</f>
        <v>61.873673372963303</v>
      </c>
      <c r="C1367" s="11" t="str">
        <f t="shared" si="42"/>
        <v>Moderate</v>
      </c>
      <c r="D1367" s="11">
        <f>'Raw Data'!P1366</f>
        <v>0</v>
      </c>
      <c r="E1367" s="11" t="str">
        <f t="shared" si="43"/>
        <v>No Accident</v>
      </c>
      <c r="F1367" s="11" t="str">
        <f>'Raw Data'!O1366</f>
        <v>Clear</v>
      </c>
      <c r="G1367" s="11" t="str">
        <f>IFERROR(VLOOKUP(F1367,'Lookup Formulas Demo'!$A$5:$B$8,2,0),"Unknown Weather")</f>
        <v>Normal Driving</v>
      </c>
      <c r="H1367" s="11" t="str">
        <f>_xlfn.IFNA(INDEX('Lookup Formulas Demo'!$B$5:$B$8,MATCH(F1367,'Lookup Formulas Demo'!$A$5:$A$8,0)),"No Match Found")</f>
        <v>Normal Driving</v>
      </c>
    </row>
    <row r="1368" spans="1:8" x14ac:dyDescent="0.3">
      <c r="A1368" s="9">
        <f>'Raw Data'!A1367</f>
        <v>45356.739583333299</v>
      </c>
      <c r="B1368" s="11">
        <f>'Raw Data'!M1367</f>
        <v>54.748055263383897</v>
      </c>
      <c r="C1368" s="11" t="str">
        <f t="shared" si="42"/>
        <v>Moderate</v>
      </c>
      <c r="D1368" s="11">
        <f>'Raw Data'!P1367</f>
        <v>0</v>
      </c>
      <c r="E1368" s="11" t="str">
        <f t="shared" si="43"/>
        <v>No Accident</v>
      </c>
      <c r="F1368" s="11" t="str">
        <f>'Raw Data'!O1367</f>
        <v>Clear</v>
      </c>
      <c r="G1368" s="11" t="str">
        <f>IFERROR(VLOOKUP(F1368,'Lookup Formulas Demo'!$A$5:$B$8,2,0),"Unknown Weather")</f>
        <v>Normal Driving</v>
      </c>
      <c r="H1368" s="11" t="str">
        <f>_xlfn.IFNA(INDEX('Lookup Formulas Demo'!$B$5:$B$8,MATCH(F1368,'Lookup Formulas Demo'!$A$5:$A$8,0)),"No Match Found")</f>
        <v>Normal Driving</v>
      </c>
    </row>
    <row r="1369" spans="1:8" x14ac:dyDescent="0.3">
      <c r="A1369" s="9">
        <f>'Raw Data'!A1368</f>
        <v>45356.743055555598</v>
      </c>
      <c r="B1369" s="11">
        <f>'Raw Data'!M1368</f>
        <v>23.948127059993599</v>
      </c>
      <c r="C1369" s="11" t="str">
        <f t="shared" si="42"/>
        <v>Free-flow</v>
      </c>
      <c r="D1369" s="11">
        <f>'Raw Data'!P1368</f>
        <v>0</v>
      </c>
      <c r="E1369" s="11" t="str">
        <f t="shared" si="43"/>
        <v>No Accident</v>
      </c>
      <c r="F1369" s="11" t="str">
        <f>'Raw Data'!O1368</f>
        <v>Rain</v>
      </c>
      <c r="G1369" s="11" t="str">
        <f>IFERROR(VLOOKUP(F1369,'Lookup Formulas Demo'!$A$5:$B$8,2,0),"Unknown Weather")</f>
        <v>Reduce Speed, Increase Following Distance</v>
      </c>
      <c r="H1369" s="11" t="str">
        <f>_xlfn.IFNA(INDEX('Lookup Formulas Demo'!$B$5:$B$8,MATCH(F1369,'Lookup Formulas Demo'!$A$5:$A$8,0)),"No Match Found")</f>
        <v>Reduce Speed, Increase Following Distance</v>
      </c>
    </row>
    <row r="1370" spans="1:8" x14ac:dyDescent="0.3">
      <c r="A1370" s="9">
        <f>'Raw Data'!A1369</f>
        <v>45356.746527777803</v>
      </c>
      <c r="B1370" s="11">
        <f>'Raw Data'!M1369</f>
        <v>33.7400367251403</v>
      </c>
      <c r="C1370" s="11" t="str">
        <f t="shared" si="42"/>
        <v>Free-flow</v>
      </c>
      <c r="D1370" s="11">
        <f>'Raw Data'!P1369</f>
        <v>0</v>
      </c>
      <c r="E1370" s="11" t="str">
        <f t="shared" si="43"/>
        <v>No Accident</v>
      </c>
      <c r="F1370" s="11" t="str">
        <f>'Raw Data'!O1369</f>
        <v>Snow</v>
      </c>
      <c r="G1370" s="11" t="str">
        <f>IFERROR(VLOOKUP(F1370,'Lookup Formulas Demo'!$A$5:$B$8,2,0),"Unknown Weather")</f>
        <v>Extreme Caution, Consider Delay</v>
      </c>
      <c r="H1370" s="11" t="str">
        <f>_xlfn.IFNA(INDEX('Lookup Formulas Demo'!$B$5:$B$8,MATCH(F1370,'Lookup Formulas Demo'!$A$5:$A$8,0)),"No Match Found")</f>
        <v>Extreme Caution, Consider Delay</v>
      </c>
    </row>
    <row r="1371" spans="1:8" x14ac:dyDescent="0.3">
      <c r="A1371" s="9">
        <f>'Raw Data'!A1370</f>
        <v>45356.75</v>
      </c>
      <c r="B1371" s="11">
        <f>'Raw Data'!M1370</f>
        <v>13.693607617505601</v>
      </c>
      <c r="C1371" s="11" t="str">
        <f t="shared" si="42"/>
        <v>Free-flow</v>
      </c>
      <c r="D1371" s="11">
        <f>'Raw Data'!P1370</f>
        <v>0</v>
      </c>
      <c r="E1371" s="11" t="str">
        <f t="shared" si="43"/>
        <v>No Accident</v>
      </c>
      <c r="F1371" s="11" t="str">
        <f>'Raw Data'!O1370</f>
        <v>Clear</v>
      </c>
      <c r="G1371" s="11" t="str">
        <f>IFERROR(VLOOKUP(F1371,'Lookup Formulas Demo'!$A$5:$B$8,2,0),"Unknown Weather")</f>
        <v>Normal Driving</v>
      </c>
      <c r="H1371" s="11" t="str">
        <f>_xlfn.IFNA(INDEX('Lookup Formulas Demo'!$B$5:$B$8,MATCH(F1371,'Lookup Formulas Demo'!$A$5:$A$8,0)),"No Match Found")</f>
        <v>Normal Driving</v>
      </c>
    </row>
    <row r="1372" spans="1:8" x14ac:dyDescent="0.3">
      <c r="A1372" s="9">
        <f>'Raw Data'!A1371</f>
        <v>45356.753472222197</v>
      </c>
      <c r="B1372" s="11">
        <f>'Raw Data'!M1371</f>
        <v>63.795632670505</v>
      </c>
      <c r="C1372" s="11" t="str">
        <f t="shared" si="42"/>
        <v>Moderate</v>
      </c>
      <c r="D1372" s="11">
        <f>'Raw Data'!P1371</f>
        <v>0</v>
      </c>
      <c r="E1372" s="11" t="str">
        <f t="shared" si="43"/>
        <v>No Accident</v>
      </c>
      <c r="F1372" s="11" t="str">
        <f>'Raw Data'!O1371</f>
        <v>Rain</v>
      </c>
      <c r="G1372" s="11" t="str">
        <f>IFERROR(VLOOKUP(F1372,'Lookup Formulas Demo'!$A$5:$B$8,2,0),"Unknown Weather")</f>
        <v>Reduce Speed, Increase Following Distance</v>
      </c>
      <c r="H1372" s="11" t="str">
        <f>_xlfn.IFNA(INDEX('Lookup Formulas Demo'!$B$5:$B$8,MATCH(F1372,'Lookup Formulas Demo'!$A$5:$A$8,0)),"No Match Found")</f>
        <v>Reduce Speed, Increase Following Distance</v>
      </c>
    </row>
    <row r="1373" spans="1:8" x14ac:dyDescent="0.3">
      <c r="A1373" s="9">
        <f>'Raw Data'!A1372</f>
        <v>45356.756944444503</v>
      </c>
      <c r="B1373" s="11">
        <f>'Raw Data'!M1372</f>
        <v>83.099677756312403</v>
      </c>
      <c r="C1373" s="11" t="str">
        <f t="shared" si="42"/>
        <v>Congested</v>
      </c>
      <c r="D1373" s="11">
        <f>'Raw Data'!P1372</f>
        <v>0</v>
      </c>
      <c r="E1373" s="11" t="str">
        <f t="shared" si="43"/>
        <v>No Accident</v>
      </c>
      <c r="F1373" s="11" t="str">
        <f>'Raw Data'!O1372</f>
        <v>Fog</v>
      </c>
      <c r="G1373" s="11" t="str">
        <f>IFERROR(VLOOKUP(F1373,'Lookup Formulas Demo'!$A$5:$B$8,2,0),"Unknown Weather")</f>
        <v>Use Fog Lights, Reduce Speed</v>
      </c>
      <c r="H1373" s="11" t="str">
        <f>_xlfn.IFNA(INDEX('Lookup Formulas Demo'!$B$5:$B$8,MATCH(F1373,'Lookup Formulas Demo'!$A$5:$A$8,0)),"No Match Found")</f>
        <v>Use Fog Lights, Reduce Speed</v>
      </c>
    </row>
    <row r="1374" spans="1:8" x14ac:dyDescent="0.3">
      <c r="A1374" s="9">
        <f>'Raw Data'!A1373</f>
        <v>45356.760416666701</v>
      </c>
      <c r="B1374" s="11">
        <f>'Raw Data'!M1373</f>
        <v>72.026036699556897</v>
      </c>
      <c r="C1374" s="11" t="str">
        <f t="shared" si="42"/>
        <v>Moderate</v>
      </c>
      <c r="D1374" s="11">
        <f>'Raw Data'!P1373</f>
        <v>0</v>
      </c>
      <c r="E1374" s="11" t="str">
        <f t="shared" si="43"/>
        <v>No Accident</v>
      </c>
      <c r="F1374" s="11" t="str">
        <f>'Raw Data'!O1373</f>
        <v>Snow</v>
      </c>
      <c r="G1374" s="11" t="str">
        <f>IFERROR(VLOOKUP(F1374,'Lookup Formulas Demo'!$A$5:$B$8,2,0),"Unknown Weather")</f>
        <v>Extreme Caution, Consider Delay</v>
      </c>
      <c r="H1374" s="11" t="str">
        <f>_xlfn.IFNA(INDEX('Lookup Formulas Demo'!$B$5:$B$8,MATCH(F1374,'Lookup Formulas Demo'!$A$5:$A$8,0)),"No Match Found")</f>
        <v>Extreme Caution, Consider Delay</v>
      </c>
    </row>
    <row r="1375" spans="1:8" x14ac:dyDescent="0.3">
      <c r="A1375" s="9">
        <f>'Raw Data'!A1374</f>
        <v>45356.763888888898</v>
      </c>
      <c r="B1375" s="11">
        <f>'Raw Data'!M1374</f>
        <v>67.444507012095499</v>
      </c>
      <c r="C1375" s="11" t="str">
        <f t="shared" si="42"/>
        <v>Moderate</v>
      </c>
      <c r="D1375" s="11">
        <f>'Raw Data'!P1374</f>
        <v>0</v>
      </c>
      <c r="E1375" s="11" t="str">
        <f t="shared" si="43"/>
        <v>No Accident</v>
      </c>
      <c r="F1375" s="11" t="str">
        <f>'Raw Data'!O1374</f>
        <v>Snow</v>
      </c>
      <c r="G1375" s="11" t="str">
        <f>IFERROR(VLOOKUP(F1375,'Lookup Formulas Demo'!$A$5:$B$8,2,0),"Unknown Weather")</f>
        <v>Extreme Caution, Consider Delay</v>
      </c>
      <c r="H1375" s="11" t="str">
        <f>_xlfn.IFNA(INDEX('Lookup Formulas Demo'!$B$5:$B$8,MATCH(F1375,'Lookup Formulas Demo'!$A$5:$A$8,0)),"No Match Found")</f>
        <v>Extreme Caution, Consider Delay</v>
      </c>
    </row>
    <row r="1376" spans="1:8" x14ac:dyDescent="0.3">
      <c r="A1376" s="9">
        <f>'Raw Data'!A1375</f>
        <v>45356.767361111102</v>
      </c>
      <c r="B1376" s="11">
        <f>'Raw Data'!M1375</f>
        <v>62.474429375920003</v>
      </c>
      <c r="C1376" s="11" t="str">
        <f t="shared" si="42"/>
        <v>Moderate</v>
      </c>
      <c r="D1376" s="11">
        <f>'Raw Data'!P1375</f>
        <v>0</v>
      </c>
      <c r="E1376" s="11" t="str">
        <f t="shared" si="43"/>
        <v>No Accident</v>
      </c>
      <c r="F1376" s="11" t="str">
        <f>'Raw Data'!O1375</f>
        <v>Fog</v>
      </c>
      <c r="G1376" s="11" t="str">
        <f>IFERROR(VLOOKUP(F1376,'Lookup Formulas Demo'!$A$5:$B$8,2,0),"Unknown Weather")</f>
        <v>Use Fog Lights, Reduce Speed</v>
      </c>
      <c r="H1376" s="11" t="str">
        <f>_xlfn.IFNA(INDEX('Lookup Formulas Demo'!$B$5:$B$8,MATCH(F1376,'Lookup Formulas Demo'!$A$5:$A$8,0)),"No Match Found")</f>
        <v>Use Fog Lights, Reduce Speed</v>
      </c>
    </row>
    <row r="1377" spans="1:8" x14ac:dyDescent="0.3">
      <c r="A1377" s="9">
        <f>'Raw Data'!A1376</f>
        <v>45356.770833333299</v>
      </c>
      <c r="B1377" s="11">
        <f>'Raw Data'!M1376</f>
        <v>56.655926670364302</v>
      </c>
      <c r="C1377" s="11" t="str">
        <f t="shared" si="42"/>
        <v>Moderate</v>
      </c>
      <c r="D1377" s="11">
        <f>'Raw Data'!P1376</f>
        <v>0</v>
      </c>
      <c r="E1377" s="11" t="str">
        <f t="shared" si="43"/>
        <v>No Accident</v>
      </c>
      <c r="F1377" s="11" t="str">
        <f>'Raw Data'!O1376</f>
        <v>Clear</v>
      </c>
      <c r="G1377" s="11" t="str">
        <f>IFERROR(VLOOKUP(F1377,'Lookup Formulas Demo'!$A$5:$B$8,2,0),"Unknown Weather")</f>
        <v>Normal Driving</v>
      </c>
      <c r="H1377" s="11" t="str">
        <f>_xlfn.IFNA(INDEX('Lookup Formulas Demo'!$B$5:$B$8,MATCH(F1377,'Lookup Formulas Demo'!$A$5:$A$8,0)),"No Match Found")</f>
        <v>Normal Driving</v>
      </c>
    </row>
    <row r="1378" spans="1:8" x14ac:dyDescent="0.3">
      <c r="A1378" s="9">
        <f>'Raw Data'!A1377</f>
        <v>45356.774305555598</v>
      </c>
      <c r="B1378" s="11">
        <f>'Raw Data'!M1377</f>
        <v>35.428211170988597</v>
      </c>
      <c r="C1378" s="11" t="str">
        <f t="shared" si="42"/>
        <v>Free-flow</v>
      </c>
      <c r="D1378" s="11">
        <f>'Raw Data'!P1377</f>
        <v>0</v>
      </c>
      <c r="E1378" s="11" t="str">
        <f t="shared" si="43"/>
        <v>No Accident</v>
      </c>
      <c r="F1378" s="11" t="str">
        <f>'Raw Data'!O1377</f>
        <v>Clear</v>
      </c>
      <c r="G1378" s="11" t="str">
        <f>IFERROR(VLOOKUP(F1378,'Lookup Formulas Demo'!$A$5:$B$8,2,0),"Unknown Weather")</f>
        <v>Normal Driving</v>
      </c>
      <c r="H1378" s="11" t="str">
        <f>_xlfn.IFNA(INDEX('Lookup Formulas Demo'!$B$5:$B$8,MATCH(F1378,'Lookup Formulas Demo'!$A$5:$A$8,0)),"No Match Found")</f>
        <v>Normal Driving</v>
      </c>
    </row>
    <row r="1379" spans="1:8" x14ac:dyDescent="0.3">
      <c r="A1379" s="9">
        <f>'Raw Data'!A1378</f>
        <v>45356.777777777803</v>
      </c>
      <c r="B1379" s="11">
        <f>'Raw Data'!M1378</f>
        <v>37.2491189007104</v>
      </c>
      <c r="C1379" s="11" t="str">
        <f t="shared" si="42"/>
        <v>Free-flow</v>
      </c>
      <c r="D1379" s="11">
        <f>'Raw Data'!P1378</f>
        <v>0</v>
      </c>
      <c r="E1379" s="11" t="str">
        <f t="shared" si="43"/>
        <v>No Accident</v>
      </c>
      <c r="F1379" s="11" t="str">
        <f>'Raw Data'!O1378</f>
        <v>Rain</v>
      </c>
      <c r="G1379" s="11" t="str">
        <f>IFERROR(VLOOKUP(F1379,'Lookup Formulas Demo'!$A$5:$B$8,2,0),"Unknown Weather")</f>
        <v>Reduce Speed, Increase Following Distance</v>
      </c>
      <c r="H1379" s="11" t="str">
        <f>_xlfn.IFNA(INDEX('Lookup Formulas Demo'!$B$5:$B$8,MATCH(F1379,'Lookup Formulas Demo'!$A$5:$A$8,0)),"No Match Found")</f>
        <v>Reduce Speed, Increase Following Distance</v>
      </c>
    </row>
    <row r="1380" spans="1:8" x14ac:dyDescent="0.3">
      <c r="A1380" s="9">
        <f>'Raw Data'!A1379</f>
        <v>45356.78125</v>
      </c>
      <c r="B1380" s="11">
        <f>'Raw Data'!M1379</f>
        <v>14.7729946872533</v>
      </c>
      <c r="C1380" s="11" t="str">
        <f t="shared" si="42"/>
        <v>Free-flow</v>
      </c>
      <c r="D1380" s="11">
        <f>'Raw Data'!P1379</f>
        <v>0</v>
      </c>
      <c r="E1380" s="11" t="str">
        <f t="shared" si="43"/>
        <v>No Accident</v>
      </c>
      <c r="F1380" s="11" t="str">
        <f>'Raw Data'!O1379</f>
        <v>Snow</v>
      </c>
      <c r="G1380" s="11" t="str">
        <f>IFERROR(VLOOKUP(F1380,'Lookup Formulas Demo'!$A$5:$B$8,2,0),"Unknown Weather")</f>
        <v>Extreme Caution, Consider Delay</v>
      </c>
      <c r="H1380" s="11" t="str">
        <f>_xlfn.IFNA(INDEX('Lookup Formulas Demo'!$B$5:$B$8,MATCH(F1380,'Lookup Formulas Demo'!$A$5:$A$8,0)),"No Match Found")</f>
        <v>Extreme Caution, Consider Delay</v>
      </c>
    </row>
    <row r="1381" spans="1:8" x14ac:dyDescent="0.3">
      <c r="A1381" s="9">
        <f>'Raw Data'!A1380</f>
        <v>45356.784722222197</v>
      </c>
      <c r="B1381" s="11">
        <f>'Raw Data'!M1380</f>
        <v>72.508383468066398</v>
      </c>
      <c r="C1381" s="11" t="str">
        <f t="shared" si="42"/>
        <v>Moderate</v>
      </c>
      <c r="D1381" s="11">
        <f>'Raw Data'!P1380</f>
        <v>0</v>
      </c>
      <c r="E1381" s="11" t="str">
        <f t="shared" si="43"/>
        <v>No Accident</v>
      </c>
      <c r="F1381" s="11" t="str">
        <f>'Raw Data'!O1380</f>
        <v>Rain</v>
      </c>
      <c r="G1381" s="11" t="str">
        <f>IFERROR(VLOOKUP(F1381,'Lookup Formulas Demo'!$A$5:$B$8,2,0),"Unknown Weather")</f>
        <v>Reduce Speed, Increase Following Distance</v>
      </c>
      <c r="H1381" s="11" t="str">
        <f>_xlfn.IFNA(INDEX('Lookup Formulas Demo'!$B$5:$B$8,MATCH(F1381,'Lookup Formulas Demo'!$A$5:$A$8,0)),"No Match Found")</f>
        <v>Reduce Speed, Increase Following Distance</v>
      </c>
    </row>
    <row r="1382" spans="1:8" x14ac:dyDescent="0.3">
      <c r="A1382" s="9">
        <f>'Raw Data'!A1381</f>
        <v>45356.788194444503</v>
      </c>
      <c r="B1382" s="11">
        <f>'Raw Data'!M1381</f>
        <v>37.444358635493998</v>
      </c>
      <c r="C1382" s="11" t="str">
        <f t="shared" si="42"/>
        <v>Free-flow</v>
      </c>
      <c r="D1382" s="11">
        <f>'Raw Data'!P1381</f>
        <v>0</v>
      </c>
      <c r="E1382" s="11" t="str">
        <f t="shared" si="43"/>
        <v>No Accident</v>
      </c>
      <c r="F1382" s="11" t="str">
        <f>'Raw Data'!O1381</f>
        <v>Snow</v>
      </c>
      <c r="G1382" s="11" t="str">
        <f>IFERROR(VLOOKUP(F1382,'Lookup Formulas Demo'!$A$5:$B$8,2,0),"Unknown Weather")</f>
        <v>Extreme Caution, Consider Delay</v>
      </c>
      <c r="H1382" s="11" t="str">
        <f>_xlfn.IFNA(INDEX('Lookup Formulas Demo'!$B$5:$B$8,MATCH(F1382,'Lookup Formulas Demo'!$A$5:$A$8,0)),"No Match Found")</f>
        <v>Extreme Caution, Consider Delay</v>
      </c>
    </row>
    <row r="1383" spans="1:8" x14ac:dyDescent="0.3">
      <c r="A1383" s="9">
        <f>'Raw Data'!A1382</f>
        <v>45356.791666666701</v>
      </c>
      <c r="B1383" s="11">
        <f>'Raw Data'!M1382</f>
        <v>57.768344751266397</v>
      </c>
      <c r="C1383" s="11" t="str">
        <f t="shared" si="42"/>
        <v>Moderate</v>
      </c>
      <c r="D1383" s="11">
        <f>'Raw Data'!P1382</f>
        <v>0</v>
      </c>
      <c r="E1383" s="11" t="str">
        <f t="shared" si="43"/>
        <v>No Accident</v>
      </c>
      <c r="F1383" s="11" t="str">
        <f>'Raw Data'!O1382</f>
        <v>Fog</v>
      </c>
      <c r="G1383" s="11" t="str">
        <f>IFERROR(VLOOKUP(F1383,'Lookup Formulas Demo'!$A$5:$B$8,2,0),"Unknown Weather")</f>
        <v>Use Fog Lights, Reduce Speed</v>
      </c>
      <c r="H1383" s="11" t="str">
        <f>_xlfn.IFNA(INDEX('Lookup Formulas Demo'!$B$5:$B$8,MATCH(F1383,'Lookup Formulas Demo'!$A$5:$A$8,0)),"No Match Found")</f>
        <v>Use Fog Lights, Reduce Speed</v>
      </c>
    </row>
    <row r="1384" spans="1:8" x14ac:dyDescent="0.3">
      <c r="A1384" s="9">
        <f>'Raw Data'!A1383</f>
        <v>45356.795138888898</v>
      </c>
      <c r="B1384" s="11">
        <f>'Raw Data'!M1383</f>
        <v>12.383660033078799</v>
      </c>
      <c r="C1384" s="11" t="str">
        <f t="shared" si="42"/>
        <v>Free-flow</v>
      </c>
      <c r="D1384" s="11">
        <f>'Raw Data'!P1383</f>
        <v>0</v>
      </c>
      <c r="E1384" s="11" t="str">
        <f t="shared" si="43"/>
        <v>No Accident</v>
      </c>
      <c r="F1384" s="11" t="str">
        <f>'Raw Data'!O1383</f>
        <v>Rain</v>
      </c>
      <c r="G1384" s="11" t="str">
        <f>IFERROR(VLOOKUP(F1384,'Lookup Formulas Demo'!$A$5:$B$8,2,0),"Unknown Weather")</f>
        <v>Reduce Speed, Increase Following Distance</v>
      </c>
      <c r="H1384" s="11" t="str">
        <f>_xlfn.IFNA(INDEX('Lookup Formulas Demo'!$B$5:$B$8,MATCH(F1384,'Lookup Formulas Demo'!$A$5:$A$8,0)),"No Match Found")</f>
        <v>Reduce Speed, Increase Following Distance</v>
      </c>
    </row>
    <row r="1385" spans="1:8" x14ac:dyDescent="0.3">
      <c r="A1385" s="9">
        <f>'Raw Data'!A1384</f>
        <v>45356.798611111102</v>
      </c>
      <c r="B1385" s="11">
        <f>'Raw Data'!M1384</f>
        <v>36.2918820569895</v>
      </c>
      <c r="C1385" s="11" t="str">
        <f t="shared" si="42"/>
        <v>Free-flow</v>
      </c>
      <c r="D1385" s="11">
        <f>'Raw Data'!P1384</f>
        <v>0</v>
      </c>
      <c r="E1385" s="11" t="str">
        <f t="shared" si="43"/>
        <v>No Accident</v>
      </c>
      <c r="F1385" s="11" t="str">
        <f>'Raw Data'!O1384</f>
        <v>Fog</v>
      </c>
      <c r="G1385" s="11" t="str">
        <f>IFERROR(VLOOKUP(F1385,'Lookup Formulas Demo'!$A$5:$B$8,2,0),"Unknown Weather")</f>
        <v>Use Fog Lights, Reduce Speed</v>
      </c>
      <c r="H1385" s="11" t="str">
        <f>_xlfn.IFNA(INDEX('Lookup Formulas Demo'!$B$5:$B$8,MATCH(F1385,'Lookup Formulas Demo'!$A$5:$A$8,0)),"No Match Found")</f>
        <v>Use Fog Lights, Reduce Speed</v>
      </c>
    </row>
    <row r="1386" spans="1:8" x14ac:dyDescent="0.3">
      <c r="A1386" s="9">
        <f>'Raw Data'!A1385</f>
        <v>45356.802083333299</v>
      </c>
      <c r="B1386" s="11">
        <f>'Raw Data'!M1385</f>
        <v>41.374092811679603</v>
      </c>
      <c r="C1386" s="11" t="str">
        <f t="shared" si="42"/>
        <v>Free-flow</v>
      </c>
      <c r="D1386" s="11">
        <f>'Raw Data'!P1385</f>
        <v>0</v>
      </c>
      <c r="E1386" s="11" t="str">
        <f t="shared" si="43"/>
        <v>No Accident</v>
      </c>
      <c r="F1386" s="11" t="str">
        <f>'Raw Data'!O1385</f>
        <v>Rain</v>
      </c>
      <c r="G1386" s="11" t="str">
        <f>IFERROR(VLOOKUP(F1386,'Lookup Formulas Demo'!$A$5:$B$8,2,0),"Unknown Weather")</f>
        <v>Reduce Speed, Increase Following Distance</v>
      </c>
      <c r="H1386" s="11" t="str">
        <f>_xlfn.IFNA(INDEX('Lookup Formulas Demo'!$B$5:$B$8,MATCH(F1386,'Lookup Formulas Demo'!$A$5:$A$8,0)),"No Match Found")</f>
        <v>Reduce Speed, Increase Following Distance</v>
      </c>
    </row>
    <row r="1387" spans="1:8" x14ac:dyDescent="0.3">
      <c r="A1387" s="9">
        <f>'Raw Data'!A1386</f>
        <v>45356.805555555598</v>
      </c>
      <c r="B1387" s="11">
        <f>'Raw Data'!M1386</f>
        <v>83.592884298602002</v>
      </c>
      <c r="C1387" s="11" t="str">
        <f t="shared" si="42"/>
        <v>Congested</v>
      </c>
      <c r="D1387" s="11">
        <f>'Raw Data'!P1386</f>
        <v>0</v>
      </c>
      <c r="E1387" s="11" t="str">
        <f t="shared" si="43"/>
        <v>No Accident</v>
      </c>
      <c r="F1387" s="11" t="str">
        <f>'Raw Data'!O1386</f>
        <v>Fog</v>
      </c>
      <c r="G1387" s="11" t="str">
        <f>IFERROR(VLOOKUP(F1387,'Lookup Formulas Demo'!$A$5:$B$8,2,0),"Unknown Weather")</f>
        <v>Use Fog Lights, Reduce Speed</v>
      </c>
      <c r="H1387" s="11" t="str">
        <f>_xlfn.IFNA(INDEX('Lookup Formulas Demo'!$B$5:$B$8,MATCH(F1387,'Lookup Formulas Demo'!$A$5:$A$8,0)),"No Match Found")</f>
        <v>Use Fog Lights, Reduce Speed</v>
      </c>
    </row>
    <row r="1388" spans="1:8" x14ac:dyDescent="0.3">
      <c r="A1388" s="9">
        <f>'Raw Data'!A1387</f>
        <v>45356.809027777803</v>
      </c>
      <c r="B1388" s="11">
        <f>'Raw Data'!M1387</f>
        <v>45.349141157425102</v>
      </c>
      <c r="C1388" s="11" t="str">
        <f t="shared" si="42"/>
        <v>Free-flow</v>
      </c>
      <c r="D1388" s="11">
        <f>'Raw Data'!P1387</f>
        <v>0</v>
      </c>
      <c r="E1388" s="11" t="str">
        <f t="shared" si="43"/>
        <v>No Accident</v>
      </c>
      <c r="F1388" s="11" t="str">
        <f>'Raw Data'!O1387</f>
        <v>Rain</v>
      </c>
      <c r="G1388" s="11" t="str">
        <f>IFERROR(VLOOKUP(F1388,'Lookup Formulas Demo'!$A$5:$B$8,2,0),"Unknown Weather")</f>
        <v>Reduce Speed, Increase Following Distance</v>
      </c>
      <c r="H1388" s="11" t="str">
        <f>_xlfn.IFNA(INDEX('Lookup Formulas Demo'!$B$5:$B$8,MATCH(F1388,'Lookup Formulas Demo'!$A$5:$A$8,0)),"No Match Found")</f>
        <v>Reduce Speed, Increase Following Distance</v>
      </c>
    </row>
    <row r="1389" spans="1:8" x14ac:dyDescent="0.3">
      <c r="A1389" s="9">
        <f>'Raw Data'!A1388</f>
        <v>45356.8125</v>
      </c>
      <c r="B1389" s="11">
        <f>'Raw Data'!M1388</f>
        <v>80.0945936846894</v>
      </c>
      <c r="C1389" s="11" t="str">
        <f t="shared" si="42"/>
        <v>Congested</v>
      </c>
      <c r="D1389" s="11">
        <f>'Raw Data'!P1388</f>
        <v>0</v>
      </c>
      <c r="E1389" s="11" t="str">
        <f t="shared" si="43"/>
        <v>No Accident</v>
      </c>
      <c r="F1389" s="11" t="str">
        <f>'Raw Data'!O1388</f>
        <v>Snow</v>
      </c>
      <c r="G1389" s="11" t="str">
        <f>IFERROR(VLOOKUP(F1389,'Lookup Formulas Demo'!$A$5:$B$8,2,0),"Unknown Weather")</f>
        <v>Extreme Caution, Consider Delay</v>
      </c>
      <c r="H1389" s="11" t="str">
        <f>_xlfn.IFNA(INDEX('Lookup Formulas Demo'!$B$5:$B$8,MATCH(F1389,'Lookup Formulas Demo'!$A$5:$A$8,0)),"No Match Found")</f>
        <v>Extreme Caution, Consider Delay</v>
      </c>
    </row>
    <row r="1390" spans="1:8" x14ac:dyDescent="0.3">
      <c r="A1390" s="9">
        <f>'Raw Data'!A1389</f>
        <v>45356.815972222197</v>
      </c>
      <c r="B1390" s="11">
        <f>'Raw Data'!M1389</f>
        <v>32.458654774180303</v>
      </c>
      <c r="C1390" s="11" t="str">
        <f t="shared" si="42"/>
        <v>Free-flow</v>
      </c>
      <c r="D1390" s="11">
        <f>'Raw Data'!P1389</f>
        <v>0</v>
      </c>
      <c r="E1390" s="11" t="str">
        <f t="shared" si="43"/>
        <v>No Accident</v>
      </c>
      <c r="F1390" s="11" t="str">
        <f>'Raw Data'!O1389</f>
        <v>Rain</v>
      </c>
      <c r="G1390" s="11" t="str">
        <f>IFERROR(VLOOKUP(F1390,'Lookup Formulas Demo'!$A$5:$B$8,2,0),"Unknown Weather")</f>
        <v>Reduce Speed, Increase Following Distance</v>
      </c>
      <c r="H1390" s="11" t="str">
        <f>_xlfn.IFNA(INDEX('Lookup Formulas Demo'!$B$5:$B$8,MATCH(F1390,'Lookup Formulas Demo'!$A$5:$A$8,0)),"No Match Found")</f>
        <v>Reduce Speed, Increase Following Distance</v>
      </c>
    </row>
    <row r="1391" spans="1:8" x14ac:dyDescent="0.3">
      <c r="A1391" s="9">
        <f>'Raw Data'!A1390</f>
        <v>45356.819444444503</v>
      </c>
      <c r="B1391" s="11">
        <f>'Raw Data'!M1390</f>
        <v>45.022645352970102</v>
      </c>
      <c r="C1391" s="11" t="str">
        <f t="shared" si="42"/>
        <v>Free-flow</v>
      </c>
      <c r="D1391" s="11">
        <f>'Raw Data'!P1390</f>
        <v>0</v>
      </c>
      <c r="E1391" s="11" t="str">
        <f t="shared" si="43"/>
        <v>No Accident</v>
      </c>
      <c r="F1391" s="11" t="str">
        <f>'Raw Data'!O1390</f>
        <v>Clear</v>
      </c>
      <c r="G1391" s="11" t="str">
        <f>IFERROR(VLOOKUP(F1391,'Lookup Formulas Demo'!$A$5:$B$8,2,0),"Unknown Weather")</f>
        <v>Normal Driving</v>
      </c>
      <c r="H1391" s="11" t="str">
        <f>_xlfn.IFNA(INDEX('Lookup Formulas Demo'!$B$5:$B$8,MATCH(F1391,'Lookup Formulas Demo'!$A$5:$A$8,0)),"No Match Found")</f>
        <v>Normal Driving</v>
      </c>
    </row>
    <row r="1392" spans="1:8" x14ac:dyDescent="0.3">
      <c r="A1392" s="9">
        <f>'Raw Data'!A1391</f>
        <v>45356.822916666701</v>
      </c>
      <c r="B1392" s="11">
        <f>'Raw Data'!M1391</f>
        <v>40.647827375559302</v>
      </c>
      <c r="C1392" s="11" t="str">
        <f t="shared" si="42"/>
        <v>Free-flow</v>
      </c>
      <c r="D1392" s="11">
        <f>'Raw Data'!P1391</f>
        <v>0</v>
      </c>
      <c r="E1392" s="11" t="str">
        <f t="shared" si="43"/>
        <v>No Accident</v>
      </c>
      <c r="F1392" s="11" t="str">
        <f>'Raw Data'!O1391</f>
        <v>Fog</v>
      </c>
      <c r="G1392" s="11" t="str">
        <f>IFERROR(VLOOKUP(F1392,'Lookup Formulas Demo'!$A$5:$B$8,2,0),"Unknown Weather")</f>
        <v>Use Fog Lights, Reduce Speed</v>
      </c>
      <c r="H1392" s="11" t="str">
        <f>_xlfn.IFNA(INDEX('Lookup Formulas Demo'!$B$5:$B$8,MATCH(F1392,'Lookup Formulas Demo'!$A$5:$A$8,0)),"No Match Found")</f>
        <v>Use Fog Lights, Reduce Speed</v>
      </c>
    </row>
    <row r="1393" spans="1:8" x14ac:dyDescent="0.3">
      <c r="A1393" s="9">
        <f>'Raw Data'!A1392</f>
        <v>45356.826388888898</v>
      </c>
      <c r="B1393" s="11">
        <f>'Raw Data'!M1392</f>
        <v>69.011010639566805</v>
      </c>
      <c r="C1393" s="11" t="str">
        <f t="shared" si="42"/>
        <v>Moderate</v>
      </c>
      <c r="D1393" s="11">
        <f>'Raw Data'!P1392</f>
        <v>0</v>
      </c>
      <c r="E1393" s="11" t="str">
        <f t="shared" si="43"/>
        <v>No Accident</v>
      </c>
      <c r="F1393" s="11" t="str">
        <f>'Raw Data'!O1392</f>
        <v>Clear</v>
      </c>
      <c r="G1393" s="11" t="str">
        <f>IFERROR(VLOOKUP(F1393,'Lookup Formulas Demo'!$A$5:$B$8,2,0),"Unknown Weather")</f>
        <v>Normal Driving</v>
      </c>
      <c r="H1393" s="11" t="str">
        <f>_xlfn.IFNA(INDEX('Lookup Formulas Demo'!$B$5:$B$8,MATCH(F1393,'Lookup Formulas Demo'!$A$5:$A$8,0)),"No Match Found")</f>
        <v>Normal Driving</v>
      </c>
    </row>
    <row r="1394" spans="1:8" x14ac:dyDescent="0.3">
      <c r="A1394" s="9">
        <f>'Raw Data'!A1393</f>
        <v>45356.829861111102</v>
      </c>
      <c r="B1394" s="11">
        <f>'Raw Data'!M1393</f>
        <v>78.303695706545696</v>
      </c>
      <c r="C1394" s="11" t="str">
        <f t="shared" si="42"/>
        <v>Moderate</v>
      </c>
      <c r="D1394" s="11">
        <f>'Raw Data'!P1393</f>
        <v>0</v>
      </c>
      <c r="E1394" s="11" t="str">
        <f t="shared" si="43"/>
        <v>No Accident</v>
      </c>
      <c r="F1394" s="11" t="str">
        <f>'Raw Data'!O1393</f>
        <v>Snow</v>
      </c>
      <c r="G1394" s="11" t="str">
        <f>IFERROR(VLOOKUP(F1394,'Lookup Formulas Demo'!$A$5:$B$8,2,0),"Unknown Weather")</f>
        <v>Extreme Caution, Consider Delay</v>
      </c>
      <c r="H1394" s="11" t="str">
        <f>_xlfn.IFNA(INDEX('Lookup Formulas Demo'!$B$5:$B$8,MATCH(F1394,'Lookup Formulas Demo'!$A$5:$A$8,0)),"No Match Found")</f>
        <v>Extreme Caution, Consider Delay</v>
      </c>
    </row>
    <row r="1395" spans="1:8" x14ac:dyDescent="0.3">
      <c r="A1395" s="9">
        <f>'Raw Data'!A1394</f>
        <v>45356.833333333299</v>
      </c>
      <c r="B1395" s="11">
        <f>'Raw Data'!M1394</f>
        <v>44.295337309949502</v>
      </c>
      <c r="C1395" s="11" t="str">
        <f t="shared" si="42"/>
        <v>Free-flow</v>
      </c>
      <c r="D1395" s="11">
        <f>'Raw Data'!P1394</f>
        <v>0</v>
      </c>
      <c r="E1395" s="11" t="str">
        <f t="shared" si="43"/>
        <v>No Accident</v>
      </c>
      <c r="F1395" s="11" t="str">
        <f>'Raw Data'!O1394</f>
        <v>Rain</v>
      </c>
      <c r="G1395" s="11" t="str">
        <f>IFERROR(VLOOKUP(F1395,'Lookup Formulas Demo'!$A$5:$B$8,2,0),"Unknown Weather")</f>
        <v>Reduce Speed, Increase Following Distance</v>
      </c>
      <c r="H1395" s="11" t="str">
        <f>_xlfn.IFNA(INDEX('Lookup Formulas Demo'!$B$5:$B$8,MATCH(F1395,'Lookup Formulas Demo'!$A$5:$A$8,0)),"No Match Found")</f>
        <v>Reduce Speed, Increase Following Distance</v>
      </c>
    </row>
    <row r="1396" spans="1:8" x14ac:dyDescent="0.3">
      <c r="A1396" s="9">
        <f>'Raw Data'!A1395</f>
        <v>45356.836805555598</v>
      </c>
      <c r="B1396" s="11">
        <f>'Raw Data'!M1395</f>
        <v>15.7237669805869</v>
      </c>
      <c r="C1396" s="11" t="str">
        <f t="shared" si="42"/>
        <v>Free-flow</v>
      </c>
      <c r="D1396" s="11">
        <f>'Raw Data'!P1395</f>
        <v>0</v>
      </c>
      <c r="E1396" s="11" t="str">
        <f t="shared" si="43"/>
        <v>No Accident</v>
      </c>
      <c r="F1396" s="11" t="str">
        <f>'Raw Data'!O1395</f>
        <v>Fog</v>
      </c>
      <c r="G1396" s="11" t="str">
        <f>IFERROR(VLOOKUP(F1396,'Lookup Formulas Demo'!$A$5:$B$8,2,0),"Unknown Weather")</f>
        <v>Use Fog Lights, Reduce Speed</v>
      </c>
      <c r="H1396" s="11" t="str">
        <f>_xlfn.IFNA(INDEX('Lookup Formulas Demo'!$B$5:$B$8,MATCH(F1396,'Lookup Formulas Demo'!$A$5:$A$8,0)),"No Match Found")</f>
        <v>Use Fog Lights, Reduce Speed</v>
      </c>
    </row>
    <row r="1397" spans="1:8" x14ac:dyDescent="0.3">
      <c r="A1397" s="9">
        <f>'Raw Data'!A1396</f>
        <v>45356.840277777803</v>
      </c>
      <c r="B1397" s="11">
        <f>'Raw Data'!M1396</f>
        <v>50.906892423544399</v>
      </c>
      <c r="C1397" s="11" t="str">
        <f t="shared" si="42"/>
        <v>Moderate</v>
      </c>
      <c r="D1397" s="11">
        <f>'Raw Data'!P1396</f>
        <v>0</v>
      </c>
      <c r="E1397" s="11" t="str">
        <f t="shared" si="43"/>
        <v>No Accident</v>
      </c>
      <c r="F1397" s="11" t="str">
        <f>'Raw Data'!O1396</f>
        <v>Clear</v>
      </c>
      <c r="G1397" s="11" t="str">
        <f>IFERROR(VLOOKUP(F1397,'Lookup Formulas Demo'!$A$5:$B$8,2,0),"Unknown Weather")</f>
        <v>Normal Driving</v>
      </c>
      <c r="H1397" s="11" t="str">
        <f>_xlfn.IFNA(INDEX('Lookup Formulas Demo'!$B$5:$B$8,MATCH(F1397,'Lookup Formulas Demo'!$A$5:$A$8,0)),"No Match Found")</f>
        <v>Normal Driving</v>
      </c>
    </row>
    <row r="1398" spans="1:8" x14ac:dyDescent="0.3">
      <c r="A1398" s="9">
        <f>'Raw Data'!A1397</f>
        <v>45356.84375</v>
      </c>
      <c r="B1398" s="11">
        <f>'Raw Data'!M1397</f>
        <v>92.866126518439302</v>
      </c>
      <c r="C1398" s="11" t="str">
        <f t="shared" si="42"/>
        <v>Congested</v>
      </c>
      <c r="D1398" s="11">
        <f>'Raw Data'!P1397</f>
        <v>0</v>
      </c>
      <c r="E1398" s="11" t="str">
        <f t="shared" si="43"/>
        <v>No Accident</v>
      </c>
      <c r="F1398" s="11" t="str">
        <f>'Raw Data'!O1397</f>
        <v>Rain</v>
      </c>
      <c r="G1398" s="11" t="str">
        <f>IFERROR(VLOOKUP(F1398,'Lookup Formulas Demo'!$A$5:$B$8,2,0),"Unknown Weather")</f>
        <v>Reduce Speed, Increase Following Distance</v>
      </c>
      <c r="H1398" s="11" t="str">
        <f>_xlfn.IFNA(INDEX('Lookup Formulas Demo'!$B$5:$B$8,MATCH(F1398,'Lookup Formulas Demo'!$A$5:$A$8,0)),"No Match Found")</f>
        <v>Reduce Speed, Increase Following Distance</v>
      </c>
    </row>
    <row r="1399" spans="1:8" x14ac:dyDescent="0.3">
      <c r="A1399" s="9">
        <f>'Raw Data'!A1398</f>
        <v>45356.847222222197</v>
      </c>
      <c r="B1399" s="11">
        <f>'Raw Data'!M1398</f>
        <v>56.8426472996141</v>
      </c>
      <c r="C1399" s="11" t="str">
        <f t="shared" si="42"/>
        <v>Moderate</v>
      </c>
      <c r="D1399" s="11">
        <f>'Raw Data'!P1398</f>
        <v>0</v>
      </c>
      <c r="E1399" s="11" t="str">
        <f t="shared" si="43"/>
        <v>No Accident</v>
      </c>
      <c r="F1399" s="11" t="str">
        <f>'Raw Data'!O1398</f>
        <v>Clear</v>
      </c>
      <c r="G1399" s="11" t="str">
        <f>IFERROR(VLOOKUP(F1399,'Lookup Formulas Demo'!$A$5:$B$8,2,0),"Unknown Weather")</f>
        <v>Normal Driving</v>
      </c>
      <c r="H1399" s="11" t="str">
        <f>_xlfn.IFNA(INDEX('Lookup Formulas Demo'!$B$5:$B$8,MATCH(F1399,'Lookup Formulas Demo'!$A$5:$A$8,0)),"No Match Found")</f>
        <v>Normal Driving</v>
      </c>
    </row>
    <row r="1400" spans="1:8" x14ac:dyDescent="0.3">
      <c r="A1400" s="9">
        <f>'Raw Data'!A1399</f>
        <v>45356.850694444503</v>
      </c>
      <c r="B1400" s="11">
        <f>'Raw Data'!M1399</f>
        <v>13.220217585380899</v>
      </c>
      <c r="C1400" s="11" t="str">
        <f t="shared" si="42"/>
        <v>Free-flow</v>
      </c>
      <c r="D1400" s="11">
        <f>'Raw Data'!P1399</f>
        <v>0</v>
      </c>
      <c r="E1400" s="11" t="str">
        <f t="shared" si="43"/>
        <v>No Accident</v>
      </c>
      <c r="F1400" s="11" t="str">
        <f>'Raw Data'!O1399</f>
        <v>Rain</v>
      </c>
      <c r="G1400" s="11" t="str">
        <f>IFERROR(VLOOKUP(F1400,'Lookup Formulas Demo'!$A$5:$B$8,2,0),"Unknown Weather")</f>
        <v>Reduce Speed, Increase Following Distance</v>
      </c>
      <c r="H1400" s="11" t="str">
        <f>_xlfn.IFNA(INDEX('Lookup Formulas Demo'!$B$5:$B$8,MATCH(F1400,'Lookup Formulas Demo'!$A$5:$A$8,0)),"No Match Found")</f>
        <v>Reduce Speed, Increase Following Distance</v>
      </c>
    </row>
    <row r="1401" spans="1:8" x14ac:dyDescent="0.3">
      <c r="A1401" s="9">
        <f>'Raw Data'!A1400</f>
        <v>45356.854166666701</v>
      </c>
      <c r="B1401" s="11">
        <f>'Raw Data'!M1400</f>
        <v>30.216347050615699</v>
      </c>
      <c r="C1401" s="11" t="str">
        <f t="shared" si="42"/>
        <v>Free-flow</v>
      </c>
      <c r="D1401" s="11">
        <f>'Raw Data'!P1400</f>
        <v>0</v>
      </c>
      <c r="E1401" s="11" t="str">
        <f t="shared" si="43"/>
        <v>No Accident</v>
      </c>
      <c r="F1401" s="11" t="str">
        <f>'Raw Data'!O1400</f>
        <v>Rain</v>
      </c>
      <c r="G1401" s="11" t="str">
        <f>IFERROR(VLOOKUP(F1401,'Lookup Formulas Demo'!$A$5:$B$8,2,0),"Unknown Weather")</f>
        <v>Reduce Speed, Increase Following Distance</v>
      </c>
      <c r="H1401" s="11" t="str">
        <f>_xlfn.IFNA(INDEX('Lookup Formulas Demo'!$B$5:$B$8,MATCH(F1401,'Lookup Formulas Demo'!$A$5:$A$8,0)),"No Match Found")</f>
        <v>Reduce Speed, Increase Following Distance</v>
      </c>
    </row>
    <row r="1402" spans="1:8" x14ac:dyDescent="0.3">
      <c r="A1402" s="9">
        <f>'Raw Data'!A1401</f>
        <v>45356.857638888898</v>
      </c>
      <c r="B1402" s="11">
        <f>'Raw Data'!M1401</f>
        <v>30.361017752451598</v>
      </c>
      <c r="C1402" s="11" t="str">
        <f t="shared" si="42"/>
        <v>Free-flow</v>
      </c>
      <c r="D1402" s="11">
        <f>'Raw Data'!P1401</f>
        <v>0</v>
      </c>
      <c r="E1402" s="11" t="str">
        <f t="shared" si="43"/>
        <v>No Accident</v>
      </c>
      <c r="F1402" s="11" t="str">
        <f>'Raw Data'!O1401</f>
        <v>Snow</v>
      </c>
      <c r="G1402" s="11" t="str">
        <f>IFERROR(VLOOKUP(F1402,'Lookup Formulas Demo'!$A$5:$B$8,2,0),"Unknown Weather")</f>
        <v>Extreme Caution, Consider Delay</v>
      </c>
      <c r="H1402" s="11" t="str">
        <f>_xlfn.IFNA(INDEX('Lookup Formulas Demo'!$B$5:$B$8,MATCH(F1402,'Lookup Formulas Demo'!$A$5:$A$8,0)),"No Match Found")</f>
        <v>Extreme Caution, Consider Delay</v>
      </c>
    </row>
    <row r="1403" spans="1:8" x14ac:dyDescent="0.3">
      <c r="A1403" s="9">
        <f>'Raw Data'!A1402</f>
        <v>45356.861111111102</v>
      </c>
      <c r="B1403" s="11">
        <f>'Raw Data'!M1402</f>
        <v>94.997390882941104</v>
      </c>
      <c r="C1403" s="11" t="str">
        <f t="shared" si="42"/>
        <v>Congested</v>
      </c>
      <c r="D1403" s="11">
        <f>'Raw Data'!P1402</f>
        <v>0</v>
      </c>
      <c r="E1403" s="11" t="str">
        <f t="shared" si="43"/>
        <v>No Accident</v>
      </c>
      <c r="F1403" s="11" t="str">
        <f>'Raw Data'!O1402</f>
        <v>Snow</v>
      </c>
      <c r="G1403" s="11" t="str">
        <f>IFERROR(VLOOKUP(F1403,'Lookup Formulas Demo'!$A$5:$B$8,2,0),"Unknown Weather")</f>
        <v>Extreme Caution, Consider Delay</v>
      </c>
      <c r="H1403" s="11" t="str">
        <f>_xlfn.IFNA(INDEX('Lookup Formulas Demo'!$B$5:$B$8,MATCH(F1403,'Lookup Formulas Demo'!$A$5:$A$8,0)),"No Match Found")</f>
        <v>Extreme Caution, Consider Delay</v>
      </c>
    </row>
    <row r="1404" spans="1:8" x14ac:dyDescent="0.3">
      <c r="A1404" s="9">
        <f>'Raw Data'!A1403</f>
        <v>45356.864583333299</v>
      </c>
      <c r="B1404" s="11">
        <f>'Raw Data'!M1403</f>
        <v>31.429673865295101</v>
      </c>
      <c r="C1404" s="11" t="str">
        <f t="shared" si="42"/>
        <v>Free-flow</v>
      </c>
      <c r="D1404" s="11">
        <f>'Raw Data'!P1403</f>
        <v>0</v>
      </c>
      <c r="E1404" s="11" t="str">
        <f t="shared" si="43"/>
        <v>No Accident</v>
      </c>
      <c r="F1404" s="11" t="str">
        <f>'Raw Data'!O1403</f>
        <v>Fog</v>
      </c>
      <c r="G1404" s="11" t="str">
        <f>IFERROR(VLOOKUP(F1404,'Lookup Formulas Demo'!$A$5:$B$8,2,0),"Unknown Weather")</f>
        <v>Use Fog Lights, Reduce Speed</v>
      </c>
      <c r="H1404" s="11" t="str">
        <f>_xlfn.IFNA(INDEX('Lookup Formulas Demo'!$B$5:$B$8,MATCH(F1404,'Lookup Formulas Demo'!$A$5:$A$8,0)),"No Match Found")</f>
        <v>Use Fog Lights, Reduce Speed</v>
      </c>
    </row>
    <row r="1405" spans="1:8" x14ac:dyDescent="0.3">
      <c r="A1405" s="9">
        <f>'Raw Data'!A1404</f>
        <v>45356.868055555598</v>
      </c>
      <c r="B1405" s="11">
        <f>'Raw Data'!M1404</f>
        <v>25.1700815358274</v>
      </c>
      <c r="C1405" s="11" t="str">
        <f t="shared" si="42"/>
        <v>Free-flow</v>
      </c>
      <c r="D1405" s="11">
        <f>'Raw Data'!P1404</f>
        <v>0</v>
      </c>
      <c r="E1405" s="11" t="str">
        <f t="shared" si="43"/>
        <v>No Accident</v>
      </c>
      <c r="F1405" s="11" t="str">
        <f>'Raw Data'!O1404</f>
        <v>Snow</v>
      </c>
      <c r="G1405" s="11" t="str">
        <f>IFERROR(VLOOKUP(F1405,'Lookup Formulas Demo'!$A$5:$B$8,2,0),"Unknown Weather")</f>
        <v>Extreme Caution, Consider Delay</v>
      </c>
      <c r="H1405" s="11" t="str">
        <f>_xlfn.IFNA(INDEX('Lookup Formulas Demo'!$B$5:$B$8,MATCH(F1405,'Lookup Formulas Demo'!$A$5:$A$8,0)),"No Match Found")</f>
        <v>Extreme Caution, Consider Delay</v>
      </c>
    </row>
    <row r="1406" spans="1:8" x14ac:dyDescent="0.3">
      <c r="A1406" s="9">
        <f>'Raw Data'!A1405</f>
        <v>45356.871527777803</v>
      </c>
      <c r="B1406" s="11">
        <f>'Raw Data'!M1405</f>
        <v>89.405522993076801</v>
      </c>
      <c r="C1406" s="11" t="str">
        <f t="shared" si="42"/>
        <v>Congested</v>
      </c>
      <c r="D1406" s="11">
        <f>'Raw Data'!P1405</f>
        <v>0</v>
      </c>
      <c r="E1406" s="11" t="str">
        <f t="shared" si="43"/>
        <v>No Accident</v>
      </c>
      <c r="F1406" s="11" t="str">
        <f>'Raw Data'!O1405</f>
        <v>Rain</v>
      </c>
      <c r="G1406" s="11" t="str">
        <f>IFERROR(VLOOKUP(F1406,'Lookup Formulas Demo'!$A$5:$B$8,2,0),"Unknown Weather")</f>
        <v>Reduce Speed, Increase Following Distance</v>
      </c>
      <c r="H1406" s="11" t="str">
        <f>_xlfn.IFNA(INDEX('Lookup Formulas Demo'!$B$5:$B$8,MATCH(F1406,'Lookup Formulas Demo'!$A$5:$A$8,0)),"No Match Found")</f>
        <v>Reduce Speed, Increase Following Distance</v>
      </c>
    </row>
    <row r="1407" spans="1:8" x14ac:dyDescent="0.3">
      <c r="A1407" s="9">
        <f>'Raw Data'!A1406</f>
        <v>45356.875</v>
      </c>
      <c r="B1407" s="11">
        <f>'Raw Data'!M1406</f>
        <v>47.272487873715299</v>
      </c>
      <c r="C1407" s="11" t="str">
        <f t="shared" si="42"/>
        <v>Free-flow</v>
      </c>
      <c r="D1407" s="11">
        <f>'Raw Data'!P1406</f>
        <v>1</v>
      </c>
      <c r="E1407" s="11" t="str">
        <f t="shared" si="43"/>
        <v>Accident Reported</v>
      </c>
      <c r="F1407" s="11" t="str">
        <f>'Raw Data'!O1406</f>
        <v>Rain</v>
      </c>
      <c r="G1407" s="11" t="str">
        <f>IFERROR(VLOOKUP(F1407,'Lookup Formulas Demo'!$A$5:$B$8,2,0),"Unknown Weather")</f>
        <v>Reduce Speed, Increase Following Distance</v>
      </c>
      <c r="H1407" s="11" t="str">
        <f>_xlfn.IFNA(INDEX('Lookup Formulas Demo'!$B$5:$B$8,MATCH(F1407,'Lookup Formulas Demo'!$A$5:$A$8,0)),"No Match Found")</f>
        <v>Reduce Speed, Increase Following Distance</v>
      </c>
    </row>
    <row r="1408" spans="1:8" x14ac:dyDescent="0.3">
      <c r="A1408" s="9">
        <f>'Raw Data'!A1407</f>
        <v>45356.878472222197</v>
      </c>
      <c r="B1408" s="11">
        <f>'Raw Data'!M1407</f>
        <v>24.1907624533169</v>
      </c>
      <c r="C1408" s="11" t="str">
        <f t="shared" si="42"/>
        <v>Free-flow</v>
      </c>
      <c r="D1408" s="11">
        <f>'Raw Data'!P1407</f>
        <v>0</v>
      </c>
      <c r="E1408" s="11" t="str">
        <f t="shared" si="43"/>
        <v>No Accident</v>
      </c>
      <c r="F1408" s="11" t="str">
        <f>'Raw Data'!O1407</f>
        <v>Snow</v>
      </c>
      <c r="G1408" s="11" t="str">
        <f>IFERROR(VLOOKUP(F1408,'Lookup Formulas Demo'!$A$5:$B$8,2,0),"Unknown Weather")</f>
        <v>Extreme Caution, Consider Delay</v>
      </c>
      <c r="H1408" s="11" t="str">
        <f>_xlfn.IFNA(INDEX('Lookup Formulas Demo'!$B$5:$B$8,MATCH(F1408,'Lookup Formulas Demo'!$A$5:$A$8,0)),"No Match Found")</f>
        <v>Extreme Caution, Consider Delay</v>
      </c>
    </row>
    <row r="1409" spans="1:8" x14ac:dyDescent="0.3">
      <c r="A1409" s="9">
        <f>'Raw Data'!A1408</f>
        <v>45356.881944444503</v>
      </c>
      <c r="B1409" s="11">
        <f>'Raw Data'!M1408</f>
        <v>38.232594723308701</v>
      </c>
      <c r="C1409" s="11" t="str">
        <f t="shared" si="42"/>
        <v>Free-flow</v>
      </c>
      <c r="D1409" s="11">
        <f>'Raw Data'!P1408</f>
        <v>0</v>
      </c>
      <c r="E1409" s="11" t="str">
        <f t="shared" si="43"/>
        <v>No Accident</v>
      </c>
      <c r="F1409" s="11" t="str">
        <f>'Raw Data'!O1408</f>
        <v>Snow</v>
      </c>
      <c r="G1409" s="11" t="str">
        <f>IFERROR(VLOOKUP(F1409,'Lookup Formulas Demo'!$A$5:$B$8,2,0),"Unknown Weather")</f>
        <v>Extreme Caution, Consider Delay</v>
      </c>
      <c r="H1409" s="11" t="str">
        <f>_xlfn.IFNA(INDEX('Lookup Formulas Demo'!$B$5:$B$8,MATCH(F1409,'Lookup Formulas Demo'!$A$5:$A$8,0)),"No Match Found")</f>
        <v>Extreme Caution, Consider Delay</v>
      </c>
    </row>
    <row r="1410" spans="1:8" x14ac:dyDescent="0.3">
      <c r="A1410" s="9">
        <f>'Raw Data'!A1409</f>
        <v>45356.885416666701</v>
      </c>
      <c r="B1410" s="11">
        <f>'Raw Data'!M1409</f>
        <v>20.671298359695498</v>
      </c>
      <c r="C1410" s="11" t="str">
        <f t="shared" si="42"/>
        <v>Free-flow</v>
      </c>
      <c r="D1410" s="11">
        <f>'Raw Data'!P1409</f>
        <v>0</v>
      </c>
      <c r="E1410" s="11" t="str">
        <f t="shared" si="43"/>
        <v>No Accident</v>
      </c>
      <c r="F1410" s="11" t="str">
        <f>'Raw Data'!O1409</f>
        <v>Fog</v>
      </c>
      <c r="G1410" s="11" t="str">
        <f>IFERROR(VLOOKUP(F1410,'Lookup Formulas Demo'!$A$5:$B$8,2,0),"Unknown Weather")</f>
        <v>Use Fog Lights, Reduce Speed</v>
      </c>
      <c r="H1410" s="11" t="str">
        <f>_xlfn.IFNA(INDEX('Lookup Formulas Demo'!$B$5:$B$8,MATCH(F1410,'Lookup Formulas Demo'!$A$5:$A$8,0)),"No Match Found")</f>
        <v>Use Fog Lights, Reduce Speed</v>
      </c>
    </row>
    <row r="1411" spans="1:8" x14ac:dyDescent="0.3">
      <c r="A1411" s="9">
        <f>'Raw Data'!A1410</f>
        <v>45356.888888888898</v>
      </c>
      <c r="B1411" s="11">
        <f>'Raw Data'!M1410</f>
        <v>93.441797029179199</v>
      </c>
      <c r="C1411" s="11" t="str">
        <f t="shared" ref="C1411:C1474" si="44">IF(B1411&gt;=80,"Congested",IF(B1411&gt;=50,"Moderate","Free-flow"))</f>
        <v>Congested</v>
      </c>
      <c r="D1411" s="11">
        <f>'Raw Data'!P1410</f>
        <v>0</v>
      </c>
      <c r="E1411" s="11" t="str">
        <f t="shared" ref="E1411:E1474" si="45">IF(D1411=1,"Accident Reported","No Accident")</f>
        <v>No Accident</v>
      </c>
      <c r="F1411" s="11" t="str">
        <f>'Raw Data'!O1410</f>
        <v>Clear</v>
      </c>
      <c r="G1411" s="11" t="str">
        <f>IFERROR(VLOOKUP(F1411,'Lookup Formulas Demo'!$A$5:$B$8,2,0),"Unknown Weather")</f>
        <v>Normal Driving</v>
      </c>
      <c r="H1411" s="11" t="str">
        <f>_xlfn.IFNA(INDEX('Lookup Formulas Demo'!$B$5:$B$8,MATCH(F1411,'Lookup Formulas Demo'!$A$5:$A$8,0)),"No Match Found")</f>
        <v>Normal Driving</v>
      </c>
    </row>
    <row r="1412" spans="1:8" x14ac:dyDescent="0.3">
      <c r="A1412" s="9">
        <f>'Raw Data'!A1411</f>
        <v>45356.892361111102</v>
      </c>
      <c r="B1412" s="11">
        <f>'Raw Data'!M1411</f>
        <v>27.8939982603912</v>
      </c>
      <c r="C1412" s="11" t="str">
        <f t="shared" si="44"/>
        <v>Free-flow</v>
      </c>
      <c r="D1412" s="11">
        <f>'Raw Data'!P1411</f>
        <v>0</v>
      </c>
      <c r="E1412" s="11" t="str">
        <f t="shared" si="45"/>
        <v>No Accident</v>
      </c>
      <c r="F1412" s="11" t="str">
        <f>'Raw Data'!O1411</f>
        <v>Clear</v>
      </c>
      <c r="G1412" s="11" t="str">
        <f>IFERROR(VLOOKUP(F1412,'Lookup Formulas Demo'!$A$5:$B$8,2,0),"Unknown Weather")</f>
        <v>Normal Driving</v>
      </c>
      <c r="H1412" s="11" t="str">
        <f>_xlfn.IFNA(INDEX('Lookup Formulas Demo'!$B$5:$B$8,MATCH(F1412,'Lookup Formulas Demo'!$A$5:$A$8,0)),"No Match Found")</f>
        <v>Normal Driving</v>
      </c>
    </row>
    <row r="1413" spans="1:8" x14ac:dyDescent="0.3">
      <c r="A1413" s="9">
        <f>'Raw Data'!A1412</f>
        <v>45356.895833333299</v>
      </c>
      <c r="B1413" s="11">
        <f>'Raw Data'!M1412</f>
        <v>49.365032094771799</v>
      </c>
      <c r="C1413" s="11" t="str">
        <f t="shared" si="44"/>
        <v>Free-flow</v>
      </c>
      <c r="D1413" s="11">
        <f>'Raw Data'!P1412</f>
        <v>0</v>
      </c>
      <c r="E1413" s="11" t="str">
        <f t="shared" si="45"/>
        <v>No Accident</v>
      </c>
      <c r="F1413" s="11" t="str">
        <f>'Raw Data'!O1412</f>
        <v>Clear</v>
      </c>
      <c r="G1413" s="11" t="str">
        <f>IFERROR(VLOOKUP(F1413,'Lookup Formulas Demo'!$A$5:$B$8,2,0),"Unknown Weather")</f>
        <v>Normal Driving</v>
      </c>
      <c r="H1413" s="11" t="str">
        <f>_xlfn.IFNA(INDEX('Lookup Formulas Demo'!$B$5:$B$8,MATCH(F1413,'Lookup Formulas Demo'!$A$5:$A$8,0)),"No Match Found")</f>
        <v>Normal Driving</v>
      </c>
    </row>
    <row r="1414" spans="1:8" x14ac:dyDescent="0.3">
      <c r="A1414" s="9">
        <f>'Raw Data'!A1413</f>
        <v>45356.899305555598</v>
      </c>
      <c r="B1414" s="11">
        <f>'Raw Data'!M1413</f>
        <v>43.931623945021499</v>
      </c>
      <c r="C1414" s="11" t="str">
        <f t="shared" si="44"/>
        <v>Free-flow</v>
      </c>
      <c r="D1414" s="11">
        <f>'Raw Data'!P1413</f>
        <v>0</v>
      </c>
      <c r="E1414" s="11" t="str">
        <f t="shared" si="45"/>
        <v>No Accident</v>
      </c>
      <c r="F1414" s="11" t="str">
        <f>'Raw Data'!O1413</f>
        <v>Rain</v>
      </c>
      <c r="G1414" s="11" t="str">
        <f>IFERROR(VLOOKUP(F1414,'Lookup Formulas Demo'!$A$5:$B$8,2,0),"Unknown Weather")</f>
        <v>Reduce Speed, Increase Following Distance</v>
      </c>
      <c r="H1414" s="11" t="str">
        <f>_xlfn.IFNA(INDEX('Lookup Formulas Demo'!$B$5:$B$8,MATCH(F1414,'Lookup Formulas Demo'!$A$5:$A$8,0)),"No Match Found")</f>
        <v>Reduce Speed, Increase Following Distance</v>
      </c>
    </row>
    <row r="1415" spans="1:8" x14ac:dyDescent="0.3">
      <c r="A1415" s="9">
        <f>'Raw Data'!A1414</f>
        <v>45356.902777777803</v>
      </c>
      <c r="B1415" s="11">
        <f>'Raw Data'!M1414</f>
        <v>76.486639161661103</v>
      </c>
      <c r="C1415" s="11" t="str">
        <f t="shared" si="44"/>
        <v>Moderate</v>
      </c>
      <c r="D1415" s="11">
        <f>'Raw Data'!P1414</f>
        <v>0</v>
      </c>
      <c r="E1415" s="11" t="str">
        <f t="shared" si="45"/>
        <v>No Accident</v>
      </c>
      <c r="F1415" s="11" t="str">
        <f>'Raw Data'!O1414</f>
        <v>Rain</v>
      </c>
      <c r="G1415" s="11" t="str">
        <f>IFERROR(VLOOKUP(F1415,'Lookup Formulas Demo'!$A$5:$B$8,2,0),"Unknown Weather")</f>
        <v>Reduce Speed, Increase Following Distance</v>
      </c>
      <c r="H1415" s="11" t="str">
        <f>_xlfn.IFNA(INDEX('Lookup Formulas Demo'!$B$5:$B$8,MATCH(F1415,'Lookup Formulas Demo'!$A$5:$A$8,0)),"No Match Found")</f>
        <v>Reduce Speed, Increase Following Distance</v>
      </c>
    </row>
    <row r="1416" spans="1:8" x14ac:dyDescent="0.3">
      <c r="A1416" s="9">
        <f>'Raw Data'!A1415</f>
        <v>45356.90625</v>
      </c>
      <c r="B1416" s="11">
        <f>'Raw Data'!M1415</f>
        <v>19.5482503300831</v>
      </c>
      <c r="C1416" s="11" t="str">
        <f t="shared" si="44"/>
        <v>Free-flow</v>
      </c>
      <c r="D1416" s="11">
        <f>'Raw Data'!P1415</f>
        <v>0</v>
      </c>
      <c r="E1416" s="11" t="str">
        <f t="shared" si="45"/>
        <v>No Accident</v>
      </c>
      <c r="F1416" s="11" t="str">
        <f>'Raw Data'!O1415</f>
        <v>Clear</v>
      </c>
      <c r="G1416" s="11" t="str">
        <f>IFERROR(VLOOKUP(F1416,'Lookup Formulas Demo'!$A$5:$B$8,2,0),"Unknown Weather")</f>
        <v>Normal Driving</v>
      </c>
      <c r="H1416" s="11" t="str">
        <f>_xlfn.IFNA(INDEX('Lookup Formulas Demo'!$B$5:$B$8,MATCH(F1416,'Lookup Formulas Demo'!$A$5:$A$8,0)),"No Match Found")</f>
        <v>Normal Driving</v>
      </c>
    </row>
    <row r="1417" spans="1:8" x14ac:dyDescent="0.3">
      <c r="A1417" s="9">
        <f>'Raw Data'!A1416</f>
        <v>45356.909722222197</v>
      </c>
      <c r="B1417" s="11">
        <f>'Raw Data'!M1416</f>
        <v>51.672420461215999</v>
      </c>
      <c r="C1417" s="11" t="str">
        <f t="shared" si="44"/>
        <v>Moderate</v>
      </c>
      <c r="D1417" s="11">
        <f>'Raw Data'!P1416</f>
        <v>0</v>
      </c>
      <c r="E1417" s="11" t="str">
        <f t="shared" si="45"/>
        <v>No Accident</v>
      </c>
      <c r="F1417" s="11" t="str">
        <f>'Raw Data'!O1416</f>
        <v>Fog</v>
      </c>
      <c r="G1417" s="11" t="str">
        <f>IFERROR(VLOOKUP(F1417,'Lookup Formulas Demo'!$A$5:$B$8,2,0),"Unknown Weather")</f>
        <v>Use Fog Lights, Reduce Speed</v>
      </c>
      <c r="H1417" s="11" t="str">
        <f>_xlfn.IFNA(INDEX('Lookup Formulas Demo'!$B$5:$B$8,MATCH(F1417,'Lookup Formulas Demo'!$A$5:$A$8,0)),"No Match Found")</f>
        <v>Use Fog Lights, Reduce Speed</v>
      </c>
    </row>
    <row r="1418" spans="1:8" x14ac:dyDescent="0.3">
      <c r="A1418" s="9">
        <f>'Raw Data'!A1417</f>
        <v>45356.913194444503</v>
      </c>
      <c r="B1418" s="11">
        <f>'Raw Data'!M1417</f>
        <v>93.563913344803197</v>
      </c>
      <c r="C1418" s="11" t="str">
        <f t="shared" si="44"/>
        <v>Congested</v>
      </c>
      <c r="D1418" s="11">
        <f>'Raw Data'!P1417</f>
        <v>0</v>
      </c>
      <c r="E1418" s="11" t="str">
        <f t="shared" si="45"/>
        <v>No Accident</v>
      </c>
      <c r="F1418" s="11" t="str">
        <f>'Raw Data'!O1417</f>
        <v>Fog</v>
      </c>
      <c r="G1418" s="11" t="str">
        <f>IFERROR(VLOOKUP(F1418,'Lookup Formulas Demo'!$A$5:$B$8,2,0),"Unknown Weather")</f>
        <v>Use Fog Lights, Reduce Speed</v>
      </c>
      <c r="H1418" s="11" t="str">
        <f>_xlfn.IFNA(INDEX('Lookup Formulas Demo'!$B$5:$B$8,MATCH(F1418,'Lookup Formulas Demo'!$A$5:$A$8,0)),"No Match Found")</f>
        <v>Use Fog Lights, Reduce Speed</v>
      </c>
    </row>
    <row r="1419" spans="1:8" x14ac:dyDescent="0.3">
      <c r="A1419" s="9">
        <f>'Raw Data'!A1418</f>
        <v>45356.916666666701</v>
      </c>
      <c r="B1419" s="11">
        <f>'Raw Data'!M1418</f>
        <v>77.380093514714105</v>
      </c>
      <c r="C1419" s="11" t="str">
        <f t="shared" si="44"/>
        <v>Moderate</v>
      </c>
      <c r="D1419" s="11">
        <f>'Raw Data'!P1418</f>
        <v>0</v>
      </c>
      <c r="E1419" s="11" t="str">
        <f t="shared" si="45"/>
        <v>No Accident</v>
      </c>
      <c r="F1419" s="11" t="str">
        <f>'Raw Data'!O1418</f>
        <v>Snow</v>
      </c>
      <c r="G1419" s="11" t="str">
        <f>IFERROR(VLOOKUP(F1419,'Lookup Formulas Demo'!$A$5:$B$8,2,0),"Unknown Weather")</f>
        <v>Extreme Caution, Consider Delay</v>
      </c>
      <c r="H1419" s="11" t="str">
        <f>_xlfn.IFNA(INDEX('Lookup Formulas Demo'!$B$5:$B$8,MATCH(F1419,'Lookup Formulas Demo'!$A$5:$A$8,0)),"No Match Found")</f>
        <v>Extreme Caution, Consider Delay</v>
      </c>
    </row>
    <row r="1420" spans="1:8" x14ac:dyDescent="0.3">
      <c r="A1420" s="9">
        <f>'Raw Data'!A1419</f>
        <v>45356.920138888898</v>
      </c>
      <c r="B1420" s="11">
        <f>'Raw Data'!M1419</f>
        <v>46.8165114834677</v>
      </c>
      <c r="C1420" s="11" t="str">
        <f t="shared" si="44"/>
        <v>Free-flow</v>
      </c>
      <c r="D1420" s="11">
        <f>'Raw Data'!P1419</f>
        <v>0</v>
      </c>
      <c r="E1420" s="11" t="str">
        <f t="shared" si="45"/>
        <v>No Accident</v>
      </c>
      <c r="F1420" s="11" t="str">
        <f>'Raw Data'!O1419</f>
        <v>Fog</v>
      </c>
      <c r="G1420" s="11" t="str">
        <f>IFERROR(VLOOKUP(F1420,'Lookup Formulas Demo'!$A$5:$B$8,2,0),"Unknown Weather")</f>
        <v>Use Fog Lights, Reduce Speed</v>
      </c>
      <c r="H1420" s="11" t="str">
        <f>_xlfn.IFNA(INDEX('Lookup Formulas Demo'!$B$5:$B$8,MATCH(F1420,'Lookup Formulas Demo'!$A$5:$A$8,0)),"No Match Found")</f>
        <v>Use Fog Lights, Reduce Speed</v>
      </c>
    </row>
    <row r="1421" spans="1:8" x14ac:dyDescent="0.3">
      <c r="A1421" s="9">
        <f>'Raw Data'!A1420</f>
        <v>45356.923611111102</v>
      </c>
      <c r="B1421" s="11">
        <f>'Raw Data'!M1420</f>
        <v>19.1724703572925</v>
      </c>
      <c r="C1421" s="11" t="str">
        <f t="shared" si="44"/>
        <v>Free-flow</v>
      </c>
      <c r="D1421" s="11">
        <f>'Raw Data'!P1420</f>
        <v>0</v>
      </c>
      <c r="E1421" s="11" t="str">
        <f t="shared" si="45"/>
        <v>No Accident</v>
      </c>
      <c r="F1421" s="11" t="str">
        <f>'Raw Data'!O1420</f>
        <v>Fog</v>
      </c>
      <c r="G1421" s="11" t="str">
        <f>IFERROR(VLOOKUP(F1421,'Lookup Formulas Demo'!$A$5:$B$8,2,0),"Unknown Weather")</f>
        <v>Use Fog Lights, Reduce Speed</v>
      </c>
      <c r="H1421" s="11" t="str">
        <f>_xlfn.IFNA(INDEX('Lookup Formulas Demo'!$B$5:$B$8,MATCH(F1421,'Lookup Formulas Demo'!$A$5:$A$8,0)),"No Match Found")</f>
        <v>Use Fog Lights, Reduce Speed</v>
      </c>
    </row>
    <row r="1422" spans="1:8" x14ac:dyDescent="0.3">
      <c r="A1422" s="9">
        <f>'Raw Data'!A1421</f>
        <v>45356.927083333299</v>
      </c>
      <c r="B1422" s="11">
        <f>'Raw Data'!M1421</f>
        <v>48.521693641301098</v>
      </c>
      <c r="C1422" s="11" t="str">
        <f t="shared" si="44"/>
        <v>Free-flow</v>
      </c>
      <c r="D1422" s="11">
        <f>'Raw Data'!P1421</f>
        <v>0</v>
      </c>
      <c r="E1422" s="11" t="str">
        <f t="shared" si="45"/>
        <v>No Accident</v>
      </c>
      <c r="F1422" s="11" t="str">
        <f>'Raw Data'!O1421</f>
        <v>Clear</v>
      </c>
      <c r="G1422" s="11" t="str">
        <f>IFERROR(VLOOKUP(F1422,'Lookup Formulas Demo'!$A$5:$B$8,2,0),"Unknown Weather")</f>
        <v>Normal Driving</v>
      </c>
      <c r="H1422" s="11" t="str">
        <f>_xlfn.IFNA(INDEX('Lookup Formulas Demo'!$B$5:$B$8,MATCH(F1422,'Lookup Formulas Demo'!$A$5:$A$8,0)),"No Match Found")</f>
        <v>Normal Driving</v>
      </c>
    </row>
    <row r="1423" spans="1:8" x14ac:dyDescent="0.3">
      <c r="A1423" s="9">
        <f>'Raw Data'!A1422</f>
        <v>45356.930555555598</v>
      </c>
      <c r="B1423" s="11">
        <f>'Raw Data'!M1422</f>
        <v>32.3249489410506</v>
      </c>
      <c r="C1423" s="11" t="str">
        <f t="shared" si="44"/>
        <v>Free-flow</v>
      </c>
      <c r="D1423" s="11">
        <f>'Raw Data'!P1422</f>
        <v>0</v>
      </c>
      <c r="E1423" s="11" t="str">
        <f t="shared" si="45"/>
        <v>No Accident</v>
      </c>
      <c r="F1423" s="11" t="str">
        <f>'Raw Data'!O1422</f>
        <v>Rain</v>
      </c>
      <c r="G1423" s="11" t="str">
        <f>IFERROR(VLOOKUP(F1423,'Lookup Formulas Demo'!$A$5:$B$8,2,0),"Unknown Weather")</f>
        <v>Reduce Speed, Increase Following Distance</v>
      </c>
      <c r="H1423" s="11" t="str">
        <f>_xlfn.IFNA(INDEX('Lookup Formulas Demo'!$B$5:$B$8,MATCH(F1423,'Lookup Formulas Demo'!$A$5:$A$8,0)),"No Match Found")</f>
        <v>Reduce Speed, Increase Following Distance</v>
      </c>
    </row>
    <row r="1424" spans="1:8" x14ac:dyDescent="0.3">
      <c r="A1424" s="9">
        <f>'Raw Data'!A1423</f>
        <v>45356.934027777803</v>
      </c>
      <c r="B1424" s="11">
        <f>'Raw Data'!M1423</f>
        <v>18.155834415014699</v>
      </c>
      <c r="C1424" s="11" t="str">
        <f t="shared" si="44"/>
        <v>Free-flow</v>
      </c>
      <c r="D1424" s="11">
        <f>'Raw Data'!P1423</f>
        <v>0</v>
      </c>
      <c r="E1424" s="11" t="str">
        <f t="shared" si="45"/>
        <v>No Accident</v>
      </c>
      <c r="F1424" s="11" t="str">
        <f>'Raw Data'!O1423</f>
        <v>Fog</v>
      </c>
      <c r="G1424" s="11" t="str">
        <f>IFERROR(VLOOKUP(F1424,'Lookup Formulas Demo'!$A$5:$B$8,2,0),"Unknown Weather")</f>
        <v>Use Fog Lights, Reduce Speed</v>
      </c>
      <c r="H1424" s="11" t="str">
        <f>_xlfn.IFNA(INDEX('Lookup Formulas Demo'!$B$5:$B$8,MATCH(F1424,'Lookup Formulas Demo'!$A$5:$A$8,0)),"No Match Found")</f>
        <v>Use Fog Lights, Reduce Speed</v>
      </c>
    </row>
    <row r="1425" spans="1:8" x14ac:dyDescent="0.3">
      <c r="A1425" s="9">
        <f>'Raw Data'!A1424</f>
        <v>45356.9375</v>
      </c>
      <c r="B1425" s="11">
        <f>'Raw Data'!M1424</f>
        <v>22.0179130287279</v>
      </c>
      <c r="C1425" s="11" t="str">
        <f t="shared" si="44"/>
        <v>Free-flow</v>
      </c>
      <c r="D1425" s="11">
        <f>'Raw Data'!P1424</f>
        <v>0</v>
      </c>
      <c r="E1425" s="11" t="str">
        <f t="shared" si="45"/>
        <v>No Accident</v>
      </c>
      <c r="F1425" s="11" t="str">
        <f>'Raw Data'!O1424</f>
        <v>Rain</v>
      </c>
      <c r="G1425" s="11" t="str">
        <f>IFERROR(VLOOKUP(F1425,'Lookup Formulas Demo'!$A$5:$B$8,2,0),"Unknown Weather")</f>
        <v>Reduce Speed, Increase Following Distance</v>
      </c>
      <c r="H1425" s="11" t="str">
        <f>_xlfn.IFNA(INDEX('Lookup Formulas Demo'!$B$5:$B$8,MATCH(F1425,'Lookup Formulas Demo'!$A$5:$A$8,0)),"No Match Found")</f>
        <v>Reduce Speed, Increase Following Distance</v>
      </c>
    </row>
    <row r="1426" spans="1:8" x14ac:dyDescent="0.3">
      <c r="A1426" s="9">
        <f>'Raw Data'!A1425</f>
        <v>45356.940972222197</v>
      </c>
      <c r="B1426" s="11">
        <f>'Raw Data'!M1425</f>
        <v>69.511768414079</v>
      </c>
      <c r="C1426" s="11" t="str">
        <f t="shared" si="44"/>
        <v>Moderate</v>
      </c>
      <c r="D1426" s="11">
        <f>'Raw Data'!P1425</f>
        <v>0</v>
      </c>
      <c r="E1426" s="11" t="str">
        <f t="shared" si="45"/>
        <v>No Accident</v>
      </c>
      <c r="F1426" s="11" t="str">
        <f>'Raw Data'!O1425</f>
        <v>Snow</v>
      </c>
      <c r="G1426" s="11" t="str">
        <f>IFERROR(VLOOKUP(F1426,'Lookup Formulas Demo'!$A$5:$B$8,2,0),"Unknown Weather")</f>
        <v>Extreme Caution, Consider Delay</v>
      </c>
      <c r="H1426" s="11" t="str">
        <f>_xlfn.IFNA(INDEX('Lookup Formulas Demo'!$B$5:$B$8,MATCH(F1426,'Lookup Formulas Demo'!$A$5:$A$8,0)),"No Match Found")</f>
        <v>Extreme Caution, Consider Delay</v>
      </c>
    </row>
    <row r="1427" spans="1:8" x14ac:dyDescent="0.3">
      <c r="A1427" s="9">
        <f>'Raw Data'!A1426</f>
        <v>45356.944444444503</v>
      </c>
      <c r="B1427" s="11">
        <f>'Raw Data'!M1426</f>
        <v>52.076524001195899</v>
      </c>
      <c r="C1427" s="11" t="str">
        <f t="shared" si="44"/>
        <v>Moderate</v>
      </c>
      <c r="D1427" s="11">
        <f>'Raw Data'!P1426</f>
        <v>0</v>
      </c>
      <c r="E1427" s="11" t="str">
        <f t="shared" si="45"/>
        <v>No Accident</v>
      </c>
      <c r="F1427" s="11" t="str">
        <f>'Raw Data'!O1426</f>
        <v>Clear</v>
      </c>
      <c r="G1427" s="11" t="str">
        <f>IFERROR(VLOOKUP(F1427,'Lookup Formulas Demo'!$A$5:$B$8,2,0),"Unknown Weather")</f>
        <v>Normal Driving</v>
      </c>
      <c r="H1427" s="11" t="str">
        <f>_xlfn.IFNA(INDEX('Lookup Formulas Demo'!$B$5:$B$8,MATCH(F1427,'Lookup Formulas Demo'!$A$5:$A$8,0)),"No Match Found")</f>
        <v>Normal Driving</v>
      </c>
    </row>
    <row r="1428" spans="1:8" x14ac:dyDescent="0.3">
      <c r="A1428" s="9">
        <f>'Raw Data'!A1427</f>
        <v>45356.947916666701</v>
      </c>
      <c r="B1428" s="11">
        <f>'Raw Data'!M1427</f>
        <v>55.455604058827099</v>
      </c>
      <c r="C1428" s="11" t="str">
        <f t="shared" si="44"/>
        <v>Moderate</v>
      </c>
      <c r="D1428" s="11">
        <f>'Raw Data'!P1427</f>
        <v>0</v>
      </c>
      <c r="E1428" s="11" t="str">
        <f t="shared" si="45"/>
        <v>No Accident</v>
      </c>
      <c r="F1428" s="11" t="str">
        <f>'Raw Data'!O1427</f>
        <v>Rain</v>
      </c>
      <c r="G1428" s="11" t="str">
        <f>IFERROR(VLOOKUP(F1428,'Lookup Formulas Demo'!$A$5:$B$8,2,0),"Unknown Weather")</f>
        <v>Reduce Speed, Increase Following Distance</v>
      </c>
      <c r="H1428" s="11" t="str">
        <f>_xlfn.IFNA(INDEX('Lookup Formulas Demo'!$B$5:$B$8,MATCH(F1428,'Lookup Formulas Demo'!$A$5:$A$8,0)),"No Match Found")</f>
        <v>Reduce Speed, Increase Following Distance</v>
      </c>
    </row>
    <row r="1429" spans="1:8" x14ac:dyDescent="0.3">
      <c r="A1429" s="9">
        <f>'Raw Data'!A1428</f>
        <v>45356.951388888898</v>
      </c>
      <c r="B1429" s="11">
        <f>'Raw Data'!M1428</f>
        <v>18.763500584615901</v>
      </c>
      <c r="C1429" s="11" t="str">
        <f t="shared" si="44"/>
        <v>Free-flow</v>
      </c>
      <c r="D1429" s="11">
        <f>'Raw Data'!P1428</f>
        <v>0</v>
      </c>
      <c r="E1429" s="11" t="str">
        <f t="shared" si="45"/>
        <v>No Accident</v>
      </c>
      <c r="F1429" s="11" t="str">
        <f>'Raw Data'!O1428</f>
        <v>Clear</v>
      </c>
      <c r="G1429" s="11" t="str">
        <f>IFERROR(VLOOKUP(F1429,'Lookup Formulas Demo'!$A$5:$B$8,2,0),"Unknown Weather")</f>
        <v>Normal Driving</v>
      </c>
      <c r="H1429" s="11" t="str">
        <f>_xlfn.IFNA(INDEX('Lookup Formulas Demo'!$B$5:$B$8,MATCH(F1429,'Lookup Formulas Demo'!$A$5:$A$8,0)),"No Match Found")</f>
        <v>Normal Driving</v>
      </c>
    </row>
    <row r="1430" spans="1:8" x14ac:dyDescent="0.3">
      <c r="A1430" s="9">
        <f>'Raw Data'!A1429</f>
        <v>45356.954861111102</v>
      </c>
      <c r="B1430" s="11">
        <f>'Raw Data'!M1429</f>
        <v>64.388382948346205</v>
      </c>
      <c r="C1430" s="11" t="str">
        <f t="shared" si="44"/>
        <v>Moderate</v>
      </c>
      <c r="D1430" s="11">
        <f>'Raw Data'!P1429</f>
        <v>0</v>
      </c>
      <c r="E1430" s="11" t="str">
        <f t="shared" si="45"/>
        <v>No Accident</v>
      </c>
      <c r="F1430" s="11" t="str">
        <f>'Raw Data'!O1429</f>
        <v>Clear</v>
      </c>
      <c r="G1430" s="11" t="str">
        <f>IFERROR(VLOOKUP(F1430,'Lookup Formulas Demo'!$A$5:$B$8,2,0),"Unknown Weather")</f>
        <v>Normal Driving</v>
      </c>
      <c r="H1430" s="11" t="str">
        <f>_xlfn.IFNA(INDEX('Lookup Formulas Demo'!$B$5:$B$8,MATCH(F1430,'Lookup Formulas Demo'!$A$5:$A$8,0)),"No Match Found")</f>
        <v>Normal Driving</v>
      </c>
    </row>
    <row r="1431" spans="1:8" x14ac:dyDescent="0.3">
      <c r="A1431" s="9">
        <f>'Raw Data'!A1430</f>
        <v>45356.958333333299</v>
      </c>
      <c r="B1431" s="11">
        <f>'Raw Data'!M1430</f>
        <v>65.716281426107599</v>
      </c>
      <c r="C1431" s="11" t="str">
        <f t="shared" si="44"/>
        <v>Moderate</v>
      </c>
      <c r="D1431" s="11">
        <f>'Raw Data'!P1430</f>
        <v>0</v>
      </c>
      <c r="E1431" s="11" t="str">
        <f t="shared" si="45"/>
        <v>No Accident</v>
      </c>
      <c r="F1431" s="11" t="str">
        <f>'Raw Data'!O1430</f>
        <v>Snow</v>
      </c>
      <c r="G1431" s="11" t="str">
        <f>IFERROR(VLOOKUP(F1431,'Lookup Formulas Demo'!$A$5:$B$8,2,0),"Unknown Weather")</f>
        <v>Extreme Caution, Consider Delay</v>
      </c>
      <c r="H1431" s="11" t="str">
        <f>_xlfn.IFNA(INDEX('Lookup Formulas Demo'!$B$5:$B$8,MATCH(F1431,'Lookup Formulas Demo'!$A$5:$A$8,0)),"No Match Found")</f>
        <v>Extreme Caution, Consider Delay</v>
      </c>
    </row>
    <row r="1432" spans="1:8" x14ac:dyDescent="0.3">
      <c r="A1432" s="9">
        <f>'Raw Data'!A1431</f>
        <v>45356.961805555598</v>
      </c>
      <c r="B1432" s="11">
        <f>'Raw Data'!M1431</f>
        <v>45.410613075276103</v>
      </c>
      <c r="C1432" s="11" t="str">
        <f t="shared" si="44"/>
        <v>Free-flow</v>
      </c>
      <c r="D1432" s="11">
        <f>'Raw Data'!P1431</f>
        <v>1</v>
      </c>
      <c r="E1432" s="11" t="str">
        <f t="shared" si="45"/>
        <v>Accident Reported</v>
      </c>
      <c r="F1432" s="11" t="str">
        <f>'Raw Data'!O1431</f>
        <v>Clear</v>
      </c>
      <c r="G1432" s="11" t="str">
        <f>IFERROR(VLOOKUP(F1432,'Lookup Formulas Demo'!$A$5:$B$8,2,0),"Unknown Weather")</f>
        <v>Normal Driving</v>
      </c>
      <c r="H1432" s="11" t="str">
        <f>_xlfn.IFNA(INDEX('Lookup Formulas Demo'!$B$5:$B$8,MATCH(F1432,'Lookup Formulas Demo'!$A$5:$A$8,0)),"No Match Found")</f>
        <v>Normal Driving</v>
      </c>
    </row>
    <row r="1433" spans="1:8" x14ac:dyDescent="0.3">
      <c r="A1433" s="9">
        <f>'Raw Data'!A1432</f>
        <v>45356.965277777803</v>
      </c>
      <c r="B1433" s="11">
        <f>'Raw Data'!M1432</f>
        <v>66.5116034236367</v>
      </c>
      <c r="C1433" s="11" t="str">
        <f t="shared" si="44"/>
        <v>Moderate</v>
      </c>
      <c r="D1433" s="11">
        <f>'Raw Data'!P1432</f>
        <v>0</v>
      </c>
      <c r="E1433" s="11" t="str">
        <f t="shared" si="45"/>
        <v>No Accident</v>
      </c>
      <c r="F1433" s="11" t="str">
        <f>'Raw Data'!O1432</f>
        <v>Snow</v>
      </c>
      <c r="G1433" s="11" t="str">
        <f>IFERROR(VLOOKUP(F1433,'Lookup Formulas Demo'!$A$5:$B$8,2,0),"Unknown Weather")</f>
        <v>Extreme Caution, Consider Delay</v>
      </c>
      <c r="H1433" s="11" t="str">
        <f>_xlfn.IFNA(INDEX('Lookup Formulas Demo'!$B$5:$B$8,MATCH(F1433,'Lookup Formulas Demo'!$A$5:$A$8,0)),"No Match Found")</f>
        <v>Extreme Caution, Consider Delay</v>
      </c>
    </row>
    <row r="1434" spans="1:8" x14ac:dyDescent="0.3">
      <c r="A1434" s="9">
        <f>'Raw Data'!A1433</f>
        <v>45356.96875</v>
      </c>
      <c r="B1434" s="11">
        <f>'Raw Data'!M1433</f>
        <v>14.055129101002301</v>
      </c>
      <c r="C1434" s="11" t="str">
        <f t="shared" si="44"/>
        <v>Free-flow</v>
      </c>
      <c r="D1434" s="11">
        <f>'Raw Data'!P1433</f>
        <v>0</v>
      </c>
      <c r="E1434" s="11" t="str">
        <f t="shared" si="45"/>
        <v>No Accident</v>
      </c>
      <c r="F1434" s="11" t="str">
        <f>'Raw Data'!O1433</f>
        <v>Snow</v>
      </c>
      <c r="G1434" s="11" t="str">
        <f>IFERROR(VLOOKUP(F1434,'Lookup Formulas Demo'!$A$5:$B$8,2,0),"Unknown Weather")</f>
        <v>Extreme Caution, Consider Delay</v>
      </c>
      <c r="H1434" s="11" t="str">
        <f>_xlfn.IFNA(INDEX('Lookup Formulas Demo'!$B$5:$B$8,MATCH(F1434,'Lookup Formulas Demo'!$A$5:$A$8,0)),"No Match Found")</f>
        <v>Extreme Caution, Consider Delay</v>
      </c>
    </row>
    <row r="1435" spans="1:8" x14ac:dyDescent="0.3">
      <c r="A1435" s="9">
        <f>'Raw Data'!A1434</f>
        <v>45356.972222222197</v>
      </c>
      <c r="B1435" s="11">
        <f>'Raw Data'!M1434</f>
        <v>60.111986551235503</v>
      </c>
      <c r="C1435" s="11" t="str">
        <f t="shared" si="44"/>
        <v>Moderate</v>
      </c>
      <c r="D1435" s="11">
        <f>'Raw Data'!P1434</f>
        <v>0</v>
      </c>
      <c r="E1435" s="11" t="str">
        <f t="shared" si="45"/>
        <v>No Accident</v>
      </c>
      <c r="F1435" s="11" t="str">
        <f>'Raw Data'!O1434</f>
        <v>Fog</v>
      </c>
      <c r="G1435" s="11" t="str">
        <f>IFERROR(VLOOKUP(F1435,'Lookup Formulas Demo'!$A$5:$B$8,2,0),"Unknown Weather")</f>
        <v>Use Fog Lights, Reduce Speed</v>
      </c>
      <c r="H1435" s="11" t="str">
        <f>_xlfn.IFNA(INDEX('Lookup Formulas Demo'!$B$5:$B$8,MATCH(F1435,'Lookup Formulas Demo'!$A$5:$A$8,0)),"No Match Found")</f>
        <v>Use Fog Lights, Reduce Speed</v>
      </c>
    </row>
    <row r="1436" spans="1:8" x14ac:dyDescent="0.3">
      <c r="A1436" s="9">
        <f>'Raw Data'!A1435</f>
        <v>45356.975694444503</v>
      </c>
      <c r="B1436" s="11">
        <f>'Raw Data'!M1435</f>
        <v>64.874936472472896</v>
      </c>
      <c r="C1436" s="11" t="str">
        <f t="shared" si="44"/>
        <v>Moderate</v>
      </c>
      <c r="D1436" s="11">
        <f>'Raw Data'!P1435</f>
        <v>0</v>
      </c>
      <c r="E1436" s="11" t="str">
        <f t="shared" si="45"/>
        <v>No Accident</v>
      </c>
      <c r="F1436" s="11" t="str">
        <f>'Raw Data'!O1435</f>
        <v>Snow</v>
      </c>
      <c r="G1436" s="11" t="str">
        <f>IFERROR(VLOOKUP(F1436,'Lookup Formulas Demo'!$A$5:$B$8,2,0),"Unknown Weather")</f>
        <v>Extreme Caution, Consider Delay</v>
      </c>
      <c r="H1436" s="11" t="str">
        <f>_xlfn.IFNA(INDEX('Lookup Formulas Demo'!$B$5:$B$8,MATCH(F1436,'Lookup Formulas Demo'!$A$5:$A$8,0)),"No Match Found")</f>
        <v>Extreme Caution, Consider Delay</v>
      </c>
    </row>
    <row r="1437" spans="1:8" x14ac:dyDescent="0.3">
      <c r="A1437" s="9">
        <f>'Raw Data'!A1436</f>
        <v>45356.979166666701</v>
      </c>
      <c r="B1437" s="11">
        <f>'Raw Data'!M1436</f>
        <v>32.457907120065897</v>
      </c>
      <c r="C1437" s="11" t="str">
        <f t="shared" si="44"/>
        <v>Free-flow</v>
      </c>
      <c r="D1437" s="11">
        <f>'Raw Data'!P1436</f>
        <v>0</v>
      </c>
      <c r="E1437" s="11" t="str">
        <f t="shared" si="45"/>
        <v>No Accident</v>
      </c>
      <c r="F1437" s="11" t="str">
        <f>'Raw Data'!O1436</f>
        <v>Fog</v>
      </c>
      <c r="G1437" s="11" t="str">
        <f>IFERROR(VLOOKUP(F1437,'Lookup Formulas Demo'!$A$5:$B$8,2,0),"Unknown Weather")</f>
        <v>Use Fog Lights, Reduce Speed</v>
      </c>
      <c r="H1437" s="11" t="str">
        <f>_xlfn.IFNA(INDEX('Lookup Formulas Demo'!$B$5:$B$8,MATCH(F1437,'Lookup Formulas Demo'!$A$5:$A$8,0)),"No Match Found")</f>
        <v>Use Fog Lights, Reduce Speed</v>
      </c>
    </row>
    <row r="1438" spans="1:8" x14ac:dyDescent="0.3">
      <c r="A1438" s="9">
        <f>'Raw Data'!A1437</f>
        <v>45356.982638888898</v>
      </c>
      <c r="B1438" s="11">
        <f>'Raw Data'!M1437</f>
        <v>12.06390229554</v>
      </c>
      <c r="C1438" s="11" t="str">
        <f t="shared" si="44"/>
        <v>Free-flow</v>
      </c>
      <c r="D1438" s="11">
        <f>'Raw Data'!P1437</f>
        <v>0</v>
      </c>
      <c r="E1438" s="11" t="str">
        <f t="shared" si="45"/>
        <v>No Accident</v>
      </c>
      <c r="F1438" s="11" t="str">
        <f>'Raw Data'!O1437</f>
        <v>Rain</v>
      </c>
      <c r="G1438" s="11" t="str">
        <f>IFERROR(VLOOKUP(F1438,'Lookup Formulas Demo'!$A$5:$B$8,2,0),"Unknown Weather")</f>
        <v>Reduce Speed, Increase Following Distance</v>
      </c>
      <c r="H1438" s="11" t="str">
        <f>_xlfn.IFNA(INDEX('Lookup Formulas Demo'!$B$5:$B$8,MATCH(F1438,'Lookup Formulas Demo'!$A$5:$A$8,0)),"No Match Found")</f>
        <v>Reduce Speed, Increase Following Distance</v>
      </c>
    </row>
    <row r="1439" spans="1:8" x14ac:dyDescent="0.3">
      <c r="A1439" s="9">
        <f>'Raw Data'!A1438</f>
        <v>45356.986111111102</v>
      </c>
      <c r="B1439" s="11">
        <f>'Raw Data'!M1438</f>
        <v>34.210227397564701</v>
      </c>
      <c r="C1439" s="11" t="str">
        <f t="shared" si="44"/>
        <v>Free-flow</v>
      </c>
      <c r="D1439" s="11">
        <f>'Raw Data'!P1438</f>
        <v>0</v>
      </c>
      <c r="E1439" s="11" t="str">
        <f t="shared" si="45"/>
        <v>No Accident</v>
      </c>
      <c r="F1439" s="11" t="str">
        <f>'Raw Data'!O1438</f>
        <v>Rain</v>
      </c>
      <c r="G1439" s="11" t="str">
        <f>IFERROR(VLOOKUP(F1439,'Lookup Formulas Demo'!$A$5:$B$8,2,0),"Unknown Weather")</f>
        <v>Reduce Speed, Increase Following Distance</v>
      </c>
      <c r="H1439" s="11" t="str">
        <f>_xlfn.IFNA(INDEX('Lookup Formulas Demo'!$B$5:$B$8,MATCH(F1439,'Lookup Formulas Demo'!$A$5:$A$8,0)),"No Match Found")</f>
        <v>Reduce Speed, Increase Following Distance</v>
      </c>
    </row>
    <row r="1440" spans="1:8" x14ac:dyDescent="0.3">
      <c r="A1440" s="9">
        <f>'Raw Data'!A1439</f>
        <v>45356.989583333299</v>
      </c>
      <c r="B1440" s="11">
        <f>'Raw Data'!M1439</f>
        <v>53.510311768629798</v>
      </c>
      <c r="C1440" s="11" t="str">
        <f t="shared" si="44"/>
        <v>Moderate</v>
      </c>
      <c r="D1440" s="11">
        <f>'Raw Data'!P1439</f>
        <v>0</v>
      </c>
      <c r="E1440" s="11" t="str">
        <f t="shared" si="45"/>
        <v>No Accident</v>
      </c>
      <c r="F1440" s="11" t="str">
        <f>'Raw Data'!O1439</f>
        <v>Snow</v>
      </c>
      <c r="G1440" s="11" t="str">
        <f>IFERROR(VLOOKUP(F1440,'Lookup Formulas Demo'!$A$5:$B$8,2,0),"Unknown Weather")</f>
        <v>Extreme Caution, Consider Delay</v>
      </c>
      <c r="H1440" s="11" t="str">
        <f>_xlfn.IFNA(INDEX('Lookup Formulas Demo'!$B$5:$B$8,MATCH(F1440,'Lookup Formulas Demo'!$A$5:$A$8,0)),"No Match Found")</f>
        <v>Extreme Caution, Consider Delay</v>
      </c>
    </row>
    <row r="1441" spans="1:8" x14ac:dyDescent="0.3">
      <c r="A1441" s="9">
        <f>'Raw Data'!A1440</f>
        <v>45356.993055555598</v>
      </c>
      <c r="B1441" s="11">
        <f>'Raw Data'!M1440</f>
        <v>72.635907555105405</v>
      </c>
      <c r="C1441" s="11" t="str">
        <f t="shared" si="44"/>
        <v>Moderate</v>
      </c>
      <c r="D1441" s="11">
        <f>'Raw Data'!P1440</f>
        <v>0</v>
      </c>
      <c r="E1441" s="11" t="str">
        <f t="shared" si="45"/>
        <v>No Accident</v>
      </c>
      <c r="F1441" s="11" t="str">
        <f>'Raw Data'!O1440</f>
        <v>Clear</v>
      </c>
      <c r="G1441" s="11" t="str">
        <f>IFERROR(VLOOKUP(F1441,'Lookup Formulas Demo'!$A$5:$B$8,2,0),"Unknown Weather")</f>
        <v>Normal Driving</v>
      </c>
      <c r="H1441" s="11" t="str">
        <f>_xlfn.IFNA(INDEX('Lookup Formulas Demo'!$B$5:$B$8,MATCH(F1441,'Lookup Formulas Demo'!$A$5:$A$8,0)),"No Match Found")</f>
        <v>Normal Driving</v>
      </c>
    </row>
    <row r="1442" spans="1:8" x14ac:dyDescent="0.3">
      <c r="A1442" s="9">
        <f>'Raw Data'!A1441</f>
        <v>45356.996527777803</v>
      </c>
      <c r="B1442" s="11">
        <f>'Raw Data'!M1441</f>
        <v>18.114427861377301</v>
      </c>
      <c r="C1442" s="11" t="str">
        <f t="shared" si="44"/>
        <v>Free-flow</v>
      </c>
      <c r="D1442" s="11">
        <f>'Raw Data'!P1441</f>
        <v>0</v>
      </c>
      <c r="E1442" s="11" t="str">
        <f t="shared" si="45"/>
        <v>No Accident</v>
      </c>
      <c r="F1442" s="11" t="str">
        <f>'Raw Data'!O1441</f>
        <v>Clear</v>
      </c>
      <c r="G1442" s="11" t="str">
        <f>IFERROR(VLOOKUP(F1442,'Lookup Formulas Demo'!$A$5:$B$8,2,0),"Unknown Weather")</f>
        <v>Normal Driving</v>
      </c>
      <c r="H1442" s="11" t="str">
        <f>_xlfn.IFNA(INDEX('Lookup Formulas Demo'!$B$5:$B$8,MATCH(F1442,'Lookup Formulas Demo'!$A$5:$A$8,0)),"No Match Found")</f>
        <v>Normal Driving</v>
      </c>
    </row>
    <row r="1443" spans="1:8" x14ac:dyDescent="0.3">
      <c r="A1443" s="9">
        <f>'Raw Data'!A1442</f>
        <v>45357</v>
      </c>
      <c r="B1443" s="11">
        <f>'Raw Data'!M1442</f>
        <v>86.114514081052604</v>
      </c>
      <c r="C1443" s="11" t="str">
        <f t="shared" si="44"/>
        <v>Congested</v>
      </c>
      <c r="D1443" s="11">
        <f>'Raw Data'!P1442</f>
        <v>0</v>
      </c>
      <c r="E1443" s="11" t="str">
        <f t="shared" si="45"/>
        <v>No Accident</v>
      </c>
      <c r="F1443" s="11" t="str">
        <f>'Raw Data'!O1442</f>
        <v>Rain</v>
      </c>
      <c r="G1443" s="11" t="str">
        <f>IFERROR(VLOOKUP(F1443,'Lookup Formulas Demo'!$A$5:$B$8,2,0),"Unknown Weather")</f>
        <v>Reduce Speed, Increase Following Distance</v>
      </c>
      <c r="H1443" s="11" t="str">
        <f>_xlfn.IFNA(INDEX('Lookup Formulas Demo'!$B$5:$B$8,MATCH(F1443,'Lookup Formulas Demo'!$A$5:$A$8,0)),"No Match Found")</f>
        <v>Reduce Speed, Increase Following Distance</v>
      </c>
    </row>
    <row r="1444" spans="1:8" x14ac:dyDescent="0.3">
      <c r="A1444" s="9">
        <f>'Raw Data'!A1443</f>
        <v>45357.003472222197</v>
      </c>
      <c r="B1444" s="11">
        <f>'Raw Data'!M1443</f>
        <v>31.627143297924999</v>
      </c>
      <c r="C1444" s="11" t="str">
        <f t="shared" si="44"/>
        <v>Free-flow</v>
      </c>
      <c r="D1444" s="11">
        <f>'Raw Data'!P1443</f>
        <v>0</v>
      </c>
      <c r="E1444" s="11" t="str">
        <f t="shared" si="45"/>
        <v>No Accident</v>
      </c>
      <c r="F1444" s="11" t="str">
        <f>'Raw Data'!O1443</f>
        <v>Snow</v>
      </c>
      <c r="G1444" s="11" t="str">
        <f>IFERROR(VLOOKUP(F1444,'Lookup Formulas Demo'!$A$5:$B$8,2,0),"Unknown Weather")</f>
        <v>Extreme Caution, Consider Delay</v>
      </c>
      <c r="H1444" s="11" t="str">
        <f>_xlfn.IFNA(INDEX('Lookup Formulas Demo'!$B$5:$B$8,MATCH(F1444,'Lookup Formulas Demo'!$A$5:$A$8,0)),"No Match Found")</f>
        <v>Extreme Caution, Consider Delay</v>
      </c>
    </row>
    <row r="1445" spans="1:8" x14ac:dyDescent="0.3">
      <c r="A1445" s="9">
        <f>'Raw Data'!A1444</f>
        <v>45357.006944444503</v>
      </c>
      <c r="B1445" s="11">
        <f>'Raw Data'!M1444</f>
        <v>85.130680785868705</v>
      </c>
      <c r="C1445" s="11" t="str">
        <f t="shared" si="44"/>
        <v>Congested</v>
      </c>
      <c r="D1445" s="11">
        <f>'Raw Data'!P1444</f>
        <v>1</v>
      </c>
      <c r="E1445" s="11" t="str">
        <f t="shared" si="45"/>
        <v>Accident Reported</v>
      </c>
      <c r="F1445" s="11" t="str">
        <f>'Raw Data'!O1444</f>
        <v>Fog</v>
      </c>
      <c r="G1445" s="11" t="str">
        <f>IFERROR(VLOOKUP(F1445,'Lookup Formulas Demo'!$A$5:$B$8,2,0),"Unknown Weather")</f>
        <v>Use Fog Lights, Reduce Speed</v>
      </c>
      <c r="H1445" s="11" t="str">
        <f>_xlfn.IFNA(INDEX('Lookup Formulas Demo'!$B$5:$B$8,MATCH(F1445,'Lookup Formulas Demo'!$A$5:$A$8,0)),"No Match Found")</f>
        <v>Use Fog Lights, Reduce Speed</v>
      </c>
    </row>
    <row r="1446" spans="1:8" x14ac:dyDescent="0.3">
      <c r="A1446" s="9">
        <f>'Raw Data'!A1445</f>
        <v>45357.010416666701</v>
      </c>
      <c r="B1446" s="11">
        <f>'Raw Data'!M1445</f>
        <v>50.265903188731897</v>
      </c>
      <c r="C1446" s="11" t="str">
        <f t="shared" si="44"/>
        <v>Moderate</v>
      </c>
      <c r="D1446" s="11">
        <f>'Raw Data'!P1445</f>
        <v>0</v>
      </c>
      <c r="E1446" s="11" t="str">
        <f t="shared" si="45"/>
        <v>No Accident</v>
      </c>
      <c r="F1446" s="11" t="str">
        <f>'Raw Data'!O1445</f>
        <v>Rain</v>
      </c>
      <c r="G1446" s="11" t="str">
        <f>IFERROR(VLOOKUP(F1446,'Lookup Formulas Demo'!$A$5:$B$8,2,0),"Unknown Weather")</f>
        <v>Reduce Speed, Increase Following Distance</v>
      </c>
      <c r="H1446" s="11" t="str">
        <f>_xlfn.IFNA(INDEX('Lookup Formulas Demo'!$B$5:$B$8,MATCH(F1446,'Lookup Formulas Demo'!$A$5:$A$8,0)),"No Match Found")</f>
        <v>Reduce Speed, Increase Following Distance</v>
      </c>
    </row>
    <row r="1447" spans="1:8" x14ac:dyDescent="0.3">
      <c r="A1447" s="9">
        <f>'Raw Data'!A1446</f>
        <v>45357.013888888898</v>
      </c>
      <c r="B1447" s="11">
        <f>'Raw Data'!M1446</f>
        <v>35.9870255677736</v>
      </c>
      <c r="C1447" s="11" t="str">
        <f t="shared" si="44"/>
        <v>Free-flow</v>
      </c>
      <c r="D1447" s="11">
        <f>'Raw Data'!P1446</f>
        <v>0</v>
      </c>
      <c r="E1447" s="11" t="str">
        <f t="shared" si="45"/>
        <v>No Accident</v>
      </c>
      <c r="F1447" s="11" t="str">
        <f>'Raw Data'!O1446</f>
        <v>Rain</v>
      </c>
      <c r="G1447" s="11" t="str">
        <f>IFERROR(VLOOKUP(F1447,'Lookup Formulas Demo'!$A$5:$B$8,2,0),"Unknown Weather")</f>
        <v>Reduce Speed, Increase Following Distance</v>
      </c>
      <c r="H1447" s="11" t="str">
        <f>_xlfn.IFNA(INDEX('Lookup Formulas Demo'!$B$5:$B$8,MATCH(F1447,'Lookup Formulas Demo'!$A$5:$A$8,0)),"No Match Found")</f>
        <v>Reduce Speed, Increase Following Distance</v>
      </c>
    </row>
    <row r="1448" spans="1:8" x14ac:dyDescent="0.3">
      <c r="A1448" s="9">
        <f>'Raw Data'!A1447</f>
        <v>45357.017361111102</v>
      </c>
      <c r="B1448" s="11">
        <f>'Raw Data'!M1447</f>
        <v>54.038559953038302</v>
      </c>
      <c r="C1448" s="11" t="str">
        <f t="shared" si="44"/>
        <v>Moderate</v>
      </c>
      <c r="D1448" s="11">
        <f>'Raw Data'!P1447</f>
        <v>0</v>
      </c>
      <c r="E1448" s="11" t="str">
        <f t="shared" si="45"/>
        <v>No Accident</v>
      </c>
      <c r="F1448" s="11" t="str">
        <f>'Raw Data'!O1447</f>
        <v>Clear</v>
      </c>
      <c r="G1448" s="11" t="str">
        <f>IFERROR(VLOOKUP(F1448,'Lookup Formulas Demo'!$A$5:$B$8,2,0),"Unknown Weather")</f>
        <v>Normal Driving</v>
      </c>
      <c r="H1448" s="11" t="str">
        <f>_xlfn.IFNA(INDEX('Lookup Formulas Demo'!$B$5:$B$8,MATCH(F1448,'Lookup Formulas Demo'!$A$5:$A$8,0)),"No Match Found")</f>
        <v>Normal Driving</v>
      </c>
    </row>
    <row r="1449" spans="1:8" x14ac:dyDescent="0.3">
      <c r="A1449" s="9">
        <f>'Raw Data'!A1448</f>
        <v>45357.020833333299</v>
      </c>
      <c r="B1449" s="11">
        <f>'Raw Data'!M1448</f>
        <v>70.955784920472396</v>
      </c>
      <c r="C1449" s="11" t="str">
        <f t="shared" si="44"/>
        <v>Moderate</v>
      </c>
      <c r="D1449" s="11">
        <f>'Raw Data'!P1448</f>
        <v>0</v>
      </c>
      <c r="E1449" s="11" t="str">
        <f t="shared" si="45"/>
        <v>No Accident</v>
      </c>
      <c r="F1449" s="11" t="str">
        <f>'Raw Data'!O1448</f>
        <v>Rain</v>
      </c>
      <c r="G1449" s="11" t="str">
        <f>IFERROR(VLOOKUP(F1449,'Lookup Formulas Demo'!$A$5:$B$8,2,0),"Unknown Weather")</f>
        <v>Reduce Speed, Increase Following Distance</v>
      </c>
      <c r="H1449" s="11" t="str">
        <f>_xlfn.IFNA(INDEX('Lookup Formulas Demo'!$B$5:$B$8,MATCH(F1449,'Lookup Formulas Demo'!$A$5:$A$8,0)),"No Match Found")</f>
        <v>Reduce Speed, Increase Following Distance</v>
      </c>
    </row>
    <row r="1450" spans="1:8" x14ac:dyDescent="0.3">
      <c r="A1450" s="9">
        <f>'Raw Data'!A1449</f>
        <v>45357.024305555598</v>
      </c>
      <c r="B1450" s="11">
        <f>'Raw Data'!M1449</f>
        <v>73.317561971920796</v>
      </c>
      <c r="C1450" s="11" t="str">
        <f t="shared" si="44"/>
        <v>Moderate</v>
      </c>
      <c r="D1450" s="11">
        <f>'Raw Data'!P1449</f>
        <v>1</v>
      </c>
      <c r="E1450" s="11" t="str">
        <f t="shared" si="45"/>
        <v>Accident Reported</v>
      </c>
      <c r="F1450" s="11" t="str">
        <f>'Raw Data'!O1449</f>
        <v>Snow</v>
      </c>
      <c r="G1450" s="11" t="str">
        <f>IFERROR(VLOOKUP(F1450,'Lookup Formulas Demo'!$A$5:$B$8,2,0),"Unknown Weather")</f>
        <v>Extreme Caution, Consider Delay</v>
      </c>
      <c r="H1450" s="11" t="str">
        <f>_xlfn.IFNA(INDEX('Lookup Formulas Demo'!$B$5:$B$8,MATCH(F1450,'Lookup Formulas Demo'!$A$5:$A$8,0)),"No Match Found")</f>
        <v>Extreme Caution, Consider Delay</v>
      </c>
    </row>
    <row r="1451" spans="1:8" x14ac:dyDescent="0.3">
      <c r="A1451" s="9">
        <f>'Raw Data'!A1450</f>
        <v>45357.027777777803</v>
      </c>
      <c r="B1451" s="11">
        <f>'Raw Data'!M1450</f>
        <v>97.214461345456101</v>
      </c>
      <c r="C1451" s="11" t="str">
        <f t="shared" si="44"/>
        <v>Congested</v>
      </c>
      <c r="D1451" s="11">
        <f>'Raw Data'!P1450</f>
        <v>0</v>
      </c>
      <c r="E1451" s="11" t="str">
        <f t="shared" si="45"/>
        <v>No Accident</v>
      </c>
      <c r="F1451" s="11" t="str">
        <f>'Raw Data'!O1450</f>
        <v>Fog</v>
      </c>
      <c r="G1451" s="11" t="str">
        <f>IFERROR(VLOOKUP(F1451,'Lookup Formulas Demo'!$A$5:$B$8,2,0),"Unknown Weather")</f>
        <v>Use Fog Lights, Reduce Speed</v>
      </c>
      <c r="H1451" s="11" t="str">
        <f>_xlfn.IFNA(INDEX('Lookup Formulas Demo'!$B$5:$B$8,MATCH(F1451,'Lookup Formulas Demo'!$A$5:$A$8,0)),"No Match Found")</f>
        <v>Use Fog Lights, Reduce Speed</v>
      </c>
    </row>
    <row r="1452" spans="1:8" x14ac:dyDescent="0.3">
      <c r="A1452" s="9">
        <f>'Raw Data'!A1451</f>
        <v>45357.03125</v>
      </c>
      <c r="B1452" s="11">
        <f>'Raw Data'!M1451</f>
        <v>91.278400950973094</v>
      </c>
      <c r="C1452" s="11" t="str">
        <f t="shared" si="44"/>
        <v>Congested</v>
      </c>
      <c r="D1452" s="11">
        <f>'Raw Data'!P1451</f>
        <v>0</v>
      </c>
      <c r="E1452" s="11" t="str">
        <f t="shared" si="45"/>
        <v>No Accident</v>
      </c>
      <c r="F1452" s="11" t="str">
        <f>'Raw Data'!O1451</f>
        <v>Snow</v>
      </c>
      <c r="G1452" s="11" t="str">
        <f>IFERROR(VLOOKUP(F1452,'Lookup Formulas Demo'!$A$5:$B$8,2,0),"Unknown Weather")</f>
        <v>Extreme Caution, Consider Delay</v>
      </c>
      <c r="H1452" s="11" t="str">
        <f>_xlfn.IFNA(INDEX('Lookup Formulas Demo'!$B$5:$B$8,MATCH(F1452,'Lookup Formulas Demo'!$A$5:$A$8,0)),"No Match Found")</f>
        <v>Extreme Caution, Consider Delay</v>
      </c>
    </row>
    <row r="1453" spans="1:8" x14ac:dyDescent="0.3">
      <c r="A1453" s="9">
        <f>'Raw Data'!A1452</f>
        <v>45357.034722222197</v>
      </c>
      <c r="B1453" s="11">
        <f>'Raw Data'!M1452</f>
        <v>18.000399201695998</v>
      </c>
      <c r="C1453" s="11" t="str">
        <f t="shared" si="44"/>
        <v>Free-flow</v>
      </c>
      <c r="D1453" s="11">
        <f>'Raw Data'!P1452</f>
        <v>1</v>
      </c>
      <c r="E1453" s="11" t="str">
        <f t="shared" si="45"/>
        <v>Accident Reported</v>
      </c>
      <c r="F1453" s="11" t="str">
        <f>'Raw Data'!O1452</f>
        <v>Clear</v>
      </c>
      <c r="G1453" s="11" t="str">
        <f>IFERROR(VLOOKUP(F1453,'Lookup Formulas Demo'!$A$5:$B$8,2,0),"Unknown Weather")</f>
        <v>Normal Driving</v>
      </c>
      <c r="H1453" s="11" t="str">
        <f>_xlfn.IFNA(INDEX('Lookup Formulas Demo'!$B$5:$B$8,MATCH(F1453,'Lookup Formulas Demo'!$A$5:$A$8,0)),"No Match Found")</f>
        <v>Normal Driving</v>
      </c>
    </row>
    <row r="1454" spans="1:8" x14ac:dyDescent="0.3">
      <c r="A1454" s="9">
        <f>'Raw Data'!A1453</f>
        <v>45357.038194444503</v>
      </c>
      <c r="B1454" s="11">
        <f>'Raw Data'!M1453</f>
        <v>74.120183732192899</v>
      </c>
      <c r="C1454" s="11" t="str">
        <f t="shared" si="44"/>
        <v>Moderate</v>
      </c>
      <c r="D1454" s="11">
        <f>'Raw Data'!P1453</f>
        <v>0</v>
      </c>
      <c r="E1454" s="11" t="str">
        <f t="shared" si="45"/>
        <v>No Accident</v>
      </c>
      <c r="F1454" s="11" t="str">
        <f>'Raw Data'!O1453</f>
        <v>Snow</v>
      </c>
      <c r="G1454" s="11" t="str">
        <f>IFERROR(VLOOKUP(F1454,'Lookup Formulas Demo'!$A$5:$B$8,2,0),"Unknown Weather")</f>
        <v>Extreme Caution, Consider Delay</v>
      </c>
      <c r="H1454" s="11" t="str">
        <f>_xlfn.IFNA(INDEX('Lookup Formulas Demo'!$B$5:$B$8,MATCH(F1454,'Lookup Formulas Demo'!$A$5:$A$8,0)),"No Match Found")</f>
        <v>Extreme Caution, Consider Delay</v>
      </c>
    </row>
    <row r="1455" spans="1:8" x14ac:dyDescent="0.3">
      <c r="A1455" s="9">
        <f>'Raw Data'!A1454</f>
        <v>45357.041666666701</v>
      </c>
      <c r="B1455" s="11">
        <f>'Raw Data'!M1454</f>
        <v>66.140806086450596</v>
      </c>
      <c r="C1455" s="11" t="str">
        <f t="shared" si="44"/>
        <v>Moderate</v>
      </c>
      <c r="D1455" s="11">
        <f>'Raw Data'!P1454</f>
        <v>0</v>
      </c>
      <c r="E1455" s="11" t="str">
        <f t="shared" si="45"/>
        <v>No Accident</v>
      </c>
      <c r="F1455" s="11" t="str">
        <f>'Raw Data'!O1454</f>
        <v>Rain</v>
      </c>
      <c r="G1455" s="11" t="str">
        <f>IFERROR(VLOOKUP(F1455,'Lookup Formulas Demo'!$A$5:$B$8,2,0),"Unknown Weather")</f>
        <v>Reduce Speed, Increase Following Distance</v>
      </c>
      <c r="H1455" s="11" t="str">
        <f>_xlfn.IFNA(INDEX('Lookup Formulas Demo'!$B$5:$B$8,MATCH(F1455,'Lookup Formulas Demo'!$A$5:$A$8,0)),"No Match Found")</f>
        <v>Reduce Speed, Increase Following Distance</v>
      </c>
    </row>
    <row r="1456" spans="1:8" x14ac:dyDescent="0.3">
      <c r="A1456" s="9">
        <f>'Raw Data'!A1455</f>
        <v>45357.045138888898</v>
      </c>
      <c r="B1456" s="11">
        <f>'Raw Data'!M1455</f>
        <v>44.3543992593642</v>
      </c>
      <c r="C1456" s="11" t="str">
        <f t="shared" si="44"/>
        <v>Free-flow</v>
      </c>
      <c r="D1456" s="11">
        <f>'Raw Data'!P1455</f>
        <v>0</v>
      </c>
      <c r="E1456" s="11" t="str">
        <f t="shared" si="45"/>
        <v>No Accident</v>
      </c>
      <c r="F1456" s="11" t="str">
        <f>'Raw Data'!O1455</f>
        <v>Snow</v>
      </c>
      <c r="G1456" s="11" t="str">
        <f>IFERROR(VLOOKUP(F1456,'Lookup Formulas Demo'!$A$5:$B$8,2,0),"Unknown Weather")</f>
        <v>Extreme Caution, Consider Delay</v>
      </c>
      <c r="H1456" s="11" t="str">
        <f>_xlfn.IFNA(INDEX('Lookup Formulas Demo'!$B$5:$B$8,MATCH(F1456,'Lookup Formulas Demo'!$A$5:$A$8,0)),"No Match Found")</f>
        <v>Extreme Caution, Consider Delay</v>
      </c>
    </row>
    <row r="1457" spans="1:8" x14ac:dyDescent="0.3">
      <c r="A1457" s="9">
        <f>'Raw Data'!A1456</f>
        <v>45357.048611111102</v>
      </c>
      <c r="B1457" s="11">
        <f>'Raw Data'!M1456</f>
        <v>24.469033871637599</v>
      </c>
      <c r="C1457" s="11" t="str">
        <f t="shared" si="44"/>
        <v>Free-flow</v>
      </c>
      <c r="D1457" s="11">
        <f>'Raw Data'!P1456</f>
        <v>0</v>
      </c>
      <c r="E1457" s="11" t="str">
        <f t="shared" si="45"/>
        <v>No Accident</v>
      </c>
      <c r="F1457" s="11" t="str">
        <f>'Raw Data'!O1456</f>
        <v>Snow</v>
      </c>
      <c r="G1457" s="11" t="str">
        <f>IFERROR(VLOOKUP(F1457,'Lookup Formulas Demo'!$A$5:$B$8,2,0),"Unknown Weather")</f>
        <v>Extreme Caution, Consider Delay</v>
      </c>
      <c r="H1457" s="11" t="str">
        <f>_xlfn.IFNA(INDEX('Lookup Formulas Demo'!$B$5:$B$8,MATCH(F1457,'Lookup Formulas Demo'!$A$5:$A$8,0)),"No Match Found")</f>
        <v>Extreme Caution, Consider Delay</v>
      </c>
    </row>
    <row r="1458" spans="1:8" x14ac:dyDescent="0.3">
      <c r="A1458" s="9">
        <f>'Raw Data'!A1457</f>
        <v>45357.052083333299</v>
      </c>
      <c r="B1458" s="11">
        <f>'Raw Data'!M1457</f>
        <v>92.133360170091606</v>
      </c>
      <c r="C1458" s="11" t="str">
        <f t="shared" si="44"/>
        <v>Congested</v>
      </c>
      <c r="D1458" s="11">
        <f>'Raw Data'!P1457</f>
        <v>0</v>
      </c>
      <c r="E1458" s="11" t="str">
        <f t="shared" si="45"/>
        <v>No Accident</v>
      </c>
      <c r="F1458" s="11" t="str">
        <f>'Raw Data'!O1457</f>
        <v>Clear</v>
      </c>
      <c r="G1458" s="11" t="str">
        <f>IFERROR(VLOOKUP(F1458,'Lookup Formulas Demo'!$A$5:$B$8,2,0),"Unknown Weather")</f>
        <v>Normal Driving</v>
      </c>
      <c r="H1458" s="11" t="str">
        <f>_xlfn.IFNA(INDEX('Lookup Formulas Demo'!$B$5:$B$8,MATCH(F1458,'Lookup Formulas Demo'!$A$5:$A$8,0)),"No Match Found")</f>
        <v>Normal Driving</v>
      </c>
    </row>
    <row r="1459" spans="1:8" x14ac:dyDescent="0.3">
      <c r="A1459" s="9">
        <f>'Raw Data'!A1458</f>
        <v>45357.055555555598</v>
      </c>
      <c r="B1459" s="11">
        <f>'Raw Data'!M1458</f>
        <v>79.867840044543698</v>
      </c>
      <c r="C1459" s="11" t="str">
        <f t="shared" si="44"/>
        <v>Moderate</v>
      </c>
      <c r="D1459" s="11">
        <f>'Raw Data'!P1458</f>
        <v>0</v>
      </c>
      <c r="E1459" s="11" t="str">
        <f t="shared" si="45"/>
        <v>No Accident</v>
      </c>
      <c r="F1459" s="11" t="str">
        <f>'Raw Data'!O1458</f>
        <v>Fog</v>
      </c>
      <c r="G1459" s="11" t="str">
        <f>IFERROR(VLOOKUP(F1459,'Lookup Formulas Demo'!$A$5:$B$8,2,0),"Unknown Weather")</f>
        <v>Use Fog Lights, Reduce Speed</v>
      </c>
      <c r="H1459" s="11" t="str">
        <f>_xlfn.IFNA(INDEX('Lookup Formulas Demo'!$B$5:$B$8,MATCH(F1459,'Lookup Formulas Demo'!$A$5:$A$8,0)),"No Match Found")</f>
        <v>Use Fog Lights, Reduce Speed</v>
      </c>
    </row>
    <row r="1460" spans="1:8" x14ac:dyDescent="0.3">
      <c r="A1460" s="9">
        <f>'Raw Data'!A1459</f>
        <v>45357.059027777803</v>
      </c>
      <c r="B1460" s="11">
        <f>'Raw Data'!M1459</f>
        <v>51.576248982953302</v>
      </c>
      <c r="C1460" s="11" t="str">
        <f t="shared" si="44"/>
        <v>Moderate</v>
      </c>
      <c r="D1460" s="11">
        <f>'Raw Data'!P1459</f>
        <v>0</v>
      </c>
      <c r="E1460" s="11" t="str">
        <f t="shared" si="45"/>
        <v>No Accident</v>
      </c>
      <c r="F1460" s="11" t="str">
        <f>'Raw Data'!O1459</f>
        <v>Clear</v>
      </c>
      <c r="G1460" s="11" t="str">
        <f>IFERROR(VLOOKUP(F1460,'Lookup Formulas Demo'!$A$5:$B$8,2,0),"Unknown Weather")</f>
        <v>Normal Driving</v>
      </c>
      <c r="H1460" s="11" t="str">
        <f>_xlfn.IFNA(INDEX('Lookup Formulas Demo'!$B$5:$B$8,MATCH(F1460,'Lookup Formulas Demo'!$A$5:$A$8,0)),"No Match Found")</f>
        <v>Normal Driving</v>
      </c>
    </row>
    <row r="1461" spans="1:8" x14ac:dyDescent="0.3">
      <c r="A1461" s="9">
        <f>'Raw Data'!A1460</f>
        <v>45357.0625</v>
      </c>
      <c r="B1461" s="11">
        <f>'Raw Data'!M1460</f>
        <v>68.104437309226</v>
      </c>
      <c r="C1461" s="11" t="str">
        <f t="shared" si="44"/>
        <v>Moderate</v>
      </c>
      <c r="D1461" s="11">
        <f>'Raw Data'!P1460</f>
        <v>0</v>
      </c>
      <c r="E1461" s="11" t="str">
        <f t="shared" si="45"/>
        <v>No Accident</v>
      </c>
      <c r="F1461" s="11" t="str">
        <f>'Raw Data'!O1460</f>
        <v>Fog</v>
      </c>
      <c r="G1461" s="11" t="str">
        <f>IFERROR(VLOOKUP(F1461,'Lookup Formulas Demo'!$A$5:$B$8,2,0),"Unknown Weather")</f>
        <v>Use Fog Lights, Reduce Speed</v>
      </c>
      <c r="H1461" s="11" t="str">
        <f>_xlfn.IFNA(INDEX('Lookup Formulas Demo'!$B$5:$B$8,MATCH(F1461,'Lookup Formulas Demo'!$A$5:$A$8,0)),"No Match Found")</f>
        <v>Use Fog Lights, Reduce Speed</v>
      </c>
    </row>
    <row r="1462" spans="1:8" x14ac:dyDescent="0.3">
      <c r="A1462" s="9">
        <f>'Raw Data'!A1461</f>
        <v>45357.065972222197</v>
      </c>
      <c r="B1462" s="11">
        <f>'Raw Data'!M1461</f>
        <v>47.583021652636297</v>
      </c>
      <c r="C1462" s="11" t="str">
        <f t="shared" si="44"/>
        <v>Free-flow</v>
      </c>
      <c r="D1462" s="11">
        <f>'Raw Data'!P1461</f>
        <v>0</v>
      </c>
      <c r="E1462" s="11" t="str">
        <f t="shared" si="45"/>
        <v>No Accident</v>
      </c>
      <c r="F1462" s="11" t="str">
        <f>'Raw Data'!O1461</f>
        <v>Snow</v>
      </c>
      <c r="G1462" s="11" t="str">
        <f>IFERROR(VLOOKUP(F1462,'Lookup Formulas Demo'!$A$5:$B$8,2,0),"Unknown Weather")</f>
        <v>Extreme Caution, Consider Delay</v>
      </c>
      <c r="H1462" s="11" t="str">
        <f>_xlfn.IFNA(INDEX('Lookup Formulas Demo'!$B$5:$B$8,MATCH(F1462,'Lookup Formulas Demo'!$A$5:$A$8,0)),"No Match Found")</f>
        <v>Extreme Caution, Consider Delay</v>
      </c>
    </row>
    <row r="1463" spans="1:8" x14ac:dyDescent="0.3">
      <c r="A1463" s="9">
        <f>'Raw Data'!A1462</f>
        <v>45357.069444444503</v>
      </c>
      <c r="B1463" s="11">
        <f>'Raw Data'!M1462</f>
        <v>78.652536387270601</v>
      </c>
      <c r="C1463" s="11" t="str">
        <f t="shared" si="44"/>
        <v>Moderate</v>
      </c>
      <c r="D1463" s="11">
        <f>'Raw Data'!P1462</f>
        <v>1</v>
      </c>
      <c r="E1463" s="11" t="str">
        <f t="shared" si="45"/>
        <v>Accident Reported</v>
      </c>
      <c r="F1463" s="11" t="str">
        <f>'Raw Data'!O1462</f>
        <v>Clear</v>
      </c>
      <c r="G1463" s="11" t="str">
        <f>IFERROR(VLOOKUP(F1463,'Lookup Formulas Demo'!$A$5:$B$8,2,0),"Unknown Weather")</f>
        <v>Normal Driving</v>
      </c>
      <c r="H1463" s="11" t="str">
        <f>_xlfn.IFNA(INDEX('Lookup Formulas Demo'!$B$5:$B$8,MATCH(F1463,'Lookup Formulas Demo'!$A$5:$A$8,0)),"No Match Found")</f>
        <v>Normal Driving</v>
      </c>
    </row>
    <row r="1464" spans="1:8" x14ac:dyDescent="0.3">
      <c r="A1464" s="9">
        <f>'Raw Data'!A1463</f>
        <v>45357.072916666701</v>
      </c>
      <c r="B1464" s="11">
        <f>'Raw Data'!M1463</f>
        <v>54.043697978801497</v>
      </c>
      <c r="C1464" s="11" t="str">
        <f t="shared" si="44"/>
        <v>Moderate</v>
      </c>
      <c r="D1464" s="11">
        <f>'Raw Data'!P1463</f>
        <v>0</v>
      </c>
      <c r="E1464" s="11" t="str">
        <f t="shared" si="45"/>
        <v>No Accident</v>
      </c>
      <c r="F1464" s="11" t="str">
        <f>'Raw Data'!O1463</f>
        <v>Clear</v>
      </c>
      <c r="G1464" s="11" t="str">
        <f>IFERROR(VLOOKUP(F1464,'Lookup Formulas Demo'!$A$5:$B$8,2,0),"Unknown Weather")</f>
        <v>Normal Driving</v>
      </c>
      <c r="H1464" s="11" t="str">
        <f>_xlfn.IFNA(INDEX('Lookup Formulas Demo'!$B$5:$B$8,MATCH(F1464,'Lookup Formulas Demo'!$A$5:$A$8,0)),"No Match Found")</f>
        <v>Normal Driving</v>
      </c>
    </row>
    <row r="1465" spans="1:8" x14ac:dyDescent="0.3">
      <c r="A1465" s="9">
        <f>'Raw Data'!A1464</f>
        <v>45357.076388888898</v>
      </c>
      <c r="B1465" s="11">
        <f>'Raw Data'!M1464</f>
        <v>44.453253298033502</v>
      </c>
      <c r="C1465" s="11" t="str">
        <f t="shared" si="44"/>
        <v>Free-flow</v>
      </c>
      <c r="D1465" s="11">
        <f>'Raw Data'!P1464</f>
        <v>0</v>
      </c>
      <c r="E1465" s="11" t="str">
        <f t="shared" si="45"/>
        <v>No Accident</v>
      </c>
      <c r="F1465" s="11" t="str">
        <f>'Raw Data'!O1464</f>
        <v>Rain</v>
      </c>
      <c r="G1465" s="11" t="str">
        <f>IFERROR(VLOOKUP(F1465,'Lookup Formulas Demo'!$A$5:$B$8,2,0),"Unknown Weather")</f>
        <v>Reduce Speed, Increase Following Distance</v>
      </c>
      <c r="H1465" s="11" t="str">
        <f>_xlfn.IFNA(INDEX('Lookup Formulas Demo'!$B$5:$B$8,MATCH(F1465,'Lookup Formulas Demo'!$A$5:$A$8,0)),"No Match Found")</f>
        <v>Reduce Speed, Increase Following Distance</v>
      </c>
    </row>
    <row r="1466" spans="1:8" x14ac:dyDescent="0.3">
      <c r="A1466" s="9">
        <f>'Raw Data'!A1465</f>
        <v>45357.079861111102</v>
      </c>
      <c r="B1466" s="11">
        <f>'Raw Data'!M1465</f>
        <v>27.061109803695601</v>
      </c>
      <c r="C1466" s="11" t="str">
        <f t="shared" si="44"/>
        <v>Free-flow</v>
      </c>
      <c r="D1466" s="11">
        <f>'Raw Data'!P1465</f>
        <v>0</v>
      </c>
      <c r="E1466" s="11" t="str">
        <f t="shared" si="45"/>
        <v>No Accident</v>
      </c>
      <c r="F1466" s="11" t="str">
        <f>'Raw Data'!O1465</f>
        <v>Clear</v>
      </c>
      <c r="G1466" s="11" t="str">
        <f>IFERROR(VLOOKUP(F1466,'Lookup Formulas Demo'!$A$5:$B$8,2,0),"Unknown Weather")</f>
        <v>Normal Driving</v>
      </c>
      <c r="H1466" s="11" t="str">
        <f>_xlfn.IFNA(INDEX('Lookup Formulas Demo'!$B$5:$B$8,MATCH(F1466,'Lookup Formulas Demo'!$A$5:$A$8,0)),"No Match Found")</f>
        <v>Normal Driving</v>
      </c>
    </row>
    <row r="1467" spans="1:8" x14ac:dyDescent="0.3">
      <c r="A1467" s="9">
        <f>'Raw Data'!A1466</f>
        <v>45357.083333333299</v>
      </c>
      <c r="B1467" s="11">
        <f>'Raw Data'!M1466</f>
        <v>87.392759348066804</v>
      </c>
      <c r="C1467" s="11" t="str">
        <f t="shared" si="44"/>
        <v>Congested</v>
      </c>
      <c r="D1467" s="11">
        <f>'Raw Data'!P1466</f>
        <v>0</v>
      </c>
      <c r="E1467" s="11" t="str">
        <f t="shared" si="45"/>
        <v>No Accident</v>
      </c>
      <c r="F1467" s="11" t="str">
        <f>'Raw Data'!O1466</f>
        <v>Fog</v>
      </c>
      <c r="G1467" s="11" t="str">
        <f>IFERROR(VLOOKUP(F1467,'Lookup Formulas Demo'!$A$5:$B$8,2,0),"Unknown Weather")</f>
        <v>Use Fog Lights, Reduce Speed</v>
      </c>
      <c r="H1467" s="11" t="str">
        <f>_xlfn.IFNA(INDEX('Lookup Formulas Demo'!$B$5:$B$8,MATCH(F1467,'Lookup Formulas Demo'!$A$5:$A$8,0)),"No Match Found")</f>
        <v>Use Fog Lights, Reduce Speed</v>
      </c>
    </row>
    <row r="1468" spans="1:8" x14ac:dyDescent="0.3">
      <c r="A1468" s="9">
        <f>'Raw Data'!A1467</f>
        <v>45357.086805555598</v>
      </c>
      <c r="B1468" s="11">
        <f>'Raw Data'!M1467</f>
        <v>84.559296196905805</v>
      </c>
      <c r="C1468" s="11" t="str">
        <f t="shared" si="44"/>
        <v>Congested</v>
      </c>
      <c r="D1468" s="11">
        <f>'Raw Data'!P1467</f>
        <v>0</v>
      </c>
      <c r="E1468" s="11" t="str">
        <f t="shared" si="45"/>
        <v>No Accident</v>
      </c>
      <c r="F1468" s="11" t="str">
        <f>'Raw Data'!O1467</f>
        <v>Fog</v>
      </c>
      <c r="G1468" s="11" t="str">
        <f>IFERROR(VLOOKUP(F1468,'Lookup Formulas Demo'!$A$5:$B$8,2,0),"Unknown Weather")</f>
        <v>Use Fog Lights, Reduce Speed</v>
      </c>
      <c r="H1468" s="11" t="str">
        <f>_xlfn.IFNA(INDEX('Lookup Formulas Demo'!$B$5:$B$8,MATCH(F1468,'Lookup Formulas Demo'!$A$5:$A$8,0)),"No Match Found")</f>
        <v>Use Fog Lights, Reduce Speed</v>
      </c>
    </row>
    <row r="1469" spans="1:8" x14ac:dyDescent="0.3">
      <c r="A1469" s="9">
        <f>'Raw Data'!A1468</f>
        <v>45357.090277777803</v>
      </c>
      <c r="B1469" s="11">
        <f>'Raw Data'!M1468</f>
        <v>36.787998471533903</v>
      </c>
      <c r="C1469" s="11" t="str">
        <f t="shared" si="44"/>
        <v>Free-flow</v>
      </c>
      <c r="D1469" s="11">
        <f>'Raw Data'!P1468</f>
        <v>0</v>
      </c>
      <c r="E1469" s="11" t="str">
        <f t="shared" si="45"/>
        <v>No Accident</v>
      </c>
      <c r="F1469" s="11" t="str">
        <f>'Raw Data'!O1468</f>
        <v>Fog</v>
      </c>
      <c r="G1469" s="11" t="str">
        <f>IFERROR(VLOOKUP(F1469,'Lookup Formulas Demo'!$A$5:$B$8,2,0),"Unknown Weather")</f>
        <v>Use Fog Lights, Reduce Speed</v>
      </c>
      <c r="H1469" s="11" t="str">
        <f>_xlfn.IFNA(INDEX('Lookup Formulas Demo'!$B$5:$B$8,MATCH(F1469,'Lookup Formulas Demo'!$A$5:$A$8,0)),"No Match Found")</f>
        <v>Use Fog Lights, Reduce Speed</v>
      </c>
    </row>
    <row r="1470" spans="1:8" x14ac:dyDescent="0.3">
      <c r="A1470" s="9">
        <f>'Raw Data'!A1469</f>
        <v>45357.09375</v>
      </c>
      <c r="B1470" s="11">
        <f>'Raw Data'!M1469</f>
        <v>18.267168985536099</v>
      </c>
      <c r="C1470" s="11" t="str">
        <f t="shared" si="44"/>
        <v>Free-flow</v>
      </c>
      <c r="D1470" s="11">
        <f>'Raw Data'!P1469</f>
        <v>0</v>
      </c>
      <c r="E1470" s="11" t="str">
        <f t="shared" si="45"/>
        <v>No Accident</v>
      </c>
      <c r="F1470" s="11" t="str">
        <f>'Raw Data'!O1469</f>
        <v>Clear</v>
      </c>
      <c r="G1470" s="11" t="str">
        <f>IFERROR(VLOOKUP(F1470,'Lookup Formulas Demo'!$A$5:$B$8,2,0),"Unknown Weather")</f>
        <v>Normal Driving</v>
      </c>
      <c r="H1470" s="11" t="str">
        <f>_xlfn.IFNA(INDEX('Lookup Formulas Demo'!$B$5:$B$8,MATCH(F1470,'Lookup Formulas Demo'!$A$5:$A$8,0)),"No Match Found")</f>
        <v>Normal Driving</v>
      </c>
    </row>
    <row r="1471" spans="1:8" x14ac:dyDescent="0.3">
      <c r="A1471" s="9">
        <f>'Raw Data'!A1470</f>
        <v>45357.097222222197</v>
      </c>
      <c r="B1471" s="11">
        <f>'Raw Data'!M1470</f>
        <v>17.371134692058099</v>
      </c>
      <c r="C1471" s="11" t="str">
        <f t="shared" si="44"/>
        <v>Free-flow</v>
      </c>
      <c r="D1471" s="11">
        <f>'Raw Data'!P1470</f>
        <v>0</v>
      </c>
      <c r="E1471" s="11" t="str">
        <f t="shared" si="45"/>
        <v>No Accident</v>
      </c>
      <c r="F1471" s="11" t="str">
        <f>'Raw Data'!O1470</f>
        <v>Clear</v>
      </c>
      <c r="G1471" s="11" t="str">
        <f>IFERROR(VLOOKUP(F1471,'Lookup Formulas Demo'!$A$5:$B$8,2,0),"Unknown Weather")</f>
        <v>Normal Driving</v>
      </c>
      <c r="H1471" s="11" t="str">
        <f>_xlfn.IFNA(INDEX('Lookup Formulas Demo'!$B$5:$B$8,MATCH(F1471,'Lookup Formulas Demo'!$A$5:$A$8,0)),"No Match Found")</f>
        <v>Normal Driving</v>
      </c>
    </row>
    <row r="1472" spans="1:8" x14ac:dyDescent="0.3">
      <c r="A1472" s="9">
        <f>'Raw Data'!A1471</f>
        <v>45357.100694444503</v>
      </c>
      <c r="B1472" s="11">
        <f>'Raw Data'!M1471</f>
        <v>85.525298307535905</v>
      </c>
      <c r="C1472" s="11" t="str">
        <f t="shared" si="44"/>
        <v>Congested</v>
      </c>
      <c r="D1472" s="11">
        <f>'Raw Data'!P1471</f>
        <v>0</v>
      </c>
      <c r="E1472" s="11" t="str">
        <f t="shared" si="45"/>
        <v>No Accident</v>
      </c>
      <c r="F1472" s="11" t="str">
        <f>'Raw Data'!O1471</f>
        <v>Clear</v>
      </c>
      <c r="G1472" s="11" t="str">
        <f>IFERROR(VLOOKUP(F1472,'Lookup Formulas Demo'!$A$5:$B$8,2,0),"Unknown Weather")</f>
        <v>Normal Driving</v>
      </c>
      <c r="H1472" s="11" t="str">
        <f>_xlfn.IFNA(INDEX('Lookup Formulas Demo'!$B$5:$B$8,MATCH(F1472,'Lookup Formulas Demo'!$A$5:$A$8,0)),"No Match Found")</f>
        <v>Normal Driving</v>
      </c>
    </row>
    <row r="1473" spans="1:8" x14ac:dyDescent="0.3">
      <c r="A1473" s="9">
        <f>'Raw Data'!A1472</f>
        <v>45357.104166666701</v>
      </c>
      <c r="B1473" s="11">
        <f>'Raw Data'!M1472</f>
        <v>48.5026406672376</v>
      </c>
      <c r="C1473" s="11" t="str">
        <f t="shared" si="44"/>
        <v>Free-flow</v>
      </c>
      <c r="D1473" s="11">
        <f>'Raw Data'!P1472</f>
        <v>0</v>
      </c>
      <c r="E1473" s="11" t="str">
        <f t="shared" si="45"/>
        <v>No Accident</v>
      </c>
      <c r="F1473" s="11" t="str">
        <f>'Raw Data'!O1472</f>
        <v>Clear</v>
      </c>
      <c r="G1473" s="11" t="str">
        <f>IFERROR(VLOOKUP(F1473,'Lookup Formulas Demo'!$A$5:$B$8,2,0),"Unknown Weather")</f>
        <v>Normal Driving</v>
      </c>
      <c r="H1473" s="11" t="str">
        <f>_xlfn.IFNA(INDEX('Lookup Formulas Demo'!$B$5:$B$8,MATCH(F1473,'Lookup Formulas Demo'!$A$5:$A$8,0)),"No Match Found")</f>
        <v>Normal Driving</v>
      </c>
    </row>
    <row r="1474" spans="1:8" x14ac:dyDescent="0.3">
      <c r="A1474" s="9">
        <f>'Raw Data'!A1473</f>
        <v>45357.107638888898</v>
      </c>
      <c r="B1474" s="11">
        <f>'Raw Data'!M1473</f>
        <v>34.286494656643796</v>
      </c>
      <c r="C1474" s="11" t="str">
        <f t="shared" si="44"/>
        <v>Free-flow</v>
      </c>
      <c r="D1474" s="11">
        <f>'Raw Data'!P1473</f>
        <v>0</v>
      </c>
      <c r="E1474" s="11" t="str">
        <f t="shared" si="45"/>
        <v>No Accident</v>
      </c>
      <c r="F1474" s="11" t="str">
        <f>'Raw Data'!O1473</f>
        <v>Fog</v>
      </c>
      <c r="G1474" s="11" t="str">
        <f>IFERROR(VLOOKUP(F1474,'Lookup Formulas Demo'!$A$5:$B$8,2,0),"Unknown Weather")</f>
        <v>Use Fog Lights, Reduce Speed</v>
      </c>
      <c r="H1474" s="11" t="str">
        <f>_xlfn.IFNA(INDEX('Lookup Formulas Demo'!$B$5:$B$8,MATCH(F1474,'Lookup Formulas Demo'!$A$5:$A$8,0)),"No Match Found")</f>
        <v>Use Fog Lights, Reduce Speed</v>
      </c>
    </row>
    <row r="1475" spans="1:8" x14ac:dyDescent="0.3">
      <c r="A1475" s="9">
        <f>'Raw Data'!A1474</f>
        <v>45357.111111111102</v>
      </c>
      <c r="B1475" s="11">
        <f>'Raw Data'!M1474</f>
        <v>91.997960921077294</v>
      </c>
      <c r="C1475" s="11" t="str">
        <f t="shared" ref="C1475:C1538" si="46">IF(B1475&gt;=80,"Congested",IF(B1475&gt;=50,"Moderate","Free-flow"))</f>
        <v>Congested</v>
      </c>
      <c r="D1475" s="11">
        <f>'Raw Data'!P1474</f>
        <v>0</v>
      </c>
      <c r="E1475" s="11" t="str">
        <f t="shared" ref="E1475:E1538" si="47">IF(D1475=1,"Accident Reported","No Accident")</f>
        <v>No Accident</v>
      </c>
      <c r="F1475" s="11" t="str">
        <f>'Raw Data'!O1474</f>
        <v>Snow</v>
      </c>
      <c r="G1475" s="11" t="str">
        <f>IFERROR(VLOOKUP(F1475,'Lookup Formulas Demo'!$A$5:$B$8,2,0),"Unknown Weather")</f>
        <v>Extreme Caution, Consider Delay</v>
      </c>
      <c r="H1475" s="11" t="str">
        <f>_xlfn.IFNA(INDEX('Lookup Formulas Demo'!$B$5:$B$8,MATCH(F1475,'Lookup Formulas Demo'!$A$5:$A$8,0)),"No Match Found")</f>
        <v>Extreme Caution, Consider Delay</v>
      </c>
    </row>
    <row r="1476" spans="1:8" x14ac:dyDescent="0.3">
      <c r="A1476" s="9">
        <f>'Raw Data'!A1475</f>
        <v>45357.114583333299</v>
      </c>
      <c r="B1476" s="11">
        <f>'Raw Data'!M1475</f>
        <v>91.901170701419701</v>
      </c>
      <c r="C1476" s="11" t="str">
        <f t="shared" si="46"/>
        <v>Congested</v>
      </c>
      <c r="D1476" s="11">
        <f>'Raw Data'!P1475</f>
        <v>0</v>
      </c>
      <c r="E1476" s="11" t="str">
        <f t="shared" si="47"/>
        <v>No Accident</v>
      </c>
      <c r="F1476" s="11" t="str">
        <f>'Raw Data'!O1475</f>
        <v>Clear</v>
      </c>
      <c r="G1476" s="11" t="str">
        <f>IFERROR(VLOOKUP(F1476,'Lookup Formulas Demo'!$A$5:$B$8,2,0),"Unknown Weather")</f>
        <v>Normal Driving</v>
      </c>
      <c r="H1476" s="11" t="str">
        <f>_xlfn.IFNA(INDEX('Lookup Formulas Demo'!$B$5:$B$8,MATCH(F1476,'Lookup Formulas Demo'!$A$5:$A$8,0)),"No Match Found")</f>
        <v>Normal Driving</v>
      </c>
    </row>
    <row r="1477" spans="1:8" x14ac:dyDescent="0.3">
      <c r="A1477" s="9">
        <f>'Raw Data'!A1476</f>
        <v>45357.118055555598</v>
      </c>
      <c r="B1477" s="11">
        <f>'Raw Data'!M1476</f>
        <v>24.5513138383624</v>
      </c>
      <c r="C1477" s="11" t="str">
        <f t="shared" si="46"/>
        <v>Free-flow</v>
      </c>
      <c r="D1477" s="11">
        <f>'Raw Data'!P1476</f>
        <v>0</v>
      </c>
      <c r="E1477" s="11" t="str">
        <f t="shared" si="47"/>
        <v>No Accident</v>
      </c>
      <c r="F1477" s="11" t="str">
        <f>'Raw Data'!O1476</f>
        <v>Snow</v>
      </c>
      <c r="G1477" s="11" t="str">
        <f>IFERROR(VLOOKUP(F1477,'Lookup Formulas Demo'!$A$5:$B$8,2,0),"Unknown Weather")</f>
        <v>Extreme Caution, Consider Delay</v>
      </c>
      <c r="H1477" s="11" t="str">
        <f>_xlfn.IFNA(INDEX('Lookup Formulas Demo'!$B$5:$B$8,MATCH(F1477,'Lookup Formulas Demo'!$A$5:$A$8,0)),"No Match Found")</f>
        <v>Extreme Caution, Consider Delay</v>
      </c>
    </row>
    <row r="1478" spans="1:8" x14ac:dyDescent="0.3">
      <c r="A1478" s="9">
        <f>'Raw Data'!A1477</f>
        <v>45357.121527777803</v>
      </c>
      <c r="B1478" s="11">
        <f>'Raw Data'!M1477</f>
        <v>34.017401572697899</v>
      </c>
      <c r="C1478" s="11" t="str">
        <f t="shared" si="46"/>
        <v>Free-flow</v>
      </c>
      <c r="D1478" s="11">
        <f>'Raw Data'!P1477</f>
        <v>1</v>
      </c>
      <c r="E1478" s="11" t="str">
        <f t="shared" si="47"/>
        <v>Accident Reported</v>
      </c>
      <c r="F1478" s="11" t="str">
        <f>'Raw Data'!O1477</f>
        <v>Fog</v>
      </c>
      <c r="G1478" s="11" t="str">
        <f>IFERROR(VLOOKUP(F1478,'Lookup Formulas Demo'!$A$5:$B$8,2,0),"Unknown Weather")</f>
        <v>Use Fog Lights, Reduce Speed</v>
      </c>
      <c r="H1478" s="11" t="str">
        <f>_xlfn.IFNA(INDEX('Lookup Formulas Demo'!$B$5:$B$8,MATCH(F1478,'Lookup Formulas Demo'!$A$5:$A$8,0)),"No Match Found")</f>
        <v>Use Fog Lights, Reduce Speed</v>
      </c>
    </row>
    <row r="1479" spans="1:8" x14ac:dyDescent="0.3">
      <c r="A1479" s="9">
        <f>'Raw Data'!A1478</f>
        <v>45357.125</v>
      </c>
      <c r="B1479" s="11">
        <f>'Raw Data'!M1478</f>
        <v>37.462727669025597</v>
      </c>
      <c r="C1479" s="11" t="str">
        <f t="shared" si="46"/>
        <v>Free-flow</v>
      </c>
      <c r="D1479" s="11">
        <f>'Raw Data'!P1478</f>
        <v>0</v>
      </c>
      <c r="E1479" s="11" t="str">
        <f t="shared" si="47"/>
        <v>No Accident</v>
      </c>
      <c r="F1479" s="11" t="str">
        <f>'Raw Data'!O1478</f>
        <v>Clear</v>
      </c>
      <c r="G1479" s="11" t="str">
        <f>IFERROR(VLOOKUP(F1479,'Lookup Formulas Demo'!$A$5:$B$8,2,0),"Unknown Weather")</f>
        <v>Normal Driving</v>
      </c>
      <c r="H1479" s="11" t="str">
        <f>_xlfn.IFNA(INDEX('Lookup Formulas Demo'!$B$5:$B$8,MATCH(F1479,'Lookup Formulas Demo'!$A$5:$A$8,0)),"No Match Found")</f>
        <v>Normal Driving</v>
      </c>
    </row>
    <row r="1480" spans="1:8" x14ac:dyDescent="0.3">
      <c r="A1480" s="9">
        <f>'Raw Data'!A1479</f>
        <v>45357.128472222197</v>
      </c>
      <c r="B1480" s="11">
        <f>'Raw Data'!M1479</f>
        <v>57.631766290276303</v>
      </c>
      <c r="C1480" s="11" t="str">
        <f t="shared" si="46"/>
        <v>Moderate</v>
      </c>
      <c r="D1480" s="11">
        <f>'Raw Data'!P1479</f>
        <v>0</v>
      </c>
      <c r="E1480" s="11" t="str">
        <f t="shared" si="47"/>
        <v>No Accident</v>
      </c>
      <c r="F1480" s="11" t="str">
        <f>'Raw Data'!O1479</f>
        <v>Fog</v>
      </c>
      <c r="G1480" s="11" t="str">
        <f>IFERROR(VLOOKUP(F1480,'Lookup Formulas Demo'!$A$5:$B$8,2,0),"Unknown Weather")</f>
        <v>Use Fog Lights, Reduce Speed</v>
      </c>
      <c r="H1480" s="11" t="str">
        <f>_xlfn.IFNA(INDEX('Lookup Formulas Demo'!$B$5:$B$8,MATCH(F1480,'Lookup Formulas Demo'!$A$5:$A$8,0)),"No Match Found")</f>
        <v>Use Fog Lights, Reduce Speed</v>
      </c>
    </row>
    <row r="1481" spans="1:8" x14ac:dyDescent="0.3">
      <c r="A1481" s="9">
        <f>'Raw Data'!A1480</f>
        <v>45357.131944444503</v>
      </c>
      <c r="B1481" s="11">
        <f>'Raw Data'!M1480</f>
        <v>27.154894925457501</v>
      </c>
      <c r="C1481" s="11" t="str">
        <f t="shared" si="46"/>
        <v>Free-flow</v>
      </c>
      <c r="D1481" s="11">
        <f>'Raw Data'!P1480</f>
        <v>0</v>
      </c>
      <c r="E1481" s="11" t="str">
        <f t="shared" si="47"/>
        <v>No Accident</v>
      </c>
      <c r="F1481" s="11" t="str">
        <f>'Raw Data'!O1480</f>
        <v>Snow</v>
      </c>
      <c r="G1481" s="11" t="str">
        <f>IFERROR(VLOOKUP(F1481,'Lookup Formulas Demo'!$A$5:$B$8,2,0),"Unknown Weather")</f>
        <v>Extreme Caution, Consider Delay</v>
      </c>
      <c r="H1481" s="11" t="str">
        <f>_xlfn.IFNA(INDEX('Lookup Formulas Demo'!$B$5:$B$8,MATCH(F1481,'Lookup Formulas Demo'!$A$5:$A$8,0)),"No Match Found")</f>
        <v>Extreme Caution, Consider Delay</v>
      </c>
    </row>
    <row r="1482" spans="1:8" x14ac:dyDescent="0.3">
      <c r="A1482" s="9">
        <f>'Raw Data'!A1481</f>
        <v>45357.135416666701</v>
      </c>
      <c r="B1482" s="11">
        <f>'Raw Data'!M1481</f>
        <v>97.410928488935298</v>
      </c>
      <c r="C1482" s="11" t="str">
        <f t="shared" si="46"/>
        <v>Congested</v>
      </c>
      <c r="D1482" s="11">
        <f>'Raw Data'!P1481</f>
        <v>0</v>
      </c>
      <c r="E1482" s="11" t="str">
        <f t="shared" si="47"/>
        <v>No Accident</v>
      </c>
      <c r="F1482" s="11" t="str">
        <f>'Raw Data'!O1481</f>
        <v>Clear</v>
      </c>
      <c r="G1482" s="11" t="str">
        <f>IFERROR(VLOOKUP(F1482,'Lookup Formulas Demo'!$A$5:$B$8,2,0),"Unknown Weather")</f>
        <v>Normal Driving</v>
      </c>
      <c r="H1482" s="11" t="str">
        <f>_xlfn.IFNA(INDEX('Lookup Formulas Demo'!$B$5:$B$8,MATCH(F1482,'Lookup Formulas Demo'!$A$5:$A$8,0)),"No Match Found")</f>
        <v>Normal Driving</v>
      </c>
    </row>
    <row r="1483" spans="1:8" x14ac:dyDescent="0.3">
      <c r="A1483" s="9">
        <f>'Raw Data'!A1482</f>
        <v>45357.138888888898</v>
      </c>
      <c r="B1483" s="11">
        <f>'Raw Data'!M1482</f>
        <v>16.529692076654499</v>
      </c>
      <c r="C1483" s="11" t="str">
        <f t="shared" si="46"/>
        <v>Free-flow</v>
      </c>
      <c r="D1483" s="11">
        <f>'Raw Data'!P1482</f>
        <v>0</v>
      </c>
      <c r="E1483" s="11" t="str">
        <f t="shared" si="47"/>
        <v>No Accident</v>
      </c>
      <c r="F1483" s="11" t="str">
        <f>'Raw Data'!O1482</f>
        <v>Fog</v>
      </c>
      <c r="G1483" s="11" t="str">
        <f>IFERROR(VLOOKUP(F1483,'Lookup Formulas Demo'!$A$5:$B$8,2,0),"Unknown Weather")</f>
        <v>Use Fog Lights, Reduce Speed</v>
      </c>
      <c r="H1483" s="11" t="str">
        <f>_xlfn.IFNA(INDEX('Lookup Formulas Demo'!$B$5:$B$8,MATCH(F1483,'Lookup Formulas Demo'!$A$5:$A$8,0)),"No Match Found")</f>
        <v>Use Fog Lights, Reduce Speed</v>
      </c>
    </row>
    <row r="1484" spans="1:8" x14ac:dyDescent="0.3">
      <c r="A1484" s="9">
        <f>'Raw Data'!A1483</f>
        <v>45357.142361111102</v>
      </c>
      <c r="B1484" s="11">
        <f>'Raw Data'!M1483</f>
        <v>71.082767758395605</v>
      </c>
      <c r="C1484" s="11" t="str">
        <f t="shared" si="46"/>
        <v>Moderate</v>
      </c>
      <c r="D1484" s="11">
        <f>'Raw Data'!P1483</f>
        <v>0</v>
      </c>
      <c r="E1484" s="11" t="str">
        <f t="shared" si="47"/>
        <v>No Accident</v>
      </c>
      <c r="F1484" s="11" t="str">
        <f>'Raw Data'!O1483</f>
        <v>Clear</v>
      </c>
      <c r="G1484" s="11" t="str">
        <f>IFERROR(VLOOKUP(F1484,'Lookup Formulas Demo'!$A$5:$B$8,2,0),"Unknown Weather")</f>
        <v>Normal Driving</v>
      </c>
      <c r="H1484" s="11" t="str">
        <f>_xlfn.IFNA(INDEX('Lookup Formulas Demo'!$B$5:$B$8,MATCH(F1484,'Lookup Formulas Demo'!$A$5:$A$8,0)),"No Match Found")</f>
        <v>Normal Driving</v>
      </c>
    </row>
    <row r="1485" spans="1:8" x14ac:dyDescent="0.3">
      <c r="A1485" s="9">
        <f>'Raw Data'!A1484</f>
        <v>45357.145833333299</v>
      </c>
      <c r="B1485" s="11">
        <f>'Raw Data'!M1484</f>
        <v>78.601191466129904</v>
      </c>
      <c r="C1485" s="11" t="str">
        <f t="shared" si="46"/>
        <v>Moderate</v>
      </c>
      <c r="D1485" s="11">
        <f>'Raw Data'!P1484</f>
        <v>1</v>
      </c>
      <c r="E1485" s="11" t="str">
        <f t="shared" si="47"/>
        <v>Accident Reported</v>
      </c>
      <c r="F1485" s="11" t="str">
        <f>'Raw Data'!O1484</f>
        <v>Clear</v>
      </c>
      <c r="G1485" s="11" t="str">
        <f>IFERROR(VLOOKUP(F1485,'Lookup Formulas Demo'!$A$5:$B$8,2,0),"Unknown Weather")</f>
        <v>Normal Driving</v>
      </c>
      <c r="H1485" s="11" t="str">
        <f>_xlfn.IFNA(INDEX('Lookup Formulas Demo'!$B$5:$B$8,MATCH(F1485,'Lookup Formulas Demo'!$A$5:$A$8,0)),"No Match Found")</f>
        <v>Normal Driving</v>
      </c>
    </row>
    <row r="1486" spans="1:8" x14ac:dyDescent="0.3">
      <c r="A1486" s="9">
        <f>'Raw Data'!A1485</f>
        <v>45357.149305555598</v>
      </c>
      <c r="B1486" s="11">
        <f>'Raw Data'!M1485</f>
        <v>63.092879909599702</v>
      </c>
      <c r="C1486" s="11" t="str">
        <f t="shared" si="46"/>
        <v>Moderate</v>
      </c>
      <c r="D1486" s="11">
        <f>'Raw Data'!P1485</f>
        <v>1</v>
      </c>
      <c r="E1486" s="11" t="str">
        <f t="shared" si="47"/>
        <v>Accident Reported</v>
      </c>
      <c r="F1486" s="11" t="str">
        <f>'Raw Data'!O1485</f>
        <v>Snow</v>
      </c>
      <c r="G1486" s="11" t="str">
        <f>IFERROR(VLOOKUP(F1486,'Lookup Formulas Demo'!$A$5:$B$8,2,0),"Unknown Weather")</f>
        <v>Extreme Caution, Consider Delay</v>
      </c>
      <c r="H1486" s="11" t="str">
        <f>_xlfn.IFNA(INDEX('Lookup Formulas Demo'!$B$5:$B$8,MATCH(F1486,'Lookup Formulas Demo'!$A$5:$A$8,0)),"No Match Found")</f>
        <v>Extreme Caution, Consider Delay</v>
      </c>
    </row>
    <row r="1487" spans="1:8" x14ac:dyDescent="0.3">
      <c r="A1487" s="9">
        <f>'Raw Data'!A1486</f>
        <v>45357.152777777803</v>
      </c>
      <c r="B1487" s="11">
        <f>'Raw Data'!M1486</f>
        <v>28.477964438667499</v>
      </c>
      <c r="C1487" s="11" t="str">
        <f t="shared" si="46"/>
        <v>Free-flow</v>
      </c>
      <c r="D1487" s="11">
        <f>'Raw Data'!P1486</f>
        <v>0</v>
      </c>
      <c r="E1487" s="11" t="str">
        <f t="shared" si="47"/>
        <v>No Accident</v>
      </c>
      <c r="F1487" s="11" t="str">
        <f>'Raw Data'!O1486</f>
        <v>Clear</v>
      </c>
      <c r="G1487" s="11" t="str">
        <f>IFERROR(VLOOKUP(F1487,'Lookup Formulas Demo'!$A$5:$B$8,2,0),"Unknown Weather")</f>
        <v>Normal Driving</v>
      </c>
      <c r="H1487" s="11" t="str">
        <f>_xlfn.IFNA(INDEX('Lookup Formulas Demo'!$B$5:$B$8,MATCH(F1487,'Lookup Formulas Demo'!$A$5:$A$8,0)),"No Match Found")</f>
        <v>Normal Driving</v>
      </c>
    </row>
    <row r="1488" spans="1:8" x14ac:dyDescent="0.3">
      <c r="A1488" s="9">
        <f>'Raw Data'!A1487</f>
        <v>45357.15625</v>
      </c>
      <c r="B1488" s="11">
        <f>'Raw Data'!M1487</f>
        <v>56.978750844172197</v>
      </c>
      <c r="C1488" s="11" t="str">
        <f t="shared" si="46"/>
        <v>Moderate</v>
      </c>
      <c r="D1488" s="11">
        <f>'Raw Data'!P1487</f>
        <v>0</v>
      </c>
      <c r="E1488" s="11" t="str">
        <f t="shared" si="47"/>
        <v>No Accident</v>
      </c>
      <c r="F1488" s="11" t="str">
        <f>'Raw Data'!O1487</f>
        <v>Fog</v>
      </c>
      <c r="G1488" s="11" t="str">
        <f>IFERROR(VLOOKUP(F1488,'Lookup Formulas Demo'!$A$5:$B$8,2,0),"Unknown Weather")</f>
        <v>Use Fog Lights, Reduce Speed</v>
      </c>
      <c r="H1488" s="11" t="str">
        <f>_xlfn.IFNA(INDEX('Lookup Formulas Demo'!$B$5:$B$8,MATCH(F1488,'Lookup Formulas Demo'!$A$5:$A$8,0)),"No Match Found")</f>
        <v>Use Fog Lights, Reduce Speed</v>
      </c>
    </row>
    <row r="1489" spans="1:8" x14ac:dyDescent="0.3">
      <c r="A1489" s="9">
        <f>'Raw Data'!A1488</f>
        <v>45357.159722222197</v>
      </c>
      <c r="B1489" s="11">
        <f>'Raw Data'!M1488</f>
        <v>55.561436657026803</v>
      </c>
      <c r="C1489" s="11" t="str">
        <f t="shared" si="46"/>
        <v>Moderate</v>
      </c>
      <c r="D1489" s="11">
        <f>'Raw Data'!P1488</f>
        <v>0</v>
      </c>
      <c r="E1489" s="11" t="str">
        <f t="shared" si="47"/>
        <v>No Accident</v>
      </c>
      <c r="F1489" s="11" t="str">
        <f>'Raw Data'!O1488</f>
        <v>Rain</v>
      </c>
      <c r="G1489" s="11" t="str">
        <f>IFERROR(VLOOKUP(F1489,'Lookup Formulas Demo'!$A$5:$B$8,2,0),"Unknown Weather")</f>
        <v>Reduce Speed, Increase Following Distance</v>
      </c>
      <c r="H1489" s="11" t="str">
        <f>_xlfn.IFNA(INDEX('Lookup Formulas Demo'!$B$5:$B$8,MATCH(F1489,'Lookup Formulas Demo'!$A$5:$A$8,0)),"No Match Found")</f>
        <v>Reduce Speed, Increase Following Distance</v>
      </c>
    </row>
    <row r="1490" spans="1:8" x14ac:dyDescent="0.3">
      <c r="A1490" s="9">
        <f>'Raw Data'!A1489</f>
        <v>45357.163194444503</v>
      </c>
      <c r="B1490" s="11">
        <f>'Raw Data'!M1489</f>
        <v>40.234930133429103</v>
      </c>
      <c r="C1490" s="11" t="str">
        <f t="shared" si="46"/>
        <v>Free-flow</v>
      </c>
      <c r="D1490" s="11">
        <f>'Raw Data'!P1489</f>
        <v>0</v>
      </c>
      <c r="E1490" s="11" t="str">
        <f t="shared" si="47"/>
        <v>No Accident</v>
      </c>
      <c r="F1490" s="11" t="str">
        <f>'Raw Data'!O1489</f>
        <v>Fog</v>
      </c>
      <c r="G1490" s="11" t="str">
        <f>IFERROR(VLOOKUP(F1490,'Lookup Formulas Demo'!$A$5:$B$8,2,0),"Unknown Weather")</f>
        <v>Use Fog Lights, Reduce Speed</v>
      </c>
      <c r="H1490" s="11" t="str">
        <f>_xlfn.IFNA(INDEX('Lookup Formulas Demo'!$B$5:$B$8,MATCH(F1490,'Lookup Formulas Demo'!$A$5:$A$8,0)),"No Match Found")</f>
        <v>Use Fog Lights, Reduce Speed</v>
      </c>
    </row>
    <row r="1491" spans="1:8" x14ac:dyDescent="0.3">
      <c r="A1491" s="9">
        <f>'Raw Data'!A1490</f>
        <v>45357.166666666701</v>
      </c>
      <c r="B1491" s="11">
        <f>'Raw Data'!M1490</f>
        <v>93.205804000773995</v>
      </c>
      <c r="C1491" s="11" t="str">
        <f t="shared" si="46"/>
        <v>Congested</v>
      </c>
      <c r="D1491" s="11">
        <f>'Raw Data'!P1490</f>
        <v>0</v>
      </c>
      <c r="E1491" s="11" t="str">
        <f t="shared" si="47"/>
        <v>No Accident</v>
      </c>
      <c r="F1491" s="11" t="str">
        <f>'Raw Data'!O1490</f>
        <v>Rain</v>
      </c>
      <c r="G1491" s="11" t="str">
        <f>IFERROR(VLOOKUP(F1491,'Lookup Formulas Demo'!$A$5:$B$8,2,0),"Unknown Weather")</f>
        <v>Reduce Speed, Increase Following Distance</v>
      </c>
      <c r="H1491" s="11" t="str">
        <f>_xlfn.IFNA(INDEX('Lookup Formulas Demo'!$B$5:$B$8,MATCH(F1491,'Lookup Formulas Demo'!$A$5:$A$8,0)),"No Match Found")</f>
        <v>Reduce Speed, Increase Following Distance</v>
      </c>
    </row>
    <row r="1492" spans="1:8" x14ac:dyDescent="0.3">
      <c r="A1492" s="9">
        <f>'Raw Data'!A1491</f>
        <v>45357.170138888898</v>
      </c>
      <c r="B1492" s="11">
        <f>'Raw Data'!M1491</f>
        <v>48.711264999672402</v>
      </c>
      <c r="C1492" s="11" t="str">
        <f t="shared" si="46"/>
        <v>Free-flow</v>
      </c>
      <c r="D1492" s="11">
        <f>'Raw Data'!P1491</f>
        <v>1</v>
      </c>
      <c r="E1492" s="11" t="str">
        <f t="shared" si="47"/>
        <v>Accident Reported</v>
      </c>
      <c r="F1492" s="11" t="str">
        <f>'Raw Data'!O1491</f>
        <v>Snow</v>
      </c>
      <c r="G1492" s="11" t="str">
        <f>IFERROR(VLOOKUP(F1492,'Lookup Formulas Demo'!$A$5:$B$8,2,0),"Unknown Weather")</f>
        <v>Extreme Caution, Consider Delay</v>
      </c>
      <c r="H1492" s="11" t="str">
        <f>_xlfn.IFNA(INDEX('Lookup Formulas Demo'!$B$5:$B$8,MATCH(F1492,'Lookup Formulas Demo'!$A$5:$A$8,0)),"No Match Found")</f>
        <v>Extreme Caution, Consider Delay</v>
      </c>
    </row>
    <row r="1493" spans="1:8" x14ac:dyDescent="0.3">
      <c r="A1493" s="9">
        <f>'Raw Data'!A1492</f>
        <v>45357.173611111102</v>
      </c>
      <c r="B1493" s="11">
        <f>'Raw Data'!M1492</f>
        <v>99.016657752946202</v>
      </c>
      <c r="C1493" s="11" t="str">
        <f t="shared" si="46"/>
        <v>Congested</v>
      </c>
      <c r="D1493" s="11">
        <f>'Raw Data'!P1492</f>
        <v>0</v>
      </c>
      <c r="E1493" s="11" t="str">
        <f t="shared" si="47"/>
        <v>No Accident</v>
      </c>
      <c r="F1493" s="11" t="str">
        <f>'Raw Data'!O1492</f>
        <v>Fog</v>
      </c>
      <c r="G1493" s="11" t="str">
        <f>IFERROR(VLOOKUP(F1493,'Lookup Formulas Demo'!$A$5:$B$8,2,0),"Unknown Weather")</f>
        <v>Use Fog Lights, Reduce Speed</v>
      </c>
      <c r="H1493" s="11" t="str">
        <f>_xlfn.IFNA(INDEX('Lookup Formulas Demo'!$B$5:$B$8,MATCH(F1493,'Lookup Formulas Demo'!$A$5:$A$8,0)),"No Match Found")</f>
        <v>Use Fog Lights, Reduce Speed</v>
      </c>
    </row>
    <row r="1494" spans="1:8" x14ac:dyDescent="0.3">
      <c r="A1494" s="9">
        <f>'Raw Data'!A1493</f>
        <v>45357.177083333299</v>
      </c>
      <c r="B1494" s="11">
        <f>'Raw Data'!M1493</f>
        <v>56.0220211133691</v>
      </c>
      <c r="C1494" s="11" t="str">
        <f t="shared" si="46"/>
        <v>Moderate</v>
      </c>
      <c r="D1494" s="11">
        <f>'Raw Data'!P1493</f>
        <v>0</v>
      </c>
      <c r="E1494" s="11" t="str">
        <f t="shared" si="47"/>
        <v>No Accident</v>
      </c>
      <c r="F1494" s="11" t="str">
        <f>'Raw Data'!O1493</f>
        <v>Clear</v>
      </c>
      <c r="G1494" s="11" t="str">
        <f>IFERROR(VLOOKUP(F1494,'Lookup Formulas Demo'!$A$5:$B$8,2,0),"Unknown Weather")</f>
        <v>Normal Driving</v>
      </c>
      <c r="H1494" s="11" t="str">
        <f>_xlfn.IFNA(INDEX('Lookup Formulas Demo'!$B$5:$B$8,MATCH(F1494,'Lookup Formulas Demo'!$A$5:$A$8,0)),"No Match Found")</f>
        <v>Normal Driving</v>
      </c>
    </row>
    <row r="1495" spans="1:8" x14ac:dyDescent="0.3">
      <c r="A1495" s="9">
        <f>'Raw Data'!A1494</f>
        <v>45357.180555555598</v>
      </c>
      <c r="B1495" s="11">
        <f>'Raw Data'!M1494</f>
        <v>44.818827022262298</v>
      </c>
      <c r="C1495" s="11" t="str">
        <f t="shared" si="46"/>
        <v>Free-flow</v>
      </c>
      <c r="D1495" s="11">
        <f>'Raw Data'!P1494</f>
        <v>0</v>
      </c>
      <c r="E1495" s="11" t="str">
        <f t="shared" si="47"/>
        <v>No Accident</v>
      </c>
      <c r="F1495" s="11" t="str">
        <f>'Raw Data'!O1494</f>
        <v>Rain</v>
      </c>
      <c r="G1495" s="11" t="str">
        <f>IFERROR(VLOOKUP(F1495,'Lookup Formulas Demo'!$A$5:$B$8,2,0),"Unknown Weather")</f>
        <v>Reduce Speed, Increase Following Distance</v>
      </c>
      <c r="H1495" s="11" t="str">
        <f>_xlfn.IFNA(INDEX('Lookup Formulas Demo'!$B$5:$B$8,MATCH(F1495,'Lookup Formulas Demo'!$A$5:$A$8,0)),"No Match Found")</f>
        <v>Reduce Speed, Increase Following Distance</v>
      </c>
    </row>
    <row r="1496" spans="1:8" x14ac:dyDescent="0.3">
      <c r="A1496" s="9">
        <f>'Raw Data'!A1495</f>
        <v>45357.184027777803</v>
      </c>
      <c r="B1496" s="11">
        <f>'Raw Data'!M1495</f>
        <v>70.095548783319998</v>
      </c>
      <c r="C1496" s="11" t="str">
        <f t="shared" si="46"/>
        <v>Moderate</v>
      </c>
      <c r="D1496" s="11">
        <f>'Raw Data'!P1495</f>
        <v>0</v>
      </c>
      <c r="E1496" s="11" t="str">
        <f t="shared" si="47"/>
        <v>No Accident</v>
      </c>
      <c r="F1496" s="11" t="str">
        <f>'Raw Data'!O1495</f>
        <v>Clear</v>
      </c>
      <c r="G1496" s="11" t="str">
        <f>IFERROR(VLOOKUP(F1496,'Lookup Formulas Demo'!$A$5:$B$8,2,0),"Unknown Weather")</f>
        <v>Normal Driving</v>
      </c>
      <c r="H1496" s="11" t="str">
        <f>_xlfn.IFNA(INDEX('Lookup Formulas Demo'!$B$5:$B$8,MATCH(F1496,'Lookup Formulas Demo'!$A$5:$A$8,0)),"No Match Found")</f>
        <v>Normal Driving</v>
      </c>
    </row>
    <row r="1497" spans="1:8" x14ac:dyDescent="0.3">
      <c r="A1497" s="9">
        <f>'Raw Data'!A1496</f>
        <v>45357.1875</v>
      </c>
      <c r="B1497" s="11">
        <f>'Raw Data'!M1496</f>
        <v>67.3428046073589</v>
      </c>
      <c r="C1497" s="11" t="str">
        <f t="shared" si="46"/>
        <v>Moderate</v>
      </c>
      <c r="D1497" s="11">
        <f>'Raw Data'!P1496</f>
        <v>0</v>
      </c>
      <c r="E1497" s="11" t="str">
        <f t="shared" si="47"/>
        <v>No Accident</v>
      </c>
      <c r="F1497" s="11" t="str">
        <f>'Raw Data'!O1496</f>
        <v>Clear</v>
      </c>
      <c r="G1497" s="11" t="str">
        <f>IFERROR(VLOOKUP(F1497,'Lookup Formulas Demo'!$A$5:$B$8,2,0),"Unknown Weather")</f>
        <v>Normal Driving</v>
      </c>
      <c r="H1497" s="11" t="str">
        <f>_xlfn.IFNA(INDEX('Lookup Formulas Demo'!$B$5:$B$8,MATCH(F1497,'Lookup Formulas Demo'!$A$5:$A$8,0)),"No Match Found")</f>
        <v>Normal Driving</v>
      </c>
    </row>
    <row r="1498" spans="1:8" x14ac:dyDescent="0.3">
      <c r="A1498" s="9">
        <f>'Raw Data'!A1497</f>
        <v>45357.190972222197</v>
      </c>
      <c r="B1498" s="11">
        <f>'Raw Data'!M1497</f>
        <v>36.312666953074398</v>
      </c>
      <c r="C1498" s="11" t="str">
        <f t="shared" si="46"/>
        <v>Free-flow</v>
      </c>
      <c r="D1498" s="11">
        <f>'Raw Data'!P1497</f>
        <v>0</v>
      </c>
      <c r="E1498" s="11" t="str">
        <f t="shared" si="47"/>
        <v>No Accident</v>
      </c>
      <c r="F1498" s="11" t="str">
        <f>'Raw Data'!O1497</f>
        <v>Rain</v>
      </c>
      <c r="G1498" s="11" t="str">
        <f>IFERROR(VLOOKUP(F1498,'Lookup Formulas Demo'!$A$5:$B$8,2,0),"Unknown Weather")</f>
        <v>Reduce Speed, Increase Following Distance</v>
      </c>
      <c r="H1498" s="11" t="str">
        <f>_xlfn.IFNA(INDEX('Lookup Formulas Demo'!$B$5:$B$8,MATCH(F1498,'Lookup Formulas Demo'!$A$5:$A$8,0)),"No Match Found")</f>
        <v>Reduce Speed, Increase Following Distance</v>
      </c>
    </row>
    <row r="1499" spans="1:8" x14ac:dyDescent="0.3">
      <c r="A1499" s="9">
        <f>'Raw Data'!A1498</f>
        <v>45357.194444444503</v>
      </c>
      <c r="B1499" s="11">
        <f>'Raw Data'!M1498</f>
        <v>32.833858865514699</v>
      </c>
      <c r="C1499" s="11" t="str">
        <f t="shared" si="46"/>
        <v>Free-flow</v>
      </c>
      <c r="D1499" s="11">
        <f>'Raw Data'!P1498</f>
        <v>0</v>
      </c>
      <c r="E1499" s="11" t="str">
        <f t="shared" si="47"/>
        <v>No Accident</v>
      </c>
      <c r="F1499" s="11" t="str">
        <f>'Raw Data'!O1498</f>
        <v>Clear</v>
      </c>
      <c r="G1499" s="11" t="str">
        <f>IFERROR(VLOOKUP(F1499,'Lookup Formulas Demo'!$A$5:$B$8,2,0),"Unknown Weather")</f>
        <v>Normal Driving</v>
      </c>
      <c r="H1499" s="11" t="str">
        <f>_xlfn.IFNA(INDEX('Lookup Formulas Demo'!$B$5:$B$8,MATCH(F1499,'Lookup Formulas Demo'!$A$5:$A$8,0)),"No Match Found")</f>
        <v>Normal Driving</v>
      </c>
    </row>
    <row r="1500" spans="1:8" x14ac:dyDescent="0.3">
      <c r="A1500" s="9">
        <f>'Raw Data'!A1499</f>
        <v>45357.197916666701</v>
      </c>
      <c r="B1500" s="11">
        <f>'Raw Data'!M1499</f>
        <v>49.3373792455344</v>
      </c>
      <c r="C1500" s="11" t="str">
        <f t="shared" si="46"/>
        <v>Free-flow</v>
      </c>
      <c r="D1500" s="11">
        <f>'Raw Data'!P1499</f>
        <v>0</v>
      </c>
      <c r="E1500" s="11" t="str">
        <f t="shared" si="47"/>
        <v>No Accident</v>
      </c>
      <c r="F1500" s="11" t="str">
        <f>'Raw Data'!O1499</f>
        <v>Clear</v>
      </c>
      <c r="G1500" s="11" t="str">
        <f>IFERROR(VLOOKUP(F1500,'Lookup Formulas Demo'!$A$5:$B$8,2,0),"Unknown Weather")</f>
        <v>Normal Driving</v>
      </c>
      <c r="H1500" s="11" t="str">
        <f>_xlfn.IFNA(INDEX('Lookup Formulas Demo'!$B$5:$B$8,MATCH(F1500,'Lookup Formulas Demo'!$A$5:$A$8,0)),"No Match Found")</f>
        <v>Normal Driving</v>
      </c>
    </row>
    <row r="1501" spans="1:8" x14ac:dyDescent="0.3">
      <c r="A1501" s="9">
        <f>'Raw Data'!A1500</f>
        <v>45357.201388888898</v>
      </c>
      <c r="B1501" s="11">
        <f>'Raw Data'!M1500</f>
        <v>18.246156635845999</v>
      </c>
      <c r="C1501" s="11" t="str">
        <f t="shared" si="46"/>
        <v>Free-flow</v>
      </c>
      <c r="D1501" s="11">
        <f>'Raw Data'!P1500</f>
        <v>0</v>
      </c>
      <c r="E1501" s="11" t="str">
        <f t="shared" si="47"/>
        <v>No Accident</v>
      </c>
      <c r="F1501" s="11" t="str">
        <f>'Raw Data'!O1500</f>
        <v>Clear</v>
      </c>
      <c r="G1501" s="11" t="str">
        <f>IFERROR(VLOOKUP(F1501,'Lookup Formulas Demo'!$A$5:$B$8,2,0),"Unknown Weather")</f>
        <v>Normal Driving</v>
      </c>
      <c r="H1501" s="11" t="str">
        <f>_xlfn.IFNA(INDEX('Lookup Formulas Demo'!$B$5:$B$8,MATCH(F1501,'Lookup Formulas Demo'!$A$5:$A$8,0)),"No Match Found")</f>
        <v>Normal Driving</v>
      </c>
    </row>
    <row r="1502" spans="1:8" x14ac:dyDescent="0.3">
      <c r="A1502" s="9">
        <f>'Raw Data'!A1501</f>
        <v>45357.204861111102</v>
      </c>
      <c r="B1502" s="11">
        <f>'Raw Data'!M1501</f>
        <v>23.369281594951701</v>
      </c>
      <c r="C1502" s="11" t="str">
        <f t="shared" si="46"/>
        <v>Free-flow</v>
      </c>
      <c r="D1502" s="11">
        <f>'Raw Data'!P1501</f>
        <v>0</v>
      </c>
      <c r="E1502" s="11" t="str">
        <f t="shared" si="47"/>
        <v>No Accident</v>
      </c>
      <c r="F1502" s="11" t="str">
        <f>'Raw Data'!O1501</f>
        <v>Rain</v>
      </c>
      <c r="G1502" s="11" t="str">
        <f>IFERROR(VLOOKUP(F1502,'Lookup Formulas Demo'!$A$5:$B$8,2,0),"Unknown Weather")</f>
        <v>Reduce Speed, Increase Following Distance</v>
      </c>
      <c r="H1502" s="11" t="str">
        <f>_xlfn.IFNA(INDEX('Lookup Formulas Demo'!$B$5:$B$8,MATCH(F1502,'Lookup Formulas Demo'!$A$5:$A$8,0)),"No Match Found")</f>
        <v>Reduce Speed, Increase Following Distance</v>
      </c>
    </row>
    <row r="1503" spans="1:8" x14ac:dyDescent="0.3">
      <c r="A1503" s="9">
        <f>'Raw Data'!A1502</f>
        <v>45357.208333333299</v>
      </c>
      <c r="B1503" s="11">
        <f>'Raw Data'!M1502</f>
        <v>58.628879830606998</v>
      </c>
      <c r="C1503" s="11" t="str">
        <f t="shared" si="46"/>
        <v>Moderate</v>
      </c>
      <c r="D1503" s="11">
        <f>'Raw Data'!P1502</f>
        <v>0</v>
      </c>
      <c r="E1503" s="11" t="str">
        <f t="shared" si="47"/>
        <v>No Accident</v>
      </c>
      <c r="F1503" s="11" t="str">
        <f>'Raw Data'!O1502</f>
        <v>Rain</v>
      </c>
      <c r="G1503" s="11" t="str">
        <f>IFERROR(VLOOKUP(F1503,'Lookup Formulas Demo'!$A$5:$B$8,2,0),"Unknown Weather")</f>
        <v>Reduce Speed, Increase Following Distance</v>
      </c>
      <c r="H1503" s="11" t="str">
        <f>_xlfn.IFNA(INDEX('Lookup Formulas Demo'!$B$5:$B$8,MATCH(F1503,'Lookup Formulas Demo'!$A$5:$A$8,0)),"No Match Found")</f>
        <v>Reduce Speed, Increase Following Distance</v>
      </c>
    </row>
    <row r="1504" spans="1:8" x14ac:dyDescent="0.3">
      <c r="A1504" s="9">
        <f>'Raw Data'!A1503</f>
        <v>45357.211805555598</v>
      </c>
      <c r="B1504" s="11">
        <f>'Raw Data'!M1503</f>
        <v>43.702239465107702</v>
      </c>
      <c r="C1504" s="11" t="str">
        <f t="shared" si="46"/>
        <v>Free-flow</v>
      </c>
      <c r="D1504" s="11">
        <f>'Raw Data'!P1503</f>
        <v>0</v>
      </c>
      <c r="E1504" s="11" t="str">
        <f t="shared" si="47"/>
        <v>No Accident</v>
      </c>
      <c r="F1504" s="11" t="str">
        <f>'Raw Data'!O1503</f>
        <v>Snow</v>
      </c>
      <c r="G1504" s="11" t="str">
        <f>IFERROR(VLOOKUP(F1504,'Lookup Formulas Demo'!$A$5:$B$8,2,0),"Unknown Weather")</f>
        <v>Extreme Caution, Consider Delay</v>
      </c>
      <c r="H1504" s="11" t="str">
        <f>_xlfn.IFNA(INDEX('Lookup Formulas Demo'!$B$5:$B$8,MATCH(F1504,'Lookup Formulas Demo'!$A$5:$A$8,0)),"No Match Found")</f>
        <v>Extreme Caution, Consider Delay</v>
      </c>
    </row>
    <row r="1505" spans="1:8" x14ac:dyDescent="0.3">
      <c r="A1505" s="9">
        <f>'Raw Data'!A1504</f>
        <v>45357.215277777803</v>
      </c>
      <c r="B1505" s="11">
        <f>'Raw Data'!M1504</f>
        <v>36.399654744868101</v>
      </c>
      <c r="C1505" s="11" t="str">
        <f t="shared" si="46"/>
        <v>Free-flow</v>
      </c>
      <c r="D1505" s="11">
        <f>'Raw Data'!P1504</f>
        <v>1</v>
      </c>
      <c r="E1505" s="11" t="str">
        <f t="shared" si="47"/>
        <v>Accident Reported</v>
      </c>
      <c r="F1505" s="11" t="str">
        <f>'Raw Data'!O1504</f>
        <v>Clear</v>
      </c>
      <c r="G1505" s="11" t="str">
        <f>IFERROR(VLOOKUP(F1505,'Lookup Formulas Demo'!$A$5:$B$8,2,0),"Unknown Weather")</f>
        <v>Normal Driving</v>
      </c>
      <c r="H1505" s="11" t="str">
        <f>_xlfn.IFNA(INDEX('Lookup Formulas Demo'!$B$5:$B$8,MATCH(F1505,'Lookup Formulas Demo'!$A$5:$A$8,0)),"No Match Found")</f>
        <v>Normal Driving</v>
      </c>
    </row>
    <row r="1506" spans="1:8" x14ac:dyDescent="0.3">
      <c r="A1506" s="9">
        <f>'Raw Data'!A1505</f>
        <v>45357.21875</v>
      </c>
      <c r="B1506" s="11">
        <f>'Raw Data'!M1505</f>
        <v>65.9780962464433</v>
      </c>
      <c r="C1506" s="11" t="str">
        <f t="shared" si="46"/>
        <v>Moderate</v>
      </c>
      <c r="D1506" s="11">
        <f>'Raw Data'!P1505</f>
        <v>0</v>
      </c>
      <c r="E1506" s="11" t="str">
        <f t="shared" si="47"/>
        <v>No Accident</v>
      </c>
      <c r="F1506" s="11" t="str">
        <f>'Raw Data'!O1505</f>
        <v>Fog</v>
      </c>
      <c r="G1506" s="11" t="str">
        <f>IFERROR(VLOOKUP(F1506,'Lookup Formulas Demo'!$A$5:$B$8,2,0),"Unknown Weather")</f>
        <v>Use Fog Lights, Reduce Speed</v>
      </c>
      <c r="H1506" s="11" t="str">
        <f>_xlfn.IFNA(INDEX('Lookup Formulas Demo'!$B$5:$B$8,MATCH(F1506,'Lookup Formulas Demo'!$A$5:$A$8,0)),"No Match Found")</f>
        <v>Use Fog Lights, Reduce Speed</v>
      </c>
    </row>
    <row r="1507" spans="1:8" x14ac:dyDescent="0.3">
      <c r="A1507" s="9">
        <f>'Raw Data'!A1506</f>
        <v>45357.222222222197</v>
      </c>
      <c r="B1507" s="11">
        <f>'Raw Data'!M1506</f>
        <v>54.427508914173501</v>
      </c>
      <c r="C1507" s="11" t="str">
        <f t="shared" si="46"/>
        <v>Moderate</v>
      </c>
      <c r="D1507" s="11">
        <f>'Raw Data'!P1506</f>
        <v>0</v>
      </c>
      <c r="E1507" s="11" t="str">
        <f t="shared" si="47"/>
        <v>No Accident</v>
      </c>
      <c r="F1507" s="11" t="str">
        <f>'Raw Data'!O1506</f>
        <v>Clear</v>
      </c>
      <c r="G1507" s="11" t="str">
        <f>IFERROR(VLOOKUP(F1507,'Lookup Formulas Demo'!$A$5:$B$8,2,0),"Unknown Weather")</f>
        <v>Normal Driving</v>
      </c>
      <c r="H1507" s="11" t="str">
        <f>_xlfn.IFNA(INDEX('Lookup Formulas Demo'!$B$5:$B$8,MATCH(F1507,'Lookup Formulas Demo'!$A$5:$A$8,0)),"No Match Found")</f>
        <v>Normal Driving</v>
      </c>
    </row>
    <row r="1508" spans="1:8" x14ac:dyDescent="0.3">
      <c r="A1508" s="9">
        <f>'Raw Data'!A1507</f>
        <v>45357.225694444503</v>
      </c>
      <c r="B1508" s="11">
        <f>'Raw Data'!M1507</f>
        <v>83.313861536748703</v>
      </c>
      <c r="C1508" s="11" t="str">
        <f t="shared" si="46"/>
        <v>Congested</v>
      </c>
      <c r="D1508" s="11">
        <f>'Raw Data'!P1507</f>
        <v>0</v>
      </c>
      <c r="E1508" s="11" t="str">
        <f t="shared" si="47"/>
        <v>No Accident</v>
      </c>
      <c r="F1508" s="11" t="str">
        <f>'Raw Data'!O1507</f>
        <v>Fog</v>
      </c>
      <c r="G1508" s="11" t="str">
        <f>IFERROR(VLOOKUP(F1508,'Lookup Formulas Demo'!$A$5:$B$8,2,0),"Unknown Weather")</f>
        <v>Use Fog Lights, Reduce Speed</v>
      </c>
      <c r="H1508" s="11" t="str">
        <f>_xlfn.IFNA(INDEX('Lookup Formulas Demo'!$B$5:$B$8,MATCH(F1508,'Lookup Formulas Demo'!$A$5:$A$8,0)),"No Match Found")</f>
        <v>Use Fog Lights, Reduce Speed</v>
      </c>
    </row>
    <row r="1509" spans="1:8" x14ac:dyDescent="0.3">
      <c r="A1509" s="9">
        <f>'Raw Data'!A1508</f>
        <v>45357.229166666701</v>
      </c>
      <c r="B1509" s="11">
        <f>'Raw Data'!M1508</f>
        <v>79.837897824312407</v>
      </c>
      <c r="C1509" s="11" t="str">
        <f t="shared" si="46"/>
        <v>Moderate</v>
      </c>
      <c r="D1509" s="11">
        <f>'Raw Data'!P1508</f>
        <v>0</v>
      </c>
      <c r="E1509" s="11" t="str">
        <f t="shared" si="47"/>
        <v>No Accident</v>
      </c>
      <c r="F1509" s="11" t="str">
        <f>'Raw Data'!O1508</f>
        <v>Rain</v>
      </c>
      <c r="G1509" s="11" t="str">
        <f>IFERROR(VLOOKUP(F1509,'Lookup Formulas Demo'!$A$5:$B$8,2,0),"Unknown Weather")</f>
        <v>Reduce Speed, Increase Following Distance</v>
      </c>
      <c r="H1509" s="11" t="str">
        <f>_xlfn.IFNA(INDEX('Lookup Formulas Demo'!$B$5:$B$8,MATCH(F1509,'Lookup Formulas Demo'!$A$5:$A$8,0)),"No Match Found")</f>
        <v>Reduce Speed, Increase Following Distance</v>
      </c>
    </row>
    <row r="1510" spans="1:8" x14ac:dyDescent="0.3">
      <c r="A1510" s="9">
        <f>'Raw Data'!A1509</f>
        <v>45357.232638888898</v>
      </c>
      <c r="B1510" s="11">
        <f>'Raw Data'!M1509</f>
        <v>18.28541471522</v>
      </c>
      <c r="C1510" s="11" t="str">
        <f t="shared" si="46"/>
        <v>Free-flow</v>
      </c>
      <c r="D1510" s="11">
        <f>'Raw Data'!P1509</f>
        <v>0</v>
      </c>
      <c r="E1510" s="11" t="str">
        <f t="shared" si="47"/>
        <v>No Accident</v>
      </c>
      <c r="F1510" s="11" t="str">
        <f>'Raw Data'!O1509</f>
        <v>Fog</v>
      </c>
      <c r="G1510" s="11" t="str">
        <f>IFERROR(VLOOKUP(F1510,'Lookup Formulas Demo'!$A$5:$B$8,2,0),"Unknown Weather")</f>
        <v>Use Fog Lights, Reduce Speed</v>
      </c>
      <c r="H1510" s="11" t="str">
        <f>_xlfn.IFNA(INDEX('Lookup Formulas Demo'!$B$5:$B$8,MATCH(F1510,'Lookup Formulas Demo'!$A$5:$A$8,0)),"No Match Found")</f>
        <v>Use Fog Lights, Reduce Speed</v>
      </c>
    </row>
    <row r="1511" spans="1:8" x14ac:dyDescent="0.3">
      <c r="A1511" s="9">
        <f>'Raw Data'!A1510</f>
        <v>45357.236111111102</v>
      </c>
      <c r="B1511" s="11">
        <f>'Raw Data'!M1510</f>
        <v>36.257746555499502</v>
      </c>
      <c r="C1511" s="11" t="str">
        <f t="shared" si="46"/>
        <v>Free-flow</v>
      </c>
      <c r="D1511" s="11">
        <f>'Raw Data'!P1510</f>
        <v>0</v>
      </c>
      <c r="E1511" s="11" t="str">
        <f t="shared" si="47"/>
        <v>No Accident</v>
      </c>
      <c r="F1511" s="11" t="str">
        <f>'Raw Data'!O1510</f>
        <v>Clear</v>
      </c>
      <c r="G1511" s="11" t="str">
        <f>IFERROR(VLOOKUP(F1511,'Lookup Formulas Demo'!$A$5:$B$8,2,0),"Unknown Weather")</f>
        <v>Normal Driving</v>
      </c>
      <c r="H1511" s="11" t="str">
        <f>_xlfn.IFNA(INDEX('Lookup Formulas Demo'!$B$5:$B$8,MATCH(F1511,'Lookup Formulas Demo'!$A$5:$A$8,0)),"No Match Found")</f>
        <v>Normal Driving</v>
      </c>
    </row>
    <row r="1512" spans="1:8" x14ac:dyDescent="0.3">
      <c r="A1512" s="9">
        <f>'Raw Data'!A1511</f>
        <v>45357.239583333299</v>
      </c>
      <c r="B1512" s="11">
        <f>'Raw Data'!M1511</f>
        <v>47.845362713895099</v>
      </c>
      <c r="C1512" s="11" t="str">
        <f t="shared" si="46"/>
        <v>Free-flow</v>
      </c>
      <c r="D1512" s="11">
        <f>'Raw Data'!P1511</f>
        <v>0</v>
      </c>
      <c r="E1512" s="11" t="str">
        <f t="shared" si="47"/>
        <v>No Accident</v>
      </c>
      <c r="F1512" s="11" t="str">
        <f>'Raw Data'!O1511</f>
        <v>Fog</v>
      </c>
      <c r="G1512" s="11" t="str">
        <f>IFERROR(VLOOKUP(F1512,'Lookup Formulas Demo'!$A$5:$B$8,2,0),"Unknown Weather")</f>
        <v>Use Fog Lights, Reduce Speed</v>
      </c>
      <c r="H1512" s="11" t="str">
        <f>_xlfn.IFNA(INDEX('Lookup Formulas Demo'!$B$5:$B$8,MATCH(F1512,'Lookup Formulas Demo'!$A$5:$A$8,0)),"No Match Found")</f>
        <v>Use Fog Lights, Reduce Speed</v>
      </c>
    </row>
    <row r="1513" spans="1:8" x14ac:dyDescent="0.3">
      <c r="A1513" s="9">
        <f>'Raw Data'!A1512</f>
        <v>45357.243055555598</v>
      </c>
      <c r="B1513" s="11">
        <f>'Raw Data'!M1512</f>
        <v>53.002881341272897</v>
      </c>
      <c r="C1513" s="11" t="str">
        <f t="shared" si="46"/>
        <v>Moderate</v>
      </c>
      <c r="D1513" s="11">
        <f>'Raw Data'!P1512</f>
        <v>0</v>
      </c>
      <c r="E1513" s="11" t="str">
        <f t="shared" si="47"/>
        <v>No Accident</v>
      </c>
      <c r="F1513" s="11" t="str">
        <f>'Raw Data'!O1512</f>
        <v>Clear</v>
      </c>
      <c r="G1513" s="11" t="str">
        <f>IFERROR(VLOOKUP(F1513,'Lookup Formulas Demo'!$A$5:$B$8,2,0),"Unknown Weather")</f>
        <v>Normal Driving</v>
      </c>
      <c r="H1513" s="11" t="str">
        <f>_xlfn.IFNA(INDEX('Lookup Formulas Demo'!$B$5:$B$8,MATCH(F1513,'Lookup Formulas Demo'!$A$5:$A$8,0)),"No Match Found")</f>
        <v>Normal Driving</v>
      </c>
    </row>
    <row r="1514" spans="1:8" x14ac:dyDescent="0.3">
      <c r="A1514" s="9">
        <f>'Raw Data'!A1513</f>
        <v>45357.246527777803</v>
      </c>
      <c r="B1514" s="11">
        <f>'Raw Data'!M1513</f>
        <v>47.436246555957403</v>
      </c>
      <c r="C1514" s="11" t="str">
        <f t="shared" si="46"/>
        <v>Free-flow</v>
      </c>
      <c r="D1514" s="11">
        <f>'Raw Data'!P1513</f>
        <v>0</v>
      </c>
      <c r="E1514" s="11" t="str">
        <f t="shared" si="47"/>
        <v>No Accident</v>
      </c>
      <c r="F1514" s="11" t="str">
        <f>'Raw Data'!O1513</f>
        <v>Snow</v>
      </c>
      <c r="G1514" s="11" t="str">
        <f>IFERROR(VLOOKUP(F1514,'Lookup Formulas Demo'!$A$5:$B$8,2,0),"Unknown Weather")</f>
        <v>Extreme Caution, Consider Delay</v>
      </c>
      <c r="H1514" s="11" t="str">
        <f>_xlfn.IFNA(INDEX('Lookup Formulas Demo'!$B$5:$B$8,MATCH(F1514,'Lookup Formulas Demo'!$A$5:$A$8,0)),"No Match Found")</f>
        <v>Extreme Caution, Consider Delay</v>
      </c>
    </row>
    <row r="1515" spans="1:8" x14ac:dyDescent="0.3">
      <c r="A1515" s="9">
        <f>'Raw Data'!A1514</f>
        <v>45357.25</v>
      </c>
      <c r="B1515" s="11">
        <f>'Raw Data'!M1514</f>
        <v>30.892127244006701</v>
      </c>
      <c r="C1515" s="11" t="str">
        <f t="shared" si="46"/>
        <v>Free-flow</v>
      </c>
      <c r="D1515" s="11">
        <f>'Raw Data'!P1514</f>
        <v>0</v>
      </c>
      <c r="E1515" s="11" t="str">
        <f t="shared" si="47"/>
        <v>No Accident</v>
      </c>
      <c r="F1515" s="11" t="str">
        <f>'Raw Data'!O1514</f>
        <v>Fog</v>
      </c>
      <c r="G1515" s="11" t="str">
        <f>IFERROR(VLOOKUP(F1515,'Lookup Formulas Demo'!$A$5:$B$8,2,0),"Unknown Weather")</f>
        <v>Use Fog Lights, Reduce Speed</v>
      </c>
      <c r="H1515" s="11" t="str">
        <f>_xlfn.IFNA(INDEX('Lookup Formulas Demo'!$B$5:$B$8,MATCH(F1515,'Lookup Formulas Demo'!$A$5:$A$8,0)),"No Match Found")</f>
        <v>Use Fog Lights, Reduce Speed</v>
      </c>
    </row>
    <row r="1516" spans="1:8" x14ac:dyDescent="0.3">
      <c r="A1516" s="9">
        <f>'Raw Data'!A1515</f>
        <v>45357.253472222197</v>
      </c>
      <c r="B1516" s="11">
        <f>'Raw Data'!M1515</f>
        <v>15.949092655062399</v>
      </c>
      <c r="C1516" s="11" t="str">
        <f t="shared" si="46"/>
        <v>Free-flow</v>
      </c>
      <c r="D1516" s="11">
        <f>'Raw Data'!P1515</f>
        <v>0</v>
      </c>
      <c r="E1516" s="11" t="str">
        <f t="shared" si="47"/>
        <v>No Accident</v>
      </c>
      <c r="F1516" s="11" t="str">
        <f>'Raw Data'!O1515</f>
        <v>Fog</v>
      </c>
      <c r="G1516" s="11" t="str">
        <f>IFERROR(VLOOKUP(F1516,'Lookup Formulas Demo'!$A$5:$B$8,2,0),"Unknown Weather")</f>
        <v>Use Fog Lights, Reduce Speed</v>
      </c>
      <c r="H1516" s="11" t="str">
        <f>_xlfn.IFNA(INDEX('Lookup Formulas Demo'!$B$5:$B$8,MATCH(F1516,'Lookup Formulas Demo'!$A$5:$A$8,0)),"No Match Found")</f>
        <v>Use Fog Lights, Reduce Speed</v>
      </c>
    </row>
    <row r="1517" spans="1:8" x14ac:dyDescent="0.3">
      <c r="A1517" s="9">
        <f>'Raw Data'!A1516</f>
        <v>45357.256944444503</v>
      </c>
      <c r="B1517" s="11">
        <f>'Raw Data'!M1516</f>
        <v>72.408978201472806</v>
      </c>
      <c r="C1517" s="11" t="str">
        <f t="shared" si="46"/>
        <v>Moderate</v>
      </c>
      <c r="D1517" s="11">
        <f>'Raw Data'!P1516</f>
        <v>1</v>
      </c>
      <c r="E1517" s="11" t="str">
        <f t="shared" si="47"/>
        <v>Accident Reported</v>
      </c>
      <c r="F1517" s="11" t="str">
        <f>'Raw Data'!O1516</f>
        <v>Clear</v>
      </c>
      <c r="G1517" s="11" t="str">
        <f>IFERROR(VLOOKUP(F1517,'Lookup Formulas Demo'!$A$5:$B$8,2,0),"Unknown Weather")</f>
        <v>Normal Driving</v>
      </c>
      <c r="H1517" s="11" t="str">
        <f>_xlfn.IFNA(INDEX('Lookup Formulas Demo'!$B$5:$B$8,MATCH(F1517,'Lookup Formulas Demo'!$A$5:$A$8,0)),"No Match Found")</f>
        <v>Normal Driving</v>
      </c>
    </row>
    <row r="1518" spans="1:8" x14ac:dyDescent="0.3">
      <c r="A1518" s="9">
        <f>'Raw Data'!A1517</f>
        <v>45357.260416666701</v>
      </c>
      <c r="B1518" s="11">
        <f>'Raw Data'!M1517</f>
        <v>81.263311788351899</v>
      </c>
      <c r="C1518" s="11" t="str">
        <f t="shared" si="46"/>
        <v>Congested</v>
      </c>
      <c r="D1518" s="11">
        <f>'Raw Data'!P1517</f>
        <v>0</v>
      </c>
      <c r="E1518" s="11" t="str">
        <f t="shared" si="47"/>
        <v>No Accident</v>
      </c>
      <c r="F1518" s="11" t="str">
        <f>'Raw Data'!O1517</f>
        <v>Rain</v>
      </c>
      <c r="G1518" s="11" t="str">
        <f>IFERROR(VLOOKUP(F1518,'Lookup Formulas Demo'!$A$5:$B$8,2,0),"Unknown Weather")</f>
        <v>Reduce Speed, Increase Following Distance</v>
      </c>
      <c r="H1518" s="11" t="str">
        <f>_xlfn.IFNA(INDEX('Lookup Formulas Demo'!$B$5:$B$8,MATCH(F1518,'Lookup Formulas Demo'!$A$5:$A$8,0)),"No Match Found")</f>
        <v>Reduce Speed, Increase Following Distance</v>
      </c>
    </row>
    <row r="1519" spans="1:8" x14ac:dyDescent="0.3">
      <c r="A1519" s="9">
        <f>'Raw Data'!A1518</f>
        <v>45357.263888888898</v>
      </c>
      <c r="B1519" s="11">
        <f>'Raw Data'!M1518</f>
        <v>62.471908777802398</v>
      </c>
      <c r="C1519" s="11" t="str">
        <f t="shared" si="46"/>
        <v>Moderate</v>
      </c>
      <c r="D1519" s="11">
        <f>'Raw Data'!P1518</f>
        <v>0</v>
      </c>
      <c r="E1519" s="11" t="str">
        <f t="shared" si="47"/>
        <v>No Accident</v>
      </c>
      <c r="F1519" s="11" t="str">
        <f>'Raw Data'!O1518</f>
        <v>Rain</v>
      </c>
      <c r="G1519" s="11" t="str">
        <f>IFERROR(VLOOKUP(F1519,'Lookup Formulas Demo'!$A$5:$B$8,2,0),"Unknown Weather")</f>
        <v>Reduce Speed, Increase Following Distance</v>
      </c>
      <c r="H1519" s="11" t="str">
        <f>_xlfn.IFNA(INDEX('Lookup Formulas Demo'!$B$5:$B$8,MATCH(F1519,'Lookup Formulas Demo'!$A$5:$A$8,0)),"No Match Found")</f>
        <v>Reduce Speed, Increase Following Distance</v>
      </c>
    </row>
    <row r="1520" spans="1:8" x14ac:dyDescent="0.3">
      <c r="A1520" s="9">
        <f>'Raw Data'!A1519</f>
        <v>45357.267361111102</v>
      </c>
      <c r="B1520" s="11">
        <f>'Raw Data'!M1519</f>
        <v>77.427546392798106</v>
      </c>
      <c r="C1520" s="11" t="str">
        <f t="shared" si="46"/>
        <v>Moderate</v>
      </c>
      <c r="D1520" s="11">
        <f>'Raw Data'!P1519</f>
        <v>0</v>
      </c>
      <c r="E1520" s="11" t="str">
        <f t="shared" si="47"/>
        <v>No Accident</v>
      </c>
      <c r="F1520" s="11" t="str">
        <f>'Raw Data'!O1519</f>
        <v>Fog</v>
      </c>
      <c r="G1520" s="11" t="str">
        <f>IFERROR(VLOOKUP(F1520,'Lookup Formulas Demo'!$A$5:$B$8,2,0),"Unknown Weather")</f>
        <v>Use Fog Lights, Reduce Speed</v>
      </c>
      <c r="H1520" s="11" t="str">
        <f>_xlfn.IFNA(INDEX('Lookup Formulas Demo'!$B$5:$B$8,MATCH(F1520,'Lookup Formulas Demo'!$A$5:$A$8,0)),"No Match Found")</f>
        <v>Use Fog Lights, Reduce Speed</v>
      </c>
    </row>
    <row r="1521" spans="1:8" x14ac:dyDescent="0.3">
      <c r="A1521" s="9">
        <f>'Raw Data'!A1520</f>
        <v>45357.270833333299</v>
      </c>
      <c r="B1521" s="11">
        <f>'Raw Data'!M1520</f>
        <v>78.429814008145897</v>
      </c>
      <c r="C1521" s="11" t="str">
        <f t="shared" si="46"/>
        <v>Moderate</v>
      </c>
      <c r="D1521" s="11">
        <f>'Raw Data'!P1520</f>
        <v>0</v>
      </c>
      <c r="E1521" s="11" t="str">
        <f t="shared" si="47"/>
        <v>No Accident</v>
      </c>
      <c r="F1521" s="11" t="str">
        <f>'Raw Data'!O1520</f>
        <v>Snow</v>
      </c>
      <c r="G1521" s="11" t="str">
        <f>IFERROR(VLOOKUP(F1521,'Lookup Formulas Demo'!$A$5:$B$8,2,0),"Unknown Weather")</f>
        <v>Extreme Caution, Consider Delay</v>
      </c>
      <c r="H1521" s="11" t="str">
        <f>_xlfn.IFNA(INDEX('Lookup Formulas Demo'!$B$5:$B$8,MATCH(F1521,'Lookup Formulas Demo'!$A$5:$A$8,0)),"No Match Found")</f>
        <v>Extreme Caution, Consider Delay</v>
      </c>
    </row>
    <row r="1522" spans="1:8" x14ac:dyDescent="0.3">
      <c r="A1522" s="9">
        <f>'Raw Data'!A1521</f>
        <v>45357.274305555598</v>
      </c>
      <c r="B1522" s="11">
        <f>'Raw Data'!M1521</f>
        <v>72.921296351747799</v>
      </c>
      <c r="C1522" s="11" t="str">
        <f t="shared" si="46"/>
        <v>Moderate</v>
      </c>
      <c r="D1522" s="11">
        <f>'Raw Data'!P1521</f>
        <v>1</v>
      </c>
      <c r="E1522" s="11" t="str">
        <f t="shared" si="47"/>
        <v>Accident Reported</v>
      </c>
      <c r="F1522" s="11" t="str">
        <f>'Raw Data'!O1521</f>
        <v>Snow</v>
      </c>
      <c r="G1522" s="11" t="str">
        <f>IFERROR(VLOOKUP(F1522,'Lookup Formulas Demo'!$A$5:$B$8,2,0),"Unknown Weather")</f>
        <v>Extreme Caution, Consider Delay</v>
      </c>
      <c r="H1522" s="11" t="str">
        <f>_xlfn.IFNA(INDEX('Lookup Formulas Demo'!$B$5:$B$8,MATCH(F1522,'Lookup Formulas Demo'!$A$5:$A$8,0)),"No Match Found")</f>
        <v>Extreme Caution, Consider Delay</v>
      </c>
    </row>
    <row r="1523" spans="1:8" x14ac:dyDescent="0.3">
      <c r="A1523" s="9">
        <f>'Raw Data'!A1522</f>
        <v>45357.277777777803</v>
      </c>
      <c r="B1523" s="11">
        <f>'Raw Data'!M1522</f>
        <v>90.807670882795406</v>
      </c>
      <c r="C1523" s="11" t="str">
        <f t="shared" si="46"/>
        <v>Congested</v>
      </c>
      <c r="D1523" s="11">
        <f>'Raw Data'!P1522</f>
        <v>0</v>
      </c>
      <c r="E1523" s="11" t="str">
        <f t="shared" si="47"/>
        <v>No Accident</v>
      </c>
      <c r="F1523" s="11" t="str">
        <f>'Raw Data'!O1522</f>
        <v>Clear</v>
      </c>
      <c r="G1523" s="11" t="str">
        <f>IFERROR(VLOOKUP(F1523,'Lookup Formulas Demo'!$A$5:$B$8,2,0),"Unknown Weather")</f>
        <v>Normal Driving</v>
      </c>
      <c r="H1523" s="11" t="str">
        <f>_xlfn.IFNA(INDEX('Lookup Formulas Demo'!$B$5:$B$8,MATCH(F1523,'Lookup Formulas Demo'!$A$5:$A$8,0)),"No Match Found")</f>
        <v>Normal Driving</v>
      </c>
    </row>
    <row r="1524" spans="1:8" x14ac:dyDescent="0.3">
      <c r="A1524" s="9">
        <f>'Raw Data'!A1523</f>
        <v>45357.28125</v>
      </c>
      <c r="B1524" s="11">
        <f>'Raw Data'!M1523</f>
        <v>89.887487724558</v>
      </c>
      <c r="C1524" s="11" t="str">
        <f t="shared" si="46"/>
        <v>Congested</v>
      </c>
      <c r="D1524" s="11">
        <f>'Raw Data'!P1523</f>
        <v>0</v>
      </c>
      <c r="E1524" s="11" t="str">
        <f t="shared" si="47"/>
        <v>No Accident</v>
      </c>
      <c r="F1524" s="11" t="str">
        <f>'Raw Data'!O1523</f>
        <v>Rain</v>
      </c>
      <c r="G1524" s="11" t="str">
        <f>IFERROR(VLOOKUP(F1524,'Lookup Formulas Demo'!$A$5:$B$8,2,0),"Unknown Weather")</f>
        <v>Reduce Speed, Increase Following Distance</v>
      </c>
      <c r="H1524" s="11" t="str">
        <f>_xlfn.IFNA(INDEX('Lookup Formulas Demo'!$B$5:$B$8,MATCH(F1524,'Lookup Formulas Demo'!$A$5:$A$8,0)),"No Match Found")</f>
        <v>Reduce Speed, Increase Following Distance</v>
      </c>
    </row>
    <row r="1525" spans="1:8" x14ac:dyDescent="0.3">
      <c r="A1525" s="9">
        <f>'Raw Data'!A1524</f>
        <v>45357.284722222197</v>
      </c>
      <c r="B1525" s="11">
        <f>'Raw Data'!M1524</f>
        <v>73.305845477164695</v>
      </c>
      <c r="C1525" s="11" t="str">
        <f t="shared" si="46"/>
        <v>Moderate</v>
      </c>
      <c r="D1525" s="11">
        <f>'Raw Data'!P1524</f>
        <v>0</v>
      </c>
      <c r="E1525" s="11" t="str">
        <f t="shared" si="47"/>
        <v>No Accident</v>
      </c>
      <c r="F1525" s="11" t="str">
        <f>'Raw Data'!O1524</f>
        <v>Clear</v>
      </c>
      <c r="G1525" s="11" t="str">
        <f>IFERROR(VLOOKUP(F1525,'Lookup Formulas Demo'!$A$5:$B$8,2,0),"Unknown Weather")</f>
        <v>Normal Driving</v>
      </c>
      <c r="H1525" s="11" t="str">
        <f>_xlfn.IFNA(INDEX('Lookup Formulas Demo'!$B$5:$B$8,MATCH(F1525,'Lookup Formulas Demo'!$A$5:$A$8,0)),"No Match Found")</f>
        <v>Normal Driving</v>
      </c>
    </row>
    <row r="1526" spans="1:8" x14ac:dyDescent="0.3">
      <c r="A1526" s="9">
        <f>'Raw Data'!A1525</f>
        <v>45357.288194444503</v>
      </c>
      <c r="B1526" s="11">
        <f>'Raw Data'!M1525</f>
        <v>78.448901692121098</v>
      </c>
      <c r="C1526" s="11" t="str">
        <f t="shared" si="46"/>
        <v>Moderate</v>
      </c>
      <c r="D1526" s="11">
        <f>'Raw Data'!P1525</f>
        <v>0</v>
      </c>
      <c r="E1526" s="11" t="str">
        <f t="shared" si="47"/>
        <v>No Accident</v>
      </c>
      <c r="F1526" s="11" t="str">
        <f>'Raw Data'!O1525</f>
        <v>Snow</v>
      </c>
      <c r="G1526" s="11" t="str">
        <f>IFERROR(VLOOKUP(F1526,'Lookup Formulas Demo'!$A$5:$B$8,2,0),"Unknown Weather")</f>
        <v>Extreme Caution, Consider Delay</v>
      </c>
      <c r="H1526" s="11" t="str">
        <f>_xlfn.IFNA(INDEX('Lookup Formulas Demo'!$B$5:$B$8,MATCH(F1526,'Lookup Formulas Demo'!$A$5:$A$8,0)),"No Match Found")</f>
        <v>Extreme Caution, Consider Delay</v>
      </c>
    </row>
    <row r="1527" spans="1:8" x14ac:dyDescent="0.3">
      <c r="A1527" s="9">
        <f>'Raw Data'!A1526</f>
        <v>45357.291666666701</v>
      </c>
      <c r="B1527" s="11">
        <f>'Raw Data'!M1526</f>
        <v>32.1740035232636</v>
      </c>
      <c r="C1527" s="11" t="str">
        <f t="shared" si="46"/>
        <v>Free-flow</v>
      </c>
      <c r="D1527" s="11">
        <f>'Raw Data'!P1526</f>
        <v>0</v>
      </c>
      <c r="E1527" s="11" t="str">
        <f t="shared" si="47"/>
        <v>No Accident</v>
      </c>
      <c r="F1527" s="11" t="str">
        <f>'Raw Data'!O1526</f>
        <v>Rain</v>
      </c>
      <c r="G1527" s="11" t="str">
        <f>IFERROR(VLOOKUP(F1527,'Lookup Formulas Demo'!$A$5:$B$8,2,0),"Unknown Weather")</f>
        <v>Reduce Speed, Increase Following Distance</v>
      </c>
      <c r="H1527" s="11" t="str">
        <f>_xlfn.IFNA(INDEX('Lookup Formulas Demo'!$B$5:$B$8,MATCH(F1527,'Lookup Formulas Demo'!$A$5:$A$8,0)),"No Match Found")</f>
        <v>Reduce Speed, Increase Following Distance</v>
      </c>
    </row>
    <row r="1528" spans="1:8" x14ac:dyDescent="0.3">
      <c r="A1528" s="9">
        <f>'Raw Data'!A1527</f>
        <v>45357.295138888898</v>
      </c>
      <c r="B1528" s="11">
        <f>'Raw Data'!M1527</f>
        <v>28.457997592452799</v>
      </c>
      <c r="C1528" s="11" t="str">
        <f t="shared" si="46"/>
        <v>Free-flow</v>
      </c>
      <c r="D1528" s="11">
        <f>'Raw Data'!P1527</f>
        <v>0</v>
      </c>
      <c r="E1528" s="11" t="str">
        <f t="shared" si="47"/>
        <v>No Accident</v>
      </c>
      <c r="F1528" s="11" t="str">
        <f>'Raw Data'!O1527</f>
        <v>Snow</v>
      </c>
      <c r="G1528" s="11" t="str">
        <f>IFERROR(VLOOKUP(F1528,'Lookup Formulas Demo'!$A$5:$B$8,2,0),"Unknown Weather")</f>
        <v>Extreme Caution, Consider Delay</v>
      </c>
      <c r="H1528" s="11" t="str">
        <f>_xlfn.IFNA(INDEX('Lookup Formulas Demo'!$B$5:$B$8,MATCH(F1528,'Lookup Formulas Demo'!$A$5:$A$8,0)),"No Match Found")</f>
        <v>Extreme Caution, Consider Delay</v>
      </c>
    </row>
    <row r="1529" spans="1:8" x14ac:dyDescent="0.3">
      <c r="A1529" s="9">
        <f>'Raw Data'!A1528</f>
        <v>45357.298611111102</v>
      </c>
      <c r="B1529" s="11">
        <f>'Raw Data'!M1528</f>
        <v>88.514132788407295</v>
      </c>
      <c r="C1529" s="11" t="str">
        <f t="shared" si="46"/>
        <v>Congested</v>
      </c>
      <c r="D1529" s="11">
        <f>'Raw Data'!P1528</f>
        <v>0</v>
      </c>
      <c r="E1529" s="11" t="str">
        <f t="shared" si="47"/>
        <v>No Accident</v>
      </c>
      <c r="F1529" s="11" t="str">
        <f>'Raw Data'!O1528</f>
        <v>Clear</v>
      </c>
      <c r="G1529" s="11" t="str">
        <f>IFERROR(VLOOKUP(F1529,'Lookup Formulas Demo'!$A$5:$B$8,2,0),"Unknown Weather")</f>
        <v>Normal Driving</v>
      </c>
      <c r="H1529" s="11" t="str">
        <f>_xlfn.IFNA(INDEX('Lookup Formulas Demo'!$B$5:$B$8,MATCH(F1529,'Lookup Formulas Demo'!$A$5:$A$8,0)),"No Match Found")</f>
        <v>Normal Driving</v>
      </c>
    </row>
    <row r="1530" spans="1:8" x14ac:dyDescent="0.3">
      <c r="A1530" s="9">
        <f>'Raw Data'!A1529</f>
        <v>45357.302083333299</v>
      </c>
      <c r="B1530" s="11">
        <f>'Raw Data'!M1529</f>
        <v>22.0092866696715</v>
      </c>
      <c r="C1530" s="11" t="str">
        <f t="shared" si="46"/>
        <v>Free-flow</v>
      </c>
      <c r="D1530" s="11">
        <f>'Raw Data'!P1529</f>
        <v>1</v>
      </c>
      <c r="E1530" s="11" t="str">
        <f t="shared" si="47"/>
        <v>Accident Reported</v>
      </c>
      <c r="F1530" s="11" t="str">
        <f>'Raw Data'!O1529</f>
        <v>Fog</v>
      </c>
      <c r="G1530" s="11" t="str">
        <f>IFERROR(VLOOKUP(F1530,'Lookup Formulas Demo'!$A$5:$B$8,2,0),"Unknown Weather")</f>
        <v>Use Fog Lights, Reduce Speed</v>
      </c>
      <c r="H1530" s="11" t="str">
        <f>_xlfn.IFNA(INDEX('Lookup Formulas Demo'!$B$5:$B$8,MATCH(F1530,'Lookup Formulas Demo'!$A$5:$A$8,0)),"No Match Found")</f>
        <v>Use Fog Lights, Reduce Speed</v>
      </c>
    </row>
    <row r="1531" spans="1:8" x14ac:dyDescent="0.3">
      <c r="A1531" s="9">
        <f>'Raw Data'!A1530</f>
        <v>45357.305555555598</v>
      </c>
      <c r="B1531" s="11">
        <f>'Raw Data'!M1530</f>
        <v>50.908876022786202</v>
      </c>
      <c r="C1531" s="11" t="str">
        <f t="shared" si="46"/>
        <v>Moderate</v>
      </c>
      <c r="D1531" s="11">
        <f>'Raw Data'!P1530</f>
        <v>1</v>
      </c>
      <c r="E1531" s="11" t="str">
        <f t="shared" si="47"/>
        <v>Accident Reported</v>
      </c>
      <c r="F1531" s="11" t="str">
        <f>'Raw Data'!O1530</f>
        <v>Rain</v>
      </c>
      <c r="G1531" s="11" t="str">
        <f>IFERROR(VLOOKUP(F1531,'Lookup Formulas Demo'!$A$5:$B$8,2,0),"Unknown Weather")</f>
        <v>Reduce Speed, Increase Following Distance</v>
      </c>
      <c r="H1531" s="11" t="str">
        <f>_xlfn.IFNA(INDEX('Lookup Formulas Demo'!$B$5:$B$8,MATCH(F1531,'Lookup Formulas Demo'!$A$5:$A$8,0)),"No Match Found")</f>
        <v>Reduce Speed, Increase Following Distance</v>
      </c>
    </row>
    <row r="1532" spans="1:8" x14ac:dyDescent="0.3">
      <c r="A1532" s="9">
        <f>'Raw Data'!A1531</f>
        <v>45357.309027777803</v>
      </c>
      <c r="B1532" s="11">
        <f>'Raw Data'!M1531</f>
        <v>76.709800712533195</v>
      </c>
      <c r="C1532" s="11" t="str">
        <f t="shared" si="46"/>
        <v>Moderate</v>
      </c>
      <c r="D1532" s="11">
        <f>'Raw Data'!P1531</f>
        <v>0</v>
      </c>
      <c r="E1532" s="11" t="str">
        <f t="shared" si="47"/>
        <v>No Accident</v>
      </c>
      <c r="F1532" s="11" t="str">
        <f>'Raw Data'!O1531</f>
        <v>Rain</v>
      </c>
      <c r="G1532" s="11" t="str">
        <f>IFERROR(VLOOKUP(F1532,'Lookup Formulas Demo'!$A$5:$B$8,2,0),"Unknown Weather")</f>
        <v>Reduce Speed, Increase Following Distance</v>
      </c>
      <c r="H1532" s="11" t="str">
        <f>_xlfn.IFNA(INDEX('Lookup Formulas Demo'!$B$5:$B$8,MATCH(F1532,'Lookup Formulas Demo'!$A$5:$A$8,0)),"No Match Found")</f>
        <v>Reduce Speed, Increase Following Distance</v>
      </c>
    </row>
    <row r="1533" spans="1:8" x14ac:dyDescent="0.3">
      <c r="A1533" s="9">
        <f>'Raw Data'!A1532</f>
        <v>45357.3125</v>
      </c>
      <c r="B1533" s="11">
        <f>'Raw Data'!M1532</f>
        <v>30.6063849291846</v>
      </c>
      <c r="C1533" s="11" t="str">
        <f t="shared" si="46"/>
        <v>Free-flow</v>
      </c>
      <c r="D1533" s="11">
        <f>'Raw Data'!P1532</f>
        <v>0</v>
      </c>
      <c r="E1533" s="11" t="str">
        <f t="shared" si="47"/>
        <v>No Accident</v>
      </c>
      <c r="F1533" s="11" t="str">
        <f>'Raw Data'!O1532</f>
        <v>Rain</v>
      </c>
      <c r="G1533" s="11" t="str">
        <f>IFERROR(VLOOKUP(F1533,'Lookup Formulas Demo'!$A$5:$B$8,2,0),"Unknown Weather")</f>
        <v>Reduce Speed, Increase Following Distance</v>
      </c>
      <c r="H1533" s="11" t="str">
        <f>_xlfn.IFNA(INDEX('Lookup Formulas Demo'!$B$5:$B$8,MATCH(F1533,'Lookup Formulas Demo'!$A$5:$A$8,0)),"No Match Found")</f>
        <v>Reduce Speed, Increase Following Distance</v>
      </c>
    </row>
    <row r="1534" spans="1:8" x14ac:dyDescent="0.3">
      <c r="A1534" s="9">
        <f>'Raw Data'!A1533</f>
        <v>45357.315972222197</v>
      </c>
      <c r="B1534" s="11">
        <f>'Raw Data'!M1533</f>
        <v>66.792674223557697</v>
      </c>
      <c r="C1534" s="11" t="str">
        <f t="shared" si="46"/>
        <v>Moderate</v>
      </c>
      <c r="D1534" s="11">
        <f>'Raw Data'!P1533</f>
        <v>1</v>
      </c>
      <c r="E1534" s="11" t="str">
        <f t="shared" si="47"/>
        <v>Accident Reported</v>
      </c>
      <c r="F1534" s="11" t="str">
        <f>'Raw Data'!O1533</f>
        <v>Rain</v>
      </c>
      <c r="G1534" s="11" t="str">
        <f>IFERROR(VLOOKUP(F1534,'Lookup Formulas Demo'!$A$5:$B$8,2,0),"Unknown Weather")</f>
        <v>Reduce Speed, Increase Following Distance</v>
      </c>
      <c r="H1534" s="11" t="str">
        <f>_xlfn.IFNA(INDEX('Lookup Formulas Demo'!$B$5:$B$8,MATCH(F1534,'Lookup Formulas Demo'!$A$5:$A$8,0)),"No Match Found")</f>
        <v>Reduce Speed, Increase Following Distance</v>
      </c>
    </row>
    <row r="1535" spans="1:8" x14ac:dyDescent="0.3">
      <c r="A1535" s="9">
        <f>'Raw Data'!A1534</f>
        <v>45357.319444444503</v>
      </c>
      <c r="B1535" s="11">
        <f>'Raw Data'!M1534</f>
        <v>34.468921115583498</v>
      </c>
      <c r="C1535" s="11" t="str">
        <f t="shared" si="46"/>
        <v>Free-flow</v>
      </c>
      <c r="D1535" s="11">
        <f>'Raw Data'!P1534</f>
        <v>0</v>
      </c>
      <c r="E1535" s="11" t="str">
        <f t="shared" si="47"/>
        <v>No Accident</v>
      </c>
      <c r="F1535" s="11" t="str">
        <f>'Raw Data'!O1534</f>
        <v>Snow</v>
      </c>
      <c r="G1535" s="11" t="str">
        <f>IFERROR(VLOOKUP(F1535,'Lookup Formulas Demo'!$A$5:$B$8,2,0),"Unknown Weather")</f>
        <v>Extreme Caution, Consider Delay</v>
      </c>
      <c r="H1535" s="11" t="str">
        <f>_xlfn.IFNA(INDEX('Lookup Formulas Demo'!$B$5:$B$8,MATCH(F1535,'Lookup Formulas Demo'!$A$5:$A$8,0)),"No Match Found")</f>
        <v>Extreme Caution, Consider Delay</v>
      </c>
    </row>
    <row r="1536" spans="1:8" x14ac:dyDescent="0.3">
      <c r="A1536" s="9">
        <f>'Raw Data'!A1535</f>
        <v>45357.322916666701</v>
      </c>
      <c r="B1536" s="11">
        <f>'Raw Data'!M1535</f>
        <v>56.0209216079638</v>
      </c>
      <c r="C1536" s="11" t="str">
        <f t="shared" si="46"/>
        <v>Moderate</v>
      </c>
      <c r="D1536" s="11">
        <f>'Raw Data'!P1535</f>
        <v>0</v>
      </c>
      <c r="E1536" s="11" t="str">
        <f t="shared" si="47"/>
        <v>No Accident</v>
      </c>
      <c r="F1536" s="11" t="str">
        <f>'Raw Data'!O1535</f>
        <v>Fog</v>
      </c>
      <c r="G1536" s="11" t="str">
        <f>IFERROR(VLOOKUP(F1536,'Lookup Formulas Demo'!$A$5:$B$8,2,0),"Unknown Weather")</f>
        <v>Use Fog Lights, Reduce Speed</v>
      </c>
      <c r="H1536" s="11" t="str">
        <f>_xlfn.IFNA(INDEX('Lookup Formulas Demo'!$B$5:$B$8,MATCH(F1536,'Lookup Formulas Demo'!$A$5:$A$8,0)),"No Match Found")</f>
        <v>Use Fog Lights, Reduce Speed</v>
      </c>
    </row>
    <row r="1537" spans="1:8" x14ac:dyDescent="0.3">
      <c r="A1537" s="9">
        <f>'Raw Data'!A1536</f>
        <v>45357.326388888898</v>
      </c>
      <c r="B1537" s="11">
        <f>'Raw Data'!M1536</f>
        <v>91.487276900101904</v>
      </c>
      <c r="C1537" s="11" t="str">
        <f t="shared" si="46"/>
        <v>Congested</v>
      </c>
      <c r="D1537" s="11">
        <f>'Raw Data'!P1536</f>
        <v>0</v>
      </c>
      <c r="E1537" s="11" t="str">
        <f t="shared" si="47"/>
        <v>No Accident</v>
      </c>
      <c r="F1537" s="11" t="str">
        <f>'Raw Data'!O1536</f>
        <v>Clear</v>
      </c>
      <c r="G1537" s="11" t="str">
        <f>IFERROR(VLOOKUP(F1537,'Lookup Formulas Demo'!$A$5:$B$8,2,0),"Unknown Weather")</f>
        <v>Normal Driving</v>
      </c>
      <c r="H1537" s="11" t="str">
        <f>_xlfn.IFNA(INDEX('Lookup Formulas Demo'!$B$5:$B$8,MATCH(F1537,'Lookup Formulas Demo'!$A$5:$A$8,0)),"No Match Found")</f>
        <v>Normal Driving</v>
      </c>
    </row>
    <row r="1538" spans="1:8" x14ac:dyDescent="0.3">
      <c r="A1538" s="9">
        <f>'Raw Data'!A1537</f>
        <v>45357.329861111102</v>
      </c>
      <c r="B1538" s="11">
        <f>'Raw Data'!M1537</f>
        <v>29.0239208694287</v>
      </c>
      <c r="C1538" s="11" t="str">
        <f t="shared" si="46"/>
        <v>Free-flow</v>
      </c>
      <c r="D1538" s="11">
        <f>'Raw Data'!P1537</f>
        <v>0</v>
      </c>
      <c r="E1538" s="11" t="str">
        <f t="shared" si="47"/>
        <v>No Accident</v>
      </c>
      <c r="F1538" s="11" t="str">
        <f>'Raw Data'!O1537</f>
        <v>Snow</v>
      </c>
      <c r="G1538" s="11" t="str">
        <f>IFERROR(VLOOKUP(F1538,'Lookup Formulas Demo'!$A$5:$B$8,2,0),"Unknown Weather")</f>
        <v>Extreme Caution, Consider Delay</v>
      </c>
      <c r="H1538" s="11" t="str">
        <f>_xlfn.IFNA(INDEX('Lookup Formulas Demo'!$B$5:$B$8,MATCH(F1538,'Lookup Formulas Demo'!$A$5:$A$8,0)),"No Match Found")</f>
        <v>Extreme Caution, Consider Delay</v>
      </c>
    </row>
    <row r="1539" spans="1:8" x14ac:dyDescent="0.3">
      <c r="A1539" s="9">
        <f>'Raw Data'!A1538</f>
        <v>45357.333333333299</v>
      </c>
      <c r="B1539" s="11">
        <f>'Raw Data'!M1538</f>
        <v>14.0950792172062</v>
      </c>
      <c r="C1539" s="11" t="str">
        <f t="shared" ref="C1539:C1602" si="48">IF(B1539&gt;=80,"Congested",IF(B1539&gt;=50,"Moderate","Free-flow"))</f>
        <v>Free-flow</v>
      </c>
      <c r="D1539" s="11">
        <f>'Raw Data'!P1538</f>
        <v>0</v>
      </c>
      <c r="E1539" s="11" t="str">
        <f t="shared" ref="E1539:E1602" si="49">IF(D1539=1,"Accident Reported","No Accident")</f>
        <v>No Accident</v>
      </c>
      <c r="F1539" s="11" t="str">
        <f>'Raw Data'!O1538</f>
        <v>Fog</v>
      </c>
      <c r="G1539" s="11" t="str">
        <f>IFERROR(VLOOKUP(F1539,'Lookup Formulas Demo'!$A$5:$B$8,2,0),"Unknown Weather")</f>
        <v>Use Fog Lights, Reduce Speed</v>
      </c>
      <c r="H1539" s="11" t="str">
        <f>_xlfn.IFNA(INDEX('Lookup Formulas Demo'!$B$5:$B$8,MATCH(F1539,'Lookup Formulas Demo'!$A$5:$A$8,0)),"No Match Found")</f>
        <v>Use Fog Lights, Reduce Speed</v>
      </c>
    </row>
    <row r="1540" spans="1:8" x14ac:dyDescent="0.3">
      <c r="A1540" s="9">
        <f>'Raw Data'!A1539</f>
        <v>45357.336805555598</v>
      </c>
      <c r="B1540" s="11">
        <f>'Raw Data'!M1539</f>
        <v>92.048894551949104</v>
      </c>
      <c r="C1540" s="11" t="str">
        <f t="shared" si="48"/>
        <v>Congested</v>
      </c>
      <c r="D1540" s="11">
        <f>'Raw Data'!P1539</f>
        <v>0</v>
      </c>
      <c r="E1540" s="11" t="str">
        <f t="shared" si="49"/>
        <v>No Accident</v>
      </c>
      <c r="F1540" s="11" t="str">
        <f>'Raw Data'!O1539</f>
        <v>Snow</v>
      </c>
      <c r="G1540" s="11" t="str">
        <f>IFERROR(VLOOKUP(F1540,'Lookup Formulas Demo'!$A$5:$B$8,2,0),"Unknown Weather")</f>
        <v>Extreme Caution, Consider Delay</v>
      </c>
      <c r="H1540" s="11" t="str">
        <f>_xlfn.IFNA(INDEX('Lookup Formulas Demo'!$B$5:$B$8,MATCH(F1540,'Lookup Formulas Demo'!$A$5:$A$8,0)),"No Match Found")</f>
        <v>Extreme Caution, Consider Delay</v>
      </c>
    </row>
    <row r="1541" spans="1:8" x14ac:dyDescent="0.3">
      <c r="A1541" s="9">
        <f>'Raw Data'!A1540</f>
        <v>45357.340277777803</v>
      </c>
      <c r="B1541" s="11">
        <f>'Raw Data'!M1540</f>
        <v>36.305548310315999</v>
      </c>
      <c r="C1541" s="11" t="str">
        <f t="shared" si="48"/>
        <v>Free-flow</v>
      </c>
      <c r="D1541" s="11">
        <f>'Raw Data'!P1540</f>
        <v>0</v>
      </c>
      <c r="E1541" s="11" t="str">
        <f t="shared" si="49"/>
        <v>No Accident</v>
      </c>
      <c r="F1541" s="11" t="str">
        <f>'Raw Data'!O1540</f>
        <v>Rain</v>
      </c>
      <c r="G1541" s="11" t="str">
        <f>IFERROR(VLOOKUP(F1541,'Lookup Formulas Demo'!$A$5:$B$8,2,0),"Unknown Weather")</f>
        <v>Reduce Speed, Increase Following Distance</v>
      </c>
      <c r="H1541" s="11" t="str">
        <f>_xlfn.IFNA(INDEX('Lookup Formulas Demo'!$B$5:$B$8,MATCH(F1541,'Lookup Formulas Demo'!$A$5:$A$8,0)),"No Match Found")</f>
        <v>Reduce Speed, Increase Following Distance</v>
      </c>
    </row>
    <row r="1542" spans="1:8" x14ac:dyDescent="0.3">
      <c r="A1542" s="9">
        <f>'Raw Data'!A1541</f>
        <v>45357.34375</v>
      </c>
      <c r="B1542" s="11">
        <f>'Raw Data'!M1541</f>
        <v>70.633180864227</v>
      </c>
      <c r="C1542" s="11" t="str">
        <f t="shared" si="48"/>
        <v>Moderate</v>
      </c>
      <c r="D1542" s="11">
        <f>'Raw Data'!P1541</f>
        <v>0</v>
      </c>
      <c r="E1542" s="11" t="str">
        <f t="shared" si="49"/>
        <v>No Accident</v>
      </c>
      <c r="F1542" s="11" t="str">
        <f>'Raw Data'!O1541</f>
        <v>Snow</v>
      </c>
      <c r="G1542" s="11" t="str">
        <f>IFERROR(VLOOKUP(F1542,'Lookup Formulas Demo'!$A$5:$B$8,2,0),"Unknown Weather")</f>
        <v>Extreme Caution, Consider Delay</v>
      </c>
      <c r="H1542" s="11" t="str">
        <f>_xlfn.IFNA(INDEX('Lookup Formulas Demo'!$B$5:$B$8,MATCH(F1542,'Lookup Formulas Demo'!$A$5:$A$8,0)),"No Match Found")</f>
        <v>Extreme Caution, Consider Delay</v>
      </c>
    </row>
    <row r="1543" spans="1:8" x14ac:dyDescent="0.3">
      <c r="A1543" s="9">
        <f>'Raw Data'!A1542</f>
        <v>45357.347222222197</v>
      </c>
      <c r="B1543" s="11">
        <f>'Raw Data'!M1542</f>
        <v>25.9778651121831</v>
      </c>
      <c r="C1543" s="11" t="str">
        <f t="shared" si="48"/>
        <v>Free-flow</v>
      </c>
      <c r="D1543" s="11">
        <f>'Raw Data'!P1542</f>
        <v>0</v>
      </c>
      <c r="E1543" s="11" t="str">
        <f t="shared" si="49"/>
        <v>No Accident</v>
      </c>
      <c r="F1543" s="11" t="str">
        <f>'Raw Data'!O1542</f>
        <v>Clear</v>
      </c>
      <c r="G1543" s="11" t="str">
        <f>IFERROR(VLOOKUP(F1543,'Lookup Formulas Demo'!$A$5:$B$8,2,0),"Unknown Weather")</f>
        <v>Normal Driving</v>
      </c>
      <c r="H1543" s="11" t="str">
        <f>_xlfn.IFNA(INDEX('Lookup Formulas Demo'!$B$5:$B$8,MATCH(F1543,'Lookup Formulas Demo'!$A$5:$A$8,0)),"No Match Found")</f>
        <v>Normal Driving</v>
      </c>
    </row>
    <row r="1544" spans="1:8" x14ac:dyDescent="0.3">
      <c r="A1544" s="9">
        <f>'Raw Data'!A1543</f>
        <v>45357.350694444503</v>
      </c>
      <c r="B1544" s="11">
        <f>'Raw Data'!M1543</f>
        <v>85.5210680877301</v>
      </c>
      <c r="C1544" s="11" t="str">
        <f t="shared" si="48"/>
        <v>Congested</v>
      </c>
      <c r="D1544" s="11">
        <f>'Raw Data'!P1543</f>
        <v>0</v>
      </c>
      <c r="E1544" s="11" t="str">
        <f t="shared" si="49"/>
        <v>No Accident</v>
      </c>
      <c r="F1544" s="11" t="str">
        <f>'Raw Data'!O1543</f>
        <v>Rain</v>
      </c>
      <c r="G1544" s="11" t="str">
        <f>IFERROR(VLOOKUP(F1544,'Lookup Formulas Demo'!$A$5:$B$8,2,0),"Unknown Weather")</f>
        <v>Reduce Speed, Increase Following Distance</v>
      </c>
      <c r="H1544" s="11" t="str">
        <f>_xlfn.IFNA(INDEX('Lookup Formulas Demo'!$B$5:$B$8,MATCH(F1544,'Lookup Formulas Demo'!$A$5:$A$8,0)),"No Match Found")</f>
        <v>Reduce Speed, Increase Following Distance</v>
      </c>
    </row>
    <row r="1545" spans="1:8" x14ac:dyDescent="0.3">
      <c r="A1545" s="9">
        <f>'Raw Data'!A1544</f>
        <v>45357.354166666701</v>
      </c>
      <c r="B1545" s="11">
        <f>'Raw Data'!M1544</f>
        <v>94.043181096970301</v>
      </c>
      <c r="C1545" s="11" t="str">
        <f t="shared" si="48"/>
        <v>Congested</v>
      </c>
      <c r="D1545" s="11">
        <f>'Raw Data'!P1544</f>
        <v>0</v>
      </c>
      <c r="E1545" s="11" t="str">
        <f t="shared" si="49"/>
        <v>No Accident</v>
      </c>
      <c r="F1545" s="11" t="str">
        <f>'Raw Data'!O1544</f>
        <v>Snow</v>
      </c>
      <c r="G1545" s="11" t="str">
        <f>IFERROR(VLOOKUP(F1545,'Lookup Formulas Demo'!$A$5:$B$8,2,0),"Unknown Weather")</f>
        <v>Extreme Caution, Consider Delay</v>
      </c>
      <c r="H1545" s="11" t="str">
        <f>_xlfn.IFNA(INDEX('Lookup Formulas Demo'!$B$5:$B$8,MATCH(F1545,'Lookup Formulas Demo'!$A$5:$A$8,0)),"No Match Found")</f>
        <v>Extreme Caution, Consider Delay</v>
      </c>
    </row>
    <row r="1546" spans="1:8" x14ac:dyDescent="0.3">
      <c r="A1546" s="9">
        <f>'Raw Data'!A1545</f>
        <v>45357.357638888898</v>
      </c>
      <c r="B1546" s="11">
        <f>'Raw Data'!M1545</f>
        <v>15.6106045817434</v>
      </c>
      <c r="C1546" s="11" t="str">
        <f t="shared" si="48"/>
        <v>Free-flow</v>
      </c>
      <c r="D1546" s="11">
        <f>'Raw Data'!P1545</f>
        <v>0</v>
      </c>
      <c r="E1546" s="11" t="str">
        <f t="shared" si="49"/>
        <v>No Accident</v>
      </c>
      <c r="F1546" s="11" t="str">
        <f>'Raw Data'!O1545</f>
        <v>Rain</v>
      </c>
      <c r="G1546" s="11" t="str">
        <f>IFERROR(VLOOKUP(F1546,'Lookup Formulas Demo'!$A$5:$B$8,2,0),"Unknown Weather")</f>
        <v>Reduce Speed, Increase Following Distance</v>
      </c>
      <c r="H1546" s="11" t="str">
        <f>_xlfn.IFNA(INDEX('Lookup Formulas Demo'!$B$5:$B$8,MATCH(F1546,'Lookup Formulas Demo'!$A$5:$A$8,0)),"No Match Found")</f>
        <v>Reduce Speed, Increase Following Distance</v>
      </c>
    </row>
    <row r="1547" spans="1:8" x14ac:dyDescent="0.3">
      <c r="A1547" s="9">
        <f>'Raw Data'!A1546</f>
        <v>45357.361111111102</v>
      </c>
      <c r="B1547" s="11">
        <f>'Raw Data'!M1546</f>
        <v>70.672827771638495</v>
      </c>
      <c r="C1547" s="11" t="str">
        <f t="shared" si="48"/>
        <v>Moderate</v>
      </c>
      <c r="D1547" s="11">
        <f>'Raw Data'!P1546</f>
        <v>0</v>
      </c>
      <c r="E1547" s="11" t="str">
        <f t="shared" si="49"/>
        <v>No Accident</v>
      </c>
      <c r="F1547" s="11" t="str">
        <f>'Raw Data'!O1546</f>
        <v>Rain</v>
      </c>
      <c r="G1547" s="11" t="str">
        <f>IFERROR(VLOOKUP(F1547,'Lookup Formulas Demo'!$A$5:$B$8,2,0),"Unknown Weather")</f>
        <v>Reduce Speed, Increase Following Distance</v>
      </c>
      <c r="H1547" s="11" t="str">
        <f>_xlfn.IFNA(INDEX('Lookup Formulas Demo'!$B$5:$B$8,MATCH(F1547,'Lookup Formulas Demo'!$A$5:$A$8,0)),"No Match Found")</f>
        <v>Reduce Speed, Increase Following Distance</v>
      </c>
    </row>
    <row r="1548" spans="1:8" x14ac:dyDescent="0.3">
      <c r="A1548" s="9">
        <f>'Raw Data'!A1547</f>
        <v>45357.364583333299</v>
      </c>
      <c r="B1548" s="11">
        <f>'Raw Data'!M1547</f>
        <v>77.523663510406394</v>
      </c>
      <c r="C1548" s="11" t="str">
        <f t="shared" si="48"/>
        <v>Moderate</v>
      </c>
      <c r="D1548" s="11">
        <f>'Raw Data'!P1547</f>
        <v>0</v>
      </c>
      <c r="E1548" s="11" t="str">
        <f t="shared" si="49"/>
        <v>No Accident</v>
      </c>
      <c r="F1548" s="11" t="str">
        <f>'Raw Data'!O1547</f>
        <v>Clear</v>
      </c>
      <c r="G1548" s="11" t="str">
        <f>IFERROR(VLOOKUP(F1548,'Lookup Formulas Demo'!$A$5:$B$8,2,0),"Unknown Weather")</f>
        <v>Normal Driving</v>
      </c>
      <c r="H1548" s="11" t="str">
        <f>_xlfn.IFNA(INDEX('Lookup Formulas Demo'!$B$5:$B$8,MATCH(F1548,'Lookup Formulas Demo'!$A$5:$A$8,0)),"No Match Found")</f>
        <v>Normal Driving</v>
      </c>
    </row>
    <row r="1549" spans="1:8" x14ac:dyDescent="0.3">
      <c r="A1549" s="9">
        <f>'Raw Data'!A1548</f>
        <v>45357.368055555598</v>
      </c>
      <c r="B1549" s="11">
        <f>'Raw Data'!M1548</f>
        <v>62.034698361665797</v>
      </c>
      <c r="C1549" s="11" t="str">
        <f t="shared" si="48"/>
        <v>Moderate</v>
      </c>
      <c r="D1549" s="11">
        <f>'Raw Data'!P1548</f>
        <v>0</v>
      </c>
      <c r="E1549" s="11" t="str">
        <f t="shared" si="49"/>
        <v>No Accident</v>
      </c>
      <c r="F1549" s="11" t="str">
        <f>'Raw Data'!O1548</f>
        <v>Rain</v>
      </c>
      <c r="G1549" s="11" t="str">
        <f>IFERROR(VLOOKUP(F1549,'Lookup Formulas Demo'!$A$5:$B$8,2,0),"Unknown Weather")</f>
        <v>Reduce Speed, Increase Following Distance</v>
      </c>
      <c r="H1549" s="11" t="str">
        <f>_xlfn.IFNA(INDEX('Lookup Formulas Demo'!$B$5:$B$8,MATCH(F1549,'Lookup Formulas Demo'!$A$5:$A$8,0)),"No Match Found")</f>
        <v>Reduce Speed, Increase Following Distance</v>
      </c>
    </row>
    <row r="1550" spans="1:8" x14ac:dyDescent="0.3">
      <c r="A1550" s="9">
        <f>'Raw Data'!A1549</f>
        <v>45357.371527777803</v>
      </c>
      <c r="B1550" s="11">
        <f>'Raw Data'!M1549</f>
        <v>24.960075372714101</v>
      </c>
      <c r="C1550" s="11" t="str">
        <f t="shared" si="48"/>
        <v>Free-flow</v>
      </c>
      <c r="D1550" s="11">
        <f>'Raw Data'!P1549</f>
        <v>0</v>
      </c>
      <c r="E1550" s="11" t="str">
        <f t="shared" si="49"/>
        <v>No Accident</v>
      </c>
      <c r="F1550" s="11" t="str">
        <f>'Raw Data'!O1549</f>
        <v>Clear</v>
      </c>
      <c r="G1550" s="11" t="str">
        <f>IFERROR(VLOOKUP(F1550,'Lookup Formulas Demo'!$A$5:$B$8,2,0),"Unknown Weather")</f>
        <v>Normal Driving</v>
      </c>
      <c r="H1550" s="11" t="str">
        <f>_xlfn.IFNA(INDEX('Lookup Formulas Demo'!$B$5:$B$8,MATCH(F1550,'Lookup Formulas Demo'!$A$5:$A$8,0)),"No Match Found")</f>
        <v>Normal Driving</v>
      </c>
    </row>
    <row r="1551" spans="1:8" x14ac:dyDescent="0.3">
      <c r="A1551" s="9">
        <f>'Raw Data'!A1550</f>
        <v>45357.375</v>
      </c>
      <c r="B1551" s="11">
        <f>'Raw Data'!M1550</f>
        <v>76.362190490401801</v>
      </c>
      <c r="C1551" s="11" t="str">
        <f t="shared" si="48"/>
        <v>Moderate</v>
      </c>
      <c r="D1551" s="11">
        <f>'Raw Data'!P1550</f>
        <v>0</v>
      </c>
      <c r="E1551" s="11" t="str">
        <f t="shared" si="49"/>
        <v>No Accident</v>
      </c>
      <c r="F1551" s="11" t="str">
        <f>'Raw Data'!O1550</f>
        <v>Rain</v>
      </c>
      <c r="G1551" s="11" t="str">
        <f>IFERROR(VLOOKUP(F1551,'Lookup Formulas Demo'!$A$5:$B$8,2,0),"Unknown Weather")</f>
        <v>Reduce Speed, Increase Following Distance</v>
      </c>
      <c r="H1551" s="11" t="str">
        <f>_xlfn.IFNA(INDEX('Lookup Formulas Demo'!$B$5:$B$8,MATCH(F1551,'Lookup Formulas Demo'!$A$5:$A$8,0)),"No Match Found")</f>
        <v>Reduce Speed, Increase Following Distance</v>
      </c>
    </row>
    <row r="1552" spans="1:8" x14ac:dyDescent="0.3">
      <c r="A1552" s="9">
        <f>'Raw Data'!A1551</f>
        <v>45357.378472222197</v>
      </c>
      <c r="B1552" s="11">
        <f>'Raw Data'!M1551</f>
        <v>93.9611411833842</v>
      </c>
      <c r="C1552" s="11" t="str">
        <f t="shared" si="48"/>
        <v>Congested</v>
      </c>
      <c r="D1552" s="11">
        <f>'Raw Data'!P1551</f>
        <v>0</v>
      </c>
      <c r="E1552" s="11" t="str">
        <f t="shared" si="49"/>
        <v>No Accident</v>
      </c>
      <c r="F1552" s="11" t="str">
        <f>'Raw Data'!O1551</f>
        <v>Fog</v>
      </c>
      <c r="G1552" s="11" t="str">
        <f>IFERROR(VLOOKUP(F1552,'Lookup Formulas Demo'!$A$5:$B$8,2,0),"Unknown Weather")</f>
        <v>Use Fog Lights, Reduce Speed</v>
      </c>
      <c r="H1552" s="11" t="str">
        <f>_xlfn.IFNA(INDEX('Lookup Formulas Demo'!$B$5:$B$8,MATCH(F1552,'Lookup Formulas Demo'!$A$5:$A$8,0)),"No Match Found")</f>
        <v>Use Fog Lights, Reduce Speed</v>
      </c>
    </row>
    <row r="1553" spans="1:8" x14ac:dyDescent="0.3">
      <c r="A1553" s="9">
        <f>'Raw Data'!A1552</f>
        <v>45357.381944444503</v>
      </c>
      <c r="B1553" s="11">
        <f>'Raw Data'!M1552</f>
        <v>60.262746089600697</v>
      </c>
      <c r="C1553" s="11" t="str">
        <f t="shared" si="48"/>
        <v>Moderate</v>
      </c>
      <c r="D1553" s="11">
        <f>'Raw Data'!P1552</f>
        <v>0</v>
      </c>
      <c r="E1553" s="11" t="str">
        <f t="shared" si="49"/>
        <v>No Accident</v>
      </c>
      <c r="F1553" s="11" t="str">
        <f>'Raw Data'!O1552</f>
        <v>Clear</v>
      </c>
      <c r="G1553" s="11" t="str">
        <f>IFERROR(VLOOKUP(F1553,'Lookup Formulas Demo'!$A$5:$B$8,2,0),"Unknown Weather")</f>
        <v>Normal Driving</v>
      </c>
      <c r="H1553" s="11" t="str">
        <f>_xlfn.IFNA(INDEX('Lookup Formulas Demo'!$B$5:$B$8,MATCH(F1553,'Lookup Formulas Demo'!$A$5:$A$8,0)),"No Match Found")</f>
        <v>Normal Driving</v>
      </c>
    </row>
    <row r="1554" spans="1:8" x14ac:dyDescent="0.3">
      <c r="A1554" s="9">
        <f>'Raw Data'!A1553</f>
        <v>45357.385416666701</v>
      </c>
      <c r="B1554" s="11">
        <f>'Raw Data'!M1553</f>
        <v>75.176173402651102</v>
      </c>
      <c r="C1554" s="11" t="str">
        <f t="shared" si="48"/>
        <v>Moderate</v>
      </c>
      <c r="D1554" s="11">
        <f>'Raw Data'!P1553</f>
        <v>0</v>
      </c>
      <c r="E1554" s="11" t="str">
        <f t="shared" si="49"/>
        <v>No Accident</v>
      </c>
      <c r="F1554" s="11" t="str">
        <f>'Raw Data'!O1553</f>
        <v>Snow</v>
      </c>
      <c r="G1554" s="11" t="str">
        <f>IFERROR(VLOOKUP(F1554,'Lookup Formulas Demo'!$A$5:$B$8,2,0),"Unknown Weather")</f>
        <v>Extreme Caution, Consider Delay</v>
      </c>
      <c r="H1554" s="11" t="str">
        <f>_xlfn.IFNA(INDEX('Lookup Formulas Demo'!$B$5:$B$8,MATCH(F1554,'Lookup Formulas Demo'!$A$5:$A$8,0)),"No Match Found")</f>
        <v>Extreme Caution, Consider Delay</v>
      </c>
    </row>
    <row r="1555" spans="1:8" x14ac:dyDescent="0.3">
      <c r="A1555" s="9">
        <f>'Raw Data'!A1554</f>
        <v>45357.388888888898</v>
      </c>
      <c r="B1555" s="11">
        <f>'Raw Data'!M1554</f>
        <v>98.719630019474906</v>
      </c>
      <c r="C1555" s="11" t="str">
        <f t="shared" si="48"/>
        <v>Congested</v>
      </c>
      <c r="D1555" s="11">
        <f>'Raw Data'!P1554</f>
        <v>0</v>
      </c>
      <c r="E1555" s="11" t="str">
        <f t="shared" si="49"/>
        <v>No Accident</v>
      </c>
      <c r="F1555" s="11" t="str">
        <f>'Raw Data'!O1554</f>
        <v>Snow</v>
      </c>
      <c r="G1555" s="11" t="str">
        <f>IFERROR(VLOOKUP(F1555,'Lookup Formulas Demo'!$A$5:$B$8,2,0),"Unknown Weather")</f>
        <v>Extreme Caution, Consider Delay</v>
      </c>
      <c r="H1555" s="11" t="str">
        <f>_xlfn.IFNA(INDEX('Lookup Formulas Demo'!$B$5:$B$8,MATCH(F1555,'Lookup Formulas Demo'!$A$5:$A$8,0)),"No Match Found")</f>
        <v>Extreme Caution, Consider Delay</v>
      </c>
    </row>
    <row r="1556" spans="1:8" x14ac:dyDescent="0.3">
      <c r="A1556" s="9">
        <f>'Raw Data'!A1555</f>
        <v>45357.392361111102</v>
      </c>
      <c r="B1556" s="11">
        <f>'Raw Data'!M1555</f>
        <v>77.544128207271299</v>
      </c>
      <c r="C1556" s="11" t="str">
        <f t="shared" si="48"/>
        <v>Moderate</v>
      </c>
      <c r="D1556" s="11">
        <f>'Raw Data'!P1555</f>
        <v>0</v>
      </c>
      <c r="E1556" s="11" t="str">
        <f t="shared" si="49"/>
        <v>No Accident</v>
      </c>
      <c r="F1556" s="11" t="str">
        <f>'Raw Data'!O1555</f>
        <v>Snow</v>
      </c>
      <c r="G1556" s="11" t="str">
        <f>IFERROR(VLOOKUP(F1556,'Lookup Formulas Demo'!$A$5:$B$8,2,0),"Unknown Weather")</f>
        <v>Extreme Caution, Consider Delay</v>
      </c>
      <c r="H1556" s="11" t="str">
        <f>_xlfn.IFNA(INDEX('Lookup Formulas Demo'!$B$5:$B$8,MATCH(F1556,'Lookup Formulas Demo'!$A$5:$A$8,0)),"No Match Found")</f>
        <v>Extreme Caution, Consider Delay</v>
      </c>
    </row>
    <row r="1557" spans="1:8" x14ac:dyDescent="0.3">
      <c r="A1557" s="9">
        <f>'Raw Data'!A1556</f>
        <v>45357.395833333299</v>
      </c>
      <c r="B1557" s="11">
        <f>'Raw Data'!M1556</f>
        <v>91.653071047059697</v>
      </c>
      <c r="C1557" s="11" t="str">
        <f t="shared" si="48"/>
        <v>Congested</v>
      </c>
      <c r="D1557" s="11">
        <f>'Raw Data'!P1556</f>
        <v>0</v>
      </c>
      <c r="E1557" s="11" t="str">
        <f t="shared" si="49"/>
        <v>No Accident</v>
      </c>
      <c r="F1557" s="11" t="str">
        <f>'Raw Data'!O1556</f>
        <v>Fog</v>
      </c>
      <c r="G1557" s="11" t="str">
        <f>IFERROR(VLOOKUP(F1557,'Lookup Formulas Demo'!$A$5:$B$8,2,0),"Unknown Weather")</f>
        <v>Use Fog Lights, Reduce Speed</v>
      </c>
      <c r="H1557" s="11" t="str">
        <f>_xlfn.IFNA(INDEX('Lookup Formulas Demo'!$B$5:$B$8,MATCH(F1557,'Lookup Formulas Demo'!$A$5:$A$8,0)),"No Match Found")</f>
        <v>Use Fog Lights, Reduce Speed</v>
      </c>
    </row>
    <row r="1558" spans="1:8" x14ac:dyDescent="0.3">
      <c r="A1558" s="9">
        <f>'Raw Data'!A1557</f>
        <v>45357.399305555598</v>
      </c>
      <c r="B1558" s="11">
        <f>'Raw Data'!M1557</f>
        <v>58.874081523931103</v>
      </c>
      <c r="C1558" s="11" t="str">
        <f t="shared" si="48"/>
        <v>Moderate</v>
      </c>
      <c r="D1558" s="11">
        <f>'Raw Data'!P1557</f>
        <v>0</v>
      </c>
      <c r="E1558" s="11" t="str">
        <f t="shared" si="49"/>
        <v>No Accident</v>
      </c>
      <c r="F1558" s="11" t="str">
        <f>'Raw Data'!O1557</f>
        <v>Rain</v>
      </c>
      <c r="G1558" s="11" t="str">
        <f>IFERROR(VLOOKUP(F1558,'Lookup Formulas Demo'!$A$5:$B$8,2,0),"Unknown Weather")</f>
        <v>Reduce Speed, Increase Following Distance</v>
      </c>
      <c r="H1558" s="11" t="str">
        <f>_xlfn.IFNA(INDEX('Lookup Formulas Demo'!$B$5:$B$8,MATCH(F1558,'Lookup Formulas Demo'!$A$5:$A$8,0)),"No Match Found")</f>
        <v>Reduce Speed, Increase Following Distance</v>
      </c>
    </row>
    <row r="1559" spans="1:8" x14ac:dyDescent="0.3">
      <c r="A1559" s="9">
        <f>'Raw Data'!A1558</f>
        <v>45357.402777777803</v>
      </c>
      <c r="B1559" s="11">
        <f>'Raw Data'!M1558</f>
        <v>15.501998979429001</v>
      </c>
      <c r="C1559" s="11" t="str">
        <f t="shared" si="48"/>
        <v>Free-flow</v>
      </c>
      <c r="D1559" s="11">
        <f>'Raw Data'!P1558</f>
        <v>0</v>
      </c>
      <c r="E1559" s="11" t="str">
        <f t="shared" si="49"/>
        <v>No Accident</v>
      </c>
      <c r="F1559" s="11" t="str">
        <f>'Raw Data'!O1558</f>
        <v>Rain</v>
      </c>
      <c r="G1559" s="11" t="str">
        <f>IFERROR(VLOOKUP(F1559,'Lookup Formulas Demo'!$A$5:$B$8,2,0),"Unknown Weather")</f>
        <v>Reduce Speed, Increase Following Distance</v>
      </c>
      <c r="H1559" s="11" t="str">
        <f>_xlfn.IFNA(INDEX('Lookup Formulas Demo'!$B$5:$B$8,MATCH(F1559,'Lookup Formulas Demo'!$A$5:$A$8,0)),"No Match Found")</f>
        <v>Reduce Speed, Increase Following Distance</v>
      </c>
    </row>
    <row r="1560" spans="1:8" x14ac:dyDescent="0.3">
      <c r="A1560" s="9">
        <f>'Raw Data'!A1559</f>
        <v>45357.40625</v>
      </c>
      <c r="B1560" s="11">
        <f>'Raw Data'!M1559</f>
        <v>15.372605950070399</v>
      </c>
      <c r="C1560" s="11" t="str">
        <f t="shared" si="48"/>
        <v>Free-flow</v>
      </c>
      <c r="D1560" s="11">
        <f>'Raw Data'!P1559</f>
        <v>0</v>
      </c>
      <c r="E1560" s="11" t="str">
        <f t="shared" si="49"/>
        <v>No Accident</v>
      </c>
      <c r="F1560" s="11" t="str">
        <f>'Raw Data'!O1559</f>
        <v>Rain</v>
      </c>
      <c r="G1560" s="11" t="str">
        <f>IFERROR(VLOOKUP(F1560,'Lookup Formulas Demo'!$A$5:$B$8,2,0),"Unknown Weather")</f>
        <v>Reduce Speed, Increase Following Distance</v>
      </c>
      <c r="H1560" s="11" t="str">
        <f>_xlfn.IFNA(INDEX('Lookup Formulas Demo'!$B$5:$B$8,MATCH(F1560,'Lookup Formulas Demo'!$A$5:$A$8,0)),"No Match Found")</f>
        <v>Reduce Speed, Increase Following Distance</v>
      </c>
    </row>
    <row r="1561" spans="1:8" x14ac:dyDescent="0.3">
      <c r="A1561" s="9">
        <f>'Raw Data'!A1560</f>
        <v>45357.409722222197</v>
      </c>
      <c r="B1561" s="11">
        <f>'Raw Data'!M1560</f>
        <v>55.443268561255799</v>
      </c>
      <c r="C1561" s="11" t="str">
        <f t="shared" si="48"/>
        <v>Moderate</v>
      </c>
      <c r="D1561" s="11">
        <f>'Raw Data'!P1560</f>
        <v>0</v>
      </c>
      <c r="E1561" s="11" t="str">
        <f t="shared" si="49"/>
        <v>No Accident</v>
      </c>
      <c r="F1561" s="11" t="str">
        <f>'Raw Data'!O1560</f>
        <v>Rain</v>
      </c>
      <c r="G1561" s="11" t="str">
        <f>IFERROR(VLOOKUP(F1561,'Lookup Formulas Demo'!$A$5:$B$8,2,0),"Unknown Weather")</f>
        <v>Reduce Speed, Increase Following Distance</v>
      </c>
      <c r="H1561" s="11" t="str">
        <f>_xlfn.IFNA(INDEX('Lookup Formulas Demo'!$B$5:$B$8,MATCH(F1561,'Lookup Formulas Demo'!$A$5:$A$8,0)),"No Match Found")</f>
        <v>Reduce Speed, Increase Following Distance</v>
      </c>
    </row>
    <row r="1562" spans="1:8" x14ac:dyDescent="0.3">
      <c r="A1562" s="9">
        <f>'Raw Data'!A1561</f>
        <v>45357.413194444503</v>
      </c>
      <c r="B1562" s="11">
        <f>'Raw Data'!M1561</f>
        <v>80.185605903935596</v>
      </c>
      <c r="C1562" s="11" t="str">
        <f t="shared" si="48"/>
        <v>Congested</v>
      </c>
      <c r="D1562" s="11">
        <f>'Raw Data'!P1561</f>
        <v>0</v>
      </c>
      <c r="E1562" s="11" t="str">
        <f t="shared" si="49"/>
        <v>No Accident</v>
      </c>
      <c r="F1562" s="11" t="str">
        <f>'Raw Data'!O1561</f>
        <v>Clear</v>
      </c>
      <c r="G1562" s="11" t="str">
        <f>IFERROR(VLOOKUP(F1562,'Lookup Formulas Demo'!$A$5:$B$8,2,0),"Unknown Weather")</f>
        <v>Normal Driving</v>
      </c>
      <c r="H1562" s="11" t="str">
        <f>_xlfn.IFNA(INDEX('Lookup Formulas Demo'!$B$5:$B$8,MATCH(F1562,'Lookup Formulas Demo'!$A$5:$A$8,0)),"No Match Found")</f>
        <v>Normal Driving</v>
      </c>
    </row>
    <row r="1563" spans="1:8" x14ac:dyDescent="0.3">
      <c r="A1563" s="9">
        <f>'Raw Data'!A1562</f>
        <v>45357.416666666701</v>
      </c>
      <c r="B1563" s="11">
        <f>'Raw Data'!M1562</f>
        <v>58.250734999809701</v>
      </c>
      <c r="C1563" s="11" t="str">
        <f t="shared" si="48"/>
        <v>Moderate</v>
      </c>
      <c r="D1563" s="11">
        <f>'Raw Data'!P1562</f>
        <v>1</v>
      </c>
      <c r="E1563" s="11" t="str">
        <f t="shared" si="49"/>
        <v>Accident Reported</v>
      </c>
      <c r="F1563" s="11" t="str">
        <f>'Raw Data'!O1562</f>
        <v>Fog</v>
      </c>
      <c r="G1563" s="11" t="str">
        <f>IFERROR(VLOOKUP(F1563,'Lookup Formulas Demo'!$A$5:$B$8,2,0),"Unknown Weather")</f>
        <v>Use Fog Lights, Reduce Speed</v>
      </c>
      <c r="H1563" s="11" t="str">
        <f>_xlfn.IFNA(INDEX('Lookup Formulas Demo'!$B$5:$B$8,MATCH(F1563,'Lookup Formulas Demo'!$A$5:$A$8,0)),"No Match Found")</f>
        <v>Use Fog Lights, Reduce Speed</v>
      </c>
    </row>
    <row r="1564" spans="1:8" x14ac:dyDescent="0.3">
      <c r="A1564" s="9">
        <f>'Raw Data'!A1563</f>
        <v>45357.420138888898</v>
      </c>
      <c r="B1564" s="11">
        <f>'Raw Data'!M1563</f>
        <v>17.7352127681723</v>
      </c>
      <c r="C1564" s="11" t="str">
        <f t="shared" si="48"/>
        <v>Free-flow</v>
      </c>
      <c r="D1564" s="11">
        <f>'Raw Data'!P1563</f>
        <v>0</v>
      </c>
      <c r="E1564" s="11" t="str">
        <f t="shared" si="49"/>
        <v>No Accident</v>
      </c>
      <c r="F1564" s="11" t="str">
        <f>'Raw Data'!O1563</f>
        <v>Clear</v>
      </c>
      <c r="G1564" s="11" t="str">
        <f>IFERROR(VLOOKUP(F1564,'Lookup Formulas Demo'!$A$5:$B$8,2,0),"Unknown Weather")</f>
        <v>Normal Driving</v>
      </c>
      <c r="H1564" s="11" t="str">
        <f>_xlfn.IFNA(INDEX('Lookup Formulas Demo'!$B$5:$B$8,MATCH(F1564,'Lookup Formulas Demo'!$A$5:$A$8,0)),"No Match Found")</f>
        <v>Normal Driving</v>
      </c>
    </row>
    <row r="1565" spans="1:8" x14ac:dyDescent="0.3">
      <c r="A1565" s="9">
        <f>'Raw Data'!A1564</f>
        <v>45357.423611111102</v>
      </c>
      <c r="B1565" s="11">
        <f>'Raw Data'!M1564</f>
        <v>43.7448145254507</v>
      </c>
      <c r="C1565" s="11" t="str">
        <f t="shared" si="48"/>
        <v>Free-flow</v>
      </c>
      <c r="D1565" s="11">
        <f>'Raw Data'!P1564</f>
        <v>0</v>
      </c>
      <c r="E1565" s="11" t="str">
        <f t="shared" si="49"/>
        <v>No Accident</v>
      </c>
      <c r="F1565" s="11" t="str">
        <f>'Raw Data'!O1564</f>
        <v>Snow</v>
      </c>
      <c r="G1565" s="11" t="str">
        <f>IFERROR(VLOOKUP(F1565,'Lookup Formulas Demo'!$A$5:$B$8,2,0),"Unknown Weather")</f>
        <v>Extreme Caution, Consider Delay</v>
      </c>
      <c r="H1565" s="11" t="str">
        <f>_xlfn.IFNA(INDEX('Lookup Formulas Demo'!$B$5:$B$8,MATCH(F1565,'Lookup Formulas Demo'!$A$5:$A$8,0)),"No Match Found")</f>
        <v>Extreme Caution, Consider Delay</v>
      </c>
    </row>
    <row r="1566" spans="1:8" x14ac:dyDescent="0.3">
      <c r="A1566" s="9">
        <f>'Raw Data'!A1565</f>
        <v>45357.427083333299</v>
      </c>
      <c r="B1566" s="11">
        <f>'Raw Data'!M1565</f>
        <v>15.3838508787402</v>
      </c>
      <c r="C1566" s="11" t="str">
        <f t="shared" si="48"/>
        <v>Free-flow</v>
      </c>
      <c r="D1566" s="11">
        <f>'Raw Data'!P1565</f>
        <v>0</v>
      </c>
      <c r="E1566" s="11" t="str">
        <f t="shared" si="49"/>
        <v>No Accident</v>
      </c>
      <c r="F1566" s="11" t="str">
        <f>'Raw Data'!O1565</f>
        <v>Snow</v>
      </c>
      <c r="G1566" s="11" t="str">
        <f>IFERROR(VLOOKUP(F1566,'Lookup Formulas Demo'!$A$5:$B$8,2,0),"Unknown Weather")</f>
        <v>Extreme Caution, Consider Delay</v>
      </c>
      <c r="H1566" s="11" t="str">
        <f>_xlfn.IFNA(INDEX('Lookup Formulas Demo'!$B$5:$B$8,MATCH(F1566,'Lookup Formulas Demo'!$A$5:$A$8,0)),"No Match Found")</f>
        <v>Extreme Caution, Consider Delay</v>
      </c>
    </row>
    <row r="1567" spans="1:8" x14ac:dyDescent="0.3">
      <c r="A1567" s="9">
        <f>'Raw Data'!A1566</f>
        <v>45357.430555555598</v>
      </c>
      <c r="B1567" s="11">
        <f>'Raw Data'!M1566</f>
        <v>70.156809745942098</v>
      </c>
      <c r="C1567" s="11" t="str">
        <f t="shared" si="48"/>
        <v>Moderate</v>
      </c>
      <c r="D1567" s="11">
        <f>'Raw Data'!P1566</f>
        <v>0</v>
      </c>
      <c r="E1567" s="11" t="str">
        <f t="shared" si="49"/>
        <v>No Accident</v>
      </c>
      <c r="F1567" s="11" t="str">
        <f>'Raw Data'!O1566</f>
        <v>Rain</v>
      </c>
      <c r="G1567" s="11" t="str">
        <f>IFERROR(VLOOKUP(F1567,'Lookup Formulas Demo'!$A$5:$B$8,2,0),"Unknown Weather")</f>
        <v>Reduce Speed, Increase Following Distance</v>
      </c>
      <c r="H1567" s="11" t="str">
        <f>_xlfn.IFNA(INDEX('Lookup Formulas Demo'!$B$5:$B$8,MATCH(F1567,'Lookup Formulas Demo'!$A$5:$A$8,0)),"No Match Found")</f>
        <v>Reduce Speed, Increase Following Distance</v>
      </c>
    </row>
    <row r="1568" spans="1:8" x14ac:dyDescent="0.3">
      <c r="A1568" s="9">
        <f>'Raw Data'!A1567</f>
        <v>45357.434027777803</v>
      </c>
      <c r="B1568" s="11">
        <f>'Raw Data'!M1567</f>
        <v>41.562135036165799</v>
      </c>
      <c r="C1568" s="11" t="str">
        <f t="shared" si="48"/>
        <v>Free-flow</v>
      </c>
      <c r="D1568" s="11">
        <f>'Raw Data'!P1567</f>
        <v>1</v>
      </c>
      <c r="E1568" s="11" t="str">
        <f t="shared" si="49"/>
        <v>Accident Reported</v>
      </c>
      <c r="F1568" s="11" t="str">
        <f>'Raw Data'!O1567</f>
        <v>Clear</v>
      </c>
      <c r="G1568" s="11" t="str">
        <f>IFERROR(VLOOKUP(F1568,'Lookup Formulas Demo'!$A$5:$B$8,2,0),"Unknown Weather")</f>
        <v>Normal Driving</v>
      </c>
      <c r="H1568" s="11" t="str">
        <f>_xlfn.IFNA(INDEX('Lookup Formulas Demo'!$B$5:$B$8,MATCH(F1568,'Lookup Formulas Demo'!$A$5:$A$8,0)),"No Match Found")</f>
        <v>Normal Driving</v>
      </c>
    </row>
    <row r="1569" spans="1:8" x14ac:dyDescent="0.3">
      <c r="A1569" s="9">
        <f>'Raw Data'!A1568</f>
        <v>45357.4375</v>
      </c>
      <c r="B1569" s="11">
        <f>'Raw Data'!M1568</f>
        <v>96.958077974420206</v>
      </c>
      <c r="C1569" s="11" t="str">
        <f t="shared" si="48"/>
        <v>Congested</v>
      </c>
      <c r="D1569" s="11">
        <f>'Raw Data'!P1568</f>
        <v>0</v>
      </c>
      <c r="E1569" s="11" t="str">
        <f t="shared" si="49"/>
        <v>No Accident</v>
      </c>
      <c r="F1569" s="11" t="str">
        <f>'Raw Data'!O1568</f>
        <v>Fog</v>
      </c>
      <c r="G1569" s="11" t="str">
        <f>IFERROR(VLOOKUP(F1569,'Lookup Formulas Demo'!$A$5:$B$8,2,0),"Unknown Weather")</f>
        <v>Use Fog Lights, Reduce Speed</v>
      </c>
      <c r="H1569" s="11" t="str">
        <f>_xlfn.IFNA(INDEX('Lookup Formulas Demo'!$B$5:$B$8,MATCH(F1569,'Lookup Formulas Demo'!$A$5:$A$8,0)),"No Match Found")</f>
        <v>Use Fog Lights, Reduce Speed</v>
      </c>
    </row>
    <row r="1570" spans="1:8" x14ac:dyDescent="0.3">
      <c r="A1570" s="9">
        <f>'Raw Data'!A1569</f>
        <v>45357.440972222197</v>
      </c>
      <c r="B1570" s="11">
        <f>'Raw Data'!M1569</f>
        <v>43.353340849896099</v>
      </c>
      <c r="C1570" s="11" t="str">
        <f t="shared" si="48"/>
        <v>Free-flow</v>
      </c>
      <c r="D1570" s="11">
        <f>'Raw Data'!P1569</f>
        <v>0</v>
      </c>
      <c r="E1570" s="11" t="str">
        <f t="shared" si="49"/>
        <v>No Accident</v>
      </c>
      <c r="F1570" s="11" t="str">
        <f>'Raw Data'!O1569</f>
        <v>Rain</v>
      </c>
      <c r="G1570" s="11" t="str">
        <f>IFERROR(VLOOKUP(F1570,'Lookup Formulas Demo'!$A$5:$B$8,2,0),"Unknown Weather")</f>
        <v>Reduce Speed, Increase Following Distance</v>
      </c>
      <c r="H1570" s="11" t="str">
        <f>_xlfn.IFNA(INDEX('Lookup Formulas Demo'!$B$5:$B$8,MATCH(F1570,'Lookup Formulas Demo'!$A$5:$A$8,0)),"No Match Found")</f>
        <v>Reduce Speed, Increase Following Distance</v>
      </c>
    </row>
    <row r="1571" spans="1:8" x14ac:dyDescent="0.3">
      <c r="A1571" s="9">
        <f>'Raw Data'!A1570</f>
        <v>45357.444444444503</v>
      </c>
      <c r="B1571" s="11">
        <f>'Raw Data'!M1570</f>
        <v>64.362038961425995</v>
      </c>
      <c r="C1571" s="11" t="str">
        <f t="shared" si="48"/>
        <v>Moderate</v>
      </c>
      <c r="D1571" s="11">
        <f>'Raw Data'!P1570</f>
        <v>0</v>
      </c>
      <c r="E1571" s="11" t="str">
        <f t="shared" si="49"/>
        <v>No Accident</v>
      </c>
      <c r="F1571" s="11" t="str">
        <f>'Raw Data'!O1570</f>
        <v>Fog</v>
      </c>
      <c r="G1571" s="11" t="str">
        <f>IFERROR(VLOOKUP(F1571,'Lookup Formulas Demo'!$A$5:$B$8,2,0),"Unknown Weather")</f>
        <v>Use Fog Lights, Reduce Speed</v>
      </c>
      <c r="H1571" s="11" t="str">
        <f>_xlfn.IFNA(INDEX('Lookup Formulas Demo'!$B$5:$B$8,MATCH(F1571,'Lookup Formulas Demo'!$A$5:$A$8,0)),"No Match Found")</f>
        <v>Use Fog Lights, Reduce Speed</v>
      </c>
    </row>
    <row r="1572" spans="1:8" x14ac:dyDescent="0.3">
      <c r="A1572" s="9">
        <f>'Raw Data'!A1571</f>
        <v>45357.447916666701</v>
      </c>
      <c r="B1572" s="11">
        <f>'Raw Data'!M1571</f>
        <v>28.6164475750466</v>
      </c>
      <c r="C1572" s="11" t="str">
        <f t="shared" si="48"/>
        <v>Free-flow</v>
      </c>
      <c r="D1572" s="11">
        <f>'Raw Data'!P1571</f>
        <v>0</v>
      </c>
      <c r="E1572" s="11" t="str">
        <f t="shared" si="49"/>
        <v>No Accident</v>
      </c>
      <c r="F1572" s="11" t="str">
        <f>'Raw Data'!O1571</f>
        <v>Fog</v>
      </c>
      <c r="G1572" s="11" t="str">
        <f>IFERROR(VLOOKUP(F1572,'Lookup Formulas Demo'!$A$5:$B$8,2,0),"Unknown Weather")</f>
        <v>Use Fog Lights, Reduce Speed</v>
      </c>
      <c r="H1572" s="11" t="str">
        <f>_xlfn.IFNA(INDEX('Lookup Formulas Demo'!$B$5:$B$8,MATCH(F1572,'Lookup Formulas Demo'!$A$5:$A$8,0)),"No Match Found")</f>
        <v>Use Fog Lights, Reduce Speed</v>
      </c>
    </row>
    <row r="1573" spans="1:8" x14ac:dyDescent="0.3">
      <c r="A1573" s="9">
        <f>'Raw Data'!A1572</f>
        <v>45357.451388888898</v>
      </c>
      <c r="B1573" s="11">
        <f>'Raw Data'!M1572</f>
        <v>11.4433953056669</v>
      </c>
      <c r="C1573" s="11" t="str">
        <f t="shared" si="48"/>
        <v>Free-flow</v>
      </c>
      <c r="D1573" s="11">
        <f>'Raw Data'!P1572</f>
        <v>0</v>
      </c>
      <c r="E1573" s="11" t="str">
        <f t="shared" si="49"/>
        <v>No Accident</v>
      </c>
      <c r="F1573" s="11" t="str">
        <f>'Raw Data'!O1572</f>
        <v>Snow</v>
      </c>
      <c r="G1573" s="11" t="str">
        <f>IFERROR(VLOOKUP(F1573,'Lookup Formulas Demo'!$A$5:$B$8,2,0),"Unknown Weather")</f>
        <v>Extreme Caution, Consider Delay</v>
      </c>
      <c r="H1573" s="11" t="str">
        <f>_xlfn.IFNA(INDEX('Lookup Formulas Demo'!$B$5:$B$8,MATCH(F1573,'Lookup Formulas Demo'!$A$5:$A$8,0)),"No Match Found")</f>
        <v>Extreme Caution, Consider Delay</v>
      </c>
    </row>
    <row r="1574" spans="1:8" x14ac:dyDescent="0.3">
      <c r="A1574" s="9">
        <f>'Raw Data'!A1573</f>
        <v>45357.454861111102</v>
      </c>
      <c r="B1574" s="11">
        <f>'Raw Data'!M1573</f>
        <v>50.696222669560598</v>
      </c>
      <c r="C1574" s="11" t="str">
        <f t="shared" si="48"/>
        <v>Moderate</v>
      </c>
      <c r="D1574" s="11">
        <f>'Raw Data'!P1573</f>
        <v>0</v>
      </c>
      <c r="E1574" s="11" t="str">
        <f t="shared" si="49"/>
        <v>No Accident</v>
      </c>
      <c r="F1574" s="11" t="str">
        <f>'Raw Data'!O1573</f>
        <v>Clear</v>
      </c>
      <c r="G1574" s="11" t="str">
        <f>IFERROR(VLOOKUP(F1574,'Lookup Formulas Demo'!$A$5:$B$8,2,0),"Unknown Weather")</f>
        <v>Normal Driving</v>
      </c>
      <c r="H1574" s="11" t="str">
        <f>_xlfn.IFNA(INDEX('Lookup Formulas Demo'!$B$5:$B$8,MATCH(F1574,'Lookup Formulas Demo'!$A$5:$A$8,0)),"No Match Found")</f>
        <v>Normal Driving</v>
      </c>
    </row>
    <row r="1575" spans="1:8" x14ac:dyDescent="0.3">
      <c r="A1575" s="9">
        <f>'Raw Data'!A1574</f>
        <v>45357.458333333299</v>
      </c>
      <c r="B1575" s="11">
        <f>'Raw Data'!M1574</f>
        <v>18.432824274145698</v>
      </c>
      <c r="C1575" s="11" t="str">
        <f t="shared" si="48"/>
        <v>Free-flow</v>
      </c>
      <c r="D1575" s="11">
        <f>'Raw Data'!P1574</f>
        <v>0</v>
      </c>
      <c r="E1575" s="11" t="str">
        <f t="shared" si="49"/>
        <v>No Accident</v>
      </c>
      <c r="F1575" s="11" t="str">
        <f>'Raw Data'!O1574</f>
        <v>Snow</v>
      </c>
      <c r="G1575" s="11" t="str">
        <f>IFERROR(VLOOKUP(F1575,'Lookup Formulas Demo'!$A$5:$B$8,2,0),"Unknown Weather")</f>
        <v>Extreme Caution, Consider Delay</v>
      </c>
      <c r="H1575" s="11" t="str">
        <f>_xlfn.IFNA(INDEX('Lookup Formulas Demo'!$B$5:$B$8,MATCH(F1575,'Lookup Formulas Demo'!$A$5:$A$8,0)),"No Match Found")</f>
        <v>Extreme Caution, Consider Delay</v>
      </c>
    </row>
    <row r="1576" spans="1:8" x14ac:dyDescent="0.3">
      <c r="A1576" s="9">
        <f>'Raw Data'!A1575</f>
        <v>45357.461805555598</v>
      </c>
      <c r="B1576" s="11">
        <f>'Raw Data'!M1575</f>
        <v>16.906865709685999</v>
      </c>
      <c r="C1576" s="11" t="str">
        <f t="shared" si="48"/>
        <v>Free-flow</v>
      </c>
      <c r="D1576" s="11">
        <f>'Raw Data'!P1575</f>
        <v>0</v>
      </c>
      <c r="E1576" s="11" t="str">
        <f t="shared" si="49"/>
        <v>No Accident</v>
      </c>
      <c r="F1576" s="11" t="str">
        <f>'Raw Data'!O1575</f>
        <v>Snow</v>
      </c>
      <c r="G1576" s="11" t="str">
        <f>IFERROR(VLOOKUP(F1576,'Lookup Formulas Demo'!$A$5:$B$8,2,0),"Unknown Weather")</f>
        <v>Extreme Caution, Consider Delay</v>
      </c>
      <c r="H1576" s="11" t="str">
        <f>_xlfn.IFNA(INDEX('Lookup Formulas Demo'!$B$5:$B$8,MATCH(F1576,'Lookup Formulas Demo'!$A$5:$A$8,0)),"No Match Found")</f>
        <v>Extreme Caution, Consider Delay</v>
      </c>
    </row>
    <row r="1577" spans="1:8" x14ac:dyDescent="0.3">
      <c r="A1577" s="9">
        <f>'Raw Data'!A1576</f>
        <v>45357.465277777803</v>
      </c>
      <c r="B1577" s="11">
        <f>'Raw Data'!M1576</f>
        <v>15.1170990888698</v>
      </c>
      <c r="C1577" s="11" t="str">
        <f t="shared" si="48"/>
        <v>Free-flow</v>
      </c>
      <c r="D1577" s="11">
        <f>'Raw Data'!P1576</f>
        <v>0</v>
      </c>
      <c r="E1577" s="11" t="str">
        <f t="shared" si="49"/>
        <v>No Accident</v>
      </c>
      <c r="F1577" s="11" t="str">
        <f>'Raw Data'!O1576</f>
        <v>Snow</v>
      </c>
      <c r="G1577" s="11" t="str">
        <f>IFERROR(VLOOKUP(F1577,'Lookup Formulas Demo'!$A$5:$B$8,2,0),"Unknown Weather")</f>
        <v>Extreme Caution, Consider Delay</v>
      </c>
      <c r="H1577" s="11" t="str">
        <f>_xlfn.IFNA(INDEX('Lookup Formulas Demo'!$B$5:$B$8,MATCH(F1577,'Lookup Formulas Demo'!$A$5:$A$8,0)),"No Match Found")</f>
        <v>Extreme Caution, Consider Delay</v>
      </c>
    </row>
    <row r="1578" spans="1:8" x14ac:dyDescent="0.3">
      <c r="A1578" s="9">
        <f>'Raw Data'!A1577</f>
        <v>45357.46875</v>
      </c>
      <c r="B1578" s="11">
        <f>'Raw Data'!M1577</f>
        <v>72.635435190545294</v>
      </c>
      <c r="C1578" s="11" t="str">
        <f t="shared" si="48"/>
        <v>Moderate</v>
      </c>
      <c r="D1578" s="11">
        <f>'Raw Data'!P1577</f>
        <v>0</v>
      </c>
      <c r="E1578" s="11" t="str">
        <f t="shared" si="49"/>
        <v>No Accident</v>
      </c>
      <c r="F1578" s="11" t="str">
        <f>'Raw Data'!O1577</f>
        <v>Snow</v>
      </c>
      <c r="G1578" s="11" t="str">
        <f>IFERROR(VLOOKUP(F1578,'Lookup Formulas Demo'!$A$5:$B$8,2,0),"Unknown Weather")</f>
        <v>Extreme Caution, Consider Delay</v>
      </c>
      <c r="H1578" s="11" t="str">
        <f>_xlfn.IFNA(INDEX('Lookup Formulas Demo'!$B$5:$B$8,MATCH(F1578,'Lookup Formulas Demo'!$A$5:$A$8,0)),"No Match Found")</f>
        <v>Extreme Caution, Consider Delay</v>
      </c>
    </row>
    <row r="1579" spans="1:8" x14ac:dyDescent="0.3">
      <c r="A1579" s="9">
        <f>'Raw Data'!A1578</f>
        <v>45357.472222222197</v>
      </c>
      <c r="B1579" s="11">
        <f>'Raw Data'!M1578</f>
        <v>68.504050676646798</v>
      </c>
      <c r="C1579" s="11" t="str">
        <f t="shared" si="48"/>
        <v>Moderate</v>
      </c>
      <c r="D1579" s="11">
        <f>'Raw Data'!P1578</f>
        <v>0</v>
      </c>
      <c r="E1579" s="11" t="str">
        <f t="shared" si="49"/>
        <v>No Accident</v>
      </c>
      <c r="F1579" s="11" t="str">
        <f>'Raw Data'!O1578</f>
        <v>Fog</v>
      </c>
      <c r="G1579" s="11" t="str">
        <f>IFERROR(VLOOKUP(F1579,'Lookup Formulas Demo'!$A$5:$B$8,2,0),"Unknown Weather")</f>
        <v>Use Fog Lights, Reduce Speed</v>
      </c>
      <c r="H1579" s="11" t="str">
        <f>_xlfn.IFNA(INDEX('Lookup Formulas Demo'!$B$5:$B$8,MATCH(F1579,'Lookup Formulas Demo'!$A$5:$A$8,0)),"No Match Found")</f>
        <v>Use Fog Lights, Reduce Speed</v>
      </c>
    </row>
    <row r="1580" spans="1:8" x14ac:dyDescent="0.3">
      <c r="A1580" s="9">
        <f>'Raw Data'!A1579</f>
        <v>45357.475694444503</v>
      </c>
      <c r="B1580" s="11">
        <f>'Raw Data'!M1579</f>
        <v>46.524530926490399</v>
      </c>
      <c r="C1580" s="11" t="str">
        <f t="shared" si="48"/>
        <v>Free-flow</v>
      </c>
      <c r="D1580" s="11">
        <f>'Raw Data'!P1579</f>
        <v>0</v>
      </c>
      <c r="E1580" s="11" t="str">
        <f t="shared" si="49"/>
        <v>No Accident</v>
      </c>
      <c r="F1580" s="11" t="str">
        <f>'Raw Data'!O1579</f>
        <v>Rain</v>
      </c>
      <c r="G1580" s="11" t="str">
        <f>IFERROR(VLOOKUP(F1580,'Lookup Formulas Demo'!$A$5:$B$8,2,0),"Unknown Weather")</f>
        <v>Reduce Speed, Increase Following Distance</v>
      </c>
      <c r="H1580" s="11" t="str">
        <f>_xlfn.IFNA(INDEX('Lookup Formulas Demo'!$B$5:$B$8,MATCH(F1580,'Lookup Formulas Demo'!$A$5:$A$8,0)),"No Match Found")</f>
        <v>Reduce Speed, Increase Following Distance</v>
      </c>
    </row>
    <row r="1581" spans="1:8" x14ac:dyDescent="0.3">
      <c r="A1581" s="9">
        <f>'Raw Data'!A1580</f>
        <v>45357.479166666701</v>
      </c>
      <c r="B1581" s="11">
        <f>'Raw Data'!M1580</f>
        <v>94.435676717627302</v>
      </c>
      <c r="C1581" s="11" t="str">
        <f t="shared" si="48"/>
        <v>Congested</v>
      </c>
      <c r="D1581" s="11">
        <f>'Raw Data'!P1580</f>
        <v>0</v>
      </c>
      <c r="E1581" s="11" t="str">
        <f t="shared" si="49"/>
        <v>No Accident</v>
      </c>
      <c r="F1581" s="11" t="str">
        <f>'Raw Data'!O1580</f>
        <v>Clear</v>
      </c>
      <c r="G1581" s="11" t="str">
        <f>IFERROR(VLOOKUP(F1581,'Lookup Formulas Demo'!$A$5:$B$8,2,0),"Unknown Weather")</f>
        <v>Normal Driving</v>
      </c>
      <c r="H1581" s="11" t="str">
        <f>_xlfn.IFNA(INDEX('Lookup Formulas Demo'!$B$5:$B$8,MATCH(F1581,'Lookup Formulas Demo'!$A$5:$A$8,0)),"No Match Found")</f>
        <v>Normal Driving</v>
      </c>
    </row>
    <row r="1582" spans="1:8" x14ac:dyDescent="0.3">
      <c r="A1582" s="9">
        <f>'Raw Data'!A1581</f>
        <v>45357.482638888898</v>
      </c>
      <c r="B1582" s="11">
        <f>'Raw Data'!M1581</f>
        <v>33.247045706060703</v>
      </c>
      <c r="C1582" s="11" t="str">
        <f t="shared" si="48"/>
        <v>Free-flow</v>
      </c>
      <c r="D1582" s="11">
        <f>'Raw Data'!P1581</f>
        <v>0</v>
      </c>
      <c r="E1582" s="11" t="str">
        <f t="shared" si="49"/>
        <v>No Accident</v>
      </c>
      <c r="F1582" s="11" t="str">
        <f>'Raw Data'!O1581</f>
        <v>Rain</v>
      </c>
      <c r="G1582" s="11" t="str">
        <f>IFERROR(VLOOKUP(F1582,'Lookup Formulas Demo'!$A$5:$B$8,2,0),"Unknown Weather")</f>
        <v>Reduce Speed, Increase Following Distance</v>
      </c>
      <c r="H1582" s="11" t="str">
        <f>_xlfn.IFNA(INDEX('Lookup Formulas Demo'!$B$5:$B$8,MATCH(F1582,'Lookup Formulas Demo'!$A$5:$A$8,0)),"No Match Found")</f>
        <v>Reduce Speed, Increase Following Distance</v>
      </c>
    </row>
    <row r="1583" spans="1:8" x14ac:dyDescent="0.3">
      <c r="A1583" s="9">
        <f>'Raw Data'!A1582</f>
        <v>45357.486111111102</v>
      </c>
      <c r="B1583" s="11">
        <f>'Raw Data'!M1582</f>
        <v>99.084297654238796</v>
      </c>
      <c r="C1583" s="11" t="str">
        <f t="shared" si="48"/>
        <v>Congested</v>
      </c>
      <c r="D1583" s="11">
        <f>'Raw Data'!P1582</f>
        <v>0</v>
      </c>
      <c r="E1583" s="11" t="str">
        <f t="shared" si="49"/>
        <v>No Accident</v>
      </c>
      <c r="F1583" s="11" t="str">
        <f>'Raw Data'!O1582</f>
        <v>Clear</v>
      </c>
      <c r="G1583" s="11" t="str">
        <f>IFERROR(VLOOKUP(F1583,'Lookup Formulas Demo'!$A$5:$B$8,2,0),"Unknown Weather")</f>
        <v>Normal Driving</v>
      </c>
      <c r="H1583" s="11" t="str">
        <f>_xlfn.IFNA(INDEX('Lookup Formulas Demo'!$B$5:$B$8,MATCH(F1583,'Lookup Formulas Demo'!$A$5:$A$8,0)),"No Match Found")</f>
        <v>Normal Driving</v>
      </c>
    </row>
    <row r="1584" spans="1:8" x14ac:dyDescent="0.3">
      <c r="A1584" s="9">
        <f>'Raw Data'!A1583</f>
        <v>45357.489583333299</v>
      </c>
      <c r="B1584" s="11">
        <f>'Raw Data'!M1583</f>
        <v>27.2967696686312</v>
      </c>
      <c r="C1584" s="11" t="str">
        <f t="shared" si="48"/>
        <v>Free-flow</v>
      </c>
      <c r="D1584" s="11">
        <f>'Raw Data'!P1583</f>
        <v>0</v>
      </c>
      <c r="E1584" s="11" t="str">
        <f t="shared" si="49"/>
        <v>No Accident</v>
      </c>
      <c r="F1584" s="11" t="str">
        <f>'Raw Data'!O1583</f>
        <v>Fog</v>
      </c>
      <c r="G1584" s="11" t="str">
        <f>IFERROR(VLOOKUP(F1584,'Lookup Formulas Demo'!$A$5:$B$8,2,0),"Unknown Weather")</f>
        <v>Use Fog Lights, Reduce Speed</v>
      </c>
      <c r="H1584" s="11" t="str">
        <f>_xlfn.IFNA(INDEX('Lookup Formulas Demo'!$B$5:$B$8,MATCH(F1584,'Lookup Formulas Demo'!$A$5:$A$8,0)),"No Match Found")</f>
        <v>Use Fog Lights, Reduce Speed</v>
      </c>
    </row>
    <row r="1585" spans="1:8" x14ac:dyDescent="0.3">
      <c r="A1585" s="9">
        <f>'Raw Data'!A1584</f>
        <v>45357.493055555598</v>
      </c>
      <c r="B1585" s="11">
        <f>'Raw Data'!M1584</f>
        <v>92.647418890125394</v>
      </c>
      <c r="C1585" s="11" t="str">
        <f t="shared" si="48"/>
        <v>Congested</v>
      </c>
      <c r="D1585" s="11">
        <f>'Raw Data'!P1584</f>
        <v>0</v>
      </c>
      <c r="E1585" s="11" t="str">
        <f t="shared" si="49"/>
        <v>No Accident</v>
      </c>
      <c r="F1585" s="11" t="str">
        <f>'Raw Data'!O1584</f>
        <v>Clear</v>
      </c>
      <c r="G1585" s="11" t="str">
        <f>IFERROR(VLOOKUP(F1585,'Lookup Formulas Demo'!$A$5:$B$8,2,0),"Unknown Weather")</f>
        <v>Normal Driving</v>
      </c>
      <c r="H1585" s="11" t="str">
        <f>_xlfn.IFNA(INDEX('Lookup Formulas Demo'!$B$5:$B$8,MATCH(F1585,'Lookup Formulas Demo'!$A$5:$A$8,0)),"No Match Found")</f>
        <v>Normal Driving</v>
      </c>
    </row>
    <row r="1586" spans="1:8" x14ac:dyDescent="0.3">
      <c r="A1586" s="9">
        <f>'Raw Data'!A1585</f>
        <v>45357.496527777803</v>
      </c>
      <c r="B1586" s="11">
        <f>'Raw Data'!M1585</f>
        <v>59.266014481515697</v>
      </c>
      <c r="C1586" s="11" t="str">
        <f t="shared" si="48"/>
        <v>Moderate</v>
      </c>
      <c r="D1586" s="11">
        <f>'Raw Data'!P1585</f>
        <v>0</v>
      </c>
      <c r="E1586" s="11" t="str">
        <f t="shared" si="49"/>
        <v>No Accident</v>
      </c>
      <c r="F1586" s="11" t="str">
        <f>'Raw Data'!O1585</f>
        <v>Snow</v>
      </c>
      <c r="G1586" s="11" t="str">
        <f>IFERROR(VLOOKUP(F1586,'Lookup Formulas Demo'!$A$5:$B$8,2,0),"Unknown Weather")</f>
        <v>Extreme Caution, Consider Delay</v>
      </c>
      <c r="H1586" s="11" t="str">
        <f>_xlfn.IFNA(INDEX('Lookup Formulas Demo'!$B$5:$B$8,MATCH(F1586,'Lookup Formulas Demo'!$A$5:$A$8,0)),"No Match Found")</f>
        <v>Extreme Caution, Consider Delay</v>
      </c>
    </row>
    <row r="1587" spans="1:8" x14ac:dyDescent="0.3">
      <c r="A1587" s="9">
        <f>'Raw Data'!A1586</f>
        <v>45357.5</v>
      </c>
      <c r="B1587" s="11">
        <f>'Raw Data'!M1586</f>
        <v>89.497815632119995</v>
      </c>
      <c r="C1587" s="11" t="str">
        <f t="shared" si="48"/>
        <v>Congested</v>
      </c>
      <c r="D1587" s="11">
        <f>'Raw Data'!P1586</f>
        <v>0</v>
      </c>
      <c r="E1587" s="11" t="str">
        <f t="shared" si="49"/>
        <v>No Accident</v>
      </c>
      <c r="F1587" s="11" t="str">
        <f>'Raw Data'!O1586</f>
        <v>Fog</v>
      </c>
      <c r="G1587" s="11" t="str">
        <f>IFERROR(VLOOKUP(F1587,'Lookup Formulas Demo'!$A$5:$B$8,2,0),"Unknown Weather")</f>
        <v>Use Fog Lights, Reduce Speed</v>
      </c>
      <c r="H1587" s="11" t="str">
        <f>_xlfn.IFNA(INDEX('Lookup Formulas Demo'!$B$5:$B$8,MATCH(F1587,'Lookup Formulas Demo'!$A$5:$A$8,0)),"No Match Found")</f>
        <v>Use Fog Lights, Reduce Speed</v>
      </c>
    </row>
    <row r="1588" spans="1:8" x14ac:dyDescent="0.3">
      <c r="A1588" s="9">
        <f>'Raw Data'!A1587</f>
        <v>45357.503472222197</v>
      </c>
      <c r="B1588" s="11">
        <f>'Raw Data'!M1587</f>
        <v>18.4660815854891</v>
      </c>
      <c r="C1588" s="11" t="str">
        <f t="shared" si="48"/>
        <v>Free-flow</v>
      </c>
      <c r="D1588" s="11">
        <f>'Raw Data'!P1587</f>
        <v>0</v>
      </c>
      <c r="E1588" s="11" t="str">
        <f t="shared" si="49"/>
        <v>No Accident</v>
      </c>
      <c r="F1588" s="11" t="str">
        <f>'Raw Data'!O1587</f>
        <v>Snow</v>
      </c>
      <c r="G1588" s="11" t="str">
        <f>IFERROR(VLOOKUP(F1588,'Lookup Formulas Demo'!$A$5:$B$8,2,0),"Unknown Weather")</f>
        <v>Extreme Caution, Consider Delay</v>
      </c>
      <c r="H1588" s="11" t="str">
        <f>_xlfn.IFNA(INDEX('Lookup Formulas Demo'!$B$5:$B$8,MATCH(F1588,'Lookup Formulas Demo'!$A$5:$A$8,0)),"No Match Found")</f>
        <v>Extreme Caution, Consider Delay</v>
      </c>
    </row>
    <row r="1589" spans="1:8" x14ac:dyDescent="0.3">
      <c r="A1589" s="9">
        <f>'Raw Data'!A1588</f>
        <v>45357.506944444503</v>
      </c>
      <c r="B1589" s="11">
        <f>'Raw Data'!M1588</f>
        <v>74.393134012850098</v>
      </c>
      <c r="C1589" s="11" t="str">
        <f t="shared" si="48"/>
        <v>Moderate</v>
      </c>
      <c r="D1589" s="11">
        <f>'Raw Data'!P1588</f>
        <v>0</v>
      </c>
      <c r="E1589" s="11" t="str">
        <f t="shared" si="49"/>
        <v>No Accident</v>
      </c>
      <c r="F1589" s="11" t="str">
        <f>'Raw Data'!O1588</f>
        <v>Fog</v>
      </c>
      <c r="G1589" s="11" t="str">
        <f>IFERROR(VLOOKUP(F1589,'Lookup Formulas Demo'!$A$5:$B$8,2,0),"Unknown Weather")</f>
        <v>Use Fog Lights, Reduce Speed</v>
      </c>
      <c r="H1589" s="11" t="str">
        <f>_xlfn.IFNA(INDEX('Lookup Formulas Demo'!$B$5:$B$8,MATCH(F1589,'Lookup Formulas Demo'!$A$5:$A$8,0)),"No Match Found")</f>
        <v>Use Fog Lights, Reduce Speed</v>
      </c>
    </row>
    <row r="1590" spans="1:8" x14ac:dyDescent="0.3">
      <c r="A1590" s="9">
        <f>'Raw Data'!A1589</f>
        <v>45357.510416666701</v>
      </c>
      <c r="B1590" s="11">
        <f>'Raw Data'!M1589</f>
        <v>44.719272274566599</v>
      </c>
      <c r="C1590" s="11" t="str">
        <f t="shared" si="48"/>
        <v>Free-flow</v>
      </c>
      <c r="D1590" s="11">
        <f>'Raw Data'!P1589</f>
        <v>0</v>
      </c>
      <c r="E1590" s="11" t="str">
        <f t="shared" si="49"/>
        <v>No Accident</v>
      </c>
      <c r="F1590" s="11" t="str">
        <f>'Raw Data'!O1589</f>
        <v>Rain</v>
      </c>
      <c r="G1590" s="11" t="str">
        <f>IFERROR(VLOOKUP(F1590,'Lookup Formulas Demo'!$A$5:$B$8,2,0),"Unknown Weather")</f>
        <v>Reduce Speed, Increase Following Distance</v>
      </c>
      <c r="H1590" s="11" t="str">
        <f>_xlfn.IFNA(INDEX('Lookup Formulas Demo'!$B$5:$B$8,MATCH(F1590,'Lookup Formulas Demo'!$A$5:$A$8,0)),"No Match Found")</f>
        <v>Reduce Speed, Increase Following Distance</v>
      </c>
    </row>
    <row r="1591" spans="1:8" x14ac:dyDescent="0.3">
      <c r="A1591" s="9">
        <f>'Raw Data'!A1590</f>
        <v>45357.513888888898</v>
      </c>
      <c r="B1591" s="11">
        <f>'Raw Data'!M1590</f>
        <v>53.141196513239997</v>
      </c>
      <c r="C1591" s="11" t="str">
        <f t="shared" si="48"/>
        <v>Moderate</v>
      </c>
      <c r="D1591" s="11">
        <f>'Raw Data'!P1590</f>
        <v>0</v>
      </c>
      <c r="E1591" s="11" t="str">
        <f t="shared" si="49"/>
        <v>No Accident</v>
      </c>
      <c r="F1591" s="11" t="str">
        <f>'Raw Data'!O1590</f>
        <v>Snow</v>
      </c>
      <c r="G1591" s="11" t="str">
        <f>IFERROR(VLOOKUP(F1591,'Lookup Formulas Demo'!$A$5:$B$8,2,0),"Unknown Weather")</f>
        <v>Extreme Caution, Consider Delay</v>
      </c>
      <c r="H1591" s="11" t="str">
        <f>_xlfn.IFNA(INDEX('Lookup Formulas Demo'!$B$5:$B$8,MATCH(F1591,'Lookup Formulas Demo'!$A$5:$A$8,0)),"No Match Found")</f>
        <v>Extreme Caution, Consider Delay</v>
      </c>
    </row>
    <row r="1592" spans="1:8" x14ac:dyDescent="0.3">
      <c r="A1592" s="9">
        <f>'Raw Data'!A1591</f>
        <v>45357.517361111102</v>
      </c>
      <c r="B1592" s="11">
        <f>'Raw Data'!M1591</f>
        <v>24.692226901282901</v>
      </c>
      <c r="C1592" s="11" t="str">
        <f t="shared" si="48"/>
        <v>Free-flow</v>
      </c>
      <c r="D1592" s="11">
        <f>'Raw Data'!P1591</f>
        <v>0</v>
      </c>
      <c r="E1592" s="11" t="str">
        <f t="shared" si="49"/>
        <v>No Accident</v>
      </c>
      <c r="F1592" s="11" t="str">
        <f>'Raw Data'!O1591</f>
        <v>Rain</v>
      </c>
      <c r="G1592" s="11" t="str">
        <f>IFERROR(VLOOKUP(F1592,'Lookup Formulas Demo'!$A$5:$B$8,2,0),"Unknown Weather")</f>
        <v>Reduce Speed, Increase Following Distance</v>
      </c>
      <c r="H1592" s="11" t="str">
        <f>_xlfn.IFNA(INDEX('Lookup Formulas Demo'!$B$5:$B$8,MATCH(F1592,'Lookup Formulas Demo'!$A$5:$A$8,0)),"No Match Found")</f>
        <v>Reduce Speed, Increase Following Distance</v>
      </c>
    </row>
    <row r="1593" spans="1:8" x14ac:dyDescent="0.3">
      <c r="A1593" s="9">
        <f>'Raw Data'!A1592</f>
        <v>45357.520833333299</v>
      </c>
      <c r="B1593" s="11">
        <f>'Raw Data'!M1592</f>
        <v>89.181108730176007</v>
      </c>
      <c r="C1593" s="11" t="str">
        <f t="shared" si="48"/>
        <v>Congested</v>
      </c>
      <c r="D1593" s="11">
        <f>'Raw Data'!P1592</f>
        <v>0</v>
      </c>
      <c r="E1593" s="11" t="str">
        <f t="shared" si="49"/>
        <v>No Accident</v>
      </c>
      <c r="F1593" s="11" t="str">
        <f>'Raw Data'!O1592</f>
        <v>Rain</v>
      </c>
      <c r="G1593" s="11" t="str">
        <f>IFERROR(VLOOKUP(F1593,'Lookup Formulas Demo'!$A$5:$B$8,2,0),"Unknown Weather")</f>
        <v>Reduce Speed, Increase Following Distance</v>
      </c>
      <c r="H1593" s="11" t="str">
        <f>_xlfn.IFNA(INDEX('Lookup Formulas Demo'!$B$5:$B$8,MATCH(F1593,'Lookup Formulas Demo'!$A$5:$A$8,0)),"No Match Found")</f>
        <v>Reduce Speed, Increase Following Distance</v>
      </c>
    </row>
    <row r="1594" spans="1:8" x14ac:dyDescent="0.3">
      <c r="A1594" s="9">
        <f>'Raw Data'!A1593</f>
        <v>45357.524305555598</v>
      </c>
      <c r="B1594" s="11">
        <f>'Raw Data'!M1593</f>
        <v>35.108352137206303</v>
      </c>
      <c r="C1594" s="11" t="str">
        <f t="shared" si="48"/>
        <v>Free-flow</v>
      </c>
      <c r="D1594" s="11">
        <f>'Raw Data'!P1593</f>
        <v>0</v>
      </c>
      <c r="E1594" s="11" t="str">
        <f t="shared" si="49"/>
        <v>No Accident</v>
      </c>
      <c r="F1594" s="11" t="str">
        <f>'Raw Data'!O1593</f>
        <v>Clear</v>
      </c>
      <c r="G1594" s="11" t="str">
        <f>IFERROR(VLOOKUP(F1594,'Lookup Formulas Demo'!$A$5:$B$8,2,0),"Unknown Weather")</f>
        <v>Normal Driving</v>
      </c>
      <c r="H1594" s="11" t="str">
        <f>_xlfn.IFNA(INDEX('Lookup Formulas Demo'!$B$5:$B$8,MATCH(F1594,'Lookup Formulas Demo'!$A$5:$A$8,0)),"No Match Found")</f>
        <v>Normal Driving</v>
      </c>
    </row>
    <row r="1595" spans="1:8" x14ac:dyDescent="0.3">
      <c r="A1595" s="9">
        <f>'Raw Data'!A1594</f>
        <v>45357.527777777803</v>
      </c>
      <c r="B1595" s="11">
        <f>'Raw Data'!M1594</f>
        <v>32.343707018545999</v>
      </c>
      <c r="C1595" s="11" t="str">
        <f t="shared" si="48"/>
        <v>Free-flow</v>
      </c>
      <c r="D1595" s="11">
        <f>'Raw Data'!P1594</f>
        <v>0</v>
      </c>
      <c r="E1595" s="11" t="str">
        <f t="shared" si="49"/>
        <v>No Accident</v>
      </c>
      <c r="F1595" s="11" t="str">
        <f>'Raw Data'!O1594</f>
        <v>Fog</v>
      </c>
      <c r="G1595" s="11" t="str">
        <f>IFERROR(VLOOKUP(F1595,'Lookup Formulas Demo'!$A$5:$B$8,2,0),"Unknown Weather")</f>
        <v>Use Fog Lights, Reduce Speed</v>
      </c>
      <c r="H1595" s="11" t="str">
        <f>_xlfn.IFNA(INDEX('Lookup Formulas Demo'!$B$5:$B$8,MATCH(F1595,'Lookup Formulas Demo'!$A$5:$A$8,0)),"No Match Found")</f>
        <v>Use Fog Lights, Reduce Speed</v>
      </c>
    </row>
    <row r="1596" spans="1:8" x14ac:dyDescent="0.3">
      <c r="A1596" s="9">
        <f>'Raw Data'!A1595</f>
        <v>45357.53125</v>
      </c>
      <c r="B1596" s="11">
        <f>'Raw Data'!M1595</f>
        <v>27.579816983583701</v>
      </c>
      <c r="C1596" s="11" t="str">
        <f t="shared" si="48"/>
        <v>Free-flow</v>
      </c>
      <c r="D1596" s="11">
        <f>'Raw Data'!P1595</f>
        <v>0</v>
      </c>
      <c r="E1596" s="11" t="str">
        <f t="shared" si="49"/>
        <v>No Accident</v>
      </c>
      <c r="F1596" s="11" t="str">
        <f>'Raw Data'!O1595</f>
        <v>Fog</v>
      </c>
      <c r="G1596" s="11" t="str">
        <f>IFERROR(VLOOKUP(F1596,'Lookup Formulas Demo'!$A$5:$B$8,2,0),"Unknown Weather")</f>
        <v>Use Fog Lights, Reduce Speed</v>
      </c>
      <c r="H1596" s="11" t="str">
        <f>_xlfn.IFNA(INDEX('Lookup Formulas Demo'!$B$5:$B$8,MATCH(F1596,'Lookup Formulas Demo'!$A$5:$A$8,0)),"No Match Found")</f>
        <v>Use Fog Lights, Reduce Speed</v>
      </c>
    </row>
    <row r="1597" spans="1:8" x14ac:dyDescent="0.3">
      <c r="A1597" s="9">
        <f>'Raw Data'!A1596</f>
        <v>45357.534722222197</v>
      </c>
      <c r="B1597" s="11">
        <f>'Raw Data'!M1596</f>
        <v>52.060894590524498</v>
      </c>
      <c r="C1597" s="11" t="str">
        <f t="shared" si="48"/>
        <v>Moderate</v>
      </c>
      <c r="D1597" s="11">
        <f>'Raw Data'!P1596</f>
        <v>0</v>
      </c>
      <c r="E1597" s="11" t="str">
        <f t="shared" si="49"/>
        <v>No Accident</v>
      </c>
      <c r="F1597" s="11" t="str">
        <f>'Raw Data'!O1596</f>
        <v>Snow</v>
      </c>
      <c r="G1597" s="11" t="str">
        <f>IFERROR(VLOOKUP(F1597,'Lookup Formulas Demo'!$A$5:$B$8,2,0),"Unknown Weather")</f>
        <v>Extreme Caution, Consider Delay</v>
      </c>
      <c r="H1597" s="11" t="str">
        <f>_xlfn.IFNA(INDEX('Lookup Formulas Demo'!$B$5:$B$8,MATCH(F1597,'Lookup Formulas Demo'!$A$5:$A$8,0)),"No Match Found")</f>
        <v>Extreme Caution, Consider Delay</v>
      </c>
    </row>
    <row r="1598" spans="1:8" x14ac:dyDescent="0.3">
      <c r="A1598" s="9">
        <f>'Raw Data'!A1597</f>
        <v>45357.538194444503</v>
      </c>
      <c r="B1598" s="11">
        <f>'Raw Data'!M1597</f>
        <v>12.445866988901701</v>
      </c>
      <c r="C1598" s="11" t="str">
        <f t="shared" si="48"/>
        <v>Free-flow</v>
      </c>
      <c r="D1598" s="11">
        <f>'Raw Data'!P1597</f>
        <v>0</v>
      </c>
      <c r="E1598" s="11" t="str">
        <f t="shared" si="49"/>
        <v>No Accident</v>
      </c>
      <c r="F1598" s="11" t="str">
        <f>'Raw Data'!O1597</f>
        <v>Snow</v>
      </c>
      <c r="G1598" s="11" t="str">
        <f>IFERROR(VLOOKUP(F1598,'Lookup Formulas Demo'!$A$5:$B$8,2,0),"Unknown Weather")</f>
        <v>Extreme Caution, Consider Delay</v>
      </c>
      <c r="H1598" s="11" t="str">
        <f>_xlfn.IFNA(INDEX('Lookup Formulas Demo'!$B$5:$B$8,MATCH(F1598,'Lookup Formulas Demo'!$A$5:$A$8,0)),"No Match Found")</f>
        <v>Extreme Caution, Consider Delay</v>
      </c>
    </row>
    <row r="1599" spans="1:8" x14ac:dyDescent="0.3">
      <c r="A1599" s="9">
        <f>'Raw Data'!A1598</f>
        <v>45357.541666666701</v>
      </c>
      <c r="B1599" s="11">
        <f>'Raw Data'!M1598</f>
        <v>67.064815241610006</v>
      </c>
      <c r="C1599" s="11" t="str">
        <f t="shared" si="48"/>
        <v>Moderate</v>
      </c>
      <c r="D1599" s="11">
        <f>'Raw Data'!P1598</f>
        <v>0</v>
      </c>
      <c r="E1599" s="11" t="str">
        <f t="shared" si="49"/>
        <v>No Accident</v>
      </c>
      <c r="F1599" s="11" t="str">
        <f>'Raw Data'!O1598</f>
        <v>Clear</v>
      </c>
      <c r="G1599" s="11" t="str">
        <f>IFERROR(VLOOKUP(F1599,'Lookup Formulas Demo'!$A$5:$B$8,2,0),"Unknown Weather")</f>
        <v>Normal Driving</v>
      </c>
      <c r="H1599" s="11" t="str">
        <f>_xlfn.IFNA(INDEX('Lookup Formulas Demo'!$B$5:$B$8,MATCH(F1599,'Lookup Formulas Demo'!$A$5:$A$8,0)),"No Match Found")</f>
        <v>Normal Driving</v>
      </c>
    </row>
    <row r="1600" spans="1:8" x14ac:dyDescent="0.3">
      <c r="A1600" s="9">
        <f>'Raw Data'!A1599</f>
        <v>45357.545138888898</v>
      </c>
      <c r="B1600" s="11">
        <f>'Raw Data'!M1599</f>
        <v>83.638227574067699</v>
      </c>
      <c r="C1600" s="11" t="str">
        <f t="shared" si="48"/>
        <v>Congested</v>
      </c>
      <c r="D1600" s="11">
        <f>'Raw Data'!P1599</f>
        <v>0</v>
      </c>
      <c r="E1600" s="11" t="str">
        <f t="shared" si="49"/>
        <v>No Accident</v>
      </c>
      <c r="F1600" s="11" t="str">
        <f>'Raw Data'!O1599</f>
        <v>Fog</v>
      </c>
      <c r="G1600" s="11" t="str">
        <f>IFERROR(VLOOKUP(F1600,'Lookup Formulas Demo'!$A$5:$B$8,2,0),"Unknown Weather")</f>
        <v>Use Fog Lights, Reduce Speed</v>
      </c>
      <c r="H1600" s="11" t="str">
        <f>_xlfn.IFNA(INDEX('Lookup Formulas Demo'!$B$5:$B$8,MATCH(F1600,'Lookup Formulas Demo'!$A$5:$A$8,0)),"No Match Found")</f>
        <v>Use Fog Lights, Reduce Speed</v>
      </c>
    </row>
    <row r="1601" spans="1:8" x14ac:dyDescent="0.3">
      <c r="A1601" s="9">
        <f>'Raw Data'!A1600</f>
        <v>45357.548611111102</v>
      </c>
      <c r="B1601" s="11">
        <f>'Raw Data'!M1600</f>
        <v>15.977221568577701</v>
      </c>
      <c r="C1601" s="11" t="str">
        <f t="shared" si="48"/>
        <v>Free-flow</v>
      </c>
      <c r="D1601" s="11">
        <f>'Raw Data'!P1600</f>
        <v>0</v>
      </c>
      <c r="E1601" s="11" t="str">
        <f t="shared" si="49"/>
        <v>No Accident</v>
      </c>
      <c r="F1601" s="11" t="str">
        <f>'Raw Data'!O1600</f>
        <v>Fog</v>
      </c>
      <c r="G1601" s="11" t="str">
        <f>IFERROR(VLOOKUP(F1601,'Lookup Formulas Demo'!$A$5:$B$8,2,0),"Unknown Weather")</f>
        <v>Use Fog Lights, Reduce Speed</v>
      </c>
      <c r="H1601" s="11" t="str">
        <f>_xlfn.IFNA(INDEX('Lookup Formulas Demo'!$B$5:$B$8,MATCH(F1601,'Lookup Formulas Demo'!$A$5:$A$8,0)),"No Match Found")</f>
        <v>Use Fog Lights, Reduce Speed</v>
      </c>
    </row>
    <row r="1602" spans="1:8" x14ac:dyDescent="0.3">
      <c r="A1602" s="9">
        <f>'Raw Data'!A1601</f>
        <v>45357.552083333299</v>
      </c>
      <c r="B1602" s="11">
        <f>'Raw Data'!M1601</f>
        <v>82.564932377639906</v>
      </c>
      <c r="C1602" s="11" t="str">
        <f t="shared" si="48"/>
        <v>Congested</v>
      </c>
      <c r="D1602" s="11">
        <f>'Raw Data'!P1601</f>
        <v>1</v>
      </c>
      <c r="E1602" s="11" t="str">
        <f t="shared" si="49"/>
        <v>Accident Reported</v>
      </c>
      <c r="F1602" s="11" t="str">
        <f>'Raw Data'!O1601</f>
        <v>Snow</v>
      </c>
      <c r="G1602" s="11" t="str">
        <f>IFERROR(VLOOKUP(F1602,'Lookup Formulas Demo'!$A$5:$B$8,2,0),"Unknown Weather")</f>
        <v>Extreme Caution, Consider Delay</v>
      </c>
      <c r="H1602" s="11" t="str">
        <f>_xlfn.IFNA(INDEX('Lookup Formulas Demo'!$B$5:$B$8,MATCH(F1602,'Lookup Formulas Demo'!$A$5:$A$8,0)),"No Match Found")</f>
        <v>Extreme Caution, Consider Delay</v>
      </c>
    </row>
    <row r="1603" spans="1:8" x14ac:dyDescent="0.3">
      <c r="A1603" s="9">
        <f>'Raw Data'!A1602</f>
        <v>45357.555555555598</v>
      </c>
      <c r="B1603" s="11">
        <f>'Raw Data'!M1602</f>
        <v>39.0046865066995</v>
      </c>
      <c r="C1603" s="11" t="str">
        <f t="shared" ref="C1603:C1666" si="50">IF(B1603&gt;=80,"Congested",IF(B1603&gt;=50,"Moderate","Free-flow"))</f>
        <v>Free-flow</v>
      </c>
      <c r="D1603" s="11">
        <f>'Raw Data'!P1602</f>
        <v>0</v>
      </c>
      <c r="E1603" s="11" t="str">
        <f t="shared" ref="E1603:E1666" si="51">IF(D1603=1,"Accident Reported","No Accident")</f>
        <v>No Accident</v>
      </c>
      <c r="F1603" s="11" t="str">
        <f>'Raw Data'!O1602</f>
        <v>Fog</v>
      </c>
      <c r="G1603" s="11" t="str">
        <f>IFERROR(VLOOKUP(F1603,'Lookup Formulas Demo'!$A$5:$B$8,2,0),"Unknown Weather")</f>
        <v>Use Fog Lights, Reduce Speed</v>
      </c>
      <c r="H1603" s="11" t="str">
        <f>_xlfn.IFNA(INDEX('Lookup Formulas Demo'!$B$5:$B$8,MATCH(F1603,'Lookup Formulas Demo'!$A$5:$A$8,0)),"No Match Found")</f>
        <v>Use Fog Lights, Reduce Speed</v>
      </c>
    </row>
    <row r="1604" spans="1:8" x14ac:dyDescent="0.3">
      <c r="A1604" s="9">
        <f>'Raw Data'!A1603</f>
        <v>45357.559027777803</v>
      </c>
      <c r="B1604" s="11">
        <f>'Raw Data'!M1603</f>
        <v>51.411922465798398</v>
      </c>
      <c r="C1604" s="11" t="str">
        <f t="shared" si="50"/>
        <v>Moderate</v>
      </c>
      <c r="D1604" s="11">
        <f>'Raw Data'!P1603</f>
        <v>0</v>
      </c>
      <c r="E1604" s="11" t="str">
        <f t="shared" si="51"/>
        <v>No Accident</v>
      </c>
      <c r="F1604" s="11" t="str">
        <f>'Raw Data'!O1603</f>
        <v>Rain</v>
      </c>
      <c r="G1604" s="11" t="str">
        <f>IFERROR(VLOOKUP(F1604,'Lookup Formulas Demo'!$A$5:$B$8,2,0),"Unknown Weather")</f>
        <v>Reduce Speed, Increase Following Distance</v>
      </c>
      <c r="H1604" s="11" t="str">
        <f>_xlfn.IFNA(INDEX('Lookup Formulas Demo'!$B$5:$B$8,MATCH(F1604,'Lookup Formulas Demo'!$A$5:$A$8,0)),"No Match Found")</f>
        <v>Reduce Speed, Increase Following Distance</v>
      </c>
    </row>
    <row r="1605" spans="1:8" x14ac:dyDescent="0.3">
      <c r="A1605" s="9">
        <f>'Raw Data'!A1604</f>
        <v>45357.5625</v>
      </c>
      <c r="B1605" s="11">
        <f>'Raw Data'!M1604</f>
        <v>51.164748776115601</v>
      </c>
      <c r="C1605" s="11" t="str">
        <f t="shared" si="50"/>
        <v>Moderate</v>
      </c>
      <c r="D1605" s="11">
        <f>'Raw Data'!P1604</f>
        <v>0</v>
      </c>
      <c r="E1605" s="11" t="str">
        <f t="shared" si="51"/>
        <v>No Accident</v>
      </c>
      <c r="F1605" s="11" t="str">
        <f>'Raw Data'!O1604</f>
        <v>Clear</v>
      </c>
      <c r="G1605" s="11" t="str">
        <f>IFERROR(VLOOKUP(F1605,'Lookup Formulas Demo'!$A$5:$B$8,2,0),"Unknown Weather")</f>
        <v>Normal Driving</v>
      </c>
      <c r="H1605" s="11" t="str">
        <f>_xlfn.IFNA(INDEX('Lookup Formulas Demo'!$B$5:$B$8,MATCH(F1605,'Lookup Formulas Demo'!$A$5:$A$8,0)),"No Match Found")</f>
        <v>Normal Driving</v>
      </c>
    </row>
    <row r="1606" spans="1:8" x14ac:dyDescent="0.3">
      <c r="A1606" s="9">
        <f>'Raw Data'!A1605</f>
        <v>45357.565972222197</v>
      </c>
      <c r="B1606" s="11">
        <f>'Raw Data'!M1605</f>
        <v>12.1092334585211</v>
      </c>
      <c r="C1606" s="11" t="str">
        <f t="shared" si="50"/>
        <v>Free-flow</v>
      </c>
      <c r="D1606" s="11">
        <f>'Raw Data'!P1605</f>
        <v>0</v>
      </c>
      <c r="E1606" s="11" t="str">
        <f t="shared" si="51"/>
        <v>No Accident</v>
      </c>
      <c r="F1606" s="11" t="str">
        <f>'Raw Data'!O1605</f>
        <v>Snow</v>
      </c>
      <c r="G1606" s="11" t="str">
        <f>IFERROR(VLOOKUP(F1606,'Lookup Formulas Demo'!$A$5:$B$8,2,0),"Unknown Weather")</f>
        <v>Extreme Caution, Consider Delay</v>
      </c>
      <c r="H1606" s="11" t="str">
        <f>_xlfn.IFNA(INDEX('Lookup Formulas Demo'!$B$5:$B$8,MATCH(F1606,'Lookup Formulas Demo'!$A$5:$A$8,0)),"No Match Found")</f>
        <v>Extreme Caution, Consider Delay</v>
      </c>
    </row>
    <row r="1607" spans="1:8" x14ac:dyDescent="0.3">
      <c r="A1607" s="9">
        <f>'Raw Data'!A1606</f>
        <v>45357.569444444503</v>
      </c>
      <c r="B1607" s="11">
        <f>'Raw Data'!M1606</f>
        <v>76.453576695168096</v>
      </c>
      <c r="C1607" s="11" t="str">
        <f t="shared" si="50"/>
        <v>Moderate</v>
      </c>
      <c r="D1607" s="11">
        <f>'Raw Data'!P1606</f>
        <v>0</v>
      </c>
      <c r="E1607" s="11" t="str">
        <f t="shared" si="51"/>
        <v>No Accident</v>
      </c>
      <c r="F1607" s="11" t="str">
        <f>'Raw Data'!O1606</f>
        <v>Clear</v>
      </c>
      <c r="G1607" s="11" t="str">
        <f>IFERROR(VLOOKUP(F1607,'Lookup Formulas Demo'!$A$5:$B$8,2,0),"Unknown Weather")</f>
        <v>Normal Driving</v>
      </c>
      <c r="H1607" s="11" t="str">
        <f>_xlfn.IFNA(INDEX('Lookup Formulas Demo'!$B$5:$B$8,MATCH(F1607,'Lookup Formulas Demo'!$A$5:$A$8,0)),"No Match Found")</f>
        <v>Normal Driving</v>
      </c>
    </row>
    <row r="1608" spans="1:8" x14ac:dyDescent="0.3">
      <c r="A1608" s="9">
        <f>'Raw Data'!A1607</f>
        <v>45357.572916666701</v>
      </c>
      <c r="B1608" s="11">
        <f>'Raw Data'!M1607</f>
        <v>12.0007127081613</v>
      </c>
      <c r="C1608" s="11" t="str">
        <f t="shared" si="50"/>
        <v>Free-flow</v>
      </c>
      <c r="D1608" s="11">
        <f>'Raw Data'!P1607</f>
        <v>0</v>
      </c>
      <c r="E1608" s="11" t="str">
        <f t="shared" si="51"/>
        <v>No Accident</v>
      </c>
      <c r="F1608" s="11" t="str">
        <f>'Raw Data'!O1607</f>
        <v>Fog</v>
      </c>
      <c r="G1608" s="11" t="str">
        <f>IFERROR(VLOOKUP(F1608,'Lookup Formulas Demo'!$A$5:$B$8,2,0),"Unknown Weather")</f>
        <v>Use Fog Lights, Reduce Speed</v>
      </c>
      <c r="H1608" s="11" t="str">
        <f>_xlfn.IFNA(INDEX('Lookup Formulas Demo'!$B$5:$B$8,MATCH(F1608,'Lookup Formulas Demo'!$A$5:$A$8,0)),"No Match Found")</f>
        <v>Use Fog Lights, Reduce Speed</v>
      </c>
    </row>
    <row r="1609" spans="1:8" x14ac:dyDescent="0.3">
      <c r="A1609" s="9">
        <f>'Raw Data'!A1608</f>
        <v>45357.576388888898</v>
      </c>
      <c r="B1609" s="11">
        <f>'Raw Data'!M1608</f>
        <v>63.256999560037599</v>
      </c>
      <c r="C1609" s="11" t="str">
        <f t="shared" si="50"/>
        <v>Moderate</v>
      </c>
      <c r="D1609" s="11">
        <f>'Raw Data'!P1608</f>
        <v>0</v>
      </c>
      <c r="E1609" s="11" t="str">
        <f t="shared" si="51"/>
        <v>No Accident</v>
      </c>
      <c r="F1609" s="11" t="str">
        <f>'Raw Data'!O1608</f>
        <v>Fog</v>
      </c>
      <c r="G1609" s="11" t="str">
        <f>IFERROR(VLOOKUP(F1609,'Lookup Formulas Demo'!$A$5:$B$8,2,0),"Unknown Weather")</f>
        <v>Use Fog Lights, Reduce Speed</v>
      </c>
      <c r="H1609" s="11" t="str">
        <f>_xlfn.IFNA(INDEX('Lookup Formulas Demo'!$B$5:$B$8,MATCH(F1609,'Lookup Formulas Demo'!$A$5:$A$8,0)),"No Match Found")</f>
        <v>Use Fog Lights, Reduce Speed</v>
      </c>
    </row>
    <row r="1610" spans="1:8" x14ac:dyDescent="0.3">
      <c r="A1610" s="9">
        <f>'Raw Data'!A1609</f>
        <v>45357.579861111102</v>
      </c>
      <c r="B1610" s="11">
        <f>'Raw Data'!M1609</f>
        <v>63.390194050576703</v>
      </c>
      <c r="C1610" s="11" t="str">
        <f t="shared" si="50"/>
        <v>Moderate</v>
      </c>
      <c r="D1610" s="11">
        <f>'Raw Data'!P1609</f>
        <v>0</v>
      </c>
      <c r="E1610" s="11" t="str">
        <f t="shared" si="51"/>
        <v>No Accident</v>
      </c>
      <c r="F1610" s="11" t="str">
        <f>'Raw Data'!O1609</f>
        <v>Rain</v>
      </c>
      <c r="G1610" s="11" t="str">
        <f>IFERROR(VLOOKUP(F1610,'Lookup Formulas Demo'!$A$5:$B$8,2,0),"Unknown Weather")</f>
        <v>Reduce Speed, Increase Following Distance</v>
      </c>
      <c r="H1610" s="11" t="str">
        <f>_xlfn.IFNA(INDEX('Lookup Formulas Demo'!$B$5:$B$8,MATCH(F1610,'Lookup Formulas Demo'!$A$5:$A$8,0)),"No Match Found")</f>
        <v>Reduce Speed, Increase Following Distance</v>
      </c>
    </row>
    <row r="1611" spans="1:8" x14ac:dyDescent="0.3">
      <c r="A1611" s="9">
        <f>'Raw Data'!A1610</f>
        <v>45357.583333333299</v>
      </c>
      <c r="B1611" s="11">
        <f>'Raw Data'!M1610</f>
        <v>47.488939743146197</v>
      </c>
      <c r="C1611" s="11" t="str">
        <f t="shared" si="50"/>
        <v>Free-flow</v>
      </c>
      <c r="D1611" s="11">
        <f>'Raw Data'!P1610</f>
        <v>0</v>
      </c>
      <c r="E1611" s="11" t="str">
        <f t="shared" si="51"/>
        <v>No Accident</v>
      </c>
      <c r="F1611" s="11" t="str">
        <f>'Raw Data'!O1610</f>
        <v>Clear</v>
      </c>
      <c r="G1611" s="11" t="str">
        <f>IFERROR(VLOOKUP(F1611,'Lookup Formulas Demo'!$A$5:$B$8,2,0),"Unknown Weather")</f>
        <v>Normal Driving</v>
      </c>
      <c r="H1611" s="11" t="str">
        <f>_xlfn.IFNA(INDEX('Lookup Formulas Demo'!$B$5:$B$8,MATCH(F1611,'Lookup Formulas Demo'!$A$5:$A$8,0)),"No Match Found")</f>
        <v>Normal Driving</v>
      </c>
    </row>
    <row r="1612" spans="1:8" x14ac:dyDescent="0.3">
      <c r="A1612" s="9">
        <f>'Raw Data'!A1611</f>
        <v>45357.586805555598</v>
      </c>
      <c r="B1612" s="11">
        <f>'Raw Data'!M1611</f>
        <v>47.621915271387401</v>
      </c>
      <c r="C1612" s="11" t="str">
        <f t="shared" si="50"/>
        <v>Free-flow</v>
      </c>
      <c r="D1612" s="11">
        <f>'Raw Data'!P1611</f>
        <v>0</v>
      </c>
      <c r="E1612" s="11" t="str">
        <f t="shared" si="51"/>
        <v>No Accident</v>
      </c>
      <c r="F1612" s="11" t="str">
        <f>'Raw Data'!O1611</f>
        <v>Snow</v>
      </c>
      <c r="G1612" s="11" t="str">
        <f>IFERROR(VLOOKUP(F1612,'Lookup Formulas Demo'!$A$5:$B$8,2,0),"Unknown Weather")</f>
        <v>Extreme Caution, Consider Delay</v>
      </c>
      <c r="H1612" s="11" t="str">
        <f>_xlfn.IFNA(INDEX('Lookup Formulas Demo'!$B$5:$B$8,MATCH(F1612,'Lookup Formulas Demo'!$A$5:$A$8,0)),"No Match Found")</f>
        <v>Extreme Caution, Consider Delay</v>
      </c>
    </row>
    <row r="1613" spans="1:8" x14ac:dyDescent="0.3">
      <c r="A1613" s="9">
        <f>'Raw Data'!A1612</f>
        <v>45357.590277777803</v>
      </c>
      <c r="B1613" s="11">
        <f>'Raw Data'!M1612</f>
        <v>61.5414802511023</v>
      </c>
      <c r="C1613" s="11" t="str">
        <f t="shared" si="50"/>
        <v>Moderate</v>
      </c>
      <c r="D1613" s="11">
        <f>'Raw Data'!P1612</f>
        <v>0</v>
      </c>
      <c r="E1613" s="11" t="str">
        <f t="shared" si="51"/>
        <v>No Accident</v>
      </c>
      <c r="F1613" s="11" t="str">
        <f>'Raw Data'!O1612</f>
        <v>Clear</v>
      </c>
      <c r="G1613" s="11" t="str">
        <f>IFERROR(VLOOKUP(F1613,'Lookup Formulas Demo'!$A$5:$B$8,2,0),"Unknown Weather")</f>
        <v>Normal Driving</v>
      </c>
      <c r="H1613" s="11" t="str">
        <f>_xlfn.IFNA(INDEX('Lookup Formulas Demo'!$B$5:$B$8,MATCH(F1613,'Lookup Formulas Demo'!$A$5:$A$8,0)),"No Match Found")</f>
        <v>Normal Driving</v>
      </c>
    </row>
    <row r="1614" spans="1:8" x14ac:dyDescent="0.3">
      <c r="A1614" s="9">
        <f>'Raw Data'!A1613</f>
        <v>45357.59375</v>
      </c>
      <c r="B1614" s="11">
        <f>'Raw Data'!M1613</f>
        <v>28.245080902882801</v>
      </c>
      <c r="C1614" s="11" t="str">
        <f t="shared" si="50"/>
        <v>Free-flow</v>
      </c>
      <c r="D1614" s="11">
        <f>'Raw Data'!P1613</f>
        <v>0</v>
      </c>
      <c r="E1614" s="11" t="str">
        <f t="shared" si="51"/>
        <v>No Accident</v>
      </c>
      <c r="F1614" s="11" t="str">
        <f>'Raw Data'!O1613</f>
        <v>Rain</v>
      </c>
      <c r="G1614" s="11" t="str">
        <f>IFERROR(VLOOKUP(F1614,'Lookup Formulas Demo'!$A$5:$B$8,2,0),"Unknown Weather")</f>
        <v>Reduce Speed, Increase Following Distance</v>
      </c>
      <c r="H1614" s="11" t="str">
        <f>_xlfn.IFNA(INDEX('Lookup Formulas Demo'!$B$5:$B$8,MATCH(F1614,'Lookup Formulas Demo'!$A$5:$A$8,0)),"No Match Found")</f>
        <v>Reduce Speed, Increase Following Distance</v>
      </c>
    </row>
    <row r="1615" spans="1:8" x14ac:dyDescent="0.3">
      <c r="A1615" s="9">
        <f>'Raw Data'!A1614</f>
        <v>45357.597222222197</v>
      </c>
      <c r="B1615" s="11">
        <f>'Raw Data'!M1614</f>
        <v>24.799218571146099</v>
      </c>
      <c r="C1615" s="11" t="str">
        <f t="shared" si="50"/>
        <v>Free-flow</v>
      </c>
      <c r="D1615" s="11">
        <f>'Raw Data'!P1614</f>
        <v>0</v>
      </c>
      <c r="E1615" s="11" t="str">
        <f t="shared" si="51"/>
        <v>No Accident</v>
      </c>
      <c r="F1615" s="11" t="str">
        <f>'Raw Data'!O1614</f>
        <v>Clear</v>
      </c>
      <c r="G1615" s="11" t="str">
        <f>IFERROR(VLOOKUP(F1615,'Lookup Formulas Demo'!$A$5:$B$8,2,0),"Unknown Weather")</f>
        <v>Normal Driving</v>
      </c>
      <c r="H1615" s="11" t="str">
        <f>_xlfn.IFNA(INDEX('Lookup Formulas Demo'!$B$5:$B$8,MATCH(F1615,'Lookup Formulas Demo'!$A$5:$A$8,0)),"No Match Found")</f>
        <v>Normal Driving</v>
      </c>
    </row>
    <row r="1616" spans="1:8" x14ac:dyDescent="0.3">
      <c r="A1616" s="9">
        <f>'Raw Data'!A1615</f>
        <v>45357.600694444503</v>
      </c>
      <c r="B1616" s="11">
        <f>'Raw Data'!M1615</f>
        <v>80.212601614031499</v>
      </c>
      <c r="C1616" s="11" t="str">
        <f t="shared" si="50"/>
        <v>Congested</v>
      </c>
      <c r="D1616" s="11">
        <f>'Raw Data'!P1615</f>
        <v>0</v>
      </c>
      <c r="E1616" s="11" t="str">
        <f t="shared" si="51"/>
        <v>No Accident</v>
      </c>
      <c r="F1616" s="11" t="str">
        <f>'Raw Data'!O1615</f>
        <v>Clear</v>
      </c>
      <c r="G1616" s="11" t="str">
        <f>IFERROR(VLOOKUP(F1616,'Lookup Formulas Demo'!$A$5:$B$8,2,0),"Unknown Weather")</f>
        <v>Normal Driving</v>
      </c>
      <c r="H1616" s="11" t="str">
        <f>_xlfn.IFNA(INDEX('Lookup Formulas Demo'!$B$5:$B$8,MATCH(F1616,'Lookup Formulas Demo'!$A$5:$A$8,0)),"No Match Found")</f>
        <v>Normal Driving</v>
      </c>
    </row>
    <row r="1617" spans="1:8" x14ac:dyDescent="0.3">
      <c r="A1617" s="9">
        <f>'Raw Data'!A1616</f>
        <v>45357.604166666701</v>
      </c>
      <c r="B1617" s="11">
        <f>'Raw Data'!M1616</f>
        <v>19.945199260737301</v>
      </c>
      <c r="C1617" s="11" t="str">
        <f t="shared" si="50"/>
        <v>Free-flow</v>
      </c>
      <c r="D1617" s="11">
        <f>'Raw Data'!P1616</f>
        <v>0</v>
      </c>
      <c r="E1617" s="11" t="str">
        <f t="shared" si="51"/>
        <v>No Accident</v>
      </c>
      <c r="F1617" s="11" t="str">
        <f>'Raw Data'!O1616</f>
        <v>Snow</v>
      </c>
      <c r="G1617" s="11" t="str">
        <f>IFERROR(VLOOKUP(F1617,'Lookup Formulas Demo'!$A$5:$B$8,2,0),"Unknown Weather")</f>
        <v>Extreme Caution, Consider Delay</v>
      </c>
      <c r="H1617" s="11" t="str">
        <f>_xlfn.IFNA(INDEX('Lookup Formulas Demo'!$B$5:$B$8,MATCH(F1617,'Lookup Formulas Demo'!$A$5:$A$8,0)),"No Match Found")</f>
        <v>Extreme Caution, Consider Delay</v>
      </c>
    </row>
    <row r="1618" spans="1:8" x14ac:dyDescent="0.3">
      <c r="A1618" s="9">
        <f>'Raw Data'!A1617</f>
        <v>45357.607638888898</v>
      </c>
      <c r="B1618" s="11">
        <f>'Raw Data'!M1617</f>
        <v>62.588769060837897</v>
      </c>
      <c r="C1618" s="11" t="str">
        <f t="shared" si="50"/>
        <v>Moderate</v>
      </c>
      <c r="D1618" s="11">
        <f>'Raw Data'!P1617</f>
        <v>0</v>
      </c>
      <c r="E1618" s="11" t="str">
        <f t="shared" si="51"/>
        <v>No Accident</v>
      </c>
      <c r="F1618" s="11" t="str">
        <f>'Raw Data'!O1617</f>
        <v>Fog</v>
      </c>
      <c r="G1618" s="11" t="str">
        <f>IFERROR(VLOOKUP(F1618,'Lookup Formulas Demo'!$A$5:$B$8,2,0),"Unknown Weather")</f>
        <v>Use Fog Lights, Reduce Speed</v>
      </c>
      <c r="H1618" s="11" t="str">
        <f>_xlfn.IFNA(INDEX('Lookup Formulas Demo'!$B$5:$B$8,MATCH(F1618,'Lookup Formulas Demo'!$A$5:$A$8,0)),"No Match Found")</f>
        <v>Use Fog Lights, Reduce Speed</v>
      </c>
    </row>
    <row r="1619" spans="1:8" x14ac:dyDescent="0.3">
      <c r="A1619" s="9">
        <f>'Raw Data'!A1618</f>
        <v>45357.611111111102</v>
      </c>
      <c r="B1619" s="11">
        <f>'Raw Data'!M1618</f>
        <v>70.120856568064696</v>
      </c>
      <c r="C1619" s="11" t="str">
        <f t="shared" si="50"/>
        <v>Moderate</v>
      </c>
      <c r="D1619" s="11">
        <f>'Raw Data'!P1618</f>
        <v>0</v>
      </c>
      <c r="E1619" s="11" t="str">
        <f t="shared" si="51"/>
        <v>No Accident</v>
      </c>
      <c r="F1619" s="11" t="str">
        <f>'Raw Data'!O1618</f>
        <v>Snow</v>
      </c>
      <c r="G1619" s="11" t="str">
        <f>IFERROR(VLOOKUP(F1619,'Lookup Formulas Demo'!$A$5:$B$8,2,0),"Unknown Weather")</f>
        <v>Extreme Caution, Consider Delay</v>
      </c>
      <c r="H1619" s="11" t="str">
        <f>_xlfn.IFNA(INDEX('Lookup Formulas Demo'!$B$5:$B$8,MATCH(F1619,'Lookup Formulas Demo'!$A$5:$A$8,0)),"No Match Found")</f>
        <v>Extreme Caution, Consider Delay</v>
      </c>
    </row>
    <row r="1620" spans="1:8" x14ac:dyDescent="0.3">
      <c r="A1620" s="9">
        <f>'Raw Data'!A1619</f>
        <v>45357.614583333299</v>
      </c>
      <c r="B1620" s="11">
        <f>'Raw Data'!M1619</f>
        <v>11.2178375997653</v>
      </c>
      <c r="C1620" s="11" t="str">
        <f t="shared" si="50"/>
        <v>Free-flow</v>
      </c>
      <c r="D1620" s="11">
        <f>'Raw Data'!P1619</f>
        <v>0</v>
      </c>
      <c r="E1620" s="11" t="str">
        <f t="shared" si="51"/>
        <v>No Accident</v>
      </c>
      <c r="F1620" s="11" t="str">
        <f>'Raw Data'!O1619</f>
        <v>Fog</v>
      </c>
      <c r="G1620" s="11" t="str">
        <f>IFERROR(VLOOKUP(F1620,'Lookup Formulas Demo'!$A$5:$B$8,2,0),"Unknown Weather")</f>
        <v>Use Fog Lights, Reduce Speed</v>
      </c>
      <c r="H1620" s="11" t="str">
        <f>_xlfn.IFNA(INDEX('Lookup Formulas Demo'!$B$5:$B$8,MATCH(F1620,'Lookup Formulas Demo'!$A$5:$A$8,0)),"No Match Found")</f>
        <v>Use Fog Lights, Reduce Speed</v>
      </c>
    </row>
    <row r="1621" spans="1:8" x14ac:dyDescent="0.3">
      <c r="A1621" s="9">
        <f>'Raw Data'!A1620</f>
        <v>45357.618055555598</v>
      </c>
      <c r="B1621" s="11">
        <f>'Raw Data'!M1620</f>
        <v>52.0240593541103</v>
      </c>
      <c r="C1621" s="11" t="str">
        <f t="shared" si="50"/>
        <v>Moderate</v>
      </c>
      <c r="D1621" s="11">
        <f>'Raw Data'!P1620</f>
        <v>0</v>
      </c>
      <c r="E1621" s="11" t="str">
        <f t="shared" si="51"/>
        <v>No Accident</v>
      </c>
      <c r="F1621" s="11" t="str">
        <f>'Raw Data'!O1620</f>
        <v>Rain</v>
      </c>
      <c r="G1621" s="11" t="str">
        <f>IFERROR(VLOOKUP(F1621,'Lookup Formulas Demo'!$A$5:$B$8,2,0),"Unknown Weather")</f>
        <v>Reduce Speed, Increase Following Distance</v>
      </c>
      <c r="H1621" s="11" t="str">
        <f>_xlfn.IFNA(INDEX('Lookup Formulas Demo'!$B$5:$B$8,MATCH(F1621,'Lookup Formulas Demo'!$A$5:$A$8,0)),"No Match Found")</f>
        <v>Reduce Speed, Increase Following Distance</v>
      </c>
    </row>
    <row r="1622" spans="1:8" x14ac:dyDescent="0.3">
      <c r="A1622" s="9">
        <f>'Raw Data'!A1621</f>
        <v>45357.621527777803</v>
      </c>
      <c r="B1622" s="11">
        <f>'Raw Data'!M1621</f>
        <v>29.957610379898</v>
      </c>
      <c r="C1622" s="11" t="str">
        <f t="shared" si="50"/>
        <v>Free-flow</v>
      </c>
      <c r="D1622" s="11">
        <f>'Raw Data'!P1621</f>
        <v>0</v>
      </c>
      <c r="E1622" s="11" t="str">
        <f t="shared" si="51"/>
        <v>No Accident</v>
      </c>
      <c r="F1622" s="11" t="str">
        <f>'Raw Data'!O1621</f>
        <v>Fog</v>
      </c>
      <c r="G1622" s="11" t="str">
        <f>IFERROR(VLOOKUP(F1622,'Lookup Formulas Demo'!$A$5:$B$8,2,0),"Unknown Weather")</f>
        <v>Use Fog Lights, Reduce Speed</v>
      </c>
      <c r="H1622" s="11" t="str">
        <f>_xlfn.IFNA(INDEX('Lookup Formulas Demo'!$B$5:$B$8,MATCH(F1622,'Lookup Formulas Demo'!$A$5:$A$8,0)),"No Match Found")</f>
        <v>Use Fog Lights, Reduce Speed</v>
      </c>
    </row>
    <row r="1623" spans="1:8" x14ac:dyDescent="0.3">
      <c r="A1623" s="9">
        <f>'Raw Data'!A1622</f>
        <v>45357.625</v>
      </c>
      <c r="B1623" s="11">
        <f>'Raw Data'!M1622</f>
        <v>74.348681560452604</v>
      </c>
      <c r="C1623" s="11" t="str">
        <f t="shared" si="50"/>
        <v>Moderate</v>
      </c>
      <c r="D1623" s="11">
        <f>'Raw Data'!P1622</f>
        <v>0</v>
      </c>
      <c r="E1623" s="11" t="str">
        <f t="shared" si="51"/>
        <v>No Accident</v>
      </c>
      <c r="F1623" s="11" t="str">
        <f>'Raw Data'!O1622</f>
        <v>Rain</v>
      </c>
      <c r="G1623" s="11" t="str">
        <f>IFERROR(VLOOKUP(F1623,'Lookup Formulas Demo'!$A$5:$B$8,2,0),"Unknown Weather")</f>
        <v>Reduce Speed, Increase Following Distance</v>
      </c>
      <c r="H1623" s="11" t="str">
        <f>_xlfn.IFNA(INDEX('Lookup Formulas Demo'!$B$5:$B$8,MATCH(F1623,'Lookup Formulas Demo'!$A$5:$A$8,0)),"No Match Found")</f>
        <v>Reduce Speed, Increase Following Distance</v>
      </c>
    </row>
    <row r="1624" spans="1:8" x14ac:dyDescent="0.3">
      <c r="A1624" s="9">
        <f>'Raw Data'!A1623</f>
        <v>45357.628472222197</v>
      </c>
      <c r="B1624" s="11">
        <f>'Raw Data'!M1623</f>
        <v>82.246737661720701</v>
      </c>
      <c r="C1624" s="11" t="str">
        <f t="shared" si="50"/>
        <v>Congested</v>
      </c>
      <c r="D1624" s="11">
        <f>'Raw Data'!P1623</f>
        <v>0</v>
      </c>
      <c r="E1624" s="11" t="str">
        <f t="shared" si="51"/>
        <v>No Accident</v>
      </c>
      <c r="F1624" s="11" t="str">
        <f>'Raw Data'!O1623</f>
        <v>Fog</v>
      </c>
      <c r="G1624" s="11" t="str">
        <f>IFERROR(VLOOKUP(F1624,'Lookup Formulas Demo'!$A$5:$B$8,2,0),"Unknown Weather")</f>
        <v>Use Fog Lights, Reduce Speed</v>
      </c>
      <c r="H1624" s="11" t="str">
        <f>_xlfn.IFNA(INDEX('Lookup Formulas Demo'!$B$5:$B$8,MATCH(F1624,'Lookup Formulas Demo'!$A$5:$A$8,0)),"No Match Found")</f>
        <v>Use Fog Lights, Reduce Speed</v>
      </c>
    </row>
    <row r="1625" spans="1:8" x14ac:dyDescent="0.3">
      <c r="A1625" s="9">
        <f>'Raw Data'!A1624</f>
        <v>45357.631944444503</v>
      </c>
      <c r="B1625" s="11">
        <f>'Raw Data'!M1624</f>
        <v>50.1262023182395</v>
      </c>
      <c r="C1625" s="11" t="str">
        <f t="shared" si="50"/>
        <v>Moderate</v>
      </c>
      <c r="D1625" s="11">
        <f>'Raw Data'!P1624</f>
        <v>0</v>
      </c>
      <c r="E1625" s="11" t="str">
        <f t="shared" si="51"/>
        <v>No Accident</v>
      </c>
      <c r="F1625" s="11" t="str">
        <f>'Raw Data'!O1624</f>
        <v>Fog</v>
      </c>
      <c r="G1625" s="11" t="str">
        <f>IFERROR(VLOOKUP(F1625,'Lookup Formulas Demo'!$A$5:$B$8,2,0),"Unknown Weather")</f>
        <v>Use Fog Lights, Reduce Speed</v>
      </c>
      <c r="H1625" s="11" t="str">
        <f>_xlfn.IFNA(INDEX('Lookup Formulas Demo'!$B$5:$B$8,MATCH(F1625,'Lookup Formulas Demo'!$A$5:$A$8,0)),"No Match Found")</f>
        <v>Use Fog Lights, Reduce Speed</v>
      </c>
    </row>
    <row r="1626" spans="1:8" x14ac:dyDescent="0.3">
      <c r="A1626" s="9">
        <f>'Raw Data'!A1625</f>
        <v>45357.635416666701</v>
      </c>
      <c r="B1626" s="11">
        <f>'Raw Data'!M1625</f>
        <v>99.363707943706004</v>
      </c>
      <c r="C1626" s="11" t="str">
        <f t="shared" si="50"/>
        <v>Congested</v>
      </c>
      <c r="D1626" s="11">
        <f>'Raw Data'!P1625</f>
        <v>0</v>
      </c>
      <c r="E1626" s="11" t="str">
        <f t="shared" si="51"/>
        <v>No Accident</v>
      </c>
      <c r="F1626" s="11" t="str">
        <f>'Raw Data'!O1625</f>
        <v>Fog</v>
      </c>
      <c r="G1626" s="11" t="str">
        <f>IFERROR(VLOOKUP(F1626,'Lookup Formulas Demo'!$A$5:$B$8,2,0),"Unknown Weather")</f>
        <v>Use Fog Lights, Reduce Speed</v>
      </c>
      <c r="H1626" s="11" t="str">
        <f>_xlfn.IFNA(INDEX('Lookup Formulas Demo'!$B$5:$B$8,MATCH(F1626,'Lookup Formulas Demo'!$A$5:$A$8,0)),"No Match Found")</f>
        <v>Use Fog Lights, Reduce Speed</v>
      </c>
    </row>
    <row r="1627" spans="1:8" x14ac:dyDescent="0.3">
      <c r="A1627" s="9">
        <f>'Raw Data'!A1626</f>
        <v>45357.638888888898</v>
      </c>
      <c r="B1627" s="11">
        <f>'Raw Data'!M1626</f>
        <v>70.360626652349495</v>
      </c>
      <c r="C1627" s="11" t="str">
        <f t="shared" si="50"/>
        <v>Moderate</v>
      </c>
      <c r="D1627" s="11">
        <f>'Raw Data'!P1626</f>
        <v>0</v>
      </c>
      <c r="E1627" s="11" t="str">
        <f t="shared" si="51"/>
        <v>No Accident</v>
      </c>
      <c r="F1627" s="11" t="str">
        <f>'Raw Data'!O1626</f>
        <v>Snow</v>
      </c>
      <c r="G1627" s="11" t="str">
        <f>IFERROR(VLOOKUP(F1627,'Lookup Formulas Demo'!$A$5:$B$8,2,0),"Unknown Weather")</f>
        <v>Extreme Caution, Consider Delay</v>
      </c>
      <c r="H1627" s="11" t="str">
        <f>_xlfn.IFNA(INDEX('Lookup Formulas Demo'!$B$5:$B$8,MATCH(F1627,'Lookup Formulas Demo'!$A$5:$A$8,0)),"No Match Found")</f>
        <v>Extreme Caution, Consider Delay</v>
      </c>
    </row>
    <row r="1628" spans="1:8" x14ac:dyDescent="0.3">
      <c r="A1628" s="9">
        <f>'Raw Data'!A1627</f>
        <v>45357.642361111102</v>
      </c>
      <c r="B1628" s="11">
        <f>'Raw Data'!M1627</f>
        <v>73.001245226235397</v>
      </c>
      <c r="C1628" s="11" t="str">
        <f t="shared" si="50"/>
        <v>Moderate</v>
      </c>
      <c r="D1628" s="11">
        <f>'Raw Data'!P1627</f>
        <v>0</v>
      </c>
      <c r="E1628" s="11" t="str">
        <f t="shared" si="51"/>
        <v>No Accident</v>
      </c>
      <c r="F1628" s="11" t="str">
        <f>'Raw Data'!O1627</f>
        <v>Snow</v>
      </c>
      <c r="G1628" s="11" t="str">
        <f>IFERROR(VLOOKUP(F1628,'Lookup Formulas Demo'!$A$5:$B$8,2,0),"Unknown Weather")</f>
        <v>Extreme Caution, Consider Delay</v>
      </c>
      <c r="H1628" s="11" t="str">
        <f>_xlfn.IFNA(INDEX('Lookup Formulas Demo'!$B$5:$B$8,MATCH(F1628,'Lookup Formulas Demo'!$A$5:$A$8,0)),"No Match Found")</f>
        <v>Extreme Caution, Consider Delay</v>
      </c>
    </row>
    <row r="1629" spans="1:8" x14ac:dyDescent="0.3">
      <c r="A1629" s="9">
        <f>'Raw Data'!A1628</f>
        <v>45357.645833333299</v>
      </c>
      <c r="B1629" s="11">
        <f>'Raw Data'!M1628</f>
        <v>23.314154999081101</v>
      </c>
      <c r="C1629" s="11" t="str">
        <f t="shared" si="50"/>
        <v>Free-flow</v>
      </c>
      <c r="D1629" s="11">
        <f>'Raw Data'!P1628</f>
        <v>0</v>
      </c>
      <c r="E1629" s="11" t="str">
        <f t="shared" si="51"/>
        <v>No Accident</v>
      </c>
      <c r="F1629" s="11" t="str">
        <f>'Raw Data'!O1628</f>
        <v>Clear</v>
      </c>
      <c r="G1629" s="11" t="str">
        <f>IFERROR(VLOOKUP(F1629,'Lookup Formulas Demo'!$A$5:$B$8,2,0),"Unknown Weather")</f>
        <v>Normal Driving</v>
      </c>
      <c r="H1629" s="11" t="str">
        <f>_xlfn.IFNA(INDEX('Lookup Formulas Demo'!$B$5:$B$8,MATCH(F1629,'Lookup Formulas Demo'!$A$5:$A$8,0)),"No Match Found")</f>
        <v>Normal Driving</v>
      </c>
    </row>
    <row r="1630" spans="1:8" x14ac:dyDescent="0.3">
      <c r="A1630" s="9">
        <f>'Raw Data'!A1629</f>
        <v>45357.649305555598</v>
      </c>
      <c r="B1630" s="11">
        <f>'Raw Data'!M1629</f>
        <v>46.531356413699797</v>
      </c>
      <c r="C1630" s="11" t="str">
        <f t="shared" si="50"/>
        <v>Free-flow</v>
      </c>
      <c r="D1630" s="11">
        <f>'Raw Data'!P1629</f>
        <v>0</v>
      </c>
      <c r="E1630" s="11" t="str">
        <f t="shared" si="51"/>
        <v>No Accident</v>
      </c>
      <c r="F1630" s="11" t="str">
        <f>'Raw Data'!O1629</f>
        <v>Fog</v>
      </c>
      <c r="G1630" s="11" t="str">
        <f>IFERROR(VLOOKUP(F1630,'Lookup Formulas Demo'!$A$5:$B$8,2,0),"Unknown Weather")</f>
        <v>Use Fog Lights, Reduce Speed</v>
      </c>
      <c r="H1630" s="11" t="str">
        <f>_xlfn.IFNA(INDEX('Lookup Formulas Demo'!$B$5:$B$8,MATCH(F1630,'Lookup Formulas Demo'!$A$5:$A$8,0)),"No Match Found")</f>
        <v>Use Fog Lights, Reduce Speed</v>
      </c>
    </row>
    <row r="1631" spans="1:8" x14ac:dyDescent="0.3">
      <c r="A1631" s="9">
        <f>'Raw Data'!A1630</f>
        <v>45357.652777777803</v>
      </c>
      <c r="B1631" s="11">
        <f>'Raw Data'!M1630</f>
        <v>95.685339364273801</v>
      </c>
      <c r="C1631" s="11" t="str">
        <f t="shared" si="50"/>
        <v>Congested</v>
      </c>
      <c r="D1631" s="11">
        <f>'Raw Data'!P1630</f>
        <v>0</v>
      </c>
      <c r="E1631" s="11" t="str">
        <f t="shared" si="51"/>
        <v>No Accident</v>
      </c>
      <c r="F1631" s="11" t="str">
        <f>'Raw Data'!O1630</f>
        <v>Snow</v>
      </c>
      <c r="G1631" s="11" t="str">
        <f>IFERROR(VLOOKUP(F1631,'Lookup Formulas Demo'!$A$5:$B$8,2,0),"Unknown Weather")</f>
        <v>Extreme Caution, Consider Delay</v>
      </c>
      <c r="H1631" s="11" t="str">
        <f>_xlfn.IFNA(INDEX('Lookup Formulas Demo'!$B$5:$B$8,MATCH(F1631,'Lookup Formulas Demo'!$A$5:$A$8,0)),"No Match Found")</f>
        <v>Extreme Caution, Consider Delay</v>
      </c>
    </row>
    <row r="1632" spans="1:8" x14ac:dyDescent="0.3">
      <c r="A1632" s="9">
        <f>'Raw Data'!A1631</f>
        <v>45357.65625</v>
      </c>
      <c r="B1632" s="11">
        <f>'Raw Data'!M1631</f>
        <v>22.873402927147101</v>
      </c>
      <c r="C1632" s="11" t="str">
        <f t="shared" si="50"/>
        <v>Free-flow</v>
      </c>
      <c r="D1632" s="11">
        <f>'Raw Data'!P1631</f>
        <v>0</v>
      </c>
      <c r="E1632" s="11" t="str">
        <f t="shared" si="51"/>
        <v>No Accident</v>
      </c>
      <c r="F1632" s="11" t="str">
        <f>'Raw Data'!O1631</f>
        <v>Snow</v>
      </c>
      <c r="G1632" s="11" t="str">
        <f>IFERROR(VLOOKUP(F1632,'Lookup Formulas Demo'!$A$5:$B$8,2,0),"Unknown Weather")</f>
        <v>Extreme Caution, Consider Delay</v>
      </c>
      <c r="H1632" s="11" t="str">
        <f>_xlfn.IFNA(INDEX('Lookup Formulas Demo'!$B$5:$B$8,MATCH(F1632,'Lookup Formulas Demo'!$A$5:$A$8,0)),"No Match Found")</f>
        <v>Extreme Caution, Consider Delay</v>
      </c>
    </row>
    <row r="1633" spans="1:8" x14ac:dyDescent="0.3">
      <c r="A1633" s="9">
        <f>'Raw Data'!A1632</f>
        <v>45357.659722222197</v>
      </c>
      <c r="B1633" s="11">
        <f>'Raw Data'!M1632</f>
        <v>86.746114028136702</v>
      </c>
      <c r="C1633" s="11" t="str">
        <f t="shared" si="50"/>
        <v>Congested</v>
      </c>
      <c r="D1633" s="11">
        <f>'Raw Data'!P1632</f>
        <v>0</v>
      </c>
      <c r="E1633" s="11" t="str">
        <f t="shared" si="51"/>
        <v>No Accident</v>
      </c>
      <c r="F1633" s="11" t="str">
        <f>'Raw Data'!O1632</f>
        <v>Snow</v>
      </c>
      <c r="G1633" s="11" t="str">
        <f>IFERROR(VLOOKUP(F1633,'Lookup Formulas Demo'!$A$5:$B$8,2,0),"Unknown Weather")</f>
        <v>Extreme Caution, Consider Delay</v>
      </c>
      <c r="H1633" s="11" t="str">
        <f>_xlfn.IFNA(INDEX('Lookup Formulas Demo'!$B$5:$B$8,MATCH(F1633,'Lookup Formulas Demo'!$A$5:$A$8,0)),"No Match Found")</f>
        <v>Extreme Caution, Consider Delay</v>
      </c>
    </row>
    <row r="1634" spans="1:8" x14ac:dyDescent="0.3">
      <c r="A1634" s="9">
        <f>'Raw Data'!A1633</f>
        <v>45357.663194444503</v>
      </c>
      <c r="B1634" s="11">
        <f>'Raw Data'!M1633</f>
        <v>86.287263639329097</v>
      </c>
      <c r="C1634" s="11" t="str">
        <f t="shared" si="50"/>
        <v>Congested</v>
      </c>
      <c r="D1634" s="11">
        <f>'Raw Data'!P1633</f>
        <v>0</v>
      </c>
      <c r="E1634" s="11" t="str">
        <f t="shared" si="51"/>
        <v>No Accident</v>
      </c>
      <c r="F1634" s="11" t="str">
        <f>'Raw Data'!O1633</f>
        <v>Rain</v>
      </c>
      <c r="G1634" s="11" t="str">
        <f>IFERROR(VLOOKUP(F1634,'Lookup Formulas Demo'!$A$5:$B$8,2,0),"Unknown Weather")</f>
        <v>Reduce Speed, Increase Following Distance</v>
      </c>
      <c r="H1634" s="11" t="str">
        <f>_xlfn.IFNA(INDEX('Lookup Formulas Demo'!$B$5:$B$8,MATCH(F1634,'Lookup Formulas Demo'!$A$5:$A$8,0)),"No Match Found")</f>
        <v>Reduce Speed, Increase Following Distance</v>
      </c>
    </row>
    <row r="1635" spans="1:8" x14ac:dyDescent="0.3">
      <c r="A1635" s="9">
        <f>'Raw Data'!A1634</f>
        <v>45357.666666666701</v>
      </c>
      <c r="B1635" s="11">
        <f>'Raw Data'!M1634</f>
        <v>12.198880557026101</v>
      </c>
      <c r="C1635" s="11" t="str">
        <f t="shared" si="50"/>
        <v>Free-flow</v>
      </c>
      <c r="D1635" s="11">
        <f>'Raw Data'!P1634</f>
        <v>0</v>
      </c>
      <c r="E1635" s="11" t="str">
        <f t="shared" si="51"/>
        <v>No Accident</v>
      </c>
      <c r="F1635" s="11" t="str">
        <f>'Raw Data'!O1634</f>
        <v>Fog</v>
      </c>
      <c r="G1635" s="11" t="str">
        <f>IFERROR(VLOOKUP(F1635,'Lookup Formulas Demo'!$A$5:$B$8,2,0),"Unknown Weather")</f>
        <v>Use Fog Lights, Reduce Speed</v>
      </c>
      <c r="H1635" s="11" t="str">
        <f>_xlfn.IFNA(INDEX('Lookup Formulas Demo'!$B$5:$B$8,MATCH(F1635,'Lookup Formulas Demo'!$A$5:$A$8,0)),"No Match Found")</f>
        <v>Use Fog Lights, Reduce Speed</v>
      </c>
    </row>
    <row r="1636" spans="1:8" x14ac:dyDescent="0.3">
      <c r="A1636" s="9">
        <f>'Raw Data'!A1635</f>
        <v>45357.670138888898</v>
      </c>
      <c r="B1636" s="11">
        <f>'Raw Data'!M1635</f>
        <v>93.385269785422196</v>
      </c>
      <c r="C1636" s="11" t="str">
        <f t="shared" si="50"/>
        <v>Congested</v>
      </c>
      <c r="D1636" s="11">
        <f>'Raw Data'!P1635</f>
        <v>0</v>
      </c>
      <c r="E1636" s="11" t="str">
        <f t="shared" si="51"/>
        <v>No Accident</v>
      </c>
      <c r="F1636" s="11" t="str">
        <f>'Raw Data'!O1635</f>
        <v>Rain</v>
      </c>
      <c r="G1636" s="11" t="str">
        <f>IFERROR(VLOOKUP(F1636,'Lookup Formulas Demo'!$A$5:$B$8,2,0),"Unknown Weather")</f>
        <v>Reduce Speed, Increase Following Distance</v>
      </c>
      <c r="H1636" s="11" t="str">
        <f>_xlfn.IFNA(INDEX('Lookup Formulas Demo'!$B$5:$B$8,MATCH(F1636,'Lookup Formulas Demo'!$A$5:$A$8,0)),"No Match Found")</f>
        <v>Reduce Speed, Increase Following Distance</v>
      </c>
    </row>
    <row r="1637" spans="1:8" x14ac:dyDescent="0.3">
      <c r="A1637" s="9">
        <f>'Raw Data'!A1636</f>
        <v>45357.673611111102</v>
      </c>
      <c r="B1637" s="11">
        <f>'Raw Data'!M1636</f>
        <v>81.965698562904606</v>
      </c>
      <c r="C1637" s="11" t="str">
        <f t="shared" si="50"/>
        <v>Congested</v>
      </c>
      <c r="D1637" s="11">
        <f>'Raw Data'!P1636</f>
        <v>0</v>
      </c>
      <c r="E1637" s="11" t="str">
        <f t="shared" si="51"/>
        <v>No Accident</v>
      </c>
      <c r="F1637" s="11" t="str">
        <f>'Raw Data'!O1636</f>
        <v>Rain</v>
      </c>
      <c r="G1637" s="11" t="str">
        <f>IFERROR(VLOOKUP(F1637,'Lookup Formulas Demo'!$A$5:$B$8,2,0),"Unknown Weather")</f>
        <v>Reduce Speed, Increase Following Distance</v>
      </c>
      <c r="H1637" s="11" t="str">
        <f>_xlfn.IFNA(INDEX('Lookup Formulas Demo'!$B$5:$B$8,MATCH(F1637,'Lookup Formulas Demo'!$A$5:$A$8,0)),"No Match Found")</f>
        <v>Reduce Speed, Increase Following Distance</v>
      </c>
    </row>
    <row r="1638" spans="1:8" x14ac:dyDescent="0.3">
      <c r="A1638" s="9">
        <f>'Raw Data'!A1637</f>
        <v>45357.677083333299</v>
      </c>
      <c r="B1638" s="11">
        <f>'Raw Data'!M1637</f>
        <v>49.317637751136203</v>
      </c>
      <c r="C1638" s="11" t="str">
        <f t="shared" si="50"/>
        <v>Free-flow</v>
      </c>
      <c r="D1638" s="11">
        <f>'Raw Data'!P1637</f>
        <v>0</v>
      </c>
      <c r="E1638" s="11" t="str">
        <f t="shared" si="51"/>
        <v>No Accident</v>
      </c>
      <c r="F1638" s="11" t="str">
        <f>'Raw Data'!O1637</f>
        <v>Fog</v>
      </c>
      <c r="G1638" s="11" t="str">
        <f>IFERROR(VLOOKUP(F1638,'Lookup Formulas Demo'!$A$5:$B$8,2,0),"Unknown Weather")</f>
        <v>Use Fog Lights, Reduce Speed</v>
      </c>
      <c r="H1638" s="11" t="str">
        <f>_xlfn.IFNA(INDEX('Lookup Formulas Demo'!$B$5:$B$8,MATCH(F1638,'Lookup Formulas Demo'!$A$5:$A$8,0)),"No Match Found")</f>
        <v>Use Fog Lights, Reduce Speed</v>
      </c>
    </row>
    <row r="1639" spans="1:8" x14ac:dyDescent="0.3">
      <c r="A1639" s="9">
        <f>'Raw Data'!A1638</f>
        <v>45357.680555555598</v>
      </c>
      <c r="B1639" s="11">
        <f>'Raw Data'!M1638</f>
        <v>67.994866303156101</v>
      </c>
      <c r="C1639" s="11" t="str">
        <f t="shared" si="50"/>
        <v>Moderate</v>
      </c>
      <c r="D1639" s="11">
        <f>'Raw Data'!P1638</f>
        <v>0</v>
      </c>
      <c r="E1639" s="11" t="str">
        <f t="shared" si="51"/>
        <v>No Accident</v>
      </c>
      <c r="F1639" s="11" t="str">
        <f>'Raw Data'!O1638</f>
        <v>Fog</v>
      </c>
      <c r="G1639" s="11" t="str">
        <f>IFERROR(VLOOKUP(F1639,'Lookup Formulas Demo'!$A$5:$B$8,2,0),"Unknown Weather")</f>
        <v>Use Fog Lights, Reduce Speed</v>
      </c>
      <c r="H1639" s="11" t="str">
        <f>_xlfn.IFNA(INDEX('Lookup Formulas Demo'!$B$5:$B$8,MATCH(F1639,'Lookup Formulas Demo'!$A$5:$A$8,0)),"No Match Found")</f>
        <v>Use Fog Lights, Reduce Speed</v>
      </c>
    </row>
    <row r="1640" spans="1:8" x14ac:dyDescent="0.3">
      <c r="A1640" s="9">
        <f>'Raw Data'!A1639</f>
        <v>45357.684027777803</v>
      </c>
      <c r="B1640" s="11">
        <f>'Raw Data'!M1639</f>
        <v>64.898477933498199</v>
      </c>
      <c r="C1640" s="11" t="str">
        <f t="shared" si="50"/>
        <v>Moderate</v>
      </c>
      <c r="D1640" s="11">
        <f>'Raw Data'!P1639</f>
        <v>0</v>
      </c>
      <c r="E1640" s="11" t="str">
        <f t="shared" si="51"/>
        <v>No Accident</v>
      </c>
      <c r="F1640" s="11" t="str">
        <f>'Raw Data'!O1639</f>
        <v>Rain</v>
      </c>
      <c r="G1640" s="11" t="str">
        <f>IFERROR(VLOOKUP(F1640,'Lookup Formulas Demo'!$A$5:$B$8,2,0),"Unknown Weather")</f>
        <v>Reduce Speed, Increase Following Distance</v>
      </c>
      <c r="H1640" s="11" t="str">
        <f>_xlfn.IFNA(INDEX('Lookup Formulas Demo'!$B$5:$B$8,MATCH(F1640,'Lookup Formulas Demo'!$A$5:$A$8,0)),"No Match Found")</f>
        <v>Reduce Speed, Increase Following Distance</v>
      </c>
    </row>
    <row r="1641" spans="1:8" x14ac:dyDescent="0.3">
      <c r="A1641" s="9">
        <f>'Raw Data'!A1640</f>
        <v>45357.6875</v>
      </c>
      <c r="B1641" s="11">
        <f>'Raw Data'!M1640</f>
        <v>22.188726292289999</v>
      </c>
      <c r="C1641" s="11" t="str">
        <f t="shared" si="50"/>
        <v>Free-flow</v>
      </c>
      <c r="D1641" s="11">
        <f>'Raw Data'!P1640</f>
        <v>0</v>
      </c>
      <c r="E1641" s="11" t="str">
        <f t="shared" si="51"/>
        <v>No Accident</v>
      </c>
      <c r="F1641" s="11" t="str">
        <f>'Raw Data'!O1640</f>
        <v>Rain</v>
      </c>
      <c r="G1641" s="11" t="str">
        <f>IFERROR(VLOOKUP(F1641,'Lookup Formulas Demo'!$A$5:$B$8,2,0),"Unknown Weather")</f>
        <v>Reduce Speed, Increase Following Distance</v>
      </c>
      <c r="H1641" s="11" t="str">
        <f>_xlfn.IFNA(INDEX('Lookup Formulas Demo'!$B$5:$B$8,MATCH(F1641,'Lookup Formulas Demo'!$A$5:$A$8,0)),"No Match Found")</f>
        <v>Reduce Speed, Increase Following Distance</v>
      </c>
    </row>
    <row r="1642" spans="1:8" x14ac:dyDescent="0.3">
      <c r="A1642" s="9">
        <f>'Raw Data'!A1641</f>
        <v>45357.690972222197</v>
      </c>
      <c r="B1642" s="11">
        <f>'Raw Data'!M1641</f>
        <v>19.028512504853101</v>
      </c>
      <c r="C1642" s="11" t="str">
        <f t="shared" si="50"/>
        <v>Free-flow</v>
      </c>
      <c r="D1642" s="11">
        <f>'Raw Data'!P1641</f>
        <v>0</v>
      </c>
      <c r="E1642" s="11" t="str">
        <f t="shared" si="51"/>
        <v>No Accident</v>
      </c>
      <c r="F1642" s="11" t="str">
        <f>'Raw Data'!O1641</f>
        <v>Snow</v>
      </c>
      <c r="G1642" s="11" t="str">
        <f>IFERROR(VLOOKUP(F1642,'Lookup Formulas Demo'!$A$5:$B$8,2,0),"Unknown Weather")</f>
        <v>Extreme Caution, Consider Delay</v>
      </c>
      <c r="H1642" s="11" t="str">
        <f>_xlfn.IFNA(INDEX('Lookup Formulas Demo'!$B$5:$B$8,MATCH(F1642,'Lookup Formulas Demo'!$A$5:$A$8,0)),"No Match Found")</f>
        <v>Extreme Caution, Consider Delay</v>
      </c>
    </row>
    <row r="1643" spans="1:8" x14ac:dyDescent="0.3">
      <c r="A1643" s="9">
        <f>'Raw Data'!A1642</f>
        <v>45357.694444444503</v>
      </c>
      <c r="B1643" s="11">
        <f>'Raw Data'!M1642</f>
        <v>85.731019650475503</v>
      </c>
      <c r="C1643" s="11" t="str">
        <f t="shared" si="50"/>
        <v>Congested</v>
      </c>
      <c r="D1643" s="11">
        <f>'Raw Data'!P1642</f>
        <v>0</v>
      </c>
      <c r="E1643" s="11" t="str">
        <f t="shared" si="51"/>
        <v>No Accident</v>
      </c>
      <c r="F1643" s="11" t="str">
        <f>'Raw Data'!O1642</f>
        <v>Rain</v>
      </c>
      <c r="G1643" s="11" t="str">
        <f>IFERROR(VLOOKUP(F1643,'Lookup Formulas Demo'!$A$5:$B$8,2,0),"Unknown Weather")</f>
        <v>Reduce Speed, Increase Following Distance</v>
      </c>
      <c r="H1643" s="11" t="str">
        <f>_xlfn.IFNA(INDEX('Lookup Formulas Demo'!$B$5:$B$8,MATCH(F1643,'Lookup Formulas Demo'!$A$5:$A$8,0)),"No Match Found")</f>
        <v>Reduce Speed, Increase Following Distance</v>
      </c>
    </row>
    <row r="1644" spans="1:8" x14ac:dyDescent="0.3">
      <c r="A1644" s="9">
        <f>'Raw Data'!A1643</f>
        <v>45357.697916666701</v>
      </c>
      <c r="B1644" s="11">
        <f>'Raw Data'!M1643</f>
        <v>28.3994731915109</v>
      </c>
      <c r="C1644" s="11" t="str">
        <f t="shared" si="50"/>
        <v>Free-flow</v>
      </c>
      <c r="D1644" s="11">
        <f>'Raw Data'!P1643</f>
        <v>0</v>
      </c>
      <c r="E1644" s="11" t="str">
        <f t="shared" si="51"/>
        <v>No Accident</v>
      </c>
      <c r="F1644" s="11" t="str">
        <f>'Raw Data'!O1643</f>
        <v>Clear</v>
      </c>
      <c r="G1644" s="11" t="str">
        <f>IFERROR(VLOOKUP(F1644,'Lookup Formulas Demo'!$A$5:$B$8,2,0),"Unknown Weather")</f>
        <v>Normal Driving</v>
      </c>
      <c r="H1644" s="11" t="str">
        <f>_xlfn.IFNA(INDEX('Lookup Formulas Demo'!$B$5:$B$8,MATCH(F1644,'Lookup Formulas Demo'!$A$5:$A$8,0)),"No Match Found")</f>
        <v>Normal Driving</v>
      </c>
    </row>
    <row r="1645" spans="1:8" x14ac:dyDescent="0.3">
      <c r="A1645" s="9">
        <f>'Raw Data'!A1644</f>
        <v>45357.701388888898</v>
      </c>
      <c r="B1645" s="11">
        <f>'Raw Data'!M1644</f>
        <v>49.8379299902303</v>
      </c>
      <c r="C1645" s="11" t="str">
        <f t="shared" si="50"/>
        <v>Free-flow</v>
      </c>
      <c r="D1645" s="11">
        <f>'Raw Data'!P1644</f>
        <v>0</v>
      </c>
      <c r="E1645" s="11" t="str">
        <f t="shared" si="51"/>
        <v>No Accident</v>
      </c>
      <c r="F1645" s="11" t="str">
        <f>'Raw Data'!O1644</f>
        <v>Snow</v>
      </c>
      <c r="G1645" s="11" t="str">
        <f>IFERROR(VLOOKUP(F1645,'Lookup Formulas Demo'!$A$5:$B$8,2,0),"Unknown Weather")</f>
        <v>Extreme Caution, Consider Delay</v>
      </c>
      <c r="H1645" s="11" t="str">
        <f>_xlfn.IFNA(INDEX('Lookup Formulas Demo'!$B$5:$B$8,MATCH(F1645,'Lookup Formulas Demo'!$A$5:$A$8,0)),"No Match Found")</f>
        <v>Extreme Caution, Consider Delay</v>
      </c>
    </row>
    <row r="1646" spans="1:8" x14ac:dyDescent="0.3">
      <c r="A1646" s="9">
        <f>'Raw Data'!A1645</f>
        <v>45357.704861111102</v>
      </c>
      <c r="B1646" s="11">
        <f>'Raw Data'!M1645</f>
        <v>61.051658553872997</v>
      </c>
      <c r="C1646" s="11" t="str">
        <f t="shared" si="50"/>
        <v>Moderate</v>
      </c>
      <c r="D1646" s="11">
        <f>'Raw Data'!P1645</f>
        <v>0</v>
      </c>
      <c r="E1646" s="11" t="str">
        <f t="shared" si="51"/>
        <v>No Accident</v>
      </c>
      <c r="F1646" s="11" t="str">
        <f>'Raw Data'!O1645</f>
        <v>Snow</v>
      </c>
      <c r="G1646" s="11" t="str">
        <f>IFERROR(VLOOKUP(F1646,'Lookup Formulas Demo'!$A$5:$B$8,2,0),"Unknown Weather")</f>
        <v>Extreme Caution, Consider Delay</v>
      </c>
      <c r="H1646" s="11" t="str">
        <f>_xlfn.IFNA(INDEX('Lookup Formulas Demo'!$B$5:$B$8,MATCH(F1646,'Lookup Formulas Demo'!$A$5:$A$8,0)),"No Match Found")</f>
        <v>Extreme Caution, Consider Delay</v>
      </c>
    </row>
    <row r="1647" spans="1:8" x14ac:dyDescent="0.3">
      <c r="A1647" s="9">
        <f>'Raw Data'!A1646</f>
        <v>45357.708333333299</v>
      </c>
      <c r="B1647" s="11">
        <f>'Raw Data'!M1646</f>
        <v>37.841953514794199</v>
      </c>
      <c r="C1647" s="11" t="str">
        <f t="shared" si="50"/>
        <v>Free-flow</v>
      </c>
      <c r="D1647" s="11">
        <f>'Raw Data'!P1646</f>
        <v>0</v>
      </c>
      <c r="E1647" s="11" t="str">
        <f t="shared" si="51"/>
        <v>No Accident</v>
      </c>
      <c r="F1647" s="11" t="str">
        <f>'Raw Data'!O1646</f>
        <v>Rain</v>
      </c>
      <c r="G1647" s="11" t="str">
        <f>IFERROR(VLOOKUP(F1647,'Lookup Formulas Demo'!$A$5:$B$8,2,0),"Unknown Weather")</f>
        <v>Reduce Speed, Increase Following Distance</v>
      </c>
      <c r="H1647" s="11" t="str">
        <f>_xlfn.IFNA(INDEX('Lookup Formulas Demo'!$B$5:$B$8,MATCH(F1647,'Lookup Formulas Demo'!$A$5:$A$8,0)),"No Match Found")</f>
        <v>Reduce Speed, Increase Following Distance</v>
      </c>
    </row>
    <row r="1648" spans="1:8" x14ac:dyDescent="0.3">
      <c r="A1648" s="9">
        <f>'Raw Data'!A1647</f>
        <v>45357.711805555598</v>
      </c>
      <c r="B1648" s="11">
        <f>'Raw Data'!M1647</f>
        <v>82.697592946557705</v>
      </c>
      <c r="C1648" s="11" t="str">
        <f t="shared" si="50"/>
        <v>Congested</v>
      </c>
      <c r="D1648" s="11">
        <f>'Raw Data'!P1647</f>
        <v>0</v>
      </c>
      <c r="E1648" s="11" t="str">
        <f t="shared" si="51"/>
        <v>No Accident</v>
      </c>
      <c r="F1648" s="11" t="str">
        <f>'Raw Data'!O1647</f>
        <v>Fog</v>
      </c>
      <c r="G1648" s="11" t="str">
        <f>IFERROR(VLOOKUP(F1648,'Lookup Formulas Demo'!$A$5:$B$8,2,0),"Unknown Weather")</f>
        <v>Use Fog Lights, Reduce Speed</v>
      </c>
      <c r="H1648" s="11" t="str">
        <f>_xlfn.IFNA(INDEX('Lookup Formulas Demo'!$B$5:$B$8,MATCH(F1648,'Lookup Formulas Demo'!$A$5:$A$8,0)),"No Match Found")</f>
        <v>Use Fog Lights, Reduce Speed</v>
      </c>
    </row>
    <row r="1649" spans="1:8" x14ac:dyDescent="0.3">
      <c r="A1649" s="9">
        <f>'Raw Data'!A1648</f>
        <v>45357.715277777803</v>
      </c>
      <c r="B1649" s="11">
        <f>'Raw Data'!M1648</f>
        <v>66.579811952818204</v>
      </c>
      <c r="C1649" s="11" t="str">
        <f t="shared" si="50"/>
        <v>Moderate</v>
      </c>
      <c r="D1649" s="11">
        <f>'Raw Data'!P1648</f>
        <v>1</v>
      </c>
      <c r="E1649" s="11" t="str">
        <f t="shared" si="51"/>
        <v>Accident Reported</v>
      </c>
      <c r="F1649" s="11" t="str">
        <f>'Raw Data'!O1648</f>
        <v>Clear</v>
      </c>
      <c r="G1649" s="11" t="str">
        <f>IFERROR(VLOOKUP(F1649,'Lookup Formulas Demo'!$A$5:$B$8,2,0),"Unknown Weather")</f>
        <v>Normal Driving</v>
      </c>
      <c r="H1649" s="11" t="str">
        <f>_xlfn.IFNA(INDEX('Lookup Formulas Demo'!$B$5:$B$8,MATCH(F1649,'Lookup Formulas Demo'!$A$5:$A$8,0)),"No Match Found")</f>
        <v>Normal Driving</v>
      </c>
    </row>
    <row r="1650" spans="1:8" x14ac:dyDescent="0.3">
      <c r="A1650" s="9">
        <f>'Raw Data'!A1649</f>
        <v>45357.71875</v>
      </c>
      <c r="B1650" s="11">
        <f>'Raw Data'!M1649</f>
        <v>28.3400145906419</v>
      </c>
      <c r="C1650" s="11" t="str">
        <f t="shared" si="50"/>
        <v>Free-flow</v>
      </c>
      <c r="D1650" s="11">
        <f>'Raw Data'!P1649</f>
        <v>0</v>
      </c>
      <c r="E1650" s="11" t="str">
        <f t="shared" si="51"/>
        <v>No Accident</v>
      </c>
      <c r="F1650" s="11" t="str">
        <f>'Raw Data'!O1649</f>
        <v>Clear</v>
      </c>
      <c r="G1650" s="11" t="str">
        <f>IFERROR(VLOOKUP(F1650,'Lookup Formulas Demo'!$A$5:$B$8,2,0),"Unknown Weather")</f>
        <v>Normal Driving</v>
      </c>
      <c r="H1650" s="11" t="str">
        <f>_xlfn.IFNA(INDEX('Lookup Formulas Demo'!$B$5:$B$8,MATCH(F1650,'Lookup Formulas Demo'!$A$5:$A$8,0)),"No Match Found")</f>
        <v>Normal Driving</v>
      </c>
    </row>
    <row r="1651" spans="1:8" x14ac:dyDescent="0.3">
      <c r="A1651" s="9">
        <f>'Raw Data'!A1650</f>
        <v>45357.722222222197</v>
      </c>
      <c r="B1651" s="11">
        <f>'Raw Data'!M1650</f>
        <v>62.873352040064802</v>
      </c>
      <c r="C1651" s="11" t="str">
        <f t="shared" si="50"/>
        <v>Moderate</v>
      </c>
      <c r="D1651" s="11">
        <f>'Raw Data'!P1650</f>
        <v>0</v>
      </c>
      <c r="E1651" s="11" t="str">
        <f t="shared" si="51"/>
        <v>No Accident</v>
      </c>
      <c r="F1651" s="11" t="str">
        <f>'Raw Data'!O1650</f>
        <v>Snow</v>
      </c>
      <c r="G1651" s="11" t="str">
        <f>IFERROR(VLOOKUP(F1651,'Lookup Formulas Demo'!$A$5:$B$8,2,0),"Unknown Weather")</f>
        <v>Extreme Caution, Consider Delay</v>
      </c>
      <c r="H1651" s="11" t="str">
        <f>_xlfn.IFNA(INDEX('Lookup Formulas Demo'!$B$5:$B$8,MATCH(F1651,'Lookup Formulas Demo'!$A$5:$A$8,0)),"No Match Found")</f>
        <v>Extreme Caution, Consider Delay</v>
      </c>
    </row>
    <row r="1652" spans="1:8" x14ac:dyDescent="0.3">
      <c r="A1652" s="9">
        <f>'Raw Data'!A1651</f>
        <v>45357.725694444503</v>
      </c>
      <c r="B1652" s="11">
        <f>'Raw Data'!M1651</f>
        <v>16.292874282629398</v>
      </c>
      <c r="C1652" s="11" t="str">
        <f t="shared" si="50"/>
        <v>Free-flow</v>
      </c>
      <c r="D1652" s="11">
        <f>'Raw Data'!P1651</f>
        <v>0</v>
      </c>
      <c r="E1652" s="11" t="str">
        <f t="shared" si="51"/>
        <v>No Accident</v>
      </c>
      <c r="F1652" s="11" t="str">
        <f>'Raw Data'!O1651</f>
        <v>Clear</v>
      </c>
      <c r="G1652" s="11" t="str">
        <f>IFERROR(VLOOKUP(F1652,'Lookup Formulas Demo'!$A$5:$B$8,2,0),"Unknown Weather")</f>
        <v>Normal Driving</v>
      </c>
      <c r="H1652" s="11" t="str">
        <f>_xlfn.IFNA(INDEX('Lookup Formulas Demo'!$B$5:$B$8,MATCH(F1652,'Lookup Formulas Demo'!$A$5:$A$8,0)),"No Match Found")</f>
        <v>Normal Driving</v>
      </c>
    </row>
    <row r="1653" spans="1:8" x14ac:dyDescent="0.3">
      <c r="A1653" s="9">
        <f>'Raw Data'!A1652</f>
        <v>45357.729166666701</v>
      </c>
      <c r="B1653" s="11">
        <f>'Raw Data'!M1652</f>
        <v>63.976777491570097</v>
      </c>
      <c r="C1653" s="11" t="str">
        <f t="shared" si="50"/>
        <v>Moderate</v>
      </c>
      <c r="D1653" s="11">
        <f>'Raw Data'!P1652</f>
        <v>0</v>
      </c>
      <c r="E1653" s="11" t="str">
        <f t="shared" si="51"/>
        <v>No Accident</v>
      </c>
      <c r="F1653" s="11" t="str">
        <f>'Raw Data'!O1652</f>
        <v>Rain</v>
      </c>
      <c r="G1653" s="11" t="str">
        <f>IFERROR(VLOOKUP(F1653,'Lookup Formulas Demo'!$A$5:$B$8,2,0),"Unknown Weather")</f>
        <v>Reduce Speed, Increase Following Distance</v>
      </c>
      <c r="H1653" s="11" t="str">
        <f>_xlfn.IFNA(INDEX('Lookup Formulas Demo'!$B$5:$B$8,MATCH(F1653,'Lookup Formulas Demo'!$A$5:$A$8,0)),"No Match Found")</f>
        <v>Reduce Speed, Increase Following Distance</v>
      </c>
    </row>
    <row r="1654" spans="1:8" x14ac:dyDescent="0.3">
      <c r="A1654" s="9">
        <f>'Raw Data'!A1653</f>
        <v>45357.732638888898</v>
      </c>
      <c r="B1654" s="11">
        <f>'Raw Data'!M1653</f>
        <v>83.992886796538897</v>
      </c>
      <c r="C1654" s="11" t="str">
        <f t="shared" si="50"/>
        <v>Congested</v>
      </c>
      <c r="D1654" s="11">
        <f>'Raw Data'!P1653</f>
        <v>0</v>
      </c>
      <c r="E1654" s="11" t="str">
        <f t="shared" si="51"/>
        <v>No Accident</v>
      </c>
      <c r="F1654" s="11" t="str">
        <f>'Raw Data'!O1653</f>
        <v>Clear</v>
      </c>
      <c r="G1654" s="11" t="str">
        <f>IFERROR(VLOOKUP(F1654,'Lookup Formulas Demo'!$A$5:$B$8,2,0),"Unknown Weather")</f>
        <v>Normal Driving</v>
      </c>
      <c r="H1654" s="11" t="str">
        <f>_xlfn.IFNA(INDEX('Lookup Formulas Demo'!$B$5:$B$8,MATCH(F1654,'Lookup Formulas Demo'!$A$5:$A$8,0)),"No Match Found")</f>
        <v>Normal Driving</v>
      </c>
    </row>
    <row r="1655" spans="1:8" x14ac:dyDescent="0.3">
      <c r="A1655" s="9">
        <f>'Raw Data'!A1654</f>
        <v>45357.736111111102</v>
      </c>
      <c r="B1655" s="11">
        <f>'Raw Data'!M1654</f>
        <v>43.633512468457702</v>
      </c>
      <c r="C1655" s="11" t="str">
        <f t="shared" si="50"/>
        <v>Free-flow</v>
      </c>
      <c r="D1655" s="11">
        <f>'Raw Data'!P1654</f>
        <v>0</v>
      </c>
      <c r="E1655" s="11" t="str">
        <f t="shared" si="51"/>
        <v>No Accident</v>
      </c>
      <c r="F1655" s="11" t="str">
        <f>'Raw Data'!O1654</f>
        <v>Rain</v>
      </c>
      <c r="G1655" s="11" t="str">
        <f>IFERROR(VLOOKUP(F1655,'Lookup Formulas Demo'!$A$5:$B$8,2,0),"Unknown Weather")</f>
        <v>Reduce Speed, Increase Following Distance</v>
      </c>
      <c r="H1655" s="11" t="str">
        <f>_xlfn.IFNA(INDEX('Lookup Formulas Demo'!$B$5:$B$8,MATCH(F1655,'Lookup Formulas Demo'!$A$5:$A$8,0)),"No Match Found")</f>
        <v>Reduce Speed, Increase Following Distance</v>
      </c>
    </row>
    <row r="1656" spans="1:8" x14ac:dyDescent="0.3">
      <c r="A1656" s="9">
        <f>'Raw Data'!A1655</f>
        <v>45357.739583333299</v>
      </c>
      <c r="B1656" s="11">
        <f>'Raw Data'!M1655</f>
        <v>78.496195544741795</v>
      </c>
      <c r="C1656" s="11" t="str">
        <f t="shared" si="50"/>
        <v>Moderate</v>
      </c>
      <c r="D1656" s="11">
        <f>'Raw Data'!P1655</f>
        <v>0</v>
      </c>
      <c r="E1656" s="11" t="str">
        <f t="shared" si="51"/>
        <v>No Accident</v>
      </c>
      <c r="F1656" s="11" t="str">
        <f>'Raw Data'!O1655</f>
        <v>Rain</v>
      </c>
      <c r="G1656" s="11" t="str">
        <f>IFERROR(VLOOKUP(F1656,'Lookup Formulas Demo'!$A$5:$B$8,2,0),"Unknown Weather")</f>
        <v>Reduce Speed, Increase Following Distance</v>
      </c>
      <c r="H1656" s="11" t="str">
        <f>_xlfn.IFNA(INDEX('Lookup Formulas Demo'!$B$5:$B$8,MATCH(F1656,'Lookup Formulas Demo'!$A$5:$A$8,0)),"No Match Found")</f>
        <v>Reduce Speed, Increase Following Distance</v>
      </c>
    </row>
    <row r="1657" spans="1:8" x14ac:dyDescent="0.3">
      <c r="A1657" s="9">
        <f>'Raw Data'!A1656</f>
        <v>45357.743055555598</v>
      </c>
      <c r="B1657" s="11">
        <f>'Raw Data'!M1656</f>
        <v>71.341510240989905</v>
      </c>
      <c r="C1657" s="11" t="str">
        <f t="shared" si="50"/>
        <v>Moderate</v>
      </c>
      <c r="D1657" s="11">
        <f>'Raw Data'!P1656</f>
        <v>0</v>
      </c>
      <c r="E1657" s="11" t="str">
        <f t="shared" si="51"/>
        <v>No Accident</v>
      </c>
      <c r="F1657" s="11" t="str">
        <f>'Raw Data'!O1656</f>
        <v>Fog</v>
      </c>
      <c r="G1657" s="11" t="str">
        <f>IFERROR(VLOOKUP(F1657,'Lookup Formulas Demo'!$A$5:$B$8,2,0),"Unknown Weather")</f>
        <v>Use Fog Lights, Reduce Speed</v>
      </c>
      <c r="H1657" s="11" t="str">
        <f>_xlfn.IFNA(INDEX('Lookup Formulas Demo'!$B$5:$B$8,MATCH(F1657,'Lookup Formulas Demo'!$A$5:$A$8,0)),"No Match Found")</f>
        <v>Use Fog Lights, Reduce Speed</v>
      </c>
    </row>
    <row r="1658" spans="1:8" x14ac:dyDescent="0.3">
      <c r="A1658" s="9">
        <f>'Raw Data'!A1657</f>
        <v>45357.746527777803</v>
      </c>
      <c r="B1658" s="11">
        <f>'Raw Data'!M1657</f>
        <v>52.320906481360097</v>
      </c>
      <c r="C1658" s="11" t="str">
        <f t="shared" si="50"/>
        <v>Moderate</v>
      </c>
      <c r="D1658" s="11">
        <f>'Raw Data'!P1657</f>
        <v>0</v>
      </c>
      <c r="E1658" s="11" t="str">
        <f t="shared" si="51"/>
        <v>No Accident</v>
      </c>
      <c r="F1658" s="11" t="str">
        <f>'Raw Data'!O1657</f>
        <v>Rain</v>
      </c>
      <c r="G1658" s="11" t="str">
        <f>IFERROR(VLOOKUP(F1658,'Lookup Formulas Demo'!$A$5:$B$8,2,0),"Unknown Weather")</f>
        <v>Reduce Speed, Increase Following Distance</v>
      </c>
      <c r="H1658" s="11" t="str">
        <f>_xlfn.IFNA(INDEX('Lookup Formulas Demo'!$B$5:$B$8,MATCH(F1658,'Lookup Formulas Demo'!$A$5:$A$8,0)),"No Match Found")</f>
        <v>Reduce Speed, Increase Following Distance</v>
      </c>
    </row>
    <row r="1659" spans="1:8" x14ac:dyDescent="0.3">
      <c r="A1659" s="9">
        <f>'Raw Data'!A1658</f>
        <v>45357.75</v>
      </c>
      <c r="B1659" s="11">
        <f>'Raw Data'!M1658</f>
        <v>37.368877037366602</v>
      </c>
      <c r="C1659" s="11" t="str">
        <f t="shared" si="50"/>
        <v>Free-flow</v>
      </c>
      <c r="D1659" s="11">
        <f>'Raw Data'!P1658</f>
        <v>0</v>
      </c>
      <c r="E1659" s="11" t="str">
        <f t="shared" si="51"/>
        <v>No Accident</v>
      </c>
      <c r="F1659" s="11" t="str">
        <f>'Raw Data'!O1658</f>
        <v>Rain</v>
      </c>
      <c r="G1659" s="11" t="str">
        <f>IFERROR(VLOOKUP(F1659,'Lookup Formulas Demo'!$A$5:$B$8,2,0),"Unknown Weather")</f>
        <v>Reduce Speed, Increase Following Distance</v>
      </c>
      <c r="H1659" s="11" t="str">
        <f>_xlfn.IFNA(INDEX('Lookup Formulas Demo'!$B$5:$B$8,MATCH(F1659,'Lookup Formulas Demo'!$A$5:$A$8,0)),"No Match Found")</f>
        <v>Reduce Speed, Increase Following Distance</v>
      </c>
    </row>
    <row r="1660" spans="1:8" x14ac:dyDescent="0.3">
      <c r="A1660" s="9">
        <f>'Raw Data'!A1659</f>
        <v>45357.753472222197</v>
      </c>
      <c r="B1660" s="11">
        <f>'Raw Data'!M1659</f>
        <v>83.617774796609993</v>
      </c>
      <c r="C1660" s="11" t="str">
        <f t="shared" si="50"/>
        <v>Congested</v>
      </c>
      <c r="D1660" s="11">
        <f>'Raw Data'!P1659</f>
        <v>0</v>
      </c>
      <c r="E1660" s="11" t="str">
        <f t="shared" si="51"/>
        <v>No Accident</v>
      </c>
      <c r="F1660" s="11" t="str">
        <f>'Raw Data'!O1659</f>
        <v>Fog</v>
      </c>
      <c r="G1660" s="11" t="str">
        <f>IFERROR(VLOOKUP(F1660,'Lookup Formulas Demo'!$A$5:$B$8,2,0),"Unknown Weather")</f>
        <v>Use Fog Lights, Reduce Speed</v>
      </c>
      <c r="H1660" s="11" t="str">
        <f>_xlfn.IFNA(INDEX('Lookup Formulas Demo'!$B$5:$B$8,MATCH(F1660,'Lookup Formulas Demo'!$A$5:$A$8,0)),"No Match Found")</f>
        <v>Use Fog Lights, Reduce Speed</v>
      </c>
    </row>
    <row r="1661" spans="1:8" x14ac:dyDescent="0.3">
      <c r="A1661" s="9">
        <f>'Raw Data'!A1660</f>
        <v>45357.756944444503</v>
      </c>
      <c r="B1661" s="11">
        <f>'Raw Data'!M1660</f>
        <v>43.505538041726297</v>
      </c>
      <c r="C1661" s="11" t="str">
        <f t="shared" si="50"/>
        <v>Free-flow</v>
      </c>
      <c r="D1661" s="11">
        <f>'Raw Data'!P1660</f>
        <v>0</v>
      </c>
      <c r="E1661" s="11" t="str">
        <f t="shared" si="51"/>
        <v>No Accident</v>
      </c>
      <c r="F1661" s="11" t="str">
        <f>'Raw Data'!O1660</f>
        <v>Clear</v>
      </c>
      <c r="G1661" s="11" t="str">
        <f>IFERROR(VLOOKUP(F1661,'Lookup Formulas Demo'!$A$5:$B$8,2,0),"Unknown Weather")</f>
        <v>Normal Driving</v>
      </c>
      <c r="H1661" s="11" t="str">
        <f>_xlfn.IFNA(INDEX('Lookup Formulas Demo'!$B$5:$B$8,MATCH(F1661,'Lookup Formulas Demo'!$A$5:$A$8,0)),"No Match Found")</f>
        <v>Normal Driving</v>
      </c>
    </row>
    <row r="1662" spans="1:8" x14ac:dyDescent="0.3">
      <c r="A1662" s="9">
        <f>'Raw Data'!A1661</f>
        <v>45357.760416666701</v>
      </c>
      <c r="B1662" s="11">
        <f>'Raw Data'!M1661</f>
        <v>16.504976346721801</v>
      </c>
      <c r="C1662" s="11" t="str">
        <f t="shared" si="50"/>
        <v>Free-flow</v>
      </c>
      <c r="D1662" s="11">
        <f>'Raw Data'!P1661</f>
        <v>0</v>
      </c>
      <c r="E1662" s="11" t="str">
        <f t="shared" si="51"/>
        <v>No Accident</v>
      </c>
      <c r="F1662" s="11" t="str">
        <f>'Raw Data'!O1661</f>
        <v>Snow</v>
      </c>
      <c r="G1662" s="11" t="str">
        <f>IFERROR(VLOOKUP(F1662,'Lookup Formulas Demo'!$A$5:$B$8,2,0),"Unknown Weather")</f>
        <v>Extreme Caution, Consider Delay</v>
      </c>
      <c r="H1662" s="11" t="str">
        <f>_xlfn.IFNA(INDEX('Lookup Formulas Demo'!$B$5:$B$8,MATCH(F1662,'Lookup Formulas Demo'!$A$5:$A$8,0)),"No Match Found")</f>
        <v>Extreme Caution, Consider Delay</v>
      </c>
    </row>
    <row r="1663" spans="1:8" x14ac:dyDescent="0.3">
      <c r="A1663" s="9">
        <f>'Raw Data'!A1662</f>
        <v>45357.763888888898</v>
      </c>
      <c r="B1663" s="11">
        <f>'Raw Data'!M1662</f>
        <v>21.444707724648602</v>
      </c>
      <c r="C1663" s="11" t="str">
        <f t="shared" si="50"/>
        <v>Free-flow</v>
      </c>
      <c r="D1663" s="11">
        <f>'Raw Data'!P1662</f>
        <v>0</v>
      </c>
      <c r="E1663" s="11" t="str">
        <f t="shared" si="51"/>
        <v>No Accident</v>
      </c>
      <c r="F1663" s="11" t="str">
        <f>'Raw Data'!O1662</f>
        <v>Clear</v>
      </c>
      <c r="G1663" s="11" t="str">
        <f>IFERROR(VLOOKUP(F1663,'Lookup Formulas Demo'!$A$5:$B$8,2,0),"Unknown Weather")</f>
        <v>Normal Driving</v>
      </c>
      <c r="H1663" s="11" t="str">
        <f>_xlfn.IFNA(INDEX('Lookup Formulas Demo'!$B$5:$B$8,MATCH(F1663,'Lookup Formulas Demo'!$A$5:$A$8,0)),"No Match Found")</f>
        <v>Normal Driving</v>
      </c>
    </row>
    <row r="1664" spans="1:8" x14ac:dyDescent="0.3">
      <c r="A1664" s="9">
        <f>'Raw Data'!A1663</f>
        <v>45357.767361111102</v>
      </c>
      <c r="B1664" s="11">
        <f>'Raw Data'!M1663</f>
        <v>95.263814461615794</v>
      </c>
      <c r="C1664" s="11" t="str">
        <f t="shared" si="50"/>
        <v>Congested</v>
      </c>
      <c r="D1664" s="11">
        <f>'Raw Data'!P1663</f>
        <v>0</v>
      </c>
      <c r="E1664" s="11" t="str">
        <f t="shared" si="51"/>
        <v>No Accident</v>
      </c>
      <c r="F1664" s="11" t="str">
        <f>'Raw Data'!O1663</f>
        <v>Clear</v>
      </c>
      <c r="G1664" s="11" t="str">
        <f>IFERROR(VLOOKUP(F1664,'Lookup Formulas Demo'!$A$5:$B$8,2,0),"Unknown Weather")</f>
        <v>Normal Driving</v>
      </c>
      <c r="H1664" s="11" t="str">
        <f>_xlfn.IFNA(INDEX('Lookup Formulas Demo'!$B$5:$B$8,MATCH(F1664,'Lookup Formulas Demo'!$A$5:$A$8,0)),"No Match Found")</f>
        <v>Normal Driving</v>
      </c>
    </row>
    <row r="1665" spans="1:8" x14ac:dyDescent="0.3">
      <c r="A1665" s="9">
        <f>'Raw Data'!A1664</f>
        <v>45357.770833333299</v>
      </c>
      <c r="B1665" s="11">
        <f>'Raw Data'!M1664</f>
        <v>15.0097767057115</v>
      </c>
      <c r="C1665" s="11" t="str">
        <f t="shared" si="50"/>
        <v>Free-flow</v>
      </c>
      <c r="D1665" s="11">
        <f>'Raw Data'!P1664</f>
        <v>0</v>
      </c>
      <c r="E1665" s="11" t="str">
        <f t="shared" si="51"/>
        <v>No Accident</v>
      </c>
      <c r="F1665" s="11" t="str">
        <f>'Raw Data'!O1664</f>
        <v>Snow</v>
      </c>
      <c r="G1665" s="11" t="str">
        <f>IFERROR(VLOOKUP(F1665,'Lookup Formulas Demo'!$A$5:$B$8,2,0),"Unknown Weather")</f>
        <v>Extreme Caution, Consider Delay</v>
      </c>
      <c r="H1665" s="11" t="str">
        <f>_xlfn.IFNA(INDEX('Lookup Formulas Demo'!$B$5:$B$8,MATCH(F1665,'Lookup Formulas Demo'!$A$5:$A$8,0)),"No Match Found")</f>
        <v>Extreme Caution, Consider Delay</v>
      </c>
    </row>
    <row r="1666" spans="1:8" x14ac:dyDescent="0.3">
      <c r="A1666" s="9">
        <f>'Raw Data'!A1665</f>
        <v>45357.774305555598</v>
      </c>
      <c r="B1666" s="11">
        <f>'Raw Data'!M1665</f>
        <v>44.221690647165197</v>
      </c>
      <c r="C1666" s="11" t="str">
        <f t="shared" si="50"/>
        <v>Free-flow</v>
      </c>
      <c r="D1666" s="11">
        <f>'Raw Data'!P1665</f>
        <v>0</v>
      </c>
      <c r="E1666" s="11" t="str">
        <f t="shared" si="51"/>
        <v>No Accident</v>
      </c>
      <c r="F1666" s="11" t="str">
        <f>'Raw Data'!O1665</f>
        <v>Rain</v>
      </c>
      <c r="G1666" s="11" t="str">
        <f>IFERROR(VLOOKUP(F1666,'Lookup Formulas Demo'!$A$5:$B$8,2,0),"Unknown Weather")</f>
        <v>Reduce Speed, Increase Following Distance</v>
      </c>
      <c r="H1666" s="11" t="str">
        <f>_xlfn.IFNA(INDEX('Lookup Formulas Demo'!$B$5:$B$8,MATCH(F1666,'Lookup Formulas Demo'!$A$5:$A$8,0)),"No Match Found")</f>
        <v>Reduce Speed, Increase Following Distance</v>
      </c>
    </row>
    <row r="1667" spans="1:8" x14ac:dyDescent="0.3">
      <c r="A1667" s="9">
        <f>'Raw Data'!A1666</f>
        <v>45357.777777777803</v>
      </c>
      <c r="B1667" s="11">
        <f>'Raw Data'!M1666</f>
        <v>46.593571067036201</v>
      </c>
      <c r="C1667" s="11" t="str">
        <f t="shared" ref="C1667:C1730" si="52">IF(B1667&gt;=80,"Congested",IF(B1667&gt;=50,"Moderate","Free-flow"))</f>
        <v>Free-flow</v>
      </c>
      <c r="D1667" s="11">
        <f>'Raw Data'!P1666</f>
        <v>0</v>
      </c>
      <c r="E1667" s="11" t="str">
        <f t="shared" ref="E1667:E1730" si="53">IF(D1667=1,"Accident Reported","No Accident")</f>
        <v>No Accident</v>
      </c>
      <c r="F1667" s="11" t="str">
        <f>'Raw Data'!O1666</f>
        <v>Snow</v>
      </c>
      <c r="G1667" s="11" t="str">
        <f>IFERROR(VLOOKUP(F1667,'Lookup Formulas Demo'!$A$5:$B$8,2,0),"Unknown Weather")</f>
        <v>Extreme Caution, Consider Delay</v>
      </c>
      <c r="H1667" s="11" t="str">
        <f>_xlfn.IFNA(INDEX('Lookup Formulas Demo'!$B$5:$B$8,MATCH(F1667,'Lookup Formulas Demo'!$A$5:$A$8,0)),"No Match Found")</f>
        <v>Extreme Caution, Consider Delay</v>
      </c>
    </row>
    <row r="1668" spans="1:8" x14ac:dyDescent="0.3">
      <c r="A1668" s="9">
        <f>'Raw Data'!A1667</f>
        <v>45357.78125</v>
      </c>
      <c r="B1668" s="11">
        <f>'Raw Data'!M1667</f>
        <v>30.835787290003399</v>
      </c>
      <c r="C1668" s="11" t="str">
        <f t="shared" si="52"/>
        <v>Free-flow</v>
      </c>
      <c r="D1668" s="11">
        <f>'Raw Data'!P1667</f>
        <v>0</v>
      </c>
      <c r="E1668" s="11" t="str">
        <f t="shared" si="53"/>
        <v>No Accident</v>
      </c>
      <c r="F1668" s="11" t="str">
        <f>'Raw Data'!O1667</f>
        <v>Clear</v>
      </c>
      <c r="G1668" s="11" t="str">
        <f>IFERROR(VLOOKUP(F1668,'Lookup Formulas Demo'!$A$5:$B$8,2,0),"Unknown Weather")</f>
        <v>Normal Driving</v>
      </c>
      <c r="H1668" s="11" t="str">
        <f>_xlfn.IFNA(INDEX('Lookup Formulas Demo'!$B$5:$B$8,MATCH(F1668,'Lookup Formulas Demo'!$A$5:$A$8,0)),"No Match Found")</f>
        <v>Normal Driving</v>
      </c>
    </row>
    <row r="1669" spans="1:8" x14ac:dyDescent="0.3">
      <c r="A1669" s="9">
        <f>'Raw Data'!A1668</f>
        <v>45357.784722222197</v>
      </c>
      <c r="B1669" s="11">
        <f>'Raw Data'!M1668</f>
        <v>86.571679567537899</v>
      </c>
      <c r="C1669" s="11" t="str">
        <f t="shared" si="52"/>
        <v>Congested</v>
      </c>
      <c r="D1669" s="11">
        <f>'Raw Data'!P1668</f>
        <v>0</v>
      </c>
      <c r="E1669" s="11" t="str">
        <f t="shared" si="53"/>
        <v>No Accident</v>
      </c>
      <c r="F1669" s="11" t="str">
        <f>'Raw Data'!O1668</f>
        <v>Fog</v>
      </c>
      <c r="G1669" s="11" t="str">
        <f>IFERROR(VLOOKUP(F1669,'Lookup Formulas Demo'!$A$5:$B$8,2,0),"Unknown Weather")</f>
        <v>Use Fog Lights, Reduce Speed</v>
      </c>
      <c r="H1669" s="11" t="str">
        <f>_xlfn.IFNA(INDEX('Lookup Formulas Demo'!$B$5:$B$8,MATCH(F1669,'Lookup Formulas Demo'!$A$5:$A$8,0)),"No Match Found")</f>
        <v>Use Fog Lights, Reduce Speed</v>
      </c>
    </row>
    <row r="1670" spans="1:8" x14ac:dyDescent="0.3">
      <c r="A1670" s="9">
        <f>'Raw Data'!A1669</f>
        <v>45357.788194444503</v>
      </c>
      <c r="B1670" s="11">
        <f>'Raw Data'!M1669</f>
        <v>47.838187568036503</v>
      </c>
      <c r="C1670" s="11" t="str">
        <f t="shared" si="52"/>
        <v>Free-flow</v>
      </c>
      <c r="D1670" s="11">
        <f>'Raw Data'!P1669</f>
        <v>0</v>
      </c>
      <c r="E1670" s="11" t="str">
        <f t="shared" si="53"/>
        <v>No Accident</v>
      </c>
      <c r="F1670" s="11" t="str">
        <f>'Raw Data'!O1669</f>
        <v>Rain</v>
      </c>
      <c r="G1670" s="11" t="str">
        <f>IFERROR(VLOOKUP(F1670,'Lookup Formulas Demo'!$A$5:$B$8,2,0),"Unknown Weather")</f>
        <v>Reduce Speed, Increase Following Distance</v>
      </c>
      <c r="H1670" s="11" t="str">
        <f>_xlfn.IFNA(INDEX('Lookup Formulas Demo'!$B$5:$B$8,MATCH(F1670,'Lookup Formulas Demo'!$A$5:$A$8,0)),"No Match Found")</f>
        <v>Reduce Speed, Increase Following Distance</v>
      </c>
    </row>
    <row r="1671" spans="1:8" x14ac:dyDescent="0.3">
      <c r="A1671" s="9">
        <f>'Raw Data'!A1670</f>
        <v>45357.791666666701</v>
      </c>
      <c r="B1671" s="11">
        <f>'Raw Data'!M1670</f>
        <v>28.929968071736401</v>
      </c>
      <c r="C1671" s="11" t="str">
        <f t="shared" si="52"/>
        <v>Free-flow</v>
      </c>
      <c r="D1671" s="11">
        <f>'Raw Data'!P1670</f>
        <v>0</v>
      </c>
      <c r="E1671" s="11" t="str">
        <f t="shared" si="53"/>
        <v>No Accident</v>
      </c>
      <c r="F1671" s="11" t="str">
        <f>'Raw Data'!O1670</f>
        <v>Rain</v>
      </c>
      <c r="G1671" s="11" t="str">
        <f>IFERROR(VLOOKUP(F1671,'Lookup Formulas Demo'!$A$5:$B$8,2,0),"Unknown Weather")</f>
        <v>Reduce Speed, Increase Following Distance</v>
      </c>
      <c r="H1671" s="11" t="str">
        <f>_xlfn.IFNA(INDEX('Lookup Formulas Demo'!$B$5:$B$8,MATCH(F1671,'Lookup Formulas Demo'!$A$5:$A$8,0)),"No Match Found")</f>
        <v>Reduce Speed, Increase Following Distance</v>
      </c>
    </row>
    <row r="1672" spans="1:8" x14ac:dyDescent="0.3">
      <c r="A1672" s="9">
        <f>'Raw Data'!A1671</f>
        <v>45357.795138888898</v>
      </c>
      <c r="B1672" s="11">
        <f>'Raw Data'!M1671</f>
        <v>70.872140030637595</v>
      </c>
      <c r="C1672" s="11" t="str">
        <f t="shared" si="52"/>
        <v>Moderate</v>
      </c>
      <c r="D1672" s="11">
        <f>'Raw Data'!P1671</f>
        <v>0</v>
      </c>
      <c r="E1672" s="11" t="str">
        <f t="shared" si="53"/>
        <v>No Accident</v>
      </c>
      <c r="F1672" s="11" t="str">
        <f>'Raw Data'!O1671</f>
        <v>Clear</v>
      </c>
      <c r="G1672" s="11" t="str">
        <f>IFERROR(VLOOKUP(F1672,'Lookup Formulas Demo'!$A$5:$B$8,2,0),"Unknown Weather")</f>
        <v>Normal Driving</v>
      </c>
      <c r="H1672" s="11" t="str">
        <f>_xlfn.IFNA(INDEX('Lookup Formulas Demo'!$B$5:$B$8,MATCH(F1672,'Lookup Formulas Demo'!$A$5:$A$8,0)),"No Match Found")</f>
        <v>Normal Driving</v>
      </c>
    </row>
    <row r="1673" spans="1:8" x14ac:dyDescent="0.3">
      <c r="A1673" s="9">
        <f>'Raw Data'!A1672</f>
        <v>45357.798611111102</v>
      </c>
      <c r="B1673" s="11">
        <f>'Raw Data'!M1672</f>
        <v>66.435221248685806</v>
      </c>
      <c r="C1673" s="11" t="str">
        <f t="shared" si="52"/>
        <v>Moderate</v>
      </c>
      <c r="D1673" s="11">
        <f>'Raw Data'!P1672</f>
        <v>0</v>
      </c>
      <c r="E1673" s="11" t="str">
        <f t="shared" si="53"/>
        <v>No Accident</v>
      </c>
      <c r="F1673" s="11" t="str">
        <f>'Raw Data'!O1672</f>
        <v>Snow</v>
      </c>
      <c r="G1673" s="11" t="str">
        <f>IFERROR(VLOOKUP(F1673,'Lookup Formulas Demo'!$A$5:$B$8,2,0),"Unknown Weather")</f>
        <v>Extreme Caution, Consider Delay</v>
      </c>
      <c r="H1673" s="11" t="str">
        <f>_xlfn.IFNA(INDEX('Lookup Formulas Demo'!$B$5:$B$8,MATCH(F1673,'Lookup Formulas Demo'!$A$5:$A$8,0)),"No Match Found")</f>
        <v>Extreme Caution, Consider Delay</v>
      </c>
    </row>
    <row r="1674" spans="1:8" x14ac:dyDescent="0.3">
      <c r="A1674" s="9">
        <f>'Raw Data'!A1673</f>
        <v>45357.802083333299</v>
      </c>
      <c r="B1674" s="11">
        <f>'Raw Data'!M1673</f>
        <v>27.370932482217501</v>
      </c>
      <c r="C1674" s="11" t="str">
        <f t="shared" si="52"/>
        <v>Free-flow</v>
      </c>
      <c r="D1674" s="11">
        <f>'Raw Data'!P1673</f>
        <v>0</v>
      </c>
      <c r="E1674" s="11" t="str">
        <f t="shared" si="53"/>
        <v>No Accident</v>
      </c>
      <c r="F1674" s="11" t="str">
        <f>'Raw Data'!O1673</f>
        <v>Snow</v>
      </c>
      <c r="G1674" s="11" t="str">
        <f>IFERROR(VLOOKUP(F1674,'Lookup Formulas Demo'!$A$5:$B$8,2,0),"Unknown Weather")</f>
        <v>Extreme Caution, Consider Delay</v>
      </c>
      <c r="H1674" s="11" t="str">
        <f>_xlfn.IFNA(INDEX('Lookup Formulas Demo'!$B$5:$B$8,MATCH(F1674,'Lookup Formulas Demo'!$A$5:$A$8,0)),"No Match Found")</f>
        <v>Extreme Caution, Consider Delay</v>
      </c>
    </row>
    <row r="1675" spans="1:8" x14ac:dyDescent="0.3">
      <c r="A1675" s="9">
        <f>'Raw Data'!A1674</f>
        <v>45357.805555555598</v>
      </c>
      <c r="B1675" s="11">
        <f>'Raw Data'!M1674</f>
        <v>95.957009050502293</v>
      </c>
      <c r="C1675" s="11" t="str">
        <f t="shared" si="52"/>
        <v>Congested</v>
      </c>
      <c r="D1675" s="11">
        <f>'Raw Data'!P1674</f>
        <v>0</v>
      </c>
      <c r="E1675" s="11" t="str">
        <f t="shared" si="53"/>
        <v>No Accident</v>
      </c>
      <c r="F1675" s="11" t="str">
        <f>'Raw Data'!O1674</f>
        <v>Rain</v>
      </c>
      <c r="G1675" s="11" t="str">
        <f>IFERROR(VLOOKUP(F1675,'Lookup Formulas Demo'!$A$5:$B$8,2,0),"Unknown Weather")</f>
        <v>Reduce Speed, Increase Following Distance</v>
      </c>
      <c r="H1675" s="11" t="str">
        <f>_xlfn.IFNA(INDEX('Lookup Formulas Demo'!$B$5:$B$8,MATCH(F1675,'Lookup Formulas Demo'!$A$5:$A$8,0)),"No Match Found")</f>
        <v>Reduce Speed, Increase Following Distance</v>
      </c>
    </row>
    <row r="1676" spans="1:8" x14ac:dyDescent="0.3">
      <c r="A1676" s="9">
        <f>'Raw Data'!A1675</f>
        <v>45357.809027777803</v>
      </c>
      <c r="B1676" s="11">
        <f>'Raw Data'!M1675</f>
        <v>50.003765671722803</v>
      </c>
      <c r="C1676" s="11" t="str">
        <f t="shared" si="52"/>
        <v>Moderate</v>
      </c>
      <c r="D1676" s="11">
        <f>'Raw Data'!P1675</f>
        <v>0</v>
      </c>
      <c r="E1676" s="11" t="str">
        <f t="shared" si="53"/>
        <v>No Accident</v>
      </c>
      <c r="F1676" s="11" t="str">
        <f>'Raw Data'!O1675</f>
        <v>Rain</v>
      </c>
      <c r="G1676" s="11" t="str">
        <f>IFERROR(VLOOKUP(F1676,'Lookup Formulas Demo'!$A$5:$B$8,2,0),"Unknown Weather")</f>
        <v>Reduce Speed, Increase Following Distance</v>
      </c>
      <c r="H1676" s="11" t="str">
        <f>_xlfn.IFNA(INDEX('Lookup Formulas Demo'!$B$5:$B$8,MATCH(F1676,'Lookup Formulas Demo'!$A$5:$A$8,0)),"No Match Found")</f>
        <v>Reduce Speed, Increase Following Distance</v>
      </c>
    </row>
    <row r="1677" spans="1:8" x14ac:dyDescent="0.3">
      <c r="A1677" s="9">
        <f>'Raw Data'!A1676</f>
        <v>45357.8125</v>
      </c>
      <c r="B1677" s="11">
        <f>'Raw Data'!M1676</f>
        <v>45.380826845825602</v>
      </c>
      <c r="C1677" s="11" t="str">
        <f t="shared" si="52"/>
        <v>Free-flow</v>
      </c>
      <c r="D1677" s="11">
        <f>'Raw Data'!P1676</f>
        <v>0</v>
      </c>
      <c r="E1677" s="11" t="str">
        <f t="shared" si="53"/>
        <v>No Accident</v>
      </c>
      <c r="F1677" s="11" t="str">
        <f>'Raw Data'!O1676</f>
        <v>Rain</v>
      </c>
      <c r="G1677" s="11" t="str">
        <f>IFERROR(VLOOKUP(F1677,'Lookup Formulas Demo'!$A$5:$B$8,2,0),"Unknown Weather")</f>
        <v>Reduce Speed, Increase Following Distance</v>
      </c>
      <c r="H1677" s="11" t="str">
        <f>_xlfn.IFNA(INDEX('Lookup Formulas Demo'!$B$5:$B$8,MATCH(F1677,'Lookup Formulas Demo'!$A$5:$A$8,0)),"No Match Found")</f>
        <v>Reduce Speed, Increase Following Distance</v>
      </c>
    </row>
    <row r="1678" spans="1:8" x14ac:dyDescent="0.3">
      <c r="A1678" s="9">
        <f>'Raw Data'!A1677</f>
        <v>45357.815972222197</v>
      </c>
      <c r="B1678" s="11">
        <f>'Raw Data'!M1677</f>
        <v>57.669038603545502</v>
      </c>
      <c r="C1678" s="11" t="str">
        <f t="shared" si="52"/>
        <v>Moderate</v>
      </c>
      <c r="D1678" s="11">
        <f>'Raw Data'!P1677</f>
        <v>0</v>
      </c>
      <c r="E1678" s="11" t="str">
        <f t="shared" si="53"/>
        <v>No Accident</v>
      </c>
      <c r="F1678" s="11" t="str">
        <f>'Raw Data'!O1677</f>
        <v>Rain</v>
      </c>
      <c r="G1678" s="11" t="str">
        <f>IFERROR(VLOOKUP(F1678,'Lookup Formulas Demo'!$A$5:$B$8,2,0),"Unknown Weather")</f>
        <v>Reduce Speed, Increase Following Distance</v>
      </c>
      <c r="H1678" s="11" t="str">
        <f>_xlfn.IFNA(INDEX('Lookup Formulas Demo'!$B$5:$B$8,MATCH(F1678,'Lookup Formulas Demo'!$A$5:$A$8,0)),"No Match Found")</f>
        <v>Reduce Speed, Increase Following Distance</v>
      </c>
    </row>
    <row r="1679" spans="1:8" x14ac:dyDescent="0.3">
      <c r="A1679" s="9">
        <f>'Raw Data'!A1678</f>
        <v>45357.819444444503</v>
      </c>
      <c r="B1679" s="11">
        <f>'Raw Data'!M1678</f>
        <v>63.077460461330702</v>
      </c>
      <c r="C1679" s="11" t="str">
        <f t="shared" si="52"/>
        <v>Moderate</v>
      </c>
      <c r="D1679" s="11">
        <f>'Raw Data'!P1678</f>
        <v>0</v>
      </c>
      <c r="E1679" s="11" t="str">
        <f t="shared" si="53"/>
        <v>No Accident</v>
      </c>
      <c r="F1679" s="11" t="str">
        <f>'Raw Data'!O1678</f>
        <v>Rain</v>
      </c>
      <c r="G1679" s="11" t="str">
        <f>IFERROR(VLOOKUP(F1679,'Lookup Formulas Demo'!$A$5:$B$8,2,0),"Unknown Weather")</f>
        <v>Reduce Speed, Increase Following Distance</v>
      </c>
      <c r="H1679" s="11" t="str">
        <f>_xlfn.IFNA(INDEX('Lookup Formulas Demo'!$B$5:$B$8,MATCH(F1679,'Lookup Formulas Demo'!$A$5:$A$8,0)),"No Match Found")</f>
        <v>Reduce Speed, Increase Following Distance</v>
      </c>
    </row>
    <row r="1680" spans="1:8" x14ac:dyDescent="0.3">
      <c r="A1680" s="9">
        <f>'Raw Data'!A1679</f>
        <v>45357.822916666701</v>
      </c>
      <c r="B1680" s="11">
        <f>'Raw Data'!M1679</f>
        <v>86.296603098651701</v>
      </c>
      <c r="C1680" s="11" t="str">
        <f t="shared" si="52"/>
        <v>Congested</v>
      </c>
      <c r="D1680" s="11">
        <f>'Raw Data'!P1679</f>
        <v>0</v>
      </c>
      <c r="E1680" s="11" t="str">
        <f t="shared" si="53"/>
        <v>No Accident</v>
      </c>
      <c r="F1680" s="11" t="str">
        <f>'Raw Data'!O1679</f>
        <v>Clear</v>
      </c>
      <c r="G1680" s="11" t="str">
        <f>IFERROR(VLOOKUP(F1680,'Lookup Formulas Demo'!$A$5:$B$8,2,0),"Unknown Weather")</f>
        <v>Normal Driving</v>
      </c>
      <c r="H1680" s="11" t="str">
        <f>_xlfn.IFNA(INDEX('Lookup Formulas Demo'!$B$5:$B$8,MATCH(F1680,'Lookup Formulas Demo'!$A$5:$A$8,0)),"No Match Found")</f>
        <v>Normal Driving</v>
      </c>
    </row>
    <row r="1681" spans="1:8" x14ac:dyDescent="0.3">
      <c r="A1681" s="9">
        <f>'Raw Data'!A1680</f>
        <v>45357.826388888898</v>
      </c>
      <c r="B1681" s="11">
        <f>'Raw Data'!M1680</f>
        <v>80.744467281256803</v>
      </c>
      <c r="C1681" s="11" t="str">
        <f t="shared" si="52"/>
        <v>Congested</v>
      </c>
      <c r="D1681" s="11">
        <f>'Raw Data'!P1680</f>
        <v>0</v>
      </c>
      <c r="E1681" s="11" t="str">
        <f t="shared" si="53"/>
        <v>No Accident</v>
      </c>
      <c r="F1681" s="11" t="str">
        <f>'Raw Data'!O1680</f>
        <v>Snow</v>
      </c>
      <c r="G1681" s="11" t="str">
        <f>IFERROR(VLOOKUP(F1681,'Lookup Formulas Demo'!$A$5:$B$8,2,0),"Unknown Weather")</f>
        <v>Extreme Caution, Consider Delay</v>
      </c>
      <c r="H1681" s="11" t="str">
        <f>_xlfn.IFNA(INDEX('Lookup Formulas Demo'!$B$5:$B$8,MATCH(F1681,'Lookup Formulas Demo'!$A$5:$A$8,0)),"No Match Found")</f>
        <v>Extreme Caution, Consider Delay</v>
      </c>
    </row>
    <row r="1682" spans="1:8" x14ac:dyDescent="0.3">
      <c r="A1682" s="9">
        <f>'Raw Data'!A1681</f>
        <v>45357.829861111102</v>
      </c>
      <c r="B1682" s="11">
        <f>'Raw Data'!M1681</f>
        <v>40.965958520682001</v>
      </c>
      <c r="C1682" s="11" t="str">
        <f t="shared" si="52"/>
        <v>Free-flow</v>
      </c>
      <c r="D1682" s="11">
        <f>'Raw Data'!P1681</f>
        <v>1</v>
      </c>
      <c r="E1682" s="11" t="str">
        <f t="shared" si="53"/>
        <v>Accident Reported</v>
      </c>
      <c r="F1682" s="11" t="str">
        <f>'Raw Data'!O1681</f>
        <v>Clear</v>
      </c>
      <c r="G1682" s="11" t="str">
        <f>IFERROR(VLOOKUP(F1682,'Lookup Formulas Demo'!$A$5:$B$8,2,0),"Unknown Weather")</f>
        <v>Normal Driving</v>
      </c>
      <c r="H1682" s="11" t="str">
        <f>_xlfn.IFNA(INDEX('Lookup Formulas Demo'!$B$5:$B$8,MATCH(F1682,'Lookup Formulas Demo'!$A$5:$A$8,0)),"No Match Found")</f>
        <v>Normal Driving</v>
      </c>
    </row>
    <row r="1683" spans="1:8" x14ac:dyDescent="0.3">
      <c r="A1683" s="9">
        <f>'Raw Data'!A1682</f>
        <v>45357.833333333299</v>
      </c>
      <c r="B1683" s="11">
        <f>'Raw Data'!M1682</f>
        <v>52.869462284755002</v>
      </c>
      <c r="C1683" s="11" t="str">
        <f t="shared" si="52"/>
        <v>Moderate</v>
      </c>
      <c r="D1683" s="11">
        <f>'Raw Data'!P1682</f>
        <v>0</v>
      </c>
      <c r="E1683" s="11" t="str">
        <f t="shared" si="53"/>
        <v>No Accident</v>
      </c>
      <c r="F1683" s="11" t="str">
        <f>'Raw Data'!O1682</f>
        <v>Clear</v>
      </c>
      <c r="G1683" s="11" t="str">
        <f>IFERROR(VLOOKUP(F1683,'Lookup Formulas Demo'!$A$5:$B$8,2,0),"Unknown Weather")</f>
        <v>Normal Driving</v>
      </c>
      <c r="H1683" s="11" t="str">
        <f>_xlfn.IFNA(INDEX('Lookup Formulas Demo'!$B$5:$B$8,MATCH(F1683,'Lookup Formulas Demo'!$A$5:$A$8,0)),"No Match Found")</f>
        <v>Normal Driving</v>
      </c>
    </row>
    <row r="1684" spans="1:8" x14ac:dyDescent="0.3">
      <c r="A1684" s="9">
        <f>'Raw Data'!A1683</f>
        <v>45357.836805555598</v>
      </c>
      <c r="B1684" s="11">
        <f>'Raw Data'!M1683</f>
        <v>73.582721527492396</v>
      </c>
      <c r="C1684" s="11" t="str">
        <f t="shared" si="52"/>
        <v>Moderate</v>
      </c>
      <c r="D1684" s="11">
        <f>'Raw Data'!P1683</f>
        <v>0</v>
      </c>
      <c r="E1684" s="11" t="str">
        <f t="shared" si="53"/>
        <v>No Accident</v>
      </c>
      <c r="F1684" s="11" t="str">
        <f>'Raw Data'!O1683</f>
        <v>Snow</v>
      </c>
      <c r="G1684" s="11" t="str">
        <f>IFERROR(VLOOKUP(F1684,'Lookup Formulas Demo'!$A$5:$B$8,2,0),"Unknown Weather")</f>
        <v>Extreme Caution, Consider Delay</v>
      </c>
      <c r="H1684" s="11" t="str">
        <f>_xlfn.IFNA(INDEX('Lookup Formulas Demo'!$B$5:$B$8,MATCH(F1684,'Lookup Formulas Demo'!$A$5:$A$8,0)),"No Match Found")</f>
        <v>Extreme Caution, Consider Delay</v>
      </c>
    </row>
    <row r="1685" spans="1:8" x14ac:dyDescent="0.3">
      <c r="A1685" s="9">
        <f>'Raw Data'!A1684</f>
        <v>45357.840277777803</v>
      </c>
      <c r="B1685" s="11">
        <f>'Raw Data'!M1684</f>
        <v>98.071161799137599</v>
      </c>
      <c r="C1685" s="11" t="str">
        <f t="shared" si="52"/>
        <v>Congested</v>
      </c>
      <c r="D1685" s="11">
        <f>'Raw Data'!P1684</f>
        <v>0</v>
      </c>
      <c r="E1685" s="11" t="str">
        <f t="shared" si="53"/>
        <v>No Accident</v>
      </c>
      <c r="F1685" s="11" t="str">
        <f>'Raw Data'!O1684</f>
        <v>Fog</v>
      </c>
      <c r="G1685" s="11" t="str">
        <f>IFERROR(VLOOKUP(F1685,'Lookup Formulas Demo'!$A$5:$B$8,2,0),"Unknown Weather")</f>
        <v>Use Fog Lights, Reduce Speed</v>
      </c>
      <c r="H1685" s="11" t="str">
        <f>_xlfn.IFNA(INDEX('Lookup Formulas Demo'!$B$5:$B$8,MATCH(F1685,'Lookup Formulas Demo'!$A$5:$A$8,0)),"No Match Found")</f>
        <v>Use Fog Lights, Reduce Speed</v>
      </c>
    </row>
    <row r="1686" spans="1:8" x14ac:dyDescent="0.3">
      <c r="A1686" s="9">
        <f>'Raw Data'!A1685</f>
        <v>45357.84375</v>
      </c>
      <c r="B1686" s="11">
        <f>'Raw Data'!M1685</f>
        <v>46.193484521750896</v>
      </c>
      <c r="C1686" s="11" t="str">
        <f t="shared" si="52"/>
        <v>Free-flow</v>
      </c>
      <c r="D1686" s="11">
        <f>'Raw Data'!P1685</f>
        <v>1</v>
      </c>
      <c r="E1686" s="11" t="str">
        <f t="shared" si="53"/>
        <v>Accident Reported</v>
      </c>
      <c r="F1686" s="11" t="str">
        <f>'Raw Data'!O1685</f>
        <v>Snow</v>
      </c>
      <c r="G1686" s="11" t="str">
        <f>IFERROR(VLOOKUP(F1686,'Lookup Formulas Demo'!$A$5:$B$8,2,0),"Unknown Weather")</f>
        <v>Extreme Caution, Consider Delay</v>
      </c>
      <c r="H1686" s="11" t="str">
        <f>_xlfn.IFNA(INDEX('Lookup Formulas Demo'!$B$5:$B$8,MATCH(F1686,'Lookup Formulas Demo'!$A$5:$A$8,0)),"No Match Found")</f>
        <v>Extreme Caution, Consider Delay</v>
      </c>
    </row>
    <row r="1687" spans="1:8" x14ac:dyDescent="0.3">
      <c r="A1687" s="9">
        <f>'Raw Data'!A1686</f>
        <v>45357.847222222197</v>
      </c>
      <c r="B1687" s="11">
        <f>'Raw Data'!M1686</f>
        <v>70.077143903814999</v>
      </c>
      <c r="C1687" s="11" t="str">
        <f t="shared" si="52"/>
        <v>Moderate</v>
      </c>
      <c r="D1687" s="11">
        <f>'Raw Data'!P1686</f>
        <v>0</v>
      </c>
      <c r="E1687" s="11" t="str">
        <f t="shared" si="53"/>
        <v>No Accident</v>
      </c>
      <c r="F1687" s="11" t="str">
        <f>'Raw Data'!O1686</f>
        <v>Clear</v>
      </c>
      <c r="G1687" s="11" t="str">
        <f>IFERROR(VLOOKUP(F1687,'Lookup Formulas Demo'!$A$5:$B$8,2,0),"Unknown Weather")</f>
        <v>Normal Driving</v>
      </c>
      <c r="H1687" s="11" t="str">
        <f>_xlfn.IFNA(INDEX('Lookup Formulas Demo'!$B$5:$B$8,MATCH(F1687,'Lookup Formulas Demo'!$A$5:$A$8,0)),"No Match Found")</f>
        <v>Normal Driving</v>
      </c>
    </row>
    <row r="1688" spans="1:8" x14ac:dyDescent="0.3">
      <c r="A1688" s="9">
        <f>'Raw Data'!A1687</f>
        <v>45357.850694444503</v>
      </c>
      <c r="B1688" s="11">
        <f>'Raw Data'!M1687</f>
        <v>22.6106529909611</v>
      </c>
      <c r="C1688" s="11" t="str">
        <f t="shared" si="52"/>
        <v>Free-flow</v>
      </c>
      <c r="D1688" s="11">
        <f>'Raw Data'!P1687</f>
        <v>0</v>
      </c>
      <c r="E1688" s="11" t="str">
        <f t="shared" si="53"/>
        <v>No Accident</v>
      </c>
      <c r="F1688" s="11" t="str">
        <f>'Raw Data'!O1687</f>
        <v>Snow</v>
      </c>
      <c r="G1688" s="11" t="str">
        <f>IFERROR(VLOOKUP(F1688,'Lookup Formulas Demo'!$A$5:$B$8,2,0),"Unknown Weather")</f>
        <v>Extreme Caution, Consider Delay</v>
      </c>
      <c r="H1688" s="11" t="str">
        <f>_xlfn.IFNA(INDEX('Lookup Formulas Demo'!$B$5:$B$8,MATCH(F1688,'Lookup Formulas Demo'!$A$5:$A$8,0)),"No Match Found")</f>
        <v>Extreme Caution, Consider Delay</v>
      </c>
    </row>
    <row r="1689" spans="1:8" x14ac:dyDescent="0.3">
      <c r="A1689" s="9">
        <f>'Raw Data'!A1688</f>
        <v>45357.854166666701</v>
      </c>
      <c r="B1689" s="11">
        <f>'Raw Data'!M1688</f>
        <v>79.312394745680606</v>
      </c>
      <c r="C1689" s="11" t="str">
        <f t="shared" si="52"/>
        <v>Moderate</v>
      </c>
      <c r="D1689" s="11">
        <f>'Raw Data'!P1688</f>
        <v>0</v>
      </c>
      <c r="E1689" s="11" t="str">
        <f t="shared" si="53"/>
        <v>No Accident</v>
      </c>
      <c r="F1689" s="11" t="str">
        <f>'Raw Data'!O1688</f>
        <v>Rain</v>
      </c>
      <c r="G1689" s="11" t="str">
        <f>IFERROR(VLOOKUP(F1689,'Lookup Formulas Demo'!$A$5:$B$8,2,0),"Unknown Weather")</f>
        <v>Reduce Speed, Increase Following Distance</v>
      </c>
      <c r="H1689" s="11" t="str">
        <f>_xlfn.IFNA(INDEX('Lookup Formulas Demo'!$B$5:$B$8,MATCH(F1689,'Lookup Formulas Demo'!$A$5:$A$8,0)),"No Match Found")</f>
        <v>Reduce Speed, Increase Following Distance</v>
      </c>
    </row>
    <row r="1690" spans="1:8" x14ac:dyDescent="0.3">
      <c r="A1690" s="9">
        <f>'Raw Data'!A1689</f>
        <v>45357.857638888898</v>
      </c>
      <c r="B1690" s="11">
        <f>'Raw Data'!M1689</f>
        <v>73.727206782322398</v>
      </c>
      <c r="C1690" s="11" t="str">
        <f t="shared" si="52"/>
        <v>Moderate</v>
      </c>
      <c r="D1690" s="11">
        <f>'Raw Data'!P1689</f>
        <v>0</v>
      </c>
      <c r="E1690" s="11" t="str">
        <f t="shared" si="53"/>
        <v>No Accident</v>
      </c>
      <c r="F1690" s="11" t="str">
        <f>'Raw Data'!O1689</f>
        <v>Snow</v>
      </c>
      <c r="G1690" s="11" t="str">
        <f>IFERROR(VLOOKUP(F1690,'Lookup Formulas Demo'!$A$5:$B$8,2,0),"Unknown Weather")</f>
        <v>Extreme Caution, Consider Delay</v>
      </c>
      <c r="H1690" s="11" t="str">
        <f>_xlfn.IFNA(INDEX('Lookup Formulas Demo'!$B$5:$B$8,MATCH(F1690,'Lookup Formulas Demo'!$A$5:$A$8,0)),"No Match Found")</f>
        <v>Extreme Caution, Consider Delay</v>
      </c>
    </row>
    <row r="1691" spans="1:8" x14ac:dyDescent="0.3">
      <c r="A1691" s="9">
        <f>'Raw Data'!A1690</f>
        <v>45357.861111111102</v>
      </c>
      <c r="B1691" s="11">
        <f>'Raw Data'!M1690</f>
        <v>87.204445427051596</v>
      </c>
      <c r="C1691" s="11" t="str">
        <f t="shared" si="52"/>
        <v>Congested</v>
      </c>
      <c r="D1691" s="11">
        <f>'Raw Data'!P1690</f>
        <v>0</v>
      </c>
      <c r="E1691" s="11" t="str">
        <f t="shared" si="53"/>
        <v>No Accident</v>
      </c>
      <c r="F1691" s="11" t="str">
        <f>'Raw Data'!O1690</f>
        <v>Fog</v>
      </c>
      <c r="G1691" s="11" t="str">
        <f>IFERROR(VLOOKUP(F1691,'Lookup Formulas Demo'!$A$5:$B$8,2,0),"Unknown Weather")</f>
        <v>Use Fog Lights, Reduce Speed</v>
      </c>
      <c r="H1691" s="11" t="str">
        <f>_xlfn.IFNA(INDEX('Lookup Formulas Demo'!$B$5:$B$8,MATCH(F1691,'Lookup Formulas Demo'!$A$5:$A$8,0)),"No Match Found")</f>
        <v>Use Fog Lights, Reduce Speed</v>
      </c>
    </row>
    <row r="1692" spans="1:8" x14ac:dyDescent="0.3">
      <c r="A1692" s="9">
        <f>'Raw Data'!A1691</f>
        <v>45357.864583333299</v>
      </c>
      <c r="B1692" s="11">
        <f>'Raw Data'!M1691</f>
        <v>86.9002859615197</v>
      </c>
      <c r="C1692" s="11" t="str">
        <f t="shared" si="52"/>
        <v>Congested</v>
      </c>
      <c r="D1692" s="11">
        <f>'Raw Data'!P1691</f>
        <v>0</v>
      </c>
      <c r="E1692" s="11" t="str">
        <f t="shared" si="53"/>
        <v>No Accident</v>
      </c>
      <c r="F1692" s="11" t="str">
        <f>'Raw Data'!O1691</f>
        <v>Rain</v>
      </c>
      <c r="G1692" s="11" t="str">
        <f>IFERROR(VLOOKUP(F1692,'Lookup Formulas Demo'!$A$5:$B$8,2,0),"Unknown Weather")</f>
        <v>Reduce Speed, Increase Following Distance</v>
      </c>
      <c r="H1692" s="11" t="str">
        <f>_xlfn.IFNA(INDEX('Lookup Formulas Demo'!$B$5:$B$8,MATCH(F1692,'Lookup Formulas Demo'!$A$5:$A$8,0)),"No Match Found")</f>
        <v>Reduce Speed, Increase Following Distance</v>
      </c>
    </row>
    <row r="1693" spans="1:8" x14ac:dyDescent="0.3">
      <c r="A1693" s="9">
        <f>'Raw Data'!A1692</f>
        <v>45357.868055555598</v>
      </c>
      <c r="B1693" s="11">
        <f>'Raw Data'!M1692</f>
        <v>78.765147388052299</v>
      </c>
      <c r="C1693" s="11" t="str">
        <f t="shared" si="52"/>
        <v>Moderate</v>
      </c>
      <c r="D1693" s="11">
        <f>'Raw Data'!P1692</f>
        <v>0</v>
      </c>
      <c r="E1693" s="11" t="str">
        <f t="shared" si="53"/>
        <v>No Accident</v>
      </c>
      <c r="F1693" s="11" t="str">
        <f>'Raw Data'!O1692</f>
        <v>Rain</v>
      </c>
      <c r="G1693" s="11" t="str">
        <f>IFERROR(VLOOKUP(F1693,'Lookup Formulas Demo'!$A$5:$B$8,2,0),"Unknown Weather")</f>
        <v>Reduce Speed, Increase Following Distance</v>
      </c>
      <c r="H1693" s="11" t="str">
        <f>_xlfn.IFNA(INDEX('Lookup Formulas Demo'!$B$5:$B$8,MATCH(F1693,'Lookup Formulas Demo'!$A$5:$A$8,0)),"No Match Found")</f>
        <v>Reduce Speed, Increase Following Distance</v>
      </c>
    </row>
    <row r="1694" spans="1:8" x14ac:dyDescent="0.3">
      <c r="A1694" s="9">
        <f>'Raw Data'!A1693</f>
        <v>45357.871527777803</v>
      </c>
      <c r="B1694" s="11">
        <f>'Raw Data'!M1693</f>
        <v>48.928242477794498</v>
      </c>
      <c r="C1694" s="11" t="str">
        <f t="shared" si="52"/>
        <v>Free-flow</v>
      </c>
      <c r="D1694" s="11">
        <f>'Raw Data'!P1693</f>
        <v>0</v>
      </c>
      <c r="E1694" s="11" t="str">
        <f t="shared" si="53"/>
        <v>No Accident</v>
      </c>
      <c r="F1694" s="11" t="str">
        <f>'Raw Data'!O1693</f>
        <v>Snow</v>
      </c>
      <c r="G1694" s="11" t="str">
        <f>IFERROR(VLOOKUP(F1694,'Lookup Formulas Demo'!$A$5:$B$8,2,0),"Unknown Weather")</f>
        <v>Extreme Caution, Consider Delay</v>
      </c>
      <c r="H1694" s="11" t="str">
        <f>_xlfn.IFNA(INDEX('Lookup Formulas Demo'!$B$5:$B$8,MATCH(F1694,'Lookup Formulas Demo'!$A$5:$A$8,0)),"No Match Found")</f>
        <v>Extreme Caution, Consider Delay</v>
      </c>
    </row>
    <row r="1695" spans="1:8" x14ac:dyDescent="0.3">
      <c r="A1695" s="9">
        <f>'Raw Data'!A1694</f>
        <v>45357.875</v>
      </c>
      <c r="B1695" s="11">
        <f>'Raw Data'!M1694</f>
        <v>27.677416112694299</v>
      </c>
      <c r="C1695" s="11" t="str">
        <f t="shared" si="52"/>
        <v>Free-flow</v>
      </c>
      <c r="D1695" s="11">
        <f>'Raw Data'!P1694</f>
        <v>0</v>
      </c>
      <c r="E1695" s="11" t="str">
        <f t="shared" si="53"/>
        <v>No Accident</v>
      </c>
      <c r="F1695" s="11" t="str">
        <f>'Raw Data'!O1694</f>
        <v>Snow</v>
      </c>
      <c r="G1695" s="11" t="str">
        <f>IFERROR(VLOOKUP(F1695,'Lookup Formulas Demo'!$A$5:$B$8,2,0),"Unknown Weather")</f>
        <v>Extreme Caution, Consider Delay</v>
      </c>
      <c r="H1695" s="11" t="str">
        <f>_xlfn.IFNA(INDEX('Lookup Formulas Demo'!$B$5:$B$8,MATCH(F1695,'Lookup Formulas Demo'!$A$5:$A$8,0)),"No Match Found")</f>
        <v>Extreme Caution, Consider Delay</v>
      </c>
    </row>
    <row r="1696" spans="1:8" x14ac:dyDescent="0.3">
      <c r="A1696" s="9">
        <f>'Raw Data'!A1695</f>
        <v>45357.878472222197</v>
      </c>
      <c r="B1696" s="11">
        <f>'Raw Data'!M1695</f>
        <v>31.2569164246372</v>
      </c>
      <c r="C1696" s="11" t="str">
        <f t="shared" si="52"/>
        <v>Free-flow</v>
      </c>
      <c r="D1696" s="11">
        <f>'Raw Data'!P1695</f>
        <v>0</v>
      </c>
      <c r="E1696" s="11" t="str">
        <f t="shared" si="53"/>
        <v>No Accident</v>
      </c>
      <c r="F1696" s="11" t="str">
        <f>'Raw Data'!O1695</f>
        <v>Clear</v>
      </c>
      <c r="G1696" s="11" t="str">
        <f>IFERROR(VLOOKUP(F1696,'Lookup Formulas Demo'!$A$5:$B$8,2,0),"Unknown Weather")</f>
        <v>Normal Driving</v>
      </c>
      <c r="H1696" s="11" t="str">
        <f>_xlfn.IFNA(INDEX('Lookup Formulas Demo'!$B$5:$B$8,MATCH(F1696,'Lookup Formulas Demo'!$A$5:$A$8,0)),"No Match Found")</f>
        <v>Normal Driving</v>
      </c>
    </row>
    <row r="1697" spans="1:8" x14ac:dyDescent="0.3">
      <c r="A1697" s="9">
        <f>'Raw Data'!A1696</f>
        <v>45357.881944444503</v>
      </c>
      <c r="B1697" s="11">
        <f>'Raw Data'!M1696</f>
        <v>94.810343098490193</v>
      </c>
      <c r="C1697" s="11" t="str">
        <f t="shared" si="52"/>
        <v>Congested</v>
      </c>
      <c r="D1697" s="11">
        <f>'Raw Data'!P1696</f>
        <v>0</v>
      </c>
      <c r="E1697" s="11" t="str">
        <f t="shared" si="53"/>
        <v>No Accident</v>
      </c>
      <c r="F1697" s="11" t="str">
        <f>'Raw Data'!O1696</f>
        <v>Clear</v>
      </c>
      <c r="G1697" s="11" t="str">
        <f>IFERROR(VLOOKUP(F1697,'Lookup Formulas Demo'!$A$5:$B$8,2,0),"Unknown Weather")</f>
        <v>Normal Driving</v>
      </c>
      <c r="H1697" s="11" t="str">
        <f>_xlfn.IFNA(INDEX('Lookup Formulas Demo'!$B$5:$B$8,MATCH(F1697,'Lookup Formulas Demo'!$A$5:$A$8,0)),"No Match Found")</f>
        <v>Normal Driving</v>
      </c>
    </row>
    <row r="1698" spans="1:8" x14ac:dyDescent="0.3">
      <c r="A1698" s="9">
        <f>'Raw Data'!A1697</f>
        <v>45357.885416666701</v>
      </c>
      <c r="B1698" s="11">
        <f>'Raw Data'!M1697</f>
        <v>46.448380314650997</v>
      </c>
      <c r="C1698" s="11" t="str">
        <f t="shared" si="52"/>
        <v>Free-flow</v>
      </c>
      <c r="D1698" s="11">
        <f>'Raw Data'!P1697</f>
        <v>0</v>
      </c>
      <c r="E1698" s="11" t="str">
        <f t="shared" si="53"/>
        <v>No Accident</v>
      </c>
      <c r="F1698" s="11" t="str">
        <f>'Raw Data'!O1697</f>
        <v>Fog</v>
      </c>
      <c r="G1698" s="11" t="str">
        <f>IFERROR(VLOOKUP(F1698,'Lookup Formulas Demo'!$A$5:$B$8,2,0),"Unknown Weather")</f>
        <v>Use Fog Lights, Reduce Speed</v>
      </c>
      <c r="H1698" s="11" t="str">
        <f>_xlfn.IFNA(INDEX('Lookup Formulas Demo'!$B$5:$B$8,MATCH(F1698,'Lookup Formulas Demo'!$A$5:$A$8,0)),"No Match Found")</f>
        <v>Use Fog Lights, Reduce Speed</v>
      </c>
    </row>
    <row r="1699" spans="1:8" x14ac:dyDescent="0.3">
      <c r="A1699" s="9">
        <f>'Raw Data'!A1698</f>
        <v>45357.888888888898</v>
      </c>
      <c r="B1699" s="11">
        <f>'Raw Data'!M1698</f>
        <v>62.238110318276703</v>
      </c>
      <c r="C1699" s="11" t="str">
        <f t="shared" si="52"/>
        <v>Moderate</v>
      </c>
      <c r="D1699" s="11">
        <f>'Raw Data'!P1698</f>
        <v>0</v>
      </c>
      <c r="E1699" s="11" t="str">
        <f t="shared" si="53"/>
        <v>No Accident</v>
      </c>
      <c r="F1699" s="11" t="str">
        <f>'Raw Data'!O1698</f>
        <v>Fog</v>
      </c>
      <c r="G1699" s="11" t="str">
        <f>IFERROR(VLOOKUP(F1699,'Lookup Formulas Demo'!$A$5:$B$8,2,0),"Unknown Weather")</f>
        <v>Use Fog Lights, Reduce Speed</v>
      </c>
      <c r="H1699" s="11" t="str">
        <f>_xlfn.IFNA(INDEX('Lookup Formulas Demo'!$B$5:$B$8,MATCH(F1699,'Lookup Formulas Demo'!$A$5:$A$8,0)),"No Match Found")</f>
        <v>Use Fog Lights, Reduce Speed</v>
      </c>
    </row>
    <row r="1700" spans="1:8" x14ac:dyDescent="0.3">
      <c r="A1700" s="9">
        <f>'Raw Data'!A1699</f>
        <v>45357.892361111102</v>
      </c>
      <c r="B1700" s="11">
        <f>'Raw Data'!M1699</f>
        <v>12.2392131120657</v>
      </c>
      <c r="C1700" s="11" t="str">
        <f t="shared" si="52"/>
        <v>Free-flow</v>
      </c>
      <c r="D1700" s="11">
        <f>'Raw Data'!P1699</f>
        <v>0</v>
      </c>
      <c r="E1700" s="11" t="str">
        <f t="shared" si="53"/>
        <v>No Accident</v>
      </c>
      <c r="F1700" s="11" t="str">
        <f>'Raw Data'!O1699</f>
        <v>Clear</v>
      </c>
      <c r="G1700" s="11" t="str">
        <f>IFERROR(VLOOKUP(F1700,'Lookup Formulas Demo'!$A$5:$B$8,2,0),"Unknown Weather")</f>
        <v>Normal Driving</v>
      </c>
      <c r="H1700" s="11" t="str">
        <f>_xlfn.IFNA(INDEX('Lookup Formulas Demo'!$B$5:$B$8,MATCH(F1700,'Lookup Formulas Demo'!$A$5:$A$8,0)),"No Match Found")</f>
        <v>Normal Driving</v>
      </c>
    </row>
    <row r="1701" spans="1:8" x14ac:dyDescent="0.3">
      <c r="A1701" s="9">
        <f>'Raw Data'!A1700</f>
        <v>45357.895833333299</v>
      </c>
      <c r="B1701" s="11">
        <f>'Raw Data'!M1700</f>
        <v>66.504365871774993</v>
      </c>
      <c r="C1701" s="11" t="str">
        <f t="shared" si="52"/>
        <v>Moderate</v>
      </c>
      <c r="D1701" s="11">
        <f>'Raw Data'!P1700</f>
        <v>1</v>
      </c>
      <c r="E1701" s="11" t="str">
        <f t="shared" si="53"/>
        <v>Accident Reported</v>
      </c>
      <c r="F1701" s="11" t="str">
        <f>'Raw Data'!O1700</f>
        <v>Fog</v>
      </c>
      <c r="G1701" s="11" t="str">
        <f>IFERROR(VLOOKUP(F1701,'Lookup Formulas Demo'!$A$5:$B$8,2,0),"Unknown Weather")</f>
        <v>Use Fog Lights, Reduce Speed</v>
      </c>
      <c r="H1701" s="11" t="str">
        <f>_xlfn.IFNA(INDEX('Lookup Formulas Demo'!$B$5:$B$8,MATCH(F1701,'Lookup Formulas Demo'!$A$5:$A$8,0)),"No Match Found")</f>
        <v>Use Fog Lights, Reduce Speed</v>
      </c>
    </row>
    <row r="1702" spans="1:8" x14ac:dyDescent="0.3">
      <c r="A1702" s="9">
        <f>'Raw Data'!A1701</f>
        <v>45357.899305555598</v>
      </c>
      <c r="B1702" s="11">
        <f>'Raw Data'!M1701</f>
        <v>29.114123907721201</v>
      </c>
      <c r="C1702" s="11" t="str">
        <f t="shared" si="52"/>
        <v>Free-flow</v>
      </c>
      <c r="D1702" s="11">
        <f>'Raw Data'!P1701</f>
        <v>0</v>
      </c>
      <c r="E1702" s="11" t="str">
        <f t="shared" si="53"/>
        <v>No Accident</v>
      </c>
      <c r="F1702" s="11" t="str">
        <f>'Raw Data'!O1701</f>
        <v>Rain</v>
      </c>
      <c r="G1702" s="11" t="str">
        <f>IFERROR(VLOOKUP(F1702,'Lookup Formulas Demo'!$A$5:$B$8,2,0),"Unknown Weather")</f>
        <v>Reduce Speed, Increase Following Distance</v>
      </c>
      <c r="H1702" s="11" t="str">
        <f>_xlfn.IFNA(INDEX('Lookup Formulas Demo'!$B$5:$B$8,MATCH(F1702,'Lookup Formulas Demo'!$A$5:$A$8,0)),"No Match Found")</f>
        <v>Reduce Speed, Increase Following Distance</v>
      </c>
    </row>
    <row r="1703" spans="1:8" x14ac:dyDescent="0.3">
      <c r="A1703" s="9">
        <f>'Raw Data'!A1702</f>
        <v>45357.902777777803</v>
      </c>
      <c r="B1703" s="11">
        <f>'Raw Data'!M1702</f>
        <v>65.949397688811899</v>
      </c>
      <c r="C1703" s="11" t="str">
        <f t="shared" si="52"/>
        <v>Moderate</v>
      </c>
      <c r="D1703" s="11">
        <f>'Raw Data'!P1702</f>
        <v>0</v>
      </c>
      <c r="E1703" s="11" t="str">
        <f t="shared" si="53"/>
        <v>No Accident</v>
      </c>
      <c r="F1703" s="11" t="str">
        <f>'Raw Data'!O1702</f>
        <v>Rain</v>
      </c>
      <c r="G1703" s="11" t="str">
        <f>IFERROR(VLOOKUP(F1703,'Lookup Formulas Demo'!$A$5:$B$8,2,0),"Unknown Weather")</f>
        <v>Reduce Speed, Increase Following Distance</v>
      </c>
      <c r="H1703" s="11" t="str">
        <f>_xlfn.IFNA(INDEX('Lookup Formulas Demo'!$B$5:$B$8,MATCH(F1703,'Lookup Formulas Demo'!$A$5:$A$8,0)),"No Match Found")</f>
        <v>Reduce Speed, Increase Following Distance</v>
      </c>
    </row>
    <row r="1704" spans="1:8" x14ac:dyDescent="0.3">
      <c r="A1704" s="9">
        <f>'Raw Data'!A1703</f>
        <v>45357.90625</v>
      </c>
      <c r="B1704" s="11">
        <f>'Raw Data'!M1703</f>
        <v>29.444017289017999</v>
      </c>
      <c r="C1704" s="11" t="str">
        <f t="shared" si="52"/>
        <v>Free-flow</v>
      </c>
      <c r="D1704" s="11">
        <f>'Raw Data'!P1703</f>
        <v>0</v>
      </c>
      <c r="E1704" s="11" t="str">
        <f t="shared" si="53"/>
        <v>No Accident</v>
      </c>
      <c r="F1704" s="11" t="str">
        <f>'Raw Data'!O1703</f>
        <v>Rain</v>
      </c>
      <c r="G1704" s="11" t="str">
        <f>IFERROR(VLOOKUP(F1704,'Lookup Formulas Demo'!$A$5:$B$8,2,0),"Unknown Weather")</f>
        <v>Reduce Speed, Increase Following Distance</v>
      </c>
      <c r="H1704" s="11" t="str">
        <f>_xlfn.IFNA(INDEX('Lookup Formulas Demo'!$B$5:$B$8,MATCH(F1704,'Lookup Formulas Demo'!$A$5:$A$8,0)),"No Match Found")</f>
        <v>Reduce Speed, Increase Following Distance</v>
      </c>
    </row>
    <row r="1705" spans="1:8" x14ac:dyDescent="0.3">
      <c r="A1705" s="9">
        <f>'Raw Data'!A1704</f>
        <v>45357.909722222197</v>
      </c>
      <c r="B1705" s="11">
        <f>'Raw Data'!M1704</f>
        <v>11.619944793409299</v>
      </c>
      <c r="C1705" s="11" t="str">
        <f t="shared" si="52"/>
        <v>Free-flow</v>
      </c>
      <c r="D1705" s="11">
        <f>'Raw Data'!P1704</f>
        <v>0</v>
      </c>
      <c r="E1705" s="11" t="str">
        <f t="shared" si="53"/>
        <v>No Accident</v>
      </c>
      <c r="F1705" s="11" t="str">
        <f>'Raw Data'!O1704</f>
        <v>Snow</v>
      </c>
      <c r="G1705" s="11" t="str">
        <f>IFERROR(VLOOKUP(F1705,'Lookup Formulas Demo'!$A$5:$B$8,2,0),"Unknown Weather")</f>
        <v>Extreme Caution, Consider Delay</v>
      </c>
      <c r="H1705" s="11" t="str">
        <f>_xlfn.IFNA(INDEX('Lookup Formulas Demo'!$B$5:$B$8,MATCH(F1705,'Lookup Formulas Demo'!$A$5:$A$8,0)),"No Match Found")</f>
        <v>Extreme Caution, Consider Delay</v>
      </c>
    </row>
    <row r="1706" spans="1:8" x14ac:dyDescent="0.3">
      <c r="A1706" s="9">
        <f>'Raw Data'!A1705</f>
        <v>45357.913194444503</v>
      </c>
      <c r="B1706" s="11">
        <f>'Raw Data'!M1705</f>
        <v>30.4520753343125</v>
      </c>
      <c r="C1706" s="11" t="str">
        <f t="shared" si="52"/>
        <v>Free-flow</v>
      </c>
      <c r="D1706" s="11">
        <f>'Raw Data'!P1705</f>
        <v>0</v>
      </c>
      <c r="E1706" s="11" t="str">
        <f t="shared" si="53"/>
        <v>No Accident</v>
      </c>
      <c r="F1706" s="11" t="str">
        <f>'Raw Data'!O1705</f>
        <v>Clear</v>
      </c>
      <c r="G1706" s="11" t="str">
        <f>IFERROR(VLOOKUP(F1706,'Lookup Formulas Demo'!$A$5:$B$8,2,0),"Unknown Weather")</f>
        <v>Normal Driving</v>
      </c>
      <c r="H1706" s="11" t="str">
        <f>_xlfn.IFNA(INDEX('Lookup Formulas Demo'!$B$5:$B$8,MATCH(F1706,'Lookup Formulas Demo'!$A$5:$A$8,0)),"No Match Found")</f>
        <v>Normal Driving</v>
      </c>
    </row>
    <row r="1707" spans="1:8" x14ac:dyDescent="0.3">
      <c r="A1707" s="9">
        <f>'Raw Data'!A1706</f>
        <v>45357.916666666701</v>
      </c>
      <c r="B1707" s="11">
        <f>'Raw Data'!M1706</f>
        <v>74.577532155736407</v>
      </c>
      <c r="C1707" s="11" t="str">
        <f t="shared" si="52"/>
        <v>Moderate</v>
      </c>
      <c r="D1707" s="11">
        <f>'Raw Data'!P1706</f>
        <v>0</v>
      </c>
      <c r="E1707" s="11" t="str">
        <f t="shared" si="53"/>
        <v>No Accident</v>
      </c>
      <c r="F1707" s="11" t="str">
        <f>'Raw Data'!O1706</f>
        <v>Snow</v>
      </c>
      <c r="G1707" s="11" t="str">
        <f>IFERROR(VLOOKUP(F1707,'Lookup Formulas Demo'!$A$5:$B$8,2,0),"Unknown Weather")</f>
        <v>Extreme Caution, Consider Delay</v>
      </c>
      <c r="H1707" s="11" t="str">
        <f>_xlfn.IFNA(INDEX('Lookup Formulas Demo'!$B$5:$B$8,MATCH(F1707,'Lookup Formulas Demo'!$A$5:$A$8,0)),"No Match Found")</f>
        <v>Extreme Caution, Consider Delay</v>
      </c>
    </row>
    <row r="1708" spans="1:8" x14ac:dyDescent="0.3">
      <c r="A1708" s="9">
        <f>'Raw Data'!A1707</f>
        <v>45357.920138888898</v>
      </c>
      <c r="B1708" s="11">
        <f>'Raw Data'!M1707</f>
        <v>78.575134973733896</v>
      </c>
      <c r="C1708" s="11" t="str">
        <f t="shared" si="52"/>
        <v>Moderate</v>
      </c>
      <c r="D1708" s="11">
        <f>'Raw Data'!P1707</f>
        <v>0</v>
      </c>
      <c r="E1708" s="11" t="str">
        <f t="shared" si="53"/>
        <v>No Accident</v>
      </c>
      <c r="F1708" s="11" t="str">
        <f>'Raw Data'!O1707</f>
        <v>Rain</v>
      </c>
      <c r="G1708" s="11" t="str">
        <f>IFERROR(VLOOKUP(F1708,'Lookup Formulas Demo'!$A$5:$B$8,2,0),"Unknown Weather")</f>
        <v>Reduce Speed, Increase Following Distance</v>
      </c>
      <c r="H1708" s="11" t="str">
        <f>_xlfn.IFNA(INDEX('Lookup Formulas Demo'!$B$5:$B$8,MATCH(F1708,'Lookup Formulas Demo'!$A$5:$A$8,0)),"No Match Found")</f>
        <v>Reduce Speed, Increase Following Distance</v>
      </c>
    </row>
    <row r="1709" spans="1:8" x14ac:dyDescent="0.3">
      <c r="A1709" s="9">
        <f>'Raw Data'!A1708</f>
        <v>45357.923611111102</v>
      </c>
      <c r="B1709" s="11">
        <f>'Raw Data'!M1708</f>
        <v>43.829955339373399</v>
      </c>
      <c r="C1709" s="11" t="str">
        <f t="shared" si="52"/>
        <v>Free-flow</v>
      </c>
      <c r="D1709" s="11">
        <f>'Raw Data'!P1708</f>
        <v>0</v>
      </c>
      <c r="E1709" s="11" t="str">
        <f t="shared" si="53"/>
        <v>No Accident</v>
      </c>
      <c r="F1709" s="11" t="str">
        <f>'Raw Data'!O1708</f>
        <v>Clear</v>
      </c>
      <c r="G1709" s="11" t="str">
        <f>IFERROR(VLOOKUP(F1709,'Lookup Formulas Demo'!$A$5:$B$8,2,0),"Unknown Weather")</f>
        <v>Normal Driving</v>
      </c>
      <c r="H1709" s="11" t="str">
        <f>_xlfn.IFNA(INDEX('Lookup Formulas Demo'!$B$5:$B$8,MATCH(F1709,'Lookup Formulas Demo'!$A$5:$A$8,0)),"No Match Found")</f>
        <v>Normal Driving</v>
      </c>
    </row>
    <row r="1710" spans="1:8" x14ac:dyDescent="0.3">
      <c r="A1710" s="9">
        <f>'Raw Data'!A1709</f>
        <v>45357.927083333299</v>
      </c>
      <c r="B1710" s="11">
        <f>'Raw Data'!M1709</f>
        <v>74.7964008305661</v>
      </c>
      <c r="C1710" s="11" t="str">
        <f t="shared" si="52"/>
        <v>Moderate</v>
      </c>
      <c r="D1710" s="11">
        <f>'Raw Data'!P1709</f>
        <v>0</v>
      </c>
      <c r="E1710" s="11" t="str">
        <f t="shared" si="53"/>
        <v>No Accident</v>
      </c>
      <c r="F1710" s="11" t="str">
        <f>'Raw Data'!O1709</f>
        <v>Clear</v>
      </c>
      <c r="G1710" s="11" t="str">
        <f>IFERROR(VLOOKUP(F1710,'Lookup Formulas Demo'!$A$5:$B$8,2,0),"Unknown Weather")</f>
        <v>Normal Driving</v>
      </c>
      <c r="H1710" s="11" t="str">
        <f>_xlfn.IFNA(INDEX('Lookup Formulas Demo'!$B$5:$B$8,MATCH(F1710,'Lookup Formulas Demo'!$A$5:$A$8,0)),"No Match Found")</f>
        <v>Normal Driving</v>
      </c>
    </row>
    <row r="1711" spans="1:8" x14ac:dyDescent="0.3">
      <c r="A1711" s="9">
        <f>'Raw Data'!A1710</f>
        <v>45357.930555555598</v>
      </c>
      <c r="B1711" s="11">
        <f>'Raw Data'!M1710</f>
        <v>99.207404493191802</v>
      </c>
      <c r="C1711" s="11" t="str">
        <f t="shared" si="52"/>
        <v>Congested</v>
      </c>
      <c r="D1711" s="11">
        <f>'Raw Data'!P1710</f>
        <v>0</v>
      </c>
      <c r="E1711" s="11" t="str">
        <f t="shared" si="53"/>
        <v>No Accident</v>
      </c>
      <c r="F1711" s="11" t="str">
        <f>'Raw Data'!O1710</f>
        <v>Fog</v>
      </c>
      <c r="G1711" s="11" t="str">
        <f>IFERROR(VLOOKUP(F1711,'Lookup Formulas Demo'!$A$5:$B$8,2,0),"Unknown Weather")</f>
        <v>Use Fog Lights, Reduce Speed</v>
      </c>
      <c r="H1711" s="11" t="str">
        <f>_xlfn.IFNA(INDEX('Lookup Formulas Demo'!$B$5:$B$8,MATCH(F1711,'Lookup Formulas Demo'!$A$5:$A$8,0)),"No Match Found")</f>
        <v>Use Fog Lights, Reduce Speed</v>
      </c>
    </row>
    <row r="1712" spans="1:8" x14ac:dyDescent="0.3">
      <c r="A1712" s="9">
        <f>'Raw Data'!A1711</f>
        <v>45357.934027777803</v>
      </c>
      <c r="B1712" s="11">
        <f>'Raw Data'!M1711</f>
        <v>82.777492978634399</v>
      </c>
      <c r="C1712" s="11" t="str">
        <f t="shared" si="52"/>
        <v>Congested</v>
      </c>
      <c r="D1712" s="11">
        <f>'Raw Data'!P1711</f>
        <v>0</v>
      </c>
      <c r="E1712" s="11" t="str">
        <f t="shared" si="53"/>
        <v>No Accident</v>
      </c>
      <c r="F1712" s="11" t="str">
        <f>'Raw Data'!O1711</f>
        <v>Snow</v>
      </c>
      <c r="G1712" s="11" t="str">
        <f>IFERROR(VLOOKUP(F1712,'Lookup Formulas Demo'!$A$5:$B$8,2,0),"Unknown Weather")</f>
        <v>Extreme Caution, Consider Delay</v>
      </c>
      <c r="H1712" s="11" t="str">
        <f>_xlfn.IFNA(INDEX('Lookup Formulas Demo'!$B$5:$B$8,MATCH(F1712,'Lookup Formulas Demo'!$A$5:$A$8,0)),"No Match Found")</f>
        <v>Extreme Caution, Consider Delay</v>
      </c>
    </row>
    <row r="1713" spans="1:8" x14ac:dyDescent="0.3">
      <c r="A1713" s="9">
        <f>'Raw Data'!A1712</f>
        <v>45357.9375</v>
      </c>
      <c r="B1713" s="11">
        <f>'Raw Data'!M1712</f>
        <v>47.501796074551301</v>
      </c>
      <c r="C1713" s="11" t="str">
        <f t="shared" si="52"/>
        <v>Free-flow</v>
      </c>
      <c r="D1713" s="11">
        <f>'Raw Data'!P1712</f>
        <v>0</v>
      </c>
      <c r="E1713" s="11" t="str">
        <f t="shared" si="53"/>
        <v>No Accident</v>
      </c>
      <c r="F1713" s="11" t="str">
        <f>'Raw Data'!O1712</f>
        <v>Fog</v>
      </c>
      <c r="G1713" s="11" t="str">
        <f>IFERROR(VLOOKUP(F1713,'Lookup Formulas Demo'!$A$5:$B$8,2,0),"Unknown Weather")</f>
        <v>Use Fog Lights, Reduce Speed</v>
      </c>
      <c r="H1713" s="11" t="str">
        <f>_xlfn.IFNA(INDEX('Lookup Formulas Demo'!$B$5:$B$8,MATCH(F1713,'Lookup Formulas Demo'!$A$5:$A$8,0)),"No Match Found")</f>
        <v>Use Fog Lights, Reduce Speed</v>
      </c>
    </row>
    <row r="1714" spans="1:8" x14ac:dyDescent="0.3">
      <c r="A1714" s="9">
        <f>'Raw Data'!A1713</f>
        <v>45357.940972222197</v>
      </c>
      <c r="B1714" s="11">
        <f>'Raw Data'!M1713</f>
        <v>35.783512863620203</v>
      </c>
      <c r="C1714" s="11" t="str">
        <f t="shared" si="52"/>
        <v>Free-flow</v>
      </c>
      <c r="D1714" s="11">
        <f>'Raw Data'!P1713</f>
        <v>0</v>
      </c>
      <c r="E1714" s="11" t="str">
        <f t="shared" si="53"/>
        <v>No Accident</v>
      </c>
      <c r="F1714" s="11" t="str">
        <f>'Raw Data'!O1713</f>
        <v>Fog</v>
      </c>
      <c r="G1714" s="11" t="str">
        <f>IFERROR(VLOOKUP(F1714,'Lookup Formulas Demo'!$A$5:$B$8,2,0),"Unknown Weather")</f>
        <v>Use Fog Lights, Reduce Speed</v>
      </c>
      <c r="H1714" s="11" t="str">
        <f>_xlfn.IFNA(INDEX('Lookup Formulas Demo'!$B$5:$B$8,MATCH(F1714,'Lookup Formulas Demo'!$A$5:$A$8,0)),"No Match Found")</f>
        <v>Use Fog Lights, Reduce Speed</v>
      </c>
    </row>
    <row r="1715" spans="1:8" x14ac:dyDescent="0.3">
      <c r="A1715" s="9">
        <f>'Raw Data'!A1714</f>
        <v>45357.944444444503</v>
      </c>
      <c r="B1715" s="11">
        <f>'Raw Data'!M1714</f>
        <v>88.859182028418005</v>
      </c>
      <c r="C1715" s="11" t="str">
        <f t="shared" si="52"/>
        <v>Congested</v>
      </c>
      <c r="D1715" s="11">
        <f>'Raw Data'!P1714</f>
        <v>0</v>
      </c>
      <c r="E1715" s="11" t="str">
        <f t="shared" si="53"/>
        <v>No Accident</v>
      </c>
      <c r="F1715" s="11" t="str">
        <f>'Raw Data'!O1714</f>
        <v>Fog</v>
      </c>
      <c r="G1715" s="11" t="str">
        <f>IFERROR(VLOOKUP(F1715,'Lookup Formulas Demo'!$A$5:$B$8,2,0),"Unknown Weather")</f>
        <v>Use Fog Lights, Reduce Speed</v>
      </c>
      <c r="H1715" s="11" t="str">
        <f>_xlfn.IFNA(INDEX('Lookup Formulas Demo'!$B$5:$B$8,MATCH(F1715,'Lookup Formulas Demo'!$A$5:$A$8,0)),"No Match Found")</f>
        <v>Use Fog Lights, Reduce Speed</v>
      </c>
    </row>
    <row r="1716" spans="1:8" x14ac:dyDescent="0.3">
      <c r="A1716" s="9">
        <f>'Raw Data'!A1715</f>
        <v>45357.947916666701</v>
      </c>
      <c r="B1716" s="11">
        <f>'Raw Data'!M1715</f>
        <v>88.456015220495701</v>
      </c>
      <c r="C1716" s="11" t="str">
        <f t="shared" si="52"/>
        <v>Congested</v>
      </c>
      <c r="D1716" s="11">
        <f>'Raw Data'!P1715</f>
        <v>0</v>
      </c>
      <c r="E1716" s="11" t="str">
        <f t="shared" si="53"/>
        <v>No Accident</v>
      </c>
      <c r="F1716" s="11" t="str">
        <f>'Raw Data'!O1715</f>
        <v>Rain</v>
      </c>
      <c r="G1716" s="11" t="str">
        <f>IFERROR(VLOOKUP(F1716,'Lookup Formulas Demo'!$A$5:$B$8,2,0),"Unknown Weather")</f>
        <v>Reduce Speed, Increase Following Distance</v>
      </c>
      <c r="H1716" s="11" t="str">
        <f>_xlfn.IFNA(INDEX('Lookup Formulas Demo'!$B$5:$B$8,MATCH(F1716,'Lookup Formulas Demo'!$A$5:$A$8,0)),"No Match Found")</f>
        <v>Reduce Speed, Increase Following Distance</v>
      </c>
    </row>
    <row r="1717" spans="1:8" x14ac:dyDescent="0.3">
      <c r="A1717" s="9">
        <f>'Raw Data'!A1716</f>
        <v>45357.951388888898</v>
      </c>
      <c r="B1717" s="11">
        <f>'Raw Data'!M1716</f>
        <v>68.175001599847803</v>
      </c>
      <c r="C1717" s="11" t="str">
        <f t="shared" si="52"/>
        <v>Moderate</v>
      </c>
      <c r="D1717" s="11">
        <f>'Raw Data'!P1716</f>
        <v>0</v>
      </c>
      <c r="E1717" s="11" t="str">
        <f t="shared" si="53"/>
        <v>No Accident</v>
      </c>
      <c r="F1717" s="11" t="str">
        <f>'Raw Data'!O1716</f>
        <v>Snow</v>
      </c>
      <c r="G1717" s="11" t="str">
        <f>IFERROR(VLOOKUP(F1717,'Lookup Formulas Demo'!$A$5:$B$8,2,0),"Unknown Weather")</f>
        <v>Extreme Caution, Consider Delay</v>
      </c>
      <c r="H1717" s="11" t="str">
        <f>_xlfn.IFNA(INDEX('Lookup Formulas Demo'!$B$5:$B$8,MATCH(F1717,'Lookup Formulas Demo'!$A$5:$A$8,0)),"No Match Found")</f>
        <v>Extreme Caution, Consider Delay</v>
      </c>
    </row>
    <row r="1718" spans="1:8" x14ac:dyDescent="0.3">
      <c r="A1718" s="9">
        <f>'Raw Data'!A1717</f>
        <v>45357.954861111102</v>
      </c>
      <c r="B1718" s="11">
        <f>'Raw Data'!M1717</f>
        <v>22.652497521487799</v>
      </c>
      <c r="C1718" s="11" t="str">
        <f t="shared" si="52"/>
        <v>Free-flow</v>
      </c>
      <c r="D1718" s="11">
        <f>'Raw Data'!P1717</f>
        <v>1</v>
      </c>
      <c r="E1718" s="11" t="str">
        <f t="shared" si="53"/>
        <v>Accident Reported</v>
      </c>
      <c r="F1718" s="11" t="str">
        <f>'Raw Data'!O1717</f>
        <v>Rain</v>
      </c>
      <c r="G1718" s="11" t="str">
        <f>IFERROR(VLOOKUP(F1718,'Lookup Formulas Demo'!$A$5:$B$8,2,0),"Unknown Weather")</f>
        <v>Reduce Speed, Increase Following Distance</v>
      </c>
      <c r="H1718" s="11" t="str">
        <f>_xlfn.IFNA(INDEX('Lookup Formulas Demo'!$B$5:$B$8,MATCH(F1718,'Lookup Formulas Demo'!$A$5:$A$8,0)),"No Match Found")</f>
        <v>Reduce Speed, Increase Following Distance</v>
      </c>
    </row>
    <row r="1719" spans="1:8" x14ac:dyDescent="0.3">
      <c r="A1719" s="9">
        <f>'Raw Data'!A1718</f>
        <v>45357.958333333299</v>
      </c>
      <c r="B1719" s="11">
        <f>'Raw Data'!M1718</f>
        <v>26.209972860197698</v>
      </c>
      <c r="C1719" s="11" t="str">
        <f t="shared" si="52"/>
        <v>Free-flow</v>
      </c>
      <c r="D1719" s="11">
        <f>'Raw Data'!P1718</f>
        <v>0</v>
      </c>
      <c r="E1719" s="11" t="str">
        <f t="shared" si="53"/>
        <v>No Accident</v>
      </c>
      <c r="F1719" s="11" t="str">
        <f>'Raw Data'!O1718</f>
        <v>Rain</v>
      </c>
      <c r="G1719" s="11" t="str">
        <f>IFERROR(VLOOKUP(F1719,'Lookup Formulas Demo'!$A$5:$B$8,2,0),"Unknown Weather")</f>
        <v>Reduce Speed, Increase Following Distance</v>
      </c>
      <c r="H1719" s="11" t="str">
        <f>_xlfn.IFNA(INDEX('Lookup Formulas Demo'!$B$5:$B$8,MATCH(F1719,'Lookup Formulas Demo'!$A$5:$A$8,0)),"No Match Found")</f>
        <v>Reduce Speed, Increase Following Distance</v>
      </c>
    </row>
    <row r="1720" spans="1:8" x14ac:dyDescent="0.3">
      <c r="A1720" s="9">
        <f>'Raw Data'!A1719</f>
        <v>45357.961805555598</v>
      </c>
      <c r="B1720" s="11">
        <f>'Raw Data'!M1719</f>
        <v>50.922944537424399</v>
      </c>
      <c r="C1720" s="11" t="str">
        <f t="shared" si="52"/>
        <v>Moderate</v>
      </c>
      <c r="D1720" s="11">
        <f>'Raw Data'!P1719</f>
        <v>0</v>
      </c>
      <c r="E1720" s="11" t="str">
        <f t="shared" si="53"/>
        <v>No Accident</v>
      </c>
      <c r="F1720" s="11" t="str">
        <f>'Raw Data'!O1719</f>
        <v>Fog</v>
      </c>
      <c r="G1720" s="11" t="str">
        <f>IFERROR(VLOOKUP(F1720,'Lookup Formulas Demo'!$A$5:$B$8,2,0),"Unknown Weather")</f>
        <v>Use Fog Lights, Reduce Speed</v>
      </c>
      <c r="H1720" s="11" t="str">
        <f>_xlfn.IFNA(INDEX('Lookup Formulas Demo'!$B$5:$B$8,MATCH(F1720,'Lookup Formulas Demo'!$A$5:$A$8,0)),"No Match Found")</f>
        <v>Use Fog Lights, Reduce Speed</v>
      </c>
    </row>
    <row r="1721" spans="1:8" x14ac:dyDescent="0.3">
      <c r="A1721" s="9">
        <f>'Raw Data'!A1720</f>
        <v>45357.965277777803</v>
      </c>
      <c r="B1721" s="11">
        <f>'Raw Data'!M1720</f>
        <v>42.458584477569097</v>
      </c>
      <c r="C1721" s="11" t="str">
        <f t="shared" si="52"/>
        <v>Free-flow</v>
      </c>
      <c r="D1721" s="11">
        <f>'Raw Data'!P1720</f>
        <v>0</v>
      </c>
      <c r="E1721" s="11" t="str">
        <f t="shared" si="53"/>
        <v>No Accident</v>
      </c>
      <c r="F1721" s="11" t="str">
        <f>'Raw Data'!O1720</f>
        <v>Clear</v>
      </c>
      <c r="G1721" s="11" t="str">
        <f>IFERROR(VLOOKUP(F1721,'Lookup Formulas Demo'!$A$5:$B$8,2,0),"Unknown Weather")</f>
        <v>Normal Driving</v>
      </c>
      <c r="H1721" s="11" t="str">
        <f>_xlfn.IFNA(INDEX('Lookup Formulas Demo'!$B$5:$B$8,MATCH(F1721,'Lookup Formulas Demo'!$A$5:$A$8,0)),"No Match Found")</f>
        <v>Normal Driving</v>
      </c>
    </row>
    <row r="1722" spans="1:8" x14ac:dyDescent="0.3">
      <c r="A1722" s="9">
        <f>'Raw Data'!A1721</f>
        <v>45357.96875</v>
      </c>
      <c r="B1722" s="11">
        <f>'Raw Data'!M1721</f>
        <v>60.659014920913002</v>
      </c>
      <c r="C1722" s="11" t="str">
        <f t="shared" si="52"/>
        <v>Moderate</v>
      </c>
      <c r="D1722" s="11">
        <f>'Raw Data'!P1721</f>
        <v>0</v>
      </c>
      <c r="E1722" s="11" t="str">
        <f t="shared" si="53"/>
        <v>No Accident</v>
      </c>
      <c r="F1722" s="11" t="str">
        <f>'Raw Data'!O1721</f>
        <v>Clear</v>
      </c>
      <c r="G1722" s="11" t="str">
        <f>IFERROR(VLOOKUP(F1722,'Lookup Formulas Demo'!$A$5:$B$8,2,0),"Unknown Weather")</f>
        <v>Normal Driving</v>
      </c>
      <c r="H1722" s="11" t="str">
        <f>_xlfn.IFNA(INDEX('Lookup Formulas Demo'!$B$5:$B$8,MATCH(F1722,'Lookup Formulas Demo'!$A$5:$A$8,0)),"No Match Found")</f>
        <v>Normal Driving</v>
      </c>
    </row>
    <row r="1723" spans="1:8" x14ac:dyDescent="0.3">
      <c r="A1723" s="9">
        <f>'Raw Data'!A1722</f>
        <v>45357.972222222197</v>
      </c>
      <c r="B1723" s="11">
        <f>'Raw Data'!M1722</f>
        <v>84.800534507467304</v>
      </c>
      <c r="C1723" s="11" t="str">
        <f t="shared" si="52"/>
        <v>Congested</v>
      </c>
      <c r="D1723" s="11">
        <f>'Raw Data'!P1722</f>
        <v>0</v>
      </c>
      <c r="E1723" s="11" t="str">
        <f t="shared" si="53"/>
        <v>No Accident</v>
      </c>
      <c r="F1723" s="11" t="str">
        <f>'Raw Data'!O1722</f>
        <v>Fog</v>
      </c>
      <c r="G1723" s="11" t="str">
        <f>IFERROR(VLOOKUP(F1723,'Lookup Formulas Demo'!$A$5:$B$8,2,0),"Unknown Weather")</f>
        <v>Use Fog Lights, Reduce Speed</v>
      </c>
      <c r="H1723" s="11" t="str">
        <f>_xlfn.IFNA(INDEX('Lookup Formulas Demo'!$B$5:$B$8,MATCH(F1723,'Lookup Formulas Demo'!$A$5:$A$8,0)),"No Match Found")</f>
        <v>Use Fog Lights, Reduce Speed</v>
      </c>
    </row>
    <row r="1724" spans="1:8" x14ac:dyDescent="0.3">
      <c r="A1724" s="9">
        <f>'Raw Data'!A1723</f>
        <v>45357.975694444503</v>
      </c>
      <c r="B1724" s="11">
        <f>'Raw Data'!M1723</f>
        <v>29.5905855999242</v>
      </c>
      <c r="C1724" s="11" t="str">
        <f t="shared" si="52"/>
        <v>Free-flow</v>
      </c>
      <c r="D1724" s="11">
        <f>'Raw Data'!P1723</f>
        <v>0</v>
      </c>
      <c r="E1724" s="11" t="str">
        <f t="shared" si="53"/>
        <v>No Accident</v>
      </c>
      <c r="F1724" s="11" t="str">
        <f>'Raw Data'!O1723</f>
        <v>Fog</v>
      </c>
      <c r="G1724" s="11" t="str">
        <f>IFERROR(VLOOKUP(F1724,'Lookup Formulas Demo'!$A$5:$B$8,2,0),"Unknown Weather")</f>
        <v>Use Fog Lights, Reduce Speed</v>
      </c>
      <c r="H1724" s="11" t="str">
        <f>_xlfn.IFNA(INDEX('Lookup Formulas Demo'!$B$5:$B$8,MATCH(F1724,'Lookup Formulas Demo'!$A$5:$A$8,0)),"No Match Found")</f>
        <v>Use Fog Lights, Reduce Speed</v>
      </c>
    </row>
    <row r="1725" spans="1:8" x14ac:dyDescent="0.3">
      <c r="A1725" s="9">
        <f>'Raw Data'!A1724</f>
        <v>45357.979166666701</v>
      </c>
      <c r="B1725" s="11">
        <f>'Raw Data'!M1724</f>
        <v>96.054366878558</v>
      </c>
      <c r="C1725" s="11" t="str">
        <f t="shared" si="52"/>
        <v>Congested</v>
      </c>
      <c r="D1725" s="11">
        <f>'Raw Data'!P1724</f>
        <v>0</v>
      </c>
      <c r="E1725" s="11" t="str">
        <f t="shared" si="53"/>
        <v>No Accident</v>
      </c>
      <c r="F1725" s="11" t="str">
        <f>'Raw Data'!O1724</f>
        <v>Rain</v>
      </c>
      <c r="G1725" s="11" t="str">
        <f>IFERROR(VLOOKUP(F1725,'Lookup Formulas Demo'!$A$5:$B$8,2,0),"Unknown Weather")</f>
        <v>Reduce Speed, Increase Following Distance</v>
      </c>
      <c r="H1725" s="11" t="str">
        <f>_xlfn.IFNA(INDEX('Lookup Formulas Demo'!$B$5:$B$8,MATCH(F1725,'Lookup Formulas Demo'!$A$5:$A$8,0)),"No Match Found")</f>
        <v>Reduce Speed, Increase Following Distance</v>
      </c>
    </row>
    <row r="1726" spans="1:8" x14ac:dyDescent="0.3">
      <c r="A1726" s="9">
        <f>'Raw Data'!A1725</f>
        <v>45357.982638888898</v>
      </c>
      <c r="B1726" s="11">
        <f>'Raw Data'!M1725</f>
        <v>45.139509542244603</v>
      </c>
      <c r="C1726" s="11" t="str">
        <f t="shared" si="52"/>
        <v>Free-flow</v>
      </c>
      <c r="D1726" s="11">
        <f>'Raw Data'!P1725</f>
        <v>0</v>
      </c>
      <c r="E1726" s="11" t="str">
        <f t="shared" si="53"/>
        <v>No Accident</v>
      </c>
      <c r="F1726" s="11" t="str">
        <f>'Raw Data'!O1725</f>
        <v>Rain</v>
      </c>
      <c r="G1726" s="11" t="str">
        <f>IFERROR(VLOOKUP(F1726,'Lookup Formulas Demo'!$A$5:$B$8,2,0),"Unknown Weather")</f>
        <v>Reduce Speed, Increase Following Distance</v>
      </c>
      <c r="H1726" s="11" t="str">
        <f>_xlfn.IFNA(INDEX('Lookup Formulas Demo'!$B$5:$B$8,MATCH(F1726,'Lookup Formulas Demo'!$A$5:$A$8,0)),"No Match Found")</f>
        <v>Reduce Speed, Increase Following Distance</v>
      </c>
    </row>
    <row r="1727" spans="1:8" x14ac:dyDescent="0.3">
      <c r="A1727" s="9">
        <f>'Raw Data'!A1726</f>
        <v>45357.986111111102</v>
      </c>
      <c r="B1727" s="11">
        <f>'Raw Data'!M1726</f>
        <v>65.359699163086304</v>
      </c>
      <c r="C1727" s="11" t="str">
        <f t="shared" si="52"/>
        <v>Moderate</v>
      </c>
      <c r="D1727" s="11">
        <f>'Raw Data'!P1726</f>
        <v>0</v>
      </c>
      <c r="E1727" s="11" t="str">
        <f t="shared" si="53"/>
        <v>No Accident</v>
      </c>
      <c r="F1727" s="11" t="str">
        <f>'Raw Data'!O1726</f>
        <v>Rain</v>
      </c>
      <c r="G1727" s="11" t="str">
        <f>IFERROR(VLOOKUP(F1727,'Lookup Formulas Demo'!$A$5:$B$8,2,0),"Unknown Weather")</f>
        <v>Reduce Speed, Increase Following Distance</v>
      </c>
      <c r="H1727" s="11" t="str">
        <f>_xlfn.IFNA(INDEX('Lookup Formulas Demo'!$B$5:$B$8,MATCH(F1727,'Lookup Formulas Demo'!$A$5:$A$8,0)),"No Match Found")</f>
        <v>Reduce Speed, Increase Following Distance</v>
      </c>
    </row>
    <row r="1728" spans="1:8" x14ac:dyDescent="0.3">
      <c r="A1728" s="9">
        <f>'Raw Data'!A1727</f>
        <v>45357.989583333299</v>
      </c>
      <c r="B1728" s="11">
        <f>'Raw Data'!M1727</f>
        <v>65.987318382711294</v>
      </c>
      <c r="C1728" s="11" t="str">
        <f t="shared" si="52"/>
        <v>Moderate</v>
      </c>
      <c r="D1728" s="11">
        <f>'Raw Data'!P1727</f>
        <v>0</v>
      </c>
      <c r="E1728" s="11" t="str">
        <f t="shared" si="53"/>
        <v>No Accident</v>
      </c>
      <c r="F1728" s="11" t="str">
        <f>'Raw Data'!O1727</f>
        <v>Snow</v>
      </c>
      <c r="G1728" s="11" t="str">
        <f>IFERROR(VLOOKUP(F1728,'Lookup Formulas Demo'!$A$5:$B$8,2,0),"Unknown Weather")</f>
        <v>Extreme Caution, Consider Delay</v>
      </c>
      <c r="H1728" s="11" t="str">
        <f>_xlfn.IFNA(INDEX('Lookup Formulas Demo'!$B$5:$B$8,MATCH(F1728,'Lookup Formulas Demo'!$A$5:$A$8,0)),"No Match Found")</f>
        <v>Extreme Caution, Consider Delay</v>
      </c>
    </row>
    <row r="1729" spans="1:8" x14ac:dyDescent="0.3">
      <c r="A1729" s="9">
        <f>'Raw Data'!A1728</f>
        <v>45357.993055555598</v>
      </c>
      <c r="B1729" s="11">
        <f>'Raw Data'!M1728</f>
        <v>98.764609748489505</v>
      </c>
      <c r="C1729" s="11" t="str">
        <f t="shared" si="52"/>
        <v>Congested</v>
      </c>
      <c r="D1729" s="11">
        <f>'Raw Data'!P1728</f>
        <v>0</v>
      </c>
      <c r="E1729" s="11" t="str">
        <f t="shared" si="53"/>
        <v>No Accident</v>
      </c>
      <c r="F1729" s="11" t="str">
        <f>'Raw Data'!O1728</f>
        <v>Snow</v>
      </c>
      <c r="G1729" s="11" t="str">
        <f>IFERROR(VLOOKUP(F1729,'Lookup Formulas Demo'!$A$5:$B$8,2,0),"Unknown Weather")</f>
        <v>Extreme Caution, Consider Delay</v>
      </c>
      <c r="H1729" s="11" t="str">
        <f>_xlfn.IFNA(INDEX('Lookup Formulas Demo'!$B$5:$B$8,MATCH(F1729,'Lookup Formulas Demo'!$A$5:$A$8,0)),"No Match Found")</f>
        <v>Extreme Caution, Consider Delay</v>
      </c>
    </row>
    <row r="1730" spans="1:8" x14ac:dyDescent="0.3">
      <c r="A1730" s="9">
        <f>'Raw Data'!A1729</f>
        <v>45357.996527777803</v>
      </c>
      <c r="B1730" s="11">
        <f>'Raw Data'!M1729</f>
        <v>25.558525870858901</v>
      </c>
      <c r="C1730" s="11" t="str">
        <f t="shared" si="52"/>
        <v>Free-flow</v>
      </c>
      <c r="D1730" s="11">
        <f>'Raw Data'!P1729</f>
        <v>0</v>
      </c>
      <c r="E1730" s="11" t="str">
        <f t="shared" si="53"/>
        <v>No Accident</v>
      </c>
      <c r="F1730" s="11" t="str">
        <f>'Raw Data'!O1729</f>
        <v>Rain</v>
      </c>
      <c r="G1730" s="11" t="str">
        <f>IFERROR(VLOOKUP(F1730,'Lookup Formulas Demo'!$A$5:$B$8,2,0),"Unknown Weather")</f>
        <v>Reduce Speed, Increase Following Distance</v>
      </c>
      <c r="H1730" s="11" t="str">
        <f>_xlfn.IFNA(INDEX('Lookup Formulas Demo'!$B$5:$B$8,MATCH(F1730,'Lookup Formulas Demo'!$A$5:$A$8,0)),"No Match Found")</f>
        <v>Reduce Speed, Increase Following Distance</v>
      </c>
    </row>
    <row r="1731" spans="1:8" x14ac:dyDescent="0.3">
      <c r="A1731" s="9">
        <f>'Raw Data'!A1730</f>
        <v>45358</v>
      </c>
      <c r="B1731" s="11">
        <f>'Raw Data'!M1730</f>
        <v>64.018294566095193</v>
      </c>
      <c r="C1731" s="11" t="str">
        <f t="shared" ref="C1731:C1794" si="54">IF(B1731&gt;=80,"Congested",IF(B1731&gt;=50,"Moderate","Free-flow"))</f>
        <v>Moderate</v>
      </c>
      <c r="D1731" s="11">
        <f>'Raw Data'!P1730</f>
        <v>1</v>
      </c>
      <c r="E1731" s="11" t="str">
        <f t="shared" ref="E1731:E1794" si="55">IF(D1731=1,"Accident Reported","No Accident")</f>
        <v>Accident Reported</v>
      </c>
      <c r="F1731" s="11" t="str">
        <f>'Raw Data'!O1730</f>
        <v>Snow</v>
      </c>
      <c r="G1731" s="11" t="str">
        <f>IFERROR(VLOOKUP(F1731,'Lookup Formulas Demo'!$A$5:$B$8,2,0),"Unknown Weather")</f>
        <v>Extreme Caution, Consider Delay</v>
      </c>
      <c r="H1731" s="11" t="str">
        <f>_xlfn.IFNA(INDEX('Lookup Formulas Demo'!$B$5:$B$8,MATCH(F1731,'Lookup Formulas Demo'!$A$5:$A$8,0)),"No Match Found")</f>
        <v>Extreme Caution, Consider Delay</v>
      </c>
    </row>
    <row r="1732" spans="1:8" x14ac:dyDescent="0.3">
      <c r="A1732" s="9">
        <f>'Raw Data'!A1731</f>
        <v>45358.003472222197</v>
      </c>
      <c r="B1732" s="11">
        <f>'Raw Data'!M1731</f>
        <v>24.099978871092102</v>
      </c>
      <c r="C1732" s="11" t="str">
        <f t="shared" si="54"/>
        <v>Free-flow</v>
      </c>
      <c r="D1732" s="11">
        <f>'Raw Data'!P1731</f>
        <v>0</v>
      </c>
      <c r="E1732" s="11" t="str">
        <f t="shared" si="55"/>
        <v>No Accident</v>
      </c>
      <c r="F1732" s="11" t="str">
        <f>'Raw Data'!O1731</f>
        <v>Rain</v>
      </c>
      <c r="G1732" s="11" t="str">
        <f>IFERROR(VLOOKUP(F1732,'Lookup Formulas Demo'!$A$5:$B$8,2,0),"Unknown Weather")</f>
        <v>Reduce Speed, Increase Following Distance</v>
      </c>
      <c r="H1732" s="11" t="str">
        <f>_xlfn.IFNA(INDEX('Lookup Formulas Demo'!$B$5:$B$8,MATCH(F1732,'Lookup Formulas Demo'!$A$5:$A$8,0)),"No Match Found")</f>
        <v>Reduce Speed, Increase Following Distance</v>
      </c>
    </row>
    <row r="1733" spans="1:8" x14ac:dyDescent="0.3">
      <c r="A1733" s="9">
        <f>'Raw Data'!A1732</f>
        <v>45358.006944444503</v>
      </c>
      <c r="B1733" s="11">
        <f>'Raw Data'!M1732</f>
        <v>97.100212248766496</v>
      </c>
      <c r="C1733" s="11" t="str">
        <f t="shared" si="54"/>
        <v>Congested</v>
      </c>
      <c r="D1733" s="11">
        <f>'Raw Data'!P1732</f>
        <v>0</v>
      </c>
      <c r="E1733" s="11" t="str">
        <f t="shared" si="55"/>
        <v>No Accident</v>
      </c>
      <c r="F1733" s="11" t="str">
        <f>'Raw Data'!O1732</f>
        <v>Fog</v>
      </c>
      <c r="G1733" s="11" t="str">
        <f>IFERROR(VLOOKUP(F1733,'Lookup Formulas Demo'!$A$5:$B$8,2,0),"Unknown Weather")</f>
        <v>Use Fog Lights, Reduce Speed</v>
      </c>
      <c r="H1733" s="11" t="str">
        <f>_xlfn.IFNA(INDEX('Lookup Formulas Demo'!$B$5:$B$8,MATCH(F1733,'Lookup Formulas Demo'!$A$5:$A$8,0)),"No Match Found")</f>
        <v>Use Fog Lights, Reduce Speed</v>
      </c>
    </row>
    <row r="1734" spans="1:8" x14ac:dyDescent="0.3">
      <c r="A1734" s="9">
        <f>'Raw Data'!A1733</f>
        <v>45358.010416666701</v>
      </c>
      <c r="B1734" s="11">
        <f>'Raw Data'!M1733</f>
        <v>30.379548940347799</v>
      </c>
      <c r="C1734" s="11" t="str">
        <f t="shared" si="54"/>
        <v>Free-flow</v>
      </c>
      <c r="D1734" s="11">
        <f>'Raw Data'!P1733</f>
        <v>0</v>
      </c>
      <c r="E1734" s="11" t="str">
        <f t="shared" si="55"/>
        <v>No Accident</v>
      </c>
      <c r="F1734" s="11" t="str">
        <f>'Raw Data'!O1733</f>
        <v>Fog</v>
      </c>
      <c r="G1734" s="11" t="str">
        <f>IFERROR(VLOOKUP(F1734,'Lookup Formulas Demo'!$A$5:$B$8,2,0),"Unknown Weather")</f>
        <v>Use Fog Lights, Reduce Speed</v>
      </c>
      <c r="H1734" s="11" t="str">
        <f>_xlfn.IFNA(INDEX('Lookup Formulas Demo'!$B$5:$B$8,MATCH(F1734,'Lookup Formulas Demo'!$A$5:$A$8,0)),"No Match Found")</f>
        <v>Use Fog Lights, Reduce Speed</v>
      </c>
    </row>
    <row r="1735" spans="1:8" x14ac:dyDescent="0.3">
      <c r="A1735" s="9">
        <f>'Raw Data'!A1734</f>
        <v>45358.013888888898</v>
      </c>
      <c r="B1735" s="11">
        <f>'Raw Data'!M1734</f>
        <v>62.795751735896097</v>
      </c>
      <c r="C1735" s="11" t="str">
        <f t="shared" si="54"/>
        <v>Moderate</v>
      </c>
      <c r="D1735" s="11">
        <f>'Raw Data'!P1734</f>
        <v>0</v>
      </c>
      <c r="E1735" s="11" t="str">
        <f t="shared" si="55"/>
        <v>No Accident</v>
      </c>
      <c r="F1735" s="11" t="str">
        <f>'Raw Data'!O1734</f>
        <v>Clear</v>
      </c>
      <c r="G1735" s="11" t="str">
        <f>IFERROR(VLOOKUP(F1735,'Lookup Formulas Demo'!$A$5:$B$8,2,0),"Unknown Weather")</f>
        <v>Normal Driving</v>
      </c>
      <c r="H1735" s="11" t="str">
        <f>_xlfn.IFNA(INDEX('Lookup Formulas Demo'!$B$5:$B$8,MATCH(F1735,'Lookup Formulas Demo'!$A$5:$A$8,0)),"No Match Found")</f>
        <v>Normal Driving</v>
      </c>
    </row>
    <row r="1736" spans="1:8" x14ac:dyDescent="0.3">
      <c r="A1736" s="9">
        <f>'Raw Data'!A1735</f>
        <v>45358.017361111102</v>
      </c>
      <c r="B1736" s="11">
        <f>'Raw Data'!M1735</f>
        <v>36.421107228134602</v>
      </c>
      <c r="C1736" s="11" t="str">
        <f t="shared" si="54"/>
        <v>Free-flow</v>
      </c>
      <c r="D1736" s="11">
        <f>'Raw Data'!P1735</f>
        <v>0</v>
      </c>
      <c r="E1736" s="11" t="str">
        <f t="shared" si="55"/>
        <v>No Accident</v>
      </c>
      <c r="F1736" s="11" t="str">
        <f>'Raw Data'!O1735</f>
        <v>Clear</v>
      </c>
      <c r="G1736" s="11" t="str">
        <f>IFERROR(VLOOKUP(F1736,'Lookup Formulas Demo'!$A$5:$B$8,2,0),"Unknown Weather")</f>
        <v>Normal Driving</v>
      </c>
      <c r="H1736" s="11" t="str">
        <f>_xlfn.IFNA(INDEX('Lookup Formulas Demo'!$B$5:$B$8,MATCH(F1736,'Lookup Formulas Demo'!$A$5:$A$8,0)),"No Match Found")</f>
        <v>Normal Driving</v>
      </c>
    </row>
    <row r="1737" spans="1:8" x14ac:dyDescent="0.3">
      <c r="A1737" s="9">
        <f>'Raw Data'!A1736</f>
        <v>45358.020833333299</v>
      </c>
      <c r="B1737" s="11">
        <f>'Raw Data'!M1736</f>
        <v>42.309796729393099</v>
      </c>
      <c r="C1737" s="11" t="str">
        <f t="shared" si="54"/>
        <v>Free-flow</v>
      </c>
      <c r="D1737" s="11">
        <f>'Raw Data'!P1736</f>
        <v>0</v>
      </c>
      <c r="E1737" s="11" t="str">
        <f t="shared" si="55"/>
        <v>No Accident</v>
      </c>
      <c r="F1737" s="11" t="str">
        <f>'Raw Data'!O1736</f>
        <v>Snow</v>
      </c>
      <c r="G1737" s="11" t="str">
        <f>IFERROR(VLOOKUP(F1737,'Lookup Formulas Demo'!$A$5:$B$8,2,0),"Unknown Weather")</f>
        <v>Extreme Caution, Consider Delay</v>
      </c>
      <c r="H1737" s="11" t="str">
        <f>_xlfn.IFNA(INDEX('Lookup Formulas Demo'!$B$5:$B$8,MATCH(F1737,'Lookup Formulas Demo'!$A$5:$A$8,0)),"No Match Found")</f>
        <v>Extreme Caution, Consider Delay</v>
      </c>
    </row>
    <row r="1738" spans="1:8" x14ac:dyDescent="0.3">
      <c r="A1738" s="9">
        <f>'Raw Data'!A1737</f>
        <v>45358.024305555598</v>
      </c>
      <c r="B1738" s="11">
        <f>'Raw Data'!M1737</f>
        <v>12.334567623917399</v>
      </c>
      <c r="C1738" s="11" t="str">
        <f t="shared" si="54"/>
        <v>Free-flow</v>
      </c>
      <c r="D1738" s="11">
        <f>'Raw Data'!P1737</f>
        <v>0</v>
      </c>
      <c r="E1738" s="11" t="str">
        <f t="shared" si="55"/>
        <v>No Accident</v>
      </c>
      <c r="F1738" s="11" t="str">
        <f>'Raw Data'!O1737</f>
        <v>Snow</v>
      </c>
      <c r="G1738" s="11" t="str">
        <f>IFERROR(VLOOKUP(F1738,'Lookup Formulas Demo'!$A$5:$B$8,2,0),"Unknown Weather")</f>
        <v>Extreme Caution, Consider Delay</v>
      </c>
      <c r="H1738" s="11" t="str">
        <f>_xlfn.IFNA(INDEX('Lookup Formulas Demo'!$B$5:$B$8,MATCH(F1738,'Lookup Formulas Demo'!$A$5:$A$8,0)),"No Match Found")</f>
        <v>Extreme Caution, Consider Delay</v>
      </c>
    </row>
    <row r="1739" spans="1:8" x14ac:dyDescent="0.3">
      <c r="A1739" s="9">
        <f>'Raw Data'!A1738</f>
        <v>45358.027777777803</v>
      </c>
      <c r="B1739" s="11">
        <f>'Raw Data'!M1738</f>
        <v>95.686366623881</v>
      </c>
      <c r="C1739" s="11" t="str">
        <f t="shared" si="54"/>
        <v>Congested</v>
      </c>
      <c r="D1739" s="11">
        <f>'Raw Data'!P1738</f>
        <v>1</v>
      </c>
      <c r="E1739" s="11" t="str">
        <f t="shared" si="55"/>
        <v>Accident Reported</v>
      </c>
      <c r="F1739" s="11" t="str">
        <f>'Raw Data'!O1738</f>
        <v>Clear</v>
      </c>
      <c r="G1739" s="11" t="str">
        <f>IFERROR(VLOOKUP(F1739,'Lookup Formulas Demo'!$A$5:$B$8,2,0),"Unknown Weather")</f>
        <v>Normal Driving</v>
      </c>
      <c r="H1739" s="11" t="str">
        <f>_xlfn.IFNA(INDEX('Lookup Formulas Demo'!$B$5:$B$8,MATCH(F1739,'Lookup Formulas Demo'!$A$5:$A$8,0)),"No Match Found")</f>
        <v>Normal Driving</v>
      </c>
    </row>
    <row r="1740" spans="1:8" x14ac:dyDescent="0.3">
      <c r="A1740" s="9">
        <f>'Raw Data'!A1739</f>
        <v>45358.03125</v>
      </c>
      <c r="B1740" s="11">
        <f>'Raw Data'!M1739</f>
        <v>97.473999685477693</v>
      </c>
      <c r="C1740" s="11" t="str">
        <f t="shared" si="54"/>
        <v>Congested</v>
      </c>
      <c r="D1740" s="11">
        <f>'Raw Data'!P1739</f>
        <v>0</v>
      </c>
      <c r="E1740" s="11" t="str">
        <f t="shared" si="55"/>
        <v>No Accident</v>
      </c>
      <c r="F1740" s="11" t="str">
        <f>'Raw Data'!O1739</f>
        <v>Fog</v>
      </c>
      <c r="G1740" s="11" t="str">
        <f>IFERROR(VLOOKUP(F1740,'Lookup Formulas Demo'!$A$5:$B$8,2,0),"Unknown Weather")</f>
        <v>Use Fog Lights, Reduce Speed</v>
      </c>
      <c r="H1740" s="11" t="str">
        <f>_xlfn.IFNA(INDEX('Lookup Formulas Demo'!$B$5:$B$8,MATCH(F1740,'Lookup Formulas Demo'!$A$5:$A$8,0)),"No Match Found")</f>
        <v>Use Fog Lights, Reduce Speed</v>
      </c>
    </row>
    <row r="1741" spans="1:8" x14ac:dyDescent="0.3">
      <c r="A1741" s="9">
        <f>'Raw Data'!A1740</f>
        <v>45358.034722222197</v>
      </c>
      <c r="B1741" s="11">
        <f>'Raw Data'!M1740</f>
        <v>12.4903570857765</v>
      </c>
      <c r="C1741" s="11" t="str">
        <f t="shared" si="54"/>
        <v>Free-flow</v>
      </c>
      <c r="D1741" s="11">
        <f>'Raw Data'!P1740</f>
        <v>1</v>
      </c>
      <c r="E1741" s="11" t="str">
        <f t="shared" si="55"/>
        <v>Accident Reported</v>
      </c>
      <c r="F1741" s="11" t="str">
        <f>'Raw Data'!O1740</f>
        <v>Rain</v>
      </c>
      <c r="G1741" s="11" t="str">
        <f>IFERROR(VLOOKUP(F1741,'Lookup Formulas Demo'!$A$5:$B$8,2,0),"Unknown Weather")</f>
        <v>Reduce Speed, Increase Following Distance</v>
      </c>
      <c r="H1741" s="11" t="str">
        <f>_xlfn.IFNA(INDEX('Lookup Formulas Demo'!$B$5:$B$8,MATCH(F1741,'Lookup Formulas Demo'!$A$5:$A$8,0)),"No Match Found")</f>
        <v>Reduce Speed, Increase Following Distance</v>
      </c>
    </row>
    <row r="1742" spans="1:8" x14ac:dyDescent="0.3">
      <c r="A1742" s="9">
        <f>'Raw Data'!A1741</f>
        <v>45358.038194444503</v>
      </c>
      <c r="B1742" s="11">
        <f>'Raw Data'!M1741</f>
        <v>46.986076383865402</v>
      </c>
      <c r="C1742" s="11" t="str">
        <f t="shared" si="54"/>
        <v>Free-flow</v>
      </c>
      <c r="D1742" s="11">
        <f>'Raw Data'!P1741</f>
        <v>0</v>
      </c>
      <c r="E1742" s="11" t="str">
        <f t="shared" si="55"/>
        <v>No Accident</v>
      </c>
      <c r="F1742" s="11" t="str">
        <f>'Raw Data'!O1741</f>
        <v>Fog</v>
      </c>
      <c r="G1742" s="11" t="str">
        <f>IFERROR(VLOOKUP(F1742,'Lookup Formulas Demo'!$A$5:$B$8,2,0),"Unknown Weather")</f>
        <v>Use Fog Lights, Reduce Speed</v>
      </c>
      <c r="H1742" s="11" t="str">
        <f>_xlfn.IFNA(INDEX('Lookup Formulas Demo'!$B$5:$B$8,MATCH(F1742,'Lookup Formulas Demo'!$A$5:$A$8,0)),"No Match Found")</f>
        <v>Use Fog Lights, Reduce Speed</v>
      </c>
    </row>
    <row r="1743" spans="1:8" x14ac:dyDescent="0.3">
      <c r="A1743" s="9">
        <f>'Raw Data'!A1742</f>
        <v>45358.041666666701</v>
      </c>
      <c r="B1743" s="11">
        <f>'Raw Data'!M1742</f>
        <v>88.892075211649299</v>
      </c>
      <c r="C1743" s="11" t="str">
        <f t="shared" si="54"/>
        <v>Congested</v>
      </c>
      <c r="D1743" s="11">
        <f>'Raw Data'!P1742</f>
        <v>0</v>
      </c>
      <c r="E1743" s="11" t="str">
        <f t="shared" si="55"/>
        <v>No Accident</v>
      </c>
      <c r="F1743" s="11" t="str">
        <f>'Raw Data'!O1742</f>
        <v>Fog</v>
      </c>
      <c r="G1743" s="11" t="str">
        <f>IFERROR(VLOOKUP(F1743,'Lookup Formulas Demo'!$A$5:$B$8,2,0),"Unknown Weather")</f>
        <v>Use Fog Lights, Reduce Speed</v>
      </c>
      <c r="H1743" s="11" t="str">
        <f>_xlfn.IFNA(INDEX('Lookup Formulas Demo'!$B$5:$B$8,MATCH(F1743,'Lookup Formulas Demo'!$A$5:$A$8,0)),"No Match Found")</f>
        <v>Use Fog Lights, Reduce Speed</v>
      </c>
    </row>
    <row r="1744" spans="1:8" x14ac:dyDescent="0.3">
      <c r="A1744" s="9">
        <f>'Raw Data'!A1743</f>
        <v>45358.045138888898</v>
      </c>
      <c r="B1744" s="11">
        <f>'Raw Data'!M1743</f>
        <v>60.950502479924602</v>
      </c>
      <c r="C1744" s="11" t="str">
        <f t="shared" si="54"/>
        <v>Moderate</v>
      </c>
      <c r="D1744" s="11">
        <f>'Raw Data'!P1743</f>
        <v>0</v>
      </c>
      <c r="E1744" s="11" t="str">
        <f t="shared" si="55"/>
        <v>No Accident</v>
      </c>
      <c r="F1744" s="11" t="str">
        <f>'Raw Data'!O1743</f>
        <v>Clear</v>
      </c>
      <c r="G1744" s="11" t="str">
        <f>IFERROR(VLOOKUP(F1744,'Lookup Formulas Demo'!$A$5:$B$8,2,0),"Unknown Weather")</f>
        <v>Normal Driving</v>
      </c>
      <c r="H1744" s="11" t="str">
        <f>_xlfn.IFNA(INDEX('Lookup Formulas Demo'!$B$5:$B$8,MATCH(F1744,'Lookup Formulas Demo'!$A$5:$A$8,0)),"No Match Found")</f>
        <v>Normal Driving</v>
      </c>
    </row>
    <row r="1745" spans="1:8" x14ac:dyDescent="0.3">
      <c r="A1745" s="9">
        <f>'Raw Data'!A1744</f>
        <v>45358.048611111102</v>
      </c>
      <c r="B1745" s="11">
        <f>'Raw Data'!M1744</f>
        <v>31.683041840395202</v>
      </c>
      <c r="C1745" s="11" t="str">
        <f t="shared" si="54"/>
        <v>Free-flow</v>
      </c>
      <c r="D1745" s="11">
        <f>'Raw Data'!P1744</f>
        <v>0</v>
      </c>
      <c r="E1745" s="11" t="str">
        <f t="shared" si="55"/>
        <v>No Accident</v>
      </c>
      <c r="F1745" s="11" t="str">
        <f>'Raw Data'!O1744</f>
        <v>Rain</v>
      </c>
      <c r="G1745" s="11" t="str">
        <f>IFERROR(VLOOKUP(F1745,'Lookup Formulas Demo'!$A$5:$B$8,2,0),"Unknown Weather")</f>
        <v>Reduce Speed, Increase Following Distance</v>
      </c>
      <c r="H1745" s="11" t="str">
        <f>_xlfn.IFNA(INDEX('Lookup Formulas Demo'!$B$5:$B$8,MATCH(F1745,'Lookup Formulas Demo'!$A$5:$A$8,0)),"No Match Found")</f>
        <v>Reduce Speed, Increase Following Distance</v>
      </c>
    </row>
    <row r="1746" spans="1:8" x14ac:dyDescent="0.3">
      <c r="A1746" s="9">
        <f>'Raw Data'!A1745</f>
        <v>45358.052083333299</v>
      </c>
      <c r="B1746" s="11">
        <f>'Raw Data'!M1745</f>
        <v>65.694370909801606</v>
      </c>
      <c r="C1746" s="11" t="str">
        <f t="shared" si="54"/>
        <v>Moderate</v>
      </c>
      <c r="D1746" s="11">
        <f>'Raw Data'!P1745</f>
        <v>0</v>
      </c>
      <c r="E1746" s="11" t="str">
        <f t="shared" si="55"/>
        <v>No Accident</v>
      </c>
      <c r="F1746" s="11" t="str">
        <f>'Raw Data'!O1745</f>
        <v>Rain</v>
      </c>
      <c r="G1746" s="11" t="str">
        <f>IFERROR(VLOOKUP(F1746,'Lookup Formulas Demo'!$A$5:$B$8,2,0),"Unknown Weather")</f>
        <v>Reduce Speed, Increase Following Distance</v>
      </c>
      <c r="H1746" s="11" t="str">
        <f>_xlfn.IFNA(INDEX('Lookup Formulas Demo'!$B$5:$B$8,MATCH(F1746,'Lookup Formulas Demo'!$A$5:$A$8,0)),"No Match Found")</f>
        <v>Reduce Speed, Increase Following Distance</v>
      </c>
    </row>
    <row r="1747" spans="1:8" x14ac:dyDescent="0.3">
      <c r="A1747" s="9">
        <f>'Raw Data'!A1746</f>
        <v>45358.055555555598</v>
      </c>
      <c r="B1747" s="11">
        <f>'Raw Data'!M1746</f>
        <v>46.891280984835497</v>
      </c>
      <c r="C1747" s="11" t="str">
        <f t="shared" si="54"/>
        <v>Free-flow</v>
      </c>
      <c r="D1747" s="11">
        <f>'Raw Data'!P1746</f>
        <v>0</v>
      </c>
      <c r="E1747" s="11" t="str">
        <f t="shared" si="55"/>
        <v>No Accident</v>
      </c>
      <c r="F1747" s="11" t="str">
        <f>'Raw Data'!O1746</f>
        <v>Fog</v>
      </c>
      <c r="G1747" s="11" t="str">
        <f>IFERROR(VLOOKUP(F1747,'Lookup Formulas Demo'!$A$5:$B$8,2,0),"Unknown Weather")</f>
        <v>Use Fog Lights, Reduce Speed</v>
      </c>
      <c r="H1747" s="11" t="str">
        <f>_xlfn.IFNA(INDEX('Lookup Formulas Demo'!$B$5:$B$8,MATCH(F1747,'Lookup Formulas Demo'!$A$5:$A$8,0)),"No Match Found")</f>
        <v>Use Fog Lights, Reduce Speed</v>
      </c>
    </row>
    <row r="1748" spans="1:8" x14ac:dyDescent="0.3">
      <c r="A1748" s="9">
        <f>'Raw Data'!A1747</f>
        <v>45358.059027777803</v>
      </c>
      <c r="B1748" s="11">
        <f>'Raw Data'!M1747</f>
        <v>81.825219980019895</v>
      </c>
      <c r="C1748" s="11" t="str">
        <f t="shared" si="54"/>
        <v>Congested</v>
      </c>
      <c r="D1748" s="11">
        <f>'Raw Data'!P1747</f>
        <v>1</v>
      </c>
      <c r="E1748" s="11" t="str">
        <f t="shared" si="55"/>
        <v>Accident Reported</v>
      </c>
      <c r="F1748" s="11" t="str">
        <f>'Raw Data'!O1747</f>
        <v>Fog</v>
      </c>
      <c r="G1748" s="11" t="str">
        <f>IFERROR(VLOOKUP(F1748,'Lookup Formulas Demo'!$A$5:$B$8,2,0),"Unknown Weather")</f>
        <v>Use Fog Lights, Reduce Speed</v>
      </c>
      <c r="H1748" s="11" t="str">
        <f>_xlfn.IFNA(INDEX('Lookup Formulas Demo'!$B$5:$B$8,MATCH(F1748,'Lookup Formulas Demo'!$A$5:$A$8,0)),"No Match Found")</f>
        <v>Use Fog Lights, Reduce Speed</v>
      </c>
    </row>
    <row r="1749" spans="1:8" x14ac:dyDescent="0.3">
      <c r="A1749" s="9">
        <f>'Raw Data'!A1748</f>
        <v>45358.0625</v>
      </c>
      <c r="B1749" s="11">
        <f>'Raw Data'!M1748</f>
        <v>89.108915701128595</v>
      </c>
      <c r="C1749" s="11" t="str">
        <f t="shared" si="54"/>
        <v>Congested</v>
      </c>
      <c r="D1749" s="11">
        <f>'Raw Data'!P1748</f>
        <v>0</v>
      </c>
      <c r="E1749" s="11" t="str">
        <f t="shared" si="55"/>
        <v>No Accident</v>
      </c>
      <c r="F1749" s="11" t="str">
        <f>'Raw Data'!O1748</f>
        <v>Clear</v>
      </c>
      <c r="G1749" s="11" t="str">
        <f>IFERROR(VLOOKUP(F1749,'Lookup Formulas Demo'!$A$5:$B$8,2,0),"Unknown Weather")</f>
        <v>Normal Driving</v>
      </c>
      <c r="H1749" s="11" t="str">
        <f>_xlfn.IFNA(INDEX('Lookup Formulas Demo'!$B$5:$B$8,MATCH(F1749,'Lookup Formulas Demo'!$A$5:$A$8,0)),"No Match Found")</f>
        <v>Normal Driving</v>
      </c>
    </row>
    <row r="1750" spans="1:8" x14ac:dyDescent="0.3">
      <c r="A1750" s="9">
        <f>'Raw Data'!A1749</f>
        <v>45358.065972222197</v>
      </c>
      <c r="B1750" s="11">
        <f>'Raw Data'!M1749</f>
        <v>35.595750756112103</v>
      </c>
      <c r="C1750" s="11" t="str">
        <f t="shared" si="54"/>
        <v>Free-flow</v>
      </c>
      <c r="D1750" s="11">
        <f>'Raw Data'!P1749</f>
        <v>0</v>
      </c>
      <c r="E1750" s="11" t="str">
        <f t="shared" si="55"/>
        <v>No Accident</v>
      </c>
      <c r="F1750" s="11" t="str">
        <f>'Raw Data'!O1749</f>
        <v>Clear</v>
      </c>
      <c r="G1750" s="11" t="str">
        <f>IFERROR(VLOOKUP(F1750,'Lookup Formulas Demo'!$A$5:$B$8,2,0),"Unknown Weather")</f>
        <v>Normal Driving</v>
      </c>
      <c r="H1750" s="11" t="str">
        <f>_xlfn.IFNA(INDEX('Lookup Formulas Demo'!$B$5:$B$8,MATCH(F1750,'Lookup Formulas Demo'!$A$5:$A$8,0)),"No Match Found")</f>
        <v>Normal Driving</v>
      </c>
    </row>
    <row r="1751" spans="1:8" x14ac:dyDescent="0.3">
      <c r="A1751" s="9">
        <f>'Raw Data'!A1750</f>
        <v>45358.069444444503</v>
      </c>
      <c r="B1751" s="11">
        <f>'Raw Data'!M1750</f>
        <v>39.053153679876999</v>
      </c>
      <c r="C1751" s="11" t="str">
        <f t="shared" si="54"/>
        <v>Free-flow</v>
      </c>
      <c r="D1751" s="11">
        <f>'Raw Data'!P1750</f>
        <v>1</v>
      </c>
      <c r="E1751" s="11" t="str">
        <f t="shared" si="55"/>
        <v>Accident Reported</v>
      </c>
      <c r="F1751" s="11" t="str">
        <f>'Raw Data'!O1750</f>
        <v>Snow</v>
      </c>
      <c r="G1751" s="11" t="str">
        <f>IFERROR(VLOOKUP(F1751,'Lookup Formulas Demo'!$A$5:$B$8,2,0),"Unknown Weather")</f>
        <v>Extreme Caution, Consider Delay</v>
      </c>
      <c r="H1751" s="11" t="str">
        <f>_xlfn.IFNA(INDEX('Lookup Formulas Demo'!$B$5:$B$8,MATCH(F1751,'Lookup Formulas Demo'!$A$5:$A$8,0)),"No Match Found")</f>
        <v>Extreme Caution, Consider Delay</v>
      </c>
    </row>
    <row r="1752" spans="1:8" x14ac:dyDescent="0.3">
      <c r="A1752" s="9">
        <f>'Raw Data'!A1751</f>
        <v>45358.072916666701</v>
      </c>
      <c r="B1752" s="11">
        <f>'Raw Data'!M1751</f>
        <v>43.611057682187599</v>
      </c>
      <c r="C1752" s="11" t="str">
        <f t="shared" si="54"/>
        <v>Free-flow</v>
      </c>
      <c r="D1752" s="11">
        <f>'Raw Data'!P1751</f>
        <v>0</v>
      </c>
      <c r="E1752" s="11" t="str">
        <f t="shared" si="55"/>
        <v>No Accident</v>
      </c>
      <c r="F1752" s="11" t="str">
        <f>'Raw Data'!O1751</f>
        <v>Rain</v>
      </c>
      <c r="G1752" s="11" t="str">
        <f>IFERROR(VLOOKUP(F1752,'Lookup Formulas Demo'!$A$5:$B$8,2,0),"Unknown Weather")</f>
        <v>Reduce Speed, Increase Following Distance</v>
      </c>
      <c r="H1752" s="11" t="str">
        <f>_xlfn.IFNA(INDEX('Lookup Formulas Demo'!$B$5:$B$8,MATCH(F1752,'Lookup Formulas Demo'!$A$5:$A$8,0)),"No Match Found")</f>
        <v>Reduce Speed, Increase Following Distance</v>
      </c>
    </row>
    <row r="1753" spans="1:8" x14ac:dyDescent="0.3">
      <c r="A1753" s="9">
        <f>'Raw Data'!A1752</f>
        <v>45358.076388888898</v>
      </c>
      <c r="B1753" s="11">
        <f>'Raw Data'!M1752</f>
        <v>53.802842603320599</v>
      </c>
      <c r="C1753" s="11" t="str">
        <f t="shared" si="54"/>
        <v>Moderate</v>
      </c>
      <c r="D1753" s="11">
        <f>'Raw Data'!P1752</f>
        <v>0</v>
      </c>
      <c r="E1753" s="11" t="str">
        <f t="shared" si="55"/>
        <v>No Accident</v>
      </c>
      <c r="F1753" s="11" t="str">
        <f>'Raw Data'!O1752</f>
        <v>Fog</v>
      </c>
      <c r="G1753" s="11" t="str">
        <f>IFERROR(VLOOKUP(F1753,'Lookup Formulas Demo'!$A$5:$B$8,2,0),"Unknown Weather")</f>
        <v>Use Fog Lights, Reduce Speed</v>
      </c>
      <c r="H1753" s="11" t="str">
        <f>_xlfn.IFNA(INDEX('Lookup Formulas Demo'!$B$5:$B$8,MATCH(F1753,'Lookup Formulas Demo'!$A$5:$A$8,0)),"No Match Found")</f>
        <v>Use Fog Lights, Reduce Speed</v>
      </c>
    </row>
    <row r="1754" spans="1:8" x14ac:dyDescent="0.3">
      <c r="A1754" s="9">
        <f>'Raw Data'!A1753</f>
        <v>45358.079861111102</v>
      </c>
      <c r="B1754" s="11">
        <f>'Raw Data'!M1753</f>
        <v>49.817479234297998</v>
      </c>
      <c r="C1754" s="11" t="str">
        <f t="shared" si="54"/>
        <v>Free-flow</v>
      </c>
      <c r="D1754" s="11">
        <f>'Raw Data'!P1753</f>
        <v>0</v>
      </c>
      <c r="E1754" s="11" t="str">
        <f t="shared" si="55"/>
        <v>No Accident</v>
      </c>
      <c r="F1754" s="11" t="str">
        <f>'Raw Data'!O1753</f>
        <v>Snow</v>
      </c>
      <c r="G1754" s="11" t="str">
        <f>IFERROR(VLOOKUP(F1754,'Lookup Formulas Demo'!$A$5:$B$8,2,0),"Unknown Weather")</f>
        <v>Extreme Caution, Consider Delay</v>
      </c>
      <c r="H1754" s="11" t="str">
        <f>_xlfn.IFNA(INDEX('Lookup Formulas Demo'!$B$5:$B$8,MATCH(F1754,'Lookup Formulas Demo'!$A$5:$A$8,0)),"No Match Found")</f>
        <v>Extreme Caution, Consider Delay</v>
      </c>
    </row>
    <row r="1755" spans="1:8" x14ac:dyDescent="0.3">
      <c r="A1755" s="9">
        <f>'Raw Data'!A1754</f>
        <v>45358.083333333299</v>
      </c>
      <c r="B1755" s="11">
        <f>'Raw Data'!M1754</f>
        <v>95.236367103918298</v>
      </c>
      <c r="C1755" s="11" t="str">
        <f t="shared" si="54"/>
        <v>Congested</v>
      </c>
      <c r="D1755" s="11">
        <f>'Raw Data'!P1754</f>
        <v>0</v>
      </c>
      <c r="E1755" s="11" t="str">
        <f t="shared" si="55"/>
        <v>No Accident</v>
      </c>
      <c r="F1755" s="11" t="str">
        <f>'Raw Data'!O1754</f>
        <v>Clear</v>
      </c>
      <c r="G1755" s="11" t="str">
        <f>IFERROR(VLOOKUP(F1755,'Lookup Formulas Demo'!$A$5:$B$8,2,0),"Unknown Weather")</f>
        <v>Normal Driving</v>
      </c>
      <c r="H1755" s="11" t="str">
        <f>_xlfn.IFNA(INDEX('Lookup Formulas Demo'!$B$5:$B$8,MATCH(F1755,'Lookup Formulas Demo'!$A$5:$A$8,0)),"No Match Found")</f>
        <v>Normal Driving</v>
      </c>
    </row>
    <row r="1756" spans="1:8" x14ac:dyDescent="0.3">
      <c r="A1756" s="9">
        <f>'Raw Data'!A1755</f>
        <v>45358.086805555598</v>
      </c>
      <c r="B1756" s="11">
        <f>'Raw Data'!M1755</f>
        <v>70.801434448523395</v>
      </c>
      <c r="C1756" s="11" t="str">
        <f t="shared" si="54"/>
        <v>Moderate</v>
      </c>
      <c r="D1756" s="11">
        <f>'Raw Data'!P1755</f>
        <v>0</v>
      </c>
      <c r="E1756" s="11" t="str">
        <f t="shared" si="55"/>
        <v>No Accident</v>
      </c>
      <c r="F1756" s="11" t="str">
        <f>'Raw Data'!O1755</f>
        <v>Snow</v>
      </c>
      <c r="G1756" s="11" t="str">
        <f>IFERROR(VLOOKUP(F1756,'Lookup Formulas Demo'!$A$5:$B$8,2,0),"Unknown Weather")</f>
        <v>Extreme Caution, Consider Delay</v>
      </c>
      <c r="H1756" s="11" t="str">
        <f>_xlfn.IFNA(INDEX('Lookup Formulas Demo'!$B$5:$B$8,MATCH(F1756,'Lookup Formulas Demo'!$A$5:$A$8,0)),"No Match Found")</f>
        <v>Extreme Caution, Consider Delay</v>
      </c>
    </row>
    <row r="1757" spans="1:8" x14ac:dyDescent="0.3">
      <c r="A1757" s="9">
        <f>'Raw Data'!A1756</f>
        <v>45358.090277777803</v>
      </c>
      <c r="B1757" s="11">
        <f>'Raw Data'!M1756</f>
        <v>63.419887013535799</v>
      </c>
      <c r="C1757" s="11" t="str">
        <f t="shared" si="54"/>
        <v>Moderate</v>
      </c>
      <c r="D1757" s="11">
        <f>'Raw Data'!P1756</f>
        <v>0</v>
      </c>
      <c r="E1757" s="11" t="str">
        <f t="shared" si="55"/>
        <v>No Accident</v>
      </c>
      <c r="F1757" s="11" t="str">
        <f>'Raw Data'!O1756</f>
        <v>Clear</v>
      </c>
      <c r="G1757" s="11" t="str">
        <f>IFERROR(VLOOKUP(F1757,'Lookup Formulas Demo'!$A$5:$B$8,2,0),"Unknown Weather")</f>
        <v>Normal Driving</v>
      </c>
      <c r="H1757" s="11" t="str">
        <f>_xlfn.IFNA(INDEX('Lookup Formulas Demo'!$B$5:$B$8,MATCH(F1757,'Lookup Formulas Demo'!$A$5:$A$8,0)),"No Match Found")</f>
        <v>Normal Driving</v>
      </c>
    </row>
    <row r="1758" spans="1:8" x14ac:dyDescent="0.3">
      <c r="A1758" s="9">
        <f>'Raw Data'!A1757</f>
        <v>45358.09375</v>
      </c>
      <c r="B1758" s="11">
        <f>'Raw Data'!M1757</f>
        <v>51.749728672588098</v>
      </c>
      <c r="C1758" s="11" t="str">
        <f t="shared" si="54"/>
        <v>Moderate</v>
      </c>
      <c r="D1758" s="11">
        <f>'Raw Data'!P1757</f>
        <v>0</v>
      </c>
      <c r="E1758" s="11" t="str">
        <f t="shared" si="55"/>
        <v>No Accident</v>
      </c>
      <c r="F1758" s="11" t="str">
        <f>'Raw Data'!O1757</f>
        <v>Snow</v>
      </c>
      <c r="G1758" s="11" t="str">
        <f>IFERROR(VLOOKUP(F1758,'Lookup Formulas Demo'!$A$5:$B$8,2,0),"Unknown Weather")</f>
        <v>Extreme Caution, Consider Delay</v>
      </c>
      <c r="H1758" s="11" t="str">
        <f>_xlfn.IFNA(INDEX('Lookup Formulas Demo'!$B$5:$B$8,MATCH(F1758,'Lookup Formulas Demo'!$A$5:$A$8,0)),"No Match Found")</f>
        <v>Extreme Caution, Consider Delay</v>
      </c>
    </row>
    <row r="1759" spans="1:8" x14ac:dyDescent="0.3">
      <c r="A1759" s="9">
        <f>'Raw Data'!A1758</f>
        <v>45358.097222222197</v>
      </c>
      <c r="B1759" s="11">
        <f>'Raw Data'!M1758</f>
        <v>41.185872634107703</v>
      </c>
      <c r="C1759" s="11" t="str">
        <f t="shared" si="54"/>
        <v>Free-flow</v>
      </c>
      <c r="D1759" s="11">
        <f>'Raw Data'!P1758</f>
        <v>0</v>
      </c>
      <c r="E1759" s="11" t="str">
        <f t="shared" si="55"/>
        <v>No Accident</v>
      </c>
      <c r="F1759" s="11" t="str">
        <f>'Raw Data'!O1758</f>
        <v>Fog</v>
      </c>
      <c r="G1759" s="11" t="str">
        <f>IFERROR(VLOOKUP(F1759,'Lookup Formulas Demo'!$A$5:$B$8,2,0),"Unknown Weather")</f>
        <v>Use Fog Lights, Reduce Speed</v>
      </c>
      <c r="H1759" s="11" t="str">
        <f>_xlfn.IFNA(INDEX('Lookup Formulas Demo'!$B$5:$B$8,MATCH(F1759,'Lookup Formulas Demo'!$A$5:$A$8,0)),"No Match Found")</f>
        <v>Use Fog Lights, Reduce Speed</v>
      </c>
    </row>
    <row r="1760" spans="1:8" x14ac:dyDescent="0.3">
      <c r="A1760" s="9">
        <f>'Raw Data'!A1759</f>
        <v>45358.100694444503</v>
      </c>
      <c r="B1760" s="11">
        <f>'Raw Data'!M1759</f>
        <v>27.7277635001163</v>
      </c>
      <c r="C1760" s="11" t="str">
        <f t="shared" si="54"/>
        <v>Free-flow</v>
      </c>
      <c r="D1760" s="11">
        <f>'Raw Data'!P1759</f>
        <v>0</v>
      </c>
      <c r="E1760" s="11" t="str">
        <f t="shared" si="55"/>
        <v>No Accident</v>
      </c>
      <c r="F1760" s="11" t="str">
        <f>'Raw Data'!O1759</f>
        <v>Clear</v>
      </c>
      <c r="G1760" s="11" t="str">
        <f>IFERROR(VLOOKUP(F1760,'Lookup Formulas Demo'!$A$5:$B$8,2,0),"Unknown Weather")</f>
        <v>Normal Driving</v>
      </c>
      <c r="H1760" s="11" t="str">
        <f>_xlfn.IFNA(INDEX('Lookup Formulas Demo'!$B$5:$B$8,MATCH(F1760,'Lookup Formulas Demo'!$A$5:$A$8,0)),"No Match Found")</f>
        <v>Normal Driving</v>
      </c>
    </row>
    <row r="1761" spans="1:8" x14ac:dyDescent="0.3">
      <c r="A1761" s="9">
        <f>'Raw Data'!A1760</f>
        <v>45358.104166666701</v>
      </c>
      <c r="B1761" s="11">
        <f>'Raw Data'!M1760</f>
        <v>68.392188809974201</v>
      </c>
      <c r="C1761" s="11" t="str">
        <f t="shared" si="54"/>
        <v>Moderate</v>
      </c>
      <c r="D1761" s="11">
        <f>'Raw Data'!P1760</f>
        <v>0</v>
      </c>
      <c r="E1761" s="11" t="str">
        <f t="shared" si="55"/>
        <v>No Accident</v>
      </c>
      <c r="F1761" s="11" t="str">
        <f>'Raw Data'!O1760</f>
        <v>Fog</v>
      </c>
      <c r="G1761" s="11" t="str">
        <f>IFERROR(VLOOKUP(F1761,'Lookup Formulas Demo'!$A$5:$B$8,2,0),"Unknown Weather")</f>
        <v>Use Fog Lights, Reduce Speed</v>
      </c>
      <c r="H1761" s="11" t="str">
        <f>_xlfn.IFNA(INDEX('Lookup Formulas Demo'!$B$5:$B$8,MATCH(F1761,'Lookup Formulas Demo'!$A$5:$A$8,0)),"No Match Found")</f>
        <v>Use Fog Lights, Reduce Speed</v>
      </c>
    </row>
    <row r="1762" spans="1:8" x14ac:dyDescent="0.3">
      <c r="A1762" s="9">
        <f>'Raw Data'!A1761</f>
        <v>45358.107638888898</v>
      </c>
      <c r="B1762" s="11">
        <f>'Raw Data'!M1761</f>
        <v>85.017759559341997</v>
      </c>
      <c r="C1762" s="11" t="str">
        <f t="shared" si="54"/>
        <v>Congested</v>
      </c>
      <c r="D1762" s="11">
        <f>'Raw Data'!P1761</f>
        <v>0</v>
      </c>
      <c r="E1762" s="11" t="str">
        <f t="shared" si="55"/>
        <v>No Accident</v>
      </c>
      <c r="F1762" s="11" t="str">
        <f>'Raw Data'!O1761</f>
        <v>Fog</v>
      </c>
      <c r="G1762" s="11" t="str">
        <f>IFERROR(VLOOKUP(F1762,'Lookup Formulas Demo'!$A$5:$B$8,2,0),"Unknown Weather")</f>
        <v>Use Fog Lights, Reduce Speed</v>
      </c>
      <c r="H1762" s="11" t="str">
        <f>_xlfn.IFNA(INDEX('Lookup Formulas Demo'!$B$5:$B$8,MATCH(F1762,'Lookup Formulas Demo'!$A$5:$A$8,0)),"No Match Found")</f>
        <v>Use Fog Lights, Reduce Speed</v>
      </c>
    </row>
    <row r="1763" spans="1:8" x14ac:dyDescent="0.3">
      <c r="A1763" s="9">
        <f>'Raw Data'!A1762</f>
        <v>45358.111111111102</v>
      </c>
      <c r="B1763" s="11">
        <f>'Raw Data'!M1762</f>
        <v>31.5457801740225</v>
      </c>
      <c r="C1763" s="11" t="str">
        <f t="shared" si="54"/>
        <v>Free-flow</v>
      </c>
      <c r="D1763" s="11">
        <f>'Raw Data'!P1762</f>
        <v>0</v>
      </c>
      <c r="E1763" s="11" t="str">
        <f t="shared" si="55"/>
        <v>No Accident</v>
      </c>
      <c r="F1763" s="11" t="str">
        <f>'Raw Data'!O1762</f>
        <v>Snow</v>
      </c>
      <c r="G1763" s="11" t="str">
        <f>IFERROR(VLOOKUP(F1763,'Lookup Formulas Demo'!$A$5:$B$8,2,0),"Unknown Weather")</f>
        <v>Extreme Caution, Consider Delay</v>
      </c>
      <c r="H1763" s="11" t="str">
        <f>_xlfn.IFNA(INDEX('Lookup Formulas Demo'!$B$5:$B$8,MATCH(F1763,'Lookup Formulas Demo'!$A$5:$A$8,0)),"No Match Found")</f>
        <v>Extreme Caution, Consider Delay</v>
      </c>
    </row>
    <row r="1764" spans="1:8" x14ac:dyDescent="0.3">
      <c r="A1764" s="9">
        <f>'Raw Data'!A1763</f>
        <v>45358.114583333299</v>
      </c>
      <c r="B1764" s="11">
        <f>'Raw Data'!M1763</f>
        <v>62.353832995032597</v>
      </c>
      <c r="C1764" s="11" t="str">
        <f t="shared" si="54"/>
        <v>Moderate</v>
      </c>
      <c r="D1764" s="11">
        <f>'Raw Data'!P1763</f>
        <v>0</v>
      </c>
      <c r="E1764" s="11" t="str">
        <f t="shared" si="55"/>
        <v>No Accident</v>
      </c>
      <c r="F1764" s="11" t="str">
        <f>'Raw Data'!O1763</f>
        <v>Clear</v>
      </c>
      <c r="G1764" s="11" t="str">
        <f>IFERROR(VLOOKUP(F1764,'Lookup Formulas Demo'!$A$5:$B$8,2,0),"Unknown Weather")</f>
        <v>Normal Driving</v>
      </c>
      <c r="H1764" s="11" t="str">
        <f>_xlfn.IFNA(INDEX('Lookup Formulas Demo'!$B$5:$B$8,MATCH(F1764,'Lookup Formulas Demo'!$A$5:$A$8,0)),"No Match Found")</f>
        <v>Normal Driving</v>
      </c>
    </row>
    <row r="1765" spans="1:8" x14ac:dyDescent="0.3">
      <c r="A1765" s="9">
        <f>'Raw Data'!A1764</f>
        <v>45358.118055555598</v>
      </c>
      <c r="B1765" s="11">
        <f>'Raw Data'!M1764</f>
        <v>31.751448220578801</v>
      </c>
      <c r="C1765" s="11" t="str">
        <f t="shared" si="54"/>
        <v>Free-flow</v>
      </c>
      <c r="D1765" s="11">
        <f>'Raw Data'!P1764</f>
        <v>0</v>
      </c>
      <c r="E1765" s="11" t="str">
        <f t="shared" si="55"/>
        <v>No Accident</v>
      </c>
      <c r="F1765" s="11" t="str">
        <f>'Raw Data'!O1764</f>
        <v>Snow</v>
      </c>
      <c r="G1765" s="11" t="str">
        <f>IFERROR(VLOOKUP(F1765,'Lookup Formulas Demo'!$A$5:$B$8,2,0),"Unknown Weather")</f>
        <v>Extreme Caution, Consider Delay</v>
      </c>
      <c r="H1765" s="11" t="str">
        <f>_xlfn.IFNA(INDEX('Lookup Formulas Demo'!$B$5:$B$8,MATCH(F1765,'Lookup Formulas Demo'!$A$5:$A$8,0)),"No Match Found")</f>
        <v>Extreme Caution, Consider Delay</v>
      </c>
    </row>
    <row r="1766" spans="1:8" x14ac:dyDescent="0.3">
      <c r="A1766" s="9">
        <f>'Raw Data'!A1765</f>
        <v>45358.121527777803</v>
      </c>
      <c r="B1766" s="11">
        <f>'Raw Data'!M1765</f>
        <v>49.029429454391803</v>
      </c>
      <c r="C1766" s="11" t="str">
        <f t="shared" si="54"/>
        <v>Free-flow</v>
      </c>
      <c r="D1766" s="11">
        <f>'Raw Data'!P1765</f>
        <v>0</v>
      </c>
      <c r="E1766" s="11" t="str">
        <f t="shared" si="55"/>
        <v>No Accident</v>
      </c>
      <c r="F1766" s="11" t="str">
        <f>'Raw Data'!O1765</f>
        <v>Rain</v>
      </c>
      <c r="G1766" s="11" t="str">
        <f>IFERROR(VLOOKUP(F1766,'Lookup Formulas Demo'!$A$5:$B$8,2,0),"Unknown Weather")</f>
        <v>Reduce Speed, Increase Following Distance</v>
      </c>
      <c r="H1766" s="11" t="str">
        <f>_xlfn.IFNA(INDEX('Lookup Formulas Demo'!$B$5:$B$8,MATCH(F1766,'Lookup Formulas Demo'!$A$5:$A$8,0)),"No Match Found")</f>
        <v>Reduce Speed, Increase Following Distance</v>
      </c>
    </row>
    <row r="1767" spans="1:8" x14ac:dyDescent="0.3">
      <c r="A1767" s="9">
        <f>'Raw Data'!A1766</f>
        <v>45358.125</v>
      </c>
      <c r="B1767" s="11">
        <f>'Raw Data'!M1766</f>
        <v>95.061408742406002</v>
      </c>
      <c r="C1767" s="11" t="str">
        <f t="shared" si="54"/>
        <v>Congested</v>
      </c>
      <c r="D1767" s="11">
        <f>'Raw Data'!P1766</f>
        <v>0</v>
      </c>
      <c r="E1767" s="11" t="str">
        <f t="shared" si="55"/>
        <v>No Accident</v>
      </c>
      <c r="F1767" s="11" t="str">
        <f>'Raw Data'!O1766</f>
        <v>Rain</v>
      </c>
      <c r="G1767" s="11" t="str">
        <f>IFERROR(VLOOKUP(F1767,'Lookup Formulas Demo'!$A$5:$B$8,2,0),"Unknown Weather")</f>
        <v>Reduce Speed, Increase Following Distance</v>
      </c>
      <c r="H1767" s="11" t="str">
        <f>_xlfn.IFNA(INDEX('Lookup Formulas Demo'!$B$5:$B$8,MATCH(F1767,'Lookup Formulas Demo'!$A$5:$A$8,0)),"No Match Found")</f>
        <v>Reduce Speed, Increase Following Distance</v>
      </c>
    </row>
    <row r="1768" spans="1:8" x14ac:dyDescent="0.3">
      <c r="A1768" s="9">
        <f>'Raw Data'!A1767</f>
        <v>45358.128472222197</v>
      </c>
      <c r="B1768" s="11">
        <f>'Raw Data'!M1767</f>
        <v>51.096849062176602</v>
      </c>
      <c r="C1768" s="11" t="str">
        <f t="shared" si="54"/>
        <v>Moderate</v>
      </c>
      <c r="D1768" s="11">
        <f>'Raw Data'!P1767</f>
        <v>1</v>
      </c>
      <c r="E1768" s="11" t="str">
        <f t="shared" si="55"/>
        <v>Accident Reported</v>
      </c>
      <c r="F1768" s="11" t="str">
        <f>'Raw Data'!O1767</f>
        <v>Rain</v>
      </c>
      <c r="G1768" s="11" t="str">
        <f>IFERROR(VLOOKUP(F1768,'Lookup Formulas Demo'!$A$5:$B$8,2,0),"Unknown Weather")</f>
        <v>Reduce Speed, Increase Following Distance</v>
      </c>
      <c r="H1768" s="11" t="str">
        <f>_xlfn.IFNA(INDEX('Lookup Formulas Demo'!$B$5:$B$8,MATCH(F1768,'Lookup Formulas Demo'!$A$5:$A$8,0)),"No Match Found")</f>
        <v>Reduce Speed, Increase Following Distance</v>
      </c>
    </row>
    <row r="1769" spans="1:8" x14ac:dyDescent="0.3">
      <c r="A1769" s="9">
        <f>'Raw Data'!A1768</f>
        <v>45358.131944444503</v>
      </c>
      <c r="B1769" s="11">
        <f>'Raw Data'!M1768</f>
        <v>63.922759035806401</v>
      </c>
      <c r="C1769" s="11" t="str">
        <f t="shared" si="54"/>
        <v>Moderate</v>
      </c>
      <c r="D1769" s="11">
        <f>'Raw Data'!P1768</f>
        <v>0</v>
      </c>
      <c r="E1769" s="11" t="str">
        <f t="shared" si="55"/>
        <v>No Accident</v>
      </c>
      <c r="F1769" s="11" t="str">
        <f>'Raw Data'!O1768</f>
        <v>Snow</v>
      </c>
      <c r="G1769" s="11" t="str">
        <f>IFERROR(VLOOKUP(F1769,'Lookup Formulas Demo'!$A$5:$B$8,2,0),"Unknown Weather")</f>
        <v>Extreme Caution, Consider Delay</v>
      </c>
      <c r="H1769" s="11" t="str">
        <f>_xlfn.IFNA(INDEX('Lookup Formulas Demo'!$B$5:$B$8,MATCH(F1769,'Lookup Formulas Demo'!$A$5:$A$8,0)),"No Match Found")</f>
        <v>Extreme Caution, Consider Delay</v>
      </c>
    </row>
    <row r="1770" spans="1:8" x14ac:dyDescent="0.3">
      <c r="A1770" s="9">
        <f>'Raw Data'!A1769</f>
        <v>45358.135416666701</v>
      </c>
      <c r="B1770" s="11">
        <f>'Raw Data'!M1769</f>
        <v>79.150871695108094</v>
      </c>
      <c r="C1770" s="11" t="str">
        <f t="shared" si="54"/>
        <v>Moderate</v>
      </c>
      <c r="D1770" s="11">
        <f>'Raw Data'!P1769</f>
        <v>0</v>
      </c>
      <c r="E1770" s="11" t="str">
        <f t="shared" si="55"/>
        <v>No Accident</v>
      </c>
      <c r="F1770" s="11" t="str">
        <f>'Raw Data'!O1769</f>
        <v>Fog</v>
      </c>
      <c r="G1770" s="11" t="str">
        <f>IFERROR(VLOOKUP(F1770,'Lookup Formulas Demo'!$A$5:$B$8,2,0),"Unknown Weather")</f>
        <v>Use Fog Lights, Reduce Speed</v>
      </c>
      <c r="H1770" s="11" t="str">
        <f>_xlfn.IFNA(INDEX('Lookup Formulas Demo'!$B$5:$B$8,MATCH(F1770,'Lookup Formulas Demo'!$A$5:$A$8,0)),"No Match Found")</f>
        <v>Use Fog Lights, Reduce Speed</v>
      </c>
    </row>
    <row r="1771" spans="1:8" x14ac:dyDescent="0.3">
      <c r="A1771" s="9">
        <f>'Raw Data'!A1770</f>
        <v>45358.138888888898</v>
      </c>
      <c r="B1771" s="11">
        <f>'Raw Data'!M1770</f>
        <v>85.422877180139906</v>
      </c>
      <c r="C1771" s="11" t="str">
        <f t="shared" si="54"/>
        <v>Congested</v>
      </c>
      <c r="D1771" s="11">
        <f>'Raw Data'!P1770</f>
        <v>1</v>
      </c>
      <c r="E1771" s="11" t="str">
        <f t="shared" si="55"/>
        <v>Accident Reported</v>
      </c>
      <c r="F1771" s="11" t="str">
        <f>'Raw Data'!O1770</f>
        <v>Rain</v>
      </c>
      <c r="G1771" s="11" t="str">
        <f>IFERROR(VLOOKUP(F1771,'Lookup Formulas Demo'!$A$5:$B$8,2,0),"Unknown Weather")</f>
        <v>Reduce Speed, Increase Following Distance</v>
      </c>
      <c r="H1771" s="11" t="str">
        <f>_xlfn.IFNA(INDEX('Lookup Formulas Demo'!$B$5:$B$8,MATCH(F1771,'Lookup Formulas Demo'!$A$5:$A$8,0)),"No Match Found")</f>
        <v>Reduce Speed, Increase Following Distance</v>
      </c>
    </row>
    <row r="1772" spans="1:8" x14ac:dyDescent="0.3">
      <c r="A1772" s="9">
        <f>'Raw Data'!A1771</f>
        <v>45358.142361111102</v>
      </c>
      <c r="B1772" s="11">
        <f>'Raw Data'!M1771</f>
        <v>47.976124047326103</v>
      </c>
      <c r="C1772" s="11" t="str">
        <f t="shared" si="54"/>
        <v>Free-flow</v>
      </c>
      <c r="D1772" s="11">
        <f>'Raw Data'!P1771</f>
        <v>0</v>
      </c>
      <c r="E1772" s="11" t="str">
        <f t="shared" si="55"/>
        <v>No Accident</v>
      </c>
      <c r="F1772" s="11" t="str">
        <f>'Raw Data'!O1771</f>
        <v>Snow</v>
      </c>
      <c r="G1772" s="11" t="str">
        <f>IFERROR(VLOOKUP(F1772,'Lookup Formulas Demo'!$A$5:$B$8,2,0),"Unknown Weather")</f>
        <v>Extreme Caution, Consider Delay</v>
      </c>
      <c r="H1772" s="11" t="str">
        <f>_xlfn.IFNA(INDEX('Lookup Formulas Demo'!$B$5:$B$8,MATCH(F1772,'Lookup Formulas Demo'!$A$5:$A$8,0)),"No Match Found")</f>
        <v>Extreme Caution, Consider Delay</v>
      </c>
    </row>
    <row r="1773" spans="1:8" x14ac:dyDescent="0.3">
      <c r="A1773" s="9">
        <f>'Raw Data'!A1772</f>
        <v>45358.145833333299</v>
      </c>
      <c r="B1773" s="11">
        <f>'Raw Data'!M1772</f>
        <v>28.659499323719</v>
      </c>
      <c r="C1773" s="11" t="str">
        <f t="shared" si="54"/>
        <v>Free-flow</v>
      </c>
      <c r="D1773" s="11">
        <f>'Raw Data'!P1772</f>
        <v>0</v>
      </c>
      <c r="E1773" s="11" t="str">
        <f t="shared" si="55"/>
        <v>No Accident</v>
      </c>
      <c r="F1773" s="11" t="str">
        <f>'Raw Data'!O1772</f>
        <v>Rain</v>
      </c>
      <c r="G1773" s="11" t="str">
        <f>IFERROR(VLOOKUP(F1773,'Lookup Formulas Demo'!$A$5:$B$8,2,0),"Unknown Weather")</f>
        <v>Reduce Speed, Increase Following Distance</v>
      </c>
      <c r="H1773" s="11" t="str">
        <f>_xlfn.IFNA(INDEX('Lookup Formulas Demo'!$B$5:$B$8,MATCH(F1773,'Lookup Formulas Demo'!$A$5:$A$8,0)),"No Match Found")</f>
        <v>Reduce Speed, Increase Following Distance</v>
      </c>
    </row>
    <row r="1774" spans="1:8" x14ac:dyDescent="0.3">
      <c r="A1774" s="9">
        <f>'Raw Data'!A1773</f>
        <v>45358.149305555598</v>
      </c>
      <c r="B1774" s="11">
        <f>'Raw Data'!M1773</f>
        <v>33.6390298048914</v>
      </c>
      <c r="C1774" s="11" t="str">
        <f t="shared" si="54"/>
        <v>Free-flow</v>
      </c>
      <c r="D1774" s="11">
        <f>'Raw Data'!P1773</f>
        <v>0</v>
      </c>
      <c r="E1774" s="11" t="str">
        <f t="shared" si="55"/>
        <v>No Accident</v>
      </c>
      <c r="F1774" s="11" t="str">
        <f>'Raw Data'!O1773</f>
        <v>Snow</v>
      </c>
      <c r="G1774" s="11" t="str">
        <f>IFERROR(VLOOKUP(F1774,'Lookup Formulas Demo'!$A$5:$B$8,2,0),"Unknown Weather")</f>
        <v>Extreme Caution, Consider Delay</v>
      </c>
      <c r="H1774" s="11" t="str">
        <f>_xlfn.IFNA(INDEX('Lookup Formulas Demo'!$B$5:$B$8,MATCH(F1774,'Lookup Formulas Demo'!$A$5:$A$8,0)),"No Match Found")</f>
        <v>Extreme Caution, Consider Delay</v>
      </c>
    </row>
    <row r="1775" spans="1:8" x14ac:dyDescent="0.3">
      <c r="A1775" s="9">
        <f>'Raw Data'!A1774</f>
        <v>45358.152777777803</v>
      </c>
      <c r="B1775" s="11">
        <f>'Raw Data'!M1774</f>
        <v>28.591223905661</v>
      </c>
      <c r="C1775" s="11" t="str">
        <f t="shared" si="54"/>
        <v>Free-flow</v>
      </c>
      <c r="D1775" s="11">
        <f>'Raw Data'!P1774</f>
        <v>1</v>
      </c>
      <c r="E1775" s="11" t="str">
        <f t="shared" si="55"/>
        <v>Accident Reported</v>
      </c>
      <c r="F1775" s="11" t="str">
        <f>'Raw Data'!O1774</f>
        <v>Rain</v>
      </c>
      <c r="G1775" s="11" t="str">
        <f>IFERROR(VLOOKUP(F1775,'Lookup Formulas Demo'!$A$5:$B$8,2,0),"Unknown Weather")</f>
        <v>Reduce Speed, Increase Following Distance</v>
      </c>
      <c r="H1775" s="11" t="str">
        <f>_xlfn.IFNA(INDEX('Lookup Formulas Demo'!$B$5:$B$8,MATCH(F1775,'Lookup Formulas Demo'!$A$5:$A$8,0)),"No Match Found")</f>
        <v>Reduce Speed, Increase Following Distance</v>
      </c>
    </row>
    <row r="1776" spans="1:8" x14ac:dyDescent="0.3">
      <c r="A1776" s="9">
        <f>'Raw Data'!A1775</f>
        <v>45358.15625</v>
      </c>
      <c r="B1776" s="11">
        <f>'Raw Data'!M1775</f>
        <v>22.403958886699598</v>
      </c>
      <c r="C1776" s="11" t="str">
        <f t="shared" si="54"/>
        <v>Free-flow</v>
      </c>
      <c r="D1776" s="11">
        <f>'Raw Data'!P1775</f>
        <v>0</v>
      </c>
      <c r="E1776" s="11" t="str">
        <f t="shared" si="55"/>
        <v>No Accident</v>
      </c>
      <c r="F1776" s="11" t="str">
        <f>'Raw Data'!O1775</f>
        <v>Snow</v>
      </c>
      <c r="G1776" s="11" t="str">
        <f>IFERROR(VLOOKUP(F1776,'Lookup Formulas Demo'!$A$5:$B$8,2,0),"Unknown Weather")</f>
        <v>Extreme Caution, Consider Delay</v>
      </c>
      <c r="H1776" s="11" t="str">
        <f>_xlfn.IFNA(INDEX('Lookup Formulas Demo'!$B$5:$B$8,MATCH(F1776,'Lookup Formulas Demo'!$A$5:$A$8,0)),"No Match Found")</f>
        <v>Extreme Caution, Consider Delay</v>
      </c>
    </row>
    <row r="1777" spans="1:8" x14ac:dyDescent="0.3">
      <c r="A1777" s="9">
        <f>'Raw Data'!A1776</f>
        <v>45358.159722222197</v>
      </c>
      <c r="B1777" s="11">
        <f>'Raw Data'!M1776</f>
        <v>77.907291110964906</v>
      </c>
      <c r="C1777" s="11" t="str">
        <f t="shared" si="54"/>
        <v>Moderate</v>
      </c>
      <c r="D1777" s="11">
        <f>'Raw Data'!P1776</f>
        <v>0</v>
      </c>
      <c r="E1777" s="11" t="str">
        <f t="shared" si="55"/>
        <v>No Accident</v>
      </c>
      <c r="F1777" s="11" t="str">
        <f>'Raw Data'!O1776</f>
        <v>Fog</v>
      </c>
      <c r="G1777" s="11" t="str">
        <f>IFERROR(VLOOKUP(F1777,'Lookup Formulas Demo'!$A$5:$B$8,2,0),"Unknown Weather")</f>
        <v>Use Fog Lights, Reduce Speed</v>
      </c>
      <c r="H1777" s="11" t="str">
        <f>_xlfn.IFNA(INDEX('Lookup Formulas Demo'!$B$5:$B$8,MATCH(F1777,'Lookup Formulas Demo'!$A$5:$A$8,0)),"No Match Found")</f>
        <v>Use Fog Lights, Reduce Speed</v>
      </c>
    </row>
    <row r="1778" spans="1:8" x14ac:dyDescent="0.3">
      <c r="A1778" s="9">
        <f>'Raw Data'!A1777</f>
        <v>45358.163194444503</v>
      </c>
      <c r="B1778" s="11">
        <f>'Raw Data'!M1777</f>
        <v>32.477149070863703</v>
      </c>
      <c r="C1778" s="11" t="str">
        <f t="shared" si="54"/>
        <v>Free-flow</v>
      </c>
      <c r="D1778" s="11">
        <f>'Raw Data'!P1777</f>
        <v>1</v>
      </c>
      <c r="E1778" s="11" t="str">
        <f t="shared" si="55"/>
        <v>Accident Reported</v>
      </c>
      <c r="F1778" s="11" t="str">
        <f>'Raw Data'!O1777</f>
        <v>Clear</v>
      </c>
      <c r="G1778" s="11" t="str">
        <f>IFERROR(VLOOKUP(F1778,'Lookup Formulas Demo'!$A$5:$B$8,2,0),"Unknown Weather")</f>
        <v>Normal Driving</v>
      </c>
      <c r="H1778" s="11" t="str">
        <f>_xlfn.IFNA(INDEX('Lookup Formulas Demo'!$B$5:$B$8,MATCH(F1778,'Lookup Formulas Demo'!$A$5:$A$8,0)),"No Match Found")</f>
        <v>Normal Driving</v>
      </c>
    </row>
    <row r="1779" spans="1:8" x14ac:dyDescent="0.3">
      <c r="A1779" s="9">
        <f>'Raw Data'!A1778</f>
        <v>45358.166666666701</v>
      </c>
      <c r="B1779" s="11">
        <f>'Raw Data'!M1778</f>
        <v>58.163962747772302</v>
      </c>
      <c r="C1779" s="11" t="str">
        <f t="shared" si="54"/>
        <v>Moderate</v>
      </c>
      <c r="D1779" s="11">
        <f>'Raw Data'!P1778</f>
        <v>0</v>
      </c>
      <c r="E1779" s="11" t="str">
        <f t="shared" si="55"/>
        <v>No Accident</v>
      </c>
      <c r="F1779" s="11" t="str">
        <f>'Raw Data'!O1778</f>
        <v>Clear</v>
      </c>
      <c r="G1779" s="11" t="str">
        <f>IFERROR(VLOOKUP(F1779,'Lookup Formulas Demo'!$A$5:$B$8,2,0),"Unknown Weather")</f>
        <v>Normal Driving</v>
      </c>
      <c r="H1779" s="11" t="str">
        <f>_xlfn.IFNA(INDEX('Lookup Formulas Demo'!$B$5:$B$8,MATCH(F1779,'Lookup Formulas Demo'!$A$5:$A$8,0)),"No Match Found")</f>
        <v>Normal Driving</v>
      </c>
    </row>
    <row r="1780" spans="1:8" x14ac:dyDescent="0.3">
      <c r="A1780" s="9">
        <f>'Raw Data'!A1779</f>
        <v>45358.170138888898</v>
      </c>
      <c r="B1780" s="11">
        <f>'Raw Data'!M1779</f>
        <v>79.2260377715901</v>
      </c>
      <c r="C1780" s="11" t="str">
        <f t="shared" si="54"/>
        <v>Moderate</v>
      </c>
      <c r="D1780" s="11">
        <f>'Raw Data'!P1779</f>
        <v>0</v>
      </c>
      <c r="E1780" s="11" t="str">
        <f t="shared" si="55"/>
        <v>No Accident</v>
      </c>
      <c r="F1780" s="11" t="str">
        <f>'Raw Data'!O1779</f>
        <v>Fog</v>
      </c>
      <c r="G1780" s="11" t="str">
        <f>IFERROR(VLOOKUP(F1780,'Lookup Formulas Demo'!$A$5:$B$8,2,0),"Unknown Weather")</f>
        <v>Use Fog Lights, Reduce Speed</v>
      </c>
      <c r="H1780" s="11" t="str">
        <f>_xlfn.IFNA(INDEX('Lookup Formulas Demo'!$B$5:$B$8,MATCH(F1780,'Lookup Formulas Demo'!$A$5:$A$8,0)),"No Match Found")</f>
        <v>Use Fog Lights, Reduce Speed</v>
      </c>
    </row>
    <row r="1781" spans="1:8" x14ac:dyDescent="0.3">
      <c r="A1781" s="9">
        <f>'Raw Data'!A1780</f>
        <v>45358.173611111102</v>
      </c>
      <c r="B1781" s="11">
        <f>'Raw Data'!M1780</f>
        <v>85.330960446154194</v>
      </c>
      <c r="C1781" s="11" t="str">
        <f t="shared" si="54"/>
        <v>Congested</v>
      </c>
      <c r="D1781" s="11">
        <f>'Raw Data'!P1780</f>
        <v>1</v>
      </c>
      <c r="E1781" s="11" t="str">
        <f t="shared" si="55"/>
        <v>Accident Reported</v>
      </c>
      <c r="F1781" s="11" t="str">
        <f>'Raw Data'!O1780</f>
        <v>Fog</v>
      </c>
      <c r="G1781" s="11" t="str">
        <f>IFERROR(VLOOKUP(F1781,'Lookup Formulas Demo'!$A$5:$B$8,2,0),"Unknown Weather")</f>
        <v>Use Fog Lights, Reduce Speed</v>
      </c>
      <c r="H1781" s="11" t="str">
        <f>_xlfn.IFNA(INDEX('Lookup Formulas Demo'!$B$5:$B$8,MATCH(F1781,'Lookup Formulas Demo'!$A$5:$A$8,0)),"No Match Found")</f>
        <v>Use Fog Lights, Reduce Speed</v>
      </c>
    </row>
    <row r="1782" spans="1:8" x14ac:dyDescent="0.3">
      <c r="A1782" s="9">
        <f>'Raw Data'!A1781</f>
        <v>45358.177083333299</v>
      </c>
      <c r="B1782" s="11">
        <f>'Raw Data'!M1781</f>
        <v>76.593298751725598</v>
      </c>
      <c r="C1782" s="11" t="str">
        <f t="shared" si="54"/>
        <v>Moderate</v>
      </c>
      <c r="D1782" s="11">
        <f>'Raw Data'!P1781</f>
        <v>0</v>
      </c>
      <c r="E1782" s="11" t="str">
        <f t="shared" si="55"/>
        <v>No Accident</v>
      </c>
      <c r="F1782" s="11" t="str">
        <f>'Raw Data'!O1781</f>
        <v>Snow</v>
      </c>
      <c r="G1782" s="11" t="str">
        <f>IFERROR(VLOOKUP(F1782,'Lookup Formulas Demo'!$A$5:$B$8,2,0),"Unknown Weather")</f>
        <v>Extreme Caution, Consider Delay</v>
      </c>
      <c r="H1782" s="11" t="str">
        <f>_xlfn.IFNA(INDEX('Lookup Formulas Demo'!$B$5:$B$8,MATCH(F1782,'Lookup Formulas Demo'!$A$5:$A$8,0)),"No Match Found")</f>
        <v>Extreme Caution, Consider Delay</v>
      </c>
    </row>
    <row r="1783" spans="1:8" x14ac:dyDescent="0.3">
      <c r="A1783" s="9">
        <f>'Raw Data'!A1782</f>
        <v>45358.180555555598</v>
      </c>
      <c r="B1783" s="11">
        <f>'Raw Data'!M1782</f>
        <v>72.981026331643093</v>
      </c>
      <c r="C1783" s="11" t="str">
        <f t="shared" si="54"/>
        <v>Moderate</v>
      </c>
      <c r="D1783" s="11">
        <f>'Raw Data'!P1782</f>
        <v>0</v>
      </c>
      <c r="E1783" s="11" t="str">
        <f t="shared" si="55"/>
        <v>No Accident</v>
      </c>
      <c r="F1783" s="11" t="str">
        <f>'Raw Data'!O1782</f>
        <v>Rain</v>
      </c>
      <c r="G1783" s="11" t="str">
        <f>IFERROR(VLOOKUP(F1783,'Lookup Formulas Demo'!$A$5:$B$8,2,0),"Unknown Weather")</f>
        <v>Reduce Speed, Increase Following Distance</v>
      </c>
      <c r="H1783" s="11" t="str">
        <f>_xlfn.IFNA(INDEX('Lookup Formulas Demo'!$B$5:$B$8,MATCH(F1783,'Lookup Formulas Demo'!$A$5:$A$8,0)),"No Match Found")</f>
        <v>Reduce Speed, Increase Following Distance</v>
      </c>
    </row>
    <row r="1784" spans="1:8" x14ac:dyDescent="0.3">
      <c r="A1784" s="9">
        <f>'Raw Data'!A1783</f>
        <v>45358.184027777803</v>
      </c>
      <c r="B1784" s="11">
        <f>'Raw Data'!M1783</f>
        <v>11.779606580378999</v>
      </c>
      <c r="C1784" s="11" t="str">
        <f t="shared" si="54"/>
        <v>Free-flow</v>
      </c>
      <c r="D1784" s="11">
        <f>'Raw Data'!P1783</f>
        <v>1</v>
      </c>
      <c r="E1784" s="11" t="str">
        <f t="shared" si="55"/>
        <v>Accident Reported</v>
      </c>
      <c r="F1784" s="11" t="str">
        <f>'Raw Data'!O1783</f>
        <v>Clear</v>
      </c>
      <c r="G1784" s="11" t="str">
        <f>IFERROR(VLOOKUP(F1784,'Lookup Formulas Demo'!$A$5:$B$8,2,0),"Unknown Weather")</f>
        <v>Normal Driving</v>
      </c>
      <c r="H1784" s="11" t="str">
        <f>_xlfn.IFNA(INDEX('Lookup Formulas Demo'!$B$5:$B$8,MATCH(F1784,'Lookup Formulas Demo'!$A$5:$A$8,0)),"No Match Found")</f>
        <v>Normal Driving</v>
      </c>
    </row>
    <row r="1785" spans="1:8" x14ac:dyDescent="0.3">
      <c r="A1785" s="9">
        <f>'Raw Data'!A1784</f>
        <v>45358.1875</v>
      </c>
      <c r="B1785" s="11">
        <f>'Raw Data'!M1784</f>
        <v>37.495597805950602</v>
      </c>
      <c r="C1785" s="11" t="str">
        <f t="shared" si="54"/>
        <v>Free-flow</v>
      </c>
      <c r="D1785" s="11">
        <f>'Raw Data'!P1784</f>
        <v>0</v>
      </c>
      <c r="E1785" s="11" t="str">
        <f t="shared" si="55"/>
        <v>No Accident</v>
      </c>
      <c r="F1785" s="11" t="str">
        <f>'Raw Data'!O1784</f>
        <v>Snow</v>
      </c>
      <c r="G1785" s="11" t="str">
        <f>IFERROR(VLOOKUP(F1785,'Lookup Formulas Demo'!$A$5:$B$8,2,0),"Unknown Weather")</f>
        <v>Extreme Caution, Consider Delay</v>
      </c>
      <c r="H1785" s="11" t="str">
        <f>_xlfn.IFNA(INDEX('Lookup Formulas Demo'!$B$5:$B$8,MATCH(F1785,'Lookup Formulas Demo'!$A$5:$A$8,0)),"No Match Found")</f>
        <v>Extreme Caution, Consider Delay</v>
      </c>
    </row>
    <row r="1786" spans="1:8" x14ac:dyDescent="0.3">
      <c r="A1786" s="9">
        <f>'Raw Data'!A1785</f>
        <v>45358.190972222197</v>
      </c>
      <c r="B1786" s="11">
        <f>'Raw Data'!M1785</f>
        <v>23.368568826390199</v>
      </c>
      <c r="C1786" s="11" t="str">
        <f t="shared" si="54"/>
        <v>Free-flow</v>
      </c>
      <c r="D1786" s="11">
        <f>'Raw Data'!P1785</f>
        <v>0</v>
      </c>
      <c r="E1786" s="11" t="str">
        <f t="shared" si="55"/>
        <v>No Accident</v>
      </c>
      <c r="F1786" s="11" t="str">
        <f>'Raw Data'!O1785</f>
        <v>Clear</v>
      </c>
      <c r="G1786" s="11" t="str">
        <f>IFERROR(VLOOKUP(F1786,'Lookup Formulas Demo'!$A$5:$B$8,2,0),"Unknown Weather")</f>
        <v>Normal Driving</v>
      </c>
      <c r="H1786" s="11" t="str">
        <f>_xlfn.IFNA(INDEX('Lookup Formulas Demo'!$B$5:$B$8,MATCH(F1786,'Lookup Formulas Demo'!$A$5:$A$8,0)),"No Match Found")</f>
        <v>Normal Driving</v>
      </c>
    </row>
    <row r="1787" spans="1:8" x14ac:dyDescent="0.3">
      <c r="A1787" s="9">
        <f>'Raw Data'!A1786</f>
        <v>45358.194444444503</v>
      </c>
      <c r="B1787" s="11">
        <f>'Raw Data'!M1786</f>
        <v>47.622397034929598</v>
      </c>
      <c r="C1787" s="11" t="str">
        <f t="shared" si="54"/>
        <v>Free-flow</v>
      </c>
      <c r="D1787" s="11">
        <f>'Raw Data'!P1786</f>
        <v>0</v>
      </c>
      <c r="E1787" s="11" t="str">
        <f t="shared" si="55"/>
        <v>No Accident</v>
      </c>
      <c r="F1787" s="11" t="str">
        <f>'Raw Data'!O1786</f>
        <v>Fog</v>
      </c>
      <c r="G1787" s="11" t="str">
        <f>IFERROR(VLOOKUP(F1787,'Lookup Formulas Demo'!$A$5:$B$8,2,0),"Unknown Weather")</f>
        <v>Use Fog Lights, Reduce Speed</v>
      </c>
      <c r="H1787" s="11" t="str">
        <f>_xlfn.IFNA(INDEX('Lookup Formulas Demo'!$B$5:$B$8,MATCH(F1787,'Lookup Formulas Demo'!$A$5:$A$8,0)),"No Match Found")</f>
        <v>Use Fog Lights, Reduce Speed</v>
      </c>
    </row>
    <row r="1788" spans="1:8" x14ac:dyDescent="0.3">
      <c r="A1788" s="9">
        <f>'Raw Data'!A1787</f>
        <v>45358.197916666701</v>
      </c>
      <c r="B1788" s="11">
        <f>'Raw Data'!M1787</f>
        <v>85.429410210062699</v>
      </c>
      <c r="C1788" s="11" t="str">
        <f t="shared" si="54"/>
        <v>Congested</v>
      </c>
      <c r="D1788" s="11">
        <f>'Raw Data'!P1787</f>
        <v>0</v>
      </c>
      <c r="E1788" s="11" t="str">
        <f t="shared" si="55"/>
        <v>No Accident</v>
      </c>
      <c r="F1788" s="11" t="str">
        <f>'Raw Data'!O1787</f>
        <v>Fog</v>
      </c>
      <c r="G1788" s="11" t="str">
        <f>IFERROR(VLOOKUP(F1788,'Lookup Formulas Demo'!$A$5:$B$8,2,0),"Unknown Weather")</f>
        <v>Use Fog Lights, Reduce Speed</v>
      </c>
      <c r="H1788" s="11" t="str">
        <f>_xlfn.IFNA(INDEX('Lookup Formulas Demo'!$B$5:$B$8,MATCH(F1788,'Lookup Formulas Demo'!$A$5:$A$8,0)),"No Match Found")</f>
        <v>Use Fog Lights, Reduce Speed</v>
      </c>
    </row>
    <row r="1789" spans="1:8" x14ac:dyDescent="0.3">
      <c r="A1789" s="9">
        <f>'Raw Data'!A1788</f>
        <v>45358.201388888898</v>
      </c>
      <c r="B1789" s="11">
        <f>'Raw Data'!M1788</f>
        <v>21.787587260174</v>
      </c>
      <c r="C1789" s="11" t="str">
        <f t="shared" si="54"/>
        <v>Free-flow</v>
      </c>
      <c r="D1789" s="11">
        <f>'Raw Data'!P1788</f>
        <v>0</v>
      </c>
      <c r="E1789" s="11" t="str">
        <f t="shared" si="55"/>
        <v>No Accident</v>
      </c>
      <c r="F1789" s="11" t="str">
        <f>'Raw Data'!O1788</f>
        <v>Clear</v>
      </c>
      <c r="G1789" s="11" t="str">
        <f>IFERROR(VLOOKUP(F1789,'Lookup Formulas Demo'!$A$5:$B$8,2,0),"Unknown Weather")</f>
        <v>Normal Driving</v>
      </c>
      <c r="H1789" s="11" t="str">
        <f>_xlfn.IFNA(INDEX('Lookup Formulas Demo'!$B$5:$B$8,MATCH(F1789,'Lookup Formulas Demo'!$A$5:$A$8,0)),"No Match Found")</f>
        <v>Normal Driving</v>
      </c>
    </row>
    <row r="1790" spans="1:8" x14ac:dyDescent="0.3">
      <c r="A1790" s="9">
        <f>'Raw Data'!A1789</f>
        <v>45358.204861111102</v>
      </c>
      <c r="B1790" s="11">
        <f>'Raw Data'!M1789</f>
        <v>50.4611399753217</v>
      </c>
      <c r="C1790" s="11" t="str">
        <f t="shared" si="54"/>
        <v>Moderate</v>
      </c>
      <c r="D1790" s="11">
        <f>'Raw Data'!P1789</f>
        <v>1</v>
      </c>
      <c r="E1790" s="11" t="str">
        <f t="shared" si="55"/>
        <v>Accident Reported</v>
      </c>
      <c r="F1790" s="11" t="str">
        <f>'Raw Data'!O1789</f>
        <v>Clear</v>
      </c>
      <c r="G1790" s="11" t="str">
        <f>IFERROR(VLOOKUP(F1790,'Lookup Formulas Demo'!$A$5:$B$8,2,0),"Unknown Weather")</f>
        <v>Normal Driving</v>
      </c>
      <c r="H1790" s="11" t="str">
        <f>_xlfn.IFNA(INDEX('Lookup Formulas Demo'!$B$5:$B$8,MATCH(F1790,'Lookup Formulas Demo'!$A$5:$A$8,0)),"No Match Found")</f>
        <v>Normal Driving</v>
      </c>
    </row>
    <row r="1791" spans="1:8" x14ac:dyDescent="0.3">
      <c r="A1791" s="9">
        <f>'Raw Data'!A1790</f>
        <v>45358.208333333299</v>
      </c>
      <c r="B1791" s="11">
        <f>'Raw Data'!M1790</f>
        <v>82.030122369514999</v>
      </c>
      <c r="C1791" s="11" t="str">
        <f t="shared" si="54"/>
        <v>Congested</v>
      </c>
      <c r="D1791" s="11">
        <f>'Raw Data'!P1790</f>
        <v>0</v>
      </c>
      <c r="E1791" s="11" t="str">
        <f t="shared" si="55"/>
        <v>No Accident</v>
      </c>
      <c r="F1791" s="11" t="str">
        <f>'Raw Data'!O1790</f>
        <v>Snow</v>
      </c>
      <c r="G1791" s="11" t="str">
        <f>IFERROR(VLOOKUP(F1791,'Lookup Formulas Demo'!$A$5:$B$8,2,0),"Unknown Weather")</f>
        <v>Extreme Caution, Consider Delay</v>
      </c>
      <c r="H1791" s="11" t="str">
        <f>_xlfn.IFNA(INDEX('Lookup Formulas Demo'!$B$5:$B$8,MATCH(F1791,'Lookup Formulas Demo'!$A$5:$A$8,0)),"No Match Found")</f>
        <v>Extreme Caution, Consider Delay</v>
      </c>
    </row>
    <row r="1792" spans="1:8" x14ac:dyDescent="0.3">
      <c r="A1792" s="9">
        <f>'Raw Data'!A1791</f>
        <v>45358.211805555598</v>
      </c>
      <c r="B1792" s="11">
        <f>'Raw Data'!M1791</f>
        <v>95.620126716194207</v>
      </c>
      <c r="C1792" s="11" t="str">
        <f t="shared" si="54"/>
        <v>Congested</v>
      </c>
      <c r="D1792" s="11">
        <f>'Raw Data'!P1791</f>
        <v>0</v>
      </c>
      <c r="E1792" s="11" t="str">
        <f t="shared" si="55"/>
        <v>No Accident</v>
      </c>
      <c r="F1792" s="11" t="str">
        <f>'Raw Data'!O1791</f>
        <v>Clear</v>
      </c>
      <c r="G1792" s="11" t="str">
        <f>IFERROR(VLOOKUP(F1792,'Lookup Formulas Demo'!$A$5:$B$8,2,0),"Unknown Weather")</f>
        <v>Normal Driving</v>
      </c>
      <c r="H1792" s="11" t="str">
        <f>_xlfn.IFNA(INDEX('Lookup Formulas Demo'!$B$5:$B$8,MATCH(F1792,'Lookup Formulas Demo'!$A$5:$A$8,0)),"No Match Found")</f>
        <v>Normal Driving</v>
      </c>
    </row>
    <row r="1793" spans="1:8" x14ac:dyDescent="0.3">
      <c r="A1793" s="9">
        <f>'Raw Data'!A1792</f>
        <v>45358.215277777803</v>
      </c>
      <c r="B1793" s="11">
        <f>'Raw Data'!M1792</f>
        <v>46.124265359213197</v>
      </c>
      <c r="C1793" s="11" t="str">
        <f t="shared" si="54"/>
        <v>Free-flow</v>
      </c>
      <c r="D1793" s="11">
        <f>'Raw Data'!P1792</f>
        <v>0</v>
      </c>
      <c r="E1793" s="11" t="str">
        <f t="shared" si="55"/>
        <v>No Accident</v>
      </c>
      <c r="F1793" s="11" t="str">
        <f>'Raw Data'!O1792</f>
        <v>Snow</v>
      </c>
      <c r="G1793" s="11" t="str">
        <f>IFERROR(VLOOKUP(F1793,'Lookup Formulas Demo'!$A$5:$B$8,2,0),"Unknown Weather")</f>
        <v>Extreme Caution, Consider Delay</v>
      </c>
      <c r="H1793" s="11" t="str">
        <f>_xlfn.IFNA(INDEX('Lookup Formulas Demo'!$B$5:$B$8,MATCH(F1793,'Lookup Formulas Demo'!$A$5:$A$8,0)),"No Match Found")</f>
        <v>Extreme Caution, Consider Delay</v>
      </c>
    </row>
    <row r="1794" spans="1:8" x14ac:dyDescent="0.3">
      <c r="A1794" s="9">
        <f>'Raw Data'!A1793</f>
        <v>45358.21875</v>
      </c>
      <c r="B1794" s="11">
        <f>'Raw Data'!M1793</f>
        <v>20.567681130566399</v>
      </c>
      <c r="C1794" s="11" t="str">
        <f t="shared" si="54"/>
        <v>Free-flow</v>
      </c>
      <c r="D1794" s="11">
        <f>'Raw Data'!P1793</f>
        <v>0</v>
      </c>
      <c r="E1794" s="11" t="str">
        <f t="shared" si="55"/>
        <v>No Accident</v>
      </c>
      <c r="F1794" s="11" t="str">
        <f>'Raw Data'!O1793</f>
        <v>Snow</v>
      </c>
      <c r="G1794" s="11" t="str">
        <f>IFERROR(VLOOKUP(F1794,'Lookup Formulas Demo'!$A$5:$B$8,2,0),"Unknown Weather")</f>
        <v>Extreme Caution, Consider Delay</v>
      </c>
      <c r="H1794" s="11" t="str">
        <f>_xlfn.IFNA(INDEX('Lookup Formulas Demo'!$B$5:$B$8,MATCH(F1794,'Lookup Formulas Demo'!$A$5:$A$8,0)),"No Match Found")</f>
        <v>Extreme Caution, Consider Delay</v>
      </c>
    </row>
    <row r="1795" spans="1:8" x14ac:dyDescent="0.3">
      <c r="A1795" s="9">
        <f>'Raw Data'!A1794</f>
        <v>45358.222222222197</v>
      </c>
      <c r="B1795" s="11">
        <f>'Raw Data'!M1794</f>
        <v>85.281511843297906</v>
      </c>
      <c r="C1795" s="11" t="str">
        <f t="shared" ref="C1795:C1858" si="56">IF(B1795&gt;=80,"Congested",IF(B1795&gt;=50,"Moderate","Free-flow"))</f>
        <v>Congested</v>
      </c>
      <c r="D1795" s="11">
        <f>'Raw Data'!P1794</f>
        <v>0</v>
      </c>
      <c r="E1795" s="11" t="str">
        <f t="shared" ref="E1795:E1858" si="57">IF(D1795=1,"Accident Reported","No Accident")</f>
        <v>No Accident</v>
      </c>
      <c r="F1795" s="11" t="str">
        <f>'Raw Data'!O1794</f>
        <v>Clear</v>
      </c>
      <c r="G1795" s="11" t="str">
        <f>IFERROR(VLOOKUP(F1795,'Lookup Formulas Demo'!$A$5:$B$8,2,0),"Unknown Weather")</f>
        <v>Normal Driving</v>
      </c>
      <c r="H1795" s="11" t="str">
        <f>_xlfn.IFNA(INDEX('Lookup Formulas Demo'!$B$5:$B$8,MATCH(F1795,'Lookup Formulas Demo'!$A$5:$A$8,0)),"No Match Found")</f>
        <v>Normal Driving</v>
      </c>
    </row>
    <row r="1796" spans="1:8" x14ac:dyDescent="0.3">
      <c r="A1796" s="9">
        <f>'Raw Data'!A1795</f>
        <v>45358.225694444503</v>
      </c>
      <c r="B1796" s="11">
        <f>'Raw Data'!M1795</f>
        <v>96.821099524992206</v>
      </c>
      <c r="C1796" s="11" t="str">
        <f t="shared" si="56"/>
        <v>Congested</v>
      </c>
      <c r="D1796" s="11">
        <f>'Raw Data'!P1795</f>
        <v>0</v>
      </c>
      <c r="E1796" s="11" t="str">
        <f t="shared" si="57"/>
        <v>No Accident</v>
      </c>
      <c r="F1796" s="11" t="str">
        <f>'Raw Data'!O1795</f>
        <v>Clear</v>
      </c>
      <c r="G1796" s="11" t="str">
        <f>IFERROR(VLOOKUP(F1796,'Lookup Formulas Demo'!$A$5:$B$8,2,0),"Unknown Weather")</f>
        <v>Normal Driving</v>
      </c>
      <c r="H1796" s="11" t="str">
        <f>_xlfn.IFNA(INDEX('Lookup Formulas Demo'!$B$5:$B$8,MATCH(F1796,'Lookup Formulas Demo'!$A$5:$A$8,0)),"No Match Found")</f>
        <v>Normal Driving</v>
      </c>
    </row>
    <row r="1797" spans="1:8" x14ac:dyDescent="0.3">
      <c r="A1797" s="9">
        <f>'Raw Data'!A1796</f>
        <v>45358.229166666701</v>
      </c>
      <c r="B1797" s="11">
        <f>'Raw Data'!M1796</f>
        <v>66.578585316288894</v>
      </c>
      <c r="C1797" s="11" t="str">
        <f t="shared" si="56"/>
        <v>Moderate</v>
      </c>
      <c r="D1797" s="11">
        <f>'Raw Data'!P1796</f>
        <v>0</v>
      </c>
      <c r="E1797" s="11" t="str">
        <f t="shared" si="57"/>
        <v>No Accident</v>
      </c>
      <c r="F1797" s="11" t="str">
        <f>'Raw Data'!O1796</f>
        <v>Rain</v>
      </c>
      <c r="G1797" s="11" t="str">
        <f>IFERROR(VLOOKUP(F1797,'Lookup Formulas Demo'!$A$5:$B$8,2,0),"Unknown Weather")</f>
        <v>Reduce Speed, Increase Following Distance</v>
      </c>
      <c r="H1797" s="11" t="str">
        <f>_xlfn.IFNA(INDEX('Lookup Formulas Demo'!$B$5:$B$8,MATCH(F1797,'Lookup Formulas Demo'!$A$5:$A$8,0)),"No Match Found")</f>
        <v>Reduce Speed, Increase Following Distance</v>
      </c>
    </row>
    <row r="1798" spans="1:8" x14ac:dyDescent="0.3">
      <c r="A1798" s="9">
        <f>'Raw Data'!A1797</f>
        <v>45358.232638888898</v>
      </c>
      <c r="B1798" s="11">
        <f>'Raw Data'!M1797</f>
        <v>99.2042119262792</v>
      </c>
      <c r="C1798" s="11" t="str">
        <f t="shared" si="56"/>
        <v>Congested</v>
      </c>
      <c r="D1798" s="11">
        <f>'Raw Data'!P1797</f>
        <v>0</v>
      </c>
      <c r="E1798" s="11" t="str">
        <f t="shared" si="57"/>
        <v>No Accident</v>
      </c>
      <c r="F1798" s="11" t="str">
        <f>'Raw Data'!O1797</f>
        <v>Fog</v>
      </c>
      <c r="G1798" s="11" t="str">
        <f>IFERROR(VLOOKUP(F1798,'Lookup Formulas Demo'!$A$5:$B$8,2,0),"Unknown Weather")</f>
        <v>Use Fog Lights, Reduce Speed</v>
      </c>
      <c r="H1798" s="11" t="str">
        <f>_xlfn.IFNA(INDEX('Lookup Formulas Demo'!$B$5:$B$8,MATCH(F1798,'Lookup Formulas Demo'!$A$5:$A$8,0)),"No Match Found")</f>
        <v>Use Fog Lights, Reduce Speed</v>
      </c>
    </row>
    <row r="1799" spans="1:8" x14ac:dyDescent="0.3">
      <c r="A1799" s="9">
        <f>'Raw Data'!A1798</f>
        <v>45358.236111111102</v>
      </c>
      <c r="B1799" s="11">
        <f>'Raw Data'!M1798</f>
        <v>56.354849087347901</v>
      </c>
      <c r="C1799" s="11" t="str">
        <f t="shared" si="56"/>
        <v>Moderate</v>
      </c>
      <c r="D1799" s="11">
        <f>'Raw Data'!P1798</f>
        <v>0</v>
      </c>
      <c r="E1799" s="11" t="str">
        <f t="shared" si="57"/>
        <v>No Accident</v>
      </c>
      <c r="F1799" s="11" t="str">
        <f>'Raw Data'!O1798</f>
        <v>Snow</v>
      </c>
      <c r="G1799" s="11" t="str">
        <f>IFERROR(VLOOKUP(F1799,'Lookup Formulas Demo'!$A$5:$B$8,2,0),"Unknown Weather")</f>
        <v>Extreme Caution, Consider Delay</v>
      </c>
      <c r="H1799" s="11" t="str">
        <f>_xlfn.IFNA(INDEX('Lookup Formulas Demo'!$B$5:$B$8,MATCH(F1799,'Lookup Formulas Demo'!$A$5:$A$8,0)),"No Match Found")</f>
        <v>Extreme Caution, Consider Delay</v>
      </c>
    </row>
    <row r="1800" spans="1:8" x14ac:dyDescent="0.3">
      <c r="A1800" s="9">
        <f>'Raw Data'!A1799</f>
        <v>45358.239583333299</v>
      </c>
      <c r="B1800" s="11">
        <f>'Raw Data'!M1799</f>
        <v>70.241440878000901</v>
      </c>
      <c r="C1800" s="11" t="str">
        <f t="shared" si="56"/>
        <v>Moderate</v>
      </c>
      <c r="D1800" s="11">
        <f>'Raw Data'!P1799</f>
        <v>0</v>
      </c>
      <c r="E1800" s="11" t="str">
        <f t="shared" si="57"/>
        <v>No Accident</v>
      </c>
      <c r="F1800" s="11" t="str">
        <f>'Raw Data'!O1799</f>
        <v>Clear</v>
      </c>
      <c r="G1800" s="11" t="str">
        <f>IFERROR(VLOOKUP(F1800,'Lookup Formulas Demo'!$A$5:$B$8,2,0),"Unknown Weather")</f>
        <v>Normal Driving</v>
      </c>
      <c r="H1800" s="11" t="str">
        <f>_xlfn.IFNA(INDEX('Lookup Formulas Demo'!$B$5:$B$8,MATCH(F1800,'Lookup Formulas Demo'!$A$5:$A$8,0)),"No Match Found")</f>
        <v>Normal Driving</v>
      </c>
    </row>
    <row r="1801" spans="1:8" x14ac:dyDescent="0.3">
      <c r="A1801" s="9">
        <f>'Raw Data'!A1800</f>
        <v>45358.243055555598</v>
      </c>
      <c r="B1801" s="11">
        <f>'Raw Data'!M1800</f>
        <v>67.149128801291994</v>
      </c>
      <c r="C1801" s="11" t="str">
        <f t="shared" si="56"/>
        <v>Moderate</v>
      </c>
      <c r="D1801" s="11">
        <f>'Raw Data'!P1800</f>
        <v>0</v>
      </c>
      <c r="E1801" s="11" t="str">
        <f t="shared" si="57"/>
        <v>No Accident</v>
      </c>
      <c r="F1801" s="11" t="str">
        <f>'Raw Data'!O1800</f>
        <v>Fog</v>
      </c>
      <c r="G1801" s="11" t="str">
        <f>IFERROR(VLOOKUP(F1801,'Lookup Formulas Demo'!$A$5:$B$8,2,0),"Unknown Weather")</f>
        <v>Use Fog Lights, Reduce Speed</v>
      </c>
      <c r="H1801" s="11" t="str">
        <f>_xlfn.IFNA(INDEX('Lookup Formulas Demo'!$B$5:$B$8,MATCH(F1801,'Lookup Formulas Demo'!$A$5:$A$8,0)),"No Match Found")</f>
        <v>Use Fog Lights, Reduce Speed</v>
      </c>
    </row>
    <row r="1802" spans="1:8" x14ac:dyDescent="0.3">
      <c r="A1802" s="9">
        <f>'Raw Data'!A1801</f>
        <v>45358.246527777803</v>
      </c>
      <c r="B1802" s="11">
        <f>'Raw Data'!M1801</f>
        <v>40.090269881727302</v>
      </c>
      <c r="C1802" s="11" t="str">
        <f t="shared" si="56"/>
        <v>Free-flow</v>
      </c>
      <c r="D1802" s="11">
        <f>'Raw Data'!P1801</f>
        <v>0</v>
      </c>
      <c r="E1802" s="11" t="str">
        <f t="shared" si="57"/>
        <v>No Accident</v>
      </c>
      <c r="F1802" s="11" t="str">
        <f>'Raw Data'!O1801</f>
        <v>Rain</v>
      </c>
      <c r="G1802" s="11" t="str">
        <f>IFERROR(VLOOKUP(F1802,'Lookup Formulas Demo'!$A$5:$B$8,2,0),"Unknown Weather")</f>
        <v>Reduce Speed, Increase Following Distance</v>
      </c>
      <c r="H1802" s="11" t="str">
        <f>_xlfn.IFNA(INDEX('Lookup Formulas Demo'!$B$5:$B$8,MATCH(F1802,'Lookup Formulas Demo'!$A$5:$A$8,0)),"No Match Found")</f>
        <v>Reduce Speed, Increase Following Distance</v>
      </c>
    </row>
    <row r="1803" spans="1:8" x14ac:dyDescent="0.3">
      <c r="A1803" s="9">
        <f>'Raw Data'!A1802</f>
        <v>45358.25</v>
      </c>
      <c r="B1803" s="11">
        <f>'Raw Data'!M1802</f>
        <v>84.614141237886301</v>
      </c>
      <c r="C1803" s="11" t="str">
        <f t="shared" si="56"/>
        <v>Congested</v>
      </c>
      <c r="D1803" s="11">
        <f>'Raw Data'!P1802</f>
        <v>0</v>
      </c>
      <c r="E1803" s="11" t="str">
        <f t="shared" si="57"/>
        <v>No Accident</v>
      </c>
      <c r="F1803" s="11" t="str">
        <f>'Raw Data'!O1802</f>
        <v>Snow</v>
      </c>
      <c r="G1803" s="11" t="str">
        <f>IFERROR(VLOOKUP(F1803,'Lookup Formulas Demo'!$A$5:$B$8,2,0),"Unknown Weather")</f>
        <v>Extreme Caution, Consider Delay</v>
      </c>
      <c r="H1803" s="11" t="str">
        <f>_xlfn.IFNA(INDEX('Lookup Formulas Demo'!$B$5:$B$8,MATCH(F1803,'Lookup Formulas Demo'!$A$5:$A$8,0)),"No Match Found")</f>
        <v>Extreme Caution, Consider Delay</v>
      </c>
    </row>
    <row r="1804" spans="1:8" x14ac:dyDescent="0.3">
      <c r="A1804" s="9">
        <f>'Raw Data'!A1803</f>
        <v>45358.253472222197</v>
      </c>
      <c r="B1804" s="11">
        <f>'Raw Data'!M1803</f>
        <v>92.128909003944003</v>
      </c>
      <c r="C1804" s="11" t="str">
        <f t="shared" si="56"/>
        <v>Congested</v>
      </c>
      <c r="D1804" s="11">
        <f>'Raw Data'!P1803</f>
        <v>0</v>
      </c>
      <c r="E1804" s="11" t="str">
        <f t="shared" si="57"/>
        <v>No Accident</v>
      </c>
      <c r="F1804" s="11" t="str">
        <f>'Raw Data'!O1803</f>
        <v>Rain</v>
      </c>
      <c r="G1804" s="11" t="str">
        <f>IFERROR(VLOOKUP(F1804,'Lookup Formulas Demo'!$A$5:$B$8,2,0),"Unknown Weather")</f>
        <v>Reduce Speed, Increase Following Distance</v>
      </c>
      <c r="H1804" s="11" t="str">
        <f>_xlfn.IFNA(INDEX('Lookup Formulas Demo'!$B$5:$B$8,MATCH(F1804,'Lookup Formulas Demo'!$A$5:$A$8,0)),"No Match Found")</f>
        <v>Reduce Speed, Increase Following Distance</v>
      </c>
    </row>
    <row r="1805" spans="1:8" x14ac:dyDescent="0.3">
      <c r="A1805" s="9">
        <f>'Raw Data'!A1804</f>
        <v>45358.256944444503</v>
      </c>
      <c r="B1805" s="11">
        <f>'Raw Data'!M1804</f>
        <v>11.8444686739077</v>
      </c>
      <c r="C1805" s="11" t="str">
        <f t="shared" si="56"/>
        <v>Free-flow</v>
      </c>
      <c r="D1805" s="11">
        <f>'Raw Data'!P1804</f>
        <v>0</v>
      </c>
      <c r="E1805" s="11" t="str">
        <f t="shared" si="57"/>
        <v>No Accident</v>
      </c>
      <c r="F1805" s="11" t="str">
        <f>'Raw Data'!O1804</f>
        <v>Rain</v>
      </c>
      <c r="G1805" s="11" t="str">
        <f>IFERROR(VLOOKUP(F1805,'Lookup Formulas Demo'!$A$5:$B$8,2,0),"Unknown Weather")</f>
        <v>Reduce Speed, Increase Following Distance</v>
      </c>
      <c r="H1805" s="11" t="str">
        <f>_xlfn.IFNA(INDEX('Lookup Formulas Demo'!$B$5:$B$8,MATCH(F1805,'Lookup Formulas Demo'!$A$5:$A$8,0)),"No Match Found")</f>
        <v>Reduce Speed, Increase Following Distance</v>
      </c>
    </row>
    <row r="1806" spans="1:8" x14ac:dyDescent="0.3">
      <c r="A1806" s="9">
        <f>'Raw Data'!A1805</f>
        <v>45358.260416666701</v>
      </c>
      <c r="B1806" s="11">
        <f>'Raw Data'!M1805</f>
        <v>18.097373443358698</v>
      </c>
      <c r="C1806" s="11" t="str">
        <f t="shared" si="56"/>
        <v>Free-flow</v>
      </c>
      <c r="D1806" s="11">
        <f>'Raw Data'!P1805</f>
        <v>0</v>
      </c>
      <c r="E1806" s="11" t="str">
        <f t="shared" si="57"/>
        <v>No Accident</v>
      </c>
      <c r="F1806" s="11" t="str">
        <f>'Raw Data'!O1805</f>
        <v>Fog</v>
      </c>
      <c r="G1806" s="11" t="str">
        <f>IFERROR(VLOOKUP(F1806,'Lookup Formulas Demo'!$A$5:$B$8,2,0),"Unknown Weather")</f>
        <v>Use Fog Lights, Reduce Speed</v>
      </c>
      <c r="H1806" s="11" t="str">
        <f>_xlfn.IFNA(INDEX('Lookup Formulas Demo'!$B$5:$B$8,MATCH(F1806,'Lookup Formulas Demo'!$A$5:$A$8,0)),"No Match Found")</f>
        <v>Use Fog Lights, Reduce Speed</v>
      </c>
    </row>
    <row r="1807" spans="1:8" x14ac:dyDescent="0.3">
      <c r="A1807" s="9">
        <f>'Raw Data'!A1806</f>
        <v>45358.263888888898</v>
      </c>
      <c r="B1807" s="11">
        <f>'Raw Data'!M1806</f>
        <v>85.081069615757301</v>
      </c>
      <c r="C1807" s="11" t="str">
        <f t="shared" si="56"/>
        <v>Congested</v>
      </c>
      <c r="D1807" s="11">
        <f>'Raw Data'!P1806</f>
        <v>0</v>
      </c>
      <c r="E1807" s="11" t="str">
        <f t="shared" si="57"/>
        <v>No Accident</v>
      </c>
      <c r="F1807" s="11" t="str">
        <f>'Raw Data'!O1806</f>
        <v>Rain</v>
      </c>
      <c r="G1807" s="11" t="str">
        <f>IFERROR(VLOOKUP(F1807,'Lookup Formulas Demo'!$A$5:$B$8,2,0),"Unknown Weather")</f>
        <v>Reduce Speed, Increase Following Distance</v>
      </c>
      <c r="H1807" s="11" t="str">
        <f>_xlfn.IFNA(INDEX('Lookup Formulas Demo'!$B$5:$B$8,MATCH(F1807,'Lookup Formulas Demo'!$A$5:$A$8,0)),"No Match Found")</f>
        <v>Reduce Speed, Increase Following Distance</v>
      </c>
    </row>
    <row r="1808" spans="1:8" x14ac:dyDescent="0.3">
      <c r="A1808" s="9">
        <f>'Raw Data'!A1807</f>
        <v>45358.267361111102</v>
      </c>
      <c r="B1808" s="11">
        <f>'Raw Data'!M1807</f>
        <v>30.211258517790998</v>
      </c>
      <c r="C1808" s="11" t="str">
        <f t="shared" si="56"/>
        <v>Free-flow</v>
      </c>
      <c r="D1808" s="11">
        <f>'Raw Data'!P1807</f>
        <v>0</v>
      </c>
      <c r="E1808" s="11" t="str">
        <f t="shared" si="57"/>
        <v>No Accident</v>
      </c>
      <c r="F1808" s="11" t="str">
        <f>'Raw Data'!O1807</f>
        <v>Fog</v>
      </c>
      <c r="G1808" s="11" t="str">
        <f>IFERROR(VLOOKUP(F1808,'Lookup Formulas Demo'!$A$5:$B$8,2,0),"Unknown Weather")</f>
        <v>Use Fog Lights, Reduce Speed</v>
      </c>
      <c r="H1808" s="11" t="str">
        <f>_xlfn.IFNA(INDEX('Lookup Formulas Demo'!$B$5:$B$8,MATCH(F1808,'Lookup Formulas Demo'!$A$5:$A$8,0)),"No Match Found")</f>
        <v>Use Fog Lights, Reduce Speed</v>
      </c>
    </row>
    <row r="1809" spans="1:8" x14ac:dyDescent="0.3">
      <c r="A1809" s="9">
        <f>'Raw Data'!A1808</f>
        <v>45358.270833333299</v>
      </c>
      <c r="B1809" s="11">
        <f>'Raw Data'!M1808</f>
        <v>66.972502027106799</v>
      </c>
      <c r="C1809" s="11" t="str">
        <f t="shared" si="56"/>
        <v>Moderate</v>
      </c>
      <c r="D1809" s="11">
        <f>'Raw Data'!P1808</f>
        <v>0</v>
      </c>
      <c r="E1809" s="11" t="str">
        <f t="shared" si="57"/>
        <v>No Accident</v>
      </c>
      <c r="F1809" s="11" t="str">
        <f>'Raw Data'!O1808</f>
        <v>Snow</v>
      </c>
      <c r="G1809" s="11" t="str">
        <f>IFERROR(VLOOKUP(F1809,'Lookup Formulas Demo'!$A$5:$B$8,2,0),"Unknown Weather")</f>
        <v>Extreme Caution, Consider Delay</v>
      </c>
      <c r="H1809" s="11" t="str">
        <f>_xlfn.IFNA(INDEX('Lookup Formulas Demo'!$B$5:$B$8,MATCH(F1809,'Lookup Formulas Demo'!$A$5:$A$8,0)),"No Match Found")</f>
        <v>Extreme Caution, Consider Delay</v>
      </c>
    </row>
    <row r="1810" spans="1:8" x14ac:dyDescent="0.3">
      <c r="A1810" s="9">
        <f>'Raw Data'!A1809</f>
        <v>45358.274305555598</v>
      </c>
      <c r="B1810" s="11">
        <f>'Raw Data'!M1809</f>
        <v>88.503497596914997</v>
      </c>
      <c r="C1810" s="11" t="str">
        <f t="shared" si="56"/>
        <v>Congested</v>
      </c>
      <c r="D1810" s="11">
        <f>'Raw Data'!P1809</f>
        <v>0</v>
      </c>
      <c r="E1810" s="11" t="str">
        <f t="shared" si="57"/>
        <v>No Accident</v>
      </c>
      <c r="F1810" s="11" t="str">
        <f>'Raw Data'!O1809</f>
        <v>Clear</v>
      </c>
      <c r="G1810" s="11" t="str">
        <f>IFERROR(VLOOKUP(F1810,'Lookup Formulas Demo'!$A$5:$B$8,2,0),"Unknown Weather")</f>
        <v>Normal Driving</v>
      </c>
      <c r="H1810" s="11" t="str">
        <f>_xlfn.IFNA(INDEX('Lookup Formulas Demo'!$B$5:$B$8,MATCH(F1810,'Lookup Formulas Demo'!$A$5:$A$8,0)),"No Match Found")</f>
        <v>Normal Driving</v>
      </c>
    </row>
    <row r="1811" spans="1:8" x14ac:dyDescent="0.3">
      <c r="A1811" s="9">
        <f>'Raw Data'!A1810</f>
        <v>45358.277777777803</v>
      </c>
      <c r="B1811" s="11">
        <f>'Raw Data'!M1810</f>
        <v>58.790714272946602</v>
      </c>
      <c r="C1811" s="11" t="str">
        <f t="shared" si="56"/>
        <v>Moderate</v>
      </c>
      <c r="D1811" s="11">
        <f>'Raw Data'!P1810</f>
        <v>0</v>
      </c>
      <c r="E1811" s="11" t="str">
        <f t="shared" si="57"/>
        <v>No Accident</v>
      </c>
      <c r="F1811" s="11" t="str">
        <f>'Raw Data'!O1810</f>
        <v>Clear</v>
      </c>
      <c r="G1811" s="11" t="str">
        <f>IFERROR(VLOOKUP(F1811,'Lookup Formulas Demo'!$A$5:$B$8,2,0),"Unknown Weather")</f>
        <v>Normal Driving</v>
      </c>
      <c r="H1811" s="11" t="str">
        <f>_xlfn.IFNA(INDEX('Lookup Formulas Demo'!$B$5:$B$8,MATCH(F1811,'Lookup Formulas Demo'!$A$5:$A$8,0)),"No Match Found")</f>
        <v>Normal Driving</v>
      </c>
    </row>
    <row r="1812" spans="1:8" x14ac:dyDescent="0.3">
      <c r="A1812" s="9">
        <f>'Raw Data'!A1811</f>
        <v>45358.28125</v>
      </c>
      <c r="B1812" s="11">
        <f>'Raw Data'!M1811</f>
        <v>72.117431390843706</v>
      </c>
      <c r="C1812" s="11" t="str">
        <f t="shared" si="56"/>
        <v>Moderate</v>
      </c>
      <c r="D1812" s="11">
        <f>'Raw Data'!P1811</f>
        <v>0</v>
      </c>
      <c r="E1812" s="11" t="str">
        <f t="shared" si="57"/>
        <v>No Accident</v>
      </c>
      <c r="F1812" s="11" t="str">
        <f>'Raw Data'!O1811</f>
        <v>Snow</v>
      </c>
      <c r="G1812" s="11" t="str">
        <f>IFERROR(VLOOKUP(F1812,'Lookup Formulas Demo'!$A$5:$B$8,2,0),"Unknown Weather")</f>
        <v>Extreme Caution, Consider Delay</v>
      </c>
      <c r="H1812" s="11" t="str">
        <f>_xlfn.IFNA(INDEX('Lookup Formulas Demo'!$B$5:$B$8,MATCH(F1812,'Lookup Formulas Demo'!$A$5:$A$8,0)),"No Match Found")</f>
        <v>Extreme Caution, Consider Delay</v>
      </c>
    </row>
    <row r="1813" spans="1:8" x14ac:dyDescent="0.3">
      <c r="A1813" s="9">
        <f>'Raw Data'!A1812</f>
        <v>45358.284722222197</v>
      </c>
      <c r="B1813" s="11">
        <f>'Raw Data'!M1812</f>
        <v>96.3964468183364</v>
      </c>
      <c r="C1813" s="11" t="str">
        <f t="shared" si="56"/>
        <v>Congested</v>
      </c>
      <c r="D1813" s="11">
        <f>'Raw Data'!P1812</f>
        <v>0</v>
      </c>
      <c r="E1813" s="11" t="str">
        <f t="shared" si="57"/>
        <v>No Accident</v>
      </c>
      <c r="F1813" s="11" t="str">
        <f>'Raw Data'!O1812</f>
        <v>Rain</v>
      </c>
      <c r="G1813" s="11" t="str">
        <f>IFERROR(VLOOKUP(F1813,'Lookup Formulas Demo'!$A$5:$B$8,2,0),"Unknown Weather")</f>
        <v>Reduce Speed, Increase Following Distance</v>
      </c>
      <c r="H1813" s="11" t="str">
        <f>_xlfn.IFNA(INDEX('Lookup Formulas Demo'!$B$5:$B$8,MATCH(F1813,'Lookup Formulas Demo'!$A$5:$A$8,0)),"No Match Found")</f>
        <v>Reduce Speed, Increase Following Distance</v>
      </c>
    </row>
    <row r="1814" spans="1:8" x14ac:dyDescent="0.3">
      <c r="A1814" s="9">
        <f>'Raw Data'!A1813</f>
        <v>45358.288194444503</v>
      </c>
      <c r="B1814" s="11">
        <f>'Raw Data'!M1813</f>
        <v>71.412609420145799</v>
      </c>
      <c r="C1814" s="11" t="str">
        <f t="shared" si="56"/>
        <v>Moderate</v>
      </c>
      <c r="D1814" s="11">
        <f>'Raw Data'!P1813</f>
        <v>0</v>
      </c>
      <c r="E1814" s="11" t="str">
        <f t="shared" si="57"/>
        <v>No Accident</v>
      </c>
      <c r="F1814" s="11" t="str">
        <f>'Raw Data'!O1813</f>
        <v>Fog</v>
      </c>
      <c r="G1814" s="11" t="str">
        <f>IFERROR(VLOOKUP(F1814,'Lookup Formulas Demo'!$A$5:$B$8,2,0),"Unknown Weather")</f>
        <v>Use Fog Lights, Reduce Speed</v>
      </c>
      <c r="H1814" s="11" t="str">
        <f>_xlfn.IFNA(INDEX('Lookup Formulas Demo'!$B$5:$B$8,MATCH(F1814,'Lookup Formulas Demo'!$A$5:$A$8,0)),"No Match Found")</f>
        <v>Use Fog Lights, Reduce Speed</v>
      </c>
    </row>
    <row r="1815" spans="1:8" x14ac:dyDescent="0.3">
      <c r="A1815" s="9">
        <f>'Raw Data'!A1814</f>
        <v>45358.291666666701</v>
      </c>
      <c r="B1815" s="11">
        <f>'Raw Data'!M1814</f>
        <v>60.535469451595702</v>
      </c>
      <c r="C1815" s="11" t="str">
        <f t="shared" si="56"/>
        <v>Moderate</v>
      </c>
      <c r="D1815" s="11">
        <f>'Raw Data'!P1814</f>
        <v>1</v>
      </c>
      <c r="E1815" s="11" t="str">
        <f t="shared" si="57"/>
        <v>Accident Reported</v>
      </c>
      <c r="F1815" s="11" t="str">
        <f>'Raw Data'!O1814</f>
        <v>Rain</v>
      </c>
      <c r="G1815" s="11" t="str">
        <f>IFERROR(VLOOKUP(F1815,'Lookup Formulas Demo'!$A$5:$B$8,2,0),"Unknown Weather")</f>
        <v>Reduce Speed, Increase Following Distance</v>
      </c>
      <c r="H1815" s="11" t="str">
        <f>_xlfn.IFNA(INDEX('Lookup Formulas Demo'!$B$5:$B$8,MATCH(F1815,'Lookup Formulas Demo'!$A$5:$A$8,0)),"No Match Found")</f>
        <v>Reduce Speed, Increase Following Distance</v>
      </c>
    </row>
    <row r="1816" spans="1:8" x14ac:dyDescent="0.3">
      <c r="A1816" s="9">
        <f>'Raw Data'!A1815</f>
        <v>45358.295138888898</v>
      </c>
      <c r="B1816" s="11">
        <f>'Raw Data'!M1815</f>
        <v>81.364888947503204</v>
      </c>
      <c r="C1816" s="11" t="str">
        <f t="shared" si="56"/>
        <v>Congested</v>
      </c>
      <c r="D1816" s="11">
        <f>'Raw Data'!P1815</f>
        <v>0</v>
      </c>
      <c r="E1816" s="11" t="str">
        <f t="shared" si="57"/>
        <v>No Accident</v>
      </c>
      <c r="F1816" s="11" t="str">
        <f>'Raw Data'!O1815</f>
        <v>Fog</v>
      </c>
      <c r="G1816" s="11" t="str">
        <f>IFERROR(VLOOKUP(F1816,'Lookup Formulas Demo'!$A$5:$B$8,2,0),"Unknown Weather")</f>
        <v>Use Fog Lights, Reduce Speed</v>
      </c>
      <c r="H1816" s="11" t="str">
        <f>_xlfn.IFNA(INDEX('Lookup Formulas Demo'!$B$5:$B$8,MATCH(F1816,'Lookup Formulas Demo'!$A$5:$A$8,0)),"No Match Found")</f>
        <v>Use Fog Lights, Reduce Speed</v>
      </c>
    </row>
    <row r="1817" spans="1:8" x14ac:dyDescent="0.3">
      <c r="A1817" s="9">
        <f>'Raw Data'!A1816</f>
        <v>45358.298611111102</v>
      </c>
      <c r="B1817" s="11">
        <f>'Raw Data'!M1816</f>
        <v>78.824132559390193</v>
      </c>
      <c r="C1817" s="11" t="str">
        <f t="shared" si="56"/>
        <v>Moderate</v>
      </c>
      <c r="D1817" s="11">
        <f>'Raw Data'!P1816</f>
        <v>1</v>
      </c>
      <c r="E1817" s="11" t="str">
        <f t="shared" si="57"/>
        <v>Accident Reported</v>
      </c>
      <c r="F1817" s="11" t="str">
        <f>'Raw Data'!O1816</f>
        <v>Rain</v>
      </c>
      <c r="G1817" s="11" t="str">
        <f>IFERROR(VLOOKUP(F1817,'Lookup Formulas Demo'!$A$5:$B$8,2,0),"Unknown Weather")</f>
        <v>Reduce Speed, Increase Following Distance</v>
      </c>
      <c r="H1817" s="11" t="str">
        <f>_xlfn.IFNA(INDEX('Lookup Formulas Demo'!$B$5:$B$8,MATCH(F1817,'Lookup Formulas Demo'!$A$5:$A$8,0)),"No Match Found")</f>
        <v>Reduce Speed, Increase Following Distance</v>
      </c>
    </row>
    <row r="1818" spans="1:8" x14ac:dyDescent="0.3">
      <c r="A1818" s="9">
        <f>'Raw Data'!A1817</f>
        <v>45358.302083333299</v>
      </c>
      <c r="B1818" s="11">
        <f>'Raw Data'!M1817</f>
        <v>91.972139969445905</v>
      </c>
      <c r="C1818" s="11" t="str">
        <f t="shared" si="56"/>
        <v>Congested</v>
      </c>
      <c r="D1818" s="11">
        <f>'Raw Data'!P1817</f>
        <v>0</v>
      </c>
      <c r="E1818" s="11" t="str">
        <f t="shared" si="57"/>
        <v>No Accident</v>
      </c>
      <c r="F1818" s="11" t="str">
        <f>'Raw Data'!O1817</f>
        <v>Clear</v>
      </c>
      <c r="G1818" s="11" t="str">
        <f>IFERROR(VLOOKUP(F1818,'Lookup Formulas Demo'!$A$5:$B$8,2,0),"Unknown Weather")</f>
        <v>Normal Driving</v>
      </c>
      <c r="H1818" s="11" t="str">
        <f>_xlfn.IFNA(INDEX('Lookup Formulas Demo'!$B$5:$B$8,MATCH(F1818,'Lookup Formulas Demo'!$A$5:$A$8,0)),"No Match Found")</f>
        <v>Normal Driving</v>
      </c>
    </row>
    <row r="1819" spans="1:8" x14ac:dyDescent="0.3">
      <c r="A1819" s="9">
        <f>'Raw Data'!A1818</f>
        <v>45358.305555555598</v>
      </c>
      <c r="B1819" s="11">
        <f>'Raw Data'!M1818</f>
        <v>79.167048265976504</v>
      </c>
      <c r="C1819" s="11" t="str">
        <f t="shared" si="56"/>
        <v>Moderate</v>
      </c>
      <c r="D1819" s="11">
        <f>'Raw Data'!P1818</f>
        <v>0</v>
      </c>
      <c r="E1819" s="11" t="str">
        <f t="shared" si="57"/>
        <v>No Accident</v>
      </c>
      <c r="F1819" s="11" t="str">
        <f>'Raw Data'!O1818</f>
        <v>Clear</v>
      </c>
      <c r="G1819" s="11" t="str">
        <f>IFERROR(VLOOKUP(F1819,'Lookup Formulas Demo'!$A$5:$B$8,2,0),"Unknown Weather")</f>
        <v>Normal Driving</v>
      </c>
      <c r="H1819" s="11" t="str">
        <f>_xlfn.IFNA(INDEX('Lookup Formulas Demo'!$B$5:$B$8,MATCH(F1819,'Lookup Formulas Demo'!$A$5:$A$8,0)),"No Match Found")</f>
        <v>Normal Driving</v>
      </c>
    </row>
    <row r="1820" spans="1:8" x14ac:dyDescent="0.3">
      <c r="A1820" s="9">
        <f>'Raw Data'!A1819</f>
        <v>45358.309027777803</v>
      </c>
      <c r="B1820" s="11">
        <f>'Raw Data'!M1819</f>
        <v>41.041591659714904</v>
      </c>
      <c r="C1820" s="11" t="str">
        <f t="shared" si="56"/>
        <v>Free-flow</v>
      </c>
      <c r="D1820" s="11">
        <f>'Raw Data'!P1819</f>
        <v>0</v>
      </c>
      <c r="E1820" s="11" t="str">
        <f t="shared" si="57"/>
        <v>No Accident</v>
      </c>
      <c r="F1820" s="11" t="str">
        <f>'Raw Data'!O1819</f>
        <v>Snow</v>
      </c>
      <c r="G1820" s="11" t="str">
        <f>IFERROR(VLOOKUP(F1820,'Lookup Formulas Demo'!$A$5:$B$8,2,0),"Unknown Weather")</f>
        <v>Extreme Caution, Consider Delay</v>
      </c>
      <c r="H1820" s="11" t="str">
        <f>_xlfn.IFNA(INDEX('Lookup Formulas Demo'!$B$5:$B$8,MATCH(F1820,'Lookup Formulas Demo'!$A$5:$A$8,0)),"No Match Found")</f>
        <v>Extreme Caution, Consider Delay</v>
      </c>
    </row>
    <row r="1821" spans="1:8" x14ac:dyDescent="0.3">
      <c r="A1821" s="9">
        <f>'Raw Data'!A1820</f>
        <v>45358.3125</v>
      </c>
      <c r="B1821" s="11">
        <f>'Raw Data'!M1820</f>
        <v>87.171170467252594</v>
      </c>
      <c r="C1821" s="11" t="str">
        <f t="shared" si="56"/>
        <v>Congested</v>
      </c>
      <c r="D1821" s="11">
        <f>'Raw Data'!P1820</f>
        <v>0</v>
      </c>
      <c r="E1821" s="11" t="str">
        <f t="shared" si="57"/>
        <v>No Accident</v>
      </c>
      <c r="F1821" s="11" t="str">
        <f>'Raw Data'!O1820</f>
        <v>Clear</v>
      </c>
      <c r="G1821" s="11" t="str">
        <f>IFERROR(VLOOKUP(F1821,'Lookup Formulas Demo'!$A$5:$B$8,2,0),"Unknown Weather")</f>
        <v>Normal Driving</v>
      </c>
      <c r="H1821" s="11" t="str">
        <f>_xlfn.IFNA(INDEX('Lookup Formulas Demo'!$B$5:$B$8,MATCH(F1821,'Lookup Formulas Demo'!$A$5:$A$8,0)),"No Match Found")</f>
        <v>Normal Driving</v>
      </c>
    </row>
    <row r="1822" spans="1:8" x14ac:dyDescent="0.3">
      <c r="A1822" s="9">
        <f>'Raw Data'!A1821</f>
        <v>45358.315972222197</v>
      </c>
      <c r="B1822" s="11">
        <f>'Raw Data'!M1821</f>
        <v>60.467570541119699</v>
      </c>
      <c r="C1822" s="11" t="str">
        <f t="shared" si="56"/>
        <v>Moderate</v>
      </c>
      <c r="D1822" s="11">
        <f>'Raw Data'!P1821</f>
        <v>0</v>
      </c>
      <c r="E1822" s="11" t="str">
        <f t="shared" si="57"/>
        <v>No Accident</v>
      </c>
      <c r="F1822" s="11" t="str">
        <f>'Raw Data'!O1821</f>
        <v>Rain</v>
      </c>
      <c r="G1822" s="11" t="str">
        <f>IFERROR(VLOOKUP(F1822,'Lookup Formulas Demo'!$A$5:$B$8,2,0),"Unknown Weather")</f>
        <v>Reduce Speed, Increase Following Distance</v>
      </c>
      <c r="H1822" s="11" t="str">
        <f>_xlfn.IFNA(INDEX('Lookup Formulas Demo'!$B$5:$B$8,MATCH(F1822,'Lookup Formulas Demo'!$A$5:$A$8,0)),"No Match Found")</f>
        <v>Reduce Speed, Increase Following Distance</v>
      </c>
    </row>
    <row r="1823" spans="1:8" x14ac:dyDescent="0.3">
      <c r="A1823" s="9">
        <f>'Raw Data'!A1822</f>
        <v>45358.319444444503</v>
      </c>
      <c r="B1823" s="11">
        <f>'Raw Data'!M1822</f>
        <v>81.114585112760693</v>
      </c>
      <c r="C1823" s="11" t="str">
        <f t="shared" si="56"/>
        <v>Congested</v>
      </c>
      <c r="D1823" s="11">
        <f>'Raw Data'!P1822</f>
        <v>0</v>
      </c>
      <c r="E1823" s="11" t="str">
        <f t="shared" si="57"/>
        <v>No Accident</v>
      </c>
      <c r="F1823" s="11" t="str">
        <f>'Raw Data'!O1822</f>
        <v>Rain</v>
      </c>
      <c r="G1823" s="11" t="str">
        <f>IFERROR(VLOOKUP(F1823,'Lookup Formulas Demo'!$A$5:$B$8,2,0),"Unknown Weather")</f>
        <v>Reduce Speed, Increase Following Distance</v>
      </c>
      <c r="H1823" s="11" t="str">
        <f>_xlfn.IFNA(INDEX('Lookup Formulas Demo'!$B$5:$B$8,MATCH(F1823,'Lookup Formulas Demo'!$A$5:$A$8,0)),"No Match Found")</f>
        <v>Reduce Speed, Increase Following Distance</v>
      </c>
    </row>
    <row r="1824" spans="1:8" x14ac:dyDescent="0.3">
      <c r="A1824" s="9">
        <f>'Raw Data'!A1823</f>
        <v>45358.322916666701</v>
      </c>
      <c r="B1824" s="11">
        <f>'Raw Data'!M1823</f>
        <v>76.281284887766105</v>
      </c>
      <c r="C1824" s="11" t="str">
        <f t="shared" si="56"/>
        <v>Moderate</v>
      </c>
      <c r="D1824" s="11">
        <f>'Raw Data'!P1823</f>
        <v>0</v>
      </c>
      <c r="E1824" s="11" t="str">
        <f t="shared" si="57"/>
        <v>No Accident</v>
      </c>
      <c r="F1824" s="11" t="str">
        <f>'Raw Data'!O1823</f>
        <v>Rain</v>
      </c>
      <c r="G1824" s="11" t="str">
        <f>IFERROR(VLOOKUP(F1824,'Lookup Formulas Demo'!$A$5:$B$8,2,0),"Unknown Weather")</f>
        <v>Reduce Speed, Increase Following Distance</v>
      </c>
      <c r="H1824" s="11" t="str">
        <f>_xlfn.IFNA(INDEX('Lookup Formulas Demo'!$B$5:$B$8,MATCH(F1824,'Lookup Formulas Demo'!$A$5:$A$8,0)),"No Match Found")</f>
        <v>Reduce Speed, Increase Following Distance</v>
      </c>
    </row>
    <row r="1825" spans="1:8" x14ac:dyDescent="0.3">
      <c r="A1825" s="9">
        <f>'Raw Data'!A1824</f>
        <v>45358.326388888898</v>
      </c>
      <c r="B1825" s="11">
        <f>'Raw Data'!M1824</f>
        <v>39.1606286926948</v>
      </c>
      <c r="C1825" s="11" t="str">
        <f t="shared" si="56"/>
        <v>Free-flow</v>
      </c>
      <c r="D1825" s="11">
        <f>'Raw Data'!P1824</f>
        <v>0</v>
      </c>
      <c r="E1825" s="11" t="str">
        <f t="shared" si="57"/>
        <v>No Accident</v>
      </c>
      <c r="F1825" s="11" t="str">
        <f>'Raw Data'!O1824</f>
        <v>Rain</v>
      </c>
      <c r="G1825" s="11" t="str">
        <f>IFERROR(VLOOKUP(F1825,'Lookup Formulas Demo'!$A$5:$B$8,2,0),"Unknown Weather")</f>
        <v>Reduce Speed, Increase Following Distance</v>
      </c>
      <c r="H1825" s="11" t="str">
        <f>_xlfn.IFNA(INDEX('Lookup Formulas Demo'!$B$5:$B$8,MATCH(F1825,'Lookup Formulas Demo'!$A$5:$A$8,0)),"No Match Found")</f>
        <v>Reduce Speed, Increase Following Distance</v>
      </c>
    </row>
    <row r="1826" spans="1:8" x14ac:dyDescent="0.3">
      <c r="A1826" s="9">
        <f>'Raw Data'!A1825</f>
        <v>45358.329861111102</v>
      </c>
      <c r="B1826" s="11">
        <f>'Raw Data'!M1825</f>
        <v>27.002284283302998</v>
      </c>
      <c r="C1826" s="11" t="str">
        <f t="shared" si="56"/>
        <v>Free-flow</v>
      </c>
      <c r="D1826" s="11">
        <f>'Raw Data'!P1825</f>
        <v>0</v>
      </c>
      <c r="E1826" s="11" t="str">
        <f t="shared" si="57"/>
        <v>No Accident</v>
      </c>
      <c r="F1826" s="11" t="str">
        <f>'Raw Data'!O1825</f>
        <v>Clear</v>
      </c>
      <c r="G1826" s="11" t="str">
        <f>IFERROR(VLOOKUP(F1826,'Lookup Formulas Demo'!$A$5:$B$8,2,0),"Unknown Weather")</f>
        <v>Normal Driving</v>
      </c>
      <c r="H1826" s="11" t="str">
        <f>_xlfn.IFNA(INDEX('Lookup Formulas Demo'!$B$5:$B$8,MATCH(F1826,'Lookup Formulas Demo'!$A$5:$A$8,0)),"No Match Found")</f>
        <v>Normal Driving</v>
      </c>
    </row>
    <row r="1827" spans="1:8" x14ac:dyDescent="0.3">
      <c r="A1827" s="9">
        <f>'Raw Data'!A1826</f>
        <v>45358.333333333299</v>
      </c>
      <c r="B1827" s="11">
        <f>'Raw Data'!M1826</f>
        <v>57.340157519024899</v>
      </c>
      <c r="C1827" s="11" t="str">
        <f t="shared" si="56"/>
        <v>Moderate</v>
      </c>
      <c r="D1827" s="11">
        <f>'Raw Data'!P1826</f>
        <v>0</v>
      </c>
      <c r="E1827" s="11" t="str">
        <f t="shared" si="57"/>
        <v>No Accident</v>
      </c>
      <c r="F1827" s="11" t="str">
        <f>'Raw Data'!O1826</f>
        <v>Fog</v>
      </c>
      <c r="G1827" s="11" t="str">
        <f>IFERROR(VLOOKUP(F1827,'Lookup Formulas Demo'!$A$5:$B$8,2,0),"Unknown Weather")</f>
        <v>Use Fog Lights, Reduce Speed</v>
      </c>
      <c r="H1827" s="11" t="str">
        <f>_xlfn.IFNA(INDEX('Lookup Formulas Demo'!$B$5:$B$8,MATCH(F1827,'Lookup Formulas Demo'!$A$5:$A$8,0)),"No Match Found")</f>
        <v>Use Fog Lights, Reduce Speed</v>
      </c>
    </row>
    <row r="1828" spans="1:8" x14ac:dyDescent="0.3">
      <c r="A1828" s="9">
        <f>'Raw Data'!A1827</f>
        <v>45358.336805555598</v>
      </c>
      <c r="B1828" s="11">
        <f>'Raw Data'!M1827</f>
        <v>68.117449659165004</v>
      </c>
      <c r="C1828" s="11" t="str">
        <f t="shared" si="56"/>
        <v>Moderate</v>
      </c>
      <c r="D1828" s="11">
        <f>'Raw Data'!P1827</f>
        <v>0</v>
      </c>
      <c r="E1828" s="11" t="str">
        <f t="shared" si="57"/>
        <v>No Accident</v>
      </c>
      <c r="F1828" s="11" t="str">
        <f>'Raw Data'!O1827</f>
        <v>Snow</v>
      </c>
      <c r="G1828" s="11" t="str">
        <f>IFERROR(VLOOKUP(F1828,'Lookup Formulas Demo'!$A$5:$B$8,2,0),"Unknown Weather")</f>
        <v>Extreme Caution, Consider Delay</v>
      </c>
      <c r="H1828" s="11" t="str">
        <f>_xlfn.IFNA(INDEX('Lookup Formulas Demo'!$B$5:$B$8,MATCH(F1828,'Lookup Formulas Demo'!$A$5:$A$8,0)),"No Match Found")</f>
        <v>Extreme Caution, Consider Delay</v>
      </c>
    </row>
    <row r="1829" spans="1:8" x14ac:dyDescent="0.3">
      <c r="A1829" s="9">
        <f>'Raw Data'!A1828</f>
        <v>45358.340277777803</v>
      </c>
      <c r="B1829" s="11">
        <f>'Raw Data'!M1828</f>
        <v>69.719493996407607</v>
      </c>
      <c r="C1829" s="11" t="str">
        <f t="shared" si="56"/>
        <v>Moderate</v>
      </c>
      <c r="D1829" s="11">
        <f>'Raw Data'!P1828</f>
        <v>0</v>
      </c>
      <c r="E1829" s="11" t="str">
        <f t="shared" si="57"/>
        <v>No Accident</v>
      </c>
      <c r="F1829" s="11" t="str">
        <f>'Raw Data'!O1828</f>
        <v>Rain</v>
      </c>
      <c r="G1829" s="11" t="str">
        <f>IFERROR(VLOOKUP(F1829,'Lookup Formulas Demo'!$A$5:$B$8,2,0),"Unknown Weather")</f>
        <v>Reduce Speed, Increase Following Distance</v>
      </c>
      <c r="H1829" s="11" t="str">
        <f>_xlfn.IFNA(INDEX('Lookup Formulas Demo'!$B$5:$B$8,MATCH(F1829,'Lookup Formulas Demo'!$A$5:$A$8,0)),"No Match Found")</f>
        <v>Reduce Speed, Increase Following Distance</v>
      </c>
    </row>
    <row r="1830" spans="1:8" x14ac:dyDescent="0.3">
      <c r="A1830" s="9">
        <f>'Raw Data'!A1829</f>
        <v>45358.34375</v>
      </c>
      <c r="B1830" s="11">
        <f>'Raw Data'!M1829</f>
        <v>24.321293379658702</v>
      </c>
      <c r="C1830" s="11" t="str">
        <f t="shared" si="56"/>
        <v>Free-flow</v>
      </c>
      <c r="D1830" s="11">
        <f>'Raw Data'!P1829</f>
        <v>0</v>
      </c>
      <c r="E1830" s="11" t="str">
        <f t="shared" si="57"/>
        <v>No Accident</v>
      </c>
      <c r="F1830" s="11" t="str">
        <f>'Raw Data'!O1829</f>
        <v>Fog</v>
      </c>
      <c r="G1830" s="11" t="str">
        <f>IFERROR(VLOOKUP(F1830,'Lookup Formulas Demo'!$A$5:$B$8,2,0),"Unknown Weather")</f>
        <v>Use Fog Lights, Reduce Speed</v>
      </c>
      <c r="H1830" s="11" t="str">
        <f>_xlfn.IFNA(INDEX('Lookup Formulas Demo'!$B$5:$B$8,MATCH(F1830,'Lookup Formulas Demo'!$A$5:$A$8,0)),"No Match Found")</f>
        <v>Use Fog Lights, Reduce Speed</v>
      </c>
    </row>
    <row r="1831" spans="1:8" x14ac:dyDescent="0.3">
      <c r="A1831" s="9">
        <f>'Raw Data'!A1830</f>
        <v>45358.347222222197</v>
      </c>
      <c r="B1831" s="11">
        <f>'Raw Data'!M1830</f>
        <v>93.894652821535104</v>
      </c>
      <c r="C1831" s="11" t="str">
        <f t="shared" si="56"/>
        <v>Congested</v>
      </c>
      <c r="D1831" s="11">
        <f>'Raw Data'!P1830</f>
        <v>0</v>
      </c>
      <c r="E1831" s="11" t="str">
        <f t="shared" si="57"/>
        <v>No Accident</v>
      </c>
      <c r="F1831" s="11" t="str">
        <f>'Raw Data'!O1830</f>
        <v>Clear</v>
      </c>
      <c r="G1831" s="11" t="str">
        <f>IFERROR(VLOOKUP(F1831,'Lookup Formulas Demo'!$A$5:$B$8,2,0),"Unknown Weather")</f>
        <v>Normal Driving</v>
      </c>
      <c r="H1831" s="11" t="str">
        <f>_xlfn.IFNA(INDEX('Lookup Formulas Demo'!$B$5:$B$8,MATCH(F1831,'Lookup Formulas Demo'!$A$5:$A$8,0)),"No Match Found")</f>
        <v>Normal Driving</v>
      </c>
    </row>
    <row r="1832" spans="1:8" x14ac:dyDescent="0.3">
      <c r="A1832" s="9">
        <f>'Raw Data'!A1831</f>
        <v>45358.350694444503</v>
      </c>
      <c r="B1832" s="11">
        <f>'Raw Data'!M1831</f>
        <v>15.831898452092</v>
      </c>
      <c r="C1832" s="11" t="str">
        <f t="shared" si="56"/>
        <v>Free-flow</v>
      </c>
      <c r="D1832" s="11">
        <f>'Raw Data'!P1831</f>
        <v>0</v>
      </c>
      <c r="E1832" s="11" t="str">
        <f t="shared" si="57"/>
        <v>No Accident</v>
      </c>
      <c r="F1832" s="11" t="str">
        <f>'Raw Data'!O1831</f>
        <v>Rain</v>
      </c>
      <c r="G1832" s="11" t="str">
        <f>IFERROR(VLOOKUP(F1832,'Lookup Formulas Demo'!$A$5:$B$8,2,0),"Unknown Weather")</f>
        <v>Reduce Speed, Increase Following Distance</v>
      </c>
      <c r="H1832" s="11" t="str">
        <f>_xlfn.IFNA(INDEX('Lookup Formulas Demo'!$B$5:$B$8,MATCH(F1832,'Lookup Formulas Demo'!$A$5:$A$8,0)),"No Match Found")</f>
        <v>Reduce Speed, Increase Following Distance</v>
      </c>
    </row>
    <row r="1833" spans="1:8" x14ac:dyDescent="0.3">
      <c r="A1833" s="9">
        <f>'Raw Data'!A1832</f>
        <v>45358.354166666701</v>
      </c>
      <c r="B1833" s="11">
        <f>'Raw Data'!M1832</f>
        <v>72.300905455984505</v>
      </c>
      <c r="C1833" s="11" t="str">
        <f t="shared" si="56"/>
        <v>Moderate</v>
      </c>
      <c r="D1833" s="11">
        <f>'Raw Data'!P1832</f>
        <v>1</v>
      </c>
      <c r="E1833" s="11" t="str">
        <f t="shared" si="57"/>
        <v>Accident Reported</v>
      </c>
      <c r="F1833" s="11" t="str">
        <f>'Raw Data'!O1832</f>
        <v>Fog</v>
      </c>
      <c r="G1833" s="11" t="str">
        <f>IFERROR(VLOOKUP(F1833,'Lookup Formulas Demo'!$A$5:$B$8,2,0),"Unknown Weather")</f>
        <v>Use Fog Lights, Reduce Speed</v>
      </c>
      <c r="H1833" s="11" t="str">
        <f>_xlfn.IFNA(INDEX('Lookup Formulas Demo'!$B$5:$B$8,MATCH(F1833,'Lookup Formulas Demo'!$A$5:$A$8,0)),"No Match Found")</f>
        <v>Use Fog Lights, Reduce Speed</v>
      </c>
    </row>
    <row r="1834" spans="1:8" x14ac:dyDescent="0.3">
      <c r="A1834" s="9">
        <f>'Raw Data'!A1833</f>
        <v>45358.357638888898</v>
      </c>
      <c r="B1834" s="11">
        <f>'Raw Data'!M1833</f>
        <v>77.626884241963296</v>
      </c>
      <c r="C1834" s="11" t="str">
        <f t="shared" si="56"/>
        <v>Moderate</v>
      </c>
      <c r="D1834" s="11">
        <f>'Raw Data'!P1833</f>
        <v>0</v>
      </c>
      <c r="E1834" s="11" t="str">
        <f t="shared" si="57"/>
        <v>No Accident</v>
      </c>
      <c r="F1834" s="11" t="str">
        <f>'Raw Data'!O1833</f>
        <v>Rain</v>
      </c>
      <c r="G1834" s="11" t="str">
        <f>IFERROR(VLOOKUP(F1834,'Lookup Formulas Demo'!$A$5:$B$8,2,0),"Unknown Weather")</f>
        <v>Reduce Speed, Increase Following Distance</v>
      </c>
      <c r="H1834" s="11" t="str">
        <f>_xlfn.IFNA(INDEX('Lookup Formulas Demo'!$B$5:$B$8,MATCH(F1834,'Lookup Formulas Demo'!$A$5:$A$8,0)),"No Match Found")</f>
        <v>Reduce Speed, Increase Following Distance</v>
      </c>
    </row>
    <row r="1835" spans="1:8" x14ac:dyDescent="0.3">
      <c r="A1835" s="9">
        <f>'Raw Data'!A1834</f>
        <v>45358.361111111102</v>
      </c>
      <c r="B1835" s="11">
        <f>'Raw Data'!M1834</f>
        <v>68.300792540245396</v>
      </c>
      <c r="C1835" s="11" t="str">
        <f t="shared" si="56"/>
        <v>Moderate</v>
      </c>
      <c r="D1835" s="11">
        <f>'Raw Data'!P1834</f>
        <v>0</v>
      </c>
      <c r="E1835" s="11" t="str">
        <f t="shared" si="57"/>
        <v>No Accident</v>
      </c>
      <c r="F1835" s="11" t="str">
        <f>'Raw Data'!O1834</f>
        <v>Clear</v>
      </c>
      <c r="G1835" s="11" t="str">
        <f>IFERROR(VLOOKUP(F1835,'Lookup Formulas Demo'!$A$5:$B$8,2,0),"Unknown Weather")</f>
        <v>Normal Driving</v>
      </c>
      <c r="H1835" s="11" t="str">
        <f>_xlfn.IFNA(INDEX('Lookup Formulas Demo'!$B$5:$B$8,MATCH(F1835,'Lookup Formulas Demo'!$A$5:$A$8,0)),"No Match Found")</f>
        <v>Normal Driving</v>
      </c>
    </row>
    <row r="1836" spans="1:8" x14ac:dyDescent="0.3">
      <c r="A1836" s="9">
        <f>'Raw Data'!A1835</f>
        <v>45358.364583333299</v>
      </c>
      <c r="B1836" s="11">
        <f>'Raw Data'!M1835</f>
        <v>96.836625407025394</v>
      </c>
      <c r="C1836" s="11" t="str">
        <f t="shared" si="56"/>
        <v>Congested</v>
      </c>
      <c r="D1836" s="11">
        <f>'Raw Data'!P1835</f>
        <v>0</v>
      </c>
      <c r="E1836" s="11" t="str">
        <f t="shared" si="57"/>
        <v>No Accident</v>
      </c>
      <c r="F1836" s="11" t="str">
        <f>'Raw Data'!O1835</f>
        <v>Fog</v>
      </c>
      <c r="G1836" s="11" t="str">
        <f>IFERROR(VLOOKUP(F1836,'Lookup Formulas Demo'!$A$5:$B$8,2,0),"Unknown Weather")</f>
        <v>Use Fog Lights, Reduce Speed</v>
      </c>
      <c r="H1836" s="11" t="str">
        <f>_xlfn.IFNA(INDEX('Lookup Formulas Demo'!$B$5:$B$8,MATCH(F1836,'Lookup Formulas Demo'!$A$5:$A$8,0)),"No Match Found")</f>
        <v>Use Fog Lights, Reduce Speed</v>
      </c>
    </row>
    <row r="1837" spans="1:8" x14ac:dyDescent="0.3">
      <c r="A1837" s="9">
        <f>'Raw Data'!A1836</f>
        <v>45358.368055555598</v>
      </c>
      <c r="B1837" s="11">
        <f>'Raw Data'!M1836</f>
        <v>80.381938086287903</v>
      </c>
      <c r="C1837" s="11" t="str">
        <f t="shared" si="56"/>
        <v>Congested</v>
      </c>
      <c r="D1837" s="11">
        <f>'Raw Data'!P1836</f>
        <v>0</v>
      </c>
      <c r="E1837" s="11" t="str">
        <f t="shared" si="57"/>
        <v>No Accident</v>
      </c>
      <c r="F1837" s="11" t="str">
        <f>'Raw Data'!O1836</f>
        <v>Fog</v>
      </c>
      <c r="G1837" s="11" t="str">
        <f>IFERROR(VLOOKUP(F1837,'Lookup Formulas Demo'!$A$5:$B$8,2,0),"Unknown Weather")</f>
        <v>Use Fog Lights, Reduce Speed</v>
      </c>
      <c r="H1837" s="11" t="str">
        <f>_xlfn.IFNA(INDEX('Lookup Formulas Demo'!$B$5:$B$8,MATCH(F1837,'Lookup Formulas Demo'!$A$5:$A$8,0)),"No Match Found")</f>
        <v>Use Fog Lights, Reduce Speed</v>
      </c>
    </row>
    <row r="1838" spans="1:8" x14ac:dyDescent="0.3">
      <c r="A1838" s="9">
        <f>'Raw Data'!A1837</f>
        <v>45358.371527777803</v>
      </c>
      <c r="B1838" s="11">
        <f>'Raw Data'!M1837</f>
        <v>42.003640306408698</v>
      </c>
      <c r="C1838" s="11" t="str">
        <f t="shared" si="56"/>
        <v>Free-flow</v>
      </c>
      <c r="D1838" s="11">
        <f>'Raw Data'!P1837</f>
        <v>0</v>
      </c>
      <c r="E1838" s="11" t="str">
        <f t="shared" si="57"/>
        <v>No Accident</v>
      </c>
      <c r="F1838" s="11" t="str">
        <f>'Raw Data'!O1837</f>
        <v>Clear</v>
      </c>
      <c r="G1838" s="11" t="str">
        <f>IFERROR(VLOOKUP(F1838,'Lookup Formulas Demo'!$A$5:$B$8,2,0),"Unknown Weather")</f>
        <v>Normal Driving</v>
      </c>
      <c r="H1838" s="11" t="str">
        <f>_xlfn.IFNA(INDEX('Lookup Formulas Demo'!$B$5:$B$8,MATCH(F1838,'Lookup Formulas Demo'!$A$5:$A$8,0)),"No Match Found")</f>
        <v>Normal Driving</v>
      </c>
    </row>
    <row r="1839" spans="1:8" x14ac:dyDescent="0.3">
      <c r="A1839" s="9">
        <f>'Raw Data'!A1838</f>
        <v>45358.375</v>
      </c>
      <c r="B1839" s="11">
        <f>'Raw Data'!M1838</f>
        <v>31.500729003661501</v>
      </c>
      <c r="C1839" s="11" t="str">
        <f t="shared" si="56"/>
        <v>Free-flow</v>
      </c>
      <c r="D1839" s="11">
        <f>'Raw Data'!P1838</f>
        <v>0</v>
      </c>
      <c r="E1839" s="11" t="str">
        <f t="shared" si="57"/>
        <v>No Accident</v>
      </c>
      <c r="F1839" s="11" t="str">
        <f>'Raw Data'!O1838</f>
        <v>Snow</v>
      </c>
      <c r="G1839" s="11" t="str">
        <f>IFERROR(VLOOKUP(F1839,'Lookup Formulas Demo'!$A$5:$B$8,2,0),"Unknown Weather")</f>
        <v>Extreme Caution, Consider Delay</v>
      </c>
      <c r="H1839" s="11" t="str">
        <f>_xlfn.IFNA(INDEX('Lookup Formulas Demo'!$B$5:$B$8,MATCH(F1839,'Lookup Formulas Demo'!$A$5:$A$8,0)),"No Match Found")</f>
        <v>Extreme Caution, Consider Delay</v>
      </c>
    </row>
    <row r="1840" spans="1:8" x14ac:dyDescent="0.3">
      <c r="A1840" s="9">
        <f>'Raw Data'!A1839</f>
        <v>45358.378472222197</v>
      </c>
      <c r="B1840" s="11">
        <f>'Raw Data'!M1839</f>
        <v>32.4806091512081</v>
      </c>
      <c r="C1840" s="11" t="str">
        <f t="shared" si="56"/>
        <v>Free-flow</v>
      </c>
      <c r="D1840" s="11">
        <f>'Raw Data'!P1839</f>
        <v>0</v>
      </c>
      <c r="E1840" s="11" t="str">
        <f t="shared" si="57"/>
        <v>No Accident</v>
      </c>
      <c r="F1840" s="11" t="str">
        <f>'Raw Data'!O1839</f>
        <v>Clear</v>
      </c>
      <c r="G1840" s="11" t="str">
        <f>IFERROR(VLOOKUP(F1840,'Lookup Formulas Demo'!$A$5:$B$8,2,0),"Unknown Weather")</f>
        <v>Normal Driving</v>
      </c>
      <c r="H1840" s="11" t="str">
        <f>_xlfn.IFNA(INDEX('Lookup Formulas Demo'!$B$5:$B$8,MATCH(F1840,'Lookup Formulas Demo'!$A$5:$A$8,0)),"No Match Found")</f>
        <v>Normal Driving</v>
      </c>
    </row>
    <row r="1841" spans="1:8" x14ac:dyDescent="0.3">
      <c r="A1841" s="9">
        <f>'Raw Data'!A1840</f>
        <v>45358.381944444503</v>
      </c>
      <c r="B1841" s="11">
        <f>'Raw Data'!M1840</f>
        <v>65.587144399615696</v>
      </c>
      <c r="C1841" s="11" t="str">
        <f t="shared" si="56"/>
        <v>Moderate</v>
      </c>
      <c r="D1841" s="11">
        <f>'Raw Data'!P1840</f>
        <v>0</v>
      </c>
      <c r="E1841" s="11" t="str">
        <f t="shared" si="57"/>
        <v>No Accident</v>
      </c>
      <c r="F1841" s="11" t="str">
        <f>'Raw Data'!O1840</f>
        <v>Snow</v>
      </c>
      <c r="G1841" s="11" t="str">
        <f>IFERROR(VLOOKUP(F1841,'Lookup Formulas Demo'!$A$5:$B$8,2,0),"Unknown Weather")</f>
        <v>Extreme Caution, Consider Delay</v>
      </c>
      <c r="H1841" s="11" t="str">
        <f>_xlfn.IFNA(INDEX('Lookup Formulas Demo'!$B$5:$B$8,MATCH(F1841,'Lookup Formulas Demo'!$A$5:$A$8,0)),"No Match Found")</f>
        <v>Extreme Caution, Consider Delay</v>
      </c>
    </row>
    <row r="1842" spans="1:8" x14ac:dyDescent="0.3">
      <c r="A1842" s="9">
        <f>'Raw Data'!A1841</f>
        <v>45358.385416666701</v>
      </c>
      <c r="B1842" s="11">
        <f>'Raw Data'!M1841</f>
        <v>70.374334367122501</v>
      </c>
      <c r="C1842" s="11" t="str">
        <f t="shared" si="56"/>
        <v>Moderate</v>
      </c>
      <c r="D1842" s="11">
        <f>'Raw Data'!P1841</f>
        <v>0</v>
      </c>
      <c r="E1842" s="11" t="str">
        <f t="shared" si="57"/>
        <v>No Accident</v>
      </c>
      <c r="F1842" s="11" t="str">
        <f>'Raw Data'!O1841</f>
        <v>Clear</v>
      </c>
      <c r="G1842" s="11" t="str">
        <f>IFERROR(VLOOKUP(F1842,'Lookup Formulas Demo'!$A$5:$B$8,2,0),"Unknown Weather")</f>
        <v>Normal Driving</v>
      </c>
      <c r="H1842" s="11" t="str">
        <f>_xlfn.IFNA(INDEX('Lookup Formulas Demo'!$B$5:$B$8,MATCH(F1842,'Lookup Formulas Demo'!$A$5:$A$8,0)),"No Match Found")</f>
        <v>Normal Driving</v>
      </c>
    </row>
    <row r="1843" spans="1:8" x14ac:dyDescent="0.3">
      <c r="A1843" s="9">
        <f>'Raw Data'!A1842</f>
        <v>45358.388888888898</v>
      </c>
      <c r="B1843" s="11">
        <f>'Raw Data'!M1842</f>
        <v>92.939276708951496</v>
      </c>
      <c r="C1843" s="11" t="str">
        <f t="shared" si="56"/>
        <v>Congested</v>
      </c>
      <c r="D1843" s="11">
        <f>'Raw Data'!P1842</f>
        <v>0</v>
      </c>
      <c r="E1843" s="11" t="str">
        <f t="shared" si="57"/>
        <v>No Accident</v>
      </c>
      <c r="F1843" s="11" t="str">
        <f>'Raw Data'!O1842</f>
        <v>Snow</v>
      </c>
      <c r="G1843" s="11" t="str">
        <f>IFERROR(VLOOKUP(F1843,'Lookup Formulas Demo'!$A$5:$B$8,2,0),"Unknown Weather")</f>
        <v>Extreme Caution, Consider Delay</v>
      </c>
      <c r="H1843" s="11" t="str">
        <f>_xlfn.IFNA(INDEX('Lookup Formulas Demo'!$B$5:$B$8,MATCH(F1843,'Lookup Formulas Demo'!$A$5:$A$8,0)),"No Match Found")</f>
        <v>Extreme Caution, Consider Delay</v>
      </c>
    </row>
    <row r="1844" spans="1:8" x14ac:dyDescent="0.3">
      <c r="A1844" s="9">
        <f>'Raw Data'!A1843</f>
        <v>45358.392361111102</v>
      </c>
      <c r="B1844" s="11">
        <f>'Raw Data'!M1843</f>
        <v>56.402739003831996</v>
      </c>
      <c r="C1844" s="11" t="str">
        <f t="shared" si="56"/>
        <v>Moderate</v>
      </c>
      <c r="D1844" s="11">
        <f>'Raw Data'!P1843</f>
        <v>0</v>
      </c>
      <c r="E1844" s="11" t="str">
        <f t="shared" si="57"/>
        <v>No Accident</v>
      </c>
      <c r="F1844" s="11" t="str">
        <f>'Raw Data'!O1843</f>
        <v>Clear</v>
      </c>
      <c r="G1844" s="11" t="str">
        <f>IFERROR(VLOOKUP(F1844,'Lookup Formulas Demo'!$A$5:$B$8,2,0),"Unknown Weather")</f>
        <v>Normal Driving</v>
      </c>
      <c r="H1844" s="11" t="str">
        <f>_xlfn.IFNA(INDEX('Lookup Formulas Demo'!$B$5:$B$8,MATCH(F1844,'Lookup Formulas Demo'!$A$5:$A$8,0)),"No Match Found")</f>
        <v>Normal Driving</v>
      </c>
    </row>
    <row r="1845" spans="1:8" x14ac:dyDescent="0.3">
      <c r="A1845" s="9">
        <f>'Raw Data'!A1844</f>
        <v>45358.395833333299</v>
      </c>
      <c r="B1845" s="11">
        <f>'Raw Data'!M1844</f>
        <v>49.119009843871801</v>
      </c>
      <c r="C1845" s="11" t="str">
        <f t="shared" si="56"/>
        <v>Free-flow</v>
      </c>
      <c r="D1845" s="11">
        <f>'Raw Data'!P1844</f>
        <v>0</v>
      </c>
      <c r="E1845" s="11" t="str">
        <f t="shared" si="57"/>
        <v>No Accident</v>
      </c>
      <c r="F1845" s="11" t="str">
        <f>'Raw Data'!O1844</f>
        <v>Rain</v>
      </c>
      <c r="G1845" s="11" t="str">
        <f>IFERROR(VLOOKUP(F1845,'Lookup Formulas Demo'!$A$5:$B$8,2,0),"Unknown Weather")</f>
        <v>Reduce Speed, Increase Following Distance</v>
      </c>
      <c r="H1845" s="11" t="str">
        <f>_xlfn.IFNA(INDEX('Lookup Formulas Demo'!$B$5:$B$8,MATCH(F1845,'Lookup Formulas Demo'!$A$5:$A$8,0)),"No Match Found")</f>
        <v>Reduce Speed, Increase Following Distance</v>
      </c>
    </row>
    <row r="1846" spans="1:8" x14ac:dyDescent="0.3">
      <c r="A1846" s="9">
        <f>'Raw Data'!A1845</f>
        <v>45358.399305555598</v>
      </c>
      <c r="B1846" s="11">
        <f>'Raw Data'!M1845</f>
        <v>98.706688846295194</v>
      </c>
      <c r="C1846" s="11" t="str">
        <f t="shared" si="56"/>
        <v>Congested</v>
      </c>
      <c r="D1846" s="11">
        <f>'Raw Data'!P1845</f>
        <v>0</v>
      </c>
      <c r="E1846" s="11" t="str">
        <f t="shared" si="57"/>
        <v>No Accident</v>
      </c>
      <c r="F1846" s="11" t="str">
        <f>'Raw Data'!O1845</f>
        <v>Snow</v>
      </c>
      <c r="G1846" s="11" t="str">
        <f>IFERROR(VLOOKUP(F1846,'Lookup Formulas Demo'!$A$5:$B$8,2,0),"Unknown Weather")</f>
        <v>Extreme Caution, Consider Delay</v>
      </c>
      <c r="H1846" s="11" t="str">
        <f>_xlfn.IFNA(INDEX('Lookup Formulas Demo'!$B$5:$B$8,MATCH(F1846,'Lookup Formulas Demo'!$A$5:$A$8,0)),"No Match Found")</f>
        <v>Extreme Caution, Consider Delay</v>
      </c>
    </row>
    <row r="1847" spans="1:8" x14ac:dyDescent="0.3">
      <c r="A1847" s="9">
        <f>'Raw Data'!A1846</f>
        <v>45358.402777777803</v>
      </c>
      <c r="B1847" s="11">
        <f>'Raw Data'!M1846</f>
        <v>78.282985017435607</v>
      </c>
      <c r="C1847" s="11" t="str">
        <f t="shared" si="56"/>
        <v>Moderate</v>
      </c>
      <c r="D1847" s="11">
        <f>'Raw Data'!P1846</f>
        <v>0</v>
      </c>
      <c r="E1847" s="11" t="str">
        <f t="shared" si="57"/>
        <v>No Accident</v>
      </c>
      <c r="F1847" s="11" t="str">
        <f>'Raw Data'!O1846</f>
        <v>Clear</v>
      </c>
      <c r="G1847" s="11" t="str">
        <f>IFERROR(VLOOKUP(F1847,'Lookup Formulas Demo'!$A$5:$B$8,2,0),"Unknown Weather")</f>
        <v>Normal Driving</v>
      </c>
      <c r="H1847" s="11" t="str">
        <f>_xlfn.IFNA(INDEX('Lookup Formulas Demo'!$B$5:$B$8,MATCH(F1847,'Lookup Formulas Demo'!$A$5:$A$8,0)),"No Match Found")</f>
        <v>Normal Driving</v>
      </c>
    </row>
    <row r="1848" spans="1:8" x14ac:dyDescent="0.3">
      <c r="A1848" s="9">
        <f>'Raw Data'!A1847</f>
        <v>45358.40625</v>
      </c>
      <c r="B1848" s="11">
        <f>'Raw Data'!M1847</f>
        <v>75.3436453396302</v>
      </c>
      <c r="C1848" s="11" t="str">
        <f t="shared" si="56"/>
        <v>Moderate</v>
      </c>
      <c r="D1848" s="11">
        <f>'Raw Data'!P1847</f>
        <v>0</v>
      </c>
      <c r="E1848" s="11" t="str">
        <f t="shared" si="57"/>
        <v>No Accident</v>
      </c>
      <c r="F1848" s="11" t="str">
        <f>'Raw Data'!O1847</f>
        <v>Fog</v>
      </c>
      <c r="G1848" s="11" t="str">
        <f>IFERROR(VLOOKUP(F1848,'Lookup Formulas Demo'!$A$5:$B$8,2,0),"Unknown Weather")</f>
        <v>Use Fog Lights, Reduce Speed</v>
      </c>
      <c r="H1848" s="11" t="str">
        <f>_xlfn.IFNA(INDEX('Lookup Formulas Demo'!$B$5:$B$8,MATCH(F1848,'Lookup Formulas Demo'!$A$5:$A$8,0)),"No Match Found")</f>
        <v>Use Fog Lights, Reduce Speed</v>
      </c>
    </row>
    <row r="1849" spans="1:8" x14ac:dyDescent="0.3">
      <c r="A1849" s="9">
        <f>'Raw Data'!A1848</f>
        <v>45358.409722222197</v>
      </c>
      <c r="B1849" s="11">
        <f>'Raw Data'!M1848</f>
        <v>80.275433842746295</v>
      </c>
      <c r="C1849" s="11" t="str">
        <f t="shared" si="56"/>
        <v>Congested</v>
      </c>
      <c r="D1849" s="11">
        <f>'Raw Data'!P1848</f>
        <v>0</v>
      </c>
      <c r="E1849" s="11" t="str">
        <f t="shared" si="57"/>
        <v>No Accident</v>
      </c>
      <c r="F1849" s="11" t="str">
        <f>'Raw Data'!O1848</f>
        <v>Snow</v>
      </c>
      <c r="G1849" s="11" t="str">
        <f>IFERROR(VLOOKUP(F1849,'Lookup Formulas Demo'!$A$5:$B$8,2,0),"Unknown Weather")</f>
        <v>Extreme Caution, Consider Delay</v>
      </c>
      <c r="H1849" s="11" t="str">
        <f>_xlfn.IFNA(INDEX('Lookup Formulas Demo'!$B$5:$B$8,MATCH(F1849,'Lookup Formulas Demo'!$A$5:$A$8,0)),"No Match Found")</f>
        <v>Extreme Caution, Consider Delay</v>
      </c>
    </row>
    <row r="1850" spans="1:8" x14ac:dyDescent="0.3">
      <c r="A1850" s="9">
        <f>'Raw Data'!A1849</f>
        <v>45358.413194444503</v>
      </c>
      <c r="B1850" s="11">
        <f>'Raw Data'!M1849</f>
        <v>46.030430433913601</v>
      </c>
      <c r="C1850" s="11" t="str">
        <f t="shared" si="56"/>
        <v>Free-flow</v>
      </c>
      <c r="D1850" s="11">
        <f>'Raw Data'!P1849</f>
        <v>0</v>
      </c>
      <c r="E1850" s="11" t="str">
        <f t="shared" si="57"/>
        <v>No Accident</v>
      </c>
      <c r="F1850" s="11" t="str">
        <f>'Raw Data'!O1849</f>
        <v>Fog</v>
      </c>
      <c r="G1850" s="11" t="str">
        <f>IFERROR(VLOOKUP(F1850,'Lookup Formulas Demo'!$A$5:$B$8,2,0),"Unknown Weather")</f>
        <v>Use Fog Lights, Reduce Speed</v>
      </c>
      <c r="H1850" s="11" t="str">
        <f>_xlfn.IFNA(INDEX('Lookup Formulas Demo'!$B$5:$B$8,MATCH(F1850,'Lookup Formulas Demo'!$A$5:$A$8,0)),"No Match Found")</f>
        <v>Use Fog Lights, Reduce Speed</v>
      </c>
    </row>
    <row r="1851" spans="1:8" x14ac:dyDescent="0.3">
      <c r="A1851" s="9">
        <f>'Raw Data'!A1850</f>
        <v>45358.416666666701</v>
      </c>
      <c r="B1851" s="11">
        <f>'Raw Data'!M1850</f>
        <v>46.599171645943201</v>
      </c>
      <c r="C1851" s="11" t="str">
        <f t="shared" si="56"/>
        <v>Free-flow</v>
      </c>
      <c r="D1851" s="11">
        <f>'Raw Data'!P1850</f>
        <v>0</v>
      </c>
      <c r="E1851" s="11" t="str">
        <f t="shared" si="57"/>
        <v>No Accident</v>
      </c>
      <c r="F1851" s="11" t="str">
        <f>'Raw Data'!O1850</f>
        <v>Rain</v>
      </c>
      <c r="G1851" s="11" t="str">
        <f>IFERROR(VLOOKUP(F1851,'Lookup Formulas Demo'!$A$5:$B$8,2,0),"Unknown Weather")</f>
        <v>Reduce Speed, Increase Following Distance</v>
      </c>
      <c r="H1851" s="11" t="str">
        <f>_xlfn.IFNA(INDEX('Lookup Formulas Demo'!$B$5:$B$8,MATCH(F1851,'Lookup Formulas Demo'!$A$5:$A$8,0)),"No Match Found")</f>
        <v>Reduce Speed, Increase Following Distance</v>
      </c>
    </row>
    <row r="1852" spans="1:8" x14ac:dyDescent="0.3">
      <c r="A1852" s="9">
        <f>'Raw Data'!A1851</f>
        <v>45358.420138888898</v>
      </c>
      <c r="B1852" s="11">
        <f>'Raw Data'!M1851</f>
        <v>63.461521760748099</v>
      </c>
      <c r="C1852" s="11" t="str">
        <f t="shared" si="56"/>
        <v>Moderate</v>
      </c>
      <c r="D1852" s="11">
        <f>'Raw Data'!P1851</f>
        <v>0</v>
      </c>
      <c r="E1852" s="11" t="str">
        <f t="shared" si="57"/>
        <v>No Accident</v>
      </c>
      <c r="F1852" s="11" t="str">
        <f>'Raw Data'!O1851</f>
        <v>Clear</v>
      </c>
      <c r="G1852" s="11" t="str">
        <f>IFERROR(VLOOKUP(F1852,'Lookup Formulas Demo'!$A$5:$B$8,2,0),"Unknown Weather")</f>
        <v>Normal Driving</v>
      </c>
      <c r="H1852" s="11" t="str">
        <f>_xlfn.IFNA(INDEX('Lookup Formulas Demo'!$B$5:$B$8,MATCH(F1852,'Lookup Formulas Demo'!$A$5:$A$8,0)),"No Match Found")</f>
        <v>Normal Driving</v>
      </c>
    </row>
    <row r="1853" spans="1:8" x14ac:dyDescent="0.3">
      <c r="A1853" s="9">
        <f>'Raw Data'!A1852</f>
        <v>45358.423611111102</v>
      </c>
      <c r="B1853" s="11">
        <f>'Raw Data'!M1852</f>
        <v>56.985544351967597</v>
      </c>
      <c r="C1853" s="11" t="str">
        <f t="shared" si="56"/>
        <v>Moderate</v>
      </c>
      <c r="D1853" s="11">
        <f>'Raw Data'!P1852</f>
        <v>0</v>
      </c>
      <c r="E1853" s="11" t="str">
        <f t="shared" si="57"/>
        <v>No Accident</v>
      </c>
      <c r="F1853" s="11" t="str">
        <f>'Raw Data'!O1852</f>
        <v>Clear</v>
      </c>
      <c r="G1853" s="11" t="str">
        <f>IFERROR(VLOOKUP(F1853,'Lookup Formulas Demo'!$A$5:$B$8,2,0),"Unknown Weather")</f>
        <v>Normal Driving</v>
      </c>
      <c r="H1853" s="11" t="str">
        <f>_xlfn.IFNA(INDEX('Lookup Formulas Demo'!$B$5:$B$8,MATCH(F1853,'Lookup Formulas Demo'!$A$5:$A$8,0)),"No Match Found")</f>
        <v>Normal Driving</v>
      </c>
    </row>
    <row r="1854" spans="1:8" x14ac:dyDescent="0.3">
      <c r="A1854" s="9">
        <f>'Raw Data'!A1853</f>
        <v>45358.427083333299</v>
      </c>
      <c r="B1854" s="11">
        <f>'Raw Data'!M1853</f>
        <v>76.775486321286394</v>
      </c>
      <c r="C1854" s="11" t="str">
        <f t="shared" si="56"/>
        <v>Moderate</v>
      </c>
      <c r="D1854" s="11">
        <f>'Raw Data'!P1853</f>
        <v>0</v>
      </c>
      <c r="E1854" s="11" t="str">
        <f t="shared" si="57"/>
        <v>No Accident</v>
      </c>
      <c r="F1854" s="11" t="str">
        <f>'Raw Data'!O1853</f>
        <v>Clear</v>
      </c>
      <c r="G1854" s="11" t="str">
        <f>IFERROR(VLOOKUP(F1854,'Lookup Formulas Demo'!$A$5:$B$8,2,0),"Unknown Weather")</f>
        <v>Normal Driving</v>
      </c>
      <c r="H1854" s="11" t="str">
        <f>_xlfn.IFNA(INDEX('Lookup Formulas Demo'!$B$5:$B$8,MATCH(F1854,'Lookup Formulas Demo'!$A$5:$A$8,0)),"No Match Found")</f>
        <v>Normal Driving</v>
      </c>
    </row>
    <row r="1855" spans="1:8" x14ac:dyDescent="0.3">
      <c r="A1855" s="9">
        <f>'Raw Data'!A1854</f>
        <v>45358.430555555598</v>
      </c>
      <c r="B1855" s="11">
        <f>'Raw Data'!M1854</f>
        <v>76.045362167139601</v>
      </c>
      <c r="C1855" s="11" t="str">
        <f t="shared" si="56"/>
        <v>Moderate</v>
      </c>
      <c r="D1855" s="11">
        <f>'Raw Data'!P1854</f>
        <v>0</v>
      </c>
      <c r="E1855" s="11" t="str">
        <f t="shared" si="57"/>
        <v>No Accident</v>
      </c>
      <c r="F1855" s="11" t="str">
        <f>'Raw Data'!O1854</f>
        <v>Clear</v>
      </c>
      <c r="G1855" s="11" t="str">
        <f>IFERROR(VLOOKUP(F1855,'Lookup Formulas Demo'!$A$5:$B$8,2,0),"Unknown Weather")</f>
        <v>Normal Driving</v>
      </c>
      <c r="H1855" s="11" t="str">
        <f>_xlfn.IFNA(INDEX('Lookup Formulas Demo'!$B$5:$B$8,MATCH(F1855,'Lookup Formulas Demo'!$A$5:$A$8,0)),"No Match Found")</f>
        <v>Normal Driving</v>
      </c>
    </row>
    <row r="1856" spans="1:8" x14ac:dyDescent="0.3">
      <c r="A1856" s="9">
        <f>'Raw Data'!A1855</f>
        <v>45358.434027777803</v>
      </c>
      <c r="B1856" s="11">
        <f>'Raw Data'!M1855</f>
        <v>74.107971062452705</v>
      </c>
      <c r="C1856" s="11" t="str">
        <f t="shared" si="56"/>
        <v>Moderate</v>
      </c>
      <c r="D1856" s="11">
        <f>'Raw Data'!P1855</f>
        <v>1</v>
      </c>
      <c r="E1856" s="11" t="str">
        <f t="shared" si="57"/>
        <v>Accident Reported</v>
      </c>
      <c r="F1856" s="11" t="str">
        <f>'Raw Data'!O1855</f>
        <v>Fog</v>
      </c>
      <c r="G1856" s="11" t="str">
        <f>IFERROR(VLOOKUP(F1856,'Lookup Formulas Demo'!$A$5:$B$8,2,0),"Unknown Weather")</f>
        <v>Use Fog Lights, Reduce Speed</v>
      </c>
      <c r="H1856" s="11" t="str">
        <f>_xlfn.IFNA(INDEX('Lookup Formulas Demo'!$B$5:$B$8,MATCH(F1856,'Lookup Formulas Demo'!$A$5:$A$8,0)),"No Match Found")</f>
        <v>Use Fog Lights, Reduce Speed</v>
      </c>
    </row>
    <row r="1857" spans="1:8" x14ac:dyDescent="0.3">
      <c r="A1857" s="9">
        <f>'Raw Data'!A1856</f>
        <v>45358.4375</v>
      </c>
      <c r="B1857" s="11">
        <f>'Raw Data'!M1856</f>
        <v>50.575900714481598</v>
      </c>
      <c r="C1857" s="11" t="str">
        <f t="shared" si="56"/>
        <v>Moderate</v>
      </c>
      <c r="D1857" s="11">
        <f>'Raw Data'!P1856</f>
        <v>0</v>
      </c>
      <c r="E1857" s="11" t="str">
        <f t="shared" si="57"/>
        <v>No Accident</v>
      </c>
      <c r="F1857" s="11" t="str">
        <f>'Raw Data'!O1856</f>
        <v>Fog</v>
      </c>
      <c r="G1857" s="11" t="str">
        <f>IFERROR(VLOOKUP(F1857,'Lookup Formulas Demo'!$A$5:$B$8,2,0),"Unknown Weather")</f>
        <v>Use Fog Lights, Reduce Speed</v>
      </c>
      <c r="H1857" s="11" t="str">
        <f>_xlfn.IFNA(INDEX('Lookup Formulas Demo'!$B$5:$B$8,MATCH(F1857,'Lookup Formulas Demo'!$A$5:$A$8,0)),"No Match Found")</f>
        <v>Use Fog Lights, Reduce Speed</v>
      </c>
    </row>
    <row r="1858" spans="1:8" x14ac:dyDescent="0.3">
      <c r="A1858" s="9">
        <f>'Raw Data'!A1857</f>
        <v>45358.440972222197</v>
      </c>
      <c r="B1858" s="11">
        <f>'Raw Data'!M1857</f>
        <v>44.669901876222397</v>
      </c>
      <c r="C1858" s="11" t="str">
        <f t="shared" si="56"/>
        <v>Free-flow</v>
      </c>
      <c r="D1858" s="11">
        <f>'Raw Data'!P1857</f>
        <v>0</v>
      </c>
      <c r="E1858" s="11" t="str">
        <f t="shared" si="57"/>
        <v>No Accident</v>
      </c>
      <c r="F1858" s="11" t="str">
        <f>'Raw Data'!O1857</f>
        <v>Fog</v>
      </c>
      <c r="G1858" s="11" t="str">
        <f>IFERROR(VLOOKUP(F1858,'Lookup Formulas Demo'!$A$5:$B$8,2,0),"Unknown Weather")</f>
        <v>Use Fog Lights, Reduce Speed</v>
      </c>
      <c r="H1858" s="11" t="str">
        <f>_xlfn.IFNA(INDEX('Lookup Formulas Demo'!$B$5:$B$8,MATCH(F1858,'Lookup Formulas Demo'!$A$5:$A$8,0)),"No Match Found")</f>
        <v>Use Fog Lights, Reduce Speed</v>
      </c>
    </row>
    <row r="1859" spans="1:8" x14ac:dyDescent="0.3">
      <c r="A1859" s="9">
        <f>'Raw Data'!A1858</f>
        <v>45358.444444444503</v>
      </c>
      <c r="B1859" s="11">
        <f>'Raw Data'!M1858</f>
        <v>12.3579149288366</v>
      </c>
      <c r="C1859" s="11" t="str">
        <f t="shared" ref="C1859:C1922" si="58">IF(B1859&gt;=80,"Congested",IF(B1859&gt;=50,"Moderate","Free-flow"))</f>
        <v>Free-flow</v>
      </c>
      <c r="D1859" s="11">
        <f>'Raw Data'!P1858</f>
        <v>0</v>
      </c>
      <c r="E1859" s="11" t="str">
        <f t="shared" ref="E1859:E1922" si="59">IF(D1859=1,"Accident Reported","No Accident")</f>
        <v>No Accident</v>
      </c>
      <c r="F1859" s="11" t="str">
        <f>'Raw Data'!O1858</f>
        <v>Rain</v>
      </c>
      <c r="G1859" s="11" t="str">
        <f>IFERROR(VLOOKUP(F1859,'Lookup Formulas Demo'!$A$5:$B$8,2,0),"Unknown Weather")</f>
        <v>Reduce Speed, Increase Following Distance</v>
      </c>
      <c r="H1859" s="11" t="str">
        <f>_xlfn.IFNA(INDEX('Lookup Formulas Demo'!$B$5:$B$8,MATCH(F1859,'Lookup Formulas Demo'!$A$5:$A$8,0)),"No Match Found")</f>
        <v>Reduce Speed, Increase Following Distance</v>
      </c>
    </row>
    <row r="1860" spans="1:8" x14ac:dyDescent="0.3">
      <c r="A1860" s="9">
        <f>'Raw Data'!A1859</f>
        <v>45358.447916666701</v>
      </c>
      <c r="B1860" s="11">
        <f>'Raw Data'!M1859</f>
        <v>88.964866349687895</v>
      </c>
      <c r="C1860" s="11" t="str">
        <f t="shared" si="58"/>
        <v>Congested</v>
      </c>
      <c r="D1860" s="11">
        <f>'Raw Data'!P1859</f>
        <v>0</v>
      </c>
      <c r="E1860" s="11" t="str">
        <f t="shared" si="59"/>
        <v>No Accident</v>
      </c>
      <c r="F1860" s="11" t="str">
        <f>'Raw Data'!O1859</f>
        <v>Snow</v>
      </c>
      <c r="G1860" s="11" t="str">
        <f>IFERROR(VLOOKUP(F1860,'Lookup Formulas Demo'!$A$5:$B$8,2,0),"Unknown Weather")</f>
        <v>Extreme Caution, Consider Delay</v>
      </c>
      <c r="H1860" s="11" t="str">
        <f>_xlfn.IFNA(INDEX('Lookup Formulas Demo'!$B$5:$B$8,MATCH(F1860,'Lookup Formulas Demo'!$A$5:$A$8,0)),"No Match Found")</f>
        <v>Extreme Caution, Consider Delay</v>
      </c>
    </row>
    <row r="1861" spans="1:8" x14ac:dyDescent="0.3">
      <c r="A1861" s="9">
        <f>'Raw Data'!A1860</f>
        <v>45358.451388888898</v>
      </c>
      <c r="B1861" s="11">
        <f>'Raw Data'!M1860</f>
        <v>34.667464475572501</v>
      </c>
      <c r="C1861" s="11" t="str">
        <f t="shared" si="58"/>
        <v>Free-flow</v>
      </c>
      <c r="D1861" s="11">
        <f>'Raw Data'!P1860</f>
        <v>0</v>
      </c>
      <c r="E1861" s="11" t="str">
        <f t="shared" si="59"/>
        <v>No Accident</v>
      </c>
      <c r="F1861" s="11" t="str">
        <f>'Raw Data'!O1860</f>
        <v>Clear</v>
      </c>
      <c r="G1861" s="11" t="str">
        <f>IFERROR(VLOOKUP(F1861,'Lookup Formulas Demo'!$A$5:$B$8,2,0),"Unknown Weather")</f>
        <v>Normal Driving</v>
      </c>
      <c r="H1861" s="11" t="str">
        <f>_xlfn.IFNA(INDEX('Lookup Formulas Demo'!$B$5:$B$8,MATCH(F1861,'Lookup Formulas Demo'!$A$5:$A$8,0)),"No Match Found")</f>
        <v>Normal Driving</v>
      </c>
    </row>
    <row r="1862" spans="1:8" x14ac:dyDescent="0.3">
      <c r="A1862" s="9">
        <f>'Raw Data'!A1861</f>
        <v>45358.454861111102</v>
      </c>
      <c r="B1862" s="11">
        <f>'Raw Data'!M1861</f>
        <v>28.121430571370599</v>
      </c>
      <c r="C1862" s="11" t="str">
        <f t="shared" si="58"/>
        <v>Free-flow</v>
      </c>
      <c r="D1862" s="11">
        <f>'Raw Data'!P1861</f>
        <v>0</v>
      </c>
      <c r="E1862" s="11" t="str">
        <f t="shared" si="59"/>
        <v>No Accident</v>
      </c>
      <c r="F1862" s="11" t="str">
        <f>'Raw Data'!O1861</f>
        <v>Clear</v>
      </c>
      <c r="G1862" s="11" t="str">
        <f>IFERROR(VLOOKUP(F1862,'Lookup Formulas Demo'!$A$5:$B$8,2,0),"Unknown Weather")</f>
        <v>Normal Driving</v>
      </c>
      <c r="H1862" s="11" t="str">
        <f>_xlfn.IFNA(INDEX('Lookup Formulas Demo'!$B$5:$B$8,MATCH(F1862,'Lookup Formulas Demo'!$A$5:$A$8,0)),"No Match Found")</f>
        <v>Normal Driving</v>
      </c>
    </row>
    <row r="1863" spans="1:8" x14ac:dyDescent="0.3">
      <c r="A1863" s="9">
        <f>'Raw Data'!A1862</f>
        <v>45358.458333333299</v>
      </c>
      <c r="B1863" s="11">
        <f>'Raw Data'!M1862</f>
        <v>64.827308736984307</v>
      </c>
      <c r="C1863" s="11" t="str">
        <f t="shared" si="58"/>
        <v>Moderate</v>
      </c>
      <c r="D1863" s="11">
        <f>'Raw Data'!P1862</f>
        <v>0</v>
      </c>
      <c r="E1863" s="11" t="str">
        <f t="shared" si="59"/>
        <v>No Accident</v>
      </c>
      <c r="F1863" s="11" t="str">
        <f>'Raw Data'!O1862</f>
        <v>Snow</v>
      </c>
      <c r="G1863" s="11" t="str">
        <f>IFERROR(VLOOKUP(F1863,'Lookup Formulas Demo'!$A$5:$B$8,2,0),"Unknown Weather")</f>
        <v>Extreme Caution, Consider Delay</v>
      </c>
      <c r="H1863" s="11" t="str">
        <f>_xlfn.IFNA(INDEX('Lookup Formulas Demo'!$B$5:$B$8,MATCH(F1863,'Lookup Formulas Demo'!$A$5:$A$8,0)),"No Match Found")</f>
        <v>Extreme Caution, Consider Delay</v>
      </c>
    </row>
    <row r="1864" spans="1:8" x14ac:dyDescent="0.3">
      <c r="A1864" s="9">
        <f>'Raw Data'!A1863</f>
        <v>45358.461805555598</v>
      </c>
      <c r="B1864" s="11">
        <f>'Raw Data'!M1863</f>
        <v>97.157891047030205</v>
      </c>
      <c r="C1864" s="11" t="str">
        <f t="shared" si="58"/>
        <v>Congested</v>
      </c>
      <c r="D1864" s="11">
        <f>'Raw Data'!P1863</f>
        <v>0</v>
      </c>
      <c r="E1864" s="11" t="str">
        <f t="shared" si="59"/>
        <v>No Accident</v>
      </c>
      <c r="F1864" s="11" t="str">
        <f>'Raw Data'!O1863</f>
        <v>Fog</v>
      </c>
      <c r="G1864" s="11" t="str">
        <f>IFERROR(VLOOKUP(F1864,'Lookup Formulas Demo'!$A$5:$B$8,2,0),"Unknown Weather")</f>
        <v>Use Fog Lights, Reduce Speed</v>
      </c>
      <c r="H1864" s="11" t="str">
        <f>_xlfn.IFNA(INDEX('Lookup Formulas Demo'!$B$5:$B$8,MATCH(F1864,'Lookup Formulas Demo'!$A$5:$A$8,0)),"No Match Found")</f>
        <v>Use Fog Lights, Reduce Speed</v>
      </c>
    </row>
    <row r="1865" spans="1:8" x14ac:dyDescent="0.3">
      <c r="A1865" s="9">
        <f>'Raw Data'!A1864</f>
        <v>45358.465277777803</v>
      </c>
      <c r="B1865" s="11">
        <f>'Raw Data'!M1864</f>
        <v>46.6512332343938</v>
      </c>
      <c r="C1865" s="11" t="str">
        <f t="shared" si="58"/>
        <v>Free-flow</v>
      </c>
      <c r="D1865" s="11">
        <f>'Raw Data'!P1864</f>
        <v>0</v>
      </c>
      <c r="E1865" s="11" t="str">
        <f t="shared" si="59"/>
        <v>No Accident</v>
      </c>
      <c r="F1865" s="11" t="str">
        <f>'Raw Data'!O1864</f>
        <v>Rain</v>
      </c>
      <c r="G1865" s="11" t="str">
        <f>IFERROR(VLOOKUP(F1865,'Lookup Formulas Demo'!$A$5:$B$8,2,0),"Unknown Weather")</f>
        <v>Reduce Speed, Increase Following Distance</v>
      </c>
      <c r="H1865" s="11" t="str">
        <f>_xlfn.IFNA(INDEX('Lookup Formulas Demo'!$B$5:$B$8,MATCH(F1865,'Lookup Formulas Demo'!$A$5:$A$8,0)),"No Match Found")</f>
        <v>Reduce Speed, Increase Following Distance</v>
      </c>
    </row>
    <row r="1866" spans="1:8" x14ac:dyDescent="0.3">
      <c r="A1866" s="9">
        <f>'Raw Data'!A1865</f>
        <v>45358.46875</v>
      </c>
      <c r="B1866" s="11">
        <f>'Raw Data'!M1865</f>
        <v>71.020694312050594</v>
      </c>
      <c r="C1866" s="11" t="str">
        <f t="shared" si="58"/>
        <v>Moderate</v>
      </c>
      <c r="D1866" s="11">
        <f>'Raw Data'!P1865</f>
        <v>0</v>
      </c>
      <c r="E1866" s="11" t="str">
        <f t="shared" si="59"/>
        <v>No Accident</v>
      </c>
      <c r="F1866" s="11" t="str">
        <f>'Raw Data'!O1865</f>
        <v>Clear</v>
      </c>
      <c r="G1866" s="11" t="str">
        <f>IFERROR(VLOOKUP(F1866,'Lookup Formulas Demo'!$A$5:$B$8,2,0),"Unknown Weather")</f>
        <v>Normal Driving</v>
      </c>
      <c r="H1866" s="11" t="str">
        <f>_xlfn.IFNA(INDEX('Lookup Formulas Demo'!$B$5:$B$8,MATCH(F1866,'Lookup Formulas Demo'!$A$5:$A$8,0)),"No Match Found")</f>
        <v>Normal Driving</v>
      </c>
    </row>
    <row r="1867" spans="1:8" x14ac:dyDescent="0.3">
      <c r="A1867" s="9">
        <f>'Raw Data'!A1866</f>
        <v>45358.472222222197</v>
      </c>
      <c r="B1867" s="11">
        <f>'Raw Data'!M1866</f>
        <v>22.870606567414399</v>
      </c>
      <c r="C1867" s="11" t="str">
        <f t="shared" si="58"/>
        <v>Free-flow</v>
      </c>
      <c r="D1867" s="11">
        <f>'Raw Data'!P1866</f>
        <v>0</v>
      </c>
      <c r="E1867" s="11" t="str">
        <f t="shared" si="59"/>
        <v>No Accident</v>
      </c>
      <c r="F1867" s="11" t="str">
        <f>'Raw Data'!O1866</f>
        <v>Snow</v>
      </c>
      <c r="G1867" s="11" t="str">
        <f>IFERROR(VLOOKUP(F1867,'Lookup Formulas Demo'!$A$5:$B$8,2,0),"Unknown Weather")</f>
        <v>Extreme Caution, Consider Delay</v>
      </c>
      <c r="H1867" s="11" t="str">
        <f>_xlfn.IFNA(INDEX('Lookup Formulas Demo'!$B$5:$B$8,MATCH(F1867,'Lookup Formulas Demo'!$A$5:$A$8,0)),"No Match Found")</f>
        <v>Extreme Caution, Consider Delay</v>
      </c>
    </row>
    <row r="1868" spans="1:8" x14ac:dyDescent="0.3">
      <c r="A1868" s="9">
        <f>'Raw Data'!A1867</f>
        <v>45358.475694444503</v>
      </c>
      <c r="B1868" s="11">
        <f>'Raw Data'!M1867</f>
        <v>99.742100264444502</v>
      </c>
      <c r="C1868" s="11" t="str">
        <f t="shared" si="58"/>
        <v>Congested</v>
      </c>
      <c r="D1868" s="11">
        <f>'Raw Data'!P1867</f>
        <v>0</v>
      </c>
      <c r="E1868" s="11" t="str">
        <f t="shared" si="59"/>
        <v>No Accident</v>
      </c>
      <c r="F1868" s="11" t="str">
        <f>'Raw Data'!O1867</f>
        <v>Fog</v>
      </c>
      <c r="G1868" s="11" t="str">
        <f>IFERROR(VLOOKUP(F1868,'Lookup Formulas Demo'!$A$5:$B$8,2,0),"Unknown Weather")</f>
        <v>Use Fog Lights, Reduce Speed</v>
      </c>
      <c r="H1868" s="11" t="str">
        <f>_xlfn.IFNA(INDEX('Lookup Formulas Demo'!$B$5:$B$8,MATCH(F1868,'Lookup Formulas Demo'!$A$5:$A$8,0)),"No Match Found")</f>
        <v>Use Fog Lights, Reduce Speed</v>
      </c>
    </row>
    <row r="1869" spans="1:8" x14ac:dyDescent="0.3">
      <c r="A1869" s="9">
        <f>'Raw Data'!A1868</f>
        <v>45358.479166666701</v>
      </c>
      <c r="B1869" s="11">
        <f>'Raw Data'!M1868</f>
        <v>56.354822399103703</v>
      </c>
      <c r="C1869" s="11" t="str">
        <f t="shared" si="58"/>
        <v>Moderate</v>
      </c>
      <c r="D1869" s="11">
        <f>'Raw Data'!P1868</f>
        <v>0</v>
      </c>
      <c r="E1869" s="11" t="str">
        <f t="shared" si="59"/>
        <v>No Accident</v>
      </c>
      <c r="F1869" s="11" t="str">
        <f>'Raw Data'!O1868</f>
        <v>Fog</v>
      </c>
      <c r="G1869" s="11" t="str">
        <f>IFERROR(VLOOKUP(F1869,'Lookup Formulas Demo'!$A$5:$B$8,2,0),"Unknown Weather")</f>
        <v>Use Fog Lights, Reduce Speed</v>
      </c>
      <c r="H1869" s="11" t="str">
        <f>_xlfn.IFNA(INDEX('Lookup Formulas Demo'!$B$5:$B$8,MATCH(F1869,'Lookup Formulas Demo'!$A$5:$A$8,0)),"No Match Found")</f>
        <v>Use Fog Lights, Reduce Speed</v>
      </c>
    </row>
    <row r="1870" spans="1:8" x14ac:dyDescent="0.3">
      <c r="A1870" s="9">
        <f>'Raw Data'!A1869</f>
        <v>45358.482638888898</v>
      </c>
      <c r="B1870" s="11">
        <f>'Raw Data'!M1869</f>
        <v>34.9677005784797</v>
      </c>
      <c r="C1870" s="11" t="str">
        <f t="shared" si="58"/>
        <v>Free-flow</v>
      </c>
      <c r="D1870" s="11">
        <f>'Raw Data'!P1869</f>
        <v>0</v>
      </c>
      <c r="E1870" s="11" t="str">
        <f t="shared" si="59"/>
        <v>No Accident</v>
      </c>
      <c r="F1870" s="11" t="str">
        <f>'Raw Data'!O1869</f>
        <v>Clear</v>
      </c>
      <c r="G1870" s="11" t="str">
        <f>IFERROR(VLOOKUP(F1870,'Lookup Formulas Demo'!$A$5:$B$8,2,0),"Unknown Weather")</f>
        <v>Normal Driving</v>
      </c>
      <c r="H1870" s="11" t="str">
        <f>_xlfn.IFNA(INDEX('Lookup Formulas Demo'!$B$5:$B$8,MATCH(F1870,'Lookup Formulas Demo'!$A$5:$A$8,0)),"No Match Found")</f>
        <v>Normal Driving</v>
      </c>
    </row>
    <row r="1871" spans="1:8" x14ac:dyDescent="0.3">
      <c r="A1871" s="9">
        <f>'Raw Data'!A1870</f>
        <v>45358.486111111102</v>
      </c>
      <c r="B1871" s="11">
        <f>'Raw Data'!M1870</f>
        <v>27.066503084579502</v>
      </c>
      <c r="C1871" s="11" t="str">
        <f t="shared" si="58"/>
        <v>Free-flow</v>
      </c>
      <c r="D1871" s="11">
        <f>'Raw Data'!P1870</f>
        <v>0</v>
      </c>
      <c r="E1871" s="11" t="str">
        <f t="shared" si="59"/>
        <v>No Accident</v>
      </c>
      <c r="F1871" s="11" t="str">
        <f>'Raw Data'!O1870</f>
        <v>Snow</v>
      </c>
      <c r="G1871" s="11" t="str">
        <f>IFERROR(VLOOKUP(F1871,'Lookup Formulas Demo'!$A$5:$B$8,2,0),"Unknown Weather")</f>
        <v>Extreme Caution, Consider Delay</v>
      </c>
      <c r="H1871" s="11" t="str">
        <f>_xlfn.IFNA(INDEX('Lookup Formulas Demo'!$B$5:$B$8,MATCH(F1871,'Lookup Formulas Demo'!$A$5:$A$8,0)),"No Match Found")</f>
        <v>Extreme Caution, Consider Delay</v>
      </c>
    </row>
    <row r="1872" spans="1:8" x14ac:dyDescent="0.3">
      <c r="A1872" s="9">
        <f>'Raw Data'!A1871</f>
        <v>45358.489583333299</v>
      </c>
      <c r="B1872" s="11">
        <f>'Raw Data'!M1871</f>
        <v>43.288043152366299</v>
      </c>
      <c r="C1872" s="11" t="str">
        <f t="shared" si="58"/>
        <v>Free-flow</v>
      </c>
      <c r="D1872" s="11">
        <f>'Raw Data'!P1871</f>
        <v>0</v>
      </c>
      <c r="E1872" s="11" t="str">
        <f t="shared" si="59"/>
        <v>No Accident</v>
      </c>
      <c r="F1872" s="11" t="str">
        <f>'Raw Data'!O1871</f>
        <v>Clear</v>
      </c>
      <c r="G1872" s="11" t="str">
        <f>IFERROR(VLOOKUP(F1872,'Lookup Formulas Demo'!$A$5:$B$8,2,0),"Unknown Weather")</f>
        <v>Normal Driving</v>
      </c>
      <c r="H1872" s="11" t="str">
        <f>_xlfn.IFNA(INDEX('Lookup Formulas Demo'!$B$5:$B$8,MATCH(F1872,'Lookup Formulas Demo'!$A$5:$A$8,0)),"No Match Found")</f>
        <v>Normal Driving</v>
      </c>
    </row>
    <row r="1873" spans="1:8" x14ac:dyDescent="0.3">
      <c r="A1873" s="9">
        <f>'Raw Data'!A1872</f>
        <v>45358.493055555598</v>
      </c>
      <c r="B1873" s="11">
        <f>'Raw Data'!M1872</f>
        <v>46.245887338103898</v>
      </c>
      <c r="C1873" s="11" t="str">
        <f t="shared" si="58"/>
        <v>Free-flow</v>
      </c>
      <c r="D1873" s="11">
        <f>'Raw Data'!P1872</f>
        <v>0</v>
      </c>
      <c r="E1873" s="11" t="str">
        <f t="shared" si="59"/>
        <v>No Accident</v>
      </c>
      <c r="F1873" s="11" t="str">
        <f>'Raw Data'!O1872</f>
        <v>Fog</v>
      </c>
      <c r="G1873" s="11" t="str">
        <f>IFERROR(VLOOKUP(F1873,'Lookup Formulas Demo'!$A$5:$B$8,2,0),"Unknown Weather")</f>
        <v>Use Fog Lights, Reduce Speed</v>
      </c>
      <c r="H1873" s="11" t="str">
        <f>_xlfn.IFNA(INDEX('Lookup Formulas Demo'!$B$5:$B$8,MATCH(F1873,'Lookup Formulas Demo'!$A$5:$A$8,0)),"No Match Found")</f>
        <v>Use Fog Lights, Reduce Speed</v>
      </c>
    </row>
    <row r="1874" spans="1:8" x14ac:dyDescent="0.3">
      <c r="A1874" s="9">
        <f>'Raw Data'!A1873</f>
        <v>45358.496527777803</v>
      </c>
      <c r="B1874" s="11">
        <f>'Raw Data'!M1873</f>
        <v>59.725314334153197</v>
      </c>
      <c r="C1874" s="11" t="str">
        <f t="shared" si="58"/>
        <v>Moderate</v>
      </c>
      <c r="D1874" s="11">
        <f>'Raw Data'!P1873</f>
        <v>0</v>
      </c>
      <c r="E1874" s="11" t="str">
        <f t="shared" si="59"/>
        <v>No Accident</v>
      </c>
      <c r="F1874" s="11" t="str">
        <f>'Raw Data'!O1873</f>
        <v>Fog</v>
      </c>
      <c r="G1874" s="11" t="str">
        <f>IFERROR(VLOOKUP(F1874,'Lookup Formulas Demo'!$A$5:$B$8,2,0),"Unknown Weather")</f>
        <v>Use Fog Lights, Reduce Speed</v>
      </c>
      <c r="H1874" s="11" t="str">
        <f>_xlfn.IFNA(INDEX('Lookup Formulas Demo'!$B$5:$B$8,MATCH(F1874,'Lookup Formulas Demo'!$A$5:$A$8,0)),"No Match Found")</f>
        <v>Use Fog Lights, Reduce Speed</v>
      </c>
    </row>
    <row r="1875" spans="1:8" x14ac:dyDescent="0.3">
      <c r="A1875" s="9">
        <f>'Raw Data'!A1874</f>
        <v>45358.5</v>
      </c>
      <c r="B1875" s="11">
        <f>'Raw Data'!M1874</f>
        <v>11.7561943421154</v>
      </c>
      <c r="C1875" s="11" t="str">
        <f t="shared" si="58"/>
        <v>Free-flow</v>
      </c>
      <c r="D1875" s="11">
        <f>'Raw Data'!P1874</f>
        <v>0</v>
      </c>
      <c r="E1875" s="11" t="str">
        <f t="shared" si="59"/>
        <v>No Accident</v>
      </c>
      <c r="F1875" s="11" t="str">
        <f>'Raw Data'!O1874</f>
        <v>Fog</v>
      </c>
      <c r="G1875" s="11" t="str">
        <f>IFERROR(VLOOKUP(F1875,'Lookup Formulas Demo'!$A$5:$B$8,2,0),"Unknown Weather")</f>
        <v>Use Fog Lights, Reduce Speed</v>
      </c>
      <c r="H1875" s="11" t="str">
        <f>_xlfn.IFNA(INDEX('Lookup Formulas Demo'!$B$5:$B$8,MATCH(F1875,'Lookup Formulas Demo'!$A$5:$A$8,0)),"No Match Found")</f>
        <v>Use Fog Lights, Reduce Speed</v>
      </c>
    </row>
    <row r="1876" spans="1:8" x14ac:dyDescent="0.3">
      <c r="A1876" s="9">
        <f>'Raw Data'!A1875</f>
        <v>45358.503472222197</v>
      </c>
      <c r="B1876" s="11">
        <f>'Raw Data'!M1875</f>
        <v>24.241836918318899</v>
      </c>
      <c r="C1876" s="11" t="str">
        <f t="shared" si="58"/>
        <v>Free-flow</v>
      </c>
      <c r="D1876" s="11">
        <f>'Raw Data'!P1875</f>
        <v>0</v>
      </c>
      <c r="E1876" s="11" t="str">
        <f t="shared" si="59"/>
        <v>No Accident</v>
      </c>
      <c r="F1876" s="11" t="str">
        <f>'Raw Data'!O1875</f>
        <v>Clear</v>
      </c>
      <c r="G1876" s="11" t="str">
        <f>IFERROR(VLOOKUP(F1876,'Lookup Formulas Demo'!$A$5:$B$8,2,0),"Unknown Weather")</f>
        <v>Normal Driving</v>
      </c>
      <c r="H1876" s="11" t="str">
        <f>_xlfn.IFNA(INDEX('Lookup Formulas Demo'!$B$5:$B$8,MATCH(F1876,'Lookup Formulas Demo'!$A$5:$A$8,0)),"No Match Found")</f>
        <v>Normal Driving</v>
      </c>
    </row>
    <row r="1877" spans="1:8" x14ac:dyDescent="0.3">
      <c r="A1877" s="9">
        <f>'Raw Data'!A1876</f>
        <v>45358.506944444503</v>
      </c>
      <c r="B1877" s="11">
        <f>'Raw Data'!M1876</f>
        <v>53.853583499783802</v>
      </c>
      <c r="C1877" s="11" t="str">
        <f t="shared" si="58"/>
        <v>Moderate</v>
      </c>
      <c r="D1877" s="11">
        <f>'Raw Data'!P1876</f>
        <v>0</v>
      </c>
      <c r="E1877" s="11" t="str">
        <f t="shared" si="59"/>
        <v>No Accident</v>
      </c>
      <c r="F1877" s="11" t="str">
        <f>'Raw Data'!O1876</f>
        <v>Rain</v>
      </c>
      <c r="G1877" s="11" t="str">
        <f>IFERROR(VLOOKUP(F1877,'Lookup Formulas Demo'!$A$5:$B$8,2,0),"Unknown Weather")</f>
        <v>Reduce Speed, Increase Following Distance</v>
      </c>
      <c r="H1877" s="11" t="str">
        <f>_xlfn.IFNA(INDEX('Lookup Formulas Demo'!$B$5:$B$8,MATCH(F1877,'Lookup Formulas Demo'!$A$5:$A$8,0)),"No Match Found")</f>
        <v>Reduce Speed, Increase Following Distance</v>
      </c>
    </row>
    <row r="1878" spans="1:8" x14ac:dyDescent="0.3">
      <c r="A1878" s="9">
        <f>'Raw Data'!A1877</f>
        <v>45358.510416666701</v>
      </c>
      <c r="B1878" s="11">
        <f>'Raw Data'!M1877</f>
        <v>19.198025570197199</v>
      </c>
      <c r="C1878" s="11" t="str">
        <f t="shared" si="58"/>
        <v>Free-flow</v>
      </c>
      <c r="D1878" s="11">
        <f>'Raw Data'!P1877</f>
        <v>0</v>
      </c>
      <c r="E1878" s="11" t="str">
        <f t="shared" si="59"/>
        <v>No Accident</v>
      </c>
      <c r="F1878" s="11" t="str">
        <f>'Raw Data'!O1877</f>
        <v>Clear</v>
      </c>
      <c r="G1878" s="11" t="str">
        <f>IFERROR(VLOOKUP(F1878,'Lookup Formulas Demo'!$A$5:$B$8,2,0),"Unknown Weather")</f>
        <v>Normal Driving</v>
      </c>
      <c r="H1878" s="11" t="str">
        <f>_xlfn.IFNA(INDEX('Lookup Formulas Demo'!$B$5:$B$8,MATCH(F1878,'Lookup Formulas Demo'!$A$5:$A$8,0)),"No Match Found")</f>
        <v>Normal Driving</v>
      </c>
    </row>
    <row r="1879" spans="1:8" x14ac:dyDescent="0.3">
      <c r="A1879" s="9">
        <f>'Raw Data'!A1878</f>
        <v>45358.513888888898</v>
      </c>
      <c r="B1879" s="11">
        <f>'Raw Data'!M1878</f>
        <v>90.826284908578401</v>
      </c>
      <c r="C1879" s="11" t="str">
        <f t="shared" si="58"/>
        <v>Congested</v>
      </c>
      <c r="D1879" s="11">
        <f>'Raw Data'!P1878</f>
        <v>0</v>
      </c>
      <c r="E1879" s="11" t="str">
        <f t="shared" si="59"/>
        <v>No Accident</v>
      </c>
      <c r="F1879" s="11" t="str">
        <f>'Raw Data'!O1878</f>
        <v>Snow</v>
      </c>
      <c r="G1879" s="11" t="str">
        <f>IFERROR(VLOOKUP(F1879,'Lookup Formulas Demo'!$A$5:$B$8,2,0),"Unknown Weather")</f>
        <v>Extreme Caution, Consider Delay</v>
      </c>
      <c r="H1879" s="11" t="str">
        <f>_xlfn.IFNA(INDEX('Lookup Formulas Demo'!$B$5:$B$8,MATCH(F1879,'Lookup Formulas Demo'!$A$5:$A$8,0)),"No Match Found")</f>
        <v>Extreme Caution, Consider Delay</v>
      </c>
    </row>
    <row r="1880" spans="1:8" x14ac:dyDescent="0.3">
      <c r="A1880" s="9">
        <f>'Raw Data'!A1879</f>
        <v>45358.517361111102</v>
      </c>
      <c r="B1880" s="11">
        <f>'Raw Data'!M1879</f>
        <v>51.083974070615803</v>
      </c>
      <c r="C1880" s="11" t="str">
        <f t="shared" si="58"/>
        <v>Moderate</v>
      </c>
      <c r="D1880" s="11">
        <f>'Raw Data'!P1879</f>
        <v>0</v>
      </c>
      <c r="E1880" s="11" t="str">
        <f t="shared" si="59"/>
        <v>No Accident</v>
      </c>
      <c r="F1880" s="11" t="str">
        <f>'Raw Data'!O1879</f>
        <v>Clear</v>
      </c>
      <c r="G1880" s="11" t="str">
        <f>IFERROR(VLOOKUP(F1880,'Lookup Formulas Demo'!$A$5:$B$8,2,0),"Unknown Weather")</f>
        <v>Normal Driving</v>
      </c>
      <c r="H1880" s="11" t="str">
        <f>_xlfn.IFNA(INDEX('Lookup Formulas Demo'!$B$5:$B$8,MATCH(F1880,'Lookup Formulas Demo'!$A$5:$A$8,0)),"No Match Found")</f>
        <v>Normal Driving</v>
      </c>
    </row>
    <row r="1881" spans="1:8" x14ac:dyDescent="0.3">
      <c r="A1881" s="9">
        <f>'Raw Data'!A1880</f>
        <v>45358.520833333299</v>
      </c>
      <c r="B1881" s="11">
        <f>'Raw Data'!M1880</f>
        <v>53.982684963379803</v>
      </c>
      <c r="C1881" s="11" t="str">
        <f t="shared" si="58"/>
        <v>Moderate</v>
      </c>
      <c r="D1881" s="11">
        <f>'Raw Data'!P1880</f>
        <v>0</v>
      </c>
      <c r="E1881" s="11" t="str">
        <f t="shared" si="59"/>
        <v>No Accident</v>
      </c>
      <c r="F1881" s="11" t="str">
        <f>'Raw Data'!O1880</f>
        <v>Snow</v>
      </c>
      <c r="G1881" s="11" t="str">
        <f>IFERROR(VLOOKUP(F1881,'Lookup Formulas Demo'!$A$5:$B$8,2,0),"Unknown Weather")</f>
        <v>Extreme Caution, Consider Delay</v>
      </c>
      <c r="H1881" s="11" t="str">
        <f>_xlfn.IFNA(INDEX('Lookup Formulas Demo'!$B$5:$B$8,MATCH(F1881,'Lookup Formulas Demo'!$A$5:$A$8,0)),"No Match Found")</f>
        <v>Extreme Caution, Consider Delay</v>
      </c>
    </row>
    <row r="1882" spans="1:8" x14ac:dyDescent="0.3">
      <c r="A1882" s="9">
        <f>'Raw Data'!A1881</f>
        <v>45358.524305555598</v>
      </c>
      <c r="B1882" s="11">
        <f>'Raw Data'!M1881</f>
        <v>70.963616174678407</v>
      </c>
      <c r="C1882" s="11" t="str">
        <f t="shared" si="58"/>
        <v>Moderate</v>
      </c>
      <c r="D1882" s="11">
        <f>'Raw Data'!P1881</f>
        <v>0</v>
      </c>
      <c r="E1882" s="11" t="str">
        <f t="shared" si="59"/>
        <v>No Accident</v>
      </c>
      <c r="F1882" s="11" t="str">
        <f>'Raw Data'!O1881</f>
        <v>Snow</v>
      </c>
      <c r="G1882" s="11" t="str">
        <f>IFERROR(VLOOKUP(F1882,'Lookup Formulas Demo'!$A$5:$B$8,2,0),"Unknown Weather")</f>
        <v>Extreme Caution, Consider Delay</v>
      </c>
      <c r="H1882" s="11" t="str">
        <f>_xlfn.IFNA(INDEX('Lookup Formulas Demo'!$B$5:$B$8,MATCH(F1882,'Lookup Formulas Demo'!$A$5:$A$8,0)),"No Match Found")</f>
        <v>Extreme Caution, Consider Delay</v>
      </c>
    </row>
    <row r="1883" spans="1:8" x14ac:dyDescent="0.3">
      <c r="A1883" s="9">
        <f>'Raw Data'!A1882</f>
        <v>45358.527777777803</v>
      </c>
      <c r="B1883" s="11">
        <f>'Raw Data'!M1882</f>
        <v>99.709864105260607</v>
      </c>
      <c r="C1883" s="11" t="str">
        <f t="shared" si="58"/>
        <v>Congested</v>
      </c>
      <c r="D1883" s="11">
        <f>'Raw Data'!P1882</f>
        <v>0</v>
      </c>
      <c r="E1883" s="11" t="str">
        <f t="shared" si="59"/>
        <v>No Accident</v>
      </c>
      <c r="F1883" s="11" t="str">
        <f>'Raw Data'!O1882</f>
        <v>Snow</v>
      </c>
      <c r="G1883" s="11" t="str">
        <f>IFERROR(VLOOKUP(F1883,'Lookup Formulas Demo'!$A$5:$B$8,2,0),"Unknown Weather")</f>
        <v>Extreme Caution, Consider Delay</v>
      </c>
      <c r="H1883" s="11" t="str">
        <f>_xlfn.IFNA(INDEX('Lookup Formulas Demo'!$B$5:$B$8,MATCH(F1883,'Lookup Formulas Demo'!$A$5:$A$8,0)),"No Match Found")</f>
        <v>Extreme Caution, Consider Delay</v>
      </c>
    </row>
    <row r="1884" spans="1:8" x14ac:dyDescent="0.3">
      <c r="A1884" s="9">
        <f>'Raw Data'!A1883</f>
        <v>45358.53125</v>
      </c>
      <c r="B1884" s="11">
        <f>'Raw Data'!M1883</f>
        <v>30.8695121448553</v>
      </c>
      <c r="C1884" s="11" t="str">
        <f t="shared" si="58"/>
        <v>Free-flow</v>
      </c>
      <c r="D1884" s="11">
        <f>'Raw Data'!P1883</f>
        <v>0</v>
      </c>
      <c r="E1884" s="11" t="str">
        <f t="shared" si="59"/>
        <v>No Accident</v>
      </c>
      <c r="F1884" s="11" t="str">
        <f>'Raw Data'!O1883</f>
        <v>Rain</v>
      </c>
      <c r="G1884" s="11" t="str">
        <f>IFERROR(VLOOKUP(F1884,'Lookup Formulas Demo'!$A$5:$B$8,2,0),"Unknown Weather")</f>
        <v>Reduce Speed, Increase Following Distance</v>
      </c>
      <c r="H1884" s="11" t="str">
        <f>_xlfn.IFNA(INDEX('Lookup Formulas Demo'!$B$5:$B$8,MATCH(F1884,'Lookup Formulas Demo'!$A$5:$A$8,0)),"No Match Found")</f>
        <v>Reduce Speed, Increase Following Distance</v>
      </c>
    </row>
    <row r="1885" spans="1:8" x14ac:dyDescent="0.3">
      <c r="A1885" s="9">
        <f>'Raw Data'!A1884</f>
        <v>45358.534722222197</v>
      </c>
      <c r="B1885" s="11">
        <f>'Raw Data'!M1884</f>
        <v>38.338999118041897</v>
      </c>
      <c r="C1885" s="11" t="str">
        <f t="shared" si="58"/>
        <v>Free-flow</v>
      </c>
      <c r="D1885" s="11">
        <f>'Raw Data'!P1884</f>
        <v>0</v>
      </c>
      <c r="E1885" s="11" t="str">
        <f t="shared" si="59"/>
        <v>No Accident</v>
      </c>
      <c r="F1885" s="11" t="str">
        <f>'Raw Data'!O1884</f>
        <v>Snow</v>
      </c>
      <c r="G1885" s="11" t="str">
        <f>IFERROR(VLOOKUP(F1885,'Lookup Formulas Demo'!$A$5:$B$8,2,0),"Unknown Weather")</f>
        <v>Extreme Caution, Consider Delay</v>
      </c>
      <c r="H1885" s="11" t="str">
        <f>_xlfn.IFNA(INDEX('Lookup Formulas Demo'!$B$5:$B$8,MATCH(F1885,'Lookup Formulas Demo'!$A$5:$A$8,0)),"No Match Found")</f>
        <v>Extreme Caution, Consider Delay</v>
      </c>
    </row>
    <row r="1886" spans="1:8" x14ac:dyDescent="0.3">
      <c r="A1886" s="9">
        <f>'Raw Data'!A1885</f>
        <v>45358.538194444503</v>
      </c>
      <c r="B1886" s="11">
        <f>'Raw Data'!M1885</f>
        <v>91.527090247057203</v>
      </c>
      <c r="C1886" s="11" t="str">
        <f t="shared" si="58"/>
        <v>Congested</v>
      </c>
      <c r="D1886" s="11">
        <f>'Raw Data'!P1885</f>
        <v>0</v>
      </c>
      <c r="E1886" s="11" t="str">
        <f t="shared" si="59"/>
        <v>No Accident</v>
      </c>
      <c r="F1886" s="11" t="str">
        <f>'Raw Data'!O1885</f>
        <v>Fog</v>
      </c>
      <c r="G1886" s="11" t="str">
        <f>IFERROR(VLOOKUP(F1886,'Lookup Formulas Demo'!$A$5:$B$8,2,0),"Unknown Weather")</f>
        <v>Use Fog Lights, Reduce Speed</v>
      </c>
      <c r="H1886" s="11" t="str">
        <f>_xlfn.IFNA(INDEX('Lookup Formulas Demo'!$B$5:$B$8,MATCH(F1886,'Lookup Formulas Demo'!$A$5:$A$8,0)),"No Match Found")</f>
        <v>Use Fog Lights, Reduce Speed</v>
      </c>
    </row>
    <row r="1887" spans="1:8" x14ac:dyDescent="0.3">
      <c r="A1887" s="9">
        <f>'Raw Data'!A1886</f>
        <v>45358.541666666701</v>
      </c>
      <c r="B1887" s="11">
        <f>'Raw Data'!M1886</f>
        <v>43.942535607195502</v>
      </c>
      <c r="C1887" s="11" t="str">
        <f t="shared" si="58"/>
        <v>Free-flow</v>
      </c>
      <c r="D1887" s="11">
        <f>'Raw Data'!P1886</f>
        <v>0</v>
      </c>
      <c r="E1887" s="11" t="str">
        <f t="shared" si="59"/>
        <v>No Accident</v>
      </c>
      <c r="F1887" s="11" t="str">
        <f>'Raw Data'!O1886</f>
        <v>Clear</v>
      </c>
      <c r="G1887" s="11" t="str">
        <f>IFERROR(VLOOKUP(F1887,'Lookup Formulas Demo'!$A$5:$B$8,2,0),"Unknown Weather")</f>
        <v>Normal Driving</v>
      </c>
      <c r="H1887" s="11" t="str">
        <f>_xlfn.IFNA(INDEX('Lookup Formulas Demo'!$B$5:$B$8,MATCH(F1887,'Lookup Formulas Demo'!$A$5:$A$8,0)),"No Match Found")</f>
        <v>Normal Driving</v>
      </c>
    </row>
    <row r="1888" spans="1:8" x14ac:dyDescent="0.3">
      <c r="A1888" s="9">
        <f>'Raw Data'!A1887</f>
        <v>45358.545138888898</v>
      </c>
      <c r="B1888" s="11">
        <f>'Raw Data'!M1887</f>
        <v>68.682662669095805</v>
      </c>
      <c r="C1888" s="11" t="str">
        <f t="shared" si="58"/>
        <v>Moderate</v>
      </c>
      <c r="D1888" s="11">
        <f>'Raw Data'!P1887</f>
        <v>0</v>
      </c>
      <c r="E1888" s="11" t="str">
        <f t="shared" si="59"/>
        <v>No Accident</v>
      </c>
      <c r="F1888" s="11" t="str">
        <f>'Raw Data'!O1887</f>
        <v>Clear</v>
      </c>
      <c r="G1888" s="11" t="str">
        <f>IFERROR(VLOOKUP(F1888,'Lookup Formulas Demo'!$A$5:$B$8,2,0),"Unknown Weather")</f>
        <v>Normal Driving</v>
      </c>
      <c r="H1888" s="11" t="str">
        <f>_xlfn.IFNA(INDEX('Lookup Formulas Demo'!$B$5:$B$8,MATCH(F1888,'Lookup Formulas Demo'!$A$5:$A$8,0)),"No Match Found")</f>
        <v>Normal Driving</v>
      </c>
    </row>
    <row r="1889" spans="1:8" x14ac:dyDescent="0.3">
      <c r="A1889" s="9">
        <f>'Raw Data'!A1888</f>
        <v>45358.548611111102</v>
      </c>
      <c r="B1889" s="11">
        <f>'Raw Data'!M1888</f>
        <v>36.371956319245598</v>
      </c>
      <c r="C1889" s="11" t="str">
        <f t="shared" si="58"/>
        <v>Free-flow</v>
      </c>
      <c r="D1889" s="11">
        <f>'Raw Data'!P1888</f>
        <v>0</v>
      </c>
      <c r="E1889" s="11" t="str">
        <f t="shared" si="59"/>
        <v>No Accident</v>
      </c>
      <c r="F1889" s="11" t="str">
        <f>'Raw Data'!O1888</f>
        <v>Clear</v>
      </c>
      <c r="G1889" s="11" t="str">
        <f>IFERROR(VLOOKUP(F1889,'Lookup Formulas Demo'!$A$5:$B$8,2,0),"Unknown Weather")</f>
        <v>Normal Driving</v>
      </c>
      <c r="H1889" s="11" t="str">
        <f>_xlfn.IFNA(INDEX('Lookup Formulas Demo'!$B$5:$B$8,MATCH(F1889,'Lookup Formulas Demo'!$A$5:$A$8,0)),"No Match Found")</f>
        <v>Normal Driving</v>
      </c>
    </row>
    <row r="1890" spans="1:8" x14ac:dyDescent="0.3">
      <c r="A1890" s="9">
        <f>'Raw Data'!A1889</f>
        <v>45358.552083333299</v>
      </c>
      <c r="B1890" s="11">
        <f>'Raw Data'!M1889</f>
        <v>47.106842823483603</v>
      </c>
      <c r="C1890" s="11" t="str">
        <f t="shared" si="58"/>
        <v>Free-flow</v>
      </c>
      <c r="D1890" s="11">
        <f>'Raw Data'!P1889</f>
        <v>0</v>
      </c>
      <c r="E1890" s="11" t="str">
        <f t="shared" si="59"/>
        <v>No Accident</v>
      </c>
      <c r="F1890" s="11" t="str">
        <f>'Raw Data'!O1889</f>
        <v>Fog</v>
      </c>
      <c r="G1890" s="11" t="str">
        <f>IFERROR(VLOOKUP(F1890,'Lookup Formulas Demo'!$A$5:$B$8,2,0),"Unknown Weather")</f>
        <v>Use Fog Lights, Reduce Speed</v>
      </c>
      <c r="H1890" s="11" t="str">
        <f>_xlfn.IFNA(INDEX('Lookup Formulas Demo'!$B$5:$B$8,MATCH(F1890,'Lookup Formulas Demo'!$A$5:$A$8,0)),"No Match Found")</f>
        <v>Use Fog Lights, Reduce Speed</v>
      </c>
    </row>
    <row r="1891" spans="1:8" x14ac:dyDescent="0.3">
      <c r="A1891" s="9">
        <f>'Raw Data'!A1890</f>
        <v>45358.555555555598</v>
      </c>
      <c r="B1891" s="11">
        <f>'Raw Data'!M1890</f>
        <v>31.931679010656499</v>
      </c>
      <c r="C1891" s="11" t="str">
        <f t="shared" si="58"/>
        <v>Free-flow</v>
      </c>
      <c r="D1891" s="11">
        <f>'Raw Data'!P1890</f>
        <v>0</v>
      </c>
      <c r="E1891" s="11" t="str">
        <f t="shared" si="59"/>
        <v>No Accident</v>
      </c>
      <c r="F1891" s="11" t="str">
        <f>'Raw Data'!O1890</f>
        <v>Rain</v>
      </c>
      <c r="G1891" s="11" t="str">
        <f>IFERROR(VLOOKUP(F1891,'Lookup Formulas Demo'!$A$5:$B$8,2,0),"Unknown Weather")</f>
        <v>Reduce Speed, Increase Following Distance</v>
      </c>
      <c r="H1891" s="11" t="str">
        <f>_xlfn.IFNA(INDEX('Lookup Formulas Demo'!$B$5:$B$8,MATCH(F1891,'Lookup Formulas Demo'!$A$5:$A$8,0)),"No Match Found")</f>
        <v>Reduce Speed, Increase Following Distance</v>
      </c>
    </row>
    <row r="1892" spans="1:8" x14ac:dyDescent="0.3">
      <c r="A1892" s="9">
        <f>'Raw Data'!A1891</f>
        <v>45358.559027777803</v>
      </c>
      <c r="B1892" s="11">
        <f>'Raw Data'!M1891</f>
        <v>30.0872821222586</v>
      </c>
      <c r="C1892" s="11" t="str">
        <f t="shared" si="58"/>
        <v>Free-flow</v>
      </c>
      <c r="D1892" s="11">
        <f>'Raw Data'!P1891</f>
        <v>0</v>
      </c>
      <c r="E1892" s="11" t="str">
        <f t="shared" si="59"/>
        <v>No Accident</v>
      </c>
      <c r="F1892" s="11" t="str">
        <f>'Raw Data'!O1891</f>
        <v>Clear</v>
      </c>
      <c r="G1892" s="11" t="str">
        <f>IFERROR(VLOOKUP(F1892,'Lookup Formulas Demo'!$A$5:$B$8,2,0),"Unknown Weather")</f>
        <v>Normal Driving</v>
      </c>
      <c r="H1892" s="11" t="str">
        <f>_xlfn.IFNA(INDEX('Lookup Formulas Demo'!$B$5:$B$8,MATCH(F1892,'Lookup Formulas Demo'!$A$5:$A$8,0)),"No Match Found")</f>
        <v>Normal Driving</v>
      </c>
    </row>
    <row r="1893" spans="1:8" x14ac:dyDescent="0.3">
      <c r="A1893" s="9">
        <f>'Raw Data'!A1892</f>
        <v>45358.5625</v>
      </c>
      <c r="B1893" s="11">
        <f>'Raw Data'!M1892</f>
        <v>73.074361156915302</v>
      </c>
      <c r="C1893" s="11" t="str">
        <f t="shared" si="58"/>
        <v>Moderate</v>
      </c>
      <c r="D1893" s="11">
        <f>'Raw Data'!P1892</f>
        <v>0</v>
      </c>
      <c r="E1893" s="11" t="str">
        <f t="shared" si="59"/>
        <v>No Accident</v>
      </c>
      <c r="F1893" s="11" t="str">
        <f>'Raw Data'!O1892</f>
        <v>Fog</v>
      </c>
      <c r="G1893" s="11" t="str">
        <f>IFERROR(VLOOKUP(F1893,'Lookup Formulas Demo'!$A$5:$B$8,2,0),"Unknown Weather")</f>
        <v>Use Fog Lights, Reduce Speed</v>
      </c>
      <c r="H1893" s="11" t="str">
        <f>_xlfn.IFNA(INDEX('Lookup Formulas Demo'!$B$5:$B$8,MATCH(F1893,'Lookup Formulas Demo'!$A$5:$A$8,0)),"No Match Found")</f>
        <v>Use Fog Lights, Reduce Speed</v>
      </c>
    </row>
    <row r="1894" spans="1:8" x14ac:dyDescent="0.3">
      <c r="A1894" s="9">
        <f>'Raw Data'!A1893</f>
        <v>45358.565972222197</v>
      </c>
      <c r="B1894" s="11">
        <f>'Raw Data'!M1893</f>
        <v>77.700457249638205</v>
      </c>
      <c r="C1894" s="11" t="str">
        <f t="shared" si="58"/>
        <v>Moderate</v>
      </c>
      <c r="D1894" s="11">
        <f>'Raw Data'!P1893</f>
        <v>0</v>
      </c>
      <c r="E1894" s="11" t="str">
        <f t="shared" si="59"/>
        <v>No Accident</v>
      </c>
      <c r="F1894" s="11" t="str">
        <f>'Raw Data'!O1893</f>
        <v>Rain</v>
      </c>
      <c r="G1894" s="11" t="str">
        <f>IFERROR(VLOOKUP(F1894,'Lookup Formulas Demo'!$A$5:$B$8,2,0),"Unknown Weather")</f>
        <v>Reduce Speed, Increase Following Distance</v>
      </c>
      <c r="H1894" s="11" t="str">
        <f>_xlfn.IFNA(INDEX('Lookup Formulas Demo'!$B$5:$B$8,MATCH(F1894,'Lookup Formulas Demo'!$A$5:$A$8,0)),"No Match Found")</f>
        <v>Reduce Speed, Increase Following Distance</v>
      </c>
    </row>
    <row r="1895" spans="1:8" x14ac:dyDescent="0.3">
      <c r="A1895" s="9">
        <f>'Raw Data'!A1894</f>
        <v>45358.569444444503</v>
      </c>
      <c r="B1895" s="11">
        <f>'Raw Data'!M1894</f>
        <v>43.452526185371497</v>
      </c>
      <c r="C1895" s="11" t="str">
        <f t="shared" si="58"/>
        <v>Free-flow</v>
      </c>
      <c r="D1895" s="11">
        <f>'Raw Data'!P1894</f>
        <v>0</v>
      </c>
      <c r="E1895" s="11" t="str">
        <f t="shared" si="59"/>
        <v>No Accident</v>
      </c>
      <c r="F1895" s="11" t="str">
        <f>'Raw Data'!O1894</f>
        <v>Clear</v>
      </c>
      <c r="G1895" s="11" t="str">
        <f>IFERROR(VLOOKUP(F1895,'Lookup Formulas Demo'!$A$5:$B$8,2,0),"Unknown Weather")</f>
        <v>Normal Driving</v>
      </c>
      <c r="H1895" s="11" t="str">
        <f>_xlfn.IFNA(INDEX('Lookup Formulas Demo'!$B$5:$B$8,MATCH(F1895,'Lookup Formulas Demo'!$A$5:$A$8,0)),"No Match Found")</f>
        <v>Normal Driving</v>
      </c>
    </row>
    <row r="1896" spans="1:8" x14ac:dyDescent="0.3">
      <c r="A1896" s="9">
        <f>'Raw Data'!A1895</f>
        <v>45358.572916666701</v>
      </c>
      <c r="B1896" s="11">
        <f>'Raw Data'!M1895</f>
        <v>68.629048918033902</v>
      </c>
      <c r="C1896" s="11" t="str">
        <f t="shared" si="58"/>
        <v>Moderate</v>
      </c>
      <c r="D1896" s="11">
        <f>'Raw Data'!P1895</f>
        <v>0</v>
      </c>
      <c r="E1896" s="11" t="str">
        <f t="shared" si="59"/>
        <v>No Accident</v>
      </c>
      <c r="F1896" s="11" t="str">
        <f>'Raw Data'!O1895</f>
        <v>Rain</v>
      </c>
      <c r="G1896" s="11" t="str">
        <f>IFERROR(VLOOKUP(F1896,'Lookup Formulas Demo'!$A$5:$B$8,2,0),"Unknown Weather")</f>
        <v>Reduce Speed, Increase Following Distance</v>
      </c>
      <c r="H1896" s="11" t="str">
        <f>_xlfn.IFNA(INDEX('Lookup Formulas Demo'!$B$5:$B$8,MATCH(F1896,'Lookup Formulas Demo'!$A$5:$A$8,0)),"No Match Found")</f>
        <v>Reduce Speed, Increase Following Distance</v>
      </c>
    </row>
    <row r="1897" spans="1:8" x14ac:dyDescent="0.3">
      <c r="A1897" s="9">
        <f>'Raw Data'!A1896</f>
        <v>45358.576388888898</v>
      </c>
      <c r="B1897" s="11">
        <f>'Raw Data'!M1896</f>
        <v>43.634010464817003</v>
      </c>
      <c r="C1897" s="11" t="str">
        <f t="shared" si="58"/>
        <v>Free-flow</v>
      </c>
      <c r="D1897" s="11">
        <f>'Raw Data'!P1896</f>
        <v>1</v>
      </c>
      <c r="E1897" s="11" t="str">
        <f t="shared" si="59"/>
        <v>Accident Reported</v>
      </c>
      <c r="F1897" s="11" t="str">
        <f>'Raw Data'!O1896</f>
        <v>Rain</v>
      </c>
      <c r="G1897" s="11" t="str">
        <f>IFERROR(VLOOKUP(F1897,'Lookup Formulas Demo'!$A$5:$B$8,2,0),"Unknown Weather")</f>
        <v>Reduce Speed, Increase Following Distance</v>
      </c>
      <c r="H1897" s="11" t="str">
        <f>_xlfn.IFNA(INDEX('Lookup Formulas Demo'!$B$5:$B$8,MATCH(F1897,'Lookup Formulas Demo'!$A$5:$A$8,0)),"No Match Found")</f>
        <v>Reduce Speed, Increase Following Distance</v>
      </c>
    </row>
    <row r="1898" spans="1:8" x14ac:dyDescent="0.3">
      <c r="A1898" s="9">
        <f>'Raw Data'!A1897</f>
        <v>45358.579861111102</v>
      </c>
      <c r="B1898" s="11">
        <f>'Raw Data'!M1897</f>
        <v>97.329192237240406</v>
      </c>
      <c r="C1898" s="11" t="str">
        <f t="shared" si="58"/>
        <v>Congested</v>
      </c>
      <c r="D1898" s="11">
        <f>'Raw Data'!P1897</f>
        <v>0</v>
      </c>
      <c r="E1898" s="11" t="str">
        <f t="shared" si="59"/>
        <v>No Accident</v>
      </c>
      <c r="F1898" s="11" t="str">
        <f>'Raw Data'!O1897</f>
        <v>Clear</v>
      </c>
      <c r="G1898" s="11" t="str">
        <f>IFERROR(VLOOKUP(F1898,'Lookup Formulas Demo'!$A$5:$B$8,2,0),"Unknown Weather")</f>
        <v>Normal Driving</v>
      </c>
      <c r="H1898" s="11" t="str">
        <f>_xlfn.IFNA(INDEX('Lookup Formulas Demo'!$B$5:$B$8,MATCH(F1898,'Lookup Formulas Demo'!$A$5:$A$8,0)),"No Match Found")</f>
        <v>Normal Driving</v>
      </c>
    </row>
    <row r="1899" spans="1:8" x14ac:dyDescent="0.3">
      <c r="A1899" s="9">
        <f>'Raw Data'!A1898</f>
        <v>45358.583333333299</v>
      </c>
      <c r="B1899" s="11">
        <f>'Raw Data'!M1898</f>
        <v>73.422044017961696</v>
      </c>
      <c r="C1899" s="11" t="str">
        <f t="shared" si="58"/>
        <v>Moderate</v>
      </c>
      <c r="D1899" s="11">
        <f>'Raw Data'!P1898</f>
        <v>0</v>
      </c>
      <c r="E1899" s="11" t="str">
        <f t="shared" si="59"/>
        <v>No Accident</v>
      </c>
      <c r="F1899" s="11" t="str">
        <f>'Raw Data'!O1898</f>
        <v>Rain</v>
      </c>
      <c r="G1899" s="11" t="str">
        <f>IFERROR(VLOOKUP(F1899,'Lookup Formulas Demo'!$A$5:$B$8,2,0),"Unknown Weather")</f>
        <v>Reduce Speed, Increase Following Distance</v>
      </c>
      <c r="H1899" s="11" t="str">
        <f>_xlfn.IFNA(INDEX('Lookup Formulas Demo'!$B$5:$B$8,MATCH(F1899,'Lookup Formulas Demo'!$A$5:$A$8,0)),"No Match Found")</f>
        <v>Reduce Speed, Increase Following Distance</v>
      </c>
    </row>
    <row r="1900" spans="1:8" x14ac:dyDescent="0.3">
      <c r="A1900" s="9">
        <f>'Raw Data'!A1899</f>
        <v>45358.586805555598</v>
      </c>
      <c r="B1900" s="11">
        <f>'Raw Data'!M1899</f>
        <v>61.944751644523897</v>
      </c>
      <c r="C1900" s="11" t="str">
        <f t="shared" si="58"/>
        <v>Moderate</v>
      </c>
      <c r="D1900" s="11">
        <f>'Raw Data'!P1899</f>
        <v>0</v>
      </c>
      <c r="E1900" s="11" t="str">
        <f t="shared" si="59"/>
        <v>No Accident</v>
      </c>
      <c r="F1900" s="11" t="str">
        <f>'Raw Data'!O1899</f>
        <v>Rain</v>
      </c>
      <c r="G1900" s="11" t="str">
        <f>IFERROR(VLOOKUP(F1900,'Lookup Formulas Demo'!$A$5:$B$8,2,0),"Unknown Weather")</f>
        <v>Reduce Speed, Increase Following Distance</v>
      </c>
      <c r="H1900" s="11" t="str">
        <f>_xlfn.IFNA(INDEX('Lookup Formulas Demo'!$B$5:$B$8,MATCH(F1900,'Lookup Formulas Demo'!$A$5:$A$8,0)),"No Match Found")</f>
        <v>Reduce Speed, Increase Following Distance</v>
      </c>
    </row>
    <row r="1901" spans="1:8" x14ac:dyDescent="0.3">
      <c r="A1901" s="9">
        <f>'Raw Data'!A1900</f>
        <v>45358.590277777803</v>
      </c>
      <c r="B1901" s="11">
        <f>'Raw Data'!M1900</f>
        <v>95.719653816319095</v>
      </c>
      <c r="C1901" s="11" t="str">
        <f t="shared" si="58"/>
        <v>Congested</v>
      </c>
      <c r="D1901" s="11">
        <f>'Raw Data'!P1900</f>
        <v>0</v>
      </c>
      <c r="E1901" s="11" t="str">
        <f t="shared" si="59"/>
        <v>No Accident</v>
      </c>
      <c r="F1901" s="11" t="str">
        <f>'Raw Data'!O1900</f>
        <v>Clear</v>
      </c>
      <c r="G1901" s="11" t="str">
        <f>IFERROR(VLOOKUP(F1901,'Lookup Formulas Demo'!$A$5:$B$8,2,0),"Unknown Weather")</f>
        <v>Normal Driving</v>
      </c>
      <c r="H1901" s="11" t="str">
        <f>_xlfn.IFNA(INDEX('Lookup Formulas Demo'!$B$5:$B$8,MATCH(F1901,'Lookup Formulas Demo'!$A$5:$A$8,0)),"No Match Found")</f>
        <v>Normal Driving</v>
      </c>
    </row>
    <row r="1902" spans="1:8" x14ac:dyDescent="0.3">
      <c r="A1902" s="9">
        <f>'Raw Data'!A1901</f>
        <v>45358.59375</v>
      </c>
      <c r="B1902" s="11">
        <f>'Raw Data'!M1901</f>
        <v>72.938406410336597</v>
      </c>
      <c r="C1902" s="11" t="str">
        <f t="shared" si="58"/>
        <v>Moderate</v>
      </c>
      <c r="D1902" s="11">
        <f>'Raw Data'!P1901</f>
        <v>0</v>
      </c>
      <c r="E1902" s="11" t="str">
        <f t="shared" si="59"/>
        <v>No Accident</v>
      </c>
      <c r="F1902" s="11" t="str">
        <f>'Raw Data'!O1901</f>
        <v>Clear</v>
      </c>
      <c r="G1902" s="11" t="str">
        <f>IFERROR(VLOOKUP(F1902,'Lookup Formulas Demo'!$A$5:$B$8,2,0),"Unknown Weather")</f>
        <v>Normal Driving</v>
      </c>
      <c r="H1902" s="11" t="str">
        <f>_xlfn.IFNA(INDEX('Lookup Formulas Demo'!$B$5:$B$8,MATCH(F1902,'Lookup Formulas Demo'!$A$5:$A$8,0)),"No Match Found")</f>
        <v>Normal Driving</v>
      </c>
    </row>
    <row r="1903" spans="1:8" x14ac:dyDescent="0.3">
      <c r="A1903" s="9">
        <f>'Raw Data'!A1902</f>
        <v>45358.597222222197</v>
      </c>
      <c r="B1903" s="11">
        <f>'Raw Data'!M1902</f>
        <v>27.477329299365401</v>
      </c>
      <c r="C1903" s="11" t="str">
        <f t="shared" si="58"/>
        <v>Free-flow</v>
      </c>
      <c r="D1903" s="11">
        <f>'Raw Data'!P1902</f>
        <v>0</v>
      </c>
      <c r="E1903" s="11" t="str">
        <f t="shared" si="59"/>
        <v>No Accident</v>
      </c>
      <c r="F1903" s="11" t="str">
        <f>'Raw Data'!O1902</f>
        <v>Snow</v>
      </c>
      <c r="G1903" s="11" t="str">
        <f>IFERROR(VLOOKUP(F1903,'Lookup Formulas Demo'!$A$5:$B$8,2,0),"Unknown Weather")</f>
        <v>Extreme Caution, Consider Delay</v>
      </c>
      <c r="H1903" s="11" t="str">
        <f>_xlfn.IFNA(INDEX('Lookup Formulas Demo'!$B$5:$B$8,MATCH(F1903,'Lookup Formulas Demo'!$A$5:$A$8,0)),"No Match Found")</f>
        <v>Extreme Caution, Consider Delay</v>
      </c>
    </row>
    <row r="1904" spans="1:8" x14ac:dyDescent="0.3">
      <c r="A1904" s="9">
        <f>'Raw Data'!A1903</f>
        <v>45358.600694444503</v>
      </c>
      <c r="B1904" s="11">
        <f>'Raw Data'!M1903</f>
        <v>28.178096220801802</v>
      </c>
      <c r="C1904" s="11" t="str">
        <f t="shared" si="58"/>
        <v>Free-flow</v>
      </c>
      <c r="D1904" s="11">
        <f>'Raw Data'!P1903</f>
        <v>0</v>
      </c>
      <c r="E1904" s="11" t="str">
        <f t="shared" si="59"/>
        <v>No Accident</v>
      </c>
      <c r="F1904" s="11" t="str">
        <f>'Raw Data'!O1903</f>
        <v>Snow</v>
      </c>
      <c r="G1904" s="11" t="str">
        <f>IFERROR(VLOOKUP(F1904,'Lookup Formulas Demo'!$A$5:$B$8,2,0),"Unknown Weather")</f>
        <v>Extreme Caution, Consider Delay</v>
      </c>
      <c r="H1904" s="11" t="str">
        <f>_xlfn.IFNA(INDEX('Lookup Formulas Demo'!$B$5:$B$8,MATCH(F1904,'Lookup Formulas Demo'!$A$5:$A$8,0)),"No Match Found")</f>
        <v>Extreme Caution, Consider Delay</v>
      </c>
    </row>
    <row r="1905" spans="1:8" x14ac:dyDescent="0.3">
      <c r="A1905" s="9">
        <f>'Raw Data'!A1904</f>
        <v>45358.604166666701</v>
      </c>
      <c r="B1905" s="11">
        <f>'Raw Data'!M1904</f>
        <v>69.836861674749301</v>
      </c>
      <c r="C1905" s="11" t="str">
        <f t="shared" si="58"/>
        <v>Moderate</v>
      </c>
      <c r="D1905" s="11">
        <f>'Raw Data'!P1904</f>
        <v>0</v>
      </c>
      <c r="E1905" s="11" t="str">
        <f t="shared" si="59"/>
        <v>No Accident</v>
      </c>
      <c r="F1905" s="11" t="str">
        <f>'Raw Data'!O1904</f>
        <v>Fog</v>
      </c>
      <c r="G1905" s="11" t="str">
        <f>IFERROR(VLOOKUP(F1905,'Lookup Formulas Demo'!$A$5:$B$8,2,0),"Unknown Weather")</f>
        <v>Use Fog Lights, Reduce Speed</v>
      </c>
      <c r="H1905" s="11" t="str">
        <f>_xlfn.IFNA(INDEX('Lookup Formulas Demo'!$B$5:$B$8,MATCH(F1905,'Lookup Formulas Demo'!$A$5:$A$8,0)),"No Match Found")</f>
        <v>Use Fog Lights, Reduce Speed</v>
      </c>
    </row>
    <row r="1906" spans="1:8" x14ac:dyDescent="0.3">
      <c r="A1906" s="9">
        <f>'Raw Data'!A1905</f>
        <v>45358.607638888898</v>
      </c>
      <c r="B1906" s="11">
        <f>'Raw Data'!M1905</f>
        <v>40.319098492986001</v>
      </c>
      <c r="C1906" s="11" t="str">
        <f t="shared" si="58"/>
        <v>Free-flow</v>
      </c>
      <c r="D1906" s="11">
        <f>'Raw Data'!P1905</f>
        <v>0</v>
      </c>
      <c r="E1906" s="11" t="str">
        <f t="shared" si="59"/>
        <v>No Accident</v>
      </c>
      <c r="F1906" s="11" t="str">
        <f>'Raw Data'!O1905</f>
        <v>Clear</v>
      </c>
      <c r="G1906" s="11" t="str">
        <f>IFERROR(VLOOKUP(F1906,'Lookup Formulas Demo'!$A$5:$B$8,2,0),"Unknown Weather")</f>
        <v>Normal Driving</v>
      </c>
      <c r="H1906" s="11" t="str">
        <f>_xlfn.IFNA(INDEX('Lookup Formulas Demo'!$B$5:$B$8,MATCH(F1906,'Lookup Formulas Demo'!$A$5:$A$8,0)),"No Match Found")</f>
        <v>Normal Driving</v>
      </c>
    </row>
    <row r="1907" spans="1:8" x14ac:dyDescent="0.3">
      <c r="A1907" s="9">
        <f>'Raw Data'!A1906</f>
        <v>45358.611111111102</v>
      </c>
      <c r="B1907" s="11">
        <f>'Raw Data'!M1906</f>
        <v>43.482386819570301</v>
      </c>
      <c r="C1907" s="11" t="str">
        <f t="shared" si="58"/>
        <v>Free-flow</v>
      </c>
      <c r="D1907" s="11">
        <f>'Raw Data'!P1906</f>
        <v>0</v>
      </c>
      <c r="E1907" s="11" t="str">
        <f t="shared" si="59"/>
        <v>No Accident</v>
      </c>
      <c r="F1907" s="11" t="str">
        <f>'Raw Data'!O1906</f>
        <v>Clear</v>
      </c>
      <c r="G1907" s="11" t="str">
        <f>IFERROR(VLOOKUP(F1907,'Lookup Formulas Demo'!$A$5:$B$8,2,0),"Unknown Weather")</f>
        <v>Normal Driving</v>
      </c>
      <c r="H1907" s="11" t="str">
        <f>_xlfn.IFNA(INDEX('Lookup Formulas Demo'!$B$5:$B$8,MATCH(F1907,'Lookup Formulas Demo'!$A$5:$A$8,0)),"No Match Found")</f>
        <v>Normal Driving</v>
      </c>
    </row>
    <row r="1908" spans="1:8" x14ac:dyDescent="0.3">
      <c r="A1908" s="9">
        <f>'Raw Data'!A1907</f>
        <v>45358.614583333299</v>
      </c>
      <c r="B1908" s="11">
        <f>'Raw Data'!M1907</f>
        <v>38.5702000057154</v>
      </c>
      <c r="C1908" s="11" t="str">
        <f t="shared" si="58"/>
        <v>Free-flow</v>
      </c>
      <c r="D1908" s="11">
        <f>'Raw Data'!P1907</f>
        <v>0</v>
      </c>
      <c r="E1908" s="11" t="str">
        <f t="shared" si="59"/>
        <v>No Accident</v>
      </c>
      <c r="F1908" s="11" t="str">
        <f>'Raw Data'!O1907</f>
        <v>Clear</v>
      </c>
      <c r="G1908" s="11" t="str">
        <f>IFERROR(VLOOKUP(F1908,'Lookup Formulas Demo'!$A$5:$B$8,2,0),"Unknown Weather")</f>
        <v>Normal Driving</v>
      </c>
      <c r="H1908" s="11" t="str">
        <f>_xlfn.IFNA(INDEX('Lookup Formulas Demo'!$B$5:$B$8,MATCH(F1908,'Lookup Formulas Demo'!$A$5:$A$8,0)),"No Match Found")</f>
        <v>Normal Driving</v>
      </c>
    </row>
    <row r="1909" spans="1:8" x14ac:dyDescent="0.3">
      <c r="A1909" s="9">
        <f>'Raw Data'!A1908</f>
        <v>45358.618055555598</v>
      </c>
      <c r="B1909" s="11">
        <f>'Raw Data'!M1908</f>
        <v>90.867247279050304</v>
      </c>
      <c r="C1909" s="11" t="str">
        <f t="shared" si="58"/>
        <v>Congested</v>
      </c>
      <c r="D1909" s="11">
        <f>'Raw Data'!P1908</f>
        <v>0</v>
      </c>
      <c r="E1909" s="11" t="str">
        <f t="shared" si="59"/>
        <v>No Accident</v>
      </c>
      <c r="F1909" s="11" t="str">
        <f>'Raw Data'!O1908</f>
        <v>Rain</v>
      </c>
      <c r="G1909" s="11" t="str">
        <f>IFERROR(VLOOKUP(F1909,'Lookup Formulas Demo'!$A$5:$B$8,2,0),"Unknown Weather")</f>
        <v>Reduce Speed, Increase Following Distance</v>
      </c>
      <c r="H1909" s="11" t="str">
        <f>_xlfn.IFNA(INDEX('Lookup Formulas Demo'!$B$5:$B$8,MATCH(F1909,'Lookup Formulas Demo'!$A$5:$A$8,0)),"No Match Found")</f>
        <v>Reduce Speed, Increase Following Distance</v>
      </c>
    </row>
    <row r="1910" spans="1:8" x14ac:dyDescent="0.3">
      <c r="A1910" s="9">
        <f>'Raw Data'!A1909</f>
        <v>45358.621527777803</v>
      </c>
      <c r="B1910" s="11">
        <f>'Raw Data'!M1909</f>
        <v>87.695569310687105</v>
      </c>
      <c r="C1910" s="11" t="str">
        <f t="shared" si="58"/>
        <v>Congested</v>
      </c>
      <c r="D1910" s="11">
        <f>'Raw Data'!P1909</f>
        <v>0</v>
      </c>
      <c r="E1910" s="11" t="str">
        <f t="shared" si="59"/>
        <v>No Accident</v>
      </c>
      <c r="F1910" s="11" t="str">
        <f>'Raw Data'!O1909</f>
        <v>Fog</v>
      </c>
      <c r="G1910" s="11" t="str">
        <f>IFERROR(VLOOKUP(F1910,'Lookup Formulas Demo'!$A$5:$B$8,2,0),"Unknown Weather")</f>
        <v>Use Fog Lights, Reduce Speed</v>
      </c>
      <c r="H1910" s="11" t="str">
        <f>_xlfn.IFNA(INDEX('Lookup Formulas Demo'!$B$5:$B$8,MATCH(F1910,'Lookup Formulas Demo'!$A$5:$A$8,0)),"No Match Found")</f>
        <v>Use Fog Lights, Reduce Speed</v>
      </c>
    </row>
    <row r="1911" spans="1:8" x14ac:dyDescent="0.3">
      <c r="A1911" s="9">
        <f>'Raw Data'!A1910</f>
        <v>45358.625</v>
      </c>
      <c r="B1911" s="11">
        <f>'Raw Data'!M1910</f>
        <v>73.054803096793705</v>
      </c>
      <c r="C1911" s="11" t="str">
        <f t="shared" si="58"/>
        <v>Moderate</v>
      </c>
      <c r="D1911" s="11">
        <f>'Raw Data'!P1910</f>
        <v>0</v>
      </c>
      <c r="E1911" s="11" t="str">
        <f t="shared" si="59"/>
        <v>No Accident</v>
      </c>
      <c r="F1911" s="11" t="str">
        <f>'Raw Data'!O1910</f>
        <v>Rain</v>
      </c>
      <c r="G1911" s="11" t="str">
        <f>IFERROR(VLOOKUP(F1911,'Lookup Formulas Demo'!$A$5:$B$8,2,0),"Unknown Weather")</f>
        <v>Reduce Speed, Increase Following Distance</v>
      </c>
      <c r="H1911" s="11" t="str">
        <f>_xlfn.IFNA(INDEX('Lookup Formulas Demo'!$B$5:$B$8,MATCH(F1911,'Lookup Formulas Demo'!$A$5:$A$8,0)),"No Match Found")</f>
        <v>Reduce Speed, Increase Following Distance</v>
      </c>
    </row>
    <row r="1912" spans="1:8" x14ac:dyDescent="0.3">
      <c r="A1912" s="9">
        <f>'Raw Data'!A1911</f>
        <v>45358.628472222197</v>
      </c>
      <c r="B1912" s="11">
        <f>'Raw Data'!M1911</f>
        <v>51.188085127512203</v>
      </c>
      <c r="C1912" s="11" t="str">
        <f t="shared" si="58"/>
        <v>Moderate</v>
      </c>
      <c r="D1912" s="11">
        <f>'Raw Data'!P1911</f>
        <v>0</v>
      </c>
      <c r="E1912" s="11" t="str">
        <f t="shared" si="59"/>
        <v>No Accident</v>
      </c>
      <c r="F1912" s="11" t="str">
        <f>'Raw Data'!O1911</f>
        <v>Clear</v>
      </c>
      <c r="G1912" s="11" t="str">
        <f>IFERROR(VLOOKUP(F1912,'Lookup Formulas Demo'!$A$5:$B$8,2,0),"Unknown Weather")</f>
        <v>Normal Driving</v>
      </c>
      <c r="H1912" s="11" t="str">
        <f>_xlfn.IFNA(INDEX('Lookup Formulas Demo'!$B$5:$B$8,MATCH(F1912,'Lookup Formulas Demo'!$A$5:$A$8,0)),"No Match Found")</f>
        <v>Normal Driving</v>
      </c>
    </row>
    <row r="1913" spans="1:8" x14ac:dyDescent="0.3">
      <c r="A1913" s="9">
        <f>'Raw Data'!A1912</f>
        <v>45358.631944444503</v>
      </c>
      <c r="B1913" s="11">
        <f>'Raw Data'!M1912</f>
        <v>23.4078360888495</v>
      </c>
      <c r="C1913" s="11" t="str">
        <f t="shared" si="58"/>
        <v>Free-flow</v>
      </c>
      <c r="D1913" s="11">
        <f>'Raw Data'!P1912</f>
        <v>0</v>
      </c>
      <c r="E1913" s="11" t="str">
        <f t="shared" si="59"/>
        <v>No Accident</v>
      </c>
      <c r="F1913" s="11" t="str">
        <f>'Raw Data'!O1912</f>
        <v>Rain</v>
      </c>
      <c r="G1913" s="11" t="str">
        <f>IFERROR(VLOOKUP(F1913,'Lookup Formulas Demo'!$A$5:$B$8,2,0),"Unknown Weather")</f>
        <v>Reduce Speed, Increase Following Distance</v>
      </c>
      <c r="H1913" s="11" t="str">
        <f>_xlfn.IFNA(INDEX('Lookup Formulas Demo'!$B$5:$B$8,MATCH(F1913,'Lookup Formulas Demo'!$A$5:$A$8,0)),"No Match Found")</f>
        <v>Reduce Speed, Increase Following Distance</v>
      </c>
    </row>
    <row r="1914" spans="1:8" x14ac:dyDescent="0.3">
      <c r="A1914" s="9">
        <f>'Raw Data'!A1913</f>
        <v>45358.635416666701</v>
      </c>
      <c r="B1914" s="11">
        <f>'Raw Data'!M1913</f>
        <v>69.348050454359594</v>
      </c>
      <c r="C1914" s="11" t="str">
        <f t="shared" si="58"/>
        <v>Moderate</v>
      </c>
      <c r="D1914" s="11">
        <f>'Raw Data'!P1913</f>
        <v>0</v>
      </c>
      <c r="E1914" s="11" t="str">
        <f t="shared" si="59"/>
        <v>No Accident</v>
      </c>
      <c r="F1914" s="11" t="str">
        <f>'Raw Data'!O1913</f>
        <v>Rain</v>
      </c>
      <c r="G1914" s="11" t="str">
        <f>IFERROR(VLOOKUP(F1914,'Lookup Formulas Demo'!$A$5:$B$8,2,0),"Unknown Weather")</f>
        <v>Reduce Speed, Increase Following Distance</v>
      </c>
      <c r="H1914" s="11" t="str">
        <f>_xlfn.IFNA(INDEX('Lookup Formulas Demo'!$B$5:$B$8,MATCH(F1914,'Lookup Formulas Demo'!$A$5:$A$8,0)),"No Match Found")</f>
        <v>Reduce Speed, Increase Following Distance</v>
      </c>
    </row>
    <row r="1915" spans="1:8" x14ac:dyDescent="0.3">
      <c r="A1915" s="9">
        <f>'Raw Data'!A1914</f>
        <v>45358.638888888898</v>
      </c>
      <c r="B1915" s="11">
        <f>'Raw Data'!M1914</f>
        <v>90.855902445632793</v>
      </c>
      <c r="C1915" s="11" t="str">
        <f t="shared" si="58"/>
        <v>Congested</v>
      </c>
      <c r="D1915" s="11">
        <f>'Raw Data'!P1914</f>
        <v>0</v>
      </c>
      <c r="E1915" s="11" t="str">
        <f t="shared" si="59"/>
        <v>No Accident</v>
      </c>
      <c r="F1915" s="11" t="str">
        <f>'Raw Data'!O1914</f>
        <v>Fog</v>
      </c>
      <c r="G1915" s="11" t="str">
        <f>IFERROR(VLOOKUP(F1915,'Lookup Formulas Demo'!$A$5:$B$8,2,0),"Unknown Weather")</f>
        <v>Use Fog Lights, Reduce Speed</v>
      </c>
      <c r="H1915" s="11" t="str">
        <f>_xlfn.IFNA(INDEX('Lookup Formulas Demo'!$B$5:$B$8,MATCH(F1915,'Lookup Formulas Demo'!$A$5:$A$8,0)),"No Match Found")</f>
        <v>Use Fog Lights, Reduce Speed</v>
      </c>
    </row>
    <row r="1916" spans="1:8" x14ac:dyDescent="0.3">
      <c r="A1916" s="9">
        <f>'Raw Data'!A1915</f>
        <v>45358.642361111102</v>
      </c>
      <c r="B1916" s="11">
        <f>'Raw Data'!M1915</f>
        <v>48.607941007408101</v>
      </c>
      <c r="C1916" s="11" t="str">
        <f t="shared" si="58"/>
        <v>Free-flow</v>
      </c>
      <c r="D1916" s="11">
        <f>'Raw Data'!P1915</f>
        <v>0</v>
      </c>
      <c r="E1916" s="11" t="str">
        <f t="shared" si="59"/>
        <v>No Accident</v>
      </c>
      <c r="F1916" s="11" t="str">
        <f>'Raw Data'!O1915</f>
        <v>Clear</v>
      </c>
      <c r="G1916" s="11" t="str">
        <f>IFERROR(VLOOKUP(F1916,'Lookup Formulas Demo'!$A$5:$B$8,2,0),"Unknown Weather")</f>
        <v>Normal Driving</v>
      </c>
      <c r="H1916" s="11" t="str">
        <f>_xlfn.IFNA(INDEX('Lookup Formulas Demo'!$B$5:$B$8,MATCH(F1916,'Lookup Formulas Demo'!$A$5:$A$8,0)),"No Match Found")</f>
        <v>Normal Driving</v>
      </c>
    </row>
    <row r="1917" spans="1:8" x14ac:dyDescent="0.3">
      <c r="A1917" s="9">
        <f>'Raw Data'!A1916</f>
        <v>45358.645833333299</v>
      </c>
      <c r="B1917" s="11">
        <f>'Raw Data'!M1916</f>
        <v>44.426464346424197</v>
      </c>
      <c r="C1917" s="11" t="str">
        <f t="shared" si="58"/>
        <v>Free-flow</v>
      </c>
      <c r="D1917" s="11">
        <f>'Raw Data'!P1916</f>
        <v>0</v>
      </c>
      <c r="E1917" s="11" t="str">
        <f t="shared" si="59"/>
        <v>No Accident</v>
      </c>
      <c r="F1917" s="11" t="str">
        <f>'Raw Data'!O1916</f>
        <v>Fog</v>
      </c>
      <c r="G1917" s="11" t="str">
        <f>IFERROR(VLOOKUP(F1917,'Lookup Formulas Demo'!$A$5:$B$8,2,0),"Unknown Weather")</f>
        <v>Use Fog Lights, Reduce Speed</v>
      </c>
      <c r="H1917" s="11" t="str">
        <f>_xlfn.IFNA(INDEX('Lookup Formulas Demo'!$B$5:$B$8,MATCH(F1917,'Lookup Formulas Demo'!$A$5:$A$8,0)),"No Match Found")</f>
        <v>Use Fog Lights, Reduce Speed</v>
      </c>
    </row>
    <row r="1918" spans="1:8" x14ac:dyDescent="0.3">
      <c r="A1918" s="9">
        <f>'Raw Data'!A1917</f>
        <v>45358.649305555598</v>
      </c>
      <c r="B1918" s="11">
        <f>'Raw Data'!M1917</f>
        <v>75.276891239514399</v>
      </c>
      <c r="C1918" s="11" t="str">
        <f t="shared" si="58"/>
        <v>Moderate</v>
      </c>
      <c r="D1918" s="11">
        <f>'Raw Data'!P1917</f>
        <v>0</v>
      </c>
      <c r="E1918" s="11" t="str">
        <f t="shared" si="59"/>
        <v>No Accident</v>
      </c>
      <c r="F1918" s="11" t="str">
        <f>'Raw Data'!O1917</f>
        <v>Snow</v>
      </c>
      <c r="G1918" s="11" t="str">
        <f>IFERROR(VLOOKUP(F1918,'Lookup Formulas Demo'!$A$5:$B$8,2,0),"Unknown Weather")</f>
        <v>Extreme Caution, Consider Delay</v>
      </c>
      <c r="H1918" s="11" t="str">
        <f>_xlfn.IFNA(INDEX('Lookup Formulas Demo'!$B$5:$B$8,MATCH(F1918,'Lookup Formulas Demo'!$A$5:$A$8,0)),"No Match Found")</f>
        <v>Extreme Caution, Consider Delay</v>
      </c>
    </row>
    <row r="1919" spans="1:8" x14ac:dyDescent="0.3">
      <c r="A1919" s="9">
        <f>'Raw Data'!A1918</f>
        <v>45358.652777777803</v>
      </c>
      <c r="B1919" s="11">
        <f>'Raw Data'!M1918</f>
        <v>43.276979144735698</v>
      </c>
      <c r="C1919" s="11" t="str">
        <f t="shared" si="58"/>
        <v>Free-flow</v>
      </c>
      <c r="D1919" s="11">
        <f>'Raw Data'!P1918</f>
        <v>0</v>
      </c>
      <c r="E1919" s="11" t="str">
        <f t="shared" si="59"/>
        <v>No Accident</v>
      </c>
      <c r="F1919" s="11" t="str">
        <f>'Raw Data'!O1918</f>
        <v>Rain</v>
      </c>
      <c r="G1919" s="11" t="str">
        <f>IFERROR(VLOOKUP(F1919,'Lookup Formulas Demo'!$A$5:$B$8,2,0),"Unknown Weather")</f>
        <v>Reduce Speed, Increase Following Distance</v>
      </c>
      <c r="H1919" s="11" t="str">
        <f>_xlfn.IFNA(INDEX('Lookup Formulas Demo'!$B$5:$B$8,MATCH(F1919,'Lookup Formulas Demo'!$A$5:$A$8,0)),"No Match Found")</f>
        <v>Reduce Speed, Increase Following Distance</v>
      </c>
    </row>
    <row r="1920" spans="1:8" x14ac:dyDescent="0.3">
      <c r="A1920" s="9">
        <f>'Raw Data'!A1919</f>
        <v>45358.65625</v>
      </c>
      <c r="B1920" s="11">
        <f>'Raw Data'!M1919</f>
        <v>42.6553140357031</v>
      </c>
      <c r="C1920" s="11" t="str">
        <f t="shared" si="58"/>
        <v>Free-flow</v>
      </c>
      <c r="D1920" s="11">
        <f>'Raw Data'!P1919</f>
        <v>0</v>
      </c>
      <c r="E1920" s="11" t="str">
        <f t="shared" si="59"/>
        <v>No Accident</v>
      </c>
      <c r="F1920" s="11" t="str">
        <f>'Raw Data'!O1919</f>
        <v>Clear</v>
      </c>
      <c r="G1920" s="11" t="str">
        <f>IFERROR(VLOOKUP(F1920,'Lookup Formulas Demo'!$A$5:$B$8,2,0),"Unknown Weather")</f>
        <v>Normal Driving</v>
      </c>
      <c r="H1920" s="11" t="str">
        <f>_xlfn.IFNA(INDEX('Lookup Formulas Demo'!$B$5:$B$8,MATCH(F1920,'Lookup Formulas Demo'!$A$5:$A$8,0)),"No Match Found")</f>
        <v>Normal Driving</v>
      </c>
    </row>
    <row r="1921" spans="1:8" x14ac:dyDescent="0.3">
      <c r="A1921" s="9">
        <f>'Raw Data'!A1920</f>
        <v>45358.659722222197</v>
      </c>
      <c r="B1921" s="11">
        <f>'Raw Data'!M1920</f>
        <v>43.192043795100503</v>
      </c>
      <c r="C1921" s="11" t="str">
        <f t="shared" si="58"/>
        <v>Free-flow</v>
      </c>
      <c r="D1921" s="11">
        <f>'Raw Data'!P1920</f>
        <v>0</v>
      </c>
      <c r="E1921" s="11" t="str">
        <f t="shared" si="59"/>
        <v>No Accident</v>
      </c>
      <c r="F1921" s="11" t="str">
        <f>'Raw Data'!O1920</f>
        <v>Clear</v>
      </c>
      <c r="G1921" s="11" t="str">
        <f>IFERROR(VLOOKUP(F1921,'Lookup Formulas Demo'!$A$5:$B$8,2,0),"Unknown Weather")</f>
        <v>Normal Driving</v>
      </c>
      <c r="H1921" s="11" t="str">
        <f>_xlfn.IFNA(INDEX('Lookup Formulas Demo'!$B$5:$B$8,MATCH(F1921,'Lookup Formulas Demo'!$A$5:$A$8,0)),"No Match Found")</f>
        <v>Normal Driving</v>
      </c>
    </row>
    <row r="1922" spans="1:8" x14ac:dyDescent="0.3">
      <c r="A1922" s="9">
        <f>'Raw Data'!A1921</f>
        <v>45358.663194444503</v>
      </c>
      <c r="B1922" s="11">
        <f>'Raw Data'!M1921</f>
        <v>26.437063261366799</v>
      </c>
      <c r="C1922" s="11" t="str">
        <f t="shared" si="58"/>
        <v>Free-flow</v>
      </c>
      <c r="D1922" s="11">
        <f>'Raw Data'!P1921</f>
        <v>0</v>
      </c>
      <c r="E1922" s="11" t="str">
        <f t="shared" si="59"/>
        <v>No Accident</v>
      </c>
      <c r="F1922" s="11" t="str">
        <f>'Raw Data'!O1921</f>
        <v>Snow</v>
      </c>
      <c r="G1922" s="11" t="str">
        <f>IFERROR(VLOOKUP(F1922,'Lookup Formulas Demo'!$A$5:$B$8,2,0),"Unknown Weather")</f>
        <v>Extreme Caution, Consider Delay</v>
      </c>
      <c r="H1922" s="11" t="str">
        <f>_xlfn.IFNA(INDEX('Lookup Formulas Demo'!$B$5:$B$8,MATCH(F1922,'Lookup Formulas Demo'!$A$5:$A$8,0)),"No Match Found")</f>
        <v>Extreme Caution, Consider Delay</v>
      </c>
    </row>
    <row r="1923" spans="1:8" x14ac:dyDescent="0.3">
      <c r="A1923" s="9">
        <f>'Raw Data'!A1922</f>
        <v>45358.666666666701</v>
      </c>
      <c r="B1923" s="11">
        <f>'Raw Data'!M1922</f>
        <v>18.437582466607399</v>
      </c>
      <c r="C1923" s="11" t="str">
        <f t="shared" ref="C1923:C1986" si="60">IF(B1923&gt;=80,"Congested",IF(B1923&gt;=50,"Moderate","Free-flow"))</f>
        <v>Free-flow</v>
      </c>
      <c r="D1923" s="11">
        <f>'Raw Data'!P1922</f>
        <v>0</v>
      </c>
      <c r="E1923" s="11" t="str">
        <f t="shared" ref="E1923:E1986" si="61">IF(D1923=1,"Accident Reported","No Accident")</f>
        <v>No Accident</v>
      </c>
      <c r="F1923" s="11" t="str">
        <f>'Raw Data'!O1922</f>
        <v>Snow</v>
      </c>
      <c r="G1923" s="11" t="str">
        <f>IFERROR(VLOOKUP(F1923,'Lookup Formulas Demo'!$A$5:$B$8,2,0),"Unknown Weather")</f>
        <v>Extreme Caution, Consider Delay</v>
      </c>
      <c r="H1923" s="11" t="str">
        <f>_xlfn.IFNA(INDEX('Lookup Formulas Demo'!$B$5:$B$8,MATCH(F1923,'Lookup Formulas Demo'!$A$5:$A$8,0)),"No Match Found")</f>
        <v>Extreme Caution, Consider Delay</v>
      </c>
    </row>
    <row r="1924" spans="1:8" x14ac:dyDescent="0.3">
      <c r="A1924" s="9">
        <f>'Raw Data'!A1923</f>
        <v>45358.670138888898</v>
      </c>
      <c r="B1924" s="11">
        <f>'Raw Data'!M1923</f>
        <v>18.759656771702701</v>
      </c>
      <c r="C1924" s="11" t="str">
        <f t="shared" si="60"/>
        <v>Free-flow</v>
      </c>
      <c r="D1924" s="11">
        <f>'Raw Data'!P1923</f>
        <v>1</v>
      </c>
      <c r="E1924" s="11" t="str">
        <f t="shared" si="61"/>
        <v>Accident Reported</v>
      </c>
      <c r="F1924" s="11" t="str">
        <f>'Raw Data'!O1923</f>
        <v>Snow</v>
      </c>
      <c r="G1924" s="11" t="str">
        <f>IFERROR(VLOOKUP(F1924,'Lookup Formulas Demo'!$A$5:$B$8,2,0),"Unknown Weather")</f>
        <v>Extreme Caution, Consider Delay</v>
      </c>
      <c r="H1924" s="11" t="str">
        <f>_xlfn.IFNA(INDEX('Lookup Formulas Demo'!$B$5:$B$8,MATCH(F1924,'Lookup Formulas Demo'!$A$5:$A$8,0)),"No Match Found")</f>
        <v>Extreme Caution, Consider Delay</v>
      </c>
    </row>
    <row r="1925" spans="1:8" x14ac:dyDescent="0.3">
      <c r="A1925" s="9">
        <f>'Raw Data'!A1924</f>
        <v>45358.673611111102</v>
      </c>
      <c r="B1925" s="11">
        <f>'Raw Data'!M1924</f>
        <v>30.200431644397401</v>
      </c>
      <c r="C1925" s="11" t="str">
        <f t="shared" si="60"/>
        <v>Free-flow</v>
      </c>
      <c r="D1925" s="11">
        <f>'Raw Data'!P1924</f>
        <v>0</v>
      </c>
      <c r="E1925" s="11" t="str">
        <f t="shared" si="61"/>
        <v>No Accident</v>
      </c>
      <c r="F1925" s="11" t="str">
        <f>'Raw Data'!O1924</f>
        <v>Snow</v>
      </c>
      <c r="G1925" s="11" t="str">
        <f>IFERROR(VLOOKUP(F1925,'Lookup Formulas Demo'!$A$5:$B$8,2,0),"Unknown Weather")</f>
        <v>Extreme Caution, Consider Delay</v>
      </c>
      <c r="H1925" s="11" t="str">
        <f>_xlfn.IFNA(INDEX('Lookup Formulas Demo'!$B$5:$B$8,MATCH(F1925,'Lookup Formulas Demo'!$A$5:$A$8,0)),"No Match Found")</f>
        <v>Extreme Caution, Consider Delay</v>
      </c>
    </row>
    <row r="1926" spans="1:8" x14ac:dyDescent="0.3">
      <c r="A1926" s="9">
        <f>'Raw Data'!A1925</f>
        <v>45358.677083333299</v>
      </c>
      <c r="B1926" s="11">
        <f>'Raw Data'!M1925</f>
        <v>63.516228943822298</v>
      </c>
      <c r="C1926" s="11" t="str">
        <f t="shared" si="60"/>
        <v>Moderate</v>
      </c>
      <c r="D1926" s="11">
        <f>'Raw Data'!P1925</f>
        <v>0</v>
      </c>
      <c r="E1926" s="11" t="str">
        <f t="shared" si="61"/>
        <v>No Accident</v>
      </c>
      <c r="F1926" s="11" t="str">
        <f>'Raw Data'!O1925</f>
        <v>Rain</v>
      </c>
      <c r="G1926" s="11" t="str">
        <f>IFERROR(VLOOKUP(F1926,'Lookup Formulas Demo'!$A$5:$B$8,2,0),"Unknown Weather")</f>
        <v>Reduce Speed, Increase Following Distance</v>
      </c>
      <c r="H1926" s="11" t="str">
        <f>_xlfn.IFNA(INDEX('Lookup Formulas Demo'!$B$5:$B$8,MATCH(F1926,'Lookup Formulas Demo'!$A$5:$A$8,0)),"No Match Found")</f>
        <v>Reduce Speed, Increase Following Distance</v>
      </c>
    </row>
    <row r="1927" spans="1:8" x14ac:dyDescent="0.3">
      <c r="A1927" s="9">
        <f>'Raw Data'!A1926</f>
        <v>45358.680555555598</v>
      </c>
      <c r="B1927" s="11">
        <f>'Raw Data'!M1926</f>
        <v>27.157380853046199</v>
      </c>
      <c r="C1927" s="11" t="str">
        <f t="shared" si="60"/>
        <v>Free-flow</v>
      </c>
      <c r="D1927" s="11">
        <f>'Raw Data'!P1926</f>
        <v>0</v>
      </c>
      <c r="E1927" s="11" t="str">
        <f t="shared" si="61"/>
        <v>No Accident</v>
      </c>
      <c r="F1927" s="11" t="str">
        <f>'Raw Data'!O1926</f>
        <v>Rain</v>
      </c>
      <c r="G1927" s="11" t="str">
        <f>IFERROR(VLOOKUP(F1927,'Lookup Formulas Demo'!$A$5:$B$8,2,0),"Unknown Weather")</f>
        <v>Reduce Speed, Increase Following Distance</v>
      </c>
      <c r="H1927" s="11" t="str">
        <f>_xlfn.IFNA(INDEX('Lookup Formulas Demo'!$B$5:$B$8,MATCH(F1927,'Lookup Formulas Demo'!$A$5:$A$8,0)),"No Match Found")</f>
        <v>Reduce Speed, Increase Following Distance</v>
      </c>
    </row>
    <row r="1928" spans="1:8" x14ac:dyDescent="0.3">
      <c r="A1928" s="9">
        <f>'Raw Data'!A1927</f>
        <v>45358.684027777803</v>
      </c>
      <c r="B1928" s="11">
        <f>'Raw Data'!M1927</f>
        <v>51.040575811209401</v>
      </c>
      <c r="C1928" s="11" t="str">
        <f t="shared" si="60"/>
        <v>Moderate</v>
      </c>
      <c r="D1928" s="11">
        <f>'Raw Data'!P1927</f>
        <v>0</v>
      </c>
      <c r="E1928" s="11" t="str">
        <f t="shared" si="61"/>
        <v>No Accident</v>
      </c>
      <c r="F1928" s="11" t="str">
        <f>'Raw Data'!O1927</f>
        <v>Fog</v>
      </c>
      <c r="G1928" s="11" t="str">
        <f>IFERROR(VLOOKUP(F1928,'Lookup Formulas Demo'!$A$5:$B$8,2,0),"Unknown Weather")</f>
        <v>Use Fog Lights, Reduce Speed</v>
      </c>
      <c r="H1928" s="11" t="str">
        <f>_xlfn.IFNA(INDEX('Lookup Formulas Demo'!$B$5:$B$8,MATCH(F1928,'Lookup Formulas Demo'!$A$5:$A$8,0)),"No Match Found")</f>
        <v>Use Fog Lights, Reduce Speed</v>
      </c>
    </row>
    <row r="1929" spans="1:8" x14ac:dyDescent="0.3">
      <c r="A1929" s="9">
        <f>'Raw Data'!A1928</f>
        <v>45358.6875</v>
      </c>
      <c r="B1929" s="11">
        <f>'Raw Data'!M1928</f>
        <v>15.8855228977033</v>
      </c>
      <c r="C1929" s="11" t="str">
        <f t="shared" si="60"/>
        <v>Free-flow</v>
      </c>
      <c r="D1929" s="11">
        <f>'Raw Data'!P1928</f>
        <v>0</v>
      </c>
      <c r="E1929" s="11" t="str">
        <f t="shared" si="61"/>
        <v>No Accident</v>
      </c>
      <c r="F1929" s="11" t="str">
        <f>'Raw Data'!O1928</f>
        <v>Clear</v>
      </c>
      <c r="G1929" s="11" t="str">
        <f>IFERROR(VLOOKUP(F1929,'Lookup Formulas Demo'!$A$5:$B$8,2,0),"Unknown Weather")</f>
        <v>Normal Driving</v>
      </c>
      <c r="H1929" s="11" t="str">
        <f>_xlfn.IFNA(INDEX('Lookup Formulas Demo'!$B$5:$B$8,MATCH(F1929,'Lookup Formulas Demo'!$A$5:$A$8,0)),"No Match Found")</f>
        <v>Normal Driving</v>
      </c>
    </row>
    <row r="1930" spans="1:8" x14ac:dyDescent="0.3">
      <c r="A1930" s="9">
        <f>'Raw Data'!A1929</f>
        <v>45358.690972222197</v>
      </c>
      <c r="B1930" s="11">
        <f>'Raw Data'!M1929</f>
        <v>10.627611958054899</v>
      </c>
      <c r="C1930" s="11" t="str">
        <f t="shared" si="60"/>
        <v>Free-flow</v>
      </c>
      <c r="D1930" s="11">
        <f>'Raw Data'!P1929</f>
        <v>0</v>
      </c>
      <c r="E1930" s="11" t="str">
        <f t="shared" si="61"/>
        <v>No Accident</v>
      </c>
      <c r="F1930" s="11" t="str">
        <f>'Raw Data'!O1929</f>
        <v>Rain</v>
      </c>
      <c r="G1930" s="11" t="str">
        <f>IFERROR(VLOOKUP(F1930,'Lookup Formulas Demo'!$A$5:$B$8,2,0),"Unknown Weather")</f>
        <v>Reduce Speed, Increase Following Distance</v>
      </c>
      <c r="H1930" s="11" t="str">
        <f>_xlfn.IFNA(INDEX('Lookup Formulas Demo'!$B$5:$B$8,MATCH(F1930,'Lookup Formulas Demo'!$A$5:$A$8,0)),"No Match Found")</f>
        <v>Reduce Speed, Increase Following Distance</v>
      </c>
    </row>
    <row r="1931" spans="1:8" x14ac:dyDescent="0.3">
      <c r="A1931" s="9">
        <f>'Raw Data'!A1930</f>
        <v>45358.694444444503</v>
      </c>
      <c r="B1931" s="11">
        <f>'Raw Data'!M1930</f>
        <v>37.045529820551799</v>
      </c>
      <c r="C1931" s="11" t="str">
        <f t="shared" si="60"/>
        <v>Free-flow</v>
      </c>
      <c r="D1931" s="11">
        <f>'Raw Data'!P1930</f>
        <v>0</v>
      </c>
      <c r="E1931" s="11" t="str">
        <f t="shared" si="61"/>
        <v>No Accident</v>
      </c>
      <c r="F1931" s="11" t="str">
        <f>'Raw Data'!O1930</f>
        <v>Fog</v>
      </c>
      <c r="G1931" s="11" t="str">
        <f>IFERROR(VLOOKUP(F1931,'Lookup Formulas Demo'!$A$5:$B$8,2,0),"Unknown Weather")</f>
        <v>Use Fog Lights, Reduce Speed</v>
      </c>
      <c r="H1931" s="11" t="str">
        <f>_xlfn.IFNA(INDEX('Lookup Formulas Demo'!$B$5:$B$8,MATCH(F1931,'Lookup Formulas Demo'!$A$5:$A$8,0)),"No Match Found")</f>
        <v>Use Fog Lights, Reduce Speed</v>
      </c>
    </row>
    <row r="1932" spans="1:8" x14ac:dyDescent="0.3">
      <c r="A1932" s="9">
        <f>'Raw Data'!A1931</f>
        <v>45358.697916666701</v>
      </c>
      <c r="B1932" s="11">
        <f>'Raw Data'!M1931</f>
        <v>14.3372712362859</v>
      </c>
      <c r="C1932" s="11" t="str">
        <f t="shared" si="60"/>
        <v>Free-flow</v>
      </c>
      <c r="D1932" s="11">
        <f>'Raw Data'!P1931</f>
        <v>0</v>
      </c>
      <c r="E1932" s="11" t="str">
        <f t="shared" si="61"/>
        <v>No Accident</v>
      </c>
      <c r="F1932" s="11" t="str">
        <f>'Raw Data'!O1931</f>
        <v>Rain</v>
      </c>
      <c r="G1932" s="11" t="str">
        <f>IFERROR(VLOOKUP(F1932,'Lookup Formulas Demo'!$A$5:$B$8,2,0),"Unknown Weather")</f>
        <v>Reduce Speed, Increase Following Distance</v>
      </c>
      <c r="H1932" s="11" t="str">
        <f>_xlfn.IFNA(INDEX('Lookup Formulas Demo'!$B$5:$B$8,MATCH(F1932,'Lookup Formulas Demo'!$A$5:$A$8,0)),"No Match Found")</f>
        <v>Reduce Speed, Increase Following Distance</v>
      </c>
    </row>
    <row r="1933" spans="1:8" x14ac:dyDescent="0.3">
      <c r="A1933" s="9">
        <f>'Raw Data'!A1932</f>
        <v>45358.701388888898</v>
      </c>
      <c r="B1933" s="11">
        <f>'Raw Data'!M1932</f>
        <v>60.321357428519597</v>
      </c>
      <c r="C1933" s="11" t="str">
        <f t="shared" si="60"/>
        <v>Moderate</v>
      </c>
      <c r="D1933" s="11">
        <f>'Raw Data'!P1932</f>
        <v>0</v>
      </c>
      <c r="E1933" s="11" t="str">
        <f t="shared" si="61"/>
        <v>No Accident</v>
      </c>
      <c r="F1933" s="11" t="str">
        <f>'Raw Data'!O1932</f>
        <v>Snow</v>
      </c>
      <c r="G1933" s="11" t="str">
        <f>IFERROR(VLOOKUP(F1933,'Lookup Formulas Demo'!$A$5:$B$8,2,0),"Unknown Weather")</f>
        <v>Extreme Caution, Consider Delay</v>
      </c>
      <c r="H1933" s="11" t="str">
        <f>_xlfn.IFNA(INDEX('Lookup Formulas Demo'!$B$5:$B$8,MATCH(F1933,'Lookup Formulas Demo'!$A$5:$A$8,0)),"No Match Found")</f>
        <v>Extreme Caution, Consider Delay</v>
      </c>
    </row>
    <row r="1934" spans="1:8" x14ac:dyDescent="0.3">
      <c r="A1934" s="9">
        <f>'Raw Data'!A1933</f>
        <v>45358.704861111102</v>
      </c>
      <c r="B1934" s="11">
        <f>'Raw Data'!M1933</f>
        <v>91.659019403480897</v>
      </c>
      <c r="C1934" s="11" t="str">
        <f t="shared" si="60"/>
        <v>Congested</v>
      </c>
      <c r="D1934" s="11">
        <f>'Raw Data'!P1933</f>
        <v>1</v>
      </c>
      <c r="E1934" s="11" t="str">
        <f t="shared" si="61"/>
        <v>Accident Reported</v>
      </c>
      <c r="F1934" s="11" t="str">
        <f>'Raw Data'!O1933</f>
        <v>Snow</v>
      </c>
      <c r="G1934" s="11" t="str">
        <f>IFERROR(VLOOKUP(F1934,'Lookup Formulas Demo'!$A$5:$B$8,2,0),"Unknown Weather")</f>
        <v>Extreme Caution, Consider Delay</v>
      </c>
      <c r="H1934" s="11" t="str">
        <f>_xlfn.IFNA(INDEX('Lookup Formulas Demo'!$B$5:$B$8,MATCH(F1934,'Lookup Formulas Demo'!$A$5:$A$8,0)),"No Match Found")</f>
        <v>Extreme Caution, Consider Delay</v>
      </c>
    </row>
    <row r="1935" spans="1:8" x14ac:dyDescent="0.3">
      <c r="A1935" s="9">
        <f>'Raw Data'!A1934</f>
        <v>45358.708333333299</v>
      </c>
      <c r="B1935" s="11">
        <f>'Raw Data'!M1934</f>
        <v>93.770505804274293</v>
      </c>
      <c r="C1935" s="11" t="str">
        <f t="shared" si="60"/>
        <v>Congested</v>
      </c>
      <c r="D1935" s="11">
        <f>'Raw Data'!P1934</f>
        <v>0</v>
      </c>
      <c r="E1935" s="11" t="str">
        <f t="shared" si="61"/>
        <v>No Accident</v>
      </c>
      <c r="F1935" s="11" t="str">
        <f>'Raw Data'!O1934</f>
        <v>Rain</v>
      </c>
      <c r="G1935" s="11" t="str">
        <f>IFERROR(VLOOKUP(F1935,'Lookup Formulas Demo'!$A$5:$B$8,2,0),"Unknown Weather")</f>
        <v>Reduce Speed, Increase Following Distance</v>
      </c>
      <c r="H1935" s="11" t="str">
        <f>_xlfn.IFNA(INDEX('Lookup Formulas Demo'!$B$5:$B$8,MATCH(F1935,'Lookup Formulas Demo'!$A$5:$A$8,0)),"No Match Found")</f>
        <v>Reduce Speed, Increase Following Distance</v>
      </c>
    </row>
    <row r="1936" spans="1:8" x14ac:dyDescent="0.3">
      <c r="A1936" s="9">
        <f>'Raw Data'!A1935</f>
        <v>45358.711805555598</v>
      </c>
      <c r="B1936" s="11">
        <f>'Raw Data'!M1935</f>
        <v>47.604860615795602</v>
      </c>
      <c r="C1936" s="11" t="str">
        <f t="shared" si="60"/>
        <v>Free-flow</v>
      </c>
      <c r="D1936" s="11">
        <f>'Raw Data'!P1935</f>
        <v>0</v>
      </c>
      <c r="E1936" s="11" t="str">
        <f t="shared" si="61"/>
        <v>No Accident</v>
      </c>
      <c r="F1936" s="11" t="str">
        <f>'Raw Data'!O1935</f>
        <v>Rain</v>
      </c>
      <c r="G1936" s="11" t="str">
        <f>IFERROR(VLOOKUP(F1936,'Lookup Formulas Demo'!$A$5:$B$8,2,0),"Unknown Weather")</f>
        <v>Reduce Speed, Increase Following Distance</v>
      </c>
      <c r="H1936" s="11" t="str">
        <f>_xlfn.IFNA(INDEX('Lookup Formulas Demo'!$B$5:$B$8,MATCH(F1936,'Lookup Formulas Demo'!$A$5:$A$8,0)),"No Match Found")</f>
        <v>Reduce Speed, Increase Following Distance</v>
      </c>
    </row>
    <row r="1937" spans="1:8" x14ac:dyDescent="0.3">
      <c r="A1937" s="9">
        <f>'Raw Data'!A1936</f>
        <v>45358.715277777803</v>
      </c>
      <c r="B1937" s="11">
        <f>'Raw Data'!M1936</f>
        <v>75.653939739763004</v>
      </c>
      <c r="C1937" s="11" t="str">
        <f t="shared" si="60"/>
        <v>Moderate</v>
      </c>
      <c r="D1937" s="11">
        <f>'Raw Data'!P1936</f>
        <v>1</v>
      </c>
      <c r="E1937" s="11" t="str">
        <f t="shared" si="61"/>
        <v>Accident Reported</v>
      </c>
      <c r="F1937" s="11" t="str">
        <f>'Raw Data'!O1936</f>
        <v>Clear</v>
      </c>
      <c r="G1937" s="11" t="str">
        <f>IFERROR(VLOOKUP(F1937,'Lookup Formulas Demo'!$A$5:$B$8,2,0),"Unknown Weather")</f>
        <v>Normal Driving</v>
      </c>
      <c r="H1937" s="11" t="str">
        <f>_xlfn.IFNA(INDEX('Lookup Formulas Demo'!$B$5:$B$8,MATCH(F1937,'Lookup Formulas Demo'!$A$5:$A$8,0)),"No Match Found")</f>
        <v>Normal Driving</v>
      </c>
    </row>
    <row r="1938" spans="1:8" x14ac:dyDescent="0.3">
      <c r="A1938" s="9">
        <f>'Raw Data'!A1937</f>
        <v>45358.71875</v>
      </c>
      <c r="B1938" s="11">
        <f>'Raw Data'!M1937</f>
        <v>63.718601907193403</v>
      </c>
      <c r="C1938" s="11" t="str">
        <f t="shared" si="60"/>
        <v>Moderate</v>
      </c>
      <c r="D1938" s="11">
        <f>'Raw Data'!P1937</f>
        <v>0</v>
      </c>
      <c r="E1938" s="11" t="str">
        <f t="shared" si="61"/>
        <v>No Accident</v>
      </c>
      <c r="F1938" s="11" t="str">
        <f>'Raw Data'!O1937</f>
        <v>Snow</v>
      </c>
      <c r="G1938" s="11" t="str">
        <f>IFERROR(VLOOKUP(F1938,'Lookup Formulas Demo'!$A$5:$B$8,2,0),"Unknown Weather")</f>
        <v>Extreme Caution, Consider Delay</v>
      </c>
      <c r="H1938" s="11" t="str">
        <f>_xlfn.IFNA(INDEX('Lookup Formulas Demo'!$B$5:$B$8,MATCH(F1938,'Lookup Formulas Demo'!$A$5:$A$8,0)),"No Match Found")</f>
        <v>Extreme Caution, Consider Delay</v>
      </c>
    </row>
    <row r="1939" spans="1:8" x14ac:dyDescent="0.3">
      <c r="A1939" s="9">
        <f>'Raw Data'!A1938</f>
        <v>45358.722222222197</v>
      </c>
      <c r="B1939" s="11">
        <f>'Raw Data'!M1938</f>
        <v>81.923698480575496</v>
      </c>
      <c r="C1939" s="11" t="str">
        <f t="shared" si="60"/>
        <v>Congested</v>
      </c>
      <c r="D1939" s="11">
        <f>'Raw Data'!P1938</f>
        <v>0</v>
      </c>
      <c r="E1939" s="11" t="str">
        <f t="shared" si="61"/>
        <v>No Accident</v>
      </c>
      <c r="F1939" s="11" t="str">
        <f>'Raw Data'!O1938</f>
        <v>Fog</v>
      </c>
      <c r="G1939" s="11" t="str">
        <f>IFERROR(VLOOKUP(F1939,'Lookup Formulas Demo'!$A$5:$B$8,2,0),"Unknown Weather")</f>
        <v>Use Fog Lights, Reduce Speed</v>
      </c>
      <c r="H1939" s="11" t="str">
        <f>_xlfn.IFNA(INDEX('Lookup Formulas Demo'!$B$5:$B$8,MATCH(F1939,'Lookup Formulas Demo'!$A$5:$A$8,0)),"No Match Found")</f>
        <v>Use Fog Lights, Reduce Speed</v>
      </c>
    </row>
    <row r="1940" spans="1:8" x14ac:dyDescent="0.3">
      <c r="A1940" s="9">
        <f>'Raw Data'!A1939</f>
        <v>45358.725694444503</v>
      </c>
      <c r="B1940" s="11">
        <f>'Raw Data'!M1939</f>
        <v>11.5834963275706</v>
      </c>
      <c r="C1940" s="11" t="str">
        <f t="shared" si="60"/>
        <v>Free-flow</v>
      </c>
      <c r="D1940" s="11">
        <f>'Raw Data'!P1939</f>
        <v>0</v>
      </c>
      <c r="E1940" s="11" t="str">
        <f t="shared" si="61"/>
        <v>No Accident</v>
      </c>
      <c r="F1940" s="11" t="str">
        <f>'Raw Data'!O1939</f>
        <v>Snow</v>
      </c>
      <c r="G1940" s="11" t="str">
        <f>IFERROR(VLOOKUP(F1940,'Lookup Formulas Demo'!$A$5:$B$8,2,0),"Unknown Weather")</f>
        <v>Extreme Caution, Consider Delay</v>
      </c>
      <c r="H1940" s="11" t="str">
        <f>_xlfn.IFNA(INDEX('Lookup Formulas Demo'!$B$5:$B$8,MATCH(F1940,'Lookup Formulas Demo'!$A$5:$A$8,0)),"No Match Found")</f>
        <v>Extreme Caution, Consider Delay</v>
      </c>
    </row>
    <row r="1941" spans="1:8" x14ac:dyDescent="0.3">
      <c r="A1941" s="9">
        <f>'Raw Data'!A1940</f>
        <v>45358.729166666701</v>
      </c>
      <c r="B1941" s="11">
        <f>'Raw Data'!M1940</f>
        <v>94.019705810693793</v>
      </c>
      <c r="C1941" s="11" t="str">
        <f t="shared" si="60"/>
        <v>Congested</v>
      </c>
      <c r="D1941" s="11">
        <f>'Raw Data'!P1940</f>
        <v>0</v>
      </c>
      <c r="E1941" s="11" t="str">
        <f t="shared" si="61"/>
        <v>No Accident</v>
      </c>
      <c r="F1941" s="11" t="str">
        <f>'Raw Data'!O1940</f>
        <v>Clear</v>
      </c>
      <c r="G1941" s="11" t="str">
        <f>IFERROR(VLOOKUP(F1941,'Lookup Formulas Demo'!$A$5:$B$8,2,0),"Unknown Weather")</f>
        <v>Normal Driving</v>
      </c>
      <c r="H1941" s="11" t="str">
        <f>_xlfn.IFNA(INDEX('Lookup Formulas Demo'!$B$5:$B$8,MATCH(F1941,'Lookup Formulas Demo'!$A$5:$A$8,0)),"No Match Found")</f>
        <v>Normal Driving</v>
      </c>
    </row>
    <row r="1942" spans="1:8" x14ac:dyDescent="0.3">
      <c r="A1942" s="9">
        <f>'Raw Data'!A1941</f>
        <v>45358.732638888898</v>
      </c>
      <c r="B1942" s="11">
        <f>'Raw Data'!M1941</f>
        <v>39.590512794063301</v>
      </c>
      <c r="C1942" s="11" t="str">
        <f t="shared" si="60"/>
        <v>Free-flow</v>
      </c>
      <c r="D1942" s="11">
        <f>'Raw Data'!P1941</f>
        <v>1</v>
      </c>
      <c r="E1942" s="11" t="str">
        <f t="shared" si="61"/>
        <v>Accident Reported</v>
      </c>
      <c r="F1942" s="11" t="str">
        <f>'Raw Data'!O1941</f>
        <v>Fog</v>
      </c>
      <c r="G1942" s="11" t="str">
        <f>IFERROR(VLOOKUP(F1942,'Lookup Formulas Demo'!$A$5:$B$8,2,0),"Unknown Weather")</f>
        <v>Use Fog Lights, Reduce Speed</v>
      </c>
      <c r="H1942" s="11" t="str">
        <f>_xlfn.IFNA(INDEX('Lookup Formulas Demo'!$B$5:$B$8,MATCH(F1942,'Lookup Formulas Demo'!$A$5:$A$8,0)),"No Match Found")</f>
        <v>Use Fog Lights, Reduce Speed</v>
      </c>
    </row>
    <row r="1943" spans="1:8" x14ac:dyDescent="0.3">
      <c r="A1943" s="9">
        <f>'Raw Data'!A1942</f>
        <v>45358.736111111102</v>
      </c>
      <c r="B1943" s="11">
        <f>'Raw Data'!M1942</f>
        <v>14.306002536607201</v>
      </c>
      <c r="C1943" s="11" t="str">
        <f t="shared" si="60"/>
        <v>Free-flow</v>
      </c>
      <c r="D1943" s="11">
        <f>'Raw Data'!P1942</f>
        <v>0</v>
      </c>
      <c r="E1943" s="11" t="str">
        <f t="shared" si="61"/>
        <v>No Accident</v>
      </c>
      <c r="F1943" s="11" t="str">
        <f>'Raw Data'!O1942</f>
        <v>Clear</v>
      </c>
      <c r="G1943" s="11" t="str">
        <f>IFERROR(VLOOKUP(F1943,'Lookup Formulas Demo'!$A$5:$B$8,2,0),"Unknown Weather")</f>
        <v>Normal Driving</v>
      </c>
      <c r="H1943" s="11" t="str">
        <f>_xlfn.IFNA(INDEX('Lookup Formulas Demo'!$B$5:$B$8,MATCH(F1943,'Lookup Formulas Demo'!$A$5:$A$8,0)),"No Match Found")</f>
        <v>Normal Driving</v>
      </c>
    </row>
    <row r="1944" spans="1:8" x14ac:dyDescent="0.3">
      <c r="A1944" s="9">
        <f>'Raw Data'!A1943</f>
        <v>45358.739583333299</v>
      </c>
      <c r="B1944" s="11">
        <f>'Raw Data'!M1943</f>
        <v>88.257536338900906</v>
      </c>
      <c r="C1944" s="11" t="str">
        <f t="shared" si="60"/>
        <v>Congested</v>
      </c>
      <c r="D1944" s="11">
        <f>'Raw Data'!P1943</f>
        <v>1</v>
      </c>
      <c r="E1944" s="11" t="str">
        <f t="shared" si="61"/>
        <v>Accident Reported</v>
      </c>
      <c r="F1944" s="11" t="str">
        <f>'Raw Data'!O1943</f>
        <v>Fog</v>
      </c>
      <c r="G1944" s="11" t="str">
        <f>IFERROR(VLOOKUP(F1944,'Lookup Formulas Demo'!$A$5:$B$8,2,0),"Unknown Weather")</f>
        <v>Use Fog Lights, Reduce Speed</v>
      </c>
      <c r="H1944" s="11" t="str">
        <f>_xlfn.IFNA(INDEX('Lookup Formulas Demo'!$B$5:$B$8,MATCH(F1944,'Lookup Formulas Demo'!$A$5:$A$8,0)),"No Match Found")</f>
        <v>Use Fog Lights, Reduce Speed</v>
      </c>
    </row>
    <row r="1945" spans="1:8" x14ac:dyDescent="0.3">
      <c r="A1945" s="9">
        <f>'Raw Data'!A1944</f>
        <v>45358.743055555598</v>
      </c>
      <c r="B1945" s="11">
        <f>'Raw Data'!M1944</f>
        <v>91.611864028123506</v>
      </c>
      <c r="C1945" s="11" t="str">
        <f t="shared" si="60"/>
        <v>Congested</v>
      </c>
      <c r="D1945" s="11">
        <f>'Raw Data'!P1944</f>
        <v>0</v>
      </c>
      <c r="E1945" s="11" t="str">
        <f t="shared" si="61"/>
        <v>No Accident</v>
      </c>
      <c r="F1945" s="11" t="str">
        <f>'Raw Data'!O1944</f>
        <v>Clear</v>
      </c>
      <c r="G1945" s="11" t="str">
        <f>IFERROR(VLOOKUP(F1945,'Lookup Formulas Demo'!$A$5:$B$8,2,0),"Unknown Weather")</f>
        <v>Normal Driving</v>
      </c>
      <c r="H1945" s="11" t="str">
        <f>_xlfn.IFNA(INDEX('Lookup Formulas Demo'!$B$5:$B$8,MATCH(F1945,'Lookup Formulas Demo'!$A$5:$A$8,0)),"No Match Found")</f>
        <v>Normal Driving</v>
      </c>
    </row>
    <row r="1946" spans="1:8" x14ac:dyDescent="0.3">
      <c r="A1946" s="9">
        <f>'Raw Data'!A1945</f>
        <v>45358.746527777803</v>
      </c>
      <c r="B1946" s="11">
        <f>'Raw Data'!M1945</f>
        <v>56.099063494979397</v>
      </c>
      <c r="C1946" s="11" t="str">
        <f t="shared" si="60"/>
        <v>Moderate</v>
      </c>
      <c r="D1946" s="11">
        <f>'Raw Data'!P1945</f>
        <v>0</v>
      </c>
      <c r="E1946" s="11" t="str">
        <f t="shared" si="61"/>
        <v>No Accident</v>
      </c>
      <c r="F1946" s="11" t="str">
        <f>'Raw Data'!O1945</f>
        <v>Snow</v>
      </c>
      <c r="G1946" s="11" t="str">
        <f>IFERROR(VLOOKUP(F1946,'Lookup Formulas Demo'!$A$5:$B$8,2,0),"Unknown Weather")</f>
        <v>Extreme Caution, Consider Delay</v>
      </c>
      <c r="H1946" s="11" t="str">
        <f>_xlfn.IFNA(INDEX('Lookup Formulas Demo'!$B$5:$B$8,MATCH(F1946,'Lookup Formulas Demo'!$A$5:$A$8,0)),"No Match Found")</f>
        <v>Extreme Caution, Consider Delay</v>
      </c>
    </row>
    <row r="1947" spans="1:8" x14ac:dyDescent="0.3">
      <c r="A1947" s="9">
        <f>'Raw Data'!A1946</f>
        <v>45358.75</v>
      </c>
      <c r="B1947" s="11">
        <f>'Raw Data'!M1946</f>
        <v>28.000702083003901</v>
      </c>
      <c r="C1947" s="11" t="str">
        <f t="shared" si="60"/>
        <v>Free-flow</v>
      </c>
      <c r="D1947" s="11">
        <f>'Raw Data'!P1946</f>
        <v>0</v>
      </c>
      <c r="E1947" s="11" t="str">
        <f t="shared" si="61"/>
        <v>No Accident</v>
      </c>
      <c r="F1947" s="11" t="str">
        <f>'Raw Data'!O1946</f>
        <v>Rain</v>
      </c>
      <c r="G1947" s="11" t="str">
        <f>IFERROR(VLOOKUP(F1947,'Lookup Formulas Demo'!$A$5:$B$8,2,0),"Unknown Weather")</f>
        <v>Reduce Speed, Increase Following Distance</v>
      </c>
      <c r="H1947" s="11" t="str">
        <f>_xlfn.IFNA(INDEX('Lookup Formulas Demo'!$B$5:$B$8,MATCH(F1947,'Lookup Formulas Demo'!$A$5:$A$8,0)),"No Match Found")</f>
        <v>Reduce Speed, Increase Following Distance</v>
      </c>
    </row>
    <row r="1948" spans="1:8" x14ac:dyDescent="0.3">
      <c r="A1948" s="9">
        <f>'Raw Data'!A1947</f>
        <v>45358.753472222197</v>
      </c>
      <c r="B1948" s="11">
        <f>'Raw Data'!M1947</f>
        <v>62.636375084877798</v>
      </c>
      <c r="C1948" s="11" t="str">
        <f t="shared" si="60"/>
        <v>Moderate</v>
      </c>
      <c r="D1948" s="11">
        <f>'Raw Data'!P1947</f>
        <v>0</v>
      </c>
      <c r="E1948" s="11" t="str">
        <f t="shared" si="61"/>
        <v>No Accident</v>
      </c>
      <c r="F1948" s="11" t="str">
        <f>'Raw Data'!O1947</f>
        <v>Fog</v>
      </c>
      <c r="G1948" s="11" t="str">
        <f>IFERROR(VLOOKUP(F1948,'Lookup Formulas Demo'!$A$5:$B$8,2,0),"Unknown Weather")</f>
        <v>Use Fog Lights, Reduce Speed</v>
      </c>
      <c r="H1948" s="11" t="str">
        <f>_xlfn.IFNA(INDEX('Lookup Formulas Demo'!$B$5:$B$8,MATCH(F1948,'Lookup Formulas Demo'!$A$5:$A$8,0)),"No Match Found")</f>
        <v>Use Fog Lights, Reduce Speed</v>
      </c>
    </row>
    <row r="1949" spans="1:8" x14ac:dyDescent="0.3">
      <c r="A1949" s="9">
        <f>'Raw Data'!A1948</f>
        <v>45358.756944444503</v>
      </c>
      <c r="B1949" s="11">
        <f>'Raw Data'!M1948</f>
        <v>96.748674500040195</v>
      </c>
      <c r="C1949" s="11" t="str">
        <f t="shared" si="60"/>
        <v>Congested</v>
      </c>
      <c r="D1949" s="11">
        <f>'Raw Data'!P1948</f>
        <v>0</v>
      </c>
      <c r="E1949" s="11" t="str">
        <f t="shared" si="61"/>
        <v>No Accident</v>
      </c>
      <c r="F1949" s="11" t="str">
        <f>'Raw Data'!O1948</f>
        <v>Rain</v>
      </c>
      <c r="G1949" s="11" t="str">
        <f>IFERROR(VLOOKUP(F1949,'Lookup Formulas Demo'!$A$5:$B$8,2,0),"Unknown Weather")</f>
        <v>Reduce Speed, Increase Following Distance</v>
      </c>
      <c r="H1949" s="11" t="str">
        <f>_xlfn.IFNA(INDEX('Lookup Formulas Demo'!$B$5:$B$8,MATCH(F1949,'Lookup Formulas Demo'!$A$5:$A$8,0)),"No Match Found")</f>
        <v>Reduce Speed, Increase Following Distance</v>
      </c>
    </row>
    <row r="1950" spans="1:8" x14ac:dyDescent="0.3">
      <c r="A1950" s="9">
        <f>'Raw Data'!A1949</f>
        <v>45358.760416666701</v>
      </c>
      <c r="B1950" s="11">
        <f>'Raw Data'!M1949</f>
        <v>61.889817985784397</v>
      </c>
      <c r="C1950" s="11" t="str">
        <f t="shared" si="60"/>
        <v>Moderate</v>
      </c>
      <c r="D1950" s="11">
        <f>'Raw Data'!P1949</f>
        <v>0</v>
      </c>
      <c r="E1950" s="11" t="str">
        <f t="shared" si="61"/>
        <v>No Accident</v>
      </c>
      <c r="F1950" s="11" t="str">
        <f>'Raw Data'!O1949</f>
        <v>Fog</v>
      </c>
      <c r="G1950" s="11" t="str">
        <f>IFERROR(VLOOKUP(F1950,'Lookup Formulas Demo'!$A$5:$B$8,2,0),"Unknown Weather")</f>
        <v>Use Fog Lights, Reduce Speed</v>
      </c>
      <c r="H1950" s="11" t="str">
        <f>_xlfn.IFNA(INDEX('Lookup Formulas Demo'!$B$5:$B$8,MATCH(F1950,'Lookup Formulas Demo'!$A$5:$A$8,0)),"No Match Found")</f>
        <v>Use Fog Lights, Reduce Speed</v>
      </c>
    </row>
    <row r="1951" spans="1:8" x14ac:dyDescent="0.3">
      <c r="A1951" s="9">
        <f>'Raw Data'!A1950</f>
        <v>45358.763888888898</v>
      </c>
      <c r="B1951" s="11">
        <f>'Raw Data'!M1950</f>
        <v>76.647212540824796</v>
      </c>
      <c r="C1951" s="11" t="str">
        <f t="shared" si="60"/>
        <v>Moderate</v>
      </c>
      <c r="D1951" s="11">
        <f>'Raw Data'!P1950</f>
        <v>0</v>
      </c>
      <c r="E1951" s="11" t="str">
        <f t="shared" si="61"/>
        <v>No Accident</v>
      </c>
      <c r="F1951" s="11" t="str">
        <f>'Raw Data'!O1950</f>
        <v>Rain</v>
      </c>
      <c r="G1951" s="11" t="str">
        <f>IFERROR(VLOOKUP(F1951,'Lookup Formulas Demo'!$A$5:$B$8,2,0),"Unknown Weather")</f>
        <v>Reduce Speed, Increase Following Distance</v>
      </c>
      <c r="H1951" s="11" t="str">
        <f>_xlfn.IFNA(INDEX('Lookup Formulas Demo'!$B$5:$B$8,MATCH(F1951,'Lookup Formulas Demo'!$A$5:$A$8,0)),"No Match Found")</f>
        <v>Reduce Speed, Increase Following Distance</v>
      </c>
    </row>
    <row r="1952" spans="1:8" x14ac:dyDescent="0.3">
      <c r="A1952" s="9">
        <f>'Raw Data'!A1951</f>
        <v>45358.767361111102</v>
      </c>
      <c r="B1952" s="11">
        <f>'Raw Data'!M1951</f>
        <v>51.178007510993197</v>
      </c>
      <c r="C1952" s="11" t="str">
        <f t="shared" si="60"/>
        <v>Moderate</v>
      </c>
      <c r="D1952" s="11">
        <f>'Raw Data'!P1951</f>
        <v>0</v>
      </c>
      <c r="E1952" s="11" t="str">
        <f t="shared" si="61"/>
        <v>No Accident</v>
      </c>
      <c r="F1952" s="11" t="str">
        <f>'Raw Data'!O1951</f>
        <v>Rain</v>
      </c>
      <c r="G1952" s="11" t="str">
        <f>IFERROR(VLOOKUP(F1952,'Lookup Formulas Demo'!$A$5:$B$8,2,0),"Unknown Weather")</f>
        <v>Reduce Speed, Increase Following Distance</v>
      </c>
      <c r="H1952" s="11" t="str">
        <f>_xlfn.IFNA(INDEX('Lookup Formulas Demo'!$B$5:$B$8,MATCH(F1952,'Lookup Formulas Demo'!$A$5:$A$8,0)),"No Match Found")</f>
        <v>Reduce Speed, Increase Following Distance</v>
      </c>
    </row>
    <row r="1953" spans="1:8" x14ac:dyDescent="0.3">
      <c r="A1953" s="9">
        <f>'Raw Data'!A1952</f>
        <v>45358.770833333299</v>
      </c>
      <c r="B1953" s="11">
        <f>'Raw Data'!M1952</f>
        <v>94.924677499397305</v>
      </c>
      <c r="C1953" s="11" t="str">
        <f t="shared" si="60"/>
        <v>Congested</v>
      </c>
      <c r="D1953" s="11">
        <f>'Raw Data'!P1952</f>
        <v>0</v>
      </c>
      <c r="E1953" s="11" t="str">
        <f t="shared" si="61"/>
        <v>No Accident</v>
      </c>
      <c r="F1953" s="11" t="str">
        <f>'Raw Data'!O1952</f>
        <v>Fog</v>
      </c>
      <c r="G1953" s="11" t="str">
        <f>IFERROR(VLOOKUP(F1953,'Lookup Formulas Demo'!$A$5:$B$8,2,0),"Unknown Weather")</f>
        <v>Use Fog Lights, Reduce Speed</v>
      </c>
      <c r="H1953" s="11" t="str">
        <f>_xlfn.IFNA(INDEX('Lookup Formulas Demo'!$B$5:$B$8,MATCH(F1953,'Lookup Formulas Demo'!$A$5:$A$8,0)),"No Match Found")</f>
        <v>Use Fog Lights, Reduce Speed</v>
      </c>
    </row>
    <row r="1954" spans="1:8" x14ac:dyDescent="0.3">
      <c r="A1954" s="9">
        <f>'Raw Data'!A1953</f>
        <v>45358.774305555598</v>
      </c>
      <c r="B1954" s="11">
        <f>'Raw Data'!M1953</f>
        <v>11.2890711324213</v>
      </c>
      <c r="C1954" s="11" t="str">
        <f t="shared" si="60"/>
        <v>Free-flow</v>
      </c>
      <c r="D1954" s="11">
        <f>'Raw Data'!P1953</f>
        <v>0</v>
      </c>
      <c r="E1954" s="11" t="str">
        <f t="shared" si="61"/>
        <v>No Accident</v>
      </c>
      <c r="F1954" s="11" t="str">
        <f>'Raw Data'!O1953</f>
        <v>Snow</v>
      </c>
      <c r="G1954" s="11" t="str">
        <f>IFERROR(VLOOKUP(F1954,'Lookup Formulas Demo'!$A$5:$B$8,2,0),"Unknown Weather")</f>
        <v>Extreme Caution, Consider Delay</v>
      </c>
      <c r="H1954" s="11" t="str">
        <f>_xlfn.IFNA(INDEX('Lookup Formulas Demo'!$B$5:$B$8,MATCH(F1954,'Lookup Formulas Demo'!$A$5:$A$8,0)),"No Match Found")</f>
        <v>Extreme Caution, Consider Delay</v>
      </c>
    </row>
    <row r="1955" spans="1:8" x14ac:dyDescent="0.3">
      <c r="A1955" s="9">
        <f>'Raw Data'!A1954</f>
        <v>45358.777777777803</v>
      </c>
      <c r="B1955" s="11">
        <f>'Raw Data'!M1954</f>
        <v>19.809387354878801</v>
      </c>
      <c r="C1955" s="11" t="str">
        <f t="shared" si="60"/>
        <v>Free-flow</v>
      </c>
      <c r="D1955" s="11">
        <f>'Raw Data'!P1954</f>
        <v>0</v>
      </c>
      <c r="E1955" s="11" t="str">
        <f t="shared" si="61"/>
        <v>No Accident</v>
      </c>
      <c r="F1955" s="11" t="str">
        <f>'Raw Data'!O1954</f>
        <v>Clear</v>
      </c>
      <c r="G1955" s="11" t="str">
        <f>IFERROR(VLOOKUP(F1955,'Lookup Formulas Demo'!$A$5:$B$8,2,0),"Unknown Weather")</f>
        <v>Normal Driving</v>
      </c>
      <c r="H1955" s="11" t="str">
        <f>_xlfn.IFNA(INDEX('Lookup Formulas Demo'!$B$5:$B$8,MATCH(F1955,'Lookup Formulas Demo'!$A$5:$A$8,0)),"No Match Found")</f>
        <v>Normal Driving</v>
      </c>
    </row>
    <row r="1956" spans="1:8" x14ac:dyDescent="0.3">
      <c r="A1956" s="9">
        <f>'Raw Data'!A1955</f>
        <v>45358.78125</v>
      </c>
      <c r="B1956" s="11">
        <f>'Raw Data'!M1955</f>
        <v>45.093342476526402</v>
      </c>
      <c r="C1956" s="11" t="str">
        <f t="shared" si="60"/>
        <v>Free-flow</v>
      </c>
      <c r="D1956" s="11">
        <f>'Raw Data'!P1955</f>
        <v>0</v>
      </c>
      <c r="E1956" s="11" t="str">
        <f t="shared" si="61"/>
        <v>No Accident</v>
      </c>
      <c r="F1956" s="11" t="str">
        <f>'Raw Data'!O1955</f>
        <v>Clear</v>
      </c>
      <c r="G1956" s="11" t="str">
        <f>IFERROR(VLOOKUP(F1956,'Lookup Formulas Demo'!$A$5:$B$8,2,0),"Unknown Weather")</f>
        <v>Normal Driving</v>
      </c>
      <c r="H1956" s="11" t="str">
        <f>_xlfn.IFNA(INDEX('Lookup Formulas Demo'!$B$5:$B$8,MATCH(F1956,'Lookup Formulas Demo'!$A$5:$A$8,0)),"No Match Found")</f>
        <v>Normal Driving</v>
      </c>
    </row>
    <row r="1957" spans="1:8" x14ac:dyDescent="0.3">
      <c r="A1957" s="9">
        <f>'Raw Data'!A1956</f>
        <v>45358.784722222197</v>
      </c>
      <c r="B1957" s="11">
        <f>'Raw Data'!M1956</f>
        <v>86.203778582004503</v>
      </c>
      <c r="C1957" s="11" t="str">
        <f t="shared" si="60"/>
        <v>Congested</v>
      </c>
      <c r="D1957" s="11">
        <f>'Raw Data'!P1956</f>
        <v>0</v>
      </c>
      <c r="E1957" s="11" t="str">
        <f t="shared" si="61"/>
        <v>No Accident</v>
      </c>
      <c r="F1957" s="11" t="str">
        <f>'Raw Data'!O1956</f>
        <v>Rain</v>
      </c>
      <c r="G1957" s="11" t="str">
        <f>IFERROR(VLOOKUP(F1957,'Lookup Formulas Demo'!$A$5:$B$8,2,0),"Unknown Weather")</f>
        <v>Reduce Speed, Increase Following Distance</v>
      </c>
      <c r="H1957" s="11" t="str">
        <f>_xlfn.IFNA(INDEX('Lookup Formulas Demo'!$B$5:$B$8,MATCH(F1957,'Lookup Formulas Demo'!$A$5:$A$8,0)),"No Match Found")</f>
        <v>Reduce Speed, Increase Following Distance</v>
      </c>
    </row>
    <row r="1958" spans="1:8" x14ac:dyDescent="0.3">
      <c r="A1958" s="9">
        <f>'Raw Data'!A1957</f>
        <v>45358.788194444503</v>
      </c>
      <c r="B1958" s="11">
        <f>'Raw Data'!M1957</f>
        <v>55.903596405042798</v>
      </c>
      <c r="C1958" s="11" t="str">
        <f t="shared" si="60"/>
        <v>Moderate</v>
      </c>
      <c r="D1958" s="11">
        <f>'Raw Data'!P1957</f>
        <v>0</v>
      </c>
      <c r="E1958" s="11" t="str">
        <f t="shared" si="61"/>
        <v>No Accident</v>
      </c>
      <c r="F1958" s="11" t="str">
        <f>'Raw Data'!O1957</f>
        <v>Rain</v>
      </c>
      <c r="G1958" s="11" t="str">
        <f>IFERROR(VLOOKUP(F1958,'Lookup Formulas Demo'!$A$5:$B$8,2,0),"Unknown Weather")</f>
        <v>Reduce Speed, Increase Following Distance</v>
      </c>
      <c r="H1958" s="11" t="str">
        <f>_xlfn.IFNA(INDEX('Lookup Formulas Demo'!$B$5:$B$8,MATCH(F1958,'Lookup Formulas Demo'!$A$5:$A$8,0)),"No Match Found")</f>
        <v>Reduce Speed, Increase Following Distance</v>
      </c>
    </row>
    <row r="1959" spans="1:8" x14ac:dyDescent="0.3">
      <c r="A1959" s="9">
        <f>'Raw Data'!A1958</f>
        <v>45358.791666666701</v>
      </c>
      <c r="B1959" s="11">
        <f>'Raw Data'!M1958</f>
        <v>32.173462397788001</v>
      </c>
      <c r="C1959" s="11" t="str">
        <f t="shared" si="60"/>
        <v>Free-flow</v>
      </c>
      <c r="D1959" s="11">
        <f>'Raw Data'!P1958</f>
        <v>0</v>
      </c>
      <c r="E1959" s="11" t="str">
        <f t="shared" si="61"/>
        <v>No Accident</v>
      </c>
      <c r="F1959" s="11" t="str">
        <f>'Raw Data'!O1958</f>
        <v>Snow</v>
      </c>
      <c r="G1959" s="11" t="str">
        <f>IFERROR(VLOOKUP(F1959,'Lookup Formulas Demo'!$A$5:$B$8,2,0),"Unknown Weather")</f>
        <v>Extreme Caution, Consider Delay</v>
      </c>
      <c r="H1959" s="11" t="str">
        <f>_xlfn.IFNA(INDEX('Lookup Formulas Demo'!$B$5:$B$8,MATCH(F1959,'Lookup Formulas Demo'!$A$5:$A$8,0)),"No Match Found")</f>
        <v>Extreme Caution, Consider Delay</v>
      </c>
    </row>
    <row r="1960" spans="1:8" x14ac:dyDescent="0.3">
      <c r="A1960" s="9">
        <f>'Raw Data'!A1959</f>
        <v>45358.795138888898</v>
      </c>
      <c r="B1960" s="11">
        <f>'Raw Data'!M1959</f>
        <v>91.839953691211605</v>
      </c>
      <c r="C1960" s="11" t="str">
        <f t="shared" si="60"/>
        <v>Congested</v>
      </c>
      <c r="D1960" s="11">
        <f>'Raw Data'!P1959</f>
        <v>0</v>
      </c>
      <c r="E1960" s="11" t="str">
        <f t="shared" si="61"/>
        <v>No Accident</v>
      </c>
      <c r="F1960" s="11" t="str">
        <f>'Raw Data'!O1959</f>
        <v>Snow</v>
      </c>
      <c r="G1960" s="11" t="str">
        <f>IFERROR(VLOOKUP(F1960,'Lookup Formulas Demo'!$A$5:$B$8,2,0),"Unknown Weather")</f>
        <v>Extreme Caution, Consider Delay</v>
      </c>
      <c r="H1960" s="11" t="str">
        <f>_xlfn.IFNA(INDEX('Lookup Formulas Demo'!$B$5:$B$8,MATCH(F1960,'Lookup Formulas Demo'!$A$5:$A$8,0)),"No Match Found")</f>
        <v>Extreme Caution, Consider Delay</v>
      </c>
    </row>
    <row r="1961" spans="1:8" x14ac:dyDescent="0.3">
      <c r="A1961" s="9">
        <f>'Raw Data'!A1960</f>
        <v>45358.798611111102</v>
      </c>
      <c r="B1961" s="11">
        <f>'Raw Data'!M1960</f>
        <v>28.594018043445399</v>
      </c>
      <c r="C1961" s="11" t="str">
        <f t="shared" si="60"/>
        <v>Free-flow</v>
      </c>
      <c r="D1961" s="11">
        <f>'Raw Data'!P1960</f>
        <v>0</v>
      </c>
      <c r="E1961" s="11" t="str">
        <f t="shared" si="61"/>
        <v>No Accident</v>
      </c>
      <c r="F1961" s="11" t="str">
        <f>'Raw Data'!O1960</f>
        <v>Rain</v>
      </c>
      <c r="G1961" s="11" t="str">
        <f>IFERROR(VLOOKUP(F1961,'Lookup Formulas Demo'!$A$5:$B$8,2,0),"Unknown Weather")</f>
        <v>Reduce Speed, Increase Following Distance</v>
      </c>
      <c r="H1961" s="11" t="str">
        <f>_xlfn.IFNA(INDEX('Lookup Formulas Demo'!$B$5:$B$8,MATCH(F1961,'Lookup Formulas Demo'!$A$5:$A$8,0)),"No Match Found")</f>
        <v>Reduce Speed, Increase Following Distance</v>
      </c>
    </row>
    <row r="1962" spans="1:8" x14ac:dyDescent="0.3">
      <c r="A1962" s="9">
        <f>'Raw Data'!A1961</f>
        <v>45358.802083333299</v>
      </c>
      <c r="B1962" s="11">
        <f>'Raw Data'!M1961</f>
        <v>57.254101164329001</v>
      </c>
      <c r="C1962" s="11" t="str">
        <f t="shared" si="60"/>
        <v>Moderate</v>
      </c>
      <c r="D1962" s="11">
        <f>'Raw Data'!P1961</f>
        <v>0</v>
      </c>
      <c r="E1962" s="11" t="str">
        <f t="shared" si="61"/>
        <v>No Accident</v>
      </c>
      <c r="F1962" s="11" t="str">
        <f>'Raw Data'!O1961</f>
        <v>Clear</v>
      </c>
      <c r="G1962" s="11" t="str">
        <f>IFERROR(VLOOKUP(F1962,'Lookup Formulas Demo'!$A$5:$B$8,2,0),"Unknown Weather")</f>
        <v>Normal Driving</v>
      </c>
      <c r="H1962" s="11" t="str">
        <f>_xlfn.IFNA(INDEX('Lookup Formulas Demo'!$B$5:$B$8,MATCH(F1962,'Lookup Formulas Demo'!$A$5:$A$8,0)),"No Match Found")</f>
        <v>Normal Driving</v>
      </c>
    </row>
    <row r="1963" spans="1:8" x14ac:dyDescent="0.3">
      <c r="A1963" s="9">
        <f>'Raw Data'!A1962</f>
        <v>45358.805555555598</v>
      </c>
      <c r="B1963" s="11">
        <f>'Raw Data'!M1962</f>
        <v>14.5855266448562</v>
      </c>
      <c r="C1963" s="11" t="str">
        <f t="shared" si="60"/>
        <v>Free-flow</v>
      </c>
      <c r="D1963" s="11">
        <f>'Raw Data'!P1962</f>
        <v>0</v>
      </c>
      <c r="E1963" s="11" t="str">
        <f t="shared" si="61"/>
        <v>No Accident</v>
      </c>
      <c r="F1963" s="11" t="str">
        <f>'Raw Data'!O1962</f>
        <v>Fog</v>
      </c>
      <c r="G1963" s="11" t="str">
        <f>IFERROR(VLOOKUP(F1963,'Lookup Formulas Demo'!$A$5:$B$8,2,0),"Unknown Weather")</f>
        <v>Use Fog Lights, Reduce Speed</v>
      </c>
      <c r="H1963" s="11" t="str">
        <f>_xlfn.IFNA(INDEX('Lookup Formulas Demo'!$B$5:$B$8,MATCH(F1963,'Lookup Formulas Demo'!$A$5:$A$8,0)),"No Match Found")</f>
        <v>Use Fog Lights, Reduce Speed</v>
      </c>
    </row>
    <row r="1964" spans="1:8" x14ac:dyDescent="0.3">
      <c r="A1964" s="9">
        <f>'Raw Data'!A1963</f>
        <v>45358.809027777803</v>
      </c>
      <c r="B1964" s="11">
        <f>'Raw Data'!M1963</f>
        <v>67.945321902845805</v>
      </c>
      <c r="C1964" s="11" t="str">
        <f t="shared" si="60"/>
        <v>Moderate</v>
      </c>
      <c r="D1964" s="11">
        <f>'Raw Data'!P1963</f>
        <v>1</v>
      </c>
      <c r="E1964" s="11" t="str">
        <f t="shared" si="61"/>
        <v>Accident Reported</v>
      </c>
      <c r="F1964" s="11" t="str">
        <f>'Raw Data'!O1963</f>
        <v>Snow</v>
      </c>
      <c r="G1964" s="11" t="str">
        <f>IFERROR(VLOOKUP(F1964,'Lookup Formulas Demo'!$A$5:$B$8,2,0),"Unknown Weather")</f>
        <v>Extreme Caution, Consider Delay</v>
      </c>
      <c r="H1964" s="11" t="str">
        <f>_xlfn.IFNA(INDEX('Lookup Formulas Demo'!$B$5:$B$8,MATCH(F1964,'Lookup Formulas Demo'!$A$5:$A$8,0)),"No Match Found")</f>
        <v>Extreme Caution, Consider Delay</v>
      </c>
    </row>
    <row r="1965" spans="1:8" x14ac:dyDescent="0.3">
      <c r="A1965" s="9">
        <f>'Raw Data'!A1964</f>
        <v>45358.8125</v>
      </c>
      <c r="B1965" s="11">
        <f>'Raw Data'!M1964</f>
        <v>35.385249457845902</v>
      </c>
      <c r="C1965" s="11" t="str">
        <f t="shared" si="60"/>
        <v>Free-flow</v>
      </c>
      <c r="D1965" s="11">
        <f>'Raw Data'!P1964</f>
        <v>0</v>
      </c>
      <c r="E1965" s="11" t="str">
        <f t="shared" si="61"/>
        <v>No Accident</v>
      </c>
      <c r="F1965" s="11" t="str">
        <f>'Raw Data'!O1964</f>
        <v>Rain</v>
      </c>
      <c r="G1965" s="11" t="str">
        <f>IFERROR(VLOOKUP(F1965,'Lookup Formulas Demo'!$A$5:$B$8,2,0),"Unknown Weather")</f>
        <v>Reduce Speed, Increase Following Distance</v>
      </c>
      <c r="H1965" s="11" t="str">
        <f>_xlfn.IFNA(INDEX('Lookup Formulas Demo'!$B$5:$B$8,MATCH(F1965,'Lookup Formulas Demo'!$A$5:$A$8,0)),"No Match Found")</f>
        <v>Reduce Speed, Increase Following Distance</v>
      </c>
    </row>
    <row r="1966" spans="1:8" x14ac:dyDescent="0.3">
      <c r="A1966" s="9">
        <f>'Raw Data'!A1965</f>
        <v>45358.815972222197</v>
      </c>
      <c r="B1966" s="11">
        <f>'Raw Data'!M1965</f>
        <v>93.421439142291106</v>
      </c>
      <c r="C1966" s="11" t="str">
        <f t="shared" si="60"/>
        <v>Congested</v>
      </c>
      <c r="D1966" s="11">
        <f>'Raw Data'!P1965</f>
        <v>1</v>
      </c>
      <c r="E1966" s="11" t="str">
        <f t="shared" si="61"/>
        <v>Accident Reported</v>
      </c>
      <c r="F1966" s="11" t="str">
        <f>'Raw Data'!O1965</f>
        <v>Snow</v>
      </c>
      <c r="G1966" s="11" t="str">
        <f>IFERROR(VLOOKUP(F1966,'Lookup Formulas Demo'!$A$5:$B$8,2,0),"Unknown Weather")</f>
        <v>Extreme Caution, Consider Delay</v>
      </c>
      <c r="H1966" s="11" t="str">
        <f>_xlfn.IFNA(INDEX('Lookup Formulas Demo'!$B$5:$B$8,MATCH(F1966,'Lookup Formulas Demo'!$A$5:$A$8,0)),"No Match Found")</f>
        <v>Extreme Caution, Consider Delay</v>
      </c>
    </row>
    <row r="1967" spans="1:8" x14ac:dyDescent="0.3">
      <c r="A1967" s="9">
        <f>'Raw Data'!A1966</f>
        <v>45358.819444444503</v>
      </c>
      <c r="B1967" s="11">
        <f>'Raw Data'!M1966</f>
        <v>95.409757327939801</v>
      </c>
      <c r="C1967" s="11" t="str">
        <f t="shared" si="60"/>
        <v>Congested</v>
      </c>
      <c r="D1967" s="11">
        <f>'Raw Data'!P1966</f>
        <v>0</v>
      </c>
      <c r="E1967" s="11" t="str">
        <f t="shared" si="61"/>
        <v>No Accident</v>
      </c>
      <c r="F1967" s="11" t="str">
        <f>'Raw Data'!O1966</f>
        <v>Fog</v>
      </c>
      <c r="G1967" s="11" t="str">
        <f>IFERROR(VLOOKUP(F1967,'Lookup Formulas Demo'!$A$5:$B$8,2,0),"Unknown Weather")</f>
        <v>Use Fog Lights, Reduce Speed</v>
      </c>
      <c r="H1967" s="11" t="str">
        <f>_xlfn.IFNA(INDEX('Lookup Formulas Demo'!$B$5:$B$8,MATCH(F1967,'Lookup Formulas Demo'!$A$5:$A$8,0)),"No Match Found")</f>
        <v>Use Fog Lights, Reduce Speed</v>
      </c>
    </row>
    <row r="1968" spans="1:8" x14ac:dyDescent="0.3">
      <c r="A1968" s="9">
        <f>'Raw Data'!A1967</f>
        <v>45358.822916666701</v>
      </c>
      <c r="B1968" s="11">
        <f>'Raw Data'!M1967</f>
        <v>47.629141238296903</v>
      </c>
      <c r="C1968" s="11" t="str">
        <f t="shared" si="60"/>
        <v>Free-flow</v>
      </c>
      <c r="D1968" s="11">
        <f>'Raw Data'!P1967</f>
        <v>1</v>
      </c>
      <c r="E1968" s="11" t="str">
        <f t="shared" si="61"/>
        <v>Accident Reported</v>
      </c>
      <c r="F1968" s="11" t="str">
        <f>'Raw Data'!O1967</f>
        <v>Clear</v>
      </c>
      <c r="G1968" s="11" t="str">
        <f>IFERROR(VLOOKUP(F1968,'Lookup Formulas Demo'!$A$5:$B$8,2,0),"Unknown Weather")</f>
        <v>Normal Driving</v>
      </c>
      <c r="H1968" s="11" t="str">
        <f>_xlfn.IFNA(INDEX('Lookup Formulas Demo'!$B$5:$B$8,MATCH(F1968,'Lookup Formulas Demo'!$A$5:$A$8,0)),"No Match Found")</f>
        <v>Normal Driving</v>
      </c>
    </row>
    <row r="1969" spans="1:8" x14ac:dyDescent="0.3">
      <c r="A1969" s="9">
        <f>'Raw Data'!A1968</f>
        <v>45358.826388888898</v>
      </c>
      <c r="B1969" s="11">
        <f>'Raw Data'!M1968</f>
        <v>43.965228293115601</v>
      </c>
      <c r="C1969" s="11" t="str">
        <f t="shared" si="60"/>
        <v>Free-flow</v>
      </c>
      <c r="D1969" s="11">
        <f>'Raw Data'!P1968</f>
        <v>0</v>
      </c>
      <c r="E1969" s="11" t="str">
        <f t="shared" si="61"/>
        <v>No Accident</v>
      </c>
      <c r="F1969" s="11" t="str">
        <f>'Raw Data'!O1968</f>
        <v>Clear</v>
      </c>
      <c r="G1969" s="11" t="str">
        <f>IFERROR(VLOOKUP(F1969,'Lookup Formulas Demo'!$A$5:$B$8,2,0),"Unknown Weather")</f>
        <v>Normal Driving</v>
      </c>
      <c r="H1969" s="11" t="str">
        <f>_xlfn.IFNA(INDEX('Lookup Formulas Demo'!$B$5:$B$8,MATCH(F1969,'Lookup Formulas Demo'!$A$5:$A$8,0)),"No Match Found")</f>
        <v>Normal Driving</v>
      </c>
    </row>
    <row r="1970" spans="1:8" x14ac:dyDescent="0.3">
      <c r="A1970" s="9">
        <f>'Raw Data'!A1969</f>
        <v>45358.829861111102</v>
      </c>
      <c r="B1970" s="11">
        <f>'Raw Data'!M1969</f>
        <v>38.773522265575501</v>
      </c>
      <c r="C1970" s="11" t="str">
        <f t="shared" si="60"/>
        <v>Free-flow</v>
      </c>
      <c r="D1970" s="11">
        <f>'Raw Data'!P1969</f>
        <v>0</v>
      </c>
      <c r="E1970" s="11" t="str">
        <f t="shared" si="61"/>
        <v>No Accident</v>
      </c>
      <c r="F1970" s="11" t="str">
        <f>'Raw Data'!O1969</f>
        <v>Rain</v>
      </c>
      <c r="G1970" s="11" t="str">
        <f>IFERROR(VLOOKUP(F1970,'Lookup Formulas Demo'!$A$5:$B$8,2,0),"Unknown Weather")</f>
        <v>Reduce Speed, Increase Following Distance</v>
      </c>
      <c r="H1970" s="11" t="str">
        <f>_xlfn.IFNA(INDEX('Lookup Formulas Demo'!$B$5:$B$8,MATCH(F1970,'Lookup Formulas Demo'!$A$5:$A$8,0)),"No Match Found")</f>
        <v>Reduce Speed, Increase Following Distance</v>
      </c>
    </row>
    <row r="1971" spans="1:8" x14ac:dyDescent="0.3">
      <c r="A1971" s="9">
        <f>'Raw Data'!A1970</f>
        <v>45358.833333333299</v>
      </c>
      <c r="B1971" s="11">
        <f>'Raw Data'!M1970</f>
        <v>68.882188185031396</v>
      </c>
      <c r="C1971" s="11" t="str">
        <f t="shared" si="60"/>
        <v>Moderate</v>
      </c>
      <c r="D1971" s="11">
        <f>'Raw Data'!P1970</f>
        <v>0</v>
      </c>
      <c r="E1971" s="11" t="str">
        <f t="shared" si="61"/>
        <v>No Accident</v>
      </c>
      <c r="F1971" s="11" t="str">
        <f>'Raw Data'!O1970</f>
        <v>Rain</v>
      </c>
      <c r="G1971" s="11" t="str">
        <f>IFERROR(VLOOKUP(F1971,'Lookup Formulas Demo'!$A$5:$B$8,2,0),"Unknown Weather")</f>
        <v>Reduce Speed, Increase Following Distance</v>
      </c>
      <c r="H1971" s="11" t="str">
        <f>_xlfn.IFNA(INDEX('Lookup Formulas Demo'!$B$5:$B$8,MATCH(F1971,'Lookup Formulas Demo'!$A$5:$A$8,0)),"No Match Found")</f>
        <v>Reduce Speed, Increase Following Distance</v>
      </c>
    </row>
    <row r="1972" spans="1:8" x14ac:dyDescent="0.3">
      <c r="A1972" s="9">
        <f>'Raw Data'!A1971</f>
        <v>45358.836805555598</v>
      </c>
      <c r="B1972" s="11">
        <f>'Raw Data'!M1971</f>
        <v>95.731211380165703</v>
      </c>
      <c r="C1972" s="11" t="str">
        <f t="shared" si="60"/>
        <v>Congested</v>
      </c>
      <c r="D1972" s="11">
        <f>'Raw Data'!P1971</f>
        <v>0</v>
      </c>
      <c r="E1972" s="11" t="str">
        <f t="shared" si="61"/>
        <v>No Accident</v>
      </c>
      <c r="F1972" s="11" t="str">
        <f>'Raw Data'!O1971</f>
        <v>Rain</v>
      </c>
      <c r="G1972" s="11" t="str">
        <f>IFERROR(VLOOKUP(F1972,'Lookup Formulas Demo'!$A$5:$B$8,2,0),"Unknown Weather")</f>
        <v>Reduce Speed, Increase Following Distance</v>
      </c>
      <c r="H1972" s="11" t="str">
        <f>_xlfn.IFNA(INDEX('Lookup Formulas Demo'!$B$5:$B$8,MATCH(F1972,'Lookup Formulas Demo'!$A$5:$A$8,0)),"No Match Found")</f>
        <v>Reduce Speed, Increase Following Distance</v>
      </c>
    </row>
    <row r="1973" spans="1:8" x14ac:dyDescent="0.3">
      <c r="A1973" s="9">
        <f>'Raw Data'!A1972</f>
        <v>45358.840277777803</v>
      </c>
      <c r="B1973" s="11">
        <f>'Raw Data'!M1972</f>
        <v>73.371865429199005</v>
      </c>
      <c r="C1973" s="11" t="str">
        <f t="shared" si="60"/>
        <v>Moderate</v>
      </c>
      <c r="D1973" s="11">
        <f>'Raw Data'!P1972</f>
        <v>0</v>
      </c>
      <c r="E1973" s="11" t="str">
        <f t="shared" si="61"/>
        <v>No Accident</v>
      </c>
      <c r="F1973" s="11" t="str">
        <f>'Raw Data'!O1972</f>
        <v>Snow</v>
      </c>
      <c r="G1973" s="11" t="str">
        <f>IFERROR(VLOOKUP(F1973,'Lookup Formulas Demo'!$A$5:$B$8,2,0),"Unknown Weather")</f>
        <v>Extreme Caution, Consider Delay</v>
      </c>
      <c r="H1973" s="11" t="str">
        <f>_xlfn.IFNA(INDEX('Lookup Formulas Demo'!$B$5:$B$8,MATCH(F1973,'Lookup Formulas Demo'!$A$5:$A$8,0)),"No Match Found")</f>
        <v>Extreme Caution, Consider Delay</v>
      </c>
    </row>
    <row r="1974" spans="1:8" x14ac:dyDescent="0.3">
      <c r="A1974" s="9">
        <f>'Raw Data'!A1973</f>
        <v>45358.84375</v>
      </c>
      <c r="B1974" s="11">
        <f>'Raw Data'!M1973</f>
        <v>36.777644425954499</v>
      </c>
      <c r="C1974" s="11" t="str">
        <f t="shared" si="60"/>
        <v>Free-flow</v>
      </c>
      <c r="D1974" s="11">
        <f>'Raw Data'!P1973</f>
        <v>0</v>
      </c>
      <c r="E1974" s="11" t="str">
        <f t="shared" si="61"/>
        <v>No Accident</v>
      </c>
      <c r="F1974" s="11" t="str">
        <f>'Raw Data'!O1973</f>
        <v>Rain</v>
      </c>
      <c r="G1974" s="11" t="str">
        <f>IFERROR(VLOOKUP(F1974,'Lookup Formulas Demo'!$A$5:$B$8,2,0),"Unknown Weather")</f>
        <v>Reduce Speed, Increase Following Distance</v>
      </c>
      <c r="H1974" s="11" t="str">
        <f>_xlfn.IFNA(INDEX('Lookup Formulas Demo'!$B$5:$B$8,MATCH(F1974,'Lookup Formulas Demo'!$A$5:$A$8,0)),"No Match Found")</f>
        <v>Reduce Speed, Increase Following Distance</v>
      </c>
    </row>
    <row r="1975" spans="1:8" x14ac:dyDescent="0.3">
      <c r="A1975" s="9">
        <f>'Raw Data'!A1974</f>
        <v>45358.847222222197</v>
      </c>
      <c r="B1975" s="11">
        <f>'Raw Data'!M1974</f>
        <v>16.545224508951701</v>
      </c>
      <c r="C1975" s="11" t="str">
        <f t="shared" si="60"/>
        <v>Free-flow</v>
      </c>
      <c r="D1975" s="11">
        <f>'Raw Data'!P1974</f>
        <v>0</v>
      </c>
      <c r="E1975" s="11" t="str">
        <f t="shared" si="61"/>
        <v>No Accident</v>
      </c>
      <c r="F1975" s="11" t="str">
        <f>'Raw Data'!O1974</f>
        <v>Snow</v>
      </c>
      <c r="G1975" s="11" t="str">
        <f>IFERROR(VLOOKUP(F1975,'Lookup Formulas Demo'!$A$5:$B$8,2,0),"Unknown Weather")</f>
        <v>Extreme Caution, Consider Delay</v>
      </c>
      <c r="H1975" s="11" t="str">
        <f>_xlfn.IFNA(INDEX('Lookup Formulas Demo'!$B$5:$B$8,MATCH(F1975,'Lookup Formulas Demo'!$A$5:$A$8,0)),"No Match Found")</f>
        <v>Extreme Caution, Consider Delay</v>
      </c>
    </row>
    <row r="1976" spans="1:8" x14ac:dyDescent="0.3">
      <c r="A1976" s="9">
        <f>'Raw Data'!A1975</f>
        <v>45358.850694444503</v>
      </c>
      <c r="B1976" s="11">
        <f>'Raw Data'!M1975</f>
        <v>52.191190365137203</v>
      </c>
      <c r="C1976" s="11" t="str">
        <f t="shared" si="60"/>
        <v>Moderate</v>
      </c>
      <c r="D1976" s="11">
        <f>'Raw Data'!P1975</f>
        <v>0</v>
      </c>
      <c r="E1976" s="11" t="str">
        <f t="shared" si="61"/>
        <v>No Accident</v>
      </c>
      <c r="F1976" s="11" t="str">
        <f>'Raw Data'!O1975</f>
        <v>Rain</v>
      </c>
      <c r="G1976" s="11" t="str">
        <f>IFERROR(VLOOKUP(F1976,'Lookup Formulas Demo'!$A$5:$B$8,2,0),"Unknown Weather")</f>
        <v>Reduce Speed, Increase Following Distance</v>
      </c>
      <c r="H1976" s="11" t="str">
        <f>_xlfn.IFNA(INDEX('Lookup Formulas Demo'!$B$5:$B$8,MATCH(F1976,'Lookup Formulas Demo'!$A$5:$A$8,0)),"No Match Found")</f>
        <v>Reduce Speed, Increase Following Distance</v>
      </c>
    </row>
    <row r="1977" spans="1:8" x14ac:dyDescent="0.3">
      <c r="A1977" s="9">
        <f>'Raw Data'!A1976</f>
        <v>45358.854166666701</v>
      </c>
      <c r="B1977" s="11">
        <f>'Raw Data'!M1976</f>
        <v>67.761374015470807</v>
      </c>
      <c r="C1977" s="11" t="str">
        <f t="shared" si="60"/>
        <v>Moderate</v>
      </c>
      <c r="D1977" s="11">
        <f>'Raw Data'!P1976</f>
        <v>0</v>
      </c>
      <c r="E1977" s="11" t="str">
        <f t="shared" si="61"/>
        <v>No Accident</v>
      </c>
      <c r="F1977" s="11" t="str">
        <f>'Raw Data'!O1976</f>
        <v>Rain</v>
      </c>
      <c r="G1977" s="11" t="str">
        <f>IFERROR(VLOOKUP(F1977,'Lookup Formulas Demo'!$A$5:$B$8,2,0),"Unknown Weather")</f>
        <v>Reduce Speed, Increase Following Distance</v>
      </c>
      <c r="H1977" s="11" t="str">
        <f>_xlfn.IFNA(INDEX('Lookup Formulas Demo'!$B$5:$B$8,MATCH(F1977,'Lookup Formulas Demo'!$A$5:$A$8,0)),"No Match Found")</f>
        <v>Reduce Speed, Increase Following Distance</v>
      </c>
    </row>
    <row r="1978" spans="1:8" x14ac:dyDescent="0.3">
      <c r="A1978" s="9">
        <f>'Raw Data'!A1977</f>
        <v>45358.857638888898</v>
      </c>
      <c r="B1978" s="11">
        <f>'Raw Data'!M1977</f>
        <v>84.591214350043899</v>
      </c>
      <c r="C1978" s="11" t="str">
        <f t="shared" si="60"/>
        <v>Congested</v>
      </c>
      <c r="D1978" s="11">
        <f>'Raw Data'!P1977</f>
        <v>0</v>
      </c>
      <c r="E1978" s="11" t="str">
        <f t="shared" si="61"/>
        <v>No Accident</v>
      </c>
      <c r="F1978" s="11" t="str">
        <f>'Raw Data'!O1977</f>
        <v>Rain</v>
      </c>
      <c r="G1978" s="11" t="str">
        <f>IFERROR(VLOOKUP(F1978,'Lookup Formulas Demo'!$A$5:$B$8,2,0),"Unknown Weather")</f>
        <v>Reduce Speed, Increase Following Distance</v>
      </c>
      <c r="H1978" s="11" t="str">
        <f>_xlfn.IFNA(INDEX('Lookup Formulas Demo'!$B$5:$B$8,MATCH(F1978,'Lookup Formulas Demo'!$A$5:$A$8,0)),"No Match Found")</f>
        <v>Reduce Speed, Increase Following Distance</v>
      </c>
    </row>
    <row r="1979" spans="1:8" x14ac:dyDescent="0.3">
      <c r="A1979" s="9">
        <f>'Raw Data'!A1978</f>
        <v>45358.861111111102</v>
      </c>
      <c r="B1979" s="11">
        <f>'Raw Data'!M1978</f>
        <v>93.986038781988796</v>
      </c>
      <c r="C1979" s="11" t="str">
        <f t="shared" si="60"/>
        <v>Congested</v>
      </c>
      <c r="D1979" s="11">
        <f>'Raw Data'!P1978</f>
        <v>0</v>
      </c>
      <c r="E1979" s="11" t="str">
        <f t="shared" si="61"/>
        <v>No Accident</v>
      </c>
      <c r="F1979" s="11" t="str">
        <f>'Raw Data'!O1978</f>
        <v>Rain</v>
      </c>
      <c r="G1979" s="11" t="str">
        <f>IFERROR(VLOOKUP(F1979,'Lookup Formulas Demo'!$A$5:$B$8,2,0),"Unknown Weather")</f>
        <v>Reduce Speed, Increase Following Distance</v>
      </c>
      <c r="H1979" s="11" t="str">
        <f>_xlfn.IFNA(INDEX('Lookup Formulas Demo'!$B$5:$B$8,MATCH(F1979,'Lookup Formulas Demo'!$A$5:$A$8,0)),"No Match Found")</f>
        <v>Reduce Speed, Increase Following Distance</v>
      </c>
    </row>
    <row r="1980" spans="1:8" x14ac:dyDescent="0.3">
      <c r="A1980" s="9">
        <f>'Raw Data'!A1979</f>
        <v>45358.864583333299</v>
      </c>
      <c r="B1980" s="11">
        <f>'Raw Data'!M1979</f>
        <v>87.103435786319906</v>
      </c>
      <c r="C1980" s="11" t="str">
        <f t="shared" si="60"/>
        <v>Congested</v>
      </c>
      <c r="D1980" s="11">
        <f>'Raw Data'!P1979</f>
        <v>0</v>
      </c>
      <c r="E1980" s="11" t="str">
        <f t="shared" si="61"/>
        <v>No Accident</v>
      </c>
      <c r="F1980" s="11" t="str">
        <f>'Raw Data'!O1979</f>
        <v>Snow</v>
      </c>
      <c r="G1980" s="11" t="str">
        <f>IFERROR(VLOOKUP(F1980,'Lookup Formulas Demo'!$A$5:$B$8,2,0),"Unknown Weather")</f>
        <v>Extreme Caution, Consider Delay</v>
      </c>
      <c r="H1980" s="11" t="str">
        <f>_xlfn.IFNA(INDEX('Lookup Formulas Demo'!$B$5:$B$8,MATCH(F1980,'Lookup Formulas Demo'!$A$5:$A$8,0)),"No Match Found")</f>
        <v>Extreme Caution, Consider Delay</v>
      </c>
    </row>
    <row r="1981" spans="1:8" x14ac:dyDescent="0.3">
      <c r="A1981" s="9">
        <f>'Raw Data'!A1980</f>
        <v>45358.868055555598</v>
      </c>
      <c r="B1981" s="11">
        <f>'Raw Data'!M1980</f>
        <v>91.400460456690993</v>
      </c>
      <c r="C1981" s="11" t="str">
        <f t="shared" si="60"/>
        <v>Congested</v>
      </c>
      <c r="D1981" s="11">
        <f>'Raw Data'!P1980</f>
        <v>0</v>
      </c>
      <c r="E1981" s="11" t="str">
        <f t="shared" si="61"/>
        <v>No Accident</v>
      </c>
      <c r="F1981" s="11" t="str">
        <f>'Raw Data'!O1980</f>
        <v>Fog</v>
      </c>
      <c r="G1981" s="11" t="str">
        <f>IFERROR(VLOOKUP(F1981,'Lookup Formulas Demo'!$A$5:$B$8,2,0),"Unknown Weather")</f>
        <v>Use Fog Lights, Reduce Speed</v>
      </c>
      <c r="H1981" s="11" t="str">
        <f>_xlfn.IFNA(INDEX('Lookup Formulas Demo'!$B$5:$B$8,MATCH(F1981,'Lookup Formulas Demo'!$A$5:$A$8,0)),"No Match Found")</f>
        <v>Use Fog Lights, Reduce Speed</v>
      </c>
    </row>
    <row r="1982" spans="1:8" x14ac:dyDescent="0.3">
      <c r="A1982" s="9">
        <f>'Raw Data'!A1981</f>
        <v>45358.871527777803</v>
      </c>
      <c r="B1982" s="11">
        <f>'Raw Data'!M1981</f>
        <v>48.532600949945603</v>
      </c>
      <c r="C1982" s="11" t="str">
        <f t="shared" si="60"/>
        <v>Free-flow</v>
      </c>
      <c r="D1982" s="11">
        <f>'Raw Data'!P1981</f>
        <v>0</v>
      </c>
      <c r="E1982" s="11" t="str">
        <f t="shared" si="61"/>
        <v>No Accident</v>
      </c>
      <c r="F1982" s="11" t="str">
        <f>'Raw Data'!O1981</f>
        <v>Rain</v>
      </c>
      <c r="G1982" s="11" t="str">
        <f>IFERROR(VLOOKUP(F1982,'Lookup Formulas Demo'!$A$5:$B$8,2,0),"Unknown Weather")</f>
        <v>Reduce Speed, Increase Following Distance</v>
      </c>
      <c r="H1982" s="11" t="str">
        <f>_xlfn.IFNA(INDEX('Lookup Formulas Demo'!$B$5:$B$8,MATCH(F1982,'Lookup Formulas Demo'!$A$5:$A$8,0)),"No Match Found")</f>
        <v>Reduce Speed, Increase Following Distance</v>
      </c>
    </row>
    <row r="1983" spans="1:8" x14ac:dyDescent="0.3">
      <c r="A1983" s="9">
        <f>'Raw Data'!A1982</f>
        <v>45358.875</v>
      </c>
      <c r="B1983" s="11">
        <f>'Raw Data'!M1982</f>
        <v>47.842846995493097</v>
      </c>
      <c r="C1983" s="11" t="str">
        <f t="shared" si="60"/>
        <v>Free-flow</v>
      </c>
      <c r="D1983" s="11">
        <f>'Raw Data'!P1982</f>
        <v>1</v>
      </c>
      <c r="E1983" s="11" t="str">
        <f t="shared" si="61"/>
        <v>Accident Reported</v>
      </c>
      <c r="F1983" s="11" t="str">
        <f>'Raw Data'!O1982</f>
        <v>Snow</v>
      </c>
      <c r="G1983" s="11" t="str">
        <f>IFERROR(VLOOKUP(F1983,'Lookup Formulas Demo'!$A$5:$B$8,2,0),"Unknown Weather")</f>
        <v>Extreme Caution, Consider Delay</v>
      </c>
      <c r="H1983" s="11" t="str">
        <f>_xlfn.IFNA(INDEX('Lookup Formulas Demo'!$B$5:$B$8,MATCH(F1983,'Lookup Formulas Demo'!$A$5:$A$8,0)),"No Match Found")</f>
        <v>Extreme Caution, Consider Delay</v>
      </c>
    </row>
    <row r="1984" spans="1:8" x14ac:dyDescent="0.3">
      <c r="A1984" s="9">
        <f>'Raw Data'!A1983</f>
        <v>45358.878472222197</v>
      </c>
      <c r="B1984" s="11">
        <f>'Raw Data'!M1983</f>
        <v>31.973217142267298</v>
      </c>
      <c r="C1984" s="11" t="str">
        <f t="shared" si="60"/>
        <v>Free-flow</v>
      </c>
      <c r="D1984" s="11">
        <f>'Raw Data'!P1983</f>
        <v>0</v>
      </c>
      <c r="E1984" s="11" t="str">
        <f t="shared" si="61"/>
        <v>No Accident</v>
      </c>
      <c r="F1984" s="11" t="str">
        <f>'Raw Data'!O1983</f>
        <v>Rain</v>
      </c>
      <c r="G1984" s="11" t="str">
        <f>IFERROR(VLOOKUP(F1984,'Lookup Formulas Demo'!$A$5:$B$8,2,0),"Unknown Weather")</f>
        <v>Reduce Speed, Increase Following Distance</v>
      </c>
      <c r="H1984" s="11" t="str">
        <f>_xlfn.IFNA(INDEX('Lookup Formulas Demo'!$B$5:$B$8,MATCH(F1984,'Lookup Formulas Demo'!$A$5:$A$8,0)),"No Match Found")</f>
        <v>Reduce Speed, Increase Following Distance</v>
      </c>
    </row>
    <row r="1985" spans="1:8" x14ac:dyDescent="0.3">
      <c r="A1985" s="9">
        <f>'Raw Data'!A1984</f>
        <v>45358.881944444503</v>
      </c>
      <c r="B1985" s="11">
        <f>'Raw Data'!M1984</f>
        <v>97.779149365285406</v>
      </c>
      <c r="C1985" s="11" t="str">
        <f t="shared" si="60"/>
        <v>Congested</v>
      </c>
      <c r="D1985" s="11">
        <f>'Raw Data'!P1984</f>
        <v>0</v>
      </c>
      <c r="E1985" s="11" t="str">
        <f t="shared" si="61"/>
        <v>No Accident</v>
      </c>
      <c r="F1985" s="11" t="str">
        <f>'Raw Data'!O1984</f>
        <v>Clear</v>
      </c>
      <c r="G1985" s="11" t="str">
        <f>IFERROR(VLOOKUP(F1985,'Lookup Formulas Demo'!$A$5:$B$8,2,0),"Unknown Weather")</f>
        <v>Normal Driving</v>
      </c>
      <c r="H1985" s="11" t="str">
        <f>_xlfn.IFNA(INDEX('Lookup Formulas Demo'!$B$5:$B$8,MATCH(F1985,'Lookup Formulas Demo'!$A$5:$A$8,0)),"No Match Found")</f>
        <v>Normal Driving</v>
      </c>
    </row>
    <row r="1986" spans="1:8" x14ac:dyDescent="0.3">
      <c r="A1986" s="9">
        <f>'Raw Data'!A1985</f>
        <v>45358.885416666701</v>
      </c>
      <c r="B1986" s="11">
        <f>'Raw Data'!M1985</f>
        <v>76.916971597270802</v>
      </c>
      <c r="C1986" s="11" t="str">
        <f t="shared" si="60"/>
        <v>Moderate</v>
      </c>
      <c r="D1986" s="11">
        <f>'Raw Data'!P1985</f>
        <v>0</v>
      </c>
      <c r="E1986" s="11" t="str">
        <f t="shared" si="61"/>
        <v>No Accident</v>
      </c>
      <c r="F1986" s="11" t="str">
        <f>'Raw Data'!O1985</f>
        <v>Rain</v>
      </c>
      <c r="G1986" s="11" t="str">
        <f>IFERROR(VLOOKUP(F1986,'Lookup Formulas Demo'!$A$5:$B$8,2,0),"Unknown Weather")</f>
        <v>Reduce Speed, Increase Following Distance</v>
      </c>
      <c r="H1986" s="11" t="str">
        <f>_xlfn.IFNA(INDEX('Lookup Formulas Demo'!$B$5:$B$8,MATCH(F1986,'Lookup Formulas Demo'!$A$5:$A$8,0)),"No Match Found")</f>
        <v>Reduce Speed, Increase Following Distance</v>
      </c>
    </row>
    <row r="1987" spans="1:8" x14ac:dyDescent="0.3">
      <c r="A1987" s="9">
        <f>'Raw Data'!A1986</f>
        <v>45358.888888888898</v>
      </c>
      <c r="B1987" s="11">
        <f>'Raw Data'!M1986</f>
        <v>77.637030908756103</v>
      </c>
      <c r="C1987" s="11" t="str">
        <f t="shared" ref="C1987:C2050" si="62">IF(B1987&gt;=80,"Congested",IF(B1987&gt;=50,"Moderate","Free-flow"))</f>
        <v>Moderate</v>
      </c>
      <c r="D1987" s="11">
        <f>'Raw Data'!P1986</f>
        <v>0</v>
      </c>
      <c r="E1987" s="11" t="str">
        <f t="shared" ref="E1987:E2050" si="63">IF(D1987=1,"Accident Reported","No Accident")</f>
        <v>No Accident</v>
      </c>
      <c r="F1987" s="11" t="str">
        <f>'Raw Data'!O1986</f>
        <v>Rain</v>
      </c>
      <c r="G1987" s="11" t="str">
        <f>IFERROR(VLOOKUP(F1987,'Lookup Formulas Demo'!$A$5:$B$8,2,0),"Unknown Weather")</f>
        <v>Reduce Speed, Increase Following Distance</v>
      </c>
      <c r="H1987" s="11" t="str">
        <f>_xlfn.IFNA(INDEX('Lookup Formulas Demo'!$B$5:$B$8,MATCH(F1987,'Lookup Formulas Demo'!$A$5:$A$8,0)),"No Match Found")</f>
        <v>Reduce Speed, Increase Following Distance</v>
      </c>
    </row>
    <row r="1988" spans="1:8" x14ac:dyDescent="0.3">
      <c r="A1988" s="9">
        <f>'Raw Data'!A1987</f>
        <v>45358.892361111102</v>
      </c>
      <c r="B1988" s="11">
        <f>'Raw Data'!M1987</f>
        <v>92.330853079967696</v>
      </c>
      <c r="C1988" s="11" t="str">
        <f t="shared" si="62"/>
        <v>Congested</v>
      </c>
      <c r="D1988" s="11">
        <f>'Raw Data'!P1987</f>
        <v>0</v>
      </c>
      <c r="E1988" s="11" t="str">
        <f t="shared" si="63"/>
        <v>No Accident</v>
      </c>
      <c r="F1988" s="11" t="str">
        <f>'Raw Data'!O1987</f>
        <v>Clear</v>
      </c>
      <c r="G1988" s="11" t="str">
        <f>IFERROR(VLOOKUP(F1988,'Lookup Formulas Demo'!$A$5:$B$8,2,0),"Unknown Weather")</f>
        <v>Normal Driving</v>
      </c>
      <c r="H1988" s="11" t="str">
        <f>_xlfn.IFNA(INDEX('Lookup Formulas Demo'!$B$5:$B$8,MATCH(F1988,'Lookup Formulas Demo'!$A$5:$A$8,0)),"No Match Found")</f>
        <v>Normal Driving</v>
      </c>
    </row>
    <row r="1989" spans="1:8" x14ac:dyDescent="0.3">
      <c r="A1989" s="9">
        <f>'Raw Data'!A1988</f>
        <v>45358.895833333299</v>
      </c>
      <c r="B1989" s="11">
        <f>'Raw Data'!M1988</f>
        <v>98.045157302199996</v>
      </c>
      <c r="C1989" s="11" t="str">
        <f t="shared" si="62"/>
        <v>Congested</v>
      </c>
      <c r="D1989" s="11">
        <f>'Raw Data'!P1988</f>
        <v>0</v>
      </c>
      <c r="E1989" s="11" t="str">
        <f t="shared" si="63"/>
        <v>No Accident</v>
      </c>
      <c r="F1989" s="11" t="str">
        <f>'Raw Data'!O1988</f>
        <v>Fog</v>
      </c>
      <c r="G1989" s="11" t="str">
        <f>IFERROR(VLOOKUP(F1989,'Lookup Formulas Demo'!$A$5:$B$8,2,0),"Unknown Weather")</f>
        <v>Use Fog Lights, Reduce Speed</v>
      </c>
      <c r="H1989" s="11" t="str">
        <f>_xlfn.IFNA(INDEX('Lookup Formulas Demo'!$B$5:$B$8,MATCH(F1989,'Lookup Formulas Demo'!$A$5:$A$8,0)),"No Match Found")</f>
        <v>Use Fog Lights, Reduce Speed</v>
      </c>
    </row>
    <row r="1990" spans="1:8" x14ac:dyDescent="0.3">
      <c r="A1990" s="9">
        <f>'Raw Data'!A1989</f>
        <v>45358.899305555598</v>
      </c>
      <c r="B1990" s="11">
        <f>'Raw Data'!M1989</f>
        <v>67.604214674069397</v>
      </c>
      <c r="C1990" s="11" t="str">
        <f t="shared" si="62"/>
        <v>Moderate</v>
      </c>
      <c r="D1990" s="11">
        <f>'Raw Data'!P1989</f>
        <v>0</v>
      </c>
      <c r="E1990" s="11" t="str">
        <f t="shared" si="63"/>
        <v>No Accident</v>
      </c>
      <c r="F1990" s="11" t="str">
        <f>'Raw Data'!O1989</f>
        <v>Snow</v>
      </c>
      <c r="G1990" s="11" t="str">
        <f>IFERROR(VLOOKUP(F1990,'Lookup Formulas Demo'!$A$5:$B$8,2,0),"Unknown Weather")</f>
        <v>Extreme Caution, Consider Delay</v>
      </c>
      <c r="H1990" s="11" t="str">
        <f>_xlfn.IFNA(INDEX('Lookup Formulas Demo'!$B$5:$B$8,MATCH(F1990,'Lookup Formulas Demo'!$A$5:$A$8,0)),"No Match Found")</f>
        <v>Extreme Caution, Consider Delay</v>
      </c>
    </row>
    <row r="1991" spans="1:8" x14ac:dyDescent="0.3">
      <c r="A1991" s="9">
        <f>'Raw Data'!A1990</f>
        <v>45358.902777777803</v>
      </c>
      <c r="B1991" s="11">
        <f>'Raw Data'!M1990</f>
        <v>50.817206933135303</v>
      </c>
      <c r="C1991" s="11" t="str">
        <f t="shared" si="62"/>
        <v>Moderate</v>
      </c>
      <c r="D1991" s="11">
        <f>'Raw Data'!P1990</f>
        <v>1</v>
      </c>
      <c r="E1991" s="11" t="str">
        <f t="shared" si="63"/>
        <v>Accident Reported</v>
      </c>
      <c r="F1991" s="11" t="str">
        <f>'Raw Data'!O1990</f>
        <v>Snow</v>
      </c>
      <c r="G1991" s="11" t="str">
        <f>IFERROR(VLOOKUP(F1991,'Lookup Formulas Demo'!$A$5:$B$8,2,0),"Unknown Weather")</f>
        <v>Extreme Caution, Consider Delay</v>
      </c>
      <c r="H1991" s="11" t="str">
        <f>_xlfn.IFNA(INDEX('Lookup Formulas Demo'!$B$5:$B$8,MATCH(F1991,'Lookup Formulas Demo'!$A$5:$A$8,0)),"No Match Found")</f>
        <v>Extreme Caution, Consider Delay</v>
      </c>
    </row>
    <row r="1992" spans="1:8" x14ac:dyDescent="0.3">
      <c r="A1992" s="9">
        <f>'Raw Data'!A1991</f>
        <v>45358.90625</v>
      </c>
      <c r="B1992" s="11">
        <f>'Raw Data'!M1991</f>
        <v>23.650245191801499</v>
      </c>
      <c r="C1992" s="11" t="str">
        <f t="shared" si="62"/>
        <v>Free-flow</v>
      </c>
      <c r="D1992" s="11">
        <f>'Raw Data'!P1991</f>
        <v>0</v>
      </c>
      <c r="E1992" s="11" t="str">
        <f t="shared" si="63"/>
        <v>No Accident</v>
      </c>
      <c r="F1992" s="11" t="str">
        <f>'Raw Data'!O1991</f>
        <v>Rain</v>
      </c>
      <c r="G1992" s="11" t="str">
        <f>IFERROR(VLOOKUP(F1992,'Lookup Formulas Demo'!$A$5:$B$8,2,0),"Unknown Weather")</f>
        <v>Reduce Speed, Increase Following Distance</v>
      </c>
      <c r="H1992" s="11" t="str">
        <f>_xlfn.IFNA(INDEX('Lookup Formulas Demo'!$B$5:$B$8,MATCH(F1992,'Lookup Formulas Demo'!$A$5:$A$8,0)),"No Match Found")</f>
        <v>Reduce Speed, Increase Following Distance</v>
      </c>
    </row>
    <row r="1993" spans="1:8" x14ac:dyDescent="0.3">
      <c r="A1993" s="9">
        <f>'Raw Data'!A1992</f>
        <v>45358.909722222197</v>
      </c>
      <c r="B1993" s="11">
        <f>'Raw Data'!M1992</f>
        <v>92.359392321054997</v>
      </c>
      <c r="C1993" s="11" t="str">
        <f t="shared" si="62"/>
        <v>Congested</v>
      </c>
      <c r="D1993" s="11">
        <f>'Raw Data'!P1992</f>
        <v>0</v>
      </c>
      <c r="E1993" s="11" t="str">
        <f t="shared" si="63"/>
        <v>No Accident</v>
      </c>
      <c r="F1993" s="11" t="str">
        <f>'Raw Data'!O1992</f>
        <v>Clear</v>
      </c>
      <c r="G1993" s="11" t="str">
        <f>IFERROR(VLOOKUP(F1993,'Lookup Formulas Demo'!$A$5:$B$8,2,0),"Unknown Weather")</f>
        <v>Normal Driving</v>
      </c>
      <c r="H1993" s="11" t="str">
        <f>_xlfn.IFNA(INDEX('Lookup Formulas Demo'!$B$5:$B$8,MATCH(F1993,'Lookup Formulas Demo'!$A$5:$A$8,0)),"No Match Found")</f>
        <v>Normal Driving</v>
      </c>
    </row>
    <row r="1994" spans="1:8" x14ac:dyDescent="0.3">
      <c r="A1994" s="9">
        <f>'Raw Data'!A1993</f>
        <v>45358.913194444503</v>
      </c>
      <c r="B1994" s="11">
        <f>'Raw Data'!M1993</f>
        <v>56.563485468521499</v>
      </c>
      <c r="C1994" s="11" t="str">
        <f t="shared" si="62"/>
        <v>Moderate</v>
      </c>
      <c r="D1994" s="11">
        <f>'Raw Data'!P1993</f>
        <v>0</v>
      </c>
      <c r="E1994" s="11" t="str">
        <f t="shared" si="63"/>
        <v>No Accident</v>
      </c>
      <c r="F1994" s="11" t="str">
        <f>'Raw Data'!O1993</f>
        <v>Fog</v>
      </c>
      <c r="G1994" s="11" t="str">
        <f>IFERROR(VLOOKUP(F1994,'Lookup Formulas Demo'!$A$5:$B$8,2,0),"Unknown Weather")</f>
        <v>Use Fog Lights, Reduce Speed</v>
      </c>
      <c r="H1994" s="11" t="str">
        <f>_xlfn.IFNA(INDEX('Lookup Formulas Demo'!$B$5:$B$8,MATCH(F1994,'Lookup Formulas Demo'!$A$5:$A$8,0)),"No Match Found")</f>
        <v>Use Fog Lights, Reduce Speed</v>
      </c>
    </row>
    <row r="1995" spans="1:8" x14ac:dyDescent="0.3">
      <c r="A1995" s="9">
        <f>'Raw Data'!A1994</f>
        <v>45358.916666666701</v>
      </c>
      <c r="B1995" s="11">
        <f>'Raw Data'!M1994</f>
        <v>96.016426098580894</v>
      </c>
      <c r="C1995" s="11" t="str">
        <f t="shared" si="62"/>
        <v>Congested</v>
      </c>
      <c r="D1995" s="11">
        <f>'Raw Data'!P1994</f>
        <v>0</v>
      </c>
      <c r="E1995" s="11" t="str">
        <f t="shared" si="63"/>
        <v>No Accident</v>
      </c>
      <c r="F1995" s="11" t="str">
        <f>'Raw Data'!O1994</f>
        <v>Fog</v>
      </c>
      <c r="G1995" s="11" t="str">
        <f>IFERROR(VLOOKUP(F1995,'Lookup Formulas Demo'!$A$5:$B$8,2,0),"Unknown Weather")</f>
        <v>Use Fog Lights, Reduce Speed</v>
      </c>
      <c r="H1995" s="11" t="str">
        <f>_xlfn.IFNA(INDEX('Lookup Formulas Demo'!$B$5:$B$8,MATCH(F1995,'Lookup Formulas Demo'!$A$5:$A$8,0)),"No Match Found")</f>
        <v>Use Fog Lights, Reduce Speed</v>
      </c>
    </row>
    <row r="1996" spans="1:8" x14ac:dyDescent="0.3">
      <c r="A1996" s="9">
        <f>'Raw Data'!A1995</f>
        <v>45358.920138888898</v>
      </c>
      <c r="B1996" s="11">
        <f>'Raw Data'!M1995</f>
        <v>65.2432252639301</v>
      </c>
      <c r="C1996" s="11" t="str">
        <f t="shared" si="62"/>
        <v>Moderate</v>
      </c>
      <c r="D1996" s="11">
        <f>'Raw Data'!P1995</f>
        <v>0</v>
      </c>
      <c r="E1996" s="11" t="str">
        <f t="shared" si="63"/>
        <v>No Accident</v>
      </c>
      <c r="F1996" s="11" t="str">
        <f>'Raw Data'!O1995</f>
        <v>Snow</v>
      </c>
      <c r="G1996" s="11" t="str">
        <f>IFERROR(VLOOKUP(F1996,'Lookup Formulas Demo'!$A$5:$B$8,2,0),"Unknown Weather")</f>
        <v>Extreme Caution, Consider Delay</v>
      </c>
      <c r="H1996" s="11" t="str">
        <f>_xlfn.IFNA(INDEX('Lookup Formulas Demo'!$B$5:$B$8,MATCH(F1996,'Lookup Formulas Demo'!$A$5:$A$8,0)),"No Match Found")</f>
        <v>Extreme Caution, Consider Delay</v>
      </c>
    </row>
    <row r="1997" spans="1:8" x14ac:dyDescent="0.3">
      <c r="A1997" s="9">
        <f>'Raw Data'!A1996</f>
        <v>45358.923611111102</v>
      </c>
      <c r="B1997" s="11">
        <f>'Raw Data'!M1996</f>
        <v>56.414993051698801</v>
      </c>
      <c r="C1997" s="11" t="str">
        <f t="shared" si="62"/>
        <v>Moderate</v>
      </c>
      <c r="D1997" s="11">
        <f>'Raw Data'!P1996</f>
        <v>0</v>
      </c>
      <c r="E1997" s="11" t="str">
        <f t="shared" si="63"/>
        <v>No Accident</v>
      </c>
      <c r="F1997" s="11" t="str">
        <f>'Raw Data'!O1996</f>
        <v>Snow</v>
      </c>
      <c r="G1997" s="11" t="str">
        <f>IFERROR(VLOOKUP(F1997,'Lookup Formulas Demo'!$A$5:$B$8,2,0),"Unknown Weather")</f>
        <v>Extreme Caution, Consider Delay</v>
      </c>
      <c r="H1997" s="11" t="str">
        <f>_xlfn.IFNA(INDEX('Lookup Formulas Demo'!$B$5:$B$8,MATCH(F1997,'Lookup Formulas Demo'!$A$5:$A$8,0)),"No Match Found")</f>
        <v>Extreme Caution, Consider Delay</v>
      </c>
    </row>
    <row r="1998" spans="1:8" x14ac:dyDescent="0.3">
      <c r="A1998" s="9">
        <f>'Raw Data'!A1997</f>
        <v>45358.927083333299</v>
      </c>
      <c r="B1998" s="11">
        <f>'Raw Data'!M1997</f>
        <v>94.219355972967705</v>
      </c>
      <c r="C1998" s="11" t="str">
        <f t="shared" si="62"/>
        <v>Congested</v>
      </c>
      <c r="D1998" s="11">
        <f>'Raw Data'!P1997</f>
        <v>0</v>
      </c>
      <c r="E1998" s="11" t="str">
        <f t="shared" si="63"/>
        <v>No Accident</v>
      </c>
      <c r="F1998" s="11" t="str">
        <f>'Raw Data'!O1997</f>
        <v>Clear</v>
      </c>
      <c r="G1998" s="11" t="str">
        <f>IFERROR(VLOOKUP(F1998,'Lookup Formulas Demo'!$A$5:$B$8,2,0),"Unknown Weather")</f>
        <v>Normal Driving</v>
      </c>
      <c r="H1998" s="11" t="str">
        <f>_xlfn.IFNA(INDEX('Lookup Formulas Demo'!$B$5:$B$8,MATCH(F1998,'Lookup Formulas Demo'!$A$5:$A$8,0)),"No Match Found")</f>
        <v>Normal Driving</v>
      </c>
    </row>
    <row r="1999" spans="1:8" x14ac:dyDescent="0.3">
      <c r="A1999" s="9">
        <f>'Raw Data'!A1998</f>
        <v>45358.930555555598</v>
      </c>
      <c r="B1999" s="11">
        <f>'Raw Data'!M1998</f>
        <v>93.156550353028607</v>
      </c>
      <c r="C1999" s="11" t="str">
        <f t="shared" si="62"/>
        <v>Congested</v>
      </c>
      <c r="D1999" s="11">
        <f>'Raw Data'!P1998</f>
        <v>0</v>
      </c>
      <c r="E1999" s="11" t="str">
        <f t="shared" si="63"/>
        <v>No Accident</v>
      </c>
      <c r="F1999" s="11" t="str">
        <f>'Raw Data'!O1998</f>
        <v>Snow</v>
      </c>
      <c r="G1999" s="11" t="str">
        <f>IFERROR(VLOOKUP(F1999,'Lookup Formulas Demo'!$A$5:$B$8,2,0),"Unknown Weather")</f>
        <v>Extreme Caution, Consider Delay</v>
      </c>
      <c r="H1999" s="11" t="str">
        <f>_xlfn.IFNA(INDEX('Lookup Formulas Demo'!$B$5:$B$8,MATCH(F1999,'Lookup Formulas Demo'!$A$5:$A$8,0)),"No Match Found")</f>
        <v>Extreme Caution, Consider Delay</v>
      </c>
    </row>
    <row r="2000" spans="1:8" x14ac:dyDescent="0.3">
      <c r="A2000" s="9">
        <f>'Raw Data'!A1999</f>
        <v>45358.934027777803</v>
      </c>
      <c r="B2000" s="11">
        <f>'Raw Data'!M1999</f>
        <v>12.997289911379299</v>
      </c>
      <c r="C2000" s="11" t="str">
        <f t="shared" si="62"/>
        <v>Free-flow</v>
      </c>
      <c r="D2000" s="11">
        <f>'Raw Data'!P1999</f>
        <v>0</v>
      </c>
      <c r="E2000" s="11" t="str">
        <f t="shared" si="63"/>
        <v>No Accident</v>
      </c>
      <c r="F2000" s="11" t="str">
        <f>'Raw Data'!O1999</f>
        <v>Rain</v>
      </c>
      <c r="G2000" s="11" t="str">
        <f>IFERROR(VLOOKUP(F2000,'Lookup Formulas Demo'!$A$5:$B$8,2,0),"Unknown Weather")</f>
        <v>Reduce Speed, Increase Following Distance</v>
      </c>
      <c r="H2000" s="11" t="str">
        <f>_xlfn.IFNA(INDEX('Lookup Formulas Demo'!$B$5:$B$8,MATCH(F2000,'Lookup Formulas Demo'!$A$5:$A$8,0)),"No Match Found")</f>
        <v>Reduce Speed, Increase Following Distance</v>
      </c>
    </row>
    <row r="2001" spans="1:8" x14ac:dyDescent="0.3">
      <c r="A2001" s="9">
        <f>'Raw Data'!A2000</f>
        <v>45358.9375</v>
      </c>
      <c r="B2001" s="11">
        <f>'Raw Data'!M2000</f>
        <v>66.404238721532494</v>
      </c>
      <c r="C2001" s="11" t="str">
        <f t="shared" si="62"/>
        <v>Moderate</v>
      </c>
      <c r="D2001" s="11">
        <f>'Raw Data'!P2000</f>
        <v>0</v>
      </c>
      <c r="E2001" s="11" t="str">
        <f t="shared" si="63"/>
        <v>No Accident</v>
      </c>
      <c r="F2001" s="11" t="str">
        <f>'Raw Data'!O2000</f>
        <v>Clear</v>
      </c>
      <c r="G2001" s="11" t="str">
        <f>IFERROR(VLOOKUP(F2001,'Lookup Formulas Demo'!$A$5:$B$8,2,0),"Unknown Weather")</f>
        <v>Normal Driving</v>
      </c>
      <c r="H2001" s="11" t="str">
        <f>_xlfn.IFNA(INDEX('Lookup Formulas Demo'!$B$5:$B$8,MATCH(F2001,'Lookup Formulas Demo'!$A$5:$A$8,0)),"No Match Found")</f>
        <v>Normal Driving</v>
      </c>
    </row>
    <row r="2002" spans="1:8" x14ac:dyDescent="0.3">
      <c r="A2002" s="9">
        <f>'Raw Data'!A2001</f>
        <v>45358.940972222197</v>
      </c>
      <c r="B2002" s="11">
        <f>'Raw Data'!M2001</f>
        <v>23.105221630492501</v>
      </c>
      <c r="C2002" s="11" t="str">
        <f t="shared" si="62"/>
        <v>Free-flow</v>
      </c>
      <c r="D2002" s="11">
        <f>'Raw Data'!P2001</f>
        <v>0</v>
      </c>
      <c r="E2002" s="11" t="str">
        <f t="shared" si="63"/>
        <v>No Accident</v>
      </c>
      <c r="F2002" s="11" t="str">
        <f>'Raw Data'!O2001</f>
        <v>Fog</v>
      </c>
      <c r="G2002" s="11" t="str">
        <f>IFERROR(VLOOKUP(F2002,'Lookup Formulas Demo'!$A$5:$B$8,2,0),"Unknown Weather")</f>
        <v>Use Fog Lights, Reduce Speed</v>
      </c>
      <c r="H2002" s="11" t="str">
        <f>_xlfn.IFNA(INDEX('Lookup Formulas Demo'!$B$5:$B$8,MATCH(F2002,'Lookup Formulas Demo'!$A$5:$A$8,0)),"No Match Found")</f>
        <v>Use Fog Lights, Reduce Speed</v>
      </c>
    </row>
    <row r="2003" spans="1:8" x14ac:dyDescent="0.3">
      <c r="A2003" s="9">
        <f>'Raw Data'!A2002</f>
        <v>45358.944444444503</v>
      </c>
      <c r="B2003" s="11">
        <f>'Raw Data'!M2002</f>
        <v>43.843649452143602</v>
      </c>
      <c r="C2003" s="11" t="str">
        <f t="shared" si="62"/>
        <v>Free-flow</v>
      </c>
      <c r="D2003" s="11">
        <f>'Raw Data'!P2002</f>
        <v>0</v>
      </c>
      <c r="E2003" s="11" t="str">
        <f t="shared" si="63"/>
        <v>No Accident</v>
      </c>
      <c r="F2003" s="11" t="str">
        <f>'Raw Data'!O2002</f>
        <v>Rain</v>
      </c>
      <c r="G2003" s="11" t="str">
        <f>IFERROR(VLOOKUP(F2003,'Lookup Formulas Demo'!$A$5:$B$8,2,0),"Unknown Weather")</f>
        <v>Reduce Speed, Increase Following Distance</v>
      </c>
      <c r="H2003" s="11" t="str">
        <f>_xlfn.IFNA(INDEX('Lookup Formulas Demo'!$B$5:$B$8,MATCH(F2003,'Lookup Formulas Demo'!$A$5:$A$8,0)),"No Match Found")</f>
        <v>Reduce Speed, Increase Following Distance</v>
      </c>
    </row>
    <row r="2004" spans="1:8" x14ac:dyDescent="0.3">
      <c r="A2004" s="9">
        <f>'Raw Data'!A2003</f>
        <v>45358.947916666701</v>
      </c>
      <c r="B2004" s="11">
        <f>'Raw Data'!M2003</f>
        <v>68.267470314954593</v>
      </c>
      <c r="C2004" s="11" t="str">
        <f t="shared" si="62"/>
        <v>Moderate</v>
      </c>
      <c r="D2004" s="11">
        <f>'Raw Data'!P2003</f>
        <v>0</v>
      </c>
      <c r="E2004" s="11" t="str">
        <f t="shared" si="63"/>
        <v>No Accident</v>
      </c>
      <c r="F2004" s="11" t="str">
        <f>'Raw Data'!O2003</f>
        <v>Fog</v>
      </c>
      <c r="G2004" s="11" t="str">
        <f>IFERROR(VLOOKUP(F2004,'Lookup Formulas Demo'!$A$5:$B$8,2,0),"Unknown Weather")</f>
        <v>Use Fog Lights, Reduce Speed</v>
      </c>
      <c r="H2004" s="11" t="str">
        <f>_xlfn.IFNA(INDEX('Lookup Formulas Demo'!$B$5:$B$8,MATCH(F2004,'Lookup Formulas Demo'!$A$5:$A$8,0)),"No Match Found")</f>
        <v>Use Fog Lights, Reduce Speed</v>
      </c>
    </row>
    <row r="2005" spans="1:8" x14ac:dyDescent="0.3">
      <c r="A2005" s="9">
        <f>'Raw Data'!A2004</f>
        <v>45358.951388888898</v>
      </c>
      <c r="B2005" s="11">
        <f>'Raw Data'!M2004</f>
        <v>87.3937240716443</v>
      </c>
      <c r="C2005" s="11" t="str">
        <f t="shared" si="62"/>
        <v>Congested</v>
      </c>
      <c r="D2005" s="11">
        <f>'Raw Data'!P2004</f>
        <v>0</v>
      </c>
      <c r="E2005" s="11" t="str">
        <f t="shared" si="63"/>
        <v>No Accident</v>
      </c>
      <c r="F2005" s="11" t="str">
        <f>'Raw Data'!O2004</f>
        <v>Clear</v>
      </c>
      <c r="G2005" s="11" t="str">
        <f>IFERROR(VLOOKUP(F2005,'Lookup Formulas Demo'!$A$5:$B$8,2,0),"Unknown Weather")</f>
        <v>Normal Driving</v>
      </c>
      <c r="H2005" s="11" t="str">
        <f>_xlfn.IFNA(INDEX('Lookup Formulas Demo'!$B$5:$B$8,MATCH(F2005,'Lookup Formulas Demo'!$A$5:$A$8,0)),"No Match Found")</f>
        <v>Normal Driving</v>
      </c>
    </row>
    <row r="2006" spans="1:8" x14ac:dyDescent="0.3">
      <c r="A2006" s="9">
        <f>'Raw Data'!A2005</f>
        <v>45358.954861111102</v>
      </c>
      <c r="B2006" s="11">
        <f>'Raw Data'!M2005</f>
        <v>16.818969488465999</v>
      </c>
      <c r="C2006" s="11" t="str">
        <f t="shared" si="62"/>
        <v>Free-flow</v>
      </c>
      <c r="D2006" s="11">
        <f>'Raw Data'!P2005</f>
        <v>0</v>
      </c>
      <c r="E2006" s="11" t="str">
        <f t="shared" si="63"/>
        <v>No Accident</v>
      </c>
      <c r="F2006" s="11" t="str">
        <f>'Raw Data'!O2005</f>
        <v>Clear</v>
      </c>
      <c r="G2006" s="11" t="str">
        <f>IFERROR(VLOOKUP(F2006,'Lookup Formulas Demo'!$A$5:$B$8,2,0),"Unknown Weather")</f>
        <v>Normal Driving</v>
      </c>
      <c r="H2006" s="11" t="str">
        <f>_xlfn.IFNA(INDEX('Lookup Formulas Demo'!$B$5:$B$8,MATCH(F2006,'Lookup Formulas Demo'!$A$5:$A$8,0)),"No Match Found")</f>
        <v>Normal Driving</v>
      </c>
    </row>
    <row r="2007" spans="1:8" x14ac:dyDescent="0.3">
      <c r="A2007" s="9">
        <f>'Raw Data'!A2006</f>
        <v>45358.958333333299</v>
      </c>
      <c r="B2007" s="11">
        <f>'Raw Data'!M2006</f>
        <v>49.834534782279398</v>
      </c>
      <c r="C2007" s="11" t="str">
        <f t="shared" si="62"/>
        <v>Free-flow</v>
      </c>
      <c r="D2007" s="11">
        <f>'Raw Data'!P2006</f>
        <v>0</v>
      </c>
      <c r="E2007" s="11" t="str">
        <f t="shared" si="63"/>
        <v>No Accident</v>
      </c>
      <c r="F2007" s="11" t="str">
        <f>'Raw Data'!O2006</f>
        <v>Fog</v>
      </c>
      <c r="G2007" s="11" t="str">
        <f>IFERROR(VLOOKUP(F2007,'Lookup Formulas Demo'!$A$5:$B$8,2,0),"Unknown Weather")</f>
        <v>Use Fog Lights, Reduce Speed</v>
      </c>
      <c r="H2007" s="11" t="str">
        <f>_xlfn.IFNA(INDEX('Lookup Formulas Demo'!$B$5:$B$8,MATCH(F2007,'Lookup Formulas Demo'!$A$5:$A$8,0)),"No Match Found")</f>
        <v>Use Fog Lights, Reduce Speed</v>
      </c>
    </row>
    <row r="2008" spans="1:8" x14ac:dyDescent="0.3">
      <c r="A2008" s="9">
        <f>'Raw Data'!A2007</f>
        <v>45358.961805555598</v>
      </c>
      <c r="B2008" s="11">
        <f>'Raw Data'!M2007</f>
        <v>38.794312639765202</v>
      </c>
      <c r="C2008" s="11" t="str">
        <f t="shared" si="62"/>
        <v>Free-flow</v>
      </c>
      <c r="D2008" s="11">
        <f>'Raw Data'!P2007</f>
        <v>0</v>
      </c>
      <c r="E2008" s="11" t="str">
        <f t="shared" si="63"/>
        <v>No Accident</v>
      </c>
      <c r="F2008" s="11" t="str">
        <f>'Raw Data'!O2007</f>
        <v>Rain</v>
      </c>
      <c r="G2008" s="11" t="str">
        <f>IFERROR(VLOOKUP(F2008,'Lookup Formulas Demo'!$A$5:$B$8,2,0),"Unknown Weather")</f>
        <v>Reduce Speed, Increase Following Distance</v>
      </c>
      <c r="H2008" s="11" t="str">
        <f>_xlfn.IFNA(INDEX('Lookup Formulas Demo'!$B$5:$B$8,MATCH(F2008,'Lookup Formulas Demo'!$A$5:$A$8,0)),"No Match Found")</f>
        <v>Reduce Speed, Increase Following Distance</v>
      </c>
    </row>
    <row r="2009" spans="1:8" x14ac:dyDescent="0.3">
      <c r="A2009" s="9">
        <f>'Raw Data'!A2008</f>
        <v>45358.965277777803</v>
      </c>
      <c r="B2009" s="11">
        <f>'Raw Data'!M2008</f>
        <v>94.634488715255202</v>
      </c>
      <c r="C2009" s="11" t="str">
        <f t="shared" si="62"/>
        <v>Congested</v>
      </c>
      <c r="D2009" s="11">
        <f>'Raw Data'!P2008</f>
        <v>0</v>
      </c>
      <c r="E2009" s="11" t="str">
        <f t="shared" si="63"/>
        <v>No Accident</v>
      </c>
      <c r="F2009" s="11" t="str">
        <f>'Raw Data'!O2008</f>
        <v>Rain</v>
      </c>
      <c r="G2009" s="11" t="str">
        <f>IFERROR(VLOOKUP(F2009,'Lookup Formulas Demo'!$A$5:$B$8,2,0),"Unknown Weather")</f>
        <v>Reduce Speed, Increase Following Distance</v>
      </c>
      <c r="H2009" s="11" t="str">
        <f>_xlfn.IFNA(INDEX('Lookup Formulas Demo'!$B$5:$B$8,MATCH(F2009,'Lookup Formulas Demo'!$A$5:$A$8,0)),"No Match Found")</f>
        <v>Reduce Speed, Increase Following Distance</v>
      </c>
    </row>
    <row r="2010" spans="1:8" x14ac:dyDescent="0.3">
      <c r="A2010" s="9">
        <f>'Raw Data'!A2009</f>
        <v>45358.96875</v>
      </c>
      <c r="B2010" s="11">
        <f>'Raw Data'!M2009</f>
        <v>98.009798918046101</v>
      </c>
      <c r="C2010" s="11" t="str">
        <f t="shared" si="62"/>
        <v>Congested</v>
      </c>
      <c r="D2010" s="11">
        <f>'Raw Data'!P2009</f>
        <v>0</v>
      </c>
      <c r="E2010" s="11" t="str">
        <f t="shared" si="63"/>
        <v>No Accident</v>
      </c>
      <c r="F2010" s="11" t="str">
        <f>'Raw Data'!O2009</f>
        <v>Rain</v>
      </c>
      <c r="G2010" s="11" t="str">
        <f>IFERROR(VLOOKUP(F2010,'Lookup Formulas Demo'!$A$5:$B$8,2,0),"Unknown Weather")</f>
        <v>Reduce Speed, Increase Following Distance</v>
      </c>
      <c r="H2010" s="11" t="str">
        <f>_xlfn.IFNA(INDEX('Lookup Formulas Demo'!$B$5:$B$8,MATCH(F2010,'Lookup Formulas Demo'!$A$5:$A$8,0)),"No Match Found")</f>
        <v>Reduce Speed, Increase Following Distance</v>
      </c>
    </row>
    <row r="2011" spans="1:8" x14ac:dyDescent="0.3">
      <c r="A2011" s="9">
        <f>'Raw Data'!A2010</f>
        <v>45358.972222222197</v>
      </c>
      <c r="B2011" s="11">
        <f>'Raw Data'!M2010</f>
        <v>66.506708399737505</v>
      </c>
      <c r="C2011" s="11" t="str">
        <f t="shared" si="62"/>
        <v>Moderate</v>
      </c>
      <c r="D2011" s="11">
        <f>'Raw Data'!P2010</f>
        <v>0</v>
      </c>
      <c r="E2011" s="11" t="str">
        <f t="shared" si="63"/>
        <v>No Accident</v>
      </c>
      <c r="F2011" s="11" t="str">
        <f>'Raw Data'!O2010</f>
        <v>Snow</v>
      </c>
      <c r="G2011" s="11" t="str">
        <f>IFERROR(VLOOKUP(F2011,'Lookup Formulas Demo'!$A$5:$B$8,2,0),"Unknown Weather")</f>
        <v>Extreme Caution, Consider Delay</v>
      </c>
      <c r="H2011" s="11" t="str">
        <f>_xlfn.IFNA(INDEX('Lookup Formulas Demo'!$B$5:$B$8,MATCH(F2011,'Lookup Formulas Demo'!$A$5:$A$8,0)),"No Match Found")</f>
        <v>Extreme Caution, Consider Delay</v>
      </c>
    </row>
    <row r="2012" spans="1:8" x14ac:dyDescent="0.3">
      <c r="A2012" s="9">
        <f>'Raw Data'!A2011</f>
        <v>45358.975694444503</v>
      </c>
      <c r="B2012" s="11">
        <f>'Raw Data'!M2011</f>
        <v>99.897024455193204</v>
      </c>
      <c r="C2012" s="11" t="str">
        <f t="shared" si="62"/>
        <v>Congested</v>
      </c>
      <c r="D2012" s="11">
        <f>'Raw Data'!P2011</f>
        <v>0</v>
      </c>
      <c r="E2012" s="11" t="str">
        <f t="shared" si="63"/>
        <v>No Accident</v>
      </c>
      <c r="F2012" s="11" t="str">
        <f>'Raw Data'!O2011</f>
        <v>Snow</v>
      </c>
      <c r="G2012" s="11" t="str">
        <f>IFERROR(VLOOKUP(F2012,'Lookup Formulas Demo'!$A$5:$B$8,2,0),"Unknown Weather")</f>
        <v>Extreme Caution, Consider Delay</v>
      </c>
      <c r="H2012" s="11" t="str">
        <f>_xlfn.IFNA(INDEX('Lookup Formulas Demo'!$B$5:$B$8,MATCH(F2012,'Lookup Formulas Demo'!$A$5:$A$8,0)),"No Match Found")</f>
        <v>Extreme Caution, Consider Delay</v>
      </c>
    </row>
    <row r="2013" spans="1:8" x14ac:dyDescent="0.3">
      <c r="A2013" s="9">
        <f>'Raw Data'!A2012</f>
        <v>45358.979166666701</v>
      </c>
      <c r="B2013" s="11">
        <f>'Raw Data'!M2012</f>
        <v>28.452292336422499</v>
      </c>
      <c r="C2013" s="11" t="str">
        <f t="shared" si="62"/>
        <v>Free-flow</v>
      </c>
      <c r="D2013" s="11">
        <f>'Raw Data'!P2012</f>
        <v>0</v>
      </c>
      <c r="E2013" s="11" t="str">
        <f t="shared" si="63"/>
        <v>No Accident</v>
      </c>
      <c r="F2013" s="11" t="str">
        <f>'Raw Data'!O2012</f>
        <v>Clear</v>
      </c>
      <c r="G2013" s="11" t="str">
        <f>IFERROR(VLOOKUP(F2013,'Lookup Formulas Demo'!$A$5:$B$8,2,0),"Unknown Weather")</f>
        <v>Normal Driving</v>
      </c>
      <c r="H2013" s="11" t="str">
        <f>_xlfn.IFNA(INDEX('Lookup Formulas Demo'!$B$5:$B$8,MATCH(F2013,'Lookup Formulas Demo'!$A$5:$A$8,0)),"No Match Found")</f>
        <v>Normal Driving</v>
      </c>
    </row>
    <row r="2014" spans="1:8" x14ac:dyDescent="0.3">
      <c r="A2014" s="9">
        <f>'Raw Data'!A2013</f>
        <v>45358.982638888898</v>
      </c>
      <c r="B2014" s="11">
        <f>'Raw Data'!M2013</f>
        <v>75.036093274601996</v>
      </c>
      <c r="C2014" s="11" t="str">
        <f t="shared" si="62"/>
        <v>Moderate</v>
      </c>
      <c r="D2014" s="11">
        <f>'Raw Data'!P2013</f>
        <v>0</v>
      </c>
      <c r="E2014" s="11" t="str">
        <f t="shared" si="63"/>
        <v>No Accident</v>
      </c>
      <c r="F2014" s="11" t="str">
        <f>'Raw Data'!O2013</f>
        <v>Snow</v>
      </c>
      <c r="G2014" s="11" t="str">
        <f>IFERROR(VLOOKUP(F2014,'Lookup Formulas Demo'!$A$5:$B$8,2,0),"Unknown Weather")</f>
        <v>Extreme Caution, Consider Delay</v>
      </c>
      <c r="H2014" s="11" t="str">
        <f>_xlfn.IFNA(INDEX('Lookup Formulas Demo'!$B$5:$B$8,MATCH(F2014,'Lookup Formulas Demo'!$A$5:$A$8,0)),"No Match Found")</f>
        <v>Extreme Caution, Consider Delay</v>
      </c>
    </row>
    <row r="2015" spans="1:8" x14ac:dyDescent="0.3">
      <c r="A2015" s="9">
        <f>'Raw Data'!A2014</f>
        <v>45358.986111111102</v>
      </c>
      <c r="B2015" s="11">
        <f>'Raw Data'!M2014</f>
        <v>60.614461090041097</v>
      </c>
      <c r="C2015" s="11" t="str">
        <f t="shared" si="62"/>
        <v>Moderate</v>
      </c>
      <c r="D2015" s="11">
        <f>'Raw Data'!P2014</f>
        <v>0</v>
      </c>
      <c r="E2015" s="11" t="str">
        <f t="shared" si="63"/>
        <v>No Accident</v>
      </c>
      <c r="F2015" s="11" t="str">
        <f>'Raw Data'!O2014</f>
        <v>Clear</v>
      </c>
      <c r="G2015" s="11" t="str">
        <f>IFERROR(VLOOKUP(F2015,'Lookup Formulas Demo'!$A$5:$B$8,2,0),"Unknown Weather")</f>
        <v>Normal Driving</v>
      </c>
      <c r="H2015" s="11" t="str">
        <f>_xlfn.IFNA(INDEX('Lookup Formulas Demo'!$B$5:$B$8,MATCH(F2015,'Lookup Formulas Demo'!$A$5:$A$8,0)),"No Match Found")</f>
        <v>Normal Driving</v>
      </c>
    </row>
    <row r="2016" spans="1:8" x14ac:dyDescent="0.3">
      <c r="A2016" s="9">
        <f>'Raw Data'!A2015</f>
        <v>45358.989583333299</v>
      </c>
      <c r="B2016" s="11">
        <f>'Raw Data'!M2015</f>
        <v>45.882161271655598</v>
      </c>
      <c r="C2016" s="11" t="str">
        <f t="shared" si="62"/>
        <v>Free-flow</v>
      </c>
      <c r="D2016" s="11">
        <f>'Raw Data'!P2015</f>
        <v>0</v>
      </c>
      <c r="E2016" s="11" t="str">
        <f t="shared" si="63"/>
        <v>No Accident</v>
      </c>
      <c r="F2016" s="11" t="str">
        <f>'Raw Data'!O2015</f>
        <v>Fog</v>
      </c>
      <c r="G2016" s="11" t="str">
        <f>IFERROR(VLOOKUP(F2016,'Lookup Formulas Demo'!$A$5:$B$8,2,0),"Unknown Weather")</f>
        <v>Use Fog Lights, Reduce Speed</v>
      </c>
      <c r="H2016" s="11" t="str">
        <f>_xlfn.IFNA(INDEX('Lookup Formulas Demo'!$B$5:$B$8,MATCH(F2016,'Lookup Formulas Demo'!$A$5:$A$8,0)),"No Match Found")</f>
        <v>Use Fog Lights, Reduce Speed</v>
      </c>
    </row>
    <row r="2017" spans="1:8" x14ac:dyDescent="0.3">
      <c r="A2017" s="9">
        <f>'Raw Data'!A2016</f>
        <v>45358.993055555598</v>
      </c>
      <c r="B2017" s="11">
        <f>'Raw Data'!M2016</f>
        <v>53.118228426893801</v>
      </c>
      <c r="C2017" s="11" t="str">
        <f t="shared" si="62"/>
        <v>Moderate</v>
      </c>
      <c r="D2017" s="11">
        <f>'Raw Data'!P2016</f>
        <v>1</v>
      </c>
      <c r="E2017" s="11" t="str">
        <f t="shared" si="63"/>
        <v>Accident Reported</v>
      </c>
      <c r="F2017" s="11" t="str">
        <f>'Raw Data'!O2016</f>
        <v>Clear</v>
      </c>
      <c r="G2017" s="11" t="str">
        <f>IFERROR(VLOOKUP(F2017,'Lookup Formulas Demo'!$A$5:$B$8,2,0),"Unknown Weather")</f>
        <v>Normal Driving</v>
      </c>
      <c r="H2017" s="11" t="str">
        <f>_xlfn.IFNA(INDEX('Lookup Formulas Demo'!$B$5:$B$8,MATCH(F2017,'Lookup Formulas Demo'!$A$5:$A$8,0)),"No Match Found")</f>
        <v>Normal Driving</v>
      </c>
    </row>
    <row r="2018" spans="1:8" x14ac:dyDescent="0.3">
      <c r="A2018" s="9">
        <f>'Raw Data'!A2017</f>
        <v>45358.996527777803</v>
      </c>
      <c r="B2018" s="11">
        <f>'Raw Data'!M2017</f>
        <v>78.136027164760705</v>
      </c>
      <c r="C2018" s="11" t="str">
        <f t="shared" si="62"/>
        <v>Moderate</v>
      </c>
      <c r="D2018" s="11">
        <f>'Raw Data'!P2017</f>
        <v>0</v>
      </c>
      <c r="E2018" s="11" t="str">
        <f t="shared" si="63"/>
        <v>No Accident</v>
      </c>
      <c r="F2018" s="11" t="str">
        <f>'Raw Data'!O2017</f>
        <v>Rain</v>
      </c>
      <c r="G2018" s="11" t="str">
        <f>IFERROR(VLOOKUP(F2018,'Lookup Formulas Demo'!$A$5:$B$8,2,0),"Unknown Weather")</f>
        <v>Reduce Speed, Increase Following Distance</v>
      </c>
      <c r="H2018" s="11" t="str">
        <f>_xlfn.IFNA(INDEX('Lookup Formulas Demo'!$B$5:$B$8,MATCH(F2018,'Lookup Formulas Demo'!$A$5:$A$8,0)),"No Match Found")</f>
        <v>Reduce Speed, Increase Following Distance</v>
      </c>
    </row>
    <row r="2019" spans="1:8" x14ac:dyDescent="0.3">
      <c r="A2019" s="9">
        <f>'Raw Data'!A2018</f>
        <v>45359</v>
      </c>
      <c r="B2019" s="11">
        <f>'Raw Data'!M2018</f>
        <v>34.405734274928399</v>
      </c>
      <c r="C2019" s="11" t="str">
        <f t="shared" si="62"/>
        <v>Free-flow</v>
      </c>
      <c r="D2019" s="11">
        <f>'Raw Data'!P2018</f>
        <v>1</v>
      </c>
      <c r="E2019" s="11" t="str">
        <f t="shared" si="63"/>
        <v>Accident Reported</v>
      </c>
      <c r="F2019" s="11" t="str">
        <f>'Raw Data'!O2018</f>
        <v>Rain</v>
      </c>
      <c r="G2019" s="11" t="str">
        <f>IFERROR(VLOOKUP(F2019,'Lookup Formulas Demo'!$A$5:$B$8,2,0),"Unknown Weather")</f>
        <v>Reduce Speed, Increase Following Distance</v>
      </c>
      <c r="H2019" s="11" t="str">
        <f>_xlfn.IFNA(INDEX('Lookup Formulas Demo'!$B$5:$B$8,MATCH(F2019,'Lookup Formulas Demo'!$A$5:$A$8,0)),"No Match Found")</f>
        <v>Reduce Speed, Increase Following Distance</v>
      </c>
    </row>
    <row r="2020" spans="1:8" x14ac:dyDescent="0.3">
      <c r="A2020" s="9">
        <f>'Raw Data'!A2019</f>
        <v>45359.003472222197</v>
      </c>
      <c r="B2020" s="11">
        <f>'Raw Data'!M2019</f>
        <v>50.896120632935499</v>
      </c>
      <c r="C2020" s="11" t="str">
        <f t="shared" si="62"/>
        <v>Moderate</v>
      </c>
      <c r="D2020" s="11">
        <f>'Raw Data'!P2019</f>
        <v>0</v>
      </c>
      <c r="E2020" s="11" t="str">
        <f t="shared" si="63"/>
        <v>No Accident</v>
      </c>
      <c r="F2020" s="11" t="str">
        <f>'Raw Data'!O2019</f>
        <v>Fog</v>
      </c>
      <c r="G2020" s="11" t="str">
        <f>IFERROR(VLOOKUP(F2020,'Lookup Formulas Demo'!$A$5:$B$8,2,0),"Unknown Weather")</f>
        <v>Use Fog Lights, Reduce Speed</v>
      </c>
      <c r="H2020" s="11" t="str">
        <f>_xlfn.IFNA(INDEX('Lookup Formulas Demo'!$B$5:$B$8,MATCH(F2020,'Lookup Formulas Demo'!$A$5:$A$8,0)),"No Match Found")</f>
        <v>Use Fog Lights, Reduce Speed</v>
      </c>
    </row>
    <row r="2021" spans="1:8" x14ac:dyDescent="0.3">
      <c r="A2021" s="9">
        <f>'Raw Data'!A2020</f>
        <v>45359.006944444503</v>
      </c>
      <c r="B2021" s="11">
        <f>'Raw Data'!M2020</f>
        <v>63.736305416473897</v>
      </c>
      <c r="C2021" s="11" t="str">
        <f t="shared" si="62"/>
        <v>Moderate</v>
      </c>
      <c r="D2021" s="11">
        <f>'Raw Data'!P2020</f>
        <v>1</v>
      </c>
      <c r="E2021" s="11" t="str">
        <f t="shared" si="63"/>
        <v>Accident Reported</v>
      </c>
      <c r="F2021" s="11" t="str">
        <f>'Raw Data'!O2020</f>
        <v>Clear</v>
      </c>
      <c r="G2021" s="11" t="str">
        <f>IFERROR(VLOOKUP(F2021,'Lookup Formulas Demo'!$A$5:$B$8,2,0),"Unknown Weather")</f>
        <v>Normal Driving</v>
      </c>
      <c r="H2021" s="11" t="str">
        <f>_xlfn.IFNA(INDEX('Lookup Formulas Demo'!$B$5:$B$8,MATCH(F2021,'Lookup Formulas Demo'!$A$5:$A$8,0)),"No Match Found")</f>
        <v>Normal Driving</v>
      </c>
    </row>
    <row r="2022" spans="1:8" x14ac:dyDescent="0.3">
      <c r="A2022" s="9">
        <f>'Raw Data'!A2021</f>
        <v>45359.010416666701</v>
      </c>
      <c r="B2022" s="11">
        <f>'Raw Data'!M2021</f>
        <v>62.297847485685899</v>
      </c>
      <c r="C2022" s="11" t="str">
        <f t="shared" si="62"/>
        <v>Moderate</v>
      </c>
      <c r="D2022" s="11">
        <f>'Raw Data'!P2021</f>
        <v>0</v>
      </c>
      <c r="E2022" s="11" t="str">
        <f t="shared" si="63"/>
        <v>No Accident</v>
      </c>
      <c r="F2022" s="11" t="str">
        <f>'Raw Data'!O2021</f>
        <v>Rain</v>
      </c>
      <c r="G2022" s="11" t="str">
        <f>IFERROR(VLOOKUP(F2022,'Lookup Formulas Demo'!$A$5:$B$8,2,0),"Unknown Weather")</f>
        <v>Reduce Speed, Increase Following Distance</v>
      </c>
      <c r="H2022" s="11" t="str">
        <f>_xlfn.IFNA(INDEX('Lookup Formulas Demo'!$B$5:$B$8,MATCH(F2022,'Lookup Formulas Demo'!$A$5:$A$8,0)),"No Match Found")</f>
        <v>Reduce Speed, Increase Following Distance</v>
      </c>
    </row>
    <row r="2023" spans="1:8" x14ac:dyDescent="0.3">
      <c r="A2023" s="9">
        <f>'Raw Data'!A2022</f>
        <v>45359.013888888898</v>
      </c>
      <c r="B2023" s="11">
        <f>'Raw Data'!M2022</f>
        <v>41.819051196753001</v>
      </c>
      <c r="C2023" s="11" t="str">
        <f t="shared" si="62"/>
        <v>Free-flow</v>
      </c>
      <c r="D2023" s="11">
        <f>'Raw Data'!P2022</f>
        <v>0</v>
      </c>
      <c r="E2023" s="11" t="str">
        <f t="shared" si="63"/>
        <v>No Accident</v>
      </c>
      <c r="F2023" s="11" t="str">
        <f>'Raw Data'!O2022</f>
        <v>Fog</v>
      </c>
      <c r="G2023" s="11" t="str">
        <f>IFERROR(VLOOKUP(F2023,'Lookup Formulas Demo'!$A$5:$B$8,2,0),"Unknown Weather")</f>
        <v>Use Fog Lights, Reduce Speed</v>
      </c>
      <c r="H2023" s="11" t="str">
        <f>_xlfn.IFNA(INDEX('Lookup Formulas Demo'!$B$5:$B$8,MATCH(F2023,'Lookup Formulas Demo'!$A$5:$A$8,0)),"No Match Found")</f>
        <v>Use Fog Lights, Reduce Speed</v>
      </c>
    </row>
    <row r="2024" spans="1:8" x14ac:dyDescent="0.3">
      <c r="A2024" s="9">
        <f>'Raw Data'!A2023</f>
        <v>45359.017361111102</v>
      </c>
      <c r="B2024" s="11">
        <f>'Raw Data'!M2023</f>
        <v>21.944151271145302</v>
      </c>
      <c r="C2024" s="11" t="str">
        <f t="shared" si="62"/>
        <v>Free-flow</v>
      </c>
      <c r="D2024" s="11">
        <f>'Raw Data'!P2023</f>
        <v>0</v>
      </c>
      <c r="E2024" s="11" t="str">
        <f t="shared" si="63"/>
        <v>No Accident</v>
      </c>
      <c r="F2024" s="11" t="str">
        <f>'Raw Data'!O2023</f>
        <v>Rain</v>
      </c>
      <c r="G2024" s="11" t="str">
        <f>IFERROR(VLOOKUP(F2024,'Lookup Formulas Demo'!$A$5:$B$8,2,0),"Unknown Weather")</f>
        <v>Reduce Speed, Increase Following Distance</v>
      </c>
      <c r="H2024" s="11" t="str">
        <f>_xlfn.IFNA(INDEX('Lookup Formulas Demo'!$B$5:$B$8,MATCH(F2024,'Lookup Formulas Demo'!$A$5:$A$8,0)),"No Match Found")</f>
        <v>Reduce Speed, Increase Following Distance</v>
      </c>
    </row>
    <row r="2025" spans="1:8" x14ac:dyDescent="0.3">
      <c r="A2025" s="9">
        <f>'Raw Data'!A2024</f>
        <v>45359.020833333299</v>
      </c>
      <c r="B2025" s="11">
        <f>'Raw Data'!M2024</f>
        <v>57.131713633059498</v>
      </c>
      <c r="C2025" s="11" t="str">
        <f t="shared" si="62"/>
        <v>Moderate</v>
      </c>
      <c r="D2025" s="11">
        <f>'Raw Data'!P2024</f>
        <v>1</v>
      </c>
      <c r="E2025" s="11" t="str">
        <f t="shared" si="63"/>
        <v>Accident Reported</v>
      </c>
      <c r="F2025" s="11" t="str">
        <f>'Raw Data'!O2024</f>
        <v>Snow</v>
      </c>
      <c r="G2025" s="11" t="str">
        <f>IFERROR(VLOOKUP(F2025,'Lookup Formulas Demo'!$A$5:$B$8,2,0),"Unknown Weather")</f>
        <v>Extreme Caution, Consider Delay</v>
      </c>
      <c r="H2025" s="11" t="str">
        <f>_xlfn.IFNA(INDEX('Lookup Formulas Demo'!$B$5:$B$8,MATCH(F2025,'Lookup Formulas Demo'!$A$5:$A$8,0)),"No Match Found")</f>
        <v>Extreme Caution, Consider Delay</v>
      </c>
    </row>
    <row r="2026" spans="1:8" x14ac:dyDescent="0.3">
      <c r="A2026" s="9">
        <f>'Raw Data'!A2025</f>
        <v>45359.024305555598</v>
      </c>
      <c r="B2026" s="11">
        <f>'Raw Data'!M2025</f>
        <v>33.606831596982701</v>
      </c>
      <c r="C2026" s="11" t="str">
        <f t="shared" si="62"/>
        <v>Free-flow</v>
      </c>
      <c r="D2026" s="11">
        <f>'Raw Data'!P2025</f>
        <v>0</v>
      </c>
      <c r="E2026" s="11" t="str">
        <f t="shared" si="63"/>
        <v>No Accident</v>
      </c>
      <c r="F2026" s="11" t="str">
        <f>'Raw Data'!O2025</f>
        <v>Fog</v>
      </c>
      <c r="G2026" s="11" t="str">
        <f>IFERROR(VLOOKUP(F2026,'Lookup Formulas Demo'!$A$5:$B$8,2,0),"Unknown Weather")</f>
        <v>Use Fog Lights, Reduce Speed</v>
      </c>
      <c r="H2026" s="11" t="str">
        <f>_xlfn.IFNA(INDEX('Lookup Formulas Demo'!$B$5:$B$8,MATCH(F2026,'Lookup Formulas Demo'!$A$5:$A$8,0)),"No Match Found")</f>
        <v>Use Fog Lights, Reduce Speed</v>
      </c>
    </row>
    <row r="2027" spans="1:8" x14ac:dyDescent="0.3">
      <c r="A2027" s="9">
        <f>'Raw Data'!A2026</f>
        <v>45359.027777777803</v>
      </c>
      <c r="B2027" s="11">
        <f>'Raw Data'!M2026</f>
        <v>93.208062377156097</v>
      </c>
      <c r="C2027" s="11" t="str">
        <f t="shared" si="62"/>
        <v>Congested</v>
      </c>
      <c r="D2027" s="11">
        <f>'Raw Data'!P2026</f>
        <v>0</v>
      </c>
      <c r="E2027" s="11" t="str">
        <f t="shared" si="63"/>
        <v>No Accident</v>
      </c>
      <c r="F2027" s="11" t="str">
        <f>'Raw Data'!O2026</f>
        <v>Rain</v>
      </c>
      <c r="G2027" s="11" t="str">
        <f>IFERROR(VLOOKUP(F2027,'Lookup Formulas Demo'!$A$5:$B$8,2,0),"Unknown Weather")</f>
        <v>Reduce Speed, Increase Following Distance</v>
      </c>
      <c r="H2027" s="11" t="str">
        <f>_xlfn.IFNA(INDEX('Lookup Formulas Demo'!$B$5:$B$8,MATCH(F2027,'Lookup Formulas Demo'!$A$5:$A$8,0)),"No Match Found")</f>
        <v>Reduce Speed, Increase Following Distance</v>
      </c>
    </row>
    <row r="2028" spans="1:8" x14ac:dyDescent="0.3">
      <c r="A2028" s="9">
        <f>'Raw Data'!A2027</f>
        <v>45359.03125</v>
      </c>
      <c r="B2028" s="11">
        <f>'Raw Data'!M2027</f>
        <v>40.1899398581726</v>
      </c>
      <c r="C2028" s="11" t="str">
        <f t="shared" si="62"/>
        <v>Free-flow</v>
      </c>
      <c r="D2028" s="11">
        <f>'Raw Data'!P2027</f>
        <v>0</v>
      </c>
      <c r="E2028" s="11" t="str">
        <f t="shared" si="63"/>
        <v>No Accident</v>
      </c>
      <c r="F2028" s="11" t="str">
        <f>'Raw Data'!O2027</f>
        <v>Rain</v>
      </c>
      <c r="G2028" s="11" t="str">
        <f>IFERROR(VLOOKUP(F2028,'Lookup Formulas Demo'!$A$5:$B$8,2,0),"Unknown Weather")</f>
        <v>Reduce Speed, Increase Following Distance</v>
      </c>
      <c r="H2028" s="11" t="str">
        <f>_xlfn.IFNA(INDEX('Lookup Formulas Demo'!$B$5:$B$8,MATCH(F2028,'Lookup Formulas Demo'!$A$5:$A$8,0)),"No Match Found")</f>
        <v>Reduce Speed, Increase Following Distance</v>
      </c>
    </row>
    <row r="2029" spans="1:8" x14ac:dyDescent="0.3">
      <c r="A2029" s="9">
        <f>'Raw Data'!A2028</f>
        <v>45359.034722222197</v>
      </c>
      <c r="B2029" s="11">
        <f>'Raw Data'!M2028</f>
        <v>85.821725681760498</v>
      </c>
      <c r="C2029" s="11" t="str">
        <f t="shared" si="62"/>
        <v>Congested</v>
      </c>
      <c r="D2029" s="11">
        <f>'Raw Data'!P2028</f>
        <v>0</v>
      </c>
      <c r="E2029" s="11" t="str">
        <f t="shared" si="63"/>
        <v>No Accident</v>
      </c>
      <c r="F2029" s="11" t="str">
        <f>'Raw Data'!O2028</f>
        <v>Snow</v>
      </c>
      <c r="G2029" s="11" t="str">
        <f>IFERROR(VLOOKUP(F2029,'Lookup Formulas Demo'!$A$5:$B$8,2,0),"Unknown Weather")</f>
        <v>Extreme Caution, Consider Delay</v>
      </c>
      <c r="H2029" s="11" t="str">
        <f>_xlfn.IFNA(INDEX('Lookup Formulas Demo'!$B$5:$B$8,MATCH(F2029,'Lookup Formulas Demo'!$A$5:$A$8,0)),"No Match Found")</f>
        <v>Extreme Caution, Consider Delay</v>
      </c>
    </row>
    <row r="2030" spans="1:8" x14ac:dyDescent="0.3">
      <c r="A2030" s="9">
        <f>'Raw Data'!A2029</f>
        <v>45359.038194444503</v>
      </c>
      <c r="B2030" s="11">
        <f>'Raw Data'!M2029</f>
        <v>42.993753816546203</v>
      </c>
      <c r="C2030" s="11" t="str">
        <f t="shared" si="62"/>
        <v>Free-flow</v>
      </c>
      <c r="D2030" s="11">
        <f>'Raw Data'!P2029</f>
        <v>0</v>
      </c>
      <c r="E2030" s="11" t="str">
        <f t="shared" si="63"/>
        <v>No Accident</v>
      </c>
      <c r="F2030" s="11" t="str">
        <f>'Raw Data'!O2029</f>
        <v>Rain</v>
      </c>
      <c r="G2030" s="11" t="str">
        <f>IFERROR(VLOOKUP(F2030,'Lookup Formulas Demo'!$A$5:$B$8,2,0),"Unknown Weather")</f>
        <v>Reduce Speed, Increase Following Distance</v>
      </c>
      <c r="H2030" s="11" t="str">
        <f>_xlfn.IFNA(INDEX('Lookup Formulas Demo'!$B$5:$B$8,MATCH(F2030,'Lookup Formulas Demo'!$A$5:$A$8,0)),"No Match Found")</f>
        <v>Reduce Speed, Increase Following Distance</v>
      </c>
    </row>
    <row r="2031" spans="1:8" x14ac:dyDescent="0.3">
      <c r="A2031" s="9">
        <f>'Raw Data'!A2030</f>
        <v>45359.041666666701</v>
      </c>
      <c r="B2031" s="11">
        <f>'Raw Data'!M2030</f>
        <v>60.823385734507198</v>
      </c>
      <c r="C2031" s="11" t="str">
        <f t="shared" si="62"/>
        <v>Moderate</v>
      </c>
      <c r="D2031" s="11">
        <f>'Raw Data'!P2030</f>
        <v>0</v>
      </c>
      <c r="E2031" s="11" t="str">
        <f t="shared" si="63"/>
        <v>No Accident</v>
      </c>
      <c r="F2031" s="11" t="str">
        <f>'Raw Data'!O2030</f>
        <v>Rain</v>
      </c>
      <c r="G2031" s="11" t="str">
        <f>IFERROR(VLOOKUP(F2031,'Lookup Formulas Demo'!$A$5:$B$8,2,0),"Unknown Weather")</f>
        <v>Reduce Speed, Increase Following Distance</v>
      </c>
      <c r="H2031" s="11" t="str">
        <f>_xlfn.IFNA(INDEX('Lookup Formulas Demo'!$B$5:$B$8,MATCH(F2031,'Lookup Formulas Demo'!$A$5:$A$8,0)),"No Match Found")</f>
        <v>Reduce Speed, Increase Following Distance</v>
      </c>
    </row>
    <row r="2032" spans="1:8" x14ac:dyDescent="0.3">
      <c r="A2032" s="9">
        <f>'Raw Data'!A2031</f>
        <v>45359.045138888898</v>
      </c>
      <c r="B2032" s="11">
        <f>'Raw Data'!M2031</f>
        <v>61.5268662409106</v>
      </c>
      <c r="C2032" s="11" t="str">
        <f t="shared" si="62"/>
        <v>Moderate</v>
      </c>
      <c r="D2032" s="11">
        <f>'Raw Data'!P2031</f>
        <v>0</v>
      </c>
      <c r="E2032" s="11" t="str">
        <f t="shared" si="63"/>
        <v>No Accident</v>
      </c>
      <c r="F2032" s="11" t="str">
        <f>'Raw Data'!O2031</f>
        <v>Snow</v>
      </c>
      <c r="G2032" s="11" t="str">
        <f>IFERROR(VLOOKUP(F2032,'Lookup Formulas Demo'!$A$5:$B$8,2,0),"Unknown Weather")</f>
        <v>Extreme Caution, Consider Delay</v>
      </c>
      <c r="H2032" s="11" t="str">
        <f>_xlfn.IFNA(INDEX('Lookup Formulas Demo'!$B$5:$B$8,MATCH(F2032,'Lookup Formulas Demo'!$A$5:$A$8,0)),"No Match Found")</f>
        <v>Extreme Caution, Consider Delay</v>
      </c>
    </row>
    <row r="2033" spans="1:8" x14ac:dyDescent="0.3">
      <c r="A2033" s="9">
        <f>'Raw Data'!A2032</f>
        <v>45359.048611111102</v>
      </c>
      <c r="B2033" s="11">
        <f>'Raw Data'!M2032</f>
        <v>46.850070302862697</v>
      </c>
      <c r="C2033" s="11" t="str">
        <f t="shared" si="62"/>
        <v>Free-flow</v>
      </c>
      <c r="D2033" s="11">
        <f>'Raw Data'!P2032</f>
        <v>0</v>
      </c>
      <c r="E2033" s="11" t="str">
        <f t="shared" si="63"/>
        <v>No Accident</v>
      </c>
      <c r="F2033" s="11" t="str">
        <f>'Raw Data'!O2032</f>
        <v>Rain</v>
      </c>
      <c r="G2033" s="11" t="str">
        <f>IFERROR(VLOOKUP(F2033,'Lookup Formulas Demo'!$A$5:$B$8,2,0),"Unknown Weather")</f>
        <v>Reduce Speed, Increase Following Distance</v>
      </c>
      <c r="H2033" s="11" t="str">
        <f>_xlfn.IFNA(INDEX('Lookup Formulas Demo'!$B$5:$B$8,MATCH(F2033,'Lookup Formulas Demo'!$A$5:$A$8,0)),"No Match Found")</f>
        <v>Reduce Speed, Increase Following Distance</v>
      </c>
    </row>
    <row r="2034" spans="1:8" x14ac:dyDescent="0.3">
      <c r="A2034" s="9">
        <f>'Raw Data'!A2033</f>
        <v>45359.052083333299</v>
      </c>
      <c r="B2034" s="11">
        <f>'Raw Data'!M2033</f>
        <v>60.137598381545601</v>
      </c>
      <c r="C2034" s="11" t="str">
        <f t="shared" si="62"/>
        <v>Moderate</v>
      </c>
      <c r="D2034" s="11">
        <f>'Raw Data'!P2033</f>
        <v>0</v>
      </c>
      <c r="E2034" s="11" t="str">
        <f t="shared" si="63"/>
        <v>No Accident</v>
      </c>
      <c r="F2034" s="11" t="str">
        <f>'Raw Data'!O2033</f>
        <v>Fog</v>
      </c>
      <c r="G2034" s="11" t="str">
        <f>IFERROR(VLOOKUP(F2034,'Lookup Formulas Demo'!$A$5:$B$8,2,0),"Unknown Weather")</f>
        <v>Use Fog Lights, Reduce Speed</v>
      </c>
      <c r="H2034" s="11" t="str">
        <f>_xlfn.IFNA(INDEX('Lookup Formulas Demo'!$B$5:$B$8,MATCH(F2034,'Lookup Formulas Demo'!$A$5:$A$8,0)),"No Match Found")</f>
        <v>Use Fog Lights, Reduce Speed</v>
      </c>
    </row>
    <row r="2035" spans="1:8" x14ac:dyDescent="0.3">
      <c r="A2035" s="9">
        <f>'Raw Data'!A2034</f>
        <v>45359.055555555598</v>
      </c>
      <c r="B2035" s="11">
        <f>'Raw Data'!M2034</f>
        <v>69.818260052917594</v>
      </c>
      <c r="C2035" s="11" t="str">
        <f t="shared" si="62"/>
        <v>Moderate</v>
      </c>
      <c r="D2035" s="11">
        <f>'Raw Data'!P2034</f>
        <v>0</v>
      </c>
      <c r="E2035" s="11" t="str">
        <f t="shared" si="63"/>
        <v>No Accident</v>
      </c>
      <c r="F2035" s="11" t="str">
        <f>'Raw Data'!O2034</f>
        <v>Clear</v>
      </c>
      <c r="G2035" s="11" t="str">
        <f>IFERROR(VLOOKUP(F2035,'Lookup Formulas Demo'!$A$5:$B$8,2,0),"Unknown Weather")</f>
        <v>Normal Driving</v>
      </c>
      <c r="H2035" s="11" t="str">
        <f>_xlfn.IFNA(INDEX('Lookup Formulas Demo'!$B$5:$B$8,MATCH(F2035,'Lookup Formulas Demo'!$A$5:$A$8,0)),"No Match Found")</f>
        <v>Normal Driving</v>
      </c>
    </row>
    <row r="2036" spans="1:8" x14ac:dyDescent="0.3">
      <c r="A2036" s="9">
        <f>'Raw Data'!A2035</f>
        <v>45359.059027777803</v>
      </c>
      <c r="B2036" s="11">
        <f>'Raw Data'!M2035</f>
        <v>52.0865683541167</v>
      </c>
      <c r="C2036" s="11" t="str">
        <f t="shared" si="62"/>
        <v>Moderate</v>
      </c>
      <c r="D2036" s="11">
        <f>'Raw Data'!P2035</f>
        <v>0</v>
      </c>
      <c r="E2036" s="11" t="str">
        <f t="shared" si="63"/>
        <v>No Accident</v>
      </c>
      <c r="F2036" s="11" t="str">
        <f>'Raw Data'!O2035</f>
        <v>Clear</v>
      </c>
      <c r="G2036" s="11" t="str">
        <f>IFERROR(VLOOKUP(F2036,'Lookup Formulas Demo'!$A$5:$B$8,2,0),"Unknown Weather")</f>
        <v>Normal Driving</v>
      </c>
      <c r="H2036" s="11" t="str">
        <f>_xlfn.IFNA(INDEX('Lookup Formulas Demo'!$B$5:$B$8,MATCH(F2036,'Lookup Formulas Demo'!$A$5:$A$8,0)),"No Match Found")</f>
        <v>Normal Driving</v>
      </c>
    </row>
    <row r="2037" spans="1:8" x14ac:dyDescent="0.3">
      <c r="A2037" s="9">
        <f>'Raw Data'!A2036</f>
        <v>45359.0625</v>
      </c>
      <c r="B2037" s="11">
        <f>'Raw Data'!M2036</f>
        <v>56.151515165075402</v>
      </c>
      <c r="C2037" s="11" t="str">
        <f t="shared" si="62"/>
        <v>Moderate</v>
      </c>
      <c r="D2037" s="11">
        <f>'Raw Data'!P2036</f>
        <v>0</v>
      </c>
      <c r="E2037" s="11" t="str">
        <f t="shared" si="63"/>
        <v>No Accident</v>
      </c>
      <c r="F2037" s="11" t="str">
        <f>'Raw Data'!O2036</f>
        <v>Rain</v>
      </c>
      <c r="G2037" s="11" t="str">
        <f>IFERROR(VLOOKUP(F2037,'Lookup Formulas Demo'!$A$5:$B$8,2,0),"Unknown Weather")</f>
        <v>Reduce Speed, Increase Following Distance</v>
      </c>
      <c r="H2037" s="11" t="str">
        <f>_xlfn.IFNA(INDEX('Lookup Formulas Demo'!$B$5:$B$8,MATCH(F2037,'Lookup Formulas Demo'!$A$5:$A$8,0)),"No Match Found")</f>
        <v>Reduce Speed, Increase Following Distance</v>
      </c>
    </row>
    <row r="2038" spans="1:8" x14ac:dyDescent="0.3">
      <c r="A2038" s="9">
        <f>'Raw Data'!A2037</f>
        <v>45359.065972222197</v>
      </c>
      <c r="B2038" s="11">
        <f>'Raw Data'!M2037</f>
        <v>13.9073511999799</v>
      </c>
      <c r="C2038" s="11" t="str">
        <f t="shared" si="62"/>
        <v>Free-flow</v>
      </c>
      <c r="D2038" s="11">
        <f>'Raw Data'!P2037</f>
        <v>0</v>
      </c>
      <c r="E2038" s="11" t="str">
        <f t="shared" si="63"/>
        <v>No Accident</v>
      </c>
      <c r="F2038" s="11" t="str">
        <f>'Raw Data'!O2037</f>
        <v>Snow</v>
      </c>
      <c r="G2038" s="11" t="str">
        <f>IFERROR(VLOOKUP(F2038,'Lookup Formulas Demo'!$A$5:$B$8,2,0),"Unknown Weather")</f>
        <v>Extreme Caution, Consider Delay</v>
      </c>
      <c r="H2038" s="11" t="str">
        <f>_xlfn.IFNA(INDEX('Lookup Formulas Demo'!$B$5:$B$8,MATCH(F2038,'Lookup Formulas Demo'!$A$5:$A$8,0)),"No Match Found")</f>
        <v>Extreme Caution, Consider Delay</v>
      </c>
    </row>
    <row r="2039" spans="1:8" x14ac:dyDescent="0.3">
      <c r="A2039" s="9">
        <f>'Raw Data'!A2038</f>
        <v>45359.069444444503</v>
      </c>
      <c r="B2039" s="11">
        <f>'Raw Data'!M2038</f>
        <v>45.1446344200344</v>
      </c>
      <c r="C2039" s="11" t="str">
        <f t="shared" si="62"/>
        <v>Free-flow</v>
      </c>
      <c r="D2039" s="11">
        <f>'Raw Data'!P2038</f>
        <v>0</v>
      </c>
      <c r="E2039" s="11" t="str">
        <f t="shared" si="63"/>
        <v>No Accident</v>
      </c>
      <c r="F2039" s="11" t="str">
        <f>'Raw Data'!O2038</f>
        <v>Rain</v>
      </c>
      <c r="G2039" s="11" t="str">
        <f>IFERROR(VLOOKUP(F2039,'Lookup Formulas Demo'!$A$5:$B$8,2,0),"Unknown Weather")</f>
        <v>Reduce Speed, Increase Following Distance</v>
      </c>
      <c r="H2039" s="11" t="str">
        <f>_xlfn.IFNA(INDEX('Lookup Formulas Demo'!$B$5:$B$8,MATCH(F2039,'Lookup Formulas Demo'!$A$5:$A$8,0)),"No Match Found")</f>
        <v>Reduce Speed, Increase Following Distance</v>
      </c>
    </row>
    <row r="2040" spans="1:8" x14ac:dyDescent="0.3">
      <c r="A2040" s="9">
        <f>'Raw Data'!A2039</f>
        <v>45359.072916666701</v>
      </c>
      <c r="B2040" s="11">
        <f>'Raw Data'!M2039</f>
        <v>13.910038794984899</v>
      </c>
      <c r="C2040" s="11" t="str">
        <f t="shared" si="62"/>
        <v>Free-flow</v>
      </c>
      <c r="D2040" s="11">
        <f>'Raw Data'!P2039</f>
        <v>0</v>
      </c>
      <c r="E2040" s="11" t="str">
        <f t="shared" si="63"/>
        <v>No Accident</v>
      </c>
      <c r="F2040" s="11" t="str">
        <f>'Raw Data'!O2039</f>
        <v>Clear</v>
      </c>
      <c r="G2040" s="11" t="str">
        <f>IFERROR(VLOOKUP(F2040,'Lookup Formulas Demo'!$A$5:$B$8,2,0),"Unknown Weather")</f>
        <v>Normal Driving</v>
      </c>
      <c r="H2040" s="11" t="str">
        <f>_xlfn.IFNA(INDEX('Lookup Formulas Demo'!$B$5:$B$8,MATCH(F2040,'Lookup Formulas Demo'!$A$5:$A$8,0)),"No Match Found")</f>
        <v>Normal Driving</v>
      </c>
    </row>
    <row r="2041" spans="1:8" x14ac:dyDescent="0.3">
      <c r="A2041" s="9">
        <f>'Raw Data'!A2040</f>
        <v>45359.076388888898</v>
      </c>
      <c r="B2041" s="11">
        <f>'Raw Data'!M2040</f>
        <v>47.0294131338432</v>
      </c>
      <c r="C2041" s="11" t="str">
        <f t="shared" si="62"/>
        <v>Free-flow</v>
      </c>
      <c r="D2041" s="11">
        <f>'Raw Data'!P2040</f>
        <v>0</v>
      </c>
      <c r="E2041" s="11" t="str">
        <f t="shared" si="63"/>
        <v>No Accident</v>
      </c>
      <c r="F2041" s="11" t="str">
        <f>'Raw Data'!O2040</f>
        <v>Rain</v>
      </c>
      <c r="G2041" s="11" t="str">
        <f>IFERROR(VLOOKUP(F2041,'Lookup Formulas Demo'!$A$5:$B$8,2,0),"Unknown Weather")</f>
        <v>Reduce Speed, Increase Following Distance</v>
      </c>
      <c r="H2041" s="11" t="str">
        <f>_xlfn.IFNA(INDEX('Lookup Formulas Demo'!$B$5:$B$8,MATCH(F2041,'Lookup Formulas Demo'!$A$5:$A$8,0)),"No Match Found")</f>
        <v>Reduce Speed, Increase Following Distance</v>
      </c>
    </row>
    <row r="2042" spans="1:8" x14ac:dyDescent="0.3">
      <c r="A2042" s="9">
        <f>'Raw Data'!A2041</f>
        <v>45359.079861111102</v>
      </c>
      <c r="B2042" s="11">
        <f>'Raw Data'!M2041</f>
        <v>56.6636793685553</v>
      </c>
      <c r="C2042" s="11" t="str">
        <f t="shared" si="62"/>
        <v>Moderate</v>
      </c>
      <c r="D2042" s="11">
        <f>'Raw Data'!P2041</f>
        <v>0</v>
      </c>
      <c r="E2042" s="11" t="str">
        <f t="shared" si="63"/>
        <v>No Accident</v>
      </c>
      <c r="F2042" s="11" t="str">
        <f>'Raw Data'!O2041</f>
        <v>Snow</v>
      </c>
      <c r="G2042" s="11" t="str">
        <f>IFERROR(VLOOKUP(F2042,'Lookup Formulas Demo'!$A$5:$B$8,2,0),"Unknown Weather")</f>
        <v>Extreme Caution, Consider Delay</v>
      </c>
      <c r="H2042" s="11" t="str">
        <f>_xlfn.IFNA(INDEX('Lookup Formulas Demo'!$B$5:$B$8,MATCH(F2042,'Lookup Formulas Demo'!$A$5:$A$8,0)),"No Match Found")</f>
        <v>Extreme Caution, Consider Delay</v>
      </c>
    </row>
    <row r="2043" spans="1:8" x14ac:dyDescent="0.3">
      <c r="A2043" s="9">
        <f>'Raw Data'!A2042</f>
        <v>45359.083333333299</v>
      </c>
      <c r="B2043" s="11">
        <f>'Raw Data'!M2042</f>
        <v>20.040221703485798</v>
      </c>
      <c r="C2043" s="11" t="str">
        <f t="shared" si="62"/>
        <v>Free-flow</v>
      </c>
      <c r="D2043" s="11">
        <f>'Raw Data'!P2042</f>
        <v>0</v>
      </c>
      <c r="E2043" s="11" t="str">
        <f t="shared" si="63"/>
        <v>No Accident</v>
      </c>
      <c r="F2043" s="11" t="str">
        <f>'Raw Data'!O2042</f>
        <v>Fog</v>
      </c>
      <c r="G2043" s="11" t="str">
        <f>IFERROR(VLOOKUP(F2043,'Lookup Formulas Demo'!$A$5:$B$8,2,0),"Unknown Weather")</f>
        <v>Use Fog Lights, Reduce Speed</v>
      </c>
      <c r="H2043" s="11" t="str">
        <f>_xlfn.IFNA(INDEX('Lookup Formulas Demo'!$B$5:$B$8,MATCH(F2043,'Lookup Formulas Demo'!$A$5:$A$8,0)),"No Match Found")</f>
        <v>Use Fog Lights, Reduce Speed</v>
      </c>
    </row>
    <row r="2044" spans="1:8" x14ac:dyDescent="0.3">
      <c r="A2044" s="9">
        <f>'Raw Data'!A2043</f>
        <v>45359.086805555598</v>
      </c>
      <c r="B2044" s="11">
        <f>'Raw Data'!M2043</f>
        <v>49.830721072303</v>
      </c>
      <c r="C2044" s="11" t="str">
        <f t="shared" si="62"/>
        <v>Free-flow</v>
      </c>
      <c r="D2044" s="11">
        <f>'Raw Data'!P2043</f>
        <v>0</v>
      </c>
      <c r="E2044" s="11" t="str">
        <f t="shared" si="63"/>
        <v>No Accident</v>
      </c>
      <c r="F2044" s="11" t="str">
        <f>'Raw Data'!O2043</f>
        <v>Snow</v>
      </c>
      <c r="G2044" s="11" t="str">
        <f>IFERROR(VLOOKUP(F2044,'Lookup Formulas Demo'!$A$5:$B$8,2,0),"Unknown Weather")</f>
        <v>Extreme Caution, Consider Delay</v>
      </c>
      <c r="H2044" s="11" t="str">
        <f>_xlfn.IFNA(INDEX('Lookup Formulas Demo'!$B$5:$B$8,MATCH(F2044,'Lookup Formulas Demo'!$A$5:$A$8,0)),"No Match Found")</f>
        <v>Extreme Caution, Consider Delay</v>
      </c>
    </row>
    <row r="2045" spans="1:8" x14ac:dyDescent="0.3">
      <c r="A2045" s="9">
        <f>'Raw Data'!A2044</f>
        <v>45359.090277777803</v>
      </c>
      <c r="B2045" s="11">
        <f>'Raw Data'!M2044</f>
        <v>53.146508933941497</v>
      </c>
      <c r="C2045" s="11" t="str">
        <f t="shared" si="62"/>
        <v>Moderate</v>
      </c>
      <c r="D2045" s="11">
        <f>'Raw Data'!P2044</f>
        <v>0</v>
      </c>
      <c r="E2045" s="11" t="str">
        <f t="shared" si="63"/>
        <v>No Accident</v>
      </c>
      <c r="F2045" s="11" t="str">
        <f>'Raw Data'!O2044</f>
        <v>Clear</v>
      </c>
      <c r="G2045" s="11" t="str">
        <f>IFERROR(VLOOKUP(F2045,'Lookup Formulas Demo'!$A$5:$B$8,2,0),"Unknown Weather")</f>
        <v>Normal Driving</v>
      </c>
      <c r="H2045" s="11" t="str">
        <f>_xlfn.IFNA(INDEX('Lookup Formulas Demo'!$B$5:$B$8,MATCH(F2045,'Lookup Formulas Demo'!$A$5:$A$8,0)),"No Match Found")</f>
        <v>Normal Driving</v>
      </c>
    </row>
    <row r="2046" spans="1:8" x14ac:dyDescent="0.3">
      <c r="A2046" s="9">
        <f>'Raw Data'!A2045</f>
        <v>45359.09375</v>
      </c>
      <c r="B2046" s="11">
        <f>'Raw Data'!M2045</f>
        <v>39.463897654397002</v>
      </c>
      <c r="C2046" s="11" t="str">
        <f t="shared" si="62"/>
        <v>Free-flow</v>
      </c>
      <c r="D2046" s="11">
        <f>'Raw Data'!P2045</f>
        <v>0</v>
      </c>
      <c r="E2046" s="11" t="str">
        <f t="shared" si="63"/>
        <v>No Accident</v>
      </c>
      <c r="F2046" s="11" t="str">
        <f>'Raw Data'!O2045</f>
        <v>Rain</v>
      </c>
      <c r="G2046" s="11" t="str">
        <f>IFERROR(VLOOKUP(F2046,'Lookup Formulas Demo'!$A$5:$B$8,2,0),"Unknown Weather")</f>
        <v>Reduce Speed, Increase Following Distance</v>
      </c>
      <c r="H2046" s="11" t="str">
        <f>_xlfn.IFNA(INDEX('Lookup Formulas Demo'!$B$5:$B$8,MATCH(F2046,'Lookup Formulas Demo'!$A$5:$A$8,0)),"No Match Found")</f>
        <v>Reduce Speed, Increase Following Distance</v>
      </c>
    </row>
    <row r="2047" spans="1:8" x14ac:dyDescent="0.3">
      <c r="A2047" s="9">
        <f>'Raw Data'!A2046</f>
        <v>45359.097222222197</v>
      </c>
      <c r="B2047" s="11">
        <f>'Raw Data'!M2046</f>
        <v>71.230686899715806</v>
      </c>
      <c r="C2047" s="11" t="str">
        <f t="shared" si="62"/>
        <v>Moderate</v>
      </c>
      <c r="D2047" s="11">
        <f>'Raw Data'!P2046</f>
        <v>0</v>
      </c>
      <c r="E2047" s="11" t="str">
        <f t="shared" si="63"/>
        <v>No Accident</v>
      </c>
      <c r="F2047" s="11" t="str">
        <f>'Raw Data'!O2046</f>
        <v>Fog</v>
      </c>
      <c r="G2047" s="11" t="str">
        <f>IFERROR(VLOOKUP(F2047,'Lookup Formulas Demo'!$A$5:$B$8,2,0),"Unknown Weather")</f>
        <v>Use Fog Lights, Reduce Speed</v>
      </c>
      <c r="H2047" s="11" t="str">
        <f>_xlfn.IFNA(INDEX('Lookup Formulas Demo'!$B$5:$B$8,MATCH(F2047,'Lookup Formulas Demo'!$A$5:$A$8,0)),"No Match Found")</f>
        <v>Use Fog Lights, Reduce Speed</v>
      </c>
    </row>
    <row r="2048" spans="1:8" x14ac:dyDescent="0.3">
      <c r="A2048" s="9">
        <f>'Raw Data'!A2047</f>
        <v>45359.100694444503</v>
      </c>
      <c r="B2048" s="11">
        <f>'Raw Data'!M2047</f>
        <v>38.026296352500502</v>
      </c>
      <c r="C2048" s="11" t="str">
        <f t="shared" si="62"/>
        <v>Free-flow</v>
      </c>
      <c r="D2048" s="11">
        <f>'Raw Data'!P2047</f>
        <v>0</v>
      </c>
      <c r="E2048" s="11" t="str">
        <f t="shared" si="63"/>
        <v>No Accident</v>
      </c>
      <c r="F2048" s="11" t="str">
        <f>'Raw Data'!O2047</f>
        <v>Fog</v>
      </c>
      <c r="G2048" s="11" t="str">
        <f>IFERROR(VLOOKUP(F2048,'Lookup Formulas Demo'!$A$5:$B$8,2,0),"Unknown Weather")</f>
        <v>Use Fog Lights, Reduce Speed</v>
      </c>
      <c r="H2048" s="11" t="str">
        <f>_xlfn.IFNA(INDEX('Lookup Formulas Demo'!$B$5:$B$8,MATCH(F2048,'Lookup Formulas Demo'!$A$5:$A$8,0)),"No Match Found")</f>
        <v>Use Fog Lights, Reduce Speed</v>
      </c>
    </row>
    <row r="2049" spans="1:8" x14ac:dyDescent="0.3">
      <c r="A2049" s="9">
        <f>'Raw Data'!A2048</f>
        <v>45359.104166666701</v>
      </c>
      <c r="B2049" s="11">
        <f>'Raw Data'!M2048</f>
        <v>49.817373459347003</v>
      </c>
      <c r="C2049" s="11" t="str">
        <f t="shared" si="62"/>
        <v>Free-flow</v>
      </c>
      <c r="D2049" s="11">
        <f>'Raw Data'!P2048</f>
        <v>1</v>
      </c>
      <c r="E2049" s="11" t="str">
        <f t="shared" si="63"/>
        <v>Accident Reported</v>
      </c>
      <c r="F2049" s="11" t="str">
        <f>'Raw Data'!O2048</f>
        <v>Clear</v>
      </c>
      <c r="G2049" s="11" t="str">
        <f>IFERROR(VLOOKUP(F2049,'Lookup Formulas Demo'!$A$5:$B$8,2,0),"Unknown Weather")</f>
        <v>Normal Driving</v>
      </c>
      <c r="H2049" s="11" t="str">
        <f>_xlfn.IFNA(INDEX('Lookup Formulas Demo'!$B$5:$B$8,MATCH(F2049,'Lookup Formulas Demo'!$A$5:$A$8,0)),"No Match Found")</f>
        <v>Normal Driving</v>
      </c>
    </row>
    <row r="2050" spans="1:8" x14ac:dyDescent="0.3">
      <c r="A2050" s="9">
        <f>'Raw Data'!A2049</f>
        <v>45359.107638888898</v>
      </c>
      <c r="B2050" s="11">
        <f>'Raw Data'!M2049</f>
        <v>97.116873741275199</v>
      </c>
      <c r="C2050" s="11" t="str">
        <f t="shared" si="62"/>
        <v>Congested</v>
      </c>
      <c r="D2050" s="11">
        <f>'Raw Data'!P2049</f>
        <v>0</v>
      </c>
      <c r="E2050" s="11" t="str">
        <f t="shared" si="63"/>
        <v>No Accident</v>
      </c>
      <c r="F2050" s="11" t="str">
        <f>'Raw Data'!O2049</f>
        <v>Rain</v>
      </c>
      <c r="G2050" s="11" t="str">
        <f>IFERROR(VLOOKUP(F2050,'Lookup Formulas Demo'!$A$5:$B$8,2,0),"Unknown Weather")</f>
        <v>Reduce Speed, Increase Following Distance</v>
      </c>
      <c r="H2050" s="11" t="str">
        <f>_xlfn.IFNA(INDEX('Lookup Formulas Demo'!$B$5:$B$8,MATCH(F2050,'Lookup Formulas Demo'!$A$5:$A$8,0)),"No Match Found")</f>
        <v>Reduce Speed, Increase Following Distance</v>
      </c>
    </row>
    <row r="2051" spans="1:8" x14ac:dyDescent="0.3">
      <c r="A2051" s="9">
        <f>'Raw Data'!A2050</f>
        <v>45359.111111111102</v>
      </c>
      <c r="B2051" s="11">
        <f>'Raw Data'!M2050</f>
        <v>28.2620357064947</v>
      </c>
      <c r="C2051" s="11" t="str">
        <f t="shared" ref="C2051:C2114" si="64">IF(B2051&gt;=80,"Congested",IF(B2051&gt;=50,"Moderate","Free-flow"))</f>
        <v>Free-flow</v>
      </c>
      <c r="D2051" s="11">
        <f>'Raw Data'!P2050</f>
        <v>0</v>
      </c>
      <c r="E2051" s="11" t="str">
        <f t="shared" ref="E2051:E2114" si="65">IF(D2051=1,"Accident Reported","No Accident")</f>
        <v>No Accident</v>
      </c>
      <c r="F2051" s="11" t="str">
        <f>'Raw Data'!O2050</f>
        <v>Clear</v>
      </c>
      <c r="G2051" s="11" t="str">
        <f>IFERROR(VLOOKUP(F2051,'Lookup Formulas Demo'!$A$5:$B$8,2,0),"Unknown Weather")</f>
        <v>Normal Driving</v>
      </c>
      <c r="H2051" s="11" t="str">
        <f>_xlfn.IFNA(INDEX('Lookup Formulas Demo'!$B$5:$B$8,MATCH(F2051,'Lookup Formulas Demo'!$A$5:$A$8,0)),"No Match Found")</f>
        <v>Normal Driving</v>
      </c>
    </row>
    <row r="2052" spans="1:8" x14ac:dyDescent="0.3">
      <c r="A2052" s="9">
        <f>'Raw Data'!A2051</f>
        <v>45359.114583333299</v>
      </c>
      <c r="B2052" s="11">
        <f>'Raw Data'!M2051</f>
        <v>67.766303493992098</v>
      </c>
      <c r="C2052" s="11" t="str">
        <f t="shared" si="64"/>
        <v>Moderate</v>
      </c>
      <c r="D2052" s="11">
        <f>'Raw Data'!P2051</f>
        <v>0</v>
      </c>
      <c r="E2052" s="11" t="str">
        <f t="shared" si="65"/>
        <v>No Accident</v>
      </c>
      <c r="F2052" s="11" t="str">
        <f>'Raw Data'!O2051</f>
        <v>Fog</v>
      </c>
      <c r="G2052" s="11" t="str">
        <f>IFERROR(VLOOKUP(F2052,'Lookup Formulas Demo'!$A$5:$B$8,2,0),"Unknown Weather")</f>
        <v>Use Fog Lights, Reduce Speed</v>
      </c>
      <c r="H2052" s="11" t="str">
        <f>_xlfn.IFNA(INDEX('Lookup Formulas Demo'!$B$5:$B$8,MATCH(F2052,'Lookup Formulas Demo'!$A$5:$A$8,0)),"No Match Found")</f>
        <v>Use Fog Lights, Reduce Speed</v>
      </c>
    </row>
    <row r="2053" spans="1:8" x14ac:dyDescent="0.3">
      <c r="A2053" s="9">
        <f>'Raw Data'!A2052</f>
        <v>45359.118055555598</v>
      </c>
      <c r="B2053" s="11">
        <f>'Raw Data'!M2052</f>
        <v>41.082718367869198</v>
      </c>
      <c r="C2053" s="11" t="str">
        <f t="shared" si="64"/>
        <v>Free-flow</v>
      </c>
      <c r="D2053" s="11">
        <f>'Raw Data'!P2052</f>
        <v>0</v>
      </c>
      <c r="E2053" s="11" t="str">
        <f t="shared" si="65"/>
        <v>No Accident</v>
      </c>
      <c r="F2053" s="11" t="str">
        <f>'Raw Data'!O2052</f>
        <v>Fog</v>
      </c>
      <c r="G2053" s="11" t="str">
        <f>IFERROR(VLOOKUP(F2053,'Lookup Formulas Demo'!$A$5:$B$8,2,0),"Unknown Weather")</f>
        <v>Use Fog Lights, Reduce Speed</v>
      </c>
      <c r="H2053" s="11" t="str">
        <f>_xlfn.IFNA(INDEX('Lookup Formulas Demo'!$B$5:$B$8,MATCH(F2053,'Lookup Formulas Demo'!$A$5:$A$8,0)),"No Match Found")</f>
        <v>Use Fog Lights, Reduce Speed</v>
      </c>
    </row>
    <row r="2054" spans="1:8" x14ac:dyDescent="0.3">
      <c r="A2054" s="9">
        <f>'Raw Data'!A2053</f>
        <v>45359.121527777803</v>
      </c>
      <c r="B2054" s="11">
        <f>'Raw Data'!M2053</f>
        <v>39.814406316654797</v>
      </c>
      <c r="C2054" s="11" t="str">
        <f t="shared" si="64"/>
        <v>Free-flow</v>
      </c>
      <c r="D2054" s="11">
        <f>'Raw Data'!P2053</f>
        <v>0</v>
      </c>
      <c r="E2054" s="11" t="str">
        <f t="shared" si="65"/>
        <v>No Accident</v>
      </c>
      <c r="F2054" s="11" t="str">
        <f>'Raw Data'!O2053</f>
        <v>Rain</v>
      </c>
      <c r="G2054" s="11" t="str">
        <f>IFERROR(VLOOKUP(F2054,'Lookup Formulas Demo'!$A$5:$B$8,2,0),"Unknown Weather")</f>
        <v>Reduce Speed, Increase Following Distance</v>
      </c>
      <c r="H2054" s="11" t="str">
        <f>_xlfn.IFNA(INDEX('Lookup Formulas Demo'!$B$5:$B$8,MATCH(F2054,'Lookup Formulas Demo'!$A$5:$A$8,0)),"No Match Found")</f>
        <v>Reduce Speed, Increase Following Distance</v>
      </c>
    </row>
    <row r="2055" spans="1:8" x14ac:dyDescent="0.3">
      <c r="A2055" s="9">
        <f>'Raw Data'!A2054</f>
        <v>45359.125</v>
      </c>
      <c r="B2055" s="11">
        <f>'Raw Data'!M2054</f>
        <v>84.2500794072769</v>
      </c>
      <c r="C2055" s="11" t="str">
        <f t="shared" si="64"/>
        <v>Congested</v>
      </c>
      <c r="D2055" s="11">
        <f>'Raw Data'!P2054</f>
        <v>0</v>
      </c>
      <c r="E2055" s="11" t="str">
        <f t="shared" si="65"/>
        <v>No Accident</v>
      </c>
      <c r="F2055" s="11" t="str">
        <f>'Raw Data'!O2054</f>
        <v>Clear</v>
      </c>
      <c r="G2055" s="11" t="str">
        <f>IFERROR(VLOOKUP(F2055,'Lookup Formulas Demo'!$A$5:$B$8,2,0),"Unknown Weather")</f>
        <v>Normal Driving</v>
      </c>
      <c r="H2055" s="11" t="str">
        <f>_xlfn.IFNA(INDEX('Lookup Formulas Demo'!$B$5:$B$8,MATCH(F2055,'Lookup Formulas Demo'!$A$5:$A$8,0)),"No Match Found")</f>
        <v>Normal Driving</v>
      </c>
    </row>
    <row r="2056" spans="1:8" x14ac:dyDescent="0.3">
      <c r="A2056" s="9">
        <f>'Raw Data'!A2055</f>
        <v>45359.128472222197</v>
      </c>
      <c r="B2056" s="11">
        <f>'Raw Data'!M2055</f>
        <v>13.490226490442</v>
      </c>
      <c r="C2056" s="11" t="str">
        <f t="shared" si="64"/>
        <v>Free-flow</v>
      </c>
      <c r="D2056" s="11">
        <f>'Raw Data'!P2055</f>
        <v>0</v>
      </c>
      <c r="E2056" s="11" t="str">
        <f t="shared" si="65"/>
        <v>No Accident</v>
      </c>
      <c r="F2056" s="11" t="str">
        <f>'Raw Data'!O2055</f>
        <v>Fog</v>
      </c>
      <c r="G2056" s="11" t="str">
        <f>IFERROR(VLOOKUP(F2056,'Lookup Formulas Demo'!$A$5:$B$8,2,0),"Unknown Weather")</f>
        <v>Use Fog Lights, Reduce Speed</v>
      </c>
      <c r="H2056" s="11" t="str">
        <f>_xlfn.IFNA(INDEX('Lookup Formulas Demo'!$B$5:$B$8,MATCH(F2056,'Lookup Formulas Demo'!$A$5:$A$8,0)),"No Match Found")</f>
        <v>Use Fog Lights, Reduce Speed</v>
      </c>
    </row>
    <row r="2057" spans="1:8" x14ac:dyDescent="0.3">
      <c r="A2057" s="9">
        <f>'Raw Data'!A2056</f>
        <v>45359.131944444503</v>
      </c>
      <c r="B2057" s="11">
        <f>'Raw Data'!M2056</f>
        <v>94.140807459975903</v>
      </c>
      <c r="C2057" s="11" t="str">
        <f t="shared" si="64"/>
        <v>Congested</v>
      </c>
      <c r="D2057" s="11">
        <f>'Raw Data'!P2056</f>
        <v>0</v>
      </c>
      <c r="E2057" s="11" t="str">
        <f t="shared" si="65"/>
        <v>No Accident</v>
      </c>
      <c r="F2057" s="11" t="str">
        <f>'Raw Data'!O2056</f>
        <v>Clear</v>
      </c>
      <c r="G2057" s="11" t="str">
        <f>IFERROR(VLOOKUP(F2057,'Lookup Formulas Demo'!$A$5:$B$8,2,0),"Unknown Weather")</f>
        <v>Normal Driving</v>
      </c>
      <c r="H2057" s="11" t="str">
        <f>_xlfn.IFNA(INDEX('Lookup Formulas Demo'!$B$5:$B$8,MATCH(F2057,'Lookup Formulas Demo'!$A$5:$A$8,0)),"No Match Found")</f>
        <v>Normal Driving</v>
      </c>
    </row>
    <row r="2058" spans="1:8" x14ac:dyDescent="0.3">
      <c r="A2058" s="9">
        <f>'Raw Data'!A2057</f>
        <v>45359.135416666701</v>
      </c>
      <c r="B2058" s="11">
        <f>'Raw Data'!M2057</f>
        <v>24.775992097017699</v>
      </c>
      <c r="C2058" s="11" t="str">
        <f t="shared" si="64"/>
        <v>Free-flow</v>
      </c>
      <c r="D2058" s="11">
        <f>'Raw Data'!P2057</f>
        <v>0</v>
      </c>
      <c r="E2058" s="11" t="str">
        <f t="shared" si="65"/>
        <v>No Accident</v>
      </c>
      <c r="F2058" s="11" t="str">
        <f>'Raw Data'!O2057</f>
        <v>Rain</v>
      </c>
      <c r="G2058" s="11" t="str">
        <f>IFERROR(VLOOKUP(F2058,'Lookup Formulas Demo'!$A$5:$B$8,2,0),"Unknown Weather")</f>
        <v>Reduce Speed, Increase Following Distance</v>
      </c>
      <c r="H2058" s="11" t="str">
        <f>_xlfn.IFNA(INDEX('Lookup Formulas Demo'!$B$5:$B$8,MATCH(F2058,'Lookup Formulas Demo'!$A$5:$A$8,0)),"No Match Found")</f>
        <v>Reduce Speed, Increase Following Distance</v>
      </c>
    </row>
    <row r="2059" spans="1:8" x14ac:dyDescent="0.3">
      <c r="A2059" s="9">
        <f>'Raw Data'!A2058</f>
        <v>45359.138888888898</v>
      </c>
      <c r="B2059" s="11">
        <f>'Raw Data'!M2058</f>
        <v>25.8709289358349</v>
      </c>
      <c r="C2059" s="11" t="str">
        <f t="shared" si="64"/>
        <v>Free-flow</v>
      </c>
      <c r="D2059" s="11">
        <f>'Raw Data'!P2058</f>
        <v>0</v>
      </c>
      <c r="E2059" s="11" t="str">
        <f t="shared" si="65"/>
        <v>No Accident</v>
      </c>
      <c r="F2059" s="11" t="str">
        <f>'Raw Data'!O2058</f>
        <v>Clear</v>
      </c>
      <c r="G2059" s="11" t="str">
        <f>IFERROR(VLOOKUP(F2059,'Lookup Formulas Demo'!$A$5:$B$8,2,0),"Unknown Weather")</f>
        <v>Normal Driving</v>
      </c>
      <c r="H2059" s="11" t="str">
        <f>_xlfn.IFNA(INDEX('Lookup Formulas Demo'!$B$5:$B$8,MATCH(F2059,'Lookup Formulas Demo'!$A$5:$A$8,0)),"No Match Found")</f>
        <v>Normal Driving</v>
      </c>
    </row>
    <row r="2060" spans="1:8" x14ac:dyDescent="0.3">
      <c r="A2060" s="9">
        <f>'Raw Data'!A2059</f>
        <v>45359.142361111102</v>
      </c>
      <c r="B2060" s="11">
        <f>'Raw Data'!M2059</f>
        <v>94.108429337481795</v>
      </c>
      <c r="C2060" s="11" t="str">
        <f t="shared" si="64"/>
        <v>Congested</v>
      </c>
      <c r="D2060" s="11">
        <f>'Raw Data'!P2059</f>
        <v>0</v>
      </c>
      <c r="E2060" s="11" t="str">
        <f t="shared" si="65"/>
        <v>No Accident</v>
      </c>
      <c r="F2060" s="11" t="str">
        <f>'Raw Data'!O2059</f>
        <v>Snow</v>
      </c>
      <c r="G2060" s="11" t="str">
        <f>IFERROR(VLOOKUP(F2060,'Lookup Formulas Demo'!$A$5:$B$8,2,0),"Unknown Weather")</f>
        <v>Extreme Caution, Consider Delay</v>
      </c>
      <c r="H2060" s="11" t="str">
        <f>_xlfn.IFNA(INDEX('Lookup Formulas Demo'!$B$5:$B$8,MATCH(F2060,'Lookup Formulas Demo'!$A$5:$A$8,0)),"No Match Found")</f>
        <v>Extreme Caution, Consider Delay</v>
      </c>
    </row>
    <row r="2061" spans="1:8" x14ac:dyDescent="0.3">
      <c r="A2061" s="9">
        <f>'Raw Data'!A2060</f>
        <v>45359.145833333299</v>
      </c>
      <c r="B2061" s="11">
        <f>'Raw Data'!M2060</f>
        <v>38.004829796234901</v>
      </c>
      <c r="C2061" s="11" t="str">
        <f t="shared" si="64"/>
        <v>Free-flow</v>
      </c>
      <c r="D2061" s="11">
        <f>'Raw Data'!P2060</f>
        <v>1</v>
      </c>
      <c r="E2061" s="11" t="str">
        <f t="shared" si="65"/>
        <v>Accident Reported</v>
      </c>
      <c r="F2061" s="11" t="str">
        <f>'Raw Data'!O2060</f>
        <v>Snow</v>
      </c>
      <c r="G2061" s="11" t="str">
        <f>IFERROR(VLOOKUP(F2061,'Lookup Formulas Demo'!$A$5:$B$8,2,0),"Unknown Weather")</f>
        <v>Extreme Caution, Consider Delay</v>
      </c>
      <c r="H2061" s="11" t="str">
        <f>_xlfn.IFNA(INDEX('Lookup Formulas Demo'!$B$5:$B$8,MATCH(F2061,'Lookup Formulas Demo'!$A$5:$A$8,0)),"No Match Found")</f>
        <v>Extreme Caution, Consider Delay</v>
      </c>
    </row>
    <row r="2062" spans="1:8" x14ac:dyDescent="0.3">
      <c r="A2062" s="9">
        <f>'Raw Data'!A2061</f>
        <v>45359.149305555598</v>
      </c>
      <c r="B2062" s="11">
        <f>'Raw Data'!M2061</f>
        <v>84.569768141687007</v>
      </c>
      <c r="C2062" s="11" t="str">
        <f t="shared" si="64"/>
        <v>Congested</v>
      </c>
      <c r="D2062" s="11">
        <f>'Raw Data'!P2061</f>
        <v>0</v>
      </c>
      <c r="E2062" s="11" t="str">
        <f t="shared" si="65"/>
        <v>No Accident</v>
      </c>
      <c r="F2062" s="11" t="str">
        <f>'Raw Data'!O2061</f>
        <v>Fog</v>
      </c>
      <c r="G2062" s="11" t="str">
        <f>IFERROR(VLOOKUP(F2062,'Lookup Formulas Demo'!$A$5:$B$8,2,0),"Unknown Weather")</f>
        <v>Use Fog Lights, Reduce Speed</v>
      </c>
      <c r="H2062" s="11" t="str">
        <f>_xlfn.IFNA(INDEX('Lookup Formulas Demo'!$B$5:$B$8,MATCH(F2062,'Lookup Formulas Demo'!$A$5:$A$8,0)),"No Match Found")</f>
        <v>Use Fog Lights, Reduce Speed</v>
      </c>
    </row>
    <row r="2063" spans="1:8" x14ac:dyDescent="0.3">
      <c r="A2063" s="9">
        <f>'Raw Data'!A2062</f>
        <v>45359.152777777803</v>
      </c>
      <c r="B2063" s="11">
        <f>'Raw Data'!M2062</f>
        <v>41.997247497852797</v>
      </c>
      <c r="C2063" s="11" t="str">
        <f t="shared" si="64"/>
        <v>Free-flow</v>
      </c>
      <c r="D2063" s="11">
        <f>'Raw Data'!P2062</f>
        <v>0</v>
      </c>
      <c r="E2063" s="11" t="str">
        <f t="shared" si="65"/>
        <v>No Accident</v>
      </c>
      <c r="F2063" s="11" t="str">
        <f>'Raw Data'!O2062</f>
        <v>Rain</v>
      </c>
      <c r="G2063" s="11" t="str">
        <f>IFERROR(VLOOKUP(F2063,'Lookup Formulas Demo'!$A$5:$B$8,2,0),"Unknown Weather")</f>
        <v>Reduce Speed, Increase Following Distance</v>
      </c>
      <c r="H2063" s="11" t="str">
        <f>_xlfn.IFNA(INDEX('Lookup Formulas Demo'!$B$5:$B$8,MATCH(F2063,'Lookup Formulas Demo'!$A$5:$A$8,0)),"No Match Found")</f>
        <v>Reduce Speed, Increase Following Distance</v>
      </c>
    </row>
    <row r="2064" spans="1:8" x14ac:dyDescent="0.3">
      <c r="A2064" s="9">
        <f>'Raw Data'!A2063</f>
        <v>45359.15625</v>
      </c>
      <c r="B2064" s="11">
        <f>'Raw Data'!M2063</f>
        <v>34.955368711401697</v>
      </c>
      <c r="C2064" s="11" t="str">
        <f t="shared" si="64"/>
        <v>Free-flow</v>
      </c>
      <c r="D2064" s="11">
        <f>'Raw Data'!P2063</f>
        <v>0</v>
      </c>
      <c r="E2064" s="11" t="str">
        <f t="shared" si="65"/>
        <v>No Accident</v>
      </c>
      <c r="F2064" s="11" t="str">
        <f>'Raw Data'!O2063</f>
        <v>Fog</v>
      </c>
      <c r="G2064" s="11" t="str">
        <f>IFERROR(VLOOKUP(F2064,'Lookup Formulas Demo'!$A$5:$B$8,2,0),"Unknown Weather")</f>
        <v>Use Fog Lights, Reduce Speed</v>
      </c>
      <c r="H2064" s="11" t="str">
        <f>_xlfn.IFNA(INDEX('Lookup Formulas Demo'!$B$5:$B$8,MATCH(F2064,'Lookup Formulas Demo'!$A$5:$A$8,0)),"No Match Found")</f>
        <v>Use Fog Lights, Reduce Speed</v>
      </c>
    </row>
    <row r="2065" spans="1:8" x14ac:dyDescent="0.3">
      <c r="A2065" s="9">
        <f>'Raw Data'!A2064</f>
        <v>45359.159722222197</v>
      </c>
      <c r="B2065" s="11">
        <f>'Raw Data'!M2064</f>
        <v>68.883716607764399</v>
      </c>
      <c r="C2065" s="11" t="str">
        <f t="shared" si="64"/>
        <v>Moderate</v>
      </c>
      <c r="D2065" s="11">
        <f>'Raw Data'!P2064</f>
        <v>0</v>
      </c>
      <c r="E2065" s="11" t="str">
        <f t="shared" si="65"/>
        <v>No Accident</v>
      </c>
      <c r="F2065" s="11" t="str">
        <f>'Raw Data'!O2064</f>
        <v>Clear</v>
      </c>
      <c r="G2065" s="11" t="str">
        <f>IFERROR(VLOOKUP(F2065,'Lookup Formulas Demo'!$A$5:$B$8,2,0),"Unknown Weather")</f>
        <v>Normal Driving</v>
      </c>
      <c r="H2065" s="11" t="str">
        <f>_xlfn.IFNA(INDEX('Lookup Formulas Demo'!$B$5:$B$8,MATCH(F2065,'Lookup Formulas Demo'!$A$5:$A$8,0)),"No Match Found")</f>
        <v>Normal Driving</v>
      </c>
    </row>
    <row r="2066" spans="1:8" x14ac:dyDescent="0.3">
      <c r="A2066" s="9">
        <f>'Raw Data'!A2065</f>
        <v>45359.163194444503</v>
      </c>
      <c r="B2066" s="11">
        <f>'Raw Data'!M2065</f>
        <v>46.6510154089734</v>
      </c>
      <c r="C2066" s="11" t="str">
        <f t="shared" si="64"/>
        <v>Free-flow</v>
      </c>
      <c r="D2066" s="11">
        <f>'Raw Data'!P2065</f>
        <v>0</v>
      </c>
      <c r="E2066" s="11" t="str">
        <f t="shared" si="65"/>
        <v>No Accident</v>
      </c>
      <c r="F2066" s="11" t="str">
        <f>'Raw Data'!O2065</f>
        <v>Snow</v>
      </c>
      <c r="G2066" s="11" t="str">
        <f>IFERROR(VLOOKUP(F2066,'Lookup Formulas Demo'!$A$5:$B$8,2,0),"Unknown Weather")</f>
        <v>Extreme Caution, Consider Delay</v>
      </c>
      <c r="H2066" s="11" t="str">
        <f>_xlfn.IFNA(INDEX('Lookup Formulas Demo'!$B$5:$B$8,MATCH(F2066,'Lookup Formulas Demo'!$A$5:$A$8,0)),"No Match Found")</f>
        <v>Extreme Caution, Consider Delay</v>
      </c>
    </row>
    <row r="2067" spans="1:8" x14ac:dyDescent="0.3">
      <c r="A2067" s="9">
        <f>'Raw Data'!A2066</f>
        <v>45359.166666666701</v>
      </c>
      <c r="B2067" s="11">
        <f>'Raw Data'!M2066</f>
        <v>13.138567692453099</v>
      </c>
      <c r="C2067" s="11" t="str">
        <f t="shared" si="64"/>
        <v>Free-flow</v>
      </c>
      <c r="D2067" s="11">
        <f>'Raw Data'!P2066</f>
        <v>0</v>
      </c>
      <c r="E2067" s="11" t="str">
        <f t="shared" si="65"/>
        <v>No Accident</v>
      </c>
      <c r="F2067" s="11" t="str">
        <f>'Raw Data'!O2066</f>
        <v>Clear</v>
      </c>
      <c r="G2067" s="11" t="str">
        <f>IFERROR(VLOOKUP(F2067,'Lookup Formulas Demo'!$A$5:$B$8,2,0),"Unknown Weather")</f>
        <v>Normal Driving</v>
      </c>
      <c r="H2067" s="11" t="str">
        <f>_xlfn.IFNA(INDEX('Lookup Formulas Demo'!$B$5:$B$8,MATCH(F2067,'Lookup Formulas Demo'!$A$5:$A$8,0)),"No Match Found")</f>
        <v>Normal Driving</v>
      </c>
    </row>
    <row r="2068" spans="1:8" x14ac:dyDescent="0.3">
      <c r="A2068" s="9">
        <f>'Raw Data'!A2067</f>
        <v>45359.170138888898</v>
      </c>
      <c r="B2068" s="11">
        <f>'Raw Data'!M2067</f>
        <v>47.480133604734498</v>
      </c>
      <c r="C2068" s="11" t="str">
        <f t="shared" si="64"/>
        <v>Free-flow</v>
      </c>
      <c r="D2068" s="11">
        <f>'Raw Data'!P2067</f>
        <v>0</v>
      </c>
      <c r="E2068" s="11" t="str">
        <f t="shared" si="65"/>
        <v>No Accident</v>
      </c>
      <c r="F2068" s="11" t="str">
        <f>'Raw Data'!O2067</f>
        <v>Fog</v>
      </c>
      <c r="G2068" s="11" t="str">
        <f>IFERROR(VLOOKUP(F2068,'Lookup Formulas Demo'!$A$5:$B$8,2,0),"Unknown Weather")</f>
        <v>Use Fog Lights, Reduce Speed</v>
      </c>
      <c r="H2068" s="11" t="str">
        <f>_xlfn.IFNA(INDEX('Lookup Formulas Demo'!$B$5:$B$8,MATCH(F2068,'Lookup Formulas Demo'!$A$5:$A$8,0)),"No Match Found")</f>
        <v>Use Fog Lights, Reduce Speed</v>
      </c>
    </row>
    <row r="2069" spans="1:8" x14ac:dyDescent="0.3">
      <c r="A2069" s="9">
        <f>'Raw Data'!A2068</f>
        <v>45359.173611111102</v>
      </c>
      <c r="B2069" s="11">
        <f>'Raw Data'!M2068</f>
        <v>99.480906407781404</v>
      </c>
      <c r="C2069" s="11" t="str">
        <f t="shared" si="64"/>
        <v>Congested</v>
      </c>
      <c r="D2069" s="11">
        <f>'Raw Data'!P2068</f>
        <v>1</v>
      </c>
      <c r="E2069" s="11" t="str">
        <f t="shared" si="65"/>
        <v>Accident Reported</v>
      </c>
      <c r="F2069" s="11" t="str">
        <f>'Raw Data'!O2068</f>
        <v>Snow</v>
      </c>
      <c r="G2069" s="11" t="str">
        <f>IFERROR(VLOOKUP(F2069,'Lookup Formulas Demo'!$A$5:$B$8,2,0),"Unknown Weather")</f>
        <v>Extreme Caution, Consider Delay</v>
      </c>
      <c r="H2069" s="11" t="str">
        <f>_xlfn.IFNA(INDEX('Lookup Formulas Demo'!$B$5:$B$8,MATCH(F2069,'Lookup Formulas Demo'!$A$5:$A$8,0)),"No Match Found")</f>
        <v>Extreme Caution, Consider Delay</v>
      </c>
    </row>
    <row r="2070" spans="1:8" x14ac:dyDescent="0.3">
      <c r="A2070" s="9">
        <f>'Raw Data'!A2069</f>
        <v>45359.177083333299</v>
      </c>
      <c r="B2070" s="11">
        <f>'Raw Data'!M2069</f>
        <v>71.137670231534301</v>
      </c>
      <c r="C2070" s="11" t="str">
        <f t="shared" si="64"/>
        <v>Moderate</v>
      </c>
      <c r="D2070" s="11">
        <f>'Raw Data'!P2069</f>
        <v>0</v>
      </c>
      <c r="E2070" s="11" t="str">
        <f t="shared" si="65"/>
        <v>No Accident</v>
      </c>
      <c r="F2070" s="11" t="str">
        <f>'Raw Data'!O2069</f>
        <v>Fog</v>
      </c>
      <c r="G2070" s="11" t="str">
        <f>IFERROR(VLOOKUP(F2070,'Lookup Formulas Demo'!$A$5:$B$8,2,0),"Unknown Weather")</f>
        <v>Use Fog Lights, Reduce Speed</v>
      </c>
      <c r="H2070" s="11" t="str">
        <f>_xlfn.IFNA(INDEX('Lookup Formulas Demo'!$B$5:$B$8,MATCH(F2070,'Lookup Formulas Demo'!$A$5:$A$8,0)),"No Match Found")</f>
        <v>Use Fog Lights, Reduce Speed</v>
      </c>
    </row>
    <row r="2071" spans="1:8" x14ac:dyDescent="0.3">
      <c r="A2071" s="9">
        <f>'Raw Data'!A2070</f>
        <v>45359.180555555598</v>
      </c>
      <c r="B2071" s="11">
        <f>'Raw Data'!M2070</f>
        <v>23.863982889549199</v>
      </c>
      <c r="C2071" s="11" t="str">
        <f t="shared" si="64"/>
        <v>Free-flow</v>
      </c>
      <c r="D2071" s="11">
        <f>'Raw Data'!P2070</f>
        <v>0</v>
      </c>
      <c r="E2071" s="11" t="str">
        <f t="shared" si="65"/>
        <v>No Accident</v>
      </c>
      <c r="F2071" s="11" t="str">
        <f>'Raw Data'!O2070</f>
        <v>Snow</v>
      </c>
      <c r="G2071" s="11" t="str">
        <f>IFERROR(VLOOKUP(F2071,'Lookup Formulas Demo'!$A$5:$B$8,2,0),"Unknown Weather")</f>
        <v>Extreme Caution, Consider Delay</v>
      </c>
      <c r="H2071" s="11" t="str">
        <f>_xlfn.IFNA(INDEX('Lookup Formulas Demo'!$B$5:$B$8,MATCH(F2071,'Lookup Formulas Demo'!$A$5:$A$8,0)),"No Match Found")</f>
        <v>Extreme Caution, Consider Delay</v>
      </c>
    </row>
    <row r="2072" spans="1:8" x14ac:dyDescent="0.3">
      <c r="A2072" s="9">
        <f>'Raw Data'!A2071</f>
        <v>45359.184027777803</v>
      </c>
      <c r="B2072" s="11">
        <f>'Raw Data'!M2071</f>
        <v>36.137383662109102</v>
      </c>
      <c r="C2072" s="11" t="str">
        <f t="shared" si="64"/>
        <v>Free-flow</v>
      </c>
      <c r="D2072" s="11">
        <f>'Raw Data'!P2071</f>
        <v>0</v>
      </c>
      <c r="E2072" s="11" t="str">
        <f t="shared" si="65"/>
        <v>No Accident</v>
      </c>
      <c r="F2072" s="11" t="str">
        <f>'Raw Data'!O2071</f>
        <v>Rain</v>
      </c>
      <c r="G2072" s="11" t="str">
        <f>IFERROR(VLOOKUP(F2072,'Lookup Formulas Demo'!$A$5:$B$8,2,0),"Unknown Weather")</f>
        <v>Reduce Speed, Increase Following Distance</v>
      </c>
      <c r="H2072" s="11" t="str">
        <f>_xlfn.IFNA(INDEX('Lookup Formulas Demo'!$B$5:$B$8,MATCH(F2072,'Lookup Formulas Demo'!$A$5:$A$8,0)),"No Match Found")</f>
        <v>Reduce Speed, Increase Following Distance</v>
      </c>
    </row>
    <row r="2073" spans="1:8" x14ac:dyDescent="0.3">
      <c r="A2073" s="9">
        <f>'Raw Data'!A2072</f>
        <v>45359.1875</v>
      </c>
      <c r="B2073" s="11">
        <f>'Raw Data'!M2072</f>
        <v>61.881135040184503</v>
      </c>
      <c r="C2073" s="11" t="str">
        <f t="shared" si="64"/>
        <v>Moderate</v>
      </c>
      <c r="D2073" s="11">
        <f>'Raw Data'!P2072</f>
        <v>0</v>
      </c>
      <c r="E2073" s="11" t="str">
        <f t="shared" si="65"/>
        <v>No Accident</v>
      </c>
      <c r="F2073" s="11" t="str">
        <f>'Raw Data'!O2072</f>
        <v>Snow</v>
      </c>
      <c r="G2073" s="11" t="str">
        <f>IFERROR(VLOOKUP(F2073,'Lookup Formulas Demo'!$A$5:$B$8,2,0),"Unknown Weather")</f>
        <v>Extreme Caution, Consider Delay</v>
      </c>
      <c r="H2073" s="11" t="str">
        <f>_xlfn.IFNA(INDEX('Lookup Formulas Demo'!$B$5:$B$8,MATCH(F2073,'Lookup Formulas Demo'!$A$5:$A$8,0)),"No Match Found")</f>
        <v>Extreme Caution, Consider Delay</v>
      </c>
    </row>
    <row r="2074" spans="1:8" x14ac:dyDescent="0.3">
      <c r="A2074" s="9">
        <f>'Raw Data'!A2073</f>
        <v>45359.190972222197</v>
      </c>
      <c r="B2074" s="11">
        <f>'Raw Data'!M2073</f>
        <v>50.394905649394801</v>
      </c>
      <c r="C2074" s="11" t="str">
        <f t="shared" si="64"/>
        <v>Moderate</v>
      </c>
      <c r="D2074" s="11">
        <f>'Raw Data'!P2073</f>
        <v>0</v>
      </c>
      <c r="E2074" s="11" t="str">
        <f t="shared" si="65"/>
        <v>No Accident</v>
      </c>
      <c r="F2074" s="11" t="str">
        <f>'Raw Data'!O2073</f>
        <v>Clear</v>
      </c>
      <c r="G2074" s="11" t="str">
        <f>IFERROR(VLOOKUP(F2074,'Lookup Formulas Demo'!$A$5:$B$8,2,0),"Unknown Weather")</f>
        <v>Normal Driving</v>
      </c>
      <c r="H2074" s="11" t="str">
        <f>_xlfn.IFNA(INDEX('Lookup Formulas Demo'!$B$5:$B$8,MATCH(F2074,'Lookup Formulas Demo'!$A$5:$A$8,0)),"No Match Found")</f>
        <v>Normal Driving</v>
      </c>
    </row>
    <row r="2075" spans="1:8" x14ac:dyDescent="0.3">
      <c r="A2075" s="9">
        <f>'Raw Data'!A2074</f>
        <v>45359.194444444503</v>
      </c>
      <c r="B2075" s="11">
        <f>'Raw Data'!M2074</f>
        <v>76.942551584781796</v>
      </c>
      <c r="C2075" s="11" t="str">
        <f t="shared" si="64"/>
        <v>Moderate</v>
      </c>
      <c r="D2075" s="11">
        <f>'Raw Data'!P2074</f>
        <v>0</v>
      </c>
      <c r="E2075" s="11" t="str">
        <f t="shared" si="65"/>
        <v>No Accident</v>
      </c>
      <c r="F2075" s="11" t="str">
        <f>'Raw Data'!O2074</f>
        <v>Rain</v>
      </c>
      <c r="G2075" s="11" t="str">
        <f>IFERROR(VLOOKUP(F2075,'Lookup Formulas Demo'!$A$5:$B$8,2,0),"Unknown Weather")</f>
        <v>Reduce Speed, Increase Following Distance</v>
      </c>
      <c r="H2075" s="11" t="str">
        <f>_xlfn.IFNA(INDEX('Lookup Formulas Demo'!$B$5:$B$8,MATCH(F2075,'Lookup Formulas Demo'!$A$5:$A$8,0)),"No Match Found")</f>
        <v>Reduce Speed, Increase Following Distance</v>
      </c>
    </row>
    <row r="2076" spans="1:8" x14ac:dyDescent="0.3">
      <c r="A2076" s="9">
        <f>'Raw Data'!A2075</f>
        <v>45359.197916666701</v>
      </c>
      <c r="B2076" s="11">
        <f>'Raw Data'!M2075</f>
        <v>41.681533073297999</v>
      </c>
      <c r="C2076" s="11" t="str">
        <f t="shared" si="64"/>
        <v>Free-flow</v>
      </c>
      <c r="D2076" s="11">
        <f>'Raw Data'!P2075</f>
        <v>0</v>
      </c>
      <c r="E2076" s="11" t="str">
        <f t="shared" si="65"/>
        <v>No Accident</v>
      </c>
      <c r="F2076" s="11" t="str">
        <f>'Raw Data'!O2075</f>
        <v>Fog</v>
      </c>
      <c r="G2076" s="11" t="str">
        <f>IFERROR(VLOOKUP(F2076,'Lookup Formulas Demo'!$A$5:$B$8,2,0),"Unknown Weather")</f>
        <v>Use Fog Lights, Reduce Speed</v>
      </c>
      <c r="H2076" s="11" t="str">
        <f>_xlfn.IFNA(INDEX('Lookup Formulas Demo'!$B$5:$B$8,MATCH(F2076,'Lookup Formulas Demo'!$A$5:$A$8,0)),"No Match Found")</f>
        <v>Use Fog Lights, Reduce Speed</v>
      </c>
    </row>
    <row r="2077" spans="1:8" x14ac:dyDescent="0.3">
      <c r="A2077" s="9">
        <f>'Raw Data'!A2076</f>
        <v>45359.201388888898</v>
      </c>
      <c r="B2077" s="11">
        <f>'Raw Data'!M2076</f>
        <v>57.389223045143503</v>
      </c>
      <c r="C2077" s="11" t="str">
        <f t="shared" si="64"/>
        <v>Moderate</v>
      </c>
      <c r="D2077" s="11">
        <f>'Raw Data'!P2076</f>
        <v>0</v>
      </c>
      <c r="E2077" s="11" t="str">
        <f t="shared" si="65"/>
        <v>No Accident</v>
      </c>
      <c r="F2077" s="11" t="str">
        <f>'Raw Data'!O2076</f>
        <v>Snow</v>
      </c>
      <c r="G2077" s="11" t="str">
        <f>IFERROR(VLOOKUP(F2077,'Lookup Formulas Demo'!$A$5:$B$8,2,0),"Unknown Weather")</f>
        <v>Extreme Caution, Consider Delay</v>
      </c>
      <c r="H2077" s="11" t="str">
        <f>_xlfn.IFNA(INDEX('Lookup Formulas Demo'!$B$5:$B$8,MATCH(F2077,'Lookup Formulas Demo'!$A$5:$A$8,0)),"No Match Found")</f>
        <v>Extreme Caution, Consider Delay</v>
      </c>
    </row>
    <row r="2078" spans="1:8" x14ac:dyDescent="0.3">
      <c r="A2078" s="9">
        <f>'Raw Data'!A2077</f>
        <v>45359.204861111102</v>
      </c>
      <c r="B2078" s="11">
        <f>'Raw Data'!M2077</f>
        <v>35.395498970162699</v>
      </c>
      <c r="C2078" s="11" t="str">
        <f t="shared" si="64"/>
        <v>Free-flow</v>
      </c>
      <c r="D2078" s="11">
        <f>'Raw Data'!P2077</f>
        <v>0</v>
      </c>
      <c r="E2078" s="11" t="str">
        <f t="shared" si="65"/>
        <v>No Accident</v>
      </c>
      <c r="F2078" s="11" t="str">
        <f>'Raw Data'!O2077</f>
        <v>Rain</v>
      </c>
      <c r="G2078" s="11" t="str">
        <f>IFERROR(VLOOKUP(F2078,'Lookup Formulas Demo'!$A$5:$B$8,2,0),"Unknown Weather")</f>
        <v>Reduce Speed, Increase Following Distance</v>
      </c>
      <c r="H2078" s="11" t="str">
        <f>_xlfn.IFNA(INDEX('Lookup Formulas Demo'!$B$5:$B$8,MATCH(F2078,'Lookup Formulas Demo'!$A$5:$A$8,0)),"No Match Found")</f>
        <v>Reduce Speed, Increase Following Distance</v>
      </c>
    </row>
    <row r="2079" spans="1:8" x14ac:dyDescent="0.3">
      <c r="A2079" s="9">
        <f>'Raw Data'!A2078</f>
        <v>45359.208333333299</v>
      </c>
      <c r="B2079" s="11">
        <f>'Raw Data'!M2078</f>
        <v>29.060718066107601</v>
      </c>
      <c r="C2079" s="11" t="str">
        <f t="shared" si="64"/>
        <v>Free-flow</v>
      </c>
      <c r="D2079" s="11">
        <f>'Raw Data'!P2078</f>
        <v>0</v>
      </c>
      <c r="E2079" s="11" t="str">
        <f t="shared" si="65"/>
        <v>No Accident</v>
      </c>
      <c r="F2079" s="11" t="str">
        <f>'Raw Data'!O2078</f>
        <v>Rain</v>
      </c>
      <c r="G2079" s="11" t="str">
        <f>IFERROR(VLOOKUP(F2079,'Lookup Formulas Demo'!$A$5:$B$8,2,0),"Unknown Weather")</f>
        <v>Reduce Speed, Increase Following Distance</v>
      </c>
      <c r="H2079" s="11" t="str">
        <f>_xlfn.IFNA(INDEX('Lookup Formulas Demo'!$B$5:$B$8,MATCH(F2079,'Lookup Formulas Demo'!$A$5:$A$8,0)),"No Match Found")</f>
        <v>Reduce Speed, Increase Following Distance</v>
      </c>
    </row>
    <row r="2080" spans="1:8" x14ac:dyDescent="0.3">
      <c r="A2080" s="9">
        <f>'Raw Data'!A2079</f>
        <v>45359.211805555598</v>
      </c>
      <c r="B2080" s="11">
        <f>'Raw Data'!M2079</f>
        <v>30.743869486002499</v>
      </c>
      <c r="C2080" s="11" t="str">
        <f t="shared" si="64"/>
        <v>Free-flow</v>
      </c>
      <c r="D2080" s="11">
        <f>'Raw Data'!P2079</f>
        <v>0</v>
      </c>
      <c r="E2080" s="11" t="str">
        <f t="shared" si="65"/>
        <v>No Accident</v>
      </c>
      <c r="F2080" s="11" t="str">
        <f>'Raw Data'!O2079</f>
        <v>Rain</v>
      </c>
      <c r="G2080" s="11" t="str">
        <f>IFERROR(VLOOKUP(F2080,'Lookup Formulas Demo'!$A$5:$B$8,2,0),"Unknown Weather")</f>
        <v>Reduce Speed, Increase Following Distance</v>
      </c>
      <c r="H2080" s="11" t="str">
        <f>_xlfn.IFNA(INDEX('Lookup Formulas Demo'!$B$5:$B$8,MATCH(F2080,'Lookup Formulas Demo'!$A$5:$A$8,0)),"No Match Found")</f>
        <v>Reduce Speed, Increase Following Distance</v>
      </c>
    </row>
    <row r="2081" spans="1:8" x14ac:dyDescent="0.3">
      <c r="A2081" s="9">
        <f>'Raw Data'!A2080</f>
        <v>45359.215277777803</v>
      </c>
      <c r="B2081" s="11">
        <f>'Raw Data'!M2080</f>
        <v>77.581121102694397</v>
      </c>
      <c r="C2081" s="11" t="str">
        <f t="shared" si="64"/>
        <v>Moderate</v>
      </c>
      <c r="D2081" s="11">
        <f>'Raw Data'!P2080</f>
        <v>0</v>
      </c>
      <c r="E2081" s="11" t="str">
        <f t="shared" si="65"/>
        <v>No Accident</v>
      </c>
      <c r="F2081" s="11" t="str">
        <f>'Raw Data'!O2080</f>
        <v>Clear</v>
      </c>
      <c r="G2081" s="11" t="str">
        <f>IFERROR(VLOOKUP(F2081,'Lookup Formulas Demo'!$A$5:$B$8,2,0),"Unknown Weather")</f>
        <v>Normal Driving</v>
      </c>
      <c r="H2081" s="11" t="str">
        <f>_xlfn.IFNA(INDEX('Lookup Formulas Demo'!$B$5:$B$8,MATCH(F2081,'Lookup Formulas Demo'!$A$5:$A$8,0)),"No Match Found")</f>
        <v>Normal Driving</v>
      </c>
    </row>
    <row r="2082" spans="1:8" x14ac:dyDescent="0.3">
      <c r="A2082" s="9">
        <f>'Raw Data'!A2081</f>
        <v>45359.21875</v>
      </c>
      <c r="B2082" s="11">
        <f>'Raw Data'!M2081</f>
        <v>81.623700762466498</v>
      </c>
      <c r="C2082" s="11" t="str">
        <f t="shared" si="64"/>
        <v>Congested</v>
      </c>
      <c r="D2082" s="11">
        <f>'Raw Data'!P2081</f>
        <v>0</v>
      </c>
      <c r="E2082" s="11" t="str">
        <f t="shared" si="65"/>
        <v>No Accident</v>
      </c>
      <c r="F2082" s="11" t="str">
        <f>'Raw Data'!O2081</f>
        <v>Clear</v>
      </c>
      <c r="G2082" s="11" t="str">
        <f>IFERROR(VLOOKUP(F2082,'Lookup Formulas Demo'!$A$5:$B$8,2,0),"Unknown Weather")</f>
        <v>Normal Driving</v>
      </c>
      <c r="H2082" s="11" t="str">
        <f>_xlfn.IFNA(INDEX('Lookup Formulas Demo'!$B$5:$B$8,MATCH(F2082,'Lookup Formulas Demo'!$A$5:$A$8,0)),"No Match Found")</f>
        <v>Normal Driving</v>
      </c>
    </row>
    <row r="2083" spans="1:8" x14ac:dyDescent="0.3">
      <c r="A2083" s="9">
        <f>'Raw Data'!A2082</f>
        <v>45359.222222222197</v>
      </c>
      <c r="B2083" s="11">
        <f>'Raw Data'!M2082</f>
        <v>19.963769137314401</v>
      </c>
      <c r="C2083" s="11" t="str">
        <f t="shared" si="64"/>
        <v>Free-flow</v>
      </c>
      <c r="D2083" s="11">
        <f>'Raw Data'!P2082</f>
        <v>0</v>
      </c>
      <c r="E2083" s="11" t="str">
        <f t="shared" si="65"/>
        <v>No Accident</v>
      </c>
      <c r="F2083" s="11" t="str">
        <f>'Raw Data'!O2082</f>
        <v>Clear</v>
      </c>
      <c r="G2083" s="11" t="str">
        <f>IFERROR(VLOOKUP(F2083,'Lookup Formulas Demo'!$A$5:$B$8,2,0),"Unknown Weather")</f>
        <v>Normal Driving</v>
      </c>
      <c r="H2083" s="11" t="str">
        <f>_xlfn.IFNA(INDEX('Lookup Formulas Demo'!$B$5:$B$8,MATCH(F2083,'Lookup Formulas Demo'!$A$5:$A$8,0)),"No Match Found")</f>
        <v>Normal Driving</v>
      </c>
    </row>
    <row r="2084" spans="1:8" x14ac:dyDescent="0.3">
      <c r="A2084" s="9">
        <f>'Raw Data'!A2083</f>
        <v>45359.225694444503</v>
      </c>
      <c r="B2084" s="11">
        <f>'Raw Data'!M2083</f>
        <v>30.060872603115499</v>
      </c>
      <c r="C2084" s="11" t="str">
        <f t="shared" si="64"/>
        <v>Free-flow</v>
      </c>
      <c r="D2084" s="11">
        <f>'Raw Data'!P2083</f>
        <v>1</v>
      </c>
      <c r="E2084" s="11" t="str">
        <f t="shared" si="65"/>
        <v>Accident Reported</v>
      </c>
      <c r="F2084" s="11" t="str">
        <f>'Raw Data'!O2083</f>
        <v>Clear</v>
      </c>
      <c r="G2084" s="11" t="str">
        <f>IFERROR(VLOOKUP(F2084,'Lookup Formulas Demo'!$A$5:$B$8,2,0),"Unknown Weather")</f>
        <v>Normal Driving</v>
      </c>
      <c r="H2084" s="11" t="str">
        <f>_xlfn.IFNA(INDEX('Lookup Formulas Demo'!$B$5:$B$8,MATCH(F2084,'Lookup Formulas Demo'!$A$5:$A$8,0)),"No Match Found")</f>
        <v>Normal Driving</v>
      </c>
    </row>
    <row r="2085" spans="1:8" x14ac:dyDescent="0.3">
      <c r="A2085" s="9">
        <f>'Raw Data'!A2084</f>
        <v>45359.229166666701</v>
      </c>
      <c r="B2085" s="11">
        <f>'Raw Data'!M2084</f>
        <v>10.8471013051168</v>
      </c>
      <c r="C2085" s="11" t="str">
        <f t="shared" si="64"/>
        <v>Free-flow</v>
      </c>
      <c r="D2085" s="11">
        <f>'Raw Data'!P2084</f>
        <v>0</v>
      </c>
      <c r="E2085" s="11" t="str">
        <f t="shared" si="65"/>
        <v>No Accident</v>
      </c>
      <c r="F2085" s="11" t="str">
        <f>'Raw Data'!O2084</f>
        <v>Clear</v>
      </c>
      <c r="G2085" s="11" t="str">
        <f>IFERROR(VLOOKUP(F2085,'Lookup Formulas Demo'!$A$5:$B$8,2,0),"Unknown Weather")</f>
        <v>Normal Driving</v>
      </c>
      <c r="H2085" s="11" t="str">
        <f>_xlfn.IFNA(INDEX('Lookup Formulas Demo'!$B$5:$B$8,MATCH(F2085,'Lookup Formulas Demo'!$A$5:$A$8,0)),"No Match Found")</f>
        <v>Normal Driving</v>
      </c>
    </row>
    <row r="2086" spans="1:8" x14ac:dyDescent="0.3">
      <c r="A2086" s="9">
        <f>'Raw Data'!A2085</f>
        <v>45359.232638888898</v>
      </c>
      <c r="B2086" s="11">
        <f>'Raw Data'!M2085</f>
        <v>70.689168722036399</v>
      </c>
      <c r="C2086" s="11" t="str">
        <f t="shared" si="64"/>
        <v>Moderate</v>
      </c>
      <c r="D2086" s="11">
        <f>'Raw Data'!P2085</f>
        <v>1</v>
      </c>
      <c r="E2086" s="11" t="str">
        <f t="shared" si="65"/>
        <v>Accident Reported</v>
      </c>
      <c r="F2086" s="11" t="str">
        <f>'Raw Data'!O2085</f>
        <v>Snow</v>
      </c>
      <c r="G2086" s="11" t="str">
        <f>IFERROR(VLOOKUP(F2086,'Lookup Formulas Demo'!$A$5:$B$8,2,0),"Unknown Weather")</f>
        <v>Extreme Caution, Consider Delay</v>
      </c>
      <c r="H2086" s="11" t="str">
        <f>_xlfn.IFNA(INDEX('Lookup Formulas Demo'!$B$5:$B$8,MATCH(F2086,'Lookup Formulas Demo'!$A$5:$A$8,0)),"No Match Found")</f>
        <v>Extreme Caution, Consider Delay</v>
      </c>
    </row>
    <row r="2087" spans="1:8" x14ac:dyDescent="0.3">
      <c r="A2087" s="9">
        <f>'Raw Data'!A2086</f>
        <v>45359.236111111102</v>
      </c>
      <c r="B2087" s="11">
        <f>'Raw Data'!M2086</f>
        <v>16.344457330283301</v>
      </c>
      <c r="C2087" s="11" t="str">
        <f t="shared" si="64"/>
        <v>Free-flow</v>
      </c>
      <c r="D2087" s="11">
        <f>'Raw Data'!P2086</f>
        <v>0</v>
      </c>
      <c r="E2087" s="11" t="str">
        <f t="shared" si="65"/>
        <v>No Accident</v>
      </c>
      <c r="F2087" s="11" t="str">
        <f>'Raw Data'!O2086</f>
        <v>Fog</v>
      </c>
      <c r="G2087" s="11" t="str">
        <f>IFERROR(VLOOKUP(F2087,'Lookup Formulas Demo'!$A$5:$B$8,2,0),"Unknown Weather")</f>
        <v>Use Fog Lights, Reduce Speed</v>
      </c>
      <c r="H2087" s="11" t="str">
        <f>_xlfn.IFNA(INDEX('Lookup Formulas Demo'!$B$5:$B$8,MATCH(F2087,'Lookup Formulas Demo'!$A$5:$A$8,0)),"No Match Found")</f>
        <v>Use Fog Lights, Reduce Speed</v>
      </c>
    </row>
    <row r="2088" spans="1:8" x14ac:dyDescent="0.3">
      <c r="A2088" s="9">
        <f>'Raw Data'!A2087</f>
        <v>45359.239583333299</v>
      </c>
      <c r="B2088" s="11">
        <f>'Raw Data'!M2087</f>
        <v>39.911462583139397</v>
      </c>
      <c r="C2088" s="11" t="str">
        <f t="shared" si="64"/>
        <v>Free-flow</v>
      </c>
      <c r="D2088" s="11">
        <f>'Raw Data'!P2087</f>
        <v>0</v>
      </c>
      <c r="E2088" s="11" t="str">
        <f t="shared" si="65"/>
        <v>No Accident</v>
      </c>
      <c r="F2088" s="11" t="str">
        <f>'Raw Data'!O2087</f>
        <v>Snow</v>
      </c>
      <c r="G2088" s="11" t="str">
        <f>IFERROR(VLOOKUP(F2088,'Lookup Formulas Demo'!$A$5:$B$8,2,0),"Unknown Weather")</f>
        <v>Extreme Caution, Consider Delay</v>
      </c>
      <c r="H2088" s="11" t="str">
        <f>_xlfn.IFNA(INDEX('Lookup Formulas Demo'!$B$5:$B$8,MATCH(F2088,'Lookup Formulas Demo'!$A$5:$A$8,0)),"No Match Found")</f>
        <v>Extreme Caution, Consider Delay</v>
      </c>
    </row>
    <row r="2089" spans="1:8" x14ac:dyDescent="0.3">
      <c r="A2089" s="9">
        <f>'Raw Data'!A2088</f>
        <v>45359.243055555598</v>
      </c>
      <c r="B2089" s="11">
        <f>'Raw Data'!M2088</f>
        <v>62.626232579432902</v>
      </c>
      <c r="C2089" s="11" t="str">
        <f t="shared" si="64"/>
        <v>Moderate</v>
      </c>
      <c r="D2089" s="11">
        <f>'Raw Data'!P2088</f>
        <v>0</v>
      </c>
      <c r="E2089" s="11" t="str">
        <f t="shared" si="65"/>
        <v>No Accident</v>
      </c>
      <c r="F2089" s="11" t="str">
        <f>'Raw Data'!O2088</f>
        <v>Clear</v>
      </c>
      <c r="G2089" s="11" t="str">
        <f>IFERROR(VLOOKUP(F2089,'Lookup Formulas Demo'!$A$5:$B$8,2,0),"Unknown Weather")</f>
        <v>Normal Driving</v>
      </c>
      <c r="H2089" s="11" t="str">
        <f>_xlfn.IFNA(INDEX('Lookup Formulas Demo'!$B$5:$B$8,MATCH(F2089,'Lookup Formulas Demo'!$A$5:$A$8,0)),"No Match Found")</f>
        <v>Normal Driving</v>
      </c>
    </row>
    <row r="2090" spans="1:8" x14ac:dyDescent="0.3">
      <c r="A2090" s="9">
        <f>'Raw Data'!A2089</f>
        <v>45359.246527777803</v>
      </c>
      <c r="B2090" s="11">
        <f>'Raw Data'!M2089</f>
        <v>24.261391137373302</v>
      </c>
      <c r="C2090" s="11" t="str">
        <f t="shared" si="64"/>
        <v>Free-flow</v>
      </c>
      <c r="D2090" s="11">
        <f>'Raw Data'!P2089</f>
        <v>0</v>
      </c>
      <c r="E2090" s="11" t="str">
        <f t="shared" si="65"/>
        <v>No Accident</v>
      </c>
      <c r="F2090" s="11" t="str">
        <f>'Raw Data'!O2089</f>
        <v>Snow</v>
      </c>
      <c r="G2090" s="11" t="str">
        <f>IFERROR(VLOOKUP(F2090,'Lookup Formulas Demo'!$A$5:$B$8,2,0),"Unknown Weather")</f>
        <v>Extreme Caution, Consider Delay</v>
      </c>
      <c r="H2090" s="11" t="str">
        <f>_xlfn.IFNA(INDEX('Lookup Formulas Demo'!$B$5:$B$8,MATCH(F2090,'Lookup Formulas Demo'!$A$5:$A$8,0)),"No Match Found")</f>
        <v>Extreme Caution, Consider Delay</v>
      </c>
    </row>
    <row r="2091" spans="1:8" x14ac:dyDescent="0.3">
      <c r="A2091" s="9">
        <f>'Raw Data'!A2090</f>
        <v>45359.25</v>
      </c>
      <c r="B2091" s="11">
        <f>'Raw Data'!M2090</f>
        <v>62.647152409483297</v>
      </c>
      <c r="C2091" s="11" t="str">
        <f t="shared" si="64"/>
        <v>Moderate</v>
      </c>
      <c r="D2091" s="11">
        <f>'Raw Data'!P2090</f>
        <v>0</v>
      </c>
      <c r="E2091" s="11" t="str">
        <f t="shared" si="65"/>
        <v>No Accident</v>
      </c>
      <c r="F2091" s="11" t="str">
        <f>'Raw Data'!O2090</f>
        <v>Clear</v>
      </c>
      <c r="G2091" s="11" t="str">
        <f>IFERROR(VLOOKUP(F2091,'Lookup Formulas Demo'!$A$5:$B$8,2,0),"Unknown Weather")</f>
        <v>Normal Driving</v>
      </c>
      <c r="H2091" s="11" t="str">
        <f>_xlfn.IFNA(INDEX('Lookup Formulas Demo'!$B$5:$B$8,MATCH(F2091,'Lookup Formulas Demo'!$A$5:$A$8,0)),"No Match Found")</f>
        <v>Normal Driving</v>
      </c>
    </row>
    <row r="2092" spans="1:8" x14ac:dyDescent="0.3">
      <c r="A2092" s="9">
        <f>'Raw Data'!A2091</f>
        <v>45359.253472222197</v>
      </c>
      <c r="B2092" s="11">
        <f>'Raw Data'!M2091</f>
        <v>41.656771299834197</v>
      </c>
      <c r="C2092" s="11" t="str">
        <f t="shared" si="64"/>
        <v>Free-flow</v>
      </c>
      <c r="D2092" s="11">
        <f>'Raw Data'!P2091</f>
        <v>0</v>
      </c>
      <c r="E2092" s="11" t="str">
        <f t="shared" si="65"/>
        <v>No Accident</v>
      </c>
      <c r="F2092" s="11" t="str">
        <f>'Raw Data'!O2091</f>
        <v>Clear</v>
      </c>
      <c r="G2092" s="11" t="str">
        <f>IFERROR(VLOOKUP(F2092,'Lookup Formulas Demo'!$A$5:$B$8,2,0),"Unknown Weather")</f>
        <v>Normal Driving</v>
      </c>
      <c r="H2092" s="11" t="str">
        <f>_xlfn.IFNA(INDEX('Lookup Formulas Demo'!$B$5:$B$8,MATCH(F2092,'Lookup Formulas Demo'!$A$5:$A$8,0)),"No Match Found")</f>
        <v>Normal Driving</v>
      </c>
    </row>
    <row r="2093" spans="1:8" x14ac:dyDescent="0.3">
      <c r="A2093" s="9">
        <f>'Raw Data'!A2092</f>
        <v>45359.256944444503</v>
      </c>
      <c r="B2093" s="11">
        <f>'Raw Data'!M2092</f>
        <v>92.042499199874797</v>
      </c>
      <c r="C2093" s="11" t="str">
        <f t="shared" si="64"/>
        <v>Congested</v>
      </c>
      <c r="D2093" s="11">
        <f>'Raw Data'!P2092</f>
        <v>0</v>
      </c>
      <c r="E2093" s="11" t="str">
        <f t="shared" si="65"/>
        <v>No Accident</v>
      </c>
      <c r="F2093" s="11" t="str">
        <f>'Raw Data'!O2092</f>
        <v>Fog</v>
      </c>
      <c r="G2093" s="11" t="str">
        <f>IFERROR(VLOOKUP(F2093,'Lookup Formulas Demo'!$A$5:$B$8,2,0),"Unknown Weather")</f>
        <v>Use Fog Lights, Reduce Speed</v>
      </c>
      <c r="H2093" s="11" t="str">
        <f>_xlfn.IFNA(INDEX('Lookup Formulas Demo'!$B$5:$B$8,MATCH(F2093,'Lookup Formulas Demo'!$A$5:$A$8,0)),"No Match Found")</f>
        <v>Use Fog Lights, Reduce Speed</v>
      </c>
    </row>
    <row r="2094" spans="1:8" x14ac:dyDescent="0.3">
      <c r="A2094" s="9">
        <f>'Raw Data'!A2093</f>
        <v>45359.260416666701</v>
      </c>
      <c r="B2094" s="11">
        <f>'Raw Data'!M2093</f>
        <v>10.2861124044455</v>
      </c>
      <c r="C2094" s="11" t="str">
        <f t="shared" si="64"/>
        <v>Free-flow</v>
      </c>
      <c r="D2094" s="11">
        <f>'Raw Data'!P2093</f>
        <v>0</v>
      </c>
      <c r="E2094" s="11" t="str">
        <f t="shared" si="65"/>
        <v>No Accident</v>
      </c>
      <c r="F2094" s="11" t="str">
        <f>'Raw Data'!O2093</f>
        <v>Fog</v>
      </c>
      <c r="G2094" s="11" t="str">
        <f>IFERROR(VLOOKUP(F2094,'Lookup Formulas Demo'!$A$5:$B$8,2,0),"Unknown Weather")</f>
        <v>Use Fog Lights, Reduce Speed</v>
      </c>
      <c r="H2094" s="11" t="str">
        <f>_xlfn.IFNA(INDEX('Lookup Formulas Demo'!$B$5:$B$8,MATCH(F2094,'Lookup Formulas Demo'!$A$5:$A$8,0)),"No Match Found")</f>
        <v>Use Fog Lights, Reduce Speed</v>
      </c>
    </row>
    <row r="2095" spans="1:8" x14ac:dyDescent="0.3">
      <c r="A2095" s="9">
        <f>'Raw Data'!A2094</f>
        <v>45359.263888888898</v>
      </c>
      <c r="B2095" s="11">
        <f>'Raw Data'!M2094</f>
        <v>53.685027424266501</v>
      </c>
      <c r="C2095" s="11" t="str">
        <f t="shared" si="64"/>
        <v>Moderate</v>
      </c>
      <c r="D2095" s="11">
        <f>'Raw Data'!P2094</f>
        <v>0</v>
      </c>
      <c r="E2095" s="11" t="str">
        <f t="shared" si="65"/>
        <v>No Accident</v>
      </c>
      <c r="F2095" s="11" t="str">
        <f>'Raw Data'!O2094</f>
        <v>Snow</v>
      </c>
      <c r="G2095" s="11" t="str">
        <f>IFERROR(VLOOKUP(F2095,'Lookup Formulas Demo'!$A$5:$B$8,2,0),"Unknown Weather")</f>
        <v>Extreme Caution, Consider Delay</v>
      </c>
      <c r="H2095" s="11" t="str">
        <f>_xlfn.IFNA(INDEX('Lookup Formulas Demo'!$B$5:$B$8,MATCH(F2095,'Lookup Formulas Demo'!$A$5:$A$8,0)),"No Match Found")</f>
        <v>Extreme Caution, Consider Delay</v>
      </c>
    </row>
    <row r="2096" spans="1:8" x14ac:dyDescent="0.3">
      <c r="A2096" s="9">
        <f>'Raw Data'!A2095</f>
        <v>45359.267361111102</v>
      </c>
      <c r="B2096" s="11">
        <f>'Raw Data'!M2095</f>
        <v>16.5122037828997</v>
      </c>
      <c r="C2096" s="11" t="str">
        <f t="shared" si="64"/>
        <v>Free-flow</v>
      </c>
      <c r="D2096" s="11">
        <f>'Raw Data'!P2095</f>
        <v>0</v>
      </c>
      <c r="E2096" s="11" t="str">
        <f t="shared" si="65"/>
        <v>No Accident</v>
      </c>
      <c r="F2096" s="11" t="str">
        <f>'Raw Data'!O2095</f>
        <v>Clear</v>
      </c>
      <c r="G2096" s="11" t="str">
        <f>IFERROR(VLOOKUP(F2096,'Lookup Formulas Demo'!$A$5:$B$8,2,0),"Unknown Weather")</f>
        <v>Normal Driving</v>
      </c>
      <c r="H2096" s="11" t="str">
        <f>_xlfn.IFNA(INDEX('Lookup Formulas Demo'!$B$5:$B$8,MATCH(F2096,'Lookup Formulas Demo'!$A$5:$A$8,0)),"No Match Found")</f>
        <v>Normal Driving</v>
      </c>
    </row>
    <row r="2097" spans="1:8" x14ac:dyDescent="0.3">
      <c r="A2097" s="9">
        <f>'Raw Data'!A2096</f>
        <v>45359.270833333299</v>
      </c>
      <c r="B2097" s="11">
        <f>'Raw Data'!M2096</f>
        <v>79.838228335844505</v>
      </c>
      <c r="C2097" s="11" t="str">
        <f t="shared" si="64"/>
        <v>Moderate</v>
      </c>
      <c r="D2097" s="11">
        <f>'Raw Data'!P2096</f>
        <v>0</v>
      </c>
      <c r="E2097" s="11" t="str">
        <f t="shared" si="65"/>
        <v>No Accident</v>
      </c>
      <c r="F2097" s="11" t="str">
        <f>'Raw Data'!O2096</f>
        <v>Clear</v>
      </c>
      <c r="G2097" s="11" t="str">
        <f>IFERROR(VLOOKUP(F2097,'Lookup Formulas Demo'!$A$5:$B$8,2,0),"Unknown Weather")</f>
        <v>Normal Driving</v>
      </c>
      <c r="H2097" s="11" t="str">
        <f>_xlfn.IFNA(INDEX('Lookup Formulas Demo'!$B$5:$B$8,MATCH(F2097,'Lookup Formulas Demo'!$A$5:$A$8,0)),"No Match Found")</f>
        <v>Normal Driving</v>
      </c>
    </row>
    <row r="2098" spans="1:8" x14ac:dyDescent="0.3">
      <c r="A2098" s="9">
        <f>'Raw Data'!A2097</f>
        <v>45359.274305555598</v>
      </c>
      <c r="B2098" s="11">
        <f>'Raw Data'!M2097</f>
        <v>82.485446305513804</v>
      </c>
      <c r="C2098" s="11" t="str">
        <f t="shared" si="64"/>
        <v>Congested</v>
      </c>
      <c r="D2098" s="11">
        <f>'Raw Data'!P2097</f>
        <v>0</v>
      </c>
      <c r="E2098" s="11" t="str">
        <f t="shared" si="65"/>
        <v>No Accident</v>
      </c>
      <c r="F2098" s="11" t="str">
        <f>'Raw Data'!O2097</f>
        <v>Clear</v>
      </c>
      <c r="G2098" s="11" t="str">
        <f>IFERROR(VLOOKUP(F2098,'Lookup Formulas Demo'!$A$5:$B$8,2,0),"Unknown Weather")</f>
        <v>Normal Driving</v>
      </c>
      <c r="H2098" s="11" t="str">
        <f>_xlfn.IFNA(INDEX('Lookup Formulas Demo'!$B$5:$B$8,MATCH(F2098,'Lookup Formulas Demo'!$A$5:$A$8,0)),"No Match Found")</f>
        <v>Normal Driving</v>
      </c>
    </row>
    <row r="2099" spans="1:8" x14ac:dyDescent="0.3">
      <c r="A2099" s="9">
        <f>'Raw Data'!A2098</f>
        <v>45359.277777777803</v>
      </c>
      <c r="B2099" s="11">
        <f>'Raw Data'!M2098</f>
        <v>67.402582068437994</v>
      </c>
      <c r="C2099" s="11" t="str">
        <f t="shared" si="64"/>
        <v>Moderate</v>
      </c>
      <c r="D2099" s="11">
        <f>'Raw Data'!P2098</f>
        <v>0</v>
      </c>
      <c r="E2099" s="11" t="str">
        <f t="shared" si="65"/>
        <v>No Accident</v>
      </c>
      <c r="F2099" s="11" t="str">
        <f>'Raw Data'!O2098</f>
        <v>Clear</v>
      </c>
      <c r="G2099" s="11" t="str">
        <f>IFERROR(VLOOKUP(F2099,'Lookup Formulas Demo'!$A$5:$B$8,2,0),"Unknown Weather")</f>
        <v>Normal Driving</v>
      </c>
      <c r="H2099" s="11" t="str">
        <f>_xlfn.IFNA(INDEX('Lookup Formulas Demo'!$B$5:$B$8,MATCH(F2099,'Lookup Formulas Demo'!$A$5:$A$8,0)),"No Match Found")</f>
        <v>Normal Driving</v>
      </c>
    </row>
    <row r="2100" spans="1:8" x14ac:dyDescent="0.3">
      <c r="A2100" s="9">
        <f>'Raw Data'!A2099</f>
        <v>45359.28125</v>
      </c>
      <c r="B2100" s="11">
        <f>'Raw Data'!M2099</f>
        <v>95.535412336413103</v>
      </c>
      <c r="C2100" s="11" t="str">
        <f t="shared" si="64"/>
        <v>Congested</v>
      </c>
      <c r="D2100" s="11">
        <f>'Raw Data'!P2099</f>
        <v>0</v>
      </c>
      <c r="E2100" s="11" t="str">
        <f t="shared" si="65"/>
        <v>No Accident</v>
      </c>
      <c r="F2100" s="11" t="str">
        <f>'Raw Data'!O2099</f>
        <v>Clear</v>
      </c>
      <c r="G2100" s="11" t="str">
        <f>IFERROR(VLOOKUP(F2100,'Lookup Formulas Demo'!$A$5:$B$8,2,0),"Unknown Weather")</f>
        <v>Normal Driving</v>
      </c>
      <c r="H2100" s="11" t="str">
        <f>_xlfn.IFNA(INDEX('Lookup Formulas Demo'!$B$5:$B$8,MATCH(F2100,'Lookup Formulas Demo'!$A$5:$A$8,0)),"No Match Found")</f>
        <v>Normal Driving</v>
      </c>
    </row>
    <row r="2101" spans="1:8" x14ac:dyDescent="0.3">
      <c r="A2101" s="9">
        <f>'Raw Data'!A2100</f>
        <v>45359.284722222197</v>
      </c>
      <c r="B2101" s="11">
        <f>'Raw Data'!M2100</f>
        <v>28.195819667579801</v>
      </c>
      <c r="C2101" s="11" t="str">
        <f t="shared" si="64"/>
        <v>Free-flow</v>
      </c>
      <c r="D2101" s="11">
        <f>'Raw Data'!P2100</f>
        <v>0</v>
      </c>
      <c r="E2101" s="11" t="str">
        <f t="shared" si="65"/>
        <v>No Accident</v>
      </c>
      <c r="F2101" s="11" t="str">
        <f>'Raw Data'!O2100</f>
        <v>Rain</v>
      </c>
      <c r="G2101" s="11" t="str">
        <f>IFERROR(VLOOKUP(F2101,'Lookup Formulas Demo'!$A$5:$B$8,2,0),"Unknown Weather")</f>
        <v>Reduce Speed, Increase Following Distance</v>
      </c>
      <c r="H2101" s="11" t="str">
        <f>_xlfn.IFNA(INDEX('Lookup Formulas Demo'!$B$5:$B$8,MATCH(F2101,'Lookup Formulas Demo'!$A$5:$A$8,0)),"No Match Found")</f>
        <v>Reduce Speed, Increase Following Distance</v>
      </c>
    </row>
    <row r="2102" spans="1:8" x14ac:dyDescent="0.3">
      <c r="A2102" s="9">
        <f>'Raw Data'!A2101</f>
        <v>45359.288194444503</v>
      </c>
      <c r="B2102" s="11">
        <f>'Raw Data'!M2101</f>
        <v>27.6967568164178</v>
      </c>
      <c r="C2102" s="11" t="str">
        <f t="shared" si="64"/>
        <v>Free-flow</v>
      </c>
      <c r="D2102" s="11">
        <f>'Raw Data'!P2101</f>
        <v>0</v>
      </c>
      <c r="E2102" s="11" t="str">
        <f t="shared" si="65"/>
        <v>No Accident</v>
      </c>
      <c r="F2102" s="11" t="str">
        <f>'Raw Data'!O2101</f>
        <v>Rain</v>
      </c>
      <c r="G2102" s="11" t="str">
        <f>IFERROR(VLOOKUP(F2102,'Lookup Formulas Demo'!$A$5:$B$8,2,0),"Unknown Weather")</f>
        <v>Reduce Speed, Increase Following Distance</v>
      </c>
      <c r="H2102" s="11" t="str">
        <f>_xlfn.IFNA(INDEX('Lookup Formulas Demo'!$B$5:$B$8,MATCH(F2102,'Lookup Formulas Demo'!$A$5:$A$8,0)),"No Match Found")</f>
        <v>Reduce Speed, Increase Following Distance</v>
      </c>
    </row>
    <row r="2103" spans="1:8" x14ac:dyDescent="0.3">
      <c r="A2103" s="9">
        <f>'Raw Data'!A2102</f>
        <v>45359.291666666701</v>
      </c>
      <c r="B2103" s="11">
        <f>'Raw Data'!M2102</f>
        <v>70.885815100502995</v>
      </c>
      <c r="C2103" s="11" t="str">
        <f t="shared" si="64"/>
        <v>Moderate</v>
      </c>
      <c r="D2103" s="11">
        <f>'Raw Data'!P2102</f>
        <v>0</v>
      </c>
      <c r="E2103" s="11" t="str">
        <f t="shared" si="65"/>
        <v>No Accident</v>
      </c>
      <c r="F2103" s="11" t="str">
        <f>'Raw Data'!O2102</f>
        <v>Snow</v>
      </c>
      <c r="G2103" s="11" t="str">
        <f>IFERROR(VLOOKUP(F2103,'Lookup Formulas Demo'!$A$5:$B$8,2,0),"Unknown Weather")</f>
        <v>Extreme Caution, Consider Delay</v>
      </c>
      <c r="H2103" s="11" t="str">
        <f>_xlfn.IFNA(INDEX('Lookup Formulas Demo'!$B$5:$B$8,MATCH(F2103,'Lookup Formulas Demo'!$A$5:$A$8,0)),"No Match Found")</f>
        <v>Extreme Caution, Consider Delay</v>
      </c>
    </row>
    <row r="2104" spans="1:8" x14ac:dyDescent="0.3">
      <c r="A2104" s="9">
        <f>'Raw Data'!A2103</f>
        <v>45359.295138888898</v>
      </c>
      <c r="B2104" s="11">
        <f>'Raw Data'!M2103</f>
        <v>53.902415510547399</v>
      </c>
      <c r="C2104" s="11" t="str">
        <f t="shared" si="64"/>
        <v>Moderate</v>
      </c>
      <c r="D2104" s="11">
        <f>'Raw Data'!P2103</f>
        <v>0</v>
      </c>
      <c r="E2104" s="11" t="str">
        <f t="shared" si="65"/>
        <v>No Accident</v>
      </c>
      <c r="F2104" s="11" t="str">
        <f>'Raw Data'!O2103</f>
        <v>Snow</v>
      </c>
      <c r="G2104" s="11" t="str">
        <f>IFERROR(VLOOKUP(F2104,'Lookup Formulas Demo'!$A$5:$B$8,2,0),"Unknown Weather")</f>
        <v>Extreme Caution, Consider Delay</v>
      </c>
      <c r="H2104" s="11" t="str">
        <f>_xlfn.IFNA(INDEX('Lookup Formulas Demo'!$B$5:$B$8,MATCH(F2104,'Lookup Formulas Demo'!$A$5:$A$8,0)),"No Match Found")</f>
        <v>Extreme Caution, Consider Delay</v>
      </c>
    </row>
    <row r="2105" spans="1:8" x14ac:dyDescent="0.3">
      <c r="A2105" s="9">
        <f>'Raw Data'!A2104</f>
        <v>45359.298611111102</v>
      </c>
      <c r="B2105" s="11">
        <f>'Raw Data'!M2104</f>
        <v>53.0902802489286</v>
      </c>
      <c r="C2105" s="11" t="str">
        <f t="shared" si="64"/>
        <v>Moderate</v>
      </c>
      <c r="D2105" s="11">
        <f>'Raw Data'!P2104</f>
        <v>0</v>
      </c>
      <c r="E2105" s="11" t="str">
        <f t="shared" si="65"/>
        <v>No Accident</v>
      </c>
      <c r="F2105" s="11" t="str">
        <f>'Raw Data'!O2104</f>
        <v>Snow</v>
      </c>
      <c r="G2105" s="11" t="str">
        <f>IFERROR(VLOOKUP(F2105,'Lookup Formulas Demo'!$A$5:$B$8,2,0),"Unknown Weather")</f>
        <v>Extreme Caution, Consider Delay</v>
      </c>
      <c r="H2105" s="11" t="str">
        <f>_xlfn.IFNA(INDEX('Lookup Formulas Demo'!$B$5:$B$8,MATCH(F2105,'Lookup Formulas Demo'!$A$5:$A$8,0)),"No Match Found")</f>
        <v>Extreme Caution, Consider Delay</v>
      </c>
    </row>
    <row r="2106" spans="1:8" x14ac:dyDescent="0.3">
      <c r="A2106" s="9">
        <f>'Raw Data'!A2105</f>
        <v>45359.302083333299</v>
      </c>
      <c r="B2106" s="11">
        <f>'Raw Data'!M2105</f>
        <v>89.720690571600699</v>
      </c>
      <c r="C2106" s="11" t="str">
        <f t="shared" si="64"/>
        <v>Congested</v>
      </c>
      <c r="D2106" s="11">
        <f>'Raw Data'!P2105</f>
        <v>0</v>
      </c>
      <c r="E2106" s="11" t="str">
        <f t="shared" si="65"/>
        <v>No Accident</v>
      </c>
      <c r="F2106" s="11" t="str">
        <f>'Raw Data'!O2105</f>
        <v>Fog</v>
      </c>
      <c r="G2106" s="11" t="str">
        <f>IFERROR(VLOOKUP(F2106,'Lookup Formulas Demo'!$A$5:$B$8,2,0),"Unknown Weather")</f>
        <v>Use Fog Lights, Reduce Speed</v>
      </c>
      <c r="H2106" s="11" t="str">
        <f>_xlfn.IFNA(INDEX('Lookup Formulas Demo'!$B$5:$B$8,MATCH(F2106,'Lookup Formulas Demo'!$A$5:$A$8,0)),"No Match Found")</f>
        <v>Use Fog Lights, Reduce Speed</v>
      </c>
    </row>
    <row r="2107" spans="1:8" x14ac:dyDescent="0.3">
      <c r="A2107" s="9">
        <f>'Raw Data'!A2106</f>
        <v>45359.305555555598</v>
      </c>
      <c r="B2107" s="11">
        <f>'Raw Data'!M2106</f>
        <v>80.691593632829296</v>
      </c>
      <c r="C2107" s="11" t="str">
        <f t="shared" si="64"/>
        <v>Congested</v>
      </c>
      <c r="D2107" s="11">
        <f>'Raw Data'!P2106</f>
        <v>0</v>
      </c>
      <c r="E2107" s="11" t="str">
        <f t="shared" si="65"/>
        <v>No Accident</v>
      </c>
      <c r="F2107" s="11" t="str">
        <f>'Raw Data'!O2106</f>
        <v>Clear</v>
      </c>
      <c r="G2107" s="11" t="str">
        <f>IFERROR(VLOOKUP(F2107,'Lookup Formulas Demo'!$A$5:$B$8,2,0),"Unknown Weather")</f>
        <v>Normal Driving</v>
      </c>
      <c r="H2107" s="11" t="str">
        <f>_xlfn.IFNA(INDEX('Lookup Formulas Demo'!$B$5:$B$8,MATCH(F2107,'Lookup Formulas Demo'!$A$5:$A$8,0)),"No Match Found")</f>
        <v>Normal Driving</v>
      </c>
    </row>
    <row r="2108" spans="1:8" x14ac:dyDescent="0.3">
      <c r="A2108" s="9">
        <f>'Raw Data'!A2107</f>
        <v>45359.309027777803</v>
      </c>
      <c r="B2108" s="11">
        <f>'Raw Data'!M2107</f>
        <v>41.450110558346999</v>
      </c>
      <c r="C2108" s="11" t="str">
        <f t="shared" si="64"/>
        <v>Free-flow</v>
      </c>
      <c r="D2108" s="11">
        <f>'Raw Data'!P2107</f>
        <v>0</v>
      </c>
      <c r="E2108" s="11" t="str">
        <f t="shared" si="65"/>
        <v>No Accident</v>
      </c>
      <c r="F2108" s="11" t="str">
        <f>'Raw Data'!O2107</f>
        <v>Rain</v>
      </c>
      <c r="G2108" s="11" t="str">
        <f>IFERROR(VLOOKUP(F2108,'Lookup Formulas Demo'!$A$5:$B$8,2,0),"Unknown Weather")</f>
        <v>Reduce Speed, Increase Following Distance</v>
      </c>
      <c r="H2108" s="11" t="str">
        <f>_xlfn.IFNA(INDEX('Lookup Formulas Demo'!$B$5:$B$8,MATCH(F2108,'Lookup Formulas Demo'!$A$5:$A$8,0)),"No Match Found")</f>
        <v>Reduce Speed, Increase Following Distance</v>
      </c>
    </row>
    <row r="2109" spans="1:8" x14ac:dyDescent="0.3">
      <c r="A2109" s="9">
        <f>'Raw Data'!A2108</f>
        <v>45359.3125</v>
      </c>
      <c r="B2109" s="11">
        <f>'Raw Data'!M2108</f>
        <v>39.8374347459376</v>
      </c>
      <c r="C2109" s="11" t="str">
        <f t="shared" si="64"/>
        <v>Free-flow</v>
      </c>
      <c r="D2109" s="11">
        <f>'Raw Data'!P2108</f>
        <v>0</v>
      </c>
      <c r="E2109" s="11" t="str">
        <f t="shared" si="65"/>
        <v>No Accident</v>
      </c>
      <c r="F2109" s="11" t="str">
        <f>'Raw Data'!O2108</f>
        <v>Snow</v>
      </c>
      <c r="G2109" s="11" t="str">
        <f>IFERROR(VLOOKUP(F2109,'Lookup Formulas Demo'!$A$5:$B$8,2,0),"Unknown Weather")</f>
        <v>Extreme Caution, Consider Delay</v>
      </c>
      <c r="H2109" s="11" t="str">
        <f>_xlfn.IFNA(INDEX('Lookup Formulas Demo'!$B$5:$B$8,MATCH(F2109,'Lookup Formulas Demo'!$A$5:$A$8,0)),"No Match Found")</f>
        <v>Extreme Caution, Consider Delay</v>
      </c>
    </row>
    <row r="2110" spans="1:8" x14ac:dyDescent="0.3">
      <c r="A2110" s="9">
        <f>'Raw Data'!A2109</f>
        <v>45359.315972222197</v>
      </c>
      <c r="B2110" s="11">
        <f>'Raw Data'!M2109</f>
        <v>72.940542078227693</v>
      </c>
      <c r="C2110" s="11" t="str">
        <f t="shared" si="64"/>
        <v>Moderate</v>
      </c>
      <c r="D2110" s="11">
        <f>'Raw Data'!P2109</f>
        <v>0</v>
      </c>
      <c r="E2110" s="11" t="str">
        <f t="shared" si="65"/>
        <v>No Accident</v>
      </c>
      <c r="F2110" s="11" t="str">
        <f>'Raw Data'!O2109</f>
        <v>Rain</v>
      </c>
      <c r="G2110" s="11" t="str">
        <f>IFERROR(VLOOKUP(F2110,'Lookup Formulas Demo'!$A$5:$B$8,2,0),"Unknown Weather")</f>
        <v>Reduce Speed, Increase Following Distance</v>
      </c>
      <c r="H2110" s="11" t="str">
        <f>_xlfn.IFNA(INDEX('Lookup Formulas Demo'!$B$5:$B$8,MATCH(F2110,'Lookup Formulas Demo'!$A$5:$A$8,0)),"No Match Found")</f>
        <v>Reduce Speed, Increase Following Distance</v>
      </c>
    </row>
    <row r="2111" spans="1:8" x14ac:dyDescent="0.3">
      <c r="A2111" s="9">
        <f>'Raw Data'!A2110</f>
        <v>45359.319444444503</v>
      </c>
      <c r="B2111" s="11">
        <f>'Raw Data'!M2110</f>
        <v>82.136814319747799</v>
      </c>
      <c r="C2111" s="11" t="str">
        <f t="shared" si="64"/>
        <v>Congested</v>
      </c>
      <c r="D2111" s="11">
        <f>'Raw Data'!P2110</f>
        <v>0</v>
      </c>
      <c r="E2111" s="11" t="str">
        <f t="shared" si="65"/>
        <v>No Accident</v>
      </c>
      <c r="F2111" s="11" t="str">
        <f>'Raw Data'!O2110</f>
        <v>Snow</v>
      </c>
      <c r="G2111" s="11" t="str">
        <f>IFERROR(VLOOKUP(F2111,'Lookup Formulas Demo'!$A$5:$B$8,2,0),"Unknown Weather")</f>
        <v>Extreme Caution, Consider Delay</v>
      </c>
      <c r="H2111" s="11" t="str">
        <f>_xlfn.IFNA(INDEX('Lookup Formulas Demo'!$B$5:$B$8,MATCH(F2111,'Lookup Formulas Demo'!$A$5:$A$8,0)),"No Match Found")</f>
        <v>Extreme Caution, Consider Delay</v>
      </c>
    </row>
    <row r="2112" spans="1:8" x14ac:dyDescent="0.3">
      <c r="A2112" s="9">
        <f>'Raw Data'!A2111</f>
        <v>45359.322916666701</v>
      </c>
      <c r="B2112" s="11">
        <f>'Raw Data'!M2111</f>
        <v>57.494403373841898</v>
      </c>
      <c r="C2112" s="11" t="str">
        <f t="shared" si="64"/>
        <v>Moderate</v>
      </c>
      <c r="D2112" s="11">
        <f>'Raw Data'!P2111</f>
        <v>0</v>
      </c>
      <c r="E2112" s="11" t="str">
        <f t="shared" si="65"/>
        <v>No Accident</v>
      </c>
      <c r="F2112" s="11" t="str">
        <f>'Raw Data'!O2111</f>
        <v>Clear</v>
      </c>
      <c r="G2112" s="11" t="str">
        <f>IFERROR(VLOOKUP(F2112,'Lookup Formulas Demo'!$A$5:$B$8,2,0),"Unknown Weather")</f>
        <v>Normal Driving</v>
      </c>
      <c r="H2112" s="11" t="str">
        <f>_xlfn.IFNA(INDEX('Lookup Formulas Demo'!$B$5:$B$8,MATCH(F2112,'Lookup Formulas Demo'!$A$5:$A$8,0)),"No Match Found")</f>
        <v>Normal Driving</v>
      </c>
    </row>
    <row r="2113" spans="1:8" x14ac:dyDescent="0.3">
      <c r="A2113" s="9">
        <f>'Raw Data'!A2112</f>
        <v>45359.326388888898</v>
      </c>
      <c r="B2113" s="11">
        <f>'Raw Data'!M2112</f>
        <v>77.049201022578202</v>
      </c>
      <c r="C2113" s="11" t="str">
        <f t="shared" si="64"/>
        <v>Moderate</v>
      </c>
      <c r="D2113" s="11">
        <f>'Raw Data'!P2112</f>
        <v>0</v>
      </c>
      <c r="E2113" s="11" t="str">
        <f t="shared" si="65"/>
        <v>No Accident</v>
      </c>
      <c r="F2113" s="11" t="str">
        <f>'Raw Data'!O2112</f>
        <v>Clear</v>
      </c>
      <c r="G2113" s="11" t="str">
        <f>IFERROR(VLOOKUP(F2113,'Lookup Formulas Demo'!$A$5:$B$8,2,0),"Unknown Weather")</f>
        <v>Normal Driving</v>
      </c>
      <c r="H2113" s="11" t="str">
        <f>_xlfn.IFNA(INDEX('Lookup Formulas Demo'!$B$5:$B$8,MATCH(F2113,'Lookup Formulas Demo'!$A$5:$A$8,0)),"No Match Found")</f>
        <v>Normal Driving</v>
      </c>
    </row>
    <row r="2114" spans="1:8" x14ac:dyDescent="0.3">
      <c r="A2114" s="9">
        <f>'Raw Data'!A2113</f>
        <v>45359.329861111102</v>
      </c>
      <c r="B2114" s="11">
        <f>'Raw Data'!M2113</f>
        <v>60.368025796499403</v>
      </c>
      <c r="C2114" s="11" t="str">
        <f t="shared" si="64"/>
        <v>Moderate</v>
      </c>
      <c r="D2114" s="11">
        <f>'Raw Data'!P2113</f>
        <v>0</v>
      </c>
      <c r="E2114" s="11" t="str">
        <f t="shared" si="65"/>
        <v>No Accident</v>
      </c>
      <c r="F2114" s="11" t="str">
        <f>'Raw Data'!O2113</f>
        <v>Snow</v>
      </c>
      <c r="G2114" s="11" t="str">
        <f>IFERROR(VLOOKUP(F2114,'Lookup Formulas Demo'!$A$5:$B$8,2,0),"Unknown Weather")</f>
        <v>Extreme Caution, Consider Delay</v>
      </c>
      <c r="H2114" s="11" t="str">
        <f>_xlfn.IFNA(INDEX('Lookup Formulas Demo'!$B$5:$B$8,MATCH(F2114,'Lookup Formulas Demo'!$A$5:$A$8,0)),"No Match Found")</f>
        <v>Extreme Caution, Consider Delay</v>
      </c>
    </row>
    <row r="2115" spans="1:8" x14ac:dyDescent="0.3">
      <c r="A2115" s="9">
        <f>'Raw Data'!A2114</f>
        <v>45359.333333333299</v>
      </c>
      <c r="B2115" s="11">
        <f>'Raw Data'!M2114</f>
        <v>32.373630257296597</v>
      </c>
      <c r="C2115" s="11" t="str">
        <f t="shared" ref="C2115:C2178" si="66">IF(B2115&gt;=80,"Congested",IF(B2115&gt;=50,"Moderate","Free-flow"))</f>
        <v>Free-flow</v>
      </c>
      <c r="D2115" s="11">
        <f>'Raw Data'!P2114</f>
        <v>0</v>
      </c>
      <c r="E2115" s="11" t="str">
        <f t="shared" ref="E2115:E2178" si="67">IF(D2115=1,"Accident Reported","No Accident")</f>
        <v>No Accident</v>
      </c>
      <c r="F2115" s="11" t="str">
        <f>'Raw Data'!O2114</f>
        <v>Snow</v>
      </c>
      <c r="G2115" s="11" t="str">
        <f>IFERROR(VLOOKUP(F2115,'Lookup Formulas Demo'!$A$5:$B$8,2,0),"Unknown Weather")</f>
        <v>Extreme Caution, Consider Delay</v>
      </c>
      <c r="H2115" s="11" t="str">
        <f>_xlfn.IFNA(INDEX('Lookup Formulas Demo'!$B$5:$B$8,MATCH(F2115,'Lookup Formulas Demo'!$A$5:$A$8,0)),"No Match Found")</f>
        <v>Extreme Caution, Consider Delay</v>
      </c>
    </row>
    <row r="2116" spans="1:8" x14ac:dyDescent="0.3">
      <c r="A2116" s="9">
        <f>'Raw Data'!A2115</f>
        <v>45359.336805555598</v>
      </c>
      <c r="B2116" s="11">
        <f>'Raw Data'!M2115</f>
        <v>16.082063696528301</v>
      </c>
      <c r="C2116" s="11" t="str">
        <f t="shared" si="66"/>
        <v>Free-flow</v>
      </c>
      <c r="D2116" s="11">
        <f>'Raw Data'!P2115</f>
        <v>0</v>
      </c>
      <c r="E2116" s="11" t="str">
        <f t="shared" si="67"/>
        <v>No Accident</v>
      </c>
      <c r="F2116" s="11" t="str">
        <f>'Raw Data'!O2115</f>
        <v>Snow</v>
      </c>
      <c r="G2116" s="11" t="str">
        <f>IFERROR(VLOOKUP(F2116,'Lookup Formulas Demo'!$A$5:$B$8,2,0),"Unknown Weather")</f>
        <v>Extreme Caution, Consider Delay</v>
      </c>
      <c r="H2116" s="11" t="str">
        <f>_xlfn.IFNA(INDEX('Lookup Formulas Demo'!$B$5:$B$8,MATCH(F2116,'Lookup Formulas Demo'!$A$5:$A$8,0)),"No Match Found")</f>
        <v>Extreme Caution, Consider Delay</v>
      </c>
    </row>
    <row r="2117" spans="1:8" x14ac:dyDescent="0.3">
      <c r="A2117" s="9">
        <f>'Raw Data'!A2116</f>
        <v>45359.340277777803</v>
      </c>
      <c r="B2117" s="11">
        <f>'Raw Data'!M2116</f>
        <v>85.051439294527299</v>
      </c>
      <c r="C2117" s="11" t="str">
        <f t="shared" si="66"/>
        <v>Congested</v>
      </c>
      <c r="D2117" s="11">
        <f>'Raw Data'!P2116</f>
        <v>0</v>
      </c>
      <c r="E2117" s="11" t="str">
        <f t="shared" si="67"/>
        <v>No Accident</v>
      </c>
      <c r="F2117" s="11" t="str">
        <f>'Raw Data'!O2116</f>
        <v>Rain</v>
      </c>
      <c r="G2117" s="11" t="str">
        <f>IFERROR(VLOOKUP(F2117,'Lookup Formulas Demo'!$A$5:$B$8,2,0),"Unknown Weather")</f>
        <v>Reduce Speed, Increase Following Distance</v>
      </c>
      <c r="H2117" s="11" t="str">
        <f>_xlfn.IFNA(INDEX('Lookup Formulas Demo'!$B$5:$B$8,MATCH(F2117,'Lookup Formulas Demo'!$A$5:$A$8,0)),"No Match Found")</f>
        <v>Reduce Speed, Increase Following Distance</v>
      </c>
    </row>
    <row r="2118" spans="1:8" x14ac:dyDescent="0.3">
      <c r="A2118" s="9">
        <f>'Raw Data'!A2117</f>
        <v>45359.34375</v>
      </c>
      <c r="B2118" s="11">
        <f>'Raw Data'!M2117</f>
        <v>37.021160851615399</v>
      </c>
      <c r="C2118" s="11" t="str">
        <f t="shared" si="66"/>
        <v>Free-flow</v>
      </c>
      <c r="D2118" s="11">
        <f>'Raw Data'!P2117</f>
        <v>0</v>
      </c>
      <c r="E2118" s="11" t="str">
        <f t="shared" si="67"/>
        <v>No Accident</v>
      </c>
      <c r="F2118" s="11" t="str">
        <f>'Raw Data'!O2117</f>
        <v>Snow</v>
      </c>
      <c r="G2118" s="11" t="str">
        <f>IFERROR(VLOOKUP(F2118,'Lookup Formulas Demo'!$A$5:$B$8,2,0),"Unknown Weather")</f>
        <v>Extreme Caution, Consider Delay</v>
      </c>
      <c r="H2118" s="11" t="str">
        <f>_xlfn.IFNA(INDEX('Lookup Formulas Demo'!$B$5:$B$8,MATCH(F2118,'Lookup Formulas Demo'!$A$5:$A$8,0)),"No Match Found")</f>
        <v>Extreme Caution, Consider Delay</v>
      </c>
    </row>
    <row r="2119" spans="1:8" x14ac:dyDescent="0.3">
      <c r="A2119" s="9">
        <f>'Raw Data'!A2118</f>
        <v>45359.347222222197</v>
      </c>
      <c r="B2119" s="11">
        <f>'Raw Data'!M2118</f>
        <v>66.266805229676606</v>
      </c>
      <c r="C2119" s="11" t="str">
        <f t="shared" si="66"/>
        <v>Moderate</v>
      </c>
      <c r="D2119" s="11">
        <f>'Raw Data'!P2118</f>
        <v>0</v>
      </c>
      <c r="E2119" s="11" t="str">
        <f t="shared" si="67"/>
        <v>No Accident</v>
      </c>
      <c r="F2119" s="11" t="str">
        <f>'Raw Data'!O2118</f>
        <v>Fog</v>
      </c>
      <c r="G2119" s="11" t="str">
        <f>IFERROR(VLOOKUP(F2119,'Lookup Formulas Demo'!$A$5:$B$8,2,0),"Unknown Weather")</f>
        <v>Use Fog Lights, Reduce Speed</v>
      </c>
      <c r="H2119" s="11" t="str">
        <f>_xlfn.IFNA(INDEX('Lookup Formulas Demo'!$B$5:$B$8,MATCH(F2119,'Lookup Formulas Demo'!$A$5:$A$8,0)),"No Match Found")</f>
        <v>Use Fog Lights, Reduce Speed</v>
      </c>
    </row>
    <row r="2120" spans="1:8" x14ac:dyDescent="0.3">
      <c r="A2120" s="9">
        <f>'Raw Data'!A2119</f>
        <v>45359.350694444503</v>
      </c>
      <c r="B2120" s="11">
        <f>'Raw Data'!M2119</f>
        <v>67.476961755549993</v>
      </c>
      <c r="C2120" s="11" t="str">
        <f t="shared" si="66"/>
        <v>Moderate</v>
      </c>
      <c r="D2120" s="11">
        <f>'Raw Data'!P2119</f>
        <v>1</v>
      </c>
      <c r="E2120" s="11" t="str">
        <f t="shared" si="67"/>
        <v>Accident Reported</v>
      </c>
      <c r="F2120" s="11" t="str">
        <f>'Raw Data'!O2119</f>
        <v>Rain</v>
      </c>
      <c r="G2120" s="11" t="str">
        <f>IFERROR(VLOOKUP(F2120,'Lookup Formulas Demo'!$A$5:$B$8,2,0),"Unknown Weather")</f>
        <v>Reduce Speed, Increase Following Distance</v>
      </c>
      <c r="H2120" s="11" t="str">
        <f>_xlfn.IFNA(INDEX('Lookup Formulas Demo'!$B$5:$B$8,MATCH(F2120,'Lookup Formulas Demo'!$A$5:$A$8,0)),"No Match Found")</f>
        <v>Reduce Speed, Increase Following Distance</v>
      </c>
    </row>
    <row r="2121" spans="1:8" x14ac:dyDescent="0.3">
      <c r="A2121" s="9">
        <f>'Raw Data'!A2120</f>
        <v>45359.354166666701</v>
      </c>
      <c r="B2121" s="11">
        <f>'Raw Data'!M2120</f>
        <v>91.961655747069102</v>
      </c>
      <c r="C2121" s="11" t="str">
        <f t="shared" si="66"/>
        <v>Congested</v>
      </c>
      <c r="D2121" s="11">
        <f>'Raw Data'!P2120</f>
        <v>0</v>
      </c>
      <c r="E2121" s="11" t="str">
        <f t="shared" si="67"/>
        <v>No Accident</v>
      </c>
      <c r="F2121" s="11" t="str">
        <f>'Raw Data'!O2120</f>
        <v>Snow</v>
      </c>
      <c r="G2121" s="11" t="str">
        <f>IFERROR(VLOOKUP(F2121,'Lookup Formulas Demo'!$A$5:$B$8,2,0),"Unknown Weather")</f>
        <v>Extreme Caution, Consider Delay</v>
      </c>
      <c r="H2121" s="11" t="str">
        <f>_xlfn.IFNA(INDEX('Lookup Formulas Demo'!$B$5:$B$8,MATCH(F2121,'Lookup Formulas Demo'!$A$5:$A$8,0)),"No Match Found")</f>
        <v>Extreme Caution, Consider Delay</v>
      </c>
    </row>
    <row r="2122" spans="1:8" x14ac:dyDescent="0.3">
      <c r="A2122" s="9">
        <f>'Raw Data'!A2121</f>
        <v>45359.357638888898</v>
      </c>
      <c r="B2122" s="11">
        <f>'Raw Data'!M2121</f>
        <v>51.690353639478303</v>
      </c>
      <c r="C2122" s="11" t="str">
        <f t="shared" si="66"/>
        <v>Moderate</v>
      </c>
      <c r="D2122" s="11">
        <f>'Raw Data'!P2121</f>
        <v>0</v>
      </c>
      <c r="E2122" s="11" t="str">
        <f t="shared" si="67"/>
        <v>No Accident</v>
      </c>
      <c r="F2122" s="11" t="str">
        <f>'Raw Data'!O2121</f>
        <v>Snow</v>
      </c>
      <c r="G2122" s="11" t="str">
        <f>IFERROR(VLOOKUP(F2122,'Lookup Formulas Demo'!$A$5:$B$8,2,0),"Unknown Weather")</f>
        <v>Extreme Caution, Consider Delay</v>
      </c>
      <c r="H2122" s="11" t="str">
        <f>_xlfn.IFNA(INDEX('Lookup Formulas Demo'!$B$5:$B$8,MATCH(F2122,'Lookup Formulas Demo'!$A$5:$A$8,0)),"No Match Found")</f>
        <v>Extreme Caution, Consider Delay</v>
      </c>
    </row>
    <row r="2123" spans="1:8" x14ac:dyDescent="0.3">
      <c r="A2123" s="9">
        <f>'Raw Data'!A2122</f>
        <v>45359.361111111102</v>
      </c>
      <c r="B2123" s="11">
        <f>'Raw Data'!M2122</f>
        <v>43.994563547954201</v>
      </c>
      <c r="C2123" s="11" t="str">
        <f t="shared" si="66"/>
        <v>Free-flow</v>
      </c>
      <c r="D2123" s="11">
        <f>'Raw Data'!P2122</f>
        <v>0</v>
      </c>
      <c r="E2123" s="11" t="str">
        <f t="shared" si="67"/>
        <v>No Accident</v>
      </c>
      <c r="F2123" s="11" t="str">
        <f>'Raw Data'!O2122</f>
        <v>Clear</v>
      </c>
      <c r="G2123" s="11" t="str">
        <f>IFERROR(VLOOKUP(F2123,'Lookup Formulas Demo'!$A$5:$B$8,2,0),"Unknown Weather")</f>
        <v>Normal Driving</v>
      </c>
      <c r="H2123" s="11" t="str">
        <f>_xlfn.IFNA(INDEX('Lookup Formulas Demo'!$B$5:$B$8,MATCH(F2123,'Lookup Formulas Demo'!$A$5:$A$8,0)),"No Match Found")</f>
        <v>Normal Driving</v>
      </c>
    </row>
    <row r="2124" spans="1:8" x14ac:dyDescent="0.3">
      <c r="A2124" s="9">
        <f>'Raw Data'!A2123</f>
        <v>45359.364583333299</v>
      </c>
      <c r="B2124" s="11">
        <f>'Raw Data'!M2123</f>
        <v>37.166083606234302</v>
      </c>
      <c r="C2124" s="11" t="str">
        <f t="shared" si="66"/>
        <v>Free-flow</v>
      </c>
      <c r="D2124" s="11">
        <f>'Raw Data'!P2123</f>
        <v>0</v>
      </c>
      <c r="E2124" s="11" t="str">
        <f t="shared" si="67"/>
        <v>No Accident</v>
      </c>
      <c r="F2124" s="11" t="str">
        <f>'Raw Data'!O2123</f>
        <v>Rain</v>
      </c>
      <c r="G2124" s="11" t="str">
        <f>IFERROR(VLOOKUP(F2124,'Lookup Formulas Demo'!$A$5:$B$8,2,0),"Unknown Weather")</f>
        <v>Reduce Speed, Increase Following Distance</v>
      </c>
      <c r="H2124" s="11" t="str">
        <f>_xlfn.IFNA(INDEX('Lookup Formulas Demo'!$B$5:$B$8,MATCH(F2124,'Lookup Formulas Demo'!$A$5:$A$8,0)),"No Match Found")</f>
        <v>Reduce Speed, Increase Following Distance</v>
      </c>
    </row>
    <row r="2125" spans="1:8" x14ac:dyDescent="0.3">
      <c r="A2125" s="9">
        <f>'Raw Data'!A2124</f>
        <v>45359.368055555598</v>
      </c>
      <c r="B2125" s="11">
        <f>'Raw Data'!M2124</f>
        <v>42.064109585413902</v>
      </c>
      <c r="C2125" s="11" t="str">
        <f t="shared" si="66"/>
        <v>Free-flow</v>
      </c>
      <c r="D2125" s="11">
        <f>'Raw Data'!P2124</f>
        <v>0</v>
      </c>
      <c r="E2125" s="11" t="str">
        <f t="shared" si="67"/>
        <v>No Accident</v>
      </c>
      <c r="F2125" s="11" t="str">
        <f>'Raw Data'!O2124</f>
        <v>Clear</v>
      </c>
      <c r="G2125" s="11" t="str">
        <f>IFERROR(VLOOKUP(F2125,'Lookup Formulas Demo'!$A$5:$B$8,2,0),"Unknown Weather")</f>
        <v>Normal Driving</v>
      </c>
      <c r="H2125" s="11" t="str">
        <f>_xlfn.IFNA(INDEX('Lookup Formulas Demo'!$B$5:$B$8,MATCH(F2125,'Lookup Formulas Demo'!$A$5:$A$8,0)),"No Match Found")</f>
        <v>Normal Driving</v>
      </c>
    </row>
    <row r="2126" spans="1:8" x14ac:dyDescent="0.3">
      <c r="A2126" s="9">
        <f>'Raw Data'!A2125</f>
        <v>45359.371527777803</v>
      </c>
      <c r="B2126" s="11">
        <f>'Raw Data'!M2125</f>
        <v>73.5992705690675</v>
      </c>
      <c r="C2126" s="11" t="str">
        <f t="shared" si="66"/>
        <v>Moderate</v>
      </c>
      <c r="D2126" s="11">
        <f>'Raw Data'!P2125</f>
        <v>0</v>
      </c>
      <c r="E2126" s="11" t="str">
        <f t="shared" si="67"/>
        <v>No Accident</v>
      </c>
      <c r="F2126" s="11" t="str">
        <f>'Raw Data'!O2125</f>
        <v>Rain</v>
      </c>
      <c r="G2126" s="11" t="str">
        <f>IFERROR(VLOOKUP(F2126,'Lookup Formulas Demo'!$A$5:$B$8,2,0),"Unknown Weather")</f>
        <v>Reduce Speed, Increase Following Distance</v>
      </c>
      <c r="H2126" s="11" t="str">
        <f>_xlfn.IFNA(INDEX('Lookup Formulas Demo'!$B$5:$B$8,MATCH(F2126,'Lookup Formulas Demo'!$A$5:$A$8,0)),"No Match Found")</f>
        <v>Reduce Speed, Increase Following Distance</v>
      </c>
    </row>
    <row r="2127" spans="1:8" x14ac:dyDescent="0.3">
      <c r="A2127" s="9">
        <f>'Raw Data'!A2126</f>
        <v>45359.375</v>
      </c>
      <c r="B2127" s="11">
        <f>'Raw Data'!M2126</f>
        <v>51.315112881288698</v>
      </c>
      <c r="C2127" s="11" t="str">
        <f t="shared" si="66"/>
        <v>Moderate</v>
      </c>
      <c r="D2127" s="11">
        <f>'Raw Data'!P2126</f>
        <v>0</v>
      </c>
      <c r="E2127" s="11" t="str">
        <f t="shared" si="67"/>
        <v>No Accident</v>
      </c>
      <c r="F2127" s="11" t="str">
        <f>'Raw Data'!O2126</f>
        <v>Rain</v>
      </c>
      <c r="G2127" s="11" t="str">
        <f>IFERROR(VLOOKUP(F2127,'Lookup Formulas Demo'!$A$5:$B$8,2,0),"Unknown Weather")</f>
        <v>Reduce Speed, Increase Following Distance</v>
      </c>
      <c r="H2127" s="11" t="str">
        <f>_xlfn.IFNA(INDEX('Lookup Formulas Demo'!$B$5:$B$8,MATCH(F2127,'Lookup Formulas Demo'!$A$5:$A$8,0)),"No Match Found")</f>
        <v>Reduce Speed, Increase Following Distance</v>
      </c>
    </row>
    <row r="2128" spans="1:8" x14ac:dyDescent="0.3">
      <c r="A2128" s="9">
        <f>'Raw Data'!A2127</f>
        <v>45359.378472222197</v>
      </c>
      <c r="B2128" s="11">
        <f>'Raw Data'!M2127</f>
        <v>41.969707822821</v>
      </c>
      <c r="C2128" s="11" t="str">
        <f t="shared" si="66"/>
        <v>Free-flow</v>
      </c>
      <c r="D2128" s="11">
        <f>'Raw Data'!P2127</f>
        <v>0</v>
      </c>
      <c r="E2128" s="11" t="str">
        <f t="shared" si="67"/>
        <v>No Accident</v>
      </c>
      <c r="F2128" s="11" t="str">
        <f>'Raw Data'!O2127</f>
        <v>Rain</v>
      </c>
      <c r="G2128" s="11" t="str">
        <f>IFERROR(VLOOKUP(F2128,'Lookup Formulas Demo'!$A$5:$B$8,2,0),"Unknown Weather")</f>
        <v>Reduce Speed, Increase Following Distance</v>
      </c>
      <c r="H2128" s="11" t="str">
        <f>_xlfn.IFNA(INDEX('Lookup Formulas Demo'!$B$5:$B$8,MATCH(F2128,'Lookup Formulas Demo'!$A$5:$A$8,0)),"No Match Found")</f>
        <v>Reduce Speed, Increase Following Distance</v>
      </c>
    </row>
    <row r="2129" spans="1:8" x14ac:dyDescent="0.3">
      <c r="A2129" s="9">
        <f>'Raw Data'!A2128</f>
        <v>45359.381944444503</v>
      </c>
      <c r="B2129" s="11">
        <f>'Raw Data'!M2128</f>
        <v>22.892760014876799</v>
      </c>
      <c r="C2129" s="11" t="str">
        <f t="shared" si="66"/>
        <v>Free-flow</v>
      </c>
      <c r="D2129" s="11">
        <f>'Raw Data'!P2128</f>
        <v>0</v>
      </c>
      <c r="E2129" s="11" t="str">
        <f t="shared" si="67"/>
        <v>No Accident</v>
      </c>
      <c r="F2129" s="11" t="str">
        <f>'Raw Data'!O2128</f>
        <v>Snow</v>
      </c>
      <c r="G2129" s="11" t="str">
        <f>IFERROR(VLOOKUP(F2129,'Lookup Formulas Demo'!$A$5:$B$8,2,0),"Unknown Weather")</f>
        <v>Extreme Caution, Consider Delay</v>
      </c>
      <c r="H2129" s="11" t="str">
        <f>_xlfn.IFNA(INDEX('Lookup Formulas Demo'!$B$5:$B$8,MATCH(F2129,'Lookup Formulas Demo'!$A$5:$A$8,0)),"No Match Found")</f>
        <v>Extreme Caution, Consider Delay</v>
      </c>
    </row>
    <row r="2130" spans="1:8" x14ac:dyDescent="0.3">
      <c r="A2130" s="9">
        <f>'Raw Data'!A2129</f>
        <v>45359.385416666701</v>
      </c>
      <c r="B2130" s="11">
        <f>'Raw Data'!M2129</f>
        <v>10.108951742311101</v>
      </c>
      <c r="C2130" s="11" t="str">
        <f t="shared" si="66"/>
        <v>Free-flow</v>
      </c>
      <c r="D2130" s="11">
        <f>'Raw Data'!P2129</f>
        <v>0</v>
      </c>
      <c r="E2130" s="11" t="str">
        <f t="shared" si="67"/>
        <v>No Accident</v>
      </c>
      <c r="F2130" s="11" t="str">
        <f>'Raw Data'!O2129</f>
        <v>Fog</v>
      </c>
      <c r="G2130" s="11" t="str">
        <f>IFERROR(VLOOKUP(F2130,'Lookup Formulas Demo'!$A$5:$B$8,2,0),"Unknown Weather")</f>
        <v>Use Fog Lights, Reduce Speed</v>
      </c>
      <c r="H2130" s="11" t="str">
        <f>_xlfn.IFNA(INDEX('Lookup Formulas Demo'!$B$5:$B$8,MATCH(F2130,'Lookup Formulas Demo'!$A$5:$A$8,0)),"No Match Found")</f>
        <v>Use Fog Lights, Reduce Speed</v>
      </c>
    </row>
    <row r="2131" spans="1:8" x14ac:dyDescent="0.3">
      <c r="A2131" s="9">
        <f>'Raw Data'!A2130</f>
        <v>45359.388888888898</v>
      </c>
      <c r="B2131" s="11">
        <f>'Raw Data'!M2130</f>
        <v>41.439790684262903</v>
      </c>
      <c r="C2131" s="11" t="str">
        <f t="shared" si="66"/>
        <v>Free-flow</v>
      </c>
      <c r="D2131" s="11">
        <f>'Raw Data'!P2130</f>
        <v>1</v>
      </c>
      <c r="E2131" s="11" t="str">
        <f t="shared" si="67"/>
        <v>Accident Reported</v>
      </c>
      <c r="F2131" s="11" t="str">
        <f>'Raw Data'!O2130</f>
        <v>Snow</v>
      </c>
      <c r="G2131" s="11" t="str">
        <f>IFERROR(VLOOKUP(F2131,'Lookup Formulas Demo'!$A$5:$B$8,2,0),"Unknown Weather")</f>
        <v>Extreme Caution, Consider Delay</v>
      </c>
      <c r="H2131" s="11" t="str">
        <f>_xlfn.IFNA(INDEX('Lookup Formulas Demo'!$B$5:$B$8,MATCH(F2131,'Lookup Formulas Demo'!$A$5:$A$8,0)),"No Match Found")</f>
        <v>Extreme Caution, Consider Delay</v>
      </c>
    </row>
    <row r="2132" spans="1:8" x14ac:dyDescent="0.3">
      <c r="A2132" s="9">
        <f>'Raw Data'!A2131</f>
        <v>45359.392361111102</v>
      </c>
      <c r="B2132" s="11">
        <f>'Raw Data'!M2131</f>
        <v>40.122411678079601</v>
      </c>
      <c r="C2132" s="11" t="str">
        <f t="shared" si="66"/>
        <v>Free-flow</v>
      </c>
      <c r="D2132" s="11">
        <f>'Raw Data'!P2131</f>
        <v>0</v>
      </c>
      <c r="E2132" s="11" t="str">
        <f t="shared" si="67"/>
        <v>No Accident</v>
      </c>
      <c r="F2132" s="11" t="str">
        <f>'Raw Data'!O2131</f>
        <v>Fog</v>
      </c>
      <c r="G2132" s="11" t="str">
        <f>IFERROR(VLOOKUP(F2132,'Lookup Formulas Demo'!$A$5:$B$8,2,0),"Unknown Weather")</f>
        <v>Use Fog Lights, Reduce Speed</v>
      </c>
      <c r="H2132" s="11" t="str">
        <f>_xlfn.IFNA(INDEX('Lookup Formulas Demo'!$B$5:$B$8,MATCH(F2132,'Lookup Formulas Demo'!$A$5:$A$8,0)),"No Match Found")</f>
        <v>Use Fog Lights, Reduce Speed</v>
      </c>
    </row>
    <row r="2133" spans="1:8" x14ac:dyDescent="0.3">
      <c r="A2133" s="9">
        <f>'Raw Data'!A2132</f>
        <v>45359.395833333299</v>
      </c>
      <c r="B2133" s="11">
        <f>'Raw Data'!M2132</f>
        <v>38.944076917955698</v>
      </c>
      <c r="C2133" s="11" t="str">
        <f t="shared" si="66"/>
        <v>Free-flow</v>
      </c>
      <c r="D2133" s="11">
        <f>'Raw Data'!P2132</f>
        <v>0</v>
      </c>
      <c r="E2133" s="11" t="str">
        <f t="shared" si="67"/>
        <v>No Accident</v>
      </c>
      <c r="F2133" s="11" t="str">
        <f>'Raw Data'!O2132</f>
        <v>Rain</v>
      </c>
      <c r="G2133" s="11" t="str">
        <f>IFERROR(VLOOKUP(F2133,'Lookup Formulas Demo'!$A$5:$B$8,2,0),"Unknown Weather")</f>
        <v>Reduce Speed, Increase Following Distance</v>
      </c>
      <c r="H2133" s="11" t="str">
        <f>_xlfn.IFNA(INDEX('Lookup Formulas Demo'!$B$5:$B$8,MATCH(F2133,'Lookup Formulas Demo'!$A$5:$A$8,0)),"No Match Found")</f>
        <v>Reduce Speed, Increase Following Distance</v>
      </c>
    </row>
    <row r="2134" spans="1:8" x14ac:dyDescent="0.3">
      <c r="A2134" s="9">
        <f>'Raw Data'!A2133</f>
        <v>45359.399305555598</v>
      </c>
      <c r="B2134" s="11">
        <f>'Raw Data'!M2133</f>
        <v>30.475028252320499</v>
      </c>
      <c r="C2134" s="11" t="str">
        <f t="shared" si="66"/>
        <v>Free-flow</v>
      </c>
      <c r="D2134" s="11">
        <f>'Raw Data'!P2133</f>
        <v>1</v>
      </c>
      <c r="E2134" s="11" t="str">
        <f t="shared" si="67"/>
        <v>Accident Reported</v>
      </c>
      <c r="F2134" s="11" t="str">
        <f>'Raw Data'!O2133</f>
        <v>Clear</v>
      </c>
      <c r="G2134" s="11" t="str">
        <f>IFERROR(VLOOKUP(F2134,'Lookup Formulas Demo'!$A$5:$B$8,2,0),"Unknown Weather")</f>
        <v>Normal Driving</v>
      </c>
      <c r="H2134" s="11" t="str">
        <f>_xlfn.IFNA(INDEX('Lookup Formulas Demo'!$B$5:$B$8,MATCH(F2134,'Lookup Formulas Demo'!$A$5:$A$8,0)),"No Match Found")</f>
        <v>Normal Driving</v>
      </c>
    </row>
    <row r="2135" spans="1:8" x14ac:dyDescent="0.3">
      <c r="A2135" s="9">
        <f>'Raw Data'!A2134</f>
        <v>45359.402777777803</v>
      </c>
      <c r="B2135" s="11">
        <f>'Raw Data'!M2134</f>
        <v>44.099472214116702</v>
      </c>
      <c r="C2135" s="11" t="str">
        <f t="shared" si="66"/>
        <v>Free-flow</v>
      </c>
      <c r="D2135" s="11">
        <f>'Raw Data'!P2134</f>
        <v>0</v>
      </c>
      <c r="E2135" s="11" t="str">
        <f t="shared" si="67"/>
        <v>No Accident</v>
      </c>
      <c r="F2135" s="11" t="str">
        <f>'Raw Data'!O2134</f>
        <v>Rain</v>
      </c>
      <c r="G2135" s="11" t="str">
        <f>IFERROR(VLOOKUP(F2135,'Lookup Formulas Demo'!$A$5:$B$8,2,0),"Unknown Weather")</f>
        <v>Reduce Speed, Increase Following Distance</v>
      </c>
      <c r="H2135" s="11" t="str">
        <f>_xlfn.IFNA(INDEX('Lookup Formulas Demo'!$B$5:$B$8,MATCH(F2135,'Lookup Formulas Demo'!$A$5:$A$8,0)),"No Match Found")</f>
        <v>Reduce Speed, Increase Following Distance</v>
      </c>
    </row>
    <row r="2136" spans="1:8" x14ac:dyDescent="0.3">
      <c r="A2136" s="9">
        <f>'Raw Data'!A2135</f>
        <v>45359.40625</v>
      </c>
      <c r="B2136" s="11">
        <f>'Raw Data'!M2135</f>
        <v>25.181576901917399</v>
      </c>
      <c r="C2136" s="11" t="str">
        <f t="shared" si="66"/>
        <v>Free-flow</v>
      </c>
      <c r="D2136" s="11">
        <f>'Raw Data'!P2135</f>
        <v>0</v>
      </c>
      <c r="E2136" s="11" t="str">
        <f t="shared" si="67"/>
        <v>No Accident</v>
      </c>
      <c r="F2136" s="11" t="str">
        <f>'Raw Data'!O2135</f>
        <v>Snow</v>
      </c>
      <c r="G2136" s="11" t="str">
        <f>IFERROR(VLOOKUP(F2136,'Lookup Formulas Demo'!$A$5:$B$8,2,0),"Unknown Weather")</f>
        <v>Extreme Caution, Consider Delay</v>
      </c>
      <c r="H2136" s="11" t="str">
        <f>_xlfn.IFNA(INDEX('Lookup Formulas Demo'!$B$5:$B$8,MATCH(F2136,'Lookup Formulas Demo'!$A$5:$A$8,0)),"No Match Found")</f>
        <v>Extreme Caution, Consider Delay</v>
      </c>
    </row>
    <row r="2137" spans="1:8" x14ac:dyDescent="0.3">
      <c r="A2137" s="9">
        <f>'Raw Data'!A2136</f>
        <v>45359.409722222197</v>
      </c>
      <c r="B2137" s="11">
        <f>'Raw Data'!M2136</f>
        <v>90.5969577852713</v>
      </c>
      <c r="C2137" s="11" t="str">
        <f t="shared" si="66"/>
        <v>Congested</v>
      </c>
      <c r="D2137" s="11">
        <f>'Raw Data'!P2136</f>
        <v>0</v>
      </c>
      <c r="E2137" s="11" t="str">
        <f t="shared" si="67"/>
        <v>No Accident</v>
      </c>
      <c r="F2137" s="11" t="str">
        <f>'Raw Data'!O2136</f>
        <v>Rain</v>
      </c>
      <c r="G2137" s="11" t="str">
        <f>IFERROR(VLOOKUP(F2137,'Lookup Formulas Demo'!$A$5:$B$8,2,0),"Unknown Weather")</f>
        <v>Reduce Speed, Increase Following Distance</v>
      </c>
      <c r="H2137" s="11" t="str">
        <f>_xlfn.IFNA(INDEX('Lookup Formulas Demo'!$B$5:$B$8,MATCH(F2137,'Lookup Formulas Demo'!$A$5:$A$8,0)),"No Match Found")</f>
        <v>Reduce Speed, Increase Following Distance</v>
      </c>
    </row>
    <row r="2138" spans="1:8" x14ac:dyDescent="0.3">
      <c r="A2138" s="9">
        <f>'Raw Data'!A2137</f>
        <v>45359.413194444503</v>
      </c>
      <c r="B2138" s="11">
        <f>'Raw Data'!M2137</f>
        <v>28.734319426777599</v>
      </c>
      <c r="C2138" s="11" t="str">
        <f t="shared" si="66"/>
        <v>Free-flow</v>
      </c>
      <c r="D2138" s="11">
        <f>'Raw Data'!P2137</f>
        <v>0</v>
      </c>
      <c r="E2138" s="11" t="str">
        <f t="shared" si="67"/>
        <v>No Accident</v>
      </c>
      <c r="F2138" s="11" t="str">
        <f>'Raw Data'!O2137</f>
        <v>Fog</v>
      </c>
      <c r="G2138" s="11" t="str">
        <f>IFERROR(VLOOKUP(F2138,'Lookup Formulas Demo'!$A$5:$B$8,2,0),"Unknown Weather")</f>
        <v>Use Fog Lights, Reduce Speed</v>
      </c>
      <c r="H2138" s="11" t="str">
        <f>_xlfn.IFNA(INDEX('Lookup Formulas Demo'!$B$5:$B$8,MATCH(F2138,'Lookup Formulas Demo'!$A$5:$A$8,0)),"No Match Found")</f>
        <v>Use Fog Lights, Reduce Speed</v>
      </c>
    </row>
    <row r="2139" spans="1:8" x14ac:dyDescent="0.3">
      <c r="A2139" s="9">
        <f>'Raw Data'!A2138</f>
        <v>45359.416666666701</v>
      </c>
      <c r="B2139" s="11">
        <f>'Raw Data'!M2138</f>
        <v>50.211414718606498</v>
      </c>
      <c r="C2139" s="11" t="str">
        <f t="shared" si="66"/>
        <v>Moderate</v>
      </c>
      <c r="D2139" s="11">
        <f>'Raw Data'!P2138</f>
        <v>0</v>
      </c>
      <c r="E2139" s="11" t="str">
        <f t="shared" si="67"/>
        <v>No Accident</v>
      </c>
      <c r="F2139" s="11" t="str">
        <f>'Raw Data'!O2138</f>
        <v>Rain</v>
      </c>
      <c r="G2139" s="11" t="str">
        <f>IFERROR(VLOOKUP(F2139,'Lookup Formulas Demo'!$A$5:$B$8,2,0),"Unknown Weather")</f>
        <v>Reduce Speed, Increase Following Distance</v>
      </c>
      <c r="H2139" s="11" t="str">
        <f>_xlfn.IFNA(INDEX('Lookup Formulas Demo'!$B$5:$B$8,MATCH(F2139,'Lookup Formulas Demo'!$A$5:$A$8,0)),"No Match Found")</f>
        <v>Reduce Speed, Increase Following Distance</v>
      </c>
    </row>
    <row r="2140" spans="1:8" x14ac:dyDescent="0.3">
      <c r="A2140" s="9">
        <f>'Raw Data'!A2139</f>
        <v>45359.420138888898</v>
      </c>
      <c r="B2140" s="11">
        <f>'Raw Data'!M2139</f>
        <v>86.077264277910601</v>
      </c>
      <c r="C2140" s="11" t="str">
        <f t="shared" si="66"/>
        <v>Congested</v>
      </c>
      <c r="D2140" s="11">
        <f>'Raw Data'!P2139</f>
        <v>0</v>
      </c>
      <c r="E2140" s="11" t="str">
        <f t="shared" si="67"/>
        <v>No Accident</v>
      </c>
      <c r="F2140" s="11" t="str">
        <f>'Raw Data'!O2139</f>
        <v>Rain</v>
      </c>
      <c r="G2140" s="11" t="str">
        <f>IFERROR(VLOOKUP(F2140,'Lookup Formulas Demo'!$A$5:$B$8,2,0),"Unknown Weather")</f>
        <v>Reduce Speed, Increase Following Distance</v>
      </c>
      <c r="H2140" s="11" t="str">
        <f>_xlfn.IFNA(INDEX('Lookup Formulas Demo'!$B$5:$B$8,MATCH(F2140,'Lookup Formulas Demo'!$A$5:$A$8,0)),"No Match Found")</f>
        <v>Reduce Speed, Increase Following Distance</v>
      </c>
    </row>
    <row r="2141" spans="1:8" x14ac:dyDescent="0.3">
      <c r="A2141" s="9">
        <f>'Raw Data'!A2140</f>
        <v>45359.423611111102</v>
      </c>
      <c r="B2141" s="11">
        <f>'Raw Data'!M2140</f>
        <v>21.331495864605699</v>
      </c>
      <c r="C2141" s="11" t="str">
        <f t="shared" si="66"/>
        <v>Free-flow</v>
      </c>
      <c r="D2141" s="11">
        <f>'Raw Data'!P2140</f>
        <v>0</v>
      </c>
      <c r="E2141" s="11" t="str">
        <f t="shared" si="67"/>
        <v>No Accident</v>
      </c>
      <c r="F2141" s="11" t="str">
        <f>'Raw Data'!O2140</f>
        <v>Snow</v>
      </c>
      <c r="G2141" s="11" t="str">
        <f>IFERROR(VLOOKUP(F2141,'Lookup Formulas Demo'!$A$5:$B$8,2,0),"Unknown Weather")</f>
        <v>Extreme Caution, Consider Delay</v>
      </c>
      <c r="H2141" s="11" t="str">
        <f>_xlfn.IFNA(INDEX('Lookup Formulas Demo'!$B$5:$B$8,MATCH(F2141,'Lookup Formulas Demo'!$A$5:$A$8,0)),"No Match Found")</f>
        <v>Extreme Caution, Consider Delay</v>
      </c>
    </row>
    <row r="2142" spans="1:8" x14ac:dyDescent="0.3">
      <c r="A2142" s="9">
        <f>'Raw Data'!A2141</f>
        <v>45359.427083333299</v>
      </c>
      <c r="B2142" s="11">
        <f>'Raw Data'!M2141</f>
        <v>34.069636616675503</v>
      </c>
      <c r="C2142" s="11" t="str">
        <f t="shared" si="66"/>
        <v>Free-flow</v>
      </c>
      <c r="D2142" s="11">
        <f>'Raw Data'!P2141</f>
        <v>0</v>
      </c>
      <c r="E2142" s="11" t="str">
        <f t="shared" si="67"/>
        <v>No Accident</v>
      </c>
      <c r="F2142" s="11" t="str">
        <f>'Raw Data'!O2141</f>
        <v>Snow</v>
      </c>
      <c r="G2142" s="11" t="str">
        <f>IFERROR(VLOOKUP(F2142,'Lookup Formulas Demo'!$A$5:$B$8,2,0),"Unknown Weather")</f>
        <v>Extreme Caution, Consider Delay</v>
      </c>
      <c r="H2142" s="11" t="str">
        <f>_xlfn.IFNA(INDEX('Lookup Formulas Demo'!$B$5:$B$8,MATCH(F2142,'Lookup Formulas Demo'!$A$5:$A$8,0)),"No Match Found")</f>
        <v>Extreme Caution, Consider Delay</v>
      </c>
    </row>
    <row r="2143" spans="1:8" x14ac:dyDescent="0.3">
      <c r="A2143" s="9">
        <f>'Raw Data'!A2142</f>
        <v>45359.430555555598</v>
      </c>
      <c r="B2143" s="11">
        <f>'Raw Data'!M2142</f>
        <v>55.518084054105998</v>
      </c>
      <c r="C2143" s="11" t="str">
        <f t="shared" si="66"/>
        <v>Moderate</v>
      </c>
      <c r="D2143" s="11">
        <f>'Raw Data'!P2142</f>
        <v>0</v>
      </c>
      <c r="E2143" s="11" t="str">
        <f t="shared" si="67"/>
        <v>No Accident</v>
      </c>
      <c r="F2143" s="11" t="str">
        <f>'Raw Data'!O2142</f>
        <v>Fog</v>
      </c>
      <c r="G2143" s="11" t="str">
        <f>IFERROR(VLOOKUP(F2143,'Lookup Formulas Demo'!$A$5:$B$8,2,0),"Unknown Weather")</f>
        <v>Use Fog Lights, Reduce Speed</v>
      </c>
      <c r="H2143" s="11" t="str">
        <f>_xlfn.IFNA(INDEX('Lookup Formulas Demo'!$B$5:$B$8,MATCH(F2143,'Lookup Formulas Demo'!$A$5:$A$8,0)),"No Match Found")</f>
        <v>Use Fog Lights, Reduce Speed</v>
      </c>
    </row>
    <row r="2144" spans="1:8" x14ac:dyDescent="0.3">
      <c r="A2144" s="9">
        <f>'Raw Data'!A2143</f>
        <v>45359.434027777803</v>
      </c>
      <c r="B2144" s="11">
        <f>'Raw Data'!M2143</f>
        <v>36.258150398597898</v>
      </c>
      <c r="C2144" s="11" t="str">
        <f t="shared" si="66"/>
        <v>Free-flow</v>
      </c>
      <c r="D2144" s="11">
        <f>'Raw Data'!P2143</f>
        <v>0</v>
      </c>
      <c r="E2144" s="11" t="str">
        <f t="shared" si="67"/>
        <v>No Accident</v>
      </c>
      <c r="F2144" s="11" t="str">
        <f>'Raw Data'!O2143</f>
        <v>Clear</v>
      </c>
      <c r="G2144" s="11" t="str">
        <f>IFERROR(VLOOKUP(F2144,'Lookup Formulas Demo'!$A$5:$B$8,2,0),"Unknown Weather")</f>
        <v>Normal Driving</v>
      </c>
      <c r="H2144" s="11" t="str">
        <f>_xlfn.IFNA(INDEX('Lookup Formulas Demo'!$B$5:$B$8,MATCH(F2144,'Lookup Formulas Demo'!$A$5:$A$8,0)),"No Match Found")</f>
        <v>Normal Driving</v>
      </c>
    </row>
    <row r="2145" spans="1:8" x14ac:dyDescent="0.3">
      <c r="A2145" s="9">
        <f>'Raw Data'!A2144</f>
        <v>45359.4375</v>
      </c>
      <c r="B2145" s="11">
        <f>'Raw Data'!M2144</f>
        <v>81.405645122443502</v>
      </c>
      <c r="C2145" s="11" t="str">
        <f t="shared" si="66"/>
        <v>Congested</v>
      </c>
      <c r="D2145" s="11">
        <f>'Raw Data'!P2144</f>
        <v>0</v>
      </c>
      <c r="E2145" s="11" t="str">
        <f t="shared" si="67"/>
        <v>No Accident</v>
      </c>
      <c r="F2145" s="11" t="str">
        <f>'Raw Data'!O2144</f>
        <v>Snow</v>
      </c>
      <c r="G2145" s="11" t="str">
        <f>IFERROR(VLOOKUP(F2145,'Lookup Formulas Demo'!$A$5:$B$8,2,0),"Unknown Weather")</f>
        <v>Extreme Caution, Consider Delay</v>
      </c>
      <c r="H2145" s="11" t="str">
        <f>_xlfn.IFNA(INDEX('Lookup Formulas Demo'!$B$5:$B$8,MATCH(F2145,'Lookup Formulas Demo'!$A$5:$A$8,0)),"No Match Found")</f>
        <v>Extreme Caution, Consider Delay</v>
      </c>
    </row>
    <row r="2146" spans="1:8" x14ac:dyDescent="0.3">
      <c r="A2146" s="9">
        <f>'Raw Data'!A2145</f>
        <v>45359.440972222197</v>
      </c>
      <c r="B2146" s="11">
        <f>'Raw Data'!M2145</f>
        <v>36.313661197899798</v>
      </c>
      <c r="C2146" s="11" t="str">
        <f t="shared" si="66"/>
        <v>Free-flow</v>
      </c>
      <c r="D2146" s="11">
        <f>'Raw Data'!P2145</f>
        <v>0</v>
      </c>
      <c r="E2146" s="11" t="str">
        <f t="shared" si="67"/>
        <v>No Accident</v>
      </c>
      <c r="F2146" s="11" t="str">
        <f>'Raw Data'!O2145</f>
        <v>Fog</v>
      </c>
      <c r="G2146" s="11" t="str">
        <f>IFERROR(VLOOKUP(F2146,'Lookup Formulas Demo'!$A$5:$B$8,2,0),"Unknown Weather")</f>
        <v>Use Fog Lights, Reduce Speed</v>
      </c>
      <c r="H2146" s="11" t="str">
        <f>_xlfn.IFNA(INDEX('Lookup Formulas Demo'!$B$5:$B$8,MATCH(F2146,'Lookup Formulas Demo'!$A$5:$A$8,0)),"No Match Found")</f>
        <v>Use Fog Lights, Reduce Speed</v>
      </c>
    </row>
    <row r="2147" spans="1:8" x14ac:dyDescent="0.3">
      <c r="A2147" s="9">
        <f>'Raw Data'!A2146</f>
        <v>45359.444444444503</v>
      </c>
      <c r="B2147" s="11">
        <f>'Raw Data'!M2146</f>
        <v>45.4372175976346</v>
      </c>
      <c r="C2147" s="11" t="str">
        <f t="shared" si="66"/>
        <v>Free-flow</v>
      </c>
      <c r="D2147" s="11">
        <f>'Raw Data'!P2146</f>
        <v>0</v>
      </c>
      <c r="E2147" s="11" t="str">
        <f t="shared" si="67"/>
        <v>No Accident</v>
      </c>
      <c r="F2147" s="11" t="str">
        <f>'Raw Data'!O2146</f>
        <v>Snow</v>
      </c>
      <c r="G2147" s="11" t="str">
        <f>IFERROR(VLOOKUP(F2147,'Lookup Formulas Demo'!$A$5:$B$8,2,0),"Unknown Weather")</f>
        <v>Extreme Caution, Consider Delay</v>
      </c>
      <c r="H2147" s="11" t="str">
        <f>_xlfn.IFNA(INDEX('Lookup Formulas Demo'!$B$5:$B$8,MATCH(F2147,'Lookup Formulas Demo'!$A$5:$A$8,0)),"No Match Found")</f>
        <v>Extreme Caution, Consider Delay</v>
      </c>
    </row>
    <row r="2148" spans="1:8" x14ac:dyDescent="0.3">
      <c r="A2148" s="9">
        <f>'Raw Data'!A2147</f>
        <v>45359.447916666701</v>
      </c>
      <c r="B2148" s="11">
        <f>'Raw Data'!M2147</f>
        <v>35.023884904226598</v>
      </c>
      <c r="C2148" s="11" t="str">
        <f t="shared" si="66"/>
        <v>Free-flow</v>
      </c>
      <c r="D2148" s="11">
        <f>'Raw Data'!P2147</f>
        <v>0</v>
      </c>
      <c r="E2148" s="11" t="str">
        <f t="shared" si="67"/>
        <v>No Accident</v>
      </c>
      <c r="F2148" s="11" t="str">
        <f>'Raw Data'!O2147</f>
        <v>Snow</v>
      </c>
      <c r="G2148" s="11" t="str">
        <f>IFERROR(VLOOKUP(F2148,'Lookup Formulas Demo'!$A$5:$B$8,2,0),"Unknown Weather")</f>
        <v>Extreme Caution, Consider Delay</v>
      </c>
      <c r="H2148" s="11" t="str">
        <f>_xlfn.IFNA(INDEX('Lookup Formulas Demo'!$B$5:$B$8,MATCH(F2148,'Lookup Formulas Demo'!$A$5:$A$8,0)),"No Match Found")</f>
        <v>Extreme Caution, Consider Delay</v>
      </c>
    </row>
    <row r="2149" spans="1:8" x14ac:dyDescent="0.3">
      <c r="A2149" s="9">
        <f>'Raw Data'!A2148</f>
        <v>45359.451388888898</v>
      </c>
      <c r="B2149" s="11">
        <f>'Raw Data'!M2148</f>
        <v>38.464836090134703</v>
      </c>
      <c r="C2149" s="11" t="str">
        <f t="shared" si="66"/>
        <v>Free-flow</v>
      </c>
      <c r="D2149" s="11">
        <f>'Raw Data'!P2148</f>
        <v>0</v>
      </c>
      <c r="E2149" s="11" t="str">
        <f t="shared" si="67"/>
        <v>No Accident</v>
      </c>
      <c r="F2149" s="11" t="str">
        <f>'Raw Data'!O2148</f>
        <v>Rain</v>
      </c>
      <c r="G2149" s="11" t="str">
        <f>IFERROR(VLOOKUP(F2149,'Lookup Formulas Demo'!$A$5:$B$8,2,0),"Unknown Weather")</f>
        <v>Reduce Speed, Increase Following Distance</v>
      </c>
      <c r="H2149" s="11" t="str">
        <f>_xlfn.IFNA(INDEX('Lookup Formulas Demo'!$B$5:$B$8,MATCH(F2149,'Lookup Formulas Demo'!$A$5:$A$8,0)),"No Match Found")</f>
        <v>Reduce Speed, Increase Following Distance</v>
      </c>
    </row>
    <row r="2150" spans="1:8" x14ac:dyDescent="0.3">
      <c r="A2150" s="9">
        <f>'Raw Data'!A2149</f>
        <v>45359.454861111102</v>
      </c>
      <c r="B2150" s="11">
        <f>'Raw Data'!M2149</f>
        <v>10.5478448230424</v>
      </c>
      <c r="C2150" s="11" t="str">
        <f t="shared" si="66"/>
        <v>Free-flow</v>
      </c>
      <c r="D2150" s="11">
        <f>'Raw Data'!P2149</f>
        <v>1</v>
      </c>
      <c r="E2150" s="11" t="str">
        <f t="shared" si="67"/>
        <v>Accident Reported</v>
      </c>
      <c r="F2150" s="11" t="str">
        <f>'Raw Data'!O2149</f>
        <v>Rain</v>
      </c>
      <c r="G2150" s="11" t="str">
        <f>IFERROR(VLOOKUP(F2150,'Lookup Formulas Demo'!$A$5:$B$8,2,0),"Unknown Weather")</f>
        <v>Reduce Speed, Increase Following Distance</v>
      </c>
      <c r="H2150" s="11" t="str">
        <f>_xlfn.IFNA(INDEX('Lookup Formulas Demo'!$B$5:$B$8,MATCH(F2150,'Lookup Formulas Demo'!$A$5:$A$8,0)),"No Match Found")</f>
        <v>Reduce Speed, Increase Following Distance</v>
      </c>
    </row>
    <row r="2151" spans="1:8" x14ac:dyDescent="0.3">
      <c r="A2151" s="9">
        <f>'Raw Data'!A2150</f>
        <v>45359.458333333299</v>
      </c>
      <c r="B2151" s="11">
        <f>'Raw Data'!M2150</f>
        <v>88.2176716610348</v>
      </c>
      <c r="C2151" s="11" t="str">
        <f t="shared" si="66"/>
        <v>Congested</v>
      </c>
      <c r="D2151" s="11">
        <f>'Raw Data'!P2150</f>
        <v>0</v>
      </c>
      <c r="E2151" s="11" t="str">
        <f t="shared" si="67"/>
        <v>No Accident</v>
      </c>
      <c r="F2151" s="11" t="str">
        <f>'Raw Data'!O2150</f>
        <v>Rain</v>
      </c>
      <c r="G2151" s="11" t="str">
        <f>IFERROR(VLOOKUP(F2151,'Lookup Formulas Demo'!$A$5:$B$8,2,0),"Unknown Weather")</f>
        <v>Reduce Speed, Increase Following Distance</v>
      </c>
      <c r="H2151" s="11" t="str">
        <f>_xlfn.IFNA(INDEX('Lookup Formulas Demo'!$B$5:$B$8,MATCH(F2151,'Lookup Formulas Demo'!$A$5:$A$8,0)),"No Match Found")</f>
        <v>Reduce Speed, Increase Following Distance</v>
      </c>
    </row>
    <row r="2152" spans="1:8" x14ac:dyDescent="0.3">
      <c r="A2152" s="9">
        <f>'Raw Data'!A2151</f>
        <v>45359.461805555598</v>
      </c>
      <c r="B2152" s="11">
        <f>'Raw Data'!M2151</f>
        <v>50.083774492854502</v>
      </c>
      <c r="C2152" s="11" t="str">
        <f t="shared" si="66"/>
        <v>Moderate</v>
      </c>
      <c r="D2152" s="11">
        <f>'Raw Data'!P2151</f>
        <v>0</v>
      </c>
      <c r="E2152" s="11" t="str">
        <f t="shared" si="67"/>
        <v>No Accident</v>
      </c>
      <c r="F2152" s="11" t="str">
        <f>'Raw Data'!O2151</f>
        <v>Rain</v>
      </c>
      <c r="G2152" s="11" t="str">
        <f>IFERROR(VLOOKUP(F2152,'Lookup Formulas Demo'!$A$5:$B$8,2,0),"Unknown Weather")</f>
        <v>Reduce Speed, Increase Following Distance</v>
      </c>
      <c r="H2152" s="11" t="str">
        <f>_xlfn.IFNA(INDEX('Lookup Formulas Demo'!$B$5:$B$8,MATCH(F2152,'Lookup Formulas Demo'!$A$5:$A$8,0)),"No Match Found")</f>
        <v>Reduce Speed, Increase Following Distance</v>
      </c>
    </row>
    <row r="2153" spans="1:8" x14ac:dyDescent="0.3">
      <c r="A2153" s="9">
        <f>'Raw Data'!A2152</f>
        <v>45359.465277777803</v>
      </c>
      <c r="B2153" s="11">
        <f>'Raw Data'!M2152</f>
        <v>53.9052280257973</v>
      </c>
      <c r="C2153" s="11" t="str">
        <f t="shared" si="66"/>
        <v>Moderate</v>
      </c>
      <c r="D2153" s="11">
        <f>'Raw Data'!P2152</f>
        <v>0</v>
      </c>
      <c r="E2153" s="11" t="str">
        <f t="shared" si="67"/>
        <v>No Accident</v>
      </c>
      <c r="F2153" s="11" t="str">
        <f>'Raw Data'!O2152</f>
        <v>Fog</v>
      </c>
      <c r="G2153" s="11" t="str">
        <f>IFERROR(VLOOKUP(F2153,'Lookup Formulas Demo'!$A$5:$B$8,2,0),"Unknown Weather")</f>
        <v>Use Fog Lights, Reduce Speed</v>
      </c>
      <c r="H2153" s="11" t="str">
        <f>_xlfn.IFNA(INDEX('Lookup Formulas Demo'!$B$5:$B$8,MATCH(F2153,'Lookup Formulas Demo'!$A$5:$A$8,0)),"No Match Found")</f>
        <v>Use Fog Lights, Reduce Speed</v>
      </c>
    </row>
    <row r="2154" spans="1:8" x14ac:dyDescent="0.3">
      <c r="A2154" s="9">
        <f>'Raw Data'!A2153</f>
        <v>45359.46875</v>
      </c>
      <c r="B2154" s="11">
        <f>'Raw Data'!M2153</f>
        <v>91.785803188206202</v>
      </c>
      <c r="C2154" s="11" t="str">
        <f t="shared" si="66"/>
        <v>Congested</v>
      </c>
      <c r="D2154" s="11">
        <f>'Raw Data'!P2153</f>
        <v>1</v>
      </c>
      <c r="E2154" s="11" t="str">
        <f t="shared" si="67"/>
        <v>Accident Reported</v>
      </c>
      <c r="F2154" s="11" t="str">
        <f>'Raw Data'!O2153</f>
        <v>Clear</v>
      </c>
      <c r="G2154" s="11" t="str">
        <f>IFERROR(VLOOKUP(F2154,'Lookup Formulas Demo'!$A$5:$B$8,2,0),"Unknown Weather")</f>
        <v>Normal Driving</v>
      </c>
      <c r="H2154" s="11" t="str">
        <f>_xlfn.IFNA(INDEX('Lookup Formulas Demo'!$B$5:$B$8,MATCH(F2154,'Lookup Formulas Demo'!$A$5:$A$8,0)),"No Match Found")</f>
        <v>Normal Driving</v>
      </c>
    </row>
    <row r="2155" spans="1:8" x14ac:dyDescent="0.3">
      <c r="A2155" s="9">
        <f>'Raw Data'!A2154</f>
        <v>45359.472222222197</v>
      </c>
      <c r="B2155" s="11">
        <f>'Raw Data'!M2154</f>
        <v>68.371854358662105</v>
      </c>
      <c r="C2155" s="11" t="str">
        <f t="shared" si="66"/>
        <v>Moderate</v>
      </c>
      <c r="D2155" s="11">
        <f>'Raw Data'!P2154</f>
        <v>0</v>
      </c>
      <c r="E2155" s="11" t="str">
        <f t="shared" si="67"/>
        <v>No Accident</v>
      </c>
      <c r="F2155" s="11" t="str">
        <f>'Raw Data'!O2154</f>
        <v>Snow</v>
      </c>
      <c r="G2155" s="11" t="str">
        <f>IFERROR(VLOOKUP(F2155,'Lookup Formulas Demo'!$A$5:$B$8,2,0),"Unknown Weather")</f>
        <v>Extreme Caution, Consider Delay</v>
      </c>
      <c r="H2155" s="11" t="str">
        <f>_xlfn.IFNA(INDEX('Lookup Formulas Demo'!$B$5:$B$8,MATCH(F2155,'Lookup Formulas Demo'!$A$5:$A$8,0)),"No Match Found")</f>
        <v>Extreme Caution, Consider Delay</v>
      </c>
    </row>
    <row r="2156" spans="1:8" x14ac:dyDescent="0.3">
      <c r="A2156" s="9">
        <f>'Raw Data'!A2155</f>
        <v>45359.475694444503</v>
      </c>
      <c r="B2156" s="11">
        <f>'Raw Data'!M2155</f>
        <v>84.420485321178006</v>
      </c>
      <c r="C2156" s="11" t="str">
        <f t="shared" si="66"/>
        <v>Congested</v>
      </c>
      <c r="D2156" s="11">
        <f>'Raw Data'!P2155</f>
        <v>0</v>
      </c>
      <c r="E2156" s="11" t="str">
        <f t="shared" si="67"/>
        <v>No Accident</v>
      </c>
      <c r="F2156" s="11" t="str">
        <f>'Raw Data'!O2155</f>
        <v>Clear</v>
      </c>
      <c r="G2156" s="11" t="str">
        <f>IFERROR(VLOOKUP(F2156,'Lookup Formulas Demo'!$A$5:$B$8,2,0),"Unknown Weather")</f>
        <v>Normal Driving</v>
      </c>
      <c r="H2156" s="11" t="str">
        <f>_xlfn.IFNA(INDEX('Lookup Formulas Demo'!$B$5:$B$8,MATCH(F2156,'Lookup Formulas Demo'!$A$5:$A$8,0)),"No Match Found")</f>
        <v>Normal Driving</v>
      </c>
    </row>
    <row r="2157" spans="1:8" x14ac:dyDescent="0.3">
      <c r="A2157" s="9">
        <f>'Raw Data'!A2156</f>
        <v>45359.479166666701</v>
      </c>
      <c r="B2157" s="11">
        <f>'Raw Data'!M2156</f>
        <v>67.819550377431995</v>
      </c>
      <c r="C2157" s="11" t="str">
        <f t="shared" si="66"/>
        <v>Moderate</v>
      </c>
      <c r="D2157" s="11">
        <f>'Raw Data'!P2156</f>
        <v>0</v>
      </c>
      <c r="E2157" s="11" t="str">
        <f t="shared" si="67"/>
        <v>No Accident</v>
      </c>
      <c r="F2157" s="11" t="str">
        <f>'Raw Data'!O2156</f>
        <v>Clear</v>
      </c>
      <c r="G2157" s="11" t="str">
        <f>IFERROR(VLOOKUP(F2157,'Lookup Formulas Demo'!$A$5:$B$8,2,0),"Unknown Weather")</f>
        <v>Normal Driving</v>
      </c>
      <c r="H2157" s="11" t="str">
        <f>_xlfn.IFNA(INDEX('Lookup Formulas Demo'!$B$5:$B$8,MATCH(F2157,'Lookup Formulas Demo'!$A$5:$A$8,0)),"No Match Found")</f>
        <v>Normal Driving</v>
      </c>
    </row>
    <row r="2158" spans="1:8" x14ac:dyDescent="0.3">
      <c r="A2158" s="9">
        <f>'Raw Data'!A2157</f>
        <v>45359.482638888898</v>
      </c>
      <c r="B2158" s="11">
        <f>'Raw Data'!M2157</f>
        <v>97.953371211176801</v>
      </c>
      <c r="C2158" s="11" t="str">
        <f t="shared" si="66"/>
        <v>Congested</v>
      </c>
      <c r="D2158" s="11">
        <f>'Raw Data'!P2157</f>
        <v>0</v>
      </c>
      <c r="E2158" s="11" t="str">
        <f t="shared" si="67"/>
        <v>No Accident</v>
      </c>
      <c r="F2158" s="11" t="str">
        <f>'Raw Data'!O2157</f>
        <v>Rain</v>
      </c>
      <c r="G2158" s="11" t="str">
        <f>IFERROR(VLOOKUP(F2158,'Lookup Formulas Demo'!$A$5:$B$8,2,0),"Unknown Weather")</f>
        <v>Reduce Speed, Increase Following Distance</v>
      </c>
      <c r="H2158" s="11" t="str">
        <f>_xlfn.IFNA(INDEX('Lookup Formulas Demo'!$B$5:$B$8,MATCH(F2158,'Lookup Formulas Demo'!$A$5:$A$8,0)),"No Match Found")</f>
        <v>Reduce Speed, Increase Following Distance</v>
      </c>
    </row>
    <row r="2159" spans="1:8" x14ac:dyDescent="0.3">
      <c r="A2159" s="9">
        <f>'Raw Data'!A2158</f>
        <v>45359.486111111102</v>
      </c>
      <c r="B2159" s="11">
        <f>'Raw Data'!M2158</f>
        <v>76.917723106608193</v>
      </c>
      <c r="C2159" s="11" t="str">
        <f t="shared" si="66"/>
        <v>Moderate</v>
      </c>
      <c r="D2159" s="11">
        <f>'Raw Data'!P2158</f>
        <v>0</v>
      </c>
      <c r="E2159" s="11" t="str">
        <f t="shared" si="67"/>
        <v>No Accident</v>
      </c>
      <c r="F2159" s="11" t="str">
        <f>'Raw Data'!O2158</f>
        <v>Rain</v>
      </c>
      <c r="G2159" s="11" t="str">
        <f>IFERROR(VLOOKUP(F2159,'Lookup Formulas Demo'!$A$5:$B$8,2,0),"Unknown Weather")</f>
        <v>Reduce Speed, Increase Following Distance</v>
      </c>
      <c r="H2159" s="11" t="str">
        <f>_xlfn.IFNA(INDEX('Lookup Formulas Demo'!$B$5:$B$8,MATCH(F2159,'Lookup Formulas Demo'!$A$5:$A$8,0)),"No Match Found")</f>
        <v>Reduce Speed, Increase Following Distance</v>
      </c>
    </row>
    <row r="2160" spans="1:8" x14ac:dyDescent="0.3">
      <c r="A2160" s="9">
        <f>'Raw Data'!A2159</f>
        <v>45359.489583333299</v>
      </c>
      <c r="B2160" s="11">
        <f>'Raw Data'!M2159</f>
        <v>53.637462532476597</v>
      </c>
      <c r="C2160" s="11" t="str">
        <f t="shared" si="66"/>
        <v>Moderate</v>
      </c>
      <c r="D2160" s="11">
        <f>'Raw Data'!P2159</f>
        <v>0</v>
      </c>
      <c r="E2160" s="11" t="str">
        <f t="shared" si="67"/>
        <v>No Accident</v>
      </c>
      <c r="F2160" s="11" t="str">
        <f>'Raw Data'!O2159</f>
        <v>Clear</v>
      </c>
      <c r="G2160" s="11" t="str">
        <f>IFERROR(VLOOKUP(F2160,'Lookup Formulas Demo'!$A$5:$B$8,2,0),"Unknown Weather")</f>
        <v>Normal Driving</v>
      </c>
      <c r="H2160" s="11" t="str">
        <f>_xlfn.IFNA(INDEX('Lookup Formulas Demo'!$B$5:$B$8,MATCH(F2160,'Lookup Formulas Demo'!$A$5:$A$8,0)),"No Match Found")</f>
        <v>Normal Driving</v>
      </c>
    </row>
    <row r="2161" spans="1:8" x14ac:dyDescent="0.3">
      <c r="A2161" s="9">
        <f>'Raw Data'!A2160</f>
        <v>45359.493055555598</v>
      </c>
      <c r="B2161" s="11">
        <f>'Raw Data'!M2160</f>
        <v>74.566259805371502</v>
      </c>
      <c r="C2161" s="11" t="str">
        <f t="shared" si="66"/>
        <v>Moderate</v>
      </c>
      <c r="D2161" s="11">
        <f>'Raw Data'!P2160</f>
        <v>0</v>
      </c>
      <c r="E2161" s="11" t="str">
        <f t="shared" si="67"/>
        <v>No Accident</v>
      </c>
      <c r="F2161" s="11" t="str">
        <f>'Raw Data'!O2160</f>
        <v>Snow</v>
      </c>
      <c r="G2161" s="11" t="str">
        <f>IFERROR(VLOOKUP(F2161,'Lookup Formulas Demo'!$A$5:$B$8,2,0),"Unknown Weather")</f>
        <v>Extreme Caution, Consider Delay</v>
      </c>
      <c r="H2161" s="11" t="str">
        <f>_xlfn.IFNA(INDEX('Lookup Formulas Demo'!$B$5:$B$8,MATCH(F2161,'Lookup Formulas Demo'!$A$5:$A$8,0)),"No Match Found")</f>
        <v>Extreme Caution, Consider Delay</v>
      </c>
    </row>
    <row r="2162" spans="1:8" x14ac:dyDescent="0.3">
      <c r="A2162" s="9">
        <f>'Raw Data'!A2161</f>
        <v>45359.496527777803</v>
      </c>
      <c r="B2162" s="11">
        <f>'Raw Data'!M2161</f>
        <v>30.6550662976097</v>
      </c>
      <c r="C2162" s="11" t="str">
        <f t="shared" si="66"/>
        <v>Free-flow</v>
      </c>
      <c r="D2162" s="11">
        <f>'Raw Data'!P2161</f>
        <v>0</v>
      </c>
      <c r="E2162" s="11" t="str">
        <f t="shared" si="67"/>
        <v>No Accident</v>
      </c>
      <c r="F2162" s="11" t="str">
        <f>'Raw Data'!O2161</f>
        <v>Clear</v>
      </c>
      <c r="G2162" s="11" t="str">
        <f>IFERROR(VLOOKUP(F2162,'Lookup Formulas Demo'!$A$5:$B$8,2,0),"Unknown Weather")</f>
        <v>Normal Driving</v>
      </c>
      <c r="H2162" s="11" t="str">
        <f>_xlfn.IFNA(INDEX('Lookup Formulas Demo'!$B$5:$B$8,MATCH(F2162,'Lookup Formulas Demo'!$A$5:$A$8,0)),"No Match Found")</f>
        <v>Normal Driving</v>
      </c>
    </row>
    <row r="2163" spans="1:8" x14ac:dyDescent="0.3">
      <c r="A2163" s="9">
        <f>'Raw Data'!A2162</f>
        <v>45359.5</v>
      </c>
      <c r="B2163" s="11">
        <f>'Raw Data'!M2162</f>
        <v>62.280484671302503</v>
      </c>
      <c r="C2163" s="11" t="str">
        <f t="shared" si="66"/>
        <v>Moderate</v>
      </c>
      <c r="D2163" s="11">
        <f>'Raw Data'!P2162</f>
        <v>0</v>
      </c>
      <c r="E2163" s="11" t="str">
        <f t="shared" si="67"/>
        <v>No Accident</v>
      </c>
      <c r="F2163" s="11" t="str">
        <f>'Raw Data'!O2162</f>
        <v>Clear</v>
      </c>
      <c r="G2163" s="11" t="str">
        <f>IFERROR(VLOOKUP(F2163,'Lookup Formulas Demo'!$A$5:$B$8,2,0),"Unknown Weather")</f>
        <v>Normal Driving</v>
      </c>
      <c r="H2163" s="11" t="str">
        <f>_xlfn.IFNA(INDEX('Lookup Formulas Demo'!$B$5:$B$8,MATCH(F2163,'Lookup Formulas Demo'!$A$5:$A$8,0)),"No Match Found")</f>
        <v>Normal Driving</v>
      </c>
    </row>
    <row r="2164" spans="1:8" x14ac:dyDescent="0.3">
      <c r="A2164" s="9">
        <f>'Raw Data'!A2163</f>
        <v>45359.503472222197</v>
      </c>
      <c r="B2164" s="11">
        <f>'Raw Data'!M2163</f>
        <v>87.606625953885299</v>
      </c>
      <c r="C2164" s="11" t="str">
        <f t="shared" si="66"/>
        <v>Congested</v>
      </c>
      <c r="D2164" s="11">
        <f>'Raw Data'!P2163</f>
        <v>0</v>
      </c>
      <c r="E2164" s="11" t="str">
        <f t="shared" si="67"/>
        <v>No Accident</v>
      </c>
      <c r="F2164" s="11" t="str">
        <f>'Raw Data'!O2163</f>
        <v>Fog</v>
      </c>
      <c r="G2164" s="11" t="str">
        <f>IFERROR(VLOOKUP(F2164,'Lookup Formulas Demo'!$A$5:$B$8,2,0),"Unknown Weather")</f>
        <v>Use Fog Lights, Reduce Speed</v>
      </c>
      <c r="H2164" s="11" t="str">
        <f>_xlfn.IFNA(INDEX('Lookup Formulas Demo'!$B$5:$B$8,MATCH(F2164,'Lookup Formulas Demo'!$A$5:$A$8,0)),"No Match Found")</f>
        <v>Use Fog Lights, Reduce Speed</v>
      </c>
    </row>
    <row r="2165" spans="1:8" x14ac:dyDescent="0.3">
      <c r="A2165" s="9">
        <f>'Raw Data'!A2164</f>
        <v>45359.506944444503</v>
      </c>
      <c r="B2165" s="11">
        <f>'Raw Data'!M2164</f>
        <v>91.478897084580197</v>
      </c>
      <c r="C2165" s="11" t="str">
        <f t="shared" si="66"/>
        <v>Congested</v>
      </c>
      <c r="D2165" s="11">
        <f>'Raw Data'!P2164</f>
        <v>0</v>
      </c>
      <c r="E2165" s="11" t="str">
        <f t="shared" si="67"/>
        <v>No Accident</v>
      </c>
      <c r="F2165" s="11" t="str">
        <f>'Raw Data'!O2164</f>
        <v>Snow</v>
      </c>
      <c r="G2165" s="11" t="str">
        <f>IFERROR(VLOOKUP(F2165,'Lookup Formulas Demo'!$A$5:$B$8,2,0),"Unknown Weather")</f>
        <v>Extreme Caution, Consider Delay</v>
      </c>
      <c r="H2165" s="11" t="str">
        <f>_xlfn.IFNA(INDEX('Lookup Formulas Demo'!$B$5:$B$8,MATCH(F2165,'Lookup Formulas Demo'!$A$5:$A$8,0)),"No Match Found")</f>
        <v>Extreme Caution, Consider Delay</v>
      </c>
    </row>
    <row r="2166" spans="1:8" x14ac:dyDescent="0.3">
      <c r="A2166" s="9">
        <f>'Raw Data'!A2165</f>
        <v>45359.510416666701</v>
      </c>
      <c r="B2166" s="11">
        <f>'Raw Data'!M2165</f>
        <v>60.705489965647701</v>
      </c>
      <c r="C2166" s="11" t="str">
        <f t="shared" si="66"/>
        <v>Moderate</v>
      </c>
      <c r="D2166" s="11">
        <f>'Raw Data'!P2165</f>
        <v>0</v>
      </c>
      <c r="E2166" s="11" t="str">
        <f t="shared" si="67"/>
        <v>No Accident</v>
      </c>
      <c r="F2166" s="11" t="str">
        <f>'Raw Data'!O2165</f>
        <v>Rain</v>
      </c>
      <c r="G2166" s="11" t="str">
        <f>IFERROR(VLOOKUP(F2166,'Lookup Formulas Demo'!$A$5:$B$8,2,0),"Unknown Weather")</f>
        <v>Reduce Speed, Increase Following Distance</v>
      </c>
      <c r="H2166" s="11" t="str">
        <f>_xlfn.IFNA(INDEX('Lookup Formulas Demo'!$B$5:$B$8,MATCH(F2166,'Lookup Formulas Demo'!$A$5:$A$8,0)),"No Match Found")</f>
        <v>Reduce Speed, Increase Following Distance</v>
      </c>
    </row>
    <row r="2167" spans="1:8" x14ac:dyDescent="0.3">
      <c r="A2167" s="9">
        <f>'Raw Data'!A2166</f>
        <v>45359.513888888898</v>
      </c>
      <c r="B2167" s="11">
        <f>'Raw Data'!M2166</f>
        <v>62.007262821550299</v>
      </c>
      <c r="C2167" s="11" t="str">
        <f t="shared" si="66"/>
        <v>Moderate</v>
      </c>
      <c r="D2167" s="11">
        <f>'Raw Data'!P2166</f>
        <v>0</v>
      </c>
      <c r="E2167" s="11" t="str">
        <f t="shared" si="67"/>
        <v>No Accident</v>
      </c>
      <c r="F2167" s="11" t="str">
        <f>'Raw Data'!O2166</f>
        <v>Rain</v>
      </c>
      <c r="G2167" s="11" t="str">
        <f>IFERROR(VLOOKUP(F2167,'Lookup Formulas Demo'!$A$5:$B$8,2,0),"Unknown Weather")</f>
        <v>Reduce Speed, Increase Following Distance</v>
      </c>
      <c r="H2167" s="11" t="str">
        <f>_xlfn.IFNA(INDEX('Lookup Formulas Demo'!$B$5:$B$8,MATCH(F2167,'Lookup Formulas Demo'!$A$5:$A$8,0)),"No Match Found")</f>
        <v>Reduce Speed, Increase Following Distance</v>
      </c>
    </row>
    <row r="2168" spans="1:8" x14ac:dyDescent="0.3">
      <c r="A2168" s="9">
        <f>'Raw Data'!A2167</f>
        <v>45359.517361111102</v>
      </c>
      <c r="B2168" s="11">
        <f>'Raw Data'!M2167</f>
        <v>35.446979442182403</v>
      </c>
      <c r="C2168" s="11" t="str">
        <f t="shared" si="66"/>
        <v>Free-flow</v>
      </c>
      <c r="D2168" s="11">
        <f>'Raw Data'!P2167</f>
        <v>0</v>
      </c>
      <c r="E2168" s="11" t="str">
        <f t="shared" si="67"/>
        <v>No Accident</v>
      </c>
      <c r="F2168" s="11" t="str">
        <f>'Raw Data'!O2167</f>
        <v>Snow</v>
      </c>
      <c r="G2168" s="11" t="str">
        <f>IFERROR(VLOOKUP(F2168,'Lookup Formulas Demo'!$A$5:$B$8,2,0),"Unknown Weather")</f>
        <v>Extreme Caution, Consider Delay</v>
      </c>
      <c r="H2168" s="11" t="str">
        <f>_xlfn.IFNA(INDEX('Lookup Formulas Demo'!$B$5:$B$8,MATCH(F2168,'Lookup Formulas Demo'!$A$5:$A$8,0)),"No Match Found")</f>
        <v>Extreme Caution, Consider Delay</v>
      </c>
    </row>
    <row r="2169" spans="1:8" x14ac:dyDescent="0.3">
      <c r="A2169" s="9">
        <f>'Raw Data'!A2168</f>
        <v>45359.520833333299</v>
      </c>
      <c r="B2169" s="11">
        <f>'Raw Data'!M2168</f>
        <v>55.454831746461203</v>
      </c>
      <c r="C2169" s="11" t="str">
        <f t="shared" si="66"/>
        <v>Moderate</v>
      </c>
      <c r="D2169" s="11">
        <f>'Raw Data'!P2168</f>
        <v>0</v>
      </c>
      <c r="E2169" s="11" t="str">
        <f t="shared" si="67"/>
        <v>No Accident</v>
      </c>
      <c r="F2169" s="11" t="str">
        <f>'Raw Data'!O2168</f>
        <v>Fog</v>
      </c>
      <c r="G2169" s="11" t="str">
        <f>IFERROR(VLOOKUP(F2169,'Lookup Formulas Demo'!$A$5:$B$8,2,0),"Unknown Weather")</f>
        <v>Use Fog Lights, Reduce Speed</v>
      </c>
      <c r="H2169" s="11" t="str">
        <f>_xlfn.IFNA(INDEX('Lookup Formulas Demo'!$B$5:$B$8,MATCH(F2169,'Lookup Formulas Demo'!$A$5:$A$8,0)),"No Match Found")</f>
        <v>Use Fog Lights, Reduce Speed</v>
      </c>
    </row>
    <row r="2170" spans="1:8" x14ac:dyDescent="0.3">
      <c r="A2170" s="9">
        <f>'Raw Data'!A2169</f>
        <v>45359.524305555598</v>
      </c>
      <c r="B2170" s="11">
        <f>'Raw Data'!M2169</f>
        <v>87.925425489424299</v>
      </c>
      <c r="C2170" s="11" t="str">
        <f t="shared" si="66"/>
        <v>Congested</v>
      </c>
      <c r="D2170" s="11">
        <f>'Raw Data'!P2169</f>
        <v>0</v>
      </c>
      <c r="E2170" s="11" t="str">
        <f t="shared" si="67"/>
        <v>No Accident</v>
      </c>
      <c r="F2170" s="11" t="str">
        <f>'Raw Data'!O2169</f>
        <v>Snow</v>
      </c>
      <c r="G2170" s="11" t="str">
        <f>IFERROR(VLOOKUP(F2170,'Lookup Formulas Demo'!$A$5:$B$8,2,0),"Unknown Weather")</f>
        <v>Extreme Caution, Consider Delay</v>
      </c>
      <c r="H2170" s="11" t="str">
        <f>_xlfn.IFNA(INDEX('Lookup Formulas Demo'!$B$5:$B$8,MATCH(F2170,'Lookup Formulas Demo'!$A$5:$A$8,0)),"No Match Found")</f>
        <v>Extreme Caution, Consider Delay</v>
      </c>
    </row>
    <row r="2171" spans="1:8" x14ac:dyDescent="0.3">
      <c r="A2171" s="9">
        <f>'Raw Data'!A2170</f>
        <v>45359.527777777803</v>
      </c>
      <c r="B2171" s="11">
        <f>'Raw Data'!M2170</f>
        <v>79.971525824286303</v>
      </c>
      <c r="C2171" s="11" t="str">
        <f t="shared" si="66"/>
        <v>Moderate</v>
      </c>
      <c r="D2171" s="11">
        <f>'Raw Data'!P2170</f>
        <v>0</v>
      </c>
      <c r="E2171" s="11" t="str">
        <f t="shared" si="67"/>
        <v>No Accident</v>
      </c>
      <c r="F2171" s="11" t="str">
        <f>'Raw Data'!O2170</f>
        <v>Rain</v>
      </c>
      <c r="G2171" s="11" t="str">
        <f>IFERROR(VLOOKUP(F2171,'Lookup Formulas Demo'!$A$5:$B$8,2,0),"Unknown Weather")</f>
        <v>Reduce Speed, Increase Following Distance</v>
      </c>
      <c r="H2171" s="11" t="str">
        <f>_xlfn.IFNA(INDEX('Lookup Formulas Demo'!$B$5:$B$8,MATCH(F2171,'Lookup Formulas Demo'!$A$5:$A$8,0)),"No Match Found")</f>
        <v>Reduce Speed, Increase Following Distance</v>
      </c>
    </row>
    <row r="2172" spans="1:8" x14ac:dyDescent="0.3">
      <c r="A2172" s="9">
        <f>'Raw Data'!A2171</f>
        <v>45359.53125</v>
      </c>
      <c r="B2172" s="11">
        <f>'Raw Data'!M2171</f>
        <v>67.915213086159397</v>
      </c>
      <c r="C2172" s="11" t="str">
        <f t="shared" si="66"/>
        <v>Moderate</v>
      </c>
      <c r="D2172" s="11">
        <f>'Raw Data'!P2171</f>
        <v>0</v>
      </c>
      <c r="E2172" s="11" t="str">
        <f t="shared" si="67"/>
        <v>No Accident</v>
      </c>
      <c r="F2172" s="11" t="str">
        <f>'Raw Data'!O2171</f>
        <v>Snow</v>
      </c>
      <c r="G2172" s="11" t="str">
        <f>IFERROR(VLOOKUP(F2172,'Lookup Formulas Demo'!$A$5:$B$8,2,0),"Unknown Weather")</f>
        <v>Extreme Caution, Consider Delay</v>
      </c>
      <c r="H2172" s="11" t="str">
        <f>_xlfn.IFNA(INDEX('Lookup Formulas Demo'!$B$5:$B$8,MATCH(F2172,'Lookup Formulas Demo'!$A$5:$A$8,0)),"No Match Found")</f>
        <v>Extreme Caution, Consider Delay</v>
      </c>
    </row>
    <row r="2173" spans="1:8" x14ac:dyDescent="0.3">
      <c r="A2173" s="9">
        <f>'Raw Data'!A2172</f>
        <v>45359.534722222197</v>
      </c>
      <c r="B2173" s="11">
        <f>'Raw Data'!M2172</f>
        <v>21.501817343365701</v>
      </c>
      <c r="C2173" s="11" t="str">
        <f t="shared" si="66"/>
        <v>Free-flow</v>
      </c>
      <c r="D2173" s="11">
        <f>'Raw Data'!P2172</f>
        <v>0</v>
      </c>
      <c r="E2173" s="11" t="str">
        <f t="shared" si="67"/>
        <v>No Accident</v>
      </c>
      <c r="F2173" s="11" t="str">
        <f>'Raw Data'!O2172</f>
        <v>Snow</v>
      </c>
      <c r="G2173" s="11" t="str">
        <f>IFERROR(VLOOKUP(F2173,'Lookup Formulas Demo'!$A$5:$B$8,2,0),"Unknown Weather")</f>
        <v>Extreme Caution, Consider Delay</v>
      </c>
      <c r="H2173" s="11" t="str">
        <f>_xlfn.IFNA(INDEX('Lookup Formulas Demo'!$B$5:$B$8,MATCH(F2173,'Lookup Formulas Demo'!$A$5:$A$8,0)),"No Match Found")</f>
        <v>Extreme Caution, Consider Delay</v>
      </c>
    </row>
    <row r="2174" spans="1:8" x14ac:dyDescent="0.3">
      <c r="A2174" s="9">
        <f>'Raw Data'!A2173</f>
        <v>45359.538194444503</v>
      </c>
      <c r="B2174" s="11">
        <f>'Raw Data'!M2173</f>
        <v>18.9640855927987</v>
      </c>
      <c r="C2174" s="11" t="str">
        <f t="shared" si="66"/>
        <v>Free-flow</v>
      </c>
      <c r="D2174" s="11">
        <f>'Raw Data'!P2173</f>
        <v>0</v>
      </c>
      <c r="E2174" s="11" t="str">
        <f t="shared" si="67"/>
        <v>No Accident</v>
      </c>
      <c r="F2174" s="11" t="str">
        <f>'Raw Data'!O2173</f>
        <v>Fog</v>
      </c>
      <c r="G2174" s="11" t="str">
        <f>IFERROR(VLOOKUP(F2174,'Lookup Formulas Demo'!$A$5:$B$8,2,0),"Unknown Weather")</f>
        <v>Use Fog Lights, Reduce Speed</v>
      </c>
      <c r="H2174" s="11" t="str">
        <f>_xlfn.IFNA(INDEX('Lookup Formulas Demo'!$B$5:$B$8,MATCH(F2174,'Lookup Formulas Demo'!$A$5:$A$8,0)),"No Match Found")</f>
        <v>Use Fog Lights, Reduce Speed</v>
      </c>
    </row>
    <row r="2175" spans="1:8" x14ac:dyDescent="0.3">
      <c r="A2175" s="9">
        <f>'Raw Data'!A2174</f>
        <v>45359.541666666701</v>
      </c>
      <c r="B2175" s="11">
        <f>'Raw Data'!M2174</f>
        <v>40.371317952129701</v>
      </c>
      <c r="C2175" s="11" t="str">
        <f t="shared" si="66"/>
        <v>Free-flow</v>
      </c>
      <c r="D2175" s="11">
        <f>'Raw Data'!P2174</f>
        <v>0</v>
      </c>
      <c r="E2175" s="11" t="str">
        <f t="shared" si="67"/>
        <v>No Accident</v>
      </c>
      <c r="F2175" s="11" t="str">
        <f>'Raw Data'!O2174</f>
        <v>Snow</v>
      </c>
      <c r="G2175" s="11" t="str">
        <f>IFERROR(VLOOKUP(F2175,'Lookup Formulas Demo'!$A$5:$B$8,2,0),"Unknown Weather")</f>
        <v>Extreme Caution, Consider Delay</v>
      </c>
      <c r="H2175" s="11" t="str">
        <f>_xlfn.IFNA(INDEX('Lookup Formulas Demo'!$B$5:$B$8,MATCH(F2175,'Lookup Formulas Demo'!$A$5:$A$8,0)),"No Match Found")</f>
        <v>Extreme Caution, Consider Delay</v>
      </c>
    </row>
    <row r="2176" spans="1:8" x14ac:dyDescent="0.3">
      <c r="A2176" s="9">
        <f>'Raw Data'!A2175</f>
        <v>45359.545138888898</v>
      </c>
      <c r="B2176" s="11">
        <f>'Raw Data'!M2175</f>
        <v>89.292970868442396</v>
      </c>
      <c r="C2176" s="11" t="str">
        <f t="shared" si="66"/>
        <v>Congested</v>
      </c>
      <c r="D2176" s="11">
        <f>'Raw Data'!P2175</f>
        <v>0</v>
      </c>
      <c r="E2176" s="11" t="str">
        <f t="shared" si="67"/>
        <v>No Accident</v>
      </c>
      <c r="F2176" s="11" t="str">
        <f>'Raw Data'!O2175</f>
        <v>Clear</v>
      </c>
      <c r="G2176" s="11" t="str">
        <f>IFERROR(VLOOKUP(F2176,'Lookup Formulas Demo'!$A$5:$B$8,2,0),"Unknown Weather")</f>
        <v>Normal Driving</v>
      </c>
      <c r="H2176" s="11" t="str">
        <f>_xlfn.IFNA(INDEX('Lookup Formulas Demo'!$B$5:$B$8,MATCH(F2176,'Lookup Formulas Demo'!$A$5:$A$8,0)),"No Match Found")</f>
        <v>Normal Driving</v>
      </c>
    </row>
    <row r="2177" spans="1:8" x14ac:dyDescent="0.3">
      <c r="A2177" s="9">
        <f>'Raw Data'!A2176</f>
        <v>45359.548611111102</v>
      </c>
      <c r="B2177" s="11">
        <f>'Raw Data'!M2176</f>
        <v>59.992538079201701</v>
      </c>
      <c r="C2177" s="11" t="str">
        <f t="shared" si="66"/>
        <v>Moderate</v>
      </c>
      <c r="D2177" s="11">
        <f>'Raw Data'!P2176</f>
        <v>0</v>
      </c>
      <c r="E2177" s="11" t="str">
        <f t="shared" si="67"/>
        <v>No Accident</v>
      </c>
      <c r="F2177" s="11" t="str">
        <f>'Raw Data'!O2176</f>
        <v>Clear</v>
      </c>
      <c r="G2177" s="11" t="str">
        <f>IFERROR(VLOOKUP(F2177,'Lookup Formulas Demo'!$A$5:$B$8,2,0),"Unknown Weather")</f>
        <v>Normal Driving</v>
      </c>
      <c r="H2177" s="11" t="str">
        <f>_xlfn.IFNA(INDEX('Lookup Formulas Demo'!$B$5:$B$8,MATCH(F2177,'Lookup Formulas Demo'!$A$5:$A$8,0)),"No Match Found")</f>
        <v>Normal Driving</v>
      </c>
    </row>
    <row r="2178" spans="1:8" x14ac:dyDescent="0.3">
      <c r="A2178" s="9">
        <f>'Raw Data'!A2177</f>
        <v>45359.552083333299</v>
      </c>
      <c r="B2178" s="11">
        <f>'Raw Data'!M2177</f>
        <v>15.062427818240399</v>
      </c>
      <c r="C2178" s="11" t="str">
        <f t="shared" si="66"/>
        <v>Free-flow</v>
      </c>
      <c r="D2178" s="11">
        <f>'Raw Data'!P2177</f>
        <v>0</v>
      </c>
      <c r="E2178" s="11" t="str">
        <f t="shared" si="67"/>
        <v>No Accident</v>
      </c>
      <c r="F2178" s="11" t="str">
        <f>'Raw Data'!O2177</f>
        <v>Clear</v>
      </c>
      <c r="G2178" s="11" t="str">
        <f>IFERROR(VLOOKUP(F2178,'Lookup Formulas Demo'!$A$5:$B$8,2,0),"Unknown Weather")</f>
        <v>Normal Driving</v>
      </c>
      <c r="H2178" s="11" t="str">
        <f>_xlfn.IFNA(INDEX('Lookup Formulas Demo'!$B$5:$B$8,MATCH(F2178,'Lookup Formulas Demo'!$A$5:$A$8,0)),"No Match Found")</f>
        <v>Normal Driving</v>
      </c>
    </row>
    <row r="2179" spans="1:8" x14ac:dyDescent="0.3">
      <c r="A2179" s="9">
        <f>'Raw Data'!A2178</f>
        <v>45359.555555555598</v>
      </c>
      <c r="B2179" s="11">
        <f>'Raw Data'!M2178</f>
        <v>77.942331819738499</v>
      </c>
      <c r="C2179" s="11" t="str">
        <f t="shared" ref="C2179:C2242" si="68">IF(B2179&gt;=80,"Congested",IF(B2179&gt;=50,"Moderate","Free-flow"))</f>
        <v>Moderate</v>
      </c>
      <c r="D2179" s="11">
        <f>'Raw Data'!P2178</f>
        <v>0</v>
      </c>
      <c r="E2179" s="11" t="str">
        <f t="shared" ref="E2179:E2242" si="69">IF(D2179=1,"Accident Reported","No Accident")</f>
        <v>No Accident</v>
      </c>
      <c r="F2179" s="11" t="str">
        <f>'Raw Data'!O2178</f>
        <v>Clear</v>
      </c>
      <c r="G2179" s="11" t="str">
        <f>IFERROR(VLOOKUP(F2179,'Lookup Formulas Demo'!$A$5:$B$8,2,0),"Unknown Weather")</f>
        <v>Normal Driving</v>
      </c>
      <c r="H2179" s="11" t="str">
        <f>_xlfn.IFNA(INDEX('Lookup Formulas Demo'!$B$5:$B$8,MATCH(F2179,'Lookup Formulas Demo'!$A$5:$A$8,0)),"No Match Found")</f>
        <v>Normal Driving</v>
      </c>
    </row>
    <row r="2180" spans="1:8" x14ac:dyDescent="0.3">
      <c r="A2180" s="9">
        <f>'Raw Data'!A2179</f>
        <v>45359.559027777803</v>
      </c>
      <c r="B2180" s="11">
        <f>'Raw Data'!M2179</f>
        <v>40.197755180827897</v>
      </c>
      <c r="C2180" s="11" t="str">
        <f t="shared" si="68"/>
        <v>Free-flow</v>
      </c>
      <c r="D2180" s="11">
        <f>'Raw Data'!P2179</f>
        <v>0</v>
      </c>
      <c r="E2180" s="11" t="str">
        <f t="shared" si="69"/>
        <v>No Accident</v>
      </c>
      <c r="F2180" s="11" t="str">
        <f>'Raw Data'!O2179</f>
        <v>Rain</v>
      </c>
      <c r="G2180" s="11" t="str">
        <f>IFERROR(VLOOKUP(F2180,'Lookup Formulas Demo'!$A$5:$B$8,2,0),"Unknown Weather")</f>
        <v>Reduce Speed, Increase Following Distance</v>
      </c>
      <c r="H2180" s="11" t="str">
        <f>_xlfn.IFNA(INDEX('Lookup Formulas Demo'!$B$5:$B$8,MATCH(F2180,'Lookup Formulas Demo'!$A$5:$A$8,0)),"No Match Found")</f>
        <v>Reduce Speed, Increase Following Distance</v>
      </c>
    </row>
    <row r="2181" spans="1:8" x14ac:dyDescent="0.3">
      <c r="A2181" s="9">
        <f>'Raw Data'!A2180</f>
        <v>45359.5625</v>
      </c>
      <c r="B2181" s="11">
        <f>'Raw Data'!M2180</f>
        <v>52.700741713269899</v>
      </c>
      <c r="C2181" s="11" t="str">
        <f t="shared" si="68"/>
        <v>Moderate</v>
      </c>
      <c r="D2181" s="11">
        <f>'Raw Data'!P2180</f>
        <v>0</v>
      </c>
      <c r="E2181" s="11" t="str">
        <f t="shared" si="69"/>
        <v>No Accident</v>
      </c>
      <c r="F2181" s="11" t="str">
        <f>'Raw Data'!O2180</f>
        <v>Rain</v>
      </c>
      <c r="G2181" s="11" t="str">
        <f>IFERROR(VLOOKUP(F2181,'Lookup Formulas Demo'!$A$5:$B$8,2,0),"Unknown Weather")</f>
        <v>Reduce Speed, Increase Following Distance</v>
      </c>
      <c r="H2181" s="11" t="str">
        <f>_xlfn.IFNA(INDEX('Lookup Formulas Demo'!$B$5:$B$8,MATCH(F2181,'Lookup Formulas Demo'!$A$5:$A$8,0)),"No Match Found")</f>
        <v>Reduce Speed, Increase Following Distance</v>
      </c>
    </row>
    <row r="2182" spans="1:8" x14ac:dyDescent="0.3">
      <c r="A2182" s="9">
        <f>'Raw Data'!A2181</f>
        <v>45359.565972222197</v>
      </c>
      <c r="B2182" s="11">
        <f>'Raw Data'!M2181</f>
        <v>40.941491529446097</v>
      </c>
      <c r="C2182" s="11" t="str">
        <f t="shared" si="68"/>
        <v>Free-flow</v>
      </c>
      <c r="D2182" s="11">
        <f>'Raw Data'!P2181</f>
        <v>0</v>
      </c>
      <c r="E2182" s="11" t="str">
        <f t="shared" si="69"/>
        <v>No Accident</v>
      </c>
      <c r="F2182" s="11" t="str">
        <f>'Raw Data'!O2181</f>
        <v>Clear</v>
      </c>
      <c r="G2182" s="11" t="str">
        <f>IFERROR(VLOOKUP(F2182,'Lookup Formulas Demo'!$A$5:$B$8,2,0),"Unknown Weather")</f>
        <v>Normal Driving</v>
      </c>
      <c r="H2182" s="11" t="str">
        <f>_xlfn.IFNA(INDEX('Lookup Formulas Demo'!$B$5:$B$8,MATCH(F2182,'Lookup Formulas Demo'!$A$5:$A$8,0)),"No Match Found")</f>
        <v>Normal Driving</v>
      </c>
    </row>
    <row r="2183" spans="1:8" x14ac:dyDescent="0.3">
      <c r="A2183" s="9">
        <f>'Raw Data'!A2182</f>
        <v>45359.569444444503</v>
      </c>
      <c r="B2183" s="11">
        <f>'Raw Data'!M2182</f>
        <v>84.605502490960504</v>
      </c>
      <c r="C2183" s="11" t="str">
        <f t="shared" si="68"/>
        <v>Congested</v>
      </c>
      <c r="D2183" s="11">
        <f>'Raw Data'!P2182</f>
        <v>0</v>
      </c>
      <c r="E2183" s="11" t="str">
        <f t="shared" si="69"/>
        <v>No Accident</v>
      </c>
      <c r="F2183" s="11" t="str">
        <f>'Raw Data'!O2182</f>
        <v>Snow</v>
      </c>
      <c r="G2183" s="11" t="str">
        <f>IFERROR(VLOOKUP(F2183,'Lookup Formulas Demo'!$A$5:$B$8,2,0),"Unknown Weather")</f>
        <v>Extreme Caution, Consider Delay</v>
      </c>
      <c r="H2183" s="11" t="str">
        <f>_xlfn.IFNA(INDEX('Lookup Formulas Demo'!$B$5:$B$8,MATCH(F2183,'Lookup Formulas Demo'!$A$5:$A$8,0)),"No Match Found")</f>
        <v>Extreme Caution, Consider Delay</v>
      </c>
    </row>
    <row r="2184" spans="1:8" x14ac:dyDescent="0.3">
      <c r="A2184" s="9">
        <f>'Raw Data'!A2183</f>
        <v>45359.572916666701</v>
      </c>
      <c r="B2184" s="11">
        <f>'Raw Data'!M2183</f>
        <v>26.8031507184022</v>
      </c>
      <c r="C2184" s="11" t="str">
        <f t="shared" si="68"/>
        <v>Free-flow</v>
      </c>
      <c r="D2184" s="11">
        <f>'Raw Data'!P2183</f>
        <v>0</v>
      </c>
      <c r="E2184" s="11" t="str">
        <f t="shared" si="69"/>
        <v>No Accident</v>
      </c>
      <c r="F2184" s="11" t="str">
        <f>'Raw Data'!O2183</f>
        <v>Rain</v>
      </c>
      <c r="G2184" s="11" t="str">
        <f>IFERROR(VLOOKUP(F2184,'Lookup Formulas Demo'!$A$5:$B$8,2,0),"Unknown Weather")</f>
        <v>Reduce Speed, Increase Following Distance</v>
      </c>
      <c r="H2184" s="11" t="str">
        <f>_xlfn.IFNA(INDEX('Lookup Formulas Demo'!$B$5:$B$8,MATCH(F2184,'Lookup Formulas Demo'!$A$5:$A$8,0)),"No Match Found")</f>
        <v>Reduce Speed, Increase Following Distance</v>
      </c>
    </row>
    <row r="2185" spans="1:8" x14ac:dyDescent="0.3">
      <c r="A2185" s="9">
        <f>'Raw Data'!A2184</f>
        <v>45359.576388888898</v>
      </c>
      <c r="B2185" s="11">
        <f>'Raw Data'!M2184</f>
        <v>89.452121422510601</v>
      </c>
      <c r="C2185" s="11" t="str">
        <f t="shared" si="68"/>
        <v>Congested</v>
      </c>
      <c r="D2185" s="11">
        <f>'Raw Data'!P2184</f>
        <v>0</v>
      </c>
      <c r="E2185" s="11" t="str">
        <f t="shared" si="69"/>
        <v>No Accident</v>
      </c>
      <c r="F2185" s="11" t="str">
        <f>'Raw Data'!O2184</f>
        <v>Snow</v>
      </c>
      <c r="G2185" s="11" t="str">
        <f>IFERROR(VLOOKUP(F2185,'Lookup Formulas Demo'!$A$5:$B$8,2,0),"Unknown Weather")</f>
        <v>Extreme Caution, Consider Delay</v>
      </c>
      <c r="H2185" s="11" t="str">
        <f>_xlfn.IFNA(INDEX('Lookup Formulas Demo'!$B$5:$B$8,MATCH(F2185,'Lookup Formulas Demo'!$A$5:$A$8,0)),"No Match Found")</f>
        <v>Extreme Caution, Consider Delay</v>
      </c>
    </row>
    <row r="2186" spans="1:8" x14ac:dyDescent="0.3">
      <c r="A2186" s="9">
        <f>'Raw Data'!A2185</f>
        <v>45359.579861111102</v>
      </c>
      <c r="B2186" s="11">
        <f>'Raw Data'!M2185</f>
        <v>62.0056585612502</v>
      </c>
      <c r="C2186" s="11" t="str">
        <f t="shared" si="68"/>
        <v>Moderate</v>
      </c>
      <c r="D2186" s="11">
        <f>'Raw Data'!P2185</f>
        <v>0</v>
      </c>
      <c r="E2186" s="11" t="str">
        <f t="shared" si="69"/>
        <v>No Accident</v>
      </c>
      <c r="F2186" s="11" t="str">
        <f>'Raw Data'!O2185</f>
        <v>Snow</v>
      </c>
      <c r="G2186" s="11" t="str">
        <f>IFERROR(VLOOKUP(F2186,'Lookup Formulas Demo'!$A$5:$B$8,2,0),"Unknown Weather")</f>
        <v>Extreme Caution, Consider Delay</v>
      </c>
      <c r="H2186" s="11" t="str">
        <f>_xlfn.IFNA(INDEX('Lookup Formulas Demo'!$B$5:$B$8,MATCH(F2186,'Lookup Formulas Demo'!$A$5:$A$8,0)),"No Match Found")</f>
        <v>Extreme Caution, Consider Delay</v>
      </c>
    </row>
    <row r="2187" spans="1:8" x14ac:dyDescent="0.3">
      <c r="A2187" s="9">
        <f>'Raw Data'!A2186</f>
        <v>45359.583333333299</v>
      </c>
      <c r="B2187" s="11">
        <f>'Raw Data'!M2186</f>
        <v>78.053082213187693</v>
      </c>
      <c r="C2187" s="11" t="str">
        <f t="shared" si="68"/>
        <v>Moderate</v>
      </c>
      <c r="D2187" s="11">
        <f>'Raw Data'!P2186</f>
        <v>0</v>
      </c>
      <c r="E2187" s="11" t="str">
        <f t="shared" si="69"/>
        <v>No Accident</v>
      </c>
      <c r="F2187" s="11" t="str">
        <f>'Raw Data'!O2186</f>
        <v>Fog</v>
      </c>
      <c r="G2187" s="11" t="str">
        <f>IFERROR(VLOOKUP(F2187,'Lookup Formulas Demo'!$A$5:$B$8,2,0),"Unknown Weather")</f>
        <v>Use Fog Lights, Reduce Speed</v>
      </c>
      <c r="H2187" s="11" t="str">
        <f>_xlfn.IFNA(INDEX('Lookup Formulas Demo'!$B$5:$B$8,MATCH(F2187,'Lookup Formulas Demo'!$A$5:$A$8,0)),"No Match Found")</f>
        <v>Use Fog Lights, Reduce Speed</v>
      </c>
    </row>
    <row r="2188" spans="1:8" x14ac:dyDescent="0.3">
      <c r="A2188" s="9">
        <f>'Raw Data'!A2187</f>
        <v>45359.586805555598</v>
      </c>
      <c r="B2188" s="11">
        <f>'Raw Data'!M2187</f>
        <v>82.716630903352097</v>
      </c>
      <c r="C2188" s="11" t="str">
        <f t="shared" si="68"/>
        <v>Congested</v>
      </c>
      <c r="D2188" s="11">
        <f>'Raw Data'!P2187</f>
        <v>1</v>
      </c>
      <c r="E2188" s="11" t="str">
        <f t="shared" si="69"/>
        <v>Accident Reported</v>
      </c>
      <c r="F2188" s="11" t="str">
        <f>'Raw Data'!O2187</f>
        <v>Fog</v>
      </c>
      <c r="G2188" s="11" t="str">
        <f>IFERROR(VLOOKUP(F2188,'Lookup Formulas Demo'!$A$5:$B$8,2,0),"Unknown Weather")</f>
        <v>Use Fog Lights, Reduce Speed</v>
      </c>
      <c r="H2188" s="11" t="str">
        <f>_xlfn.IFNA(INDEX('Lookup Formulas Demo'!$B$5:$B$8,MATCH(F2188,'Lookup Formulas Demo'!$A$5:$A$8,0)),"No Match Found")</f>
        <v>Use Fog Lights, Reduce Speed</v>
      </c>
    </row>
    <row r="2189" spans="1:8" x14ac:dyDescent="0.3">
      <c r="A2189" s="9">
        <f>'Raw Data'!A2188</f>
        <v>45359.590277777803</v>
      </c>
      <c r="B2189" s="11">
        <f>'Raw Data'!M2188</f>
        <v>30.6475133498272</v>
      </c>
      <c r="C2189" s="11" t="str">
        <f t="shared" si="68"/>
        <v>Free-flow</v>
      </c>
      <c r="D2189" s="11">
        <f>'Raw Data'!P2188</f>
        <v>0</v>
      </c>
      <c r="E2189" s="11" t="str">
        <f t="shared" si="69"/>
        <v>No Accident</v>
      </c>
      <c r="F2189" s="11" t="str">
        <f>'Raw Data'!O2188</f>
        <v>Snow</v>
      </c>
      <c r="G2189" s="11" t="str">
        <f>IFERROR(VLOOKUP(F2189,'Lookup Formulas Demo'!$A$5:$B$8,2,0),"Unknown Weather")</f>
        <v>Extreme Caution, Consider Delay</v>
      </c>
      <c r="H2189" s="11" t="str">
        <f>_xlfn.IFNA(INDEX('Lookup Formulas Demo'!$B$5:$B$8,MATCH(F2189,'Lookup Formulas Demo'!$A$5:$A$8,0)),"No Match Found")</f>
        <v>Extreme Caution, Consider Delay</v>
      </c>
    </row>
    <row r="2190" spans="1:8" x14ac:dyDescent="0.3">
      <c r="A2190" s="9">
        <f>'Raw Data'!A2189</f>
        <v>45359.59375</v>
      </c>
      <c r="B2190" s="11">
        <f>'Raw Data'!M2189</f>
        <v>10.796490236673</v>
      </c>
      <c r="C2190" s="11" t="str">
        <f t="shared" si="68"/>
        <v>Free-flow</v>
      </c>
      <c r="D2190" s="11">
        <f>'Raw Data'!P2189</f>
        <v>0</v>
      </c>
      <c r="E2190" s="11" t="str">
        <f t="shared" si="69"/>
        <v>No Accident</v>
      </c>
      <c r="F2190" s="11" t="str">
        <f>'Raw Data'!O2189</f>
        <v>Clear</v>
      </c>
      <c r="G2190" s="11" t="str">
        <f>IFERROR(VLOOKUP(F2190,'Lookup Formulas Demo'!$A$5:$B$8,2,0),"Unknown Weather")</f>
        <v>Normal Driving</v>
      </c>
      <c r="H2190" s="11" t="str">
        <f>_xlfn.IFNA(INDEX('Lookup Formulas Demo'!$B$5:$B$8,MATCH(F2190,'Lookup Formulas Demo'!$A$5:$A$8,0)),"No Match Found")</f>
        <v>Normal Driving</v>
      </c>
    </row>
    <row r="2191" spans="1:8" x14ac:dyDescent="0.3">
      <c r="A2191" s="9">
        <f>'Raw Data'!A2190</f>
        <v>45359.597222222197</v>
      </c>
      <c r="B2191" s="11">
        <f>'Raw Data'!M2190</f>
        <v>88.872312854566502</v>
      </c>
      <c r="C2191" s="11" t="str">
        <f t="shared" si="68"/>
        <v>Congested</v>
      </c>
      <c r="D2191" s="11">
        <f>'Raw Data'!P2190</f>
        <v>0</v>
      </c>
      <c r="E2191" s="11" t="str">
        <f t="shared" si="69"/>
        <v>No Accident</v>
      </c>
      <c r="F2191" s="11" t="str">
        <f>'Raw Data'!O2190</f>
        <v>Clear</v>
      </c>
      <c r="G2191" s="11" t="str">
        <f>IFERROR(VLOOKUP(F2191,'Lookup Formulas Demo'!$A$5:$B$8,2,0),"Unknown Weather")</f>
        <v>Normal Driving</v>
      </c>
      <c r="H2191" s="11" t="str">
        <f>_xlfn.IFNA(INDEX('Lookup Formulas Demo'!$B$5:$B$8,MATCH(F2191,'Lookup Formulas Demo'!$A$5:$A$8,0)),"No Match Found")</f>
        <v>Normal Driving</v>
      </c>
    </row>
    <row r="2192" spans="1:8" x14ac:dyDescent="0.3">
      <c r="A2192" s="9">
        <f>'Raw Data'!A2191</f>
        <v>45359.600694444503</v>
      </c>
      <c r="B2192" s="11">
        <f>'Raw Data'!M2191</f>
        <v>45.675772100507501</v>
      </c>
      <c r="C2192" s="11" t="str">
        <f t="shared" si="68"/>
        <v>Free-flow</v>
      </c>
      <c r="D2192" s="11">
        <f>'Raw Data'!P2191</f>
        <v>0</v>
      </c>
      <c r="E2192" s="11" t="str">
        <f t="shared" si="69"/>
        <v>No Accident</v>
      </c>
      <c r="F2192" s="11" t="str">
        <f>'Raw Data'!O2191</f>
        <v>Snow</v>
      </c>
      <c r="G2192" s="11" t="str">
        <f>IFERROR(VLOOKUP(F2192,'Lookup Formulas Demo'!$A$5:$B$8,2,0),"Unknown Weather")</f>
        <v>Extreme Caution, Consider Delay</v>
      </c>
      <c r="H2192" s="11" t="str">
        <f>_xlfn.IFNA(INDEX('Lookup Formulas Demo'!$B$5:$B$8,MATCH(F2192,'Lookup Formulas Demo'!$A$5:$A$8,0)),"No Match Found")</f>
        <v>Extreme Caution, Consider Delay</v>
      </c>
    </row>
    <row r="2193" spans="1:8" x14ac:dyDescent="0.3">
      <c r="A2193" s="9">
        <f>'Raw Data'!A2192</f>
        <v>45359.604166666701</v>
      </c>
      <c r="B2193" s="11">
        <f>'Raw Data'!M2192</f>
        <v>50.1205159785126</v>
      </c>
      <c r="C2193" s="11" t="str">
        <f t="shared" si="68"/>
        <v>Moderate</v>
      </c>
      <c r="D2193" s="11">
        <f>'Raw Data'!P2192</f>
        <v>0</v>
      </c>
      <c r="E2193" s="11" t="str">
        <f t="shared" si="69"/>
        <v>No Accident</v>
      </c>
      <c r="F2193" s="11" t="str">
        <f>'Raw Data'!O2192</f>
        <v>Fog</v>
      </c>
      <c r="G2193" s="11" t="str">
        <f>IFERROR(VLOOKUP(F2193,'Lookup Formulas Demo'!$A$5:$B$8,2,0),"Unknown Weather")</f>
        <v>Use Fog Lights, Reduce Speed</v>
      </c>
      <c r="H2193" s="11" t="str">
        <f>_xlfn.IFNA(INDEX('Lookup Formulas Demo'!$B$5:$B$8,MATCH(F2193,'Lookup Formulas Demo'!$A$5:$A$8,0)),"No Match Found")</f>
        <v>Use Fog Lights, Reduce Speed</v>
      </c>
    </row>
    <row r="2194" spans="1:8" x14ac:dyDescent="0.3">
      <c r="A2194" s="9">
        <f>'Raw Data'!A2193</f>
        <v>45359.607638888898</v>
      </c>
      <c r="B2194" s="11">
        <f>'Raw Data'!M2193</f>
        <v>75.493129014223499</v>
      </c>
      <c r="C2194" s="11" t="str">
        <f t="shared" si="68"/>
        <v>Moderate</v>
      </c>
      <c r="D2194" s="11">
        <f>'Raw Data'!P2193</f>
        <v>0</v>
      </c>
      <c r="E2194" s="11" t="str">
        <f t="shared" si="69"/>
        <v>No Accident</v>
      </c>
      <c r="F2194" s="11" t="str">
        <f>'Raw Data'!O2193</f>
        <v>Snow</v>
      </c>
      <c r="G2194" s="11" t="str">
        <f>IFERROR(VLOOKUP(F2194,'Lookup Formulas Demo'!$A$5:$B$8,2,0),"Unknown Weather")</f>
        <v>Extreme Caution, Consider Delay</v>
      </c>
      <c r="H2194" s="11" t="str">
        <f>_xlfn.IFNA(INDEX('Lookup Formulas Demo'!$B$5:$B$8,MATCH(F2194,'Lookup Formulas Demo'!$A$5:$A$8,0)),"No Match Found")</f>
        <v>Extreme Caution, Consider Delay</v>
      </c>
    </row>
    <row r="2195" spans="1:8" x14ac:dyDescent="0.3">
      <c r="A2195" s="9">
        <f>'Raw Data'!A2194</f>
        <v>45359.611111111102</v>
      </c>
      <c r="B2195" s="11">
        <f>'Raw Data'!M2194</f>
        <v>74.898806809317307</v>
      </c>
      <c r="C2195" s="11" t="str">
        <f t="shared" si="68"/>
        <v>Moderate</v>
      </c>
      <c r="D2195" s="11">
        <f>'Raw Data'!P2194</f>
        <v>0</v>
      </c>
      <c r="E2195" s="11" t="str">
        <f t="shared" si="69"/>
        <v>No Accident</v>
      </c>
      <c r="F2195" s="11" t="str">
        <f>'Raw Data'!O2194</f>
        <v>Clear</v>
      </c>
      <c r="G2195" s="11" t="str">
        <f>IFERROR(VLOOKUP(F2195,'Lookup Formulas Demo'!$A$5:$B$8,2,0),"Unknown Weather")</f>
        <v>Normal Driving</v>
      </c>
      <c r="H2195" s="11" t="str">
        <f>_xlfn.IFNA(INDEX('Lookup Formulas Demo'!$B$5:$B$8,MATCH(F2195,'Lookup Formulas Demo'!$A$5:$A$8,0)),"No Match Found")</f>
        <v>Normal Driving</v>
      </c>
    </row>
    <row r="2196" spans="1:8" x14ac:dyDescent="0.3">
      <c r="A2196" s="9">
        <f>'Raw Data'!A2195</f>
        <v>45359.614583333299</v>
      </c>
      <c r="B2196" s="11">
        <f>'Raw Data'!M2195</f>
        <v>39.263362741151802</v>
      </c>
      <c r="C2196" s="11" t="str">
        <f t="shared" si="68"/>
        <v>Free-flow</v>
      </c>
      <c r="D2196" s="11">
        <f>'Raw Data'!P2195</f>
        <v>0</v>
      </c>
      <c r="E2196" s="11" t="str">
        <f t="shared" si="69"/>
        <v>No Accident</v>
      </c>
      <c r="F2196" s="11" t="str">
        <f>'Raw Data'!O2195</f>
        <v>Rain</v>
      </c>
      <c r="G2196" s="11" t="str">
        <f>IFERROR(VLOOKUP(F2196,'Lookup Formulas Demo'!$A$5:$B$8,2,0),"Unknown Weather")</f>
        <v>Reduce Speed, Increase Following Distance</v>
      </c>
      <c r="H2196" s="11" t="str">
        <f>_xlfn.IFNA(INDEX('Lookup Formulas Demo'!$B$5:$B$8,MATCH(F2196,'Lookup Formulas Demo'!$A$5:$A$8,0)),"No Match Found")</f>
        <v>Reduce Speed, Increase Following Distance</v>
      </c>
    </row>
    <row r="2197" spans="1:8" x14ac:dyDescent="0.3">
      <c r="A2197" s="9">
        <f>'Raw Data'!A2196</f>
        <v>45359.618055555598</v>
      </c>
      <c r="B2197" s="11">
        <f>'Raw Data'!M2196</f>
        <v>54.542663587223601</v>
      </c>
      <c r="C2197" s="11" t="str">
        <f t="shared" si="68"/>
        <v>Moderate</v>
      </c>
      <c r="D2197" s="11">
        <f>'Raw Data'!P2196</f>
        <v>0</v>
      </c>
      <c r="E2197" s="11" t="str">
        <f t="shared" si="69"/>
        <v>No Accident</v>
      </c>
      <c r="F2197" s="11" t="str">
        <f>'Raw Data'!O2196</f>
        <v>Snow</v>
      </c>
      <c r="G2197" s="11" t="str">
        <f>IFERROR(VLOOKUP(F2197,'Lookup Formulas Demo'!$A$5:$B$8,2,0),"Unknown Weather")</f>
        <v>Extreme Caution, Consider Delay</v>
      </c>
      <c r="H2197" s="11" t="str">
        <f>_xlfn.IFNA(INDEX('Lookup Formulas Demo'!$B$5:$B$8,MATCH(F2197,'Lookup Formulas Demo'!$A$5:$A$8,0)),"No Match Found")</f>
        <v>Extreme Caution, Consider Delay</v>
      </c>
    </row>
    <row r="2198" spans="1:8" x14ac:dyDescent="0.3">
      <c r="A2198" s="9">
        <f>'Raw Data'!A2197</f>
        <v>45359.621527777803</v>
      </c>
      <c r="B2198" s="11">
        <f>'Raw Data'!M2197</f>
        <v>58.705240336884003</v>
      </c>
      <c r="C2198" s="11" t="str">
        <f t="shared" si="68"/>
        <v>Moderate</v>
      </c>
      <c r="D2198" s="11">
        <f>'Raw Data'!P2197</f>
        <v>0</v>
      </c>
      <c r="E2198" s="11" t="str">
        <f t="shared" si="69"/>
        <v>No Accident</v>
      </c>
      <c r="F2198" s="11" t="str">
        <f>'Raw Data'!O2197</f>
        <v>Clear</v>
      </c>
      <c r="G2198" s="11" t="str">
        <f>IFERROR(VLOOKUP(F2198,'Lookup Formulas Demo'!$A$5:$B$8,2,0),"Unknown Weather")</f>
        <v>Normal Driving</v>
      </c>
      <c r="H2198" s="11" t="str">
        <f>_xlfn.IFNA(INDEX('Lookup Formulas Demo'!$B$5:$B$8,MATCH(F2198,'Lookup Formulas Demo'!$A$5:$A$8,0)),"No Match Found")</f>
        <v>Normal Driving</v>
      </c>
    </row>
    <row r="2199" spans="1:8" x14ac:dyDescent="0.3">
      <c r="A2199" s="9">
        <f>'Raw Data'!A2198</f>
        <v>45359.625</v>
      </c>
      <c r="B2199" s="11">
        <f>'Raw Data'!M2198</f>
        <v>77.211402246611399</v>
      </c>
      <c r="C2199" s="11" t="str">
        <f t="shared" si="68"/>
        <v>Moderate</v>
      </c>
      <c r="D2199" s="11">
        <f>'Raw Data'!P2198</f>
        <v>0</v>
      </c>
      <c r="E2199" s="11" t="str">
        <f t="shared" si="69"/>
        <v>No Accident</v>
      </c>
      <c r="F2199" s="11" t="str">
        <f>'Raw Data'!O2198</f>
        <v>Snow</v>
      </c>
      <c r="G2199" s="11" t="str">
        <f>IFERROR(VLOOKUP(F2199,'Lookup Formulas Demo'!$A$5:$B$8,2,0),"Unknown Weather")</f>
        <v>Extreme Caution, Consider Delay</v>
      </c>
      <c r="H2199" s="11" t="str">
        <f>_xlfn.IFNA(INDEX('Lookup Formulas Demo'!$B$5:$B$8,MATCH(F2199,'Lookup Formulas Demo'!$A$5:$A$8,0)),"No Match Found")</f>
        <v>Extreme Caution, Consider Delay</v>
      </c>
    </row>
    <row r="2200" spans="1:8" x14ac:dyDescent="0.3">
      <c r="A2200" s="9">
        <f>'Raw Data'!A2199</f>
        <v>45359.628472222197</v>
      </c>
      <c r="B2200" s="11">
        <f>'Raw Data'!M2199</f>
        <v>99.773250302454798</v>
      </c>
      <c r="C2200" s="11" t="str">
        <f t="shared" si="68"/>
        <v>Congested</v>
      </c>
      <c r="D2200" s="11">
        <f>'Raw Data'!P2199</f>
        <v>0</v>
      </c>
      <c r="E2200" s="11" t="str">
        <f t="shared" si="69"/>
        <v>No Accident</v>
      </c>
      <c r="F2200" s="11" t="str">
        <f>'Raw Data'!O2199</f>
        <v>Rain</v>
      </c>
      <c r="G2200" s="11" t="str">
        <f>IFERROR(VLOOKUP(F2200,'Lookup Formulas Demo'!$A$5:$B$8,2,0),"Unknown Weather")</f>
        <v>Reduce Speed, Increase Following Distance</v>
      </c>
      <c r="H2200" s="11" t="str">
        <f>_xlfn.IFNA(INDEX('Lookup Formulas Demo'!$B$5:$B$8,MATCH(F2200,'Lookup Formulas Demo'!$A$5:$A$8,0)),"No Match Found")</f>
        <v>Reduce Speed, Increase Following Distance</v>
      </c>
    </row>
    <row r="2201" spans="1:8" x14ac:dyDescent="0.3">
      <c r="A2201" s="9">
        <f>'Raw Data'!A2200</f>
        <v>45359.631944444503</v>
      </c>
      <c r="B2201" s="11">
        <f>'Raw Data'!M2200</f>
        <v>61.999529240733096</v>
      </c>
      <c r="C2201" s="11" t="str">
        <f t="shared" si="68"/>
        <v>Moderate</v>
      </c>
      <c r="D2201" s="11">
        <f>'Raw Data'!P2200</f>
        <v>0</v>
      </c>
      <c r="E2201" s="11" t="str">
        <f t="shared" si="69"/>
        <v>No Accident</v>
      </c>
      <c r="F2201" s="11" t="str">
        <f>'Raw Data'!O2200</f>
        <v>Clear</v>
      </c>
      <c r="G2201" s="11" t="str">
        <f>IFERROR(VLOOKUP(F2201,'Lookup Formulas Demo'!$A$5:$B$8,2,0),"Unknown Weather")</f>
        <v>Normal Driving</v>
      </c>
      <c r="H2201" s="11" t="str">
        <f>_xlfn.IFNA(INDEX('Lookup Formulas Demo'!$B$5:$B$8,MATCH(F2201,'Lookup Formulas Demo'!$A$5:$A$8,0)),"No Match Found")</f>
        <v>Normal Driving</v>
      </c>
    </row>
    <row r="2202" spans="1:8" x14ac:dyDescent="0.3">
      <c r="A2202" s="9">
        <f>'Raw Data'!A2201</f>
        <v>45359.635416666701</v>
      </c>
      <c r="B2202" s="11">
        <f>'Raw Data'!M2201</f>
        <v>82.241168522696</v>
      </c>
      <c r="C2202" s="11" t="str">
        <f t="shared" si="68"/>
        <v>Congested</v>
      </c>
      <c r="D2202" s="11">
        <f>'Raw Data'!P2201</f>
        <v>0</v>
      </c>
      <c r="E2202" s="11" t="str">
        <f t="shared" si="69"/>
        <v>No Accident</v>
      </c>
      <c r="F2202" s="11" t="str">
        <f>'Raw Data'!O2201</f>
        <v>Snow</v>
      </c>
      <c r="G2202" s="11" t="str">
        <f>IFERROR(VLOOKUP(F2202,'Lookup Formulas Demo'!$A$5:$B$8,2,0),"Unknown Weather")</f>
        <v>Extreme Caution, Consider Delay</v>
      </c>
      <c r="H2202" s="11" t="str">
        <f>_xlfn.IFNA(INDEX('Lookup Formulas Demo'!$B$5:$B$8,MATCH(F2202,'Lookup Formulas Demo'!$A$5:$A$8,0)),"No Match Found")</f>
        <v>Extreme Caution, Consider Delay</v>
      </c>
    </row>
    <row r="2203" spans="1:8" x14ac:dyDescent="0.3">
      <c r="A2203" s="9">
        <f>'Raw Data'!A2202</f>
        <v>45359.638888888898</v>
      </c>
      <c r="B2203" s="11">
        <f>'Raw Data'!M2202</f>
        <v>34.307811657498902</v>
      </c>
      <c r="C2203" s="11" t="str">
        <f t="shared" si="68"/>
        <v>Free-flow</v>
      </c>
      <c r="D2203" s="11">
        <f>'Raw Data'!P2202</f>
        <v>1</v>
      </c>
      <c r="E2203" s="11" t="str">
        <f t="shared" si="69"/>
        <v>Accident Reported</v>
      </c>
      <c r="F2203" s="11" t="str">
        <f>'Raw Data'!O2202</f>
        <v>Rain</v>
      </c>
      <c r="G2203" s="11" t="str">
        <f>IFERROR(VLOOKUP(F2203,'Lookup Formulas Demo'!$A$5:$B$8,2,0),"Unknown Weather")</f>
        <v>Reduce Speed, Increase Following Distance</v>
      </c>
      <c r="H2203" s="11" t="str">
        <f>_xlfn.IFNA(INDEX('Lookup Formulas Demo'!$B$5:$B$8,MATCH(F2203,'Lookup Formulas Demo'!$A$5:$A$8,0)),"No Match Found")</f>
        <v>Reduce Speed, Increase Following Distance</v>
      </c>
    </row>
    <row r="2204" spans="1:8" x14ac:dyDescent="0.3">
      <c r="A2204" s="9">
        <f>'Raw Data'!A2203</f>
        <v>45359.642361111102</v>
      </c>
      <c r="B2204" s="11">
        <f>'Raw Data'!M2203</f>
        <v>83.544275522242401</v>
      </c>
      <c r="C2204" s="11" t="str">
        <f t="shared" si="68"/>
        <v>Congested</v>
      </c>
      <c r="D2204" s="11">
        <f>'Raw Data'!P2203</f>
        <v>1</v>
      </c>
      <c r="E2204" s="11" t="str">
        <f t="shared" si="69"/>
        <v>Accident Reported</v>
      </c>
      <c r="F2204" s="11" t="str">
        <f>'Raw Data'!O2203</f>
        <v>Rain</v>
      </c>
      <c r="G2204" s="11" t="str">
        <f>IFERROR(VLOOKUP(F2204,'Lookup Formulas Demo'!$A$5:$B$8,2,0),"Unknown Weather")</f>
        <v>Reduce Speed, Increase Following Distance</v>
      </c>
      <c r="H2204" s="11" t="str">
        <f>_xlfn.IFNA(INDEX('Lookup Formulas Demo'!$B$5:$B$8,MATCH(F2204,'Lookup Formulas Demo'!$A$5:$A$8,0)),"No Match Found")</f>
        <v>Reduce Speed, Increase Following Distance</v>
      </c>
    </row>
    <row r="2205" spans="1:8" x14ac:dyDescent="0.3">
      <c r="A2205" s="9">
        <f>'Raw Data'!A2204</f>
        <v>45359.645833333299</v>
      </c>
      <c r="B2205" s="11">
        <f>'Raw Data'!M2204</f>
        <v>49.316495206751398</v>
      </c>
      <c r="C2205" s="11" t="str">
        <f t="shared" si="68"/>
        <v>Free-flow</v>
      </c>
      <c r="D2205" s="11">
        <f>'Raw Data'!P2204</f>
        <v>0</v>
      </c>
      <c r="E2205" s="11" t="str">
        <f t="shared" si="69"/>
        <v>No Accident</v>
      </c>
      <c r="F2205" s="11" t="str">
        <f>'Raw Data'!O2204</f>
        <v>Fog</v>
      </c>
      <c r="G2205" s="11" t="str">
        <f>IFERROR(VLOOKUP(F2205,'Lookup Formulas Demo'!$A$5:$B$8,2,0),"Unknown Weather")</f>
        <v>Use Fog Lights, Reduce Speed</v>
      </c>
      <c r="H2205" s="11" t="str">
        <f>_xlfn.IFNA(INDEX('Lookup Formulas Demo'!$B$5:$B$8,MATCH(F2205,'Lookup Formulas Demo'!$A$5:$A$8,0)),"No Match Found")</f>
        <v>Use Fog Lights, Reduce Speed</v>
      </c>
    </row>
    <row r="2206" spans="1:8" x14ac:dyDescent="0.3">
      <c r="A2206" s="9">
        <f>'Raw Data'!A2205</f>
        <v>45359.649305555598</v>
      </c>
      <c r="B2206" s="11">
        <f>'Raw Data'!M2205</f>
        <v>65.6334672638136</v>
      </c>
      <c r="C2206" s="11" t="str">
        <f t="shared" si="68"/>
        <v>Moderate</v>
      </c>
      <c r="D2206" s="11">
        <f>'Raw Data'!P2205</f>
        <v>0</v>
      </c>
      <c r="E2206" s="11" t="str">
        <f t="shared" si="69"/>
        <v>No Accident</v>
      </c>
      <c r="F2206" s="11" t="str">
        <f>'Raw Data'!O2205</f>
        <v>Clear</v>
      </c>
      <c r="G2206" s="11" t="str">
        <f>IFERROR(VLOOKUP(F2206,'Lookup Formulas Demo'!$A$5:$B$8,2,0),"Unknown Weather")</f>
        <v>Normal Driving</v>
      </c>
      <c r="H2206" s="11" t="str">
        <f>_xlfn.IFNA(INDEX('Lookup Formulas Demo'!$B$5:$B$8,MATCH(F2206,'Lookup Formulas Demo'!$A$5:$A$8,0)),"No Match Found")</f>
        <v>Normal Driving</v>
      </c>
    </row>
    <row r="2207" spans="1:8" x14ac:dyDescent="0.3">
      <c r="A2207" s="9">
        <f>'Raw Data'!A2206</f>
        <v>45359.652777777803</v>
      </c>
      <c r="B2207" s="11">
        <f>'Raw Data'!M2206</f>
        <v>61.590220033947801</v>
      </c>
      <c r="C2207" s="11" t="str">
        <f t="shared" si="68"/>
        <v>Moderate</v>
      </c>
      <c r="D2207" s="11">
        <f>'Raw Data'!P2206</f>
        <v>0</v>
      </c>
      <c r="E2207" s="11" t="str">
        <f t="shared" si="69"/>
        <v>No Accident</v>
      </c>
      <c r="F2207" s="11" t="str">
        <f>'Raw Data'!O2206</f>
        <v>Snow</v>
      </c>
      <c r="G2207" s="11" t="str">
        <f>IFERROR(VLOOKUP(F2207,'Lookup Formulas Demo'!$A$5:$B$8,2,0),"Unknown Weather")</f>
        <v>Extreme Caution, Consider Delay</v>
      </c>
      <c r="H2207" s="11" t="str">
        <f>_xlfn.IFNA(INDEX('Lookup Formulas Demo'!$B$5:$B$8,MATCH(F2207,'Lookup Formulas Demo'!$A$5:$A$8,0)),"No Match Found")</f>
        <v>Extreme Caution, Consider Delay</v>
      </c>
    </row>
    <row r="2208" spans="1:8" x14ac:dyDescent="0.3">
      <c r="A2208" s="9">
        <f>'Raw Data'!A2207</f>
        <v>45359.65625</v>
      </c>
      <c r="B2208" s="11">
        <f>'Raw Data'!M2207</f>
        <v>14.100249282611999</v>
      </c>
      <c r="C2208" s="11" t="str">
        <f t="shared" si="68"/>
        <v>Free-flow</v>
      </c>
      <c r="D2208" s="11">
        <f>'Raw Data'!P2207</f>
        <v>0</v>
      </c>
      <c r="E2208" s="11" t="str">
        <f t="shared" si="69"/>
        <v>No Accident</v>
      </c>
      <c r="F2208" s="11" t="str">
        <f>'Raw Data'!O2207</f>
        <v>Snow</v>
      </c>
      <c r="G2208" s="11" t="str">
        <f>IFERROR(VLOOKUP(F2208,'Lookup Formulas Demo'!$A$5:$B$8,2,0),"Unknown Weather")</f>
        <v>Extreme Caution, Consider Delay</v>
      </c>
      <c r="H2208" s="11" t="str">
        <f>_xlfn.IFNA(INDEX('Lookup Formulas Demo'!$B$5:$B$8,MATCH(F2208,'Lookup Formulas Demo'!$A$5:$A$8,0)),"No Match Found")</f>
        <v>Extreme Caution, Consider Delay</v>
      </c>
    </row>
    <row r="2209" spans="1:8" x14ac:dyDescent="0.3">
      <c r="A2209" s="9">
        <f>'Raw Data'!A2208</f>
        <v>45359.659722222197</v>
      </c>
      <c r="B2209" s="11">
        <f>'Raw Data'!M2208</f>
        <v>47.207311652114001</v>
      </c>
      <c r="C2209" s="11" t="str">
        <f t="shared" si="68"/>
        <v>Free-flow</v>
      </c>
      <c r="D2209" s="11">
        <f>'Raw Data'!P2208</f>
        <v>0</v>
      </c>
      <c r="E2209" s="11" t="str">
        <f t="shared" si="69"/>
        <v>No Accident</v>
      </c>
      <c r="F2209" s="11" t="str">
        <f>'Raw Data'!O2208</f>
        <v>Fog</v>
      </c>
      <c r="G2209" s="11" t="str">
        <f>IFERROR(VLOOKUP(F2209,'Lookup Formulas Demo'!$A$5:$B$8,2,0),"Unknown Weather")</f>
        <v>Use Fog Lights, Reduce Speed</v>
      </c>
      <c r="H2209" s="11" t="str">
        <f>_xlfn.IFNA(INDEX('Lookup Formulas Demo'!$B$5:$B$8,MATCH(F2209,'Lookup Formulas Demo'!$A$5:$A$8,0)),"No Match Found")</f>
        <v>Use Fog Lights, Reduce Speed</v>
      </c>
    </row>
    <row r="2210" spans="1:8" x14ac:dyDescent="0.3">
      <c r="A2210" s="9">
        <f>'Raw Data'!A2209</f>
        <v>45359.663194444503</v>
      </c>
      <c r="B2210" s="11">
        <f>'Raw Data'!M2209</f>
        <v>30.075649259991</v>
      </c>
      <c r="C2210" s="11" t="str">
        <f t="shared" si="68"/>
        <v>Free-flow</v>
      </c>
      <c r="D2210" s="11">
        <f>'Raw Data'!P2209</f>
        <v>0</v>
      </c>
      <c r="E2210" s="11" t="str">
        <f t="shared" si="69"/>
        <v>No Accident</v>
      </c>
      <c r="F2210" s="11" t="str">
        <f>'Raw Data'!O2209</f>
        <v>Snow</v>
      </c>
      <c r="G2210" s="11" t="str">
        <f>IFERROR(VLOOKUP(F2210,'Lookup Formulas Demo'!$A$5:$B$8,2,0),"Unknown Weather")</f>
        <v>Extreme Caution, Consider Delay</v>
      </c>
      <c r="H2210" s="11" t="str">
        <f>_xlfn.IFNA(INDEX('Lookup Formulas Demo'!$B$5:$B$8,MATCH(F2210,'Lookup Formulas Demo'!$A$5:$A$8,0)),"No Match Found")</f>
        <v>Extreme Caution, Consider Delay</v>
      </c>
    </row>
    <row r="2211" spans="1:8" x14ac:dyDescent="0.3">
      <c r="A2211" s="9">
        <f>'Raw Data'!A2210</f>
        <v>45359.666666666701</v>
      </c>
      <c r="B2211" s="11">
        <f>'Raw Data'!M2210</f>
        <v>40.844473990676299</v>
      </c>
      <c r="C2211" s="11" t="str">
        <f t="shared" si="68"/>
        <v>Free-flow</v>
      </c>
      <c r="D2211" s="11">
        <f>'Raw Data'!P2210</f>
        <v>0</v>
      </c>
      <c r="E2211" s="11" t="str">
        <f t="shared" si="69"/>
        <v>No Accident</v>
      </c>
      <c r="F2211" s="11" t="str">
        <f>'Raw Data'!O2210</f>
        <v>Rain</v>
      </c>
      <c r="G2211" s="11" t="str">
        <f>IFERROR(VLOOKUP(F2211,'Lookup Formulas Demo'!$A$5:$B$8,2,0),"Unknown Weather")</f>
        <v>Reduce Speed, Increase Following Distance</v>
      </c>
      <c r="H2211" s="11" t="str">
        <f>_xlfn.IFNA(INDEX('Lookup Formulas Demo'!$B$5:$B$8,MATCH(F2211,'Lookup Formulas Demo'!$A$5:$A$8,0)),"No Match Found")</f>
        <v>Reduce Speed, Increase Following Distance</v>
      </c>
    </row>
    <row r="2212" spans="1:8" x14ac:dyDescent="0.3">
      <c r="A2212" s="9">
        <f>'Raw Data'!A2211</f>
        <v>45359.670138888898</v>
      </c>
      <c r="B2212" s="11">
        <f>'Raw Data'!M2211</f>
        <v>31.163792803834699</v>
      </c>
      <c r="C2212" s="11" t="str">
        <f t="shared" si="68"/>
        <v>Free-flow</v>
      </c>
      <c r="D2212" s="11">
        <f>'Raw Data'!P2211</f>
        <v>0</v>
      </c>
      <c r="E2212" s="11" t="str">
        <f t="shared" si="69"/>
        <v>No Accident</v>
      </c>
      <c r="F2212" s="11" t="str">
        <f>'Raw Data'!O2211</f>
        <v>Clear</v>
      </c>
      <c r="G2212" s="11" t="str">
        <f>IFERROR(VLOOKUP(F2212,'Lookup Formulas Demo'!$A$5:$B$8,2,0),"Unknown Weather")</f>
        <v>Normal Driving</v>
      </c>
      <c r="H2212" s="11" t="str">
        <f>_xlfn.IFNA(INDEX('Lookup Formulas Demo'!$B$5:$B$8,MATCH(F2212,'Lookup Formulas Demo'!$A$5:$A$8,0)),"No Match Found")</f>
        <v>Normal Driving</v>
      </c>
    </row>
    <row r="2213" spans="1:8" x14ac:dyDescent="0.3">
      <c r="A2213" s="9">
        <f>'Raw Data'!A2212</f>
        <v>45359.673611111102</v>
      </c>
      <c r="B2213" s="11">
        <f>'Raw Data'!M2212</f>
        <v>36.953830860029598</v>
      </c>
      <c r="C2213" s="11" t="str">
        <f t="shared" si="68"/>
        <v>Free-flow</v>
      </c>
      <c r="D2213" s="11">
        <f>'Raw Data'!P2212</f>
        <v>0</v>
      </c>
      <c r="E2213" s="11" t="str">
        <f t="shared" si="69"/>
        <v>No Accident</v>
      </c>
      <c r="F2213" s="11" t="str">
        <f>'Raw Data'!O2212</f>
        <v>Fog</v>
      </c>
      <c r="G2213" s="11" t="str">
        <f>IFERROR(VLOOKUP(F2213,'Lookup Formulas Demo'!$A$5:$B$8,2,0),"Unknown Weather")</f>
        <v>Use Fog Lights, Reduce Speed</v>
      </c>
      <c r="H2213" s="11" t="str">
        <f>_xlfn.IFNA(INDEX('Lookup Formulas Demo'!$B$5:$B$8,MATCH(F2213,'Lookup Formulas Demo'!$A$5:$A$8,0)),"No Match Found")</f>
        <v>Use Fog Lights, Reduce Speed</v>
      </c>
    </row>
    <row r="2214" spans="1:8" x14ac:dyDescent="0.3">
      <c r="A2214" s="9">
        <f>'Raw Data'!A2213</f>
        <v>45359.677083333299</v>
      </c>
      <c r="B2214" s="11">
        <f>'Raw Data'!M2213</f>
        <v>44.740784650688099</v>
      </c>
      <c r="C2214" s="11" t="str">
        <f t="shared" si="68"/>
        <v>Free-flow</v>
      </c>
      <c r="D2214" s="11">
        <f>'Raw Data'!P2213</f>
        <v>0</v>
      </c>
      <c r="E2214" s="11" t="str">
        <f t="shared" si="69"/>
        <v>No Accident</v>
      </c>
      <c r="F2214" s="11" t="str">
        <f>'Raw Data'!O2213</f>
        <v>Fog</v>
      </c>
      <c r="G2214" s="11" t="str">
        <f>IFERROR(VLOOKUP(F2214,'Lookup Formulas Demo'!$A$5:$B$8,2,0),"Unknown Weather")</f>
        <v>Use Fog Lights, Reduce Speed</v>
      </c>
      <c r="H2214" s="11" t="str">
        <f>_xlfn.IFNA(INDEX('Lookup Formulas Demo'!$B$5:$B$8,MATCH(F2214,'Lookup Formulas Demo'!$A$5:$A$8,0)),"No Match Found")</f>
        <v>Use Fog Lights, Reduce Speed</v>
      </c>
    </row>
    <row r="2215" spans="1:8" x14ac:dyDescent="0.3">
      <c r="A2215" s="9">
        <f>'Raw Data'!A2214</f>
        <v>45359.680555555598</v>
      </c>
      <c r="B2215" s="11">
        <f>'Raw Data'!M2214</f>
        <v>92.421551532206493</v>
      </c>
      <c r="C2215" s="11" t="str">
        <f t="shared" si="68"/>
        <v>Congested</v>
      </c>
      <c r="D2215" s="11">
        <f>'Raw Data'!P2214</f>
        <v>0</v>
      </c>
      <c r="E2215" s="11" t="str">
        <f t="shared" si="69"/>
        <v>No Accident</v>
      </c>
      <c r="F2215" s="11" t="str">
        <f>'Raw Data'!O2214</f>
        <v>Snow</v>
      </c>
      <c r="G2215" s="11" t="str">
        <f>IFERROR(VLOOKUP(F2215,'Lookup Formulas Demo'!$A$5:$B$8,2,0),"Unknown Weather")</f>
        <v>Extreme Caution, Consider Delay</v>
      </c>
      <c r="H2215" s="11" t="str">
        <f>_xlfn.IFNA(INDEX('Lookup Formulas Demo'!$B$5:$B$8,MATCH(F2215,'Lookup Formulas Demo'!$A$5:$A$8,0)),"No Match Found")</f>
        <v>Extreme Caution, Consider Delay</v>
      </c>
    </row>
    <row r="2216" spans="1:8" x14ac:dyDescent="0.3">
      <c r="A2216" s="9">
        <f>'Raw Data'!A2215</f>
        <v>45359.684027777803</v>
      </c>
      <c r="B2216" s="11">
        <f>'Raw Data'!M2215</f>
        <v>60.931459901206402</v>
      </c>
      <c r="C2216" s="11" t="str">
        <f t="shared" si="68"/>
        <v>Moderate</v>
      </c>
      <c r="D2216" s="11">
        <f>'Raw Data'!P2215</f>
        <v>0</v>
      </c>
      <c r="E2216" s="11" t="str">
        <f t="shared" si="69"/>
        <v>No Accident</v>
      </c>
      <c r="F2216" s="11" t="str">
        <f>'Raw Data'!O2215</f>
        <v>Fog</v>
      </c>
      <c r="G2216" s="11" t="str">
        <f>IFERROR(VLOOKUP(F2216,'Lookup Formulas Demo'!$A$5:$B$8,2,0),"Unknown Weather")</f>
        <v>Use Fog Lights, Reduce Speed</v>
      </c>
      <c r="H2216" s="11" t="str">
        <f>_xlfn.IFNA(INDEX('Lookup Formulas Demo'!$B$5:$B$8,MATCH(F2216,'Lookup Formulas Demo'!$A$5:$A$8,0)),"No Match Found")</f>
        <v>Use Fog Lights, Reduce Speed</v>
      </c>
    </row>
    <row r="2217" spans="1:8" x14ac:dyDescent="0.3">
      <c r="A2217" s="9">
        <f>'Raw Data'!A2216</f>
        <v>45359.6875</v>
      </c>
      <c r="B2217" s="11">
        <f>'Raw Data'!M2216</f>
        <v>20.508984517237401</v>
      </c>
      <c r="C2217" s="11" t="str">
        <f t="shared" si="68"/>
        <v>Free-flow</v>
      </c>
      <c r="D2217" s="11">
        <f>'Raw Data'!P2216</f>
        <v>0</v>
      </c>
      <c r="E2217" s="11" t="str">
        <f t="shared" si="69"/>
        <v>No Accident</v>
      </c>
      <c r="F2217" s="11" t="str">
        <f>'Raw Data'!O2216</f>
        <v>Fog</v>
      </c>
      <c r="G2217" s="11" t="str">
        <f>IFERROR(VLOOKUP(F2217,'Lookup Formulas Demo'!$A$5:$B$8,2,0),"Unknown Weather")</f>
        <v>Use Fog Lights, Reduce Speed</v>
      </c>
      <c r="H2217" s="11" t="str">
        <f>_xlfn.IFNA(INDEX('Lookup Formulas Demo'!$B$5:$B$8,MATCH(F2217,'Lookup Formulas Demo'!$A$5:$A$8,0)),"No Match Found")</f>
        <v>Use Fog Lights, Reduce Speed</v>
      </c>
    </row>
    <row r="2218" spans="1:8" x14ac:dyDescent="0.3">
      <c r="A2218" s="9">
        <f>'Raw Data'!A2217</f>
        <v>45359.690972222197</v>
      </c>
      <c r="B2218" s="11">
        <f>'Raw Data'!M2217</f>
        <v>44.294080758971901</v>
      </c>
      <c r="C2218" s="11" t="str">
        <f t="shared" si="68"/>
        <v>Free-flow</v>
      </c>
      <c r="D2218" s="11">
        <f>'Raw Data'!P2217</f>
        <v>0</v>
      </c>
      <c r="E2218" s="11" t="str">
        <f t="shared" si="69"/>
        <v>No Accident</v>
      </c>
      <c r="F2218" s="11" t="str">
        <f>'Raw Data'!O2217</f>
        <v>Clear</v>
      </c>
      <c r="G2218" s="11" t="str">
        <f>IFERROR(VLOOKUP(F2218,'Lookup Formulas Demo'!$A$5:$B$8,2,0),"Unknown Weather")</f>
        <v>Normal Driving</v>
      </c>
      <c r="H2218" s="11" t="str">
        <f>_xlfn.IFNA(INDEX('Lookup Formulas Demo'!$B$5:$B$8,MATCH(F2218,'Lookup Formulas Demo'!$A$5:$A$8,0)),"No Match Found")</f>
        <v>Normal Driving</v>
      </c>
    </row>
    <row r="2219" spans="1:8" x14ac:dyDescent="0.3">
      <c r="A2219" s="9">
        <f>'Raw Data'!A2218</f>
        <v>45359.694444444503</v>
      </c>
      <c r="B2219" s="11">
        <f>'Raw Data'!M2218</f>
        <v>29.469985553845099</v>
      </c>
      <c r="C2219" s="11" t="str">
        <f t="shared" si="68"/>
        <v>Free-flow</v>
      </c>
      <c r="D2219" s="11">
        <f>'Raw Data'!P2218</f>
        <v>0</v>
      </c>
      <c r="E2219" s="11" t="str">
        <f t="shared" si="69"/>
        <v>No Accident</v>
      </c>
      <c r="F2219" s="11" t="str">
        <f>'Raw Data'!O2218</f>
        <v>Fog</v>
      </c>
      <c r="G2219" s="11" t="str">
        <f>IFERROR(VLOOKUP(F2219,'Lookup Formulas Demo'!$A$5:$B$8,2,0),"Unknown Weather")</f>
        <v>Use Fog Lights, Reduce Speed</v>
      </c>
      <c r="H2219" s="11" t="str">
        <f>_xlfn.IFNA(INDEX('Lookup Formulas Demo'!$B$5:$B$8,MATCH(F2219,'Lookup Formulas Demo'!$A$5:$A$8,0)),"No Match Found")</f>
        <v>Use Fog Lights, Reduce Speed</v>
      </c>
    </row>
    <row r="2220" spans="1:8" x14ac:dyDescent="0.3">
      <c r="A2220" s="9">
        <f>'Raw Data'!A2219</f>
        <v>45359.697916666701</v>
      </c>
      <c r="B2220" s="11">
        <f>'Raw Data'!M2219</f>
        <v>78.958043187811498</v>
      </c>
      <c r="C2220" s="11" t="str">
        <f t="shared" si="68"/>
        <v>Moderate</v>
      </c>
      <c r="D2220" s="11">
        <f>'Raw Data'!P2219</f>
        <v>0</v>
      </c>
      <c r="E2220" s="11" t="str">
        <f t="shared" si="69"/>
        <v>No Accident</v>
      </c>
      <c r="F2220" s="11" t="str">
        <f>'Raw Data'!O2219</f>
        <v>Fog</v>
      </c>
      <c r="G2220" s="11" t="str">
        <f>IFERROR(VLOOKUP(F2220,'Lookup Formulas Demo'!$A$5:$B$8,2,0),"Unknown Weather")</f>
        <v>Use Fog Lights, Reduce Speed</v>
      </c>
      <c r="H2220" s="11" t="str">
        <f>_xlfn.IFNA(INDEX('Lookup Formulas Demo'!$B$5:$B$8,MATCH(F2220,'Lookup Formulas Demo'!$A$5:$A$8,0)),"No Match Found")</f>
        <v>Use Fog Lights, Reduce Speed</v>
      </c>
    </row>
    <row r="2221" spans="1:8" x14ac:dyDescent="0.3">
      <c r="A2221" s="9">
        <f>'Raw Data'!A2220</f>
        <v>45359.701388888898</v>
      </c>
      <c r="B2221" s="11">
        <f>'Raw Data'!M2220</f>
        <v>26.314780142395101</v>
      </c>
      <c r="C2221" s="11" t="str">
        <f t="shared" si="68"/>
        <v>Free-flow</v>
      </c>
      <c r="D2221" s="11">
        <f>'Raw Data'!P2220</f>
        <v>0</v>
      </c>
      <c r="E2221" s="11" t="str">
        <f t="shared" si="69"/>
        <v>No Accident</v>
      </c>
      <c r="F2221" s="11" t="str">
        <f>'Raw Data'!O2220</f>
        <v>Snow</v>
      </c>
      <c r="G2221" s="11" t="str">
        <f>IFERROR(VLOOKUP(F2221,'Lookup Formulas Demo'!$A$5:$B$8,2,0),"Unknown Weather")</f>
        <v>Extreme Caution, Consider Delay</v>
      </c>
      <c r="H2221" s="11" t="str">
        <f>_xlfn.IFNA(INDEX('Lookup Formulas Demo'!$B$5:$B$8,MATCH(F2221,'Lookup Formulas Demo'!$A$5:$A$8,0)),"No Match Found")</f>
        <v>Extreme Caution, Consider Delay</v>
      </c>
    </row>
    <row r="2222" spans="1:8" x14ac:dyDescent="0.3">
      <c r="A2222" s="9">
        <f>'Raw Data'!A2221</f>
        <v>45359.704861111102</v>
      </c>
      <c r="B2222" s="11">
        <f>'Raw Data'!M2221</f>
        <v>25.489335660882201</v>
      </c>
      <c r="C2222" s="11" t="str">
        <f t="shared" si="68"/>
        <v>Free-flow</v>
      </c>
      <c r="D2222" s="11">
        <f>'Raw Data'!P2221</f>
        <v>1</v>
      </c>
      <c r="E2222" s="11" t="str">
        <f t="shared" si="69"/>
        <v>Accident Reported</v>
      </c>
      <c r="F2222" s="11" t="str">
        <f>'Raw Data'!O2221</f>
        <v>Snow</v>
      </c>
      <c r="G2222" s="11" t="str">
        <f>IFERROR(VLOOKUP(F2222,'Lookup Formulas Demo'!$A$5:$B$8,2,0),"Unknown Weather")</f>
        <v>Extreme Caution, Consider Delay</v>
      </c>
      <c r="H2222" s="11" t="str">
        <f>_xlfn.IFNA(INDEX('Lookup Formulas Demo'!$B$5:$B$8,MATCH(F2222,'Lookup Formulas Demo'!$A$5:$A$8,0)),"No Match Found")</f>
        <v>Extreme Caution, Consider Delay</v>
      </c>
    </row>
    <row r="2223" spans="1:8" x14ac:dyDescent="0.3">
      <c r="A2223" s="9">
        <f>'Raw Data'!A2222</f>
        <v>45359.708333333299</v>
      </c>
      <c r="B2223" s="11">
        <f>'Raw Data'!M2222</f>
        <v>31.841097015423699</v>
      </c>
      <c r="C2223" s="11" t="str">
        <f t="shared" si="68"/>
        <v>Free-flow</v>
      </c>
      <c r="D2223" s="11">
        <f>'Raw Data'!P2222</f>
        <v>0</v>
      </c>
      <c r="E2223" s="11" t="str">
        <f t="shared" si="69"/>
        <v>No Accident</v>
      </c>
      <c r="F2223" s="11" t="str">
        <f>'Raw Data'!O2222</f>
        <v>Rain</v>
      </c>
      <c r="G2223" s="11" t="str">
        <f>IFERROR(VLOOKUP(F2223,'Lookup Formulas Demo'!$A$5:$B$8,2,0),"Unknown Weather")</f>
        <v>Reduce Speed, Increase Following Distance</v>
      </c>
      <c r="H2223" s="11" t="str">
        <f>_xlfn.IFNA(INDEX('Lookup Formulas Demo'!$B$5:$B$8,MATCH(F2223,'Lookup Formulas Demo'!$A$5:$A$8,0)),"No Match Found")</f>
        <v>Reduce Speed, Increase Following Distance</v>
      </c>
    </row>
    <row r="2224" spans="1:8" x14ac:dyDescent="0.3">
      <c r="A2224" s="9">
        <f>'Raw Data'!A2223</f>
        <v>45359.711805555598</v>
      </c>
      <c r="B2224" s="11">
        <f>'Raw Data'!M2223</f>
        <v>12.8535351137044</v>
      </c>
      <c r="C2224" s="11" t="str">
        <f t="shared" si="68"/>
        <v>Free-flow</v>
      </c>
      <c r="D2224" s="11">
        <f>'Raw Data'!P2223</f>
        <v>0</v>
      </c>
      <c r="E2224" s="11" t="str">
        <f t="shared" si="69"/>
        <v>No Accident</v>
      </c>
      <c r="F2224" s="11" t="str">
        <f>'Raw Data'!O2223</f>
        <v>Fog</v>
      </c>
      <c r="G2224" s="11" t="str">
        <f>IFERROR(VLOOKUP(F2224,'Lookup Formulas Demo'!$A$5:$B$8,2,0),"Unknown Weather")</f>
        <v>Use Fog Lights, Reduce Speed</v>
      </c>
      <c r="H2224" s="11" t="str">
        <f>_xlfn.IFNA(INDEX('Lookup Formulas Demo'!$B$5:$B$8,MATCH(F2224,'Lookup Formulas Demo'!$A$5:$A$8,0)),"No Match Found")</f>
        <v>Use Fog Lights, Reduce Speed</v>
      </c>
    </row>
    <row r="2225" spans="1:8" x14ac:dyDescent="0.3">
      <c r="A2225" s="9">
        <f>'Raw Data'!A2224</f>
        <v>45359.715277777803</v>
      </c>
      <c r="B2225" s="11">
        <f>'Raw Data'!M2224</f>
        <v>84.782528966225797</v>
      </c>
      <c r="C2225" s="11" t="str">
        <f t="shared" si="68"/>
        <v>Congested</v>
      </c>
      <c r="D2225" s="11">
        <f>'Raw Data'!P2224</f>
        <v>0</v>
      </c>
      <c r="E2225" s="11" t="str">
        <f t="shared" si="69"/>
        <v>No Accident</v>
      </c>
      <c r="F2225" s="11" t="str">
        <f>'Raw Data'!O2224</f>
        <v>Snow</v>
      </c>
      <c r="G2225" s="11" t="str">
        <f>IFERROR(VLOOKUP(F2225,'Lookup Formulas Demo'!$A$5:$B$8,2,0),"Unknown Weather")</f>
        <v>Extreme Caution, Consider Delay</v>
      </c>
      <c r="H2225" s="11" t="str">
        <f>_xlfn.IFNA(INDEX('Lookup Formulas Demo'!$B$5:$B$8,MATCH(F2225,'Lookup Formulas Demo'!$A$5:$A$8,0)),"No Match Found")</f>
        <v>Extreme Caution, Consider Delay</v>
      </c>
    </row>
    <row r="2226" spans="1:8" x14ac:dyDescent="0.3">
      <c r="A2226" s="9">
        <f>'Raw Data'!A2225</f>
        <v>45359.71875</v>
      </c>
      <c r="B2226" s="11">
        <f>'Raw Data'!M2225</f>
        <v>67.679531101893701</v>
      </c>
      <c r="C2226" s="11" t="str">
        <f t="shared" si="68"/>
        <v>Moderate</v>
      </c>
      <c r="D2226" s="11">
        <f>'Raw Data'!P2225</f>
        <v>0</v>
      </c>
      <c r="E2226" s="11" t="str">
        <f t="shared" si="69"/>
        <v>No Accident</v>
      </c>
      <c r="F2226" s="11" t="str">
        <f>'Raw Data'!O2225</f>
        <v>Snow</v>
      </c>
      <c r="G2226" s="11" t="str">
        <f>IFERROR(VLOOKUP(F2226,'Lookup Formulas Demo'!$A$5:$B$8,2,0),"Unknown Weather")</f>
        <v>Extreme Caution, Consider Delay</v>
      </c>
      <c r="H2226" s="11" t="str">
        <f>_xlfn.IFNA(INDEX('Lookup Formulas Demo'!$B$5:$B$8,MATCH(F2226,'Lookup Formulas Demo'!$A$5:$A$8,0)),"No Match Found")</f>
        <v>Extreme Caution, Consider Delay</v>
      </c>
    </row>
    <row r="2227" spans="1:8" x14ac:dyDescent="0.3">
      <c r="A2227" s="9">
        <f>'Raw Data'!A2226</f>
        <v>45359.722222222197</v>
      </c>
      <c r="B2227" s="11">
        <f>'Raw Data'!M2226</f>
        <v>90.830396182219602</v>
      </c>
      <c r="C2227" s="11" t="str">
        <f t="shared" si="68"/>
        <v>Congested</v>
      </c>
      <c r="D2227" s="11">
        <f>'Raw Data'!P2226</f>
        <v>0</v>
      </c>
      <c r="E2227" s="11" t="str">
        <f t="shared" si="69"/>
        <v>No Accident</v>
      </c>
      <c r="F2227" s="11" t="str">
        <f>'Raw Data'!O2226</f>
        <v>Fog</v>
      </c>
      <c r="G2227" s="11" t="str">
        <f>IFERROR(VLOOKUP(F2227,'Lookup Formulas Demo'!$A$5:$B$8,2,0),"Unknown Weather")</f>
        <v>Use Fog Lights, Reduce Speed</v>
      </c>
      <c r="H2227" s="11" t="str">
        <f>_xlfn.IFNA(INDEX('Lookup Formulas Demo'!$B$5:$B$8,MATCH(F2227,'Lookup Formulas Demo'!$A$5:$A$8,0)),"No Match Found")</f>
        <v>Use Fog Lights, Reduce Speed</v>
      </c>
    </row>
    <row r="2228" spans="1:8" x14ac:dyDescent="0.3">
      <c r="A2228" s="9">
        <f>'Raw Data'!A2227</f>
        <v>45359.725694444503</v>
      </c>
      <c r="B2228" s="11">
        <f>'Raw Data'!M2227</f>
        <v>90.7896974581042</v>
      </c>
      <c r="C2228" s="11" t="str">
        <f t="shared" si="68"/>
        <v>Congested</v>
      </c>
      <c r="D2228" s="11">
        <f>'Raw Data'!P2227</f>
        <v>0</v>
      </c>
      <c r="E2228" s="11" t="str">
        <f t="shared" si="69"/>
        <v>No Accident</v>
      </c>
      <c r="F2228" s="11" t="str">
        <f>'Raw Data'!O2227</f>
        <v>Clear</v>
      </c>
      <c r="G2228" s="11" t="str">
        <f>IFERROR(VLOOKUP(F2228,'Lookup Formulas Demo'!$A$5:$B$8,2,0),"Unknown Weather")</f>
        <v>Normal Driving</v>
      </c>
      <c r="H2228" s="11" t="str">
        <f>_xlfn.IFNA(INDEX('Lookup Formulas Demo'!$B$5:$B$8,MATCH(F2228,'Lookup Formulas Demo'!$A$5:$A$8,0)),"No Match Found")</f>
        <v>Normal Driving</v>
      </c>
    </row>
    <row r="2229" spans="1:8" x14ac:dyDescent="0.3">
      <c r="A2229" s="9">
        <f>'Raw Data'!A2228</f>
        <v>45359.729166666701</v>
      </c>
      <c r="B2229" s="11">
        <f>'Raw Data'!M2228</f>
        <v>20.370529686177299</v>
      </c>
      <c r="C2229" s="11" t="str">
        <f t="shared" si="68"/>
        <v>Free-flow</v>
      </c>
      <c r="D2229" s="11">
        <f>'Raw Data'!P2228</f>
        <v>0</v>
      </c>
      <c r="E2229" s="11" t="str">
        <f t="shared" si="69"/>
        <v>No Accident</v>
      </c>
      <c r="F2229" s="11" t="str">
        <f>'Raw Data'!O2228</f>
        <v>Fog</v>
      </c>
      <c r="G2229" s="11" t="str">
        <f>IFERROR(VLOOKUP(F2229,'Lookup Formulas Demo'!$A$5:$B$8,2,0),"Unknown Weather")</f>
        <v>Use Fog Lights, Reduce Speed</v>
      </c>
      <c r="H2229" s="11" t="str">
        <f>_xlfn.IFNA(INDEX('Lookup Formulas Demo'!$B$5:$B$8,MATCH(F2229,'Lookup Formulas Demo'!$A$5:$A$8,0)),"No Match Found")</f>
        <v>Use Fog Lights, Reduce Speed</v>
      </c>
    </row>
    <row r="2230" spans="1:8" x14ac:dyDescent="0.3">
      <c r="A2230" s="9">
        <f>'Raw Data'!A2229</f>
        <v>45359.732638888898</v>
      </c>
      <c r="B2230" s="11">
        <f>'Raw Data'!M2229</f>
        <v>72.918426502399399</v>
      </c>
      <c r="C2230" s="11" t="str">
        <f t="shared" si="68"/>
        <v>Moderate</v>
      </c>
      <c r="D2230" s="11">
        <f>'Raw Data'!P2229</f>
        <v>0</v>
      </c>
      <c r="E2230" s="11" t="str">
        <f t="shared" si="69"/>
        <v>No Accident</v>
      </c>
      <c r="F2230" s="11" t="str">
        <f>'Raw Data'!O2229</f>
        <v>Rain</v>
      </c>
      <c r="G2230" s="11" t="str">
        <f>IFERROR(VLOOKUP(F2230,'Lookup Formulas Demo'!$A$5:$B$8,2,0),"Unknown Weather")</f>
        <v>Reduce Speed, Increase Following Distance</v>
      </c>
      <c r="H2230" s="11" t="str">
        <f>_xlfn.IFNA(INDEX('Lookup Formulas Demo'!$B$5:$B$8,MATCH(F2230,'Lookup Formulas Demo'!$A$5:$A$8,0)),"No Match Found")</f>
        <v>Reduce Speed, Increase Following Distance</v>
      </c>
    </row>
    <row r="2231" spans="1:8" x14ac:dyDescent="0.3">
      <c r="A2231" s="9">
        <f>'Raw Data'!A2230</f>
        <v>45359.736111111102</v>
      </c>
      <c r="B2231" s="11">
        <f>'Raw Data'!M2230</f>
        <v>25.180173169781401</v>
      </c>
      <c r="C2231" s="11" t="str">
        <f t="shared" si="68"/>
        <v>Free-flow</v>
      </c>
      <c r="D2231" s="11">
        <f>'Raw Data'!P2230</f>
        <v>0</v>
      </c>
      <c r="E2231" s="11" t="str">
        <f t="shared" si="69"/>
        <v>No Accident</v>
      </c>
      <c r="F2231" s="11" t="str">
        <f>'Raw Data'!O2230</f>
        <v>Rain</v>
      </c>
      <c r="G2231" s="11" t="str">
        <f>IFERROR(VLOOKUP(F2231,'Lookup Formulas Demo'!$A$5:$B$8,2,0),"Unknown Weather")</f>
        <v>Reduce Speed, Increase Following Distance</v>
      </c>
      <c r="H2231" s="11" t="str">
        <f>_xlfn.IFNA(INDEX('Lookup Formulas Demo'!$B$5:$B$8,MATCH(F2231,'Lookup Formulas Demo'!$A$5:$A$8,0)),"No Match Found")</f>
        <v>Reduce Speed, Increase Following Distance</v>
      </c>
    </row>
    <row r="2232" spans="1:8" x14ac:dyDescent="0.3">
      <c r="A2232" s="9">
        <f>'Raw Data'!A2231</f>
        <v>45359.739583333299</v>
      </c>
      <c r="B2232" s="11">
        <f>'Raw Data'!M2231</f>
        <v>21.726042343539302</v>
      </c>
      <c r="C2232" s="11" t="str">
        <f t="shared" si="68"/>
        <v>Free-flow</v>
      </c>
      <c r="D2232" s="11">
        <f>'Raw Data'!P2231</f>
        <v>1</v>
      </c>
      <c r="E2232" s="11" t="str">
        <f t="shared" si="69"/>
        <v>Accident Reported</v>
      </c>
      <c r="F2232" s="11" t="str">
        <f>'Raw Data'!O2231</f>
        <v>Rain</v>
      </c>
      <c r="G2232" s="11" t="str">
        <f>IFERROR(VLOOKUP(F2232,'Lookup Formulas Demo'!$A$5:$B$8,2,0),"Unknown Weather")</f>
        <v>Reduce Speed, Increase Following Distance</v>
      </c>
      <c r="H2232" s="11" t="str">
        <f>_xlfn.IFNA(INDEX('Lookup Formulas Demo'!$B$5:$B$8,MATCH(F2232,'Lookup Formulas Demo'!$A$5:$A$8,0)),"No Match Found")</f>
        <v>Reduce Speed, Increase Following Distance</v>
      </c>
    </row>
    <row r="2233" spans="1:8" x14ac:dyDescent="0.3">
      <c r="A2233" s="9">
        <f>'Raw Data'!A2232</f>
        <v>45359.743055555598</v>
      </c>
      <c r="B2233" s="11">
        <f>'Raw Data'!M2232</f>
        <v>24.025579054434999</v>
      </c>
      <c r="C2233" s="11" t="str">
        <f t="shared" si="68"/>
        <v>Free-flow</v>
      </c>
      <c r="D2233" s="11">
        <f>'Raw Data'!P2232</f>
        <v>0</v>
      </c>
      <c r="E2233" s="11" t="str">
        <f t="shared" si="69"/>
        <v>No Accident</v>
      </c>
      <c r="F2233" s="11" t="str">
        <f>'Raw Data'!O2232</f>
        <v>Clear</v>
      </c>
      <c r="G2233" s="11" t="str">
        <f>IFERROR(VLOOKUP(F2233,'Lookup Formulas Demo'!$A$5:$B$8,2,0),"Unknown Weather")</f>
        <v>Normal Driving</v>
      </c>
      <c r="H2233" s="11" t="str">
        <f>_xlfn.IFNA(INDEX('Lookup Formulas Demo'!$B$5:$B$8,MATCH(F2233,'Lookup Formulas Demo'!$A$5:$A$8,0)),"No Match Found")</f>
        <v>Normal Driving</v>
      </c>
    </row>
    <row r="2234" spans="1:8" x14ac:dyDescent="0.3">
      <c r="A2234" s="9">
        <f>'Raw Data'!A2233</f>
        <v>45359.746527777803</v>
      </c>
      <c r="B2234" s="11">
        <f>'Raw Data'!M2233</f>
        <v>84.912828736945897</v>
      </c>
      <c r="C2234" s="11" t="str">
        <f t="shared" si="68"/>
        <v>Congested</v>
      </c>
      <c r="D2234" s="11">
        <f>'Raw Data'!P2233</f>
        <v>0</v>
      </c>
      <c r="E2234" s="11" t="str">
        <f t="shared" si="69"/>
        <v>No Accident</v>
      </c>
      <c r="F2234" s="11" t="str">
        <f>'Raw Data'!O2233</f>
        <v>Fog</v>
      </c>
      <c r="G2234" s="11" t="str">
        <f>IFERROR(VLOOKUP(F2234,'Lookup Formulas Demo'!$A$5:$B$8,2,0),"Unknown Weather")</f>
        <v>Use Fog Lights, Reduce Speed</v>
      </c>
      <c r="H2234" s="11" t="str">
        <f>_xlfn.IFNA(INDEX('Lookup Formulas Demo'!$B$5:$B$8,MATCH(F2234,'Lookup Formulas Demo'!$A$5:$A$8,0)),"No Match Found")</f>
        <v>Use Fog Lights, Reduce Speed</v>
      </c>
    </row>
    <row r="2235" spans="1:8" x14ac:dyDescent="0.3">
      <c r="A2235" s="9">
        <f>'Raw Data'!A2234</f>
        <v>45359.75</v>
      </c>
      <c r="B2235" s="11">
        <f>'Raw Data'!M2234</f>
        <v>35.752563090016402</v>
      </c>
      <c r="C2235" s="11" t="str">
        <f t="shared" si="68"/>
        <v>Free-flow</v>
      </c>
      <c r="D2235" s="11">
        <f>'Raw Data'!P2234</f>
        <v>0</v>
      </c>
      <c r="E2235" s="11" t="str">
        <f t="shared" si="69"/>
        <v>No Accident</v>
      </c>
      <c r="F2235" s="11" t="str">
        <f>'Raw Data'!O2234</f>
        <v>Clear</v>
      </c>
      <c r="G2235" s="11" t="str">
        <f>IFERROR(VLOOKUP(F2235,'Lookup Formulas Demo'!$A$5:$B$8,2,0),"Unknown Weather")</f>
        <v>Normal Driving</v>
      </c>
      <c r="H2235" s="11" t="str">
        <f>_xlfn.IFNA(INDEX('Lookup Formulas Demo'!$B$5:$B$8,MATCH(F2235,'Lookup Formulas Demo'!$A$5:$A$8,0)),"No Match Found")</f>
        <v>Normal Driving</v>
      </c>
    </row>
    <row r="2236" spans="1:8" x14ac:dyDescent="0.3">
      <c r="A2236" s="9">
        <f>'Raw Data'!A2235</f>
        <v>45359.753472222197</v>
      </c>
      <c r="B2236" s="11">
        <f>'Raw Data'!M2235</f>
        <v>72.515923761384499</v>
      </c>
      <c r="C2236" s="11" t="str">
        <f t="shared" si="68"/>
        <v>Moderate</v>
      </c>
      <c r="D2236" s="11">
        <f>'Raw Data'!P2235</f>
        <v>0</v>
      </c>
      <c r="E2236" s="11" t="str">
        <f t="shared" si="69"/>
        <v>No Accident</v>
      </c>
      <c r="F2236" s="11" t="str">
        <f>'Raw Data'!O2235</f>
        <v>Snow</v>
      </c>
      <c r="G2236" s="11" t="str">
        <f>IFERROR(VLOOKUP(F2236,'Lookup Formulas Demo'!$A$5:$B$8,2,0),"Unknown Weather")</f>
        <v>Extreme Caution, Consider Delay</v>
      </c>
      <c r="H2236" s="11" t="str">
        <f>_xlfn.IFNA(INDEX('Lookup Formulas Demo'!$B$5:$B$8,MATCH(F2236,'Lookup Formulas Demo'!$A$5:$A$8,0)),"No Match Found")</f>
        <v>Extreme Caution, Consider Delay</v>
      </c>
    </row>
    <row r="2237" spans="1:8" x14ac:dyDescent="0.3">
      <c r="A2237" s="9">
        <f>'Raw Data'!A2236</f>
        <v>45359.756944444503</v>
      </c>
      <c r="B2237" s="11">
        <f>'Raw Data'!M2236</f>
        <v>83.091191997020104</v>
      </c>
      <c r="C2237" s="11" t="str">
        <f t="shared" si="68"/>
        <v>Congested</v>
      </c>
      <c r="D2237" s="11">
        <f>'Raw Data'!P2236</f>
        <v>0</v>
      </c>
      <c r="E2237" s="11" t="str">
        <f t="shared" si="69"/>
        <v>No Accident</v>
      </c>
      <c r="F2237" s="11" t="str">
        <f>'Raw Data'!O2236</f>
        <v>Clear</v>
      </c>
      <c r="G2237" s="11" t="str">
        <f>IFERROR(VLOOKUP(F2237,'Lookup Formulas Demo'!$A$5:$B$8,2,0),"Unknown Weather")</f>
        <v>Normal Driving</v>
      </c>
      <c r="H2237" s="11" t="str">
        <f>_xlfn.IFNA(INDEX('Lookup Formulas Demo'!$B$5:$B$8,MATCH(F2237,'Lookup Formulas Demo'!$A$5:$A$8,0)),"No Match Found")</f>
        <v>Normal Driving</v>
      </c>
    </row>
    <row r="2238" spans="1:8" x14ac:dyDescent="0.3">
      <c r="A2238" s="9">
        <f>'Raw Data'!A2237</f>
        <v>45359.760416666701</v>
      </c>
      <c r="B2238" s="11">
        <f>'Raw Data'!M2237</f>
        <v>43.338709153701899</v>
      </c>
      <c r="C2238" s="11" t="str">
        <f t="shared" si="68"/>
        <v>Free-flow</v>
      </c>
      <c r="D2238" s="11">
        <f>'Raw Data'!P2237</f>
        <v>0</v>
      </c>
      <c r="E2238" s="11" t="str">
        <f t="shared" si="69"/>
        <v>No Accident</v>
      </c>
      <c r="F2238" s="11" t="str">
        <f>'Raw Data'!O2237</f>
        <v>Fog</v>
      </c>
      <c r="G2238" s="11" t="str">
        <f>IFERROR(VLOOKUP(F2238,'Lookup Formulas Demo'!$A$5:$B$8,2,0),"Unknown Weather")</f>
        <v>Use Fog Lights, Reduce Speed</v>
      </c>
      <c r="H2238" s="11" t="str">
        <f>_xlfn.IFNA(INDEX('Lookup Formulas Demo'!$B$5:$B$8,MATCH(F2238,'Lookup Formulas Demo'!$A$5:$A$8,0)),"No Match Found")</f>
        <v>Use Fog Lights, Reduce Speed</v>
      </c>
    </row>
    <row r="2239" spans="1:8" x14ac:dyDescent="0.3">
      <c r="A2239" s="9">
        <f>'Raw Data'!A2238</f>
        <v>45359.763888888898</v>
      </c>
      <c r="B2239" s="11">
        <f>'Raw Data'!M2238</f>
        <v>42.588142845354398</v>
      </c>
      <c r="C2239" s="11" t="str">
        <f t="shared" si="68"/>
        <v>Free-flow</v>
      </c>
      <c r="D2239" s="11">
        <f>'Raw Data'!P2238</f>
        <v>0</v>
      </c>
      <c r="E2239" s="11" t="str">
        <f t="shared" si="69"/>
        <v>No Accident</v>
      </c>
      <c r="F2239" s="11" t="str">
        <f>'Raw Data'!O2238</f>
        <v>Snow</v>
      </c>
      <c r="G2239" s="11" t="str">
        <f>IFERROR(VLOOKUP(F2239,'Lookup Formulas Demo'!$A$5:$B$8,2,0),"Unknown Weather")</f>
        <v>Extreme Caution, Consider Delay</v>
      </c>
      <c r="H2239" s="11" t="str">
        <f>_xlfn.IFNA(INDEX('Lookup Formulas Demo'!$B$5:$B$8,MATCH(F2239,'Lookup Formulas Demo'!$A$5:$A$8,0)),"No Match Found")</f>
        <v>Extreme Caution, Consider Delay</v>
      </c>
    </row>
    <row r="2240" spans="1:8" x14ac:dyDescent="0.3">
      <c r="A2240" s="9">
        <f>'Raw Data'!A2239</f>
        <v>45359.767361111102</v>
      </c>
      <c r="B2240" s="11">
        <f>'Raw Data'!M2239</f>
        <v>22.302831033096101</v>
      </c>
      <c r="C2240" s="11" t="str">
        <f t="shared" si="68"/>
        <v>Free-flow</v>
      </c>
      <c r="D2240" s="11">
        <f>'Raw Data'!P2239</f>
        <v>0</v>
      </c>
      <c r="E2240" s="11" t="str">
        <f t="shared" si="69"/>
        <v>No Accident</v>
      </c>
      <c r="F2240" s="11" t="str">
        <f>'Raw Data'!O2239</f>
        <v>Clear</v>
      </c>
      <c r="G2240" s="11" t="str">
        <f>IFERROR(VLOOKUP(F2240,'Lookup Formulas Demo'!$A$5:$B$8,2,0),"Unknown Weather")</f>
        <v>Normal Driving</v>
      </c>
      <c r="H2240" s="11" t="str">
        <f>_xlfn.IFNA(INDEX('Lookup Formulas Demo'!$B$5:$B$8,MATCH(F2240,'Lookup Formulas Demo'!$A$5:$A$8,0)),"No Match Found")</f>
        <v>Normal Driving</v>
      </c>
    </row>
    <row r="2241" spans="1:8" x14ac:dyDescent="0.3">
      <c r="A2241" s="9">
        <f>'Raw Data'!A2240</f>
        <v>45359.770833333299</v>
      </c>
      <c r="B2241" s="11">
        <f>'Raw Data'!M2240</f>
        <v>88.347813869114603</v>
      </c>
      <c r="C2241" s="11" t="str">
        <f t="shared" si="68"/>
        <v>Congested</v>
      </c>
      <c r="D2241" s="11">
        <f>'Raw Data'!P2240</f>
        <v>0</v>
      </c>
      <c r="E2241" s="11" t="str">
        <f t="shared" si="69"/>
        <v>No Accident</v>
      </c>
      <c r="F2241" s="11" t="str">
        <f>'Raw Data'!O2240</f>
        <v>Clear</v>
      </c>
      <c r="G2241" s="11" t="str">
        <f>IFERROR(VLOOKUP(F2241,'Lookup Formulas Demo'!$A$5:$B$8,2,0),"Unknown Weather")</f>
        <v>Normal Driving</v>
      </c>
      <c r="H2241" s="11" t="str">
        <f>_xlfn.IFNA(INDEX('Lookup Formulas Demo'!$B$5:$B$8,MATCH(F2241,'Lookup Formulas Demo'!$A$5:$A$8,0)),"No Match Found")</f>
        <v>Normal Driving</v>
      </c>
    </row>
    <row r="2242" spans="1:8" x14ac:dyDescent="0.3">
      <c r="A2242" s="9">
        <f>'Raw Data'!A2241</f>
        <v>45359.774305555598</v>
      </c>
      <c r="B2242" s="11">
        <f>'Raw Data'!M2241</f>
        <v>79.249203386881305</v>
      </c>
      <c r="C2242" s="11" t="str">
        <f t="shared" si="68"/>
        <v>Moderate</v>
      </c>
      <c r="D2242" s="11">
        <f>'Raw Data'!P2241</f>
        <v>0</v>
      </c>
      <c r="E2242" s="11" t="str">
        <f t="shared" si="69"/>
        <v>No Accident</v>
      </c>
      <c r="F2242" s="11" t="str">
        <f>'Raw Data'!O2241</f>
        <v>Rain</v>
      </c>
      <c r="G2242" s="11" t="str">
        <f>IFERROR(VLOOKUP(F2242,'Lookup Formulas Demo'!$A$5:$B$8,2,0),"Unknown Weather")</f>
        <v>Reduce Speed, Increase Following Distance</v>
      </c>
      <c r="H2242" s="11" t="str">
        <f>_xlfn.IFNA(INDEX('Lookup Formulas Demo'!$B$5:$B$8,MATCH(F2242,'Lookup Formulas Demo'!$A$5:$A$8,0)),"No Match Found")</f>
        <v>Reduce Speed, Increase Following Distance</v>
      </c>
    </row>
    <row r="2243" spans="1:8" x14ac:dyDescent="0.3">
      <c r="A2243" s="9">
        <f>'Raw Data'!A2242</f>
        <v>45359.777777777803</v>
      </c>
      <c r="B2243" s="11">
        <f>'Raw Data'!M2242</f>
        <v>43.951168456106899</v>
      </c>
      <c r="C2243" s="11" t="str">
        <f t="shared" ref="C2243:C2306" si="70">IF(B2243&gt;=80,"Congested",IF(B2243&gt;=50,"Moderate","Free-flow"))</f>
        <v>Free-flow</v>
      </c>
      <c r="D2243" s="11">
        <f>'Raw Data'!P2242</f>
        <v>0</v>
      </c>
      <c r="E2243" s="11" t="str">
        <f t="shared" ref="E2243:E2306" si="71">IF(D2243=1,"Accident Reported","No Accident")</f>
        <v>No Accident</v>
      </c>
      <c r="F2243" s="11" t="str">
        <f>'Raw Data'!O2242</f>
        <v>Clear</v>
      </c>
      <c r="G2243" s="11" t="str">
        <f>IFERROR(VLOOKUP(F2243,'Lookup Formulas Demo'!$A$5:$B$8,2,0),"Unknown Weather")</f>
        <v>Normal Driving</v>
      </c>
      <c r="H2243" s="11" t="str">
        <f>_xlfn.IFNA(INDEX('Lookup Formulas Demo'!$B$5:$B$8,MATCH(F2243,'Lookup Formulas Demo'!$A$5:$A$8,0)),"No Match Found")</f>
        <v>Normal Driving</v>
      </c>
    </row>
    <row r="2244" spans="1:8" x14ac:dyDescent="0.3">
      <c r="A2244" s="9">
        <f>'Raw Data'!A2243</f>
        <v>45359.78125</v>
      </c>
      <c r="B2244" s="11">
        <f>'Raw Data'!M2243</f>
        <v>75.948419979060304</v>
      </c>
      <c r="C2244" s="11" t="str">
        <f t="shared" si="70"/>
        <v>Moderate</v>
      </c>
      <c r="D2244" s="11">
        <f>'Raw Data'!P2243</f>
        <v>0</v>
      </c>
      <c r="E2244" s="11" t="str">
        <f t="shared" si="71"/>
        <v>No Accident</v>
      </c>
      <c r="F2244" s="11" t="str">
        <f>'Raw Data'!O2243</f>
        <v>Clear</v>
      </c>
      <c r="G2244" s="11" t="str">
        <f>IFERROR(VLOOKUP(F2244,'Lookup Formulas Demo'!$A$5:$B$8,2,0),"Unknown Weather")</f>
        <v>Normal Driving</v>
      </c>
      <c r="H2244" s="11" t="str">
        <f>_xlfn.IFNA(INDEX('Lookup Formulas Demo'!$B$5:$B$8,MATCH(F2244,'Lookup Formulas Demo'!$A$5:$A$8,0)),"No Match Found")</f>
        <v>Normal Driving</v>
      </c>
    </row>
    <row r="2245" spans="1:8" x14ac:dyDescent="0.3">
      <c r="A2245" s="9">
        <f>'Raw Data'!A2244</f>
        <v>45359.784722222197</v>
      </c>
      <c r="B2245" s="11">
        <f>'Raw Data'!M2244</f>
        <v>74.870289186828401</v>
      </c>
      <c r="C2245" s="11" t="str">
        <f t="shared" si="70"/>
        <v>Moderate</v>
      </c>
      <c r="D2245" s="11">
        <f>'Raw Data'!P2244</f>
        <v>0</v>
      </c>
      <c r="E2245" s="11" t="str">
        <f t="shared" si="71"/>
        <v>No Accident</v>
      </c>
      <c r="F2245" s="11" t="str">
        <f>'Raw Data'!O2244</f>
        <v>Clear</v>
      </c>
      <c r="G2245" s="11" t="str">
        <f>IFERROR(VLOOKUP(F2245,'Lookup Formulas Demo'!$A$5:$B$8,2,0),"Unknown Weather")</f>
        <v>Normal Driving</v>
      </c>
      <c r="H2245" s="11" t="str">
        <f>_xlfn.IFNA(INDEX('Lookup Formulas Demo'!$B$5:$B$8,MATCH(F2245,'Lookup Formulas Demo'!$A$5:$A$8,0)),"No Match Found")</f>
        <v>Normal Driving</v>
      </c>
    </row>
    <row r="2246" spans="1:8" x14ac:dyDescent="0.3">
      <c r="A2246" s="9">
        <f>'Raw Data'!A2245</f>
        <v>45359.788194444503</v>
      </c>
      <c r="B2246" s="11">
        <f>'Raw Data'!M2245</f>
        <v>28.016543888291601</v>
      </c>
      <c r="C2246" s="11" t="str">
        <f t="shared" si="70"/>
        <v>Free-flow</v>
      </c>
      <c r="D2246" s="11">
        <f>'Raw Data'!P2245</f>
        <v>0</v>
      </c>
      <c r="E2246" s="11" t="str">
        <f t="shared" si="71"/>
        <v>No Accident</v>
      </c>
      <c r="F2246" s="11" t="str">
        <f>'Raw Data'!O2245</f>
        <v>Rain</v>
      </c>
      <c r="G2246" s="11" t="str">
        <f>IFERROR(VLOOKUP(F2246,'Lookup Formulas Demo'!$A$5:$B$8,2,0),"Unknown Weather")</f>
        <v>Reduce Speed, Increase Following Distance</v>
      </c>
      <c r="H2246" s="11" t="str">
        <f>_xlfn.IFNA(INDEX('Lookup Formulas Demo'!$B$5:$B$8,MATCH(F2246,'Lookup Formulas Demo'!$A$5:$A$8,0)),"No Match Found")</f>
        <v>Reduce Speed, Increase Following Distance</v>
      </c>
    </row>
    <row r="2247" spans="1:8" x14ac:dyDescent="0.3">
      <c r="A2247" s="9">
        <f>'Raw Data'!A2246</f>
        <v>45359.791666666701</v>
      </c>
      <c r="B2247" s="11">
        <f>'Raw Data'!M2246</f>
        <v>18.8362762260283</v>
      </c>
      <c r="C2247" s="11" t="str">
        <f t="shared" si="70"/>
        <v>Free-flow</v>
      </c>
      <c r="D2247" s="11">
        <f>'Raw Data'!P2246</f>
        <v>0</v>
      </c>
      <c r="E2247" s="11" t="str">
        <f t="shared" si="71"/>
        <v>No Accident</v>
      </c>
      <c r="F2247" s="11" t="str">
        <f>'Raw Data'!O2246</f>
        <v>Snow</v>
      </c>
      <c r="G2247" s="11" t="str">
        <f>IFERROR(VLOOKUP(F2247,'Lookup Formulas Demo'!$A$5:$B$8,2,0),"Unknown Weather")</f>
        <v>Extreme Caution, Consider Delay</v>
      </c>
      <c r="H2247" s="11" t="str">
        <f>_xlfn.IFNA(INDEX('Lookup Formulas Demo'!$B$5:$B$8,MATCH(F2247,'Lookup Formulas Demo'!$A$5:$A$8,0)),"No Match Found")</f>
        <v>Extreme Caution, Consider Delay</v>
      </c>
    </row>
    <row r="2248" spans="1:8" x14ac:dyDescent="0.3">
      <c r="A2248" s="9">
        <f>'Raw Data'!A2247</f>
        <v>45359.795138888898</v>
      </c>
      <c r="B2248" s="11">
        <f>'Raw Data'!M2247</f>
        <v>35.4206414599673</v>
      </c>
      <c r="C2248" s="11" t="str">
        <f t="shared" si="70"/>
        <v>Free-flow</v>
      </c>
      <c r="D2248" s="11">
        <f>'Raw Data'!P2247</f>
        <v>0</v>
      </c>
      <c r="E2248" s="11" t="str">
        <f t="shared" si="71"/>
        <v>No Accident</v>
      </c>
      <c r="F2248" s="11" t="str">
        <f>'Raw Data'!O2247</f>
        <v>Fog</v>
      </c>
      <c r="G2248" s="11" t="str">
        <f>IFERROR(VLOOKUP(F2248,'Lookup Formulas Demo'!$A$5:$B$8,2,0),"Unknown Weather")</f>
        <v>Use Fog Lights, Reduce Speed</v>
      </c>
      <c r="H2248" s="11" t="str">
        <f>_xlfn.IFNA(INDEX('Lookup Formulas Demo'!$B$5:$B$8,MATCH(F2248,'Lookup Formulas Demo'!$A$5:$A$8,0)),"No Match Found")</f>
        <v>Use Fog Lights, Reduce Speed</v>
      </c>
    </row>
    <row r="2249" spans="1:8" x14ac:dyDescent="0.3">
      <c r="A2249" s="9">
        <f>'Raw Data'!A2248</f>
        <v>45359.798611111102</v>
      </c>
      <c r="B2249" s="11">
        <f>'Raw Data'!M2248</f>
        <v>35.548620614904401</v>
      </c>
      <c r="C2249" s="11" t="str">
        <f t="shared" si="70"/>
        <v>Free-flow</v>
      </c>
      <c r="D2249" s="11">
        <f>'Raw Data'!P2248</f>
        <v>0</v>
      </c>
      <c r="E2249" s="11" t="str">
        <f t="shared" si="71"/>
        <v>No Accident</v>
      </c>
      <c r="F2249" s="11" t="str">
        <f>'Raw Data'!O2248</f>
        <v>Fog</v>
      </c>
      <c r="G2249" s="11" t="str">
        <f>IFERROR(VLOOKUP(F2249,'Lookup Formulas Demo'!$A$5:$B$8,2,0),"Unknown Weather")</f>
        <v>Use Fog Lights, Reduce Speed</v>
      </c>
      <c r="H2249" s="11" t="str">
        <f>_xlfn.IFNA(INDEX('Lookup Formulas Demo'!$B$5:$B$8,MATCH(F2249,'Lookup Formulas Demo'!$A$5:$A$8,0)),"No Match Found")</f>
        <v>Use Fog Lights, Reduce Speed</v>
      </c>
    </row>
    <row r="2250" spans="1:8" x14ac:dyDescent="0.3">
      <c r="A2250" s="9">
        <f>'Raw Data'!A2249</f>
        <v>45359.802083333299</v>
      </c>
      <c r="B2250" s="11">
        <f>'Raw Data'!M2249</f>
        <v>17.2151876711326</v>
      </c>
      <c r="C2250" s="11" t="str">
        <f t="shared" si="70"/>
        <v>Free-flow</v>
      </c>
      <c r="D2250" s="11">
        <f>'Raw Data'!P2249</f>
        <v>0</v>
      </c>
      <c r="E2250" s="11" t="str">
        <f t="shared" si="71"/>
        <v>No Accident</v>
      </c>
      <c r="F2250" s="11" t="str">
        <f>'Raw Data'!O2249</f>
        <v>Snow</v>
      </c>
      <c r="G2250" s="11" t="str">
        <f>IFERROR(VLOOKUP(F2250,'Lookup Formulas Demo'!$A$5:$B$8,2,0),"Unknown Weather")</f>
        <v>Extreme Caution, Consider Delay</v>
      </c>
      <c r="H2250" s="11" t="str">
        <f>_xlfn.IFNA(INDEX('Lookup Formulas Demo'!$B$5:$B$8,MATCH(F2250,'Lookup Formulas Demo'!$A$5:$A$8,0)),"No Match Found")</f>
        <v>Extreme Caution, Consider Delay</v>
      </c>
    </row>
    <row r="2251" spans="1:8" x14ac:dyDescent="0.3">
      <c r="A2251" s="9">
        <f>'Raw Data'!A2250</f>
        <v>45359.805555555598</v>
      </c>
      <c r="B2251" s="11">
        <f>'Raw Data'!M2250</f>
        <v>13.2037409596157</v>
      </c>
      <c r="C2251" s="11" t="str">
        <f t="shared" si="70"/>
        <v>Free-flow</v>
      </c>
      <c r="D2251" s="11">
        <f>'Raw Data'!P2250</f>
        <v>0</v>
      </c>
      <c r="E2251" s="11" t="str">
        <f t="shared" si="71"/>
        <v>No Accident</v>
      </c>
      <c r="F2251" s="11" t="str">
        <f>'Raw Data'!O2250</f>
        <v>Clear</v>
      </c>
      <c r="G2251" s="11" t="str">
        <f>IFERROR(VLOOKUP(F2251,'Lookup Formulas Demo'!$A$5:$B$8,2,0),"Unknown Weather")</f>
        <v>Normal Driving</v>
      </c>
      <c r="H2251" s="11" t="str">
        <f>_xlfn.IFNA(INDEX('Lookup Formulas Demo'!$B$5:$B$8,MATCH(F2251,'Lookup Formulas Demo'!$A$5:$A$8,0)),"No Match Found")</f>
        <v>Normal Driving</v>
      </c>
    </row>
    <row r="2252" spans="1:8" x14ac:dyDescent="0.3">
      <c r="A2252" s="9">
        <f>'Raw Data'!A2251</f>
        <v>45359.809027777803</v>
      </c>
      <c r="B2252" s="11">
        <f>'Raw Data'!M2251</f>
        <v>87.155275908177202</v>
      </c>
      <c r="C2252" s="11" t="str">
        <f t="shared" si="70"/>
        <v>Congested</v>
      </c>
      <c r="D2252" s="11">
        <f>'Raw Data'!P2251</f>
        <v>0</v>
      </c>
      <c r="E2252" s="11" t="str">
        <f t="shared" si="71"/>
        <v>No Accident</v>
      </c>
      <c r="F2252" s="11" t="str">
        <f>'Raw Data'!O2251</f>
        <v>Clear</v>
      </c>
      <c r="G2252" s="11" t="str">
        <f>IFERROR(VLOOKUP(F2252,'Lookup Formulas Demo'!$A$5:$B$8,2,0),"Unknown Weather")</f>
        <v>Normal Driving</v>
      </c>
      <c r="H2252" s="11" t="str">
        <f>_xlfn.IFNA(INDEX('Lookup Formulas Demo'!$B$5:$B$8,MATCH(F2252,'Lookup Formulas Demo'!$A$5:$A$8,0)),"No Match Found")</f>
        <v>Normal Driving</v>
      </c>
    </row>
    <row r="2253" spans="1:8" x14ac:dyDescent="0.3">
      <c r="A2253" s="9">
        <f>'Raw Data'!A2252</f>
        <v>45359.8125</v>
      </c>
      <c r="B2253" s="11">
        <f>'Raw Data'!M2252</f>
        <v>10.553331132746701</v>
      </c>
      <c r="C2253" s="11" t="str">
        <f t="shared" si="70"/>
        <v>Free-flow</v>
      </c>
      <c r="D2253" s="11">
        <f>'Raw Data'!P2252</f>
        <v>0</v>
      </c>
      <c r="E2253" s="11" t="str">
        <f t="shared" si="71"/>
        <v>No Accident</v>
      </c>
      <c r="F2253" s="11" t="str">
        <f>'Raw Data'!O2252</f>
        <v>Snow</v>
      </c>
      <c r="G2253" s="11" t="str">
        <f>IFERROR(VLOOKUP(F2253,'Lookup Formulas Demo'!$A$5:$B$8,2,0),"Unknown Weather")</f>
        <v>Extreme Caution, Consider Delay</v>
      </c>
      <c r="H2253" s="11" t="str">
        <f>_xlfn.IFNA(INDEX('Lookup Formulas Demo'!$B$5:$B$8,MATCH(F2253,'Lookup Formulas Demo'!$A$5:$A$8,0)),"No Match Found")</f>
        <v>Extreme Caution, Consider Delay</v>
      </c>
    </row>
    <row r="2254" spans="1:8" x14ac:dyDescent="0.3">
      <c r="A2254" s="9">
        <f>'Raw Data'!A2253</f>
        <v>45359.815972222197</v>
      </c>
      <c r="B2254" s="11">
        <f>'Raw Data'!M2253</f>
        <v>46.056987018510902</v>
      </c>
      <c r="C2254" s="11" t="str">
        <f t="shared" si="70"/>
        <v>Free-flow</v>
      </c>
      <c r="D2254" s="11">
        <f>'Raw Data'!P2253</f>
        <v>0</v>
      </c>
      <c r="E2254" s="11" t="str">
        <f t="shared" si="71"/>
        <v>No Accident</v>
      </c>
      <c r="F2254" s="11" t="str">
        <f>'Raw Data'!O2253</f>
        <v>Clear</v>
      </c>
      <c r="G2254" s="11" t="str">
        <f>IFERROR(VLOOKUP(F2254,'Lookup Formulas Demo'!$A$5:$B$8,2,0),"Unknown Weather")</f>
        <v>Normal Driving</v>
      </c>
      <c r="H2254" s="11" t="str">
        <f>_xlfn.IFNA(INDEX('Lookup Formulas Demo'!$B$5:$B$8,MATCH(F2254,'Lookup Formulas Demo'!$A$5:$A$8,0)),"No Match Found")</f>
        <v>Normal Driving</v>
      </c>
    </row>
    <row r="2255" spans="1:8" x14ac:dyDescent="0.3">
      <c r="A2255" s="9">
        <f>'Raw Data'!A2254</f>
        <v>45359.819444444503</v>
      </c>
      <c r="B2255" s="11">
        <f>'Raw Data'!M2254</f>
        <v>43.890672101944197</v>
      </c>
      <c r="C2255" s="11" t="str">
        <f t="shared" si="70"/>
        <v>Free-flow</v>
      </c>
      <c r="D2255" s="11">
        <f>'Raw Data'!P2254</f>
        <v>0</v>
      </c>
      <c r="E2255" s="11" t="str">
        <f t="shared" si="71"/>
        <v>No Accident</v>
      </c>
      <c r="F2255" s="11" t="str">
        <f>'Raw Data'!O2254</f>
        <v>Fog</v>
      </c>
      <c r="G2255" s="11" t="str">
        <f>IFERROR(VLOOKUP(F2255,'Lookup Formulas Demo'!$A$5:$B$8,2,0),"Unknown Weather")</f>
        <v>Use Fog Lights, Reduce Speed</v>
      </c>
      <c r="H2255" s="11" t="str">
        <f>_xlfn.IFNA(INDEX('Lookup Formulas Demo'!$B$5:$B$8,MATCH(F2255,'Lookup Formulas Demo'!$A$5:$A$8,0)),"No Match Found")</f>
        <v>Use Fog Lights, Reduce Speed</v>
      </c>
    </row>
    <row r="2256" spans="1:8" x14ac:dyDescent="0.3">
      <c r="A2256" s="9">
        <f>'Raw Data'!A2255</f>
        <v>45359.822916666701</v>
      </c>
      <c r="B2256" s="11">
        <f>'Raw Data'!M2255</f>
        <v>98.984584316741206</v>
      </c>
      <c r="C2256" s="11" t="str">
        <f t="shared" si="70"/>
        <v>Congested</v>
      </c>
      <c r="D2256" s="11">
        <f>'Raw Data'!P2255</f>
        <v>0</v>
      </c>
      <c r="E2256" s="11" t="str">
        <f t="shared" si="71"/>
        <v>No Accident</v>
      </c>
      <c r="F2256" s="11" t="str">
        <f>'Raw Data'!O2255</f>
        <v>Rain</v>
      </c>
      <c r="G2256" s="11" t="str">
        <f>IFERROR(VLOOKUP(F2256,'Lookup Formulas Demo'!$A$5:$B$8,2,0),"Unknown Weather")</f>
        <v>Reduce Speed, Increase Following Distance</v>
      </c>
      <c r="H2256" s="11" t="str">
        <f>_xlfn.IFNA(INDEX('Lookup Formulas Demo'!$B$5:$B$8,MATCH(F2256,'Lookup Formulas Demo'!$A$5:$A$8,0)),"No Match Found")</f>
        <v>Reduce Speed, Increase Following Distance</v>
      </c>
    </row>
    <row r="2257" spans="1:8" x14ac:dyDescent="0.3">
      <c r="A2257" s="9">
        <f>'Raw Data'!A2256</f>
        <v>45359.826388888898</v>
      </c>
      <c r="B2257" s="11">
        <f>'Raw Data'!M2256</f>
        <v>62.876625605661197</v>
      </c>
      <c r="C2257" s="11" t="str">
        <f t="shared" si="70"/>
        <v>Moderate</v>
      </c>
      <c r="D2257" s="11">
        <f>'Raw Data'!P2256</f>
        <v>0</v>
      </c>
      <c r="E2257" s="11" t="str">
        <f t="shared" si="71"/>
        <v>No Accident</v>
      </c>
      <c r="F2257" s="11" t="str">
        <f>'Raw Data'!O2256</f>
        <v>Fog</v>
      </c>
      <c r="G2257" s="11" t="str">
        <f>IFERROR(VLOOKUP(F2257,'Lookup Formulas Demo'!$A$5:$B$8,2,0),"Unknown Weather")</f>
        <v>Use Fog Lights, Reduce Speed</v>
      </c>
      <c r="H2257" s="11" t="str">
        <f>_xlfn.IFNA(INDEX('Lookup Formulas Demo'!$B$5:$B$8,MATCH(F2257,'Lookup Formulas Demo'!$A$5:$A$8,0)),"No Match Found")</f>
        <v>Use Fog Lights, Reduce Speed</v>
      </c>
    </row>
    <row r="2258" spans="1:8" x14ac:dyDescent="0.3">
      <c r="A2258" s="9">
        <f>'Raw Data'!A2257</f>
        <v>45359.829861111102</v>
      </c>
      <c r="B2258" s="11">
        <f>'Raw Data'!M2257</f>
        <v>25.209700900624799</v>
      </c>
      <c r="C2258" s="11" t="str">
        <f t="shared" si="70"/>
        <v>Free-flow</v>
      </c>
      <c r="D2258" s="11">
        <f>'Raw Data'!P2257</f>
        <v>0</v>
      </c>
      <c r="E2258" s="11" t="str">
        <f t="shared" si="71"/>
        <v>No Accident</v>
      </c>
      <c r="F2258" s="11" t="str">
        <f>'Raw Data'!O2257</f>
        <v>Fog</v>
      </c>
      <c r="G2258" s="11" t="str">
        <f>IFERROR(VLOOKUP(F2258,'Lookup Formulas Demo'!$A$5:$B$8,2,0),"Unknown Weather")</f>
        <v>Use Fog Lights, Reduce Speed</v>
      </c>
      <c r="H2258" s="11" t="str">
        <f>_xlfn.IFNA(INDEX('Lookup Formulas Demo'!$B$5:$B$8,MATCH(F2258,'Lookup Formulas Demo'!$A$5:$A$8,0)),"No Match Found")</f>
        <v>Use Fog Lights, Reduce Speed</v>
      </c>
    </row>
    <row r="2259" spans="1:8" x14ac:dyDescent="0.3">
      <c r="A2259" s="9">
        <f>'Raw Data'!A2258</f>
        <v>45359.833333333299</v>
      </c>
      <c r="B2259" s="11">
        <f>'Raw Data'!M2258</f>
        <v>15.807686928852201</v>
      </c>
      <c r="C2259" s="11" t="str">
        <f t="shared" si="70"/>
        <v>Free-flow</v>
      </c>
      <c r="D2259" s="11">
        <f>'Raw Data'!P2258</f>
        <v>0</v>
      </c>
      <c r="E2259" s="11" t="str">
        <f t="shared" si="71"/>
        <v>No Accident</v>
      </c>
      <c r="F2259" s="11" t="str">
        <f>'Raw Data'!O2258</f>
        <v>Rain</v>
      </c>
      <c r="G2259" s="11" t="str">
        <f>IFERROR(VLOOKUP(F2259,'Lookup Formulas Demo'!$A$5:$B$8,2,0),"Unknown Weather")</f>
        <v>Reduce Speed, Increase Following Distance</v>
      </c>
      <c r="H2259" s="11" t="str">
        <f>_xlfn.IFNA(INDEX('Lookup Formulas Demo'!$B$5:$B$8,MATCH(F2259,'Lookup Formulas Demo'!$A$5:$A$8,0)),"No Match Found")</f>
        <v>Reduce Speed, Increase Following Distance</v>
      </c>
    </row>
    <row r="2260" spans="1:8" x14ac:dyDescent="0.3">
      <c r="A2260" s="9">
        <f>'Raw Data'!A2259</f>
        <v>45359.836805555598</v>
      </c>
      <c r="B2260" s="11">
        <f>'Raw Data'!M2259</f>
        <v>88.204311762735401</v>
      </c>
      <c r="C2260" s="11" t="str">
        <f t="shared" si="70"/>
        <v>Congested</v>
      </c>
      <c r="D2260" s="11">
        <f>'Raw Data'!P2259</f>
        <v>0</v>
      </c>
      <c r="E2260" s="11" t="str">
        <f t="shared" si="71"/>
        <v>No Accident</v>
      </c>
      <c r="F2260" s="11" t="str">
        <f>'Raw Data'!O2259</f>
        <v>Rain</v>
      </c>
      <c r="G2260" s="11" t="str">
        <f>IFERROR(VLOOKUP(F2260,'Lookup Formulas Demo'!$A$5:$B$8,2,0),"Unknown Weather")</f>
        <v>Reduce Speed, Increase Following Distance</v>
      </c>
      <c r="H2260" s="11" t="str">
        <f>_xlfn.IFNA(INDEX('Lookup Formulas Demo'!$B$5:$B$8,MATCH(F2260,'Lookup Formulas Demo'!$A$5:$A$8,0)),"No Match Found")</f>
        <v>Reduce Speed, Increase Following Distance</v>
      </c>
    </row>
    <row r="2261" spans="1:8" x14ac:dyDescent="0.3">
      <c r="A2261" s="9">
        <f>'Raw Data'!A2260</f>
        <v>45359.840277777803</v>
      </c>
      <c r="B2261" s="11">
        <f>'Raw Data'!M2260</f>
        <v>86.660594048857504</v>
      </c>
      <c r="C2261" s="11" t="str">
        <f t="shared" si="70"/>
        <v>Congested</v>
      </c>
      <c r="D2261" s="11">
        <f>'Raw Data'!P2260</f>
        <v>0</v>
      </c>
      <c r="E2261" s="11" t="str">
        <f t="shared" si="71"/>
        <v>No Accident</v>
      </c>
      <c r="F2261" s="11" t="str">
        <f>'Raw Data'!O2260</f>
        <v>Clear</v>
      </c>
      <c r="G2261" s="11" t="str">
        <f>IFERROR(VLOOKUP(F2261,'Lookup Formulas Demo'!$A$5:$B$8,2,0),"Unknown Weather")</f>
        <v>Normal Driving</v>
      </c>
      <c r="H2261" s="11" t="str">
        <f>_xlfn.IFNA(INDEX('Lookup Formulas Demo'!$B$5:$B$8,MATCH(F2261,'Lookup Formulas Demo'!$A$5:$A$8,0)),"No Match Found")</f>
        <v>Normal Driving</v>
      </c>
    </row>
    <row r="2262" spans="1:8" x14ac:dyDescent="0.3">
      <c r="A2262" s="9">
        <f>'Raw Data'!A2261</f>
        <v>45359.84375</v>
      </c>
      <c r="B2262" s="11">
        <f>'Raw Data'!M2261</f>
        <v>93.964571261211603</v>
      </c>
      <c r="C2262" s="11" t="str">
        <f t="shared" si="70"/>
        <v>Congested</v>
      </c>
      <c r="D2262" s="11">
        <f>'Raw Data'!P2261</f>
        <v>0</v>
      </c>
      <c r="E2262" s="11" t="str">
        <f t="shared" si="71"/>
        <v>No Accident</v>
      </c>
      <c r="F2262" s="11" t="str">
        <f>'Raw Data'!O2261</f>
        <v>Fog</v>
      </c>
      <c r="G2262" s="11" t="str">
        <f>IFERROR(VLOOKUP(F2262,'Lookup Formulas Demo'!$A$5:$B$8,2,0),"Unknown Weather")</f>
        <v>Use Fog Lights, Reduce Speed</v>
      </c>
      <c r="H2262" s="11" t="str">
        <f>_xlfn.IFNA(INDEX('Lookup Formulas Demo'!$B$5:$B$8,MATCH(F2262,'Lookup Formulas Demo'!$A$5:$A$8,0)),"No Match Found")</f>
        <v>Use Fog Lights, Reduce Speed</v>
      </c>
    </row>
    <row r="2263" spans="1:8" x14ac:dyDescent="0.3">
      <c r="A2263" s="9">
        <f>'Raw Data'!A2262</f>
        <v>45359.847222222197</v>
      </c>
      <c r="B2263" s="11">
        <f>'Raw Data'!M2262</f>
        <v>26.6576710450395</v>
      </c>
      <c r="C2263" s="11" t="str">
        <f t="shared" si="70"/>
        <v>Free-flow</v>
      </c>
      <c r="D2263" s="11">
        <f>'Raw Data'!P2262</f>
        <v>0</v>
      </c>
      <c r="E2263" s="11" t="str">
        <f t="shared" si="71"/>
        <v>No Accident</v>
      </c>
      <c r="F2263" s="11" t="str">
        <f>'Raw Data'!O2262</f>
        <v>Snow</v>
      </c>
      <c r="G2263" s="11" t="str">
        <f>IFERROR(VLOOKUP(F2263,'Lookup Formulas Demo'!$A$5:$B$8,2,0),"Unknown Weather")</f>
        <v>Extreme Caution, Consider Delay</v>
      </c>
      <c r="H2263" s="11" t="str">
        <f>_xlfn.IFNA(INDEX('Lookup Formulas Demo'!$B$5:$B$8,MATCH(F2263,'Lookup Formulas Demo'!$A$5:$A$8,0)),"No Match Found")</f>
        <v>Extreme Caution, Consider Delay</v>
      </c>
    </row>
    <row r="2264" spans="1:8" x14ac:dyDescent="0.3">
      <c r="A2264" s="9">
        <f>'Raw Data'!A2263</f>
        <v>45359.850694444503</v>
      </c>
      <c r="B2264" s="11">
        <f>'Raw Data'!M2263</f>
        <v>95.287420871246695</v>
      </c>
      <c r="C2264" s="11" t="str">
        <f t="shared" si="70"/>
        <v>Congested</v>
      </c>
      <c r="D2264" s="11">
        <f>'Raw Data'!P2263</f>
        <v>0</v>
      </c>
      <c r="E2264" s="11" t="str">
        <f t="shared" si="71"/>
        <v>No Accident</v>
      </c>
      <c r="F2264" s="11" t="str">
        <f>'Raw Data'!O2263</f>
        <v>Rain</v>
      </c>
      <c r="G2264" s="11" t="str">
        <f>IFERROR(VLOOKUP(F2264,'Lookup Formulas Demo'!$A$5:$B$8,2,0),"Unknown Weather")</f>
        <v>Reduce Speed, Increase Following Distance</v>
      </c>
      <c r="H2264" s="11" t="str">
        <f>_xlfn.IFNA(INDEX('Lookup Formulas Demo'!$B$5:$B$8,MATCH(F2264,'Lookup Formulas Demo'!$A$5:$A$8,0)),"No Match Found")</f>
        <v>Reduce Speed, Increase Following Distance</v>
      </c>
    </row>
    <row r="2265" spans="1:8" x14ac:dyDescent="0.3">
      <c r="A2265" s="9">
        <f>'Raw Data'!A2264</f>
        <v>45359.854166666701</v>
      </c>
      <c r="B2265" s="11">
        <f>'Raw Data'!M2264</f>
        <v>95.786130155024296</v>
      </c>
      <c r="C2265" s="11" t="str">
        <f t="shared" si="70"/>
        <v>Congested</v>
      </c>
      <c r="D2265" s="11">
        <f>'Raw Data'!P2264</f>
        <v>0</v>
      </c>
      <c r="E2265" s="11" t="str">
        <f t="shared" si="71"/>
        <v>No Accident</v>
      </c>
      <c r="F2265" s="11" t="str">
        <f>'Raw Data'!O2264</f>
        <v>Fog</v>
      </c>
      <c r="G2265" s="11" t="str">
        <f>IFERROR(VLOOKUP(F2265,'Lookup Formulas Demo'!$A$5:$B$8,2,0),"Unknown Weather")</f>
        <v>Use Fog Lights, Reduce Speed</v>
      </c>
      <c r="H2265" s="11" t="str">
        <f>_xlfn.IFNA(INDEX('Lookup Formulas Demo'!$B$5:$B$8,MATCH(F2265,'Lookup Formulas Demo'!$A$5:$A$8,0)),"No Match Found")</f>
        <v>Use Fog Lights, Reduce Speed</v>
      </c>
    </row>
    <row r="2266" spans="1:8" x14ac:dyDescent="0.3">
      <c r="A2266" s="9">
        <f>'Raw Data'!A2265</f>
        <v>45359.857638888898</v>
      </c>
      <c r="B2266" s="11">
        <f>'Raw Data'!M2265</f>
        <v>46.077636288747001</v>
      </c>
      <c r="C2266" s="11" t="str">
        <f t="shared" si="70"/>
        <v>Free-flow</v>
      </c>
      <c r="D2266" s="11">
        <f>'Raw Data'!P2265</f>
        <v>0</v>
      </c>
      <c r="E2266" s="11" t="str">
        <f t="shared" si="71"/>
        <v>No Accident</v>
      </c>
      <c r="F2266" s="11" t="str">
        <f>'Raw Data'!O2265</f>
        <v>Snow</v>
      </c>
      <c r="G2266" s="11" t="str">
        <f>IFERROR(VLOOKUP(F2266,'Lookup Formulas Demo'!$A$5:$B$8,2,0),"Unknown Weather")</f>
        <v>Extreme Caution, Consider Delay</v>
      </c>
      <c r="H2266" s="11" t="str">
        <f>_xlfn.IFNA(INDEX('Lookup Formulas Demo'!$B$5:$B$8,MATCH(F2266,'Lookup Formulas Demo'!$A$5:$A$8,0)),"No Match Found")</f>
        <v>Extreme Caution, Consider Delay</v>
      </c>
    </row>
    <row r="2267" spans="1:8" x14ac:dyDescent="0.3">
      <c r="A2267" s="9">
        <f>'Raw Data'!A2266</f>
        <v>45359.861111111102</v>
      </c>
      <c r="B2267" s="11">
        <f>'Raw Data'!M2266</f>
        <v>65.033693139839798</v>
      </c>
      <c r="C2267" s="11" t="str">
        <f t="shared" si="70"/>
        <v>Moderate</v>
      </c>
      <c r="D2267" s="11">
        <f>'Raw Data'!P2266</f>
        <v>0</v>
      </c>
      <c r="E2267" s="11" t="str">
        <f t="shared" si="71"/>
        <v>No Accident</v>
      </c>
      <c r="F2267" s="11" t="str">
        <f>'Raw Data'!O2266</f>
        <v>Rain</v>
      </c>
      <c r="G2267" s="11" t="str">
        <f>IFERROR(VLOOKUP(F2267,'Lookup Formulas Demo'!$A$5:$B$8,2,0),"Unknown Weather")</f>
        <v>Reduce Speed, Increase Following Distance</v>
      </c>
      <c r="H2267" s="11" t="str">
        <f>_xlfn.IFNA(INDEX('Lookup Formulas Demo'!$B$5:$B$8,MATCH(F2267,'Lookup Formulas Demo'!$A$5:$A$8,0)),"No Match Found")</f>
        <v>Reduce Speed, Increase Following Distance</v>
      </c>
    </row>
    <row r="2268" spans="1:8" x14ac:dyDescent="0.3">
      <c r="A2268" s="9">
        <f>'Raw Data'!A2267</f>
        <v>45359.864583333299</v>
      </c>
      <c r="B2268" s="11">
        <f>'Raw Data'!M2267</f>
        <v>56.927502755664499</v>
      </c>
      <c r="C2268" s="11" t="str">
        <f t="shared" si="70"/>
        <v>Moderate</v>
      </c>
      <c r="D2268" s="11">
        <f>'Raw Data'!P2267</f>
        <v>0</v>
      </c>
      <c r="E2268" s="11" t="str">
        <f t="shared" si="71"/>
        <v>No Accident</v>
      </c>
      <c r="F2268" s="11" t="str">
        <f>'Raw Data'!O2267</f>
        <v>Fog</v>
      </c>
      <c r="G2268" s="11" t="str">
        <f>IFERROR(VLOOKUP(F2268,'Lookup Formulas Demo'!$A$5:$B$8,2,0),"Unknown Weather")</f>
        <v>Use Fog Lights, Reduce Speed</v>
      </c>
      <c r="H2268" s="11" t="str">
        <f>_xlfn.IFNA(INDEX('Lookup Formulas Demo'!$B$5:$B$8,MATCH(F2268,'Lookup Formulas Demo'!$A$5:$A$8,0)),"No Match Found")</f>
        <v>Use Fog Lights, Reduce Speed</v>
      </c>
    </row>
    <row r="2269" spans="1:8" x14ac:dyDescent="0.3">
      <c r="A2269" s="9">
        <f>'Raw Data'!A2268</f>
        <v>45359.868055555598</v>
      </c>
      <c r="B2269" s="11">
        <f>'Raw Data'!M2268</f>
        <v>68.207031877279505</v>
      </c>
      <c r="C2269" s="11" t="str">
        <f t="shared" si="70"/>
        <v>Moderate</v>
      </c>
      <c r="D2269" s="11">
        <f>'Raw Data'!P2268</f>
        <v>0</v>
      </c>
      <c r="E2269" s="11" t="str">
        <f t="shared" si="71"/>
        <v>No Accident</v>
      </c>
      <c r="F2269" s="11" t="str">
        <f>'Raw Data'!O2268</f>
        <v>Rain</v>
      </c>
      <c r="G2269" s="11" t="str">
        <f>IFERROR(VLOOKUP(F2269,'Lookup Formulas Demo'!$A$5:$B$8,2,0),"Unknown Weather")</f>
        <v>Reduce Speed, Increase Following Distance</v>
      </c>
      <c r="H2269" s="11" t="str">
        <f>_xlfn.IFNA(INDEX('Lookup Formulas Demo'!$B$5:$B$8,MATCH(F2269,'Lookup Formulas Demo'!$A$5:$A$8,0)),"No Match Found")</f>
        <v>Reduce Speed, Increase Following Distance</v>
      </c>
    </row>
    <row r="2270" spans="1:8" x14ac:dyDescent="0.3">
      <c r="A2270" s="9">
        <f>'Raw Data'!A2269</f>
        <v>45359.871527777803</v>
      </c>
      <c r="B2270" s="11">
        <f>'Raw Data'!M2269</f>
        <v>22.700029132689401</v>
      </c>
      <c r="C2270" s="11" t="str">
        <f t="shared" si="70"/>
        <v>Free-flow</v>
      </c>
      <c r="D2270" s="11">
        <f>'Raw Data'!P2269</f>
        <v>1</v>
      </c>
      <c r="E2270" s="11" t="str">
        <f t="shared" si="71"/>
        <v>Accident Reported</v>
      </c>
      <c r="F2270" s="11" t="str">
        <f>'Raw Data'!O2269</f>
        <v>Snow</v>
      </c>
      <c r="G2270" s="11" t="str">
        <f>IFERROR(VLOOKUP(F2270,'Lookup Formulas Demo'!$A$5:$B$8,2,0),"Unknown Weather")</f>
        <v>Extreme Caution, Consider Delay</v>
      </c>
      <c r="H2270" s="11" t="str">
        <f>_xlfn.IFNA(INDEX('Lookup Formulas Demo'!$B$5:$B$8,MATCH(F2270,'Lookup Formulas Demo'!$A$5:$A$8,0)),"No Match Found")</f>
        <v>Extreme Caution, Consider Delay</v>
      </c>
    </row>
    <row r="2271" spans="1:8" x14ac:dyDescent="0.3">
      <c r="A2271" s="9">
        <f>'Raw Data'!A2270</f>
        <v>45359.875</v>
      </c>
      <c r="B2271" s="11">
        <f>'Raw Data'!M2270</f>
        <v>72.026406547466905</v>
      </c>
      <c r="C2271" s="11" t="str">
        <f t="shared" si="70"/>
        <v>Moderate</v>
      </c>
      <c r="D2271" s="11">
        <f>'Raw Data'!P2270</f>
        <v>0</v>
      </c>
      <c r="E2271" s="11" t="str">
        <f t="shared" si="71"/>
        <v>No Accident</v>
      </c>
      <c r="F2271" s="11" t="str">
        <f>'Raw Data'!O2270</f>
        <v>Fog</v>
      </c>
      <c r="G2271" s="11" t="str">
        <f>IFERROR(VLOOKUP(F2271,'Lookup Formulas Demo'!$A$5:$B$8,2,0),"Unknown Weather")</f>
        <v>Use Fog Lights, Reduce Speed</v>
      </c>
      <c r="H2271" s="11" t="str">
        <f>_xlfn.IFNA(INDEX('Lookup Formulas Demo'!$B$5:$B$8,MATCH(F2271,'Lookup Formulas Demo'!$A$5:$A$8,0)),"No Match Found")</f>
        <v>Use Fog Lights, Reduce Speed</v>
      </c>
    </row>
    <row r="2272" spans="1:8" x14ac:dyDescent="0.3">
      <c r="A2272" s="9">
        <f>'Raw Data'!A2271</f>
        <v>45359.878472222197</v>
      </c>
      <c r="B2272" s="11">
        <f>'Raw Data'!M2271</f>
        <v>12.357420842807301</v>
      </c>
      <c r="C2272" s="11" t="str">
        <f t="shared" si="70"/>
        <v>Free-flow</v>
      </c>
      <c r="D2272" s="11">
        <f>'Raw Data'!P2271</f>
        <v>0</v>
      </c>
      <c r="E2272" s="11" t="str">
        <f t="shared" si="71"/>
        <v>No Accident</v>
      </c>
      <c r="F2272" s="11" t="str">
        <f>'Raw Data'!O2271</f>
        <v>Clear</v>
      </c>
      <c r="G2272" s="11" t="str">
        <f>IFERROR(VLOOKUP(F2272,'Lookup Formulas Demo'!$A$5:$B$8,2,0),"Unknown Weather")</f>
        <v>Normal Driving</v>
      </c>
      <c r="H2272" s="11" t="str">
        <f>_xlfn.IFNA(INDEX('Lookup Formulas Demo'!$B$5:$B$8,MATCH(F2272,'Lookup Formulas Demo'!$A$5:$A$8,0)),"No Match Found")</f>
        <v>Normal Driving</v>
      </c>
    </row>
    <row r="2273" spans="1:8" x14ac:dyDescent="0.3">
      <c r="A2273" s="9">
        <f>'Raw Data'!A2272</f>
        <v>45359.881944444503</v>
      </c>
      <c r="B2273" s="11">
        <f>'Raw Data'!M2272</f>
        <v>59.6278493557705</v>
      </c>
      <c r="C2273" s="11" t="str">
        <f t="shared" si="70"/>
        <v>Moderate</v>
      </c>
      <c r="D2273" s="11">
        <f>'Raw Data'!P2272</f>
        <v>0</v>
      </c>
      <c r="E2273" s="11" t="str">
        <f t="shared" si="71"/>
        <v>No Accident</v>
      </c>
      <c r="F2273" s="11" t="str">
        <f>'Raw Data'!O2272</f>
        <v>Fog</v>
      </c>
      <c r="G2273" s="11" t="str">
        <f>IFERROR(VLOOKUP(F2273,'Lookup Formulas Demo'!$A$5:$B$8,2,0),"Unknown Weather")</f>
        <v>Use Fog Lights, Reduce Speed</v>
      </c>
      <c r="H2273" s="11" t="str">
        <f>_xlfn.IFNA(INDEX('Lookup Formulas Demo'!$B$5:$B$8,MATCH(F2273,'Lookup Formulas Demo'!$A$5:$A$8,0)),"No Match Found")</f>
        <v>Use Fog Lights, Reduce Speed</v>
      </c>
    </row>
    <row r="2274" spans="1:8" x14ac:dyDescent="0.3">
      <c r="A2274" s="9">
        <f>'Raw Data'!A2273</f>
        <v>45359.885416666701</v>
      </c>
      <c r="B2274" s="11">
        <f>'Raw Data'!M2273</f>
        <v>62.676419412098397</v>
      </c>
      <c r="C2274" s="11" t="str">
        <f t="shared" si="70"/>
        <v>Moderate</v>
      </c>
      <c r="D2274" s="11">
        <f>'Raw Data'!P2273</f>
        <v>0</v>
      </c>
      <c r="E2274" s="11" t="str">
        <f t="shared" si="71"/>
        <v>No Accident</v>
      </c>
      <c r="F2274" s="11" t="str">
        <f>'Raw Data'!O2273</f>
        <v>Fog</v>
      </c>
      <c r="G2274" s="11" t="str">
        <f>IFERROR(VLOOKUP(F2274,'Lookup Formulas Demo'!$A$5:$B$8,2,0),"Unknown Weather")</f>
        <v>Use Fog Lights, Reduce Speed</v>
      </c>
      <c r="H2274" s="11" t="str">
        <f>_xlfn.IFNA(INDEX('Lookup Formulas Demo'!$B$5:$B$8,MATCH(F2274,'Lookup Formulas Demo'!$A$5:$A$8,0)),"No Match Found")</f>
        <v>Use Fog Lights, Reduce Speed</v>
      </c>
    </row>
    <row r="2275" spans="1:8" x14ac:dyDescent="0.3">
      <c r="A2275" s="9">
        <f>'Raw Data'!A2274</f>
        <v>45359.888888888898</v>
      </c>
      <c r="B2275" s="11">
        <f>'Raw Data'!M2274</f>
        <v>66.792941575404598</v>
      </c>
      <c r="C2275" s="11" t="str">
        <f t="shared" si="70"/>
        <v>Moderate</v>
      </c>
      <c r="D2275" s="11">
        <f>'Raw Data'!P2274</f>
        <v>0</v>
      </c>
      <c r="E2275" s="11" t="str">
        <f t="shared" si="71"/>
        <v>No Accident</v>
      </c>
      <c r="F2275" s="11" t="str">
        <f>'Raw Data'!O2274</f>
        <v>Snow</v>
      </c>
      <c r="G2275" s="11" t="str">
        <f>IFERROR(VLOOKUP(F2275,'Lookup Formulas Demo'!$A$5:$B$8,2,0),"Unknown Weather")</f>
        <v>Extreme Caution, Consider Delay</v>
      </c>
      <c r="H2275" s="11" t="str">
        <f>_xlfn.IFNA(INDEX('Lookup Formulas Demo'!$B$5:$B$8,MATCH(F2275,'Lookup Formulas Demo'!$A$5:$A$8,0)),"No Match Found")</f>
        <v>Extreme Caution, Consider Delay</v>
      </c>
    </row>
    <row r="2276" spans="1:8" x14ac:dyDescent="0.3">
      <c r="A2276" s="9">
        <f>'Raw Data'!A2275</f>
        <v>45359.892361111102</v>
      </c>
      <c r="B2276" s="11">
        <f>'Raw Data'!M2275</f>
        <v>53.198058475871797</v>
      </c>
      <c r="C2276" s="11" t="str">
        <f t="shared" si="70"/>
        <v>Moderate</v>
      </c>
      <c r="D2276" s="11">
        <f>'Raw Data'!P2275</f>
        <v>0</v>
      </c>
      <c r="E2276" s="11" t="str">
        <f t="shared" si="71"/>
        <v>No Accident</v>
      </c>
      <c r="F2276" s="11" t="str">
        <f>'Raw Data'!O2275</f>
        <v>Clear</v>
      </c>
      <c r="G2276" s="11" t="str">
        <f>IFERROR(VLOOKUP(F2276,'Lookup Formulas Demo'!$A$5:$B$8,2,0),"Unknown Weather")</f>
        <v>Normal Driving</v>
      </c>
      <c r="H2276" s="11" t="str">
        <f>_xlfn.IFNA(INDEX('Lookup Formulas Demo'!$B$5:$B$8,MATCH(F2276,'Lookup Formulas Demo'!$A$5:$A$8,0)),"No Match Found")</f>
        <v>Normal Driving</v>
      </c>
    </row>
    <row r="2277" spans="1:8" x14ac:dyDescent="0.3">
      <c r="A2277" s="9">
        <f>'Raw Data'!A2276</f>
        <v>45359.895833333299</v>
      </c>
      <c r="B2277" s="11">
        <f>'Raw Data'!M2276</f>
        <v>70.770470846586704</v>
      </c>
      <c r="C2277" s="11" t="str">
        <f t="shared" si="70"/>
        <v>Moderate</v>
      </c>
      <c r="D2277" s="11">
        <f>'Raw Data'!P2276</f>
        <v>0</v>
      </c>
      <c r="E2277" s="11" t="str">
        <f t="shared" si="71"/>
        <v>No Accident</v>
      </c>
      <c r="F2277" s="11" t="str">
        <f>'Raw Data'!O2276</f>
        <v>Snow</v>
      </c>
      <c r="G2277" s="11" t="str">
        <f>IFERROR(VLOOKUP(F2277,'Lookup Formulas Demo'!$A$5:$B$8,2,0),"Unknown Weather")</f>
        <v>Extreme Caution, Consider Delay</v>
      </c>
      <c r="H2277" s="11" t="str">
        <f>_xlfn.IFNA(INDEX('Lookup Formulas Demo'!$B$5:$B$8,MATCH(F2277,'Lookup Formulas Demo'!$A$5:$A$8,0)),"No Match Found")</f>
        <v>Extreme Caution, Consider Delay</v>
      </c>
    </row>
    <row r="2278" spans="1:8" x14ac:dyDescent="0.3">
      <c r="A2278" s="9">
        <f>'Raw Data'!A2277</f>
        <v>45359.899305555598</v>
      </c>
      <c r="B2278" s="11">
        <f>'Raw Data'!M2277</f>
        <v>52.515197623211797</v>
      </c>
      <c r="C2278" s="11" t="str">
        <f t="shared" si="70"/>
        <v>Moderate</v>
      </c>
      <c r="D2278" s="11">
        <f>'Raw Data'!P2277</f>
        <v>0</v>
      </c>
      <c r="E2278" s="11" t="str">
        <f t="shared" si="71"/>
        <v>No Accident</v>
      </c>
      <c r="F2278" s="11" t="str">
        <f>'Raw Data'!O2277</f>
        <v>Rain</v>
      </c>
      <c r="G2278" s="11" t="str">
        <f>IFERROR(VLOOKUP(F2278,'Lookup Formulas Demo'!$A$5:$B$8,2,0),"Unknown Weather")</f>
        <v>Reduce Speed, Increase Following Distance</v>
      </c>
      <c r="H2278" s="11" t="str">
        <f>_xlfn.IFNA(INDEX('Lookup Formulas Demo'!$B$5:$B$8,MATCH(F2278,'Lookup Formulas Demo'!$A$5:$A$8,0)),"No Match Found")</f>
        <v>Reduce Speed, Increase Following Distance</v>
      </c>
    </row>
    <row r="2279" spans="1:8" x14ac:dyDescent="0.3">
      <c r="A2279" s="9">
        <f>'Raw Data'!A2278</f>
        <v>45359.902777777803</v>
      </c>
      <c r="B2279" s="11">
        <f>'Raw Data'!M2278</f>
        <v>22.212404073239298</v>
      </c>
      <c r="C2279" s="11" t="str">
        <f t="shared" si="70"/>
        <v>Free-flow</v>
      </c>
      <c r="D2279" s="11">
        <f>'Raw Data'!P2278</f>
        <v>0</v>
      </c>
      <c r="E2279" s="11" t="str">
        <f t="shared" si="71"/>
        <v>No Accident</v>
      </c>
      <c r="F2279" s="11" t="str">
        <f>'Raw Data'!O2278</f>
        <v>Fog</v>
      </c>
      <c r="G2279" s="11" t="str">
        <f>IFERROR(VLOOKUP(F2279,'Lookup Formulas Demo'!$A$5:$B$8,2,0),"Unknown Weather")</f>
        <v>Use Fog Lights, Reduce Speed</v>
      </c>
      <c r="H2279" s="11" t="str">
        <f>_xlfn.IFNA(INDEX('Lookup Formulas Demo'!$B$5:$B$8,MATCH(F2279,'Lookup Formulas Demo'!$A$5:$A$8,0)),"No Match Found")</f>
        <v>Use Fog Lights, Reduce Speed</v>
      </c>
    </row>
    <row r="2280" spans="1:8" x14ac:dyDescent="0.3">
      <c r="A2280" s="9">
        <f>'Raw Data'!A2279</f>
        <v>45359.90625</v>
      </c>
      <c r="B2280" s="11">
        <f>'Raw Data'!M2279</f>
        <v>27.156288963757198</v>
      </c>
      <c r="C2280" s="11" t="str">
        <f t="shared" si="70"/>
        <v>Free-flow</v>
      </c>
      <c r="D2280" s="11">
        <f>'Raw Data'!P2279</f>
        <v>0</v>
      </c>
      <c r="E2280" s="11" t="str">
        <f t="shared" si="71"/>
        <v>No Accident</v>
      </c>
      <c r="F2280" s="11" t="str">
        <f>'Raw Data'!O2279</f>
        <v>Clear</v>
      </c>
      <c r="G2280" s="11" t="str">
        <f>IFERROR(VLOOKUP(F2280,'Lookup Formulas Demo'!$A$5:$B$8,2,0),"Unknown Weather")</f>
        <v>Normal Driving</v>
      </c>
      <c r="H2280" s="11" t="str">
        <f>_xlfn.IFNA(INDEX('Lookup Formulas Demo'!$B$5:$B$8,MATCH(F2280,'Lookup Formulas Demo'!$A$5:$A$8,0)),"No Match Found")</f>
        <v>Normal Driving</v>
      </c>
    </row>
    <row r="2281" spans="1:8" x14ac:dyDescent="0.3">
      <c r="A2281" s="9">
        <f>'Raw Data'!A2280</f>
        <v>45359.909722222197</v>
      </c>
      <c r="B2281" s="11">
        <f>'Raw Data'!M2280</f>
        <v>24.870648309812101</v>
      </c>
      <c r="C2281" s="11" t="str">
        <f t="shared" si="70"/>
        <v>Free-flow</v>
      </c>
      <c r="D2281" s="11">
        <f>'Raw Data'!P2280</f>
        <v>1</v>
      </c>
      <c r="E2281" s="11" t="str">
        <f t="shared" si="71"/>
        <v>Accident Reported</v>
      </c>
      <c r="F2281" s="11" t="str">
        <f>'Raw Data'!O2280</f>
        <v>Snow</v>
      </c>
      <c r="G2281" s="11" t="str">
        <f>IFERROR(VLOOKUP(F2281,'Lookup Formulas Demo'!$A$5:$B$8,2,0),"Unknown Weather")</f>
        <v>Extreme Caution, Consider Delay</v>
      </c>
      <c r="H2281" s="11" t="str">
        <f>_xlfn.IFNA(INDEX('Lookup Formulas Demo'!$B$5:$B$8,MATCH(F2281,'Lookup Formulas Demo'!$A$5:$A$8,0)),"No Match Found")</f>
        <v>Extreme Caution, Consider Delay</v>
      </c>
    </row>
    <row r="2282" spans="1:8" x14ac:dyDescent="0.3">
      <c r="A2282" s="9">
        <f>'Raw Data'!A2281</f>
        <v>45359.913194444503</v>
      </c>
      <c r="B2282" s="11">
        <f>'Raw Data'!M2281</f>
        <v>71.396898301893401</v>
      </c>
      <c r="C2282" s="11" t="str">
        <f t="shared" si="70"/>
        <v>Moderate</v>
      </c>
      <c r="D2282" s="11">
        <f>'Raw Data'!P2281</f>
        <v>0</v>
      </c>
      <c r="E2282" s="11" t="str">
        <f t="shared" si="71"/>
        <v>No Accident</v>
      </c>
      <c r="F2282" s="11" t="str">
        <f>'Raw Data'!O2281</f>
        <v>Clear</v>
      </c>
      <c r="G2282" s="11" t="str">
        <f>IFERROR(VLOOKUP(F2282,'Lookup Formulas Demo'!$A$5:$B$8,2,0),"Unknown Weather")</f>
        <v>Normal Driving</v>
      </c>
      <c r="H2282" s="11" t="str">
        <f>_xlfn.IFNA(INDEX('Lookup Formulas Demo'!$B$5:$B$8,MATCH(F2282,'Lookup Formulas Demo'!$A$5:$A$8,0)),"No Match Found")</f>
        <v>Normal Driving</v>
      </c>
    </row>
    <row r="2283" spans="1:8" x14ac:dyDescent="0.3">
      <c r="A2283" s="9">
        <f>'Raw Data'!A2282</f>
        <v>45359.916666666701</v>
      </c>
      <c r="B2283" s="11">
        <f>'Raw Data'!M2282</f>
        <v>80.028269059106506</v>
      </c>
      <c r="C2283" s="11" t="str">
        <f t="shared" si="70"/>
        <v>Congested</v>
      </c>
      <c r="D2283" s="11">
        <f>'Raw Data'!P2282</f>
        <v>0</v>
      </c>
      <c r="E2283" s="11" t="str">
        <f t="shared" si="71"/>
        <v>No Accident</v>
      </c>
      <c r="F2283" s="11" t="str">
        <f>'Raw Data'!O2282</f>
        <v>Snow</v>
      </c>
      <c r="G2283" s="11" t="str">
        <f>IFERROR(VLOOKUP(F2283,'Lookup Formulas Demo'!$A$5:$B$8,2,0),"Unknown Weather")</f>
        <v>Extreme Caution, Consider Delay</v>
      </c>
      <c r="H2283" s="11" t="str">
        <f>_xlfn.IFNA(INDEX('Lookup Formulas Demo'!$B$5:$B$8,MATCH(F2283,'Lookup Formulas Demo'!$A$5:$A$8,0)),"No Match Found")</f>
        <v>Extreme Caution, Consider Delay</v>
      </c>
    </row>
    <row r="2284" spans="1:8" x14ac:dyDescent="0.3">
      <c r="A2284" s="9">
        <f>'Raw Data'!A2283</f>
        <v>45359.920138888898</v>
      </c>
      <c r="B2284" s="11">
        <f>'Raw Data'!M2283</f>
        <v>81.311315406255304</v>
      </c>
      <c r="C2284" s="11" t="str">
        <f t="shared" si="70"/>
        <v>Congested</v>
      </c>
      <c r="D2284" s="11">
        <f>'Raw Data'!P2283</f>
        <v>0</v>
      </c>
      <c r="E2284" s="11" t="str">
        <f t="shared" si="71"/>
        <v>No Accident</v>
      </c>
      <c r="F2284" s="11" t="str">
        <f>'Raw Data'!O2283</f>
        <v>Rain</v>
      </c>
      <c r="G2284" s="11" t="str">
        <f>IFERROR(VLOOKUP(F2284,'Lookup Formulas Demo'!$A$5:$B$8,2,0),"Unknown Weather")</f>
        <v>Reduce Speed, Increase Following Distance</v>
      </c>
      <c r="H2284" s="11" t="str">
        <f>_xlfn.IFNA(INDEX('Lookup Formulas Demo'!$B$5:$B$8,MATCH(F2284,'Lookup Formulas Demo'!$A$5:$A$8,0)),"No Match Found")</f>
        <v>Reduce Speed, Increase Following Distance</v>
      </c>
    </row>
    <row r="2285" spans="1:8" x14ac:dyDescent="0.3">
      <c r="A2285" s="9">
        <f>'Raw Data'!A2284</f>
        <v>45359.923611111102</v>
      </c>
      <c r="B2285" s="11">
        <f>'Raw Data'!M2284</f>
        <v>16.629146070997098</v>
      </c>
      <c r="C2285" s="11" t="str">
        <f t="shared" si="70"/>
        <v>Free-flow</v>
      </c>
      <c r="D2285" s="11">
        <f>'Raw Data'!P2284</f>
        <v>0</v>
      </c>
      <c r="E2285" s="11" t="str">
        <f t="shared" si="71"/>
        <v>No Accident</v>
      </c>
      <c r="F2285" s="11" t="str">
        <f>'Raw Data'!O2284</f>
        <v>Fog</v>
      </c>
      <c r="G2285" s="11" t="str">
        <f>IFERROR(VLOOKUP(F2285,'Lookup Formulas Demo'!$A$5:$B$8,2,0),"Unknown Weather")</f>
        <v>Use Fog Lights, Reduce Speed</v>
      </c>
      <c r="H2285" s="11" t="str">
        <f>_xlfn.IFNA(INDEX('Lookup Formulas Demo'!$B$5:$B$8,MATCH(F2285,'Lookup Formulas Demo'!$A$5:$A$8,0)),"No Match Found")</f>
        <v>Use Fog Lights, Reduce Speed</v>
      </c>
    </row>
    <row r="2286" spans="1:8" x14ac:dyDescent="0.3">
      <c r="A2286" s="9">
        <f>'Raw Data'!A2285</f>
        <v>45359.927083333299</v>
      </c>
      <c r="B2286" s="11">
        <f>'Raw Data'!M2285</f>
        <v>66.530249126039394</v>
      </c>
      <c r="C2286" s="11" t="str">
        <f t="shared" si="70"/>
        <v>Moderate</v>
      </c>
      <c r="D2286" s="11">
        <f>'Raw Data'!P2285</f>
        <v>1</v>
      </c>
      <c r="E2286" s="11" t="str">
        <f t="shared" si="71"/>
        <v>Accident Reported</v>
      </c>
      <c r="F2286" s="11" t="str">
        <f>'Raw Data'!O2285</f>
        <v>Rain</v>
      </c>
      <c r="G2286" s="11" t="str">
        <f>IFERROR(VLOOKUP(F2286,'Lookup Formulas Demo'!$A$5:$B$8,2,0),"Unknown Weather")</f>
        <v>Reduce Speed, Increase Following Distance</v>
      </c>
      <c r="H2286" s="11" t="str">
        <f>_xlfn.IFNA(INDEX('Lookup Formulas Demo'!$B$5:$B$8,MATCH(F2286,'Lookup Formulas Demo'!$A$5:$A$8,0)),"No Match Found")</f>
        <v>Reduce Speed, Increase Following Distance</v>
      </c>
    </row>
    <row r="2287" spans="1:8" x14ac:dyDescent="0.3">
      <c r="A2287" s="9">
        <f>'Raw Data'!A2286</f>
        <v>45359.930555555598</v>
      </c>
      <c r="B2287" s="11">
        <f>'Raw Data'!M2286</f>
        <v>54.7831788198257</v>
      </c>
      <c r="C2287" s="11" t="str">
        <f t="shared" si="70"/>
        <v>Moderate</v>
      </c>
      <c r="D2287" s="11">
        <f>'Raw Data'!P2286</f>
        <v>0</v>
      </c>
      <c r="E2287" s="11" t="str">
        <f t="shared" si="71"/>
        <v>No Accident</v>
      </c>
      <c r="F2287" s="11" t="str">
        <f>'Raw Data'!O2286</f>
        <v>Fog</v>
      </c>
      <c r="G2287" s="11" t="str">
        <f>IFERROR(VLOOKUP(F2287,'Lookup Formulas Demo'!$A$5:$B$8,2,0),"Unknown Weather")</f>
        <v>Use Fog Lights, Reduce Speed</v>
      </c>
      <c r="H2287" s="11" t="str">
        <f>_xlfn.IFNA(INDEX('Lookup Formulas Demo'!$B$5:$B$8,MATCH(F2287,'Lookup Formulas Demo'!$A$5:$A$8,0)),"No Match Found")</f>
        <v>Use Fog Lights, Reduce Speed</v>
      </c>
    </row>
    <row r="2288" spans="1:8" x14ac:dyDescent="0.3">
      <c r="A2288" s="9">
        <f>'Raw Data'!A2287</f>
        <v>45359.934027777803</v>
      </c>
      <c r="B2288" s="11">
        <f>'Raw Data'!M2287</f>
        <v>98.6106704290724</v>
      </c>
      <c r="C2288" s="11" t="str">
        <f t="shared" si="70"/>
        <v>Congested</v>
      </c>
      <c r="D2288" s="11">
        <f>'Raw Data'!P2287</f>
        <v>0</v>
      </c>
      <c r="E2288" s="11" t="str">
        <f t="shared" si="71"/>
        <v>No Accident</v>
      </c>
      <c r="F2288" s="11" t="str">
        <f>'Raw Data'!O2287</f>
        <v>Rain</v>
      </c>
      <c r="G2288" s="11" t="str">
        <f>IFERROR(VLOOKUP(F2288,'Lookup Formulas Demo'!$A$5:$B$8,2,0),"Unknown Weather")</f>
        <v>Reduce Speed, Increase Following Distance</v>
      </c>
      <c r="H2288" s="11" t="str">
        <f>_xlfn.IFNA(INDEX('Lookup Formulas Demo'!$B$5:$B$8,MATCH(F2288,'Lookup Formulas Demo'!$A$5:$A$8,0)),"No Match Found")</f>
        <v>Reduce Speed, Increase Following Distance</v>
      </c>
    </row>
    <row r="2289" spans="1:8" x14ac:dyDescent="0.3">
      <c r="A2289" s="9">
        <f>'Raw Data'!A2288</f>
        <v>45359.9375</v>
      </c>
      <c r="B2289" s="11">
        <f>'Raw Data'!M2288</f>
        <v>19.225417387201102</v>
      </c>
      <c r="C2289" s="11" t="str">
        <f t="shared" si="70"/>
        <v>Free-flow</v>
      </c>
      <c r="D2289" s="11">
        <f>'Raw Data'!P2288</f>
        <v>0</v>
      </c>
      <c r="E2289" s="11" t="str">
        <f t="shared" si="71"/>
        <v>No Accident</v>
      </c>
      <c r="F2289" s="11" t="str">
        <f>'Raw Data'!O2288</f>
        <v>Snow</v>
      </c>
      <c r="G2289" s="11" t="str">
        <f>IFERROR(VLOOKUP(F2289,'Lookup Formulas Demo'!$A$5:$B$8,2,0),"Unknown Weather")</f>
        <v>Extreme Caution, Consider Delay</v>
      </c>
      <c r="H2289" s="11" t="str">
        <f>_xlfn.IFNA(INDEX('Lookup Formulas Demo'!$B$5:$B$8,MATCH(F2289,'Lookup Formulas Demo'!$A$5:$A$8,0)),"No Match Found")</f>
        <v>Extreme Caution, Consider Delay</v>
      </c>
    </row>
    <row r="2290" spans="1:8" x14ac:dyDescent="0.3">
      <c r="A2290" s="9">
        <f>'Raw Data'!A2289</f>
        <v>45359.940972222197</v>
      </c>
      <c r="B2290" s="11">
        <f>'Raw Data'!M2289</f>
        <v>48.003567612010201</v>
      </c>
      <c r="C2290" s="11" t="str">
        <f t="shared" si="70"/>
        <v>Free-flow</v>
      </c>
      <c r="D2290" s="11">
        <f>'Raw Data'!P2289</f>
        <v>0</v>
      </c>
      <c r="E2290" s="11" t="str">
        <f t="shared" si="71"/>
        <v>No Accident</v>
      </c>
      <c r="F2290" s="11" t="str">
        <f>'Raw Data'!O2289</f>
        <v>Clear</v>
      </c>
      <c r="G2290" s="11" t="str">
        <f>IFERROR(VLOOKUP(F2290,'Lookup Formulas Demo'!$A$5:$B$8,2,0),"Unknown Weather")</f>
        <v>Normal Driving</v>
      </c>
      <c r="H2290" s="11" t="str">
        <f>_xlfn.IFNA(INDEX('Lookup Formulas Demo'!$B$5:$B$8,MATCH(F2290,'Lookup Formulas Demo'!$A$5:$A$8,0)),"No Match Found")</f>
        <v>Normal Driving</v>
      </c>
    </row>
    <row r="2291" spans="1:8" x14ac:dyDescent="0.3">
      <c r="A2291" s="9">
        <f>'Raw Data'!A2290</f>
        <v>45359.944444444503</v>
      </c>
      <c r="B2291" s="11">
        <f>'Raw Data'!M2290</f>
        <v>27.8163054099753</v>
      </c>
      <c r="C2291" s="11" t="str">
        <f t="shared" si="70"/>
        <v>Free-flow</v>
      </c>
      <c r="D2291" s="11">
        <f>'Raw Data'!P2290</f>
        <v>0</v>
      </c>
      <c r="E2291" s="11" t="str">
        <f t="shared" si="71"/>
        <v>No Accident</v>
      </c>
      <c r="F2291" s="11" t="str">
        <f>'Raw Data'!O2290</f>
        <v>Snow</v>
      </c>
      <c r="G2291" s="11" t="str">
        <f>IFERROR(VLOOKUP(F2291,'Lookup Formulas Demo'!$A$5:$B$8,2,0),"Unknown Weather")</f>
        <v>Extreme Caution, Consider Delay</v>
      </c>
      <c r="H2291" s="11" t="str">
        <f>_xlfn.IFNA(INDEX('Lookup Formulas Demo'!$B$5:$B$8,MATCH(F2291,'Lookup Formulas Demo'!$A$5:$A$8,0)),"No Match Found")</f>
        <v>Extreme Caution, Consider Delay</v>
      </c>
    </row>
    <row r="2292" spans="1:8" x14ac:dyDescent="0.3">
      <c r="A2292" s="9">
        <f>'Raw Data'!A2291</f>
        <v>45359.947916666701</v>
      </c>
      <c r="B2292" s="11">
        <f>'Raw Data'!M2291</f>
        <v>45.630547733324697</v>
      </c>
      <c r="C2292" s="11" t="str">
        <f t="shared" si="70"/>
        <v>Free-flow</v>
      </c>
      <c r="D2292" s="11">
        <f>'Raw Data'!P2291</f>
        <v>0</v>
      </c>
      <c r="E2292" s="11" t="str">
        <f t="shared" si="71"/>
        <v>No Accident</v>
      </c>
      <c r="F2292" s="11" t="str">
        <f>'Raw Data'!O2291</f>
        <v>Fog</v>
      </c>
      <c r="G2292" s="11" t="str">
        <f>IFERROR(VLOOKUP(F2292,'Lookup Formulas Demo'!$A$5:$B$8,2,0),"Unknown Weather")</f>
        <v>Use Fog Lights, Reduce Speed</v>
      </c>
      <c r="H2292" s="11" t="str">
        <f>_xlfn.IFNA(INDEX('Lookup Formulas Demo'!$B$5:$B$8,MATCH(F2292,'Lookup Formulas Demo'!$A$5:$A$8,0)),"No Match Found")</f>
        <v>Use Fog Lights, Reduce Speed</v>
      </c>
    </row>
    <row r="2293" spans="1:8" x14ac:dyDescent="0.3">
      <c r="A2293" s="9">
        <f>'Raw Data'!A2292</f>
        <v>45359.951388888898</v>
      </c>
      <c r="B2293" s="11">
        <f>'Raw Data'!M2292</f>
        <v>73.9437840618575</v>
      </c>
      <c r="C2293" s="11" t="str">
        <f t="shared" si="70"/>
        <v>Moderate</v>
      </c>
      <c r="D2293" s="11">
        <f>'Raw Data'!P2292</f>
        <v>0</v>
      </c>
      <c r="E2293" s="11" t="str">
        <f t="shared" si="71"/>
        <v>No Accident</v>
      </c>
      <c r="F2293" s="11" t="str">
        <f>'Raw Data'!O2292</f>
        <v>Snow</v>
      </c>
      <c r="G2293" s="11" t="str">
        <f>IFERROR(VLOOKUP(F2293,'Lookup Formulas Demo'!$A$5:$B$8,2,0),"Unknown Weather")</f>
        <v>Extreme Caution, Consider Delay</v>
      </c>
      <c r="H2293" s="11" t="str">
        <f>_xlfn.IFNA(INDEX('Lookup Formulas Demo'!$B$5:$B$8,MATCH(F2293,'Lookup Formulas Demo'!$A$5:$A$8,0)),"No Match Found")</f>
        <v>Extreme Caution, Consider Delay</v>
      </c>
    </row>
    <row r="2294" spans="1:8" x14ac:dyDescent="0.3">
      <c r="A2294" s="9">
        <f>'Raw Data'!A2293</f>
        <v>45359.954861111102</v>
      </c>
      <c r="B2294" s="11">
        <f>'Raw Data'!M2293</f>
        <v>36.8037859252902</v>
      </c>
      <c r="C2294" s="11" t="str">
        <f t="shared" si="70"/>
        <v>Free-flow</v>
      </c>
      <c r="D2294" s="11">
        <f>'Raw Data'!P2293</f>
        <v>0</v>
      </c>
      <c r="E2294" s="11" t="str">
        <f t="shared" si="71"/>
        <v>No Accident</v>
      </c>
      <c r="F2294" s="11" t="str">
        <f>'Raw Data'!O2293</f>
        <v>Snow</v>
      </c>
      <c r="G2294" s="11" t="str">
        <f>IFERROR(VLOOKUP(F2294,'Lookup Formulas Demo'!$A$5:$B$8,2,0),"Unknown Weather")</f>
        <v>Extreme Caution, Consider Delay</v>
      </c>
      <c r="H2294" s="11" t="str">
        <f>_xlfn.IFNA(INDEX('Lookup Formulas Demo'!$B$5:$B$8,MATCH(F2294,'Lookup Formulas Demo'!$A$5:$A$8,0)),"No Match Found")</f>
        <v>Extreme Caution, Consider Delay</v>
      </c>
    </row>
    <row r="2295" spans="1:8" x14ac:dyDescent="0.3">
      <c r="A2295" s="9">
        <f>'Raw Data'!A2294</f>
        <v>45359.958333333299</v>
      </c>
      <c r="B2295" s="11">
        <f>'Raw Data'!M2294</f>
        <v>47.417725852013803</v>
      </c>
      <c r="C2295" s="11" t="str">
        <f t="shared" si="70"/>
        <v>Free-flow</v>
      </c>
      <c r="D2295" s="11">
        <f>'Raw Data'!P2294</f>
        <v>0</v>
      </c>
      <c r="E2295" s="11" t="str">
        <f t="shared" si="71"/>
        <v>No Accident</v>
      </c>
      <c r="F2295" s="11" t="str">
        <f>'Raw Data'!O2294</f>
        <v>Clear</v>
      </c>
      <c r="G2295" s="11" t="str">
        <f>IFERROR(VLOOKUP(F2295,'Lookup Formulas Demo'!$A$5:$B$8,2,0),"Unknown Weather")</f>
        <v>Normal Driving</v>
      </c>
      <c r="H2295" s="11" t="str">
        <f>_xlfn.IFNA(INDEX('Lookup Formulas Demo'!$B$5:$B$8,MATCH(F2295,'Lookup Formulas Demo'!$A$5:$A$8,0)),"No Match Found")</f>
        <v>Normal Driving</v>
      </c>
    </row>
    <row r="2296" spans="1:8" x14ac:dyDescent="0.3">
      <c r="A2296" s="9">
        <f>'Raw Data'!A2295</f>
        <v>45359.961805555598</v>
      </c>
      <c r="B2296" s="11">
        <f>'Raw Data'!M2295</f>
        <v>39.671809090275303</v>
      </c>
      <c r="C2296" s="11" t="str">
        <f t="shared" si="70"/>
        <v>Free-flow</v>
      </c>
      <c r="D2296" s="11">
        <f>'Raw Data'!P2295</f>
        <v>0</v>
      </c>
      <c r="E2296" s="11" t="str">
        <f t="shared" si="71"/>
        <v>No Accident</v>
      </c>
      <c r="F2296" s="11" t="str">
        <f>'Raw Data'!O2295</f>
        <v>Rain</v>
      </c>
      <c r="G2296" s="11" t="str">
        <f>IFERROR(VLOOKUP(F2296,'Lookup Formulas Demo'!$A$5:$B$8,2,0),"Unknown Weather")</f>
        <v>Reduce Speed, Increase Following Distance</v>
      </c>
      <c r="H2296" s="11" t="str">
        <f>_xlfn.IFNA(INDEX('Lookup Formulas Demo'!$B$5:$B$8,MATCH(F2296,'Lookup Formulas Demo'!$A$5:$A$8,0)),"No Match Found")</f>
        <v>Reduce Speed, Increase Following Distance</v>
      </c>
    </row>
    <row r="2297" spans="1:8" x14ac:dyDescent="0.3">
      <c r="A2297" s="9">
        <f>'Raw Data'!A2296</f>
        <v>45359.965277777803</v>
      </c>
      <c r="B2297" s="11">
        <f>'Raw Data'!M2296</f>
        <v>79.054374456526801</v>
      </c>
      <c r="C2297" s="11" t="str">
        <f t="shared" si="70"/>
        <v>Moderate</v>
      </c>
      <c r="D2297" s="11">
        <f>'Raw Data'!P2296</f>
        <v>0</v>
      </c>
      <c r="E2297" s="11" t="str">
        <f t="shared" si="71"/>
        <v>No Accident</v>
      </c>
      <c r="F2297" s="11" t="str">
        <f>'Raw Data'!O2296</f>
        <v>Fog</v>
      </c>
      <c r="G2297" s="11" t="str">
        <f>IFERROR(VLOOKUP(F2297,'Lookup Formulas Demo'!$A$5:$B$8,2,0),"Unknown Weather")</f>
        <v>Use Fog Lights, Reduce Speed</v>
      </c>
      <c r="H2297" s="11" t="str">
        <f>_xlfn.IFNA(INDEX('Lookup Formulas Demo'!$B$5:$B$8,MATCH(F2297,'Lookup Formulas Demo'!$A$5:$A$8,0)),"No Match Found")</f>
        <v>Use Fog Lights, Reduce Speed</v>
      </c>
    </row>
    <row r="2298" spans="1:8" x14ac:dyDescent="0.3">
      <c r="A2298" s="9">
        <f>'Raw Data'!A2297</f>
        <v>45359.96875</v>
      </c>
      <c r="B2298" s="11">
        <f>'Raw Data'!M2297</f>
        <v>39.046522346413099</v>
      </c>
      <c r="C2298" s="11" t="str">
        <f t="shared" si="70"/>
        <v>Free-flow</v>
      </c>
      <c r="D2298" s="11">
        <f>'Raw Data'!P2297</f>
        <v>0</v>
      </c>
      <c r="E2298" s="11" t="str">
        <f t="shared" si="71"/>
        <v>No Accident</v>
      </c>
      <c r="F2298" s="11" t="str">
        <f>'Raw Data'!O2297</f>
        <v>Snow</v>
      </c>
      <c r="G2298" s="11" t="str">
        <f>IFERROR(VLOOKUP(F2298,'Lookup Formulas Demo'!$A$5:$B$8,2,0),"Unknown Weather")</f>
        <v>Extreme Caution, Consider Delay</v>
      </c>
      <c r="H2298" s="11" t="str">
        <f>_xlfn.IFNA(INDEX('Lookup Formulas Demo'!$B$5:$B$8,MATCH(F2298,'Lookup Formulas Demo'!$A$5:$A$8,0)),"No Match Found")</f>
        <v>Extreme Caution, Consider Delay</v>
      </c>
    </row>
    <row r="2299" spans="1:8" x14ac:dyDescent="0.3">
      <c r="A2299" s="9">
        <f>'Raw Data'!A2298</f>
        <v>45359.972222222197</v>
      </c>
      <c r="B2299" s="11">
        <f>'Raw Data'!M2298</f>
        <v>66.681457754648093</v>
      </c>
      <c r="C2299" s="11" t="str">
        <f t="shared" si="70"/>
        <v>Moderate</v>
      </c>
      <c r="D2299" s="11">
        <f>'Raw Data'!P2298</f>
        <v>0</v>
      </c>
      <c r="E2299" s="11" t="str">
        <f t="shared" si="71"/>
        <v>No Accident</v>
      </c>
      <c r="F2299" s="11" t="str">
        <f>'Raw Data'!O2298</f>
        <v>Snow</v>
      </c>
      <c r="G2299" s="11" t="str">
        <f>IFERROR(VLOOKUP(F2299,'Lookup Formulas Demo'!$A$5:$B$8,2,0),"Unknown Weather")</f>
        <v>Extreme Caution, Consider Delay</v>
      </c>
      <c r="H2299" s="11" t="str">
        <f>_xlfn.IFNA(INDEX('Lookup Formulas Demo'!$B$5:$B$8,MATCH(F2299,'Lookup Formulas Demo'!$A$5:$A$8,0)),"No Match Found")</f>
        <v>Extreme Caution, Consider Delay</v>
      </c>
    </row>
    <row r="2300" spans="1:8" x14ac:dyDescent="0.3">
      <c r="A2300" s="9">
        <f>'Raw Data'!A2299</f>
        <v>45359.975694444503</v>
      </c>
      <c r="B2300" s="11">
        <f>'Raw Data'!M2299</f>
        <v>33.927094175150998</v>
      </c>
      <c r="C2300" s="11" t="str">
        <f t="shared" si="70"/>
        <v>Free-flow</v>
      </c>
      <c r="D2300" s="11">
        <f>'Raw Data'!P2299</f>
        <v>0</v>
      </c>
      <c r="E2300" s="11" t="str">
        <f t="shared" si="71"/>
        <v>No Accident</v>
      </c>
      <c r="F2300" s="11" t="str">
        <f>'Raw Data'!O2299</f>
        <v>Snow</v>
      </c>
      <c r="G2300" s="11" t="str">
        <f>IFERROR(VLOOKUP(F2300,'Lookup Formulas Demo'!$A$5:$B$8,2,0),"Unknown Weather")</f>
        <v>Extreme Caution, Consider Delay</v>
      </c>
      <c r="H2300" s="11" t="str">
        <f>_xlfn.IFNA(INDEX('Lookup Formulas Demo'!$B$5:$B$8,MATCH(F2300,'Lookup Formulas Demo'!$A$5:$A$8,0)),"No Match Found")</f>
        <v>Extreme Caution, Consider Delay</v>
      </c>
    </row>
    <row r="2301" spans="1:8" x14ac:dyDescent="0.3">
      <c r="A2301" s="9">
        <f>'Raw Data'!A2300</f>
        <v>45359.979166666701</v>
      </c>
      <c r="B2301" s="11">
        <f>'Raw Data'!M2300</f>
        <v>56.846366905304301</v>
      </c>
      <c r="C2301" s="11" t="str">
        <f t="shared" si="70"/>
        <v>Moderate</v>
      </c>
      <c r="D2301" s="11">
        <f>'Raw Data'!P2300</f>
        <v>0</v>
      </c>
      <c r="E2301" s="11" t="str">
        <f t="shared" si="71"/>
        <v>No Accident</v>
      </c>
      <c r="F2301" s="11" t="str">
        <f>'Raw Data'!O2300</f>
        <v>Clear</v>
      </c>
      <c r="G2301" s="11" t="str">
        <f>IFERROR(VLOOKUP(F2301,'Lookup Formulas Demo'!$A$5:$B$8,2,0),"Unknown Weather")</f>
        <v>Normal Driving</v>
      </c>
      <c r="H2301" s="11" t="str">
        <f>_xlfn.IFNA(INDEX('Lookup Formulas Demo'!$B$5:$B$8,MATCH(F2301,'Lookup Formulas Demo'!$A$5:$A$8,0)),"No Match Found")</f>
        <v>Normal Driving</v>
      </c>
    </row>
    <row r="2302" spans="1:8" x14ac:dyDescent="0.3">
      <c r="A2302" s="9">
        <f>'Raw Data'!A2301</f>
        <v>45359.982638888898</v>
      </c>
      <c r="B2302" s="11">
        <f>'Raw Data'!M2301</f>
        <v>26.627128873143199</v>
      </c>
      <c r="C2302" s="11" t="str">
        <f t="shared" si="70"/>
        <v>Free-flow</v>
      </c>
      <c r="D2302" s="11">
        <f>'Raw Data'!P2301</f>
        <v>0</v>
      </c>
      <c r="E2302" s="11" t="str">
        <f t="shared" si="71"/>
        <v>No Accident</v>
      </c>
      <c r="F2302" s="11" t="str">
        <f>'Raw Data'!O2301</f>
        <v>Clear</v>
      </c>
      <c r="G2302" s="11" t="str">
        <f>IFERROR(VLOOKUP(F2302,'Lookup Formulas Demo'!$A$5:$B$8,2,0),"Unknown Weather")</f>
        <v>Normal Driving</v>
      </c>
      <c r="H2302" s="11" t="str">
        <f>_xlfn.IFNA(INDEX('Lookup Formulas Demo'!$B$5:$B$8,MATCH(F2302,'Lookup Formulas Demo'!$A$5:$A$8,0)),"No Match Found")</f>
        <v>Normal Driving</v>
      </c>
    </row>
    <row r="2303" spans="1:8" x14ac:dyDescent="0.3">
      <c r="A2303" s="9">
        <f>'Raw Data'!A2302</f>
        <v>45359.986111111102</v>
      </c>
      <c r="B2303" s="11">
        <f>'Raw Data'!M2302</f>
        <v>73.476437606890002</v>
      </c>
      <c r="C2303" s="11" t="str">
        <f t="shared" si="70"/>
        <v>Moderate</v>
      </c>
      <c r="D2303" s="11">
        <f>'Raw Data'!P2302</f>
        <v>0</v>
      </c>
      <c r="E2303" s="11" t="str">
        <f t="shared" si="71"/>
        <v>No Accident</v>
      </c>
      <c r="F2303" s="11" t="str">
        <f>'Raw Data'!O2302</f>
        <v>Snow</v>
      </c>
      <c r="G2303" s="11" t="str">
        <f>IFERROR(VLOOKUP(F2303,'Lookup Formulas Demo'!$A$5:$B$8,2,0),"Unknown Weather")</f>
        <v>Extreme Caution, Consider Delay</v>
      </c>
      <c r="H2303" s="11" t="str">
        <f>_xlfn.IFNA(INDEX('Lookup Formulas Demo'!$B$5:$B$8,MATCH(F2303,'Lookup Formulas Demo'!$A$5:$A$8,0)),"No Match Found")</f>
        <v>Extreme Caution, Consider Delay</v>
      </c>
    </row>
    <row r="2304" spans="1:8" x14ac:dyDescent="0.3">
      <c r="A2304" s="9">
        <f>'Raw Data'!A2303</f>
        <v>45359.989583333299</v>
      </c>
      <c r="B2304" s="11">
        <f>'Raw Data'!M2303</f>
        <v>60.8175666110156</v>
      </c>
      <c r="C2304" s="11" t="str">
        <f t="shared" si="70"/>
        <v>Moderate</v>
      </c>
      <c r="D2304" s="11">
        <f>'Raw Data'!P2303</f>
        <v>1</v>
      </c>
      <c r="E2304" s="11" t="str">
        <f t="shared" si="71"/>
        <v>Accident Reported</v>
      </c>
      <c r="F2304" s="11" t="str">
        <f>'Raw Data'!O2303</f>
        <v>Rain</v>
      </c>
      <c r="G2304" s="11" t="str">
        <f>IFERROR(VLOOKUP(F2304,'Lookup Formulas Demo'!$A$5:$B$8,2,0),"Unknown Weather")</f>
        <v>Reduce Speed, Increase Following Distance</v>
      </c>
      <c r="H2304" s="11" t="str">
        <f>_xlfn.IFNA(INDEX('Lookup Formulas Demo'!$B$5:$B$8,MATCH(F2304,'Lookup Formulas Demo'!$A$5:$A$8,0)),"No Match Found")</f>
        <v>Reduce Speed, Increase Following Distance</v>
      </c>
    </row>
    <row r="2305" spans="1:8" x14ac:dyDescent="0.3">
      <c r="A2305" s="9">
        <f>'Raw Data'!A2304</f>
        <v>45359.993055555598</v>
      </c>
      <c r="B2305" s="11">
        <f>'Raw Data'!M2304</f>
        <v>33.738442555329499</v>
      </c>
      <c r="C2305" s="11" t="str">
        <f t="shared" si="70"/>
        <v>Free-flow</v>
      </c>
      <c r="D2305" s="11">
        <f>'Raw Data'!P2304</f>
        <v>0</v>
      </c>
      <c r="E2305" s="11" t="str">
        <f t="shared" si="71"/>
        <v>No Accident</v>
      </c>
      <c r="F2305" s="11" t="str">
        <f>'Raw Data'!O2304</f>
        <v>Rain</v>
      </c>
      <c r="G2305" s="11" t="str">
        <f>IFERROR(VLOOKUP(F2305,'Lookup Formulas Demo'!$A$5:$B$8,2,0),"Unknown Weather")</f>
        <v>Reduce Speed, Increase Following Distance</v>
      </c>
      <c r="H2305" s="11" t="str">
        <f>_xlfn.IFNA(INDEX('Lookup Formulas Demo'!$B$5:$B$8,MATCH(F2305,'Lookup Formulas Demo'!$A$5:$A$8,0)),"No Match Found")</f>
        <v>Reduce Speed, Increase Following Distance</v>
      </c>
    </row>
    <row r="2306" spans="1:8" x14ac:dyDescent="0.3">
      <c r="A2306" s="9">
        <f>'Raw Data'!A2305</f>
        <v>45359.996527777803</v>
      </c>
      <c r="B2306" s="11">
        <f>'Raw Data'!M2305</f>
        <v>47.656155781153203</v>
      </c>
      <c r="C2306" s="11" t="str">
        <f t="shared" si="70"/>
        <v>Free-flow</v>
      </c>
      <c r="D2306" s="11">
        <f>'Raw Data'!P2305</f>
        <v>0</v>
      </c>
      <c r="E2306" s="11" t="str">
        <f t="shared" si="71"/>
        <v>No Accident</v>
      </c>
      <c r="F2306" s="11" t="str">
        <f>'Raw Data'!O2305</f>
        <v>Snow</v>
      </c>
      <c r="G2306" s="11" t="str">
        <f>IFERROR(VLOOKUP(F2306,'Lookup Formulas Demo'!$A$5:$B$8,2,0),"Unknown Weather")</f>
        <v>Extreme Caution, Consider Delay</v>
      </c>
      <c r="H2306" s="11" t="str">
        <f>_xlfn.IFNA(INDEX('Lookup Formulas Demo'!$B$5:$B$8,MATCH(F2306,'Lookup Formulas Demo'!$A$5:$A$8,0)),"No Match Found")</f>
        <v>Extreme Caution, Consider Delay</v>
      </c>
    </row>
    <row r="2307" spans="1:8" x14ac:dyDescent="0.3">
      <c r="A2307" s="9">
        <f>'Raw Data'!A2306</f>
        <v>45360</v>
      </c>
      <c r="B2307" s="11">
        <f>'Raw Data'!M2306</f>
        <v>50.755619969138898</v>
      </c>
      <c r="C2307" s="11" t="str">
        <f t="shared" ref="C2307:C2370" si="72">IF(B2307&gt;=80,"Congested",IF(B2307&gt;=50,"Moderate","Free-flow"))</f>
        <v>Moderate</v>
      </c>
      <c r="D2307" s="11">
        <f>'Raw Data'!P2306</f>
        <v>0</v>
      </c>
      <c r="E2307" s="11" t="str">
        <f t="shared" ref="E2307:E2370" si="73">IF(D2307=1,"Accident Reported","No Accident")</f>
        <v>No Accident</v>
      </c>
      <c r="F2307" s="11" t="str">
        <f>'Raw Data'!O2306</f>
        <v>Rain</v>
      </c>
      <c r="G2307" s="11" t="str">
        <f>IFERROR(VLOOKUP(F2307,'Lookup Formulas Demo'!$A$5:$B$8,2,0),"Unknown Weather")</f>
        <v>Reduce Speed, Increase Following Distance</v>
      </c>
      <c r="H2307" s="11" t="str">
        <f>_xlfn.IFNA(INDEX('Lookup Formulas Demo'!$B$5:$B$8,MATCH(F2307,'Lookup Formulas Demo'!$A$5:$A$8,0)),"No Match Found")</f>
        <v>Reduce Speed, Increase Following Distance</v>
      </c>
    </row>
    <row r="2308" spans="1:8" x14ac:dyDescent="0.3">
      <c r="A2308" s="9">
        <f>'Raw Data'!A2307</f>
        <v>45360.003472222197</v>
      </c>
      <c r="B2308" s="11">
        <f>'Raw Data'!M2307</f>
        <v>23.817556486333299</v>
      </c>
      <c r="C2308" s="11" t="str">
        <f t="shared" si="72"/>
        <v>Free-flow</v>
      </c>
      <c r="D2308" s="11">
        <f>'Raw Data'!P2307</f>
        <v>0</v>
      </c>
      <c r="E2308" s="11" t="str">
        <f t="shared" si="73"/>
        <v>No Accident</v>
      </c>
      <c r="F2308" s="11" t="str">
        <f>'Raw Data'!O2307</f>
        <v>Snow</v>
      </c>
      <c r="G2308" s="11" t="str">
        <f>IFERROR(VLOOKUP(F2308,'Lookup Formulas Demo'!$A$5:$B$8,2,0),"Unknown Weather")</f>
        <v>Extreme Caution, Consider Delay</v>
      </c>
      <c r="H2308" s="11" t="str">
        <f>_xlfn.IFNA(INDEX('Lookup Formulas Demo'!$B$5:$B$8,MATCH(F2308,'Lookup Formulas Demo'!$A$5:$A$8,0)),"No Match Found")</f>
        <v>Extreme Caution, Consider Delay</v>
      </c>
    </row>
    <row r="2309" spans="1:8" x14ac:dyDescent="0.3">
      <c r="A2309" s="9">
        <f>'Raw Data'!A2308</f>
        <v>45360.006944444503</v>
      </c>
      <c r="B2309" s="11">
        <f>'Raw Data'!M2308</f>
        <v>19.908215622158099</v>
      </c>
      <c r="C2309" s="11" t="str">
        <f t="shared" si="72"/>
        <v>Free-flow</v>
      </c>
      <c r="D2309" s="11">
        <f>'Raw Data'!P2308</f>
        <v>0</v>
      </c>
      <c r="E2309" s="11" t="str">
        <f t="shared" si="73"/>
        <v>No Accident</v>
      </c>
      <c r="F2309" s="11" t="str">
        <f>'Raw Data'!O2308</f>
        <v>Clear</v>
      </c>
      <c r="G2309" s="11" t="str">
        <f>IFERROR(VLOOKUP(F2309,'Lookup Formulas Demo'!$A$5:$B$8,2,0),"Unknown Weather")</f>
        <v>Normal Driving</v>
      </c>
      <c r="H2309" s="11" t="str">
        <f>_xlfn.IFNA(INDEX('Lookup Formulas Demo'!$B$5:$B$8,MATCH(F2309,'Lookup Formulas Demo'!$A$5:$A$8,0)),"No Match Found")</f>
        <v>Normal Driving</v>
      </c>
    </row>
    <row r="2310" spans="1:8" x14ac:dyDescent="0.3">
      <c r="A2310" s="9">
        <f>'Raw Data'!A2309</f>
        <v>45360.010416666701</v>
      </c>
      <c r="B2310" s="11">
        <f>'Raw Data'!M2309</f>
        <v>12.3600280236135</v>
      </c>
      <c r="C2310" s="11" t="str">
        <f t="shared" si="72"/>
        <v>Free-flow</v>
      </c>
      <c r="D2310" s="11">
        <f>'Raw Data'!P2309</f>
        <v>1</v>
      </c>
      <c r="E2310" s="11" t="str">
        <f t="shared" si="73"/>
        <v>Accident Reported</v>
      </c>
      <c r="F2310" s="11" t="str">
        <f>'Raw Data'!O2309</f>
        <v>Rain</v>
      </c>
      <c r="G2310" s="11" t="str">
        <f>IFERROR(VLOOKUP(F2310,'Lookup Formulas Demo'!$A$5:$B$8,2,0),"Unknown Weather")</f>
        <v>Reduce Speed, Increase Following Distance</v>
      </c>
      <c r="H2310" s="11" t="str">
        <f>_xlfn.IFNA(INDEX('Lookup Formulas Demo'!$B$5:$B$8,MATCH(F2310,'Lookup Formulas Demo'!$A$5:$A$8,0)),"No Match Found")</f>
        <v>Reduce Speed, Increase Following Distance</v>
      </c>
    </row>
    <row r="2311" spans="1:8" x14ac:dyDescent="0.3">
      <c r="A2311" s="9">
        <f>'Raw Data'!A2310</f>
        <v>45360.013888888898</v>
      </c>
      <c r="B2311" s="11">
        <f>'Raw Data'!M2310</f>
        <v>63.309071722592499</v>
      </c>
      <c r="C2311" s="11" t="str">
        <f t="shared" si="72"/>
        <v>Moderate</v>
      </c>
      <c r="D2311" s="11">
        <f>'Raw Data'!P2310</f>
        <v>0</v>
      </c>
      <c r="E2311" s="11" t="str">
        <f t="shared" si="73"/>
        <v>No Accident</v>
      </c>
      <c r="F2311" s="11" t="str">
        <f>'Raw Data'!O2310</f>
        <v>Fog</v>
      </c>
      <c r="G2311" s="11" t="str">
        <f>IFERROR(VLOOKUP(F2311,'Lookup Formulas Demo'!$A$5:$B$8,2,0),"Unknown Weather")</f>
        <v>Use Fog Lights, Reduce Speed</v>
      </c>
      <c r="H2311" s="11" t="str">
        <f>_xlfn.IFNA(INDEX('Lookup Formulas Demo'!$B$5:$B$8,MATCH(F2311,'Lookup Formulas Demo'!$A$5:$A$8,0)),"No Match Found")</f>
        <v>Use Fog Lights, Reduce Speed</v>
      </c>
    </row>
    <row r="2312" spans="1:8" x14ac:dyDescent="0.3">
      <c r="A2312" s="9">
        <f>'Raw Data'!A2311</f>
        <v>45360.017361111102</v>
      </c>
      <c r="B2312" s="11">
        <f>'Raw Data'!M2311</f>
        <v>79.133283973143904</v>
      </c>
      <c r="C2312" s="11" t="str">
        <f t="shared" si="72"/>
        <v>Moderate</v>
      </c>
      <c r="D2312" s="11">
        <f>'Raw Data'!P2311</f>
        <v>0</v>
      </c>
      <c r="E2312" s="11" t="str">
        <f t="shared" si="73"/>
        <v>No Accident</v>
      </c>
      <c r="F2312" s="11" t="str">
        <f>'Raw Data'!O2311</f>
        <v>Rain</v>
      </c>
      <c r="G2312" s="11" t="str">
        <f>IFERROR(VLOOKUP(F2312,'Lookup Formulas Demo'!$A$5:$B$8,2,0),"Unknown Weather")</f>
        <v>Reduce Speed, Increase Following Distance</v>
      </c>
      <c r="H2312" s="11" t="str">
        <f>_xlfn.IFNA(INDEX('Lookup Formulas Demo'!$B$5:$B$8,MATCH(F2312,'Lookup Formulas Demo'!$A$5:$A$8,0)),"No Match Found")</f>
        <v>Reduce Speed, Increase Following Distance</v>
      </c>
    </row>
    <row r="2313" spans="1:8" x14ac:dyDescent="0.3">
      <c r="A2313" s="9">
        <f>'Raw Data'!A2312</f>
        <v>45360.020833333299</v>
      </c>
      <c r="B2313" s="11">
        <f>'Raw Data'!M2312</f>
        <v>39.418420880177599</v>
      </c>
      <c r="C2313" s="11" t="str">
        <f t="shared" si="72"/>
        <v>Free-flow</v>
      </c>
      <c r="D2313" s="11">
        <f>'Raw Data'!P2312</f>
        <v>0</v>
      </c>
      <c r="E2313" s="11" t="str">
        <f t="shared" si="73"/>
        <v>No Accident</v>
      </c>
      <c r="F2313" s="11" t="str">
        <f>'Raw Data'!O2312</f>
        <v>Snow</v>
      </c>
      <c r="G2313" s="11" t="str">
        <f>IFERROR(VLOOKUP(F2313,'Lookup Formulas Demo'!$A$5:$B$8,2,0),"Unknown Weather")</f>
        <v>Extreme Caution, Consider Delay</v>
      </c>
      <c r="H2313" s="11" t="str">
        <f>_xlfn.IFNA(INDEX('Lookup Formulas Demo'!$B$5:$B$8,MATCH(F2313,'Lookup Formulas Demo'!$A$5:$A$8,0)),"No Match Found")</f>
        <v>Extreme Caution, Consider Delay</v>
      </c>
    </row>
    <row r="2314" spans="1:8" x14ac:dyDescent="0.3">
      <c r="A2314" s="9">
        <f>'Raw Data'!A2313</f>
        <v>45360.024305555598</v>
      </c>
      <c r="B2314" s="11">
        <f>'Raw Data'!M2313</f>
        <v>73.989025756951193</v>
      </c>
      <c r="C2314" s="11" t="str">
        <f t="shared" si="72"/>
        <v>Moderate</v>
      </c>
      <c r="D2314" s="11">
        <f>'Raw Data'!P2313</f>
        <v>0</v>
      </c>
      <c r="E2314" s="11" t="str">
        <f t="shared" si="73"/>
        <v>No Accident</v>
      </c>
      <c r="F2314" s="11" t="str">
        <f>'Raw Data'!O2313</f>
        <v>Clear</v>
      </c>
      <c r="G2314" s="11" t="str">
        <f>IFERROR(VLOOKUP(F2314,'Lookup Formulas Demo'!$A$5:$B$8,2,0),"Unknown Weather")</f>
        <v>Normal Driving</v>
      </c>
      <c r="H2314" s="11" t="str">
        <f>_xlfn.IFNA(INDEX('Lookup Formulas Demo'!$B$5:$B$8,MATCH(F2314,'Lookup Formulas Demo'!$A$5:$A$8,0)),"No Match Found")</f>
        <v>Normal Driving</v>
      </c>
    </row>
    <row r="2315" spans="1:8" x14ac:dyDescent="0.3">
      <c r="A2315" s="9">
        <f>'Raw Data'!A2314</f>
        <v>45360.027777777803</v>
      </c>
      <c r="B2315" s="11">
        <f>'Raw Data'!M2314</f>
        <v>57.446771273779298</v>
      </c>
      <c r="C2315" s="11" t="str">
        <f t="shared" si="72"/>
        <v>Moderate</v>
      </c>
      <c r="D2315" s="11">
        <f>'Raw Data'!P2314</f>
        <v>0</v>
      </c>
      <c r="E2315" s="11" t="str">
        <f t="shared" si="73"/>
        <v>No Accident</v>
      </c>
      <c r="F2315" s="11" t="str">
        <f>'Raw Data'!O2314</f>
        <v>Clear</v>
      </c>
      <c r="G2315" s="11" t="str">
        <f>IFERROR(VLOOKUP(F2315,'Lookup Formulas Demo'!$A$5:$B$8,2,0),"Unknown Weather")</f>
        <v>Normal Driving</v>
      </c>
      <c r="H2315" s="11" t="str">
        <f>_xlfn.IFNA(INDEX('Lookup Formulas Demo'!$B$5:$B$8,MATCH(F2315,'Lookup Formulas Demo'!$A$5:$A$8,0)),"No Match Found")</f>
        <v>Normal Driving</v>
      </c>
    </row>
    <row r="2316" spans="1:8" x14ac:dyDescent="0.3">
      <c r="A2316" s="9">
        <f>'Raw Data'!A2315</f>
        <v>45360.03125</v>
      </c>
      <c r="B2316" s="11">
        <f>'Raw Data'!M2315</f>
        <v>37.210380872487903</v>
      </c>
      <c r="C2316" s="11" t="str">
        <f t="shared" si="72"/>
        <v>Free-flow</v>
      </c>
      <c r="D2316" s="11">
        <f>'Raw Data'!P2315</f>
        <v>1</v>
      </c>
      <c r="E2316" s="11" t="str">
        <f t="shared" si="73"/>
        <v>Accident Reported</v>
      </c>
      <c r="F2316" s="11" t="str">
        <f>'Raw Data'!O2315</f>
        <v>Fog</v>
      </c>
      <c r="G2316" s="11" t="str">
        <f>IFERROR(VLOOKUP(F2316,'Lookup Formulas Demo'!$A$5:$B$8,2,0),"Unknown Weather")</f>
        <v>Use Fog Lights, Reduce Speed</v>
      </c>
      <c r="H2316" s="11" t="str">
        <f>_xlfn.IFNA(INDEX('Lookup Formulas Demo'!$B$5:$B$8,MATCH(F2316,'Lookup Formulas Demo'!$A$5:$A$8,0)),"No Match Found")</f>
        <v>Use Fog Lights, Reduce Speed</v>
      </c>
    </row>
    <row r="2317" spans="1:8" x14ac:dyDescent="0.3">
      <c r="A2317" s="9">
        <f>'Raw Data'!A2316</f>
        <v>45360.034722222197</v>
      </c>
      <c r="B2317" s="11">
        <f>'Raw Data'!M2316</f>
        <v>61.983899092033703</v>
      </c>
      <c r="C2317" s="11" t="str">
        <f t="shared" si="72"/>
        <v>Moderate</v>
      </c>
      <c r="D2317" s="11">
        <f>'Raw Data'!P2316</f>
        <v>0</v>
      </c>
      <c r="E2317" s="11" t="str">
        <f t="shared" si="73"/>
        <v>No Accident</v>
      </c>
      <c r="F2317" s="11" t="str">
        <f>'Raw Data'!O2316</f>
        <v>Snow</v>
      </c>
      <c r="G2317" s="11" t="str">
        <f>IFERROR(VLOOKUP(F2317,'Lookup Formulas Demo'!$A$5:$B$8,2,0),"Unknown Weather")</f>
        <v>Extreme Caution, Consider Delay</v>
      </c>
      <c r="H2317" s="11" t="str">
        <f>_xlfn.IFNA(INDEX('Lookup Formulas Demo'!$B$5:$B$8,MATCH(F2317,'Lookup Formulas Demo'!$A$5:$A$8,0)),"No Match Found")</f>
        <v>Extreme Caution, Consider Delay</v>
      </c>
    </row>
    <row r="2318" spans="1:8" x14ac:dyDescent="0.3">
      <c r="A2318" s="9">
        <f>'Raw Data'!A2317</f>
        <v>45360.038194444503</v>
      </c>
      <c r="B2318" s="11">
        <f>'Raw Data'!M2317</f>
        <v>61.853714689539501</v>
      </c>
      <c r="C2318" s="11" t="str">
        <f t="shared" si="72"/>
        <v>Moderate</v>
      </c>
      <c r="D2318" s="11">
        <f>'Raw Data'!P2317</f>
        <v>0</v>
      </c>
      <c r="E2318" s="11" t="str">
        <f t="shared" si="73"/>
        <v>No Accident</v>
      </c>
      <c r="F2318" s="11" t="str">
        <f>'Raw Data'!O2317</f>
        <v>Clear</v>
      </c>
      <c r="G2318" s="11" t="str">
        <f>IFERROR(VLOOKUP(F2318,'Lookup Formulas Demo'!$A$5:$B$8,2,0),"Unknown Weather")</f>
        <v>Normal Driving</v>
      </c>
      <c r="H2318" s="11" t="str">
        <f>_xlfn.IFNA(INDEX('Lookup Formulas Demo'!$B$5:$B$8,MATCH(F2318,'Lookup Formulas Demo'!$A$5:$A$8,0)),"No Match Found")</f>
        <v>Normal Driving</v>
      </c>
    </row>
    <row r="2319" spans="1:8" x14ac:dyDescent="0.3">
      <c r="A2319" s="9">
        <f>'Raw Data'!A2318</f>
        <v>45360.041666666701</v>
      </c>
      <c r="B2319" s="11">
        <f>'Raw Data'!M2318</f>
        <v>56.734245657850501</v>
      </c>
      <c r="C2319" s="11" t="str">
        <f t="shared" si="72"/>
        <v>Moderate</v>
      </c>
      <c r="D2319" s="11">
        <f>'Raw Data'!P2318</f>
        <v>0</v>
      </c>
      <c r="E2319" s="11" t="str">
        <f t="shared" si="73"/>
        <v>No Accident</v>
      </c>
      <c r="F2319" s="11" t="str">
        <f>'Raw Data'!O2318</f>
        <v>Clear</v>
      </c>
      <c r="G2319" s="11" t="str">
        <f>IFERROR(VLOOKUP(F2319,'Lookup Formulas Demo'!$A$5:$B$8,2,0),"Unknown Weather")</f>
        <v>Normal Driving</v>
      </c>
      <c r="H2319" s="11" t="str">
        <f>_xlfn.IFNA(INDEX('Lookup Formulas Demo'!$B$5:$B$8,MATCH(F2319,'Lookup Formulas Demo'!$A$5:$A$8,0)),"No Match Found")</f>
        <v>Normal Driving</v>
      </c>
    </row>
    <row r="2320" spans="1:8" x14ac:dyDescent="0.3">
      <c r="A2320" s="9">
        <f>'Raw Data'!A2319</f>
        <v>45360.045138888898</v>
      </c>
      <c r="B2320" s="11">
        <f>'Raw Data'!M2319</f>
        <v>59.130948407228601</v>
      </c>
      <c r="C2320" s="11" t="str">
        <f t="shared" si="72"/>
        <v>Moderate</v>
      </c>
      <c r="D2320" s="11">
        <f>'Raw Data'!P2319</f>
        <v>0</v>
      </c>
      <c r="E2320" s="11" t="str">
        <f t="shared" si="73"/>
        <v>No Accident</v>
      </c>
      <c r="F2320" s="11" t="str">
        <f>'Raw Data'!O2319</f>
        <v>Fog</v>
      </c>
      <c r="G2320" s="11" t="str">
        <f>IFERROR(VLOOKUP(F2320,'Lookup Formulas Demo'!$A$5:$B$8,2,0),"Unknown Weather")</f>
        <v>Use Fog Lights, Reduce Speed</v>
      </c>
      <c r="H2320" s="11" t="str">
        <f>_xlfn.IFNA(INDEX('Lookup Formulas Demo'!$B$5:$B$8,MATCH(F2320,'Lookup Formulas Demo'!$A$5:$A$8,0)),"No Match Found")</f>
        <v>Use Fog Lights, Reduce Speed</v>
      </c>
    </row>
    <row r="2321" spans="1:8" x14ac:dyDescent="0.3">
      <c r="A2321" s="9">
        <f>'Raw Data'!A2320</f>
        <v>45360.048611111102</v>
      </c>
      <c r="B2321" s="11">
        <f>'Raw Data'!M2320</f>
        <v>18.313396967990201</v>
      </c>
      <c r="C2321" s="11" t="str">
        <f t="shared" si="72"/>
        <v>Free-flow</v>
      </c>
      <c r="D2321" s="11">
        <f>'Raw Data'!P2320</f>
        <v>0</v>
      </c>
      <c r="E2321" s="11" t="str">
        <f t="shared" si="73"/>
        <v>No Accident</v>
      </c>
      <c r="F2321" s="11" t="str">
        <f>'Raw Data'!O2320</f>
        <v>Snow</v>
      </c>
      <c r="G2321" s="11" t="str">
        <f>IFERROR(VLOOKUP(F2321,'Lookup Formulas Demo'!$A$5:$B$8,2,0),"Unknown Weather")</f>
        <v>Extreme Caution, Consider Delay</v>
      </c>
      <c r="H2321" s="11" t="str">
        <f>_xlfn.IFNA(INDEX('Lookup Formulas Demo'!$B$5:$B$8,MATCH(F2321,'Lookup Formulas Demo'!$A$5:$A$8,0)),"No Match Found")</f>
        <v>Extreme Caution, Consider Delay</v>
      </c>
    </row>
    <row r="2322" spans="1:8" x14ac:dyDescent="0.3">
      <c r="A2322" s="9">
        <f>'Raw Data'!A2321</f>
        <v>45360.052083333299</v>
      </c>
      <c r="B2322" s="11">
        <f>'Raw Data'!M2321</f>
        <v>69.4734106900939</v>
      </c>
      <c r="C2322" s="11" t="str">
        <f t="shared" si="72"/>
        <v>Moderate</v>
      </c>
      <c r="D2322" s="11">
        <f>'Raw Data'!P2321</f>
        <v>1</v>
      </c>
      <c r="E2322" s="11" t="str">
        <f t="shared" si="73"/>
        <v>Accident Reported</v>
      </c>
      <c r="F2322" s="11" t="str">
        <f>'Raw Data'!O2321</f>
        <v>Fog</v>
      </c>
      <c r="G2322" s="11" t="str">
        <f>IFERROR(VLOOKUP(F2322,'Lookup Formulas Demo'!$A$5:$B$8,2,0),"Unknown Weather")</f>
        <v>Use Fog Lights, Reduce Speed</v>
      </c>
      <c r="H2322" s="11" t="str">
        <f>_xlfn.IFNA(INDEX('Lookup Formulas Demo'!$B$5:$B$8,MATCH(F2322,'Lookup Formulas Demo'!$A$5:$A$8,0)),"No Match Found")</f>
        <v>Use Fog Lights, Reduce Speed</v>
      </c>
    </row>
    <row r="2323" spans="1:8" x14ac:dyDescent="0.3">
      <c r="A2323" s="9">
        <f>'Raw Data'!A2322</f>
        <v>45360.055555555598</v>
      </c>
      <c r="B2323" s="11">
        <f>'Raw Data'!M2322</f>
        <v>82.153087517484394</v>
      </c>
      <c r="C2323" s="11" t="str">
        <f t="shared" si="72"/>
        <v>Congested</v>
      </c>
      <c r="D2323" s="11">
        <f>'Raw Data'!P2322</f>
        <v>0</v>
      </c>
      <c r="E2323" s="11" t="str">
        <f t="shared" si="73"/>
        <v>No Accident</v>
      </c>
      <c r="F2323" s="11" t="str">
        <f>'Raw Data'!O2322</f>
        <v>Clear</v>
      </c>
      <c r="G2323" s="11" t="str">
        <f>IFERROR(VLOOKUP(F2323,'Lookup Formulas Demo'!$A$5:$B$8,2,0),"Unknown Weather")</f>
        <v>Normal Driving</v>
      </c>
      <c r="H2323" s="11" t="str">
        <f>_xlfn.IFNA(INDEX('Lookup Formulas Demo'!$B$5:$B$8,MATCH(F2323,'Lookup Formulas Demo'!$A$5:$A$8,0)),"No Match Found")</f>
        <v>Normal Driving</v>
      </c>
    </row>
    <row r="2324" spans="1:8" x14ac:dyDescent="0.3">
      <c r="A2324" s="9">
        <f>'Raw Data'!A2323</f>
        <v>45360.059027777803</v>
      </c>
      <c r="B2324" s="11">
        <f>'Raw Data'!M2323</f>
        <v>12.866801263546099</v>
      </c>
      <c r="C2324" s="11" t="str">
        <f t="shared" si="72"/>
        <v>Free-flow</v>
      </c>
      <c r="D2324" s="11">
        <f>'Raw Data'!P2323</f>
        <v>0</v>
      </c>
      <c r="E2324" s="11" t="str">
        <f t="shared" si="73"/>
        <v>No Accident</v>
      </c>
      <c r="F2324" s="11" t="str">
        <f>'Raw Data'!O2323</f>
        <v>Snow</v>
      </c>
      <c r="G2324" s="11" t="str">
        <f>IFERROR(VLOOKUP(F2324,'Lookup Formulas Demo'!$A$5:$B$8,2,0),"Unknown Weather")</f>
        <v>Extreme Caution, Consider Delay</v>
      </c>
      <c r="H2324" s="11" t="str">
        <f>_xlfn.IFNA(INDEX('Lookup Formulas Demo'!$B$5:$B$8,MATCH(F2324,'Lookup Formulas Demo'!$A$5:$A$8,0)),"No Match Found")</f>
        <v>Extreme Caution, Consider Delay</v>
      </c>
    </row>
    <row r="2325" spans="1:8" x14ac:dyDescent="0.3">
      <c r="A2325" s="9">
        <f>'Raw Data'!A2324</f>
        <v>45360.0625</v>
      </c>
      <c r="B2325" s="11">
        <f>'Raw Data'!M2324</f>
        <v>98.673407173723703</v>
      </c>
      <c r="C2325" s="11" t="str">
        <f t="shared" si="72"/>
        <v>Congested</v>
      </c>
      <c r="D2325" s="11">
        <f>'Raw Data'!P2324</f>
        <v>0</v>
      </c>
      <c r="E2325" s="11" t="str">
        <f t="shared" si="73"/>
        <v>No Accident</v>
      </c>
      <c r="F2325" s="11" t="str">
        <f>'Raw Data'!O2324</f>
        <v>Rain</v>
      </c>
      <c r="G2325" s="11" t="str">
        <f>IFERROR(VLOOKUP(F2325,'Lookup Formulas Demo'!$A$5:$B$8,2,0),"Unknown Weather")</f>
        <v>Reduce Speed, Increase Following Distance</v>
      </c>
      <c r="H2325" s="11" t="str">
        <f>_xlfn.IFNA(INDEX('Lookup Formulas Demo'!$B$5:$B$8,MATCH(F2325,'Lookup Formulas Demo'!$A$5:$A$8,0)),"No Match Found")</f>
        <v>Reduce Speed, Increase Following Distance</v>
      </c>
    </row>
    <row r="2326" spans="1:8" x14ac:dyDescent="0.3">
      <c r="A2326" s="9">
        <f>'Raw Data'!A2325</f>
        <v>45360.065972222197</v>
      </c>
      <c r="B2326" s="11">
        <f>'Raw Data'!M2325</f>
        <v>66.490363523784296</v>
      </c>
      <c r="C2326" s="11" t="str">
        <f t="shared" si="72"/>
        <v>Moderate</v>
      </c>
      <c r="D2326" s="11">
        <f>'Raw Data'!P2325</f>
        <v>0</v>
      </c>
      <c r="E2326" s="11" t="str">
        <f t="shared" si="73"/>
        <v>No Accident</v>
      </c>
      <c r="F2326" s="11" t="str">
        <f>'Raw Data'!O2325</f>
        <v>Rain</v>
      </c>
      <c r="G2326" s="11" t="str">
        <f>IFERROR(VLOOKUP(F2326,'Lookup Formulas Demo'!$A$5:$B$8,2,0),"Unknown Weather")</f>
        <v>Reduce Speed, Increase Following Distance</v>
      </c>
      <c r="H2326" s="11" t="str">
        <f>_xlfn.IFNA(INDEX('Lookup Formulas Demo'!$B$5:$B$8,MATCH(F2326,'Lookup Formulas Demo'!$A$5:$A$8,0)),"No Match Found")</f>
        <v>Reduce Speed, Increase Following Distance</v>
      </c>
    </row>
    <row r="2327" spans="1:8" x14ac:dyDescent="0.3">
      <c r="A2327" s="9">
        <f>'Raw Data'!A2326</f>
        <v>45360.069444444503</v>
      </c>
      <c r="B2327" s="11">
        <f>'Raw Data'!M2326</f>
        <v>98.872210175271903</v>
      </c>
      <c r="C2327" s="11" t="str">
        <f t="shared" si="72"/>
        <v>Congested</v>
      </c>
      <c r="D2327" s="11">
        <f>'Raw Data'!P2326</f>
        <v>0</v>
      </c>
      <c r="E2327" s="11" t="str">
        <f t="shared" si="73"/>
        <v>No Accident</v>
      </c>
      <c r="F2327" s="11" t="str">
        <f>'Raw Data'!O2326</f>
        <v>Clear</v>
      </c>
      <c r="G2327" s="11" t="str">
        <f>IFERROR(VLOOKUP(F2327,'Lookup Formulas Demo'!$A$5:$B$8,2,0),"Unknown Weather")</f>
        <v>Normal Driving</v>
      </c>
      <c r="H2327" s="11" t="str">
        <f>_xlfn.IFNA(INDEX('Lookup Formulas Demo'!$B$5:$B$8,MATCH(F2327,'Lookup Formulas Demo'!$A$5:$A$8,0)),"No Match Found")</f>
        <v>Normal Driving</v>
      </c>
    </row>
    <row r="2328" spans="1:8" x14ac:dyDescent="0.3">
      <c r="A2328" s="9">
        <f>'Raw Data'!A2327</f>
        <v>45360.072916666701</v>
      </c>
      <c r="B2328" s="11">
        <f>'Raw Data'!M2327</f>
        <v>42.688349809270797</v>
      </c>
      <c r="C2328" s="11" t="str">
        <f t="shared" si="72"/>
        <v>Free-flow</v>
      </c>
      <c r="D2328" s="11">
        <f>'Raw Data'!P2327</f>
        <v>0</v>
      </c>
      <c r="E2328" s="11" t="str">
        <f t="shared" si="73"/>
        <v>No Accident</v>
      </c>
      <c r="F2328" s="11" t="str">
        <f>'Raw Data'!O2327</f>
        <v>Snow</v>
      </c>
      <c r="G2328" s="11" t="str">
        <f>IFERROR(VLOOKUP(F2328,'Lookup Formulas Demo'!$A$5:$B$8,2,0),"Unknown Weather")</f>
        <v>Extreme Caution, Consider Delay</v>
      </c>
      <c r="H2328" s="11" t="str">
        <f>_xlfn.IFNA(INDEX('Lookup Formulas Demo'!$B$5:$B$8,MATCH(F2328,'Lookup Formulas Demo'!$A$5:$A$8,0)),"No Match Found")</f>
        <v>Extreme Caution, Consider Delay</v>
      </c>
    </row>
    <row r="2329" spans="1:8" x14ac:dyDescent="0.3">
      <c r="A2329" s="9">
        <f>'Raw Data'!A2328</f>
        <v>45360.076388888898</v>
      </c>
      <c r="B2329" s="11">
        <f>'Raw Data'!M2328</f>
        <v>60.768376766914898</v>
      </c>
      <c r="C2329" s="11" t="str">
        <f t="shared" si="72"/>
        <v>Moderate</v>
      </c>
      <c r="D2329" s="11">
        <f>'Raw Data'!P2328</f>
        <v>0</v>
      </c>
      <c r="E2329" s="11" t="str">
        <f t="shared" si="73"/>
        <v>No Accident</v>
      </c>
      <c r="F2329" s="11" t="str">
        <f>'Raw Data'!O2328</f>
        <v>Fog</v>
      </c>
      <c r="G2329" s="11" t="str">
        <f>IFERROR(VLOOKUP(F2329,'Lookup Formulas Demo'!$A$5:$B$8,2,0),"Unknown Weather")</f>
        <v>Use Fog Lights, Reduce Speed</v>
      </c>
      <c r="H2329" s="11" t="str">
        <f>_xlfn.IFNA(INDEX('Lookup Formulas Demo'!$B$5:$B$8,MATCH(F2329,'Lookup Formulas Demo'!$A$5:$A$8,0)),"No Match Found")</f>
        <v>Use Fog Lights, Reduce Speed</v>
      </c>
    </row>
    <row r="2330" spans="1:8" x14ac:dyDescent="0.3">
      <c r="A2330" s="9">
        <f>'Raw Data'!A2329</f>
        <v>45360.079861111102</v>
      </c>
      <c r="B2330" s="11">
        <f>'Raw Data'!M2329</f>
        <v>82.751592178631299</v>
      </c>
      <c r="C2330" s="11" t="str">
        <f t="shared" si="72"/>
        <v>Congested</v>
      </c>
      <c r="D2330" s="11">
        <f>'Raw Data'!P2329</f>
        <v>0</v>
      </c>
      <c r="E2330" s="11" t="str">
        <f t="shared" si="73"/>
        <v>No Accident</v>
      </c>
      <c r="F2330" s="11" t="str">
        <f>'Raw Data'!O2329</f>
        <v>Snow</v>
      </c>
      <c r="G2330" s="11" t="str">
        <f>IFERROR(VLOOKUP(F2330,'Lookup Formulas Demo'!$A$5:$B$8,2,0),"Unknown Weather")</f>
        <v>Extreme Caution, Consider Delay</v>
      </c>
      <c r="H2330" s="11" t="str">
        <f>_xlfn.IFNA(INDEX('Lookup Formulas Demo'!$B$5:$B$8,MATCH(F2330,'Lookup Formulas Demo'!$A$5:$A$8,0)),"No Match Found")</f>
        <v>Extreme Caution, Consider Delay</v>
      </c>
    </row>
    <row r="2331" spans="1:8" x14ac:dyDescent="0.3">
      <c r="A2331" s="9">
        <f>'Raw Data'!A2330</f>
        <v>45360.083333333299</v>
      </c>
      <c r="B2331" s="11">
        <f>'Raw Data'!M2330</f>
        <v>93.191970947810503</v>
      </c>
      <c r="C2331" s="11" t="str">
        <f t="shared" si="72"/>
        <v>Congested</v>
      </c>
      <c r="D2331" s="11">
        <f>'Raw Data'!P2330</f>
        <v>0</v>
      </c>
      <c r="E2331" s="11" t="str">
        <f t="shared" si="73"/>
        <v>No Accident</v>
      </c>
      <c r="F2331" s="11" t="str">
        <f>'Raw Data'!O2330</f>
        <v>Clear</v>
      </c>
      <c r="G2331" s="11" t="str">
        <f>IFERROR(VLOOKUP(F2331,'Lookup Formulas Demo'!$A$5:$B$8,2,0),"Unknown Weather")</f>
        <v>Normal Driving</v>
      </c>
      <c r="H2331" s="11" t="str">
        <f>_xlfn.IFNA(INDEX('Lookup Formulas Demo'!$B$5:$B$8,MATCH(F2331,'Lookup Formulas Demo'!$A$5:$A$8,0)),"No Match Found")</f>
        <v>Normal Driving</v>
      </c>
    </row>
    <row r="2332" spans="1:8" x14ac:dyDescent="0.3">
      <c r="A2332" s="9">
        <f>'Raw Data'!A2331</f>
        <v>45360.086805555598</v>
      </c>
      <c r="B2332" s="11">
        <f>'Raw Data'!M2331</f>
        <v>95.425943008358701</v>
      </c>
      <c r="C2332" s="11" t="str">
        <f t="shared" si="72"/>
        <v>Congested</v>
      </c>
      <c r="D2332" s="11">
        <f>'Raw Data'!P2331</f>
        <v>0</v>
      </c>
      <c r="E2332" s="11" t="str">
        <f t="shared" si="73"/>
        <v>No Accident</v>
      </c>
      <c r="F2332" s="11" t="str">
        <f>'Raw Data'!O2331</f>
        <v>Snow</v>
      </c>
      <c r="G2332" s="11" t="str">
        <f>IFERROR(VLOOKUP(F2332,'Lookup Formulas Demo'!$A$5:$B$8,2,0),"Unknown Weather")</f>
        <v>Extreme Caution, Consider Delay</v>
      </c>
      <c r="H2332" s="11" t="str">
        <f>_xlfn.IFNA(INDEX('Lookup Formulas Demo'!$B$5:$B$8,MATCH(F2332,'Lookup Formulas Demo'!$A$5:$A$8,0)),"No Match Found")</f>
        <v>Extreme Caution, Consider Delay</v>
      </c>
    </row>
    <row r="2333" spans="1:8" x14ac:dyDescent="0.3">
      <c r="A2333" s="9">
        <f>'Raw Data'!A2332</f>
        <v>45360.090277777803</v>
      </c>
      <c r="B2333" s="11">
        <f>'Raw Data'!M2332</f>
        <v>51.515814902233302</v>
      </c>
      <c r="C2333" s="11" t="str">
        <f t="shared" si="72"/>
        <v>Moderate</v>
      </c>
      <c r="D2333" s="11">
        <f>'Raw Data'!P2332</f>
        <v>0</v>
      </c>
      <c r="E2333" s="11" t="str">
        <f t="shared" si="73"/>
        <v>No Accident</v>
      </c>
      <c r="F2333" s="11" t="str">
        <f>'Raw Data'!O2332</f>
        <v>Snow</v>
      </c>
      <c r="G2333" s="11" t="str">
        <f>IFERROR(VLOOKUP(F2333,'Lookup Formulas Demo'!$A$5:$B$8,2,0),"Unknown Weather")</f>
        <v>Extreme Caution, Consider Delay</v>
      </c>
      <c r="H2333" s="11" t="str">
        <f>_xlfn.IFNA(INDEX('Lookup Formulas Demo'!$B$5:$B$8,MATCH(F2333,'Lookup Formulas Demo'!$A$5:$A$8,0)),"No Match Found")</f>
        <v>Extreme Caution, Consider Delay</v>
      </c>
    </row>
    <row r="2334" spans="1:8" x14ac:dyDescent="0.3">
      <c r="A2334" s="9">
        <f>'Raw Data'!A2333</f>
        <v>45360.09375</v>
      </c>
      <c r="B2334" s="11">
        <f>'Raw Data'!M2333</f>
        <v>59.046292625530498</v>
      </c>
      <c r="C2334" s="11" t="str">
        <f t="shared" si="72"/>
        <v>Moderate</v>
      </c>
      <c r="D2334" s="11">
        <f>'Raw Data'!P2333</f>
        <v>0</v>
      </c>
      <c r="E2334" s="11" t="str">
        <f t="shared" si="73"/>
        <v>No Accident</v>
      </c>
      <c r="F2334" s="11" t="str">
        <f>'Raw Data'!O2333</f>
        <v>Rain</v>
      </c>
      <c r="G2334" s="11" t="str">
        <f>IFERROR(VLOOKUP(F2334,'Lookup Formulas Demo'!$A$5:$B$8,2,0),"Unknown Weather")</f>
        <v>Reduce Speed, Increase Following Distance</v>
      </c>
      <c r="H2334" s="11" t="str">
        <f>_xlfn.IFNA(INDEX('Lookup Formulas Demo'!$B$5:$B$8,MATCH(F2334,'Lookup Formulas Demo'!$A$5:$A$8,0)),"No Match Found")</f>
        <v>Reduce Speed, Increase Following Distance</v>
      </c>
    </row>
    <row r="2335" spans="1:8" x14ac:dyDescent="0.3">
      <c r="A2335" s="9">
        <f>'Raw Data'!A2334</f>
        <v>45360.097222222197</v>
      </c>
      <c r="B2335" s="11">
        <f>'Raw Data'!M2334</f>
        <v>56.811144454210698</v>
      </c>
      <c r="C2335" s="11" t="str">
        <f t="shared" si="72"/>
        <v>Moderate</v>
      </c>
      <c r="D2335" s="11">
        <f>'Raw Data'!P2334</f>
        <v>0</v>
      </c>
      <c r="E2335" s="11" t="str">
        <f t="shared" si="73"/>
        <v>No Accident</v>
      </c>
      <c r="F2335" s="11" t="str">
        <f>'Raw Data'!O2334</f>
        <v>Rain</v>
      </c>
      <c r="G2335" s="11" t="str">
        <f>IFERROR(VLOOKUP(F2335,'Lookup Formulas Demo'!$A$5:$B$8,2,0),"Unknown Weather")</f>
        <v>Reduce Speed, Increase Following Distance</v>
      </c>
      <c r="H2335" s="11" t="str">
        <f>_xlfn.IFNA(INDEX('Lookup Formulas Demo'!$B$5:$B$8,MATCH(F2335,'Lookup Formulas Demo'!$A$5:$A$8,0)),"No Match Found")</f>
        <v>Reduce Speed, Increase Following Distance</v>
      </c>
    </row>
    <row r="2336" spans="1:8" x14ac:dyDescent="0.3">
      <c r="A2336" s="9">
        <f>'Raw Data'!A2335</f>
        <v>45360.100694444503</v>
      </c>
      <c r="B2336" s="11">
        <f>'Raw Data'!M2335</f>
        <v>80.835021521448297</v>
      </c>
      <c r="C2336" s="11" t="str">
        <f t="shared" si="72"/>
        <v>Congested</v>
      </c>
      <c r="D2336" s="11">
        <f>'Raw Data'!P2335</f>
        <v>0</v>
      </c>
      <c r="E2336" s="11" t="str">
        <f t="shared" si="73"/>
        <v>No Accident</v>
      </c>
      <c r="F2336" s="11" t="str">
        <f>'Raw Data'!O2335</f>
        <v>Fog</v>
      </c>
      <c r="G2336" s="11" t="str">
        <f>IFERROR(VLOOKUP(F2336,'Lookup Formulas Demo'!$A$5:$B$8,2,0),"Unknown Weather")</f>
        <v>Use Fog Lights, Reduce Speed</v>
      </c>
      <c r="H2336" s="11" t="str">
        <f>_xlfn.IFNA(INDEX('Lookup Formulas Demo'!$B$5:$B$8,MATCH(F2336,'Lookup Formulas Demo'!$A$5:$A$8,0)),"No Match Found")</f>
        <v>Use Fog Lights, Reduce Speed</v>
      </c>
    </row>
    <row r="2337" spans="1:8" x14ac:dyDescent="0.3">
      <c r="A2337" s="9">
        <f>'Raw Data'!A2336</f>
        <v>45360.104166666701</v>
      </c>
      <c r="B2337" s="11">
        <f>'Raw Data'!M2336</f>
        <v>39.724767431176502</v>
      </c>
      <c r="C2337" s="11" t="str">
        <f t="shared" si="72"/>
        <v>Free-flow</v>
      </c>
      <c r="D2337" s="11">
        <f>'Raw Data'!P2336</f>
        <v>0</v>
      </c>
      <c r="E2337" s="11" t="str">
        <f t="shared" si="73"/>
        <v>No Accident</v>
      </c>
      <c r="F2337" s="11" t="str">
        <f>'Raw Data'!O2336</f>
        <v>Fog</v>
      </c>
      <c r="G2337" s="11" t="str">
        <f>IFERROR(VLOOKUP(F2337,'Lookup Formulas Demo'!$A$5:$B$8,2,0),"Unknown Weather")</f>
        <v>Use Fog Lights, Reduce Speed</v>
      </c>
      <c r="H2337" s="11" t="str">
        <f>_xlfn.IFNA(INDEX('Lookup Formulas Demo'!$B$5:$B$8,MATCH(F2337,'Lookup Formulas Demo'!$A$5:$A$8,0)),"No Match Found")</f>
        <v>Use Fog Lights, Reduce Speed</v>
      </c>
    </row>
    <row r="2338" spans="1:8" x14ac:dyDescent="0.3">
      <c r="A2338" s="9">
        <f>'Raw Data'!A2337</f>
        <v>45360.107638888898</v>
      </c>
      <c r="B2338" s="11">
        <f>'Raw Data'!M2337</f>
        <v>34.7693102794494</v>
      </c>
      <c r="C2338" s="11" t="str">
        <f t="shared" si="72"/>
        <v>Free-flow</v>
      </c>
      <c r="D2338" s="11">
        <f>'Raw Data'!P2337</f>
        <v>0</v>
      </c>
      <c r="E2338" s="11" t="str">
        <f t="shared" si="73"/>
        <v>No Accident</v>
      </c>
      <c r="F2338" s="11" t="str">
        <f>'Raw Data'!O2337</f>
        <v>Fog</v>
      </c>
      <c r="G2338" s="11" t="str">
        <f>IFERROR(VLOOKUP(F2338,'Lookup Formulas Demo'!$A$5:$B$8,2,0),"Unknown Weather")</f>
        <v>Use Fog Lights, Reduce Speed</v>
      </c>
      <c r="H2338" s="11" t="str">
        <f>_xlfn.IFNA(INDEX('Lookup Formulas Demo'!$B$5:$B$8,MATCH(F2338,'Lookup Formulas Demo'!$A$5:$A$8,0)),"No Match Found")</f>
        <v>Use Fog Lights, Reduce Speed</v>
      </c>
    </row>
    <row r="2339" spans="1:8" x14ac:dyDescent="0.3">
      <c r="A2339" s="9">
        <f>'Raw Data'!A2338</f>
        <v>45360.111111111102</v>
      </c>
      <c r="B2339" s="11">
        <f>'Raw Data'!M2338</f>
        <v>13.077646538294401</v>
      </c>
      <c r="C2339" s="11" t="str">
        <f t="shared" si="72"/>
        <v>Free-flow</v>
      </c>
      <c r="D2339" s="11">
        <f>'Raw Data'!P2338</f>
        <v>0</v>
      </c>
      <c r="E2339" s="11" t="str">
        <f t="shared" si="73"/>
        <v>No Accident</v>
      </c>
      <c r="F2339" s="11" t="str">
        <f>'Raw Data'!O2338</f>
        <v>Fog</v>
      </c>
      <c r="G2339" s="11" t="str">
        <f>IFERROR(VLOOKUP(F2339,'Lookup Formulas Demo'!$A$5:$B$8,2,0),"Unknown Weather")</f>
        <v>Use Fog Lights, Reduce Speed</v>
      </c>
      <c r="H2339" s="11" t="str">
        <f>_xlfn.IFNA(INDEX('Lookup Formulas Demo'!$B$5:$B$8,MATCH(F2339,'Lookup Formulas Demo'!$A$5:$A$8,0)),"No Match Found")</f>
        <v>Use Fog Lights, Reduce Speed</v>
      </c>
    </row>
    <row r="2340" spans="1:8" x14ac:dyDescent="0.3">
      <c r="A2340" s="9">
        <f>'Raw Data'!A2339</f>
        <v>45360.114583333299</v>
      </c>
      <c r="B2340" s="11">
        <f>'Raw Data'!M2339</f>
        <v>42.936163440543197</v>
      </c>
      <c r="C2340" s="11" t="str">
        <f t="shared" si="72"/>
        <v>Free-flow</v>
      </c>
      <c r="D2340" s="11">
        <f>'Raw Data'!P2339</f>
        <v>0</v>
      </c>
      <c r="E2340" s="11" t="str">
        <f t="shared" si="73"/>
        <v>No Accident</v>
      </c>
      <c r="F2340" s="11" t="str">
        <f>'Raw Data'!O2339</f>
        <v>Snow</v>
      </c>
      <c r="G2340" s="11" t="str">
        <f>IFERROR(VLOOKUP(F2340,'Lookup Formulas Demo'!$A$5:$B$8,2,0),"Unknown Weather")</f>
        <v>Extreme Caution, Consider Delay</v>
      </c>
      <c r="H2340" s="11" t="str">
        <f>_xlfn.IFNA(INDEX('Lookup Formulas Demo'!$B$5:$B$8,MATCH(F2340,'Lookup Formulas Demo'!$A$5:$A$8,0)),"No Match Found")</f>
        <v>Extreme Caution, Consider Delay</v>
      </c>
    </row>
    <row r="2341" spans="1:8" x14ac:dyDescent="0.3">
      <c r="A2341" s="9">
        <f>'Raw Data'!A2340</f>
        <v>45360.118055555598</v>
      </c>
      <c r="B2341" s="11">
        <f>'Raw Data'!M2340</f>
        <v>27.362544097044999</v>
      </c>
      <c r="C2341" s="11" t="str">
        <f t="shared" si="72"/>
        <v>Free-flow</v>
      </c>
      <c r="D2341" s="11">
        <f>'Raw Data'!P2340</f>
        <v>0</v>
      </c>
      <c r="E2341" s="11" t="str">
        <f t="shared" si="73"/>
        <v>No Accident</v>
      </c>
      <c r="F2341" s="11" t="str">
        <f>'Raw Data'!O2340</f>
        <v>Rain</v>
      </c>
      <c r="G2341" s="11" t="str">
        <f>IFERROR(VLOOKUP(F2341,'Lookup Formulas Demo'!$A$5:$B$8,2,0),"Unknown Weather")</f>
        <v>Reduce Speed, Increase Following Distance</v>
      </c>
      <c r="H2341" s="11" t="str">
        <f>_xlfn.IFNA(INDEX('Lookup Formulas Demo'!$B$5:$B$8,MATCH(F2341,'Lookup Formulas Demo'!$A$5:$A$8,0)),"No Match Found")</f>
        <v>Reduce Speed, Increase Following Distance</v>
      </c>
    </row>
    <row r="2342" spans="1:8" x14ac:dyDescent="0.3">
      <c r="A2342" s="9">
        <f>'Raw Data'!A2341</f>
        <v>45360.121527777803</v>
      </c>
      <c r="B2342" s="11">
        <f>'Raw Data'!M2341</f>
        <v>52.662060876473298</v>
      </c>
      <c r="C2342" s="11" t="str">
        <f t="shared" si="72"/>
        <v>Moderate</v>
      </c>
      <c r="D2342" s="11">
        <f>'Raw Data'!P2341</f>
        <v>0</v>
      </c>
      <c r="E2342" s="11" t="str">
        <f t="shared" si="73"/>
        <v>No Accident</v>
      </c>
      <c r="F2342" s="11" t="str">
        <f>'Raw Data'!O2341</f>
        <v>Clear</v>
      </c>
      <c r="G2342" s="11" t="str">
        <f>IFERROR(VLOOKUP(F2342,'Lookup Formulas Demo'!$A$5:$B$8,2,0),"Unknown Weather")</f>
        <v>Normal Driving</v>
      </c>
      <c r="H2342" s="11" t="str">
        <f>_xlfn.IFNA(INDEX('Lookup Formulas Demo'!$B$5:$B$8,MATCH(F2342,'Lookup Formulas Demo'!$A$5:$A$8,0)),"No Match Found")</f>
        <v>Normal Driving</v>
      </c>
    </row>
    <row r="2343" spans="1:8" x14ac:dyDescent="0.3">
      <c r="A2343" s="9">
        <f>'Raw Data'!A2342</f>
        <v>45360.125</v>
      </c>
      <c r="B2343" s="11">
        <f>'Raw Data'!M2342</f>
        <v>39.087480085901703</v>
      </c>
      <c r="C2343" s="11" t="str">
        <f t="shared" si="72"/>
        <v>Free-flow</v>
      </c>
      <c r="D2343" s="11">
        <f>'Raw Data'!P2342</f>
        <v>0</v>
      </c>
      <c r="E2343" s="11" t="str">
        <f t="shared" si="73"/>
        <v>No Accident</v>
      </c>
      <c r="F2343" s="11" t="str">
        <f>'Raw Data'!O2342</f>
        <v>Rain</v>
      </c>
      <c r="G2343" s="11" t="str">
        <f>IFERROR(VLOOKUP(F2343,'Lookup Formulas Demo'!$A$5:$B$8,2,0),"Unknown Weather")</f>
        <v>Reduce Speed, Increase Following Distance</v>
      </c>
      <c r="H2343" s="11" t="str">
        <f>_xlfn.IFNA(INDEX('Lookup Formulas Demo'!$B$5:$B$8,MATCH(F2343,'Lookup Formulas Demo'!$A$5:$A$8,0)),"No Match Found")</f>
        <v>Reduce Speed, Increase Following Distance</v>
      </c>
    </row>
    <row r="2344" spans="1:8" x14ac:dyDescent="0.3">
      <c r="A2344" s="9">
        <f>'Raw Data'!A2343</f>
        <v>45360.128472222197</v>
      </c>
      <c r="B2344" s="11">
        <f>'Raw Data'!M2343</f>
        <v>86.738677196019907</v>
      </c>
      <c r="C2344" s="11" t="str">
        <f t="shared" si="72"/>
        <v>Congested</v>
      </c>
      <c r="D2344" s="11">
        <f>'Raw Data'!P2343</f>
        <v>0</v>
      </c>
      <c r="E2344" s="11" t="str">
        <f t="shared" si="73"/>
        <v>No Accident</v>
      </c>
      <c r="F2344" s="11" t="str">
        <f>'Raw Data'!O2343</f>
        <v>Snow</v>
      </c>
      <c r="G2344" s="11" t="str">
        <f>IFERROR(VLOOKUP(F2344,'Lookup Formulas Demo'!$A$5:$B$8,2,0),"Unknown Weather")</f>
        <v>Extreme Caution, Consider Delay</v>
      </c>
      <c r="H2344" s="11" t="str">
        <f>_xlfn.IFNA(INDEX('Lookup Formulas Demo'!$B$5:$B$8,MATCH(F2344,'Lookup Formulas Demo'!$A$5:$A$8,0)),"No Match Found")</f>
        <v>Extreme Caution, Consider Delay</v>
      </c>
    </row>
    <row r="2345" spans="1:8" x14ac:dyDescent="0.3">
      <c r="A2345" s="9">
        <f>'Raw Data'!A2344</f>
        <v>45360.131944444503</v>
      </c>
      <c r="B2345" s="11">
        <f>'Raw Data'!M2344</f>
        <v>74.224240658031405</v>
      </c>
      <c r="C2345" s="11" t="str">
        <f t="shared" si="72"/>
        <v>Moderate</v>
      </c>
      <c r="D2345" s="11">
        <f>'Raw Data'!P2344</f>
        <v>0</v>
      </c>
      <c r="E2345" s="11" t="str">
        <f t="shared" si="73"/>
        <v>No Accident</v>
      </c>
      <c r="F2345" s="11" t="str">
        <f>'Raw Data'!O2344</f>
        <v>Snow</v>
      </c>
      <c r="G2345" s="11" t="str">
        <f>IFERROR(VLOOKUP(F2345,'Lookup Formulas Demo'!$A$5:$B$8,2,0),"Unknown Weather")</f>
        <v>Extreme Caution, Consider Delay</v>
      </c>
      <c r="H2345" s="11" t="str">
        <f>_xlfn.IFNA(INDEX('Lookup Formulas Demo'!$B$5:$B$8,MATCH(F2345,'Lookup Formulas Demo'!$A$5:$A$8,0)),"No Match Found")</f>
        <v>Extreme Caution, Consider Delay</v>
      </c>
    </row>
    <row r="2346" spans="1:8" x14ac:dyDescent="0.3">
      <c r="A2346" s="9">
        <f>'Raw Data'!A2345</f>
        <v>45360.135416666701</v>
      </c>
      <c r="B2346" s="11">
        <f>'Raw Data'!M2345</f>
        <v>11.0622877106497</v>
      </c>
      <c r="C2346" s="11" t="str">
        <f t="shared" si="72"/>
        <v>Free-flow</v>
      </c>
      <c r="D2346" s="11">
        <f>'Raw Data'!P2345</f>
        <v>0</v>
      </c>
      <c r="E2346" s="11" t="str">
        <f t="shared" si="73"/>
        <v>No Accident</v>
      </c>
      <c r="F2346" s="11" t="str">
        <f>'Raw Data'!O2345</f>
        <v>Snow</v>
      </c>
      <c r="G2346" s="11" t="str">
        <f>IFERROR(VLOOKUP(F2346,'Lookup Formulas Demo'!$A$5:$B$8,2,0),"Unknown Weather")</f>
        <v>Extreme Caution, Consider Delay</v>
      </c>
      <c r="H2346" s="11" t="str">
        <f>_xlfn.IFNA(INDEX('Lookup Formulas Demo'!$B$5:$B$8,MATCH(F2346,'Lookup Formulas Demo'!$A$5:$A$8,0)),"No Match Found")</f>
        <v>Extreme Caution, Consider Delay</v>
      </c>
    </row>
    <row r="2347" spans="1:8" x14ac:dyDescent="0.3">
      <c r="A2347" s="9">
        <f>'Raw Data'!A2346</f>
        <v>45360.138888888898</v>
      </c>
      <c r="B2347" s="11">
        <f>'Raw Data'!M2346</f>
        <v>89.560880038024393</v>
      </c>
      <c r="C2347" s="11" t="str">
        <f t="shared" si="72"/>
        <v>Congested</v>
      </c>
      <c r="D2347" s="11">
        <f>'Raw Data'!P2346</f>
        <v>0</v>
      </c>
      <c r="E2347" s="11" t="str">
        <f t="shared" si="73"/>
        <v>No Accident</v>
      </c>
      <c r="F2347" s="11" t="str">
        <f>'Raw Data'!O2346</f>
        <v>Fog</v>
      </c>
      <c r="G2347" s="11" t="str">
        <f>IFERROR(VLOOKUP(F2347,'Lookup Formulas Demo'!$A$5:$B$8,2,0),"Unknown Weather")</f>
        <v>Use Fog Lights, Reduce Speed</v>
      </c>
      <c r="H2347" s="11" t="str">
        <f>_xlfn.IFNA(INDEX('Lookup Formulas Demo'!$B$5:$B$8,MATCH(F2347,'Lookup Formulas Demo'!$A$5:$A$8,0)),"No Match Found")</f>
        <v>Use Fog Lights, Reduce Speed</v>
      </c>
    </row>
    <row r="2348" spans="1:8" x14ac:dyDescent="0.3">
      <c r="A2348" s="9">
        <f>'Raw Data'!A2347</f>
        <v>45360.142361111102</v>
      </c>
      <c r="B2348" s="11">
        <f>'Raw Data'!M2347</f>
        <v>43.132226939354801</v>
      </c>
      <c r="C2348" s="11" t="str">
        <f t="shared" si="72"/>
        <v>Free-flow</v>
      </c>
      <c r="D2348" s="11">
        <f>'Raw Data'!P2347</f>
        <v>0</v>
      </c>
      <c r="E2348" s="11" t="str">
        <f t="shared" si="73"/>
        <v>No Accident</v>
      </c>
      <c r="F2348" s="11" t="str">
        <f>'Raw Data'!O2347</f>
        <v>Snow</v>
      </c>
      <c r="G2348" s="11" t="str">
        <f>IFERROR(VLOOKUP(F2348,'Lookup Formulas Demo'!$A$5:$B$8,2,0),"Unknown Weather")</f>
        <v>Extreme Caution, Consider Delay</v>
      </c>
      <c r="H2348" s="11" t="str">
        <f>_xlfn.IFNA(INDEX('Lookup Formulas Demo'!$B$5:$B$8,MATCH(F2348,'Lookup Formulas Demo'!$A$5:$A$8,0)),"No Match Found")</f>
        <v>Extreme Caution, Consider Delay</v>
      </c>
    </row>
    <row r="2349" spans="1:8" x14ac:dyDescent="0.3">
      <c r="A2349" s="9">
        <f>'Raw Data'!A2348</f>
        <v>45360.145833333299</v>
      </c>
      <c r="B2349" s="11">
        <f>'Raw Data'!M2348</f>
        <v>97.391023854243599</v>
      </c>
      <c r="C2349" s="11" t="str">
        <f t="shared" si="72"/>
        <v>Congested</v>
      </c>
      <c r="D2349" s="11">
        <f>'Raw Data'!P2348</f>
        <v>1</v>
      </c>
      <c r="E2349" s="11" t="str">
        <f t="shared" si="73"/>
        <v>Accident Reported</v>
      </c>
      <c r="F2349" s="11" t="str">
        <f>'Raw Data'!O2348</f>
        <v>Clear</v>
      </c>
      <c r="G2349" s="11" t="str">
        <f>IFERROR(VLOOKUP(F2349,'Lookup Formulas Demo'!$A$5:$B$8,2,0),"Unknown Weather")</f>
        <v>Normal Driving</v>
      </c>
      <c r="H2349" s="11" t="str">
        <f>_xlfn.IFNA(INDEX('Lookup Formulas Demo'!$B$5:$B$8,MATCH(F2349,'Lookup Formulas Demo'!$A$5:$A$8,0)),"No Match Found")</f>
        <v>Normal Driving</v>
      </c>
    </row>
    <row r="2350" spans="1:8" x14ac:dyDescent="0.3">
      <c r="A2350" s="9">
        <f>'Raw Data'!A2349</f>
        <v>45360.149305555598</v>
      </c>
      <c r="B2350" s="11">
        <f>'Raw Data'!M2349</f>
        <v>83.502470893758101</v>
      </c>
      <c r="C2350" s="11" t="str">
        <f t="shared" si="72"/>
        <v>Congested</v>
      </c>
      <c r="D2350" s="11">
        <f>'Raw Data'!P2349</f>
        <v>0</v>
      </c>
      <c r="E2350" s="11" t="str">
        <f t="shared" si="73"/>
        <v>No Accident</v>
      </c>
      <c r="F2350" s="11" t="str">
        <f>'Raw Data'!O2349</f>
        <v>Fog</v>
      </c>
      <c r="G2350" s="11" t="str">
        <f>IFERROR(VLOOKUP(F2350,'Lookup Formulas Demo'!$A$5:$B$8,2,0),"Unknown Weather")</f>
        <v>Use Fog Lights, Reduce Speed</v>
      </c>
      <c r="H2350" s="11" t="str">
        <f>_xlfn.IFNA(INDEX('Lookup Formulas Demo'!$B$5:$B$8,MATCH(F2350,'Lookup Formulas Demo'!$A$5:$A$8,0)),"No Match Found")</f>
        <v>Use Fog Lights, Reduce Speed</v>
      </c>
    </row>
    <row r="2351" spans="1:8" x14ac:dyDescent="0.3">
      <c r="A2351" s="9">
        <f>'Raw Data'!A2350</f>
        <v>45360.152777777803</v>
      </c>
      <c r="B2351" s="11">
        <f>'Raw Data'!M2350</f>
        <v>45.003185592818902</v>
      </c>
      <c r="C2351" s="11" t="str">
        <f t="shared" si="72"/>
        <v>Free-flow</v>
      </c>
      <c r="D2351" s="11">
        <f>'Raw Data'!P2350</f>
        <v>0</v>
      </c>
      <c r="E2351" s="11" t="str">
        <f t="shared" si="73"/>
        <v>No Accident</v>
      </c>
      <c r="F2351" s="11" t="str">
        <f>'Raw Data'!O2350</f>
        <v>Snow</v>
      </c>
      <c r="G2351" s="11" t="str">
        <f>IFERROR(VLOOKUP(F2351,'Lookup Formulas Demo'!$A$5:$B$8,2,0),"Unknown Weather")</f>
        <v>Extreme Caution, Consider Delay</v>
      </c>
      <c r="H2351" s="11" t="str">
        <f>_xlfn.IFNA(INDEX('Lookup Formulas Demo'!$B$5:$B$8,MATCH(F2351,'Lookup Formulas Demo'!$A$5:$A$8,0)),"No Match Found")</f>
        <v>Extreme Caution, Consider Delay</v>
      </c>
    </row>
    <row r="2352" spans="1:8" x14ac:dyDescent="0.3">
      <c r="A2352" s="9">
        <f>'Raw Data'!A2351</f>
        <v>45360.15625</v>
      </c>
      <c r="B2352" s="11">
        <f>'Raw Data'!M2351</f>
        <v>91.840526743571104</v>
      </c>
      <c r="C2352" s="11" t="str">
        <f t="shared" si="72"/>
        <v>Congested</v>
      </c>
      <c r="D2352" s="11">
        <f>'Raw Data'!P2351</f>
        <v>0</v>
      </c>
      <c r="E2352" s="11" t="str">
        <f t="shared" si="73"/>
        <v>No Accident</v>
      </c>
      <c r="F2352" s="11" t="str">
        <f>'Raw Data'!O2351</f>
        <v>Rain</v>
      </c>
      <c r="G2352" s="11" t="str">
        <f>IFERROR(VLOOKUP(F2352,'Lookup Formulas Demo'!$A$5:$B$8,2,0),"Unknown Weather")</f>
        <v>Reduce Speed, Increase Following Distance</v>
      </c>
      <c r="H2352" s="11" t="str">
        <f>_xlfn.IFNA(INDEX('Lookup Formulas Demo'!$B$5:$B$8,MATCH(F2352,'Lookup Formulas Demo'!$A$5:$A$8,0)),"No Match Found")</f>
        <v>Reduce Speed, Increase Following Distance</v>
      </c>
    </row>
    <row r="2353" spans="1:8" x14ac:dyDescent="0.3">
      <c r="A2353" s="9">
        <f>'Raw Data'!A2352</f>
        <v>45360.159722222197</v>
      </c>
      <c r="B2353" s="11">
        <f>'Raw Data'!M2352</f>
        <v>16.588300033293699</v>
      </c>
      <c r="C2353" s="11" t="str">
        <f t="shared" si="72"/>
        <v>Free-flow</v>
      </c>
      <c r="D2353" s="11">
        <f>'Raw Data'!P2352</f>
        <v>0</v>
      </c>
      <c r="E2353" s="11" t="str">
        <f t="shared" si="73"/>
        <v>No Accident</v>
      </c>
      <c r="F2353" s="11" t="str">
        <f>'Raw Data'!O2352</f>
        <v>Snow</v>
      </c>
      <c r="G2353" s="11" t="str">
        <f>IFERROR(VLOOKUP(F2353,'Lookup Formulas Demo'!$A$5:$B$8,2,0),"Unknown Weather")</f>
        <v>Extreme Caution, Consider Delay</v>
      </c>
      <c r="H2353" s="11" t="str">
        <f>_xlfn.IFNA(INDEX('Lookup Formulas Demo'!$B$5:$B$8,MATCH(F2353,'Lookup Formulas Demo'!$A$5:$A$8,0)),"No Match Found")</f>
        <v>Extreme Caution, Consider Delay</v>
      </c>
    </row>
    <row r="2354" spans="1:8" x14ac:dyDescent="0.3">
      <c r="A2354" s="9">
        <f>'Raw Data'!A2353</f>
        <v>45360.163194444503</v>
      </c>
      <c r="B2354" s="11">
        <f>'Raw Data'!M2353</f>
        <v>37.453470694600199</v>
      </c>
      <c r="C2354" s="11" t="str">
        <f t="shared" si="72"/>
        <v>Free-flow</v>
      </c>
      <c r="D2354" s="11">
        <f>'Raw Data'!P2353</f>
        <v>0</v>
      </c>
      <c r="E2354" s="11" t="str">
        <f t="shared" si="73"/>
        <v>No Accident</v>
      </c>
      <c r="F2354" s="11" t="str">
        <f>'Raw Data'!O2353</f>
        <v>Snow</v>
      </c>
      <c r="G2354" s="11" t="str">
        <f>IFERROR(VLOOKUP(F2354,'Lookup Formulas Demo'!$A$5:$B$8,2,0),"Unknown Weather")</f>
        <v>Extreme Caution, Consider Delay</v>
      </c>
      <c r="H2354" s="11" t="str">
        <f>_xlfn.IFNA(INDEX('Lookup Formulas Demo'!$B$5:$B$8,MATCH(F2354,'Lookup Formulas Demo'!$A$5:$A$8,0)),"No Match Found")</f>
        <v>Extreme Caution, Consider Delay</v>
      </c>
    </row>
    <row r="2355" spans="1:8" x14ac:dyDescent="0.3">
      <c r="A2355" s="9">
        <f>'Raw Data'!A2354</f>
        <v>45360.166666666701</v>
      </c>
      <c r="B2355" s="11">
        <f>'Raw Data'!M2354</f>
        <v>33.926353222988098</v>
      </c>
      <c r="C2355" s="11" t="str">
        <f t="shared" si="72"/>
        <v>Free-flow</v>
      </c>
      <c r="D2355" s="11">
        <f>'Raw Data'!P2354</f>
        <v>0</v>
      </c>
      <c r="E2355" s="11" t="str">
        <f t="shared" si="73"/>
        <v>No Accident</v>
      </c>
      <c r="F2355" s="11" t="str">
        <f>'Raw Data'!O2354</f>
        <v>Fog</v>
      </c>
      <c r="G2355" s="11" t="str">
        <f>IFERROR(VLOOKUP(F2355,'Lookup Formulas Demo'!$A$5:$B$8,2,0),"Unknown Weather")</f>
        <v>Use Fog Lights, Reduce Speed</v>
      </c>
      <c r="H2355" s="11" t="str">
        <f>_xlfn.IFNA(INDEX('Lookup Formulas Demo'!$B$5:$B$8,MATCH(F2355,'Lookup Formulas Demo'!$A$5:$A$8,0)),"No Match Found")</f>
        <v>Use Fog Lights, Reduce Speed</v>
      </c>
    </row>
    <row r="2356" spans="1:8" x14ac:dyDescent="0.3">
      <c r="A2356" s="9">
        <f>'Raw Data'!A2355</f>
        <v>45360.170138888898</v>
      </c>
      <c r="B2356" s="11">
        <f>'Raw Data'!M2355</f>
        <v>57.187765501780397</v>
      </c>
      <c r="C2356" s="11" t="str">
        <f t="shared" si="72"/>
        <v>Moderate</v>
      </c>
      <c r="D2356" s="11">
        <f>'Raw Data'!P2355</f>
        <v>1</v>
      </c>
      <c r="E2356" s="11" t="str">
        <f t="shared" si="73"/>
        <v>Accident Reported</v>
      </c>
      <c r="F2356" s="11" t="str">
        <f>'Raw Data'!O2355</f>
        <v>Snow</v>
      </c>
      <c r="G2356" s="11" t="str">
        <f>IFERROR(VLOOKUP(F2356,'Lookup Formulas Demo'!$A$5:$B$8,2,0),"Unknown Weather")</f>
        <v>Extreme Caution, Consider Delay</v>
      </c>
      <c r="H2356" s="11" t="str">
        <f>_xlfn.IFNA(INDEX('Lookup Formulas Demo'!$B$5:$B$8,MATCH(F2356,'Lookup Formulas Demo'!$A$5:$A$8,0)),"No Match Found")</f>
        <v>Extreme Caution, Consider Delay</v>
      </c>
    </row>
    <row r="2357" spans="1:8" x14ac:dyDescent="0.3">
      <c r="A2357" s="9">
        <f>'Raw Data'!A2356</f>
        <v>45360.173611111102</v>
      </c>
      <c r="B2357" s="11">
        <f>'Raw Data'!M2356</f>
        <v>15.0126862726128</v>
      </c>
      <c r="C2357" s="11" t="str">
        <f t="shared" si="72"/>
        <v>Free-flow</v>
      </c>
      <c r="D2357" s="11">
        <f>'Raw Data'!P2356</f>
        <v>0</v>
      </c>
      <c r="E2357" s="11" t="str">
        <f t="shared" si="73"/>
        <v>No Accident</v>
      </c>
      <c r="F2357" s="11" t="str">
        <f>'Raw Data'!O2356</f>
        <v>Fog</v>
      </c>
      <c r="G2357" s="11" t="str">
        <f>IFERROR(VLOOKUP(F2357,'Lookup Formulas Demo'!$A$5:$B$8,2,0),"Unknown Weather")</f>
        <v>Use Fog Lights, Reduce Speed</v>
      </c>
      <c r="H2357" s="11" t="str">
        <f>_xlfn.IFNA(INDEX('Lookup Formulas Demo'!$B$5:$B$8,MATCH(F2357,'Lookup Formulas Demo'!$A$5:$A$8,0)),"No Match Found")</f>
        <v>Use Fog Lights, Reduce Speed</v>
      </c>
    </row>
    <row r="2358" spans="1:8" x14ac:dyDescent="0.3">
      <c r="A2358" s="9">
        <f>'Raw Data'!A2357</f>
        <v>45360.177083333299</v>
      </c>
      <c r="B2358" s="11">
        <f>'Raw Data'!M2357</f>
        <v>66.550082297493603</v>
      </c>
      <c r="C2358" s="11" t="str">
        <f t="shared" si="72"/>
        <v>Moderate</v>
      </c>
      <c r="D2358" s="11">
        <f>'Raw Data'!P2357</f>
        <v>0</v>
      </c>
      <c r="E2358" s="11" t="str">
        <f t="shared" si="73"/>
        <v>No Accident</v>
      </c>
      <c r="F2358" s="11" t="str">
        <f>'Raw Data'!O2357</f>
        <v>Clear</v>
      </c>
      <c r="G2358" s="11" t="str">
        <f>IFERROR(VLOOKUP(F2358,'Lookup Formulas Demo'!$A$5:$B$8,2,0),"Unknown Weather")</f>
        <v>Normal Driving</v>
      </c>
      <c r="H2358" s="11" t="str">
        <f>_xlfn.IFNA(INDEX('Lookup Formulas Demo'!$B$5:$B$8,MATCH(F2358,'Lookup Formulas Demo'!$A$5:$A$8,0)),"No Match Found")</f>
        <v>Normal Driving</v>
      </c>
    </row>
    <row r="2359" spans="1:8" x14ac:dyDescent="0.3">
      <c r="A2359" s="9">
        <f>'Raw Data'!A2358</f>
        <v>45360.180555555598</v>
      </c>
      <c r="B2359" s="11">
        <f>'Raw Data'!M2358</f>
        <v>98.146765277316604</v>
      </c>
      <c r="C2359" s="11" t="str">
        <f t="shared" si="72"/>
        <v>Congested</v>
      </c>
      <c r="D2359" s="11">
        <f>'Raw Data'!P2358</f>
        <v>0</v>
      </c>
      <c r="E2359" s="11" t="str">
        <f t="shared" si="73"/>
        <v>No Accident</v>
      </c>
      <c r="F2359" s="11" t="str">
        <f>'Raw Data'!O2358</f>
        <v>Rain</v>
      </c>
      <c r="G2359" s="11" t="str">
        <f>IFERROR(VLOOKUP(F2359,'Lookup Formulas Demo'!$A$5:$B$8,2,0),"Unknown Weather")</f>
        <v>Reduce Speed, Increase Following Distance</v>
      </c>
      <c r="H2359" s="11" t="str">
        <f>_xlfn.IFNA(INDEX('Lookup Formulas Demo'!$B$5:$B$8,MATCH(F2359,'Lookup Formulas Demo'!$A$5:$A$8,0)),"No Match Found")</f>
        <v>Reduce Speed, Increase Following Distance</v>
      </c>
    </row>
    <row r="2360" spans="1:8" x14ac:dyDescent="0.3">
      <c r="A2360" s="9">
        <f>'Raw Data'!A2359</f>
        <v>45360.184027777803</v>
      </c>
      <c r="B2360" s="11">
        <f>'Raw Data'!M2359</f>
        <v>80.036216189622905</v>
      </c>
      <c r="C2360" s="11" t="str">
        <f t="shared" si="72"/>
        <v>Congested</v>
      </c>
      <c r="D2360" s="11">
        <f>'Raw Data'!P2359</f>
        <v>0</v>
      </c>
      <c r="E2360" s="11" t="str">
        <f t="shared" si="73"/>
        <v>No Accident</v>
      </c>
      <c r="F2360" s="11" t="str">
        <f>'Raw Data'!O2359</f>
        <v>Snow</v>
      </c>
      <c r="G2360" s="11" t="str">
        <f>IFERROR(VLOOKUP(F2360,'Lookup Formulas Demo'!$A$5:$B$8,2,0),"Unknown Weather")</f>
        <v>Extreme Caution, Consider Delay</v>
      </c>
      <c r="H2360" s="11" t="str">
        <f>_xlfn.IFNA(INDEX('Lookup Formulas Demo'!$B$5:$B$8,MATCH(F2360,'Lookup Formulas Demo'!$A$5:$A$8,0)),"No Match Found")</f>
        <v>Extreme Caution, Consider Delay</v>
      </c>
    </row>
    <row r="2361" spans="1:8" x14ac:dyDescent="0.3">
      <c r="A2361" s="9">
        <f>'Raw Data'!A2360</f>
        <v>45360.1875</v>
      </c>
      <c r="B2361" s="11">
        <f>'Raw Data'!M2360</f>
        <v>25.423171129627299</v>
      </c>
      <c r="C2361" s="11" t="str">
        <f t="shared" si="72"/>
        <v>Free-flow</v>
      </c>
      <c r="D2361" s="11">
        <f>'Raw Data'!P2360</f>
        <v>0</v>
      </c>
      <c r="E2361" s="11" t="str">
        <f t="shared" si="73"/>
        <v>No Accident</v>
      </c>
      <c r="F2361" s="11" t="str">
        <f>'Raw Data'!O2360</f>
        <v>Rain</v>
      </c>
      <c r="G2361" s="11" t="str">
        <f>IFERROR(VLOOKUP(F2361,'Lookup Formulas Demo'!$A$5:$B$8,2,0),"Unknown Weather")</f>
        <v>Reduce Speed, Increase Following Distance</v>
      </c>
      <c r="H2361" s="11" t="str">
        <f>_xlfn.IFNA(INDEX('Lookup Formulas Demo'!$B$5:$B$8,MATCH(F2361,'Lookup Formulas Demo'!$A$5:$A$8,0)),"No Match Found")</f>
        <v>Reduce Speed, Increase Following Distance</v>
      </c>
    </row>
    <row r="2362" spans="1:8" x14ac:dyDescent="0.3">
      <c r="A2362" s="9">
        <f>'Raw Data'!A2361</f>
        <v>45360.190972222197</v>
      </c>
      <c r="B2362" s="11">
        <f>'Raw Data'!M2361</f>
        <v>84.500658643881707</v>
      </c>
      <c r="C2362" s="11" t="str">
        <f t="shared" si="72"/>
        <v>Congested</v>
      </c>
      <c r="D2362" s="11">
        <f>'Raw Data'!P2361</f>
        <v>0</v>
      </c>
      <c r="E2362" s="11" t="str">
        <f t="shared" si="73"/>
        <v>No Accident</v>
      </c>
      <c r="F2362" s="11" t="str">
        <f>'Raw Data'!O2361</f>
        <v>Snow</v>
      </c>
      <c r="G2362" s="11" t="str">
        <f>IFERROR(VLOOKUP(F2362,'Lookup Formulas Demo'!$A$5:$B$8,2,0),"Unknown Weather")</f>
        <v>Extreme Caution, Consider Delay</v>
      </c>
      <c r="H2362" s="11" t="str">
        <f>_xlfn.IFNA(INDEX('Lookup Formulas Demo'!$B$5:$B$8,MATCH(F2362,'Lookup Formulas Demo'!$A$5:$A$8,0)),"No Match Found")</f>
        <v>Extreme Caution, Consider Delay</v>
      </c>
    </row>
    <row r="2363" spans="1:8" x14ac:dyDescent="0.3">
      <c r="A2363" s="9">
        <f>'Raw Data'!A2362</f>
        <v>45360.194444444503</v>
      </c>
      <c r="B2363" s="11">
        <f>'Raw Data'!M2362</f>
        <v>94.2706046595153</v>
      </c>
      <c r="C2363" s="11" t="str">
        <f t="shared" si="72"/>
        <v>Congested</v>
      </c>
      <c r="D2363" s="11">
        <f>'Raw Data'!P2362</f>
        <v>0</v>
      </c>
      <c r="E2363" s="11" t="str">
        <f t="shared" si="73"/>
        <v>No Accident</v>
      </c>
      <c r="F2363" s="11" t="str">
        <f>'Raw Data'!O2362</f>
        <v>Snow</v>
      </c>
      <c r="G2363" s="11" t="str">
        <f>IFERROR(VLOOKUP(F2363,'Lookup Formulas Demo'!$A$5:$B$8,2,0),"Unknown Weather")</f>
        <v>Extreme Caution, Consider Delay</v>
      </c>
      <c r="H2363" s="11" t="str">
        <f>_xlfn.IFNA(INDEX('Lookup Formulas Demo'!$B$5:$B$8,MATCH(F2363,'Lookup Formulas Demo'!$A$5:$A$8,0)),"No Match Found")</f>
        <v>Extreme Caution, Consider Delay</v>
      </c>
    </row>
    <row r="2364" spans="1:8" x14ac:dyDescent="0.3">
      <c r="A2364" s="9">
        <f>'Raw Data'!A2363</f>
        <v>45360.197916666701</v>
      </c>
      <c r="B2364" s="11">
        <f>'Raw Data'!M2363</f>
        <v>23.186795744754399</v>
      </c>
      <c r="C2364" s="11" t="str">
        <f t="shared" si="72"/>
        <v>Free-flow</v>
      </c>
      <c r="D2364" s="11">
        <f>'Raw Data'!P2363</f>
        <v>0</v>
      </c>
      <c r="E2364" s="11" t="str">
        <f t="shared" si="73"/>
        <v>No Accident</v>
      </c>
      <c r="F2364" s="11" t="str">
        <f>'Raw Data'!O2363</f>
        <v>Snow</v>
      </c>
      <c r="G2364" s="11" t="str">
        <f>IFERROR(VLOOKUP(F2364,'Lookup Formulas Demo'!$A$5:$B$8,2,0),"Unknown Weather")</f>
        <v>Extreme Caution, Consider Delay</v>
      </c>
      <c r="H2364" s="11" t="str">
        <f>_xlfn.IFNA(INDEX('Lookup Formulas Demo'!$B$5:$B$8,MATCH(F2364,'Lookup Formulas Demo'!$A$5:$A$8,0)),"No Match Found")</f>
        <v>Extreme Caution, Consider Delay</v>
      </c>
    </row>
    <row r="2365" spans="1:8" x14ac:dyDescent="0.3">
      <c r="A2365" s="9">
        <f>'Raw Data'!A2364</f>
        <v>45360.201388888898</v>
      </c>
      <c r="B2365" s="11">
        <f>'Raw Data'!M2364</f>
        <v>40.476280946692498</v>
      </c>
      <c r="C2365" s="11" t="str">
        <f t="shared" si="72"/>
        <v>Free-flow</v>
      </c>
      <c r="D2365" s="11">
        <f>'Raw Data'!P2364</f>
        <v>0</v>
      </c>
      <c r="E2365" s="11" t="str">
        <f t="shared" si="73"/>
        <v>No Accident</v>
      </c>
      <c r="F2365" s="11" t="str">
        <f>'Raw Data'!O2364</f>
        <v>Fog</v>
      </c>
      <c r="G2365" s="11" t="str">
        <f>IFERROR(VLOOKUP(F2365,'Lookup Formulas Demo'!$A$5:$B$8,2,0),"Unknown Weather")</f>
        <v>Use Fog Lights, Reduce Speed</v>
      </c>
      <c r="H2365" s="11" t="str">
        <f>_xlfn.IFNA(INDEX('Lookup Formulas Demo'!$B$5:$B$8,MATCH(F2365,'Lookup Formulas Demo'!$A$5:$A$8,0)),"No Match Found")</f>
        <v>Use Fog Lights, Reduce Speed</v>
      </c>
    </row>
    <row r="2366" spans="1:8" x14ac:dyDescent="0.3">
      <c r="A2366" s="9">
        <f>'Raw Data'!A2365</f>
        <v>45360.204861111102</v>
      </c>
      <c r="B2366" s="11">
        <f>'Raw Data'!M2365</f>
        <v>15.3627086669914</v>
      </c>
      <c r="C2366" s="11" t="str">
        <f t="shared" si="72"/>
        <v>Free-flow</v>
      </c>
      <c r="D2366" s="11">
        <f>'Raw Data'!P2365</f>
        <v>0</v>
      </c>
      <c r="E2366" s="11" t="str">
        <f t="shared" si="73"/>
        <v>No Accident</v>
      </c>
      <c r="F2366" s="11" t="str">
        <f>'Raw Data'!O2365</f>
        <v>Fog</v>
      </c>
      <c r="G2366" s="11" t="str">
        <f>IFERROR(VLOOKUP(F2366,'Lookup Formulas Demo'!$A$5:$B$8,2,0),"Unknown Weather")</f>
        <v>Use Fog Lights, Reduce Speed</v>
      </c>
      <c r="H2366" s="11" t="str">
        <f>_xlfn.IFNA(INDEX('Lookup Formulas Demo'!$B$5:$B$8,MATCH(F2366,'Lookup Formulas Demo'!$A$5:$A$8,0)),"No Match Found")</f>
        <v>Use Fog Lights, Reduce Speed</v>
      </c>
    </row>
    <row r="2367" spans="1:8" x14ac:dyDescent="0.3">
      <c r="A2367" s="9">
        <f>'Raw Data'!A2366</f>
        <v>45360.208333333299</v>
      </c>
      <c r="B2367" s="11">
        <f>'Raw Data'!M2366</f>
        <v>32.6660571272296</v>
      </c>
      <c r="C2367" s="11" t="str">
        <f t="shared" si="72"/>
        <v>Free-flow</v>
      </c>
      <c r="D2367" s="11">
        <f>'Raw Data'!P2366</f>
        <v>1</v>
      </c>
      <c r="E2367" s="11" t="str">
        <f t="shared" si="73"/>
        <v>Accident Reported</v>
      </c>
      <c r="F2367" s="11" t="str">
        <f>'Raw Data'!O2366</f>
        <v>Rain</v>
      </c>
      <c r="G2367" s="11" t="str">
        <f>IFERROR(VLOOKUP(F2367,'Lookup Formulas Demo'!$A$5:$B$8,2,0),"Unknown Weather")</f>
        <v>Reduce Speed, Increase Following Distance</v>
      </c>
      <c r="H2367" s="11" t="str">
        <f>_xlfn.IFNA(INDEX('Lookup Formulas Demo'!$B$5:$B$8,MATCH(F2367,'Lookup Formulas Demo'!$A$5:$A$8,0)),"No Match Found")</f>
        <v>Reduce Speed, Increase Following Distance</v>
      </c>
    </row>
    <row r="2368" spans="1:8" x14ac:dyDescent="0.3">
      <c r="A2368" s="9">
        <f>'Raw Data'!A2367</f>
        <v>45360.211805555598</v>
      </c>
      <c r="B2368" s="11">
        <f>'Raw Data'!M2367</f>
        <v>25.947492979163101</v>
      </c>
      <c r="C2368" s="11" t="str">
        <f t="shared" si="72"/>
        <v>Free-flow</v>
      </c>
      <c r="D2368" s="11">
        <f>'Raw Data'!P2367</f>
        <v>1</v>
      </c>
      <c r="E2368" s="11" t="str">
        <f t="shared" si="73"/>
        <v>Accident Reported</v>
      </c>
      <c r="F2368" s="11" t="str">
        <f>'Raw Data'!O2367</f>
        <v>Snow</v>
      </c>
      <c r="G2368" s="11" t="str">
        <f>IFERROR(VLOOKUP(F2368,'Lookup Formulas Demo'!$A$5:$B$8,2,0),"Unknown Weather")</f>
        <v>Extreme Caution, Consider Delay</v>
      </c>
      <c r="H2368" s="11" t="str">
        <f>_xlfn.IFNA(INDEX('Lookup Formulas Demo'!$B$5:$B$8,MATCH(F2368,'Lookup Formulas Demo'!$A$5:$A$8,0)),"No Match Found")</f>
        <v>Extreme Caution, Consider Delay</v>
      </c>
    </row>
    <row r="2369" spans="1:8" x14ac:dyDescent="0.3">
      <c r="A2369" s="9">
        <f>'Raw Data'!A2368</f>
        <v>45360.215277777803</v>
      </c>
      <c r="B2369" s="11">
        <f>'Raw Data'!M2368</f>
        <v>80.161490066076098</v>
      </c>
      <c r="C2369" s="11" t="str">
        <f t="shared" si="72"/>
        <v>Congested</v>
      </c>
      <c r="D2369" s="11">
        <f>'Raw Data'!P2368</f>
        <v>0</v>
      </c>
      <c r="E2369" s="11" t="str">
        <f t="shared" si="73"/>
        <v>No Accident</v>
      </c>
      <c r="F2369" s="11" t="str">
        <f>'Raw Data'!O2368</f>
        <v>Clear</v>
      </c>
      <c r="G2369" s="11" t="str">
        <f>IFERROR(VLOOKUP(F2369,'Lookup Formulas Demo'!$A$5:$B$8,2,0),"Unknown Weather")</f>
        <v>Normal Driving</v>
      </c>
      <c r="H2369" s="11" t="str">
        <f>_xlfn.IFNA(INDEX('Lookup Formulas Demo'!$B$5:$B$8,MATCH(F2369,'Lookup Formulas Demo'!$A$5:$A$8,0)),"No Match Found")</f>
        <v>Normal Driving</v>
      </c>
    </row>
    <row r="2370" spans="1:8" x14ac:dyDescent="0.3">
      <c r="A2370" s="9">
        <f>'Raw Data'!A2369</f>
        <v>45360.21875</v>
      </c>
      <c r="B2370" s="11">
        <f>'Raw Data'!M2369</f>
        <v>35.821490432710299</v>
      </c>
      <c r="C2370" s="11" t="str">
        <f t="shared" si="72"/>
        <v>Free-flow</v>
      </c>
      <c r="D2370" s="11">
        <f>'Raw Data'!P2369</f>
        <v>1</v>
      </c>
      <c r="E2370" s="11" t="str">
        <f t="shared" si="73"/>
        <v>Accident Reported</v>
      </c>
      <c r="F2370" s="11" t="str">
        <f>'Raw Data'!O2369</f>
        <v>Snow</v>
      </c>
      <c r="G2370" s="11" t="str">
        <f>IFERROR(VLOOKUP(F2370,'Lookup Formulas Demo'!$A$5:$B$8,2,0),"Unknown Weather")</f>
        <v>Extreme Caution, Consider Delay</v>
      </c>
      <c r="H2370" s="11" t="str">
        <f>_xlfn.IFNA(INDEX('Lookup Formulas Demo'!$B$5:$B$8,MATCH(F2370,'Lookup Formulas Demo'!$A$5:$A$8,0)),"No Match Found")</f>
        <v>Extreme Caution, Consider Delay</v>
      </c>
    </row>
    <row r="2371" spans="1:8" x14ac:dyDescent="0.3">
      <c r="A2371" s="9">
        <f>'Raw Data'!A2370</f>
        <v>45360.222222222197</v>
      </c>
      <c r="B2371" s="11">
        <f>'Raw Data'!M2370</f>
        <v>23.098695647005801</v>
      </c>
      <c r="C2371" s="11" t="str">
        <f t="shared" ref="C2371:C2434" si="74">IF(B2371&gt;=80,"Congested",IF(B2371&gt;=50,"Moderate","Free-flow"))</f>
        <v>Free-flow</v>
      </c>
      <c r="D2371" s="11">
        <f>'Raw Data'!P2370</f>
        <v>0</v>
      </c>
      <c r="E2371" s="11" t="str">
        <f t="shared" ref="E2371:E2434" si="75">IF(D2371=1,"Accident Reported","No Accident")</f>
        <v>No Accident</v>
      </c>
      <c r="F2371" s="11" t="str">
        <f>'Raw Data'!O2370</f>
        <v>Clear</v>
      </c>
      <c r="G2371" s="11" t="str">
        <f>IFERROR(VLOOKUP(F2371,'Lookup Formulas Demo'!$A$5:$B$8,2,0),"Unknown Weather")</f>
        <v>Normal Driving</v>
      </c>
      <c r="H2371" s="11" t="str">
        <f>_xlfn.IFNA(INDEX('Lookup Formulas Demo'!$B$5:$B$8,MATCH(F2371,'Lookup Formulas Demo'!$A$5:$A$8,0)),"No Match Found")</f>
        <v>Normal Driving</v>
      </c>
    </row>
    <row r="2372" spans="1:8" x14ac:dyDescent="0.3">
      <c r="A2372" s="9">
        <f>'Raw Data'!A2371</f>
        <v>45360.225694444503</v>
      </c>
      <c r="B2372" s="11">
        <f>'Raw Data'!M2371</f>
        <v>30.698450910920101</v>
      </c>
      <c r="C2372" s="11" t="str">
        <f t="shared" si="74"/>
        <v>Free-flow</v>
      </c>
      <c r="D2372" s="11">
        <f>'Raw Data'!P2371</f>
        <v>0</v>
      </c>
      <c r="E2372" s="11" t="str">
        <f t="shared" si="75"/>
        <v>No Accident</v>
      </c>
      <c r="F2372" s="11" t="str">
        <f>'Raw Data'!O2371</f>
        <v>Rain</v>
      </c>
      <c r="G2372" s="11" t="str">
        <f>IFERROR(VLOOKUP(F2372,'Lookup Formulas Demo'!$A$5:$B$8,2,0),"Unknown Weather")</f>
        <v>Reduce Speed, Increase Following Distance</v>
      </c>
      <c r="H2372" s="11" t="str">
        <f>_xlfn.IFNA(INDEX('Lookup Formulas Demo'!$B$5:$B$8,MATCH(F2372,'Lookup Formulas Demo'!$A$5:$A$8,0)),"No Match Found")</f>
        <v>Reduce Speed, Increase Following Distance</v>
      </c>
    </row>
    <row r="2373" spans="1:8" x14ac:dyDescent="0.3">
      <c r="A2373" s="9">
        <f>'Raw Data'!A2372</f>
        <v>45360.229166666701</v>
      </c>
      <c r="B2373" s="11">
        <f>'Raw Data'!M2372</f>
        <v>79.666359429324302</v>
      </c>
      <c r="C2373" s="11" t="str">
        <f t="shared" si="74"/>
        <v>Moderate</v>
      </c>
      <c r="D2373" s="11">
        <f>'Raw Data'!P2372</f>
        <v>0</v>
      </c>
      <c r="E2373" s="11" t="str">
        <f t="shared" si="75"/>
        <v>No Accident</v>
      </c>
      <c r="F2373" s="11" t="str">
        <f>'Raw Data'!O2372</f>
        <v>Snow</v>
      </c>
      <c r="G2373" s="11" t="str">
        <f>IFERROR(VLOOKUP(F2373,'Lookup Formulas Demo'!$A$5:$B$8,2,0),"Unknown Weather")</f>
        <v>Extreme Caution, Consider Delay</v>
      </c>
      <c r="H2373" s="11" t="str">
        <f>_xlfn.IFNA(INDEX('Lookup Formulas Demo'!$B$5:$B$8,MATCH(F2373,'Lookup Formulas Demo'!$A$5:$A$8,0)),"No Match Found")</f>
        <v>Extreme Caution, Consider Delay</v>
      </c>
    </row>
    <row r="2374" spans="1:8" x14ac:dyDescent="0.3">
      <c r="A2374" s="9">
        <f>'Raw Data'!A2373</f>
        <v>45360.232638888898</v>
      </c>
      <c r="B2374" s="11">
        <f>'Raw Data'!M2373</f>
        <v>65.190917734785302</v>
      </c>
      <c r="C2374" s="11" t="str">
        <f t="shared" si="74"/>
        <v>Moderate</v>
      </c>
      <c r="D2374" s="11">
        <f>'Raw Data'!P2373</f>
        <v>0</v>
      </c>
      <c r="E2374" s="11" t="str">
        <f t="shared" si="75"/>
        <v>No Accident</v>
      </c>
      <c r="F2374" s="11" t="str">
        <f>'Raw Data'!O2373</f>
        <v>Rain</v>
      </c>
      <c r="G2374" s="11" t="str">
        <f>IFERROR(VLOOKUP(F2374,'Lookup Formulas Demo'!$A$5:$B$8,2,0),"Unknown Weather")</f>
        <v>Reduce Speed, Increase Following Distance</v>
      </c>
      <c r="H2374" s="11" t="str">
        <f>_xlfn.IFNA(INDEX('Lookup Formulas Demo'!$B$5:$B$8,MATCH(F2374,'Lookup Formulas Demo'!$A$5:$A$8,0)),"No Match Found")</f>
        <v>Reduce Speed, Increase Following Distance</v>
      </c>
    </row>
    <row r="2375" spans="1:8" x14ac:dyDescent="0.3">
      <c r="A2375" s="9">
        <f>'Raw Data'!A2374</f>
        <v>45360.236111111102</v>
      </c>
      <c r="B2375" s="11">
        <f>'Raw Data'!M2374</f>
        <v>43.118595629358403</v>
      </c>
      <c r="C2375" s="11" t="str">
        <f t="shared" si="74"/>
        <v>Free-flow</v>
      </c>
      <c r="D2375" s="11">
        <f>'Raw Data'!P2374</f>
        <v>1</v>
      </c>
      <c r="E2375" s="11" t="str">
        <f t="shared" si="75"/>
        <v>Accident Reported</v>
      </c>
      <c r="F2375" s="11" t="str">
        <f>'Raw Data'!O2374</f>
        <v>Rain</v>
      </c>
      <c r="G2375" s="11" t="str">
        <f>IFERROR(VLOOKUP(F2375,'Lookup Formulas Demo'!$A$5:$B$8,2,0),"Unknown Weather")</f>
        <v>Reduce Speed, Increase Following Distance</v>
      </c>
      <c r="H2375" s="11" t="str">
        <f>_xlfn.IFNA(INDEX('Lookup Formulas Demo'!$B$5:$B$8,MATCH(F2375,'Lookup Formulas Demo'!$A$5:$A$8,0)),"No Match Found")</f>
        <v>Reduce Speed, Increase Following Distance</v>
      </c>
    </row>
    <row r="2376" spans="1:8" x14ac:dyDescent="0.3">
      <c r="A2376" s="9">
        <f>'Raw Data'!A2375</f>
        <v>45360.239583333299</v>
      </c>
      <c r="B2376" s="11">
        <f>'Raw Data'!M2375</f>
        <v>58.848780677061498</v>
      </c>
      <c r="C2376" s="11" t="str">
        <f t="shared" si="74"/>
        <v>Moderate</v>
      </c>
      <c r="D2376" s="11">
        <f>'Raw Data'!P2375</f>
        <v>1</v>
      </c>
      <c r="E2376" s="11" t="str">
        <f t="shared" si="75"/>
        <v>Accident Reported</v>
      </c>
      <c r="F2376" s="11" t="str">
        <f>'Raw Data'!O2375</f>
        <v>Rain</v>
      </c>
      <c r="G2376" s="11" t="str">
        <f>IFERROR(VLOOKUP(F2376,'Lookup Formulas Demo'!$A$5:$B$8,2,0),"Unknown Weather")</f>
        <v>Reduce Speed, Increase Following Distance</v>
      </c>
      <c r="H2376" s="11" t="str">
        <f>_xlfn.IFNA(INDEX('Lookup Formulas Demo'!$B$5:$B$8,MATCH(F2376,'Lookup Formulas Demo'!$A$5:$A$8,0)),"No Match Found")</f>
        <v>Reduce Speed, Increase Following Distance</v>
      </c>
    </row>
    <row r="2377" spans="1:8" x14ac:dyDescent="0.3">
      <c r="A2377" s="9">
        <f>'Raw Data'!A2376</f>
        <v>45360.243055555598</v>
      </c>
      <c r="B2377" s="11">
        <f>'Raw Data'!M2376</f>
        <v>92.667749980288207</v>
      </c>
      <c r="C2377" s="11" t="str">
        <f t="shared" si="74"/>
        <v>Congested</v>
      </c>
      <c r="D2377" s="11">
        <f>'Raw Data'!P2376</f>
        <v>0</v>
      </c>
      <c r="E2377" s="11" t="str">
        <f t="shared" si="75"/>
        <v>No Accident</v>
      </c>
      <c r="F2377" s="11" t="str">
        <f>'Raw Data'!O2376</f>
        <v>Rain</v>
      </c>
      <c r="G2377" s="11" t="str">
        <f>IFERROR(VLOOKUP(F2377,'Lookup Formulas Demo'!$A$5:$B$8,2,0),"Unknown Weather")</f>
        <v>Reduce Speed, Increase Following Distance</v>
      </c>
      <c r="H2377" s="11" t="str">
        <f>_xlfn.IFNA(INDEX('Lookup Formulas Demo'!$B$5:$B$8,MATCH(F2377,'Lookup Formulas Demo'!$A$5:$A$8,0)),"No Match Found")</f>
        <v>Reduce Speed, Increase Following Distance</v>
      </c>
    </row>
    <row r="2378" spans="1:8" x14ac:dyDescent="0.3">
      <c r="A2378" s="9">
        <f>'Raw Data'!A2377</f>
        <v>45360.246527777803</v>
      </c>
      <c r="B2378" s="11">
        <f>'Raw Data'!M2377</f>
        <v>20.860858788871798</v>
      </c>
      <c r="C2378" s="11" t="str">
        <f t="shared" si="74"/>
        <v>Free-flow</v>
      </c>
      <c r="D2378" s="11">
        <f>'Raw Data'!P2377</f>
        <v>0</v>
      </c>
      <c r="E2378" s="11" t="str">
        <f t="shared" si="75"/>
        <v>No Accident</v>
      </c>
      <c r="F2378" s="11" t="str">
        <f>'Raw Data'!O2377</f>
        <v>Rain</v>
      </c>
      <c r="G2378" s="11" t="str">
        <f>IFERROR(VLOOKUP(F2378,'Lookup Formulas Demo'!$A$5:$B$8,2,0),"Unknown Weather")</f>
        <v>Reduce Speed, Increase Following Distance</v>
      </c>
      <c r="H2378" s="11" t="str">
        <f>_xlfn.IFNA(INDEX('Lookup Formulas Demo'!$B$5:$B$8,MATCH(F2378,'Lookup Formulas Demo'!$A$5:$A$8,0)),"No Match Found")</f>
        <v>Reduce Speed, Increase Following Distance</v>
      </c>
    </row>
    <row r="2379" spans="1:8" x14ac:dyDescent="0.3">
      <c r="A2379" s="9">
        <f>'Raw Data'!A2378</f>
        <v>45360.25</v>
      </c>
      <c r="B2379" s="11">
        <f>'Raw Data'!M2378</f>
        <v>90.186399128497499</v>
      </c>
      <c r="C2379" s="11" t="str">
        <f t="shared" si="74"/>
        <v>Congested</v>
      </c>
      <c r="D2379" s="11">
        <f>'Raw Data'!P2378</f>
        <v>0</v>
      </c>
      <c r="E2379" s="11" t="str">
        <f t="shared" si="75"/>
        <v>No Accident</v>
      </c>
      <c r="F2379" s="11" t="str">
        <f>'Raw Data'!O2378</f>
        <v>Fog</v>
      </c>
      <c r="G2379" s="11" t="str">
        <f>IFERROR(VLOOKUP(F2379,'Lookup Formulas Demo'!$A$5:$B$8,2,0),"Unknown Weather")</f>
        <v>Use Fog Lights, Reduce Speed</v>
      </c>
      <c r="H2379" s="11" t="str">
        <f>_xlfn.IFNA(INDEX('Lookup Formulas Demo'!$B$5:$B$8,MATCH(F2379,'Lookup Formulas Demo'!$A$5:$A$8,0)),"No Match Found")</f>
        <v>Use Fog Lights, Reduce Speed</v>
      </c>
    </row>
    <row r="2380" spans="1:8" x14ac:dyDescent="0.3">
      <c r="A2380" s="9">
        <f>'Raw Data'!A2379</f>
        <v>45360.253472222197</v>
      </c>
      <c r="B2380" s="11">
        <f>'Raw Data'!M2379</f>
        <v>69.155789976838605</v>
      </c>
      <c r="C2380" s="11" t="str">
        <f t="shared" si="74"/>
        <v>Moderate</v>
      </c>
      <c r="D2380" s="11">
        <f>'Raw Data'!P2379</f>
        <v>0</v>
      </c>
      <c r="E2380" s="11" t="str">
        <f t="shared" si="75"/>
        <v>No Accident</v>
      </c>
      <c r="F2380" s="11" t="str">
        <f>'Raw Data'!O2379</f>
        <v>Clear</v>
      </c>
      <c r="G2380" s="11" t="str">
        <f>IFERROR(VLOOKUP(F2380,'Lookup Formulas Demo'!$A$5:$B$8,2,0),"Unknown Weather")</f>
        <v>Normal Driving</v>
      </c>
      <c r="H2380" s="11" t="str">
        <f>_xlfn.IFNA(INDEX('Lookup Formulas Demo'!$B$5:$B$8,MATCH(F2380,'Lookup Formulas Demo'!$A$5:$A$8,0)),"No Match Found")</f>
        <v>Normal Driving</v>
      </c>
    </row>
    <row r="2381" spans="1:8" x14ac:dyDescent="0.3">
      <c r="A2381" s="9">
        <f>'Raw Data'!A2380</f>
        <v>45360.256944444503</v>
      </c>
      <c r="B2381" s="11">
        <f>'Raw Data'!M2380</f>
        <v>17.009234519774498</v>
      </c>
      <c r="C2381" s="11" t="str">
        <f t="shared" si="74"/>
        <v>Free-flow</v>
      </c>
      <c r="D2381" s="11">
        <f>'Raw Data'!P2380</f>
        <v>0</v>
      </c>
      <c r="E2381" s="11" t="str">
        <f t="shared" si="75"/>
        <v>No Accident</v>
      </c>
      <c r="F2381" s="11" t="str">
        <f>'Raw Data'!O2380</f>
        <v>Clear</v>
      </c>
      <c r="G2381" s="11" t="str">
        <f>IFERROR(VLOOKUP(F2381,'Lookup Formulas Demo'!$A$5:$B$8,2,0),"Unknown Weather")</f>
        <v>Normal Driving</v>
      </c>
      <c r="H2381" s="11" t="str">
        <f>_xlfn.IFNA(INDEX('Lookup Formulas Demo'!$B$5:$B$8,MATCH(F2381,'Lookup Formulas Demo'!$A$5:$A$8,0)),"No Match Found")</f>
        <v>Normal Driving</v>
      </c>
    </row>
    <row r="2382" spans="1:8" x14ac:dyDescent="0.3">
      <c r="A2382" s="9">
        <f>'Raw Data'!A2381</f>
        <v>45360.260416666701</v>
      </c>
      <c r="B2382" s="11">
        <f>'Raw Data'!M2381</f>
        <v>25.798785458447099</v>
      </c>
      <c r="C2382" s="11" t="str">
        <f t="shared" si="74"/>
        <v>Free-flow</v>
      </c>
      <c r="D2382" s="11">
        <f>'Raw Data'!P2381</f>
        <v>0</v>
      </c>
      <c r="E2382" s="11" t="str">
        <f t="shared" si="75"/>
        <v>No Accident</v>
      </c>
      <c r="F2382" s="11" t="str">
        <f>'Raw Data'!O2381</f>
        <v>Clear</v>
      </c>
      <c r="G2382" s="11" t="str">
        <f>IFERROR(VLOOKUP(F2382,'Lookup Formulas Demo'!$A$5:$B$8,2,0),"Unknown Weather")</f>
        <v>Normal Driving</v>
      </c>
      <c r="H2382" s="11" t="str">
        <f>_xlfn.IFNA(INDEX('Lookup Formulas Demo'!$B$5:$B$8,MATCH(F2382,'Lookup Formulas Demo'!$A$5:$A$8,0)),"No Match Found")</f>
        <v>Normal Driving</v>
      </c>
    </row>
    <row r="2383" spans="1:8" x14ac:dyDescent="0.3">
      <c r="A2383" s="9">
        <f>'Raw Data'!A2382</f>
        <v>45360.263888888898</v>
      </c>
      <c r="B2383" s="11">
        <f>'Raw Data'!M2382</f>
        <v>42.657020714323203</v>
      </c>
      <c r="C2383" s="11" t="str">
        <f t="shared" si="74"/>
        <v>Free-flow</v>
      </c>
      <c r="D2383" s="11">
        <f>'Raw Data'!P2382</f>
        <v>0</v>
      </c>
      <c r="E2383" s="11" t="str">
        <f t="shared" si="75"/>
        <v>No Accident</v>
      </c>
      <c r="F2383" s="11" t="str">
        <f>'Raw Data'!O2382</f>
        <v>Rain</v>
      </c>
      <c r="G2383" s="11" t="str">
        <f>IFERROR(VLOOKUP(F2383,'Lookup Formulas Demo'!$A$5:$B$8,2,0),"Unknown Weather")</f>
        <v>Reduce Speed, Increase Following Distance</v>
      </c>
      <c r="H2383" s="11" t="str">
        <f>_xlfn.IFNA(INDEX('Lookup Formulas Demo'!$B$5:$B$8,MATCH(F2383,'Lookup Formulas Demo'!$A$5:$A$8,0)),"No Match Found")</f>
        <v>Reduce Speed, Increase Following Distance</v>
      </c>
    </row>
    <row r="2384" spans="1:8" x14ac:dyDescent="0.3">
      <c r="A2384" s="9">
        <f>'Raw Data'!A2383</f>
        <v>45360.267361111102</v>
      </c>
      <c r="B2384" s="11">
        <f>'Raw Data'!M2383</f>
        <v>24.9831330096643</v>
      </c>
      <c r="C2384" s="11" t="str">
        <f t="shared" si="74"/>
        <v>Free-flow</v>
      </c>
      <c r="D2384" s="11">
        <f>'Raw Data'!P2383</f>
        <v>0</v>
      </c>
      <c r="E2384" s="11" t="str">
        <f t="shared" si="75"/>
        <v>No Accident</v>
      </c>
      <c r="F2384" s="11" t="str">
        <f>'Raw Data'!O2383</f>
        <v>Clear</v>
      </c>
      <c r="G2384" s="11" t="str">
        <f>IFERROR(VLOOKUP(F2384,'Lookup Formulas Demo'!$A$5:$B$8,2,0),"Unknown Weather")</f>
        <v>Normal Driving</v>
      </c>
      <c r="H2384" s="11" t="str">
        <f>_xlfn.IFNA(INDEX('Lookup Formulas Demo'!$B$5:$B$8,MATCH(F2384,'Lookup Formulas Demo'!$A$5:$A$8,0)),"No Match Found")</f>
        <v>Normal Driving</v>
      </c>
    </row>
    <row r="2385" spans="1:8" x14ac:dyDescent="0.3">
      <c r="A2385" s="9">
        <f>'Raw Data'!A2384</f>
        <v>45360.270833333299</v>
      </c>
      <c r="B2385" s="11">
        <f>'Raw Data'!M2384</f>
        <v>62.366858083184603</v>
      </c>
      <c r="C2385" s="11" t="str">
        <f t="shared" si="74"/>
        <v>Moderate</v>
      </c>
      <c r="D2385" s="11">
        <f>'Raw Data'!P2384</f>
        <v>0</v>
      </c>
      <c r="E2385" s="11" t="str">
        <f t="shared" si="75"/>
        <v>No Accident</v>
      </c>
      <c r="F2385" s="11" t="str">
        <f>'Raw Data'!O2384</f>
        <v>Snow</v>
      </c>
      <c r="G2385" s="11" t="str">
        <f>IFERROR(VLOOKUP(F2385,'Lookup Formulas Demo'!$A$5:$B$8,2,0),"Unknown Weather")</f>
        <v>Extreme Caution, Consider Delay</v>
      </c>
      <c r="H2385" s="11" t="str">
        <f>_xlfn.IFNA(INDEX('Lookup Formulas Demo'!$B$5:$B$8,MATCH(F2385,'Lookup Formulas Demo'!$A$5:$A$8,0)),"No Match Found")</f>
        <v>Extreme Caution, Consider Delay</v>
      </c>
    </row>
    <row r="2386" spans="1:8" x14ac:dyDescent="0.3">
      <c r="A2386" s="9">
        <f>'Raw Data'!A2385</f>
        <v>45360.274305555598</v>
      </c>
      <c r="B2386" s="11">
        <f>'Raw Data'!M2385</f>
        <v>97.897754808527793</v>
      </c>
      <c r="C2386" s="11" t="str">
        <f t="shared" si="74"/>
        <v>Congested</v>
      </c>
      <c r="D2386" s="11">
        <f>'Raw Data'!P2385</f>
        <v>0</v>
      </c>
      <c r="E2386" s="11" t="str">
        <f t="shared" si="75"/>
        <v>No Accident</v>
      </c>
      <c r="F2386" s="11" t="str">
        <f>'Raw Data'!O2385</f>
        <v>Clear</v>
      </c>
      <c r="G2386" s="11" t="str">
        <f>IFERROR(VLOOKUP(F2386,'Lookup Formulas Demo'!$A$5:$B$8,2,0),"Unknown Weather")</f>
        <v>Normal Driving</v>
      </c>
      <c r="H2386" s="11" t="str">
        <f>_xlfn.IFNA(INDEX('Lookup Formulas Demo'!$B$5:$B$8,MATCH(F2386,'Lookup Formulas Demo'!$A$5:$A$8,0)),"No Match Found")</f>
        <v>Normal Driving</v>
      </c>
    </row>
    <row r="2387" spans="1:8" x14ac:dyDescent="0.3">
      <c r="A2387" s="9">
        <f>'Raw Data'!A2386</f>
        <v>45360.277777777803</v>
      </c>
      <c r="B2387" s="11">
        <f>'Raw Data'!M2386</f>
        <v>85.967489274756701</v>
      </c>
      <c r="C2387" s="11" t="str">
        <f t="shared" si="74"/>
        <v>Congested</v>
      </c>
      <c r="D2387" s="11">
        <f>'Raw Data'!P2386</f>
        <v>0</v>
      </c>
      <c r="E2387" s="11" t="str">
        <f t="shared" si="75"/>
        <v>No Accident</v>
      </c>
      <c r="F2387" s="11" t="str">
        <f>'Raw Data'!O2386</f>
        <v>Fog</v>
      </c>
      <c r="G2387" s="11" t="str">
        <f>IFERROR(VLOOKUP(F2387,'Lookup Formulas Demo'!$A$5:$B$8,2,0),"Unknown Weather")</f>
        <v>Use Fog Lights, Reduce Speed</v>
      </c>
      <c r="H2387" s="11" t="str">
        <f>_xlfn.IFNA(INDEX('Lookup Formulas Demo'!$B$5:$B$8,MATCH(F2387,'Lookup Formulas Demo'!$A$5:$A$8,0)),"No Match Found")</f>
        <v>Use Fog Lights, Reduce Speed</v>
      </c>
    </row>
    <row r="2388" spans="1:8" x14ac:dyDescent="0.3">
      <c r="A2388" s="9">
        <f>'Raw Data'!A2387</f>
        <v>45360.28125</v>
      </c>
      <c r="B2388" s="11">
        <f>'Raw Data'!M2387</f>
        <v>65.819839857359</v>
      </c>
      <c r="C2388" s="11" t="str">
        <f t="shared" si="74"/>
        <v>Moderate</v>
      </c>
      <c r="D2388" s="11">
        <f>'Raw Data'!P2387</f>
        <v>0</v>
      </c>
      <c r="E2388" s="11" t="str">
        <f t="shared" si="75"/>
        <v>No Accident</v>
      </c>
      <c r="F2388" s="11" t="str">
        <f>'Raw Data'!O2387</f>
        <v>Fog</v>
      </c>
      <c r="G2388" s="11" t="str">
        <f>IFERROR(VLOOKUP(F2388,'Lookup Formulas Demo'!$A$5:$B$8,2,0),"Unknown Weather")</f>
        <v>Use Fog Lights, Reduce Speed</v>
      </c>
      <c r="H2388" s="11" t="str">
        <f>_xlfn.IFNA(INDEX('Lookup Formulas Demo'!$B$5:$B$8,MATCH(F2388,'Lookup Formulas Demo'!$A$5:$A$8,0)),"No Match Found")</f>
        <v>Use Fog Lights, Reduce Speed</v>
      </c>
    </row>
    <row r="2389" spans="1:8" x14ac:dyDescent="0.3">
      <c r="A2389" s="9">
        <f>'Raw Data'!A2388</f>
        <v>45360.284722222197</v>
      </c>
      <c r="B2389" s="11">
        <f>'Raw Data'!M2388</f>
        <v>15.851373926640701</v>
      </c>
      <c r="C2389" s="11" t="str">
        <f t="shared" si="74"/>
        <v>Free-flow</v>
      </c>
      <c r="D2389" s="11">
        <f>'Raw Data'!P2388</f>
        <v>0</v>
      </c>
      <c r="E2389" s="11" t="str">
        <f t="shared" si="75"/>
        <v>No Accident</v>
      </c>
      <c r="F2389" s="11" t="str">
        <f>'Raw Data'!O2388</f>
        <v>Clear</v>
      </c>
      <c r="G2389" s="11" t="str">
        <f>IFERROR(VLOOKUP(F2389,'Lookup Formulas Demo'!$A$5:$B$8,2,0),"Unknown Weather")</f>
        <v>Normal Driving</v>
      </c>
      <c r="H2389" s="11" t="str">
        <f>_xlfn.IFNA(INDEX('Lookup Formulas Demo'!$B$5:$B$8,MATCH(F2389,'Lookup Formulas Demo'!$A$5:$A$8,0)),"No Match Found")</f>
        <v>Normal Driving</v>
      </c>
    </row>
    <row r="2390" spans="1:8" x14ac:dyDescent="0.3">
      <c r="A2390" s="9">
        <f>'Raw Data'!A2389</f>
        <v>45360.288194444503</v>
      </c>
      <c r="B2390" s="11">
        <f>'Raw Data'!M2389</f>
        <v>19.696672020344199</v>
      </c>
      <c r="C2390" s="11" t="str">
        <f t="shared" si="74"/>
        <v>Free-flow</v>
      </c>
      <c r="D2390" s="11">
        <f>'Raw Data'!P2389</f>
        <v>0</v>
      </c>
      <c r="E2390" s="11" t="str">
        <f t="shared" si="75"/>
        <v>No Accident</v>
      </c>
      <c r="F2390" s="11" t="str">
        <f>'Raw Data'!O2389</f>
        <v>Fog</v>
      </c>
      <c r="G2390" s="11" t="str">
        <f>IFERROR(VLOOKUP(F2390,'Lookup Formulas Demo'!$A$5:$B$8,2,0),"Unknown Weather")</f>
        <v>Use Fog Lights, Reduce Speed</v>
      </c>
      <c r="H2390" s="11" t="str">
        <f>_xlfn.IFNA(INDEX('Lookup Formulas Demo'!$B$5:$B$8,MATCH(F2390,'Lookup Formulas Demo'!$A$5:$A$8,0)),"No Match Found")</f>
        <v>Use Fog Lights, Reduce Speed</v>
      </c>
    </row>
    <row r="2391" spans="1:8" x14ac:dyDescent="0.3">
      <c r="A2391" s="9">
        <f>'Raw Data'!A2390</f>
        <v>45360.291666666701</v>
      </c>
      <c r="B2391" s="11">
        <f>'Raw Data'!M2390</f>
        <v>21.9320121539001</v>
      </c>
      <c r="C2391" s="11" t="str">
        <f t="shared" si="74"/>
        <v>Free-flow</v>
      </c>
      <c r="D2391" s="11">
        <f>'Raw Data'!P2390</f>
        <v>0</v>
      </c>
      <c r="E2391" s="11" t="str">
        <f t="shared" si="75"/>
        <v>No Accident</v>
      </c>
      <c r="F2391" s="11" t="str">
        <f>'Raw Data'!O2390</f>
        <v>Fog</v>
      </c>
      <c r="G2391" s="11" t="str">
        <f>IFERROR(VLOOKUP(F2391,'Lookup Formulas Demo'!$A$5:$B$8,2,0),"Unknown Weather")</f>
        <v>Use Fog Lights, Reduce Speed</v>
      </c>
      <c r="H2391" s="11" t="str">
        <f>_xlfn.IFNA(INDEX('Lookup Formulas Demo'!$B$5:$B$8,MATCH(F2391,'Lookup Formulas Demo'!$A$5:$A$8,0)),"No Match Found")</f>
        <v>Use Fog Lights, Reduce Speed</v>
      </c>
    </row>
    <row r="2392" spans="1:8" x14ac:dyDescent="0.3">
      <c r="A2392" s="9">
        <f>'Raw Data'!A2391</f>
        <v>45360.295138888898</v>
      </c>
      <c r="B2392" s="11">
        <f>'Raw Data'!M2391</f>
        <v>90.176991152071196</v>
      </c>
      <c r="C2392" s="11" t="str">
        <f t="shared" si="74"/>
        <v>Congested</v>
      </c>
      <c r="D2392" s="11">
        <f>'Raw Data'!P2391</f>
        <v>0</v>
      </c>
      <c r="E2392" s="11" t="str">
        <f t="shared" si="75"/>
        <v>No Accident</v>
      </c>
      <c r="F2392" s="11" t="str">
        <f>'Raw Data'!O2391</f>
        <v>Clear</v>
      </c>
      <c r="G2392" s="11" t="str">
        <f>IFERROR(VLOOKUP(F2392,'Lookup Formulas Demo'!$A$5:$B$8,2,0),"Unknown Weather")</f>
        <v>Normal Driving</v>
      </c>
      <c r="H2392" s="11" t="str">
        <f>_xlfn.IFNA(INDEX('Lookup Formulas Demo'!$B$5:$B$8,MATCH(F2392,'Lookup Formulas Demo'!$A$5:$A$8,0)),"No Match Found")</f>
        <v>Normal Driving</v>
      </c>
    </row>
    <row r="2393" spans="1:8" x14ac:dyDescent="0.3">
      <c r="A2393" s="9">
        <f>'Raw Data'!A2392</f>
        <v>45360.298611111102</v>
      </c>
      <c r="B2393" s="11">
        <f>'Raw Data'!M2392</f>
        <v>83.426472510461394</v>
      </c>
      <c r="C2393" s="11" t="str">
        <f t="shared" si="74"/>
        <v>Congested</v>
      </c>
      <c r="D2393" s="11">
        <f>'Raw Data'!P2392</f>
        <v>0</v>
      </c>
      <c r="E2393" s="11" t="str">
        <f t="shared" si="75"/>
        <v>No Accident</v>
      </c>
      <c r="F2393" s="11" t="str">
        <f>'Raw Data'!O2392</f>
        <v>Rain</v>
      </c>
      <c r="G2393" s="11" t="str">
        <f>IFERROR(VLOOKUP(F2393,'Lookup Formulas Demo'!$A$5:$B$8,2,0),"Unknown Weather")</f>
        <v>Reduce Speed, Increase Following Distance</v>
      </c>
      <c r="H2393" s="11" t="str">
        <f>_xlfn.IFNA(INDEX('Lookup Formulas Demo'!$B$5:$B$8,MATCH(F2393,'Lookup Formulas Demo'!$A$5:$A$8,0)),"No Match Found")</f>
        <v>Reduce Speed, Increase Following Distance</v>
      </c>
    </row>
    <row r="2394" spans="1:8" x14ac:dyDescent="0.3">
      <c r="A2394" s="9">
        <f>'Raw Data'!A2393</f>
        <v>45360.302083333299</v>
      </c>
      <c r="B2394" s="11">
        <f>'Raw Data'!M2393</f>
        <v>75.561769339008507</v>
      </c>
      <c r="C2394" s="11" t="str">
        <f t="shared" si="74"/>
        <v>Moderate</v>
      </c>
      <c r="D2394" s="11">
        <f>'Raw Data'!P2393</f>
        <v>0</v>
      </c>
      <c r="E2394" s="11" t="str">
        <f t="shared" si="75"/>
        <v>No Accident</v>
      </c>
      <c r="F2394" s="11" t="str">
        <f>'Raw Data'!O2393</f>
        <v>Clear</v>
      </c>
      <c r="G2394" s="11" t="str">
        <f>IFERROR(VLOOKUP(F2394,'Lookup Formulas Demo'!$A$5:$B$8,2,0),"Unknown Weather")</f>
        <v>Normal Driving</v>
      </c>
      <c r="H2394" s="11" t="str">
        <f>_xlfn.IFNA(INDEX('Lookup Formulas Demo'!$B$5:$B$8,MATCH(F2394,'Lookup Formulas Demo'!$A$5:$A$8,0)),"No Match Found")</f>
        <v>Normal Driving</v>
      </c>
    </row>
    <row r="2395" spans="1:8" x14ac:dyDescent="0.3">
      <c r="A2395" s="9">
        <f>'Raw Data'!A2394</f>
        <v>45360.305555555598</v>
      </c>
      <c r="B2395" s="11">
        <f>'Raw Data'!M2394</f>
        <v>47.777461850366997</v>
      </c>
      <c r="C2395" s="11" t="str">
        <f t="shared" si="74"/>
        <v>Free-flow</v>
      </c>
      <c r="D2395" s="11">
        <f>'Raw Data'!P2394</f>
        <v>0</v>
      </c>
      <c r="E2395" s="11" t="str">
        <f t="shared" si="75"/>
        <v>No Accident</v>
      </c>
      <c r="F2395" s="11" t="str">
        <f>'Raw Data'!O2394</f>
        <v>Fog</v>
      </c>
      <c r="G2395" s="11" t="str">
        <f>IFERROR(VLOOKUP(F2395,'Lookup Formulas Demo'!$A$5:$B$8,2,0),"Unknown Weather")</f>
        <v>Use Fog Lights, Reduce Speed</v>
      </c>
      <c r="H2395" s="11" t="str">
        <f>_xlfn.IFNA(INDEX('Lookup Formulas Demo'!$B$5:$B$8,MATCH(F2395,'Lookup Formulas Demo'!$A$5:$A$8,0)),"No Match Found")</f>
        <v>Use Fog Lights, Reduce Speed</v>
      </c>
    </row>
    <row r="2396" spans="1:8" x14ac:dyDescent="0.3">
      <c r="A2396" s="9">
        <f>'Raw Data'!A2395</f>
        <v>45360.309027777803</v>
      </c>
      <c r="B2396" s="11">
        <f>'Raw Data'!M2395</f>
        <v>93.161891378401293</v>
      </c>
      <c r="C2396" s="11" t="str">
        <f t="shared" si="74"/>
        <v>Congested</v>
      </c>
      <c r="D2396" s="11">
        <f>'Raw Data'!P2395</f>
        <v>0</v>
      </c>
      <c r="E2396" s="11" t="str">
        <f t="shared" si="75"/>
        <v>No Accident</v>
      </c>
      <c r="F2396" s="11" t="str">
        <f>'Raw Data'!O2395</f>
        <v>Rain</v>
      </c>
      <c r="G2396" s="11" t="str">
        <f>IFERROR(VLOOKUP(F2396,'Lookup Formulas Demo'!$A$5:$B$8,2,0),"Unknown Weather")</f>
        <v>Reduce Speed, Increase Following Distance</v>
      </c>
      <c r="H2396" s="11" t="str">
        <f>_xlfn.IFNA(INDEX('Lookup Formulas Demo'!$B$5:$B$8,MATCH(F2396,'Lookup Formulas Demo'!$A$5:$A$8,0)),"No Match Found")</f>
        <v>Reduce Speed, Increase Following Distance</v>
      </c>
    </row>
    <row r="2397" spans="1:8" x14ac:dyDescent="0.3">
      <c r="A2397" s="9">
        <f>'Raw Data'!A2396</f>
        <v>45360.3125</v>
      </c>
      <c r="B2397" s="11">
        <f>'Raw Data'!M2396</f>
        <v>28.761048291522599</v>
      </c>
      <c r="C2397" s="11" t="str">
        <f t="shared" si="74"/>
        <v>Free-flow</v>
      </c>
      <c r="D2397" s="11">
        <f>'Raw Data'!P2396</f>
        <v>0</v>
      </c>
      <c r="E2397" s="11" t="str">
        <f t="shared" si="75"/>
        <v>No Accident</v>
      </c>
      <c r="F2397" s="11" t="str">
        <f>'Raw Data'!O2396</f>
        <v>Fog</v>
      </c>
      <c r="G2397" s="11" t="str">
        <f>IFERROR(VLOOKUP(F2397,'Lookup Formulas Demo'!$A$5:$B$8,2,0),"Unknown Weather")</f>
        <v>Use Fog Lights, Reduce Speed</v>
      </c>
      <c r="H2397" s="11" t="str">
        <f>_xlfn.IFNA(INDEX('Lookup Formulas Demo'!$B$5:$B$8,MATCH(F2397,'Lookup Formulas Demo'!$A$5:$A$8,0)),"No Match Found")</f>
        <v>Use Fog Lights, Reduce Speed</v>
      </c>
    </row>
    <row r="2398" spans="1:8" x14ac:dyDescent="0.3">
      <c r="A2398" s="9">
        <f>'Raw Data'!A2397</f>
        <v>45360.315972222197</v>
      </c>
      <c r="B2398" s="11">
        <f>'Raw Data'!M2397</f>
        <v>76.713890974530699</v>
      </c>
      <c r="C2398" s="11" t="str">
        <f t="shared" si="74"/>
        <v>Moderate</v>
      </c>
      <c r="D2398" s="11">
        <f>'Raw Data'!P2397</f>
        <v>0</v>
      </c>
      <c r="E2398" s="11" t="str">
        <f t="shared" si="75"/>
        <v>No Accident</v>
      </c>
      <c r="F2398" s="11" t="str">
        <f>'Raw Data'!O2397</f>
        <v>Snow</v>
      </c>
      <c r="G2398" s="11" t="str">
        <f>IFERROR(VLOOKUP(F2398,'Lookup Formulas Demo'!$A$5:$B$8,2,0),"Unknown Weather")</f>
        <v>Extreme Caution, Consider Delay</v>
      </c>
      <c r="H2398" s="11" t="str">
        <f>_xlfn.IFNA(INDEX('Lookup Formulas Demo'!$B$5:$B$8,MATCH(F2398,'Lookup Formulas Demo'!$A$5:$A$8,0)),"No Match Found")</f>
        <v>Extreme Caution, Consider Delay</v>
      </c>
    </row>
    <row r="2399" spans="1:8" x14ac:dyDescent="0.3">
      <c r="A2399" s="9">
        <f>'Raw Data'!A2398</f>
        <v>45360.319444444503</v>
      </c>
      <c r="B2399" s="11">
        <f>'Raw Data'!M2398</f>
        <v>47.785062381716202</v>
      </c>
      <c r="C2399" s="11" t="str">
        <f t="shared" si="74"/>
        <v>Free-flow</v>
      </c>
      <c r="D2399" s="11">
        <f>'Raw Data'!P2398</f>
        <v>0</v>
      </c>
      <c r="E2399" s="11" t="str">
        <f t="shared" si="75"/>
        <v>No Accident</v>
      </c>
      <c r="F2399" s="11" t="str">
        <f>'Raw Data'!O2398</f>
        <v>Rain</v>
      </c>
      <c r="G2399" s="11" t="str">
        <f>IFERROR(VLOOKUP(F2399,'Lookup Formulas Demo'!$A$5:$B$8,2,0),"Unknown Weather")</f>
        <v>Reduce Speed, Increase Following Distance</v>
      </c>
      <c r="H2399" s="11" t="str">
        <f>_xlfn.IFNA(INDEX('Lookup Formulas Demo'!$B$5:$B$8,MATCH(F2399,'Lookup Formulas Demo'!$A$5:$A$8,0)),"No Match Found")</f>
        <v>Reduce Speed, Increase Following Distance</v>
      </c>
    </row>
    <row r="2400" spans="1:8" x14ac:dyDescent="0.3">
      <c r="A2400" s="9">
        <f>'Raw Data'!A2399</f>
        <v>45360.322916666701</v>
      </c>
      <c r="B2400" s="11">
        <f>'Raw Data'!M2399</f>
        <v>81.913531450273894</v>
      </c>
      <c r="C2400" s="11" t="str">
        <f t="shared" si="74"/>
        <v>Congested</v>
      </c>
      <c r="D2400" s="11">
        <f>'Raw Data'!P2399</f>
        <v>0</v>
      </c>
      <c r="E2400" s="11" t="str">
        <f t="shared" si="75"/>
        <v>No Accident</v>
      </c>
      <c r="F2400" s="11" t="str">
        <f>'Raw Data'!O2399</f>
        <v>Clear</v>
      </c>
      <c r="G2400" s="11" t="str">
        <f>IFERROR(VLOOKUP(F2400,'Lookup Formulas Demo'!$A$5:$B$8,2,0),"Unknown Weather")</f>
        <v>Normal Driving</v>
      </c>
      <c r="H2400" s="11" t="str">
        <f>_xlfn.IFNA(INDEX('Lookup Formulas Demo'!$B$5:$B$8,MATCH(F2400,'Lookup Formulas Demo'!$A$5:$A$8,0)),"No Match Found")</f>
        <v>Normal Driving</v>
      </c>
    </row>
    <row r="2401" spans="1:8" x14ac:dyDescent="0.3">
      <c r="A2401" s="9">
        <f>'Raw Data'!A2400</f>
        <v>45360.326388888898</v>
      </c>
      <c r="B2401" s="11">
        <f>'Raw Data'!M2400</f>
        <v>51.602459598394603</v>
      </c>
      <c r="C2401" s="11" t="str">
        <f t="shared" si="74"/>
        <v>Moderate</v>
      </c>
      <c r="D2401" s="11">
        <f>'Raw Data'!P2400</f>
        <v>1</v>
      </c>
      <c r="E2401" s="11" t="str">
        <f t="shared" si="75"/>
        <v>Accident Reported</v>
      </c>
      <c r="F2401" s="11" t="str">
        <f>'Raw Data'!O2400</f>
        <v>Rain</v>
      </c>
      <c r="G2401" s="11" t="str">
        <f>IFERROR(VLOOKUP(F2401,'Lookup Formulas Demo'!$A$5:$B$8,2,0),"Unknown Weather")</f>
        <v>Reduce Speed, Increase Following Distance</v>
      </c>
      <c r="H2401" s="11" t="str">
        <f>_xlfn.IFNA(INDEX('Lookup Formulas Demo'!$B$5:$B$8,MATCH(F2401,'Lookup Formulas Demo'!$A$5:$A$8,0)),"No Match Found")</f>
        <v>Reduce Speed, Increase Following Distance</v>
      </c>
    </row>
    <row r="2402" spans="1:8" x14ac:dyDescent="0.3">
      <c r="A2402" s="9">
        <f>'Raw Data'!A2401</f>
        <v>45360.329861111102</v>
      </c>
      <c r="B2402" s="11">
        <f>'Raw Data'!M2401</f>
        <v>60.180596579017198</v>
      </c>
      <c r="C2402" s="11" t="str">
        <f t="shared" si="74"/>
        <v>Moderate</v>
      </c>
      <c r="D2402" s="11">
        <f>'Raw Data'!P2401</f>
        <v>0</v>
      </c>
      <c r="E2402" s="11" t="str">
        <f t="shared" si="75"/>
        <v>No Accident</v>
      </c>
      <c r="F2402" s="11" t="str">
        <f>'Raw Data'!O2401</f>
        <v>Snow</v>
      </c>
      <c r="G2402" s="11" t="str">
        <f>IFERROR(VLOOKUP(F2402,'Lookup Formulas Demo'!$A$5:$B$8,2,0),"Unknown Weather")</f>
        <v>Extreme Caution, Consider Delay</v>
      </c>
      <c r="H2402" s="11" t="str">
        <f>_xlfn.IFNA(INDEX('Lookup Formulas Demo'!$B$5:$B$8,MATCH(F2402,'Lookup Formulas Demo'!$A$5:$A$8,0)),"No Match Found")</f>
        <v>Extreme Caution, Consider Delay</v>
      </c>
    </row>
    <row r="2403" spans="1:8" x14ac:dyDescent="0.3">
      <c r="A2403" s="9">
        <f>'Raw Data'!A2402</f>
        <v>45360.333333333299</v>
      </c>
      <c r="B2403" s="11">
        <f>'Raw Data'!M2402</f>
        <v>10.2337804999796</v>
      </c>
      <c r="C2403" s="11" t="str">
        <f t="shared" si="74"/>
        <v>Free-flow</v>
      </c>
      <c r="D2403" s="11">
        <f>'Raw Data'!P2402</f>
        <v>0</v>
      </c>
      <c r="E2403" s="11" t="str">
        <f t="shared" si="75"/>
        <v>No Accident</v>
      </c>
      <c r="F2403" s="11" t="str">
        <f>'Raw Data'!O2402</f>
        <v>Snow</v>
      </c>
      <c r="G2403" s="11" t="str">
        <f>IFERROR(VLOOKUP(F2403,'Lookup Formulas Demo'!$A$5:$B$8,2,0),"Unknown Weather")</f>
        <v>Extreme Caution, Consider Delay</v>
      </c>
      <c r="H2403" s="11" t="str">
        <f>_xlfn.IFNA(INDEX('Lookup Formulas Demo'!$B$5:$B$8,MATCH(F2403,'Lookup Formulas Demo'!$A$5:$A$8,0)),"No Match Found")</f>
        <v>Extreme Caution, Consider Delay</v>
      </c>
    </row>
    <row r="2404" spans="1:8" x14ac:dyDescent="0.3">
      <c r="A2404" s="9">
        <f>'Raw Data'!A2403</f>
        <v>45360.336805555598</v>
      </c>
      <c r="B2404" s="11">
        <f>'Raw Data'!M2403</f>
        <v>31.175540867662601</v>
      </c>
      <c r="C2404" s="11" t="str">
        <f t="shared" si="74"/>
        <v>Free-flow</v>
      </c>
      <c r="D2404" s="11">
        <f>'Raw Data'!P2403</f>
        <v>0</v>
      </c>
      <c r="E2404" s="11" t="str">
        <f t="shared" si="75"/>
        <v>No Accident</v>
      </c>
      <c r="F2404" s="11" t="str">
        <f>'Raw Data'!O2403</f>
        <v>Clear</v>
      </c>
      <c r="G2404" s="11" t="str">
        <f>IFERROR(VLOOKUP(F2404,'Lookup Formulas Demo'!$A$5:$B$8,2,0),"Unknown Weather")</f>
        <v>Normal Driving</v>
      </c>
      <c r="H2404" s="11" t="str">
        <f>_xlfn.IFNA(INDEX('Lookup Formulas Demo'!$B$5:$B$8,MATCH(F2404,'Lookup Formulas Demo'!$A$5:$A$8,0)),"No Match Found")</f>
        <v>Normal Driving</v>
      </c>
    </row>
    <row r="2405" spans="1:8" x14ac:dyDescent="0.3">
      <c r="A2405" s="9">
        <f>'Raw Data'!A2404</f>
        <v>45360.340277777803</v>
      </c>
      <c r="B2405" s="11">
        <f>'Raw Data'!M2404</f>
        <v>90.661071074545106</v>
      </c>
      <c r="C2405" s="11" t="str">
        <f t="shared" si="74"/>
        <v>Congested</v>
      </c>
      <c r="D2405" s="11">
        <f>'Raw Data'!P2404</f>
        <v>0</v>
      </c>
      <c r="E2405" s="11" t="str">
        <f t="shared" si="75"/>
        <v>No Accident</v>
      </c>
      <c r="F2405" s="11" t="str">
        <f>'Raw Data'!O2404</f>
        <v>Snow</v>
      </c>
      <c r="G2405" s="11" t="str">
        <f>IFERROR(VLOOKUP(F2405,'Lookup Formulas Demo'!$A$5:$B$8,2,0),"Unknown Weather")</f>
        <v>Extreme Caution, Consider Delay</v>
      </c>
      <c r="H2405" s="11" t="str">
        <f>_xlfn.IFNA(INDEX('Lookup Formulas Demo'!$B$5:$B$8,MATCH(F2405,'Lookup Formulas Demo'!$A$5:$A$8,0)),"No Match Found")</f>
        <v>Extreme Caution, Consider Delay</v>
      </c>
    </row>
    <row r="2406" spans="1:8" x14ac:dyDescent="0.3">
      <c r="A2406" s="9">
        <f>'Raw Data'!A2405</f>
        <v>45360.34375</v>
      </c>
      <c r="B2406" s="11">
        <f>'Raw Data'!M2405</f>
        <v>10.596325669363001</v>
      </c>
      <c r="C2406" s="11" t="str">
        <f t="shared" si="74"/>
        <v>Free-flow</v>
      </c>
      <c r="D2406" s="11">
        <f>'Raw Data'!P2405</f>
        <v>0</v>
      </c>
      <c r="E2406" s="11" t="str">
        <f t="shared" si="75"/>
        <v>No Accident</v>
      </c>
      <c r="F2406" s="11" t="str">
        <f>'Raw Data'!O2405</f>
        <v>Snow</v>
      </c>
      <c r="G2406" s="11" t="str">
        <f>IFERROR(VLOOKUP(F2406,'Lookup Formulas Demo'!$A$5:$B$8,2,0),"Unknown Weather")</f>
        <v>Extreme Caution, Consider Delay</v>
      </c>
      <c r="H2406" s="11" t="str">
        <f>_xlfn.IFNA(INDEX('Lookup Formulas Demo'!$B$5:$B$8,MATCH(F2406,'Lookup Formulas Demo'!$A$5:$A$8,0)),"No Match Found")</f>
        <v>Extreme Caution, Consider Delay</v>
      </c>
    </row>
    <row r="2407" spans="1:8" x14ac:dyDescent="0.3">
      <c r="A2407" s="9">
        <f>'Raw Data'!A2406</f>
        <v>45360.347222222197</v>
      </c>
      <c r="B2407" s="11">
        <f>'Raw Data'!M2406</f>
        <v>18.866236390126499</v>
      </c>
      <c r="C2407" s="11" t="str">
        <f t="shared" si="74"/>
        <v>Free-flow</v>
      </c>
      <c r="D2407" s="11">
        <f>'Raw Data'!P2406</f>
        <v>0</v>
      </c>
      <c r="E2407" s="11" t="str">
        <f t="shared" si="75"/>
        <v>No Accident</v>
      </c>
      <c r="F2407" s="11" t="str">
        <f>'Raw Data'!O2406</f>
        <v>Clear</v>
      </c>
      <c r="G2407" s="11" t="str">
        <f>IFERROR(VLOOKUP(F2407,'Lookup Formulas Demo'!$A$5:$B$8,2,0),"Unknown Weather")</f>
        <v>Normal Driving</v>
      </c>
      <c r="H2407" s="11" t="str">
        <f>_xlfn.IFNA(INDEX('Lookup Formulas Demo'!$B$5:$B$8,MATCH(F2407,'Lookup Formulas Demo'!$A$5:$A$8,0)),"No Match Found")</f>
        <v>Normal Driving</v>
      </c>
    </row>
    <row r="2408" spans="1:8" x14ac:dyDescent="0.3">
      <c r="A2408" s="9">
        <f>'Raw Data'!A2407</f>
        <v>45360.350694444503</v>
      </c>
      <c r="B2408" s="11">
        <f>'Raw Data'!M2407</f>
        <v>27.900949933325101</v>
      </c>
      <c r="C2408" s="11" t="str">
        <f t="shared" si="74"/>
        <v>Free-flow</v>
      </c>
      <c r="D2408" s="11">
        <f>'Raw Data'!P2407</f>
        <v>0</v>
      </c>
      <c r="E2408" s="11" t="str">
        <f t="shared" si="75"/>
        <v>No Accident</v>
      </c>
      <c r="F2408" s="11" t="str">
        <f>'Raw Data'!O2407</f>
        <v>Rain</v>
      </c>
      <c r="G2408" s="11" t="str">
        <f>IFERROR(VLOOKUP(F2408,'Lookup Formulas Demo'!$A$5:$B$8,2,0),"Unknown Weather")</f>
        <v>Reduce Speed, Increase Following Distance</v>
      </c>
      <c r="H2408" s="11" t="str">
        <f>_xlfn.IFNA(INDEX('Lookup Formulas Demo'!$B$5:$B$8,MATCH(F2408,'Lookup Formulas Demo'!$A$5:$A$8,0)),"No Match Found")</f>
        <v>Reduce Speed, Increase Following Distance</v>
      </c>
    </row>
    <row r="2409" spans="1:8" x14ac:dyDescent="0.3">
      <c r="A2409" s="9">
        <f>'Raw Data'!A2408</f>
        <v>45360.354166666701</v>
      </c>
      <c r="B2409" s="11">
        <f>'Raw Data'!M2408</f>
        <v>55.234724266339697</v>
      </c>
      <c r="C2409" s="11" t="str">
        <f t="shared" si="74"/>
        <v>Moderate</v>
      </c>
      <c r="D2409" s="11">
        <f>'Raw Data'!P2408</f>
        <v>0</v>
      </c>
      <c r="E2409" s="11" t="str">
        <f t="shared" si="75"/>
        <v>No Accident</v>
      </c>
      <c r="F2409" s="11" t="str">
        <f>'Raw Data'!O2408</f>
        <v>Fog</v>
      </c>
      <c r="G2409" s="11" t="str">
        <f>IFERROR(VLOOKUP(F2409,'Lookup Formulas Demo'!$A$5:$B$8,2,0),"Unknown Weather")</f>
        <v>Use Fog Lights, Reduce Speed</v>
      </c>
      <c r="H2409" s="11" t="str">
        <f>_xlfn.IFNA(INDEX('Lookup Formulas Demo'!$B$5:$B$8,MATCH(F2409,'Lookup Formulas Demo'!$A$5:$A$8,0)),"No Match Found")</f>
        <v>Use Fog Lights, Reduce Speed</v>
      </c>
    </row>
    <row r="2410" spans="1:8" x14ac:dyDescent="0.3">
      <c r="A2410" s="9">
        <f>'Raw Data'!A2409</f>
        <v>45360.357638888898</v>
      </c>
      <c r="B2410" s="11">
        <f>'Raw Data'!M2409</f>
        <v>91.524278774341099</v>
      </c>
      <c r="C2410" s="11" t="str">
        <f t="shared" si="74"/>
        <v>Congested</v>
      </c>
      <c r="D2410" s="11">
        <f>'Raw Data'!P2409</f>
        <v>1</v>
      </c>
      <c r="E2410" s="11" t="str">
        <f t="shared" si="75"/>
        <v>Accident Reported</v>
      </c>
      <c r="F2410" s="11" t="str">
        <f>'Raw Data'!O2409</f>
        <v>Fog</v>
      </c>
      <c r="G2410" s="11" t="str">
        <f>IFERROR(VLOOKUP(F2410,'Lookup Formulas Demo'!$A$5:$B$8,2,0),"Unknown Weather")</f>
        <v>Use Fog Lights, Reduce Speed</v>
      </c>
      <c r="H2410" s="11" t="str">
        <f>_xlfn.IFNA(INDEX('Lookup Formulas Demo'!$B$5:$B$8,MATCH(F2410,'Lookup Formulas Demo'!$A$5:$A$8,0)),"No Match Found")</f>
        <v>Use Fog Lights, Reduce Speed</v>
      </c>
    </row>
    <row r="2411" spans="1:8" x14ac:dyDescent="0.3">
      <c r="A2411" s="9">
        <f>'Raw Data'!A2410</f>
        <v>45360.361111111102</v>
      </c>
      <c r="B2411" s="11">
        <f>'Raw Data'!M2410</f>
        <v>53.954546915643</v>
      </c>
      <c r="C2411" s="11" t="str">
        <f t="shared" si="74"/>
        <v>Moderate</v>
      </c>
      <c r="D2411" s="11">
        <f>'Raw Data'!P2410</f>
        <v>0</v>
      </c>
      <c r="E2411" s="11" t="str">
        <f t="shared" si="75"/>
        <v>No Accident</v>
      </c>
      <c r="F2411" s="11" t="str">
        <f>'Raw Data'!O2410</f>
        <v>Fog</v>
      </c>
      <c r="G2411" s="11" t="str">
        <f>IFERROR(VLOOKUP(F2411,'Lookup Formulas Demo'!$A$5:$B$8,2,0),"Unknown Weather")</f>
        <v>Use Fog Lights, Reduce Speed</v>
      </c>
      <c r="H2411" s="11" t="str">
        <f>_xlfn.IFNA(INDEX('Lookup Formulas Demo'!$B$5:$B$8,MATCH(F2411,'Lookup Formulas Demo'!$A$5:$A$8,0)),"No Match Found")</f>
        <v>Use Fog Lights, Reduce Speed</v>
      </c>
    </row>
    <row r="2412" spans="1:8" x14ac:dyDescent="0.3">
      <c r="A2412" s="9">
        <f>'Raw Data'!A2411</f>
        <v>45360.364583333299</v>
      </c>
      <c r="B2412" s="11">
        <f>'Raw Data'!M2411</f>
        <v>10.575721710804499</v>
      </c>
      <c r="C2412" s="11" t="str">
        <f t="shared" si="74"/>
        <v>Free-flow</v>
      </c>
      <c r="D2412" s="11">
        <f>'Raw Data'!P2411</f>
        <v>0</v>
      </c>
      <c r="E2412" s="11" t="str">
        <f t="shared" si="75"/>
        <v>No Accident</v>
      </c>
      <c r="F2412" s="11" t="str">
        <f>'Raw Data'!O2411</f>
        <v>Fog</v>
      </c>
      <c r="G2412" s="11" t="str">
        <f>IFERROR(VLOOKUP(F2412,'Lookup Formulas Demo'!$A$5:$B$8,2,0),"Unknown Weather")</f>
        <v>Use Fog Lights, Reduce Speed</v>
      </c>
      <c r="H2412" s="11" t="str">
        <f>_xlfn.IFNA(INDEX('Lookup Formulas Demo'!$B$5:$B$8,MATCH(F2412,'Lookup Formulas Demo'!$A$5:$A$8,0)),"No Match Found")</f>
        <v>Use Fog Lights, Reduce Speed</v>
      </c>
    </row>
    <row r="2413" spans="1:8" x14ac:dyDescent="0.3">
      <c r="A2413" s="9">
        <f>'Raw Data'!A2412</f>
        <v>45360.368055555598</v>
      </c>
      <c r="B2413" s="11">
        <f>'Raw Data'!M2412</f>
        <v>19.187050974579801</v>
      </c>
      <c r="C2413" s="11" t="str">
        <f t="shared" si="74"/>
        <v>Free-flow</v>
      </c>
      <c r="D2413" s="11">
        <f>'Raw Data'!P2412</f>
        <v>0</v>
      </c>
      <c r="E2413" s="11" t="str">
        <f t="shared" si="75"/>
        <v>No Accident</v>
      </c>
      <c r="F2413" s="11" t="str">
        <f>'Raw Data'!O2412</f>
        <v>Snow</v>
      </c>
      <c r="G2413" s="11" t="str">
        <f>IFERROR(VLOOKUP(F2413,'Lookup Formulas Demo'!$A$5:$B$8,2,0),"Unknown Weather")</f>
        <v>Extreme Caution, Consider Delay</v>
      </c>
      <c r="H2413" s="11" t="str">
        <f>_xlfn.IFNA(INDEX('Lookup Formulas Demo'!$B$5:$B$8,MATCH(F2413,'Lookup Formulas Demo'!$A$5:$A$8,0)),"No Match Found")</f>
        <v>Extreme Caution, Consider Delay</v>
      </c>
    </row>
    <row r="2414" spans="1:8" x14ac:dyDescent="0.3">
      <c r="A2414" s="9">
        <f>'Raw Data'!A2413</f>
        <v>45360.371527777803</v>
      </c>
      <c r="B2414" s="11">
        <f>'Raw Data'!M2413</f>
        <v>50.950163902429303</v>
      </c>
      <c r="C2414" s="11" t="str">
        <f t="shared" si="74"/>
        <v>Moderate</v>
      </c>
      <c r="D2414" s="11">
        <f>'Raw Data'!P2413</f>
        <v>1</v>
      </c>
      <c r="E2414" s="11" t="str">
        <f t="shared" si="75"/>
        <v>Accident Reported</v>
      </c>
      <c r="F2414" s="11" t="str">
        <f>'Raw Data'!O2413</f>
        <v>Clear</v>
      </c>
      <c r="G2414" s="11" t="str">
        <f>IFERROR(VLOOKUP(F2414,'Lookup Formulas Demo'!$A$5:$B$8,2,0),"Unknown Weather")</f>
        <v>Normal Driving</v>
      </c>
      <c r="H2414" s="11" t="str">
        <f>_xlfn.IFNA(INDEX('Lookup Formulas Demo'!$B$5:$B$8,MATCH(F2414,'Lookup Formulas Demo'!$A$5:$A$8,0)),"No Match Found")</f>
        <v>Normal Driving</v>
      </c>
    </row>
    <row r="2415" spans="1:8" x14ac:dyDescent="0.3">
      <c r="A2415" s="9">
        <f>'Raw Data'!A2414</f>
        <v>45360.375</v>
      </c>
      <c r="B2415" s="11">
        <f>'Raw Data'!M2414</f>
        <v>21.598690603942099</v>
      </c>
      <c r="C2415" s="11" t="str">
        <f t="shared" si="74"/>
        <v>Free-flow</v>
      </c>
      <c r="D2415" s="11">
        <f>'Raw Data'!P2414</f>
        <v>0</v>
      </c>
      <c r="E2415" s="11" t="str">
        <f t="shared" si="75"/>
        <v>No Accident</v>
      </c>
      <c r="F2415" s="11" t="str">
        <f>'Raw Data'!O2414</f>
        <v>Clear</v>
      </c>
      <c r="G2415" s="11" t="str">
        <f>IFERROR(VLOOKUP(F2415,'Lookup Formulas Demo'!$A$5:$B$8,2,0),"Unknown Weather")</f>
        <v>Normal Driving</v>
      </c>
      <c r="H2415" s="11" t="str">
        <f>_xlfn.IFNA(INDEX('Lookup Formulas Demo'!$B$5:$B$8,MATCH(F2415,'Lookup Formulas Demo'!$A$5:$A$8,0)),"No Match Found")</f>
        <v>Normal Driving</v>
      </c>
    </row>
    <row r="2416" spans="1:8" x14ac:dyDescent="0.3">
      <c r="A2416" s="9">
        <f>'Raw Data'!A2415</f>
        <v>45360.378472222197</v>
      </c>
      <c r="B2416" s="11">
        <f>'Raw Data'!M2415</f>
        <v>67.249181825741999</v>
      </c>
      <c r="C2416" s="11" t="str">
        <f t="shared" si="74"/>
        <v>Moderate</v>
      </c>
      <c r="D2416" s="11">
        <f>'Raw Data'!P2415</f>
        <v>0</v>
      </c>
      <c r="E2416" s="11" t="str">
        <f t="shared" si="75"/>
        <v>No Accident</v>
      </c>
      <c r="F2416" s="11" t="str">
        <f>'Raw Data'!O2415</f>
        <v>Clear</v>
      </c>
      <c r="G2416" s="11" t="str">
        <f>IFERROR(VLOOKUP(F2416,'Lookup Formulas Demo'!$A$5:$B$8,2,0),"Unknown Weather")</f>
        <v>Normal Driving</v>
      </c>
      <c r="H2416" s="11" t="str">
        <f>_xlfn.IFNA(INDEX('Lookup Formulas Demo'!$B$5:$B$8,MATCH(F2416,'Lookup Formulas Demo'!$A$5:$A$8,0)),"No Match Found")</f>
        <v>Normal Driving</v>
      </c>
    </row>
    <row r="2417" spans="1:8" x14ac:dyDescent="0.3">
      <c r="A2417" s="9">
        <f>'Raw Data'!A2416</f>
        <v>45360.381944444503</v>
      </c>
      <c r="B2417" s="11">
        <f>'Raw Data'!M2416</f>
        <v>28.346328585503201</v>
      </c>
      <c r="C2417" s="11" t="str">
        <f t="shared" si="74"/>
        <v>Free-flow</v>
      </c>
      <c r="D2417" s="11">
        <f>'Raw Data'!P2416</f>
        <v>0</v>
      </c>
      <c r="E2417" s="11" t="str">
        <f t="shared" si="75"/>
        <v>No Accident</v>
      </c>
      <c r="F2417" s="11" t="str">
        <f>'Raw Data'!O2416</f>
        <v>Fog</v>
      </c>
      <c r="G2417" s="11" t="str">
        <f>IFERROR(VLOOKUP(F2417,'Lookup Formulas Demo'!$A$5:$B$8,2,0),"Unknown Weather")</f>
        <v>Use Fog Lights, Reduce Speed</v>
      </c>
      <c r="H2417" s="11" t="str">
        <f>_xlfn.IFNA(INDEX('Lookup Formulas Demo'!$B$5:$B$8,MATCH(F2417,'Lookup Formulas Demo'!$A$5:$A$8,0)),"No Match Found")</f>
        <v>Use Fog Lights, Reduce Speed</v>
      </c>
    </row>
    <row r="2418" spans="1:8" x14ac:dyDescent="0.3">
      <c r="A2418" s="9">
        <f>'Raw Data'!A2417</f>
        <v>45360.385416666701</v>
      </c>
      <c r="B2418" s="11">
        <f>'Raw Data'!M2417</f>
        <v>32.281537360699701</v>
      </c>
      <c r="C2418" s="11" t="str">
        <f t="shared" si="74"/>
        <v>Free-flow</v>
      </c>
      <c r="D2418" s="11">
        <f>'Raw Data'!P2417</f>
        <v>0</v>
      </c>
      <c r="E2418" s="11" t="str">
        <f t="shared" si="75"/>
        <v>No Accident</v>
      </c>
      <c r="F2418" s="11" t="str">
        <f>'Raw Data'!O2417</f>
        <v>Snow</v>
      </c>
      <c r="G2418" s="11" t="str">
        <f>IFERROR(VLOOKUP(F2418,'Lookup Formulas Demo'!$A$5:$B$8,2,0),"Unknown Weather")</f>
        <v>Extreme Caution, Consider Delay</v>
      </c>
      <c r="H2418" s="11" t="str">
        <f>_xlfn.IFNA(INDEX('Lookup Formulas Demo'!$B$5:$B$8,MATCH(F2418,'Lookup Formulas Demo'!$A$5:$A$8,0)),"No Match Found")</f>
        <v>Extreme Caution, Consider Delay</v>
      </c>
    </row>
    <row r="2419" spans="1:8" x14ac:dyDescent="0.3">
      <c r="A2419" s="9">
        <f>'Raw Data'!A2418</f>
        <v>45360.388888888898</v>
      </c>
      <c r="B2419" s="11">
        <f>'Raw Data'!M2418</f>
        <v>64.737889931506103</v>
      </c>
      <c r="C2419" s="11" t="str">
        <f t="shared" si="74"/>
        <v>Moderate</v>
      </c>
      <c r="D2419" s="11">
        <f>'Raw Data'!P2418</f>
        <v>1</v>
      </c>
      <c r="E2419" s="11" t="str">
        <f t="shared" si="75"/>
        <v>Accident Reported</v>
      </c>
      <c r="F2419" s="11" t="str">
        <f>'Raw Data'!O2418</f>
        <v>Snow</v>
      </c>
      <c r="G2419" s="11" t="str">
        <f>IFERROR(VLOOKUP(F2419,'Lookup Formulas Demo'!$A$5:$B$8,2,0),"Unknown Weather")</f>
        <v>Extreme Caution, Consider Delay</v>
      </c>
      <c r="H2419" s="11" t="str">
        <f>_xlfn.IFNA(INDEX('Lookup Formulas Demo'!$B$5:$B$8,MATCH(F2419,'Lookup Formulas Demo'!$A$5:$A$8,0)),"No Match Found")</f>
        <v>Extreme Caution, Consider Delay</v>
      </c>
    </row>
    <row r="2420" spans="1:8" x14ac:dyDescent="0.3">
      <c r="A2420" s="9">
        <f>'Raw Data'!A2419</f>
        <v>45360.392361111102</v>
      </c>
      <c r="B2420" s="11">
        <f>'Raw Data'!M2419</f>
        <v>72.448323393665305</v>
      </c>
      <c r="C2420" s="11" t="str">
        <f t="shared" si="74"/>
        <v>Moderate</v>
      </c>
      <c r="D2420" s="11">
        <f>'Raw Data'!P2419</f>
        <v>0</v>
      </c>
      <c r="E2420" s="11" t="str">
        <f t="shared" si="75"/>
        <v>No Accident</v>
      </c>
      <c r="F2420" s="11" t="str">
        <f>'Raw Data'!O2419</f>
        <v>Clear</v>
      </c>
      <c r="G2420" s="11" t="str">
        <f>IFERROR(VLOOKUP(F2420,'Lookup Formulas Demo'!$A$5:$B$8,2,0),"Unknown Weather")</f>
        <v>Normal Driving</v>
      </c>
      <c r="H2420" s="11" t="str">
        <f>_xlfn.IFNA(INDEX('Lookup Formulas Demo'!$B$5:$B$8,MATCH(F2420,'Lookup Formulas Demo'!$A$5:$A$8,0)),"No Match Found")</f>
        <v>Normal Driving</v>
      </c>
    </row>
    <row r="2421" spans="1:8" x14ac:dyDescent="0.3">
      <c r="A2421" s="9">
        <f>'Raw Data'!A2420</f>
        <v>45360.395833333299</v>
      </c>
      <c r="B2421" s="11">
        <f>'Raw Data'!M2420</f>
        <v>16.680546405567998</v>
      </c>
      <c r="C2421" s="11" t="str">
        <f t="shared" si="74"/>
        <v>Free-flow</v>
      </c>
      <c r="D2421" s="11">
        <f>'Raw Data'!P2420</f>
        <v>0</v>
      </c>
      <c r="E2421" s="11" t="str">
        <f t="shared" si="75"/>
        <v>No Accident</v>
      </c>
      <c r="F2421" s="11" t="str">
        <f>'Raw Data'!O2420</f>
        <v>Snow</v>
      </c>
      <c r="G2421" s="11" t="str">
        <f>IFERROR(VLOOKUP(F2421,'Lookup Formulas Demo'!$A$5:$B$8,2,0),"Unknown Weather")</f>
        <v>Extreme Caution, Consider Delay</v>
      </c>
      <c r="H2421" s="11" t="str">
        <f>_xlfn.IFNA(INDEX('Lookup Formulas Demo'!$B$5:$B$8,MATCH(F2421,'Lookup Formulas Demo'!$A$5:$A$8,0)),"No Match Found")</f>
        <v>Extreme Caution, Consider Delay</v>
      </c>
    </row>
    <row r="2422" spans="1:8" x14ac:dyDescent="0.3">
      <c r="A2422" s="9">
        <f>'Raw Data'!A2421</f>
        <v>45360.399305555598</v>
      </c>
      <c r="B2422" s="11">
        <f>'Raw Data'!M2421</f>
        <v>45.385335216976202</v>
      </c>
      <c r="C2422" s="11" t="str">
        <f t="shared" si="74"/>
        <v>Free-flow</v>
      </c>
      <c r="D2422" s="11">
        <f>'Raw Data'!P2421</f>
        <v>0</v>
      </c>
      <c r="E2422" s="11" t="str">
        <f t="shared" si="75"/>
        <v>No Accident</v>
      </c>
      <c r="F2422" s="11" t="str">
        <f>'Raw Data'!O2421</f>
        <v>Fog</v>
      </c>
      <c r="G2422" s="11" t="str">
        <f>IFERROR(VLOOKUP(F2422,'Lookup Formulas Demo'!$A$5:$B$8,2,0),"Unknown Weather")</f>
        <v>Use Fog Lights, Reduce Speed</v>
      </c>
      <c r="H2422" s="11" t="str">
        <f>_xlfn.IFNA(INDEX('Lookup Formulas Demo'!$B$5:$B$8,MATCH(F2422,'Lookup Formulas Demo'!$A$5:$A$8,0)),"No Match Found")</f>
        <v>Use Fog Lights, Reduce Speed</v>
      </c>
    </row>
    <row r="2423" spans="1:8" x14ac:dyDescent="0.3">
      <c r="A2423" s="9">
        <f>'Raw Data'!A2422</f>
        <v>45360.402777777803</v>
      </c>
      <c r="B2423" s="11">
        <f>'Raw Data'!M2422</f>
        <v>37.332149346106199</v>
      </c>
      <c r="C2423" s="11" t="str">
        <f t="shared" si="74"/>
        <v>Free-flow</v>
      </c>
      <c r="D2423" s="11">
        <f>'Raw Data'!P2422</f>
        <v>0</v>
      </c>
      <c r="E2423" s="11" t="str">
        <f t="shared" si="75"/>
        <v>No Accident</v>
      </c>
      <c r="F2423" s="11" t="str">
        <f>'Raw Data'!O2422</f>
        <v>Rain</v>
      </c>
      <c r="G2423" s="11" t="str">
        <f>IFERROR(VLOOKUP(F2423,'Lookup Formulas Demo'!$A$5:$B$8,2,0),"Unknown Weather")</f>
        <v>Reduce Speed, Increase Following Distance</v>
      </c>
      <c r="H2423" s="11" t="str">
        <f>_xlfn.IFNA(INDEX('Lookup Formulas Demo'!$B$5:$B$8,MATCH(F2423,'Lookup Formulas Demo'!$A$5:$A$8,0)),"No Match Found")</f>
        <v>Reduce Speed, Increase Following Distance</v>
      </c>
    </row>
    <row r="2424" spans="1:8" x14ac:dyDescent="0.3">
      <c r="A2424" s="9">
        <f>'Raw Data'!A2423</f>
        <v>45360.40625</v>
      </c>
      <c r="B2424" s="11">
        <f>'Raw Data'!M2423</f>
        <v>44.935164815776503</v>
      </c>
      <c r="C2424" s="11" t="str">
        <f t="shared" si="74"/>
        <v>Free-flow</v>
      </c>
      <c r="D2424" s="11">
        <f>'Raw Data'!P2423</f>
        <v>0</v>
      </c>
      <c r="E2424" s="11" t="str">
        <f t="shared" si="75"/>
        <v>No Accident</v>
      </c>
      <c r="F2424" s="11" t="str">
        <f>'Raw Data'!O2423</f>
        <v>Clear</v>
      </c>
      <c r="G2424" s="11" t="str">
        <f>IFERROR(VLOOKUP(F2424,'Lookup Formulas Demo'!$A$5:$B$8,2,0),"Unknown Weather")</f>
        <v>Normal Driving</v>
      </c>
      <c r="H2424" s="11" t="str">
        <f>_xlfn.IFNA(INDEX('Lookup Formulas Demo'!$B$5:$B$8,MATCH(F2424,'Lookup Formulas Demo'!$A$5:$A$8,0)),"No Match Found")</f>
        <v>Normal Driving</v>
      </c>
    </row>
    <row r="2425" spans="1:8" x14ac:dyDescent="0.3">
      <c r="A2425" s="9">
        <f>'Raw Data'!A2424</f>
        <v>45360.409722222197</v>
      </c>
      <c r="B2425" s="11">
        <f>'Raw Data'!M2424</f>
        <v>62.1989158479604</v>
      </c>
      <c r="C2425" s="11" t="str">
        <f t="shared" si="74"/>
        <v>Moderate</v>
      </c>
      <c r="D2425" s="11">
        <f>'Raw Data'!P2424</f>
        <v>0</v>
      </c>
      <c r="E2425" s="11" t="str">
        <f t="shared" si="75"/>
        <v>No Accident</v>
      </c>
      <c r="F2425" s="11" t="str">
        <f>'Raw Data'!O2424</f>
        <v>Rain</v>
      </c>
      <c r="G2425" s="11" t="str">
        <f>IFERROR(VLOOKUP(F2425,'Lookup Formulas Demo'!$A$5:$B$8,2,0),"Unknown Weather")</f>
        <v>Reduce Speed, Increase Following Distance</v>
      </c>
      <c r="H2425" s="11" t="str">
        <f>_xlfn.IFNA(INDEX('Lookup Formulas Demo'!$B$5:$B$8,MATCH(F2425,'Lookup Formulas Demo'!$A$5:$A$8,0)),"No Match Found")</f>
        <v>Reduce Speed, Increase Following Distance</v>
      </c>
    </row>
    <row r="2426" spans="1:8" x14ac:dyDescent="0.3">
      <c r="A2426" s="9">
        <f>'Raw Data'!A2425</f>
        <v>45360.413194444503</v>
      </c>
      <c r="B2426" s="11">
        <f>'Raw Data'!M2425</f>
        <v>11.2189865806796</v>
      </c>
      <c r="C2426" s="11" t="str">
        <f t="shared" si="74"/>
        <v>Free-flow</v>
      </c>
      <c r="D2426" s="11">
        <f>'Raw Data'!P2425</f>
        <v>0</v>
      </c>
      <c r="E2426" s="11" t="str">
        <f t="shared" si="75"/>
        <v>No Accident</v>
      </c>
      <c r="F2426" s="11" t="str">
        <f>'Raw Data'!O2425</f>
        <v>Fog</v>
      </c>
      <c r="G2426" s="11" t="str">
        <f>IFERROR(VLOOKUP(F2426,'Lookup Formulas Demo'!$A$5:$B$8,2,0),"Unknown Weather")</f>
        <v>Use Fog Lights, Reduce Speed</v>
      </c>
      <c r="H2426" s="11" t="str">
        <f>_xlfn.IFNA(INDEX('Lookup Formulas Demo'!$B$5:$B$8,MATCH(F2426,'Lookup Formulas Demo'!$A$5:$A$8,0)),"No Match Found")</f>
        <v>Use Fog Lights, Reduce Speed</v>
      </c>
    </row>
    <row r="2427" spans="1:8" x14ac:dyDescent="0.3">
      <c r="A2427" s="9">
        <f>'Raw Data'!A2426</f>
        <v>45360.416666666701</v>
      </c>
      <c r="B2427" s="11">
        <f>'Raw Data'!M2426</f>
        <v>59.537328585098201</v>
      </c>
      <c r="C2427" s="11" t="str">
        <f t="shared" si="74"/>
        <v>Moderate</v>
      </c>
      <c r="D2427" s="11">
        <f>'Raw Data'!P2426</f>
        <v>0</v>
      </c>
      <c r="E2427" s="11" t="str">
        <f t="shared" si="75"/>
        <v>No Accident</v>
      </c>
      <c r="F2427" s="11" t="str">
        <f>'Raw Data'!O2426</f>
        <v>Rain</v>
      </c>
      <c r="G2427" s="11" t="str">
        <f>IFERROR(VLOOKUP(F2427,'Lookup Formulas Demo'!$A$5:$B$8,2,0),"Unknown Weather")</f>
        <v>Reduce Speed, Increase Following Distance</v>
      </c>
      <c r="H2427" s="11" t="str">
        <f>_xlfn.IFNA(INDEX('Lookup Formulas Demo'!$B$5:$B$8,MATCH(F2427,'Lookup Formulas Demo'!$A$5:$A$8,0)),"No Match Found")</f>
        <v>Reduce Speed, Increase Following Distance</v>
      </c>
    </row>
    <row r="2428" spans="1:8" x14ac:dyDescent="0.3">
      <c r="A2428" s="9">
        <f>'Raw Data'!A2427</f>
        <v>45360.420138888898</v>
      </c>
      <c r="B2428" s="11">
        <f>'Raw Data'!M2427</f>
        <v>20.187560598255001</v>
      </c>
      <c r="C2428" s="11" t="str">
        <f t="shared" si="74"/>
        <v>Free-flow</v>
      </c>
      <c r="D2428" s="11">
        <f>'Raw Data'!P2427</f>
        <v>1</v>
      </c>
      <c r="E2428" s="11" t="str">
        <f t="shared" si="75"/>
        <v>Accident Reported</v>
      </c>
      <c r="F2428" s="11" t="str">
        <f>'Raw Data'!O2427</f>
        <v>Fog</v>
      </c>
      <c r="G2428" s="11" t="str">
        <f>IFERROR(VLOOKUP(F2428,'Lookup Formulas Demo'!$A$5:$B$8,2,0),"Unknown Weather")</f>
        <v>Use Fog Lights, Reduce Speed</v>
      </c>
      <c r="H2428" s="11" t="str">
        <f>_xlfn.IFNA(INDEX('Lookup Formulas Demo'!$B$5:$B$8,MATCH(F2428,'Lookup Formulas Demo'!$A$5:$A$8,0)),"No Match Found")</f>
        <v>Use Fog Lights, Reduce Speed</v>
      </c>
    </row>
    <row r="2429" spans="1:8" x14ac:dyDescent="0.3">
      <c r="A2429" s="9">
        <f>'Raw Data'!A2428</f>
        <v>45360.423611111102</v>
      </c>
      <c r="B2429" s="11">
        <f>'Raw Data'!M2428</f>
        <v>70.8525769718308</v>
      </c>
      <c r="C2429" s="11" t="str">
        <f t="shared" si="74"/>
        <v>Moderate</v>
      </c>
      <c r="D2429" s="11">
        <f>'Raw Data'!P2428</f>
        <v>0</v>
      </c>
      <c r="E2429" s="11" t="str">
        <f t="shared" si="75"/>
        <v>No Accident</v>
      </c>
      <c r="F2429" s="11" t="str">
        <f>'Raw Data'!O2428</f>
        <v>Snow</v>
      </c>
      <c r="G2429" s="11" t="str">
        <f>IFERROR(VLOOKUP(F2429,'Lookup Formulas Demo'!$A$5:$B$8,2,0),"Unknown Weather")</f>
        <v>Extreme Caution, Consider Delay</v>
      </c>
      <c r="H2429" s="11" t="str">
        <f>_xlfn.IFNA(INDEX('Lookup Formulas Demo'!$B$5:$B$8,MATCH(F2429,'Lookup Formulas Demo'!$A$5:$A$8,0)),"No Match Found")</f>
        <v>Extreme Caution, Consider Delay</v>
      </c>
    </row>
    <row r="2430" spans="1:8" x14ac:dyDescent="0.3">
      <c r="A2430" s="9">
        <f>'Raw Data'!A2429</f>
        <v>45360.427083333299</v>
      </c>
      <c r="B2430" s="11">
        <f>'Raw Data'!M2429</f>
        <v>25.245478450335</v>
      </c>
      <c r="C2430" s="11" t="str">
        <f t="shared" si="74"/>
        <v>Free-flow</v>
      </c>
      <c r="D2430" s="11">
        <f>'Raw Data'!P2429</f>
        <v>0</v>
      </c>
      <c r="E2430" s="11" t="str">
        <f t="shared" si="75"/>
        <v>No Accident</v>
      </c>
      <c r="F2430" s="11" t="str">
        <f>'Raw Data'!O2429</f>
        <v>Clear</v>
      </c>
      <c r="G2430" s="11" t="str">
        <f>IFERROR(VLOOKUP(F2430,'Lookup Formulas Demo'!$A$5:$B$8,2,0),"Unknown Weather")</f>
        <v>Normal Driving</v>
      </c>
      <c r="H2430" s="11" t="str">
        <f>_xlfn.IFNA(INDEX('Lookup Formulas Demo'!$B$5:$B$8,MATCH(F2430,'Lookup Formulas Demo'!$A$5:$A$8,0)),"No Match Found")</f>
        <v>Normal Driving</v>
      </c>
    </row>
    <row r="2431" spans="1:8" x14ac:dyDescent="0.3">
      <c r="A2431" s="9">
        <f>'Raw Data'!A2430</f>
        <v>45360.430555555598</v>
      </c>
      <c r="B2431" s="11">
        <f>'Raw Data'!M2430</f>
        <v>63.364076785951703</v>
      </c>
      <c r="C2431" s="11" t="str">
        <f t="shared" si="74"/>
        <v>Moderate</v>
      </c>
      <c r="D2431" s="11">
        <f>'Raw Data'!P2430</f>
        <v>0</v>
      </c>
      <c r="E2431" s="11" t="str">
        <f t="shared" si="75"/>
        <v>No Accident</v>
      </c>
      <c r="F2431" s="11" t="str">
        <f>'Raw Data'!O2430</f>
        <v>Clear</v>
      </c>
      <c r="G2431" s="11" t="str">
        <f>IFERROR(VLOOKUP(F2431,'Lookup Formulas Demo'!$A$5:$B$8,2,0),"Unknown Weather")</f>
        <v>Normal Driving</v>
      </c>
      <c r="H2431" s="11" t="str">
        <f>_xlfn.IFNA(INDEX('Lookup Formulas Demo'!$B$5:$B$8,MATCH(F2431,'Lookup Formulas Demo'!$A$5:$A$8,0)),"No Match Found")</f>
        <v>Normal Driving</v>
      </c>
    </row>
    <row r="2432" spans="1:8" x14ac:dyDescent="0.3">
      <c r="A2432" s="9">
        <f>'Raw Data'!A2431</f>
        <v>45360.434027777803</v>
      </c>
      <c r="B2432" s="11">
        <f>'Raw Data'!M2431</f>
        <v>60.837862637999798</v>
      </c>
      <c r="C2432" s="11" t="str">
        <f t="shared" si="74"/>
        <v>Moderate</v>
      </c>
      <c r="D2432" s="11">
        <f>'Raw Data'!P2431</f>
        <v>0</v>
      </c>
      <c r="E2432" s="11" t="str">
        <f t="shared" si="75"/>
        <v>No Accident</v>
      </c>
      <c r="F2432" s="11" t="str">
        <f>'Raw Data'!O2431</f>
        <v>Snow</v>
      </c>
      <c r="G2432" s="11" t="str">
        <f>IFERROR(VLOOKUP(F2432,'Lookup Formulas Demo'!$A$5:$B$8,2,0),"Unknown Weather")</f>
        <v>Extreme Caution, Consider Delay</v>
      </c>
      <c r="H2432" s="11" t="str">
        <f>_xlfn.IFNA(INDEX('Lookup Formulas Demo'!$B$5:$B$8,MATCH(F2432,'Lookup Formulas Demo'!$A$5:$A$8,0)),"No Match Found")</f>
        <v>Extreme Caution, Consider Delay</v>
      </c>
    </row>
    <row r="2433" spans="1:8" x14ac:dyDescent="0.3">
      <c r="A2433" s="9">
        <f>'Raw Data'!A2432</f>
        <v>45360.4375</v>
      </c>
      <c r="B2433" s="11">
        <f>'Raw Data'!M2432</f>
        <v>11.550597620295299</v>
      </c>
      <c r="C2433" s="11" t="str">
        <f t="shared" si="74"/>
        <v>Free-flow</v>
      </c>
      <c r="D2433" s="11">
        <f>'Raw Data'!P2432</f>
        <v>0</v>
      </c>
      <c r="E2433" s="11" t="str">
        <f t="shared" si="75"/>
        <v>No Accident</v>
      </c>
      <c r="F2433" s="11" t="str">
        <f>'Raw Data'!O2432</f>
        <v>Fog</v>
      </c>
      <c r="G2433" s="11" t="str">
        <f>IFERROR(VLOOKUP(F2433,'Lookup Formulas Demo'!$A$5:$B$8,2,0),"Unknown Weather")</f>
        <v>Use Fog Lights, Reduce Speed</v>
      </c>
      <c r="H2433" s="11" t="str">
        <f>_xlfn.IFNA(INDEX('Lookup Formulas Demo'!$B$5:$B$8,MATCH(F2433,'Lookup Formulas Demo'!$A$5:$A$8,0)),"No Match Found")</f>
        <v>Use Fog Lights, Reduce Speed</v>
      </c>
    </row>
    <row r="2434" spans="1:8" x14ac:dyDescent="0.3">
      <c r="A2434" s="9">
        <f>'Raw Data'!A2433</f>
        <v>45360.440972222197</v>
      </c>
      <c r="B2434" s="11">
        <f>'Raw Data'!M2433</f>
        <v>21.7638769476285</v>
      </c>
      <c r="C2434" s="11" t="str">
        <f t="shared" si="74"/>
        <v>Free-flow</v>
      </c>
      <c r="D2434" s="11">
        <f>'Raw Data'!P2433</f>
        <v>0</v>
      </c>
      <c r="E2434" s="11" t="str">
        <f t="shared" si="75"/>
        <v>No Accident</v>
      </c>
      <c r="F2434" s="11" t="str">
        <f>'Raw Data'!O2433</f>
        <v>Fog</v>
      </c>
      <c r="G2434" s="11" t="str">
        <f>IFERROR(VLOOKUP(F2434,'Lookup Formulas Demo'!$A$5:$B$8,2,0),"Unknown Weather")</f>
        <v>Use Fog Lights, Reduce Speed</v>
      </c>
      <c r="H2434" s="11" t="str">
        <f>_xlfn.IFNA(INDEX('Lookup Formulas Demo'!$B$5:$B$8,MATCH(F2434,'Lookup Formulas Demo'!$A$5:$A$8,0)),"No Match Found")</f>
        <v>Use Fog Lights, Reduce Speed</v>
      </c>
    </row>
    <row r="2435" spans="1:8" x14ac:dyDescent="0.3">
      <c r="A2435" s="9">
        <f>'Raw Data'!A2434</f>
        <v>45360.444444444503</v>
      </c>
      <c r="B2435" s="11">
        <f>'Raw Data'!M2434</f>
        <v>53.233685327445698</v>
      </c>
      <c r="C2435" s="11" t="str">
        <f t="shared" ref="C2435:C2498" si="76">IF(B2435&gt;=80,"Congested",IF(B2435&gt;=50,"Moderate","Free-flow"))</f>
        <v>Moderate</v>
      </c>
      <c r="D2435" s="11">
        <f>'Raw Data'!P2434</f>
        <v>0</v>
      </c>
      <c r="E2435" s="11" t="str">
        <f t="shared" ref="E2435:E2498" si="77">IF(D2435=1,"Accident Reported","No Accident")</f>
        <v>No Accident</v>
      </c>
      <c r="F2435" s="11" t="str">
        <f>'Raw Data'!O2434</f>
        <v>Fog</v>
      </c>
      <c r="G2435" s="11" t="str">
        <f>IFERROR(VLOOKUP(F2435,'Lookup Formulas Demo'!$A$5:$B$8,2,0),"Unknown Weather")</f>
        <v>Use Fog Lights, Reduce Speed</v>
      </c>
      <c r="H2435" s="11" t="str">
        <f>_xlfn.IFNA(INDEX('Lookup Formulas Demo'!$B$5:$B$8,MATCH(F2435,'Lookup Formulas Demo'!$A$5:$A$8,0)),"No Match Found")</f>
        <v>Use Fog Lights, Reduce Speed</v>
      </c>
    </row>
    <row r="2436" spans="1:8" x14ac:dyDescent="0.3">
      <c r="A2436" s="9">
        <f>'Raw Data'!A2435</f>
        <v>45360.447916666701</v>
      </c>
      <c r="B2436" s="11">
        <f>'Raw Data'!M2435</f>
        <v>26.9594353072596</v>
      </c>
      <c r="C2436" s="11" t="str">
        <f t="shared" si="76"/>
        <v>Free-flow</v>
      </c>
      <c r="D2436" s="11">
        <f>'Raw Data'!P2435</f>
        <v>0</v>
      </c>
      <c r="E2436" s="11" t="str">
        <f t="shared" si="77"/>
        <v>No Accident</v>
      </c>
      <c r="F2436" s="11" t="str">
        <f>'Raw Data'!O2435</f>
        <v>Clear</v>
      </c>
      <c r="G2436" s="11" t="str">
        <f>IFERROR(VLOOKUP(F2436,'Lookup Formulas Demo'!$A$5:$B$8,2,0),"Unknown Weather")</f>
        <v>Normal Driving</v>
      </c>
      <c r="H2436" s="11" t="str">
        <f>_xlfn.IFNA(INDEX('Lookup Formulas Demo'!$B$5:$B$8,MATCH(F2436,'Lookup Formulas Demo'!$A$5:$A$8,0)),"No Match Found")</f>
        <v>Normal Driving</v>
      </c>
    </row>
    <row r="2437" spans="1:8" x14ac:dyDescent="0.3">
      <c r="A2437" s="9">
        <f>'Raw Data'!A2436</f>
        <v>45360.451388888898</v>
      </c>
      <c r="B2437" s="11">
        <f>'Raw Data'!M2436</f>
        <v>32.874120036129099</v>
      </c>
      <c r="C2437" s="11" t="str">
        <f t="shared" si="76"/>
        <v>Free-flow</v>
      </c>
      <c r="D2437" s="11">
        <f>'Raw Data'!P2436</f>
        <v>0</v>
      </c>
      <c r="E2437" s="11" t="str">
        <f t="shared" si="77"/>
        <v>No Accident</v>
      </c>
      <c r="F2437" s="11" t="str">
        <f>'Raw Data'!O2436</f>
        <v>Rain</v>
      </c>
      <c r="G2437" s="11" t="str">
        <f>IFERROR(VLOOKUP(F2437,'Lookup Formulas Demo'!$A$5:$B$8,2,0),"Unknown Weather")</f>
        <v>Reduce Speed, Increase Following Distance</v>
      </c>
      <c r="H2437" s="11" t="str">
        <f>_xlfn.IFNA(INDEX('Lookup Formulas Demo'!$B$5:$B$8,MATCH(F2437,'Lookup Formulas Demo'!$A$5:$A$8,0)),"No Match Found")</f>
        <v>Reduce Speed, Increase Following Distance</v>
      </c>
    </row>
    <row r="2438" spans="1:8" x14ac:dyDescent="0.3">
      <c r="A2438" s="9">
        <f>'Raw Data'!A2437</f>
        <v>45360.454861111102</v>
      </c>
      <c r="B2438" s="11">
        <f>'Raw Data'!M2437</f>
        <v>82.970532110797393</v>
      </c>
      <c r="C2438" s="11" t="str">
        <f t="shared" si="76"/>
        <v>Congested</v>
      </c>
      <c r="D2438" s="11">
        <f>'Raw Data'!P2437</f>
        <v>0</v>
      </c>
      <c r="E2438" s="11" t="str">
        <f t="shared" si="77"/>
        <v>No Accident</v>
      </c>
      <c r="F2438" s="11" t="str">
        <f>'Raw Data'!O2437</f>
        <v>Clear</v>
      </c>
      <c r="G2438" s="11" t="str">
        <f>IFERROR(VLOOKUP(F2438,'Lookup Formulas Demo'!$A$5:$B$8,2,0),"Unknown Weather")</f>
        <v>Normal Driving</v>
      </c>
      <c r="H2438" s="11" t="str">
        <f>_xlfn.IFNA(INDEX('Lookup Formulas Demo'!$B$5:$B$8,MATCH(F2438,'Lookup Formulas Demo'!$A$5:$A$8,0)),"No Match Found")</f>
        <v>Normal Driving</v>
      </c>
    </row>
    <row r="2439" spans="1:8" x14ac:dyDescent="0.3">
      <c r="A2439" s="9">
        <f>'Raw Data'!A2438</f>
        <v>45360.458333333299</v>
      </c>
      <c r="B2439" s="11">
        <f>'Raw Data'!M2438</f>
        <v>10.0151881323573</v>
      </c>
      <c r="C2439" s="11" t="str">
        <f t="shared" si="76"/>
        <v>Free-flow</v>
      </c>
      <c r="D2439" s="11">
        <f>'Raw Data'!P2438</f>
        <v>0</v>
      </c>
      <c r="E2439" s="11" t="str">
        <f t="shared" si="77"/>
        <v>No Accident</v>
      </c>
      <c r="F2439" s="11" t="str">
        <f>'Raw Data'!O2438</f>
        <v>Snow</v>
      </c>
      <c r="G2439" s="11" t="str">
        <f>IFERROR(VLOOKUP(F2439,'Lookup Formulas Demo'!$A$5:$B$8,2,0),"Unknown Weather")</f>
        <v>Extreme Caution, Consider Delay</v>
      </c>
      <c r="H2439" s="11" t="str">
        <f>_xlfn.IFNA(INDEX('Lookup Formulas Demo'!$B$5:$B$8,MATCH(F2439,'Lookup Formulas Demo'!$A$5:$A$8,0)),"No Match Found")</f>
        <v>Extreme Caution, Consider Delay</v>
      </c>
    </row>
    <row r="2440" spans="1:8" x14ac:dyDescent="0.3">
      <c r="A2440" s="9">
        <f>'Raw Data'!A2439</f>
        <v>45360.461805555598</v>
      </c>
      <c r="B2440" s="11">
        <f>'Raw Data'!M2439</f>
        <v>61.804392403057101</v>
      </c>
      <c r="C2440" s="11" t="str">
        <f t="shared" si="76"/>
        <v>Moderate</v>
      </c>
      <c r="D2440" s="11">
        <f>'Raw Data'!P2439</f>
        <v>0</v>
      </c>
      <c r="E2440" s="11" t="str">
        <f t="shared" si="77"/>
        <v>No Accident</v>
      </c>
      <c r="F2440" s="11" t="str">
        <f>'Raw Data'!O2439</f>
        <v>Snow</v>
      </c>
      <c r="G2440" s="11" t="str">
        <f>IFERROR(VLOOKUP(F2440,'Lookup Formulas Demo'!$A$5:$B$8,2,0),"Unknown Weather")</f>
        <v>Extreme Caution, Consider Delay</v>
      </c>
      <c r="H2440" s="11" t="str">
        <f>_xlfn.IFNA(INDEX('Lookup Formulas Demo'!$B$5:$B$8,MATCH(F2440,'Lookup Formulas Demo'!$A$5:$A$8,0)),"No Match Found")</f>
        <v>Extreme Caution, Consider Delay</v>
      </c>
    </row>
    <row r="2441" spans="1:8" x14ac:dyDescent="0.3">
      <c r="A2441" s="9">
        <f>'Raw Data'!A2440</f>
        <v>45360.465277777803</v>
      </c>
      <c r="B2441" s="11">
        <f>'Raw Data'!M2440</f>
        <v>45.866240542509502</v>
      </c>
      <c r="C2441" s="11" t="str">
        <f t="shared" si="76"/>
        <v>Free-flow</v>
      </c>
      <c r="D2441" s="11">
        <f>'Raw Data'!P2440</f>
        <v>0</v>
      </c>
      <c r="E2441" s="11" t="str">
        <f t="shared" si="77"/>
        <v>No Accident</v>
      </c>
      <c r="F2441" s="11" t="str">
        <f>'Raw Data'!O2440</f>
        <v>Clear</v>
      </c>
      <c r="G2441" s="11" t="str">
        <f>IFERROR(VLOOKUP(F2441,'Lookup Formulas Demo'!$A$5:$B$8,2,0),"Unknown Weather")</f>
        <v>Normal Driving</v>
      </c>
      <c r="H2441" s="11" t="str">
        <f>_xlfn.IFNA(INDEX('Lookup Formulas Demo'!$B$5:$B$8,MATCH(F2441,'Lookup Formulas Demo'!$A$5:$A$8,0)),"No Match Found")</f>
        <v>Normal Driving</v>
      </c>
    </row>
    <row r="2442" spans="1:8" x14ac:dyDescent="0.3">
      <c r="A2442" s="9">
        <f>'Raw Data'!A2441</f>
        <v>45360.46875</v>
      </c>
      <c r="B2442" s="11">
        <f>'Raw Data'!M2441</f>
        <v>61.5515212994043</v>
      </c>
      <c r="C2442" s="11" t="str">
        <f t="shared" si="76"/>
        <v>Moderate</v>
      </c>
      <c r="D2442" s="11">
        <f>'Raw Data'!P2441</f>
        <v>0</v>
      </c>
      <c r="E2442" s="11" t="str">
        <f t="shared" si="77"/>
        <v>No Accident</v>
      </c>
      <c r="F2442" s="11" t="str">
        <f>'Raw Data'!O2441</f>
        <v>Fog</v>
      </c>
      <c r="G2442" s="11" t="str">
        <f>IFERROR(VLOOKUP(F2442,'Lookup Formulas Demo'!$A$5:$B$8,2,0),"Unknown Weather")</f>
        <v>Use Fog Lights, Reduce Speed</v>
      </c>
      <c r="H2442" s="11" t="str">
        <f>_xlfn.IFNA(INDEX('Lookup Formulas Demo'!$B$5:$B$8,MATCH(F2442,'Lookup Formulas Demo'!$A$5:$A$8,0)),"No Match Found")</f>
        <v>Use Fog Lights, Reduce Speed</v>
      </c>
    </row>
    <row r="2443" spans="1:8" x14ac:dyDescent="0.3">
      <c r="A2443" s="9">
        <f>'Raw Data'!A2442</f>
        <v>45360.472222222197</v>
      </c>
      <c r="B2443" s="11">
        <f>'Raw Data'!M2442</f>
        <v>19.189706554249501</v>
      </c>
      <c r="C2443" s="11" t="str">
        <f t="shared" si="76"/>
        <v>Free-flow</v>
      </c>
      <c r="D2443" s="11">
        <f>'Raw Data'!P2442</f>
        <v>0</v>
      </c>
      <c r="E2443" s="11" t="str">
        <f t="shared" si="77"/>
        <v>No Accident</v>
      </c>
      <c r="F2443" s="11" t="str">
        <f>'Raw Data'!O2442</f>
        <v>Rain</v>
      </c>
      <c r="G2443" s="11" t="str">
        <f>IFERROR(VLOOKUP(F2443,'Lookup Formulas Demo'!$A$5:$B$8,2,0),"Unknown Weather")</f>
        <v>Reduce Speed, Increase Following Distance</v>
      </c>
      <c r="H2443" s="11" t="str">
        <f>_xlfn.IFNA(INDEX('Lookup Formulas Demo'!$B$5:$B$8,MATCH(F2443,'Lookup Formulas Demo'!$A$5:$A$8,0)),"No Match Found")</f>
        <v>Reduce Speed, Increase Following Distance</v>
      </c>
    </row>
    <row r="2444" spans="1:8" x14ac:dyDescent="0.3">
      <c r="A2444" s="9">
        <f>'Raw Data'!A2443</f>
        <v>45360.475694444503</v>
      </c>
      <c r="B2444" s="11">
        <f>'Raw Data'!M2443</f>
        <v>43.312799614870997</v>
      </c>
      <c r="C2444" s="11" t="str">
        <f t="shared" si="76"/>
        <v>Free-flow</v>
      </c>
      <c r="D2444" s="11">
        <f>'Raw Data'!P2443</f>
        <v>1</v>
      </c>
      <c r="E2444" s="11" t="str">
        <f t="shared" si="77"/>
        <v>Accident Reported</v>
      </c>
      <c r="F2444" s="11" t="str">
        <f>'Raw Data'!O2443</f>
        <v>Fog</v>
      </c>
      <c r="G2444" s="11" t="str">
        <f>IFERROR(VLOOKUP(F2444,'Lookup Formulas Demo'!$A$5:$B$8,2,0),"Unknown Weather")</f>
        <v>Use Fog Lights, Reduce Speed</v>
      </c>
      <c r="H2444" s="11" t="str">
        <f>_xlfn.IFNA(INDEX('Lookup Formulas Demo'!$B$5:$B$8,MATCH(F2444,'Lookup Formulas Demo'!$A$5:$A$8,0)),"No Match Found")</f>
        <v>Use Fog Lights, Reduce Speed</v>
      </c>
    </row>
    <row r="2445" spans="1:8" x14ac:dyDescent="0.3">
      <c r="A2445" s="9">
        <f>'Raw Data'!A2444</f>
        <v>45360.479166666701</v>
      </c>
      <c r="B2445" s="11">
        <f>'Raw Data'!M2444</f>
        <v>10.320982064487501</v>
      </c>
      <c r="C2445" s="11" t="str">
        <f t="shared" si="76"/>
        <v>Free-flow</v>
      </c>
      <c r="D2445" s="11">
        <f>'Raw Data'!P2444</f>
        <v>0</v>
      </c>
      <c r="E2445" s="11" t="str">
        <f t="shared" si="77"/>
        <v>No Accident</v>
      </c>
      <c r="F2445" s="11" t="str">
        <f>'Raw Data'!O2444</f>
        <v>Fog</v>
      </c>
      <c r="G2445" s="11" t="str">
        <f>IFERROR(VLOOKUP(F2445,'Lookup Formulas Demo'!$A$5:$B$8,2,0),"Unknown Weather")</f>
        <v>Use Fog Lights, Reduce Speed</v>
      </c>
      <c r="H2445" s="11" t="str">
        <f>_xlfn.IFNA(INDEX('Lookup Formulas Demo'!$B$5:$B$8,MATCH(F2445,'Lookup Formulas Demo'!$A$5:$A$8,0)),"No Match Found")</f>
        <v>Use Fog Lights, Reduce Speed</v>
      </c>
    </row>
    <row r="2446" spans="1:8" x14ac:dyDescent="0.3">
      <c r="A2446" s="9">
        <f>'Raw Data'!A2445</f>
        <v>45360.482638888898</v>
      </c>
      <c r="B2446" s="11">
        <f>'Raw Data'!M2445</f>
        <v>78.576291532394904</v>
      </c>
      <c r="C2446" s="11" t="str">
        <f t="shared" si="76"/>
        <v>Moderate</v>
      </c>
      <c r="D2446" s="11">
        <f>'Raw Data'!P2445</f>
        <v>0</v>
      </c>
      <c r="E2446" s="11" t="str">
        <f t="shared" si="77"/>
        <v>No Accident</v>
      </c>
      <c r="F2446" s="11" t="str">
        <f>'Raw Data'!O2445</f>
        <v>Rain</v>
      </c>
      <c r="G2446" s="11" t="str">
        <f>IFERROR(VLOOKUP(F2446,'Lookup Formulas Demo'!$A$5:$B$8,2,0),"Unknown Weather")</f>
        <v>Reduce Speed, Increase Following Distance</v>
      </c>
      <c r="H2446" s="11" t="str">
        <f>_xlfn.IFNA(INDEX('Lookup Formulas Demo'!$B$5:$B$8,MATCH(F2446,'Lookup Formulas Demo'!$A$5:$A$8,0)),"No Match Found")</f>
        <v>Reduce Speed, Increase Following Distance</v>
      </c>
    </row>
    <row r="2447" spans="1:8" x14ac:dyDescent="0.3">
      <c r="A2447" s="9">
        <f>'Raw Data'!A2446</f>
        <v>45360.486111111102</v>
      </c>
      <c r="B2447" s="11">
        <f>'Raw Data'!M2446</f>
        <v>37.471183051144401</v>
      </c>
      <c r="C2447" s="11" t="str">
        <f t="shared" si="76"/>
        <v>Free-flow</v>
      </c>
      <c r="D2447" s="11">
        <f>'Raw Data'!P2446</f>
        <v>0</v>
      </c>
      <c r="E2447" s="11" t="str">
        <f t="shared" si="77"/>
        <v>No Accident</v>
      </c>
      <c r="F2447" s="11" t="str">
        <f>'Raw Data'!O2446</f>
        <v>Rain</v>
      </c>
      <c r="G2447" s="11" t="str">
        <f>IFERROR(VLOOKUP(F2447,'Lookup Formulas Demo'!$A$5:$B$8,2,0),"Unknown Weather")</f>
        <v>Reduce Speed, Increase Following Distance</v>
      </c>
      <c r="H2447" s="11" t="str">
        <f>_xlfn.IFNA(INDEX('Lookup Formulas Demo'!$B$5:$B$8,MATCH(F2447,'Lookup Formulas Demo'!$A$5:$A$8,0)),"No Match Found")</f>
        <v>Reduce Speed, Increase Following Distance</v>
      </c>
    </row>
    <row r="2448" spans="1:8" x14ac:dyDescent="0.3">
      <c r="A2448" s="9">
        <f>'Raw Data'!A2447</f>
        <v>45360.489583333299</v>
      </c>
      <c r="B2448" s="11">
        <f>'Raw Data'!M2447</f>
        <v>20.038204047339999</v>
      </c>
      <c r="C2448" s="11" t="str">
        <f t="shared" si="76"/>
        <v>Free-flow</v>
      </c>
      <c r="D2448" s="11">
        <f>'Raw Data'!P2447</f>
        <v>0</v>
      </c>
      <c r="E2448" s="11" t="str">
        <f t="shared" si="77"/>
        <v>No Accident</v>
      </c>
      <c r="F2448" s="11" t="str">
        <f>'Raw Data'!O2447</f>
        <v>Fog</v>
      </c>
      <c r="G2448" s="11" t="str">
        <f>IFERROR(VLOOKUP(F2448,'Lookup Formulas Demo'!$A$5:$B$8,2,0),"Unknown Weather")</f>
        <v>Use Fog Lights, Reduce Speed</v>
      </c>
      <c r="H2448" s="11" t="str">
        <f>_xlfn.IFNA(INDEX('Lookup Formulas Demo'!$B$5:$B$8,MATCH(F2448,'Lookup Formulas Demo'!$A$5:$A$8,0)),"No Match Found")</f>
        <v>Use Fog Lights, Reduce Speed</v>
      </c>
    </row>
    <row r="2449" spans="1:8" x14ac:dyDescent="0.3">
      <c r="A2449" s="9">
        <f>'Raw Data'!A2448</f>
        <v>45360.493055555598</v>
      </c>
      <c r="B2449" s="11">
        <f>'Raw Data'!M2448</f>
        <v>52.6232977578928</v>
      </c>
      <c r="C2449" s="11" t="str">
        <f t="shared" si="76"/>
        <v>Moderate</v>
      </c>
      <c r="D2449" s="11">
        <f>'Raw Data'!P2448</f>
        <v>0</v>
      </c>
      <c r="E2449" s="11" t="str">
        <f t="shared" si="77"/>
        <v>No Accident</v>
      </c>
      <c r="F2449" s="11" t="str">
        <f>'Raw Data'!O2448</f>
        <v>Snow</v>
      </c>
      <c r="G2449" s="11" t="str">
        <f>IFERROR(VLOOKUP(F2449,'Lookup Formulas Demo'!$A$5:$B$8,2,0),"Unknown Weather")</f>
        <v>Extreme Caution, Consider Delay</v>
      </c>
      <c r="H2449" s="11" t="str">
        <f>_xlfn.IFNA(INDEX('Lookup Formulas Demo'!$B$5:$B$8,MATCH(F2449,'Lookup Formulas Demo'!$A$5:$A$8,0)),"No Match Found")</f>
        <v>Extreme Caution, Consider Delay</v>
      </c>
    </row>
    <row r="2450" spans="1:8" x14ac:dyDescent="0.3">
      <c r="A2450" s="9">
        <f>'Raw Data'!A2449</f>
        <v>45360.496527777803</v>
      </c>
      <c r="B2450" s="11">
        <f>'Raw Data'!M2449</f>
        <v>67.780280566513596</v>
      </c>
      <c r="C2450" s="11" t="str">
        <f t="shared" si="76"/>
        <v>Moderate</v>
      </c>
      <c r="D2450" s="11">
        <f>'Raw Data'!P2449</f>
        <v>0</v>
      </c>
      <c r="E2450" s="11" t="str">
        <f t="shared" si="77"/>
        <v>No Accident</v>
      </c>
      <c r="F2450" s="11" t="str">
        <f>'Raw Data'!O2449</f>
        <v>Clear</v>
      </c>
      <c r="G2450" s="11" t="str">
        <f>IFERROR(VLOOKUP(F2450,'Lookup Formulas Demo'!$A$5:$B$8,2,0),"Unknown Weather")</f>
        <v>Normal Driving</v>
      </c>
      <c r="H2450" s="11" t="str">
        <f>_xlfn.IFNA(INDEX('Lookup Formulas Demo'!$B$5:$B$8,MATCH(F2450,'Lookup Formulas Demo'!$A$5:$A$8,0)),"No Match Found")</f>
        <v>Normal Driving</v>
      </c>
    </row>
    <row r="2451" spans="1:8" x14ac:dyDescent="0.3">
      <c r="A2451" s="9">
        <f>'Raw Data'!A2450</f>
        <v>45360.5</v>
      </c>
      <c r="B2451" s="11">
        <f>'Raw Data'!M2450</f>
        <v>59.107405057052901</v>
      </c>
      <c r="C2451" s="11" t="str">
        <f t="shared" si="76"/>
        <v>Moderate</v>
      </c>
      <c r="D2451" s="11">
        <f>'Raw Data'!P2450</f>
        <v>0</v>
      </c>
      <c r="E2451" s="11" t="str">
        <f t="shared" si="77"/>
        <v>No Accident</v>
      </c>
      <c r="F2451" s="11" t="str">
        <f>'Raw Data'!O2450</f>
        <v>Snow</v>
      </c>
      <c r="G2451" s="11" t="str">
        <f>IFERROR(VLOOKUP(F2451,'Lookup Formulas Demo'!$A$5:$B$8,2,0),"Unknown Weather")</f>
        <v>Extreme Caution, Consider Delay</v>
      </c>
      <c r="H2451" s="11" t="str">
        <f>_xlfn.IFNA(INDEX('Lookup Formulas Demo'!$B$5:$B$8,MATCH(F2451,'Lookup Formulas Demo'!$A$5:$A$8,0)),"No Match Found")</f>
        <v>Extreme Caution, Consider Delay</v>
      </c>
    </row>
    <row r="2452" spans="1:8" x14ac:dyDescent="0.3">
      <c r="A2452" s="9">
        <f>'Raw Data'!A2451</f>
        <v>45360.503472222197</v>
      </c>
      <c r="B2452" s="11">
        <f>'Raw Data'!M2451</f>
        <v>69.236471223725104</v>
      </c>
      <c r="C2452" s="11" t="str">
        <f t="shared" si="76"/>
        <v>Moderate</v>
      </c>
      <c r="D2452" s="11">
        <f>'Raw Data'!P2451</f>
        <v>1</v>
      </c>
      <c r="E2452" s="11" t="str">
        <f t="shared" si="77"/>
        <v>Accident Reported</v>
      </c>
      <c r="F2452" s="11" t="str">
        <f>'Raw Data'!O2451</f>
        <v>Fog</v>
      </c>
      <c r="G2452" s="11" t="str">
        <f>IFERROR(VLOOKUP(F2452,'Lookup Formulas Demo'!$A$5:$B$8,2,0),"Unknown Weather")</f>
        <v>Use Fog Lights, Reduce Speed</v>
      </c>
      <c r="H2452" s="11" t="str">
        <f>_xlfn.IFNA(INDEX('Lookup Formulas Demo'!$B$5:$B$8,MATCH(F2452,'Lookup Formulas Demo'!$A$5:$A$8,0)),"No Match Found")</f>
        <v>Use Fog Lights, Reduce Speed</v>
      </c>
    </row>
    <row r="2453" spans="1:8" x14ac:dyDescent="0.3">
      <c r="A2453" s="9">
        <f>'Raw Data'!A2452</f>
        <v>45360.506944444503</v>
      </c>
      <c r="B2453" s="11">
        <f>'Raw Data'!M2452</f>
        <v>51.3161649630472</v>
      </c>
      <c r="C2453" s="11" t="str">
        <f t="shared" si="76"/>
        <v>Moderate</v>
      </c>
      <c r="D2453" s="11">
        <f>'Raw Data'!P2452</f>
        <v>0</v>
      </c>
      <c r="E2453" s="11" t="str">
        <f t="shared" si="77"/>
        <v>No Accident</v>
      </c>
      <c r="F2453" s="11" t="str">
        <f>'Raw Data'!O2452</f>
        <v>Fog</v>
      </c>
      <c r="G2453" s="11" t="str">
        <f>IFERROR(VLOOKUP(F2453,'Lookup Formulas Demo'!$A$5:$B$8,2,0),"Unknown Weather")</f>
        <v>Use Fog Lights, Reduce Speed</v>
      </c>
      <c r="H2453" s="11" t="str">
        <f>_xlfn.IFNA(INDEX('Lookup Formulas Demo'!$B$5:$B$8,MATCH(F2453,'Lookup Formulas Demo'!$A$5:$A$8,0)),"No Match Found")</f>
        <v>Use Fog Lights, Reduce Speed</v>
      </c>
    </row>
    <row r="2454" spans="1:8" x14ac:dyDescent="0.3">
      <c r="A2454" s="9">
        <f>'Raw Data'!A2453</f>
        <v>45360.510416666701</v>
      </c>
      <c r="B2454" s="11">
        <f>'Raw Data'!M2453</f>
        <v>44.351262222951704</v>
      </c>
      <c r="C2454" s="11" t="str">
        <f t="shared" si="76"/>
        <v>Free-flow</v>
      </c>
      <c r="D2454" s="11">
        <f>'Raw Data'!P2453</f>
        <v>0</v>
      </c>
      <c r="E2454" s="11" t="str">
        <f t="shared" si="77"/>
        <v>No Accident</v>
      </c>
      <c r="F2454" s="11" t="str">
        <f>'Raw Data'!O2453</f>
        <v>Fog</v>
      </c>
      <c r="G2454" s="11" t="str">
        <f>IFERROR(VLOOKUP(F2454,'Lookup Formulas Demo'!$A$5:$B$8,2,0),"Unknown Weather")</f>
        <v>Use Fog Lights, Reduce Speed</v>
      </c>
      <c r="H2454" s="11" t="str">
        <f>_xlfn.IFNA(INDEX('Lookup Formulas Demo'!$B$5:$B$8,MATCH(F2454,'Lookup Formulas Demo'!$A$5:$A$8,0)),"No Match Found")</f>
        <v>Use Fog Lights, Reduce Speed</v>
      </c>
    </row>
    <row r="2455" spans="1:8" x14ac:dyDescent="0.3">
      <c r="A2455" s="9">
        <f>'Raw Data'!A2454</f>
        <v>45360.513888888898</v>
      </c>
      <c r="B2455" s="11">
        <f>'Raw Data'!M2454</f>
        <v>72.329139185526799</v>
      </c>
      <c r="C2455" s="11" t="str">
        <f t="shared" si="76"/>
        <v>Moderate</v>
      </c>
      <c r="D2455" s="11">
        <f>'Raw Data'!P2454</f>
        <v>0</v>
      </c>
      <c r="E2455" s="11" t="str">
        <f t="shared" si="77"/>
        <v>No Accident</v>
      </c>
      <c r="F2455" s="11" t="str">
        <f>'Raw Data'!O2454</f>
        <v>Clear</v>
      </c>
      <c r="G2455" s="11" t="str">
        <f>IFERROR(VLOOKUP(F2455,'Lookup Formulas Demo'!$A$5:$B$8,2,0),"Unknown Weather")</f>
        <v>Normal Driving</v>
      </c>
      <c r="H2455" s="11" t="str">
        <f>_xlfn.IFNA(INDEX('Lookup Formulas Demo'!$B$5:$B$8,MATCH(F2455,'Lookup Formulas Demo'!$A$5:$A$8,0)),"No Match Found")</f>
        <v>Normal Driving</v>
      </c>
    </row>
    <row r="2456" spans="1:8" x14ac:dyDescent="0.3">
      <c r="A2456" s="9">
        <f>'Raw Data'!A2455</f>
        <v>45360.517361111102</v>
      </c>
      <c r="B2456" s="11">
        <f>'Raw Data'!M2455</f>
        <v>88.1095729756846</v>
      </c>
      <c r="C2456" s="11" t="str">
        <f t="shared" si="76"/>
        <v>Congested</v>
      </c>
      <c r="D2456" s="11">
        <f>'Raw Data'!P2455</f>
        <v>0</v>
      </c>
      <c r="E2456" s="11" t="str">
        <f t="shared" si="77"/>
        <v>No Accident</v>
      </c>
      <c r="F2456" s="11" t="str">
        <f>'Raw Data'!O2455</f>
        <v>Snow</v>
      </c>
      <c r="G2456" s="11" t="str">
        <f>IFERROR(VLOOKUP(F2456,'Lookup Formulas Demo'!$A$5:$B$8,2,0),"Unknown Weather")</f>
        <v>Extreme Caution, Consider Delay</v>
      </c>
      <c r="H2456" s="11" t="str">
        <f>_xlfn.IFNA(INDEX('Lookup Formulas Demo'!$B$5:$B$8,MATCH(F2456,'Lookup Formulas Demo'!$A$5:$A$8,0)),"No Match Found")</f>
        <v>Extreme Caution, Consider Delay</v>
      </c>
    </row>
    <row r="2457" spans="1:8" x14ac:dyDescent="0.3">
      <c r="A2457" s="9">
        <f>'Raw Data'!A2456</f>
        <v>45360.520833333299</v>
      </c>
      <c r="B2457" s="11">
        <f>'Raw Data'!M2456</f>
        <v>43.1886221843626</v>
      </c>
      <c r="C2457" s="11" t="str">
        <f t="shared" si="76"/>
        <v>Free-flow</v>
      </c>
      <c r="D2457" s="11">
        <f>'Raw Data'!P2456</f>
        <v>0</v>
      </c>
      <c r="E2457" s="11" t="str">
        <f t="shared" si="77"/>
        <v>No Accident</v>
      </c>
      <c r="F2457" s="11" t="str">
        <f>'Raw Data'!O2456</f>
        <v>Clear</v>
      </c>
      <c r="G2457" s="11" t="str">
        <f>IFERROR(VLOOKUP(F2457,'Lookup Formulas Demo'!$A$5:$B$8,2,0),"Unknown Weather")</f>
        <v>Normal Driving</v>
      </c>
      <c r="H2457" s="11" t="str">
        <f>_xlfn.IFNA(INDEX('Lookup Formulas Demo'!$B$5:$B$8,MATCH(F2457,'Lookup Formulas Demo'!$A$5:$A$8,0)),"No Match Found")</f>
        <v>Normal Driving</v>
      </c>
    </row>
    <row r="2458" spans="1:8" x14ac:dyDescent="0.3">
      <c r="A2458" s="9">
        <f>'Raw Data'!A2457</f>
        <v>45360.524305555598</v>
      </c>
      <c r="B2458" s="11">
        <f>'Raw Data'!M2457</f>
        <v>20.492745377066498</v>
      </c>
      <c r="C2458" s="11" t="str">
        <f t="shared" si="76"/>
        <v>Free-flow</v>
      </c>
      <c r="D2458" s="11">
        <f>'Raw Data'!P2457</f>
        <v>0</v>
      </c>
      <c r="E2458" s="11" t="str">
        <f t="shared" si="77"/>
        <v>No Accident</v>
      </c>
      <c r="F2458" s="11" t="str">
        <f>'Raw Data'!O2457</f>
        <v>Fog</v>
      </c>
      <c r="G2458" s="11" t="str">
        <f>IFERROR(VLOOKUP(F2458,'Lookup Formulas Demo'!$A$5:$B$8,2,0),"Unknown Weather")</f>
        <v>Use Fog Lights, Reduce Speed</v>
      </c>
      <c r="H2458" s="11" t="str">
        <f>_xlfn.IFNA(INDEX('Lookup Formulas Demo'!$B$5:$B$8,MATCH(F2458,'Lookup Formulas Demo'!$A$5:$A$8,0)),"No Match Found")</f>
        <v>Use Fog Lights, Reduce Speed</v>
      </c>
    </row>
    <row r="2459" spans="1:8" x14ac:dyDescent="0.3">
      <c r="A2459" s="9">
        <f>'Raw Data'!A2458</f>
        <v>45360.527777777803</v>
      </c>
      <c r="B2459" s="11">
        <f>'Raw Data'!M2458</f>
        <v>94.698408332402195</v>
      </c>
      <c r="C2459" s="11" t="str">
        <f t="shared" si="76"/>
        <v>Congested</v>
      </c>
      <c r="D2459" s="11">
        <f>'Raw Data'!P2458</f>
        <v>0</v>
      </c>
      <c r="E2459" s="11" t="str">
        <f t="shared" si="77"/>
        <v>No Accident</v>
      </c>
      <c r="F2459" s="11" t="str">
        <f>'Raw Data'!O2458</f>
        <v>Rain</v>
      </c>
      <c r="G2459" s="11" t="str">
        <f>IFERROR(VLOOKUP(F2459,'Lookup Formulas Demo'!$A$5:$B$8,2,0),"Unknown Weather")</f>
        <v>Reduce Speed, Increase Following Distance</v>
      </c>
      <c r="H2459" s="11" t="str">
        <f>_xlfn.IFNA(INDEX('Lookup Formulas Demo'!$B$5:$B$8,MATCH(F2459,'Lookup Formulas Demo'!$A$5:$A$8,0)),"No Match Found")</f>
        <v>Reduce Speed, Increase Following Distance</v>
      </c>
    </row>
    <row r="2460" spans="1:8" x14ac:dyDescent="0.3">
      <c r="A2460" s="9">
        <f>'Raw Data'!A2459</f>
        <v>45360.53125</v>
      </c>
      <c r="B2460" s="11">
        <f>'Raw Data'!M2459</f>
        <v>80.234674203738805</v>
      </c>
      <c r="C2460" s="11" t="str">
        <f t="shared" si="76"/>
        <v>Congested</v>
      </c>
      <c r="D2460" s="11">
        <f>'Raw Data'!P2459</f>
        <v>0</v>
      </c>
      <c r="E2460" s="11" t="str">
        <f t="shared" si="77"/>
        <v>No Accident</v>
      </c>
      <c r="F2460" s="11" t="str">
        <f>'Raw Data'!O2459</f>
        <v>Rain</v>
      </c>
      <c r="G2460" s="11" t="str">
        <f>IFERROR(VLOOKUP(F2460,'Lookup Formulas Demo'!$A$5:$B$8,2,0),"Unknown Weather")</f>
        <v>Reduce Speed, Increase Following Distance</v>
      </c>
      <c r="H2460" s="11" t="str">
        <f>_xlfn.IFNA(INDEX('Lookup Formulas Demo'!$B$5:$B$8,MATCH(F2460,'Lookup Formulas Demo'!$A$5:$A$8,0)),"No Match Found")</f>
        <v>Reduce Speed, Increase Following Distance</v>
      </c>
    </row>
    <row r="2461" spans="1:8" x14ac:dyDescent="0.3">
      <c r="A2461" s="9">
        <f>'Raw Data'!A2460</f>
        <v>45360.534722222197</v>
      </c>
      <c r="B2461" s="11">
        <f>'Raw Data'!M2460</f>
        <v>46.2441053567278</v>
      </c>
      <c r="C2461" s="11" t="str">
        <f t="shared" si="76"/>
        <v>Free-flow</v>
      </c>
      <c r="D2461" s="11">
        <f>'Raw Data'!P2460</f>
        <v>1</v>
      </c>
      <c r="E2461" s="11" t="str">
        <f t="shared" si="77"/>
        <v>Accident Reported</v>
      </c>
      <c r="F2461" s="11" t="str">
        <f>'Raw Data'!O2460</f>
        <v>Clear</v>
      </c>
      <c r="G2461" s="11" t="str">
        <f>IFERROR(VLOOKUP(F2461,'Lookup Formulas Demo'!$A$5:$B$8,2,0),"Unknown Weather")</f>
        <v>Normal Driving</v>
      </c>
      <c r="H2461" s="11" t="str">
        <f>_xlfn.IFNA(INDEX('Lookup Formulas Demo'!$B$5:$B$8,MATCH(F2461,'Lookup Formulas Demo'!$A$5:$A$8,0)),"No Match Found")</f>
        <v>Normal Driving</v>
      </c>
    </row>
    <row r="2462" spans="1:8" x14ac:dyDescent="0.3">
      <c r="A2462" s="9">
        <f>'Raw Data'!A2461</f>
        <v>45360.538194444503</v>
      </c>
      <c r="B2462" s="11">
        <f>'Raw Data'!M2461</f>
        <v>96.725098538222397</v>
      </c>
      <c r="C2462" s="11" t="str">
        <f t="shared" si="76"/>
        <v>Congested</v>
      </c>
      <c r="D2462" s="11">
        <f>'Raw Data'!P2461</f>
        <v>0</v>
      </c>
      <c r="E2462" s="11" t="str">
        <f t="shared" si="77"/>
        <v>No Accident</v>
      </c>
      <c r="F2462" s="11" t="str">
        <f>'Raw Data'!O2461</f>
        <v>Snow</v>
      </c>
      <c r="G2462" s="11" t="str">
        <f>IFERROR(VLOOKUP(F2462,'Lookup Formulas Demo'!$A$5:$B$8,2,0),"Unknown Weather")</f>
        <v>Extreme Caution, Consider Delay</v>
      </c>
      <c r="H2462" s="11" t="str">
        <f>_xlfn.IFNA(INDEX('Lookup Formulas Demo'!$B$5:$B$8,MATCH(F2462,'Lookup Formulas Demo'!$A$5:$A$8,0)),"No Match Found")</f>
        <v>Extreme Caution, Consider Delay</v>
      </c>
    </row>
    <row r="2463" spans="1:8" x14ac:dyDescent="0.3">
      <c r="A2463" s="9">
        <f>'Raw Data'!A2462</f>
        <v>45360.541666666701</v>
      </c>
      <c r="B2463" s="11">
        <f>'Raw Data'!M2462</f>
        <v>30.295822930009599</v>
      </c>
      <c r="C2463" s="11" t="str">
        <f t="shared" si="76"/>
        <v>Free-flow</v>
      </c>
      <c r="D2463" s="11">
        <f>'Raw Data'!P2462</f>
        <v>0</v>
      </c>
      <c r="E2463" s="11" t="str">
        <f t="shared" si="77"/>
        <v>No Accident</v>
      </c>
      <c r="F2463" s="11" t="str">
        <f>'Raw Data'!O2462</f>
        <v>Fog</v>
      </c>
      <c r="G2463" s="11" t="str">
        <f>IFERROR(VLOOKUP(F2463,'Lookup Formulas Demo'!$A$5:$B$8,2,0),"Unknown Weather")</f>
        <v>Use Fog Lights, Reduce Speed</v>
      </c>
      <c r="H2463" s="11" t="str">
        <f>_xlfn.IFNA(INDEX('Lookup Formulas Demo'!$B$5:$B$8,MATCH(F2463,'Lookup Formulas Demo'!$A$5:$A$8,0)),"No Match Found")</f>
        <v>Use Fog Lights, Reduce Speed</v>
      </c>
    </row>
    <row r="2464" spans="1:8" x14ac:dyDescent="0.3">
      <c r="A2464" s="9">
        <f>'Raw Data'!A2463</f>
        <v>45360.545138888898</v>
      </c>
      <c r="B2464" s="11">
        <f>'Raw Data'!M2463</f>
        <v>34.559340602585401</v>
      </c>
      <c r="C2464" s="11" t="str">
        <f t="shared" si="76"/>
        <v>Free-flow</v>
      </c>
      <c r="D2464" s="11">
        <f>'Raw Data'!P2463</f>
        <v>0</v>
      </c>
      <c r="E2464" s="11" t="str">
        <f t="shared" si="77"/>
        <v>No Accident</v>
      </c>
      <c r="F2464" s="11" t="str">
        <f>'Raw Data'!O2463</f>
        <v>Rain</v>
      </c>
      <c r="G2464" s="11" t="str">
        <f>IFERROR(VLOOKUP(F2464,'Lookup Formulas Demo'!$A$5:$B$8,2,0),"Unknown Weather")</f>
        <v>Reduce Speed, Increase Following Distance</v>
      </c>
      <c r="H2464" s="11" t="str">
        <f>_xlfn.IFNA(INDEX('Lookup Formulas Demo'!$B$5:$B$8,MATCH(F2464,'Lookup Formulas Demo'!$A$5:$A$8,0)),"No Match Found")</f>
        <v>Reduce Speed, Increase Following Distance</v>
      </c>
    </row>
    <row r="2465" spans="1:8" x14ac:dyDescent="0.3">
      <c r="A2465" s="9">
        <f>'Raw Data'!A2464</f>
        <v>45360.548611111102</v>
      </c>
      <c r="B2465" s="11">
        <f>'Raw Data'!M2464</f>
        <v>84.165131335266096</v>
      </c>
      <c r="C2465" s="11" t="str">
        <f t="shared" si="76"/>
        <v>Congested</v>
      </c>
      <c r="D2465" s="11">
        <f>'Raw Data'!P2464</f>
        <v>0</v>
      </c>
      <c r="E2465" s="11" t="str">
        <f t="shared" si="77"/>
        <v>No Accident</v>
      </c>
      <c r="F2465" s="11" t="str">
        <f>'Raw Data'!O2464</f>
        <v>Fog</v>
      </c>
      <c r="G2465" s="11" t="str">
        <f>IFERROR(VLOOKUP(F2465,'Lookup Formulas Demo'!$A$5:$B$8,2,0),"Unknown Weather")</f>
        <v>Use Fog Lights, Reduce Speed</v>
      </c>
      <c r="H2465" s="11" t="str">
        <f>_xlfn.IFNA(INDEX('Lookup Formulas Demo'!$B$5:$B$8,MATCH(F2465,'Lookup Formulas Demo'!$A$5:$A$8,0)),"No Match Found")</f>
        <v>Use Fog Lights, Reduce Speed</v>
      </c>
    </row>
    <row r="2466" spans="1:8" x14ac:dyDescent="0.3">
      <c r="A2466" s="9">
        <f>'Raw Data'!A2465</f>
        <v>45360.552083333299</v>
      </c>
      <c r="B2466" s="11">
        <f>'Raw Data'!M2465</f>
        <v>65.994149087141196</v>
      </c>
      <c r="C2466" s="11" t="str">
        <f t="shared" si="76"/>
        <v>Moderate</v>
      </c>
      <c r="D2466" s="11">
        <f>'Raw Data'!P2465</f>
        <v>0</v>
      </c>
      <c r="E2466" s="11" t="str">
        <f t="shared" si="77"/>
        <v>No Accident</v>
      </c>
      <c r="F2466" s="11" t="str">
        <f>'Raw Data'!O2465</f>
        <v>Rain</v>
      </c>
      <c r="G2466" s="11" t="str">
        <f>IFERROR(VLOOKUP(F2466,'Lookup Formulas Demo'!$A$5:$B$8,2,0),"Unknown Weather")</f>
        <v>Reduce Speed, Increase Following Distance</v>
      </c>
      <c r="H2466" s="11" t="str">
        <f>_xlfn.IFNA(INDEX('Lookup Formulas Demo'!$B$5:$B$8,MATCH(F2466,'Lookup Formulas Demo'!$A$5:$A$8,0)),"No Match Found")</f>
        <v>Reduce Speed, Increase Following Distance</v>
      </c>
    </row>
    <row r="2467" spans="1:8" x14ac:dyDescent="0.3">
      <c r="A2467" s="9">
        <f>'Raw Data'!A2466</f>
        <v>45360.555555555598</v>
      </c>
      <c r="B2467" s="11">
        <f>'Raw Data'!M2466</f>
        <v>14.7177789138417</v>
      </c>
      <c r="C2467" s="11" t="str">
        <f t="shared" si="76"/>
        <v>Free-flow</v>
      </c>
      <c r="D2467" s="11">
        <f>'Raw Data'!P2466</f>
        <v>0</v>
      </c>
      <c r="E2467" s="11" t="str">
        <f t="shared" si="77"/>
        <v>No Accident</v>
      </c>
      <c r="F2467" s="11" t="str">
        <f>'Raw Data'!O2466</f>
        <v>Snow</v>
      </c>
      <c r="G2467" s="11" t="str">
        <f>IFERROR(VLOOKUP(F2467,'Lookup Formulas Demo'!$A$5:$B$8,2,0),"Unknown Weather")</f>
        <v>Extreme Caution, Consider Delay</v>
      </c>
      <c r="H2467" s="11" t="str">
        <f>_xlfn.IFNA(INDEX('Lookup Formulas Demo'!$B$5:$B$8,MATCH(F2467,'Lookup Formulas Demo'!$A$5:$A$8,0)),"No Match Found")</f>
        <v>Extreme Caution, Consider Delay</v>
      </c>
    </row>
    <row r="2468" spans="1:8" x14ac:dyDescent="0.3">
      <c r="A2468" s="9">
        <f>'Raw Data'!A2467</f>
        <v>45360.559027777803</v>
      </c>
      <c r="B2468" s="11">
        <f>'Raw Data'!M2467</f>
        <v>57.793633947053799</v>
      </c>
      <c r="C2468" s="11" t="str">
        <f t="shared" si="76"/>
        <v>Moderate</v>
      </c>
      <c r="D2468" s="11">
        <f>'Raw Data'!P2467</f>
        <v>0</v>
      </c>
      <c r="E2468" s="11" t="str">
        <f t="shared" si="77"/>
        <v>No Accident</v>
      </c>
      <c r="F2468" s="11" t="str">
        <f>'Raw Data'!O2467</f>
        <v>Fog</v>
      </c>
      <c r="G2468" s="11" t="str">
        <f>IFERROR(VLOOKUP(F2468,'Lookup Formulas Demo'!$A$5:$B$8,2,0),"Unknown Weather")</f>
        <v>Use Fog Lights, Reduce Speed</v>
      </c>
      <c r="H2468" s="11" t="str">
        <f>_xlfn.IFNA(INDEX('Lookup Formulas Demo'!$B$5:$B$8,MATCH(F2468,'Lookup Formulas Demo'!$A$5:$A$8,0)),"No Match Found")</f>
        <v>Use Fog Lights, Reduce Speed</v>
      </c>
    </row>
    <row r="2469" spans="1:8" x14ac:dyDescent="0.3">
      <c r="A2469" s="9">
        <f>'Raw Data'!A2468</f>
        <v>45360.5625</v>
      </c>
      <c r="B2469" s="11">
        <f>'Raw Data'!M2468</f>
        <v>60.048430994217</v>
      </c>
      <c r="C2469" s="11" t="str">
        <f t="shared" si="76"/>
        <v>Moderate</v>
      </c>
      <c r="D2469" s="11">
        <f>'Raw Data'!P2468</f>
        <v>0</v>
      </c>
      <c r="E2469" s="11" t="str">
        <f t="shared" si="77"/>
        <v>No Accident</v>
      </c>
      <c r="F2469" s="11" t="str">
        <f>'Raw Data'!O2468</f>
        <v>Snow</v>
      </c>
      <c r="G2469" s="11" t="str">
        <f>IFERROR(VLOOKUP(F2469,'Lookup Formulas Demo'!$A$5:$B$8,2,0),"Unknown Weather")</f>
        <v>Extreme Caution, Consider Delay</v>
      </c>
      <c r="H2469" s="11" t="str">
        <f>_xlfn.IFNA(INDEX('Lookup Formulas Demo'!$B$5:$B$8,MATCH(F2469,'Lookup Formulas Demo'!$A$5:$A$8,0)),"No Match Found")</f>
        <v>Extreme Caution, Consider Delay</v>
      </c>
    </row>
    <row r="2470" spans="1:8" x14ac:dyDescent="0.3">
      <c r="A2470" s="9">
        <f>'Raw Data'!A2469</f>
        <v>45360.565972222197</v>
      </c>
      <c r="B2470" s="11">
        <f>'Raw Data'!M2469</f>
        <v>48.640572844291697</v>
      </c>
      <c r="C2470" s="11" t="str">
        <f t="shared" si="76"/>
        <v>Free-flow</v>
      </c>
      <c r="D2470" s="11">
        <f>'Raw Data'!P2469</f>
        <v>0</v>
      </c>
      <c r="E2470" s="11" t="str">
        <f t="shared" si="77"/>
        <v>No Accident</v>
      </c>
      <c r="F2470" s="11" t="str">
        <f>'Raw Data'!O2469</f>
        <v>Snow</v>
      </c>
      <c r="G2470" s="11" t="str">
        <f>IFERROR(VLOOKUP(F2470,'Lookup Formulas Demo'!$A$5:$B$8,2,0),"Unknown Weather")</f>
        <v>Extreme Caution, Consider Delay</v>
      </c>
      <c r="H2470" s="11" t="str">
        <f>_xlfn.IFNA(INDEX('Lookup Formulas Demo'!$B$5:$B$8,MATCH(F2470,'Lookup Formulas Demo'!$A$5:$A$8,0)),"No Match Found")</f>
        <v>Extreme Caution, Consider Delay</v>
      </c>
    </row>
    <row r="2471" spans="1:8" x14ac:dyDescent="0.3">
      <c r="A2471" s="9">
        <f>'Raw Data'!A2470</f>
        <v>45360.569444444503</v>
      </c>
      <c r="B2471" s="11">
        <f>'Raw Data'!M2470</f>
        <v>79.374023233691304</v>
      </c>
      <c r="C2471" s="11" t="str">
        <f t="shared" si="76"/>
        <v>Moderate</v>
      </c>
      <c r="D2471" s="11">
        <f>'Raw Data'!P2470</f>
        <v>0</v>
      </c>
      <c r="E2471" s="11" t="str">
        <f t="shared" si="77"/>
        <v>No Accident</v>
      </c>
      <c r="F2471" s="11" t="str">
        <f>'Raw Data'!O2470</f>
        <v>Snow</v>
      </c>
      <c r="G2471" s="11" t="str">
        <f>IFERROR(VLOOKUP(F2471,'Lookup Formulas Demo'!$A$5:$B$8,2,0),"Unknown Weather")</f>
        <v>Extreme Caution, Consider Delay</v>
      </c>
      <c r="H2471" s="11" t="str">
        <f>_xlfn.IFNA(INDEX('Lookup Formulas Demo'!$B$5:$B$8,MATCH(F2471,'Lookup Formulas Demo'!$A$5:$A$8,0)),"No Match Found")</f>
        <v>Extreme Caution, Consider Delay</v>
      </c>
    </row>
    <row r="2472" spans="1:8" x14ac:dyDescent="0.3">
      <c r="A2472" s="9">
        <f>'Raw Data'!A2471</f>
        <v>45360.572916666701</v>
      </c>
      <c r="B2472" s="11">
        <f>'Raw Data'!M2471</f>
        <v>72.617068487000694</v>
      </c>
      <c r="C2472" s="11" t="str">
        <f t="shared" si="76"/>
        <v>Moderate</v>
      </c>
      <c r="D2472" s="11">
        <f>'Raw Data'!P2471</f>
        <v>1</v>
      </c>
      <c r="E2472" s="11" t="str">
        <f t="shared" si="77"/>
        <v>Accident Reported</v>
      </c>
      <c r="F2472" s="11" t="str">
        <f>'Raw Data'!O2471</f>
        <v>Rain</v>
      </c>
      <c r="G2472" s="11" t="str">
        <f>IFERROR(VLOOKUP(F2472,'Lookup Formulas Demo'!$A$5:$B$8,2,0),"Unknown Weather")</f>
        <v>Reduce Speed, Increase Following Distance</v>
      </c>
      <c r="H2472" s="11" t="str">
        <f>_xlfn.IFNA(INDEX('Lookup Formulas Demo'!$B$5:$B$8,MATCH(F2472,'Lookup Formulas Demo'!$A$5:$A$8,0)),"No Match Found")</f>
        <v>Reduce Speed, Increase Following Distance</v>
      </c>
    </row>
    <row r="2473" spans="1:8" x14ac:dyDescent="0.3">
      <c r="A2473" s="9">
        <f>'Raw Data'!A2472</f>
        <v>45360.576388888898</v>
      </c>
      <c r="B2473" s="11">
        <f>'Raw Data'!M2472</f>
        <v>68.448913981375796</v>
      </c>
      <c r="C2473" s="11" t="str">
        <f t="shared" si="76"/>
        <v>Moderate</v>
      </c>
      <c r="D2473" s="11">
        <f>'Raw Data'!P2472</f>
        <v>0</v>
      </c>
      <c r="E2473" s="11" t="str">
        <f t="shared" si="77"/>
        <v>No Accident</v>
      </c>
      <c r="F2473" s="11" t="str">
        <f>'Raw Data'!O2472</f>
        <v>Rain</v>
      </c>
      <c r="G2473" s="11" t="str">
        <f>IFERROR(VLOOKUP(F2473,'Lookup Formulas Demo'!$A$5:$B$8,2,0),"Unknown Weather")</f>
        <v>Reduce Speed, Increase Following Distance</v>
      </c>
      <c r="H2473" s="11" t="str">
        <f>_xlfn.IFNA(INDEX('Lookup Formulas Demo'!$B$5:$B$8,MATCH(F2473,'Lookup Formulas Demo'!$A$5:$A$8,0)),"No Match Found")</f>
        <v>Reduce Speed, Increase Following Distance</v>
      </c>
    </row>
    <row r="2474" spans="1:8" x14ac:dyDescent="0.3">
      <c r="A2474" s="9">
        <f>'Raw Data'!A2473</f>
        <v>45360.579861111102</v>
      </c>
      <c r="B2474" s="11">
        <f>'Raw Data'!M2473</f>
        <v>51.397563116461697</v>
      </c>
      <c r="C2474" s="11" t="str">
        <f t="shared" si="76"/>
        <v>Moderate</v>
      </c>
      <c r="D2474" s="11">
        <f>'Raw Data'!P2473</f>
        <v>0</v>
      </c>
      <c r="E2474" s="11" t="str">
        <f t="shared" si="77"/>
        <v>No Accident</v>
      </c>
      <c r="F2474" s="11" t="str">
        <f>'Raw Data'!O2473</f>
        <v>Rain</v>
      </c>
      <c r="G2474" s="11" t="str">
        <f>IFERROR(VLOOKUP(F2474,'Lookup Formulas Demo'!$A$5:$B$8,2,0),"Unknown Weather")</f>
        <v>Reduce Speed, Increase Following Distance</v>
      </c>
      <c r="H2474" s="11" t="str">
        <f>_xlfn.IFNA(INDEX('Lookup Formulas Demo'!$B$5:$B$8,MATCH(F2474,'Lookup Formulas Demo'!$A$5:$A$8,0)),"No Match Found")</f>
        <v>Reduce Speed, Increase Following Distance</v>
      </c>
    </row>
    <row r="2475" spans="1:8" x14ac:dyDescent="0.3">
      <c r="A2475" s="9">
        <f>'Raw Data'!A2474</f>
        <v>45360.583333333299</v>
      </c>
      <c r="B2475" s="11">
        <f>'Raw Data'!M2474</f>
        <v>84.875721091941003</v>
      </c>
      <c r="C2475" s="11" t="str">
        <f t="shared" si="76"/>
        <v>Congested</v>
      </c>
      <c r="D2475" s="11">
        <f>'Raw Data'!P2474</f>
        <v>0</v>
      </c>
      <c r="E2475" s="11" t="str">
        <f t="shared" si="77"/>
        <v>No Accident</v>
      </c>
      <c r="F2475" s="11" t="str">
        <f>'Raw Data'!O2474</f>
        <v>Fog</v>
      </c>
      <c r="G2475" s="11" t="str">
        <f>IFERROR(VLOOKUP(F2475,'Lookup Formulas Demo'!$A$5:$B$8,2,0),"Unknown Weather")</f>
        <v>Use Fog Lights, Reduce Speed</v>
      </c>
      <c r="H2475" s="11" t="str">
        <f>_xlfn.IFNA(INDEX('Lookup Formulas Demo'!$B$5:$B$8,MATCH(F2475,'Lookup Formulas Demo'!$A$5:$A$8,0)),"No Match Found")</f>
        <v>Use Fog Lights, Reduce Speed</v>
      </c>
    </row>
    <row r="2476" spans="1:8" x14ac:dyDescent="0.3">
      <c r="A2476" s="9">
        <f>'Raw Data'!A2475</f>
        <v>45360.586805555598</v>
      </c>
      <c r="B2476" s="11">
        <f>'Raw Data'!M2475</f>
        <v>33.753277373824197</v>
      </c>
      <c r="C2476" s="11" t="str">
        <f t="shared" si="76"/>
        <v>Free-flow</v>
      </c>
      <c r="D2476" s="11">
        <f>'Raw Data'!P2475</f>
        <v>0</v>
      </c>
      <c r="E2476" s="11" t="str">
        <f t="shared" si="77"/>
        <v>No Accident</v>
      </c>
      <c r="F2476" s="11" t="str">
        <f>'Raw Data'!O2475</f>
        <v>Clear</v>
      </c>
      <c r="G2476" s="11" t="str">
        <f>IFERROR(VLOOKUP(F2476,'Lookup Formulas Demo'!$A$5:$B$8,2,0),"Unknown Weather")</f>
        <v>Normal Driving</v>
      </c>
      <c r="H2476" s="11" t="str">
        <f>_xlfn.IFNA(INDEX('Lookup Formulas Demo'!$B$5:$B$8,MATCH(F2476,'Lookup Formulas Demo'!$A$5:$A$8,0)),"No Match Found")</f>
        <v>Normal Driving</v>
      </c>
    </row>
    <row r="2477" spans="1:8" x14ac:dyDescent="0.3">
      <c r="A2477" s="9">
        <f>'Raw Data'!A2476</f>
        <v>45360.590277777803</v>
      </c>
      <c r="B2477" s="11">
        <f>'Raw Data'!M2476</f>
        <v>76.094145233297695</v>
      </c>
      <c r="C2477" s="11" t="str">
        <f t="shared" si="76"/>
        <v>Moderate</v>
      </c>
      <c r="D2477" s="11">
        <f>'Raw Data'!P2476</f>
        <v>0</v>
      </c>
      <c r="E2477" s="11" t="str">
        <f t="shared" si="77"/>
        <v>No Accident</v>
      </c>
      <c r="F2477" s="11" t="str">
        <f>'Raw Data'!O2476</f>
        <v>Snow</v>
      </c>
      <c r="G2477" s="11" t="str">
        <f>IFERROR(VLOOKUP(F2477,'Lookup Formulas Demo'!$A$5:$B$8,2,0),"Unknown Weather")</f>
        <v>Extreme Caution, Consider Delay</v>
      </c>
      <c r="H2477" s="11" t="str">
        <f>_xlfn.IFNA(INDEX('Lookup Formulas Demo'!$B$5:$B$8,MATCH(F2477,'Lookup Formulas Demo'!$A$5:$A$8,0)),"No Match Found")</f>
        <v>Extreme Caution, Consider Delay</v>
      </c>
    </row>
    <row r="2478" spans="1:8" x14ac:dyDescent="0.3">
      <c r="A2478" s="9">
        <f>'Raw Data'!A2477</f>
        <v>45360.59375</v>
      </c>
      <c r="B2478" s="11">
        <f>'Raw Data'!M2477</f>
        <v>63.759710537369102</v>
      </c>
      <c r="C2478" s="11" t="str">
        <f t="shared" si="76"/>
        <v>Moderate</v>
      </c>
      <c r="D2478" s="11">
        <f>'Raw Data'!P2477</f>
        <v>0</v>
      </c>
      <c r="E2478" s="11" t="str">
        <f t="shared" si="77"/>
        <v>No Accident</v>
      </c>
      <c r="F2478" s="11" t="str">
        <f>'Raw Data'!O2477</f>
        <v>Clear</v>
      </c>
      <c r="G2478" s="11" t="str">
        <f>IFERROR(VLOOKUP(F2478,'Lookup Formulas Demo'!$A$5:$B$8,2,0),"Unknown Weather")</f>
        <v>Normal Driving</v>
      </c>
      <c r="H2478" s="11" t="str">
        <f>_xlfn.IFNA(INDEX('Lookup Formulas Demo'!$B$5:$B$8,MATCH(F2478,'Lookup Formulas Demo'!$A$5:$A$8,0)),"No Match Found")</f>
        <v>Normal Driving</v>
      </c>
    </row>
    <row r="2479" spans="1:8" x14ac:dyDescent="0.3">
      <c r="A2479" s="9">
        <f>'Raw Data'!A2478</f>
        <v>45360.597222222197</v>
      </c>
      <c r="B2479" s="11">
        <f>'Raw Data'!M2478</f>
        <v>58.486411565739402</v>
      </c>
      <c r="C2479" s="11" t="str">
        <f t="shared" si="76"/>
        <v>Moderate</v>
      </c>
      <c r="D2479" s="11">
        <f>'Raw Data'!P2478</f>
        <v>0</v>
      </c>
      <c r="E2479" s="11" t="str">
        <f t="shared" si="77"/>
        <v>No Accident</v>
      </c>
      <c r="F2479" s="11" t="str">
        <f>'Raw Data'!O2478</f>
        <v>Snow</v>
      </c>
      <c r="G2479" s="11" t="str">
        <f>IFERROR(VLOOKUP(F2479,'Lookup Formulas Demo'!$A$5:$B$8,2,0),"Unknown Weather")</f>
        <v>Extreme Caution, Consider Delay</v>
      </c>
      <c r="H2479" s="11" t="str">
        <f>_xlfn.IFNA(INDEX('Lookup Formulas Demo'!$B$5:$B$8,MATCH(F2479,'Lookup Formulas Demo'!$A$5:$A$8,0)),"No Match Found")</f>
        <v>Extreme Caution, Consider Delay</v>
      </c>
    </row>
    <row r="2480" spans="1:8" x14ac:dyDescent="0.3">
      <c r="A2480" s="9">
        <f>'Raw Data'!A2479</f>
        <v>45360.600694444503</v>
      </c>
      <c r="B2480" s="11">
        <f>'Raw Data'!M2479</f>
        <v>23.592759877456501</v>
      </c>
      <c r="C2480" s="11" t="str">
        <f t="shared" si="76"/>
        <v>Free-flow</v>
      </c>
      <c r="D2480" s="11">
        <f>'Raw Data'!P2479</f>
        <v>0</v>
      </c>
      <c r="E2480" s="11" t="str">
        <f t="shared" si="77"/>
        <v>No Accident</v>
      </c>
      <c r="F2480" s="11" t="str">
        <f>'Raw Data'!O2479</f>
        <v>Rain</v>
      </c>
      <c r="G2480" s="11" t="str">
        <f>IFERROR(VLOOKUP(F2480,'Lookup Formulas Demo'!$A$5:$B$8,2,0),"Unknown Weather")</f>
        <v>Reduce Speed, Increase Following Distance</v>
      </c>
      <c r="H2480" s="11" t="str">
        <f>_xlfn.IFNA(INDEX('Lookup Formulas Demo'!$B$5:$B$8,MATCH(F2480,'Lookup Formulas Demo'!$A$5:$A$8,0)),"No Match Found")</f>
        <v>Reduce Speed, Increase Following Distance</v>
      </c>
    </row>
    <row r="2481" spans="1:8" x14ac:dyDescent="0.3">
      <c r="A2481" s="9">
        <f>'Raw Data'!A2480</f>
        <v>45360.604166666701</v>
      </c>
      <c r="B2481" s="11">
        <f>'Raw Data'!M2480</f>
        <v>62.379300224912498</v>
      </c>
      <c r="C2481" s="11" t="str">
        <f t="shared" si="76"/>
        <v>Moderate</v>
      </c>
      <c r="D2481" s="11">
        <f>'Raw Data'!P2480</f>
        <v>0</v>
      </c>
      <c r="E2481" s="11" t="str">
        <f t="shared" si="77"/>
        <v>No Accident</v>
      </c>
      <c r="F2481" s="11" t="str">
        <f>'Raw Data'!O2480</f>
        <v>Clear</v>
      </c>
      <c r="G2481" s="11" t="str">
        <f>IFERROR(VLOOKUP(F2481,'Lookup Formulas Demo'!$A$5:$B$8,2,0),"Unknown Weather")</f>
        <v>Normal Driving</v>
      </c>
      <c r="H2481" s="11" t="str">
        <f>_xlfn.IFNA(INDEX('Lookup Formulas Demo'!$B$5:$B$8,MATCH(F2481,'Lookup Formulas Demo'!$A$5:$A$8,0)),"No Match Found")</f>
        <v>Normal Driving</v>
      </c>
    </row>
    <row r="2482" spans="1:8" x14ac:dyDescent="0.3">
      <c r="A2482" s="9">
        <f>'Raw Data'!A2481</f>
        <v>45360.607638888898</v>
      </c>
      <c r="B2482" s="11">
        <f>'Raw Data'!M2481</f>
        <v>13.673992252174701</v>
      </c>
      <c r="C2482" s="11" t="str">
        <f t="shared" si="76"/>
        <v>Free-flow</v>
      </c>
      <c r="D2482" s="11">
        <f>'Raw Data'!P2481</f>
        <v>0</v>
      </c>
      <c r="E2482" s="11" t="str">
        <f t="shared" si="77"/>
        <v>No Accident</v>
      </c>
      <c r="F2482" s="11" t="str">
        <f>'Raw Data'!O2481</f>
        <v>Fog</v>
      </c>
      <c r="G2482" s="11" t="str">
        <f>IFERROR(VLOOKUP(F2482,'Lookup Formulas Demo'!$A$5:$B$8,2,0),"Unknown Weather")</f>
        <v>Use Fog Lights, Reduce Speed</v>
      </c>
      <c r="H2482" s="11" t="str">
        <f>_xlfn.IFNA(INDEX('Lookup Formulas Demo'!$B$5:$B$8,MATCH(F2482,'Lookup Formulas Demo'!$A$5:$A$8,0)),"No Match Found")</f>
        <v>Use Fog Lights, Reduce Speed</v>
      </c>
    </row>
    <row r="2483" spans="1:8" x14ac:dyDescent="0.3">
      <c r="A2483" s="9">
        <f>'Raw Data'!A2482</f>
        <v>45360.611111111102</v>
      </c>
      <c r="B2483" s="11">
        <f>'Raw Data'!M2482</f>
        <v>17.670714752158901</v>
      </c>
      <c r="C2483" s="11" t="str">
        <f t="shared" si="76"/>
        <v>Free-flow</v>
      </c>
      <c r="D2483" s="11">
        <f>'Raw Data'!P2482</f>
        <v>0</v>
      </c>
      <c r="E2483" s="11" t="str">
        <f t="shared" si="77"/>
        <v>No Accident</v>
      </c>
      <c r="F2483" s="11" t="str">
        <f>'Raw Data'!O2482</f>
        <v>Snow</v>
      </c>
      <c r="G2483" s="11" t="str">
        <f>IFERROR(VLOOKUP(F2483,'Lookup Formulas Demo'!$A$5:$B$8,2,0),"Unknown Weather")</f>
        <v>Extreme Caution, Consider Delay</v>
      </c>
      <c r="H2483" s="11" t="str">
        <f>_xlfn.IFNA(INDEX('Lookup Formulas Demo'!$B$5:$B$8,MATCH(F2483,'Lookup Formulas Demo'!$A$5:$A$8,0)),"No Match Found")</f>
        <v>Extreme Caution, Consider Delay</v>
      </c>
    </row>
    <row r="2484" spans="1:8" x14ac:dyDescent="0.3">
      <c r="A2484" s="9">
        <f>'Raw Data'!A2483</f>
        <v>45360.614583333299</v>
      </c>
      <c r="B2484" s="11">
        <f>'Raw Data'!M2483</f>
        <v>93.167592640827294</v>
      </c>
      <c r="C2484" s="11" t="str">
        <f t="shared" si="76"/>
        <v>Congested</v>
      </c>
      <c r="D2484" s="11">
        <f>'Raw Data'!P2483</f>
        <v>0</v>
      </c>
      <c r="E2484" s="11" t="str">
        <f t="shared" si="77"/>
        <v>No Accident</v>
      </c>
      <c r="F2484" s="11" t="str">
        <f>'Raw Data'!O2483</f>
        <v>Clear</v>
      </c>
      <c r="G2484" s="11" t="str">
        <f>IFERROR(VLOOKUP(F2484,'Lookup Formulas Demo'!$A$5:$B$8,2,0),"Unknown Weather")</f>
        <v>Normal Driving</v>
      </c>
      <c r="H2484" s="11" t="str">
        <f>_xlfn.IFNA(INDEX('Lookup Formulas Demo'!$B$5:$B$8,MATCH(F2484,'Lookup Formulas Demo'!$A$5:$A$8,0)),"No Match Found")</f>
        <v>Normal Driving</v>
      </c>
    </row>
    <row r="2485" spans="1:8" x14ac:dyDescent="0.3">
      <c r="A2485" s="9">
        <f>'Raw Data'!A2484</f>
        <v>45360.618055555598</v>
      </c>
      <c r="B2485" s="11">
        <f>'Raw Data'!M2484</f>
        <v>88.753460991894599</v>
      </c>
      <c r="C2485" s="11" t="str">
        <f t="shared" si="76"/>
        <v>Congested</v>
      </c>
      <c r="D2485" s="11">
        <f>'Raw Data'!P2484</f>
        <v>0</v>
      </c>
      <c r="E2485" s="11" t="str">
        <f t="shared" si="77"/>
        <v>No Accident</v>
      </c>
      <c r="F2485" s="11" t="str">
        <f>'Raw Data'!O2484</f>
        <v>Fog</v>
      </c>
      <c r="G2485" s="11" t="str">
        <f>IFERROR(VLOOKUP(F2485,'Lookup Formulas Demo'!$A$5:$B$8,2,0),"Unknown Weather")</f>
        <v>Use Fog Lights, Reduce Speed</v>
      </c>
      <c r="H2485" s="11" t="str">
        <f>_xlfn.IFNA(INDEX('Lookup Formulas Demo'!$B$5:$B$8,MATCH(F2485,'Lookup Formulas Demo'!$A$5:$A$8,0)),"No Match Found")</f>
        <v>Use Fog Lights, Reduce Speed</v>
      </c>
    </row>
    <row r="2486" spans="1:8" x14ac:dyDescent="0.3">
      <c r="A2486" s="9">
        <f>'Raw Data'!A2485</f>
        <v>45360.621527777803</v>
      </c>
      <c r="B2486" s="11">
        <f>'Raw Data'!M2485</f>
        <v>94.4308690899353</v>
      </c>
      <c r="C2486" s="11" t="str">
        <f t="shared" si="76"/>
        <v>Congested</v>
      </c>
      <c r="D2486" s="11">
        <f>'Raw Data'!P2485</f>
        <v>0</v>
      </c>
      <c r="E2486" s="11" t="str">
        <f t="shared" si="77"/>
        <v>No Accident</v>
      </c>
      <c r="F2486" s="11" t="str">
        <f>'Raw Data'!O2485</f>
        <v>Snow</v>
      </c>
      <c r="G2486" s="11" t="str">
        <f>IFERROR(VLOOKUP(F2486,'Lookup Formulas Demo'!$A$5:$B$8,2,0),"Unknown Weather")</f>
        <v>Extreme Caution, Consider Delay</v>
      </c>
      <c r="H2486" s="11" t="str">
        <f>_xlfn.IFNA(INDEX('Lookup Formulas Demo'!$B$5:$B$8,MATCH(F2486,'Lookup Formulas Demo'!$A$5:$A$8,0)),"No Match Found")</f>
        <v>Extreme Caution, Consider Delay</v>
      </c>
    </row>
    <row r="2487" spans="1:8" x14ac:dyDescent="0.3">
      <c r="A2487" s="9">
        <f>'Raw Data'!A2486</f>
        <v>45360.625</v>
      </c>
      <c r="B2487" s="11">
        <f>'Raw Data'!M2486</f>
        <v>42.8032626411648</v>
      </c>
      <c r="C2487" s="11" t="str">
        <f t="shared" si="76"/>
        <v>Free-flow</v>
      </c>
      <c r="D2487" s="11">
        <f>'Raw Data'!P2486</f>
        <v>1</v>
      </c>
      <c r="E2487" s="11" t="str">
        <f t="shared" si="77"/>
        <v>Accident Reported</v>
      </c>
      <c r="F2487" s="11" t="str">
        <f>'Raw Data'!O2486</f>
        <v>Clear</v>
      </c>
      <c r="G2487" s="11" t="str">
        <f>IFERROR(VLOOKUP(F2487,'Lookup Formulas Demo'!$A$5:$B$8,2,0),"Unknown Weather")</f>
        <v>Normal Driving</v>
      </c>
      <c r="H2487" s="11" t="str">
        <f>_xlfn.IFNA(INDEX('Lookup Formulas Demo'!$B$5:$B$8,MATCH(F2487,'Lookup Formulas Demo'!$A$5:$A$8,0)),"No Match Found")</f>
        <v>Normal Driving</v>
      </c>
    </row>
    <row r="2488" spans="1:8" x14ac:dyDescent="0.3">
      <c r="A2488" s="9">
        <f>'Raw Data'!A2487</f>
        <v>45360.628472222197</v>
      </c>
      <c r="B2488" s="11">
        <f>'Raw Data'!M2487</f>
        <v>18.326345679680799</v>
      </c>
      <c r="C2488" s="11" t="str">
        <f t="shared" si="76"/>
        <v>Free-flow</v>
      </c>
      <c r="D2488" s="11">
        <f>'Raw Data'!P2487</f>
        <v>0</v>
      </c>
      <c r="E2488" s="11" t="str">
        <f t="shared" si="77"/>
        <v>No Accident</v>
      </c>
      <c r="F2488" s="11" t="str">
        <f>'Raw Data'!O2487</f>
        <v>Rain</v>
      </c>
      <c r="G2488" s="11" t="str">
        <f>IFERROR(VLOOKUP(F2488,'Lookup Formulas Demo'!$A$5:$B$8,2,0),"Unknown Weather")</f>
        <v>Reduce Speed, Increase Following Distance</v>
      </c>
      <c r="H2488" s="11" t="str">
        <f>_xlfn.IFNA(INDEX('Lookup Formulas Demo'!$B$5:$B$8,MATCH(F2488,'Lookup Formulas Demo'!$A$5:$A$8,0)),"No Match Found")</f>
        <v>Reduce Speed, Increase Following Distance</v>
      </c>
    </row>
    <row r="2489" spans="1:8" x14ac:dyDescent="0.3">
      <c r="A2489" s="9">
        <f>'Raw Data'!A2488</f>
        <v>45360.631944444503</v>
      </c>
      <c r="B2489" s="11">
        <f>'Raw Data'!M2488</f>
        <v>71.941664893524404</v>
      </c>
      <c r="C2489" s="11" t="str">
        <f t="shared" si="76"/>
        <v>Moderate</v>
      </c>
      <c r="D2489" s="11">
        <f>'Raw Data'!P2488</f>
        <v>0</v>
      </c>
      <c r="E2489" s="11" t="str">
        <f t="shared" si="77"/>
        <v>No Accident</v>
      </c>
      <c r="F2489" s="11" t="str">
        <f>'Raw Data'!O2488</f>
        <v>Clear</v>
      </c>
      <c r="G2489" s="11" t="str">
        <f>IFERROR(VLOOKUP(F2489,'Lookup Formulas Demo'!$A$5:$B$8,2,0),"Unknown Weather")</f>
        <v>Normal Driving</v>
      </c>
      <c r="H2489" s="11" t="str">
        <f>_xlfn.IFNA(INDEX('Lookup Formulas Demo'!$B$5:$B$8,MATCH(F2489,'Lookup Formulas Demo'!$A$5:$A$8,0)),"No Match Found")</f>
        <v>Normal Driving</v>
      </c>
    </row>
    <row r="2490" spans="1:8" x14ac:dyDescent="0.3">
      <c r="A2490" s="9">
        <f>'Raw Data'!A2489</f>
        <v>45360.635416666701</v>
      </c>
      <c r="B2490" s="11">
        <f>'Raw Data'!M2489</f>
        <v>16.726209108800202</v>
      </c>
      <c r="C2490" s="11" t="str">
        <f t="shared" si="76"/>
        <v>Free-flow</v>
      </c>
      <c r="D2490" s="11">
        <f>'Raw Data'!P2489</f>
        <v>0</v>
      </c>
      <c r="E2490" s="11" t="str">
        <f t="shared" si="77"/>
        <v>No Accident</v>
      </c>
      <c r="F2490" s="11" t="str">
        <f>'Raw Data'!O2489</f>
        <v>Clear</v>
      </c>
      <c r="G2490" s="11" t="str">
        <f>IFERROR(VLOOKUP(F2490,'Lookup Formulas Demo'!$A$5:$B$8,2,0),"Unknown Weather")</f>
        <v>Normal Driving</v>
      </c>
      <c r="H2490" s="11" t="str">
        <f>_xlfn.IFNA(INDEX('Lookup Formulas Demo'!$B$5:$B$8,MATCH(F2490,'Lookup Formulas Demo'!$A$5:$A$8,0)),"No Match Found")</f>
        <v>Normal Driving</v>
      </c>
    </row>
    <row r="2491" spans="1:8" x14ac:dyDescent="0.3">
      <c r="A2491" s="9">
        <f>'Raw Data'!A2490</f>
        <v>45360.638888888898</v>
      </c>
      <c r="B2491" s="11">
        <f>'Raw Data'!M2490</f>
        <v>41.145666788372402</v>
      </c>
      <c r="C2491" s="11" t="str">
        <f t="shared" si="76"/>
        <v>Free-flow</v>
      </c>
      <c r="D2491" s="11">
        <f>'Raw Data'!P2490</f>
        <v>0</v>
      </c>
      <c r="E2491" s="11" t="str">
        <f t="shared" si="77"/>
        <v>No Accident</v>
      </c>
      <c r="F2491" s="11" t="str">
        <f>'Raw Data'!O2490</f>
        <v>Rain</v>
      </c>
      <c r="G2491" s="11" t="str">
        <f>IFERROR(VLOOKUP(F2491,'Lookup Formulas Demo'!$A$5:$B$8,2,0),"Unknown Weather")</f>
        <v>Reduce Speed, Increase Following Distance</v>
      </c>
      <c r="H2491" s="11" t="str">
        <f>_xlfn.IFNA(INDEX('Lookup Formulas Demo'!$B$5:$B$8,MATCH(F2491,'Lookup Formulas Demo'!$A$5:$A$8,0)),"No Match Found")</f>
        <v>Reduce Speed, Increase Following Distance</v>
      </c>
    </row>
    <row r="2492" spans="1:8" x14ac:dyDescent="0.3">
      <c r="A2492" s="9">
        <f>'Raw Data'!A2491</f>
        <v>45360.642361111102</v>
      </c>
      <c r="B2492" s="11">
        <f>'Raw Data'!M2491</f>
        <v>22.533044690322999</v>
      </c>
      <c r="C2492" s="11" t="str">
        <f t="shared" si="76"/>
        <v>Free-flow</v>
      </c>
      <c r="D2492" s="11">
        <f>'Raw Data'!P2491</f>
        <v>0</v>
      </c>
      <c r="E2492" s="11" t="str">
        <f t="shared" si="77"/>
        <v>No Accident</v>
      </c>
      <c r="F2492" s="11" t="str">
        <f>'Raw Data'!O2491</f>
        <v>Rain</v>
      </c>
      <c r="G2492" s="11" t="str">
        <f>IFERROR(VLOOKUP(F2492,'Lookup Formulas Demo'!$A$5:$B$8,2,0),"Unknown Weather")</f>
        <v>Reduce Speed, Increase Following Distance</v>
      </c>
      <c r="H2492" s="11" t="str">
        <f>_xlfn.IFNA(INDEX('Lookup Formulas Demo'!$B$5:$B$8,MATCH(F2492,'Lookup Formulas Demo'!$A$5:$A$8,0)),"No Match Found")</f>
        <v>Reduce Speed, Increase Following Distance</v>
      </c>
    </row>
    <row r="2493" spans="1:8" x14ac:dyDescent="0.3">
      <c r="A2493" s="9">
        <f>'Raw Data'!A2492</f>
        <v>45360.645833333299</v>
      </c>
      <c r="B2493" s="11">
        <f>'Raw Data'!M2492</f>
        <v>27.965892380125801</v>
      </c>
      <c r="C2493" s="11" t="str">
        <f t="shared" si="76"/>
        <v>Free-flow</v>
      </c>
      <c r="D2493" s="11">
        <f>'Raw Data'!P2492</f>
        <v>0</v>
      </c>
      <c r="E2493" s="11" t="str">
        <f t="shared" si="77"/>
        <v>No Accident</v>
      </c>
      <c r="F2493" s="11" t="str">
        <f>'Raw Data'!O2492</f>
        <v>Rain</v>
      </c>
      <c r="G2493" s="11" t="str">
        <f>IFERROR(VLOOKUP(F2493,'Lookup Formulas Demo'!$A$5:$B$8,2,0),"Unknown Weather")</f>
        <v>Reduce Speed, Increase Following Distance</v>
      </c>
      <c r="H2493" s="11" t="str">
        <f>_xlfn.IFNA(INDEX('Lookup Formulas Demo'!$B$5:$B$8,MATCH(F2493,'Lookup Formulas Demo'!$A$5:$A$8,0)),"No Match Found")</f>
        <v>Reduce Speed, Increase Following Distance</v>
      </c>
    </row>
    <row r="2494" spans="1:8" x14ac:dyDescent="0.3">
      <c r="A2494" s="9">
        <f>'Raw Data'!A2493</f>
        <v>45360.649305555598</v>
      </c>
      <c r="B2494" s="11">
        <f>'Raw Data'!M2493</f>
        <v>27.901482990633799</v>
      </c>
      <c r="C2494" s="11" t="str">
        <f t="shared" si="76"/>
        <v>Free-flow</v>
      </c>
      <c r="D2494" s="11">
        <f>'Raw Data'!P2493</f>
        <v>0</v>
      </c>
      <c r="E2494" s="11" t="str">
        <f t="shared" si="77"/>
        <v>No Accident</v>
      </c>
      <c r="F2494" s="11" t="str">
        <f>'Raw Data'!O2493</f>
        <v>Fog</v>
      </c>
      <c r="G2494" s="11" t="str">
        <f>IFERROR(VLOOKUP(F2494,'Lookup Formulas Demo'!$A$5:$B$8,2,0),"Unknown Weather")</f>
        <v>Use Fog Lights, Reduce Speed</v>
      </c>
      <c r="H2494" s="11" t="str">
        <f>_xlfn.IFNA(INDEX('Lookup Formulas Demo'!$B$5:$B$8,MATCH(F2494,'Lookup Formulas Demo'!$A$5:$A$8,0)),"No Match Found")</f>
        <v>Use Fog Lights, Reduce Speed</v>
      </c>
    </row>
    <row r="2495" spans="1:8" x14ac:dyDescent="0.3">
      <c r="A2495" s="9">
        <f>'Raw Data'!A2494</f>
        <v>45360.652777777803</v>
      </c>
      <c r="B2495" s="11">
        <f>'Raw Data'!M2494</f>
        <v>30.5318861008578</v>
      </c>
      <c r="C2495" s="11" t="str">
        <f t="shared" si="76"/>
        <v>Free-flow</v>
      </c>
      <c r="D2495" s="11">
        <f>'Raw Data'!P2494</f>
        <v>0</v>
      </c>
      <c r="E2495" s="11" t="str">
        <f t="shared" si="77"/>
        <v>No Accident</v>
      </c>
      <c r="F2495" s="11" t="str">
        <f>'Raw Data'!O2494</f>
        <v>Rain</v>
      </c>
      <c r="G2495" s="11" t="str">
        <f>IFERROR(VLOOKUP(F2495,'Lookup Formulas Demo'!$A$5:$B$8,2,0),"Unknown Weather")</f>
        <v>Reduce Speed, Increase Following Distance</v>
      </c>
      <c r="H2495" s="11" t="str">
        <f>_xlfn.IFNA(INDEX('Lookup Formulas Demo'!$B$5:$B$8,MATCH(F2495,'Lookup Formulas Demo'!$A$5:$A$8,0)),"No Match Found")</f>
        <v>Reduce Speed, Increase Following Distance</v>
      </c>
    </row>
    <row r="2496" spans="1:8" x14ac:dyDescent="0.3">
      <c r="A2496" s="9">
        <f>'Raw Data'!A2495</f>
        <v>45360.65625</v>
      </c>
      <c r="B2496" s="11">
        <f>'Raw Data'!M2495</f>
        <v>85.728873556965397</v>
      </c>
      <c r="C2496" s="11" t="str">
        <f t="shared" si="76"/>
        <v>Congested</v>
      </c>
      <c r="D2496" s="11">
        <f>'Raw Data'!P2495</f>
        <v>0</v>
      </c>
      <c r="E2496" s="11" t="str">
        <f t="shared" si="77"/>
        <v>No Accident</v>
      </c>
      <c r="F2496" s="11" t="str">
        <f>'Raw Data'!O2495</f>
        <v>Fog</v>
      </c>
      <c r="G2496" s="11" t="str">
        <f>IFERROR(VLOOKUP(F2496,'Lookup Formulas Demo'!$A$5:$B$8,2,0),"Unknown Weather")</f>
        <v>Use Fog Lights, Reduce Speed</v>
      </c>
      <c r="H2496" s="11" t="str">
        <f>_xlfn.IFNA(INDEX('Lookup Formulas Demo'!$B$5:$B$8,MATCH(F2496,'Lookup Formulas Demo'!$A$5:$A$8,0)),"No Match Found")</f>
        <v>Use Fog Lights, Reduce Speed</v>
      </c>
    </row>
    <row r="2497" spans="1:8" x14ac:dyDescent="0.3">
      <c r="A2497" s="9">
        <f>'Raw Data'!A2496</f>
        <v>45360.659722222197</v>
      </c>
      <c r="B2497" s="11">
        <f>'Raw Data'!M2496</f>
        <v>14.4128064021778</v>
      </c>
      <c r="C2497" s="11" t="str">
        <f t="shared" si="76"/>
        <v>Free-flow</v>
      </c>
      <c r="D2497" s="11">
        <f>'Raw Data'!P2496</f>
        <v>1</v>
      </c>
      <c r="E2497" s="11" t="str">
        <f t="shared" si="77"/>
        <v>Accident Reported</v>
      </c>
      <c r="F2497" s="11" t="str">
        <f>'Raw Data'!O2496</f>
        <v>Rain</v>
      </c>
      <c r="G2497" s="11" t="str">
        <f>IFERROR(VLOOKUP(F2497,'Lookup Formulas Demo'!$A$5:$B$8,2,0),"Unknown Weather")</f>
        <v>Reduce Speed, Increase Following Distance</v>
      </c>
      <c r="H2497" s="11" t="str">
        <f>_xlfn.IFNA(INDEX('Lookup Formulas Demo'!$B$5:$B$8,MATCH(F2497,'Lookup Formulas Demo'!$A$5:$A$8,0)),"No Match Found")</f>
        <v>Reduce Speed, Increase Following Distance</v>
      </c>
    </row>
    <row r="2498" spans="1:8" x14ac:dyDescent="0.3">
      <c r="A2498" s="9">
        <f>'Raw Data'!A2497</f>
        <v>45360.663194444503</v>
      </c>
      <c r="B2498" s="11">
        <f>'Raw Data'!M2497</f>
        <v>83.671742496409607</v>
      </c>
      <c r="C2498" s="11" t="str">
        <f t="shared" si="76"/>
        <v>Congested</v>
      </c>
      <c r="D2498" s="11">
        <f>'Raw Data'!P2497</f>
        <v>0</v>
      </c>
      <c r="E2498" s="11" t="str">
        <f t="shared" si="77"/>
        <v>No Accident</v>
      </c>
      <c r="F2498" s="11" t="str">
        <f>'Raw Data'!O2497</f>
        <v>Rain</v>
      </c>
      <c r="G2498" s="11" t="str">
        <f>IFERROR(VLOOKUP(F2498,'Lookup Formulas Demo'!$A$5:$B$8,2,0),"Unknown Weather")</f>
        <v>Reduce Speed, Increase Following Distance</v>
      </c>
      <c r="H2498" s="11" t="str">
        <f>_xlfn.IFNA(INDEX('Lookup Formulas Demo'!$B$5:$B$8,MATCH(F2498,'Lookup Formulas Demo'!$A$5:$A$8,0)),"No Match Found")</f>
        <v>Reduce Speed, Increase Following Distance</v>
      </c>
    </row>
    <row r="2499" spans="1:8" x14ac:dyDescent="0.3">
      <c r="A2499" s="9">
        <f>'Raw Data'!A2498</f>
        <v>45360.666666666701</v>
      </c>
      <c r="B2499" s="11">
        <f>'Raw Data'!M2498</f>
        <v>67.657374146711504</v>
      </c>
      <c r="C2499" s="11" t="str">
        <f t="shared" ref="C2499:C2562" si="78">IF(B2499&gt;=80,"Congested",IF(B2499&gt;=50,"Moderate","Free-flow"))</f>
        <v>Moderate</v>
      </c>
      <c r="D2499" s="11">
        <f>'Raw Data'!P2498</f>
        <v>1</v>
      </c>
      <c r="E2499" s="11" t="str">
        <f t="shared" ref="E2499:E2562" si="79">IF(D2499=1,"Accident Reported","No Accident")</f>
        <v>Accident Reported</v>
      </c>
      <c r="F2499" s="11" t="str">
        <f>'Raw Data'!O2498</f>
        <v>Snow</v>
      </c>
      <c r="G2499" s="11" t="str">
        <f>IFERROR(VLOOKUP(F2499,'Lookup Formulas Demo'!$A$5:$B$8,2,0),"Unknown Weather")</f>
        <v>Extreme Caution, Consider Delay</v>
      </c>
      <c r="H2499" s="11" t="str">
        <f>_xlfn.IFNA(INDEX('Lookup Formulas Demo'!$B$5:$B$8,MATCH(F2499,'Lookup Formulas Demo'!$A$5:$A$8,0)),"No Match Found")</f>
        <v>Extreme Caution, Consider Delay</v>
      </c>
    </row>
    <row r="2500" spans="1:8" x14ac:dyDescent="0.3">
      <c r="A2500" s="9">
        <f>'Raw Data'!A2499</f>
        <v>45360.670138888898</v>
      </c>
      <c r="B2500" s="11">
        <f>'Raw Data'!M2499</f>
        <v>83.708147930100296</v>
      </c>
      <c r="C2500" s="11" t="str">
        <f t="shared" si="78"/>
        <v>Congested</v>
      </c>
      <c r="D2500" s="11">
        <f>'Raw Data'!P2499</f>
        <v>1</v>
      </c>
      <c r="E2500" s="11" t="str">
        <f t="shared" si="79"/>
        <v>Accident Reported</v>
      </c>
      <c r="F2500" s="11" t="str">
        <f>'Raw Data'!O2499</f>
        <v>Clear</v>
      </c>
      <c r="G2500" s="11" t="str">
        <f>IFERROR(VLOOKUP(F2500,'Lookup Formulas Demo'!$A$5:$B$8,2,0),"Unknown Weather")</f>
        <v>Normal Driving</v>
      </c>
      <c r="H2500" s="11" t="str">
        <f>_xlfn.IFNA(INDEX('Lookup Formulas Demo'!$B$5:$B$8,MATCH(F2500,'Lookup Formulas Demo'!$A$5:$A$8,0)),"No Match Found")</f>
        <v>Normal Driving</v>
      </c>
    </row>
    <row r="2501" spans="1:8" x14ac:dyDescent="0.3">
      <c r="A2501" s="9">
        <f>'Raw Data'!A2500</f>
        <v>45360.673611111102</v>
      </c>
      <c r="B2501" s="11">
        <f>'Raw Data'!M2500</f>
        <v>37.6904552666537</v>
      </c>
      <c r="C2501" s="11" t="str">
        <f t="shared" si="78"/>
        <v>Free-flow</v>
      </c>
      <c r="D2501" s="11">
        <f>'Raw Data'!P2500</f>
        <v>0</v>
      </c>
      <c r="E2501" s="11" t="str">
        <f t="shared" si="79"/>
        <v>No Accident</v>
      </c>
      <c r="F2501" s="11" t="str">
        <f>'Raw Data'!O2500</f>
        <v>Rain</v>
      </c>
      <c r="G2501" s="11" t="str">
        <f>IFERROR(VLOOKUP(F2501,'Lookup Formulas Demo'!$A$5:$B$8,2,0),"Unknown Weather")</f>
        <v>Reduce Speed, Increase Following Distance</v>
      </c>
      <c r="H2501" s="11" t="str">
        <f>_xlfn.IFNA(INDEX('Lookup Formulas Demo'!$B$5:$B$8,MATCH(F2501,'Lookup Formulas Demo'!$A$5:$A$8,0)),"No Match Found")</f>
        <v>Reduce Speed, Increase Following Distance</v>
      </c>
    </row>
    <row r="2502" spans="1:8" x14ac:dyDescent="0.3">
      <c r="A2502" s="9">
        <f>'Raw Data'!A2501</f>
        <v>45360.677083333299</v>
      </c>
      <c r="B2502" s="11">
        <f>'Raw Data'!M2501</f>
        <v>87.672539140629496</v>
      </c>
      <c r="C2502" s="11" t="str">
        <f t="shared" si="78"/>
        <v>Congested</v>
      </c>
      <c r="D2502" s="11">
        <f>'Raw Data'!P2501</f>
        <v>0</v>
      </c>
      <c r="E2502" s="11" t="str">
        <f t="shared" si="79"/>
        <v>No Accident</v>
      </c>
      <c r="F2502" s="11" t="str">
        <f>'Raw Data'!O2501</f>
        <v>Clear</v>
      </c>
      <c r="G2502" s="11" t="str">
        <f>IFERROR(VLOOKUP(F2502,'Lookup Formulas Demo'!$A$5:$B$8,2,0),"Unknown Weather")</f>
        <v>Normal Driving</v>
      </c>
      <c r="H2502" s="11" t="str">
        <f>_xlfn.IFNA(INDEX('Lookup Formulas Demo'!$B$5:$B$8,MATCH(F2502,'Lookup Formulas Demo'!$A$5:$A$8,0)),"No Match Found")</f>
        <v>Normal Driving</v>
      </c>
    </row>
    <row r="2503" spans="1:8" x14ac:dyDescent="0.3">
      <c r="A2503" s="9">
        <f>'Raw Data'!A2502</f>
        <v>45360.680555555598</v>
      </c>
      <c r="B2503" s="11">
        <f>'Raw Data'!M2502</f>
        <v>28.439960336731499</v>
      </c>
      <c r="C2503" s="11" t="str">
        <f t="shared" si="78"/>
        <v>Free-flow</v>
      </c>
      <c r="D2503" s="11">
        <f>'Raw Data'!P2502</f>
        <v>0</v>
      </c>
      <c r="E2503" s="11" t="str">
        <f t="shared" si="79"/>
        <v>No Accident</v>
      </c>
      <c r="F2503" s="11" t="str">
        <f>'Raw Data'!O2502</f>
        <v>Fog</v>
      </c>
      <c r="G2503" s="11" t="str">
        <f>IFERROR(VLOOKUP(F2503,'Lookup Formulas Demo'!$A$5:$B$8,2,0),"Unknown Weather")</f>
        <v>Use Fog Lights, Reduce Speed</v>
      </c>
      <c r="H2503" s="11" t="str">
        <f>_xlfn.IFNA(INDEX('Lookup Formulas Demo'!$B$5:$B$8,MATCH(F2503,'Lookup Formulas Demo'!$A$5:$A$8,0)),"No Match Found")</f>
        <v>Use Fog Lights, Reduce Speed</v>
      </c>
    </row>
    <row r="2504" spans="1:8" x14ac:dyDescent="0.3">
      <c r="A2504" s="9">
        <f>'Raw Data'!A2503</f>
        <v>45360.684027777803</v>
      </c>
      <c r="B2504" s="11">
        <f>'Raw Data'!M2503</f>
        <v>24.375634047217002</v>
      </c>
      <c r="C2504" s="11" t="str">
        <f t="shared" si="78"/>
        <v>Free-flow</v>
      </c>
      <c r="D2504" s="11">
        <f>'Raw Data'!P2503</f>
        <v>0</v>
      </c>
      <c r="E2504" s="11" t="str">
        <f t="shared" si="79"/>
        <v>No Accident</v>
      </c>
      <c r="F2504" s="11" t="str">
        <f>'Raw Data'!O2503</f>
        <v>Rain</v>
      </c>
      <c r="G2504" s="11" t="str">
        <f>IFERROR(VLOOKUP(F2504,'Lookup Formulas Demo'!$A$5:$B$8,2,0),"Unknown Weather")</f>
        <v>Reduce Speed, Increase Following Distance</v>
      </c>
      <c r="H2504" s="11" t="str">
        <f>_xlfn.IFNA(INDEX('Lookup Formulas Demo'!$B$5:$B$8,MATCH(F2504,'Lookup Formulas Demo'!$A$5:$A$8,0)),"No Match Found")</f>
        <v>Reduce Speed, Increase Following Distance</v>
      </c>
    </row>
    <row r="2505" spans="1:8" x14ac:dyDescent="0.3">
      <c r="A2505" s="9">
        <f>'Raw Data'!A2504</f>
        <v>45360.6875</v>
      </c>
      <c r="B2505" s="11">
        <f>'Raw Data'!M2504</f>
        <v>16.867146919555999</v>
      </c>
      <c r="C2505" s="11" t="str">
        <f t="shared" si="78"/>
        <v>Free-flow</v>
      </c>
      <c r="D2505" s="11">
        <f>'Raw Data'!P2504</f>
        <v>0</v>
      </c>
      <c r="E2505" s="11" t="str">
        <f t="shared" si="79"/>
        <v>No Accident</v>
      </c>
      <c r="F2505" s="11" t="str">
        <f>'Raw Data'!O2504</f>
        <v>Snow</v>
      </c>
      <c r="G2505" s="11" t="str">
        <f>IFERROR(VLOOKUP(F2505,'Lookup Formulas Demo'!$A$5:$B$8,2,0),"Unknown Weather")</f>
        <v>Extreme Caution, Consider Delay</v>
      </c>
      <c r="H2505" s="11" t="str">
        <f>_xlfn.IFNA(INDEX('Lookup Formulas Demo'!$B$5:$B$8,MATCH(F2505,'Lookup Formulas Demo'!$A$5:$A$8,0)),"No Match Found")</f>
        <v>Extreme Caution, Consider Delay</v>
      </c>
    </row>
    <row r="2506" spans="1:8" x14ac:dyDescent="0.3">
      <c r="A2506" s="9">
        <f>'Raw Data'!A2505</f>
        <v>45360.690972222197</v>
      </c>
      <c r="B2506" s="11">
        <f>'Raw Data'!M2505</f>
        <v>55.885531560800601</v>
      </c>
      <c r="C2506" s="11" t="str">
        <f t="shared" si="78"/>
        <v>Moderate</v>
      </c>
      <c r="D2506" s="11">
        <f>'Raw Data'!P2505</f>
        <v>0</v>
      </c>
      <c r="E2506" s="11" t="str">
        <f t="shared" si="79"/>
        <v>No Accident</v>
      </c>
      <c r="F2506" s="11" t="str">
        <f>'Raw Data'!O2505</f>
        <v>Rain</v>
      </c>
      <c r="G2506" s="11" t="str">
        <f>IFERROR(VLOOKUP(F2506,'Lookup Formulas Demo'!$A$5:$B$8,2,0),"Unknown Weather")</f>
        <v>Reduce Speed, Increase Following Distance</v>
      </c>
      <c r="H2506" s="11" t="str">
        <f>_xlfn.IFNA(INDEX('Lookup Formulas Demo'!$B$5:$B$8,MATCH(F2506,'Lookup Formulas Demo'!$A$5:$A$8,0)),"No Match Found")</f>
        <v>Reduce Speed, Increase Following Distance</v>
      </c>
    </row>
    <row r="2507" spans="1:8" x14ac:dyDescent="0.3">
      <c r="A2507" s="9">
        <f>'Raw Data'!A2506</f>
        <v>45360.694444444503</v>
      </c>
      <c r="B2507" s="11">
        <f>'Raw Data'!M2506</f>
        <v>76.536308671579704</v>
      </c>
      <c r="C2507" s="11" t="str">
        <f t="shared" si="78"/>
        <v>Moderate</v>
      </c>
      <c r="D2507" s="11">
        <f>'Raw Data'!P2506</f>
        <v>0</v>
      </c>
      <c r="E2507" s="11" t="str">
        <f t="shared" si="79"/>
        <v>No Accident</v>
      </c>
      <c r="F2507" s="11" t="str">
        <f>'Raw Data'!O2506</f>
        <v>Snow</v>
      </c>
      <c r="G2507" s="11" t="str">
        <f>IFERROR(VLOOKUP(F2507,'Lookup Formulas Demo'!$A$5:$B$8,2,0),"Unknown Weather")</f>
        <v>Extreme Caution, Consider Delay</v>
      </c>
      <c r="H2507" s="11" t="str">
        <f>_xlfn.IFNA(INDEX('Lookup Formulas Demo'!$B$5:$B$8,MATCH(F2507,'Lookup Formulas Demo'!$A$5:$A$8,0)),"No Match Found")</f>
        <v>Extreme Caution, Consider Delay</v>
      </c>
    </row>
    <row r="2508" spans="1:8" x14ac:dyDescent="0.3">
      <c r="A2508" s="9">
        <f>'Raw Data'!A2507</f>
        <v>45360.697916666701</v>
      </c>
      <c r="B2508" s="11">
        <f>'Raw Data'!M2507</f>
        <v>98.827062925439904</v>
      </c>
      <c r="C2508" s="11" t="str">
        <f t="shared" si="78"/>
        <v>Congested</v>
      </c>
      <c r="D2508" s="11">
        <f>'Raw Data'!P2507</f>
        <v>0</v>
      </c>
      <c r="E2508" s="11" t="str">
        <f t="shared" si="79"/>
        <v>No Accident</v>
      </c>
      <c r="F2508" s="11" t="str">
        <f>'Raw Data'!O2507</f>
        <v>Rain</v>
      </c>
      <c r="G2508" s="11" t="str">
        <f>IFERROR(VLOOKUP(F2508,'Lookup Formulas Demo'!$A$5:$B$8,2,0),"Unknown Weather")</f>
        <v>Reduce Speed, Increase Following Distance</v>
      </c>
      <c r="H2508" s="11" t="str">
        <f>_xlfn.IFNA(INDEX('Lookup Formulas Demo'!$B$5:$B$8,MATCH(F2508,'Lookup Formulas Demo'!$A$5:$A$8,0)),"No Match Found")</f>
        <v>Reduce Speed, Increase Following Distance</v>
      </c>
    </row>
    <row r="2509" spans="1:8" x14ac:dyDescent="0.3">
      <c r="A2509" s="9">
        <f>'Raw Data'!A2508</f>
        <v>45360.701388888898</v>
      </c>
      <c r="B2509" s="11">
        <f>'Raw Data'!M2508</f>
        <v>56.0589120257576</v>
      </c>
      <c r="C2509" s="11" t="str">
        <f t="shared" si="78"/>
        <v>Moderate</v>
      </c>
      <c r="D2509" s="11">
        <f>'Raw Data'!P2508</f>
        <v>1</v>
      </c>
      <c r="E2509" s="11" t="str">
        <f t="shared" si="79"/>
        <v>Accident Reported</v>
      </c>
      <c r="F2509" s="11" t="str">
        <f>'Raw Data'!O2508</f>
        <v>Fog</v>
      </c>
      <c r="G2509" s="11" t="str">
        <f>IFERROR(VLOOKUP(F2509,'Lookup Formulas Demo'!$A$5:$B$8,2,0),"Unknown Weather")</f>
        <v>Use Fog Lights, Reduce Speed</v>
      </c>
      <c r="H2509" s="11" t="str">
        <f>_xlfn.IFNA(INDEX('Lookup Formulas Demo'!$B$5:$B$8,MATCH(F2509,'Lookup Formulas Demo'!$A$5:$A$8,0)),"No Match Found")</f>
        <v>Use Fog Lights, Reduce Speed</v>
      </c>
    </row>
    <row r="2510" spans="1:8" x14ac:dyDescent="0.3">
      <c r="A2510" s="9">
        <f>'Raw Data'!A2509</f>
        <v>45360.704861111102</v>
      </c>
      <c r="B2510" s="11">
        <f>'Raw Data'!M2509</f>
        <v>55.1085926589856</v>
      </c>
      <c r="C2510" s="11" t="str">
        <f t="shared" si="78"/>
        <v>Moderate</v>
      </c>
      <c r="D2510" s="11">
        <f>'Raw Data'!P2509</f>
        <v>0</v>
      </c>
      <c r="E2510" s="11" t="str">
        <f t="shared" si="79"/>
        <v>No Accident</v>
      </c>
      <c r="F2510" s="11" t="str">
        <f>'Raw Data'!O2509</f>
        <v>Rain</v>
      </c>
      <c r="G2510" s="11" t="str">
        <f>IFERROR(VLOOKUP(F2510,'Lookup Formulas Demo'!$A$5:$B$8,2,0),"Unknown Weather")</f>
        <v>Reduce Speed, Increase Following Distance</v>
      </c>
      <c r="H2510" s="11" t="str">
        <f>_xlfn.IFNA(INDEX('Lookup Formulas Demo'!$B$5:$B$8,MATCH(F2510,'Lookup Formulas Demo'!$A$5:$A$8,0)),"No Match Found")</f>
        <v>Reduce Speed, Increase Following Distance</v>
      </c>
    </row>
    <row r="2511" spans="1:8" x14ac:dyDescent="0.3">
      <c r="A2511" s="9">
        <f>'Raw Data'!A2510</f>
        <v>45360.708333333299</v>
      </c>
      <c r="B2511" s="11">
        <f>'Raw Data'!M2510</f>
        <v>28.183607283690101</v>
      </c>
      <c r="C2511" s="11" t="str">
        <f t="shared" si="78"/>
        <v>Free-flow</v>
      </c>
      <c r="D2511" s="11">
        <f>'Raw Data'!P2510</f>
        <v>0</v>
      </c>
      <c r="E2511" s="11" t="str">
        <f t="shared" si="79"/>
        <v>No Accident</v>
      </c>
      <c r="F2511" s="11" t="str">
        <f>'Raw Data'!O2510</f>
        <v>Snow</v>
      </c>
      <c r="G2511" s="11" t="str">
        <f>IFERROR(VLOOKUP(F2511,'Lookup Formulas Demo'!$A$5:$B$8,2,0),"Unknown Weather")</f>
        <v>Extreme Caution, Consider Delay</v>
      </c>
      <c r="H2511" s="11" t="str">
        <f>_xlfn.IFNA(INDEX('Lookup Formulas Demo'!$B$5:$B$8,MATCH(F2511,'Lookup Formulas Demo'!$A$5:$A$8,0)),"No Match Found")</f>
        <v>Extreme Caution, Consider Delay</v>
      </c>
    </row>
    <row r="2512" spans="1:8" x14ac:dyDescent="0.3">
      <c r="A2512" s="9">
        <f>'Raw Data'!A2511</f>
        <v>45360.711805555598</v>
      </c>
      <c r="B2512" s="11">
        <f>'Raw Data'!M2511</f>
        <v>79.382475625532507</v>
      </c>
      <c r="C2512" s="11" t="str">
        <f t="shared" si="78"/>
        <v>Moderate</v>
      </c>
      <c r="D2512" s="11">
        <f>'Raw Data'!P2511</f>
        <v>0</v>
      </c>
      <c r="E2512" s="11" t="str">
        <f t="shared" si="79"/>
        <v>No Accident</v>
      </c>
      <c r="F2512" s="11" t="str">
        <f>'Raw Data'!O2511</f>
        <v>Fog</v>
      </c>
      <c r="G2512" s="11" t="str">
        <f>IFERROR(VLOOKUP(F2512,'Lookup Formulas Demo'!$A$5:$B$8,2,0),"Unknown Weather")</f>
        <v>Use Fog Lights, Reduce Speed</v>
      </c>
      <c r="H2512" s="11" t="str">
        <f>_xlfn.IFNA(INDEX('Lookup Formulas Demo'!$B$5:$B$8,MATCH(F2512,'Lookup Formulas Demo'!$A$5:$A$8,0)),"No Match Found")</f>
        <v>Use Fog Lights, Reduce Speed</v>
      </c>
    </row>
    <row r="2513" spans="1:8" x14ac:dyDescent="0.3">
      <c r="A2513" s="9">
        <f>'Raw Data'!A2512</f>
        <v>45360.715277777803</v>
      </c>
      <c r="B2513" s="11">
        <f>'Raw Data'!M2512</f>
        <v>74.962195934194398</v>
      </c>
      <c r="C2513" s="11" t="str">
        <f t="shared" si="78"/>
        <v>Moderate</v>
      </c>
      <c r="D2513" s="11">
        <f>'Raw Data'!P2512</f>
        <v>1</v>
      </c>
      <c r="E2513" s="11" t="str">
        <f t="shared" si="79"/>
        <v>Accident Reported</v>
      </c>
      <c r="F2513" s="11" t="str">
        <f>'Raw Data'!O2512</f>
        <v>Snow</v>
      </c>
      <c r="G2513" s="11" t="str">
        <f>IFERROR(VLOOKUP(F2513,'Lookup Formulas Demo'!$A$5:$B$8,2,0),"Unknown Weather")</f>
        <v>Extreme Caution, Consider Delay</v>
      </c>
      <c r="H2513" s="11" t="str">
        <f>_xlfn.IFNA(INDEX('Lookup Formulas Demo'!$B$5:$B$8,MATCH(F2513,'Lookup Formulas Demo'!$A$5:$A$8,0)),"No Match Found")</f>
        <v>Extreme Caution, Consider Delay</v>
      </c>
    </row>
    <row r="2514" spans="1:8" x14ac:dyDescent="0.3">
      <c r="A2514" s="9">
        <f>'Raw Data'!A2513</f>
        <v>45360.71875</v>
      </c>
      <c r="B2514" s="11">
        <f>'Raw Data'!M2513</f>
        <v>84.814700859890806</v>
      </c>
      <c r="C2514" s="11" t="str">
        <f t="shared" si="78"/>
        <v>Congested</v>
      </c>
      <c r="D2514" s="11">
        <f>'Raw Data'!P2513</f>
        <v>0</v>
      </c>
      <c r="E2514" s="11" t="str">
        <f t="shared" si="79"/>
        <v>No Accident</v>
      </c>
      <c r="F2514" s="11" t="str">
        <f>'Raw Data'!O2513</f>
        <v>Rain</v>
      </c>
      <c r="G2514" s="11" t="str">
        <f>IFERROR(VLOOKUP(F2514,'Lookup Formulas Demo'!$A$5:$B$8,2,0),"Unknown Weather")</f>
        <v>Reduce Speed, Increase Following Distance</v>
      </c>
      <c r="H2514" s="11" t="str">
        <f>_xlfn.IFNA(INDEX('Lookup Formulas Demo'!$B$5:$B$8,MATCH(F2514,'Lookup Formulas Demo'!$A$5:$A$8,0)),"No Match Found")</f>
        <v>Reduce Speed, Increase Following Distance</v>
      </c>
    </row>
    <row r="2515" spans="1:8" x14ac:dyDescent="0.3">
      <c r="A2515" s="9">
        <f>'Raw Data'!A2514</f>
        <v>45360.722222222197</v>
      </c>
      <c r="B2515" s="11">
        <f>'Raw Data'!M2514</f>
        <v>98.578752500419498</v>
      </c>
      <c r="C2515" s="11" t="str">
        <f t="shared" si="78"/>
        <v>Congested</v>
      </c>
      <c r="D2515" s="11">
        <f>'Raw Data'!P2514</f>
        <v>0</v>
      </c>
      <c r="E2515" s="11" t="str">
        <f t="shared" si="79"/>
        <v>No Accident</v>
      </c>
      <c r="F2515" s="11" t="str">
        <f>'Raw Data'!O2514</f>
        <v>Snow</v>
      </c>
      <c r="G2515" s="11" t="str">
        <f>IFERROR(VLOOKUP(F2515,'Lookup Formulas Demo'!$A$5:$B$8,2,0),"Unknown Weather")</f>
        <v>Extreme Caution, Consider Delay</v>
      </c>
      <c r="H2515" s="11" t="str">
        <f>_xlfn.IFNA(INDEX('Lookup Formulas Demo'!$B$5:$B$8,MATCH(F2515,'Lookup Formulas Demo'!$A$5:$A$8,0)),"No Match Found")</f>
        <v>Extreme Caution, Consider Delay</v>
      </c>
    </row>
    <row r="2516" spans="1:8" x14ac:dyDescent="0.3">
      <c r="A2516" s="9">
        <f>'Raw Data'!A2515</f>
        <v>45360.725694444503</v>
      </c>
      <c r="B2516" s="11">
        <f>'Raw Data'!M2515</f>
        <v>46.562491630061103</v>
      </c>
      <c r="C2516" s="11" t="str">
        <f t="shared" si="78"/>
        <v>Free-flow</v>
      </c>
      <c r="D2516" s="11">
        <f>'Raw Data'!P2515</f>
        <v>0</v>
      </c>
      <c r="E2516" s="11" t="str">
        <f t="shared" si="79"/>
        <v>No Accident</v>
      </c>
      <c r="F2516" s="11" t="str">
        <f>'Raw Data'!O2515</f>
        <v>Snow</v>
      </c>
      <c r="G2516" s="11" t="str">
        <f>IFERROR(VLOOKUP(F2516,'Lookup Formulas Demo'!$A$5:$B$8,2,0),"Unknown Weather")</f>
        <v>Extreme Caution, Consider Delay</v>
      </c>
      <c r="H2516" s="11" t="str">
        <f>_xlfn.IFNA(INDEX('Lookup Formulas Demo'!$B$5:$B$8,MATCH(F2516,'Lookup Formulas Demo'!$A$5:$A$8,0)),"No Match Found")</f>
        <v>Extreme Caution, Consider Delay</v>
      </c>
    </row>
    <row r="2517" spans="1:8" x14ac:dyDescent="0.3">
      <c r="A2517" s="9">
        <f>'Raw Data'!A2516</f>
        <v>45360.729166666701</v>
      </c>
      <c r="B2517" s="11">
        <f>'Raw Data'!M2516</f>
        <v>65.5307415526065</v>
      </c>
      <c r="C2517" s="11" t="str">
        <f t="shared" si="78"/>
        <v>Moderate</v>
      </c>
      <c r="D2517" s="11">
        <f>'Raw Data'!P2516</f>
        <v>0</v>
      </c>
      <c r="E2517" s="11" t="str">
        <f t="shared" si="79"/>
        <v>No Accident</v>
      </c>
      <c r="F2517" s="11" t="str">
        <f>'Raw Data'!O2516</f>
        <v>Clear</v>
      </c>
      <c r="G2517" s="11" t="str">
        <f>IFERROR(VLOOKUP(F2517,'Lookup Formulas Demo'!$A$5:$B$8,2,0),"Unknown Weather")</f>
        <v>Normal Driving</v>
      </c>
      <c r="H2517" s="11" t="str">
        <f>_xlfn.IFNA(INDEX('Lookup Formulas Demo'!$B$5:$B$8,MATCH(F2517,'Lookup Formulas Demo'!$A$5:$A$8,0)),"No Match Found")</f>
        <v>Normal Driving</v>
      </c>
    </row>
    <row r="2518" spans="1:8" x14ac:dyDescent="0.3">
      <c r="A2518" s="9">
        <f>'Raw Data'!A2517</f>
        <v>45360.732638888898</v>
      </c>
      <c r="B2518" s="11">
        <f>'Raw Data'!M2517</f>
        <v>27.1845846814028</v>
      </c>
      <c r="C2518" s="11" t="str">
        <f t="shared" si="78"/>
        <v>Free-flow</v>
      </c>
      <c r="D2518" s="11">
        <f>'Raw Data'!P2517</f>
        <v>1</v>
      </c>
      <c r="E2518" s="11" t="str">
        <f t="shared" si="79"/>
        <v>Accident Reported</v>
      </c>
      <c r="F2518" s="11" t="str">
        <f>'Raw Data'!O2517</f>
        <v>Clear</v>
      </c>
      <c r="G2518" s="11" t="str">
        <f>IFERROR(VLOOKUP(F2518,'Lookup Formulas Demo'!$A$5:$B$8,2,0),"Unknown Weather")</f>
        <v>Normal Driving</v>
      </c>
      <c r="H2518" s="11" t="str">
        <f>_xlfn.IFNA(INDEX('Lookup Formulas Demo'!$B$5:$B$8,MATCH(F2518,'Lookup Formulas Demo'!$A$5:$A$8,0)),"No Match Found")</f>
        <v>Normal Driving</v>
      </c>
    </row>
    <row r="2519" spans="1:8" x14ac:dyDescent="0.3">
      <c r="A2519" s="9">
        <f>'Raw Data'!A2518</f>
        <v>45360.736111111102</v>
      </c>
      <c r="B2519" s="11">
        <f>'Raw Data'!M2518</f>
        <v>68.105581141066594</v>
      </c>
      <c r="C2519" s="11" t="str">
        <f t="shared" si="78"/>
        <v>Moderate</v>
      </c>
      <c r="D2519" s="11">
        <f>'Raw Data'!P2518</f>
        <v>0</v>
      </c>
      <c r="E2519" s="11" t="str">
        <f t="shared" si="79"/>
        <v>No Accident</v>
      </c>
      <c r="F2519" s="11" t="str">
        <f>'Raw Data'!O2518</f>
        <v>Fog</v>
      </c>
      <c r="G2519" s="11" t="str">
        <f>IFERROR(VLOOKUP(F2519,'Lookup Formulas Demo'!$A$5:$B$8,2,0),"Unknown Weather")</f>
        <v>Use Fog Lights, Reduce Speed</v>
      </c>
      <c r="H2519" s="11" t="str">
        <f>_xlfn.IFNA(INDEX('Lookup Formulas Demo'!$B$5:$B$8,MATCH(F2519,'Lookup Formulas Demo'!$A$5:$A$8,0)),"No Match Found")</f>
        <v>Use Fog Lights, Reduce Speed</v>
      </c>
    </row>
    <row r="2520" spans="1:8" x14ac:dyDescent="0.3">
      <c r="A2520" s="9">
        <f>'Raw Data'!A2519</f>
        <v>45360.739583333299</v>
      </c>
      <c r="B2520" s="11">
        <f>'Raw Data'!M2519</f>
        <v>33.312574039742103</v>
      </c>
      <c r="C2520" s="11" t="str">
        <f t="shared" si="78"/>
        <v>Free-flow</v>
      </c>
      <c r="D2520" s="11">
        <f>'Raw Data'!P2519</f>
        <v>0</v>
      </c>
      <c r="E2520" s="11" t="str">
        <f t="shared" si="79"/>
        <v>No Accident</v>
      </c>
      <c r="F2520" s="11" t="str">
        <f>'Raw Data'!O2519</f>
        <v>Clear</v>
      </c>
      <c r="G2520" s="11" t="str">
        <f>IFERROR(VLOOKUP(F2520,'Lookup Formulas Demo'!$A$5:$B$8,2,0),"Unknown Weather")</f>
        <v>Normal Driving</v>
      </c>
      <c r="H2520" s="11" t="str">
        <f>_xlfn.IFNA(INDEX('Lookup Formulas Demo'!$B$5:$B$8,MATCH(F2520,'Lookup Formulas Demo'!$A$5:$A$8,0)),"No Match Found")</f>
        <v>Normal Driving</v>
      </c>
    </row>
    <row r="2521" spans="1:8" x14ac:dyDescent="0.3">
      <c r="A2521" s="9">
        <f>'Raw Data'!A2520</f>
        <v>45360.743055555598</v>
      </c>
      <c r="B2521" s="11">
        <f>'Raw Data'!M2520</f>
        <v>37.573536223731701</v>
      </c>
      <c r="C2521" s="11" t="str">
        <f t="shared" si="78"/>
        <v>Free-flow</v>
      </c>
      <c r="D2521" s="11">
        <f>'Raw Data'!P2520</f>
        <v>0</v>
      </c>
      <c r="E2521" s="11" t="str">
        <f t="shared" si="79"/>
        <v>No Accident</v>
      </c>
      <c r="F2521" s="11" t="str">
        <f>'Raw Data'!O2520</f>
        <v>Fog</v>
      </c>
      <c r="G2521" s="11" t="str">
        <f>IFERROR(VLOOKUP(F2521,'Lookup Formulas Demo'!$A$5:$B$8,2,0),"Unknown Weather")</f>
        <v>Use Fog Lights, Reduce Speed</v>
      </c>
      <c r="H2521" s="11" t="str">
        <f>_xlfn.IFNA(INDEX('Lookup Formulas Demo'!$B$5:$B$8,MATCH(F2521,'Lookup Formulas Demo'!$A$5:$A$8,0)),"No Match Found")</f>
        <v>Use Fog Lights, Reduce Speed</v>
      </c>
    </row>
    <row r="2522" spans="1:8" x14ac:dyDescent="0.3">
      <c r="A2522" s="9">
        <f>'Raw Data'!A2521</f>
        <v>45360.746527777803</v>
      </c>
      <c r="B2522" s="11">
        <f>'Raw Data'!M2521</f>
        <v>85.248276436562705</v>
      </c>
      <c r="C2522" s="11" t="str">
        <f t="shared" si="78"/>
        <v>Congested</v>
      </c>
      <c r="D2522" s="11">
        <f>'Raw Data'!P2521</f>
        <v>0</v>
      </c>
      <c r="E2522" s="11" t="str">
        <f t="shared" si="79"/>
        <v>No Accident</v>
      </c>
      <c r="F2522" s="11" t="str">
        <f>'Raw Data'!O2521</f>
        <v>Fog</v>
      </c>
      <c r="G2522" s="11" t="str">
        <f>IFERROR(VLOOKUP(F2522,'Lookup Formulas Demo'!$A$5:$B$8,2,0),"Unknown Weather")</f>
        <v>Use Fog Lights, Reduce Speed</v>
      </c>
      <c r="H2522" s="11" t="str">
        <f>_xlfn.IFNA(INDEX('Lookup Formulas Demo'!$B$5:$B$8,MATCH(F2522,'Lookup Formulas Demo'!$A$5:$A$8,0)),"No Match Found")</f>
        <v>Use Fog Lights, Reduce Speed</v>
      </c>
    </row>
    <row r="2523" spans="1:8" x14ac:dyDescent="0.3">
      <c r="A2523" s="9">
        <f>'Raw Data'!A2522</f>
        <v>45360.75</v>
      </c>
      <c r="B2523" s="11">
        <f>'Raw Data'!M2522</f>
        <v>18.875721979409501</v>
      </c>
      <c r="C2523" s="11" t="str">
        <f t="shared" si="78"/>
        <v>Free-flow</v>
      </c>
      <c r="D2523" s="11">
        <f>'Raw Data'!P2522</f>
        <v>0</v>
      </c>
      <c r="E2523" s="11" t="str">
        <f t="shared" si="79"/>
        <v>No Accident</v>
      </c>
      <c r="F2523" s="11" t="str">
        <f>'Raw Data'!O2522</f>
        <v>Clear</v>
      </c>
      <c r="G2523" s="11" t="str">
        <f>IFERROR(VLOOKUP(F2523,'Lookup Formulas Demo'!$A$5:$B$8,2,0),"Unknown Weather")</f>
        <v>Normal Driving</v>
      </c>
      <c r="H2523" s="11" t="str">
        <f>_xlfn.IFNA(INDEX('Lookup Formulas Demo'!$B$5:$B$8,MATCH(F2523,'Lookup Formulas Demo'!$A$5:$A$8,0)),"No Match Found")</f>
        <v>Normal Driving</v>
      </c>
    </row>
    <row r="2524" spans="1:8" x14ac:dyDescent="0.3">
      <c r="A2524" s="9">
        <f>'Raw Data'!A2523</f>
        <v>45360.753472222197</v>
      </c>
      <c r="B2524" s="11">
        <f>'Raw Data'!M2523</f>
        <v>84.217951412581101</v>
      </c>
      <c r="C2524" s="11" t="str">
        <f t="shared" si="78"/>
        <v>Congested</v>
      </c>
      <c r="D2524" s="11">
        <f>'Raw Data'!P2523</f>
        <v>0</v>
      </c>
      <c r="E2524" s="11" t="str">
        <f t="shared" si="79"/>
        <v>No Accident</v>
      </c>
      <c r="F2524" s="11" t="str">
        <f>'Raw Data'!O2523</f>
        <v>Snow</v>
      </c>
      <c r="G2524" s="11" t="str">
        <f>IFERROR(VLOOKUP(F2524,'Lookup Formulas Demo'!$A$5:$B$8,2,0),"Unknown Weather")</f>
        <v>Extreme Caution, Consider Delay</v>
      </c>
      <c r="H2524" s="11" t="str">
        <f>_xlfn.IFNA(INDEX('Lookup Formulas Demo'!$B$5:$B$8,MATCH(F2524,'Lookup Formulas Demo'!$A$5:$A$8,0)),"No Match Found")</f>
        <v>Extreme Caution, Consider Delay</v>
      </c>
    </row>
    <row r="2525" spans="1:8" x14ac:dyDescent="0.3">
      <c r="A2525" s="9">
        <f>'Raw Data'!A2524</f>
        <v>45360.756944444503</v>
      </c>
      <c r="B2525" s="11">
        <f>'Raw Data'!M2524</f>
        <v>65.1512512621551</v>
      </c>
      <c r="C2525" s="11" t="str">
        <f t="shared" si="78"/>
        <v>Moderate</v>
      </c>
      <c r="D2525" s="11">
        <f>'Raw Data'!P2524</f>
        <v>0</v>
      </c>
      <c r="E2525" s="11" t="str">
        <f t="shared" si="79"/>
        <v>No Accident</v>
      </c>
      <c r="F2525" s="11" t="str">
        <f>'Raw Data'!O2524</f>
        <v>Snow</v>
      </c>
      <c r="G2525" s="11" t="str">
        <f>IFERROR(VLOOKUP(F2525,'Lookup Formulas Demo'!$A$5:$B$8,2,0),"Unknown Weather")</f>
        <v>Extreme Caution, Consider Delay</v>
      </c>
      <c r="H2525" s="11" t="str">
        <f>_xlfn.IFNA(INDEX('Lookup Formulas Demo'!$B$5:$B$8,MATCH(F2525,'Lookup Formulas Demo'!$A$5:$A$8,0)),"No Match Found")</f>
        <v>Extreme Caution, Consider Delay</v>
      </c>
    </row>
    <row r="2526" spans="1:8" x14ac:dyDescent="0.3">
      <c r="A2526" s="9">
        <f>'Raw Data'!A2525</f>
        <v>45360.760416666701</v>
      </c>
      <c r="B2526" s="11">
        <f>'Raw Data'!M2525</f>
        <v>82.626242910641196</v>
      </c>
      <c r="C2526" s="11" t="str">
        <f t="shared" si="78"/>
        <v>Congested</v>
      </c>
      <c r="D2526" s="11">
        <f>'Raw Data'!P2525</f>
        <v>0</v>
      </c>
      <c r="E2526" s="11" t="str">
        <f t="shared" si="79"/>
        <v>No Accident</v>
      </c>
      <c r="F2526" s="11" t="str">
        <f>'Raw Data'!O2525</f>
        <v>Fog</v>
      </c>
      <c r="G2526" s="11" t="str">
        <f>IFERROR(VLOOKUP(F2526,'Lookup Formulas Demo'!$A$5:$B$8,2,0),"Unknown Weather")</f>
        <v>Use Fog Lights, Reduce Speed</v>
      </c>
      <c r="H2526" s="11" t="str">
        <f>_xlfn.IFNA(INDEX('Lookup Formulas Demo'!$B$5:$B$8,MATCH(F2526,'Lookup Formulas Demo'!$A$5:$A$8,0)),"No Match Found")</f>
        <v>Use Fog Lights, Reduce Speed</v>
      </c>
    </row>
    <row r="2527" spans="1:8" x14ac:dyDescent="0.3">
      <c r="A2527" s="9">
        <f>'Raw Data'!A2526</f>
        <v>45360.763888888898</v>
      </c>
      <c r="B2527" s="11">
        <f>'Raw Data'!M2526</f>
        <v>27.035151097599002</v>
      </c>
      <c r="C2527" s="11" t="str">
        <f t="shared" si="78"/>
        <v>Free-flow</v>
      </c>
      <c r="D2527" s="11">
        <f>'Raw Data'!P2526</f>
        <v>0</v>
      </c>
      <c r="E2527" s="11" t="str">
        <f t="shared" si="79"/>
        <v>No Accident</v>
      </c>
      <c r="F2527" s="11" t="str">
        <f>'Raw Data'!O2526</f>
        <v>Clear</v>
      </c>
      <c r="G2527" s="11" t="str">
        <f>IFERROR(VLOOKUP(F2527,'Lookup Formulas Demo'!$A$5:$B$8,2,0),"Unknown Weather")</f>
        <v>Normal Driving</v>
      </c>
      <c r="H2527" s="11" t="str">
        <f>_xlfn.IFNA(INDEX('Lookup Formulas Demo'!$B$5:$B$8,MATCH(F2527,'Lookup Formulas Demo'!$A$5:$A$8,0)),"No Match Found")</f>
        <v>Normal Driving</v>
      </c>
    </row>
    <row r="2528" spans="1:8" x14ac:dyDescent="0.3">
      <c r="A2528" s="9">
        <f>'Raw Data'!A2527</f>
        <v>45360.767361111102</v>
      </c>
      <c r="B2528" s="11">
        <f>'Raw Data'!M2527</f>
        <v>57.006201212130499</v>
      </c>
      <c r="C2528" s="11" t="str">
        <f t="shared" si="78"/>
        <v>Moderate</v>
      </c>
      <c r="D2528" s="11">
        <f>'Raw Data'!P2527</f>
        <v>0</v>
      </c>
      <c r="E2528" s="11" t="str">
        <f t="shared" si="79"/>
        <v>No Accident</v>
      </c>
      <c r="F2528" s="11" t="str">
        <f>'Raw Data'!O2527</f>
        <v>Fog</v>
      </c>
      <c r="G2528" s="11" t="str">
        <f>IFERROR(VLOOKUP(F2528,'Lookup Formulas Demo'!$A$5:$B$8,2,0),"Unknown Weather")</f>
        <v>Use Fog Lights, Reduce Speed</v>
      </c>
      <c r="H2528" s="11" t="str">
        <f>_xlfn.IFNA(INDEX('Lookup Formulas Demo'!$B$5:$B$8,MATCH(F2528,'Lookup Formulas Demo'!$A$5:$A$8,0)),"No Match Found")</f>
        <v>Use Fog Lights, Reduce Speed</v>
      </c>
    </row>
    <row r="2529" spans="1:8" x14ac:dyDescent="0.3">
      <c r="A2529" s="9">
        <f>'Raw Data'!A2528</f>
        <v>45360.770833333299</v>
      </c>
      <c r="B2529" s="11">
        <f>'Raw Data'!M2528</f>
        <v>24.119023074011402</v>
      </c>
      <c r="C2529" s="11" t="str">
        <f t="shared" si="78"/>
        <v>Free-flow</v>
      </c>
      <c r="D2529" s="11">
        <f>'Raw Data'!P2528</f>
        <v>0</v>
      </c>
      <c r="E2529" s="11" t="str">
        <f t="shared" si="79"/>
        <v>No Accident</v>
      </c>
      <c r="F2529" s="11" t="str">
        <f>'Raw Data'!O2528</f>
        <v>Snow</v>
      </c>
      <c r="G2529" s="11" t="str">
        <f>IFERROR(VLOOKUP(F2529,'Lookup Formulas Demo'!$A$5:$B$8,2,0),"Unknown Weather")</f>
        <v>Extreme Caution, Consider Delay</v>
      </c>
      <c r="H2529" s="11" t="str">
        <f>_xlfn.IFNA(INDEX('Lookup Formulas Demo'!$B$5:$B$8,MATCH(F2529,'Lookup Formulas Demo'!$A$5:$A$8,0)),"No Match Found")</f>
        <v>Extreme Caution, Consider Delay</v>
      </c>
    </row>
    <row r="2530" spans="1:8" x14ac:dyDescent="0.3">
      <c r="A2530" s="9">
        <f>'Raw Data'!A2529</f>
        <v>45360.774305555598</v>
      </c>
      <c r="B2530" s="11">
        <f>'Raw Data'!M2529</f>
        <v>47.257526610896399</v>
      </c>
      <c r="C2530" s="11" t="str">
        <f t="shared" si="78"/>
        <v>Free-flow</v>
      </c>
      <c r="D2530" s="11">
        <f>'Raw Data'!P2529</f>
        <v>0</v>
      </c>
      <c r="E2530" s="11" t="str">
        <f t="shared" si="79"/>
        <v>No Accident</v>
      </c>
      <c r="F2530" s="11" t="str">
        <f>'Raw Data'!O2529</f>
        <v>Clear</v>
      </c>
      <c r="G2530" s="11" t="str">
        <f>IFERROR(VLOOKUP(F2530,'Lookup Formulas Demo'!$A$5:$B$8,2,0),"Unknown Weather")</f>
        <v>Normal Driving</v>
      </c>
      <c r="H2530" s="11" t="str">
        <f>_xlfn.IFNA(INDEX('Lookup Formulas Demo'!$B$5:$B$8,MATCH(F2530,'Lookup Formulas Demo'!$A$5:$A$8,0)),"No Match Found")</f>
        <v>Normal Driving</v>
      </c>
    </row>
    <row r="2531" spans="1:8" x14ac:dyDescent="0.3">
      <c r="A2531" s="9">
        <f>'Raw Data'!A2530</f>
        <v>45360.777777777803</v>
      </c>
      <c r="B2531" s="11">
        <f>'Raw Data'!M2530</f>
        <v>99.275495360632604</v>
      </c>
      <c r="C2531" s="11" t="str">
        <f t="shared" si="78"/>
        <v>Congested</v>
      </c>
      <c r="D2531" s="11">
        <f>'Raw Data'!P2530</f>
        <v>0</v>
      </c>
      <c r="E2531" s="11" t="str">
        <f t="shared" si="79"/>
        <v>No Accident</v>
      </c>
      <c r="F2531" s="11" t="str">
        <f>'Raw Data'!O2530</f>
        <v>Clear</v>
      </c>
      <c r="G2531" s="11" t="str">
        <f>IFERROR(VLOOKUP(F2531,'Lookup Formulas Demo'!$A$5:$B$8,2,0),"Unknown Weather")</f>
        <v>Normal Driving</v>
      </c>
      <c r="H2531" s="11" t="str">
        <f>_xlfn.IFNA(INDEX('Lookup Formulas Demo'!$B$5:$B$8,MATCH(F2531,'Lookup Formulas Demo'!$A$5:$A$8,0)),"No Match Found")</f>
        <v>Normal Driving</v>
      </c>
    </row>
    <row r="2532" spans="1:8" x14ac:dyDescent="0.3">
      <c r="A2532" s="9">
        <f>'Raw Data'!A2531</f>
        <v>45360.78125</v>
      </c>
      <c r="B2532" s="11">
        <f>'Raw Data'!M2531</f>
        <v>46.160809355708302</v>
      </c>
      <c r="C2532" s="11" t="str">
        <f t="shared" si="78"/>
        <v>Free-flow</v>
      </c>
      <c r="D2532" s="11">
        <f>'Raw Data'!P2531</f>
        <v>0</v>
      </c>
      <c r="E2532" s="11" t="str">
        <f t="shared" si="79"/>
        <v>No Accident</v>
      </c>
      <c r="F2532" s="11" t="str">
        <f>'Raw Data'!O2531</f>
        <v>Snow</v>
      </c>
      <c r="G2532" s="11" t="str">
        <f>IFERROR(VLOOKUP(F2532,'Lookup Formulas Demo'!$A$5:$B$8,2,0),"Unknown Weather")</f>
        <v>Extreme Caution, Consider Delay</v>
      </c>
      <c r="H2532" s="11" t="str">
        <f>_xlfn.IFNA(INDEX('Lookup Formulas Demo'!$B$5:$B$8,MATCH(F2532,'Lookup Formulas Demo'!$A$5:$A$8,0)),"No Match Found")</f>
        <v>Extreme Caution, Consider Delay</v>
      </c>
    </row>
    <row r="2533" spans="1:8" x14ac:dyDescent="0.3">
      <c r="A2533" s="9">
        <f>'Raw Data'!A2532</f>
        <v>45360.784722222197</v>
      </c>
      <c r="B2533" s="11">
        <f>'Raw Data'!M2532</f>
        <v>94.604125987125798</v>
      </c>
      <c r="C2533" s="11" t="str">
        <f t="shared" si="78"/>
        <v>Congested</v>
      </c>
      <c r="D2533" s="11">
        <f>'Raw Data'!P2532</f>
        <v>0</v>
      </c>
      <c r="E2533" s="11" t="str">
        <f t="shared" si="79"/>
        <v>No Accident</v>
      </c>
      <c r="F2533" s="11" t="str">
        <f>'Raw Data'!O2532</f>
        <v>Fog</v>
      </c>
      <c r="G2533" s="11" t="str">
        <f>IFERROR(VLOOKUP(F2533,'Lookup Formulas Demo'!$A$5:$B$8,2,0),"Unknown Weather")</f>
        <v>Use Fog Lights, Reduce Speed</v>
      </c>
      <c r="H2533" s="11" t="str">
        <f>_xlfn.IFNA(INDEX('Lookup Formulas Demo'!$B$5:$B$8,MATCH(F2533,'Lookup Formulas Demo'!$A$5:$A$8,0)),"No Match Found")</f>
        <v>Use Fog Lights, Reduce Speed</v>
      </c>
    </row>
    <row r="2534" spans="1:8" x14ac:dyDescent="0.3">
      <c r="A2534" s="9">
        <f>'Raw Data'!A2533</f>
        <v>45360.788194444503</v>
      </c>
      <c r="B2534" s="11">
        <f>'Raw Data'!M2533</f>
        <v>40.534246489888801</v>
      </c>
      <c r="C2534" s="11" t="str">
        <f t="shared" si="78"/>
        <v>Free-flow</v>
      </c>
      <c r="D2534" s="11">
        <f>'Raw Data'!P2533</f>
        <v>0</v>
      </c>
      <c r="E2534" s="11" t="str">
        <f t="shared" si="79"/>
        <v>No Accident</v>
      </c>
      <c r="F2534" s="11" t="str">
        <f>'Raw Data'!O2533</f>
        <v>Rain</v>
      </c>
      <c r="G2534" s="11" t="str">
        <f>IFERROR(VLOOKUP(F2534,'Lookup Formulas Demo'!$A$5:$B$8,2,0),"Unknown Weather")</f>
        <v>Reduce Speed, Increase Following Distance</v>
      </c>
      <c r="H2534" s="11" t="str">
        <f>_xlfn.IFNA(INDEX('Lookup Formulas Demo'!$B$5:$B$8,MATCH(F2534,'Lookup Formulas Demo'!$A$5:$A$8,0)),"No Match Found")</f>
        <v>Reduce Speed, Increase Following Distance</v>
      </c>
    </row>
    <row r="2535" spans="1:8" x14ac:dyDescent="0.3">
      <c r="A2535" s="9">
        <f>'Raw Data'!A2534</f>
        <v>45360.791666666701</v>
      </c>
      <c r="B2535" s="11">
        <f>'Raw Data'!M2534</f>
        <v>91.788174745023795</v>
      </c>
      <c r="C2535" s="11" t="str">
        <f t="shared" si="78"/>
        <v>Congested</v>
      </c>
      <c r="D2535" s="11">
        <f>'Raw Data'!P2534</f>
        <v>0</v>
      </c>
      <c r="E2535" s="11" t="str">
        <f t="shared" si="79"/>
        <v>No Accident</v>
      </c>
      <c r="F2535" s="11" t="str">
        <f>'Raw Data'!O2534</f>
        <v>Snow</v>
      </c>
      <c r="G2535" s="11" t="str">
        <f>IFERROR(VLOOKUP(F2535,'Lookup Formulas Demo'!$A$5:$B$8,2,0),"Unknown Weather")</f>
        <v>Extreme Caution, Consider Delay</v>
      </c>
      <c r="H2535" s="11" t="str">
        <f>_xlfn.IFNA(INDEX('Lookup Formulas Demo'!$B$5:$B$8,MATCH(F2535,'Lookup Formulas Demo'!$A$5:$A$8,0)),"No Match Found")</f>
        <v>Extreme Caution, Consider Delay</v>
      </c>
    </row>
    <row r="2536" spans="1:8" x14ac:dyDescent="0.3">
      <c r="A2536" s="9">
        <f>'Raw Data'!A2535</f>
        <v>45360.795138888898</v>
      </c>
      <c r="B2536" s="11">
        <f>'Raw Data'!M2535</f>
        <v>25.278721296159901</v>
      </c>
      <c r="C2536" s="11" t="str">
        <f t="shared" si="78"/>
        <v>Free-flow</v>
      </c>
      <c r="D2536" s="11">
        <f>'Raw Data'!P2535</f>
        <v>0</v>
      </c>
      <c r="E2536" s="11" t="str">
        <f t="shared" si="79"/>
        <v>No Accident</v>
      </c>
      <c r="F2536" s="11" t="str">
        <f>'Raw Data'!O2535</f>
        <v>Rain</v>
      </c>
      <c r="G2536" s="11" t="str">
        <f>IFERROR(VLOOKUP(F2536,'Lookup Formulas Demo'!$A$5:$B$8,2,0),"Unknown Weather")</f>
        <v>Reduce Speed, Increase Following Distance</v>
      </c>
      <c r="H2536" s="11" t="str">
        <f>_xlfn.IFNA(INDEX('Lookup Formulas Demo'!$B$5:$B$8,MATCH(F2536,'Lookup Formulas Demo'!$A$5:$A$8,0)),"No Match Found")</f>
        <v>Reduce Speed, Increase Following Distance</v>
      </c>
    </row>
    <row r="2537" spans="1:8" x14ac:dyDescent="0.3">
      <c r="A2537" s="9">
        <f>'Raw Data'!A2536</f>
        <v>45360.798611111102</v>
      </c>
      <c r="B2537" s="11">
        <f>'Raw Data'!M2536</f>
        <v>98.308599487853996</v>
      </c>
      <c r="C2537" s="11" t="str">
        <f t="shared" si="78"/>
        <v>Congested</v>
      </c>
      <c r="D2537" s="11">
        <f>'Raw Data'!P2536</f>
        <v>0</v>
      </c>
      <c r="E2537" s="11" t="str">
        <f t="shared" si="79"/>
        <v>No Accident</v>
      </c>
      <c r="F2537" s="11" t="str">
        <f>'Raw Data'!O2536</f>
        <v>Rain</v>
      </c>
      <c r="G2537" s="11" t="str">
        <f>IFERROR(VLOOKUP(F2537,'Lookup Formulas Demo'!$A$5:$B$8,2,0),"Unknown Weather")</f>
        <v>Reduce Speed, Increase Following Distance</v>
      </c>
      <c r="H2537" s="11" t="str">
        <f>_xlfn.IFNA(INDEX('Lookup Formulas Demo'!$B$5:$B$8,MATCH(F2537,'Lookup Formulas Demo'!$A$5:$A$8,0)),"No Match Found")</f>
        <v>Reduce Speed, Increase Following Distance</v>
      </c>
    </row>
    <row r="2538" spans="1:8" x14ac:dyDescent="0.3">
      <c r="A2538" s="9">
        <f>'Raw Data'!A2537</f>
        <v>45360.802083333299</v>
      </c>
      <c r="B2538" s="11">
        <f>'Raw Data'!M2537</f>
        <v>57.862906452337299</v>
      </c>
      <c r="C2538" s="11" t="str">
        <f t="shared" si="78"/>
        <v>Moderate</v>
      </c>
      <c r="D2538" s="11">
        <f>'Raw Data'!P2537</f>
        <v>0</v>
      </c>
      <c r="E2538" s="11" t="str">
        <f t="shared" si="79"/>
        <v>No Accident</v>
      </c>
      <c r="F2538" s="11" t="str">
        <f>'Raw Data'!O2537</f>
        <v>Rain</v>
      </c>
      <c r="G2538" s="11" t="str">
        <f>IFERROR(VLOOKUP(F2538,'Lookup Formulas Demo'!$A$5:$B$8,2,0),"Unknown Weather")</f>
        <v>Reduce Speed, Increase Following Distance</v>
      </c>
      <c r="H2538" s="11" t="str">
        <f>_xlfn.IFNA(INDEX('Lookup Formulas Demo'!$B$5:$B$8,MATCH(F2538,'Lookup Formulas Demo'!$A$5:$A$8,0)),"No Match Found")</f>
        <v>Reduce Speed, Increase Following Distance</v>
      </c>
    </row>
    <row r="2539" spans="1:8" x14ac:dyDescent="0.3">
      <c r="A2539" s="9">
        <f>'Raw Data'!A2538</f>
        <v>45360.805555555598</v>
      </c>
      <c r="B2539" s="11">
        <f>'Raw Data'!M2538</f>
        <v>47.050548512519498</v>
      </c>
      <c r="C2539" s="11" t="str">
        <f t="shared" si="78"/>
        <v>Free-flow</v>
      </c>
      <c r="D2539" s="11">
        <f>'Raw Data'!P2538</f>
        <v>0</v>
      </c>
      <c r="E2539" s="11" t="str">
        <f t="shared" si="79"/>
        <v>No Accident</v>
      </c>
      <c r="F2539" s="11" t="str">
        <f>'Raw Data'!O2538</f>
        <v>Fog</v>
      </c>
      <c r="G2539" s="11" t="str">
        <f>IFERROR(VLOOKUP(F2539,'Lookup Formulas Demo'!$A$5:$B$8,2,0),"Unknown Weather")</f>
        <v>Use Fog Lights, Reduce Speed</v>
      </c>
      <c r="H2539" s="11" t="str">
        <f>_xlfn.IFNA(INDEX('Lookup Formulas Demo'!$B$5:$B$8,MATCH(F2539,'Lookup Formulas Demo'!$A$5:$A$8,0)),"No Match Found")</f>
        <v>Use Fog Lights, Reduce Speed</v>
      </c>
    </row>
    <row r="2540" spans="1:8" x14ac:dyDescent="0.3">
      <c r="A2540" s="9">
        <f>'Raw Data'!A2539</f>
        <v>45360.809027777803</v>
      </c>
      <c r="B2540" s="11">
        <f>'Raw Data'!M2539</f>
        <v>67.155400838970195</v>
      </c>
      <c r="C2540" s="11" t="str">
        <f t="shared" si="78"/>
        <v>Moderate</v>
      </c>
      <c r="D2540" s="11">
        <f>'Raw Data'!P2539</f>
        <v>1</v>
      </c>
      <c r="E2540" s="11" t="str">
        <f t="shared" si="79"/>
        <v>Accident Reported</v>
      </c>
      <c r="F2540" s="11" t="str">
        <f>'Raw Data'!O2539</f>
        <v>Clear</v>
      </c>
      <c r="G2540" s="11" t="str">
        <f>IFERROR(VLOOKUP(F2540,'Lookup Formulas Demo'!$A$5:$B$8,2,0),"Unknown Weather")</f>
        <v>Normal Driving</v>
      </c>
      <c r="H2540" s="11" t="str">
        <f>_xlfn.IFNA(INDEX('Lookup Formulas Demo'!$B$5:$B$8,MATCH(F2540,'Lookup Formulas Demo'!$A$5:$A$8,0)),"No Match Found")</f>
        <v>Normal Driving</v>
      </c>
    </row>
    <row r="2541" spans="1:8" x14ac:dyDescent="0.3">
      <c r="A2541" s="9">
        <f>'Raw Data'!A2540</f>
        <v>45360.8125</v>
      </c>
      <c r="B2541" s="11">
        <f>'Raw Data'!M2540</f>
        <v>39.035570213701199</v>
      </c>
      <c r="C2541" s="11" t="str">
        <f t="shared" si="78"/>
        <v>Free-flow</v>
      </c>
      <c r="D2541" s="11">
        <f>'Raw Data'!P2540</f>
        <v>0</v>
      </c>
      <c r="E2541" s="11" t="str">
        <f t="shared" si="79"/>
        <v>No Accident</v>
      </c>
      <c r="F2541" s="11" t="str">
        <f>'Raw Data'!O2540</f>
        <v>Clear</v>
      </c>
      <c r="G2541" s="11" t="str">
        <f>IFERROR(VLOOKUP(F2541,'Lookup Formulas Demo'!$A$5:$B$8,2,0),"Unknown Weather")</f>
        <v>Normal Driving</v>
      </c>
      <c r="H2541" s="11" t="str">
        <f>_xlfn.IFNA(INDEX('Lookup Formulas Demo'!$B$5:$B$8,MATCH(F2541,'Lookup Formulas Demo'!$A$5:$A$8,0)),"No Match Found")</f>
        <v>Normal Driving</v>
      </c>
    </row>
    <row r="2542" spans="1:8" x14ac:dyDescent="0.3">
      <c r="A2542" s="9">
        <f>'Raw Data'!A2541</f>
        <v>45360.815972222197</v>
      </c>
      <c r="B2542" s="11">
        <f>'Raw Data'!M2541</f>
        <v>64.633656518809701</v>
      </c>
      <c r="C2542" s="11" t="str">
        <f t="shared" si="78"/>
        <v>Moderate</v>
      </c>
      <c r="D2542" s="11">
        <f>'Raw Data'!P2541</f>
        <v>0</v>
      </c>
      <c r="E2542" s="11" t="str">
        <f t="shared" si="79"/>
        <v>No Accident</v>
      </c>
      <c r="F2542" s="11" t="str">
        <f>'Raw Data'!O2541</f>
        <v>Fog</v>
      </c>
      <c r="G2542" s="11" t="str">
        <f>IFERROR(VLOOKUP(F2542,'Lookup Formulas Demo'!$A$5:$B$8,2,0),"Unknown Weather")</f>
        <v>Use Fog Lights, Reduce Speed</v>
      </c>
      <c r="H2542" s="11" t="str">
        <f>_xlfn.IFNA(INDEX('Lookup Formulas Demo'!$B$5:$B$8,MATCH(F2542,'Lookup Formulas Demo'!$A$5:$A$8,0)),"No Match Found")</f>
        <v>Use Fog Lights, Reduce Speed</v>
      </c>
    </row>
    <row r="2543" spans="1:8" x14ac:dyDescent="0.3">
      <c r="A2543" s="9">
        <f>'Raw Data'!A2542</f>
        <v>45360.819444444503</v>
      </c>
      <c r="B2543" s="11">
        <f>'Raw Data'!M2542</f>
        <v>89.261079665501697</v>
      </c>
      <c r="C2543" s="11" t="str">
        <f t="shared" si="78"/>
        <v>Congested</v>
      </c>
      <c r="D2543" s="11">
        <f>'Raw Data'!P2542</f>
        <v>0</v>
      </c>
      <c r="E2543" s="11" t="str">
        <f t="shared" si="79"/>
        <v>No Accident</v>
      </c>
      <c r="F2543" s="11" t="str">
        <f>'Raw Data'!O2542</f>
        <v>Fog</v>
      </c>
      <c r="G2543" s="11" t="str">
        <f>IFERROR(VLOOKUP(F2543,'Lookup Formulas Demo'!$A$5:$B$8,2,0),"Unknown Weather")</f>
        <v>Use Fog Lights, Reduce Speed</v>
      </c>
      <c r="H2543" s="11" t="str">
        <f>_xlfn.IFNA(INDEX('Lookup Formulas Demo'!$B$5:$B$8,MATCH(F2543,'Lookup Formulas Demo'!$A$5:$A$8,0)),"No Match Found")</f>
        <v>Use Fog Lights, Reduce Speed</v>
      </c>
    </row>
    <row r="2544" spans="1:8" x14ac:dyDescent="0.3">
      <c r="A2544" s="9">
        <f>'Raw Data'!A2543</f>
        <v>45360.822916666701</v>
      </c>
      <c r="B2544" s="11">
        <f>'Raw Data'!M2543</f>
        <v>36.429747013682302</v>
      </c>
      <c r="C2544" s="11" t="str">
        <f t="shared" si="78"/>
        <v>Free-flow</v>
      </c>
      <c r="D2544" s="11">
        <f>'Raw Data'!P2543</f>
        <v>0</v>
      </c>
      <c r="E2544" s="11" t="str">
        <f t="shared" si="79"/>
        <v>No Accident</v>
      </c>
      <c r="F2544" s="11" t="str">
        <f>'Raw Data'!O2543</f>
        <v>Clear</v>
      </c>
      <c r="G2544" s="11" t="str">
        <f>IFERROR(VLOOKUP(F2544,'Lookup Formulas Demo'!$A$5:$B$8,2,0),"Unknown Weather")</f>
        <v>Normal Driving</v>
      </c>
      <c r="H2544" s="11" t="str">
        <f>_xlfn.IFNA(INDEX('Lookup Formulas Demo'!$B$5:$B$8,MATCH(F2544,'Lookup Formulas Demo'!$A$5:$A$8,0)),"No Match Found")</f>
        <v>Normal Driving</v>
      </c>
    </row>
    <row r="2545" spans="1:8" x14ac:dyDescent="0.3">
      <c r="A2545" s="9">
        <f>'Raw Data'!A2544</f>
        <v>45360.826388888898</v>
      </c>
      <c r="B2545" s="11">
        <f>'Raw Data'!M2544</f>
        <v>82.771246571343795</v>
      </c>
      <c r="C2545" s="11" t="str">
        <f t="shared" si="78"/>
        <v>Congested</v>
      </c>
      <c r="D2545" s="11">
        <f>'Raw Data'!P2544</f>
        <v>0</v>
      </c>
      <c r="E2545" s="11" t="str">
        <f t="shared" si="79"/>
        <v>No Accident</v>
      </c>
      <c r="F2545" s="11" t="str">
        <f>'Raw Data'!O2544</f>
        <v>Snow</v>
      </c>
      <c r="G2545" s="11" t="str">
        <f>IFERROR(VLOOKUP(F2545,'Lookup Formulas Demo'!$A$5:$B$8,2,0),"Unknown Weather")</f>
        <v>Extreme Caution, Consider Delay</v>
      </c>
      <c r="H2545" s="11" t="str">
        <f>_xlfn.IFNA(INDEX('Lookup Formulas Demo'!$B$5:$B$8,MATCH(F2545,'Lookup Formulas Demo'!$A$5:$A$8,0)),"No Match Found")</f>
        <v>Extreme Caution, Consider Delay</v>
      </c>
    </row>
    <row r="2546" spans="1:8" x14ac:dyDescent="0.3">
      <c r="A2546" s="9">
        <f>'Raw Data'!A2545</f>
        <v>45360.829861111102</v>
      </c>
      <c r="B2546" s="11">
        <f>'Raw Data'!M2545</f>
        <v>80.561806742522293</v>
      </c>
      <c r="C2546" s="11" t="str">
        <f t="shared" si="78"/>
        <v>Congested</v>
      </c>
      <c r="D2546" s="11">
        <f>'Raw Data'!P2545</f>
        <v>0</v>
      </c>
      <c r="E2546" s="11" t="str">
        <f t="shared" si="79"/>
        <v>No Accident</v>
      </c>
      <c r="F2546" s="11" t="str">
        <f>'Raw Data'!O2545</f>
        <v>Rain</v>
      </c>
      <c r="G2546" s="11" t="str">
        <f>IFERROR(VLOOKUP(F2546,'Lookup Formulas Demo'!$A$5:$B$8,2,0),"Unknown Weather")</f>
        <v>Reduce Speed, Increase Following Distance</v>
      </c>
      <c r="H2546" s="11" t="str">
        <f>_xlfn.IFNA(INDEX('Lookup Formulas Demo'!$B$5:$B$8,MATCH(F2546,'Lookup Formulas Demo'!$A$5:$A$8,0)),"No Match Found")</f>
        <v>Reduce Speed, Increase Following Distance</v>
      </c>
    </row>
    <row r="2547" spans="1:8" x14ac:dyDescent="0.3">
      <c r="A2547" s="9">
        <f>'Raw Data'!A2546</f>
        <v>45360.833333333299</v>
      </c>
      <c r="B2547" s="11">
        <f>'Raw Data'!M2546</f>
        <v>19.7232698671938</v>
      </c>
      <c r="C2547" s="11" t="str">
        <f t="shared" si="78"/>
        <v>Free-flow</v>
      </c>
      <c r="D2547" s="11">
        <f>'Raw Data'!P2546</f>
        <v>0</v>
      </c>
      <c r="E2547" s="11" t="str">
        <f t="shared" si="79"/>
        <v>No Accident</v>
      </c>
      <c r="F2547" s="11" t="str">
        <f>'Raw Data'!O2546</f>
        <v>Clear</v>
      </c>
      <c r="G2547" s="11" t="str">
        <f>IFERROR(VLOOKUP(F2547,'Lookup Formulas Demo'!$A$5:$B$8,2,0),"Unknown Weather")</f>
        <v>Normal Driving</v>
      </c>
      <c r="H2547" s="11" t="str">
        <f>_xlfn.IFNA(INDEX('Lookup Formulas Demo'!$B$5:$B$8,MATCH(F2547,'Lookup Formulas Demo'!$A$5:$A$8,0)),"No Match Found")</f>
        <v>Normal Driving</v>
      </c>
    </row>
    <row r="2548" spans="1:8" x14ac:dyDescent="0.3">
      <c r="A2548" s="9">
        <f>'Raw Data'!A2547</f>
        <v>45360.836805555598</v>
      </c>
      <c r="B2548" s="11">
        <f>'Raw Data'!M2547</f>
        <v>28.280624330888699</v>
      </c>
      <c r="C2548" s="11" t="str">
        <f t="shared" si="78"/>
        <v>Free-flow</v>
      </c>
      <c r="D2548" s="11">
        <f>'Raw Data'!P2547</f>
        <v>0</v>
      </c>
      <c r="E2548" s="11" t="str">
        <f t="shared" si="79"/>
        <v>No Accident</v>
      </c>
      <c r="F2548" s="11" t="str">
        <f>'Raw Data'!O2547</f>
        <v>Fog</v>
      </c>
      <c r="G2548" s="11" t="str">
        <f>IFERROR(VLOOKUP(F2548,'Lookup Formulas Demo'!$A$5:$B$8,2,0),"Unknown Weather")</f>
        <v>Use Fog Lights, Reduce Speed</v>
      </c>
      <c r="H2548" s="11" t="str">
        <f>_xlfn.IFNA(INDEX('Lookup Formulas Demo'!$B$5:$B$8,MATCH(F2548,'Lookup Formulas Demo'!$A$5:$A$8,0)),"No Match Found")</f>
        <v>Use Fog Lights, Reduce Speed</v>
      </c>
    </row>
    <row r="2549" spans="1:8" x14ac:dyDescent="0.3">
      <c r="A2549" s="9">
        <f>'Raw Data'!A2548</f>
        <v>45360.840277777803</v>
      </c>
      <c r="B2549" s="11">
        <f>'Raw Data'!M2548</f>
        <v>39.310156032624697</v>
      </c>
      <c r="C2549" s="11" t="str">
        <f t="shared" si="78"/>
        <v>Free-flow</v>
      </c>
      <c r="D2549" s="11">
        <f>'Raw Data'!P2548</f>
        <v>0</v>
      </c>
      <c r="E2549" s="11" t="str">
        <f t="shared" si="79"/>
        <v>No Accident</v>
      </c>
      <c r="F2549" s="11" t="str">
        <f>'Raw Data'!O2548</f>
        <v>Snow</v>
      </c>
      <c r="G2549" s="11" t="str">
        <f>IFERROR(VLOOKUP(F2549,'Lookup Formulas Demo'!$A$5:$B$8,2,0),"Unknown Weather")</f>
        <v>Extreme Caution, Consider Delay</v>
      </c>
      <c r="H2549" s="11" t="str">
        <f>_xlfn.IFNA(INDEX('Lookup Formulas Demo'!$B$5:$B$8,MATCH(F2549,'Lookup Formulas Demo'!$A$5:$A$8,0)),"No Match Found")</f>
        <v>Extreme Caution, Consider Delay</v>
      </c>
    </row>
    <row r="2550" spans="1:8" x14ac:dyDescent="0.3">
      <c r="A2550" s="9">
        <f>'Raw Data'!A2549</f>
        <v>45360.84375</v>
      </c>
      <c r="B2550" s="11">
        <f>'Raw Data'!M2549</f>
        <v>95.898917618773993</v>
      </c>
      <c r="C2550" s="11" t="str">
        <f t="shared" si="78"/>
        <v>Congested</v>
      </c>
      <c r="D2550" s="11">
        <f>'Raw Data'!P2549</f>
        <v>0</v>
      </c>
      <c r="E2550" s="11" t="str">
        <f t="shared" si="79"/>
        <v>No Accident</v>
      </c>
      <c r="F2550" s="11" t="str">
        <f>'Raw Data'!O2549</f>
        <v>Fog</v>
      </c>
      <c r="G2550" s="11" t="str">
        <f>IFERROR(VLOOKUP(F2550,'Lookup Formulas Demo'!$A$5:$B$8,2,0),"Unknown Weather")</f>
        <v>Use Fog Lights, Reduce Speed</v>
      </c>
      <c r="H2550" s="11" t="str">
        <f>_xlfn.IFNA(INDEX('Lookup Formulas Demo'!$B$5:$B$8,MATCH(F2550,'Lookup Formulas Demo'!$A$5:$A$8,0)),"No Match Found")</f>
        <v>Use Fog Lights, Reduce Speed</v>
      </c>
    </row>
    <row r="2551" spans="1:8" x14ac:dyDescent="0.3">
      <c r="A2551" s="9">
        <f>'Raw Data'!A2550</f>
        <v>45360.847222222197</v>
      </c>
      <c r="B2551" s="11">
        <f>'Raw Data'!M2550</f>
        <v>79.527827677781104</v>
      </c>
      <c r="C2551" s="11" t="str">
        <f t="shared" si="78"/>
        <v>Moderate</v>
      </c>
      <c r="D2551" s="11">
        <f>'Raw Data'!P2550</f>
        <v>0</v>
      </c>
      <c r="E2551" s="11" t="str">
        <f t="shared" si="79"/>
        <v>No Accident</v>
      </c>
      <c r="F2551" s="11" t="str">
        <f>'Raw Data'!O2550</f>
        <v>Clear</v>
      </c>
      <c r="G2551" s="11" t="str">
        <f>IFERROR(VLOOKUP(F2551,'Lookup Formulas Demo'!$A$5:$B$8,2,0),"Unknown Weather")</f>
        <v>Normal Driving</v>
      </c>
      <c r="H2551" s="11" t="str">
        <f>_xlfn.IFNA(INDEX('Lookup Formulas Demo'!$B$5:$B$8,MATCH(F2551,'Lookup Formulas Demo'!$A$5:$A$8,0)),"No Match Found")</f>
        <v>Normal Driving</v>
      </c>
    </row>
    <row r="2552" spans="1:8" x14ac:dyDescent="0.3">
      <c r="A2552" s="9">
        <f>'Raw Data'!A2551</f>
        <v>45360.850694444503</v>
      </c>
      <c r="B2552" s="11">
        <f>'Raw Data'!M2551</f>
        <v>37.157640808897398</v>
      </c>
      <c r="C2552" s="11" t="str">
        <f t="shared" si="78"/>
        <v>Free-flow</v>
      </c>
      <c r="D2552" s="11">
        <f>'Raw Data'!P2551</f>
        <v>0</v>
      </c>
      <c r="E2552" s="11" t="str">
        <f t="shared" si="79"/>
        <v>No Accident</v>
      </c>
      <c r="F2552" s="11" t="str">
        <f>'Raw Data'!O2551</f>
        <v>Fog</v>
      </c>
      <c r="G2552" s="11" t="str">
        <f>IFERROR(VLOOKUP(F2552,'Lookup Formulas Demo'!$A$5:$B$8,2,0),"Unknown Weather")</f>
        <v>Use Fog Lights, Reduce Speed</v>
      </c>
      <c r="H2552" s="11" t="str">
        <f>_xlfn.IFNA(INDEX('Lookup Formulas Demo'!$B$5:$B$8,MATCH(F2552,'Lookup Formulas Demo'!$A$5:$A$8,0)),"No Match Found")</f>
        <v>Use Fog Lights, Reduce Speed</v>
      </c>
    </row>
    <row r="2553" spans="1:8" x14ac:dyDescent="0.3">
      <c r="A2553" s="9">
        <f>'Raw Data'!A2552</f>
        <v>45360.854166666701</v>
      </c>
      <c r="B2553" s="11">
        <f>'Raw Data'!M2552</f>
        <v>50.482545865905401</v>
      </c>
      <c r="C2553" s="11" t="str">
        <f t="shared" si="78"/>
        <v>Moderate</v>
      </c>
      <c r="D2553" s="11">
        <f>'Raw Data'!P2552</f>
        <v>0</v>
      </c>
      <c r="E2553" s="11" t="str">
        <f t="shared" si="79"/>
        <v>No Accident</v>
      </c>
      <c r="F2553" s="11" t="str">
        <f>'Raw Data'!O2552</f>
        <v>Snow</v>
      </c>
      <c r="G2553" s="11" t="str">
        <f>IFERROR(VLOOKUP(F2553,'Lookup Formulas Demo'!$A$5:$B$8,2,0),"Unknown Weather")</f>
        <v>Extreme Caution, Consider Delay</v>
      </c>
      <c r="H2553" s="11" t="str">
        <f>_xlfn.IFNA(INDEX('Lookup Formulas Demo'!$B$5:$B$8,MATCH(F2553,'Lookup Formulas Demo'!$A$5:$A$8,0)),"No Match Found")</f>
        <v>Extreme Caution, Consider Delay</v>
      </c>
    </row>
    <row r="2554" spans="1:8" x14ac:dyDescent="0.3">
      <c r="A2554" s="9">
        <f>'Raw Data'!A2553</f>
        <v>45360.857638888898</v>
      </c>
      <c r="B2554" s="11">
        <f>'Raw Data'!M2553</f>
        <v>73.001354356142798</v>
      </c>
      <c r="C2554" s="11" t="str">
        <f t="shared" si="78"/>
        <v>Moderate</v>
      </c>
      <c r="D2554" s="11">
        <f>'Raw Data'!P2553</f>
        <v>0</v>
      </c>
      <c r="E2554" s="11" t="str">
        <f t="shared" si="79"/>
        <v>No Accident</v>
      </c>
      <c r="F2554" s="11" t="str">
        <f>'Raw Data'!O2553</f>
        <v>Clear</v>
      </c>
      <c r="G2554" s="11" t="str">
        <f>IFERROR(VLOOKUP(F2554,'Lookup Formulas Demo'!$A$5:$B$8,2,0),"Unknown Weather")</f>
        <v>Normal Driving</v>
      </c>
      <c r="H2554" s="11" t="str">
        <f>_xlfn.IFNA(INDEX('Lookup Formulas Demo'!$B$5:$B$8,MATCH(F2554,'Lookup Formulas Demo'!$A$5:$A$8,0)),"No Match Found")</f>
        <v>Normal Driving</v>
      </c>
    </row>
    <row r="2555" spans="1:8" x14ac:dyDescent="0.3">
      <c r="A2555" s="9">
        <f>'Raw Data'!A2554</f>
        <v>45360.861111111102</v>
      </c>
      <c r="B2555" s="11">
        <f>'Raw Data'!M2554</f>
        <v>76.654546276228203</v>
      </c>
      <c r="C2555" s="11" t="str">
        <f t="shared" si="78"/>
        <v>Moderate</v>
      </c>
      <c r="D2555" s="11">
        <f>'Raw Data'!P2554</f>
        <v>0</v>
      </c>
      <c r="E2555" s="11" t="str">
        <f t="shared" si="79"/>
        <v>No Accident</v>
      </c>
      <c r="F2555" s="11" t="str">
        <f>'Raw Data'!O2554</f>
        <v>Rain</v>
      </c>
      <c r="G2555" s="11" t="str">
        <f>IFERROR(VLOOKUP(F2555,'Lookup Formulas Demo'!$A$5:$B$8,2,0),"Unknown Weather")</f>
        <v>Reduce Speed, Increase Following Distance</v>
      </c>
      <c r="H2555" s="11" t="str">
        <f>_xlfn.IFNA(INDEX('Lookup Formulas Demo'!$B$5:$B$8,MATCH(F2555,'Lookup Formulas Demo'!$A$5:$A$8,0)),"No Match Found")</f>
        <v>Reduce Speed, Increase Following Distance</v>
      </c>
    </row>
    <row r="2556" spans="1:8" x14ac:dyDescent="0.3">
      <c r="A2556" s="9">
        <f>'Raw Data'!A2555</f>
        <v>45360.864583333299</v>
      </c>
      <c r="B2556" s="11">
        <f>'Raw Data'!M2555</f>
        <v>12.850478747470699</v>
      </c>
      <c r="C2556" s="11" t="str">
        <f t="shared" si="78"/>
        <v>Free-flow</v>
      </c>
      <c r="D2556" s="11">
        <f>'Raw Data'!P2555</f>
        <v>0</v>
      </c>
      <c r="E2556" s="11" t="str">
        <f t="shared" si="79"/>
        <v>No Accident</v>
      </c>
      <c r="F2556" s="11" t="str">
        <f>'Raw Data'!O2555</f>
        <v>Rain</v>
      </c>
      <c r="G2556" s="11" t="str">
        <f>IFERROR(VLOOKUP(F2556,'Lookup Formulas Demo'!$A$5:$B$8,2,0),"Unknown Weather")</f>
        <v>Reduce Speed, Increase Following Distance</v>
      </c>
      <c r="H2556" s="11" t="str">
        <f>_xlfn.IFNA(INDEX('Lookup Formulas Demo'!$B$5:$B$8,MATCH(F2556,'Lookup Formulas Demo'!$A$5:$A$8,0)),"No Match Found")</f>
        <v>Reduce Speed, Increase Following Distance</v>
      </c>
    </row>
    <row r="2557" spans="1:8" x14ac:dyDescent="0.3">
      <c r="A2557" s="9">
        <f>'Raw Data'!A2556</f>
        <v>45360.868055555598</v>
      </c>
      <c r="B2557" s="11">
        <f>'Raw Data'!M2556</f>
        <v>13.576304574509701</v>
      </c>
      <c r="C2557" s="11" t="str">
        <f t="shared" si="78"/>
        <v>Free-flow</v>
      </c>
      <c r="D2557" s="11">
        <f>'Raw Data'!P2556</f>
        <v>0</v>
      </c>
      <c r="E2557" s="11" t="str">
        <f t="shared" si="79"/>
        <v>No Accident</v>
      </c>
      <c r="F2557" s="11" t="str">
        <f>'Raw Data'!O2556</f>
        <v>Fog</v>
      </c>
      <c r="G2557" s="11" t="str">
        <f>IFERROR(VLOOKUP(F2557,'Lookup Formulas Demo'!$A$5:$B$8,2,0),"Unknown Weather")</f>
        <v>Use Fog Lights, Reduce Speed</v>
      </c>
      <c r="H2557" s="11" t="str">
        <f>_xlfn.IFNA(INDEX('Lookup Formulas Demo'!$B$5:$B$8,MATCH(F2557,'Lookup Formulas Demo'!$A$5:$A$8,0)),"No Match Found")</f>
        <v>Use Fog Lights, Reduce Speed</v>
      </c>
    </row>
    <row r="2558" spans="1:8" x14ac:dyDescent="0.3">
      <c r="A2558" s="9">
        <f>'Raw Data'!A2557</f>
        <v>45360.871527777803</v>
      </c>
      <c r="B2558" s="11">
        <f>'Raw Data'!M2557</f>
        <v>74.002208202077</v>
      </c>
      <c r="C2558" s="11" t="str">
        <f t="shared" si="78"/>
        <v>Moderate</v>
      </c>
      <c r="D2558" s="11">
        <f>'Raw Data'!P2557</f>
        <v>0</v>
      </c>
      <c r="E2558" s="11" t="str">
        <f t="shared" si="79"/>
        <v>No Accident</v>
      </c>
      <c r="F2558" s="11" t="str">
        <f>'Raw Data'!O2557</f>
        <v>Snow</v>
      </c>
      <c r="G2558" s="11" t="str">
        <f>IFERROR(VLOOKUP(F2558,'Lookup Formulas Demo'!$A$5:$B$8,2,0),"Unknown Weather")</f>
        <v>Extreme Caution, Consider Delay</v>
      </c>
      <c r="H2558" s="11" t="str">
        <f>_xlfn.IFNA(INDEX('Lookup Formulas Demo'!$B$5:$B$8,MATCH(F2558,'Lookup Formulas Demo'!$A$5:$A$8,0)),"No Match Found")</f>
        <v>Extreme Caution, Consider Delay</v>
      </c>
    </row>
    <row r="2559" spans="1:8" x14ac:dyDescent="0.3">
      <c r="A2559" s="9">
        <f>'Raw Data'!A2558</f>
        <v>45360.875</v>
      </c>
      <c r="B2559" s="11">
        <f>'Raw Data'!M2558</f>
        <v>67.923848386097106</v>
      </c>
      <c r="C2559" s="11" t="str">
        <f t="shared" si="78"/>
        <v>Moderate</v>
      </c>
      <c r="D2559" s="11">
        <f>'Raw Data'!P2558</f>
        <v>0</v>
      </c>
      <c r="E2559" s="11" t="str">
        <f t="shared" si="79"/>
        <v>No Accident</v>
      </c>
      <c r="F2559" s="11" t="str">
        <f>'Raw Data'!O2558</f>
        <v>Snow</v>
      </c>
      <c r="G2559" s="11" t="str">
        <f>IFERROR(VLOOKUP(F2559,'Lookup Formulas Demo'!$A$5:$B$8,2,0),"Unknown Weather")</f>
        <v>Extreme Caution, Consider Delay</v>
      </c>
      <c r="H2559" s="11" t="str">
        <f>_xlfn.IFNA(INDEX('Lookup Formulas Demo'!$B$5:$B$8,MATCH(F2559,'Lookup Formulas Demo'!$A$5:$A$8,0)),"No Match Found")</f>
        <v>Extreme Caution, Consider Delay</v>
      </c>
    </row>
    <row r="2560" spans="1:8" x14ac:dyDescent="0.3">
      <c r="A2560" s="9">
        <f>'Raw Data'!A2559</f>
        <v>45360.878472222197</v>
      </c>
      <c r="B2560" s="11">
        <f>'Raw Data'!M2559</f>
        <v>42.825454766069697</v>
      </c>
      <c r="C2560" s="11" t="str">
        <f t="shared" si="78"/>
        <v>Free-flow</v>
      </c>
      <c r="D2560" s="11">
        <f>'Raw Data'!P2559</f>
        <v>0</v>
      </c>
      <c r="E2560" s="11" t="str">
        <f t="shared" si="79"/>
        <v>No Accident</v>
      </c>
      <c r="F2560" s="11" t="str">
        <f>'Raw Data'!O2559</f>
        <v>Fog</v>
      </c>
      <c r="G2560" s="11" t="str">
        <f>IFERROR(VLOOKUP(F2560,'Lookup Formulas Demo'!$A$5:$B$8,2,0),"Unknown Weather")</f>
        <v>Use Fog Lights, Reduce Speed</v>
      </c>
      <c r="H2560" s="11" t="str">
        <f>_xlfn.IFNA(INDEX('Lookup Formulas Demo'!$B$5:$B$8,MATCH(F2560,'Lookup Formulas Demo'!$A$5:$A$8,0)),"No Match Found")</f>
        <v>Use Fog Lights, Reduce Speed</v>
      </c>
    </row>
    <row r="2561" spans="1:8" x14ac:dyDescent="0.3">
      <c r="A2561" s="9">
        <f>'Raw Data'!A2560</f>
        <v>45360.881944444503</v>
      </c>
      <c r="B2561" s="11">
        <f>'Raw Data'!M2560</f>
        <v>94.408064030444393</v>
      </c>
      <c r="C2561" s="11" t="str">
        <f t="shared" si="78"/>
        <v>Congested</v>
      </c>
      <c r="D2561" s="11">
        <f>'Raw Data'!P2560</f>
        <v>1</v>
      </c>
      <c r="E2561" s="11" t="str">
        <f t="shared" si="79"/>
        <v>Accident Reported</v>
      </c>
      <c r="F2561" s="11" t="str">
        <f>'Raw Data'!O2560</f>
        <v>Rain</v>
      </c>
      <c r="G2561" s="11" t="str">
        <f>IFERROR(VLOOKUP(F2561,'Lookup Formulas Demo'!$A$5:$B$8,2,0),"Unknown Weather")</f>
        <v>Reduce Speed, Increase Following Distance</v>
      </c>
      <c r="H2561" s="11" t="str">
        <f>_xlfn.IFNA(INDEX('Lookup Formulas Demo'!$B$5:$B$8,MATCH(F2561,'Lookup Formulas Demo'!$A$5:$A$8,0)),"No Match Found")</f>
        <v>Reduce Speed, Increase Following Distance</v>
      </c>
    </row>
    <row r="2562" spans="1:8" x14ac:dyDescent="0.3">
      <c r="A2562" s="9">
        <f>'Raw Data'!A2561</f>
        <v>45360.885416666701</v>
      </c>
      <c r="B2562" s="11">
        <f>'Raw Data'!M2561</f>
        <v>90.596162615510295</v>
      </c>
      <c r="C2562" s="11" t="str">
        <f t="shared" si="78"/>
        <v>Congested</v>
      </c>
      <c r="D2562" s="11">
        <f>'Raw Data'!P2561</f>
        <v>0</v>
      </c>
      <c r="E2562" s="11" t="str">
        <f t="shared" si="79"/>
        <v>No Accident</v>
      </c>
      <c r="F2562" s="11" t="str">
        <f>'Raw Data'!O2561</f>
        <v>Snow</v>
      </c>
      <c r="G2562" s="11" t="str">
        <f>IFERROR(VLOOKUP(F2562,'Lookup Formulas Demo'!$A$5:$B$8,2,0),"Unknown Weather")</f>
        <v>Extreme Caution, Consider Delay</v>
      </c>
      <c r="H2562" s="11" t="str">
        <f>_xlfn.IFNA(INDEX('Lookup Formulas Demo'!$B$5:$B$8,MATCH(F2562,'Lookup Formulas Demo'!$A$5:$A$8,0)),"No Match Found")</f>
        <v>Extreme Caution, Consider Delay</v>
      </c>
    </row>
    <row r="2563" spans="1:8" x14ac:dyDescent="0.3">
      <c r="A2563" s="9">
        <f>'Raw Data'!A2562</f>
        <v>45360.888888888898</v>
      </c>
      <c r="B2563" s="11">
        <f>'Raw Data'!M2562</f>
        <v>67.139117347118002</v>
      </c>
      <c r="C2563" s="11" t="str">
        <f t="shared" ref="C2563:C2626" si="80">IF(B2563&gt;=80,"Congested",IF(B2563&gt;=50,"Moderate","Free-flow"))</f>
        <v>Moderate</v>
      </c>
      <c r="D2563" s="11">
        <f>'Raw Data'!P2562</f>
        <v>0</v>
      </c>
      <c r="E2563" s="11" t="str">
        <f t="shared" ref="E2563:E2626" si="81">IF(D2563=1,"Accident Reported","No Accident")</f>
        <v>No Accident</v>
      </c>
      <c r="F2563" s="11" t="str">
        <f>'Raw Data'!O2562</f>
        <v>Clear</v>
      </c>
      <c r="G2563" s="11" t="str">
        <f>IFERROR(VLOOKUP(F2563,'Lookup Formulas Demo'!$A$5:$B$8,2,0),"Unknown Weather")</f>
        <v>Normal Driving</v>
      </c>
      <c r="H2563" s="11" t="str">
        <f>_xlfn.IFNA(INDEX('Lookup Formulas Demo'!$B$5:$B$8,MATCH(F2563,'Lookup Formulas Demo'!$A$5:$A$8,0)),"No Match Found")</f>
        <v>Normal Driving</v>
      </c>
    </row>
    <row r="2564" spans="1:8" x14ac:dyDescent="0.3">
      <c r="A2564" s="9">
        <f>'Raw Data'!A2563</f>
        <v>45360.892361111102</v>
      </c>
      <c r="B2564" s="11">
        <f>'Raw Data'!M2563</f>
        <v>69.506502363088799</v>
      </c>
      <c r="C2564" s="11" t="str">
        <f t="shared" si="80"/>
        <v>Moderate</v>
      </c>
      <c r="D2564" s="11">
        <f>'Raw Data'!P2563</f>
        <v>0</v>
      </c>
      <c r="E2564" s="11" t="str">
        <f t="shared" si="81"/>
        <v>No Accident</v>
      </c>
      <c r="F2564" s="11" t="str">
        <f>'Raw Data'!O2563</f>
        <v>Snow</v>
      </c>
      <c r="G2564" s="11" t="str">
        <f>IFERROR(VLOOKUP(F2564,'Lookup Formulas Demo'!$A$5:$B$8,2,0),"Unknown Weather")</f>
        <v>Extreme Caution, Consider Delay</v>
      </c>
      <c r="H2564" s="11" t="str">
        <f>_xlfn.IFNA(INDEX('Lookup Formulas Demo'!$B$5:$B$8,MATCH(F2564,'Lookup Formulas Demo'!$A$5:$A$8,0)),"No Match Found")</f>
        <v>Extreme Caution, Consider Delay</v>
      </c>
    </row>
    <row r="2565" spans="1:8" x14ac:dyDescent="0.3">
      <c r="A2565" s="9">
        <f>'Raw Data'!A2564</f>
        <v>45360.895833333299</v>
      </c>
      <c r="B2565" s="11">
        <f>'Raw Data'!M2564</f>
        <v>25.826085103827602</v>
      </c>
      <c r="C2565" s="11" t="str">
        <f t="shared" si="80"/>
        <v>Free-flow</v>
      </c>
      <c r="D2565" s="11">
        <f>'Raw Data'!P2564</f>
        <v>0</v>
      </c>
      <c r="E2565" s="11" t="str">
        <f t="shared" si="81"/>
        <v>No Accident</v>
      </c>
      <c r="F2565" s="11" t="str">
        <f>'Raw Data'!O2564</f>
        <v>Clear</v>
      </c>
      <c r="G2565" s="11" t="str">
        <f>IFERROR(VLOOKUP(F2565,'Lookup Formulas Demo'!$A$5:$B$8,2,0),"Unknown Weather")</f>
        <v>Normal Driving</v>
      </c>
      <c r="H2565" s="11" t="str">
        <f>_xlfn.IFNA(INDEX('Lookup Formulas Demo'!$B$5:$B$8,MATCH(F2565,'Lookup Formulas Demo'!$A$5:$A$8,0)),"No Match Found")</f>
        <v>Normal Driving</v>
      </c>
    </row>
    <row r="2566" spans="1:8" x14ac:dyDescent="0.3">
      <c r="A2566" s="9">
        <f>'Raw Data'!A2565</f>
        <v>45360.899305555598</v>
      </c>
      <c r="B2566" s="11">
        <f>'Raw Data'!M2565</f>
        <v>10.860568939044001</v>
      </c>
      <c r="C2566" s="11" t="str">
        <f t="shared" si="80"/>
        <v>Free-flow</v>
      </c>
      <c r="D2566" s="11">
        <f>'Raw Data'!P2565</f>
        <v>0</v>
      </c>
      <c r="E2566" s="11" t="str">
        <f t="shared" si="81"/>
        <v>No Accident</v>
      </c>
      <c r="F2566" s="11" t="str">
        <f>'Raw Data'!O2565</f>
        <v>Rain</v>
      </c>
      <c r="G2566" s="11" t="str">
        <f>IFERROR(VLOOKUP(F2566,'Lookup Formulas Demo'!$A$5:$B$8,2,0),"Unknown Weather")</f>
        <v>Reduce Speed, Increase Following Distance</v>
      </c>
      <c r="H2566" s="11" t="str">
        <f>_xlfn.IFNA(INDEX('Lookup Formulas Demo'!$B$5:$B$8,MATCH(F2566,'Lookup Formulas Demo'!$A$5:$A$8,0)),"No Match Found")</f>
        <v>Reduce Speed, Increase Following Distance</v>
      </c>
    </row>
    <row r="2567" spans="1:8" x14ac:dyDescent="0.3">
      <c r="A2567" s="9">
        <f>'Raw Data'!A2566</f>
        <v>45360.902777777803</v>
      </c>
      <c r="B2567" s="11">
        <f>'Raw Data'!M2566</f>
        <v>43.194465963307998</v>
      </c>
      <c r="C2567" s="11" t="str">
        <f t="shared" si="80"/>
        <v>Free-flow</v>
      </c>
      <c r="D2567" s="11">
        <f>'Raw Data'!P2566</f>
        <v>0</v>
      </c>
      <c r="E2567" s="11" t="str">
        <f t="shared" si="81"/>
        <v>No Accident</v>
      </c>
      <c r="F2567" s="11" t="str">
        <f>'Raw Data'!O2566</f>
        <v>Clear</v>
      </c>
      <c r="G2567" s="11" t="str">
        <f>IFERROR(VLOOKUP(F2567,'Lookup Formulas Demo'!$A$5:$B$8,2,0),"Unknown Weather")</f>
        <v>Normal Driving</v>
      </c>
      <c r="H2567" s="11" t="str">
        <f>_xlfn.IFNA(INDEX('Lookup Formulas Demo'!$B$5:$B$8,MATCH(F2567,'Lookup Formulas Demo'!$A$5:$A$8,0)),"No Match Found")</f>
        <v>Normal Driving</v>
      </c>
    </row>
    <row r="2568" spans="1:8" x14ac:dyDescent="0.3">
      <c r="A2568" s="9">
        <f>'Raw Data'!A2567</f>
        <v>45360.90625</v>
      </c>
      <c r="B2568" s="11">
        <f>'Raw Data'!M2567</f>
        <v>42.012682243175099</v>
      </c>
      <c r="C2568" s="11" t="str">
        <f t="shared" si="80"/>
        <v>Free-flow</v>
      </c>
      <c r="D2568" s="11">
        <f>'Raw Data'!P2567</f>
        <v>0</v>
      </c>
      <c r="E2568" s="11" t="str">
        <f t="shared" si="81"/>
        <v>No Accident</v>
      </c>
      <c r="F2568" s="11" t="str">
        <f>'Raw Data'!O2567</f>
        <v>Fog</v>
      </c>
      <c r="G2568" s="11" t="str">
        <f>IFERROR(VLOOKUP(F2568,'Lookup Formulas Demo'!$A$5:$B$8,2,0),"Unknown Weather")</f>
        <v>Use Fog Lights, Reduce Speed</v>
      </c>
      <c r="H2568" s="11" t="str">
        <f>_xlfn.IFNA(INDEX('Lookup Formulas Demo'!$B$5:$B$8,MATCH(F2568,'Lookup Formulas Demo'!$A$5:$A$8,0)),"No Match Found")</f>
        <v>Use Fog Lights, Reduce Speed</v>
      </c>
    </row>
    <row r="2569" spans="1:8" x14ac:dyDescent="0.3">
      <c r="A2569" s="9">
        <f>'Raw Data'!A2568</f>
        <v>45360.909722222197</v>
      </c>
      <c r="B2569" s="11">
        <f>'Raw Data'!M2568</f>
        <v>62.3404775940799</v>
      </c>
      <c r="C2569" s="11" t="str">
        <f t="shared" si="80"/>
        <v>Moderate</v>
      </c>
      <c r="D2569" s="11">
        <f>'Raw Data'!P2568</f>
        <v>0</v>
      </c>
      <c r="E2569" s="11" t="str">
        <f t="shared" si="81"/>
        <v>No Accident</v>
      </c>
      <c r="F2569" s="11" t="str">
        <f>'Raw Data'!O2568</f>
        <v>Fog</v>
      </c>
      <c r="G2569" s="11" t="str">
        <f>IFERROR(VLOOKUP(F2569,'Lookup Formulas Demo'!$A$5:$B$8,2,0),"Unknown Weather")</f>
        <v>Use Fog Lights, Reduce Speed</v>
      </c>
      <c r="H2569" s="11" t="str">
        <f>_xlfn.IFNA(INDEX('Lookup Formulas Demo'!$B$5:$B$8,MATCH(F2569,'Lookup Formulas Demo'!$A$5:$A$8,0)),"No Match Found")</f>
        <v>Use Fog Lights, Reduce Speed</v>
      </c>
    </row>
    <row r="2570" spans="1:8" x14ac:dyDescent="0.3">
      <c r="A2570" s="9">
        <f>'Raw Data'!A2569</f>
        <v>45360.913194444503</v>
      </c>
      <c r="B2570" s="11">
        <f>'Raw Data'!M2569</f>
        <v>45.738712487545001</v>
      </c>
      <c r="C2570" s="11" t="str">
        <f t="shared" si="80"/>
        <v>Free-flow</v>
      </c>
      <c r="D2570" s="11">
        <f>'Raw Data'!P2569</f>
        <v>0</v>
      </c>
      <c r="E2570" s="11" t="str">
        <f t="shared" si="81"/>
        <v>No Accident</v>
      </c>
      <c r="F2570" s="11" t="str">
        <f>'Raw Data'!O2569</f>
        <v>Fog</v>
      </c>
      <c r="G2570" s="11" t="str">
        <f>IFERROR(VLOOKUP(F2570,'Lookup Formulas Demo'!$A$5:$B$8,2,0),"Unknown Weather")</f>
        <v>Use Fog Lights, Reduce Speed</v>
      </c>
      <c r="H2570" s="11" t="str">
        <f>_xlfn.IFNA(INDEX('Lookup Formulas Demo'!$B$5:$B$8,MATCH(F2570,'Lookup Formulas Demo'!$A$5:$A$8,0)),"No Match Found")</f>
        <v>Use Fog Lights, Reduce Speed</v>
      </c>
    </row>
    <row r="2571" spans="1:8" x14ac:dyDescent="0.3">
      <c r="A2571" s="9">
        <f>'Raw Data'!A2570</f>
        <v>45360.916666666701</v>
      </c>
      <c r="B2571" s="11">
        <f>'Raw Data'!M2570</f>
        <v>20.470909400302801</v>
      </c>
      <c r="C2571" s="11" t="str">
        <f t="shared" si="80"/>
        <v>Free-flow</v>
      </c>
      <c r="D2571" s="11">
        <f>'Raw Data'!P2570</f>
        <v>0</v>
      </c>
      <c r="E2571" s="11" t="str">
        <f t="shared" si="81"/>
        <v>No Accident</v>
      </c>
      <c r="F2571" s="11" t="str">
        <f>'Raw Data'!O2570</f>
        <v>Rain</v>
      </c>
      <c r="G2571" s="11" t="str">
        <f>IFERROR(VLOOKUP(F2571,'Lookup Formulas Demo'!$A$5:$B$8,2,0),"Unknown Weather")</f>
        <v>Reduce Speed, Increase Following Distance</v>
      </c>
      <c r="H2571" s="11" t="str">
        <f>_xlfn.IFNA(INDEX('Lookup Formulas Demo'!$B$5:$B$8,MATCH(F2571,'Lookup Formulas Demo'!$A$5:$A$8,0)),"No Match Found")</f>
        <v>Reduce Speed, Increase Following Distance</v>
      </c>
    </row>
    <row r="2572" spans="1:8" x14ac:dyDescent="0.3">
      <c r="A2572" s="9">
        <f>'Raw Data'!A2571</f>
        <v>45360.920138888898</v>
      </c>
      <c r="B2572" s="11">
        <f>'Raw Data'!M2571</f>
        <v>56.316579609760304</v>
      </c>
      <c r="C2572" s="11" t="str">
        <f t="shared" si="80"/>
        <v>Moderate</v>
      </c>
      <c r="D2572" s="11">
        <f>'Raw Data'!P2571</f>
        <v>1</v>
      </c>
      <c r="E2572" s="11" t="str">
        <f t="shared" si="81"/>
        <v>Accident Reported</v>
      </c>
      <c r="F2572" s="11" t="str">
        <f>'Raw Data'!O2571</f>
        <v>Rain</v>
      </c>
      <c r="G2572" s="11" t="str">
        <f>IFERROR(VLOOKUP(F2572,'Lookup Formulas Demo'!$A$5:$B$8,2,0),"Unknown Weather")</f>
        <v>Reduce Speed, Increase Following Distance</v>
      </c>
      <c r="H2572" s="11" t="str">
        <f>_xlfn.IFNA(INDEX('Lookup Formulas Demo'!$B$5:$B$8,MATCH(F2572,'Lookup Formulas Demo'!$A$5:$A$8,0)),"No Match Found")</f>
        <v>Reduce Speed, Increase Following Distance</v>
      </c>
    </row>
    <row r="2573" spans="1:8" x14ac:dyDescent="0.3">
      <c r="A2573" s="9">
        <f>'Raw Data'!A2572</f>
        <v>45360.923611111102</v>
      </c>
      <c r="B2573" s="11">
        <f>'Raw Data'!M2572</f>
        <v>58.4606633323259</v>
      </c>
      <c r="C2573" s="11" t="str">
        <f t="shared" si="80"/>
        <v>Moderate</v>
      </c>
      <c r="D2573" s="11">
        <f>'Raw Data'!P2572</f>
        <v>0</v>
      </c>
      <c r="E2573" s="11" t="str">
        <f t="shared" si="81"/>
        <v>No Accident</v>
      </c>
      <c r="F2573" s="11" t="str">
        <f>'Raw Data'!O2572</f>
        <v>Snow</v>
      </c>
      <c r="G2573" s="11" t="str">
        <f>IFERROR(VLOOKUP(F2573,'Lookup Formulas Demo'!$A$5:$B$8,2,0),"Unknown Weather")</f>
        <v>Extreme Caution, Consider Delay</v>
      </c>
      <c r="H2573" s="11" t="str">
        <f>_xlfn.IFNA(INDEX('Lookup Formulas Demo'!$B$5:$B$8,MATCH(F2573,'Lookup Formulas Demo'!$A$5:$A$8,0)),"No Match Found")</f>
        <v>Extreme Caution, Consider Delay</v>
      </c>
    </row>
    <row r="2574" spans="1:8" x14ac:dyDescent="0.3">
      <c r="A2574" s="9">
        <f>'Raw Data'!A2573</f>
        <v>45360.927083333299</v>
      </c>
      <c r="B2574" s="11">
        <f>'Raw Data'!M2573</f>
        <v>89.662417640651697</v>
      </c>
      <c r="C2574" s="11" t="str">
        <f t="shared" si="80"/>
        <v>Congested</v>
      </c>
      <c r="D2574" s="11">
        <f>'Raw Data'!P2573</f>
        <v>0</v>
      </c>
      <c r="E2574" s="11" t="str">
        <f t="shared" si="81"/>
        <v>No Accident</v>
      </c>
      <c r="F2574" s="11" t="str">
        <f>'Raw Data'!O2573</f>
        <v>Fog</v>
      </c>
      <c r="G2574" s="11" t="str">
        <f>IFERROR(VLOOKUP(F2574,'Lookup Formulas Demo'!$A$5:$B$8,2,0),"Unknown Weather")</f>
        <v>Use Fog Lights, Reduce Speed</v>
      </c>
      <c r="H2574" s="11" t="str">
        <f>_xlfn.IFNA(INDEX('Lookup Formulas Demo'!$B$5:$B$8,MATCH(F2574,'Lookup Formulas Demo'!$A$5:$A$8,0)),"No Match Found")</f>
        <v>Use Fog Lights, Reduce Speed</v>
      </c>
    </row>
    <row r="2575" spans="1:8" x14ac:dyDescent="0.3">
      <c r="A2575" s="9">
        <f>'Raw Data'!A2574</f>
        <v>45360.930555555598</v>
      </c>
      <c r="B2575" s="11">
        <f>'Raw Data'!M2574</f>
        <v>14.1460510608322</v>
      </c>
      <c r="C2575" s="11" t="str">
        <f t="shared" si="80"/>
        <v>Free-flow</v>
      </c>
      <c r="D2575" s="11">
        <f>'Raw Data'!P2574</f>
        <v>0</v>
      </c>
      <c r="E2575" s="11" t="str">
        <f t="shared" si="81"/>
        <v>No Accident</v>
      </c>
      <c r="F2575" s="11" t="str">
        <f>'Raw Data'!O2574</f>
        <v>Fog</v>
      </c>
      <c r="G2575" s="11" t="str">
        <f>IFERROR(VLOOKUP(F2575,'Lookup Formulas Demo'!$A$5:$B$8,2,0),"Unknown Weather")</f>
        <v>Use Fog Lights, Reduce Speed</v>
      </c>
      <c r="H2575" s="11" t="str">
        <f>_xlfn.IFNA(INDEX('Lookup Formulas Demo'!$B$5:$B$8,MATCH(F2575,'Lookup Formulas Demo'!$A$5:$A$8,0)),"No Match Found")</f>
        <v>Use Fog Lights, Reduce Speed</v>
      </c>
    </row>
    <row r="2576" spans="1:8" x14ac:dyDescent="0.3">
      <c r="A2576" s="9">
        <f>'Raw Data'!A2575</f>
        <v>45360.934027777803</v>
      </c>
      <c r="B2576" s="11">
        <f>'Raw Data'!M2575</f>
        <v>53.989276651463399</v>
      </c>
      <c r="C2576" s="11" t="str">
        <f t="shared" si="80"/>
        <v>Moderate</v>
      </c>
      <c r="D2576" s="11">
        <f>'Raw Data'!P2575</f>
        <v>0</v>
      </c>
      <c r="E2576" s="11" t="str">
        <f t="shared" si="81"/>
        <v>No Accident</v>
      </c>
      <c r="F2576" s="11" t="str">
        <f>'Raw Data'!O2575</f>
        <v>Rain</v>
      </c>
      <c r="G2576" s="11" t="str">
        <f>IFERROR(VLOOKUP(F2576,'Lookup Formulas Demo'!$A$5:$B$8,2,0),"Unknown Weather")</f>
        <v>Reduce Speed, Increase Following Distance</v>
      </c>
      <c r="H2576" s="11" t="str">
        <f>_xlfn.IFNA(INDEX('Lookup Formulas Demo'!$B$5:$B$8,MATCH(F2576,'Lookup Formulas Demo'!$A$5:$A$8,0)),"No Match Found")</f>
        <v>Reduce Speed, Increase Following Distance</v>
      </c>
    </row>
    <row r="2577" spans="1:8" x14ac:dyDescent="0.3">
      <c r="A2577" s="9">
        <f>'Raw Data'!A2576</f>
        <v>45360.9375</v>
      </c>
      <c r="B2577" s="11">
        <f>'Raw Data'!M2576</f>
        <v>40.937575772183699</v>
      </c>
      <c r="C2577" s="11" t="str">
        <f t="shared" si="80"/>
        <v>Free-flow</v>
      </c>
      <c r="D2577" s="11">
        <f>'Raw Data'!P2576</f>
        <v>0</v>
      </c>
      <c r="E2577" s="11" t="str">
        <f t="shared" si="81"/>
        <v>No Accident</v>
      </c>
      <c r="F2577" s="11" t="str">
        <f>'Raw Data'!O2576</f>
        <v>Rain</v>
      </c>
      <c r="G2577" s="11" t="str">
        <f>IFERROR(VLOOKUP(F2577,'Lookup Formulas Demo'!$A$5:$B$8,2,0),"Unknown Weather")</f>
        <v>Reduce Speed, Increase Following Distance</v>
      </c>
      <c r="H2577" s="11" t="str">
        <f>_xlfn.IFNA(INDEX('Lookup Formulas Demo'!$B$5:$B$8,MATCH(F2577,'Lookup Formulas Demo'!$A$5:$A$8,0)),"No Match Found")</f>
        <v>Reduce Speed, Increase Following Distance</v>
      </c>
    </row>
    <row r="2578" spans="1:8" x14ac:dyDescent="0.3">
      <c r="A2578" s="9">
        <f>'Raw Data'!A2577</f>
        <v>45360.940972222197</v>
      </c>
      <c r="B2578" s="11">
        <f>'Raw Data'!M2577</f>
        <v>64.146828215560305</v>
      </c>
      <c r="C2578" s="11" t="str">
        <f t="shared" si="80"/>
        <v>Moderate</v>
      </c>
      <c r="D2578" s="11">
        <f>'Raw Data'!P2577</f>
        <v>0</v>
      </c>
      <c r="E2578" s="11" t="str">
        <f t="shared" si="81"/>
        <v>No Accident</v>
      </c>
      <c r="F2578" s="11" t="str">
        <f>'Raw Data'!O2577</f>
        <v>Clear</v>
      </c>
      <c r="G2578" s="11" t="str">
        <f>IFERROR(VLOOKUP(F2578,'Lookup Formulas Demo'!$A$5:$B$8,2,0),"Unknown Weather")</f>
        <v>Normal Driving</v>
      </c>
      <c r="H2578" s="11" t="str">
        <f>_xlfn.IFNA(INDEX('Lookup Formulas Demo'!$B$5:$B$8,MATCH(F2578,'Lookup Formulas Demo'!$A$5:$A$8,0)),"No Match Found")</f>
        <v>Normal Driving</v>
      </c>
    </row>
    <row r="2579" spans="1:8" x14ac:dyDescent="0.3">
      <c r="A2579" s="9">
        <f>'Raw Data'!A2578</f>
        <v>45360.944444444503</v>
      </c>
      <c r="B2579" s="11">
        <f>'Raw Data'!M2578</f>
        <v>91.684968667367698</v>
      </c>
      <c r="C2579" s="11" t="str">
        <f t="shared" si="80"/>
        <v>Congested</v>
      </c>
      <c r="D2579" s="11">
        <f>'Raw Data'!P2578</f>
        <v>0</v>
      </c>
      <c r="E2579" s="11" t="str">
        <f t="shared" si="81"/>
        <v>No Accident</v>
      </c>
      <c r="F2579" s="11" t="str">
        <f>'Raw Data'!O2578</f>
        <v>Clear</v>
      </c>
      <c r="G2579" s="11" t="str">
        <f>IFERROR(VLOOKUP(F2579,'Lookup Formulas Demo'!$A$5:$B$8,2,0),"Unknown Weather")</f>
        <v>Normal Driving</v>
      </c>
      <c r="H2579" s="11" t="str">
        <f>_xlfn.IFNA(INDEX('Lookup Formulas Demo'!$B$5:$B$8,MATCH(F2579,'Lookup Formulas Demo'!$A$5:$A$8,0)),"No Match Found")</f>
        <v>Normal Driving</v>
      </c>
    </row>
    <row r="2580" spans="1:8" x14ac:dyDescent="0.3">
      <c r="A2580" s="9">
        <f>'Raw Data'!A2579</f>
        <v>45360.947916666701</v>
      </c>
      <c r="B2580" s="11">
        <f>'Raw Data'!M2579</f>
        <v>59.146570492166603</v>
      </c>
      <c r="C2580" s="11" t="str">
        <f t="shared" si="80"/>
        <v>Moderate</v>
      </c>
      <c r="D2580" s="11">
        <f>'Raw Data'!P2579</f>
        <v>0</v>
      </c>
      <c r="E2580" s="11" t="str">
        <f t="shared" si="81"/>
        <v>No Accident</v>
      </c>
      <c r="F2580" s="11" t="str">
        <f>'Raw Data'!O2579</f>
        <v>Fog</v>
      </c>
      <c r="G2580" s="11" t="str">
        <f>IFERROR(VLOOKUP(F2580,'Lookup Formulas Demo'!$A$5:$B$8,2,0),"Unknown Weather")</f>
        <v>Use Fog Lights, Reduce Speed</v>
      </c>
      <c r="H2580" s="11" t="str">
        <f>_xlfn.IFNA(INDEX('Lookup Formulas Demo'!$B$5:$B$8,MATCH(F2580,'Lookup Formulas Demo'!$A$5:$A$8,0)),"No Match Found")</f>
        <v>Use Fog Lights, Reduce Speed</v>
      </c>
    </row>
    <row r="2581" spans="1:8" x14ac:dyDescent="0.3">
      <c r="A2581" s="9">
        <f>'Raw Data'!A2580</f>
        <v>45360.951388888898</v>
      </c>
      <c r="B2581" s="11">
        <f>'Raw Data'!M2580</f>
        <v>61.728518086456603</v>
      </c>
      <c r="C2581" s="11" t="str">
        <f t="shared" si="80"/>
        <v>Moderate</v>
      </c>
      <c r="D2581" s="11">
        <f>'Raw Data'!P2580</f>
        <v>0</v>
      </c>
      <c r="E2581" s="11" t="str">
        <f t="shared" si="81"/>
        <v>No Accident</v>
      </c>
      <c r="F2581" s="11" t="str">
        <f>'Raw Data'!O2580</f>
        <v>Fog</v>
      </c>
      <c r="G2581" s="11" t="str">
        <f>IFERROR(VLOOKUP(F2581,'Lookup Formulas Demo'!$A$5:$B$8,2,0),"Unknown Weather")</f>
        <v>Use Fog Lights, Reduce Speed</v>
      </c>
      <c r="H2581" s="11" t="str">
        <f>_xlfn.IFNA(INDEX('Lookup Formulas Demo'!$B$5:$B$8,MATCH(F2581,'Lookup Formulas Demo'!$A$5:$A$8,0)),"No Match Found")</f>
        <v>Use Fog Lights, Reduce Speed</v>
      </c>
    </row>
    <row r="2582" spans="1:8" x14ac:dyDescent="0.3">
      <c r="A2582" s="9">
        <f>'Raw Data'!A2581</f>
        <v>45360.954861111102</v>
      </c>
      <c r="B2582" s="11">
        <f>'Raw Data'!M2581</f>
        <v>33.241412601048502</v>
      </c>
      <c r="C2582" s="11" t="str">
        <f t="shared" si="80"/>
        <v>Free-flow</v>
      </c>
      <c r="D2582" s="11">
        <f>'Raw Data'!P2581</f>
        <v>0</v>
      </c>
      <c r="E2582" s="11" t="str">
        <f t="shared" si="81"/>
        <v>No Accident</v>
      </c>
      <c r="F2582" s="11" t="str">
        <f>'Raw Data'!O2581</f>
        <v>Fog</v>
      </c>
      <c r="G2582" s="11" t="str">
        <f>IFERROR(VLOOKUP(F2582,'Lookup Formulas Demo'!$A$5:$B$8,2,0),"Unknown Weather")</f>
        <v>Use Fog Lights, Reduce Speed</v>
      </c>
      <c r="H2582" s="11" t="str">
        <f>_xlfn.IFNA(INDEX('Lookup Formulas Demo'!$B$5:$B$8,MATCH(F2582,'Lookup Formulas Demo'!$A$5:$A$8,0)),"No Match Found")</f>
        <v>Use Fog Lights, Reduce Speed</v>
      </c>
    </row>
    <row r="2583" spans="1:8" x14ac:dyDescent="0.3">
      <c r="A2583" s="9">
        <f>'Raw Data'!A2582</f>
        <v>45360.958333333299</v>
      </c>
      <c r="B2583" s="11">
        <f>'Raw Data'!M2582</f>
        <v>15.9894800045415</v>
      </c>
      <c r="C2583" s="11" t="str">
        <f t="shared" si="80"/>
        <v>Free-flow</v>
      </c>
      <c r="D2583" s="11">
        <f>'Raw Data'!P2582</f>
        <v>1</v>
      </c>
      <c r="E2583" s="11" t="str">
        <f t="shared" si="81"/>
        <v>Accident Reported</v>
      </c>
      <c r="F2583" s="11" t="str">
        <f>'Raw Data'!O2582</f>
        <v>Snow</v>
      </c>
      <c r="G2583" s="11" t="str">
        <f>IFERROR(VLOOKUP(F2583,'Lookup Formulas Demo'!$A$5:$B$8,2,0),"Unknown Weather")</f>
        <v>Extreme Caution, Consider Delay</v>
      </c>
      <c r="H2583" s="11" t="str">
        <f>_xlfn.IFNA(INDEX('Lookup Formulas Demo'!$B$5:$B$8,MATCH(F2583,'Lookup Formulas Demo'!$A$5:$A$8,0)),"No Match Found")</f>
        <v>Extreme Caution, Consider Delay</v>
      </c>
    </row>
    <row r="2584" spans="1:8" x14ac:dyDescent="0.3">
      <c r="A2584" s="9">
        <f>'Raw Data'!A2583</f>
        <v>45360.961805555598</v>
      </c>
      <c r="B2584" s="11">
        <f>'Raw Data'!M2583</f>
        <v>98.324490723080601</v>
      </c>
      <c r="C2584" s="11" t="str">
        <f t="shared" si="80"/>
        <v>Congested</v>
      </c>
      <c r="D2584" s="11">
        <f>'Raw Data'!P2583</f>
        <v>0</v>
      </c>
      <c r="E2584" s="11" t="str">
        <f t="shared" si="81"/>
        <v>No Accident</v>
      </c>
      <c r="F2584" s="11" t="str">
        <f>'Raw Data'!O2583</f>
        <v>Fog</v>
      </c>
      <c r="G2584" s="11" t="str">
        <f>IFERROR(VLOOKUP(F2584,'Lookup Formulas Demo'!$A$5:$B$8,2,0),"Unknown Weather")</f>
        <v>Use Fog Lights, Reduce Speed</v>
      </c>
      <c r="H2584" s="11" t="str">
        <f>_xlfn.IFNA(INDEX('Lookup Formulas Demo'!$B$5:$B$8,MATCH(F2584,'Lookup Formulas Demo'!$A$5:$A$8,0)),"No Match Found")</f>
        <v>Use Fog Lights, Reduce Speed</v>
      </c>
    </row>
    <row r="2585" spans="1:8" x14ac:dyDescent="0.3">
      <c r="A2585" s="9">
        <f>'Raw Data'!A2584</f>
        <v>45360.965277777803</v>
      </c>
      <c r="B2585" s="11">
        <f>'Raw Data'!M2584</f>
        <v>44.534045278214897</v>
      </c>
      <c r="C2585" s="11" t="str">
        <f t="shared" si="80"/>
        <v>Free-flow</v>
      </c>
      <c r="D2585" s="11">
        <f>'Raw Data'!P2584</f>
        <v>0</v>
      </c>
      <c r="E2585" s="11" t="str">
        <f t="shared" si="81"/>
        <v>No Accident</v>
      </c>
      <c r="F2585" s="11" t="str">
        <f>'Raw Data'!O2584</f>
        <v>Rain</v>
      </c>
      <c r="G2585" s="11" t="str">
        <f>IFERROR(VLOOKUP(F2585,'Lookup Formulas Demo'!$A$5:$B$8,2,0),"Unknown Weather")</f>
        <v>Reduce Speed, Increase Following Distance</v>
      </c>
      <c r="H2585" s="11" t="str">
        <f>_xlfn.IFNA(INDEX('Lookup Formulas Demo'!$B$5:$B$8,MATCH(F2585,'Lookup Formulas Demo'!$A$5:$A$8,0)),"No Match Found")</f>
        <v>Reduce Speed, Increase Following Distance</v>
      </c>
    </row>
    <row r="2586" spans="1:8" x14ac:dyDescent="0.3">
      <c r="A2586" s="9">
        <f>'Raw Data'!A2585</f>
        <v>45360.96875</v>
      </c>
      <c r="B2586" s="11">
        <f>'Raw Data'!M2585</f>
        <v>29.654748948347098</v>
      </c>
      <c r="C2586" s="11" t="str">
        <f t="shared" si="80"/>
        <v>Free-flow</v>
      </c>
      <c r="D2586" s="11">
        <f>'Raw Data'!P2585</f>
        <v>0</v>
      </c>
      <c r="E2586" s="11" t="str">
        <f t="shared" si="81"/>
        <v>No Accident</v>
      </c>
      <c r="F2586" s="11" t="str">
        <f>'Raw Data'!O2585</f>
        <v>Clear</v>
      </c>
      <c r="G2586" s="11" t="str">
        <f>IFERROR(VLOOKUP(F2586,'Lookup Formulas Demo'!$A$5:$B$8,2,0),"Unknown Weather")</f>
        <v>Normal Driving</v>
      </c>
      <c r="H2586" s="11" t="str">
        <f>_xlfn.IFNA(INDEX('Lookup Formulas Demo'!$B$5:$B$8,MATCH(F2586,'Lookup Formulas Demo'!$A$5:$A$8,0)),"No Match Found")</f>
        <v>Normal Driving</v>
      </c>
    </row>
    <row r="2587" spans="1:8" x14ac:dyDescent="0.3">
      <c r="A2587" s="9">
        <f>'Raw Data'!A2586</f>
        <v>45360.972222222197</v>
      </c>
      <c r="B2587" s="11">
        <f>'Raw Data'!M2586</f>
        <v>39.445669827093099</v>
      </c>
      <c r="C2587" s="11" t="str">
        <f t="shared" si="80"/>
        <v>Free-flow</v>
      </c>
      <c r="D2587" s="11">
        <f>'Raw Data'!P2586</f>
        <v>1</v>
      </c>
      <c r="E2587" s="11" t="str">
        <f t="shared" si="81"/>
        <v>Accident Reported</v>
      </c>
      <c r="F2587" s="11" t="str">
        <f>'Raw Data'!O2586</f>
        <v>Rain</v>
      </c>
      <c r="G2587" s="11" t="str">
        <f>IFERROR(VLOOKUP(F2587,'Lookup Formulas Demo'!$A$5:$B$8,2,0),"Unknown Weather")</f>
        <v>Reduce Speed, Increase Following Distance</v>
      </c>
      <c r="H2587" s="11" t="str">
        <f>_xlfn.IFNA(INDEX('Lookup Formulas Demo'!$B$5:$B$8,MATCH(F2587,'Lookup Formulas Demo'!$A$5:$A$8,0)),"No Match Found")</f>
        <v>Reduce Speed, Increase Following Distance</v>
      </c>
    </row>
    <row r="2588" spans="1:8" x14ac:dyDescent="0.3">
      <c r="A2588" s="9">
        <f>'Raw Data'!A2587</f>
        <v>45360.975694444503</v>
      </c>
      <c r="B2588" s="11">
        <f>'Raw Data'!M2587</f>
        <v>75.820897811035195</v>
      </c>
      <c r="C2588" s="11" t="str">
        <f t="shared" si="80"/>
        <v>Moderate</v>
      </c>
      <c r="D2588" s="11">
        <f>'Raw Data'!P2587</f>
        <v>0</v>
      </c>
      <c r="E2588" s="11" t="str">
        <f t="shared" si="81"/>
        <v>No Accident</v>
      </c>
      <c r="F2588" s="11" t="str">
        <f>'Raw Data'!O2587</f>
        <v>Clear</v>
      </c>
      <c r="G2588" s="11" t="str">
        <f>IFERROR(VLOOKUP(F2588,'Lookup Formulas Demo'!$A$5:$B$8,2,0),"Unknown Weather")</f>
        <v>Normal Driving</v>
      </c>
      <c r="H2588" s="11" t="str">
        <f>_xlfn.IFNA(INDEX('Lookup Formulas Demo'!$B$5:$B$8,MATCH(F2588,'Lookup Formulas Demo'!$A$5:$A$8,0)),"No Match Found")</f>
        <v>Normal Driving</v>
      </c>
    </row>
    <row r="2589" spans="1:8" x14ac:dyDescent="0.3">
      <c r="A2589" s="9">
        <f>'Raw Data'!A2588</f>
        <v>45360.979166666701</v>
      </c>
      <c r="B2589" s="11">
        <f>'Raw Data'!M2588</f>
        <v>81.368637077093496</v>
      </c>
      <c r="C2589" s="11" t="str">
        <f t="shared" si="80"/>
        <v>Congested</v>
      </c>
      <c r="D2589" s="11">
        <f>'Raw Data'!P2588</f>
        <v>0</v>
      </c>
      <c r="E2589" s="11" t="str">
        <f t="shared" si="81"/>
        <v>No Accident</v>
      </c>
      <c r="F2589" s="11" t="str">
        <f>'Raw Data'!O2588</f>
        <v>Fog</v>
      </c>
      <c r="G2589" s="11" t="str">
        <f>IFERROR(VLOOKUP(F2589,'Lookup Formulas Demo'!$A$5:$B$8,2,0),"Unknown Weather")</f>
        <v>Use Fog Lights, Reduce Speed</v>
      </c>
      <c r="H2589" s="11" t="str">
        <f>_xlfn.IFNA(INDEX('Lookup Formulas Demo'!$B$5:$B$8,MATCH(F2589,'Lookup Formulas Demo'!$A$5:$A$8,0)),"No Match Found")</f>
        <v>Use Fog Lights, Reduce Speed</v>
      </c>
    </row>
    <row r="2590" spans="1:8" x14ac:dyDescent="0.3">
      <c r="A2590" s="9">
        <f>'Raw Data'!A2589</f>
        <v>45360.982638888898</v>
      </c>
      <c r="B2590" s="11">
        <f>'Raw Data'!M2589</f>
        <v>74.065974698358104</v>
      </c>
      <c r="C2590" s="11" t="str">
        <f t="shared" si="80"/>
        <v>Moderate</v>
      </c>
      <c r="D2590" s="11">
        <f>'Raw Data'!P2589</f>
        <v>0</v>
      </c>
      <c r="E2590" s="11" t="str">
        <f t="shared" si="81"/>
        <v>No Accident</v>
      </c>
      <c r="F2590" s="11" t="str">
        <f>'Raw Data'!O2589</f>
        <v>Rain</v>
      </c>
      <c r="G2590" s="11" t="str">
        <f>IFERROR(VLOOKUP(F2590,'Lookup Formulas Demo'!$A$5:$B$8,2,0),"Unknown Weather")</f>
        <v>Reduce Speed, Increase Following Distance</v>
      </c>
      <c r="H2590" s="11" t="str">
        <f>_xlfn.IFNA(INDEX('Lookup Formulas Demo'!$B$5:$B$8,MATCH(F2590,'Lookup Formulas Demo'!$A$5:$A$8,0)),"No Match Found")</f>
        <v>Reduce Speed, Increase Following Distance</v>
      </c>
    </row>
    <row r="2591" spans="1:8" x14ac:dyDescent="0.3">
      <c r="A2591" s="9">
        <f>'Raw Data'!A2590</f>
        <v>45360.986111111102</v>
      </c>
      <c r="B2591" s="11">
        <f>'Raw Data'!M2590</f>
        <v>67.416090189760894</v>
      </c>
      <c r="C2591" s="11" t="str">
        <f t="shared" si="80"/>
        <v>Moderate</v>
      </c>
      <c r="D2591" s="11">
        <f>'Raw Data'!P2590</f>
        <v>1</v>
      </c>
      <c r="E2591" s="11" t="str">
        <f t="shared" si="81"/>
        <v>Accident Reported</v>
      </c>
      <c r="F2591" s="11" t="str">
        <f>'Raw Data'!O2590</f>
        <v>Snow</v>
      </c>
      <c r="G2591" s="11" t="str">
        <f>IFERROR(VLOOKUP(F2591,'Lookup Formulas Demo'!$A$5:$B$8,2,0),"Unknown Weather")</f>
        <v>Extreme Caution, Consider Delay</v>
      </c>
      <c r="H2591" s="11" t="str">
        <f>_xlfn.IFNA(INDEX('Lookup Formulas Demo'!$B$5:$B$8,MATCH(F2591,'Lookup Formulas Demo'!$A$5:$A$8,0)),"No Match Found")</f>
        <v>Extreme Caution, Consider Delay</v>
      </c>
    </row>
    <row r="2592" spans="1:8" x14ac:dyDescent="0.3">
      <c r="A2592" s="9">
        <f>'Raw Data'!A2591</f>
        <v>45360.989583333299</v>
      </c>
      <c r="B2592" s="11">
        <f>'Raw Data'!M2591</f>
        <v>44.691860389065297</v>
      </c>
      <c r="C2592" s="11" t="str">
        <f t="shared" si="80"/>
        <v>Free-flow</v>
      </c>
      <c r="D2592" s="11">
        <f>'Raw Data'!P2591</f>
        <v>0</v>
      </c>
      <c r="E2592" s="11" t="str">
        <f t="shared" si="81"/>
        <v>No Accident</v>
      </c>
      <c r="F2592" s="11" t="str">
        <f>'Raw Data'!O2591</f>
        <v>Clear</v>
      </c>
      <c r="G2592" s="11" t="str">
        <f>IFERROR(VLOOKUP(F2592,'Lookup Formulas Demo'!$A$5:$B$8,2,0),"Unknown Weather")</f>
        <v>Normal Driving</v>
      </c>
      <c r="H2592" s="11" t="str">
        <f>_xlfn.IFNA(INDEX('Lookup Formulas Demo'!$B$5:$B$8,MATCH(F2592,'Lookup Formulas Demo'!$A$5:$A$8,0)),"No Match Found")</f>
        <v>Normal Driving</v>
      </c>
    </row>
    <row r="2593" spans="1:8" x14ac:dyDescent="0.3">
      <c r="A2593" s="9">
        <f>'Raw Data'!A2592</f>
        <v>45360.993055555598</v>
      </c>
      <c r="B2593" s="11">
        <f>'Raw Data'!M2592</f>
        <v>15.288368210138501</v>
      </c>
      <c r="C2593" s="11" t="str">
        <f t="shared" si="80"/>
        <v>Free-flow</v>
      </c>
      <c r="D2593" s="11">
        <f>'Raw Data'!P2592</f>
        <v>0</v>
      </c>
      <c r="E2593" s="11" t="str">
        <f t="shared" si="81"/>
        <v>No Accident</v>
      </c>
      <c r="F2593" s="11" t="str">
        <f>'Raw Data'!O2592</f>
        <v>Clear</v>
      </c>
      <c r="G2593" s="11" t="str">
        <f>IFERROR(VLOOKUP(F2593,'Lookup Formulas Demo'!$A$5:$B$8,2,0),"Unknown Weather")</f>
        <v>Normal Driving</v>
      </c>
      <c r="H2593" s="11" t="str">
        <f>_xlfn.IFNA(INDEX('Lookup Formulas Demo'!$B$5:$B$8,MATCH(F2593,'Lookup Formulas Demo'!$A$5:$A$8,0)),"No Match Found")</f>
        <v>Normal Driving</v>
      </c>
    </row>
    <row r="2594" spans="1:8" x14ac:dyDescent="0.3">
      <c r="A2594" s="9">
        <f>'Raw Data'!A2593</f>
        <v>45360.996527777803</v>
      </c>
      <c r="B2594" s="11">
        <f>'Raw Data'!M2593</f>
        <v>32.235743864827697</v>
      </c>
      <c r="C2594" s="11" t="str">
        <f t="shared" si="80"/>
        <v>Free-flow</v>
      </c>
      <c r="D2594" s="11">
        <f>'Raw Data'!P2593</f>
        <v>0</v>
      </c>
      <c r="E2594" s="11" t="str">
        <f t="shared" si="81"/>
        <v>No Accident</v>
      </c>
      <c r="F2594" s="11" t="str">
        <f>'Raw Data'!O2593</f>
        <v>Fog</v>
      </c>
      <c r="G2594" s="11" t="str">
        <f>IFERROR(VLOOKUP(F2594,'Lookup Formulas Demo'!$A$5:$B$8,2,0),"Unknown Weather")</f>
        <v>Use Fog Lights, Reduce Speed</v>
      </c>
      <c r="H2594" s="11" t="str">
        <f>_xlfn.IFNA(INDEX('Lookup Formulas Demo'!$B$5:$B$8,MATCH(F2594,'Lookup Formulas Demo'!$A$5:$A$8,0)),"No Match Found")</f>
        <v>Use Fog Lights, Reduce Speed</v>
      </c>
    </row>
    <row r="2595" spans="1:8" x14ac:dyDescent="0.3">
      <c r="A2595" s="9">
        <f>'Raw Data'!A2594</f>
        <v>45361</v>
      </c>
      <c r="B2595" s="11">
        <f>'Raw Data'!M2594</f>
        <v>40.404937435704497</v>
      </c>
      <c r="C2595" s="11" t="str">
        <f t="shared" si="80"/>
        <v>Free-flow</v>
      </c>
      <c r="D2595" s="11">
        <f>'Raw Data'!P2594</f>
        <v>0</v>
      </c>
      <c r="E2595" s="11" t="str">
        <f t="shared" si="81"/>
        <v>No Accident</v>
      </c>
      <c r="F2595" s="11" t="str">
        <f>'Raw Data'!O2594</f>
        <v>Clear</v>
      </c>
      <c r="G2595" s="11" t="str">
        <f>IFERROR(VLOOKUP(F2595,'Lookup Formulas Demo'!$A$5:$B$8,2,0),"Unknown Weather")</f>
        <v>Normal Driving</v>
      </c>
      <c r="H2595" s="11" t="str">
        <f>_xlfn.IFNA(INDEX('Lookup Formulas Demo'!$B$5:$B$8,MATCH(F2595,'Lookup Formulas Demo'!$A$5:$A$8,0)),"No Match Found")</f>
        <v>Normal Driving</v>
      </c>
    </row>
    <row r="2596" spans="1:8" x14ac:dyDescent="0.3">
      <c r="A2596" s="9">
        <f>'Raw Data'!A2595</f>
        <v>45361.003472222197</v>
      </c>
      <c r="B2596" s="11">
        <f>'Raw Data'!M2595</f>
        <v>56.762802500449403</v>
      </c>
      <c r="C2596" s="11" t="str">
        <f t="shared" si="80"/>
        <v>Moderate</v>
      </c>
      <c r="D2596" s="11">
        <f>'Raw Data'!P2595</f>
        <v>0</v>
      </c>
      <c r="E2596" s="11" t="str">
        <f t="shared" si="81"/>
        <v>No Accident</v>
      </c>
      <c r="F2596" s="11" t="str">
        <f>'Raw Data'!O2595</f>
        <v>Rain</v>
      </c>
      <c r="G2596" s="11" t="str">
        <f>IFERROR(VLOOKUP(F2596,'Lookup Formulas Demo'!$A$5:$B$8,2,0),"Unknown Weather")</f>
        <v>Reduce Speed, Increase Following Distance</v>
      </c>
      <c r="H2596" s="11" t="str">
        <f>_xlfn.IFNA(INDEX('Lookup Formulas Demo'!$B$5:$B$8,MATCH(F2596,'Lookup Formulas Demo'!$A$5:$A$8,0)),"No Match Found")</f>
        <v>Reduce Speed, Increase Following Distance</v>
      </c>
    </row>
    <row r="2597" spans="1:8" x14ac:dyDescent="0.3">
      <c r="A2597" s="9">
        <f>'Raw Data'!A2596</f>
        <v>45361.006944444503</v>
      </c>
      <c r="B2597" s="11">
        <f>'Raw Data'!M2596</f>
        <v>17.750904011535798</v>
      </c>
      <c r="C2597" s="11" t="str">
        <f t="shared" si="80"/>
        <v>Free-flow</v>
      </c>
      <c r="D2597" s="11">
        <f>'Raw Data'!P2596</f>
        <v>0</v>
      </c>
      <c r="E2597" s="11" t="str">
        <f t="shared" si="81"/>
        <v>No Accident</v>
      </c>
      <c r="F2597" s="11" t="str">
        <f>'Raw Data'!O2596</f>
        <v>Clear</v>
      </c>
      <c r="G2597" s="11" t="str">
        <f>IFERROR(VLOOKUP(F2597,'Lookup Formulas Demo'!$A$5:$B$8,2,0),"Unknown Weather")</f>
        <v>Normal Driving</v>
      </c>
      <c r="H2597" s="11" t="str">
        <f>_xlfn.IFNA(INDEX('Lookup Formulas Demo'!$B$5:$B$8,MATCH(F2597,'Lookup Formulas Demo'!$A$5:$A$8,0)),"No Match Found")</f>
        <v>Normal Driving</v>
      </c>
    </row>
    <row r="2598" spans="1:8" x14ac:dyDescent="0.3">
      <c r="A2598" s="9">
        <f>'Raw Data'!A2597</f>
        <v>45361.010416666701</v>
      </c>
      <c r="B2598" s="11">
        <f>'Raw Data'!M2597</f>
        <v>19.431062292682601</v>
      </c>
      <c r="C2598" s="11" t="str">
        <f t="shared" si="80"/>
        <v>Free-flow</v>
      </c>
      <c r="D2598" s="11">
        <f>'Raw Data'!P2597</f>
        <v>0</v>
      </c>
      <c r="E2598" s="11" t="str">
        <f t="shared" si="81"/>
        <v>No Accident</v>
      </c>
      <c r="F2598" s="11" t="str">
        <f>'Raw Data'!O2597</f>
        <v>Clear</v>
      </c>
      <c r="G2598" s="11" t="str">
        <f>IFERROR(VLOOKUP(F2598,'Lookup Formulas Demo'!$A$5:$B$8,2,0),"Unknown Weather")</f>
        <v>Normal Driving</v>
      </c>
      <c r="H2598" s="11" t="str">
        <f>_xlfn.IFNA(INDEX('Lookup Formulas Demo'!$B$5:$B$8,MATCH(F2598,'Lookup Formulas Demo'!$A$5:$A$8,0)),"No Match Found")</f>
        <v>Normal Driving</v>
      </c>
    </row>
    <row r="2599" spans="1:8" x14ac:dyDescent="0.3">
      <c r="A2599" s="9">
        <f>'Raw Data'!A2598</f>
        <v>45361.013888888898</v>
      </c>
      <c r="B2599" s="11">
        <f>'Raw Data'!M2598</f>
        <v>95.099313244075702</v>
      </c>
      <c r="C2599" s="11" t="str">
        <f t="shared" si="80"/>
        <v>Congested</v>
      </c>
      <c r="D2599" s="11">
        <f>'Raw Data'!P2598</f>
        <v>0</v>
      </c>
      <c r="E2599" s="11" t="str">
        <f t="shared" si="81"/>
        <v>No Accident</v>
      </c>
      <c r="F2599" s="11" t="str">
        <f>'Raw Data'!O2598</f>
        <v>Rain</v>
      </c>
      <c r="G2599" s="11" t="str">
        <f>IFERROR(VLOOKUP(F2599,'Lookup Formulas Demo'!$A$5:$B$8,2,0),"Unknown Weather")</f>
        <v>Reduce Speed, Increase Following Distance</v>
      </c>
      <c r="H2599" s="11" t="str">
        <f>_xlfn.IFNA(INDEX('Lookup Formulas Demo'!$B$5:$B$8,MATCH(F2599,'Lookup Formulas Demo'!$A$5:$A$8,0)),"No Match Found")</f>
        <v>Reduce Speed, Increase Following Distance</v>
      </c>
    </row>
    <row r="2600" spans="1:8" x14ac:dyDescent="0.3">
      <c r="A2600" s="9">
        <f>'Raw Data'!A2599</f>
        <v>45361.017361111102</v>
      </c>
      <c r="B2600" s="11">
        <f>'Raw Data'!M2599</f>
        <v>83.720829439515995</v>
      </c>
      <c r="C2600" s="11" t="str">
        <f t="shared" si="80"/>
        <v>Congested</v>
      </c>
      <c r="D2600" s="11">
        <f>'Raw Data'!P2599</f>
        <v>0</v>
      </c>
      <c r="E2600" s="11" t="str">
        <f t="shared" si="81"/>
        <v>No Accident</v>
      </c>
      <c r="F2600" s="11" t="str">
        <f>'Raw Data'!O2599</f>
        <v>Fog</v>
      </c>
      <c r="G2600" s="11" t="str">
        <f>IFERROR(VLOOKUP(F2600,'Lookup Formulas Demo'!$A$5:$B$8,2,0),"Unknown Weather")</f>
        <v>Use Fog Lights, Reduce Speed</v>
      </c>
      <c r="H2600" s="11" t="str">
        <f>_xlfn.IFNA(INDEX('Lookup Formulas Demo'!$B$5:$B$8,MATCH(F2600,'Lookup Formulas Demo'!$A$5:$A$8,0)),"No Match Found")</f>
        <v>Use Fog Lights, Reduce Speed</v>
      </c>
    </row>
    <row r="2601" spans="1:8" x14ac:dyDescent="0.3">
      <c r="A2601" s="9">
        <f>'Raw Data'!A2600</f>
        <v>45361.020833333299</v>
      </c>
      <c r="B2601" s="11">
        <f>'Raw Data'!M2600</f>
        <v>14.2518257389243</v>
      </c>
      <c r="C2601" s="11" t="str">
        <f t="shared" si="80"/>
        <v>Free-flow</v>
      </c>
      <c r="D2601" s="11">
        <f>'Raw Data'!P2600</f>
        <v>0</v>
      </c>
      <c r="E2601" s="11" t="str">
        <f t="shared" si="81"/>
        <v>No Accident</v>
      </c>
      <c r="F2601" s="11" t="str">
        <f>'Raw Data'!O2600</f>
        <v>Clear</v>
      </c>
      <c r="G2601" s="11" t="str">
        <f>IFERROR(VLOOKUP(F2601,'Lookup Formulas Demo'!$A$5:$B$8,2,0),"Unknown Weather")</f>
        <v>Normal Driving</v>
      </c>
      <c r="H2601" s="11" t="str">
        <f>_xlfn.IFNA(INDEX('Lookup Formulas Demo'!$B$5:$B$8,MATCH(F2601,'Lookup Formulas Demo'!$A$5:$A$8,0)),"No Match Found")</f>
        <v>Normal Driving</v>
      </c>
    </row>
    <row r="2602" spans="1:8" x14ac:dyDescent="0.3">
      <c r="A2602" s="9">
        <f>'Raw Data'!A2601</f>
        <v>45361.024305555598</v>
      </c>
      <c r="B2602" s="11">
        <f>'Raw Data'!M2601</f>
        <v>17.624965607360899</v>
      </c>
      <c r="C2602" s="11" t="str">
        <f t="shared" si="80"/>
        <v>Free-flow</v>
      </c>
      <c r="D2602" s="11">
        <f>'Raw Data'!P2601</f>
        <v>0</v>
      </c>
      <c r="E2602" s="11" t="str">
        <f t="shared" si="81"/>
        <v>No Accident</v>
      </c>
      <c r="F2602" s="11" t="str">
        <f>'Raw Data'!O2601</f>
        <v>Fog</v>
      </c>
      <c r="G2602" s="11" t="str">
        <f>IFERROR(VLOOKUP(F2602,'Lookup Formulas Demo'!$A$5:$B$8,2,0),"Unknown Weather")</f>
        <v>Use Fog Lights, Reduce Speed</v>
      </c>
      <c r="H2602" s="11" t="str">
        <f>_xlfn.IFNA(INDEX('Lookup Formulas Demo'!$B$5:$B$8,MATCH(F2602,'Lookup Formulas Demo'!$A$5:$A$8,0)),"No Match Found")</f>
        <v>Use Fog Lights, Reduce Speed</v>
      </c>
    </row>
    <row r="2603" spans="1:8" x14ac:dyDescent="0.3">
      <c r="A2603" s="9">
        <f>'Raw Data'!A2602</f>
        <v>45361.027777777803</v>
      </c>
      <c r="B2603" s="11">
        <f>'Raw Data'!M2602</f>
        <v>30.6373095885513</v>
      </c>
      <c r="C2603" s="11" t="str">
        <f t="shared" si="80"/>
        <v>Free-flow</v>
      </c>
      <c r="D2603" s="11">
        <f>'Raw Data'!P2602</f>
        <v>0</v>
      </c>
      <c r="E2603" s="11" t="str">
        <f t="shared" si="81"/>
        <v>No Accident</v>
      </c>
      <c r="F2603" s="11" t="str">
        <f>'Raw Data'!O2602</f>
        <v>Clear</v>
      </c>
      <c r="G2603" s="11" t="str">
        <f>IFERROR(VLOOKUP(F2603,'Lookup Formulas Demo'!$A$5:$B$8,2,0),"Unknown Weather")</f>
        <v>Normal Driving</v>
      </c>
      <c r="H2603" s="11" t="str">
        <f>_xlfn.IFNA(INDEX('Lookup Formulas Demo'!$B$5:$B$8,MATCH(F2603,'Lookup Formulas Demo'!$A$5:$A$8,0)),"No Match Found")</f>
        <v>Normal Driving</v>
      </c>
    </row>
    <row r="2604" spans="1:8" x14ac:dyDescent="0.3">
      <c r="A2604" s="9">
        <f>'Raw Data'!A2603</f>
        <v>45361.03125</v>
      </c>
      <c r="B2604" s="11">
        <f>'Raw Data'!M2603</f>
        <v>90.997756370195702</v>
      </c>
      <c r="C2604" s="11" t="str">
        <f t="shared" si="80"/>
        <v>Congested</v>
      </c>
      <c r="D2604" s="11">
        <f>'Raw Data'!P2603</f>
        <v>0</v>
      </c>
      <c r="E2604" s="11" t="str">
        <f t="shared" si="81"/>
        <v>No Accident</v>
      </c>
      <c r="F2604" s="11" t="str">
        <f>'Raw Data'!O2603</f>
        <v>Clear</v>
      </c>
      <c r="G2604" s="11" t="str">
        <f>IFERROR(VLOOKUP(F2604,'Lookup Formulas Demo'!$A$5:$B$8,2,0),"Unknown Weather")</f>
        <v>Normal Driving</v>
      </c>
      <c r="H2604" s="11" t="str">
        <f>_xlfn.IFNA(INDEX('Lookup Formulas Demo'!$B$5:$B$8,MATCH(F2604,'Lookup Formulas Demo'!$A$5:$A$8,0)),"No Match Found")</f>
        <v>Normal Driving</v>
      </c>
    </row>
    <row r="2605" spans="1:8" x14ac:dyDescent="0.3">
      <c r="A2605" s="9">
        <f>'Raw Data'!A2604</f>
        <v>45361.034722222197</v>
      </c>
      <c r="B2605" s="11">
        <f>'Raw Data'!M2604</f>
        <v>90.953425496103705</v>
      </c>
      <c r="C2605" s="11" t="str">
        <f t="shared" si="80"/>
        <v>Congested</v>
      </c>
      <c r="D2605" s="11">
        <f>'Raw Data'!P2604</f>
        <v>0</v>
      </c>
      <c r="E2605" s="11" t="str">
        <f t="shared" si="81"/>
        <v>No Accident</v>
      </c>
      <c r="F2605" s="11" t="str">
        <f>'Raw Data'!O2604</f>
        <v>Rain</v>
      </c>
      <c r="G2605" s="11" t="str">
        <f>IFERROR(VLOOKUP(F2605,'Lookup Formulas Demo'!$A$5:$B$8,2,0),"Unknown Weather")</f>
        <v>Reduce Speed, Increase Following Distance</v>
      </c>
      <c r="H2605" s="11" t="str">
        <f>_xlfn.IFNA(INDEX('Lookup Formulas Demo'!$B$5:$B$8,MATCH(F2605,'Lookup Formulas Demo'!$A$5:$A$8,0)),"No Match Found")</f>
        <v>Reduce Speed, Increase Following Distance</v>
      </c>
    </row>
    <row r="2606" spans="1:8" x14ac:dyDescent="0.3">
      <c r="A2606" s="9">
        <f>'Raw Data'!A2605</f>
        <v>45361.038194444503</v>
      </c>
      <c r="B2606" s="11">
        <f>'Raw Data'!M2605</f>
        <v>43.749763534249503</v>
      </c>
      <c r="C2606" s="11" t="str">
        <f t="shared" si="80"/>
        <v>Free-flow</v>
      </c>
      <c r="D2606" s="11">
        <f>'Raw Data'!P2605</f>
        <v>0</v>
      </c>
      <c r="E2606" s="11" t="str">
        <f t="shared" si="81"/>
        <v>No Accident</v>
      </c>
      <c r="F2606" s="11" t="str">
        <f>'Raw Data'!O2605</f>
        <v>Rain</v>
      </c>
      <c r="G2606" s="11" t="str">
        <f>IFERROR(VLOOKUP(F2606,'Lookup Formulas Demo'!$A$5:$B$8,2,0),"Unknown Weather")</f>
        <v>Reduce Speed, Increase Following Distance</v>
      </c>
      <c r="H2606" s="11" t="str">
        <f>_xlfn.IFNA(INDEX('Lookup Formulas Demo'!$B$5:$B$8,MATCH(F2606,'Lookup Formulas Demo'!$A$5:$A$8,0)),"No Match Found")</f>
        <v>Reduce Speed, Increase Following Distance</v>
      </c>
    </row>
    <row r="2607" spans="1:8" x14ac:dyDescent="0.3">
      <c r="A2607" s="9">
        <f>'Raw Data'!A2606</f>
        <v>45361.041666666701</v>
      </c>
      <c r="B2607" s="11">
        <f>'Raw Data'!M2606</f>
        <v>67.221903785403299</v>
      </c>
      <c r="C2607" s="11" t="str">
        <f t="shared" si="80"/>
        <v>Moderate</v>
      </c>
      <c r="D2607" s="11">
        <f>'Raw Data'!P2606</f>
        <v>0</v>
      </c>
      <c r="E2607" s="11" t="str">
        <f t="shared" si="81"/>
        <v>No Accident</v>
      </c>
      <c r="F2607" s="11" t="str">
        <f>'Raw Data'!O2606</f>
        <v>Clear</v>
      </c>
      <c r="G2607" s="11" t="str">
        <f>IFERROR(VLOOKUP(F2607,'Lookup Formulas Demo'!$A$5:$B$8,2,0),"Unknown Weather")</f>
        <v>Normal Driving</v>
      </c>
      <c r="H2607" s="11" t="str">
        <f>_xlfn.IFNA(INDEX('Lookup Formulas Demo'!$B$5:$B$8,MATCH(F2607,'Lookup Formulas Demo'!$A$5:$A$8,0)),"No Match Found")</f>
        <v>Normal Driving</v>
      </c>
    </row>
    <row r="2608" spans="1:8" x14ac:dyDescent="0.3">
      <c r="A2608" s="9">
        <f>'Raw Data'!A2607</f>
        <v>45361.045138888898</v>
      </c>
      <c r="B2608" s="11">
        <f>'Raw Data'!M2607</f>
        <v>86.033862865773301</v>
      </c>
      <c r="C2608" s="11" t="str">
        <f t="shared" si="80"/>
        <v>Congested</v>
      </c>
      <c r="D2608" s="11">
        <f>'Raw Data'!P2607</f>
        <v>0</v>
      </c>
      <c r="E2608" s="11" t="str">
        <f t="shared" si="81"/>
        <v>No Accident</v>
      </c>
      <c r="F2608" s="11" t="str">
        <f>'Raw Data'!O2607</f>
        <v>Fog</v>
      </c>
      <c r="G2608" s="11" t="str">
        <f>IFERROR(VLOOKUP(F2608,'Lookup Formulas Demo'!$A$5:$B$8,2,0),"Unknown Weather")</f>
        <v>Use Fog Lights, Reduce Speed</v>
      </c>
      <c r="H2608" s="11" t="str">
        <f>_xlfn.IFNA(INDEX('Lookup Formulas Demo'!$B$5:$B$8,MATCH(F2608,'Lookup Formulas Demo'!$A$5:$A$8,0)),"No Match Found")</f>
        <v>Use Fog Lights, Reduce Speed</v>
      </c>
    </row>
    <row r="2609" spans="1:8" x14ac:dyDescent="0.3">
      <c r="A2609" s="9">
        <f>'Raw Data'!A2608</f>
        <v>45361.048611111102</v>
      </c>
      <c r="B2609" s="11">
        <f>'Raw Data'!M2608</f>
        <v>51.594951706495401</v>
      </c>
      <c r="C2609" s="11" t="str">
        <f t="shared" si="80"/>
        <v>Moderate</v>
      </c>
      <c r="D2609" s="11">
        <f>'Raw Data'!P2608</f>
        <v>0</v>
      </c>
      <c r="E2609" s="11" t="str">
        <f t="shared" si="81"/>
        <v>No Accident</v>
      </c>
      <c r="F2609" s="11" t="str">
        <f>'Raw Data'!O2608</f>
        <v>Fog</v>
      </c>
      <c r="G2609" s="11" t="str">
        <f>IFERROR(VLOOKUP(F2609,'Lookup Formulas Demo'!$A$5:$B$8,2,0),"Unknown Weather")</f>
        <v>Use Fog Lights, Reduce Speed</v>
      </c>
      <c r="H2609" s="11" t="str">
        <f>_xlfn.IFNA(INDEX('Lookup Formulas Demo'!$B$5:$B$8,MATCH(F2609,'Lookup Formulas Demo'!$A$5:$A$8,0)),"No Match Found")</f>
        <v>Use Fog Lights, Reduce Speed</v>
      </c>
    </row>
    <row r="2610" spans="1:8" x14ac:dyDescent="0.3">
      <c r="A2610" s="9">
        <f>'Raw Data'!A2609</f>
        <v>45361.052083333299</v>
      </c>
      <c r="B2610" s="11">
        <f>'Raw Data'!M2609</f>
        <v>62.5452646065159</v>
      </c>
      <c r="C2610" s="11" t="str">
        <f t="shared" si="80"/>
        <v>Moderate</v>
      </c>
      <c r="D2610" s="11">
        <f>'Raw Data'!P2609</f>
        <v>0</v>
      </c>
      <c r="E2610" s="11" t="str">
        <f t="shared" si="81"/>
        <v>No Accident</v>
      </c>
      <c r="F2610" s="11" t="str">
        <f>'Raw Data'!O2609</f>
        <v>Fog</v>
      </c>
      <c r="G2610" s="11" t="str">
        <f>IFERROR(VLOOKUP(F2610,'Lookup Formulas Demo'!$A$5:$B$8,2,0),"Unknown Weather")</f>
        <v>Use Fog Lights, Reduce Speed</v>
      </c>
      <c r="H2610" s="11" t="str">
        <f>_xlfn.IFNA(INDEX('Lookup Formulas Demo'!$B$5:$B$8,MATCH(F2610,'Lookup Formulas Demo'!$A$5:$A$8,0)),"No Match Found")</f>
        <v>Use Fog Lights, Reduce Speed</v>
      </c>
    </row>
    <row r="2611" spans="1:8" x14ac:dyDescent="0.3">
      <c r="A2611" s="9">
        <f>'Raw Data'!A2610</f>
        <v>45361.055555555598</v>
      </c>
      <c r="B2611" s="11">
        <f>'Raw Data'!M2610</f>
        <v>80.803880753700099</v>
      </c>
      <c r="C2611" s="11" t="str">
        <f t="shared" si="80"/>
        <v>Congested</v>
      </c>
      <c r="D2611" s="11">
        <f>'Raw Data'!P2610</f>
        <v>0</v>
      </c>
      <c r="E2611" s="11" t="str">
        <f t="shared" si="81"/>
        <v>No Accident</v>
      </c>
      <c r="F2611" s="11" t="str">
        <f>'Raw Data'!O2610</f>
        <v>Rain</v>
      </c>
      <c r="G2611" s="11" t="str">
        <f>IFERROR(VLOOKUP(F2611,'Lookup Formulas Demo'!$A$5:$B$8,2,0),"Unknown Weather")</f>
        <v>Reduce Speed, Increase Following Distance</v>
      </c>
      <c r="H2611" s="11" t="str">
        <f>_xlfn.IFNA(INDEX('Lookup Formulas Demo'!$B$5:$B$8,MATCH(F2611,'Lookup Formulas Demo'!$A$5:$A$8,0)),"No Match Found")</f>
        <v>Reduce Speed, Increase Following Distance</v>
      </c>
    </row>
    <row r="2612" spans="1:8" x14ac:dyDescent="0.3">
      <c r="A2612" s="9">
        <f>'Raw Data'!A2611</f>
        <v>45361.059027777803</v>
      </c>
      <c r="B2612" s="11">
        <f>'Raw Data'!M2611</f>
        <v>73.735961019872207</v>
      </c>
      <c r="C2612" s="11" t="str">
        <f t="shared" si="80"/>
        <v>Moderate</v>
      </c>
      <c r="D2612" s="11">
        <f>'Raw Data'!P2611</f>
        <v>0</v>
      </c>
      <c r="E2612" s="11" t="str">
        <f t="shared" si="81"/>
        <v>No Accident</v>
      </c>
      <c r="F2612" s="11" t="str">
        <f>'Raw Data'!O2611</f>
        <v>Snow</v>
      </c>
      <c r="G2612" s="11" t="str">
        <f>IFERROR(VLOOKUP(F2612,'Lookup Formulas Demo'!$A$5:$B$8,2,0),"Unknown Weather")</f>
        <v>Extreme Caution, Consider Delay</v>
      </c>
      <c r="H2612" s="11" t="str">
        <f>_xlfn.IFNA(INDEX('Lookup Formulas Demo'!$B$5:$B$8,MATCH(F2612,'Lookup Formulas Demo'!$A$5:$A$8,0)),"No Match Found")</f>
        <v>Extreme Caution, Consider Delay</v>
      </c>
    </row>
    <row r="2613" spans="1:8" x14ac:dyDescent="0.3">
      <c r="A2613" s="9">
        <f>'Raw Data'!A2612</f>
        <v>45361.0625</v>
      </c>
      <c r="B2613" s="11">
        <f>'Raw Data'!M2612</f>
        <v>89.633281456193203</v>
      </c>
      <c r="C2613" s="11" t="str">
        <f t="shared" si="80"/>
        <v>Congested</v>
      </c>
      <c r="D2613" s="11">
        <f>'Raw Data'!P2612</f>
        <v>0</v>
      </c>
      <c r="E2613" s="11" t="str">
        <f t="shared" si="81"/>
        <v>No Accident</v>
      </c>
      <c r="F2613" s="11" t="str">
        <f>'Raw Data'!O2612</f>
        <v>Snow</v>
      </c>
      <c r="G2613" s="11" t="str">
        <f>IFERROR(VLOOKUP(F2613,'Lookup Formulas Demo'!$A$5:$B$8,2,0),"Unknown Weather")</f>
        <v>Extreme Caution, Consider Delay</v>
      </c>
      <c r="H2613" s="11" t="str">
        <f>_xlfn.IFNA(INDEX('Lookup Formulas Demo'!$B$5:$B$8,MATCH(F2613,'Lookup Formulas Demo'!$A$5:$A$8,0)),"No Match Found")</f>
        <v>Extreme Caution, Consider Delay</v>
      </c>
    </row>
    <row r="2614" spans="1:8" x14ac:dyDescent="0.3">
      <c r="A2614" s="9">
        <f>'Raw Data'!A2613</f>
        <v>45361.065972222197</v>
      </c>
      <c r="B2614" s="11">
        <f>'Raw Data'!M2613</f>
        <v>45.628278377881699</v>
      </c>
      <c r="C2614" s="11" t="str">
        <f t="shared" si="80"/>
        <v>Free-flow</v>
      </c>
      <c r="D2614" s="11">
        <f>'Raw Data'!P2613</f>
        <v>0</v>
      </c>
      <c r="E2614" s="11" t="str">
        <f t="shared" si="81"/>
        <v>No Accident</v>
      </c>
      <c r="F2614" s="11" t="str">
        <f>'Raw Data'!O2613</f>
        <v>Rain</v>
      </c>
      <c r="G2614" s="11" t="str">
        <f>IFERROR(VLOOKUP(F2614,'Lookup Formulas Demo'!$A$5:$B$8,2,0),"Unknown Weather")</f>
        <v>Reduce Speed, Increase Following Distance</v>
      </c>
      <c r="H2614" s="11" t="str">
        <f>_xlfn.IFNA(INDEX('Lookup Formulas Demo'!$B$5:$B$8,MATCH(F2614,'Lookup Formulas Demo'!$A$5:$A$8,0)),"No Match Found")</f>
        <v>Reduce Speed, Increase Following Distance</v>
      </c>
    </row>
    <row r="2615" spans="1:8" x14ac:dyDescent="0.3">
      <c r="A2615" s="9">
        <f>'Raw Data'!A2614</f>
        <v>45361.069444444503</v>
      </c>
      <c r="B2615" s="11">
        <f>'Raw Data'!M2614</f>
        <v>55.193853492933997</v>
      </c>
      <c r="C2615" s="11" t="str">
        <f t="shared" si="80"/>
        <v>Moderate</v>
      </c>
      <c r="D2615" s="11">
        <f>'Raw Data'!P2614</f>
        <v>0</v>
      </c>
      <c r="E2615" s="11" t="str">
        <f t="shared" si="81"/>
        <v>No Accident</v>
      </c>
      <c r="F2615" s="11" t="str">
        <f>'Raw Data'!O2614</f>
        <v>Rain</v>
      </c>
      <c r="G2615" s="11" t="str">
        <f>IFERROR(VLOOKUP(F2615,'Lookup Formulas Demo'!$A$5:$B$8,2,0),"Unknown Weather")</f>
        <v>Reduce Speed, Increase Following Distance</v>
      </c>
      <c r="H2615" s="11" t="str">
        <f>_xlfn.IFNA(INDEX('Lookup Formulas Demo'!$B$5:$B$8,MATCH(F2615,'Lookup Formulas Demo'!$A$5:$A$8,0)),"No Match Found")</f>
        <v>Reduce Speed, Increase Following Distance</v>
      </c>
    </row>
    <row r="2616" spans="1:8" x14ac:dyDescent="0.3">
      <c r="A2616" s="9">
        <f>'Raw Data'!A2615</f>
        <v>45361.072916666701</v>
      </c>
      <c r="B2616" s="11">
        <f>'Raw Data'!M2615</f>
        <v>88.1350864409699</v>
      </c>
      <c r="C2616" s="11" t="str">
        <f t="shared" si="80"/>
        <v>Congested</v>
      </c>
      <c r="D2616" s="11">
        <f>'Raw Data'!P2615</f>
        <v>0</v>
      </c>
      <c r="E2616" s="11" t="str">
        <f t="shared" si="81"/>
        <v>No Accident</v>
      </c>
      <c r="F2616" s="11" t="str">
        <f>'Raw Data'!O2615</f>
        <v>Clear</v>
      </c>
      <c r="G2616" s="11" t="str">
        <f>IFERROR(VLOOKUP(F2616,'Lookup Formulas Demo'!$A$5:$B$8,2,0),"Unknown Weather")</f>
        <v>Normal Driving</v>
      </c>
      <c r="H2616" s="11" t="str">
        <f>_xlfn.IFNA(INDEX('Lookup Formulas Demo'!$B$5:$B$8,MATCH(F2616,'Lookup Formulas Demo'!$A$5:$A$8,0)),"No Match Found")</f>
        <v>Normal Driving</v>
      </c>
    </row>
    <row r="2617" spans="1:8" x14ac:dyDescent="0.3">
      <c r="A2617" s="9">
        <f>'Raw Data'!A2616</f>
        <v>45361.076388888898</v>
      </c>
      <c r="B2617" s="11">
        <f>'Raw Data'!M2616</f>
        <v>39.448406888412897</v>
      </c>
      <c r="C2617" s="11" t="str">
        <f t="shared" si="80"/>
        <v>Free-flow</v>
      </c>
      <c r="D2617" s="11">
        <f>'Raw Data'!P2616</f>
        <v>0</v>
      </c>
      <c r="E2617" s="11" t="str">
        <f t="shared" si="81"/>
        <v>No Accident</v>
      </c>
      <c r="F2617" s="11" t="str">
        <f>'Raw Data'!O2616</f>
        <v>Rain</v>
      </c>
      <c r="G2617" s="11" t="str">
        <f>IFERROR(VLOOKUP(F2617,'Lookup Formulas Demo'!$A$5:$B$8,2,0),"Unknown Weather")</f>
        <v>Reduce Speed, Increase Following Distance</v>
      </c>
      <c r="H2617" s="11" t="str">
        <f>_xlfn.IFNA(INDEX('Lookup Formulas Demo'!$B$5:$B$8,MATCH(F2617,'Lookup Formulas Demo'!$A$5:$A$8,0)),"No Match Found")</f>
        <v>Reduce Speed, Increase Following Distance</v>
      </c>
    </row>
    <row r="2618" spans="1:8" x14ac:dyDescent="0.3">
      <c r="A2618" s="9">
        <f>'Raw Data'!A2617</f>
        <v>45361.079861111102</v>
      </c>
      <c r="B2618" s="11">
        <f>'Raw Data'!M2617</f>
        <v>10.9741977832229</v>
      </c>
      <c r="C2618" s="11" t="str">
        <f t="shared" si="80"/>
        <v>Free-flow</v>
      </c>
      <c r="D2618" s="11">
        <f>'Raw Data'!P2617</f>
        <v>0</v>
      </c>
      <c r="E2618" s="11" t="str">
        <f t="shared" si="81"/>
        <v>No Accident</v>
      </c>
      <c r="F2618" s="11" t="str">
        <f>'Raw Data'!O2617</f>
        <v>Clear</v>
      </c>
      <c r="G2618" s="11" t="str">
        <f>IFERROR(VLOOKUP(F2618,'Lookup Formulas Demo'!$A$5:$B$8,2,0),"Unknown Weather")</f>
        <v>Normal Driving</v>
      </c>
      <c r="H2618" s="11" t="str">
        <f>_xlfn.IFNA(INDEX('Lookup Formulas Demo'!$B$5:$B$8,MATCH(F2618,'Lookup Formulas Demo'!$A$5:$A$8,0)),"No Match Found")</f>
        <v>Normal Driving</v>
      </c>
    </row>
    <row r="2619" spans="1:8" x14ac:dyDescent="0.3">
      <c r="A2619" s="9">
        <f>'Raw Data'!A2618</f>
        <v>45361.083333333299</v>
      </c>
      <c r="B2619" s="11">
        <f>'Raw Data'!M2618</f>
        <v>30.414823506354701</v>
      </c>
      <c r="C2619" s="11" t="str">
        <f t="shared" si="80"/>
        <v>Free-flow</v>
      </c>
      <c r="D2619" s="11">
        <f>'Raw Data'!P2618</f>
        <v>0</v>
      </c>
      <c r="E2619" s="11" t="str">
        <f t="shared" si="81"/>
        <v>No Accident</v>
      </c>
      <c r="F2619" s="11" t="str">
        <f>'Raw Data'!O2618</f>
        <v>Clear</v>
      </c>
      <c r="G2619" s="11" t="str">
        <f>IFERROR(VLOOKUP(F2619,'Lookup Formulas Demo'!$A$5:$B$8,2,0),"Unknown Weather")</f>
        <v>Normal Driving</v>
      </c>
      <c r="H2619" s="11" t="str">
        <f>_xlfn.IFNA(INDEX('Lookup Formulas Demo'!$B$5:$B$8,MATCH(F2619,'Lookup Formulas Demo'!$A$5:$A$8,0)),"No Match Found")</f>
        <v>Normal Driving</v>
      </c>
    </row>
    <row r="2620" spans="1:8" x14ac:dyDescent="0.3">
      <c r="A2620" s="9">
        <f>'Raw Data'!A2619</f>
        <v>45361.086805555598</v>
      </c>
      <c r="B2620" s="11">
        <f>'Raw Data'!M2619</f>
        <v>31.678059246731301</v>
      </c>
      <c r="C2620" s="11" t="str">
        <f t="shared" si="80"/>
        <v>Free-flow</v>
      </c>
      <c r="D2620" s="11">
        <f>'Raw Data'!P2619</f>
        <v>0</v>
      </c>
      <c r="E2620" s="11" t="str">
        <f t="shared" si="81"/>
        <v>No Accident</v>
      </c>
      <c r="F2620" s="11" t="str">
        <f>'Raw Data'!O2619</f>
        <v>Rain</v>
      </c>
      <c r="G2620" s="11" t="str">
        <f>IFERROR(VLOOKUP(F2620,'Lookup Formulas Demo'!$A$5:$B$8,2,0),"Unknown Weather")</f>
        <v>Reduce Speed, Increase Following Distance</v>
      </c>
      <c r="H2620" s="11" t="str">
        <f>_xlfn.IFNA(INDEX('Lookup Formulas Demo'!$B$5:$B$8,MATCH(F2620,'Lookup Formulas Demo'!$A$5:$A$8,0)),"No Match Found")</f>
        <v>Reduce Speed, Increase Following Distance</v>
      </c>
    </row>
    <row r="2621" spans="1:8" x14ac:dyDescent="0.3">
      <c r="A2621" s="9">
        <f>'Raw Data'!A2620</f>
        <v>45361.090277777803</v>
      </c>
      <c r="B2621" s="11">
        <f>'Raw Data'!M2620</f>
        <v>87.125310116457499</v>
      </c>
      <c r="C2621" s="11" t="str">
        <f t="shared" si="80"/>
        <v>Congested</v>
      </c>
      <c r="D2621" s="11">
        <f>'Raw Data'!P2620</f>
        <v>0</v>
      </c>
      <c r="E2621" s="11" t="str">
        <f t="shared" si="81"/>
        <v>No Accident</v>
      </c>
      <c r="F2621" s="11" t="str">
        <f>'Raw Data'!O2620</f>
        <v>Rain</v>
      </c>
      <c r="G2621" s="11" t="str">
        <f>IFERROR(VLOOKUP(F2621,'Lookup Formulas Demo'!$A$5:$B$8,2,0),"Unknown Weather")</f>
        <v>Reduce Speed, Increase Following Distance</v>
      </c>
      <c r="H2621" s="11" t="str">
        <f>_xlfn.IFNA(INDEX('Lookup Formulas Demo'!$B$5:$B$8,MATCH(F2621,'Lookup Formulas Demo'!$A$5:$A$8,0)),"No Match Found")</f>
        <v>Reduce Speed, Increase Following Distance</v>
      </c>
    </row>
    <row r="2622" spans="1:8" x14ac:dyDescent="0.3">
      <c r="A2622" s="9">
        <f>'Raw Data'!A2621</f>
        <v>45361.09375</v>
      </c>
      <c r="B2622" s="11">
        <f>'Raw Data'!M2621</f>
        <v>63.348085203750898</v>
      </c>
      <c r="C2622" s="11" t="str">
        <f t="shared" si="80"/>
        <v>Moderate</v>
      </c>
      <c r="D2622" s="11">
        <f>'Raw Data'!P2621</f>
        <v>0</v>
      </c>
      <c r="E2622" s="11" t="str">
        <f t="shared" si="81"/>
        <v>No Accident</v>
      </c>
      <c r="F2622" s="11" t="str">
        <f>'Raw Data'!O2621</f>
        <v>Fog</v>
      </c>
      <c r="G2622" s="11" t="str">
        <f>IFERROR(VLOOKUP(F2622,'Lookup Formulas Demo'!$A$5:$B$8,2,0),"Unknown Weather")</f>
        <v>Use Fog Lights, Reduce Speed</v>
      </c>
      <c r="H2622" s="11" t="str">
        <f>_xlfn.IFNA(INDEX('Lookup Formulas Demo'!$B$5:$B$8,MATCH(F2622,'Lookup Formulas Demo'!$A$5:$A$8,0)),"No Match Found")</f>
        <v>Use Fog Lights, Reduce Speed</v>
      </c>
    </row>
    <row r="2623" spans="1:8" x14ac:dyDescent="0.3">
      <c r="A2623" s="9">
        <f>'Raw Data'!A2622</f>
        <v>45361.097222222197</v>
      </c>
      <c r="B2623" s="11">
        <f>'Raw Data'!M2622</f>
        <v>21.043156010936499</v>
      </c>
      <c r="C2623" s="11" t="str">
        <f t="shared" si="80"/>
        <v>Free-flow</v>
      </c>
      <c r="D2623" s="11">
        <f>'Raw Data'!P2622</f>
        <v>0</v>
      </c>
      <c r="E2623" s="11" t="str">
        <f t="shared" si="81"/>
        <v>No Accident</v>
      </c>
      <c r="F2623" s="11" t="str">
        <f>'Raw Data'!O2622</f>
        <v>Snow</v>
      </c>
      <c r="G2623" s="11" t="str">
        <f>IFERROR(VLOOKUP(F2623,'Lookup Formulas Demo'!$A$5:$B$8,2,0),"Unknown Weather")</f>
        <v>Extreme Caution, Consider Delay</v>
      </c>
      <c r="H2623" s="11" t="str">
        <f>_xlfn.IFNA(INDEX('Lookup Formulas Demo'!$B$5:$B$8,MATCH(F2623,'Lookup Formulas Demo'!$A$5:$A$8,0)),"No Match Found")</f>
        <v>Extreme Caution, Consider Delay</v>
      </c>
    </row>
    <row r="2624" spans="1:8" x14ac:dyDescent="0.3">
      <c r="A2624" s="9">
        <f>'Raw Data'!A2623</f>
        <v>45361.100694444503</v>
      </c>
      <c r="B2624" s="11">
        <f>'Raw Data'!M2623</f>
        <v>27.718398873618</v>
      </c>
      <c r="C2624" s="11" t="str">
        <f t="shared" si="80"/>
        <v>Free-flow</v>
      </c>
      <c r="D2624" s="11">
        <f>'Raw Data'!P2623</f>
        <v>0</v>
      </c>
      <c r="E2624" s="11" t="str">
        <f t="shared" si="81"/>
        <v>No Accident</v>
      </c>
      <c r="F2624" s="11" t="str">
        <f>'Raw Data'!O2623</f>
        <v>Snow</v>
      </c>
      <c r="G2624" s="11" t="str">
        <f>IFERROR(VLOOKUP(F2624,'Lookup Formulas Demo'!$A$5:$B$8,2,0),"Unknown Weather")</f>
        <v>Extreme Caution, Consider Delay</v>
      </c>
      <c r="H2624" s="11" t="str">
        <f>_xlfn.IFNA(INDEX('Lookup Formulas Demo'!$B$5:$B$8,MATCH(F2624,'Lookup Formulas Demo'!$A$5:$A$8,0)),"No Match Found")</f>
        <v>Extreme Caution, Consider Delay</v>
      </c>
    </row>
    <row r="2625" spans="1:8" x14ac:dyDescent="0.3">
      <c r="A2625" s="9">
        <f>'Raw Data'!A2624</f>
        <v>45361.104166666701</v>
      </c>
      <c r="B2625" s="11">
        <f>'Raw Data'!M2624</f>
        <v>63.865459765350302</v>
      </c>
      <c r="C2625" s="11" t="str">
        <f t="shared" si="80"/>
        <v>Moderate</v>
      </c>
      <c r="D2625" s="11">
        <f>'Raw Data'!P2624</f>
        <v>0</v>
      </c>
      <c r="E2625" s="11" t="str">
        <f t="shared" si="81"/>
        <v>No Accident</v>
      </c>
      <c r="F2625" s="11" t="str">
        <f>'Raw Data'!O2624</f>
        <v>Clear</v>
      </c>
      <c r="G2625" s="11" t="str">
        <f>IFERROR(VLOOKUP(F2625,'Lookup Formulas Demo'!$A$5:$B$8,2,0),"Unknown Weather")</f>
        <v>Normal Driving</v>
      </c>
      <c r="H2625" s="11" t="str">
        <f>_xlfn.IFNA(INDEX('Lookup Formulas Demo'!$B$5:$B$8,MATCH(F2625,'Lookup Formulas Demo'!$A$5:$A$8,0)),"No Match Found")</f>
        <v>Normal Driving</v>
      </c>
    </row>
    <row r="2626" spans="1:8" x14ac:dyDescent="0.3">
      <c r="A2626" s="9">
        <f>'Raw Data'!A2625</f>
        <v>45361.107638888898</v>
      </c>
      <c r="B2626" s="11">
        <f>'Raw Data'!M2625</f>
        <v>43.005275763092499</v>
      </c>
      <c r="C2626" s="11" t="str">
        <f t="shared" si="80"/>
        <v>Free-flow</v>
      </c>
      <c r="D2626" s="11">
        <f>'Raw Data'!P2625</f>
        <v>1</v>
      </c>
      <c r="E2626" s="11" t="str">
        <f t="shared" si="81"/>
        <v>Accident Reported</v>
      </c>
      <c r="F2626" s="11" t="str">
        <f>'Raw Data'!O2625</f>
        <v>Fog</v>
      </c>
      <c r="G2626" s="11" t="str">
        <f>IFERROR(VLOOKUP(F2626,'Lookup Formulas Demo'!$A$5:$B$8,2,0),"Unknown Weather")</f>
        <v>Use Fog Lights, Reduce Speed</v>
      </c>
      <c r="H2626" s="11" t="str">
        <f>_xlfn.IFNA(INDEX('Lookup Formulas Demo'!$B$5:$B$8,MATCH(F2626,'Lookup Formulas Demo'!$A$5:$A$8,0)),"No Match Found")</f>
        <v>Use Fog Lights, Reduce Speed</v>
      </c>
    </row>
    <row r="2627" spans="1:8" x14ac:dyDescent="0.3">
      <c r="A2627" s="9">
        <f>'Raw Data'!A2626</f>
        <v>45361.111111111102</v>
      </c>
      <c r="B2627" s="11">
        <f>'Raw Data'!M2626</f>
        <v>57.031254489454902</v>
      </c>
      <c r="C2627" s="11" t="str">
        <f t="shared" ref="C2627:C2690" si="82">IF(B2627&gt;=80,"Congested",IF(B2627&gt;=50,"Moderate","Free-flow"))</f>
        <v>Moderate</v>
      </c>
      <c r="D2627" s="11">
        <f>'Raw Data'!P2626</f>
        <v>0</v>
      </c>
      <c r="E2627" s="11" t="str">
        <f t="shared" ref="E2627:E2690" si="83">IF(D2627=1,"Accident Reported","No Accident")</f>
        <v>No Accident</v>
      </c>
      <c r="F2627" s="11" t="str">
        <f>'Raw Data'!O2626</f>
        <v>Rain</v>
      </c>
      <c r="G2627" s="11" t="str">
        <f>IFERROR(VLOOKUP(F2627,'Lookup Formulas Demo'!$A$5:$B$8,2,0),"Unknown Weather")</f>
        <v>Reduce Speed, Increase Following Distance</v>
      </c>
      <c r="H2627" s="11" t="str">
        <f>_xlfn.IFNA(INDEX('Lookup Formulas Demo'!$B$5:$B$8,MATCH(F2627,'Lookup Formulas Demo'!$A$5:$A$8,0)),"No Match Found")</f>
        <v>Reduce Speed, Increase Following Distance</v>
      </c>
    </row>
    <row r="2628" spans="1:8" x14ac:dyDescent="0.3">
      <c r="A2628" s="9">
        <f>'Raw Data'!A2627</f>
        <v>45361.114583333299</v>
      </c>
      <c r="B2628" s="11">
        <f>'Raw Data'!M2627</f>
        <v>85.669087934928001</v>
      </c>
      <c r="C2628" s="11" t="str">
        <f t="shared" si="82"/>
        <v>Congested</v>
      </c>
      <c r="D2628" s="11">
        <f>'Raw Data'!P2627</f>
        <v>0</v>
      </c>
      <c r="E2628" s="11" t="str">
        <f t="shared" si="83"/>
        <v>No Accident</v>
      </c>
      <c r="F2628" s="11" t="str">
        <f>'Raw Data'!O2627</f>
        <v>Fog</v>
      </c>
      <c r="G2628" s="11" t="str">
        <f>IFERROR(VLOOKUP(F2628,'Lookup Formulas Demo'!$A$5:$B$8,2,0),"Unknown Weather")</f>
        <v>Use Fog Lights, Reduce Speed</v>
      </c>
      <c r="H2628" s="11" t="str">
        <f>_xlfn.IFNA(INDEX('Lookup Formulas Demo'!$B$5:$B$8,MATCH(F2628,'Lookup Formulas Demo'!$A$5:$A$8,0)),"No Match Found")</f>
        <v>Use Fog Lights, Reduce Speed</v>
      </c>
    </row>
    <row r="2629" spans="1:8" x14ac:dyDescent="0.3">
      <c r="A2629" s="9">
        <f>'Raw Data'!A2628</f>
        <v>45361.118055555598</v>
      </c>
      <c r="B2629" s="11">
        <f>'Raw Data'!M2628</f>
        <v>62.3604385300834</v>
      </c>
      <c r="C2629" s="11" t="str">
        <f t="shared" si="82"/>
        <v>Moderate</v>
      </c>
      <c r="D2629" s="11">
        <f>'Raw Data'!P2628</f>
        <v>0</v>
      </c>
      <c r="E2629" s="11" t="str">
        <f t="shared" si="83"/>
        <v>No Accident</v>
      </c>
      <c r="F2629" s="11" t="str">
        <f>'Raw Data'!O2628</f>
        <v>Clear</v>
      </c>
      <c r="G2629" s="11" t="str">
        <f>IFERROR(VLOOKUP(F2629,'Lookup Formulas Demo'!$A$5:$B$8,2,0),"Unknown Weather")</f>
        <v>Normal Driving</v>
      </c>
      <c r="H2629" s="11" t="str">
        <f>_xlfn.IFNA(INDEX('Lookup Formulas Demo'!$B$5:$B$8,MATCH(F2629,'Lookup Formulas Demo'!$A$5:$A$8,0)),"No Match Found")</f>
        <v>Normal Driving</v>
      </c>
    </row>
    <row r="2630" spans="1:8" x14ac:dyDescent="0.3">
      <c r="A2630" s="9">
        <f>'Raw Data'!A2629</f>
        <v>45361.121527777803</v>
      </c>
      <c r="B2630" s="11">
        <f>'Raw Data'!M2629</f>
        <v>49.487642665492501</v>
      </c>
      <c r="C2630" s="11" t="str">
        <f t="shared" si="82"/>
        <v>Free-flow</v>
      </c>
      <c r="D2630" s="11">
        <f>'Raw Data'!P2629</f>
        <v>0</v>
      </c>
      <c r="E2630" s="11" t="str">
        <f t="shared" si="83"/>
        <v>No Accident</v>
      </c>
      <c r="F2630" s="11" t="str">
        <f>'Raw Data'!O2629</f>
        <v>Clear</v>
      </c>
      <c r="G2630" s="11" t="str">
        <f>IFERROR(VLOOKUP(F2630,'Lookup Formulas Demo'!$A$5:$B$8,2,0),"Unknown Weather")</f>
        <v>Normal Driving</v>
      </c>
      <c r="H2630" s="11" t="str">
        <f>_xlfn.IFNA(INDEX('Lookup Formulas Demo'!$B$5:$B$8,MATCH(F2630,'Lookup Formulas Demo'!$A$5:$A$8,0)),"No Match Found")</f>
        <v>Normal Driving</v>
      </c>
    </row>
    <row r="2631" spans="1:8" x14ac:dyDescent="0.3">
      <c r="A2631" s="9">
        <f>'Raw Data'!A2630</f>
        <v>45361.125</v>
      </c>
      <c r="B2631" s="11">
        <f>'Raw Data'!M2630</f>
        <v>34.972967444713902</v>
      </c>
      <c r="C2631" s="11" t="str">
        <f t="shared" si="82"/>
        <v>Free-flow</v>
      </c>
      <c r="D2631" s="11">
        <f>'Raw Data'!P2630</f>
        <v>0</v>
      </c>
      <c r="E2631" s="11" t="str">
        <f t="shared" si="83"/>
        <v>No Accident</v>
      </c>
      <c r="F2631" s="11" t="str">
        <f>'Raw Data'!O2630</f>
        <v>Clear</v>
      </c>
      <c r="G2631" s="11" t="str">
        <f>IFERROR(VLOOKUP(F2631,'Lookup Formulas Demo'!$A$5:$B$8,2,0),"Unknown Weather")</f>
        <v>Normal Driving</v>
      </c>
      <c r="H2631" s="11" t="str">
        <f>_xlfn.IFNA(INDEX('Lookup Formulas Demo'!$B$5:$B$8,MATCH(F2631,'Lookup Formulas Demo'!$A$5:$A$8,0)),"No Match Found")</f>
        <v>Normal Driving</v>
      </c>
    </row>
    <row r="2632" spans="1:8" x14ac:dyDescent="0.3">
      <c r="A2632" s="9">
        <f>'Raw Data'!A2631</f>
        <v>45361.128472222197</v>
      </c>
      <c r="B2632" s="11">
        <f>'Raw Data'!M2631</f>
        <v>41.952181740211003</v>
      </c>
      <c r="C2632" s="11" t="str">
        <f t="shared" si="82"/>
        <v>Free-flow</v>
      </c>
      <c r="D2632" s="11">
        <f>'Raw Data'!P2631</f>
        <v>0</v>
      </c>
      <c r="E2632" s="11" t="str">
        <f t="shared" si="83"/>
        <v>No Accident</v>
      </c>
      <c r="F2632" s="11" t="str">
        <f>'Raw Data'!O2631</f>
        <v>Fog</v>
      </c>
      <c r="G2632" s="11" t="str">
        <f>IFERROR(VLOOKUP(F2632,'Lookup Formulas Demo'!$A$5:$B$8,2,0),"Unknown Weather")</f>
        <v>Use Fog Lights, Reduce Speed</v>
      </c>
      <c r="H2632" s="11" t="str">
        <f>_xlfn.IFNA(INDEX('Lookup Formulas Demo'!$B$5:$B$8,MATCH(F2632,'Lookup Formulas Demo'!$A$5:$A$8,0)),"No Match Found")</f>
        <v>Use Fog Lights, Reduce Speed</v>
      </c>
    </row>
    <row r="2633" spans="1:8" x14ac:dyDescent="0.3">
      <c r="A2633" s="9">
        <f>'Raw Data'!A2632</f>
        <v>45361.131944444503</v>
      </c>
      <c r="B2633" s="11">
        <f>'Raw Data'!M2632</f>
        <v>92.433424137500694</v>
      </c>
      <c r="C2633" s="11" t="str">
        <f t="shared" si="82"/>
        <v>Congested</v>
      </c>
      <c r="D2633" s="11">
        <f>'Raw Data'!P2632</f>
        <v>0</v>
      </c>
      <c r="E2633" s="11" t="str">
        <f t="shared" si="83"/>
        <v>No Accident</v>
      </c>
      <c r="F2633" s="11" t="str">
        <f>'Raw Data'!O2632</f>
        <v>Fog</v>
      </c>
      <c r="G2633" s="11" t="str">
        <f>IFERROR(VLOOKUP(F2633,'Lookup Formulas Demo'!$A$5:$B$8,2,0),"Unknown Weather")</f>
        <v>Use Fog Lights, Reduce Speed</v>
      </c>
      <c r="H2633" s="11" t="str">
        <f>_xlfn.IFNA(INDEX('Lookup Formulas Demo'!$B$5:$B$8,MATCH(F2633,'Lookup Formulas Demo'!$A$5:$A$8,0)),"No Match Found")</f>
        <v>Use Fog Lights, Reduce Speed</v>
      </c>
    </row>
    <row r="2634" spans="1:8" x14ac:dyDescent="0.3">
      <c r="A2634" s="9">
        <f>'Raw Data'!A2633</f>
        <v>45361.135416666701</v>
      </c>
      <c r="B2634" s="11">
        <f>'Raw Data'!M2633</f>
        <v>73.742877557711694</v>
      </c>
      <c r="C2634" s="11" t="str">
        <f t="shared" si="82"/>
        <v>Moderate</v>
      </c>
      <c r="D2634" s="11">
        <f>'Raw Data'!P2633</f>
        <v>0</v>
      </c>
      <c r="E2634" s="11" t="str">
        <f t="shared" si="83"/>
        <v>No Accident</v>
      </c>
      <c r="F2634" s="11" t="str">
        <f>'Raw Data'!O2633</f>
        <v>Snow</v>
      </c>
      <c r="G2634" s="11" t="str">
        <f>IFERROR(VLOOKUP(F2634,'Lookup Formulas Demo'!$A$5:$B$8,2,0),"Unknown Weather")</f>
        <v>Extreme Caution, Consider Delay</v>
      </c>
      <c r="H2634" s="11" t="str">
        <f>_xlfn.IFNA(INDEX('Lookup Formulas Demo'!$B$5:$B$8,MATCH(F2634,'Lookup Formulas Demo'!$A$5:$A$8,0)),"No Match Found")</f>
        <v>Extreme Caution, Consider Delay</v>
      </c>
    </row>
    <row r="2635" spans="1:8" x14ac:dyDescent="0.3">
      <c r="A2635" s="9">
        <f>'Raw Data'!A2634</f>
        <v>45361.138888888898</v>
      </c>
      <c r="B2635" s="11">
        <f>'Raw Data'!M2634</f>
        <v>79.334311190480506</v>
      </c>
      <c r="C2635" s="11" t="str">
        <f t="shared" si="82"/>
        <v>Moderate</v>
      </c>
      <c r="D2635" s="11">
        <f>'Raw Data'!P2634</f>
        <v>0</v>
      </c>
      <c r="E2635" s="11" t="str">
        <f t="shared" si="83"/>
        <v>No Accident</v>
      </c>
      <c r="F2635" s="11" t="str">
        <f>'Raw Data'!O2634</f>
        <v>Clear</v>
      </c>
      <c r="G2635" s="11" t="str">
        <f>IFERROR(VLOOKUP(F2635,'Lookup Formulas Demo'!$A$5:$B$8,2,0),"Unknown Weather")</f>
        <v>Normal Driving</v>
      </c>
      <c r="H2635" s="11" t="str">
        <f>_xlfn.IFNA(INDEX('Lookup Formulas Demo'!$B$5:$B$8,MATCH(F2635,'Lookup Formulas Demo'!$A$5:$A$8,0)),"No Match Found")</f>
        <v>Normal Driving</v>
      </c>
    </row>
    <row r="2636" spans="1:8" x14ac:dyDescent="0.3">
      <c r="A2636" s="9">
        <f>'Raw Data'!A2635</f>
        <v>45361.142361111102</v>
      </c>
      <c r="B2636" s="11">
        <f>'Raw Data'!M2635</f>
        <v>69.867259657548601</v>
      </c>
      <c r="C2636" s="11" t="str">
        <f t="shared" si="82"/>
        <v>Moderate</v>
      </c>
      <c r="D2636" s="11">
        <f>'Raw Data'!P2635</f>
        <v>1</v>
      </c>
      <c r="E2636" s="11" t="str">
        <f t="shared" si="83"/>
        <v>Accident Reported</v>
      </c>
      <c r="F2636" s="11" t="str">
        <f>'Raw Data'!O2635</f>
        <v>Clear</v>
      </c>
      <c r="G2636" s="11" t="str">
        <f>IFERROR(VLOOKUP(F2636,'Lookup Formulas Demo'!$A$5:$B$8,2,0),"Unknown Weather")</f>
        <v>Normal Driving</v>
      </c>
      <c r="H2636" s="11" t="str">
        <f>_xlfn.IFNA(INDEX('Lookup Formulas Demo'!$B$5:$B$8,MATCH(F2636,'Lookup Formulas Demo'!$A$5:$A$8,0)),"No Match Found")</f>
        <v>Normal Driving</v>
      </c>
    </row>
    <row r="2637" spans="1:8" x14ac:dyDescent="0.3">
      <c r="A2637" s="9">
        <f>'Raw Data'!A2636</f>
        <v>45361.145833333299</v>
      </c>
      <c r="B2637" s="11">
        <f>'Raw Data'!M2636</f>
        <v>53.902255208415198</v>
      </c>
      <c r="C2637" s="11" t="str">
        <f t="shared" si="82"/>
        <v>Moderate</v>
      </c>
      <c r="D2637" s="11">
        <f>'Raw Data'!P2636</f>
        <v>0</v>
      </c>
      <c r="E2637" s="11" t="str">
        <f t="shared" si="83"/>
        <v>No Accident</v>
      </c>
      <c r="F2637" s="11" t="str">
        <f>'Raw Data'!O2636</f>
        <v>Clear</v>
      </c>
      <c r="G2637" s="11" t="str">
        <f>IFERROR(VLOOKUP(F2637,'Lookup Formulas Demo'!$A$5:$B$8,2,0),"Unknown Weather")</f>
        <v>Normal Driving</v>
      </c>
      <c r="H2637" s="11" t="str">
        <f>_xlfn.IFNA(INDEX('Lookup Formulas Demo'!$B$5:$B$8,MATCH(F2637,'Lookup Formulas Demo'!$A$5:$A$8,0)),"No Match Found")</f>
        <v>Normal Driving</v>
      </c>
    </row>
    <row r="2638" spans="1:8" x14ac:dyDescent="0.3">
      <c r="A2638" s="9">
        <f>'Raw Data'!A2637</f>
        <v>45361.149305555598</v>
      </c>
      <c r="B2638" s="11">
        <f>'Raw Data'!M2637</f>
        <v>40.6679516385474</v>
      </c>
      <c r="C2638" s="11" t="str">
        <f t="shared" si="82"/>
        <v>Free-flow</v>
      </c>
      <c r="D2638" s="11">
        <f>'Raw Data'!P2637</f>
        <v>0</v>
      </c>
      <c r="E2638" s="11" t="str">
        <f t="shared" si="83"/>
        <v>No Accident</v>
      </c>
      <c r="F2638" s="11" t="str">
        <f>'Raw Data'!O2637</f>
        <v>Rain</v>
      </c>
      <c r="G2638" s="11" t="str">
        <f>IFERROR(VLOOKUP(F2638,'Lookup Formulas Demo'!$A$5:$B$8,2,0),"Unknown Weather")</f>
        <v>Reduce Speed, Increase Following Distance</v>
      </c>
      <c r="H2638" s="11" t="str">
        <f>_xlfn.IFNA(INDEX('Lookup Formulas Demo'!$B$5:$B$8,MATCH(F2638,'Lookup Formulas Demo'!$A$5:$A$8,0)),"No Match Found")</f>
        <v>Reduce Speed, Increase Following Distance</v>
      </c>
    </row>
    <row r="2639" spans="1:8" x14ac:dyDescent="0.3">
      <c r="A2639" s="9">
        <f>'Raw Data'!A2638</f>
        <v>45361.152777777803</v>
      </c>
      <c r="B2639" s="11">
        <f>'Raw Data'!M2638</f>
        <v>36.458943496917499</v>
      </c>
      <c r="C2639" s="11" t="str">
        <f t="shared" si="82"/>
        <v>Free-flow</v>
      </c>
      <c r="D2639" s="11">
        <f>'Raw Data'!P2638</f>
        <v>0</v>
      </c>
      <c r="E2639" s="11" t="str">
        <f t="shared" si="83"/>
        <v>No Accident</v>
      </c>
      <c r="F2639" s="11" t="str">
        <f>'Raw Data'!O2638</f>
        <v>Clear</v>
      </c>
      <c r="G2639" s="11" t="str">
        <f>IFERROR(VLOOKUP(F2639,'Lookup Formulas Demo'!$A$5:$B$8,2,0),"Unknown Weather")</f>
        <v>Normal Driving</v>
      </c>
      <c r="H2639" s="11" t="str">
        <f>_xlfn.IFNA(INDEX('Lookup Formulas Demo'!$B$5:$B$8,MATCH(F2639,'Lookup Formulas Demo'!$A$5:$A$8,0)),"No Match Found")</f>
        <v>Normal Driving</v>
      </c>
    </row>
    <row r="2640" spans="1:8" x14ac:dyDescent="0.3">
      <c r="A2640" s="9">
        <f>'Raw Data'!A2639</f>
        <v>45361.15625</v>
      </c>
      <c r="B2640" s="11">
        <f>'Raw Data'!M2639</f>
        <v>85.601532581575796</v>
      </c>
      <c r="C2640" s="11" t="str">
        <f t="shared" si="82"/>
        <v>Congested</v>
      </c>
      <c r="D2640" s="11">
        <f>'Raw Data'!P2639</f>
        <v>0</v>
      </c>
      <c r="E2640" s="11" t="str">
        <f t="shared" si="83"/>
        <v>No Accident</v>
      </c>
      <c r="F2640" s="11" t="str">
        <f>'Raw Data'!O2639</f>
        <v>Snow</v>
      </c>
      <c r="G2640" s="11" t="str">
        <f>IFERROR(VLOOKUP(F2640,'Lookup Formulas Demo'!$A$5:$B$8,2,0),"Unknown Weather")</f>
        <v>Extreme Caution, Consider Delay</v>
      </c>
      <c r="H2640" s="11" t="str">
        <f>_xlfn.IFNA(INDEX('Lookup Formulas Demo'!$B$5:$B$8,MATCH(F2640,'Lookup Formulas Demo'!$A$5:$A$8,0)),"No Match Found")</f>
        <v>Extreme Caution, Consider Delay</v>
      </c>
    </row>
    <row r="2641" spans="1:8" x14ac:dyDescent="0.3">
      <c r="A2641" s="9">
        <f>'Raw Data'!A2640</f>
        <v>45361.159722222197</v>
      </c>
      <c r="B2641" s="11">
        <f>'Raw Data'!M2640</f>
        <v>44.623301252540799</v>
      </c>
      <c r="C2641" s="11" t="str">
        <f t="shared" si="82"/>
        <v>Free-flow</v>
      </c>
      <c r="D2641" s="11">
        <f>'Raw Data'!P2640</f>
        <v>0</v>
      </c>
      <c r="E2641" s="11" t="str">
        <f t="shared" si="83"/>
        <v>No Accident</v>
      </c>
      <c r="F2641" s="11" t="str">
        <f>'Raw Data'!O2640</f>
        <v>Fog</v>
      </c>
      <c r="G2641" s="11" t="str">
        <f>IFERROR(VLOOKUP(F2641,'Lookup Formulas Demo'!$A$5:$B$8,2,0),"Unknown Weather")</f>
        <v>Use Fog Lights, Reduce Speed</v>
      </c>
      <c r="H2641" s="11" t="str">
        <f>_xlfn.IFNA(INDEX('Lookup Formulas Demo'!$B$5:$B$8,MATCH(F2641,'Lookup Formulas Demo'!$A$5:$A$8,0)),"No Match Found")</f>
        <v>Use Fog Lights, Reduce Speed</v>
      </c>
    </row>
    <row r="2642" spans="1:8" x14ac:dyDescent="0.3">
      <c r="A2642" s="9">
        <f>'Raw Data'!A2641</f>
        <v>45361.163194444503</v>
      </c>
      <c r="B2642" s="11">
        <f>'Raw Data'!M2641</f>
        <v>62.414338586541703</v>
      </c>
      <c r="C2642" s="11" t="str">
        <f t="shared" si="82"/>
        <v>Moderate</v>
      </c>
      <c r="D2642" s="11">
        <f>'Raw Data'!P2641</f>
        <v>0</v>
      </c>
      <c r="E2642" s="11" t="str">
        <f t="shared" si="83"/>
        <v>No Accident</v>
      </c>
      <c r="F2642" s="11" t="str">
        <f>'Raw Data'!O2641</f>
        <v>Clear</v>
      </c>
      <c r="G2642" s="11" t="str">
        <f>IFERROR(VLOOKUP(F2642,'Lookup Formulas Demo'!$A$5:$B$8,2,0),"Unknown Weather")</f>
        <v>Normal Driving</v>
      </c>
      <c r="H2642" s="11" t="str">
        <f>_xlfn.IFNA(INDEX('Lookup Formulas Demo'!$B$5:$B$8,MATCH(F2642,'Lookup Formulas Demo'!$A$5:$A$8,0)),"No Match Found")</f>
        <v>Normal Driving</v>
      </c>
    </row>
    <row r="2643" spans="1:8" x14ac:dyDescent="0.3">
      <c r="A2643" s="9">
        <f>'Raw Data'!A2642</f>
        <v>45361.166666666701</v>
      </c>
      <c r="B2643" s="11">
        <f>'Raw Data'!M2642</f>
        <v>43.335322138734902</v>
      </c>
      <c r="C2643" s="11" t="str">
        <f t="shared" si="82"/>
        <v>Free-flow</v>
      </c>
      <c r="D2643" s="11">
        <f>'Raw Data'!P2642</f>
        <v>0</v>
      </c>
      <c r="E2643" s="11" t="str">
        <f t="shared" si="83"/>
        <v>No Accident</v>
      </c>
      <c r="F2643" s="11" t="str">
        <f>'Raw Data'!O2642</f>
        <v>Snow</v>
      </c>
      <c r="G2643" s="11" t="str">
        <f>IFERROR(VLOOKUP(F2643,'Lookup Formulas Demo'!$A$5:$B$8,2,0),"Unknown Weather")</f>
        <v>Extreme Caution, Consider Delay</v>
      </c>
      <c r="H2643" s="11" t="str">
        <f>_xlfn.IFNA(INDEX('Lookup Formulas Demo'!$B$5:$B$8,MATCH(F2643,'Lookup Formulas Demo'!$A$5:$A$8,0)),"No Match Found")</f>
        <v>Extreme Caution, Consider Delay</v>
      </c>
    </row>
    <row r="2644" spans="1:8" x14ac:dyDescent="0.3">
      <c r="A2644" s="9">
        <f>'Raw Data'!A2643</f>
        <v>45361.170138888898</v>
      </c>
      <c r="B2644" s="11">
        <f>'Raw Data'!M2643</f>
        <v>58.278915667854399</v>
      </c>
      <c r="C2644" s="11" t="str">
        <f t="shared" si="82"/>
        <v>Moderate</v>
      </c>
      <c r="D2644" s="11">
        <f>'Raw Data'!P2643</f>
        <v>0</v>
      </c>
      <c r="E2644" s="11" t="str">
        <f t="shared" si="83"/>
        <v>No Accident</v>
      </c>
      <c r="F2644" s="11" t="str">
        <f>'Raw Data'!O2643</f>
        <v>Snow</v>
      </c>
      <c r="G2644" s="11" t="str">
        <f>IFERROR(VLOOKUP(F2644,'Lookup Formulas Demo'!$A$5:$B$8,2,0),"Unknown Weather")</f>
        <v>Extreme Caution, Consider Delay</v>
      </c>
      <c r="H2644" s="11" t="str">
        <f>_xlfn.IFNA(INDEX('Lookup Formulas Demo'!$B$5:$B$8,MATCH(F2644,'Lookup Formulas Demo'!$A$5:$A$8,0)),"No Match Found")</f>
        <v>Extreme Caution, Consider Delay</v>
      </c>
    </row>
    <row r="2645" spans="1:8" x14ac:dyDescent="0.3">
      <c r="A2645" s="9">
        <f>'Raw Data'!A2644</f>
        <v>45361.173611111102</v>
      </c>
      <c r="B2645" s="11">
        <f>'Raw Data'!M2644</f>
        <v>97.381896180843299</v>
      </c>
      <c r="C2645" s="11" t="str">
        <f t="shared" si="82"/>
        <v>Congested</v>
      </c>
      <c r="D2645" s="11">
        <f>'Raw Data'!P2644</f>
        <v>0</v>
      </c>
      <c r="E2645" s="11" t="str">
        <f t="shared" si="83"/>
        <v>No Accident</v>
      </c>
      <c r="F2645" s="11" t="str">
        <f>'Raw Data'!O2644</f>
        <v>Rain</v>
      </c>
      <c r="G2645" s="11" t="str">
        <f>IFERROR(VLOOKUP(F2645,'Lookup Formulas Demo'!$A$5:$B$8,2,0),"Unknown Weather")</f>
        <v>Reduce Speed, Increase Following Distance</v>
      </c>
      <c r="H2645" s="11" t="str">
        <f>_xlfn.IFNA(INDEX('Lookup Formulas Demo'!$B$5:$B$8,MATCH(F2645,'Lookup Formulas Demo'!$A$5:$A$8,0)),"No Match Found")</f>
        <v>Reduce Speed, Increase Following Distance</v>
      </c>
    </row>
    <row r="2646" spans="1:8" x14ac:dyDescent="0.3">
      <c r="A2646" s="9">
        <f>'Raw Data'!A2645</f>
        <v>45361.177083333299</v>
      </c>
      <c r="B2646" s="11">
        <f>'Raw Data'!M2645</f>
        <v>60.627512553131297</v>
      </c>
      <c r="C2646" s="11" t="str">
        <f t="shared" si="82"/>
        <v>Moderate</v>
      </c>
      <c r="D2646" s="11">
        <f>'Raw Data'!P2645</f>
        <v>0</v>
      </c>
      <c r="E2646" s="11" t="str">
        <f t="shared" si="83"/>
        <v>No Accident</v>
      </c>
      <c r="F2646" s="11" t="str">
        <f>'Raw Data'!O2645</f>
        <v>Clear</v>
      </c>
      <c r="G2646" s="11" t="str">
        <f>IFERROR(VLOOKUP(F2646,'Lookup Formulas Demo'!$A$5:$B$8,2,0),"Unknown Weather")</f>
        <v>Normal Driving</v>
      </c>
      <c r="H2646" s="11" t="str">
        <f>_xlfn.IFNA(INDEX('Lookup Formulas Demo'!$B$5:$B$8,MATCH(F2646,'Lookup Formulas Demo'!$A$5:$A$8,0)),"No Match Found")</f>
        <v>Normal Driving</v>
      </c>
    </row>
    <row r="2647" spans="1:8" x14ac:dyDescent="0.3">
      <c r="A2647" s="9">
        <f>'Raw Data'!A2646</f>
        <v>45361.180555555598</v>
      </c>
      <c r="B2647" s="11">
        <f>'Raw Data'!M2646</f>
        <v>24.080813048463501</v>
      </c>
      <c r="C2647" s="11" t="str">
        <f t="shared" si="82"/>
        <v>Free-flow</v>
      </c>
      <c r="D2647" s="11">
        <f>'Raw Data'!P2646</f>
        <v>1</v>
      </c>
      <c r="E2647" s="11" t="str">
        <f t="shared" si="83"/>
        <v>Accident Reported</v>
      </c>
      <c r="F2647" s="11" t="str">
        <f>'Raw Data'!O2646</f>
        <v>Snow</v>
      </c>
      <c r="G2647" s="11" t="str">
        <f>IFERROR(VLOOKUP(F2647,'Lookup Formulas Demo'!$A$5:$B$8,2,0),"Unknown Weather")</f>
        <v>Extreme Caution, Consider Delay</v>
      </c>
      <c r="H2647" s="11" t="str">
        <f>_xlfn.IFNA(INDEX('Lookup Formulas Demo'!$B$5:$B$8,MATCH(F2647,'Lookup Formulas Demo'!$A$5:$A$8,0)),"No Match Found")</f>
        <v>Extreme Caution, Consider Delay</v>
      </c>
    </row>
    <row r="2648" spans="1:8" x14ac:dyDescent="0.3">
      <c r="A2648" s="9">
        <f>'Raw Data'!A2647</f>
        <v>45361.184027777803</v>
      </c>
      <c r="B2648" s="11">
        <f>'Raw Data'!M2647</f>
        <v>16.636672706458</v>
      </c>
      <c r="C2648" s="11" t="str">
        <f t="shared" si="82"/>
        <v>Free-flow</v>
      </c>
      <c r="D2648" s="11">
        <f>'Raw Data'!P2647</f>
        <v>1</v>
      </c>
      <c r="E2648" s="11" t="str">
        <f t="shared" si="83"/>
        <v>Accident Reported</v>
      </c>
      <c r="F2648" s="11" t="str">
        <f>'Raw Data'!O2647</f>
        <v>Fog</v>
      </c>
      <c r="G2648" s="11" t="str">
        <f>IFERROR(VLOOKUP(F2648,'Lookup Formulas Demo'!$A$5:$B$8,2,0),"Unknown Weather")</f>
        <v>Use Fog Lights, Reduce Speed</v>
      </c>
      <c r="H2648" s="11" t="str">
        <f>_xlfn.IFNA(INDEX('Lookup Formulas Demo'!$B$5:$B$8,MATCH(F2648,'Lookup Formulas Demo'!$A$5:$A$8,0)),"No Match Found")</f>
        <v>Use Fog Lights, Reduce Speed</v>
      </c>
    </row>
    <row r="2649" spans="1:8" x14ac:dyDescent="0.3">
      <c r="A2649" s="9">
        <f>'Raw Data'!A2648</f>
        <v>45361.1875</v>
      </c>
      <c r="B2649" s="11">
        <f>'Raw Data'!M2648</f>
        <v>57.892195272051502</v>
      </c>
      <c r="C2649" s="11" t="str">
        <f t="shared" si="82"/>
        <v>Moderate</v>
      </c>
      <c r="D2649" s="11">
        <f>'Raw Data'!P2648</f>
        <v>0</v>
      </c>
      <c r="E2649" s="11" t="str">
        <f t="shared" si="83"/>
        <v>No Accident</v>
      </c>
      <c r="F2649" s="11" t="str">
        <f>'Raw Data'!O2648</f>
        <v>Rain</v>
      </c>
      <c r="G2649" s="11" t="str">
        <f>IFERROR(VLOOKUP(F2649,'Lookup Formulas Demo'!$A$5:$B$8,2,0),"Unknown Weather")</f>
        <v>Reduce Speed, Increase Following Distance</v>
      </c>
      <c r="H2649" s="11" t="str">
        <f>_xlfn.IFNA(INDEX('Lookup Formulas Demo'!$B$5:$B$8,MATCH(F2649,'Lookup Formulas Demo'!$A$5:$A$8,0)),"No Match Found")</f>
        <v>Reduce Speed, Increase Following Distance</v>
      </c>
    </row>
    <row r="2650" spans="1:8" x14ac:dyDescent="0.3">
      <c r="A2650" s="9">
        <f>'Raw Data'!A2649</f>
        <v>45361.190972222197</v>
      </c>
      <c r="B2650" s="11">
        <f>'Raw Data'!M2649</f>
        <v>65.420941466878702</v>
      </c>
      <c r="C2650" s="11" t="str">
        <f t="shared" si="82"/>
        <v>Moderate</v>
      </c>
      <c r="D2650" s="11">
        <f>'Raw Data'!P2649</f>
        <v>0</v>
      </c>
      <c r="E2650" s="11" t="str">
        <f t="shared" si="83"/>
        <v>No Accident</v>
      </c>
      <c r="F2650" s="11" t="str">
        <f>'Raw Data'!O2649</f>
        <v>Fog</v>
      </c>
      <c r="G2650" s="11" t="str">
        <f>IFERROR(VLOOKUP(F2650,'Lookup Formulas Demo'!$A$5:$B$8,2,0),"Unknown Weather")</f>
        <v>Use Fog Lights, Reduce Speed</v>
      </c>
      <c r="H2650" s="11" t="str">
        <f>_xlfn.IFNA(INDEX('Lookup Formulas Demo'!$B$5:$B$8,MATCH(F2650,'Lookup Formulas Demo'!$A$5:$A$8,0)),"No Match Found")</f>
        <v>Use Fog Lights, Reduce Speed</v>
      </c>
    </row>
    <row r="2651" spans="1:8" x14ac:dyDescent="0.3">
      <c r="A2651" s="9">
        <f>'Raw Data'!A2650</f>
        <v>45361.194444444503</v>
      </c>
      <c r="B2651" s="11">
        <f>'Raw Data'!M2650</f>
        <v>88.721282715122598</v>
      </c>
      <c r="C2651" s="11" t="str">
        <f t="shared" si="82"/>
        <v>Congested</v>
      </c>
      <c r="D2651" s="11">
        <f>'Raw Data'!P2650</f>
        <v>0</v>
      </c>
      <c r="E2651" s="11" t="str">
        <f t="shared" si="83"/>
        <v>No Accident</v>
      </c>
      <c r="F2651" s="11" t="str">
        <f>'Raw Data'!O2650</f>
        <v>Clear</v>
      </c>
      <c r="G2651" s="11" t="str">
        <f>IFERROR(VLOOKUP(F2651,'Lookup Formulas Demo'!$A$5:$B$8,2,0),"Unknown Weather")</f>
        <v>Normal Driving</v>
      </c>
      <c r="H2651" s="11" t="str">
        <f>_xlfn.IFNA(INDEX('Lookup Formulas Demo'!$B$5:$B$8,MATCH(F2651,'Lookup Formulas Demo'!$A$5:$A$8,0)),"No Match Found")</f>
        <v>Normal Driving</v>
      </c>
    </row>
    <row r="2652" spans="1:8" x14ac:dyDescent="0.3">
      <c r="A2652" s="9">
        <f>'Raw Data'!A2651</f>
        <v>45361.197916666701</v>
      </c>
      <c r="B2652" s="11">
        <f>'Raw Data'!M2651</f>
        <v>66.996620846620402</v>
      </c>
      <c r="C2652" s="11" t="str">
        <f t="shared" si="82"/>
        <v>Moderate</v>
      </c>
      <c r="D2652" s="11">
        <f>'Raw Data'!P2651</f>
        <v>0</v>
      </c>
      <c r="E2652" s="11" t="str">
        <f t="shared" si="83"/>
        <v>No Accident</v>
      </c>
      <c r="F2652" s="11" t="str">
        <f>'Raw Data'!O2651</f>
        <v>Rain</v>
      </c>
      <c r="G2652" s="11" t="str">
        <f>IFERROR(VLOOKUP(F2652,'Lookup Formulas Demo'!$A$5:$B$8,2,0),"Unknown Weather")</f>
        <v>Reduce Speed, Increase Following Distance</v>
      </c>
      <c r="H2652" s="11" t="str">
        <f>_xlfn.IFNA(INDEX('Lookup Formulas Demo'!$B$5:$B$8,MATCH(F2652,'Lookup Formulas Demo'!$A$5:$A$8,0)),"No Match Found")</f>
        <v>Reduce Speed, Increase Following Distance</v>
      </c>
    </row>
    <row r="2653" spans="1:8" x14ac:dyDescent="0.3">
      <c r="A2653" s="9">
        <f>'Raw Data'!A2652</f>
        <v>45361.201388888898</v>
      </c>
      <c r="B2653" s="11">
        <f>'Raw Data'!M2652</f>
        <v>26.174453729083599</v>
      </c>
      <c r="C2653" s="11" t="str">
        <f t="shared" si="82"/>
        <v>Free-flow</v>
      </c>
      <c r="D2653" s="11">
        <f>'Raw Data'!P2652</f>
        <v>0</v>
      </c>
      <c r="E2653" s="11" t="str">
        <f t="shared" si="83"/>
        <v>No Accident</v>
      </c>
      <c r="F2653" s="11" t="str">
        <f>'Raw Data'!O2652</f>
        <v>Snow</v>
      </c>
      <c r="G2653" s="11" t="str">
        <f>IFERROR(VLOOKUP(F2653,'Lookup Formulas Demo'!$A$5:$B$8,2,0),"Unknown Weather")</f>
        <v>Extreme Caution, Consider Delay</v>
      </c>
      <c r="H2653" s="11" t="str">
        <f>_xlfn.IFNA(INDEX('Lookup Formulas Demo'!$B$5:$B$8,MATCH(F2653,'Lookup Formulas Demo'!$A$5:$A$8,0)),"No Match Found")</f>
        <v>Extreme Caution, Consider Delay</v>
      </c>
    </row>
    <row r="2654" spans="1:8" x14ac:dyDescent="0.3">
      <c r="A2654" s="9">
        <f>'Raw Data'!A2653</f>
        <v>45361.204861111102</v>
      </c>
      <c r="B2654" s="11">
        <f>'Raw Data'!M2653</f>
        <v>18.580490636562601</v>
      </c>
      <c r="C2654" s="11" t="str">
        <f t="shared" si="82"/>
        <v>Free-flow</v>
      </c>
      <c r="D2654" s="11">
        <f>'Raw Data'!P2653</f>
        <v>0</v>
      </c>
      <c r="E2654" s="11" t="str">
        <f t="shared" si="83"/>
        <v>No Accident</v>
      </c>
      <c r="F2654" s="11" t="str">
        <f>'Raw Data'!O2653</f>
        <v>Snow</v>
      </c>
      <c r="G2654" s="11" t="str">
        <f>IFERROR(VLOOKUP(F2654,'Lookup Formulas Demo'!$A$5:$B$8,2,0),"Unknown Weather")</f>
        <v>Extreme Caution, Consider Delay</v>
      </c>
      <c r="H2654" s="11" t="str">
        <f>_xlfn.IFNA(INDEX('Lookup Formulas Demo'!$B$5:$B$8,MATCH(F2654,'Lookup Formulas Demo'!$A$5:$A$8,0)),"No Match Found")</f>
        <v>Extreme Caution, Consider Delay</v>
      </c>
    </row>
    <row r="2655" spans="1:8" x14ac:dyDescent="0.3">
      <c r="A2655" s="9">
        <f>'Raw Data'!A2654</f>
        <v>45361.208333333299</v>
      </c>
      <c r="B2655" s="11">
        <f>'Raw Data'!M2654</f>
        <v>46.630034723104401</v>
      </c>
      <c r="C2655" s="11" t="str">
        <f t="shared" si="82"/>
        <v>Free-flow</v>
      </c>
      <c r="D2655" s="11">
        <f>'Raw Data'!P2654</f>
        <v>1</v>
      </c>
      <c r="E2655" s="11" t="str">
        <f t="shared" si="83"/>
        <v>Accident Reported</v>
      </c>
      <c r="F2655" s="11" t="str">
        <f>'Raw Data'!O2654</f>
        <v>Clear</v>
      </c>
      <c r="G2655" s="11" t="str">
        <f>IFERROR(VLOOKUP(F2655,'Lookup Formulas Demo'!$A$5:$B$8,2,0),"Unknown Weather")</f>
        <v>Normal Driving</v>
      </c>
      <c r="H2655" s="11" t="str">
        <f>_xlfn.IFNA(INDEX('Lookup Formulas Demo'!$B$5:$B$8,MATCH(F2655,'Lookup Formulas Demo'!$A$5:$A$8,0)),"No Match Found")</f>
        <v>Normal Driving</v>
      </c>
    </row>
    <row r="2656" spans="1:8" x14ac:dyDescent="0.3">
      <c r="A2656" s="9">
        <f>'Raw Data'!A2655</f>
        <v>45361.211805555598</v>
      </c>
      <c r="B2656" s="11">
        <f>'Raw Data'!M2655</f>
        <v>32.962598376565303</v>
      </c>
      <c r="C2656" s="11" t="str">
        <f t="shared" si="82"/>
        <v>Free-flow</v>
      </c>
      <c r="D2656" s="11">
        <f>'Raw Data'!P2655</f>
        <v>0</v>
      </c>
      <c r="E2656" s="11" t="str">
        <f t="shared" si="83"/>
        <v>No Accident</v>
      </c>
      <c r="F2656" s="11" t="str">
        <f>'Raw Data'!O2655</f>
        <v>Snow</v>
      </c>
      <c r="G2656" s="11" t="str">
        <f>IFERROR(VLOOKUP(F2656,'Lookup Formulas Demo'!$A$5:$B$8,2,0),"Unknown Weather")</f>
        <v>Extreme Caution, Consider Delay</v>
      </c>
      <c r="H2656" s="11" t="str">
        <f>_xlfn.IFNA(INDEX('Lookup Formulas Demo'!$B$5:$B$8,MATCH(F2656,'Lookup Formulas Demo'!$A$5:$A$8,0)),"No Match Found")</f>
        <v>Extreme Caution, Consider Delay</v>
      </c>
    </row>
    <row r="2657" spans="1:8" x14ac:dyDescent="0.3">
      <c r="A2657" s="9">
        <f>'Raw Data'!A2656</f>
        <v>45361.215277777803</v>
      </c>
      <c r="B2657" s="11">
        <f>'Raw Data'!M2656</f>
        <v>75.641738904244804</v>
      </c>
      <c r="C2657" s="11" t="str">
        <f t="shared" si="82"/>
        <v>Moderate</v>
      </c>
      <c r="D2657" s="11">
        <f>'Raw Data'!P2656</f>
        <v>0</v>
      </c>
      <c r="E2657" s="11" t="str">
        <f t="shared" si="83"/>
        <v>No Accident</v>
      </c>
      <c r="F2657" s="11" t="str">
        <f>'Raw Data'!O2656</f>
        <v>Rain</v>
      </c>
      <c r="G2657" s="11" t="str">
        <f>IFERROR(VLOOKUP(F2657,'Lookup Formulas Demo'!$A$5:$B$8,2,0),"Unknown Weather")</f>
        <v>Reduce Speed, Increase Following Distance</v>
      </c>
      <c r="H2657" s="11" t="str">
        <f>_xlfn.IFNA(INDEX('Lookup Formulas Demo'!$B$5:$B$8,MATCH(F2657,'Lookup Formulas Demo'!$A$5:$A$8,0)),"No Match Found")</f>
        <v>Reduce Speed, Increase Following Distance</v>
      </c>
    </row>
    <row r="2658" spans="1:8" x14ac:dyDescent="0.3">
      <c r="A2658" s="9">
        <f>'Raw Data'!A2657</f>
        <v>45361.21875</v>
      </c>
      <c r="B2658" s="11">
        <f>'Raw Data'!M2657</f>
        <v>38.909072365530697</v>
      </c>
      <c r="C2658" s="11" t="str">
        <f t="shared" si="82"/>
        <v>Free-flow</v>
      </c>
      <c r="D2658" s="11">
        <f>'Raw Data'!P2657</f>
        <v>0</v>
      </c>
      <c r="E2658" s="11" t="str">
        <f t="shared" si="83"/>
        <v>No Accident</v>
      </c>
      <c r="F2658" s="11" t="str">
        <f>'Raw Data'!O2657</f>
        <v>Snow</v>
      </c>
      <c r="G2658" s="11" t="str">
        <f>IFERROR(VLOOKUP(F2658,'Lookup Formulas Demo'!$A$5:$B$8,2,0),"Unknown Weather")</f>
        <v>Extreme Caution, Consider Delay</v>
      </c>
      <c r="H2658" s="11" t="str">
        <f>_xlfn.IFNA(INDEX('Lookup Formulas Demo'!$B$5:$B$8,MATCH(F2658,'Lookup Formulas Demo'!$A$5:$A$8,0)),"No Match Found")</f>
        <v>Extreme Caution, Consider Delay</v>
      </c>
    </row>
    <row r="2659" spans="1:8" x14ac:dyDescent="0.3">
      <c r="A2659" s="9">
        <f>'Raw Data'!A2658</f>
        <v>45361.222222222197</v>
      </c>
      <c r="B2659" s="11">
        <f>'Raw Data'!M2658</f>
        <v>78.168791550253303</v>
      </c>
      <c r="C2659" s="11" t="str">
        <f t="shared" si="82"/>
        <v>Moderate</v>
      </c>
      <c r="D2659" s="11">
        <f>'Raw Data'!P2658</f>
        <v>0</v>
      </c>
      <c r="E2659" s="11" t="str">
        <f t="shared" si="83"/>
        <v>No Accident</v>
      </c>
      <c r="F2659" s="11" t="str">
        <f>'Raw Data'!O2658</f>
        <v>Rain</v>
      </c>
      <c r="G2659" s="11" t="str">
        <f>IFERROR(VLOOKUP(F2659,'Lookup Formulas Demo'!$A$5:$B$8,2,0),"Unknown Weather")</f>
        <v>Reduce Speed, Increase Following Distance</v>
      </c>
      <c r="H2659" s="11" t="str">
        <f>_xlfn.IFNA(INDEX('Lookup Formulas Demo'!$B$5:$B$8,MATCH(F2659,'Lookup Formulas Demo'!$A$5:$A$8,0)),"No Match Found")</f>
        <v>Reduce Speed, Increase Following Distance</v>
      </c>
    </row>
    <row r="2660" spans="1:8" x14ac:dyDescent="0.3">
      <c r="A2660" s="9">
        <f>'Raw Data'!A2659</f>
        <v>45361.225694444503</v>
      </c>
      <c r="B2660" s="11">
        <f>'Raw Data'!M2659</f>
        <v>92.081376967941907</v>
      </c>
      <c r="C2660" s="11" t="str">
        <f t="shared" si="82"/>
        <v>Congested</v>
      </c>
      <c r="D2660" s="11">
        <f>'Raw Data'!P2659</f>
        <v>0</v>
      </c>
      <c r="E2660" s="11" t="str">
        <f t="shared" si="83"/>
        <v>No Accident</v>
      </c>
      <c r="F2660" s="11" t="str">
        <f>'Raw Data'!O2659</f>
        <v>Rain</v>
      </c>
      <c r="G2660" s="11" t="str">
        <f>IFERROR(VLOOKUP(F2660,'Lookup Formulas Demo'!$A$5:$B$8,2,0),"Unknown Weather")</f>
        <v>Reduce Speed, Increase Following Distance</v>
      </c>
      <c r="H2660" s="11" t="str">
        <f>_xlfn.IFNA(INDEX('Lookup Formulas Demo'!$B$5:$B$8,MATCH(F2660,'Lookup Formulas Demo'!$A$5:$A$8,0)),"No Match Found")</f>
        <v>Reduce Speed, Increase Following Distance</v>
      </c>
    </row>
    <row r="2661" spans="1:8" x14ac:dyDescent="0.3">
      <c r="A2661" s="9">
        <f>'Raw Data'!A2660</f>
        <v>45361.229166666701</v>
      </c>
      <c r="B2661" s="11">
        <f>'Raw Data'!M2660</f>
        <v>90.047213160503404</v>
      </c>
      <c r="C2661" s="11" t="str">
        <f t="shared" si="82"/>
        <v>Congested</v>
      </c>
      <c r="D2661" s="11">
        <f>'Raw Data'!P2660</f>
        <v>0</v>
      </c>
      <c r="E2661" s="11" t="str">
        <f t="shared" si="83"/>
        <v>No Accident</v>
      </c>
      <c r="F2661" s="11" t="str">
        <f>'Raw Data'!O2660</f>
        <v>Fog</v>
      </c>
      <c r="G2661" s="11" t="str">
        <f>IFERROR(VLOOKUP(F2661,'Lookup Formulas Demo'!$A$5:$B$8,2,0),"Unknown Weather")</f>
        <v>Use Fog Lights, Reduce Speed</v>
      </c>
      <c r="H2661" s="11" t="str">
        <f>_xlfn.IFNA(INDEX('Lookup Formulas Demo'!$B$5:$B$8,MATCH(F2661,'Lookup Formulas Demo'!$A$5:$A$8,0)),"No Match Found")</f>
        <v>Use Fog Lights, Reduce Speed</v>
      </c>
    </row>
    <row r="2662" spans="1:8" x14ac:dyDescent="0.3">
      <c r="A2662" s="9">
        <f>'Raw Data'!A2661</f>
        <v>45361.232638888898</v>
      </c>
      <c r="B2662" s="11">
        <f>'Raw Data'!M2661</f>
        <v>46.6156239468595</v>
      </c>
      <c r="C2662" s="11" t="str">
        <f t="shared" si="82"/>
        <v>Free-flow</v>
      </c>
      <c r="D2662" s="11">
        <f>'Raw Data'!P2661</f>
        <v>1</v>
      </c>
      <c r="E2662" s="11" t="str">
        <f t="shared" si="83"/>
        <v>Accident Reported</v>
      </c>
      <c r="F2662" s="11" t="str">
        <f>'Raw Data'!O2661</f>
        <v>Snow</v>
      </c>
      <c r="G2662" s="11" t="str">
        <f>IFERROR(VLOOKUP(F2662,'Lookup Formulas Demo'!$A$5:$B$8,2,0),"Unknown Weather")</f>
        <v>Extreme Caution, Consider Delay</v>
      </c>
      <c r="H2662" s="11" t="str">
        <f>_xlfn.IFNA(INDEX('Lookup Formulas Demo'!$B$5:$B$8,MATCH(F2662,'Lookup Formulas Demo'!$A$5:$A$8,0)),"No Match Found")</f>
        <v>Extreme Caution, Consider Delay</v>
      </c>
    </row>
    <row r="2663" spans="1:8" x14ac:dyDescent="0.3">
      <c r="A2663" s="9">
        <f>'Raw Data'!A2662</f>
        <v>45361.236111111102</v>
      </c>
      <c r="B2663" s="11">
        <f>'Raw Data'!M2662</f>
        <v>42.357377979259098</v>
      </c>
      <c r="C2663" s="11" t="str">
        <f t="shared" si="82"/>
        <v>Free-flow</v>
      </c>
      <c r="D2663" s="11">
        <f>'Raw Data'!P2662</f>
        <v>0</v>
      </c>
      <c r="E2663" s="11" t="str">
        <f t="shared" si="83"/>
        <v>No Accident</v>
      </c>
      <c r="F2663" s="11" t="str">
        <f>'Raw Data'!O2662</f>
        <v>Snow</v>
      </c>
      <c r="G2663" s="11" t="str">
        <f>IFERROR(VLOOKUP(F2663,'Lookup Formulas Demo'!$A$5:$B$8,2,0),"Unknown Weather")</f>
        <v>Extreme Caution, Consider Delay</v>
      </c>
      <c r="H2663" s="11" t="str">
        <f>_xlfn.IFNA(INDEX('Lookup Formulas Demo'!$B$5:$B$8,MATCH(F2663,'Lookup Formulas Demo'!$A$5:$A$8,0)),"No Match Found")</f>
        <v>Extreme Caution, Consider Delay</v>
      </c>
    </row>
    <row r="2664" spans="1:8" x14ac:dyDescent="0.3">
      <c r="A2664" s="9">
        <f>'Raw Data'!A2663</f>
        <v>45361.239583333299</v>
      </c>
      <c r="B2664" s="11">
        <f>'Raw Data'!M2663</f>
        <v>13.1161502080415</v>
      </c>
      <c r="C2664" s="11" t="str">
        <f t="shared" si="82"/>
        <v>Free-flow</v>
      </c>
      <c r="D2664" s="11">
        <f>'Raw Data'!P2663</f>
        <v>0</v>
      </c>
      <c r="E2664" s="11" t="str">
        <f t="shared" si="83"/>
        <v>No Accident</v>
      </c>
      <c r="F2664" s="11" t="str">
        <f>'Raw Data'!O2663</f>
        <v>Clear</v>
      </c>
      <c r="G2664" s="11" t="str">
        <f>IFERROR(VLOOKUP(F2664,'Lookup Formulas Demo'!$A$5:$B$8,2,0),"Unknown Weather")</f>
        <v>Normal Driving</v>
      </c>
      <c r="H2664" s="11" t="str">
        <f>_xlfn.IFNA(INDEX('Lookup Formulas Demo'!$B$5:$B$8,MATCH(F2664,'Lookup Formulas Demo'!$A$5:$A$8,0)),"No Match Found")</f>
        <v>Normal Driving</v>
      </c>
    </row>
    <row r="2665" spans="1:8" x14ac:dyDescent="0.3">
      <c r="A2665" s="9">
        <f>'Raw Data'!A2664</f>
        <v>45361.243055555598</v>
      </c>
      <c r="B2665" s="11">
        <f>'Raw Data'!M2664</f>
        <v>50.540848723429399</v>
      </c>
      <c r="C2665" s="11" t="str">
        <f t="shared" si="82"/>
        <v>Moderate</v>
      </c>
      <c r="D2665" s="11">
        <f>'Raw Data'!P2664</f>
        <v>0</v>
      </c>
      <c r="E2665" s="11" t="str">
        <f t="shared" si="83"/>
        <v>No Accident</v>
      </c>
      <c r="F2665" s="11" t="str">
        <f>'Raw Data'!O2664</f>
        <v>Fog</v>
      </c>
      <c r="G2665" s="11" t="str">
        <f>IFERROR(VLOOKUP(F2665,'Lookup Formulas Demo'!$A$5:$B$8,2,0),"Unknown Weather")</f>
        <v>Use Fog Lights, Reduce Speed</v>
      </c>
      <c r="H2665" s="11" t="str">
        <f>_xlfn.IFNA(INDEX('Lookup Formulas Demo'!$B$5:$B$8,MATCH(F2665,'Lookup Formulas Demo'!$A$5:$A$8,0)),"No Match Found")</f>
        <v>Use Fog Lights, Reduce Speed</v>
      </c>
    </row>
    <row r="2666" spans="1:8" x14ac:dyDescent="0.3">
      <c r="A2666" s="9">
        <f>'Raw Data'!A2665</f>
        <v>45361.246527777803</v>
      </c>
      <c r="B2666" s="11">
        <f>'Raw Data'!M2665</f>
        <v>15.7765386346972</v>
      </c>
      <c r="C2666" s="11" t="str">
        <f t="shared" si="82"/>
        <v>Free-flow</v>
      </c>
      <c r="D2666" s="11">
        <f>'Raw Data'!P2665</f>
        <v>0</v>
      </c>
      <c r="E2666" s="11" t="str">
        <f t="shared" si="83"/>
        <v>No Accident</v>
      </c>
      <c r="F2666" s="11" t="str">
        <f>'Raw Data'!O2665</f>
        <v>Rain</v>
      </c>
      <c r="G2666" s="11" t="str">
        <f>IFERROR(VLOOKUP(F2666,'Lookup Formulas Demo'!$A$5:$B$8,2,0),"Unknown Weather")</f>
        <v>Reduce Speed, Increase Following Distance</v>
      </c>
      <c r="H2666" s="11" t="str">
        <f>_xlfn.IFNA(INDEX('Lookup Formulas Demo'!$B$5:$B$8,MATCH(F2666,'Lookup Formulas Demo'!$A$5:$A$8,0)),"No Match Found")</f>
        <v>Reduce Speed, Increase Following Distance</v>
      </c>
    </row>
    <row r="2667" spans="1:8" x14ac:dyDescent="0.3">
      <c r="A2667" s="9">
        <f>'Raw Data'!A2666</f>
        <v>45361.25</v>
      </c>
      <c r="B2667" s="11">
        <f>'Raw Data'!M2666</f>
        <v>88.944223827889701</v>
      </c>
      <c r="C2667" s="11" t="str">
        <f t="shared" si="82"/>
        <v>Congested</v>
      </c>
      <c r="D2667" s="11">
        <f>'Raw Data'!P2666</f>
        <v>0</v>
      </c>
      <c r="E2667" s="11" t="str">
        <f t="shared" si="83"/>
        <v>No Accident</v>
      </c>
      <c r="F2667" s="11" t="str">
        <f>'Raw Data'!O2666</f>
        <v>Rain</v>
      </c>
      <c r="G2667" s="11" t="str">
        <f>IFERROR(VLOOKUP(F2667,'Lookup Formulas Demo'!$A$5:$B$8,2,0),"Unknown Weather")</f>
        <v>Reduce Speed, Increase Following Distance</v>
      </c>
      <c r="H2667" s="11" t="str">
        <f>_xlfn.IFNA(INDEX('Lookup Formulas Demo'!$B$5:$B$8,MATCH(F2667,'Lookup Formulas Demo'!$A$5:$A$8,0)),"No Match Found")</f>
        <v>Reduce Speed, Increase Following Distance</v>
      </c>
    </row>
    <row r="2668" spans="1:8" x14ac:dyDescent="0.3">
      <c r="A2668" s="9">
        <f>'Raw Data'!A2667</f>
        <v>45361.253472222197</v>
      </c>
      <c r="B2668" s="11">
        <f>'Raw Data'!M2667</f>
        <v>29.781862534085899</v>
      </c>
      <c r="C2668" s="11" t="str">
        <f t="shared" si="82"/>
        <v>Free-flow</v>
      </c>
      <c r="D2668" s="11">
        <f>'Raw Data'!P2667</f>
        <v>0</v>
      </c>
      <c r="E2668" s="11" t="str">
        <f t="shared" si="83"/>
        <v>No Accident</v>
      </c>
      <c r="F2668" s="11" t="str">
        <f>'Raw Data'!O2667</f>
        <v>Rain</v>
      </c>
      <c r="G2668" s="11" t="str">
        <f>IFERROR(VLOOKUP(F2668,'Lookup Formulas Demo'!$A$5:$B$8,2,0),"Unknown Weather")</f>
        <v>Reduce Speed, Increase Following Distance</v>
      </c>
      <c r="H2668" s="11" t="str">
        <f>_xlfn.IFNA(INDEX('Lookup Formulas Demo'!$B$5:$B$8,MATCH(F2668,'Lookup Formulas Demo'!$A$5:$A$8,0)),"No Match Found")</f>
        <v>Reduce Speed, Increase Following Distance</v>
      </c>
    </row>
    <row r="2669" spans="1:8" x14ac:dyDescent="0.3">
      <c r="A2669" s="9">
        <f>'Raw Data'!A2668</f>
        <v>45361.256944444503</v>
      </c>
      <c r="B2669" s="11">
        <f>'Raw Data'!M2668</f>
        <v>36.390707064276</v>
      </c>
      <c r="C2669" s="11" t="str">
        <f t="shared" si="82"/>
        <v>Free-flow</v>
      </c>
      <c r="D2669" s="11">
        <f>'Raw Data'!P2668</f>
        <v>0</v>
      </c>
      <c r="E2669" s="11" t="str">
        <f t="shared" si="83"/>
        <v>No Accident</v>
      </c>
      <c r="F2669" s="11" t="str">
        <f>'Raw Data'!O2668</f>
        <v>Snow</v>
      </c>
      <c r="G2669" s="11" t="str">
        <f>IFERROR(VLOOKUP(F2669,'Lookup Formulas Demo'!$A$5:$B$8,2,0),"Unknown Weather")</f>
        <v>Extreme Caution, Consider Delay</v>
      </c>
      <c r="H2669" s="11" t="str">
        <f>_xlfn.IFNA(INDEX('Lookup Formulas Demo'!$B$5:$B$8,MATCH(F2669,'Lookup Formulas Demo'!$A$5:$A$8,0)),"No Match Found")</f>
        <v>Extreme Caution, Consider Delay</v>
      </c>
    </row>
    <row r="2670" spans="1:8" x14ac:dyDescent="0.3">
      <c r="A2670" s="9">
        <f>'Raw Data'!A2669</f>
        <v>45361.260416666701</v>
      </c>
      <c r="B2670" s="11">
        <f>'Raw Data'!M2669</f>
        <v>70.722706631473699</v>
      </c>
      <c r="C2670" s="11" t="str">
        <f t="shared" si="82"/>
        <v>Moderate</v>
      </c>
      <c r="D2670" s="11">
        <f>'Raw Data'!P2669</f>
        <v>0</v>
      </c>
      <c r="E2670" s="11" t="str">
        <f t="shared" si="83"/>
        <v>No Accident</v>
      </c>
      <c r="F2670" s="11" t="str">
        <f>'Raw Data'!O2669</f>
        <v>Rain</v>
      </c>
      <c r="G2670" s="11" t="str">
        <f>IFERROR(VLOOKUP(F2670,'Lookup Formulas Demo'!$A$5:$B$8,2,0),"Unknown Weather")</f>
        <v>Reduce Speed, Increase Following Distance</v>
      </c>
      <c r="H2670" s="11" t="str">
        <f>_xlfn.IFNA(INDEX('Lookup Formulas Demo'!$B$5:$B$8,MATCH(F2670,'Lookup Formulas Demo'!$A$5:$A$8,0)),"No Match Found")</f>
        <v>Reduce Speed, Increase Following Distance</v>
      </c>
    </row>
    <row r="2671" spans="1:8" x14ac:dyDescent="0.3">
      <c r="A2671" s="9">
        <f>'Raw Data'!A2670</f>
        <v>45361.263888888898</v>
      </c>
      <c r="B2671" s="11">
        <f>'Raw Data'!M2670</f>
        <v>98.921329417192197</v>
      </c>
      <c r="C2671" s="11" t="str">
        <f t="shared" si="82"/>
        <v>Congested</v>
      </c>
      <c r="D2671" s="11">
        <f>'Raw Data'!P2670</f>
        <v>0</v>
      </c>
      <c r="E2671" s="11" t="str">
        <f t="shared" si="83"/>
        <v>No Accident</v>
      </c>
      <c r="F2671" s="11" t="str">
        <f>'Raw Data'!O2670</f>
        <v>Rain</v>
      </c>
      <c r="G2671" s="11" t="str">
        <f>IFERROR(VLOOKUP(F2671,'Lookup Formulas Demo'!$A$5:$B$8,2,0),"Unknown Weather")</f>
        <v>Reduce Speed, Increase Following Distance</v>
      </c>
      <c r="H2671" s="11" t="str">
        <f>_xlfn.IFNA(INDEX('Lookup Formulas Demo'!$B$5:$B$8,MATCH(F2671,'Lookup Formulas Demo'!$A$5:$A$8,0)),"No Match Found")</f>
        <v>Reduce Speed, Increase Following Distance</v>
      </c>
    </row>
    <row r="2672" spans="1:8" x14ac:dyDescent="0.3">
      <c r="A2672" s="9">
        <f>'Raw Data'!A2671</f>
        <v>45361.267361111102</v>
      </c>
      <c r="B2672" s="11">
        <f>'Raw Data'!M2671</f>
        <v>27.134511606180801</v>
      </c>
      <c r="C2672" s="11" t="str">
        <f t="shared" si="82"/>
        <v>Free-flow</v>
      </c>
      <c r="D2672" s="11">
        <f>'Raw Data'!P2671</f>
        <v>0</v>
      </c>
      <c r="E2672" s="11" t="str">
        <f t="shared" si="83"/>
        <v>No Accident</v>
      </c>
      <c r="F2672" s="11" t="str">
        <f>'Raw Data'!O2671</f>
        <v>Snow</v>
      </c>
      <c r="G2672" s="11" t="str">
        <f>IFERROR(VLOOKUP(F2672,'Lookup Formulas Demo'!$A$5:$B$8,2,0),"Unknown Weather")</f>
        <v>Extreme Caution, Consider Delay</v>
      </c>
      <c r="H2672" s="11" t="str">
        <f>_xlfn.IFNA(INDEX('Lookup Formulas Demo'!$B$5:$B$8,MATCH(F2672,'Lookup Formulas Demo'!$A$5:$A$8,0)),"No Match Found")</f>
        <v>Extreme Caution, Consider Delay</v>
      </c>
    </row>
    <row r="2673" spans="1:8" x14ac:dyDescent="0.3">
      <c r="A2673" s="9">
        <f>'Raw Data'!A2672</f>
        <v>45361.270833333299</v>
      </c>
      <c r="B2673" s="11">
        <f>'Raw Data'!M2672</f>
        <v>72.429608342790999</v>
      </c>
      <c r="C2673" s="11" t="str">
        <f t="shared" si="82"/>
        <v>Moderate</v>
      </c>
      <c r="D2673" s="11">
        <f>'Raw Data'!P2672</f>
        <v>1</v>
      </c>
      <c r="E2673" s="11" t="str">
        <f t="shared" si="83"/>
        <v>Accident Reported</v>
      </c>
      <c r="F2673" s="11" t="str">
        <f>'Raw Data'!O2672</f>
        <v>Clear</v>
      </c>
      <c r="G2673" s="11" t="str">
        <f>IFERROR(VLOOKUP(F2673,'Lookup Formulas Demo'!$A$5:$B$8,2,0),"Unknown Weather")</f>
        <v>Normal Driving</v>
      </c>
      <c r="H2673" s="11" t="str">
        <f>_xlfn.IFNA(INDEX('Lookup Formulas Demo'!$B$5:$B$8,MATCH(F2673,'Lookup Formulas Demo'!$A$5:$A$8,0)),"No Match Found")</f>
        <v>Normal Driving</v>
      </c>
    </row>
    <row r="2674" spans="1:8" x14ac:dyDescent="0.3">
      <c r="A2674" s="9">
        <f>'Raw Data'!A2673</f>
        <v>45361.274305555598</v>
      </c>
      <c r="B2674" s="11">
        <f>'Raw Data'!M2673</f>
        <v>58.545496750984299</v>
      </c>
      <c r="C2674" s="11" t="str">
        <f t="shared" si="82"/>
        <v>Moderate</v>
      </c>
      <c r="D2674" s="11">
        <f>'Raw Data'!P2673</f>
        <v>0</v>
      </c>
      <c r="E2674" s="11" t="str">
        <f t="shared" si="83"/>
        <v>No Accident</v>
      </c>
      <c r="F2674" s="11" t="str">
        <f>'Raw Data'!O2673</f>
        <v>Fog</v>
      </c>
      <c r="G2674" s="11" t="str">
        <f>IFERROR(VLOOKUP(F2674,'Lookup Formulas Demo'!$A$5:$B$8,2,0),"Unknown Weather")</f>
        <v>Use Fog Lights, Reduce Speed</v>
      </c>
      <c r="H2674" s="11" t="str">
        <f>_xlfn.IFNA(INDEX('Lookup Formulas Demo'!$B$5:$B$8,MATCH(F2674,'Lookup Formulas Demo'!$A$5:$A$8,0)),"No Match Found")</f>
        <v>Use Fog Lights, Reduce Speed</v>
      </c>
    </row>
    <row r="2675" spans="1:8" x14ac:dyDescent="0.3">
      <c r="A2675" s="9">
        <f>'Raw Data'!A2674</f>
        <v>45361.277777777803</v>
      </c>
      <c r="B2675" s="11">
        <f>'Raw Data'!M2674</f>
        <v>88.815123824494904</v>
      </c>
      <c r="C2675" s="11" t="str">
        <f t="shared" si="82"/>
        <v>Congested</v>
      </c>
      <c r="D2675" s="11">
        <f>'Raw Data'!P2674</f>
        <v>0</v>
      </c>
      <c r="E2675" s="11" t="str">
        <f t="shared" si="83"/>
        <v>No Accident</v>
      </c>
      <c r="F2675" s="11" t="str">
        <f>'Raw Data'!O2674</f>
        <v>Snow</v>
      </c>
      <c r="G2675" s="11" t="str">
        <f>IFERROR(VLOOKUP(F2675,'Lookup Formulas Demo'!$A$5:$B$8,2,0),"Unknown Weather")</f>
        <v>Extreme Caution, Consider Delay</v>
      </c>
      <c r="H2675" s="11" t="str">
        <f>_xlfn.IFNA(INDEX('Lookup Formulas Demo'!$B$5:$B$8,MATCH(F2675,'Lookup Formulas Demo'!$A$5:$A$8,0)),"No Match Found")</f>
        <v>Extreme Caution, Consider Delay</v>
      </c>
    </row>
    <row r="2676" spans="1:8" x14ac:dyDescent="0.3">
      <c r="A2676" s="9">
        <f>'Raw Data'!A2675</f>
        <v>45361.28125</v>
      </c>
      <c r="B2676" s="11">
        <f>'Raw Data'!M2675</f>
        <v>11.761888523423</v>
      </c>
      <c r="C2676" s="11" t="str">
        <f t="shared" si="82"/>
        <v>Free-flow</v>
      </c>
      <c r="D2676" s="11">
        <f>'Raw Data'!P2675</f>
        <v>0</v>
      </c>
      <c r="E2676" s="11" t="str">
        <f t="shared" si="83"/>
        <v>No Accident</v>
      </c>
      <c r="F2676" s="11" t="str">
        <f>'Raw Data'!O2675</f>
        <v>Fog</v>
      </c>
      <c r="G2676" s="11" t="str">
        <f>IFERROR(VLOOKUP(F2676,'Lookup Formulas Demo'!$A$5:$B$8,2,0),"Unknown Weather")</f>
        <v>Use Fog Lights, Reduce Speed</v>
      </c>
      <c r="H2676" s="11" t="str">
        <f>_xlfn.IFNA(INDEX('Lookup Formulas Demo'!$B$5:$B$8,MATCH(F2676,'Lookup Formulas Demo'!$A$5:$A$8,0)),"No Match Found")</f>
        <v>Use Fog Lights, Reduce Speed</v>
      </c>
    </row>
    <row r="2677" spans="1:8" x14ac:dyDescent="0.3">
      <c r="A2677" s="9">
        <f>'Raw Data'!A2676</f>
        <v>45361.284722222197</v>
      </c>
      <c r="B2677" s="11">
        <f>'Raw Data'!M2676</f>
        <v>65.475586807046</v>
      </c>
      <c r="C2677" s="11" t="str">
        <f t="shared" si="82"/>
        <v>Moderate</v>
      </c>
      <c r="D2677" s="11">
        <f>'Raw Data'!P2676</f>
        <v>1</v>
      </c>
      <c r="E2677" s="11" t="str">
        <f t="shared" si="83"/>
        <v>Accident Reported</v>
      </c>
      <c r="F2677" s="11" t="str">
        <f>'Raw Data'!O2676</f>
        <v>Snow</v>
      </c>
      <c r="G2677" s="11" t="str">
        <f>IFERROR(VLOOKUP(F2677,'Lookup Formulas Demo'!$A$5:$B$8,2,0),"Unknown Weather")</f>
        <v>Extreme Caution, Consider Delay</v>
      </c>
      <c r="H2677" s="11" t="str">
        <f>_xlfn.IFNA(INDEX('Lookup Formulas Demo'!$B$5:$B$8,MATCH(F2677,'Lookup Formulas Demo'!$A$5:$A$8,0)),"No Match Found")</f>
        <v>Extreme Caution, Consider Delay</v>
      </c>
    </row>
    <row r="2678" spans="1:8" x14ac:dyDescent="0.3">
      <c r="A2678" s="9">
        <f>'Raw Data'!A2677</f>
        <v>45361.288194444503</v>
      </c>
      <c r="B2678" s="11">
        <f>'Raw Data'!M2677</f>
        <v>62.288287641868699</v>
      </c>
      <c r="C2678" s="11" t="str">
        <f t="shared" si="82"/>
        <v>Moderate</v>
      </c>
      <c r="D2678" s="11">
        <f>'Raw Data'!P2677</f>
        <v>0</v>
      </c>
      <c r="E2678" s="11" t="str">
        <f t="shared" si="83"/>
        <v>No Accident</v>
      </c>
      <c r="F2678" s="11" t="str">
        <f>'Raw Data'!O2677</f>
        <v>Clear</v>
      </c>
      <c r="G2678" s="11" t="str">
        <f>IFERROR(VLOOKUP(F2678,'Lookup Formulas Demo'!$A$5:$B$8,2,0),"Unknown Weather")</f>
        <v>Normal Driving</v>
      </c>
      <c r="H2678" s="11" t="str">
        <f>_xlfn.IFNA(INDEX('Lookup Formulas Demo'!$B$5:$B$8,MATCH(F2678,'Lookup Formulas Demo'!$A$5:$A$8,0)),"No Match Found")</f>
        <v>Normal Driving</v>
      </c>
    </row>
    <row r="2679" spans="1:8" x14ac:dyDescent="0.3">
      <c r="A2679" s="9">
        <f>'Raw Data'!A2678</f>
        <v>45361.291666666701</v>
      </c>
      <c r="B2679" s="11">
        <f>'Raw Data'!M2678</f>
        <v>47.998164325718797</v>
      </c>
      <c r="C2679" s="11" t="str">
        <f t="shared" si="82"/>
        <v>Free-flow</v>
      </c>
      <c r="D2679" s="11">
        <f>'Raw Data'!P2678</f>
        <v>0</v>
      </c>
      <c r="E2679" s="11" t="str">
        <f t="shared" si="83"/>
        <v>No Accident</v>
      </c>
      <c r="F2679" s="11" t="str">
        <f>'Raw Data'!O2678</f>
        <v>Clear</v>
      </c>
      <c r="G2679" s="11" t="str">
        <f>IFERROR(VLOOKUP(F2679,'Lookup Formulas Demo'!$A$5:$B$8,2,0),"Unknown Weather")</f>
        <v>Normal Driving</v>
      </c>
      <c r="H2679" s="11" t="str">
        <f>_xlfn.IFNA(INDEX('Lookup Formulas Demo'!$B$5:$B$8,MATCH(F2679,'Lookup Formulas Demo'!$A$5:$A$8,0)),"No Match Found")</f>
        <v>Normal Driving</v>
      </c>
    </row>
    <row r="2680" spans="1:8" x14ac:dyDescent="0.3">
      <c r="A2680" s="9">
        <f>'Raw Data'!A2679</f>
        <v>45361.295138888898</v>
      </c>
      <c r="B2680" s="11">
        <f>'Raw Data'!M2679</f>
        <v>69.382338323033807</v>
      </c>
      <c r="C2680" s="11" t="str">
        <f t="shared" si="82"/>
        <v>Moderate</v>
      </c>
      <c r="D2680" s="11">
        <f>'Raw Data'!P2679</f>
        <v>0</v>
      </c>
      <c r="E2680" s="11" t="str">
        <f t="shared" si="83"/>
        <v>No Accident</v>
      </c>
      <c r="F2680" s="11" t="str">
        <f>'Raw Data'!O2679</f>
        <v>Snow</v>
      </c>
      <c r="G2680" s="11" t="str">
        <f>IFERROR(VLOOKUP(F2680,'Lookup Formulas Demo'!$A$5:$B$8,2,0),"Unknown Weather")</f>
        <v>Extreme Caution, Consider Delay</v>
      </c>
      <c r="H2680" s="11" t="str">
        <f>_xlfn.IFNA(INDEX('Lookup Formulas Demo'!$B$5:$B$8,MATCH(F2680,'Lookup Formulas Demo'!$A$5:$A$8,0)),"No Match Found")</f>
        <v>Extreme Caution, Consider Delay</v>
      </c>
    </row>
    <row r="2681" spans="1:8" x14ac:dyDescent="0.3">
      <c r="A2681" s="9">
        <f>'Raw Data'!A2680</f>
        <v>45361.298611111102</v>
      </c>
      <c r="B2681" s="11">
        <f>'Raw Data'!M2680</f>
        <v>44.2930061641419</v>
      </c>
      <c r="C2681" s="11" t="str">
        <f t="shared" si="82"/>
        <v>Free-flow</v>
      </c>
      <c r="D2681" s="11">
        <f>'Raw Data'!P2680</f>
        <v>0</v>
      </c>
      <c r="E2681" s="11" t="str">
        <f t="shared" si="83"/>
        <v>No Accident</v>
      </c>
      <c r="F2681" s="11" t="str">
        <f>'Raw Data'!O2680</f>
        <v>Clear</v>
      </c>
      <c r="G2681" s="11" t="str">
        <f>IFERROR(VLOOKUP(F2681,'Lookup Formulas Demo'!$A$5:$B$8,2,0),"Unknown Weather")</f>
        <v>Normal Driving</v>
      </c>
      <c r="H2681" s="11" t="str">
        <f>_xlfn.IFNA(INDEX('Lookup Formulas Demo'!$B$5:$B$8,MATCH(F2681,'Lookup Formulas Demo'!$A$5:$A$8,0)),"No Match Found")</f>
        <v>Normal Driving</v>
      </c>
    </row>
    <row r="2682" spans="1:8" x14ac:dyDescent="0.3">
      <c r="A2682" s="9">
        <f>'Raw Data'!A2681</f>
        <v>45361.302083333299</v>
      </c>
      <c r="B2682" s="11">
        <f>'Raw Data'!M2681</f>
        <v>91.428706576285094</v>
      </c>
      <c r="C2682" s="11" t="str">
        <f t="shared" si="82"/>
        <v>Congested</v>
      </c>
      <c r="D2682" s="11">
        <f>'Raw Data'!P2681</f>
        <v>0</v>
      </c>
      <c r="E2682" s="11" t="str">
        <f t="shared" si="83"/>
        <v>No Accident</v>
      </c>
      <c r="F2682" s="11" t="str">
        <f>'Raw Data'!O2681</f>
        <v>Fog</v>
      </c>
      <c r="G2682" s="11" t="str">
        <f>IFERROR(VLOOKUP(F2682,'Lookup Formulas Demo'!$A$5:$B$8,2,0),"Unknown Weather")</f>
        <v>Use Fog Lights, Reduce Speed</v>
      </c>
      <c r="H2682" s="11" t="str">
        <f>_xlfn.IFNA(INDEX('Lookup Formulas Demo'!$B$5:$B$8,MATCH(F2682,'Lookup Formulas Demo'!$A$5:$A$8,0)),"No Match Found")</f>
        <v>Use Fog Lights, Reduce Speed</v>
      </c>
    </row>
    <row r="2683" spans="1:8" x14ac:dyDescent="0.3">
      <c r="A2683" s="9">
        <f>'Raw Data'!A2682</f>
        <v>45361.305555555598</v>
      </c>
      <c r="B2683" s="11">
        <f>'Raw Data'!M2682</f>
        <v>37.025184274573498</v>
      </c>
      <c r="C2683" s="11" t="str">
        <f t="shared" si="82"/>
        <v>Free-flow</v>
      </c>
      <c r="D2683" s="11">
        <f>'Raw Data'!P2682</f>
        <v>0</v>
      </c>
      <c r="E2683" s="11" t="str">
        <f t="shared" si="83"/>
        <v>No Accident</v>
      </c>
      <c r="F2683" s="11" t="str">
        <f>'Raw Data'!O2682</f>
        <v>Fog</v>
      </c>
      <c r="G2683" s="11" t="str">
        <f>IFERROR(VLOOKUP(F2683,'Lookup Formulas Demo'!$A$5:$B$8,2,0),"Unknown Weather")</f>
        <v>Use Fog Lights, Reduce Speed</v>
      </c>
      <c r="H2683" s="11" t="str">
        <f>_xlfn.IFNA(INDEX('Lookup Formulas Demo'!$B$5:$B$8,MATCH(F2683,'Lookup Formulas Demo'!$A$5:$A$8,0)),"No Match Found")</f>
        <v>Use Fog Lights, Reduce Speed</v>
      </c>
    </row>
    <row r="2684" spans="1:8" x14ac:dyDescent="0.3">
      <c r="A2684" s="9">
        <f>'Raw Data'!A2683</f>
        <v>45361.309027777803</v>
      </c>
      <c r="B2684" s="11">
        <f>'Raw Data'!M2683</f>
        <v>70.8657232686447</v>
      </c>
      <c r="C2684" s="11" t="str">
        <f t="shared" si="82"/>
        <v>Moderate</v>
      </c>
      <c r="D2684" s="11">
        <f>'Raw Data'!P2683</f>
        <v>0</v>
      </c>
      <c r="E2684" s="11" t="str">
        <f t="shared" si="83"/>
        <v>No Accident</v>
      </c>
      <c r="F2684" s="11" t="str">
        <f>'Raw Data'!O2683</f>
        <v>Snow</v>
      </c>
      <c r="G2684" s="11" t="str">
        <f>IFERROR(VLOOKUP(F2684,'Lookup Formulas Demo'!$A$5:$B$8,2,0),"Unknown Weather")</f>
        <v>Extreme Caution, Consider Delay</v>
      </c>
      <c r="H2684" s="11" t="str">
        <f>_xlfn.IFNA(INDEX('Lookup Formulas Demo'!$B$5:$B$8,MATCH(F2684,'Lookup Formulas Demo'!$A$5:$A$8,0)),"No Match Found")</f>
        <v>Extreme Caution, Consider Delay</v>
      </c>
    </row>
    <row r="2685" spans="1:8" x14ac:dyDescent="0.3">
      <c r="A2685" s="9">
        <f>'Raw Data'!A2684</f>
        <v>45361.3125</v>
      </c>
      <c r="B2685" s="11">
        <f>'Raw Data'!M2684</f>
        <v>10.5885122025934</v>
      </c>
      <c r="C2685" s="11" t="str">
        <f t="shared" si="82"/>
        <v>Free-flow</v>
      </c>
      <c r="D2685" s="11">
        <f>'Raw Data'!P2684</f>
        <v>0</v>
      </c>
      <c r="E2685" s="11" t="str">
        <f t="shared" si="83"/>
        <v>No Accident</v>
      </c>
      <c r="F2685" s="11" t="str">
        <f>'Raw Data'!O2684</f>
        <v>Rain</v>
      </c>
      <c r="G2685" s="11" t="str">
        <f>IFERROR(VLOOKUP(F2685,'Lookup Formulas Demo'!$A$5:$B$8,2,0),"Unknown Weather")</f>
        <v>Reduce Speed, Increase Following Distance</v>
      </c>
      <c r="H2685" s="11" t="str">
        <f>_xlfn.IFNA(INDEX('Lookup Formulas Demo'!$B$5:$B$8,MATCH(F2685,'Lookup Formulas Demo'!$A$5:$A$8,0)),"No Match Found")</f>
        <v>Reduce Speed, Increase Following Distance</v>
      </c>
    </row>
    <row r="2686" spans="1:8" x14ac:dyDescent="0.3">
      <c r="A2686" s="9">
        <f>'Raw Data'!A2685</f>
        <v>45361.315972222197</v>
      </c>
      <c r="B2686" s="11">
        <f>'Raw Data'!M2685</f>
        <v>92.525639967524199</v>
      </c>
      <c r="C2686" s="11" t="str">
        <f t="shared" si="82"/>
        <v>Congested</v>
      </c>
      <c r="D2686" s="11">
        <f>'Raw Data'!P2685</f>
        <v>0</v>
      </c>
      <c r="E2686" s="11" t="str">
        <f t="shared" si="83"/>
        <v>No Accident</v>
      </c>
      <c r="F2686" s="11" t="str">
        <f>'Raw Data'!O2685</f>
        <v>Rain</v>
      </c>
      <c r="G2686" s="11" t="str">
        <f>IFERROR(VLOOKUP(F2686,'Lookup Formulas Demo'!$A$5:$B$8,2,0),"Unknown Weather")</f>
        <v>Reduce Speed, Increase Following Distance</v>
      </c>
      <c r="H2686" s="11" t="str">
        <f>_xlfn.IFNA(INDEX('Lookup Formulas Demo'!$B$5:$B$8,MATCH(F2686,'Lookup Formulas Demo'!$A$5:$A$8,0)),"No Match Found")</f>
        <v>Reduce Speed, Increase Following Distance</v>
      </c>
    </row>
    <row r="2687" spans="1:8" x14ac:dyDescent="0.3">
      <c r="A2687" s="9">
        <f>'Raw Data'!A2686</f>
        <v>45361.319444444503</v>
      </c>
      <c r="B2687" s="11">
        <f>'Raw Data'!M2686</f>
        <v>55.707808977185699</v>
      </c>
      <c r="C2687" s="11" t="str">
        <f t="shared" si="82"/>
        <v>Moderate</v>
      </c>
      <c r="D2687" s="11">
        <f>'Raw Data'!P2686</f>
        <v>0</v>
      </c>
      <c r="E2687" s="11" t="str">
        <f t="shared" si="83"/>
        <v>No Accident</v>
      </c>
      <c r="F2687" s="11" t="str">
        <f>'Raw Data'!O2686</f>
        <v>Rain</v>
      </c>
      <c r="G2687" s="11" t="str">
        <f>IFERROR(VLOOKUP(F2687,'Lookup Formulas Demo'!$A$5:$B$8,2,0),"Unknown Weather")</f>
        <v>Reduce Speed, Increase Following Distance</v>
      </c>
      <c r="H2687" s="11" t="str">
        <f>_xlfn.IFNA(INDEX('Lookup Formulas Demo'!$B$5:$B$8,MATCH(F2687,'Lookup Formulas Demo'!$A$5:$A$8,0)),"No Match Found")</f>
        <v>Reduce Speed, Increase Following Distance</v>
      </c>
    </row>
    <row r="2688" spans="1:8" x14ac:dyDescent="0.3">
      <c r="A2688" s="9">
        <f>'Raw Data'!A2687</f>
        <v>45361.322916666701</v>
      </c>
      <c r="B2688" s="11">
        <f>'Raw Data'!M2687</f>
        <v>29.2516116616349</v>
      </c>
      <c r="C2688" s="11" t="str">
        <f t="shared" si="82"/>
        <v>Free-flow</v>
      </c>
      <c r="D2688" s="11">
        <f>'Raw Data'!P2687</f>
        <v>0</v>
      </c>
      <c r="E2688" s="11" t="str">
        <f t="shared" si="83"/>
        <v>No Accident</v>
      </c>
      <c r="F2688" s="11" t="str">
        <f>'Raw Data'!O2687</f>
        <v>Clear</v>
      </c>
      <c r="G2688" s="11" t="str">
        <f>IFERROR(VLOOKUP(F2688,'Lookup Formulas Demo'!$A$5:$B$8,2,0),"Unknown Weather")</f>
        <v>Normal Driving</v>
      </c>
      <c r="H2688" s="11" t="str">
        <f>_xlfn.IFNA(INDEX('Lookup Formulas Demo'!$B$5:$B$8,MATCH(F2688,'Lookup Formulas Demo'!$A$5:$A$8,0)),"No Match Found")</f>
        <v>Normal Driving</v>
      </c>
    </row>
    <row r="2689" spans="1:8" x14ac:dyDescent="0.3">
      <c r="A2689" s="9">
        <f>'Raw Data'!A2688</f>
        <v>45361.326388888898</v>
      </c>
      <c r="B2689" s="11">
        <f>'Raw Data'!M2688</f>
        <v>86.645550561051607</v>
      </c>
      <c r="C2689" s="11" t="str">
        <f t="shared" si="82"/>
        <v>Congested</v>
      </c>
      <c r="D2689" s="11">
        <f>'Raw Data'!P2688</f>
        <v>0</v>
      </c>
      <c r="E2689" s="11" t="str">
        <f t="shared" si="83"/>
        <v>No Accident</v>
      </c>
      <c r="F2689" s="11" t="str">
        <f>'Raw Data'!O2688</f>
        <v>Fog</v>
      </c>
      <c r="G2689" s="11" t="str">
        <f>IFERROR(VLOOKUP(F2689,'Lookup Formulas Demo'!$A$5:$B$8,2,0),"Unknown Weather")</f>
        <v>Use Fog Lights, Reduce Speed</v>
      </c>
      <c r="H2689" s="11" t="str">
        <f>_xlfn.IFNA(INDEX('Lookup Formulas Demo'!$B$5:$B$8,MATCH(F2689,'Lookup Formulas Demo'!$A$5:$A$8,0)),"No Match Found")</f>
        <v>Use Fog Lights, Reduce Speed</v>
      </c>
    </row>
    <row r="2690" spans="1:8" x14ac:dyDescent="0.3">
      <c r="A2690" s="9">
        <f>'Raw Data'!A2689</f>
        <v>45361.329861111102</v>
      </c>
      <c r="B2690" s="11">
        <f>'Raw Data'!M2689</f>
        <v>51.756957780118199</v>
      </c>
      <c r="C2690" s="11" t="str">
        <f t="shared" si="82"/>
        <v>Moderate</v>
      </c>
      <c r="D2690" s="11">
        <f>'Raw Data'!P2689</f>
        <v>0</v>
      </c>
      <c r="E2690" s="11" t="str">
        <f t="shared" si="83"/>
        <v>No Accident</v>
      </c>
      <c r="F2690" s="11" t="str">
        <f>'Raw Data'!O2689</f>
        <v>Clear</v>
      </c>
      <c r="G2690" s="11" t="str">
        <f>IFERROR(VLOOKUP(F2690,'Lookup Formulas Demo'!$A$5:$B$8,2,0),"Unknown Weather")</f>
        <v>Normal Driving</v>
      </c>
      <c r="H2690" s="11" t="str">
        <f>_xlfn.IFNA(INDEX('Lookup Formulas Demo'!$B$5:$B$8,MATCH(F2690,'Lookup Formulas Demo'!$A$5:$A$8,0)),"No Match Found")</f>
        <v>Normal Driving</v>
      </c>
    </row>
    <row r="2691" spans="1:8" x14ac:dyDescent="0.3">
      <c r="A2691" s="9">
        <f>'Raw Data'!A2690</f>
        <v>45361.333333333299</v>
      </c>
      <c r="B2691" s="11">
        <f>'Raw Data'!M2690</f>
        <v>94.830544619898006</v>
      </c>
      <c r="C2691" s="11" t="str">
        <f t="shared" ref="C2691:C2754" si="84">IF(B2691&gt;=80,"Congested",IF(B2691&gt;=50,"Moderate","Free-flow"))</f>
        <v>Congested</v>
      </c>
      <c r="D2691" s="11">
        <f>'Raw Data'!P2690</f>
        <v>0</v>
      </c>
      <c r="E2691" s="11" t="str">
        <f t="shared" ref="E2691:E2754" si="85">IF(D2691=1,"Accident Reported","No Accident")</f>
        <v>No Accident</v>
      </c>
      <c r="F2691" s="11" t="str">
        <f>'Raw Data'!O2690</f>
        <v>Snow</v>
      </c>
      <c r="G2691" s="11" t="str">
        <f>IFERROR(VLOOKUP(F2691,'Lookup Formulas Demo'!$A$5:$B$8,2,0),"Unknown Weather")</f>
        <v>Extreme Caution, Consider Delay</v>
      </c>
      <c r="H2691" s="11" t="str">
        <f>_xlfn.IFNA(INDEX('Lookup Formulas Demo'!$B$5:$B$8,MATCH(F2691,'Lookup Formulas Demo'!$A$5:$A$8,0)),"No Match Found")</f>
        <v>Extreme Caution, Consider Delay</v>
      </c>
    </row>
    <row r="2692" spans="1:8" x14ac:dyDescent="0.3">
      <c r="A2692" s="9">
        <f>'Raw Data'!A2691</f>
        <v>45361.336805555598</v>
      </c>
      <c r="B2692" s="11">
        <f>'Raw Data'!M2691</f>
        <v>80.1808407247064</v>
      </c>
      <c r="C2692" s="11" t="str">
        <f t="shared" si="84"/>
        <v>Congested</v>
      </c>
      <c r="D2692" s="11">
        <f>'Raw Data'!P2691</f>
        <v>0</v>
      </c>
      <c r="E2692" s="11" t="str">
        <f t="shared" si="85"/>
        <v>No Accident</v>
      </c>
      <c r="F2692" s="11" t="str">
        <f>'Raw Data'!O2691</f>
        <v>Rain</v>
      </c>
      <c r="G2692" s="11" t="str">
        <f>IFERROR(VLOOKUP(F2692,'Lookup Formulas Demo'!$A$5:$B$8,2,0),"Unknown Weather")</f>
        <v>Reduce Speed, Increase Following Distance</v>
      </c>
      <c r="H2692" s="11" t="str">
        <f>_xlfn.IFNA(INDEX('Lookup Formulas Demo'!$B$5:$B$8,MATCH(F2692,'Lookup Formulas Demo'!$A$5:$A$8,0)),"No Match Found")</f>
        <v>Reduce Speed, Increase Following Distance</v>
      </c>
    </row>
    <row r="2693" spans="1:8" x14ac:dyDescent="0.3">
      <c r="A2693" s="9">
        <f>'Raw Data'!A2692</f>
        <v>45361.340277777803</v>
      </c>
      <c r="B2693" s="11">
        <f>'Raw Data'!M2692</f>
        <v>19.385173308645999</v>
      </c>
      <c r="C2693" s="11" t="str">
        <f t="shared" si="84"/>
        <v>Free-flow</v>
      </c>
      <c r="D2693" s="11">
        <f>'Raw Data'!P2692</f>
        <v>0</v>
      </c>
      <c r="E2693" s="11" t="str">
        <f t="shared" si="85"/>
        <v>No Accident</v>
      </c>
      <c r="F2693" s="11" t="str">
        <f>'Raw Data'!O2692</f>
        <v>Snow</v>
      </c>
      <c r="G2693" s="11" t="str">
        <f>IFERROR(VLOOKUP(F2693,'Lookup Formulas Demo'!$A$5:$B$8,2,0),"Unknown Weather")</f>
        <v>Extreme Caution, Consider Delay</v>
      </c>
      <c r="H2693" s="11" t="str">
        <f>_xlfn.IFNA(INDEX('Lookup Formulas Demo'!$B$5:$B$8,MATCH(F2693,'Lookup Formulas Demo'!$A$5:$A$8,0)),"No Match Found")</f>
        <v>Extreme Caution, Consider Delay</v>
      </c>
    </row>
    <row r="2694" spans="1:8" x14ac:dyDescent="0.3">
      <c r="A2694" s="9">
        <f>'Raw Data'!A2693</f>
        <v>45361.34375</v>
      </c>
      <c r="B2694" s="11">
        <f>'Raw Data'!M2693</f>
        <v>14.384784973948699</v>
      </c>
      <c r="C2694" s="11" t="str">
        <f t="shared" si="84"/>
        <v>Free-flow</v>
      </c>
      <c r="D2694" s="11">
        <f>'Raw Data'!P2693</f>
        <v>0</v>
      </c>
      <c r="E2694" s="11" t="str">
        <f t="shared" si="85"/>
        <v>No Accident</v>
      </c>
      <c r="F2694" s="11" t="str">
        <f>'Raw Data'!O2693</f>
        <v>Rain</v>
      </c>
      <c r="G2694" s="11" t="str">
        <f>IFERROR(VLOOKUP(F2694,'Lookup Formulas Demo'!$A$5:$B$8,2,0),"Unknown Weather")</f>
        <v>Reduce Speed, Increase Following Distance</v>
      </c>
      <c r="H2694" s="11" t="str">
        <f>_xlfn.IFNA(INDEX('Lookup Formulas Demo'!$B$5:$B$8,MATCH(F2694,'Lookup Formulas Demo'!$A$5:$A$8,0)),"No Match Found")</f>
        <v>Reduce Speed, Increase Following Distance</v>
      </c>
    </row>
    <row r="2695" spans="1:8" x14ac:dyDescent="0.3">
      <c r="A2695" s="9">
        <f>'Raw Data'!A2694</f>
        <v>45361.347222222197</v>
      </c>
      <c r="B2695" s="11">
        <f>'Raw Data'!M2694</f>
        <v>39.2096906278029</v>
      </c>
      <c r="C2695" s="11" t="str">
        <f t="shared" si="84"/>
        <v>Free-flow</v>
      </c>
      <c r="D2695" s="11">
        <f>'Raw Data'!P2694</f>
        <v>1</v>
      </c>
      <c r="E2695" s="11" t="str">
        <f t="shared" si="85"/>
        <v>Accident Reported</v>
      </c>
      <c r="F2695" s="11" t="str">
        <f>'Raw Data'!O2694</f>
        <v>Clear</v>
      </c>
      <c r="G2695" s="11" t="str">
        <f>IFERROR(VLOOKUP(F2695,'Lookup Formulas Demo'!$A$5:$B$8,2,0),"Unknown Weather")</f>
        <v>Normal Driving</v>
      </c>
      <c r="H2695" s="11" t="str">
        <f>_xlfn.IFNA(INDEX('Lookup Formulas Demo'!$B$5:$B$8,MATCH(F2695,'Lookup Formulas Demo'!$A$5:$A$8,0)),"No Match Found")</f>
        <v>Normal Driving</v>
      </c>
    </row>
    <row r="2696" spans="1:8" x14ac:dyDescent="0.3">
      <c r="A2696" s="9">
        <f>'Raw Data'!A2695</f>
        <v>45361.350694444503</v>
      </c>
      <c r="B2696" s="11">
        <f>'Raw Data'!M2695</f>
        <v>25.6303436990896</v>
      </c>
      <c r="C2696" s="11" t="str">
        <f t="shared" si="84"/>
        <v>Free-flow</v>
      </c>
      <c r="D2696" s="11">
        <f>'Raw Data'!P2695</f>
        <v>0</v>
      </c>
      <c r="E2696" s="11" t="str">
        <f t="shared" si="85"/>
        <v>No Accident</v>
      </c>
      <c r="F2696" s="11" t="str">
        <f>'Raw Data'!O2695</f>
        <v>Snow</v>
      </c>
      <c r="G2696" s="11" t="str">
        <f>IFERROR(VLOOKUP(F2696,'Lookup Formulas Demo'!$A$5:$B$8,2,0),"Unknown Weather")</f>
        <v>Extreme Caution, Consider Delay</v>
      </c>
      <c r="H2696" s="11" t="str">
        <f>_xlfn.IFNA(INDEX('Lookup Formulas Demo'!$B$5:$B$8,MATCH(F2696,'Lookup Formulas Demo'!$A$5:$A$8,0)),"No Match Found")</f>
        <v>Extreme Caution, Consider Delay</v>
      </c>
    </row>
    <row r="2697" spans="1:8" x14ac:dyDescent="0.3">
      <c r="A2697" s="9">
        <f>'Raw Data'!A2696</f>
        <v>45361.354166666701</v>
      </c>
      <c r="B2697" s="11">
        <f>'Raw Data'!M2696</f>
        <v>73.857979897406196</v>
      </c>
      <c r="C2697" s="11" t="str">
        <f t="shared" si="84"/>
        <v>Moderate</v>
      </c>
      <c r="D2697" s="11">
        <f>'Raw Data'!P2696</f>
        <v>0</v>
      </c>
      <c r="E2697" s="11" t="str">
        <f t="shared" si="85"/>
        <v>No Accident</v>
      </c>
      <c r="F2697" s="11" t="str">
        <f>'Raw Data'!O2696</f>
        <v>Fog</v>
      </c>
      <c r="G2697" s="11" t="str">
        <f>IFERROR(VLOOKUP(F2697,'Lookup Formulas Demo'!$A$5:$B$8,2,0),"Unknown Weather")</f>
        <v>Use Fog Lights, Reduce Speed</v>
      </c>
      <c r="H2697" s="11" t="str">
        <f>_xlfn.IFNA(INDEX('Lookup Formulas Demo'!$B$5:$B$8,MATCH(F2697,'Lookup Formulas Demo'!$A$5:$A$8,0)),"No Match Found")</f>
        <v>Use Fog Lights, Reduce Speed</v>
      </c>
    </row>
    <row r="2698" spans="1:8" x14ac:dyDescent="0.3">
      <c r="A2698" s="9">
        <f>'Raw Data'!A2697</f>
        <v>45361.357638888898</v>
      </c>
      <c r="B2698" s="11">
        <f>'Raw Data'!M2697</f>
        <v>53.494166043244299</v>
      </c>
      <c r="C2698" s="11" t="str">
        <f t="shared" si="84"/>
        <v>Moderate</v>
      </c>
      <c r="D2698" s="11">
        <f>'Raw Data'!P2697</f>
        <v>0</v>
      </c>
      <c r="E2698" s="11" t="str">
        <f t="shared" si="85"/>
        <v>No Accident</v>
      </c>
      <c r="F2698" s="11" t="str">
        <f>'Raw Data'!O2697</f>
        <v>Snow</v>
      </c>
      <c r="G2698" s="11" t="str">
        <f>IFERROR(VLOOKUP(F2698,'Lookup Formulas Demo'!$A$5:$B$8,2,0),"Unknown Weather")</f>
        <v>Extreme Caution, Consider Delay</v>
      </c>
      <c r="H2698" s="11" t="str">
        <f>_xlfn.IFNA(INDEX('Lookup Formulas Demo'!$B$5:$B$8,MATCH(F2698,'Lookup Formulas Demo'!$A$5:$A$8,0)),"No Match Found")</f>
        <v>Extreme Caution, Consider Delay</v>
      </c>
    </row>
    <row r="2699" spans="1:8" x14ac:dyDescent="0.3">
      <c r="A2699" s="9">
        <f>'Raw Data'!A2698</f>
        <v>45361.361111111102</v>
      </c>
      <c r="B2699" s="11">
        <f>'Raw Data'!M2698</f>
        <v>87.834321805795497</v>
      </c>
      <c r="C2699" s="11" t="str">
        <f t="shared" si="84"/>
        <v>Congested</v>
      </c>
      <c r="D2699" s="11">
        <f>'Raw Data'!P2698</f>
        <v>0</v>
      </c>
      <c r="E2699" s="11" t="str">
        <f t="shared" si="85"/>
        <v>No Accident</v>
      </c>
      <c r="F2699" s="11" t="str">
        <f>'Raw Data'!O2698</f>
        <v>Snow</v>
      </c>
      <c r="G2699" s="11" t="str">
        <f>IFERROR(VLOOKUP(F2699,'Lookup Formulas Demo'!$A$5:$B$8,2,0),"Unknown Weather")</f>
        <v>Extreme Caution, Consider Delay</v>
      </c>
      <c r="H2699" s="11" t="str">
        <f>_xlfn.IFNA(INDEX('Lookup Formulas Demo'!$B$5:$B$8,MATCH(F2699,'Lookup Formulas Demo'!$A$5:$A$8,0)),"No Match Found")</f>
        <v>Extreme Caution, Consider Delay</v>
      </c>
    </row>
    <row r="2700" spans="1:8" x14ac:dyDescent="0.3">
      <c r="A2700" s="9">
        <f>'Raw Data'!A2699</f>
        <v>45361.364583333299</v>
      </c>
      <c r="B2700" s="11">
        <f>'Raw Data'!M2699</f>
        <v>22.047071839957201</v>
      </c>
      <c r="C2700" s="11" t="str">
        <f t="shared" si="84"/>
        <v>Free-flow</v>
      </c>
      <c r="D2700" s="11">
        <f>'Raw Data'!P2699</f>
        <v>0</v>
      </c>
      <c r="E2700" s="11" t="str">
        <f t="shared" si="85"/>
        <v>No Accident</v>
      </c>
      <c r="F2700" s="11" t="str">
        <f>'Raw Data'!O2699</f>
        <v>Clear</v>
      </c>
      <c r="G2700" s="11" t="str">
        <f>IFERROR(VLOOKUP(F2700,'Lookup Formulas Demo'!$A$5:$B$8,2,0),"Unknown Weather")</f>
        <v>Normal Driving</v>
      </c>
      <c r="H2700" s="11" t="str">
        <f>_xlfn.IFNA(INDEX('Lookup Formulas Demo'!$B$5:$B$8,MATCH(F2700,'Lookup Formulas Demo'!$A$5:$A$8,0)),"No Match Found")</f>
        <v>Normal Driving</v>
      </c>
    </row>
    <row r="2701" spans="1:8" x14ac:dyDescent="0.3">
      <c r="A2701" s="9">
        <f>'Raw Data'!A2700</f>
        <v>45361.368055555598</v>
      </c>
      <c r="B2701" s="11">
        <f>'Raw Data'!M2700</f>
        <v>11.4976537242789</v>
      </c>
      <c r="C2701" s="11" t="str">
        <f t="shared" si="84"/>
        <v>Free-flow</v>
      </c>
      <c r="D2701" s="11">
        <f>'Raw Data'!P2700</f>
        <v>0</v>
      </c>
      <c r="E2701" s="11" t="str">
        <f t="shared" si="85"/>
        <v>No Accident</v>
      </c>
      <c r="F2701" s="11" t="str">
        <f>'Raw Data'!O2700</f>
        <v>Rain</v>
      </c>
      <c r="G2701" s="11" t="str">
        <f>IFERROR(VLOOKUP(F2701,'Lookup Formulas Demo'!$A$5:$B$8,2,0),"Unknown Weather")</f>
        <v>Reduce Speed, Increase Following Distance</v>
      </c>
      <c r="H2701" s="11" t="str">
        <f>_xlfn.IFNA(INDEX('Lookup Formulas Demo'!$B$5:$B$8,MATCH(F2701,'Lookup Formulas Demo'!$A$5:$A$8,0)),"No Match Found")</f>
        <v>Reduce Speed, Increase Following Distance</v>
      </c>
    </row>
    <row r="2702" spans="1:8" x14ac:dyDescent="0.3">
      <c r="A2702" s="9">
        <f>'Raw Data'!A2701</f>
        <v>45361.371527777803</v>
      </c>
      <c r="B2702" s="11">
        <f>'Raw Data'!M2701</f>
        <v>89.896340111311105</v>
      </c>
      <c r="C2702" s="11" t="str">
        <f t="shared" si="84"/>
        <v>Congested</v>
      </c>
      <c r="D2702" s="11">
        <f>'Raw Data'!P2701</f>
        <v>0</v>
      </c>
      <c r="E2702" s="11" t="str">
        <f t="shared" si="85"/>
        <v>No Accident</v>
      </c>
      <c r="F2702" s="11" t="str">
        <f>'Raw Data'!O2701</f>
        <v>Clear</v>
      </c>
      <c r="G2702" s="11" t="str">
        <f>IFERROR(VLOOKUP(F2702,'Lookup Formulas Demo'!$A$5:$B$8,2,0),"Unknown Weather")</f>
        <v>Normal Driving</v>
      </c>
      <c r="H2702" s="11" t="str">
        <f>_xlfn.IFNA(INDEX('Lookup Formulas Demo'!$B$5:$B$8,MATCH(F2702,'Lookup Formulas Demo'!$A$5:$A$8,0)),"No Match Found")</f>
        <v>Normal Driving</v>
      </c>
    </row>
    <row r="2703" spans="1:8" x14ac:dyDescent="0.3">
      <c r="A2703" s="9">
        <f>'Raw Data'!A2702</f>
        <v>45361.375</v>
      </c>
      <c r="B2703" s="11">
        <f>'Raw Data'!M2702</f>
        <v>68.499627643185804</v>
      </c>
      <c r="C2703" s="11" t="str">
        <f t="shared" si="84"/>
        <v>Moderate</v>
      </c>
      <c r="D2703" s="11">
        <f>'Raw Data'!P2702</f>
        <v>0</v>
      </c>
      <c r="E2703" s="11" t="str">
        <f t="shared" si="85"/>
        <v>No Accident</v>
      </c>
      <c r="F2703" s="11" t="str">
        <f>'Raw Data'!O2702</f>
        <v>Fog</v>
      </c>
      <c r="G2703" s="11" t="str">
        <f>IFERROR(VLOOKUP(F2703,'Lookup Formulas Demo'!$A$5:$B$8,2,0),"Unknown Weather")</f>
        <v>Use Fog Lights, Reduce Speed</v>
      </c>
      <c r="H2703" s="11" t="str">
        <f>_xlfn.IFNA(INDEX('Lookup Formulas Demo'!$B$5:$B$8,MATCH(F2703,'Lookup Formulas Demo'!$A$5:$A$8,0)),"No Match Found")</f>
        <v>Use Fog Lights, Reduce Speed</v>
      </c>
    </row>
    <row r="2704" spans="1:8" x14ac:dyDescent="0.3">
      <c r="A2704" s="9">
        <f>'Raw Data'!A2703</f>
        <v>45361.378472222197</v>
      </c>
      <c r="B2704" s="11">
        <f>'Raw Data'!M2703</f>
        <v>51.169531756495203</v>
      </c>
      <c r="C2704" s="11" t="str">
        <f t="shared" si="84"/>
        <v>Moderate</v>
      </c>
      <c r="D2704" s="11">
        <f>'Raw Data'!P2703</f>
        <v>0</v>
      </c>
      <c r="E2704" s="11" t="str">
        <f t="shared" si="85"/>
        <v>No Accident</v>
      </c>
      <c r="F2704" s="11" t="str">
        <f>'Raw Data'!O2703</f>
        <v>Clear</v>
      </c>
      <c r="G2704" s="11" t="str">
        <f>IFERROR(VLOOKUP(F2704,'Lookup Formulas Demo'!$A$5:$B$8,2,0),"Unknown Weather")</f>
        <v>Normal Driving</v>
      </c>
      <c r="H2704" s="11" t="str">
        <f>_xlfn.IFNA(INDEX('Lookup Formulas Demo'!$B$5:$B$8,MATCH(F2704,'Lookup Formulas Demo'!$A$5:$A$8,0)),"No Match Found")</f>
        <v>Normal Driving</v>
      </c>
    </row>
    <row r="2705" spans="1:8" x14ac:dyDescent="0.3">
      <c r="A2705" s="9">
        <f>'Raw Data'!A2704</f>
        <v>45361.381944444503</v>
      </c>
      <c r="B2705" s="11">
        <f>'Raw Data'!M2704</f>
        <v>18.936674840343599</v>
      </c>
      <c r="C2705" s="11" t="str">
        <f t="shared" si="84"/>
        <v>Free-flow</v>
      </c>
      <c r="D2705" s="11">
        <f>'Raw Data'!P2704</f>
        <v>0</v>
      </c>
      <c r="E2705" s="11" t="str">
        <f t="shared" si="85"/>
        <v>No Accident</v>
      </c>
      <c r="F2705" s="11" t="str">
        <f>'Raw Data'!O2704</f>
        <v>Clear</v>
      </c>
      <c r="G2705" s="11" t="str">
        <f>IFERROR(VLOOKUP(F2705,'Lookup Formulas Demo'!$A$5:$B$8,2,0),"Unknown Weather")</f>
        <v>Normal Driving</v>
      </c>
      <c r="H2705" s="11" t="str">
        <f>_xlfn.IFNA(INDEX('Lookup Formulas Demo'!$B$5:$B$8,MATCH(F2705,'Lookup Formulas Demo'!$A$5:$A$8,0)),"No Match Found")</f>
        <v>Normal Driving</v>
      </c>
    </row>
    <row r="2706" spans="1:8" x14ac:dyDescent="0.3">
      <c r="A2706" s="9">
        <f>'Raw Data'!A2705</f>
        <v>45361.385416666701</v>
      </c>
      <c r="B2706" s="11">
        <f>'Raw Data'!M2705</f>
        <v>76.817443127421399</v>
      </c>
      <c r="C2706" s="11" t="str">
        <f t="shared" si="84"/>
        <v>Moderate</v>
      </c>
      <c r="D2706" s="11">
        <f>'Raw Data'!P2705</f>
        <v>0</v>
      </c>
      <c r="E2706" s="11" t="str">
        <f t="shared" si="85"/>
        <v>No Accident</v>
      </c>
      <c r="F2706" s="11" t="str">
        <f>'Raw Data'!O2705</f>
        <v>Rain</v>
      </c>
      <c r="G2706" s="11" t="str">
        <f>IFERROR(VLOOKUP(F2706,'Lookup Formulas Demo'!$A$5:$B$8,2,0),"Unknown Weather")</f>
        <v>Reduce Speed, Increase Following Distance</v>
      </c>
      <c r="H2706" s="11" t="str">
        <f>_xlfn.IFNA(INDEX('Lookup Formulas Demo'!$B$5:$B$8,MATCH(F2706,'Lookup Formulas Demo'!$A$5:$A$8,0)),"No Match Found")</f>
        <v>Reduce Speed, Increase Following Distance</v>
      </c>
    </row>
    <row r="2707" spans="1:8" x14ac:dyDescent="0.3">
      <c r="A2707" s="9">
        <f>'Raw Data'!A2706</f>
        <v>45361.388888888898</v>
      </c>
      <c r="B2707" s="11">
        <f>'Raw Data'!M2706</f>
        <v>56.711081094661402</v>
      </c>
      <c r="C2707" s="11" t="str">
        <f t="shared" si="84"/>
        <v>Moderate</v>
      </c>
      <c r="D2707" s="11">
        <f>'Raw Data'!P2706</f>
        <v>0</v>
      </c>
      <c r="E2707" s="11" t="str">
        <f t="shared" si="85"/>
        <v>No Accident</v>
      </c>
      <c r="F2707" s="11" t="str">
        <f>'Raw Data'!O2706</f>
        <v>Snow</v>
      </c>
      <c r="G2707" s="11" t="str">
        <f>IFERROR(VLOOKUP(F2707,'Lookup Formulas Demo'!$A$5:$B$8,2,0),"Unknown Weather")</f>
        <v>Extreme Caution, Consider Delay</v>
      </c>
      <c r="H2707" s="11" t="str">
        <f>_xlfn.IFNA(INDEX('Lookup Formulas Demo'!$B$5:$B$8,MATCH(F2707,'Lookup Formulas Demo'!$A$5:$A$8,0)),"No Match Found")</f>
        <v>Extreme Caution, Consider Delay</v>
      </c>
    </row>
    <row r="2708" spans="1:8" x14ac:dyDescent="0.3">
      <c r="A2708" s="9">
        <f>'Raw Data'!A2707</f>
        <v>45361.392361111102</v>
      </c>
      <c r="B2708" s="11">
        <f>'Raw Data'!M2707</f>
        <v>48.734314510796104</v>
      </c>
      <c r="C2708" s="11" t="str">
        <f t="shared" si="84"/>
        <v>Free-flow</v>
      </c>
      <c r="D2708" s="11">
        <f>'Raw Data'!P2707</f>
        <v>0</v>
      </c>
      <c r="E2708" s="11" t="str">
        <f t="shared" si="85"/>
        <v>No Accident</v>
      </c>
      <c r="F2708" s="11" t="str">
        <f>'Raw Data'!O2707</f>
        <v>Snow</v>
      </c>
      <c r="G2708" s="11" t="str">
        <f>IFERROR(VLOOKUP(F2708,'Lookup Formulas Demo'!$A$5:$B$8,2,0),"Unknown Weather")</f>
        <v>Extreme Caution, Consider Delay</v>
      </c>
      <c r="H2708" s="11" t="str">
        <f>_xlfn.IFNA(INDEX('Lookup Formulas Demo'!$B$5:$B$8,MATCH(F2708,'Lookup Formulas Demo'!$A$5:$A$8,0)),"No Match Found")</f>
        <v>Extreme Caution, Consider Delay</v>
      </c>
    </row>
    <row r="2709" spans="1:8" x14ac:dyDescent="0.3">
      <c r="A2709" s="9">
        <f>'Raw Data'!A2708</f>
        <v>45361.395833333299</v>
      </c>
      <c r="B2709" s="11">
        <f>'Raw Data'!M2708</f>
        <v>90.718964690942997</v>
      </c>
      <c r="C2709" s="11" t="str">
        <f t="shared" si="84"/>
        <v>Congested</v>
      </c>
      <c r="D2709" s="11">
        <f>'Raw Data'!P2708</f>
        <v>0</v>
      </c>
      <c r="E2709" s="11" t="str">
        <f t="shared" si="85"/>
        <v>No Accident</v>
      </c>
      <c r="F2709" s="11" t="str">
        <f>'Raw Data'!O2708</f>
        <v>Snow</v>
      </c>
      <c r="G2709" s="11" t="str">
        <f>IFERROR(VLOOKUP(F2709,'Lookup Formulas Demo'!$A$5:$B$8,2,0),"Unknown Weather")</f>
        <v>Extreme Caution, Consider Delay</v>
      </c>
      <c r="H2709" s="11" t="str">
        <f>_xlfn.IFNA(INDEX('Lookup Formulas Demo'!$B$5:$B$8,MATCH(F2709,'Lookup Formulas Demo'!$A$5:$A$8,0)),"No Match Found")</f>
        <v>Extreme Caution, Consider Delay</v>
      </c>
    </row>
    <row r="2710" spans="1:8" x14ac:dyDescent="0.3">
      <c r="A2710" s="9">
        <f>'Raw Data'!A2709</f>
        <v>45361.399305555598</v>
      </c>
      <c r="B2710" s="11">
        <f>'Raw Data'!M2709</f>
        <v>45.758104407292301</v>
      </c>
      <c r="C2710" s="11" t="str">
        <f t="shared" si="84"/>
        <v>Free-flow</v>
      </c>
      <c r="D2710" s="11">
        <f>'Raw Data'!P2709</f>
        <v>0</v>
      </c>
      <c r="E2710" s="11" t="str">
        <f t="shared" si="85"/>
        <v>No Accident</v>
      </c>
      <c r="F2710" s="11" t="str">
        <f>'Raw Data'!O2709</f>
        <v>Fog</v>
      </c>
      <c r="G2710" s="11" t="str">
        <f>IFERROR(VLOOKUP(F2710,'Lookup Formulas Demo'!$A$5:$B$8,2,0),"Unknown Weather")</f>
        <v>Use Fog Lights, Reduce Speed</v>
      </c>
      <c r="H2710" s="11" t="str">
        <f>_xlfn.IFNA(INDEX('Lookup Formulas Demo'!$B$5:$B$8,MATCH(F2710,'Lookup Formulas Demo'!$A$5:$A$8,0)),"No Match Found")</f>
        <v>Use Fog Lights, Reduce Speed</v>
      </c>
    </row>
    <row r="2711" spans="1:8" x14ac:dyDescent="0.3">
      <c r="A2711" s="9">
        <f>'Raw Data'!A2710</f>
        <v>45361.402777777803</v>
      </c>
      <c r="B2711" s="11">
        <f>'Raw Data'!M2710</f>
        <v>69.670855028237099</v>
      </c>
      <c r="C2711" s="11" t="str">
        <f t="shared" si="84"/>
        <v>Moderate</v>
      </c>
      <c r="D2711" s="11">
        <f>'Raw Data'!P2710</f>
        <v>0</v>
      </c>
      <c r="E2711" s="11" t="str">
        <f t="shared" si="85"/>
        <v>No Accident</v>
      </c>
      <c r="F2711" s="11" t="str">
        <f>'Raw Data'!O2710</f>
        <v>Rain</v>
      </c>
      <c r="G2711" s="11" t="str">
        <f>IFERROR(VLOOKUP(F2711,'Lookup Formulas Demo'!$A$5:$B$8,2,0),"Unknown Weather")</f>
        <v>Reduce Speed, Increase Following Distance</v>
      </c>
      <c r="H2711" s="11" t="str">
        <f>_xlfn.IFNA(INDEX('Lookup Formulas Demo'!$B$5:$B$8,MATCH(F2711,'Lookup Formulas Demo'!$A$5:$A$8,0)),"No Match Found")</f>
        <v>Reduce Speed, Increase Following Distance</v>
      </c>
    </row>
    <row r="2712" spans="1:8" x14ac:dyDescent="0.3">
      <c r="A2712" s="9">
        <f>'Raw Data'!A2711</f>
        <v>45361.40625</v>
      </c>
      <c r="B2712" s="11">
        <f>'Raw Data'!M2711</f>
        <v>49.2286123072588</v>
      </c>
      <c r="C2712" s="11" t="str">
        <f t="shared" si="84"/>
        <v>Free-flow</v>
      </c>
      <c r="D2712" s="11">
        <f>'Raw Data'!P2711</f>
        <v>0</v>
      </c>
      <c r="E2712" s="11" t="str">
        <f t="shared" si="85"/>
        <v>No Accident</v>
      </c>
      <c r="F2712" s="11" t="str">
        <f>'Raw Data'!O2711</f>
        <v>Snow</v>
      </c>
      <c r="G2712" s="11" t="str">
        <f>IFERROR(VLOOKUP(F2712,'Lookup Formulas Demo'!$A$5:$B$8,2,0),"Unknown Weather")</f>
        <v>Extreme Caution, Consider Delay</v>
      </c>
      <c r="H2712" s="11" t="str">
        <f>_xlfn.IFNA(INDEX('Lookup Formulas Demo'!$B$5:$B$8,MATCH(F2712,'Lookup Formulas Demo'!$A$5:$A$8,0)),"No Match Found")</f>
        <v>Extreme Caution, Consider Delay</v>
      </c>
    </row>
    <row r="2713" spans="1:8" x14ac:dyDescent="0.3">
      <c r="A2713" s="9">
        <f>'Raw Data'!A2712</f>
        <v>45361.409722222197</v>
      </c>
      <c r="B2713" s="11">
        <f>'Raw Data'!M2712</f>
        <v>32.213653692107698</v>
      </c>
      <c r="C2713" s="11" t="str">
        <f t="shared" si="84"/>
        <v>Free-flow</v>
      </c>
      <c r="D2713" s="11">
        <f>'Raw Data'!P2712</f>
        <v>0</v>
      </c>
      <c r="E2713" s="11" t="str">
        <f t="shared" si="85"/>
        <v>No Accident</v>
      </c>
      <c r="F2713" s="11" t="str">
        <f>'Raw Data'!O2712</f>
        <v>Fog</v>
      </c>
      <c r="G2713" s="11" t="str">
        <f>IFERROR(VLOOKUP(F2713,'Lookup Formulas Demo'!$A$5:$B$8,2,0),"Unknown Weather")</f>
        <v>Use Fog Lights, Reduce Speed</v>
      </c>
      <c r="H2713" s="11" t="str">
        <f>_xlfn.IFNA(INDEX('Lookup Formulas Demo'!$B$5:$B$8,MATCH(F2713,'Lookup Formulas Demo'!$A$5:$A$8,0)),"No Match Found")</f>
        <v>Use Fog Lights, Reduce Speed</v>
      </c>
    </row>
    <row r="2714" spans="1:8" x14ac:dyDescent="0.3">
      <c r="A2714" s="9">
        <f>'Raw Data'!A2713</f>
        <v>45361.413194444503</v>
      </c>
      <c r="B2714" s="11">
        <f>'Raw Data'!M2713</f>
        <v>55.8596332377018</v>
      </c>
      <c r="C2714" s="11" t="str">
        <f t="shared" si="84"/>
        <v>Moderate</v>
      </c>
      <c r="D2714" s="11">
        <f>'Raw Data'!P2713</f>
        <v>0</v>
      </c>
      <c r="E2714" s="11" t="str">
        <f t="shared" si="85"/>
        <v>No Accident</v>
      </c>
      <c r="F2714" s="11" t="str">
        <f>'Raw Data'!O2713</f>
        <v>Clear</v>
      </c>
      <c r="G2714" s="11" t="str">
        <f>IFERROR(VLOOKUP(F2714,'Lookup Formulas Demo'!$A$5:$B$8,2,0),"Unknown Weather")</f>
        <v>Normal Driving</v>
      </c>
      <c r="H2714" s="11" t="str">
        <f>_xlfn.IFNA(INDEX('Lookup Formulas Demo'!$B$5:$B$8,MATCH(F2714,'Lookup Formulas Demo'!$A$5:$A$8,0)),"No Match Found")</f>
        <v>Normal Driving</v>
      </c>
    </row>
    <row r="2715" spans="1:8" x14ac:dyDescent="0.3">
      <c r="A2715" s="9">
        <f>'Raw Data'!A2714</f>
        <v>45361.416666666701</v>
      </c>
      <c r="B2715" s="11">
        <f>'Raw Data'!M2714</f>
        <v>67.749363856141201</v>
      </c>
      <c r="C2715" s="11" t="str">
        <f t="shared" si="84"/>
        <v>Moderate</v>
      </c>
      <c r="D2715" s="11">
        <f>'Raw Data'!P2714</f>
        <v>0</v>
      </c>
      <c r="E2715" s="11" t="str">
        <f t="shared" si="85"/>
        <v>No Accident</v>
      </c>
      <c r="F2715" s="11" t="str">
        <f>'Raw Data'!O2714</f>
        <v>Rain</v>
      </c>
      <c r="G2715" s="11" t="str">
        <f>IFERROR(VLOOKUP(F2715,'Lookup Formulas Demo'!$A$5:$B$8,2,0),"Unknown Weather")</f>
        <v>Reduce Speed, Increase Following Distance</v>
      </c>
      <c r="H2715" s="11" t="str">
        <f>_xlfn.IFNA(INDEX('Lookup Formulas Demo'!$B$5:$B$8,MATCH(F2715,'Lookup Formulas Demo'!$A$5:$A$8,0)),"No Match Found")</f>
        <v>Reduce Speed, Increase Following Distance</v>
      </c>
    </row>
    <row r="2716" spans="1:8" x14ac:dyDescent="0.3">
      <c r="A2716" s="9">
        <f>'Raw Data'!A2715</f>
        <v>45361.420138888898</v>
      </c>
      <c r="B2716" s="11">
        <f>'Raw Data'!M2715</f>
        <v>83.033961908801103</v>
      </c>
      <c r="C2716" s="11" t="str">
        <f t="shared" si="84"/>
        <v>Congested</v>
      </c>
      <c r="D2716" s="11">
        <f>'Raw Data'!P2715</f>
        <v>1</v>
      </c>
      <c r="E2716" s="11" t="str">
        <f t="shared" si="85"/>
        <v>Accident Reported</v>
      </c>
      <c r="F2716" s="11" t="str">
        <f>'Raw Data'!O2715</f>
        <v>Rain</v>
      </c>
      <c r="G2716" s="11" t="str">
        <f>IFERROR(VLOOKUP(F2716,'Lookup Formulas Demo'!$A$5:$B$8,2,0),"Unknown Weather")</f>
        <v>Reduce Speed, Increase Following Distance</v>
      </c>
      <c r="H2716" s="11" t="str">
        <f>_xlfn.IFNA(INDEX('Lookup Formulas Demo'!$B$5:$B$8,MATCH(F2716,'Lookup Formulas Demo'!$A$5:$A$8,0)),"No Match Found")</f>
        <v>Reduce Speed, Increase Following Distance</v>
      </c>
    </row>
    <row r="2717" spans="1:8" x14ac:dyDescent="0.3">
      <c r="A2717" s="9">
        <f>'Raw Data'!A2716</f>
        <v>45361.423611111102</v>
      </c>
      <c r="B2717" s="11">
        <f>'Raw Data'!M2716</f>
        <v>53.8473649431808</v>
      </c>
      <c r="C2717" s="11" t="str">
        <f t="shared" si="84"/>
        <v>Moderate</v>
      </c>
      <c r="D2717" s="11">
        <f>'Raw Data'!P2716</f>
        <v>0</v>
      </c>
      <c r="E2717" s="11" t="str">
        <f t="shared" si="85"/>
        <v>No Accident</v>
      </c>
      <c r="F2717" s="11" t="str">
        <f>'Raw Data'!O2716</f>
        <v>Snow</v>
      </c>
      <c r="G2717" s="11" t="str">
        <f>IFERROR(VLOOKUP(F2717,'Lookup Formulas Demo'!$A$5:$B$8,2,0),"Unknown Weather")</f>
        <v>Extreme Caution, Consider Delay</v>
      </c>
      <c r="H2717" s="11" t="str">
        <f>_xlfn.IFNA(INDEX('Lookup Formulas Demo'!$B$5:$B$8,MATCH(F2717,'Lookup Formulas Demo'!$A$5:$A$8,0)),"No Match Found")</f>
        <v>Extreme Caution, Consider Delay</v>
      </c>
    </row>
    <row r="2718" spans="1:8" x14ac:dyDescent="0.3">
      <c r="A2718" s="9">
        <f>'Raw Data'!A2717</f>
        <v>45361.427083333299</v>
      </c>
      <c r="B2718" s="11">
        <f>'Raw Data'!M2717</f>
        <v>49.126455544475199</v>
      </c>
      <c r="C2718" s="11" t="str">
        <f t="shared" si="84"/>
        <v>Free-flow</v>
      </c>
      <c r="D2718" s="11">
        <f>'Raw Data'!P2717</f>
        <v>0</v>
      </c>
      <c r="E2718" s="11" t="str">
        <f t="shared" si="85"/>
        <v>No Accident</v>
      </c>
      <c r="F2718" s="11" t="str">
        <f>'Raw Data'!O2717</f>
        <v>Clear</v>
      </c>
      <c r="G2718" s="11" t="str">
        <f>IFERROR(VLOOKUP(F2718,'Lookup Formulas Demo'!$A$5:$B$8,2,0),"Unknown Weather")</f>
        <v>Normal Driving</v>
      </c>
      <c r="H2718" s="11" t="str">
        <f>_xlfn.IFNA(INDEX('Lookup Formulas Demo'!$B$5:$B$8,MATCH(F2718,'Lookup Formulas Demo'!$A$5:$A$8,0)),"No Match Found")</f>
        <v>Normal Driving</v>
      </c>
    </row>
    <row r="2719" spans="1:8" x14ac:dyDescent="0.3">
      <c r="A2719" s="9">
        <f>'Raw Data'!A2718</f>
        <v>45361.430555555598</v>
      </c>
      <c r="B2719" s="11">
        <f>'Raw Data'!M2718</f>
        <v>18.086314586120899</v>
      </c>
      <c r="C2719" s="11" t="str">
        <f t="shared" si="84"/>
        <v>Free-flow</v>
      </c>
      <c r="D2719" s="11">
        <f>'Raw Data'!P2718</f>
        <v>0</v>
      </c>
      <c r="E2719" s="11" t="str">
        <f t="shared" si="85"/>
        <v>No Accident</v>
      </c>
      <c r="F2719" s="11" t="str">
        <f>'Raw Data'!O2718</f>
        <v>Rain</v>
      </c>
      <c r="G2719" s="11" t="str">
        <f>IFERROR(VLOOKUP(F2719,'Lookup Formulas Demo'!$A$5:$B$8,2,0),"Unknown Weather")</f>
        <v>Reduce Speed, Increase Following Distance</v>
      </c>
      <c r="H2719" s="11" t="str">
        <f>_xlfn.IFNA(INDEX('Lookup Formulas Demo'!$B$5:$B$8,MATCH(F2719,'Lookup Formulas Demo'!$A$5:$A$8,0)),"No Match Found")</f>
        <v>Reduce Speed, Increase Following Distance</v>
      </c>
    </row>
    <row r="2720" spans="1:8" x14ac:dyDescent="0.3">
      <c r="A2720" s="9">
        <f>'Raw Data'!A2719</f>
        <v>45361.434027777803</v>
      </c>
      <c r="B2720" s="11">
        <f>'Raw Data'!M2719</f>
        <v>14.044931480926399</v>
      </c>
      <c r="C2720" s="11" t="str">
        <f t="shared" si="84"/>
        <v>Free-flow</v>
      </c>
      <c r="D2720" s="11">
        <f>'Raw Data'!P2719</f>
        <v>0</v>
      </c>
      <c r="E2720" s="11" t="str">
        <f t="shared" si="85"/>
        <v>No Accident</v>
      </c>
      <c r="F2720" s="11" t="str">
        <f>'Raw Data'!O2719</f>
        <v>Rain</v>
      </c>
      <c r="G2720" s="11" t="str">
        <f>IFERROR(VLOOKUP(F2720,'Lookup Formulas Demo'!$A$5:$B$8,2,0),"Unknown Weather")</f>
        <v>Reduce Speed, Increase Following Distance</v>
      </c>
      <c r="H2720" s="11" t="str">
        <f>_xlfn.IFNA(INDEX('Lookup Formulas Demo'!$B$5:$B$8,MATCH(F2720,'Lookup Formulas Demo'!$A$5:$A$8,0)),"No Match Found")</f>
        <v>Reduce Speed, Increase Following Distance</v>
      </c>
    </row>
    <row r="2721" spans="1:8" x14ac:dyDescent="0.3">
      <c r="A2721" s="9">
        <f>'Raw Data'!A2720</f>
        <v>45361.4375</v>
      </c>
      <c r="B2721" s="11">
        <f>'Raw Data'!M2720</f>
        <v>70.364739227454194</v>
      </c>
      <c r="C2721" s="11" t="str">
        <f t="shared" si="84"/>
        <v>Moderate</v>
      </c>
      <c r="D2721" s="11">
        <f>'Raw Data'!P2720</f>
        <v>0</v>
      </c>
      <c r="E2721" s="11" t="str">
        <f t="shared" si="85"/>
        <v>No Accident</v>
      </c>
      <c r="F2721" s="11" t="str">
        <f>'Raw Data'!O2720</f>
        <v>Snow</v>
      </c>
      <c r="G2721" s="11" t="str">
        <f>IFERROR(VLOOKUP(F2721,'Lookup Formulas Demo'!$A$5:$B$8,2,0),"Unknown Weather")</f>
        <v>Extreme Caution, Consider Delay</v>
      </c>
      <c r="H2721" s="11" t="str">
        <f>_xlfn.IFNA(INDEX('Lookup Formulas Demo'!$B$5:$B$8,MATCH(F2721,'Lookup Formulas Demo'!$A$5:$A$8,0)),"No Match Found")</f>
        <v>Extreme Caution, Consider Delay</v>
      </c>
    </row>
    <row r="2722" spans="1:8" x14ac:dyDescent="0.3">
      <c r="A2722" s="9">
        <f>'Raw Data'!A2721</f>
        <v>45361.440972222197</v>
      </c>
      <c r="B2722" s="11">
        <f>'Raw Data'!M2721</f>
        <v>41.720984326395801</v>
      </c>
      <c r="C2722" s="11" t="str">
        <f t="shared" si="84"/>
        <v>Free-flow</v>
      </c>
      <c r="D2722" s="11">
        <f>'Raw Data'!P2721</f>
        <v>1</v>
      </c>
      <c r="E2722" s="11" t="str">
        <f t="shared" si="85"/>
        <v>Accident Reported</v>
      </c>
      <c r="F2722" s="11" t="str">
        <f>'Raw Data'!O2721</f>
        <v>Snow</v>
      </c>
      <c r="G2722" s="11" t="str">
        <f>IFERROR(VLOOKUP(F2722,'Lookup Formulas Demo'!$A$5:$B$8,2,0),"Unknown Weather")</f>
        <v>Extreme Caution, Consider Delay</v>
      </c>
      <c r="H2722" s="11" t="str">
        <f>_xlfn.IFNA(INDEX('Lookup Formulas Demo'!$B$5:$B$8,MATCH(F2722,'Lookup Formulas Demo'!$A$5:$A$8,0)),"No Match Found")</f>
        <v>Extreme Caution, Consider Delay</v>
      </c>
    </row>
    <row r="2723" spans="1:8" x14ac:dyDescent="0.3">
      <c r="A2723" s="9">
        <f>'Raw Data'!A2722</f>
        <v>45361.444444444503</v>
      </c>
      <c r="B2723" s="11">
        <f>'Raw Data'!M2722</f>
        <v>96.7778662432423</v>
      </c>
      <c r="C2723" s="11" t="str">
        <f t="shared" si="84"/>
        <v>Congested</v>
      </c>
      <c r="D2723" s="11">
        <f>'Raw Data'!P2722</f>
        <v>0</v>
      </c>
      <c r="E2723" s="11" t="str">
        <f t="shared" si="85"/>
        <v>No Accident</v>
      </c>
      <c r="F2723" s="11" t="str">
        <f>'Raw Data'!O2722</f>
        <v>Snow</v>
      </c>
      <c r="G2723" s="11" t="str">
        <f>IFERROR(VLOOKUP(F2723,'Lookup Formulas Demo'!$A$5:$B$8,2,0),"Unknown Weather")</f>
        <v>Extreme Caution, Consider Delay</v>
      </c>
      <c r="H2723" s="11" t="str">
        <f>_xlfn.IFNA(INDEX('Lookup Formulas Demo'!$B$5:$B$8,MATCH(F2723,'Lookup Formulas Demo'!$A$5:$A$8,0)),"No Match Found")</f>
        <v>Extreme Caution, Consider Delay</v>
      </c>
    </row>
    <row r="2724" spans="1:8" x14ac:dyDescent="0.3">
      <c r="A2724" s="9">
        <f>'Raw Data'!A2723</f>
        <v>45361.447916666701</v>
      </c>
      <c r="B2724" s="11">
        <f>'Raw Data'!M2723</f>
        <v>70.6728022148626</v>
      </c>
      <c r="C2724" s="11" t="str">
        <f t="shared" si="84"/>
        <v>Moderate</v>
      </c>
      <c r="D2724" s="11">
        <f>'Raw Data'!P2723</f>
        <v>0</v>
      </c>
      <c r="E2724" s="11" t="str">
        <f t="shared" si="85"/>
        <v>No Accident</v>
      </c>
      <c r="F2724" s="11" t="str">
        <f>'Raw Data'!O2723</f>
        <v>Fog</v>
      </c>
      <c r="G2724" s="11" t="str">
        <f>IFERROR(VLOOKUP(F2724,'Lookup Formulas Demo'!$A$5:$B$8,2,0),"Unknown Weather")</f>
        <v>Use Fog Lights, Reduce Speed</v>
      </c>
      <c r="H2724" s="11" t="str">
        <f>_xlfn.IFNA(INDEX('Lookup Formulas Demo'!$B$5:$B$8,MATCH(F2724,'Lookup Formulas Demo'!$A$5:$A$8,0)),"No Match Found")</f>
        <v>Use Fog Lights, Reduce Speed</v>
      </c>
    </row>
    <row r="2725" spans="1:8" x14ac:dyDescent="0.3">
      <c r="A2725" s="9">
        <f>'Raw Data'!A2724</f>
        <v>45361.451388888898</v>
      </c>
      <c r="B2725" s="11">
        <f>'Raw Data'!M2724</f>
        <v>38.905375537480701</v>
      </c>
      <c r="C2725" s="11" t="str">
        <f t="shared" si="84"/>
        <v>Free-flow</v>
      </c>
      <c r="D2725" s="11">
        <f>'Raw Data'!P2724</f>
        <v>0</v>
      </c>
      <c r="E2725" s="11" t="str">
        <f t="shared" si="85"/>
        <v>No Accident</v>
      </c>
      <c r="F2725" s="11" t="str">
        <f>'Raw Data'!O2724</f>
        <v>Rain</v>
      </c>
      <c r="G2725" s="11" t="str">
        <f>IFERROR(VLOOKUP(F2725,'Lookup Formulas Demo'!$A$5:$B$8,2,0),"Unknown Weather")</f>
        <v>Reduce Speed, Increase Following Distance</v>
      </c>
      <c r="H2725" s="11" t="str">
        <f>_xlfn.IFNA(INDEX('Lookup Formulas Demo'!$B$5:$B$8,MATCH(F2725,'Lookup Formulas Demo'!$A$5:$A$8,0)),"No Match Found")</f>
        <v>Reduce Speed, Increase Following Distance</v>
      </c>
    </row>
    <row r="2726" spans="1:8" x14ac:dyDescent="0.3">
      <c r="A2726" s="9">
        <f>'Raw Data'!A2725</f>
        <v>45361.454861111102</v>
      </c>
      <c r="B2726" s="11">
        <f>'Raw Data'!M2725</f>
        <v>57.583156268241503</v>
      </c>
      <c r="C2726" s="11" t="str">
        <f t="shared" si="84"/>
        <v>Moderate</v>
      </c>
      <c r="D2726" s="11">
        <f>'Raw Data'!P2725</f>
        <v>1</v>
      </c>
      <c r="E2726" s="11" t="str">
        <f t="shared" si="85"/>
        <v>Accident Reported</v>
      </c>
      <c r="F2726" s="11" t="str">
        <f>'Raw Data'!O2725</f>
        <v>Snow</v>
      </c>
      <c r="G2726" s="11" t="str">
        <f>IFERROR(VLOOKUP(F2726,'Lookup Formulas Demo'!$A$5:$B$8,2,0),"Unknown Weather")</f>
        <v>Extreme Caution, Consider Delay</v>
      </c>
      <c r="H2726" s="11" t="str">
        <f>_xlfn.IFNA(INDEX('Lookup Formulas Demo'!$B$5:$B$8,MATCH(F2726,'Lookup Formulas Demo'!$A$5:$A$8,0)),"No Match Found")</f>
        <v>Extreme Caution, Consider Delay</v>
      </c>
    </row>
    <row r="2727" spans="1:8" x14ac:dyDescent="0.3">
      <c r="A2727" s="9">
        <f>'Raw Data'!A2726</f>
        <v>45361.458333333299</v>
      </c>
      <c r="B2727" s="11">
        <f>'Raw Data'!M2726</f>
        <v>19.943590286834802</v>
      </c>
      <c r="C2727" s="11" t="str">
        <f t="shared" si="84"/>
        <v>Free-flow</v>
      </c>
      <c r="D2727" s="11">
        <f>'Raw Data'!P2726</f>
        <v>0</v>
      </c>
      <c r="E2727" s="11" t="str">
        <f t="shared" si="85"/>
        <v>No Accident</v>
      </c>
      <c r="F2727" s="11" t="str">
        <f>'Raw Data'!O2726</f>
        <v>Snow</v>
      </c>
      <c r="G2727" s="11" t="str">
        <f>IFERROR(VLOOKUP(F2727,'Lookup Formulas Demo'!$A$5:$B$8,2,0),"Unknown Weather")</f>
        <v>Extreme Caution, Consider Delay</v>
      </c>
      <c r="H2727" s="11" t="str">
        <f>_xlfn.IFNA(INDEX('Lookup Formulas Demo'!$B$5:$B$8,MATCH(F2727,'Lookup Formulas Demo'!$A$5:$A$8,0)),"No Match Found")</f>
        <v>Extreme Caution, Consider Delay</v>
      </c>
    </row>
    <row r="2728" spans="1:8" x14ac:dyDescent="0.3">
      <c r="A2728" s="9">
        <f>'Raw Data'!A2727</f>
        <v>45361.461805555598</v>
      </c>
      <c r="B2728" s="11">
        <f>'Raw Data'!M2727</f>
        <v>85.026174619100104</v>
      </c>
      <c r="C2728" s="11" t="str">
        <f t="shared" si="84"/>
        <v>Congested</v>
      </c>
      <c r="D2728" s="11">
        <f>'Raw Data'!P2727</f>
        <v>0</v>
      </c>
      <c r="E2728" s="11" t="str">
        <f t="shared" si="85"/>
        <v>No Accident</v>
      </c>
      <c r="F2728" s="11" t="str">
        <f>'Raw Data'!O2727</f>
        <v>Snow</v>
      </c>
      <c r="G2728" s="11" t="str">
        <f>IFERROR(VLOOKUP(F2728,'Lookup Formulas Demo'!$A$5:$B$8,2,0),"Unknown Weather")</f>
        <v>Extreme Caution, Consider Delay</v>
      </c>
      <c r="H2728" s="11" t="str">
        <f>_xlfn.IFNA(INDEX('Lookup Formulas Demo'!$B$5:$B$8,MATCH(F2728,'Lookup Formulas Demo'!$A$5:$A$8,0)),"No Match Found")</f>
        <v>Extreme Caution, Consider Delay</v>
      </c>
    </row>
    <row r="2729" spans="1:8" x14ac:dyDescent="0.3">
      <c r="A2729" s="9">
        <f>'Raw Data'!A2728</f>
        <v>45361.465277777803</v>
      </c>
      <c r="B2729" s="11">
        <f>'Raw Data'!M2728</f>
        <v>22.3052105512756</v>
      </c>
      <c r="C2729" s="11" t="str">
        <f t="shared" si="84"/>
        <v>Free-flow</v>
      </c>
      <c r="D2729" s="11">
        <f>'Raw Data'!P2728</f>
        <v>0</v>
      </c>
      <c r="E2729" s="11" t="str">
        <f t="shared" si="85"/>
        <v>No Accident</v>
      </c>
      <c r="F2729" s="11" t="str">
        <f>'Raw Data'!O2728</f>
        <v>Snow</v>
      </c>
      <c r="G2729" s="11" t="str">
        <f>IFERROR(VLOOKUP(F2729,'Lookup Formulas Demo'!$A$5:$B$8,2,0),"Unknown Weather")</f>
        <v>Extreme Caution, Consider Delay</v>
      </c>
      <c r="H2729" s="11" t="str">
        <f>_xlfn.IFNA(INDEX('Lookup Formulas Demo'!$B$5:$B$8,MATCH(F2729,'Lookup Formulas Demo'!$A$5:$A$8,0)),"No Match Found")</f>
        <v>Extreme Caution, Consider Delay</v>
      </c>
    </row>
    <row r="2730" spans="1:8" x14ac:dyDescent="0.3">
      <c r="A2730" s="9">
        <f>'Raw Data'!A2729</f>
        <v>45361.46875</v>
      </c>
      <c r="B2730" s="11">
        <f>'Raw Data'!M2729</f>
        <v>34.162729618159901</v>
      </c>
      <c r="C2730" s="11" t="str">
        <f t="shared" si="84"/>
        <v>Free-flow</v>
      </c>
      <c r="D2730" s="11">
        <f>'Raw Data'!P2729</f>
        <v>0</v>
      </c>
      <c r="E2730" s="11" t="str">
        <f t="shared" si="85"/>
        <v>No Accident</v>
      </c>
      <c r="F2730" s="11" t="str">
        <f>'Raw Data'!O2729</f>
        <v>Rain</v>
      </c>
      <c r="G2730" s="11" t="str">
        <f>IFERROR(VLOOKUP(F2730,'Lookup Formulas Demo'!$A$5:$B$8,2,0),"Unknown Weather")</f>
        <v>Reduce Speed, Increase Following Distance</v>
      </c>
      <c r="H2730" s="11" t="str">
        <f>_xlfn.IFNA(INDEX('Lookup Formulas Demo'!$B$5:$B$8,MATCH(F2730,'Lookup Formulas Demo'!$A$5:$A$8,0)),"No Match Found")</f>
        <v>Reduce Speed, Increase Following Distance</v>
      </c>
    </row>
    <row r="2731" spans="1:8" x14ac:dyDescent="0.3">
      <c r="A2731" s="9">
        <f>'Raw Data'!A2730</f>
        <v>45361.472222222197</v>
      </c>
      <c r="B2731" s="11">
        <f>'Raw Data'!M2730</f>
        <v>18.288587863327201</v>
      </c>
      <c r="C2731" s="11" t="str">
        <f t="shared" si="84"/>
        <v>Free-flow</v>
      </c>
      <c r="D2731" s="11">
        <f>'Raw Data'!P2730</f>
        <v>1</v>
      </c>
      <c r="E2731" s="11" t="str">
        <f t="shared" si="85"/>
        <v>Accident Reported</v>
      </c>
      <c r="F2731" s="11" t="str">
        <f>'Raw Data'!O2730</f>
        <v>Rain</v>
      </c>
      <c r="G2731" s="11" t="str">
        <f>IFERROR(VLOOKUP(F2731,'Lookup Formulas Demo'!$A$5:$B$8,2,0),"Unknown Weather")</f>
        <v>Reduce Speed, Increase Following Distance</v>
      </c>
      <c r="H2731" s="11" t="str">
        <f>_xlfn.IFNA(INDEX('Lookup Formulas Demo'!$B$5:$B$8,MATCH(F2731,'Lookup Formulas Demo'!$A$5:$A$8,0)),"No Match Found")</f>
        <v>Reduce Speed, Increase Following Distance</v>
      </c>
    </row>
    <row r="2732" spans="1:8" x14ac:dyDescent="0.3">
      <c r="A2732" s="9">
        <f>'Raw Data'!A2731</f>
        <v>45361.475694444503</v>
      </c>
      <c r="B2732" s="11">
        <f>'Raw Data'!M2731</f>
        <v>92.951632240516105</v>
      </c>
      <c r="C2732" s="11" t="str">
        <f t="shared" si="84"/>
        <v>Congested</v>
      </c>
      <c r="D2732" s="11">
        <f>'Raw Data'!P2731</f>
        <v>0</v>
      </c>
      <c r="E2732" s="11" t="str">
        <f t="shared" si="85"/>
        <v>No Accident</v>
      </c>
      <c r="F2732" s="11" t="str">
        <f>'Raw Data'!O2731</f>
        <v>Clear</v>
      </c>
      <c r="G2732" s="11" t="str">
        <f>IFERROR(VLOOKUP(F2732,'Lookup Formulas Demo'!$A$5:$B$8,2,0),"Unknown Weather")</f>
        <v>Normal Driving</v>
      </c>
      <c r="H2732" s="11" t="str">
        <f>_xlfn.IFNA(INDEX('Lookup Formulas Demo'!$B$5:$B$8,MATCH(F2732,'Lookup Formulas Demo'!$A$5:$A$8,0)),"No Match Found")</f>
        <v>Normal Driving</v>
      </c>
    </row>
    <row r="2733" spans="1:8" x14ac:dyDescent="0.3">
      <c r="A2733" s="9">
        <f>'Raw Data'!A2732</f>
        <v>45361.479166666701</v>
      </c>
      <c r="B2733" s="11">
        <f>'Raw Data'!M2732</f>
        <v>23.694201797837099</v>
      </c>
      <c r="C2733" s="11" t="str">
        <f t="shared" si="84"/>
        <v>Free-flow</v>
      </c>
      <c r="D2733" s="11">
        <f>'Raw Data'!P2732</f>
        <v>0</v>
      </c>
      <c r="E2733" s="11" t="str">
        <f t="shared" si="85"/>
        <v>No Accident</v>
      </c>
      <c r="F2733" s="11" t="str">
        <f>'Raw Data'!O2732</f>
        <v>Fog</v>
      </c>
      <c r="G2733" s="11" t="str">
        <f>IFERROR(VLOOKUP(F2733,'Lookup Formulas Demo'!$A$5:$B$8,2,0),"Unknown Weather")</f>
        <v>Use Fog Lights, Reduce Speed</v>
      </c>
      <c r="H2733" s="11" t="str">
        <f>_xlfn.IFNA(INDEX('Lookup Formulas Demo'!$B$5:$B$8,MATCH(F2733,'Lookup Formulas Demo'!$A$5:$A$8,0)),"No Match Found")</f>
        <v>Use Fog Lights, Reduce Speed</v>
      </c>
    </row>
    <row r="2734" spans="1:8" x14ac:dyDescent="0.3">
      <c r="A2734" s="9">
        <f>'Raw Data'!A2733</f>
        <v>45361.482638888898</v>
      </c>
      <c r="B2734" s="11">
        <f>'Raw Data'!M2733</f>
        <v>92.635807967660199</v>
      </c>
      <c r="C2734" s="11" t="str">
        <f t="shared" si="84"/>
        <v>Congested</v>
      </c>
      <c r="D2734" s="11">
        <f>'Raw Data'!P2733</f>
        <v>0</v>
      </c>
      <c r="E2734" s="11" t="str">
        <f t="shared" si="85"/>
        <v>No Accident</v>
      </c>
      <c r="F2734" s="11" t="str">
        <f>'Raw Data'!O2733</f>
        <v>Snow</v>
      </c>
      <c r="G2734" s="11" t="str">
        <f>IFERROR(VLOOKUP(F2734,'Lookup Formulas Demo'!$A$5:$B$8,2,0),"Unknown Weather")</f>
        <v>Extreme Caution, Consider Delay</v>
      </c>
      <c r="H2734" s="11" t="str">
        <f>_xlfn.IFNA(INDEX('Lookup Formulas Demo'!$B$5:$B$8,MATCH(F2734,'Lookup Formulas Demo'!$A$5:$A$8,0)),"No Match Found")</f>
        <v>Extreme Caution, Consider Delay</v>
      </c>
    </row>
    <row r="2735" spans="1:8" x14ac:dyDescent="0.3">
      <c r="A2735" s="9">
        <f>'Raw Data'!A2734</f>
        <v>45361.486111111102</v>
      </c>
      <c r="B2735" s="11">
        <f>'Raw Data'!M2734</f>
        <v>20.122979186593501</v>
      </c>
      <c r="C2735" s="11" t="str">
        <f t="shared" si="84"/>
        <v>Free-flow</v>
      </c>
      <c r="D2735" s="11">
        <f>'Raw Data'!P2734</f>
        <v>0</v>
      </c>
      <c r="E2735" s="11" t="str">
        <f t="shared" si="85"/>
        <v>No Accident</v>
      </c>
      <c r="F2735" s="11" t="str">
        <f>'Raw Data'!O2734</f>
        <v>Rain</v>
      </c>
      <c r="G2735" s="11" t="str">
        <f>IFERROR(VLOOKUP(F2735,'Lookup Formulas Demo'!$A$5:$B$8,2,0),"Unknown Weather")</f>
        <v>Reduce Speed, Increase Following Distance</v>
      </c>
      <c r="H2735" s="11" t="str">
        <f>_xlfn.IFNA(INDEX('Lookup Formulas Demo'!$B$5:$B$8,MATCH(F2735,'Lookup Formulas Demo'!$A$5:$A$8,0)),"No Match Found")</f>
        <v>Reduce Speed, Increase Following Distance</v>
      </c>
    </row>
    <row r="2736" spans="1:8" x14ac:dyDescent="0.3">
      <c r="A2736" s="9">
        <f>'Raw Data'!A2735</f>
        <v>45361.489583333299</v>
      </c>
      <c r="B2736" s="11">
        <f>'Raw Data'!M2735</f>
        <v>21.942534266381202</v>
      </c>
      <c r="C2736" s="11" t="str">
        <f t="shared" si="84"/>
        <v>Free-flow</v>
      </c>
      <c r="D2736" s="11">
        <f>'Raw Data'!P2735</f>
        <v>0</v>
      </c>
      <c r="E2736" s="11" t="str">
        <f t="shared" si="85"/>
        <v>No Accident</v>
      </c>
      <c r="F2736" s="11" t="str">
        <f>'Raw Data'!O2735</f>
        <v>Fog</v>
      </c>
      <c r="G2736" s="11" t="str">
        <f>IFERROR(VLOOKUP(F2736,'Lookup Formulas Demo'!$A$5:$B$8,2,0),"Unknown Weather")</f>
        <v>Use Fog Lights, Reduce Speed</v>
      </c>
      <c r="H2736" s="11" t="str">
        <f>_xlfn.IFNA(INDEX('Lookup Formulas Demo'!$B$5:$B$8,MATCH(F2736,'Lookup Formulas Demo'!$A$5:$A$8,0)),"No Match Found")</f>
        <v>Use Fog Lights, Reduce Speed</v>
      </c>
    </row>
    <row r="2737" spans="1:8" x14ac:dyDescent="0.3">
      <c r="A2737" s="9">
        <f>'Raw Data'!A2736</f>
        <v>45361.493055555598</v>
      </c>
      <c r="B2737" s="11">
        <f>'Raw Data'!M2736</f>
        <v>49.0939529436383</v>
      </c>
      <c r="C2737" s="11" t="str">
        <f t="shared" si="84"/>
        <v>Free-flow</v>
      </c>
      <c r="D2737" s="11">
        <f>'Raw Data'!P2736</f>
        <v>0</v>
      </c>
      <c r="E2737" s="11" t="str">
        <f t="shared" si="85"/>
        <v>No Accident</v>
      </c>
      <c r="F2737" s="11" t="str">
        <f>'Raw Data'!O2736</f>
        <v>Rain</v>
      </c>
      <c r="G2737" s="11" t="str">
        <f>IFERROR(VLOOKUP(F2737,'Lookup Formulas Demo'!$A$5:$B$8,2,0),"Unknown Weather")</f>
        <v>Reduce Speed, Increase Following Distance</v>
      </c>
      <c r="H2737" s="11" t="str">
        <f>_xlfn.IFNA(INDEX('Lookup Formulas Demo'!$B$5:$B$8,MATCH(F2737,'Lookup Formulas Demo'!$A$5:$A$8,0)),"No Match Found")</f>
        <v>Reduce Speed, Increase Following Distance</v>
      </c>
    </row>
    <row r="2738" spans="1:8" x14ac:dyDescent="0.3">
      <c r="A2738" s="9">
        <f>'Raw Data'!A2737</f>
        <v>45361.496527777803</v>
      </c>
      <c r="B2738" s="11">
        <f>'Raw Data'!M2737</f>
        <v>80.907816334590805</v>
      </c>
      <c r="C2738" s="11" t="str">
        <f t="shared" si="84"/>
        <v>Congested</v>
      </c>
      <c r="D2738" s="11">
        <f>'Raw Data'!P2737</f>
        <v>0</v>
      </c>
      <c r="E2738" s="11" t="str">
        <f t="shared" si="85"/>
        <v>No Accident</v>
      </c>
      <c r="F2738" s="11" t="str">
        <f>'Raw Data'!O2737</f>
        <v>Rain</v>
      </c>
      <c r="G2738" s="11" t="str">
        <f>IFERROR(VLOOKUP(F2738,'Lookup Formulas Demo'!$A$5:$B$8,2,0),"Unknown Weather")</f>
        <v>Reduce Speed, Increase Following Distance</v>
      </c>
      <c r="H2738" s="11" t="str">
        <f>_xlfn.IFNA(INDEX('Lookup Formulas Demo'!$B$5:$B$8,MATCH(F2738,'Lookup Formulas Demo'!$A$5:$A$8,0)),"No Match Found")</f>
        <v>Reduce Speed, Increase Following Distance</v>
      </c>
    </row>
    <row r="2739" spans="1:8" x14ac:dyDescent="0.3">
      <c r="A2739" s="9">
        <f>'Raw Data'!A2738</f>
        <v>45361.5</v>
      </c>
      <c r="B2739" s="11">
        <f>'Raw Data'!M2738</f>
        <v>51.290776055254803</v>
      </c>
      <c r="C2739" s="11" t="str">
        <f t="shared" si="84"/>
        <v>Moderate</v>
      </c>
      <c r="D2739" s="11">
        <f>'Raw Data'!P2738</f>
        <v>0</v>
      </c>
      <c r="E2739" s="11" t="str">
        <f t="shared" si="85"/>
        <v>No Accident</v>
      </c>
      <c r="F2739" s="11" t="str">
        <f>'Raw Data'!O2738</f>
        <v>Fog</v>
      </c>
      <c r="G2739" s="11" t="str">
        <f>IFERROR(VLOOKUP(F2739,'Lookup Formulas Demo'!$A$5:$B$8,2,0),"Unknown Weather")</f>
        <v>Use Fog Lights, Reduce Speed</v>
      </c>
      <c r="H2739" s="11" t="str">
        <f>_xlfn.IFNA(INDEX('Lookup Formulas Demo'!$B$5:$B$8,MATCH(F2739,'Lookup Formulas Demo'!$A$5:$A$8,0)),"No Match Found")</f>
        <v>Use Fog Lights, Reduce Speed</v>
      </c>
    </row>
    <row r="2740" spans="1:8" x14ac:dyDescent="0.3">
      <c r="A2740" s="9">
        <f>'Raw Data'!A2739</f>
        <v>45361.503472222197</v>
      </c>
      <c r="B2740" s="11">
        <f>'Raw Data'!M2739</f>
        <v>52.513133734078103</v>
      </c>
      <c r="C2740" s="11" t="str">
        <f t="shared" si="84"/>
        <v>Moderate</v>
      </c>
      <c r="D2740" s="11">
        <f>'Raw Data'!P2739</f>
        <v>0</v>
      </c>
      <c r="E2740" s="11" t="str">
        <f t="shared" si="85"/>
        <v>No Accident</v>
      </c>
      <c r="F2740" s="11" t="str">
        <f>'Raw Data'!O2739</f>
        <v>Fog</v>
      </c>
      <c r="G2740" s="11" t="str">
        <f>IFERROR(VLOOKUP(F2740,'Lookup Formulas Demo'!$A$5:$B$8,2,0),"Unknown Weather")</f>
        <v>Use Fog Lights, Reduce Speed</v>
      </c>
      <c r="H2740" s="11" t="str">
        <f>_xlfn.IFNA(INDEX('Lookup Formulas Demo'!$B$5:$B$8,MATCH(F2740,'Lookup Formulas Demo'!$A$5:$A$8,0)),"No Match Found")</f>
        <v>Use Fog Lights, Reduce Speed</v>
      </c>
    </row>
    <row r="2741" spans="1:8" x14ac:dyDescent="0.3">
      <c r="A2741" s="9">
        <f>'Raw Data'!A2740</f>
        <v>45361.506944444503</v>
      </c>
      <c r="B2741" s="11">
        <f>'Raw Data'!M2740</f>
        <v>63.828399806803397</v>
      </c>
      <c r="C2741" s="11" t="str">
        <f t="shared" si="84"/>
        <v>Moderate</v>
      </c>
      <c r="D2741" s="11">
        <f>'Raw Data'!P2740</f>
        <v>0</v>
      </c>
      <c r="E2741" s="11" t="str">
        <f t="shared" si="85"/>
        <v>No Accident</v>
      </c>
      <c r="F2741" s="11" t="str">
        <f>'Raw Data'!O2740</f>
        <v>Clear</v>
      </c>
      <c r="G2741" s="11" t="str">
        <f>IFERROR(VLOOKUP(F2741,'Lookup Formulas Demo'!$A$5:$B$8,2,0),"Unknown Weather")</f>
        <v>Normal Driving</v>
      </c>
      <c r="H2741" s="11" t="str">
        <f>_xlfn.IFNA(INDEX('Lookup Formulas Demo'!$B$5:$B$8,MATCH(F2741,'Lookup Formulas Demo'!$A$5:$A$8,0)),"No Match Found")</f>
        <v>Normal Driving</v>
      </c>
    </row>
    <row r="2742" spans="1:8" x14ac:dyDescent="0.3">
      <c r="A2742" s="9">
        <f>'Raw Data'!A2741</f>
        <v>45361.510416666701</v>
      </c>
      <c r="B2742" s="11">
        <f>'Raw Data'!M2741</f>
        <v>66.219832253261501</v>
      </c>
      <c r="C2742" s="11" t="str">
        <f t="shared" si="84"/>
        <v>Moderate</v>
      </c>
      <c r="D2742" s="11">
        <f>'Raw Data'!P2741</f>
        <v>0</v>
      </c>
      <c r="E2742" s="11" t="str">
        <f t="shared" si="85"/>
        <v>No Accident</v>
      </c>
      <c r="F2742" s="11" t="str">
        <f>'Raw Data'!O2741</f>
        <v>Snow</v>
      </c>
      <c r="G2742" s="11" t="str">
        <f>IFERROR(VLOOKUP(F2742,'Lookup Formulas Demo'!$A$5:$B$8,2,0),"Unknown Weather")</f>
        <v>Extreme Caution, Consider Delay</v>
      </c>
      <c r="H2742" s="11" t="str">
        <f>_xlfn.IFNA(INDEX('Lookup Formulas Demo'!$B$5:$B$8,MATCH(F2742,'Lookup Formulas Demo'!$A$5:$A$8,0)),"No Match Found")</f>
        <v>Extreme Caution, Consider Delay</v>
      </c>
    </row>
    <row r="2743" spans="1:8" x14ac:dyDescent="0.3">
      <c r="A2743" s="9">
        <f>'Raw Data'!A2742</f>
        <v>45361.513888888898</v>
      </c>
      <c r="B2743" s="11">
        <f>'Raw Data'!M2742</f>
        <v>93.5246512237605</v>
      </c>
      <c r="C2743" s="11" t="str">
        <f t="shared" si="84"/>
        <v>Congested</v>
      </c>
      <c r="D2743" s="11">
        <f>'Raw Data'!P2742</f>
        <v>1</v>
      </c>
      <c r="E2743" s="11" t="str">
        <f t="shared" si="85"/>
        <v>Accident Reported</v>
      </c>
      <c r="F2743" s="11" t="str">
        <f>'Raw Data'!O2742</f>
        <v>Snow</v>
      </c>
      <c r="G2743" s="11" t="str">
        <f>IFERROR(VLOOKUP(F2743,'Lookup Formulas Demo'!$A$5:$B$8,2,0),"Unknown Weather")</f>
        <v>Extreme Caution, Consider Delay</v>
      </c>
      <c r="H2743" s="11" t="str">
        <f>_xlfn.IFNA(INDEX('Lookup Formulas Demo'!$B$5:$B$8,MATCH(F2743,'Lookup Formulas Demo'!$A$5:$A$8,0)),"No Match Found")</f>
        <v>Extreme Caution, Consider Delay</v>
      </c>
    </row>
    <row r="2744" spans="1:8" x14ac:dyDescent="0.3">
      <c r="A2744" s="9">
        <f>'Raw Data'!A2743</f>
        <v>45361.517361111102</v>
      </c>
      <c r="B2744" s="11">
        <f>'Raw Data'!M2743</f>
        <v>14.747196323079599</v>
      </c>
      <c r="C2744" s="11" t="str">
        <f t="shared" si="84"/>
        <v>Free-flow</v>
      </c>
      <c r="D2744" s="11">
        <f>'Raw Data'!P2743</f>
        <v>0</v>
      </c>
      <c r="E2744" s="11" t="str">
        <f t="shared" si="85"/>
        <v>No Accident</v>
      </c>
      <c r="F2744" s="11" t="str">
        <f>'Raw Data'!O2743</f>
        <v>Fog</v>
      </c>
      <c r="G2744" s="11" t="str">
        <f>IFERROR(VLOOKUP(F2744,'Lookup Formulas Demo'!$A$5:$B$8,2,0),"Unknown Weather")</f>
        <v>Use Fog Lights, Reduce Speed</v>
      </c>
      <c r="H2744" s="11" t="str">
        <f>_xlfn.IFNA(INDEX('Lookup Formulas Demo'!$B$5:$B$8,MATCH(F2744,'Lookup Formulas Demo'!$A$5:$A$8,0)),"No Match Found")</f>
        <v>Use Fog Lights, Reduce Speed</v>
      </c>
    </row>
    <row r="2745" spans="1:8" x14ac:dyDescent="0.3">
      <c r="A2745" s="9">
        <f>'Raw Data'!A2744</f>
        <v>45361.520833333299</v>
      </c>
      <c r="B2745" s="11">
        <f>'Raw Data'!M2744</f>
        <v>23.395813857791602</v>
      </c>
      <c r="C2745" s="11" t="str">
        <f t="shared" si="84"/>
        <v>Free-flow</v>
      </c>
      <c r="D2745" s="11">
        <f>'Raw Data'!P2744</f>
        <v>0</v>
      </c>
      <c r="E2745" s="11" t="str">
        <f t="shared" si="85"/>
        <v>No Accident</v>
      </c>
      <c r="F2745" s="11" t="str">
        <f>'Raw Data'!O2744</f>
        <v>Snow</v>
      </c>
      <c r="G2745" s="11" t="str">
        <f>IFERROR(VLOOKUP(F2745,'Lookup Formulas Demo'!$A$5:$B$8,2,0),"Unknown Weather")</f>
        <v>Extreme Caution, Consider Delay</v>
      </c>
      <c r="H2745" s="11" t="str">
        <f>_xlfn.IFNA(INDEX('Lookup Formulas Demo'!$B$5:$B$8,MATCH(F2745,'Lookup Formulas Demo'!$A$5:$A$8,0)),"No Match Found")</f>
        <v>Extreme Caution, Consider Delay</v>
      </c>
    </row>
    <row r="2746" spans="1:8" x14ac:dyDescent="0.3">
      <c r="A2746" s="9">
        <f>'Raw Data'!A2745</f>
        <v>45361.524305555598</v>
      </c>
      <c r="B2746" s="11">
        <f>'Raw Data'!M2745</f>
        <v>50.371005702954598</v>
      </c>
      <c r="C2746" s="11" t="str">
        <f t="shared" si="84"/>
        <v>Moderate</v>
      </c>
      <c r="D2746" s="11">
        <f>'Raw Data'!P2745</f>
        <v>0</v>
      </c>
      <c r="E2746" s="11" t="str">
        <f t="shared" si="85"/>
        <v>No Accident</v>
      </c>
      <c r="F2746" s="11" t="str">
        <f>'Raw Data'!O2745</f>
        <v>Clear</v>
      </c>
      <c r="G2746" s="11" t="str">
        <f>IFERROR(VLOOKUP(F2746,'Lookup Formulas Demo'!$A$5:$B$8,2,0),"Unknown Weather")</f>
        <v>Normal Driving</v>
      </c>
      <c r="H2746" s="11" t="str">
        <f>_xlfn.IFNA(INDEX('Lookup Formulas Demo'!$B$5:$B$8,MATCH(F2746,'Lookup Formulas Demo'!$A$5:$A$8,0)),"No Match Found")</f>
        <v>Normal Driving</v>
      </c>
    </row>
    <row r="2747" spans="1:8" x14ac:dyDescent="0.3">
      <c r="A2747" s="9">
        <f>'Raw Data'!A2746</f>
        <v>45361.527777777803</v>
      </c>
      <c r="B2747" s="11">
        <f>'Raw Data'!M2746</f>
        <v>95.356881304708395</v>
      </c>
      <c r="C2747" s="11" t="str">
        <f t="shared" si="84"/>
        <v>Congested</v>
      </c>
      <c r="D2747" s="11">
        <f>'Raw Data'!P2746</f>
        <v>0</v>
      </c>
      <c r="E2747" s="11" t="str">
        <f t="shared" si="85"/>
        <v>No Accident</v>
      </c>
      <c r="F2747" s="11" t="str">
        <f>'Raw Data'!O2746</f>
        <v>Clear</v>
      </c>
      <c r="G2747" s="11" t="str">
        <f>IFERROR(VLOOKUP(F2747,'Lookup Formulas Demo'!$A$5:$B$8,2,0),"Unknown Weather")</f>
        <v>Normal Driving</v>
      </c>
      <c r="H2747" s="11" t="str">
        <f>_xlfn.IFNA(INDEX('Lookup Formulas Demo'!$B$5:$B$8,MATCH(F2747,'Lookup Formulas Demo'!$A$5:$A$8,0)),"No Match Found")</f>
        <v>Normal Driving</v>
      </c>
    </row>
    <row r="2748" spans="1:8" x14ac:dyDescent="0.3">
      <c r="A2748" s="9">
        <f>'Raw Data'!A2747</f>
        <v>45361.53125</v>
      </c>
      <c r="B2748" s="11">
        <f>'Raw Data'!M2747</f>
        <v>44.657009819711803</v>
      </c>
      <c r="C2748" s="11" t="str">
        <f t="shared" si="84"/>
        <v>Free-flow</v>
      </c>
      <c r="D2748" s="11">
        <f>'Raw Data'!P2747</f>
        <v>0</v>
      </c>
      <c r="E2748" s="11" t="str">
        <f t="shared" si="85"/>
        <v>No Accident</v>
      </c>
      <c r="F2748" s="11" t="str">
        <f>'Raw Data'!O2747</f>
        <v>Clear</v>
      </c>
      <c r="G2748" s="11" t="str">
        <f>IFERROR(VLOOKUP(F2748,'Lookup Formulas Demo'!$A$5:$B$8,2,0),"Unknown Weather")</f>
        <v>Normal Driving</v>
      </c>
      <c r="H2748" s="11" t="str">
        <f>_xlfn.IFNA(INDEX('Lookup Formulas Demo'!$B$5:$B$8,MATCH(F2748,'Lookup Formulas Demo'!$A$5:$A$8,0)),"No Match Found")</f>
        <v>Normal Driving</v>
      </c>
    </row>
    <row r="2749" spans="1:8" x14ac:dyDescent="0.3">
      <c r="A2749" s="9">
        <f>'Raw Data'!A2748</f>
        <v>45361.534722222197</v>
      </c>
      <c r="B2749" s="11">
        <f>'Raw Data'!M2748</f>
        <v>50.426613757287299</v>
      </c>
      <c r="C2749" s="11" t="str">
        <f t="shared" si="84"/>
        <v>Moderate</v>
      </c>
      <c r="D2749" s="11">
        <f>'Raw Data'!P2748</f>
        <v>0</v>
      </c>
      <c r="E2749" s="11" t="str">
        <f t="shared" si="85"/>
        <v>No Accident</v>
      </c>
      <c r="F2749" s="11" t="str">
        <f>'Raw Data'!O2748</f>
        <v>Rain</v>
      </c>
      <c r="G2749" s="11" t="str">
        <f>IFERROR(VLOOKUP(F2749,'Lookup Formulas Demo'!$A$5:$B$8,2,0),"Unknown Weather")</f>
        <v>Reduce Speed, Increase Following Distance</v>
      </c>
      <c r="H2749" s="11" t="str">
        <f>_xlfn.IFNA(INDEX('Lookup Formulas Demo'!$B$5:$B$8,MATCH(F2749,'Lookup Formulas Demo'!$A$5:$A$8,0)),"No Match Found")</f>
        <v>Reduce Speed, Increase Following Distance</v>
      </c>
    </row>
    <row r="2750" spans="1:8" x14ac:dyDescent="0.3">
      <c r="A2750" s="9">
        <f>'Raw Data'!A2749</f>
        <v>45361.538194444503</v>
      </c>
      <c r="B2750" s="11">
        <f>'Raw Data'!M2749</f>
        <v>43.326631289399202</v>
      </c>
      <c r="C2750" s="11" t="str">
        <f t="shared" si="84"/>
        <v>Free-flow</v>
      </c>
      <c r="D2750" s="11">
        <f>'Raw Data'!P2749</f>
        <v>0</v>
      </c>
      <c r="E2750" s="11" t="str">
        <f t="shared" si="85"/>
        <v>No Accident</v>
      </c>
      <c r="F2750" s="11" t="str">
        <f>'Raw Data'!O2749</f>
        <v>Snow</v>
      </c>
      <c r="G2750" s="11" t="str">
        <f>IFERROR(VLOOKUP(F2750,'Lookup Formulas Demo'!$A$5:$B$8,2,0),"Unknown Weather")</f>
        <v>Extreme Caution, Consider Delay</v>
      </c>
      <c r="H2750" s="11" t="str">
        <f>_xlfn.IFNA(INDEX('Lookup Formulas Demo'!$B$5:$B$8,MATCH(F2750,'Lookup Formulas Demo'!$A$5:$A$8,0)),"No Match Found")</f>
        <v>Extreme Caution, Consider Delay</v>
      </c>
    </row>
    <row r="2751" spans="1:8" x14ac:dyDescent="0.3">
      <c r="A2751" s="9">
        <f>'Raw Data'!A2750</f>
        <v>45361.541666666701</v>
      </c>
      <c r="B2751" s="11">
        <f>'Raw Data'!M2750</f>
        <v>37.732926522848899</v>
      </c>
      <c r="C2751" s="11" t="str">
        <f t="shared" si="84"/>
        <v>Free-flow</v>
      </c>
      <c r="D2751" s="11">
        <f>'Raw Data'!P2750</f>
        <v>0</v>
      </c>
      <c r="E2751" s="11" t="str">
        <f t="shared" si="85"/>
        <v>No Accident</v>
      </c>
      <c r="F2751" s="11" t="str">
        <f>'Raw Data'!O2750</f>
        <v>Fog</v>
      </c>
      <c r="G2751" s="11" t="str">
        <f>IFERROR(VLOOKUP(F2751,'Lookup Formulas Demo'!$A$5:$B$8,2,0),"Unknown Weather")</f>
        <v>Use Fog Lights, Reduce Speed</v>
      </c>
      <c r="H2751" s="11" t="str">
        <f>_xlfn.IFNA(INDEX('Lookup Formulas Demo'!$B$5:$B$8,MATCH(F2751,'Lookup Formulas Demo'!$A$5:$A$8,0)),"No Match Found")</f>
        <v>Use Fog Lights, Reduce Speed</v>
      </c>
    </row>
    <row r="2752" spans="1:8" x14ac:dyDescent="0.3">
      <c r="A2752" s="9">
        <f>'Raw Data'!A2751</f>
        <v>45361.545138888898</v>
      </c>
      <c r="B2752" s="11">
        <f>'Raw Data'!M2751</f>
        <v>76.684907143893099</v>
      </c>
      <c r="C2752" s="11" t="str">
        <f t="shared" si="84"/>
        <v>Moderate</v>
      </c>
      <c r="D2752" s="11">
        <f>'Raw Data'!P2751</f>
        <v>0</v>
      </c>
      <c r="E2752" s="11" t="str">
        <f t="shared" si="85"/>
        <v>No Accident</v>
      </c>
      <c r="F2752" s="11" t="str">
        <f>'Raw Data'!O2751</f>
        <v>Snow</v>
      </c>
      <c r="G2752" s="11" t="str">
        <f>IFERROR(VLOOKUP(F2752,'Lookup Formulas Demo'!$A$5:$B$8,2,0),"Unknown Weather")</f>
        <v>Extreme Caution, Consider Delay</v>
      </c>
      <c r="H2752" s="11" t="str">
        <f>_xlfn.IFNA(INDEX('Lookup Formulas Demo'!$B$5:$B$8,MATCH(F2752,'Lookup Formulas Demo'!$A$5:$A$8,0)),"No Match Found")</f>
        <v>Extreme Caution, Consider Delay</v>
      </c>
    </row>
    <row r="2753" spans="1:8" x14ac:dyDescent="0.3">
      <c r="A2753" s="9">
        <f>'Raw Data'!A2752</f>
        <v>45361.548611111102</v>
      </c>
      <c r="B2753" s="11">
        <f>'Raw Data'!M2752</f>
        <v>18.9885279542878</v>
      </c>
      <c r="C2753" s="11" t="str">
        <f t="shared" si="84"/>
        <v>Free-flow</v>
      </c>
      <c r="D2753" s="11">
        <f>'Raw Data'!P2752</f>
        <v>0</v>
      </c>
      <c r="E2753" s="11" t="str">
        <f t="shared" si="85"/>
        <v>No Accident</v>
      </c>
      <c r="F2753" s="11" t="str">
        <f>'Raw Data'!O2752</f>
        <v>Fog</v>
      </c>
      <c r="G2753" s="11" t="str">
        <f>IFERROR(VLOOKUP(F2753,'Lookup Formulas Demo'!$A$5:$B$8,2,0),"Unknown Weather")</f>
        <v>Use Fog Lights, Reduce Speed</v>
      </c>
      <c r="H2753" s="11" t="str">
        <f>_xlfn.IFNA(INDEX('Lookup Formulas Demo'!$B$5:$B$8,MATCH(F2753,'Lookup Formulas Demo'!$A$5:$A$8,0)),"No Match Found")</f>
        <v>Use Fog Lights, Reduce Speed</v>
      </c>
    </row>
    <row r="2754" spans="1:8" x14ac:dyDescent="0.3">
      <c r="A2754" s="9">
        <f>'Raw Data'!A2753</f>
        <v>45361.552083333299</v>
      </c>
      <c r="B2754" s="11">
        <f>'Raw Data'!M2753</f>
        <v>63.547085585455903</v>
      </c>
      <c r="C2754" s="11" t="str">
        <f t="shared" si="84"/>
        <v>Moderate</v>
      </c>
      <c r="D2754" s="11">
        <f>'Raw Data'!P2753</f>
        <v>0</v>
      </c>
      <c r="E2754" s="11" t="str">
        <f t="shared" si="85"/>
        <v>No Accident</v>
      </c>
      <c r="F2754" s="11" t="str">
        <f>'Raw Data'!O2753</f>
        <v>Clear</v>
      </c>
      <c r="G2754" s="11" t="str">
        <f>IFERROR(VLOOKUP(F2754,'Lookup Formulas Demo'!$A$5:$B$8,2,0),"Unknown Weather")</f>
        <v>Normal Driving</v>
      </c>
      <c r="H2754" s="11" t="str">
        <f>_xlfn.IFNA(INDEX('Lookup Formulas Demo'!$B$5:$B$8,MATCH(F2754,'Lookup Formulas Demo'!$A$5:$A$8,0)),"No Match Found")</f>
        <v>Normal Driving</v>
      </c>
    </row>
    <row r="2755" spans="1:8" x14ac:dyDescent="0.3">
      <c r="A2755" s="9">
        <f>'Raw Data'!A2754</f>
        <v>45361.555555555598</v>
      </c>
      <c r="B2755" s="11">
        <f>'Raw Data'!M2754</f>
        <v>53.606296481333104</v>
      </c>
      <c r="C2755" s="11" t="str">
        <f t="shared" ref="C2755:C2818" si="86">IF(B2755&gt;=80,"Congested",IF(B2755&gt;=50,"Moderate","Free-flow"))</f>
        <v>Moderate</v>
      </c>
      <c r="D2755" s="11">
        <f>'Raw Data'!P2754</f>
        <v>0</v>
      </c>
      <c r="E2755" s="11" t="str">
        <f t="shared" ref="E2755:E2818" si="87">IF(D2755=1,"Accident Reported","No Accident")</f>
        <v>No Accident</v>
      </c>
      <c r="F2755" s="11" t="str">
        <f>'Raw Data'!O2754</f>
        <v>Rain</v>
      </c>
      <c r="G2755" s="11" t="str">
        <f>IFERROR(VLOOKUP(F2755,'Lookup Formulas Demo'!$A$5:$B$8,2,0),"Unknown Weather")</f>
        <v>Reduce Speed, Increase Following Distance</v>
      </c>
      <c r="H2755" s="11" t="str">
        <f>_xlfn.IFNA(INDEX('Lookup Formulas Demo'!$B$5:$B$8,MATCH(F2755,'Lookup Formulas Demo'!$A$5:$A$8,0)),"No Match Found")</f>
        <v>Reduce Speed, Increase Following Distance</v>
      </c>
    </row>
    <row r="2756" spans="1:8" x14ac:dyDescent="0.3">
      <c r="A2756" s="9">
        <f>'Raw Data'!A2755</f>
        <v>45361.559027777803</v>
      </c>
      <c r="B2756" s="11">
        <f>'Raw Data'!M2755</f>
        <v>60.063019093383801</v>
      </c>
      <c r="C2756" s="11" t="str">
        <f t="shared" si="86"/>
        <v>Moderate</v>
      </c>
      <c r="D2756" s="11">
        <f>'Raw Data'!P2755</f>
        <v>0</v>
      </c>
      <c r="E2756" s="11" t="str">
        <f t="shared" si="87"/>
        <v>No Accident</v>
      </c>
      <c r="F2756" s="11" t="str">
        <f>'Raw Data'!O2755</f>
        <v>Fog</v>
      </c>
      <c r="G2756" s="11" t="str">
        <f>IFERROR(VLOOKUP(F2756,'Lookup Formulas Demo'!$A$5:$B$8,2,0),"Unknown Weather")</f>
        <v>Use Fog Lights, Reduce Speed</v>
      </c>
      <c r="H2756" s="11" t="str">
        <f>_xlfn.IFNA(INDEX('Lookup Formulas Demo'!$B$5:$B$8,MATCH(F2756,'Lookup Formulas Demo'!$A$5:$A$8,0)),"No Match Found")</f>
        <v>Use Fog Lights, Reduce Speed</v>
      </c>
    </row>
    <row r="2757" spans="1:8" x14ac:dyDescent="0.3">
      <c r="A2757" s="9">
        <f>'Raw Data'!A2756</f>
        <v>45361.5625</v>
      </c>
      <c r="B2757" s="11">
        <f>'Raw Data'!M2756</f>
        <v>60.187885667722597</v>
      </c>
      <c r="C2757" s="11" t="str">
        <f t="shared" si="86"/>
        <v>Moderate</v>
      </c>
      <c r="D2757" s="11">
        <f>'Raw Data'!P2756</f>
        <v>0</v>
      </c>
      <c r="E2757" s="11" t="str">
        <f t="shared" si="87"/>
        <v>No Accident</v>
      </c>
      <c r="F2757" s="11" t="str">
        <f>'Raw Data'!O2756</f>
        <v>Clear</v>
      </c>
      <c r="G2757" s="11" t="str">
        <f>IFERROR(VLOOKUP(F2757,'Lookup Formulas Demo'!$A$5:$B$8,2,0),"Unknown Weather")</f>
        <v>Normal Driving</v>
      </c>
      <c r="H2757" s="11" t="str">
        <f>_xlfn.IFNA(INDEX('Lookup Formulas Demo'!$B$5:$B$8,MATCH(F2757,'Lookup Formulas Demo'!$A$5:$A$8,0)),"No Match Found")</f>
        <v>Normal Driving</v>
      </c>
    </row>
    <row r="2758" spans="1:8" x14ac:dyDescent="0.3">
      <c r="A2758" s="9">
        <f>'Raw Data'!A2757</f>
        <v>45361.565972222197</v>
      </c>
      <c r="B2758" s="11">
        <f>'Raw Data'!M2757</f>
        <v>32.793279090660697</v>
      </c>
      <c r="C2758" s="11" t="str">
        <f t="shared" si="86"/>
        <v>Free-flow</v>
      </c>
      <c r="D2758" s="11">
        <f>'Raw Data'!P2757</f>
        <v>0</v>
      </c>
      <c r="E2758" s="11" t="str">
        <f t="shared" si="87"/>
        <v>No Accident</v>
      </c>
      <c r="F2758" s="11" t="str">
        <f>'Raw Data'!O2757</f>
        <v>Fog</v>
      </c>
      <c r="G2758" s="11" t="str">
        <f>IFERROR(VLOOKUP(F2758,'Lookup Formulas Demo'!$A$5:$B$8,2,0),"Unknown Weather")</f>
        <v>Use Fog Lights, Reduce Speed</v>
      </c>
      <c r="H2758" s="11" t="str">
        <f>_xlfn.IFNA(INDEX('Lookup Formulas Demo'!$B$5:$B$8,MATCH(F2758,'Lookup Formulas Demo'!$A$5:$A$8,0)),"No Match Found")</f>
        <v>Use Fog Lights, Reduce Speed</v>
      </c>
    </row>
    <row r="2759" spans="1:8" x14ac:dyDescent="0.3">
      <c r="A2759" s="9">
        <f>'Raw Data'!A2758</f>
        <v>45361.569444444503</v>
      </c>
      <c r="B2759" s="11">
        <f>'Raw Data'!M2758</f>
        <v>44.155157981659002</v>
      </c>
      <c r="C2759" s="11" t="str">
        <f t="shared" si="86"/>
        <v>Free-flow</v>
      </c>
      <c r="D2759" s="11">
        <f>'Raw Data'!P2758</f>
        <v>1</v>
      </c>
      <c r="E2759" s="11" t="str">
        <f t="shared" si="87"/>
        <v>Accident Reported</v>
      </c>
      <c r="F2759" s="11" t="str">
        <f>'Raw Data'!O2758</f>
        <v>Clear</v>
      </c>
      <c r="G2759" s="11" t="str">
        <f>IFERROR(VLOOKUP(F2759,'Lookup Formulas Demo'!$A$5:$B$8,2,0),"Unknown Weather")</f>
        <v>Normal Driving</v>
      </c>
      <c r="H2759" s="11" t="str">
        <f>_xlfn.IFNA(INDEX('Lookup Formulas Demo'!$B$5:$B$8,MATCH(F2759,'Lookup Formulas Demo'!$A$5:$A$8,0)),"No Match Found")</f>
        <v>Normal Driving</v>
      </c>
    </row>
    <row r="2760" spans="1:8" x14ac:dyDescent="0.3">
      <c r="A2760" s="9">
        <f>'Raw Data'!A2759</f>
        <v>45361.572916666701</v>
      </c>
      <c r="B2760" s="11">
        <f>'Raw Data'!M2759</f>
        <v>23.691796516484601</v>
      </c>
      <c r="C2760" s="11" t="str">
        <f t="shared" si="86"/>
        <v>Free-flow</v>
      </c>
      <c r="D2760" s="11">
        <f>'Raw Data'!P2759</f>
        <v>0</v>
      </c>
      <c r="E2760" s="11" t="str">
        <f t="shared" si="87"/>
        <v>No Accident</v>
      </c>
      <c r="F2760" s="11" t="str">
        <f>'Raw Data'!O2759</f>
        <v>Fog</v>
      </c>
      <c r="G2760" s="11" t="str">
        <f>IFERROR(VLOOKUP(F2760,'Lookup Formulas Demo'!$A$5:$B$8,2,0),"Unknown Weather")</f>
        <v>Use Fog Lights, Reduce Speed</v>
      </c>
      <c r="H2760" s="11" t="str">
        <f>_xlfn.IFNA(INDEX('Lookup Formulas Demo'!$B$5:$B$8,MATCH(F2760,'Lookup Formulas Demo'!$A$5:$A$8,0)),"No Match Found")</f>
        <v>Use Fog Lights, Reduce Speed</v>
      </c>
    </row>
    <row r="2761" spans="1:8" x14ac:dyDescent="0.3">
      <c r="A2761" s="9">
        <f>'Raw Data'!A2760</f>
        <v>45361.576388888898</v>
      </c>
      <c r="B2761" s="11">
        <f>'Raw Data'!M2760</f>
        <v>95.525203684481099</v>
      </c>
      <c r="C2761" s="11" t="str">
        <f t="shared" si="86"/>
        <v>Congested</v>
      </c>
      <c r="D2761" s="11">
        <f>'Raw Data'!P2760</f>
        <v>0</v>
      </c>
      <c r="E2761" s="11" t="str">
        <f t="shared" si="87"/>
        <v>No Accident</v>
      </c>
      <c r="F2761" s="11" t="str">
        <f>'Raw Data'!O2760</f>
        <v>Fog</v>
      </c>
      <c r="G2761" s="11" t="str">
        <f>IFERROR(VLOOKUP(F2761,'Lookup Formulas Demo'!$A$5:$B$8,2,0),"Unknown Weather")</f>
        <v>Use Fog Lights, Reduce Speed</v>
      </c>
      <c r="H2761" s="11" t="str">
        <f>_xlfn.IFNA(INDEX('Lookup Formulas Demo'!$B$5:$B$8,MATCH(F2761,'Lookup Formulas Demo'!$A$5:$A$8,0)),"No Match Found")</f>
        <v>Use Fog Lights, Reduce Speed</v>
      </c>
    </row>
    <row r="2762" spans="1:8" x14ac:dyDescent="0.3">
      <c r="A2762" s="9">
        <f>'Raw Data'!A2761</f>
        <v>45361.579861111102</v>
      </c>
      <c r="B2762" s="11">
        <f>'Raw Data'!M2761</f>
        <v>10.3960672083799</v>
      </c>
      <c r="C2762" s="11" t="str">
        <f t="shared" si="86"/>
        <v>Free-flow</v>
      </c>
      <c r="D2762" s="11">
        <f>'Raw Data'!P2761</f>
        <v>0</v>
      </c>
      <c r="E2762" s="11" t="str">
        <f t="shared" si="87"/>
        <v>No Accident</v>
      </c>
      <c r="F2762" s="11" t="str">
        <f>'Raw Data'!O2761</f>
        <v>Snow</v>
      </c>
      <c r="G2762" s="11" t="str">
        <f>IFERROR(VLOOKUP(F2762,'Lookup Formulas Demo'!$A$5:$B$8,2,0),"Unknown Weather")</f>
        <v>Extreme Caution, Consider Delay</v>
      </c>
      <c r="H2762" s="11" t="str">
        <f>_xlfn.IFNA(INDEX('Lookup Formulas Demo'!$B$5:$B$8,MATCH(F2762,'Lookup Formulas Demo'!$A$5:$A$8,0)),"No Match Found")</f>
        <v>Extreme Caution, Consider Delay</v>
      </c>
    </row>
    <row r="2763" spans="1:8" x14ac:dyDescent="0.3">
      <c r="A2763" s="9">
        <f>'Raw Data'!A2762</f>
        <v>45361.583333333299</v>
      </c>
      <c r="B2763" s="11">
        <f>'Raw Data'!M2762</f>
        <v>63.916658567748698</v>
      </c>
      <c r="C2763" s="11" t="str">
        <f t="shared" si="86"/>
        <v>Moderate</v>
      </c>
      <c r="D2763" s="11">
        <f>'Raw Data'!P2762</f>
        <v>0</v>
      </c>
      <c r="E2763" s="11" t="str">
        <f t="shared" si="87"/>
        <v>No Accident</v>
      </c>
      <c r="F2763" s="11" t="str">
        <f>'Raw Data'!O2762</f>
        <v>Clear</v>
      </c>
      <c r="G2763" s="11" t="str">
        <f>IFERROR(VLOOKUP(F2763,'Lookup Formulas Demo'!$A$5:$B$8,2,0),"Unknown Weather")</f>
        <v>Normal Driving</v>
      </c>
      <c r="H2763" s="11" t="str">
        <f>_xlfn.IFNA(INDEX('Lookup Formulas Demo'!$B$5:$B$8,MATCH(F2763,'Lookup Formulas Demo'!$A$5:$A$8,0)),"No Match Found")</f>
        <v>Normal Driving</v>
      </c>
    </row>
    <row r="2764" spans="1:8" x14ac:dyDescent="0.3">
      <c r="A2764" s="9">
        <f>'Raw Data'!A2763</f>
        <v>45361.586805555598</v>
      </c>
      <c r="B2764" s="11">
        <f>'Raw Data'!M2763</f>
        <v>84.073723077666003</v>
      </c>
      <c r="C2764" s="11" t="str">
        <f t="shared" si="86"/>
        <v>Congested</v>
      </c>
      <c r="D2764" s="11">
        <f>'Raw Data'!P2763</f>
        <v>0</v>
      </c>
      <c r="E2764" s="11" t="str">
        <f t="shared" si="87"/>
        <v>No Accident</v>
      </c>
      <c r="F2764" s="11" t="str">
        <f>'Raw Data'!O2763</f>
        <v>Rain</v>
      </c>
      <c r="G2764" s="11" t="str">
        <f>IFERROR(VLOOKUP(F2764,'Lookup Formulas Demo'!$A$5:$B$8,2,0),"Unknown Weather")</f>
        <v>Reduce Speed, Increase Following Distance</v>
      </c>
      <c r="H2764" s="11" t="str">
        <f>_xlfn.IFNA(INDEX('Lookup Formulas Demo'!$B$5:$B$8,MATCH(F2764,'Lookup Formulas Demo'!$A$5:$A$8,0)),"No Match Found")</f>
        <v>Reduce Speed, Increase Following Distance</v>
      </c>
    </row>
    <row r="2765" spans="1:8" x14ac:dyDescent="0.3">
      <c r="A2765" s="9">
        <f>'Raw Data'!A2764</f>
        <v>45361.590277777803</v>
      </c>
      <c r="B2765" s="11">
        <f>'Raw Data'!M2764</f>
        <v>97.378885424328203</v>
      </c>
      <c r="C2765" s="11" t="str">
        <f t="shared" si="86"/>
        <v>Congested</v>
      </c>
      <c r="D2765" s="11">
        <f>'Raw Data'!P2764</f>
        <v>0</v>
      </c>
      <c r="E2765" s="11" t="str">
        <f t="shared" si="87"/>
        <v>No Accident</v>
      </c>
      <c r="F2765" s="11" t="str">
        <f>'Raw Data'!O2764</f>
        <v>Clear</v>
      </c>
      <c r="G2765" s="11" t="str">
        <f>IFERROR(VLOOKUP(F2765,'Lookup Formulas Demo'!$A$5:$B$8,2,0),"Unknown Weather")</f>
        <v>Normal Driving</v>
      </c>
      <c r="H2765" s="11" t="str">
        <f>_xlfn.IFNA(INDEX('Lookup Formulas Demo'!$B$5:$B$8,MATCH(F2765,'Lookup Formulas Demo'!$A$5:$A$8,0)),"No Match Found")</f>
        <v>Normal Driving</v>
      </c>
    </row>
    <row r="2766" spans="1:8" x14ac:dyDescent="0.3">
      <c r="A2766" s="9">
        <f>'Raw Data'!A2765</f>
        <v>45361.59375</v>
      </c>
      <c r="B2766" s="11">
        <f>'Raw Data'!M2765</f>
        <v>30.9186061731892</v>
      </c>
      <c r="C2766" s="11" t="str">
        <f t="shared" si="86"/>
        <v>Free-flow</v>
      </c>
      <c r="D2766" s="11">
        <f>'Raw Data'!P2765</f>
        <v>0</v>
      </c>
      <c r="E2766" s="11" t="str">
        <f t="shared" si="87"/>
        <v>No Accident</v>
      </c>
      <c r="F2766" s="11" t="str">
        <f>'Raw Data'!O2765</f>
        <v>Rain</v>
      </c>
      <c r="G2766" s="11" t="str">
        <f>IFERROR(VLOOKUP(F2766,'Lookup Formulas Demo'!$A$5:$B$8,2,0),"Unknown Weather")</f>
        <v>Reduce Speed, Increase Following Distance</v>
      </c>
      <c r="H2766" s="11" t="str">
        <f>_xlfn.IFNA(INDEX('Lookup Formulas Demo'!$B$5:$B$8,MATCH(F2766,'Lookup Formulas Demo'!$A$5:$A$8,0)),"No Match Found")</f>
        <v>Reduce Speed, Increase Following Distance</v>
      </c>
    </row>
    <row r="2767" spans="1:8" x14ac:dyDescent="0.3">
      <c r="A2767" s="9">
        <f>'Raw Data'!A2766</f>
        <v>45361.597222222197</v>
      </c>
      <c r="B2767" s="11">
        <f>'Raw Data'!M2766</f>
        <v>42.100406229130598</v>
      </c>
      <c r="C2767" s="11" t="str">
        <f t="shared" si="86"/>
        <v>Free-flow</v>
      </c>
      <c r="D2767" s="11">
        <f>'Raw Data'!P2766</f>
        <v>0</v>
      </c>
      <c r="E2767" s="11" t="str">
        <f t="shared" si="87"/>
        <v>No Accident</v>
      </c>
      <c r="F2767" s="11" t="str">
        <f>'Raw Data'!O2766</f>
        <v>Snow</v>
      </c>
      <c r="G2767" s="11" t="str">
        <f>IFERROR(VLOOKUP(F2767,'Lookup Formulas Demo'!$A$5:$B$8,2,0),"Unknown Weather")</f>
        <v>Extreme Caution, Consider Delay</v>
      </c>
      <c r="H2767" s="11" t="str">
        <f>_xlfn.IFNA(INDEX('Lookup Formulas Demo'!$B$5:$B$8,MATCH(F2767,'Lookup Formulas Demo'!$A$5:$A$8,0)),"No Match Found")</f>
        <v>Extreme Caution, Consider Delay</v>
      </c>
    </row>
    <row r="2768" spans="1:8" x14ac:dyDescent="0.3">
      <c r="A2768" s="9">
        <f>'Raw Data'!A2767</f>
        <v>45361.600694444503</v>
      </c>
      <c r="B2768" s="11">
        <f>'Raw Data'!M2767</f>
        <v>10.293681848146001</v>
      </c>
      <c r="C2768" s="11" t="str">
        <f t="shared" si="86"/>
        <v>Free-flow</v>
      </c>
      <c r="D2768" s="11">
        <f>'Raw Data'!P2767</f>
        <v>1</v>
      </c>
      <c r="E2768" s="11" t="str">
        <f t="shared" si="87"/>
        <v>Accident Reported</v>
      </c>
      <c r="F2768" s="11" t="str">
        <f>'Raw Data'!O2767</f>
        <v>Snow</v>
      </c>
      <c r="G2768" s="11" t="str">
        <f>IFERROR(VLOOKUP(F2768,'Lookup Formulas Demo'!$A$5:$B$8,2,0),"Unknown Weather")</f>
        <v>Extreme Caution, Consider Delay</v>
      </c>
      <c r="H2768" s="11" t="str">
        <f>_xlfn.IFNA(INDEX('Lookup Formulas Demo'!$B$5:$B$8,MATCH(F2768,'Lookup Formulas Demo'!$A$5:$A$8,0)),"No Match Found")</f>
        <v>Extreme Caution, Consider Delay</v>
      </c>
    </row>
    <row r="2769" spans="1:8" x14ac:dyDescent="0.3">
      <c r="A2769" s="9">
        <f>'Raw Data'!A2768</f>
        <v>45361.604166666701</v>
      </c>
      <c r="B2769" s="11">
        <f>'Raw Data'!M2768</f>
        <v>53.734775684359199</v>
      </c>
      <c r="C2769" s="11" t="str">
        <f t="shared" si="86"/>
        <v>Moderate</v>
      </c>
      <c r="D2769" s="11">
        <f>'Raw Data'!P2768</f>
        <v>0</v>
      </c>
      <c r="E2769" s="11" t="str">
        <f t="shared" si="87"/>
        <v>No Accident</v>
      </c>
      <c r="F2769" s="11" t="str">
        <f>'Raw Data'!O2768</f>
        <v>Snow</v>
      </c>
      <c r="G2769" s="11" t="str">
        <f>IFERROR(VLOOKUP(F2769,'Lookup Formulas Demo'!$A$5:$B$8,2,0),"Unknown Weather")</f>
        <v>Extreme Caution, Consider Delay</v>
      </c>
      <c r="H2769" s="11" t="str">
        <f>_xlfn.IFNA(INDEX('Lookup Formulas Demo'!$B$5:$B$8,MATCH(F2769,'Lookup Formulas Demo'!$A$5:$A$8,0)),"No Match Found")</f>
        <v>Extreme Caution, Consider Delay</v>
      </c>
    </row>
    <row r="2770" spans="1:8" x14ac:dyDescent="0.3">
      <c r="A2770" s="9">
        <f>'Raw Data'!A2769</f>
        <v>45361.607638888898</v>
      </c>
      <c r="B2770" s="11">
        <f>'Raw Data'!M2769</f>
        <v>10.005030776733699</v>
      </c>
      <c r="C2770" s="11" t="str">
        <f t="shared" si="86"/>
        <v>Free-flow</v>
      </c>
      <c r="D2770" s="11">
        <f>'Raw Data'!P2769</f>
        <v>1</v>
      </c>
      <c r="E2770" s="11" t="str">
        <f t="shared" si="87"/>
        <v>Accident Reported</v>
      </c>
      <c r="F2770" s="11" t="str">
        <f>'Raw Data'!O2769</f>
        <v>Snow</v>
      </c>
      <c r="G2770" s="11" t="str">
        <f>IFERROR(VLOOKUP(F2770,'Lookup Formulas Demo'!$A$5:$B$8,2,0),"Unknown Weather")</f>
        <v>Extreme Caution, Consider Delay</v>
      </c>
      <c r="H2770" s="11" t="str">
        <f>_xlfn.IFNA(INDEX('Lookup Formulas Demo'!$B$5:$B$8,MATCH(F2770,'Lookup Formulas Demo'!$A$5:$A$8,0)),"No Match Found")</f>
        <v>Extreme Caution, Consider Delay</v>
      </c>
    </row>
    <row r="2771" spans="1:8" x14ac:dyDescent="0.3">
      <c r="A2771" s="9">
        <f>'Raw Data'!A2770</f>
        <v>45361.611111111102</v>
      </c>
      <c r="B2771" s="11">
        <f>'Raw Data'!M2770</f>
        <v>18.392100103739899</v>
      </c>
      <c r="C2771" s="11" t="str">
        <f t="shared" si="86"/>
        <v>Free-flow</v>
      </c>
      <c r="D2771" s="11">
        <f>'Raw Data'!P2770</f>
        <v>0</v>
      </c>
      <c r="E2771" s="11" t="str">
        <f t="shared" si="87"/>
        <v>No Accident</v>
      </c>
      <c r="F2771" s="11" t="str">
        <f>'Raw Data'!O2770</f>
        <v>Rain</v>
      </c>
      <c r="G2771" s="11" t="str">
        <f>IFERROR(VLOOKUP(F2771,'Lookup Formulas Demo'!$A$5:$B$8,2,0),"Unknown Weather")</f>
        <v>Reduce Speed, Increase Following Distance</v>
      </c>
      <c r="H2771" s="11" t="str">
        <f>_xlfn.IFNA(INDEX('Lookup Formulas Demo'!$B$5:$B$8,MATCH(F2771,'Lookup Formulas Demo'!$A$5:$A$8,0)),"No Match Found")</f>
        <v>Reduce Speed, Increase Following Distance</v>
      </c>
    </row>
    <row r="2772" spans="1:8" x14ac:dyDescent="0.3">
      <c r="A2772" s="9">
        <f>'Raw Data'!A2771</f>
        <v>45361.614583333299</v>
      </c>
      <c r="B2772" s="11">
        <f>'Raw Data'!M2771</f>
        <v>34.3980537286619</v>
      </c>
      <c r="C2772" s="11" t="str">
        <f t="shared" si="86"/>
        <v>Free-flow</v>
      </c>
      <c r="D2772" s="11">
        <f>'Raw Data'!P2771</f>
        <v>0</v>
      </c>
      <c r="E2772" s="11" t="str">
        <f t="shared" si="87"/>
        <v>No Accident</v>
      </c>
      <c r="F2772" s="11" t="str">
        <f>'Raw Data'!O2771</f>
        <v>Rain</v>
      </c>
      <c r="G2772" s="11" t="str">
        <f>IFERROR(VLOOKUP(F2772,'Lookup Formulas Demo'!$A$5:$B$8,2,0),"Unknown Weather")</f>
        <v>Reduce Speed, Increase Following Distance</v>
      </c>
      <c r="H2772" s="11" t="str">
        <f>_xlfn.IFNA(INDEX('Lookup Formulas Demo'!$B$5:$B$8,MATCH(F2772,'Lookup Formulas Demo'!$A$5:$A$8,0)),"No Match Found")</f>
        <v>Reduce Speed, Increase Following Distance</v>
      </c>
    </row>
    <row r="2773" spans="1:8" x14ac:dyDescent="0.3">
      <c r="A2773" s="9">
        <f>'Raw Data'!A2772</f>
        <v>45361.618055555598</v>
      </c>
      <c r="B2773" s="11">
        <f>'Raw Data'!M2772</f>
        <v>26.609783166950599</v>
      </c>
      <c r="C2773" s="11" t="str">
        <f t="shared" si="86"/>
        <v>Free-flow</v>
      </c>
      <c r="D2773" s="11">
        <f>'Raw Data'!P2772</f>
        <v>0</v>
      </c>
      <c r="E2773" s="11" t="str">
        <f t="shared" si="87"/>
        <v>No Accident</v>
      </c>
      <c r="F2773" s="11" t="str">
        <f>'Raw Data'!O2772</f>
        <v>Rain</v>
      </c>
      <c r="G2773" s="11" t="str">
        <f>IFERROR(VLOOKUP(F2773,'Lookup Formulas Demo'!$A$5:$B$8,2,0),"Unknown Weather")</f>
        <v>Reduce Speed, Increase Following Distance</v>
      </c>
      <c r="H2773" s="11" t="str">
        <f>_xlfn.IFNA(INDEX('Lookup Formulas Demo'!$B$5:$B$8,MATCH(F2773,'Lookup Formulas Demo'!$A$5:$A$8,0)),"No Match Found")</f>
        <v>Reduce Speed, Increase Following Distance</v>
      </c>
    </row>
    <row r="2774" spans="1:8" x14ac:dyDescent="0.3">
      <c r="A2774" s="9">
        <f>'Raw Data'!A2773</f>
        <v>45361.621527777803</v>
      </c>
      <c r="B2774" s="11">
        <f>'Raw Data'!M2773</f>
        <v>35.594535213403702</v>
      </c>
      <c r="C2774" s="11" t="str">
        <f t="shared" si="86"/>
        <v>Free-flow</v>
      </c>
      <c r="D2774" s="11">
        <f>'Raw Data'!P2773</f>
        <v>0</v>
      </c>
      <c r="E2774" s="11" t="str">
        <f t="shared" si="87"/>
        <v>No Accident</v>
      </c>
      <c r="F2774" s="11" t="str">
        <f>'Raw Data'!O2773</f>
        <v>Snow</v>
      </c>
      <c r="G2774" s="11" t="str">
        <f>IFERROR(VLOOKUP(F2774,'Lookup Formulas Demo'!$A$5:$B$8,2,0),"Unknown Weather")</f>
        <v>Extreme Caution, Consider Delay</v>
      </c>
      <c r="H2774" s="11" t="str">
        <f>_xlfn.IFNA(INDEX('Lookup Formulas Demo'!$B$5:$B$8,MATCH(F2774,'Lookup Formulas Demo'!$A$5:$A$8,0)),"No Match Found")</f>
        <v>Extreme Caution, Consider Delay</v>
      </c>
    </row>
    <row r="2775" spans="1:8" x14ac:dyDescent="0.3">
      <c r="A2775" s="9">
        <f>'Raw Data'!A2774</f>
        <v>45361.625</v>
      </c>
      <c r="B2775" s="11">
        <f>'Raw Data'!M2774</f>
        <v>85.823746458302693</v>
      </c>
      <c r="C2775" s="11" t="str">
        <f t="shared" si="86"/>
        <v>Congested</v>
      </c>
      <c r="D2775" s="11">
        <f>'Raw Data'!P2774</f>
        <v>0</v>
      </c>
      <c r="E2775" s="11" t="str">
        <f t="shared" si="87"/>
        <v>No Accident</v>
      </c>
      <c r="F2775" s="11" t="str">
        <f>'Raw Data'!O2774</f>
        <v>Fog</v>
      </c>
      <c r="G2775" s="11" t="str">
        <f>IFERROR(VLOOKUP(F2775,'Lookup Formulas Demo'!$A$5:$B$8,2,0),"Unknown Weather")</f>
        <v>Use Fog Lights, Reduce Speed</v>
      </c>
      <c r="H2775" s="11" t="str">
        <f>_xlfn.IFNA(INDEX('Lookup Formulas Demo'!$B$5:$B$8,MATCH(F2775,'Lookup Formulas Demo'!$A$5:$A$8,0)),"No Match Found")</f>
        <v>Use Fog Lights, Reduce Speed</v>
      </c>
    </row>
    <row r="2776" spans="1:8" x14ac:dyDescent="0.3">
      <c r="A2776" s="9">
        <f>'Raw Data'!A2775</f>
        <v>45361.628472222197</v>
      </c>
      <c r="B2776" s="11">
        <f>'Raw Data'!M2775</f>
        <v>69.763267651271093</v>
      </c>
      <c r="C2776" s="11" t="str">
        <f t="shared" si="86"/>
        <v>Moderate</v>
      </c>
      <c r="D2776" s="11">
        <f>'Raw Data'!P2775</f>
        <v>0</v>
      </c>
      <c r="E2776" s="11" t="str">
        <f t="shared" si="87"/>
        <v>No Accident</v>
      </c>
      <c r="F2776" s="11" t="str">
        <f>'Raw Data'!O2775</f>
        <v>Snow</v>
      </c>
      <c r="G2776" s="11" t="str">
        <f>IFERROR(VLOOKUP(F2776,'Lookup Formulas Demo'!$A$5:$B$8,2,0),"Unknown Weather")</f>
        <v>Extreme Caution, Consider Delay</v>
      </c>
      <c r="H2776" s="11" t="str">
        <f>_xlfn.IFNA(INDEX('Lookup Formulas Demo'!$B$5:$B$8,MATCH(F2776,'Lookup Formulas Demo'!$A$5:$A$8,0)),"No Match Found")</f>
        <v>Extreme Caution, Consider Delay</v>
      </c>
    </row>
    <row r="2777" spans="1:8" x14ac:dyDescent="0.3">
      <c r="A2777" s="9">
        <f>'Raw Data'!A2776</f>
        <v>45361.631944444503</v>
      </c>
      <c r="B2777" s="11">
        <f>'Raw Data'!M2776</f>
        <v>42.954842931677803</v>
      </c>
      <c r="C2777" s="11" t="str">
        <f t="shared" si="86"/>
        <v>Free-flow</v>
      </c>
      <c r="D2777" s="11">
        <f>'Raw Data'!P2776</f>
        <v>0</v>
      </c>
      <c r="E2777" s="11" t="str">
        <f t="shared" si="87"/>
        <v>No Accident</v>
      </c>
      <c r="F2777" s="11" t="str">
        <f>'Raw Data'!O2776</f>
        <v>Rain</v>
      </c>
      <c r="G2777" s="11" t="str">
        <f>IFERROR(VLOOKUP(F2777,'Lookup Formulas Demo'!$A$5:$B$8,2,0),"Unknown Weather")</f>
        <v>Reduce Speed, Increase Following Distance</v>
      </c>
      <c r="H2777" s="11" t="str">
        <f>_xlfn.IFNA(INDEX('Lookup Formulas Demo'!$B$5:$B$8,MATCH(F2777,'Lookup Formulas Demo'!$A$5:$A$8,0)),"No Match Found")</f>
        <v>Reduce Speed, Increase Following Distance</v>
      </c>
    </row>
    <row r="2778" spans="1:8" x14ac:dyDescent="0.3">
      <c r="A2778" s="9">
        <f>'Raw Data'!A2777</f>
        <v>45361.635416666701</v>
      </c>
      <c r="B2778" s="11">
        <f>'Raw Data'!M2777</f>
        <v>92.892260522978006</v>
      </c>
      <c r="C2778" s="11" t="str">
        <f t="shared" si="86"/>
        <v>Congested</v>
      </c>
      <c r="D2778" s="11">
        <f>'Raw Data'!P2777</f>
        <v>0</v>
      </c>
      <c r="E2778" s="11" t="str">
        <f t="shared" si="87"/>
        <v>No Accident</v>
      </c>
      <c r="F2778" s="11" t="str">
        <f>'Raw Data'!O2777</f>
        <v>Clear</v>
      </c>
      <c r="G2778" s="11" t="str">
        <f>IFERROR(VLOOKUP(F2778,'Lookup Formulas Demo'!$A$5:$B$8,2,0),"Unknown Weather")</f>
        <v>Normal Driving</v>
      </c>
      <c r="H2778" s="11" t="str">
        <f>_xlfn.IFNA(INDEX('Lookup Formulas Demo'!$B$5:$B$8,MATCH(F2778,'Lookup Formulas Demo'!$A$5:$A$8,0)),"No Match Found")</f>
        <v>Normal Driving</v>
      </c>
    </row>
    <row r="2779" spans="1:8" x14ac:dyDescent="0.3">
      <c r="A2779" s="9">
        <f>'Raw Data'!A2778</f>
        <v>45361.638888888898</v>
      </c>
      <c r="B2779" s="11">
        <f>'Raw Data'!M2778</f>
        <v>46.134136806624703</v>
      </c>
      <c r="C2779" s="11" t="str">
        <f t="shared" si="86"/>
        <v>Free-flow</v>
      </c>
      <c r="D2779" s="11">
        <f>'Raw Data'!P2778</f>
        <v>0</v>
      </c>
      <c r="E2779" s="11" t="str">
        <f t="shared" si="87"/>
        <v>No Accident</v>
      </c>
      <c r="F2779" s="11" t="str">
        <f>'Raw Data'!O2778</f>
        <v>Fog</v>
      </c>
      <c r="G2779" s="11" t="str">
        <f>IFERROR(VLOOKUP(F2779,'Lookup Formulas Demo'!$A$5:$B$8,2,0),"Unknown Weather")</f>
        <v>Use Fog Lights, Reduce Speed</v>
      </c>
      <c r="H2779" s="11" t="str">
        <f>_xlfn.IFNA(INDEX('Lookup Formulas Demo'!$B$5:$B$8,MATCH(F2779,'Lookup Formulas Demo'!$A$5:$A$8,0)),"No Match Found")</f>
        <v>Use Fog Lights, Reduce Speed</v>
      </c>
    </row>
    <row r="2780" spans="1:8" x14ac:dyDescent="0.3">
      <c r="A2780" s="9">
        <f>'Raw Data'!A2779</f>
        <v>45361.642361111102</v>
      </c>
      <c r="B2780" s="11">
        <f>'Raw Data'!M2779</f>
        <v>45.8024845301901</v>
      </c>
      <c r="C2780" s="11" t="str">
        <f t="shared" si="86"/>
        <v>Free-flow</v>
      </c>
      <c r="D2780" s="11">
        <f>'Raw Data'!P2779</f>
        <v>0</v>
      </c>
      <c r="E2780" s="11" t="str">
        <f t="shared" si="87"/>
        <v>No Accident</v>
      </c>
      <c r="F2780" s="11" t="str">
        <f>'Raw Data'!O2779</f>
        <v>Rain</v>
      </c>
      <c r="G2780" s="11" t="str">
        <f>IFERROR(VLOOKUP(F2780,'Lookup Formulas Demo'!$A$5:$B$8,2,0),"Unknown Weather")</f>
        <v>Reduce Speed, Increase Following Distance</v>
      </c>
      <c r="H2780" s="11" t="str">
        <f>_xlfn.IFNA(INDEX('Lookup Formulas Demo'!$B$5:$B$8,MATCH(F2780,'Lookup Formulas Demo'!$A$5:$A$8,0)),"No Match Found")</f>
        <v>Reduce Speed, Increase Following Distance</v>
      </c>
    </row>
    <row r="2781" spans="1:8" x14ac:dyDescent="0.3">
      <c r="A2781" s="9">
        <f>'Raw Data'!A2780</f>
        <v>45361.645833333299</v>
      </c>
      <c r="B2781" s="11">
        <f>'Raw Data'!M2780</f>
        <v>76.485215821979594</v>
      </c>
      <c r="C2781" s="11" t="str">
        <f t="shared" si="86"/>
        <v>Moderate</v>
      </c>
      <c r="D2781" s="11">
        <f>'Raw Data'!P2780</f>
        <v>0</v>
      </c>
      <c r="E2781" s="11" t="str">
        <f t="shared" si="87"/>
        <v>No Accident</v>
      </c>
      <c r="F2781" s="11" t="str">
        <f>'Raw Data'!O2780</f>
        <v>Fog</v>
      </c>
      <c r="G2781" s="11" t="str">
        <f>IFERROR(VLOOKUP(F2781,'Lookup Formulas Demo'!$A$5:$B$8,2,0),"Unknown Weather")</f>
        <v>Use Fog Lights, Reduce Speed</v>
      </c>
      <c r="H2781" s="11" t="str">
        <f>_xlfn.IFNA(INDEX('Lookup Formulas Demo'!$B$5:$B$8,MATCH(F2781,'Lookup Formulas Demo'!$A$5:$A$8,0)),"No Match Found")</f>
        <v>Use Fog Lights, Reduce Speed</v>
      </c>
    </row>
    <row r="2782" spans="1:8" x14ac:dyDescent="0.3">
      <c r="A2782" s="9">
        <f>'Raw Data'!A2781</f>
        <v>45361.649305555598</v>
      </c>
      <c r="B2782" s="11">
        <f>'Raw Data'!M2781</f>
        <v>85.670592412012894</v>
      </c>
      <c r="C2782" s="11" t="str">
        <f t="shared" si="86"/>
        <v>Congested</v>
      </c>
      <c r="D2782" s="11">
        <f>'Raw Data'!P2781</f>
        <v>1</v>
      </c>
      <c r="E2782" s="11" t="str">
        <f t="shared" si="87"/>
        <v>Accident Reported</v>
      </c>
      <c r="F2782" s="11" t="str">
        <f>'Raw Data'!O2781</f>
        <v>Snow</v>
      </c>
      <c r="G2782" s="11" t="str">
        <f>IFERROR(VLOOKUP(F2782,'Lookup Formulas Demo'!$A$5:$B$8,2,0),"Unknown Weather")</f>
        <v>Extreme Caution, Consider Delay</v>
      </c>
      <c r="H2782" s="11" t="str">
        <f>_xlfn.IFNA(INDEX('Lookup Formulas Demo'!$B$5:$B$8,MATCH(F2782,'Lookup Formulas Demo'!$A$5:$A$8,0)),"No Match Found")</f>
        <v>Extreme Caution, Consider Delay</v>
      </c>
    </row>
    <row r="2783" spans="1:8" x14ac:dyDescent="0.3">
      <c r="A2783" s="9">
        <f>'Raw Data'!A2782</f>
        <v>45361.652777777803</v>
      </c>
      <c r="B2783" s="11">
        <f>'Raw Data'!M2782</f>
        <v>75.178283528498397</v>
      </c>
      <c r="C2783" s="11" t="str">
        <f t="shared" si="86"/>
        <v>Moderate</v>
      </c>
      <c r="D2783" s="11">
        <f>'Raw Data'!P2782</f>
        <v>0</v>
      </c>
      <c r="E2783" s="11" t="str">
        <f t="shared" si="87"/>
        <v>No Accident</v>
      </c>
      <c r="F2783" s="11" t="str">
        <f>'Raw Data'!O2782</f>
        <v>Fog</v>
      </c>
      <c r="G2783" s="11" t="str">
        <f>IFERROR(VLOOKUP(F2783,'Lookup Formulas Demo'!$A$5:$B$8,2,0),"Unknown Weather")</f>
        <v>Use Fog Lights, Reduce Speed</v>
      </c>
      <c r="H2783" s="11" t="str">
        <f>_xlfn.IFNA(INDEX('Lookup Formulas Demo'!$B$5:$B$8,MATCH(F2783,'Lookup Formulas Demo'!$A$5:$A$8,0)),"No Match Found")</f>
        <v>Use Fog Lights, Reduce Speed</v>
      </c>
    </row>
    <row r="2784" spans="1:8" x14ac:dyDescent="0.3">
      <c r="A2784" s="9">
        <f>'Raw Data'!A2783</f>
        <v>45361.65625</v>
      </c>
      <c r="B2784" s="11">
        <f>'Raw Data'!M2783</f>
        <v>96.020718373612894</v>
      </c>
      <c r="C2784" s="11" t="str">
        <f t="shared" si="86"/>
        <v>Congested</v>
      </c>
      <c r="D2784" s="11">
        <f>'Raw Data'!P2783</f>
        <v>0</v>
      </c>
      <c r="E2784" s="11" t="str">
        <f t="shared" si="87"/>
        <v>No Accident</v>
      </c>
      <c r="F2784" s="11" t="str">
        <f>'Raw Data'!O2783</f>
        <v>Clear</v>
      </c>
      <c r="G2784" s="11" t="str">
        <f>IFERROR(VLOOKUP(F2784,'Lookup Formulas Demo'!$A$5:$B$8,2,0),"Unknown Weather")</f>
        <v>Normal Driving</v>
      </c>
      <c r="H2784" s="11" t="str">
        <f>_xlfn.IFNA(INDEX('Lookup Formulas Demo'!$B$5:$B$8,MATCH(F2784,'Lookup Formulas Demo'!$A$5:$A$8,0)),"No Match Found")</f>
        <v>Normal Driving</v>
      </c>
    </row>
    <row r="2785" spans="1:8" x14ac:dyDescent="0.3">
      <c r="A2785" s="9">
        <f>'Raw Data'!A2784</f>
        <v>45361.659722222197</v>
      </c>
      <c r="B2785" s="11">
        <f>'Raw Data'!M2784</f>
        <v>97.050310705873798</v>
      </c>
      <c r="C2785" s="11" t="str">
        <f t="shared" si="86"/>
        <v>Congested</v>
      </c>
      <c r="D2785" s="11">
        <f>'Raw Data'!P2784</f>
        <v>0</v>
      </c>
      <c r="E2785" s="11" t="str">
        <f t="shared" si="87"/>
        <v>No Accident</v>
      </c>
      <c r="F2785" s="11" t="str">
        <f>'Raw Data'!O2784</f>
        <v>Rain</v>
      </c>
      <c r="G2785" s="11" t="str">
        <f>IFERROR(VLOOKUP(F2785,'Lookup Formulas Demo'!$A$5:$B$8,2,0),"Unknown Weather")</f>
        <v>Reduce Speed, Increase Following Distance</v>
      </c>
      <c r="H2785" s="11" t="str">
        <f>_xlfn.IFNA(INDEX('Lookup Formulas Demo'!$B$5:$B$8,MATCH(F2785,'Lookup Formulas Demo'!$A$5:$A$8,0)),"No Match Found")</f>
        <v>Reduce Speed, Increase Following Distance</v>
      </c>
    </row>
    <row r="2786" spans="1:8" x14ac:dyDescent="0.3">
      <c r="A2786" s="9">
        <f>'Raw Data'!A2785</f>
        <v>45361.663194444503</v>
      </c>
      <c r="B2786" s="11">
        <f>'Raw Data'!M2785</f>
        <v>73.2946780040634</v>
      </c>
      <c r="C2786" s="11" t="str">
        <f t="shared" si="86"/>
        <v>Moderate</v>
      </c>
      <c r="D2786" s="11">
        <f>'Raw Data'!P2785</f>
        <v>0</v>
      </c>
      <c r="E2786" s="11" t="str">
        <f t="shared" si="87"/>
        <v>No Accident</v>
      </c>
      <c r="F2786" s="11" t="str">
        <f>'Raw Data'!O2785</f>
        <v>Rain</v>
      </c>
      <c r="G2786" s="11" t="str">
        <f>IFERROR(VLOOKUP(F2786,'Lookup Formulas Demo'!$A$5:$B$8,2,0),"Unknown Weather")</f>
        <v>Reduce Speed, Increase Following Distance</v>
      </c>
      <c r="H2786" s="11" t="str">
        <f>_xlfn.IFNA(INDEX('Lookup Formulas Demo'!$B$5:$B$8,MATCH(F2786,'Lookup Formulas Demo'!$A$5:$A$8,0)),"No Match Found")</f>
        <v>Reduce Speed, Increase Following Distance</v>
      </c>
    </row>
    <row r="2787" spans="1:8" x14ac:dyDescent="0.3">
      <c r="A2787" s="9">
        <f>'Raw Data'!A2786</f>
        <v>45361.666666666701</v>
      </c>
      <c r="B2787" s="11">
        <f>'Raw Data'!M2786</f>
        <v>83.0202506596587</v>
      </c>
      <c r="C2787" s="11" t="str">
        <f t="shared" si="86"/>
        <v>Congested</v>
      </c>
      <c r="D2787" s="11">
        <f>'Raw Data'!P2786</f>
        <v>0</v>
      </c>
      <c r="E2787" s="11" t="str">
        <f t="shared" si="87"/>
        <v>No Accident</v>
      </c>
      <c r="F2787" s="11" t="str">
        <f>'Raw Data'!O2786</f>
        <v>Rain</v>
      </c>
      <c r="G2787" s="11" t="str">
        <f>IFERROR(VLOOKUP(F2787,'Lookup Formulas Demo'!$A$5:$B$8,2,0),"Unknown Weather")</f>
        <v>Reduce Speed, Increase Following Distance</v>
      </c>
      <c r="H2787" s="11" t="str">
        <f>_xlfn.IFNA(INDEX('Lookup Formulas Demo'!$B$5:$B$8,MATCH(F2787,'Lookup Formulas Demo'!$A$5:$A$8,0)),"No Match Found")</f>
        <v>Reduce Speed, Increase Following Distance</v>
      </c>
    </row>
    <row r="2788" spans="1:8" x14ac:dyDescent="0.3">
      <c r="A2788" s="9">
        <f>'Raw Data'!A2787</f>
        <v>45361.670138888898</v>
      </c>
      <c r="B2788" s="11">
        <f>'Raw Data'!M2787</f>
        <v>46.3509461057183</v>
      </c>
      <c r="C2788" s="11" t="str">
        <f t="shared" si="86"/>
        <v>Free-flow</v>
      </c>
      <c r="D2788" s="11">
        <f>'Raw Data'!P2787</f>
        <v>1</v>
      </c>
      <c r="E2788" s="11" t="str">
        <f t="shared" si="87"/>
        <v>Accident Reported</v>
      </c>
      <c r="F2788" s="11" t="str">
        <f>'Raw Data'!O2787</f>
        <v>Snow</v>
      </c>
      <c r="G2788" s="11" t="str">
        <f>IFERROR(VLOOKUP(F2788,'Lookup Formulas Demo'!$A$5:$B$8,2,0),"Unknown Weather")</f>
        <v>Extreme Caution, Consider Delay</v>
      </c>
      <c r="H2788" s="11" t="str">
        <f>_xlfn.IFNA(INDEX('Lookup Formulas Demo'!$B$5:$B$8,MATCH(F2788,'Lookup Formulas Demo'!$A$5:$A$8,0)),"No Match Found")</f>
        <v>Extreme Caution, Consider Delay</v>
      </c>
    </row>
    <row r="2789" spans="1:8" x14ac:dyDescent="0.3">
      <c r="A2789" s="9">
        <f>'Raw Data'!A2788</f>
        <v>45361.673611111102</v>
      </c>
      <c r="B2789" s="11">
        <f>'Raw Data'!M2788</f>
        <v>28.027266723046601</v>
      </c>
      <c r="C2789" s="11" t="str">
        <f t="shared" si="86"/>
        <v>Free-flow</v>
      </c>
      <c r="D2789" s="11">
        <f>'Raw Data'!P2788</f>
        <v>0</v>
      </c>
      <c r="E2789" s="11" t="str">
        <f t="shared" si="87"/>
        <v>No Accident</v>
      </c>
      <c r="F2789" s="11" t="str">
        <f>'Raw Data'!O2788</f>
        <v>Snow</v>
      </c>
      <c r="G2789" s="11" t="str">
        <f>IFERROR(VLOOKUP(F2789,'Lookup Formulas Demo'!$A$5:$B$8,2,0),"Unknown Weather")</f>
        <v>Extreme Caution, Consider Delay</v>
      </c>
      <c r="H2789" s="11" t="str">
        <f>_xlfn.IFNA(INDEX('Lookup Formulas Demo'!$B$5:$B$8,MATCH(F2789,'Lookup Formulas Demo'!$A$5:$A$8,0)),"No Match Found")</f>
        <v>Extreme Caution, Consider Delay</v>
      </c>
    </row>
    <row r="2790" spans="1:8" x14ac:dyDescent="0.3">
      <c r="A2790" s="9">
        <f>'Raw Data'!A2789</f>
        <v>45361.677083333299</v>
      </c>
      <c r="B2790" s="11">
        <f>'Raw Data'!M2789</f>
        <v>67.413691153800102</v>
      </c>
      <c r="C2790" s="11" t="str">
        <f t="shared" si="86"/>
        <v>Moderate</v>
      </c>
      <c r="D2790" s="11">
        <f>'Raw Data'!P2789</f>
        <v>0</v>
      </c>
      <c r="E2790" s="11" t="str">
        <f t="shared" si="87"/>
        <v>No Accident</v>
      </c>
      <c r="F2790" s="11" t="str">
        <f>'Raw Data'!O2789</f>
        <v>Snow</v>
      </c>
      <c r="G2790" s="11" t="str">
        <f>IFERROR(VLOOKUP(F2790,'Lookup Formulas Demo'!$A$5:$B$8,2,0),"Unknown Weather")</f>
        <v>Extreme Caution, Consider Delay</v>
      </c>
      <c r="H2790" s="11" t="str">
        <f>_xlfn.IFNA(INDEX('Lookup Formulas Demo'!$B$5:$B$8,MATCH(F2790,'Lookup Formulas Demo'!$A$5:$A$8,0)),"No Match Found")</f>
        <v>Extreme Caution, Consider Delay</v>
      </c>
    </row>
    <row r="2791" spans="1:8" x14ac:dyDescent="0.3">
      <c r="A2791" s="9">
        <f>'Raw Data'!A2790</f>
        <v>45361.680555555598</v>
      </c>
      <c r="B2791" s="11">
        <f>'Raw Data'!M2790</f>
        <v>71.805257083757596</v>
      </c>
      <c r="C2791" s="11" t="str">
        <f t="shared" si="86"/>
        <v>Moderate</v>
      </c>
      <c r="D2791" s="11">
        <f>'Raw Data'!P2790</f>
        <v>0</v>
      </c>
      <c r="E2791" s="11" t="str">
        <f t="shared" si="87"/>
        <v>No Accident</v>
      </c>
      <c r="F2791" s="11" t="str">
        <f>'Raw Data'!O2790</f>
        <v>Rain</v>
      </c>
      <c r="G2791" s="11" t="str">
        <f>IFERROR(VLOOKUP(F2791,'Lookup Formulas Demo'!$A$5:$B$8,2,0),"Unknown Weather")</f>
        <v>Reduce Speed, Increase Following Distance</v>
      </c>
      <c r="H2791" s="11" t="str">
        <f>_xlfn.IFNA(INDEX('Lookup Formulas Demo'!$B$5:$B$8,MATCH(F2791,'Lookup Formulas Demo'!$A$5:$A$8,0)),"No Match Found")</f>
        <v>Reduce Speed, Increase Following Distance</v>
      </c>
    </row>
    <row r="2792" spans="1:8" x14ac:dyDescent="0.3">
      <c r="A2792" s="9">
        <f>'Raw Data'!A2791</f>
        <v>45361.684027777803</v>
      </c>
      <c r="B2792" s="11">
        <f>'Raw Data'!M2791</f>
        <v>27.9988853701207</v>
      </c>
      <c r="C2792" s="11" t="str">
        <f t="shared" si="86"/>
        <v>Free-flow</v>
      </c>
      <c r="D2792" s="11">
        <f>'Raw Data'!P2791</f>
        <v>0</v>
      </c>
      <c r="E2792" s="11" t="str">
        <f t="shared" si="87"/>
        <v>No Accident</v>
      </c>
      <c r="F2792" s="11" t="str">
        <f>'Raw Data'!O2791</f>
        <v>Clear</v>
      </c>
      <c r="G2792" s="11" t="str">
        <f>IFERROR(VLOOKUP(F2792,'Lookup Formulas Demo'!$A$5:$B$8,2,0),"Unknown Weather")</f>
        <v>Normal Driving</v>
      </c>
      <c r="H2792" s="11" t="str">
        <f>_xlfn.IFNA(INDEX('Lookup Formulas Demo'!$B$5:$B$8,MATCH(F2792,'Lookup Formulas Demo'!$A$5:$A$8,0)),"No Match Found")</f>
        <v>Normal Driving</v>
      </c>
    </row>
    <row r="2793" spans="1:8" x14ac:dyDescent="0.3">
      <c r="A2793" s="9">
        <f>'Raw Data'!A2792</f>
        <v>45361.6875</v>
      </c>
      <c r="B2793" s="11">
        <f>'Raw Data'!M2792</f>
        <v>65.869114738655</v>
      </c>
      <c r="C2793" s="11" t="str">
        <f t="shared" si="86"/>
        <v>Moderate</v>
      </c>
      <c r="D2793" s="11">
        <f>'Raw Data'!P2792</f>
        <v>0</v>
      </c>
      <c r="E2793" s="11" t="str">
        <f t="shared" si="87"/>
        <v>No Accident</v>
      </c>
      <c r="F2793" s="11" t="str">
        <f>'Raw Data'!O2792</f>
        <v>Rain</v>
      </c>
      <c r="G2793" s="11" t="str">
        <f>IFERROR(VLOOKUP(F2793,'Lookup Formulas Demo'!$A$5:$B$8,2,0),"Unknown Weather")</f>
        <v>Reduce Speed, Increase Following Distance</v>
      </c>
      <c r="H2793" s="11" t="str">
        <f>_xlfn.IFNA(INDEX('Lookup Formulas Demo'!$B$5:$B$8,MATCH(F2793,'Lookup Formulas Demo'!$A$5:$A$8,0)),"No Match Found")</f>
        <v>Reduce Speed, Increase Following Distance</v>
      </c>
    </row>
    <row r="2794" spans="1:8" x14ac:dyDescent="0.3">
      <c r="A2794" s="9">
        <f>'Raw Data'!A2793</f>
        <v>45361.690972222197</v>
      </c>
      <c r="B2794" s="11">
        <f>'Raw Data'!M2793</f>
        <v>44.442286529167703</v>
      </c>
      <c r="C2794" s="11" t="str">
        <f t="shared" si="86"/>
        <v>Free-flow</v>
      </c>
      <c r="D2794" s="11">
        <f>'Raw Data'!P2793</f>
        <v>0</v>
      </c>
      <c r="E2794" s="11" t="str">
        <f t="shared" si="87"/>
        <v>No Accident</v>
      </c>
      <c r="F2794" s="11" t="str">
        <f>'Raw Data'!O2793</f>
        <v>Fog</v>
      </c>
      <c r="G2794" s="11" t="str">
        <f>IFERROR(VLOOKUP(F2794,'Lookup Formulas Demo'!$A$5:$B$8,2,0),"Unknown Weather")</f>
        <v>Use Fog Lights, Reduce Speed</v>
      </c>
      <c r="H2794" s="11" t="str">
        <f>_xlfn.IFNA(INDEX('Lookup Formulas Demo'!$B$5:$B$8,MATCH(F2794,'Lookup Formulas Demo'!$A$5:$A$8,0)),"No Match Found")</f>
        <v>Use Fog Lights, Reduce Speed</v>
      </c>
    </row>
    <row r="2795" spans="1:8" x14ac:dyDescent="0.3">
      <c r="A2795" s="9">
        <f>'Raw Data'!A2794</f>
        <v>45361.694444444503</v>
      </c>
      <c r="B2795" s="11">
        <f>'Raw Data'!M2794</f>
        <v>77.455608910422399</v>
      </c>
      <c r="C2795" s="11" t="str">
        <f t="shared" si="86"/>
        <v>Moderate</v>
      </c>
      <c r="D2795" s="11">
        <f>'Raw Data'!P2794</f>
        <v>0</v>
      </c>
      <c r="E2795" s="11" t="str">
        <f t="shared" si="87"/>
        <v>No Accident</v>
      </c>
      <c r="F2795" s="11" t="str">
        <f>'Raw Data'!O2794</f>
        <v>Clear</v>
      </c>
      <c r="G2795" s="11" t="str">
        <f>IFERROR(VLOOKUP(F2795,'Lookup Formulas Demo'!$A$5:$B$8,2,0),"Unknown Weather")</f>
        <v>Normal Driving</v>
      </c>
      <c r="H2795" s="11" t="str">
        <f>_xlfn.IFNA(INDEX('Lookup Formulas Demo'!$B$5:$B$8,MATCH(F2795,'Lookup Formulas Demo'!$A$5:$A$8,0)),"No Match Found")</f>
        <v>Normal Driving</v>
      </c>
    </row>
    <row r="2796" spans="1:8" x14ac:dyDescent="0.3">
      <c r="A2796" s="9">
        <f>'Raw Data'!A2795</f>
        <v>45361.697916666701</v>
      </c>
      <c r="B2796" s="11">
        <f>'Raw Data'!M2795</f>
        <v>36.152005158608901</v>
      </c>
      <c r="C2796" s="11" t="str">
        <f t="shared" si="86"/>
        <v>Free-flow</v>
      </c>
      <c r="D2796" s="11">
        <f>'Raw Data'!P2795</f>
        <v>0</v>
      </c>
      <c r="E2796" s="11" t="str">
        <f t="shared" si="87"/>
        <v>No Accident</v>
      </c>
      <c r="F2796" s="11" t="str">
        <f>'Raw Data'!O2795</f>
        <v>Clear</v>
      </c>
      <c r="G2796" s="11" t="str">
        <f>IFERROR(VLOOKUP(F2796,'Lookup Formulas Demo'!$A$5:$B$8,2,0),"Unknown Weather")</f>
        <v>Normal Driving</v>
      </c>
      <c r="H2796" s="11" t="str">
        <f>_xlfn.IFNA(INDEX('Lookup Formulas Demo'!$B$5:$B$8,MATCH(F2796,'Lookup Formulas Demo'!$A$5:$A$8,0)),"No Match Found")</f>
        <v>Normal Driving</v>
      </c>
    </row>
    <row r="2797" spans="1:8" x14ac:dyDescent="0.3">
      <c r="A2797" s="9">
        <f>'Raw Data'!A2796</f>
        <v>45361.701388888898</v>
      </c>
      <c r="B2797" s="11">
        <f>'Raw Data'!M2796</f>
        <v>76.838236696238894</v>
      </c>
      <c r="C2797" s="11" t="str">
        <f t="shared" si="86"/>
        <v>Moderate</v>
      </c>
      <c r="D2797" s="11">
        <f>'Raw Data'!P2796</f>
        <v>0</v>
      </c>
      <c r="E2797" s="11" t="str">
        <f t="shared" si="87"/>
        <v>No Accident</v>
      </c>
      <c r="F2797" s="11" t="str">
        <f>'Raw Data'!O2796</f>
        <v>Snow</v>
      </c>
      <c r="G2797" s="11" t="str">
        <f>IFERROR(VLOOKUP(F2797,'Lookup Formulas Demo'!$A$5:$B$8,2,0),"Unknown Weather")</f>
        <v>Extreme Caution, Consider Delay</v>
      </c>
      <c r="H2797" s="11" t="str">
        <f>_xlfn.IFNA(INDEX('Lookup Formulas Demo'!$B$5:$B$8,MATCH(F2797,'Lookup Formulas Demo'!$A$5:$A$8,0)),"No Match Found")</f>
        <v>Extreme Caution, Consider Delay</v>
      </c>
    </row>
    <row r="2798" spans="1:8" x14ac:dyDescent="0.3">
      <c r="A2798" s="9">
        <f>'Raw Data'!A2797</f>
        <v>45361.704861111102</v>
      </c>
      <c r="B2798" s="11">
        <f>'Raw Data'!M2797</f>
        <v>16.878221767799801</v>
      </c>
      <c r="C2798" s="11" t="str">
        <f t="shared" si="86"/>
        <v>Free-flow</v>
      </c>
      <c r="D2798" s="11">
        <f>'Raw Data'!P2797</f>
        <v>0</v>
      </c>
      <c r="E2798" s="11" t="str">
        <f t="shared" si="87"/>
        <v>No Accident</v>
      </c>
      <c r="F2798" s="11" t="str">
        <f>'Raw Data'!O2797</f>
        <v>Rain</v>
      </c>
      <c r="G2798" s="11" t="str">
        <f>IFERROR(VLOOKUP(F2798,'Lookup Formulas Demo'!$A$5:$B$8,2,0),"Unknown Weather")</f>
        <v>Reduce Speed, Increase Following Distance</v>
      </c>
      <c r="H2798" s="11" t="str">
        <f>_xlfn.IFNA(INDEX('Lookup Formulas Demo'!$B$5:$B$8,MATCH(F2798,'Lookup Formulas Demo'!$A$5:$A$8,0)),"No Match Found")</f>
        <v>Reduce Speed, Increase Following Distance</v>
      </c>
    </row>
    <row r="2799" spans="1:8" x14ac:dyDescent="0.3">
      <c r="A2799" s="9">
        <f>'Raw Data'!A2798</f>
        <v>45361.708333333299</v>
      </c>
      <c r="B2799" s="11">
        <f>'Raw Data'!M2798</f>
        <v>21.913339091257399</v>
      </c>
      <c r="C2799" s="11" t="str">
        <f t="shared" si="86"/>
        <v>Free-flow</v>
      </c>
      <c r="D2799" s="11">
        <f>'Raw Data'!P2798</f>
        <v>0</v>
      </c>
      <c r="E2799" s="11" t="str">
        <f t="shared" si="87"/>
        <v>No Accident</v>
      </c>
      <c r="F2799" s="11" t="str">
        <f>'Raw Data'!O2798</f>
        <v>Rain</v>
      </c>
      <c r="G2799" s="11" t="str">
        <f>IFERROR(VLOOKUP(F2799,'Lookup Formulas Demo'!$A$5:$B$8,2,0),"Unknown Weather")</f>
        <v>Reduce Speed, Increase Following Distance</v>
      </c>
      <c r="H2799" s="11" t="str">
        <f>_xlfn.IFNA(INDEX('Lookup Formulas Demo'!$B$5:$B$8,MATCH(F2799,'Lookup Formulas Demo'!$A$5:$A$8,0)),"No Match Found")</f>
        <v>Reduce Speed, Increase Following Distance</v>
      </c>
    </row>
    <row r="2800" spans="1:8" x14ac:dyDescent="0.3">
      <c r="A2800" s="9">
        <f>'Raw Data'!A2799</f>
        <v>45361.711805555598</v>
      </c>
      <c r="B2800" s="11">
        <f>'Raw Data'!M2799</f>
        <v>65.221966139275807</v>
      </c>
      <c r="C2800" s="11" t="str">
        <f t="shared" si="86"/>
        <v>Moderate</v>
      </c>
      <c r="D2800" s="11">
        <f>'Raw Data'!P2799</f>
        <v>0</v>
      </c>
      <c r="E2800" s="11" t="str">
        <f t="shared" si="87"/>
        <v>No Accident</v>
      </c>
      <c r="F2800" s="11" t="str">
        <f>'Raw Data'!O2799</f>
        <v>Clear</v>
      </c>
      <c r="G2800" s="11" t="str">
        <f>IFERROR(VLOOKUP(F2800,'Lookup Formulas Demo'!$A$5:$B$8,2,0),"Unknown Weather")</f>
        <v>Normal Driving</v>
      </c>
      <c r="H2800" s="11" t="str">
        <f>_xlfn.IFNA(INDEX('Lookup Formulas Demo'!$B$5:$B$8,MATCH(F2800,'Lookup Formulas Demo'!$A$5:$A$8,0)),"No Match Found")</f>
        <v>Normal Driving</v>
      </c>
    </row>
    <row r="2801" spans="1:8" x14ac:dyDescent="0.3">
      <c r="A2801" s="9">
        <f>'Raw Data'!A2800</f>
        <v>45361.715277777803</v>
      </c>
      <c r="B2801" s="11">
        <f>'Raw Data'!M2800</f>
        <v>99.089120609084802</v>
      </c>
      <c r="C2801" s="11" t="str">
        <f t="shared" si="86"/>
        <v>Congested</v>
      </c>
      <c r="D2801" s="11">
        <f>'Raw Data'!P2800</f>
        <v>0</v>
      </c>
      <c r="E2801" s="11" t="str">
        <f t="shared" si="87"/>
        <v>No Accident</v>
      </c>
      <c r="F2801" s="11" t="str">
        <f>'Raw Data'!O2800</f>
        <v>Clear</v>
      </c>
      <c r="G2801" s="11" t="str">
        <f>IFERROR(VLOOKUP(F2801,'Lookup Formulas Demo'!$A$5:$B$8,2,0),"Unknown Weather")</f>
        <v>Normal Driving</v>
      </c>
      <c r="H2801" s="11" t="str">
        <f>_xlfn.IFNA(INDEX('Lookup Formulas Demo'!$B$5:$B$8,MATCH(F2801,'Lookup Formulas Demo'!$A$5:$A$8,0)),"No Match Found")</f>
        <v>Normal Driving</v>
      </c>
    </row>
    <row r="2802" spans="1:8" x14ac:dyDescent="0.3">
      <c r="A2802" s="9">
        <f>'Raw Data'!A2801</f>
        <v>45361.71875</v>
      </c>
      <c r="B2802" s="11">
        <f>'Raw Data'!M2801</f>
        <v>79.552223271927602</v>
      </c>
      <c r="C2802" s="11" t="str">
        <f t="shared" si="86"/>
        <v>Moderate</v>
      </c>
      <c r="D2802" s="11">
        <f>'Raw Data'!P2801</f>
        <v>0</v>
      </c>
      <c r="E2802" s="11" t="str">
        <f t="shared" si="87"/>
        <v>No Accident</v>
      </c>
      <c r="F2802" s="11" t="str">
        <f>'Raw Data'!O2801</f>
        <v>Snow</v>
      </c>
      <c r="G2802" s="11" t="str">
        <f>IFERROR(VLOOKUP(F2802,'Lookup Formulas Demo'!$A$5:$B$8,2,0),"Unknown Weather")</f>
        <v>Extreme Caution, Consider Delay</v>
      </c>
      <c r="H2802" s="11" t="str">
        <f>_xlfn.IFNA(INDEX('Lookup Formulas Demo'!$B$5:$B$8,MATCH(F2802,'Lookup Formulas Demo'!$A$5:$A$8,0)),"No Match Found")</f>
        <v>Extreme Caution, Consider Delay</v>
      </c>
    </row>
    <row r="2803" spans="1:8" x14ac:dyDescent="0.3">
      <c r="A2803" s="9">
        <f>'Raw Data'!A2802</f>
        <v>45361.722222222197</v>
      </c>
      <c r="B2803" s="11">
        <f>'Raw Data'!M2802</f>
        <v>11.2606948613938</v>
      </c>
      <c r="C2803" s="11" t="str">
        <f t="shared" si="86"/>
        <v>Free-flow</v>
      </c>
      <c r="D2803" s="11">
        <f>'Raw Data'!P2802</f>
        <v>0</v>
      </c>
      <c r="E2803" s="11" t="str">
        <f t="shared" si="87"/>
        <v>No Accident</v>
      </c>
      <c r="F2803" s="11" t="str">
        <f>'Raw Data'!O2802</f>
        <v>Clear</v>
      </c>
      <c r="G2803" s="11" t="str">
        <f>IFERROR(VLOOKUP(F2803,'Lookup Formulas Demo'!$A$5:$B$8,2,0),"Unknown Weather")</f>
        <v>Normal Driving</v>
      </c>
      <c r="H2803" s="11" t="str">
        <f>_xlfn.IFNA(INDEX('Lookup Formulas Demo'!$B$5:$B$8,MATCH(F2803,'Lookup Formulas Demo'!$A$5:$A$8,0)),"No Match Found")</f>
        <v>Normal Driving</v>
      </c>
    </row>
    <row r="2804" spans="1:8" x14ac:dyDescent="0.3">
      <c r="A2804" s="9">
        <f>'Raw Data'!A2803</f>
        <v>45361.725694444503</v>
      </c>
      <c r="B2804" s="11">
        <f>'Raw Data'!M2803</f>
        <v>40.601659947737502</v>
      </c>
      <c r="C2804" s="11" t="str">
        <f t="shared" si="86"/>
        <v>Free-flow</v>
      </c>
      <c r="D2804" s="11">
        <f>'Raw Data'!P2803</f>
        <v>0</v>
      </c>
      <c r="E2804" s="11" t="str">
        <f t="shared" si="87"/>
        <v>No Accident</v>
      </c>
      <c r="F2804" s="11" t="str">
        <f>'Raw Data'!O2803</f>
        <v>Rain</v>
      </c>
      <c r="G2804" s="11" t="str">
        <f>IFERROR(VLOOKUP(F2804,'Lookup Formulas Demo'!$A$5:$B$8,2,0),"Unknown Weather")</f>
        <v>Reduce Speed, Increase Following Distance</v>
      </c>
      <c r="H2804" s="11" t="str">
        <f>_xlfn.IFNA(INDEX('Lookup Formulas Demo'!$B$5:$B$8,MATCH(F2804,'Lookup Formulas Demo'!$A$5:$A$8,0)),"No Match Found")</f>
        <v>Reduce Speed, Increase Following Distance</v>
      </c>
    </row>
    <row r="2805" spans="1:8" x14ac:dyDescent="0.3">
      <c r="A2805" s="9">
        <f>'Raw Data'!A2804</f>
        <v>45361.729166666701</v>
      </c>
      <c r="B2805" s="11">
        <f>'Raw Data'!M2804</f>
        <v>97.846989852373895</v>
      </c>
      <c r="C2805" s="11" t="str">
        <f t="shared" si="86"/>
        <v>Congested</v>
      </c>
      <c r="D2805" s="11">
        <f>'Raw Data'!P2804</f>
        <v>0</v>
      </c>
      <c r="E2805" s="11" t="str">
        <f t="shared" si="87"/>
        <v>No Accident</v>
      </c>
      <c r="F2805" s="11" t="str">
        <f>'Raw Data'!O2804</f>
        <v>Snow</v>
      </c>
      <c r="G2805" s="11" t="str">
        <f>IFERROR(VLOOKUP(F2805,'Lookup Formulas Demo'!$A$5:$B$8,2,0),"Unknown Weather")</f>
        <v>Extreme Caution, Consider Delay</v>
      </c>
      <c r="H2805" s="11" t="str">
        <f>_xlfn.IFNA(INDEX('Lookup Formulas Demo'!$B$5:$B$8,MATCH(F2805,'Lookup Formulas Demo'!$A$5:$A$8,0)),"No Match Found")</f>
        <v>Extreme Caution, Consider Delay</v>
      </c>
    </row>
    <row r="2806" spans="1:8" x14ac:dyDescent="0.3">
      <c r="A2806" s="9">
        <f>'Raw Data'!A2805</f>
        <v>45361.732638888898</v>
      </c>
      <c r="B2806" s="11">
        <f>'Raw Data'!M2805</f>
        <v>61.860592905181299</v>
      </c>
      <c r="C2806" s="11" t="str">
        <f t="shared" si="86"/>
        <v>Moderate</v>
      </c>
      <c r="D2806" s="11">
        <f>'Raw Data'!P2805</f>
        <v>0</v>
      </c>
      <c r="E2806" s="11" t="str">
        <f t="shared" si="87"/>
        <v>No Accident</v>
      </c>
      <c r="F2806" s="11" t="str">
        <f>'Raw Data'!O2805</f>
        <v>Rain</v>
      </c>
      <c r="G2806" s="11" t="str">
        <f>IFERROR(VLOOKUP(F2806,'Lookup Formulas Demo'!$A$5:$B$8,2,0),"Unknown Weather")</f>
        <v>Reduce Speed, Increase Following Distance</v>
      </c>
      <c r="H2806" s="11" t="str">
        <f>_xlfn.IFNA(INDEX('Lookup Formulas Demo'!$B$5:$B$8,MATCH(F2806,'Lookup Formulas Demo'!$A$5:$A$8,0)),"No Match Found")</f>
        <v>Reduce Speed, Increase Following Distance</v>
      </c>
    </row>
    <row r="2807" spans="1:8" x14ac:dyDescent="0.3">
      <c r="A2807" s="9">
        <f>'Raw Data'!A2806</f>
        <v>45361.736111111102</v>
      </c>
      <c r="B2807" s="11">
        <f>'Raw Data'!M2806</f>
        <v>37.577725327117101</v>
      </c>
      <c r="C2807" s="11" t="str">
        <f t="shared" si="86"/>
        <v>Free-flow</v>
      </c>
      <c r="D2807" s="11">
        <f>'Raw Data'!P2806</f>
        <v>0</v>
      </c>
      <c r="E2807" s="11" t="str">
        <f t="shared" si="87"/>
        <v>No Accident</v>
      </c>
      <c r="F2807" s="11" t="str">
        <f>'Raw Data'!O2806</f>
        <v>Snow</v>
      </c>
      <c r="G2807" s="11" t="str">
        <f>IFERROR(VLOOKUP(F2807,'Lookup Formulas Demo'!$A$5:$B$8,2,0),"Unknown Weather")</f>
        <v>Extreme Caution, Consider Delay</v>
      </c>
      <c r="H2807" s="11" t="str">
        <f>_xlfn.IFNA(INDEX('Lookup Formulas Demo'!$B$5:$B$8,MATCH(F2807,'Lookup Formulas Demo'!$A$5:$A$8,0)),"No Match Found")</f>
        <v>Extreme Caution, Consider Delay</v>
      </c>
    </row>
    <row r="2808" spans="1:8" x14ac:dyDescent="0.3">
      <c r="A2808" s="9">
        <f>'Raw Data'!A2807</f>
        <v>45361.739583333299</v>
      </c>
      <c r="B2808" s="11">
        <f>'Raw Data'!M2807</f>
        <v>41.077068718476298</v>
      </c>
      <c r="C2808" s="11" t="str">
        <f t="shared" si="86"/>
        <v>Free-flow</v>
      </c>
      <c r="D2808" s="11">
        <f>'Raw Data'!P2807</f>
        <v>0</v>
      </c>
      <c r="E2808" s="11" t="str">
        <f t="shared" si="87"/>
        <v>No Accident</v>
      </c>
      <c r="F2808" s="11" t="str">
        <f>'Raw Data'!O2807</f>
        <v>Clear</v>
      </c>
      <c r="G2808" s="11" t="str">
        <f>IFERROR(VLOOKUP(F2808,'Lookup Formulas Demo'!$A$5:$B$8,2,0),"Unknown Weather")</f>
        <v>Normal Driving</v>
      </c>
      <c r="H2808" s="11" t="str">
        <f>_xlfn.IFNA(INDEX('Lookup Formulas Demo'!$B$5:$B$8,MATCH(F2808,'Lookup Formulas Demo'!$A$5:$A$8,0)),"No Match Found")</f>
        <v>Normal Driving</v>
      </c>
    </row>
    <row r="2809" spans="1:8" x14ac:dyDescent="0.3">
      <c r="A2809" s="9">
        <f>'Raw Data'!A2808</f>
        <v>45361.743055555598</v>
      </c>
      <c r="B2809" s="11">
        <f>'Raw Data'!M2808</f>
        <v>44.915824858022198</v>
      </c>
      <c r="C2809" s="11" t="str">
        <f t="shared" si="86"/>
        <v>Free-flow</v>
      </c>
      <c r="D2809" s="11">
        <f>'Raw Data'!P2808</f>
        <v>0</v>
      </c>
      <c r="E2809" s="11" t="str">
        <f t="shared" si="87"/>
        <v>No Accident</v>
      </c>
      <c r="F2809" s="11" t="str">
        <f>'Raw Data'!O2808</f>
        <v>Fog</v>
      </c>
      <c r="G2809" s="11" t="str">
        <f>IFERROR(VLOOKUP(F2809,'Lookup Formulas Demo'!$A$5:$B$8,2,0),"Unknown Weather")</f>
        <v>Use Fog Lights, Reduce Speed</v>
      </c>
      <c r="H2809" s="11" t="str">
        <f>_xlfn.IFNA(INDEX('Lookup Formulas Demo'!$B$5:$B$8,MATCH(F2809,'Lookup Formulas Demo'!$A$5:$A$8,0)),"No Match Found")</f>
        <v>Use Fog Lights, Reduce Speed</v>
      </c>
    </row>
    <row r="2810" spans="1:8" x14ac:dyDescent="0.3">
      <c r="A2810" s="9">
        <f>'Raw Data'!A2809</f>
        <v>45361.746527777803</v>
      </c>
      <c r="B2810" s="11">
        <f>'Raw Data'!M2809</f>
        <v>89.287203428327004</v>
      </c>
      <c r="C2810" s="11" t="str">
        <f t="shared" si="86"/>
        <v>Congested</v>
      </c>
      <c r="D2810" s="11">
        <f>'Raw Data'!P2809</f>
        <v>0</v>
      </c>
      <c r="E2810" s="11" t="str">
        <f t="shared" si="87"/>
        <v>No Accident</v>
      </c>
      <c r="F2810" s="11" t="str">
        <f>'Raw Data'!O2809</f>
        <v>Rain</v>
      </c>
      <c r="G2810" s="11" t="str">
        <f>IFERROR(VLOOKUP(F2810,'Lookup Formulas Demo'!$A$5:$B$8,2,0),"Unknown Weather")</f>
        <v>Reduce Speed, Increase Following Distance</v>
      </c>
      <c r="H2810" s="11" t="str">
        <f>_xlfn.IFNA(INDEX('Lookup Formulas Demo'!$B$5:$B$8,MATCH(F2810,'Lookup Formulas Demo'!$A$5:$A$8,0)),"No Match Found")</f>
        <v>Reduce Speed, Increase Following Distance</v>
      </c>
    </row>
    <row r="2811" spans="1:8" x14ac:dyDescent="0.3">
      <c r="A2811" s="9">
        <f>'Raw Data'!A2810</f>
        <v>45361.75</v>
      </c>
      <c r="B2811" s="11">
        <f>'Raw Data'!M2810</f>
        <v>88.804038827506602</v>
      </c>
      <c r="C2811" s="11" t="str">
        <f t="shared" si="86"/>
        <v>Congested</v>
      </c>
      <c r="D2811" s="11">
        <f>'Raw Data'!P2810</f>
        <v>0</v>
      </c>
      <c r="E2811" s="11" t="str">
        <f t="shared" si="87"/>
        <v>No Accident</v>
      </c>
      <c r="F2811" s="11" t="str">
        <f>'Raw Data'!O2810</f>
        <v>Snow</v>
      </c>
      <c r="G2811" s="11" t="str">
        <f>IFERROR(VLOOKUP(F2811,'Lookup Formulas Demo'!$A$5:$B$8,2,0),"Unknown Weather")</f>
        <v>Extreme Caution, Consider Delay</v>
      </c>
      <c r="H2811" s="11" t="str">
        <f>_xlfn.IFNA(INDEX('Lookup Formulas Demo'!$B$5:$B$8,MATCH(F2811,'Lookup Formulas Demo'!$A$5:$A$8,0)),"No Match Found")</f>
        <v>Extreme Caution, Consider Delay</v>
      </c>
    </row>
    <row r="2812" spans="1:8" x14ac:dyDescent="0.3">
      <c r="A2812" s="9">
        <f>'Raw Data'!A2811</f>
        <v>45361.753472222197</v>
      </c>
      <c r="B2812" s="11">
        <f>'Raw Data'!M2811</f>
        <v>18.818102446154398</v>
      </c>
      <c r="C2812" s="11" t="str">
        <f t="shared" si="86"/>
        <v>Free-flow</v>
      </c>
      <c r="D2812" s="11">
        <f>'Raw Data'!P2811</f>
        <v>0</v>
      </c>
      <c r="E2812" s="11" t="str">
        <f t="shared" si="87"/>
        <v>No Accident</v>
      </c>
      <c r="F2812" s="11" t="str">
        <f>'Raw Data'!O2811</f>
        <v>Snow</v>
      </c>
      <c r="G2812" s="11" t="str">
        <f>IFERROR(VLOOKUP(F2812,'Lookup Formulas Demo'!$A$5:$B$8,2,0),"Unknown Weather")</f>
        <v>Extreme Caution, Consider Delay</v>
      </c>
      <c r="H2812" s="11" t="str">
        <f>_xlfn.IFNA(INDEX('Lookup Formulas Demo'!$B$5:$B$8,MATCH(F2812,'Lookup Formulas Demo'!$A$5:$A$8,0)),"No Match Found")</f>
        <v>Extreme Caution, Consider Delay</v>
      </c>
    </row>
    <row r="2813" spans="1:8" x14ac:dyDescent="0.3">
      <c r="A2813" s="9">
        <f>'Raw Data'!A2812</f>
        <v>45361.756944444503</v>
      </c>
      <c r="B2813" s="11">
        <f>'Raw Data'!M2812</f>
        <v>61.116283782460201</v>
      </c>
      <c r="C2813" s="11" t="str">
        <f t="shared" si="86"/>
        <v>Moderate</v>
      </c>
      <c r="D2813" s="11">
        <f>'Raw Data'!P2812</f>
        <v>0</v>
      </c>
      <c r="E2813" s="11" t="str">
        <f t="shared" si="87"/>
        <v>No Accident</v>
      </c>
      <c r="F2813" s="11" t="str">
        <f>'Raw Data'!O2812</f>
        <v>Fog</v>
      </c>
      <c r="G2813" s="11" t="str">
        <f>IFERROR(VLOOKUP(F2813,'Lookup Formulas Demo'!$A$5:$B$8,2,0),"Unknown Weather")</f>
        <v>Use Fog Lights, Reduce Speed</v>
      </c>
      <c r="H2813" s="11" t="str">
        <f>_xlfn.IFNA(INDEX('Lookup Formulas Demo'!$B$5:$B$8,MATCH(F2813,'Lookup Formulas Demo'!$A$5:$A$8,0)),"No Match Found")</f>
        <v>Use Fog Lights, Reduce Speed</v>
      </c>
    </row>
    <row r="2814" spans="1:8" x14ac:dyDescent="0.3">
      <c r="A2814" s="9">
        <f>'Raw Data'!A2813</f>
        <v>45361.760416666701</v>
      </c>
      <c r="B2814" s="11">
        <f>'Raw Data'!M2813</f>
        <v>59.7983815267675</v>
      </c>
      <c r="C2814" s="11" t="str">
        <f t="shared" si="86"/>
        <v>Moderate</v>
      </c>
      <c r="D2814" s="11">
        <f>'Raw Data'!P2813</f>
        <v>0</v>
      </c>
      <c r="E2814" s="11" t="str">
        <f t="shared" si="87"/>
        <v>No Accident</v>
      </c>
      <c r="F2814" s="11" t="str">
        <f>'Raw Data'!O2813</f>
        <v>Snow</v>
      </c>
      <c r="G2814" s="11" t="str">
        <f>IFERROR(VLOOKUP(F2814,'Lookup Formulas Demo'!$A$5:$B$8,2,0),"Unknown Weather")</f>
        <v>Extreme Caution, Consider Delay</v>
      </c>
      <c r="H2814" s="11" t="str">
        <f>_xlfn.IFNA(INDEX('Lookup Formulas Demo'!$B$5:$B$8,MATCH(F2814,'Lookup Formulas Demo'!$A$5:$A$8,0)),"No Match Found")</f>
        <v>Extreme Caution, Consider Delay</v>
      </c>
    </row>
    <row r="2815" spans="1:8" x14ac:dyDescent="0.3">
      <c r="A2815" s="9">
        <f>'Raw Data'!A2814</f>
        <v>45361.763888888898</v>
      </c>
      <c r="B2815" s="11">
        <f>'Raw Data'!M2814</f>
        <v>88.776835730964393</v>
      </c>
      <c r="C2815" s="11" t="str">
        <f t="shared" si="86"/>
        <v>Congested</v>
      </c>
      <c r="D2815" s="11">
        <f>'Raw Data'!P2814</f>
        <v>1</v>
      </c>
      <c r="E2815" s="11" t="str">
        <f t="shared" si="87"/>
        <v>Accident Reported</v>
      </c>
      <c r="F2815" s="11" t="str">
        <f>'Raw Data'!O2814</f>
        <v>Rain</v>
      </c>
      <c r="G2815" s="11" t="str">
        <f>IFERROR(VLOOKUP(F2815,'Lookup Formulas Demo'!$A$5:$B$8,2,0),"Unknown Weather")</f>
        <v>Reduce Speed, Increase Following Distance</v>
      </c>
      <c r="H2815" s="11" t="str">
        <f>_xlfn.IFNA(INDEX('Lookup Formulas Demo'!$B$5:$B$8,MATCH(F2815,'Lookup Formulas Demo'!$A$5:$A$8,0)),"No Match Found")</f>
        <v>Reduce Speed, Increase Following Distance</v>
      </c>
    </row>
    <row r="2816" spans="1:8" x14ac:dyDescent="0.3">
      <c r="A2816" s="9">
        <f>'Raw Data'!A2815</f>
        <v>45361.767361111102</v>
      </c>
      <c r="B2816" s="11">
        <f>'Raw Data'!M2815</f>
        <v>14.685401836429</v>
      </c>
      <c r="C2816" s="11" t="str">
        <f t="shared" si="86"/>
        <v>Free-flow</v>
      </c>
      <c r="D2816" s="11">
        <f>'Raw Data'!P2815</f>
        <v>0</v>
      </c>
      <c r="E2816" s="11" t="str">
        <f t="shared" si="87"/>
        <v>No Accident</v>
      </c>
      <c r="F2816" s="11" t="str">
        <f>'Raw Data'!O2815</f>
        <v>Fog</v>
      </c>
      <c r="G2816" s="11" t="str">
        <f>IFERROR(VLOOKUP(F2816,'Lookup Formulas Demo'!$A$5:$B$8,2,0),"Unknown Weather")</f>
        <v>Use Fog Lights, Reduce Speed</v>
      </c>
      <c r="H2816" s="11" t="str">
        <f>_xlfn.IFNA(INDEX('Lookup Formulas Demo'!$B$5:$B$8,MATCH(F2816,'Lookup Formulas Demo'!$A$5:$A$8,0)),"No Match Found")</f>
        <v>Use Fog Lights, Reduce Speed</v>
      </c>
    </row>
    <row r="2817" spans="1:8" x14ac:dyDescent="0.3">
      <c r="A2817" s="9">
        <f>'Raw Data'!A2816</f>
        <v>45361.770833333299</v>
      </c>
      <c r="B2817" s="11">
        <f>'Raw Data'!M2816</f>
        <v>84.490431884640202</v>
      </c>
      <c r="C2817" s="11" t="str">
        <f t="shared" si="86"/>
        <v>Congested</v>
      </c>
      <c r="D2817" s="11">
        <f>'Raw Data'!P2816</f>
        <v>0</v>
      </c>
      <c r="E2817" s="11" t="str">
        <f t="shared" si="87"/>
        <v>No Accident</v>
      </c>
      <c r="F2817" s="11" t="str">
        <f>'Raw Data'!O2816</f>
        <v>Snow</v>
      </c>
      <c r="G2817" s="11" t="str">
        <f>IFERROR(VLOOKUP(F2817,'Lookup Formulas Demo'!$A$5:$B$8,2,0),"Unknown Weather")</f>
        <v>Extreme Caution, Consider Delay</v>
      </c>
      <c r="H2817" s="11" t="str">
        <f>_xlfn.IFNA(INDEX('Lookup Formulas Demo'!$B$5:$B$8,MATCH(F2817,'Lookup Formulas Demo'!$A$5:$A$8,0)),"No Match Found")</f>
        <v>Extreme Caution, Consider Delay</v>
      </c>
    </row>
    <row r="2818" spans="1:8" x14ac:dyDescent="0.3">
      <c r="A2818" s="9">
        <f>'Raw Data'!A2817</f>
        <v>45361.774305555598</v>
      </c>
      <c r="B2818" s="11">
        <f>'Raw Data'!M2817</f>
        <v>28.8608421585933</v>
      </c>
      <c r="C2818" s="11" t="str">
        <f t="shared" si="86"/>
        <v>Free-flow</v>
      </c>
      <c r="D2818" s="11">
        <f>'Raw Data'!P2817</f>
        <v>1</v>
      </c>
      <c r="E2818" s="11" t="str">
        <f t="shared" si="87"/>
        <v>Accident Reported</v>
      </c>
      <c r="F2818" s="11" t="str">
        <f>'Raw Data'!O2817</f>
        <v>Fog</v>
      </c>
      <c r="G2818" s="11" t="str">
        <f>IFERROR(VLOOKUP(F2818,'Lookup Formulas Demo'!$A$5:$B$8,2,0),"Unknown Weather")</f>
        <v>Use Fog Lights, Reduce Speed</v>
      </c>
      <c r="H2818" s="11" t="str">
        <f>_xlfn.IFNA(INDEX('Lookup Formulas Demo'!$B$5:$B$8,MATCH(F2818,'Lookup Formulas Demo'!$A$5:$A$8,0)),"No Match Found")</f>
        <v>Use Fog Lights, Reduce Speed</v>
      </c>
    </row>
    <row r="2819" spans="1:8" x14ac:dyDescent="0.3">
      <c r="A2819" s="9">
        <f>'Raw Data'!A2818</f>
        <v>45361.777777777803</v>
      </c>
      <c r="B2819" s="11">
        <f>'Raw Data'!M2818</f>
        <v>63.396661931923703</v>
      </c>
      <c r="C2819" s="11" t="str">
        <f t="shared" ref="C2819:C2882" si="88">IF(B2819&gt;=80,"Congested",IF(B2819&gt;=50,"Moderate","Free-flow"))</f>
        <v>Moderate</v>
      </c>
      <c r="D2819" s="11">
        <f>'Raw Data'!P2818</f>
        <v>0</v>
      </c>
      <c r="E2819" s="11" t="str">
        <f t="shared" ref="E2819:E2882" si="89">IF(D2819=1,"Accident Reported","No Accident")</f>
        <v>No Accident</v>
      </c>
      <c r="F2819" s="11" t="str">
        <f>'Raw Data'!O2818</f>
        <v>Fog</v>
      </c>
      <c r="G2819" s="11" t="str">
        <f>IFERROR(VLOOKUP(F2819,'Lookup Formulas Demo'!$A$5:$B$8,2,0),"Unknown Weather")</f>
        <v>Use Fog Lights, Reduce Speed</v>
      </c>
      <c r="H2819" s="11" t="str">
        <f>_xlfn.IFNA(INDEX('Lookup Formulas Demo'!$B$5:$B$8,MATCH(F2819,'Lookup Formulas Demo'!$A$5:$A$8,0)),"No Match Found")</f>
        <v>Use Fog Lights, Reduce Speed</v>
      </c>
    </row>
    <row r="2820" spans="1:8" x14ac:dyDescent="0.3">
      <c r="A2820" s="9">
        <f>'Raw Data'!A2819</f>
        <v>45361.78125</v>
      </c>
      <c r="B2820" s="11">
        <f>'Raw Data'!M2819</f>
        <v>71.201482652870695</v>
      </c>
      <c r="C2820" s="11" t="str">
        <f t="shared" si="88"/>
        <v>Moderate</v>
      </c>
      <c r="D2820" s="11">
        <f>'Raw Data'!P2819</f>
        <v>0</v>
      </c>
      <c r="E2820" s="11" t="str">
        <f t="shared" si="89"/>
        <v>No Accident</v>
      </c>
      <c r="F2820" s="11" t="str">
        <f>'Raw Data'!O2819</f>
        <v>Clear</v>
      </c>
      <c r="G2820" s="11" t="str">
        <f>IFERROR(VLOOKUP(F2820,'Lookup Formulas Demo'!$A$5:$B$8,2,0),"Unknown Weather")</f>
        <v>Normal Driving</v>
      </c>
      <c r="H2820" s="11" t="str">
        <f>_xlfn.IFNA(INDEX('Lookup Formulas Demo'!$B$5:$B$8,MATCH(F2820,'Lookup Formulas Demo'!$A$5:$A$8,0)),"No Match Found")</f>
        <v>Normal Driving</v>
      </c>
    </row>
    <row r="2821" spans="1:8" x14ac:dyDescent="0.3">
      <c r="A2821" s="9">
        <f>'Raw Data'!A2820</f>
        <v>45361.784722222197</v>
      </c>
      <c r="B2821" s="11">
        <f>'Raw Data'!M2820</f>
        <v>48.043685769789299</v>
      </c>
      <c r="C2821" s="11" t="str">
        <f t="shared" si="88"/>
        <v>Free-flow</v>
      </c>
      <c r="D2821" s="11">
        <f>'Raw Data'!P2820</f>
        <v>0</v>
      </c>
      <c r="E2821" s="11" t="str">
        <f t="shared" si="89"/>
        <v>No Accident</v>
      </c>
      <c r="F2821" s="11" t="str">
        <f>'Raw Data'!O2820</f>
        <v>Clear</v>
      </c>
      <c r="G2821" s="11" t="str">
        <f>IFERROR(VLOOKUP(F2821,'Lookup Formulas Demo'!$A$5:$B$8,2,0),"Unknown Weather")</f>
        <v>Normal Driving</v>
      </c>
      <c r="H2821" s="11" t="str">
        <f>_xlfn.IFNA(INDEX('Lookup Formulas Demo'!$B$5:$B$8,MATCH(F2821,'Lookup Formulas Demo'!$A$5:$A$8,0)),"No Match Found")</f>
        <v>Normal Driving</v>
      </c>
    </row>
    <row r="2822" spans="1:8" x14ac:dyDescent="0.3">
      <c r="A2822" s="9">
        <f>'Raw Data'!A2821</f>
        <v>45361.788194444503</v>
      </c>
      <c r="B2822" s="11">
        <f>'Raw Data'!M2821</f>
        <v>19.564378799565201</v>
      </c>
      <c r="C2822" s="11" t="str">
        <f t="shared" si="88"/>
        <v>Free-flow</v>
      </c>
      <c r="D2822" s="11">
        <f>'Raw Data'!P2821</f>
        <v>0</v>
      </c>
      <c r="E2822" s="11" t="str">
        <f t="shared" si="89"/>
        <v>No Accident</v>
      </c>
      <c r="F2822" s="11" t="str">
        <f>'Raw Data'!O2821</f>
        <v>Snow</v>
      </c>
      <c r="G2822" s="11" t="str">
        <f>IFERROR(VLOOKUP(F2822,'Lookup Formulas Demo'!$A$5:$B$8,2,0),"Unknown Weather")</f>
        <v>Extreme Caution, Consider Delay</v>
      </c>
      <c r="H2822" s="11" t="str">
        <f>_xlfn.IFNA(INDEX('Lookup Formulas Demo'!$B$5:$B$8,MATCH(F2822,'Lookup Formulas Demo'!$A$5:$A$8,0)),"No Match Found")</f>
        <v>Extreme Caution, Consider Delay</v>
      </c>
    </row>
    <row r="2823" spans="1:8" x14ac:dyDescent="0.3">
      <c r="A2823" s="9">
        <f>'Raw Data'!A2822</f>
        <v>45361.791666666701</v>
      </c>
      <c r="B2823" s="11">
        <f>'Raw Data'!M2822</f>
        <v>38.084067129331999</v>
      </c>
      <c r="C2823" s="11" t="str">
        <f t="shared" si="88"/>
        <v>Free-flow</v>
      </c>
      <c r="D2823" s="11">
        <f>'Raw Data'!P2822</f>
        <v>0</v>
      </c>
      <c r="E2823" s="11" t="str">
        <f t="shared" si="89"/>
        <v>No Accident</v>
      </c>
      <c r="F2823" s="11" t="str">
        <f>'Raw Data'!O2822</f>
        <v>Clear</v>
      </c>
      <c r="G2823" s="11" t="str">
        <f>IFERROR(VLOOKUP(F2823,'Lookup Formulas Demo'!$A$5:$B$8,2,0),"Unknown Weather")</f>
        <v>Normal Driving</v>
      </c>
      <c r="H2823" s="11" t="str">
        <f>_xlfn.IFNA(INDEX('Lookup Formulas Demo'!$B$5:$B$8,MATCH(F2823,'Lookup Formulas Demo'!$A$5:$A$8,0)),"No Match Found")</f>
        <v>Normal Driving</v>
      </c>
    </row>
    <row r="2824" spans="1:8" x14ac:dyDescent="0.3">
      <c r="A2824" s="9">
        <f>'Raw Data'!A2823</f>
        <v>45361.795138888898</v>
      </c>
      <c r="B2824" s="11">
        <f>'Raw Data'!M2823</f>
        <v>53.492989495896197</v>
      </c>
      <c r="C2824" s="11" t="str">
        <f t="shared" si="88"/>
        <v>Moderate</v>
      </c>
      <c r="D2824" s="11">
        <f>'Raw Data'!P2823</f>
        <v>0</v>
      </c>
      <c r="E2824" s="11" t="str">
        <f t="shared" si="89"/>
        <v>No Accident</v>
      </c>
      <c r="F2824" s="11" t="str">
        <f>'Raw Data'!O2823</f>
        <v>Clear</v>
      </c>
      <c r="G2824" s="11" t="str">
        <f>IFERROR(VLOOKUP(F2824,'Lookup Formulas Demo'!$A$5:$B$8,2,0),"Unknown Weather")</f>
        <v>Normal Driving</v>
      </c>
      <c r="H2824" s="11" t="str">
        <f>_xlfn.IFNA(INDEX('Lookup Formulas Demo'!$B$5:$B$8,MATCH(F2824,'Lookup Formulas Demo'!$A$5:$A$8,0)),"No Match Found")</f>
        <v>Normal Driving</v>
      </c>
    </row>
    <row r="2825" spans="1:8" x14ac:dyDescent="0.3">
      <c r="A2825" s="9">
        <f>'Raw Data'!A2824</f>
        <v>45361.798611111102</v>
      </c>
      <c r="B2825" s="11">
        <f>'Raw Data'!M2824</f>
        <v>49.687417998396</v>
      </c>
      <c r="C2825" s="11" t="str">
        <f t="shared" si="88"/>
        <v>Free-flow</v>
      </c>
      <c r="D2825" s="11">
        <f>'Raw Data'!P2824</f>
        <v>0</v>
      </c>
      <c r="E2825" s="11" t="str">
        <f t="shared" si="89"/>
        <v>No Accident</v>
      </c>
      <c r="F2825" s="11" t="str">
        <f>'Raw Data'!O2824</f>
        <v>Clear</v>
      </c>
      <c r="G2825" s="11" t="str">
        <f>IFERROR(VLOOKUP(F2825,'Lookup Formulas Demo'!$A$5:$B$8,2,0),"Unknown Weather")</f>
        <v>Normal Driving</v>
      </c>
      <c r="H2825" s="11" t="str">
        <f>_xlfn.IFNA(INDEX('Lookup Formulas Demo'!$B$5:$B$8,MATCH(F2825,'Lookup Formulas Demo'!$A$5:$A$8,0)),"No Match Found")</f>
        <v>Normal Driving</v>
      </c>
    </row>
    <row r="2826" spans="1:8" x14ac:dyDescent="0.3">
      <c r="A2826" s="9">
        <f>'Raw Data'!A2825</f>
        <v>45361.802083333299</v>
      </c>
      <c r="B2826" s="11">
        <f>'Raw Data'!M2825</f>
        <v>56.947513553526399</v>
      </c>
      <c r="C2826" s="11" t="str">
        <f t="shared" si="88"/>
        <v>Moderate</v>
      </c>
      <c r="D2826" s="11">
        <f>'Raw Data'!P2825</f>
        <v>0</v>
      </c>
      <c r="E2826" s="11" t="str">
        <f t="shared" si="89"/>
        <v>No Accident</v>
      </c>
      <c r="F2826" s="11" t="str">
        <f>'Raw Data'!O2825</f>
        <v>Clear</v>
      </c>
      <c r="G2826" s="11" t="str">
        <f>IFERROR(VLOOKUP(F2826,'Lookup Formulas Demo'!$A$5:$B$8,2,0),"Unknown Weather")</f>
        <v>Normal Driving</v>
      </c>
      <c r="H2826" s="11" t="str">
        <f>_xlfn.IFNA(INDEX('Lookup Formulas Demo'!$B$5:$B$8,MATCH(F2826,'Lookup Formulas Demo'!$A$5:$A$8,0)),"No Match Found")</f>
        <v>Normal Driving</v>
      </c>
    </row>
    <row r="2827" spans="1:8" x14ac:dyDescent="0.3">
      <c r="A2827" s="9">
        <f>'Raw Data'!A2826</f>
        <v>45361.805555555598</v>
      </c>
      <c r="B2827" s="11">
        <f>'Raw Data'!M2826</f>
        <v>58.5723383321196</v>
      </c>
      <c r="C2827" s="11" t="str">
        <f t="shared" si="88"/>
        <v>Moderate</v>
      </c>
      <c r="D2827" s="11">
        <f>'Raw Data'!P2826</f>
        <v>0</v>
      </c>
      <c r="E2827" s="11" t="str">
        <f t="shared" si="89"/>
        <v>No Accident</v>
      </c>
      <c r="F2827" s="11" t="str">
        <f>'Raw Data'!O2826</f>
        <v>Snow</v>
      </c>
      <c r="G2827" s="11" t="str">
        <f>IFERROR(VLOOKUP(F2827,'Lookup Formulas Demo'!$A$5:$B$8,2,0),"Unknown Weather")</f>
        <v>Extreme Caution, Consider Delay</v>
      </c>
      <c r="H2827" s="11" t="str">
        <f>_xlfn.IFNA(INDEX('Lookup Formulas Demo'!$B$5:$B$8,MATCH(F2827,'Lookup Formulas Demo'!$A$5:$A$8,0)),"No Match Found")</f>
        <v>Extreme Caution, Consider Delay</v>
      </c>
    </row>
    <row r="2828" spans="1:8" x14ac:dyDescent="0.3">
      <c r="A2828" s="9">
        <f>'Raw Data'!A2827</f>
        <v>45361.809027777803</v>
      </c>
      <c r="B2828" s="11">
        <f>'Raw Data'!M2827</f>
        <v>59.799244306561199</v>
      </c>
      <c r="C2828" s="11" t="str">
        <f t="shared" si="88"/>
        <v>Moderate</v>
      </c>
      <c r="D2828" s="11">
        <f>'Raw Data'!P2827</f>
        <v>0</v>
      </c>
      <c r="E2828" s="11" t="str">
        <f t="shared" si="89"/>
        <v>No Accident</v>
      </c>
      <c r="F2828" s="11" t="str">
        <f>'Raw Data'!O2827</f>
        <v>Snow</v>
      </c>
      <c r="G2828" s="11" t="str">
        <f>IFERROR(VLOOKUP(F2828,'Lookup Formulas Demo'!$A$5:$B$8,2,0),"Unknown Weather")</f>
        <v>Extreme Caution, Consider Delay</v>
      </c>
      <c r="H2828" s="11" t="str">
        <f>_xlfn.IFNA(INDEX('Lookup Formulas Demo'!$B$5:$B$8,MATCH(F2828,'Lookup Formulas Demo'!$A$5:$A$8,0)),"No Match Found")</f>
        <v>Extreme Caution, Consider Delay</v>
      </c>
    </row>
    <row r="2829" spans="1:8" x14ac:dyDescent="0.3">
      <c r="A2829" s="9">
        <f>'Raw Data'!A2828</f>
        <v>45361.8125</v>
      </c>
      <c r="B2829" s="11">
        <f>'Raw Data'!M2828</f>
        <v>96.124222712980895</v>
      </c>
      <c r="C2829" s="11" t="str">
        <f t="shared" si="88"/>
        <v>Congested</v>
      </c>
      <c r="D2829" s="11">
        <f>'Raw Data'!P2828</f>
        <v>0</v>
      </c>
      <c r="E2829" s="11" t="str">
        <f t="shared" si="89"/>
        <v>No Accident</v>
      </c>
      <c r="F2829" s="11" t="str">
        <f>'Raw Data'!O2828</f>
        <v>Rain</v>
      </c>
      <c r="G2829" s="11" t="str">
        <f>IFERROR(VLOOKUP(F2829,'Lookup Formulas Demo'!$A$5:$B$8,2,0),"Unknown Weather")</f>
        <v>Reduce Speed, Increase Following Distance</v>
      </c>
      <c r="H2829" s="11" t="str">
        <f>_xlfn.IFNA(INDEX('Lookup Formulas Demo'!$B$5:$B$8,MATCH(F2829,'Lookup Formulas Demo'!$A$5:$A$8,0)),"No Match Found")</f>
        <v>Reduce Speed, Increase Following Distance</v>
      </c>
    </row>
    <row r="2830" spans="1:8" x14ac:dyDescent="0.3">
      <c r="A2830" s="9">
        <f>'Raw Data'!A2829</f>
        <v>45361.815972222197</v>
      </c>
      <c r="B2830" s="11">
        <f>'Raw Data'!M2829</f>
        <v>36.130415663085302</v>
      </c>
      <c r="C2830" s="11" t="str">
        <f t="shared" si="88"/>
        <v>Free-flow</v>
      </c>
      <c r="D2830" s="11">
        <f>'Raw Data'!P2829</f>
        <v>0</v>
      </c>
      <c r="E2830" s="11" t="str">
        <f t="shared" si="89"/>
        <v>No Accident</v>
      </c>
      <c r="F2830" s="11" t="str">
        <f>'Raw Data'!O2829</f>
        <v>Snow</v>
      </c>
      <c r="G2830" s="11" t="str">
        <f>IFERROR(VLOOKUP(F2830,'Lookup Formulas Demo'!$A$5:$B$8,2,0),"Unknown Weather")</f>
        <v>Extreme Caution, Consider Delay</v>
      </c>
      <c r="H2830" s="11" t="str">
        <f>_xlfn.IFNA(INDEX('Lookup Formulas Demo'!$B$5:$B$8,MATCH(F2830,'Lookup Formulas Demo'!$A$5:$A$8,0)),"No Match Found")</f>
        <v>Extreme Caution, Consider Delay</v>
      </c>
    </row>
    <row r="2831" spans="1:8" x14ac:dyDescent="0.3">
      <c r="A2831" s="9">
        <f>'Raw Data'!A2830</f>
        <v>45361.819444444503</v>
      </c>
      <c r="B2831" s="11">
        <f>'Raw Data'!M2830</f>
        <v>38.3210603422324</v>
      </c>
      <c r="C2831" s="11" t="str">
        <f t="shared" si="88"/>
        <v>Free-flow</v>
      </c>
      <c r="D2831" s="11">
        <f>'Raw Data'!P2830</f>
        <v>0</v>
      </c>
      <c r="E2831" s="11" t="str">
        <f t="shared" si="89"/>
        <v>No Accident</v>
      </c>
      <c r="F2831" s="11" t="str">
        <f>'Raw Data'!O2830</f>
        <v>Snow</v>
      </c>
      <c r="G2831" s="11" t="str">
        <f>IFERROR(VLOOKUP(F2831,'Lookup Formulas Demo'!$A$5:$B$8,2,0),"Unknown Weather")</f>
        <v>Extreme Caution, Consider Delay</v>
      </c>
      <c r="H2831" s="11" t="str">
        <f>_xlfn.IFNA(INDEX('Lookup Formulas Demo'!$B$5:$B$8,MATCH(F2831,'Lookup Formulas Demo'!$A$5:$A$8,0)),"No Match Found")</f>
        <v>Extreme Caution, Consider Delay</v>
      </c>
    </row>
    <row r="2832" spans="1:8" x14ac:dyDescent="0.3">
      <c r="A2832" s="9">
        <f>'Raw Data'!A2831</f>
        <v>45361.822916666701</v>
      </c>
      <c r="B2832" s="11">
        <f>'Raw Data'!M2831</f>
        <v>37.428974804451599</v>
      </c>
      <c r="C2832" s="11" t="str">
        <f t="shared" si="88"/>
        <v>Free-flow</v>
      </c>
      <c r="D2832" s="11">
        <f>'Raw Data'!P2831</f>
        <v>1</v>
      </c>
      <c r="E2832" s="11" t="str">
        <f t="shared" si="89"/>
        <v>Accident Reported</v>
      </c>
      <c r="F2832" s="11" t="str">
        <f>'Raw Data'!O2831</f>
        <v>Snow</v>
      </c>
      <c r="G2832" s="11" t="str">
        <f>IFERROR(VLOOKUP(F2832,'Lookup Formulas Demo'!$A$5:$B$8,2,0),"Unknown Weather")</f>
        <v>Extreme Caution, Consider Delay</v>
      </c>
      <c r="H2832" s="11" t="str">
        <f>_xlfn.IFNA(INDEX('Lookup Formulas Demo'!$B$5:$B$8,MATCH(F2832,'Lookup Formulas Demo'!$A$5:$A$8,0)),"No Match Found")</f>
        <v>Extreme Caution, Consider Delay</v>
      </c>
    </row>
    <row r="2833" spans="1:8" x14ac:dyDescent="0.3">
      <c r="A2833" s="9">
        <f>'Raw Data'!A2832</f>
        <v>45361.826388888898</v>
      </c>
      <c r="B2833" s="11">
        <f>'Raw Data'!M2832</f>
        <v>69.008075609177894</v>
      </c>
      <c r="C2833" s="11" t="str">
        <f t="shared" si="88"/>
        <v>Moderate</v>
      </c>
      <c r="D2833" s="11">
        <f>'Raw Data'!P2832</f>
        <v>0</v>
      </c>
      <c r="E2833" s="11" t="str">
        <f t="shared" si="89"/>
        <v>No Accident</v>
      </c>
      <c r="F2833" s="11" t="str">
        <f>'Raw Data'!O2832</f>
        <v>Clear</v>
      </c>
      <c r="G2833" s="11" t="str">
        <f>IFERROR(VLOOKUP(F2833,'Lookup Formulas Demo'!$A$5:$B$8,2,0),"Unknown Weather")</f>
        <v>Normal Driving</v>
      </c>
      <c r="H2833" s="11" t="str">
        <f>_xlfn.IFNA(INDEX('Lookup Formulas Demo'!$B$5:$B$8,MATCH(F2833,'Lookup Formulas Demo'!$A$5:$A$8,0)),"No Match Found")</f>
        <v>Normal Driving</v>
      </c>
    </row>
    <row r="2834" spans="1:8" x14ac:dyDescent="0.3">
      <c r="A2834" s="9">
        <f>'Raw Data'!A2833</f>
        <v>45361.829861111102</v>
      </c>
      <c r="B2834" s="11">
        <f>'Raw Data'!M2833</f>
        <v>16.249932993897701</v>
      </c>
      <c r="C2834" s="11" t="str">
        <f t="shared" si="88"/>
        <v>Free-flow</v>
      </c>
      <c r="D2834" s="11">
        <f>'Raw Data'!P2833</f>
        <v>0</v>
      </c>
      <c r="E2834" s="11" t="str">
        <f t="shared" si="89"/>
        <v>No Accident</v>
      </c>
      <c r="F2834" s="11" t="str">
        <f>'Raw Data'!O2833</f>
        <v>Rain</v>
      </c>
      <c r="G2834" s="11" t="str">
        <f>IFERROR(VLOOKUP(F2834,'Lookup Formulas Demo'!$A$5:$B$8,2,0),"Unknown Weather")</f>
        <v>Reduce Speed, Increase Following Distance</v>
      </c>
      <c r="H2834" s="11" t="str">
        <f>_xlfn.IFNA(INDEX('Lookup Formulas Demo'!$B$5:$B$8,MATCH(F2834,'Lookup Formulas Demo'!$A$5:$A$8,0)),"No Match Found")</f>
        <v>Reduce Speed, Increase Following Distance</v>
      </c>
    </row>
    <row r="2835" spans="1:8" x14ac:dyDescent="0.3">
      <c r="A2835" s="9">
        <f>'Raw Data'!A2834</f>
        <v>45361.833333333299</v>
      </c>
      <c r="B2835" s="11">
        <f>'Raw Data'!M2834</f>
        <v>91.988205067350194</v>
      </c>
      <c r="C2835" s="11" t="str">
        <f t="shared" si="88"/>
        <v>Congested</v>
      </c>
      <c r="D2835" s="11">
        <f>'Raw Data'!P2834</f>
        <v>0</v>
      </c>
      <c r="E2835" s="11" t="str">
        <f t="shared" si="89"/>
        <v>No Accident</v>
      </c>
      <c r="F2835" s="11" t="str">
        <f>'Raw Data'!O2834</f>
        <v>Rain</v>
      </c>
      <c r="G2835" s="11" t="str">
        <f>IFERROR(VLOOKUP(F2835,'Lookup Formulas Demo'!$A$5:$B$8,2,0),"Unknown Weather")</f>
        <v>Reduce Speed, Increase Following Distance</v>
      </c>
      <c r="H2835" s="11" t="str">
        <f>_xlfn.IFNA(INDEX('Lookup Formulas Demo'!$B$5:$B$8,MATCH(F2835,'Lookup Formulas Demo'!$A$5:$A$8,0)),"No Match Found")</f>
        <v>Reduce Speed, Increase Following Distance</v>
      </c>
    </row>
    <row r="2836" spans="1:8" x14ac:dyDescent="0.3">
      <c r="A2836" s="9">
        <f>'Raw Data'!A2835</f>
        <v>45361.836805555598</v>
      </c>
      <c r="B2836" s="11">
        <f>'Raw Data'!M2835</f>
        <v>45.356868276355698</v>
      </c>
      <c r="C2836" s="11" t="str">
        <f t="shared" si="88"/>
        <v>Free-flow</v>
      </c>
      <c r="D2836" s="11">
        <f>'Raw Data'!P2835</f>
        <v>0</v>
      </c>
      <c r="E2836" s="11" t="str">
        <f t="shared" si="89"/>
        <v>No Accident</v>
      </c>
      <c r="F2836" s="11" t="str">
        <f>'Raw Data'!O2835</f>
        <v>Clear</v>
      </c>
      <c r="G2836" s="11" t="str">
        <f>IFERROR(VLOOKUP(F2836,'Lookup Formulas Demo'!$A$5:$B$8,2,0),"Unknown Weather")</f>
        <v>Normal Driving</v>
      </c>
      <c r="H2836" s="11" t="str">
        <f>_xlfn.IFNA(INDEX('Lookup Formulas Demo'!$B$5:$B$8,MATCH(F2836,'Lookup Formulas Demo'!$A$5:$A$8,0)),"No Match Found")</f>
        <v>Normal Driving</v>
      </c>
    </row>
    <row r="2837" spans="1:8" x14ac:dyDescent="0.3">
      <c r="A2837" s="9">
        <f>'Raw Data'!A2836</f>
        <v>45361.840277777803</v>
      </c>
      <c r="B2837" s="11">
        <f>'Raw Data'!M2836</f>
        <v>87.639804866452906</v>
      </c>
      <c r="C2837" s="11" t="str">
        <f t="shared" si="88"/>
        <v>Congested</v>
      </c>
      <c r="D2837" s="11">
        <f>'Raw Data'!P2836</f>
        <v>0</v>
      </c>
      <c r="E2837" s="11" t="str">
        <f t="shared" si="89"/>
        <v>No Accident</v>
      </c>
      <c r="F2837" s="11" t="str">
        <f>'Raw Data'!O2836</f>
        <v>Fog</v>
      </c>
      <c r="G2837" s="11" t="str">
        <f>IFERROR(VLOOKUP(F2837,'Lookup Formulas Demo'!$A$5:$B$8,2,0),"Unknown Weather")</f>
        <v>Use Fog Lights, Reduce Speed</v>
      </c>
      <c r="H2837" s="11" t="str">
        <f>_xlfn.IFNA(INDEX('Lookup Formulas Demo'!$B$5:$B$8,MATCH(F2837,'Lookup Formulas Demo'!$A$5:$A$8,0)),"No Match Found")</f>
        <v>Use Fog Lights, Reduce Speed</v>
      </c>
    </row>
    <row r="2838" spans="1:8" x14ac:dyDescent="0.3">
      <c r="A2838" s="9">
        <f>'Raw Data'!A2837</f>
        <v>45361.84375</v>
      </c>
      <c r="B2838" s="11">
        <f>'Raw Data'!M2837</f>
        <v>37.4160644361218</v>
      </c>
      <c r="C2838" s="11" t="str">
        <f t="shared" si="88"/>
        <v>Free-flow</v>
      </c>
      <c r="D2838" s="11">
        <f>'Raw Data'!P2837</f>
        <v>0</v>
      </c>
      <c r="E2838" s="11" t="str">
        <f t="shared" si="89"/>
        <v>No Accident</v>
      </c>
      <c r="F2838" s="11" t="str">
        <f>'Raw Data'!O2837</f>
        <v>Snow</v>
      </c>
      <c r="G2838" s="11" t="str">
        <f>IFERROR(VLOOKUP(F2838,'Lookup Formulas Demo'!$A$5:$B$8,2,0),"Unknown Weather")</f>
        <v>Extreme Caution, Consider Delay</v>
      </c>
      <c r="H2838" s="11" t="str">
        <f>_xlfn.IFNA(INDEX('Lookup Formulas Demo'!$B$5:$B$8,MATCH(F2838,'Lookup Formulas Demo'!$A$5:$A$8,0)),"No Match Found")</f>
        <v>Extreme Caution, Consider Delay</v>
      </c>
    </row>
    <row r="2839" spans="1:8" x14ac:dyDescent="0.3">
      <c r="A2839" s="9">
        <f>'Raw Data'!A2838</f>
        <v>45361.847222222197</v>
      </c>
      <c r="B2839" s="11">
        <f>'Raw Data'!M2838</f>
        <v>25.242461704367699</v>
      </c>
      <c r="C2839" s="11" t="str">
        <f t="shared" si="88"/>
        <v>Free-flow</v>
      </c>
      <c r="D2839" s="11">
        <f>'Raw Data'!P2838</f>
        <v>0</v>
      </c>
      <c r="E2839" s="11" t="str">
        <f t="shared" si="89"/>
        <v>No Accident</v>
      </c>
      <c r="F2839" s="11" t="str">
        <f>'Raw Data'!O2838</f>
        <v>Fog</v>
      </c>
      <c r="G2839" s="11" t="str">
        <f>IFERROR(VLOOKUP(F2839,'Lookup Formulas Demo'!$A$5:$B$8,2,0),"Unknown Weather")</f>
        <v>Use Fog Lights, Reduce Speed</v>
      </c>
      <c r="H2839" s="11" t="str">
        <f>_xlfn.IFNA(INDEX('Lookup Formulas Demo'!$B$5:$B$8,MATCH(F2839,'Lookup Formulas Demo'!$A$5:$A$8,0)),"No Match Found")</f>
        <v>Use Fog Lights, Reduce Speed</v>
      </c>
    </row>
    <row r="2840" spans="1:8" x14ac:dyDescent="0.3">
      <c r="A2840" s="9">
        <f>'Raw Data'!A2839</f>
        <v>45361.850694444503</v>
      </c>
      <c r="B2840" s="11">
        <f>'Raw Data'!M2839</f>
        <v>43.088482544575797</v>
      </c>
      <c r="C2840" s="11" t="str">
        <f t="shared" si="88"/>
        <v>Free-flow</v>
      </c>
      <c r="D2840" s="11">
        <f>'Raw Data'!P2839</f>
        <v>0</v>
      </c>
      <c r="E2840" s="11" t="str">
        <f t="shared" si="89"/>
        <v>No Accident</v>
      </c>
      <c r="F2840" s="11" t="str">
        <f>'Raw Data'!O2839</f>
        <v>Clear</v>
      </c>
      <c r="G2840" s="11" t="str">
        <f>IFERROR(VLOOKUP(F2840,'Lookup Formulas Demo'!$A$5:$B$8,2,0),"Unknown Weather")</f>
        <v>Normal Driving</v>
      </c>
      <c r="H2840" s="11" t="str">
        <f>_xlfn.IFNA(INDEX('Lookup Formulas Demo'!$B$5:$B$8,MATCH(F2840,'Lookup Formulas Demo'!$A$5:$A$8,0)),"No Match Found")</f>
        <v>Normal Driving</v>
      </c>
    </row>
    <row r="2841" spans="1:8" x14ac:dyDescent="0.3">
      <c r="A2841" s="9">
        <f>'Raw Data'!A2840</f>
        <v>45361.854166666701</v>
      </c>
      <c r="B2841" s="11">
        <f>'Raw Data'!M2840</f>
        <v>85.376557692458107</v>
      </c>
      <c r="C2841" s="11" t="str">
        <f t="shared" si="88"/>
        <v>Congested</v>
      </c>
      <c r="D2841" s="11">
        <f>'Raw Data'!P2840</f>
        <v>0</v>
      </c>
      <c r="E2841" s="11" t="str">
        <f t="shared" si="89"/>
        <v>No Accident</v>
      </c>
      <c r="F2841" s="11" t="str">
        <f>'Raw Data'!O2840</f>
        <v>Snow</v>
      </c>
      <c r="G2841" s="11" t="str">
        <f>IFERROR(VLOOKUP(F2841,'Lookup Formulas Demo'!$A$5:$B$8,2,0),"Unknown Weather")</f>
        <v>Extreme Caution, Consider Delay</v>
      </c>
      <c r="H2841" s="11" t="str">
        <f>_xlfn.IFNA(INDEX('Lookup Formulas Demo'!$B$5:$B$8,MATCH(F2841,'Lookup Formulas Demo'!$A$5:$A$8,0)),"No Match Found")</f>
        <v>Extreme Caution, Consider Delay</v>
      </c>
    </row>
    <row r="2842" spans="1:8" x14ac:dyDescent="0.3">
      <c r="A2842" s="9">
        <f>'Raw Data'!A2841</f>
        <v>45361.857638888898</v>
      </c>
      <c r="B2842" s="11">
        <f>'Raw Data'!M2841</f>
        <v>46.843281774956402</v>
      </c>
      <c r="C2842" s="11" t="str">
        <f t="shared" si="88"/>
        <v>Free-flow</v>
      </c>
      <c r="D2842" s="11">
        <f>'Raw Data'!P2841</f>
        <v>0</v>
      </c>
      <c r="E2842" s="11" t="str">
        <f t="shared" si="89"/>
        <v>No Accident</v>
      </c>
      <c r="F2842" s="11" t="str">
        <f>'Raw Data'!O2841</f>
        <v>Rain</v>
      </c>
      <c r="G2842" s="11" t="str">
        <f>IFERROR(VLOOKUP(F2842,'Lookup Formulas Demo'!$A$5:$B$8,2,0),"Unknown Weather")</f>
        <v>Reduce Speed, Increase Following Distance</v>
      </c>
      <c r="H2842" s="11" t="str">
        <f>_xlfn.IFNA(INDEX('Lookup Formulas Demo'!$B$5:$B$8,MATCH(F2842,'Lookup Formulas Demo'!$A$5:$A$8,0)),"No Match Found")</f>
        <v>Reduce Speed, Increase Following Distance</v>
      </c>
    </row>
    <row r="2843" spans="1:8" x14ac:dyDescent="0.3">
      <c r="A2843" s="9">
        <f>'Raw Data'!A2842</f>
        <v>45361.861111111102</v>
      </c>
      <c r="B2843" s="11">
        <f>'Raw Data'!M2842</f>
        <v>20.241185395349799</v>
      </c>
      <c r="C2843" s="11" t="str">
        <f t="shared" si="88"/>
        <v>Free-flow</v>
      </c>
      <c r="D2843" s="11">
        <f>'Raw Data'!P2842</f>
        <v>0</v>
      </c>
      <c r="E2843" s="11" t="str">
        <f t="shared" si="89"/>
        <v>No Accident</v>
      </c>
      <c r="F2843" s="11" t="str">
        <f>'Raw Data'!O2842</f>
        <v>Snow</v>
      </c>
      <c r="G2843" s="11" t="str">
        <f>IFERROR(VLOOKUP(F2843,'Lookup Formulas Demo'!$A$5:$B$8,2,0),"Unknown Weather")</f>
        <v>Extreme Caution, Consider Delay</v>
      </c>
      <c r="H2843" s="11" t="str">
        <f>_xlfn.IFNA(INDEX('Lookup Formulas Demo'!$B$5:$B$8,MATCH(F2843,'Lookup Formulas Demo'!$A$5:$A$8,0)),"No Match Found")</f>
        <v>Extreme Caution, Consider Delay</v>
      </c>
    </row>
    <row r="2844" spans="1:8" x14ac:dyDescent="0.3">
      <c r="A2844" s="9">
        <f>'Raw Data'!A2843</f>
        <v>45361.864583333299</v>
      </c>
      <c r="B2844" s="11">
        <f>'Raw Data'!M2843</f>
        <v>19.0254702468429</v>
      </c>
      <c r="C2844" s="11" t="str">
        <f t="shared" si="88"/>
        <v>Free-flow</v>
      </c>
      <c r="D2844" s="11">
        <f>'Raw Data'!P2843</f>
        <v>0</v>
      </c>
      <c r="E2844" s="11" t="str">
        <f t="shared" si="89"/>
        <v>No Accident</v>
      </c>
      <c r="F2844" s="11" t="str">
        <f>'Raw Data'!O2843</f>
        <v>Rain</v>
      </c>
      <c r="G2844" s="11" t="str">
        <f>IFERROR(VLOOKUP(F2844,'Lookup Formulas Demo'!$A$5:$B$8,2,0),"Unknown Weather")</f>
        <v>Reduce Speed, Increase Following Distance</v>
      </c>
      <c r="H2844" s="11" t="str">
        <f>_xlfn.IFNA(INDEX('Lookup Formulas Demo'!$B$5:$B$8,MATCH(F2844,'Lookup Formulas Demo'!$A$5:$A$8,0)),"No Match Found")</f>
        <v>Reduce Speed, Increase Following Distance</v>
      </c>
    </row>
    <row r="2845" spans="1:8" x14ac:dyDescent="0.3">
      <c r="A2845" s="9">
        <f>'Raw Data'!A2844</f>
        <v>45361.868055555598</v>
      </c>
      <c r="B2845" s="11">
        <f>'Raw Data'!M2844</f>
        <v>97.822480671733103</v>
      </c>
      <c r="C2845" s="11" t="str">
        <f t="shared" si="88"/>
        <v>Congested</v>
      </c>
      <c r="D2845" s="11">
        <f>'Raw Data'!P2844</f>
        <v>0</v>
      </c>
      <c r="E2845" s="11" t="str">
        <f t="shared" si="89"/>
        <v>No Accident</v>
      </c>
      <c r="F2845" s="11" t="str">
        <f>'Raw Data'!O2844</f>
        <v>Snow</v>
      </c>
      <c r="G2845" s="11" t="str">
        <f>IFERROR(VLOOKUP(F2845,'Lookup Formulas Demo'!$A$5:$B$8,2,0),"Unknown Weather")</f>
        <v>Extreme Caution, Consider Delay</v>
      </c>
      <c r="H2845" s="11" t="str">
        <f>_xlfn.IFNA(INDEX('Lookup Formulas Demo'!$B$5:$B$8,MATCH(F2845,'Lookup Formulas Demo'!$A$5:$A$8,0)),"No Match Found")</f>
        <v>Extreme Caution, Consider Delay</v>
      </c>
    </row>
    <row r="2846" spans="1:8" x14ac:dyDescent="0.3">
      <c r="A2846" s="9">
        <f>'Raw Data'!A2845</f>
        <v>45361.871527777803</v>
      </c>
      <c r="B2846" s="11">
        <f>'Raw Data'!M2845</f>
        <v>50.031793416747803</v>
      </c>
      <c r="C2846" s="11" t="str">
        <f t="shared" si="88"/>
        <v>Moderate</v>
      </c>
      <c r="D2846" s="11">
        <f>'Raw Data'!P2845</f>
        <v>0</v>
      </c>
      <c r="E2846" s="11" t="str">
        <f t="shared" si="89"/>
        <v>No Accident</v>
      </c>
      <c r="F2846" s="11" t="str">
        <f>'Raw Data'!O2845</f>
        <v>Snow</v>
      </c>
      <c r="G2846" s="11" t="str">
        <f>IFERROR(VLOOKUP(F2846,'Lookup Formulas Demo'!$A$5:$B$8,2,0),"Unknown Weather")</f>
        <v>Extreme Caution, Consider Delay</v>
      </c>
      <c r="H2846" s="11" t="str">
        <f>_xlfn.IFNA(INDEX('Lookup Formulas Demo'!$B$5:$B$8,MATCH(F2846,'Lookup Formulas Demo'!$A$5:$A$8,0)),"No Match Found")</f>
        <v>Extreme Caution, Consider Delay</v>
      </c>
    </row>
    <row r="2847" spans="1:8" x14ac:dyDescent="0.3">
      <c r="A2847" s="9">
        <f>'Raw Data'!A2846</f>
        <v>45361.875</v>
      </c>
      <c r="B2847" s="11">
        <f>'Raw Data'!M2846</f>
        <v>41.085265908815103</v>
      </c>
      <c r="C2847" s="11" t="str">
        <f t="shared" si="88"/>
        <v>Free-flow</v>
      </c>
      <c r="D2847" s="11">
        <f>'Raw Data'!P2846</f>
        <v>0</v>
      </c>
      <c r="E2847" s="11" t="str">
        <f t="shared" si="89"/>
        <v>No Accident</v>
      </c>
      <c r="F2847" s="11" t="str">
        <f>'Raw Data'!O2846</f>
        <v>Snow</v>
      </c>
      <c r="G2847" s="11" t="str">
        <f>IFERROR(VLOOKUP(F2847,'Lookup Formulas Demo'!$A$5:$B$8,2,0),"Unknown Weather")</f>
        <v>Extreme Caution, Consider Delay</v>
      </c>
      <c r="H2847" s="11" t="str">
        <f>_xlfn.IFNA(INDEX('Lookup Formulas Demo'!$B$5:$B$8,MATCH(F2847,'Lookup Formulas Demo'!$A$5:$A$8,0)),"No Match Found")</f>
        <v>Extreme Caution, Consider Delay</v>
      </c>
    </row>
    <row r="2848" spans="1:8" x14ac:dyDescent="0.3">
      <c r="A2848" s="9">
        <f>'Raw Data'!A2847</f>
        <v>45361.878472222197</v>
      </c>
      <c r="B2848" s="11">
        <f>'Raw Data'!M2847</f>
        <v>30.495601033565698</v>
      </c>
      <c r="C2848" s="11" t="str">
        <f t="shared" si="88"/>
        <v>Free-flow</v>
      </c>
      <c r="D2848" s="11">
        <f>'Raw Data'!P2847</f>
        <v>0</v>
      </c>
      <c r="E2848" s="11" t="str">
        <f t="shared" si="89"/>
        <v>No Accident</v>
      </c>
      <c r="F2848" s="11" t="str">
        <f>'Raw Data'!O2847</f>
        <v>Rain</v>
      </c>
      <c r="G2848" s="11" t="str">
        <f>IFERROR(VLOOKUP(F2848,'Lookup Formulas Demo'!$A$5:$B$8,2,0),"Unknown Weather")</f>
        <v>Reduce Speed, Increase Following Distance</v>
      </c>
      <c r="H2848" s="11" t="str">
        <f>_xlfn.IFNA(INDEX('Lookup Formulas Demo'!$B$5:$B$8,MATCH(F2848,'Lookup Formulas Demo'!$A$5:$A$8,0)),"No Match Found")</f>
        <v>Reduce Speed, Increase Following Distance</v>
      </c>
    </row>
    <row r="2849" spans="1:8" x14ac:dyDescent="0.3">
      <c r="A2849" s="9">
        <f>'Raw Data'!A2848</f>
        <v>45361.881944444503</v>
      </c>
      <c r="B2849" s="11">
        <f>'Raw Data'!M2848</f>
        <v>88.201468360013706</v>
      </c>
      <c r="C2849" s="11" t="str">
        <f t="shared" si="88"/>
        <v>Congested</v>
      </c>
      <c r="D2849" s="11">
        <f>'Raw Data'!P2848</f>
        <v>0</v>
      </c>
      <c r="E2849" s="11" t="str">
        <f t="shared" si="89"/>
        <v>No Accident</v>
      </c>
      <c r="F2849" s="11" t="str">
        <f>'Raw Data'!O2848</f>
        <v>Clear</v>
      </c>
      <c r="G2849" s="11" t="str">
        <f>IFERROR(VLOOKUP(F2849,'Lookup Formulas Demo'!$A$5:$B$8,2,0),"Unknown Weather")</f>
        <v>Normal Driving</v>
      </c>
      <c r="H2849" s="11" t="str">
        <f>_xlfn.IFNA(INDEX('Lookup Formulas Demo'!$B$5:$B$8,MATCH(F2849,'Lookup Formulas Demo'!$A$5:$A$8,0)),"No Match Found")</f>
        <v>Normal Driving</v>
      </c>
    </row>
    <row r="2850" spans="1:8" x14ac:dyDescent="0.3">
      <c r="A2850" s="9">
        <f>'Raw Data'!A2849</f>
        <v>45361.885416666701</v>
      </c>
      <c r="B2850" s="11">
        <f>'Raw Data'!M2849</f>
        <v>80.1020198664323</v>
      </c>
      <c r="C2850" s="11" t="str">
        <f t="shared" si="88"/>
        <v>Congested</v>
      </c>
      <c r="D2850" s="11">
        <f>'Raw Data'!P2849</f>
        <v>0</v>
      </c>
      <c r="E2850" s="11" t="str">
        <f t="shared" si="89"/>
        <v>No Accident</v>
      </c>
      <c r="F2850" s="11" t="str">
        <f>'Raw Data'!O2849</f>
        <v>Snow</v>
      </c>
      <c r="G2850" s="11" t="str">
        <f>IFERROR(VLOOKUP(F2850,'Lookup Formulas Demo'!$A$5:$B$8,2,0),"Unknown Weather")</f>
        <v>Extreme Caution, Consider Delay</v>
      </c>
      <c r="H2850" s="11" t="str">
        <f>_xlfn.IFNA(INDEX('Lookup Formulas Demo'!$B$5:$B$8,MATCH(F2850,'Lookup Formulas Demo'!$A$5:$A$8,0)),"No Match Found")</f>
        <v>Extreme Caution, Consider Delay</v>
      </c>
    </row>
    <row r="2851" spans="1:8" x14ac:dyDescent="0.3">
      <c r="A2851" s="9">
        <f>'Raw Data'!A2850</f>
        <v>45361.888888888898</v>
      </c>
      <c r="B2851" s="11">
        <f>'Raw Data'!M2850</f>
        <v>58.478555839095598</v>
      </c>
      <c r="C2851" s="11" t="str">
        <f t="shared" si="88"/>
        <v>Moderate</v>
      </c>
      <c r="D2851" s="11">
        <f>'Raw Data'!P2850</f>
        <v>0</v>
      </c>
      <c r="E2851" s="11" t="str">
        <f t="shared" si="89"/>
        <v>No Accident</v>
      </c>
      <c r="F2851" s="11" t="str">
        <f>'Raw Data'!O2850</f>
        <v>Snow</v>
      </c>
      <c r="G2851" s="11" t="str">
        <f>IFERROR(VLOOKUP(F2851,'Lookup Formulas Demo'!$A$5:$B$8,2,0),"Unknown Weather")</f>
        <v>Extreme Caution, Consider Delay</v>
      </c>
      <c r="H2851" s="11" t="str">
        <f>_xlfn.IFNA(INDEX('Lookup Formulas Demo'!$B$5:$B$8,MATCH(F2851,'Lookup Formulas Demo'!$A$5:$A$8,0)),"No Match Found")</f>
        <v>Extreme Caution, Consider Delay</v>
      </c>
    </row>
    <row r="2852" spans="1:8" x14ac:dyDescent="0.3">
      <c r="A2852" s="9">
        <f>'Raw Data'!A2851</f>
        <v>45361.892361111102</v>
      </c>
      <c r="B2852" s="11">
        <f>'Raw Data'!M2851</f>
        <v>12.728966540722899</v>
      </c>
      <c r="C2852" s="11" t="str">
        <f t="shared" si="88"/>
        <v>Free-flow</v>
      </c>
      <c r="D2852" s="11">
        <f>'Raw Data'!P2851</f>
        <v>0</v>
      </c>
      <c r="E2852" s="11" t="str">
        <f t="shared" si="89"/>
        <v>No Accident</v>
      </c>
      <c r="F2852" s="11" t="str">
        <f>'Raw Data'!O2851</f>
        <v>Snow</v>
      </c>
      <c r="G2852" s="11" t="str">
        <f>IFERROR(VLOOKUP(F2852,'Lookup Formulas Demo'!$A$5:$B$8,2,0),"Unknown Weather")</f>
        <v>Extreme Caution, Consider Delay</v>
      </c>
      <c r="H2852" s="11" t="str">
        <f>_xlfn.IFNA(INDEX('Lookup Formulas Demo'!$B$5:$B$8,MATCH(F2852,'Lookup Formulas Demo'!$A$5:$A$8,0)),"No Match Found")</f>
        <v>Extreme Caution, Consider Delay</v>
      </c>
    </row>
    <row r="2853" spans="1:8" x14ac:dyDescent="0.3">
      <c r="A2853" s="9">
        <f>'Raw Data'!A2852</f>
        <v>45361.895833333299</v>
      </c>
      <c r="B2853" s="11">
        <f>'Raw Data'!M2852</f>
        <v>55.284553698063199</v>
      </c>
      <c r="C2853" s="11" t="str">
        <f t="shared" si="88"/>
        <v>Moderate</v>
      </c>
      <c r="D2853" s="11">
        <f>'Raw Data'!P2852</f>
        <v>0</v>
      </c>
      <c r="E2853" s="11" t="str">
        <f t="shared" si="89"/>
        <v>No Accident</v>
      </c>
      <c r="F2853" s="11" t="str">
        <f>'Raw Data'!O2852</f>
        <v>Rain</v>
      </c>
      <c r="G2853" s="11" t="str">
        <f>IFERROR(VLOOKUP(F2853,'Lookup Formulas Demo'!$A$5:$B$8,2,0),"Unknown Weather")</f>
        <v>Reduce Speed, Increase Following Distance</v>
      </c>
      <c r="H2853" s="11" t="str">
        <f>_xlfn.IFNA(INDEX('Lookup Formulas Demo'!$B$5:$B$8,MATCH(F2853,'Lookup Formulas Demo'!$A$5:$A$8,0)),"No Match Found")</f>
        <v>Reduce Speed, Increase Following Distance</v>
      </c>
    </row>
    <row r="2854" spans="1:8" x14ac:dyDescent="0.3">
      <c r="A2854" s="9">
        <f>'Raw Data'!A2853</f>
        <v>45361.899305555598</v>
      </c>
      <c r="B2854" s="11">
        <f>'Raw Data'!M2853</f>
        <v>31.315581298908999</v>
      </c>
      <c r="C2854" s="11" t="str">
        <f t="shared" si="88"/>
        <v>Free-flow</v>
      </c>
      <c r="D2854" s="11">
        <f>'Raw Data'!P2853</f>
        <v>0</v>
      </c>
      <c r="E2854" s="11" t="str">
        <f t="shared" si="89"/>
        <v>No Accident</v>
      </c>
      <c r="F2854" s="11" t="str">
        <f>'Raw Data'!O2853</f>
        <v>Clear</v>
      </c>
      <c r="G2854" s="11" t="str">
        <f>IFERROR(VLOOKUP(F2854,'Lookup Formulas Demo'!$A$5:$B$8,2,0),"Unknown Weather")</f>
        <v>Normal Driving</v>
      </c>
      <c r="H2854" s="11" t="str">
        <f>_xlfn.IFNA(INDEX('Lookup Formulas Demo'!$B$5:$B$8,MATCH(F2854,'Lookup Formulas Demo'!$A$5:$A$8,0)),"No Match Found")</f>
        <v>Normal Driving</v>
      </c>
    </row>
    <row r="2855" spans="1:8" x14ac:dyDescent="0.3">
      <c r="A2855" s="9">
        <f>'Raw Data'!A2854</f>
        <v>45361.902777777803</v>
      </c>
      <c r="B2855" s="11">
        <f>'Raw Data'!M2854</f>
        <v>13.0680374763686</v>
      </c>
      <c r="C2855" s="11" t="str">
        <f t="shared" si="88"/>
        <v>Free-flow</v>
      </c>
      <c r="D2855" s="11">
        <f>'Raw Data'!P2854</f>
        <v>0</v>
      </c>
      <c r="E2855" s="11" t="str">
        <f t="shared" si="89"/>
        <v>No Accident</v>
      </c>
      <c r="F2855" s="11" t="str">
        <f>'Raw Data'!O2854</f>
        <v>Snow</v>
      </c>
      <c r="G2855" s="11" t="str">
        <f>IFERROR(VLOOKUP(F2855,'Lookup Formulas Demo'!$A$5:$B$8,2,0),"Unknown Weather")</f>
        <v>Extreme Caution, Consider Delay</v>
      </c>
      <c r="H2855" s="11" t="str">
        <f>_xlfn.IFNA(INDEX('Lookup Formulas Demo'!$B$5:$B$8,MATCH(F2855,'Lookup Formulas Demo'!$A$5:$A$8,0)),"No Match Found")</f>
        <v>Extreme Caution, Consider Delay</v>
      </c>
    </row>
    <row r="2856" spans="1:8" x14ac:dyDescent="0.3">
      <c r="A2856" s="9">
        <f>'Raw Data'!A2855</f>
        <v>45361.90625</v>
      </c>
      <c r="B2856" s="11">
        <f>'Raw Data'!M2855</f>
        <v>29.421149295348599</v>
      </c>
      <c r="C2856" s="11" t="str">
        <f t="shared" si="88"/>
        <v>Free-flow</v>
      </c>
      <c r="D2856" s="11">
        <f>'Raw Data'!P2855</f>
        <v>0</v>
      </c>
      <c r="E2856" s="11" t="str">
        <f t="shared" si="89"/>
        <v>No Accident</v>
      </c>
      <c r="F2856" s="11" t="str">
        <f>'Raw Data'!O2855</f>
        <v>Rain</v>
      </c>
      <c r="G2856" s="11" t="str">
        <f>IFERROR(VLOOKUP(F2856,'Lookup Formulas Demo'!$A$5:$B$8,2,0),"Unknown Weather")</f>
        <v>Reduce Speed, Increase Following Distance</v>
      </c>
      <c r="H2856" s="11" t="str">
        <f>_xlfn.IFNA(INDEX('Lookup Formulas Demo'!$B$5:$B$8,MATCH(F2856,'Lookup Formulas Demo'!$A$5:$A$8,0)),"No Match Found")</f>
        <v>Reduce Speed, Increase Following Distance</v>
      </c>
    </row>
    <row r="2857" spans="1:8" x14ac:dyDescent="0.3">
      <c r="A2857" s="9">
        <f>'Raw Data'!A2856</f>
        <v>45361.909722222197</v>
      </c>
      <c r="B2857" s="11">
        <f>'Raw Data'!M2856</f>
        <v>96.658601500932306</v>
      </c>
      <c r="C2857" s="11" t="str">
        <f t="shared" si="88"/>
        <v>Congested</v>
      </c>
      <c r="D2857" s="11">
        <f>'Raw Data'!P2856</f>
        <v>0</v>
      </c>
      <c r="E2857" s="11" t="str">
        <f t="shared" si="89"/>
        <v>No Accident</v>
      </c>
      <c r="F2857" s="11" t="str">
        <f>'Raw Data'!O2856</f>
        <v>Fog</v>
      </c>
      <c r="G2857" s="11" t="str">
        <f>IFERROR(VLOOKUP(F2857,'Lookup Formulas Demo'!$A$5:$B$8,2,0),"Unknown Weather")</f>
        <v>Use Fog Lights, Reduce Speed</v>
      </c>
      <c r="H2857" s="11" t="str">
        <f>_xlfn.IFNA(INDEX('Lookup Formulas Demo'!$B$5:$B$8,MATCH(F2857,'Lookup Formulas Demo'!$A$5:$A$8,0)),"No Match Found")</f>
        <v>Use Fog Lights, Reduce Speed</v>
      </c>
    </row>
    <row r="2858" spans="1:8" x14ac:dyDescent="0.3">
      <c r="A2858" s="9">
        <f>'Raw Data'!A2857</f>
        <v>45361.913194444503</v>
      </c>
      <c r="B2858" s="11">
        <f>'Raw Data'!M2857</f>
        <v>20.853132485944101</v>
      </c>
      <c r="C2858" s="11" t="str">
        <f t="shared" si="88"/>
        <v>Free-flow</v>
      </c>
      <c r="D2858" s="11">
        <f>'Raw Data'!P2857</f>
        <v>0</v>
      </c>
      <c r="E2858" s="11" t="str">
        <f t="shared" si="89"/>
        <v>No Accident</v>
      </c>
      <c r="F2858" s="11" t="str">
        <f>'Raw Data'!O2857</f>
        <v>Snow</v>
      </c>
      <c r="G2858" s="11" t="str">
        <f>IFERROR(VLOOKUP(F2858,'Lookup Formulas Demo'!$A$5:$B$8,2,0),"Unknown Weather")</f>
        <v>Extreme Caution, Consider Delay</v>
      </c>
      <c r="H2858" s="11" t="str">
        <f>_xlfn.IFNA(INDEX('Lookup Formulas Demo'!$B$5:$B$8,MATCH(F2858,'Lookup Formulas Demo'!$A$5:$A$8,0)),"No Match Found")</f>
        <v>Extreme Caution, Consider Delay</v>
      </c>
    </row>
    <row r="2859" spans="1:8" x14ac:dyDescent="0.3">
      <c r="A2859" s="9">
        <f>'Raw Data'!A2858</f>
        <v>45361.916666666701</v>
      </c>
      <c r="B2859" s="11">
        <f>'Raw Data'!M2858</f>
        <v>13.7643726874806</v>
      </c>
      <c r="C2859" s="11" t="str">
        <f t="shared" si="88"/>
        <v>Free-flow</v>
      </c>
      <c r="D2859" s="11">
        <f>'Raw Data'!P2858</f>
        <v>0</v>
      </c>
      <c r="E2859" s="11" t="str">
        <f t="shared" si="89"/>
        <v>No Accident</v>
      </c>
      <c r="F2859" s="11" t="str">
        <f>'Raw Data'!O2858</f>
        <v>Clear</v>
      </c>
      <c r="G2859" s="11" t="str">
        <f>IFERROR(VLOOKUP(F2859,'Lookup Formulas Demo'!$A$5:$B$8,2,0),"Unknown Weather")</f>
        <v>Normal Driving</v>
      </c>
      <c r="H2859" s="11" t="str">
        <f>_xlfn.IFNA(INDEX('Lookup Formulas Demo'!$B$5:$B$8,MATCH(F2859,'Lookup Formulas Demo'!$A$5:$A$8,0)),"No Match Found")</f>
        <v>Normal Driving</v>
      </c>
    </row>
    <row r="2860" spans="1:8" x14ac:dyDescent="0.3">
      <c r="A2860" s="9">
        <f>'Raw Data'!A2859</f>
        <v>45361.920138888898</v>
      </c>
      <c r="B2860" s="11">
        <f>'Raw Data'!M2859</f>
        <v>44.284379554422102</v>
      </c>
      <c r="C2860" s="11" t="str">
        <f t="shared" si="88"/>
        <v>Free-flow</v>
      </c>
      <c r="D2860" s="11">
        <f>'Raw Data'!P2859</f>
        <v>1</v>
      </c>
      <c r="E2860" s="11" t="str">
        <f t="shared" si="89"/>
        <v>Accident Reported</v>
      </c>
      <c r="F2860" s="11" t="str">
        <f>'Raw Data'!O2859</f>
        <v>Rain</v>
      </c>
      <c r="G2860" s="11" t="str">
        <f>IFERROR(VLOOKUP(F2860,'Lookup Formulas Demo'!$A$5:$B$8,2,0),"Unknown Weather")</f>
        <v>Reduce Speed, Increase Following Distance</v>
      </c>
      <c r="H2860" s="11" t="str">
        <f>_xlfn.IFNA(INDEX('Lookup Formulas Demo'!$B$5:$B$8,MATCH(F2860,'Lookup Formulas Demo'!$A$5:$A$8,0)),"No Match Found")</f>
        <v>Reduce Speed, Increase Following Distance</v>
      </c>
    </row>
    <row r="2861" spans="1:8" x14ac:dyDescent="0.3">
      <c r="A2861" s="9">
        <f>'Raw Data'!A2860</f>
        <v>45361.923611111102</v>
      </c>
      <c r="B2861" s="11">
        <f>'Raw Data'!M2860</f>
        <v>35.3629600286935</v>
      </c>
      <c r="C2861" s="11" t="str">
        <f t="shared" si="88"/>
        <v>Free-flow</v>
      </c>
      <c r="D2861" s="11">
        <f>'Raw Data'!P2860</f>
        <v>0</v>
      </c>
      <c r="E2861" s="11" t="str">
        <f t="shared" si="89"/>
        <v>No Accident</v>
      </c>
      <c r="F2861" s="11" t="str">
        <f>'Raw Data'!O2860</f>
        <v>Fog</v>
      </c>
      <c r="G2861" s="11" t="str">
        <f>IFERROR(VLOOKUP(F2861,'Lookup Formulas Demo'!$A$5:$B$8,2,0),"Unknown Weather")</f>
        <v>Use Fog Lights, Reduce Speed</v>
      </c>
      <c r="H2861" s="11" t="str">
        <f>_xlfn.IFNA(INDEX('Lookup Formulas Demo'!$B$5:$B$8,MATCH(F2861,'Lookup Formulas Demo'!$A$5:$A$8,0)),"No Match Found")</f>
        <v>Use Fog Lights, Reduce Speed</v>
      </c>
    </row>
    <row r="2862" spans="1:8" x14ac:dyDescent="0.3">
      <c r="A2862" s="9">
        <f>'Raw Data'!A2861</f>
        <v>45361.927083333299</v>
      </c>
      <c r="B2862" s="11">
        <f>'Raw Data'!M2861</f>
        <v>53.035756023509897</v>
      </c>
      <c r="C2862" s="11" t="str">
        <f t="shared" si="88"/>
        <v>Moderate</v>
      </c>
      <c r="D2862" s="11">
        <f>'Raw Data'!P2861</f>
        <v>0</v>
      </c>
      <c r="E2862" s="11" t="str">
        <f t="shared" si="89"/>
        <v>No Accident</v>
      </c>
      <c r="F2862" s="11" t="str">
        <f>'Raw Data'!O2861</f>
        <v>Rain</v>
      </c>
      <c r="G2862" s="11" t="str">
        <f>IFERROR(VLOOKUP(F2862,'Lookup Formulas Demo'!$A$5:$B$8,2,0),"Unknown Weather")</f>
        <v>Reduce Speed, Increase Following Distance</v>
      </c>
      <c r="H2862" s="11" t="str">
        <f>_xlfn.IFNA(INDEX('Lookup Formulas Demo'!$B$5:$B$8,MATCH(F2862,'Lookup Formulas Demo'!$A$5:$A$8,0)),"No Match Found")</f>
        <v>Reduce Speed, Increase Following Distance</v>
      </c>
    </row>
    <row r="2863" spans="1:8" x14ac:dyDescent="0.3">
      <c r="A2863" s="9">
        <f>'Raw Data'!A2862</f>
        <v>45361.930555555598</v>
      </c>
      <c r="B2863" s="11">
        <f>'Raw Data'!M2862</f>
        <v>65.173667932953506</v>
      </c>
      <c r="C2863" s="11" t="str">
        <f t="shared" si="88"/>
        <v>Moderate</v>
      </c>
      <c r="D2863" s="11">
        <f>'Raw Data'!P2862</f>
        <v>0</v>
      </c>
      <c r="E2863" s="11" t="str">
        <f t="shared" si="89"/>
        <v>No Accident</v>
      </c>
      <c r="F2863" s="11" t="str">
        <f>'Raw Data'!O2862</f>
        <v>Fog</v>
      </c>
      <c r="G2863" s="11" t="str">
        <f>IFERROR(VLOOKUP(F2863,'Lookup Formulas Demo'!$A$5:$B$8,2,0),"Unknown Weather")</f>
        <v>Use Fog Lights, Reduce Speed</v>
      </c>
      <c r="H2863" s="11" t="str">
        <f>_xlfn.IFNA(INDEX('Lookup Formulas Demo'!$B$5:$B$8,MATCH(F2863,'Lookup Formulas Demo'!$A$5:$A$8,0)),"No Match Found")</f>
        <v>Use Fog Lights, Reduce Speed</v>
      </c>
    </row>
    <row r="2864" spans="1:8" x14ac:dyDescent="0.3">
      <c r="A2864" s="9">
        <f>'Raw Data'!A2863</f>
        <v>45361.934027777803</v>
      </c>
      <c r="B2864" s="11">
        <f>'Raw Data'!M2863</f>
        <v>78.902613755962193</v>
      </c>
      <c r="C2864" s="11" t="str">
        <f t="shared" si="88"/>
        <v>Moderate</v>
      </c>
      <c r="D2864" s="11">
        <f>'Raw Data'!P2863</f>
        <v>0</v>
      </c>
      <c r="E2864" s="11" t="str">
        <f t="shared" si="89"/>
        <v>No Accident</v>
      </c>
      <c r="F2864" s="11" t="str">
        <f>'Raw Data'!O2863</f>
        <v>Clear</v>
      </c>
      <c r="G2864" s="11" t="str">
        <f>IFERROR(VLOOKUP(F2864,'Lookup Formulas Demo'!$A$5:$B$8,2,0),"Unknown Weather")</f>
        <v>Normal Driving</v>
      </c>
      <c r="H2864" s="11" t="str">
        <f>_xlfn.IFNA(INDEX('Lookup Formulas Demo'!$B$5:$B$8,MATCH(F2864,'Lookup Formulas Demo'!$A$5:$A$8,0)),"No Match Found")</f>
        <v>Normal Driving</v>
      </c>
    </row>
    <row r="2865" spans="1:8" x14ac:dyDescent="0.3">
      <c r="A2865" s="9">
        <f>'Raw Data'!A2864</f>
        <v>45361.9375</v>
      </c>
      <c r="B2865" s="11">
        <f>'Raw Data'!M2864</f>
        <v>74.291900514200293</v>
      </c>
      <c r="C2865" s="11" t="str">
        <f t="shared" si="88"/>
        <v>Moderate</v>
      </c>
      <c r="D2865" s="11">
        <f>'Raw Data'!P2864</f>
        <v>0</v>
      </c>
      <c r="E2865" s="11" t="str">
        <f t="shared" si="89"/>
        <v>No Accident</v>
      </c>
      <c r="F2865" s="11" t="str">
        <f>'Raw Data'!O2864</f>
        <v>Rain</v>
      </c>
      <c r="G2865" s="11" t="str">
        <f>IFERROR(VLOOKUP(F2865,'Lookup Formulas Demo'!$A$5:$B$8,2,0),"Unknown Weather")</f>
        <v>Reduce Speed, Increase Following Distance</v>
      </c>
      <c r="H2865" s="11" t="str">
        <f>_xlfn.IFNA(INDEX('Lookup Formulas Demo'!$B$5:$B$8,MATCH(F2865,'Lookup Formulas Demo'!$A$5:$A$8,0)),"No Match Found")</f>
        <v>Reduce Speed, Increase Following Distance</v>
      </c>
    </row>
    <row r="2866" spans="1:8" x14ac:dyDescent="0.3">
      <c r="A2866" s="9">
        <f>'Raw Data'!A2865</f>
        <v>45361.940972222197</v>
      </c>
      <c r="B2866" s="11">
        <f>'Raw Data'!M2865</f>
        <v>29.576971504806501</v>
      </c>
      <c r="C2866" s="11" t="str">
        <f t="shared" si="88"/>
        <v>Free-flow</v>
      </c>
      <c r="D2866" s="11">
        <f>'Raw Data'!P2865</f>
        <v>0</v>
      </c>
      <c r="E2866" s="11" t="str">
        <f t="shared" si="89"/>
        <v>No Accident</v>
      </c>
      <c r="F2866" s="11" t="str">
        <f>'Raw Data'!O2865</f>
        <v>Snow</v>
      </c>
      <c r="G2866" s="11" t="str">
        <f>IFERROR(VLOOKUP(F2866,'Lookup Formulas Demo'!$A$5:$B$8,2,0),"Unknown Weather")</f>
        <v>Extreme Caution, Consider Delay</v>
      </c>
      <c r="H2866" s="11" t="str">
        <f>_xlfn.IFNA(INDEX('Lookup Formulas Demo'!$B$5:$B$8,MATCH(F2866,'Lookup Formulas Demo'!$A$5:$A$8,0)),"No Match Found")</f>
        <v>Extreme Caution, Consider Delay</v>
      </c>
    </row>
    <row r="2867" spans="1:8" x14ac:dyDescent="0.3">
      <c r="A2867" s="9">
        <f>'Raw Data'!A2866</f>
        <v>45361.944444444503</v>
      </c>
      <c r="B2867" s="11">
        <f>'Raw Data'!M2866</f>
        <v>15.412722882136899</v>
      </c>
      <c r="C2867" s="11" t="str">
        <f t="shared" si="88"/>
        <v>Free-flow</v>
      </c>
      <c r="D2867" s="11">
        <f>'Raw Data'!P2866</f>
        <v>0</v>
      </c>
      <c r="E2867" s="11" t="str">
        <f t="shared" si="89"/>
        <v>No Accident</v>
      </c>
      <c r="F2867" s="11" t="str">
        <f>'Raw Data'!O2866</f>
        <v>Snow</v>
      </c>
      <c r="G2867" s="11" t="str">
        <f>IFERROR(VLOOKUP(F2867,'Lookup Formulas Demo'!$A$5:$B$8,2,0),"Unknown Weather")</f>
        <v>Extreme Caution, Consider Delay</v>
      </c>
      <c r="H2867" s="11" t="str">
        <f>_xlfn.IFNA(INDEX('Lookup Formulas Demo'!$B$5:$B$8,MATCH(F2867,'Lookup Formulas Demo'!$A$5:$A$8,0)),"No Match Found")</f>
        <v>Extreme Caution, Consider Delay</v>
      </c>
    </row>
    <row r="2868" spans="1:8" x14ac:dyDescent="0.3">
      <c r="A2868" s="9">
        <f>'Raw Data'!A2867</f>
        <v>45361.947916666701</v>
      </c>
      <c r="B2868" s="11">
        <f>'Raw Data'!M2867</f>
        <v>46.097911082737802</v>
      </c>
      <c r="C2868" s="11" t="str">
        <f t="shared" si="88"/>
        <v>Free-flow</v>
      </c>
      <c r="D2868" s="11">
        <f>'Raw Data'!P2867</f>
        <v>0</v>
      </c>
      <c r="E2868" s="11" t="str">
        <f t="shared" si="89"/>
        <v>No Accident</v>
      </c>
      <c r="F2868" s="11" t="str">
        <f>'Raw Data'!O2867</f>
        <v>Snow</v>
      </c>
      <c r="G2868" s="11" t="str">
        <f>IFERROR(VLOOKUP(F2868,'Lookup Formulas Demo'!$A$5:$B$8,2,0),"Unknown Weather")</f>
        <v>Extreme Caution, Consider Delay</v>
      </c>
      <c r="H2868" s="11" t="str">
        <f>_xlfn.IFNA(INDEX('Lookup Formulas Demo'!$B$5:$B$8,MATCH(F2868,'Lookup Formulas Demo'!$A$5:$A$8,0)),"No Match Found")</f>
        <v>Extreme Caution, Consider Delay</v>
      </c>
    </row>
    <row r="2869" spans="1:8" x14ac:dyDescent="0.3">
      <c r="A2869" s="9">
        <f>'Raw Data'!A2868</f>
        <v>45361.951388888898</v>
      </c>
      <c r="B2869" s="11">
        <f>'Raw Data'!M2868</f>
        <v>57.737980527321497</v>
      </c>
      <c r="C2869" s="11" t="str">
        <f t="shared" si="88"/>
        <v>Moderate</v>
      </c>
      <c r="D2869" s="11">
        <f>'Raw Data'!P2868</f>
        <v>0</v>
      </c>
      <c r="E2869" s="11" t="str">
        <f t="shared" si="89"/>
        <v>No Accident</v>
      </c>
      <c r="F2869" s="11" t="str">
        <f>'Raw Data'!O2868</f>
        <v>Snow</v>
      </c>
      <c r="G2869" s="11" t="str">
        <f>IFERROR(VLOOKUP(F2869,'Lookup Formulas Demo'!$A$5:$B$8,2,0),"Unknown Weather")</f>
        <v>Extreme Caution, Consider Delay</v>
      </c>
      <c r="H2869" s="11" t="str">
        <f>_xlfn.IFNA(INDEX('Lookup Formulas Demo'!$B$5:$B$8,MATCH(F2869,'Lookup Formulas Demo'!$A$5:$A$8,0)),"No Match Found")</f>
        <v>Extreme Caution, Consider Delay</v>
      </c>
    </row>
    <row r="2870" spans="1:8" x14ac:dyDescent="0.3">
      <c r="A2870" s="9">
        <f>'Raw Data'!A2869</f>
        <v>45361.954861111102</v>
      </c>
      <c r="B2870" s="11">
        <f>'Raw Data'!M2869</f>
        <v>69.089229924391006</v>
      </c>
      <c r="C2870" s="11" t="str">
        <f t="shared" si="88"/>
        <v>Moderate</v>
      </c>
      <c r="D2870" s="11">
        <f>'Raw Data'!P2869</f>
        <v>0</v>
      </c>
      <c r="E2870" s="11" t="str">
        <f t="shared" si="89"/>
        <v>No Accident</v>
      </c>
      <c r="F2870" s="11" t="str">
        <f>'Raw Data'!O2869</f>
        <v>Rain</v>
      </c>
      <c r="G2870" s="11" t="str">
        <f>IFERROR(VLOOKUP(F2870,'Lookup Formulas Demo'!$A$5:$B$8,2,0),"Unknown Weather")</f>
        <v>Reduce Speed, Increase Following Distance</v>
      </c>
      <c r="H2870" s="11" t="str">
        <f>_xlfn.IFNA(INDEX('Lookup Formulas Demo'!$B$5:$B$8,MATCH(F2870,'Lookup Formulas Demo'!$A$5:$A$8,0)),"No Match Found")</f>
        <v>Reduce Speed, Increase Following Distance</v>
      </c>
    </row>
    <row r="2871" spans="1:8" x14ac:dyDescent="0.3">
      <c r="A2871" s="9">
        <f>'Raw Data'!A2870</f>
        <v>45361.958333333299</v>
      </c>
      <c r="B2871" s="11">
        <f>'Raw Data'!M2870</f>
        <v>57.836568660072302</v>
      </c>
      <c r="C2871" s="11" t="str">
        <f t="shared" si="88"/>
        <v>Moderate</v>
      </c>
      <c r="D2871" s="11">
        <f>'Raw Data'!P2870</f>
        <v>0</v>
      </c>
      <c r="E2871" s="11" t="str">
        <f t="shared" si="89"/>
        <v>No Accident</v>
      </c>
      <c r="F2871" s="11" t="str">
        <f>'Raw Data'!O2870</f>
        <v>Clear</v>
      </c>
      <c r="G2871" s="11" t="str">
        <f>IFERROR(VLOOKUP(F2871,'Lookup Formulas Demo'!$A$5:$B$8,2,0),"Unknown Weather")</f>
        <v>Normal Driving</v>
      </c>
      <c r="H2871" s="11" t="str">
        <f>_xlfn.IFNA(INDEX('Lookup Formulas Demo'!$B$5:$B$8,MATCH(F2871,'Lookup Formulas Demo'!$A$5:$A$8,0)),"No Match Found")</f>
        <v>Normal Driving</v>
      </c>
    </row>
    <row r="2872" spans="1:8" x14ac:dyDescent="0.3">
      <c r="A2872" s="9">
        <f>'Raw Data'!A2871</f>
        <v>45361.961805555598</v>
      </c>
      <c r="B2872" s="11">
        <f>'Raw Data'!M2871</f>
        <v>58.710514539146502</v>
      </c>
      <c r="C2872" s="11" t="str">
        <f t="shared" si="88"/>
        <v>Moderate</v>
      </c>
      <c r="D2872" s="11">
        <f>'Raw Data'!P2871</f>
        <v>0</v>
      </c>
      <c r="E2872" s="11" t="str">
        <f t="shared" si="89"/>
        <v>No Accident</v>
      </c>
      <c r="F2872" s="11" t="str">
        <f>'Raw Data'!O2871</f>
        <v>Snow</v>
      </c>
      <c r="G2872" s="11" t="str">
        <f>IFERROR(VLOOKUP(F2872,'Lookup Formulas Demo'!$A$5:$B$8,2,0),"Unknown Weather")</f>
        <v>Extreme Caution, Consider Delay</v>
      </c>
      <c r="H2872" s="11" t="str">
        <f>_xlfn.IFNA(INDEX('Lookup Formulas Demo'!$B$5:$B$8,MATCH(F2872,'Lookup Formulas Demo'!$A$5:$A$8,0)),"No Match Found")</f>
        <v>Extreme Caution, Consider Delay</v>
      </c>
    </row>
    <row r="2873" spans="1:8" x14ac:dyDescent="0.3">
      <c r="A2873" s="9">
        <f>'Raw Data'!A2872</f>
        <v>45361.965277777803</v>
      </c>
      <c r="B2873" s="11">
        <f>'Raw Data'!M2872</f>
        <v>99.5432406105583</v>
      </c>
      <c r="C2873" s="11" t="str">
        <f t="shared" si="88"/>
        <v>Congested</v>
      </c>
      <c r="D2873" s="11">
        <f>'Raw Data'!P2872</f>
        <v>0</v>
      </c>
      <c r="E2873" s="11" t="str">
        <f t="shared" si="89"/>
        <v>No Accident</v>
      </c>
      <c r="F2873" s="11" t="str">
        <f>'Raw Data'!O2872</f>
        <v>Rain</v>
      </c>
      <c r="G2873" s="11" t="str">
        <f>IFERROR(VLOOKUP(F2873,'Lookup Formulas Demo'!$A$5:$B$8,2,0),"Unknown Weather")</f>
        <v>Reduce Speed, Increase Following Distance</v>
      </c>
      <c r="H2873" s="11" t="str">
        <f>_xlfn.IFNA(INDEX('Lookup Formulas Demo'!$B$5:$B$8,MATCH(F2873,'Lookup Formulas Demo'!$A$5:$A$8,0)),"No Match Found")</f>
        <v>Reduce Speed, Increase Following Distance</v>
      </c>
    </row>
    <row r="2874" spans="1:8" x14ac:dyDescent="0.3">
      <c r="A2874" s="9">
        <f>'Raw Data'!A2873</f>
        <v>45361.96875</v>
      </c>
      <c r="B2874" s="11">
        <f>'Raw Data'!M2873</f>
        <v>25.131236214622199</v>
      </c>
      <c r="C2874" s="11" t="str">
        <f t="shared" si="88"/>
        <v>Free-flow</v>
      </c>
      <c r="D2874" s="11">
        <f>'Raw Data'!P2873</f>
        <v>0</v>
      </c>
      <c r="E2874" s="11" t="str">
        <f t="shared" si="89"/>
        <v>No Accident</v>
      </c>
      <c r="F2874" s="11" t="str">
        <f>'Raw Data'!O2873</f>
        <v>Clear</v>
      </c>
      <c r="G2874" s="11" t="str">
        <f>IFERROR(VLOOKUP(F2874,'Lookup Formulas Demo'!$A$5:$B$8,2,0),"Unknown Weather")</f>
        <v>Normal Driving</v>
      </c>
      <c r="H2874" s="11" t="str">
        <f>_xlfn.IFNA(INDEX('Lookup Formulas Demo'!$B$5:$B$8,MATCH(F2874,'Lookup Formulas Demo'!$A$5:$A$8,0)),"No Match Found")</f>
        <v>Normal Driving</v>
      </c>
    </row>
    <row r="2875" spans="1:8" x14ac:dyDescent="0.3">
      <c r="A2875" s="9">
        <f>'Raw Data'!A2874</f>
        <v>45361.972222222197</v>
      </c>
      <c r="B2875" s="11">
        <f>'Raw Data'!M2874</f>
        <v>15.8038997681093</v>
      </c>
      <c r="C2875" s="11" t="str">
        <f t="shared" si="88"/>
        <v>Free-flow</v>
      </c>
      <c r="D2875" s="11">
        <f>'Raw Data'!P2874</f>
        <v>0</v>
      </c>
      <c r="E2875" s="11" t="str">
        <f t="shared" si="89"/>
        <v>No Accident</v>
      </c>
      <c r="F2875" s="11" t="str">
        <f>'Raw Data'!O2874</f>
        <v>Rain</v>
      </c>
      <c r="G2875" s="11" t="str">
        <f>IFERROR(VLOOKUP(F2875,'Lookup Formulas Demo'!$A$5:$B$8,2,0),"Unknown Weather")</f>
        <v>Reduce Speed, Increase Following Distance</v>
      </c>
      <c r="H2875" s="11" t="str">
        <f>_xlfn.IFNA(INDEX('Lookup Formulas Demo'!$B$5:$B$8,MATCH(F2875,'Lookup Formulas Demo'!$A$5:$A$8,0)),"No Match Found")</f>
        <v>Reduce Speed, Increase Following Distance</v>
      </c>
    </row>
    <row r="2876" spans="1:8" x14ac:dyDescent="0.3">
      <c r="A2876" s="9">
        <f>'Raw Data'!A2875</f>
        <v>45361.975694444503</v>
      </c>
      <c r="B2876" s="11">
        <f>'Raw Data'!M2875</f>
        <v>50.010288033161203</v>
      </c>
      <c r="C2876" s="11" t="str">
        <f t="shared" si="88"/>
        <v>Moderate</v>
      </c>
      <c r="D2876" s="11">
        <f>'Raw Data'!P2875</f>
        <v>0</v>
      </c>
      <c r="E2876" s="11" t="str">
        <f t="shared" si="89"/>
        <v>No Accident</v>
      </c>
      <c r="F2876" s="11" t="str">
        <f>'Raw Data'!O2875</f>
        <v>Clear</v>
      </c>
      <c r="G2876" s="11" t="str">
        <f>IFERROR(VLOOKUP(F2876,'Lookup Formulas Demo'!$A$5:$B$8,2,0),"Unknown Weather")</f>
        <v>Normal Driving</v>
      </c>
      <c r="H2876" s="11" t="str">
        <f>_xlfn.IFNA(INDEX('Lookup Formulas Demo'!$B$5:$B$8,MATCH(F2876,'Lookup Formulas Demo'!$A$5:$A$8,0)),"No Match Found")</f>
        <v>Normal Driving</v>
      </c>
    </row>
    <row r="2877" spans="1:8" x14ac:dyDescent="0.3">
      <c r="A2877" s="9">
        <f>'Raw Data'!A2876</f>
        <v>45361.979166666701</v>
      </c>
      <c r="B2877" s="11">
        <f>'Raw Data'!M2876</f>
        <v>66.784418030345094</v>
      </c>
      <c r="C2877" s="11" t="str">
        <f t="shared" si="88"/>
        <v>Moderate</v>
      </c>
      <c r="D2877" s="11">
        <f>'Raw Data'!P2876</f>
        <v>1</v>
      </c>
      <c r="E2877" s="11" t="str">
        <f t="shared" si="89"/>
        <v>Accident Reported</v>
      </c>
      <c r="F2877" s="11" t="str">
        <f>'Raw Data'!O2876</f>
        <v>Snow</v>
      </c>
      <c r="G2877" s="11" t="str">
        <f>IFERROR(VLOOKUP(F2877,'Lookup Formulas Demo'!$A$5:$B$8,2,0),"Unknown Weather")</f>
        <v>Extreme Caution, Consider Delay</v>
      </c>
      <c r="H2877" s="11" t="str">
        <f>_xlfn.IFNA(INDEX('Lookup Formulas Demo'!$B$5:$B$8,MATCH(F2877,'Lookup Formulas Demo'!$A$5:$A$8,0)),"No Match Found")</f>
        <v>Extreme Caution, Consider Delay</v>
      </c>
    </row>
    <row r="2878" spans="1:8" x14ac:dyDescent="0.3">
      <c r="A2878" s="9">
        <f>'Raw Data'!A2877</f>
        <v>45361.982638888898</v>
      </c>
      <c r="B2878" s="11">
        <f>'Raw Data'!M2877</f>
        <v>99.332238210523897</v>
      </c>
      <c r="C2878" s="11" t="str">
        <f t="shared" si="88"/>
        <v>Congested</v>
      </c>
      <c r="D2878" s="11">
        <f>'Raw Data'!P2877</f>
        <v>0</v>
      </c>
      <c r="E2878" s="11" t="str">
        <f t="shared" si="89"/>
        <v>No Accident</v>
      </c>
      <c r="F2878" s="11" t="str">
        <f>'Raw Data'!O2877</f>
        <v>Fog</v>
      </c>
      <c r="G2878" s="11" t="str">
        <f>IFERROR(VLOOKUP(F2878,'Lookup Formulas Demo'!$A$5:$B$8,2,0),"Unknown Weather")</f>
        <v>Use Fog Lights, Reduce Speed</v>
      </c>
      <c r="H2878" s="11" t="str">
        <f>_xlfn.IFNA(INDEX('Lookup Formulas Demo'!$B$5:$B$8,MATCH(F2878,'Lookup Formulas Demo'!$A$5:$A$8,0)),"No Match Found")</f>
        <v>Use Fog Lights, Reduce Speed</v>
      </c>
    </row>
    <row r="2879" spans="1:8" x14ac:dyDescent="0.3">
      <c r="A2879" s="9">
        <f>'Raw Data'!A2878</f>
        <v>45361.986111111102</v>
      </c>
      <c r="B2879" s="11">
        <f>'Raw Data'!M2878</f>
        <v>37.194529547516403</v>
      </c>
      <c r="C2879" s="11" t="str">
        <f t="shared" si="88"/>
        <v>Free-flow</v>
      </c>
      <c r="D2879" s="11">
        <f>'Raw Data'!P2878</f>
        <v>0</v>
      </c>
      <c r="E2879" s="11" t="str">
        <f t="shared" si="89"/>
        <v>No Accident</v>
      </c>
      <c r="F2879" s="11" t="str">
        <f>'Raw Data'!O2878</f>
        <v>Fog</v>
      </c>
      <c r="G2879" s="11" t="str">
        <f>IFERROR(VLOOKUP(F2879,'Lookup Formulas Demo'!$A$5:$B$8,2,0),"Unknown Weather")</f>
        <v>Use Fog Lights, Reduce Speed</v>
      </c>
      <c r="H2879" s="11" t="str">
        <f>_xlfn.IFNA(INDEX('Lookup Formulas Demo'!$B$5:$B$8,MATCH(F2879,'Lookup Formulas Demo'!$A$5:$A$8,0)),"No Match Found")</f>
        <v>Use Fog Lights, Reduce Speed</v>
      </c>
    </row>
    <row r="2880" spans="1:8" x14ac:dyDescent="0.3">
      <c r="A2880" s="9">
        <f>'Raw Data'!A2879</f>
        <v>45361.989583333299</v>
      </c>
      <c r="B2880" s="11">
        <f>'Raw Data'!M2879</f>
        <v>19.456501814923701</v>
      </c>
      <c r="C2880" s="11" t="str">
        <f t="shared" si="88"/>
        <v>Free-flow</v>
      </c>
      <c r="D2880" s="11">
        <f>'Raw Data'!P2879</f>
        <v>0</v>
      </c>
      <c r="E2880" s="11" t="str">
        <f t="shared" si="89"/>
        <v>No Accident</v>
      </c>
      <c r="F2880" s="11" t="str">
        <f>'Raw Data'!O2879</f>
        <v>Snow</v>
      </c>
      <c r="G2880" s="11" t="str">
        <f>IFERROR(VLOOKUP(F2880,'Lookup Formulas Demo'!$A$5:$B$8,2,0),"Unknown Weather")</f>
        <v>Extreme Caution, Consider Delay</v>
      </c>
      <c r="H2880" s="11" t="str">
        <f>_xlfn.IFNA(INDEX('Lookup Formulas Demo'!$B$5:$B$8,MATCH(F2880,'Lookup Formulas Demo'!$A$5:$A$8,0)),"No Match Found")</f>
        <v>Extreme Caution, Consider Delay</v>
      </c>
    </row>
    <row r="2881" spans="1:8" x14ac:dyDescent="0.3">
      <c r="A2881" s="9">
        <f>'Raw Data'!A2880</f>
        <v>45361.993055555598</v>
      </c>
      <c r="B2881" s="11">
        <f>'Raw Data'!M2880</f>
        <v>60.984664415368101</v>
      </c>
      <c r="C2881" s="11" t="str">
        <f t="shared" si="88"/>
        <v>Moderate</v>
      </c>
      <c r="D2881" s="11">
        <f>'Raw Data'!P2880</f>
        <v>0</v>
      </c>
      <c r="E2881" s="11" t="str">
        <f t="shared" si="89"/>
        <v>No Accident</v>
      </c>
      <c r="F2881" s="11" t="str">
        <f>'Raw Data'!O2880</f>
        <v>Snow</v>
      </c>
      <c r="G2881" s="11" t="str">
        <f>IFERROR(VLOOKUP(F2881,'Lookup Formulas Demo'!$A$5:$B$8,2,0),"Unknown Weather")</f>
        <v>Extreme Caution, Consider Delay</v>
      </c>
      <c r="H2881" s="11" t="str">
        <f>_xlfn.IFNA(INDEX('Lookup Formulas Demo'!$B$5:$B$8,MATCH(F2881,'Lookup Formulas Demo'!$A$5:$A$8,0)),"No Match Found")</f>
        <v>Extreme Caution, Consider Delay</v>
      </c>
    </row>
    <row r="2882" spans="1:8" x14ac:dyDescent="0.3">
      <c r="A2882" s="9">
        <f>'Raw Data'!A2881</f>
        <v>45361.996527777803</v>
      </c>
      <c r="B2882" s="11">
        <f>'Raw Data'!M2881</f>
        <v>85.467225681407498</v>
      </c>
      <c r="C2882" s="11" t="str">
        <f t="shared" si="88"/>
        <v>Congested</v>
      </c>
      <c r="D2882" s="11">
        <f>'Raw Data'!P2881</f>
        <v>0</v>
      </c>
      <c r="E2882" s="11" t="str">
        <f t="shared" si="89"/>
        <v>No Accident</v>
      </c>
      <c r="F2882" s="11" t="str">
        <f>'Raw Data'!O2881</f>
        <v>Rain</v>
      </c>
      <c r="G2882" s="11" t="str">
        <f>IFERROR(VLOOKUP(F2882,'Lookup Formulas Demo'!$A$5:$B$8,2,0),"Unknown Weather")</f>
        <v>Reduce Speed, Increase Following Distance</v>
      </c>
      <c r="H2882" s="11" t="str">
        <f>_xlfn.IFNA(INDEX('Lookup Formulas Demo'!$B$5:$B$8,MATCH(F2882,'Lookup Formulas Demo'!$A$5:$A$8,0)),"No Match Found")</f>
        <v>Reduce Speed, Increase Following Distance</v>
      </c>
    </row>
    <row r="2883" spans="1:8" x14ac:dyDescent="0.3">
      <c r="A2883" s="9">
        <f>'Raw Data'!A2882</f>
        <v>45362</v>
      </c>
      <c r="B2883" s="11">
        <f>'Raw Data'!M2882</f>
        <v>38.045962102432199</v>
      </c>
      <c r="C2883" s="11" t="str">
        <f t="shared" ref="C2883:C2946" si="90">IF(B2883&gt;=80,"Congested",IF(B2883&gt;=50,"Moderate","Free-flow"))</f>
        <v>Free-flow</v>
      </c>
      <c r="D2883" s="11">
        <f>'Raw Data'!P2882</f>
        <v>0</v>
      </c>
      <c r="E2883" s="11" t="str">
        <f t="shared" ref="E2883:E2946" si="91">IF(D2883=1,"Accident Reported","No Accident")</f>
        <v>No Accident</v>
      </c>
      <c r="F2883" s="11" t="str">
        <f>'Raw Data'!O2882</f>
        <v>Snow</v>
      </c>
      <c r="G2883" s="11" t="str">
        <f>IFERROR(VLOOKUP(F2883,'Lookup Formulas Demo'!$A$5:$B$8,2,0),"Unknown Weather")</f>
        <v>Extreme Caution, Consider Delay</v>
      </c>
      <c r="H2883" s="11" t="str">
        <f>_xlfn.IFNA(INDEX('Lookup Formulas Demo'!$B$5:$B$8,MATCH(F2883,'Lookup Formulas Demo'!$A$5:$A$8,0)),"No Match Found")</f>
        <v>Extreme Caution, Consider Delay</v>
      </c>
    </row>
    <row r="2884" spans="1:8" x14ac:dyDescent="0.3">
      <c r="A2884" s="9">
        <f>'Raw Data'!A2883</f>
        <v>45362.003472222197</v>
      </c>
      <c r="B2884" s="11">
        <f>'Raw Data'!M2883</f>
        <v>22.362730626200701</v>
      </c>
      <c r="C2884" s="11" t="str">
        <f t="shared" si="90"/>
        <v>Free-flow</v>
      </c>
      <c r="D2884" s="11">
        <f>'Raw Data'!P2883</f>
        <v>0</v>
      </c>
      <c r="E2884" s="11" t="str">
        <f t="shared" si="91"/>
        <v>No Accident</v>
      </c>
      <c r="F2884" s="11" t="str">
        <f>'Raw Data'!O2883</f>
        <v>Snow</v>
      </c>
      <c r="G2884" s="11" t="str">
        <f>IFERROR(VLOOKUP(F2884,'Lookup Formulas Demo'!$A$5:$B$8,2,0),"Unknown Weather")</f>
        <v>Extreme Caution, Consider Delay</v>
      </c>
      <c r="H2884" s="11" t="str">
        <f>_xlfn.IFNA(INDEX('Lookup Formulas Demo'!$B$5:$B$8,MATCH(F2884,'Lookup Formulas Demo'!$A$5:$A$8,0)),"No Match Found")</f>
        <v>Extreme Caution, Consider Delay</v>
      </c>
    </row>
    <row r="2885" spans="1:8" x14ac:dyDescent="0.3">
      <c r="A2885" s="9">
        <f>'Raw Data'!A2884</f>
        <v>45362.006944444503</v>
      </c>
      <c r="B2885" s="11">
        <f>'Raw Data'!M2884</f>
        <v>68.760131442220896</v>
      </c>
      <c r="C2885" s="11" t="str">
        <f t="shared" si="90"/>
        <v>Moderate</v>
      </c>
      <c r="D2885" s="11">
        <f>'Raw Data'!P2884</f>
        <v>0</v>
      </c>
      <c r="E2885" s="11" t="str">
        <f t="shared" si="91"/>
        <v>No Accident</v>
      </c>
      <c r="F2885" s="11" t="str">
        <f>'Raw Data'!O2884</f>
        <v>Clear</v>
      </c>
      <c r="G2885" s="11" t="str">
        <f>IFERROR(VLOOKUP(F2885,'Lookup Formulas Demo'!$A$5:$B$8,2,0),"Unknown Weather")</f>
        <v>Normal Driving</v>
      </c>
      <c r="H2885" s="11" t="str">
        <f>_xlfn.IFNA(INDEX('Lookup Formulas Demo'!$B$5:$B$8,MATCH(F2885,'Lookup Formulas Demo'!$A$5:$A$8,0)),"No Match Found")</f>
        <v>Normal Driving</v>
      </c>
    </row>
    <row r="2886" spans="1:8" x14ac:dyDescent="0.3">
      <c r="A2886" s="9">
        <f>'Raw Data'!A2885</f>
        <v>45362.010416666701</v>
      </c>
      <c r="B2886" s="11">
        <f>'Raw Data'!M2885</f>
        <v>23.881789115970101</v>
      </c>
      <c r="C2886" s="11" t="str">
        <f t="shared" si="90"/>
        <v>Free-flow</v>
      </c>
      <c r="D2886" s="11">
        <f>'Raw Data'!P2885</f>
        <v>0</v>
      </c>
      <c r="E2886" s="11" t="str">
        <f t="shared" si="91"/>
        <v>No Accident</v>
      </c>
      <c r="F2886" s="11" t="str">
        <f>'Raw Data'!O2885</f>
        <v>Clear</v>
      </c>
      <c r="G2886" s="11" t="str">
        <f>IFERROR(VLOOKUP(F2886,'Lookup Formulas Demo'!$A$5:$B$8,2,0),"Unknown Weather")</f>
        <v>Normal Driving</v>
      </c>
      <c r="H2886" s="11" t="str">
        <f>_xlfn.IFNA(INDEX('Lookup Formulas Demo'!$B$5:$B$8,MATCH(F2886,'Lookup Formulas Demo'!$A$5:$A$8,0)),"No Match Found")</f>
        <v>Normal Driving</v>
      </c>
    </row>
    <row r="2887" spans="1:8" x14ac:dyDescent="0.3">
      <c r="A2887" s="9">
        <f>'Raw Data'!A2886</f>
        <v>45362.013888888898</v>
      </c>
      <c r="B2887" s="11">
        <f>'Raw Data'!M2886</f>
        <v>85.401313114664603</v>
      </c>
      <c r="C2887" s="11" t="str">
        <f t="shared" si="90"/>
        <v>Congested</v>
      </c>
      <c r="D2887" s="11">
        <f>'Raw Data'!P2886</f>
        <v>1</v>
      </c>
      <c r="E2887" s="11" t="str">
        <f t="shared" si="91"/>
        <v>Accident Reported</v>
      </c>
      <c r="F2887" s="11" t="str">
        <f>'Raw Data'!O2886</f>
        <v>Fog</v>
      </c>
      <c r="G2887" s="11" t="str">
        <f>IFERROR(VLOOKUP(F2887,'Lookup Formulas Demo'!$A$5:$B$8,2,0),"Unknown Weather")</f>
        <v>Use Fog Lights, Reduce Speed</v>
      </c>
      <c r="H2887" s="11" t="str">
        <f>_xlfn.IFNA(INDEX('Lookup Formulas Demo'!$B$5:$B$8,MATCH(F2887,'Lookup Formulas Demo'!$A$5:$A$8,0)),"No Match Found")</f>
        <v>Use Fog Lights, Reduce Speed</v>
      </c>
    </row>
    <row r="2888" spans="1:8" x14ac:dyDescent="0.3">
      <c r="A2888" s="9">
        <f>'Raw Data'!A2887</f>
        <v>45362.017361111102</v>
      </c>
      <c r="B2888" s="11">
        <f>'Raw Data'!M2887</f>
        <v>57.482460718469802</v>
      </c>
      <c r="C2888" s="11" t="str">
        <f t="shared" si="90"/>
        <v>Moderate</v>
      </c>
      <c r="D2888" s="11">
        <f>'Raw Data'!P2887</f>
        <v>0</v>
      </c>
      <c r="E2888" s="11" t="str">
        <f t="shared" si="91"/>
        <v>No Accident</v>
      </c>
      <c r="F2888" s="11" t="str">
        <f>'Raw Data'!O2887</f>
        <v>Clear</v>
      </c>
      <c r="G2888" s="11" t="str">
        <f>IFERROR(VLOOKUP(F2888,'Lookup Formulas Demo'!$A$5:$B$8,2,0),"Unknown Weather")</f>
        <v>Normal Driving</v>
      </c>
      <c r="H2888" s="11" t="str">
        <f>_xlfn.IFNA(INDEX('Lookup Formulas Demo'!$B$5:$B$8,MATCH(F2888,'Lookup Formulas Demo'!$A$5:$A$8,0)),"No Match Found")</f>
        <v>Normal Driving</v>
      </c>
    </row>
    <row r="2889" spans="1:8" x14ac:dyDescent="0.3">
      <c r="A2889" s="9">
        <f>'Raw Data'!A2888</f>
        <v>45362.020833333299</v>
      </c>
      <c r="B2889" s="11">
        <f>'Raw Data'!M2888</f>
        <v>33.304762313563799</v>
      </c>
      <c r="C2889" s="11" t="str">
        <f t="shared" si="90"/>
        <v>Free-flow</v>
      </c>
      <c r="D2889" s="11">
        <f>'Raw Data'!P2888</f>
        <v>0</v>
      </c>
      <c r="E2889" s="11" t="str">
        <f t="shared" si="91"/>
        <v>No Accident</v>
      </c>
      <c r="F2889" s="11" t="str">
        <f>'Raw Data'!O2888</f>
        <v>Rain</v>
      </c>
      <c r="G2889" s="11" t="str">
        <f>IFERROR(VLOOKUP(F2889,'Lookup Formulas Demo'!$A$5:$B$8,2,0),"Unknown Weather")</f>
        <v>Reduce Speed, Increase Following Distance</v>
      </c>
      <c r="H2889" s="11" t="str">
        <f>_xlfn.IFNA(INDEX('Lookup Formulas Demo'!$B$5:$B$8,MATCH(F2889,'Lookup Formulas Demo'!$A$5:$A$8,0)),"No Match Found")</f>
        <v>Reduce Speed, Increase Following Distance</v>
      </c>
    </row>
    <row r="2890" spans="1:8" x14ac:dyDescent="0.3">
      <c r="A2890" s="9">
        <f>'Raw Data'!A2889</f>
        <v>45362.024305555598</v>
      </c>
      <c r="B2890" s="11">
        <f>'Raw Data'!M2889</f>
        <v>42.701125007737502</v>
      </c>
      <c r="C2890" s="11" t="str">
        <f t="shared" si="90"/>
        <v>Free-flow</v>
      </c>
      <c r="D2890" s="11">
        <f>'Raw Data'!P2889</f>
        <v>0</v>
      </c>
      <c r="E2890" s="11" t="str">
        <f t="shared" si="91"/>
        <v>No Accident</v>
      </c>
      <c r="F2890" s="11" t="str">
        <f>'Raw Data'!O2889</f>
        <v>Snow</v>
      </c>
      <c r="G2890" s="11" t="str">
        <f>IFERROR(VLOOKUP(F2890,'Lookup Formulas Demo'!$A$5:$B$8,2,0),"Unknown Weather")</f>
        <v>Extreme Caution, Consider Delay</v>
      </c>
      <c r="H2890" s="11" t="str">
        <f>_xlfn.IFNA(INDEX('Lookup Formulas Demo'!$B$5:$B$8,MATCH(F2890,'Lookup Formulas Demo'!$A$5:$A$8,0)),"No Match Found")</f>
        <v>Extreme Caution, Consider Delay</v>
      </c>
    </row>
    <row r="2891" spans="1:8" x14ac:dyDescent="0.3">
      <c r="A2891" s="9">
        <f>'Raw Data'!A2890</f>
        <v>45362.027777777803</v>
      </c>
      <c r="B2891" s="11">
        <f>'Raw Data'!M2890</f>
        <v>47.351383375376898</v>
      </c>
      <c r="C2891" s="11" t="str">
        <f t="shared" si="90"/>
        <v>Free-flow</v>
      </c>
      <c r="D2891" s="11">
        <f>'Raw Data'!P2890</f>
        <v>0</v>
      </c>
      <c r="E2891" s="11" t="str">
        <f t="shared" si="91"/>
        <v>No Accident</v>
      </c>
      <c r="F2891" s="11" t="str">
        <f>'Raw Data'!O2890</f>
        <v>Clear</v>
      </c>
      <c r="G2891" s="11" t="str">
        <f>IFERROR(VLOOKUP(F2891,'Lookup Formulas Demo'!$A$5:$B$8,2,0),"Unknown Weather")</f>
        <v>Normal Driving</v>
      </c>
      <c r="H2891" s="11" t="str">
        <f>_xlfn.IFNA(INDEX('Lookup Formulas Demo'!$B$5:$B$8,MATCH(F2891,'Lookup Formulas Demo'!$A$5:$A$8,0)),"No Match Found")</f>
        <v>Normal Driving</v>
      </c>
    </row>
    <row r="2892" spans="1:8" x14ac:dyDescent="0.3">
      <c r="A2892" s="9">
        <f>'Raw Data'!A2891</f>
        <v>45362.03125</v>
      </c>
      <c r="B2892" s="11">
        <f>'Raw Data'!M2891</f>
        <v>69.274717441082799</v>
      </c>
      <c r="C2892" s="11" t="str">
        <f t="shared" si="90"/>
        <v>Moderate</v>
      </c>
      <c r="D2892" s="11">
        <f>'Raw Data'!P2891</f>
        <v>0</v>
      </c>
      <c r="E2892" s="11" t="str">
        <f t="shared" si="91"/>
        <v>No Accident</v>
      </c>
      <c r="F2892" s="11" t="str">
        <f>'Raw Data'!O2891</f>
        <v>Rain</v>
      </c>
      <c r="G2892" s="11" t="str">
        <f>IFERROR(VLOOKUP(F2892,'Lookup Formulas Demo'!$A$5:$B$8,2,0),"Unknown Weather")</f>
        <v>Reduce Speed, Increase Following Distance</v>
      </c>
      <c r="H2892" s="11" t="str">
        <f>_xlfn.IFNA(INDEX('Lookup Formulas Demo'!$B$5:$B$8,MATCH(F2892,'Lookup Formulas Demo'!$A$5:$A$8,0)),"No Match Found")</f>
        <v>Reduce Speed, Increase Following Distance</v>
      </c>
    </row>
    <row r="2893" spans="1:8" x14ac:dyDescent="0.3">
      <c r="A2893" s="9">
        <f>'Raw Data'!A2892</f>
        <v>45362.034722222197</v>
      </c>
      <c r="B2893" s="11">
        <f>'Raw Data'!M2892</f>
        <v>40.128969974610399</v>
      </c>
      <c r="C2893" s="11" t="str">
        <f t="shared" si="90"/>
        <v>Free-flow</v>
      </c>
      <c r="D2893" s="11">
        <f>'Raw Data'!P2892</f>
        <v>0</v>
      </c>
      <c r="E2893" s="11" t="str">
        <f t="shared" si="91"/>
        <v>No Accident</v>
      </c>
      <c r="F2893" s="11" t="str">
        <f>'Raw Data'!O2892</f>
        <v>Rain</v>
      </c>
      <c r="G2893" s="11" t="str">
        <f>IFERROR(VLOOKUP(F2893,'Lookup Formulas Demo'!$A$5:$B$8,2,0),"Unknown Weather")</f>
        <v>Reduce Speed, Increase Following Distance</v>
      </c>
      <c r="H2893" s="11" t="str">
        <f>_xlfn.IFNA(INDEX('Lookup Formulas Demo'!$B$5:$B$8,MATCH(F2893,'Lookup Formulas Demo'!$A$5:$A$8,0)),"No Match Found")</f>
        <v>Reduce Speed, Increase Following Distance</v>
      </c>
    </row>
    <row r="2894" spans="1:8" x14ac:dyDescent="0.3">
      <c r="A2894" s="9">
        <f>'Raw Data'!A2893</f>
        <v>45362.038194444503</v>
      </c>
      <c r="B2894" s="11">
        <f>'Raw Data'!M2893</f>
        <v>43.314737240283598</v>
      </c>
      <c r="C2894" s="11" t="str">
        <f t="shared" si="90"/>
        <v>Free-flow</v>
      </c>
      <c r="D2894" s="11">
        <f>'Raw Data'!P2893</f>
        <v>0</v>
      </c>
      <c r="E2894" s="11" t="str">
        <f t="shared" si="91"/>
        <v>No Accident</v>
      </c>
      <c r="F2894" s="11" t="str">
        <f>'Raw Data'!O2893</f>
        <v>Rain</v>
      </c>
      <c r="G2894" s="11" t="str">
        <f>IFERROR(VLOOKUP(F2894,'Lookup Formulas Demo'!$A$5:$B$8,2,0),"Unknown Weather")</f>
        <v>Reduce Speed, Increase Following Distance</v>
      </c>
      <c r="H2894" s="11" t="str">
        <f>_xlfn.IFNA(INDEX('Lookup Formulas Demo'!$B$5:$B$8,MATCH(F2894,'Lookup Formulas Demo'!$A$5:$A$8,0)),"No Match Found")</f>
        <v>Reduce Speed, Increase Following Distance</v>
      </c>
    </row>
    <row r="2895" spans="1:8" x14ac:dyDescent="0.3">
      <c r="A2895" s="9">
        <f>'Raw Data'!A2894</f>
        <v>45362.041666666701</v>
      </c>
      <c r="B2895" s="11">
        <f>'Raw Data'!M2894</f>
        <v>59.630618163705599</v>
      </c>
      <c r="C2895" s="11" t="str">
        <f t="shared" si="90"/>
        <v>Moderate</v>
      </c>
      <c r="D2895" s="11">
        <f>'Raw Data'!P2894</f>
        <v>0</v>
      </c>
      <c r="E2895" s="11" t="str">
        <f t="shared" si="91"/>
        <v>No Accident</v>
      </c>
      <c r="F2895" s="11" t="str">
        <f>'Raw Data'!O2894</f>
        <v>Clear</v>
      </c>
      <c r="G2895" s="11" t="str">
        <f>IFERROR(VLOOKUP(F2895,'Lookup Formulas Demo'!$A$5:$B$8,2,0),"Unknown Weather")</f>
        <v>Normal Driving</v>
      </c>
      <c r="H2895" s="11" t="str">
        <f>_xlfn.IFNA(INDEX('Lookup Formulas Demo'!$B$5:$B$8,MATCH(F2895,'Lookup Formulas Demo'!$A$5:$A$8,0)),"No Match Found")</f>
        <v>Normal Driving</v>
      </c>
    </row>
    <row r="2896" spans="1:8" x14ac:dyDescent="0.3">
      <c r="A2896" s="9">
        <f>'Raw Data'!A2895</f>
        <v>45362.045138888898</v>
      </c>
      <c r="B2896" s="11">
        <f>'Raw Data'!M2895</f>
        <v>94.475801561312593</v>
      </c>
      <c r="C2896" s="11" t="str">
        <f t="shared" si="90"/>
        <v>Congested</v>
      </c>
      <c r="D2896" s="11">
        <f>'Raw Data'!P2895</f>
        <v>0</v>
      </c>
      <c r="E2896" s="11" t="str">
        <f t="shared" si="91"/>
        <v>No Accident</v>
      </c>
      <c r="F2896" s="11" t="str">
        <f>'Raw Data'!O2895</f>
        <v>Snow</v>
      </c>
      <c r="G2896" s="11" t="str">
        <f>IFERROR(VLOOKUP(F2896,'Lookup Formulas Demo'!$A$5:$B$8,2,0),"Unknown Weather")</f>
        <v>Extreme Caution, Consider Delay</v>
      </c>
      <c r="H2896" s="11" t="str">
        <f>_xlfn.IFNA(INDEX('Lookup Formulas Demo'!$B$5:$B$8,MATCH(F2896,'Lookup Formulas Demo'!$A$5:$A$8,0)),"No Match Found")</f>
        <v>Extreme Caution, Consider Delay</v>
      </c>
    </row>
    <row r="2897" spans="1:8" x14ac:dyDescent="0.3">
      <c r="A2897" s="9">
        <f>'Raw Data'!A2896</f>
        <v>45362.048611111102</v>
      </c>
      <c r="B2897" s="11">
        <f>'Raw Data'!M2896</f>
        <v>69.105763145661001</v>
      </c>
      <c r="C2897" s="11" t="str">
        <f t="shared" si="90"/>
        <v>Moderate</v>
      </c>
      <c r="D2897" s="11">
        <f>'Raw Data'!P2896</f>
        <v>0</v>
      </c>
      <c r="E2897" s="11" t="str">
        <f t="shared" si="91"/>
        <v>No Accident</v>
      </c>
      <c r="F2897" s="11" t="str">
        <f>'Raw Data'!O2896</f>
        <v>Snow</v>
      </c>
      <c r="G2897" s="11" t="str">
        <f>IFERROR(VLOOKUP(F2897,'Lookup Formulas Demo'!$A$5:$B$8,2,0),"Unknown Weather")</f>
        <v>Extreme Caution, Consider Delay</v>
      </c>
      <c r="H2897" s="11" t="str">
        <f>_xlfn.IFNA(INDEX('Lookup Formulas Demo'!$B$5:$B$8,MATCH(F2897,'Lookup Formulas Demo'!$A$5:$A$8,0)),"No Match Found")</f>
        <v>Extreme Caution, Consider Delay</v>
      </c>
    </row>
    <row r="2898" spans="1:8" x14ac:dyDescent="0.3">
      <c r="A2898" s="9">
        <f>'Raw Data'!A2897</f>
        <v>45362.052083333299</v>
      </c>
      <c r="B2898" s="11">
        <f>'Raw Data'!M2897</f>
        <v>42.458059686039498</v>
      </c>
      <c r="C2898" s="11" t="str">
        <f t="shared" si="90"/>
        <v>Free-flow</v>
      </c>
      <c r="D2898" s="11">
        <f>'Raw Data'!P2897</f>
        <v>0</v>
      </c>
      <c r="E2898" s="11" t="str">
        <f t="shared" si="91"/>
        <v>No Accident</v>
      </c>
      <c r="F2898" s="11" t="str">
        <f>'Raw Data'!O2897</f>
        <v>Fog</v>
      </c>
      <c r="G2898" s="11" t="str">
        <f>IFERROR(VLOOKUP(F2898,'Lookup Formulas Demo'!$A$5:$B$8,2,0),"Unknown Weather")</f>
        <v>Use Fog Lights, Reduce Speed</v>
      </c>
      <c r="H2898" s="11" t="str">
        <f>_xlfn.IFNA(INDEX('Lookup Formulas Demo'!$B$5:$B$8,MATCH(F2898,'Lookup Formulas Demo'!$A$5:$A$8,0)),"No Match Found")</f>
        <v>Use Fog Lights, Reduce Speed</v>
      </c>
    </row>
    <row r="2899" spans="1:8" x14ac:dyDescent="0.3">
      <c r="A2899" s="9">
        <f>'Raw Data'!A2898</f>
        <v>45362.055555555598</v>
      </c>
      <c r="B2899" s="11">
        <f>'Raw Data'!M2898</f>
        <v>83.177064009735204</v>
      </c>
      <c r="C2899" s="11" t="str">
        <f t="shared" si="90"/>
        <v>Congested</v>
      </c>
      <c r="D2899" s="11">
        <f>'Raw Data'!P2898</f>
        <v>0</v>
      </c>
      <c r="E2899" s="11" t="str">
        <f t="shared" si="91"/>
        <v>No Accident</v>
      </c>
      <c r="F2899" s="11" t="str">
        <f>'Raw Data'!O2898</f>
        <v>Rain</v>
      </c>
      <c r="G2899" s="11" t="str">
        <f>IFERROR(VLOOKUP(F2899,'Lookup Formulas Demo'!$A$5:$B$8,2,0),"Unknown Weather")</f>
        <v>Reduce Speed, Increase Following Distance</v>
      </c>
      <c r="H2899" s="11" t="str">
        <f>_xlfn.IFNA(INDEX('Lookup Formulas Demo'!$B$5:$B$8,MATCH(F2899,'Lookup Formulas Demo'!$A$5:$A$8,0)),"No Match Found")</f>
        <v>Reduce Speed, Increase Following Distance</v>
      </c>
    </row>
    <row r="2900" spans="1:8" x14ac:dyDescent="0.3">
      <c r="A2900" s="9">
        <f>'Raw Data'!A2899</f>
        <v>45362.059027777803</v>
      </c>
      <c r="B2900" s="11">
        <f>'Raw Data'!M2899</f>
        <v>93.533094508424995</v>
      </c>
      <c r="C2900" s="11" t="str">
        <f t="shared" si="90"/>
        <v>Congested</v>
      </c>
      <c r="D2900" s="11">
        <f>'Raw Data'!P2899</f>
        <v>0</v>
      </c>
      <c r="E2900" s="11" t="str">
        <f t="shared" si="91"/>
        <v>No Accident</v>
      </c>
      <c r="F2900" s="11" t="str">
        <f>'Raw Data'!O2899</f>
        <v>Rain</v>
      </c>
      <c r="G2900" s="11" t="str">
        <f>IFERROR(VLOOKUP(F2900,'Lookup Formulas Demo'!$A$5:$B$8,2,0),"Unknown Weather")</f>
        <v>Reduce Speed, Increase Following Distance</v>
      </c>
      <c r="H2900" s="11" t="str">
        <f>_xlfn.IFNA(INDEX('Lookup Formulas Demo'!$B$5:$B$8,MATCH(F2900,'Lookup Formulas Demo'!$A$5:$A$8,0)),"No Match Found")</f>
        <v>Reduce Speed, Increase Following Distance</v>
      </c>
    </row>
    <row r="2901" spans="1:8" x14ac:dyDescent="0.3">
      <c r="A2901" s="9">
        <f>'Raw Data'!A2900</f>
        <v>45362.0625</v>
      </c>
      <c r="B2901" s="11">
        <f>'Raw Data'!M2900</f>
        <v>37.177879107043204</v>
      </c>
      <c r="C2901" s="11" t="str">
        <f t="shared" si="90"/>
        <v>Free-flow</v>
      </c>
      <c r="D2901" s="11">
        <f>'Raw Data'!P2900</f>
        <v>1</v>
      </c>
      <c r="E2901" s="11" t="str">
        <f t="shared" si="91"/>
        <v>Accident Reported</v>
      </c>
      <c r="F2901" s="11" t="str">
        <f>'Raw Data'!O2900</f>
        <v>Rain</v>
      </c>
      <c r="G2901" s="11" t="str">
        <f>IFERROR(VLOOKUP(F2901,'Lookup Formulas Demo'!$A$5:$B$8,2,0),"Unknown Weather")</f>
        <v>Reduce Speed, Increase Following Distance</v>
      </c>
      <c r="H2901" s="11" t="str">
        <f>_xlfn.IFNA(INDEX('Lookup Formulas Demo'!$B$5:$B$8,MATCH(F2901,'Lookup Formulas Demo'!$A$5:$A$8,0)),"No Match Found")</f>
        <v>Reduce Speed, Increase Following Distance</v>
      </c>
    </row>
    <row r="2902" spans="1:8" x14ac:dyDescent="0.3">
      <c r="A2902" s="9">
        <f>'Raw Data'!A2901</f>
        <v>45362.065972222197</v>
      </c>
      <c r="B2902" s="11">
        <f>'Raw Data'!M2901</f>
        <v>82.206647675388396</v>
      </c>
      <c r="C2902" s="11" t="str">
        <f t="shared" si="90"/>
        <v>Congested</v>
      </c>
      <c r="D2902" s="11">
        <f>'Raw Data'!P2901</f>
        <v>0</v>
      </c>
      <c r="E2902" s="11" t="str">
        <f t="shared" si="91"/>
        <v>No Accident</v>
      </c>
      <c r="F2902" s="11" t="str">
        <f>'Raw Data'!O2901</f>
        <v>Fog</v>
      </c>
      <c r="G2902" s="11" t="str">
        <f>IFERROR(VLOOKUP(F2902,'Lookup Formulas Demo'!$A$5:$B$8,2,0),"Unknown Weather")</f>
        <v>Use Fog Lights, Reduce Speed</v>
      </c>
      <c r="H2902" s="11" t="str">
        <f>_xlfn.IFNA(INDEX('Lookup Formulas Demo'!$B$5:$B$8,MATCH(F2902,'Lookup Formulas Demo'!$A$5:$A$8,0)),"No Match Found")</f>
        <v>Use Fog Lights, Reduce Speed</v>
      </c>
    </row>
    <row r="2903" spans="1:8" x14ac:dyDescent="0.3">
      <c r="A2903" s="9">
        <f>'Raw Data'!A2902</f>
        <v>45362.069444444503</v>
      </c>
      <c r="B2903" s="11">
        <f>'Raw Data'!M2902</f>
        <v>99.8289602982465</v>
      </c>
      <c r="C2903" s="11" t="str">
        <f t="shared" si="90"/>
        <v>Congested</v>
      </c>
      <c r="D2903" s="11">
        <f>'Raw Data'!P2902</f>
        <v>0</v>
      </c>
      <c r="E2903" s="11" t="str">
        <f t="shared" si="91"/>
        <v>No Accident</v>
      </c>
      <c r="F2903" s="11" t="str">
        <f>'Raw Data'!O2902</f>
        <v>Snow</v>
      </c>
      <c r="G2903" s="11" t="str">
        <f>IFERROR(VLOOKUP(F2903,'Lookup Formulas Demo'!$A$5:$B$8,2,0),"Unknown Weather")</f>
        <v>Extreme Caution, Consider Delay</v>
      </c>
      <c r="H2903" s="11" t="str">
        <f>_xlfn.IFNA(INDEX('Lookup Formulas Demo'!$B$5:$B$8,MATCH(F2903,'Lookup Formulas Demo'!$A$5:$A$8,0)),"No Match Found")</f>
        <v>Extreme Caution, Consider Delay</v>
      </c>
    </row>
    <row r="2904" spans="1:8" x14ac:dyDescent="0.3">
      <c r="A2904" s="9">
        <f>'Raw Data'!A2903</f>
        <v>45362.072916666701</v>
      </c>
      <c r="B2904" s="11">
        <f>'Raw Data'!M2903</f>
        <v>85.161357681139805</v>
      </c>
      <c r="C2904" s="11" t="str">
        <f t="shared" si="90"/>
        <v>Congested</v>
      </c>
      <c r="D2904" s="11">
        <f>'Raw Data'!P2903</f>
        <v>0</v>
      </c>
      <c r="E2904" s="11" t="str">
        <f t="shared" si="91"/>
        <v>No Accident</v>
      </c>
      <c r="F2904" s="11" t="str">
        <f>'Raw Data'!O2903</f>
        <v>Rain</v>
      </c>
      <c r="G2904" s="11" t="str">
        <f>IFERROR(VLOOKUP(F2904,'Lookup Formulas Demo'!$A$5:$B$8,2,0),"Unknown Weather")</f>
        <v>Reduce Speed, Increase Following Distance</v>
      </c>
      <c r="H2904" s="11" t="str">
        <f>_xlfn.IFNA(INDEX('Lookup Formulas Demo'!$B$5:$B$8,MATCH(F2904,'Lookup Formulas Demo'!$A$5:$A$8,0)),"No Match Found")</f>
        <v>Reduce Speed, Increase Following Distance</v>
      </c>
    </row>
    <row r="2905" spans="1:8" x14ac:dyDescent="0.3">
      <c r="A2905" s="9">
        <f>'Raw Data'!A2904</f>
        <v>45362.076388888898</v>
      </c>
      <c r="B2905" s="11">
        <f>'Raw Data'!M2904</f>
        <v>59.335989224964401</v>
      </c>
      <c r="C2905" s="11" t="str">
        <f t="shared" si="90"/>
        <v>Moderate</v>
      </c>
      <c r="D2905" s="11">
        <f>'Raw Data'!P2904</f>
        <v>0</v>
      </c>
      <c r="E2905" s="11" t="str">
        <f t="shared" si="91"/>
        <v>No Accident</v>
      </c>
      <c r="F2905" s="11" t="str">
        <f>'Raw Data'!O2904</f>
        <v>Rain</v>
      </c>
      <c r="G2905" s="11" t="str">
        <f>IFERROR(VLOOKUP(F2905,'Lookup Formulas Demo'!$A$5:$B$8,2,0),"Unknown Weather")</f>
        <v>Reduce Speed, Increase Following Distance</v>
      </c>
      <c r="H2905" s="11" t="str">
        <f>_xlfn.IFNA(INDEX('Lookup Formulas Demo'!$B$5:$B$8,MATCH(F2905,'Lookup Formulas Demo'!$A$5:$A$8,0)),"No Match Found")</f>
        <v>Reduce Speed, Increase Following Distance</v>
      </c>
    </row>
    <row r="2906" spans="1:8" x14ac:dyDescent="0.3">
      <c r="A2906" s="9">
        <f>'Raw Data'!A2905</f>
        <v>45362.079861111102</v>
      </c>
      <c r="B2906" s="11">
        <f>'Raw Data'!M2905</f>
        <v>87.160128159009901</v>
      </c>
      <c r="C2906" s="11" t="str">
        <f t="shared" si="90"/>
        <v>Congested</v>
      </c>
      <c r="D2906" s="11">
        <f>'Raw Data'!P2905</f>
        <v>0</v>
      </c>
      <c r="E2906" s="11" t="str">
        <f t="shared" si="91"/>
        <v>No Accident</v>
      </c>
      <c r="F2906" s="11" t="str">
        <f>'Raw Data'!O2905</f>
        <v>Snow</v>
      </c>
      <c r="G2906" s="11" t="str">
        <f>IFERROR(VLOOKUP(F2906,'Lookup Formulas Demo'!$A$5:$B$8,2,0),"Unknown Weather")</f>
        <v>Extreme Caution, Consider Delay</v>
      </c>
      <c r="H2906" s="11" t="str">
        <f>_xlfn.IFNA(INDEX('Lookup Formulas Demo'!$B$5:$B$8,MATCH(F2906,'Lookup Formulas Demo'!$A$5:$A$8,0)),"No Match Found")</f>
        <v>Extreme Caution, Consider Delay</v>
      </c>
    </row>
    <row r="2907" spans="1:8" x14ac:dyDescent="0.3">
      <c r="A2907" s="9">
        <f>'Raw Data'!A2906</f>
        <v>45362.083333333299</v>
      </c>
      <c r="B2907" s="11">
        <f>'Raw Data'!M2906</f>
        <v>55.247823334127602</v>
      </c>
      <c r="C2907" s="11" t="str">
        <f t="shared" si="90"/>
        <v>Moderate</v>
      </c>
      <c r="D2907" s="11">
        <f>'Raw Data'!P2906</f>
        <v>1</v>
      </c>
      <c r="E2907" s="11" t="str">
        <f t="shared" si="91"/>
        <v>Accident Reported</v>
      </c>
      <c r="F2907" s="11" t="str">
        <f>'Raw Data'!O2906</f>
        <v>Clear</v>
      </c>
      <c r="G2907" s="11" t="str">
        <f>IFERROR(VLOOKUP(F2907,'Lookup Formulas Demo'!$A$5:$B$8,2,0),"Unknown Weather")</f>
        <v>Normal Driving</v>
      </c>
      <c r="H2907" s="11" t="str">
        <f>_xlfn.IFNA(INDEX('Lookup Formulas Demo'!$B$5:$B$8,MATCH(F2907,'Lookup Formulas Demo'!$A$5:$A$8,0)),"No Match Found")</f>
        <v>Normal Driving</v>
      </c>
    </row>
    <row r="2908" spans="1:8" x14ac:dyDescent="0.3">
      <c r="A2908" s="9">
        <f>'Raw Data'!A2907</f>
        <v>45362.086805555598</v>
      </c>
      <c r="B2908" s="11">
        <f>'Raw Data'!M2907</f>
        <v>62.0018007880158</v>
      </c>
      <c r="C2908" s="11" t="str">
        <f t="shared" si="90"/>
        <v>Moderate</v>
      </c>
      <c r="D2908" s="11">
        <f>'Raw Data'!P2907</f>
        <v>0</v>
      </c>
      <c r="E2908" s="11" t="str">
        <f t="shared" si="91"/>
        <v>No Accident</v>
      </c>
      <c r="F2908" s="11" t="str">
        <f>'Raw Data'!O2907</f>
        <v>Rain</v>
      </c>
      <c r="G2908" s="11" t="str">
        <f>IFERROR(VLOOKUP(F2908,'Lookup Formulas Demo'!$A$5:$B$8,2,0),"Unknown Weather")</f>
        <v>Reduce Speed, Increase Following Distance</v>
      </c>
      <c r="H2908" s="11" t="str">
        <f>_xlfn.IFNA(INDEX('Lookup Formulas Demo'!$B$5:$B$8,MATCH(F2908,'Lookup Formulas Demo'!$A$5:$A$8,0)),"No Match Found")</f>
        <v>Reduce Speed, Increase Following Distance</v>
      </c>
    </row>
    <row r="2909" spans="1:8" x14ac:dyDescent="0.3">
      <c r="A2909" s="9">
        <f>'Raw Data'!A2908</f>
        <v>45362.090277777803</v>
      </c>
      <c r="B2909" s="11">
        <f>'Raw Data'!M2908</f>
        <v>39.370109628489999</v>
      </c>
      <c r="C2909" s="11" t="str">
        <f t="shared" si="90"/>
        <v>Free-flow</v>
      </c>
      <c r="D2909" s="11">
        <f>'Raw Data'!P2908</f>
        <v>0</v>
      </c>
      <c r="E2909" s="11" t="str">
        <f t="shared" si="91"/>
        <v>No Accident</v>
      </c>
      <c r="F2909" s="11" t="str">
        <f>'Raw Data'!O2908</f>
        <v>Fog</v>
      </c>
      <c r="G2909" s="11" t="str">
        <f>IFERROR(VLOOKUP(F2909,'Lookup Formulas Demo'!$A$5:$B$8,2,0),"Unknown Weather")</f>
        <v>Use Fog Lights, Reduce Speed</v>
      </c>
      <c r="H2909" s="11" t="str">
        <f>_xlfn.IFNA(INDEX('Lookup Formulas Demo'!$B$5:$B$8,MATCH(F2909,'Lookup Formulas Demo'!$A$5:$A$8,0)),"No Match Found")</f>
        <v>Use Fog Lights, Reduce Speed</v>
      </c>
    </row>
    <row r="2910" spans="1:8" x14ac:dyDescent="0.3">
      <c r="A2910" s="9">
        <f>'Raw Data'!A2909</f>
        <v>45362.09375</v>
      </c>
      <c r="B2910" s="11">
        <f>'Raw Data'!M2909</f>
        <v>42.220833764972603</v>
      </c>
      <c r="C2910" s="11" t="str">
        <f t="shared" si="90"/>
        <v>Free-flow</v>
      </c>
      <c r="D2910" s="11">
        <f>'Raw Data'!P2909</f>
        <v>0</v>
      </c>
      <c r="E2910" s="11" t="str">
        <f t="shared" si="91"/>
        <v>No Accident</v>
      </c>
      <c r="F2910" s="11" t="str">
        <f>'Raw Data'!O2909</f>
        <v>Fog</v>
      </c>
      <c r="G2910" s="11" t="str">
        <f>IFERROR(VLOOKUP(F2910,'Lookup Formulas Demo'!$A$5:$B$8,2,0),"Unknown Weather")</f>
        <v>Use Fog Lights, Reduce Speed</v>
      </c>
      <c r="H2910" s="11" t="str">
        <f>_xlfn.IFNA(INDEX('Lookup Formulas Demo'!$B$5:$B$8,MATCH(F2910,'Lookup Formulas Demo'!$A$5:$A$8,0)),"No Match Found")</f>
        <v>Use Fog Lights, Reduce Speed</v>
      </c>
    </row>
    <row r="2911" spans="1:8" x14ac:dyDescent="0.3">
      <c r="A2911" s="9">
        <f>'Raw Data'!A2910</f>
        <v>45362.097222222197</v>
      </c>
      <c r="B2911" s="11">
        <f>'Raw Data'!M2910</f>
        <v>33.390153904987599</v>
      </c>
      <c r="C2911" s="11" t="str">
        <f t="shared" si="90"/>
        <v>Free-flow</v>
      </c>
      <c r="D2911" s="11">
        <f>'Raw Data'!P2910</f>
        <v>0</v>
      </c>
      <c r="E2911" s="11" t="str">
        <f t="shared" si="91"/>
        <v>No Accident</v>
      </c>
      <c r="F2911" s="11" t="str">
        <f>'Raw Data'!O2910</f>
        <v>Fog</v>
      </c>
      <c r="G2911" s="11" t="str">
        <f>IFERROR(VLOOKUP(F2911,'Lookup Formulas Demo'!$A$5:$B$8,2,0),"Unknown Weather")</f>
        <v>Use Fog Lights, Reduce Speed</v>
      </c>
      <c r="H2911" s="11" t="str">
        <f>_xlfn.IFNA(INDEX('Lookup Formulas Demo'!$B$5:$B$8,MATCH(F2911,'Lookup Formulas Demo'!$A$5:$A$8,0)),"No Match Found")</f>
        <v>Use Fog Lights, Reduce Speed</v>
      </c>
    </row>
    <row r="2912" spans="1:8" x14ac:dyDescent="0.3">
      <c r="A2912" s="9">
        <f>'Raw Data'!A2911</f>
        <v>45362.100694444503</v>
      </c>
      <c r="B2912" s="11">
        <f>'Raw Data'!M2911</f>
        <v>76.751612889346305</v>
      </c>
      <c r="C2912" s="11" t="str">
        <f t="shared" si="90"/>
        <v>Moderate</v>
      </c>
      <c r="D2912" s="11">
        <f>'Raw Data'!P2911</f>
        <v>1</v>
      </c>
      <c r="E2912" s="11" t="str">
        <f t="shared" si="91"/>
        <v>Accident Reported</v>
      </c>
      <c r="F2912" s="11" t="str">
        <f>'Raw Data'!O2911</f>
        <v>Fog</v>
      </c>
      <c r="G2912" s="11" t="str">
        <f>IFERROR(VLOOKUP(F2912,'Lookup Formulas Demo'!$A$5:$B$8,2,0),"Unknown Weather")</f>
        <v>Use Fog Lights, Reduce Speed</v>
      </c>
      <c r="H2912" s="11" t="str">
        <f>_xlfn.IFNA(INDEX('Lookup Formulas Demo'!$B$5:$B$8,MATCH(F2912,'Lookup Formulas Demo'!$A$5:$A$8,0)),"No Match Found")</f>
        <v>Use Fog Lights, Reduce Speed</v>
      </c>
    </row>
    <row r="2913" spans="1:8" x14ac:dyDescent="0.3">
      <c r="A2913" s="9">
        <f>'Raw Data'!A2912</f>
        <v>45362.104166666701</v>
      </c>
      <c r="B2913" s="11">
        <f>'Raw Data'!M2912</f>
        <v>86.3369541611426</v>
      </c>
      <c r="C2913" s="11" t="str">
        <f t="shared" si="90"/>
        <v>Congested</v>
      </c>
      <c r="D2913" s="11">
        <f>'Raw Data'!P2912</f>
        <v>0</v>
      </c>
      <c r="E2913" s="11" t="str">
        <f t="shared" si="91"/>
        <v>No Accident</v>
      </c>
      <c r="F2913" s="11" t="str">
        <f>'Raw Data'!O2912</f>
        <v>Rain</v>
      </c>
      <c r="G2913" s="11" t="str">
        <f>IFERROR(VLOOKUP(F2913,'Lookup Formulas Demo'!$A$5:$B$8,2,0),"Unknown Weather")</f>
        <v>Reduce Speed, Increase Following Distance</v>
      </c>
      <c r="H2913" s="11" t="str">
        <f>_xlfn.IFNA(INDEX('Lookup Formulas Demo'!$B$5:$B$8,MATCH(F2913,'Lookup Formulas Demo'!$A$5:$A$8,0)),"No Match Found")</f>
        <v>Reduce Speed, Increase Following Distance</v>
      </c>
    </row>
    <row r="2914" spans="1:8" x14ac:dyDescent="0.3">
      <c r="A2914" s="9">
        <f>'Raw Data'!A2913</f>
        <v>45362.107638888898</v>
      </c>
      <c r="B2914" s="11">
        <f>'Raw Data'!M2913</f>
        <v>36.733602781237302</v>
      </c>
      <c r="C2914" s="11" t="str">
        <f t="shared" si="90"/>
        <v>Free-flow</v>
      </c>
      <c r="D2914" s="11">
        <f>'Raw Data'!P2913</f>
        <v>0</v>
      </c>
      <c r="E2914" s="11" t="str">
        <f t="shared" si="91"/>
        <v>No Accident</v>
      </c>
      <c r="F2914" s="11" t="str">
        <f>'Raw Data'!O2913</f>
        <v>Rain</v>
      </c>
      <c r="G2914" s="11" t="str">
        <f>IFERROR(VLOOKUP(F2914,'Lookup Formulas Demo'!$A$5:$B$8,2,0),"Unknown Weather")</f>
        <v>Reduce Speed, Increase Following Distance</v>
      </c>
      <c r="H2914" s="11" t="str">
        <f>_xlfn.IFNA(INDEX('Lookup Formulas Demo'!$B$5:$B$8,MATCH(F2914,'Lookup Formulas Demo'!$A$5:$A$8,0)),"No Match Found")</f>
        <v>Reduce Speed, Increase Following Distance</v>
      </c>
    </row>
    <row r="2915" spans="1:8" x14ac:dyDescent="0.3">
      <c r="A2915" s="9">
        <f>'Raw Data'!A2914</f>
        <v>45362.111111111102</v>
      </c>
      <c r="B2915" s="11">
        <f>'Raw Data'!M2914</f>
        <v>50.3202447898028</v>
      </c>
      <c r="C2915" s="11" t="str">
        <f t="shared" si="90"/>
        <v>Moderate</v>
      </c>
      <c r="D2915" s="11">
        <f>'Raw Data'!P2914</f>
        <v>0</v>
      </c>
      <c r="E2915" s="11" t="str">
        <f t="shared" si="91"/>
        <v>No Accident</v>
      </c>
      <c r="F2915" s="11" t="str">
        <f>'Raw Data'!O2914</f>
        <v>Snow</v>
      </c>
      <c r="G2915" s="11" t="str">
        <f>IFERROR(VLOOKUP(F2915,'Lookup Formulas Demo'!$A$5:$B$8,2,0),"Unknown Weather")</f>
        <v>Extreme Caution, Consider Delay</v>
      </c>
      <c r="H2915" s="11" t="str">
        <f>_xlfn.IFNA(INDEX('Lookup Formulas Demo'!$B$5:$B$8,MATCH(F2915,'Lookup Formulas Demo'!$A$5:$A$8,0)),"No Match Found")</f>
        <v>Extreme Caution, Consider Delay</v>
      </c>
    </row>
    <row r="2916" spans="1:8" x14ac:dyDescent="0.3">
      <c r="A2916" s="9">
        <f>'Raw Data'!A2915</f>
        <v>45362.114583333299</v>
      </c>
      <c r="B2916" s="11">
        <f>'Raw Data'!M2915</f>
        <v>14.9990702782412</v>
      </c>
      <c r="C2916" s="11" t="str">
        <f t="shared" si="90"/>
        <v>Free-flow</v>
      </c>
      <c r="D2916" s="11">
        <f>'Raw Data'!P2915</f>
        <v>0</v>
      </c>
      <c r="E2916" s="11" t="str">
        <f t="shared" si="91"/>
        <v>No Accident</v>
      </c>
      <c r="F2916" s="11" t="str">
        <f>'Raw Data'!O2915</f>
        <v>Snow</v>
      </c>
      <c r="G2916" s="11" t="str">
        <f>IFERROR(VLOOKUP(F2916,'Lookup Formulas Demo'!$A$5:$B$8,2,0),"Unknown Weather")</f>
        <v>Extreme Caution, Consider Delay</v>
      </c>
      <c r="H2916" s="11" t="str">
        <f>_xlfn.IFNA(INDEX('Lookup Formulas Demo'!$B$5:$B$8,MATCH(F2916,'Lookup Formulas Demo'!$A$5:$A$8,0)),"No Match Found")</f>
        <v>Extreme Caution, Consider Delay</v>
      </c>
    </row>
    <row r="2917" spans="1:8" x14ac:dyDescent="0.3">
      <c r="A2917" s="9">
        <f>'Raw Data'!A2916</f>
        <v>45362.118055555598</v>
      </c>
      <c r="B2917" s="11">
        <f>'Raw Data'!M2916</f>
        <v>20.876610851556499</v>
      </c>
      <c r="C2917" s="11" t="str">
        <f t="shared" si="90"/>
        <v>Free-flow</v>
      </c>
      <c r="D2917" s="11">
        <f>'Raw Data'!P2916</f>
        <v>0</v>
      </c>
      <c r="E2917" s="11" t="str">
        <f t="shared" si="91"/>
        <v>No Accident</v>
      </c>
      <c r="F2917" s="11" t="str">
        <f>'Raw Data'!O2916</f>
        <v>Fog</v>
      </c>
      <c r="G2917" s="11" t="str">
        <f>IFERROR(VLOOKUP(F2917,'Lookup Formulas Demo'!$A$5:$B$8,2,0),"Unknown Weather")</f>
        <v>Use Fog Lights, Reduce Speed</v>
      </c>
      <c r="H2917" s="11" t="str">
        <f>_xlfn.IFNA(INDEX('Lookup Formulas Demo'!$B$5:$B$8,MATCH(F2917,'Lookup Formulas Demo'!$A$5:$A$8,0)),"No Match Found")</f>
        <v>Use Fog Lights, Reduce Speed</v>
      </c>
    </row>
    <row r="2918" spans="1:8" x14ac:dyDescent="0.3">
      <c r="A2918" s="9">
        <f>'Raw Data'!A2917</f>
        <v>45362.121527777803</v>
      </c>
      <c r="B2918" s="11">
        <f>'Raw Data'!M2917</f>
        <v>42.350469878976</v>
      </c>
      <c r="C2918" s="11" t="str">
        <f t="shared" si="90"/>
        <v>Free-flow</v>
      </c>
      <c r="D2918" s="11">
        <f>'Raw Data'!P2917</f>
        <v>0</v>
      </c>
      <c r="E2918" s="11" t="str">
        <f t="shared" si="91"/>
        <v>No Accident</v>
      </c>
      <c r="F2918" s="11" t="str">
        <f>'Raw Data'!O2917</f>
        <v>Snow</v>
      </c>
      <c r="G2918" s="11" t="str">
        <f>IFERROR(VLOOKUP(F2918,'Lookup Formulas Demo'!$A$5:$B$8,2,0),"Unknown Weather")</f>
        <v>Extreme Caution, Consider Delay</v>
      </c>
      <c r="H2918" s="11" t="str">
        <f>_xlfn.IFNA(INDEX('Lookup Formulas Demo'!$B$5:$B$8,MATCH(F2918,'Lookup Formulas Demo'!$A$5:$A$8,0)),"No Match Found")</f>
        <v>Extreme Caution, Consider Delay</v>
      </c>
    </row>
    <row r="2919" spans="1:8" x14ac:dyDescent="0.3">
      <c r="A2919" s="9">
        <f>'Raw Data'!A2918</f>
        <v>45362.125</v>
      </c>
      <c r="B2919" s="11">
        <f>'Raw Data'!M2918</f>
        <v>71.7241695151898</v>
      </c>
      <c r="C2919" s="11" t="str">
        <f t="shared" si="90"/>
        <v>Moderate</v>
      </c>
      <c r="D2919" s="11">
        <f>'Raw Data'!P2918</f>
        <v>1</v>
      </c>
      <c r="E2919" s="11" t="str">
        <f t="shared" si="91"/>
        <v>Accident Reported</v>
      </c>
      <c r="F2919" s="11" t="str">
        <f>'Raw Data'!O2918</f>
        <v>Rain</v>
      </c>
      <c r="G2919" s="11" t="str">
        <f>IFERROR(VLOOKUP(F2919,'Lookup Formulas Demo'!$A$5:$B$8,2,0),"Unknown Weather")</f>
        <v>Reduce Speed, Increase Following Distance</v>
      </c>
      <c r="H2919" s="11" t="str">
        <f>_xlfn.IFNA(INDEX('Lookup Formulas Demo'!$B$5:$B$8,MATCH(F2919,'Lookup Formulas Demo'!$A$5:$A$8,0)),"No Match Found")</f>
        <v>Reduce Speed, Increase Following Distance</v>
      </c>
    </row>
    <row r="2920" spans="1:8" x14ac:dyDescent="0.3">
      <c r="A2920" s="9">
        <f>'Raw Data'!A2919</f>
        <v>45362.128472222197</v>
      </c>
      <c r="B2920" s="11">
        <f>'Raw Data'!M2919</f>
        <v>86.544219908002802</v>
      </c>
      <c r="C2920" s="11" t="str">
        <f t="shared" si="90"/>
        <v>Congested</v>
      </c>
      <c r="D2920" s="11">
        <f>'Raw Data'!P2919</f>
        <v>0</v>
      </c>
      <c r="E2920" s="11" t="str">
        <f t="shared" si="91"/>
        <v>No Accident</v>
      </c>
      <c r="F2920" s="11" t="str">
        <f>'Raw Data'!O2919</f>
        <v>Fog</v>
      </c>
      <c r="G2920" s="11" t="str">
        <f>IFERROR(VLOOKUP(F2920,'Lookup Formulas Demo'!$A$5:$B$8,2,0),"Unknown Weather")</f>
        <v>Use Fog Lights, Reduce Speed</v>
      </c>
      <c r="H2920" s="11" t="str">
        <f>_xlfn.IFNA(INDEX('Lookup Formulas Demo'!$B$5:$B$8,MATCH(F2920,'Lookup Formulas Demo'!$A$5:$A$8,0)),"No Match Found")</f>
        <v>Use Fog Lights, Reduce Speed</v>
      </c>
    </row>
    <row r="2921" spans="1:8" x14ac:dyDescent="0.3">
      <c r="A2921" s="9">
        <f>'Raw Data'!A2920</f>
        <v>45362.131944444503</v>
      </c>
      <c r="B2921" s="11">
        <f>'Raw Data'!M2920</f>
        <v>63.769930035981403</v>
      </c>
      <c r="C2921" s="11" t="str">
        <f t="shared" si="90"/>
        <v>Moderate</v>
      </c>
      <c r="D2921" s="11">
        <f>'Raw Data'!P2920</f>
        <v>0</v>
      </c>
      <c r="E2921" s="11" t="str">
        <f t="shared" si="91"/>
        <v>No Accident</v>
      </c>
      <c r="F2921" s="11" t="str">
        <f>'Raw Data'!O2920</f>
        <v>Snow</v>
      </c>
      <c r="G2921" s="11" t="str">
        <f>IFERROR(VLOOKUP(F2921,'Lookup Formulas Demo'!$A$5:$B$8,2,0),"Unknown Weather")</f>
        <v>Extreme Caution, Consider Delay</v>
      </c>
      <c r="H2921" s="11" t="str">
        <f>_xlfn.IFNA(INDEX('Lookup Formulas Demo'!$B$5:$B$8,MATCH(F2921,'Lookup Formulas Demo'!$A$5:$A$8,0)),"No Match Found")</f>
        <v>Extreme Caution, Consider Delay</v>
      </c>
    </row>
    <row r="2922" spans="1:8" x14ac:dyDescent="0.3">
      <c r="A2922" s="9">
        <f>'Raw Data'!A2921</f>
        <v>45362.135416666701</v>
      </c>
      <c r="B2922" s="11">
        <f>'Raw Data'!M2921</f>
        <v>10.5909229799581</v>
      </c>
      <c r="C2922" s="11" t="str">
        <f t="shared" si="90"/>
        <v>Free-flow</v>
      </c>
      <c r="D2922" s="11">
        <f>'Raw Data'!P2921</f>
        <v>0</v>
      </c>
      <c r="E2922" s="11" t="str">
        <f t="shared" si="91"/>
        <v>No Accident</v>
      </c>
      <c r="F2922" s="11" t="str">
        <f>'Raw Data'!O2921</f>
        <v>Fog</v>
      </c>
      <c r="G2922" s="11" t="str">
        <f>IFERROR(VLOOKUP(F2922,'Lookup Formulas Demo'!$A$5:$B$8,2,0),"Unknown Weather")</f>
        <v>Use Fog Lights, Reduce Speed</v>
      </c>
      <c r="H2922" s="11" t="str">
        <f>_xlfn.IFNA(INDEX('Lookup Formulas Demo'!$B$5:$B$8,MATCH(F2922,'Lookup Formulas Demo'!$A$5:$A$8,0)),"No Match Found")</f>
        <v>Use Fog Lights, Reduce Speed</v>
      </c>
    </row>
    <row r="2923" spans="1:8" x14ac:dyDescent="0.3">
      <c r="A2923" s="9">
        <f>'Raw Data'!A2922</f>
        <v>45362.138888888898</v>
      </c>
      <c r="B2923" s="11">
        <f>'Raw Data'!M2922</f>
        <v>58.6900443563379</v>
      </c>
      <c r="C2923" s="11" t="str">
        <f t="shared" si="90"/>
        <v>Moderate</v>
      </c>
      <c r="D2923" s="11">
        <f>'Raw Data'!P2922</f>
        <v>0</v>
      </c>
      <c r="E2923" s="11" t="str">
        <f t="shared" si="91"/>
        <v>No Accident</v>
      </c>
      <c r="F2923" s="11" t="str">
        <f>'Raw Data'!O2922</f>
        <v>Fog</v>
      </c>
      <c r="G2923" s="11" t="str">
        <f>IFERROR(VLOOKUP(F2923,'Lookup Formulas Demo'!$A$5:$B$8,2,0),"Unknown Weather")</f>
        <v>Use Fog Lights, Reduce Speed</v>
      </c>
      <c r="H2923" s="11" t="str">
        <f>_xlfn.IFNA(INDEX('Lookup Formulas Demo'!$B$5:$B$8,MATCH(F2923,'Lookup Formulas Demo'!$A$5:$A$8,0)),"No Match Found")</f>
        <v>Use Fog Lights, Reduce Speed</v>
      </c>
    </row>
    <row r="2924" spans="1:8" x14ac:dyDescent="0.3">
      <c r="A2924" s="9">
        <f>'Raw Data'!A2923</f>
        <v>45362.142361111102</v>
      </c>
      <c r="B2924" s="11">
        <f>'Raw Data'!M2923</f>
        <v>14.112456597845799</v>
      </c>
      <c r="C2924" s="11" t="str">
        <f t="shared" si="90"/>
        <v>Free-flow</v>
      </c>
      <c r="D2924" s="11">
        <f>'Raw Data'!P2923</f>
        <v>0</v>
      </c>
      <c r="E2924" s="11" t="str">
        <f t="shared" si="91"/>
        <v>No Accident</v>
      </c>
      <c r="F2924" s="11" t="str">
        <f>'Raw Data'!O2923</f>
        <v>Rain</v>
      </c>
      <c r="G2924" s="11" t="str">
        <f>IFERROR(VLOOKUP(F2924,'Lookup Formulas Demo'!$A$5:$B$8,2,0),"Unknown Weather")</f>
        <v>Reduce Speed, Increase Following Distance</v>
      </c>
      <c r="H2924" s="11" t="str">
        <f>_xlfn.IFNA(INDEX('Lookup Formulas Demo'!$B$5:$B$8,MATCH(F2924,'Lookup Formulas Demo'!$A$5:$A$8,0)),"No Match Found")</f>
        <v>Reduce Speed, Increase Following Distance</v>
      </c>
    </row>
    <row r="2925" spans="1:8" x14ac:dyDescent="0.3">
      <c r="A2925" s="9">
        <f>'Raw Data'!A2924</f>
        <v>45362.145833333299</v>
      </c>
      <c r="B2925" s="11">
        <f>'Raw Data'!M2924</f>
        <v>78.948743292522195</v>
      </c>
      <c r="C2925" s="11" t="str">
        <f t="shared" si="90"/>
        <v>Moderate</v>
      </c>
      <c r="D2925" s="11">
        <f>'Raw Data'!P2924</f>
        <v>1</v>
      </c>
      <c r="E2925" s="11" t="str">
        <f t="shared" si="91"/>
        <v>Accident Reported</v>
      </c>
      <c r="F2925" s="11" t="str">
        <f>'Raw Data'!O2924</f>
        <v>Snow</v>
      </c>
      <c r="G2925" s="11" t="str">
        <f>IFERROR(VLOOKUP(F2925,'Lookup Formulas Demo'!$A$5:$B$8,2,0),"Unknown Weather")</f>
        <v>Extreme Caution, Consider Delay</v>
      </c>
      <c r="H2925" s="11" t="str">
        <f>_xlfn.IFNA(INDEX('Lookup Formulas Demo'!$B$5:$B$8,MATCH(F2925,'Lookup Formulas Demo'!$A$5:$A$8,0)),"No Match Found")</f>
        <v>Extreme Caution, Consider Delay</v>
      </c>
    </row>
    <row r="2926" spans="1:8" x14ac:dyDescent="0.3">
      <c r="A2926" s="9">
        <f>'Raw Data'!A2925</f>
        <v>45362.149305555598</v>
      </c>
      <c r="B2926" s="11">
        <f>'Raw Data'!M2925</f>
        <v>14.5594475662681</v>
      </c>
      <c r="C2926" s="11" t="str">
        <f t="shared" si="90"/>
        <v>Free-flow</v>
      </c>
      <c r="D2926" s="11">
        <f>'Raw Data'!P2925</f>
        <v>0</v>
      </c>
      <c r="E2926" s="11" t="str">
        <f t="shared" si="91"/>
        <v>No Accident</v>
      </c>
      <c r="F2926" s="11" t="str">
        <f>'Raw Data'!O2925</f>
        <v>Fog</v>
      </c>
      <c r="G2926" s="11" t="str">
        <f>IFERROR(VLOOKUP(F2926,'Lookup Formulas Demo'!$A$5:$B$8,2,0),"Unknown Weather")</f>
        <v>Use Fog Lights, Reduce Speed</v>
      </c>
      <c r="H2926" s="11" t="str">
        <f>_xlfn.IFNA(INDEX('Lookup Formulas Demo'!$B$5:$B$8,MATCH(F2926,'Lookup Formulas Demo'!$A$5:$A$8,0)),"No Match Found")</f>
        <v>Use Fog Lights, Reduce Speed</v>
      </c>
    </row>
    <row r="2927" spans="1:8" x14ac:dyDescent="0.3">
      <c r="A2927" s="9">
        <f>'Raw Data'!A2926</f>
        <v>45362.152777777803</v>
      </c>
      <c r="B2927" s="11">
        <f>'Raw Data'!M2926</f>
        <v>20.364140636550001</v>
      </c>
      <c r="C2927" s="11" t="str">
        <f t="shared" si="90"/>
        <v>Free-flow</v>
      </c>
      <c r="D2927" s="11">
        <f>'Raw Data'!P2926</f>
        <v>0</v>
      </c>
      <c r="E2927" s="11" t="str">
        <f t="shared" si="91"/>
        <v>No Accident</v>
      </c>
      <c r="F2927" s="11" t="str">
        <f>'Raw Data'!O2926</f>
        <v>Snow</v>
      </c>
      <c r="G2927" s="11" t="str">
        <f>IFERROR(VLOOKUP(F2927,'Lookup Formulas Demo'!$A$5:$B$8,2,0),"Unknown Weather")</f>
        <v>Extreme Caution, Consider Delay</v>
      </c>
      <c r="H2927" s="11" t="str">
        <f>_xlfn.IFNA(INDEX('Lookup Formulas Demo'!$B$5:$B$8,MATCH(F2927,'Lookup Formulas Demo'!$A$5:$A$8,0)),"No Match Found")</f>
        <v>Extreme Caution, Consider Delay</v>
      </c>
    </row>
    <row r="2928" spans="1:8" x14ac:dyDescent="0.3">
      <c r="A2928" s="9">
        <f>'Raw Data'!A2927</f>
        <v>45362.15625</v>
      </c>
      <c r="B2928" s="11">
        <f>'Raw Data'!M2927</f>
        <v>64.917604907004304</v>
      </c>
      <c r="C2928" s="11" t="str">
        <f t="shared" si="90"/>
        <v>Moderate</v>
      </c>
      <c r="D2928" s="11">
        <f>'Raw Data'!P2927</f>
        <v>0</v>
      </c>
      <c r="E2928" s="11" t="str">
        <f t="shared" si="91"/>
        <v>No Accident</v>
      </c>
      <c r="F2928" s="11" t="str">
        <f>'Raw Data'!O2927</f>
        <v>Snow</v>
      </c>
      <c r="G2928" s="11" t="str">
        <f>IFERROR(VLOOKUP(F2928,'Lookup Formulas Demo'!$A$5:$B$8,2,0),"Unknown Weather")</f>
        <v>Extreme Caution, Consider Delay</v>
      </c>
      <c r="H2928" s="11" t="str">
        <f>_xlfn.IFNA(INDEX('Lookup Formulas Demo'!$B$5:$B$8,MATCH(F2928,'Lookup Formulas Demo'!$A$5:$A$8,0)),"No Match Found")</f>
        <v>Extreme Caution, Consider Delay</v>
      </c>
    </row>
    <row r="2929" spans="1:8" x14ac:dyDescent="0.3">
      <c r="A2929" s="9">
        <f>'Raw Data'!A2928</f>
        <v>45362.159722222197</v>
      </c>
      <c r="B2929" s="11">
        <f>'Raw Data'!M2928</f>
        <v>91.871053846801502</v>
      </c>
      <c r="C2929" s="11" t="str">
        <f t="shared" si="90"/>
        <v>Congested</v>
      </c>
      <c r="D2929" s="11">
        <f>'Raw Data'!P2928</f>
        <v>0</v>
      </c>
      <c r="E2929" s="11" t="str">
        <f t="shared" si="91"/>
        <v>No Accident</v>
      </c>
      <c r="F2929" s="11" t="str">
        <f>'Raw Data'!O2928</f>
        <v>Clear</v>
      </c>
      <c r="G2929" s="11" t="str">
        <f>IFERROR(VLOOKUP(F2929,'Lookup Formulas Demo'!$A$5:$B$8,2,0),"Unknown Weather")</f>
        <v>Normal Driving</v>
      </c>
      <c r="H2929" s="11" t="str">
        <f>_xlfn.IFNA(INDEX('Lookup Formulas Demo'!$B$5:$B$8,MATCH(F2929,'Lookup Formulas Demo'!$A$5:$A$8,0)),"No Match Found")</f>
        <v>Normal Driving</v>
      </c>
    </row>
    <row r="2930" spans="1:8" x14ac:dyDescent="0.3">
      <c r="A2930" s="9">
        <f>'Raw Data'!A2929</f>
        <v>45362.163194444503</v>
      </c>
      <c r="B2930" s="11">
        <f>'Raw Data'!M2929</f>
        <v>26.261871849955799</v>
      </c>
      <c r="C2930" s="11" t="str">
        <f t="shared" si="90"/>
        <v>Free-flow</v>
      </c>
      <c r="D2930" s="11">
        <f>'Raw Data'!P2929</f>
        <v>0</v>
      </c>
      <c r="E2930" s="11" t="str">
        <f t="shared" si="91"/>
        <v>No Accident</v>
      </c>
      <c r="F2930" s="11" t="str">
        <f>'Raw Data'!O2929</f>
        <v>Clear</v>
      </c>
      <c r="G2930" s="11" t="str">
        <f>IFERROR(VLOOKUP(F2930,'Lookup Formulas Demo'!$A$5:$B$8,2,0),"Unknown Weather")</f>
        <v>Normal Driving</v>
      </c>
      <c r="H2930" s="11" t="str">
        <f>_xlfn.IFNA(INDEX('Lookup Formulas Demo'!$B$5:$B$8,MATCH(F2930,'Lookup Formulas Demo'!$A$5:$A$8,0)),"No Match Found")</f>
        <v>Normal Driving</v>
      </c>
    </row>
    <row r="2931" spans="1:8" x14ac:dyDescent="0.3">
      <c r="A2931" s="9">
        <f>'Raw Data'!A2930</f>
        <v>45362.166666666701</v>
      </c>
      <c r="B2931" s="11">
        <f>'Raw Data'!M2930</f>
        <v>91.694217751053898</v>
      </c>
      <c r="C2931" s="11" t="str">
        <f t="shared" si="90"/>
        <v>Congested</v>
      </c>
      <c r="D2931" s="11">
        <f>'Raw Data'!P2930</f>
        <v>0</v>
      </c>
      <c r="E2931" s="11" t="str">
        <f t="shared" si="91"/>
        <v>No Accident</v>
      </c>
      <c r="F2931" s="11" t="str">
        <f>'Raw Data'!O2930</f>
        <v>Clear</v>
      </c>
      <c r="G2931" s="11" t="str">
        <f>IFERROR(VLOOKUP(F2931,'Lookup Formulas Demo'!$A$5:$B$8,2,0),"Unknown Weather")</f>
        <v>Normal Driving</v>
      </c>
      <c r="H2931" s="11" t="str">
        <f>_xlfn.IFNA(INDEX('Lookup Formulas Demo'!$B$5:$B$8,MATCH(F2931,'Lookup Formulas Demo'!$A$5:$A$8,0)),"No Match Found")</f>
        <v>Normal Driving</v>
      </c>
    </row>
    <row r="2932" spans="1:8" x14ac:dyDescent="0.3">
      <c r="A2932" s="9">
        <f>'Raw Data'!A2931</f>
        <v>45362.170138888898</v>
      </c>
      <c r="B2932" s="11">
        <f>'Raw Data'!M2931</f>
        <v>72.179739248320502</v>
      </c>
      <c r="C2932" s="11" t="str">
        <f t="shared" si="90"/>
        <v>Moderate</v>
      </c>
      <c r="D2932" s="11">
        <f>'Raw Data'!P2931</f>
        <v>0</v>
      </c>
      <c r="E2932" s="11" t="str">
        <f t="shared" si="91"/>
        <v>No Accident</v>
      </c>
      <c r="F2932" s="11" t="str">
        <f>'Raw Data'!O2931</f>
        <v>Rain</v>
      </c>
      <c r="G2932" s="11" t="str">
        <f>IFERROR(VLOOKUP(F2932,'Lookup Formulas Demo'!$A$5:$B$8,2,0),"Unknown Weather")</f>
        <v>Reduce Speed, Increase Following Distance</v>
      </c>
      <c r="H2932" s="11" t="str">
        <f>_xlfn.IFNA(INDEX('Lookup Formulas Demo'!$B$5:$B$8,MATCH(F2932,'Lookup Formulas Demo'!$A$5:$A$8,0)),"No Match Found")</f>
        <v>Reduce Speed, Increase Following Distance</v>
      </c>
    </row>
    <row r="2933" spans="1:8" x14ac:dyDescent="0.3">
      <c r="A2933" s="9">
        <f>'Raw Data'!A2932</f>
        <v>45362.173611111102</v>
      </c>
      <c r="B2933" s="11">
        <f>'Raw Data'!M2932</f>
        <v>38.693505239841102</v>
      </c>
      <c r="C2933" s="11" t="str">
        <f t="shared" si="90"/>
        <v>Free-flow</v>
      </c>
      <c r="D2933" s="11">
        <f>'Raw Data'!P2932</f>
        <v>1</v>
      </c>
      <c r="E2933" s="11" t="str">
        <f t="shared" si="91"/>
        <v>Accident Reported</v>
      </c>
      <c r="F2933" s="11" t="str">
        <f>'Raw Data'!O2932</f>
        <v>Rain</v>
      </c>
      <c r="G2933" s="11" t="str">
        <f>IFERROR(VLOOKUP(F2933,'Lookup Formulas Demo'!$A$5:$B$8,2,0),"Unknown Weather")</f>
        <v>Reduce Speed, Increase Following Distance</v>
      </c>
      <c r="H2933" s="11" t="str">
        <f>_xlfn.IFNA(INDEX('Lookup Formulas Demo'!$B$5:$B$8,MATCH(F2933,'Lookup Formulas Demo'!$A$5:$A$8,0)),"No Match Found")</f>
        <v>Reduce Speed, Increase Following Distance</v>
      </c>
    </row>
    <row r="2934" spans="1:8" x14ac:dyDescent="0.3">
      <c r="A2934" s="9">
        <f>'Raw Data'!A2933</f>
        <v>45362.177083333299</v>
      </c>
      <c r="B2934" s="11">
        <f>'Raw Data'!M2933</f>
        <v>53.788133726675198</v>
      </c>
      <c r="C2934" s="11" t="str">
        <f t="shared" si="90"/>
        <v>Moderate</v>
      </c>
      <c r="D2934" s="11">
        <f>'Raw Data'!P2933</f>
        <v>0</v>
      </c>
      <c r="E2934" s="11" t="str">
        <f t="shared" si="91"/>
        <v>No Accident</v>
      </c>
      <c r="F2934" s="11" t="str">
        <f>'Raw Data'!O2933</f>
        <v>Clear</v>
      </c>
      <c r="G2934" s="11" t="str">
        <f>IFERROR(VLOOKUP(F2934,'Lookup Formulas Demo'!$A$5:$B$8,2,0),"Unknown Weather")</f>
        <v>Normal Driving</v>
      </c>
      <c r="H2934" s="11" t="str">
        <f>_xlfn.IFNA(INDEX('Lookup Formulas Demo'!$B$5:$B$8,MATCH(F2934,'Lookup Formulas Demo'!$A$5:$A$8,0)),"No Match Found")</f>
        <v>Normal Driving</v>
      </c>
    </row>
    <row r="2935" spans="1:8" x14ac:dyDescent="0.3">
      <c r="A2935" s="9">
        <f>'Raw Data'!A2934</f>
        <v>45362.180555555598</v>
      </c>
      <c r="B2935" s="11">
        <f>'Raw Data'!M2934</f>
        <v>32.209049339063398</v>
      </c>
      <c r="C2935" s="11" t="str">
        <f t="shared" si="90"/>
        <v>Free-flow</v>
      </c>
      <c r="D2935" s="11">
        <f>'Raw Data'!P2934</f>
        <v>0</v>
      </c>
      <c r="E2935" s="11" t="str">
        <f t="shared" si="91"/>
        <v>No Accident</v>
      </c>
      <c r="F2935" s="11" t="str">
        <f>'Raw Data'!O2934</f>
        <v>Clear</v>
      </c>
      <c r="G2935" s="11" t="str">
        <f>IFERROR(VLOOKUP(F2935,'Lookup Formulas Demo'!$A$5:$B$8,2,0),"Unknown Weather")</f>
        <v>Normal Driving</v>
      </c>
      <c r="H2935" s="11" t="str">
        <f>_xlfn.IFNA(INDEX('Lookup Formulas Demo'!$B$5:$B$8,MATCH(F2935,'Lookup Formulas Demo'!$A$5:$A$8,0)),"No Match Found")</f>
        <v>Normal Driving</v>
      </c>
    </row>
    <row r="2936" spans="1:8" x14ac:dyDescent="0.3">
      <c r="A2936" s="9">
        <f>'Raw Data'!A2935</f>
        <v>45362.184027777803</v>
      </c>
      <c r="B2936" s="11">
        <f>'Raw Data'!M2935</f>
        <v>95.2078754402703</v>
      </c>
      <c r="C2936" s="11" t="str">
        <f t="shared" si="90"/>
        <v>Congested</v>
      </c>
      <c r="D2936" s="11">
        <f>'Raw Data'!P2935</f>
        <v>0</v>
      </c>
      <c r="E2936" s="11" t="str">
        <f t="shared" si="91"/>
        <v>No Accident</v>
      </c>
      <c r="F2936" s="11" t="str">
        <f>'Raw Data'!O2935</f>
        <v>Fog</v>
      </c>
      <c r="G2936" s="11" t="str">
        <f>IFERROR(VLOOKUP(F2936,'Lookup Formulas Demo'!$A$5:$B$8,2,0),"Unknown Weather")</f>
        <v>Use Fog Lights, Reduce Speed</v>
      </c>
      <c r="H2936" s="11" t="str">
        <f>_xlfn.IFNA(INDEX('Lookup Formulas Demo'!$B$5:$B$8,MATCH(F2936,'Lookup Formulas Demo'!$A$5:$A$8,0)),"No Match Found")</f>
        <v>Use Fog Lights, Reduce Speed</v>
      </c>
    </row>
    <row r="2937" spans="1:8" x14ac:dyDescent="0.3">
      <c r="A2937" s="9">
        <f>'Raw Data'!A2936</f>
        <v>45362.1875</v>
      </c>
      <c r="B2937" s="11">
        <f>'Raw Data'!M2936</f>
        <v>52.2112565223335</v>
      </c>
      <c r="C2937" s="11" t="str">
        <f t="shared" si="90"/>
        <v>Moderate</v>
      </c>
      <c r="D2937" s="11">
        <f>'Raw Data'!P2936</f>
        <v>0</v>
      </c>
      <c r="E2937" s="11" t="str">
        <f t="shared" si="91"/>
        <v>No Accident</v>
      </c>
      <c r="F2937" s="11" t="str">
        <f>'Raw Data'!O2936</f>
        <v>Rain</v>
      </c>
      <c r="G2937" s="11" t="str">
        <f>IFERROR(VLOOKUP(F2937,'Lookup Formulas Demo'!$A$5:$B$8,2,0),"Unknown Weather")</f>
        <v>Reduce Speed, Increase Following Distance</v>
      </c>
      <c r="H2937" s="11" t="str">
        <f>_xlfn.IFNA(INDEX('Lookup Formulas Demo'!$B$5:$B$8,MATCH(F2937,'Lookup Formulas Demo'!$A$5:$A$8,0)),"No Match Found")</f>
        <v>Reduce Speed, Increase Following Distance</v>
      </c>
    </row>
    <row r="2938" spans="1:8" x14ac:dyDescent="0.3">
      <c r="A2938" s="9">
        <f>'Raw Data'!A2937</f>
        <v>45362.190972222197</v>
      </c>
      <c r="B2938" s="11">
        <f>'Raw Data'!M2937</f>
        <v>72.284318056232095</v>
      </c>
      <c r="C2938" s="11" t="str">
        <f t="shared" si="90"/>
        <v>Moderate</v>
      </c>
      <c r="D2938" s="11">
        <f>'Raw Data'!P2937</f>
        <v>0</v>
      </c>
      <c r="E2938" s="11" t="str">
        <f t="shared" si="91"/>
        <v>No Accident</v>
      </c>
      <c r="F2938" s="11" t="str">
        <f>'Raw Data'!O2937</f>
        <v>Rain</v>
      </c>
      <c r="G2938" s="11" t="str">
        <f>IFERROR(VLOOKUP(F2938,'Lookup Formulas Demo'!$A$5:$B$8,2,0),"Unknown Weather")</f>
        <v>Reduce Speed, Increase Following Distance</v>
      </c>
      <c r="H2938" s="11" t="str">
        <f>_xlfn.IFNA(INDEX('Lookup Formulas Demo'!$B$5:$B$8,MATCH(F2938,'Lookup Formulas Demo'!$A$5:$A$8,0)),"No Match Found")</f>
        <v>Reduce Speed, Increase Following Distance</v>
      </c>
    </row>
    <row r="2939" spans="1:8" x14ac:dyDescent="0.3">
      <c r="A2939" s="9">
        <f>'Raw Data'!A2938</f>
        <v>45362.194444444503</v>
      </c>
      <c r="B2939" s="11">
        <f>'Raw Data'!M2938</f>
        <v>12.2148781318002</v>
      </c>
      <c r="C2939" s="11" t="str">
        <f t="shared" si="90"/>
        <v>Free-flow</v>
      </c>
      <c r="D2939" s="11">
        <f>'Raw Data'!P2938</f>
        <v>1</v>
      </c>
      <c r="E2939" s="11" t="str">
        <f t="shared" si="91"/>
        <v>Accident Reported</v>
      </c>
      <c r="F2939" s="11" t="str">
        <f>'Raw Data'!O2938</f>
        <v>Rain</v>
      </c>
      <c r="G2939" s="11" t="str">
        <f>IFERROR(VLOOKUP(F2939,'Lookup Formulas Demo'!$A$5:$B$8,2,0),"Unknown Weather")</f>
        <v>Reduce Speed, Increase Following Distance</v>
      </c>
      <c r="H2939" s="11" t="str">
        <f>_xlfn.IFNA(INDEX('Lookup Formulas Demo'!$B$5:$B$8,MATCH(F2939,'Lookup Formulas Demo'!$A$5:$A$8,0)),"No Match Found")</f>
        <v>Reduce Speed, Increase Following Distance</v>
      </c>
    </row>
    <row r="2940" spans="1:8" x14ac:dyDescent="0.3">
      <c r="A2940" s="9">
        <f>'Raw Data'!A2939</f>
        <v>45362.197916666701</v>
      </c>
      <c r="B2940" s="11">
        <f>'Raw Data'!M2939</f>
        <v>72.662542604757903</v>
      </c>
      <c r="C2940" s="11" t="str">
        <f t="shared" si="90"/>
        <v>Moderate</v>
      </c>
      <c r="D2940" s="11">
        <f>'Raw Data'!P2939</f>
        <v>0</v>
      </c>
      <c r="E2940" s="11" t="str">
        <f t="shared" si="91"/>
        <v>No Accident</v>
      </c>
      <c r="F2940" s="11" t="str">
        <f>'Raw Data'!O2939</f>
        <v>Clear</v>
      </c>
      <c r="G2940" s="11" t="str">
        <f>IFERROR(VLOOKUP(F2940,'Lookup Formulas Demo'!$A$5:$B$8,2,0),"Unknown Weather")</f>
        <v>Normal Driving</v>
      </c>
      <c r="H2940" s="11" t="str">
        <f>_xlfn.IFNA(INDEX('Lookup Formulas Demo'!$B$5:$B$8,MATCH(F2940,'Lookup Formulas Demo'!$A$5:$A$8,0)),"No Match Found")</f>
        <v>Normal Driving</v>
      </c>
    </row>
    <row r="2941" spans="1:8" x14ac:dyDescent="0.3">
      <c r="A2941" s="9">
        <f>'Raw Data'!A2940</f>
        <v>45362.201388888898</v>
      </c>
      <c r="B2941" s="11">
        <f>'Raw Data'!M2940</f>
        <v>64.591756562724797</v>
      </c>
      <c r="C2941" s="11" t="str">
        <f t="shared" si="90"/>
        <v>Moderate</v>
      </c>
      <c r="D2941" s="11">
        <f>'Raw Data'!P2940</f>
        <v>0</v>
      </c>
      <c r="E2941" s="11" t="str">
        <f t="shared" si="91"/>
        <v>No Accident</v>
      </c>
      <c r="F2941" s="11" t="str">
        <f>'Raw Data'!O2940</f>
        <v>Snow</v>
      </c>
      <c r="G2941" s="11" t="str">
        <f>IFERROR(VLOOKUP(F2941,'Lookup Formulas Demo'!$A$5:$B$8,2,0),"Unknown Weather")</f>
        <v>Extreme Caution, Consider Delay</v>
      </c>
      <c r="H2941" s="11" t="str">
        <f>_xlfn.IFNA(INDEX('Lookup Formulas Demo'!$B$5:$B$8,MATCH(F2941,'Lookup Formulas Demo'!$A$5:$A$8,0)),"No Match Found")</f>
        <v>Extreme Caution, Consider Delay</v>
      </c>
    </row>
    <row r="2942" spans="1:8" x14ac:dyDescent="0.3">
      <c r="A2942" s="9">
        <f>'Raw Data'!A2941</f>
        <v>45362.204861111102</v>
      </c>
      <c r="B2942" s="11">
        <f>'Raw Data'!M2941</f>
        <v>73.461448558916501</v>
      </c>
      <c r="C2942" s="11" t="str">
        <f t="shared" si="90"/>
        <v>Moderate</v>
      </c>
      <c r="D2942" s="11">
        <f>'Raw Data'!P2941</f>
        <v>0</v>
      </c>
      <c r="E2942" s="11" t="str">
        <f t="shared" si="91"/>
        <v>No Accident</v>
      </c>
      <c r="F2942" s="11" t="str">
        <f>'Raw Data'!O2941</f>
        <v>Clear</v>
      </c>
      <c r="G2942" s="11" t="str">
        <f>IFERROR(VLOOKUP(F2942,'Lookup Formulas Demo'!$A$5:$B$8,2,0),"Unknown Weather")</f>
        <v>Normal Driving</v>
      </c>
      <c r="H2942" s="11" t="str">
        <f>_xlfn.IFNA(INDEX('Lookup Formulas Demo'!$B$5:$B$8,MATCH(F2942,'Lookup Formulas Demo'!$A$5:$A$8,0)),"No Match Found")</f>
        <v>Normal Driving</v>
      </c>
    </row>
    <row r="2943" spans="1:8" x14ac:dyDescent="0.3">
      <c r="A2943" s="9">
        <f>'Raw Data'!A2942</f>
        <v>45362.208333333299</v>
      </c>
      <c r="B2943" s="11">
        <f>'Raw Data'!M2942</f>
        <v>71.934726754448207</v>
      </c>
      <c r="C2943" s="11" t="str">
        <f t="shared" si="90"/>
        <v>Moderate</v>
      </c>
      <c r="D2943" s="11">
        <f>'Raw Data'!P2942</f>
        <v>0</v>
      </c>
      <c r="E2943" s="11" t="str">
        <f t="shared" si="91"/>
        <v>No Accident</v>
      </c>
      <c r="F2943" s="11" t="str">
        <f>'Raw Data'!O2942</f>
        <v>Snow</v>
      </c>
      <c r="G2943" s="11" t="str">
        <f>IFERROR(VLOOKUP(F2943,'Lookup Formulas Demo'!$A$5:$B$8,2,0),"Unknown Weather")</f>
        <v>Extreme Caution, Consider Delay</v>
      </c>
      <c r="H2943" s="11" t="str">
        <f>_xlfn.IFNA(INDEX('Lookup Formulas Demo'!$B$5:$B$8,MATCH(F2943,'Lookup Formulas Demo'!$A$5:$A$8,0)),"No Match Found")</f>
        <v>Extreme Caution, Consider Delay</v>
      </c>
    </row>
    <row r="2944" spans="1:8" x14ac:dyDescent="0.3">
      <c r="A2944" s="9">
        <f>'Raw Data'!A2943</f>
        <v>45362.211805555598</v>
      </c>
      <c r="B2944" s="11">
        <f>'Raw Data'!M2943</f>
        <v>44.637904325382202</v>
      </c>
      <c r="C2944" s="11" t="str">
        <f t="shared" si="90"/>
        <v>Free-flow</v>
      </c>
      <c r="D2944" s="11">
        <f>'Raw Data'!P2943</f>
        <v>0</v>
      </c>
      <c r="E2944" s="11" t="str">
        <f t="shared" si="91"/>
        <v>No Accident</v>
      </c>
      <c r="F2944" s="11" t="str">
        <f>'Raw Data'!O2943</f>
        <v>Fog</v>
      </c>
      <c r="G2944" s="11" t="str">
        <f>IFERROR(VLOOKUP(F2944,'Lookup Formulas Demo'!$A$5:$B$8,2,0),"Unknown Weather")</f>
        <v>Use Fog Lights, Reduce Speed</v>
      </c>
      <c r="H2944" s="11" t="str">
        <f>_xlfn.IFNA(INDEX('Lookup Formulas Demo'!$B$5:$B$8,MATCH(F2944,'Lookup Formulas Demo'!$A$5:$A$8,0)),"No Match Found")</f>
        <v>Use Fog Lights, Reduce Speed</v>
      </c>
    </row>
    <row r="2945" spans="1:8" x14ac:dyDescent="0.3">
      <c r="A2945" s="9">
        <f>'Raw Data'!A2944</f>
        <v>45362.215277777803</v>
      </c>
      <c r="B2945" s="11">
        <f>'Raw Data'!M2944</f>
        <v>26.6497845542014</v>
      </c>
      <c r="C2945" s="11" t="str">
        <f t="shared" si="90"/>
        <v>Free-flow</v>
      </c>
      <c r="D2945" s="11">
        <f>'Raw Data'!P2944</f>
        <v>1</v>
      </c>
      <c r="E2945" s="11" t="str">
        <f t="shared" si="91"/>
        <v>Accident Reported</v>
      </c>
      <c r="F2945" s="11" t="str">
        <f>'Raw Data'!O2944</f>
        <v>Rain</v>
      </c>
      <c r="G2945" s="11" t="str">
        <f>IFERROR(VLOOKUP(F2945,'Lookup Formulas Demo'!$A$5:$B$8,2,0),"Unknown Weather")</f>
        <v>Reduce Speed, Increase Following Distance</v>
      </c>
      <c r="H2945" s="11" t="str">
        <f>_xlfn.IFNA(INDEX('Lookup Formulas Demo'!$B$5:$B$8,MATCH(F2945,'Lookup Formulas Demo'!$A$5:$A$8,0)),"No Match Found")</f>
        <v>Reduce Speed, Increase Following Distance</v>
      </c>
    </row>
    <row r="2946" spans="1:8" x14ac:dyDescent="0.3">
      <c r="A2946" s="9">
        <f>'Raw Data'!A2945</f>
        <v>45362.21875</v>
      </c>
      <c r="B2946" s="11">
        <f>'Raw Data'!M2945</f>
        <v>93.446537654843496</v>
      </c>
      <c r="C2946" s="11" t="str">
        <f t="shared" si="90"/>
        <v>Congested</v>
      </c>
      <c r="D2946" s="11">
        <f>'Raw Data'!P2945</f>
        <v>0</v>
      </c>
      <c r="E2946" s="11" t="str">
        <f t="shared" si="91"/>
        <v>No Accident</v>
      </c>
      <c r="F2946" s="11" t="str">
        <f>'Raw Data'!O2945</f>
        <v>Fog</v>
      </c>
      <c r="G2946" s="11" t="str">
        <f>IFERROR(VLOOKUP(F2946,'Lookup Formulas Demo'!$A$5:$B$8,2,0),"Unknown Weather")</f>
        <v>Use Fog Lights, Reduce Speed</v>
      </c>
      <c r="H2946" s="11" t="str">
        <f>_xlfn.IFNA(INDEX('Lookup Formulas Demo'!$B$5:$B$8,MATCH(F2946,'Lookup Formulas Demo'!$A$5:$A$8,0)),"No Match Found")</f>
        <v>Use Fog Lights, Reduce Speed</v>
      </c>
    </row>
    <row r="2947" spans="1:8" x14ac:dyDescent="0.3">
      <c r="A2947" s="9">
        <f>'Raw Data'!A2946</f>
        <v>45362.222222222197</v>
      </c>
      <c r="B2947" s="11">
        <f>'Raw Data'!M2946</f>
        <v>12.803362251641399</v>
      </c>
      <c r="C2947" s="11" t="str">
        <f t="shared" ref="C2947:C3010" si="92">IF(B2947&gt;=80,"Congested",IF(B2947&gt;=50,"Moderate","Free-flow"))</f>
        <v>Free-flow</v>
      </c>
      <c r="D2947" s="11">
        <f>'Raw Data'!P2946</f>
        <v>1</v>
      </c>
      <c r="E2947" s="11" t="str">
        <f t="shared" ref="E2947:E3010" si="93">IF(D2947=1,"Accident Reported","No Accident")</f>
        <v>Accident Reported</v>
      </c>
      <c r="F2947" s="11" t="str">
        <f>'Raw Data'!O2946</f>
        <v>Clear</v>
      </c>
      <c r="G2947" s="11" t="str">
        <f>IFERROR(VLOOKUP(F2947,'Lookup Formulas Demo'!$A$5:$B$8,2,0),"Unknown Weather")</f>
        <v>Normal Driving</v>
      </c>
      <c r="H2947" s="11" t="str">
        <f>_xlfn.IFNA(INDEX('Lookup Formulas Demo'!$B$5:$B$8,MATCH(F2947,'Lookup Formulas Demo'!$A$5:$A$8,0)),"No Match Found")</f>
        <v>Normal Driving</v>
      </c>
    </row>
    <row r="2948" spans="1:8" x14ac:dyDescent="0.3">
      <c r="A2948" s="9">
        <f>'Raw Data'!A2947</f>
        <v>45362.225694444503</v>
      </c>
      <c r="B2948" s="11">
        <f>'Raw Data'!M2947</f>
        <v>82.267869848734307</v>
      </c>
      <c r="C2948" s="11" t="str">
        <f t="shared" si="92"/>
        <v>Congested</v>
      </c>
      <c r="D2948" s="11">
        <f>'Raw Data'!P2947</f>
        <v>0</v>
      </c>
      <c r="E2948" s="11" t="str">
        <f t="shared" si="93"/>
        <v>No Accident</v>
      </c>
      <c r="F2948" s="11" t="str">
        <f>'Raw Data'!O2947</f>
        <v>Rain</v>
      </c>
      <c r="G2948" s="11" t="str">
        <f>IFERROR(VLOOKUP(F2948,'Lookup Formulas Demo'!$A$5:$B$8,2,0),"Unknown Weather")</f>
        <v>Reduce Speed, Increase Following Distance</v>
      </c>
      <c r="H2948" s="11" t="str">
        <f>_xlfn.IFNA(INDEX('Lookup Formulas Demo'!$B$5:$B$8,MATCH(F2948,'Lookup Formulas Demo'!$A$5:$A$8,0)),"No Match Found")</f>
        <v>Reduce Speed, Increase Following Distance</v>
      </c>
    </row>
    <row r="2949" spans="1:8" x14ac:dyDescent="0.3">
      <c r="A2949" s="9">
        <f>'Raw Data'!A2948</f>
        <v>45362.229166666701</v>
      </c>
      <c r="B2949" s="11">
        <f>'Raw Data'!M2948</f>
        <v>24.6439037229779</v>
      </c>
      <c r="C2949" s="11" t="str">
        <f t="shared" si="92"/>
        <v>Free-flow</v>
      </c>
      <c r="D2949" s="11">
        <f>'Raw Data'!P2948</f>
        <v>0</v>
      </c>
      <c r="E2949" s="11" t="str">
        <f t="shared" si="93"/>
        <v>No Accident</v>
      </c>
      <c r="F2949" s="11" t="str">
        <f>'Raw Data'!O2948</f>
        <v>Snow</v>
      </c>
      <c r="G2949" s="11" t="str">
        <f>IFERROR(VLOOKUP(F2949,'Lookup Formulas Demo'!$A$5:$B$8,2,0),"Unknown Weather")</f>
        <v>Extreme Caution, Consider Delay</v>
      </c>
      <c r="H2949" s="11" t="str">
        <f>_xlfn.IFNA(INDEX('Lookup Formulas Demo'!$B$5:$B$8,MATCH(F2949,'Lookup Formulas Demo'!$A$5:$A$8,0)),"No Match Found")</f>
        <v>Extreme Caution, Consider Delay</v>
      </c>
    </row>
    <row r="2950" spans="1:8" x14ac:dyDescent="0.3">
      <c r="A2950" s="9">
        <f>'Raw Data'!A2949</f>
        <v>45362.232638888898</v>
      </c>
      <c r="B2950" s="11">
        <f>'Raw Data'!M2949</f>
        <v>78.210775304129697</v>
      </c>
      <c r="C2950" s="11" t="str">
        <f t="shared" si="92"/>
        <v>Moderate</v>
      </c>
      <c r="D2950" s="11">
        <f>'Raw Data'!P2949</f>
        <v>0</v>
      </c>
      <c r="E2950" s="11" t="str">
        <f t="shared" si="93"/>
        <v>No Accident</v>
      </c>
      <c r="F2950" s="11" t="str">
        <f>'Raw Data'!O2949</f>
        <v>Clear</v>
      </c>
      <c r="G2950" s="11" t="str">
        <f>IFERROR(VLOOKUP(F2950,'Lookup Formulas Demo'!$A$5:$B$8,2,0),"Unknown Weather")</f>
        <v>Normal Driving</v>
      </c>
      <c r="H2950" s="11" t="str">
        <f>_xlfn.IFNA(INDEX('Lookup Formulas Demo'!$B$5:$B$8,MATCH(F2950,'Lookup Formulas Demo'!$A$5:$A$8,0)),"No Match Found")</f>
        <v>Normal Driving</v>
      </c>
    </row>
    <row r="2951" spans="1:8" x14ac:dyDescent="0.3">
      <c r="A2951" s="9">
        <f>'Raw Data'!A2950</f>
        <v>45362.236111111102</v>
      </c>
      <c r="B2951" s="11">
        <f>'Raw Data'!M2950</f>
        <v>64.486234916157002</v>
      </c>
      <c r="C2951" s="11" t="str">
        <f t="shared" si="92"/>
        <v>Moderate</v>
      </c>
      <c r="D2951" s="11">
        <f>'Raw Data'!P2950</f>
        <v>0</v>
      </c>
      <c r="E2951" s="11" t="str">
        <f t="shared" si="93"/>
        <v>No Accident</v>
      </c>
      <c r="F2951" s="11" t="str">
        <f>'Raw Data'!O2950</f>
        <v>Clear</v>
      </c>
      <c r="G2951" s="11" t="str">
        <f>IFERROR(VLOOKUP(F2951,'Lookup Formulas Demo'!$A$5:$B$8,2,0),"Unknown Weather")</f>
        <v>Normal Driving</v>
      </c>
      <c r="H2951" s="11" t="str">
        <f>_xlfn.IFNA(INDEX('Lookup Formulas Demo'!$B$5:$B$8,MATCH(F2951,'Lookup Formulas Demo'!$A$5:$A$8,0)),"No Match Found")</f>
        <v>Normal Driving</v>
      </c>
    </row>
    <row r="2952" spans="1:8" x14ac:dyDescent="0.3">
      <c r="A2952" s="9">
        <f>'Raw Data'!A2951</f>
        <v>45362.239583333299</v>
      </c>
      <c r="B2952" s="11">
        <f>'Raw Data'!M2951</f>
        <v>15.8307662308203</v>
      </c>
      <c r="C2952" s="11" t="str">
        <f t="shared" si="92"/>
        <v>Free-flow</v>
      </c>
      <c r="D2952" s="11">
        <f>'Raw Data'!P2951</f>
        <v>0</v>
      </c>
      <c r="E2952" s="11" t="str">
        <f t="shared" si="93"/>
        <v>No Accident</v>
      </c>
      <c r="F2952" s="11" t="str">
        <f>'Raw Data'!O2951</f>
        <v>Rain</v>
      </c>
      <c r="G2952" s="11" t="str">
        <f>IFERROR(VLOOKUP(F2952,'Lookup Formulas Demo'!$A$5:$B$8,2,0),"Unknown Weather")</f>
        <v>Reduce Speed, Increase Following Distance</v>
      </c>
      <c r="H2952" s="11" t="str">
        <f>_xlfn.IFNA(INDEX('Lookup Formulas Demo'!$B$5:$B$8,MATCH(F2952,'Lookup Formulas Demo'!$A$5:$A$8,0)),"No Match Found")</f>
        <v>Reduce Speed, Increase Following Distance</v>
      </c>
    </row>
    <row r="2953" spans="1:8" x14ac:dyDescent="0.3">
      <c r="A2953" s="9">
        <f>'Raw Data'!A2952</f>
        <v>45362.243055555598</v>
      </c>
      <c r="B2953" s="11">
        <f>'Raw Data'!M2952</f>
        <v>83.561646491875095</v>
      </c>
      <c r="C2953" s="11" t="str">
        <f t="shared" si="92"/>
        <v>Congested</v>
      </c>
      <c r="D2953" s="11">
        <f>'Raw Data'!P2952</f>
        <v>1</v>
      </c>
      <c r="E2953" s="11" t="str">
        <f t="shared" si="93"/>
        <v>Accident Reported</v>
      </c>
      <c r="F2953" s="11" t="str">
        <f>'Raw Data'!O2952</f>
        <v>Fog</v>
      </c>
      <c r="G2953" s="11" t="str">
        <f>IFERROR(VLOOKUP(F2953,'Lookup Formulas Demo'!$A$5:$B$8,2,0),"Unknown Weather")</f>
        <v>Use Fog Lights, Reduce Speed</v>
      </c>
      <c r="H2953" s="11" t="str">
        <f>_xlfn.IFNA(INDEX('Lookup Formulas Demo'!$B$5:$B$8,MATCH(F2953,'Lookup Formulas Demo'!$A$5:$A$8,0)),"No Match Found")</f>
        <v>Use Fog Lights, Reduce Speed</v>
      </c>
    </row>
    <row r="2954" spans="1:8" x14ac:dyDescent="0.3">
      <c r="A2954" s="9">
        <f>'Raw Data'!A2953</f>
        <v>45362.246527777803</v>
      </c>
      <c r="B2954" s="11">
        <f>'Raw Data'!M2953</f>
        <v>42.505937025449001</v>
      </c>
      <c r="C2954" s="11" t="str">
        <f t="shared" si="92"/>
        <v>Free-flow</v>
      </c>
      <c r="D2954" s="11">
        <f>'Raw Data'!P2953</f>
        <v>0</v>
      </c>
      <c r="E2954" s="11" t="str">
        <f t="shared" si="93"/>
        <v>No Accident</v>
      </c>
      <c r="F2954" s="11" t="str">
        <f>'Raw Data'!O2953</f>
        <v>Snow</v>
      </c>
      <c r="G2954" s="11" t="str">
        <f>IFERROR(VLOOKUP(F2954,'Lookup Formulas Demo'!$A$5:$B$8,2,0),"Unknown Weather")</f>
        <v>Extreme Caution, Consider Delay</v>
      </c>
      <c r="H2954" s="11" t="str">
        <f>_xlfn.IFNA(INDEX('Lookup Formulas Demo'!$B$5:$B$8,MATCH(F2954,'Lookup Formulas Demo'!$A$5:$A$8,0)),"No Match Found")</f>
        <v>Extreme Caution, Consider Delay</v>
      </c>
    </row>
    <row r="2955" spans="1:8" x14ac:dyDescent="0.3">
      <c r="A2955" s="9">
        <f>'Raw Data'!A2954</f>
        <v>45362.25</v>
      </c>
      <c r="B2955" s="11">
        <f>'Raw Data'!M2954</f>
        <v>22.6457712579701</v>
      </c>
      <c r="C2955" s="11" t="str">
        <f t="shared" si="92"/>
        <v>Free-flow</v>
      </c>
      <c r="D2955" s="11">
        <f>'Raw Data'!P2954</f>
        <v>0</v>
      </c>
      <c r="E2955" s="11" t="str">
        <f t="shared" si="93"/>
        <v>No Accident</v>
      </c>
      <c r="F2955" s="11" t="str">
        <f>'Raw Data'!O2954</f>
        <v>Clear</v>
      </c>
      <c r="G2955" s="11" t="str">
        <f>IFERROR(VLOOKUP(F2955,'Lookup Formulas Demo'!$A$5:$B$8,2,0),"Unknown Weather")</f>
        <v>Normal Driving</v>
      </c>
      <c r="H2955" s="11" t="str">
        <f>_xlfn.IFNA(INDEX('Lookup Formulas Demo'!$B$5:$B$8,MATCH(F2955,'Lookup Formulas Demo'!$A$5:$A$8,0)),"No Match Found")</f>
        <v>Normal Driving</v>
      </c>
    </row>
    <row r="2956" spans="1:8" x14ac:dyDescent="0.3">
      <c r="A2956" s="9">
        <f>'Raw Data'!A2955</f>
        <v>45362.253472222197</v>
      </c>
      <c r="B2956" s="11">
        <f>'Raw Data'!M2955</f>
        <v>18.485652300436001</v>
      </c>
      <c r="C2956" s="11" t="str">
        <f t="shared" si="92"/>
        <v>Free-flow</v>
      </c>
      <c r="D2956" s="11">
        <f>'Raw Data'!P2955</f>
        <v>0</v>
      </c>
      <c r="E2956" s="11" t="str">
        <f t="shared" si="93"/>
        <v>No Accident</v>
      </c>
      <c r="F2956" s="11" t="str">
        <f>'Raw Data'!O2955</f>
        <v>Rain</v>
      </c>
      <c r="G2956" s="11" t="str">
        <f>IFERROR(VLOOKUP(F2956,'Lookup Formulas Demo'!$A$5:$B$8,2,0),"Unknown Weather")</f>
        <v>Reduce Speed, Increase Following Distance</v>
      </c>
      <c r="H2956" s="11" t="str">
        <f>_xlfn.IFNA(INDEX('Lookup Formulas Demo'!$B$5:$B$8,MATCH(F2956,'Lookup Formulas Demo'!$A$5:$A$8,0)),"No Match Found")</f>
        <v>Reduce Speed, Increase Following Distance</v>
      </c>
    </row>
    <row r="2957" spans="1:8" x14ac:dyDescent="0.3">
      <c r="A2957" s="9">
        <f>'Raw Data'!A2956</f>
        <v>45362.256944444503</v>
      </c>
      <c r="B2957" s="11">
        <f>'Raw Data'!M2956</f>
        <v>79.776495549321993</v>
      </c>
      <c r="C2957" s="11" t="str">
        <f t="shared" si="92"/>
        <v>Moderate</v>
      </c>
      <c r="D2957" s="11">
        <f>'Raw Data'!P2956</f>
        <v>0</v>
      </c>
      <c r="E2957" s="11" t="str">
        <f t="shared" si="93"/>
        <v>No Accident</v>
      </c>
      <c r="F2957" s="11" t="str">
        <f>'Raw Data'!O2956</f>
        <v>Fog</v>
      </c>
      <c r="G2957" s="11" t="str">
        <f>IFERROR(VLOOKUP(F2957,'Lookup Formulas Demo'!$A$5:$B$8,2,0),"Unknown Weather")</f>
        <v>Use Fog Lights, Reduce Speed</v>
      </c>
      <c r="H2957" s="11" t="str">
        <f>_xlfn.IFNA(INDEX('Lookup Formulas Demo'!$B$5:$B$8,MATCH(F2957,'Lookup Formulas Demo'!$A$5:$A$8,0)),"No Match Found")</f>
        <v>Use Fog Lights, Reduce Speed</v>
      </c>
    </row>
    <row r="2958" spans="1:8" x14ac:dyDescent="0.3">
      <c r="A2958" s="9">
        <f>'Raw Data'!A2957</f>
        <v>45362.260416666701</v>
      </c>
      <c r="B2958" s="11">
        <f>'Raw Data'!M2957</f>
        <v>49.4077947165745</v>
      </c>
      <c r="C2958" s="11" t="str">
        <f t="shared" si="92"/>
        <v>Free-flow</v>
      </c>
      <c r="D2958" s="11">
        <f>'Raw Data'!P2957</f>
        <v>0</v>
      </c>
      <c r="E2958" s="11" t="str">
        <f t="shared" si="93"/>
        <v>No Accident</v>
      </c>
      <c r="F2958" s="11" t="str">
        <f>'Raw Data'!O2957</f>
        <v>Rain</v>
      </c>
      <c r="G2958" s="11" t="str">
        <f>IFERROR(VLOOKUP(F2958,'Lookup Formulas Demo'!$A$5:$B$8,2,0),"Unknown Weather")</f>
        <v>Reduce Speed, Increase Following Distance</v>
      </c>
      <c r="H2958" s="11" t="str">
        <f>_xlfn.IFNA(INDEX('Lookup Formulas Demo'!$B$5:$B$8,MATCH(F2958,'Lookup Formulas Demo'!$A$5:$A$8,0)),"No Match Found")</f>
        <v>Reduce Speed, Increase Following Distance</v>
      </c>
    </row>
    <row r="2959" spans="1:8" x14ac:dyDescent="0.3">
      <c r="A2959" s="9">
        <f>'Raw Data'!A2958</f>
        <v>45362.263888888898</v>
      </c>
      <c r="B2959" s="11">
        <f>'Raw Data'!M2958</f>
        <v>18.946534739566498</v>
      </c>
      <c r="C2959" s="11" t="str">
        <f t="shared" si="92"/>
        <v>Free-flow</v>
      </c>
      <c r="D2959" s="11">
        <f>'Raw Data'!P2958</f>
        <v>0</v>
      </c>
      <c r="E2959" s="11" t="str">
        <f t="shared" si="93"/>
        <v>No Accident</v>
      </c>
      <c r="F2959" s="11" t="str">
        <f>'Raw Data'!O2958</f>
        <v>Rain</v>
      </c>
      <c r="G2959" s="11" t="str">
        <f>IFERROR(VLOOKUP(F2959,'Lookup Formulas Demo'!$A$5:$B$8,2,0),"Unknown Weather")</f>
        <v>Reduce Speed, Increase Following Distance</v>
      </c>
      <c r="H2959" s="11" t="str">
        <f>_xlfn.IFNA(INDEX('Lookup Formulas Demo'!$B$5:$B$8,MATCH(F2959,'Lookup Formulas Demo'!$A$5:$A$8,0)),"No Match Found")</f>
        <v>Reduce Speed, Increase Following Distance</v>
      </c>
    </row>
    <row r="2960" spans="1:8" x14ac:dyDescent="0.3">
      <c r="A2960" s="9">
        <f>'Raw Data'!A2959</f>
        <v>45362.267361111102</v>
      </c>
      <c r="B2960" s="11">
        <f>'Raw Data'!M2959</f>
        <v>56.314617947943397</v>
      </c>
      <c r="C2960" s="11" t="str">
        <f t="shared" si="92"/>
        <v>Moderate</v>
      </c>
      <c r="D2960" s="11">
        <f>'Raw Data'!P2959</f>
        <v>0</v>
      </c>
      <c r="E2960" s="11" t="str">
        <f t="shared" si="93"/>
        <v>No Accident</v>
      </c>
      <c r="F2960" s="11" t="str">
        <f>'Raw Data'!O2959</f>
        <v>Fog</v>
      </c>
      <c r="G2960" s="11" t="str">
        <f>IFERROR(VLOOKUP(F2960,'Lookup Formulas Demo'!$A$5:$B$8,2,0),"Unknown Weather")</f>
        <v>Use Fog Lights, Reduce Speed</v>
      </c>
      <c r="H2960" s="11" t="str">
        <f>_xlfn.IFNA(INDEX('Lookup Formulas Demo'!$B$5:$B$8,MATCH(F2960,'Lookup Formulas Demo'!$A$5:$A$8,0)),"No Match Found")</f>
        <v>Use Fog Lights, Reduce Speed</v>
      </c>
    </row>
    <row r="2961" spans="1:8" x14ac:dyDescent="0.3">
      <c r="A2961" s="9">
        <f>'Raw Data'!A2960</f>
        <v>45362.270833333299</v>
      </c>
      <c r="B2961" s="11">
        <f>'Raw Data'!M2960</f>
        <v>36.765431964870103</v>
      </c>
      <c r="C2961" s="11" t="str">
        <f t="shared" si="92"/>
        <v>Free-flow</v>
      </c>
      <c r="D2961" s="11">
        <f>'Raw Data'!P2960</f>
        <v>0</v>
      </c>
      <c r="E2961" s="11" t="str">
        <f t="shared" si="93"/>
        <v>No Accident</v>
      </c>
      <c r="F2961" s="11" t="str">
        <f>'Raw Data'!O2960</f>
        <v>Fog</v>
      </c>
      <c r="G2961" s="11" t="str">
        <f>IFERROR(VLOOKUP(F2961,'Lookup Formulas Demo'!$A$5:$B$8,2,0),"Unknown Weather")</f>
        <v>Use Fog Lights, Reduce Speed</v>
      </c>
      <c r="H2961" s="11" t="str">
        <f>_xlfn.IFNA(INDEX('Lookup Formulas Demo'!$B$5:$B$8,MATCH(F2961,'Lookup Formulas Demo'!$A$5:$A$8,0)),"No Match Found")</f>
        <v>Use Fog Lights, Reduce Speed</v>
      </c>
    </row>
    <row r="2962" spans="1:8" x14ac:dyDescent="0.3">
      <c r="A2962" s="9">
        <f>'Raw Data'!A2961</f>
        <v>45362.274305555598</v>
      </c>
      <c r="B2962" s="11">
        <f>'Raw Data'!M2961</f>
        <v>24.815778458431499</v>
      </c>
      <c r="C2962" s="11" t="str">
        <f t="shared" si="92"/>
        <v>Free-flow</v>
      </c>
      <c r="D2962" s="11">
        <f>'Raw Data'!P2961</f>
        <v>0</v>
      </c>
      <c r="E2962" s="11" t="str">
        <f t="shared" si="93"/>
        <v>No Accident</v>
      </c>
      <c r="F2962" s="11" t="str">
        <f>'Raw Data'!O2961</f>
        <v>Fog</v>
      </c>
      <c r="G2962" s="11" t="str">
        <f>IFERROR(VLOOKUP(F2962,'Lookup Formulas Demo'!$A$5:$B$8,2,0),"Unknown Weather")</f>
        <v>Use Fog Lights, Reduce Speed</v>
      </c>
      <c r="H2962" s="11" t="str">
        <f>_xlfn.IFNA(INDEX('Lookup Formulas Demo'!$B$5:$B$8,MATCH(F2962,'Lookup Formulas Demo'!$A$5:$A$8,0)),"No Match Found")</f>
        <v>Use Fog Lights, Reduce Speed</v>
      </c>
    </row>
    <row r="2963" spans="1:8" x14ac:dyDescent="0.3">
      <c r="A2963" s="9">
        <f>'Raw Data'!A2962</f>
        <v>45362.277777777803</v>
      </c>
      <c r="B2963" s="11">
        <f>'Raw Data'!M2962</f>
        <v>95.071550890341996</v>
      </c>
      <c r="C2963" s="11" t="str">
        <f t="shared" si="92"/>
        <v>Congested</v>
      </c>
      <c r="D2963" s="11">
        <f>'Raw Data'!P2962</f>
        <v>0</v>
      </c>
      <c r="E2963" s="11" t="str">
        <f t="shared" si="93"/>
        <v>No Accident</v>
      </c>
      <c r="F2963" s="11" t="str">
        <f>'Raw Data'!O2962</f>
        <v>Snow</v>
      </c>
      <c r="G2963" s="11" t="str">
        <f>IFERROR(VLOOKUP(F2963,'Lookup Formulas Demo'!$A$5:$B$8,2,0),"Unknown Weather")</f>
        <v>Extreme Caution, Consider Delay</v>
      </c>
      <c r="H2963" s="11" t="str">
        <f>_xlfn.IFNA(INDEX('Lookup Formulas Demo'!$B$5:$B$8,MATCH(F2963,'Lookup Formulas Demo'!$A$5:$A$8,0)),"No Match Found")</f>
        <v>Extreme Caution, Consider Delay</v>
      </c>
    </row>
    <row r="2964" spans="1:8" x14ac:dyDescent="0.3">
      <c r="A2964" s="9">
        <f>'Raw Data'!A2963</f>
        <v>45362.28125</v>
      </c>
      <c r="B2964" s="11">
        <f>'Raw Data'!M2963</f>
        <v>53.956705594154798</v>
      </c>
      <c r="C2964" s="11" t="str">
        <f t="shared" si="92"/>
        <v>Moderate</v>
      </c>
      <c r="D2964" s="11">
        <f>'Raw Data'!P2963</f>
        <v>0</v>
      </c>
      <c r="E2964" s="11" t="str">
        <f t="shared" si="93"/>
        <v>No Accident</v>
      </c>
      <c r="F2964" s="11" t="str">
        <f>'Raw Data'!O2963</f>
        <v>Clear</v>
      </c>
      <c r="G2964" s="11" t="str">
        <f>IFERROR(VLOOKUP(F2964,'Lookup Formulas Demo'!$A$5:$B$8,2,0),"Unknown Weather")</f>
        <v>Normal Driving</v>
      </c>
      <c r="H2964" s="11" t="str">
        <f>_xlfn.IFNA(INDEX('Lookup Formulas Demo'!$B$5:$B$8,MATCH(F2964,'Lookup Formulas Demo'!$A$5:$A$8,0)),"No Match Found")</f>
        <v>Normal Driving</v>
      </c>
    </row>
    <row r="2965" spans="1:8" x14ac:dyDescent="0.3">
      <c r="A2965" s="9">
        <f>'Raw Data'!A2964</f>
        <v>45362.284722222197</v>
      </c>
      <c r="B2965" s="11">
        <f>'Raw Data'!M2964</f>
        <v>56.829006078496697</v>
      </c>
      <c r="C2965" s="11" t="str">
        <f t="shared" si="92"/>
        <v>Moderate</v>
      </c>
      <c r="D2965" s="11">
        <f>'Raw Data'!P2964</f>
        <v>0</v>
      </c>
      <c r="E2965" s="11" t="str">
        <f t="shared" si="93"/>
        <v>No Accident</v>
      </c>
      <c r="F2965" s="11" t="str">
        <f>'Raw Data'!O2964</f>
        <v>Snow</v>
      </c>
      <c r="G2965" s="11" t="str">
        <f>IFERROR(VLOOKUP(F2965,'Lookup Formulas Demo'!$A$5:$B$8,2,0),"Unknown Weather")</f>
        <v>Extreme Caution, Consider Delay</v>
      </c>
      <c r="H2965" s="11" t="str">
        <f>_xlfn.IFNA(INDEX('Lookup Formulas Demo'!$B$5:$B$8,MATCH(F2965,'Lookup Formulas Demo'!$A$5:$A$8,0)),"No Match Found")</f>
        <v>Extreme Caution, Consider Delay</v>
      </c>
    </row>
    <row r="2966" spans="1:8" x14ac:dyDescent="0.3">
      <c r="A2966" s="9">
        <f>'Raw Data'!A2965</f>
        <v>45362.288194444503</v>
      </c>
      <c r="B2966" s="11">
        <f>'Raw Data'!M2965</f>
        <v>11.929110052886999</v>
      </c>
      <c r="C2966" s="11" t="str">
        <f t="shared" si="92"/>
        <v>Free-flow</v>
      </c>
      <c r="D2966" s="11">
        <f>'Raw Data'!P2965</f>
        <v>0</v>
      </c>
      <c r="E2966" s="11" t="str">
        <f t="shared" si="93"/>
        <v>No Accident</v>
      </c>
      <c r="F2966" s="11" t="str">
        <f>'Raw Data'!O2965</f>
        <v>Fog</v>
      </c>
      <c r="G2966" s="11" t="str">
        <f>IFERROR(VLOOKUP(F2966,'Lookup Formulas Demo'!$A$5:$B$8,2,0),"Unknown Weather")</f>
        <v>Use Fog Lights, Reduce Speed</v>
      </c>
      <c r="H2966" s="11" t="str">
        <f>_xlfn.IFNA(INDEX('Lookup Formulas Demo'!$B$5:$B$8,MATCH(F2966,'Lookup Formulas Demo'!$A$5:$A$8,0)),"No Match Found")</f>
        <v>Use Fog Lights, Reduce Speed</v>
      </c>
    </row>
    <row r="2967" spans="1:8" x14ac:dyDescent="0.3">
      <c r="A2967" s="9">
        <f>'Raw Data'!A2966</f>
        <v>45362.291666666701</v>
      </c>
      <c r="B2967" s="11">
        <f>'Raw Data'!M2966</f>
        <v>72.223409044274106</v>
      </c>
      <c r="C2967" s="11" t="str">
        <f t="shared" si="92"/>
        <v>Moderate</v>
      </c>
      <c r="D2967" s="11">
        <f>'Raw Data'!P2966</f>
        <v>0</v>
      </c>
      <c r="E2967" s="11" t="str">
        <f t="shared" si="93"/>
        <v>No Accident</v>
      </c>
      <c r="F2967" s="11" t="str">
        <f>'Raw Data'!O2966</f>
        <v>Snow</v>
      </c>
      <c r="G2967" s="11" t="str">
        <f>IFERROR(VLOOKUP(F2967,'Lookup Formulas Demo'!$A$5:$B$8,2,0),"Unknown Weather")</f>
        <v>Extreme Caution, Consider Delay</v>
      </c>
      <c r="H2967" s="11" t="str">
        <f>_xlfn.IFNA(INDEX('Lookup Formulas Demo'!$B$5:$B$8,MATCH(F2967,'Lookup Formulas Demo'!$A$5:$A$8,0)),"No Match Found")</f>
        <v>Extreme Caution, Consider Delay</v>
      </c>
    </row>
    <row r="2968" spans="1:8" x14ac:dyDescent="0.3">
      <c r="A2968" s="9">
        <f>'Raw Data'!A2967</f>
        <v>45362.295138888898</v>
      </c>
      <c r="B2968" s="11">
        <f>'Raw Data'!M2967</f>
        <v>91.970034997995697</v>
      </c>
      <c r="C2968" s="11" t="str">
        <f t="shared" si="92"/>
        <v>Congested</v>
      </c>
      <c r="D2968" s="11">
        <f>'Raw Data'!P2967</f>
        <v>0</v>
      </c>
      <c r="E2968" s="11" t="str">
        <f t="shared" si="93"/>
        <v>No Accident</v>
      </c>
      <c r="F2968" s="11" t="str">
        <f>'Raw Data'!O2967</f>
        <v>Clear</v>
      </c>
      <c r="G2968" s="11" t="str">
        <f>IFERROR(VLOOKUP(F2968,'Lookup Formulas Demo'!$A$5:$B$8,2,0),"Unknown Weather")</f>
        <v>Normal Driving</v>
      </c>
      <c r="H2968" s="11" t="str">
        <f>_xlfn.IFNA(INDEX('Lookup Formulas Demo'!$B$5:$B$8,MATCH(F2968,'Lookup Formulas Demo'!$A$5:$A$8,0)),"No Match Found")</f>
        <v>Normal Driving</v>
      </c>
    </row>
    <row r="2969" spans="1:8" x14ac:dyDescent="0.3">
      <c r="A2969" s="9">
        <f>'Raw Data'!A2968</f>
        <v>45362.298611111102</v>
      </c>
      <c r="B2969" s="11">
        <f>'Raw Data'!M2968</f>
        <v>83.102891490310896</v>
      </c>
      <c r="C2969" s="11" t="str">
        <f t="shared" si="92"/>
        <v>Congested</v>
      </c>
      <c r="D2969" s="11">
        <f>'Raw Data'!P2968</f>
        <v>0</v>
      </c>
      <c r="E2969" s="11" t="str">
        <f t="shared" si="93"/>
        <v>No Accident</v>
      </c>
      <c r="F2969" s="11" t="str">
        <f>'Raw Data'!O2968</f>
        <v>Fog</v>
      </c>
      <c r="G2969" s="11" t="str">
        <f>IFERROR(VLOOKUP(F2969,'Lookup Formulas Demo'!$A$5:$B$8,2,0),"Unknown Weather")</f>
        <v>Use Fog Lights, Reduce Speed</v>
      </c>
      <c r="H2969" s="11" t="str">
        <f>_xlfn.IFNA(INDEX('Lookup Formulas Demo'!$B$5:$B$8,MATCH(F2969,'Lookup Formulas Demo'!$A$5:$A$8,0)),"No Match Found")</f>
        <v>Use Fog Lights, Reduce Speed</v>
      </c>
    </row>
    <row r="2970" spans="1:8" x14ac:dyDescent="0.3">
      <c r="A2970" s="9">
        <f>'Raw Data'!A2969</f>
        <v>45362.302083333299</v>
      </c>
      <c r="B2970" s="11">
        <f>'Raw Data'!M2969</f>
        <v>86.570699407795104</v>
      </c>
      <c r="C2970" s="11" t="str">
        <f t="shared" si="92"/>
        <v>Congested</v>
      </c>
      <c r="D2970" s="11">
        <f>'Raw Data'!P2969</f>
        <v>0</v>
      </c>
      <c r="E2970" s="11" t="str">
        <f t="shared" si="93"/>
        <v>No Accident</v>
      </c>
      <c r="F2970" s="11" t="str">
        <f>'Raw Data'!O2969</f>
        <v>Rain</v>
      </c>
      <c r="G2970" s="11" t="str">
        <f>IFERROR(VLOOKUP(F2970,'Lookup Formulas Demo'!$A$5:$B$8,2,0),"Unknown Weather")</f>
        <v>Reduce Speed, Increase Following Distance</v>
      </c>
      <c r="H2970" s="11" t="str">
        <f>_xlfn.IFNA(INDEX('Lookup Formulas Demo'!$B$5:$B$8,MATCH(F2970,'Lookup Formulas Demo'!$A$5:$A$8,0)),"No Match Found")</f>
        <v>Reduce Speed, Increase Following Distance</v>
      </c>
    </row>
    <row r="2971" spans="1:8" x14ac:dyDescent="0.3">
      <c r="A2971" s="9">
        <f>'Raw Data'!A2970</f>
        <v>45362.305555555598</v>
      </c>
      <c r="B2971" s="11">
        <f>'Raw Data'!M2970</f>
        <v>74.185066514467707</v>
      </c>
      <c r="C2971" s="11" t="str">
        <f t="shared" si="92"/>
        <v>Moderate</v>
      </c>
      <c r="D2971" s="11">
        <f>'Raw Data'!P2970</f>
        <v>0</v>
      </c>
      <c r="E2971" s="11" t="str">
        <f t="shared" si="93"/>
        <v>No Accident</v>
      </c>
      <c r="F2971" s="11" t="str">
        <f>'Raw Data'!O2970</f>
        <v>Fog</v>
      </c>
      <c r="G2971" s="11" t="str">
        <f>IFERROR(VLOOKUP(F2971,'Lookup Formulas Demo'!$A$5:$B$8,2,0),"Unknown Weather")</f>
        <v>Use Fog Lights, Reduce Speed</v>
      </c>
      <c r="H2971" s="11" t="str">
        <f>_xlfn.IFNA(INDEX('Lookup Formulas Demo'!$B$5:$B$8,MATCH(F2971,'Lookup Formulas Demo'!$A$5:$A$8,0)),"No Match Found")</f>
        <v>Use Fog Lights, Reduce Speed</v>
      </c>
    </row>
    <row r="2972" spans="1:8" x14ac:dyDescent="0.3">
      <c r="A2972" s="9">
        <f>'Raw Data'!A2971</f>
        <v>45362.309027777803</v>
      </c>
      <c r="B2972" s="11">
        <f>'Raw Data'!M2971</f>
        <v>74.653454323943095</v>
      </c>
      <c r="C2972" s="11" t="str">
        <f t="shared" si="92"/>
        <v>Moderate</v>
      </c>
      <c r="D2972" s="11">
        <f>'Raw Data'!P2971</f>
        <v>0</v>
      </c>
      <c r="E2972" s="11" t="str">
        <f t="shared" si="93"/>
        <v>No Accident</v>
      </c>
      <c r="F2972" s="11" t="str">
        <f>'Raw Data'!O2971</f>
        <v>Fog</v>
      </c>
      <c r="G2972" s="11" t="str">
        <f>IFERROR(VLOOKUP(F2972,'Lookup Formulas Demo'!$A$5:$B$8,2,0),"Unknown Weather")</f>
        <v>Use Fog Lights, Reduce Speed</v>
      </c>
      <c r="H2972" s="11" t="str">
        <f>_xlfn.IFNA(INDEX('Lookup Formulas Demo'!$B$5:$B$8,MATCH(F2972,'Lookup Formulas Demo'!$A$5:$A$8,0)),"No Match Found")</f>
        <v>Use Fog Lights, Reduce Speed</v>
      </c>
    </row>
    <row r="2973" spans="1:8" x14ac:dyDescent="0.3">
      <c r="A2973" s="9">
        <f>'Raw Data'!A2972</f>
        <v>45362.3125</v>
      </c>
      <c r="B2973" s="11">
        <f>'Raw Data'!M2972</f>
        <v>18.157266823464202</v>
      </c>
      <c r="C2973" s="11" t="str">
        <f t="shared" si="92"/>
        <v>Free-flow</v>
      </c>
      <c r="D2973" s="11">
        <f>'Raw Data'!P2972</f>
        <v>0</v>
      </c>
      <c r="E2973" s="11" t="str">
        <f t="shared" si="93"/>
        <v>No Accident</v>
      </c>
      <c r="F2973" s="11" t="str">
        <f>'Raw Data'!O2972</f>
        <v>Fog</v>
      </c>
      <c r="G2973" s="11" t="str">
        <f>IFERROR(VLOOKUP(F2973,'Lookup Formulas Demo'!$A$5:$B$8,2,0),"Unknown Weather")</f>
        <v>Use Fog Lights, Reduce Speed</v>
      </c>
      <c r="H2973" s="11" t="str">
        <f>_xlfn.IFNA(INDEX('Lookup Formulas Demo'!$B$5:$B$8,MATCH(F2973,'Lookup Formulas Demo'!$A$5:$A$8,0)),"No Match Found")</f>
        <v>Use Fog Lights, Reduce Speed</v>
      </c>
    </row>
    <row r="2974" spans="1:8" x14ac:dyDescent="0.3">
      <c r="A2974" s="9">
        <f>'Raw Data'!A2973</f>
        <v>45362.315972222197</v>
      </c>
      <c r="B2974" s="11">
        <f>'Raw Data'!M2973</f>
        <v>28.084490399746699</v>
      </c>
      <c r="C2974" s="11" t="str">
        <f t="shared" si="92"/>
        <v>Free-flow</v>
      </c>
      <c r="D2974" s="11">
        <f>'Raw Data'!P2973</f>
        <v>0</v>
      </c>
      <c r="E2974" s="11" t="str">
        <f t="shared" si="93"/>
        <v>No Accident</v>
      </c>
      <c r="F2974" s="11" t="str">
        <f>'Raw Data'!O2973</f>
        <v>Rain</v>
      </c>
      <c r="G2974" s="11" t="str">
        <f>IFERROR(VLOOKUP(F2974,'Lookup Formulas Demo'!$A$5:$B$8,2,0),"Unknown Weather")</f>
        <v>Reduce Speed, Increase Following Distance</v>
      </c>
      <c r="H2974" s="11" t="str">
        <f>_xlfn.IFNA(INDEX('Lookup Formulas Demo'!$B$5:$B$8,MATCH(F2974,'Lookup Formulas Demo'!$A$5:$A$8,0)),"No Match Found")</f>
        <v>Reduce Speed, Increase Following Distance</v>
      </c>
    </row>
    <row r="2975" spans="1:8" x14ac:dyDescent="0.3">
      <c r="A2975" s="9">
        <f>'Raw Data'!A2974</f>
        <v>45362.319444444503</v>
      </c>
      <c r="B2975" s="11">
        <f>'Raw Data'!M2974</f>
        <v>12.5085911318935</v>
      </c>
      <c r="C2975" s="11" t="str">
        <f t="shared" si="92"/>
        <v>Free-flow</v>
      </c>
      <c r="D2975" s="11">
        <f>'Raw Data'!P2974</f>
        <v>0</v>
      </c>
      <c r="E2975" s="11" t="str">
        <f t="shared" si="93"/>
        <v>No Accident</v>
      </c>
      <c r="F2975" s="11" t="str">
        <f>'Raw Data'!O2974</f>
        <v>Rain</v>
      </c>
      <c r="G2975" s="11" t="str">
        <f>IFERROR(VLOOKUP(F2975,'Lookup Formulas Demo'!$A$5:$B$8,2,0),"Unknown Weather")</f>
        <v>Reduce Speed, Increase Following Distance</v>
      </c>
      <c r="H2975" s="11" t="str">
        <f>_xlfn.IFNA(INDEX('Lookup Formulas Demo'!$B$5:$B$8,MATCH(F2975,'Lookup Formulas Demo'!$A$5:$A$8,0)),"No Match Found")</f>
        <v>Reduce Speed, Increase Following Distance</v>
      </c>
    </row>
    <row r="2976" spans="1:8" x14ac:dyDescent="0.3">
      <c r="A2976" s="9">
        <f>'Raw Data'!A2975</f>
        <v>45362.322916666701</v>
      </c>
      <c r="B2976" s="11">
        <f>'Raw Data'!M2975</f>
        <v>95.600539989009903</v>
      </c>
      <c r="C2976" s="11" t="str">
        <f t="shared" si="92"/>
        <v>Congested</v>
      </c>
      <c r="D2976" s="11">
        <f>'Raw Data'!P2975</f>
        <v>0</v>
      </c>
      <c r="E2976" s="11" t="str">
        <f t="shared" si="93"/>
        <v>No Accident</v>
      </c>
      <c r="F2976" s="11" t="str">
        <f>'Raw Data'!O2975</f>
        <v>Rain</v>
      </c>
      <c r="G2976" s="11" t="str">
        <f>IFERROR(VLOOKUP(F2976,'Lookup Formulas Demo'!$A$5:$B$8,2,0),"Unknown Weather")</f>
        <v>Reduce Speed, Increase Following Distance</v>
      </c>
      <c r="H2976" s="11" t="str">
        <f>_xlfn.IFNA(INDEX('Lookup Formulas Demo'!$B$5:$B$8,MATCH(F2976,'Lookup Formulas Demo'!$A$5:$A$8,0)),"No Match Found")</f>
        <v>Reduce Speed, Increase Following Distance</v>
      </c>
    </row>
    <row r="2977" spans="1:8" x14ac:dyDescent="0.3">
      <c r="A2977" s="9">
        <f>'Raw Data'!A2976</f>
        <v>45362.326388888898</v>
      </c>
      <c r="B2977" s="11">
        <f>'Raw Data'!M2976</f>
        <v>16.321538943071801</v>
      </c>
      <c r="C2977" s="11" t="str">
        <f t="shared" si="92"/>
        <v>Free-flow</v>
      </c>
      <c r="D2977" s="11">
        <f>'Raw Data'!P2976</f>
        <v>0</v>
      </c>
      <c r="E2977" s="11" t="str">
        <f t="shared" si="93"/>
        <v>No Accident</v>
      </c>
      <c r="F2977" s="11" t="str">
        <f>'Raw Data'!O2976</f>
        <v>Fog</v>
      </c>
      <c r="G2977" s="11" t="str">
        <f>IFERROR(VLOOKUP(F2977,'Lookup Formulas Demo'!$A$5:$B$8,2,0),"Unknown Weather")</f>
        <v>Use Fog Lights, Reduce Speed</v>
      </c>
      <c r="H2977" s="11" t="str">
        <f>_xlfn.IFNA(INDEX('Lookup Formulas Demo'!$B$5:$B$8,MATCH(F2977,'Lookup Formulas Demo'!$A$5:$A$8,0)),"No Match Found")</f>
        <v>Use Fog Lights, Reduce Speed</v>
      </c>
    </row>
    <row r="2978" spans="1:8" x14ac:dyDescent="0.3">
      <c r="A2978" s="9">
        <f>'Raw Data'!A2977</f>
        <v>45362.329861111102</v>
      </c>
      <c r="B2978" s="11">
        <f>'Raw Data'!M2977</f>
        <v>63.495941523777397</v>
      </c>
      <c r="C2978" s="11" t="str">
        <f t="shared" si="92"/>
        <v>Moderate</v>
      </c>
      <c r="D2978" s="11">
        <f>'Raw Data'!P2977</f>
        <v>0</v>
      </c>
      <c r="E2978" s="11" t="str">
        <f t="shared" si="93"/>
        <v>No Accident</v>
      </c>
      <c r="F2978" s="11" t="str">
        <f>'Raw Data'!O2977</f>
        <v>Fog</v>
      </c>
      <c r="G2978" s="11" t="str">
        <f>IFERROR(VLOOKUP(F2978,'Lookup Formulas Demo'!$A$5:$B$8,2,0),"Unknown Weather")</f>
        <v>Use Fog Lights, Reduce Speed</v>
      </c>
      <c r="H2978" s="11" t="str">
        <f>_xlfn.IFNA(INDEX('Lookup Formulas Demo'!$B$5:$B$8,MATCH(F2978,'Lookup Formulas Demo'!$A$5:$A$8,0)),"No Match Found")</f>
        <v>Use Fog Lights, Reduce Speed</v>
      </c>
    </row>
    <row r="2979" spans="1:8" x14ac:dyDescent="0.3">
      <c r="A2979" s="9">
        <f>'Raw Data'!A2978</f>
        <v>45362.333333333299</v>
      </c>
      <c r="B2979" s="11">
        <f>'Raw Data'!M2978</f>
        <v>36.768935633228601</v>
      </c>
      <c r="C2979" s="11" t="str">
        <f t="shared" si="92"/>
        <v>Free-flow</v>
      </c>
      <c r="D2979" s="11">
        <f>'Raw Data'!P2978</f>
        <v>0</v>
      </c>
      <c r="E2979" s="11" t="str">
        <f t="shared" si="93"/>
        <v>No Accident</v>
      </c>
      <c r="F2979" s="11" t="str">
        <f>'Raw Data'!O2978</f>
        <v>Clear</v>
      </c>
      <c r="G2979" s="11" t="str">
        <f>IFERROR(VLOOKUP(F2979,'Lookup Formulas Demo'!$A$5:$B$8,2,0),"Unknown Weather")</f>
        <v>Normal Driving</v>
      </c>
      <c r="H2979" s="11" t="str">
        <f>_xlfn.IFNA(INDEX('Lookup Formulas Demo'!$B$5:$B$8,MATCH(F2979,'Lookup Formulas Demo'!$A$5:$A$8,0)),"No Match Found")</f>
        <v>Normal Driving</v>
      </c>
    </row>
    <row r="2980" spans="1:8" x14ac:dyDescent="0.3">
      <c r="A2980" s="9">
        <f>'Raw Data'!A2979</f>
        <v>45362.336805555598</v>
      </c>
      <c r="B2980" s="11">
        <f>'Raw Data'!M2979</f>
        <v>84.855442868584305</v>
      </c>
      <c r="C2980" s="11" t="str">
        <f t="shared" si="92"/>
        <v>Congested</v>
      </c>
      <c r="D2980" s="11">
        <f>'Raw Data'!P2979</f>
        <v>0</v>
      </c>
      <c r="E2980" s="11" t="str">
        <f t="shared" si="93"/>
        <v>No Accident</v>
      </c>
      <c r="F2980" s="11" t="str">
        <f>'Raw Data'!O2979</f>
        <v>Clear</v>
      </c>
      <c r="G2980" s="11" t="str">
        <f>IFERROR(VLOOKUP(F2980,'Lookup Formulas Demo'!$A$5:$B$8,2,0),"Unknown Weather")</f>
        <v>Normal Driving</v>
      </c>
      <c r="H2980" s="11" t="str">
        <f>_xlfn.IFNA(INDEX('Lookup Formulas Demo'!$B$5:$B$8,MATCH(F2980,'Lookup Formulas Demo'!$A$5:$A$8,0)),"No Match Found")</f>
        <v>Normal Driving</v>
      </c>
    </row>
    <row r="2981" spans="1:8" x14ac:dyDescent="0.3">
      <c r="A2981" s="9">
        <f>'Raw Data'!A2980</f>
        <v>45362.340277777803</v>
      </c>
      <c r="B2981" s="11">
        <f>'Raw Data'!M2980</f>
        <v>26.8898953876073</v>
      </c>
      <c r="C2981" s="11" t="str">
        <f t="shared" si="92"/>
        <v>Free-flow</v>
      </c>
      <c r="D2981" s="11">
        <f>'Raw Data'!P2980</f>
        <v>0</v>
      </c>
      <c r="E2981" s="11" t="str">
        <f t="shared" si="93"/>
        <v>No Accident</v>
      </c>
      <c r="F2981" s="11" t="str">
        <f>'Raw Data'!O2980</f>
        <v>Clear</v>
      </c>
      <c r="G2981" s="11" t="str">
        <f>IFERROR(VLOOKUP(F2981,'Lookup Formulas Demo'!$A$5:$B$8,2,0),"Unknown Weather")</f>
        <v>Normal Driving</v>
      </c>
      <c r="H2981" s="11" t="str">
        <f>_xlfn.IFNA(INDEX('Lookup Formulas Demo'!$B$5:$B$8,MATCH(F2981,'Lookup Formulas Demo'!$A$5:$A$8,0)),"No Match Found")</f>
        <v>Normal Driving</v>
      </c>
    </row>
    <row r="2982" spans="1:8" x14ac:dyDescent="0.3">
      <c r="A2982" s="9">
        <f>'Raw Data'!A2981</f>
        <v>45362.34375</v>
      </c>
      <c r="B2982" s="11">
        <f>'Raw Data'!M2981</f>
        <v>61.50490595374</v>
      </c>
      <c r="C2982" s="11" t="str">
        <f t="shared" si="92"/>
        <v>Moderate</v>
      </c>
      <c r="D2982" s="11">
        <f>'Raw Data'!P2981</f>
        <v>0</v>
      </c>
      <c r="E2982" s="11" t="str">
        <f t="shared" si="93"/>
        <v>No Accident</v>
      </c>
      <c r="F2982" s="11" t="str">
        <f>'Raw Data'!O2981</f>
        <v>Rain</v>
      </c>
      <c r="G2982" s="11" t="str">
        <f>IFERROR(VLOOKUP(F2982,'Lookup Formulas Demo'!$A$5:$B$8,2,0),"Unknown Weather")</f>
        <v>Reduce Speed, Increase Following Distance</v>
      </c>
      <c r="H2982" s="11" t="str">
        <f>_xlfn.IFNA(INDEX('Lookup Formulas Demo'!$B$5:$B$8,MATCH(F2982,'Lookup Formulas Demo'!$A$5:$A$8,0)),"No Match Found")</f>
        <v>Reduce Speed, Increase Following Distance</v>
      </c>
    </row>
    <row r="2983" spans="1:8" x14ac:dyDescent="0.3">
      <c r="A2983" s="9">
        <f>'Raw Data'!A2982</f>
        <v>45362.347222222197</v>
      </c>
      <c r="B2983" s="11">
        <f>'Raw Data'!M2982</f>
        <v>78.3636442436148</v>
      </c>
      <c r="C2983" s="11" t="str">
        <f t="shared" si="92"/>
        <v>Moderate</v>
      </c>
      <c r="D2983" s="11">
        <f>'Raw Data'!P2982</f>
        <v>0</v>
      </c>
      <c r="E2983" s="11" t="str">
        <f t="shared" si="93"/>
        <v>No Accident</v>
      </c>
      <c r="F2983" s="11" t="str">
        <f>'Raw Data'!O2982</f>
        <v>Fog</v>
      </c>
      <c r="G2983" s="11" t="str">
        <f>IFERROR(VLOOKUP(F2983,'Lookup Formulas Demo'!$A$5:$B$8,2,0),"Unknown Weather")</f>
        <v>Use Fog Lights, Reduce Speed</v>
      </c>
      <c r="H2983" s="11" t="str">
        <f>_xlfn.IFNA(INDEX('Lookup Formulas Demo'!$B$5:$B$8,MATCH(F2983,'Lookup Formulas Demo'!$A$5:$A$8,0)),"No Match Found")</f>
        <v>Use Fog Lights, Reduce Speed</v>
      </c>
    </row>
    <row r="2984" spans="1:8" x14ac:dyDescent="0.3">
      <c r="A2984" s="9">
        <f>'Raw Data'!A2983</f>
        <v>45362.350694444503</v>
      </c>
      <c r="B2984" s="11">
        <f>'Raw Data'!M2983</f>
        <v>70.856169129637607</v>
      </c>
      <c r="C2984" s="11" t="str">
        <f t="shared" si="92"/>
        <v>Moderate</v>
      </c>
      <c r="D2984" s="11">
        <f>'Raw Data'!P2983</f>
        <v>0</v>
      </c>
      <c r="E2984" s="11" t="str">
        <f t="shared" si="93"/>
        <v>No Accident</v>
      </c>
      <c r="F2984" s="11" t="str">
        <f>'Raw Data'!O2983</f>
        <v>Clear</v>
      </c>
      <c r="G2984" s="11" t="str">
        <f>IFERROR(VLOOKUP(F2984,'Lookup Formulas Demo'!$A$5:$B$8,2,0),"Unknown Weather")</f>
        <v>Normal Driving</v>
      </c>
      <c r="H2984" s="11" t="str">
        <f>_xlfn.IFNA(INDEX('Lookup Formulas Demo'!$B$5:$B$8,MATCH(F2984,'Lookup Formulas Demo'!$A$5:$A$8,0)),"No Match Found")</f>
        <v>Normal Driving</v>
      </c>
    </row>
    <row r="2985" spans="1:8" x14ac:dyDescent="0.3">
      <c r="A2985" s="9">
        <f>'Raw Data'!A2984</f>
        <v>45362.354166666701</v>
      </c>
      <c r="B2985" s="11">
        <f>'Raw Data'!M2984</f>
        <v>86.920124062208501</v>
      </c>
      <c r="C2985" s="11" t="str">
        <f t="shared" si="92"/>
        <v>Congested</v>
      </c>
      <c r="D2985" s="11">
        <f>'Raw Data'!P2984</f>
        <v>0</v>
      </c>
      <c r="E2985" s="11" t="str">
        <f t="shared" si="93"/>
        <v>No Accident</v>
      </c>
      <c r="F2985" s="11" t="str">
        <f>'Raw Data'!O2984</f>
        <v>Snow</v>
      </c>
      <c r="G2985" s="11" t="str">
        <f>IFERROR(VLOOKUP(F2985,'Lookup Formulas Demo'!$A$5:$B$8,2,0),"Unknown Weather")</f>
        <v>Extreme Caution, Consider Delay</v>
      </c>
      <c r="H2985" s="11" t="str">
        <f>_xlfn.IFNA(INDEX('Lookup Formulas Demo'!$B$5:$B$8,MATCH(F2985,'Lookup Formulas Demo'!$A$5:$A$8,0)),"No Match Found")</f>
        <v>Extreme Caution, Consider Delay</v>
      </c>
    </row>
    <row r="2986" spans="1:8" x14ac:dyDescent="0.3">
      <c r="A2986" s="9">
        <f>'Raw Data'!A2985</f>
        <v>45362.357638888898</v>
      </c>
      <c r="B2986" s="11">
        <f>'Raw Data'!M2985</f>
        <v>14.050370383276</v>
      </c>
      <c r="C2986" s="11" t="str">
        <f t="shared" si="92"/>
        <v>Free-flow</v>
      </c>
      <c r="D2986" s="11">
        <f>'Raw Data'!P2985</f>
        <v>0</v>
      </c>
      <c r="E2986" s="11" t="str">
        <f t="shared" si="93"/>
        <v>No Accident</v>
      </c>
      <c r="F2986" s="11" t="str">
        <f>'Raw Data'!O2985</f>
        <v>Rain</v>
      </c>
      <c r="G2986" s="11" t="str">
        <f>IFERROR(VLOOKUP(F2986,'Lookup Formulas Demo'!$A$5:$B$8,2,0),"Unknown Weather")</f>
        <v>Reduce Speed, Increase Following Distance</v>
      </c>
      <c r="H2986" s="11" t="str">
        <f>_xlfn.IFNA(INDEX('Lookup Formulas Demo'!$B$5:$B$8,MATCH(F2986,'Lookup Formulas Demo'!$A$5:$A$8,0)),"No Match Found")</f>
        <v>Reduce Speed, Increase Following Distance</v>
      </c>
    </row>
    <row r="2987" spans="1:8" x14ac:dyDescent="0.3">
      <c r="A2987" s="9">
        <f>'Raw Data'!A2986</f>
        <v>45362.361111111102</v>
      </c>
      <c r="B2987" s="11">
        <f>'Raw Data'!M2986</f>
        <v>10.9884824317132</v>
      </c>
      <c r="C2987" s="11" t="str">
        <f t="shared" si="92"/>
        <v>Free-flow</v>
      </c>
      <c r="D2987" s="11">
        <f>'Raw Data'!P2986</f>
        <v>1</v>
      </c>
      <c r="E2987" s="11" t="str">
        <f t="shared" si="93"/>
        <v>Accident Reported</v>
      </c>
      <c r="F2987" s="11" t="str">
        <f>'Raw Data'!O2986</f>
        <v>Snow</v>
      </c>
      <c r="G2987" s="11" t="str">
        <f>IFERROR(VLOOKUP(F2987,'Lookup Formulas Demo'!$A$5:$B$8,2,0),"Unknown Weather")</f>
        <v>Extreme Caution, Consider Delay</v>
      </c>
      <c r="H2987" s="11" t="str">
        <f>_xlfn.IFNA(INDEX('Lookup Formulas Demo'!$B$5:$B$8,MATCH(F2987,'Lookup Formulas Demo'!$A$5:$A$8,0)),"No Match Found")</f>
        <v>Extreme Caution, Consider Delay</v>
      </c>
    </row>
    <row r="2988" spans="1:8" x14ac:dyDescent="0.3">
      <c r="A2988" s="9">
        <f>'Raw Data'!A2987</f>
        <v>45362.364583333299</v>
      </c>
      <c r="B2988" s="11">
        <f>'Raw Data'!M2987</f>
        <v>19.741723836440599</v>
      </c>
      <c r="C2988" s="11" t="str">
        <f t="shared" si="92"/>
        <v>Free-flow</v>
      </c>
      <c r="D2988" s="11">
        <f>'Raw Data'!P2987</f>
        <v>0</v>
      </c>
      <c r="E2988" s="11" t="str">
        <f t="shared" si="93"/>
        <v>No Accident</v>
      </c>
      <c r="F2988" s="11" t="str">
        <f>'Raw Data'!O2987</f>
        <v>Fog</v>
      </c>
      <c r="G2988" s="11" t="str">
        <f>IFERROR(VLOOKUP(F2988,'Lookup Formulas Demo'!$A$5:$B$8,2,0),"Unknown Weather")</f>
        <v>Use Fog Lights, Reduce Speed</v>
      </c>
      <c r="H2988" s="11" t="str">
        <f>_xlfn.IFNA(INDEX('Lookup Formulas Demo'!$B$5:$B$8,MATCH(F2988,'Lookup Formulas Demo'!$A$5:$A$8,0)),"No Match Found")</f>
        <v>Use Fog Lights, Reduce Speed</v>
      </c>
    </row>
    <row r="2989" spans="1:8" x14ac:dyDescent="0.3">
      <c r="A2989" s="9">
        <f>'Raw Data'!A2988</f>
        <v>45362.368055555598</v>
      </c>
      <c r="B2989" s="11">
        <f>'Raw Data'!M2988</f>
        <v>53.753025974445301</v>
      </c>
      <c r="C2989" s="11" t="str">
        <f t="shared" si="92"/>
        <v>Moderate</v>
      </c>
      <c r="D2989" s="11">
        <f>'Raw Data'!P2988</f>
        <v>0</v>
      </c>
      <c r="E2989" s="11" t="str">
        <f t="shared" si="93"/>
        <v>No Accident</v>
      </c>
      <c r="F2989" s="11" t="str">
        <f>'Raw Data'!O2988</f>
        <v>Fog</v>
      </c>
      <c r="G2989" s="11" t="str">
        <f>IFERROR(VLOOKUP(F2989,'Lookup Formulas Demo'!$A$5:$B$8,2,0),"Unknown Weather")</f>
        <v>Use Fog Lights, Reduce Speed</v>
      </c>
      <c r="H2989" s="11" t="str">
        <f>_xlfn.IFNA(INDEX('Lookup Formulas Demo'!$B$5:$B$8,MATCH(F2989,'Lookup Formulas Demo'!$A$5:$A$8,0)),"No Match Found")</f>
        <v>Use Fog Lights, Reduce Speed</v>
      </c>
    </row>
    <row r="2990" spans="1:8" x14ac:dyDescent="0.3">
      <c r="A2990" s="9">
        <f>'Raw Data'!A2989</f>
        <v>45362.371527777803</v>
      </c>
      <c r="B2990" s="11">
        <f>'Raw Data'!M2989</f>
        <v>97.653061711181394</v>
      </c>
      <c r="C2990" s="11" t="str">
        <f t="shared" si="92"/>
        <v>Congested</v>
      </c>
      <c r="D2990" s="11">
        <f>'Raw Data'!P2989</f>
        <v>0</v>
      </c>
      <c r="E2990" s="11" t="str">
        <f t="shared" si="93"/>
        <v>No Accident</v>
      </c>
      <c r="F2990" s="11" t="str">
        <f>'Raw Data'!O2989</f>
        <v>Snow</v>
      </c>
      <c r="G2990" s="11" t="str">
        <f>IFERROR(VLOOKUP(F2990,'Lookup Formulas Demo'!$A$5:$B$8,2,0),"Unknown Weather")</f>
        <v>Extreme Caution, Consider Delay</v>
      </c>
      <c r="H2990" s="11" t="str">
        <f>_xlfn.IFNA(INDEX('Lookup Formulas Demo'!$B$5:$B$8,MATCH(F2990,'Lookup Formulas Demo'!$A$5:$A$8,0)),"No Match Found")</f>
        <v>Extreme Caution, Consider Delay</v>
      </c>
    </row>
    <row r="2991" spans="1:8" x14ac:dyDescent="0.3">
      <c r="A2991" s="9">
        <f>'Raw Data'!A2990</f>
        <v>45362.375</v>
      </c>
      <c r="B2991" s="11">
        <f>'Raw Data'!M2990</f>
        <v>39.495258670534803</v>
      </c>
      <c r="C2991" s="11" t="str">
        <f t="shared" si="92"/>
        <v>Free-flow</v>
      </c>
      <c r="D2991" s="11">
        <f>'Raw Data'!P2990</f>
        <v>0</v>
      </c>
      <c r="E2991" s="11" t="str">
        <f t="shared" si="93"/>
        <v>No Accident</v>
      </c>
      <c r="F2991" s="11" t="str">
        <f>'Raw Data'!O2990</f>
        <v>Fog</v>
      </c>
      <c r="G2991" s="11" t="str">
        <f>IFERROR(VLOOKUP(F2991,'Lookup Formulas Demo'!$A$5:$B$8,2,0),"Unknown Weather")</f>
        <v>Use Fog Lights, Reduce Speed</v>
      </c>
      <c r="H2991" s="11" t="str">
        <f>_xlfn.IFNA(INDEX('Lookup Formulas Demo'!$B$5:$B$8,MATCH(F2991,'Lookup Formulas Demo'!$A$5:$A$8,0)),"No Match Found")</f>
        <v>Use Fog Lights, Reduce Speed</v>
      </c>
    </row>
    <row r="2992" spans="1:8" x14ac:dyDescent="0.3">
      <c r="A2992" s="9">
        <f>'Raw Data'!A2991</f>
        <v>45362.378472222197</v>
      </c>
      <c r="B2992" s="11">
        <f>'Raw Data'!M2991</f>
        <v>33.108592987103002</v>
      </c>
      <c r="C2992" s="11" t="str">
        <f t="shared" si="92"/>
        <v>Free-flow</v>
      </c>
      <c r="D2992" s="11">
        <f>'Raw Data'!P2991</f>
        <v>0</v>
      </c>
      <c r="E2992" s="11" t="str">
        <f t="shared" si="93"/>
        <v>No Accident</v>
      </c>
      <c r="F2992" s="11" t="str">
        <f>'Raw Data'!O2991</f>
        <v>Snow</v>
      </c>
      <c r="G2992" s="11" t="str">
        <f>IFERROR(VLOOKUP(F2992,'Lookup Formulas Demo'!$A$5:$B$8,2,0),"Unknown Weather")</f>
        <v>Extreme Caution, Consider Delay</v>
      </c>
      <c r="H2992" s="11" t="str">
        <f>_xlfn.IFNA(INDEX('Lookup Formulas Demo'!$B$5:$B$8,MATCH(F2992,'Lookup Formulas Demo'!$A$5:$A$8,0)),"No Match Found")</f>
        <v>Extreme Caution, Consider Delay</v>
      </c>
    </row>
    <row r="2993" spans="1:8" x14ac:dyDescent="0.3">
      <c r="A2993" s="9">
        <f>'Raw Data'!A2992</f>
        <v>45362.381944444503</v>
      </c>
      <c r="B2993" s="11">
        <f>'Raw Data'!M2992</f>
        <v>65.650132347435004</v>
      </c>
      <c r="C2993" s="11" t="str">
        <f t="shared" si="92"/>
        <v>Moderate</v>
      </c>
      <c r="D2993" s="11">
        <f>'Raw Data'!P2992</f>
        <v>0</v>
      </c>
      <c r="E2993" s="11" t="str">
        <f t="shared" si="93"/>
        <v>No Accident</v>
      </c>
      <c r="F2993" s="11" t="str">
        <f>'Raw Data'!O2992</f>
        <v>Snow</v>
      </c>
      <c r="G2993" s="11" t="str">
        <f>IFERROR(VLOOKUP(F2993,'Lookup Formulas Demo'!$A$5:$B$8,2,0),"Unknown Weather")</f>
        <v>Extreme Caution, Consider Delay</v>
      </c>
      <c r="H2993" s="11" t="str">
        <f>_xlfn.IFNA(INDEX('Lookup Formulas Demo'!$B$5:$B$8,MATCH(F2993,'Lookup Formulas Demo'!$A$5:$A$8,0)),"No Match Found")</f>
        <v>Extreme Caution, Consider Delay</v>
      </c>
    </row>
    <row r="2994" spans="1:8" x14ac:dyDescent="0.3">
      <c r="A2994" s="9">
        <f>'Raw Data'!A2993</f>
        <v>45362.385416666701</v>
      </c>
      <c r="B2994" s="11">
        <f>'Raw Data'!M2993</f>
        <v>74.440979604129794</v>
      </c>
      <c r="C2994" s="11" t="str">
        <f t="shared" si="92"/>
        <v>Moderate</v>
      </c>
      <c r="D2994" s="11">
        <f>'Raw Data'!P2993</f>
        <v>0</v>
      </c>
      <c r="E2994" s="11" t="str">
        <f t="shared" si="93"/>
        <v>No Accident</v>
      </c>
      <c r="F2994" s="11" t="str">
        <f>'Raw Data'!O2993</f>
        <v>Fog</v>
      </c>
      <c r="G2994" s="11" t="str">
        <f>IFERROR(VLOOKUP(F2994,'Lookup Formulas Demo'!$A$5:$B$8,2,0),"Unknown Weather")</f>
        <v>Use Fog Lights, Reduce Speed</v>
      </c>
      <c r="H2994" s="11" t="str">
        <f>_xlfn.IFNA(INDEX('Lookup Formulas Demo'!$B$5:$B$8,MATCH(F2994,'Lookup Formulas Demo'!$A$5:$A$8,0)),"No Match Found")</f>
        <v>Use Fog Lights, Reduce Speed</v>
      </c>
    </row>
    <row r="2995" spans="1:8" x14ac:dyDescent="0.3">
      <c r="A2995" s="9">
        <f>'Raw Data'!A2994</f>
        <v>45362.388888888898</v>
      </c>
      <c r="B2995" s="11">
        <f>'Raw Data'!M2994</f>
        <v>16.4720897201239</v>
      </c>
      <c r="C2995" s="11" t="str">
        <f t="shared" si="92"/>
        <v>Free-flow</v>
      </c>
      <c r="D2995" s="11">
        <f>'Raw Data'!P2994</f>
        <v>0</v>
      </c>
      <c r="E2995" s="11" t="str">
        <f t="shared" si="93"/>
        <v>No Accident</v>
      </c>
      <c r="F2995" s="11" t="str">
        <f>'Raw Data'!O2994</f>
        <v>Snow</v>
      </c>
      <c r="G2995" s="11" t="str">
        <f>IFERROR(VLOOKUP(F2995,'Lookup Formulas Demo'!$A$5:$B$8,2,0),"Unknown Weather")</f>
        <v>Extreme Caution, Consider Delay</v>
      </c>
      <c r="H2995" s="11" t="str">
        <f>_xlfn.IFNA(INDEX('Lookup Formulas Demo'!$B$5:$B$8,MATCH(F2995,'Lookup Formulas Demo'!$A$5:$A$8,0)),"No Match Found")</f>
        <v>Extreme Caution, Consider Delay</v>
      </c>
    </row>
    <row r="2996" spans="1:8" x14ac:dyDescent="0.3">
      <c r="A2996" s="9">
        <f>'Raw Data'!A2995</f>
        <v>45362.392361111102</v>
      </c>
      <c r="B2996" s="11">
        <f>'Raw Data'!M2995</f>
        <v>35.070975914659797</v>
      </c>
      <c r="C2996" s="11" t="str">
        <f t="shared" si="92"/>
        <v>Free-flow</v>
      </c>
      <c r="D2996" s="11">
        <f>'Raw Data'!P2995</f>
        <v>0</v>
      </c>
      <c r="E2996" s="11" t="str">
        <f t="shared" si="93"/>
        <v>No Accident</v>
      </c>
      <c r="F2996" s="11" t="str">
        <f>'Raw Data'!O2995</f>
        <v>Snow</v>
      </c>
      <c r="G2996" s="11" t="str">
        <f>IFERROR(VLOOKUP(F2996,'Lookup Formulas Demo'!$A$5:$B$8,2,0),"Unknown Weather")</f>
        <v>Extreme Caution, Consider Delay</v>
      </c>
      <c r="H2996" s="11" t="str">
        <f>_xlfn.IFNA(INDEX('Lookup Formulas Demo'!$B$5:$B$8,MATCH(F2996,'Lookup Formulas Demo'!$A$5:$A$8,0)),"No Match Found")</f>
        <v>Extreme Caution, Consider Delay</v>
      </c>
    </row>
    <row r="2997" spans="1:8" x14ac:dyDescent="0.3">
      <c r="A2997" s="9">
        <f>'Raw Data'!A2996</f>
        <v>45362.395833333299</v>
      </c>
      <c r="B2997" s="11">
        <f>'Raw Data'!M2996</f>
        <v>71.521668365351104</v>
      </c>
      <c r="C2997" s="11" t="str">
        <f t="shared" si="92"/>
        <v>Moderate</v>
      </c>
      <c r="D2997" s="11">
        <f>'Raw Data'!P2996</f>
        <v>0</v>
      </c>
      <c r="E2997" s="11" t="str">
        <f t="shared" si="93"/>
        <v>No Accident</v>
      </c>
      <c r="F2997" s="11" t="str">
        <f>'Raw Data'!O2996</f>
        <v>Clear</v>
      </c>
      <c r="G2997" s="11" t="str">
        <f>IFERROR(VLOOKUP(F2997,'Lookup Formulas Demo'!$A$5:$B$8,2,0),"Unknown Weather")</f>
        <v>Normal Driving</v>
      </c>
      <c r="H2997" s="11" t="str">
        <f>_xlfn.IFNA(INDEX('Lookup Formulas Demo'!$B$5:$B$8,MATCH(F2997,'Lookup Formulas Demo'!$A$5:$A$8,0)),"No Match Found")</f>
        <v>Normal Driving</v>
      </c>
    </row>
    <row r="2998" spans="1:8" x14ac:dyDescent="0.3">
      <c r="A2998" s="9">
        <f>'Raw Data'!A2997</f>
        <v>45362.399305555598</v>
      </c>
      <c r="B2998" s="11">
        <f>'Raw Data'!M2997</f>
        <v>90.887221841451293</v>
      </c>
      <c r="C2998" s="11" t="str">
        <f t="shared" si="92"/>
        <v>Congested</v>
      </c>
      <c r="D2998" s="11">
        <f>'Raw Data'!P2997</f>
        <v>0</v>
      </c>
      <c r="E2998" s="11" t="str">
        <f t="shared" si="93"/>
        <v>No Accident</v>
      </c>
      <c r="F2998" s="11" t="str">
        <f>'Raw Data'!O2997</f>
        <v>Snow</v>
      </c>
      <c r="G2998" s="11" t="str">
        <f>IFERROR(VLOOKUP(F2998,'Lookup Formulas Demo'!$A$5:$B$8,2,0),"Unknown Weather")</f>
        <v>Extreme Caution, Consider Delay</v>
      </c>
      <c r="H2998" s="11" t="str">
        <f>_xlfn.IFNA(INDEX('Lookup Formulas Demo'!$B$5:$B$8,MATCH(F2998,'Lookup Formulas Demo'!$A$5:$A$8,0)),"No Match Found")</f>
        <v>Extreme Caution, Consider Delay</v>
      </c>
    </row>
    <row r="2999" spans="1:8" x14ac:dyDescent="0.3">
      <c r="A2999" s="9">
        <f>'Raw Data'!A2998</f>
        <v>45362.402777777803</v>
      </c>
      <c r="B2999" s="11">
        <f>'Raw Data'!M2998</f>
        <v>74.659354938824407</v>
      </c>
      <c r="C2999" s="11" t="str">
        <f t="shared" si="92"/>
        <v>Moderate</v>
      </c>
      <c r="D2999" s="11">
        <f>'Raw Data'!P2998</f>
        <v>0</v>
      </c>
      <c r="E2999" s="11" t="str">
        <f t="shared" si="93"/>
        <v>No Accident</v>
      </c>
      <c r="F2999" s="11" t="str">
        <f>'Raw Data'!O2998</f>
        <v>Clear</v>
      </c>
      <c r="G2999" s="11" t="str">
        <f>IFERROR(VLOOKUP(F2999,'Lookup Formulas Demo'!$A$5:$B$8,2,0),"Unknown Weather")</f>
        <v>Normal Driving</v>
      </c>
      <c r="H2999" s="11" t="str">
        <f>_xlfn.IFNA(INDEX('Lookup Formulas Demo'!$B$5:$B$8,MATCH(F2999,'Lookup Formulas Demo'!$A$5:$A$8,0)),"No Match Found")</f>
        <v>Normal Driving</v>
      </c>
    </row>
    <row r="3000" spans="1:8" x14ac:dyDescent="0.3">
      <c r="A3000" s="9">
        <f>'Raw Data'!A2999</f>
        <v>45362.40625</v>
      </c>
      <c r="B3000" s="11">
        <f>'Raw Data'!M2999</f>
        <v>73.534065068125599</v>
      </c>
      <c r="C3000" s="11" t="str">
        <f t="shared" si="92"/>
        <v>Moderate</v>
      </c>
      <c r="D3000" s="11">
        <f>'Raw Data'!P2999</f>
        <v>0</v>
      </c>
      <c r="E3000" s="11" t="str">
        <f t="shared" si="93"/>
        <v>No Accident</v>
      </c>
      <c r="F3000" s="11" t="str">
        <f>'Raw Data'!O2999</f>
        <v>Snow</v>
      </c>
      <c r="G3000" s="11" t="str">
        <f>IFERROR(VLOOKUP(F3000,'Lookup Formulas Demo'!$A$5:$B$8,2,0),"Unknown Weather")</f>
        <v>Extreme Caution, Consider Delay</v>
      </c>
      <c r="H3000" s="11" t="str">
        <f>_xlfn.IFNA(INDEX('Lookup Formulas Demo'!$B$5:$B$8,MATCH(F3000,'Lookup Formulas Demo'!$A$5:$A$8,0)),"No Match Found")</f>
        <v>Extreme Caution, Consider Delay</v>
      </c>
    </row>
    <row r="3001" spans="1:8" x14ac:dyDescent="0.3">
      <c r="A3001" s="9">
        <f>'Raw Data'!A3000</f>
        <v>45362.409722222197</v>
      </c>
      <c r="B3001" s="11">
        <f>'Raw Data'!M3000</f>
        <v>24.2540369820046</v>
      </c>
      <c r="C3001" s="11" t="str">
        <f t="shared" si="92"/>
        <v>Free-flow</v>
      </c>
      <c r="D3001" s="11">
        <f>'Raw Data'!P3000</f>
        <v>0</v>
      </c>
      <c r="E3001" s="11" t="str">
        <f t="shared" si="93"/>
        <v>No Accident</v>
      </c>
      <c r="F3001" s="11" t="str">
        <f>'Raw Data'!O3000</f>
        <v>Clear</v>
      </c>
      <c r="G3001" s="11" t="str">
        <f>IFERROR(VLOOKUP(F3001,'Lookup Formulas Demo'!$A$5:$B$8,2,0),"Unknown Weather")</f>
        <v>Normal Driving</v>
      </c>
      <c r="H3001" s="11" t="str">
        <f>_xlfn.IFNA(INDEX('Lookup Formulas Demo'!$B$5:$B$8,MATCH(F3001,'Lookup Formulas Demo'!$A$5:$A$8,0)),"No Match Found")</f>
        <v>Normal Driving</v>
      </c>
    </row>
    <row r="3002" spans="1:8" x14ac:dyDescent="0.3">
      <c r="A3002" s="9">
        <f>'Raw Data'!A3001</f>
        <v>45362.413194444503</v>
      </c>
      <c r="B3002" s="11">
        <f>'Raw Data'!M3001</f>
        <v>72.971991758715703</v>
      </c>
      <c r="C3002" s="11" t="str">
        <f t="shared" si="92"/>
        <v>Moderate</v>
      </c>
      <c r="D3002" s="11">
        <f>'Raw Data'!P3001</f>
        <v>0</v>
      </c>
      <c r="E3002" s="11" t="str">
        <f t="shared" si="93"/>
        <v>No Accident</v>
      </c>
      <c r="F3002" s="11" t="str">
        <f>'Raw Data'!O3001</f>
        <v>Rain</v>
      </c>
      <c r="G3002" s="11" t="str">
        <f>IFERROR(VLOOKUP(F3002,'Lookup Formulas Demo'!$A$5:$B$8,2,0),"Unknown Weather")</f>
        <v>Reduce Speed, Increase Following Distance</v>
      </c>
      <c r="H3002" s="11" t="str">
        <f>_xlfn.IFNA(INDEX('Lookup Formulas Demo'!$B$5:$B$8,MATCH(F3002,'Lookup Formulas Demo'!$A$5:$A$8,0)),"No Match Found")</f>
        <v>Reduce Speed, Increase Following Distance</v>
      </c>
    </row>
    <row r="3003" spans="1:8" x14ac:dyDescent="0.3">
      <c r="A3003" s="9">
        <f>'Raw Data'!A3002</f>
        <v>45362.416666666701</v>
      </c>
      <c r="B3003" s="11">
        <f>'Raw Data'!M3002</f>
        <v>51.645160611560499</v>
      </c>
      <c r="C3003" s="11" t="str">
        <f t="shared" si="92"/>
        <v>Moderate</v>
      </c>
      <c r="D3003" s="11">
        <f>'Raw Data'!P3002</f>
        <v>0</v>
      </c>
      <c r="E3003" s="11" t="str">
        <f t="shared" si="93"/>
        <v>No Accident</v>
      </c>
      <c r="F3003" s="11" t="str">
        <f>'Raw Data'!O3002</f>
        <v>Fog</v>
      </c>
      <c r="G3003" s="11" t="str">
        <f>IFERROR(VLOOKUP(F3003,'Lookup Formulas Demo'!$A$5:$B$8,2,0),"Unknown Weather")</f>
        <v>Use Fog Lights, Reduce Speed</v>
      </c>
      <c r="H3003" s="11" t="str">
        <f>_xlfn.IFNA(INDEX('Lookup Formulas Demo'!$B$5:$B$8,MATCH(F3003,'Lookup Formulas Demo'!$A$5:$A$8,0)),"No Match Found")</f>
        <v>Use Fog Lights, Reduce Speed</v>
      </c>
    </row>
    <row r="3004" spans="1:8" x14ac:dyDescent="0.3">
      <c r="A3004" s="9">
        <f>'Raw Data'!A3003</f>
        <v>45362.420138888898</v>
      </c>
      <c r="B3004" s="11">
        <f>'Raw Data'!M3003</f>
        <v>89.6783258942706</v>
      </c>
      <c r="C3004" s="11" t="str">
        <f t="shared" si="92"/>
        <v>Congested</v>
      </c>
      <c r="D3004" s="11">
        <f>'Raw Data'!P3003</f>
        <v>0</v>
      </c>
      <c r="E3004" s="11" t="str">
        <f t="shared" si="93"/>
        <v>No Accident</v>
      </c>
      <c r="F3004" s="11" t="str">
        <f>'Raw Data'!O3003</f>
        <v>Snow</v>
      </c>
      <c r="G3004" s="11" t="str">
        <f>IFERROR(VLOOKUP(F3004,'Lookup Formulas Demo'!$A$5:$B$8,2,0),"Unknown Weather")</f>
        <v>Extreme Caution, Consider Delay</v>
      </c>
      <c r="H3004" s="11" t="str">
        <f>_xlfn.IFNA(INDEX('Lookup Formulas Demo'!$B$5:$B$8,MATCH(F3004,'Lookup Formulas Demo'!$A$5:$A$8,0)),"No Match Found")</f>
        <v>Extreme Caution, Consider Delay</v>
      </c>
    </row>
    <row r="3005" spans="1:8" x14ac:dyDescent="0.3">
      <c r="A3005" s="9">
        <f>'Raw Data'!A3004</f>
        <v>45362.423611111102</v>
      </c>
      <c r="B3005" s="11">
        <f>'Raw Data'!M3004</f>
        <v>42.332019597275803</v>
      </c>
      <c r="C3005" s="11" t="str">
        <f t="shared" si="92"/>
        <v>Free-flow</v>
      </c>
      <c r="D3005" s="11">
        <f>'Raw Data'!P3004</f>
        <v>0</v>
      </c>
      <c r="E3005" s="11" t="str">
        <f t="shared" si="93"/>
        <v>No Accident</v>
      </c>
      <c r="F3005" s="11" t="str">
        <f>'Raw Data'!O3004</f>
        <v>Fog</v>
      </c>
      <c r="G3005" s="11" t="str">
        <f>IFERROR(VLOOKUP(F3005,'Lookup Formulas Demo'!$A$5:$B$8,2,0),"Unknown Weather")</f>
        <v>Use Fog Lights, Reduce Speed</v>
      </c>
      <c r="H3005" s="11" t="str">
        <f>_xlfn.IFNA(INDEX('Lookup Formulas Demo'!$B$5:$B$8,MATCH(F3005,'Lookup Formulas Demo'!$A$5:$A$8,0)),"No Match Found")</f>
        <v>Use Fog Lights, Reduce Speed</v>
      </c>
    </row>
    <row r="3006" spans="1:8" x14ac:dyDescent="0.3">
      <c r="A3006" s="9">
        <f>'Raw Data'!A3005</f>
        <v>45362.427083333299</v>
      </c>
      <c r="B3006" s="11">
        <f>'Raw Data'!M3005</f>
        <v>99.674847653892698</v>
      </c>
      <c r="C3006" s="11" t="str">
        <f t="shared" si="92"/>
        <v>Congested</v>
      </c>
      <c r="D3006" s="11">
        <f>'Raw Data'!P3005</f>
        <v>0</v>
      </c>
      <c r="E3006" s="11" t="str">
        <f t="shared" si="93"/>
        <v>No Accident</v>
      </c>
      <c r="F3006" s="11" t="str">
        <f>'Raw Data'!O3005</f>
        <v>Fog</v>
      </c>
      <c r="G3006" s="11" t="str">
        <f>IFERROR(VLOOKUP(F3006,'Lookup Formulas Demo'!$A$5:$B$8,2,0),"Unknown Weather")</f>
        <v>Use Fog Lights, Reduce Speed</v>
      </c>
      <c r="H3006" s="11" t="str">
        <f>_xlfn.IFNA(INDEX('Lookup Formulas Demo'!$B$5:$B$8,MATCH(F3006,'Lookup Formulas Demo'!$A$5:$A$8,0)),"No Match Found")</f>
        <v>Use Fog Lights, Reduce Speed</v>
      </c>
    </row>
    <row r="3007" spans="1:8" x14ac:dyDescent="0.3">
      <c r="A3007" s="9">
        <f>'Raw Data'!A3006</f>
        <v>45362.430555555598</v>
      </c>
      <c r="B3007" s="11">
        <f>'Raw Data'!M3006</f>
        <v>92.918495739026298</v>
      </c>
      <c r="C3007" s="11" t="str">
        <f t="shared" si="92"/>
        <v>Congested</v>
      </c>
      <c r="D3007" s="11">
        <f>'Raw Data'!P3006</f>
        <v>0</v>
      </c>
      <c r="E3007" s="11" t="str">
        <f t="shared" si="93"/>
        <v>No Accident</v>
      </c>
      <c r="F3007" s="11" t="str">
        <f>'Raw Data'!O3006</f>
        <v>Fog</v>
      </c>
      <c r="G3007" s="11" t="str">
        <f>IFERROR(VLOOKUP(F3007,'Lookup Formulas Demo'!$A$5:$B$8,2,0),"Unknown Weather")</f>
        <v>Use Fog Lights, Reduce Speed</v>
      </c>
      <c r="H3007" s="11" t="str">
        <f>_xlfn.IFNA(INDEX('Lookup Formulas Demo'!$B$5:$B$8,MATCH(F3007,'Lookup Formulas Demo'!$A$5:$A$8,0)),"No Match Found")</f>
        <v>Use Fog Lights, Reduce Speed</v>
      </c>
    </row>
    <row r="3008" spans="1:8" x14ac:dyDescent="0.3">
      <c r="A3008" s="9">
        <f>'Raw Data'!A3007</f>
        <v>45362.434027777803</v>
      </c>
      <c r="B3008" s="11">
        <f>'Raw Data'!M3007</f>
        <v>51.316334649363498</v>
      </c>
      <c r="C3008" s="11" t="str">
        <f t="shared" si="92"/>
        <v>Moderate</v>
      </c>
      <c r="D3008" s="11">
        <f>'Raw Data'!P3007</f>
        <v>0</v>
      </c>
      <c r="E3008" s="11" t="str">
        <f t="shared" si="93"/>
        <v>No Accident</v>
      </c>
      <c r="F3008" s="11" t="str">
        <f>'Raw Data'!O3007</f>
        <v>Rain</v>
      </c>
      <c r="G3008" s="11" t="str">
        <f>IFERROR(VLOOKUP(F3008,'Lookup Formulas Demo'!$A$5:$B$8,2,0),"Unknown Weather")</f>
        <v>Reduce Speed, Increase Following Distance</v>
      </c>
      <c r="H3008" s="11" t="str">
        <f>_xlfn.IFNA(INDEX('Lookup Formulas Demo'!$B$5:$B$8,MATCH(F3008,'Lookup Formulas Demo'!$A$5:$A$8,0)),"No Match Found")</f>
        <v>Reduce Speed, Increase Following Distance</v>
      </c>
    </row>
    <row r="3009" spans="1:8" x14ac:dyDescent="0.3">
      <c r="A3009" s="9">
        <f>'Raw Data'!A3008</f>
        <v>45362.4375</v>
      </c>
      <c r="B3009" s="11">
        <f>'Raw Data'!M3008</f>
        <v>60.353627202131896</v>
      </c>
      <c r="C3009" s="11" t="str">
        <f t="shared" si="92"/>
        <v>Moderate</v>
      </c>
      <c r="D3009" s="11">
        <f>'Raw Data'!P3008</f>
        <v>0</v>
      </c>
      <c r="E3009" s="11" t="str">
        <f t="shared" si="93"/>
        <v>No Accident</v>
      </c>
      <c r="F3009" s="11" t="str">
        <f>'Raw Data'!O3008</f>
        <v>Rain</v>
      </c>
      <c r="G3009" s="11" t="str">
        <f>IFERROR(VLOOKUP(F3009,'Lookup Formulas Demo'!$A$5:$B$8,2,0),"Unknown Weather")</f>
        <v>Reduce Speed, Increase Following Distance</v>
      </c>
      <c r="H3009" s="11" t="str">
        <f>_xlfn.IFNA(INDEX('Lookup Formulas Demo'!$B$5:$B$8,MATCH(F3009,'Lookup Formulas Demo'!$A$5:$A$8,0)),"No Match Found")</f>
        <v>Reduce Speed, Increase Following Distance</v>
      </c>
    </row>
    <row r="3010" spans="1:8" x14ac:dyDescent="0.3">
      <c r="A3010" s="9">
        <f>'Raw Data'!A3009</f>
        <v>45362.440972222197</v>
      </c>
      <c r="B3010" s="11">
        <f>'Raw Data'!M3009</f>
        <v>78.283172583681704</v>
      </c>
      <c r="C3010" s="11" t="str">
        <f t="shared" si="92"/>
        <v>Moderate</v>
      </c>
      <c r="D3010" s="11">
        <f>'Raw Data'!P3009</f>
        <v>0</v>
      </c>
      <c r="E3010" s="11" t="str">
        <f t="shared" si="93"/>
        <v>No Accident</v>
      </c>
      <c r="F3010" s="11" t="str">
        <f>'Raw Data'!O3009</f>
        <v>Clear</v>
      </c>
      <c r="G3010" s="11" t="str">
        <f>IFERROR(VLOOKUP(F3010,'Lookup Formulas Demo'!$A$5:$B$8,2,0),"Unknown Weather")</f>
        <v>Normal Driving</v>
      </c>
      <c r="H3010" s="11" t="str">
        <f>_xlfn.IFNA(INDEX('Lookup Formulas Demo'!$B$5:$B$8,MATCH(F3010,'Lookup Formulas Demo'!$A$5:$A$8,0)),"No Match Found")</f>
        <v>Normal Driving</v>
      </c>
    </row>
    <row r="3011" spans="1:8" x14ac:dyDescent="0.3">
      <c r="A3011" s="9">
        <f>'Raw Data'!A3010</f>
        <v>45362.444444444503</v>
      </c>
      <c r="B3011" s="11">
        <f>'Raw Data'!M3010</f>
        <v>42.722773996316697</v>
      </c>
      <c r="C3011" s="11" t="str">
        <f t="shared" ref="C3011:C3074" si="94">IF(B3011&gt;=80,"Congested",IF(B3011&gt;=50,"Moderate","Free-flow"))</f>
        <v>Free-flow</v>
      </c>
      <c r="D3011" s="11">
        <f>'Raw Data'!P3010</f>
        <v>1</v>
      </c>
      <c r="E3011" s="11" t="str">
        <f t="shared" ref="E3011:E3074" si="95">IF(D3011=1,"Accident Reported","No Accident")</f>
        <v>Accident Reported</v>
      </c>
      <c r="F3011" s="11" t="str">
        <f>'Raw Data'!O3010</f>
        <v>Fog</v>
      </c>
      <c r="G3011" s="11" t="str">
        <f>IFERROR(VLOOKUP(F3011,'Lookup Formulas Demo'!$A$5:$B$8,2,0),"Unknown Weather")</f>
        <v>Use Fog Lights, Reduce Speed</v>
      </c>
      <c r="H3011" s="11" t="str">
        <f>_xlfn.IFNA(INDEX('Lookup Formulas Demo'!$B$5:$B$8,MATCH(F3011,'Lookup Formulas Demo'!$A$5:$A$8,0)),"No Match Found")</f>
        <v>Use Fog Lights, Reduce Speed</v>
      </c>
    </row>
    <row r="3012" spans="1:8" x14ac:dyDescent="0.3">
      <c r="A3012" s="9">
        <f>'Raw Data'!A3011</f>
        <v>45362.447916666701</v>
      </c>
      <c r="B3012" s="11">
        <f>'Raw Data'!M3011</f>
        <v>53.690371048401197</v>
      </c>
      <c r="C3012" s="11" t="str">
        <f t="shared" si="94"/>
        <v>Moderate</v>
      </c>
      <c r="D3012" s="11">
        <f>'Raw Data'!P3011</f>
        <v>0</v>
      </c>
      <c r="E3012" s="11" t="str">
        <f t="shared" si="95"/>
        <v>No Accident</v>
      </c>
      <c r="F3012" s="11" t="str">
        <f>'Raw Data'!O3011</f>
        <v>Rain</v>
      </c>
      <c r="G3012" s="11" t="str">
        <f>IFERROR(VLOOKUP(F3012,'Lookup Formulas Demo'!$A$5:$B$8,2,0),"Unknown Weather")</f>
        <v>Reduce Speed, Increase Following Distance</v>
      </c>
      <c r="H3012" s="11" t="str">
        <f>_xlfn.IFNA(INDEX('Lookup Formulas Demo'!$B$5:$B$8,MATCH(F3012,'Lookup Formulas Demo'!$A$5:$A$8,0)),"No Match Found")</f>
        <v>Reduce Speed, Increase Following Distance</v>
      </c>
    </row>
    <row r="3013" spans="1:8" x14ac:dyDescent="0.3">
      <c r="A3013" s="9">
        <f>'Raw Data'!A3012</f>
        <v>45362.451388888898</v>
      </c>
      <c r="B3013" s="11">
        <f>'Raw Data'!M3012</f>
        <v>15.5595876340044</v>
      </c>
      <c r="C3013" s="11" t="str">
        <f t="shared" si="94"/>
        <v>Free-flow</v>
      </c>
      <c r="D3013" s="11">
        <f>'Raw Data'!P3012</f>
        <v>0</v>
      </c>
      <c r="E3013" s="11" t="str">
        <f t="shared" si="95"/>
        <v>No Accident</v>
      </c>
      <c r="F3013" s="11" t="str">
        <f>'Raw Data'!O3012</f>
        <v>Rain</v>
      </c>
      <c r="G3013" s="11" t="str">
        <f>IFERROR(VLOOKUP(F3013,'Lookup Formulas Demo'!$A$5:$B$8,2,0),"Unknown Weather")</f>
        <v>Reduce Speed, Increase Following Distance</v>
      </c>
      <c r="H3013" s="11" t="str">
        <f>_xlfn.IFNA(INDEX('Lookup Formulas Demo'!$B$5:$B$8,MATCH(F3013,'Lookup Formulas Demo'!$A$5:$A$8,0)),"No Match Found")</f>
        <v>Reduce Speed, Increase Following Distance</v>
      </c>
    </row>
    <row r="3014" spans="1:8" x14ac:dyDescent="0.3">
      <c r="A3014" s="9">
        <f>'Raw Data'!A3013</f>
        <v>45362.454861111102</v>
      </c>
      <c r="B3014" s="11">
        <f>'Raw Data'!M3013</f>
        <v>92.978838719885701</v>
      </c>
      <c r="C3014" s="11" t="str">
        <f t="shared" si="94"/>
        <v>Congested</v>
      </c>
      <c r="D3014" s="11">
        <f>'Raw Data'!P3013</f>
        <v>0</v>
      </c>
      <c r="E3014" s="11" t="str">
        <f t="shared" si="95"/>
        <v>No Accident</v>
      </c>
      <c r="F3014" s="11" t="str">
        <f>'Raw Data'!O3013</f>
        <v>Clear</v>
      </c>
      <c r="G3014" s="11" t="str">
        <f>IFERROR(VLOOKUP(F3014,'Lookup Formulas Demo'!$A$5:$B$8,2,0),"Unknown Weather")</f>
        <v>Normal Driving</v>
      </c>
      <c r="H3014" s="11" t="str">
        <f>_xlfn.IFNA(INDEX('Lookup Formulas Demo'!$B$5:$B$8,MATCH(F3014,'Lookup Formulas Demo'!$A$5:$A$8,0)),"No Match Found")</f>
        <v>Normal Driving</v>
      </c>
    </row>
    <row r="3015" spans="1:8" x14ac:dyDescent="0.3">
      <c r="A3015" s="9">
        <f>'Raw Data'!A3014</f>
        <v>45362.458333333299</v>
      </c>
      <c r="B3015" s="11">
        <f>'Raw Data'!M3014</f>
        <v>60.596861426260098</v>
      </c>
      <c r="C3015" s="11" t="str">
        <f t="shared" si="94"/>
        <v>Moderate</v>
      </c>
      <c r="D3015" s="11">
        <f>'Raw Data'!P3014</f>
        <v>0</v>
      </c>
      <c r="E3015" s="11" t="str">
        <f t="shared" si="95"/>
        <v>No Accident</v>
      </c>
      <c r="F3015" s="11" t="str">
        <f>'Raw Data'!O3014</f>
        <v>Snow</v>
      </c>
      <c r="G3015" s="11" t="str">
        <f>IFERROR(VLOOKUP(F3015,'Lookup Formulas Demo'!$A$5:$B$8,2,0),"Unknown Weather")</f>
        <v>Extreme Caution, Consider Delay</v>
      </c>
      <c r="H3015" s="11" t="str">
        <f>_xlfn.IFNA(INDEX('Lookup Formulas Demo'!$B$5:$B$8,MATCH(F3015,'Lookup Formulas Demo'!$A$5:$A$8,0)),"No Match Found")</f>
        <v>Extreme Caution, Consider Delay</v>
      </c>
    </row>
    <row r="3016" spans="1:8" x14ac:dyDescent="0.3">
      <c r="A3016" s="9">
        <f>'Raw Data'!A3015</f>
        <v>45362.461805555598</v>
      </c>
      <c r="B3016" s="11">
        <f>'Raw Data'!M3015</f>
        <v>64.667653147792905</v>
      </c>
      <c r="C3016" s="11" t="str">
        <f t="shared" si="94"/>
        <v>Moderate</v>
      </c>
      <c r="D3016" s="11">
        <f>'Raw Data'!P3015</f>
        <v>0</v>
      </c>
      <c r="E3016" s="11" t="str">
        <f t="shared" si="95"/>
        <v>No Accident</v>
      </c>
      <c r="F3016" s="11" t="str">
        <f>'Raw Data'!O3015</f>
        <v>Clear</v>
      </c>
      <c r="G3016" s="11" t="str">
        <f>IFERROR(VLOOKUP(F3016,'Lookup Formulas Demo'!$A$5:$B$8,2,0),"Unknown Weather")</f>
        <v>Normal Driving</v>
      </c>
      <c r="H3016" s="11" t="str">
        <f>_xlfn.IFNA(INDEX('Lookup Formulas Demo'!$B$5:$B$8,MATCH(F3016,'Lookup Formulas Demo'!$A$5:$A$8,0)),"No Match Found")</f>
        <v>Normal Driving</v>
      </c>
    </row>
    <row r="3017" spans="1:8" x14ac:dyDescent="0.3">
      <c r="A3017" s="9">
        <f>'Raw Data'!A3016</f>
        <v>45362.465277777803</v>
      </c>
      <c r="B3017" s="11">
        <f>'Raw Data'!M3016</f>
        <v>52.725875785872802</v>
      </c>
      <c r="C3017" s="11" t="str">
        <f t="shared" si="94"/>
        <v>Moderate</v>
      </c>
      <c r="D3017" s="11">
        <f>'Raw Data'!P3016</f>
        <v>0</v>
      </c>
      <c r="E3017" s="11" t="str">
        <f t="shared" si="95"/>
        <v>No Accident</v>
      </c>
      <c r="F3017" s="11" t="str">
        <f>'Raw Data'!O3016</f>
        <v>Snow</v>
      </c>
      <c r="G3017" s="11" t="str">
        <f>IFERROR(VLOOKUP(F3017,'Lookup Formulas Demo'!$A$5:$B$8,2,0),"Unknown Weather")</f>
        <v>Extreme Caution, Consider Delay</v>
      </c>
      <c r="H3017" s="11" t="str">
        <f>_xlfn.IFNA(INDEX('Lookup Formulas Demo'!$B$5:$B$8,MATCH(F3017,'Lookup Formulas Demo'!$A$5:$A$8,0)),"No Match Found")</f>
        <v>Extreme Caution, Consider Delay</v>
      </c>
    </row>
    <row r="3018" spans="1:8" x14ac:dyDescent="0.3">
      <c r="A3018" s="9">
        <f>'Raw Data'!A3017</f>
        <v>45362.46875</v>
      </c>
      <c r="B3018" s="11">
        <f>'Raw Data'!M3017</f>
        <v>73.105484833246507</v>
      </c>
      <c r="C3018" s="11" t="str">
        <f t="shared" si="94"/>
        <v>Moderate</v>
      </c>
      <c r="D3018" s="11">
        <f>'Raw Data'!P3017</f>
        <v>0</v>
      </c>
      <c r="E3018" s="11" t="str">
        <f t="shared" si="95"/>
        <v>No Accident</v>
      </c>
      <c r="F3018" s="11" t="str">
        <f>'Raw Data'!O3017</f>
        <v>Clear</v>
      </c>
      <c r="G3018" s="11" t="str">
        <f>IFERROR(VLOOKUP(F3018,'Lookup Formulas Demo'!$A$5:$B$8,2,0),"Unknown Weather")</f>
        <v>Normal Driving</v>
      </c>
      <c r="H3018" s="11" t="str">
        <f>_xlfn.IFNA(INDEX('Lookup Formulas Demo'!$B$5:$B$8,MATCH(F3018,'Lookup Formulas Demo'!$A$5:$A$8,0)),"No Match Found")</f>
        <v>Normal Driving</v>
      </c>
    </row>
    <row r="3019" spans="1:8" x14ac:dyDescent="0.3">
      <c r="A3019" s="9">
        <f>'Raw Data'!A3018</f>
        <v>45362.472222222197</v>
      </c>
      <c r="B3019" s="11">
        <f>'Raw Data'!M3018</f>
        <v>76.749829028737494</v>
      </c>
      <c r="C3019" s="11" t="str">
        <f t="shared" si="94"/>
        <v>Moderate</v>
      </c>
      <c r="D3019" s="11">
        <f>'Raw Data'!P3018</f>
        <v>0</v>
      </c>
      <c r="E3019" s="11" t="str">
        <f t="shared" si="95"/>
        <v>No Accident</v>
      </c>
      <c r="F3019" s="11" t="str">
        <f>'Raw Data'!O3018</f>
        <v>Snow</v>
      </c>
      <c r="G3019" s="11" t="str">
        <f>IFERROR(VLOOKUP(F3019,'Lookup Formulas Demo'!$A$5:$B$8,2,0),"Unknown Weather")</f>
        <v>Extreme Caution, Consider Delay</v>
      </c>
      <c r="H3019" s="11" t="str">
        <f>_xlfn.IFNA(INDEX('Lookup Formulas Demo'!$B$5:$B$8,MATCH(F3019,'Lookup Formulas Demo'!$A$5:$A$8,0)),"No Match Found")</f>
        <v>Extreme Caution, Consider Delay</v>
      </c>
    </row>
    <row r="3020" spans="1:8" x14ac:dyDescent="0.3">
      <c r="A3020" s="9">
        <f>'Raw Data'!A3019</f>
        <v>45362.475694444503</v>
      </c>
      <c r="B3020" s="11">
        <f>'Raw Data'!M3019</f>
        <v>44.112000007137702</v>
      </c>
      <c r="C3020" s="11" t="str">
        <f t="shared" si="94"/>
        <v>Free-flow</v>
      </c>
      <c r="D3020" s="11">
        <f>'Raw Data'!P3019</f>
        <v>0</v>
      </c>
      <c r="E3020" s="11" t="str">
        <f t="shared" si="95"/>
        <v>No Accident</v>
      </c>
      <c r="F3020" s="11" t="str">
        <f>'Raw Data'!O3019</f>
        <v>Fog</v>
      </c>
      <c r="G3020" s="11" t="str">
        <f>IFERROR(VLOOKUP(F3020,'Lookup Formulas Demo'!$A$5:$B$8,2,0),"Unknown Weather")</f>
        <v>Use Fog Lights, Reduce Speed</v>
      </c>
      <c r="H3020" s="11" t="str">
        <f>_xlfn.IFNA(INDEX('Lookup Formulas Demo'!$B$5:$B$8,MATCH(F3020,'Lookup Formulas Demo'!$A$5:$A$8,0)),"No Match Found")</f>
        <v>Use Fog Lights, Reduce Speed</v>
      </c>
    </row>
    <row r="3021" spans="1:8" x14ac:dyDescent="0.3">
      <c r="A3021" s="9">
        <f>'Raw Data'!A3020</f>
        <v>45362.479166666701</v>
      </c>
      <c r="B3021" s="11">
        <f>'Raw Data'!M3020</f>
        <v>90.255132067667006</v>
      </c>
      <c r="C3021" s="11" t="str">
        <f t="shared" si="94"/>
        <v>Congested</v>
      </c>
      <c r="D3021" s="11">
        <f>'Raw Data'!P3020</f>
        <v>0</v>
      </c>
      <c r="E3021" s="11" t="str">
        <f t="shared" si="95"/>
        <v>No Accident</v>
      </c>
      <c r="F3021" s="11" t="str">
        <f>'Raw Data'!O3020</f>
        <v>Rain</v>
      </c>
      <c r="G3021" s="11" t="str">
        <f>IFERROR(VLOOKUP(F3021,'Lookup Formulas Demo'!$A$5:$B$8,2,0),"Unknown Weather")</f>
        <v>Reduce Speed, Increase Following Distance</v>
      </c>
      <c r="H3021" s="11" t="str">
        <f>_xlfn.IFNA(INDEX('Lookup Formulas Demo'!$B$5:$B$8,MATCH(F3021,'Lookup Formulas Demo'!$A$5:$A$8,0)),"No Match Found")</f>
        <v>Reduce Speed, Increase Following Distance</v>
      </c>
    </row>
    <row r="3022" spans="1:8" x14ac:dyDescent="0.3">
      <c r="A3022" s="9">
        <f>'Raw Data'!A3021</f>
        <v>45362.482638888898</v>
      </c>
      <c r="B3022" s="11">
        <f>'Raw Data'!M3021</f>
        <v>90.9385564472543</v>
      </c>
      <c r="C3022" s="11" t="str">
        <f t="shared" si="94"/>
        <v>Congested</v>
      </c>
      <c r="D3022" s="11">
        <f>'Raw Data'!P3021</f>
        <v>0</v>
      </c>
      <c r="E3022" s="11" t="str">
        <f t="shared" si="95"/>
        <v>No Accident</v>
      </c>
      <c r="F3022" s="11" t="str">
        <f>'Raw Data'!O3021</f>
        <v>Fog</v>
      </c>
      <c r="G3022" s="11" t="str">
        <f>IFERROR(VLOOKUP(F3022,'Lookup Formulas Demo'!$A$5:$B$8,2,0),"Unknown Weather")</f>
        <v>Use Fog Lights, Reduce Speed</v>
      </c>
      <c r="H3022" s="11" t="str">
        <f>_xlfn.IFNA(INDEX('Lookup Formulas Demo'!$B$5:$B$8,MATCH(F3022,'Lookup Formulas Demo'!$A$5:$A$8,0)),"No Match Found")</f>
        <v>Use Fog Lights, Reduce Speed</v>
      </c>
    </row>
    <row r="3023" spans="1:8" x14ac:dyDescent="0.3">
      <c r="A3023" s="9">
        <f>'Raw Data'!A3022</f>
        <v>45362.486111111102</v>
      </c>
      <c r="B3023" s="11">
        <f>'Raw Data'!M3022</f>
        <v>25.3916868654056</v>
      </c>
      <c r="C3023" s="11" t="str">
        <f t="shared" si="94"/>
        <v>Free-flow</v>
      </c>
      <c r="D3023" s="11">
        <f>'Raw Data'!P3022</f>
        <v>0</v>
      </c>
      <c r="E3023" s="11" t="str">
        <f t="shared" si="95"/>
        <v>No Accident</v>
      </c>
      <c r="F3023" s="11" t="str">
        <f>'Raw Data'!O3022</f>
        <v>Rain</v>
      </c>
      <c r="G3023" s="11" t="str">
        <f>IFERROR(VLOOKUP(F3023,'Lookup Formulas Demo'!$A$5:$B$8,2,0),"Unknown Weather")</f>
        <v>Reduce Speed, Increase Following Distance</v>
      </c>
      <c r="H3023" s="11" t="str">
        <f>_xlfn.IFNA(INDEX('Lookup Formulas Demo'!$B$5:$B$8,MATCH(F3023,'Lookup Formulas Demo'!$A$5:$A$8,0)),"No Match Found")</f>
        <v>Reduce Speed, Increase Following Distance</v>
      </c>
    </row>
    <row r="3024" spans="1:8" x14ac:dyDescent="0.3">
      <c r="A3024" s="9">
        <f>'Raw Data'!A3023</f>
        <v>45362.489583333299</v>
      </c>
      <c r="B3024" s="11">
        <f>'Raw Data'!M3023</f>
        <v>58.477099023737701</v>
      </c>
      <c r="C3024" s="11" t="str">
        <f t="shared" si="94"/>
        <v>Moderate</v>
      </c>
      <c r="D3024" s="11">
        <f>'Raw Data'!P3023</f>
        <v>0</v>
      </c>
      <c r="E3024" s="11" t="str">
        <f t="shared" si="95"/>
        <v>No Accident</v>
      </c>
      <c r="F3024" s="11" t="str">
        <f>'Raw Data'!O3023</f>
        <v>Clear</v>
      </c>
      <c r="G3024" s="11" t="str">
        <f>IFERROR(VLOOKUP(F3024,'Lookup Formulas Demo'!$A$5:$B$8,2,0),"Unknown Weather")</f>
        <v>Normal Driving</v>
      </c>
      <c r="H3024" s="11" t="str">
        <f>_xlfn.IFNA(INDEX('Lookup Formulas Demo'!$B$5:$B$8,MATCH(F3024,'Lookup Formulas Demo'!$A$5:$A$8,0)),"No Match Found")</f>
        <v>Normal Driving</v>
      </c>
    </row>
    <row r="3025" spans="1:8" x14ac:dyDescent="0.3">
      <c r="A3025" s="9">
        <f>'Raw Data'!A3024</f>
        <v>45362.493055555598</v>
      </c>
      <c r="B3025" s="11">
        <f>'Raw Data'!M3024</f>
        <v>15.537609443717701</v>
      </c>
      <c r="C3025" s="11" t="str">
        <f t="shared" si="94"/>
        <v>Free-flow</v>
      </c>
      <c r="D3025" s="11">
        <f>'Raw Data'!P3024</f>
        <v>0</v>
      </c>
      <c r="E3025" s="11" t="str">
        <f t="shared" si="95"/>
        <v>No Accident</v>
      </c>
      <c r="F3025" s="11" t="str">
        <f>'Raw Data'!O3024</f>
        <v>Rain</v>
      </c>
      <c r="G3025" s="11" t="str">
        <f>IFERROR(VLOOKUP(F3025,'Lookup Formulas Demo'!$A$5:$B$8,2,0),"Unknown Weather")</f>
        <v>Reduce Speed, Increase Following Distance</v>
      </c>
      <c r="H3025" s="11" t="str">
        <f>_xlfn.IFNA(INDEX('Lookup Formulas Demo'!$B$5:$B$8,MATCH(F3025,'Lookup Formulas Demo'!$A$5:$A$8,0)),"No Match Found")</f>
        <v>Reduce Speed, Increase Following Distance</v>
      </c>
    </row>
    <row r="3026" spans="1:8" x14ac:dyDescent="0.3">
      <c r="A3026" s="9">
        <f>'Raw Data'!A3025</f>
        <v>45362.496527777803</v>
      </c>
      <c r="B3026" s="11">
        <f>'Raw Data'!M3025</f>
        <v>91.856900388508294</v>
      </c>
      <c r="C3026" s="11" t="str">
        <f t="shared" si="94"/>
        <v>Congested</v>
      </c>
      <c r="D3026" s="11">
        <f>'Raw Data'!P3025</f>
        <v>0</v>
      </c>
      <c r="E3026" s="11" t="str">
        <f t="shared" si="95"/>
        <v>No Accident</v>
      </c>
      <c r="F3026" s="11" t="str">
        <f>'Raw Data'!O3025</f>
        <v>Fog</v>
      </c>
      <c r="G3026" s="11" t="str">
        <f>IFERROR(VLOOKUP(F3026,'Lookup Formulas Demo'!$A$5:$B$8,2,0),"Unknown Weather")</f>
        <v>Use Fog Lights, Reduce Speed</v>
      </c>
      <c r="H3026" s="11" t="str">
        <f>_xlfn.IFNA(INDEX('Lookup Formulas Demo'!$B$5:$B$8,MATCH(F3026,'Lookup Formulas Demo'!$A$5:$A$8,0)),"No Match Found")</f>
        <v>Use Fog Lights, Reduce Speed</v>
      </c>
    </row>
    <row r="3027" spans="1:8" x14ac:dyDescent="0.3">
      <c r="A3027" s="9">
        <f>'Raw Data'!A3026</f>
        <v>45362.5</v>
      </c>
      <c r="B3027" s="11">
        <f>'Raw Data'!M3026</f>
        <v>45.894577835886302</v>
      </c>
      <c r="C3027" s="11" t="str">
        <f t="shared" si="94"/>
        <v>Free-flow</v>
      </c>
      <c r="D3027" s="11">
        <f>'Raw Data'!P3026</f>
        <v>0</v>
      </c>
      <c r="E3027" s="11" t="str">
        <f t="shared" si="95"/>
        <v>No Accident</v>
      </c>
      <c r="F3027" s="11" t="str">
        <f>'Raw Data'!O3026</f>
        <v>Rain</v>
      </c>
      <c r="G3027" s="11" t="str">
        <f>IFERROR(VLOOKUP(F3027,'Lookup Formulas Demo'!$A$5:$B$8,2,0),"Unknown Weather")</f>
        <v>Reduce Speed, Increase Following Distance</v>
      </c>
      <c r="H3027" s="11" t="str">
        <f>_xlfn.IFNA(INDEX('Lookup Formulas Demo'!$B$5:$B$8,MATCH(F3027,'Lookup Formulas Demo'!$A$5:$A$8,0)),"No Match Found")</f>
        <v>Reduce Speed, Increase Following Distance</v>
      </c>
    </row>
    <row r="3028" spans="1:8" x14ac:dyDescent="0.3">
      <c r="A3028" s="9">
        <f>'Raw Data'!A3027</f>
        <v>45362.503472222197</v>
      </c>
      <c r="B3028" s="11">
        <f>'Raw Data'!M3027</f>
        <v>44.692359407520399</v>
      </c>
      <c r="C3028" s="11" t="str">
        <f t="shared" si="94"/>
        <v>Free-flow</v>
      </c>
      <c r="D3028" s="11">
        <f>'Raw Data'!P3027</f>
        <v>0</v>
      </c>
      <c r="E3028" s="11" t="str">
        <f t="shared" si="95"/>
        <v>No Accident</v>
      </c>
      <c r="F3028" s="11" t="str">
        <f>'Raw Data'!O3027</f>
        <v>Fog</v>
      </c>
      <c r="G3028" s="11" t="str">
        <f>IFERROR(VLOOKUP(F3028,'Lookup Formulas Demo'!$A$5:$B$8,2,0),"Unknown Weather")</f>
        <v>Use Fog Lights, Reduce Speed</v>
      </c>
      <c r="H3028" s="11" t="str">
        <f>_xlfn.IFNA(INDEX('Lookup Formulas Demo'!$B$5:$B$8,MATCH(F3028,'Lookup Formulas Demo'!$A$5:$A$8,0)),"No Match Found")</f>
        <v>Use Fog Lights, Reduce Speed</v>
      </c>
    </row>
    <row r="3029" spans="1:8" x14ac:dyDescent="0.3">
      <c r="A3029" s="9">
        <f>'Raw Data'!A3028</f>
        <v>45362.506944444503</v>
      </c>
      <c r="B3029" s="11">
        <f>'Raw Data'!M3028</f>
        <v>54.224554828397203</v>
      </c>
      <c r="C3029" s="11" t="str">
        <f t="shared" si="94"/>
        <v>Moderate</v>
      </c>
      <c r="D3029" s="11">
        <f>'Raw Data'!P3028</f>
        <v>0</v>
      </c>
      <c r="E3029" s="11" t="str">
        <f t="shared" si="95"/>
        <v>No Accident</v>
      </c>
      <c r="F3029" s="11" t="str">
        <f>'Raw Data'!O3028</f>
        <v>Clear</v>
      </c>
      <c r="G3029" s="11" t="str">
        <f>IFERROR(VLOOKUP(F3029,'Lookup Formulas Demo'!$A$5:$B$8,2,0),"Unknown Weather")</f>
        <v>Normal Driving</v>
      </c>
      <c r="H3029" s="11" t="str">
        <f>_xlfn.IFNA(INDEX('Lookup Formulas Demo'!$B$5:$B$8,MATCH(F3029,'Lookup Formulas Demo'!$A$5:$A$8,0)),"No Match Found")</f>
        <v>Normal Driving</v>
      </c>
    </row>
    <row r="3030" spans="1:8" x14ac:dyDescent="0.3">
      <c r="A3030" s="9">
        <f>'Raw Data'!A3029</f>
        <v>45362.510416666701</v>
      </c>
      <c r="B3030" s="11">
        <f>'Raw Data'!M3029</f>
        <v>33.413055430699401</v>
      </c>
      <c r="C3030" s="11" t="str">
        <f t="shared" si="94"/>
        <v>Free-flow</v>
      </c>
      <c r="D3030" s="11">
        <f>'Raw Data'!P3029</f>
        <v>0</v>
      </c>
      <c r="E3030" s="11" t="str">
        <f t="shared" si="95"/>
        <v>No Accident</v>
      </c>
      <c r="F3030" s="11" t="str">
        <f>'Raw Data'!O3029</f>
        <v>Clear</v>
      </c>
      <c r="G3030" s="11" t="str">
        <f>IFERROR(VLOOKUP(F3030,'Lookup Formulas Demo'!$A$5:$B$8,2,0),"Unknown Weather")</f>
        <v>Normal Driving</v>
      </c>
      <c r="H3030" s="11" t="str">
        <f>_xlfn.IFNA(INDEX('Lookup Formulas Demo'!$B$5:$B$8,MATCH(F3030,'Lookup Formulas Demo'!$A$5:$A$8,0)),"No Match Found")</f>
        <v>Normal Driving</v>
      </c>
    </row>
    <row r="3031" spans="1:8" x14ac:dyDescent="0.3">
      <c r="A3031" s="9">
        <f>'Raw Data'!A3030</f>
        <v>45362.513888888898</v>
      </c>
      <c r="B3031" s="11">
        <f>'Raw Data'!M3030</f>
        <v>78.586366653035</v>
      </c>
      <c r="C3031" s="11" t="str">
        <f t="shared" si="94"/>
        <v>Moderate</v>
      </c>
      <c r="D3031" s="11">
        <f>'Raw Data'!P3030</f>
        <v>0</v>
      </c>
      <c r="E3031" s="11" t="str">
        <f t="shared" si="95"/>
        <v>No Accident</v>
      </c>
      <c r="F3031" s="11" t="str">
        <f>'Raw Data'!O3030</f>
        <v>Snow</v>
      </c>
      <c r="G3031" s="11" t="str">
        <f>IFERROR(VLOOKUP(F3031,'Lookup Formulas Demo'!$A$5:$B$8,2,0),"Unknown Weather")</f>
        <v>Extreme Caution, Consider Delay</v>
      </c>
      <c r="H3031" s="11" t="str">
        <f>_xlfn.IFNA(INDEX('Lookup Formulas Demo'!$B$5:$B$8,MATCH(F3031,'Lookup Formulas Demo'!$A$5:$A$8,0)),"No Match Found")</f>
        <v>Extreme Caution, Consider Delay</v>
      </c>
    </row>
    <row r="3032" spans="1:8" x14ac:dyDescent="0.3">
      <c r="A3032" s="9">
        <f>'Raw Data'!A3031</f>
        <v>45362.517361111102</v>
      </c>
      <c r="B3032" s="11">
        <f>'Raw Data'!M3031</f>
        <v>79.153133528773694</v>
      </c>
      <c r="C3032" s="11" t="str">
        <f t="shared" si="94"/>
        <v>Moderate</v>
      </c>
      <c r="D3032" s="11">
        <f>'Raw Data'!P3031</f>
        <v>0</v>
      </c>
      <c r="E3032" s="11" t="str">
        <f t="shared" si="95"/>
        <v>No Accident</v>
      </c>
      <c r="F3032" s="11" t="str">
        <f>'Raw Data'!O3031</f>
        <v>Rain</v>
      </c>
      <c r="G3032" s="11" t="str">
        <f>IFERROR(VLOOKUP(F3032,'Lookup Formulas Demo'!$A$5:$B$8,2,0),"Unknown Weather")</f>
        <v>Reduce Speed, Increase Following Distance</v>
      </c>
      <c r="H3032" s="11" t="str">
        <f>_xlfn.IFNA(INDEX('Lookup Formulas Demo'!$B$5:$B$8,MATCH(F3032,'Lookup Formulas Demo'!$A$5:$A$8,0)),"No Match Found")</f>
        <v>Reduce Speed, Increase Following Distance</v>
      </c>
    </row>
    <row r="3033" spans="1:8" x14ac:dyDescent="0.3">
      <c r="A3033" s="9">
        <f>'Raw Data'!A3032</f>
        <v>45362.520833333299</v>
      </c>
      <c r="B3033" s="11">
        <f>'Raw Data'!M3032</f>
        <v>65.948212173832204</v>
      </c>
      <c r="C3033" s="11" t="str">
        <f t="shared" si="94"/>
        <v>Moderate</v>
      </c>
      <c r="D3033" s="11">
        <f>'Raw Data'!P3032</f>
        <v>0</v>
      </c>
      <c r="E3033" s="11" t="str">
        <f t="shared" si="95"/>
        <v>No Accident</v>
      </c>
      <c r="F3033" s="11" t="str">
        <f>'Raw Data'!O3032</f>
        <v>Clear</v>
      </c>
      <c r="G3033" s="11" t="str">
        <f>IFERROR(VLOOKUP(F3033,'Lookup Formulas Demo'!$A$5:$B$8,2,0),"Unknown Weather")</f>
        <v>Normal Driving</v>
      </c>
      <c r="H3033" s="11" t="str">
        <f>_xlfn.IFNA(INDEX('Lookup Formulas Demo'!$B$5:$B$8,MATCH(F3033,'Lookup Formulas Demo'!$A$5:$A$8,0)),"No Match Found")</f>
        <v>Normal Driving</v>
      </c>
    </row>
    <row r="3034" spans="1:8" x14ac:dyDescent="0.3">
      <c r="A3034" s="9">
        <f>'Raw Data'!A3033</f>
        <v>45362.524305555598</v>
      </c>
      <c r="B3034" s="11">
        <f>'Raw Data'!M3033</f>
        <v>19.714087941803601</v>
      </c>
      <c r="C3034" s="11" t="str">
        <f t="shared" si="94"/>
        <v>Free-flow</v>
      </c>
      <c r="D3034" s="11">
        <f>'Raw Data'!P3033</f>
        <v>1</v>
      </c>
      <c r="E3034" s="11" t="str">
        <f t="shared" si="95"/>
        <v>Accident Reported</v>
      </c>
      <c r="F3034" s="11" t="str">
        <f>'Raw Data'!O3033</f>
        <v>Snow</v>
      </c>
      <c r="G3034" s="11" t="str">
        <f>IFERROR(VLOOKUP(F3034,'Lookup Formulas Demo'!$A$5:$B$8,2,0),"Unknown Weather")</f>
        <v>Extreme Caution, Consider Delay</v>
      </c>
      <c r="H3034" s="11" t="str">
        <f>_xlfn.IFNA(INDEX('Lookup Formulas Demo'!$B$5:$B$8,MATCH(F3034,'Lookup Formulas Demo'!$A$5:$A$8,0)),"No Match Found")</f>
        <v>Extreme Caution, Consider Delay</v>
      </c>
    </row>
    <row r="3035" spans="1:8" x14ac:dyDescent="0.3">
      <c r="A3035" s="9">
        <f>'Raw Data'!A3034</f>
        <v>45362.527777777803</v>
      </c>
      <c r="B3035" s="11">
        <f>'Raw Data'!M3034</f>
        <v>93.201887596097095</v>
      </c>
      <c r="C3035" s="11" t="str">
        <f t="shared" si="94"/>
        <v>Congested</v>
      </c>
      <c r="D3035" s="11">
        <f>'Raw Data'!P3034</f>
        <v>0</v>
      </c>
      <c r="E3035" s="11" t="str">
        <f t="shared" si="95"/>
        <v>No Accident</v>
      </c>
      <c r="F3035" s="11" t="str">
        <f>'Raw Data'!O3034</f>
        <v>Rain</v>
      </c>
      <c r="G3035" s="11" t="str">
        <f>IFERROR(VLOOKUP(F3035,'Lookup Formulas Demo'!$A$5:$B$8,2,0),"Unknown Weather")</f>
        <v>Reduce Speed, Increase Following Distance</v>
      </c>
      <c r="H3035" s="11" t="str">
        <f>_xlfn.IFNA(INDEX('Lookup Formulas Demo'!$B$5:$B$8,MATCH(F3035,'Lookup Formulas Demo'!$A$5:$A$8,0)),"No Match Found")</f>
        <v>Reduce Speed, Increase Following Distance</v>
      </c>
    </row>
    <row r="3036" spans="1:8" x14ac:dyDescent="0.3">
      <c r="A3036" s="9">
        <f>'Raw Data'!A3035</f>
        <v>45362.53125</v>
      </c>
      <c r="B3036" s="11">
        <f>'Raw Data'!M3035</f>
        <v>31.464629236268198</v>
      </c>
      <c r="C3036" s="11" t="str">
        <f t="shared" si="94"/>
        <v>Free-flow</v>
      </c>
      <c r="D3036" s="11">
        <f>'Raw Data'!P3035</f>
        <v>0</v>
      </c>
      <c r="E3036" s="11" t="str">
        <f t="shared" si="95"/>
        <v>No Accident</v>
      </c>
      <c r="F3036" s="11" t="str">
        <f>'Raw Data'!O3035</f>
        <v>Snow</v>
      </c>
      <c r="G3036" s="11" t="str">
        <f>IFERROR(VLOOKUP(F3036,'Lookup Formulas Demo'!$A$5:$B$8,2,0),"Unknown Weather")</f>
        <v>Extreme Caution, Consider Delay</v>
      </c>
      <c r="H3036" s="11" t="str">
        <f>_xlfn.IFNA(INDEX('Lookup Formulas Demo'!$B$5:$B$8,MATCH(F3036,'Lookup Formulas Demo'!$A$5:$A$8,0)),"No Match Found")</f>
        <v>Extreme Caution, Consider Delay</v>
      </c>
    </row>
    <row r="3037" spans="1:8" x14ac:dyDescent="0.3">
      <c r="A3037" s="9">
        <f>'Raw Data'!A3036</f>
        <v>45362.534722222197</v>
      </c>
      <c r="B3037" s="11">
        <f>'Raw Data'!M3036</f>
        <v>93.938071108161694</v>
      </c>
      <c r="C3037" s="11" t="str">
        <f t="shared" si="94"/>
        <v>Congested</v>
      </c>
      <c r="D3037" s="11">
        <f>'Raw Data'!P3036</f>
        <v>0</v>
      </c>
      <c r="E3037" s="11" t="str">
        <f t="shared" si="95"/>
        <v>No Accident</v>
      </c>
      <c r="F3037" s="11" t="str">
        <f>'Raw Data'!O3036</f>
        <v>Snow</v>
      </c>
      <c r="G3037" s="11" t="str">
        <f>IFERROR(VLOOKUP(F3037,'Lookup Formulas Demo'!$A$5:$B$8,2,0),"Unknown Weather")</f>
        <v>Extreme Caution, Consider Delay</v>
      </c>
      <c r="H3037" s="11" t="str">
        <f>_xlfn.IFNA(INDEX('Lookup Formulas Demo'!$B$5:$B$8,MATCH(F3037,'Lookup Formulas Demo'!$A$5:$A$8,0)),"No Match Found")</f>
        <v>Extreme Caution, Consider Delay</v>
      </c>
    </row>
    <row r="3038" spans="1:8" x14ac:dyDescent="0.3">
      <c r="A3038" s="9">
        <f>'Raw Data'!A3037</f>
        <v>45362.538194444503</v>
      </c>
      <c r="B3038" s="11">
        <f>'Raw Data'!M3037</f>
        <v>94.043316678131603</v>
      </c>
      <c r="C3038" s="11" t="str">
        <f t="shared" si="94"/>
        <v>Congested</v>
      </c>
      <c r="D3038" s="11">
        <f>'Raw Data'!P3037</f>
        <v>0</v>
      </c>
      <c r="E3038" s="11" t="str">
        <f t="shared" si="95"/>
        <v>No Accident</v>
      </c>
      <c r="F3038" s="11" t="str">
        <f>'Raw Data'!O3037</f>
        <v>Rain</v>
      </c>
      <c r="G3038" s="11" t="str">
        <f>IFERROR(VLOOKUP(F3038,'Lookup Formulas Demo'!$A$5:$B$8,2,0),"Unknown Weather")</f>
        <v>Reduce Speed, Increase Following Distance</v>
      </c>
      <c r="H3038" s="11" t="str">
        <f>_xlfn.IFNA(INDEX('Lookup Formulas Demo'!$B$5:$B$8,MATCH(F3038,'Lookup Formulas Demo'!$A$5:$A$8,0)),"No Match Found")</f>
        <v>Reduce Speed, Increase Following Distance</v>
      </c>
    </row>
    <row r="3039" spans="1:8" x14ac:dyDescent="0.3">
      <c r="A3039" s="9">
        <f>'Raw Data'!A3038</f>
        <v>45362.541666666701</v>
      </c>
      <c r="B3039" s="11">
        <f>'Raw Data'!M3038</f>
        <v>30.667689246548001</v>
      </c>
      <c r="C3039" s="11" t="str">
        <f t="shared" si="94"/>
        <v>Free-flow</v>
      </c>
      <c r="D3039" s="11">
        <f>'Raw Data'!P3038</f>
        <v>0</v>
      </c>
      <c r="E3039" s="11" t="str">
        <f t="shared" si="95"/>
        <v>No Accident</v>
      </c>
      <c r="F3039" s="11" t="str">
        <f>'Raw Data'!O3038</f>
        <v>Snow</v>
      </c>
      <c r="G3039" s="11" t="str">
        <f>IFERROR(VLOOKUP(F3039,'Lookup Formulas Demo'!$A$5:$B$8,2,0),"Unknown Weather")</f>
        <v>Extreme Caution, Consider Delay</v>
      </c>
      <c r="H3039" s="11" t="str">
        <f>_xlfn.IFNA(INDEX('Lookup Formulas Demo'!$B$5:$B$8,MATCH(F3039,'Lookup Formulas Demo'!$A$5:$A$8,0)),"No Match Found")</f>
        <v>Extreme Caution, Consider Delay</v>
      </c>
    </row>
    <row r="3040" spans="1:8" x14ac:dyDescent="0.3">
      <c r="A3040" s="9">
        <f>'Raw Data'!A3039</f>
        <v>45362.545138888898</v>
      </c>
      <c r="B3040" s="11">
        <f>'Raw Data'!M3039</f>
        <v>94.301092720642401</v>
      </c>
      <c r="C3040" s="11" t="str">
        <f t="shared" si="94"/>
        <v>Congested</v>
      </c>
      <c r="D3040" s="11">
        <f>'Raw Data'!P3039</f>
        <v>0</v>
      </c>
      <c r="E3040" s="11" t="str">
        <f t="shared" si="95"/>
        <v>No Accident</v>
      </c>
      <c r="F3040" s="11" t="str">
        <f>'Raw Data'!O3039</f>
        <v>Rain</v>
      </c>
      <c r="G3040" s="11" t="str">
        <f>IFERROR(VLOOKUP(F3040,'Lookup Formulas Demo'!$A$5:$B$8,2,0),"Unknown Weather")</f>
        <v>Reduce Speed, Increase Following Distance</v>
      </c>
      <c r="H3040" s="11" t="str">
        <f>_xlfn.IFNA(INDEX('Lookup Formulas Demo'!$B$5:$B$8,MATCH(F3040,'Lookup Formulas Demo'!$A$5:$A$8,0)),"No Match Found")</f>
        <v>Reduce Speed, Increase Following Distance</v>
      </c>
    </row>
    <row r="3041" spans="1:8" x14ac:dyDescent="0.3">
      <c r="A3041" s="9">
        <f>'Raw Data'!A3040</f>
        <v>45362.548611111102</v>
      </c>
      <c r="B3041" s="11">
        <f>'Raw Data'!M3040</f>
        <v>43.482018925282802</v>
      </c>
      <c r="C3041" s="11" t="str">
        <f t="shared" si="94"/>
        <v>Free-flow</v>
      </c>
      <c r="D3041" s="11">
        <f>'Raw Data'!P3040</f>
        <v>0</v>
      </c>
      <c r="E3041" s="11" t="str">
        <f t="shared" si="95"/>
        <v>No Accident</v>
      </c>
      <c r="F3041" s="11" t="str">
        <f>'Raw Data'!O3040</f>
        <v>Fog</v>
      </c>
      <c r="G3041" s="11" t="str">
        <f>IFERROR(VLOOKUP(F3041,'Lookup Formulas Demo'!$A$5:$B$8,2,0),"Unknown Weather")</f>
        <v>Use Fog Lights, Reduce Speed</v>
      </c>
      <c r="H3041" s="11" t="str">
        <f>_xlfn.IFNA(INDEX('Lookup Formulas Demo'!$B$5:$B$8,MATCH(F3041,'Lookup Formulas Demo'!$A$5:$A$8,0)),"No Match Found")</f>
        <v>Use Fog Lights, Reduce Speed</v>
      </c>
    </row>
    <row r="3042" spans="1:8" x14ac:dyDescent="0.3">
      <c r="A3042" s="9">
        <f>'Raw Data'!A3041</f>
        <v>45362.552083333299</v>
      </c>
      <c r="B3042" s="11">
        <f>'Raw Data'!M3041</f>
        <v>40.5232468888399</v>
      </c>
      <c r="C3042" s="11" t="str">
        <f t="shared" si="94"/>
        <v>Free-flow</v>
      </c>
      <c r="D3042" s="11">
        <f>'Raw Data'!P3041</f>
        <v>0</v>
      </c>
      <c r="E3042" s="11" t="str">
        <f t="shared" si="95"/>
        <v>No Accident</v>
      </c>
      <c r="F3042" s="11" t="str">
        <f>'Raw Data'!O3041</f>
        <v>Fog</v>
      </c>
      <c r="G3042" s="11" t="str">
        <f>IFERROR(VLOOKUP(F3042,'Lookup Formulas Demo'!$A$5:$B$8,2,0),"Unknown Weather")</f>
        <v>Use Fog Lights, Reduce Speed</v>
      </c>
      <c r="H3042" s="11" t="str">
        <f>_xlfn.IFNA(INDEX('Lookup Formulas Demo'!$B$5:$B$8,MATCH(F3042,'Lookup Formulas Demo'!$A$5:$A$8,0)),"No Match Found")</f>
        <v>Use Fog Lights, Reduce Speed</v>
      </c>
    </row>
    <row r="3043" spans="1:8" x14ac:dyDescent="0.3">
      <c r="A3043" s="9">
        <f>'Raw Data'!A3042</f>
        <v>45362.555555555598</v>
      </c>
      <c r="B3043" s="11">
        <f>'Raw Data'!M3042</f>
        <v>78.0179504685171</v>
      </c>
      <c r="C3043" s="11" t="str">
        <f t="shared" si="94"/>
        <v>Moderate</v>
      </c>
      <c r="D3043" s="11">
        <f>'Raw Data'!P3042</f>
        <v>0</v>
      </c>
      <c r="E3043" s="11" t="str">
        <f t="shared" si="95"/>
        <v>No Accident</v>
      </c>
      <c r="F3043" s="11" t="str">
        <f>'Raw Data'!O3042</f>
        <v>Snow</v>
      </c>
      <c r="G3043" s="11" t="str">
        <f>IFERROR(VLOOKUP(F3043,'Lookup Formulas Demo'!$A$5:$B$8,2,0),"Unknown Weather")</f>
        <v>Extreme Caution, Consider Delay</v>
      </c>
      <c r="H3043" s="11" t="str">
        <f>_xlfn.IFNA(INDEX('Lookup Formulas Demo'!$B$5:$B$8,MATCH(F3043,'Lookup Formulas Demo'!$A$5:$A$8,0)),"No Match Found")</f>
        <v>Extreme Caution, Consider Delay</v>
      </c>
    </row>
    <row r="3044" spans="1:8" x14ac:dyDescent="0.3">
      <c r="A3044" s="9">
        <f>'Raw Data'!A3043</f>
        <v>45362.559027777803</v>
      </c>
      <c r="B3044" s="11">
        <f>'Raw Data'!M3043</f>
        <v>81.082120182580496</v>
      </c>
      <c r="C3044" s="11" t="str">
        <f t="shared" si="94"/>
        <v>Congested</v>
      </c>
      <c r="D3044" s="11">
        <f>'Raw Data'!P3043</f>
        <v>0</v>
      </c>
      <c r="E3044" s="11" t="str">
        <f t="shared" si="95"/>
        <v>No Accident</v>
      </c>
      <c r="F3044" s="11" t="str">
        <f>'Raw Data'!O3043</f>
        <v>Snow</v>
      </c>
      <c r="G3044" s="11" t="str">
        <f>IFERROR(VLOOKUP(F3044,'Lookup Formulas Demo'!$A$5:$B$8,2,0),"Unknown Weather")</f>
        <v>Extreme Caution, Consider Delay</v>
      </c>
      <c r="H3044" s="11" t="str">
        <f>_xlfn.IFNA(INDEX('Lookup Formulas Demo'!$B$5:$B$8,MATCH(F3044,'Lookup Formulas Demo'!$A$5:$A$8,0)),"No Match Found")</f>
        <v>Extreme Caution, Consider Delay</v>
      </c>
    </row>
    <row r="3045" spans="1:8" x14ac:dyDescent="0.3">
      <c r="A3045" s="9">
        <f>'Raw Data'!A3044</f>
        <v>45362.5625</v>
      </c>
      <c r="B3045" s="11">
        <f>'Raw Data'!M3044</f>
        <v>48.813978738295702</v>
      </c>
      <c r="C3045" s="11" t="str">
        <f t="shared" si="94"/>
        <v>Free-flow</v>
      </c>
      <c r="D3045" s="11">
        <f>'Raw Data'!P3044</f>
        <v>1</v>
      </c>
      <c r="E3045" s="11" t="str">
        <f t="shared" si="95"/>
        <v>Accident Reported</v>
      </c>
      <c r="F3045" s="11" t="str">
        <f>'Raw Data'!O3044</f>
        <v>Rain</v>
      </c>
      <c r="G3045" s="11" t="str">
        <f>IFERROR(VLOOKUP(F3045,'Lookup Formulas Demo'!$A$5:$B$8,2,0),"Unknown Weather")</f>
        <v>Reduce Speed, Increase Following Distance</v>
      </c>
      <c r="H3045" s="11" t="str">
        <f>_xlfn.IFNA(INDEX('Lookup Formulas Demo'!$B$5:$B$8,MATCH(F3045,'Lookup Formulas Demo'!$A$5:$A$8,0)),"No Match Found")</f>
        <v>Reduce Speed, Increase Following Distance</v>
      </c>
    </row>
    <row r="3046" spans="1:8" x14ac:dyDescent="0.3">
      <c r="A3046" s="9">
        <f>'Raw Data'!A3045</f>
        <v>45362.565972222197</v>
      </c>
      <c r="B3046" s="11">
        <f>'Raw Data'!M3045</f>
        <v>51.198535358997297</v>
      </c>
      <c r="C3046" s="11" t="str">
        <f t="shared" si="94"/>
        <v>Moderate</v>
      </c>
      <c r="D3046" s="11">
        <f>'Raw Data'!P3045</f>
        <v>0</v>
      </c>
      <c r="E3046" s="11" t="str">
        <f t="shared" si="95"/>
        <v>No Accident</v>
      </c>
      <c r="F3046" s="11" t="str">
        <f>'Raw Data'!O3045</f>
        <v>Fog</v>
      </c>
      <c r="G3046" s="11" t="str">
        <f>IFERROR(VLOOKUP(F3046,'Lookup Formulas Demo'!$A$5:$B$8,2,0),"Unknown Weather")</f>
        <v>Use Fog Lights, Reduce Speed</v>
      </c>
      <c r="H3046" s="11" t="str">
        <f>_xlfn.IFNA(INDEX('Lookup Formulas Demo'!$B$5:$B$8,MATCH(F3046,'Lookup Formulas Demo'!$A$5:$A$8,0)),"No Match Found")</f>
        <v>Use Fog Lights, Reduce Speed</v>
      </c>
    </row>
    <row r="3047" spans="1:8" x14ac:dyDescent="0.3">
      <c r="A3047" s="9">
        <f>'Raw Data'!A3046</f>
        <v>45362.569444444503</v>
      </c>
      <c r="B3047" s="11">
        <f>'Raw Data'!M3046</f>
        <v>87.916536860446897</v>
      </c>
      <c r="C3047" s="11" t="str">
        <f t="shared" si="94"/>
        <v>Congested</v>
      </c>
      <c r="D3047" s="11">
        <f>'Raw Data'!P3046</f>
        <v>0</v>
      </c>
      <c r="E3047" s="11" t="str">
        <f t="shared" si="95"/>
        <v>No Accident</v>
      </c>
      <c r="F3047" s="11" t="str">
        <f>'Raw Data'!O3046</f>
        <v>Rain</v>
      </c>
      <c r="G3047" s="11" t="str">
        <f>IFERROR(VLOOKUP(F3047,'Lookup Formulas Demo'!$A$5:$B$8,2,0),"Unknown Weather")</f>
        <v>Reduce Speed, Increase Following Distance</v>
      </c>
      <c r="H3047" s="11" t="str">
        <f>_xlfn.IFNA(INDEX('Lookup Formulas Demo'!$B$5:$B$8,MATCH(F3047,'Lookup Formulas Demo'!$A$5:$A$8,0)),"No Match Found")</f>
        <v>Reduce Speed, Increase Following Distance</v>
      </c>
    </row>
    <row r="3048" spans="1:8" x14ac:dyDescent="0.3">
      <c r="A3048" s="9">
        <f>'Raw Data'!A3047</f>
        <v>45362.572916666701</v>
      </c>
      <c r="B3048" s="11">
        <f>'Raw Data'!M3047</f>
        <v>23.461110857904799</v>
      </c>
      <c r="C3048" s="11" t="str">
        <f t="shared" si="94"/>
        <v>Free-flow</v>
      </c>
      <c r="D3048" s="11">
        <f>'Raw Data'!P3047</f>
        <v>0</v>
      </c>
      <c r="E3048" s="11" t="str">
        <f t="shared" si="95"/>
        <v>No Accident</v>
      </c>
      <c r="F3048" s="11" t="str">
        <f>'Raw Data'!O3047</f>
        <v>Clear</v>
      </c>
      <c r="G3048" s="11" t="str">
        <f>IFERROR(VLOOKUP(F3048,'Lookup Formulas Demo'!$A$5:$B$8,2,0),"Unknown Weather")</f>
        <v>Normal Driving</v>
      </c>
      <c r="H3048" s="11" t="str">
        <f>_xlfn.IFNA(INDEX('Lookup Formulas Demo'!$B$5:$B$8,MATCH(F3048,'Lookup Formulas Demo'!$A$5:$A$8,0)),"No Match Found")</f>
        <v>Normal Driving</v>
      </c>
    </row>
    <row r="3049" spans="1:8" x14ac:dyDescent="0.3">
      <c r="A3049" s="9">
        <f>'Raw Data'!A3048</f>
        <v>45362.576388888898</v>
      </c>
      <c r="B3049" s="11">
        <f>'Raw Data'!M3048</f>
        <v>48.7390998248096</v>
      </c>
      <c r="C3049" s="11" t="str">
        <f t="shared" si="94"/>
        <v>Free-flow</v>
      </c>
      <c r="D3049" s="11">
        <f>'Raw Data'!P3048</f>
        <v>0</v>
      </c>
      <c r="E3049" s="11" t="str">
        <f t="shared" si="95"/>
        <v>No Accident</v>
      </c>
      <c r="F3049" s="11" t="str">
        <f>'Raw Data'!O3048</f>
        <v>Snow</v>
      </c>
      <c r="G3049" s="11" t="str">
        <f>IFERROR(VLOOKUP(F3049,'Lookup Formulas Demo'!$A$5:$B$8,2,0),"Unknown Weather")</f>
        <v>Extreme Caution, Consider Delay</v>
      </c>
      <c r="H3049" s="11" t="str">
        <f>_xlfn.IFNA(INDEX('Lookup Formulas Demo'!$B$5:$B$8,MATCH(F3049,'Lookup Formulas Demo'!$A$5:$A$8,0)),"No Match Found")</f>
        <v>Extreme Caution, Consider Delay</v>
      </c>
    </row>
    <row r="3050" spans="1:8" x14ac:dyDescent="0.3">
      <c r="A3050" s="9">
        <f>'Raw Data'!A3049</f>
        <v>45362.579861111102</v>
      </c>
      <c r="B3050" s="11">
        <f>'Raw Data'!M3049</f>
        <v>77.925586997031104</v>
      </c>
      <c r="C3050" s="11" t="str">
        <f t="shared" si="94"/>
        <v>Moderate</v>
      </c>
      <c r="D3050" s="11">
        <f>'Raw Data'!P3049</f>
        <v>0</v>
      </c>
      <c r="E3050" s="11" t="str">
        <f t="shared" si="95"/>
        <v>No Accident</v>
      </c>
      <c r="F3050" s="11" t="str">
        <f>'Raw Data'!O3049</f>
        <v>Clear</v>
      </c>
      <c r="G3050" s="11" t="str">
        <f>IFERROR(VLOOKUP(F3050,'Lookup Formulas Demo'!$A$5:$B$8,2,0),"Unknown Weather")</f>
        <v>Normal Driving</v>
      </c>
      <c r="H3050" s="11" t="str">
        <f>_xlfn.IFNA(INDEX('Lookup Formulas Demo'!$B$5:$B$8,MATCH(F3050,'Lookup Formulas Demo'!$A$5:$A$8,0)),"No Match Found")</f>
        <v>Normal Driving</v>
      </c>
    </row>
    <row r="3051" spans="1:8" x14ac:dyDescent="0.3">
      <c r="A3051" s="9">
        <f>'Raw Data'!A3050</f>
        <v>45362.583333333299</v>
      </c>
      <c r="B3051" s="11">
        <f>'Raw Data'!M3050</f>
        <v>11.495024540967201</v>
      </c>
      <c r="C3051" s="11" t="str">
        <f t="shared" si="94"/>
        <v>Free-flow</v>
      </c>
      <c r="D3051" s="11">
        <f>'Raw Data'!P3050</f>
        <v>1</v>
      </c>
      <c r="E3051" s="11" t="str">
        <f t="shared" si="95"/>
        <v>Accident Reported</v>
      </c>
      <c r="F3051" s="11" t="str">
        <f>'Raw Data'!O3050</f>
        <v>Clear</v>
      </c>
      <c r="G3051" s="11" t="str">
        <f>IFERROR(VLOOKUP(F3051,'Lookup Formulas Demo'!$A$5:$B$8,2,0),"Unknown Weather")</f>
        <v>Normal Driving</v>
      </c>
      <c r="H3051" s="11" t="str">
        <f>_xlfn.IFNA(INDEX('Lookup Formulas Demo'!$B$5:$B$8,MATCH(F3051,'Lookup Formulas Demo'!$A$5:$A$8,0)),"No Match Found")</f>
        <v>Normal Driving</v>
      </c>
    </row>
    <row r="3052" spans="1:8" x14ac:dyDescent="0.3">
      <c r="A3052" s="9">
        <f>'Raw Data'!A3051</f>
        <v>45362.586805555598</v>
      </c>
      <c r="B3052" s="11">
        <f>'Raw Data'!M3051</f>
        <v>53.302247785938803</v>
      </c>
      <c r="C3052" s="11" t="str">
        <f t="shared" si="94"/>
        <v>Moderate</v>
      </c>
      <c r="D3052" s="11">
        <f>'Raw Data'!P3051</f>
        <v>0</v>
      </c>
      <c r="E3052" s="11" t="str">
        <f t="shared" si="95"/>
        <v>No Accident</v>
      </c>
      <c r="F3052" s="11" t="str">
        <f>'Raw Data'!O3051</f>
        <v>Rain</v>
      </c>
      <c r="G3052" s="11" t="str">
        <f>IFERROR(VLOOKUP(F3052,'Lookup Formulas Demo'!$A$5:$B$8,2,0),"Unknown Weather")</f>
        <v>Reduce Speed, Increase Following Distance</v>
      </c>
      <c r="H3052" s="11" t="str">
        <f>_xlfn.IFNA(INDEX('Lookup Formulas Demo'!$B$5:$B$8,MATCH(F3052,'Lookup Formulas Demo'!$A$5:$A$8,0)),"No Match Found")</f>
        <v>Reduce Speed, Increase Following Distance</v>
      </c>
    </row>
    <row r="3053" spans="1:8" x14ac:dyDescent="0.3">
      <c r="A3053" s="9">
        <f>'Raw Data'!A3052</f>
        <v>45362.590277777803</v>
      </c>
      <c r="B3053" s="11">
        <f>'Raw Data'!M3052</f>
        <v>35.128176036465199</v>
      </c>
      <c r="C3053" s="11" t="str">
        <f t="shared" si="94"/>
        <v>Free-flow</v>
      </c>
      <c r="D3053" s="11">
        <f>'Raw Data'!P3052</f>
        <v>0</v>
      </c>
      <c r="E3053" s="11" t="str">
        <f t="shared" si="95"/>
        <v>No Accident</v>
      </c>
      <c r="F3053" s="11" t="str">
        <f>'Raw Data'!O3052</f>
        <v>Snow</v>
      </c>
      <c r="G3053" s="11" t="str">
        <f>IFERROR(VLOOKUP(F3053,'Lookup Formulas Demo'!$A$5:$B$8,2,0),"Unknown Weather")</f>
        <v>Extreme Caution, Consider Delay</v>
      </c>
      <c r="H3053" s="11" t="str">
        <f>_xlfn.IFNA(INDEX('Lookup Formulas Demo'!$B$5:$B$8,MATCH(F3053,'Lookup Formulas Demo'!$A$5:$A$8,0)),"No Match Found")</f>
        <v>Extreme Caution, Consider Delay</v>
      </c>
    </row>
    <row r="3054" spans="1:8" x14ac:dyDescent="0.3">
      <c r="A3054" s="9">
        <f>'Raw Data'!A3053</f>
        <v>45362.59375</v>
      </c>
      <c r="B3054" s="11">
        <f>'Raw Data'!M3053</f>
        <v>51.955762314267403</v>
      </c>
      <c r="C3054" s="11" t="str">
        <f t="shared" si="94"/>
        <v>Moderate</v>
      </c>
      <c r="D3054" s="11">
        <f>'Raw Data'!P3053</f>
        <v>0</v>
      </c>
      <c r="E3054" s="11" t="str">
        <f t="shared" si="95"/>
        <v>No Accident</v>
      </c>
      <c r="F3054" s="11" t="str">
        <f>'Raw Data'!O3053</f>
        <v>Fog</v>
      </c>
      <c r="G3054" s="11" t="str">
        <f>IFERROR(VLOOKUP(F3054,'Lookup Formulas Demo'!$A$5:$B$8,2,0),"Unknown Weather")</f>
        <v>Use Fog Lights, Reduce Speed</v>
      </c>
      <c r="H3054" s="11" t="str">
        <f>_xlfn.IFNA(INDEX('Lookup Formulas Demo'!$B$5:$B$8,MATCH(F3054,'Lookup Formulas Demo'!$A$5:$A$8,0)),"No Match Found")</f>
        <v>Use Fog Lights, Reduce Speed</v>
      </c>
    </row>
    <row r="3055" spans="1:8" x14ac:dyDescent="0.3">
      <c r="A3055" s="9">
        <f>'Raw Data'!A3054</f>
        <v>45362.597222222197</v>
      </c>
      <c r="B3055" s="11">
        <f>'Raw Data'!M3054</f>
        <v>76.845911332653301</v>
      </c>
      <c r="C3055" s="11" t="str">
        <f t="shared" si="94"/>
        <v>Moderate</v>
      </c>
      <c r="D3055" s="11">
        <f>'Raw Data'!P3054</f>
        <v>0</v>
      </c>
      <c r="E3055" s="11" t="str">
        <f t="shared" si="95"/>
        <v>No Accident</v>
      </c>
      <c r="F3055" s="11" t="str">
        <f>'Raw Data'!O3054</f>
        <v>Snow</v>
      </c>
      <c r="G3055" s="11" t="str">
        <f>IFERROR(VLOOKUP(F3055,'Lookup Formulas Demo'!$A$5:$B$8,2,0),"Unknown Weather")</f>
        <v>Extreme Caution, Consider Delay</v>
      </c>
      <c r="H3055" s="11" t="str">
        <f>_xlfn.IFNA(INDEX('Lookup Formulas Demo'!$B$5:$B$8,MATCH(F3055,'Lookup Formulas Demo'!$A$5:$A$8,0)),"No Match Found")</f>
        <v>Extreme Caution, Consider Delay</v>
      </c>
    </row>
    <row r="3056" spans="1:8" x14ac:dyDescent="0.3">
      <c r="A3056" s="9">
        <f>'Raw Data'!A3055</f>
        <v>45362.600694444503</v>
      </c>
      <c r="B3056" s="11">
        <f>'Raw Data'!M3055</f>
        <v>29.193838909576101</v>
      </c>
      <c r="C3056" s="11" t="str">
        <f t="shared" si="94"/>
        <v>Free-flow</v>
      </c>
      <c r="D3056" s="11">
        <f>'Raw Data'!P3055</f>
        <v>0</v>
      </c>
      <c r="E3056" s="11" t="str">
        <f t="shared" si="95"/>
        <v>No Accident</v>
      </c>
      <c r="F3056" s="11" t="str">
        <f>'Raw Data'!O3055</f>
        <v>Rain</v>
      </c>
      <c r="G3056" s="11" t="str">
        <f>IFERROR(VLOOKUP(F3056,'Lookup Formulas Demo'!$A$5:$B$8,2,0),"Unknown Weather")</f>
        <v>Reduce Speed, Increase Following Distance</v>
      </c>
      <c r="H3056" s="11" t="str">
        <f>_xlfn.IFNA(INDEX('Lookup Formulas Demo'!$B$5:$B$8,MATCH(F3056,'Lookup Formulas Demo'!$A$5:$A$8,0)),"No Match Found")</f>
        <v>Reduce Speed, Increase Following Distance</v>
      </c>
    </row>
    <row r="3057" spans="1:8" x14ac:dyDescent="0.3">
      <c r="A3057" s="9">
        <f>'Raw Data'!A3056</f>
        <v>45362.604166666701</v>
      </c>
      <c r="B3057" s="11">
        <f>'Raw Data'!M3056</f>
        <v>94.666731252560098</v>
      </c>
      <c r="C3057" s="11" t="str">
        <f t="shared" si="94"/>
        <v>Congested</v>
      </c>
      <c r="D3057" s="11">
        <f>'Raw Data'!P3056</f>
        <v>0</v>
      </c>
      <c r="E3057" s="11" t="str">
        <f t="shared" si="95"/>
        <v>No Accident</v>
      </c>
      <c r="F3057" s="11" t="str">
        <f>'Raw Data'!O3056</f>
        <v>Fog</v>
      </c>
      <c r="G3057" s="11" t="str">
        <f>IFERROR(VLOOKUP(F3057,'Lookup Formulas Demo'!$A$5:$B$8,2,0),"Unknown Weather")</f>
        <v>Use Fog Lights, Reduce Speed</v>
      </c>
      <c r="H3057" s="11" t="str">
        <f>_xlfn.IFNA(INDEX('Lookup Formulas Demo'!$B$5:$B$8,MATCH(F3057,'Lookup Formulas Demo'!$A$5:$A$8,0)),"No Match Found")</f>
        <v>Use Fog Lights, Reduce Speed</v>
      </c>
    </row>
    <row r="3058" spans="1:8" x14ac:dyDescent="0.3">
      <c r="A3058" s="9">
        <f>'Raw Data'!A3057</f>
        <v>45362.607638888898</v>
      </c>
      <c r="B3058" s="11">
        <f>'Raw Data'!M3057</f>
        <v>46.072498988967503</v>
      </c>
      <c r="C3058" s="11" t="str">
        <f t="shared" si="94"/>
        <v>Free-flow</v>
      </c>
      <c r="D3058" s="11">
        <f>'Raw Data'!P3057</f>
        <v>0</v>
      </c>
      <c r="E3058" s="11" t="str">
        <f t="shared" si="95"/>
        <v>No Accident</v>
      </c>
      <c r="F3058" s="11" t="str">
        <f>'Raw Data'!O3057</f>
        <v>Clear</v>
      </c>
      <c r="G3058" s="11" t="str">
        <f>IFERROR(VLOOKUP(F3058,'Lookup Formulas Demo'!$A$5:$B$8,2,0),"Unknown Weather")</f>
        <v>Normal Driving</v>
      </c>
      <c r="H3058" s="11" t="str">
        <f>_xlfn.IFNA(INDEX('Lookup Formulas Demo'!$B$5:$B$8,MATCH(F3058,'Lookup Formulas Demo'!$A$5:$A$8,0)),"No Match Found")</f>
        <v>Normal Driving</v>
      </c>
    </row>
    <row r="3059" spans="1:8" x14ac:dyDescent="0.3">
      <c r="A3059" s="9">
        <f>'Raw Data'!A3058</f>
        <v>45362.611111111102</v>
      </c>
      <c r="B3059" s="11">
        <f>'Raw Data'!M3058</f>
        <v>41.400220915850298</v>
      </c>
      <c r="C3059" s="11" t="str">
        <f t="shared" si="94"/>
        <v>Free-flow</v>
      </c>
      <c r="D3059" s="11">
        <f>'Raw Data'!P3058</f>
        <v>0</v>
      </c>
      <c r="E3059" s="11" t="str">
        <f t="shared" si="95"/>
        <v>No Accident</v>
      </c>
      <c r="F3059" s="11" t="str">
        <f>'Raw Data'!O3058</f>
        <v>Fog</v>
      </c>
      <c r="G3059" s="11" t="str">
        <f>IFERROR(VLOOKUP(F3059,'Lookup Formulas Demo'!$A$5:$B$8,2,0),"Unknown Weather")</f>
        <v>Use Fog Lights, Reduce Speed</v>
      </c>
      <c r="H3059" s="11" t="str">
        <f>_xlfn.IFNA(INDEX('Lookup Formulas Demo'!$B$5:$B$8,MATCH(F3059,'Lookup Formulas Demo'!$A$5:$A$8,0)),"No Match Found")</f>
        <v>Use Fog Lights, Reduce Speed</v>
      </c>
    </row>
    <row r="3060" spans="1:8" x14ac:dyDescent="0.3">
      <c r="A3060" s="9">
        <f>'Raw Data'!A3059</f>
        <v>45362.614583333299</v>
      </c>
      <c r="B3060" s="11">
        <f>'Raw Data'!M3059</f>
        <v>34.149983364108898</v>
      </c>
      <c r="C3060" s="11" t="str">
        <f t="shared" si="94"/>
        <v>Free-flow</v>
      </c>
      <c r="D3060" s="11">
        <f>'Raw Data'!P3059</f>
        <v>0</v>
      </c>
      <c r="E3060" s="11" t="str">
        <f t="shared" si="95"/>
        <v>No Accident</v>
      </c>
      <c r="F3060" s="11" t="str">
        <f>'Raw Data'!O3059</f>
        <v>Rain</v>
      </c>
      <c r="G3060" s="11" t="str">
        <f>IFERROR(VLOOKUP(F3060,'Lookup Formulas Demo'!$A$5:$B$8,2,0),"Unknown Weather")</f>
        <v>Reduce Speed, Increase Following Distance</v>
      </c>
      <c r="H3060" s="11" t="str">
        <f>_xlfn.IFNA(INDEX('Lookup Formulas Demo'!$B$5:$B$8,MATCH(F3060,'Lookup Formulas Demo'!$A$5:$A$8,0)),"No Match Found")</f>
        <v>Reduce Speed, Increase Following Distance</v>
      </c>
    </row>
    <row r="3061" spans="1:8" x14ac:dyDescent="0.3">
      <c r="A3061" s="9">
        <f>'Raw Data'!A3060</f>
        <v>45362.618055555598</v>
      </c>
      <c r="B3061" s="11">
        <f>'Raw Data'!M3060</f>
        <v>93.788076852522295</v>
      </c>
      <c r="C3061" s="11" t="str">
        <f t="shared" si="94"/>
        <v>Congested</v>
      </c>
      <c r="D3061" s="11">
        <f>'Raw Data'!P3060</f>
        <v>0</v>
      </c>
      <c r="E3061" s="11" t="str">
        <f t="shared" si="95"/>
        <v>No Accident</v>
      </c>
      <c r="F3061" s="11" t="str">
        <f>'Raw Data'!O3060</f>
        <v>Snow</v>
      </c>
      <c r="G3061" s="11" t="str">
        <f>IFERROR(VLOOKUP(F3061,'Lookup Formulas Demo'!$A$5:$B$8,2,0),"Unknown Weather")</f>
        <v>Extreme Caution, Consider Delay</v>
      </c>
      <c r="H3061" s="11" t="str">
        <f>_xlfn.IFNA(INDEX('Lookup Formulas Demo'!$B$5:$B$8,MATCH(F3061,'Lookup Formulas Demo'!$A$5:$A$8,0)),"No Match Found")</f>
        <v>Extreme Caution, Consider Delay</v>
      </c>
    </row>
    <row r="3062" spans="1:8" x14ac:dyDescent="0.3">
      <c r="A3062" s="9">
        <f>'Raw Data'!A3061</f>
        <v>45362.621527777803</v>
      </c>
      <c r="B3062" s="11">
        <f>'Raw Data'!M3061</f>
        <v>52.254236660739203</v>
      </c>
      <c r="C3062" s="11" t="str">
        <f t="shared" si="94"/>
        <v>Moderate</v>
      </c>
      <c r="D3062" s="11">
        <f>'Raw Data'!P3061</f>
        <v>0</v>
      </c>
      <c r="E3062" s="11" t="str">
        <f t="shared" si="95"/>
        <v>No Accident</v>
      </c>
      <c r="F3062" s="11" t="str">
        <f>'Raw Data'!O3061</f>
        <v>Rain</v>
      </c>
      <c r="G3062" s="11" t="str">
        <f>IFERROR(VLOOKUP(F3062,'Lookup Formulas Demo'!$A$5:$B$8,2,0),"Unknown Weather")</f>
        <v>Reduce Speed, Increase Following Distance</v>
      </c>
      <c r="H3062" s="11" t="str">
        <f>_xlfn.IFNA(INDEX('Lookup Formulas Demo'!$B$5:$B$8,MATCH(F3062,'Lookup Formulas Demo'!$A$5:$A$8,0)),"No Match Found")</f>
        <v>Reduce Speed, Increase Following Distance</v>
      </c>
    </row>
    <row r="3063" spans="1:8" x14ac:dyDescent="0.3">
      <c r="A3063" s="9">
        <f>'Raw Data'!A3062</f>
        <v>45362.625</v>
      </c>
      <c r="B3063" s="11">
        <f>'Raw Data'!M3062</f>
        <v>66.580377854525295</v>
      </c>
      <c r="C3063" s="11" t="str">
        <f t="shared" si="94"/>
        <v>Moderate</v>
      </c>
      <c r="D3063" s="11">
        <f>'Raw Data'!P3062</f>
        <v>0</v>
      </c>
      <c r="E3063" s="11" t="str">
        <f t="shared" si="95"/>
        <v>No Accident</v>
      </c>
      <c r="F3063" s="11" t="str">
        <f>'Raw Data'!O3062</f>
        <v>Fog</v>
      </c>
      <c r="G3063" s="11" t="str">
        <f>IFERROR(VLOOKUP(F3063,'Lookup Formulas Demo'!$A$5:$B$8,2,0),"Unknown Weather")</f>
        <v>Use Fog Lights, Reduce Speed</v>
      </c>
      <c r="H3063" s="11" t="str">
        <f>_xlfn.IFNA(INDEX('Lookup Formulas Demo'!$B$5:$B$8,MATCH(F3063,'Lookup Formulas Demo'!$A$5:$A$8,0)),"No Match Found")</f>
        <v>Use Fog Lights, Reduce Speed</v>
      </c>
    </row>
    <row r="3064" spans="1:8" x14ac:dyDescent="0.3">
      <c r="A3064" s="9">
        <f>'Raw Data'!A3063</f>
        <v>45362.628472222197</v>
      </c>
      <c r="B3064" s="11">
        <f>'Raw Data'!M3063</f>
        <v>60.012768548289102</v>
      </c>
      <c r="C3064" s="11" t="str">
        <f t="shared" si="94"/>
        <v>Moderate</v>
      </c>
      <c r="D3064" s="11">
        <f>'Raw Data'!P3063</f>
        <v>0</v>
      </c>
      <c r="E3064" s="11" t="str">
        <f t="shared" si="95"/>
        <v>No Accident</v>
      </c>
      <c r="F3064" s="11" t="str">
        <f>'Raw Data'!O3063</f>
        <v>Fog</v>
      </c>
      <c r="G3064" s="11" t="str">
        <f>IFERROR(VLOOKUP(F3064,'Lookup Formulas Demo'!$A$5:$B$8,2,0),"Unknown Weather")</f>
        <v>Use Fog Lights, Reduce Speed</v>
      </c>
      <c r="H3064" s="11" t="str">
        <f>_xlfn.IFNA(INDEX('Lookup Formulas Demo'!$B$5:$B$8,MATCH(F3064,'Lookup Formulas Demo'!$A$5:$A$8,0)),"No Match Found")</f>
        <v>Use Fog Lights, Reduce Speed</v>
      </c>
    </row>
    <row r="3065" spans="1:8" x14ac:dyDescent="0.3">
      <c r="A3065" s="9">
        <f>'Raw Data'!A3064</f>
        <v>45362.631944444503</v>
      </c>
      <c r="B3065" s="11">
        <f>'Raw Data'!M3064</f>
        <v>88.885732119854296</v>
      </c>
      <c r="C3065" s="11" t="str">
        <f t="shared" si="94"/>
        <v>Congested</v>
      </c>
      <c r="D3065" s="11">
        <f>'Raw Data'!P3064</f>
        <v>0</v>
      </c>
      <c r="E3065" s="11" t="str">
        <f t="shared" si="95"/>
        <v>No Accident</v>
      </c>
      <c r="F3065" s="11" t="str">
        <f>'Raw Data'!O3064</f>
        <v>Rain</v>
      </c>
      <c r="G3065" s="11" t="str">
        <f>IFERROR(VLOOKUP(F3065,'Lookup Formulas Demo'!$A$5:$B$8,2,0),"Unknown Weather")</f>
        <v>Reduce Speed, Increase Following Distance</v>
      </c>
      <c r="H3065" s="11" t="str">
        <f>_xlfn.IFNA(INDEX('Lookup Formulas Demo'!$B$5:$B$8,MATCH(F3065,'Lookup Formulas Demo'!$A$5:$A$8,0)),"No Match Found")</f>
        <v>Reduce Speed, Increase Following Distance</v>
      </c>
    </row>
    <row r="3066" spans="1:8" x14ac:dyDescent="0.3">
      <c r="A3066" s="9">
        <f>'Raw Data'!A3065</f>
        <v>45362.635416666701</v>
      </c>
      <c r="B3066" s="11">
        <f>'Raw Data'!M3065</f>
        <v>45.7910833798366</v>
      </c>
      <c r="C3066" s="11" t="str">
        <f t="shared" si="94"/>
        <v>Free-flow</v>
      </c>
      <c r="D3066" s="11">
        <f>'Raw Data'!P3065</f>
        <v>0</v>
      </c>
      <c r="E3066" s="11" t="str">
        <f t="shared" si="95"/>
        <v>No Accident</v>
      </c>
      <c r="F3066" s="11" t="str">
        <f>'Raw Data'!O3065</f>
        <v>Fog</v>
      </c>
      <c r="G3066" s="11" t="str">
        <f>IFERROR(VLOOKUP(F3066,'Lookup Formulas Demo'!$A$5:$B$8,2,0),"Unknown Weather")</f>
        <v>Use Fog Lights, Reduce Speed</v>
      </c>
      <c r="H3066" s="11" t="str">
        <f>_xlfn.IFNA(INDEX('Lookup Formulas Demo'!$B$5:$B$8,MATCH(F3066,'Lookup Formulas Demo'!$A$5:$A$8,0)),"No Match Found")</f>
        <v>Use Fog Lights, Reduce Speed</v>
      </c>
    </row>
    <row r="3067" spans="1:8" x14ac:dyDescent="0.3">
      <c r="A3067" s="9">
        <f>'Raw Data'!A3066</f>
        <v>45362.638888888898</v>
      </c>
      <c r="B3067" s="11">
        <f>'Raw Data'!M3066</f>
        <v>78.921380856546094</v>
      </c>
      <c r="C3067" s="11" t="str">
        <f t="shared" si="94"/>
        <v>Moderate</v>
      </c>
      <c r="D3067" s="11">
        <f>'Raw Data'!P3066</f>
        <v>0</v>
      </c>
      <c r="E3067" s="11" t="str">
        <f t="shared" si="95"/>
        <v>No Accident</v>
      </c>
      <c r="F3067" s="11" t="str">
        <f>'Raw Data'!O3066</f>
        <v>Rain</v>
      </c>
      <c r="G3067" s="11" t="str">
        <f>IFERROR(VLOOKUP(F3067,'Lookup Formulas Demo'!$A$5:$B$8,2,0),"Unknown Weather")</f>
        <v>Reduce Speed, Increase Following Distance</v>
      </c>
      <c r="H3067" s="11" t="str">
        <f>_xlfn.IFNA(INDEX('Lookup Formulas Demo'!$B$5:$B$8,MATCH(F3067,'Lookup Formulas Demo'!$A$5:$A$8,0)),"No Match Found")</f>
        <v>Reduce Speed, Increase Following Distance</v>
      </c>
    </row>
    <row r="3068" spans="1:8" x14ac:dyDescent="0.3">
      <c r="A3068" s="9">
        <f>'Raw Data'!A3067</f>
        <v>45362.642361111102</v>
      </c>
      <c r="B3068" s="11">
        <f>'Raw Data'!M3067</f>
        <v>92.788776622099505</v>
      </c>
      <c r="C3068" s="11" t="str">
        <f t="shared" si="94"/>
        <v>Congested</v>
      </c>
      <c r="D3068" s="11">
        <f>'Raw Data'!P3067</f>
        <v>1</v>
      </c>
      <c r="E3068" s="11" t="str">
        <f t="shared" si="95"/>
        <v>Accident Reported</v>
      </c>
      <c r="F3068" s="11" t="str">
        <f>'Raw Data'!O3067</f>
        <v>Clear</v>
      </c>
      <c r="G3068" s="11" t="str">
        <f>IFERROR(VLOOKUP(F3068,'Lookup Formulas Demo'!$A$5:$B$8,2,0),"Unknown Weather")</f>
        <v>Normal Driving</v>
      </c>
      <c r="H3068" s="11" t="str">
        <f>_xlfn.IFNA(INDEX('Lookup Formulas Demo'!$B$5:$B$8,MATCH(F3068,'Lookup Formulas Demo'!$A$5:$A$8,0)),"No Match Found")</f>
        <v>Normal Driving</v>
      </c>
    </row>
    <row r="3069" spans="1:8" x14ac:dyDescent="0.3">
      <c r="A3069" s="9">
        <f>'Raw Data'!A3068</f>
        <v>45362.645833333299</v>
      </c>
      <c r="B3069" s="11">
        <f>'Raw Data'!M3068</f>
        <v>83.057933574704094</v>
      </c>
      <c r="C3069" s="11" t="str">
        <f t="shared" si="94"/>
        <v>Congested</v>
      </c>
      <c r="D3069" s="11">
        <f>'Raw Data'!P3068</f>
        <v>0</v>
      </c>
      <c r="E3069" s="11" t="str">
        <f t="shared" si="95"/>
        <v>No Accident</v>
      </c>
      <c r="F3069" s="11" t="str">
        <f>'Raw Data'!O3068</f>
        <v>Clear</v>
      </c>
      <c r="G3069" s="11" t="str">
        <f>IFERROR(VLOOKUP(F3069,'Lookup Formulas Demo'!$A$5:$B$8,2,0),"Unknown Weather")</f>
        <v>Normal Driving</v>
      </c>
      <c r="H3069" s="11" t="str">
        <f>_xlfn.IFNA(INDEX('Lookup Formulas Demo'!$B$5:$B$8,MATCH(F3069,'Lookup Formulas Demo'!$A$5:$A$8,0)),"No Match Found")</f>
        <v>Normal Driving</v>
      </c>
    </row>
    <row r="3070" spans="1:8" x14ac:dyDescent="0.3">
      <c r="A3070" s="9">
        <f>'Raw Data'!A3069</f>
        <v>45362.649305555598</v>
      </c>
      <c r="B3070" s="11">
        <f>'Raw Data'!M3069</f>
        <v>65.862578799129096</v>
      </c>
      <c r="C3070" s="11" t="str">
        <f t="shared" si="94"/>
        <v>Moderate</v>
      </c>
      <c r="D3070" s="11">
        <f>'Raw Data'!P3069</f>
        <v>0</v>
      </c>
      <c r="E3070" s="11" t="str">
        <f t="shared" si="95"/>
        <v>No Accident</v>
      </c>
      <c r="F3070" s="11" t="str">
        <f>'Raw Data'!O3069</f>
        <v>Fog</v>
      </c>
      <c r="G3070" s="11" t="str">
        <f>IFERROR(VLOOKUP(F3070,'Lookup Formulas Demo'!$A$5:$B$8,2,0),"Unknown Weather")</f>
        <v>Use Fog Lights, Reduce Speed</v>
      </c>
      <c r="H3070" s="11" t="str">
        <f>_xlfn.IFNA(INDEX('Lookup Formulas Demo'!$B$5:$B$8,MATCH(F3070,'Lookup Formulas Demo'!$A$5:$A$8,0)),"No Match Found")</f>
        <v>Use Fog Lights, Reduce Speed</v>
      </c>
    </row>
    <row r="3071" spans="1:8" x14ac:dyDescent="0.3">
      <c r="A3071" s="9">
        <f>'Raw Data'!A3070</f>
        <v>45362.652777777803</v>
      </c>
      <c r="B3071" s="11">
        <f>'Raw Data'!M3070</f>
        <v>52.206465070185097</v>
      </c>
      <c r="C3071" s="11" t="str">
        <f t="shared" si="94"/>
        <v>Moderate</v>
      </c>
      <c r="D3071" s="11">
        <f>'Raw Data'!P3070</f>
        <v>1</v>
      </c>
      <c r="E3071" s="11" t="str">
        <f t="shared" si="95"/>
        <v>Accident Reported</v>
      </c>
      <c r="F3071" s="11" t="str">
        <f>'Raw Data'!O3070</f>
        <v>Fog</v>
      </c>
      <c r="G3071" s="11" t="str">
        <f>IFERROR(VLOOKUP(F3071,'Lookup Formulas Demo'!$A$5:$B$8,2,0),"Unknown Weather")</f>
        <v>Use Fog Lights, Reduce Speed</v>
      </c>
      <c r="H3071" s="11" t="str">
        <f>_xlfn.IFNA(INDEX('Lookup Formulas Demo'!$B$5:$B$8,MATCH(F3071,'Lookup Formulas Demo'!$A$5:$A$8,0)),"No Match Found")</f>
        <v>Use Fog Lights, Reduce Speed</v>
      </c>
    </row>
    <row r="3072" spans="1:8" x14ac:dyDescent="0.3">
      <c r="A3072" s="9">
        <f>'Raw Data'!A3071</f>
        <v>45362.65625</v>
      </c>
      <c r="B3072" s="11">
        <f>'Raw Data'!M3071</f>
        <v>91.868300053439498</v>
      </c>
      <c r="C3072" s="11" t="str">
        <f t="shared" si="94"/>
        <v>Congested</v>
      </c>
      <c r="D3072" s="11">
        <f>'Raw Data'!P3071</f>
        <v>0</v>
      </c>
      <c r="E3072" s="11" t="str">
        <f t="shared" si="95"/>
        <v>No Accident</v>
      </c>
      <c r="F3072" s="11" t="str">
        <f>'Raw Data'!O3071</f>
        <v>Snow</v>
      </c>
      <c r="G3072" s="11" t="str">
        <f>IFERROR(VLOOKUP(F3072,'Lookup Formulas Demo'!$A$5:$B$8,2,0),"Unknown Weather")</f>
        <v>Extreme Caution, Consider Delay</v>
      </c>
      <c r="H3072" s="11" t="str">
        <f>_xlfn.IFNA(INDEX('Lookup Formulas Demo'!$B$5:$B$8,MATCH(F3072,'Lookup Formulas Demo'!$A$5:$A$8,0)),"No Match Found")</f>
        <v>Extreme Caution, Consider Delay</v>
      </c>
    </row>
    <row r="3073" spans="1:8" x14ac:dyDescent="0.3">
      <c r="A3073" s="9">
        <f>'Raw Data'!A3072</f>
        <v>45362.659722222197</v>
      </c>
      <c r="B3073" s="11">
        <f>'Raw Data'!M3072</f>
        <v>13.808620894820899</v>
      </c>
      <c r="C3073" s="11" t="str">
        <f t="shared" si="94"/>
        <v>Free-flow</v>
      </c>
      <c r="D3073" s="11">
        <f>'Raw Data'!P3072</f>
        <v>1</v>
      </c>
      <c r="E3073" s="11" t="str">
        <f t="shared" si="95"/>
        <v>Accident Reported</v>
      </c>
      <c r="F3073" s="11" t="str">
        <f>'Raw Data'!O3072</f>
        <v>Snow</v>
      </c>
      <c r="G3073" s="11" t="str">
        <f>IFERROR(VLOOKUP(F3073,'Lookup Formulas Demo'!$A$5:$B$8,2,0),"Unknown Weather")</f>
        <v>Extreme Caution, Consider Delay</v>
      </c>
      <c r="H3073" s="11" t="str">
        <f>_xlfn.IFNA(INDEX('Lookup Formulas Demo'!$B$5:$B$8,MATCH(F3073,'Lookup Formulas Demo'!$A$5:$A$8,0)),"No Match Found")</f>
        <v>Extreme Caution, Consider Delay</v>
      </c>
    </row>
    <row r="3074" spans="1:8" x14ac:dyDescent="0.3">
      <c r="A3074" s="9">
        <f>'Raw Data'!A3073</f>
        <v>45362.663194444503</v>
      </c>
      <c r="B3074" s="11">
        <f>'Raw Data'!M3073</f>
        <v>17.4517340435156</v>
      </c>
      <c r="C3074" s="11" t="str">
        <f t="shared" si="94"/>
        <v>Free-flow</v>
      </c>
      <c r="D3074" s="11">
        <f>'Raw Data'!P3073</f>
        <v>0</v>
      </c>
      <c r="E3074" s="11" t="str">
        <f t="shared" si="95"/>
        <v>No Accident</v>
      </c>
      <c r="F3074" s="11" t="str">
        <f>'Raw Data'!O3073</f>
        <v>Fog</v>
      </c>
      <c r="G3074" s="11" t="str">
        <f>IFERROR(VLOOKUP(F3074,'Lookup Formulas Demo'!$A$5:$B$8,2,0),"Unknown Weather")</f>
        <v>Use Fog Lights, Reduce Speed</v>
      </c>
      <c r="H3074" s="11" t="str">
        <f>_xlfn.IFNA(INDEX('Lookup Formulas Demo'!$B$5:$B$8,MATCH(F3074,'Lookup Formulas Demo'!$A$5:$A$8,0)),"No Match Found")</f>
        <v>Use Fog Lights, Reduce Speed</v>
      </c>
    </row>
    <row r="3075" spans="1:8" x14ac:dyDescent="0.3">
      <c r="A3075" s="9">
        <f>'Raw Data'!A3074</f>
        <v>45362.666666666701</v>
      </c>
      <c r="B3075" s="11">
        <f>'Raw Data'!M3074</f>
        <v>99.2350306873698</v>
      </c>
      <c r="C3075" s="11" t="str">
        <f t="shared" ref="C3075:C3138" si="96">IF(B3075&gt;=80,"Congested",IF(B3075&gt;=50,"Moderate","Free-flow"))</f>
        <v>Congested</v>
      </c>
      <c r="D3075" s="11">
        <f>'Raw Data'!P3074</f>
        <v>1</v>
      </c>
      <c r="E3075" s="11" t="str">
        <f t="shared" ref="E3075:E3138" si="97">IF(D3075=1,"Accident Reported","No Accident")</f>
        <v>Accident Reported</v>
      </c>
      <c r="F3075" s="11" t="str">
        <f>'Raw Data'!O3074</f>
        <v>Fog</v>
      </c>
      <c r="G3075" s="11" t="str">
        <f>IFERROR(VLOOKUP(F3075,'Lookup Formulas Demo'!$A$5:$B$8,2,0),"Unknown Weather")</f>
        <v>Use Fog Lights, Reduce Speed</v>
      </c>
      <c r="H3075" s="11" t="str">
        <f>_xlfn.IFNA(INDEX('Lookup Formulas Demo'!$B$5:$B$8,MATCH(F3075,'Lookup Formulas Demo'!$A$5:$A$8,0)),"No Match Found")</f>
        <v>Use Fog Lights, Reduce Speed</v>
      </c>
    </row>
    <row r="3076" spans="1:8" x14ac:dyDescent="0.3">
      <c r="A3076" s="9">
        <f>'Raw Data'!A3075</f>
        <v>45362.670138888898</v>
      </c>
      <c r="B3076" s="11">
        <f>'Raw Data'!M3075</f>
        <v>20.245187651456899</v>
      </c>
      <c r="C3076" s="11" t="str">
        <f t="shared" si="96"/>
        <v>Free-flow</v>
      </c>
      <c r="D3076" s="11">
        <f>'Raw Data'!P3075</f>
        <v>0</v>
      </c>
      <c r="E3076" s="11" t="str">
        <f t="shared" si="97"/>
        <v>No Accident</v>
      </c>
      <c r="F3076" s="11" t="str">
        <f>'Raw Data'!O3075</f>
        <v>Snow</v>
      </c>
      <c r="G3076" s="11" t="str">
        <f>IFERROR(VLOOKUP(F3076,'Lookup Formulas Demo'!$A$5:$B$8,2,0),"Unknown Weather")</f>
        <v>Extreme Caution, Consider Delay</v>
      </c>
      <c r="H3076" s="11" t="str">
        <f>_xlfn.IFNA(INDEX('Lookup Formulas Demo'!$B$5:$B$8,MATCH(F3076,'Lookup Formulas Demo'!$A$5:$A$8,0)),"No Match Found")</f>
        <v>Extreme Caution, Consider Delay</v>
      </c>
    </row>
    <row r="3077" spans="1:8" x14ac:dyDescent="0.3">
      <c r="A3077" s="9">
        <f>'Raw Data'!A3076</f>
        <v>45362.673611111102</v>
      </c>
      <c r="B3077" s="11">
        <f>'Raw Data'!M3076</f>
        <v>40.265249083618698</v>
      </c>
      <c r="C3077" s="11" t="str">
        <f t="shared" si="96"/>
        <v>Free-flow</v>
      </c>
      <c r="D3077" s="11">
        <f>'Raw Data'!P3076</f>
        <v>0</v>
      </c>
      <c r="E3077" s="11" t="str">
        <f t="shared" si="97"/>
        <v>No Accident</v>
      </c>
      <c r="F3077" s="11" t="str">
        <f>'Raw Data'!O3076</f>
        <v>Rain</v>
      </c>
      <c r="G3077" s="11" t="str">
        <f>IFERROR(VLOOKUP(F3077,'Lookup Formulas Demo'!$A$5:$B$8,2,0),"Unknown Weather")</f>
        <v>Reduce Speed, Increase Following Distance</v>
      </c>
      <c r="H3077" s="11" t="str">
        <f>_xlfn.IFNA(INDEX('Lookup Formulas Demo'!$B$5:$B$8,MATCH(F3077,'Lookup Formulas Demo'!$A$5:$A$8,0)),"No Match Found")</f>
        <v>Reduce Speed, Increase Following Distance</v>
      </c>
    </row>
    <row r="3078" spans="1:8" x14ac:dyDescent="0.3">
      <c r="A3078" s="9">
        <f>'Raw Data'!A3077</f>
        <v>45362.677083333299</v>
      </c>
      <c r="B3078" s="11">
        <f>'Raw Data'!M3077</f>
        <v>42.196154817468503</v>
      </c>
      <c r="C3078" s="11" t="str">
        <f t="shared" si="96"/>
        <v>Free-flow</v>
      </c>
      <c r="D3078" s="11">
        <f>'Raw Data'!P3077</f>
        <v>0</v>
      </c>
      <c r="E3078" s="11" t="str">
        <f t="shared" si="97"/>
        <v>No Accident</v>
      </c>
      <c r="F3078" s="11" t="str">
        <f>'Raw Data'!O3077</f>
        <v>Fog</v>
      </c>
      <c r="G3078" s="11" t="str">
        <f>IFERROR(VLOOKUP(F3078,'Lookup Formulas Demo'!$A$5:$B$8,2,0),"Unknown Weather")</f>
        <v>Use Fog Lights, Reduce Speed</v>
      </c>
      <c r="H3078" s="11" t="str">
        <f>_xlfn.IFNA(INDEX('Lookup Formulas Demo'!$B$5:$B$8,MATCH(F3078,'Lookup Formulas Demo'!$A$5:$A$8,0)),"No Match Found")</f>
        <v>Use Fog Lights, Reduce Speed</v>
      </c>
    </row>
    <row r="3079" spans="1:8" x14ac:dyDescent="0.3">
      <c r="A3079" s="9">
        <f>'Raw Data'!A3078</f>
        <v>45362.680555555598</v>
      </c>
      <c r="B3079" s="11">
        <f>'Raw Data'!M3078</f>
        <v>11.982408131379</v>
      </c>
      <c r="C3079" s="11" t="str">
        <f t="shared" si="96"/>
        <v>Free-flow</v>
      </c>
      <c r="D3079" s="11">
        <f>'Raw Data'!P3078</f>
        <v>0</v>
      </c>
      <c r="E3079" s="11" t="str">
        <f t="shared" si="97"/>
        <v>No Accident</v>
      </c>
      <c r="F3079" s="11" t="str">
        <f>'Raw Data'!O3078</f>
        <v>Snow</v>
      </c>
      <c r="G3079" s="11" t="str">
        <f>IFERROR(VLOOKUP(F3079,'Lookup Formulas Demo'!$A$5:$B$8,2,0),"Unknown Weather")</f>
        <v>Extreme Caution, Consider Delay</v>
      </c>
      <c r="H3079" s="11" t="str">
        <f>_xlfn.IFNA(INDEX('Lookup Formulas Demo'!$B$5:$B$8,MATCH(F3079,'Lookup Formulas Demo'!$A$5:$A$8,0)),"No Match Found")</f>
        <v>Extreme Caution, Consider Delay</v>
      </c>
    </row>
    <row r="3080" spans="1:8" x14ac:dyDescent="0.3">
      <c r="A3080" s="9">
        <f>'Raw Data'!A3079</f>
        <v>45362.684027777803</v>
      </c>
      <c r="B3080" s="11">
        <f>'Raw Data'!M3079</f>
        <v>32.052049862491799</v>
      </c>
      <c r="C3080" s="11" t="str">
        <f t="shared" si="96"/>
        <v>Free-flow</v>
      </c>
      <c r="D3080" s="11">
        <f>'Raw Data'!P3079</f>
        <v>0</v>
      </c>
      <c r="E3080" s="11" t="str">
        <f t="shared" si="97"/>
        <v>No Accident</v>
      </c>
      <c r="F3080" s="11" t="str">
        <f>'Raw Data'!O3079</f>
        <v>Snow</v>
      </c>
      <c r="G3080" s="11" t="str">
        <f>IFERROR(VLOOKUP(F3080,'Lookup Formulas Demo'!$A$5:$B$8,2,0),"Unknown Weather")</f>
        <v>Extreme Caution, Consider Delay</v>
      </c>
      <c r="H3080" s="11" t="str">
        <f>_xlfn.IFNA(INDEX('Lookup Formulas Demo'!$B$5:$B$8,MATCH(F3080,'Lookup Formulas Demo'!$A$5:$A$8,0)),"No Match Found")</f>
        <v>Extreme Caution, Consider Delay</v>
      </c>
    </row>
    <row r="3081" spans="1:8" x14ac:dyDescent="0.3">
      <c r="A3081" s="9">
        <f>'Raw Data'!A3080</f>
        <v>45362.6875</v>
      </c>
      <c r="B3081" s="11">
        <f>'Raw Data'!M3080</f>
        <v>68.434245254482306</v>
      </c>
      <c r="C3081" s="11" t="str">
        <f t="shared" si="96"/>
        <v>Moderate</v>
      </c>
      <c r="D3081" s="11">
        <f>'Raw Data'!P3080</f>
        <v>0</v>
      </c>
      <c r="E3081" s="11" t="str">
        <f t="shared" si="97"/>
        <v>No Accident</v>
      </c>
      <c r="F3081" s="11" t="str">
        <f>'Raw Data'!O3080</f>
        <v>Rain</v>
      </c>
      <c r="G3081" s="11" t="str">
        <f>IFERROR(VLOOKUP(F3081,'Lookup Formulas Demo'!$A$5:$B$8,2,0),"Unknown Weather")</f>
        <v>Reduce Speed, Increase Following Distance</v>
      </c>
      <c r="H3081" s="11" t="str">
        <f>_xlfn.IFNA(INDEX('Lookup Formulas Demo'!$B$5:$B$8,MATCH(F3081,'Lookup Formulas Demo'!$A$5:$A$8,0)),"No Match Found")</f>
        <v>Reduce Speed, Increase Following Distance</v>
      </c>
    </row>
    <row r="3082" spans="1:8" x14ac:dyDescent="0.3">
      <c r="A3082" s="9">
        <f>'Raw Data'!A3081</f>
        <v>45362.690972222197</v>
      </c>
      <c r="B3082" s="11">
        <f>'Raw Data'!M3081</f>
        <v>48.780792679862301</v>
      </c>
      <c r="C3082" s="11" t="str">
        <f t="shared" si="96"/>
        <v>Free-flow</v>
      </c>
      <c r="D3082" s="11">
        <f>'Raw Data'!P3081</f>
        <v>0</v>
      </c>
      <c r="E3082" s="11" t="str">
        <f t="shared" si="97"/>
        <v>No Accident</v>
      </c>
      <c r="F3082" s="11" t="str">
        <f>'Raw Data'!O3081</f>
        <v>Fog</v>
      </c>
      <c r="G3082" s="11" t="str">
        <f>IFERROR(VLOOKUP(F3082,'Lookup Formulas Demo'!$A$5:$B$8,2,0),"Unknown Weather")</f>
        <v>Use Fog Lights, Reduce Speed</v>
      </c>
      <c r="H3082" s="11" t="str">
        <f>_xlfn.IFNA(INDEX('Lookup Formulas Demo'!$B$5:$B$8,MATCH(F3082,'Lookup Formulas Demo'!$A$5:$A$8,0)),"No Match Found")</f>
        <v>Use Fog Lights, Reduce Speed</v>
      </c>
    </row>
    <row r="3083" spans="1:8" x14ac:dyDescent="0.3">
      <c r="A3083" s="9">
        <f>'Raw Data'!A3082</f>
        <v>45362.694444444503</v>
      </c>
      <c r="B3083" s="11">
        <f>'Raw Data'!M3082</f>
        <v>23.567866897888699</v>
      </c>
      <c r="C3083" s="11" t="str">
        <f t="shared" si="96"/>
        <v>Free-flow</v>
      </c>
      <c r="D3083" s="11">
        <f>'Raw Data'!P3082</f>
        <v>0</v>
      </c>
      <c r="E3083" s="11" t="str">
        <f t="shared" si="97"/>
        <v>No Accident</v>
      </c>
      <c r="F3083" s="11" t="str">
        <f>'Raw Data'!O3082</f>
        <v>Clear</v>
      </c>
      <c r="G3083" s="11" t="str">
        <f>IFERROR(VLOOKUP(F3083,'Lookup Formulas Demo'!$A$5:$B$8,2,0),"Unknown Weather")</f>
        <v>Normal Driving</v>
      </c>
      <c r="H3083" s="11" t="str">
        <f>_xlfn.IFNA(INDEX('Lookup Formulas Demo'!$B$5:$B$8,MATCH(F3083,'Lookup Formulas Demo'!$A$5:$A$8,0)),"No Match Found")</f>
        <v>Normal Driving</v>
      </c>
    </row>
    <row r="3084" spans="1:8" x14ac:dyDescent="0.3">
      <c r="A3084" s="9">
        <f>'Raw Data'!A3083</f>
        <v>45362.697916666701</v>
      </c>
      <c r="B3084" s="11">
        <f>'Raw Data'!M3083</f>
        <v>86.544172558699799</v>
      </c>
      <c r="C3084" s="11" t="str">
        <f t="shared" si="96"/>
        <v>Congested</v>
      </c>
      <c r="D3084" s="11">
        <f>'Raw Data'!P3083</f>
        <v>1</v>
      </c>
      <c r="E3084" s="11" t="str">
        <f t="shared" si="97"/>
        <v>Accident Reported</v>
      </c>
      <c r="F3084" s="11" t="str">
        <f>'Raw Data'!O3083</f>
        <v>Fog</v>
      </c>
      <c r="G3084" s="11" t="str">
        <f>IFERROR(VLOOKUP(F3084,'Lookup Formulas Demo'!$A$5:$B$8,2,0),"Unknown Weather")</f>
        <v>Use Fog Lights, Reduce Speed</v>
      </c>
      <c r="H3084" s="11" t="str">
        <f>_xlfn.IFNA(INDEX('Lookup Formulas Demo'!$B$5:$B$8,MATCH(F3084,'Lookup Formulas Demo'!$A$5:$A$8,0)),"No Match Found")</f>
        <v>Use Fog Lights, Reduce Speed</v>
      </c>
    </row>
    <row r="3085" spans="1:8" x14ac:dyDescent="0.3">
      <c r="A3085" s="9">
        <f>'Raw Data'!A3084</f>
        <v>45362.701388888898</v>
      </c>
      <c r="B3085" s="11">
        <f>'Raw Data'!M3084</f>
        <v>50.061054623790703</v>
      </c>
      <c r="C3085" s="11" t="str">
        <f t="shared" si="96"/>
        <v>Moderate</v>
      </c>
      <c r="D3085" s="11">
        <f>'Raw Data'!P3084</f>
        <v>0</v>
      </c>
      <c r="E3085" s="11" t="str">
        <f t="shared" si="97"/>
        <v>No Accident</v>
      </c>
      <c r="F3085" s="11" t="str">
        <f>'Raw Data'!O3084</f>
        <v>Clear</v>
      </c>
      <c r="G3085" s="11" t="str">
        <f>IFERROR(VLOOKUP(F3085,'Lookup Formulas Demo'!$A$5:$B$8,2,0),"Unknown Weather")</f>
        <v>Normal Driving</v>
      </c>
      <c r="H3085" s="11" t="str">
        <f>_xlfn.IFNA(INDEX('Lookup Formulas Demo'!$B$5:$B$8,MATCH(F3085,'Lookup Formulas Demo'!$A$5:$A$8,0)),"No Match Found")</f>
        <v>Normal Driving</v>
      </c>
    </row>
    <row r="3086" spans="1:8" x14ac:dyDescent="0.3">
      <c r="A3086" s="9">
        <f>'Raw Data'!A3085</f>
        <v>45362.704861111102</v>
      </c>
      <c r="B3086" s="11">
        <f>'Raw Data'!M3085</f>
        <v>86.831438774233604</v>
      </c>
      <c r="C3086" s="11" t="str">
        <f t="shared" si="96"/>
        <v>Congested</v>
      </c>
      <c r="D3086" s="11">
        <f>'Raw Data'!P3085</f>
        <v>1</v>
      </c>
      <c r="E3086" s="11" t="str">
        <f t="shared" si="97"/>
        <v>Accident Reported</v>
      </c>
      <c r="F3086" s="11" t="str">
        <f>'Raw Data'!O3085</f>
        <v>Rain</v>
      </c>
      <c r="G3086" s="11" t="str">
        <f>IFERROR(VLOOKUP(F3086,'Lookup Formulas Demo'!$A$5:$B$8,2,0),"Unknown Weather")</f>
        <v>Reduce Speed, Increase Following Distance</v>
      </c>
      <c r="H3086" s="11" t="str">
        <f>_xlfn.IFNA(INDEX('Lookup Formulas Demo'!$B$5:$B$8,MATCH(F3086,'Lookup Formulas Demo'!$A$5:$A$8,0)),"No Match Found")</f>
        <v>Reduce Speed, Increase Following Distance</v>
      </c>
    </row>
    <row r="3087" spans="1:8" x14ac:dyDescent="0.3">
      <c r="A3087" s="9">
        <f>'Raw Data'!A3086</f>
        <v>45362.708333333299</v>
      </c>
      <c r="B3087" s="11">
        <f>'Raw Data'!M3086</f>
        <v>33.520651083349698</v>
      </c>
      <c r="C3087" s="11" t="str">
        <f t="shared" si="96"/>
        <v>Free-flow</v>
      </c>
      <c r="D3087" s="11">
        <f>'Raw Data'!P3086</f>
        <v>1</v>
      </c>
      <c r="E3087" s="11" t="str">
        <f t="shared" si="97"/>
        <v>Accident Reported</v>
      </c>
      <c r="F3087" s="11" t="str">
        <f>'Raw Data'!O3086</f>
        <v>Rain</v>
      </c>
      <c r="G3087" s="11" t="str">
        <f>IFERROR(VLOOKUP(F3087,'Lookup Formulas Demo'!$A$5:$B$8,2,0),"Unknown Weather")</f>
        <v>Reduce Speed, Increase Following Distance</v>
      </c>
      <c r="H3087" s="11" t="str">
        <f>_xlfn.IFNA(INDEX('Lookup Formulas Demo'!$B$5:$B$8,MATCH(F3087,'Lookup Formulas Demo'!$A$5:$A$8,0)),"No Match Found")</f>
        <v>Reduce Speed, Increase Following Distance</v>
      </c>
    </row>
    <row r="3088" spans="1:8" x14ac:dyDescent="0.3">
      <c r="A3088" s="9">
        <f>'Raw Data'!A3087</f>
        <v>45362.711805555598</v>
      </c>
      <c r="B3088" s="11">
        <f>'Raw Data'!M3087</f>
        <v>97.865310042100006</v>
      </c>
      <c r="C3088" s="11" t="str">
        <f t="shared" si="96"/>
        <v>Congested</v>
      </c>
      <c r="D3088" s="11">
        <f>'Raw Data'!P3087</f>
        <v>0</v>
      </c>
      <c r="E3088" s="11" t="str">
        <f t="shared" si="97"/>
        <v>No Accident</v>
      </c>
      <c r="F3088" s="11" t="str">
        <f>'Raw Data'!O3087</f>
        <v>Snow</v>
      </c>
      <c r="G3088" s="11" t="str">
        <f>IFERROR(VLOOKUP(F3088,'Lookup Formulas Demo'!$A$5:$B$8,2,0),"Unknown Weather")</f>
        <v>Extreme Caution, Consider Delay</v>
      </c>
      <c r="H3088" s="11" t="str">
        <f>_xlfn.IFNA(INDEX('Lookup Formulas Demo'!$B$5:$B$8,MATCH(F3088,'Lookup Formulas Demo'!$A$5:$A$8,0)),"No Match Found")</f>
        <v>Extreme Caution, Consider Delay</v>
      </c>
    </row>
    <row r="3089" spans="1:8" x14ac:dyDescent="0.3">
      <c r="A3089" s="9">
        <f>'Raw Data'!A3088</f>
        <v>45362.715277777803</v>
      </c>
      <c r="B3089" s="11">
        <f>'Raw Data'!M3088</f>
        <v>53.171622092633299</v>
      </c>
      <c r="C3089" s="11" t="str">
        <f t="shared" si="96"/>
        <v>Moderate</v>
      </c>
      <c r="D3089" s="11">
        <f>'Raw Data'!P3088</f>
        <v>0</v>
      </c>
      <c r="E3089" s="11" t="str">
        <f t="shared" si="97"/>
        <v>No Accident</v>
      </c>
      <c r="F3089" s="11" t="str">
        <f>'Raw Data'!O3088</f>
        <v>Snow</v>
      </c>
      <c r="G3089" s="11" t="str">
        <f>IFERROR(VLOOKUP(F3089,'Lookup Formulas Demo'!$A$5:$B$8,2,0),"Unknown Weather")</f>
        <v>Extreme Caution, Consider Delay</v>
      </c>
      <c r="H3089" s="11" t="str">
        <f>_xlfn.IFNA(INDEX('Lookup Formulas Demo'!$B$5:$B$8,MATCH(F3089,'Lookup Formulas Demo'!$A$5:$A$8,0)),"No Match Found")</f>
        <v>Extreme Caution, Consider Delay</v>
      </c>
    </row>
    <row r="3090" spans="1:8" x14ac:dyDescent="0.3">
      <c r="A3090" s="9">
        <f>'Raw Data'!A3089</f>
        <v>45362.71875</v>
      </c>
      <c r="B3090" s="11">
        <f>'Raw Data'!M3089</f>
        <v>65.706176709938504</v>
      </c>
      <c r="C3090" s="11" t="str">
        <f t="shared" si="96"/>
        <v>Moderate</v>
      </c>
      <c r="D3090" s="11">
        <f>'Raw Data'!P3089</f>
        <v>0</v>
      </c>
      <c r="E3090" s="11" t="str">
        <f t="shared" si="97"/>
        <v>No Accident</v>
      </c>
      <c r="F3090" s="11" t="str">
        <f>'Raw Data'!O3089</f>
        <v>Clear</v>
      </c>
      <c r="G3090" s="11" t="str">
        <f>IFERROR(VLOOKUP(F3090,'Lookup Formulas Demo'!$A$5:$B$8,2,0),"Unknown Weather")</f>
        <v>Normal Driving</v>
      </c>
      <c r="H3090" s="11" t="str">
        <f>_xlfn.IFNA(INDEX('Lookup Formulas Demo'!$B$5:$B$8,MATCH(F3090,'Lookup Formulas Demo'!$A$5:$A$8,0)),"No Match Found")</f>
        <v>Normal Driving</v>
      </c>
    </row>
    <row r="3091" spans="1:8" x14ac:dyDescent="0.3">
      <c r="A3091" s="9">
        <f>'Raw Data'!A3090</f>
        <v>45362.722222222197</v>
      </c>
      <c r="B3091" s="11">
        <f>'Raw Data'!M3090</f>
        <v>60.668035836065698</v>
      </c>
      <c r="C3091" s="11" t="str">
        <f t="shared" si="96"/>
        <v>Moderate</v>
      </c>
      <c r="D3091" s="11">
        <f>'Raw Data'!P3090</f>
        <v>0</v>
      </c>
      <c r="E3091" s="11" t="str">
        <f t="shared" si="97"/>
        <v>No Accident</v>
      </c>
      <c r="F3091" s="11" t="str">
        <f>'Raw Data'!O3090</f>
        <v>Rain</v>
      </c>
      <c r="G3091" s="11" t="str">
        <f>IFERROR(VLOOKUP(F3091,'Lookup Formulas Demo'!$A$5:$B$8,2,0),"Unknown Weather")</f>
        <v>Reduce Speed, Increase Following Distance</v>
      </c>
      <c r="H3091" s="11" t="str">
        <f>_xlfn.IFNA(INDEX('Lookup Formulas Demo'!$B$5:$B$8,MATCH(F3091,'Lookup Formulas Demo'!$A$5:$A$8,0)),"No Match Found")</f>
        <v>Reduce Speed, Increase Following Distance</v>
      </c>
    </row>
    <row r="3092" spans="1:8" x14ac:dyDescent="0.3">
      <c r="A3092" s="9">
        <f>'Raw Data'!A3091</f>
        <v>45362.725694444503</v>
      </c>
      <c r="B3092" s="11">
        <f>'Raw Data'!M3091</f>
        <v>32.117662399639997</v>
      </c>
      <c r="C3092" s="11" t="str">
        <f t="shared" si="96"/>
        <v>Free-flow</v>
      </c>
      <c r="D3092" s="11">
        <f>'Raw Data'!P3091</f>
        <v>0</v>
      </c>
      <c r="E3092" s="11" t="str">
        <f t="shared" si="97"/>
        <v>No Accident</v>
      </c>
      <c r="F3092" s="11" t="str">
        <f>'Raw Data'!O3091</f>
        <v>Snow</v>
      </c>
      <c r="G3092" s="11" t="str">
        <f>IFERROR(VLOOKUP(F3092,'Lookup Formulas Demo'!$A$5:$B$8,2,0),"Unknown Weather")</f>
        <v>Extreme Caution, Consider Delay</v>
      </c>
      <c r="H3092" s="11" t="str">
        <f>_xlfn.IFNA(INDEX('Lookup Formulas Demo'!$B$5:$B$8,MATCH(F3092,'Lookup Formulas Demo'!$A$5:$A$8,0)),"No Match Found")</f>
        <v>Extreme Caution, Consider Delay</v>
      </c>
    </row>
    <row r="3093" spans="1:8" x14ac:dyDescent="0.3">
      <c r="A3093" s="9">
        <f>'Raw Data'!A3092</f>
        <v>45362.729166666701</v>
      </c>
      <c r="B3093" s="11">
        <f>'Raw Data'!M3092</f>
        <v>39.222979761057204</v>
      </c>
      <c r="C3093" s="11" t="str">
        <f t="shared" si="96"/>
        <v>Free-flow</v>
      </c>
      <c r="D3093" s="11">
        <f>'Raw Data'!P3092</f>
        <v>0</v>
      </c>
      <c r="E3093" s="11" t="str">
        <f t="shared" si="97"/>
        <v>No Accident</v>
      </c>
      <c r="F3093" s="11" t="str">
        <f>'Raw Data'!O3092</f>
        <v>Clear</v>
      </c>
      <c r="G3093" s="11" t="str">
        <f>IFERROR(VLOOKUP(F3093,'Lookup Formulas Demo'!$A$5:$B$8,2,0),"Unknown Weather")</f>
        <v>Normal Driving</v>
      </c>
      <c r="H3093" s="11" t="str">
        <f>_xlfn.IFNA(INDEX('Lookup Formulas Demo'!$B$5:$B$8,MATCH(F3093,'Lookup Formulas Demo'!$A$5:$A$8,0)),"No Match Found")</f>
        <v>Normal Driving</v>
      </c>
    </row>
    <row r="3094" spans="1:8" x14ac:dyDescent="0.3">
      <c r="A3094" s="9">
        <f>'Raw Data'!A3093</f>
        <v>45362.732638888898</v>
      </c>
      <c r="B3094" s="11">
        <f>'Raw Data'!M3093</f>
        <v>75.929838060021694</v>
      </c>
      <c r="C3094" s="11" t="str">
        <f t="shared" si="96"/>
        <v>Moderate</v>
      </c>
      <c r="D3094" s="11">
        <f>'Raw Data'!P3093</f>
        <v>0</v>
      </c>
      <c r="E3094" s="11" t="str">
        <f t="shared" si="97"/>
        <v>No Accident</v>
      </c>
      <c r="F3094" s="11" t="str">
        <f>'Raw Data'!O3093</f>
        <v>Rain</v>
      </c>
      <c r="G3094" s="11" t="str">
        <f>IFERROR(VLOOKUP(F3094,'Lookup Formulas Demo'!$A$5:$B$8,2,0),"Unknown Weather")</f>
        <v>Reduce Speed, Increase Following Distance</v>
      </c>
      <c r="H3094" s="11" t="str">
        <f>_xlfn.IFNA(INDEX('Lookup Formulas Demo'!$B$5:$B$8,MATCH(F3094,'Lookup Formulas Demo'!$A$5:$A$8,0)),"No Match Found")</f>
        <v>Reduce Speed, Increase Following Distance</v>
      </c>
    </row>
    <row r="3095" spans="1:8" x14ac:dyDescent="0.3">
      <c r="A3095" s="9">
        <f>'Raw Data'!A3094</f>
        <v>45362.736111111102</v>
      </c>
      <c r="B3095" s="11">
        <f>'Raw Data'!M3094</f>
        <v>89.970177020019406</v>
      </c>
      <c r="C3095" s="11" t="str">
        <f t="shared" si="96"/>
        <v>Congested</v>
      </c>
      <c r="D3095" s="11">
        <f>'Raw Data'!P3094</f>
        <v>0</v>
      </c>
      <c r="E3095" s="11" t="str">
        <f t="shared" si="97"/>
        <v>No Accident</v>
      </c>
      <c r="F3095" s="11" t="str">
        <f>'Raw Data'!O3094</f>
        <v>Rain</v>
      </c>
      <c r="G3095" s="11" t="str">
        <f>IFERROR(VLOOKUP(F3095,'Lookup Formulas Demo'!$A$5:$B$8,2,0),"Unknown Weather")</f>
        <v>Reduce Speed, Increase Following Distance</v>
      </c>
      <c r="H3095" s="11" t="str">
        <f>_xlfn.IFNA(INDEX('Lookup Formulas Demo'!$B$5:$B$8,MATCH(F3095,'Lookup Formulas Demo'!$A$5:$A$8,0)),"No Match Found")</f>
        <v>Reduce Speed, Increase Following Distance</v>
      </c>
    </row>
    <row r="3096" spans="1:8" x14ac:dyDescent="0.3">
      <c r="A3096" s="9">
        <f>'Raw Data'!A3095</f>
        <v>45362.739583333299</v>
      </c>
      <c r="B3096" s="11">
        <f>'Raw Data'!M3095</f>
        <v>60.379030057147702</v>
      </c>
      <c r="C3096" s="11" t="str">
        <f t="shared" si="96"/>
        <v>Moderate</v>
      </c>
      <c r="D3096" s="11">
        <f>'Raw Data'!P3095</f>
        <v>0</v>
      </c>
      <c r="E3096" s="11" t="str">
        <f t="shared" si="97"/>
        <v>No Accident</v>
      </c>
      <c r="F3096" s="11" t="str">
        <f>'Raw Data'!O3095</f>
        <v>Clear</v>
      </c>
      <c r="G3096" s="11" t="str">
        <f>IFERROR(VLOOKUP(F3096,'Lookup Formulas Demo'!$A$5:$B$8,2,0),"Unknown Weather")</f>
        <v>Normal Driving</v>
      </c>
      <c r="H3096" s="11" t="str">
        <f>_xlfn.IFNA(INDEX('Lookup Formulas Demo'!$B$5:$B$8,MATCH(F3096,'Lookup Formulas Demo'!$A$5:$A$8,0)),"No Match Found")</f>
        <v>Normal Driving</v>
      </c>
    </row>
    <row r="3097" spans="1:8" x14ac:dyDescent="0.3">
      <c r="A3097" s="9">
        <f>'Raw Data'!A3096</f>
        <v>45362.743055555598</v>
      </c>
      <c r="B3097" s="11">
        <f>'Raw Data'!M3096</f>
        <v>99.124947361996703</v>
      </c>
      <c r="C3097" s="11" t="str">
        <f t="shared" si="96"/>
        <v>Congested</v>
      </c>
      <c r="D3097" s="11">
        <f>'Raw Data'!P3096</f>
        <v>0</v>
      </c>
      <c r="E3097" s="11" t="str">
        <f t="shared" si="97"/>
        <v>No Accident</v>
      </c>
      <c r="F3097" s="11" t="str">
        <f>'Raw Data'!O3096</f>
        <v>Clear</v>
      </c>
      <c r="G3097" s="11" t="str">
        <f>IFERROR(VLOOKUP(F3097,'Lookup Formulas Demo'!$A$5:$B$8,2,0),"Unknown Weather")</f>
        <v>Normal Driving</v>
      </c>
      <c r="H3097" s="11" t="str">
        <f>_xlfn.IFNA(INDEX('Lookup Formulas Demo'!$B$5:$B$8,MATCH(F3097,'Lookup Formulas Demo'!$A$5:$A$8,0)),"No Match Found")</f>
        <v>Normal Driving</v>
      </c>
    </row>
    <row r="3098" spans="1:8" x14ac:dyDescent="0.3">
      <c r="A3098" s="9">
        <f>'Raw Data'!A3097</f>
        <v>45362.746527777803</v>
      </c>
      <c r="B3098" s="11">
        <f>'Raw Data'!M3097</f>
        <v>97.872679395185003</v>
      </c>
      <c r="C3098" s="11" t="str">
        <f t="shared" si="96"/>
        <v>Congested</v>
      </c>
      <c r="D3098" s="11">
        <f>'Raw Data'!P3097</f>
        <v>0</v>
      </c>
      <c r="E3098" s="11" t="str">
        <f t="shared" si="97"/>
        <v>No Accident</v>
      </c>
      <c r="F3098" s="11" t="str">
        <f>'Raw Data'!O3097</f>
        <v>Snow</v>
      </c>
      <c r="G3098" s="11" t="str">
        <f>IFERROR(VLOOKUP(F3098,'Lookup Formulas Demo'!$A$5:$B$8,2,0),"Unknown Weather")</f>
        <v>Extreme Caution, Consider Delay</v>
      </c>
      <c r="H3098" s="11" t="str">
        <f>_xlfn.IFNA(INDEX('Lookup Formulas Demo'!$B$5:$B$8,MATCH(F3098,'Lookup Formulas Demo'!$A$5:$A$8,0)),"No Match Found")</f>
        <v>Extreme Caution, Consider Delay</v>
      </c>
    </row>
    <row r="3099" spans="1:8" x14ac:dyDescent="0.3">
      <c r="A3099" s="9">
        <f>'Raw Data'!A3098</f>
        <v>45362.75</v>
      </c>
      <c r="B3099" s="11">
        <f>'Raw Data'!M3098</f>
        <v>52.009272808280002</v>
      </c>
      <c r="C3099" s="11" t="str">
        <f t="shared" si="96"/>
        <v>Moderate</v>
      </c>
      <c r="D3099" s="11">
        <f>'Raw Data'!P3098</f>
        <v>0</v>
      </c>
      <c r="E3099" s="11" t="str">
        <f t="shared" si="97"/>
        <v>No Accident</v>
      </c>
      <c r="F3099" s="11" t="str">
        <f>'Raw Data'!O3098</f>
        <v>Fog</v>
      </c>
      <c r="G3099" s="11" t="str">
        <f>IFERROR(VLOOKUP(F3099,'Lookup Formulas Demo'!$A$5:$B$8,2,0),"Unknown Weather")</f>
        <v>Use Fog Lights, Reduce Speed</v>
      </c>
      <c r="H3099" s="11" t="str">
        <f>_xlfn.IFNA(INDEX('Lookup Formulas Demo'!$B$5:$B$8,MATCH(F3099,'Lookup Formulas Demo'!$A$5:$A$8,0)),"No Match Found")</f>
        <v>Use Fog Lights, Reduce Speed</v>
      </c>
    </row>
    <row r="3100" spans="1:8" x14ac:dyDescent="0.3">
      <c r="A3100" s="9">
        <f>'Raw Data'!A3099</f>
        <v>45362.753472222197</v>
      </c>
      <c r="B3100" s="11">
        <f>'Raw Data'!M3099</f>
        <v>31.234940522813499</v>
      </c>
      <c r="C3100" s="11" t="str">
        <f t="shared" si="96"/>
        <v>Free-flow</v>
      </c>
      <c r="D3100" s="11">
        <f>'Raw Data'!P3099</f>
        <v>0</v>
      </c>
      <c r="E3100" s="11" t="str">
        <f t="shared" si="97"/>
        <v>No Accident</v>
      </c>
      <c r="F3100" s="11" t="str">
        <f>'Raw Data'!O3099</f>
        <v>Rain</v>
      </c>
      <c r="G3100" s="11" t="str">
        <f>IFERROR(VLOOKUP(F3100,'Lookup Formulas Demo'!$A$5:$B$8,2,0),"Unknown Weather")</f>
        <v>Reduce Speed, Increase Following Distance</v>
      </c>
      <c r="H3100" s="11" t="str">
        <f>_xlfn.IFNA(INDEX('Lookup Formulas Demo'!$B$5:$B$8,MATCH(F3100,'Lookup Formulas Demo'!$A$5:$A$8,0)),"No Match Found")</f>
        <v>Reduce Speed, Increase Following Distance</v>
      </c>
    </row>
    <row r="3101" spans="1:8" x14ac:dyDescent="0.3">
      <c r="A3101" s="9">
        <f>'Raw Data'!A3100</f>
        <v>45362.756944444503</v>
      </c>
      <c r="B3101" s="11">
        <f>'Raw Data'!M3100</f>
        <v>44.312110958015502</v>
      </c>
      <c r="C3101" s="11" t="str">
        <f t="shared" si="96"/>
        <v>Free-flow</v>
      </c>
      <c r="D3101" s="11">
        <f>'Raw Data'!P3100</f>
        <v>0</v>
      </c>
      <c r="E3101" s="11" t="str">
        <f t="shared" si="97"/>
        <v>No Accident</v>
      </c>
      <c r="F3101" s="11" t="str">
        <f>'Raw Data'!O3100</f>
        <v>Clear</v>
      </c>
      <c r="G3101" s="11" t="str">
        <f>IFERROR(VLOOKUP(F3101,'Lookup Formulas Demo'!$A$5:$B$8,2,0),"Unknown Weather")</f>
        <v>Normal Driving</v>
      </c>
      <c r="H3101" s="11" t="str">
        <f>_xlfn.IFNA(INDEX('Lookup Formulas Demo'!$B$5:$B$8,MATCH(F3101,'Lookup Formulas Demo'!$A$5:$A$8,0)),"No Match Found")</f>
        <v>Normal Driving</v>
      </c>
    </row>
    <row r="3102" spans="1:8" x14ac:dyDescent="0.3">
      <c r="A3102" s="9">
        <f>'Raw Data'!A3101</f>
        <v>45362.760416666701</v>
      </c>
      <c r="B3102" s="11">
        <f>'Raw Data'!M3101</f>
        <v>44.3256306233598</v>
      </c>
      <c r="C3102" s="11" t="str">
        <f t="shared" si="96"/>
        <v>Free-flow</v>
      </c>
      <c r="D3102" s="11">
        <f>'Raw Data'!P3101</f>
        <v>0</v>
      </c>
      <c r="E3102" s="11" t="str">
        <f t="shared" si="97"/>
        <v>No Accident</v>
      </c>
      <c r="F3102" s="11" t="str">
        <f>'Raw Data'!O3101</f>
        <v>Fog</v>
      </c>
      <c r="G3102" s="11" t="str">
        <f>IFERROR(VLOOKUP(F3102,'Lookup Formulas Demo'!$A$5:$B$8,2,0),"Unknown Weather")</f>
        <v>Use Fog Lights, Reduce Speed</v>
      </c>
      <c r="H3102" s="11" t="str">
        <f>_xlfn.IFNA(INDEX('Lookup Formulas Demo'!$B$5:$B$8,MATCH(F3102,'Lookup Formulas Demo'!$A$5:$A$8,0)),"No Match Found")</f>
        <v>Use Fog Lights, Reduce Speed</v>
      </c>
    </row>
    <row r="3103" spans="1:8" x14ac:dyDescent="0.3">
      <c r="A3103" s="9">
        <f>'Raw Data'!A3102</f>
        <v>45362.763888888898</v>
      </c>
      <c r="B3103" s="11">
        <f>'Raw Data'!M3102</f>
        <v>32.8889163182697</v>
      </c>
      <c r="C3103" s="11" t="str">
        <f t="shared" si="96"/>
        <v>Free-flow</v>
      </c>
      <c r="D3103" s="11">
        <f>'Raw Data'!P3102</f>
        <v>0</v>
      </c>
      <c r="E3103" s="11" t="str">
        <f t="shared" si="97"/>
        <v>No Accident</v>
      </c>
      <c r="F3103" s="11" t="str">
        <f>'Raw Data'!O3102</f>
        <v>Snow</v>
      </c>
      <c r="G3103" s="11" t="str">
        <f>IFERROR(VLOOKUP(F3103,'Lookup Formulas Demo'!$A$5:$B$8,2,0),"Unknown Weather")</f>
        <v>Extreme Caution, Consider Delay</v>
      </c>
      <c r="H3103" s="11" t="str">
        <f>_xlfn.IFNA(INDEX('Lookup Formulas Demo'!$B$5:$B$8,MATCH(F3103,'Lookup Formulas Demo'!$A$5:$A$8,0)),"No Match Found")</f>
        <v>Extreme Caution, Consider Delay</v>
      </c>
    </row>
    <row r="3104" spans="1:8" x14ac:dyDescent="0.3">
      <c r="A3104" s="9">
        <f>'Raw Data'!A3103</f>
        <v>45362.767361111102</v>
      </c>
      <c r="B3104" s="11">
        <f>'Raw Data'!M3103</f>
        <v>88.571423217988297</v>
      </c>
      <c r="C3104" s="11" t="str">
        <f t="shared" si="96"/>
        <v>Congested</v>
      </c>
      <c r="D3104" s="11">
        <f>'Raw Data'!P3103</f>
        <v>1</v>
      </c>
      <c r="E3104" s="11" t="str">
        <f t="shared" si="97"/>
        <v>Accident Reported</v>
      </c>
      <c r="F3104" s="11" t="str">
        <f>'Raw Data'!O3103</f>
        <v>Clear</v>
      </c>
      <c r="G3104" s="11" t="str">
        <f>IFERROR(VLOOKUP(F3104,'Lookup Formulas Demo'!$A$5:$B$8,2,0),"Unknown Weather")</f>
        <v>Normal Driving</v>
      </c>
      <c r="H3104" s="11" t="str">
        <f>_xlfn.IFNA(INDEX('Lookup Formulas Demo'!$B$5:$B$8,MATCH(F3104,'Lookup Formulas Demo'!$A$5:$A$8,0)),"No Match Found")</f>
        <v>Normal Driving</v>
      </c>
    </row>
    <row r="3105" spans="1:8" x14ac:dyDescent="0.3">
      <c r="A3105" s="9">
        <f>'Raw Data'!A3104</f>
        <v>45362.770833333299</v>
      </c>
      <c r="B3105" s="11">
        <f>'Raw Data'!M3104</f>
        <v>12.426879730498801</v>
      </c>
      <c r="C3105" s="11" t="str">
        <f t="shared" si="96"/>
        <v>Free-flow</v>
      </c>
      <c r="D3105" s="11">
        <f>'Raw Data'!P3104</f>
        <v>1</v>
      </c>
      <c r="E3105" s="11" t="str">
        <f t="shared" si="97"/>
        <v>Accident Reported</v>
      </c>
      <c r="F3105" s="11" t="str">
        <f>'Raw Data'!O3104</f>
        <v>Fog</v>
      </c>
      <c r="G3105" s="11" t="str">
        <f>IFERROR(VLOOKUP(F3105,'Lookup Formulas Demo'!$A$5:$B$8,2,0),"Unknown Weather")</f>
        <v>Use Fog Lights, Reduce Speed</v>
      </c>
      <c r="H3105" s="11" t="str">
        <f>_xlfn.IFNA(INDEX('Lookup Formulas Demo'!$B$5:$B$8,MATCH(F3105,'Lookup Formulas Demo'!$A$5:$A$8,0)),"No Match Found")</f>
        <v>Use Fog Lights, Reduce Speed</v>
      </c>
    </row>
    <row r="3106" spans="1:8" x14ac:dyDescent="0.3">
      <c r="A3106" s="9">
        <f>'Raw Data'!A3105</f>
        <v>45362.774305555598</v>
      </c>
      <c r="B3106" s="11">
        <f>'Raw Data'!M3105</f>
        <v>86.9729570313973</v>
      </c>
      <c r="C3106" s="11" t="str">
        <f t="shared" si="96"/>
        <v>Congested</v>
      </c>
      <c r="D3106" s="11">
        <f>'Raw Data'!P3105</f>
        <v>0</v>
      </c>
      <c r="E3106" s="11" t="str">
        <f t="shared" si="97"/>
        <v>No Accident</v>
      </c>
      <c r="F3106" s="11" t="str">
        <f>'Raw Data'!O3105</f>
        <v>Snow</v>
      </c>
      <c r="G3106" s="11" t="str">
        <f>IFERROR(VLOOKUP(F3106,'Lookup Formulas Demo'!$A$5:$B$8,2,0),"Unknown Weather")</f>
        <v>Extreme Caution, Consider Delay</v>
      </c>
      <c r="H3106" s="11" t="str">
        <f>_xlfn.IFNA(INDEX('Lookup Formulas Demo'!$B$5:$B$8,MATCH(F3106,'Lookup Formulas Demo'!$A$5:$A$8,0)),"No Match Found")</f>
        <v>Extreme Caution, Consider Delay</v>
      </c>
    </row>
    <row r="3107" spans="1:8" x14ac:dyDescent="0.3">
      <c r="A3107" s="9">
        <f>'Raw Data'!A3106</f>
        <v>45362.777777777803</v>
      </c>
      <c r="B3107" s="11">
        <f>'Raw Data'!M3106</f>
        <v>19.397419626937499</v>
      </c>
      <c r="C3107" s="11" t="str">
        <f t="shared" si="96"/>
        <v>Free-flow</v>
      </c>
      <c r="D3107" s="11">
        <f>'Raw Data'!P3106</f>
        <v>0</v>
      </c>
      <c r="E3107" s="11" t="str">
        <f t="shared" si="97"/>
        <v>No Accident</v>
      </c>
      <c r="F3107" s="11" t="str">
        <f>'Raw Data'!O3106</f>
        <v>Clear</v>
      </c>
      <c r="G3107" s="11" t="str">
        <f>IFERROR(VLOOKUP(F3107,'Lookup Formulas Demo'!$A$5:$B$8,2,0),"Unknown Weather")</f>
        <v>Normal Driving</v>
      </c>
      <c r="H3107" s="11" t="str">
        <f>_xlfn.IFNA(INDEX('Lookup Formulas Demo'!$B$5:$B$8,MATCH(F3107,'Lookup Formulas Demo'!$A$5:$A$8,0)),"No Match Found")</f>
        <v>Normal Driving</v>
      </c>
    </row>
    <row r="3108" spans="1:8" x14ac:dyDescent="0.3">
      <c r="A3108" s="9">
        <f>'Raw Data'!A3107</f>
        <v>45362.78125</v>
      </c>
      <c r="B3108" s="11">
        <f>'Raw Data'!M3107</f>
        <v>39.431583650451699</v>
      </c>
      <c r="C3108" s="11" t="str">
        <f t="shared" si="96"/>
        <v>Free-flow</v>
      </c>
      <c r="D3108" s="11">
        <f>'Raw Data'!P3107</f>
        <v>0</v>
      </c>
      <c r="E3108" s="11" t="str">
        <f t="shared" si="97"/>
        <v>No Accident</v>
      </c>
      <c r="F3108" s="11" t="str">
        <f>'Raw Data'!O3107</f>
        <v>Fog</v>
      </c>
      <c r="G3108" s="11" t="str">
        <f>IFERROR(VLOOKUP(F3108,'Lookup Formulas Demo'!$A$5:$B$8,2,0),"Unknown Weather")</f>
        <v>Use Fog Lights, Reduce Speed</v>
      </c>
      <c r="H3108" s="11" t="str">
        <f>_xlfn.IFNA(INDEX('Lookup Formulas Demo'!$B$5:$B$8,MATCH(F3108,'Lookup Formulas Demo'!$A$5:$A$8,0)),"No Match Found")</f>
        <v>Use Fog Lights, Reduce Speed</v>
      </c>
    </row>
    <row r="3109" spans="1:8" x14ac:dyDescent="0.3">
      <c r="A3109" s="9">
        <f>'Raw Data'!A3108</f>
        <v>45362.784722222197</v>
      </c>
      <c r="B3109" s="11">
        <f>'Raw Data'!M3108</f>
        <v>69.386434406971006</v>
      </c>
      <c r="C3109" s="11" t="str">
        <f t="shared" si="96"/>
        <v>Moderate</v>
      </c>
      <c r="D3109" s="11">
        <f>'Raw Data'!P3108</f>
        <v>0</v>
      </c>
      <c r="E3109" s="11" t="str">
        <f t="shared" si="97"/>
        <v>No Accident</v>
      </c>
      <c r="F3109" s="11" t="str">
        <f>'Raw Data'!O3108</f>
        <v>Fog</v>
      </c>
      <c r="G3109" s="11" t="str">
        <f>IFERROR(VLOOKUP(F3109,'Lookup Formulas Demo'!$A$5:$B$8,2,0),"Unknown Weather")</f>
        <v>Use Fog Lights, Reduce Speed</v>
      </c>
      <c r="H3109" s="11" t="str">
        <f>_xlfn.IFNA(INDEX('Lookup Formulas Demo'!$B$5:$B$8,MATCH(F3109,'Lookup Formulas Demo'!$A$5:$A$8,0)),"No Match Found")</f>
        <v>Use Fog Lights, Reduce Speed</v>
      </c>
    </row>
    <row r="3110" spans="1:8" x14ac:dyDescent="0.3">
      <c r="A3110" s="9">
        <f>'Raw Data'!A3109</f>
        <v>45362.788194444503</v>
      </c>
      <c r="B3110" s="11">
        <f>'Raw Data'!M3109</f>
        <v>78.102064872909907</v>
      </c>
      <c r="C3110" s="11" t="str">
        <f t="shared" si="96"/>
        <v>Moderate</v>
      </c>
      <c r="D3110" s="11">
        <f>'Raw Data'!P3109</f>
        <v>0</v>
      </c>
      <c r="E3110" s="11" t="str">
        <f t="shared" si="97"/>
        <v>No Accident</v>
      </c>
      <c r="F3110" s="11" t="str">
        <f>'Raw Data'!O3109</f>
        <v>Snow</v>
      </c>
      <c r="G3110" s="11" t="str">
        <f>IFERROR(VLOOKUP(F3110,'Lookup Formulas Demo'!$A$5:$B$8,2,0),"Unknown Weather")</f>
        <v>Extreme Caution, Consider Delay</v>
      </c>
      <c r="H3110" s="11" t="str">
        <f>_xlfn.IFNA(INDEX('Lookup Formulas Demo'!$B$5:$B$8,MATCH(F3110,'Lookup Formulas Demo'!$A$5:$A$8,0)),"No Match Found")</f>
        <v>Extreme Caution, Consider Delay</v>
      </c>
    </row>
    <row r="3111" spans="1:8" x14ac:dyDescent="0.3">
      <c r="A3111" s="9">
        <f>'Raw Data'!A3110</f>
        <v>45362.791666666701</v>
      </c>
      <c r="B3111" s="11">
        <f>'Raw Data'!M3110</f>
        <v>43.641314878337198</v>
      </c>
      <c r="C3111" s="11" t="str">
        <f t="shared" si="96"/>
        <v>Free-flow</v>
      </c>
      <c r="D3111" s="11">
        <f>'Raw Data'!P3110</f>
        <v>0</v>
      </c>
      <c r="E3111" s="11" t="str">
        <f t="shared" si="97"/>
        <v>No Accident</v>
      </c>
      <c r="F3111" s="11" t="str">
        <f>'Raw Data'!O3110</f>
        <v>Clear</v>
      </c>
      <c r="G3111" s="11" t="str">
        <f>IFERROR(VLOOKUP(F3111,'Lookup Formulas Demo'!$A$5:$B$8,2,0),"Unknown Weather")</f>
        <v>Normal Driving</v>
      </c>
      <c r="H3111" s="11" t="str">
        <f>_xlfn.IFNA(INDEX('Lookup Formulas Demo'!$B$5:$B$8,MATCH(F3111,'Lookup Formulas Demo'!$A$5:$A$8,0)),"No Match Found")</f>
        <v>Normal Driving</v>
      </c>
    </row>
    <row r="3112" spans="1:8" x14ac:dyDescent="0.3">
      <c r="A3112" s="9">
        <f>'Raw Data'!A3111</f>
        <v>45362.795138888898</v>
      </c>
      <c r="B3112" s="11">
        <f>'Raw Data'!M3111</f>
        <v>73.274309078497296</v>
      </c>
      <c r="C3112" s="11" t="str">
        <f t="shared" si="96"/>
        <v>Moderate</v>
      </c>
      <c r="D3112" s="11">
        <f>'Raw Data'!P3111</f>
        <v>0</v>
      </c>
      <c r="E3112" s="11" t="str">
        <f t="shared" si="97"/>
        <v>No Accident</v>
      </c>
      <c r="F3112" s="11" t="str">
        <f>'Raw Data'!O3111</f>
        <v>Rain</v>
      </c>
      <c r="G3112" s="11" t="str">
        <f>IFERROR(VLOOKUP(F3112,'Lookup Formulas Demo'!$A$5:$B$8,2,0),"Unknown Weather")</f>
        <v>Reduce Speed, Increase Following Distance</v>
      </c>
      <c r="H3112" s="11" t="str">
        <f>_xlfn.IFNA(INDEX('Lookup Formulas Demo'!$B$5:$B$8,MATCH(F3112,'Lookup Formulas Demo'!$A$5:$A$8,0)),"No Match Found")</f>
        <v>Reduce Speed, Increase Following Distance</v>
      </c>
    </row>
    <row r="3113" spans="1:8" x14ac:dyDescent="0.3">
      <c r="A3113" s="9">
        <f>'Raw Data'!A3112</f>
        <v>45362.798611111102</v>
      </c>
      <c r="B3113" s="11">
        <f>'Raw Data'!M3112</f>
        <v>98.260244642726704</v>
      </c>
      <c r="C3113" s="11" t="str">
        <f t="shared" si="96"/>
        <v>Congested</v>
      </c>
      <c r="D3113" s="11">
        <f>'Raw Data'!P3112</f>
        <v>0</v>
      </c>
      <c r="E3113" s="11" t="str">
        <f t="shared" si="97"/>
        <v>No Accident</v>
      </c>
      <c r="F3113" s="11" t="str">
        <f>'Raw Data'!O3112</f>
        <v>Rain</v>
      </c>
      <c r="G3113" s="11" t="str">
        <f>IFERROR(VLOOKUP(F3113,'Lookup Formulas Demo'!$A$5:$B$8,2,0),"Unknown Weather")</f>
        <v>Reduce Speed, Increase Following Distance</v>
      </c>
      <c r="H3113" s="11" t="str">
        <f>_xlfn.IFNA(INDEX('Lookup Formulas Demo'!$B$5:$B$8,MATCH(F3113,'Lookup Formulas Demo'!$A$5:$A$8,0)),"No Match Found")</f>
        <v>Reduce Speed, Increase Following Distance</v>
      </c>
    </row>
    <row r="3114" spans="1:8" x14ac:dyDescent="0.3">
      <c r="A3114" s="9">
        <f>'Raw Data'!A3113</f>
        <v>45362.802083333299</v>
      </c>
      <c r="B3114" s="11">
        <f>'Raw Data'!M3113</f>
        <v>61.762631194544198</v>
      </c>
      <c r="C3114" s="11" t="str">
        <f t="shared" si="96"/>
        <v>Moderate</v>
      </c>
      <c r="D3114" s="11">
        <f>'Raw Data'!P3113</f>
        <v>0</v>
      </c>
      <c r="E3114" s="11" t="str">
        <f t="shared" si="97"/>
        <v>No Accident</v>
      </c>
      <c r="F3114" s="11" t="str">
        <f>'Raw Data'!O3113</f>
        <v>Fog</v>
      </c>
      <c r="G3114" s="11" t="str">
        <f>IFERROR(VLOOKUP(F3114,'Lookup Formulas Demo'!$A$5:$B$8,2,0),"Unknown Weather")</f>
        <v>Use Fog Lights, Reduce Speed</v>
      </c>
      <c r="H3114" s="11" t="str">
        <f>_xlfn.IFNA(INDEX('Lookup Formulas Demo'!$B$5:$B$8,MATCH(F3114,'Lookup Formulas Demo'!$A$5:$A$8,0)),"No Match Found")</f>
        <v>Use Fog Lights, Reduce Speed</v>
      </c>
    </row>
    <row r="3115" spans="1:8" x14ac:dyDescent="0.3">
      <c r="A3115" s="9">
        <f>'Raw Data'!A3114</f>
        <v>45362.805555555598</v>
      </c>
      <c r="B3115" s="11">
        <f>'Raw Data'!M3114</f>
        <v>90.7700295163406</v>
      </c>
      <c r="C3115" s="11" t="str">
        <f t="shared" si="96"/>
        <v>Congested</v>
      </c>
      <c r="D3115" s="11">
        <f>'Raw Data'!P3114</f>
        <v>1</v>
      </c>
      <c r="E3115" s="11" t="str">
        <f t="shared" si="97"/>
        <v>Accident Reported</v>
      </c>
      <c r="F3115" s="11" t="str">
        <f>'Raw Data'!O3114</f>
        <v>Clear</v>
      </c>
      <c r="G3115" s="11" t="str">
        <f>IFERROR(VLOOKUP(F3115,'Lookup Formulas Demo'!$A$5:$B$8,2,0),"Unknown Weather")</f>
        <v>Normal Driving</v>
      </c>
      <c r="H3115" s="11" t="str">
        <f>_xlfn.IFNA(INDEX('Lookup Formulas Demo'!$B$5:$B$8,MATCH(F3115,'Lookup Formulas Demo'!$A$5:$A$8,0)),"No Match Found")</f>
        <v>Normal Driving</v>
      </c>
    </row>
    <row r="3116" spans="1:8" x14ac:dyDescent="0.3">
      <c r="A3116" s="9">
        <f>'Raw Data'!A3115</f>
        <v>45362.809027777803</v>
      </c>
      <c r="B3116" s="11">
        <f>'Raw Data'!M3115</f>
        <v>84.967184447802296</v>
      </c>
      <c r="C3116" s="11" t="str">
        <f t="shared" si="96"/>
        <v>Congested</v>
      </c>
      <c r="D3116" s="11">
        <f>'Raw Data'!P3115</f>
        <v>0</v>
      </c>
      <c r="E3116" s="11" t="str">
        <f t="shared" si="97"/>
        <v>No Accident</v>
      </c>
      <c r="F3116" s="11" t="str">
        <f>'Raw Data'!O3115</f>
        <v>Snow</v>
      </c>
      <c r="G3116" s="11" t="str">
        <f>IFERROR(VLOOKUP(F3116,'Lookup Formulas Demo'!$A$5:$B$8,2,0),"Unknown Weather")</f>
        <v>Extreme Caution, Consider Delay</v>
      </c>
      <c r="H3116" s="11" t="str">
        <f>_xlfn.IFNA(INDEX('Lookup Formulas Demo'!$B$5:$B$8,MATCH(F3116,'Lookup Formulas Demo'!$A$5:$A$8,0)),"No Match Found")</f>
        <v>Extreme Caution, Consider Delay</v>
      </c>
    </row>
    <row r="3117" spans="1:8" x14ac:dyDescent="0.3">
      <c r="A3117" s="9">
        <f>'Raw Data'!A3116</f>
        <v>45362.8125</v>
      </c>
      <c r="B3117" s="11">
        <f>'Raw Data'!M3116</f>
        <v>78.120052747272695</v>
      </c>
      <c r="C3117" s="11" t="str">
        <f t="shared" si="96"/>
        <v>Moderate</v>
      </c>
      <c r="D3117" s="11">
        <f>'Raw Data'!P3116</f>
        <v>1</v>
      </c>
      <c r="E3117" s="11" t="str">
        <f t="shared" si="97"/>
        <v>Accident Reported</v>
      </c>
      <c r="F3117" s="11" t="str">
        <f>'Raw Data'!O3116</f>
        <v>Fog</v>
      </c>
      <c r="G3117" s="11" t="str">
        <f>IFERROR(VLOOKUP(F3117,'Lookup Formulas Demo'!$A$5:$B$8,2,0),"Unknown Weather")</f>
        <v>Use Fog Lights, Reduce Speed</v>
      </c>
      <c r="H3117" s="11" t="str">
        <f>_xlfn.IFNA(INDEX('Lookup Formulas Demo'!$B$5:$B$8,MATCH(F3117,'Lookup Formulas Demo'!$A$5:$A$8,0)),"No Match Found")</f>
        <v>Use Fog Lights, Reduce Speed</v>
      </c>
    </row>
    <row r="3118" spans="1:8" x14ac:dyDescent="0.3">
      <c r="A3118" s="9">
        <f>'Raw Data'!A3117</f>
        <v>45362.815972222197</v>
      </c>
      <c r="B3118" s="11">
        <f>'Raw Data'!M3117</f>
        <v>11.0805385193744</v>
      </c>
      <c r="C3118" s="11" t="str">
        <f t="shared" si="96"/>
        <v>Free-flow</v>
      </c>
      <c r="D3118" s="11">
        <f>'Raw Data'!P3117</f>
        <v>0</v>
      </c>
      <c r="E3118" s="11" t="str">
        <f t="shared" si="97"/>
        <v>No Accident</v>
      </c>
      <c r="F3118" s="11" t="str">
        <f>'Raw Data'!O3117</f>
        <v>Fog</v>
      </c>
      <c r="G3118" s="11" t="str">
        <f>IFERROR(VLOOKUP(F3118,'Lookup Formulas Demo'!$A$5:$B$8,2,0),"Unknown Weather")</f>
        <v>Use Fog Lights, Reduce Speed</v>
      </c>
      <c r="H3118" s="11" t="str">
        <f>_xlfn.IFNA(INDEX('Lookup Formulas Demo'!$B$5:$B$8,MATCH(F3118,'Lookup Formulas Demo'!$A$5:$A$8,0)),"No Match Found")</f>
        <v>Use Fog Lights, Reduce Speed</v>
      </c>
    </row>
    <row r="3119" spans="1:8" x14ac:dyDescent="0.3">
      <c r="A3119" s="9">
        <f>'Raw Data'!A3118</f>
        <v>45362.819444444503</v>
      </c>
      <c r="B3119" s="11">
        <f>'Raw Data'!M3118</f>
        <v>42.869574033198802</v>
      </c>
      <c r="C3119" s="11" t="str">
        <f t="shared" si="96"/>
        <v>Free-flow</v>
      </c>
      <c r="D3119" s="11">
        <f>'Raw Data'!P3118</f>
        <v>1</v>
      </c>
      <c r="E3119" s="11" t="str">
        <f t="shared" si="97"/>
        <v>Accident Reported</v>
      </c>
      <c r="F3119" s="11" t="str">
        <f>'Raw Data'!O3118</f>
        <v>Fog</v>
      </c>
      <c r="G3119" s="11" t="str">
        <f>IFERROR(VLOOKUP(F3119,'Lookup Formulas Demo'!$A$5:$B$8,2,0),"Unknown Weather")</f>
        <v>Use Fog Lights, Reduce Speed</v>
      </c>
      <c r="H3119" s="11" t="str">
        <f>_xlfn.IFNA(INDEX('Lookup Formulas Demo'!$B$5:$B$8,MATCH(F3119,'Lookup Formulas Demo'!$A$5:$A$8,0)),"No Match Found")</f>
        <v>Use Fog Lights, Reduce Speed</v>
      </c>
    </row>
    <row r="3120" spans="1:8" x14ac:dyDescent="0.3">
      <c r="A3120" s="9">
        <f>'Raw Data'!A3119</f>
        <v>45362.822916666701</v>
      </c>
      <c r="B3120" s="11">
        <f>'Raw Data'!M3119</f>
        <v>64.683578715592404</v>
      </c>
      <c r="C3120" s="11" t="str">
        <f t="shared" si="96"/>
        <v>Moderate</v>
      </c>
      <c r="D3120" s="11">
        <f>'Raw Data'!P3119</f>
        <v>0</v>
      </c>
      <c r="E3120" s="11" t="str">
        <f t="shared" si="97"/>
        <v>No Accident</v>
      </c>
      <c r="F3120" s="11" t="str">
        <f>'Raw Data'!O3119</f>
        <v>Rain</v>
      </c>
      <c r="G3120" s="11" t="str">
        <f>IFERROR(VLOOKUP(F3120,'Lookup Formulas Demo'!$A$5:$B$8,2,0),"Unknown Weather")</f>
        <v>Reduce Speed, Increase Following Distance</v>
      </c>
      <c r="H3120" s="11" t="str">
        <f>_xlfn.IFNA(INDEX('Lookup Formulas Demo'!$B$5:$B$8,MATCH(F3120,'Lookup Formulas Demo'!$A$5:$A$8,0)),"No Match Found")</f>
        <v>Reduce Speed, Increase Following Distance</v>
      </c>
    </row>
    <row r="3121" spans="1:8" x14ac:dyDescent="0.3">
      <c r="A3121" s="9">
        <f>'Raw Data'!A3120</f>
        <v>45362.826388888898</v>
      </c>
      <c r="B3121" s="11">
        <f>'Raw Data'!M3120</f>
        <v>66.945409093739698</v>
      </c>
      <c r="C3121" s="11" t="str">
        <f t="shared" si="96"/>
        <v>Moderate</v>
      </c>
      <c r="D3121" s="11">
        <f>'Raw Data'!P3120</f>
        <v>0</v>
      </c>
      <c r="E3121" s="11" t="str">
        <f t="shared" si="97"/>
        <v>No Accident</v>
      </c>
      <c r="F3121" s="11" t="str">
        <f>'Raw Data'!O3120</f>
        <v>Snow</v>
      </c>
      <c r="G3121" s="11" t="str">
        <f>IFERROR(VLOOKUP(F3121,'Lookup Formulas Demo'!$A$5:$B$8,2,0),"Unknown Weather")</f>
        <v>Extreme Caution, Consider Delay</v>
      </c>
      <c r="H3121" s="11" t="str">
        <f>_xlfn.IFNA(INDEX('Lookup Formulas Demo'!$B$5:$B$8,MATCH(F3121,'Lookup Formulas Demo'!$A$5:$A$8,0)),"No Match Found")</f>
        <v>Extreme Caution, Consider Delay</v>
      </c>
    </row>
    <row r="3122" spans="1:8" x14ac:dyDescent="0.3">
      <c r="A3122" s="9">
        <f>'Raw Data'!A3121</f>
        <v>45362.829861111102</v>
      </c>
      <c r="B3122" s="11">
        <f>'Raw Data'!M3121</f>
        <v>34.800829013664</v>
      </c>
      <c r="C3122" s="11" t="str">
        <f t="shared" si="96"/>
        <v>Free-flow</v>
      </c>
      <c r="D3122" s="11">
        <f>'Raw Data'!P3121</f>
        <v>0</v>
      </c>
      <c r="E3122" s="11" t="str">
        <f t="shared" si="97"/>
        <v>No Accident</v>
      </c>
      <c r="F3122" s="11" t="str">
        <f>'Raw Data'!O3121</f>
        <v>Clear</v>
      </c>
      <c r="G3122" s="11" t="str">
        <f>IFERROR(VLOOKUP(F3122,'Lookup Formulas Demo'!$A$5:$B$8,2,0),"Unknown Weather")</f>
        <v>Normal Driving</v>
      </c>
      <c r="H3122" s="11" t="str">
        <f>_xlfn.IFNA(INDEX('Lookup Formulas Demo'!$B$5:$B$8,MATCH(F3122,'Lookup Formulas Demo'!$A$5:$A$8,0)),"No Match Found")</f>
        <v>Normal Driving</v>
      </c>
    </row>
    <row r="3123" spans="1:8" x14ac:dyDescent="0.3">
      <c r="A3123" s="9">
        <f>'Raw Data'!A3122</f>
        <v>45362.833333333299</v>
      </c>
      <c r="B3123" s="11">
        <f>'Raw Data'!M3122</f>
        <v>24.3154667478499</v>
      </c>
      <c r="C3123" s="11" t="str">
        <f t="shared" si="96"/>
        <v>Free-flow</v>
      </c>
      <c r="D3123" s="11">
        <f>'Raw Data'!P3122</f>
        <v>0</v>
      </c>
      <c r="E3123" s="11" t="str">
        <f t="shared" si="97"/>
        <v>No Accident</v>
      </c>
      <c r="F3123" s="11" t="str">
        <f>'Raw Data'!O3122</f>
        <v>Rain</v>
      </c>
      <c r="G3123" s="11" t="str">
        <f>IFERROR(VLOOKUP(F3123,'Lookup Formulas Demo'!$A$5:$B$8,2,0),"Unknown Weather")</f>
        <v>Reduce Speed, Increase Following Distance</v>
      </c>
      <c r="H3123" s="11" t="str">
        <f>_xlfn.IFNA(INDEX('Lookup Formulas Demo'!$B$5:$B$8,MATCH(F3123,'Lookup Formulas Demo'!$A$5:$A$8,0)),"No Match Found")</f>
        <v>Reduce Speed, Increase Following Distance</v>
      </c>
    </row>
    <row r="3124" spans="1:8" x14ac:dyDescent="0.3">
      <c r="A3124" s="9">
        <f>'Raw Data'!A3123</f>
        <v>45362.836805555598</v>
      </c>
      <c r="B3124" s="11">
        <f>'Raw Data'!M3123</f>
        <v>78.352090569763405</v>
      </c>
      <c r="C3124" s="11" t="str">
        <f t="shared" si="96"/>
        <v>Moderate</v>
      </c>
      <c r="D3124" s="11">
        <f>'Raw Data'!P3123</f>
        <v>0</v>
      </c>
      <c r="E3124" s="11" t="str">
        <f t="shared" si="97"/>
        <v>No Accident</v>
      </c>
      <c r="F3124" s="11" t="str">
        <f>'Raw Data'!O3123</f>
        <v>Rain</v>
      </c>
      <c r="G3124" s="11" t="str">
        <f>IFERROR(VLOOKUP(F3124,'Lookup Formulas Demo'!$A$5:$B$8,2,0),"Unknown Weather")</f>
        <v>Reduce Speed, Increase Following Distance</v>
      </c>
      <c r="H3124" s="11" t="str">
        <f>_xlfn.IFNA(INDEX('Lookup Formulas Demo'!$B$5:$B$8,MATCH(F3124,'Lookup Formulas Demo'!$A$5:$A$8,0)),"No Match Found")</f>
        <v>Reduce Speed, Increase Following Distance</v>
      </c>
    </row>
    <row r="3125" spans="1:8" x14ac:dyDescent="0.3">
      <c r="A3125" s="9">
        <f>'Raw Data'!A3124</f>
        <v>45362.840277777803</v>
      </c>
      <c r="B3125" s="11">
        <f>'Raw Data'!M3124</f>
        <v>84.764875762631405</v>
      </c>
      <c r="C3125" s="11" t="str">
        <f t="shared" si="96"/>
        <v>Congested</v>
      </c>
      <c r="D3125" s="11">
        <f>'Raw Data'!P3124</f>
        <v>1</v>
      </c>
      <c r="E3125" s="11" t="str">
        <f t="shared" si="97"/>
        <v>Accident Reported</v>
      </c>
      <c r="F3125" s="11" t="str">
        <f>'Raw Data'!O3124</f>
        <v>Rain</v>
      </c>
      <c r="G3125" s="11" t="str">
        <f>IFERROR(VLOOKUP(F3125,'Lookup Formulas Demo'!$A$5:$B$8,2,0),"Unknown Weather")</f>
        <v>Reduce Speed, Increase Following Distance</v>
      </c>
      <c r="H3125" s="11" t="str">
        <f>_xlfn.IFNA(INDEX('Lookup Formulas Demo'!$B$5:$B$8,MATCH(F3125,'Lookup Formulas Demo'!$A$5:$A$8,0)),"No Match Found")</f>
        <v>Reduce Speed, Increase Following Distance</v>
      </c>
    </row>
    <row r="3126" spans="1:8" x14ac:dyDescent="0.3">
      <c r="A3126" s="9">
        <f>'Raw Data'!A3125</f>
        <v>45362.84375</v>
      </c>
      <c r="B3126" s="11">
        <f>'Raw Data'!M3125</f>
        <v>94.543281538528902</v>
      </c>
      <c r="C3126" s="11" t="str">
        <f t="shared" si="96"/>
        <v>Congested</v>
      </c>
      <c r="D3126" s="11">
        <f>'Raw Data'!P3125</f>
        <v>0</v>
      </c>
      <c r="E3126" s="11" t="str">
        <f t="shared" si="97"/>
        <v>No Accident</v>
      </c>
      <c r="F3126" s="11" t="str">
        <f>'Raw Data'!O3125</f>
        <v>Fog</v>
      </c>
      <c r="G3126" s="11" t="str">
        <f>IFERROR(VLOOKUP(F3126,'Lookup Formulas Demo'!$A$5:$B$8,2,0),"Unknown Weather")</f>
        <v>Use Fog Lights, Reduce Speed</v>
      </c>
      <c r="H3126" s="11" t="str">
        <f>_xlfn.IFNA(INDEX('Lookup Formulas Demo'!$B$5:$B$8,MATCH(F3126,'Lookup Formulas Demo'!$A$5:$A$8,0)),"No Match Found")</f>
        <v>Use Fog Lights, Reduce Speed</v>
      </c>
    </row>
    <row r="3127" spans="1:8" x14ac:dyDescent="0.3">
      <c r="A3127" s="9">
        <f>'Raw Data'!A3126</f>
        <v>45362.847222222197</v>
      </c>
      <c r="B3127" s="11">
        <f>'Raw Data'!M3126</f>
        <v>64.514115060485693</v>
      </c>
      <c r="C3127" s="11" t="str">
        <f t="shared" si="96"/>
        <v>Moderate</v>
      </c>
      <c r="D3127" s="11">
        <f>'Raw Data'!P3126</f>
        <v>0</v>
      </c>
      <c r="E3127" s="11" t="str">
        <f t="shared" si="97"/>
        <v>No Accident</v>
      </c>
      <c r="F3127" s="11" t="str">
        <f>'Raw Data'!O3126</f>
        <v>Snow</v>
      </c>
      <c r="G3127" s="11" t="str">
        <f>IFERROR(VLOOKUP(F3127,'Lookup Formulas Demo'!$A$5:$B$8,2,0),"Unknown Weather")</f>
        <v>Extreme Caution, Consider Delay</v>
      </c>
      <c r="H3127" s="11" t="str">
        <f>_xlfn.IFNA(INDEX('Lookup Formulas Demo'!$B$5:$B$8,MATCH(F3127,'Lookup Formulas Demo'!$A$5:$A$8,0)),"No Match Found")</f>
        <v>Extreme Caution, Consider Delay</v>
      </c>
    </row>
    <row r="3128" spans="1:8" x14ac:dyDescent="0.3">
      <c r="A3128" s="9">
        <f>'Raw Data'!A3127</f>
        <v>45362.850694444503</v>
      </c>
      <c r="B3128" s="11">
        <f>'Raw Data'!M3127</f>
        <v>74.597679418512001</v>
      </c>
      <c r="C3128" s="11" t="str">
        <f t="shared" si="96"/>
        <v>Moderate</v>
      </c>
      <c r="D3128" s="11">
        <f>'Raw Data'!P3127</f>
        <v>1</v>
      </c>
      <c r="E3128" s="11" t="str">
        <f t="shared" si="97"/>
        <v>Accident Reported</v>
      </c>
      <c r="F3128" s="11" t="str">
        <f>'Raw Data'!O3127</f>
        <v>Clear</v>
      </c>
      <c r="G3128" s="11" t="str">
        <f>IFERROR(VLOOKUP(F3128,'Lookup Formulas Demo'!$A$5:$B$8,2,0),"Unknown Weather")</f>
        <v>Normal Driving</v>
      </c>
      <c r="H3128" s="11" t="str">
        <f>_xlfn.IFNA(INDEX('Lookup Formulas Demo'!$B$5:$B$8,MATCH(F3128,'Lookup Formulas Demo'!$A$5:$A$8,0)),"No Match Found")</f>
        <v>Normal Driving</v>
      </c>
    </row>
    <row r="3129" spans="1:8" x14ac:dyDescent="0.3">
      <c r="A3129" s="9">
        <f>'Raw Data'!A3128</f>
        <v>45362.854166666701</v>
      </c>
      <c r="B3129" s="11">
        <f>'Raw Data'!M3128</f>
        <v>17.731694747125399</v>
      </c>
      <c r="C3129" s="11" t="str">
        <f t="shared" si="96"/>
        <v>Free-flow</v>
      </c>
      <c r="D3129" s="11">
        <f>'Raw Data'!P3128</f>
        <v>0</v>
      </c>
      <c r="E3129" s="11" t="str">
        <f t="shared" si="97"/>
        <v>No Accident</v>
      </c>
      <c r="F3129" s="11" t="str">
        <f>'Raw Data'!O3128</f>
        <v>Snow</v>
      </c>
      <c r="G3129" s="11" t="str">
        <f>IFERROR(VLOOKUP(F3129,'Lookup Formulas Demo'!$A$5:$B$8,2,0),"Unknown Weather")</f>
        <v>Extreme Caution, Consider Delay</v>
      </c>
      <c r="H3129" s="11" t="str">
        <f>_xlfn.IFNA(INDEX('Lookup Formulas Demo'!$B$5:$B$8,MATCH(F3129,'Lookup Formulas Demo'!$A$5:$A$8,0)),"No Match Found")</f>
        <v>Extreme Caution, Consider Delay</v>
      </c>
    </row>
    <row r="3130" spans="1:8" x14ac:dyDescent="0.3">
      <c r="A3130" s="9">
        <f>'Raw Data'!A3129</f>
        <v>45362.857638888898</v>
      </c>
      <c r="B3130" s="11">
        <f>'Raw Data'!M3129</f>
        <v>11.4527238736156</v>
      </c>
      <c r="C3130" s="11" t="str">
        <f t="shared" si="96"/>
        <v>Free-flow</v>
      </c>
      <c r="D3130" s="11">
        <f>'Raw Data'!P3129</f>
        <v>0</v>
      </c>
      <c r="E3130" s="11" t="str">
        <f t="shared" si="97"/>
        <v>No Accident</v>
      </c>
      <c r="F3130" s="11" t="str">
        <f>'Raw Data'!O3129</f>
        <v>Snow</v>
      </c>
      <c r="G3130" s="11" t="str">
        <f>IFERROR(VLOOKUP(F3130,'Lookup Formulas Demo'!$A$5:$B$8,2,0),"Unknown Weather")</f>
        <v>Extreme Caution, Consider Delay</v>
      </c>
      <c r="H3130" s="11" t="str">
        <f>_xlfn.IFNA(INDEX('Lookup Formulas Demo'!$B$5:$B$8,MATCH(F3130,'Lookup Formulas Demo'!$A$5:$A$8,0)),"No Match Found")</f>
        <v>Extreme Caution, Consider Delay</v>
      </c>
    </row>
    <row r="3131" spans="1:8" x14ac:dyDescent="0.3">
      <c r="A3131" s="9">
        <f>'Raw Data'!A3130</f>
        <v>45362.861111111102</v>
      </c>
      <c r="B3131" s="11">
        <f>'Raw Data'!M3130</f>
        <v>84.296036502822602</v>
      </c>
      <c r="C3131" s="11" t="str">
        <f t="shared" si="96"/>
        <v>Congested</v>
      </c>
      <c r="D3131" s="11">
        <f>'Raw Data'!P3130</f>
        <v>0</v>
      </c>
      <c r="E3131" s="11" t="str">
        <f t="shared" si="97"/>
        <v>No Accident</v>
      </c>
      <c r="F3131" s="11" t="str">
        <f>'Raw Data'!O3130</f>
        <v>Snow</v>
      </c>
      <c r="G3131" s="11" t="str">
        <f>IFERROR(VLOOKUP(F3131,'Lookup Formulas Demo'!$A$5:$B$8,2,0),"Unknown Weather")</f>
        <v>Extreme Caution, Consider Delay</v>
      </c>
      <c r="H3131" s="11" t="str">
        <f>_xlfn.IFNA(INDEX('Lookup Formulas Demo'!$B$5:$B$8,MATCH(F3131,'Lookup Formulas Demo'!$A$5:$A$8,0)),"No Match Found")</f>
        <v>Extreme Caution, Consider Delay</v>
      </c>
    </row>
    <row r="3132" spans="1:8" x14ac:dyDescent="0.3">
      <c r="A3132" s="9">
        <f>'Raw Data'!A3131</f>
        <v>45362.864583333299</v>
      </c>
      <c r="B3132" s="11">
        <f>'Raw Data'!M3131</f>
        <v>42.9111136789613</v>
      </c>
      <c r="C3132" s="11" t="str">
        <f t="shared" si="96"/>
        <v>Free-flow</v>
      </c>
      <c r="D3132" s="11">
        <f>'Raw Data'!P3131</f>
        <v>0</v>
      </c>
      <c r="E3132" s="11" t="str">
        <f t="shared" si="97"/>
        <v>No Accident</v>
      </c>
      <c r="F3132" s="11" t="str">
        <f>'Raw Data'!O3131</f>
        <v>Snow</v>
      </c>
      <c r="G3132" s="11" t="str">
        <f>IFERROR(VLOOKUP(F3132,'Lookup Formulas Demo'!$A$5:$B$8,2,0),"Unknown Weather")</f>
        <v>Extreme Caution, Consider Delay</v>
      </c>
      <c r="H3132" s="11" t="str">
        <f>_xlfn.IFNA(INDEX('Lookup Formulas Demo'!$B$5:$B$8,MATCH(F3132,'Lookup Formulas Demo'!$A$5:$A$8,0)),"No Match Found")</f>
        <v>Extreme Caution, Consider Delay</v>
      </c>
    </row>
    <row r="3133" spans="1:8" x14ac:dyDescent="0.3">
      <c r="A3133" s="9">
        <f>'Raw Data'!A3132</f>
        <v>45362.868055555598</v>
      </c>
      <c r="B3133" s="11">
        <f>'Raw Data'!M3132</f>
        <v>56.187985316939397</v>
      </c>
      <c r="C3133" s="11" t="str">
        <f t="shared" si="96"/>
        <v>Moderate</v>
      </c>
      <c r="D3133" s="11">
        <f>'Raw Data'!P3132</f>
        <v>0</v>
      </c>
      <c r="E3133" s="11" t="str">
        <f t="shared" si="97"/>
        <v>No Accident</v>
      </c>
      <c r="F3133" s="11" t="str">
        <f>'Raw Data'!O3132</f>
        <v>Snow</v>
      </c>
      <c r="G3133" s="11" t="str">
        <f>IFERROR(VLOOKUP(F3133,'Lookup Formulas Demo'!$A$5:$B$8,2,0),"Unknown Weather")</f>
        <v>Extreme Caution, Consider Delay</v>
      </c>
      <c r="H3133" s="11" t="str">
        <f>_xlfn.IFNA(INDEX('Lookup Formulas Demo'!$B$5:$B$8,MATCH(F3133,'Lookup Formulas Demo'!$A$5:$A$8,0)),"No Match Found")</f>
        <v>Extreme Caution, Consider Delay</v>
      </c>
    </row>
    <row r="3134" spans="1:8" x14ac:dyDescent="0.3">
      <c r="A3134" s="9">
        <f>'Raw Data'!A3133</f>
        <v>45362.871527777803</v>
      </c>
      <c r="B3134" s="11">
        <f>'Raw Data'!M3133</f>
        <v>87.475308880045901</v>
      </c>
      <c r="C3134" s="11" t="str">
        <f t="shared" si="96"/>
        <v>Congested</v>
      </c>
      <c r="D3134" s="11">
        <f>'Raw Data'!P3133</f>
        <v>0</v>
      </c>
      <c r="E3134" s="11" t="str">
        <f t="shared" si="97"/>
        <v>No Accident</v>
      </c>
      <c r="F3134" s="11" t="str">
        <f>'Raw Data'!O3133</f>
        <v>Snow</v>
      </c>
      <c r="G3134" s="11" t="str">
        <f>IFERROR(VLOOKUP(F3134,'Lookup Formulas Demo'!$A$5:$B$8,2,0),"Unknown Weather")</f>
        <v>Extreme Caution, Consider Delay</v>
      </c>
      <c r="H3134" s="11" t="str">
        <f>_xlfn.IFNA(INDEX('Lookup Formulas Demo'!$B$5:$B$8,MATCH(F3134,'Lookup Formulas Demo'!$A$5:$A$8,0)),"No Match Found")</f>
        <v>Extreme Caution, Consider Delay</v>
      </c>
    </row>
    <row r="3135" spans="1:8" x14ac:dyDescent="0.3">
      <c r="A3135" s="9">
        <f>'Raw Data'!A3134</f>
        <v>45362.875</v>
      </c>
      <c r="B3135" s="11">
        <f>'Raw Data'!M3134</f>
        <v>88.685063097296194</v>
      </c>
      <c r="C3135" s="11" t="str">
        <f t="shared" si="96"/>
        <v>Congested</v>
      </c>
      <c r="D3135" s="11">
        <f>'Raw Data'!P3134</f>
        <v>0</v>
      </c>
      <c r="E3135" s="11" t="str">
        <f t="shared" si="97"/>
        <v>No Accident</v>
      </c>
      <c r="F3135" s="11" t="str">
        <f>'Raw Data'!O3134</f>
        <v>Fog</v>
      </c>
      <c r="G3135" s="11" t="str">
        <f>IFERROR(VLOOKUP(F3135,'Lookup Formulas Demo'!$A$5:$B$8,2,0),"Unknown Weather")</f>
        <v>Use Fog Lights, Reduce Speed</v>
      </c>
      <c r="H3135" s="11" t="str">
        <f>_xlfn.IFNA(INDEX('Lookup Formulas Demo'!$B$5:$B$8,MATCH(F3135,'Lookup Formulas Demo'!$A$5:$A$8,0)),"No Match Found")</f>
        <v>Use Fog Lights, Reduce Speed</v>
      </c>
    </row>
    <row r="3136" spans="1:8" x14ac:dyDescent="0.3">
      <c r="A3136" s="9">
        <f>'Raw Data'!A3135</f>
        <v>45362.878472222197</v>
      </c>
      <c r="B3136" s="11">
        <f>'Raw Data'!M3135</f>
        <v>95.891509907275505</v>
      </c>
      <c r="C3136" s="11" t="str">
        <f t="shared" si="96"/>
        <v>Congested</v>
      </c>
      <c r="D3136" s="11">
        <f>'Raw Data'!P3135</f>
        <v>0</v>
      </c>
      <c r="E3136" s="11" t="str">
        <f t="shared" si="97"/>
        <v>No Accident</v>
      </c>
      <c r="F3136" s="11" t="str">
        <f>'Raw Data'!O3135</f>
        <v>Snow</v>
      </c>
      <c r="G3136" s="11" t="str">
        <f>IFERROR(VLOOKUP(F3136,'Lookup Formulas Demo'!$A$5:$B$8,2,0),"Unknown Weather")</f>
        <v>Extreme Caution, Consider Delay</v>
      </c>
      <c r="H3136" s="11" t="str">
        <f>_xlfn.IFNA(INDEX('Lookup Formulas Demo'!$B$5:$B$8,MATCH(F3136,'Lookup Formulas Demo'!$A$5:$A$8,0)),"No Match Found")</f>
        <v>Extreme Caution, Consider Delay</v>
      </c>
    </row>
    <row r="3137" spans="1:8" x14ac:dyDescent="0.3">
      <c r="A3137" s="9">
        <f>'Raw Data'!A3136</f>
        <v>45362.881944444503</v>
      </c>
      <c r="B3137" s="11">
        <f>'Raw Data'!M3136</f>
        <v>40.654878821237901</v>
      </c>
      <c r="C3137" s="11" t="str">
        <f t="shared" si="96"/>
        <v>Free-flow</v>
      </c>
      <c r="D3137" s="11">
        <f>'Raw Data'!P3136</f>
        <v>0</v>
      </c>
      <c r="E3137" s="11" t="str">
        <f t="shared" si="97"/>
        <v>No Accident</v>
      </c>
      <c r="F3137" s="11" t="str">
        <f>'Raw Data'!O3136</f>
        <v>Fog</v>
      </c>
      <c r="G3137" s="11" t="str">
        <f>IFERROR(VLOOKUP(F3137,'Lookup Formulas Demo'!$A$5:$B$8,2,0),"Unknown Weather")</f>
        <v>Use Fog Lights, Reduce Speed</v>
      </c>
      <c r="H3137" s="11" t="str">
        <f>_xlfn.IFNA(INDEX('Lookup Formulas Demo'!$B$5:$B$8,MATCH(F3137,'Lookup Formulas Demo'!$A$5:$A$8,0)),"No Match Found")</f>
        <v>Use Fog Lights, Reduce Speed</v>
      </c>
    </row>
    <row r="3138" spans="1:8" x14ac:dyDescent="0.3">
      <c r="A3138" s="9">
        <f>'Raw Data'!A3137</f>
        <v>45362.885416666701</v>
      </c>
      <c r="B3138" s="11">
        <f>'Raw Data'!M3137</f>
        <v>47.749600132725298</v>
      </c>
      <c r="C3138" s="11" t="str">
        <f t="shared" si="96"/>
        <v>Free-flow</v>
      </c>
      <c r="D3138" s="11">
        <f>'Raw Data'!P3137</f>
        <v>0</v>
      </c>
      <c r="E3138" s="11" t="str">
        <f t="shared" si="97"/>
        <v>No Accident</v>
      </c>
      <c r="F3138" s="11" t="str">
        <f>'Raw Data'!O3137</f>
        <v>Rain</v>
      </c>
      <c r="G3138" s="11" t="str">
        <f>IFERROR(VLOOKUP(F3138,'Lookup Formulas Demo'!$A$5:$B$8,2,0),"Unknown Weather")</f>
        <v>Reduce Speed, Increase Following Distance</v>
      </c>
      <c r="H3138" s="11" t="str">
        <f>_xlfn.IFNA(INDEX('Lookup Formulas Demo'!$B$5:$B$8,MATCH(F3138,'Lookup Formulas Demo'!$A$5:$A$8,0)),"No Match Found")</f>
        <v>Reduce Speed, Increase Following Distance</v>
      </c>
    </row>
    <row r="3139" spans="1:8" x14ac:dyDescent="0.3">
      <c r="A3139" s="9">
        <f>'Raw Data'!A3138</f>
        <v>45362.888888888898</v>
      </c>
      <c r="B3139" s="11">
        <f>'Raw Data'!M3138</f>
        <v>63.431636506554803</v>
      </c>
      <c r="C3139" s="11" t="str">
        <f t="shared" ref="C3139:C3202" si="98">IF(B3139&gt;=80,"Congested",IF(B3139&gt;=50,"Moderate","Free-flow"))</f>
        <v>Moderate</v>
      </c>
      <c r="D3139" s="11">
        <f>'Raw Data'!P3138</f>
        <v>0</v>
      </c>
      <c r="E3139" s="11" t="str">
        <f t="shared" ref="E3139:E3202" si="99">IF(D3139=1,"Accident Reported","No Accident")</f>
        <v>No Accident</v>
      </c>
      <c r="F3139" s="11" t="str">
        <f>'Raw Data'!O3138</f>
        <v>Snow</v>
      </c>
      <c r="G3139" s="11" t="str">
        <f>IFERROR(VLOOKUP(F3139,'Lookup Formulas Demo'!$A$5:$B$8,2,0),"Unknown Weather")</f>
        <v>Extreme Caution, Consider Delay</v>
      </c>
      <c r="H3139" s="11" t="str">
        <f>_xlfn.IFNA(INDEX('Lookup Formulas Demo'!$B$5:$B$8,MATCH(F3139,'Lookup Formulas Demo'!$A$5:$A$8,0)),"No Match Found")</f>
        <v>Extreme Caution, Consider Delay</v>
      </c>
    </row>
    <row r="3140" spans="1:8" x14ac:dyDescent="0.3">
      <c r="A3140" s="9">
        <f>'Raw Data'!A3139</f>
        <v>45362.892361111102</v>
      </c>
      <c r="B3140" s="11">
        <f>'Raw Data'!M3139</f>
        <v>99.168195850167905</v>
      </c>
      <c r="C3140" s="11" t="str">
        <f t="shared" si="98"/>
        <v>Congested</v>
      </c>
      <c r="D3140" s="11">
        <f>'Raw Data'!P3139</f>
        <v>0</v>
      </c>
      <c r="E3140" s="11" t="str">
        <f t="shared" si="99"/>
        <v>No Accident</v>
      </c>
      <c r="F3140" s="11" t="str">
        <f>'Raw Data'!O3139</f>
        <v>Clear</v>
      </c>
      <c r="G3140" s="11" t="str">
        <f>IFERROR(VLOOKUP(F3140,'Lookup Formulas Demo'!$A$5:$B$8,2,0),"Unknown Weather")</f>
        <v>Normal Driving</v>
      </c>
      <c r="H3140" s="11" t="str">
        <f>_xlfn.IFNA(INDEX('Lookup Formulas Demo'!$B$5:$B$8,MATCH(F3140,'Lookup Formulas Demo'!$A$5:$A$8,0)),"No Match Found")</f>
        <v>Normal Driving</v>
      </c>
    </row>
    <row r="3141" spans="1:8" x14ac:dyDescent="0.3">
      <c r="A3141" s="9">
        <f>'Raw Data'!A3140</f>
        <v>45362.895833333299</v>
      </c>
      <c r="B3141" s="11">
        <f>'Raw Data'!M3140</f>
        <v>51.362993366264199</v>
      </c>
      <c r="C3141" s="11" t="str">
        <f t="shared" si="98"/>
        <v>Moderate</v>
      </c>
      <c r="D3141" s="11">
        <f>'Raw Data'!P3140</f>
        <v>0</v>
      </c>
      <c r="E3141" s="11" t="str">
        <f t="shared" si="99"/>
        <v>No Accident</v>
      </c>
      <c r="F3141" s="11" t="str">
        <f>'Raw Data'!O3140</f>
        <v>Clear</v>
      </c>
      <c r="G3141" s="11" t="str">
        <f>IFERROR(VLOOKUP(F3141,'Lookup Formulas Demo'!$A$5:$B$8,2,0),"Unknown Weather")</f>
        <v>Normal Driving</v>
      </c>
      <c r="H3141" s="11" t="str">
        <f>_xlfn.IFNA(INDEX('Lookup Formulas Demo'!$B$5:$B$8,MATCH(F3141,'Lookup Formulas Demo'!$A$5:$A$8,0)),"No Match Found")</f>
        <v>Normal Driving</v>
      </c>
    </row>
    <row r="3142" spans="1:8" x14ac:dyDescent="0.3">
      <c r="A3142" s="9">
        <f>'Raw Data'!A3141</f>
        <v>45362.899305555598</v>
      </c>
      <c r="B3142" s="11">
        <f>'Raw Data'!M3141</f>
        <v>50.6937468184884</v>
      </c>
      <c r="C3142" s="11" t="str">
        <f t="shared" si="98"/>
        <v>Moderate</v>
      </c>
      <c r="D3142" s="11">
        <f>'Raw Data'!P3141</f>
        <v>0</v>
      </c>
      <c r="E3142" s="11" t="str">
        <f t="shared" si="99"/>
        <v>No Accident</v>
      </c>
      <c r="F3142" s="11" t="str">
        <f>'Raw Data'!O3141</f>
        <v>Fog</v>
      </c>
      <c r="G3142" s="11" t="str">
        <f>IFERROR(VLOOKUP(F3142,'Lookup Formulas Demo'!$A$5:$B$8,2,0),"Unknown Weather")</f>
        <v>Use Fog Lights, Reduce Speed</v>
      </c>
      <c r="H3142" s="11" t="str">
        <f>_xlfn.IFNA(INDEX('Lookup Formulas Demo'!$B$5:$B$8,MATCH(F3142,'Lookup Formulas Demo'!$A$5:$A$8,0)),"No Match Found")</f>
        <v>Use Fog Lights, Reduce Speed</v>
      </c>
    </row>
    <row r="3143" spans="1:8" x14ac:dyDescent="0.3">
      <c r="A3143" s="9">
        <f>'Raw Data'!A3142</f>
        <v>45362.902777777803</v>
      </c>
      <c r="B3143" s="11">
        <f>'Raw Data'!M3142</f>
        <v>45.086941521706599</v>
      </c>
      <c r="C3143" s="11" t="str">
        <f t="shared" si="98"/>
        <v>Free-flow</v>
      </c>
      <c r="D3143" s="11">
        <f>'Raw Data'!P3142</f>
        <v>0</v>
      </c>
      <c r="E3143" s="11" t="str">
        <f t="shared" si="99"/>
        <v>No Accident</v>
      </c>
      <c r="F3143" s="11" t="str">
        <f>'Raw Data'!O3142</f>
        <v>Rain</v>
      </c>
      <c r="G3143" s="11" t="str">
        <f>IFERROR(VLOOKUP(F3143,'Lookup Formulas Demo'!$A$5:$B$8,2,0),"Unknown Weather")</f>
        <v>Reduce Speed, Increase Following Distance</v>
      </c>
      <c r="H3143" s="11" t="str">
        <f>_xlfn.IFNA(INDEX('Lookup Formulas Demo'!$B$5:$B$8,MATCH(F3143,'Lookup Formulas Demo'!$A$5:$A$8,0)),"No Match Found")</f>
        <v>Reduce Speed, Increase Following Distance</v>
      </c>
    </row>
    <row r="3144" spans="1:8" x14ac:dyDescent="0.3">
      <c r="A3144" s="9">
        <f>'Raw Data'!A3143</f>
        <v>45362.90625</v>
      </c>
      <c r="B3144" s="11">
        <f>'Raw Data'!M3143</f>
        <v>21.158424725691901</v>
      </c>
      <c r="C3144" s="11" t="str">
        <f t="shared" si="98"/>
        <v>Free-flow</v>
      </c>
      <c r="D3144" s="11">
        <f>'Raw Data'!P3143</f>
        <v>0</v>
      </c>
      <c r="E3144" s="11" t="str">
        <f t="shared" si="99"/>
        <v>No Accident</v>
      </c>
      <c r="F3144" s="11" t="str">
        <f>'Raw Data'!O3143</f>
        <v>Rain</v>
      </c>
      <c r="G3144" s="11" t="str">
        <f>IFERROR(VLOOKUP(F3144,'Lookup Formulas Demo'!$A$5:$B$8,2,0),"Unknown Weather")</f>
        <v>Reduce Speed, Increase Following Distance</v>
      </c>
      <c r="H3144" s="11" t="str">
        <f>_xlfn.IFNA(INDEX('Lookup Formulas Demo'!$B$5:$B$8,MATCH(F3144,'Lookup Formulas Demo'!$A$5:$A$8,0)),"No Match Found")</f>
        <v>Reduce Speed, Increase Following Distance</v>
      </c>
    </row>
    <row r="3145" spans="1:8" x14ac:dyDescent="0.3">
      <c r="A3145" s="9">
        <f>'Raw Data'!A3144</f>
        <v>45362.909722222197</v>
      </c>
      <c r="B3145" s="11">
        <f>'Raw Data'!M3144</f>
        <v>52.979807154323403</v>
      </c>
      <c r="C3145" s="11" t="str">
        <f t="shared" si="98"/>
        <v>Moderate</v>
      </c>
      <c r="D3145" s="11">
        <f>'Raw Data'!P3144</f>
        <v>0</v>
      </c>
      <c r="E3145" s="11" t="str">
        <f t="shared" si="99"/>
        <v>No Accident</v>
      </c>
      <c r="F3145" s="11" t="str">
        <f>'Raw Data'!O3144</f>
        <v>Fog</v>
      </c>
      <c r="G3145" s="11" t="str">
        <f>IFERROR(VLOOKUP(F3145,'Lookup Formulas Demo'!$A$5:$B$8,2,0),"Unknown Weather")</f>
        <v>Use Fog Lights, Reduce Speed</v>
      </c>
      <c r="H3145" s="11" t="str">
        <f>_xlfn.IFNA(INDEX('Lookup Formulas Demo'!$B$5:$B$8,MATCH(F3145,'Lookup Formulas Demo'!$A$5:$A$8,0)),"No Match Found")</f>
        <v>Use Fog Lights, Reduce Speed</v>
      </c>
    </row>
    <row r="3146" spans="1:8" x14ac:dyDescent="0.3">
      <c r="A3146" s="9">
        <f>'Raw Data'!A3145</f>
        <v>45362.913194444503</v>
      </c>
      <c r="B3146" s="11">
        <f>'Raw Data'!M3145</f>
        <v>62.6220589623736</v>
      </c>
      <c r="C3146" s="11" t="str">
        <f t="shared" si="98"/>
        <v>Moderate</v>
      </c>
      <c r="D3146" s="11">
        <f>'Raw Data'!P3145</f>
        <v>0</v>
      </c>
      <c r="E3146" s="11" t="str">
        <f t="shared" si="99"/>
        <v>No Accident</v>
      </c>
      <c r="F3146" s="11" t="str">
        <f>'Raw Data'!O3145</f>
        <v>Snow</v>
      </c>
      <c r="G3146" s="11" t="str">
        <f>IFERROR(VLOOKUP(F3146,'Lookup Formulas Demo'!$A$5:$B$8,2,0),"Unknown Weather")</f>
        <v>Extreme Caution, Consider Delay</v>
      </c>
      <c r="H3146" s="11" t="str">
        <f>_xlfn.IFNA(INDEX('Lookup Formulas Demo'!$B$5:$B$8,MATCH(F3146,'Lookup Formulas Demo'!$A$5:$A$8,0)),"No Match Found")</f>
        <v>Extreme Caution, Consider Delay</v>
      </c>
    </row>
    <row r="3147" spans="1:8" x14ac:dyDescent="0.3">
      <c r="A3147" s="9">
        <f>'Raw Data'!A3146</f>
        <v>45362.916666666701</v>
      </c>
      <c r="B3147" s="11">
        <f>'Raw Data'!M3146</f>
        <v>90.174016137421603</v>
      </c>
      <c r="C3147" s="11" t="str">
        <f t="shared" si="98"/>
        <v>Congested</v>
      </c>
      <c r="D3147" s="11">
        <f>'Raw Data'!P3146</f>
        <v>0</v>
      </c>
      <c r="E3147" s="11" t="str">
        <f t="shared" si="99"/>
        <v>No Accident</v>
      </c>
      <c r="F3147" s="11" t="str">
        <f>'Raw Data'!O3146</f>
        <v>Clear</v>
      </c>
      <c r="G3147" s="11" t="str">
        <f>IFERROR(VLOOKUP(F3147,'Lookup Formulas Demo'!$A$5:$B$8,2,0),"Unknown Weather")</f>
        <v>Normal Driving</v>
      </c>
      <c r="H3147" s="11" t="str">
        <f>_xlfn.IFNA(INDEX('Lookup Formulas Demo'!$B$5:$B$8,MATCH(F3147,'Lookup Formulas Demo'!$A$5:$A$8,0)),"No Match Found")</f>
        <v>Normal Driving</v>
      </c>
    </row>
    <row r="3148" spans="1:8" x14ac:dyDescent="0.3">
      <c r="A3148" s="9">
        <f>'Raw Data'!A3147</f>
        <v>45362.920138888898</v>
      </c>
      <c r="B3148" s="11">
        <f>'Raw Data'!M3147</f>
        <v>19.388231671120799</v>
      </c>
      <c r="C3148" s="11" t="str">
        <f t="shared" si="98"/>
        <v>Free-flow</v>
      </c>
      <c r="D3148" s="11">
        <f>'Raw Data'!P3147</f>
        <v>0</v>
      </c>
      <c r="E3148" s="11" t="str">
        <f t="shared" si="99"/>
        <v>No Accident</v>
      </c>
      <c r="F3148" s="11" t="str">
        <f>'Raw Data'!O3147</f>
        <v>Rain</v>
      </c>
      <c r="G3148" s="11" t="str">
        <f>IFERROR(VLOOKUP(F3148,'Lookup Formulas Demo'!$A$5:$B$8,2,0),"Unknown Weather")</f>
        <v>Reduce Speed, Increase Following Distance</v>
      </c>
      <c r="H3148" s="11" t="str">
        <f>_xlfn.IFNA(INDEX('Lookup Formulas Demo'!$B$5:$B$8,MATCH(F3148,'Lookup Formulas Demo'!$A$5:$A$8,0)),"No Match Found")</f>
        <v>Reduce Speed, Increase Following Distance</v>
      </c>
    </row>
    <row r="3149" spans="1:8" x14ac:dyDescent="0.3">
      <c r="A3149" s="9">
        <f>'Raw Data'!A3148</f>
        <v>45362.923611111102</v>
      </c>
      <c r="B3149" s="11">
        <f>'Raw Data'!M3148</f>
        <v>20.925543290655501</v>
      </c>
      <c r="C3149" s="11" t="str">
        <f t="shared" si="98"/>
        <v>Free-flow</v>
      </c>
      <c r="D3149" s="11">
        <f>'Raw Data'!P3148</f>
        <v>0</v>
      </c>
      <c r="E3149" s="11" t="str">
        <f t="shared" si="99"/>
        <v>No Accident</v>
      </c>
      <c r="F3149" s="11" t="str">
        <f>'Raw Data'!O3148</f>
        <v>Rain</v>
      </c>
      <c r="G3149" s="11" t="str">
        <f>IFERROR(VLOOKUP(F3149,'Lookup Formulas Demo'!$A$5:$B$8,2,0),"Unknown Weather")</f>
        <v>Reduce Speed, Increase Following Distance</v>
      </c>
      <c r="H3149" s="11" t="str">
        <f>_xlfn.IFNA(INDEX('Lookup Formulas Demo'!$B$5:$B$8,MATCH(F3149,'Lookup Formulas Demo'!$A$5:$A$8,0)),"No Match Found")</f>
        <v>Reduce Speed, Increase Following Distance</v>
      </c>
    </row>
    <row r="3150" spans="1:8" x14ac:dyDescent="0.3">
      <c r="A3150" s="9">
        <f>'Raw Data'!A3149</f>
        <v>45362.927083333299</v>
      </c>
      <c r="B3150" s="11">
        <f>'Raw Data'!M3149</f>
        <v>74.705288166469899</v>
      </c>
      <c r="C3150" s="11" t="str">
        <f t="shared" si="98"/>
        <v>Moderate</v>
      </c>
      <c r="D3150" s="11">
        <f>'Raw Data'!P3149</f>
        <v>0</v>
      </c>
      <c r="E3150" s="11" t="str">
        <f t="shared" si="99"/>
        <v>No Accident</v>
      </c>
      <c r="F3150" s="11" t="str">
        <f>'Raw Data'!O3149</f>
        <v>Clear</v>
      </c>
      <c r="G3150" s="11" t="str">
        <f>IFERROR(VLOOKUP(F3150,'Lookup Formulas Demo'!$A$5:$B$8,2,0),"Unknown Weather")</f>
        <v>Normal Driving</v>
      </c>
      <c r="H3150" s="11" t="str">
        <f>_xlfn.IFNA(INDEX('Lookup Formulas Demo'!$B$5:$B$8,MATCH(F3150,'Lookup Formulas Demo'!$A$5:$A$8,0)),"No Match Found")</f>
        <v>Normal Driving</v>
      </c>
    </row>
    <row r="3151" spans="1:8" x14ac:dyDescent="0.3">
      <c r="A3151" s="9">
        <f>'Raw Data'!A3150</f>
        <v>45362.930555555598</v>
      </c>
      <c r="B3151" s="11">
        <f>'Raw Data'!M3150</f>
        <v>59.742820015362398</v>
      </c>
      <c r="C3151" s="11" t="str">
        <f t="shared" si="98"/>
        <v>Moderate</v>
      </c>
      <c r="D3151" s="11">
        <f>'Raw Data'!P3150</f>
        <v>0</v>
      </c>
      <c r="E3151" s="11" t="str">
        <f t="shared" si="99"/>
        <v>No Accident</v>
      </c>
      <c r="F3151" s="11" t="str">
        <f>'Raw Data'!O3150</f>
        <v>Clear</v>
      </c>
      <c r="G3151" s="11" t="str">
        <f>IFERROR(VLOOKUP(F3151,'Lookup Formulas Demo'!$A$5:$B$8,2,0),"Unknown Weather")</f>
        <v>Normal Driving</v>
      </c>
      <c r="H3151" s="11" t="str">
        <f>_xlfn.IFNA(INDEX('Lookup Formulas Demo'!$B$5:$B$8,MATCH(F3151,'Lookup Formulas Demo'!$A$5:$A$8,0)),"No Match Found")</f>
        <v>Normal Driving</v>
      </c>
    </row>
    <row r="3152" spans="1:8" x14ac:dyDescent="0.3">
      <c r="A3152" s="9">
        <f>'Raw Data'!A3151</f>
        <v>45362.934027777803</v>
      </c>
      <c r="B3152" s="11">
        <f>'Raw Data'!M3151</f>
        <v>11.325670974277401</v>
      </c>
      <c r="C3152" s="11" t="str">
        <f t="shared" si="98"/>
        <v>Free-flow</v>
      </c>
      <c r="D3152" s="11">
        <f>'Raw Data'!P3151</f>
        <v>0</v>
      </c>
      <c r="E3152" s="11" t="str">
        <f t="shared" si="99"/>
        <v>No Accident</v>
      </c>
      <c r="F3152" s="11" t="str">
        <f>'Raw Data'!O3151</f>
        <v>Rain</v>
      </c>
      <c r="G3152" s="11" t="str">
        <f>IFERROR(VLOOKUP(F3152,'Lookup Formulas Demo'!$A$5:$B$8,2,0),"Unknown Weather")</f>
        <v>Reduce Speed, Increase Following Distance</v>
      </c>
      <c r="H3152" s="11" t="str">
        <f>_xlfn.IFNA(INDEX('Lookup Formulas Demo'!$B$5:$B$8,MATCH(F3152,'Lookup Formulas Demo'!$A$5:$A$8,0)),"No Match Found")</f>
        <v>Reduce Speed, Increase Following Distance</v>
      </c>
    </row>
    <row r="3153" spans="1:8" x14ac:dyDescent="0.3">
      <c r="A3153" s="9">
        <f>'Raw Data'!A3152</f>
        <v>45362.9375</v>
      </c>
      <c r="B3153" s="11">
        <f>'Raw Data'!M3152</f>
        <v>24.6978072600212</v>
      </c>
      <c r="C3153" s="11" t="str">
        <f t="shared" si="98"/>
        <v>Free-flow</v>
      </c>
      <c r="D3153" s="11">
        <f>'Raw Data'!P3152</f>
        <v>0</v>
      </c>
      <c r="E3153" s="11" t="str">
        <f t="shared" si="99"/>
        <v>No Accident</v>
      </c>
      <c r="F3153" s="11" t="str">
        <f>'Raw Data'!O3152</f>
        <v>Fog</v>
      </c>
      <c r="G3153" s="11" t="str">
        <f>IFERROR(VLOOKUP(F3153,'Lookup Formulas Demo'!$A$5:$B$8,2,0),"Unknown Weather")</f>
        <v>Use Fog Lights, Reduce Speed</v>
      </c>
      <c r="H3153" s="11" t="str">
        <f>_xlfn.IFNA(INDEX('Lookup Formulas Demo'!$B$5:$B$8,MATCH(F3153,'Lookup Formulas Demo'!$A$5:$A$8,0)),"No Match Found")</f>
        <v>Use Fog Lights, Reduce Speed</v>
      </c>
    </row>
    <row r="3154" spans="1:8" x14ac:dyDescent="0.3">
      <c r="A3154" s="9">
        <f>'Raw Data'!A3153</f>
        <v>45362.940972222197</v>
      </c>
      <c r="B3154" s="11">
        <f>'Raw Data'!M3153</f>
        <v>55.069849790457098</v>
      </c>
      <c r="C3154" s="11" t="str">
        <f t="shared" si="98"/>
        <v>Moderate</v>
      </c>
      <c r="D3154" s="11">
        <f>'Raw Data'!P3153</f>
        <v>0</v>
      </c>
      <c r="E3154" s="11" t="str">
        <f t="shared" si="99"/>
        <v>No Accident</v>
      </c>
      <c r="F3154" s="11" t="str">
        <f>'Raw Data'!O3153</f>
        <v>Clear</v>
      </c>
      <c r="G3154" s="11" t="str">
        <f>IFERROR(VLOOKUP(F3154,'Lookup Formulas Demo'!$A$5:$B$8,2,0),"Unknown Weather")</f>
        <v>Normal Driving</v>
      </c>
      <c r="H3154" s="11" t="str">
        <f>_xlfn.IFNA(INDEX('Lookup Formulas Demo'!$B$5:$B$8,MATCH(F3154,'Lookup Formulas Demo'!$A$5:$A$8,0)),"No Match Found")</f>
        <v>Normal Driving</v>
      </c>
    </row>
    <row r="3155" spans="1:8" x14ac:dyDescent="0.3">
      <c r="A3155" s="9">
        <f>'Raw Data'!A3154</f>
        <v>45362.944444444503</v>
      </c>
      <c r="B3155" s="11">
        <f>'Raw Data'!M3154</f>
        <v>46.670892035634999</v>
      </c>
      <c r="C3155" s="11" t="str">
        <f t="shared" si="98"/>
        <v>Free-flow</v>
      </c>
      <c r="D3155" s="11">
        <f>'Raw Data'!P3154</f>
        <v>0</v>
      </c>
      <c r="E3155" s="11" t="str">
        <f t="shared" si="99"/>
        <v>No Accident</v>
      </c>
      <c r="F3155" s="11" t="str">
        <f>'Raw Data'!O3154</f>
        <v>Fog</v>
      </c>
      <c r="G3155" s="11" t="str">
        <f>IFERROR(VLOOKUP(F3155,'Lookup Formulas Demo'!$A$5:$B$8,2,0),"Unknown Weather")</f>
        <v>Use Fog Lights, Reduce Speed</v>
      </c>
      <c r="H3155" s="11" t="str">
        <f>_xlfn.IFNA(INDEX('Lookup Formulas Demo'!$B$5:$B$8,MATCH(F3155,'Lookup Formulas Demo'!$A$5:$A$8,0)),"No Match Found")</f>
        <v>Use Fog Lights, Reduce Speed</v>
      </c>
    </row>
    <row r="3156" spans="1:8" x14ac:dyDescent="0.3">
      <c r="A3156" s="9">
        <f>'Raw Data'!A3155</f>
        <v>45362.947916666701</v>
      </c>
      <c r="B3156" s="11">
        <f>'Raw Data'!M3155</f>
        <v>73.773715250588893</v>
      </c>
      <c r="C3156" s="11" t="str">
        <f t="shared" si="98"/>
        <v>Moderate</v>
      </c>
      <c r="D3156" s="11">
        <f>'Raw Data'!P3155</f>
        <v>1</v>
      </c>
      <c r="E3156" s="11" t="str">
        <f t="shared" si="99"/>
        <v>Accident Reported</v>
      </c>
      <c r="F3156" s="11" t="str">
        <f>'Raw Data'!O3155</f>
        <v>Rain</v>
      </c>
      <c r="G3156" s="11" t="str">
        <f>IFERROR(VLOOKUP(F3156,'Lookup Formulas Demo'!$A$5:$B$8,2,0),"Unknown Weather")</f>
        <v>Reduce Speed, Increase Following Distance</v>
      </c>
      <c r="H3156" s="11" t="str">
        <f>_xlfn.IFNA(INDEX('Lookup Formulas Demo'!$B$5:$B$8,MATCH(F3156,'Lookup Formulas Demo'!$A$5:$A$8,0)),"No Match Found")</f>
        <v>Reduce Speed, Increase Following Distance</v>
      </c>
    </row>
    <row r="3157" spans="1:8" x14ac:dyDescent="0.3">
      <c r="A3157" s="9">
        <f>'Raw Data'!A3156</f>
        <v>45362.951388888898</v>
      </c>
      <c r="B3157" s="11">
        <f>'Raw Data'!M3156</f>
        <v>57.3521004303269</v>
      </c>
      <c r="C3157" s="11" t="str">
        <f t="shared" si="98"/>
        <v>Moderate</v>
      </c>
      <c r="D3157" s="11">
        <f>'Raw Data'!P3156</f>
        <v>0</v>
      </c>
      <c r="E3157" s="11" t="str">
        <f t="shared" si="99"/>
        <v>No Accident</v>
      </c>
      <c r="F3157" s="11" t="str">
        <f>'Raw Data'!O3156</f>
        <v>Clear</v>
      </c>
      <c r="G3157" s="11" t="str">
        <f>IFERROR(VLOOKUP(F3157,'Lookup Formulas Demo'!$A$5:$B$8,2,0),"Unknown Weather")</f>
        <v>Normal Driving</v>
      </c>
      <c r="H3157" s="11" t="str">
        <f>_xlfn.IFNA(INDEX('Lookup Formulas Demo'!$B$5:$B$8,MATCH(F3157,'Lookup Formulas Demo'!$A$5:$A$8,0)),"No Match Found")</f>
        <v>Normal Driving</v>
      </c>
    </row>
    <row r="3158" spans="1:8" x14ac:dyDescent="0.3">
      <c r="A3158" s="9">
        <f>'Raw Data'!A3157</f>
        <v>45362.954861111102</v>
      </c>
      <c r="B3158" s="11">
        <f>'Raw Data'!M3157</f>
        <v>94.445896574548101</v>
      </c>
      <c r="C3158" s="11" t="str">
        <f t="shared" si="98"/>
        <v>Congested</v>
      </c>
      <c r="D3158" s="11">
        <f>'Raw Data'!P3157</f>
        <v>0</v>
      </c>
      <c r="E3158" s="11" t="str">
        <f t="shared" si="99"/>
        <v>No Accident</v>
      </c>
      <c r="F3158" s="11" t="str">
        <f>'Raw Data'!O3157</f>
        <v>Snow</v>
      </c>
      <c r="G3158" s="11" t="str">
        <f>IFERROR(VLOOKUP(F3158,'Lookup Formulas Demo'!$A$5:$B$8,2,0),"Unknown Weather")</f>
        <v>Extreme Caution, Consider Delay</v>
      </c>
      <c r="H3158" s="11" t="str">
        <f>_xlfn.IFNA(INDEX('Lookup Formulas Demo'!$B$5:$B$8,MATCH(F3158,'Lookup Formulas Demo'!$A$5:$A$8,0)),"No Match Found")</f>
        <v>Extreme Caution, Consider Delay</v>
      </c>
    </row>
    <row r="3159" spans="1:8" x14ac:dyDescent="0.3">
      <c r="A3159" s="9">
        <f>'Raw Data'!A3158</f>
        <v>45362.958333333299</v>
      </c>
      <c r="B3159" s="11">
        <f>'Raw Data'!M3158</f>
        <v>14.2927477307919</v>
      </c>
      <c r="C3159" s="11" t="str">
        <f t="shared" si="98"/>
        <v>Free-flow</v>
      </c>
      <c r="D3159" s="11">
        <f>'Raw Data'!P3158</f>
        <v>0</v>
      </c>
      <c r="E3159" s="11" t="str">
        <f t="shared" si="99"/>
        <v>No Accident</v>
      </c>
      <c r="F3159" s="11" t="str">
        <f>'Raw Data'!O3158</f>
        <v>Fog</v>
      </c>
      <c r="G3159" s="11" t="str">
        <f>IFERROR(VLOOKUP(F3159,'Lookup Formulas Demo'!$A$5:$B$8,2,0),"Unknown Weather")</f>
        <v>Use Fog Lights, Reduce Speed</v>
      </c>
      <c r="H3159" s="11" t="str">
        <f>_xlfn.IFNA(INDEX('Lookup Formulas Demo'!$B$5:$B$8,MATCH(F3159,'Lookup Formulas Demo'!$A$5:$A$8,0)),"No Match Found")</f>
        <v>Use Fog Lights, Reduce Speed</v>
      </c>
    </row>
    <row r="3160" spans="1:8" x14ac:dyDescent="0.3">
      <c r="A3160" s="9">
        <f>'Raw Data'!A3159</f>
        <v>45362.961805555598</v>
      </c>
      <c r="B3160" s="11">
        <f>'Raw Data'!M3159</f>
        <v>89.061517681351305</v>
      </c>
      <c r="C3160" s="11" t="str">
        <f t="shared" si="98"/>
        <v>Congested</v>
      </c>
      <c r="D3160" s="11">
        <f>'Raw Data'!P3159</f>
        <v>0</v>
      </c>
      <c r="E3160" s="11" t="str">
        <f t="shared" si="99"/>
        <v>No Accident</v>
      </c>
      <c r="F3160" s="11" t="str">
        <f>'Raw Data'!O3159</f>
        <v>Fog</v>
      </c>
      <c r="G3160" s="11" t="str">
        <f>IFERROR(VLOOKUP(F3160,'Lookup Formulas Demo'!$A$5:$B$8,2,0),"Unknown Weather")</f>
        <v>Use Fog Lights, Reduce Speed</v>
      </c>
      <c r="H3160" s="11" t="str">
        <f>_xlfn.IFNA(INDEX('Lookup Formulas Demo'!$B$5:$B$8,MATCH(F3160,'Lookup Formulas Demo'!$A$5:$A$8,0)),"No Match Found")</f>
        <v>Use Fog Lights, Reduce Speed</v>
      </c>
    </row>
    <row r="3161" spans="1:8" x14ac:dyDescent="0.3">
      <c r="A3161" s="9">
        <f>'Raw Data'!A3160</f>
        <v>45362.965277777803</v>
      </c>
      <c r="B3161" s="11">
        <f>'Raw Data'!M3160</f>
        <v>36.160481113794603</v>
      </c>
      <c r="C3161" s="11" t="str">
        <f t="shared" si="98"/>
        <v>Free-flow</v>
      </c>
      <c r="D3161" s="11">
        <f>'Raw Data'!P3160</f>
        <v>0</v>
      </c>
      <c r="E3161" s="11" t="str">
        <f t="shared" si="99"/>
        <v>No Accident</v>
      </c>
      <c r="F3161" s="11" t="str">
        <f>'Raw Data'!O3160</f>
        <v>Snow</v>
      </c>
      <c r="G3161" s="11" t="str">
        <f>IFERROR(VLOOKUP(F3161,'Lookup Formulas Demo'!$A$5:$B$8,2,0),"Unknown Weather")</f>
        <v>Extreme Caution, Consider Delay</v>
      </c>
      <c r="H3161" s="11" t="str">
        <f>_xlfn.IFNA(INDEX('Lookup Formulas Demo'!$B$5:$B$8,MATCH(F3161,'Lookup Formulas Demo'!$A$5:$A$8,0)),"No Match Found")</f>
        <v>Extreme Caution, Consider Delay</v>
      </c>
    </row>
    <row r="3162" spans="1:8" x14ac:dyDescent="0.3">
      <c r="A3162" s="9">
        <f>'Raw Data'!A3161</f>
        <v>45362.96875</v>
      </c>
      <c r="B3162" s="11">
        <f>'Raw Data'!M3161</f>
        <v>30.691262910591</v>
      </c>
      <c r="C3162" s="11" t="str">
        <f t="shared" si="98"/>
        <v>Free-flow</v>
      </c>
      <c r="D3162" s="11">
        <f>'Raw Data'!P3161</f>
        <v>0</v>
      </c>
      <c r="E3162" s="11" t="str">
        <f t="shared" si="99"/>
        <v>No Accident</v>
      </c>
      <c r="F3162" s="11" t="str">
        <f>'Raw Data'!O3161</f>
        <v>Clear</v>
      </c>
      <c r="G3162" s="11" t="str">
        <f>IFERROR(VLOOKUP(F3162,'Lookup Formulas Demo'!$A$5:$B$8,2,0),"Unknown Weather")</f>
        <v>Normal Driving</v>
      </c>
      <c r="H3162" s="11" t="str">
        <f>_xlfn.IFNA(INDEX('Lookup Formulas Demo'!$B$5:$B$8,MATCH(F3162,'Lookup Formulas Demo'!$A$5:$A$8,0)),"No Match Found")</f>
        <v>Normal Driving</v>
      </c>
    </row>
    <row r="3163" spans="1:8" x14ac:dyDescent="0.3">
      <c r="A3163" s="9">
        <f>'Raw Data'!A3162</f>
        <v>45362.972222222197</v>
      </c>
      <c r="B3163" s="11">
        <f>'Raw Data'!M3162</f>
        <v>69.400913230909197</v>
      </c>
      <c r="C3163" s="11" t="str">
        <f t="shared" si="98"/>
        <v>Moderate</v>
      </c>
      <c r="D3163" s="11">
        <f>'Raw Data'!P3162</f>
        <v>0</v>
      </c>
      <c r="E3163" s="11" t="str">
        <f t="shared" si="99"/>
        <v>No Accident</v>
      </c>
      <c r="F3163" s="11" t="str">
        <f>'Raw Data'!O3162</f>
        <v>Snow</v>
      </c>
      <c r="G3163" s="11" t="str">
        <f>IFERROR(VLOOKUP(F3163,'Lookup Formulas Demo'!$A$5:$B$8,2,0),"Unknown Weather")</f>
        <v>Extreme Caution, Consider Delay</v>
      </c>
      <c r="H3163" s="11" t="str">
        <f>_xlfn.IFNA(INDEX('Lookup Formulas Demo'!$B$5:$B$8,MATCH(F3163,'Lookup Formulas Demo'!$A$5:$A$8,0)),"No Match Found")</f>
        <v>Extreme Caution, Consider Delay</v>
      </c>
    </row>
    <row r="3164" spans="1:8" x14ac:dyDescent="0.3">
      <c r="A3164" s="9">
        <f>'Raw Data'!A3163</f>
        <v>45362.975694444503</v>
      </c>
      <c r="B3164" s="11">
        <f>'Raw Data'!M3163</f>
        <v>79.141987012821403</v>
      </c>
      <c r="C3164" s="11" t="str">
        <f t="shared" si="98"/>
        <v>Moderate</v>
      </c>
      <c r="D3164" s="11">
        <f>'Raw Data'!P3163</f>
        <v>0</v>
      </c>
      <c r="E3164" s="11" t="str">
        <f t="shared" si="99"/>
        <v>No Accident</v>
      </c>
      <c r="F3164" s="11" t="str">
        <f>'Raw Data'!O3163</f>
        <v>Fog</v>
      </c>
      <c r="G3164" s="11" t="str">
        <f>IFERROR(VLOOKUP(F3164,'Lookup Formulas Demo'!$A$5:$B$8,2,0),"Unknown Weather")</f>
        <v>Use Fog Lights, Reduce Speed</v>
      </c>
      <c r="H3164" s="11" t="str">
        <f>_xlfn.IFNA(INDEX('Lookup Formulas Demo'!$B$5:$B$8,MATCH(F3164,'Lookup Formulas Demo'!$A$5:$A$8,0)),"No Match Found")</f>
        <v>Use Fog Lights, Reduce Speed</v>
      </c>
    </row>
    <row r="3165" spans="1:8" x14ac:dyDescent="0.3">
      <c r="A3165" s="9">
        <f>'Raw Data'!A3164</f>
        <v>45362.979166666701</v>
      </c>
      <c r="B3165" s="11">
        <f>'Raw Data'!M3164</f>
        <v>39.974407563717399</v>
      </c>
      <c r="C3165" s="11" t="str">
        <f t="shared" si="98"/>
        <v>Free-flow</v>
      </c>
      <c r="D3165" s="11">
        <f>'Raw Data'!P3164</f>
        <v>0</v>
      </c>
      <c r="E3165" s="11" t="str">
        <f t="shared" si="99"/>
        <v>No Accident</v>
      </c>
      <c r="F3165" s="11" t="str">
        <f>'Raw Data'!O3164</f>
        <v>Rain</v>
      </c>
      <c r="G3165" s="11" t="str">
        <f>IFERROR(VLOOKUP(F3165,'Lookup Formulas Demo'!$A$5:$B$8,2,0),"Unknown Weather")</f>
        <v>Reduce Speed, Increase Following Distance</v>
      </c>
      <c r="H3165" s="11" t="str">
        <f>_xlfn.IFNA(INDEX('Lookup Formulas Demo'!$B$5:$B$8,MATCH(F3165,'Lookup Formulas Demo'!$A$5:$A$8,0)),"No Match Found")</f>
        <v>Reduce Speed, Increase Following Distance</v>
      </c>
    </row>
    <row r="3166" spans="1:8" x14ac:dyDescent="0.3">
      <c r="A3166" s="9">
        <f>'Raw Data'!A3165</f>
        <v>45362.982638888898</v>
      </c>
      <c r="B3166" s="11">
        <f>'Raw Data'!M3165</f>
        <v>94.808536467259898</v>
      </c>
      <c r="C3166" s="11" t="str">
        <f t="shared" si="98"/>
        <v>Congested</v>
      </c>
      <c r="D3166" s="11">
        <f>'Raw Data'!P3165</f>
        <v>0</v>
      </c>
      <c r="E3166" s="11" t="str">
        <f t="shared" si="99"/>
        <v>No Accident</v>
      </c>
      <c r="F3166" s="11" t="str">
        <f>'Raw Data'!O3165</f>
        <v>Clear</v>
      </c>
      <c r="G3166" s="11" t="str">
        <f>IFERROR(VLOOKUP(F3166,'Lookup Formulas Demo'!$A$5:$B$8,2,0),"Unknown Weather")</f>
        <v>Normal Driving</v>
      </c>
      <c r="H3166" s="11" t="str">
        <f>_xlfn.IFNA(INDEX('Lookup Formulas Demo'!$B$5:$B$8,MATCH(F3166,'Lookup Formulas Demo'!$A$5:$A$8,0)),"No Match Found")</f>
        <v>Normal Driving</v>
      </c>
    </row>
    <row r="3167" spans="1:8" x14ac:dyDescent="0.3">
      <c r="A3167" s="9">
        <f>'Raw Data'!A3166</f>
        <v>45362.986111111102</v>
      </c>
      <c r="B3167" s="11">
        <f>'Raw Data'!M3166</f>
        <v>23.091206385254399</v>
      </c>
      <c r="C3167" s="11" t="str">
        <f t="shared" si="98"/>
        <v>Free-flow</v>
      </c>
      <c r="D3167" s="11">
        <f>'Raw Data'!P3166</f>
        <v>0</v>
      </c>
      <c r="E3167" s="11" t="str">
        <f t="shared" si="99"/>
        <v>No Accident</v>
      </c>
      <c r="F3167" s="11" t="str">
        <f>'Raw Data'!O3166</f>
        <v>Snow</v>
      </c>
      <c r="G3167" s="11" t="str">
        <f>IFERROR(VLOOKUP(F3167,'Lookup Formulas Demo'!$A$5:$B$8,2,0),"Unknown Weather")</f>
        <v>Extreme Caution, Consider Delay</v>
      </c>
      <c r="H3167" s="11" t="str">
        <f>_xlfn.IFNA(INDEX('Lookup Formulas Demo'!$B$5:$B$8,MATCH(F3167,'Lookup Formulas Demo'!$A$5:$A$8,0)),"No Match Found")</f>
        <v>Extreme Caution, Consider Delay</v>
      </c>
    </row>
    <row r="3168" spans="1:8" x14ac:dyDescent="0.3">
      <c r="A3168" s="9">
        <f>'Raw Data'!A3167</f>
        <v>45362.989583333299</v>
      </c>
      <c r="B3168" s="11">
        <f>'Raw Data'!M3167</f>
        <v>95.501169562235702</v>
      </c>
      <c r="C3168" s="11" t="str">
        <f t="shared" si="98"/>
        <v>Congested</v>
      </c>
      <c r="D3168" s="11">
        <f>'Raw Data'!P3167</f>
        <v>0</v>
      </c>
      <c r="E3168" s="11" t="str">
        <f t="shared" si="99"/>
        <v>No Accident</v>
      </c>
      <c r="F3168" s="11" t="str">
        <f>'Raw Data'!O3167</f>
        <v>Fog</v>
      </c>
      <c r="G3168" s="11" t="str">
        <f>IFERROR(VLOOKUP(F3168,'Lookup Formulas Demo'!$A$5:$B$8,2,0),"Unknown Weather")</f>
        <v>Use Fog Lights, Reduce Speed</v>
      </c>
      <c r="H3168" s="11" t="str">
        <f>_xlfn.IFNA(INDEX('Lookup Formulas Demo'!$B$5:$B$8,MATCH(F3168,'Lookup Formulas Demo'!$A$5:$A$8,0)),"No Match Found")</f>
        <v>Use Fog Lights, Reduce Speed</v>
      </c>
    </row>
    <row r="3169" spans="1:8" x14ac:dyDescent="0.3">
      <c r="A3169" s="9">
        <f>'Raw Data'!A3168</f>
        <v>45362.993055555598</v>
      </c>
      <c r="B3169" s="11">
        <f>'Raw Data'!M3168</f>
        <v>55.1885928590372</v>
      </c>
      <c r="C3169" s="11" t="str">
        <f t="shared" si="98"/>
        <v>Moderate</v>
      </c>
      <c r="D3169" s="11">
        <f>'Raw Data'!P3168</f>
        <v>0</v>
      </c>
      <c r="E3169" s="11" t="str">
        <f t="shared" si="99"/>
        <v>No Accident</v>
      </c>
      <c r="F3169" s="11" t="str">
        <f>'Raw Data'!O3168</f>
        <v>Snow</v>
      </c>
      <c r="G3169" s="11" t="str">
        <f>IFERROR(VLOOKUP(F3169,'Lookup Formulas Demo'!$A$5:$B$8,2,0),"Unknown Weather")</f>
        <v>Extreme Caution, Consider Delay</v>
      </c>
      <c r="H3169" s="11" t="str">
        <f>_xlfn.IFNA(INDEX('Lookup Formulas Demo'!$B$5:$B$8,MATCH(F3169,'Lookup Formulas Demo'!$A$5:$A$8,0)),"No Match Found")</f>
        <v>Extreme Caution, Consider Delay</v>
      </c>
    </row>
    <row r="3170" spans="1:8" x14ac:dyDescent="0.3">
      <c r="A3170" s="9">
        <f>'Raw Data'!A3169</f>
        <v>45362.996527777803</v>
      </c>
      <c r="B3170" s="11">
        <f>'Raw Data'!M3169</f>
        <v>74.762193202670005</v>
      </c>
      <c r="C3170" s="11" t="str">
        <f t="shared" si="98"/>
        <v>Moderate</v>
      </c>
      <c r="D3170" s="11">
        <f>'Raw Data'!P3169</f>
        <v>0</v>
      </c>
      <c r="E3170" s="11" t="str">
        <f t="shared" si="99"/>
        <v>No Accident</v>
      </c>
      <c r="F3170" s="11" t="str">
        <f>'Raw Data'!O3169</f>
        <v>Fog</v>
      </c>
      <c r="G3170" s="11" t="str">
        <f>IFERROR(VLOOKUP(F3170,'Lookup Formulas Demo'!$A$5:$B$8,2,0),"Unknown Weather")</f>
        <v>Use Fog Lights, Reduce Speed</v>
      </c>
      <c r="H3170" s="11" t="str">
        <f>_xlfn.IFNA(INDEX('Lookup Formulas Demo'!$B$5:$B$8,MATCH(F3170,'Lookup Formulas Demo'!$A$5:$A$8,0)),"No Match Found")</f>
        <v>Use Fog Lights, Reduce Speed</v>
      </c>
    </row>
    <row r="3171" spans="1:8" x14ac:dyDescent="0.3">
      <c r="A3171" s="9">
        <f>'Raw Data'!A3170</f>
        <v>45363</v>
      </c>
      <c r="B3171" s="11">
        <f>'Raw Data'!M3170</f>
        <v>54.226416832576497</v>
      </c>
      <c r="C3171" s="11" t="str">
        <f t="shared" si="98"/>
        <v>Moderate</v>
      </c>
      <c r="D3171" s="11">
        <f>'Raw Data'!P3170</f>
        <v>0</v>
      </c>
      <c r="E3171" s="11" t="str">
        <f t="shared" si="99"/>
        <v>No Accident</v>
      </c>
      <c r="F3171" s="11" t="str">
        <f>'Raw Data'!O3170</f>
        <v>Clear</v>
      </c>
      <c r="G3171" s="11" t="str">
        <f>IFERROR(VLOOKUP(F3171,'Lookup Formulas Demo'!$A$5:$B$8,2,0),"Unknown Weather")</f>
        <v>Normal Driving</v>
      </c>
      <c r="H3171" s="11" t="str">
        <f>_xlfn.IFNA(INDEX('Lookup Formulas Demo'!$B$5:$B$8,MATCH(F3171,'Lookup Formulas Demo'!$A$5:$A$8,0)),"No Match Found")</f>
        <v>Normal Driving</v>
      </c>
    </row>
    <row r="3172" spans="1:8" x14ac:dyDescent="0.3">
      <c r="A3172" s="9">
        <f>'Raw Data'!A3171</f>
        <v>45363.003472222197</v>
      </c>
      <c r="B3172" s="11">
        <f>'Raw Data'!M3171</f>
        <v>16.378273741986</v>
      </c>
      <c r="C3172" s="11" t="str">
        <f t="shared" si="98"/>
        <v>Free-flow</v>
      </c>
      <c r="D3172" s="11">
        <f>'Raw Data'!P3171</f>
        <v>0</v>
      </c>
      <c r="E3172" s="11" t="str">
        <f t="shared" si="99"/>
        <v>No Accident</v>
      </c>
      <c r="F3172" s="11" t="str">
        <f>'Raw Data'!O3171</f>
        <v>Fog</v>
      </c>
      <c r="G3172" s="11" t="str">
        <f>IFERROR(VLOOKUP(F3172,'Lookup Formulas Demo'!$A$5:$B$8,2,0),"Unknown Weather")</f>
        <v>Use Fog Lights, Reduce Speed</v>
      </c>
      <c r="H3172" s="11" t="str">
        <f>_xlfn.IFNA(INDEX('Lookup Formulas Demo'!$B$5:$B$8,MATCH(F3172,'Lookup Formulas Demo'!$A$5:$A$8,0)),"No Match Found")</f>
        <v>Use Fog Lights, Reduce Speed</v>
      </c>
    </row>
    <row r="3173" spans="1:8" x14ac:dyDescent="0.3">
      <c r="A3173" s="9">
        <f>'Raw Data'!A3172</f>
        <v>45363.006944444503</v>
      </c>
      <c r="B3173" s="11">
        <f>'Raw Data'!M3172</f>
        <v>25.570603856314399</v>
      </c>
      <c r="C3173" s="11" t="str">
        <f t="shared" si="98"/>
        <v>Free-flow</v>
      </c>
      <c r="D3173" s="11">
        <f>'Raw Data'!P3172</f>
        <v>0</v>
      </c>
      <c r="E3173" s="11" t="str">
        <f t="shared" si="99"/>
        <v>No Accident</v>
      </c>
      <c r="F3173" s="11" t="str">
        <f>'Raw Data'!O3172</f>
        <v>Rain</v>
      </c>
      <c r="G3173" s="11" t="str">
        <f>IFERROR(VLOOKUP(F3173,'Lookup Formulas Demo'!$A$5:$B$8,2,0),"Unknown Weather")</f>
        <v>Reduce Speed, Increase Following Distance</v>
      </c>
      <c r="H3173" s="11" t="str">
        <f>_xlfn.IFNA(INDEX('Lookup Formulas Demo'!$B$5:$B$8,MATCH(F3173,'Lookup Formulas Demo'!$A$5:$A$8,0)),"No Match Found")</f>
        <v>Reduce Speed, Increase Following Distance</v>
      </c>
    </row>
    <row r="3174" spans="1:8" x14ac:dyDescent="0.3">
      <c r="A3174" s="9">
        <f>'Raw Data'!A3173</f>
        <v>45363.010416666701</v>
      </c>
      <c r="B3174" s="11">
        <f>'Raw Data'!M3173</f>
        <v>83.243501025977395</v>
      </c>
      <c r="C3174" s="11" t="str">
        <f t="shared" si="98"/>
        <v>Congested</v>
      </c>
      <c r="D3174" s="11">
        <f>'Raw Data'!P3173</f>
        <v>0</v>
      </c>
      <c r="E3174" s="11" t="str">
        <f t="shared" si="99"/>
        <v>No Accident</v>
      </c>
      <c r="F3174" s="11" t="str">
        <f>'Raw Data'!O3173</f>
        <v>Fog</v>
      </c>
      <c r="G3174" s="11" t="str">
        <f>IFERROR(VLOOKUP(F3174,'Lookup Formulas Demo'!$A$5:$B$8,2,0),"Unknown Weather")</f>
        <v>Use Fog Lights, Reduce Speed</v>
      </c>
      <c r="H3174" s="11" t="str">
        <f>_xlfn.IFNA(INDEX('Lookup Formulas Demo'!$B$5:$B$8,MATCH(F3174,'Lookup Formulas Demo'!$A$5:$A$8,0)),"No Match Found")</f>
        <v>Use Fog Lights, Reduce Speed</v>
      </c>
    </row>
    <row r="3175" spans="1:8" x14ac:dyDescent="0.3">
      <c r="A3175" s="9">
        <f>'Raw Data'!A3174</f>
        <v>45363.013888888898</v>
      </c>
      <c r="B3175" s="11">
        <f>'Raw Data'!M3174</f>
        <v>50.102292915940502</v>
      </c>
      <c r="C3175" s="11" t="str">
        <f t="shared" si="98"/>
        <v>Moderate</v>
      </c>
      <c r="D3175" s="11">
        <f>'Raw Data'!P3174</f>
        <v>0</v>
      </c>
      <c r="E3175" s="11" t="str">
        <f t="shared" si="99"/>
        <v>No Accident</v>
      </c>
      <c r="F3175" s="11" t="str">
        <f>'Raw Data'!O3174</f>
        <v>Snow</v>
      </c>
      <c r="G3175" s="11" t="str">
        <f>IFERROR(VLOOKUP(F3175,'Lookup Formulas Demo'!$A$5:$B$8,2,0),"Unknown Weather")</f>
        <v>Extreme Caution, Consider Delay</v>
      </c>
      <c r="H3175" s="11" t="str">
        <f>_xlfn.IFNA(INDEX('Lookup Formulas Demo'!$B$5:$B$8,MATCH(F3175,'Lookup Formulas Demo'!$A$5:$A$8,0)),"No Match Found")</f>
        <v>Extreme Caution, Consider Delay</v>
      </c>
    </row>
    <row r="3176" spans="1:8" x14ac:dyDescent="0.3">
      <c r="A3176" s="9">
        <f>'Raw Data'!A3175</f>
        <v>45363.017361111102</v>
      </c>
      <c r="B3176" s="11">
        <f>'Raw Data'!M3175</f>
        <v>56.456661994007</v>
      </c>
      <c r="C3176" s="11" t="str">
        <f t="shared" si="98"/>
        <v>Moderate</v>
      </c>
      <c r="D3176" s="11">
        <f>'Raw Data'!P3175</f>
        <v>1</v>
      </c>
      <c r="E3176" s="11" t="str">
        <f t="shared" si="99"/>
        <v>Accident Reported</v>
      </c>
      <c r="F3176" s="11" t="str">
        <f>'Raw Data'!O3175</f>
        <v>Fog</v>
      </c>
      <c r="G3176" s="11" t="str">
        <f>IFERROR(VLOOKUP(F3176,'Lookup Formulas Demo'!$A$5:$B$8,2,0),"Unknown Weather")</f>
        <v>Use Fog Lights, Reduce Speed</v>
      </c>
      <c r="H3176" s="11" t="str">
        <f>_xlfn.IFNA(INDEX('Lookup Formulas Demo'!$B$5:$B$8,MATCH(F3176,'Lookup Formulas Demo'!$A$5:$A$8,0)),"No Match Found")</f>
        <v>Use Fog Lights, Reduce Speed</v>
      </c>
    </row>
    <row r="3177" spans="1:8" x14ac:dyDescent="0.3">
      <c r="A3177" s="9">
        <f>'Raw Data'!A3176</f>
        <v>45363.020833333299</v>
      </c>
      <c r="B3177" s="11">
        <f>'Raw Data'!M3176</f>
        <v>22.473933992043602</v>
      </c>
      <c r="C3177" s="11" t="str">
        <f t="shared" si="98"/>
        <v>Free-flow</v>
      </c>
      <c r="D3177" s="11">
        <f>'Raw Data'!P3176</f>
        <v>0</v>
      </c>
      <c r="E3177" s="11" t="str">
        <f t="shared" si="99"/>
        <v>No Accident</v>
      </c>
      <c r="F3177" s="11" t="str">
        <f>'Raw Data'!O3176</f>
        <v>Snow</v>
      </c>
      <c r="G3177" s="11" t="str">
        <f>IFERROR(VLOOKUP(F3177,'Lookup Formulas Demo'!$A$5:$B$8,2,0),"Unknown Weather")</f>
        <v>Extreme Caution, Consider Delay</v>
      </c>
      <c r="H3177" s="11" t="str">
        <f>_xlfn.IFNA(INDEX('Lookup Formulas Demo'!$B$5:$B$8,MATCH(F3177,'Lookup Formulas Demo'!$A$5:$A$8,0)),"No Match Found")</f>
        <v>Extreme Caution, Consider Delay</v>
      </c>
    </row>
    <row r="3178" spans="1:8" x14ac:dyDescent="0.3">
      <c r="A3178" s="9">
        <f>'Raw Data'!A3177</f>
        <v>45363.024305555598</v>
      </c>
      <c r="B3178" s="11">
        <f>'Raw Data'!M3177</f>
        <v>80.628293909038703</v>
      </c>
      <c r="C3178" s="11" t="str">
        <f t="shared" si="98"/>
        <v>Congested</v>
      </c>
      <c r="D3178" s="11">
        <f>'Raw Data'!P3177</f>
        <v>0</v>
      </c>
      <c r="E3178" s="11" t="str">
        <f t="shared" si="99"/>
        <v>No Accident</v>
      </c>
      <c r="F3178" s="11" t="str">
        <f>'Raw Data'!O3177</f>
        <v>Clear</v>
      </c>
      <c r="G3178" s="11" t="str">
        <f>IFERROR(VLOOKUP(F3178,'Lookup Formulas Demo'!$A$5:$B$8,2,0),"Unknown Weather")</f>
        <v>Normal Driving</v>
      </c>
      <c r="H3178" s="11" t="str">
        <f>_xlfn.IFNA(INDEX('Lookup Formulas Demo'!$B$5:$B$8,MATCH(F3178,'Lookup Formulas Demo'!$A$5:$A$8,0)),"No Match Found")</f>
        <v>Normal Driving</v>
      </c>
    </row>
    <row r="3179" spans="1:8" x14ac:dyDescent="0.3">
      <c r="A3179" s="9">
        <f>'Raw Data'!A3178</f>
        <v>45363.027777777803</v>
      </c>
      <c r="B3179" s="11">
        <f>'Raw Data'!M3178</f>
        <v>23.398021179725301</v>
      </c>
      <c r="C3179" s="11" t="str">
        <f t="shared" si="98"/>
        <v>Free-flow</v>
      </c>
      <c r="D3179" s="11">
        <f>'Raw Data'!P3178</f>
        <v>0</v>
      </c>
      <c r="E3179" s="11" t="str">
        <f t="shared" si="99"/>
        <v>No Accident</v>
      </c>
      <c r="F3179" s="11" t="str">
        <f>'Raw Data'!O3178</f>
        <v>Fog</v>
      </c>
      <c r="G3179" s="11" t="str">
        <f>IFERROR(VLOOKUP(F3179,'Lookup Formulas Demo'!$A$5:$B$8,2,0),"Unknown Weather")</f>
        <v>Use Fog Lights, Reduce Speed</v>
      </c>
      <c r="H3179" s="11" t="str">
        <f>_xlfn.IFNA(INDEX('Lookup Formulas Demo'!$B$5:$B$8,MATCH(F3179,'Lookup Formulas Demo'!$A$5:$A$8,0)),"No Match Found")</f>
        <v>Use Fog Lights, Reduce Speed</v>
      </c>
    </row>
    <row r="3180" spans="1:8" x14ac:dyDescent="0.3">
      <c r="A3180" s="9">
        <f>'Raw Data'!A3179</f>
        <v>45363.03125</v>
      </c>
      <c r="B3180" s="11">
        <f>'Raw Data'!M3179</f>
        <v>92.367518916491903</v>
      </c>
      <c r="C3180" s="11" t="str">
        <f t="shared" si="98"/>
        <v>Congested</v>
      </c>
      <c r="D3180" s="11">
        <f>'Raw Data'!P3179</f>
        <v>0</v>
      </c>
      <c r="E3180" s="11" t="str">
        <f t="shared" si="99"/>
        <v>No Accident</v>
      </c>
      <c r="F3180" s="11" t="str">
        <f>'Raw Data'!O3179</f>
        <v>Rain</v>
      </c>
      <c r="G3180" s="11" t="str">
        <f>IFERROR(VLOOKUP(F3180,'Lookup Formulas Demo'!$A$5:$B$8,2,0),"Unknown Weather")</f>
        <v>Reduce Speed, Increase Following Distance</v>
      </c>
      <c r="H3180" s="11" t="str">
        <f>_xlfn.IFNA(INDEX('Lookup Formulas Demo'!$B$5:$B$8,MATCH(F3180,'Lookup Formulas Demo'!$A$5:$A$8,0)),"No Match Found")</f>
        <v>Reduce Speed, Increase Following Distance</v>
      </c>
    </row>
    <row r="3181" spans="1:8" x14ac:dyDescent="0.3">
      <c r="A3181" s="9">
        <f>'Raw Data'!A3180</f>
        <v>45363.034722222197</v>
      </c>
      <c r="B3181" s="11">
        <f>'Raw Data'!M3180</f>
        <v>80.027240738606395</v>
      </c>
      <c r="C3181" s="11" t="str">
        <f t="shared" si="98"/>
        <v>Congested</v>
      </c>
      <c r="D3181" s="11">
        <f>'Raw Data'!P3180</f>
        <v>0</v>
      </c>
      <c r="E3181" s="11" t="str">
        <f t="shared" si="99"/>
        <v>No Accident</v>
      </c>
      <c r="F3181" s="11" t="str">
        <f>'Raw Data'!O3180</f>
        <v>Snow</v>
      </c>
      <c r="G3181" s="11" t="str">
        <f>IFERROR(VLOOKUP(F3181,'Lookup Formulas Demo'!$A$5:$B$8,2,0),"Unknown Weather")</f>
        <v>Extreme Caution, Consider Delay</v>
      </c>
      <c r="H3181" s="11" t="str">
        <f>_xlfn.IFNA(INDEX('Lookup Formulas Demo'!$B$5:$B$8,MATCH(F3181,'Lookup Formulas Demo'!$A$5:$A$8,0)),"No Match Found")</f>
        <v>Extreme Caution, Consider Delay</v>
      </c>
    </row>
    <row r="3182" spans="1:8" x14ac:dyDescent="0.3">
      <c r="A3182" s="9">
        <f>'Raw Data'!A3181</f>
        <v>45363.038194444503</v>
      </c>
      <c r="B3182" s="11">
        <f>'Raw Data'!M3181</f>
        <v>17.650228627615601</v>
      </c>
      <c r="C3182" s="11" t="str">
        <f t="shared" si="98"/>
        <v>Free-flow</v>
      </c>
      <c r="D3182" s="11">
        <f>'Raw Data'!P3181</f>
        <v>1</v>
      </c>
      <c r="E3182" s="11" t="str">
        <f t="shared" si="99"/>
        <v>Accident Reported</v>
      </c>
      <c r="F3182" s="11" t="str">
        <f>'Raw Data'!O3181</f>
        <v>Clear</v>
      </c>
      <c r="G3182" s="11" t="str">
        <f>IFERROR(VLOOKUP(F3182,'Lookup Formulas Demo'!$A$5:$B$8,2,0),"Unknown Weather")</f>
        <v>Normal Driving</v>
      </c>
      <c r="H3182" s="11" t="str">
        <f>_xlfn.IFNA(INDEX('Lookup Formulas Demo'!$B$5:$B$8,MATCH(F3182,'Lookup Formulas Demo'!$A$5:$A$8,0)),"No Match Found")</f>
        <v>Normal Driving</v>
      </c>
    </row>
    <row r="3183" spans="1:8" x14ac:dyDescent="0.3">
      <c r="A3183" s="9">
        <f>'Raw Data'!A3182</f>
        <v>45363.041666666701</v>
      </c>
      <c r="B3183" s="11">
        <f>'Raw Data'!M3182</f>
        <v>88.243267266487905</v>
      </c>
      <c r="C3183" s="11" t="str">
        <f t="shared" si="98"/>
        <v>Congested</v>
      </c>
      <c r="D3183" s="11">
        <f>'Raw Data'!P3182</f>
        <v>0</v>
      </c>
      <c r="E3183" s="11" t="str">
        <f t="shared" si="99"/>
        <v>No Accident</v>
      </c>
      <c r="F3183" s="11" t="str">
        <f>'Raw Data'!O3182</f>
        <v>Fog</v>
      </c>
      <c r="G3183" s="11" t="str">
        <f>IFERROR(VLOOKUP(F3183,'Lookup Formulas Demo'!$A$5:$B$8,2,0),"Unknown Weather")</f>
        <v>Use Fog Lights, Reduce Speed</v>
      </c>
      <c r="H3183" s="11" t="str">
        <f>_xlfn.IFNA(INDEX('Lookup Formulas Demo'!$B$5:$B$8,MATCH(F3183,'Lookup Formulas Demo'!$A$5:$A$8,0)),"No Match Found")</f>
        <v>Use Fog Lights, Reduce Speed</v>
      </c>
    </row>
    <row r="3184" spans="1:8" x14ac:dyDescent="0.3">
      <c r="A3184" s="9">
        <f>'Raw Data'!A3183</f>
        <v>45363.045138888898</v>
      </c>
      <c r="B3184" s="11">
        <f>'Raw Data'!M3183</f>
        <v>78.078677642959093</v>
      </c>
      <c r="C3184" s="11" t="str">
        <f t="shared" si="98"/>
        <v>Moderate</v>
      </c>
      <c r="D3184" s="11">
        <f>'Raw Data'!P3183</f>
        <v>0</v>
      </c>
      <c r="E3184" s="11" t="str">
        <f t="shared" si="99"/>
        <v>No Accident</v>
      </c>
      <c r="F3184" s="11" t="str">
        <f>'Raw Data'!O3183</f>
        <v>Fog</v>
      </c>
      <c r="G3184" s="11" t="str">
        <f>IFERROR(VLOOKUP(F3184,'Lookup Formulas Demo'!$A$5:$B$8,2,0),"Unknown Weather")</f>
        <v>Use Fog Lights, Reduce Speed</v>
      </c>
      <c r="H3184" s="11" t="str">
        <f>_xlfn.IFNA(INDEX('Lookup Formulas Demo'!$B$5:$B$8,MATCH(F3184,'Lookup Formulas Demo'!$A$5:$A$8,0)),"No Match Found")</f>
        <v>Use Fog Lights, Reduce Speed</v>
      </c>
    </row>
    <row r="3185" spans="1:8" x14ac:dyDescent="0.3">
      <c r="A3185" s="9">
        <f>'Raw Data'!A3184</f>
        <v>45363.048611111102</v>
      </c>
      <c r="B3185" s="11">
        <f>'Raw Data'!M3184</f>
        <v>35.697301245643899</v>
      </c>
      <c r="C3185" s="11" t="str">
        <f t="shared" si="98"/>
        <v>Free-flow</v>
      </c>
      <c r="D3185" s="11">
        <f>'Raw Data'!P3184</f>
        <v>0</v>
      </c>
      <c r="E3185" s="11" t="str">
        <f t="shared" si="99"/>
        <v>No Accident</v>
      </c>
      <c r="F3185" s="11" t="str">
        <f>'Raw Data'!O3184</f>
        <v>Fog</v>
      </c>
      <c r="G3185" s="11" t="str">
        <f>IFERROR(VLOOKUP(F3185,'Lookup Formulas Demo'!$A$5:$B$8,2,0),"Unknown Weather")</f>
        <v>Use Fog Lights, Reduce Speed</v>
      </c>
      <c r="H3185" s="11" t="str">
        <f>_xlfn.IFNA(INDEX('Lookup Formulas Demo'!$B$5:$B$8,MATCH(F3185,'Lookup Formulas Demo'!$A$5:$A$8,0)),"No Match Found")</f>
        <v>Use Fog Lights, Reduce Speed</v>
      </c>
    </row>
    <row r="3186" spans="1:8" x14ac:dyDescent="0.3">
      <c r="A3186" s="9">
        <f>'Raw Data'!A3185</f>
        <v>45363.052083333299</v>
      </c>
      <c r="B3186" s="11">
        <f>'Raw Data'!M3185</f>
        <v>46.370797829884303</v>
      </c>
      <c r="C3186" s="11" t="str">
        <f t="shared" si="98"/>
        <v>Free-flow</v>
      </c>
      <c r="D3186" s="11">
        <f>'Raw Data'!P3185</f>
        <v>0</v>
      </c>
      <c r="E3186" s="11" t="str">
        <f t="shared" si="99"/>
        <v>No Accident</v>
      </c>
      <c r="F3186" s="11" t="str">
        <f>'Raw Data'!O3185</f>
        <v>Rain</v>
      </c>
      <c r="G3186" s="11" t="str">
        <f>IFERROR(VLOOKUP(F3186,'Lookup Formulas Demo'!$A$5:$B$8,2,0),"Unknown Weather")</f>
        <v>Reduce Speed, Increase Following Distance</v>
      </c>
      <c r="H3186" s="11" t="str">
        <f>_xlfn.IFNA(INDEX('Lookup Formulas Demo'!$B$5:$B$8,MATCH(F3186,'Lookup Formulas Demo'!$A$5:$A$8,0)),"No Match Found")</f>
        <v>Reduce Speed, Increase Following Distance</v>
      </c>
    </row>
    <row r="3187" spans="1:8" x14ac:dyDescent="0.3">
      <c r="A3187" s="9">
        <f>'Raw Data'!A3186</f>
        <v>45363.055555555598</v>
      </c>
      <c r="B3187" s="11">
        <f>'Raw Data'!M3186</f>
        <v>64.576401674640607</v>
      </c>
      <c r="C3187" s="11" t="str">
        <f t="shared" si="98"/>
        <v>Moderate</v>
      </c>
      <c r="D3187" s="11">
        <f>'Raw Data'!P3186</f>
        <v>0</v>
      </c>
      <c r="E3187" s="11" t="str">
        <f t="shared" si="99"/>
        <v>No Accident</v>
      </c>
      <c r="F3187" s="11" t="str">
        <f>'Raw Data'!O3186</f>
        <v>Snow</v>
      </c>
      <c r="G3187" s="11" t="str">
        <f>IFERROR(VLOOKUP(F3187,'Lookup Formulas Demo'!$A$5:$B$8,2,0),"Unknown Weather")</f>
        <v>Extreme Caution, Consider Delay</v>
      </c>
      <c r="H3187" s="11" t="str">
        <f>_xlfn.IFNA(INDEX('Lookup Formulas Demo'!$B$5:$B$8,MATCH(F3187,'Lookup Formulas Demo'!$A$5:$A$8,0)),"No Match Found")</f>
        <v>Extreme Caution, Consider Delay</v>
      </c>
    </row>
    <row r="3188" spans="1:8" x14ac:dyDescent="0.3">
      <c r="A3188" s="9">
        <f>'Raw Data'!A3187</f>
        <v>45363.059027777803</v>
      </c>
      <c r="B3188" s="11">
        <f>'Raw Data'!M3187</f>
        <v>29.265451355164998</v>
      </c>
      <c r="C3188" s="11" t="str">
        <f t="shared" si="98"/>
        <v>Free-flow</v>
      </c>
      <c r="D3188" s="11">
        <f>'Raw Data'!P3187</f>
        <v>0</v>
      </c>
      <c r="E3188" s="11" t="str">
        <f t="shared" si="99"/>
        <v>No Accident</v>
      </c>
      <c r="F3188" s="11" t="str">
        <f>'Raw Data'!O3187</f>
        <v>Snow</v>
      </c>
      <c r="G3188" s="11" t="str">
        <f>IFERROR(VLOOKUP(F3188,'Lookup Formulas Demo'!$A$5:$B$8,2,0),"Unknown Weather")</f>
        <v>Extreme Caution, Consider Delay</v>
      </c>
      <c r="H3188" s="11" t="str">
        <f>_xlfn.IFNA(INDEX('Lookup Formulas Demo'!$B$5:$B$8,MATCH(F3188,'Lookup Formulas Demo'!$A$5:$A$8,0)),"No Match Found")</f>
        <v>Extreme Caution, Consider Delay</v>
      </c>
    </row>
    <row r="3189" spans="1:8" x14ac:dyDescent="0.3">
      <c r="A3189" s="9">
        <f>'Raw Data'!A3188</f>
        <v>45363.0625</v>
      </c>
      <c r="B3189" s="11">
        <f>'Raw Data'!M3188</f>
        <v>98.437270564915295</v>
      </c>
      <c r="C3189" s="11" t="str">
        <f t="shared" si="98"/>
        <v>Congested</v>
      </c>
      <c r="D3189" s="11">
        <f>'Raw Data'!P3188</f>
        <v>0</v>
      </c>
      <c r="E3189" s="11" t="str">
        <f t="shared" si="99"/>
        <v>No Accident</v>
      </c>
      <c r="F3189" s="11" t="str">
        <f>'Raw Data'!O3188</f>
        <v>Rain</v>
      </c>
      <c r="G3189" s="11" t="str">
        <f>IFERROR(VLOOKUP(F3189,'Lookup Formulas Demo'!$A$5:$B$8,2,0),"Unknown Weather")</f>
        <v>Reduce Speed, Increase Following Distance</v>
      </c>
      <c r="H3189" s="11" t="str">
        <f>_xlfn.IFNA(INDEX('Lookup Formulas Demo'!$B$5:$B$8,MATCH(F3189,'Lookup Formulas Demo'!$A$5:$A$8,0)),"No Match Found")</f>
        <v>Reduce Speed, Increase Following Distance</v>
      </c>
    </row>
    <row r="3190" spans="1:8" x14ac:dyDescent="0.3">
      <c r="A3190" s="9">
        <f>'Raw Data'!A3189</f>
        <v>45363.065972222197</v>
      </c>
      <c r="B3190" s="11">
        <f>'Raw Data'!M3189</f>
        <v>64.714254044622095</v>
      </c>
      <c r="C3190" s="11" t="str">
        <f t="shared" si="98"/>
        <v>Moderate</v>
      </c>
      <c r="D3190" s="11">
        <f>'Raw Data'!P3189</f>
        <v>0</v>
      </c>
      <c r="E3190" s="11" t="str">
        <f t="shared" si="99"/>
        <v>No Accident</v>
      </c>
      <c r="F3190" s="11" t="str">
        <f>'Raw Data'!O3189</f>
        <v>Fog</v>
      </c>
      <c r="G3190" s="11" t="str">
        <f>IFERROR(VLOOKUP(F3190,'Lookup Formulas Demo'!$A$5:$B$8,2,0),"Unknown Weather")</f>
        <v>Use Fog Lights, Reduce Speed</v>
      </c>
      <c r="H3190" s="11" t="str">
        <f>_xlfn.IFNA(INDEX('Lookup Formulas Demo'!$B$5:$B$8,MATCH(F3190,'Lookup Formulas Demo'!$A$5:$A$8,0)),"No Match Found")</f>
        <v>Use Fog Lights, Reduce Speed</v>
      </c>
    </row>
    <row r="3191" spans="1:8" x14ac:dyDescent="0.3">
      <c r="A3191" s="9">
        <f>'Raw Data'!A3190</f>
        <v>45363.069444444503</v>
      </c>
      <c r="B3191" s="11">
        <f>'Raw Data'!M3190</f>
        <v>16.663494241223301</v>
      </c>
      <c r="C3191" s="11" t="str">
        <f t="shared" si="98"/>
        <v>Free-flow</v>
      </c>
      <c r="D3191" s="11">
        <f>'Raw Data'!P3190</f>
        <v>0</v>
      </c>
      <c r="E3191" s="11" t="str">
        <f t="shared" si="99"/>
        <v>No Accident</v>
      </c>
      <c r="F3191" s="11" t="str">
        <f>'Raw Data'!O3190</f>
        <v>Clear</v>
      </c>
      <c r="G3191" s="11" t="str">
        <f>IFERROR(VLOOKUP(F3191,'Lookup Formulas Demo'!$A$5:$B$8,2,0),"Unknown Weather")</f>
        <v>Normal Driving</v>
      </c>
      <c r="H3191" s="11" t="str">
        <f>_xlfn.IFNA(INDEX('Lookup Formulas Demo'!$B$5:$B$8,MATCH(F3191,'Lookup Formulas Demo'!$A$5:$A$8,0)),"No Match Found")</f>
        <v>Normal Driving</v>
      </c>
    </row>
    <row r="3192" spans="1:8" x14ac:dyDescent="0.3">
      <c r="A3192" s="9">
        <f>'Raw Data'!A3191</f>
        <v>45363.072916666701</v>
      </c>
      <c r="B3192" s="11">
        <f>'Raw Data'!M3191</f>
        <v>35.768970303469203</v>
      </c>
      <c r="C3192" s="11" t="str">
        <f t="shared" si="98"/>
        <v>Free-flow</v>
      </c>
      <c r="D3192" s="11">
        <f>'Raw Data'!P3191</f>
        <v>0</v>
      </c>
      <c r="E3192" s="11" t="str">
        <f t="shared" si="99"/>
        <v>No Accident</v>
      </c>
      <c r="F3192" s="11" t="str">
        <f>'Raw Data'!O3191</f>
        <v>Snow</v>
      </c>
      <c r="G3192" s="11" t="str">
        <f>IFERROR(VLOOKUP(F3192,'Lookup Formulas Demo'!$A$5:$B$8,2,0),"Unknown Weather")</f>
        <v>Extreme Caution, Consider Delay</v>
      </c>
      <c r="H3192" s="11" t="str">
        <f>_xlfn.IFNA(INDEX('Lookup Formulas Demo'!$B$5:$B$8,MATCH(F3192,'Lookup Formulas Demo'!$A$5:$A$8,0)),"No Match Found")</f>
        <v>Extreme Caution, Consider Delay</v>
      </c>
    </row>
    <row r="3193" spans="1:8" x14ac:dyDescent="0.3">
      <c r="A3193" s="9">
        <f>'Raw Data'!A3192</f>
        <v>45363.076388888898</v>
      </c>
      <c r="B3193" s="11">
        <f>'Raw Data'!M3192</f>
        <v>39.724532160564102</v>
      </c>
      <c r="C3193" s="11" t="str">
        <f t="shared" si="98"/>
        <v>Free-flow</v>
      </c>
      <c r="D3193" s="11">
        <f>'Raw Data'!P3192</f>
        <v>0</v>
      </c>
      <c r="E3193" s="11" t="str">
        <f t="shared" si="99"/>
        <v>No Accident</v>
      </c>
      <c r="F3193" s="11" t="str">
        <f>'Raw Data'!O3192</f>
        <v>Rain</v>
      </c>
      <c r="G3193" s="11" t="str">
        <f>IFERROR(VLOOKUP(F3193,'Lookup Formulas Demo'!$A$5:$B$8,2,0),"Unknown Weather")</f>
        <v>Reduce Speed, Increase Following Distance</v>
      </c>
      <c r="H3193" s="11" t="str">
        <f>_xlfn.IFNA(INDEX('Lookup Formulas Demo'!$B$5:$B$8,MATCH(F3193,'Lookup Formulas Demo'!$A$5:$A$8,0)),"No Match Found")</f>
        <v>Reduce Speed, Increase Following Distance</v>
      </c>
    </row>
    <row r="3194" spans="1:8" x14ac:dyDescent="0.3">
      <c r="A3194" s="9">
        <f>'Raw Data'!A3193</f>
        <v>45363.079861111102</v>
      </c>
      <c r="B3194" s="11">
        <f>'Raw Data'!M3193</f>
        <v>74.915863960998195</v>
      </c>
      <c r="C3194" s="11" t="str">
        <f t="shared" si="98"/>
        <v>Moderate</v>
      </c>
      <c r="D3194" s="11">
        <f>'Raw Data'!P3193</f>
        <v>0</v>
      </c>
      <c r="E3194" s="11" t="str">
        <f t="shared" si="99"/>
        <v>No Accident</v>
      </c>
      <c r="F3194" s="11" t="str">
        <f>'Raw Data'!O3193</f>
        <v>Fog</v>
      </c>
      <c r="G3194" s="11" t="str">
        <f>IFERROR(VLOOKUP(F3194,'Lookup Formulas Demo'!$A$5:$B$8,2,0),"Unknown Weather")</f>
        <v>Use Fog Lights, Reduce Speed</v>
      </c>
      <c r="H3194" s="11" t="str">
        <f>_xlfn.IFNA(INDEX('Lookup Formulas Demo'!$B$5:$B$8,MATCH(F3194,'Lookup Formulas Demo'!$A$5:$A$8,0)),"No Match Found")</f>
        <v>Use Fog Lights, Reduce Speed</v>
      </c>
    </row>
    <row r="3195" spans="1:8" x14ac:dyDescent="0.3">
      <c r="A3195" s="9">
        <f>'Raw Data'!A3194</f>
        <v>45363.083333333299</v>
      </c>
      <c r="B3195" s="11">
        <f>'Raw Data'!M3194</f>
        <v>31.7572192390768</v>
      </c>
      <c r="C3195" s="11" t="str">
        <f t="shared" si="98"/>
        <v>Free-flow</v>
      </c>
      <c r="D3195" s="11">
        <f>'Raw Data'!P3194</f>
        <v>0</v>
      </c>
      <c r="E3195" s="11" t="str">
        <f t="shared" si="99"/>
        <v>No Accident</v>
      </c>
      <c r="F3195" s="11" t="str">
        <f>'Raw Data'!O3194</f>
        <v>Fog</v>
      </c>
      <c r="G3195" s="11" t="str">
        <f>IFERROR(VLOOKUP(F3195,'Lookup Formulas Demo'!$A$5:$B$8,2,0),"Unknown Weather")</f>
        <v>Use Fog Lights, Reduce Speed</v>
      </c>
      <c r="H3195" s="11" t="str">
        <f>_xlfn.IFNA(INDEX('Lookup Formulas Demo'!$B$5:$B$8,MATCH(F3195,'Lookup Formulas Demo'!$A$5:$A$8,0)),"No Match Found")</f>
        <v>Use Fog Lights, Reduce Speed</v>
      </c>
    </row>
    <row r="3196" spans="1:8" x14ac:dyDescent="0.3">
      <c r="A3196" s="9">
        <f>'Raw Data'!A3195</f>
        <v>45363.086805555598</v>
      </c>
      <c r="B3196" s="11">
        <f>'Raw Data'!M3195</f>
        <v>87.526890820326599</v>
      </c>
      <c r="C3196" s="11" t="str">
        <f t="shared" si="98"/>
        <v>Congested</v>
      </c>
      <c r="D3196" s="11">
        <f>'Raw Data'!P3195</f>
        <v>0</v>
      </c>
      <c r="E3196" s="11" t="str">
        <f t="shared" si="99"/>
        <v>No Accident</v>
      </c>
      <c r="F3196" s="11" t="str">
        <f>'Raw Data'!O3195</f>
        <v>Rain</v>
      </c>
      <c r="G3196" s="11" t="str">
        <f>IFERROR(VLOOKUP(F3196,'Lookup Formulas Demo'!$A$5:$B$8,2,0),"Unknown Weather")</f>
        <v>Reduce Speed, Increase Following Distance</v>
      </c>
      <c r="H3196" s="11" t="str">
        <f>_xlfn.IFNA(INDEX('Lookup Formulas Demo'!$B$5:$B$8,MATCH(F3196,'Lookup Formulas Demo'!$A$5:$A$8,0)),"No Match Found")</f>
        <v>Reduce Speed, Increase Following Distance</v>
      </c>
    </row>
    <row r="3197" spans="1:8" x14ac:dyDescent="0.3">
      <c r="A3197" s="9">
        <f>'Raw Data'!A3196</f>
        <v>45363.090277777803</v>
      </c>
      <c r="B3197" s="11">
        <f>'Raw Data'!M3196</f>
        <v>95.179847174890298</v>
      </c>
      <c r="C3197" s="11" t="str">
        <f t="shared" si="98"/>
        <v>Congested</v>
      </c>
      <c r="D3197" s="11">
        <f>'Raw Data'!P3196</f>
        <v>0</v>
      </c>
      <c r="E3197" s="11" t="str">
        <f t="shared" si="99"/>
        <v>No Accident</v>
      </c>
      <c r="F3197" s="11" t="str">
        <f>'Raw Data'!O3196</f>
        <v>Clear</v>
      </c>
      <c r="G3197" s="11" t="str">
        <f>IFERROR(VLOOKUP(F3197,'Lookup Formulas Demo'!$A$5:$B$8,2,0),"Unknown Weather")</f>
        <v>Normal Driving</v>
      </c>
      <c r="H3197" s="11" t="str">
        <f>_xlfn.IFNA(INDEX('Lookup Formulas Demo'!$B$5:$B$8,MATCH(F3197,'Lookup Formulas Demo'!$A$5:$A$8,0)),"No Match Found")</f>
        <v>Normal Driving</v>
      </c>
    </row>
    <row r="3198" spans="1:8" x14ac:dyDescent="0.3">
      <c r="A3198" s="9">
        <f>'Raw Data'!A3197</f>
        <v>45363.09375</v>
      </c>
      <c r="B3198" s="11">
        <f>'Raw Data'!M3197</f>
        <v>97.462735233449393</v>
      </c>
      <c r="C3198" s="11" t="str">
        <f t="shared" si="98"/>
        <v>Congested</v>
      </c>
      <c r="D3198" s="11">
        <f>'Raw Data'!P3197</f>
        <v>0</v>
      </c>
      <c r="E3198" s="11" t="str">
        <f t="shared" si="99"/>
        <v>No Accident</v>
      </c>
      <c r="F3198" s="11" t="str">
        <f>'Raw Data'!O3197</f>
        <v>Rain</v>
      </c>
      <c r="G3198" s="11" t="str">
        <f>IFERROR(VLOOKUP(F3198,'Lookup Formulas Demo'!$A$5:$B$8,2,0),"Unknown Weather")</f>
        <v>Reduce Speed, Increase Following Distance</v>
      </c>
      <c r="H3198" s="11" t="str">
        <f>_xlfn.IFNA(INDEX('Lookup Formulas Demo'!$B$5:$B$8,MATCH(F3198,'Lookup Formulas Demo'!$A$5:$A$8,0)),"No Match Found")</f>
        <v>Reduce Speed, Increase Following Distance</v>
      </c>
    </row>
    <row r="3199" spans="1:8" x14ac:dyDescent="0.3">
      <c r="A3199" s="9">
        <f>'Raw Data'!A3198</f>
        <v>45363.097222222197</v>
      </c>
      <c r="B3199" s="11">
        <f>'Raw Data'!M3198</f>
        <v>89.091818290929098</v>
      </c>
      <c r="C3199" s="11" t="str">
        <f t="shared" si="98"/>
        <v>Congested</v>
      </c>
      <c r="D3199" s="11">
        <f>'Raw Data'!P3198</f>
        <v>0</v>
      </c>
      <c r="E3199" s="11" t="str">
        <f t="shared" si="99"/>
        <v>No Accident</v>
      </c>
      <c r="F3199" s="11" t="str">
        <f>'Raw Data'!O3198</f>
        <v>Snow</v>
      </c>
      <c r="G3199" s="11" t="str">
        <f>IFERROR(VLOOKUP(F3199,'Lookup Formulas Demo'!$A$5:$B$8,2,0),"Unknown Weather")</f>
        <v>Extreme Caution, Consider Delay</v>
      </c>
      <c r="H3199" s="11" t="str">
        <f>_xlfn.IFNA(INDEX('Lookup Formulas Demo'!$B$5:$B$8,MATCH(F3199,'Lookup Formulas Demo'!$A$5:$A$8,0)),"No Match Found")</f>
        <v>Extreme Caution, Consider Delay</v>
      </c>
    </row>
    <row r="3200" spans="1:8" x14ac:dyDescent="0.3">
      <c r="A3200" s="9">
        <f>'Raw Data'!A3199</f>
        <v>45363.100694444503</v>
      </c>
      <c r="B3200" s="11">
        <f>'Raw Data'!M3199</f>
        <v>45.419800801908799</v>
      </c>
      <c r="C3200" s="11" t="str">
        <f t="shared" si="98"/>
        <v>Free-flow</v>
      </c>
      <c r="D3200" s="11">
        <f>'Raw Data'!P3199</f>
        <v>0</v>
      </c>
      <c r="E3200" s="11" t="str">
        <f t="shared" si="99"/>
        <v>No Accident</v>
      </c>
      <c r="F3200" s="11" t="str">
        <f>'Raw Data'!O3199</f>
        <v>Snow</v>
      </c>
      <c r="G3200" s="11" t="str">
        <f>IFERROR(VLOOKUP(F3200,'Lookup Formulas Demo'!$A$5:$B$8,2,0),"Unknown Weather")</f>
        <v>Extreme Caution, Consider Delay</v>
      </c>
      <c r="H3200" s="11" t="str">
        <f>_xlfn.IFNA(INDEX('Lookup Formulas Demo'!$B$5:$B$8,MATCH(F3200,'Lookup Formulas Demo'!$A$5:$A$8,0)),"No Match Found")</f>
        <v>Extreme Caution, Consider Delay</v>
      </c>
    </row>
    <row r="3201" spans="1:8" x14ac:dyDescent="0.3">
      <c r="A3201" s="9">
        <f>'Raw Data'!A3200</f>
        <v>45363.104166666701</v>
      </c>
      <c r="B3201" s="11">
        <f>'Raw Data'!M3200</f>
        <v>92.091896824666307</v>
      </c>
      <c r="C3201" s="11" t="str">
        <f t="shared" si="98"/>
        <v>Congested</v>
      </c>
      <c r="D3201" s="11">
        <f>'Raw Data'!P3200</f>
        <v>0</v>
      </c>
      <c r="E3201" s="11" t="str">
        <f t="shared" si="99"/>
        <v>No Accident</v>
      </c>
      <c r="F3201" s="11" t="str">
        <f>'Raw Data'!O3200</f>
        <v>Fog</v>
      </c>
      <c r="G3201" s="11" t="str">
        <f>IFERROR(VLOOKUP(F3201,'Lookup Formulas Demo'!$A$5:$B$8,2,0),"Unknown Weather")</f>
        <v>Use Fog Lights, Reduce Speed</v>
      </c>
      <c r="H3201" s="11" t="str">
        <f>_xlfn.IFNA(INDEX('Lookup Formulas Demo'!$B$5:$B$8,MATCH(F3201,'Lookup Formulas Demo'!$A$5:$A$8,0)),"No Match Found")</f>
        <v>Use Fog Lights, Reduce Speed</v>
      </c>
    </row>
    <row r="3202" spans="1:8" x14ac:dyDescent="0.3">
      <c r="A3202" s="9">
        <f>'Raw Data'!A3201</f>
        <v>45363.107638888898</v>
      </c>
      <c r="B3202" s="11">
        <f>'Raw Data'!M3201</f>
        <v>70.401486956732398</v>
      </c>
      <c r="C3202" s="11" t="str">
        <f t="shared" si="98"/>
        <v>Moderate</v>
      </c>
      <c r="D3202" s="11">
        <f>'Raw Data'!P3201</f>
        <v>0</v>
      </c>
      <c r="E3202" s="11" t="str">
        <f t="shared" si="99"/>
        <v>No Accident</v>
      </c>
      <c r="F3202" s="11" t="str">
        <f>'Raw Data'!O3201</f>
        <v>Clear</v>
      </c>
      <c r="G3202" s="11" t="str">
        <f>IFERROR(VLOOKUP(F3202,'Lookup Formulas Demo'!$A$5:$B$8,2,0),"Unknown Weather")</f>
        <v>Normal Driving</v>
      </c>
      <c r="H3202" s="11" t="str">
        <f>_xlfn.IFNA(INDEX('Lookup Formulas Demo'!$B$5:$B$8,MATCH(F3202,'Lookup Formulas Demo'!$A$5:$A$8,0)),"No Match Found")</f>
        <v>Normal Driving</v>
      </c>
    </row>
    <row r="3203" spans="1:8" x14ac:dyDescent="0.3">
      <c r="A3203" s="9">
        <f>'Raw Data'!A3202</f>
        <v>45363.111111111102</v>
      </c>
      <c r="B3203" s="11">
        <f>'Raw Data'!M3202</f>
        <v>74.421048346215898</v>
      </c>
      <c r="C3203" s="11" t="str">
        <f t="shared" ref="C3203:C3266" si="100">IF(B3203&gt;=80,"Congested",IF(B3203&gt;=50,"Moderate","Free-flow"))</f>
        <v>Moderate</v>
      </c>
      <c r="D3203" s="11">
        <f>'Raw Data'!P3202</f>
        <v>0</v>
      </c>
      <c r="E3203" s="11" t="str">
        <f t="shared" ref="E3203:E3266" si="101">IF(D3203=1,"Accident Reported","No Accident")</f>
        <v>No Accident</v>
      </c>
      <c r="F3203" s="11" t="str">
        <f>'Raw Data'!O3202</f>
        <v>Fog</v>
      </c>
      <c r="G3203" s="11" t="str">
        <f>IFERROR(VLOOKUP(F3203,'Lookup Formulas Demo'!$A$5:$B$8,2,0),"Unknown Weather")</f>
        <v>Use Fog Lights, Reduce Speed</v>
      </c>
      <c r="H3203" s="11" t="str">
        <f>_xlfn.IFNA(INDEX('Lookup Formulas Demo'!$B$5:$B$8,MATCH(F3203,'Lookup Formulas Demo'!$A$5:$A$8,0)),"No Match Found")</f>
        <v>Use Fog Lights, Reduce Speed</v>
      </c>
    </row>
    <row r="3204" spans="1:8" x14ac:dyDescent="0.3">
      <c r="A3204" s="9">
        <f>'Raw Data'!A3203</f>
        <v>45363.114583333299</v>
      </c>
      <c r="B3204" s="11">
        <f>'Raw Data'!M3203</f>
        <v>64.2023563851982</v>
      </c>
      <c r="C3204" s="11" t="str">
        <f t="shared" si="100"/>
        <v>Moderate</v>
      </c>
      <c r="D3204" s="11">
        <f>'Raw Data'!P3203</f>
        <v>1</v>
      </c>
      <c r="E3204" s="11" t="str">
        <f t="shared" si="101"/>
        <v>Accident Reported</v>
      </c>
      <c r="F3204" s="11" t="str">
        <f>'Raw Data'!O3203</f>
        <v>Fog</v>
      </c>
      <c r="G3204" s="11" t="str">
        <f>IFERROR(VLOOKUP(F3204,'Lookup Formulas Demo'!$A$5:$B$8,2,0),"Unknown Weather")</f>
        <v>Use Fog Lights, Reduce Speed</v>
      </c>
      <c r="H3204" s="11" t="str">
        <f>_xlfn.IFNA(INDEX('Lookup Formulas Demo'!$B$5:$B$8,MATCH(F3204,'Lookup Formulas Demo'!$A$5:$A$8,0)),"No Match Found")</f>
        <v>Use Fog Lights, Reduce Speed</v>
      </c>
    </row>
    <row r="3205" spans="1:8" x14ac:dyDescent="0.3">
      <c r="A3205" s="9">
        <f>'Raw Data'!A3204</f>
        <v>45363.118055555598</v>
      </c>
      <c r="B3205" s="11">
        <f>'Raw Data'!M3204</f>
        <v>31.4937857752337</v>
      </c>
      <c r="C3205" s="11" t="str">
        <f t="shared" si="100"/>
        <v>Free-flow</v>
      </c>
      <c r="D3205" s="11">
        <f>'Raw Data'!P3204</f>
        <v>0</v>
      </c>
      <c r="E3205" s="11" t="str">
        <f t="shared" si="101"/>
        <v>No Accident</v>
      </c>
      <c r="F3205" s="11" t="str">
        <f>'Raw Data'!O3204</f>
        <v>Rain</v>
      </c>
      <c r="G3205" s="11" t="str">
        <f>IFERROR(VLOOKUP(F3205,'Lookup Formulas Demo'!$A$5:$B$8,2,0),"Unknown Weather")</f>
        <v>Reduce Speed, Increase Following Distance</v>
      </c>
      <c r="H3205" s="11" t="str">
        <f>_xlfn.IFNA(INDEX('Lookup Formulas Demo'!$B$5:$B$8,MATCH(F3205,'Lookup Formulas Demo'!$A$5:$A$8,0)),"No Match Found")</f>
        <v>Reduce Speed, Increase Following Distance</v>
      </c>
    </row>
    <row r="3206" spans="1:8" x14ac:dyDescent="0.3">
      <c r="A3206" s="9">
        <f>'Raw Data'!A3205</f>
        <v>45363.121527777803</v>
      </c>
      <c r="B3206" s="11">
        <f>'Raw Data'!M3205</f>
        <v>92.452342663937301</v>
      </c>
      <c r="C3206" s="11" t="str">
        <f t="shared" si="100"/>
        <v>Congested</v>
      </c>
      <c r="D3206" s="11">
        <f>'Raw Data'!P3205</f>
        <v>0</v>
      </c>
      <c r="E3206" s="11" t="str">
        <f t="shared" si="101"/>
        <v>No Accident</v>
      </c>
      <c r="F3206" s="11" t="str">
        <f>'Raw Data'!O3205</f>
        <v>Rain</v>
      </c>
      <c r="G3206" s="11" t="str">
        <f>IFERROR(VLOOKUP(F3206,'Lookup Formulas Demo'!$A$5:$B$8,2,0),"Unknown Weather")</f>
        <v>Reduce Speed, Increase Following Distance</v>
      </c>
      <c r="H3206" s="11" t="str">
        <f>_xlfn.IFNA(INDEX('Lookup Formulas Demo'!$B$5:$B$8,MATCH(F3206,'Lookup Formulas Demo'!$A$5:$A$8,0)),"No Match Found")</f>
        <v>Reduce Speed, Increase Following Distance</v>
      </c>
    </row>
    <row r="3207" spans="1:8" x14ac:dyDescent="0.3">
      <c r="A3207" s="9">
        <f>'Raw Data'!A3206</f>
        <v>45363.125</v>
      </c>
      <c r="B3207" s="11">
        <f>'Raw Data'!M3206</f>
        <v>73.892919481113694</v>
      </c>
      <c r="C3207" s="11" t="str">
        <f t="shared" si="100"/>
        <v>Moderate</v>
      </c>
      <c r="D3207" s="11">
        <f>'Raw Data'!P3206</f>
        <v>0</v>
      </c>
      <c r="E3207" s="11" t="str">
        <f t="shared" si="101"/>
        <v>No Accident</v>
      </c>
      <c r="F3207" s="11" t="str">
        <f>'Raw Data'!O3206</f>
        <v>Fog</v>
      </c>
      <c r="G3207" s="11" t="str">
        <f>IFERROR(VLOOKUP(F3207,'Lookup Formulas Demo'!$A$5:$B$8,2,0),"Unknown Weather")</f>
        <v>Use Fog Lights, Reduce Speed</v>
      </c>
      <c r="H3207" s="11" t="str">
        <f>_xlfn.IFNA(INDEX('Lookup Formulas Demo'!$B$5:$B$8,MATCH(F3207,'Lookup Formulas Demo'!$A$5:$A$8,0)),"No Match Found")</f>
        <v>Use Fog Lights, Reduce Speed</v>
      </c>
    </row>
    <row r="3208" spans="1:8" x14ac:dyDescent="0.3">
      <c r="A3208" s="9">
        <f>'Raw Data'!A3207</f>
        <v>45363.128472222197</v>
      </c>
      <c r="B3208" s="11">
        <f>'Raw Data'!M3207</f>
        <v>75.709393715484893</v>
      </c>
      <c r="C3208" s="11" t="str">
        <f t="shared" si="100"/>
        <v>Moderate</v>
      </c>
      <c r="D3208" s="11">
        <f>'Raw Data'!P3207</f>
        <v>0</v>
      </c>
      <c r="E3208" s="11" t="str">
        <f t="shared" si="101"/>
        <v>No Accident</v>
      </c>
      <c r="F3208" s="11" t="str">
        <f>'Raw Data'!O3207</f>
        <v>Rain</v>
      </c>
      <c r="G3208" s="11" t="str">
        <f>IFERROR(VLOOKUP(F3208,'Lookup Formulas Demo'!$A$5:$B$8,2,0),"Unknown Weather")</f>
        <v>Reduce Speed, Increase Following Distance</v>
      </c>
      <c r="H3208" s="11" t="str">
        <f>_xlfn.IFNA(INDEX('Lookup Formulas Demo'!$B$5:$B$8,MATCH(F3208,'Lookup Formulas Demo'!$A$5:$A$8,0)),"No Match Found")</f>
        <v>Reduce Speed, Increase Following Distance</v>
      </c>
    </row>
    <row r="3209" spans="1:8" x14ac:dyDescent="0.3">
      <c r="A3209" s="9">
        <f>'Raw Data'!A3208</f>
        <v>45363.131944444503</v>
      </c>
      <c r="B3209" s="11">
        <f>'Raw Data'!M3208</f>
        <v>50.159596751129101</v>
      </c>
      <c r="C3209" s="11" t="str">
        <f t="shared" si="100"/>
        <v>Moderate</v>
      </c>
      <c r="D3209" s="11">
        <f>'Raw Data'!P3208</f>
        <v>1</v>
      </c>
      <c r="E3209" s="11" t="str">
        <f t="shared" si="101"/>
        <v>Accident Reported</v>
      </c>
      <c r="F3209" s="11" t="str">
        <f>'Raw Data'!O3208</f>
        <v>Clear</v>
      </c>
      <c r="G3209" s="11" t="str">
        <f>IFERROR(VLOOKUP(F3209,'Lookup Formulas Demo'!$A$5:$B$8,2,0),"Unknown Weather")</f>
        <v>Normal Driving</v>
      </c>
      <c r="H3209" s="11" t="str">
        <f>_xlfn.IFNA(INDEX('Lookup Formulas Demo'!$B$5:$B$8,MATCH(F3209,'Lookup Formulas Demo'!$A$5:$A$8,0)),"No Match Found")</f>
        <v>Normal Driving</v>
      </c>
    </row>
    <row r="3210" spans="1:8" x14ac:dyDescent="0.3">
      <c r="A3210" s="9">
        <f>'Raw Data'!A3209</f>
        <v>45363.135416666701</v>
      </c>
      <c r="B3210" s="11">
        <f>'Raw Data'!M3209</f>
        <v>88.154440352215104</v>
      </c>
      <c r="C3210" s="11" t="str">
        <f t="shared" si="100"/>
        <v>Congested</v>
      </c>
      <c r="D3210" s="11">
        <f>'Raw Data'!P3209</f>
        <v>0</v>
      </c>
      <c r="E3210" s="11" t="str">
        <f t="shared" si="101"/>
        <v>No Accident</v>
      </c>
      <c r="F3210" s="11" t="str">
        <f>'Raw Data'!O3209</f>
        <v>Snow</v>
      </c>
      <c r="G3210" s="11" t="str">
        <f>IFERROR(VLOOKUP(F3210,'Lookup Formulas Demo'!$A$5:$B$8,2,0),"Unknown Weather")</f>
        <v>Extreme Caution, Consider Delay</v>
      </c>
      <c r="H3210" s="11" t="str">
        <f>_xlfn.IFNA(INDEX('Lookup Formulas Demo'!$B$5:$B$8,MATCH(F3210,'Lookup Formulas Demo'!$A$5:$A$8,0)),"No Match Found")</f>
        <v>Extreme Caution, Consider Delay</v>
      </c>
    </row>
    <row r="3211" spans="1:8" x14ac:dyDescent="0.3">
      <c r="A3211" s="9">
        <f>'Raw Data'!A3210</f>
        <v>45363.138888888898</v>
      </c>
      <c r="B3211" s="11">
        <f>'Raw Data'!M3210</f>
        <v>10.6068698408911</v>
      </c>
      <c r="C3211" s="11" t="str">
        <f t="shared" si="100"/>
        <v>Free-flow</v>
      </c>
      <c r="D3211" s="11">
        <f>'Raw Data'!P3210</f>
        <v>0</v>
      </c>
      <c r="E3211" s="11" t="str">
        <f t="shared" si="101"/>
        <v>No Accident</v>
      </c>
      <c r="F3211" s="11" t="str">
        <f>'Raw Data'!O3210</f>
        <v>Fog</v>
      </c>
      <c r="G3211" s="11" t="str">
        <f>IFERROR(VLOOKUP(F3211,'Lookup Formulas Demo'!$A$5:$B$8,2,0),"Unknown Weather")</f>
        <v>Use Fog Lights, Reduce Speed</v>
      </c>
      <c r="H3211" s="11" t="str">
        <f>_xlfn.IFNA(INDEX('Lookup Formulas Demo'!$B$5:$B$8,MATCH(F3211,'Lookup Formulas Demo'!$A$5:$A$8,0)),"No Match Found")</f>
        <v>Use Fog Lights, Reduce Speed</v>
      </c>
    </row>
    <row r="3212" spans="1:8" x14ac:dyDescent="0.3">
      <c r="A3212" s="9">
        <f>'Raw Data'!A3211</f>
        <v>45363.142361111102</v>
      </c>
      <c r="B3212" s="11">
        <f>'Raw Data'!M3211</f>
        <v>21.458306065429699</v>
      </c>
      <c r="C3212" s="11" t="str">
        <f t="shared" si="100"/>
        <v>Free-flow</v>
      </c>
      <c r="D3212" s="11">
        <f>'Raw Data'!P3211</f>
        <v>0</v>
      </c>
      <c r="E3212" s="11" t="str">
        <f t="shared" si="101"/>
        <v>No Accident</v>
      </c>
      <c r="F3212" s="11" t="str">
        <f>'Raw Data'!O3211</f>
        <v>Snow</v>
      </c>
      <c r="G3212" s="11" t="str">
        <f>IFERROR(VLOOKUP(F3212,'Lookup Formulas Demo'!$A$5:$B$8,2,0),"Unknown Weather")</f>
        <v>Extreme Caution, Consider Delay</v>
      </c>
      <c r="H3212" s="11" t="str">
        <f>_xlfn.IFNA(INDEX('Lookup Formulas Demo'!$B$5:$B$8,MATCH(F3212,'Lookup Formulas Demo'!$A$5:$A$8,0)),"No Match Found")</f>
        <v>Extreme Caution, Consider Delay</v>
      </c>
    </row>
    <row r="3213" spans="1:8" x14ac:dyDescent="0.3">
      <c r="A3213" s="9">
        <f>'Raw Data'!A3212</f>
        <v>45363.145833333299</v>
      </c>
      <c r="B3213" s="11">
        <f>'Raw Data'!M3212</f>
        <v>40.367849202606699</v>
      </c>
      <c r="C3213" s="11" t="str">
        <f t="shared" si="100"/>
        <v>Free-flow</v>
      </c>
      <c r="D3213" s="11">
        <f>'Raw Data'!P3212</f>
        <v>0</v>
      </c>
      <c r="E3213" s="11" t="str">
        <f t="shared" si="101"/>
        <v>No Accident</v>
      </c>
      <c r="F3213" s="11" t="str">
        <f>'Raw Data'!O3212</f>
        <v>Fog</v>
      </c>
      <c r="G3213" s="11" t="str">
        <f>IFERROR(VLOOKUP(F3213,'Lookup Formulas Demo'!$A$5:$B$8,2,0),"Unknown Weather")</f>
        <v>Use Fog Lights, Reduce Speed</v>
      </c>
      <c r="H3213" s="11" t="str">
        <f>_xlfn.IFNA(INDEX('Lookup Formulas Demo'!$B$5:$B$8,MATCH(F3213,'Lookup Formulas Demo'!$A$5:$A$8,0)),"No Match Found")</f>
        <v>Use Fog Lights, Reduce Speed</v>
      </c>
    </row>
    <row r="3214" spans="1:8" x14ac:dyDescent="0.3">
      <c r="A3214" s="9">
        <f>'Raw Data'!A3213</f>
        <v>45363.149305555598</v>
      </c>
      <c r="B3214" s="11">
        <f>'Raw Data'!M3213</f>
        <v>55.332541751193901</v>
      </c>
      <c r="C3214" s="11" t="str">
        <f t="shared" si="100"/>
        <v>Moderate</v>
      </c>
      <c r="D3214" s="11">
        <f>'Raw Data'!P3213</f>
        <v>0</v>
      </c>
      <c r="E3214" s="11" t="str">
        <f t="shared" si="101"/>
        <v>No Accident</v>
      </c>
      <c r="F3214" s="11" t="str">
        <f>'Raw Data'!O3213</f>
        <v>Snow</v>
      </c>
      <c r="G3214" s="11" t="str">
        <f>IFERROR(VLOOKUP(F3214,'Lookup Formulas Demo'!$A$5:$B$8,2,0),"Unknown Weather")</f>
        <v>Extreme Caution, Consider Delay</v>
      </c>
      <c r="H3214" s="11" t="str">
        <f>_xlfn.IFNA(INDEX('Lookup Formulas Demo'!$B$5:$B$8,MATCH(F3214,'Lookup Formulas Demo'!$A$5:$A$8,0)),"No Match Found")</f>
        <v>Extreme Caution, Consider Delay</v>
      </c>
    </row>
    <row r="3215" spans="1:8" x14ac:dyDescent="0.3">
      <c r="A3215" s="9">
        <f>'Raw Data'!A3214</f>
        <v>45363.152777777803</v>
      </c>
      <c r="B3215" s="11">
        <f>'Raw Data'!M3214</f>
        <v>26.1482180875017</v>
      </c>
      <c r="C3215" s="11" t="str">
        <f t="shared" si="100"/>
        <v>Free-flow</v>
      </c>
      <c r="D3215" s="11">
        <f>'Raw Data'!P3214</f>
        <v>0</v>
      </c>
      <c r="E3215" s="11" t="str">
        <f t="shared" si="101"/>
        <v>No Accident</v>
      </c>
      <c r="F3215" s="11" t="str">
        <f>'Raw Data'!O3214</f>
        <v>Clear</v>
      </c>
      <c r="G3215" s="11" t="str">
        <f>IFERROR(VLOOKUP(F3215,'Lookup Formulas Demo'!$A$5:$B$8,2,0),"Unknown Weather")</f>
        <v>Normal Driving</v>
      </c>
      <c r="H3215" s="11" t="str">
        <f>_xlfn.IFNA(INDEX('Lookup Formulas Demo'!$B$5:$B$8,MATCH(F3215,'Lookup Formulas Demo'!$A$5:$A$8,0)),"No Match Found")</f>
        <v>Normal Driving</v>
      </c>
    </row>
    <row r="3216" spans="1:8" x14ac:dyDescent="0.3">
      <c r="A3216" s="9">
        <f>'Raw Data'!A3215</f>
        <v>45363.15625</v>
      </c>
      <c r="B3216" s="11">
        <f>'Raw Data'!M3215</f>
        <v>10.7656987845362</v>
      </c>
      <c r="C3216" s="11" t="str">
        <f t="shared" si="100"/>
        <v>Free-flow</v>
      </c>
      <c r="D3216" s="11">
        <f>'Raw Data'!P3215</f>
        <v>0</v>
      </c>
      <c r="E3216" s="11" t="str">
        <f t="shared" si="101"/>
        <v>No Accident</v>
      </c>
      <c r="F3216" s="11" t="str">
        <f>'Raw Data'!O3215</f>
        <v>Clear</v>
      </c>
      <c r="G3216" s="11" t="str">
        <f>IFERROR(VLOOKUP(F3216,'Lookup Formulas Demo'!$A$5:$B$8,2,0),"Unknown Weather")</f>
        <v>Normal Driving</v>
      </c>
      <c r="H3216" s="11" t="str">
        <f>_xlfn.IFNA(INDEX('Lookup Formulas Demo'!$B$5:$B$8,MATCH(F3216,'Lookup Formulas Demo'!$A$5:$A$8,0)),"No Match Found")</f>
        <v>Normal Driving</v>
      </c>
    </row>
    <row r="3217" spans="1:8" x14ac:dyDescent="0.3">
      <c r="A3217" s="9">
        <f>'Raw Data'!A3216</f>
        <v>45363.159722222197</v>
      </c>
      <c r="B3217" s="11">
        <f>'Raw Data'!M3216</f>
        <v>50.204873408395301</v>
      </c>
      <c r="C3217" s="11" t="str">
        <f t="shared" si="100"/>
        <v>Moderate</v>
      </c>
      <c r="D3217" s="11">
        <f>'Raw Data'!P3216</f>
        <v>0</v>
      </c>
      <c r="E3217" s="11" t="str">
        <f t="shared" si="101"/>
        <v>No Accident</v>
      </c>
      <c r="F3217" s="11" t="str">
        <f>'Raw Data'!O3216</f>
        <v>Rain</v>
      </c>
      <c r="G3217" s="11" t="str">
        <f>IFERROR(VLOOKUP(F3217,'Lookup Formulas Demo'!$A$5:$B$8,2,0),"Unknown Weather")</f>
        <v>Reduce Speed, Increase Following Distance</v>
      </c>
      <c r="H3217" s="11" t="str">
        <f>_xlfn.IFNA(INDEX('Lookup Formulas Demo'!$B$5:$B$8,MATCH(F3217,'Lookup Formulas Demo'!$A$5:$A$8,0)),"No Match Found")</f>
        <v>Reduce Speed, Increase Following Distance</v>
      </c>
    </row>
    <row r="3218" spans="1:8" x14ac:dyDescent="0.3">
      <c r="A3218" s="9">
        <f>'Raw Data'!A3217</f>
        <v>45363.163194444503</v>
      </c>
      <c r="B3218" s="11">
        <f>'Raw Data'!M3217</f>
        <v>45.516167347360799</v>
      </c>
      <c r="C3218" s="11" t="str">
        <f t="shared" si="100"/>
        <v>Free-flow</v>
      </c>
      <c r="D3218" s="11">
        <f>'Raw Data'!P3217</f>
        <v>0</v>
      </c>
      <c r="E3218" s="11" t="str">
        <f t="shared" si="101"/>
        <v>No Accident</v>
      </c>
      <c r="F3218" s="11" t="str">
        <f>'Raw Data'!O3217</f>
        <v>Rain</v>
      </c>
      <c r="G3218" s="11" t="str">
        <f>IFERROR(VLOOKUP(F3218,'Lookup Formulas Demo'!$A$5:$B$8,2,0),"Unknown Weather")</f>
        <v>Reduce Speed, Increase Following Distance</v>
      </c>
      <c r="H3218" s="11" t="str">
        <f>_xlfn.IFNA(INDEX('Lookup Formulas Demo'!$B$5:$B$8,MATCH(F3218,'Lookup Formulas Demo'!$A$5:$A$8,0)),"No Match Found")</f>
        <v>Reduce Speed, Increase Following Distance</v>
      </c>
    </row>
    <row r="3219" spans="1:8" x14ac:dyDescent="0.3">
      <c r="A3219" s="9">
        <f>'Raw Data'!A3218</f>
        <v>45363.166666666701</v>
      </c>
      <c r="B3219" s="11">
        <f>'Raw Data'!M3218</f>
        <v>19.3206249568325</v>
      </c>
      <c r="C3219" s="11" t="str">
        <f t="shared" si="100"/>
        <v>Free-flow</v>
      </c>
      <c r="D3219" s="11">
        <f>'Raw Data'!P3218</f>
        <v>0</v>
      </c>
      <c r="E3219" s="11" t="str">
        <f t="shared" si="101"/>
        <v>No Accident</v>
      </c>
      <c r="F3219" s="11" t="str">
        <f>'Raw Data'!O3218</f>
        <v>Clear</v>
      </c>
      <c r="G3219" s="11" t="str">
        <f>IFERROR(VLOOKUP(F3219,'Lookup Formulas Demo'!$A$5:$B$8,2,0),"Unknown Weather")</f>
        <v>Normal Driving</v>
      </c>
      <c r="H3219" s="11" t="str">
        <f>_xlfn.IFNA(INDEX('Lookup Formulas Demo'!$B$5:$B$8,MATCH(F3219,'Lookup Formulas Demo'!$A$5:$A$8,0)),"No Match Found")</f>
        <v>Normal Driving</v>
      </c>
    </row>
    <row r="3220" spans="1:8" x14ac:dyDescent="0.3">
      <c r="A3220" s="9">
        <f>'Raw Data'!A3219</f>
        <v>45363.170138888898</v>
      </c>
      <c r="B3220" s="11">
        <f>'Raw Data'!M3219</f>
        <v>14.237978462753301</v>
      </c>
      <c r="C3220" s="11" t="str">
        <f t="shared" si="100"/>
        <v>Free-flow</v>
      </c>
      <c r="D3220" s="11">
        <f>'Raw Data'!P3219</f>
        <v>0</v>
      </c>
      <c r="E3220" s="11" t="str">
        <f t="shared" si="101"/>
        <v>No Accident</v>
      </c>
      <c r="F3220" s="11" t="str">
        <f>'Raw Data'!O3219</f>
        <v>Rain</v>
      </c>
      <c r="G3220" s="11" t="str">
        <f>IFERROR(VLOOKUP(F3220,'Lookup Formulas Demo'!$A$5:$B$8,2,0),"Unknown Weather")</f>
        <v>Reduce Speed, Increase Following Distance</v>
      </c>
      <c r="H3220" s="11" t="str">
        <f>_xlfn.IFNA(INDEX('Lookup Formulas Demo'!$B$5:$B$8,MATCH(F3220,'Lookup Formulas Demo'!$A$5:$A$8,0)),"No Match Found")</f>
        <v>Reduce Speed, Increase Following Distance</v>
      </c>
    </row>
    <row r="3221" spans="1:8" x14ac:dyDescent="0.3">
      <c r="A3221" s="9">
        <f>'Raw Data'!A3220</f>
        <v>45363.173611111102</v>
      </c>
      <c r="B3221" s="11">
        <f>'Raw Data'!M3220</f>
        <v>57.854228727808497</v>
      </c>
      <c r="C3221" s="11" t="str">
        <f t="shared" si="100"/>
        <v>Moderate</v>
      </c>
      <c r="D3221" s="11">
        <f>'Raw Data'!P3220</f>
        <v>0</v>
      </c>
      <c r="E3221" s="11" t="str">
        <f t="shared" si="101"/>
        <v>No Accident</v>
      </c>
      <c r="F3221" s="11" t="str">
        <f>'Raw Data'!O3220</f>
        <v>Clear</v>
      </c>
      <c r="G3221" s="11" t="str">
        <f>IFERROR(VLOOKUP(F3221,'Lookup Formulas Demo'!$A$5:$B$8,2,0),"Unknown Weather")</f>
        <v>Normal Driving</v>
      </c>
      <c r="H3221" s="11" t="str">
        <f>_xlfn.IFNA(INDEX('Lookup Formulas Demo'!$B$5:$B$8,MATCH(F3221,'Lookup Formulas Demo'!$A$5:$A$8,0)),"No Match Found")</f>
        <v>Normal Driving</v>
      </c>
    </row>
    <row r="3222" spans="1:8" x14ac:dyDescent="0.3">
      <c r="A3222" s="9">
        <f>'Raw Data'!A3221</f>
        <v>45363.177083333299</v>
      </c>
      <c r="B3222" s="11">
        <f>'Raw Data'!M3221</f>
        <v>31.9020361832827</v>
      </c>
      <c r="C3222" s="11" t="str">
        <f t="shared" si="100"/>
        <v>Free-flow</v>
      </c>
      <c r="D3222" s="11">
        <f>'Raw Data'!P3221</f>
        <v>0</v>
      </c>
      <c r="E3222" s="11" t="str">
        <f t="shared" si="101"/>
        <v>No Accident</v>
      </c>
      <c r="F3222" s="11" t="str">
        <f>'Raw Data'!O3221</f>
        <v>Fog</v>
      </c>
      <c r="G3222" s="11" t="str">
        <f>IFERROR(VLOOKUP(F3222,'Lookup Formulas Demo'!$A$5:$B$8,2,0),"Unknown Weather")</f>
        <v>Use Fog Lights, Reduce Speed</v>
      </c>
      <c r="H3222" s="11" t="str">
        <f>_xlfn.IFNA(INDEX('Lookup Formulas Demo'!$B$5:$B$8,MATCH(F3222,'Lookup Formulas Demo'!$A$5:$A$8,0)),"No Match Found")</f>
        <v>Use Fog Lights, Reduce Speed</v>
      </c>
    </row>
    <row r="3223" spans="1:8" x14ac:dyDescent="0.3">
      <c r="A3223" s="9">
        <f>'Raw Data'!A3222</f>
        <v>45363.180555555598</v>
      </c>
      <c r="B3223" s="11">
        <f>'Raw Data'!M3222</f>
        <v>19.9478560863447</v>
      </c>
      <c r="C3223" s="11" t="str">
        <f t="shared" si="100"/>
        <v>Free-flow</v>
      </c>
      <c r="D3223" s="11">
        <f>'Raw Data'!P3222</f>
        <v>0</v>
      </c>
      <c r="E3223" s="11" t="str">
        <f t="shared" si="101"/>
        <v>No Accident</v>
      </c>
      <c r="F3223" s="11" t="str">
        <f>'Raw Data'!O3222</f>
        <v>Clear</v>
      </c>
      <c r="G3223" s="11" t="str">
        <f>IFERROR(VLOOKUP(F3223,'Lookup Formulas Demo'!$A$5:$B$8,2,0),"Unknown Weather")</f>
        <v>Normal Driving</v>
      </c>
      <c r="H3223" s="11" t="str">
        <f>_xlfn.IFNA(INDEX('Lookup Formulas Demo'!$B$5:$B$8,MATCH(F3223,'Lookup Formulas Demo'!$A$5:$A$8,0)),"No Match Found")</f>
        <v>Normal Driving</v>
      </c>
    </row>
    <row r="3224" spans="1:8" x14ac:dyDescent="0.3">
      <c r="A3224" s="9">
        <f>'Raw Data'!A3223</f>
        <v>45363.184027777803</v>
      </c>
      <c r="B3224" s="11">
        <f>'Raw Data'!M3223</f>
        <v>22.5272517208662</v>
      </c>
      <c r="C3224" s="11" t="str">
        <f t="shared" si="100"/>
        <v>Free-flow</v>
      </c>
      <c r="D3224" s="11">
        <f>'Raw Data'!P3223</f>
        <v>0</v>
      </c>
      <c r="E3224" s="11" t="str">
        <f t="shared" si="101"/>
        <v>No Accident</v>
      </c>
      <c r="F3224" s="11" t="str">
        <f>'Raw Data'!O3223</f>
        <v>Clear</v>
      </c>
      <c r="G3224" s="11" t="str">
        <f>IFERROR(VLOOKUP(F3224,'Lookup Formulas Demo'!$A$5:$B$8,2,0),"Unknown Weather")</f>
        <v>Normal Driving</v>
      </c>
      <c r="H3224" s="11" t="str">
        <f>_xlfn.IFNA(INDEX('Lookup Formulas Demo'!$B$5:$B$8,MATCH(F3224,'Lookup Formulas Demo'!$A$5:$A$8,0)),"No Match Found")</f>
        <v>Normal Driving</v>
      </c>
    </row>
    <row r="3225" spans="1:8" x14ac:dyDescent="0.3">
      <c r="A3225" s="9">
        <f>'Raw Data'!A3224</f>
        <v>45363.1875</v>
      </c>
      <c r="B3225" s="11">
        <f>'Raw Data'!M3224</f>
        <v>27.6006989809839</v>
      </c>
      <c r="C3225" s="11" t="str">
        <f t="shared" si="100"/>
        <v>Free-flow</v>
      </c>
      <c r="D3225" s="11">
        <f>'Raw Data'!P3224</f>
        <v>0</v>
      </c>
      <c r="E3225" s="11" t="str">
        <f t="shared" si="101"/>
        <v>No Accident</v>
      </c>
      <c r="F3225" s="11" t="str">
        <f>'Raw Data'!O3224</f>
        <v>Fog</v>
      </c>
      <c r="G3225" s="11" t="str">
        <f>IFERROR(VLOOKUP(F3225,'Lookup Formulas Demo'!$A$5:$B$8,2,0),"Unknown Weather")</f>
        <v>Use Fog Lights, Reduce Speed</v>
      </c>
      <c r="H3225" s="11" t="str">
        <f>_xlfn.IFNA(INDEX('Lookup Formulas Demo'!$B$5:$B$8,MATCH(F3225,'Lookup Formulas Demo'!$A$5:$A$8,0)),"No Match Found")</f>
        <v>Use Fog Lights, Reduce Speed</v>
      </c>
    </row>
    <row r="3226" spans="1:8" x14ac:dyDescent="0.3">
      <c r="A3226" s="9">
        <f>'Raw Data'!A3225</f>
        <v>45363.190972222197</v>
      </c>
      <c r="B3226" s="11">
        <f>'Raw Data'!M3225</f>
        <v>18.798447528090701</v>
      </c>
      <c r="C3226" s="11" t="str">
        <f t="shared" si="100"/>
        <v>Free-flow</v>
      </c>
      <c r="D3226" s="11">
        <f>'Raw Data'!P3225</f>
        <v>0</v>
      </c>
      <c r="E3226" s="11" t="str">
        <f t="shared" si="101"/>
        <v>No Accident</v>
      </c>
      <c r="F3226" s="11" t="str">
        <f>'Raw Data'!O3225</f>
        <v>Clear</v>
      </c>
      <c r="G3226" s="11" t="str">
        <f>IFERROR(VLOOKUP(F3226,'Lookup Formulas Demo'!$A$5:$B$8,2,0),"Unknown Weather")</f>
        <v>Normal Driving</v>
      </c>
      <c r="H3226" s="11" t="str">
        <f>_xlfn.IFNA(INDEX('Lookup Formulas Demo'!$B$5:$B$8,MATCH(F3226,'Lookup Formulas Demo'!$A$5:$A$8,0)),"No Match Found")</f>
        <v>Normal Driving</v>
      </c>
    </row>
    <row r="3227" spans="1:8" x14ac:dyDescent="0.3">
      <c r="A3227" s="9">
        <f>'Raw Data'!A3226</f>
        <v>45363.194444444503</v>
      </c>
      <c r="B3227" s="11">
        <f>'Raw Data'!M3226</f>
        <v>70.991592282995896</v>
      </c>
      <c r="C3227" s="11" t="str">
        <f t="shared" si="100"/>
        <v>Moderate</v>
      </c>
      <c r="D3227" s="11">
        <f>'Raw Data'!P3226</f>
        <v>1</v>
      </c>
      <c r="E3227" s="11" t="str">
        <f t="shared" si="101"/>
        <v>Accident Reported</v>
      </c>
      <c r="F3227" s="11" t="str">
        <f>'Raw Data'!O3226</f>
        <v>Clear</v>
      </c>
      <c r="G3227" s="11" t="str">
        <f>IFERROR(VLOOKUP(F3227,'Lookup Formulas Demo'!$A$5:$B$8,2,0),"Unknown Weather")</f>
        <v>Normal Driving</v>
      </c>
      <c r="H3227" s="11" t="str">
        <f>_xlfn.IFNA(INDEX('Lookup Formulas Demo'!$B$5:$B$8,MATCH(F3227,'Lookup Formulas Demo'!$A$5:$A$8,0)),"No Match Found")</f>
        <v>Normal Driving</v>
      </c>
    </row>
    <row r="3228" spans="1:8" x14ac:dyDescent="0.3">
      <c r="A3228" s="9">
        <f>'Raw Data'!A3227</f>
        <v>45363.197916666701</v>
      </c>
      <c r="B3228" s="11">
        <f>'Raw Data'!M3227</f>
        <v>42.1023569307347</v>
      </c>
      <c r="C3228" s="11" t="str">
        <f t="shared" si="100"/>
        <v>Free-flow</v>
      </c>
      <c r="D3228" s="11">
        <f>'Raw Data'!P3227</f>
        <v>0</v>
      </c>
      <c r="E3228" s="11" t="str">
        <f t="shared" si="101"/>
        <v>No Accident</v>
      </c>
      <c r="F3228" s="11" t="str">
        <f>'Raw Data'!O3227</f>
        <v>Clear</v>
      </c>
      <c r="G3228" s="11" t="str">
        <f>IFERROR(VLOOKUP(F3228,'Lookup Formulas Demo'!$A$5:$B$8,2,0),"Unknown Weather")</f>
        <v>Normal Driving</v>
      </c>
      <c r="H3228" s="11" t="str">
        <f>_xlfn.IFNA(INDEX('Lookup Formulas Demo'!$B$5:$B$8,MATCH(F3228,'Lookup Formulas Demo'!$A$5:$A$8,0)),"No Match Found")</f>
        <v>Normal Driving</v>
      </c>
    </row>
    <row r="3229" spans="1:8" x14ac:dyDescent="0.3">
      <c r="A3229" s="9">
        <f>'Raw Data'!A3228</f>
        <v>45363.201388888898</v>
      </c>
      <c r="B3229" s="11">
        <f>'Raw Data'!M3228</f>
        <v>82.427547484123295</v>
      </c>
      <c r="C3229" s="11" t="str">
        <f t="shared" si="100"/>
        <v>Congested</v>
      </c>
      <c r="D3229" s="11">
        <f>'Raw Data'!P3228</f>
        <v>0</v>
      </c>
      <c r="E3229" s="11" t="str">
        <f t="shared" si="101"/>
        <v>No Accident</v>
      </c>
      <c r="F3229" s="11" t="str">
        <f>'Raw Data'!O3228</f>
        <v>Rain</v>
      </c>
      <c r="G3229" s="11" t="str">
        <f>IFERROR(VLOOKUP(F3229,'Lookup Formulas Demo'!$A$5:$B$8,2,0),"Unknown Weather")</f>
        <v>Reduce Speed, Increase Following Distance</v>
      </c>
      <c r="H3229" s="11" t="str">
        <f>_xlfn.IFNA(INDEX('Lookup Formulas Demo'!$B$5:$B$8,MATCH(F3229,'Lookup Formulas Demo'!$A$5:$A$8,0)),"No Match Found")</f>
        <v>Reduce Speed, Increase Following Distance</v>
      </c>
    </row>
    <row r="3230" spans="1:8" x14ac:dyDescent="0.3">
      <c r="A3230" s="9">
        <f>'Raw Data'!A3229</f>
        <v>45363.204861111102</v>
      </c>
      <c r="B3230" s="11">
        <f>'Raw Data'!M3229</f>
        <v>31.532082256116599</v>
      </c>
      <c r="C3230" s="11" t="str">
        <f t="shared" si="100"/>
        <v>Free-flow</v>
      </c>
      <c r="D3230" s="11">
        <f>'Raw Data'!P3229</f>
        <v>0</v>
      </c>
      <c r="E3230" s="11" t="str">
        <f t="shared" si="101"/>
        <v>No Accident</v>
      </c>
      <c r="F3230" s="11" t="str">
        <f>'Raw Data'!O3229</f>
        <v>Rain</v>
      </c>
      <c r="G3230" s="11" t="str">
        <f>IFERROR(VLOOKUP(F3230,'Lookup Formulas Demo'!$A$5:$B$8,2,0),"Unknown Weather")</f>
        <v>Reduce Speed, Increase Following Distance</v>
      </c>
      <c r="H3230" s="11" t="str">
        <f>_xlfn.IFNA(INDEX('Lookup Formulas Demo'!$B$5:$B$8,MATCH(F3230,'Lookup Formulas Demo'!$A$5:$A$8,0)),"No Match Found")</f>
        <v>Reduce Speed, Increase Following Distance</v>
      </c>
    </row>
    <row r="3231" spans="1:8" x14ac:dyDescent="0.3">
      <c r="A3231" s="9">
        <f>'Raw Data'!A3230</f>
        <v>45363.208333333299</v>
      </c>
      <c r="B3231" s="11">
        <f>'Raw Data'!M3230</f>
        <v>93.523189177993302</v>
      </c>
      <c r="C3231" s="11" t="str">
        <f t="shared" si="100"/>
        <v>Congested</v>
      </c>
      <c r="D3231" s="11">
        <f>'Raw Data'!P3230</f>
        <v>0</v>
      </c>
      <c r="E3231" s="11" t="str">
        <f t="shared" si="101"/>
        <v>No Accident</v>
      </c>
      <c r="F3231" s="11" t="str">
        <f>'Raw Data'!O3230</f>
        <v>Snow</v>
      </c>
      <c r="G3231" s="11" t="str">
        <f>IFERROR(VLOOKUP(F3231,'Lookup Formulas Demo'!$A$5:$B$8,2,0),"Unknown Weather")</f>
        <v>Extreme Caution, Consider Delay</v>
      </c>
      <c r="H3231" s="11" t="str">
        <f>_xlfn.IFNA(INDEX('Lookup Formulas Demo'!$B$5:$B$8,MATCH(F3231,'Lookup Formulas Demo'!$A$5:$A$8,0)),"No Match Found")</f>
        <v>Extreme Caution, Consider Delay</v>
      </c>
    </row>
    <row r="3232" spans="1:8" x14ac:dyDescent="0.3">
      <c r="A3232" s="9">
        <f>'Raw Data'!A3231</f>
        <v>45363.211805555598</v>
      </c>
      <c r="B3232" s="11">
        <f>'Raw Data'!M3231</f>
        <v>39.387431532961003</v>
      </c>
      <c r="C3232" s="11" t="str">
        <f t="shared" si="100"/>
        <v>Free-flow</v>
      </c>
      <c r="D3232" s="11">
        <f>'Raw Data'!P3231</f>
        <v>0</v>
      </c>
      <c r="E3232" s="11" t="str">
        <f t="shared" si="101"/>
        <v>No Accident</v>
      </c>
      <c r="F3232" s="11" t="str">
        <f>'Raw Data'!O3231</f>
        <v>Clear</v>
      </c>
      <c r="G3232" s="11" t="str">
        <f>IFERROR(VLOOKUP(F3232,'Lookup Formulas Demo'!$A$5:$B$8,2,0),"Unknown Weather")</f>
        <v>Normal Driving</v>
      </c>
      <c r="H3232" s="11" t="str">
        <f>_xlfn.IFNA(INDEX('Lookup Formulas Demo'!$B$5:$B$8,MATCH(F3232,'Lookup Formulas Demo'!$A$5:$A$8,0)),"No Match Found")</f>
        <v>Normal Driving</v>
      </c>
    </row>
    <row r="3233" spans="1:8" x14ac:dyDescent="0.3">
      <c r="A3233" s="9">
        <f>'Raw Data'!A3232</f>
        <v>45363.215277777803</v>
      </c>
      <c r="B3233" s="11">
        <f>'Raw Data'!M3232</f>
        <v>25.0687818588939</v>
      </c>
      <c r="C3233" s="11" t="str">
        <f t="shared" si="100"/>
        <v>Free-flow</v>
      </c>
      <c r="D3233" s="11">
        <f>'Raw Data'!P3232</f>
        <v>0</v>
      </c>
      <c r="E3233" s="11" t="str">
        <f t="shared" si="101"/>
        <v>No Accident</v>
      </c>
      <c r="F3233" s="11" t="str">
        <f>'Raw Data'!O3232</f>
        <v>Clear</v>
      </c>
      <c r="G3233" s="11" t="str">
        <f>IFERROR(VLOOKUP(F3233,'Lookup Formulas Demo'!$A$5:$B$8,2,0),"Unknown Weather")</f>
        <v>Normal Driving</v>
      </c>
      <c r="H3233" s="11" t="str">
        <f>_xlfn.IFNA(INDEX('Lookup Formulas Demo'!$B$5:$B$8,MATCH(F3233,'Lookup Formulas Demo'!$A$5:$A$8,0)),"No Match Found")</f>
        <v>Normal Driving</v>
      </c>
    </row>
    <row r="3234" spans="1:8" x14ac:dyDescent="0.3">
      <c r="A3234" s="9">
        <f>'Raw Data'!A3233</f>
        <v>45363.21875</v>
      </c>
      <c r="B3234" s="11">
        <f>'Raw Data'!M3233</f>
        <v>19.342394232633598</v>
      </c>
      <c r="C3234" s="11" t="str">
        <f t="shared" si="100"/>
        <v>Free-flow</v>
      </c>
      <c r="D3234" s="11">
        <f>'Raw Data'!P3233</f>
        <v>0</v>
      </c>
      <c r="E3234" s="11" t="str">
        <f t="shared" si="101"/>
        <v>No Accident</v>
      </c>
      <c r="F3234" s="11" t="str">
        <f>'Raw Data'!O3233</f>
        <v>Fog</v>
      </c>
      <c r="G3234" s="11" t="str">
        <f>IFERROR(VLOOKUP(F3234,'Lookup Formulas Demo'!$A$5:$B$8,2,0),"Unknown Weather")</f>
        <v>Use Fog Lights, Reduce Speed</v>
      </c>
      <c r="H3234" s="11" t="str">
        <f>_xlfn.IFNA(INDEX('Lookup Formulas Demo'!$B$5:$B$8,MATCH(F3234,'Lookup Formulas Demo'!$A$5:$A$8,0)),"No Match Found")</f>
        <v>Use Fog Lights, Reduce Speed</v>
      </c>
    </row>
    <row r="3235" spans="1:8" x14ac:dyDescent="0.3">
      <c r="A3235" s="9">
        <f>'Raw Data'!A3234</f>
        <v>45363.222222222197</v>
      </c>
      <c r="B3235" s="11">
        <f>'Raw Data'!M3234</f>
        <v>99.625092350328401</v>
      </c>
      <c r="C3235" s="11" t="str">
        <f t="shared" si="100"/>
        <v>Congested</v>
      </c>
      <c r="D3235" s="11">
        <f>'Raw Data'!P3234</f>
        <v>0</v>
      </c>
      <c r="E3235" s="11" t="str">
        <f t="shared" si="101"/>
        <v>No Accident</v>
      </c>
      <c r="F3235" s="11" t="str">
        <f>'Raw Data'!O3234</f>
        <v>Snow</v>
      </c>
      <c r="G3235" s="11" t="str">
        <f>IFERROR(VLOOKUP(F3235,'Lookup Formulas Demo'!$A$5:$B$8,2,0),"Unknown Weather")</f>
        <v>Extreme Caution, Consider Delay</v>
      </c>
      <c r="H3235" s="11" t="str">
        <f>_xlfn.IFNA(INDEX('Lookup Formulas Demo'!$B$5:$B$8,MATCH(F3235,'Lookup Formulas Demo'!$A$5:$A$8,0)),"No Match Found")</f>
        <v>Extreme Caution, Consider Delay</v>
      </c>
    </row>
    <row r="3236" spans="1:8" x14ac:dyDescent="0.3">
      <c r="A3236" s="9">
        <f>'Raw Data'!A3235</f>
        <v>45363.225694444503</v>
      </c>
      <c r="B3236" s="11">
        <f>'Raw Data'!M3235</f>
        <v>62.993219190836498</v>
      </c>
      <c r="C3236" s="11" t="str">
        <f t="shared" si="100"/>
        <v>Moderate</v>
      </c>
      <c r="D3236" s="11">
        <f>'Raw Data'!P3235</f>
        <v>0</v>
      </c>
      <c r="E3236" s="11" t="str">
        <f t="shared" si="101"/>
        <v>No Accident</v>
      </c>
      <c r="F3236" s="11" t="str">
        <f>'Raw Data'!O3235</f>
        <v>Clear</v>
      </c>
      <c r="G3236" s="11" t="str">
        <f>IFERROR(VLOOKUP(F3236,'Lookup Formulas Demo'!$A$5:$B$8,2,0),"Unknown Weather")</f>
        <v>Normal Driving</v>
      </c>
      <c r="H3236" s="11" t="str">
        <f>_xlfn.IFNA(INDEX('Lookup Formulas Demo'!$B$5:$B$8,MATCH(F3236,'Lookup Formulas Demo'!$A$5:$A$8,0)),"No Match Found")</f>
        <v>Normal Driving</v>
      </c>
    </row>
    <row r="3237" spans="1:8" x14ac:dyDescent="0.3">
      <c r="A3237" s="9">
        <f>'Raw Data'!A3236</f>
        <v>45363.229166666701</v>
      </c>
      <c r="B3237" s="11">
        <f>'Raw Data'!M3236</f>
        <v>47.344405937926098</v>
      </c>
      <c r="C3237" s="11" t="str">
        <f t="shared" si="100"/>
        <v>Free-flow</v>
      </c>
      <c r="D3237" s="11">
        <f>'Raw Data'!P3236</f>
        <v>0</v>
      </c>
      <c r="E3237" s="11" t="str">
        <f t="shared" si="101"/>
        <v>No Accident</v>
      </c>
      <c r="F3237" s="11" t="str">
        <f>'Raw Data'!O3236</f>
        <v>Rain</v>
      </c>
      <c r="G3237" s="11" t="str">
        <f>IFERROR(VLOOKUP(F3237,'Lookup Formulas Demo'!$A$5:$B$8,2,0),"Unknown Weather")</f>
        <v>Reduce Speed, Increase Following Distance</v>
      </c>
      <c r="H3237" s="11" t="str">
        <f>_xlfn.IFNA(INDEX('Lookup Formulas Demo'!$B$5:$B$8,MATCH(F3237,'Lookup Formulas Demo'!$A$5:$A$8,0)),"No Match Found")</f>
        <v>Reduce Speed, Increase Following Distance</v>
      </c>
    </row>
    <row r="3238" spans="1:8" x14ac:dyDescent="0.3">
      <c r="A3238" s="9">
        <f>'Raw Data'!A3237</f>
        <v>45363.232638888898</v>
      </c>
      <c r="B3238" s="11">
        <f>'Raw Data'!M3237</f>
        <v>22.7487825302663</v>
      </c>
      <c r="C3238" s="11" t="str">
        <f t="shared" si="100"/>
        <v>Free-flow</v>
      </c>
      <c r="D3238" s="11">
        <f>'Raw Data'!P3237</f>
        <v>0</v>
      </c>
      <c r="E3238" s="11" t="str">
        <f t="shared" si="101"/>
        <v>No Accident</v>
      </c>
      <c r="F3238" s="11" t="str">
        <f>'Raw Data'!O3237</f>
        <v>Clear</v>
      </c>
      <c r="G3238" s="11" t="str">
        <f>IFERROR(VLOOKUP(F3238,'Lookup Formulas Demo'!$A$5:$B$8,2,0),"Unknown Weather")</f>
        <v>Normal Driving</v>
      </c>
      <c r="H3238" s="11" t="str">
        <f>_xlfn.IFNA(INDEX('Lookup Formulas Demo'!$B$5:$B$8,MATCH(F3238,'Lookup Formulas Demo'!$A$5:$A$8,0)),"No Match Found")</f>
        <v>Normal Driving</v>
      </c>
    </row>
    <row r="3239" spans="1:8" x14ac:dyDescent="0.3">
      <c r="A3239" s="9">
        <f>'Raw Data'!A3238</f>
        <v>45363.236111111102</v>
      </c>
      <c r="B3239" s="11">
        <f>'Raw Data'!M3238</f>
        <v>52.334227017672298</v>
      </c>
      <c r="C3239" s="11" t="str">
        <f t="shared" si="100"/>
        <v>Moderate</v>
      </c>
      <c r="D3239" s="11">
        <f>'Raw Data'!P3238</f>
        <v>0</v>
      </c>
      <c r="E3239" s="11" t="str">
        <f t="shared" si="101"/>
        <v>No Accident</v>
      </c>
      <c r="F3239" s="11" t="str">
        <f>'Raw Data'!O3238</f>
        <v>Fog</v>
      </c>
      <c r="G3239" s="11" t="str">
        <f>IFERROR(VLOOKUP(F3239,'Lookup Formulas Demo'!$A$5:$B$8,2,0),"Unknown Weather")</f>
        <v>Use Fog Lights, Reduce Speed</v>
      </c>
      <c r="H3239" s="11" t="str">
        <f>_xlfn.IFNA(INDEX('Lookup Formulas Demo'!$B$5:$B$8,MATCH(F3239,'Lookup Formulas Demo'!$A$5:$A$8,0)),"No Match Found")</f>
        <v>Use Fog Lights, Reduce Speed</v>
      </c>
    </row>
    <row r="3240" spans="1:8" x14ac:dyDescent="0.3">
      <c r="A3240" s="9">
        <f>'Raw Data'!A3239</f>
        <v>45363.239583333299</v>
      </c>
      <c r="B3240" s="11">
        <f>'Raw Data'!M3239</f>
        <v>95.488860501865901</v>
      </c>
      <c r="C3240" s="11" t="str">
        <f t="shared" si="100"/>
        <v>Congested</v>
      </c>
      <c r="D3240" s="11">
        <f>'Raw Data'!P3239</f>
        <v>0</v>
      </c>
      <c r="E3240" s="11" t="str">
        <f t="shared" si="101"/>
        <v>No Accident</v>
      </c>
      <c r="F3240" s="11" t="str">
        <f>'Raw Data'!O3239</f>
        <v>Fog</v>
      </c>
      <c r="G3240" s="11" t="str">
        <f>IFERROR(VLOOKUP(F3240,'Lookup Formulas Demo'!$A$5:$B$8,2,0),"Unknown Weather")</f>
        <v>Use Fog Lights, Reduce Speed</v>
      </c>
      <c r="H3240" s="11" t="str">
        <f>_xlfn.IFNA(INDEX('Lookup Formulas Demo'!$B$5:$B$8,MATCH(F3240,'Lookup Formulas Demo'!$A$5:$A$8,0)),"No Match Found")</f>
        <v>Use Fog Lights, Reduce Speed</v>
      </c>
    </row>
    <row r="3241" spans="1:8" x14ac:dyDescent="0.3">
      <c r="A3241" s="9">
        <f>'Raw Data'!A3240</f>
        <v>45363.243055555598</v>
      </c>
      <c r="B3241" s="11">
        <f>'Raw Data'!M3240</f>
        <v>43.950815599073799</v>
      </c>
      <c r="C3241" s="11" t="str">
        <f t="shared" si="100"/>
        <v>Free-flow</v>
      </c>
      <c r="D3241" s="11">
        <f>'Raw Data'!P3240</f>
        <v>0</v>
      </c>
      <c r="E3241" s="11" t="str">
        <f t="shared" si="101"/>
        <v>No Accident</v>
      </c>
      <c r="F3241" s="11" t="str">
        <f>'Raw Data'!O3240</f>
        <v>Clear</v>
      </c>
      <c r="G3241" s="11" t="str">
        <f>IFERROR(VLOOKUP(F3241,'Lookup Formulas Demo'!$A$5:$B$8,2,0),"Unknown Weather")</f>
        <v>Normal Driving</v>
      </c>
      <c r="H3241" s="11" t="str">
        <f>_xlfn.IFNA(INDEX('Lookup Formulas Demo'!$B$5:$B$8,MATCH(F3241,'Lookup Formulas Demo'!$A$5:$A$8,0)),"No Match Found")</f>
        <v>Normal Driving</v>
      </c>
    </row>
    <row r="3242" spans="1:8" x14ac:dyDescent="0.3">
      <c r="A3242" s="9">
        <f>'Raw Data'!A3241</f>
        <v>45363.246527777803</v>
      </c>
      <c r="B3242" s="11">
        <f>'Raw Data'!M3241</f>
        <v>28.2136612812088</v>
      </c>
      <c r="C3242" s="11" t="str">
        <f t="shared" si="100"/>
        <v>Free-flow</v>
      </c>
      <c r="D3242" s="11">
        <f>'Raw Data'!P3241</f>
        <v>0</v>
      </c>
      <c r="E3242" s="11" t="str">
        <f t="shared" si="101"/>
        <v>No Accident</v>
      </c>
      <c r="F3242" s="11" t="str">
        <f>'Raw Data'!O3241</f>
        <v>Clear</v>
      </c>
      <c r="G3242" s="11" t="str">
        <f>IFERROR(VLOOKUP(F3242,'Lookup Formulas Demo'!$A$5:$B$8,2,0),"Unknown Weather")</f>
        <v>Normal Driving</v>
      </c>
      <c r="H3242" s="11" t="str">
        <f>_xlfn.IFNA(INDEX('Lookup Formulas Demo'!$B$5:$B$8,MATCH(F3242,'Lookup Formulas Demo'!$A$5:$A$8,0)),"No Match Found")</f>
        <v>Normal Driving</v>
      </c>
    </row>
    <row r="3243" spans="1:8" x14ac:dyDescent="0.3">
      <c r="A3243" s="9">
        <f>'Raw Data'!A3242</f>
        <v>45363.25</v>
      </c>
      <c r="B3243" s="11">
        <f>'Raw Data'!M3242</f>
        <v>10.076555552325701</v>
      </c>
      <c r="C3243" s="11" t="str">
        <f t="shared" si="100"/>
        <v>Free-flow</v>
      </c>
      <c r="D3243" s="11">
        <f>'Raw Data'!P3242</f>
        <v>0</v>
      </c>
      <c r="E3243" s="11" t="str">
        <f t="shared" si="101"/>
        <v>No Accident</v>
      </c>
      <c r="F3243" s="11" t="str">
        <f>'Raw Data'!O3242</f>
        <v>Snow</v>
      </c>
      <c r="G3243" s="11" t="str">
        <f>IFERROR(VLOOKUP(F3243,'Lookup Formulas Demo'!$A$5:$B$8,2,0),"Unknown Weather")</f>
        <v>Extreme Caution, Consider Delay</v>
      </c>
      <c r="H3243" s="11" t="str">
        <f>_xlfn.IFNA(INDEX('Lookup Formulas Demo'!$B$5:$B$8,MATCH(F3243,'Lookup Formulas Demo'!$A$5:$A$8,0)),"No Match Found")</f>
        <v>Extreme Caution, Consider Delay</v>
      </c>
    </row>
    <row r="3244" spans="1:8" x14ac:dyDescent="0.3">
      <c r="A3244" s="9">
        <f>'Raw Data'!A3243</f>
        <v>45363.253472222197</v>
      </c>
      <c r="B3244" s="11">
        <f>'Raw Data'!M3243</f>
        <v>42.671799107807502</v>
      </c>
      <c r="C3244" s="11" t="str">
        <f t="shared" si="100"/>
        <v>Free-flow</v>
      </c>
      <c r="D3244" s="11">
        <f>'Raw Data'!P3243</f>
        <v>0</v>
      </c>
      <c r="E3244" s="11" t="str">
        <f t="shared" si="101"/>
        <v>No Accident</v>
      </c>
      <c r="F3244" s="11" t="str">
        <f>'Raw Data'!O3243</f>
        <v>Snow</v>
      </c>
      <c r="G3244" s="11" t="str">
        <f>IFERROR(VLOOKUP(F3244,'Lookup Formulas Demo'!$A$5:$B$8,2,0),"Unknown Weather")</f>
        <v>Extreme Caution, Consider Delay</v>
      </c>
      <c r="H3244" s="11" t="str">
        <f>_xlfn.IFNA(INDEX('Lookup Formulas Demo'!$B$5:$B$8,MATCH(F3244,'Lookup Formulas Demo'!$A$5:$A$8,0)),"No Match Found")</f>
        <v>Extreme Caution, Consider Delay</v>
      </c>
    </row>
    <row r="3245" spans="1:8" x14ac:dyDescent="0.3">
      <c r="A3245" s="9">
        <f>'Raw Data'!A3244</f>
        <v>45363.256944444503</v>
      </c>
      <c r="B3245" s="11">
        <f>'Raw Data'!M3244</f>
        <v>72.281418014148201</v>
      </c>
      <c r="C3245" s="11" t="str">
        <f t="shared" si="100"/>
        <v>Moderate</v>
      </c>
      <c r="D3245" s="11">
        <f>'Raw Data'!P3244</f>
        <v>1</v>
      </c>
      <c r="E3245" s="11" t="str">
        <f t="shared" si="101"/>
        <v>Accident Reported</v>
      </c>
      <c r="F3245" s="11" t="str">
        <f>'Raw Data'!O3244</f>
        <v>Clear</v>
      </c>
      <c r="G3245" s="11" t="str">
        <f>IFERROR(VLOOKUP(F3245,'Lookup Formulas Demo'!$A$5:$B$8,2,0),"Unknown Weather")</f>
        <v>Normal Driving</v>
      </c>
      <c r="H3245" s="11" t="str">
        <f>_xlfn.IFNA(INDEX('Lookup Formulas Demo'!$B$5:$B$8,MATCH(F3245,'Lookup Formulas Demo'!$A$5:$A$8,0)),"No Match Found")</f>
        <v>Normal Driving</v>
      </c>
    </row>
    <row r="3246" spans="1:8" x14ac:dyDescent="0.3">
      <c r="A3246" s="9">
        <f>'Raw Data'!A3245</f>
        <v>45363.260416666701</v>
      </c>
      <c r="B3246" s="11">
        <f>'Raw Data'!M3245</f>
        <v>31.821408516698501</v>
      </c>
      <c r="C3246" s="11" t="str">
        <f t="shared" si="100"/>
        <v>Free-flow</v>
      </c>
      <c r="D3246" s="11">
        <f>'Raw Data'!P3245</f>
        <v>1</v>
      </c>
      <c r="E3246" s="11" t="str">
        <f t="shared" si="101"/>
        <v>Accident Reported</v>
      </c>
      <c r="F3246" s="11" t="str">
        <f>'Raw Data'!O3245</f>
        <v>Rain</v>
      </c>
      <c r="G3246" s="11" t="str">
        <f>IFERROR(VLOOKUP(F3246,'Lookup Formulas Demo'!$A$5:$B$8,2,0),"Unknown Weather")</f>
        <v>Reduce Speed, Increase Following Distance</v>
      </c>
      <c r="H3246" s="11" t="str">
        <f>_xlfn.IFNA(INDEX('Lookup Formulas Demo'!$B$5:$B$8,MATCH(F3246,'Lookup Formulas Demo'!$A$5:$A$8,0)),"No Match Found")</f>
        <v>Reduce Speed, Increase Following Distance</v>
      </c>
    </row>
    <row r="3247" spans="1:8" x14ac:dyDescent="0.3">
      <c r="A3247" s="9">
        <f>'Raw Data'!A3246</f>
        <v>45363.263888888898</v>
      </c>
      <c r="B3247" s="11">
        <f>'Raw Data'!M3246</f>
        <v>44.356363595601799</v>
      </c>
      <c r="C3247" s="11" t="str">
        <f t="shared" si="100"/>
        <v>Free-flow</v>
      </c>
      <c r="D3247" s="11">
        <f>'Raw Data'!P3246</f>
        <v>1</v>
      </c>
      <c r="E3247" s="11" t="str">
        <f t="shared" si="101"/>
        <v>Accident Reported</v>
      </c>
      <c r="F3247" s="11" t="str">
        <f>'Raw Data'!O3246</f>
        <v>Rain</v>
      </c>
      <c r="G3247" s="11" t="str">
        <f>IFERROR(VLOOKUP(F3247,'Lookup Formulas Demo'!$A$5:$B$8,2,0),"Unknown Weather")</f>
        <v>Reduce Speed, Increase Following Distance</v>
      </c>
      <c r="H3247" s="11" t="str">
        <f>_xlfn.IFNA(INDEX('Lookup Formulas Demo'!$B$5:$B$8,MATCH(F3247,'Lookup Formulas Demo'!$A$5:$A$8,0)),"No Match Found")</f>
        <v>Reduce Speed, Increase Following Distance</v>
      </c>
    </row>
    <row r="3248" spans="1:8" x14ac:dyDescent="0.3">
      <c r="A3248" s="9">
        <f>'Raw Data'!A3247</f>
        <v>45363.267361111102</v>
      </c>
      <c r="B3248" s="11">
        <f>'Raw Data'!M3247</f>
        <v>86.675960162687005</v>
      </c>
      <c r="C3248" s="11" t="str">
        <f t="shared" si="100"/>
        <v>Congested</v>
      </c>
      <c r="D3248" s="11">
        <f>'Raw Data'!P3247</f>
        <v>0</v>
      </c>
      <c r="E3248" s="11" t="str">
        <f t="shared" si="101"/>
        <v>No Accident</v>
      </c>
      <c r="F3248" s="11" t="str">
        <f>'Raw Data'!O3247</f>
        <v>Rain</v>
      </c>
      <c r="G3248" s="11" t="str">
        <f>IFERROR(VLOOKUP(F3248,'Lookup Formulas Demo'!$A$5:$B$8,2,0),"Unknown Weather")</f>
        <v>Reduce Speed, Increase Following Distance</v>
      </c>
      <c r="H3248" s="11" t="str">
        <f>_xlfn.IFNA(INDEX('Lookup Formulas Demo'!$B$5:$B$8,MATCH(F3248,'Lookup Formulas Demo'!$A$5:$A$8,0)),"No Match Found")</f>
        <v>Reduce Speed, Increase Following Distance</v>
      </c>
    </row>
    <row r="3249" spans="1:8" x14ac:dyDescent="0.3">
      <c r="A3249" s="9">
        <f>'Raw Data'!A3248</f>
        <v>45363.270833333299</v>
      </c>
      <c r="B3249" s="11">
        <f>'Raw Data'!M3248</f>
        <v>22.640311743030399</v>
      </c>
      <c r="C3249" s="11" t="str">
        <f t="shared" si="100"/>
        <v>Free-flow</v>
      </c>
      <c r="D3249" s="11">
        <f>'Raw Data'!P3248</f>
        <v>0</v>
      </c>
      <c r="E3249" s="11" t="str">
        <f t="shared" si="101"/>
        <v>No Accident</v>
      </c>
      <c r="F3249" s="11" t="str">
        <f>'Raw Data'!O3248</f>
        <v>Snow</v>
      </c>
      <c r="G3249" s="11" t="str">
        <f>IFERROR(VLOOKUP(F3249,'Lookup Formulas Demo'!$A$5:$B$8,2,0),"Unknown Weather")</f>
        <v>Extreme Caution, Consider Delay</v>
      </c>
      <c r="H3249" s="11" t="str">
        <f>_xlfn.IFNA(INDEX('Lookup Formulas Demo'!$B$5:$B$8,MATCH(F3249,'Lookup Formulas Demo'!$A$5:$A$8,0)),"No Match Found")</f>
        <v>Extreme Caution, Consider Delay</v>
      </c>
    </row>
    <row r="3250" spans="1:8" x14ac:dyDescent="0.3">
      <c r="A3250" s="9">
        <f>'Raw Data'!A3249</f>
        <v>45363.274305555598</v>
      </c>
      <c r="B3250" s="11">
        <f>'Raw Data'!M3249</f>
        <v>73.094919789760894</v>
      </c>
      <c r="C3250" s="11" t="str">
        <f t="shared" si="100"/>
        <v>Moderate</v>
      </c>
      <c r="D3250" s="11">
        <f>'Raw Data'!P3249</f>
        <v>0</v>
      </c>
      <c r="E3250" s="11" t="str">
        <f t="shared" si="101"/>
        <v>No Accident</v>
      </c>
      <c r="F3250" s="11" t="str">
        <f>'Raw Data'!O3249</f>
        <v>Rain</v>
      </c>
      <c r="G3250" s="11" t="str">
        <f>IFERROR(VLOOKUP(F3250,'Lookup Formulas Demo'!$A$5:$B$8,2,0),"Unknown Weather")</f>
        <v>Reduce Speed, Increase Following Distance</v>
      </c>
      <c r="H3250" s="11" t="str">
        <f>_xlfn.IFNA(INDEX('Lookup Formulas Demo'!$B$5:$B$8,MATCH(F3250,'Lookup Formulas Demo'!$A$5:$A$8,0)),"No Match Found")</f>
        <v>Reduce Speed, Increase Following Distance</v>
      </c>
    </row>
    <row r="3251" spans="1:8" x14ac:dyDescent="0.3">
      <c r="A3251" s="9">
        <f>'Raw Data'!A3250</f>
        <v>45363.277777777803</v>
      </c>
      <c r="B3251" s="11">
        <f>'Raw Data'!M3250</f>
        <v>59.718042613286997</v>
      </c>
      <c r="C3251" s="11" t="str">
        <f t="shared" si="100"/>
        <v>Moderate</v>
      </c>
      <c r="D3251" s="11">
        <f>'Raw Data'!P3250</f>
        <v>0</v>
      </c>
      <c r="E3251" s="11" t="str">
        <f t="shared" si="101"/>
        <v>No Accident</v>
      </c>
      <c r="F3251" s="11" t="str">
        <f>'Raw Data'!O3250</f>
        <v>Snow</v>
      </c>
      <c r="G3251" s="11" t="str">
        <f>IFERROR(VLOOKUP(F3251,'Lookup Formulas Demo'!$A$5:$B$8,2,0),"Unknown Weather")</f>
        <v>Extreme Caution, Consider Delay</v>
      </c>
      <c r="H3251" s="11" t="str">
        <f>_xlfn.IFNA(INDEX('Lookup Formulas Demo'!$B$5:$B$8,MATCH(F3251,'Lookup Formulas Demo'!$A$5:$A$8,0)),"No Match Found")</f>
        <v>Extreme Caution, Consider Delay</v>
      </c>
    </row>
    <row r="3252" spans="1:8" x14ac:dyDescent="0.3">
      <c r="A3252" s="9">
        <f>'Raw Data'!A3251</f>
        <v>45363.28125</v>
      </c>
      <c r="B3252" s="11">
        <f>'Raw Data'!M3251</f>
        <v>22.300801499092401</v>
      </c>
      <c r="C3252" s="11" t="str">
        <f t="shared" si="100"/>
        <v>Free-flow</v>
      </c>
      <c r="D3252" s="11">
        <f>'Raw Data'!P3251</f>
        <v>0</v>
      </c>
      <c r="E3252" s="11" t="str">
        <f t="shared" si="101"/>
        <v>No Accident</v>
      </c>
      <c r="F3252" s="11" t="str">
        <f>'Raw Data'!O3251</f>
        <v>Snow</v>
      </c>
      <c r="G3252" s="11" t="str">
        <f>IFERROR(VLOOKUP(F3252,'Lookup Formulas Demo'!$A$5:$B$8,2,0),"Unknown Weather")</f>
        <v>Extreme Caution, Consider Delay</v>
      </c>
      <c r="H3252" s="11" t="str">
        <f>_xlfn.IFNA(INDEX('Lookup Formulas Demo'!$B$5:$B$8,MATCH(F3252,'Lookup Formulas Demo'!$A$5:$A$8,0)),"No Match Found")</f>
        <v>Extreme Caution, Consider Delay</v>
      </c>
    </row>
    <row r="3253" spans="1:8" x14ac:dyDescent="0.3">
      <c r="A3253" s="9">
        <f>'Raw Data'!A3252</f>
        <v>45363.284722222197</v>
      </c>
      <c r="B3253" s="11">
        <f>'Raw Data'!M3252</f>
        <v>67.6979678596078</v>
      </c>
      <c r="C3253" s="11" t="str">
        <f t="shared" si="100"/>
        <v>Moderate</v>
      </c>
      <c r="D3253" s="11">
        <f>'Raw Data'!P3252</f>
        <v>0</v>
      </c>
      <c r="E3253" s="11" t="str">
        <f t="shared" si="101"/>
        <v>No Accident</v>
      </c>
      <c r="F3253" s="11" t="str">
        <f>'Raw Data'!O3252</f>
        <v>Clear</v>
      </c>
      <c r="G3253" s="11" t="str">
        <f>IFERROR(VLOOKUP(F3253,'Lookup Formulas Demo'!$A$5:$B$8,2,0),"Unknown Weather")</f>
        <v>Normal Driving</v>
      </c>
      <c r="H3253" s="11" t="str">
        <f>_xlfn.IFNA(INDEX('Lookup Formulas Demo'!$B$5:$B$8,MATCH(F3253,'Lookup Formulas Demo'!$A$5:$A$8,0)),"No Match Found")</f>
        <v>Normal Driving</v>
      </c>
    </row>
    <row r="3254" spans="1:8" x14ac:dyDescent="0.3">
      <c r="A3254" s="9">
        <f>'Raw Data'!A3253</f>
        <v>45363.288194444503</v>
      </c>
      <c r="B3254" s="11">
        <f>'Raw Data'!M3253</f>
        <v>17.7705112142411</v>
      </c>
      <c r="C3254" s="11" t="str">
        <f t="shared" si="100"/>
        <v>Free-flow</v>
      </c>
      <c r="D3254" s="11">
        <f>'Raw Data'!P3253</f>
        <v>0</v>
      </c>
      <c r="E3254" s="11" t="str">
        <f t="shared" si="101"/>
        <v>No Accident</v>
      </c>
      <c r="F3254" s="11" t="str">
        <f>'Raw Data'!O3253</f>
        <v>Snow</v>
      </c>
      <c r="G3254" s="11" t="str">
        <f>IFERROR(VLOOKUP(F3254,'Lookup Formulas Demo'!$A$5:$B$8,2,0),"Unknown Weather")</f>
        <v>Extreme Caution, Consider Delay</v>
      </c>
      <c r="H3254" s="11" t="str">
        <f>_xlfn.IFNA(INDEX('Lookup Formulas Demo'!$B$5:$B$8,MATCH(F3254,'Lookup Formulas Demo'!$A$5:$A$8,0)),"No Match Found")</f>
        <v>Extreme Caution, Consider Delay</v>
      </c>
    </row>
    <row r="3255" spans="1:8" x14ac:dyDescent="0.3">
      <c r="A3255" s="9">
        <f>'Raw Data'!A3254</f>
        <v>45363.291666666701</v>
      </c>
      <c r="B3255" s="11">
        <f>'Raw Data'!M3254</f>
        <v>61.169473694988497</v>
      </c>
      <c r="C3255" s="11" t="str">
        <f t="shared" si="100"/>
        <v>Moderate</v>
      </c>
      <c r="D3255" s="11">
        <f>'Raw Data'!P3254</f>
        <v>0</v>
      </c>
      <c r="E3255" s="11" t="str">
        <f t="shared" si="101"/>
        <v>No Accident</v>
      </c>
      <c r="F3255" s="11" t="str">
        <f>'Raw Data'!O3254</f>
        <v>Rain</v>
      </c>
      <c r="G3255" s="11" t="str">
        <f>IFERROR(VLOOKUP(F3255,'Lookup Formulas Demo'!$A$5:$B$8,2,0),"Unknown Weather")</f>
        <v>Reduce Speed, Increase Following Distance</v>
      </c>
      <c r="H3255" s="11" t="str">
        <f>_xlfn.IFNA(INDEX('Lookup Formulas Demo'!$B$5:$B$8,MATCH(F3255,'Lookup Formulas Demo'!$A$5:$A$8,0)),"No Match Found")</f>
        <v>Reduce Speed, Increase Following Distance</v>
      </c>
    </row>
    <row r="3256" spans="1:8" x14ac:dyDescent="0.3">
      <c r="A3256" s="9">
        <f>'Raw Data'!A3255</f>
        <v>45363.295138888898</v>
      </c>
      <c r="B3256" s="11">
        <f>'Raw Data'!M3255</f>
        <v>21.883441221302501</v>
      </c>
      <c r="C3256" s="11" t="str">
        <f t="shared" si="100"/>
        <v>Free-flow</v>
      </c>
      <c r="D3256" s="11">
        <f>'Raw Data'!P3255</f>
        <v>0</v>
      </c>
      <c r="E3256" s="11" t="str">
        <f t="shared" si="101"/>
        <v>No Accident</v>
      </c>
      <c r="F3256" s="11" t="str">
        <f>'Raw Data'!O3255</f>
        <v>Rain</v>
      </c>
      <c r="G3256" s="11" t="str">
        <f>IFERROR(VLOOKUP(F3256,'Lookup Formulas Demo'!$A$5:$B$8,2,0),"Unknown Weather")</f>
        <v>Reduce Speed, Increase Following Distance</v>
      </c>
      <c r="H3256" s="11" t="str">
        <f>_xlfn.IFNA(INDEX('Lookup Formulas Demo'!$B$5:$B$8,MATCH(F3256,'Lookup Formulas Demo'!$A$5:$A$8,0)),"No Match Found")</f>
        <v>Reduce Speed, Increase Following Distance</v>
      </c>
    </row>
    <row r="3257" spans="1:8" x14ac:dyDescent="0.3">
      <c r="A3257" s="9">
        <f>'Raw Data'!A3256</f>
        <v>45363.298611111102</v>
      </c>
      <c r="B3257" s="11">
        <f>'Raw Data'!M3256</f>
        <v>58.152682075720598</v>
      </c>
      <c r="C3257" s="11" t="str">
        <f t="shared" si="100"/>
        <v>Moderate</v>
      </c>
      <c r="D3257" s="11">
        <f>'Raw Data'!P3256</f>
        <v>0</v>
      </c>
      <c r="E3257" s="11" t="str">
        <f t="shared" si="101"/>
        <v>No Accident</v>
      </c>
      <c r="F3257" s="11" t="str">
        <f>'Raw Data'!O3256</f>
        <v>Clear</v>
      </c>
      <c r="G3257" s="11" t="str">
        <f>IFERROR(VLOOKUP(F3257,'Lookup Formulas Demo'!$A$5:$B$8,2,0),"Unknown Weather")</f>
        <v>Normal Driving</v>
      </c>
      <c r="H3257" s="11" t="str">
        <f>_xlfn.IFNA(INDEX('Lookup Formulas Demo'!$B$5:$B$8,MATCH(F3257,'Lookup Formulas Demo'!$A$5:$A$8,0)),"No Match Found")</f>
        <v>Normal Driving</v>
      </c>
    </row>
    <row r="3258" spans="1:8" x14ac:dyDescent="0.3">
      <c r="A3258" s="9">
        <f>'Raw Data'!A3257</f>
        <v>45363.302083333299</v>
      </c>
      <c r="B3258" s="11">
        <f>'Raw Data'!M3257</f>
        <v>85.129572095461398</v>
      </c>
      <c r="C3258" s="11" t="str">
        <f t="shared" si="100"/>
        <v>Congested</v>
      </c>
      <c r="D3258" s="11">
        <f>'Raw Data'!P3257</f>
        <v>0</v>
      </c>
      <c r="E3258" s="11" t="str">
        <f t="shared" si="101"/>
        <v>No Accident</v>
      </c>
      <c r="F3258" s="11" t="str">
        <f>'Raw Data'!O3257</f>
        <v>Snow</v>
      </c>
      <c r="G3258" s="11" t="str">
        <f>IFERROR(VLOOKUP(F3258,'Lookup Formulas Demo'!$A$5:$B$8,2,0),"Unknown Weather")</f>
        <v>Extreme Caution, Consider Delay</v>
      </c>
      <c r="H3258" s="11" t="str">
        <f>_xlfn.IFNA(INDEX('Lookup Formulas Demo'!$B$5:$B$8,MATCH(F3258,'Lookup Formulas Demo'!$A$5:$A$8,0)),"No Match Found")</f>
        <v>Extreme Caution, Consider Delay</v>
      </c>
    </row>
    <row r="3259" spans="1:8" x14ac:dyDescent="0.3">
      <c r="A3259" s="9">
        <f>'Raw Data'!A3258</f>
        <v>45363.305555555598</v>
      </c>
      <c r="B3259" s="11">
        <f>'Raw Data'!M3258</f>
        <v>15.359592946022801</v>
      </c>
      <c r="C3259" s="11" t="str">
        <f t="shared" si="100"/>
        <v>Free-flow</v>
      </c>
      <c r="D3259" s="11">
        <f>'Raw Data'!P3258</f>
        <v>0</v>
      </c>
      <c r="E3259" s="11" t="str">
        <f t="shared" si="101"/>
        <v>No Accident</v>
      </c>
      <c r="F3259" s="11" t="str">
        <f>'Raw Data'!O3258</f>
        <v>Clear</v>
      </c>
      <c r="G3259" s="11" t="str">
        <f>IFERROR(VLOOKUP(F3259,'Lookup Formulas Demo'!$A$5:$B$8,2,0),"Unknown Weather")</f>
        <v>Normal Driving</v>
      </c>
      <c r="H3259" s="11" t="str">
        <f>_xlfn.IFNA(INDEX('Lookup Formulas Demo'!$B$5:$B$8,MATCH(F3259,'Lookup Formulas Demo'!$A$5:$A$8,0)),"No Match Found")</f>
        <v>Normal Driving</v>
      </c>
    </row>
    <row r="3260" spans="1:8" x14ac:dyDescent="0.3">
      <c r="A3260" s="9">
        <f>'Raw Data'!A3259</f>
        <v>45363.309027777803</v>
      </c>
      <c r="B3260" s="11">
        <f>'Raw Data'!M3259</f>
        <v>20.5793413699209</v>
      </c>
      <c r="C3260" s="11" t="str">
        <f t="shared" si="100"/>
        <v>Free-flow</v>
      </c>
      <c r="D3260" s="11">
        <f>'Raw Data'!P3259</f>
        <v>0</v>
      </c>
      <c r="E3260" s="11" t="str">
        <f t="shared" si="101"/>
        <v>No Accident</v>
      </c>
      <c r="F3260" s="11" t="str">
        <f>'Raw Data'!O3259</f>
        <v>Clear</v>
      </c>
      <c r="G3260" s="11" t="str">
        <f>IFERROR(VLOOKUP(F3260,'Lookup Formulas Demo'!$A$5:$B$8,2,0),"Unknown Weather")</f>
        <v>Normal Driving</v>
      </c>
      <c r="H3260" s="11" t="str">
        <f>_xlfn.IFNA(INDEX('Lookup Formulas Demo'!$B$5:$B$8,MATCH(F3260,'Lookup Formulas Demo'!$A$5:$A$8,0)),"No Match Found")</f>
        <v>Normal Driving</v>
      </c>
    </row>
    <row r="3261" spans="1:8" x14ac:dyDescent="0.3">
      <c r="A3261" s="9">
        <f>'Raw Data'!A3260</f>
        <v>45363.3125</v>
      </c>
      <c r="B3261" s="11">
        <f>'Raw Data'!M3260</f>
        <v>37.159491665727899</v>
      </c>
      <c r="C3261" s="11" t="str">
        <f t="shared" si="100"/>
        <v>Free-flow</v>
      </c>
      <c r="D3261" s="11">
        <f>'Raw Data'!P3260</f>
        <v>0</v>
      </c>
      <c r="E3261" s="11" t="str">
        <f t="shared" si="101"/>
        <v>No Accident</v>
      </c>
      <c r="F3261" s="11" t="str">
        <f>'Raw Data'!O3260</f>
        <v>Rain</v>
      </c>
      <c r="G3261" s="11" t="str">
        <f>IFERROR(VLOOKUP(F3261,'Lookup Formulas Demo'!$A$5:$B$8,2,0),"Unknown Weather")</f>
        <v>Reduce Speed, Increase Following Distance</v>
      </c>
      <c r="H3261" s="11" t="str">
        <f>_xlfn.IFNA(INDEX('Lookup Formulas Demo'!$B$5:$B$8,MATCH(F3261,'Lookup Formulas Demo'!$A$5:$A$8,0)),"No Match Found")</f>
        <v>Reduce Speed, Increase Following Distance</v>
      </c>
    </row>
    <row r="3262" spans="1:8" x14ac:dyDescent="0.3">
      <c r="A3262" s="9">
        <f>'Raw Data'!A3261</f>
        <v>45363.315972222197</v>
      </c>
      <c r="B3262" s="11">
        <f>'Raw Data'!M3261</f>
        <v>57.193370637570503</v>
      </c>
      <c r="C3262" s="11" t="str">
        <f t="shared" si="100"/>
        <v>Moderate</v>
      </c>
      <c r="D3262" s="11">
        <f>'Raw Data'!P3261</f>
        <v>0</v>
      </c>
      <c r="E3262" s="11" t="str">
        <f t="shared" si="101"/>
        <v>No Accident</v>
      </c>
      <c r="F3262" s="11" t="str">
        <f>'Raw Data'!O3261</f>
        <v>Rain</v>
      </c>
      <c r="G3262" s="11" t="str">
        <f>IFERROR(VLOOKUP(F3262,'Lookup Formulas Demo'!$A$5:$B$8,2,0),"Unknown Weather")</f>
        <v>Reduce Speed, Increase Following Distance</v>
      </c>
      <c r="H3262" s="11" t="str">
        <f>_xlfn.IFNA(INDEX('Lookup Formulas Demo'!$B$5:$B$8,MATCH(F3262,'Lookup Formulas Demo'!$A$5:$A$8,0)),"No Match Found")</f>
        <v>Reduce Speed, Increase Following Distance</v>
      </c>
    </row>
    <row r="3263" spans="1:8" x14ac:dyDescent="0.3">
      <c r="A3263" s="9">
        <f>'Raw Data'!A3262</f>
        <v>45363.319444444503</v>
      </c>
      <c r="B3263" s="11">
        <f>'Raw Data'!M3262</f>
        <v>75.933275669834401</v>
      </c>
      <c r="C3263" s="11" t="str">
        <f t="shared" si="100"/>
        <v>Moderate</v>
      </c>
      <c r="D3263" s="11">
        <f>'Raw Data'!P3262</f>
        <v>0</v>
      </c>
      <c r="E3263" s="11" t="str">
        <f t="shared" si="101"/>
        <v>No Accident</v>
      </c>
      <c r="F3263" s="11" t="str">
        <f>'Raw Data'!O3262</f>
        <v>Snow</v>
      </c>
      <c r="G3263" s="11" t="str">
        <f>IFERROR(VLOOKUP(F3263,'Lookup Formulas Demo'!$A$5:$B$8,2,0),"Unknown Weather")</f>
        <v>Extreme Caution, Consider Delay</v>
      </c>
      <c r="H3263" s="11" t="str">
        <f>_xlfn.IFNA(INDEX('Lookup Formulas Demo'!$B$5:$B$8,MATCH(F3263,'Lookup Formulas Demo'!$A$5:$A$8,0)),"No Match Found")</f>
        <v>Extreme Caution, Consider Delay</v>
      </c>
    </row>
    <row r="3264" spans="1:8" x14ac:dyDescent="0.3">
      <c r="A3264" s="9">
        <f>'Raw Data'!A3263</f>
        <v>45363.322916666701</v>
      </c>
      <c r="B3264" s="11">
        <f>'Raw Data'!M3263</f>
        <v>26.338170848860699</v>
      </c>
      <c r="C3264" s="11" t="str">
        <f t="shared" si="100"/>
        <v>Free-flow</v>
      </c>
      <c r="D3264" s="11">
        <f>'Raw Data'!P3263</f>
        <v>0</v>
      </c>
      <c r="E3264" s="11" t="str">
        <f t="shared" si="101"/>
        <v>No Accident</v>
      </c>
      <c r="F3264" s="11" t="str">
        <f>'Raw Data'!O3263</f>
        <v>Clear</v>
      </c>
      <c r="G3264" s="11" t="str">
        <f>IFERROR(VLOOKUP(F3264,'Lookup Formulas Demo'!$A$5:$B$8,2,0),"Unknown Weather")</f>
        <v>Normal Driving</v>
      </c>
      <c r="H3264" s="11" t="str">
        <f>_xlfn.IFNA(INDEX('Lookup Formulas Demo'!$B$5:$B$8,MATCH(F3264,'Lookup Formulas Demo'!$A$5:$A$8,0)),"No Match Found")</f>
        <v>Normal Driving</v>
      </c>
    </row>
    <row r="3265" spans="1:8" x14ac:dyDescent="0.3">
      <c r="A3265" s="9">
        <f>'Raw Data'!A3264</f>
        <v>45363.326388888898</v>
      </c>
      <c r="B3265" s="11">
        <f>'Raw Data'!M3264</f>
        <v>77.296494023477607</v>
      </c>
      <c r="C3265" s="11" t="str">
        <f t="shared" si="100"/>
        <v>Moderate</v>
      </c>
      <c r="D3265" s="11">
        <f>'Raw Data'!P3264</f>
        <v>0</v>
      </c>
      <c r="E3265" s="11" t="str">
        <f t="shared" si="101"/>
        <v>No Accident</v>
      </c>
      <c r="F3265" s="11" t="str">
        <f>'Raw Data'!O3264</f>
        <v>Clear</v>
      </c>
      <c r="G3265" s="11" t="str">
        <f>IFERROR(VLOOKUP(F3265,'Lookup Formulas Demo'!$A$5:$B$8,2,0),"Unknown Weather")</f>
        <v>Normal Driving</v>
      </c>
      <c r="H3265" s="11" t="str">
        <f>_xlfn.IFNA(INDEX('Lookup Formulas Demo'!$B$5:$B$8,MATCH(F3265,'Lookup Formulas Demo'!$A$5:$A$8,0)),"No Match Found")</f>
        <v>Normal Driving</v>
      </c>
    </row>
    <row r="3266" spans="1:8" x14ac:dyDescent="0.3">
      <c r="A3266" s="9">
        <f>'Raw Data'!A3265</f>
        <v>45363.329861111102</v>
      </c>
      <c r="B3266" s="11">
        <f>'Raw Data'!M3265</f>
        <v>95.025083182476493</v>
      </c>
      <c r="C3266" s="11" t="str">
        <f t="shared" si="100"/>
        <v>Congested</v>
      </c>
      <c r="D3266" s="11">
        <f>'Raw Data'!P3265</f>
        <v>0</v>
      </c>
      <c r="E3266" s="11" t="str">
        <f t="shared" si="101"/>
        <v>No Accident</v>
      </c>
      <c r="F3266" s="11" t="str">
        <f>'Raw Data'!O3265</f>
        <v>Snow</v>
      </c>
      <c r="G3266" s="11" t="str">
        <f>IFERROR(VLOOKUP(F3266,'Lookup Formulas Demo'!$A$5:$B$8,2,0),"Unknown Weather")</f>
        <v>Extreme Caution, Consider Delay</v>
      </c>
      <c r="H3266" s="11" t="str">
        <f>_xlfn.IFNA(INDEX('Lookup Formulas Demo'!$B$5:$B$8,MATCH(F3266,'Lookup Formulas Demo'!$A$5:$A$8,0)),"No Match Found")</f>
        <v>Extreme Caution, Consider Delay</v>
      </c>
    </row>
    <row r="3267" spans="1:8" x14ac:dyDescent="0.3">
      <c r="A3267" s="9">
        <f>'Raw Data'!A3266</f>
        <v>45363.333333333299</v>
      </c>
      <c r="B3267" s="11">
        <f>'Raw Data'!M3266</f>
        <v>74.508766347537701</v>
      </c>
      <c r="C3267" s="11" t="str">
        <f t="shared" ref="C3267:C3330" si="102">IF(B3267&gt;=80,"Congested",IF(B3267&gt;=50,"Moderate","Free-flow"))</f>
        <v>Moderate</v>
      </c>
      <c r="D3267" s="11">
        <f>'Raw Data'!P3266</f>
        <v>0</v>
      </c>
      <c r="E3267" s="11" t="str">
        <f t="shared" ref="E3267:E3330" si="103">IF(D3267=1,"Accident Reported","No Accident")</f>
        <v>No Accident</v>
      </c>
      <c r="F3267" s="11" t="str">
        <f>'Raw Data'!O3266</f>
        <v>Snow</v>
      </c>
      <c r="G3267" s="11" t="str">
        <f>IFERROR(VLOOKUP(F3267,'Lookup Formulas Demo'!$A$5:$B$8,2,0),"Unknown Weather")</f>
        <v>Extreme Caution, Consider Delay</v>
      </c>
      <c r="H3267" s="11" t="str">
        <f>_xlfn.IFNA(INDEX('Lookup Formulas Demo'!$B$5:$B$8,MATCH(F3267,'Lookup Formulas Demo'!$A$5:$A$8,0)),"No Match Found")</f>
        <v>Extreme Caution, Consider Delay</v>
      </c>
    </row>
    <row r="3268" spans="1:8" x14ac:dyDescent="0.3">
      <c r="A3268" s="9">
        <f>'Raw Data'!A3267</f>
        <v>45363.336805555598</v>
      </c>
      <c r="B3268" s="11">
        <f>'Raw Data'!M3267</f>
        <v>98.567039455332406</v>
      </c>
      <c r="C3268" s="11" t="str">
        <f t="shared" si="102"/>
        <v>Congested</v>
      </c>
      <c r="D3268" s="11">
        <f>'Raw Data'!P3267</f>
        <v>0</v>
      </c>
      <c r="E3268" s="11" t="str">
        <f t="shared" si="103"/>
        <v>No Accident</v>
      </c>
      <c r="F3268" s="11" t="str">
        <f>'Raw Data'!O3267</f>
        <v>Rain</v>
      </c>
      <c r="G3268" s="11" t="str">
        <f>IFERROR(VLOOKUP(F3268,'Lookup Formulas Demo'!$A$5:$B$8,2,0),"Unknown Weather")</f>
        <v>Reduce Speed, Increase Following Distance</v>
      </c>
      <c r="H3268" s="11" t="str">
        <f>_xlfn.IFNA(INDEX('Lookup Formulas Demo'!$B$5:$B$8,MATCH(F3268,'Lookup Formulas Demo'!$A$5:$A$8,0)),"No Match Found")</f>
        <v>Reduce Speed, Increase Following Distance</v>
      </c>
    </row>
    <row r="3269" spans="1:8" x14ac:dyDescent="0.3">
      <c r="A3269" s="9">
        <f>'Raw Data'!A3268</f>
        <v>45363.340277777803</v>
      </c>
      <c r="B3269" s="11">
        <f>'Raw Data'!M3268</f>
        <v>56.000148821993797</v>
      </c>
      <c r="C3269" s="11" t="str">
        <f t="shared" si="102"/>
        <v>Moderate</v>
      </c>
      <c r="D3269" s="11">
        <f>'Raw Data'!P3268</f>
        <v>1</v>
      </c>
      <c r="E3269" s="11" t="str">
        <f t="shared" si="103"/>
        <v>Accident Reported</v>
      </c>
      <c r="F3269" s="11" t="str">
        <f>'Raw Data'!O3268</f>
        <v>Clear</v>
      </c>
      <c r="G3269" s="11" t="str">
        <f>IFERROR(VLOOKUP(F3269,'Lookup Formulas Demo'!$A$5:$B$8,2,0),"Unknown Weather")</f>
        <v>Normal Driving</v>
      </c>
      <c r="H3269" s="11" t="str">
        <f>_xlfn.IFNA(INDEX('Lookup Formulas Demo'!$B$5:$B$8,MATCH(F3269,'Lookup Formulas Demo'!$A$5:$A$8,0)),"No Match Found")</f>
        <v>Normal Driving</v>
      </c>
    </row>
    <row r="3270" spans="1:8" x14ac:dyDescent="0.3">
      <c r="A3270" s="9">
        <f>'Raw Data'!A3269</f>
        <v>45363.34375</v>
      </c>
      <c r="B3270" s="11">
        <f>'Raw Data'!M3269</f>
        <v>25.641538084848101</v>
      </c>
      <c r="C3270" s="11" t="str">
        <f t="shared" si="102"/>
        <v>Free-flow</v>
      </c>
      <c r="D3270" s="11">
        <f>'Raw Data'!P3269</f>
        <v>0</v>
      </c>
      <c r="E3270" s="11" t="str">
        <f t="shared" si="103"/>
        <v>No Accident</v>
      </c>
      <c r="F3270" s="11" t="str">
        <f>'Raw Data'!O3269</f>
        <v>Rain</v>
      </c>
      <c r="G3270" s="11" t="str">
        <f>IFERROR(VLOOKUP(F3270,'Lookup Formulas Demo'!$A$5:$B$8,2,0),"Unknown Weather")</f>
        <v>Reduce Speed, Increase Following Distance</v>
      </c>
      <c r="H3270" s="11" t="str">
        <f>_xlfn.IFNA(INDEX('Lookup Formulas Demo'!$B$5:$B$8,MATCH(F3270,'Lookup Formulas Demo'!$A$5:$A$8,0)),"No Match Found")</f>
        <v>Reduce Speed, Increase Following Distance</v>
      </c>
    </row>
    <row r="3271" spans="1:8" x14ac:dyDescent="0.3">
      <c r="A3271" s="9">
        <f>'Raw Data'!A3270</f>
        <v>45363.347222222197</v>
      </c>
      <c r="B3271" s="11">
        <f>'Raw Data'!M3270</f>
        <v>11.819124369287</v>
      </c>
      <c r="C3271" s="11" t="str">
        <f t="shared" si="102"/>
        <v>Free-flow</v>
      </c>
      <c r="D3271" s="11">
        <f>'Raw Data'!P3270</f>
        <v>1</v>
      </c>
      <c r="E3271" s="11" t="str">
        <f t="shared" si="103"/>
        <v>Accident Reported</v>
      </c>
      <c r="F3271" s="11" t="str">
        <f>'Raw Data'!O3270</f>
        <v>Snow</v>
      </c>
      <c r="G3271" s="11" t="str">
        <f>IFERROR(VLOOKUP(F3271,'Lookup Formulas Demo'!$A$5:$B$8,2,0),"Unknown Weather")</f>
        <v>Extreme Caution, Consider Delay</v>
      </c>
      <c r="H3271" s="11" t="str">
        <f>_xlfn.IFNA(INDEX('Lookup Formulas Demo'!$B$5:$B$8,MATCH(F3271,'Lookup Formulas Demo'!$A$5:$A$8,0)),"No Match Found")</f>
        <v>Extreme Caution, Consider Delay</v>
      </c>
    </row>
    <row r="3272" spans="1:8" x14ac:dyDescent="0.3">
      <c r="A3272" s="9">
        <f>'Raw Data'!A3271</f>
        <v>45363.350694444503</v>
      </c>
      <c r="B3272" s="11">
        <f>'Raw Data'!M3271</f>
        <v>47.901689455459604</v>
      </c>
      <c r="C3272" s="11" t="str">
        <f t="shared" si="102"/>
        <v>Free-flow</v>
      </c>
      <c r="D3272" s="11">
        <f>'Raw Data'!P3271</f>
        <v>0</v>
      </c>
      <c r="E3272" s="11" t="str">
        <f t="shared" si="103"/>
        <v>No Accident</v>
      </c>
      <c r="F3272" s="11" t="str">
        <f>'Raw Data'!O3271</f>
        <v>Clear</v>
      </c>
      <c r="G3272" s="11" t="str">
        <f>IFERROR(VLOOKUP(F3272,'Lookup Formulas Demo'!$A$5:$B$8,2,0),"Unknown Weather")</f>
        <v>Normal Driving</v>
      </c>
      <c r="H3272" s="11" t="str">
        <f>_xlfn.IFNA(INDEX('Lookup Formulas Demo'!$B$5:$B$8,MATCH(F3272,'Lookup Formulas Demo'!$A$5:$A$8,0)),"No Match Found")</f>
        <v>Normal Driving</v>
      </c>
    </row>
    <row r="3273" spans="1:8" x14ac:dyDescent="0.3">
      <c r="A3273" s="9">
        <f>'Raw Data'!A3272</f>
        <v>45363.354166666701</v>
      </c>
      <c r="B3273" s="11">
        <f>'Raw Data'!M3272</f>
        <v>85.679246721381702</v>
      </c>
      <c r="C3273" s="11" t="str">
        <f t="shared" si="102"/>
        <v>Congested</v>
      </c>
      <c r="D3273" s="11">
        <f>'Raw Data'!P3272</f>
        <v>0</v>
      </c>
      <c r="E3273" s="11" t="str">
        <f t="shared" si="103"/>
        <v>No Accident</v>
      </c>
      <c r="F3273" s="11" t="str">
        <f>'Raw Data'!O3272</f>
        <v>Rain</v>
      </c>
      <c r="G3273" s="11" t="str">
        <f>IFERROR(VLOOKUP(F3273,'Lookup Formulas Demo'!$A$5:$B$8,2,0),"Unknown Weather")</f>
        <v>Reduce Speed, Increase Following Distance</v>
      </c>
      <c r="H3273" s="11" t="str">
        <f>_xlfn.IFNA(INDEX('Lookup Formulas Demo'!$B$5:$B$8,MATCH(F3273,'Lookup Formulas Demo'!$A$5:$A$8,0)),"No Match Found")</f>
        <v>Reduce Speed, Increase Following Distance</v>
      </c>
    </row>
    <row r="3274" spans="1:8" x14ac:dyDescent="0.3">
      <c r="A3274" s="9">
        <f>'Raw Data'!A3273</f>
        <v>45363.357638888898</v>
      </c>
      <c r="B3274" s="11">
        <f>'Raw Data'!M3273</f>
        <v>22.2471892476091</v>
      </c>
      <c r="C3274" s="11" t="str">
        <f t="shared" si="102"/>
        <v>Free-flow</v>
      </c>
      <c r="D3274" s="11">
        <f>'Raw Data'!P3273</f>
        <v>0</v>
      </c>
      <c r="E3274" s="11" t="str">
        <f t="shared" si="103"/>
        <v>No Accident</v>
      </c>
      <c r="F3274" s="11" t="str">
        <f>'Raw Data'!O3273</f>
        <v>Snow</v>
      </c>
      <c r="G3274" s="11" t="str">
        <f>IFERROR(VLOOKUP(F3274,'Lookup Formulas Demo'!$A$5:$B$8,2,0),"Unknown Weather")</f>
        <v>Extreme Caution, Consider Delay</v>
      </c>
      <c r="H3274" s="11" t="str">
        <f>_xlfn.IFNA(INDEX('Lookup Formulas Demo'!$B$5:$B$8,MATCH(F3274,'Lookup Formulas Demo'!$A$5:$A$8,0)),"No Match Found")</f>
        <v>Extreme Caution, Consider Delay</v>
      </c>
    </row>
    <row r="3275" spans="1:8" x14ac:dyDescent="0.3">
      <c r="A3275" s="9">
        <f>'Raw Data'!A3274</f>
        <v>45363.361111111102</v>
      </c>
      <c r="B3275" s="11">
        <f>'Raw Data'!M3274</f>
        <v>47.365416412581602</v>
      </c>
      <c r="C3275" s="11" t="str">
        <f t="shared" si="102"/>
        <v>Free-flow</v>
      </c>
      <c r="D3275" s="11">
        <f>'Raw Data'!P3274</f>
        <v>0</v>
      </c>
      <c r="E3275" s="11" t="str">
        <f t="shared" si="103"/>
        <v>No Accident</v>
      </c>
      <c r="F3275" s="11" t="str">
        <f>'Raw Data'!O3274</f>
        <v>Snow</v>
      </c>
      <c r="G3275" s="11" t="str">
        <f>IFERROR(VLOOKUP(F3275,'Lookup Formulas Demo'!$A$5:$B$8,2,0),"Unknown Weather")</f>
        <v>Extreme Caution, Consider Delay</v>
      </c>
      <c r="H3275" s="11" t="str">
        <f>_xlfn.IFNA(INDEX('Lookup Formulas Demo'!$B$5:$B$8,MATCH(F3275,'Lookup Formulas Demo'!$A$5:$A$8,0)),"No Match Found")</f>
        <v>Extreme Caution, Consider Delay</v>
      </c>
    </row>
    <row r="3276" spans="1:8" x14ac:dyDescent="0.3">
      <c r="A3276" s="9">
        <f>'Raw Data'!A3275</f>
        <v>45363.364583333299</v>
      </c>
      <c r="B3276" s="11">
        <f>'Raw Data'!M3275</f>
        <v>90.632028153642196</v>
      </c>
      <c r="C3276" s="11" t="str">
        <f t="shared" si="102"/>
        <v>Congested</v>
      </c>
      <c r="D3276" s="11">
        <f>'Raw Data'!P3275</f>
        <v>1</v>
      </c>
      <c r="E3276" s="11" t="str">
        <f t="shared" si="103"/>
        <v>Accident Reported</v>
      </c>
      <c r="F3276" s="11" t="str">
        <f>'Raw Data'!O3275</f>
        <v>Fog</v>
      </c>
      <c r="G3276" s="11" t="str">
        <f>IFERROR(VLOOKUP(F3276,'Lookup Formulas Demo'!$A$5:$B$8,2,0),"Unknown Weather")</f>
        <v>Use Fog Lights, Reduce Speed</v>
      </c>
      <c r="H3276" s="11" t="str">
        <f>_xlfn.IFNA(INDEX('Lookup Formulas Demo'!$B$5:$B$8,MATCH(F3276,'Lookup Formulas Demo'!$A$5:$A$8,0)),"No Match Found")</f>
        <v>Use Fog Lights, Reduce Speed</v>
      </c>
    </row>
    <row r="3277" spans="1:8" x14ac:dyDescent="0.3">
      <c r="A3277" s="9">
        <f>'Raw Data'!A3276</f>
        <v>45363.368055555598</v>
      </c>
      <c r="B3277" s="11">
        <f>'Raw Data'!M3276</f>
        <v>56.740982004978903</v>
      </c>
      <c r="C3277" s="11" t="str">
        <f t="shared" si="102"/>
        <v>Moderate</v>
      </c>
      <c r="D3277" s="11">
        <f>'Raw Data'!P3276</f>
        <v>0</v>
      </c>
      <c r="E3277" s="11" t="str">
        <f t="shared" si="103"/>
        <v>No Accident</v>
      </c>
      <c r="F3277" s="11" t="str">
        <f>'Raw Data'!O3276</f>
        <v>Rain</v>
      </c>
      <c r="G3277" s="11" t="str">
        <f>IFERROR(VLOOKUP(F3277,'Lookup Formulas Demo'!$A$5:$B$8,2,0),"Unknown Weather")</f>
        <v>Reduce Speed, Increase Following Distance</v>
      </c>
      <c r="H3277" s="11" t="str">
        <f>_xlfn.IFNA(INDEX('Lookup Formulas Demo'!$B$5:$B$8,MATCH(F3277,'Lookup Formulas Demo'!$A$5:$A$8,0)),"No Match Found")</f>
        <v>Reduce Speed, Increase Following Distance</v>
      </c>
    </row>
    <row r="3278" spans="1:8" x14ac:dyDescent="0.3">
      <c r="A3278" s="9">
        <f>'Raw Data'!A3277</f>
        <v>45363.371527777803</v>
      </c>
      <c r="B3278" s="11">
        <f>'Raw Data'!M3277</f>
        <v>96.829206057312106</v>
      </c>
      <c r="C3278" s="11" t="str">
        <f t="shared" si="102"/>
        <v>Congested</v>
      </c>
      <c r="D3278" s="11">
        <f>'Raw Data'!P3277</f>
        <v>0</v>
      </c>
      <c r="E3278" s="11" t="str">
        <f t="shared" si="103"/>
        <v>No Accident</v>
      </c>
      <c r="F3278" s="11" t="str">
        <f>'Raw Data'!O3277</f>
        <v>Rain</v>
      </c>
      <c r="G3278" s="11" t="str">
        <f>IFERROR(VLOOKUP(F3278,'Lookup Formulas Demo'!$A$5:$B$8,2,0),"Unknown Weather")</f>
        <v>Reduce Speed, Increase Following Distance</v>
      </c>
      <c r="H3278" s="11" t="str">
        <f>_xlfn.IFNA(INDEX('Lookup Formulas Demo'!$B$5:$B$8,MATCH(F3278,'Lookup Formulas Demo'!$A$5:$A$8,0)),"No Match Found")</f>
        <v>Reduce Speed, Increase Following Distance</v>
      </c>
    </row>
    <row r="3279" spans="1:8" x14ac:dyDescent="0.3">
      <c r="A3279" s="9">
        <f>'Raw Data'!A3278</f>
        <v>45363.375</v>
      </c>
      <c r="B3279" s="11">
        <f>'Raw Data'!M3278</f>
        <v>86.574358281285797</v>
      </c>
      <c r="C3279" s="11" t="str">
        <f t="shared" si="102"/>
        <v>Congested</v>
      </c>
      <c r="D3279" s="11">
        <f>'Raw Data'!P3278</f>
        <v>0</v>
      </c>
      <c r="E3279" s="11" t="str">
        <f t="shared" si="103"/>
        <v>No Accident</v>
      </c>
      <c r="F3279" s="11" t="str">
        <f>'Raw Data'!O3278</f>
        <v>Rain</v>
      </c>
      <c r="G3279" s="11" t="str">
        <f>IFERROR(VLOOKUP(F3279,'Lookup Formulas Demo'!$A$5:$B$8,2,0),"Unknown Weather")</f>
        <v>Reduce Speed, Increase Following Distance</v>
      </c>
      <c r="H3279" s="11" t="str">
        <f>_xlfn.IFNA(INDEX('Lookup Formulas Demo'!$B$5:$B$8,MATCH(F3279,'Lookup Formulas Demo'!$A$5:$A$8,0)),"No Match Found")</f>
        <v>Reduce Speed, Increase Following Distance</v>
      </c>
    </row>
    <row r="3280" spans="1:8" x14ac:dyDescent="0.3">
      <c r="A3280" s="9">
        <f>'Raw Data'!A3279</f>
        <v>45363.378472222197</v>
      </c>
      <c r="B3280" s="11">
        <f>'Raw Data'!M3279</f>
        <v>82.419537165794495</v>
      </c>
      <c r="C3280" s="11" t="str">
        <f t="shared" si="102"/>
        <v>Congested</v>
      </c>
      <c r="D3280" s="11">
        <f>'Raw Data'!P3279</f>
        <v>0</v>
      </c>
      <c r="E3280" s="11" t="str">
        <f t="shared" si="103"/>
        <v>No Accident</v>
      </c>
      <c r="F3280" s="11" t="str">
        <f>'Raw Data'!O3279</f>
        <v>Rain</v>
      </c>
      <c r="G3280" s="11" t="str">
        <f>IFERROR(VLOOKUP(F3280,'Lookup Formulas Demo'!$A$5:$B$8,2,0),"Unknown Weather")</f>
        <v>Reduce Speed, Increase Following Distance</v>
      </c>
      <c r="H3280" s="11" t="str">
        <f>_xlfn.IFNA(INDEX('Lookup Formulas Demo'!$B$5:$B$8,MATCH(F3280,'Lookup Formulas Demo'!$A$5:$A$8,0)),"No Match Found")</f>
        <v>Reduce Speed, Increase Following Distance</v>
      </c>
    </row>
    <row r="3281" spans="1:8" x14ac:dyDescent="0.3">
      <c r="A3281" s="9">
        <f>'Raw Data'!A3280</f>
        <v>45363.381944444503</v>
      </c>
      <c r="B3281" s="11">
        <f>'Raw Data'!M3280</f>
        <v>45.858329336446801</v>
      </c>
      <c r="C3281" s="11" t="str">
        <f t="shared" si="102"/>
        <v>Free-flow</v>
      </c>
      <c r="D3281" s="11">
        <f>'Raw Data'!P3280</f>
        <v>1</v>
      </c>
      <c r="E3281" s="11" t="str">
        <f t="shared" si="103"/>
        <v>Accident Reported</v>
      </c>
      <c r="F3281" s="11" t="str">
        <f>'Raw Data'!O3280</f>
        <v>Snow</v>
      </c>
      <c r="G3281" s="11" t="str">
        <f>IFERROR(VLOOKUP(F3281,'Lookup Formulas Demo'!$A$5:$B$8,2,0),"Unknown Weather")</f>
        <v>Extreme Caution, Consider Delay</v>
      </c>
      <c r="H3281" s="11" t="str">
        <f>_xlfn.IFNA(INDEX('Lookup Formulas Demo'!$B$5:$B$8,MATCH(F3281,'Lookup Formulas Demo'!$A$5:$A$8,0)),"No Match Found")</f>
        <v>Extreme Caution, Consider Delay</v>
      </c>
    </row>
    <row r="3282" spans="1:8" x14ac:dyDescent="0.3">
      <c r="A3282" s="9">
        <f>'Raw Data'!A3281</f>
        <v>45363.385416666701</v>
      </c>
      <c r="B3282" s="11">
        <f>'Raw Data'!M3281</f>
        <v>33.1982241897893</v>
      </c>
      <c r="C3282" s="11" t="str">
        <f t="shared" si="102"/>
        <v>Free-flow</v>
      </c>
      <c r="D3282" s="11">
        <f>'Raw Data'!P3281</f>
        <v>1</v>
      </c>
      <c r="E3282" s="11" t="str">
        <f t="shared" si="103"/>
        <v>Accident Reported</v>
      </c>
      <c r="F3282" s="11" t="str">
        <f>'Raw Data'!O3281</f>
        <v>Fog</v>
      </c>
      <c r="G3282" s="11" t="str">
        <f>IFERROR(VLOOKUP(F3282,'Lookup Formulas Demo'!$A$5:$B$8,2,0),"Unknown Weather")</f>
        <v>Use Fog Lights, Reduce Speed</v>
      </c>
      <c r="H3282" s="11" t="str">
        <f>_xlfn.IFNA(INDEX('Lookup Formulas Demo'!$B$5:$B$8,MATCH(F3282,'Lookup Formulas Demo'!$A$5:$A$8,0)),"No Match Found")</f>
        <v>Use Fog Lights, Reduce Speed</v>
      </c>
    </row>
    <row r="3283" spans="1:8" x14ac:dyDescent="0.3">
      <c r="A3283" s="9">
        <f>'Raw Data'!A3282</f>
        <v>45363.388888888898</v>
      </c>
      <c r="B3283" s="11">
        <f>'Raw Data'!M3282</f>
        <v>61.119525844666903</v>
      </c>
      <c r="C3283" s="11" t="str">
        <f t="shared" si="102"/>
        <v>Moderate</v>
      </c>
      <c r="D3283" s="11">
        <f>'Raw Data'!P3282</f>
        <v>0</v>
      </c>
      <c r="E3283" s="11" t="str">
        <f t="shared" si="103"/>
        <v>No Accident</v>
      </c>
      <c r="F3283" s="11" t="str">
        <f>'Raw Data'!O3282</f>
        <v>Fog</v>
      </c>
      <c r="G3283" s="11" t="str">
        <f>IFERROR(VLOOKUP(F3283,'Lookup Formulas Demo'!$A$5:$B$8,2,0),"Unknown Weather")</f>
        <v>Use Fog Lights, Reduce Speed</v>
      </c>
      <c r="H3283" s="11" t="str">
        <f>_xlfn.IFNA(INDEX('Lookup Formulas Demo'!$B$5:$B$8,MATCH(F3283,'Lookup Formulas Demo'!$A$5:$A$8,0)),"No Match Found")</f>
        <v>Use Fog Lights, Reduce Speed</v>
      </c>
    </row>
    <row r="3284" spans="1:8" x14ac:dyDescent="0.3">
      <c r="A3284" s="9">
        <f>'Raw Data'!A3283</f>
        <v>45363.392361111102</v>
      </c>
      <c r="B3284" s="11">
        <f>'Raw Data'!M3283</f>
        <v>78.521448036556805</v>
      </c>
      <c r="C3284" s="11" t="str">
        <f t="shared" si="102"/>
        <v>Moderate</v>
      </c>
      <c r="D3284" s="11">
        <f>'Raw Data'!P3283</f>
        <v>0</v>
      </c>
      <c r="E3284" s="11" t="str">
        <f t="shared" si="103"/>
        <v>No Accident</v>
      </c>
      <c r="F3284" s="11" t="str">
        <f>'Raw Data'!O3283</f>
        <v>Rain</v>
      </c>
      <c r="G3284" s="11" t="str">
        <f>IFERROR(VLOOKUP(F3284,'Lookup Formulas Demo'!$A$5:$B$8,2,0),"Unknown Weather")</f>
        <v>Reduce Speed, Increase Following Distance</v>
      </c>
      <c r="H3284" s="11" t="str">
        <f>_xlfn.IFNA(INDEX('Lookup Formulas Demo'!$B$5:$B$8,MATCH(F3284,'Lookup Formulas Demo'!$A$5:$A$8,0)),"No Match Found")</f>
        <v>Reduce Speed, Increase Following Distance</v>
      </c>
    </row>
    <row r="3285" spans="1:8" x14ac:dyDescent="0.3">
      <c r="A3285" s="9">
        <f>'Raw Data'!A3284</f>
        <v>45363.395833333299</v>
      </c>
      <c r="B3285" s="11">
        <f>'Raw Data'!M3284</f>
        <v>86.010900094350305</v>
      </c>
      <c r="C3285" s="11" t="str">
        <f t="shared" si="102"/>
        <v>Congested</v>
      </c>
      <c r="D3285" s="11">
        <f>'Raw Data'!P3284</f>
        <v>0</v>
      </c>
      <c r="E3285" s="11" t="str">
        <f t="shared" si="103"/>
        <v>No Accident</v>
      </c>
      <c r="F3285" s="11" t="str">
        <f>'Raw Data'!O3284</f>
        <v>Fog</v>
      </c>
      <c r="G3285" s="11" t="str">
        <f>IFERROR(VLOOKUP(F3285,'Lookup Formulas Demo'!$A$5:$B$8,2,0),"Unknown Weather")</f>
        <v>Use Fog Lights, Reduce Speed</v>
      </c>
      <c r="H3285" s="11" t="str">
        <f>_xlfn.IFNA(INDEX('Lookup Formulas Demo'!$B$5:$B$8,MATCH(F3285,'Lookup Formulas Demo'!$A$5:$A$8,0)),"No Match Found")</f>
        <v>Use Fog Lights, Reduce Speed</v>
      </c>
    </row>
    <row r="3286" spans="1:8" x14ac:dyDescent="0.3">
      <c r="A3286" s="9">
        <f>'Raw Data'!A3285</f>
        <v>45363.399305555598</v>
      </c>
      <c r="B3286" s="11">
        <f>'Raw Data'!M3285</f>
        <v>95.963821223754607</v>
      </c>
      <c r="C3286" s="11" t="str">
        <f t="shared" si="102"/>
        <v>Congested</v>
      </c>
      <c r="D3286" s="11">
        <f>'Raw Data'!P3285</f>
        <v>0</v>
      </c>
      <c r="E3286" s="11" t="str">
        <f t="shared" si="103"/>
        <v>No Accident</v>
      </c>
      <c r="F3286" s="11" t="str">
        <f>'Raw Data'!O3285</f>
        <v>Fog</v>
      </c>
      <c r="G3286" s="11" t="str">
        <f>IFERROR(VLOOKUP(F3286,'Lookup Formulas Demo'!$A$5:$B$8,2,0),"Unknown Weather")</f>
        <v>Use Fog Lights, Reduce Speed</v>
      </c>
      <c r="H3286" s="11" t="str">
        <f>_xlfn.IFNA(INDEX('Lookup Formulas Demo'!$B$5:$B$8,MATCH(F3286,'Lookup Formulas Demo'!$A$5:$A$8,0)),"No Match Found")</f>
        <v>Use Fog Lights, Reduce Speed</v>
      </c>
    </row>
    <row r="3287" spans="1:8" x14ac:dyDescent="0.3">
      <c r="A3287" s="9">
        <f>'Raw Data'!A3286</f>
        <v>45363.402777777803</v>
      </c>
      <c r="B3287" s="11">
        <f>'Raw Data'!M3286</f>
        <v>15.596805851319999</v>
      </c>
      <c r="C3287" s="11" t="str">
        <f t="shared" si="102"/>
        <v>Free-flow</v>
      </c>
      <c r="D3287" s="11">
        <f>'Raw Data'!P3286</f>
        <v>0</v>
      </c>
      <c r="E3287" s="11" t="str">
        <f t="shared" si="103"/>
        <v>No Accident</v>
      </c>
      <c r="F3287" s="11" t="str">
        <f>'Raw Data'!O3286</f>
        <v>Rain</v>
      </c>
      <c r="G3287" s="11" t="str">
        <f>IFERROR(VLOOKUP(F3287,'Lookup Formulas Demo'!$A$5:$B$8,2,0),"Unknown Weather")</f>
        <v>Reduce Speed, Increase Following Distance</v>
      </c>
      <c r="H3287" s="11" t="str">
        <f>_xlfn.IFNA(INDEX('Lookup Formulas Demo'!$B$5:$B$8,MATCH(F3287,'Lookup Formulas Demo'!$A$5:$A$8,0)),"No Match Found")</f>
        <v>Reduce Speed, Increase Following Distance</v>
      </c>
    </row>
    <row r="3288" spans="1:8" x14ac:dyDescent="0.3">
      <c r="A3288" s="9">
        <f>'Raw Data'!A3287</f>
        <v>45363.40625</v>
      </c>
      <c r="B3288" s="11">
        <f>'Raw Data'!M3287</f>
        <v>10.902340282553199</v>
      </c>
      <c r="C3288" s="11" t="str">
        <f t="shared" si="102"/>
        <v>Free-flow</v>
      </c>
      <c r="D3288" s="11">
        <f>'Raw Data'!P3287</f>
        <v>0</v>
      </c>
      <c r="E3288" s="11" t="str">
        <f t="shared" si="103"/>
        <v>No Accident</v>
      </c>
      <c r="F3288" s="11" t="str">
        <f>'Raw Data'!O3287</f>
        <v>Fog</v>
      </c>
      <c r="G3288" s="11" t="str">
        <f>IFERROR(VLOOKUP(F3288,'Lookup Formulas Demo'!$A$5:$B$8,2,0),"Unknown Weather")</f>
        <v>Use Fog Lights, Reduce Speed</v>
      </c>
      <c r="H3288" s="11" t="str">
        <f>_xlfn.IFNA(INDEX('Lookup Formulas Demo'!$B$5:$B$8,MATCH(F3288,'Lookup Formulas Demo'!$A$5:$A$8,0)),"No Match Found")</f>
        <v>Use Fog Lights, Reduce Speed</v>
      </c>
    </row>
    <row r="3289" spans="1:8" x14ac:dyDescent="0.3">
      <c r="A3289" s="9">
        <f>'Raw Data'!A3288</f>
        <v>45363.409722222197</v>
      </c>
      <c r="B3289" s="11">
        <f>'Raw Data'!M3288</f>
        <v>98.987482396445301</v>
      </c>
      <c r="C3289" s="11" t="str">
        <f t="shared" si="102"/>
        <v>Congested</v>
      </c>
      <c r="D3289" s="11">
        <f>'Raw Data'!P3288</f>
        <v>0</v>
      </c>
      <c r="E3289" s="11" t="str">
        <f t="shared" si="103"/>
        <v>No Accident</v>
      </c>
      <c r="F3289" s="11" t="str">
        <f>'Raw Data'!O3288</f>
        <v>Rain</v>
      </c>
      <c r="G3289" s="11" t="str">
        <f>IFERROR(VLOOKUP(F3289,'Lookup Formulas Demo'!$A$5:$B$8,2,0),"Unknown Weather")</f>
        <v>Reduce Speed, Increase Following Distance</v>
      </c>
      <c r="H3289" s="11" t="str">
        <f>_xlfn.IFNA(INDEX('Lookup Formulas Demo'!$B$5:$B$8,MATCH(F3289,'Lookup Formulas Demo'!$A$5:$A$8,0)),"No Match Found")</f>
        <v>Reduce Speed, Increase Following Distance</v>
      </c>
    </row>
    <row r="3290" spans="1:8" x14ac:dyDescent="0.3">
      <c r="A3290" s="9">
        <f>'Raw Data'!A3289</f>
        <v>45363.413194444503</v>
      </c>
      <c r="B3290" s="11">
        <f>'Raw Data'!M3289</f>
        <v>61.111923400001501</v>
      </c>
      <c r="C3290" s="11" t="str">
        <f t="shared" si="102"/>
        <v>Moderate</v>
      </c>
      <c r="D3290" s="11">
        <f>'Raw Data'!P3289</f>
        <v>0</v>
      </c>
      <c r="E3290" s="11" t="str">
        <f t="shared" si="103"/>
        <v>No Accident</v>
      </c>
      <c r="F3290" s="11" t="str">
        <f>'Raw Data'!O3289</f>
        <v>Rain</v>
      </c>
      <c r="G3290" s="11" t="str">
        <f>IFERROR(VLOOKUP(F3290,'Lookup Formulas Demo'!$A$5:$B$8,2,0),"Unknown Weather")</f>
        <v>Reduce Speed, Increase Following Distance</v>
      </c>
      <c r="H3290" s="11" t="str">
        <f>_xlfn.IFNA(INDEX('Lookup Formulas Demo'!$B$5:$B$8,MATCH(F3290,'Lookup Formulas Demo'!$A$5:$A$8,0)),"No Match Found")</f>
        <v>Reduce Speed, Increase Following Distance</v>
      </c>
    </row>
    <row r="3291" spans="1:8" x14ac:dyDescent="0.3">
      <c r="A3291" s="9">
        <f>'Raw Data'!A3290</f>
        <v>45363.416666666701</v>
      </c>
      <c r="B3291" s="11">
        <f>'Raw Data'!M3290</f>
        <v>41.410202186418402</v>
      </c>
      <c r="C3291" s="11" t="str">
        <f t="shared" si="102"/>
        <v>Free-flow</v>
      </c>
      <c r="D3291" s="11">
        <f>'Raw Data'!P3290</f>
        <v>0</v>
      </c>
      <c r="E3291" s="11" t="str">
        <f t="shared" si="103"/>
        <v>No Accident</v>
      </c>
      <c r="F3291" s="11" t="str">
        <f>'Raw Data'!O3290</f>
        <v>Clear</v>
      </c>
      <c r="G3291" s="11" t="str">
        <f>IFERROR(VLOOKUP(F3291,'Lookup Formulas Demo'!$A$5:$B$8,2,0),"Unknown Weather")</f>
        <v>Normal Driving</v>
      </c>
      <c r="H3291" s="11" t="str">
        <f>_xlfn.IFNA(INDEX('Lookup Formulas Demo'!$B$5:$B$8,MATCH(F3291,'Lookup Formulas Demo'!$A$5:$A$8,0)),"No Match Found")</f>
        <v>Normal Driving</v>
      </c>
    </row>
    <row r="3292" spans="1:8" x14ac:dyDescent="0.3">
      <c r="A3292" s="9">
        <f>'Raw Data'!A3291</f>
        <v>45363.420138888898</v>
      </c>
      <c r="B3292" s="11">
        <f>'Raw Data'!M3291</f>
        <v>41.5887334842351</v>
      </c>
      <c r="C3292" s="11" t="str">
        <f t="shared" si="102"/>
        <v>Free-flow</v>
      </c>
      <c r="D3292" s="11">
        <f>'Raw Data'!P3291</f>
        <v>0</v>
      </c>
      <c r="E3292" s="11" t="str">
        <f t="shared" si="103"/>
        <v>No Accident</v>
      </c>
      <c r="F3292" s="11" t="str">
        <f>'Raw Data'!O3291</f>
        <v>Fog</v>
      </c>
      <c r="G3292" s="11" t="str">
        <f>IFERROR(VLOOKUP(F3292,'Lookup Formulas Demo'!$A$5:$B$8,2,0),"Unknown Weather")</f>
        <v>Use Fog Lights, Reduce Speed</v>
      </c>
      <c r="H3292" s="11" t="str">
        <f>_xlfn.IFNA(INDEX('Lookup Formulas Demo'!$B$5:$B$8,MATCH(F3292,'Lookup Formulas Demo'!$A$5:$A$8,0)),"No Match Found")</f>
        <v>Use Fog Lights, Reduce Speed</v>
      </c>
    </row>
    <row r="3293" spans="1:8" x14ac:dyDescent="0.3">
      <c r="A3293" s="9">
        <f>'Raw Data'!A3292</f>
        <v>45363.423611111102</v>
      </c>
      <c r="B3293" s="11">
        <f>'Raw Data'!M3292</f>
        <v>82.874769662085399</v>
      </c>
      <c r="C3293" s="11" t="str">
        <f t="shared" si="102"/>
        <v>Congested</v>
      </c>
      <c r="D3293" s="11">
        <f>'Raw Data'!P3292</f>
        <v>0</v>
      </c>
      <c r="E3293" s="11" t="str">
        <f t="shared" si="103"/>
        <v>No Accident</v>
      </c>
      <c r="F3293" s="11" t="str">
        <f>'Raw Data'!O3292</f>
        <v>Rain</v>
      </c>
      <c r="G3293" s="11" t="str">
        <f>IFERROR(VLOOKUP(F3293,'Lookup Formulas Demo'!$A$5:$B$8,2,0),"Unknown Weather")</f>
        <v>Reduce Speed, Increase Following Distance</v>
      </c>
      <c r="H3293" s="11" t="str">
        <f>_xlfn.IFNA(INDEX('Lookup Formulas Demo'!$B$5:$B$8,MATCH(F3293,'Lookup Formulas Demo'!$A$5:$A$8,0)),"No Match Found")</f>
        <v>Reduce Speed, Increase Following Distance</v>
      </c>
    </row>
    <row r="3294" spans="1:8" x14ac:dyDescent="0.3">
      <c r="A3294" s="9">
        <f>'Raw Data'!A3293</f>
        <v>45363.427083333299</v>
      </c>
      <c r="B3294" s="11">
        <f>'Raw Data'!M3293</f>
        <v>84.309748710751293</v>
      </c>
      <c r="C3294" s="11" t="str">
        <f t="shared" si="102"/>
        <v>Congested</v>
      </c>
      <c r="D3294" s="11">
        <f>'Raw Data'!P3293</f>
        <v>1</v>
      </c>
      <c r="E3294" s="11" t="str">
        <f t="shared" si="103"/>
        <v>Accident Reported</v>
      </c>
      <c r="F3294" s="11" t="str">
        <f>'Raw Data'!O3293</f>
        <v>Snow</v>
      </c>
      <c r="G3294" s="11" t="str">
        <f>IFERROR(VLOOKUP(F3294,'Lookup Formulas Demo'!$A$5:$B$8,2,0),"Unknown Weather")</f>
        <v>Extreme Caution, Consider Delay</v>
      </c>
      <c r="H3294" s="11" t="str">
        <f>_xlfn.IFNA(INDEX('Lookup Formulas Demo'!$B$5:$B$8,MATCH(F3294,'Lookup Formulas Demo'!$A$5:$A$8,0)),"No Match Found")</f>
        <v>Extreme Caution, Consider Delay</v>
      </c>
    </row>
    <row r="3295" spans="1:8" x14ac:dyDescent="0.3">
      <c r="A3295" s="9">
        <f>'Raw Data'!A3294</f>
        <v>45363.430555555598</v>
      </c>
      <c r="B3295" s="11">
        <f>'Raw Data'!M3294</f>
        <v>10.3751933330956</v>
      </c>
      <c r="C3295" s="11" t="str">
        <f t="shared" si="102"/>
        <v>Free-flow</v>
      </c>
      <c r="D3295" s="11">
        <f>'Raw Data'!P3294</f>
        <v>1</v>
      </c>
      <c r="E3295" s="11" t="str">
        <f t="shared" si="103"/>
        <v>Accident Reported</v>
      </c>
      <c r="F3295" s="11" t="str">
        <f>'Raw Data'!O3294</f>
        <v>Snow</v>
      </c>
      <c r="G3295" s="11" t="str">
        <f>IFERROR(VLOOKUP(F3295,'Lookup Formulas Demo'!$A$5:$B$8,2,0),"Unknown Weather")</f>
        <v>Extreme Caution, Consider Delay</v>
      </c>
      <c r="H3295" s="11" t="str">
        <f>_xlfn.IFNA(INDEX('Lookup Formulas Demo'!$B$5:$B$8,MATCH(F3295,'Lookup Formulas Demo'!$A$5:$A$8,0)),"No Match Found")</f>
        <v>Extreme Caution, Consider Delay</v>
      </c>
    </row>
    <row r="3296" spans="1:8" x14ac:dyDescent="0.3">
      <c r="A3296" s="9">
        <f>'Raw Data'!A3295</f>
        <v>45363.434027777803</v>
      </c>
      <c r="B3296" s="11">
        <f>'Raw Data'!M3295</f>
        <v>88.069573560415506</v>
      </c>
      <c r="C3296" s="11" t="str">
        <f t="shared" si="102"/>
        <v>Congested</v>
      </c>
      <c r="D3296" s="11">
        <f>'Raw Data'!P3295</f>
        <v>0</v>
      </c>
      <c r="E3296" s="11" t="str">
        <f t="shared" si="103"/>
        <v>No Accident</v>
      </c>
      <c r="F3296" s="11" t="str">
        <f>'Raw Data'!O3295</f>
        <v>Clear</v>
      </c>
      <c r="G3296" s="11" t="str">
        <f>IFERROR(VLOOKUP(F3296,'Lookup Formulas Demo'!$A$5:$B$8,2,0),"Unknown Weather")</f>
        <v>Normal Driving</v>
      </c>
      <c r="H3296" s="11" t="str">
        <f>_xlfn.IFNA(INDEX('Lookup Formulas Demo'!$B$5:$B$8,MATCH(F3296,'Lookup Formulas Demo'!$A$5:$A$8,0)),"No Match Found")</f>
        <v>Normal Driving</v>
      </c>
    </row>
    <row r="3297" spans="1:8" x14ac:dyDescent="0.3">
      <c r="A3297" s="9">
        <f>'Raw Data'!A3296</f>
        <v>45363.4375</v>
      </c>
      <c r="B3297" s="11">
        <f>'Raw Data'!M3296</f>
        <v>63.9405836624139</v>
      </c>
      <c r="C3297" s="11" t="str">
        <f t="shared" si="102"/>
        <v>Moderate</v>
      </c>
      <c r="D3297" s="11">
        <f>'Raw Data'!P3296</f>
        <v>0</v>
      </c>
      <c r="E3297" s="11" t="str">
        <f t="shared" si="103"/>
        <v>No Accident</v>
      </c>
      <c r="F3297" s="11" t="str">
        <f>'Raw Data'!O3296</f>
        <v>Clear</v>
      </c>
      <c r="G3297" s="11" t="str">
        <f>IFERROR(VLOOKUP(F3297,'Lookup Formulas Demo'!$A$5:$B$8,2,0),"Unknown Weather")</f>
        <v>Normal Driving</v>
      </c>
      <c r="H3297" s="11" t="str">
        <f>_xlfn.IFNA(INDEX('Lookup Formulas Demo'!$B$5:$B$8,MATCH(F3297,'Lookup Formulas Demo'!$A$5:$A$8,0)),"No Match Found")</f>
        <v>Normal Driving</v>
      </c>
    </row>
    <row r="3298" spans="1:8" x14ac:dyDescent="0.3">
      <c r="A3298" s="9">
        <f>'Raw Data'!A3297</f>
        <v>45363.440972222197</v>
      </c>
      <c r="B3298" s="11">
        <f>'Raw Data'!M3297</f>
        <v>75.021485530992294</v>
      </c>
      <c r="C3298" s="11" t="str">
        <f t="shared" si="102"/>
        <v>Moderate</v>
      </c>
      <c r="D3298" s="11">
        <f>'Raw Data'!P3297</f>
        <v>0</v>
      </c>
      <c r="E3298" s="11" t="str">
        <f t="shared" si="103"/>
        <v>No Accident</v>
      </c>
      <c r="F3298" s="11" t="str">
        <f>'Raw Data'!O3297</f>
        <v>Rain</v>
      </c>
      <c r="G3298" s="11" t="str">
        <f>IFERROR(VLOOKUP(F3298,'Lookup Formulas Demo'!$A$5:$B$8,2,0),"Unknown Weather")</f>
        <v>Reduce Speed, Increase Following Distance</v>
      </c>
      <c r="H3298" s="11" t="str">
        <f>_xlfn.IFNA(INDEX('Lookup Formulas Demo'!$B$5:$B$8,MATCH(F3298,'Lookup Formulas Demo'!$A$5:$A$8,0)),"No Match Found")</f>
        <v>Reduce Speed, Increase Following Distance</v>
      </c>
    </row>
    <row r="3299" spans="1:8" x14ac:dyDescent="0.3">
      <c r="A3299" s="9">
        <f>'Raw Data'!A3298</f>
        <v>45363.444444444503</v>
      </c>
      <c r="B3299" s="11">
        <f>'Raw Data'!M3298</f>
        <v>84.771254496302504</v>
      </c>
      <c r="C3299" s="11" t="str">
        <f t="shared" si="102"/>
        <v>Congested</v>
      </c>
      <c r="D3299" s="11">
        <f>'Raw Data'!P3298</f>
        <v>0</v>
      </c>
      <c r="E3299" s="11" t="str">
        <f t="shared" si="103"/>
        <v>No Accident</v>
      </c>
      <c r="F3299" s="11" t="str">
        <f>'Raw Data'!O3298</f>
        <v>Clear</v>
      </c>
      <c r="G3299" s="11" t="str">
        <f>IFERROR(VLOOKUP(F3299,'Lookup Formulas Demo'!$A$5:$B$8,2,0),"Unknown Weather")</f>
        <v>Normal Driving</v>
      </c>
      <c r="H3299" s="11" t="str">
        <f>_xlfn.IFNA(INDEX('Lookup Formulas Demo'!$B$5:$B$8,MATCH(F3299,'Lookup Formulas Demo'!$A$5:$A$8,0)),"No Match Found")</f>
        <v>Normal Driving</v>
      </c>
    </row>
    <row r="3300" spans="1:8" x14ac:dyDescent="0.3">
      <c r="A3300" s="9">
        <f>'Raw Data'!A3299</f>
        <v>45363.447916666701</v>
      </c>
      <c r="B3300" s="11">
        <f>'Raw Data'!M3299</f>
        <v>63.222225289362399</v>
      </c>
      <c r="C3300" s="11" t="str">
        <f t="shared" si="102"/>
        <v>Moderate</v>
      </c>
      <c r="D3300" s="11">
        <f>'Raw Data'!P3299</f>
        <v>0</v>
      </c>
      <c r="E3300" s="11" t="str">
        <f t="shared" si="103"/>
        <v>No Accident</v>
      </c>
      <c r="F3300" s="11" t="str">
        <f>'Raw Data'!O3299</f>
        <v>Snow</v>
      </c>
      <c r="G3300" s="11" t="str">
        <f>IFERROR(VLOOKUP(F3300,'Lookup Formulas Demo'!$A$5:$B$8,2,0),"Unknown Weather")</f>
        <v>Extreme Caution, Consider Delay</v>
      </c>
      <c r="H3300" s="11" t="str">
        <f>_xlfn.IFNA(INDEX('Lookup Formulas Demo'!$B$5:$B$8,MATCH(F3300,'Lookup Formulas Demo'!$A$5:$A$8,0)),"No Match Found")</f>
        <v>Extreme Caution, Consider Delay</v>
      </c>
    </row>
    <row r="3301" spans="1:8" x14ac:dyDescent="0.3">
      <c r="A3301" s="9">
        <f>'Raw Data'!A3300</f>
        <v>45363.451388888898</v>
      </c>
      <c r="B3301" s="11">
        <f>'Raw Data'!M3300</f>
        <v>87.711544550557903</v>
      </c>
      <c r="C3301" s="11" t="str">
        <f t="shared" si="102"/>
        <v>Congested</v>
      </c>
      <c r="D3301" s="11">
        <f>'Raw Data'!P3300</f>
        <v>0</v>
      </c>
      <c r="E3301" s="11" t="str">
        <f t="shared" si="103"/>
        <v>No Accident</v>
      </c>
      <c r="F3301" s="11" t="str">
        <f>'Raw Data'!O3300</f>
        <v>Snow</v>
      </c>
      <c r="G3301" s="11" t="str">
        <f>IFERROR(VLOOKUP(F3301,'Lookup Formulas Demo'!$A$5:$B$8,2,0),"Unknown Weather")</f>
        <v>Extreme Caution, Consider Delay</v>
      </c>
      <c r="H3301" s="11" t="str">
        <f>_xlfn.IFNA(INDEX('Lookup Formulas Demo'!$B$5:$B$8,MATCH(F3301,'Lookup Formulas Demo'!$A$5:$A$8,0)),"No Match Found")</f>
        <v>Extreme Caution, Consider Delay</v>
      </c>
    </row>
    <row r="3302" spans="1:8" x14ac:dyDescent="0.3">
      <c r="A3302" s="9">
        <f>'Raw Data'!A3301</f>
        <v>45363.454861111102</v>
      </c>
      <c r="B3302" s="11">
        <f>'Raw Data'!M3301</f>
        <v>98.172359645271598</v>
      </c>
      <c r="C3302" s="11" t="str">
        <f t="shared" si="102"/>
        <v>Congested</v>
      </c>
      <c r="D3302" s="11">
        <f>'Raw Data'!P3301</f>
        <v>0</v>
      </c>
      <c r="E3302" s="11" t="str">
        <f t="shared" si="103"/>
        <v>No Accident</v>
      </c>
      <c r="F3302" s="11" t="str">
        <f>'Raw Data'!O3301</f>
        <v>Rain</v>
      </c>
      <c r="G3302" s="11" t="str">
        <f>IFERROR(VLOOKUP(F3302,'Lookup Formulas Demo'!$A$5:$B$8,2,0),"Unknown Weather")</f>
        <v>Reduce Speed, Increase Following Distance</v>
      </c>
      <c r="H3302" s="11" t="str">
        <f>_xlfn.IFNA(INDEX('Lookup Formulas Demo'!$B$5:$B$8,MATCH(F3302,'Lookup Formulas Demo'!$A$5:$A$8,0)),"No Match Found")</f>
        <v>Reduce Speed, Increase Following Distance</v>
      </c>
    </row>
    <row r="3303" spans="1:8" x14ac:dyDescent="0.3">
      <c r="A3303" s="9">
        <f>'Raw Data'!A3302</f>
        <v>45363.458333333299</v>
      </c>
      <c r="B3303" s="11">
        <f>'Raw Data'!M3302</f>
        <v>99.469573887009901</v>
      </c>
      <c r="C3303" s="11" t="str">
        <f t="shared" si="102"/>
        <v>Congested</v>
      </c>
      <c r="D3303" s="11">
        <f>'Raw Data'!P3302</f>
        <v>0</v>
      </c>
      <c r="E3303" s="11" t="str">
        <f t="shared" si="103"/>
        <v>No Accident</v>
      </c>
      <c r="F3303" s="11" t="str">
        <f>'Raw Data'!O3302</f>
        <v>Fog</v>
      </c>
      <c r="G3303" s="11" t="str">
        <f>IFERROR(VLOOKUP(F3303,'Lookup Formulas Demo'!$A$5:$B$8,2,0),"Unknown Weather")</f>
        <v>Use Fog Lights, Reduce Speed</v>
      </c>
      <c r="H3303" s="11" t="str">
        <f>_xlfn.IFNA(INDEX('Lookup Formulas Demo'!$B$5:$B$8,MATCH(F3303,'Lookup Formulas Demo'!$A$5:$A$8,0)),"No Match Found")</f>
        <v>Use Fog Lights, Reduce Speed</v>
      </c>
    </row>
    <row r="3304" spans="1:8" x14ac:dyDescent="0.3">
      <c r="A3304" s="9">
        <f>'Raw Data'!A3303</f>
        <v>45363.461805555598</v>
      </c>
      <c r="B3304" s="11">
        <f>'Raw Data'!M3303</f>
        <v>41.060638644368503</v>
      </c>
      <c r="C3304" s="11" t="str">
        <f t="shared" si="102"/>
        <v>Free-flow</v>
      </c>
      <c r="D3304" s="11">
        <f>'Raw Data'!P3303</f>
        <v>0</v>
      </c>
      <c r="E3304" s="11" t="str">
        <f t="shared" si="103"/>
        <v>No Accident</v>
      </c>
      <c r="F3304" s="11" t="str">
        <f>'Raw Data'!O3303</f>
        <v>Snow</v>
      </c>
      <c r="G3304" s="11" t="str">
        <f>IFERROR(VLOOKUP(F3304,'Lookup Formulas Demo'!$A$5:$B$8,2,0),"Unknown Weather")</f>
        <v>Extreme Caution, Consider Delay</v>
      </c>
      <c r="H3304" s="11" t="str">
        <f>_xlfn.IFNA(INDEX('Lookup Formulas Demo'!$B$5:$B$8,MATCH(F3304,'Lookup Formulas Demo'!$A$5:$A$8,0)),"No Match Found")</f>
        <v>Extreme Caution, Consider Delay</v>
      </c>
    </row>
    <row r="3305" spans="1:8" x14ac:dyDescent="0.3">
      <c r="A3305" s="9">
        <f>'Raw Data'!A3304</f>
        <v>45363.465277777803</v>
      </c>
      <c r="B3305" s="11">
        <f>'Raw Data'!M3304</f>
        <v>12.9180814567531</v>
      </c>
      <c r="C3305" s="11" t="str">
        <f t="shared" si="102"/>
        <v>Free-flow</v>
      </c>
      <c r="D3305" s="11">
        <f>'Raw Data'!P3304</f>
        <v>0</v>
      </c>
      <c r="E3305" s="11" t="str">
        <f t="shared" si="103"/>
        <v>No Accident</v>
      </c>
      <c r="F3305" s="11" t="str">
        <f>'Raw Data'!O3304</f>
        <v>Rain</v>
      </c>
      <c r="G3305" s="11" t="str">
        <f>IFERROR(VLOOKUP(F3305,'Lookup Formulas Demo'!$A$5:$B$8,2,0),"Unknown Weather")</f>
        <v>Reduce Speed, Increase Following Distance</v>
      </c>
      <c r="H3305" s="11" t="str">
        <f>_xlfn.IFNA(INDEX('Lookup Formulas Demo'!$B$5:$B$8,MATCH(F3305,'Lookup Formulas Demo'!$A$5:$A$8,0)),"No Match Found")</f>
        <v>Reduce Speed, Increase Following Distance</v>
      </c>
    </row>
    <row r="3306" spans="1:8" x14ac:dyDescent="0.3">
      <c r="A3306" s="9">
        <f>'Raw Data'!A3305</f>
        <v>45363.46875</v>
      </c>
      <c r="B3306" s="11">
        <f>'Raw Data'!M3305</f>
        <v>29.292845407812301</v>
      </c>
      <c r="C3306" s="11" t="str">
        <f t="shared" si="102"/>
        <v>Free-flow</v>
      </c>
      <c r="D3306" s="11">
        <f>'Raw Data'!P3305</f>
        <v>0</v>
      </c>
      <c r="E3306" s="11" t="str">
        <f t="shared" si="103"/>
        <v>No Accident</v>
      </c>
      <c r="F3306" s="11" t="str">
        <f>'Raw Data'!O3305</f>
        <v>Fog</v>
      </c>
      <c r="G3306" s="11" t="str">
        <f>IFERROR(VLOOKUP(F3306,'Lookup Formulas Demo'!$A$5:$B$8,2,0),"Unknown Weather")</f>
        <v>Use Fog Lights, Reduce Speed</v>
      </c>
      <c r="H3306" s="11" t="str">
        <f>_xlfn.IFNA(INDEX('Lookup Formulas Demo'!$B$5:$B$8,MATCH(F3306,'Lookup Formulas Demo'!$A$5:$A$8,0)),"No Match Found")</f>
        <v>Use Fog Lights, Reduce Speed</v>
      </c>
    </row>
    <row r="3307" spans="1:8" x14ac:dyDescent="0.3">
      <c r="A3307" s="9">
        <f>'Raw Data'!A3306</f>
        <v>45363.472222222197</v>
      </c>
      <c r="B3307" s="11">
        <f>'Raw Data'!M3306</f>
        <v>70.394847979214305</v>
      </c>
      <c r="C3307" s="11" t="str">
        <f t="shared" si="102"/>
        <v>Moderate</v>
      </c>
      <c r="D3307" s="11">
        <f>'Raw Data'!P3306</f>
        <v>0</v>
      </c>
      <c r="E3307" s="11" t="str">
        <f t="shared" si="103"/>
        <v>No Accident</v>
      </c>
      <c r="F3307" s="11" t="str">
        <f>'Raw Data'!O3306</f>
        <v>Snow</v>
      </c>
      <c r="G3307" s="11" t="str">
        <f>IFERROR(VLOOKUP(F3307,'Lookup Formulas Demo'!$A$5:$B$8,2,0),"Unknown Weather")</f>
        <v>Extreme Caution, Consider Delay</v>
      </c>
      <c r="H3307" s="11" t="str">
        <f>_xlfn.IFNA(INDEX('Lookup Formulas Demo'!$B$5:$B$8,MATCH(F3307,'Lookup Formulas Demo'!$A$5:$A$8,0)),"No Match Found")</f>
        <v>Extreme Caution, Consider Delay</v>
      </c>
    </row>
    <row r="3308" spans="1:8" x14ac:dyDescent="0.3">
      <c r="A3308" s="9">
        <f>'Raw Data'!A3307</f>
        <v>45363.475694444503</v>
      </c>
      <c r="B3308" s="11">
        <f>'Raw Data'!M3307</f>
        <v>47.575375081473098</v>
      </c>
      <c r="C3308" s="11" t="str">
        <f t="shared" si="102"/>
        <v>Free-flow</v>
      </c>
      <c r="D3308" s="11">
        <f>'Raw Data'!P3307</f>
        <v>0</v>
      </c>
      <c r="E3308" s="11" t="str">
        <f t="shared" si="103"/>
        <v>No Accident</v>
      </c>
      <c r="F3308" s="11" t="str">
        <f>'Raw Data'!O3307</f>
        <v>Rain</v>
      </c>
      <c r="G3308" s="11" t="str">
        <f>IFERROR(VLOOKUP(F3308,'Lookup Formulas Demo'!$A$5:$B$8,2,0),"Unknown Weather")</f>
        <v>Reduce Speed, Increase Following Distance</v>
      </c>
      <c r="H3308" s="11" t="str">
        <f>_xlfn.IFNA(INDEX('Lookup Formulas Demo'!$B$5:$B$8,MATCH(F3308,'Lookup Formulas Demo'!$A$5:$A$8,0)),"No Match Found")</f>
        <v>Reduce Speed, Increase Following Distance</v>
      </c>
    </row>
    <row r="3309" spans="1:8" x14ac:dyDescent="0.3">
      <c r="A3309" s="9">
        <f>'Raw Data'!A3308</f>
        <v>45363.479166666701</v>
      </c>
      <c r="B3309" s="11">
        <f>'Raw Data'!M3308</f>
        <v>96.3628275923828</v>
      </c>
      <c r="C3309" s="11" t="str">
        <f t="shared" si="102"/>
        <v>Congested</v>
      </c>
      <c r="D3309" s="11">
        <f>'Raw Data'!P3308</f>
        <v>0</v>
      </c>
      <c r="E3309" s="11" t="str">
        <f t="shared" si="103"/>
        <v>No Accident</v>
      </c>
      <c r="F3309" s="11" t="str">
        <f>'Raw Data'!O3308</f>
        <v>Fog</v>
      </c>
      <c r="G3309" s="11" t="str">
        <f>IFERROR(VLOOKUP(F3309,'Lookup Formulas Demo'!$A$5:$B$8,2,0),"Unknown Weather")</f>
        <v>Use Fog Lights, Reduce Speed</v>
      </c>
      <c r="H3309" s="11" t="str">
        <f>_xlfn.IFNA(INDEX('Lookup Formulas Demo'!$B$5:$B$8,MATCH(F3309,'Lookup Formulas Demo'!$A$5:$A$8,0)),"No Match Found")</f>
        <v>Use Fog Lights, Reduce Speed</v>
      </c>
    </row>
    <row r="3310" spans="1:8" x14ac:dyDescent="0.3">
      <c r="A3310" s="9">
        <f>'Raw Data'!A3309</f>
        <v>45363.482638888898</v>
      </c>
      <c r="B3310" s="11">
        <f>'Raw Data'!M3309</f>
        <v>86.701936194066207</v>
      </c>
      <c r="C3310" s="11" t="str">
        <f t="shared" si="102"/>
        <v>Congested</v>
      </c>
      <c r="D3310" s="11">
        <f>'Raw Data'!P3309</f>
        <v>0</v>
      </c>
      <c r="E3310" s="11" t="str">
        <f t="shared" si="103"/>
        <v>No Accident</v>
      </c>
      <c r="F3310" s="11" t="str">
        <f>'Raw Data'!O3309</f>
        <v>Clear</v>
      </c>
      <c r="G3310" s="11" t="str">
        <f>IFERROR(VLOOKUP(F3310,'Lookup Formulas Demo'!$A$5:$B$8,2,0),"Unknown Weather")</f>
        <v>Normal Driving</v>
      </c>
      <c r="H3310" s="11" t="str">
        <f>_xlfn.IFNA(INDEX('Lookup Formulas Demo'!$B$5:$B$8,MATCH(F3310,'Lookup Formulas Demo'!$A$5:$A$8,0)),"No Match Found")</f>
        <v>Normal Driving</v>
      </c>
    </row>
    <row r="3311" spans="1:8" x14ac:dyDescent="0.3">
      <c r="A3311" s="9">
        <f>'Raw Data'!A3310</f>
        <v>45363.486111111102</v>
      </c>
      <c r="B3311" s="11">
        <f>'Raw Data'!M3310</f>
        <v>61.932905496428702</v>
      </c>
      <c r="C3311" s="11" t="str">
        <f t="shared" si="102"/>
        <v>Moderate</v>
      </c>
      <c r="D3311" s="11">
        <f>'Raw Data'!P3310</f>
        <v>0</v>
      </c>
      <c r="E3311" s="11" t="str">
        <f t="shared" si="103"/>
        <v>No Accident</v>
      </c>
      <c r="F3311" s="11" t="str">
        <f>'Raw Data'!O3310</f>
        <v>Snow</v>
      </c>
      <c r="G3311" s="11" t="str">
        <f>IFERROR(VLOOKUP(F3311,'Lookup Formulas Demo'!$A$5:$B$8,2,0),"Unknown Weather")</f>
        <v>Extreme Caution, Consider Delay</v>
      </c>
      <c r="H3311" s="11" t="str">
        <f>_xlfn.IFNA(INDEX('Lookup Formulas Demo'!$B$5:$B$8,MATCH(F3311,'Lookup Formulas Demo'!$A$5:$A$8,0)),"No Match Found")</f>
        <v>Extreme Caution, Consider Delay</v>
      </c>
    </row>
    <row r="3312" spans="1:8" x14ac:dyDescent="0.3">
      <c r="A3312" s="9">
        <f>'Raw Data'!A3311</f>
        <v>45363.489583333299</v>
      </c>
      <c r="B3312" s="11">
        <f>'Raw Data'!M3311</f>
        <v>32.802653893138903</v>
      </c>
      <c r="C3312" s="11" t="str">
        <f t="shared" si="102"/>
        <v>Free-flow</v>
      </c>
      <c r="D3312" s="11">
        <f>'Raw Data'!P3311</f>
        <v>0</v>
      </c>
      <c r="E3312" s="11" t="str">
        <f t="shared" si="103"/>
        <v>No Accident</v>
      </c>
      <c r="F3312" s="11" t="str">
        <f>'Raw Data'!O3311</f>
        <v>Fog</v>
      </c>
      <c r="G3312" s="11" t="str">
        <f>IFERROR(VLOOKUP(F3312,'Lookup Formulas Demo'!$A$5:$B$8,2,0),"Unknown Weather")</f>
        <v>Use Fog Lights, Reduce Speed</v>
      </c>
      <c r="H3312" s="11" t="str">
        <f>_xlfn.IFNA(INDEX('Lookup Formulas Demo'!$B$5:$B$8,MATCH(F3312,'Lookup Formulas Demo'!$A$5:$A$8,0)),"No Match Found")</f>
        <v>Use Fog Lights, Reduce Speed</v>
      </c>
    </row>
    <row r="3313" spans="1:8" x14ac:dyDescent="0.3">
      <c r="A3313" s="9">
        <f>'Raw Data'!A3312</f>
        <v>45363.493055555598</v>
      </c>
      <c r="B3313" s="11">
        <f>'Raw Data'!M3312</f>
        <v>24.5726930242189</v>
      </c>
      <c r="C3313" s="11" t="str">
        <f t="shared" si="102"/>
        <v>Free-flow</v>
      </c>
      <c r="D3313" s="11">
        <f>'Raw Data'!P3312</f>
        <v>0</v>
      </c>
      <c r="E3313" s="11" t="str">
        <f t="shared" si="103"/>
        <v>No Accident</v>
      </c>
      <c r="F3313" s="11" t="str">
        <f>'Raw Data'!O3312</f>
        <v>Rain</v>
      </c>
      <c r="G3313" s="11" t="str">
        <f>IFERROR(VLOOKUP(F3313,'Lookup Formulas Demo'!$A$5:$B$8,2,0),"Unknown Weather")</f>
        <v>Reduce Speed, Increase Following Distance</v>
      </c>
      <c r="H3313" s="11" t="str">
        <f>_xlfn.IFNA(INDEX('Lookup Formulas Demo'!$B$5:$B$8,MATCH(F3313,'Lookup Formulas Demo'!$A$5:$A$8,0)),"No Match Found")</f>
        <v>Reduce Speed, Increase Following Distance</v>
      </c>
    </row>
    <row r="3314" spans="1:8" x14ac:dyDescent="0.3">
      <c r="A3314" s="9">
        <f>'Raw Data'!A3313</f>
        <v>45363.496527777803</v>
      </c>
      <c r="B3314" s="11">
        <f>'Raw Data'!M3313</f>
        <v>67.778648846950006</v>
      </c>
      <c r="C3314" s="11" t="str">
        <f t="shared" si="102"/>
        <v>Moderate</v>
      </c>
      <c r="D3314" s="11">
        <f>'Raw Data'!P3313</f>
        <v>0</v>
      </c>
      <c r="E3314" s="11" t="str">
        <f t="shared" si="103"/>
        <v>No Accident</v>
      </c>
      <c r="F3314" s="11" t="str">
        <f>'Raw Data'!O3313</f>
        <v>Rain</v>
      </c>
      <c r="G3314" s="11" t="str">
        <f>IFERROR(VLOOKUP(F3314,'Lookup Formulas Demo'!$A$5:$B$8,2,0),"Unknown Weather")</f>
        <v>Reduce Speed, Increase Following Distance</v>
      </c>
      <c r="H3314" s="11" t="str">
        <f>_xlfn.IFNA(INDEX('Lookup Formulas Demo'!$B$5:$B$8,MATCH(F3314,'Lookup Formulas Demo'!$A$5:$A$8,0)),"No Match Found")</f>
        <v>Reduce Speed, Increase Following Distance</v>
      </c>
    </row>
    <row r="3315" spans="1:8" x14ac:dyDescent="0.3">
      <c r="A3315" s="9">
        <f>'Raw Data'!A3314</f>
        <v>45363.5</v>
      </c>
      <c r="B3315" s="11">
        <f>'Raw Data'!M3314</f>
        <v>84.216860860239905</v>
      </c>
      <c r="C3315" s="11" t="str">
        <f t="shared" si="102"/>
        <v>Congested</v>
      </c>
      <c r="D3315" s="11">
        <f>'Raw Data'!P3314</f>
        <v>1</v>
      </c>
      <c r="E3315" s="11" t="str">
        <f t="shared" si="103"/>
        <v>Accident Reported</v>
      </c>
      <c r="F3315" s="11" t="str">
        <f>'Raw Data'!O3314</f>
        <v>Fog</v>
      </c>
      <c r="G3315" s="11" t="str">
        <f>IFERROR(VLOOKUP(F3315,'Lookup Formulas Demo'!$A$5:$B$8,2,0),"Unknown Weather")</f>
        <v>Use Fog Lights, Reduce Speed</v>
      </c>
      <c r="H3315" s="11" t="str">
        <f>_xlfn.IFNA(INDEX('Lookup Formulas Demo'!$B$5:$B$8,MATCH(F3315,'Lookup Formulas Demo'!$A$5:$A$8,0)),"No Match Found")</f>
        <v>Use Fog Lights, Reduce Speed</v>
      </c>
    </row>
    <row r="3316" spans="1:8" x14ac:dyDescent="0.3">
      <c r="A3316" s="9">
        <f>'Raw Data'!A3315</f>
        <v>45363.503472222197</v>
      </c>
      <c r="B3316" s="11">
        <f>'Raw Data'!M3315</f>
        <v>80.542831944730807</v>
      </c>
      <c r="C3316" s="11" t="str">
        <f t="shared" si="102"/>
        <v>Congested</v>
      </c>
      <c r="D3316" s="11">
        <f>'Raw Data'!P3315</f>
        <v>0</v>
      </c>
      <c r="E3316" s="11" t="str">
        <f t="shared" si="103"/>
        <v>No Accident</v>
      </c>
      <c r="F3316" s="11" t="str">
        <f>'Raw Data'!O3315</f>
        <v>Snow</v>
      </c>
      <c r="G3316" s="11" t="str">
        <f>IFERROR(VLOOKUP(F3316,'Lookup Formulas Demo'!$A$5:$B$8,2,0),"Unknown Weather")</f>
        <v>Extreme Caution, Consider Delay</v>
      </c>
      <c r="H3316" s="11" t="str">
        <f>_xlfn.IFNA(INDEX('Lookup Formulas Demo'!$B$5:$B$8,MATCH(F3316,'Lookup Formulas Demo'!$A$5:$A$8,0)),"No Match Found")</f>
        <v>Extreme Caution, Consider Delay</v>
      </c>
    </row>
    <row r="3317" spans="1:8" x14ac:dyDescent="0.3">
      <c r="A3317" s="9">
        <f>'Raw Data'!A3316</f>
        <v>45363.506944444503</v>
      </c>
      <c r="B3317" s="11">
        <f>'Raw Data'!M3316</f>
        <v>22.408630309836099</v>
      </c>
      <c r="C3317" s="11" t="str">
        <f t="shared" si="102"/>
        <v>Free-flow</v>
      </c>
      <c r="D3317" s="11">
        <f>'Raw Data'!P3316</f>
        <v>1</v>
      </c>
      <c r="E3317" s="11" t="str">
        <f t="shared" si="103"/>
        <v>Accident Reported</v>
      </c>
      <c r="F3317" s="11" t="str">
        <f>'Raw Data'!O3316</f>
        <v>Snow</v>
      </c>
      <c r="G3317" s="11" t="str">
        <f>IFERROR(VLOOKUP(F3317,'Lookup Formulas Demo'!$A$5:$B$8,2,0),"Unknown Weather")</f>
        <v>Extreme Caution, Consider Delay</v>
      </c>
      <c r="H3317" s="11" t="str">
        <f>_xlfn.IFNA(INDEX('Lookup Formulas Demo'!$B$5:$B$8,MATCH(F3317,'Lookup Formulas Demo'!$A$5:$A$8,0)),"No Match Found")</f>
        <v>Extreme Caution, Consider Delay</v>
      </c>
    </row>
    <row r="3318" spans="1:8" x14ac:dyDescent="0.3">
      <c r="A3318" s="9">
        <f>'Raw Data'!A3317</f>
        <v>45363.510416666701</v>
      </c>
      <c r="B3318" s="11">
        <f>'Raw Data'!M3317</f>
        <v>69.651971146074899</v>
      </c>
      <c r="C3318" s="11" t="str">
        <f t="shared" si="102"/>
        <v>Moderate</v>
      </c>
      <c r="D3318" s="11">
        <f>'Raw Data'!P3317</f>
        <v>0</v>
      </c>
      <c r="E3318" s="11" t="str">
        <f t="shared" si="103"/>
        <v>No Accident</v>
      </c>
      <c r="F3318" s="11" t="str">
        <f>'Raw Data'!O3317</f>
        <v>Fog</v>
      </c>
      <c r="G3318" s="11" t="str">
        <f>IFERROR(VLOOKUP(F3318,'Lookup Formulas Demo'!$A$5:$B$8,2,0),"Unknown Weather")</f>
        <v>Use Fog Lights, Reduce Speed</v>
      </c>
      <c r="H3318" s="11" t="str">
        <f>_xlfn.IFNA(INDEX('Lookup Formulas Demo'!$B$5:$B$8,MATCH(F3318,'Lookup Formulas Demo'!$A$5:$A$8,0)),"No Match Found")</f>
        <v>Use Fog Lights, Reduce Speed</v>
      </c>
    </row>
    <row r="3319" spans="1:8" x14ac:dyDescent="0.3">
      <c r="A3319" s="9">
        <f>'Raw Data'!A3318</f>
        <v>45363.513888888898</v>
      </c>
      <c r="B3319" s="11">
        <f>'Raw Data'!M3318</f>
        <v>16.121403250217998</v>
      </c>
      <c r="C3319" s="11" t="str">
        <f t="shared" si="102"/>
        <v>Free-flow</v>
      </c>
      <c r="D3319" s="11">
        <f>'Raw Data'!P3318</f>
        <v>0</v>
      </c>
      <c r="E3319" s="11" t="str">
        <f t="shared" si="103"/>
        <v>No Accident</v>
      </c>
      <c r="F3319" s="11" t="str">
        <f>'Raw Data'!O3318</f>
        <v>Fog</v>
      </c>
      <c r="G3319" s="11" t="str">
        <f>IFERROR(VLOOKUP(F3319,'Lookup Formulas Demo'!$A$5:$B$8,2,0),"Unknown Weather")</f>
        <v>Use Fog Lights, Reduce Speed</v>
      </c>
      <c r="H3319" s="11" t="str">
        <f>_xlfn.IFNA(INDEX('Lookup Formulas Demo'!$B$5:$B$8,MATCH(F3319,'Lookup Formulas Demo'!$A$5:$A$8,0)),"No Match Found")</f>
        <v>Use Fog Lights, Reduce Speed</v>
      </c>
    </row>
    <row r="3320" spans="1:8" x14ac:dyDescent="0.3">
      <c r="A3320" s="9">
        <f>'Raw Data'!A3319</f>
        <v>45363.517361111102</v>
      </c>
      <c r="B3320" s="11">
        <f>'Raw Data'!M3319</f>
        <v>71.376962119599199</v>
      </c>
      <c r="C3320" s="11" t="str">
        <f t="shared" si="102"/>
        <v>Moderate</v>
      </c>
      <c r="D3320" s="11">
        <f>'Raw Data'!P3319</f>
        <v>1</v>
      </c>
      <c r="E3320" s="11" t="str">
        <f t="shared" si="103"/>
        <v>Accident Reported</v>
      </c>
      <c r="F3320" s="11" t="str">
        <f>'Raw Data'!O3319</f>
        <v>Snow</v>
      </c>
      <c r="G3320" s="11" t="str">
        <f>IFERROR(VLOOKUP(F3320,'Lookup Formulas Demo'!$A$5:$B$8,2,0),"Unknown Weather")</f>
        <v>Extreme Caution, Consider Delay</v>
      </c>
      <c r="H3320" s="11" t="str">
        <f>_xlfn.IFNA(INDEX('Lookup Formulas Demo'!$B$5:$B$8,MATCH(F3320,'Lookup Formulas Demo'!$A$5:$A$8,0)),"No Match Found")</f>
        <v>Extreme Caution, Consider Delay</v>
      </c>
    </row>
    <row r="3321" spans="1:8" x14ac:dyDescent="0.3">
      <c r="A3321" s="9">
        <f>'Raw Data'!A3320</f>
        <v>45363.520833333299</v>
      </c>
      <c r="B3321" s="11">
        <f>'Raw Data'!M3320</f>
        <v>11.7684982065363</v>
      </c>
      <c r="C3321" s="11" t="str">
        <f t="shared" si="102"/>
        <v>Free-flow</v>
      </c>
      <c r="D3321" s="11">
        <f>'Raw Data'!P3320</f>
        <v>0</v>
      </c>
      <c r="E3321" s="11" t="str">
        <f t="shared" si="103"/>
        <v>No Accident</v>
      </c>
      <c r="F3321" s="11" t="str">
        <f>'Raw Data'!O3320</f>
        <v>Rain</v>
      </c>
      <c r="G3321" s="11" t="str">
        <f>IFERROR(VLOOKUP(F3321,'Lookup Formulas Demo'!$A$5:$B$8,2,0),"Unknown Weather")</f>
        <v>Reduce Speed, Increase Following Distance</v>
      </c>
      <c r="H3321" s="11" t="str">
        <f>_xlfn.IFNA(INDEX('Lookup Formulas Demo'!$B$5:$B$8,MATCH(F3321,'Lookup Formulas Demo'!$A$5:$A$8,0)),"No Match Found")</f>
        <v>Reduce Speed, Increase Following Distance</v>
      </c>
    </row>
    <row r="3322" spans="1:8" x14ac:dyDescent="0.3">
      <c r="A3322" s="9">
        <f>'Raw Data'!A3321</f>
        <v>45363.524305555598</v>
      </c>
      <c r="B3322" s="11">
        <f>'Raw Data'!M3321</f>
        <v>76.716313657442996</v>
      </c>
      <c r="C3322" s="11" t="str">
        <f t="shared" si="102"/>
        <v>Moderate</v>
      </c>
      <c r="D3322" s="11">
        <f>'Raw Data'!P3321</f>
        <v>1</v>
      </c>
      <c r="E3322" s="11" t="str">
        <f t="shared" si="103"/>
        <v>Accident Reported</v>
      </c>
      <c r="F3322" s="11" t="str">
        <f>'Raw Data'!O3321</f>
        <v>Rain</v>
      </c>
      <c r="G3322" s="11" t="str">
        <f>IFERROR(VLOOKUP(F3322,'Lookup Formulas Demo'!$A$5:$B$8,2,0),"Unknown Weather")</f>
        <v>Reduce Speed, Increase Following Distance</v>
      </c>
      <c r="H3322" s="11" t="str">
        <f>_xlfn.IFNA(INDEX('Lookup Formulas Demo'!$B$5:$B$8,MATCH(F3322,'Lookup Formulas Demo'!$A$5:$A$8,0)),"No Match Found")</f>
        <v>Reduce Speed, Increase Following Distance</v>
      </c>
    </row>
    <row r="3323" spans="1:8" x14ac:dyDescent="0.3">
      <c r="A3323" s="9">
        <f>'Raw Data'!A3322</f>
        <v>45363.527777777803</v>
      </c>
      <c r="B3323" s="11">
        <f>'Raw Data'!M3322</f>
        <v>24.887599069569799</v>
      </c>
      <c r="C3323" s="11" t="str">
        <f t="shared" si="102"/>
        <v>Free-flow</v>
      </c>
      <c r="D3323" s="11">
        <f>'Raw Data'!P3322</f>
        <v>0</v>
      </c>
      <c r="E3323" s="11" t="str">
        <f t="shared" si="103"/>
        <v>No Accident</v>
      </c>
      <c r="F3323" s="11" t="str">
        <f>'Raw Data'!O3322</f>
        <v>Clear</v>
      </c>
      <c r="G3323" s="11" t="str">
        <f>IFERROR(VLOOKUP(F3323,'Lookup Formulas Demo'!$A$5:$B$8,2,0),"Unknown Weather")</f>
        <v>Normal Driving</v>
      </c>
      <c r="H3323" s="11" t="str">
        <f>_xlfn.IFNA(INDEX('Lookup Formulas Demo'!$B$5:$B$8,MATCH(F3323,'Lookup Formulas Demo'!$A$5:$A$8,0)),"No Match Found")</f>
        <v>Normal Driving</v>
      </c>
    </row>
    <row r="3324" spans="1:8" x14ac:dyDescent="0.3">
      <c r="A3324" s="9">
        <f>'Raw Data'!A3323</f>
        <v>45363.53125</v>
      </c>
      <c r="B3324" s="11">
        <f>'Raw Data'!M3323</f>
        <v>65.114868154477904</v>
      </c>
      <c r="C3324" s="11" t="str">
        <f t="shared" si="102"/>
        <v>Moderate</v>
      </c>
      <c r="D3324" s="11">
        <f>'Raw Data'!P3323</f>
        <v>0</v>
      </c>
      <c r="E3324" s="11" t="str">
        <f t="shared" si="103"/>
        <v>No Accident</v>
      </c>
      <c r="F3324" s="11" t="str">
        <f>'Raw Data'!O3323</f>
        <v>Clear</v>
      </c>
      <c r="G3324" s="11" t="str">
        <f>IFERROR(VLOOKUP(F3324,'Lookup Formulas Demo'!$A$5:$B$8,2,0),"Unknown Weather")</f>
        <v>Normal Driving</v>
      </c>
      <c r="H3324" s="11" t="str">
        <f>_xlfn.IFNA(INDEX('Lookup Formulas Demo'!$B$5:$B$8,MATCH(F3324,'Lookup Formulas Demo'!$A$5:$A$8,0)),"No Match Found")</f>
        <v>Normal Driving</v>
      </c>
    </row>
    <row r="3325" spans="1:8" x14ac:dyDescent="0.3">
      <c r="A3325" s="9">
        <f>'Raw Data'!A3324</f>
        <v>45363.534722222197</v>
      </c>
      <c r="B3325" s="11">
        <f>'Raw Data'!M3324</f>
        <v>75.542806336058803</v>
      </c>
      <c r="C3325" s="11" t="str">
        <f t="shared" si="102"/>
        <v>Moderate</v>
      </c>
      <c r="D3325" s="11">
        <f>'Raw Data'!P3324</f>
        <v>0</v>
      </c>
      <c r="E3325" s="11" t="str">
        <f t="shared" si="103"/>
        <v>No Accident</v>
      </c>
      <c r="F3325" s="11" t="str">
        <f>'Raw Data'!O3324</f>
        <v>Snow</v>
      </c>
      <c r="G3325" s="11" t="str">
        <f>IFERROR(VLOOKUP(F3325,'Lookup Formulas Demo'!$A$5:$B$8,2,0),"Unknown Weather")</f>
        <v>Extreme Caution, Consider Delay</v>
      </c>
      <c r="H3325" s="11" t="str">
        <f>_xlfn.IFNA(INDEX('Lookup Formulas Demo'!$B$5:$B$8,MATCH(F3325,'Lookup Formulas Demo'!$A$5:$A$8,0)),"No Match Found")</f>
        <v>Extreme Caution, Consider Delay</v>
      </c>
    </row>
    <row r="3326" spans="1:8" x14ac:dyDescent="0.3">
      <c r="A3326" s="9">
        <f>'Raw Data'!A3325</f>
        <v>45363.538194444503</v>
      </c>
      <c r="B3326" s="11">
        <f>'Raw Data'!M3325</f>
        <v>65.410011015827195</v>
      </c>
      <c r="C3326" s="11" t="str">
        <f t="shared" si="102"/>
        <v>Moderate</v>
      </c>
      <c r="D3326" s="11">
        <f>'Raw Data'!P3325</f>
        <v>0</v>
      </c>
      <c r="E3326" s="11" t="str">
        <f t="shared" si="103"/>
        <v>No Accident</v>
      </c>
      <c r="F3326" s="11" t="str">
        <f>'Raw Data'!O3325</f>
        <v>Clear</v>
      </c>
      <c r="G3326" s="11" t="str">
        <f>IFERROR(VLOOKUP(F3326,'Lookup Formulas Demo'!$A$5:$B$8,2,0),"Unknown Weather")</f>
        <v>Normal Driving</v>
      </c>
      <c r="H3326" s="11" t="str">
        <f>_xlfn.IFNA(INDEX('Lookup Formulas Demo'!$B$5:$B$8,MATCH(F3326,'Lookup Formulas Demo'!$A$5:$A$8,0)),"No Match Found")</f>
        <v>Normal Driving</v>
      </c>
    </row>
    <row r="3327" spans="1:8" x14ac:dyDescent="0.3">
      <c r="A3327" s="9">
        <f>'Raw Data'!A3326</f>
        <v>45363.541666666701</v>
      </c>
      <c r="B3327" s="11">
        <f>'Raw Data'!M3326</f>
        <v>26.770606919173801</v>
      </c>
      <c r="C3327" s="11" t="str">
        <f t="shared" si="102"/>
        <v>Free-flow</v>
      </c>
      <c r="D3327" s="11">
        <f>'Raw Data'!P3326</f>
        <v>0</v>
      </c>
      <c r="E3327" s="11" t="str">
        <f t="shared" si="103"/>
        <v>No Accident</v>
      </c>
      <c r="F3327" s="11" t="str">
        <f>'Raw Data'!O3326</f>
        <v>Snow</v>
      </c>
      <c r="G3327" s="11" t="str">
        <f>IFERROR(VLOOKUP(F3327,'Lookup Formulas Demo'!$A$5:$B$8,2,0),"Unknown Weather")</f>
        <v>Extreme Caution, Consider Delay</v>
      </c>
      <c r="H3327" s="11" t="str">
        <f>_xlfn.IFNA(INDEX('Lookup Formulas Demo'!$B$5:$B$8,MATCH(F3327,'Lookup Formulas Demo'!$A$5:$A$8,0)),"No Match Found")</f>
        <v>Extreme Caution, Consider Delay</v>
      </c>
    </row>
    <row r="3328" spans="1:8" x14ac:dyDescent="0.3">
      <c r="A3328" s="9">
        <f>'Raw Data'!A3327</f>
        <v>45363.545138888898</v>
      </c>
      <c r="B3328" s="11">
        <f>'Raw Data'!M3327</f>
        <v>29.703075119703101</v>
      </c>
      <c r="C3328" s="11" t="str">
        <f t="shared" si="102"/>
        <v>Free-flow</v>
      </c>
      <c r="D3328" s="11">
        <f>'Raw Data'!P3327</f>
        <v>0</v>
      </c>
      <c r="E3328" s="11" t="str">
        <f t="shared" si="103"/>
        <v>No Accident</v>
      </c>
      <c r="F3328" s="11" t="str">
        <f>'Raw Data'!O3327</f>
        <v>Clear</v>
      </c>
      <c r="G3328" s="11" t="str">
        <f>IFERROR(VLOOKUP(F3328,'Lookup Formulas Demo'!$A$5:$B$8,2,0),"Unknown Weather")</f>
        <v>Normal Driving</v>
      </c>
      <c r="H3328" s="11" t="str">
        <f>_xlfn.IFNA(INDEX('Lookup Formulas Demo'!$B$5:$B$8,MATCH(F3328,'Lookup Formulas Demo'!$A$5:$A$8,0)),"No Match Found")</f>
        <v>Normal Driving</v>
      </c>
    </row>
    <row r="3329" spans="1:8" x14ac:dyDescent="0.3">
      <c r="A3329" s="9">
        <f>'Raw Data'!A3328</f>
        <v>45363.548611111102</v>
      </c>
      <c r="B3329" s="11">
        <f>'Raw Data'!M3328</f>
        <v>12.7514239836309</v>
      </c>
      <c r="C3329" s="11" t="str">
        <f t="shared" si="102"/>
        <v>Free-flow</v>
      </c>
      <c r="D3329" s="11">
        <f>'Raw Data'!P3328</f>
        <v>0</v>
      </c>
      <c r="E3329" s="11" t="str">
        <f t="shared" si="103"/>
        <v>No Accident</v>
      </c>
      <c r="F3329" s="11" t="str">
        <f>'Raw Data'!O3328</f>
        <v>Fog</v>
      </c>
      <c r="G3329" s="11" t="str">
        <f>IFERROR(VLOOKUP(F3329,'Lookup Formulas Demo'!$A$5:$B$8,2,0),"Unknown Weather")</f>
        <v>Use Fog Lights, Reduce Speed</v>
      </c>
      <c r="H3329" s="11" t="str">
        <f>_xlfn.IFNA(INDEX('Lookup Formulas Demo'!$B$5:$B$8,MATCH(F3329,'Lookup Formulas Demo'!$A$5:$A$8,0)),"No Match Found")</f>
        <v>Use Fog Lights, Reduce Speed</v>
      </c>
    </row>
    <row r="3330" spans="1:8" x14ac:dyDescent="0.3">
      <c r="A3330" s="9">
        <f>'Raw Data'!A3329</f>
        <v>45363.552083333299</v>
      </c>
      <c r="B3330" s="11">
        <f>'Raw Data'!M3329</f>
        <v>59.804638284007801</v>
      </c>
      <c r="C3330" s="11" t="str">
        <f t="shared" si="102"/>
        <v>Moderate</v>
      </c>
      <c r="D3330" s="11">
        <f>'Raw Data'!P3329</f>
        <v>0</v>
      </c>
      <c r="E3330" s="11" t="str">
        <f t="shared" si="103"/>
        <v>No Accident</v>
      </c>
      <c r="F3330" s="11" t="str">
        <f>'Raw Data'!O3329</f>
        <v>Snow</v>
      </c>
      <c r="G3330" s="11" t="str">
        <f>IFERROR(VLOOKUP(F3330,'Lookup Formulas Demo'!$A$5:$B$8,2,0),"Unknown Weather")</f>
        <v>Extreme Caution, Consider Delay</v>
      </c>
      <c r="H3330" s="11" t="str">
        <f>_xlfn.IFNA(INDEX('Lookup Formulas Demo'!$B$5:$B$8,MATCH(F3330,'Lookup Formulas Demo'!$A$5:$A$8,0)),"No Match Found")</f>
        <v>Extreme Caution, Consider Delay</v>
      </c>
    </row>
    <row r="3331" spans="1:8" x14ac:dyDescent="0.3">
      <c r="A3331" s="9">
        <f>'Raw Data'!A3330</f>
        <v>45363.555555555598</v>
      </c>
      <c r="B3331" s="11">
        <f>'Raw Data'!M3330</f>
        <v>11.7078331013523</v>
      </c>
      <c r="C3331" s="11" t="str">
        <f t="shared" ref="C3331:C3394" si="104">IF(B3331&gt;=80,"Congested",IF(B3331&gt;=50,"Moderate","Free-flow"))</f>
        <v>Free-flow</v>
      </c>
      <c r="D3331" s="11">
        <f>'Raw Data'!P3330</f>
        <v>0</v>
      </c>
      <c r="E3331" s="11" t="str">
        <f t="shared" ref="E3331:E3394" si="105">IF(D3331=1,"Accident Reported","No Accident")</f>
        <v>No Accident</v>
      </c>
      <c r="F3331" s="11" t="str">
        <f>'Raw Data'!O3330</f>
        <v>Fog</v>
      </c>
      <c r="G3331" s="11" t="str">
        <f>IFERROR(VLOOKUP(F3331,'Lookup Formulas Demo'!$A$5:$B$8,2,0),"Unknown Weather")</f>
        <v>Use Fog Lights, Reduce Speed</v>
      </c>
      <c r="H3331" s="11" t="str">
        <f>_xlfn.IFNA(INDEX('Lookup Formulas Demo'!$B$5:$B$8,MATCH(F3331,'Lookup Formulas Demo'!$A$5:$A$8,0)),"No Match Found")</f>
        <v>Use Fog Lights, Reduce Speed</v>
      </c>
    </row>
    <row r="3332" spans="1:8" x14ac:dyDescent="0.3">
      <c r="A3332" s="9">
        <f>'Raw Data'!A3331</f>
        <v>45363.559027777803</v>
      </c>
      <c r="B3332" s="11">
        <f>'Raw Data'!M3331</f>
        <v>84.917322499295395</v>
      </c>
      <c r="C3332" s="11" t="str">
        <f t="shared" si="104"/>
        <v>Congested</v>
      </c>
      <c r="D3332" s="11">
        <f>'Raw Data'!P3331</f>
        <v>1</v>
      </c>
      <c r="E3332" s="11" t="str">
        <f t="shared" si="105"/>
        <v>Accident Reported</v>
      </c>
      <c r="F3332" s="11" t="str">
        <f>'Raw Data'!O3331</f>
        <v>Rain</v>
      </c>
      <c r="G3332" s="11" t="str">
        <f>IFERROR(VLOOKUP(F3332,'Lookup Formulas Demo'!$A$5:$B$8,2,0),"Unknown Weather")</f>
        <v>Reduce Speed, Increase Following Distance</v>
      </c>
      <c r="H3332" s="11" t="str">
        <f>_xlfn.IFNA(INDEX('Lookup Formulas Demo'!$B$5:$B$8,MATCH(F3332,'Lookup Formulas Demo'!$A$5:$A$8,0)),"No Match Found")</f>
        <v>Reduce Speed, Increase Following Distance</v>
      </c>
    </row>
    <row r="3333" spans="1:8" x14ac:dyDescent="0.3">
      <c r="A3333" s="9">
        <f>'Raw Data'!A3332</f>
        <v>45363.5625</v>
      </c>
      <c r="B3333" s="11">
        <f>'Raw Data'!M3332</f>
        <v>57.674366744117698</v>
      </c>
      <c r="C3333" s="11" t="str">
        <f t="shared" si="104"/>
        <v>Moderate</v>
      </c>
      <c r="D3333" s="11">
        <f>'Raw Data'!P3332</f>
        <v>0</v>
      </c>
      <c r="E3333" s="11" t="str">
        <f t="shared" si="105"/>
        <v>No Accident</v>
      </c>
      <c r="F3333" s="11" t="str">
        <f>'Raw Data'!O3332</f>
        <v>Snow</v>
      </c>
      <c r="G3333" s="11" t="str">
        <f>IFERROR(VLOOKUP(F3333,'Lookup Formulas Demo'!$A$5:$B$8,2,0),"Unknown Weather")</f>
        <v>Extreme Caution, Consider Delay</v>
      </c>
      <c r="H3333" s="11" t="str">
        <f>_xlfn.IFNA(INDEX('Lookup Formulas Demo'!$B$5:$B$8,MATCH(F3333,'Lookup Formulas Demo'!$A$5:$A$8,0)),"No Match Found")</f>
        <v>Extreme Caution, Consider Delay</v>
      </c>
    </row>
    <row r="3334" spans="1:8" x14ac:dyDescent="0.3">
      <c r="A3334" s="9">
        <f>'Raw Data'!A3333</f>
        <v>45363.565972222197</v>
      </c>
      <c r="B3334" s="11">
        <f>'Raw Data'!M3333</f>
        <v>14.009748429411699</v>
      </c>
      <c r="C3334" s="11" t="str">
        <f t="shared" si="104"/>
        <v>Free-flow</v>
      </c>
      <c r="D3334" s="11">
        <f>'Raw Data'!P3333</f>
        <v>0</v>
      </c>
      <c r="E3334" s="11" t="str">
        <f t="shared" si="105"/>
        <v>No Accident</v>
      </c>
      <c r="F3334" s="11" t="str">
        <f>'Raw Data'!O3333</f>
        <v>Clear</v>
      </c>
      <c r="G3334" s="11" t="str">
        <f>IFERROR(VLOOKUP(F3334,'Lookup Formulas Demo'!$A$5:$B$8,2,0),"Unknown Weather")</f>
        <v>Normal Driving</v>
      </c>
      <c r="H3334" s="11" t="str">
        <f>_xlfn.IFNA(INDEX('Lookup Formulas Demo'!$B$5:$B$8,MATCH(F3334,'Lookup Formulas Demo'!$A$5:$A$8,0)),"No Match Found")</f>
        <v>Normal Driving</v>
      </c>
    </row>
    <row r="3335" spans="1:8" x14ac:dyDescent="0.3">
      <c r="A3335" s="9">
        <f>'Raw Data'!A3334</f>
        <v>45363.569444444503</v>
      </c>
      <c r="B3335" s="11">
        <f>'Raw Data'!M3334</f>
        <v>51.925721960551201</v>
      </c>
      <c r="C3335" s="11" t="str">
        <f t="shared" si="104"/>
        <v>Moderate</v>
      </c>
      <c r="D3335" s="11">
        <f>'Raw Data'!P3334</f>
        <v>0</v>
      </c>
      <c r="E3335" s="11" t="str">
        <f t="shared" si="105"/>
        <v>No Accident</v>
      </c>
      <c r="F3335" s="11" t="str">
        <f>'Raw Data'!O3334</f>
        <v>Rain</v>
      </c>
      <c r="G3335" s="11" t="str">
        <f>IFERROR(VLOOKUP(F3335,'Lookup Formulas Demo'!$A$5:$B$8,2,0),"Unknown Weather")</f>
        <v>Reduce Speed, Increase Following Distance</v>
      </c>
      <c r="H3335" s="11" t="str">
        <f>_xlfn.IFNA(INDEX('Lookup Formulas Demo'!$B$5:$B$8,MATCH(F3335,'Lookup Formulas Demo'!$A$5:$A$8,0)),"No Match Found")</f>
        <v>Reduce Speed, Increase Following Distance</v>
      </c>
    </row>
    <row r="3336" spans="1:8" x14ac:dyDescent="0.3">
      <c r="A3336" s="9">
        <f>'Raw Data'!A3335</f>
        <v>45363.572916666701</v>
      </c>
      <c r="B3336" s="11">
        <f>'Raw Data'!M3335</f>
        <v>94.278807079794404</v>
      </c>
      <c r="C3336" s="11" t="str">
        <f t="shared" si="104"/>
        <v>Congested</v>
      </c>
      <c r="D3336" s="11">
        <f>'Raw Data'!P3335</f>
        <v>0</v>
      </c>
      <c r="E3336" s="11" t="str">
        <f t="shared" si="105"/>
        <v>No Accident</v>
      </c>
      <c r="F3336" s="11" t="str">
        <f>'Raw Data'!O3335</f>
        <v>Fog</v>
      </c>
      <c r="G3336" s="11" t="str">
        <f>IFERROR(VLOOKUP(F3336,'Lookup Formulas Demo'!$A$5:$B$8,2,0),"Unknown Weather")</f>
        <v>Use Fog Lights, Reduce Speed</v>
      </c>
      <c r="H3336" s="11" t="str">
        <f>_xlfn.IFNA(INDEX('Lookup Formulas Demo'!$B$5:$B$8,MATCH(F3336,'Lookup Formulas Demo'!$A$5:$A$8,0)),"No Match Found")</f>
        <v>Use Fog Lights, Reduce Speed</v>
      </c>
    </row>
    <row r="3337" spans="1:8" x14ac:dyDescent="0.3">
      <c r="A3337" s="9">
        <f>'Raw Data'!A3336</f>
        <v>45363.576388888898</v>
      </c>
      <c r="B3337" s="11">
        <f>'Raw Data'!M3336</f>
        <v>31.149657075622301</v>
      </c>
      <c r="C3337" s="11" t="str">
        <f t="shared" si="104"/>
        <v>Free-flow</v>
      </c>
      <c r="D3337" s="11">
        <f>'Raw Data'!P3336</f>
        <v>0</v>
      </c>
      <c r="E3337" s="11" t="str">
        <f t="shared" si="105"/>
        <v>No Accident</v>
      </c>
      <c r="F3337" s="11" t="str">
        <f>'Raw Data'!O3336</f>
        <v>Rain</v>
      </c>
      <c r="G3337" s="11" t="str">
        <f>IFERROR(VLOOKUP(F3337,'Lookup Formulas Demo'!$A$5:$B$8,2,0),"Unknown Weather")</f>
        <v>Reduce Speed, Increase Following Distance</v>
      </c>
      <c r="H3337" s="11" t="str">
        <f>_xlfn.IFNA(INDEX('Lookup Formulas Demo'!$B$5:$B$8,MATCH(F3337,'Lookup Formulas Demo'!$A$5:$A$8,0)),"No Match Found")</f>
        <v>Reduce Speed, Increase Following Distance</v>
      </c>
    </row>
    <row r="3338" spans="1:8" x14ac:dyDescent="0.3">
      <c r="A3338" s="9">
        <f>'Raw Data'!A3337</f>
        <v>45363.579861111102</v>
      </c>
      <c r="B3338" s="11">
        <f>'Raw Data'!M3337</f>
        <v>87.832022369598306</v>
      </c>
      <c r="C3338" s="11" t="str">
        <f t="shared" si="104"/>
        <v>Congested</v>
      </c>
      <c r="D3338" s="11">
        <f>'Raw Data'!P3337</f>
        <v>0</v>
      </c>
      <c r="E3338" s="11" t="str">
        <f t="shared" si="105"/>
        <v>No Accident</v>
      </c>
      <c r="F3338" s="11" t="str">
        <f>'Raw Data'!O3337</f>
        <v>Clear</v>
      </c>
      <c r="G3338" s="11" t="str">
        <f>IFERROR(VLOOKUP(F3338,'Lookup Formulas Demo'!$A$5:$B$8,2,0),"Unknown Weather")</f>
        <v>Normal Driving</v>
      </c>
      <c r="H3338" s="11" t="str">
        <f>_xlfn.IFNA(INDEX('Lookup Formulas Demo'!$B$5:$B$8,MATCH(F3338,'Lookup Formulas Demo'!$A$5:$A$8,0)),"No Match Found")</f>
        <v>Normal Driving</v>
      </c>
    </row>
    <row r="3339" spans="1:8" x14ac:dyDescent="0.3">
      <c r="A3339" s="9">
        <f>'Raw Data'!A3338</f>
        <v>45363.583333333299</v>
      </c>
      <c r="B3339" s="11">
        <f>'Raw Data'!M3338</f>
        <v>37.617848178195402</v>
      </c>
      <c r="C3339" s="11" t="str">
        <f t="shared" si="104"/>
        <v>Free-flow</v>
      </c>
      <c r="D3339" s="11">
        <f>'Raw Data'!P3338</f>
        <v>0</v>
      </c>
      <c r="E3339" s="11" t="str">
        <f t="shared" si="105"/>
        <v>No Accident</v>
      </c>
      <c r="F3339" s="11" t="str">
        <f>'Raw Data'!O3338</f>
        <v>Fog</v>
      </c>
      <c r="G3339" s="11" t="str">
        <f>IFERROR(VLOOKUP(F3339,'Lookup Formulas Demo'!$A$5:$B$8,2,0),"Unknown Weather")</f>
        <v>Use Fog Lights, Reduce Speed</v>
      </c>
      <c r="H3339" s="11" t="str">
        <f>_xlfn.IFNA(INDEX('Lookup Formulas Demo'!$B$5:$B$8,MATCH(F3339,'Lookup Formulas Demo'!$A$5:$A$8,0)),"No Match Found")</f>
        <v>Use Fog Lights, Reduce Speed</v>
      </c>
    </row>
    <row r="3340" spans="1:8" x14ac:dyDescent="0.3">
      <c r="A3340" s="9">
        <f>'Raw Data'!A3339</f>
        <v>45363.586805555598</v>
      </c>
      <c r="B3340" s="11">
        <f>'Raw Data'!M3339</f>
        <v>41.507312111974599</v>
      </c>
      <c r="C3340" s="11" t="str">
        <f t="shared" si="104"/>
        <v>Free-flow</v>
      </c>
      <c r="D3340" s="11">
        <f>'Raw Data'!P3339</f>
        <v>1</v>
      </c>
      <c r="E3340" s="11" t="str">
        <f t="shared" si="105"/>
        <v>Accident Reported</v>
      </c>
      <c r="F3340" s="11" t="str">
        <f>'Raw Data'!O3339</f>
        <v>Snow</v>
      </c>
      <c r="G3340" s="11" t="str">
        <f>IFERROR(VLOOKUP(F3340,'Lookup Formulas Demo'!$A$5:$B$8,2,0),"Unknown Weather")</f>
        <v>Extreme Caution, Consider Delay</v>
      </c>
      <c r="H3340" s="11" t="str">
        <f>_xlfn.IFNA(INDEX('Lookup Formulas Demo'!$B$5:$B$8,MATCH(F3340,'Lookup Formulas Demo'!$A$5:$A$8,0)),"No Match Found")</f>
        <v>Extreme Caution, Consider Delay</v>
      </c>
    </row>
    <row r="3341" spans="1:8" x14ac:dyDescent="0.3">
      <c r="A3341" s="9">
        <f>'Raw Data'!A3340</f>
        <v>45363.590277777803</v>
      </c>
      <c r="B3341" s="11">
        <f>'Raw Data'!M3340</f>
        <v>88.991564761858896</v>
      </c>
      <c r="C3341" s="11" t="str">
        <f t="shared" si="104"/>
        <v>Congested</v>
      </c>
      <c r="D3341" s="11">
        <f>'Raw Data'!P3340</f>
        <v>0</v>
      </c>
      <c r="E3341" s="11" t="str">
        <f t="shared" si="105"/>
        <v>No Accident</v>
      </c>
      <c r="F3341" s="11" t="str">
        <f>'Raw Data'!O3340</f>
        <v>Fog</v>
      </c>
      <c r="G3341" s="11" t="str">
        <f>IFERROR(VLOOKUP(F3341,'Lookup Formulas Demo'!$A$5:$B$8,2,0),"Unknown Weather")</f>
        <v>Use Fog Lights, Reduce Speed</v>
      </c>
      <c r="H3341" s="11" t="str">
        <f>_xlfn.IFNA(INDEX('Lookup Formulas Demo'!$B$5:$B$8,MATCH(F3341,'Lookup Formulas Demo'!$A$5:$A$8,0)),"No Match Found")</f>
        <v>Use Fog Lights, Reduce Speed</v>
      </c>
    </row>
    <row r="3342" spans="1:8" x14ac:dyDescent="0.3">
      <c r="A3342" s="9">
        <f>'Raw Data'!A3341</f>
        <v>45363.59375</v>
      </c>
      <c r="B3342" s="11">
        <f>'Raw Data'!M3341</f>
        <v>31.533998184910999</v>
      </c>
      <c r="C3342" s="11" t="str">
        <f t="shared" si="104"/>
        <v>Free-flow</v>
      </c>
      <c r="D3342" s="11">
        <f>'Raw Data'!P3341</f>
        <v>0</v>
      </c>
      <c r="E3342" s="11" t="str">
        <f t="shared" si="105"/>
        <v>No Accident</v>
      </c>
      <c r="F3342" s="11" t="str">
        <f>'Raw Data'!O3341</f>
        <v>Rain</v>
      </c>
      <c r="G3342" s="11" t="str">
        <f>IFERROR(VLOOKUP(F3342,'Lookup Formulas Demo'!$A$5:$B$8,2,0),"Unknown Weather")</f>
        <v>Reduce Speed, Increase Following Distance</v>
      </c>
      <c r="H3342" s="11" t="str">
        <f>_xlfn.IFNA(INDEX('Lookup Formulas Demo'!$B$5:$B$8,MATCH(F3342,'Lookup Formulas Demo'!$A$5:$A$8,0)),"No Match Found")</f>
        <v>Reduce Speed, Increase Following Distance</v>
      </c>
    </row>
    <row r="3343" spans="1:8" x14ac:dyDescent="0.3">
      <c r="A3343" s="9">
        <f>'Raw Data'!A3342</f>
        <v>45363.597222222197</v>
      </c>
      <c r="B3343" s="11">
        <f>'Raw Data'!M3342</f>
        <v>14.6795359671837</v>
      </c>
      <c r="C3343" s="11" t="str">
        <f t="shared" si="104"/>
        <v>Free-flow</v>
      </c>
      <c r="D3343" s="11">
        <f>'Raw Data'!P3342</f>
        <v>0</v>
      </c>
      <c r="E3343" s="11" t="str">
        <f t="shared" si="105"/>
        <v>No Accident</v>
      </c>
      <c r="F3343" s="11" t="str">
        <f>'Raw Data'!O3342</f>
        <v>Fog</v>
      </c>
      <c r="G3343" s="11" t="str">
        <f>IFERROR(VLOOKUP(F3343,'Lookup Formulas Demo'!$A$5:$B$8,2,0),"Unknown Weather")</f>
        <v>Use Fog Lights, Reduce Speed</v>
      </c>
      <c r="H3343" s="11" t="str">
        <f>_xlfn.IFNA(INDEX('Lookup Formulas Demo'!$B$5:$B$8,MATCH(F3343,'Lookup Formulas Demo'!$A$5:$A$8,0)),"No Match Found")</f>
        <v>Use Fog Lights, Reduce Speed</v>
      </c>
    </row>
    <row r="3344" spans="1:8" x14ac:dyDescent="0.3">
      <c r="A3344" s="9">
        <f>'Raw Data'!A3343</f>
        <v>45363.600694444503</v>
      </c>
      <c r="B3344" s="11">
        <f>'Raw Data'!M3343</f>
        <v>35.0288184700889</v>
      </c>
      <c r="C3344" s="11" t="str">
        <f t="shared" si="104"/>
        <v>Free-flow</v>
      </c>
      <c r="D3344" s="11">
        <f>'Raw Data'!P3343</f>
        <v>0</v>
      </c>
      <c r="E3344" s="11" t="str">
        <f t="shared" si="105"/>
        <v>No Accident</v>
      </c>
      <c r="F3344" s="11" t="str">
        <f>'Raw Data'!O3343</f>
        <v>Rain</v>
      </c>
      <c r="G3344" s="11" t="str">
        <f>IFERROR(VLOOKUP(F3344,'Lookup Formulas Demo'!$A$5:$B$8,2,0),"Unknown Weather")</f>
        <v>Reduce Speed, Increase Following Distance</v>
      </c>
      <c r="H3344" s="11" t="str">
        <f>_xlfn.IFNA(INDEX('Lookup Formulas Demo'!$B$5:$B$8,MATCH(F3344,'Lookup Formulas Demo'!$A$5:$A$8,0)),"No Match Found")</f>
        <v>Reduce Speed, Increase Following Distance</v>
      </c>
    </row>
    <row r="3345" spans="1:8" x14ac:dyDescent="0.3">
      <c r="A3345" s="9">
        <f>'Raw Data'!A3344</f>
        <v>45363.604166666701</v>
      </c>
      <c r="B3345" s="11">
        <f>'Raw Data'!M3344</f>
        <v>15.1535258950131</v>
      </c>
      <c r="C3345" s="11" t="str">
        <f t="shared" si="104"/>
        <v>Free-flow</v>
      </c>
      <c r="D3345" s="11">
        <f>'Raw Data'!P3344</f>
        <v>0</v>
      </c>
      <c r="E3345" s="11" t="str">
        <f t="shared" si="105"/>
        <v>No Accident</v>
      </c>
      <c r="F3345" s="11" t="str">
        <f>'Raw Data'!O3344</f>
        <v>Snow</v>
      </c>
      <c r="G3345" s="11" t="str">
        <f>IFERROR(VLOOKUP(F3345,'Lookup Formulas Demo'!$A$5:$B$8,2,0),"Unknown Weather")</f>
        <v>Extreme Caution, Consider Delay</v>
      </c>
      <c r="H3345" s="11" t="str">
        <f>_xlfn.IFNA(INDEX('Lookup Formulas Demo'!$B$5:$B$8,MATCH(F3345,'Lookup Formulas Demo'!$A$5:$A$8,0)),"No Match Found")</f>
        <v>Extreme Caution, Consider Delay</v>
      </c>
    </row>
    <row r="3346" spans="1:8" x14ac:dyDescent="0.3">
      <c r="A3346" s="9">
        <f>'Raw Data'!A3345</f>
        <v>45363.607638888898</v>
      </c>
      <c r="B3346" s="11">
        <f>'Raw Data'!M3345</f>
        <v>54.868620447991901</v>
      </c>
      <c r="C3346" s="11" t="str">
        <f t="shared" si="104"/>
        <v>Moderate</v>
      </c>
      <c r="D3346" s="11">
        <f>'Raw Data'!P3345</f>
        <v>0</v>
      </c>
      <c r="E3346" s="11" t="str">
        <f t="shared" si="105"/>
        <v>No Accident</v>
      </c>
      <c r="F3346" s="11" t="str">
        <f>'Raw Data'!O3345</f>
        <v>Fog</v>
      </c>
      <c r="G3346" s="11" t="str">
        <f>IFERROR(VLOOKUP(F3346,'Lookup Formulas Demo'!$A$5:$B$8,2,0),"Unknown Weather")</f>
        <v>Use Fog Lights, Reduce Speed</v>
      </c>
      <c r="H3346" s="11" t="str">
        <f>_xlfn.IFNA(INDEX('Lookup Formulas Demo'!$B$5:$B$8,MATCH(F3346,'Lookup Formulas Demo'!$A$5:$A$8,0)),"No Match Found")</f>
        <v>Use Fog Lights, Reduce Speed</v>
      </c>
    </row>
    <row r="3347" spans="1:8" x14ac:dyDescent="0.3">
      <c r="A3347" s="9">
        <f>'Raw Data'!A3346</f>
        <v>45363.611111111102</v>
      </c>
      <c r="B3347" s="11">
        <f>'Raw Data'!M3346</f>
        <v>40.971269985643701</v>
      </c>
      <c r="C3347" s="11" t="str">
        <f t="shared" si="104"/>
        <v>Free-flow</v>
      </c>
      <c r="D3347" s="11">
        <f>'Raw Data'!P3346</f>
        <v>0</v>
      </c>
      <c r="E3347" s="11" t="str">
        <f t="shared" si="105"/>
        <v>No Accident</v>
      </c>
      <c r="F3347" s="11" t="str">
        <f>'Raw Data'!O3346</f>
        <v>Clear</v>
      </c>
      <c r="G3347" s="11" t="str">
        <f>IFERROR(VLOOKUP(F3347,'Lookup Formulas Demo'!$A$5:$B$8,2,0),"Unknown Weather")</f>
        <v>Normal Driving</v>
      </c>
      <c r="H3347" s="11" t="str">
        <f>_xlfn.IFNA(INDEX('Lookup Formulas Demo'!$B$5:$B$8,MATCH(F3347,'Lookup Formulas Demo'!$A$5:$A$8,0)),"No Match Found")</f>
        <v>Normal Driving</v>
      </c>
    </row>
    <row r="3348" spans="1:8" x14ac:dyDescent="0.3">
      <c r="A3348" s="9">
        <f>'Raw Data'!A3347</f>
        <v>45363.614583333299</v>
      </c>
      <c r="B3348" s="11">
        <f>'Raw Data'!M3347</f>
        <v>93.032530322104805</v>
      </c>
      <c r="C3348" s="11" t="str">
        <f t="shared" si="104"/>
        <v>Congested</v>
      </c>
      <c r="D3348" s="11">
        <f>'Raw Data'!P3347</f>
        <v>0</v>
      </c>
      <c r="E3348" s="11" t="str">
        <f t="shared" si="105"/>
        <v>No Accident</v>
      </c>
      <c r="F3348" s="11" t="str">
        <f>'Raw Data'!O3347</f>
        <v>Fog</v>
      </c>
      <c r="G3348" s="11" t="str">
        <f>IFERROR(VLOOKUP(F3348,'Lookup Formulas Demo'!$A$5:$B$8,2,0),"Unknown Weather")</f>
        <v>Use Fog Lights, Reduce Speed</v>
      </c>
      <c r="H3348" s="11" t="str">
        <f>_xlfn.IFNA(INDEX('Lookup Formulas Demo'!$B$5:$B$8,MATCH(F3348,'Lookup Formulas Demo'!$A$5:$A$8,0)),"No Match Found")</f>
        <v>Use Fog Lights, Reduce Speed</v>
      </c>
    </row>
    <row r="3349" spans="1:8" x14ac:dyDescent="0.3">
      <c r="A3349" s="9">
        <f>'Raw Data'!A3348</f>
        <v>45363.618055555598</v>
      </c>
      <c r="B3349" s="11">
        <f>'Raw Data'!M3348</f>
        <v>15.760014200985401</v>
      </c>
      <c r="C3349" s="11" t="str">
        <f t="shared" si="104"/>
        <v>Free-flow</v>
      </c>
      <c r="D3349" s="11">
        <f>'Raw Data'!P3348</f>
        <v>0</v>
      </c>
      <c r="E3349" s="11" t="str">
        <f t="shared" si="105"/>
        <v>No Accident</v>
      </c>
      <c r="F3349" s="11" t="str">
        <f>'Raw Data'!O3348</f>
        <v>Rain</v>
      </c>
      <c r="G3349" s="11" t="str">
        <f>IFERROR(VLOOKUP(F3349,'Lookup Formulas Demo'!$A$5:$B$8,2,0),"Unknown Weather")</f>
        <v>Reduce Speed, Increase Following Distance</v>
      </c>
      <c r="H3349" s="11" t="str">
        <f>_xlfn.IFNA(INDEX('Lookup Formulas Demo'!$B$5:$B$8,MATCH(F3349,'Lookup Formulas Demo'!$A$5:$A$8,0)),"No Match Found")</f>
        <v>Reduce Speed, Increase Following Distance</v>
      </c>
    </row>
    <row r="3350" spans="1:8" x14ac:dyDescent="0.3">
      <c r="A3350" s="9">
        <f>'Raw Data'!A3349</f>
        <v>45363.621527777803</v>
      </c>
      <c r="B3350" s="11">
        <f>'Raw Data'!M3349</f>
        <v>21.0104271408911</v>
      </c>
      <c r="C3350" s="11" t="str">
        <f t="shared" si="104"/>
        <v>Free-flow</v>
      </c>
      <c r="D3350" s="11">
        <f>'Raw Data'!P3349</f>
        <v>1</v>
      </c>
      <c r="E3350" s="11" t="str">
        <f t="shared" si="105"/>
        <v>Accident Reported</v>
      </c>
      <c r="F3350" s="11" t="str">
        <f>'Raw Data'!O3349</f>
        <v>Rain</v>
      </c>
      <c r="G3350" s="11" t="str">
        <f>IFERROR(VLOOKUP(F3350,'Lookup Formulas Demo'!$A$5:$B$8,2,0),"Unknown Weather")</f>
        <v>Reduce Speed, Increase Following Distance</v>
      </c>
      <c r="H3350" s="11" t="str">
        <f>_xlfn.IFNA(INDEX('Lookup Formulas Demo'!$B$5:$B$8,MATCH(F3350,'Lookup Formulas Demo'!$A$5:$A$8,0)),"No Match Found")</f>
        <v>Reduce Speed, Increase Following Distance</v>
      </c>
    </row>
    <row r="3351" spans="1:8" x14ac:dyDescent="0.3">
      <c r="A3351" s="9">
        <f>'Raw Data'!A3350</f>
        <v>45363.625</v>
      </c>
      <c r="B3351" s="11">
        <f>'Raw Data'!M3350</f>
        <v>34.830596780583797</v>
      </c>
      <c r="C3351" s="11" t="str">
        <f t="shared" si="104"/>
        <v>Free-flow</v>
      </c>
      <c r="D3351" s="11">
        <f>'Raw Data'!P3350</f>
        <v>0</v>
      </c>
      <c r="E3351" s="11" t="str">
        <f t="shared" si="105"/>
        <v>No Accident</v>
      </c>
      <c r="F3351" s="11" t="str">
        <f>'Raw Data'!O3350</f>
        <v>Fog</v>
      </c>
      <c r="G3351" s="11" t="str">
        <f>IFERROR(VLOOKUP(F3351,'Lookup Formulas Demo'!$A$5:$B$8,2,0),"Unknown Weather")</f>
        <v>Use Fog Lights, Reduce Speed</v>
      </c>
      <c r="H3351" s="11" t="str">
        <f>_xlfn.IFNA(INDEX('Lookup Formulas Demo'!$B$5:$B$8,MATCH(F3351,'Lookup Formulas Demo'!$A$5:$A$8,0)),"No Match Found")</f>
        <v>Use Fog Lights, Reduce Speed</v>
      </c>
    </row>
    <row r="3352" spans="1:8" x14ac:dyDescent="0.3">
      <c r="A3352" s="9">
        <f>'Raw Data'!A3351</f>
        <v>45363.628472222197</v>
      </c>
      <c r="B3352" s="11">
        <f>'Raw Data'!M3351</f>
        <v>27.7815880970441</v>
      </c>
      <c r="C3352" s="11" t="str">
        <f t="shared" si="104"/>
        <v>Free-flow</v>
      </c>
      <c r="D3352" s="11">
        <f>'Raw Data'!P3351</f>
        <v>0</v>
      </c>
      <c r="E3352" s="11" t="str">
        <f t="shared" si="105"/>
        <v>No Accident</v>
      </c>
      <c r="F3352" s="11" t="str">
        <f>'Raw Data'!O3351</f>
        <v>Rain</v>
      </c>
      <c r="G3352" s="11" t="str">
        <f>IFERROR(VLOOKUP(F3352,'Lookup Formulas Demo'!$A$5:$B$8,2,0),"Unknown Weather")</f>
        <v>Reduce Speed, Increase Following Distance</v>
      </c>
      <c r="H3352" s="11" t="str">
        <f>_xlfn.IFNA(INDEX('Lookup Formulas Demo'!$B$5:$B$8,MATCH(F3352,'Lookup Formulas Demo'!$A$5:$A$8,0)),"No Match Found")</f>
        <v>Reduce Speed, Increase Following Distance</v>
      </c>
    </row>
    <row r="3353" spans="1:8" x14ac:dyDescent="0.3">
      <c r="A3353" s="9">
        <f>'Raw Data'!A3352</f>
        <v>45363.631944444503</v>
      </c>
      <c r="B3353" s="11">
        <f>'Raw Data'!M3352</f>
        <v>86.036898234476894</v>
      </c>
      <c r="C3353" s="11" t="str">
        <f t="shared" si="104"/>
        <v>Congested</v>
      </c>
      <c r="D3353" s="11">
        <f>'Raw Data'!P3352</f>
        <v>0</v>
      </c>
      <c r="E3353" s="11" t="str">
        <f t="shared" si="105"/>
        <v>No Accident</v>
      </c>
      <c r="F3353" s="11" t="str">
        <f>'Raw Data'!O3352</f>
        <v>Clear</v>
      </c>
      <c r="G3353" s="11" t="str">
        <f>IFERROR(VLOOKUP(F3353,'Lookup Formulas Demo'!$A$5:$B$8,2,0),"Unknown Weather")</f>
        <v>Normal Driving</v>
      </c>
      <c r="H3353" s="11" t="str">
        <f>_xlfn.IFNA(INDEX('Lookup Formulas Demo'!$B$5:$B$8,MATCH(F3353,'Lookup Formulas Demo'!$A$5:$A$8,0)),"No Match Found")</f>
        <v>Normal Driving</v>
      </c>
    </row>
    <row r="3354" spans="1:8" x14ac:dyDescent="0.3">
      <c r="A3354" s="9">
        <f>'Raw Data'!A3353</f>
        <v>45363.635416666701</v>
      </c>
      <c r="B3354" s="11">
        <f>'Raw Data'!M3353</f>
        <v>84.309196944814701</v>
      </c>
      <c r="C3354" s="11" t="str">
        <f t="shared" si="104"/>
        <v>Congested</v>
      </c>
      <c r="D3354" s="11">
        <f>'Raw Data'!P3353</f>
        <v>0</v>
      </c>
      <c r="E3354" s="11" t="str">
        <f t="shared" si="105"/>
        <v>No Accident</v>
      </c>
      <c r="F3354" s="11" t="str">
        <f>'Raw Data'!O3353</f>
        <v>Clear</v>
      </c>
      <c r="G3354" s="11" t="str">
        <f>IFERROR(VLOOKUP(F3354,'Lookup Formulas Demo'!$A$5:$B$8,2,0),"Unknown Weather")</f>
        <v>Normal Driving</v>
      </c>
      <c r="H3354" s="11" t="str">
        <f>_xlfn.IFNA(INDEX('Lookup Formulas Demo'!$B$5:$B$8,MATCH(F3354,'Lookup Formulas Demo'!$A$5:$A$8,0)),"No Match Found")</f>
        <v>Normal Driving</v>
      </c>
    </row>
    <row r="3355" spans="1:8" x14ac:dyDescent="0.3">
      <c r="A3355" s="9">
        <f>'Raw Data'!A3354</f>
        <v>45363.638888888898</v>
      </c>
      <c r="B3355" s="11">
        <f>'Raw Data'!M3354</f>
        <v>99.424444455465704</v>
      </c>
      <c r="C3355" s="11" t="str">
        <f t="shared" si="104"/>
        <v>Congested</v>
      </c>
      <c r="D3355" s="11">
        <f>'Raw Data'!P3354</f>
        <v>0</v>
      </c>
      <c r="E3355" s="11" t="str">
        <f t="shared" si="105"/>
        <v>No Accident</v>
      </c>
      <c r="F3355" s="11" t="str">
        <f>'Raw Data'!O3354</f>
        <v>Snow</v>
      </c>
      <c r="G3355" s="11" t="str">
        <f>IFERROR(VLOOKUP(F3355,'Lookup Formulas Demo'!$A$5:$B$8,2,0),"Unknown Weather")</f>
        <v>Extreme Caution, Consider Delay</v>
      </c>
      <c r="H3355" s="11" t="str">
        <f>_xlfn.IFNA(INDEX('Lookup Formulas Demo'!$B$5:$B$8,MATCH(F3355,'Lookup Formulas Demo'!$A$5:$A$8,0)),"No Match Found")</f>
        <v>Extreme Caution, Consider Delay</v>
      </c>
    </row>
    <row r="3356" spans="1:8" x14ac:dyDescent="0.3">
      <c r="A3356" s="9">
        <f>'Raw Data'!A3355</f>
        <v>45363.642361111102</v>
      </c>
      <c r="B3356" s="11">
        <f>'Raw Data'!M3355</f>
        <v>26.879329898396399</v>
      </c>
      <c r="C3356" s="11" t="str">
        <f t="shared" si="104"/>
        <v>Free-flow</v>
      </c>
      <c r="D3356" s="11">
        <f>'Raw Data'!P3355</f>
        <v>0</v>
      </c>
      <c r="E3356" s="11" t="str">
        <f t="shared" si="105"/>
        <v>No Accident</v>
      </c>
      <c r="F3356" s="11" t="str">
        <f>'Raw Data'!O3355</f>
        <v>Snow</v>
      </c>
      <c r="G3356" s="11" t="str">
        <f>IFERROR(VLOOKUP(F3356,'Lookup Formulas Demo'!$A$5:$B$8,2,0),"Unknown Weather")</f>
        <v>Extreme Caution, Consider Delay</v>
      </c>
      <c r="H3356" s="11" t="str">
        <f>_xlfn.IFNA(INDEX('Lookup Formulas Demo'!$B$5:$B$8,MATCH(F3356,'Lookup Formulas Demo'!$A$5:$A$8,0)),"No Match Found")</f>
        <v>Extreme Caution, Consider Delay</v>
      </c>
    </row>
    <row r="3357" spans="1:8" x14ac:dyDescent="0.3">
      <c r="A3357" s="9">
        <f>'Raw Data'!A3356</f>
        <v>45363.645833333299</v>
      </c>
      <c r="B3357" s="11">
        <f>'Raw Data'!M3356</f>
        <v>62.993061878047598</v>
      </c>
      <c r="C3357" s="11" t="str">
        <f t="shared" si="104"/>
        <v>Moderate</v>
      </c>
      <c r="D3357" s="11">
        <f>'Raw Data'!P3356</f>
        <v>0</v>
      </c>
      <c r="E3357" s="11" t="str">
        <f t="shared" si="105"/>
        <v>No Accident</v>
      </c>
      <c r="F3357" s="11" t="str">
        <f>'Raw Data'!O3356</f>
        <v>Fog</v>
      </c>
      <c r="G3357" s="11" t="str">
        <f>IFERROR(VLOOKUP(F3357,'Lookup Formulas Demo'!$A$5:$B$8,2,0),"Unknown Weather")</f>
        <v>Use Fog Lights, Reduce Speed</v>
      </c>
      <c r="H3357" s="11" t="str">
        <f>_xlfn.IFNA(INDEX('Lookup Formulas Demo'!$B$5:$B$8,MATCH(F3357,'Lookup Formulas Demo'!$A$5:$A$8,0)),"No Match Found")</f>
        <v>Use Fog Lights, Reduce Speed</v>
      </c>
    </row>
    <row r="3358" spans="1:8" x14ac:dyDescent="0.3">
      <c r="A3358" s="9">
        <f>'Raw Data'!A3357</f>
        <v>45363.649305555598</v>
      </c>
      <c r="B3358" s="11">
        <f>'Raw Data'!M3357</f>
        <v>80.090581660154299</v>
      </c>
      <c r="C3358" s="11" t="str">
        <f t="shared" si="104"/>
        <v>Congested</v>
      </c>
      <c r="D3358" s="11">
        <f>'Raw Data'!P3357</f>
        <v>1</v>
      </c>
      <c r="E3358" s="11" t="str">
        <f t="shared" si="105"/>
        <v>Accident Reported</v>
      </c>
      <c r="F3358" s="11" t="str">
        <f>'Raw Data'!O3357</f>
        <v>Fog</v>
      </c>
      <c r="G3358" s="11" t="str">
        <f>IFERROR(VLOOKUP(F3358,'Lookup Formulas Demo'!$A$5:$B$8,2,0),"Unknown Weather")</f>
        <v>Use Fog Lights, Reduce Speed</v>
      </c>
      <c r="H3358" s="11" t="str">
        <f>_xlfn.IFNA(INDEX('Lookup Formulas Demo'!$B$5:$B$8,MATCH(F3358,'Lookup Formulas Demo'!$A$5:$A$8,0)),"No Match Found")</f>
        <v>Use Fog Lights, Reduce Speed</v>
      </c>
    </row>
    <row r="3359" spans="1:8" x14ac:dyDescent="0.3">
      <c r="A3359" s="9">
        <f>'Raw Data'!A3358</f>
        <v>45363.652777777803</v>
      </c>
      <c r="B3359" s="11">
        <f>'Raw Data'!M3358</f>
        <v>62.983783787854101</v>
      </c>
      <c r="C3359" s="11" t="str">
        <f t="shared" si="104"/>
        <v>Moderate</v>
      </c>
      <c r="D3359" s="11">
        <f>'Raw Data'!P3358</f>
        <v>1</v>
      </c>
      <c r="E3359" s="11" t="str">
        <f t="shared" si="105"/>
        <v>Accident Reported</v>
      </c>
      <c r="F3359" s="11" t="str">
        <f>'Raw Data'!O3358</f>
        <v>Rain</v>
      </c>
      <c r="G3359" s="11" t="str">
        <f>IFERROR(VLOOKUP(F3359,'Lookup Formulas Demo'!$A$5:$B$8,2,0),"Unknown Weather")</f>
        <v>Reduce Speed, Increase Following Distance</v>
      </c>
      <c r="H3359" s="11" t="str">
        <f>_xlfn.IFNA(INDEX('Lookup Formulas Demo'!$B$5:$B$8,MATCH(F3359,'Lookup Formulas Demo'!$A$5:$A$8,0)),"No Match Found")</f>
        <v>Reduce Speed, Increase Following Distance</v>
      </c>
    </row>
    <row r="3360" spans="1:8" x14ac:dyDescent="0.3">
      <c r="A3360" s="9">
        <f>'Raw Data'!A3359</f>
        <v>45363.65625</v>
      </c>
      <c r="B3360" s="11">
        <f>'Raw Data'!M3359</f>
        <v>40.793944116905202</v>
      </c>
      <c r="C3360" s="11" t="str">
        <f t="shared" si="104"/>
        <v>Free-flow</v>
      </c>
      <c r="D3360" s="11">
        <f>'Raw Data'!P3359</f>
        <v>0</v>
      </c>
      <c r="E3360" s="11" t="str">
        <f t="shared" si="105"/>
        <v>No Accident</v>
      </c>
      <c r="F3360" s="11" t="str">
        <f>'Raw Data'!O3359</f>
        <v>Fog</v>
      </c>
      <c r="G3360" s="11" t="str">
        <f>IFERROR(VLOOKUP(F3360,'Lookup Formulas Demo'!$A$5:$B$8,2,0),"Unknown Weather")</f>
        <v>Use Fog Lights, Reduce Speed</v>
      </c>
      <c r="H3360" s="11" t="str">
        <f>_xlfn.IFNA(INDEX('Lookup Formulas Demo'!$B$5:$B$8,MATCH(F3360,'Lookup Formulas Demo'!$A$5:$A$8,0)),"No Match Found")</f>
        <v>Use Fog Lights, Reduce Speed</v>
      </c>
    </row>
    <row r="3361" spans="1:8" x14ac:dyDescent="0.3">
      <c r="A3361" s="9">
        <f>'Raw Data'!A3360</f>
        <v>45363.659722222197</v>
      </c>
      <c r="B3361" s="11">
        <f>'Raw Data'!M3360</f>
        <v>70.8000673362084</v>
      </c>
      <c r="C3361" s="11" t="str">
        <f t="shared" si="104"/>
        <v>Moderate</v>
      </c>
      <c r="D3361" s="11">
        <f>'Raw Data'!P3360</f>
        <v>0</v>
      </c>
      <c r="E3361" s="11" t="str">
        <f t="shared" si="105"/>
        <v>No Accident</v>
      </c>
      <c r="F3361" s="11" t="str">
        <f>'Raw Data'!O3360</f>
        <v>Rain</v>
      </c>
      <c r="G3361" s="11" t="str">
        <f>IFERROR(VLOOKUP(F3361,'Lookup Formulas Demo'!$A$5:$B$8,2,0),"Unknown Weather")</f>
        <v>Reduce Speed, Increase Following Distance</v>
      </c>
      <c r="H3361" s="11" t="str">
        <f>_xlfn.IFNA(INDEX('Lookup Formulas Demo'!$B$5:$B$8,MATCH(F3361,'Lookup Formulas Demo'!$A$5:$A$8,0)),"No Match Found")</f>
        <v>Reduce Speed, Increase Following Distance</v>
      </c>
    </row>
    <row r="3362" spans="1:8" x14ac:dyDescent="0.3">
      <c r="A3362" s="9">
        <f>'Raw Data'!A3361</f>
        <v>45363.663194444503</v>
      </c>
      <c r="B3362" s="11">
        <f>'Raw Data'!M3361</f>
        <v>83.388211538377604</v>
      </c>
      <c r="C3362" s="11" t="str">
        <f t="shared" si="104"/>
        <v>Congested</v>
      </c>
      <c r="D3362" s="11">
        <f>'Raw Data'!P3361</f>
        <v>0</v>
      </c>
      <c r="E3362" s="11" t="str">
        <f t="shared" si="105"/>
        <v>No Accident</v>
      </c>
      <c r="F3362" s="11" t="str">
        <f>'Raw Data'!O3361</f>
        <v>Snow</v>
      </c>
      <c r="G3362" s="11" t="str">
        <f>IFERROR(VLOOKUP(F3362,'Lookup Formulas Demo'!$A$5:$B$8,2,0),"Unknown Weather")</f>
        <v>Extreme Caution, Consider Delay</v>
      </c>
      <c r="H3362" s="11" t="str">
        <f>_xlfn.IFNA(INDEX('Lookup Formulas Demo'!$B$5:$B$8,MATCH(F3362,'Lookup Formulas Demo'!$A$5:$A$8,0)),"No Match Found")</f>
        <v>Extreme Caution, Consider Delay</v>
      </c>
    </row>
    <row r="3363" spans="1:8" x14ac:dyDescent="0.3">
      <c r="A3363" s="9">
        <f>'Raw Data'!A3362</f>
        <v>45363.666666666701</v>
      </c>
      <c r="B3363" s="11">
        <f>'Raw Data'!M3362</f>
        <v>21.304166276375501</v>
      </c>
      <c r="C3363" s="11" t="str">
        <f t="shared" si="104"/>
        <v>Free-flow</v>
      </c>
      <c r="D3363" s="11">
        <f>'Raw Data'!P3362</f>
        <v>0</v>
      </c>
      <c r="E3363" s="11" t="str">
        <f t="shared" si="105"/>
        <v>No Accident</v>
      </c>
      <c r="F3363" s="11" t="str">
        <f>'Raw Data'!O3362</f>
        <v>Fog</v>
      </c>
      <c r="G3363" s="11" t="str">
        <f>IFERROR(VLOOKUP(F3363,'Lookup Formulas Demo'!$A$5:$B$8,2,0),"Unknown Weather")</f>
        <v>Use Fog Lights, Reduce Speed</v>
      </c>
      <c r="H3363" s="11" t="str">
        <f>_xlfn.IFNA(INDEX('Lookup Formulas Demo'!$B$5:$B$8,MATCH(F3363,'Lookup Formulas Demo'!$A$5:$A$8,0)),"No Match Found")</f>
        <v>Use Fog Lights, Reduce Speed</v>
      </c>
    </row>
    <row r="3364" spans="1:8" x14ac:dyDescent="0.3">
      <c r="A3364" s="9">
        <f>'Raw Data'!A3363</f>
        <v>45363.670138888898</v>
      </c>
      <c r="B3364" s="11">
        <f>'Raw Data'!M3363</f>
        <v>70.733424433093901</v>
      </c>
      <c r="C3364" s="11" t="str">
        <f t="shared" si="104"/>
        <v>Moderate</v>
      </c>
      <c r="D3364" s="11">
        <f>'Raw Data'!P3363</f>
        <v>0</v>
      </c>
      <c r="E3364" s="11" t="str">
        <f t="shared" si="105"/>
        <v>No Accident</v>
      </c>
      <c r="F3364" s="11" t="str">
        <f>'Raw Data'!O3363</f>
        <v>Snow</v>
      </c>
      <c r="G3364" s="11" t="str">
        <f>IFERROR(VLOOKUP(F3364,'Lookup Formulas Demo'!$A$5:$B$8,2,0),"Unknown Weather")</f>
        <v>Extreme Caution, Consider Delay</v>
      </c>
      <c r="H3364" s="11" t="str">
        <f>_xlfn.IFNA(INDEX('Lookup Formulas Demo'!$B$5:$B$8,MATCH(F3364,'Lookup Formulas Demo'!$A$5:$A$8,0)),"No Match Found")</f>
        <v>Extreme Caution, Consider Delay</v>
      </c>
    </row>
    <row r="3365" spans="1:8" x14ac:dyDescent="0.3">
      <c r="A3365" s="9">
        <f>'Raw Data'!A3364</f>
        <v>45363.673611111102</v>
      </c>
      <c r="B3365" s="11">
        <f>'Raw Data'!M3364</f>
        <v>97.139483077322396</v>
      </c>
      <c r="C3365" s="11" t="str">
        <f t="shared" si="104"/>
        <v>Congested</v>
      </c>
      <c r="D3365" s="11">
        <f>'Raw Data'!P3364</f>
        <v>0</v>
      </c>
      <c r="E3365" s="11" t="str">
        <f t="shared" si="105"/>
        <v>No Accident</v>
      </c>
      <c r="F3365" s="11" t="str">
        <f>'Raw Data'!O3364</f>
        <v>Fog</v>
      </c>
      <c r="G3365" s="11" t="str">
        <f>IFERROR(VLOOKUP(F3365,'Lookup Formulas Demo'!$A$5:$B$8,2,0),"Unknown Weather")</f>
        <v>Use Fog Lights, Reduce Speed</v>
      </c>
      <c r="H3365" s="11" t="str">
        <f>_xlfn.IFNA(INDEX('Lookup Formulas Demo'!$B$5:$B$8,MATCH(F3365,'Lookup Formulas Demo'!$A$5:$A$8,0)),"No Match Found")</f>
        <v>Use Fog Lights, Reduce Speed</v>
      </c>
    </row>
    <row r="3366" spans="1:8" x14ac:dyDescent="0.3">
      <c r="A3366" s="9">
        <f>'Raw Data'!A3365</f>
        <v>45363.677083333299</v>
      </c>
      <c r="B3366" s="11">
        <f>'Raw Data'!M3365</f>
        <v>71.885097790989704</v>
      </c>
      <c r="C3366" s="11" t="str">
        <f t="shared" si="104"/>
        <v>Moderate</v>
      </c>
      <c r="D3366" s="11">
        <f>'Raw Data'!P3365</f>
        <v>0</v>
      </c>
      <c r="E3366" s="11" t="str">
        <f t="shared" si="105"/>
        <v>No Accident</v>
      </c>
      <c r="F3366" s="11" t="str">
        <f>'Raw Data'!O3365</f>
        <v>Snow</v>
      </c>
      <c r="G3366" s="11" t="str">
        <f>IFERROR(VLOOKUP(F3366,'Lookup Formulas Demo'!$A$5:$B$8,2,0),"Unknown Weather")</f>
        <v>Extreme Caution, Consider Delay</v>
      </c>
      <c r="H3366" s="11" t="str">
        <f>_xlfn.IFNA(INDEX('Lookup Formulas Demo'!$B$5:$B$8,MATCH(F3366,'Lookup Formulas Demo'!$A$5:$A$8,0)),"No Match Found")</f>
        <v>Extreme Caution, Consider Delay</v>
      </c>
    </row>
    <row r="3367" spans="1:8" x14ac:dyDescent="0.3">
      <c r="A3367" s="9">
        <f>'Raw Data'!A3366</f>
        <v>45363.680555555598</v>
      </c>
      <c r="B3367" s="11">
        <f>'Raw Data'!M3366</f>
        <v>51.992877502383699</v>
      </c>
      <c r="C3367" s="11" t="str">
        <f t="shared" si="104"/>
        <v>Moderate</v>
      </c>
      <c r="D3367" s="11">
        <f>'Raw Data'!P3366</f>
        <v>0</v>
      </c>
      <c r="E3367" s="11" t="str">
        <f t="shared" si="105"/>
        <v>No Accident</v>
      </c>
      <c r="F3367" s="11" t="str">
        <f>'Raw Data'!O3366</f>
        <v>Snow</v>
      </c>
      <c r="G3367" s="11" t="str">
        <f>IFERROR(VLOOKUP(F3367,'Lookup Formulas Demo'!$A$5:$B$8,2,0),"Unknown Weather")</f>
        <v>Extreme Caution, Consider Delay</v>
      </c>
      <c r="H3367" s="11" t="str">
        <f>_xlfn.IFNA(INDEX('Lookup Formulas Demo'!$B$5:$B$8,MATCH(F3367,'Lookup Formulas Demo'!$A$5:$A$8,0)),"No Match Found")</f>
        <v>Extreme Caution, Consider Delay</v>
      </c>
    </row>
    <row r="3368" spans="1:8" x14ac:dyDescent="0.3">
      <c r="A3368" s="9">
        <f>'Raw Data'!A3367</f>
        <v>45363.684027777803</v>
      </c>
      <c r="B3368" s="11">
        <f>'Raw Data'!M3367</f>
        <v>66.671977007525101</v>
      </c>
      <c r="C3368" s="11" t="str">
        <f t="shared" si="104"/>
        <v>Moderate</v>
      </c>
      <c r="D3368" s="11">
        <f>'Raw Data'!P3367</f>
        <v>0</v>
      </c>
      <c r="E3368" s="11" t="str">
        <f t="shared" si="105"/>
        <v>No Accident</v>
      </c>
      <c r="F3368" s="11" t="str">
        <f>'Raw Data'!O3367</f>
        <v>Snow</v>
      </c>
      <c r="G3368" s="11" t="str">
        <f>IFERROR(VLOOKUP(F3368,'Lookup Formulas Demo'!$A$5:$B$8,2,0),"Unknown Weather")</f>
        <v>Extreme Caution, Consider Delay</v>
      </c>
      <c r="H3368" s="11" t="str">
        <f>_xlfn.IFNA(INDEX('Lookup Formulas Demo'!$B$5:$B$8,MATCH(F3368,'Lookup Formulas Demo'!$A$5:$A$8,0)),"No Match Found")</f>
        <v>Extreme Caution, Consider Delay</v>
      </c>
    </row>
    <row r="3369" spans="1:8" x14ac:dyDescent="0.3">
      <c r="A3369" s="9">
        <f>'Raw Data'!A3368</f>
        <v>45363.6875</v>
      </c>
      <c r="B3369" s="11">
        <f>'Raw Data'!M3368</f>
        <v>73.885108653764902</v>
      </c>
      <c r="C3369" s="11" t="str">
        <f t="shared" si="104"/>
        <v>Moderate</v>
      </c>
      <c r="D3369" s="11">
        <f>'Raw Data'!P3368</f>
        <v>0</v>
      </c>
      <c r="E3369" s="11" t="str">
        <f t="shared" si="105"/>
        <v>No Accident</v>
      </c>
      <c r="F3369" s="11" t="str">
        <f>'Raw Data'!O3368</f>
        <v>Rain</v>
      </c>
      <c r="G3369" s="11" t="str">
        <f>IFERROR(VLOOKUP(F3369,'Lookup Formulas Demo'!$A$5:$B$8,2,0),"Unknown Weather")</f>
        <v>Reduce Speed, Increase Following Distance</v>
      </c>
      <c r="H3369" s="11" t="str">
        <f>_xlfn.IFNA(INDEX('Lookup Formulas Demo'!$B$5:$B$8,MATCH(F3369,'Lookup Formulas Demo'!$A$5:$A$8,0)),"No Match Found")</f>
        <v>Reduce Speed, Increase Following Distance</v>
      </c>
    </row>
    <row r="3370" spans="1:8" x14ac:dyDescent="0.3">
      <c r="A3370" s="9">
        <f>'Raw Data'!A3369</f>
        <v>45363.690972222197</v>
      </c>
      <c r="B3370" s="11">
        <f>'Raw Data'!M3369</f>
        <v>78.270446802580295</v>
      </c>
      <c r="C3370" s="11" t="str">
        <f t="shared" si="104"/>
        <v>Moderate</v>
      </c>
      <c r="D3370" s="11">
        <f>'Raw Data'!P3369</f>
        <v>0</v>
      </c>
      <c r="E3370" s="11" t="str">
        <f t="shared" si="105"/>
        <v>No Accident</v>
      </c>
      <c r="F3370" s="11" t="str">
        <f>'Raw Data'!O3369</f>
        <v>Clear</v>
      </c>
      <c r="G3370" s="11" t="str">
        <f>IFERROR(VLOOKUP(F3370,'Lookup Formulas Demo'!$A$5:$B$8,2,0),"Unknown Weather")</f>
        <v>Normal Driving</v>
      </c>
      <c r="H3370" s="11" t="str">
        <f>_xlfn.IFNA(INDEX('Lookup Formulas Demo'!$B$5:$B$8,MATCH(F3370,'Lookup Formulas Demo'!$A$5:$A$8,0)),"No Match Found")</f>
        <v>Normal Driving</v>
      </c>
    </row>
    <row r="3371" spans="1:8" x14ac:dyDescent="0.3">
      <c r="A3371" s="9">
        <f>'Raw Data'!A3370</f>
        <v>45363.694444444503</v>
      </c>
      <c r="B3371" s="11">
        <f>'Raw Data'!M3370</f>
        <v>47.928039995833899</v>
      </c>
      <c r="C3371" s="11" t="str">
        <f t="shared" si="104"/>
        <v>Free-flow</v>
      </c>
      <c r="D3371" s="11">
        <f>'Raw Data'!P3370</f>
        <v>0</v>
      </c>
      <c r="E3371" s="11" t="str">
        <f t="shared" si="105"/>
        <v>No Accident</v>
      </c>
      <c r="F3371" s="11" t="str">
        <f>'Raw Data'!O3370</f>
        <v>Snow</v>
      </c>
      <c r="G3371" s="11" t="str">
        <f>IFERROR(VLOOKUP(F3371,'Lookup Formulas Demo'!$A$5:$B$8,2,0),"Unknown Weather")</f>
        <v>Extreme Caution, Consider Delay</v>
      </c>
      <c r="H3371" s="11" t="str">
        <f>_xlfn.IFNA(INDEX('Lookup Formulas Demo'!$B$5:$B$8,MATCH(F3371,'Lookup Formulas Demo'!$A$5:$A$8,0)),"No Match Found")</f>
        <v>Extreme Caution, Consider Delay</v>
      </c>
    </row>
    <row r="3372" spans="1:8" x14ac:dyDescent="0.3">
      <c r="A3372" s="9">
        <f>'Raw Data'!A3371</f>
        <v>45363.697916666701</v>
      </c>
      <c r="B3372" s="11">
        <f>'Raw Data'!M3371</f>
        <v>94.423261226824707</v>
      </c>
      <c r="C3372" s="11" t="str">
        <f t="shared" si="104"/>
        <v>Congested</v>
      </c>
      <c r="D3372" s="11">
        <f>'Raw Data'!P3371</f>
        <v>1</v>
      </c>
      <c r="E3372" s="11" t="str">
        <f t="shared" si="105"/>
        <v>Accident Reported</v>
      </c>
      <c r="F3372" s="11" t="str">
        <f>'Raw Data'!O3371</f>
        <v>Rain</v>
      </c>
      <c r="G3372" s="11" t="str">
        <f>IFERROR(VLOOKUP(F3372,'Lookup Formulas Demo'!$A$5:$B$8,2,0),"Unknown Weather")</f>
        <v>Reduce Speed, Increase Following Distance</v>
      </c>
      <c r="H3372" s="11" t="str">
        <f>_xlfn.IFNA(INDEX('Lookup Formulas Demo'!$B$5:$B$8,MATCH(F3372,'Lookup Formulas Demo'!$A$5:$A$8,0)),"No Match Found")</f>
        <v>Reduce Speed, Increase Following Distance</v>
      </c>
    </row>
    <row r="3373" spans="1:8" x14ac:dyDescent="0.3">
      <c r="A3373" s="9">
        <f>'Raw Data'!A3372</f>
        <v>45363.701388888898</v>
      </c>
      <c r="B3373" s="11">
        <f>'Raw Data'!M3372</f>
        <v>85.514265563739002</v>
      </c>
      <c r="C3373" s="11" t="str">
        <f t="shared" si="104"/>
        <v>Congested</v>
      </c>
      <c r="D3373" s="11">
        <f>'Raw Data'!P3372</f>
        <v>0</v>
      </c>
      <c r="E3373" s="11" t="str">
        <f t="shared" si="105"/>
        <v>No Accident</v>
      </c>
      <c r="F3373" s="11" t="str">
        <f>'Raw Data'!O3372</f>
        <v>Clear</v>
      </c>
      <c r="G3373" s="11" t="str">
        <f>IFERROR(VLOOKUP(F3373,'Lookup Formulas Demo'!$A$5:$B$8,2,0),"Unknown Weather")</f>
        <v>Normal Driving</v>
      </c>
      <c r="H3373" s="11" t="str">
        <f>_xlfn.IFNA(INDEX('Lookup Formulas Demo'!$B$5:$B$8,MATCH(F3373,'Lookup Formulas Demo'!$A$5:$A$8,0)),"No Match Found")</f>
        <v>Normal Driving</v>
      </c>
    </row>
    <row r="3374" spans="1:8" x14ac:dyDescent="0.3">
      <c r="A3374" s="9">
        <f>'Raw Data'!A3373</f>
        <v>45363.704861111102</v>
      </c>
      <c r="B3374" s="11">
        <f>'Raw Data'!M3373</f>
        <v>80.146009180726196</v>
      </c>
      <c r="C3374" s="11" t="str">
        <f t="shared" si="104"/>
        <v>Congested</v>
      </c>
      <c r="D3374" s="11">
        <f>'Raw Data'!P3373</f>
        <v>0</v>
      </c>
      <c r="E3374" s="11" t="str">
        <f t="shared" si="105"/>
        <v>No Accident</v>
      </c>
      <c r="F3374" s="11" t="str">
        <f>'Raw Data'!O3373</f>
        <v>Rain</v>
      </c>
      <c r="G3374" s="11" t="str">
        <f>IFERROR(VLOOKUP(F3374,'Lookup Formulas Demo'!$A$5:$B$8,2,0),"Unknown Weather")</f>
        <v>Reduce Speed, Increase Following Distance</v>
      </c>
      <c r="H3374" s="11" t="str">
        <f>_xlfn.IFNA(INDEX('Lookup Formulas Demo'!$B$5:$B$8,MATCH(F3374,'Lookup Formulas Demo'!$A$5:$A$8,0)),"No Match Found")</f>
        <v>Reduce Speed, Increase Following Distance</v>
      </c>
    </row>
    <row r="3375" spans="1:8" x14ac:dyDescent="0.3">
      <c r="A3375" s="9">
        <f>'Raw Data'!A3374</f>
        <v>45363.708333333299</v>
      </c>
      <c r="B3375" s="11">
        <f>'Raw Data'!M3374</f>
        <v>93.034305773240405</v>
      </c>
      <c r="C3375" s="11" t="str">
        <f t="shared" si="104"/>
        <v>Congested</v>
      </c>
      <c r="D3375" s="11">
        <f>'Raw Data'!P3374</f>
        <v>0</v>
      </c>
      <c r="E3375" s="11" t="str">
        <f t="shared" si="105"/>
        <v>No Accident</v>
      </c>
      <c r="F3375" s="11" t="str">
        <f>'Raw Data'!O3374</f>
        <v>Snow</v>
      </c>
      <c r="G3375" s="11" t="str">
        <f>IFERROR(VLOOKUP(F3375,'Lookup Formulas Demo'!$A$5:$B$8,2,0),"Unknown Weather")</f>
        <v>Extreme Caution, Consider Delay</v>
      </c>
      <c r="H3375" s="11" t="str">
        <f>_xlfn.IFNA(INDEX('Lookup Formulas Demo'!$B$5:$B$8,MATCH(F3375,'Lookup Formulas Demo'!$A$5:$A$8,0)),"No Match Found")</f>
        <v>Extreme Caution, Consider Delay</v>
      </c>
    </row>
    <row r="3376" spans="1:8" x14ac:dyDescent="0.3">
      <c r="A3376" s="9">
        <f>'Raw Data'!A3375</f>
        <v>45363.711805555598</v>
      </c>
      <c r="B3376" s="11">
        <f>'Raw Data'!M3375</f>
        <v>90.353332828854093</v>
      </c>
      <c r="C3376" s="11" t="str">
        <f t="shared" si="104"/>
        <v>Congested</v>
      </c>
      <c r="D3376" s="11">
        <f>'Raw Data'!P3375</f>
        <v>0</v>
      </c>
      <c r="E3376" s="11" t="str">
        <f t="shared" si="105"/>
        <v>No Accident</v>
      </c>
      <c r="F3376" s="11" t="str">
        <f>'Raw Data'!O3375</f>
        <v>Fog</v>
      </c>
      <c r="G3376" s="11" t="str">
        <f>IFERROR(VLOOKUP(F3376,'Lookup Formulas Demo'!$A$5:$B$8,2,0),"Unknown Weather")</f>
        <v>Use Fog Lights, Reduce Speed</v>
      </c>
      <c r="H3376" s="11" t="str">
        <f>_xlfn.IFNA(INDEX('Lookup Formulas Demo'!$B$5:$B$8,MATCH(F3376,'Lookup Formulas Demo'!$A$5:$A$8,0)),"No Match Found")</f>
        <v>Use Fog Lights, Reduce Speed</v>
      </c>
    </row>
    <row r="3377" spans="1:8" x14ac:dyDescent="0.3">
      <c r="A3377" s="9">
        <f>'Raw Data'!A3376</f>
        <v>45363.715277777803</v>
      </c>
      <c r="B3377" s="11">
        <f>'Raw Data'!M3376</f>
        <v>79.809607756296401</v>
      </c>
      <c r="C3377" s="11" t="str">
        <f t="shared" si="104"/>
        <v>Moderate</v>
      </c>
      <c r="D3377" s="11">
        <f>'Raw Data'!P3376</f>
        <v>0</v>
      </c>
      <c r="E3377" s="11" t="str">
        <f t="shared" si="105"/>
        <v>No Accident</v>
      </c>
      <c r="F3377" s="11" t="str">
        <f>'Raw Data'!O3376</f>
        <v>Clear</v>
      </c>
      <c r="G3377" s="11" t="str">
        <f>IFERROR(VLOOKUP(F3377,'Lookup Formulas Demo'!$A$5:$B$8,2,0),"Unknown Weather")</f>
        <v>Normal Driving</v>
      </c>
      <c r="H3377" s="11" t="str">
        <f>_xlfn.IFNA(INDEX('Lookup Formulas Demo'!$B$5:$B$8,MATCH(F3377,'Lookup Formulas Demo'!$A$5:$A$8,0)),"No Match Found")</f>
        <v>Normal Driving</v>
      </c>
    </row>
    <row r="3378" spans="1:8" x14ac:dyDescent="0.3">
      <c r="A3378" s="9">
        <f>'Raw Data'!A3377</f>
        <v>45363.71875</v>
      </c>
      <c r="B3378" s="11">
        <f>'Raw Data'!M3377</f>
        <v>62.321487735096099</v>
      </c>
      <c r="C3378" s="11" t="str">
        <f t="shared" si="104"/>
        <v>Moderate</v>
      </c>
      <c r="D3378" s="11">
        <f>'Raw Data'!P3377</f>
        <v>0</v>
      </c>
      <c r="E3378" s="11" t="str">
        <f t="shared" si="105"/>
        <v>No Accident</v>
      </c>
      <c r="F3378" s="11" t="str">
        <f>'Raw Data'!O3377</f>
        <v>Fog</v>
      </c>
      <c r="G3378" s="11" t="str">
        <f>IFERROR(VLOOKUP(F3378,'Lookup Formulas Demo'!$A$5:$B$8,2,0),"Unknown Weather")</f>
        <v>Use Fog Lights, Reduce Speed</v>
      </c>
      <c r="H3378" s="11" t="str">
        <f>_xlfn.IFNA(INDEX('Lookup Formulas Demo'!$B$5:$B$8,MATCH(F3378,'Lookup Formulas Demo'!$A$5:$A$8,0)),"No Match Found")</f>
        <v>Use Fog Lights, Reduce Speed</v>
      </c>
    </row>
    <row r="3379" spans="1:8" x14ac:dyDescent="0.3">
      <c r="A3379" s="9">
        <f>'Raw Data'!A3378</f>
        <v>45363.722222222197</v>
      </c>
      <c r="B3379" s="11">
        <f>'Raw Data'!M3378</f>
        <v>24.976021522273399</v>
      </c>
      <c r="C3379" s="11" t="str">
        <f t="shared" si="104"/>
        <v>Free-flow</v>
      </c>
      <c r="D3379" s="11">
        <f>'Raw Data'!P3378</f>
        <v>1</v>
      </c>
      <c r="E3379" s="11" t="str">
        <f t="shared" si="105"/>
        <v>Accident Reported</v>
      </c>
      <c r="F3379" s="11" t="str">
        <f>'Raw Data'!O3378</f>
        <v>Snow</v>
      </c>
      <c r="G3379" s="11" t="str">
        <f>IFERROR(VLOOKUP(F3379,'Lookup Formulas Demo'!$A$5:$B$8,2,0),"Unknown Weather")</f>
        <v>Extreme Caution, Consider Delay</v>
      </c>
      <c r="H3379" s="11" t="str">
        <f>_xlfn.IFNA(INDEX('Lookup Formulas Demo'!$B$5:$B$8,MATCH(F3379,'Lookup Formulas Demo'!$A$5:$A$8,0)),"No Match Found")</f>
        <v>Extreme Caution, Consider Delay</v>
      </c>
    </row>
    <row r="3380" spans="1:8" x14ac:dyDescent="0.3">
      <c r="A3380" s="9">
        <f>'Raw Data'!A3379</f>
        <v>45363.725694444503</v>
      </c>
      <c r="B3380" s="11">
        <f>'Raw Data'!M3379</f>
        <v>76.285721046779599</v>
      </c>
      <c r="C3380" s="11" t="str">
        <f t="shared" si="104"/>
        <v>Moderate</v>
      </c>
      <c r="D3380" s="11">
        <f>'Raw Data'!P3379</f>
        <v>0</v>
      </c>
      <c r="E3380" s="11" t="str">
        <f t="shared" si="105"/>
        <v>No Accident</v>
      </c>
      <c r="F3380" s="11" t="str">
        <f>'Raw Data'!O3379</f>
        <v>Clear</v>
      </c>
      <c r="G3380" s="11" t="str">
        <f>IFERROR(VLOOKUP(F3380,'Lookup Formulas Demo'!$A$5:$B$8,2,0),"Unknown Weather")</f>
        <v>Normal Driving</v>
      </c>
      <c r="H3380" s="11" t="str">
        <f>_xlfn.IFNA(INDEX('Lookup Formulas Demo'!$B$5:$B$8,MATCH(F3380,'Lookup Formulas Demo'!$A$5:$A$8,0)),"No Match Found")</f>
        <v>Normal Driving</v>
      </c>
    </row>
    <row r="3381" spans="1:8" x14ac:dyDescent="0.3">
      <c r="A3381" s="9">
        <f>'Raw Data'!A3380</f>
        <v>45363.729166666701</v>
      </c>
      <c r="B3381" s="11">
        <f>'Raw Data'!M3380</f>
        <v>71.625334508709997</v>
      </c>
      <c r="C3381" s="11" t="str">
        <f t="shared" si="104"/>
        <v>Moderate</v>
      </c>
      <c r="D3381" s="11">
        <f>'Raw Data'!P3380</f>
        <v>0</v>
      </c>
      <c r="E3381" s="11" t="str">
        <f t="shared" si="105"/>
        <v>No Accident</v>
      </c>
      <c r="F3381" s="11" t="str">
        <f>'Raw Data'!O3380</f>
        <v>Rain</v>
      </c>
      <c r="G3381" s="11" t="str">
        <f>IFERROR(VLOOKUP(F3381,'Lookup Formulas Demo'!$A$5:$B$8,2,0),"Unknown Weather")</f>
        <v>Reduce Speed, Increase Following Distance</v>
      </c>
      <c r="H3381" s="11" t="str">
        <f>_xlfn.IFNA(INDEX('Lookup Formulas Demo'!$B$5:$B$8,MATCH(F3381,'Lookup Formulas Demo'!$A$5:$A$8,0)),"No Match Found")</f>
        <v>Reduce Speed, Increase Following Distance</v>
      </c>
    </row>
    <row r="3382" spans="1:8" x14ac:dyDescent="0.3">
      <c r="A3382" s="9">
        <f>'Raw Data'!A3381</f>
        <v>45363.732638888898</v>
      </c>
      <c r="B3382" s="11">
        <f>'Raw Data'!M3381</f>
        <v>80.101825897220806</v>
      </c>
      <c r="C3382" s="11" t="str">
        <f t="shared" si="104"/>
        <v>Congested</v>
      </c>
      <c r="D3382" s="11">
        <f>'Raw Data'!P3381</f>
        <v>0</v>
      </c>
      <c r="E3382" s="11" t="str">
        <f t="shared" si="105"/>
        <v>No Accident</v>
      </c>
      <c r="F3382" s="11" t="str">
        <f>'Raw Data'!O3381</f>
        <v>Rain</v>
      </c>
      <c r="G3382" s="11" t="str">
        <f>IFERROR(VLOOKUP(F3382,'Lookup Formulas Demo'!$A$5:$B$8,2,0),"Unknown Weather")</f>
        <v>Reduce Speed, Increase Following Distance</v>
      </c>
      <c r="H3382" s="11" t="str">
        <f>_xlfn.IFNA(INDEX('Lookup Formulas Demo'!$B$5:$B$8,MATCH(F3382,'Lookup Formulas Demo'!$A$5:$A$8,0)),"No Match Found")</f>
        <v>Reduce Speed, Increase Following Distance</v>
      </c>
    </row>
    <row r="3383" spans="1:8" x14ac:dyDescent="0.3">
      <c r="A3383" s="9">
        <f>'Raw Data'!A3382</f>
        <v>45363.736111111102</v>
      </c>
      <c r="B3383" s="11">
        <f>'Raw Data'!M3382</f>
        <v>35.047786353059898</v>
      </c>
      <c r="C3383" s="11" t="str">
        <f t="shared" si="104"/>
        <v>Free-flow</v>
      </c>
      <c r="D3383" s="11">
        <f>'Raw Data'!P3382</f>
        <v>0</v>
      </c>
      <c r="E3383" s="11" t="str">
        <f t="shared" si="105"/>
        <v>No Accident</v>
      </c>
      <c r="F3383" s="11" t="str">
        <f>'Raw Data'!O3382</f>
        <v>Clear</v>
      </c>
      <c r="G3383" s="11" t="str">
        <f>IFERROR(VLOOKUP(F3383,'Lookup Formulas Demo'!$A$5:$B$8,2,0),"Unknown Weather")</f>
        <v>Normal Driving</v>
      </c>
      <c r="H3383" s="11" t="str">
        <f>_xlfn.IFNA(INDEX('Lookup Formulas Demo'!$B$5:$B$8,MATCH(F3383,'Lookup Formulas Demo'!$A$5:$A$8,0)),"No Match Found")</f>
        <v>Normal Driving</v>
      </c>
    </row>
    <row r="3384" spans="1:8" x14ac:dyDescent="0.3">
      <c r="A3384" s="9">
        <f>'Raw Data'!A3383</f>
        <v>45363.739583333299</v>
      </c>
      <c r="B3384" s="11">
        <f>'Raw Data'!M3383</f>
        <v>96.532521050451194</v>
      </c>
      <c r="C3384" s="11" t="str">
        <f t="shared" si="104"/>
        <v>Congested</v>
      </c>
      <c r="D3384" s="11">
        <f>'Raw Data'!P3383</f>
        <v>0</v>
      </c>
      <c r="E3384" s="11" t="str">
        <f t="shared" si="105"/>
        <v>No Accident</v>
      </c>
      <c r="F3384" s="11" t="str">
        <f>'Raw Data'!O3383</f>
        <v>Snow</v>
      </c>
      <c r="G3384" s="11" t="str">
        <f>IFERROR(VLOOKUP(F3384,'Lookup Formulas Demo'!$A$5:$B$8,2,0),"Unknown Weather")</f>
        <v>Extreme Caution, Consider Delay</v>
      </c>
      <c r="H3384" s="11" t="str">
        <f>_xlfn.IFNA(INDEX('Lookup Formulas Demo'!$B$5:$B$8,MATCH(F3384,'Lookup Formulas Demo'!$A$5:$A$8,0)),"No Match Found")</f>
        <v>Extreme Caution, Consider Delay</v>
      </c>
    </row>
    <row r="3385" spans="1:8" x14ac:dyDescent="0.3">
      <c r="A3385" s="9">
        <f>'Raw Data'!A3384</f>
        <v>45363.743055555598</v>
      </c>
      <c r="B3385" s="11">
        <f>'Raw Data'!M3384</f>
        <v>62.421568584594901</v>
      </c>
      <c r="C3385" s="11" t="str">
        <f t="shared" si="104"/>
        <v>Moderate</v>
      </c>
      <c r="D3385" s="11">
        <f>'Raw Data'!P3384</f>
        <v>0</v>
      </c>
      <c r="E3385" s="11" t="str">
        <f t="shared" si="105"/>
        <v>No Accident</v>
      </c>
      <c r="F3385" s="11" t="str">
        <f>'Raw Data'!O3384</f>
        <v>Snow</v>
      </c>
      <c r="G3385" s="11" t="str">
        <f>IFERROR(VLOOKUP(F3385,'Lookup Formulas Demo'!$A$5:$B$8,2,0),"Unknown Weather")</f>
        <v>Extreme Caution, Consider Delay</v>
      </c>
      <c r="H3385" s="11" t="str">
        <f>_xlfn.IFNA(INDEX('Lookup Formulas Demo'!$B$5:$B$8,MATCH(F3385,'Lookup Formulas Demo'!$A$5:$A$8,0)),"No Match Found")</f>
        <v>Extreme Caution, Consider Delay</v>
      </c>
    </row>
    <row r="3386" spans="1:8" x14ac:dyDescent="0.3">
      <c r="A3386" s="9">
        <f>'Raw Data'!A3385</f>
        <v>45363.746527777803</v>
      </c>
      <c r="B3386" s="11">
        <f>'Raw Data'!M3385</f>
        <v>80.3855913195341</v>
      </c>
      <c r="C3386" s="11" t="str">
        <f t="shared" si="104"/>
        <v>Congested</v>
      </c>
      <c r="D3386" s="11">
        <f>'Raw Data'!P3385</f>
        <v>0</v>
      </c>
      <c r="E3386" s="11" t="str">
        <f t="shared" si="105"/>
        <v>No Accident</v>
      </c>
      <c r="F3386" s="11" t="str">
        <f>'Raw Data'!O3385</f>
        <v>Snow</v>
      </c>
      <c r="G3386" s="11" t="str">
        <f>IFERROR(VLOOKUP(F3386,'Lookup Formulas Demo'!$A$5:$B$8,2,0),"Unknown Weather")</f>
        <v>Extreme Caution, Consider Delay</v>
      </c>
      <c r="H3386" s="11" t="str">
        <f>_xlfn.IFNA(INDEX('Lookup Formulas Demo'!$B$5:$B$8,MATCH(F3386,'Lookup Formulas Demo'!$A$5:$A$8,0)),"No Match Found")</f>
        <v>Extreme Caution, Consider Delay</v>
      </c>
    </row>
    <row r="3387" spans="1:8" x14ac:dyDescent="0.3">
      <c r="A3387" s="9">
        <f>'Raw Data'!A3386</f>
        <v>45363.75</v>
      </c>
      <c r="B3387" s="11">
        <f>'Raw Data'!M3386</f>
        <v>93.537268347422398</v>
      </c>
      <c r="C3387" s="11" t="str">
        <f t="shared" si="104"/>
        <v>Congested</v>
      </c>
      <c r="D3387" s="11">
        <f>'Raw Data'!P3386</f>
        <v>1</v>
      </c>
      <c r="E3387" s="11" t="str">
        <f t="shared" si="105"/>
        <v>Accident Reported</v>
      </c>
      <c r="F3387" s="11" t="str">
        <f>'Raw Data'!O3386</f>
        <v>Rain</v>
      </c>
      <c r="G3387" s="11" t="str">
        <f>IFERROR(VLOOKUP(F3387,'Lookup Formulas Demo'!$A$5:$B$8,2,0),"Unknown Weather")</f>
        <v>Reduce Speed, Increase Following Distance</v>
      </c>
      <c r="H3387" s="11" t="str">
        <f>_xlfn.IFNA(INDEX('Lookup Formulas Demo'!$B$5:$B$8,MATCH(F3387,'Lookup Formulas Demo'!$A$5:$A$8,0)),"No Match Found")</f>
        <v>Reduce Speed, Increase Following Distance</v>
      </c>
    </row>
    <row r="3388" spans="1:8" x14ac:dyDescent="0.3">
      <c r="A3388" s="9">
        <f>'Raw Data'!A3387</f>
        <v>45363.753472222197</v>
      </c>
      <c r="B3388" s="11">
        <f>'Raw Data'!M3387</f>
        <v>27.937168174184102</v>
      </c>
      <c r="C3388" s="11" t="str">
        <f t="shared" si="104"/>
        <v>Free-flow</v>
      </c>
      <c r="D3388" s="11">
        <f>'Raw Data'!P3387</f>
        <v>0</v>
      </c>
      <c r="E3388" s="11" t="str">
        <f t="shared" si="105"/>
        <v>No Accident</v>
      </c>
      <c r="F3388" s="11" t="str">
        <f>'Raw Data'!O3387</f>
        <v>Clear</v>
      </c>
      <c r="G3388" s="11" t="str">
        <f>IFERROR(VLOOKUP(F3388,'Lookup Formulas Demo'!$A$5:$B$8,2,0),"Unknown Weather")</f>
        <v>Normal Driving</v>
      </c>
      <c r="H3388" s="11" t="str">
        <f>_xlfn.IFNA(INDEX('Lookup Formulas Demo'!$B$5:$B$8,MATCH(F3388,'Lookup Formulas Demo'!$A$5:$A$8,0)),"No Match Found")</f>
        <v>Normal Driving</v>
      </c>
    </row>
    <row r="3389" spans="1:8" x14ac:dyDescent="0.3">
      <c r="A3389" s="9">
        <f>'Raw Data'!A3388</f>
        <v>45363.756944444503</v>
      </c>
      <c r="B3389" s="11">
        <f>'Raw Data'!M3388</f>
        <v>66.467723035735006</v>
      </c>
      <c r="C3389" s="11" t="str">
        <f t="shared" si="104"/>
        <v>Moderate</v>
      </c>
      <c r="D3389" s="11">
        <f>'Raw Data'!P3388</f>
        <v>0</v>
      </c>
      <c r="E3389" s="11" t="str">
        <f t="shared" si="105"/>
        <v>No Accident</v>
      </c>
      <c r="F3389" s="11" t="str">
        <f>'Raw Data'!O3388</f>
        <v>Clear</v>
      </c>
      <c r="G3389" s="11" t="str">
        <f>IFERROR(VLOOKUP(F3389,'Lookup Formulas Demo'!$A$5:$B$8,2,0),"Unknown Weather")</f>
        <v>Normal Driving</v>
      </c>
      <c r="H3389" s="11" t="str">
        <f>_xlfn.IFNA(INDEX('Lookup Formulas Demo'!$B$5:$B$8,MATCH(F3389,'Lookup Formulas Demo'!$A$5:$A$8,0)),"No Match Found")</f>
        <v>Normal Driving</v>
      </c>
    </row>
    <row r="3390" spans="1:8" x14ac:dyDescent="0.3">
      <c r="A3390" s="9">
        <f>'Raw Data'!A3389</f>
        <v>45363.760416666701</v>
      </c>
      <c r="B3390" s="11">
        <f>'Raw Data'!M3389</f>
        <v>77.173660896592395</v>
      </c>
      <c r="C3390" s="11" t="str">
        <f t="shared" si="104"/>
        <v>Moderate</v>
      </c>
      <c r="D3390" s="11">
        <f>'Raw Data'!P3389</f>
        <v>0</v>
      </c>
      <c r="E3390" s="11" t="str">
        <f t="shared" si="105"/>
        <v>No Accident</v>
      </c>
      <c r="F3390" s="11" t="str">
        <f>'Raw Data'!O3389</f>
        <v>Snow</v>
      </c>
      <c r="G3390" s="11" t="str">
        <f>IFERROR(VLOOKUP(F3390,'Lookup Formulas Demo'!$A$5:$B$8,2,0),"Unknown Weather")</f>
        <v>Extreme Caution, Consider Delay</v>
      </c>
      <c r="H3390" s="11" t="str">
        <f>_xlfn.IFNA(INDEX('Lookup Formulas Demo'!$B$5:$B$8,MATCH(F3390,'Lookup Formulas Demo'!$A$5:$A$8,0)),"No Match Found")</f>
        <v>Extreme Caution, Consider Delay</v>
      </c>
    </row>
    <row r="3391" spans="1:8" x14ac:dyDescent="0.3">
      <c r="A3391" s="9">
        <f>'Raw Data'!A3390</f>
        <v>45363.763888888898</v>
      </c>
      <c r="B3391" s="11">
        <f>'Raw Data'!M3390</f>
        <v>51.0083920555806</v>
      </c>
      <c r="C3391" s="11" t="str">
        <f t="shared" si="104"/>
        <v>Moderate</v>
      </c>
      <c r="D3391" s="11">
        <f>'Raw Data'!P3390</f>
        <v>0</v>
      </c>
      <c r="E3391" s="11" t="str">
        <f t="shared" si="105"/>
        <v>No Accident</v>
      </c>
      <c r="F3391" s="11" t="str">
        <f>'Raw Data'!O3390</f>
        <v>Rain</v>
      </c>
      <c r="G3391" s="11" t="str">
        <f>IFERROR(VLOOKUP(F3391,'Lookup Formulas Demo'!$A$5:$B$8,2,0),"Unknown Weather")</f>
        <v>Reduce Speed, Increase Following Distance</v>
      </c>
      <c r="H3391" s="11" t="str">
        <f>_xlfn.IFNA(INDEX('Lookup Formulas Demo'!$B$5:$B$8,MATCH(F3391,'Lookup Formulas Demo'!$A$5:$A$8,0)),"No Match Found")</f>
        <v>Reduce Speed, Increase Following Distance</v>
      </c>
    </row>
    <row r="3392" spans="1:8" x14ac:dyDescent="0.3">
      <c r="A3392" s="9">
        <f>'Raw Data'!A3391</f>
        <v>45363.767361111102</v>
      </c>
      <c r="B3392" s="11">
        <f>'Raw Data'!M3391</f>
        <v>81.984364514363705</v>
      </c>
      <c r="C3392" s="11" t="str">
        <f t="shared" si="104"/>
        <v>Congested</v>
      </c>
      <c r="D3392" s="11">
        <f>'Raw Data'!P3391</f>
        <v>0</v>
      </c>
      <c r="E3392" s="11" t="str">
        <f t="shared" si="105"/>
        <v>No Accident</v>
      </c>
      <c r="F3392" s="11" t="str">
        <f>'Raw Data'!O3391</f>
        <v>Rain</v>
      </c>
      <c r="G3392" s="11" t="str">
        <f>IFERROR(VLOOKUP(F3392,'Lookup Formulas Demo'!$A$5:$B$8,2,0),"Unknown Weather")</f>
        <v>Reduce Speed, Increase Following Distance</v>
      </c>
      <c r="H3392" s="11" t="str">
        <f>_xlfn.IFNA(INDEX('Lookup Formulas Demo'!$B$5:$B$8,MATCH(F3392,'Lookup Formulas Demo'!$A$5:$A$8,0)),"No Match Found")</f>
        <v>Reduce Speed, Increase Following Distance</v>
      </c>
    </row>
    <row r="3393" spans="1:8" x14ac:dyDescent="0.3">
      <c r="A3393" s="9">
        <f>'Raw Data'!A3392</f>
        <v>45363.770833333299</v>
      </c>
      <c r="B3393" s="11">
        <f>'Raw Data'!M3392</f>
        <v>56.137533564601</v>
      </c>
      <c r="C3393" s="11" t="str">
        <f t="shared" si="104"/>
        <v>Moderate</v>
      </c>
      <c r="D3393" s="11">
        <f>'Raw Data'!P3392</f>
        <v>0</v>
      </c>
      <c r="E3393" s="11" t="str">
        <f t="shared" si="105"/>
        <v>No Accident</v>
      </c>
      <c r="F3393" s="11" t="str">
        <f>'Raw Data'!O3392</f>
        <v>Snow</v>
      </c>
      <c r="G3393" s="11" t="str">
        <f>IFERROR(VLOOKUP(F3393,'Lookup Formulas Demo'!$A$5:$B$8,2,0),"Unknown Weather")</f>
        <v>Extreme Caution, Consider Delay</v>
      </c>
      <c r="H3393" s="11" t="str">
        <f>_xlfn.IFNA(INDEX('Lookup Formulas Demo'!$B$5:$B$8,MATCH(F3393,'Lookup Formulas Demo'!$A$5:$A$8,0)),"No Match Found")</f>
        <v>Extreme Caution, Consider Delay</v>
      </c>
    </row>
    <row r="3394" spans="1:8" x14ac:dyDescent="0.3">
      <c r="A3394" s="9">
        <f>'Raw Data'!A3393</f>
        <v>45363.774305555598</v>
      </c>
      <c r="B3394" s="11">
        <f>'Raw Data'!M3393</f>
        <v>68.298153003213301</v>
      </c>
      <c r="C3394" s="11" t="str">
        <f t="shared" si="104"/>
        <v>Moderate</v>
      </c>
      <c r="D3394" s="11">
        <f>'Raw Data'!P3393</f>
        <v>0</v>
      </c>
      <c r="E3394" s="11" t="str">
        <f t="shared" si="105"/>
        <v>No Accident</v>
      </c>
      <c r="F3394" s="11" t="str">
        <f>'Raw Data'!O3393</f>
        <v>Fog</v>
      </c>
      <c r="G3394" s="11" t="str">
        <f>IFERROR(VLOOKUP(F3394,'Lookup Formulas Demo'!$A$5:$B$8,2,0),"Unknown Weather")</f>
        <v>Use Fog Lights, Reduce Speed</v>
      </c>
      <c r="H3394" s="11" t="str">
        <f>_xlfn.IFNA(INDEX('Lookup Formulas Demo'!$B$5:$B$8,MATCH(F3394,'Lookup Formulas Demo'!$A$5:$A$8,0)),"No Match Found")</f>
        <v>Use Fog Lights, Reduce Speed</v>
      </c>
    </row>
    <row r="3395" spans="1:8" x14ac:dyDescent="0.3">
      <c r="A3395" s="9">
        <f>'Raw Data'!A3394</f>
        <v>45363.777777777803</v>
      </c>
      <c r="B3395" s="11">
        <f>'Raw Data'!M3394</f>
        <v>27.838569339263699</v>
      </c>
      <c r="C3395" s="11" t="str">
        <f t="shared" ref="C3395:C3458" si="106">IF(B3395&gt;=80,"Congested",IF(B3395&gt;=50,"Moderate","Free-flow"))</f>
        <v>Free-flow</v>
      </c>
      <c r="D3395" s="11">
        <f>'Raw Data'!P3394</f>
        <v>0</v>
      </c>
      <c r="E3395" s="11" t="str">
        <f t="shared" ref="E3395:E3458" si="107">IF(D3395=1,"Accident Reported","No Accident")</f>
        <v>No Accident</v>
      </c>
      <c r="F3395" s="11" t="str">
        <f>'Raw Data'!O3394</f>
        <v>Fog</v>
      </c>
      <c r="G3395" s="11" t="str">
        <f>IFERROR(VLOOKUP(F3395,'Lookup Formulas Demo'!$A$5:$B$8,2,0),"Unknown Weather")</f>
        <v>Use Fog Lights, Reduce Speed</v>
      </c>
      <c r="H3395" s="11" t="str">
        <f>_xlfn.IFNA(INDEX('Lookup Formulas Demo'!$B$5:$B$8,MATCH(F3395,'Lookup Formulas Demo'!$A$5:$A$8,0)),"No Match Found")</f>
        <v>Use Fog Lights, Reduce Speed</v>
      </c>
    </row>
    <row r="3396" spans="1:8" x14ac:dyDescent="0.3">
      <c r="A3396" s="9">
        <f>'Raw Data'!A3395</f>
        <v>45363.78125</v>
      </c>
      <c r="B3396" s="11">
        <f>'Raw Data'!M3395</f>
        <v>74.958275904877894</v>
      </c>
      <c r="C3396" s="11" t="str">
        <f t="shared" si="106"/>
        <v>Moderate</v>
      </c>
      <c r="D3396" s="11">
        <f>'Raw Data'!P3395</f>
        <v>0</v>
      </c>
      <c r="E3396" s="11" t="str">
        <f t="shared" si="107"/>
        <v>No Accident</v>
      </c>
      <c r="F3396" s="11" t="str">
        <f>'Raw Data'!O3395</f>
        <v>Clear</v>
      </c>
      <c r="G3396" s="11" t="str">
        <f>IFERROR(VLOOKUP(F3396,'Lookup Formulas Demo'!$A$5:$B$8,2,0),"Unknown Weather")</f>
        <v>Normal Driving</v>
      </c>
      <c r="H3396" s="11" t="str">
        <f>_xlfn.IFNA(INDEX('Lookup Formulas Demo'!$B$5:$B$8,MATCH(F3396,'Lookup Formulas Demo'!$A$5:$A$8,0)),"No Match Found")</f>
        <v>Normal Driving</v>
      </c>
    </row>
    <row r="3397" spans="1:8" x14ac:dyDescent="0.3">
      <c r="A3397" s="9">
        <f>'Raw Data'!A3396</f>
        <v>45363.784722222197</v>
      </c>
      <c r="B3397" s="11">
        <f>'Raw Data'!M3396</f>
        <v>45.122758532262999</v>
      </c>
      <c r="C3397" s="11" t="str">
        <f t="shared" si="106"/>
        <v>Free-flow</v>
      </c>
      <c r="D3397" s="11">
        <f>'Raw Data'!P3396</f>
        <v>0</v>
      </c>
      <c r="E3397" s="11" t="str">
        <f t="shared" si="107"/>
        <v>No Accident</v>
      </c>
      <c r="F3397" s="11" t="str">
        <f>'Raw Data'!O3396</f>
        <v>Clear</v>
      </c>
      <c r="G3397" s="11" t="str">
        <f>IFERROR(VLOOKUP(F3397,'Lookup Formulas Demo'!$A$5:$B$8,2,0),"Unknown Weather")</f>
        <v>Normal Driving</v>
      </c>
      <c r="H3397" s="11" t="str">
        <f>_xlfn.IFNA(INDEX('Lookup Formulas Demo'!$B$5:$B$8,MATCH(F3397,'Lookup Formulas Demo'!$A$5:$A$8,0)),"No Match Found")</f>
        <v>Normal Driving</v>
      </c>
    </row>
    <row r="3398" spans="1:8" x14ac:dyDescent="0.3">
      <c r="A3398" s="9">
        <f>'Raw Data'!A3397</f>
        <v>45363.788194444503</v>
      </c>
      <c r="B3398" s="11">
        <f>'Raw Data'!M3397</f>
        <v>35.542837768325903</v>
      </c>
      <c r="C3398" s="11" t="str">
        <f t="shared" si="106"/>
        <v>Free-flow</v>
      </c>
      <c r="D3398" s="11">
        <f>'Raw Data'!P3397</f>
        <v>0</v>
      </c>
      <c r="E3398" s="11" t="str">
        <f t="shared" si="107"/>
        <v>No Accident</v>
      </c>
      <c r="F3398" s="11" t="str">
        <f>'Raw Data'!O3397</f>
        <v>Rain</v>
      </c>
      <c r="G3398" s="11" t="str">
        <f>IFERROR(VLOOKUP(F3398,'Lookup Formulas Demo'!$A$5:$B$8,2,0),"Unknown Weather")</f>
        <v>Reduce Speed, Increase Following Distance</v>
      </c>
      <c r="H3398" s="11" t="str">
        <f>_xlfn.IFNA(INDEX('Lookup Formulas Demo'!$B$5:$B$8,MATCH(F3398,'Lookup Formulas Demo'!$A$5:$A$8,0)),"No Match Found")</f>
        <v>Reduce Speed, Increase Following Distance</v>
      </c>
    </row>
    <row r="3399" spans="1:8" x14ac:dyDescent="0.3">
      <c r="A3399" s="9">
        <f>'Raw Data'!A3398</f>
        <v>45363.791666666701</v>
      </c>
      <c r="B3399" s="11">
        <f>'Raw Data'!M3398</f>
        <v>94.500570475889205</v>
      </c>
      <c r="C3399" s="11" t="str">
        <f t="shared" si="106"/>
        <v>Congested</v>
      </c>
      <c r="D3399" s="11">
        <f>'Raw Data'!P3398</f>
        <v>0</v>
      </c>
      <c r="E3399" s="11" t="str">
        <f t="shared" si="107"/>
        <v>No Accident</v>
      </c>
      <c r="F3399" s="11" t="str">
        <f>'Raw Data'!O3398</f>
        <v>Snow</v>
      </c>
      <c r="G3399" s="11" t="str">
        <f>IFERROR(VLOOKUP(F3399,'Lookup Formulas Demo'!$A$5:$B$8,2,0),"Unknown Weather")</f>
        <v>Extreme Caution, Consider Delay</v>
      </c>
      <c r="H3399" s="11" t="str">
        <f>_xlfn.IFNA(INDEX('Lookup Formulas Demo'!$B$5:$B$8,MATCH(F3399,'Lookup Formulas Demo'!$A$5:$A$8,0)),"No Match Found")</f>
        <v>Extreme Caution, Consider Delay</v>
      </c>
    </row>
    <row r="3400" spans="1:8" x14ac:dyDescent="0.3">
      <c r="A3400" s="9">
        <f>'Raw Data'!A3399</f>
        <v>45363.795138888898</v>
      </c>
      <c r="B3400" s="11">
        <f>'Raw Data'!M3399</f>
        <v>59.933841838519101</v>
      </c>
      <c r="C3400" s="11" t="str">
        <f t="shared" si="106"/>
        <v>Moderate</v>
      </c>
      <c r="D3400" s="11">
        <f>'Raw Data'!P3399</f>
        <v>0</v>
      </c>
      <c r="E3400" s="11" t="str">
        <f t="shared" si="107"/>
        <v>No Accident</v>
      </c>
      <c r="F3400" s="11" t="str">
        <f>'Raw Data'!O3399</f>
        <v>Fog</v>
      </c>
      <c r="G3400" s="11" t="str">
        <f>IFERROR(VLOOKUP(F3400,'Lookup Formulas Demo'!$A$5:$B$8,2,0),"Unknown Weather")</f>
        <v>Use Fog Lights, Reduce Speed</v>
      </c>
      <c r="H3400" s="11" t="str">
        <f>_xlfn.IFNA(INDEX('Lookup Formulas Demo'!$B$5:$B$8,MATCH(F3400,'Lookup Formulas Demo'!$A$5:$A$8,0)),"No Match Found")</f>
        <v>Use Fog Lights, Reduce Speed</v>
      </c>
    </row>
    <row r="3401" spans="1:8" x14ac:dyDescent="0.3">
      <c r="A3401" s="9">
        <f>'Raw Data'!A3400</f>
        <v>45363.798611111102</v>
      </c>
      <c r="B3401" s="11">
        <f>'Raw Data'!M3400</f>
        <v>47.563593797984197</v>
      </c>
      <c r="C3401" s="11" t="str">
        <f t="shared" si="106"/>
        <v>Free-flow</v>
      </c>
      <c r="D3401" s="11">
        <f>'Raw Data'!P3400</f>
        <v>0</v>
      </c>
      <c r="E3401" s="11" t="str">
        <f t="shared" si="107"/>
        <v>No Accident</v>
      </c>
      <c r="F3401" s="11" t="str">
        <f>'Raw Data'!O3400</f>
        <v>Snow</v>
      </c>
      <c r="G3401" s="11" t="str">
        <f>IFERROR(VLOOKUP(F3401,'Lookup Formulas Demo'!$A$5:$B$8,2,0),"Unknown Weather")</f>
        <v>Extreme Caution, Consider Delay</v>
      </c>
      <c r="H3401" s="11" t="str">
        <f>_xlfn.IFNA(INDEX('Lookup Formulas Demo'!$B$5:$B$8,MATCH(F3401,'Lookup Formulas Demo'!$A$5:$A$8,0)),"No Match Found")</f>
        <v>Extreme Caution, Consider Delay</v>
      </c>
    </row>
    <row r="3402" spans="1:8" x14ac:dyDescent="0.3">
      <c r="A3402" s="9">
        <f>'Raw Data'!A3401</f>
        <v>45363.802083333299</v>
      </c>
      <c r="B3402" s="11">
        <f>'Raw Data'!M3401</f>
        <v>77.0590585122942</v>
      </c>
      <c r="C3402" s="11" t="str">
        <f t="shared" si="106"/>
        <v>Moderate</v>
      </c>
      <c r="D3402" s="11">
        <f>'Raw Data'!P3401</f>
        <v>0</v>
      </c>
      <c r="E3402" s="11" t="str">
        <f t="shared" si="107"/>
        <v>No Accident</v>
      </c>
      <c r="F3402" s="11" t="str">
        <f>'Raw Data'!O3401</f>
        <v>Fog</v>
      </c>
      <c r="G3402" s="11" t="str">
        <f>IFERROR(VLOOKUP(F3402,'Lookup Formulas Demo'!$A$5:$B$8,2,0),"Unknown Weather")</f>
        <v>Use Fog Lights, Reduce Speed</v>
      </c>
      <c r="H3402" s="11" t="str">
        <f>_xlfn.IFNA(INDEX('Lookup Formulas Demo'!$B$5:$B$8,MATCH(F3402,'Lookup Formulas Demo'!$A$5:$A$8,0)),"No Match Found")</f>
        <v>Use Fog Lights, Reduce Speed</v>
      </c>
    </row>
    <row r="3403" spans="1:8" x14ac:dyDescent="0.3">
      <c r="A3403" s="9">
        <f>'Raw Data'!A3402</f>
        <v>45363.805555555598</v>
      </c>
      <c r="B3403" s="11">
        <f>'Raw Data'!M3402</f>
        <v>81.652641895251904</v>
      </c>
      <c r="C3403" s="11" t="str">
        <f t="shared" si="106"/>
        <v>Congested</v>
      </c>
      <c r="D3403" s="11">
        <f>'Raw Data'!P3402</f>
        <v>0</v>
      </c>
      <c r="E3403" s="11" t="str">
        <f t="shared" si="107"/>
        <v>No Accident</v>
      </c>
      <c r="F3403" s="11" t="str">
        <f>'Raw Data'!O3402</f>
        <v>Rain</v>
      </c>
      <c r="G3403" s="11" t="str">
        <f>IFERROR(VLOOKUP(F3403,'Lookup Formulas Demo'!$A$5:$B$8,2,0),"Unknown Weather")</f>
        <v>Reduce Speed, Increase Following Distance</v>
      </c>
      <c r="H3403" s="11" t="str">
        <f>_xlfn.IFNA(INDEX('Lookup Formulas Demo'!$B$5:$B$8,MATCH(F3403,'Lookup Formulas Demo'!$A$5:$A$8,0)),"No Match Found")</f>
        <v>Reduce Speed, Increase Following Distance</v>
      </c>
    </row>
    <row r="3404" spans="1:8" x14ac:dyDescent="0.3">
      <c r="A3404" s="9">
        <f>'Raw Data'!A3403</f>
        <v>45363.809027777803</v>
      </c>
      <c r="B3404" s="11">
        <f>'Raw Data'!M3403</f>
        <v>62.828794362323301</v>
      </c>
      <c r="C3404" s="11" t="str">
        <f t="shared" si="106"/>
        <v>Moderate</v>
      </c>
      <c r="D3404" s="11">
        <f>'Raw Data'!P3403</f>
        <v>0</v>
      </c>
      <c r="E3404" s="11" t="str">
        <f t="shared" si="107"/>
        <v>No Accident</v>
      </c>
      <c r="F3404" s="11" t="str">
        <f>'Raw Data'!O3403</f>
        <v>Clear</v>
      </c>
      <c r="G3404" s="11" t="str">
        <f>IFERROR(VLOOKUP(F3404,'Lookup Formulas Demo'!$A$5:$B$8,2,0),"Unknown Weather")</f>
        <v>Normal Driving</v>
      </c>
      <c r="H3404" s="11" t="str">
        <f>_xlfn.IFNA(INDEX('Lookup Formulas Demo'!$B$5:$B$8,MATCH(F3404,'Lookup Formulas Demo'!$A$5:$A$8,0)),"No Match Found")</f>
        <v>Normal Driving</v>
      </c>
    </row>
    <row r="3405" spans="1:8" x14ac:dyDescent="0.3">
      <c r="A3405" s="9">
        <f>'Raw Data'!A3404</f>
        <v>45363.8125</v>
      </c>
      <c r="B3405" s="11">
        <f>'Raw Data'!M3404</f>
        <v>30.6209063638894</v>
      </c>
      <c r="C3405" s="11" t="str">
        <f t="shared" si="106"/>
        <v>Free-flow</v>
      </c>
      <c r="D3405" s="11">
        <f>'Raw Data'!P3404</f>
        <v>0</v>
      </c>
      <c r="E3405" s="11" t="str">
        <f t="shared" si="107"/>
        <v>No Accident</v>
      </c>
      <c r="F3405" s="11" t="str">
        <f>'Raw Data'!O3404</f>
        <v>Rain</v>
      </c>
      <c r="G3405" s="11" t="str">
        <f>IFERROR(VLOOKUP(F3405,'Lookup Formulas Demo'!$A$5:$B$8,2,0),"Unknown Weather")</f>
        <v>Reduce Speed, Increase Following Distance</v>
      </c>
      <c r="H3405" s="11" t="str">
        <f>_xlfn.IFNA(INDEX('Lookup Formulas Demo'!$B$5:$B$8,MATCH(F3405,'Lookup Formulas Demo'!$A$5:$A$8,0)),"No Match Found")</f>
        <v>Reduce Speed, Increase Following Distance</v>
      </c>
    </row>
    <row r="3406" spans="1:8" x14ac:dyDescent="0.3">
      <c r="A3406" s="9">
        <f>'Raw Data'!A3405</f>
        <v>45363.815972222197</v>
      </c>
      <c r="B3406" s="11">
        <f>'Raw Data'!M3405</f>
        <v>16.787777281053401</v>
      </c>
      <c r="C3406" s="11" t="str">
        <f t="shared" si="106"/>
        <v>Free-flow</v>
      </c>
      <c r="D3406" s="11">
        <f>'Raw Data'!P3405</f>
        <v>0</v>
      </c>
      <c r="E3406" s="11" t="str">
        <f t="shared" si="107"/>
        <v>No Accident</v>
      </c>
      <c r="F3406" s="11" t="str">
        <f>'Raw Data'!O3405</f>
        <v>Rain</v>
      </c>
      <c r="G3406" s="11" t="str">
        <f>IFERROR(VLOOKUP(F3406,'Lookup Formulas Demo'!$A$5:$B$8,2,0),"Unknown Weather")</f>
        <v>Reduce Speed, Increase Following Distance</v>
      </c>
      <c r="H3406" s="11" t="str">
        <f>_xlfn.IFNA(INDEX('Lookup Formulas Demo'!$B$5:$B$8,MATCH(F3406,'Lookup Formulas Demo'!$A$5:$A$8,0)),"No Match Found")</f>
        <v>Reduce Speed, Increase Following Distance</v>
      </c>
    </row>
    <row r="3407" spans="1:8" x14ac:dyDescent="0.3">
      <c r="A3407" s="9">
        <f>'Raw Data'!A3406</f>
        <v>45363.819444444503</v>
      </c>
      <c r="B3407" s="11">
        <f>'Raw Data'!M3406</f>
        <v>84.199832292573603</v>
      </c>
      <c r="C3407" s="11" t="str">
        <f t="shared" si="106"/>
        <v>Congested</v>
      </c>
      <c r="D3407" s="11">
        <f>'Raw Data'!P3406</f>
        <v>0</v>
      </c>
      <c r="E3407" s="11" t="str">
        <f t="shared" si="107"/>
        <v>No Accident</v>
      </c>
      <c r="F3407" s="11" t="str">
        <f>'Raw Data'!O3406</f>
        <v>Snow</v>
      </c>
      <c r="G3407" s="11" t="str">
        <f>IFERROR(VLOOKUP(F3407,'Lookup Formulas Demo'!$A$5:$B$8,2,0),"Unknown Weather")</f>
        <v>Extreme Caution, Consider Delay</v>
      </c>
      <c r="H3407" s="11" t="str">
        <f>_xlfn.IFNA(INDEX('Lookup Formulas Demo'!$B$5:$B$8,MATCH(F3407,'Lookup Formulas Demo'!$A$5:$A$8,0)),"No Match Found")</f>
        <v>Extreme Caution, Consider Delay</v>
      </c>
    </row>
    <row r="3408" spans="1:8" x14ac:dyDescent="0.3">
      <c r="A3408" s="9">
        <f>'Raw Data'!A3407</f>
        <v>45363.822916666701</v>
      </c>
      <c r="B3408" s="11">
        <f>'Raw Data'!M3407</f>
        <v>94.608137426541404</v>
      </c>
      <c r="C3408" s="11" t="str">
        <f t="shared" si="106"/>
        <v>Congested</v>
      </c>
      <c r="D3408" s="11">
        <f>'Raw Data'!P3407</f>
        <v>0</v>
      </c>
      <c r="E3408" s="11" t="str">
        <f t="shared" si="107"/>
        <v>No Accident</v>
      </c>
      <c r="F3408" s="11" t="str">
        <f>'Raw Data'!O3407</f>
        <v>Fog</v>
      </c>
      <c r="G3408" s="11" t="str">
        <f>IFERROR(VLOOKUP(F3408,'Lookup Formulas Demo'!$A$5:$B$8,2,0),"Unknown Weather")</f>
        <v>Use Fog Lights, Reduce Speed</v>
      </c>
      <c r="H3408" s="11" t="str">
        <f>_xlfn.IFNA(INDEX('Lookup Formulas Demo'!$B$5:$B$8,MATCH(F3408,'Lookup Formulas Demo'!$A$5:$A$8,0)),"No Match Found")</f>
        <v>Use Fog Lights, Reduce Speed</v>
      </c>
    </row>
    <row r="3409" spans="1:8" x14ac:dyDescent="0.3">
      <c r="A3409" s="9">
        <f>'Raw Data'!A3408</f>
        <v>45363.826388888898</v>
      </c>
      <c r="B3409" s="11">
        <f>'Raw Data'!M3408</f>
        <v>50.5866591068934</v>
      </c>
      <c r="C3409" s="11" t="str">
        <f t="shared" si="106"/>
        <v>Moderate</v>
      </c>
      <c r="D3409" s="11">
        <f>'Raw Data'!P3408</f>
        <v>0</v>
      </c>
      <c r="E3409" s="11" t="str">
        <f t="shared" si="107"/>
        <v>No Accident</v>
      </c>
      <c r="F3409" s="11" t="str">
        <f>'Raw Data'!O3408</f>
        <v>Snow</v>
      </c>
      <c r="G3409" s="11" t="str">
        <f>IFERROR(VLOOKUP(F3409,'Lookup Formulas Demo'!$A$5:$B$8,2,0),"Unknown Weather")</f>
        <v>Extreme Caution, Consider Delay</v>
      </c>
      <c r="H3409" s="11" t="str">
        <f>_xlfn.IFNA(INDEX('Lookup Formulas Demo'!$B$5:$B$8,MATCH(F3409,'Lookup Formulas Demo'!$A$5:$A$8,0)),"No Match Found")</f>
        <v>Extreme Caution, Consider Delay</v>
      </c>
    </row>
    <row r="3410" spans="1:8" x14ac:dyDescent="0.3">
      <c r="A3410" s="9">
        <f>'Raw Data'!A3409</f>
        <v>45363.829861111102</v>
      </c>
      <c r="B3410" s="11">
        <f>'Raw Data'!M3409</f>
        <v>31.685750228968001</v>
      </c>
      <c r="C3410" s="11" t="str">
        <f t="shared" si="106"/>
        <v>Free-flow</v>
      </c>
      <c r="D3410" s="11">
        <f>'Raw Data'!P3409</f>
        <v>0</v>
      </c>
      <c r="E3410" s="11" t="str">
        <f t="shared" si="107"/>
        <v>No Accident</v>
      </c>
      <c r="F3410" s="11" t="str">
        <f>'Raw Data'!O3409</f>
        <v>Fog</v>
      </c>
      <c r="G3410" s="11" t="str">
        <f>IFERROR(VLOOKUP(F3410,'Lookup Formulas Demo'!$A$5:$B$8,2,0),"Unknown Weather")</f>
        <v>Use Fog Lights, Reduce Speed</v>
      </c>
      <c r="H3410" s="11" t="str">
        <f>_xlfn.IFNA(INDEX('Lookup Formulas Demo'!$B$5:$B$8,MATCH(F3410,'Lookup Formulas Demo'!$A$5:$A$8,0)),"No Match Found")</f>
        <v>Use Fog Lights, Reduce Speed</v>
      </c>
    </row>
    <row r="3411" spans="1:8" x14ac:dyDescent="0.3">
      <c r="A3411" s="9">
        <f>'Raw Data'!A3410</f>
        <v>45363.833333333299</v>
      </c>
      <c r="B3411" s="11">
        <f>'Raw Data'!M3410</f>
        <v>39.260974024868901</v>
      </c>
      <c r="C3411" s="11" t="str">
        <f t="shared" si="106"/>
        <v>Free-flow</v>
      </c>
      <c r="D3411" s="11">
        <f>'Raw Data'!P3410</f>
        <v>0</v>
      </c>
      <c r="E3411" s="11" t="str">
        <f t="shared" si="107"/>
        <v>No Accident</v>
      </c>
      <c r="F3411" s="11" t="str">
        <f>'Raw Data'!O3410</f>
        <v>Snow</v>
      </c>
      <c r="G3411" s="11" t="str">
        <f>IFERROR(VLOOKUP(F3411,'Lookup Formulas Demo'!$A$5:$B$8,2,0),"Unknown Weather")</f>
        <v>Extreme Caution, Consider Delay</v>
      </c>
      <c r="H3411" s="11" t="str">
        <f>_xlfn.IFNA(INDEX('Lookup Formulas Demo'!$B$5:$B$8,MATCH(F3411,'Lookup Formulas Demo'!$A$5:$A$8,0)),"No Match Found")</f>
        <v>Extreme Caution, Consider Delay</v>
      </c>
    </row>
    <row r="3412" spans="1:8" x14ac:dyDescent="0.3">
      <c r="A3412" s="9">
        <f>'Raw Data'!A3411</f>
        <v>45363.836805555598</v>
      </c>
      <c r="B3412" s="11">
        <f>'Raw Data'!M3411</f>
        <v>99.612126859422602</v>
      </c>
      <c r="C3412" s="11" t="str">
        <f t="shared" si="106"/>
        <v>Congested</v>
      </c>
      <c r="D3412" s="11">
        <f>'Raw Data'!P3411</f>
        <v>0</v>
      </c>
      <c r="E3412" s="11" t="str">
        <f t="shared" si="107"/>
        <v>No Accident</v>
      </c>
      <c r="F3412" s="11" t="str">
        <f>'Raw Data'!O3411</f>
        <v>Clear</v>
      </c>
      <c r="G3412" s="11" t="str">
        <f>IFERROR(VLOOKUP(F3412,'Lookup Formulas Demo'!$A$5:$B$8,2,0),"Unknown Weather")</f>
        <v>Normal Driving</v>
      </c>
      <c r="H3412" s="11" t="str">
        <f>_xlfn.IFNA(INDEX('Lookup Formulas Demo'!$B$5:$B$8,MATCH(F3412,'Lookup Formulas Demo'!$A$5:$A$8,0)),"No Match Found")</f>
        <v>Normal Driving</v>
      </c>
    </row>
    <row r="3413" spans="1:8" x14ac:dyDescent="0.3">
      <c r="A3413" s="9">
        <f>'Raw Data'!A3412</f>
        <v>45363.840277777803</v>
      </c>
      <c r="B3413" s="11">
        <f>'Raw Data'!M3412</f>
        <v>85.862656839921996</v>
      </c>
      <c r="C3413" s="11" t="str">
        <f t="shared" si="106"/>
        <v>Congested</v>
      </c>
      <c r="D3413" s="11">
        <f>'Raw Data'!P3412</f>
        <v>0</v>
      </c>
      <c r="E3413" s="11" t="str">
        <f t="shared" si="107"/>
        <v>No Accident</v>
      </c>
      <c r="F3413" s="11" t="str">
        <f>'Raw Data'!O3412</f>
        <v>Rain</v>
      </c>
      <c r="G3413" s="11" t="str">
        <f>IFERROR(VLOOKUP(F3413,'Lookup Formulas Demo'!$A$5:$B$8,2,0),"Unknown Weather")</f>
        <v>Reduce Speed, Increase Following Distance</v>
      </c>
      <c r="H3413" s="11" t="str">
        <f>_xlfn.IFNA(INDEX('Lookup Formulas Demo'!$B$5:$B$8,MATCH(F3413,'Lookup Formulas Demo'!$A$5:$A$8,0)),"No Match Found")</f>
        <v>Reduce Speed, Increase Following Distance</v>
      </c>
    </row>
    <row r="3414" spans="1:8" x14ac:dyDescent="0.3">
      <c r="A3414" s="9">
        <f>'Raw Data'!A3413</f>
        <v>45363.84375</v>
      </c>
      <c r="B3414" s="11">
        <f>'Raw Data'!M3413</f>
        <v>40.955203310440702</v>
      </c>
      <c r="C3414" s="11" t="str">
        <f t="shared" si="106"/>
        <v>Free-flow</v>
      </c>
      <c r="D3414" s="11">
        <f>'Raw Data'!P3413</f>
        <v>0</v>
      </c>
      <c r="E3414" s="11" t="str">
        <f t="shared" si="107"/>
        <v>No Accident</v>
      </c>
      <c r="F3414" s="11" t="str">
        <f>'Raw Data'!O3413</f>
        <v>Rain</v>
      </c>
      <c r="G3414" s="11" t="str">
        <f>IFERROR(VLOOKUP(F3414,'Lookup Formulas Demo'!$A$5:$B$8,2,0),"Unknown Weather")</f>
        <v>Reduce Speed, Increase Following Distance</v>
      </c>
      <c r="H3414" s="11" t="str">
        <f>_xlfn.IFNA(INDEX('Lookup Formulas Demo'!$B$5:$B$8,MATCH(F3414,'Lookup Formulas Demo'!$A$5:$A$8,0)),"No Match Found")</f>
        <v>Reduce Speed, Increase Following Distance</v>
      </c>
    </row>
    <row r="3415" spans="1:8" x14ac:dyDescent="0.3">
      <c r="A3415" s="9">
        <f>'Raw Data'!A3414</f>
        <v>45363.847222222197</v>
      </c>
      <c r="B3415" s="11">
        <f>'Raw Data'!M3414</f>
        <v>43.726281429513797</v>
      </c>
      <c r="C3415" s="11" t="str">
        <f t="shared" si="106"/>
        <v>Free-flow</v>
      </c>
      <c r="D3415" s="11">
        <f>'Raw Data'!P3414</f>
        <v>0</v>
      </c>
      <c r="E3415" s="11" t="str">
        <f t="shared" si="107"/>
        <v>No Accident</v>
      </c>
      <c r="F3415" s="11" t="str">
        <f>'Raw Data'!O3414</f>
        <v>Snow</v>
      </c>
      <c r="G3415" s="11" t="str">
        <f>IFERROR(VLOOKUP(F3415,'Lookup Formulas Demo'!$A$5:$B$8,2,0),"Unknown Weather")</f>
        <v>Extreme Caution, Consider Delay</v>
      </c>
      <c r="H3415" s="11" t="str">
        <f>_xlfn.IFNA(INDEX('Lookup Formulas Demo'!$B$5:$B$8,MATCH(F3415,'Lookup Formulas Demo'!$A$5:$A$8,0)),"No Match Found")</f>
        <v>Extreme Caution, Consider Delay</v>
      </c>
    </row>
    <row r="3416" spans="1:8" x14ac:dyDescent="0.3">
      <c r="A3416" s="9">
        <f>'Raw Data'!A3415</f>
        <v>45363.850694444503</v>
      </c>
      <c r="B3416" s="11">
        <f>'Raw Data'!M3415</f>
        <v>49.543637827235202</v>
      </c>
      <c r="C3416" s="11" t="str">
        <f t="shared" si="106"/>
        <v>Free-flow</v>
      </c>
      <c r="D3416" s="11">
        <f>'Raw Data'!P3415</f>
        <v>0</v>
      </c>
      <c r="E3416" s="11" t="str">
        <f t="shared" si="107"/>
        <v>No Accident</v>
      </c>
      <c r="F3416" s="11" t="str">
        <f>'Raw Data'!O3415</f>
        <v>Rain</v>
      </c>
      <c r="G3416" s="11" t="str">
        <f>IFERROR(VLOOKUP(F3416,'Lookup Formulas Demo'!$A$5:$B$8,2,0),"Unknown Weather")</f>
        <v>Reduce Speed, Increase Following Distance</v>
      </c>
      <c r="H3416" s="11" t="str">
        <f>_xlfn.IFNA(INDEX('Lookup Formulas Demo'!$B$5:$B$8,MATCH(F3416,'Lookup Formulas Demo'!$A$5:$A$8,0)),"No Match Found")</f>
        <v>Reduce Speed, Increase Following Distance</v>
      </c>
    </row>
    <row r="3417" spans="1:8" x14ac:dyDescent="0.3">
      <c r="A3417" s="9">
        <f>'Raw Data'!A3416</f>
        <v>45363.854166666701</v>
      </c>
      <c r="B3417" s="11">
        <f>'Raw Data'!M3416</f>
        <v>19.2999478991091</v>
      </c>
      <c r="C3417" s="11" t="str">
        <f t="shared" si="106"/>
        <v>Free-flow</v>
      </c>
      <c r="D3417" s="11">
        <f>'Raw Data'!P3416</f>
        <v>0</v>
      </c>
      <c r="E3417" s="11" t="str">
        <f t="shared" si="107"/>
        <v>No Accident</v>
      </c>
      <c r="F3417" s="11" t="str">
        <f>'Raw Data'!O3416</f>
        <v>Clear</v>
      </c>
      <c r="G3417" s="11" t="str">
        <f>IFERROR(VLOOKUP(F3417,'Lookup Formulas Demo'!$A$5:$B$8,2,0),"Unknown Weather")</f>
        <v>Normal Driving</v>
      </c>
      <c r="H3417" s="11" t="str">
        <f>_xlfn.IFNA(INDEX('Lookup Formulas Demo'!$B$5:$B$8,MATCH(F3417,'Lookup Formulas Demo'!$A$5:$A$8,0)),"No Match Found")</f>
        <v>Normal Driving</v>
      </c>
    </row>
    <row r="3418" spans="1:8" x14ac:dyDescent="0.3">
      <c r="A3418" s="9">
        <f>'Raw Data'!A3417</f>
        <v>45363.857638888898</v>
      </c>
      <c r="B3418" s="11">
        <f>'Raw Data'!M3417</f>
        <v>20.410249454433899</v>
      </c>
      <c r="C3418" s="11" t="str">
        <f t="shared" si="106"/>
        <v>Free-flow</v>
      </c>
      <c r="D3418" s="11">
        <f>'Raw Data'!P3417</f>
        <v>0</v>
      </c>
      <c r="E3418" s="11" t="str">
        <f t="shared" si="107"/>
        <v>No Accident</v>
      </c>
      <c r="F3418" s="11" t="str">
        <f>'Raw Data'!O3417</f>
        <v>Fog</v>
      </c>
      <c r="G3418" s="11" t="str">
        <f>IFERROR(VLOOKUP(F3418,'Lookup Formulas Demo'!$A$5:$B$8,2,0),"Unknown Weather")</f>
        <v>Use Fog Lights, Reduce Speed</v>
      </c>
      <c r="H3418" s="11" t="str">
        <f>_xlfn.IFNA(INDEX('Lookup Formulas Demo'!$B$5:$B$8,MATCH(F3418,'Lookup Formulas Demo'!$A$5:$A$8,0)),"No Match Found")</f>
        <v>Use Fog Lights, Reduce Speed</v>
      </c>
    </row>
    <row r="3419" spans="1:8" x14ac:dyDescent="0.3">
      <c r="A3419" s="9">
        <f>'Raw Data'!A3418</f>
        <v>45363.861111111102</v>
      </c>
      <c r="B3419" s="11">
        <f>'Raw Data'!M3418</f>
        <v>49.505003481121697</v>
      </c>
      <c r="C3419" s="11" t="str">
        <f t="shared" si="106"/>
        <v>Free-flow</v>
      </c>
      <c r="D3419" s="11">
        <f>'Raw Data'!P3418</f>
        <v>0</v>
      </c>
      <c r="E3419" s="11" t="str">
        <f t="shared" si="107"/>
        <v>No Accident</v>
      </c>
      <c r="F3419" s="11" t="str">
        <f>'Raw Data'!O3418</f>
        <v>Snow</v>
      </c>
      <c r="G3419" s="11" t="str">
        <f>IFERROR(VLOOKUP(F3419,'Lookup Formulas Demo'!$A$5:$B$8,2,0),"Unknown Weather")</f>
        <v>Extreme Caution, Consider Delay</v>
      </c>
      <c r="H3419" s="11" t="str">
        <f>_xlfn.IFNA(INDEX('Lookup Formulas Demo'!$B$5:$B$8,MATCH(F3419,'Lookup Formulas Demo'!$A$5:$A$8,0)),"No Match Found")</f>
        <v>Extreme Caution, Consider Delay</v>
      </c>
    </row>
    <row r="3420" spans="1:8" x14ac:dyDescent="0.3">
      <c r="A3420" s="9">
        <f>'Raw Data'!A3419</f>
        <v>45363.864583333299</v>
      </c>
      <c r="B3420" s="11">
        <f>'Raw Data'!M3419</f>
        <v>10.198772811469899</v>
      </c>
      <c r="C3420" s="11" t="str">
        <f t="shared" si="106"/>
        <v>Free-flow</v>
      </c>
      <c r="D3420" s="11">
        <f>'Raw Data'!P3419</f>
        <v>0</v>
      </c>
      <c r="E3420" s="11" t="str">
        <f t="shared" si="107"/>
        <v>No Accident</v>
      </c>
      <c r="F3420" s="11" t="str">
        <f>'Raw Data'!O3419</f>
        <v>Snow</v>
      </c>
      <c r="G3420" s="11" t="str">
        <f>IFERROR(VLOOKUP(F3420,'Lookup Formulas Demo'!$A$5:$B$8,2,0),"Unknown Weather")</f>
        <v>Extreme Caution, Consider Delay</v>
      </c>
      <c r="H3420" s="11" t="str">
        <f>_xlfn.IFNA(INDEX('Lookup Formulas Demo'!$B$5:$B$8,MATCH(F3420,'Lookup Formulas Demo'!$A$5:$A$8,0)),"No Match Found")</f>
        <v>Extreme Caution, Consider Delay</v>
      </c>
    </row>
    <row r="3421" spans="1:8" x14ac:dyDescent="0.3">
      <c r="A3421" s="9">
        <f>'Raw Data'!A3420</f>
        <v>45363.868055555598</v>
      </c>
      <c r="B3421" s="11">
        <f>'Raw Data'!M3420</f>
        <v>31.2019169194539</v>
      </c>
      <c r="C3421" s="11" t="str">
        <f t="shared" si="106"/>
        <v>Free-flow</v>
      </c>
      <c r="D3421" s="11">
        <f>'Raw Data'!P3420</f>
        <v>0</v>
      </c>
      <c r="E3421" s="11" t="str">
        <f t="shared" si="107"/>
        <v>No Accident</v>
      </c>
      <c r="F3421" s="11" t="str">
        <f>'Raw Data'!O3420</f>
        <v>Fog</v>
      </c>
      <c r="G3421" s="11" t="str">
        <f>IFERROR(VLOOKUP(F3421,'Lookup Formulas Demo'!$A$5:$B$8,2,0),"Unknown Weather")</f>
        <v>Use Fog Lights, Reduce Speed</v>
      </c>
      <c r="H3421" s="11" t="str">
        <f>_xlfn.IFNA(INDEX('Lookup Formulas Demo'!$B$5:$B$8,MATCH(F3421,'Lookup Formulas Demo'!$A$5:$A$8,0)),"No Match Found")</f>
        <v>Use Fog Lights, Reduce Speed</v>
      </c>
    </row>
    <row r="3422" spans="1:8" x14ac:dyDescent="0.3">
      <c r="A3422" s="9">
        <f>'Raw Data'!A3421</f>
        <v>45363.871527777803</v>
      </c>
      <c r="B3422" s="11">
        <f>'Raw Data'!M3421</f>
        <v>52.263158411648298</v>
      </c>
      <c r="C3422" s="11" t="str">
        <f t="shared" si="106"/>
        <v>Moderate</v>
      </c>
      <c r="D3422" s="11">
        <f>'Raw Data'!P3421</f>
        <v>0</v>
      </c>
      <c r="E3422" s="11" t="str">
        <f t="shared" si="107"/>
        <v>No Accident</v>
      </c>
      <c r="F3422" s="11" t="str">
        <f>'Raw Data'!O3421</f>
        <v>Clear</v>
      </c>
      <c r="G3422" s="11" t="str">
        <f>IFERROR(VLOOKUP(F3422,'Lookup Formulas Demo'!$A$5:$B$8,2,0),"Unknown Weather")</f>
        <v>Normal Driving</v>
      </c>
      <c r="H3422" s="11" t="str">
        <f>_xlfn.IFNA(INDEX('Lookup Formulas Demo'!$B$5:$B$8,MATCH(F3422,'Lookup Formulas Demo'!$A$5:$A$8,0)),"No Match Found")</f>
        <v>Normal Driving</v>
      </c>
    </row>
    <row r="3423" spans="1:8" x14ac:dyDescent="0.3">
      <c r="A3423" s="9">
        <f>'Raw Data'!A3422</f>
        <v>45363.875</v>
      </c>
      <c r="B3423" s="11">
        <f>'Raw Data'!M3422</f>
        <v>90.238115973676599</v>
      </c>
      <c r="C3423" s="11" t="str">
        <f t="shared" si="106"/>
        <v>Congested</v>
      </c>
      <c r="D3423" s="11">
        <f>'Raw Data'!P3422</f>
        <v>0</v>
      </c>
      <c r="E3423" s="11" t="str">
        <f t="shared" si="107"/>
        <v>No Accident</v>
      </c>
      <c r="F3423" s="11" t="str">
        <f>'Raw Data'!O3422</f>
        <v>Fog</v>
      </c>
      <c r="G3423" s="11" t="str">
        <f>IFERROR(VLOOKUP(F3423,'Lookup Formulas Demo'!$A$5:$B$8,2,0),"Unknown Weather")</f>
        <v>Use Fog Lights, Reduce Speed</v>
      </c>
      <c r="H3423" s="11" t="str">
        <f>_xlfn.IFNA(INDEX('Lookup Formulas Demo'!$B$5:$B$8,MATCH(F3423,'Lookup Formulas Demo'!$A$5:$A$8,0)),"No Match Found")</f>
        <v>Use Fog Lights, Reduce Speed</v>
      </c>
    </row>
    <row r="3424" spans="1:8" x14ac:dyDescent="0.3">
      <c r="A3424" s="9">
        <f>'Raw Data'!A3423</f>
        <v>45363.878472222197</v>
      </c>
      <c r="B3424" s="11">
        <f>'Raw Data'!M3423</f>
        <v>42.920893280324798</v>
      </c>
      <c r="C3424" s="11" t="str">
        <f t="shared" si="106"/>
        <v>Free-flow</v>
      </c>
      <c r="D3424" s="11">
        <f>'Raw Data'!P3423</f>
        <v>0</v>
      </c>
      <c r="E3424" s="11" t="str">
        <f t="shared" si="107"/>
        <v>No Accident</v>
      </c>
      <c r="F3424" s="11" t="str">
        <f>'Raw Data'!O3423</f>
        <v>Rain</v>
      </c>
      <c r="G3424" s="11" t="str">
        <f>IFERROR(VLOOKUP(F3424,'Lookup Formulas Demo'!$A$5:$B$8,2,0),"Unknown Weather")</f>
        <v>Reduce Speed, Increase Following Distance</v>
      </c>
      <c r="H3424" s="11" t="str">
        <f>_xlfn.IFNA(INDEX('Lookup Formulas Demo'!$B$5:$B$8,MATCH(F3424,'Lookup Formulas Demo'!$A$5:$A$8,0)),"No Match Found")</f>
        <v>Reduce Speed, Increase Following Distance</v>
      </c>
    </row>
    <row r="3425" spans="1:8" x14ac:dyDescent="0.3">
      <c r="A3425" s="9">
        <f>'Raw Data'!A3424</f>
        <v>45363.881944444503</v>
      </c>
      <c r="B3425" s="11">
        <f>'Raw Data'!M3424</f>
        <v>78.285753471067096</v>
      </c>
      <c r="C3425" s="11" t="str">
        <f t="shared" si="106"/>
        <v>Moderate</v>
      </c>
      <c r="D3425" s="11">
        <f>'Raw Data'!P3424</f>
        <v>1</v>
      </c>
      <c r="E3425" s="11" t="str">
        <f t="shared" si="107"/>
        <v>Accident Reported</v>
      </c>
      <c r="F3425" s="11" t="str">
        <f>'Raw Data'!O3424</f>
        <v>Fog</v>
      </c>
      <c r="G3425" s="11" t="str">
        <f>IFERROR(VLOOKUP(F3425,'Lookup Formulas Demo'!$A$5:$B$8,2,0),"Unknown Weather")</f>
        <v>Use Fog Lights, Reduce Speed</v>
      </c>
      <c r="H3425" s="11" t="str">
        <f>_xlfn.IFNA(INDEX('Lookup Formulas Demo'!$B$5:$B$8,MATCH(F3425,'Lookup Formulas Demo'!$A$5:$A$8,0)),"No Match Found")</f>
        <v>Use Fog Lights, Reduce Speed</v>
      </c>
    </row>
    <row r="3426" spans="1:8" x14ac:dyDescent="0.3">
      <c r="A3426" s="9">
        <f>'Raw Data'!A3425</f>
        <v>45363.885416666701</v>
      </c>
      <c r="B3426" s="11">
        <f>'Raw Data'!M3425</f>
        <v>59.2811576320548</v>
      </c>
      <c r="C3426" s="11" t="str">
        <f t="shared" si="106"/>
        <v>Moderate</v>
      </c>
      <c r="D3426" s="11">
        <f>'Raw Data'!P3425</f>
        <v>0</v>
      </c>
      <c r="E3426" s="11" t="str">
        <f t="shared" si="107"/>
        <v>No Accident</v>
      </c>
      <c r="F3426" s="11" t="str">
        <f>'Raw Data'!O3425</f>
        <v>Snow</v>
      </c>
      <c r="G3426" s="11" t="str">
        <f>IFERROR(VLOOKUP(F3426,'Lookup Formulas Demo'!$A$5:$B$8,2,0),"Unknown Weather")</f>
        <v>Extreme Caution, Consider Delay</v>
      </c>
      <c r="H3426" s="11" t="str">
        <f>_xlfn.IFNA(INDEX('Lookup Formulas Demo'!$B$5:$B$8,MATCH(F3426,'Lookup Formulas Demo'!$A$5:$A$8,0)),"No Match Found")</f>
        <v>Extreme Caution, Consider Delay</v>
      </c>
    </row>
    <row r="3427" spans="1:8" x14ac:dyDescent="0.3">
      <c r="A3427" s="9">
        <f>'Raw Data'!A3426</f>
        <v>45363.888888888898</v>
      </c>
      <c r="B3427" s="11">
        <f>'Raw Data'!M3426</f>
        <v>20.726608457713301</v>
      </c>
      <c r="C3427" s="11" t="str">
        <f t="shared" si="106"/>
        <v>Free-flow</v>
      </c>
      <c r="D3427" s="11">
        <f>'Raw Data'!P3426</f>
        <v>0</v>
      </c>
      <c r="E3427" s="11" t="str">
        <f t="shared" si="107"/>
        <v>No Accident</v>
      </c>
      <c r="F3427" s="11" t="str">
        <f>'Raw Data'!O3426</f>
        <v>Snow</v>
      </c>
      <c r="G3427" s="11" t="str">
        <f>IFERROR(VLOOKUP(F3427,'Lookup Formulas Demo'!$A$5:$B$8,2,0),"Unknown Weather")</f>
        <v>Extreme Caution, Consider Delay</v>
      </c>
      <c r="H3427" s="11" t="str">
        <f>_xlfn.IFNA(INDEX('Lookup Formulas Demo'!$B$5:$B$8,MATCH(F3427,'Lookup Formulas Demo'!$A$5:$A$8,0)),"No Match Found")</f>
        <v>Extreme Caution, Consider Delay</v>
      </c>
    </row>
    <row r="3428" spans="1:8" x14ac:dyDescent="0.3">
      <c r="A3428" s="9">
        <f>'Raw Data'!A3427</f>
        <v>45363.892361111102</v>
      </c>
      <c r="B3428" s="11">
        <f>'Raw Data'!M3427</f>
        <v>82.225123820214407</v>
      </c>
      <c r="C3428" s="11" t="str">
        <f t="shared" si="106"/>
        <v>Congested</v>
      </c>
      <c r="D3428" s="11">
        <f>'Raw Data'!P3427</f>
        <v>0</v>
      </c>
      <c r="E3428" s="11" t="str">
        <f t="shared" si="107"/>
        <v>No Accident</v>
      </c>
      <c r="F3428" s="11" t="str">
        <f>'Raw Data'!O3427</f>
        <v>Fog</v>
      </c>
      <c r="G3428" s="11" t="str">
        <f>IFERROR(VLOOKUP(F3428,'Lookup Formulas Demo'!$A$5:$B$8,2,0),"Unknown Weather")</f>
        <v>Use Fog Lights, Reduce Speed</v>
      </c>
      <c r="H3428" s="11" t="str">
        <f>_xlfn.IFNA(INDEX('Lookup Formulas Demo'!$B$5:$B$8,MATCH(F3428,'Lookup Formulas Demo'!$A$5:$A$8,0)),"No Match Found")</f>
        <v>Use Fog Lights, Reduce Speed</v>
      </c>
    </row>
    <row r="3429" spans="1:8" x14ac:dyDescent="0.3">
      <c r="A3429" s="9">
        <f>'Raw Data'!A3428</f>
        <v>45363.895833333299</v>
      </c>
      <c r="B3429" s="11">
        <f>'Raw Data'!M3428</f>
        <v>39.207181731976299</v>
      </c>
      <c r="C3429" s="11" t="str">
        <f t="shared" si="106"/>
        <v>Free-flow</v>
      </c>
      <c r="D3429" s="11">
        <f>'Raw Data'!P3428</f>
        <v>0</v>
      </c>
      <c r="E3429" s="11" t="str">
        <f t="shared" si="107"/>
        <v>No Accident</v>
      </c>
      <c r="F3429" s="11" t="str">
        <f>'Raw Data'!O3428</f>
        <v>Snow</v>
      </c>
      <c r="G3429" s="11" t="str">
        <f>IFERROR(VLOOKUP(F3429,'Lookup Formulas Demo'!$A$5:$B$8,2,0),"Unknown Weather")</f>
        <v>Extreme Caution, Consider Delay</v>
      </c>
      <c r="H3429" s="11" t="str">
        <f>_xlfn.IFNA(INDEX('Lookup Formulas Demo'!$B$5:$B$8,MATCH(F3429,'Lookup Formulas Demo'!$A$5:$A$8,0)),"No Match Found")</f>
        <v>Extreme Caution, Consider Delay</v>
      </c>
    </row>
    <row r="3430" spans="1:8" x14ac:dyDescent="0.3">
      <c r="A3430" s="9">
        <f>'Raw Data'!A3429</f>
        <v>45363.899305555598</v>
      </c>
      <c r="B3430" s="11">
        <f>'Raw Data'!M3429</f>
        <v>53.203828708873502</v>
      </c>
      <c r="C3430" s="11" t="str">
        <f t="shared" si="106"/>
        <v>Moderate</v>
      </c>
      <c r="D3430" s="11">
        <f>'Raw Data'!P3429</f>
        <v>0</v>
      </c>
      <c r="E3430" s="11" t="str">
        <f t="shared" si="107"/>
        <v>No Accident</v>
      </c>
      <c r="F3430" s="11" t="str">
        <f>'Raw Data'!O3429</f>
        <v>Fog</v>
      </c>
      <c r="G3430" s="11" t="str">
        <f>IFERROR(VLOOKUP(F3430,'Lookup Formulas Demo'!$A$5:$B$8,2,0),"Unknown Weather")</f>
        <v>Use Fog Lights, Reduce Speed</v>
      </c>
      <c r="H3430" s="11" t="str">
        <f>_xlfn.IFNA(INDEX('Lookup Formulas Demo'!$B$5:$B$8,MATCH(F3430,'Lookup Formulas Demo'!$A$5:$A$8,0)),"No Match Found")</f>
        <v>Use Fog Lights, Reduce Speed</v>
      </c>
    </row>
    <row r="3431" spans="1:8" x14ac:dyDescent="0.3">
      <c r="A3431" s="9">
        <f>'Raw Data'!A3430</f>
        <v>45363.902777777803</v>
      </c>
      <c r="B3431" s="11">
        <f>'Raw Data'!M3430</f>
        <v>22.822686190562202</v>
      </c>
      <c r="C3431" s="11" t="str">
        <f t="shared" si="106"/>
        <v>Free-flow</v>
      </c>
      <c r="D3431" s="11">
        <f>'Raw Data'!P3430</f>
        <v>0</v>
      </c>
      <c r="E3431" s="11" t="str">
        <f t="shared" si="107"/>
        <v>No Accident</v>
      </c>
      <c r="F3431" s="11" t="str">
        <f>'Raw Data'!O3430</f>
        <v>Fog</v>
      </c>
      <c r="G3431" s="11" t="str">
        <f>IFERROR(VLOOKUP(F3431,'Lookup Formulas Demo'!$A$5:$B$8,2,0),"Unknown Weather")</f>
        <v>Use Fog Lights, Reduce Speed</v>
      </c>
      <c r="H3431" s="11" t="str">
        <f>_xlfn.IFNA(INDEX('Lookup Formulas Demo'!$B$5:$B$8,MATCH(F3431,'Lookup Formulas Demo'!$A$5:$A$8,0)),"No Match Found")</f>
        <v>Use Fog Lights, Reduce Speed</v>
      </c>
    </row>
    <row r="3432" spans="1:8" x14ac:dyDescent="0.3">
      <c r="A3432" s="9">
        <f>'Raw Data'!A3431</f>
        <v>45363.90625</v>
      </c>
      <c r="B3432" s="11">
        <f>'Raw Data'!M3431</f>
        <v>36.434415077335103</v>
      </c>
      <c r="C3432" s="11" t="str">
        <f t="shared" si="106"/>
        <v>Free-flow</v>
      </c>
      <c r="D3432" s="11">
        <f>'Raw Data'!P3431</f>
        <v>0</v>
      </c>
      <c r="E3432" s="11" t="str">
        <f t="shared" si="107"/>
        <v>No Accident</v>
      </c>
      <c r="F3432" s="11" t="str">
        <f>'Raw Data'!O3431</f>
        <v>Snow</v>
      </c>
      <c r="G3432" s="11" t="str">
        <f>IFERROR(VLOOKUP(F3432,'Lookup Formulas Demo'!$A$5:$B$8,2,0),"Unknown Weather")</f>
        <v>Extreme Caution, Consider Delay</v>
      </c>
      <c r="H3432" s="11" t="str">
        <f>_xlfn.IFNA(INDEX('Lookup Formulas Demo'!$B$5:$B$8,MATCH(F3432,'Lookup Formulas Demo'!$A$5:$A$8,0)),"No Match Found")</f>
        <v>Extreme Caution, Consider Delay</v>
      </c>
    </row>
    <row r="3433" spans="1:8" x14ac:dyDescent="0.3">
      <c r="A3433" s="9">
        <f>'Raw Data'!A3432</f>
        <v>45363.909722222197</v>
      </c>
      <c r="B3433" s="11">
        <f>'Raw Data'!M3432</f>
        <v>45.554200088483398</v>
      </c>
      <c r="C3433" s="11" t="str">
        <f t="shared" si="106"/>
        <v>Free-flow</v>
      </c>
      <c r="D3433" s="11">
        <f>'Raw Data'!P3432</f>
        <v>0</v>
      </c>
      <c r="E3433" s="11" t="str">
        <f t="shared" si="107"/>
        <v>No Accident</v>
      </c>
      <c r="F3433" s="11" t="str">
        <f>'Raw Data'!O3432</f>
        <v>Snow</v>
      </c>
      <c r="G3433" s="11" t="str">
        <f>IFERROR(VLOOKUP(F3433,'Lookup Formulas Demo'!$A$5:$B$8,2,0),"Unknown Weather")</f>
        <v>Extreme Caution, Consider Delay</v>
      </c>
      <c r="H3433" s="11" t="str">
        <f>_xlfn.IFNA(INDEX('Lookup Formulas Demo'!$B$5:$B$8,MATCH(F3433,'Lookup Formulas Demo'!$A$5:$A$8,0)),"No Match Found")</f>
        <v>Extreme Caution, Consider Delay</v>
      </c>
    </row>
    <row r="3434" spans="1:8" x14ac:dyDescent="0.3">
      <c r="A3434" s="9">
        <f>'Raw Data'!A3433</f>
        <v>45363.913194444503</v>
      </c>
      <c r="B3434" s="11">
        <f>'Raw Data'!M3433</f>
        <v>82.806295004525893</v>
      </c>
      <c r="C3434" s="11" t="str">
        <f t="shared" si="106"/>
        <v>Congested</v>
      </c>
      <c r="D3434" s="11">
        <f>'Raw Data'!P3433</f>
        <v>0</v>
      </c>
      <c r="E3434" s="11" t="str">
        <f t="shared" si="107"/>
        <v>No Accident</v>
      </c>
      <c r="F3434" s="11" t="str">
        <f>'Raw Data'!O3433</f>
        <v>Fog</v>
      </c>
      <c r="G3434" s="11" t="str">
        <f>IFERROR(VLOOKUP(F3434,'Lookup Formulas Demo'!$A$5:$B$8,2,0),"Unknown Weather")</f>
        <v>Use Fog Lights, Reduce Speed</v>
      </c>
      <c r="H3434" s="11" t="str">
        <f>_xlfn.IFNA(INDEX('Lookup Formulas Demo'!$B$5:$B$8,MATCH(F3434,'Lookup Formulas Demo'!$A$5:$A$8,0)),"No Match Found")</f>
        <v>Use Fog Lights, Reduce Speed</v>
      </c>
    </row>
    <row r="3435" spans="1:8" x14ac:dyDescent="0.3">
      <c r="A3435" s="9">
        <f>'Raw Data'!A3434</f>
        <v>45363.916666666701</v>
      </c>
      <c r="B3435" s="11">
        <f>'Raw Data'!M3434</f>
        <v>47.717055133190897</v>
      </c>
      <c r="C3435" s="11" t="str">
        <f t="shared" si="106"/>
        <v>Free-flow</v>
      </c>
      <c r="D3435" s="11">
        <f>'Raw Data'!P3434</f>
        <v>0</v>
      </c>
      <c r="E3435" s="11" t="str">
        <f t="shared" si="107"/>
        <v>No Accident</v>
      </c>
      <c r="F3435" s="11" t="str">
        <f>'Raw Data'!O3434</f>
        <v>Fog</v>
      </c>
      <c r="G3435" s="11" t="str">
        <f>IFERROR(VLOOKUP(F3435,'Lookup Formulas Demo'!$A$5:$B$8,2,0),"Unknown Weather")</f>
        <v>Use Fog Lights, Reduce Speed</v>
      </c>
      <c r="H3435" s="11" t="str">
        <f>_xlfn.IFNA(INDEX('Lookup Formulas Demo'!$B$5:$B$8,MATCH(F3435,'Lookup Formulas Demo'!$A$5:$A$8,0)),"No Match Found")</f>
        <v>Use Fog Lights, Reduce Speed</v>
      </c>
    </row>
    <row r="3436" spans="1:8" x14ac:dyDescent="0.3">
      <c r="A3436" s="9">
        <f>'Raw Data'!A3435</f>
        <v>45363.920138888898</v>
      </c>
      <c r="B3436" s="11">
        <f>'Raw Data'!M3435</f>
        <v>29.540206683735899</v>
      </c>
      <c r="C3436" s="11" t="str">
        <f t="shared" si="106"/>
        <v>Free-flow</v>
      </c>
      <c r="D3436" s="11">
        <f>'Raw Data'!P3435</f>
        <v>0</v>
      </c>
      <c r="E3436" s="11" t="str">
        <f t="shared" si="107"/>
        <v>No Accident</v>
      </c>
      <c r="F3436" s="11" t="str">
        <f>'Raw Data'!O3435</f>
        <v>Fog</v>
      </c>
      <c r="G3436" s="11" t="str">
        <f>IFERROR(VLOOKUP(F3436,'Lookup Formulas Demo'!$A$5:$B$8,2,0),"Unknown Weather")</f>
        <v>Use Fog Lights, Reduce Speed</v>
      </c>
      <c r="H3436" s="11" t="str">
        <f>_xlfn.IFNA(INDEX('Lookup Formulas Demo'!$B$5:$B$8,MATCH(F3436,'Lookup Formulas Demo'!$A$5:$A$8,0)),"No Match Found")</f>
        <v>Use Fog Lights, Reduce Speed</v>
      </c>
    </row>
    <row r="3437" spans="1:8" x14ac:dyDescent="0.3">
      <c r="A3437" s="9">
        <f>'Raw Data'!A3436</f>
        <v>45363.923611111102</v>
      </c>
      <c r="B3437" s="11">
        <f>'Raw Data'!M3436</f>
        <v>73.273104650264798</v>
      </c>
      <c r="C3437" s="11" t="str">
        <f t="shared" si="106"/>
        <v>Moderate</v>
      </c>
      <c r="D3437" s="11">
        <f>'Raw Data'!P3436</f>
        <v>0</v>
      </c>
      <c r="E3437" s="11" t="str">
        <f t="shared" si="107"/>
        <v>No Accident</v>
      </c>
      <c r="F3437" s="11" t="str">
        <f>'Raw Data'!O3436</f>
        <v>Rain</v>
      </c>
      <c r="G3437" s="11" t="str">
        <f>IFERROR(VLOOKUP(F3437,'Lookup Formulas Demo'!$A$5:$B$8,2,0),"Unknown Weather")</f>
        <v>Reduce Speed, Increase Following Distance</v>
      </c>
      <c r="H3437" s="11" t="str">
        <f>_xlfn.IFNA(INDEX('Lookup Formulas Demo'!$B$5:$B$8,MATCH(F3437,'Lookup Formulas Demo'!$A$5:$A$8,0)),"No Match Found")</f>
        <v>Reduce Speed, Increase Following Distance</v>
      </c>
    </row>
    <row r="3438" spans="1:8" x14ac:dyDescent="0.3">
      <c r="A3438" s="9">
        <f>'Raw Data'!A3437</f>
        <v>45363.927083333299</v>
      </c>
      <c r="B3438" s="11">
        <f>'Raw Data'!M3437</f>
        <v>18.606140182355301</v>
      </c>
      <c r="C3438" s="11" t="str">
        <f t="shared" si="106"/>
        <v>Free-flow</v>
      </c>
      <c r="D3438" s="11">
        <f>'Raw Data'!P3437</f>
        <v>0</v>
      </c>
      <c r="E3438" s="11" t="str">
        <f t="shared" si="107"/>
        <v>No Accident</v>
      </c>
      <c r="F3438" s="11" t="str">
        <f>'Raw Data'!O3437</f>
        <v>Fog</v>
      </c>
      <c r="G3438" s="11" t="str">
        <f>IFERROR(VLOOKUP(F3438,'Lookup Formulas Demo'!$A$5:$B$8,2,0),"Unknown Weather")</f>
        <v>Use Fog Lights, Reduce Speed</v>
      </c>
      <c r="H3438" s="11" t="str">
        <f>_xlfn.IFNA(INDEX('Lookup Formulas Demo'!$B$5:$B$8,MATCH(F3438,'Lookup Formulas Demo'!$A$5:$A$8,0)),"No Match Found")</f>
        <v>Use Fog Lights, Reduce Speed</v>
      </c>
    </row>
    <row r="3439" spans="1:8" x14ac:dyDescent="0.3">
      <c r="A3439" s="9">
        <f>'Raw Data'!A3438</f>
        <v>45363.930555555598</v>
      </c>
      <c r="B3439" s="11">
        <f>'Raw Data'!M3438</f>
        <v>50.337372879815099</v>
      </c>
      <c r="C3439" s="11" t="str">
        <f t="shared" si="106"/>
        <v>Moderate</v>
      </c>
      <c r="D3439" s="11">
        <f>'Raw Data'!P3438</f>
        <v>0</v>
      </c>
      <c r="E3439" s="11" t="str">
        <f t="shared" si="107"/>
        <v>No Accident</v>
      </c>
      <c r="F3439" s="11" t="str">
        <f>'Raw Data'!O3438</f>
        <v>Snow</v>
      </c>
      <c r="G3439" s="11" t="str">
        <f>IFERROR(VLOOKUP(F3439,'Lookup Formulas Demo'!$A$5:$B$8,2,0),"Unknown Weather")</f>
        <v>Extreme Caution, Consider Delay</v>
      </c>
      <c r="H3439" s="11" t="str">
        <f>_xlfn.IFNA(INDEX('Lookup Formulas Demo'!$B$5:$B$8,MATCH(F3439,'Lookup Formulas Demo'!$A$5:$A$8,0)),"No Match Found")</f>
        <v>Extreme Caution, Consider Delay</v>
      </c>
    </row>
    <row r="3440" spans="1:8" x14ac:dyDescent="0.3">
      <c r="A3440" s="9">
        <f>'Raw Data'!A3439</f>
        <v>45363.934027777803</v>
      </c>
      <c r="B3440" s="11">
        <f>'Raw Data'!M3439</f>
        <v>23.148572531389899</v>
      </c>
      <c r="C3440" s="11" t="str">
        <f t="shared" si="106"/>
        <v>Free-flow</v>
      </c>
      <c r="D3440" s="11">
        <f>'Raw Data'!P3439</f>
        <v>1</v>
      </c>
      <c r="E3440" s="11" t="str">
        <f t="shared" si="107"/>
        <v>Accident Reported</v>
      </c>
      <c r="F3440" s="11" t="str">
        <f>'Raw Data'!O3439</f>
        <v>Rain</v>
      </c>
      <c r="G3440" s="11" t="str">
        <f>IFERROR(VLOOKUP(F3440,'Lookup Formulas Demo'!$A$5:$B$8,2,0),"Unknown Weather")</f>
        <v>Reduce Speed, Increase Following Distance</v>
      </c>
      <c r="H3440" s="11" t="str">
        <f>_xlfn.IFNA(INDEX('Lookup Formulas Demo'!$B$5:$B$8,MATCH(F3440,'Lookup Formulas Demo'!$A$5:$A$8,0)),"No Match Found")</f>
        <v>Reduce Speed, Increase Following Distance</v>
      </c>
    </row>
    <row r="3441" spans="1:8" x14ac:dyDescent="0.3">
      <c r="A3441" s="9">
        <f>'Raw Data'!A3440</f>
        <v>45363.9375</v>
      </c>
      <c r="B3441" s="11">
        <f>'Raw Data'!M3440</f>
        <v>61.114897189327003</v>
      </c>
      <c r="C3441" s="11" t="str">
        <f t="shared" si="106"/>
        <v>Moderate</v>
      </c>
      <c r="D3441" s="11">
        <f>'Raw Data'!P3440</f>
        <v>0</v>
      </c>
      <c r="E3441" s="11" t="str">
        <f t="shared" si="107"/>
        <v>No Accident</v>
      </c>
      <c r="F3441" s="11" t="str">
        <f>'Raw Data'!O3440</f>
        <v>Fog</v>
      </c>
      <c r="G3441" s="11" t="str">
        <f>IFERROR(VLOOKUP(F3441,'Lookup Formulas Demo'!$A$5:$B$8,2,0),"Unknown Weather")</f>
        <v>Use Fog Lights, Reduce Speed</v>
      </c>
      <c r="H3441" s="11" t="str">
        <f>_xlfn.IFNA(INDEX('Lookup Formulas Demo'!$B$5:$B$8,MATCH(F3441,'Lookup Formulas Demo'!$A$5:$A$8,0)),"No Match Found")</f>
        <v>Use Fog Lights, Reduce Speed</v>
      </c>
    </row>
    <row r="3442" spans="1:8" x14ac:dyDescent="0.3">
      <c r="A3442" s="9">
        <f>'Raw Data'!A3441</f>
        <v>45363.940972222197</v>
      </c>
      <c r="B3442" s="11">
        <f>'Raw Data'!M3441</f>
        <v>46.561833127817899</v>
      </c>
      <c r="C3442" s="11" t="str">
        <f t="shared" si="106"/>
        <v>Free-flow</v>
      </c>
      <c r="D3442" s="11">
        <f>'Raw Data'!P3441</f>
        <v>0</v>
      </c>
      <c r="E3442" s="11" t="str">
        <f t="shared" si="107"/>
        <v>No Accident</v>
      </c>
      <c r="F3442" s="11" t="str">
        <f>'Raw Data'!O3441</f>
        <v>Clear</v>
      </c>
      <c r="G3442" s="11" t="str">
        <f>IFERROR(VLOOKUP(F3442,'Lookup Formulas Demo'!$A$5:$B$8,2,0),"Unknown Weather")</f>
        <v>Normal Driving</v>
      </c>
      <c r="H3442" s="11" t="str">
        <f>_xlfn.IFNA(INDEX('Lookup Formulas Demo'!$B$5:$B$8,MATCH(F3442,'Lookup Formulas Demo'!$A$5:$A$8,0)),"No Match Found")</f>
        <v>Normal Driving</v>
      </c>
    </row>
    <row r="3443" spans="1:8" x14ac:dyDescent="0.3">
      <c r="A3443" s="9">
        <f>'Raw Data'!A3442</f>
        <v>45363.944444444503</v>
      </c>
      <c r="B3443" s="11">
        <f>'Raw Data'!M3442</f>
        <v>52.138259482745703</v>
      </c>
      <c r="C3443" s="11" t="str">
        <f t="shared" si="106"/>
        <v>Moderate</v>
      </c>
      <c r="D3443" s="11">
        <f>'Raw Data'!P3442</f>
        <v>0</v>
      </c>
      <c r="E3443" s="11" t="str">
        <f t="shared" si="107"/>
        <v>No Accident</v>
      </c>
      <c r="F3443" s="11" t="str">
        <f>'Raw Data'!O3442</f>
        <v>Rain</v>
      </c>
      <c r="G3443" s="11" t="str">
        <f>IFERROR(VLOOKUP(F3443,'Lookup Formulas Demo'!$A$5:$B$8,2,0),"Unknown Weather")</f>
        <v>Reduce Speed, Increase Following Distance</v>
      </c>
      <c r="H3443" s="11" t="str">
        <f>_xlfn.IFNA(INDEX('Lookup Formulas Demo'!$B$5:$B$8,MATCH(F3443,'Lookup Formulas Demo'!$A$5:$A$8,0)),"No Match Found")</f>
        <v>Reduce Speed, Increase Following Distance</v>
      </c>
    </row>
    <row r="3444" spans="1:8" x14ac:dyDescent="0.3">
      <c r="A3444" s="9">
        <f>'Raw Data'!A3443</f>
        <v>45363.947916666701</v>
      </c>
      <c r="B3444" s="11">
        <f>'Raw Data'!M3443</f>
        <v>90.693687522632302</v>
      </c>
      <c r="C3444" s="11" t="str">
        <f t="shared" si="106"/>
        <v>Congested</v>
      </c>
      <c r="D3444" s="11">
        <f>'Raw Data'!P3443</f>
        <v>0</v>
      </c>
      <c r="E3444" s="11" t="str">
        <f t="shared" si="107"/>
        <v>No Accident</v>
      </c>
      <c r="F3444" s="11" t="str">
        <f>'Raw Data'!O3443</f>
        <v>Fog</v>
      </c>
      <c r="G3444" s="11" t="str">
        <f>IFERROR(VLOOKUP(F3444,'Lookup Formulas Demo'!$A$5:$B$8,2,0),"Unknown Weather")</f>
        <v>Use Fog Lights, Reduce Speed</v>
      </c>
      <c r="H3444" s="11" t="str">
        <f>_xlfn.IFNA(INDEX('Lookup Formulas Demo'!$B$5:$B$8,MATCH(F3444,'Lookup Formulas Demo'!$A$5:$A$8,0)),"No Match Found")</f>
        <v>Use Fog Lights, Reduce Speed</v>
      </c>
    </row>
    <row r="3445" spans="1:8" x14ac:dyDescent="0.3">
      <c r="A3445" s="9">
        <f>'Raw Data'!A3444</f>
        <v>45363.951388888898</v>
      </c>
      <c r="B3445" s="11">
        <f>'Raw Data'!M3444</f>
        <v>47.082219142619103</v>
      </c>
      <c r="C3445" s="11" t="str">
        <f t="shared" si="106"/>
        <v>Free-flow</v>
      </c>
      <c r="D3445" s="11">
        <f>'Raw Data'!P3444</f>
        <v>0</v>
      </c>
      <c r="E3445" s="11" t="str">
        <f t="shared" si="107"/>
        <v>No Accident</v>
      </c>
      <c r="F3445" s="11" t="str">
        <f>'Raw Data'!O3444</f>
        <v>Clear</v>
      </c>
      <c r="G3445" s="11" t="str">
        <f>IFERROR(VLOOKUP(F3445,'Lookup Formulas Demo'!$A$5:$B$8,2,0),"Unknown Weather")</f>
        <v>Normal Driving</v>
      </c>
      <c r="H3445" s="11" t="str">
        <f>_xlfn.IFNA(INDEX('Lookup Formulas Demo'!$B$5:$B$8,MATCH(F3445,'Lookup Formulas Demo'!$A$5:$A$8,0)),"No Match Found")</f>
        <v>Normal Driving</v>
      </c>
    </row>
    <row r="3446" spans="1:8" x14ac:dyDescent="0.3">
      <c r="A3446" s="9">
        <f>'Raw Data'!A3445</f>
        <v>45363.954861111102</v>
      </c>
      <c r="B3446" s="11">
        <f>'Raw Data'!M3445</f>
        <v>13.5719767662035</v>
      </c>
      <c r="C3446" s="11" t="str">
        <f t="shared" si="106"/>
        <v>Free-flow</v>
      </c>
      <c r="D3446" s="11">
        <f>'Raw Data'!P3445</f>
        <v>0</v>
      </c>
      <c r="E3446" s="11" t="str">
        <f t="shared" si="107"/>
        <v>No Accident</v>
      </c>
      <c r="F3446" s="11" t="str">
        <f>'Raw Data'!O3445</f>
        <v>Rain</v>
      </c>
      <c r="G3446" s="11" t="str">
        <f>IFERROR(VLOOKUP(F3446,'Lookup Formulas Demo'!$A$5:$B$8,2,0),"Unknown Weather")</f>
        <v>Reduce Speed, Increase Following Distance</v>
      </c>
      <c r="H3446" s="11" t="str">
        <f>_xlfn.IFNA(INDEX('Lookup Formulas Demo'!$B$5:$B$8,MATCH(F3446,'Lookup Formulas Demo'!$A$5:$A$8,0)),"No Match Found")</f>
        <v>Reduce Speed, Increase Following Distance</v>
      </c>
    </row>
    <row r="3447" spans="1:8" x14ac:dyDescent="0.3">
      <c r="A3447" s="9">
        <f>'Raw Data'!A3446</f>
        <v>45363.958333333299</v>
      </c>
      <c r="B3447" s="11">
        <f>'Raw Data'!M3446</f>
        <v>61.0421994068898</v>
      </c>
      <c r="C3447" s="11" t="str">
        <f t="shared" si="106"/>
        <v>Moderate</v>
      </c>
      <c r="D3447" s="11">
        <f>'Raw Data'!P3446</f>
        <v>0</v>
      </c>
      <c r="E3447" s="11" t="str">
        <f t="shared" si="107"/>
        <v>No Accident</v>
      </c>
      <c r="F3447" s="11" t="str">
        <f>'Raw Data'!O3446</f>
        <v>Snow</v>
      </c>
      <c r="G3447" s="11" t="str">
        <f>IFERROR(VLOOKUP(F3447,'Lookup Formulas Demo'!$A$5:$B$8,2,0),"Unknown Weather")</f>
        <v>Extreme Caution, Consider Delay</v>
      </c>
      <c r="H3447" s="11" t="str">
        <f>_xlfn.IFNA(INDEX('Lookup Formulas Demo'!$B$5:$B$8,MATCH(F3447,'Lookup Formulas Demo'!$A$5:$A$8,0)),"No Match Found")</f>
        <v>Extreme Caution, Consider Delay</v>
      </c>
    </row>
    <row r="3448" spans="1:8" x14ac:dyDescent="0.3">
      <c r="A3448" s="9">
        <f>'Raw Data'!A3447</f>
        <v>45363.961805555598</v>
      </c>
      <c r="B3448" s="11">
        <f>'Raw Data'!M3447</f>
        <v>88.451482134824303</v>
      </c>
      <c r="C3448" s="11" t="str">
        <f t="shared" si="106"/>
        <v>Congested</v>
      </c>
      <c r="D3448" s="11">
        <f>'Raw Data'!P3447</f>
        <v>0</v>
      </c>
      <c r="E3448" s="11" t="str">
        <f t="shared" si="107"/>
        <v>No Accident</v>
      </c>
      <c r="F3448" s="11" t="str">
        <f>'Raw Data'!O3447</f>
        <v>Fog</v>
      </c>
      <c r="G3448" s="11" t="str">
        <f>IFERROR(VLOOKUP(F3448,'Lookup Formulas Demo'!$A$5:$B$8,2,0),"Unknown Weather")</f>
        <v>Use Fog Lights, Reduce Speed</v>
      </c>
      <c r="H3448" s="11" t="str">
        <f>_xlfn.IFNA(INDEX('Lookup Formulas Demo'!$B$5:$B$8,MATCH(F3448,'Lookup Formulas Demo'!$A$5:$A$8,0)),"No Match Found")</f>
        <v>Use Fog Lights, Reduce Speed</v>
      </c>
    </row>
    <row r="3449" spans="1:8" x14ac:dyDescent="0.3">
      <c r="A3449" s="9">
        <f>'Raw Data'!A3448</f>
        <v>45363.965277777803</v>
      </c>
      <c r="B3449" s="11">
        <f>'Raw Data'!M3448</f>
        <v>83.898095293637198</v>
      </c>
      <c r="C3449" s="11" t="str">
        <f t="shared" si="106"/>
        <v>Congested</v>
      </c>
      <c r="D3449" s="11">
        <f>'Raw Data'!P3448</f>
        <v>0</v>
      </c>
      <c r="E3449" s="11" t="str">
        <f t="shared" si="107"/>
        <v>No Accident</v>
      </c>
      <c r="F3449" s="11" t="str">
        <f>'Raw Data'!O3448</f>
        <v>Clear</v>
      </c>
      <c r="G3449" s="11" t="str">
        <f>IFERROR(VLOOKUP(F3449,'Lookup Formulas Demo'!$A$5:$B$8,2,0),"Unknown Weather")</f>
        <v>Normal Driving</v>
      </c>
      <c r="H3449" s="11" t="str">
        <f>_xlfn.IFNA(INDEX('Lookup Formulas Demo'!$B$5:$B$8,MATCH(F3449,'Lookup Formulas Demo'!$A$5:$A$8,0)),"No Match Found")</f>
        <v>Normal Driving</v>
      </c>
    </row>
    <row r="3450" spans="1:8" x14ac:dyDescent="0.3">
      <c r="A3450" s="9">
        <f>'Raw Data'!A3449</f>
        <v>45363.96875</v>
      </c>
      <c r="B3450" s="11">
        <f>'Raw Data'!M3449</f>
        <v>51.828812723823802</v>
      </c>
      <c r="C3450" s="11" t="str">
        <f t="shared" si="106"/>
        <v>Moderate</v>
      </c>
      <c r="D3450" s="11">
        <f>'Raw Data'!P3449</f>
        <v>0</v>
      </c>
      <c r="E3450" s="11" t="str">
        <f t="shared" si="107"/>
        <v>No Accident</v>
      </c>
      <c r="F3450" s="11" t="str">
        <f>'Raw Data'!O3449</f>
        <v>Snow</v>
      </c>
      <c r="G3450" s="11" t="str">
        <f>IFERROR(VLOOKUP(F3450,'Lookup Formulas Demo'!$A$5:$B$8,2,0),"Unknown Weather")</f>
        <v>Extreme Caution, Consider Delay</v>
      </c>
      <c r="H3450" s="11" t="str">
        <f>_xlfn.IFNA(INDEX('Lookup Formulas Demo'!$B$5:$B$8,MATCH(F3450,'Lookup Formulas Demo'!$A$5:$A$8,0)),"No Match Found")</f>
        <v>Extreme Caution, Consider Delay</v>
      </c>
    </row>
    <row r="3451" spans="1:8" x14ac:dyDescent="0.3">
      <c r="A3451" s="9">
        <f>'Raw Data'!A3450</f>
        <v>45363.972222222197</v>
      </c>
      <c r="B3451" s="11">
        <f>'Raw Data'!M3450</f>
        <v>69.366459416349002</v>
      </c>
      <c r="C3451" s="11" t="str">
        <f t="shared" si="106"/>
        <v>Moderate</v>
      </c>
      <c r="D3451" s="11">
        <f>'Raw Data'!P3450</f>
        <v>0</v>
      </c>
      <c r="E3451" s="11" t="str">
        <f t="shared" si="107"/>
        <v>No Accident</v>
      </c>
      <c r="F3451" s="11" t="str">
        <f>'Raw Data'!O3450</f>
        <v>Fog</v>
      </c>
      <c r="G3451" s="11" t="str">
        <f>IFERROR(VLOOKUP(F3451,'Lookup Formulas Demo'!$A$5:$B$8,2,0),"Unknown Weather")</f>
        <v>Use Fog Lights, Reduce Speed</v>
      </c>
      <c r="H3451" s="11" t="str">
        <f>_xlfn.IFNA(INDEX('Lookup Formulas Demo'!$B$5:$B$8,MATCH(F3451,'Lookup Formulas Demo'!$A$5:$A$8,0)),"No Match Found")</f>
        <v>Use Fog Lights, Reduce Speed</v>
      </c>
    </row>
    <row r="3452" spans="1:8" x14ac:dyDescent="0.3">
      <c r="A3452" s="9">
        <f>'Raw Data'!A3451</f>
        <v>45363.975694444503</v>
      </c>
      <c r="B3452" s="11">
        <f>'Raw Data'!M3451</f>
        <v>91.520533004138798</v>
      </c>
      <c r="C3452" s="11" t="str">
        <f t="shared" si="106"/>
        <v>Congested</v>
      </c>
      <c r="D3452" s="11">
        <f>'Raw Data'!P3451</f>
        <v>0</v>
      </c>
      <c r="E3452" s="11" t="str">
        <f t="shared" si="107"/>
        <v>No Accident</v>
      </c>
      <c r="F3452" s="11" t="str">
        <f>'Raw Data'!O3451</f>
        <v>Fog</v>
      </c>
      <c r="G3452" s="11" t="str">
        <f>IFERROR(VLOOKUP(F3452,'Lookup Formulas Demo'!$A$5:$B$8,2,0),"Unknown Weather")</f>
        <v>Use Fog Lights, Reduce Speed</v>
      </c>
      <c r="H3452" s="11" t="str">
        <f>_xlfn.IFNA(INDEX('Lookup Formulas Demo'!$B$5:$B$8,MATCH(F3452,'Lookup Formulas Demo'!$A$5:$A$8,0)),"No Match Found")</f>
        <v>Use Fog Lights, Reduce Speed</v>
      </c>
    </row>
    <row r="3453" spans="1:8" x14ac:dyDescent="0.3">
      <c r="A3453" s="9">
        <f>'Raw Data'!A3452</f>
        <v>45363.979166666701</v>
      </c>
      <c r="B3453" s="11">
        <f>'Raw Data'!M3452</f>
        <v>36.692596787864701</v>
      </c>
      <c r="C3453" s="11" t="str">
        <f t="shared" si="106"/>
        <v>Free-flow</v>
      </c>
      <c r="D3453" s="11">
        <f>'Raw Data'!P3452</f>
        <v>0</v>
      </c>
      <c r="E3453" s="11" t="str">
        <f t="shared" si="107"/>
        <v>No Accident</v>
      </c>
      <c r="F3453" s="11" t="str">
        <f>'Raw Data'!O3452</f>
        <v>Snow</v>
      </c>
      <c r="G3453" s="11" t="str">
        <f>IFERROR(VLOOKUP(F3453,'Lookup Formulas Demo'!$A$5:$B$8,2,0),"Unknown Weather")</f>
        <v>Extreme Caution, Consider Delay</v>
      </c>
      <c r="H3453" s="11" t="str">
        <f>_xlfn.IFNA(INDEX('Lookup Formulas Demo'!$B$5:$B$8,MATCH(F3453,'Lookup Formulas Demo'!$A$5:$A$8,0)),"No Match Found")</f>
        <v>Extreme Caution, Consider Delay</v>
      </c>
    </row>
    <row r="3454" spans="1:8" x14ac:dyDescent="0.3">
      <c r="A3454" s="9">
        <f>'Raw Data'!A3453</f>
        <v>45363.982638888898</v>
      </c>
      <c r="B3454" s="11">
        <f>'Raw Data'!M3453</f>
        <v>33.382856879054103</v>
      </c>
      <c r="C3454" s="11" t="str">
        <f t="shared" si="106"/>
        <v>Free-flow</v>
      </c>
      <c r="D3454" s="11">
        <f>'Raw Data'!P3453</f>
        <v>0</v>
      </c>
      <c r="E3454" s="11" t="str">
        <f t="shared" si="107"/>
        <v>No Accident</v>
      </c>
      <c r="F3454" s="11" t="str">
        <f>'Raw Data'!O3453</f>
        <v>Clear</v>
      </c>
      <c r="G3454" s="11" t="str">
        <f>IFERROR(VLOOKUP(F3454,'Lookup Formulas Demo'!$A$5:$B$8,2,0),"Unknown Weather")</f>
        <v>Normal Driving</v>
      </c>
      <c r="H3454" s="11" t="str">
        <f>_xlfn.IFNA(INDEX('Lookup Formulas Demo'!$B$5:$B$8,MATCH(F3454,'Lookup Formulas Demo'!$A$5:$A$8,0)),"No Match Found")</f>
        <v>Normal Driving</v>
      </c>
    </row>
    <row r="3455" spans="1:8" x14ac:dyDescent="0.3">
      <c r="A3455" s="9">
        <f>'Raw Data'!A3454</f>
        <v>45363.986111111102</v>
      </c>
      <c r="B3455" s="11">
        <f>'Raw Data'!M3454</f>
        <v>66.400080147426905</v>
      </c>
      <c r="C3455" s="11" t="str">
        <f t="shared" si="106"/>
        <v>Moderate</v>
      </c>
      <c r="D3455" s="11">
        <f>'Raw Data'!P3454</f>
        <v>0</v>
      </c>
      <c r="E3455" s="11" t="str">
        <f t="shared" si="107"/>
        <v>No Accident</v>
      </c>
      <c r="F3455" s="11" t="str">
        <f>'Raw Data'!O3454</f>
        <v>Fog</v>
      </c>
      <c r="G3455" s="11" t="str">
        <f>IFERROR(VLOOKUP(F3455,'Lookup Formulas Demo'!$A$5:$B$8,2,0),"Unknown Weather")</f>
        <v>Use Fog Lights, Reduce Speed</v>
      </c>
      <c r="H3455" s="11" t="str">
        <f>_xlfn.IFNA(INDEX('Lookup Formulas Demo'!$B$5:$B$8,MATCH(F3455,'Lookup Formulas Demo'!$A$5:$A$8,0)),"No Match Found")</f>
        <v>Use Fog Lights, Reduce Speed</v>
      </c>
    </row>
    <row r="3456" spans="1:8" x14ac:dyDescent="0.3">
      <c r="A3456" s="9">
        <f>'Raw Data'!A3455</f>
        <v>45363.989583333299</v>
      </c>
      <c r="B3456" s="11">
        <f>'Raw Data'!M3455</f>
        <v>16.387203541575399</v>
      </c>
      <c r="C3456" s="11" t="str">
        <f t="shared" si="106"/>
        <v>Free-flow</v>
      </c>
      <c r="D3456" s="11">
        <f>'Raw Data'!P3455</f>
        <v>0</v>
      </c>
      <c r="E3456" s="11" t="str">
        <f t="shared" si="107"/>
        <v>No Accident</v>
      </c>
      <c r="F3456" s="11" t="str">
        <f>'Raw Data'!O3455</f>
        <v>Fog</v>
      </c>
      <c r="G3456" s="11" t="str">
        <f>IFERROR(VLOOKUP(F3456,'Lookup Formulas Demo'!$A$5:$B$8,2,0),"Unknown Weather")</f>
        <v>Use Fog Lights, Reduce Speed</v>
      </c>
      <c r="H3456" s="11" t="str">
        <f>_xlfn.IFNA(INDEX('Lookup Formulas Demo'!$B$5:$B$8,MATCH(F3456,'Lookup Formulas Demo'!$A$5:$A$8,0)),"No Match Found")</f>
        <v>Use Fog Lights, Reduce Speed</v>
      </c>
    </row>
    <row r="3457" spans="1:8" x14ac:dyDescent="0.3">
      <c r="A3457" s="9">
        <f>'Raw Data'!A3456</f>
        <v>45363.993055555598</v>
      </c>
      <c r="B3457" s="11">
        <f>'Raw Data'!M3456</f>
        <v>33.774751848757901</v>
      </c>
      <c r="C3457" s="11" t="str">
        <f t="shared" si="106"/>
        <v>Free-flow</v>
      </c>
      <c r="D3457" s="11">
        <f>'Raw Data'!P3456</f>
        <v>0</v>
      </c>
      <c r="E3457" s="11" t="str">
        <f t="shared" si="107"/>
        <v>No Accident</v>
      </c>
      <c r="F3457" s="11" t="str">
        <f>'Raw Data'!O3456</f>
        <v>Clear</v>
      </c>
      <c r="G3457" s="11" t="str">
        <f>IFERROR(VLOOKUP(F3457,'Lookup Formulas Demo'!$A$5:$B$8,2,0),"Unknown Weather")</f>
        <v>Normal Driving</v>
      </c>
      <c r="H3457" s="11" t="str">
        <f>_xlfn.IFNA(INDEX('Lookup Formulas Demo'!$B$5:$B$8,MATCH(F3457,'Lookup Formulas Demo'!$A$5:$A$8,0)),"No Match Found")</f>
        <v>Normal Driving</v>
      </c>
    </row>
    <row r="3458" spans="1:8" x14ac:dyDescent="0.3">
      <c r="A3458" s="9">
        <f>'Raw Data'!A3457</f>
        <v>45363.996527777803</v>
      </c>
      <c r="B3458" s="11">
        <f>'Raw Data'!M3457</f>
        <v>60.963943850573301</v>
      </c>
      <c r="C3458" s="11" t="str">
        <f t="shared" si="106"/>
        <v>Moderate</v>
      </c>
      <c r="D3458" s="11">
        <f>'Raw Data'!P3457</f>
        <v>0</v>
      </c>
      <c r="E3458" s="11" t="str">
        <f t="shared" si="107"/>
        <v>No Accident</v>
      </c>
      <c r="F3458" s="11" t="str">
        <f>'Raw Data'!O3457</f>
        <v>Rain</v>
      </c>
      <c r="G3458" s="11" t="str">
        <f>IFERROR(VLOOKUP(F3458,'Lookup Formulas Demo'!$A$5:$B$8,2,0),"Unknown Weather")</f>
        <v>Reduce Speed, Increase Following Distance</v>
      </c>
      <c r="H3458" s="11" t="str">
        <f>_xlfn.IFNA(INDEX('Lookup Formulas Demo'!$B$5:$B$8,MATCH(F3458,'Lookup Formulas Demo'!$A$5:$A$8,0)),"No Match Found")</f>
        <v>Reduce Speed, Increase Following Distance</v>
      </c>
    </row>
    <row r="3459" spans="1:8" x14ac:dyDescent="0.3">
      <c r="A3459" s="9">
        <f>'Raw Data'!A3458</f>
        <v>45364</v>
      </c>
      <c r="B3459" s="11">
        <f>'Raw Data'!M3458</f>
        <v>38.135113655691299</v>
      </c>
      <c r="C3459" s="11" t="str">
        <f t="shared" ref="C3459:C3522" si="108">IF(B3459&gt;=80,"Congested",IF(B3459&gt;=50,"Moderate","Free-flow"))</f>
        <v>Free-flow</v>
      </c>
      <c r="D3459" s="11">
        <f>'Raw Data'!P3458</f>
        <v>0</v>
      </c>
      <c r="E3459" s="11" t="str">
        <f t="shared" ref="E3459:E3522" si="109">IF(D3459=1,"Accident Reported","No Accident")</f>
        <v>No Accident</v>
      </c>
      <c r="F3459" s="11" t="str">
        <f>'Raw Data'!O3458</f>
        <v>Snow</v>
      </c>
      <c r="G3459" s="11" t="str">
        <f>IFERROR(VLOOKUP(F3459,'Lookup Formulas Demo'!$A$5:$B$8,2,0),"Unknown Weather")</f>
        <v>Extreme Caution, Consider Delay</v>
      </c>
      <c r="H3459" s="11" t="str">
        <f>_xlfn.IFNA(INDEX('Lookup Formulas Demo'!$B$5:$B$8,MATCH(F3459,'Lookup Formulas Demo'!$A$5:$A$8,0)),"No Match Found")</f>
        <v>Extreme Caution, Consider Delay</v>
      </c>
    </row>
    <row r="3460" spans="1:8" x14ac:dyDescent="0.3">
      <c r="A3460" s="9">
        <f>'Raw Data'!A3459</f>
        <v>45364.003472222197</v>
      </c>
      <c r="B3460" s="11">
        <f>'Raw Data'!M3459</f>
        <v>84.630262552501705</v>
      </c>
      <c r="C3460" s="11" t="str">
        <f t="shared" si="108"/>
        <v>Congested</v>
      </c>
      <c r="D3460" s="11">
        <f>'Raw Data'!P3459</f>
        <v>0</v>
      </c>
      <c r="E3460" s="11" t="str">
        <f t="shared" si="109"/>
        <v>No Accident</v>
      </c>
      <c r="F3460" s="11" t="str">
        <f>'Raw Data'!O3459</f>
        <v>Clear</v>
      </c>
      <c r="G3460" s="11" t="str">
        <f>IFERROR(VLOOKUP(F3460,'Lookup Formulas Demo'!$A$5:$B$8,2,0),"Unknown Weather")</f>
        <v>Normal Driving</v>
      </c>
      <c r="H3460" s="11" t="str">
        <f>_xlfn.IFNA(INDEX('Lookup Formulas Demo'!$B$5:$B$8,MATCH(F3460,'Lookup Formulas Demo'!$A$5:$A$8,0)),"No Match Found")</f>
        <v>Normal Driving</v>
      </c>
    </row>
    <row r="3461" spans="1:8" x14ac:dyDescent="0.3">
      <c r="A3461" s="9">
        <f>'Raw Data'!A3460</f>
        <v>45364.006944444503</v>
      </c>
      <c r="B3461" s="11">
        <f>'Raw Data'!M3460</f>
        <v>77.177495645248001</v>
      </c>
      <c r="C3461" s="11" t="str">
        <f t="shared" si="108"/>
        <v>Moderate</v>
      </c>
      <c r="D3461" s="11">
        <f>'Raw Data'!P3460</f>
        <v>0</v>
      </c>
      <c r="E3461" s="11" t="str">
        <f t="shared" si="109"/>
        <v>No Accident</v>
      </c>
      <c r="F3461" s="11" t="str">
        <f>'Raw Data'!O3460</f>
        <v>Rain</v>
      </c>
      <c r="G3461" s="11" t="str">
        <f>IFERROR(VLOOKUP(F3461,'Lookup Formulas Demo'!$A$5:$B$8,2,0),"Unknown Weather")</f>
        <v>Reduce Speed, Increase Following Distance</v>
      </c>
      <c r="H3461" s="11" t="str">
        <f>_xlfn.IFNA(INDEX('Lookup Formulas Demo'!$B$5:$B$8,MATCH(F3461,'Lookup Formulas Demo'!$A$5:$A$8,0)),"No Match Found")</f>
        <v>Reduce Speed, Increase Following Distance</v>
      </c>
    </row>
    <row r="3462" spans="1:8" x14ac:dyDescent="0.3">
      <c r="A3462" s="9">
        <f>'Raw Data'!A3461</f>
        <v>45364.010416666701</v>
      </c>
      <c r="B3462" s="11">
        <f>'Raw Data'!M3461</f>
        <v>79.006963825222101</v>
      </c>
      <c r="C3462" s="11" t="str">
        <f t="shared" si="108"/>
        <v>Moderate</v>
      </c>
      <c r="D3462" s="11">
        <f>'Raw Data'!P3461</f>
        <v>0</v>
      </c>
      <c r="E3462" s="11" t="str">
        <f t="shared" si="109"/>
        <v>No Accident</v>
      </c>
      <c r="F3462" s="11" t="str">
        <f>'Raw Data'!O3461</f>
        <v>Clear</v>
      </c>
      <c r="G3462" s="11" t="str">
        <f>IFERROR(VLOOKUP(F3462,'Lookup Formulas Demo'!$A$5:$B$8,2,0),"Unknown Weather")</f>
        <v>Normal Driving</v>
      </c>
      <c r="H3462" s="11" t="str">
        <f>_xlfn.IFNA(INDEX('Lookup Formulas Demo'!$B$5:$B$8,MATCH(F3462,'Lookup Formulas Demo'!$A$5:$A$8,0)),"No Match Found")</f>
        <v>Normal Driving</v>
      </c>
    </row>
    <row r="3463" spans="1:8" x14ac:dyDescent="0.3">
      <c r="A3463" s="9">
        <f>'Raw Data'!A3462</f>
        <v>45364.013888888898</v>
      </c>
      <c r="B3463" s="11">
        <f>'Raw Data'!M3462</f>
        <v>33.005470578285298</v>
      </c>
      <c r="C3463" s="11" t="str">
        <f t="shared" si="108"/>
        <v>Free-flow</v>
      </c>
      <c r="D3463" s="11">
        <f>'Raw Data'!P3462</f>
        <v>1</v>
      </c>
      <c r="E3463" s="11" t="str">
        <f t="shared" si="109"/>
        <v>Accident Reported</v>
      </c>
      <c r="F3463" s="11" t="str">
        <f>'Raw Data'!O3462</f>
        <v>Fog</v>
      </c>
      <c r="G3463" s="11" t="str">
        <f>IFERROR(VLOOKUP(F3463,'Lookup Formulas Demo'!$A$5:$B$8,2,0),"Unknown Weather")</f>
        <v>Use Fog Lights, Reduce Speed</v>
      </c>
      <c r="H3463" s="11" t="str">
        <f>_xlfn.IFNA(INDEX('Lookup Formulas Demo'!$B$5:$B$8,MATCH(F3463,'Lookup Formulas Demo'!$A$5:$A$8,0)),"No Match Found")</f>
        <v>Use Fog Lights, Reduce Speed</v>
      </c>
    </row>
    <row r="3464" spans="1:8" x14ac:dyDescent="0.3">
      <c r="A3464" s="9">
        <f>'Raw Data'!A3463</f>
        <v>45364.017361111102</v>
      </c>
      <c r="B3464" s="11">
        <f>'Raw Data'!M3463</f>
        <v>24.191828372254498</v>
      </c>
      <c r="C3464" s="11" t="str">
        <f t="shared" si="108"/>
        <v>Free-flow</v>
      </c>
      <c r="D3464" s="11">
        <f>'Raw Data'!P3463</f>
        <v>0</v>
      </c>
      <c r="E3464" s="11" t="str">
        <f t="shared" si="109"/>
        <v>No Accident</v>
      </c>
      <c r="F3464" s="11" t="str">
        <f>'Raw Data'!O3463</f>
        <v>Clear</v>
      </c>
      <c r="G3464" s="11" t="str">
        <f>IFERROR(VLOOKUP(F3464,'Lookup Formulas Demo'!$A$5:$B$8,2,0),"Unknown Weather")</f>
        <v>Normal Driving</v>
      </c>
      <c r="H3464" s="11" t="str">
        <f>_xlfn.IFNA(INDEX('Lookup Formulas Demo'!$B$5:$B$8,MATCH(F3464,'Lookup Formulas Demo'!$A$5:$A$8,0)),"No Match Found")</f>
        <v>Normal Driving</v>
      </c>
    </row>
    <row r="3465" spans="1:8" x14ac:dyDescent="0.3">
      <c r="A3465" s="9">
        <f>'Raw Data'!A3464</f>
        <v>45364.020833333299</v>
      </c>
      <c r="B3465" s="11">
        <f>'Raw Data'!M3464</f>
        <v>32.031218956633602</v>
      </c>
      <c r="C3465" s="11" t="str">
        <f t="shared" si="108"/>
        <v>Free-flow</v>
      </c>
      <c r="D3465" s="11">
        <f>'Raw Data'!P3464</f>
        <v>0</v>
      </c>
      <c r="E3465" s="11" t="str">
        <f t="shared" si="109"/>
        <v>No Accident</v>
      </c>
      <c r="F3465" s="11" t="str">
        <f>'Raw Data'!O3464</f>
        <v>Rain</v>
      </c>
      <c r="G3465" s="11" t="str">
        <f>IFERROR(VLOOKUP(F3465,'Lookup Formulas Demo'!$A$5:$B$8,2,0),"Unknown Weather")</f>
        <v>Reduce Speed, Increase Following Distance</v>
      </c>
      <c r="H3465" s="11" t="str">
        <f>_xlfn.IFNA(INDEX('Lookup Formulas Demo'!$B$5:$B$8,MATCH(F3465,'Lookup Formulas Demo'!$A$5:$A$8,0)),"No Match Found")</f>
        <v>Reduce Speed, Increase Following Distance</v>
      </c>
    </row>
    <row r="3466" spans="1:8" x14ac:dyDescent="0.3">
      <c r="A3466" s="9">
        <f>'Raw Data'!A3465</f>
        <v>45364.024305555598</v>
      </c>
      <c r="B3466" s="11">
        <f>'Raw Data'!M3465</f>
        <v>30.656165309681001</v>
      </c>
      <c r="C3466" s="11" t="str">
        <f t="shared" si="108"/>
        <v>Free-flow</v>
      </c>
      <c r="D3466" s="11">
        <f>'Raw Data'!P3465</f>
        <v>0</v>
      </c>
      <c r="E3466" s="11" t="str">
        <f t="shared" si="109"/>
        <v>No Accident</v>
      </c>
      <c r="F3466" s="11" t="str">
        <f>'Raw Data'!O3465</f>
        <v>Clear</v>
      </c>
      <c r="G3466" s="11" t="str">
        <f>IFERROR(VLOOKUP(F3466,'Lookup Formulas Demo'!$A$5:$B$8,2,0),"Unknown Weather")</f>
        <v>Normal Driving</v>
      </c>
      <c r="H3466" s="11" t="str">
        <f>_xlfn.IFNA(INDEX('Lookup Formulas Demo'!$B$5:$B$8,MATCH(F3466,'Lookup Formulas Demo'!$A$5:$A$8,0)),"No Match Found")</f>
        <v>Normal Driving</v>
      </c>
    </row>
    <row r="3467" spans="1:8" x14ac:dyDescent="0.3">
      <c r="A3467" s="9">
        <f>'Raw Data'!A3466</f>
        <v>45364.027777777803</v>
      </c>
      <c r="B3467" s="11">
        <f>'Raw Data'!M3466</f>
        <v>54.031475459227899</v>
      </c>
      <c r="C3467" s="11" t="str">
        <f t="shared" si="108"/>
        <v>Moderate</v>
      </c>
      <c r="D3467" s="11">
        <f>'Raw Data'!P3466</f>
        <v>0</v>
      </c>
      <c r="E3467" s="11" t="str">
        <f t="shared" si="109"/>
        <v>No Accident</v>
      </c>
      <c r="F3467" s="11" t="str">
        <f>'Raw Data'!O3466</f>
        <v>Snow</v>
      </c>
      <c r="G3467" s="11" t="str">
        <f>IFERROR(VLOOKUP(F3467,'Lookup Formulas Demo'!$A$5:$B$8,2,0),"Unknown Weather")</f>
        <v>Extreme Caution, Consider Delay</v>
      </c>
      <c r="H3467" s="11" t="str">
        <f>_xlfn.IFNA(INDEX('Lookup Formulas Demo'!$B$5:$B$8,MATCH(F3467,'Lookup Formulas Demo'!$A$5:$A$8,0)),"No Match Found")</f>
        <v>Extreme Caution, Consider Delay</v>
      </c>
    </row>
    <row r="3468" spans="1:8" x14ac:dyDescent="0.3">
      <c r="A3468" s="9">
        <f>'Raw Data'!A3467</f>
        <v>45364.03125</v>
      </c>
      <c r="B3468" s="11">
        <f>'Raw Data'!M3467</f>
        <v>39.676761445695398</v>
      </c>
      <c r="C3468" s="11" t="str">
        <f t="shared" si="108"/>
        <v>Free-flow</v>
      </c>
      <c r="D3468" s="11">
        <f>'Raw Data'!P3467</f>
        <v>0</v>
      </c>
      <c r="E3468" s="11" t="str">
        <f t="shared" si="109"/>
        <v>No Accident</v>
      </c>
      <c r="F3468" s="11" t="str">
        <f>'Raw Data'!O3467</f>
        <v>Clear</v>
      </c>
      <c r="G3468" s="11" t="str">
        <f>IFERROR(VLOOKUP(F3468,'Lookup Formulas Demo'!$A$5:$B$8,2,0),"Unknown Weather")</f>
        <v>Normal Driving</v>
      </c>
      <c r="H3468" s="11" t="str">
        <f>_xlfn.IFNA(INDEX('Lookup Formulas Demo'!$B$5:$B$8,MATCH(F3468,'Lookup Formulas Demo'!$A$5:$A$8,0)),"No Match Found")</f>
        <v>Normal Driving</v>
      </c>
    </row>
    <row r="3469" spans="1:8" x14ac:dyDescent="0.3">
      <c r="A3469" s="9">
        <f>'Raw Data'!A3468</f>
        <v>45364.034722222197</v>
      </c>
      <c r="B3469" s="11">
        <f>'Raw Data'!M3468</f>
        <v>88.992644898184295</v>
      </c>
      <c r="C3469" s="11" t="str">
        <f t="shared" si="108"/>
        <v>Congested</v>
      </c>
      <c r="D3469" s="11">
        <f>'Raw Data'!P3468</f>
        <v>0</v>
      </c>
      <c r="E3469" s="11" t="str">
        <f t="shared" si="109"/>
        <v>No Accident</v>
      </c>
      <c r="F3469" s="11" t="str">
        <f>'Raw Data'!O3468</f>
        <v>Rain</v>
      </c>
      <c r="G3469" s="11" t="str">
        <f>IFERROR(VLOOKUP(F3469,'Lookup Formulas Demo'!$A$5:$B$8,2,0),"Unknown Weather")</f>
        <v>Reduce Speed, Increase Following Distance</v>
      </c>
      <c r="H3469" s="11" t="str">
        <f>_xlfn.IFNA(INDEX('Lookup Formulas Demo'!$B$5:$B$8,MATCH(F3469,'Lookup Formulas Demo'!$A$5:$A$8,0)),"No Match Found")</f>
        <v>Reduce Speed, Increase Following Distance</v>
      </c>
    </row>
    <row r="3470" spans="1:8" x14ac:dyDescent="0.3">
      <c r="A3470" s="9">
        <f>'Raw Data'!A3469</f>
        <v>45364.038194444503</v>
      </c>
      <c r="B3470" s="11">
        <f>'Raw Data'!M3469</f>
        <v>50.6820450350097</v>
      </c>
      <c r="C3470" s="11" t="str">
        <f t="shared" si="108"/>
        <v>Moderate</v>
      </c>
      <c r="D3470" s="11">
        <f>'Raw Data'!P3469</f>
        <v>1</v>
      </c>
      <c r="E3470" s="11" t="str">
        <f t="shared" si="109"/>
        <v>Accident Reported</v>
      </c>
      <c r="F3470" s="11" t="str">
        <f>'Raw Data'!O3469</f>
        <v>Fog</v>
      </c>
      <c r="G3470" s="11" t="str">
        <f>IFERROR(VLOOKUP(F3470,'Lookup Formulas Demo'!$A$5:$B$8,2,0),"Unknown Weather")</f>
        <v>Use Fog Lights, Reduce Speed</v>
      </c>
      <c r="H3470" s="11" t="str">
        <f>_xlfn.IFNA(INDEX('Lookup Formulas Demo'!$B$5:$B$8,MATCH(F3470,'Lookup Formulas Demo'!$A$5:$A$8,0)),"No Match Found")</f>
        <v>Use Fog Lights, Reduce Speed</v>
      </c>
    </row>
    <row r="3471" spans="1:8" x14ac:dyDescent="0.3">
      <c r="A3471" s="9">
        <f>'Raw Data'!A3470</f>
        <v>45364.041666666701</v>
      </c>
      <c r="B3471" s="11">
        <f>'Raw Data'!M3470</f>
        <v>54.462656536261903</v>
      </c>
      <c r="C3471" s="11" t="str">
        <f t="shared" si="108"/>
        <v>Moderate</v>
      </c>
      <c r="D3471" s="11">
        <f>'Raw Data'!P3470</f>
        <v>0</v>
      </c>
      <c r="E3471" s="11" t="str">
        <f t="shared" si="109"/>
        <v>No Accident</v>
      </c>
      <c r="F3471" s="11" t="str">
        <f>'Raw Data'!O3470</f>
        <v>Snow</v>
      </c>
      <c r="G3471" s="11" t="str">
        <f>IFERROR(VLOOKUP(F3471,'Lookup Formulas Demo'!$A$5:$B$8,2,0),"Unknown Weather")</f>
        <v>Extreme Caution, Consider Delay</v>
      </c>
      <c r="H3471" s="11" t="str">
        <f>_xlfn.IFNA(INDEX('Lookup Formulas Demo'!$B$5:$B$8,MATCH(F3471,'Lookup Formulas Demo'!$A$5:$A$8,0)),"No Match Found")</f>
        <v>Extreme Caution, Consider Delay</v>
      </c>
    </row>
    <row r="3472" spans="1:8" x14ac:dyDescent="0.3">
      <c r="A3472" s="9">
        <f>'Raw Data'!A3471</f>
        <v>45364.045138888898</v>
      </c>
      <c r="B3472" s="11">
        <f>'Raw Data'!M3471</f>
        <v>64.168129402507304</v>
      </c>
      <c r="C3472" s="11" t="str">
        <f t="shared" si="108"/>
        <v>Moderate</v>
      </c>
      <c r="D3472" s="11">
        <f>'Raw Data'!P3471</f>
        <v>0</v>
      </c>
      <c r="E3472" s="11" t="str">
        <f t="shared" si="109"/>
        <v>No Accident</v>
      </c>
      <c r="F3472" s="11" t="str">
        <f>'Raw Data'!O3471</f>
        <v>Clear</v>
      </c>
      <c r="G3472" s="11" t="str">
        <f>IFERROR(VLOOKUP(F3472,'Lookup Formulas Demo'!$A$5:$B$8,2,0),"Unknown Weather")</f>
        <v>Normal Driving</v>
      </c>
      <c r="H3472" s="11" t="str">
        <f>_xlfn.IFNA(INDEX('Lookup Formulas Demo'!$B$5:$B$8,MATCH(F3472,'Lookup Formulas Demo'!$A$5:$A$8,0)),"No Match Found")</f>
        <v>Normal Driving</v>
      </c>
    </row>
    <row r="3473" spans="1:8" x14ac:dyDescent="0.3">
      <c r="A3473" s="9">
        <f>'Raw Data'!A3472</f>
        <v>45364.048611111102</v>
      </c>
      <c r="B3473" s="11">
        <f>'Raw Data'!M3472</f>
        <v>16.333918381784201</v>
      </c>
      <c r="C3473" s="11" t="str">
        <f t="shared" si="108"/>
        <v>Free-flow</v>
      </c>
      <c r="D3473" s="11">
        <f>'Raw Data'!P3472</f>
        <v>1</v>
      </c>
      <c r="E3473" s="11" t="str">
        <f t="shared" si="109"/>
        <v>Accident Reported</v>
      </c>
      <c r="F3473" s="11" t="str">
        <f>'Raw Data'!O3472</f>
        <v>Clear</v>
      </c>
      <c r="G3473" s="11" t="str">
        <f>IFERROR(VLOOKUP(F3473,'Lookup Formulas Demo'!$A$5:$B$8,2,0),"Unknown Weather")</f>
        <v>Normal Driving</v>
      </c>
      <c r="H3473" s="11" t="str">
        <f>_xlfn.IFNA(INDEX('Lookup Formulas Demo'!$B$5:$B$8,MATCH(F3473,'Lookup Formulas Demo'!$A$5:$A$8,0)),"No Match Found")</f>
        <v>Normal Driving</v>
      </c>
    </row>
    <row r="3474" spans="1:8" x14ac:dyDescent="0.3">
      <c r="A3474" s="9">
        <f>'Raw Data'!A3473</f>
        <v>45364.052083333299</v>
      </c>
      <c r="B3474" s="11">
        <f>'Raw Data'!M3473</f>
        <v>78.287156174754003</v>
      </c>
      <c r="C3474" s="11" t="str">
        <f t="shared" si="108"/>
        <v>Moderate</v>
      </c>
      <c r="D3474" s="11">
        <f>'Raw Data'!P3473</f>
        <v>0</v>
      </c>
      <c r="E3474" s="11" t="str">
        <f t="shared" si="109"/>
        <v>No Accident</v>
      </c>
      <c r="F3474" s="11" t="str">
        <f>'Raw Data'!O3473</f>
        <v>Rain</v>
      </c>
      <c r="G3474" s="11" t="str">
        <f>IFERROR(VLOOKUP(F3474,'Lookup Formulas Demo'!$A$5:$B$8,2,0),"Unknown Weather")</f>
        <v>Reduce Speed, Increase Following Distance</v>
      </c>
      <c r="H3474" s="11" t="str">
        <f>_xlfn.IFNA(INDEX('Lookup Formulas Demo'!$B$5:$B$8,MATCH(F3474,'Lookup Formulas Demo'!$A$5:$A$8,0)),"No Match Found")</f>
        <v>Reduce Speed, Increase Following Distance</v>
      </c>
    </row>
    <row r="3475" spans="1:8" x14ac:dyDescent="0.3">
      <c r="A3475" s="9">
        <f>'Raw Data'!A3474</f>
        <v>45364.055555555598</v>
      </c>
      <c r="B3475" s="11">
        <f>'Raw Data'!M3474</f>
        <v>21.156963718614001</v>
      </c>
      <c r="C3475" s="11" t="str">
        <f t="shared" si="108"/>
        <v>Free-flow</v>
      </c>
      <c r="D3475" s="11">
        <f>'Raw Data'!P3474</f>
        <v>0</v>
      </c>
      <c r="E3475" s="11" t="str">
        <f t="shared" si="109"/>
        <v>No Accident</v>
      </c>
      <c r="F3475" s="11" t="str">
        <f>'Raw Data'!O3474</f>
        <v>Clear</v>
      </c>
      <c r="G3475" s="11" t="str">
        <f>IFERROR(VLOOKUP(F3475,'Lookup Formulas Demo'!$A$5:$B$8,2,0),"Unknown Weather")</f>
        <v>Normal Driving</v>
      </c>
      <c r="H3475" s="11" t="str">
        <f>_xlfn.IFNA(INDEX('Lookup Formulas Demo'!$B$5:$B$8,MATCH(F3475,'Lookup Formulas Demo'!$A$5:$A$8,0)),"No Match Found")</f>
        <v>Normal Driving</v>
      </c>
    </row>
    <row r="3476" spans="1:8" x14ac:dyDescent="0.3">
      <c r="A3476" s="9">
        <f>'Raw Data'!A3475</f>
        <v>45364.059027777803</v>
      </c>
      <c r="B3476" s="11">
        <f>'Raw Data'!M3475</f>
        <v>61.662261734343701</v>
      </c>
      <c r="C3476" s="11" t="str">
        <f t="shared" si="108"/>
        <v>Moderate</v>
      </c>
      <c r="D3476" s="11">
        <f>'Raw Data'!P3475</f>
        <v>0</v>
      </c>
      <c r="E3476" s="11" t="str">
        <f t="shared" si="109"/>
        <v>No Accident</v>
      </c>
      <c r="F3476" s="11" t="str">
        <f>'Raw Data'!O3475</f>
        <v>Fog</v>
      </c>
      <c r="G3476" s="11" t="str">
        <f>IFERROR(VLOOKUP(F3476,'Lookup Formulas Demo'!$A$5:$B$8,2,0),"Unknown Weather")</f>
        <v>Use Fog Lights, Reduce Speed</v>
      </c>
      <c r="H3476" s="11" t="str">
        <f>_xlfn.IFNA(INDEX('Lookup Formulas Demo'!$B$5:$B$8,MATCH(F3476,'Lookup Formulas Demo'!$A$5:$A$8,0)),"No Match Found")</f>
        <v>Use Fog Lights, Reduce Speed</v>
      </c>
    </row>
    <row r="3477" spans="1:8" x14ac:dyDescent="0.3">
      <c r="A3477" s="9">
        <f>'Raw Data'!A3476</f>
        <v>45364.0625</v>
      </c>
      <c r="B3477" s="11">
        <f>'Raw Data'!M3476</f>
        <v>61.726678952362903</v>
      </c>
      <c r="C3477" s="11" t="str">
        <f t="shared" si="108"/>
        <v>Moderate</v>
      </c>
      <c r="D3477" s="11">
        <f>'Raw Data'!P3476</f>
        <v>0</v>
      </c>
      <c r="E3477" s="11" t="str">
        <f t="shared" si="109"/>
        <v>No Accident</v>
      </c>
      <c r="F3477" s="11" t="str">
        <f>'Raw Data'!O3476</f>
        <v>Snow</v>
      </c>
      <c r="G3477" s="11" t="str">
        <f>IFERROR(VLOOKUP(F3477,'Lookup Formulas Demo'!$A$5:$B$8,2,0),"Unknown Weather")</f>
        <v>Extreme Caution, Consider Delay</v>
      </c>
      <c r="H3477" s="11" t="str">
        <f>_xlfn.IFNA(INDEX('Lookup Formulas Demo'!$B$5:$B$8,MATCH(F3477,'Lookup Formulas Demo'!$A$5:$A$8,0)),"No Match Found")</f>
        <v>Extreme Caution, Consider Delay</v>
      </c>
    </row>
    <row r="3478" spans="1:8" x14ac:dyDescent="0.3">
      <c r="A3478" s="9">
        <f>'Raw Data'!A3477</f>
        <v>45364.065972222197</v>
      </c>
      <c r="B3478" s="11">
        <f>'Raw Data'!M3477</f>
        <v>22.992705158232098</v>
      </c>
      <c r="C3478" s="11" t="str">
        <f t="shared" si="108"/>
        <v>Free-flow</v>
      </c>
      <c r="D3478" s="11">
        <f>'Raw Data'!P3477</f>
        <v>1</v>
      </c>
      <c r="E3478" s="11" t="str">
        <f t="shared" si="109"/>
        <v>Accident Reported</v>
      </c>
      <c r="F3478" s="11" t="str">
        <f>'Raw Data'!O3477</f>
        <v>Snow</v>
      </c>
      <c r="G3478" s="11" t="str">
        <f>IFERROR(VLOOKUP(F3478,'Lookup Formulas Demo'!$A$5:$B$8,2,0),"Unknown Weather")</f>
        <v>Extreme Caution, Consider Delay</v>
      </c>
      <c r="H3478" s="11" t="str">
        <f>_xlfn.IFNA(INDEX('Lookup Formulas Demo'!$B$5:$B$8,MATCH(F3478,'Lookup Formulas Demo'!$A$5:$A$8,0)),"No Match Found")</f>
        <v>Extreme Caution, Consider Delay</v>
      </c>
    </row>
    <row r="3479" spans="1:8" x14ac:dyDescent="0.3">
      <c r="A3479" s="9">
        <f>'Raw Data'!A3478</f>
        <v>45364.069444444503</v>
      </c>
      <c r="B3479" s="11">
        <f>'Raw Data'!M3478</f>
        <v>23.775348899470099</v>
      </c>
      <c r="C3479" s="11" t="str">
        <f t="shared" si="108"/>
        <v>Free-flow</v>
      </c>
      <c r="D3479" s="11">
        <f>'Raw Data'!P3478</f>
        <v>0</v>
      </c>
      <c r="E3479" s="11" t="str">
        <f t="shared" si="109"/>
        <v>No Accident</v>
      </c>
      <c r="F3479" s="11" t="str">
        <f>'Raw Data'!O3478</f>
        <v>Snow</v>
      </c>
      <c r="G3479" s="11" t="str">
        <f>IFERROR(VLOOKUP(F3479,'Lookup Formulas Demo'!$A$5:$B$8,2,0),"Unknown Weather")</f>
        <v>Extreme Caution, Consider Delay</v>
      </c>
      <c r="H3479" s="11" t="str">
        <f>_xlfn.IFNA(INDEX('Lookup Formulas Demo'!$B$5:$B$8,MATCH(F3479,'Lookup Formulas Demo'!$A$5:$A$8,0)),"No Match Found")</f>
        <v>Extreme Caution, Consider Delay</v>
      </c>
    </row>
    <row r="3480" spans="1:8" x14ac:dyDescent="0.3">
      <c r="A3480" s="9">
        <f>'Raw Data'!A3479</f>
        <v>45364.072916666701</v>
      </c>
      <c r="B3480" s="11">
        <f>'Raw Data'!M3479</f>
        <v>10.0964717493633</v>
      </c>
      <c r="C3480" s="11" t="str">
        <f t="shared" si="108"/>
        <v>Free-flow</v>
      </c>
      <c r="D3480" s="11">
        <f>'Raw Data'!P3479</f>
        <v>1</v>
      </c>
      <c r="E3480" s="11" t="str">
        <f t="shared" si="109"/>
        <v>Accident Reported</v>
      </c>
      <c r="F3480" s="11" t="str">
        <f>'Raw Data'!O3479</f>
        <v>Clear</v>
      </c>
      <c r="G3480" s="11" t="str">
        <f>IFERROR(VLOOKUP(F3480,'Lookup Formulas Demo'!$A$5:$B$8,2,0),"Unknown Weather")</f>
        <v>Normal Driving</v>
      </c>
      <c r="H3480" s="11" t="str">
        <f>_xlfn.IFNA(INDEX('Lookup Formulas Demo'!$B$5:$B$8,MATCH(F3480,'Lookup Formulas Demo'!$A$5:$A$8,0)),"No Match Found")</f>
        <v>Normal Driving</v>
      </c>
    </row>
    <row r="3481" spans="1:8" x14ac:dyDescent="0.3">
      <c r="A3481" s="9">
        <f>'Raw Data'!A3480</f>
        <v>45364.076388888898</v>
      </c>
      <c r="B3481" s="11">
        <f>'Raw Data'!M3480</f>
        <v>55.075036932671502</v>
      </c>
      <c r="C3481" s="11" t="str">
        <f t="shared" si="108"/>
        <v>Moderate</v>
      </c>
      <c r="D3481" s="11">
        <f>'Raw Data'!P3480</f>
        <v>0</v>
      </c>
      <c r="E3481" s="11" t="str">
        <f t="shared" si="109"/>
        <v>No Accident</v>
      </c>
      <c r="F3481" s="11" t="str">
        <f>'Raw Data'!O3480</f>
        <v>Clear</v>
      </c>
      <c r="G3481" s="11" t="str">
        <f>IFERROR(VLOOKUP(F3481,'Lookup Formulas Demo'!$A$5:$B$8,2,0),"Unknown Weather")</f>
        <v>Normal Driving</v>
      </c>
      <c r="H3481" s="11" t="str">
        <f>_xlfn.IFNA(INDEX('Lookup Formulas Demo'!$B$5:$B$8,MATCH(F3481,'Lookup Formulas Demo'!$A$5:$A$8,0)),"No Match Found")</f>
        <v>Normal Driving</v>
      </c>
    </row>
    <row r="3482" spans="1:8" x14ac:dyDescent="0.3">
      <c r="A3482" s="9">
        <f>'Raw Data'!A3481</f>
        <v>45364.079861111102</v>
      </c>
      <c r="B3482" s="11">
        <f>'Raw Data'!M3481</f>
        <v>13.676649704678599</v>
      </c>
      <c r="C3482" s="11" t="str">
        <f t="shared" si="108"/>
        <v>Free-flow</v>
      </c>
      <c r="D3482" s="11">
        <f>'Raw Data'!P3481</f>
        <v>0</v>
      </c>
      <c r="E3482" s="11" t="str">
        <f t="shared" si="109"/>
        <v>No Accident</v>
      </c>
      <c r="F3482" s="11" t="str">
        <f>'Raw Data'!O3481</f>
        <v>Fog</v>
      </c>
      <c r="G3482" s="11" t="str">
        <f>IFERROR(VLOOKUP(F3482,'Lookup Formulas Demo'!$A$5:$B$8,2,0),"Unknown Weather")</f>
        <v>Use Fog Lights, Reduce Speed</v>
      </c>
      <c r="H3482" s="11" t="str">
        <f>_xlfn.IFNA(INDEX('Lookup Formulas Demo'!$B$5:$B$8,MATCH(F3482,'Lookup Formulas Demo'!$A$5:$A$8,0)),"No Match Found")</f>
        <v>Use Fog Lights, Reduce Speed</v>
      </c>
    </row>
    <row r="3483" spans="1:8" x14ac:dyDescent="0.3">
      <c r="A3483" s="9">
        <f>'Raw Data'!A3482</f>
        <v>45364.083333333299</v>
      </c>
      <c r="B3483" s="11">
        <f>'Raw Data'!M3482</f>
        <v>62.187363505508102</v>
      </c>
      <c r="C3483" s="11" t="str">
        <f t="shared" si="108"/>
        <v>Moderate</v>
      </c>
      <c r="D3483" s="11">
        <f>'Raw Data'!P3482</f>
        <v>0</v>
      </c>
      <c r="E3483" s="11" t="str">
        <f t="shared" si="109"/>
        <v>No Accident</v>
      </c>
      <c r="F3483" s="11" t="str">
        <f>'Raw Data'!O3482</f>
        <v>Fog</v>
      </c>
      <c r="G3483" s="11" t="str">
        <f>IFERROR(VLOOKUP(F3483,'Lookup Formulas Demo'!$A$5:$B$8,2,0),"Unknown Weather")</f>
        <v>Use Fog Lights, Reduce Speed</v>
      </c>
      <c r="H3483" s="11" t="str">
        <f>_xlfn.IFNA(INDEX('Lookup Formulas Demo'!$B$5:$B$8,MATCH(F3483,'Lookup Formulas Demo'!$A$5:$A$8,0)),"No Match Found")</f>
        <v>Use Fog Lights, Reduce Speed</v>
      </c>
    </row>
    <row r="3484" spans="1:8" x14ac:dyDescent="0.3">
      <c r="A3484" s="9">
        <f>'Raw Data'!A3483</f>
        <v>45364.086805555598</v>
      </c>
      <c r="B3484" s="11">
        <f>'Raw Data'!M3483</f>
        <v>27.282376661941701</v>
      </c>
      <c r="C3484" s="11" t="str">
        <f t="shared" si="108"/>
        <v>Free-flow</v>
      </c>
      <c r="D3484" s="11">
        <f>'Raw Data'!P3483</f>
        <v>0</v>
      </c>
      <c r="E3484" s="11" t="str">
        <f t="shared" si="109"/>
        <v>No Accident</v>
      </c>
      <c r="F3484" s="11" t="str">
        <f>'Raw Data'!O3483</f>
        <v>Fog</v>
      </c>
      <c r="G3484" s="11" t="str">
        <f>IFERROR(VLOOKUP(F3484,'Lookup Formulas Demo'!$A$5:$B$8,2,0),"Unknown Weather")</f>
        <v>Use Fog Lights, Reduce Speed</v>
      </c>
      <c r="H3484" s="11" t="str">
        <f>_xlfn.IFNA(INDEX('Lookup Formulas Demo'!$B$5:$B$8,MATCH(F3484,'Lookup Formulas Demo'!$A$5:$A$8,0)),"No Match Found")</f>
        <v>Use Fog Lights, Reduce Speed</v>
      </c>
    </row>
    <row r="3485" spans="1:8" x14ac:dyDescent="0.3">
      <c r="A3485" s="9">
        <f>'Raw Data'!A3484</f>
        <v>45364.090277777803</v>
      </c>
      <c r="B3485" s="11">
        <f>'Raw Data'!M3484</f>
        <v>32.955857791202902</v>
      </c>
      <c r="C3485" s="11" t="str">
        <f t="shared" si="108"/>
        <v>Free-flow</v>
      </c>
      <c r="D3485" s="11">
        <f>'Raw Data'!P3484</f>
        <v>0</v>
      </c>
      <c r="E3485" s="11" t="str">
        <f t="shared" si="109"/>
        <v>No Accident</v>
      </c>
      <c r="F3485" s="11" t="str">
        <f>'Raw Data'!O3484</f>
        <v>Clear</v>
      </c>
      <c r="G3485" s="11" t="str">
        <f>IFERROR(VLOOKUP(F3485,'Lookup Formulas Demo'!$A$5:$B$8,2,0),"Unknown Weather")</f>
        <v>Normal Driving</v>
      </c>
      <c r="H3485" s="11" t="str">
        <f>_xlfn.IFNA(INDEX('Lookup Formulas Demo'!$B$5:$B$8,MATCH(F3485,'Lookup Formulas Demo'!$A$5:$A$8,0)),"No Match Found")</f>
        <v>Normal Driving</v>
      </c>
    </row>
    <row r="3486" spans="1:8" x14ac:dyDescent="0.3">
      <c r="A3486" s="9">
        <f>'Raw Data'!A3485</f>
        <v>45364.09375</v>
      </c>
      <c r="B3486" s="11">
        <f>'Raw Data'!M3485</f>
        <v>85.825700090517202</v>
      </c>
      <c r="C3486" s="11" t="str">
        <f t="shared" si="108"/>
        <v>Congested</v>
      </c>
      <c r="D3486" s="11">
        <f>'Raw Data'!P3485</f>
        <v>0</v>
      </c>
      <c r="E3486" s="11" t="str">
        <f t="shared" si="109"/>
        <v>No Accident</v>
      </c>
      <c r="F3486" s="11" t="str">
        <f>'Raw Data'!O3485</f>
        <v>Rain</v>
      </c>
      <c r="G3486" s="11" t="str">
        <f>IFERROR(VLOOKUP(F3486,'Lookup Formulas Demo'!$A$5:$B$8,2,0),"Unknown Weather")</f>
        <v>Reduce Speed, Increase Following Distance</v>
      </c>
      <c r="H3486" s="11" t="str">
        <f>_xlfn.IFNA(INDEX('Lookup Formulas Demo'!$B$5:$B$8,MATCH(F3486,'Lookup Formulas Demo'!$A$5:$A$8,0)),"No Match Found")</f>
        <v>Reduce Speed, Increase Following Distance</v>
      </c>
    </row>
    <row r="3487" spans="1:8" x14ac:dyDescent="0.3">
      <c r="A3487" s="9">
        <f>'Raw Data'!A3486</f>
        <v>45364.097222222197</v>
      </c>
      <c r="B3487" s="11">
        <f>'Raw Data'!M3486</f>
        <v>10.9769986876084</v>
      </c>
      <c r="C3487" s="11" t="str">
        <f t="shared" si="108"/>
        <v>Free-flow</v>
      </c>
      <c r="D3487" s="11">
        <f>'Raw Data'!P3486</f>
        <v>0</v>
      </c>
      <c r="E3487" s="11" t="str">
        <f t="shared" si="109"/>
        <v>No Accident</v>
      </c>
      <c r="F3487" s="11" t="str">
        <f>'Raw Data'!O3486</f>
        <v>Snow</v>
      </c>
      <c r="G3487" s="11" t="str">
        <f>IFERROR(VLOOKUP(F3487,'Lookup Formulas Demo'!$A$5:$B$8,2,0),"Unknown Weather")</f>
        <v>Extreme Caution, Consider Delay</v>
      </c>
      <c r="H3487" s="11" t="str">
        <f>_xlfn.IFNA(INDEX('Lookup Formulas Demo'!$B$5:$B$8,MATCH(F3487,'Lookup Formulas Demo'!$A$5:$A$8,0)),"No Match Found")</f>
        <v>Extreme Caution, Consider Delay</v>
      </c>
    </row>
    <row r="3488" spans="1:8" x14ac:dyDescent="0.3">
      <c r="A3488" s="9">
        <f>'Raw Data'!A3487</f>
        <v>45364.100694444503</v>
      </c>
      <c r="B3488" s="11">
        <f>'Raw Data'!M3487</f>
        <v>45.201052286859301</v>
      </c>
      <c r="C3488" s="11" t="str">
        <f t="shared" si="108"/>
        <v>Free-flow</v>
      </c>
      <c r="D3488" s="11">
        <f>'Raw Data'!P3487</f>
        <v>0</v>
      </c>
      <c r="E3488" s="11" t="str">
        <f t="shared" si="109"/>
        <v>No Accident</v>
      </c>
      <c r="F3488" s="11" t="str">
        <f>'Raw Data'!O3487</f>
        <v>Snow</v>
      </c>
      <c r="G3488" s="11" t="str">
        <f>IFERROR(VLOOKUP(F3488,'Lookup Formulas Demo'!$A$5:$B$8,2,0),"Unknown Weather")</f>
        <v>Extreme Caution, Consider Delay</v>
      </c>
      <c r="H3488" s="11" t="str">
        <f>_xlfn.IFNA(INDEX('Lookup Formulas Demo'!$B$5:$B$8,MATCH(F3488,'Lookup Formulas Demo'!$A$5:$A$8,0)),"No Match Found")</f>
        <v>Extreme Caution, Consider Delay</v>
      </c>
    </row>
    <row r="3489" spans="1:8" x14ac:dyDescent="0.3">
      <c r="A3489" s="9">
        <f>'Raw Data'!A3488</f>
        <v>45364.104166666701</v>
      </c>
      <c r="B3489" s="11">
        <f>'Raw Data'!M3488</f>
        <v>58.631086077180697</v>
      </c>
      <c r="C3489" s="11" t="str">
        <f t="shared" si="108"/>
        <v>Moderate</v>
      </c>
      <c r="D3489" s="11">
        <f>'Raw Data'!P3488</f>
        <v>0</v>
      </c>
      <c r="E3489" s="11" t="str">
        <f t="shared" si="109"/>
        <v>No Accident</v>
      </c>
      <c r="F3489" s="11" t="str">
        <f>'Raw Data'!O3488</f>
        <v>Clear</v>
      </c>
      <c r="G3489" s="11" t="str">
        <f>IFERROR(VLOOKUP(F3489,'Lookup Formulas Demo'!$A$5:$B$8,2,0),"Unknown Weather")</f>
        <v>Normal Driving</v>
      </c>
      <c r="H3489" s="11" t="str">
        <f>_xlfn.IFNA(INDEX('Lookup Formulas Demo'!$B$5:$B$8,MATCH(F3489,'Lookup Formulas Demo'!$A$5:$A$8,0)),"No Match Found")</f>
        <v>Normal Driving</v>
      </c>
    </row>
    <row r="3490" spans="1:8" x14ac:dyDescent="0.3">
      <c r="A3490" s="9">
        <f>'Raw Data'!A3489</f>
        <v>45364.107638888898</v>
      </c>
      <c r="B3490" s="11">
        <f>'Raw Data'!M3489</f>
        <v>79.459526573011004</v>
      </c>
      <c r="C3490" s="11" t="str">
        <f t="shared" si="108"/>
        <v>Moderate</v>
      </c>
      <c r="D3490" s="11">
        <f>'Raw Data'!P3489</f>
        <v>0</v>
      </c>
      <c r="E3490" s="11" t="str">
        <f t="shared" si="109"/>
        <v>No Accident</v>
      </c>
      <c r="F3490" s="11" t="str">
        <f>'Raw Data'!O3489</f>
        <v>Fog</v>
      </c>
      <c r="G3490" s="11" t="str">
        <f>IFERROR(VLOOKUP(F3490,'Lookup Formulas Demo'!$A$5:$B$8,2,0),"Unknown Weather")</f>
        <v>Use Fog Lights, Reduce Speed</v>
      </c>
      <c r="H3490" s="11" t="str">
        <f>_xlfn.IFNA(INDEX('Lookup Formulas Demo'!$B$5:$B$8,MATCH(F3490,'Lookup Formulas Demo'!$A$5:$A$8,0)),"No Match Found")</f>
        <v>Use Fog Lights, Reduce Speed</v>
      </c>
    </row>
    <row r="3491" spans="1:8" x14ac:dyDescent="0.3">
      <c r="A3491" s="9">
        <f>'Raw Data'!A3490</f>
        <v>45364.111111111102</v>
      </c>
      <c r="B3491" s="11">
        <f>'Raw Data'!M3490</f>
        <v>17.280481153244899</v>
      </c>
      <c r="C3491" s="11" t="str">
        <f t="shared" si="108"/>
        <v>Free-flow</v>
      </c>
      <c r="D3491" s="11">
        <f>'Raw Data'!P3490</f>
        <v>0</v>
      </c>
      <c r="E3491" s="11" t="str">
        <f t="shared" si="109"/>
        <v>No Accident</v>
      </c>
      <c r="F3491" s="11" t="str">
        <f>'Raw Data'!O3490</f>
        <v>Clear</v>
      </c>
      <c r="G3491" s="11" t="str">
        <f>IFERROR(VLOOKUP(F3491,'Lookup Formulas Demo'!$A$5:$B$8,2,0),"Unknown Weather")</f>
        <v>Normal Driving</v>
      </c>
      <c r="H3491" s="11" t="str">
        <f>_xlfn.IFNA(INDEX('Lookup Formulas Demo'!$B$5:$B$8,MATCH(F3491,'Lookup Formulas Demo'!$A$5:$A$8,0)),"No Match Found")</f>
        <v>Normal Driving</v>
      </c>
    </row>
    <row r="3492" spans="1:8" x14ac:dyDescent="0.3">
      <c r="A3492" s="9">
        <f>'Raw Data'!A3491</f>
        <v>45364.114583333299</v>
      </c>
      <c r="B3492" s="11">
        <f>'Raw Data'!M3491</f>
        <v>67.244861386050005</v>
      </c>
      <c r="C3492" s="11" t="str">
        <f t="shared" si="108"/>
        <v>Moderate</v>
      </c>
      <c r="D3492" s="11">
        <f>'Raw Data'!P3491</f>
        <v>0</v>
      </c>
      <c r="E3492" s="11" t="str">
        <f t="shared" si="109"/>
        <v>No Accident</v>
      </c>
      <c r="F3492" s="11" t="str">
        <f>'Raw Data'!O3491</f>
        <v>Snow</v>
      </c>
      <c r="G3492" s="11" t="str">
        <f>IFERROR(VLOOKUP(F3492,'Lookup Formulas Demo'!$A$5:$B$8,2,0),"Unknown Weather")</f>
        <v>Extreme Caution, Consider Delay</v>
      </c>
      <c r="H3492" s="11" t="str">
        <f>_xlfn.IFNA(INDEX('Lookup Formulas Demo'!$B$5:$B$8,MATCH(F3492,'Lookup Formulas Demo'!$A$5:$A$8,0)),"No Match Found")</f>
        <v>Extreme Caution, Consider Delay</v>
      </c>
    </row>
    <row r="3493" spans="1:8" x14ac:dyDescent="0.3">
      <c r="A3493" s="9">
        <f>'Raw Data'!A3492</f>
        <v>45364.118055555598</v>
      </c>
      <c r="B3493" s="11">
        <f>'Raw Data'!M3492</f>
        <v>84.533850418494694</v>
      </c>
      <c r="C3493" s="11" t="str">
        <f t="shared" si="108"/>
        <v>Congested</v>
      </c>
      <c r="D3493" s="11">
        <f>'Raw Data'!P3492</f>
        <v>0</v>
      </c>
      <c r="E3493" s="11" t="str">
        <f t="shared" si="109"/>
        <v>No Accident</v>
      </c>
      <c r="F3493" s="11" t="str">
        <f>'Raw Data'!O3492</f>
        <v>Fog</v>
      </c>
      <c r="G3493" s="11" t="str">
        <f>IFERROR(VLOOKUP(F3493,'Lookup Formulas Demo'!$A$5:$B$8,2,0),"Unknown Weather")</f>
        <v>Use Fog Lights, Reduce Speed</v>
      </c>
      <c r="H3493" s="11" t="str">
        <f>_xlfn.IFNA(INDEX('Lookup Formulas Demo'!$B$5:$B$8,MATCH(F3493,'Lookup Formulas Demo'!$A$5:$A$8,0)),"No Match Found")</f>
        <v>Use Fog Lights, Reduce Speed</v>
      </c>
    </row>
    <row r="3494" spans="1:8" x14ac:dyDescent="0.3">
      <c r="A3494" s="9">
        <f>'Raw Data'!A3493</f>
        <v>45364.121527777803</v>
      </c>
      <c r="B3494" s="11">
        <f>'Raw Data'!M3493</f>
        <v>15.278065313533</v>
      </c>
      <c r="C3494" s="11" t="str">
        <f t="shared" si="108"/>
        <v>Free-flow</v>
      </c>
      <c r="D3494" s="11">
        <f>'Raw Data'!P3493</f>
        <v>0</v>
      </c>
      <c r="E3494" s="11" t="str">
        <f t="shared" si="109"/>
        <v>No Accident</v>
      </c>
      <c r="F3494" s="11" t="str">
        <f>'Raw Data'!O3493</f>
        <v>Fog</v>
      </c>
      <c r="G3494" s="11" t="str">
        <f>IFERROR(VLOOKUP(F3494,'Lookup Formulas Demo'!$A$5:$B$8,2,0),"Unknown Weather")</f>
        <v>Use Fog Lights, Reduce Speed</v>
      </c>
      <c r="H3494" s="11" t="str">
        <f>_xlfn.IFNA(INDEX('Lookup Formulas Demo'!$B$5:$B$8,MATCH(F3494,'Lookup Formulas Demo'!$A$5:$A$8,0)),"No Match Found")</f>
        <v>Use Fog Lights, Reduce Speed</v>
      </c>
    </row>
    <row r="3495" spans="1:8" x14ac:dyDescent="0.3">
      <c r="A3495" s="9">
        <f>'Raw Data'!A3494</f>
        <v>45364.125</v>
      </c>
      <c r="B3495" s="11">
        <f>'Raw Data'!M3494</f>
        <v>92.536786545980405</v>
      </c>
      <c r="C3495" s="11" t="str">
        <f t="shared" si="108"/>
        <v>Congested</v>
      </c>
      <c r="D3495" s="11">
        <f>'Raw Data'!P3494</f>
        <v>0</v>
      </c>
      <c r="E3495" s="11" t="str">
        <f t="shared" si="109"/>
        <v>No Accident</v>
      </c>
      <c r="F3495" s="11" t="str">
        <f>'Raw Data'!O3494</f>
        <v>Fog</v>
      </c>
      <c r="G3495" s="11" t="str">
        <f>IFERROR(VLOOKUP(F3495,'Lookup Formulas Demo'!$A$5:$B$8,2,0),"Unknown Weather")</f>
        <v>Use Fog Lights, Reduce Speed</v>
      </c>
      <c r="H3495" s="11" t="str">
        <f>_xlfn.IFNA(INDEX('Lookup Formulas Demo'!$B$5:$B$8,MATCH(F3495,'Lookup Formulas Demo'!$A$5:$A$8,0)),"No Match Found")</f>
        <v>Use Fog Lights, Reduce Speed</v>
      </c>
    </row>
    <row r="3496" spans="1:8" x14ac:dyDescent="0.3">
      <c r="A3496" s="9">
        <f>'Raw Data'!A3495</f>
        <v>45364.128472222197</v>
      </c>
      <c r="B3496" s="11">
        <f>'Raw Data'!M3495</f>
        <v>83.267161347819993</v>
      </c>
      <c r="C3496" s="11" t="str">
        <f t="shared" si="108"/>
        <v>Congested</v>
      </c>
      <c r="D3496" s="11">
        <f>'Raw Data'!P3495</f>
        <v>0</v>
      </c>
      <c r="E3496" s="11" t="str">
        <f t="shared" si="109"/>
        <v>No Accident</v>
      </c>
      <c r="F3496" s="11" t="str">
        <f>'Raw Data'!O3495</f>
        <v>Snow</v>
      </c>
      <c r="G3496" s="11" t="str">
        <f>IFERROR(VLOOKUP(F3496,'Lookup Formulas Demo'!$A$5:$B$8,2,0),"Unknown Weather")</f>
        <v>Extreme Caution, Consider Delay</v>
      </c>
      <c r="H3496" s="11" t="str">
        <f>_xlfn.IFNA(INDEX('Lookup Formulas Demo'!$B$5:$B$8,MATCH(F3496,'Lookup Formulas Demo'!$A$5:$A$8,0)),"No Match Found")</f>
        <v>Extreme Caution, Consider Delay</v>
      </c>
    </row>
    <row r="3497" spans="1:8" x14ac:dyDescent="0.3">
      <c r="A3497" s="9">
        <f>'Raw Data'!A3496</f>
        <v>45364.131944444503</v>
      </c>
      <c r="B3497" s="11">
        <f>'Raw Data'!M3496</f>
        <v>63.490234048985201</v>
      </c>
      <c r="C3497" s="11" t="str">
        <f t="shared" si="108"/>
        <v>Moderate</v>
      </c>
      <c r="D3497" s="11">
        <f>'Raw Data'!P3496</f>
        <v>0</v>
      </c>
      <c r="E3497" s="11" t="str">
        <f t="shared" si="109"/>
        <v>No Accident</v>
      </c>
      <c r="F3497" s="11" t="str">
        <f>'Raw Data'!O3496</f>
        <v>Clear</v>
      </c>
      <c r="G3497" s="11" t="str">
        <f>IFERROR(VLOOKUP(F3497,'Lookup Formulas Demo'!$A$5:$B$8,2,0),"Unknown Weather")</f>
        <v>Normal Driving</v>
      </c>
      <c r="H3497" s="11" t="str">
        <f>_xlfn.IFNA(INDEX('Lookup Formulas Demo'!$B$5:$B$8,MATCH(F3497,'Lookup Formulas Demo'!$A$5:$A$8,0)),"No Match Found")</f>
        <v>Normal Driving</v>
      </c>
    </row>
    <row r="3498" spans="1:8" x14ac:dyDescent="0.3">
      <c r="A3498" s="9">
        <f>'Raw Data'!A3497</f>
        <v>45364.135416666701</v>
      </c>
      <c r="B3498" s="11">
        <f>'Raw Data'!M3497</f>
        <v>64.520163471287304</v>
      </c>
      <c r="C3498" s="11" t="str">
        <f t="shared" si="108"/>
        <v>Moderate</v>
      </c>
      <c r="D3498" s="11">
        <f>'Raw Data'!P3497</f>
        <v>0</v>
      </c>
      <c r="E3498" s="11" t="str">
        <f t="shared" si="109"/>
        <v>No Accident</v>
      </c>
      <c r="F3498" s="11" t="str">
        <f>'Raw Data'!O3497</f>
        <v>Fog</v>
      </c>
      <c r="G3498" s="11" t="str">
        <f>IFERROR(VLOOKUP(F3498,'Lookup Formulas Demo'!$A$5:$B$8,2,0),"Unknown Weather")</f>
        <v>Use Fog Lights, Reduce Speed</v>
      </c>
      <c r="H3498" s="11" t="str">
        <f>_xlfn.IFNA(INDEX('Lookup Formulas Demo'!$B$5:$B$8,MATCH(F3498,'Lookup Formulas Demo'!$A$5:$A$8,0)),"No Match Found")</f>
        <v>Use Fog Lights, Reduce Speed</v>
      </c>
    </row>
    <row r="3499" spans="1:8" x14ac:dyDescent="0.3">
      <c r="A3499" s="9">
        <f>'Raw Data'!A3498</f>
        <v>45364.138888888898</v>
      </c>
      <c r="B3499" s="11">
        <f>'Raw Data'!M3498</f>
        <v>77.094386663248699</v>
      </c>
      <c r="C3499" s="11" t="str">
        <f t="shared" si="108"/>
        <v>Moderate</v>
      </c>
      <c r="D3499" s="11">
        <f>'Raw Data'!P3498</f>
        <v>0</v>
      </c>
      <c r="E3499" s="11" t="str">
        <f t="shared" si="109"/>
        <v>No Accident</v>
      </c>
      <c r="F3499" s="11" t="str">
        <f>'Raw Data'!O3498</f>
        <v>Fog</v>
      </c>
      <c r="G3499" s="11" t="str">
        <f>IFERROR(VLOOKUP(F3499,'Lookup Formulas Demo'!$A$5:$B$8,2,0),"Unknown Weather")</f>
        <v>Use Fog Lights, Reduce Speed</v>
      </c>
      <c r="H3499" s="11" t="str">
        <f>_xlfn.IFNA(INDEX('Lookup Formulas Demo'!$B$5:$B$8,MATCH(F3499,'Lookup Formulas Demo'!$A$5:$A$8,0)),"No Match Found")</f>
        <v>Use Fog Lights, Reduce Speed</v>
      </c>
    </row>
    <row r="3500" spans="1:8" x14ac:dyDescent="0.3">
      <c r="A3500" s="9">
        <f>'Raw Data'!A3499</f>
        <v>45364.142361111102</v>
      </c>
      <c r="B3500" s="11">
        <f>'Raw Data'!M3499</f>
        <v>87.882285757424398</v>
      </c>
      <c r="C3500" s="11" t="str">
        <f t="shared" si="108"/>
        <v>Congested</v>
      </c>
      <c r="D3500" s="11">
        <f>'Raw Data'!P3499</f>
        <v>0</v>
      </c>
      <c r="E3500" s="11" t="str">
        <f t="shared" si="109"/>
        <v>No Accident</v>
      </c>
      <c r="F3500" s="11" t="str">
        <f>'Raw Data'!O3499</f>
        <v>Clear</v>
      </c>
      <c r="G3500" s="11" t="str">
        <f>IFERROR(VLOOKUP(F3500,'Lookup Formulas Demo'!$A$5:$B$8,2,0),"Unknown Weather")</f>
        <v>Normal Driving</v>
      </c>
      <c r="H3500" s="11" t="str">
        <f>_xlfn.IFNA(INDEX('Lookup Formulas Demo'!$B$5:$B$8,MATCH(F3500,'Lookup Formulas Demo'!$A$5:$A$8,0)),"No Match Found")</f>
        <v>Normal Driving</v>
      </c>
    </row>
    <row r="3501" spans="1:8" x14ac:dyDescent="0.3">
      <c r="A3501" s="9">
        <f>'Raw Data'!A3500</f>
        <v>45364.145833333299</v>
      </c>
      <c r="B3501" s="11">
        <f>'Raw Data'!M3500</f>
        <v>46.646631750354899</v>
      </c>
      <c r="C3501" s="11" t="str">
        <f t="shared" si="108"/>
        <v>Free-flow</v>
      </c>
      <c r="D3501" s="11">
        <f>'Raw Data'!P3500</f>
        <v>1</v>
      </c>
      <c r="E3501" s="11" t="str">
        <f t="shared" si="109"/>
        <v>Accident Reported</v>
      </c>
      <c r="F3501" s="11" t="str">
        <f>'Raw Data'!O3500</f>
        <v>Fog</v>
      </c>
      <c r="G3501" s="11" t="str">
        <f>IFERROR(VLOOKUP(F3501,'Lookup Formulas Demo'!$A$5:$B$8,2,0),"Unknown Weather")</f>
        <v>Use Fog Lights, Reduce Speed</v>
      </c>
      <c r="H3501" s="11" t="str">
        <f>_xlfn.IFNA(INDEX('Lookup Formulas Demo'!$B$5:$B$8,MATCH(F3501,'Lookup Formulas Demo'!$A$5:$A$8,0)),"No Match Found")</f>
        <v>Use Fog Lights, Reduce Speed</v>
      </c>
    </row>
    <row r="3502" spans="1:8" x14ac:dyDescent="0.3">
      <c r="A3502" s="9">
        <f>'Raw Data'!A3501</f>
        <v>45364.149305555598</v>
      </c>
      <c r="B3502" s="11">
        <f>'Raw Data'!M3501</f>
        <v>86.731413947808804</v>
      </c>
      <c r="C3502" s="11" t="str">
        <f t="shared" si="108"/>
        <v>Congested</v>
      </c>
      <c r="D3502" s="11">
        <f>'Raw Data'!P3501</f>
        <v>1</v>
      </c>
      <c r="E3502" s="11" t="str">
        <f t="shared" si="109"/>
        <v>Accident Reported</v>
      </c>
      <c r="F3502" s="11" t="str">
        <f>'Raw Data'!O3501</f>
        <v>Fog</v>
      </c>
      <c r="G3502" s="11" t="str">
        <f>IFERROR(VLOOKUP(F3502,'Lookup Formulas Demo'!$A$5:$B$8,2,0),"Unknown Weather")</f>
        <v>Use Fog Lights, Reduce Speed</v>
      </c>
      <c r="H3502" s="11" t="str">
        <f>_xlfn.IFNA(INDEX('Lookup Formulas Demo'!$B$5:$B$8,MATCH(F3502,'Lookup Formulas Demo'!$A$5:$A$8,0)),"No Match Found")</f>
        <v>Use Fog Lights, Reduce Speed</v>
      </c>
    </row>
    <row r="3503" spans="1:8" x14ac:dyDescent="0.3">
      <c r="A3503" s="9">
        <f>'Raw Data'!A3502</f>
        <v>45364.152777777803</v>
      </c>
      <c r="B3503" s="11">
        <f>'Raw Data'!M3502</f>
        <v>48.910201261020902</v>
      </c>
      <c r="C3503" s="11" t="str">
        <f t="shared" si="108"/>
        <v>Free-flow</v>
      </c>
      <c r="D3503" s="11">
        <f>'Raw Data'!P3502</f>
        <v>0</v>
      </c>
      <c r="E3503" s="11" t="str">
        <f t="shared" si="109"/>
        <v>No Accident</v>
      </c>
      <c r="F3503" s="11" t="str">
        <f>'Raw Data'!O3502</f>
        <v>Clear</v>
      </c>
      <c r="G3503" s="11" t="str">
        <f>IFERROR(VLOOKUP(F3503,'Lookup Formulas Demo'!$A$5:$B$8,2,0),"Unknown Weather")</f>
        <v>Normal Driving</v>
      </c>
      <c r="H3503" s="11" t="str">
        <f>_xlfn.IFNA(INDEX('Lookup Formulas Demo'!$B$5:$B$8,MATCH(F3503,'Lookup Formulas Demo'!$A$5:$A$8,0)),"No Match Found")</f>
        <v>Normal Driving</v>
      </c>
    </row>
    <row r="3504" spans="1:8" x14ac:dyDescent="0.3">
      <c r="A3504" s="9">
        <f>'Raw Data'!A3503</f>
        <v>45364.15625</v>
      </c>
      <c r="B3504" s="11">
        <f>'Raw Data'!M3503</f>
        <v>94.843723912512601</v>
      </c>
      <c r="C3504" s="11" t="str">
        <f t="shared" si="108"/>
        <v>Congested</v>
      </c>
      <c r="D3504" s="11">
        <f>'Raw Data'!P3503</f>
        <v>0</v>
      </c>
      <c r="E3504" s="11" t="str">
        <f t="shared" si="109"/>
        <v>No Accident</v>
      </c>
      <c r="F3504" s="11" t="str">
        <f>'Raw Data'!O3503</f>
        <v>Snow</v>
      </c>
      <c r="G3504" s="11" t="str">
        <f>IFERROR(VLOOKUP(F3504,'Lookup Formulas Demo'!$A$5:$B$8,2,0),"Unknown Weather")</f>
        <v>Extreme Caution, Consider Delay</v>
      </c>
      <c r="H3504" s="11" t="str">
        <f>_xlfn.IFNA(INDEX('Lookup Formulas Demo'!$B$5:$B$8,MATCH(F3504,'Lookup Formulas Demo'!$A$5:$A$8,0)),"No Match Found")</f>
        <v>Extreme Caution, Consider Delay</v>
      </c>
    </row>
    <row r="3505" spans="1:8" x14ac:dyDescent="0.3">
      <c r="A3505" s="9">
        <f>'Raw Data'!A3504</f>
        <v>45364.159722222197</v>
      </c>
      <c r="B3505" s="11">
        <f>'Raw Data'!M3504</f>
        <v>29.541623168527501</v>
      </c>
      <c r="C3505" s="11" t="str">
        <f t="shared" si="108"/>
        <v>Free-flow</v>
      </c>
      <c r="D3505" s="11">
        <f>'Raw Data'!P3504</f>
        <v>0</v>
      </c>
      <c r="E3505" s="11" t="str">
        <f t="shared" si="109"/>
        <v>No Accident</v>
      </c>
      <c r="F3505" s="11" t="str">
        <f>'Raw Data'!O3504</f>
        <v>Rain</v>
      </c>
      <c r="G3505" s="11" t="str">
        <f>IFERROR(VLOOKUP(F3505,'Lookup Formulas Demo'!$A$5:$B$8,2,0),"Unknown Weather")</f>
        <v>Reduce Speed, Increase Following Distance</v>
      </c>
      <c r="H3505" s="11" t="str">
        <f>_xlfn.IFNA(INDEX('Lookup Formulas Demo'!$B$5:$B$8,MATCH(F3505,'Lookup Formulas Demo'!$A$5:$A$8,0)),"No Match Found")</f>
        <v>Reduce Speed, Increase Following Distance</v>
      </c>
    </row>
    <row r="3506" spans="1:8" x14ac:dyDescent="0.3">
      <c r="A3506" s="9">
        <f>'Raw Data'!A3505</f>
        <v>45364.163194444503</v>
      </c>
      <c r="B3506" s="11">
        <f>'Raw Data'!M3505</f>
        <v>85.131952273901405</v>
      </c>
      <c r="C3506" s="11" t="str">
        <f t="shared" si="108"/>
        <v>Congested</v>
      </c>
      <c r="D3506" s="11">
        <f>'Raw Data'!P3505</f>
        <v>0</v>
      </c>
      <c r="E3506" s="11" t="str">
        <f t="shared" si="109"/>
        <v>No Accident</v>
      </c>
      <c r="F3506" s="11" t="str">
        <f>'Raw Data'!O3505</f>
        <v>Snow</v>
      </c>
      <c r="G3506" s="11" t="str">
        <f>IFERROR(VLOOKUP(F3506,'Lookup Formulas Demo'!$A$5:$B$8,2,0),"Unknown Weather")</f>
        <v>Extreme Caution, Consider Delay</v>
      </c>
      <c r="H3506" s="11" t="str">
        <f>_xlfn.IFNA(INDEX('Lookup Formulas Demo'!$B$5:$B$8,MATCH(F3506,'Lookup Formulas Demo'!$A$5:$A$8,0)),"No Match Found")</f>
        <v>Extreme Caution, Consider Delay</v>
      </c>
    </row>
    <row r="3507" spans="1:8" x14ac:dyDescent="0.3">
      <c r="A3507" s="9">
        <f>'Raw Data'!A3506</f>
        <v>45364.166666666701</v>
      </c>
      <c r="B3507" s="11">
        <f>'Raw Data'!M3506</f>
        <v>51.519728999224903</v>
      </c>
      <c r="C3507" s="11" t="str">
        <f t="shared" si="108"/>
        <v>Moderate</v>
      </c>
      <c r="D3507" s="11">
        <f>'Raw Data'!P3506</f>
        <v>0</v>
      </c>
      <c r="E3507" s="11" t="str">
        <f t="shared" si="109"/>
        <v>No Accident</v>
      </c>
      <c r="F3507" s="11" t="str">
        <f>'Raw Data'!O3506</f>
        <v>Rain</v>
      </c>
      <c r="G3507" s="11" t="str">
        <f>IFERROR(VLOOKUP(F3507,'Lookup Formulas Demo'!$A$5:$B$8,2,0),"Unknown Weather")</f>
        <v>Reduce Speed, Increase Following Distance</v>
      </c>
      <c r="H3507" s="11" t="str">
        <f>_xlfn.IFNA(INDEX('Lookup Formulas Demo'!$B$5:$B$8,MATCH(F3507,'Lookup Formulas Demo'!$A$5:$A$8,0)),"No Match Found")</f>
        <v>Reduce Speed, Increase Following Distance</v>
      </c>
    </row>
    <row r="3508" spans="1:8" x14ac:dyDescent="0.3">
      <c r="A3508" s="9">
        <f>'Raw Data'!A3507</f>
        <v>45364.170138888898</v>
      </c>
      <c r="B3508" s="11">
        <f>'Raw Data'!M3507</f>
        <v>66.690703232117599</v>
      </c>
      <c r="C3508" s="11" t="str">
        <f t="shared" si="108"/>
        <v>Moderate</v>
      </c>
      <c r="D3508" s="11">
        <f>'Raw Data'!P3507</f>
        <v>0</v>
      </c>
      <c r="E3508" s="11" t="str">
        <f t="shared" si="109"/>
        <v>No Accident</v>
      </c>
      <c r="F3508" s="11" t="str">
        <f>'Raw Data'!O3507</f>
        <v>Snow</v>
      </c>
      <c r="G3508" s="11" t="str">
        <f>IFERROR(VLOOKUP(F3508,'Lookup Formulas Demo'!$A$5:$B$8,2,0),"Unknown Weather")</f>
        <v>Extreme Caution, Consider Delay</v>
      </c>
      <c r="H3508" s="11" t="str">
        <f>_xlfn.IFNA(INDEX('Lookup Formulas Demo'!$B$5:$B$8,MATCH(F3508,'Lookup Formulas Demo'!$A$5:$A$8,0)),"No Match Found")</f>
        <v>Extreme Caution, Consider Delay</v>
      </c>
    </row>
    <row r="3509" spans="1:8" x14ac:dyDescent="0.3">
      <c r="A3509" s="9">
        <f>'Raw Data'!A3508</f>
        <v>45364.173611111102</v>
      </c>
      <c r="B3509" s="11">
        <f>'Raw Data'!M3508</f>
        <v>25.3759661496311</v>
      </c>
      <c r="C3509" s="11" t="str">
        <f t="shared" si="108"/>
        <v>Free-flow</v>
      </c>
      <c r="D3509" s="11">
        <f>'Raw Data'!P3508</f>
        <v>0</v>
      </c>
      <c r="E3509" s="11" t="str">
        <f t="shared" si="109"/>
        <v>No Accident</v>
      </c>
      <c r="F3509" s="11" t="str">
        <f>'Raw Data'!O3508</f>
        <v>Clear</v>
      </c>
      <c r="G3509" s="11" t="str">
        <f>IFERROR(VLOOKUP(F3509,'Lookup Formulas Demo'!$A$5:$B$8,2,0),"Unknown Weather")</f>
        <v>Normal Driving</v>
      </c>
      <c r="H3509" s="11" t="str">
        <f>_xlfn.IFNA(INDEX('Lookup Formulas Demo'!$B$5:$B$8,MATCH(F3509,'Lookup Formulas Demo'!$A$5:$A$8,0)),"No Match Found")</f>
        <v>Normal Driving</v>
      </c>
    </row>
    <row r="3510" spans="1:8" x14ac:dyDescent="0.3">
      <c r="A3510" s="9">
        <f>'Raw Data'!A3509</f>
        <v>45364.177083333299</v>
      </c>
      <c r="B3510" s="11">
        <f>'Raw Data'!M3509</f>
        <v>19.433255085349501</v>
      </c>
      <c r="C3510" s="11" t="str">
        <f t="shared" si="108"/>
        <v>Free-flow</v>
      </c>
      <c r="D3510" s="11">
        <f>'Raw Data'!P3509</f>
        <v>0</v>
      </c>
      <c r="E3510" s="11" t="str">
        <f t="shared" si="109"/>
        <v>No Accident</v>
      </c>
      <c r="F3510" s="11" t="str">
        <f>'Raw Data'!O3509</f>
        <v>Rain</v>
      </c>
      <c r="G3510" s="11" t="str">
        <f>IFERROR(VLOOKUP(F3510,'Lookup Formulas Demo'!$A$5:$B$8,2,0),"Unknown Weather")</f>
        <v>Reduce Speed, Increase Following Distance</v>
      </c>
      <c r="H3510" s="11" t="str">
        <f>_xlfn.IFNA(INDEX('Lookup Formulas Demo'!$B$5:$B$8,MATCH(F3510,'Lookup Formulas Demo'!$A$5:$A$8,0)),"No Match Found")</f>
        <v>Reduce Speed, Increase Following Distance</v>
      </c>
    </row>
    <row r="3511" spans="1:8" x14ac:dyDescent="0.3">
      <c r="A3511" s="9">
        <f>'Raw Data'!A3510</f>
        <v>45364.180555555598</v>
      </c>
      <c r="B3511" s="11">
        <f>'Raw Data'!M3510</f>
        <v>27.546202736063101</v>
      </c>
      <c r="C3511" s="11" t="str">
        <f t="shared" si="108"/>
        <v>Free-flow</v>
      </c>
      <c r="D3511" s="11">
        <f>'Raw Data'!P3510</f>
        <v>0</v>
      </c>
      <c r="E3511" s="11" t="str">
        <f t="shared" si="109"/>
        <v>No Accident</v>
      </c>
      <c r="F3511" s="11" t="str">
        <f>'Raw Data'!O3510</f>
        <v>Snow</v>
      </c>
      <c r="G3511" s="11" t="str">
        <f>IFERROR(VLOOKUP(F3511,'Lookup Formulas Demo'!$A$5:$B$8,2,0),"Unknown Weather")</f>
        <v>Extreme Caution, Consider Delay</v>
      </c>
      <c r="H3511" s="11" t="str">
        <f>_xlfn.IFNA(INDEX('Lookup Formulas Demo'!$B$5:$B$8,MATCH(F3511,'Lookup Formulas Demo'!$A$5:$A$8,0)),"No Match Found")</f>
        <v>Extreme Caution, Consider Delay</v>
      </c>
    </row>
    <row r="3512" spans="1:8" x14ac:dyDescent="0.3">
      <c r="A3512" s="9">
        <f>'Raw Data'!A3511</f>
        <v>45364.184027777803</v>
      </c>
      <c r="B3512" s="11">
        <f>'Raw Data'!M3511</f>
        <v>43.552594755753802</v>
      </c>
      <c r="C3512" s="11" t="str">
        <f t="shared" si="108"/>
        <v>Free-flow</v>
      </c>
      <c r="D3512" s="11">
        <f>'Raw Data'!P3511</f>
        <v>0</v>
      </c>
      <c r="E3512" s="11" t="str">
        <f t="shared" si="109"/>
        <v>No Accident</v>
      </c>
      <c r="F3512" s="11" t="str">
        <f>'Raw Data'!O3511</f>
        <v>Clear</v>
      </c>
      <c r="G3512" s="11" t="str">
        <f>IFERROR(VLOOKUP(F3512,'Lookup Formulas Demo'!$A$5:$B$8,2,0),"Unknown Weather")</f>
        <v>Normal Driving</v>
      </c>
      <c r="H3512" s="11" t="str">
        <f>_xlfn.IFNA(INDEX('Lookup Formulas Demo'!$B$5:$B$8,MATCH(F3512,'Lookup Formulas Demo'!$A$5:$A$8,0)),"No Match Found")</f>
        <v>Normal Driving</v>
      </c>
    </row>
    <row r="3513" spans="1:8" x14ac:dyDescent="0.3">
      <c r="A3513" s="9">
        <f>'Raw Data'!A3512</f>
        <v>45364.1875</v>
      </c>
      <c r="B3513" s="11">
        <f>'Raw Data'!M3512</f>
        <v>14.9480063931742</v>
      </c>
      <c r="C3513" s="11" t="str">
        <f t="shared" si="108"/>
        <v>Free-flow</v>
      </c>
      <c r="D3513" s="11">
        <f>'Raw Data'!P3512</f>
        <v>0</v>
      </c>
      <c r="E3513" s="11" t="str">
        <f t="shared" si="109"/>
        <v>No Accident</v>
      </c>
      <c r="F3513" s="11" t="str">
        <f>'Raw Data'!O3512</f>
        <v>Clear</v>
      </c>
      <c r="G3513" s="11" t="str">
        <f>IFERROR(VLOOKUP(F3513,'Lookup Formulas Demo'!$A$5:$B$8,2,0),"Unknown Weather")</f>
        <v>Normal Driving</v>
      </c>
      <c r="H3513" s="11" t="str">
        <f>_xlfn.IFNA(INDEX('Lookup Formulas Demo'!$B$5:$B$8,MATCH(F3513,'Lookup Formulas Demo'!$A$5:$A$8,0)),"No Match Found")</f>
        <v>Normal Driving</v>
      </c>
    </row>
    <row r="3514" spans="1:8" x14ac:dyDescent="0.3">
      <c r="A3514" s="9">
        <f>'Raw Data'!A3513</f>
        <v>45364.190972222197</v>
      </c>
      <c r="B3514" s="11">
        <f>'Raw Data'!M3513</f>
        <v>74.567750348331401</v>
      </c>
      <c r="C3514" s="11" t="str">
        <f t="shared" si="108"/>
        <v>Moderate</v>
      </c>
      <c r="D3514" s="11">
        <f>'Raw Data'!P3513</f>
        <v>0</v>
      </c>
      <c r="E3514" s="11" t="str">
        <f t="shared" si="109"/>
        <v>No Accident</v>
      </c>
      <c r="F3514" s="11" t="str">
        <f>'Raw Data'!O3513</f>
        <v>Rain</v>
      </c>
      <c r="G3514" s="11" t="str">
        <f>IFERROR(VLOOKUP(F3514,'Lookup Formulas Demo'!$A$5:$B$8,2,0),"Unknown Weather")</f>
        <v>Reduce Speed, Increase Following Distance</v>
      </c>
      <c r="H3514" s="11" t="str">
        <f>_xlfn.IFNA(INDEX('Lookup Formulas Demo'!$B$5:$B$8,MATCH(F3514,'Lookup Formulas Demo'!$A$5:$A$8,0)),"No Match Found")</f>
        <v>Reduce Speed, Increase Following Distance</v>
      </c>
    </row>
    <row r="3515" spans="1:8" x14ac:dyDescent="0.3">
      <c r="A3515" s="9">
        <f>'Raw Data'!A3514</f>
        <v>45364.194444444503</v>
      </c>
      <c r="B3515" s="11">
        <f>'Raw Data'!M3514</f>
        <v>96.417484720967906</v>
      </c>
      <c r="C3515" s="11" t="str">
        <f t="shared" si="108"/>
        <v>Congested</v>
      </c>
      <c r="D3515" s="11">
        <f>'Raw Data'!P3514</f>
        <v>0</v>
      </c>
      <c r="E3515" s="11" t="str">
        <f t="shared" si="109"/>
        <v>No Accident</v>
      </c>
      <c r="F3515" s="11" t="str">
        <f>'Raw Data'!O3514</f>
        <v>Fog</v>
      </c>
      <c r="G3515" s="11" t="str">
        <f>IFERROR(VLOOKUP(F3515,'Lookup Formulas Demo'!$A$5:$B$8,2,0),"Unknown Weather")</f>
        <v>Use Fog Lights, Reduce Speed</v>
      </c>
      <c r="H3515" s="11" t="str">
        <f>_xlfn.IFNA(INDEX('Lookup Formulas Demo'!$B$5:$B$8,MATCH(F3515,'Lookup Formulas Demo'!$A$5:$A$8,0)),"No Match Found")</f>
        <v>Use Fog Lights, Reduce Speed</v>
      </c>
    </row>
    <row r="3516" spans="1:8" x14ac:dyDescent="0.3">
      <c r="A3516" s="9">
        <f>'Raw Data'!A3515</f>
        <v>45364.197916666701</v>
      </c>
      <c r="B3516" s="11">
        <f>'Raw Data'!M3515</f>
        <v>31.086308255749199</v>
      </c>
      <c r="C3516" s="11" t="str">
        <f t="shared" si="108"/>
        <v>Free-flow</v>
      </c>
      <c r="D3516" s="11">
        <f>'Raw Data'!P3515</f>
        <v>0</v>
      </c>
      <c r="E3516" s="11" t="str">
        <f t="shared" si="109"/>
        <v>No Accident</v>
      </c>
      <c r="F3516" s="11" t="str">
        <f>'Raw Data'!O3515</f>
        <v>Rain</v>
      </c>
      <c r="G3516" s="11" t="str">
        <f>IFERROR(VLOOKUP(F3516,'Lookup Formulas Demo'!$A$5:$B$8,2,0),"Unknown Weather")</f>
        <v>Reduce Speed, Increase Following Distance</v>
      </c>
      <c r="H3516" s="11" t="str">
        <f>_xlfn.IFNA(INDEX('Lookup Formulas Demo'!$B$5:$B$8,MATCH(F3516,'Lookup Formulas Demo'!$A$5:$A$8,0)),"No Match Found")</f>
        <v>Reduce Speed, Increase Following Distance</v>
      </c>
    </row>
    <row r="3517" spans="1:8" x14ac:dyDescent="0.3">
      <c r="A3517" s="9">
        <f>'Raw Data'!A3516</f>
        <v>45364.201388888898</v>
      </c>
      <c r="B3517" s="11">
        <f>'Raw Data'!M3516</f>
        <v>46.719379754870801</v>
      </c>
      <c r="C3517" s="11" t="str">
        <f t="shared" si="108"/>
        <v>Free-flow</v>
      </c>
      <c r="D3517" s="11">
        <f>'Raw Data'!P3516</f>
        <v>0</v>
      </c>
      <c r="E3517" s="11" t="str">
        <f t="shared" si="109"/>
        <v>No Accident</v>
      </c>
      <c r="F3517" s="11" t="str">
        <f>'Raw Data'!O3516</f>
        <v>Snow</v>
      </c>
      <c r="G3517" s="11" t="str">
        <f>IFERROR(VLOOKUP(F3517,'Lookup Formulas Demo'!$A$5:$B$8,2,0),"Unknown Weather")</f>
        <v>Extreme Caution, Consider Delay</v>
      </c>
      <c r="H3517" s="11" t="str">
        <f>_xlfn.IFNA(INDEX('Lookup Formulas Demo'!$B$5:$B$8,MATCH(F3517,'Lookup Formulas Demo'!$A$5:$A$8,0)),"No Match Found")</f>
        <v>Extreme Caution, Consider Delay</v>
      </c>
    </row>
    <row r="3518" spans="1:8" x14ac:dyDescent="0.3">
      <c r="A3518" s="9">
        <f>'Raw Data'!A3517</f>
        <v>45364.204861111102</v>
      </c>
      <c r="B3518" s="11">
        <f>'Raw Data'!M3517</f>
        <v>11.194163501621</v>
      </c>
      <c r="C3518" s="11" t="str">
        <f t="shared" si="108"/>
        <v>Free-flow</v>
      </c>
      <c r="D3518" s="11">
        <f>'Raw Data'!P3517</f>
        <v>0</v>
      </c>
      <c r="E3518" s="11" t="str">
        <f t="shared" si="109"/>
        <v>No Accident</v>
      </c>
      <c r="F3518" s="11" t="str">
        <f>'Raw Data'!O3517</f>
        <v>Clear</v>
      </c>
      <c r="G3518" s="11" t="str">
        <f>IFERROR(VLOOKUP(F3518,'Lookup Formulas Demo'!$A$5:$B$8,2,0),"Unknown Weather")</f>
        <v>Normal Driving</v>
      </c>
      <c r="H3518" s="11" t="str">
        <f>_xlfn.IFNA(INDEX('Lookup Formulas Demo'!$B$5:$B$8,MATCH(F3518,'Lookup Formulas Demo'!$A$5:$A$8,0)),"No Match Found")</f>
        <v>Normal Driving</v>
      </c>
    </row>
    <row r="3519" spans="1:8" x14ac:dyDescent="0.3">
      <c r="A3519" s="9">
        <f>'Raw Data'!A3518</f>
        <v>45364.208333333299</v>
      </c>
      <c r="B3519" s="11">
        <f>'Raw Data'!M3518</f>
        <v>45.454880184698098</v>
      </c>
      <c r="C3519" s="11" t="str">
        <f t="shared" si="108"/>
        <v>Free-flow</v>
      </c>
      <c r="D3519" s="11">
        <f>'Raw Data'!P3518</f>
        <v>0</v>
      </c>
      <c r="E3519" s="11" t="str">
        <f t="shared" si="109"/>
        <v>No Accident</v>
      </c>
      <c r="F3519" s="11" t="str">
        <f>'Raw Data'!O3518</f>
        <v>Rain</v>
      </c>
      <c r="G3519" s="11" t="str">
        <f>IFERROR(VLOOKUP(F3519,'Lookup Formulas Demo'!$A$5:$B$8,2,0),"Unknown Weather")</f>
        <v>Reduce Speed, Increase Following Distance</v>
      </c>
      <c r="H3519" s="11" t="str">
        <f>_xlfn.IFNA(INDEX('Lookup Formulas Demo'!$B$5:$B$8,MATCH(F3519,'Lookup Formulas Demo'!$A$5:$A$8,0)),"No Match Found")</f>
        <v>Reduce Speed, Increase Following Distance</v>
      </c>
    </row>
    <row r="3520" spans="1:8" x14ac:dyDescent="0.3">
      <c r="A3520" s="9">
        <f>'Raw Data'!A3519</f>
        <v>45364.211805555598</v>
      </c>
      <c r="B3520" s="11">
        <f>'Raw Data'!M3519</f>
        <v>54.854559233034898</v>
      </c>
      <c r="C3520" s="11" t="str">
        <f t="shared" si="108"/>
        <v>Moderate</v>
      </c>
      <c r="D3520" s="11">
        <f>'Raw Data'!P3519</f>
        <v>0</v>
      </c>
      <c r="E3520" s="11" t="str">
        <f t="shared" si="109"/>
        <v>No Accident</v>
      </c>
      <c r="F3520" s="11" t="str">
        <f>'Raw Data'!O3519</f>
        <v>Clear</v>
      </c>
      <c r="G3520" s="11" t="str">
        <f>IFERROR(VLOOKUP(F3520,'Lookup Formulas Demo'!$A$5:$B$8,2,0),"Unknown Weather")</f>
        <v>Normal Driving</v>
      </c>
      <c r="H3520" s="11" t="str">
        <f>_xlfn.IFNA(INDEX('Lookup Formulas Demo'!$B$5:$B$8,MATCH(F3520,'Lookup Formulas Demo'!$A$5:$A$8,0)),"No Match Found")</f>
        <v>Normal Driving</v>
      </c>
    </row>
    <row r="3521" spans="1:8" x14ac:dyDescent="0.3">
      <c r="A3521" s="9">
        <f>'Raw Data'!A3520</f>
        <v>45364.215277777803</v>
      </c>
      <c r="B3521" s="11">
        <f>'Raw Data'!M3520</f>
        <v>16.758416659691299</v>
      </c>
      <c r="C3521" s="11" t="str">
        <f t="shared" si="108"/>
        <v>Free-flow</v>
      </c>
      <c r="D3521" s="11">
        <f>'Raw Data'!P3520</f>
        <v>0</v>
      </c>
      <c r="E3521" s="11" t="str">
        <f t="shared" si="109"/>
        <v>No Accident</v>
      </c>
      <c r="F3521" s="11" t="str">
        <f>'Raw Data'!O3520</f>
        <v>Rain</v>
      </c>
      <c r="G3521" s="11" t="str">
        <f>IFERROR(VLOOKUP(F3521,'Lookup Formulas Demo'!$A$5:$B$8,2,0),"Unknown Weather")</f>
        <v>Reduce Speed, Increase Following Distance</v>
      </c>
      <c r="H3521" s="11" t="str">
        <f>_xlfn.IFNA(INDEX('Lookup Formulas Demo'!$B$5:$B$8,MATCH(F3521,'Lookup Formulas Demo'!$A$5:$A$8,0)),"No Match Found")</f>
        <v>Reduce Speed, Increase Following Distance</v>
      </c>
    </row>
    <row r="3522" spans="1:8" x14ac:dyDescent="0.3">
      <c r="A3522" s="9">
        <f>'Raw Data'!A3521</f>
        <v>45364.21875</v>
      </c>
      <c r="B3522" s="11">
        <f>'Raw Data'!M3521</f>
        <v>36.601828796534498</v>
      </c>
      <c r="C3522" s="11" t="str">
        <f t="shared" si="108"/>
        <v>Free-flow</v>
      </c>
      <c r="D3522" s="11">
        <f>'Raw Data'!P3521</f>
        <v>0</v>
      </c>
      <c r="E3522" s="11" t="str">
        <f t="shared" si="109"/>
        <v>No Accident</v>
      </c>
      <c r="F3522" s="11" t="str">
        <f>'Raw Data'!O3521</f>
        <v>Rain</v>
      </c>
      <c r="G3522" s="11" t="str">
        <f>IFERROR(VLOOKUP(F3522,'Lookup Formulas Demo'!$A$5:$B$8,2,0),"Unknown Weather")</f>
        <v>Reduce Speed, Increase Following Distance</v>
      </c>
      <c r="H3522" s="11" t="str">
        <f>_xlfn.IFNA(INDEX('Lookup Formulas Demo'!$B$5:$B$8,MATCH(F3522,'Lookup Formulas Demo'!$A$5:$A$8,0)),"No Match Found")</f>
        <v>Reduce Speed, Increase Following Distance</v>
      </c>
    </row>
    <row r="3523" spans="1:8" x14ac:dyDescent="0.3">
      <c r="A3523" s="9">
        <f>'Raw Data'!A3522</f>
        <v>45364.222222222197</v>
      </c>
      <c r="B3523" s="11">
        <f>'Raw Data'!M3522</f>
        <v>79.721857142124705</v>
      </c>
      <c r="C3523" s="11" t="str">
        <f t="shared" ref="C3523:C3586" si="110">IF(B3523&gt;=80,"Congested",IF(B3523&gt;=50,"Moderate","Free-flow"))</f>
        <v>Moderate</v>
      </c>
      <c r="D3523" s="11">
        <f>'Raw Data'!P3522</f>
        <v>1</v>
      </c>
      <c r="E3523" s="11" t="str">
        <f t="shared" ref="E3523:E3586" si="111">IF(D3523=1,"Accident Reported","No Accident")</f>
        <v>Accident Reported</v>
      </c>
      <c r="F3523" s="11" t="str">
        <f>'Raw Data'!O3522</f>
        <v>Rain</v>
      </c>
      <c r="G3523" s="11" t="str">
        <f>IFERROR(VLOOKUP(F3523,'Lookup Formulas Demo'!$A$5:$B$8,2,0),"Unknown Weather")</f>
        <v>Reduce Speed, Increase Following Distance</v>
      </c>
      <c r="H3523" s="11" t="str">
        <f>_xlfn.IFNA(INDEX('Lookup Formulas Demo'!$B$5:$B$8,MATCH(F3523,'Lookup Formulas Demo'!$A$5:$A$8,0)),"No Match Found")</f>
        <v>Reduce Speed, Increase Following Distance</v>
      </c>
    </row>
    <row r="3524" spans="1:8" x14ac:dyDescent="0.3">
      <c r="A3524" s="9">
        <f>'Raw Data'!A3523</f>
        <v>45364.225694444503</v>
      </c>
      <c r="B3524" s="11">
        <f>'Raw Data'!M3523</f>
        <v>38.637419437983098</v>
      </c>
      <c r="C3524" s="11" t="str">
        <f t="shared" si="110"/>
        <v>Free-flow</v>
      </c>
      <c r="D3524" s="11">
        <f>'Raw Data'!P3523</f>
        <v>0</v>
      </c>
      <c r="E3524" s="11" t="str">
        <f t="shared" si="111"/>
        <v>No Accident</v>
      </c>
      <c r="F3524" s="11" t="str">
        <f>'Raw Data'!O3523</f>
        <v>Fog</v>
      </c>
      <c r="G3524" s="11" t="str">
        <f>IFERROR(VLOOKUP(F3524,'Lookup Formulas Demo'!$A$5:$B$8,2,0),"Unknown Weather")</f>
        <v>Use Fog Lights, Reduce Speed</v>
      </c>
      <c r="H3524" s="11" t="str">
        <f>_xlfn.IFNA(INDEX('Lookup Formulas Demo'!$B$5:$B$8,MATCH(F3524,'Lookup Formulas Demo'!$A$5:$A$8,0)),"No Match Found")</f>
        <v>Use Fog Lights, Reduce Speed</v>
      </c>
    </row>
    <row r="3525" spans="1:8" x14ac:dyDescent="0.3">
      <c r="A3525" s="9">
        <f>'Raw Data'!A3524</f>
        <v>45364.229166666701</v>
      </c>
      <c r="B3525" s="11">
        <f>'Raw Data'!M3524</f>
        <v>55.145865975026901</v>
      </c>
      <c r="C3525" s="11" t="str">
        <f t="shared" si="110"/>
        <v>Moderate</v>
      </c>
      <c r="D3525" s="11">
        <f>'Raw Data'!P3524</f>
        <v>0</v>
      </c>
      <c r="E3525" s="11" t="str">
        <f t="shared" si="111"/>
        <v>No Accident</v>
      </c>
      <c r="F3525" s="11" t="str">
        <f>'Raw Data'!O3524</f>
        <v>Rain</v>
      </c>
      <c r="G3525" s="11" t="str">
        <f>IFERROR(VLOOKUP(F3525,'Lookup Formulas Demo'!$A$5:$B$8,2,0),"Unknown Weather")</f>
        <v>Reduce Speed, Increase Following Distance</v>
      </c>
      <c r="H3525" s="11" t="str">
        <f>_xlfn.IFNA(INDEX('Lookup Formulas Demo'!$B$5:$B$8,MATCH(F3525,'Lookup Formulas Demo'!$A$5:$A$8,0)),"No Match Found")</f>
        <v>Reduce Speed, Increase Following Distance</v>
      </c>
    </row>
    <row r="3526" spans="1:8" x14ac:dyDescent="0.3">
      <c r="A3526" s="9">
        <f>'Raw Data'!A3525</f>
        <v>45364.232638888898</v>
      </c>
      <c r="B3526" s="11">
        <f>'Raw Data'!M3525</f>
        <v>67.961494153613799</v>
      </c>
      <c r="C3526" s="11" t="str">
        <f t="shared" si="110"/>
        <v>Moderate</v>
      </c>
      <c r="D3526" s="11">
        <f>'Raw Data'!P3525</f>
        <v>0</v>
      </c>
      <c r="E3526" s="11" t="str">
        <f t="shared" si="111"/>
        <v>No Accident</v>
      </c>
      <c r="F3526" s="11" t="str">
        <f>'Raw Data'!O3525</f>
        <v>Snow</v>
      </c>
      <c r="G3526" s="11" t="str">
        <f>IFERROR(VLOOKUP(F3526,'Lookup Formulas Demo'!$A$5:$B$8,2,0),"Unknown Weather")</f>
        <v>Extreme Caution, Consider Delay</v>
      </c>
      <c r="H3526" s="11" t="str">
        <f>_xlfn.IFNA(INDEX('Lookup Formulas Demo'!$B$5:$B$8,MATCH(F3526,'Lookup Formulas Demo'!$A$5:$A$8,0)),"No Match Found")</f>
        <v>Extreme Caution, Consider Delay</v>
      </c>
    </row>
    <row r="3527" spans="1:8" x14ac:dyDescent="0.3">
      <c r="A3527" s="9">
        <f>'Raw Data'!A3526</f>
        <v>45364.236111111102</v>
      </c>
      <c r="B3527" s="11">
        <f>'Raw Data'!M3526</f>
        <v>74.511844570110995</v>
      </c>
      <c r="C3527" s="11" t="str">
        <f t="shared" si="110"/>
        <v>Moderate</v>
      </c>
      <c r="D3527" s="11">
        <f>'Raw Data'!P3526</f>
        <v>0</v>
      </c>
      <c r="E3527" s="11" t="str">
        <f t="shared" si="111"/>
        <v>No Accident</v>
      </c>
      <c r="F3527" s="11" t="str">
        <f>'Raw Data'!O3526</f>
        <v>Rain</v>
      </c>
      <c r="G3527" s="11" t="str">
        <f>IFERROR(VLOOKUP(F3527,'Lookup Formulas Demo'!$A$5:$B$8,2,0),"Unknown Weather")</f>
        <v>Reduce Speed, Increase Following Distance</v>
      </c>
      <c r="H3527" s="11" t="str">
        <f>_xlfn.IFNA(INDEX('Lookup Formulas Demo'!$B$5:$B$8,MATCH(F3527,'Lookup Formulas Demo'!$A$5:$A$8,0)),"No Match Found")</f>
        <v>Reduce Speed, Increase Following Distance</v>
      </c>
    </row>
    <row r="3528" spans="1:8" x14ac:dyDescent="0.3">
      <c r="A3528" s="9">
        <f>'Raw Data'!A3527</f>
        <v>45364.239583333299</v>
      </c>
      <c r="B3528" s="11">
        <f>'Raw Data'!M3527</f>
        <v>80.372678696981396</v>
      </c>
      <c r="C3528" s="11" t="str">
        <f t="shared" si="110"/>
        <v>Congested</v>
      </c>
      <c r="D3528" s="11">
        <f>'Raw Data'!P3527</f>
        <v>1</v>
      </c>
      <c r="E3528" s="11" t="str">
        <f t="shared" si="111"/>
        <v>Accident Reported</v>
      </c>
      <c r="F3528" s="11" t="str">
        <f>'Raw Data'!O3527</f>
        <v>Fog</v>
      </c>
      <c r="G3528" s="11" t="str">
        <f>IFERROR(VLOOKUP(F3528,'Lookup Formulas Demo'!$A$5:$B$8,2,0),"Unknown Weather")</f>
        <v>Use Fog Lights, Reduce Speed</v>
      </c>
      <c r="H3528" s="11" t="str">
        <f>_xlfn.IFNA(INDEX('Lookup Formulas Demo'!$B$5:$B$8,MATCH(F3528,'Lookup Formulas Demo'!$A$5:$A$8,0)),"No Match Found")</f>
        <v>Use Fog Lights, Reduce Speed</v>
      </c>
    </row>
    <row r="3529" spans="1:8" x14ac:dyDescent="0.3">
      <c r="A3529" s="9">
        <f>'Raw Data'!A3528</f>
        <v>45364.243055555598</v>
      </c>
      <c r="B3529" s="11">
        <f>'Raw Data'!M3528</f>
        <v>94.591550659744399</v>
      </c>
      <c r="C3529" s="11" t="str">
        <f t="shared" si="110"/>
        <v>Congested</v>
      </c>
      <c r="D3529" s="11">
        <f>'Raw Data'!P3528</f>
        <v>0</v>
      </c>
      <c r="E3529" s="11" t="str">
        <f t="shared" si="111"/>
        <v>No Accident</v>
      </c>
      <c r="F3529" s="11" t="str">
        <f>'Raw Data'!O3528</f>
        <v>Fog</v>
      </c>
      <c r="G3529" s="11" t="str">
        <f>IFERROR(VLOOKUP(F3529,'Lookup Formulas Demo'!$A$5:$B$8,2,0),"Unknown Weather")</f>
        <v>Use Fog Lights, Reduce Speed</v>
      </c>
      <c r="H3529" s="11" t="str">
        <f>_xlfn.IFNA(INDEX('Lookup Formulas Demo'!$B$5:$B$8,MATCH(F3529,'Lookup Formulas Demo'!$A$5:$A$8,0)),"No Match Found")</f>
        <v>Use Fog Lights, Reduce Speed</v>
      </c>
    </row>
    <row r="3530" spans="1:8" x14ac:dyDescent="0.3">
      <c r="A3530" s="9">
        <f>'Raw Data'!A3529</f>
        <v>45364.246527777803</v>
      </c>
      <c r="B3530" s="11">
        <f>'Raw Data'!M3529</f>
        <v>13.678002613953</v>
      </c>
      <c r="C3530" s="11" t="str">
        <f t="shared" si="110"/>
        <v>Free-flow</v>
      </c>
      <c r="D3530" s="11">
        <f>'Raw Data'!P3529</f>
        <v>0</v>
      </c>
      <c r="E3530" s="11" t="str">
        <f t="shared" si="111"/>
        <v>No Accident</v>
      </c>
      <c r="F3530" s="11" t="str">
        <f>'Raw Data'!O3529</f>
        <v>Fog</v>
      </c>
      <c r="G3530" s="11" t="str">
        <f>IFERROR(VLOOKUP(F3530,'Lookup Formulas Demo'!$A$5:$B$8,2,0),"Unknown Weather")</f>
        <v>Use Fog Lights, Reduce Speed</v>
      </c>
      <c r="H3530" s="11" t="str">
        <f>_xlfn.IFNA(INDEX('Lookup Formulas Demo'!$B$5:$B$8,MATCH(F3530,'Lookup Formulas Demo'!$A$5:$A$8,0)),"No Match Found")</f>
        <v>Use Fog Lights, Reduce Speed</v>
      </c>
    </row>
    <row r="3531" spans="1:8" x14ac:dyDescent="0.3">
      <c r="A3531" s="9">
        <f>'Raw Data'!A3530</f>
        <v>45364.25</v>
      </c>
      <c r="B3531" s="11">
        <f>'Raw Data'!M3530</f>
        <v>65.239148873594502</v>
      </c>
      <c r="C3531" s="11" t="str">
        <f t="shared" si="110"/>
        <v>Moderate</v>
      </c>
      <c r="D3531" s="11">
        <f>'Raw Data'!P3530</f>
        <v>0</v>
      </c>
      <c r="E3531" s="11" t="str">
        <f t="shared" si="111"/>
        <v>No Accident</v>
      </c>
      <c r="F3531" s="11" t="str">
        <f>'Raw Data'!O3530</f>
        <v>Clear</v>
      </c>
      <c r="G3531" s="11" t="str">
        <f>IFERROR(VLOOKUP(F3531,'Lookup Formulas Demo'!$A$5:$B$8,2,0),"Unknown Weather")</f>
        <v>Normal Driving</v>
      </c>
      <c r="H3531" s="11" t="str">
        <f>_xlfn.IFNA(INDEX('Lookup Formulas Demo'!$B$5:$B$8,MATCH(F3531,'Lookup Formulas Demo'!$A$5:$A$8,0)),"No Match Found")</f>
        <v>Normal Driving</v>
      </c>
    </row>
    <row r="3532" spans="1:8" x14ac:dyDescent="0.3">
      <c r="A3532" s="9">
        <f>'Raw Data'!A3531</f>
        <v>45364.253472222197</v>
      </c>
      <c r="B3532" s="11">
        <f>'Raw Data'!M3531</f>
        <v>11.8735923857245</v>
      </c>
      <c r="C3532" s="11" t="str">
        <f t="shared" si="110"/>
        <v>Free-flow</v>
      </c>
      <c r="D3532" s="11">
        <f>'Raw Data'!P3531</f>
        <v>0</v>
      </c>
      <c r="E3532" s="11" t="str">
        <f t="shared" si="111"/>
        <v>No Accident</v>
      </c>
      <c r="F3532" s="11" t="str">
        <f>'Raw Data'!O3531</f>
        <v>Snow</v>
      </c>
      <c r="G3532" s="11" t="str">
        <f>IFERROR(VLOOKUP(F3532,'Lookup Formulas Demo'!$A$5:$B$8,2,0),"Unknown Weather")</f>
        <v>Extreme Caution, Consider Delay</v>
      </c>
      <c r="H3532" s="11" t="str">
        <f>_xlfn.IFNA(INDEX('Lookup Formulas Demo'!$B$5:$B$8,MATCH(F3532,'Lookup Formulas Demo'!$A$5:$A$8,0)),"No Match Found")</f>
        <v>Extreme Caution, Consider Delay</v>
      </c>
    </row>
    <row r="3533" spans="1:8" x14ac:dyDescent="0.3">
      <c r="A3533" s="9">
        <f>'Raw Data'!A3532</f>
        <v>45364.256944444503</v>
      </c>
      <c r="B3533" s="11">
        <f>'Raw Data'!M3532</f>
        <v>37.892640856967198</v>
      </c>
      <c r="C3533" s="11" t="str">
        <f t="shared" si="110"/>
        <v>Free-flow</v>
      </c>
      <c r="D3533" s="11">
        <f>'Raw Data'!P3532</f>
        <v>0</v>
      </c>
      <c r="E3533" s="11" t="str">
        <f t="shared" si="111"/>
        <v>No Accident</v>
      </c>
      <c r="F3533" s="11" t="str">
        <f>'Raw Data'!O3532</f>
        <v>Fog</v>
      </c>
      <c r="G3533" s="11" t="str">
        <f>IFERROR(VLOOKUP(F3533,'Lookup Formulas Demo'!$A$5:$B$8,2,0),"Unknown Weather")</f>
        <v>Use Fog Lights, Reduce Speed</v>
      </c>
      <c r="H3533" s="11" t="str">
        <f>_xlfn.IFNA(INDEX('Lookup Formulas Demo'!$B$5:$B$8,MATCH(F3533,'Lookup Formulas Demo'!$A$5:$A$8,0)),"No Match Found")</f>
        <v>Use Fog Lights, Reduce Speed</v>
      </c>
    </row>
    <row r="3534" spans="1:8" x14ac:dyDescent="0.3">
      <c r="A3534" s="9">
        <f>'Raw Data'!A3533</f>
        <v>45364.260416666701</v>
      </c>
      <c r="B3534" s="11">
        <f>'Raw Data'!M3533</f>
        <v>58.6964982875812</v>
      </c>
      <c r="C3534" s="11" t="str">
        <f t="shared" si="110"/>
        <v>Moderate</v>
      </c>
      <c r="D3534" s="11">
        <f>'Raw Data'!P3533</f>
        <v>0</v>
      </c>
      <c r="E3534" s="11" t="str">
        <f t="shared" si="111"/>
        <v>No Accident</v>
      </c>
      <c r="F3534" s="11" t="str">
        <f>'Raw Data'!O3533</f>
        <v>Rain</v>
      </c>
      <c r="G3534" s="11" t="str">
        <f>IFERROR(VLOOKUP(F3534,'Lookup Formulas Demo'!$A$5:$B$8,2,0),"Unknown Weather")</f>
        <v>Reduce Speed, Increase Following Distance</v>
      </c>
      <c r="H3534" s="11" t="str">
        <f>_xlfn.IFNA(INDEX('Lookup Formulas Demo'!$B$5:$B$8,MATCH(F3534,'Lookup Formulas Demo'!$A$5:$A$8,0)),"No Match Found")</f>
        <v>Reduce Speed, Increase Following Distance</v>
      </c>
    </row>
    <row r="3535" spans="1:8" x14ac:dyDescent="0.3">
      <c r="A3535" s="9">
        <f>'Raw Data'!A3534</f>
        <v>45364.263888888898</v>
      </c>
      <c r="B3535" s="11">
        <f>'Raw Data'!M3534</f>
        <v>68.724276517554699</v>
      </c>
      <c r="C3535" s="11" t="str">
        <f t="shared" si="110"/>
        <v>Moderate</v>
      </c>
      <c r="D3535" s="11">
        <f>'Raw Data'!P3534</f>
        <v>0</v>
      </c>
      <c r="E3535" s="11" t="str">
        <f t="shared" si="111"/>
        <v>No Accident</v>
      </c>
      <c r="F3535" s="11" t="str">
        <f>'Raw Data'!O3534</f>
        <v>Rain</v>
      </c>
      <c r="G3535" s="11" t="str">
        <f>IFERROR(VLOOKUP(F3535,'Lookup Formulas Demo'!$A$5:$B$8,2,0),"Unknown Weather")</f>
        <v>Reduce Speed, Increase Following Distance</v>
      </c>
      <c r="H3535" s="11" t="str">
        <f>_xlfn.IFNA(INDEX('Lookup Formulas Demo'!$B$5:$B$8,MATCH(F3535,'Lookup Formulas Demo'!$A$5:$A$8,0)),"No Match Found")</f>
        <v>Reduce Speed, Increase Following Distance</v>
      </c>
    </row>
    <row r="3536" spans="1:8" x14ac:dyDescent="0.3">
      <c r="A3536" s="9">
        <f>'Raw Data'!A3535</f>
        <v>45364.267361111102</v>
      </c>
      <c r="B3536" s="11">
        <f>'Raw Data'!M3535</f>
        <v>47.4673395645898</v>
      </c>
      <c r="C3536" s="11" t="str">
        <f t="shared" si="110"/>
        <v>Free-flow</v>
      </c>
      <c r="D3536" s="11">
        <f>'Raw Data'!P3535</f>
        <v>0</v>
      </c>
      <c r="E3536" s="11" t="str">
        <f t="shared" si="111"/>
        <v>No Accident</v>
      </c>
      <c r="F3536" s="11" t="str">
        <f>'Raw Data'!O3535</f>
        <v>Snow</v>
      </c>
      <c r="G3536" s="11" t="str">
        <f>IFERROR(VLOOKUP(F3536,'Lookup Formulas Demo'!$A$5:$B$8,2,0),"Unknown Weather")</f>
        <v>Extreme Caution, Consider Delay</v>
      </c>
      <c r="H3536" s="11" t="str">
        <f>_xlfn.IFNA(INDEX('Lookup Formulas Demo'!$B$5:$B$8,MATCH(F3536,'Lookup Formulas Demo'!$A$5:$A$8,0)),"No Match Found")</f>
        <v>Extreme Caution, Consider Delay</v>
      </c>
    </row>
    <row r="3537" spans="1:8" x14ac:dyDescent="0.3">
      <c r="A3537" s="9">
        <f>'Raw Data'!A3536</f>
        <v>45364.270833333299</v>
      </c>
      <c r="B3537" s="11">
        <f>'Raw Data'!M3536</f>
        <v>21.130738525109599</v>
      </c>
      <c r="C3537" s="11" t="str">
        <f t="shared" si="110"/>
        <v>Free-flow</v>
      </c>
      <c r="D3537" s="11">
        <f>'Raw Data'!P3536</f>
        <v>0</v>
      </c>
      <c r="E3537" s="11" t="str">
        <f t="shared" si="111"/>
        <v>No Accident</v>
      </c>
      <c r="F3537" s="11" t="str">
        <f>'Raw Data'!O3536</f>
        <v>Clear</v>
      </c>
      <c r="G3537" s="11" t="str">
        <f>IFERROR(VLOOKUP(F3537,'Lookup Formulas Demo'!$A$5:$B$8,2,0),"Unknown Weather")</f>
        <v>Normal Driving</v>
      </c>
      <c r="H3537" s="11" t="str">
        <f>_xlfn.IFNA(INDEX('Lookup Formulas Demo'!$B$5:$B$8,MATCH(F3537,'Lookup Formulas Demo'!$A$5:$A$8,0)),"No Match Found")</f>
        <v>Normal Driving</v>
      </c>
    </row>
    <row r="3538" spans="1:8" x14ac:dyDescent="0.3">
      <c r="A3538" s="9">
        <f>'Raw Data'!A3537</f>
        <v>45364.274305555598</v>
      </c>
      <c r="B3538" s="11">
        <f>'Raw Data'!M3537</f>
        <v>70.099973715380699</v>
      </c>
      <c r="C3538" s="11" t="str">
        <f t="shared" si="110"/>
        <v>Moderate</v>
      </c>
      <c r="D3538" s="11">
        <f>'Raw Data'!P3537</f>
        <v>0</v>
      </c>
      <c r="E3538" s="11" t="str">
        <f t="shared" si="111"/>
        <v>No Accident</v>
      </c>
      <c r="F3538" s="11" t="str">
        <f>'Raw Data'!O3537</f>
        <v>Fog</v>
      </c>
      <c r="G3538" s="11" t="str">
        <f>IFERROR(VLOOKUP(F3538,'Lookup Formulas Demo'!$A$5:$B$8,2,0),"Unknown Weather")</f>
        <v>Use Fog Lights, Reduce Speed</v>
      </c>
      <c r="H3538" s="11" t="str">
        <f>_xlfn.IFNA(INDEX('Lookup Formulas Demo'!$B$5:$B$8,MATCH(F3538,'Lookup Formulas Demo'!$A$5:$A$8,0)),"No Match Found")</f>
        <v>Use Fog Lights, Reduce Speed</v>
      </c>
    </row>
    <row r="3539" spans="1:8" x14ac:dyDescent="0.3">
      <c r="A3539" s="9">
        <f>'Raw Data'!A3538</f>
        <v>45364.277777777803</v>
      </c>
      <c r="B3539" s="11">
        <f>'Raw Data'!M3538</f>
        <v>34.777906069857899</v>
      </c>
      <c r="C3539" s="11" t="str">
        <f t="shared" si="110"/>
        <v>Free-flow</v>
      </c>
      <c r="D3539" s="11">
        <f>'Raw Data'!P3538</f>
        <v>1</v>
      </c>
      <c r="E3539" s="11" t="str">
        <f t="shared" si="111"/>
        <v>Accident Reported</v>
      </c>
      <c r="F3539" s="11" t="str">
        <f>'Raw Data'!O3538</f>
        <v>Fog</v>
      </c>
      <c r="G3539" s="11" t="str">
        <f>IFERROR(VLOOKUP(F3539,'Lookup Formulas Demo'!$A$5:$B$8,2,0),"Unknown Weather")</f>
        <v>Use Fog Lights, Reduce Speed</v>
      </c>
      <c r="H3539" s="11" t="str">
        <f>_xlfn.IFNA(INDEX('Lookup Formulas Demo'!$B$5:$B$8,MATCH(F3539,'Lookup Formulas Demo'!$A$5:$A$8,0)),"No Match Found")</f>
        <v>Use Fog Lights, Reduce Speed</v>
      </c>
    </row>
    <row r="3540" spans="1:8" x14ac:dyDescent="0.3">
      <c r="A3540" s="9">
        <f>'Raw Data'!A3539</f>
        <v>45364.28125</v>
      </c>
      <c r="B3540" s="11">
        <f>'Raw Data'!M3539</f>
        <v>20.1854494350777</v>
      </c>
      <c r="C3540" s="11" t="str">
        <f t="shared" si="110"/>
        <v>Free-flow</v>
      </c>
      <c r="D3540" s="11">
        <f>'Raw Data'!P3539</f>
        <v>0</v>
      </c>
      <c r="E3540" s="11" t="str">
        <f t="shared" si="111"/>
        <v>No Accident</v>
      </c>
      <c r="F3540" s="11" t="str">
        <f>'Raw Data'!O3539</f>
        <v>Rain</v>
      </c>
      <c r="G3540" s="11" t="str">
        <f>IFERROR(VLOOKUP(F3540,'Lookup Formulas Demo'!$A$5:$B$8,2,0),"Unknown Weather")</f>
        <v>Reduce Speed, Increase Following Distance</v>
      </c>
      <c r="H3540" s="11" t="str">
        <f>_xlfn.IFNA(INDEX('Lookup Formulas Demo'!$B$5:$B$8,MATCH(F3540,'Lookup Formulas Demo'!$A$5:$A$8,0)),"No Match Found")</f>
        <v>Reduce Speed, Increase Following Distance</v>
      </c>
    </row>
    <row r="3541" spans="1:8" x14ac:dyDescent="0.3">
      <c r="A3541" s="9">
        <f>'Raw Data'!A3540</f>
        <v>45364.284722222197</v>
      </c>
      <c r="B3541" s="11">
        <f>'Raw Data'!M3540</f>
        <v>34.465399275572899</v>
      </c>
      <c r="C3541" s="11" t="str">
        <f t="shared" si="110"/>
        <v>Free-flow</v>
      </c>
      <c r="D3541" s="11">
        <f>'Raw Data'!P3540</f>
        <v>0</v>
      </c>
      <c r="E3541" s="11" t="str">
        <f t="shared" si="111"/>
        <v>No Accident</v>
      </c>
      <c r="F3541" s="11" t="str">
        <f>'Raw Data'!O3540</f>
        <v>Fog</v>
      </c>
      <c r="G3541" s="11" t="str">
        <f>IFERROR(VLOOKUP(F3541,'Lookup Formulas Demo'!$A$5:$B$8,2,0),"Unknown Weather")</f>
        <v>Use Fog Lights, Reduce Speed</v>
      </c>
      <c r="H3541" s="11" t="str">
        <f>_xlfn.IFNA(INDEX('Lookup Formulas Demo'!$B$5:$B$8,MATCH(F3541,'Lookup Formulas Demo'!$A$5:$A$8,0)),"No Match Found")</f>
        <v>Use Fog Lights, Reduce Speed</v>
      </c>
    </row>
    <row r="3542" spans="1:8" x14ac:dyDescent="0.3">
      <c r="A3542" s="9">
        <f>'Raw Data'!A3541</f>
        <v>45364.288194444503</v>
      </c>
      <c r="B3542" s="11">
        <f>'Raw Data'!M3541</f>
        <v>20.497338175192301</v>
      </c>
      <c r="C3542" s="11" t="str">
        <f t="shared" si="110"/>
        <v>Free-flow</v>
      </c>
      <c r="D3542" s="11">
        <f>'Raw Data'!P3541</f>
        <v>0</v>
      </c>
      <c r="E3542" s="11" t="str">
        <f t="shared" si="111"/>
        <v>No Accident</v>
      </c>
      <c r="F3542" s="11" t="str">
        <f>'Raw Data'!O3541</f>
        <v>Rain</v>
      </c>
      <c r="G3542" s="11" t="str">
        <f>IFERROR(VLOOKUP(F3542,'Lookup Formulas Demo'!$A$5:$B$8,2,0),"Unknown Weather")</f>
        <v>Reduce Speed, Increase Following Distance</v>
      </c>
      <c r="H3542" s="11" t="str">
        <f>_xlfn.IFNA(INDEX('Lookup Formulas Demo'!$B$5:$B$8,MATCH(F3542,'Lookup Formulas Demo'!$A$5:$A$8,0)),"No Match Found")</f>
        <v>Reduce Speed, Increase Following Distance</v>
      </c>
    </row>
    <row r="3543" spans="1:8" x14ac:dyDescent="0.3">
      <c r="A3543" s="9">
        <f>'Raw Data'!A3542</f>
        <v>45364.291666666701</v>
      </c>
      <c r="B3543" s="11">
        <f>'Raw Data'!M3542</f>
        <v>84.598886885141098</v>
      </c>
      <c r="C3543" s="11" t="str">
        <f t="shared" si="110"/>
        <v>Congested</v>
      </c>
      <c r="D3543" s="11">
        <f>'Raw Data'!P3542</f>
        <v>0</v>
      </c>
      <c r="E3543" s="11" t="str">
        <f t="shared" si="111"/>
        <v>No Accident</v>
      </c>
      <c r="F3543" s="11" t="str">
        <f>'Raw Data'!O3542</f>
        <v>Snow</v>
      </c>
      <c r="G3543" s="11" t="str">
        <f>IFERROR(VLOOKUP(F3543,'Lookup Formulas Demo'!$A$5:$B$8,2,0),"Unknown Weather")</f>
        <v>Extreme Caution, Consider Delay</v>
      </c>
      <c r="H3543" s="11" t="str">
        <f>_xlfn.IFNA(INDEX('Lookup Formulas Demo'!$B$5:$B$8,MATCH(F3543,'Lookup Formulas Demo'!$A$5:$A$8,0)),"No Match Found")</f>
        <v>Extreme Caution, Consider Delay</v>
      </c>
    </row>
    <row r="3544" spans="1:8" x14ac:dyDescent="0.3">
      <c r="A3544" s="9">
        <f>'Raw Data'!A3543</f>
        <v>45364.295138888898</v>
      </c>
      <c r="B3544" s="11">
        <f>'Raw Data'!M3543</f>
        <v>94.786669435144006</v>
      </c>
      <c r="C3544" s="11" t="str">
        <f t="shared" si="110"/>
        <v>Congested</v>
      </c>
      <c r="D3544" s="11">
        <f>'Raw Data'!P3543</f>
        <v>0</v>
      </c>
      <c r="E3544" s="11" t="str">
        <f t="shared" si="111"/>
        <v>No Accident</v>
      </c>
      <c r="F3544" s="11" t="str">
        <f>'Raw Data'!O3543</f>
        <v>Rain</v>
      </c>
      <c r="G3544" s="11" t="str">
        <f>IFERROR(VLOOKUP(F3544,'Lookup Formulas Demo'!$A$5:$B$8,2,0),"Unknown Weather")</f>
        <v>Reduce Speed, Increase Following Distance</v>
      </c>
      <c r="H3544" s="11" t="str">
        <f>_xlfn.IFNA(INDEX('Lookup Formulas Demo'!$B$5:$B$8,MATCH(F3544,'Lookup Formulas Demo'!$A$5:$A$8,0)),"No Match Found")</f>
        <v>Reduce Speed, Increase Following Distance</v>
      </c>
    </row>
    <row r="3545" spans="1:8" x14ac:dyDescent="0.3">
      <c r="A3545" s="9">
        <f>'Raw Data'!A3544</f>
        <v>45364.298611111102</v>
      </c>
      <c r="B3545" s="11">
        <f>'Raw Data'!M3544</f>
        <v>11.361707140625599</v>
      </c>
      <c r="C3545" s="11" t="str">
        <f t="shared" si="110"/>
        <v>Free-flow</v>
      </c>
      <c r="D3545" s="11">
        <f>'Raw Data'!P3544</f>
        <v>0</v>
      </c>
      <c r="E3545" s="11" t="str">
        <f t="shared" si="111"/>
        <v>No Accident</v>
      </c>
      <c r="F3545" s="11" t="str">
        <f>'Raw Data'!O3544</f>
        <v>Fog</v>
      </c>
      <c r="G3545" s="11" t="str">
        <f>IFERROR(VLOOKUP(F3545,'Lookup Formulas Demo'!$A$5:$B$8,2,0),"Unknown Weather")</f>
        <v>Use Fog Lights, Reduce Speed</v>
      </c>
      <c r="H3545" s="11" t="str">
        <f>_xlfn.IFNA(INDEX('Lookup Formulas Demo'!$B$5:$B$8,MATCH(F3545,'Lookup Formulas Demo'!$A$5:$A$8,0)),"No Match Found")</f>
        <v>Use Fog Lights, Reduce Speed</v>
      </c>
    </row>
    <row r="3546" spans="1:8" x14ac:dyDescent="0.3">
      <c r="A3546" s="9">
        <f>'Raw Data'!A3545</f>
        <v>45364.302083333299</v>
      </c>
      <c r="B3546" s="11">
        <f>'Raw Data'!M3545</f>
        <v>28.948843923096099</v>
      </c>
      <c r="C3546" s="11" t="str">
        <f t="shared" si="110"/>
        <v>Free-flow</v>
      </c>
      <c r="D3546" s="11">
        <f>'Raw Data'!P3545</f>
        <v>0</v>
      </c>
      <c r="E3546" s="11" t="str">
        <f t="shared" si="111"/>
        <v>No Accident</v>
      </c>
      <c r="F3546" s="11" t="str">
        <f>'Raw Data'!O3545</f>
        <v>Snow</v>
      </c>
      <c r="G3546" s="11" t="str">
        <f>IFERROR(VLOOKUP(F3546,'Lookup Formulas Demo'!$A$5:$B$8,2,0),"Unknown Weather")</f>
        <v>Extreme Caution, Consider Delay</v>
      </c>
      <c r="H3546" s="11" t="str">
        <f>_xlfn.IFNA(INDEX('Lookup Formulas Demo'!$B$5:$B$8,MATCH(F3546,'Lookup Formulas Demo'!$A$5:$A$8,0)),"No Match Found")</f>
        <v>Extreme Caution, Consider Delay</v>
      </c>
    </row>
    <row r="3547" spans="1:8" x14ac:dyDescent="0.3">
      <c r="A3547" s="9">
        <f>'Raw Data'!A3546</f>
        <v>45364.305555555598</v>
      </c>
      <c r="B3547" s="11">
        <f>'Raw Data'!M3546</f>
        <v>27.581680350982399</v>
      </c>
      <c r="C3547" s="11" t="str">
        <f t="shared" si="110"/>
        <v>Free-flow</v>
      </c>
      <c r="D3547" s="11">
        <f>'Raw Data'!P3546</f>
        <v>0</v>
      </c>
      <c r="E3547" s="11" t="str">
        <f t="shared" si="111"/>
        <v>No Accident</v>
      </c>
      <c r="F3547" s="11" t="str">
        <f>'Raw Data'!O3546</f>
        <v>Clear</v>
      </c>
      <c r="G3547" s="11" t="str">
        <f>IFERROR(VLOOKUP(F3547,'Lookup Formulas Demo'!$A$5:$B$8,2,0),"Unknown Weather")</f>
        <v>Normal Driving</v>
      </c>
      <c r="H3547" s="11" t="str">
        <f>_xlfn.IFNA(INDEX('Lookup Formulas Demo'!$B$5:$B$8,MATCH(F3547,'Lookup Formulas Demo'!$A$5:$A$8,0)),"No Match Found")</f>
        <v>Normal Driving</v>
      </c>
    </row>
    <row r="3548" spans="1:8" x14ac:dyDescent="0.3">
      <c r="A3548" s="9">
        <f>'Raw Data'!A3547</f>
        <v>45364.309027777803</v>
      </c>
      <c r="B3548" s="11">
        <f>'Raw Data'!M3547</f>
        <v>76.527830592909595</v>
      </c>
      <c r="C3548" s="11" t="str">
        <f t="shared" si="110"/>
        <v>Moderate</v>
      </c>
      <c r="D3548" s="11">
        <f>'Raw Data'!P3547</f>
        <v>0</v>
      </c>
      <c r="E3548" s="11" t="str">
        <f t="shared" si="111"/>
        <v>No Accident</v>
      </c>
      <c r="F3548" s="11" t="str">
        <f>'Raw Data'!O3547</f>
        <v>Fog</v>
      </c>
      <c r="G3548" s="11" t="str">
        <f>IFERROR(VLOOKUP(F3548,'Lookup Formulas Demo'!$A$5:$B$8,2,0),"Unknown Weather")</f>
        <v>Use Fog Lights, Reduce Speed</v>
      </c>
      <c r="H3548" s="11" t="str">
        <f>_xlfn.IFNA(INDEX('Lookup Formulas Demo'!$B$5:$B$8,MATCH(F3548,'Lookup Formulas Demo'!$A$5:$A$8,0)),"No Match Found")</f>
        <v>Use Fog Lights, Reduce Speed</v>
      </c>
    </row>
    <row r="3549" spans="1:8" x14ac:dyDescent="0.3">
      <c r="A3549" s="9">
        <f>'Raw Data'!A3548</f>
        <v>45364.3125</v>
      </c>
      <c r="B3549" s="11">
        <f>'Raw Data'!M3548</f>
        <v>54.137064866436603</v>
      </c>
      <c r="C3549" s="11" t="str">
        <f t="shared" si="110"/>
        <v>Moderate</v>
      </c>
      <c r="D3549" s="11">
        <f>'Raw Data'!P3548</f>
        <v>0</v>
      </c>
      <c r="E3549" s="11" t="str">
        <f t="shared" si="111"/>
        <v>No Accident</v>
      </c>
      <c r="F3549" s="11" t="str">
        <f>'Raw Data'!O3548</f>
        <v>Rain</v>
      </c>
      <c r="G3549" s="11" t="str">
        <f>IFERROR(VLOOKUP(F3549,'Lookup Formulas Demo'!$A$5:$B$8,2,0),"Unknown Weather")</f>
        <v>Reduce Speed, Increase Following Distance</v>
      </c>
      <c r="H3549" s="11" t="str">
        <f>_xlfn.IFNA(INDEX('Lookup Formulas Demo'!$B$5:$B$8,MATCH(F3549,'Lookup Formulas Demo'!$A$5:$A$8,0)),"No Match Found")</f>
        <v>Reduce Speed, Increase Following Distance</v>
      </c>
    </row>
    <row r="3550" spans="1:8" x14ac:dyDescent="0.3">
      <c r="A3550" s="9">
        <f>'Raw Data'!A3549</f>
        <v>45364.315972222197</v>
      </c>
      <c r="B3550" s="11">
        <f>'Raw Data'!M3549</f>
        <v>10.021239712025301</v>
      </c>
      <c r="C3550" s="11" t="str">
        <f t="shared" si="110"/>
        <v>Free-flow</v>
      </c>
      <c r="D3550" s="11">
        <f>'Raw Data'!P3549</f>
        <v>0</v>
      </c>
      <c r="E3550" s="11" t="str">
        <f t="shared" si="111"/>
        <v>No Accident</v>
      </c>
      <c r="F3550" s="11" t="str">
        <f>'Raw Data'!O3549</f>
        <v>Fog</v>
      </c>
      <c r="G3550" s="11" t="str">
        <f>IFERROR(VLOOKUP(F3550,'Lookup Formulas Demo'!$A$5:$B$8,2,0),"Unknown Weather")</f>
        <v>Use Fog Lights, Reduce Speed</v>
      </c>
      <c r="H3550" s="11" t="str">
        <f>_xlfn.IFNA(INDEX('Lookup Formulas Demo'!$B$5:$B$8,MATCH(F3550,'Lookup Formulas Demo'!$A$5:$A$8,0)),"No Match Found")</f>
        <v>Use Fog Lights, Reduce Speed</v>
      </c>
    </row>
    <row r="3551" spans="1:8" x14ac:dyDescent="0.3">
      <c r="A3551" s="9">
        <f>'Raw Data'!A3550</f>
        <v>45364.319444444503</v>
      </c>
      <c r="B3551" s="11">
        <f>'Raw Data'!M3550</f>
        <v>99.522238825110605</v>
      </c>
      <c r="C3551" s="11" t="str">
        <f t="shared" si="110"/>
        <v>Congested</v>
      </c>
      <c r="D3551" s="11">
        <f>'Raw Data'!P3550</f>
        <v>0</v>
      </c>
      <c r="E3551" s="11" t="str">
        <f t="shared" si="111"/>
        <v>No Accident</v>
      </c>
      <c r="F3551" s="11" t="str">
        <f>'Raw Data'!O3550</f>
        <v>Clear</v>
      </c>
      <c r="G3551" s="11" t="str">
        <f>IFERROR(VLOOKUP(F3551,'Lookup Formulas Demo'!$A$5:$B$8,2,0),"Unknown Weather")</f>
        <v>Normal Driving</v>
      </c>
      <c r="H3551" s="11" t="str">
        <f>_xlfn.IFNA(INDEX('Lookup Formulas Demo'!$B$5:$B$8,MATCH(F3551,'Lookup Formulas Demo'!$A$5:$A$8,0)),"No Match Found")</f>
        <v>Normal Driving</v>
      </c>
    </row>
    <row r="3552" spans="1:8" x14ac:dyDescent="0.3">
      <c r="A3552" s="9">
        <f>'Raw Data'!A3551</f>
        <v>45364.322916666701</v>
      </c>
      <c r="B3552" s="11">
        <f>'Raw Data'!M3551</f>
        <v>90.613386154629694</v>
      </c>
      <c r="C3552" s="11" t="str">
        <f t="shared" si="110"/>
        <v>Congested</v>
      </c>
      <c r="D3552" s="11">
        <f>'Raw Data'!P3551</f>
        <v>0</v>
      </c>
      <c r="E3552" s="11" t="str">
        <f t="shared" si="111"/>
        <v>No Accident</v>
      </c>
      <c r="F3552" s="11" t="str">
        <f>'Raw Data'!O3551</f>
        <v>Rain</v>
      </c>
      <c r="G3552" s="11" t="str">
        <f>IFERROR(VLOOKUP(F3552,'Lookup Formulas Demo'!$A$5:$B$8,2,0),"Unknown Weather")</f>
        <v>Reduce Speed, Increase Following Distance</v>
      </c>
      <c r="H3552" s="11" t="str">
        <f>_xlfn.IFNA(INDEX('Lookup Formulas Demo'!$B$5:$B$8,MATCH(F3552,'Lookup Formulas Demo'!$A$5:$A$8,0)),"No Match Found")</f>
        <v>Reduce Speed, Increase Following Distance</v>
      </c>
    </row>
    <row r="3553" spans="1:8" x14ac:dyDescent="0.3">
      <c r="A3553" s="9">
        <f>'Raw Data'!A3552</f>
        <v>45364.326388888898</v>
      </c>
      <c r="B3553" s="11">
        <f>'Raw Data'!M3552</f>
        <v>75.880740499316204</v>
      </c>
      <c r="C3553" s="11" t="str">
        <f t="shared" si="110"/>
        <v>Moderate</v>
      </c>
      <c r="D3553" s="11">
        <f>'Raw Data'!P3552</f>
        <v>0</v>
      </c>
      <c r="E3553" s="11" t="str">
        <f t="shared" si="111"/>
        <v>No Accident</v>
      </c>
      <c r="F3553" s="11" t="str">
        <f>'Raw Data'!O3552</f>
        <v>Clear</v>
      </c>
      <c r="G3553" s="11" t="str">
        <f>IFERROR(VLOOKUP(F3553,'Lookup Formulas Demo'!$A$5:$B$8,2,0),"Unknown Weather")</f>
        <v>Normal Driving</v>
      </c>
      <c r="H3553" s="11" t="str">
        <f>_xlfn.IFNA(INDEX('Lookup Formulas Demo'!$B$5:$B$8,MATCH(F3553,'Lookup Formulas Demo'!$A$5:$A$8,0)),"No Match Found")</f>
        <v>Normal Driving</v>
      </c>
    </row>
    <row r="3554" spans="1:8" x14ac:dyDescent="0.3">
      <c r="A3554" s="9">
        <f>'Raw Data'!A3553</f>
        <v>45364.329861111102</v>
      </c>
      <c r="B3554" s="11">
        <f>'Raw Data'!M3553</f>
        <v>70.481287981248499</v>
      </c>
      <c r="C3554" s="11" t="str">
        <f t="shared" si="110"/>
        <v>Moderate</v>
      </c>
      <c r="D3554" s="11">
        <f>'Raw Data'!P3553</f>
        <v>0</v>
      </c>
      <c r="E3554" s="11" t="str">
        <f t="shared" si="111"/>
        <v>No Accident</v>
      </c>
      <c r="F3554" s="11" t="str">
        <f>'Raw Data'!O3553</f>
        <v>Clear</v>
      </c>
      <c r="G3554" s="11" t="str">
        <f>IFERROR(VLOOKUP(F3554,'Lookup Formulas Demo'!$A$5:$B$8,2,0),"Unknown Weather")</f>
        <v>Normal Driving</v>
      </c>
      <c r="H3554" s="11" t="str">
        <f>_xlfn.IFNA(INDEX('Lookup Formulas Demo'!$B$5:$B$8,MATCH(F3554,'Lookup Formulas Demo'!$A$5:$A$8,0)),"No Match Found")</f>
        <v>Normal Driving</v>
      </c>
    </row>
    <row r="3555" spans="1:8" x14ac:dyDescent="0.3">
      <c r="A3555" s="9">
        <f>'Raw Data'!A3554</f>
        <v>45364.333333333299</v>
      </c>
      <c r="B3555" s="11">
        <f>'Raw Data'!M3554</f>
        <v>56.188633993561503</v>
      </c>
      <c r="C3555" s="11" t="str">
        <f t="shared" si="110"/>
        <v>Moderate</v>
      </c>
      <c r="D3555" s="11">
        <f>'Raw Data'!P3554</f>
        <v>0</v>
      </c>
      <c r="E3555" s="11" t="str">
        <f t="shared" si="111"/>
        <v>No Accident</v>
      </c>
      <c r="F3555" s="11" t="str">
        <f>'Raw Data'!O3554</f>
        <v>Fog</v>
      </c>
      <c r="G3555" s="11" t="str">
        <f>IFERROR(VLOOKUP(F3555,'Lookup Formulas Demo'!$A$5:$B$8,2,0),"Unknown Weather")</f>
        <v>Use Fog Lights, Reduce Speed</v>
      </c>
      <c r="H3555" s="11" t="str">
        <f>_xlfn.IFNA(INDEX('Lookup Formulas Demo'!$B$5:$B$8,MATCH(F3555,'Lookup Formulas Demo'!$A$5:$A$8,0)),"No Match Found")</f>
        <v>Use Fog Lights, Reduce Speed</v>
      </c>
    </row>
    <row r="3556" spans="1:8" x14ac:dyDescent="0.3">
      <c r="A3556" s="9">
        <f>'Raw Data'!A3555</f>
        <v>45364.336805555598</v>
      </c>
      <c r="B3556" s="11">
        <f>'Raw Data'!M3555</f>
        <v>52.9430988754278</v>
      </c>
      <c r="C3556" s="11" t="str">
        <f t="shared" si="110"/>
        <v>Moderate</v>
      </c>
      <c r="D3556" s="11">
        <f>'Raw Data'!P3555</f>
        <v>0</v>
      </c>
      <c r="E3556" s="11" t="str">
        <f t="shared" si="111"/>
        <v>No Accident</v>
      </c>
      <c r="F3556" s="11" t="str">
        <f>'Raw Data'!O3555</f>
        <v>Snow</v>
      </c>
      <c r="G3556" s="11" t="str">
        <f>IFERROR(VLOOKUP(F3556,'Lookup Formulas Demo'!$A$5:$B$8,2,0),"Unknown Weather")</f>
        <v>Extreme Caution, Consider Delay</v>
      </c>
      <c r="H3556" s="11" t="str">
        <f>_xlfn.IFNA(INDEX('Lookup Formulas Demo'!$B$5:$B$8,MATCH(F3556,'Lookup Formulas Demo'!$A$5:$A$8,0)),"No Match Found")</f>
        <v>Extreme Caution, Consider Delay</v>
      </c>
    </row>
    <row r="3557" spans="1:8" x14ac:dyDescent="0.3">
      <c r="A3557" s="9">
        <f>'Raw Data'!A3556</f>
        <v>45364.340277777803</v>
      </c>
      <c r="B3557" s="11">
        <f>'Raw Data'!M3556</f>
        <v>56.558445888349397</v>
      </c>
      <c r="C3557" s="11" t="str">
        <f t="shared" si="110"/>
        <v>Moderate</v>
      </c>
      <c r="D3557" s="11">
        <f>'Raw Data'!P3556</f>
        <v>0</v>
      </c>
      <c r="E3557" s="11" t="str">
        <f t="shared" si="111"/>
        <v>No Accident</v>
      </c>
      <c r="F3557" s="11" t="str">
        <f>'Raw Data'!O3556</f>
        <v>Fog</v>
      </c>
      <c r="G3557" s="11" t="str">
        <f>IFERROR(VLOOKUP(F3557,'Lookup Formulas Demo'!$A$5:$B$8,2,0),"Unknown Weather")</f>
        <v>Use Fog Lights, Reduce Speed</v>
      </c>
      <c r="H3557" s="11" t="str">
        <f>_xlfn.IFNA(INDEX('Lookup Formulas Demo'!$B$5:$B$8,MATCH(F3557,'Lookup Formulas Demo'!$A$5:$A$8,0)),"No Match Found")</f>
        <v>Use Fog Lights, Reduce Speed</v>
      </c>
    </row>
    <row r="3558" spans="1:8" x14ac:dyDescent="0.3">
      <c r="A3558" s="9">
        <f>'Raw Data'!A3557</f>
        <v>45364.34375</v>
      </c>
      <c r="B3558" s="11">
        <f>'Raw Data'!M3557</f>
        <v>55.090631417652403</v>
      </c>
      <c r="C3558" s="11" t="str">
        <f t="shared" si="110"/>
        <v>Moderate</v>
      </c>
      <c r="D3558" s="11">
        <f>'Raw Data'!P3557</f>
        <v>0</v>
      </c>
      <c r="E3558" s="11" t="str">
        <f t="shared" si="111"/>
        <v>No Accident</v>
      </c>
      <c r="F3558" s="11" t="str">
        <f>'Raw Data'!O3557</f>
        <v>Fog</v>
      </c>
      <c r="G3558" s="11" t="str">
        <f>IFERROR(VLOOKUP(F3558,'Lookup Formulas Demo'!$A$5:$B$8,2,0),"Unknown Weather")</f>
        <v>Use Fog Lights, Reduce Speed</v>
      </c>
      <c r="H3558" s="11" t="str">
        <f>_xlfn.IFNA(INDEX('Lookup Formulas Demo'!$B$5:$B$8,MATCH(F3558,'Lookup Formulas Demo'!$A$5:$A$8,0)),"No Match Found")</f>
        <v>Use Fog Lights, Reduce Speed</v>
      </c>
    </row>
    <row r="3559" spans="1:8" x14ac:dyDescent="0.3">
      <c r="A3559" s="9">
        <f>'Raw Data'!A3558</f>
        <v>45364.347222222197</v>
      </c>
      <c r="B3559" s="11">
        <f>'Raw Data'!M3558</f>
        <v>67.674971943015294</v>
      </c>
      <c r="C3559" s="11" t="str">
        <f t="shared" si="110"/>
        <v>Moderate</v>
      </c>
      <c r="D3559" s="11">
        <f>'Raw Data'!P3558</f>
        <v>0</v>
      </c>
      <c r="E3559" s="11" t="str">
        <f t="shared" si="111"/>
        <v>No Accident</v>
      </c>
      <c r="F3559" s="11" t="str">
        <f>'Raw Data'!O3558</f>
        <v>Fog</v>
      </c>
      <c r="G3559" s="11" t="str">
        <f>IFERROR(VLOOKUP(F3559,'Lookup Formulas Demo'!$A$5:$B$8,2,0),"Unknown Weather")</f>
        <v>Use Fog Lights, Reduce Speed</v>
      </c>
      <c r="H3559" s="11" t="str">
        <f>_xlfn.IFNA(INDEX('Lookup Formulas Demo'!$B$5:$B$8,MATCH(F3559,'Lookup Formulas Demo'!$A$5:$A$8,0)),"No Match Found")</f>
        <v>Use Fog Lights, Reduce Speed</v>
      </c>
    </row>
    <row r="3560" spans="1:8" x14ac:dyDescent="0.3">
      <c r="A3560" s="9">
        <f>'Raw Data'!A3559</f>
        <v>45364.350694444503</v>
      </c>
      <c r="B3560" s="11">
        <f>'Raw Data'!M3559</f>
        <v>24.617098052371901</v>
      </c>
      <c r="C3560" s="11" t="str">
        <f t="shared" si="110"/>
        <v>Free-flow</v>
      </c>
      <c r="D3560" s="11">
        <f>'Raw Data'!P3559</f>
        <v>1</v>
      </c>
      <c r="E3560" s="11" t="str">
        <f t="shared" si="111"/>
        <v>Accident Reported</v>
      </c>
      <c r="F3560" s="11" t="str">
        <f>'Raw Data'!O3559</f>
        <v>Clear</v>
      </c>
      <c r="G3560" s="11" t="str">
        <f>IFERROR(VLOOKUP(F3560,'Lookup Formulas Demo'!$A$5:$B$8,2,0),"Unknown Weather")</f>
        <v>Normal Driving</v>
      </c>
      <c r="H3560" s="11" t="str">
        <f>_xlfn.IFNA(INDEX('Lookup Formulas Demo'!$B$5:$B$8,MATCH(F3560,'Lookup Formulas Demo'!$A$5:$A$8,0)),"No Match Found")</f>
        <v>Normal Driving</v>
      </c>
    </row>
    <row r="3561" spans="1:8" x14ac:dyDescent="0.3">
      <c r="A3561" s="9">
        <f>'Raw Data'!A3560</f>
        <v>45364.354166666701</v>
      </c>
      <c r="B3561" s="11">
        <f>'Raw Data'!M3560</f>
        <v>12.2426197036188</v>
      </c>
      <c r="C3561" s="11" t="str">
        <f t="shared" si="110"/>
        <v>Free-flow</v>
      </c>
      <c r="D3561" s="11">
        <f>'Raw Data'!P3560</f>
        <v>0</v>
      </c>
      <c r="E3561" s="11" t="str">
        <f t="shared" si="111"/>
        <v>No Accident</v>
      </c>
      <c r="F3561" s="11" t="str">
        <f>'Raw Data'!O3560</f>
        <v>Rain</v>
      </c>
      <c r="G3561" s="11" t="str">
        <f>IFERROR(VLOOKUP(F3561,'Lookup Formulas Demo'!$A$5:$B$8,2,0),"Unknown Weather")</f>
        <v>Reduce Speed, Increase Following Distance</v>
      </c>
      <c r="H3561" s="11" t="str">
        <f>_xlfn.IFNA(INDEX('Lookup Formulas Demo'!$B$5:$B$8,MATCH(F3561,'Lookup Formulas Demo'!$A$5:$A$8,0)),"No Match Found")</f>
        <v>Reduce Speed, Increase Following Distance</v>
      </c>
    </row>
    <row r="3562" spans="1:8" x14ac:dyDescent="0.3">
      <c r="A3562" s="9">
        <f>'Raw Data'!A3561</f>
        <v>45364.357638888898</v>
      </c>
      <c r="B3562" s="11">
        <f>'Raw Data'!M3561</f>
        <v>44.823675700570398</v>
      </c>
      <c r="C3562" s="11" t="str">
        <f t="shared" si="110"/>
        <v>Free-flow</v>
      </c>
      <c r="D3562" s="11">
        <f>'Raw Data'!P3561</f>
        <v>0</v>
      </c>
      <c r="E3562" s="11" t="str">
        <f t="shared" si="111"/>
        <v>No Accident</v>
      </c>
      <c r="F3562" s="11" t="str">
        <f>'Raw Data'!O3561</f>
        <v>Clear</v>
      </c>
      <c r="G3562" s="11" t="str">
        <f>IFERROR(VLOOKUP(F3562,'Lookup Formulas Demo'!$A$5:$B$8,2,0),"Unknown Weather")</f>
        <v>Normal Driving</v>
      </c>
      <c r="H3562" s="11" t="str">
        <f>_xlfn.IFNA(INDEX('Lookup Formulas Demo'!$B$5:$B$8,MATCH(F3562,'Lookup Formulas Demo'!$A$5:$A$8,0)),"No Match Found")</f>
        <v>Normal Driving</v>
      </c>
    </row>
    <row r="3563" spans="1:8" x14ac:dyDescent="0.3">
      <c r="A3563" s="9">
        <f>'Raw Data'!A3562</f>
        <v>45364.361111111102</v>
      </c>
      <c r="B3563" s="11">
        <f>'Raw Data'!M3562</f>
        <v>32.575280979170103</v>
      </c>
      <c r="C3563" s="11" t="str">
        <f t="shared" si="110"/>
        <v>Free-flow</v>
      </c>
      <c r="D3563" s="11">
        <f>'Raw Data'!P3562</f>
        <v>0</v>
      </c>
      <c r="E3563" s="11" t="str">
        <f t="shared" si="111"/>
        <v>No Accident</v>
      </c>
      <c r="F3563" s="11" t="str">
        <f>'Raw Data'!O3562</f>
        <v>Clear</v>
      </c>
      <c r="G3563" s="11" t="str">
        <f>IFERROR(VLOOKUP(F3563,'Lookup Formulas Demo'!$A$5:$B$8,2,0),"Unknown Weather")</f>
        <v>Normal Driving</v>
      </c>
      <c r="H3563" s="11" t="str">
        <f>_xlfn.IFNA(INDEX('Lookup Formulas Demo'!$B$5:$B$8,MATCH(F3563,'Lookup Formulas Demo'!$A$5:$A$8,0)),"No Match Found")</f>
        <v>Normal Driving</v>
      </c>
    </row>
    <row r="3564" spans="1:8" x14ac:dyDescent="0.3">
      <c r="A3564" s="9">
        <f>'Raw Data'!A3563</f>
        <v>45364.364583333299</v>
      </c>
      <c r="B3564" s="11">
        <f>'Raw Data'!M3563</f>
        <v>78.195469027893196</v>
      </c>
      <c r="C3564" s="11" t="str">
        <f t="shared" si="110"/>
        <v>Moderate</v>
      </c>
      <c r="D3564" s="11">
        <f>'Raw Data'!P3563</f>
        <v>1</v>
      </c>
      <c r="E3564" s="11" t="str">
        <f t="shared" si="111"/>
        <v>Accident Reported</v>
      </c>
      <c r="F3564" s="11" t="str">
        <f>'Raw Data'!O3563</f>
        <v>Fog</v>
      </c>
      <c r="G3564" s="11" t="str">
        <f>IFERROR(VLOOKUP(F3564,'Lookup Formulas Demo'!$A$5:$B$8,2,0),"Unknown Weather")</f>
        <v>Use Fog Lights, Reduce Speed</v>
      </c>
      <c r="H3564" s="11" t="str">
        <f>_xlfn.IFNA(INDEX('Lookup Formulas Demo'!$B$5:$B$8,MATCH(F3564,'Lookup Formulas Demo'!$A$5:$A$8,0)),"No Match Found")</f>
        <v>Use Fog Lights, Reduce Speed</v>
      </c>
    </row>
    <row r="3565" spans="1:8" x14ac:dyDescent="0.3">
      <c r="A3565" s="9">
        <f>'Raw Data'!A3564</f>
        <v>45364.368055555598</v>
      </c>
      <c r="B3565" s="11">
        <f>'Raw Data'!M3564</f>
        <v>79.315566505826794</v>
      </c>
      <c r="C3565" s="11" t="str">
        <f t="shared" si="110"/>
        <v>Moderate</v>
      </c>
      <c r="D3565" s="11">
        <f>'Raw Data'!P3564</f>
        <v>0</v>
      </c>
      <c r="E3565" s="11" t="str">
        <f t="shared" si="111"/>
        <v>No Accident</v>
      </c>
      <c r="F3565" s="11" t="str">
        <f>'Raw Data'!O3564</f>
        <v>Rain</v>
      </c>
      <c r="G3565" s="11" t="str">
        <f>IFERROR(VLOOKUP(F3565,'Lookup Formulas Demo'!$A$5:$B$8,2,0),"Unknown Weather")</f>
        <v>Reduce Speed, Increase Following Distance</v>
      </c>
      <c r="H3565" s="11" t="str">
        <f>_xlfn.IFNA(INDEX('Lookup Formulas Demo'!$B$5:$B$8,MATCH(F3565,'Lookup Formulas Demo'!$A$5:$A$8,0)),"No Match Found")</f>
        <v>Reduce Speed, Increase Following Distance</v>
      </c>
    </row>
    <row r="3566" spans="1:8" x14ac:dyDescent="0.3">
      <c r="A3566" s="9">
        <f>'Raw Data'!A3565</f>
        <v>45364.371527777803</v>
      </c>
      <c r="B3566" s="11">
        <f>'Raw Data'!M3565</f>
        <v>68.055985853754294</v>
      </c>
      <c r="C3566" s="11" t="str">
        <f t="shared" si="110"/>
        <v>Moderate</v>
      </c>
      <c r="D3566" s="11">
        <f>'Raw Data'!P3565</f>
        <v>0</v>
      </c>
      <c r="E3566" s="11" t="str">
        <f t="shared" si="111"/>
        <v>No Accident</v>
      </c>
      <c r="F3566" s="11" t="str">
        <f>'Raw Data'!O3565</f>
        <v>Snow</v>
      </c>
      <c r="G3566" s="11" t="str">
        <f>IFERROR(VLOOKUP(F3566,'Lookup Formulas Demo'!$A$5:$B$8,2,0),"Unknown Weather")</f>
        <v>Extreme Caution, Consider Delay</v>
      </c>
      <c r="H3566" s="11" t="str">
        <f>_xlfn.IFNA(INDEX('Lookup Formulas Demo'!$B$5:$B$8,MATCH(F3566,'Lookup Formulas Demo'!$A$5:$A$8,0)),"No Match Found")</f>
        <v>Extreme Caution, Consider Delay</v>
      </c>
    </row>
    <row r="3567" spans="1:8" x14ac:dyDescent="0.3">
      <c r="A3567" s="9">
        <f>'Raw Data'!A3566</f>
        <v>45364.375</v>
      </c>
      <c r="B3567" s="11">
        <f>'Raw Data'!M3566</f>
        <v>23.963767282344602</v>
      </c>
      <c r="C3567" s="11" t="str">
        <f t="shared" si="110"/>
        <v>Free-flow</v>
      </c>
      <c r="D3567" s="11">
        <f>'Raw Data'!P3566</f>
        <v>0</v>
      </c>
      <c r="E3567" s="11" t="str">
        <f t="shared" si="111"/>
        <v>No Accident</v>
      </c>
      <c r="F3567" s="11" t="str">
        <f>'Raw Data'!O3566</f>
        <v>Rain</v>
      </c>
      <c r="G3567" s="11" t="str">
        <f>IFERROR(VLOOKUP(F3567,'Lookup Formulas Demo'!$A$5:$B$8,2,0),"Unknown Weather")</f>
        <v>Reduce Speed, Increase Following Distance</v>
      </c>
      <c r="H3567" s="11" t="str">
        <f>_xlfn.IFNA(INDEX('Lookup Formulas Demo'!$B$5:$B$8,MATCH(F3567,'Lookup Formulas Demo'!$A$5:$A$8,0)),"No Match Found")</f>
        <v>Reduce Speed, Increase Following Distance</v>
      </c>
    </row>
    <row r="3568" spans="1:8" x14ac:dyDescent="0.3">
      <c r="A3568" s="9">
        <f>'Raw Data'!A3567</f>
        <v>45364.378472222197</v>
      </c>
      <c r="B3568" s="11">
        <f>'Raw Data'!M3567</f>
        <v>93.865084645100296</v>
      </c>
      <c r="C3568" s="11" t="str">
        <f t="shared" si="110"/>
        <v>Congested</v>
      </c>
      <c r="D3568" s="11">
        <f>'Raw Data'!P3567</f>
        <v>1</v>
      </c>
      <c r="E3568" s="11" t="str">
        <f t="shared" si="111"/>
        <v>Accident Reported</v>
      </c>
      <c r="F3568" s="11" t="str">
        <f>'Raw Data'!O3567</f>
        <v>Rain</v>
      </c>
      <c r="G3568" s="11" t="str">
        <f>IFERROR(VLOOKUP(F3568,'Lookup Formulas Demo'!$A$5:$B$8,2,0),"Unknown Weather")</f>
        <v>Reduce Speed, Increase Following Distance</v>
      </c>
      <c r="H3568" s="11" t="str">
        <f>_xlfn.IFNA(INDEX('Lookup Formulas Demo'!$B$5:$B$8,MATCH(F3568,'Lookup Formulas Demo'!$A$5:$A$8,0)),"No Match Found")</f>
        <v>Reduce Speed, Increase Following Distance</v>
      </c>
    </row>
    <row r="3569" spans="1:8" x14ac:dyDescent="0.3">
      <c r="A3569" s="9">
        <f>'Raw Data'!A3568</f>
        <v>45364.381944444503</v>
      </c>
      <c r="B3569" s="11">
        <f>'Raw Data'!M3568</f>
        <v>39.362918572573797</v>
      </c>
      <c r="C3569" s="11" t="str">
        <f t="shared" si="110"/>
        <v>Free-flow</v>
      </c>
      <c r="D3569" s="11">
        <f>'Raw Data'!P3568</f>
        <v>0</v>
      </c>
      <c r="E3569" s="11" t="str">
        <f t="shared" si="111"/>
        <v>No Accident</v>
      </c>
      <c r="F3569" s="11" t="str">
        <f>'Raw Data'!O3568</f>
        <v>Snow</v>
      </c>
      <c r="G3569" s="11" t="str">
        <f>IFERROR(VLOOKUP(F3569,'Lookup Formulas Demo'!$A$5:$B$8,2,0),"Unknown Weather")</f>
        <v>Extreme Caution, Consider Delay</v>
      </c>
      <c r="H3569" s="11" t="str">
        <f>_xlfn.IFNA(INDEX('Lookup Formulas Demo'!$B$5:$B$8,MATCH(F3569,'Lookup Formulas Demo'!$A$5:$A$8,0)),"No Match Found")</f>
        <v>Extreme Caution, Consider Delay</v>
      </c>
    </row>
    <row r="3570" spans="1:8" x14ac:dyDescent="0.3">
      <c r="A3570" s="9">
        <f>'Raw Data'!A3569</f>
        <v>45364.385416666701</v>
      </c>
      <c r="B3570" s="11">
        <f>'Raw Data'!M3569</f>
        <v>45.066682057334198</v>
      </c>
      <c r="C3570" s="11" t="str">
        <f t="shared" si="110"/>
        <v>Free-flow</v>
      </c>
      <c r="D3570" s="11">
        <f>'Raw Data'!P3569</f>
        <v>0</v>
      </c>
      <c r="E3570" s="11" t="str">
        <f t="shared" si="111"/>
        <v>No Accident</v>
      </c>
      <c r="F3570" s="11" t="str">
        <f>'Raw Data'!O3569</f>
        <v>Snow</v>
      </c>
      <c r="G3570" s="11" t="str">
        <f>IFERROR(VLOOKUP(F3570,'Lookup Formulas Demo'!$A$5:$B$8,2,0),"Unknown Weather")</f>
        <v>Extreme Caution, Consider Delay</v>
      </c>
      <c r="H3570" s="11" t="str">
        <f>_xlfn.IFNA(INDEX('Lookup Formulas Demo'!$B$5:$B$8,MATCH(F3570,'Lookup Formulas Demo'!$A$5:$A$8,0)),"No Match Found")</f>
        <v>Extreme Caution, Consider Delay</v>
      </c>
    </row>
    <row r="3571" spans="1:8" x14ac:dyDescent="0.3">
      <c r="A3571" s="9">
        <f>'Raw Data'!A3570</f>
        <v>45364.388888888898</v>
      </c>
      <c r="B3571" s="11">
        <f>'Raw Data'!M3570</f>
        <v>59.059675654316699</v>
      </c>
      <c r="C3571" s="11" t="str">
        <f t="shared" si="110"/>
        <v>Moderate</v>
      </c>
      <c r="D3571" s="11">
        <f>'Raw Data'!P3570</f>
        <v>0</v>
      </c>
      <c r="E3571" s="11" t="str">
        <f t="shared" si="111"/>
        <v>No Accident</v>
      </c>
      <c r="F3571" s="11" t="str">
        <f>'Raw Data'!O3570</f>
        <v>Fog</v>
      </c>
      <c r="G3571" s="11" t="str">
        <f>IFERROR(VLOOKUP(F3571,'Lookup Formulas Demo'!$A$5:$B$8,2,0),"Unknown Weather")</f>
        <v>Use Fog Lights, Reduce Speed</v>
      </c>
      <c r="H3571" s="11" t="str">
        <f>_xlfn.IFNA(INDEX('Lookup Formulas Demo'!$B$5:$B$8,MATCH(F3571,'Lookup Formulas Demo'!$A$5:$A$8,0)),"No Match Found")</f>
        <v>Use Fog Lights, Reduce Speed</v>
      </c>
    </row>
    <row r="3572" spans="1:8" x14ac:dyDescent="0.3">
      <c r="A3572" s="9">
        <f>'Raw Data'!A3571</f>
        <v>45364.392361111102</v>
      </c>
      <c r="B3572" s="11">
        <f>'Raw Data'!M3571</f>
        <v>95.346004370496104</v>
      </c>
      <c r="C3572" s="11" t="str">
        <f t="shared" si="110"/>
        <v>Congested</v>
      </c>
      <c r="D3572" s="11">
        <f>'Raw Data'!P3571</f>
        <v>0</v>
      </c>
      <c r="E3572" s="11" t="str">
        <f t="shared" si="111"/>
        <v>No Accident</v>
      </c>
      <c r="F3572" s="11" t="str">
        <f>'Raw Data'!O3571</f>
        <v>Snow</v>
      </c>
      <c r="G3572" s="11" t="str">
        <f>IFERROR(VLOOKUP(F3572,'Lookup Formulas Demo'!$A$5:$B$8,2,0),"Unknown Weather")</f>
        <v>Extreme Caution, Consider Delay</v>
      </c>
      <c r="H3572" s="11" t="str">
        <f>_xlfn.IFNA(INDEX('Lookup Formulas Demo'!$B$5:$B$8,MATCH(F3572,'Lookup Formulas Demo'!$A$5:$A$8,0)),"No Match Found")</f>
        <v>Extreme Caution, Consider Delay</v>
      </c>
    </row>
    <row r="3573" spans="1:8" x14ac:dyDescent="0.3">
      <c r="A3573" s="9">
        <f>'Raw Data'!A3572</f>
        <v>45364.395833333299</v>
      </c>
      <c r="B3573" s="11">
        <f>'Raw Data'!M3572</f>
        <v>17.995627781276902</v>
      </c>
      <c r="C3573" s="11" t="str">
        <f t="shared" si="110"/>
        <v>Free-flow</v>
      </c>
      <c r="D3573" s="11">
        <f>'Raw Data'!P3572</f>
        <v>0</v>
      </c>
      <c r="E3573" s="11" t="str">
        <f t="shared" si="111"/>
        <v>No Accident</v>
      </c>
      <c r="F3573" s="11" t="str">
        <f>'Raw Data'!O3572</f>
        <v>Fog</v>
      </c>
      <c r="G3573" s="11" t="str">
        <f>IFERROR(VLOOKUP(F3573,'Lookup Formulas Demo'!$A$5:$B$8,2,0),"Unknown Weather")</f>
        <v>Use Fog Lights, Reduce Speed</v>
      </c>
      <c r="H3573" s="11" t="str">
        <f>_xlfn.IFNA(INDEX('Lookup Formulas Demo'!$B$5:$B$8,MATCH(F3573,'Lookup Formulas Demo'!$A$5:$A$8,0)),"No Match Found")</f>
        <v>Use Fog Lights, Reduce Speed</v>
      </c>
    </row>
    <row r="3574" spans="1:8" x14ac:dyDescent="0.3">
      <c r="A3574" s="9">
        <f>'Raw Data'!A3573</f>
        <v>45364.399305555598</v>
      </c>
      <c r="B3574" s="11">
        <f>'Raw Data'!M3573</f>
        <v>90.879024407885893</v>
      </c>
      <c r="C3574" s="11" t="str">
        <f t="shared" si="110"/>
        <v>Congested</v>
      </c>
      <c r="D3574" s="11">
        <f>'Raw Data'!P3573</f>
        <v>0</v>
      </c>
      <c r="E3574" s="11" t="str">
        <f t="shared" si="111"/>
        <v>No Accident</v>
      </c>
      <c r="F3574" s="11" t="str">
        <f>'Raw Data'!O3573</f>
        <v>Snow</v>
      </c>
      <c r="G3574" s="11" t="str">
        <f>IFERROR(VLOOKUP(F3574,'Lookup Formulas Demo'!$A$5:$B$8,2,0),"Unknown Weather")</f>
        <v>Extreme Caution, Consider Delay</v>
      </c>
      <c r="H3574" s="11" t="str">
        <f>_xlfn.IFNA(INDEX('Lookup Formulas Demo'!$B$5:$B$8,MATCH(F3574,'Lookup Formulas Demo'!$A$5:$A$8,0)),"No Match Found")</f>
        <v>Extreme Caution, Consider Delay</v>
      </c>
    </row>
    <row r="3575" spans="1:8" x14ac:dyDescent="0.3">
      <c r="A3575" s="9">
        <f>'Raw Data'!A3574</f>
        <v>45364.402777777803</v>
      </c>
      <c r="B3575" s="11">
        <f>'Raw Data'!M3574</f>
        <v>27.7098877070854</v>
      </c>
      <c r="C3575" s="11" t="str">
        <f t="shared" si="110"/>
        <v>Free-flow</v>
      </c>
      <c r="D3575" s="11">
        <f>'Raw Data'!P3574</f>
        <v>0</v>
      </c>
      <c r="E3575" s="11" t="str">
        <f t="shared" si="111"/>
        <v>No Accident</v>
      </c>
      <c r="F3575" s="11" t="str">
        <f>'Raw Data'!O3574</f>
        <v>Snow</v>
      </c>
      <c r="G3575" s="11" t="str">
        <f>IFERROR(VLOOKUP(F3575,'Lookup Formulas Demo'!$A$5:$B$8,2,0),"Unknown Weather")</f>
        <v>Extreme Caution, Consider Delay</v>
      </c>
      <c r="H3575" s="11" t="str">
        <f>_xlfn.IFNA(INDEX('Lookup Formulas Demo'!$B$5:$B$8,MATCH(F3575,'Lookup Formulas Demo'!$A$5:$A$8,0)),"No Match Found")</f>
        <v>Extreme Caution, Consider Delay</v>
      </c>
    </row>
    <row r="3576" spans="1:8" x14ac:dyDescent="0.3">
      <c r="A3576" s="9">
        <f>'Raw Data'!A3575</f>
        <v>45364.40625</v>
      </c>
      <c r="B3576" s="11">
        <f>'Raw Data'!M3575</f>
        <v>64.830833888399894</v>
      </c>
      <c r="C3576" s="11" t="str">
        <f t="shared" si="110"/>
        <v>Moderate</v>
      </c>
      <c r="D3576" s="11">
        <f>'Raw Data'!P3575</f>
        <v>1</v>
      </c>
      <c r="E3576" s="11" t="str">
        <f t="shared" si="111"/>
        <v>Accident Reported</v>
      </c>
      <c r="F3576" s="11" t="str">
        <f>'Raw Data'!O3575</f>
        <v>Rain</v>
      </c>
      <c r="G3576" s="11" t="str">
        <f>IFERROR(VLOOKUP(F3576,'Lookup Formulas Demo'!$A$5:$B$8,2,0),"Unknown Weather")</f>
        <v>Reduce Speed, Increase Following Distance</v>
      </c>
      <c r="H3576" s="11" t="str">
        <f>_xlfn.IFNA(INDEX('Lookup Formulas Demo'!$B$5:$B$8,MATCH(F3576,'Lookup Formulas Demo'!$A$5:$A$8,0)),"No Match Found")</f>
        <v>Reduce Speed, Increase Following Distance</v>
      </c>
    </row>
    <row r="3577" spans="1:8" x14ac:dyDescent="0.3">
      <c r="A3577" s="9">
        <f>'Raw Data'!A3576</f>
        <v>45364.409722222197</v>
      </c>
      <c r="B3577" s="11">
        <f>'Raw Data'!M3576</f>
        <v>39.634640881442103</v>
      </c>
      <c r="C3577" s="11" t="str">
        <f t="shared" si="110"/>
        <v>Free-flow</v>
      </c>
      <c r="D3577" s="11">
        <f>'Raw Data'!P3576</f>
        <v>0</v>
      </c>
      <c r="E3577" s="11" t="str">
        <f t="shared" si="111"/>
        <v>No Accident</v>
      </c>
      <c r="F3577" s="11" t="str">
        <f>'Raw Data'!O3576</f>
        <v>Clear</v>
      </c>
      <c r="G3577" s="11" t="str">
        <f>IFERROR(VLOOKUP(F3577,'Lookup Formulas Demo'!$A$5:$B$8,2,0),"Unknown Weather")</f>
        <v>Normal Driving</v>
      </c>
      <c r="H3577" s="11" t="str">
        <f>_xlfn.IFNA(INDEX('Lookup Formulas Demo'!$B$5:$B$8,MATCH(F3577,'Lookup Formulas Demo'!$A$5:$A$8,0)),"No Match Found")</f>
        <v>Normal Driving</v>
      </c>
    </row>
    <row r="3578" spans="1:8" x14ac:dyDescent="0.3">
      <c r="A3578" s="9">
        <f>'Raw Data'!A3577</f>
        <v>45364.413194444503</v>
      </c>
      <c r="B3578" s="11">
        <f>'Raw Data'!M3577</f>
        <v>69.911138273004696</v>
      </c>
      <c r="C3578" s="11" t="str">
        <f t="shared" si="110"/>
        <v>Moderate</v>
      </c>
      <c r="D3578" s="11">
        <f>'Raw Data'!P3577</f>
        <v>0</v>
      </c>
      <c r="E3578" s="11" t="str">
        <f t="shared" si="111"/>
        <v>No Accident</v>
      </c>
      <c r="F3578" s="11" t="str">
        <f>'Raw Data'!O3577</f>
        <v>Snow</v>
      </c>
      <c r="G3578" s="11" t="str">
        <f>IFERROR(VLOOKUP(F3578,'Lookup Formulas Demo'!$A$5:$B$8,2,0),"Unknown Weather")</f>
        <v>Extreme Caution, Consider Delay</v>
      </c>
      <c r="H3578" s="11" t="str">
        <f>_xlfn.IFNA(INDEX('Lookup Formulas Demo'!$B$5:$B$8,MATCH(F3578,'Lookup Formulas Demo'!$A$5:$A$8,0)),"No Match Found")</f>
        <v>Extreme Caution, Consider Delay</v>
      </c>
    </row>
    <row r="3579" spans="1:8" x14ac:dyDescent="0.3">
      <c r="A3579" s="9">
        <f>'Raw Data'!A3578</f>
        <v>45364.416666666701</v>
      </c>
      <c r="B3579" s="11">
        <f>'Raw Data'!M3578</f>
        <v>60.319560342563499</v>
      </c>
      <c r="C3579" s="11" t="str">
        <f t="shared" si="110"/>
        <v>Moderate</v>
      </c>
      <c r="D3579" s="11">
        <f>'Raw Data'!P3578</f>
        <v>1</v>
      </c>
      <c r="E3579" s="11" t="str">
        <f t="shared" si="111"/>
        <v>Accident Reported</v>
      </c>
      <c r="F3579" s="11" t="str">
        <f>'Raw Data'!O3578</f>
        <v>Snow</v>
      </c>
      <c r="G3579" s="11" t="str">
        <f>IFERROR(VLOOKUP(F3579,'Lookup Formulas Demo'!$A$5:$B$8,2,0),"Unknown Weather")</f>
        <v>Extreme Caution, Consider Delay</v>
      </c>
      <c r="H3579" s="11" t="str">
        <f>_xlfn.IFNA(INDEX('Lookup Formulas Demo'!$B$5:$B$8,MATCH(F3579,'Lookup Formulas Demo'!$A$5:$A$8,0)),"No Match Found")</f>
        <v>Extreme Caution, Consider Delay</v>
      </c>
    </row>
    <row r="3580" spans="1:8" x14ac:dyDescent="0.3">
      <c r="A3580" s="9">
        <f>'Raw Data'!A3579</f>
        <v>45364.420138888898</v>
      </c>
      <c r="B3580" s="11">
        <f>'Raw Data'!M3579</f>
        <v>97.097951573153594</v>
      </c>
      <c r="C3580" s="11" t="str">
        <f t="shared" si="110"/>
        <v>Congested</v>
      </c>
      <c r="D3580" s="11">
        <f>'Raw Data'!P3579</f>
        <v>0</v>
      </c>
      <c r="E3580" s="11" t="str">
        <f t="shared" si="111"/>
        <v>No Accident</v>
      </c>
      <c r="F3580" s="11" t="str">
        <f>'Raw Data'!O3579</f>
        <v>Snow</v>
      </c>
      <c r="G3580" s="11" t="str">
        <f>IFERROR(VLOOKUP(F3580,'Lookup Formulas Demo'!$A$5:$B$8,2,0),"Unknown Weather")</f>
        <v>Extreme Caution, Consider Delay</v>
      </c>
      <c r="H3580" s="11" t="str">
        <f>_xlfn.IFNA(INDEX('Lookup Formulas Demo'!$B$5:$B$8,MATCH(F3580,'Lookup Formulas Demo'!$A$5:$A$8,0)),"No Match Found")</f>
        <v>Extreme Caution, Consider Delay</v>
      </c>
    </row>
    <row r="3581" spans="1:8" x14ac:dyDescent="0.3">
      <c r="A3581" s="9">
        <f>'Raw Data'!A3580</f>
        <v>45364.423611111102</v>
      </c>
      <c r="B3581" s="11">
        <f>'Raw Data'!M3580</f>
        <v>91.9046485165006</v>
      </c>
      <c r="C3581" s="11" t="str">
        <f t="shared" si="110"/>
        <v>Congested</v>
      </c>
      <c r="D3581" s="11">
        <f>'Raw Data'!P3580</f>
        <v>0</v>
      </c>
      <c r="E3581" s="11" t="str">
        <f t="shared" si="111"/>
        <v>No Accident</v>
      </c>
      <c r="F3581" s="11" t="str">
        <f>'Raw Data'!O3580</f>
        <v>Rain</v>
      </c>
      <c r="G3581" s="11" t="str">
        <f>IFERROR(VLOOKUP(F3581,'Lookup Formulas Demo'!$A$5:$B$8,2,0),"Unknown Weather")</f>
        <v>Reduce Speed, Increase Following Distance</v>
      </c>
      <c r="H3581" s="11" t="str">
        <f>_xlfn.IFNA(INDEX('Lookup Formulas Demo'!$B$5:$B$8,MATCH(F3581,'Lookup Formulas Demo'!$A$5:$A$8,0)),"No Match Found")</f>
        <v>Reduce Speed, Increase Following Distance</v>
      </c>
    </row>
    <row r="3582" spans="1:8" x14ac:dyDescent="0.3">
      <c r="A3582" s="9">
        <f>'Raw Data'!A3581</f>
        <v>45364.427083333299</v>
      </c>
      <c r="B3582" s="11">
        <f>'Raw Data'!M3581</f>
        <v>69.977946202127498</v>
      </c>
      <c r="C3582" s="11" t="str">
        <f t="shared" si="110"/>
        <v>Moderate</v>
      </c>
      <c r="D3582" s="11">
        <f>'Raw Data'!P3581</f>
        <v>0</v>
      </c>
      <c r="E3582" s="11" t="str">
        <f t="shared" si="111"/>
        <v>No Accident</v>
      </c>
      <c r="F3582" s="11" t="str">
        <f>'Raw Data'!O3581</f>
        <v>Rain</v>
      </c>
      <c r="G3582" s="11" t="str">
        <f>IFERROR(VLOOKUP(F3582,'Lookup Formulas Demo'!$A$5:$B$8,2,0),"Unknown Weather")</f>
        <v>Reduce Speed, Increase Following Distance</v>
      </c>
      <c r="H3582" s="11" t="str">
        <f>_xlfn.IFNA(INDEX('Lookup Formulas Demo'!$B$5:$B$8,MATCH(F3582,'Lookup Formulas Demo'!$A$5:$A$8,0)),"No Match Found")</f>
        <v>Reduce Speed, Increase Following Distance</v>
      </c>
    </row>
    <row r="3583" spans="1:8" x14ac:dyDescent="0.3">
      <c r="A3583" s="9">
        <f>'Raw Data'!A3582</f>
        <v>45364.430555555598</v>
      </c>
      <c r="B3583" s="11">
        <f>'Raw Data'!M3582</f>
        <v>57.735688656302102</v>
      </c>
      <c r="C3583" s="11" t="str">
        <f t="shared" si="110"/>
        <v>Moderate</v>
      </c>
      <c r="D3583" s="11">
        <f>'Raw Data'!P3582</f>
        <v>0</v>
      </c>
      <c r="E3583" s="11" t="str">
        <f t="shared" si="111"/>
        <v>No Accident</v>
      </c>
      <c r="F3583" s="11" t="str">
        <f>'Raw Data'!O3582</f>
        <v>Fog</v>
      </c>
      <c r="G3583" s="11" t="str">
        <f>IFERROR(VLOOKUP(F3583,'Lookup Formulas Demo'!$A$5:$B$8,2,0),"Unknown Weather")</f>
        <v>Use Fog Lights, Reduce Speed</v>
      </c>
      <c r="H3583" s="11" t="str">
        <f>_xlfn.IFNA(INDEX('Lookup Formulas Demo'!$B$5:$B$8,MATCH(F3583,'Lookup Formulas Demo'!$A$5:$A$8,0)),"No Match Found")</f>
        <v>Use Fog Lights, Reduce Speed</v>
      </c>
    </row>
    <row r="3584" spans="1:8" x14ac:dyDescent="0.3">
      <c r="A3584" s="9">
        <f>'Raw Data'!A3583</f>
        <v>45364.434027777803</v>
      </c>
      <c r="B3584" s="11">
        <f>'Raw Data'!M3583</f>
        <v>21.035868406652099</v>
      </c>
      <c r="C3584" s="11" t="str">
        <f t="shared" si="110"/>
        <v>Free-flow</v>
      </c>
      <c r="D3584" s="11">
        <f>'Raw Data'!P3583</f>
        <v>1</v>
      </c>
      <c r="E3584" s="11" t="str">
        <f t="shared" si="111"/>
        <v>Accident Reported</v>
      </c>
      <c r="F3584" s="11" t="str">
        <f>'Raw Data'!O3583</f>
        <v>Rain</v>
      </c>
      <c r="G3584" s="11" t="str">
        <f>IFERROR(VLOOKUP(F3584,'Lookup Formulas Demo'!$A$5:$B$8,2,0),"Unknown Weather")</f>
        <v>Reduce Speed, Increase Following Distance</v>
      </c>
      <c r="H3584" s="11" t="str">
        <f>_xlfn.IFNA(INDEX('Lookup Formulas Demo'!$B$5:$B$8,MATCH(F3584,'Lookup Formulas Demo'!$A$5:$A$8,0)),"No Match Found")</f>
        <v>Reduce Speed, Increase Following Distance</v>
      </c>
    </row>
    <row r="3585" spans="1:8" x14ac:dyDescent="0.3">
      <c r="A3585" s="9">
        <f>'Raw Data'!A3584</f>
        <v>45364.4375</v>
      </c>
      <c r="B3585" s="11">
        <f>'Raw Data'!M3584</f>
        <v>64.305101201943899</v>
      </c>
      <c r="C3585" s="11" t="str">
        <f t="shared" si="110"/>
        <v>Moderate</v>
      </c>
      <c r="D3585" s="11">
        <f>'Raw Data'!P3584</f>
        <v>0</v>
      </c>
      <c r="E3585" s="11" t="str">
        <f t="shared" si="111"/>
        <v>No Accident</v>
      </c>
      <c r="F3585" s="11" t="str">
        <f>'Raw Data'!O3584</f>
        <v>Snow</v>
      </c>
      <c r="G3585" s="11" t="str">
        <f>IFERROR(VLOOKUP(F3585,'Lookup Formulas Demo'!$A$5:$B$8,2,0),"Unknown Weather")</f>
        <v>Extreme Caution, Consider Delay</v>
      </c>
      <c r="H3585" s="11" t="str">
        <f>_xlfn.IFNA(INDEX('Lookup Formulas Demo'!$B$5:$B$8,MATCH(F3585,'Lookup Formulas Demo'!$A$5:$A$8,0)),"No Match Found")</f>
        <v>Extreme Caution, Consider Delay</v>
      </c>
    </row>
    <row r="3586" spans="1:8" x14ac:dyDescent="0.3">
      <c r="A3586" s="9">
        <f>'Raw Data'!A3585</f>
        <v>45364.440972222197</v>
      </c>
      <c r="B3586" s="11">
        <f>'Raw Data'!M3585</f>
        <v>49.012740753436297</v>
      </c>
      <c r="C3586" s="11" t="str">
        <f t="shared" si="110"/>
        <v>Free-flow</v>
      </c>
      <c r="D3586" s="11">
        <f>'Raw Data'!P3585</f>
        <v>0</v>
      </c>
      <c r="E3586" s="11" t="str">
        <f t="shared" si="111"/>
        <v>No Accident</v>
      </c>
      <c r="F3586" s="11" t="str">
        <f>'Raw Data'!O3585</f>
        <v>Clear</v>
      </c>
      <c r="G3586" s="11" t="str">
        <f>IFERROR(VLOOKUP(F3586,'Lookup Formulas Demo'!$A$5:$B$8,2,0),"Unknown Weather")</f>
        <v>Normal Driving</v>
      </c>
      <c r="H3586" s="11" t="str">
        <f>_xlfn.IFNA(INDEX('Lookup Formulas Demo'!$B$5:$B$8,MATCH(F3586,'Lookup Formulas Demo'!$A$5:$A$8,0)),"No Match Found")</f>
        <v>Normal Driving</v>
      </c>
    </row>
    <row r="3587" spans="1:8" x14ac:dyDescent="0.3">
      <c r="A3587" s="9">
        <f>'Raw Data'!A3586</f>
        <v>45364.444444444503</v>
      </c>
      <c r="B3587" s="11">
        <f>'Raw Data'!M3586</f>
        <v>53.062146038427201</v>
      </c>
      <c r="C3587" s="11" t="str">
        <f t="shared" ref="C3587:C3650" si="112">IF(B3587&gt;=80,"Congested",IF(B3587&gt;=50,"Moderate","Free-flow"))</f>
        <v>Moderate</v>
      </c>
      <c r="D3587" s="11">
        <f>'Raw Data'!P3586</f>
        <v>0</v>
      </c>
      <c r="E3587" s="11" t="str">
        <f t="shared" ref="E3587:E3650" si="113">IF(D3587=1,"Accident Reported","No Accident")</f>
        <v>No Accident</v>
      </c>
      <c r="F3587" s="11" t="str">
        <f>'Raw Data'!O3586</f>
        <v>Clear</v>
      </c>
      <c r="G3587" s="11" t="str">
        <f>IFERROR(VLOOKUP(F3587,'Lookup Formulas Demo'!$A$5:$B$8,2,0),"Unknown Weather")</f>
        <v>Normal Driving</v>
      </c>
      <c r="H3587" s="11" t="str">
        <f>_xlfn.IFNA(INDEX('Lookup Formulas Demo'!$B$5:$B$8,MATCH(F3587,'Lookup Formulas Demo'!$A$5:$A$8,0)),"No Match Found")</f>
        <v>Normal Driving</v>
      </c>
    </row>
    <row r="3588" spans="1:8" x14ac:dyDescent="0.3">
      <c r="A3588" s="9">
        <f>'Raw Data'!A3587</f>
        <v>45364.447916666701</v>
      </c>
      <c r="B3588" s="11">
        <f>'Raw Data'!M3587</f>
        <v>32.4801010384232</v>
      </c>
      <c r="C3588" s="11" t="str">
        <f t="shared" si="112"/>
        <v>Free-flow</v>
      </c>
      <c r="D3588" s="11">
        <f>'Raw Data'!P3587</f>
        <v>0</v>
      </c>
      <c r="E3588" s="11" t="str">
        <f t="shared" si="113"/>
        <v>No Accident</v>
      </c>
      <c r="F3588" s="11" t="str">
        <f>'Raw Data'!O3587</f>
        <v>Rain</v>
      </c>
      <c r="G3588" s="11" t="str">
        <f>IFERROR(VLOOKUP(F3588,'Lookup Formulas Demo'!$A$5:$B$8,2,0),"Unknown Weather")</f>
        <v>Reduce Speed, Increase Following Distance</v>
      </c>
      <c r="H3588" s="11" t="str">
        <f>_xlfn.IFNA(INDEX('Lookup Formulas Demo'!$B$5:$B$8,MATCH(F3588,'Lookup Formulas Demo'!$A$5:$A$8,0)),"No Match Found")</f>
        <v>Reduce Speed, Increase Following Distance</v>
      </c>
    </row>
    <row r="3589" spans="1:8" x14ac:dyDescent="0.3">
      <c r="A3589" s="9">
        <f>'Raw Data'!A3588</f>
        <v>45364.451388888898</v>
      </c>
      <c r="B3589" s="11">
        <f>'Raw Data'!M3588</f>
        <v>67.734306891613898</v>
      </c>
      <c r="C3589" s="11" t="str">
        <f t="shared" si="112"/>
        <v>Moderate</v>
      </c>
      <c r="D3589" s="11">
        <f>'Raw Data'!P3588</f>
        <v>0</v>
      </c>
      <c r="E3589" s="11" t="str">
        <f t="shared" si="113"/>
        <v>No Accident</v>
      </c>
      <c r="F3589" s="11" t="str">
        <f>'Raw Data'!O3588</f>
        <v>Snow</v>
      </c>
      <c r="G3589" s="11" t="str">
        <f>IFERROR(VLOOKUP(F3589,'Lookup Formulas Demo'!$A$5:$B$8,2,0),"Unknown Weather")</f>
        <v>Extreme Caution, Consider Delay</v>
      </c>
      <c r="H3589" s="11" t="str">
        <f>_xlfn.IFNA(INDEX('Lookup Formulas Demo'!$B$5:$B$8,MATCH(F3589,'Lookup Formulas Demo'!$A$5:$A$8,0)),"No Match Found")</f>
        <v>Extreme Caution, Consider Delay</v>
      </c>
    </row>
    <row r="3590" spans="1:8" x14ac:dyDescent="0.3">
      <c r="A3590" s="9">
        <f>'Raw Data'!A3589</f>
        <v>45364.454861111102</v>
      </c>
      <c r="B3590" s="11">
        <f>'Raw Data'!M3589</f>
        <v>64.890335126193193</v>
      </c>
      <c r="C3590" s="11" t="str">
        <f t="shared" si="112"/>
        <v>Moderate</v>
      </c>
      <c r="D3590" s="11">
        <f>'Raw Data'!P3589</f>
        <v>0</v>
      </c>
      <c r="E3590" s="11" t="str">
        <f t="shared" si="113"/>
        <v>No Accident</v>
      </c>
      <c r="F3590" s="11" t="str">
        <f>'Raw Data'!O3589</f>
        <v>Snow</v>
      </c>
      <c r="G3590" s="11" t="str">
        <f>IFERROR(VLOOKUP(F3590,'Lookup Formulas Demo'!$A$5:$B$8,2,0),"Unknown Weather")</f>
        <v>Extreme Caution, Consider Delay</v>
      </c>
      <c r="H3590" s="11" t="str">
        <f>_xlfn.IFNA(INDEX('Lookup Formulas Demo'!$B$5:$B$8,MATCH(F3590,'Lookup Formulas Demo'!$A$5:$A$8,0)),"No Match Found")</f>
        <v>Extreme Caution, Consider Delay</v>
      </c>
    </row>
    <row r="3591" spans="1:8" x14ac:dyDescent="0.3">
      <c r="A3591" s="9">
        <f>'Raw Data'!A3590</f>
        <v>45364.458333333299</v>
      </c>
      <c r="B3591" s="11">
        <f>'Raw Data'!M3590</f>
        <v>45.910093827635201</v>
      </c>
      <c r="C3591" s="11" t="str">
        <f t="shared" si="112"/>
        <v>Free-flow</v>
      </c>
      <c r="D3591" s="11">
        <f>'Raw Data'!P3590</f>
        <v>0</v>
      </c>
      <c r="E3591" s="11" t="str">
        <f t="shared" si="113"/>
        <v>No Accident</v>
      </c>
      <c r="F3591" s="11" t="str">
        <f>'Raw Data'!O3590</f>
        <v>Rain</v>
      </c>
      <c r="G3591" s="11" t="str">
        <f>IFERROR(VLOOKUP(F3591,'Lookup Formulas Demo'!$A$5:$B$8,2,0),"Unknown Weather")</f>
        <v>Reduce Speed, Increase Following Distance</v>
      </c>
      <c r="H3591" s="11" t="str">
        <f>_xlfn.IFNA(INDEX('Lookup Formulas Demo'!$B$5:$B$8,MATCH(F3591,'Lookup Formulas Demo'!$A$5:$A$8,0)),"No Match Found")</f>
        <v>Reduce Speed, Increase Following Distance</v>
      </c>
    </row>
    <row r="3592" spans="1:8" x14ac:dyDescent="0.3">
      <c r="A3592" s="9">
        <f>'Raw Data'!A3591</f>
        <v>45364.461805555598</v>
      </c>
      <c r="B3592" s="11">
        <f>'Raw Data'!M3591</f>
        <v>57.587871210721403</v>
      </c>
      <c r="C3592" s="11" t="str">
        <f t="shared" si="112"/>
        <v>Moderate</v>
      </c>
      <c r="D3592" s="11">
        <f>'Raw Data'!P3591</f>
        <v>0</v>
      </c>
      <c r="E3592" s="11" t="str">
        <f t="shared" si="113"/>
        <v>No Accident</v>
      </c>
      <c r="F3592" s="11" t="str">
        <f>'Raw Data'!O3591</f>
        <v>Snow</v>
      </c>
      <c r="G3592" s="11" t="str">
        <f>IFERROR(VLOOKUP(F3592,'Lookup Formulas Demo'!$A$5:$B$8,2,0),"Unknown Weather")</f>
        <v>Extreme Caution, Consider Delay</v>
      </c>
      <c r="H3592" s="11" t="str">
        <f>_xlfn.IFNA(INDEX('Lookup Formulas Demo'!$B$5:$B$8,MATCH(F3592,'Lookup Formulas Demo'!$A$5:$A$8,0)),"No Match Found")</f>
        <v>Extreme Caution, Consider Delay</v>
      </c>
    </row>
    <row r="3593" spans="1:8" x14ac:dyDescent="0.3">
      <c r="A3593" s="9">
        <f>'Raw Data'!A3592</f>
        <v>45364.465277777803</v>
      </c>
      <c r="B3593" s="11">
        <f>'Raw Data'!M3592</f>
        <v>58.291150379927203</v>
      </c>
      <c r="C3593" s="11" t="str">
        <f t="shared" si="112"/>
        <v>Moderate</v>
      </c>
      <c r="D3593" s="11">
        <f>'Raw Data'!P3592</f>
        <v>0</v>
      </c>
      <c r="E3593" s="11" t="str">
        <f t="shared" si="113"/>
        <v>No Accident</v>
      </c>
      <c r="F3593" s="11" t="str">
        <f>'Raw Data'!O3592</f>
        <v>Snow</v>
      </c>
      <c r="G3593" s="11" t="str">
        <f>IFERROR(VLOOKUP(F3593,'Lookup Formulas Demo'!$A$5:$B$8,2,0),"Unknown Weather")</f>
        <v>Extreme Caution, Consider Delay</v>
      </c>
      <c r="H3593" s="11" t="str">
        <f>_xlfn.IFNA(INDEX('Lookup Formulas Demo'!$B$5:$B$8,MATCH(F3593,'Lookup Formulas Demo'!$A$5:$A$8,0)),"No Match Found")</f>
        <v>Extreme Caution, Consider Delay</v>
      </c>
    </row>
    <row r="3594" spans="1:8" x14ac:dyDescent="0.3">
      <c r="A3594" s="9">
        <f>'Raw Data'!A3593</f>
        <v>45364.46875</v>
      </c>
      <c r="B3594" s="11">
        <f>'Raw Data'!M3593</f>
        <v>85.286735853362003</v>
      </c>
      <c r="C3594" s="11" t="str">
        <f t="shared" si="112"/>
        <v>Congested</v>
      </c>
      <c r="D3594" s="11">
        <f>'Raw Data'!P3593</f>
        <v>0</v>
      </c>
      <c r="E3594" s="11" t="str">
        <f t="shared" si="113"/>
        <v>No Accident</v>
      </c>
      <c r="F3594" s="11" t="str">
        <f>'Raw Data'!O3593</f>
        <v>Clear</v>
      </c>
      <c r="G3594" s="11" t="str">
        <f>IFERROR(VLOOKUP(F3594,'Lookup Formulas Demo'!$A$5:$B$8,2,0),"Unknown Weather")</f>
        <v>Normal Driving</v>
      </c>
      <c r="H3594" s="11" t="str">
        <f>_xlfn.IFNA(INDEX('Lookup Formulas Demo'!$B$5:$B$8,MATCH(F3594,'Lookup Formulas Demo'!$A$5:$A$8,0)),"No Match Found")</f>
        <v>Normal Driving</v>
      </c>
    </row>
    <row r="3595" spans="1:8" x14ac:dyDescent="0.3">
      <c r="A3595" s="9">
        <f>'Raw Data'!A3594</f>
        <v>45364.472222222197</v>
      </c>
      <c r="B3595" s="11">
        <f>'Raw Data'!M3594</f>
        <v>97.347270974737796</v>
      </c>
      <c r="C3595" s="11" t="str">
        <f t="shared" si="112"/>
        <v>Congested</v>
      </c>
      <c r="D3595" s="11">
        <f>'Raw Data'!P3594</f>
        <v>0</v>
      </c>
      <c r="E3595" s="11" t="str">
        <f t="shared" si="113"/>
        <v>No Accident</v>
      </c>
      <c r="F3595" s="11" t="str">
        <f>'Raw Data'!O3594</f>
        <v>Rain</v>
      </c>
      <c r="G3595" s="11" t="str">
        <f>IFERROR(VLOOKUP(F3595,'Lookup Formulas Demo'!$A$5:$B$8,2,0),"Unknown Weather")</f>
        <v>Reduce Speed, Increase Following Distance</v>
      </c>
      <c r="H3595" s="11" t="str">
        <f>_xlfn.IFNA(INDEX('Lookup Formulas Demo'!$B$5:$B$8,MATCH(F3595,'Lookup Formulas Demo'!$A$5:$A$8,0)),"No Match Found")</f>
        <v>Reduce Speed, Increase Following Distance</v>
      </c>
    </row>
    <row r="3596" spans="1:8" x14ac:dyDescent="0.3">
      <c r="A3596" s="9">
        <f>'Raw Data'!A3595</f>
        <v>45364.475694444503</v>
      </c>
      <c r="B3596" s="11">
        <f>'Raw Data'!M3595</f>
        <v>24.4303840440536</v>
      </c>
      <c r="C3596" s="11" t="str">
        <f t="shared" si="112"/>
        <v>Free-flow</v>
      </c>
      <c r="D3596" s="11">
        <f>'Raw Data'!P3595</f>
        <v>0</v>
      </c>
      <c r="E3596" s="11" t="str">
        <f t="shared" si="113"/>
        <v>No Accident</v>
      </c>
      <c r="F3596" s="11" t="str">
        <f>'Raw Data'!O3595</f>
        <v>Rain</v>
      </c>
      <c r="G3596" s="11" t="str">
        <f>IFERROR(VLOOKUP(F3596,'Lookup Formulas Demo'!$A$5:$B$8,2,0),"Unknown Weather")</f>
        <v>Reduce Speed, Increase Following Distance</v>
      </c>
      <c r="H3596" s="11" t="str">
        <f>_xlfn.IFNA(INDEX('Lookup Formulas Demo'!$B$5:$B$8,MATCH(F3596,'Lookup Formulas Demo'!$A$5:$A$8,0)),"No Match Found")</f>
        <v>Reduce Speed, Increase Following Distance</v>
      </c>
    </row>
    <row r="3597" spans="1:8" x14ac:dyDescent="0.3">
      <c r="A3597" s="9">
        <f>'Raw Data'!A3596</f>
        <v>45364.479166666701</v>
      </c>
      <c r="B3597" s="11">
        <f>'Raw Data'!M3596</f>
        <v>35.9676040445258</v>
      </c>
      <c r="C3597" s="11" t="str">
        <f t="shared" si="112"/>
        <v>Free-flow</v>
      </c>
      <c r="D3597" s="11">
        <f>'Raw Data'!P3596</f>
        <v>0</v>
      </c>
      <c r="E3597" s="11" t="str">
        <f t="shared" si="113"/>
        <v>No Accident</v>
      </c>
      <c r="F3597" s="11" t="str">
        <f>'Raw Data'!O3596</f>
        <v>Rain</v>
      </c>
      <c r="G3597" s="11" t="str">
        <f>IFERROR(VLOOKUP(F3597,'Lookup Formulas Demo'!$A$5:$B$8,2,0),"Unknown Weather")</f>
        <v>Reduce Speed, Increase Following Distance</v>
      </c>
      <c r="H3597" s="11" t="str">
        <f>_xlfn.IFNA(INDEX('Lookup Formulas Demo'!$B$5:$B$8,MATCH(F3597,'Lookup Formulas Demo'!$A$5:$A$8,0)),"No Match Found")</f>
        <v>Reduce Speed, Increase Following Distance</v>
      </c>
    </row>
    <row r="3598" spans="1:8" x14ac:dyDescent="0.3">
      <c r="A3598" s="9">
        <f>'Raw Data'!A3597</f>
        <v>45364.482638888898</v>
      </c>
      <c r="B3598" s="11">
        <f>'Raw Data'!M3597</f>
        <v>93.198792869523203</v>
      </c>
      <c r="C3598" s="11" t="str">
        <f t="shared" si="112"/>
        <v>Congested</v>
      </c>
      <c r="D3598" s="11">
        <f>'Raw Data'!P3597</f>
        <v>0</v>
      </c>
      <c r="E3598" s="11" t="str">
        <f t="shared" si="113"/>
        <v>No Accident</v>
      </c>
      <c r="F3598" s="11" t="str">
        <f>'Raw Data'!O3597</f>
        <v>Clear</v>
      </c>
      <c r="G3598" s="11" t="str">
        <f>IFERROR(VLOOKUP(F3598,'Lookup Formulas Demo'!$A$5:$B$8,2,0),"Unknown Weather")</f>
        <v>Normal Driving</v>
      </c>
      <c r="H3598" s="11" t="str">
        <f>_xlfn.IFNA(INDEX('Lookup Formulas Demo'!$B$5:$B$8,MATCH(F3598,'Lookup Formulas Demo'!$A$5:$A$8,0)),"No Match Found")</f>
        <v>Normal Driving</v>
      </c>
    </row>
    <row r="3599" spans="1:8" x14ac:dyDescent="0.3">
      <c r="A3599" s="9">
        <f>'Raw Data'!A3598</f>
        <v>45364.486111111102</v>
      </c>
      <c r="B3599" s="11">
        <f>'Raw Data'!M3598</f>
        <v>75.654486112924602</v>
      </c>
      <c r="C3599" s="11" t="str">
        <f t="shared" si="112"/>
        <v>Moderate</v>
      </c>
      <c r="D3599" s="11">
        <f>'Raw Data'!P3598</f>
        <v>0</v>
      </c>
      <c r="E3599" s="11" t="str">
        <f t="shared" si="113"/>
        <v>No Accident</v>
      </c>
      <c r="F3599" s="11" t="str">
        <f>'Raw Data'!O3598</f>
        <v>Fog</v>
      </c>
      <c r="G3599" s="11" t="str">
        <f>IFERROR(VLOOKUP(F3599,'Lookup Formulas Demo'!$A$5:$B$8,2,0),"Unknown Weather")</f>
        <v>Use Fog Lights, Reduce Speed</v>
      </c>
      <c r="H3599" s="11" t="str">
        <f>_xlfn.IFNA(INDEX('Lookup Formulas Demo'!$B$5:$B$8,MATCH(F3599,'Lookup Formulas Demo'!$A$5:$A$8,0)),"No Match Found")</f>
        <v>Use Fog Lights, Reduce Speed</v>
      </c>
    </row>
    <row r="3600" spans="1:8" x14ac:dyDescent="0.3">
      <c r="A3600" s="9">
        <f>'Raw Data'!A3599</f>
        <v>45364.489583333299</v>
      </c>
      <c r="B3600" s="11">
        <f>'Raw Data'!M3599</f>
        <v>16.558150264139801</v>
      </c>
      <c r="C3600" s="11" t="str">
        <f t="shared" si="112"/>
        <v>Free-flow</v>
      </c>
      <c r="D3600" s="11">
        <f>'Raw Data'!P3599</f>
        <v>0</v>
      </c>
      <c r="E3600" s="11" t="str">
        <f t="shared" si="113"/>
        <v>No Accident</v>
      </c>
      <c r="F3600" s="11" t="str">
        <f>'Raw Data'!O3599</f>
        <v>Snow</v>
      </c>
      <c r="G3600" s="11" t="str">
        <f>IFERROR(VLOOKUP(F3600,'Lookup Formulas Demo'!$A$5:$B$8,2,0),"Unknown Weather")</f>
        <v>Extreme Caution, Consider Delay</v>
      </c>
      <c r="H3600" s="11" t="str">
        <f>_xlfn.IFNA(INDEX('Lookup Formulas Demo'!$B$5:$B$8,MATCH(F3600,'Lookup Formulas Demo'!$A$5:$A$8,0)),"No Match Found")</f>
        <v>Extreme Caution, Consider Delay</v>
      </c>
    </row>
    <row r="3601" spans="1:8" x14ac:dyDescent="0.3">
      <c r="A3601" s="9">
        <f>'Raw Data'!A3600</f>
        <v>45364.493055555598</v>
      </c>
      <c r="B3601" s="11">
        <f>'Raw Data'!M3600</f>
        <v>36.668789562401102</v>
      </c>
      <c r="C3601" s="11" t="str">
        <f t="shared" si="112"/>
        <v>Free-flow</v>
      </c>
      <c r="D3601" s="11">
        <f>'Raw Data'!P3600</f>
        <v>1</v>
      </c>
      <c r="E3601" s="11" t="str">
        <f t="shared" si="113"/>
        <v>Accident Reported</v>
      </c>
      <c r="F3601" s="11" t="str">
        <f>'Raw Data'!O3600</f>
        <v>Fog</v>
      </c>
      <c r="G3601" s="11" t="str">
        <f>IFERROR(VLOOKUP(F3601,'Lookup Formulas Demo'!$A$5:$B$8,2,0),"Unknown Weather")</f>
        <v>Use Fog Lights, Reduce Speed</v>
      </c>
      <c r="H3601" s="11" t="str">
        <f>_xlfn.IFNA(INDEX('Lookup Formulas Demo'!$B$5:$B$8,MATCH(F3601,'Lookup Formulas Demo'!$A$5:$A$8,0)),"No Match Found")</f>
        <v>Use Fog Lights, Reduce Speed</v>
      </c>
    </row>
    <row r="3602" spans="1:8" x14ac:dyDescent="0.3">
      <c r="A3602" s="9">
        <f>'Raw Data'!A3601</f>
        <v>45364.496527777803</v>
      </c>
      <c r="B3602" s="11">
        <f>'Raw Data'!M3601</f>
        <v>71.836953564897001</v>
      </c>
      <c r="C3602" s="11" t="str">
        <f t="shared" si="112"/>
        <v>Moderate</v>
      </c>
      <c r="D3602" s="11">
        <f>'Raw Data'!P3601</f>
        <v>0</v>
      </c>
      <c r="E3602" s="11" t="str">
        <f t="shared" si="113"/>
        <v>No Accident</v>
      </c>
      <c r="F3602" s="11" t="str">
        <f>'Raw Data'!O3601</f>
        <v>Clear</v>
      </c>
      <c r="G3602" s="11" t="str">
        <f>IFERROR(VLOOKUP(F3602,'Lookup Formulas Demo'!$A$5:$B$8,2,0),"Unknown Weather")</f>
        <v>Normal Driving</v>
      </c>
      <c r="H3602" s="11" t="str">
        <f>_xlfn.IFNA(INDEX('Lookup Formulas Demo'!$B$5:$B$8,MATCH(F3602,'Lookup Formulas Demo'!$A$5:$A$8,0)),"No Match Found")</f>
        <v>Normal Driving</v>
      </c>
    </row>
    <row r="3603" spans="1:8" x14ac:dyDescent="0.3">
      <c r="A3603" s="9">
        <f>'Raw Data'!A3602</f>
        <v>45364.5</v>
      </c>
      <c r="B3603" s="11">
        <f>'Raw Data'!M3602</f>
        <v>44.381989413851898</v>
      </c>
      <c r="C3603" s="11" t="str">
        <f t="shared" si="112"/>
        <v>Free-flow</v>
      </c>
      <c r="D3603" s="11">
        <f>'Raw Data'!P3602</f>
        <v>0</v>
      </c>
      <c r="E3603" s="11" t="str">
        <f t="shared" si="113"/>
        <v>No Accident</v>
      </c>
      <c r="F3603" s="11" t="str">
        <f>'Raw Data'!O3602</f>
        <v>Clear</v>
      </c>
      <c r="G3603" s="11" t="str">
        <f>IFERROR(VLOOKUP(F3603,'Lookup Formulas Demo'!$A$5:$B$8,2,0),"Unknown Weather")</f>
        <v>Normal Driving</v>
      </c>
      <c r="H3603" s="11" t="str">
        <f>_xlfn.IFNA(INDEX('Lookup Formulas Demo'!$B$5:$B$8,MATCH(F3603,'Lookup Formulas Demo'!$A$5:$A$8,0)),"No Match Found")</f>
        <v>Normal Driving</v>
      </c>
    </row>
    <row r="3604" spans="1:8" x14ac:dyDescent="0.3">
      <c r="A3604" s="9">
        <f>'Raw Data'!A3603</f>
        <v>45364.503472222197</v>
      </c>
      <c r="B3604" s="11">
        <f>'Raw Data'!M3603</f>
        <v>39.401847202333997</v>
      </c>
      <c r="C3604" s="11" t="str">
        <f t="shared" si="112"/>
        <v>Free-flow</v>
      </c>
      <c r="D3604" s="11">
        <f>'Raw Data'!P3603</f>
        <v>0</v>
      </c>
      <c r="E3604" s="11" t="str">
        <f t="shared" si="113"/>
        <v>No Accident</v>
      </c>
      <c r="F3604" s="11" t="str">
        <f>'Raw Data'!O3603</f>
        <v>Clear</v>
      </c>
      <c r="G3604" s="11" t="str">
        <f>IFERROR(VLOOKUP(F3604,'Lookup Formulas Demo'!$A$5:$B$8,2,0),"Unknown Weather")</f>
        <v>Normal Driving</v>
      </c>
      <c r="H3604" s="11" t="str">
        <f>_xlfn.IFNA(INDEX('Lookup Formulas Demo'!$B$5:$B$8,MATCH(F3604,'Lookup Formulas Demo'!$A$5:$A$8,0)),"No Match Found")</f>
        <v>Normal Driving</v>
      </c>
    </row>
    <row r="3605" spans="1:8" x14ac:dyDescent="0.3">
      <c r="A3605" s="9">
        <f>'Raw Data'!A3604</f>
        <v>45364.506944444503</v>
      </c>
      <c r="B3605" s="11">
        <f>'Raw Data'!M3604</f>
        <v>68.785294973064794</v>
      </c>
      <c r="C3605" s="11" t="str">
        <f t="shared" si="112"/>
        <v>Moderate</v>
      </c>
      <c r="D3605" s="11">
        <f>'Raw Data'!P3604</f>
        <v>1</v>
      </c>
      <c r="E3605" s="11" t="str">
        <f t="shared" si="113"/>
        <v>Accident Reported</v>
      </c>
      <c r="F3605" s="11" t="str">
        <f>'Raw Data'!O3604</f>
        <v>Fog</v>
      </c>
      <c r="G3605" s="11" t="str">
        <f>IFERROR(VLOOKUP(F3605,'Lookup Formulas Demo'!$A$5:$B$8,2,0),"Unknown Weather")</f>
        <v>Use Fog Lights, Reduce Speed</v>
      </c>
      <c r="H3605" s="11" t="str">
        <f>_xlfn.IFNA(INDEX('Lookup Formulas Demo'!$B$5:$B$8,MATCH(F3605,'Lookup Formulas Demo'!$A$5:$A$8,0)),"No Match Found")</f>
        <v>Use Fog Lights, Reduce Speed</v>
      </c>
    </row>
    <row r="3606" spans="1:8" x14ac:dyDescent="0.3">
      <c r="A3606" s="9">
        <f>'Raw Data'!A3605</f>
        <v>45364.510416666701</v>
      </c>
      <c r="B3606" s="11">
        <f>'Raw Data'!M3605</f>
        <v>10.575497148026001</v>
      </c>
      <c r="C3606" s="11" t="str">
        <f t="shared" si="112"/>
        <v>Free-flow</v>
      </c>
      <c r="D3606" s="11">
        <f>'Raw Data'!P3605</f>
        <v>0</v>
      </c>
      <c r="E3606" s="11" t="str">
        <f t="shared" si="113"/>
        <v>No Accident</v>
      </c>
      <c r="F3606" s="11" t="str">
        <f>'Raw Data'!O3605</f>
        <v>Rain</v>
      </c>
      <c r="G3606" s="11" t="str">
        <f>IFERROR(VLOOKUP(F3606,'Lookup Formulas Demo'!$A$5:$B$8,2,0),"Unknown Weather")</f>
        <v>Reduce Speed, Increase Following Distance</v>
      </c>
      <c r="H3606" s="11" t="str">
        <f>_xlfn.IFNA(INDEX('Lookup Formulas Demo'!$B$5:$B$8,MATCH(F3606,'Lookup Formulas Demo'!$A$5:$A$8,0)),"No Match Found")</f>
        <v>Reduce Speed, Increase Following Distance</v>
      </c>
    </row>
    <row r="3607" spans="1:8" x14ac:dyDescent="0.3">
      <c r="A3607" s="9">
        <f>'Raw Data'!A3606</f>
        <v>45364.513888888898</v>
      </c>
      <c r="B3607" s="11">
        <f>'Raw Data'!M3606</f>
        <v>79.180232244617102</v>
      </c>
      <c r="C3607" s="11" t="str">
        <f t="shared" si="112"/>
        <v>Moderate</v>
      </c>
      <c r="D3607" s="11">
        <f>'Raw Data'!P3606</f>
        <v>0</v>
      </c>
      <c r="E3607" s="11" t="str">
        <f t="shared" si="113"/>
        <v>No Accident</v>
      </c>
      <c r="F3607" s="11" t="str">
        <f>'Raw Data'!O3606</f>
        <v>Snow</v>
      </c>
      <c r="G3607" s="11" t="str">
        <f>IFERROR(VLOOKUP(F3607,'Lookup Formulas Demo'!$A$5:$B$8,2,0),"Unknown Weather")</f>
        <v>Extreme Caution, Consider Delay</v>
      </c>
      <c r="H3607" s="11" t="str">
        <f>_xlfn.IFNA(INDEX('Lookup Formulas Demo'!$B$5:$B$8,MATCH(F3607,'Lookup Formulas Demo'!$A$5:$A$8,0)),"No Match Found")</f>
        <v>Extreme Caution, Consider Delay</v>
      </c>
    </row>
    <row r="3608" spans="1:8" x14ac:dyDescent="0.3">
      <c r="A3608" s="9">
        <f>'Raw Data'!A3607</f>
        <v>45364.517361111102</v>
      </c>
      <c r="B3608" s="11">
        <f>'Raw Data'!M3607</f>
        <v>91.458481024615807</v>
      </c>
      <c r="C3608" s="11" t="str">
        <f t="shared" si="112"/>
        <v>Congested</v>
      </c>
      <c r="D3608" s="11">
        <f>'Raw Data'!P3607</f>
        <v>0</v>
      </c>
      <c r="E3608" s="11" t="str">
        <f t="shared" si="113"/>
        <v>No Accident</v>
      </c>
      <c r="F3608" s="11" t="str">
        <f>'Raw Data'!O3607</f>
        <v>Fog</v>
      </c>
      <c r="G3608" s="11" t="str">
        <f>IFERROR(VLOOKUP(F3608,'Lookup Formulas Demo'!$A$5:$B$8,2,0),"Unknown Weather")</f>
        <v>Use Fog Lights, Reduce Speed</v>
      </c>
      <c r="H3608" s="11" t="str">
        <f>_xlfn.IFNA(INDEX('Lookup Formulas Demo'!$B$5:$B$8,MATCH(F3608,'Lookup Formulas Demo'!$A$5:$A$8,0)),"No Match Found")</f>
        <v>Use Fog Lights, Reduce Speed</v>
      </c>
    </row>
    <row r="3609" spans="1:8" x14ac:dyDescent="0.3">
      <c r="A3609" s="9">
        <f>'Raw Data'!A3608</f>
        <v>45364.520833333299</v>
      </c>
      <c r="B3609" s="11">
        <f>'Raw Data'!M3608</f>
        <v>10.090964804085701</v>
      </c>
      <c r="C3609" s="11" t="str">
        <f t="shared" si="112"/>
        <v>Free-flow</v>
      </c>
      <c r="D3609" s="11">
        <f>'Raw Data'!P3608</f>
        <v>0</v>
      </c>
      <c r="E3609" s="11" t="str">
        <f t="shared" si="113"/>
        <v>No Accident</v>
      </c>
      <c r="F3609" s="11" t="str">
        <f>'Raw Data'!O3608</f>
        <v>Fog</v>
      </c>
      <c r="G3609" s="11" t="str">
        <f>IFERROR(VLOOKUP(F3609,'Lookup Formulas Demo'!$A$5:$B$8,2,0),"Unknown Weather")</f>
        <v>Use Fog Lights, Reduce Speed</v>
      </c>
      <c r="H3609" s="11" t="str">
        <f>_xlfn.IFNA(INDEX('Lookup Formulas Demo'!$B$5:$B$8,MATCH(F3609,'Lookup Formulas Demo'!$A$5:$A$8,0)),"No Match Found")</f>
        <v>Use Fog Lights, Reduce Speed</v>
      </c>
    </row>
    <row r="3610" spans="1:8" x14ac:dyDescent="0.3">
      <c r="A3610" s="9">
        <f>'Raw Data'!A3609</f>
        <v>45364.524305555598</v>
      </c>
      <c r="B3610" s="11">
        <f>'Raw Data'!M3609</f>
        <v>65.330477365387793</v>
      </c>
      <c r="C3610" s="11" t="str">
        <f t="shared" si="112"/>
        <v>Moderate</v>
      </c>
      <c r="D3610" s="11">
        <f>'Raw Data'!P3609</f>
        <v>0</v>
      </c>
      <c r="E3610" s="11" t="str">
        <f t="shared" si="113"/>
        <v>No Accident</v>
      </c>
      <c r="F3610" s="11" t="str">
        <f>'Raw Data'!O3609</f>
        <v>Rain</v>
      </c>
      <c r="G3610" s="11" t="str">
        <f>IFERROR(VLOOKUP(F3610,'Lookup Formulas Demo'!$A$5:$B$8,2,0),"Unknown Weather")</f>
        <v>Reduce Speed, Increase Following Distance</v>
      </c>
      <c r="H3610" s="11" t="str">
        <f>_xlfn.IFNA(INDEX('Lookup Formulas Demo'!$B$5:$B$8,MATCH(F3610,'Lookup Formulas Demo'!$A$5:$A$8,0)),"No Match Found")</f>
        <v>Reduce Speed, Increase Following Distance</v>
      </c>
    </row>
    <row r="3611" spans="1:8" x14ac:dyDescent="0.3">
      <c r="A3611" s="9">
        <f>'Raw Data'!A3610</f>
        <v>45364.527777777803</v>
      </c>
      <c r="B3611" s="11">
        <f>'Raw Data'!M3610</f>
        <v>96.808663306076099</v>
      </c>
      <c r="C3611" s="11" t="str">
        <f t="shared" si="112"/>
        <v>Congested</v>
      </c>
      <c r="D3611" s="11">
        <f>'Raw Data'!P3610</f>
        <v>0</v>
      </c>
      <c r="E3611" s="11" t="str">
        <f t="shared" si="113"/>
        <v>No Accident</v>
      </c>
      <c r="F3611" s="11" t="str">
        <f>'Raw Data'!O3610</f>
        <v>Rain</v>
      </c>
      <c r="G3611" s="11" t="str">
        <f>IFERROR(VLOOKUP(F3611,'Lookup Formulas Demo'!$A$5:$B$8,2,0),"Unknown Weather")</f>
        <v>Reduce Speed, Increase Following Distance</v>
      </c>
      <c r="H3611" s="11" t="str">
        <f>_xlfn.IFNA(INDEX('Lookup Formulas Demo'!$B$5:$B$8,MATCH(F3611,'Lookup Formulas Demo'!$A$5:$A$8,0)),"No Match Found")</f>
        <v>Reduce Speed, Increase Following Distance</v>
      </c>
    </row>
    <row r="3612" spans="1:8" x14ac:dyDescent="0.3">
      <c r="A3612" s="9">
        <f>'Raw Data'!A3611</f>
        <v>45364.53125</v>
      </c>
      <c r="B3612" s="11">
        <f>'Raw Data'!M3611</f>
        <v>28.810586392974901</v>
      </c>
      <c r="C3612" s="11" t="str">
        <f t="shared" si="112"/>
        <v>Free-flow</v>
      </c>
      <c r="D3612" s="11">
        <f>'Raw Data'!P3611</f>
        <v>0</v>
      </c>
      <c r="E3612" s="11" t="str">
        <f t="shared" si="113"/>
        <v>No Accident</v>
      </c>
      <c r="F3612" s="11" t="str">
        <f>'Raw Data'!O3611</f>
        <v>Fog</v>
      </c>
      <c r="G3612" s="11" t="str">
        <f>IFERROR(VLOOKUP(F3612,'Lookup Formulas Demo'!$A$5:$B$8,2,0),"Unknown Weather")</f>
        <v>Use Fog Lights, Reduce Speed</v>
      </c>
      <c r="H3612" s="11" t="str">
        <f>_xlfn.IFNA(INDEX('Lookup Formulas Demo'!$B$5:$B$8,MATCH(F3612,'Lookup Formulas Demo'!$A$5:$A$8,0)),"No Match Found")</f>
        <v>Use Fog Lights, Reduce Speed</v>
      </c>
    </row>
    <row r="3613" spans="1:8" x14ac:dyDescent="0.3">
      <c r="A3613" s="9">
        <f>'Raw Data'!A3612</f>
        <v>45364.534722222197</v>
      </c>
      <c r="B3613" s="11">
        <f>'Raw Data'!M3612</f>
        <v>38.816165195779902</v>
      </c>
      <c r="C3613" s="11" t="str">
        <f t="shared" si="112"/>
        <v>Free-flow</v>
      </c>
      <c r="D3613" s="11">
        <f>'Raw Data'!P3612</f>
        <v>0</v>
      </c>
      <c r="E3613" s="11" t="str">
        <f t="shared" si="113"/>
        <v>No Accident</v>
      </c>
      <c r="F3613" s="11" t="str">
        <f>'Raw Data'!O3612</f>
        <v>Snow</v>
      </c>
      <c r="G3613" s="11" t="str">
        <f>IFERROR(VLOOKUP(F3613,'Lookup Formulas Demo'!$A$5:$B$8,2,0),"Unknown Weather")</f>
        <v>Extreme Caution, Consider Delay</v>
      </c>
      <c r="H3613" s="11" t="str">
        <f>_xlfn.IFNA(INDEX('Lookup Formulas Demo'!$B$5:$B$8,MATCH(F3613,'Lookup Formulas Demo'!$A$5:$A$8,0)),"No Match Found")</f>
        <v>Extreme Caution, Consider Delay</v>
      </c>
    </row>
    <row r="3614" spans="1:8" x14ac:dyDescent="0.3">
      <c r="A3614" s="9">
        <f>'Raw Data'!A3613</f>
        <v>45364.538194444503</v>
      </c>
      <c r="B3614" s="11">
        <f>'Raw Data'!M3613</f>
        <v>25.022019214398998</v>
      </c>
      <c r="C3614" s="11" t="str">
        <f t="shared" si="112"/>
        <v>Free-flow</v>
      </c>
      <c r="D3614" s="11">
        <f>'Raw Data'!P3613</f>
        <v>0</v>
      </c>
      <c r="E3614" s="11" t="str">
        <f t="shared" si="113"/>
        <v>No Accident</v>
      </c>
      <c r="F3614" s="11" t="str">
        <f>'Raw Data'!O3613</f>
        <v>Fog</v>
      </c>
      <c r="G3614" s="11" t="str">
        <f>IFERROR(VLOOKUP(F3614,'Lookup Formulas Demo'!$A$5:$B$8,2,0),"Unknown Weather")</f>
        <v>Use Fog Lights, Reduce Speed</v>
      </c>
      <c r="H3614" s="11" t="str">
        <f>_xlfn.IFNA(INDEX('Lookup Formulas Demo'!$B$5:$B$8,MATCH(F3614,'Lookup Formulas Demo'!$A$5:$A$8,0)),"No Match Found")</f>
        <v>Use Fog Lights, Reduce Speed</v>
      </c>
    </row>
    <row r="3615" spans="1:8" x14ac:dyDescent="0.3">
      <c r="A3615" s="9">
        <f>'Raw Data'!A3614</f>
        <v>45364.541666666701</v>
      </c>
      <c r="B3615" s="11">
        <f>'Raw Data'!M3614</f>
        <v>24.442747391943001</v>
      </c>
      <c r="C3615" s="11" t="str">
        <f t="shared" si="112"/>
        <v>Free-flow</v>
      </c>
      <c r="D3615" s="11">
        <f>'Raw Data'!P3614</f>
        <v>0</v>
      </c>
      <c r="E3615" s="11" t="str">
        <f t="shared" si="113"/>
        <v>No Accident</v>
      </c>
      <c r="F3615" s="11" t="str">
        <f>'Raw Data'!O3614</f>
        <v>Snow</v>
      </c>
      <c r="G3615" s="11" t="str">
        <f>IFERROR(VLOOKUP(F3615,'Lookup Formulas Demo'!$A$5:$B$8,2,0),"Unknown Weather")</f>
        <v>Extreme Caution, Consider Delay</v>
      </c>
      <c r="H3615" s="11" t="str">
        <f>_xlfn.IFNA(INDEX('Lookup Formulas Demo'!$B$5:$B$8,MATCH(F3615,'Lookup Formulas Demo'!$A$5:$A$8,0)),"No Match Found")</f>
        <v>Extreme Caution, Consider Delay</v>
      </c>
    </row>
    <row r="3616" spans="1:8" x14ac:dyDescent="0.3">
      <c r="A3616" s="9">
        <f>'Raw Data'!A3615</f>
        <v>45364.545138888898</v>
      </c>
      <c r="B3616" s="11">
        <f>'Raw Data'!M3615</f>
        <v>45.624425984695598</v>
      </c>
      <c r="C3616" s="11" t="str">
        <f t="shared" si="112"/>
        <v>Free-flow</v>
      </c>
      <c r="D3616" s="11">
        <f>'Raw Data'!P3615</f>
        <v>0</v>
      </c>
      <c r="E3616" s="11" t="str">
        <f t="shared" si="113"/>
        <v>No Accident</v>
      </c>
      <c r="F3616" s="11" t="str">
        <f>'Raw Data'!O3615</f>
        <v>Fog</v>
      </c>
      <c r="G3616" s="11" t="str">
        <f>IFERROR(VLOOKUP(F3616,'Lookup Formulas Demo'!$A$5:$B$8,2,0),"Unknown Weather")</f>
        <v>Use Fog Lights, Reduce Speed</v>
      </c>
      <c r="H3616" s="11" t="str">
        <f>_xlfn.IFNA(INDEX('Lookup Formulas Demo'!$B$5:$B$8,MATCH(F3616,'Lookup Formulas Demo'!$A$5:$A$8,0)),"No Match Found")</f>
        <v>Use Fog Lights, Reduce Speed</v>
      </c>
    </row>
    <row r="3617" spans="1:8" x14ac:dyDescent="0.3">
      <c r="A3617" s="9">
        <f>'Raw Data'!A3616</f>
        <v>45364.548611111102</v>
      </c>
      <c r="B3617" s="11">
        <f>'Raw Data'!M3616</f>
        <v>91.794680956735604</v>
      </c>
      <c r="C3617" s="11" t="str">
        <f t="shared" si="112"/>
        <v>Congested</v>
      </c>
      <c r="D3617" s="11">
        <f>'Raw Data'!P3616</f>
        <v>0</v>
      </c>
      <c r="E3617" s="11" t="str">
        <f t="shared" si="113"/>
        <v>No Accident</v>
      </c>
      <c r="F3617" s="11" t="str">
        <f>'Raw Data'!O3616</f>
        <v>Rain</v>
      </c>
      <c r="G3617" s="11" t="str">
        <f>IFERROR(VLOOKUP(F3617,'Lookup Formulas Demo'!$A$5:$B$8,2,0),"Unknown Weather")</f>
        <v>Reduce Speed, Increase Following Distance</v>
      </c>
      <c r="H3617" s="11" t="str">
        <f>_xlfn.IFNA(INDEX('Lookup Formulas Demo'!$B$5:$B$8,MATCH(F3617,'Lookup Formulas Demo'!$A$5:$A$8,0)),"No Match Found")</f>
        <v>Reduce Speed, Increase Following Distance</v>
      </c>
    </row>
    <row r="3618" spans="1:8" x14ac:dyDescent="0.3">
      <c r="A3618" s="9">
        <f>'Raw Data'!A3617</f>
        <v>45364.552083333299</v>
      </c>
      <c r="B3618" s="11">
        <f>'Raw Data'!M3617</f>
        <v>27.8418797639251</v>
      </c>
      <c r="C3618" s="11" t="str">
        <f t="shared" si="112"/>
        <v>Free-flow</v>
      </c>
      <c r="D3618" s="11">
        <f>'Raw Data'!P3617</f>
        <v>0</v>
      </c>
      <c r="E3618" s="11" t="str">
        <f t="shared" si="113"/>
        <v>No Accident</v>
      </c>
      <c r="F3618" s="11" t="str">
        <f>'Raw Data'!O3617</f>
        <v>Rain</v>
      </c>
      <c r="G3618" s="11" t="str">
        <f>IFERROR(VLOOKUP(F3618,'Lookup Formulas Demo'!$A$5:$B$8,2,0),"Unknown Weather")</f>
        <v>Reduce Speed, Increase Following Distance</v>
      </c>
      <c r="H3618" s="11" t="str">
        <f>_xlfn.IFNA(INDEX('Lookup Formulas Demo'!$B$5:$B$8,MATCH(F3618,'Lookup Formulas Demo'!$A$5:$A$8,0)),"No Match Found")</f>
        <v>Reduce Speed, Increase Following Distance</v>
      </c>
    </row>
    <row r="3619" spans="1:8" x14ac:dyDescent="0.3">
      <c r="A3619" s="9">
        <f>'Raw Data'!A3618</f>
        <v>45364.555555555598</v>
      </c>
      <c r="B3619" s="11">
        <f>'Raw Data'!M3618</f>
        <v>68.576558872851706</v>
      </c>
      <c r="C3619" s="11" t="str">
        <f t="shared" si="112"/>
        <v>Moderate</v>
      </c>
      <c r="D3619" s="11">
        <f>'Raw Data'!P3618</f>
        <v>0</v>
      </c>
      <c r="E3619" s="11" t="str">
        <f t="shared" si="113"/>
        <v>No Accident</v>
      </c>
      <c r="F3619" s="11" t="str">
        <f>'Raw Data'!O3618</f>
        <v>Fog</v>
      </c>
      <c r="G3619" s="11" t="str">
        <f>IFERROR(VLOOKUP(F3619,'Lookup Formulas Demo'!$A$5:$B$8,2,0),"Unknown Weather")</f>
        <v>Use Fog Lights, Reduce Speed</v>
      </c>
      <c r="H3619" s="11" t="str">
        <f>_xlfn.IFNA(INDEX('Lookup Formulas Demo'!$B$5:$B$8,MATCH(F3619,'Lookup Formulas Demo'!$A$5:$A$8,0)),"No Match Found")</f>
        <v>Use Fog Lights, Reduce Speed</v>
      </c>
    </row>
    <row r="3620" spans="1:8" x14ac:dyDescent="0.3">
      <c r="A3620" s="9">
        <f>'Raw Data'!A3619</f>
        <v>45364.559027777803</v>
      </c>
      <c r="B3620" s="11">
        <f>'Raw Data'!M3619</f>
        <v>32.324009237066903</v>
      </c>
      <c r="C3620" s="11" t="str">
        <f t="shared" si="112"/>
        <v>Free-flow</v>
      </c>
      <c r="D3620" s="11">
        <f>'Raw Data'!P3619</f>
        <v>0</v>
      </c>
      <c r="E3620" s="11" t="str">
        <f t="shared" si="113"/>
        <v>No Accident</v>
      </c>
      <c r="F3620" s="11" t="str">
        <f>'Raw Data'!O3619</f>
        <v>Rain</v>
      </c>
      <c r="G3620" s="11" t="str">
        <f>IFERROR(VLOOKUP(F3620,'Lookup Formulas Demo'!$A$5:$B$8,2,0),"Unknown Weather")</f>
        <v>Reduce Speed, Increase Following Distance</v>
      </c>
      <c r="H3620" s="11" t="str">
        <f>_xlfn.IFNA(INDEX('Lookup Formulas Demo'!$B$5:$B$8,MATCH(F3620,'Lookup Formulas Demo'!$A$5:$A$8,0)),"No Match Found")</f>
        <v>Reduce Speed, Increase Following Distance</v>
      </c>
    </row>
    <row r="3621" spans="1:8" x14ac:dyDescent="0.3">
      <c r="A3621" s="9">
        <f>'Raw Data'!A3620</f>
        <v>45364.5625</v>
      </c>
      <c r="B3621" s="11">
        <f>'Raw Data'!M3620</f>
        <v>50.484075653100497</v>
      </c>
      <c r="C3621" s="11" t="str">
        <f t="shared" si="112"/>
        <v>Moderate</v>
      </c>
      <c r="D3621" s="11">
        <f>'Raw Data'!P3620</f>
        <v>0</v>
      </c>
      <c r="E3621" s="11" t="str">
        <f t="shared" si="113"/>
        <v>No Accident</v>
      </c>
      <c r="F3621" s="11" t="str">
        <f>'Raw Data'!O3620</f>
        <v>Snow</v>
      </c>
      <c r="G3621" s="11" t="str">
        <f>IFERROR(VLOOKUP(F3621,'Lookup Formulas Demo'!$A$5:$B$8,2,0),"Unknown Weather")</f>
        <v>Extreme Caution, Consider Delay</v>
      </c>
      <c r="H3621" s="11" t="str">
        <f>_xlfn.IFNA(INDEX('Lookup Formulas Demo'!$B$5:$B$8,MATCH(F3621,'Lookup Formulas Demo'!$A$5:$A$8,0)),"No Match Found")</f>
        <v>Extreme Caution, Consider Delay</v>
      </c>
    </row>
    <row r="3622" spans="1:8" x14ac:dyDescent="0.3">
      <c r="A3622" s="9">
        <f>'Raw Data'!A3621</f>
        <v>45364.565972222197</v>
      </c>
      <c r="B3622" s="11">
        <f>'Raw Data'!M3621</f>
        <v>21.401575645902401</v>
      </c>
      <c r="C3622" s="11" t="str">
        <f t="shared" si="112"/>
        <v>Free-flow</v>
      </c>
      <c r="D3622" s="11">
        <f>'Raw Data'!P3621</f>
        <v>0</v>
      </c>
      <c r="E3622" s="11" t="str">
        <f t="shared" si="113"/>
        <v>No Accident</v>
      </c>
      <c r="F3622" s="11" t="str">
        <f>'Raw Data'!O3621</f>
        <v>Rain</v>
      </c>
      <c r="G3622" s="11" t="str">
        <f>IFERROR(VLOOKUP(F3622,'Lookup Formulas Demo'!$A$5:$B$8,2,0),"Unknown Weather")</f>
        <v>Reduce Speed, Increase Following Distance</v>
      </c>
      <c r="H3622" s="11" t="str">
        <f>_xlfn.IFNA(INDEX('Lookup Formulas Demo'!$B$5:$B$8,MATCH(F3622,'Lookup Formulas Demo'!$A$5:$A$8,0)),"No Match Found")</f>
        <v>Reduce Speed, Increase Following Distance</v>
      </c>
    </row>
    <row r="3623" spans="1:8" x14ac:dyDescent="0.3">
      <c r="A3623" s="9">
        <f>'Raw Data'!A3622</f>
        <v>45364.569444444503</v>
      </c>
      <c r="B3623" s="11">
        <f>'Raw Data'!M3622</f>
        <v>85.679643041766496</v>
      </c>
      <c r="C3623" s="11" t="str">
        <f t="shared" si="112"/>
        <v>Congested</v>
      </c>
      <c r="D3623" s="11">
        <f>'Raw Data'!P3622</f>
        <v>0</v>
      </c>
      <c r="E3623" s="11" t="str">
        <f t="shared" si="113"/>
        <v>No Accident</v>
      </c>
      <c r="F3623" s="11" t="str">
        <f>'Raw Data'!O3622</f>
        <v>Snow</v>
      </c>
      <c r="G3623" s="11" t="str">
        <f>IFERROR(VLOOKUP(F3623,'Lookup Formulas Demo'!$A$5:$B$8,2,0),"Unknown Weather")</f>
        <v>Extreme Caution, Consider Delay</v>
      </c>
      <c r="H3623" s="11" t="str">
        <f>_xlfn.IFNA(INDEX('Lookup Formulas Demo'!$B$5:$B$8,MATCH(F3623,'Lookup Formulas Demo'!$A$5:$A$8,0)),"No Match Found")</f>
        <v>Extreme Caution, Consider Delay</v>
      </c>
    </row>
    <row r="3624" spans="1:8" x14ac:dyDescent="0.3">
      <c r="A3624" s="9">
        <f>'Raw Data'!A3623</f>
        <v>45364.572916666701</v>
      </c>
      <c r="B3624" s="11">
        <f>'Raw Data'!M3623</f>
        <v>46.9694773418503</v>
      </c>
      <c r="C3624" s="11" t="str">
        <f t="shared" si="112"/>
        <v>Free-flow</v>
      </c>
      <c r="D3624" s="11">
        <f>'Raw Data'!P3623</f>
        <v>0</v>
      </c>
      <c r="E3624" s="11" t="str">
        <f t="shared" si="113"/>
        <v>No Accident</v>
      </c>
      <c r="F3624" s="11" t="str">
        <f>'Raw Data'!O3623</f>
        <v>Fog</v>
      </c>
      <c r="G3624" s="11" t="str">
        <f>IFERROR(VLOOKUP(F3624,'Lookup Formulas Demo'!$A$5:$B$8,2,0),"Unknown Weather")</f>
        <v>Use Fog Lights, Reduce Speed</v>
      </c>
      <c r="H3624" s="11" t="str">
        <f>_xlfn.IFNA(INDEX('Lookup Formulas Demo'!$B$5:$B$8,MATCH(F3624,'Lookup Formulas Demo'!$A$5:$A$8,0)),"No Match Found")</f>
        <v>Use Fog Lights, Reduce Speed</v>
      </c>
    </row>
    <row r="3625" spans="1:8" x14ac:dyDescent="0.3">
      <c r="A3625" s="9">
        <f>'Raw Data'!A3624</f>
        <v>45364.576388888898</v>
      </c>
      <c r="B3625" s="11">
        <f>'Raw Data'!M3624</f>
        <v>43.9015604781018</v>
      </c>
      <c r="C3625" s="11" t="str">
        <f t="shared" si="112"/>
        <v>Free-flow</v>
      </c>
      <c r="D3625" s="11">
        <f>'Raw Data'!P3624</f>
        <v>0</v>
      </c>
      <c r="E3625" s="11" t="str">
        <f t="shared" si="113"/>
        <v>No Accident</v>
      </c>
      <c r="F3625" s="11" t="str">
        <f>'Raw Data'!O3624</f>
        <v>Snow</v>
      </c>
      <c r="G3625" s="11" t="str">
        <f>IFERROR(VLOOKUP(F3625,'Lookup Formulas Demo'!$A$5:$B$8,2,0),"Unknown Weather")</f>
        <v>Extreme Caution, Consider Delay</v>
      </c>
      <c r="H3625" s="11" t="str">
        <f>_xlfn.IFNA(INDEX('Lookup Formulas Demo'!$B$5:$B$8,MATCH(F3625,'Lookup Formulas Demo'!$A$5:$A$8,0)),"No Match Found")</f>
        <v>Extreme Caution, Consider Delay</v>
      </c>
    </row>
    <row r="3626" spans="1:8" x14ac:dyDescent="0.3">
      <c r="A3626" s="9">
        <f>'Raw Data'!A3625</f>
        <v>45364.579861111102</v>
      </c>
      <c r="B3626" s="11">
        <f>'Raw Data'!M3625</f>
        <v>28.0368236264488</v>
      </c>
      <c r="C3626" s="11" t="str">
        <f t="shared" si="112"/>
        <v>Free-flow</v>
      </c>
      <c r="D3626" s="11">
        <f>'Raw Data'!P3625</f>
        <v>0</v>
      </c>
      <c r="E3626" s="11" t="str">
        <f t="shared" si="113"/>
        <v>No Accident</v>
      </c>
      <c r="F3626" s="11" t="str">
        <f>'Raw Data'!O3625</f>
        <v>Rain</v>
      </c>
      <c r="G3626" s="11" t="str">
        <f>IFERROR(VLOOKUP(F3626,'Lookup Formulas Demo'!$A$5:$B$8,2,0),"Unknown Weather")</f>
        <v>Reduce Speed, Increase Following Distance</v>
      </c>
      <c r="H3626" s="11" t="str">
        <f>_xlfn.IFNA(INDEX('Lookup Formulas Demo'!$B$5:$B$8,MATCH(F3626,'Lookup Formulas Demo'!$A$5:$A$8,0)),"No Match Found")</f>
        <v>Reduce Speed, Increase Following Distance</v>
      </c>
    </row>
    <row r="3627" spans="1:8" x14ac:dyDescent="0.3">
      <c r="A3627" s="9">
        <f>'Raw Data'!A3626</f>
        <v>45364.583333333299</v>
      </c>
      <c r="B3627" s="11">
        <f>'Raw Data'!M3626</f>
        <v>67.895207367593898</v>
      </c>
      <c r="C3627" s="11" t="str">
        <f t="shared" si="112"/>
        <v>Moderate</v>
      </c>
      <c r="D3627" s="11">
        <f>'Raw Data'!P3626</f>
        <v>1</v>
      </c>
      <c r="E3627" s="11" t="str">
        <f t="shared" si="113"/>
        <v>Accident Reported</v>
      </c>
      <c r="F3627" s="11" t="str">
        <f>'Raw Data'!O3626</f>
        <v>Clear</v>
      </c>
      <c r="G3627" s="11" t="str">
        <f>IFERROR(VLOOKUP(F3627,'Lookup Formulas Demo'!$A$5:$B$8,2,0),"Unknown Weather")</f>
        <v>Normal Driving</v>
      </c>
      <c r="H3627" s="11" t="str">
        <f>_xlfn.IFNA(INDEX('Lookup Formulas Demo'!$B$5:$B$8,MATCH(F3627,'Lookup Formulas Demo'!$A$5:$A$8,0)),"No Match Found")</f>
        <v>Normal Driving</v>
      </c>
    </row>
    <row r="3628" spans="1:8" x14ac:dyDescent="0.3">
      <c r="A3628" s="9">
        <f>'Raw Data'!A3627</f>
        <v>45364.586805555598</v>
      </c>
      <c r="B3628" s="11">
        <f>'Raw Data'!M3627</f>
        <v>10.1451369698147</v>
      </c>
      <c r="C3628" s="11" t="str">
        <f t="shared" si="112"/>
        <v>Free-flow</v>
      </c>
      <c r="D3628" s="11">
        <f>'Raw Data'!P3627</f>
        <v>0</v>
      </c>
      <c r="E3628" s="11" t="str">
        <f t="shared" si="113"/>
        <v>No Accident</v>
      </c>
      <c r="F3628" s="11" t="str">
        <f>'Raw Data'!O3627</f>
        <v>Snow</v>
      </c>
      <c r="G3628" s="11" t="str">
        <f>IFERROR(VLOOKUP(F3628,'Lookup Formulas Demo'!$A$5:$B$8,2,0),"Unknown Weather")</f>
        <v>Extreme Caution, Consider Delay</v>
      </c>
      <c r="H3628" s="11" t="str">
        <f>_xlfn.IFNA(INDEX('Lookup Formulas Demo'!$B$5:$B$8,MATCH(F3628,'Lookup Formulas Demo'!$A$5:$A$8,0)),"No Match Found")</f>
        <v>Extreme Caution, Consider Delay</v>
      </c>
    </row>
    <row r="3629" spans="1:8" x14ac:dyDescent="0.3">
      <c r="A3629" s="9">
        <f>'Raw Data'!A3628</f>
        <v>45364.590277777803</v>
      </c>
      <c r="B3629" s="11">
        <f>'Raw Data'!M3628</f>
        <v>15.961877438153399</v>
      </c>
      <c r="C3629" s="11" t="str">
        <f t="shared" si="112"/>
        <v>Free-flow</v>
      </c>
      <c r="D3629" s="11">
        <f>'Raw Data'!P3628</f>
        <v>0</v>
      </c>
      <c r="E3629" s="11" t="str">
        <f t="shared" si="113"/>
        <v>No Accident</v>
      </c>
      <c r="F3629" s="11" t="str">
        <f>'Raw Data'!O3628</f>
        <v>Clear</v>
      </c>
      <c r="G3629" s="11" t="str">
        <f>IFERROR(VLOOKUP(F3629,'Lookup Formulas Demo'!$A$5:$B$8,2,0),"Unknown Weather")</f>
        <v>Normal Driving</v>
      </c>
      <c r="H3629" s="11" t="str">
        <f>_xlfn.IFNA(INDEX('Lookup Formulas Demo'!$B$5:$B$8,MATCH(F3629,'Lookup Formulas Demo'!$A$5:$A$8,0)),"No Match Found")</f>
        <v>Normal Driving</v>
      </c>
    </row>
    <row r="3630" spans="1:8" x14ac:dyDescent="0.3">
      <c r="A3630" s="9">
        <f>'Raw Data'!A3629</f>
        <v>45364.59375</v>
      </c>
      <c r="B3630" s="11">
        <f>'Raw Data'!M3629</f>
        <v>11.603266416207299</v>
      </c>
      <c r="C3630" s="11" t="str">
        <f t="shared" si="112"/>
        <v>Free-flow</v>
      </c>
      <c r="D3630" s="11">
        <f>'Raw Data'!P3629</f>
        <v>0</v>
      </c>
      <c r="E3630" s="11" t="str">
        <f t="shared" si="113"/>
        <v>No Accident</v>
      </c>
      <c r="F3630" s="11" t="str">
        <f>'Raw Data'!O3629</f>
        <v>Fog</v>
      </c>
      <c r="G3630" s="11" t="str">
        <f>IFERROR(VLOOKUP(F3630,'Lookup Formulas Demo'!$A$5:$B$8,2,0),"Unknown Weather")</f>
        <v>Use Fog Lights, Reduce Speed</v>
      </c>
      <c r="H3630" s="11" t="str">
        <f>_xlfn.IFNA(INDEX('Lookup Formulas Demo'!$B$5:$B$8,MATCH(F3630,'Lookup Formulas Demo'!$A$5:$A$8,0)),"No Match Found")</f>
        <v>Use Fog Lights, Reduce Speed</v>
      </c>
    </row>
    <row r="3631" spans="1:8" x14ac:dyDescent="0.3">
      <c r="A3631" s="9">
        <f>'Raw Data'!A3630</f>
        <v>45364.597222222197</v>
      </c>
      <c r="B3631" s="11">
        <f>'Raw Data'!M3630</f>
        <v>73.364214340917201</v>
      </c>
      <c r="C3631" s="11" t="str">
        <f t="shared" si="112"/>
        <v>Moderate</v>
      </c>
      <c r="D3631" s="11">
        <f>'Raw Data'!P3630</f>
        <v>0</v>
      </c>
      <c r="E3631" s="11" t="str">
        <f t="shared" si="113"/>
        <v>No Accident</v>
      </c>
      <c r="F3631" s="11" t="str">
        <f>'Raw Data'!O3630</f>
        <v>Clear</v>
      </c>
      <c r="G3631" s="11" t="str">
        <f>IFERROR(VLOOKUP(F3631,'Lookup Formulas Demo'!$A$5:$B$8,2,0),"Unknown Weather")</f>
        <v>Normal Driving</v>
      </c>
      <c r="H3631" s="11" t="str">
        <f>_xlfn.IFNA(INDEX('Lookup Formulas Demo'!$B$5:$B$8,MATCH(F3631,'Lookup Formulas Demo'!$A$5:$A$8,0)),"No Match Found")</f>
        <v>Normal Driving</v>
      </c>
    </row>
    <row r="3632" spans="1:8" x14ac:dyDescent="0.3">
      <c r="A3632" s="9">
        <f>'Raw Data'!A3631</f>
        <v>45364.600694444503</v>
      </c>
      <c r="B3632" s="11">
        <f>'Raw Data'!M3631</f>
        <v>78.243306766625594</v>
      </c>
      <c r="C3632" s="11" t="str">
        <f t="shared" si="112"/>
        <v>Moderate</v>
      </c>
      <c r="D3632" s="11">
        <f>'Raw Data'!P3631</f>
        <v>0</v>
      </c>
      <c r="E3632" s="11" t="str">
        <f t="shared" si="113"/>
        <v>No Accident</v>
      </c>
      <c r="F3632" s="11" t="str">
        <f>'Raw Data'!O3631</f>
        <v>Snow</v>
      </c>
      <c r="G3632" s="11" t="str">
        <f>IFERROR(VLOOKUP(F3632,'Lookup Formulas Demo'!$A$5:$B$8,2,0),"Unknown Weather")</f>
        <v>Extreme Caution, Consider Delay</v>
      </c>
      <c r="H3632" s="11" t="str">
        <f>_xlfn.IFNA(INDEX('Lookup Formulas Demo'!$B$5:$B$8,MATCH(F3632,'Lookup Formulas Demo'!$A$5:$A$8,0)),"No Match Found")</f>
        <v>Extreme Caution, Consider Delay</v>
      </c>
    </row>
    <row r="3633" spans="1:8" x14ac:dyDescent="0.3">
      <c r="A3633" s="9">
        <f>'Raw Data'!A3632</f>
        <v>45364.604166666701</v>
      </c>
      <c r="B3633" s="11">
        <f>'Raw Data'!M3632</f>
        <v>84.755230341495604</v>
      </c>
      <c r="C3633" s="11" t="str">
        <f t="shared" si="112"/>
        <v>Congested</v>
      </c>
      <c r="D3633" s="11">
        <f>'Raw Data'!P3632</f>
        <v>0</v>
      </c>
      <c r="E3633" s="11" t="str">
        <f t="shared" si="113"/>
        <v>No Accident</v>
      </c>
      <c r="F3633" s="11" t="str">
        <f>'Raw Data'!O3632</f>
        <v>Fog</v>
      </c>
      <c r="G3633" s="11" t="str">
        <f>IFERROR(VLOOKUP(F3633,'Lookup Formulas Demo'!$A$5:$B$8,2,0),"Unknown Weather")</f>
        <v>Use Fog Lights, Reduce Speed</v>
      </c>
      <c r="H3633" s="11" t="str">
        <f>_xlfn.IFNA(INDEX('Lookup Formulas Demo'!$B$5:$B$8,MATCH(F3633,'Lookup Formulas Demo'!$A$5:$A$8,0)),"No Match Found")</f>
        <v>Use Fog Lights, Reduce Speed</v>
      </c>
    </row>
    <row r="3634" spans="1:8" x14ac:dyDescent="0.3">
      <c r="A3634" s="9">
        <f>'Raw Data'!A3633</f>
        <v>45364.607638888898</v>
      </c>
      <c r="B3634" s="11">
        <f>'Raw Data'!M3633</f>
        <v>91.682074115869597</v>
      </c>
      <c r="C3634" s="11" t="str">
        <f t="shared" si="112"/>
        <v>Congested</v>
      </c>
      <c r="D3634" s="11">
        <f>'Raw Data'!P3633</f>
        <v>0</v>
      </c>
      <c r="E3634" s="11" t="str">
        <f t="shared" si="113"/>
        <v>No Accident</v>
      </c>
      <c r="F3634" s="11" t="str">
        <f>'Raw Data'!O3633</f>
        <v>Snow</v>
      </c>
      <c r="G3634" s="11" t="str">
        <f>IFERROR(VLOOKUP(F3634,'Lookup Formulas Demo'!$A$5:$B$8,2,0),"Unknown Weather")</f>
        <v>Extreme Caution, Consider Delay</v>
      </c>
      <c r="H3634" s="11" t="str">
        <f>_xlfn.IFNA(INDEX('Lookup Formulas Demo'!$B$5:$B$8,MATCH(F3634,'Lookup Formulas Demo'!$A$5:$A$8,0)),"No Match Found")</f>
        <v>Extreme Caution, Consider Delay</v>
      </c>
    </row>
    <row r="3635" spans="1:8" x14ac:dyDescent="0.3">
      <c r="A3635" s="9">
        <f>'Raw Data'!A3634</f>
        <v>45364.611111111102</v>
      </c>
      <c r="B3635" s="11">
        <f>'Raw Data'!M3634</f>
        <v>89.963083948291498</v>
      </c>
      <c r="C3635" s="11" t="str">
        <f t="shared" si="112"/>
        <v>Congested</v>
      </c>
      <c r="D3635" s="11">
        <f>'Raw Data'!P3634</f>
        <v>0</v>
      </c>
      <c r="E3635" s="11" t="str">
        <f t="shared" si="113"/>
        <v>No Accident</v>
      </c>
      <c r="F3635" s="11" t="str">
        <f>'Raw Data'!O3634</f>
        <v>Snow</v>
      </c>
      <c r="G3635" s="11" t="str">
        <f>IFERROR(VLOOKUP(F3635,'Lookup Formulas Demo'!$A$5:$B$8,2,0),"Unknown Weather")</f>
        <v>Extreme Caution, Consider Delay</v>
      </c>
      <c r="H3635" s="11" t="str">
        <f>_xlfn.IFNA(INDEX('Lookup Formulas Demo'!$B$5:$B$8,MATCH(F3635,'Lookup Formulas Demo'!$A$5:$A$8,0)),"No Match Found")</f>
        <v>Extreme Caution, Consider Delay</v>
      </c>
    </row>
    <row r="3636" spans="1:8" x14ac:dyDescent="0.3">
      <c r="A3636" s="9">
        <f>'Raw Data'!A3635</f>
        <v>45364.614583333299</v>
      </c>
      <c r="B3636" s="11">
        <f>'Raw Data'!M3635</f>
        <v>40.402703518319498</v>
      </c>
      <c r="C3636" s="11" t="str">
        <f t="shared" si="112"/>
        <v>Free-flow</v>
      </c>
      <c r="D3636" s="11">
        <f>'Raw Data'!P3635</f>
        <v>0</v>
      </c>
      <c r="E3636" s="11" t="str">
        <f t="shared" si="113"/>
        <v>No Accident</v>
      </c>
      <c r="F3636" s="11" t="str">
        <f>'Raw Data'!O3635</f>
        <v>Clear</v>
      </c>
      <c r="G3636" s="11" t="str">
        <f>IFERROR(VLOOKUP(F3636,'Lookup Formulas Demo'!$A$5:$B$8,2,0),"Unknown Weather")</f>
        <v>Normal Driving</v>
      </c>
      <c r="H3636" s="11" t="str">
        <f>_xlfn.IFNA(INDEX('Lookup Formulas Demo'!$B$5:$B$8,MATCH(F3636,'Lookup Formulas Demo'!$A$5:$A$8,0)),"No Match Found")</f>
        <v>Normal Driving</v>
      </c>
    </row>
    <row r="3637" spans="1:8" x14ac:dyDescent="0.3">
      <c r="A3637" s="9">
        <f>'Raw Data'!A3636</f>
        <v>45364.618055555598</v>
      </c>
      <c r="B3637" s="11">
        <f>'Raw Data'!M3636</f>
        <v>19.175113690234401</v>
      </c>
      <c r="C3637" s="11" t="str">
        <f t="shared" si="112"/>
        <v>Free-flow</v>
      </c>
      <c r="D3637" s="11">
        <f>'Raw Data'!P3636</f>
        <v>0</v>
      </c>
      <c r="E3637" s="11" t="str">
        <f t="shared" si="113"/>
        <v>No Accident</v>
      </c>
      <c r="F3637" s="11" t="str">
        <f>'Raw Data'!O3636</f>
        <v>Snow</v>
      </c>
      <c r="G3637" s="11" t="str">
        <f>IFERROR(VLOOKUP(F3637,'Lookup Formulas Demo'!$A$5:$B$8,2,0),"Unknown Weather")</f>
        <v>Extreme Caution, Consider Delay</v>
      </c>
      <c r="H3637" s="11" t="str">
        <f>_xlfn.IFNA(INDEX('Lookup Formulas Demo'!$B$5:$B$8,MATCH(F3637,'Lookup Formulas Demo'!$A$5:$A$8,0)),"No Match Found")</f>
        <v>Extreme Caution, Consider Delay</v>
      </c>
    </row>
    <row r="3638" spans="1:8" x14ac:dyDescent="0.3">
      <c r="A3638" s="9">
        <f>'Raw Data'!A3637</f>
        <v>45364.621527777803</v>
      </c>
      <c r="B3638" s="11">
        <f>'Raw Data'!M3637</f>
        <v>97.137932598768998</v>
      </c>
      <c r="C3638" s="11" t="str">
        <f t="shared" si="112"/>
        <v>Congested</v>
      </c>
      <c r="D3638" s="11">
        <f>'Raw Data'!P3637</f>
        <v>0</v>
      </c>
      <c r="E3638" s="11" t="str">
        <f t="shared" si="113"/>
        <v>No Accident</v>
      </c>
      <c r="F3638" s="11" t="str">
        <f>'Raw Data'!O3637</f>
        <v>Fog</v>
      </c>
      <c r="G3638" s="11" t="str">
        <f>IFERROR(VLOOKUP(F3638,'Lookup Formulas Demo'!$A$5:$B$8,2,0),"Unknown Weather")</f>
        <v>Use Fog Lights, Reduce Speed</v>
      </c>
      <c r="H3638" s="11" t="str">
        <f>_xlfn.IFNA(INDEX('Lookup Formulas Demo'!$B$5:$B$8,MATCH(F3638,'Lookup Formulas Demo'!$A$5:$A$8,0)),"No Match Found")</f>
        <v>Use Fog Lights, Reduce Speed</v>
      </c>
    </row>
    <row r="3639" spans="1:8" x14ac:dyDescent="0.3">
      <c r="A3639" s="9">
        <f>'Raw Data'!A3638</f>
        <v>45364.625</v>
      </c>
      <c r="B3639" s="11">
        <f>'Raw Data'!M3638</f>
        <v>31.901750534431802</v>
      </c>
      <c r="C3639" s="11" t="str">
        <f t="shared" si="112"/>
        <v>Free-flow</v>
      </c>
      <c r="D3639" s="11">
        <f>'Raw Data'!P3638</f>
        <v>0</v>
      </c>
      <c r="E3639" s="11" t="str">
        <f t="shared" si="113"/>
        <v>No Accident</v>
      </c>
      <c r="F3639" s="11" t="str">
        <f>'Raw Data'!O3638</f>
        <v>Rain</v>
      </c>
      <c r="G3639" s="11" t="str">
        <f>IFERROR(VLOOKUP(F3639,'Lookup Formulas Demo'!$A$5:$B$8,2,0),"Unknown Weather")</f>
        <v>Reduce Speed, Increase Following Distance</v>
      </c>
      <c r="H3639" s="11" t="str">
        <f>_xlfn.IFNA(INDEX('Lookup Formulas Demo'!$B$5:$B$8,MATCH(F3639,'Lookup Formulas Demo'!$A$5:$A$8,0)),"No Match Found")</f>
        <v>Reduce Speed, Increase Following Distance</v>
      </c>
    </row>
    <row r="3640" spans="1:8" x14ac:dyDescent="0.3">
      <c r="A3640" s="9">
        <f>'Raw Data'!A3639</f>
        <v>45364.628472222197</v>
      </c>
      <c r="B3640" s="11">
        <f>'Raw Data'!M3639</f>
        <v>27.222777704320301</v>
      </c>
      <c r="C3640" s="11" t="str">
        <f t="shared" si="112"/>
        <v>Free-flow</v>
      </c>
      <c r="D3640" s="11">
        <f>'Raw Data'!P3639</f>
        <v>0</v>
      </c>
      <c r="E3640" s="11" t="str">
        <f t="shared" si="113"/>
        <v>No Accident</v>
      </c>
      <c r="F3640" s="11" t="str">
        <f>'Raw Data'!O3639</f>
        <v>Fog</v>
      </c>
      <c r="G3640" s="11" t="str">
        <f>IFERROR(VLOOKUP(F3640,'Lookup Formulas Demo'!$A$5:$B$8,2,0),"Unknown Weather")</f>
        <v>Use Fog Lights, Reduce Speed</v>
      </c>
      <c r="H3640" s="11" t="str">
        <f>_xlfn.IFNA(INDEX('Lookup Formulas Demo'!$B$5:$B$8,MATCH(F3640,'Lookup Formulas Demo'!$A$5:$A$8,0)),"No Match Found")</f>
        <v>Use Fog Lights, Reduce Speed</v>
      </c>
    </row>
    <row r="3641" spans="1:8" x14ac:dyDescent="0.3">
      <c r="A3641" s="9">
        <f>'Raw Data'!A3640</f>
        <v>45364.631944444503</v>
      </c>
      <c r="B3641" s="11">
        <f>'Raw Data'!M3640</f>
        <v>90.206039992139097</v>
      </c>
      <c r="C3641" s="11" t="str">
        <f t="shared" si="112"/>
        <v>Congested</v>
      </c>
      <c r="D3641" s="11">
        <f>'Raw Data'!P3640</f>
        <v>0</v>
      </c>
      <c r="E3641" s="11" t="str">
        <f t="shared" si="113"/>
        <v>No Accident</v>
      </c>
      <c r="F3641" s="11" t="str">
        <f>'Raw Data'!O3640</f>
        <v>Fog</v>
      </c>
      <c r="G3641" s="11" t="str">
        <f>IFERROR(VLOOKUP(F3641,'Lookup Formulas Demo'!$A$5:$B$8,2,0),"Unknown Weather")</f>
        <v>Use Fog Lights, Reduce Speed</v>
      </c>
      <c r="H3641" s="11" t="str">
        <f>_xlfn.IFNA(INDEX('Lookup Formulas Demo'!$B$5:$B$8,MATCH(F3641,'Lookup Formulas Demo'!$A$5:$A$8,0)),"No Match Found")</f>
        <v>Use Fog Lights, Reduce Speed</v>
      </c>
    </row>
    <row r="3642" spans="1:8" x14ac:dyDescent="0.3">
      <c r="A3642" s="9">
        <f>'Raw Data'!A3641</f>
        <v>45364.635416666701</v>
      </c>
      <c r="B3642" s="11">
        <f>'Raw Data'!M3641</f>
        <v>93.494236918443704</v>
      </c>
      <c r="C3642" s="11" t="str">
        <f t="shared" si="112"/>
        <v>Congested</v>
      </c>
      <c r="D3642" s="11">
        <f>'Raw Data'!P3641</f>
        <v>0</v>
      </c>
      <c r="E3642" s="11" t="str">
        <f t="shared" si="113"/>
        <v>No Accident</v>
      </c>
      <c r="F3642" s="11" t="str">
        <f>'Raw Data'!O3641</f>
        <v>Clear</v>
      </c>
      <c r="G3642" s="11" t="str">
        <f>IFERROR(VLOOKUP(F3642,'Lookup Formulas Demo'!$A$5:$B$8,2,0),"Unknown Weather")</f>
        <v>Normal Driving</v>
      </c>
      <c r="H3642" s="11" t="str">
        <f>_xlfn.IFNA(INDEX('Lookup Formulas Demo'!$B$5:$B$8,MATCH(F3642,'Lookup Formulas Demo'!$A$5:$A$8,0)),"No Match Found")</f>
        <v>Normal Driving</v>
      </c>
    </row>
    <row r="3643" spans="1:8" x14ac:dyDescent="0.3">
      <c r="A3643" s="9">
        <f>'Raw Data'!A3642</f>
        <v>45364.638888888898</v>
      </c>
      <c r="B3643" s="11">
        <f>'Raw Data'!M3642</f>
        <v>77.363107484161702</v>
      </c>
      <c r="C3643" s="11" t="str">
        <f t="shared" si="112"/>
        <v>Moderate</v>
      </c>
      <c r="D3643" s="11">
        <f>'Raw Data'!P3642</f>
        <v>0</v>
      </c>
      <c r="E3643" s="11" t="str">
        <f t="shared" si="113"/>
        <v>No Accident</v>
      </c>
      <c r="F3643" s="11" t="str">
        <f>'Raw Data'!O3642</f>
        <v>Snow</v>
      </c>
      <c r="G3643" s="11" t="str">
        <f>IFERROR(VLOOKUP(F3643,'Lookup Formulas Demo'!$A$5:$B$8,2,0),"Unknown Weather")</f>
        <v>Extreme Caution, Consider Delay</v>
      </c>
      <c r="H3643" s="11" t="str">
        <f>_xlfn.IFNA(INDEX('Lookup Formulas Demo'!$B$5:$B$8,MATCH(F3643,'Lookup Formulas Demo'!$A$5:$A$8,0)),"No Match Found")</f>
        <v>Extreme Caution, Consider Delay</v>
      </c>
    </row>
    <row r="3644" spans="1:8" x14ac:dyDescent="0.3">
      <c r="A3644" s="9">
        <f>'Raw Data'!A3643</f>
        <v>45364.642361111102</v>
      </c>
      <c r="B3644" s="11">
        <f>'Raw Data'!M3643</f>
        <v>47.009877247132302</v>
      </c>
      <c r="C3644" s="11" t="str">
        <f t="shared" si="112"/>
        <v>Free-flow</v>
      </c>
      <c r="D3644" s="11">
        <f>'Raw Data'!P3643</f>
        <v>0</v>
      </c>
      <c r="E3644" s="11" t="str">
        <f t="shared" si="113"/>
        <v>No Accident</v>
      </c>
      <c r="F3644" s="11" t="str">
        <f>'Raw Data'!O3643</f>
        <v>Fog</v>
      </c>
      <c r="G3644" s="11" t="str">
        <f>IFERROR(VLOOKUP(F3644,'Lookup Formulas Demo'!$A$5:$B$8,2,0),"Unknown Weather")</f>
        <v>Use Fog Lights, Reduce Speed</v>
      </c>
      <c r="H3644" s="11" t="str">
        <f>_xlfn.IFNA(INDEX('Lookup Formulas Demo'!$B$5:$B$8,MATCH(F3644,'Lookup Formulas Demo'!$A$5:$A$8,0)),"No Match Found")</f>
        <v>Use Fog Lights, Reduce Speed</v>
      </c>
    </row>
    <row r="3645" spans="1:8" x14ac:dyDescent="0.3">
      <c r="A3645" s="9">
        <f>'Raw Data'!A3644</f>
        <v>45364.645833333299</v>
      </c>
      <c r="B3645" s="11">
        <f>'Raw Data'!M3644</f>
        <v>38.501464660171898</v>
      </c>
      <c r="C3645" s="11" t="str">
        <f t="shared" si="112"/>
        <v>Free-flow</v>
      </c>
      <c r="D3645" s="11">
        <f>'Raw Data'!P3644</f>
        <v>0</v>
      </c>
      <c r="E3645" s="11" t="str">
        <f t="shared" si="113"/>
        <v>No Accident</v>
      </c>
      <c r="F3645" s="11" t="str">
        <f>'Raw Data'!O3644</f>
        <v>Fog</v>
      </c>
      <c r="G3645" s="11" t="str">
        <f>IFERROR(VLOOKUP(F3645,'Lookup Formulas Demo'!$A$5:$B$8,2,0),"Unknown Weather")</f>
        <v>Use Fog Lights, Reduce Speed</v>
      </c>
      <c r="H3645" s="11" t="str">
        <f>_xlfn.IFNA(INDEX('Lookup Formulas Demo'!$B$5:$B$8,MATCH(F3645,'Lookup Formulas Demo'!$A$5:$A$8,0)),"No Match Found")</f>
        <v>Use Fog Lights, Reduce Speed</v>
      </c>
    </row>
    <row r="3646" spans="1:8" x14ac:dyDescent="0.3">
      <c r="A3646" s="9">
        <f>'Raw Data'!A3645</f>
        <v>45364.649305555598</v>
      </c>
      <c r="B3646" s="11">
        <f>'Raw Data'!M3645</f>
        <v>55.192904727741499</v>
      </c>
      <c r="C3646" s="11" t="str">
        <f t="shared" si="112"/>
        <v>Moderate</v>
      </c>
      <c r="D3646" s="11">
        <f>'Raw Data'!P3645</f>
        <v>0</v>
      </c>
      <c r="E3646" s="11" t="str">
        <f t="shared" si="113"/>
        <v>No Accident</v>
      </c>
      <c r="F3646" s="11" t="str">
        <f>'Raw Data'!O3645</f>
        <v>Fog</v>
      </c>
      <c r="G3646" s="11" t="str">
        <f>IFERROR(VLOOKUP(F3646,'Lookup Formulas Demo'!$A$5:$B$8,2,0),"Unknown Weather")</f>
        <v>Use Fog Lights, Reduce Speed</v>
      </c>
      <c r="H3646" s="11" t="str">
        <f>_xlfn.IFNA(INDEX('Lookup Formulas Demo'!$B$5:$B$8,MATCH(F3646,'Lookup Formulas Demo'!$A$5:$A$8,0)),"No Match Found")</f>
        <v>Use Fog Lights, Reduce Speed</v>
      </c>
    </row>
    <row r="3647" spans="1:8" x14ac:dyDescent="0.3">
      <c r="A3647" s="9">
        <f>'Raw Data'!A3646</f>
        <v>45364.652777777803</v>
      </c>
      <c r="B3647" s="11">
        <f>'Raw Data'!M3646</f>
        <v>14.0180026846002</v>
      </c>
      <c r="C3647" s="11" t="str">
        <f t="shared" si="112"/>
        <v>Free-flow</v>
      </c>
      <c r="D3647" s="11">
        <f>'Raw Data'!P3646</f>
        <v>1</v>
      </c>
      <c r="E3647" s="11" t="str">
        <f t="shared" si="113"/>
        <v>Accident Reported</v>
      </c>
      <c r="F3647" s="11" t="str">
        <f>'Raw Data'!O3646</f>
        <v>Clear</v>
      </c>
      <c r="G3647" s="11" t="str">
        <f>IFERROR(VLOOKUP(F3647,'Lookup Formulas Demo'!$A$5:$B$8,2,0),"Unknown Weather")</f>
        <v>Normal Driving</v>
      </c>
      <c r="H3647" s="11" t="str">
        <f>_xlfn.IFNA(INDEX('Lookup Formulas Demo'!$B$5:$B$8,MATCH(F3647,'Lookup Formulas Demo'!$A$5:$A$8,0)),"No Match Found")</f>
        <v>Normal Driving</v>
      </c>
    </row>
    <row r="3648" spans="1:8" x14ac:dyDescent="0.3">
      <c r="A3648" s="9">
        <f>'Raw Data'!A3647</f>
        <v>45364.65625</v>
      </c>
      <c r="B3648" s="11">
        <f>'Raw Data'!M3647</f>
        <v>70.205300020864001</v>
      </c>
      <c r="C3648" s="11" t="str">
        <f t="shared" si="112"/>
        <v>Moderate</v>
      </c>
      <c r="D3648" s="11">
        <f>'Raw Data'!P3647</f>
        <v>0</v>
      </c>
      <c r="E3648" s="11" t="str">
        <f t="shared" si="113"/>
        <v>No Accident</v>
      </c>
      <c r="F3648" s="11" t="str">
        <f>'Raw Data'!O3647</f>
        <v>Fog</v>
      </c>
      <c r="G3648" s="11" t="str">
        <f>IFERROR(VLOOKUP(F3648,'Lookup Formulas Demo'!$A$5:$B$8,2,0),"Unknown Weather")</f>
        <v>Use Fog Lights, Reduce Speed</v>
      </c>
      <c r="H3648" s="11" t="str">
        <f>_xlfn.IFNA(INDEX('Lookup Formulas Demo'!$B$5:$B$8,MATCH(F3648,'Lookup Formulas Demo'!$A$5:$A$8,0)),"No Match Found")</f>
        <v>Use Fog Lights, Reduce Speed</v>
      </c>
    </row>
    <row r="3649" spans="1:8" x14ac:dyDescent="0.3">
      <c r="A3649" s="9">
        <f>'Raw Data'!A3648</f>
        <v>45364.659722222197</v>
      </c>
      <c r="B3649" s="11">
        <f>'Raw Data'!M3648</f>
        <v>42.494219848362803</v>
      </c>
      <c r="C3649" s="11" t="str">
        <f t="shared" si="112"/>
        <v>Free-flow</v>
      </c>
      <c r="D3649" s="11">
        <f>'Raw Data'!P3648</f>
        <v>0</v>
      </c>
      <c r="E3649" s="11" t="str">
        <f t="shared" si="113"/>
        <v>No Accident</v>
      </c>
      <c r="F3649" s="11" t="str">
        <f>'Raw Data'!O3648</f>
        <v>Fog</v>
      </c>
      <c r="G3649" s="11" t="str">
        <f>IFERROR(VLOOKUP(F3649,'Lookup Formulas Demo'!$A$5:$B$8,2,0),"Unknown Weather")</f>
        <v>Use Fog Lights, Reduce Speed</v>
      </c>
      <c r="H3649" s="11" t="str">
        <f>_xlfn.IFNA(INDEX('Lookup Formulas Demo'!$B$5:$B$8,MATCH(F3649,'Lookup Formulas Demo'!$A$5:$A$8,0)),"No Match Found")</f>
        <v>Use Fog Lights, Reduce Speed</v>
      </c>
    </row>
    <row r="3650" spans="1:8" x14ac:dyDescent="0.3">
      <c r="A3650" s="9">
        <f>'Raw Data'!A3649</f>
        <v>45364.663194444503</v>
      </c>
      <c r="B3650" s="11">
        <f>'Raw Data'!M3649</f>
        <v>63.096870187047003</v>
      </c>
      <c r="C3650" s="11" t="str">
        <f t="shared" si="112"/>
        <v>Moderate</v>
      </c>
      <c r="D3650" s="11">
        <f>'Raw Data'!P3649</f>
        <v>0</v>
      </c>
      <c r="E3650" s="11" t="str">
        <f t="shared" si="113"/>
        <v>No Accident</v>
      </c>
      <c r="F3650" s="11" t="str">
        <f>'Raw Data'!O3649</f>
        <v>Clear</v>
      </c>
      <c r="G3650" s="11" t="str">
        <f>IFERROR(VLOOKUP(F3650,'Lookup Formulas Demo'!$A$5:$B$8,2,0),"Unknown Weather")</f>
        <v>Normal Driving</v>
      </c>
      <c r="H3650" s="11" t="str">
        <f>_xlfn.IFNA(INDEX('Lookup Formulas Demo'!$B$5:$B$8,MATCH(F3650,'Lookup Formulas Demo'!$A$5:$A$8,0)),"No Match Found")</f>
        <v>Normal Driving</v>
      </c>
    </row>
    <row r="3651" spans="1:8" x14ac:dyDescent="0.3">
      <c r="A3651" s="9">
        <f>'Raw Data'!A3650</f>
        <v>45364.666666666701</v>
      </c>
      <c r="B3651" s="11">
        <f>'Raw Data'!M3650</f>
        <v>62.034297344926799</v>
      </c>
      <c r="C3651" s="11" t="str">
        <f t="shared" ref="C3651:C3714" si="114">IF(B3651&gt;=80,"Congested",IF(B3651&gt;=50,"Moderate","Free-flow"))</f>
        <v>Moderate</v>
      </c>
      <c r="D3651" s="11">
        <f>'Raw Data'!P3650</f>
        <v>0</v>
      </c>
      <c r="E3651" s="11" t="str">
        <f t="shared" ref="E3651:E3714" si="115">IF(D3651=1,"Accident Reported","No Accident")</f>
        <v>No Accident</v>
      </c>
      <c r="F3651" s="11" t="str">
        <f>'Raw Data'!O3650</f>
        <v>Snow</v>
      </c>
      <c r="G3651" s="11" t="str">
        <f>IFERROR(VLOOKUP(F3651,'Lookup Formulas Demo'!$A$5:$B$8,2,0),"Unknown Weather")</f>
        <v>Extreme Caution, Consider Delay</v>
      </c>
      <c r="H3651" s="11" t="str">
        <f>_xlfn.IFNA(INDEX('Lookup Formulas Demo'!$B$5:$B$8,MATCH(F3651,'Lookup Formulas Demo'!$A$5:$A$8,0)),"No Match Found")</f>
        <v>Extreme Caution, Consider Delay</v>
      </c>
    </row>
    <row r="3652" spans="1:8" x14ac:dyDescent="0.3">
      <c r="A3652" s="9">
        <f>'Raw Data'!A3651</f>
        <v>45364.670138888898</v>
      </c>
      <c r="B3652" s="11">
        <f>'Raw Data'!M3651</f>
        <v>76.311963793814897</v>
      </c>
      <c r="C3652" s="11" t="str">
        <f t="shared" si="114"/>
        <v>Moderate</v>
      </c>
      <c r="D3652" s="11">
        <f>'Raw Data'!P3651</f>
        <v>0</v>
      </c>
      <c r="E3652" s="11" t="str">
        <f t="shared" si="115"/>
        <v>No Accident</v>
      </c>
      <c r="F3652" s="11" t="str">
        <f>'Raw Data'!O3651</f>
        <v>Clear</v>
      </c>
      <c r="G3652" s="11" t="str">
        <f>IFERROR(VLOOKUP(F3652,'Lookup Formulas Demo'!$A$5:$B$8,2,0),"Unknown Weather")</f>
        <v>Normal Driving</v>
      </c>
      <c r="H3652" s="11" t="str">
        <f>_xlfn.IFNA(INDEX('Lookup Formulas Demo'!$B$5:$B$8,MATCH(F3652,'Lookup Formulas Demo'!$A$5:$A$8,0)),"No Match Found")</f>
        <v>Normal Driving</v>
      </c>
    </row>
    <row r="3653" spans="1:8" x14ac:dyDescent="0.3">
      <c r="A3653" s="9">
        <f>'Raw Data'!A3652</f>
        <v>45364.673611111102</v>
      </c>
      <c r="B3653" s="11">
        <f>'Raw Data'!M3652</f>
        <v>14.940041784890701</v>
      </c>
      <c r="C3653" s="11" t="str">
        <f t="shared" si="114"/>
        <v>Free-flow</v>
      </c>
      <c r="D3653" s="11">
        <f>'Raw Data'!P3652</f>
        <v>1</v>
      </c>
      <c r="E3653" s="11" t="str">
        <f t="shared" si="115"/>
        <v>Accident Reported</v>
      </c>
      <c r="F3653" s="11" t="str">
        <f>'Raw Data'!O3652</f>
        <v>Snow</v>
      </c>
      <c r="G3653" s="11" t="str">
        <f>IFERROR(VLOOKUP(F3653,'Lookup Formulas Demo'!$A$5:$B$8,2,0),"Unknown Weather")</f>
        <v>Extreme Caution, Consider Delay</v>
      </c>
      <c r="H3653" s="11" t="str">
        <f>_xlfn.IFNA(INDEX('Lookup Formulas Demo'!$B$5:$B$8,MATCH(F3653,'Lookup Formulas Demo'!$A$5:$A$8,0)),"No Match Found")</f>
        <v>Extreme Caution, Consider Delay</v>
      </c>
    </row>
    <row r="3654" spans="1:8" x14ac:dyDescent="0.3">
      <c r="A3654" s="9">
        <f>'Raw Data'!A3653</f>
        <v>45364.677083333299</v>
      </c>
      <c r="B3654" s="11">
        <f>'Raw Data'!M3653</f>
        <v>28.3656833701674</v>
      </c>
      <c r="C3654" s="11" t="str">
        <f t="shared" si="114"/>
        <v>Free-flow</v>
      </c>
      <c r="D3654" s="11">
        <f>'Raw Data'!P3653</f>
        <v>0</v>
      </c>
      <c r="E3654" s="11" t="str">
        <f t="shared" si="115"/>
        <v>No Accident</v>
      </c>
      <c r="F3654" s="11" t="str">
        <f>'Raw Data'!O3653</f>
        <v>Snow</v>
      </c>
      <c r="G3654" s="11" t="str">
        <f>IFERROR(VLOOKUP(F3654,'Lookup Formulas Demo'!$A$5:$B$8,2,0),"Unknown Weather")</f>
        <v>Extreme Caution, Consider Delay</v>
      </c>
      <c r="H3654" s="11" t="str">
        <f>_xlfn.IFNA(INDEX('Lookup Formulas Demo'!$B$5:$B$8,MATCH(F3654,'Lookup Formulas Demo'!$A$5:$A$8,0)),"No Match Found")</f>
        <v>Extreme Caution, Consider Delay</v>
      </c>
    </row>
    <row r="3655" spans="1:8" x14ac:dyDescent="0.3">
      <c r="A3655" s="9">
        <f>'Raw Data'!A3654</f>
        <v>45364.680555555598</v>
      </c>
      <c r="B3655" s="11">
        <f>'Raw Data'!M3654</f>
        <v>62.528889380131403</v>
      </c>
      <c r="C3655" s="11" t="str">
        <f t="shared" si="114"/>
        <v>Moderate</v>
      </c>
      <c r="D3655" s="11">
        <f>'Raw Data'!P3654</f>
        <v>0</v>
      </c>
      <c r="E3655" s="11" t="str">
        <f t="shared" si="115"/>
        <v>No Accident</v>
      </c>
      <c r="F3655" s="11" t="str">
        <f>'Raw Data'!O3654</f>
        <v>Rain</v>
      </c>
      <c r="G3655" s="11" t="str">
        <f>IFERROR(VLOOKUP(F3655,'Lookup Formulas Demo'!$A$5:$B$8,2,0),"Unknown Weather")</f>
        <v>Reduce Speed, Increase Following Distance</v>
      </c>
      <c r="H3655" s="11" t="str">
        <f>_xlfn.IFNA(INDEX('Lookup Formulas Demo'!$B$5:$B$8,MATCH(F3655,'Lookup Formulas Demo'!$A$5:$A$8,0)),"No Match Found")</f>
        <v>Reduce Speed, Increase Following Distance</v>
      </c>
    </row>
    <row r="3656" spans="1:8" x14ac:dyDescent="0.3">
      <c r="A3656" s="9">
        <f>'Raw Data'!A3655</f>
        <v>45364.684027777803</v>
      </c>
      <c r="B3656" s="11">
        <f>'Raw Data'!M3655</f>
        <v>79.3834492129848</v>
      </c>
      <c r="C3656" s="11" t="str">
        <f t="shared" si="114"/>
        <v>Moderate</v>
      </c>
      <c r="D3656" s="11">
        <f>'Raw Data'!P3655</f>
        <v>0</v>
      </c>
      <c r="E3656" s="11" t="str">
        <f t="shared" si="115"/>
        <v>No Accident</v>
      </c>
      <c r="F3656" s="11" t="str">
        <f>'Raw Data'!O3655</f>
        <v>Rain</v>
      </c>
      <c r="G3656" s="11" t="str">
        <f>IFERROR(VLOOKUP(F3656,'Lookup Formulas Demo'!$A$5:$B$8,2,0),"Unknown Weather")</f>
        <v>Reduce Speed, Increase Following Distance</v>
      </c>
      <c r="H3656" s="11" t="str">
        <f>_xlfn.IFNA(INDEX('Lookup Formulas Demo'!$B$5:$B$8,MATCH(F3656,'Lookup Formulas Demo'!$A$5:$A$8,0)),"No Match Found")</f>
        <v>Reduce Speed, Increase Following Distance</v>
      </c>
    </row>
    <row r="3657" spans="1:8" x14ac:dyDescent="0.3">
      <c r="A3657" s="9">
        <f>'Raw Data'!A3656</f>
        <v>45364.6875</v>
      </c>
      <c r="B3657" s="11">
        <f>'Raw Data'!M3656</f>
        <v>75.800607527941594</v>
      </c>
      <c r="C3657" s="11" t="str">
        <f t="shared" si="114"/>
        <v>Moderate</v>
      </c>
      <c r="D3657" s="11">
        <f>'Raw Data'!P3656</f>
        <v>0</v>
      </c>
      <c r="E3657" s="11" t="str">
        <f t="shared" si="115"/>
        <v>No Accident</v>
      </c>
      <c r="F3657" s="11" t="str">
        <f>'Raw Data'!O3656</f>
        <v>Snow</v>
      </c>
      <c r="G3657" s="11" t="str">
        <f>IFERROR(VLOOKUP(F3657,'Lookup Formulas Demo'!$A$5:$B$8,2,0),"Unknown Weather")</f>
        <v>Extreme Caution, Consider Delay</v>
      </c>
      <c r="H3657" s="11" t="str">
        <f>_xlfn.IFNA(INDEX('Lookup Formulas Demo'!$B$5:$B$8,MATCH(F3657,'Lookup Formulas Demo'!$A$5:$A$8,0)),"No Match Found")</f>
        <v>Extreme Caution, Consider Delay</v>
      </c>
    </row>
    <row r="3658" spans="1:8" x14ac:dyDescent="0.3">
      <c r="A3658" s="9">
        <f>'Raw Data'!A3657</f>
        <v>45364.690972222197</v>
      </c>
      <c r="B3658" s="11">
        <f>'Raw Data'!M3657</f>
        <v>18.324215029970599</v>
      </c>
      <c r="C3658" s="11" t="str">
        <f t="shared" si="114"/>
        <v>Free-flow</v>
      </c>
      <c r="D3658" s="11">
        <f>'Raw Data'!P3657</f>
        <v>0</v>
      </c>
      <c r="E3658" s="11" t="str">
        <f t="shared" si="115"/>
        <v>No Accident</v>
      </c>
      <c r="F3658" s="11" t="str">
        <f>'Raw Data'!O3657</f>
        <v>Clear</v>
      </c>
      <c r="G3658" s="11" t="str">
        <f>IFERROR(VLOOKUP(F3658,'Lookup Formulas Demo'!$A$5:$B$8,2,0),"Unknown Weather")</f>
        <v>Normal Driving</v>
      </c>
      <c r="H3658" s="11" t="str">
        <f>_xlfn.IFNA(INDEX('Lookup Formulas Demo'!$B$5:$B$8,MATCH(F3658,'Lookup Formulas Demo'!$A$5:$A$8,0)),"No Match Found")</f>
        <v>Normal Driving</v>
      </c>
    </row>
    <row r="3659" spans="1:8" x14ac:dyDescent="0.3">
      <c r="A3659" s="9">
        <f>'Raw Data'!A3658</f>
        <v>45364.694444444503</v>
      </c>
      <c r="B3659" s="11">
        <f>'Raw Data'!M3658</f>
        <v>41.134171150643098</v>
      </c>
      <c r="C3659" s="11" t="str">
        <f t="shared" si="114"/>
        <v>Free-flow</v>
      </c>
      <c r="D3659" s="11">
        <f>'Raw Data'!P3658</f>
        <v>0</v>
      </c>
      <c r="E3659" s="11" t="str">
        <f t="shared" si="115"/>
        <v>No Accident</v>
      </c>
      <c r="F3659" s="11" t="str">
        <f>'Raw Data'!O3658</f>
        <v>Rain</v>
      </c>
      <c r="G3659" s="11" t="str">
        <f>IFERROR(VLOOKUP(F3659,'Lookup Formulas Demo'!$A$5:$B$8,2,0),"Unknown Weather")</f>
        <v>Reduce Speed, Increase Following Distance</v>
      </c>
      <c r="H3659" s="11" t="str">
        <f>_xlfn.IFNA(INDEX('Lookup Formulas Demo'!$B$5:$B$8,MATCH(F3659,'Lookup Formulas Demo'!$A$5:$A$8,0)),"No Match Found")</f>
        <v>Reduce Speed, Increase Following Distance</v>
      </c>
    </row>
    <row r="3660" spans="1:8" x14ac:dyDescent="0.3">
      <c r="A3660" s="9">
        <f>'Raw Data'!A3659</f>
        <v>45364.697916666701</v>
      </c>
      <c r="B3660" s="11">
        <f>'Raw Data'!M3659</f>
        <v>67.465487750095804</v>
      </c>
      <c r="C3660" s="11" t="str">
        <f t="shared" si="114"/>
        <v>Moderate</v>
      </c>
      <c r="D3660" s="11">
        <f>'Raw Data'!P3659</f>
        <v>0</v>
      </c>
      <c r="E3660" s="11" t="str">
        <f t="shared" si="115"/>
        <v>No Accident</v>
      </c>
      <c r="F3660" s="11" t="str">
        <f>'Raw Data'!O3659</f>
        <v>Clear</v>
      </c>
      <c r="G3660" s="11" t="str">
        <f>IFERROR(VLOOKUP(F3660,'Lookup Formulas Demo'!$A$5:$B$8,2,0),"Unknown Weather")</f>
        <v>Normal Driving</v>
      </c>
      <c r="H3660" s="11" t="str">
        <f>_xlfn.IFNA(INDEX('Lookup Formulas Demo'!$B$5:$B$8,MATCH(F3660,'Lookup Formulas Demo'!$A$5:$A$8,0)),"No Match Found")</f>
        <v>Normal Driving</v>
      </c>
    </row>
    <row r="3661" spans="1:8" x14ac:dyDescent="0.3">
      <c r="A3661" s="9">
        <f>'Raw Data'!A3660</f>
        <v>45364.701388888898</v>
      </c>
      <c r="B3661" s="11">
        <f>'Raw Data'!M3660</f>
        <v>62.281804145094704</v>
      </c>
      <c r="C3661" s="11" t="str">
        <f t="shared" si="114"/>
        <v>Moderate</v>
      </c>
      <c r="D3661" s="11">
        <f>'Raw Data'!P3660</f>
        <v>0</v>
      </c>
      <c r="E3661" s="11" t="str">
        <f t="shared" si="115"/>
        <v>No Accident</v>
      </c>
      <c r="F3661" s="11" t="str">
        <f>'Raw Data'!O3660</f>
        <v>Fog</v>
      </c>
      <c r="G3661" s="11" t="str">
        <f>IFERROR(VLOOKUP(F3661,'Lookup Formulas Demo'!$A$5:$B$8,2,0),"Unknown Weather")</f>
        <v>Use Fog Lights, Reduce Speed</v>
      </c>
      <c r="H3661" s="11" t="str">
        <f>_xlfn.IFNA(INDEX('Lookup Formulas Demo'!$B$5:$B$8,MATCH(F3661,'Lookup Formulas Demo'!$A$5:$A$8,0)),"No Match Found")</f>
        <v>Use Fog Lights, Reduce Speed</v>
      </c>
    </row>
    <row r="3662" spans="1:8" x14ac:dyDescent="0.3">
      <c r="A3662" s="9">
        <f>'Raw Data'!A3661</f>
        <v>45364.704861111102</v>
      </c>
      <c r="B3662" s="11">
        <f>'Raw Data'!M3661</f>
        <v>69.574584479133804</v>
      </c>
      <c r="C3662" s="11" t="str">
        <f t="shared" si="114"/>
        <v>Moderate</v>
      </c>
      <c r="D3662" s="11">
        <f>'Raw Data'!P3661</f>
        <v>0</v>
      </c>
      <c r="E3662" s="11" t="str">
        <f t="shared" si="115"/>
        <v>No Accident</v>
      </c>
      <c r="F3662" s="11" t="str">
        <f>'Raw Data'!O3661</f>
        <v>Clear</v>
      </c>
      <c r="G3662" s="11" t="str">
        <f>IFERROR(VLOOKUP(F3662,'Lookup Formulas Demo'!$A$5:$B$8,2,0),"Unknown Weather")</f>
        <v>Normal Driving</v>
      </c>
      <c r="H3662" s="11" t="str">
        <f>_xlfn.IFNA(INDEX('Lookup Formulas Demo'!$B$5:$B$8,MATCH(F3662,'Lookup Formulas Demo'!$A$5:$A$8,0)),"No Match Found")</f>
        <v>Normal Driving</v>
      </c>
    </row>
    <row r="3663" spans="1:8" x14ac:dyDescent="0.3">
      <c r="A3663" s="9">
        <f>'Raw Data'!A3662</f>
        <v>45364.708333333299</v>
      </c>
      <c r="B3663" s="11">
        <f>'Raw Data'!M3662</f>
        <v>79.310493802392202</v>
      </c>
      <c r="C3663" s="11" t="str">
        <f t="shared" si="114"/>
        <v>Moderate</v>
      </c>
      <c r="D3663" s="11">
        <f>'Raw Data'!P3662</f>
        <v>1</v>
      </c>
      <c r="E3663" s="11" t="str">
        <f t="shared" si="115"/>
        <v>Accident Reported</v>
      </c>
      <c r="F3663" s="11" t="str">
        <f>'Raw Data'!O3662</f>
        <v>Rain</v>
      </c>
      <c r="G3663" s="11" t="str">
        <f>IFERROR(VLOOKUP(F3663,'Lookup Formulas Demo'!$A$5:$B$8,2,0),"Unknown Weather")</f>
        <v>Reduce Speed, Increase Following Distance</v>
      </c>
      <c r="H3663" s="11" t="str">
        <f>_xlfn.IFNA(INDEX('Lookup Formulas Demo'!$B$5:$B$8,MATCH(F3663,'Lookup Formulas Demo'!$A$5:$A$8,0)),"No Match Found")</f>
        <v>Reduce Speed, Increase Following Distance</v>
      </c>
    </row>
    <row r="3664" spans="1:8" x14ac:dyDescent="0.3">
      <c r="A3664" s="9">
        <f>'Raw Data'!A3663</f>
        <v>45364.711805555598</v>
      </c>
      <c r="B3664" s="11">
        <f>'Raw Data'!M3663</f>
        <v>54.229967998216097</v>
      </c>
      <c r="C3664" s="11" t="str">
        <f t="shared" si="114"/>
        <v>Moderate</v>
      </c>
      <c r="D3664" s="11">
        <f>'Raw Data'!P3663</f>
        <v>0</v>
      </c>
      <c r="E3664" s="11" t="str">
        <f t="shared" si="115"/>
        <v>No Accident</v>
      </c>
      <c r="F3664" s="11" t="str">
        <f>'Raw Data'!O3663</f>
        <v>Rain</v>
      </c>
      <c r="G3664" s="11" t="str">
        <f>IFERROR(VLOOKUP(F3664,'Lookup Formulas Demo'!$A$5:$B$8,2,0),"Unknown Weather")</f>
        <v>Reduce Speed, Increase Following Distance</v>
      </c>
      <c r="H3664" s="11" t="str">
        <f>_xlfn.IFNA(INDEX('Lookup Formulas Demo'!$B$5:$B$8,MATCH(F3664,'Lookup Formulas Demo'!$A$5:$A$8,0)),"No Match Found")</f>
        <v>Reduce Speed, Increase Following Distance</v>
      </c>
    </row>
    <row r="3665" spans="1:8" x14ac:dyDescent="0.3">
      <c r="A3665" s="9">
        <f>'Raw Data'!A3664</f>
        <v>45364.715277777803</v>
      </c>
      <c r="B3665" s="11">
        <f>'Raw Data'!M3664</f>
        <v>16.557500750773901</v>
      </c>
      <c r="C3665" s="11" t="str">
        <f t="shared" si="114"/>
        <v>Free-flow</v>
      </c>
      <c r="D3665" s="11">
        <f>'Raw Data'!P3664</f>
        <v>1</v>
      </c>
      <c r="E3665" s="11" t="str">
        <f t="shared" si="115"/>
        <v>Accident Reported</v>
      </c>
      <c r="F3665" s="11" t="str">
        <f>'Raw Data'!O3664</f>
        <v>Clear</v>
      </c>
      <c r="G3665" s="11" t="str">
        <f>IFERROR(VLOOKUP(F3665,'Lookup Formulas Demo'!$A$5:$B$8,2,0),"Unknown Weather")</f>
        <v>Normal Driving</v>
      </c>
      <c r="H3665" s="11" t="str">
        <f>_xlfn.IFNA(INDEX('Lookup Formulas Demo'!$B$5:$B$8,MATCH(F3665,'Lookup Formulas Demo'!$A$5:$A$8,0)),"No Match Found")</f>
        <v>Normal Driving</v>
      </c>
    </row>
    <row r="3666" spans="1:8" x14ac:dyDescent="0.3">
      <c r="A3666" s="9">
        <f>'Raw Data'!A3665</f>
        <v>45364.71875</v>
      </c>
      <c r="B3666" s="11">
        <f>'Raw Data'!M3665</f>
        <v>86.960810273677097</v>
      </c>
      <c r="C3666" s="11" t="str">
        <f t="shared" si="114"/>
        <v>Congested</v>
      </c>
      <c r="D3666" s="11">
        <f>'Raw Data'!P3665</f>
        <v>0</v>
      </c>
      <c r="E3666" s="11" t="str">
        <f t="shared" si="115"/>
        <v>No Accident</v>
      </c>
      <c r="F3666" s="11" t="str">
        <f>'Raw Data'!O3665</f>
        <v>Fog</v>
      </c>
      <c r="G3666" s="11" t="str">
        <f>IFERROR(VLOOKUP(F3666,'Lookup Formulas Demo'!$A$5:$B$8,2,0),"Unknown Weather")</f>
        <v>Use Fog Lights, Reduce Speed</v>
      </c>
      <c r="H3666" s="11" t="str">
        <f>_xlfn.IFNA(INDEX('Lookup Formulas Demo'!$B$5:$B$8,MATCH(F3666,'Lookup Formulas Demo'!$A$5:$A$8,0)),"No Match Found")</f>
        <v>Use Fog Lights, Reduce Speed</v>
      </c>
    </row>
    <row r="3667" spans="1:8" x14ac:dyDescent="0.3">
      <c r="A3667" s="9">
        <f>'Raw Data'!A3666</f>
        <v>45364.722222222197</v>
      </c>
      <c r="B3667" s="11">
        <f>'Raw Data'!M3666</f>
        <v>43.467423491190402</v>
      </c>
      <c r="C3667" s="11" t="str">
        <f t="shared" si="114"/>
        <v>Free-flow</v>
      </c>
      <c r="D3667" s="11">
        <f>'Raw Data'!P3666</f>
        <v>0</v>
      </c>
      <c r="E3667" s="11" t="str">
        <f t="shared" si="115"/>
        <v>No Accident</v>
      </c>
      <c r="F3667" s="11" t="str">
        <f>'Raw Data'!O3666</f>
        <v>Rain</v>
      </c>
      <c r="G3667" s="11" t="str">
        <f>IFERROR(VLOOKUP(F3667,'Lookup Formulas Demo'!$A$5:$B$8,2,0),"Unknown Weather")</f>
        <v>Reduce Speed, Increase Following Distance</v>
      </c>
      <c r="H3667" s="11" t="str">
        <f>_xlfn.IFNA(INDEX('Lookup Formulas Demo'!$B$5:$B$8,MATCH(F3667,'Lookup Formulas Demo'!$A$5:$A$8,0)),"No Match Found")</f>
        <v>Reduce Speed, Increase Following Distance</v>
      </c>
    </row>
    <row r="3668" spans="1:8" x14ac:dyDescent="0.3">
      <c r="A3668" s="9">
        <f>'Raw Data'!A3667</f>
        <v>45364.725694444503</v>
      </c>
      <c r="B3668" s="11">
        <f>'Raw Data'!M3667</f>
        <v>66.464077469437697</v>
      </c>
      <c r="C3668" s="11" t="str">
        <f t="shared" si="114"/>
        <v>Moderate</v>
      </c>
      <c r="D3668" s="11">
        <f>'Raw Data'!P3667</f>
        <v>0</v>
      </c>
      <c r="E3668" s="11" t="str">
        <f t="shared" si="115"/>
        <v>No Accident</v>
      </c>
      <c r="F3668" s="11" t="str">
        <f>'Raw Data'!O3667</f>
        <v>Fog</v>
      </c>
      <c r="G3668" s="11" t="str">
        <f>IFERROR(VLOOKUP(F3668,'Lookup Formulas Demo'!$A$5:$B$8,2,0),"Unknown Weather")</f>
        <v>Use Fog Lights, Reduce Speed</v>
      </c>
      <c r="H3668" s="11" t="str">
        <f>_xlfn.IFNA(INDEX('Lookup Formulas Demo'!$B$5:$B$8,MATCH(F3668,'Lookup Formulas Demo'!$A$5:$A$8,0)),"No Match Found")</f>
        <v>Use Fog Lights, Reduce Speed</v>
      </c>
    </row>
    <row r="3669" spans="1:8" x14ac:dyDescent="0.3">
      <c r="A3669" s="9">
        <f>'Raw Data'!A3668</f>
        <v>45364.729166666701</v>
      </c>
      <c r="B3669" s="11">
        <f>'Raw Data'!M3668</f>
        <v>89.850745357649302</v>
      </c>
      <c r="C3669" s="11" t="str">
        <f t="shared" si="114"/>
        <v>Congested</v>
      </c>
      <c r="D3669" s="11">
        <f>'Raw Data'!P3668</f>
        <v>0</v>
      </c>
      <c r="E3669" s="11" t="str">
        <f t="shared" si="115"/>
        <v>No Accident</v>
      </c>
      <c r="F3669" s="11" t="str">
        <f>'Raw Data'!O3668</f>
        <v>Rain</v>
      </c>
      <c r="G3669" s="11" t="str">
        <f>IFERROR(VLOOKUP(F3669,'Lookup Formulas Demo'!$A$5:$B$8,2,0),"Unknown Weather")</f>
        <v>Reduce Speed, Increase Following Distance</v>
      </c>
      <c r="H3669" s="11" t="str">
        <f>_xlfn.IFNA(INDEX('Lookup Formulas Demo'!$B$5:$B$8,MATCH(F3669,'Lookup Formulas Demo'!$A$5:$A$8,0)),"No Match Found")</f>
        <v>Reduce Speed, Increase Following Distance</v>
      </c>
    </row>
    <row r="3670" spans="1:8" x14ac:dyDescent="0.3">
      <c r="A3670" s="9">
        <f>'Raw Data'!A3669</f>
        <v>45364.732638888898</v>
      </c>
      <c r="B3670" s="11">
        <f>'Raw Data'!M3669</f>
        <v>94.716718397198704</v>
      </c>
      <c r="C3670" s="11" t="str">
        <f t="shared" si="114"/>
        <v>Congested</v>
      </c>
      <c r="D3670" s="11">
        <f>'Raw Data'!P3669</f>
        <v>0</v>
      </c>
      <c r="E3670" s="11" t="str">
        <f t="shared" si="115"/>
        <v>No Accident</v>
      </c>
      <c r="F3670" s="11" t="str">
        <f>'Raw Data'!O3669</f>
        <v>Clear</v>
      </c>
      <c r="G3670" s="11" t="str">
        <f>IFERROR(VLOOKUP(F3670,'Lookup Formulas Demo'!$A$5:$B$8,2,0),"Unknown Weather")</f>
        <v>Normal Driving</v>
      </c>
      <c r="H3670" s="11" t="str">
        <f>_xlfn.IFNA(INDEX('Lookup Formulas Demo'!$B$5:$B$8,MATCH(F3670,'Lookup Formulas Demo'!$A$5:$A$8,0)),"No Match Found")</f>
        <v>Normal Driving</v>
      </c>
    </row>
    <row r="3671" spans="1:8" x14ac:dyDescent="0.3">
      <c r="A3671" s="9">
        <f>'Raw Data'!A3670</f>
        <v>45364.736111111102</v>
      </c>
      <c r="B3671" s="11">
        <f>'Raw Data'!M3670</f>
        <v>58.563440523995197</v>
      </c>
      <c r="C3671" s="11" t="str">
        <f t="shared" si="114"/>
        <v>Moderate</v>
      </c>
      <c r="D3671" s="11">
        <f>'Raw Data'!P3670</f>
        <v>0</v>
      </c>
      <c r="E3671" s="11" t="str">
        <f t="shared" si="115"/>
        <v>No Accident</v>
      </c>
      <c r="F3671" s="11" t="str">
        <f>'Raw Data'!O3670</f>
        <v>Rain</v>
      </c>
      <c r="G3671" s="11" t="str">
        <f>IFERROR(VLOOKUP(F3671,'Lookup Formulas Demo'!$A$5:$B$8,2,0),"Unknown Weather")</f>
        <v>Reduce Speed, Increase Following Distance</v>
      </c>
      <c r="H3671" s="11" t="str">
        <f>_xlfn.IFNA(INDEX('Lookup Formulas Demo'!$B$5:$B$8,MATCH(F3671,'Lookup Formulas Demo'!$A$5:$A$8,0)),"No Match Found")</f>
        <v>Reduce Speed, Increase Following Distance</v>
      </c>
    </row>
    <row r="3672" spans="1:8" x14ac:dyDescent="0.3">
      <c r="A3672" s="9">
        <f>'Raw Data'!A3671</f>
        <v>45364.739583333299</v>
      </c>
      <c r="B3672" s="11">
        <f>'Raw Data'!M3671</f>
        <v>21.373607013643799</v>
      </c>
      <c r="C3672" s="11" t="str">
        <f t="shared" si="114"/>
        <v>Free-flow</v>
      </c>
      <c r="D3672" s="11">
        <f>'Raw Data'!P3671</f>
        <v>1</v>
      </c>
      <c r="E3672" s="11" t="str">
        <f t="shared" si="115"/>
        <v>Accident Reported</v>
      </c>
      <c r="F3672" s="11" t="str">
        <f>'Raw Data'!O3671</f>
        <v>Fog</v>
      </c>
      <c r="G3672" s="11" t="str">
        <f>IFERROR(VLOOKUP(F3672,'Lookup Formulas Demo'!$A$5:$B$8,2,0),"Unknown Weather")</f>
        <v>Use Fog Lights, Reduce Speed</v>
      </c>
      <c r="H3672" s="11" t="str">
        <f>_xlfn.IFNA(INDEX('Lookup Formulas Demo'!$B$5:$B$8,MATCH(F3672,'Lookup Formulas Demo'!$A$5:$A$8,0)),"No Match Found")</f>
        <v>Use Fog Lights, Reduce Speed</v>
      </c>
    </row>
    <row r="3673" spans="1:8" x14ac:dyDescent="0.3">
      <c r="A3673" s="9">
        <f>'Raw Data'!A3672</f>
        <v>45364.743055555598</v>
      </c>
      <c r="B3673" s="11">
        <f>'Raw Data'!M3672</f>
        <v>42.974703804670597</v>
      </c>
      <c r="C3673" s="11" t="str">
        <f t="shared" si="114"/>
        <v>Free-flow</v>
      </c>
      <c r="D3673" s="11">
        <f>'Raw Data'!P3672</f>
        <v>0</v>
      </c>
      <c r="E3673" s="11" t="str">
        <f t="shared" si="115"/>
        <v>No Accident</v>
      </c>
      <c r="F3673" s="11" t="str">
        <f>'Raw Data'!O3672</f>
        <v>Clear</v>
      </c>
      <c r="G3673" s="11" t="str">
        <f>IFERROR(VLOOKUP(F3673,'Lookup Formulas Demo'!$A$5:$B$8,2,0),"Unknown Weather")</f>
        <v>Normal Driving</v>
      </c>
      <c r="H3673" s="11" t="str">
        <f>_xlfn.IFNA(INDEX('Lookup Formulas Demo'!$B$5:$B$8,MATCH(F3673,'Lookup Formulas Demo'!$A$5:$A$8,0)),"No Match Found")</f>
        <v>Normal Driving</v>
      </c>
    </row>
    <row r="3674" spans="1:8" x14ac:dyDescent="0.3">
      <c r="A3674" s="9">
        <f>'Raw Data'!A3673</f>
        <v>45364.746527777803</v>
      </c>
      <c r="B3674" s="11">
        <f>'Raw Data'!M3673</f>
        <v>49.187647438888</v>
      </c>
      <c r="C3674" s="11" t="str">
        <f t="shared" si="114"/>
        <v>Free-flow</v>
      </c>
      <c r="D3674" s="11">
        <f>'Raw Data'!P3673</f>
        <v>0</v>
      </c>
      <c r="E3674" s="11" t="str">
        <f t="shared" si="115"/>
        <v>No Accident</v>
      </c>
      <c r="F3674" s="11" t="str">
        <f>'Raw Data'!O3673</f>
        <v>Rain</v>
      </c>
      <c r="G3674" s="11" t="str">
        <f>IFERROR(VLOOKUP(F3674,'Lookup Formulas Demo'!$A$5:$B$8,2,0),"Unknown Weather")</f>
        <v>Reduce Speed, Increase Following Distance</v>
      </c>
      <c r="H3674" s="11" t="str">
        <f>_xlfn.IFNA(INDEX('Lookup Formulas Demo'!$B$5:$B$8,MATCH(F3674,'Lookup Formulas Demo'!$A$5:$A$8,0)),"No Match Found")</f>
        <v>Reduce Speed, Increase Following Distance</v>
      </c>
    </row>
    <row r="3675" spans="1:8" x14ac:dyDescent="0.3">
      <c r="A3675" s="9">
        <f>'Raw Data'!A3674</f>
        <v>45364.75</v>
      </c>
      <c r="B3675" s="11">
        <f>'Raw Data'!M3674</f>
        <v>12.2864037134844</v>
      </c>
      <c r="C3675" s="11" t="str">
        <f t="shared" si="114"/>
        <v>Free-flow</v>
      </c>
      <c r="D3675" s="11">
        <f>'Raw Data'!P3674</f>
        <v>0</v>
      </c>
      <c r="E3675" s="11" t="str">
        <f t="shared" si="115"/>
        <v>No Accident</v>
      </c>
      <c r="F3675" s="11" t="str">
        <f>'Raw Data'!O3674</f>
        <v>Fog</v>
      </c>
      <c r="G3675" s="11" t="str">
        <f>IFERROR(VLOOKUP(F3675,'Lookup Formulas Demo'!$A$5:$B$8,2,0),"Unknown Weather")</f>
        <v>Use Fog Lights, Reduce Speed</v>
      </c>
      <c r="H3675" s="11" t="str">
        <f>_xlfn.IFNA(INDEX('Lookup Formulas Demo'!$B$5:$B$8,MATCH(F3675,'Lookup Formulas Demo'!$A$5:$A$8,0)),"No Match Found")</f>
        <v>Use Fog Lights, Reduce Speed</v>
      </c>
    </row>
    <row r="3676" spans="1:8" x14ac:dyDescent="0.3">
      <c r="A3676" s="9">
        <f>'Raw Data'!A3675</f>
        <v>45364.753472222197</v>
      </c>
      <c r="B3676" s="11">
        <f>'Raw Data'!M3675</f>
        <v>42.918456178612601</v>
      </c>
      <c r="C3676" s="11" t="str">
        <f t="shared" si="114"/>
        <v>Free-flow</v>
      </c>
      <c r="D3676" s="11">
        <f>'Raw Data'!P3675</f>
        <v>0</v>
      </c>
      <c r="E3676" s="11" t="str">
        <f t="shared" si="115"/>
        <v>No Accident</v>
      </c>
      <c r="F3676" s="11" t="str">
        <f>'Raw Data'!O3675</f>
        <v>Snow</v>
      </c>
      <c r="G3676" s="11" t="str">
        <f>IFERROR(VLOOKUP(F3676,'Lookup Formulas Demo'!$A$5:$B$8,2,0),"Unknown Weather")</f>
        <v>Extreme Caution, Consider Delay</v>
      </c>
      <c r="H3676" s="11" t="str">
        <f>_xlfn.IFNA(INDEX('Lookup Formulas Demo'!$B$5:$B$8,MATCH(F3676,'Lookup Formulas Demo'!$A$5:$A$8,0)),"No Match Found")</f>
        <v>Extreme Caution, Consider Delay</v>
      </c>
    </row>
    <row r="3677" spans="1:8" x14ac:dyDescent="0.3">
      <c r="A3677" s="9">
        <f>'Raw Data'!A3676</f>
        <v>45364.756944444503</v>
      </c>
      <c r="B3677" s="11">
        <f>'Raw Data'!M3676</f>
        <v>16.127632193992099</v>
      </c>
      <c r="C3677" s="11" t="str">
        <f t="shared" si="114"/>
        <v>Free-flow</v>
      </c>
      <c r="D3677" s="11">
        <f>'Raw Data'!P3676</f>
        <v>0</v>
      </c>
      <c r="E3677" s="11" t="str">
        <f t="shared" si="115"/>
        <v>No Accident</v>
      </c>
      <c r="F3677" s="11" t="str">
        <f>'Raw Data'!O3676</f>
        <v>Rain</v>
      </c>
      <c r="G3677" s="11" t="str">
        <f>IFERROR(VLOOKUP(F3677,'Lookup Formulas Demo'!$A$5:$B$8,2,0),"Unknown Weather")</f>
        <v>Reduce Speed, Increase Following Distance</v>
      </c>
      <c r="H3677" s="11" t="str">
        <f>_xlfn.IFNA(INDEX('Lookup Formulas Demo'!$B$5:$B$8,MATCH(F3677,'Lookup Formulas Demo'!$A$5:$A$8,0)),"No Match Found")</f>
        <v>Reduce Speed, Increase Following Distance</v>
      </c>
    </row>
    <row r="3678" spans="1:8" x14ac:dyDescent="0.3">
      <c r="A3678" s="9">
        <f>'Raw Data'!A3677</f>
        <v>45364.760416666701</v>
      </c>
      <c r="B3678" s="11">
        <f>'Raw Data'!M3677</f>
        <v>99.347553792010999</v>
      </c>
      <c r="C3678" s="11" t="str">
        <f t="shared" si="114"/>
        <v>Congested</v>
      </c>
      <c r="D3678" s="11">
        <f>'Raw Data'!P3677</f>
        <v>0</v>
      </c>
      <c r="E3678" s="11" t="str">
        <f t="shared" si="115"/>
        <v>No Accident</v>
      </c>
      <c r="F3678" s="11" t="str">
        <f>'Raw Data'!O3677</f>
        <v>Fog</v>
      </c>
      <c r="G3678" s="11" t="str">
        <f>IFERROR(VLOOKUP(F3678,'Lookup Formulas Demo'!$A$5:$B$8,2,0),"Unknown Weather")</f>
        <v>Use Fog Lights, Reduce Speed</v>
      </c>
      <c r="H3678" s="11" t="str">
        <f>_xlfn.IFNA(INDEX('Lookup Formulas Demo'!$B$5:$B$8,MATCH(F3678,'Lookup Formulas Demo'!$A$5:$A$8,0)),"No Match Found")</f>
        <v>Use Fog Lights, Reduce Speed</v>
      </c>
    </row>
    <row r="3679" spans="1:8" x14ac:dyDescent="0.3">
      <c r="A3679" s="9">
        <f>'Raw Data'!A3678</f>
        <v>45364.763888888898</v>
      </c>
      <c r="B3679" s="11">
        <f>'Raw Data'!M3678</f>
        <v>57.618674432362504</v>
      </c>
      <c r="C3679" s="11" t="str">
        <f t="shared" si="114"/>
        <v>Moderate</v>
      </c>
      <c r="D3679" s="11">
        <f>'Raw Data'!P3678</f>
        <v>0</v>
      </c>
      <c r="E3679" s="11" t="str">
        <f t="shared" si="115"/>
        <v>No Accident</v>
      </c>
      <c r="F3679" s="11" t="str">
        <f>'Raw Data'!O3678</f>
        <v>Rain</v>
      </c>
      <c r="G3679" s="11" t="str">
        <f>IFERROR(VLOOKUP(F3679,'Lookup Formulas Demo'!$A$5:$B$8,2,0),"Unknown Weather")</f>
        <v>Reduce Speed, Increase Following Distance</v>
      </c>
      <c r="H3679" s="11" t="str">
        <f>_xlfn.IFNA(INDEX('Lookup Formulas Demo'!$B$5:$B$8,MATCH(F3679,'Lookup Formulas Demo'!$A$5:$A$8,0)),"No Match Found")</f>
        <v>Reduce Speed, Increase Following Distance</v>
      </c>
    </row>
    <row r="3680" spans="1:8" x14ac:dyDescent="0.3">
      <c r="A3680" s="9">
        <f>'Raw Data'!A3679</f>
        <v>45364.767361111102</v>
      </c>
      <c r="B3680" s="11">
        <f>'Raw Data'!M3679</f>
        <v>19.447395263937199</v>
      </c>
      <c r="C3680" s="11" t="str">
        <f t="shared" si="114"/>
        <v>Free-flow</v>
      </c>
      <c r="D3680" s="11">
        <f>'Raw Data'!P3679</f>
        <v>0</v>
      </c>
      <c r="E3680" s="11" t="str">
        <f t="shared" si="115"/>
        <v>No Accident</v>
      </c>
      <c r="F3680" s="11" t="str">
        <f>'Raw Data'!O3679</f>
        <v>Fog</v>
      </c>
      <c r="G3680" s="11" t="str">
        <f>IFERROR(VLOOKUP(F3680,'Lookup Formulas Demo'!$A$5:$B$8,2,0),"Unknown Weather")</f>
        <v>Use Fog Lights, Reduce Speed</v>
      </c>
      <c r="H3680" s="11" t="str">
        <f>_xlfn.IFNA(INDEX('Lookup Formulas Demo'!$B$5:$B$8,MATCH(F3680,'Lookup Formulas Demo'!$A$5:$A$8,0)),"No Match Found")</f>
        <v>Use Fog Lights, Reduce Speed</v>
      </c>
    </row>
    <row r="3681" spans="1:8" x14ac:dyDescent="0.3">
      <c r="A3681" s="9">
        <f>'Raw Data'!A3680</f>
        <v>45364.770833333299</v>
      </c>
      <c r="B3681" s="11">
        <f>'Raw Data'!M3680</f>
        <v>43.875146437007402</v>
      </c>
      <c r="C3681" s="11" t="str">
        <f t="shared" si="114"/>
        <v>Free-flow</v>
      </c>
      <c r="D3681" s="11">
        <f>'Raw Data'!P3680</f>
        <v>0</v>
      </c>
      <c r="E3681" s="11" t="str">
        <f t="shared" si="115"/>
        <v>No Accident</v>
      </c>
      <c r="F3681" s="11" t="str">
        <f>'Raw Data'!O3680</f>
        <v>Clear</v>
      </c>
      <c r="G3681" s="11" t="str">
        <f>IFERROR(VLOOKUP(F3681,'Lookup Formulas Demo'!$A$5:$B$8,2,0),"Unknown Weather")</f>
        <v>Normal Driving</v>
      </c>
      <c r="H3681" s="11" t="str">
        <f>_xlfn.IFNA(INDEX('Lookup Formulas Demo'!$B$5:$B$8,MATCH(F3681,'Lookup Formulas Demo'!$A$5:$A$8,0)),"No Match Found")</f>
        <v>Normal Driving</v>
      </c>
    </row>
    <row r="3682" spans="1:8" x14ac:dyDescent="0.3">
      <c r="A3682" s="9">
        <f>'Raw Data'!A3681</f>
        <v>45364.774305555598</v>
      </c>
      <c r="B3682" s="11">
        <f>'Raw Data'!M3681</f>
        <v>52.667837096229498</v>
      </c>
      <c r="C3682" s="11" t="str">
        <f t="shared" si="114"/>
        <v>Moderate</v>
      </c>
      <c r="D3682" s="11">
        <f>'Raw Data'!P3681</f>
        <v>0</v>
      </c>
      <c r="E3682" s="11" t="str">
        <f t="shared" si="115"/>
        <v>No Accident</v>
      </c>
      <c r="F3682" s="11" t="str">
        <f>'Raw Data'!O3681</f>
        <v>Clear</v>
      </c>
      <c r="G3682" s="11" t="str">
        <f>IFERROR(VLOOKUP(F3682,'Lookup Formulas Demo'!$A$5:$B$8,2,0),"Unknown Weather")</f>
        <v>Normal Driving</v>
      </c>
      <c r="H3682" s="11" t="str">
        <f>_xlfn.IFNA(INDEX('Lookup Formulas Demo'!$B$5:$B$8,MATCH(F3682,'Lookup Formulas Demo'!$A$5:$A$8,0)),"No Match Found")</f>
        <v>Normal Driving</v>
      </c>
    </row>
    <row r="3683" spans="1:8" x14ac:dyDescent="0.3">
      <c r="A3683" s="9">
        <f>'Raw Data'!A3682</f>
        <v>45364.777777777803</v>
      </c>
      <c r="B3683" s="11">
        <f>'Raw Data'!M3682</f>
        <v>94.746467864897497</v>
      </c>
      <c r="C3683" s="11" t="str">
        <f t="shared" si="114"/>
        <v>Congested</v>
      </c>
      <c r="D3683" s="11">
        <f>'Raw Data'!P3682</f>
        <v>0</v>
      </c>
      <c r="E3683" s="11" t="str">
        <f t="shared" si="115"/>
        <v>No Accident</v>
      </c>
      <c r="F3683" s="11" t="str">
        <f>'Raw Data'!O3682</f>
        <v>Snow</v>
      </c>
      <c r="G3683" s="11" t="str">
        <f>IFERROR(VLOOKUP(F3683,'Lookup Formulas Demo'!$A$5:$B$8,2,0),"Unknown Weather")</f>
        <v>Extreme Caution, Consider Delay</v>
      </c>
      <c r="H3683" s="11" t="str">
        <f>_xlfn.IFNA(INDEX('Lookup Formulas Demo'!$B$5:$B$8,MATCH(F3683,'Lookup Formulas Demo'!$A$5:$A$8,0)),"No Match Found")</f>
        <v>Extreme Caution, Consider Delay</v>
      </c>
    </row>
    <row r="3684" spans="1:8" x14ac:dyDescent="0.3">
      <c r="A3684" s="9">
        <f>'Raw Data'!A3683</f>
        <v>45364.78125</v>
      </c>
      <c r="B3684" s="11">
        <f>'Raw Data'!M3683</f>
        <v>30.041500434815799</v>
      </c>
      <c r="C3684" s="11" t="str">
        <f t="shared" si="114"/>
        <v>Free-flow</v>
      </c>
      <c r="D3684" s="11">
        <f>'Raw Data'!P3683</f>
        <v>0</v>
      </c>
      <c r="E3684" s="11" t="str">
        <f t="shared" si="115"/>
        <v>No Accident</v>
      </c>
      <c r="F3684" s="11" t="str">
        <f>'Raw Data'!O3683</f>
        <v>Rain</v>
      </c>
      <c r="G3684" s="11" t="str">
        <f>IFERROR(VLOOKUP(F3684,'Lookup Formulas Demo'!$A$5:$B$8,2,0),"Unknown Weather")</f>
        <v>Reduce Speed, Increase Following Distance</v>
      </c>
      <c r="H3684" s="11" t="str">
        <f>_xlfn.IFNA(INDEX('Lookup Formulas Demo'!$B$5:$B$8,MATCH(F3684,'Lookup Formulas Demo'!$A$5:$A$8,0)),"No Match Found")</f>
        <v>Reduce Speed, Increase Following Distance</v>
      </c>
    </row>
    <row r="3685" spans="1:8" x14ac:dyDescent="0.3">
      <c r="A3685" s="9">
        <f>'Raw Data'!A3684</f>
        <v>45364.784722222197</v>
      </c>
      <c r="B3685" s="11">
        <f>'Raw Data'!M3684</f>
        <v>60.803827929544703</v>
      </c>
      <c r="C3685" s="11" t="str">
        <f t="shared" si="114"/>
        <v>Moderate</v>
      </c>
      <c r="D3685" s="11">
        <f>'Raw Data'!P3684</f>
        <v>0</v>
      </c>
      <c r="E3685" s="11" t="str">
        <f t="shared" si="115"/>
        <v>No Accident</v>
      </c>
      <c r="F3685" s="11" t="str">
        <f>'Raw Data'!O3684</f>
        <v>Clear</v>
      </c>
      <c r="G3685" s="11" t="str">
        <f>IFERROR(VLOOKUP(F3685,'Lookup Formulas Demo'!$A$5:$B$8,2,0),"Unknown Weather")</f>
        <v>Normal Driving</v>
      </c>
      <c r="H3685" s="11" t="str">
        <f>_xlfn.IFNA(INDEX('Lookup Formulas Demo'!$B$5:$B$8,MATCH(F3685,'Lookup Formulas Demo'!$A$5:$A$8,0)),"No Match Found")</f>
        <v>Normal Driving</v>
      </c>
    </row>
    <row r="3686" spans="1:8" x14ac:dyDescent="0.3">
      <c r="A3686" s="9">
        <f>'Raw Data'!A3685</f>
        <v>45364.788194444503</v>
      </c>
      <c r="B3686" s="11">
        <f>'Raw Data'!M3685</f>
        <v>21.178218347238001</v>
      </c>
      <c r="C3686" s="11" t="str">
        <f t="shared" si="114"/>
        <v>Free-flow</v>
      </c>
      <c r="D3686" s="11">
        <f>'Raw Data'!P3685</f>
        <v>0</v>
      </c>
      <c r="E3686" s="11" t="str">
        <f t="shared" si="115"/>
        <v>No Accident</v>
      </c>
      <c r="F3686" s="11" t="str">
        <f>'Raw Data'!O3685</f>
        <v>Rain</v>
      </c>
      <c r="G3686" s="11" t="str">
        <f>IFERROR(VLOOKUP(F3686,'Lookup Formulas Demo'!$A$5:$B$8,2,0),"Unknown Weather")</f>
        <v>Reduce Speed, Increase Following Distance</v>
      </c>
      <c r="H3686" s="11" t="str">
        <f>_xlfn.IFNA(INDEX('Lookup Formulas Demo'!$B$5:$B$8,MATCH(F3686,'Lookup Formulas Demo'!$A$5:$A$8,0)),"No Match Found")</f>
        <v>Reduce Speed, Increase Following Distance</v>
      </c>
    </row>
    <row r="3687" spans="1:8" x14ac:dyDescent="0.3">
      <c r="A3687" s="9">
        <f>'Raw Data'!A3686</f>
        <v>45364.791666666701</v>
      </c>
      <c r="B3687" s="11">
        <f>'Raw Data'!M3686</f>
        <v>90.250326398356606</v>
      </c>
      <c r="C3687" s="11" t="str">
        <f t="shared" si="114"/>
        <v>Congested</v>
      </c>
      <c r="D3687" s="11">
        <f>'Raw Data'!P3686</f>
        <v>0</v>
      </c>
      <c r="E3687" s="11" t="str">
        <f t="shared" si="115"/>
        <v>No Accident</v>
      </c>
      <c r="F3687" s="11" t="str">
        <f>'Raw Data'!O3686</f>
        <v>Rain</v>
      </c>
      <c r="G3687" s="11" t="str">
        <f>IFERROR(VLOOKUP(F3687,'Lookup Formulas Demo'!$A$5:$B$8,2,0),"Unknown Weather")</f>
        <v>Reduce Speed, Increase Following Distance</v>
      </c>
      <c r="H3687" s="11" t="str">
        <f>_xlfn.IFNA(INDEX('Lookup Formulas Demo'!$B$5:$B$8,MATCH(F3687,'Lookup Formulas Demo'!$A$5:$A$8,0)),"No Match Found")</f>
        <v>Reduce Speed, Increase Following Distance</v>
      </c>
    </row>
    <row r="3688" spans="1:8" x14ac:dyDescent="0.3">
      <c r="A3688" s="9">
        <f>'Raw Data'!A3687</f>
        <v>45364.795138888898</v>
      </c>
      <c r="B3688" s="11">
        <f>'Raw Data'!M3687</f>
        <v>10.6038214148248</v>
      </c>
      <c r="C3688" s="11" t="str">
        <f t="shared" si="114"/>
        <v>Free-flow</v>
      </c>
      <c r="D3688" s="11">
        <f>'Raw Data'!P3687</f>
        <v>0</v>
      </c>
      <c r="E3688" s="11" t="str">
        <f t="shared" si="115"/>
        <v>No Accident</v>
      </c>
      <c r="F3688" s="11" t="str">
        <f>'Raw Data'!O3687</f>
        <v>Fog</v>
      </c>
      <c r="G3688" s="11" t="str">
        <f>IFERROR(VLOOKUP(F3688,'Lookup Formulas Demo'!$A$5:$B$8,2,0),"Unknown Weather")</f>
        <v>Use Fog Lights, Reduce Speed</v>
      </c>
      <c r="H3688" s="11" t="str">
        <f>_xlfn.IFNA(INDEX('Lookup Formulas Demo'!$B$5:$B$8,MATCH(F3688,'Lookup Formulas Demo'!$A$5:$A$8,0)),"No Match Found")</f>
        <v>Use Fog Lights, Reduce Speed</v>
      </c>
    </row>
    <row r="3689" spans="1:8" x14ac:dyDescent="0.3">
      <c r="A3689" s="9">
        <f>'Raw Data'!A3688</f>
        <v>45364.798611111102</v>
      </c>
      <c r="B3689" s="11">
        <f>'Raw Data'!M3688</f>
        <v>93.510276277266001</v>
      </c>
      <c r="C3689" s="11" t="str">
        <f t="shared" si="114"/>
        <v>Congested</v>
      </c>
      <c r="D3689" s="11">
        <f>'Raw Data'!P3688</f>
        <v>0</v>
      </c>
      <c r="E3689" s="11" t="str">
        <f t="shared" si="115"/>
        <v>No Accident</v>
      </c>
      <c r="F3689" s="11" t="str">
        <f>'Raw Data'!O3688</f>
        <v>Snow</v>
      </c>
      <c r="G3689" s="11" t="str">
        <f>IFERROR(VLOOKUP(F3689,'Lookup Formulas Demo'!$A$5:$B$8,2,0),"Unknown Weather")</f>
        <v>Extreme Caution, Consider Delay</v>
      </c>
      <c r="H3689" s="11" t="str">
        <f>_xlfn.IFNA(INDEX('Lookup Formulas Demo'!$B$5:$B$8,MATCH(F3689,'Lookup Formulas Demo'!$A$5:$A$8,0)),"No Match Found")</f>
        <v>Extreme Caution, Consider Delay</v>
      </c>
    </row>
    <row r="3690" spans="1:8" x14ac:dyDescent="0.3">
      <c r="A3690" s="9">
        <f>'Raw Data'!A3689</f>
        <v>45364.802083333299</v>
      </c>
      <c r="B3690" s="11">
        <f>'Raw Data'!M3689</f>
        <v>70.513921410942601</v>
      </c>
      <c r="C3690" s="11" t="str">
        <f t="shared" si="114"/>
        <v>Moderate</v>
      </c>
      <c r="D3690" s="11">
        <f>'Raw Data'!P3689</f>
        <v>0</v>
      </c>
      <c r="E3690" s="11" t="str">
        <f t="shared" si="115"/>
        <v>No Accident</v>
      </c>
      <c r="F3690" s="11" t="str">
        <f>'Raw Data'!O3689</f>
        <v>Clear</v>
      </c>
      <c r="G3690" s="11" t="str">
        <f>IFERROR(VLOOKUP(F3690,'Lookup Formulas Demo'!$A$5:$B$8,2,0),"Unknown Weather")</f>
        <v>Normal Driving</v>
      </c>
      <c r="H3690" s="11" t="str">
        <f>_xlfn.IFNA(INDEX('Lookup Formulas Demo'!$B$5:$B$8,MATCH(F3690,'Lookup Formulas Demo'!$A$5:$A$8,0)),"No Match Found")</f>
        <v>Normal Driving</v>
      </c>
    </row>
    <row r="3691" spans="1:8" x14ac:dyDescent="0.3">
      <c r="A3691" s="9">
        <f>'Raw Data'!A3690</f>
        <v>45364.805555555598</v>
      </c>
      <c r="B3691" s="11">
        <f>'Raw Data'!M3690</f>
        <v>28.139533497180899</v>
      </c>
      <c r="C3691" s="11" t="str">
        <f t="shared" si="114"/>
        <v>Free-flow</v>
      </c>
      <c r="D3691" s="11">
        <f>'Raw Data'!P3690</f>
        <v>1</v>
      </c>
      <c r="E3691" s="11" t="str">
        <f t="shared" si="115"/>
        <v>Accident Reported</v>
      </c>
      <c r="F3691" s="11" t="str">
        <f>'Raw Data'!O3690</f>
        <v>Fog</v>
      </c>
      <c r="G3691" s="11" t="str">
        <f>IFERROR(VLOOKUP(F3691,'Lookup Formulas Demo'!$A$5:$B$8,2,0),"Unknown Weather")</f>
        <v>Use Fog Lights, Reduce Speed</v>
      </c>
      <c r="H3691" s="11" t="str">
        <f>_xlfn.IFNA(INDEX('Lookup Formulas Demo'!$B$5:$B$8,MATCH(F3691,'Lookup Formulas Demo'!$A$5:$A$8,0)),"No Match Found")</f>
        <v>Use Fog Lights, Reduce Speed</v>
      </c>
    </row>
    <row r="3692" spans="1:8" x14ac:dyDescent="0.3">
      <c r="A3692" s="9">
        <f>'Raw Data'!A3691</f>
        <v>45364.809027777803</v>
      </c>
      <c r="B3692" s="11">
        <f>'Raw Data'!M3691</f>
        <v>59.056035087411402</v>
      </c>
      <c r="C3692" s="11" t="str">
        <f t="shared" si="114"/>
        <v>Moderate</v>
      </c>
      <c r="D3692" s="11">
        <f>'Raw Data'!P3691</f>
        <v>0</v>
      </c>
      <c r="E3692" s="11" t="str">
        <f t="shared" si="115"/>
        <v>No Accident</v>
      </c>
      <c r="F3692" s="11" t="str">
        <f>'Raw Data'!O3691</f>
        <v>Rain</v>
      </c>
      <c r="G3692" s="11" t="str">
        <f>IFERROR(VLOOKUP(F3692,'Lookup Formulas Demo'!$A$5:$B$8,2,0),"Unknown Weather")</f>
        <v>Reduce Speed, Increase Following Distance</v>
      </c>
      <c r="H3692" s="11" t="str">
        <f>_xlfn.IFNA(INDEX('Lookup Formulas Demo'!$B$5:$B$8,MATCH(F3692,'Lookup Formulas Demo'!$A$5:$A$8,0)),"No Match Found")</f>
        <v>Reduce Speed, Increase Following Distance</v>
      </c>
    </row>
    <row r="3693" spans="1:8" x14ac:dyDescent="0.3">
      <c r="A3693" s="9">
        <f>'Raw Data'!A3692</f>
        <v>45364.8125</v>
      </c>
      <c r="B3693" s="11">
        <f>'Raw Data'!M3692</f>
        <v>33.723251248902002</v>
      </c>
      <c r="C3693" s="11" t="str">
        <f t="shared" si="114"/>
        <v>Free-flow</v>
      </c>
      <c r="D3693" s="11">
        <f>'Raw Data'!P3692</f>
        <v>0</v>
      </c>
      <c r="E3693" s="11" t="str">
        <f t="shared" si="115"/>
        <v>No Accident</v>
      </c>
      <c r="F3693" s="11" t="str">
        <f>'Raw Data'!O3692</f>
        <v>Clear</v>
      </c>
      <c r="G3693" s="11" t="str">
        <f>IFERROR(VLOOKUP(F3693,'Lookup Formulas Demo'!$A$5:$B$8,2,0),"Unknown Weather")</f>
        <v>Normal Driving</v>
      </c>
      <c r="H3693" s="11" t="str">
        <f>_xlfn.IFNA(INDEX('Lookup Formulas Demo'!$B$5:$B$8,MATCH(F3693,'Lookup Formulas Demo'!$A$5:$A$8,0)),"No Match Found")</f>
        <v>Normal Driving</v>
      </c>
    </row>
    <row r="3694" spans="1:8" x14ac:dyDescent="0.3">
      <c r="A3694" s="9">
        <f>'Raw Data'!A3693</f>
        <v>45364.815972222197</v>
      </c>
      <c r="B3694" s="11">
        <f>'Raw Data'!M3693</f>
        <v>30.004470062660701</v>
      </c>
      <c r="C3694" s="11" t="str">
        <f t="shared" si="114"/>
        <v>Free-flow</v>
      </c>
      <c r="D3694" s="11">
        <f>'Raw Data'!P3693</f>
        <v>0</v>
      </c>
      <c r="E3694" s="11" t="str">
        <f t="shared" si="115"/>
        <v>No Accident</v>
      </c>
      <c r="F3694" s="11" t="str">
        <f>'Raw Data'!O3693</f>
        <v>Clear</v>
      </c>
      <c r="G3694" s="11" t="str">
        <f>IFERROR(VLOOKUP(F3694,'Lookup Formulas Demo'!$A$5:$B$8,2,0),"Unknown Weather")</f>
        <v>Normal Driving</v>
      </c>
      <c r="H3694" s="11" t="str">
        <f>_xlfn.IFNA(INDEX('Lookup Formulas Demo'!$B$5:$B$8,MATCH(F3694,'Lookup Formulas Demo'!$A$5:$A$8,0)),"No Match Found")</f>
        <v>Normal Driving</v>
      </c>
    </row>
    <row r="3695" spans="1:8" x14ac:dyDescent="0.3">
      <c r="A3695" s="9">
        <f>'Raw Data'!A3694</f>
        <v>45364.819444444503</v>
      </c>
      <c r="B3695" s="11">
        <f>'Raw Data'!M3694</f>
        <v>38.5425871085586</v>
      </c>
      <c r="C3695" s="11" t="str">
        <f t="shared" si="114"/>
        <v>Free-flow</v>
      </c>
      <c r="D3695" s="11">
        <f>'Raw Data'!P3694</f>
        <v>0</v>
      </c>
      <c r="E3695" s="11" t="str">
        <f t="shared" si="115"/>
        <v>No Accident</v>
      </c>
      <c r="F3695" s="11" t="str">
        <f>'Raw Data'!O3694</f>
        <v>Snow</v>
      </c>
      <c r="G3695" s="11" t="str">
        <f>IFERROR(VLOOKUP(F3695,'Lookup Formulas Demo'!$A$5:$B$8,2,0),"Unknown Weather")</f>
        <v>Extreme Caution, Consider Delay</v>
      </c>
      <c r="H3695" s="11" t="str">
        <f>_xlfn.IFNA(INDEX('Lookup Formulas Demo'!$B$5:$B$8,MATCH(F3695,'Lookup Formulas Demo'!$A$5:$A$8,0)),"No Match Found")</f>
        <v>Extreme Caution, Consider Delay</v>
      </c>
    </row>
    <row r="3696" spans="1:8" x14ac:dyDescent="0.3">
      <c r="A3696" s="9">
        <f>'Raw Data'!A3695</f>
        <v>45364.822916666701</v>
      </c>
      <c r="B3696" s="11">
        <f>'Raw Data'!M3695</f>
        <v>15.4973417988228</v>
      </c>
      <c r="C3696" s="11" t="str">
        <f t="shared" si="114"/>
        <v>Free-flow</v>
      </c>
      <c r="D3696" s="11">
        <f>'Raw Data'!P3695</f>
        <v>0</v>
      </c>
      <c r="E3696" s="11" t="str">
        <f t="shared" si="115"/>
        <v>No Accident</v>
      </c>
      <c r="F3696" s="11" t="str">
        <f>'Raw Data'!O3695</f>
        <v>Rain</v>
      </c>
      <c r="G3696" s="11" t="str">
        <f>IFERROR(VLOOKUP(F3696,'Lookup Formulas Demo'!$A$5:$B$8,2,0),"Unknown Weather")</f>
        <v>Reduce Speed, Increase Following Distance</v>
      </c>
      <c r="H3696" s="11" t="str">
        <f>_xlfn.IFNA(INDEX('Lookup Formulas Demo'!$B$5:$B$8,MATCH(F3696,'Lookup Formulas Demo'!$A$5:$A$8,0)),"No Match Found")</f>
        <v>Reduce Speed, Increase Following Distance</v>
      </c>
    </row>
    <row r="3697" spans="1:8" x14ac:dyDescent="0.3">
      <c r="A3697" s="9">
        <f>'Raw Data'!A3696</f>
        <v>45364.826388888898</v>
      </c>
      <c r="B3697" s="11">
        <f>'Raw Data'!M3696</f>
        <v>57.240490005851903</v>
      </c>
      <c r="C3697" s="11" t="str">
        <f t="shared" si="114"/>
        <v>Moderate</v>
      </c>
      <c r="D3697" s="11">
        <f>'Raw Data'!P3696</f>
        <v>0</v>
      </c>
      <c r="E3697" s="11" t="str">
        <f t="shared" si="115"/>
        <v>No Accident</v>
      </c>
      <c r="F3697" s="11" t="str">
        <f>'Raw Data'!O3696</f>
        <v>Rain</v>
      </c>
      <c r="G3697" s="11" t="str">
        <f>IFERROR(VLOOKUP(F3697,'Lookup Formulas Demo'!$A$5:$B$8,2,0),"Unknown Weather")</f>
        <v>Reduce Speed, Increase Following Distance</v>
      </c>
      <c r="H3697" s="11" t="str">
        <f>_xlfn.IFNA(INDEX('Lookup Formulas Demo'!$B$5:$B$8,MATCH(F3697,'Lookup Formulas Demo'!$A$5:$A$8,0)),"No Match Found")</f>
        <v>Reduce Speed, Increase Following Distance</v>
      </c>
    </row>
    <row r="3698" spans="1:8" x14ac:dyDescent="0.3">
      <c r="A3698" s="9">
        <f>'Raw Data'!A3697</f>
        <v>45364.829861111102</v>
      </c>
      <c r="B3698" s="11">
        <f>'Raw Data'!M3697</f>
        <v>62.425617809874801</v>
      </c>
      <c r="C3698" s="11" t="str">
        <f t="shared" si="114"/>
        <v>Moderate</v>
      </c>
      <c r="D3698" s="11">
        <f>'Raw Data'!P3697</f>
        <v>0</v>
      </c>
      <c r="E3698" s="11" t="str">
        <f t="shared" si="115"/>
        <v>No Accident</v>
      </c>
      <c r="F3698" s="11" t="str">
        <f>'Raw Data'!O3697</f>
        <v>Fog</v>
      </c>
      <c r="G3698" s="11" t="str">
        <f>IFERROR(VLOOKUP(F3698,'Lookup Formulas Demo'!$A$5:$B$8,2,0),"Unknown Weather")</f>
        <v>Use Fog Lights, Reduce Speed</v>
      </c>
      <c r="H3698" s="11" t="str">
        <f>_xlfn.IFNA(INDEX('Lookup Formulas Demo'!$B$5:$B$8,MATCH(F3698,'Lookup Formulas Demo'!$A$5:$A$8,0)),"No Match Found")</f>
        <v>Use Fog Lights, Reduce Speed</v>
      </c>
    </row>
    <row r="3699" spans="1:8" x14ac:dyDescent="0.3">
      <c r="A3699" s="9">
        <f>'Raw Data'!A3698</f>
        <v>45364.833333333299</v>
      </c>
      <c r="B3699" s="11">
        <f>'Raw Data'!M3698</f>
        <v>63.514114452949897</v>
      </c>
      <c r="C3699" s="11" t="str">
        <f t="shared" si="114"/>
        <v>Moderate</v>
      </c>
      <c r="D3699" s="11">
        <f>'Raw Data'!P3698</f>
        <v>0</v>
      </c>
      <c r="E3699" s="11" t="str">
        <f t="shared" si="115"/>
        <v>No Accident</v>
      </c>
      <c r="F3699" s="11" t="str">
        <f>'Raw Data'!O3698</f>
        <v>Fog</v>
      </c>
      <c r="G3699" s="11" t="str">
        <f>IFERROR(VLOOKUP(F3699,'Lookup Formulas Demo'!$A$5:$B$8,2,0),"Unknown Weather")</f>
        <v>Use Fog Lights, Reduce Speed</v>
      </c>
      <c r="H3699" s="11" t="str">
        <f>_xlfn.IFNA(INDEX('Lookup Formulas Demo'!$B$5:$B$8,MATCH(F3699,'Lookup Formulas Demo'!$A$5:$A$8,0)),"No Match Found")</f>
        <v>Use Fog Lights, Reduce Speed</v>
      </c>
    </row>
    <row r="3700" spans="1:8" x14ac:dyDescent="0.3">
      <c r="A3700" s="9">
        <f>'Raw Data'!A3699</f>
        <v>45364.836805555598</v>
      </c>
      <c r="B3700" s="11">
        <f>'Raw Data'!M3699</f>
        <v>39.501647443922401</v>
      </c>
      <c r="C3700" s="11" t="str">
        <f t="shared" si="114"/>
        <v>Free-flow</v>
      </c>
      <c r="D3700" s="11">
        <f>'Raw Data'!P3699</f>
        <v>0</v>
      </c>
      <c r="E3700" s="11" t="str">
        <f t="shared" si="115"/>
        <v>No Accident</v>
      </c>
      <c r="F3700" s="11" t="str">
        <f>'Raw Data'!O3699</f>
        <v>Fog</v>
      </c>
      <c r="G3700" s="11" t="str">
        <f>IFERROR(VLOOKUP(F3700,'Lookup Formulas Demo'!$A$5:$B$8,2,0),"Unknown Weather")</f>
        <v>Use Fog Lights, Reduce Speed</v>
      </c>
      <c r="H3700" s="11" t="str">
        <f>_xlfn.IFNA(INDEX('Lookup Formulas Demo'!$B$5:$B$8,MATCH(F3700,'Lookup Formulas Demo'!$A$5:$A$8,0)),"No Match Found")</f>
        <v>Use Fog Lights, Reduce Speed</v>
      </c>
    </row>
    <row r="3701" spans="1:8" x14ac:dyDescent="0.3">
      <c r="A3701" s="9">
        <f>'Raw Data'!A3700</f>
        <v>45364.840277777803</v>
      </c>
      <c r="B3701" s="11">
        <f>'Raw Data'!M3700</f>
        <v>31.0143190586878</v>
      </c>
      <c r="C3701" s="11" t="str">
        <f t="shared" si="114"/>
        <v>Free-flow</v>
      </c>
      <c r="D3701" s="11">
        <f>'Raw Data'!P3700</f>
        <v>1</v>
      </c>
      <c r="E3701" s="11" t="str">
        <f t="shared" si="115"/>
        <v>Accident Reported</v>
      </c>
      <c r="F3701" s="11" t="str">
        <f>'Raw Data'!O3700</f>
        <v>Rain</v>
      </c>
      <c r="G3701" s="11" t="str">
        <f>IFERROR(VLOOKUP(F3701,'Lookup Formulas Demo'!$A$5:$B$8,2,0),"Unknown Weather")</f>
        <v>Reduce Speed, Increase Following Distance</v>
      </c>
      <c r="H3701" s="11" t="str">
        <f>_xlfn.IFNA(INDEX('Lookup Formulas Demo'!$B$5:$B$8,MATCH(F3701,'Lookup Formulas Demo'!$A$5:$A$8,0)),"No Match Found")</f>
        <v>Reduce Speed, Increase Following Distance</v>
      </c>
    </row>
    <row r="3702" spans="1:8" x14ac:dyDescent="0.3">
      <c r="A3702" s="9">
        <f>'Raw Data'!A3701</f>
        <v>45364.84375</v>
      </c>
      <c r="B3702" s="11">
        <f>'Raw Data'!M3701</f>
        <v>50.221248052664798</v>
      </c>
      <c r="C3702" s="11" t="str">
        <f t="shared" si="114"/>
        <v>Moderate</v>
      </c>
      <c r="D3702" s="11">
        <f>'Raw Data'!P3701</f>
        <v>1</v>
      </c>
      <c r="E3702" s="11" t="str">
        <f t="shared" si="115"/>
        <v>Accident Reported</v>
      </c>
      <c r="F3702" s="11" t="str">
        <f>'Raw Data'!O3701</f>
        <v>Fog</v>
      </c>
      <c r="G3702" s="11" t="str">
        <f>IFERROR(VLOOKUP(F3702,'Lookup Formulas Demo'!$A$5:$B$8,2,0),"Unknown Weather")</f>
        <v>Use Fog Lights, Reduce Speed</v>
      </c>
      <c r="H3702" s="11" t="str">
        <f>_xlfn.IFNA(INDEX('Lookup Formulas Demo'!$B$5:$B$8,MATCH(F3702,'Lookup Formulas Demo'!$A$5:$A$8,0)),"No Match Found")</f>
        <v>Use Fog Lights, Reduce Speed</v>
      </c>
    </row>
    <row r="3703" spans="1:8" x14ac:dyDescent="0.3">
      <c r="A3703" s="9">
        <f>'Raw Data'!A3702</f>
        <v>45364.847222222197</v>
      </c>
      <c r="B3703" s="11">
        <f>'Raw Data'!M3702</f>
        <v>41.236349975737397</v>
      </c>
      <c r="C3703" s="11" t="str">
        <f t="shared" si="114"/>
        <v>Free-flow</v>
      </c>
      <c r="D3703" s="11">
        <f>'Raw Data'!P3702</f>
        <v>0</v>
      </c>
      <c r="E3703" s="11" t="str">
        <f t="shared" si="115"/>
        <v>No Accident</v>
      </c>
      <c r="F3703" s="11" t="str">
        <f>'Raw Data'!O3702</f>
        <v>Rain</v>
      </c>
      <c r="G3703" s="11" t="str">
        <f>IFERROR(VLOOKUP(F3703,'Lookup Formulas Demo'!$A$5:$B$8,2,0),"Unknown Weather")</f>
        <v>Reduce Speed, Increase Following Distance</v>
      </c>
      <c r="H3703" s="11" t="str">
        <f>_xlfn.IFNA(INDEX('Lookup Formulas Demo'!$B$5:$B$8,MATCH(F3703,'Lookup Formulas Demo'!$A$5:$A$8,0)),"No Match Found")</f>
        <v>Reduce Speed, Increase Following Distance</v>
      </c>
    </row>
    <row r="3704" spans="1:8" x14ac:dyDescent="0.3">
      <c r="A3704" s="9">
        <f>'Raw Data'!A3703</f>
        <v>45364.850694444503</v>
      </c>
      <c r="B3704" s="11">
        <f>'Raw Data'!M3703</f>
        <v>29.830229344712901</v>
      </c>
      <c r="C3704" s="11" t="str">
        <f t="shared" si="114"/>
        <v>Free-flow</v>
      </c>
      <c r="D3704" s="11">
        <f>'Raw Data'!P3703</f>
        <v>0</v>
      </c>
      <c r="E3704" s="11" t="str">
        <f t="shared" si="115"/>
        <v>No Accident</v>
      </c>
      <c r="F3704" s="11" t="str">
        <f>'Raw Data'!O3703</f>
        <v>Clear</v>
      </c>
      <c r="G3704" s="11" t="str">
        <f>IFERROR(VLOOKUP(F3704,'Lookup Formulas Demo'!$A$5:$B$8,2,0),"Unknown Weather")</f>
        <v>Normal Driving</v>
      </c>
      <c r="H3704" s="11" t="str">
        <f>_xlfn.IFNA(INDEX('Lookup Formulas Demo'!$B$5:$B$8,MATCH(F3704,'Lookup Formulas Demo'!$A$5:$A$8,0)),"No Match Found")</f>
        <v>Normal Driving</v>
      </c>
    </row>
    <row r="3705" spans="1:8" x14ac:dyDescent="0.3">
      <c r="A3705" s="9">
        <f>'Raw Data'!A3704</f>
        <v>45364.854166666701</v>
      </c>
      <c r="B3705" s="11">
        <f>'Raw Data'!M3704</f>
        <v>40.8090058054634</v>
      </c>
      <c r="C3705" s="11" t="str">
        <f t="shared" si="114"/>
        <v>Free-flow</v>
      </c>
      <c r="D3705" s="11">
        <f>'Raw Data'!P3704</f>
        <v>0</v>
      </c>
      <c r="E3705" s="11" t="str">
        <f t="shared" si="115"/>
        <v>No Accident</v>
      </c>
      <c r="F3705" s="11" t="str">
        <f>'Raw Data'!O3704</f>
        <v>Fog</v>
      </c>
      <c r="G3705" s="11" t="str">
        <f>IFERROR(VLOOKUP(F3705,'Lookup Formulas Demo'!$A$5:$B$8,2,0),"Unknown Weather")</f>
        <v>Use Fog Lights, Reduce Speed</v>
      </c>
      <c r="H3705" s="11" t="str">
        <f>_xlfn.IFNA(INDEX('Lookup Formulas Demo'!$B$5:$B$8,MATCH(F3705,'Lookup Formulas Demo'!$A$5:$A$8,0)),"No Match Found")</f>
        <v>Use Fog Lights, Reduce Speed</v>
      </c>
    </row>
    <row r="3706" spans="1:8" x14ac:dyDescent="0.3">
      <c r="A3706" s="9">
        <f>'Raw Data'!A3705</f>
        <v>45364.857638888898</v>
      </c>
      <c r="B3706" s="11">
        <f>'Raw Data'!M3705</f>
        <v>82.037588882251796</v>
      </c>
      <c r="C3706" s="11" t="str">
        <f t="shared" si="114"/>
        <v>Congested</v>
      </c>
      <c r="D3706" s="11">
        <f>'Raw Data'!P3705</f>
        <v>0</v>
      </c>
      <c r="E3706" s="11" t="str">
        <f t="shared" si="115"/>
        <v>No Accident</v>
      </c>
      <c r="F3706" s="11" t="str">
        <f>'Raw Data'!O3705</f>
        <v>Fog</v>
      </c>
      <c r="G3706" s="11" t="str">
        <f>IFERROR(VLOOKUP(F3706,'Lookup Formulas Demo'!$A$5:$B$8,2,0),"Unknown Weather")</f>
        <v>Use Fog Lights, Reduce Speed</v>
      </c>
      <c r="H3706" s="11" t="str">
        <f>_xlfn.IFNA(INDEX('Lookup Formulas Demo'!$B$5:$B$8,MATCH(F3706,'Lookup Formulas Demo'!$A$5:$A$8,0)),"No Match Found")</f>
        <v>Use Fog Lights, Reduce Speed</v>
      </c>
    </row>
    <row r="3707" spans="1:8" x14ac:dyDescent="0.3">
      <c r="A3707" s="9">
        <f>'Raw Data'!A3706</f>
        <v>45364.861111111102</v>
      </c>
      <c r="B3707" s="11">
        <f>'Raw Data'!M3706</f>
        <v>40.606326250501297</v>
      </c>
      <c r="C3707" s="11" t="str">
        <f t="shared" si="114"/>
        <v>Free-flow</v>
      </c>
      <c r="D3707" s="11">
        <f>'Raw Data'!P3706</f>
        <v>0</v>
      </c>
      <c r="E3707" s="11" t="str">
        <f t="shared" si="115"/>
        <v>No Accident</v>
      </c>
      <c r="F3707" s="11" t="str">
        <f>'Raw Data'!O3706</f>
        <v>Rain</v>
      </c>
      <c r="G3707" s="11" t="str">
        <f>IFERROR(VLOOKUP(F3707,'Lookup Formulas Demo'!$A$5:$B$8,2,0),"Unknown Weather")</f>
        <v>Reduce Speed, Increase Following Distance</v>
      </c>
      <c r="H3707" s="11" t="str">
        <f>_xlfn.IFNA(INDEX('Lookup Formulas Demo'!$B$5:$B$8,MATCH(F3707,'Lookup Formulas Demo'!$A$5:$A$8,0)),"No Match Found")</f>
        <v>Reduce Speed, Increase Following Distance</v>
      </c>
    </row>
    <row r="3708" spans="1:8" x14ac:dyDescent="0.3">
      <c r="A3708" s="9">
        <f>'Raw Data'!A3707</f>
        <v>45364.864583333299</v>
      </c>
      <c r="B3708" s="11">
        <f>'Raw Data'!M3707</f>
        <v>73.896970233232295</v>
      </c>
      <c r="C3708" s="11" t="str">
        <f t="shared" si="114"/>
        <v>Moderate</v>
      </c>
      <c r="D3708" s="11">
        <f>'Raw Data'!P3707</f>
        <v>0</v>
      </c>
      <c r="E3708" s="11" t="str">
        <f t="shared" si="115"/>
        <v>No Accident</v>
      </c>
      <c r="F3708" s="11" t="str">
        <f>'Raw Data'!O3707</f>
        <v>Fog</v>
      </c>
      <c r="G3708" s="11" t="str">
        <f>IFERROR(VLOOKUP(F3708,'Lookup Formulas Demo'!$A$5:$B$8,2,0),"Unknown Weather")</f>
        <v>Use Fog Lights, Reduce Speed</v>
      </c>
      <c r="H3708" s="11" t="str">
        <f>_xlfn.IFNA(INDEX('Lookup Formulas Demo'!$B$5:$B$8,MATCH(F3708,'Lookup Formulas Demo'!$A$5:$A$8,0)),"No Match Found")</f>
        <v>Use Fog Lights, Reduce Speed</v>
      </c>
    </row>
    <row r="3709" spans="1:8" x14ac:dyDescent="0.3">
      <c r="A3709" s="9">
        <f>'Raw Data'!A3708</f>
        <v>45364.868055555598</v>
      </c>
      <c r="B3709" s="11">
        <f>'Raw Data'!M3708</f>
        <v>28.5521294582385</v>
      </c>
      <c r="C3709" s="11" t="str">
        <f t="shared" si="114"/>
        <v>Free-flow</v>
      </c>
      <c r="D3709" s="11">
        <f>'Raw Data'!P3708</f>
        <v>0</v>
      </c>
      <c r="E3709" s="11" t="str">
        <f t="shared" si="115"/>
        <v>No Accident</v>
      </c>
      <c r="F3709" s="11" t="str">
        <f>'Raw Data'!O3708</f>
        <v>Rain</v>
      </c>
      <c r="G3709" s="11" t="str">
        <f>IFERROR(VLOOKUP(F3709,'Lookup Formulas Demo'!$A$5:$B$8,2,0),"Unknown Weather")</f>
        <v>Reduce Speed, Increase Following Distance</v>
      </c>
      <c r="H3709" s="11" t="str">
        <f>_xlfn.IFNA(INDEX('Lookup Formulas Demo'!$B$5:$B$8,MATCH(F3709,'Lookup Formulas Demo'!$A$5:$A$8,0)),"No Match Found")</f>
        <v>Reduce Speed, Increase Following Distance</v>
      </c>
    </row>
    <row r="3710" spans="1:8" x14ac:dyDescent="0.3">
      <c r="A3710" s="9">
        <f>'Raw Data'!A3709</f>
        <v>45364.871527777803</v>
      </c>
      <c r="B3710" s="11">
        <f>'Raw Data'!M3709</f>
        <v>19.755955798088301</v>
      </c>
      <c r="C3710" s="11" t="str">
        <f t="shared" si="114"/>
        <v>Free-flow</v>
      </c>
      <c r="D3710" s="11">
        <f>'Raw Data'!P3709</f>
        <v>0</v>
      </c>
      <c r="E3710" s="11" t="str">
        <f t="shared" si="115"/>
        <v>No Accident</v>
      </c>
      <c r="F3710" s="11" t="str">
        <f>'Raw Data'!O3709</f>
        <v>Clear</v>
      </c>
      <c r="G3710" s="11" t="str">
        <f>IFERROR(VLOOKUP(F3710,'Lookup Formulas Demo'!$A$5:$B$8,2,0),"Unknown Weather")</f>
        <v>Normal Driving</v>
      </c>
      <c r="H3710" s="11" t="str">
        <f>_xlfn.IFNA(INDEX('Lookup Formulas Demo'!$B$5:$B$8,MATCH(F3710,'Lookup Formulas Demo'!$A$5:$A$8,0)),"No Match Found")</f>
        <v>Normal Driving</v>
      </c>
    </row>
    <row r="3711" spans="1:8" x14ac:dyDescent="0.3">
      <c r="A3711" s="9">
        <f>'Raw Data'!A3710</f>
        <v>45364.875</v>
      </c>
      <c r="B3711" s="11">
        <f>'Raw Data'!M3710</f>
        <v>37.565485016648502</v>
      </c>
      <c r="C3711" s="11" t="str">
        <f t="shared" si="114"/>
        <v>Free-flow</v>
      </c>
      <c r="D3711" s="11">
        <f>'Raw Data'!P3710</f>
        <v>0</v>
      </c>
      <c r="E3711" s="11" t="str">
        <f t="shared" si="115"/>
        <v>No Accident</v>
      </c>
      <c r="F3711" s="11" t="str">
        <f>'Raw Data'!O3710</f>
        <v>Rain</v>
      </c>
      <c r="G3711" s="11" t="str">
        <f>IFERROR(VLOOKUP(F3711,'Lookup Formulas Demo'!$A$5:$B$8,2,0),"Unknown Weather")</f>
        <v>Reduce Speed, Increase Following Distance</v>
      </c>
      <c r="H3711" s="11" t="str">
        <f>_xlfn.IFNA(INDEX('Lookup Formulas Demo'!$B$5:$B$8,MATCH(F3711,'Lookup Formulas Demo'!$A$5:$A$8,0)),"No Match Found")</f>
        <v>Reduce Speed, Increase Following Distance</v>
      </c>
    </row>
    <row r="3712" spans="1:8" x14ac:dyDescent="0.3">
      <c r="A3712" s="9">
        <f>'Raw Data'!A3711</f>
        <v>45364.878472222197</v>
      </c>
      <c r="B3712" s="11">
        <f>'Raw Data'!M3711</f>
        <v>76.145780495972701</v>
      </c>
      <c r="C3712" s="11" t="str">
        <f t="shared" si="114"/>
        <v>Moderate</v>
      </c>
      <c r="D3712" s="11">
        <f>'Raw Data'!P3711</f>
        <v>0</v>
      </c>
      <c r="E3712" s="11" t="str">
        <f t="shared" si="115"/>
        <v>No Accident</v>
      </c>
      <c r="F3712" s="11" t="str">
        <f>'Raw Data'!O3711</f>
        <v>Fog</v>
      </c>
      <c r="G3712" s="11" t="str">
        <f>IFERROR(VLOOKUP(F3712,'Lookup Formulas Demo'!$A$5:$B$8,2,0),"Unknown Weather")</f>
        <v>Use Fog Lights, Reduce Speed</v>
      </c>
      <c r="H3712" s="11" t="str">
        <f>_xlfn.IFNA(INDEX('Lookup Formulas Demo'!$B$5:$B$8,MATCH(F3712,'Lookup Formulas Demo'!$A$5:$A$8,0)),"No Match Found")</f>
        <v>Use Fog Lights, Reduce Speed</v>
      </c>
    </row>
    <row r="3713" spans="1:8" x14ac:dyDescent="0.3">
      <c r="A3713" s="9">
        <f>'Raw Data'!A3712</f>
        <v>45364.881944444503</v>
      </c>
      <c r="B3713" s="11">
        <f>'Raw Data'!M3712</f>
        <v>39.981121306860203</v>
      </c>
      <c r="C3713" s="11" t="str">
        <f t="shared" si="114"/>
        <v>Free-flow</v>
      </c>
      <c r="D3713" s="11">
        <f>'Raw Data'!P3712</f>
        <v>0</v>
      </c>
      <c r="E3713" s="11" t="str">
        <f t="shared" si="115"/>
        <v>No Accident</v>
      </c>
      <c r="F3713" s="11" t="str">
        <f>'Raw Data'!O3712</f>
        <v>Clear</v>
      </c>
      <c r="G3713" s="11" t="str">
        <f>IFERROR(VLOOKUP(F3713,'Lookup Formulas Demo'!$A$5:$B$8,2,0),"Unknown Weather")</f>
        <v>Normal Driving</v>
      </c>
      <c r="H3713" s="11" t="str">
        <f>_xlfn.IFNA(INDEX('Lookup Formulas Demo'!$B$5:$B$8,MATCH(F3713,'Lookup Formulas Demo'!$A$5:$A$8,0)),"No Match Found")</f>
        <v>Normal Driving</v>
      </c>
    </row>
    <row r="3714" spans="1:8" x14ac:dyDescent="0.3">
      <c r="A3714" s="9">
        <f>'Raw Data'!A3713</f>
        <v>45364.885416666701</v>
      </c>
      <c r="B3714" s="11">
        <f>'Raw Data'!M3713</f>
        <v>23.248109532457001</v>
      </c>
      <c r="C3714" s="11" t="str">
        <f t="shared" si="114"/>
        <v>Free-flow</v>
      </c>
      <c r="D3714" s="11">
        <f>'Raw Data'!P3713</f>
        <v>0</v>
      </c>
      <c r="E3714" s="11" t="str">
        <f t="shared" si="115"/>
        <v>No Accident</v>
      </c>
      <c r="F3714" s="11" t="str">
        <f>'Raw Data'!O3713</f>
        <v>Clear</v>
      </c>
      <c r="G3714" s="11" t="str">
        <f>IFERROR(VLOOKUP(F3714,'Lookup Formulas Demo'!$A$5:$B$8,2,0),"Unknown Weather")</f>
        <v>Normal Driving</v>
      </c>
      <c r="H3714" s="11" t="str">
        <f>_xlfn.IFNA(INDEX('Lookup Formulas Demo'!$B$5:$B$8,MATCH(F3714,'Lookup Formulas Demo'!$A$5:$A$8,0)),"No Match Found")</f>
        <v>Normal Driving</v>
      </c>
    </row>
    <row r="3715" spans="1:8" x14ac:dyDescent="0.3">
      <c r="A3715" s="9">
        <f>'Raw Data'!A3714</f>
        <v>45364.888888888898</v>
      </c>
      <c r="B3715" s="11">
        <f>'Raw Data'!M3714</f>
        <v>73.322809496194196</v>
      </c>
      <c r="C3715" s="11" t="str">
        <f t="shared" ref="C3715:C3778" si="116">IF(B3715&gt;=80,"Congested",IF(B3715&gt;=50,"Moderate","Free-flow"))</f>
        <v>Moderate</v>
      </c>
      <c r="D3715" s="11">
        <f>'Raw Data'!P3714</f>
        <v>1</v>
      </c>
      <c r="E3715" s="11" t="str">
        <f t="shared" ref="E3715:E3778" si="117">IF(D3715=1,"Accident Reported","No Accident")</f>
        <v>Accident Reported</v>
      </c>
      <c r="F3715" s="11" t="str">
        <f>'Raw Data'!O3714</f>
        <v>Snow</v>
      </c>
      <c r="G3715" s="11" t="str">
        <f>IFERROR(VLOOKUP(F3715,'Lookup Formulas Demo'!$A$5:$B$8,2,0),"Unknown Weather")</f>
        <v>Extreme Caution, Consider Delay</v>
      </c>
      <c r="H3715" s="11" t="str">
        <f>_xlfn.IFNA(INDEX('Lookup Formulas Demo'!$B$5:$B$8,MATCH(F3715,'Lookup Formulas Demo'!$A$5:$A$8,0)),"No Match Found")</f>
        <v>Extreme Caution, Consider Delay</v>
      </c>
    </row>
    <row r="3716" spans="1:8" x14ac:dyDescent="0.3">
      <c r="A3716" s="9">
        <f>'Raw Data'!A3715</f>
        <v>45364.892361111102</v>
      </c>
      <c r="B3716" s="11">
        <f>'Raw Data'!M3715</f>
        <v>90.605262800791195</v>
      </c>
      <c r="C3716" s="11" t="str">
        <f t="shared" si="116"/>
        <v>Congested</v>
      </c>
      <c r="D3716" s="11">
        <f>'Raw Data'!P3715</f>
        <v>0</v>
      </c>
      <c r="E3716" s="11" t="str">
        <f t="shared" si="117"/>
        <v>No Accident</v>
      </c>
      <c r="F3716" s="11" t="str">
        <f>'Raw Data'!O3715</f>
        <v>Snow</v>
      </c>
      <c r="G3716" s="11" t="str">
        <f>IFERROR(VLOOKUP(F3716,'Lookup Formulas Demo'!$A$5:$B$8,2,0),"Unknown Weather")</f>
        <v>Extreme Caution, Consider Delay</v>
      </c>
      <c r="H3716" s="11" t="str">
        <f>_xlfn.IFNA(INDEX('Lookup Formulas Demo'!$B$5:$B$8,MATCH(F3716,'Lookup Formulas Demo'!$A$5:$A$8,0)),"No Match Found")</f>
        <v>Extreme Caution, Consider Delay</v>
      </c>
    </row>
    <row r="3717" spans="1:8" x14ac:dyDescent="0.3">
      <c r="A3717" s="9">
        <f>'Raw Data'!A3716</f>
        <v>45364.895833333299</v>
      </c>
      <c r="B3717" s="11">
        <f>'Raw Data'!M3716</f>
        <v>37.990733001755501</v>
      </c>
      <c r="C3717" s="11" t="str">
        <f t="shared" si="116"/>
        <v>Free-flow</v>
      </c>
      <c r="D3717" s="11">
        <f>'Raw Data'!P3716</f>
        <v>1</v>
      </c>
      <c r="E3717" s="11" t="str">
        <f t="shared" si="117"/>
        <v>Accident Reported</v>
      </c>
      <c r="F3717" s="11" t="str">
        <f>'Raw Data'!O3716</f>
        <v>Snow</v>
      </c>
      <c r="G3717" s="11" t="str">
        <f>IFERROR(VLOOKUP(F3717,'Lookup Formulas Demo'!$A$5:$B$8,2,0),"Unknown Weather")</f>
        <v>Extreme Caution, Consider Delay</v>
      </c>
      <c r="H3717" s="11" t="str">
        <f>_xlfn.IFNA(INDEX('Lookup Formulas Demo'!$B$5:$B$8,MATCH(F3717,'Lookup Formulas Demo'!$A$5:$A$8,0)),"No Match Found")</f>
        <v>Extreme Caution, Consider Delay</v>
      </c>
    </row>
    <row r="3718" spans="1:8" x14ac:dyDescent="0.3">
      <c r="A3718" s="9">
        <f>'Raw Data'!A3717</f>
        <v>45364.899305555598</v>
      </c>
      <c r="B3718" s="11">
        <f>'Raw Data'!M3717</f>
        <v>40.2066330998694</v>
      </c>
      <c r="C3718" s="11" t="str">
        <f t="shared" si="116"/>
        <v>Free-flow</v>
      </c>
      <c r="D3718" s="11">
        <f>'Raw Data'!P3717</f>
        <v>1</v>
      </c>
      <c r="E3718" s="11" t="str">
        <f t="shared" si="117"/>
        <v>Accident Reported</v>
      </c>
      <c r="F3718" s="11" t="str">
        <f>'Raw Data'!O3717</f>
        <v>Rain</v>
      </c>
      <c r="G3718" s="11" t="str">
        <f>IFERROR(VLOOKUP(F3718,'Lookup Formulas Demo'!$A$5:$B$8,2,0),"Unknown Weather")</f>
        <v>Reduce Speed, Increase Following Distance</v>
      </c>
      <c r="H3718" s="11" t="str">
        <f>_xlfn.IFNA(INDEX('Lookup Formulas Demo'!$B$5:$B$8,MATCH(F3718,'Lookup Formulas Demo'!$A$5:$A$8,0)),"No Match Found")</f>
        <v>Reduce Speed, Increase Following Distance</v>
      </c>
    </row>
    <row r="3719" spans="1:8" x14ac:dyDescent="0.3">
      <c r="A3719" s="9">
        <f>'Raw Data'!A3718</f>
        <v>45364.902777777803</v>
      </c>
      <c r="B3719" s="11">
        <f>'Raw Data'!M3718</f>
        <v>63.447558879577002</v>
      </c>
      <c r="C3719" s="11" t="str">
        <f t="shared" si="116"/>
        <v>Moderate</v>
      </c>
      <c r="D3719" s="11">
        <f>'Raw Data'!P3718</f>
        <v>0</v>
      </c>
      <c r="E3719" s="11" t="str">
        <f t="shared" si="117"/>
        <v>No Accident</v>
      </c>
      <c r="F3719" s="11" t="str">
        <f>'Raw Data'!O3718</f>
        <v>Fog</v>
      </c>
      <c r="G3719" s="11" t="str">
        <f>IFERROR(VLOOKUP(F3719,'Lookup Formulas Demo'!$A$5:$B$8,2,0),"Unknown Weather")</f>
        <v>Use Fog Lights, Reduce Speed</v>
      </c>
      <c r="H3719" s="11" t="str">
        <f>_xlfn.IFNA(INDEX('Lookup Formulas Demo'!$B$5:$B$8,MATCH(F3719,'Lookup Formulas Demo'!$A$5:$A$8,0)),"No Match Found")</f>
        <v>Use Fog Lights, Reduce Speed</v>
      </c>
    </row>
    <row r="3720" spans="1:8" x14ac:dyDescent="0.3">
      <c r="A3720" s="9">
        <f>'Raw Data'!A3719</f>
        <v>45364.90625</v>
      </c>
      <c r="B3720" s="11">
        <f>'Raw Data'!M3719</f>
        <v>68.264319568696706</v>
      </c>
      <c r="C3720" s="11" t="str">
        <f t="shared" si="116"/>
        <v>Moderate</v>
      </c>
      <c r="D3720" s="11">
        <f>'Raw Data'!P3719</f>
        <v>0</v>
      </c>
      <c r="E3720" s="11" t="str">
        <f t="shared" si="117"/>
        <v>No Accident</v>
      </c>
      <c r="F3720" s="11" t="str">
        <f>'Raw Data'!O3719</f>
        <v>Snow</v>
      </c>
      <c r="G3720" s="11" t="str">
        <f>IFERROR(VLOOKUP(F3720,'Lookup Formulas Demo'!$A$5:$B$8,2,0),"Unknown Weather")</f>
        <v>Extreme Caution, Consider Delay</v>
      </c>
      <c r="H3720" s="11" t="str">
        <f>_xlfn.IFNA(INDEX('Lookup Formulas Demo'!$B$5:$B$8,MATCH(F3720,'Lookup Formulas Demo'!$A$5:$A$8,0)),"No Match Found")</f>
        <v>Extreme Caution, Consider Delay</v>
      </c>
    </row>
    <row r="3721" spans="1:8" x14ac:dyDescent="0.3">
      <c r="A3721" s="9">
        <f>'Raw Data'!A3720</f>
        <v>45364.909722222197</v>
      </c>
      <c r="B3721" s="11">
        <f>'Raw Data'!M3720</f>
        <v>59.253457078271801</v>
      </c>
      <c r="C3721" s="11" t="str">
        <f t="shared" si="116"/>
        <v>Moderate</v>
      </c>
      <c r="D3721" s="11">
        <f>'Raw Data'!P3720</f>
        <v>0</v>
      </c>
      <c r="E3721" s="11" t="str">
        <f t="shared" si="117"/>
        <v>No Accident</v>
      </c>
      <c r="F3721" s="11" t="str">
        <f>'Raw Data'!O3720</f>
        <v>Fog</v>
      </c>
      <c r="G3721" s="11" t="str">
        <f>IFERROR(VLOOKUP(F3721,'Lookup Formulas Demo'!$A$5:$B$8,2,0),"Unknown Weather")</f>
        <v>Use Fog Lights, Reduce Speed</v>
      </c>
      <c r="H3721" s="11" t="str">
        <f>_xlfn.IFNA(INDEX('Lookup Formulas Demo'!$B$5:$B$8,MATCH(F3721,'Lookup Formulas Demo'!$A$5:$A$8,0)),"No Match Found")</f>
        <v>Use Fog Lights, Reduce Speed</v>
      </c>
    </row>
    <row r="3722" spans="1:8" x14ac:dyDescent="0.3">
      <c r="A3722" s="9">
        <f>'Raw Data'!A3721</f>
        <v>45364.913194444503</v>
      </c>
      <c r="B3722" s="11">
        <f>'Raw Data'!M3721</f>
        <v>32.511394781854598</v>
      </c>
      <c r="C3722" s="11" t="str">
        <f t="shared" si="116"/>
        <v>Free-flow</v>
      </c>
      <c r="D3722" s="11">
        <f>'Raw Data'!P3721</f>
        <v>0</v>
      </c>
      <c r="E3722" s="11" t="str">
        <f t="shared" si="117"/>
        <v>No Accident</v>
      </c>
      <c r="F3722" s="11" t="str">
        <f>'Raw Data'!O3721</f>
        <v>Snow</v>
      </c>
      <c r="G3722" s="11" t="str">
        <f>IFERROR(VLOOKUP(F3722,'Lookup Formulas Demo'!$A$5:$B$8,2,0),"Unknown Weather")</f>
        <v>Extreme Caution, Consider Delay</v>
      </c>
      <c r="H3722" s="11" t="str">
        <f>_xlfn.IFNA(INDEX('Lookup Formulas Demo'!$B$5:$B$8,MATCH(F3722,'Lookup Formulas Demo'!$A$5:$A$8,0)),"No Match Found")</f>
        <v>Extreme Caution, Consider Delay</v>
      </c>
    </row>
    <row r="3723" spans="1:8" x14ac:dyDescent="0.3">
      <c r="A3723" s="9">
        <f>'Raw Data'!A3722</f>
        <v>45364.916666666701</v>
      </c>
      <c r="B3723" s="11">
        <f>'Raw Data'!M3722</f>
        <v>92.271642095366701</v>
      </c>
      <c r="C3723" s="11" t="str">
        <f t="shared" si="116"/>
        <v>Congested</v>
      </c>
      <c r="D3723" s="11">
        <f>'Raw Data'!P3722</f>
        <v>1</v>
      </c>
      <c r="E3723" s="11" t="str">
        <f t="shared" si="117"/>
        <v>Accident Reported</v>
      </c>
      <c r="F3723" s="11" t="str">
        <f>'Raw Data'!O3722</f>
        <v>Snow</v>
      </c>
      <c r="G3723" s="11" t="str">
        <f>IFERROR(VLOOKUP(F3723,'Lookup Formulas Demo'!$A$5:$B$8,2,0),"Unknown Weather")</f>
        <v>Extreme Caution, Consider Delay</v>
      </c>
      <c r="H3723" s="11" t="str">
        <f>_xlfn.IFNA(INDEX('Lookup Formulas Demo'!$B$5:$B$8,MATCH(F3723,'Lookup Formulas Demo'!$A$5:$A$8,0)),"No Match Found")</f>
        <v>Extreme Caution, Consider Delay</v>
      </c>
    </row>
    <row r="3724" spans="1:8" x14ac:dyDescent="0.3">
      <c r="A3724" s="9">
        <f>'Raw Data'!A3723</f>
        <v>45364.920138888898</v>
      </c>
      <c r="B3724" s="11">
        <f>'Raw Data'!M3723</f>
        <v>46.1866653572065</v>
      </c>
      <c r="C3724" s="11" t="str">
        <f t="shared" si="116"/>
        <v>Free-flow</v>
      </c>
      <c r="D3724" s="11">
        <f>'Raw Data'!P3723</f>
        <v>0</v>
      </c>
      <c r="E3724" s="11" t="str">
        <f t="shared" si="117"/>
        <v>No Accident</v>
      </c>
      <c r="F3724" s="11" t="str">
        <f>'Raw Data'!O3723</f>
        <v>Snow</v>
      </c>
      <c r="G3724" s="11" t="str">
        <f>IFERROR(VLOOKUP(F3724,'Lookup Formulas Demo'!$A$5:$B$8,2,0),"Unknown Weather")</f>
        <v>Extreme Caution, Consider Delay</v>
      </c>
      <c r="H3724" s="11" t="str">
        <f>_xlfn.IFNA(INDEX('Lookup Formulas Demo'!$B$5:$B$8,MATCH(F3724,'Lookup Formulas Demo'!$A$5:$A$8,0)),"No Match Found")</f>
        <v>Extreme Caution, Consider Delay</v>
      </c>
    </row>
    <row r="3725" spans="1:8" x14ac:dyDescent="0.3">
      <c r="A3725" s="9">
        <f>'Raw Data'!A3724</f>
        <v>45364.923611111102</v>
      </c>
      <c r="B3725" s="11">
        <f>'Raw Data'!M3724</f>
        <v>12.809010438712599</v>
      </c>
      <c r="C3725" s="11" t="str">
        <f t="shared" si="116"/>
        <v>Free-flow</v>
      </c>
      <c r="D3725" s="11">
        <f>'Raw Data'!P3724</f>
        <v>0</v>
      </c>
      <c r="E3725" s="11" t="str">
        <f t="shared" si="117"/>
        <v>No Accident</v>
      </c>
      <c r="F3725" s="11" t="str">
        <f>'Raw Data'!O3724</f>
        <v>Snow</v>
      </c>
      <c r="G3725" s="11" t="str">
        <f>IFERROR(VLOOKUP(F3725,'Lookup Formulas Demo'!$A$5:$B$8,2,0),"Unknown Weather")</f>
        <v>Extreme Caution, Consider Delay</v>
      </c>
      <c r="H3725" s="11" t="str">
        <f>_xlfn.IFNA(INDEX('Lookup Formulas Demo'!$B$5:$B$8,MATCH(F3725,'Lookup Formulas Demo'!$A$5:$A$8,0)),"No Match Found")</f>
        <v>Extreme Caution, Consider Delay</v>
      </c>
    </row>
    <row r="3726" spans="1:8" x14ac:dyDescent="0.3">
      <c r="A3726" s="9">
        <f>'Raw Data'!A3725</f>
        <v>45364.927083333299</v>
      </c>
      <c r="B3726" s="11">
        <f>'Raw Data'!M3725</f>
        <v>78.299118779215704</v>
      </c>
      <c r="C3726" s="11" t="str">
        <f t="shared" si="116"/>
        <v>Moderate</v>
      </c>
      <c r="D3726" s="11">
        <f>'Raw Data'!P3725</f>
        <v>0</v>
      </c>
      <c r="E3726" s="11" t="str">
        <f t="shared" si="117"/>
        <v>No Accident</v>
      </c>
      <c r="F3726" s="11" t="str">
        <f>'Raw Data'!O3725</f>
        <v>Snow</v>
      </c>
      <c r="G3726" s="11" t="str">
        <f>IFERROR(VLOOKUP(F3726,'Lookup Formulas Demo'!$A$5:$B$8,2,0),"Unknown Weather")</f>
        <v>Extreme Caution, Consider Delay</v>
      </c>
      <c r="H3726" s="11" t="str">
        <f>_xlfn.IFNA(INDEX('Lookup Formulas Demo'!$B$5:$B$8,MATCH(F3726,'Lookup Formulas Demo'!$A$5:$A$8,0)),"No Match Found")</f>
        <v>Extreme Caution, Consider Delay</v>
      </c>
    </row>
    <row r="3727" spans="1:8" x14ac:dyDescent="0.3">
      <c r="A3727" s="9">
        <f>'Raw Data'!A3726</f>
        <v>45364.930555555598</v>
      </c>
      <c r="B3727" s="11">
        <f>'Raw Data'!M3726</f>
        <v>32.113946905859102</v>
      </c>
      <c r="C3727" s="11" t="str">
        <f t="shared" si="116"/>
        <v>Free-flow</v>
      </c>
      <c r="D3727" s="11">
        <f>'Raw Data'!P3726</f>
        <v>0</v>
      </c>
      <c r="E3727" s="11" t="str">
        <f t="shared" si="117"/>
        <v>No Accident</v>
      </c>
      <c r="F3727" s="11" t="str">
        <f>'Raw Data'!O3726</f>
        <v>Snow</v>
      </c>
      <c r="G3727" s="11" t="str">
        <f>IFERROR(VLOOKUP(F3727,'Lookup Formulas Demo'!$A$5:$B$8,2,0),"Unknown Weather")</f>
        <v>Extreme Caution, Consider Delay</v>
      </c>
      <c r="H3727" s="11" t="str">
        <f>_xlfn.IFNA(INDEX('Lookup Formulas Demo'!$B$5:$B$8,MATCH(F3727,'Lookup Formulas Demo'!$A$5:$A$8,0)),"No Match Found")</f>
        <v>Extreme Caution, Consider Delay</v>
      </c>
    </row>
    <row r="3728" spans="1:8" x14ac:dyDescent="0.3">
      <c r="A3728" s="9">
        <f>'Raw Data'!A3727</f>
        <v>45364.934027777803</v>
      </c>
      <c r="B3728" s="11">
        <f>'Raw Data'!M3727</f>
        <v>86.2792876069458</v>
      </c>
      <c r="C3728" s="11" t="str">
        <f t="shared" si="116"/>
        <v>Congested</v>
      </c>
      <c r="D3728" s="11">
        <f>'Raw Data'!P3727</f>
        <v>0</v>
      </c>
      <c r="E3728" s="11" t="str">
        <f t="shared" si="117"/>
        <v>No Accident</v>
      </c>
      <c r="F3728" s="11" t="str">
        <f>'Raw Data'!O3727</f>
        <v>Clear</v>
      </c>
      <c r="G3728" s="11" t="str">
        <f>IFERROR(VLOOKUP(F3728,'Lookup Formulas Demo'!$A$5:$B$8,2,0),"Unknown Weather")</f>
        <v>Normal Driving</v>
      </c>
      <c r="H3728" s="11" t="str">
        <f>_xlfn.IFNA(INDEX('Lookup Formulas Demo'!$B$5:$B$8,MATCH(F3728,'Lookup Formulas Demo'!$A$5:$A$8,0)),"No Match Found")</f>
        <v>Normal Driving</v>
      </c>
    </row>
    <row r="3729" spans="1:8" x14ac:dyDescent="0.3">
      <c r="A3729" s="9">
        <f>'Raw Data'!A3728</f>
        <v>45364.9375</v>
      </c>
      <c r="B3729" s="11">
        <f>'Raw Data'!M3728</f>
        <v>54.797119658155097</v>
      </c>
      <c r="C3729" s="11" t="str">
        <f t="shared" si="116"/>
        <v>Moderate</v>
      </c>
      <c r="D3729" s="11">
        <f>'Raw Data'!P3728</f>
        <v>0</v>
      </c>
      <c r="E3729" s="11" t="str">
        <f t="shared" si="117"/>
        <v>No Accident</v>
      </c>
      <c r="F3729" s="11" t="str">
        <f>'Raw Data'!O3728</f>
        <v>Snow</v>
      </c>
      <c r="G3729" s="11" t="str">
        <f>IFERROR(VLOOKUP(F3729,'Lookup Formulas Demo'!$A$5:$B$8,2,0),"Unknown Weather")</f>
        <v>Extreme Caution, Consider Delay</v>
      </c>
      <c r="H3729" s="11" t="str">
        <f>_xlfn.IFNA(INDEX('Lookup Formulas Demo'!$B$5:$B$8,MATCH(F3729,'Lookup Formulas Demo'!$A$5:$A$8,0)),"No Match Found")</f>
        <v>Extreme Caution, Consider Delay</v>
      </c>
    </row>
    <row r="3730" spans="1:8" x14ac:dyDescent="0.3">
      <c r="A3730" s="9">
        <f>'Raw Data'!A3729</f>
        <v>45364.940972222197</v>
      </c>
      <c r="B3730" s="11">
        <f>'Raw Data'!M3729</f>
        <v>87.320895557023405</v>
      </c>
      <c r="C3730" s="11" t="str">
        <f t="shared" si="116"/>
        <v>Congested</v>
      </c>
      <c r="D3730" s="11">
        <f>'Raw Data'!P3729</f>
        <v>0</v>
      </c>
      <c r="E3730" s="11" t="str">
        <f t="shared" si="117"/>
        <v>No Accident</v>
      </c>
      <c r="F3730" s="11" t="str">
        <f>'Raw Data'!O3729</f>
        <v>Rain</v>
      </c>
      <c r="G3730" s="11" t="str">
        <f>IFERROR(VLOOKUP(F3730,'Lookup Formulas Demo'!$A$5:$B$8,2,0),"Unknown Weather")</f>
        <v>Reduce Speed, Increase Following Distance</v>
      </c>
      <c r="H3730" s="11" t="str">
        <f>_xlfn.IFNA(INDEX('Lookup Formulas Demo'!$B$5:$B$8,MATCH(F3730,'Lookup Formulas Demo'!$A$5:$A$8,0)),"No Match Found")</f>
        <v>Reduce Speed, Increase Following Distance</v>
      </c>
    </row>
    <row r="3731" spans="1:8" x14ac:dyDescent="0.3">
      <c r="A3731" s="9">
        <f>'Raw Data'!A3730</f>
        <v>45364.944444444503</v>
      </c>
      <c r="B3731" s="11">
        <f>'Raw Data'!M3730</f>
        <v>28.2728769917059</v>
      </c>
      <c r="C3731" s="11" t="str">
        <f t="shared" si="116"/>
        <v>Free-flow</v>
      </c>
      <c r="D3731" s="11">
        <f>'Raw Data'!P3730</f>
        <v>0</v>
      </c>
      <c r="E3731" s="11" t="str">
        <f t="shared" si="117"/>
        <v>No Accident</v>
      </c>
      <c r="F3731" s="11" t="str">
        <f>'Raw Data'!O3730</f>
        <v>Rain</v>
      </c>
      <c r="G3731" s="11" t="str">
        <f>IFERROR(VLOOKUP(F3731,'Lookup Formulas Demo'!$A$5:$B$8,2,0),"Unknown Weather")</f>
        <v>Reduce Speed, Increase Following Distance</v>
      </c>
      <c r="H3731" s="11" t="str">
        <f>_xlfn.IFNA(INDEX('Lookup Formulas Demo'!$B$5:$B$8,MATCH(F3731,'Lookup Formulas Demo'!$A$5:$A$8,0)),"No Match Found")</f>
        <v>Reduce Speed, Increase Following Distance</v>
      </c>
    </row>
    <row r="3732" spans="1:8" x14ac:dyDescent="0.3">
      <c r="A3732" s="9">
        <f>'Raw Data'!A3731</f>
        <v>45364.947916666701</v>
      </c>
      <c r="B3732" s="11">
        <f>'Raw Data'!M3731</f>
        <v>46.807812424437302</v>
      </c>
      <c r="C3732" s="11" t="str">
        <f t="shared" si="116"/>
        <v>Free-flow</v>
      </c>
      <c r="D3732" s="11">
        <f>'Raw Data'!P3731</f>
        <v>0</v>
      </c>
      <c r="E3732" s="11" t="str">
        <f t="shared" si="117"/>
        <v>No Accident</v>
      </c>
      <c r="F3732" s="11" t="str">
        <f>'Raw Data'!O3731</f>
        <v>Clear</v>
      </c>
      <c r="G3732" s="11" t="str">
        <f>IFERROR(VLOOKUP(F3732,'Lookup Formulas Demo'!$A$5:$B$8,2,0),"Unknown Weather")</f>
        <v>Normal Driving</v>
      </c>
      <c r="H3732" s="11" t="str">
        <f>_xlfn.IFNA(INDEX('Lookup Formulas Demo'!$B$5:$B$8,MATCH(F3732,'Lookup Formulas Demo'!$A$5:$A$8,0)),"No Match Found")</f>
        <v>Normal Driving</v>
      </c>
    </row>
    <row r="3733" spans="1:8" x14ac:dyDescent="0.3">
      <c r="A3733" s="9">
        <f>'Raw Data'!A3732</f>
        <v>45364.951388888898</v>
      </c>
      <c r="B3733" s="11">
        <f>'Raw Data'!M3732</f>
        <v>80.126037023774103</v>
      </c>
      <c r="C3733" s="11" t="str">
        <f t="shared" si="116"/>
        <v>Congested</v>
      </c>
      <c r="D3733" s="11">
        <f>'Raw Data'!P3732</f>
        <v>0</v>
      </c>
      <c r="E3733" s="11" t="str">
        <f t="shared" si="117"/>
        <v>No Accident</v>
      </c>
      <c r="F3733" s="11" t="str">
        <f>'Raw Data'!O3732</f>
        <v>Clear</v>
      </c>
      <c r="G3733" s="11" t="str">
        <f>IFERROR(VLOOKUP(F3733,'Lookup Formulas Demo'!$A$5:$B$8,2,0),"Unknown Weather")</f>
        <v>Normal Driving</v>
      </c>
      <c r="H3733" s="11" t="str">
        <f>_xlfn.IFNA(INDEX('Lookup Formulas Demo'!$B$5:$B$8,MATCH(F3733,'Lookup Formulas Demo'!$A$5:$A$8,0)),"No Match Found")</f>
        <v>Normal Driving</v>
      </c>
    </row>
    <row r="3734" spans="1:8" x14ac:dyDescent="0.3">
      <c r="A3734" s="9">
        <f>'Raw Data'!A3733</f>
        <v>45364.954861111102</v>
      </c>
      <c r="B3734" s="11">
        <f>'Raw Data'!M3733</f>
        <v>67.3808677901892</v>
      </c>
      <c r="C3734" s="11" t="str">
        <f t="shared" si="116"/>
        <v>Moderate</v>
      </c>
      <c r="D3734" s="11">
        <f>'Raw Data'!P3733</f>
        <v>0</v>
      </c>
      <c r="E3734" s="11" t="str">
        <f t="shared" si="117"/>
        <v>No Accident</v>
      </c>
      <c r="F3734" s="11" t="str">
        <f>'Raw Data'!O3733</f>
        <v>Clear</v>
      </c>
      <c r="G3734" s="11" t="str">
        <f>IFERROR(VLOOKUP(F3734,'Lookup Formulas Demo'!$A$5:$B$8,2,0),"Unknown Weather")</f>
        <v>Normal Driving</v>
      </c>
      <c r="H3734" s="11" t="str">
        <f>_xlfn.IFNA(INDEX('Lookup Formulas Demo'!$B$5:$B$8,MATCH(F3734,'Lookup Formulas Demo'!$A$5:$A$8,0)),"No Match Found")</f>
        <v>Normal Driving</v>
      </c>
    </row>
    <row r="3735" spans="1:8" x14ac:dyDescent="0.3">
      <c r="A3735" s="9">
        <f>'Raw Data'!A3734</f>
        <v>45364.958333333299</v>
      </c>
      <c r="B3735" s="11">
        <f>'Raw Data'!M3734</f>
        <v>95.900068084611604</v>
      </c>
      <c r="C3735" s="11" t="str">
        <f t="shared" si="116"/>
        <v>Congested</v>
      </c>
      <c r="D3735" s="11">
        <f>'Raw Data'!P3734</f>
        <v>0</v>
      </c>
      <c r="E3735" s="11" t="str">
        <f t="shared" si="117"/>
        <v>No Accident</v>
      </c>
      <c r="F3735" s="11" t="str">
        <f>'Raw Data'!O3734</f>
        <v>Snow</v>
      </c>
      <c r="G3735" s="11" t="str">
        <f>IFERROR(VLOOKUP(F3735,'Lookup Formulas Demo'!$A$5:$B$8,2,0),"Unknown Weather")</f>
        <v>Extreme Caution, Consider Delay</v>
      </c>
      <c r="H3735" s="11" t="str">
        <f>_xlfn.IFNA(INDEX('Lookup Formulas Demo'!$B$5:$B$8,MATCH(F3735,'Lookup Formulas Demo'!$A$5:$A$8,0)),"No Match Found")</f>
        <v>Extreme Caution, Consider Delay</v>
      </c>
    </row>
    <row r="3736" spans="1:8" x14ac:dyDescent="0.3">
      <c r="A3736" s="9">
        <f>'Raw Data'!A3735</f>
        <v>45364.961805555598</v>
      </c>
      <c r="B3736" s="11">
        <f>'Raw Data'!M3735</f>
        <v>20.122737967871501</v>
      </c>
      <c r="C3736" s="11" t="str">
        <f t="shared" si="116"/>
        <v>Free-flow</v>
      </c>
      <c r="D3736" s="11">
        <f>'Raw Data'!P3735</f>
        <v>0</v>
      </c>
      <c r="E3736" s="11" t="str">
        <f t="shared" si="117"/>
        <v>No Accident</v>
      </c>
      <c r="F3736" s="11" t="str">
        <f>'Raw Data'!O3735</f>
        <v>Fog</v>
      </c>
      <c r="G3736" s="11" t="str">
        <f>IFERROR(VLOOKUP(F3736,'Lookup Formulas Demo'!$A$5:$B$8,2,0),"Unknown Weather")</f>
        <v>Use Fog Lights, Reduce Speed</v>
      </c>
      <c r="H3736" s="11" t="str">
        <f>_xlfn.IFNA(INDEX('Lookup Formulas Demo'!$B$5:$B$8,MATCH(F3736,'Lookup Formulas Demo'!$A$5:$A$8,0)),"No Match Found")</f>
        <v>Use Fog Lights, Reduce Speed</v>
      </c>
    </row>
    <row r="3737" spans="1:8" x14ac:dyDescent="0.3">
      <c r="A3737" s="9">
        <f>'Raw Data'!A3736</f>
        <v>45364.965277777803</v>
      </c>
      <c r="B3737" s="11">
        <f>'Raw Data'!M3736</f>
        <v>25.859195585815201</v>
      </c>
      <c r="C3737" s="11" t="str">
        <f t="shared" si="116"/>
        <v>Free-flow</v>
      </c>
      <c r="D3737" s="11">
        <f>'Raw Data'!P3736</f>
        <v>0</v>
      </c>
      <c r="E3737" s="11" t="str">
        <f t="shared" si="117"/>
        <v>No Accident</v>
      </c>
      <c r="F3737" s="11" t="str">
        <f>'Raw Data'!O3736</f>
        <v>Clear</v>
      </c>
      <c r="G3737" s="11" t="str">
        <f>IFERROR(VLOOKUP(F3737,'Lookup Formulas Demo'!$A$5:$B$8,2,0),"Unknown Weather")</f>
        <v>Normal Driving</v>
      </c>
      <c r="H3737" s="11" t="str">
        <f>_xlfn.IFNA(INDEX('Lookup Formulas Demo'!$B$5:$B$8,MATCH(F3737,'Lookup Formulas Demo'!$A$5:$A$8,0)),"No Match Found")</f>
        <v>Normal Driving</v>
      </c>
    </row>
    <row r="3738" spans="1:8" x14ac:dyDescent="0.3">
      <c r="A3738" s="9">
        <f>'Raw Data'!A3737</f>
        <v>45364.96875</v>
      </c>
      <c r="B3738" s="11">
        <f>'Raw Data'!M3737</f>
        <v>61.706817314224601</v>
      </c>
      <c r="C3738" s="11" t="str">
        <f t="shared" si="116"/>
        <v>Moderate</v>
      </c>
      <c r="D3738" s="11">
        <f>'Raw Data'!P3737</f>
        <v>0</v>
      </c>
      <c r="E3738" s="11" t="str">
        <f t="shared" si="117"/>
        <v>No Accident</v>
      </c>
      <c r="F3738" s="11" t="str">
        <f>'Raw Data'!O3737</f>
        <v>Fog</v>
      </c>
      <c r="G3738" s="11" t="str">
        <f>IFERROR(VLOOKUP(F3738,'Lookup Formulas Demo'!$A$5:$B$8,2,0),"Unknown Weather")</f>
        <v>Use Fog Lights, Reduce Speed</v>
      </c>
      <c r="H3738" s="11" t="str">
        <f>_xlfn.IFNA(INDEX('Lookup Formulas Demo'!$B$5:$B$8,MATCH(F3738,'Lookup Formulas Demo'!$A$5:$A$8,0)),"No Match Found")</f>
        <v>Use Fog Lights, Reduce Speed</v>
      </c>
    </row>
    <row r="3739" spans="1:8" x14ac:dyDescent="0.3">
      <c r="A3739" s="9">
        <f>'Raw Data'!A3738</f>
        <v>45364.972222222197</v>
      </c>
      <c r="B3739" s="11">
        <f>'Raw Data'!M3738</f>
        <v>87.508466824759196</v>
      </c>
      <c r="C3739" s="11" t="str">
        <f t="shared" si="116"/>
        <v>Congested</v>
      </c>
      <c r="D3739" s="11">
        <f>'Raw Data'!P3738</f>
        <v>0</v>
      </c>
      <c r="E3739" s="11" t="str">
        <f t="shared" si="117"/>
        <v>No Accident</v>
      </c>
      <c r="F3739" s="11" t="str">
        <f>'Raw Data'!O3738</f>
        <v>Snow</v>
      </c>
      <c r="G3739" s="11" t="str">
        <f>IFERROR(VLOOKUP(F3739,'Lookup Formulas Demo'!$A$5:$B$8,2,0),"Unknown Weather")</f>
        <v>Extreme Caution, Consider Delay</v>
      </c>
      <c r="H3739" s="11" t="str">
        <f>_xlfn.IFNA(INDEX('Lookup Formulas Demo'!$B$5:$B$8,MATCH(F3739,'Lookup Formulas Demo'!$A$5:$A$8,0)),"No Match Found")</f>
        <v>Extreme Caution, Consider Delay</v>
      </c>
    </row>
    <row r="3740" spans="1:8" x14ac:dyDescent="0.3">
      <c r="A3740" s="9">
        <f>'Raw Data'!A3739</f>
        <v>45364.975694444503</v>
      </c>
      <c r="B3740" s="11">
        <f>'Raw Data'!M3739</f>
        <v>80.742457262367395</v>
      </c>
      <c r="C3740" s="11" t="str">
        <f t="shared" si="116"/>
        <v>Congested</v>
      </c>
      <c r="D3740" s="11">
        <f>'Raw Data'!P3739</f>
        <v>0</v>
      </c>
      <c r="E3740" s="11" t="str">
        <f t="shared" si="117"/>
        <v>No Accident</v>
      </c>
      <c r="F3740" s="11" t="str">
        <f>'Raw Data'!O3739</f>
        <v>Clear</v>
      </c>
      <c r="G3740" s="11" t="str">
        <f>IFERROR(VLOOKUP(F3740,'Lookup Formulas Demo'!$A$5:$B$8,2,0),"Unknown Weather")</f>
        <v>Normal Driving</v>
      </c>
      <c r="H3740" s="11" t="str">
        <f>_xlfn.IFNA(INDEX('Lookup Formulas Demo'!$B$5:$B$8,MATCH(F3740,'Lookup Formulas Demo'!$A$5:$A$8,0)),"No Match Found")</f>
        <v>Normal Driving</v>
      </c>
    </row>
    <row r="3741" spans="1:8" x14ac:dyDescent="0.3">
      <c r="A3741" s="9">
        <f>'Raw Data'!A3740</f>
        <v>45364.979166666701</v>
      </c>
      <c r="B3741" s="11">
        <f>'Raw Data'!M3740</f>
        <v>65.706378639736002</v>
      </c>
      <c r="C3741" s="11" t="str">
        <f t="shared" si="116"/>
        <v>Moderate</v>
      </c>
      <c r="D3741" s="11">
        <f>'Raw Data'!P3740</f>
        <v>0</v>
      </c>
      <c r="E3741" s="11" t="str">
        <f t="shared" si="117"/>
        <v>No Accident</v>
      </c>
      <c r="F3741" s="11" t="str">
        <f>'Raw Data'!O3740</f>
        <v>Fog</v>
      </c>
      <c r="G3741" s="11" t="str">
        <f>IFERROR(VLOOKUP(F3741,'Lookup Formulas Demo'!$A$5:$B$8,2,0),"Unknown Weather")</f>
        <v>Use Fog Lights, Reduce Speed</v>
      </c>
      <c r="H3741" s="11" t="str">
        <f>_xlfn.IFNA(INDEX('Lookup Formulas Demo'!$B$5:$B$8,MATCH(F3741,'Lookup Formulas Demo'!$A$5:$A$8,0)),"No Match Found")</f>
        <v>Use Fog Lights, Reduce Speed</v>
      </c>
    </row>
    <row r="3742" spans="1:8" x14ac:dyDescent="0.3">
      <c r="A3742" s="9">
        <f>'Raw Data'!A3741</f>
        <v>45364.982638888898</v>
      </c>
      <c r="B3742" s="11">
        <f>'Raw Data'!M3741</f>
        <v>19.740214375035698</v>
      </c>
      <c r="C3742" s="11" t="str">
        <f t="shared" si="116"/>
        <v>Free-flow</v>
      </c>
      <c r="D3742" s="11">
        <f>'Raw Data'!P3741</f>
        <v>0</v>
      </c>
      <c r="E3742" s="11" t="str">
        <f t="shared" si="117"/>
        <v>No Accident</v>
      </c>
      <c r="F3742" s="11" t="str">
        <f>'Raw Data'!O3741</f>
        <v>Clear</v>
      </c>
      <c r="G3742" s="11" t="str">
        <f>IFERROR(VLOOKUP(F3742,'Lookup Formulas Demo'!$A$5:$B$8,2,0),"Unknown Weather")</f>
        <v>Normal Driving</v>
      </c>
      <c r="H3742" s="11" t="str">
        <f>_xlfn.IFNA(INDEX('Lookup Formulas Demo'!$B$5:$B$8,MATCH(F3742,'Lookup Formulas Demo'!$A$5:$A$8,0)),"No Match Found")</f>
        <v>Normal Driving</v>
      </c>
    </row>
    <row r="3743" spans="1:8" x14ac:dyDescent="0.3">
      <c r="A3743" s="9">
        <f>'Raw Data'!A3742</f>
        <v>45364.986111111102</v>
      </c>
      <c r="B3743" s="11">
        <f>'Raw Data'!M3742</f>
        <v>44.589873830982299</v>
      </c>
      <c r="C3743" s="11" t="str">
        <f t="shared" si="116"/>
        <v>Free-flow</v>
      </c>
      <c r="D3743" s="11">
        <f>'Raw Data'!P3742</f>
        <v>0</v>
      </c>
      <c r="E3743" s="11" t="str">
        <f t="shared" si="117"/>
        <v>No Accident</v>
      </c>
      <c r="F3743" s="11" t="str">
        <f>'Raw Data'!O3742</f>
        <v>Clear</v>
      </c>
      <c r="G3743" s="11" t="str">
        <f>IFERROR(VLOOKUP(F3743,'Lookup Formulas Demo'!$A$5:$B$8,2,0),"Unknown Weather")</f>
        <v>Normal Driving</v>
      </c>
      <c r="H3743" s="11" t="str">
        <f>_xlfn.IFNA(INDEX('Lookup Formulas Demo'!$B$5:$B$8,MATCH(F3743,'Lookup Formulas Demo'!$A$5:$A$8,0)),"No Match Found")</f>
        <v>Normal Driving</v>
      </c>
    </row>
    <row r="3744" spans="1:8" x14ac:dyDescent="0.3">
      <c r="A3744" s="9">
        <f>'Raw Data'!A3743</f>
        <v>45364.989583333299</v>
      </c>
      <c r="B3744" s="11">
        <f>'Raw Data'!M3743</f>
        <v>52.367263873379201</v>
      </c>
      <c r="C3744" s="11" t="str">
        <f t="shared" si="116"/>
        <v>Moderate</v>
      </c>
      <c r="D3744" s="11">
        <f>'Raw Data'!P3743</f>
        <v>0</v>
      </c>
      <c r="E3744" s="11" t="str">
        <f t="shared" si="117"/>
        <v>No Accident</v>
      </c>
      <c r="F3744" s="11" t="str">
        <f>'Raw Data'!O3743</f>
        <v>Rain</v>
      </c>
      <c r="G3744" s="11" t="str">
        <f>IFERROR(VLOOKUP(F3744,'Lookup Formulas Demo'!$A$5:$B$8,2,0),"Unknown Weather")</f>
        <v>Reduce Speed, Increase Following Distance</v>
      </c>
      <c r="H3744" s="11" t="str">
        <f>_xlfn.IFNA(INDEX('Lookup Formulas Demo'!$B$5:$B$8,MATCH(F3744,'Lookup Formulas Demo'!$A$5:$A$8,0)),"No Match Found")</f>
        <v>Reduce Speed, Increase Following Distance</v>
      </c>
    </row>
    <row r="3745" spans="1:8" x14ac:dyDescent="0.3">
      <c r="A3745" s="9">
        <f>'Raw Data'!A3744</f>
        <v>45364.993055555598</v>
      </c>
      <c r="B3745" s="11">
        <f>'Raw Data'!M3744</f>
        <v>86.049017314468898</v>
      </c>
      <c r="C3745" s="11" t="str">
        <f t="shared" si="116"/>
        <v>Congested</v>
      </c>
      <c r="D3745" s="11">
        <f>'Raw Data'!P3744</f>
        <v>0</v>
      </c>
      <c r="E3745" s="11" t="str">
        <f t="shared" si="117"/>
        <v>No Accident</v>
      </c>
      <c r="F3745" s="11" t="str">
        <f>'Raw Data'!O3744</f>
        <v>Fog</v>
      </c>
      <c r="G3745" s="11" t="str">
        <f>IFERROR(VLOOKUP(F3745,'Lookup Formulas Demo'!$A$5:$B$8,2,0),"Unknown Weather")</f>
        <v>Use Fog Lights, Reduce Speed</v>
      </c>
      <c r="H3745" s="11" t="str">
        <f>_xlfn.IFNA(INDEX('Lookup Formulas Demo'!$B$5:$B$8,MATCH(F3745,'Lookup Formulas Demo'!$A$5:$A$8,0)),"No Match Found")</f>
        <v>Use Fog Lights, Reduce Speed</v>
      </c>
    </row>
    <row r="3746" spans="1:8" x14ac:dyDescent="0.3">
      <c r="A3746" s="9">
        <f>'Raw Data'!A3745</f>
        <v>45364.996527777803</v>
      </c>
      <c r="B3746" s="11">
        <f>'Raw Data'!M3745</f>
        <v>20.146543706707298</v>
      </c>
      <c r="C3746" s="11" t="str">
        <f t="shared" si="116"/>
        <v>Free-flow</v>
      </c>
      <c r="D3746" s="11">
        <f>'Raw Data'!P3745</f>
        <v>0</v>
      </c>
      <c r="E3746" s="11" t="str">
        <f t="shared" si="117"/>
        <v>No Accident</v>
      </c>
      <c r="F3746" s="11" t="str">
        <f>'Raw Data'!O3745</f>
        <v>Rain</v>
      </c>
      <c r="G3746" s="11" t="str">
        <f>IFERROR(VLOOKUP(F3746,'Lookup Formulas Demo'!$A$5:$B$8,2,0),"Unknown Weather")</f>
        <v>Reduce Speed, Increase Following Distance</v>
      </c>
      <c r="H3746" s="11" t="str">
        <f>_xlfn.IFNA(INDEX('Lookup Formulas Demo'!$B$5:$B$8,MATCH(F3746,'Lookup Formulas Demo'!$A$5:$A$8,0)),"No Match Found")</f>
        <v>Reduce Speed, Increase Following Distance</v>
      </c>
    </row>
    <row r="3747" spans="1:8" x14ac:dyDescent="0.3">
      <c r="A3747" s="9">
        <f>'Raw Data'!A3746</f>
        <v>45365</v>
      </c>
      <c r="B3747" s="11">
        <f>'Raw Data'!M3746</f>
        <v>88.478332852664906</v>
      </c>
      <c r="C3747" s="11" t="str">
        <f t="shared" si="116"/>
        <v>Congested</v>
      </c>
      <c r="D3747" s="11">
        <f>'Raw Data'!P3746</f>
        <v>0</v>
      </c>
      <c r="E3747" s="11" t="str">
        <f t="shared" si="117"/>
        <v>No Accident</v>
      </c>
      <c r="F3747" s="11" t="str">
        <f>'Raw Data'!O3746</f>
        <v>Snow</v>
      </c>
      <c r="G3747" s="11" t="str">
        <f>IFERROR(VLOOKUP(F3747,'Lookup Formulas Demo'!$A$5:$B$8,2,0),"Unknown Weather")</f>
        <v>Extreme Caution, Consider Delay</v>
      </c>
      <c r="H3747" s="11" t="str">
        <f>_xlfn.IFNA(INDEX('Lookup Formulas Demo'!$B$5:$B$8,MATCH(F3747,'Lookup Formulas Demo'!$A$5:$A$8,0)),"No Match Found")</f>
        <v>Extreme Caution, Consider Delay</v>
      </c>
    </row>
    <row r="3748" spans="1:8" x14ac:dyDescent="0.3">
      <c r="A3748" s="9">
        <f>'Raw Data'!A3747</f>
        <v>45365.003472222197</v>
      </c>
      <c r="B3748" s="11">
        <f>'Raw Data'!M3747</f>
        <v>16.018886728307599</v>
      </c>
      <c r="C3748" s="11" t="str">
        <f t="shared" si="116"/>
        <v>Free-flow</v>
      </c>
      <c r="D3748" s="11">
        <f>'Raw Data'!P3747</f>
        <v>0</v>
      </c>
      <c r="E3748" s="11" t="str">
        <f t="shared" si="117"/>
        <v>No Accident</v>
      </c>
      <c r="F3748" s="11" t="str">
        <f>'Raw Data'!O3747</f>
        <v>Rain</v>
      </c>
      <c r="G3748" s="11" t="str">
        <f>IFERROR(VLOOKUP(F3748,'Lookup Formulas Demo'!$A$5:$B$8,2,0),"Unknown Weather")</f>
        <v>Reduce Speed, Increase Following Distance</v>
      </c>
      <c r="H3748" s="11" t="str">
        <f>_xlfn.IFNA(INDEX('Lookup Formulas Demo'!$B$5:$B$8,MATCH(F3748,'Lookup Formulas Demo'!$A$5:$A$8,0)),"No Match Found")</f>
        <v>Reduce Speed, Increase Following Distance</v>
      </c>
    </row>
    <row r="3749" spans="1:8" x14ac:dyDescent="0.3">
      <c r="A3749" s="9">
        <f>'Raw Data'!A3748</f>
        <v>45365.006944444503</v>
      </c>
      <c r="B3749" s="11">
        <f>'Raw Data'!M3748</f>
        <v>96.407978793459407</v>
      </c>
      <c r="C3749" s="11" t="str">
        <f t="shared" si="116"/>
        <v>Congested</v>
      </c>
      <c r="D3749" s="11">
        <f>'Raw Data'!P3748</f>
        <v>0</v>
      </c>
      <c r="E3749" s="11" t="str">
        <f t="shared" si="117"/>
        <v>No Accident</v>
      </c>
      <c r="F3749" s="11" t="str">
        <f>'Raw Data'!O3748</f>
        <v>Clear</v>
      </c>
      <c r="G3749" s="11" t="str">
        <f>IFERROR(VLOOKUP(F3749,'Lookup Formulas Demo'!$A$5:$B$8,2,0),"Unknown Weather")</f>
        <v>Normal Driving</v>
      </c>
      <c r="H3749" s="11" t="str">
        <f>_xlfn.IFNA(INDEX('Lookup Formulas Demo'!$B$5:$B$8,MATCH(F3749,'Lookup Formulas Demo'!$A$5:$A$8,0)),"No Match Found")</f>
        <v>Normal Driving</v>
      </c>
    </row>
    <row r="3750" spans="1:8" x14ac:dyDescent="0.3">
      <c r="A3750" s="9">
        <f>'Raw Data'!A3749</f>
        <v>45365.010416666701</v>
      </c>
      <c r="B3750" s="11">
        <f>'Raw Data'!M3749</f>
        <v>97.950191189468597</v>
      </c>
      <c r="C3750" s="11" t="str">
        <f t="shared" si="116"/>
        <v>Congested</v>
      </c>
      <c r="D3750" s="11">
        <f>'Raw Data'!P3749</f>
        <v>0</v>
      </c>
      <c r="E3750" s="11" t="str">
        <f t="shared" si="117"/>
        <v>No Accident</v>
      </c>
      <c r="F3750" s="11" t="str">
        <f>'Raw Data'!O3749</f>
        <v>Fog</v>
      </c>
      <c r="G3750" s="11" t="str">
        <f>IFERROR(VLOOKUP(F3750,'Lookup Formulas Demo'!$A$5:$B$8,2,0),"Unknown Weather")</f>
        <v>Use Fog Lights, Reduce Speed</v>
      </c>
      <c r="H3750" s="11" t="str">
        <f>_xlfn.IFNA(INDEX('Lookup Formulas Demo'!$B$5:$B$8,MATCH(F3750,'Lookup Formulas Demo'!$A$5:$A$8,0)),"No Match Found")</f>
        <v>Use Fog Lights, Reduce Speed</v>
      </c>
    </row>
    <row r="3751" spans="1:8" x14ac:dyDescent="0.3">
      <c r="A3751" s="9">
        <f>'Raw Data'!A3750</f>
        <v>45365.013888888898</v>
      </c>
      <c r="B3751" s="11">
        <f>'Raw Data'!M3750</f>
        <v>87.862129328205896</v>
      </c>
      <c r="C3751" s="11" t="str">
        <f t="shared" si="116"/>
        <v>Congested</v>
      </c>
      <c r="D3751" s="11">
        <f>'Raw Data'!P3750</f>
        <v>0</v>
      </c>
      <c r="E3751" s="11" t="str">
        <f t="shared" si="117"/>
        <v>No Accident</v>
      </c>
      <c r="F3751" s="11" t="str">
        <f>'Raw Data'!O3750</f>
        <v>Clear</v>
      </c>
      <c r="G3751" s="11" t="str">
        <f>IFERROR(VLOOKUP(F3751,'Lookup Formulas Demo'!$A$5:$B$8,2,0),"Unknown Weather")</f>
        <v>Normal Driving</v>
      </c>
      <c r="H3751" s="11" t="str">
        <f>_xlfn.IFNA(INDEX('Lookup Formulas Demo'!$B$5:$B$8,MATCH(F3751,'Lookup Formulas Demo'!$A$5:$A$8,0)),"No Match Found")</f>
        <v>Normal Driving</v>
      </c>
    </row>
    <row r="3752" spans="1:8" x14ac:dyDescent="0.3">
      <c r="A3752" s="9">
        <f>'Raw Data'!A3751</f>
        <v>45365.017361111102</v>
      </c>
      <c r="B3752" s="11">
        <f>'Raw Data'!M3751</f>
        <v>95.932990254570598</v>
      </c>
      <c r="C3752" s="11" t="str">
        <f t="shared" si="116"/>
        <v>Congested</v>
      </c>
      <c r="D3752" s="11">
        <f>'Raw Data'!P3751</f>
        <v>0</v>
      </c>
      <c r="E3752" s="11" t="str">
        <f t="shared" si="117"/>
        <v>No Accident</v>
      </c>
      <c r="F3752" s="11" t="str">
        <f>'Raw Data'!O3751</f>
        <v>Snow</v>
      </c>
      <c r="G3752" s="11" t="str">
        <f>IFERROR(VLOOKUP(F3752,'Lookup Formulas Demo'!$A$5:$B$8,2,0),"Unknown Weather")</f>
        <v>Extreme Caution, Consider Delay</v>
      </c>
      <c r="H3752" s="11" t="str">
        <f>_xlfn.IFNA(INDEX('Lookup Formulas Demo'!$B$5:$B$8,MATCH(F3752,'Lookup Formulas Demo'!$A$5:$A$8,0)),"No Match Found")</f>
        <v>Extreme Caution, Consider Delay</v>
      </c>
    </row>
    <row r="3753" spans="1:8" x14ac:dyDescent="0.3">
      <c r="A3753" s="9">
        <f>'Raw Data'!A3752</f>
        <v>45365.020833333299</v>
      </c>
      <c r="B3753" s="11">
        <f>'Raw Data'!M3752</f>
        <v>26.676599770865799</v>
      </c>
      <c r="C3753" s="11" t="str">
        <f t="shared" si="116"/>
        <v>Free-flow</v>
      </c>
      <c r="D3753" s="11">
        <f>'Raw Data'!P3752</f>
        <v>0</v>
      </c>
      <c r="E3753" s="11" t="str">
        <f t="shared" si="117"/>
        <v>No Accident</v>
      </c>
      <c r="F3753" s="11" t="str">
        <f>'Raw Data'!O3752</f>
        <v>Clear</v>
      </c>
      <c r="G3753" s="11" t="str">
        <f>IFERROR(VLOOKUP(F3753,'Lookup Formulas Demo'!$A$5:$B$8,2,0),"Unknown Weather")</f>
        <v>Normal Driving</v>
      </c>
      <c r="H3753" s="11" t="str">
        <f>_xlfn.IFNA(INDEX('Lookup Formulas Demo'!$B$5:$B$8,MATCH(F3753,'Lookup Formulas Demo'!$A$5:$A$8,0)),"No Match Found")</f>
        <v>Normal Driving</v>
      </c>
    </row>
    <row r="3754" spans="1:8" x14ac:dyDescent="0.3">
      <c r="A3754" s="9">
        <f>'Raw Data'!A3753</f>
        <v>45365.024305555598</v>
      </c>
      <c r="B3754" s="11">
        <f>'Raw Data'!M3753</f>
        <v>79.185640713537097</v>
      </c>
      <c r="C3754" s="11" t="str">
        <f t="shared" si="116"/>
        <v>Moderate</v>
      </c>
      <c r="D3754" s="11">
        <f>'Raw Data'!P3753</f>
        <v>0</v>
      </c>
      <c r="E3754" s="11" t="str">
        <f t="shared" si="117"/>
        <v>No Accident</v>
      </c>
      <c r="F3754" s="11" t="str">
        <f>'Raw Data'!O3753</f>
        <v>Clear</v>
      </c>
      <c r="G3754" s="11" t="str">
        <f>IFERROR(VLOOKUP(F3754,'Lookup Formulas Demo'!$A$5:$B$8,2,0),"Unknown Weather")</f>
        <v>Normal Driving</v>
      </c>
      <c r="H3754" s="11" t="str">
        <f>_xlfn.IFNA(INDEX('Lookup Formulas Demo'!$B$5:$B$8,MATCH(F3754,'Lookup Formulas Demo'!$A$5:$A$8,0)),"No Match Found")</f>
        <v>Normal Driving</v>
      </c>
    </row>
    <row r="3755" spans="1:8" x14ac:dyDescent="0.3">
      <c r="A3755" s="9">
        <f>'Raw Data'!A3754</f>
        <v>45365.027777777803</v>
      </c>
      <c r="B3755" s="11">
        <f>'Raw Data'!M3754</f>
        <v>91.119763248728702</v>
      </c>
      <c r="C3755" s="11" t="str">
        <f t="shared" si="116"/>
        <v>Congested</v>
      </c>
      <c r="D3755" s="11">
        <f>'Raw Data'!P3754</f>
        <v>0</v>
      </c>
      <c r="E3755" s="11" t="str">
        <f t="shared" si="117"/>
        <v>No Accident</v>
      </c>
      <c r="F3755" s="11" t="str">
        <f>'Raw Data'!O3754</f>
        <v>Clear</v>
      </c>
      <c r="G3755" s="11" t="str">
        <f>IFERROR(VLOOKUP(F3755,'Lookup Formulas Demo'!$A$5:$B$8,2,0),"Unknown Weather")</f>
        <v>Normal Driving</v>
      </c>
      <c r="H3755" s="11" t="str">
        <f>_xlfn.IFNA(INDEX('Lookup Formulas Demo'!$B$5:$B$8,MATCH(F3755,'Lookup Formulas Demo'!$A$5:$A$8,0)),"No Match Found")</f>
        <v>Normal Driving</v>
      </c>
    </row>
    <row r="3756" spans="1:8" x14ac:dyDescent="0.3">
      <c r="A3756" s="9">
        <f>'Raw Data'!A3755</f>
        <v>45365.03125</v>
      </c>
      <c r="B3756" s="11">
        <f>'Raw Data'!M3755</f>
        <v>91.510876108783904</v>
      </c>
      <c r="C3756" s="11" t="str">
        <f t="shared" si="116"/>
        <v>Congested</v>
      </c>
      <c r="D3756" s="11">
        <f>'Raw Data'!P3755</f>
        <v>0</v>
      </c>
      <c r="E3756" s="11" t="str">
        <f t="shared" si="117"/>
        <v>No Accident</v>
      </c>
      <c r="F3756" s="11" t="str">
        <f>'Raw Data'!O3755</f>
        <v>Fog</v>
      </c>
      <c r="G3756" s="11" t="str">
        <f>IFERROR(VLOOKUP(F3756,'Lookup Formulas Demo'!$A$5:$B$8,2,0),"Unknown Weather")</f>
        <v>Use Fog Lights, Reduce Speed</v>
      </c>
      <c r="H3756" s="11" t="str">
        <f>_xlfn.IFNA(INDEX('Lookup Formulas Demo'!$B$5:$B$8,MATCH(F3756,'Lookup Formulas Demo'!$A$5:$A$8,0)),"No Match Found")</f>
        <v>Use Fog Lights, Reduce Speed</v>
      </c>
    </row>
    <row r="3757" spans="1:8" x14ac:dyDescent="0.3">
      <c r="A3757" s="9">
        <f>'Raw Data'!A3756</f>
        <v>45365.034722222197</v>
      </c>
      <c r="B3757" s="11">
        <f>'Raw Data'!M3756</f>
        <v>74.217402680311295</v>
      </c>
      <c r="C3757" s="11" t="str">
        <f t="shared" si="116"/>
        <v>Moderate</v>
      </c>
      <c r="D3757" s="11">
        <f>'Raw Data'!P3756</f>
        <v>0</v>
      </c>
      <c r="E3757" s="11" t="str">
        <f t="shared" si="117"/>
        <v>No Accident</v>
      </c>
      <c r="F3757" s="11" t="str">
        <f>'Raw Data'!O3756</f>
        <v>Snow</v>
      </c>
      <c r="G3757" s="11" t="str">
        <f>IFERROR(VLOOKUP(F3757,'Lookup Formulas Demo'!$A$5:$B$8,2,0),"Unknown Weather")</f>
        <v>Extreme Caution, Consider Delay</v>
      </c>
      <c r="H3757" s="11" t="str">
        <f>_xlfn.IFNA(INDEX('Lookup Formulas Demo'!$B$5:$B$8,MATCH(F3757,'Lookup Formulas Demo'!$A$5:$A$8,0)),"No Match Found")</f>
        <v>Extreme Caution, Consider Delay</v>
      </c>
    </row>
    <row r="3758" spans="1:8" x14ac:dyDescent="0.3">
      <c r="A3758" s="9">
        <f>'Raw Data'!A3757</f>
        <v>45365.038194444503</v>
      </c>
      <c r="B3758" s="11">
        <f>'Raw Data'!M3757</f>
        <v>17.211374764096401</v>
      </c>
      <c r="C3758" s="11" t="str">
        <f t="shared" si="116"/>
        <v>Free-flow</v>
      </c>
      <c r="D3758" s="11">
        <f>'Raw Data'!P3757</f>
        <v>1</v>
      </c>
      <c r="E3758" s="11" t="str">
        <f t="shared" si="117"/>
        <v>Accident Reported</v>
      </c>
      <c r="F3758" s="11" t="str">
        <f>'Raw Data'!O3757</f>
        <v>Fog</v>
      </c>
      <c r="G3758" s="11" t="str">
        <f>IFERROR(VLOOKUP(F3758,'Lookup Formulas Demo'!$A$5:$B$8,2,0),"Unknown Weather")</f>
        <v>Use Fog Lights, Reduce Speed</v>
      </c>
      <c r="H3758" s="11" t="str">
        <f>_xlfn.IFNA(INDEX('Lookup Formulas Demo'!$B$5:$B$8,MATCH(F3758,'Lookup Formulas Demo'!$A$5:$A$8,0)),"No Match Found")</f>
        <v>Use Fog Lights, Reduce Speed</v>
      </c>
    </row>
    <row r="3759" spans="1:8" x14ac:dyDescent="0.3">
      <c r="A3759" s="9">
        <f>'Raw Data'!A3758</f>
        <v>45365.041666666701</v>
      </c>
      <c r="B3759" s="11">
        <f>'Raw Data'!M3758</f>
        <v>32.127870096220498</v>
      </c>
      <c r="C3759" s="11" t="str">
        <f t="shared" si="116"/>
        <v>Free-flow</v>
      </c>
      <c r="D3759" s="11">
        <f>'Raw Data'!P3758</f>
        <v>0</v>
      </c>
      <c r="E3759" s="11" t="str">
        <f t="shared" si="117"/>
        <v>No Accident</v>
      </c>
      <c r="F3759" s="11" t="str">
        <f>'Raw Data'!O3758</f>
        <v>Fog</v>
      </c>
      <c r="G3759" s="11" t="str">
        <f>IFERROR(VLOOKUP(F3759,'Lookup Formulas Demo'!$A$5:$B$8,2,0),"Unknown Weather")</f>
        <v>Use Fog Lights, Reduce Speed</v>
      </c>
      <c r="H3759" s="11" t="str">
        <f>_xlfn.IFNA(INDEX('Lookup Formulas Demo'!$B$5:$B$8,MATCH(F3759,'Lookup Formulas Demo'!$A$5:$A$8,0)),"No Match Found")</f>
        <v>Use Fog Lights, Reduce Speed</v>
      </c>
    </row>
    <row r="3760" spans="1:8" x14ac:dyDescent="0.3">
      <c r="A3760" s="9">
        <f>'Raw Data'!A3759</f>
        <v>45365.045138888898</v>
      </c>
      <c r="B3760" s="11">
        <f>'Raw Data'!M3759</f>
        <v>52.3458661440187</v>
      </c>
      <c r="C3760" s="11" t="str">
        <f t="shared" si="116"/>
        <v>Moderate</v>
      </c>
      <c r="D3760" s="11">
        <f>'Raw Data'!P3759</f>
        <v>0</v>
      </c>
      <c r="E3760" s="11" t="str">
        <f t="shared" si="117"/>
        <v>No Accident</v>
      </c>
      <c r="F3760" s="11" t="str">
        <f>'Raw Data'!O3759</f>
        <v>Rain</v>
      </c>
      <c r="G3760" s="11" t="str">
        <f>IFERROR(VLOOKUP(F3760,'Lookup Formulas Demo'!$A$5:$B$8,2,0),"Unknown Weather")</f>
        <v>Reduce Speed, Increase Following Distance</v>
      </c>
      <c r="H3760" s="11" t="str">
        <f>_xlfn.IFNA(INDEX('Lookup Formulas Demo'!$B$5:$B$8,MATCH(F3760,'Lookup Formulas Demo'!$A$5:$A$8,0)),"No Match Found")</f>
        <v>Reduce Speed, Increase Following Distance</v>
      </c>
    </row>
    <row r="3761" spans="1:8" x14ac:dyDescent="0.3">
      <c r="A3761" s="9">
        <f>'Raw Data'!A3760</f>
        <v>45365.048611111102</v>
      </c>
      <c r="B3761" s="11">
        <f>'Raw Data'!M3760</f>
        <v>35.779088775858497</v>
      </c>
      <c r="C3761" s="11" t="str">
        <f t="shared" si="116"/>
        <v>Free-flow</v>
      </c>
      <c r="D3761" s="11">
        <f>'Raw Data'!P3760</f>
        <v>1</v>
      </c>
      <c r="E3761" s="11" t="str">
        <f t="shared" si="117"/>
        <v>Accident Reported</v>
      </c>
      <c r="F3761" s="11" t="str">
        <f>'Raw Data'!O3760</f>
        <v>Snow</v>
      </c>
      <c r="G3761" s="11" t="str">
        <f>IFERROR(VLOOKUP(F3761,'Lookup Formulas Demo'!$A$5:$B$8,2,0),"Unknown Weather")</f>
        <v>Extreme Caution, Consider Delay</v>
      </c>
      <c r="H3761" s="11" t="str">
        <f>_xlfn.IFNA(INDEX('Lookup Formulas Demo'!$B$5:$B$8,MATCH(F3761,'Lookup Formulas Demo'!$A$5:$A$8,0)),"No Match Found")</f>
        <v>Extreme Caution, Consider Delay</v>
      </c>
    </row>
    <row r="3762" spans="1:8" x14ac:dyDescent="0.3">
      <c r="A3762" s="9">
        <f>'Raw Data'!A3761</f>
        <v>45365.052083333299</v>
      </c>
      <c r="B3762" s="11">
        <f>'Raw Data'!M3761</f>
        <v>33.443431638457703</v>
      </c>
      <c r="C3762" s="11" t="str">
        <f t="shared" si="116"/>
        <v>Free-flow</v>
      </c>
      <c r="D3762" s="11">
        <f>'Raw Data'!P3761</f>
        <v>0</v>
      </c>
      <c r="E3762" s="11" t="str">
        <f t="shared" si="117"/>
        <v>No Accident</v>
      </c>
      <c r="F3762" s="11" t="str">
        <f>'Raw Data'!O3761</f>
        <v>Clear</v>
      </c>
      <c r="G3762" s="11" t="str">
        <f>IFERROR(VLOOKUP(F3762,'Lookup Formulas Demo'!$A$5:$B$8,2,0),"Unknown Weather")</f>
        <v>Normal Driving</v>
      </c>
      <c r="H3762" s="11" t="str">
        <f>_xlfn.IFNA(INDEX('Lookup Formulas Demo'!$B$5:$B$8,MATCH(F3762,'Lookup Formulas Demo'!$A$5:$A$8,0)),"No Match Found")</f>
        <v>Normal Driving</v>
      </c>
    </row>
    <row r="3763" spans="1:8" x14ac:dyDescent="0.3">
      <c r="A3763" s="9">
        <f>'Raw Data'!A3762</f>
        <v>45365.055555555598</v>
      </c>
      <c r="B3763" s="11">
        <f>'Raw Data'!M3762</f>
        <v>58.567167164407799</v>
      </c>
      <c r="C3763" s="11" t="str">
        <f t="shared" si="116"/>
        <v>Moderate</v>
      </c>
      <c r="D3763" s="11">
        <f>'Raw Data'!P3762</f>
        <v>0</v>
      </c>
      <c r="E3763" s="11" t="str">
        <f t="shared" si="117"/>
        <v>No Accident</v>
      </c>
      <c r="F3763" s="11" t="str">
        <f>'Raw Data'!O3762</f>
        <v>Fog</v>
      </c>
      <c r="G3763" s="11" t="str">
        <f>IFERROR(VLOOKUP(F3763,'Lookup Formulas Demo'!$A$5:$B$8,2,0),"Unknown Weather")</f>
        <v>Use Fog Lights, Reduce Speed</v>
      </c>
      <c r="H3763" s="11" t="str">
        <f>_xlfn.IFNA(INDEX('Lookup Formulas Demo'!$B$5:$B$8,MATCH(F3763,'Lookup Formulas Demo'!$A$5:$A$8,0)),"No Match Found")</f>
        <v>Use Fog Lights, Reduce Speed</v>
      </c>
    </row>
    <row r="3764" spans="1:8" x14ac:dyDescent="0.3">
      <c r="A3764" s="9">
        <f>'Raw Data'!A3763</f>
        <v>45365.059027777803</v>
      </c>
      <c r="B3764" s="11">
        <f>'Raw Data'!M3763</f>
        <v>75.679193439945394</v>
      </c>
      <c r="C3764" s="11" t="str">
        <f t="shared" si="116"/>
        <v>Moderate</v>
      </c>
      <c r="D3764" s="11">
        <f>'Raw Data'!P3763</f>
        <v>0</v>
      </c>
      <c r="E3764" s="11" t="str">
        <f t="shared" si="117"/>
        <v>No Accident</v>
      </c>
      <c r="F3764" s="11" t="str">
        <f>'Raw Data'!O3763</f>
        <v>Fog</v>
      </c>
      <c r="G3764" s="11" t="str">
        <f>IFERROR(VLOOKUP(F3764,'Lookup Formulas Demo'!$A$5:$B$8,2,0),"Unknown Weather")</f>
        <v>Use Fog Lights, Reduce Speed</v>
      </c>
      <c r="H3764" s="11" t="str">
        <f>_xlfn.IFNA(INDEX('Lookup Formulas Demo'!$B$5:$B$8,MATCH(F3764,'Lookup Formulas Demo'!$A$5:$A$8,0)),"No Match Found")</f>
        <v>Use Fog Lights, Reduce Speed</v>
      </c>
    </row>
    <row r="3765" spans="1:8" x14ac:dyDescent="0.3">
      <c r="A3765" s="9">
        <f>'Raw Data'!A3764</f>
        <v>45365.0625</v>
      </c>
      <c r="B3765" s="11">
        <f>'Raw Data'!M3764</f>
        <v>42.839595462319501</v>
      </c>
      <c r="C3765" s="11" t="str">
        <f t="shared" si="116"/>
        <v>Free-flow</v>
      </c>
      <c r="D3765" s="11">
        <f>'Raw Data'!P3764</f>
        <v>0</v>
      </c>
      <c r="E3765" s="11" t="str">
        <f t="shared" si="117"/>
        <v>No Accident</v>
      </c>
      <c r="F3765" s="11" t="str">
        <f>'Raw Data'!O3764</f>
        <v>Snow</v>
      </c>
      <c r="G3765" s="11" t="str">
        <f>IFERROR(VLOOKUP(F3765,'Lookup Formulas Demo'!$A$5:$B$8,2,0),"Unknown Weather")</f>
        <v>Extreme Caution, Consider Delay</v>
      </c>
      <c r="H3765" s="11" t="str">
        <f>_xlfn.IFNA(INDEX('Lookup Formulas Demo'!$B$5:$B$8,MATCH(F3765,'Lookup Formulas Demo'!$A$5:$A$8,0)),"No Match Found")</f>
        <v>Extreme Caution, Consider Delay</v>
      </c>
    </row>
    <row r="3766" spans="1:8" x14ac:dyDescent="0.3">
      <c r="A3766" s="9">
        <f>'Raw Data'!A3765</f>
        <v>45365.065972222197</v>
      </c>
      <c r="B3766" s="11">
        <f>'Raw Data'!M3765</f>
        <v>56.281222046257803</v>
      </c>
      <c r="C3766" s="11" t="str">
        <f t="shared" si="116"/>
        <v>Moderate</v>
      </c>
      <c r="D3766" s="11">
        <f>'Raw Data'!P3765</f>
        <v>0</v>
      </c>
      <c r="E3766" s="11" t="str">
        <f t="shared" si="117"/>
        <v>No Accident</v>
      </c>
      <c r="F3766" s="11" t="str">
        <f>'Raw Data'!O3765</f>
        <v>Fog</v>
      </c>
      <c r="G3766" s="11" t="str">
        <f>IFERROR(VLOOKUP(F3766,'Lookup Formulas Demo'!$A$5:$B$8,2,0),"Unknown Weather")</f>
        <v>Use Fog Lights, Reduce Speed</v>
      </c>
      <c r="H3766" s="11" t="str">
        <f>_xlfn.IFNA(INDEX('Lookup Formulas Demo'!$B$5:$B$8,MATCH(F3766,'Lookup Formulas Demo'!$A$5:$A$8,0)),"No Match Found")</f>
        <v>Use Fog Lights, Reduce Speed</v>
      </c>
    </row>
    <row r="3767" spans="1:8" x14ac:dyDescent="0.3">
      <c r="A3767" s="9">
        <f>'Raw Data'!A3766</f>
        <v>45365.069444444503</v>
      </c>
      <c r="B3767" s="11">
        <f>'Raw Data'!M3766</f>
        <v>53.063375998862298</v>
      </c>
      <c r="C3767" s="11" t="str">
        <f t="shared" si="116"/>
        <v>Moderate</v>
      </c>
      <c r="D3767" s="11">
        <f>'Raw Data'!P3766</f>
        <v>0</v>
      </c>
      <c r="E3767" s="11" t="str">
        <f t="shared" si="117"/>
        <v>No Accident</v>
      </c>
      <c r="F3767" s="11" t="str">
        <f>'Raw Data'!O3766</f>
        <v>Snow</v>
      </c>
      <c r="G3767" s="11" t="str">
        <f>IFERROR(VLOOKUP(F3767,'Lookup Formulas Demo'!$A$5:$B$8,2,0),"Unknown Weather")</f>
        <v>Extreme Caution, Consider Delay</v>
      </c>
      <c r="H3767" s="11" t="str">
        <f>_xlfn.IFNA(INDEX('Lookup Formulas Demo'!$B$5:$B$8,MATCH(F3767,'Lookup Formulas Demo'!$A$5:$A$8,0)),"No Match Found")</f>
        <v>Extreme Caution, Consider Delay</v>
      </c>
    </row>
    <row r="3768" spans="1:8" x14ac:dyDescent="0.3">
      <c r="A3768" s="9">
        <f>'Raw Data'!A3767</f>
        <v>45365.072916666701</v>
      </c>
      <c r="B3768" s="11">
        <f>'Raw Data'!M3767</f>
        <v>34.653365083430501</v>
      </c>
      <c r="C3768" s="11" t="str">
        <f t="shared" si="116"/>
        <v>Free-flow</v>
      </c>
      <c r="D3768" s="11">
        <f>'Raw Data'!P3767</f>
        <v>0</v>
      </c>
      <c r="E3768" s="11" t="str">
        <f t="shared" si="117"/>
        <v>No Accident</v>
      </c>
      <c r="F3768" s="11" t="str">
        <f>'Raw Data'!O3767</f>
        <v>Rain</v>
      </c>
      <c r="G3768" s="11" t="str">
        <f>IFERROR(VLOOKUP(F3768,'Lookup Formulas Demo'!$A$5:$B$8,2,0),"Unknown Weather")</f>
        <v>Reduce Speed, Increase Following Distance</v>
      </c>
      <c r="H3768" s="11" t="str">
        <f>_xlfn.IFNA(INDEX('Lookup Formulas Demo'!$B$5:$B$8,MATCH(F3768,'Lookup Formulas Demo'!$A$5:$A$8,0)),"No Match Found")</f>
        <v>Reduce Speed, Increase Following Distance</v>
      </c>
    </row>
    <row r="3769" spans="1:8" x14ac:dyDescent="0.3">
      <c r="A3769" s="9">
        <f>'Raw Data'!A3768</f>
        <v>45365.076388888898</v>
      </c>
      <c r="B3769" s="11">
        <f>'Raw Data'!M3768</f>
        <v>83.388812544880594</v>
      </c>
      <c r="C3769" s="11" t="str">
        <f t="shared" si="116"/>
        <v>Congested</v>
      </c>
      <c r="D3769" s="11">
        <f>'Raw Data'!P3768</f>
        <v>0</v>
      </c>
      <c r="E3769" s="11" t="str">
        <f t="shared" si="117"/>
        <v>No Accident</v>
      </c>
      <c r="F3769" s="11" t="str">
        <f>'Raw Data'!O3768</f>
        <v>Fog</v>
      </c>
      <c r="G3769" s="11" t="str">
        <f>IFERROR(VLOOKUP(F3769,'Lookup Formulas Demo'!$A$5:$B$8,2,0),"Unknown Weather")</f>
        <v>Use Fog Lights, Reduce Speed</v>
      </c>
      <c r="H3769" s="11" t="str">
        <f>_xlfn.IFNA(INDEX('Lookup Formulas Demo'!$B$5:$B$8,MATCH(F3769,'Lookup Formulas Demo'!$A$5:$A$8,0)),"No Match Found")</f>
        <v>Use Fog Lights, Reduce Speed</v>
      </c>
    </row>
    <row r="3770" spans="1:8" x14ac:dyDescent="0.3">
      <c r="A3770" s="9">
        <f>'Raw Data'!A3769</f>
        <v>45365.079861111102</v>
      </c>
      <c r="B3770" s="11">
        <f>'Raw Data'!M3769</f>
        <v>82.8598227774836</v>
      </c>
      <c r="C3770" s="11" t="str">
        <f t="shared" si="116"/>
        <v>Congested</v>
      </c>
      <c r="D3770" s="11">
        <f>'Raw Data'!P3769</f>
        <v>0</v>
      </c>
      <c r="E3770" s="11" t="str">
        <f t="shared" si="117"/>
        <v>No Accident</v>
      </c>
      <c r="F3770" s="11" t="str">
        <f>'Raw Data'!O3769</f>
        <v>Snow</v>
      </c>
      <c r="G3770" s="11" t="str">
        <f>IFERROR(VLOOKUP(F3770,'Lookup Formulas Demo'!$A$5:$B$8,2,0),"Unknown Weather")</f>
        <v>Extreme Caution, Consider Delay</v>
      </c>
      <c r="H3770" s="11" t="str">
        <f>_xlfn.IFNA(INDEX('Lookup Formulas Demo'!$B$5:$B$8,MATCH(F3770,'Lookup Formulas Demo'!$A$5:$A$8,0)),"No Match Found")</f>
        <v>Extreme Caution, Consider Delay</v>
      </c>
    </row>
    <row r="3771" spans="1:8" x14ac:dyDescent="0.3">
      <c r="A3771" s="9">
        <f>'Raw Data'!A3770</f>
        <v>45365.083333333299</v>
      </c>
      <c r="B3771" s="11">
        <f>'Raw Data'!M3770</f>
        <v>35.193623032300003</v>
      </c>
      <c r="C3771" s="11" t="str">
        <f t="shared" si="116"/>
        <v>Free-flow</v>
      </c>
      <c r="D3771" s="11">
        <f>'Raw Data'!P3770</f>
        <v>0</v>
      </c>
      <c r="E3771" s="11" t="str">
        <f t="shared" si="117"/>
        <v>No Accident</v>
      </c>
      <c r="F3771" s="11" t="str">
        <f>'Raw Data'!O3770</f>
        <v>Clear</v>
      </c>
      <c r="G3771" s="11" t="str">
        <f>IFERROR(VLOOKUP(F3771,'Lookup Formulas Demo'!$A$5:$B$8,2,0),"Unknown Weather")</f>
        <v>Normal Driving</v>
      </c>
      <c r="H3771" s="11" t="str">
        <f>_xlfn.IFNA(INDEX('Lookup Formulas Demo'!$B$5:$B$8,MATCH(F3771,'Lookup Formulas Demo'!$A$5:$A$8,0)),"No Match Found")</f>
        <v>Normal Driving</v>
      </c>
    </row>
    <row r="3772" spans="1:8" x14ac:dyDescent="0.3">
      <c r="A3772" s="9">
        <f>'Raw Data'!A3771</f>
        <v>45365.086805555598</v>
      </c>
      <c r="B3772" s="11">
        <f>'Raw Data'!M3771</f>
        <v>57.570958290970999</v>
      </c>
      <c r="C3772" s="11" t="str">
        <f t="shared" si="116"/>
        <v>Moderate</v>
      </c>
      <c r="D3772" s="11">
        <f>'Raw Data'!P3771</f>
        <v>0</v>
      </c>
      <c r="E3772" s="11" t="str">
        <f t="shared" si="117"/>
        <v>No Accident</v>
      </c>
      <c r="F3772" s="11" t="str">
        <f>'Raw Data'!O3771</f>
        <v>Fog</v>
      </c>
      <c r="G3772" s="11" t="str">
        <f>IFERROR(VLOOKUP(F3772,'Lookup Formulas Demo'!$A$5:$B$8,2,0),"Unknown Weather")</f>
        <v>Use Fog Lights, Reduce Speed</v>
      </c>
      <c r="H3772" s="11" t="str">
        <f>_xlfn.IFNA(INDEX('Lookup Formulas Demo'!$B$5:$B$8,MATCH(F3772,'Lookup Formulas Demo'!$A$5:$A$8,0)),"No Match Found")</f>
        <v>Use Fog Lights, Reduce Speed</v>
      </c>
    </row>
    <row r="3773" spans="1:8" x14ac:dyDescent="0.3">
      <c r="A3773" s="9">
        <f>'Raw Data'!A3772</f>
        <v>45365.090277777803</v>
      </c>
      <c r="B3773" s="11">
        <f>'Raw Data'!M3772</f>
        <v>50.328911123378703</v>
      </c>
      <c r="C3773" s="11" t="str">
        <f t="shared" si="116"/>
        <v>Moderate</v>
      </c>
      <c r="D3773" s="11">
        <f>'Raw Data'!P3772</f>
        <v>0</v>
      </c>
      <c r="E3773" s="11" t="str">
        <f t="shared" si="117"/>
        <v>No Accident</v>
      </c>
      <c r="F3773" s="11" t="str">
        <f>'Raw Data'!O3772</f>
        <v>Rain</v>
      </c>
      <c r="G3773" s="11" t="str">
        <f>IFERROR(VLOOKUP(F3773,'Lookup Formulas Demo'!$A$5:$B$8,2,0),"Unknown Weather")</f>
        <v>Reduce Speed, Increase Following Distance</v>
      </c>
      <c r="H3773" s="11" t="str">
        <f>_xlfn.IFNA(INDEX('Lookup Formulas Demo'!$B$5:$B$8,MATCH(F3773,'Lookup Formulas Demo'!$A$5:$A$8,0)),"No Match Found")</f>
        <v>Reduce Speed, Increase Following Distance</v>
      </c>
    </row>
    <row r="3774" spans="1:8" x14ac:dyDescent="0.3">
      <c r="A3774" s="9">
        <f>'Raw Data'!A3773</f>
        <v>45365.09375</v>
      </c>
      <c r="B3774" s="11">
        <f>'Raw Data'!M3773</f>
        <v>74.7706570446028</v>
      </c>
      <c r="C3774" s="11" t="str">
        <f t="shared" si="116"/>
        <v>Moderate</v>
      </c>
      <c r="D3774" s="11">
        <f>'Raw Data'!P3773</f>
        <v>0</v>
      </c>
      <c r="E3774" s="11" t="str">
        <f t="shared" si="117"/>
        <v>No Accident</v>
      </c>
      <c r="F3774" s="11" t="str">
        <f>'Raw Data'!O3773</f>
        <v>Rain</v>
      </c>
      <c r="G3774" s="11" t="str">
        <f>IFERROR(VLOOKUP(F3774,'Lookup Formulas Demo'!$A$5:$B$8,2,0),"Unknown Weather")</f>
        <v>Reduce Speed, Increase Following Distance</v>
      </c>
      <c r="H3774" s="11" t="str">
        <f>_xlfn.IFNA(INDEX('Lookup Formulas Demo'!$B$5:$B$8,MATCH(F3774,'Lookup Formulas Demo'!$A$5:$A$8,0)),"No Match Found")</f>
        <v>Reduce Speed, Increase Following Distance</v>
      </c>
    </row>
    <row r="3775" spans="1:8" x14ac:dyDescent="0.3">
      <c r="A3775" s="9">
        <f>'Raw Data'!A3774</f>
        <v>45365.097222222197</v>
      </c>
      <c r="B3775" s="11">
        <f>'Raw Data'!M3774</f>
        <v>34.322345588810201</v>
      </c>
      <c r="C3775" s="11" t="str">
        <f t="shared" si="116"/>
        <v>Free-flow</v>
      </c>
      <c r="D3775" s="11">
        <f>'Raw Data'!P3774</f>
        <v>0</v>
      </c>
      <c r="E3775" s="11" t="str">
        <f t="shared" si="117"/>
        <v>No Accident</v>
      </c>
      <c r="F3775" s="11" t="str">
        <f>'Raw Data'!O3774</f>
        <v>Fog</v>
      </c>
      <c r="G3775" s="11" t="str">
        <f>IFERROR(VLOOKUP(F3775,'Lookup Formulas Demo'!$A$5:$B$8,2,0),"Unknown Weather")</f>
        <v>Use Fog Lights, Reduce Speed</v>
      </c>
      <c r="H3775" s="11" t="str">
        <f>_xlfn.IFNA(INDEX('Lookup Formulas Demo'!$B$5:$B$8,MATCH(F3775,'Lookup Formulas Demo'!$A$5:$A$8,0)),"No Match Found")</f>
        <v>Use Fog Lights, Reduce Speed</v>
      </c>
    </row>
    <row r="3776" spans="1:8" x14ac:dyDescent="0.3">
      <c r="A3776" s="9">
        <f>'Raw Data'!A3775</f>
        <v>45365.100694444503</v>
      </c>
      <c r="B3776" s="11">
        <f>'Raw Data'!M3775</f>
        <v>52.402526139278997</v>
      </c>
      <c r="C3776" s="11" t="str">
        <f t="shared" si="116"/>
        <v>Moderate</v>
      </c>
      <c r="D3776" s="11">
        <f>'Raw Data'!P3775</f>
        <v>0</v>
      </c>
      <c r="E3776" s="11" t="str">
        <f t="shared" si="117"/>
        <v>No Accident</v>
      </c>
      <c r="F3776" s="11" t="str">
        <f>'Raw Data'!O3775</f>
        <v>Rain</v>
      </c>
      <c r="G3776" s="11" t="str">
        <f>IFERROR(VLOOKUP(F3776,'Lookup Formulas Demo'!$A$5:$B$8,2,0),"Unknown Weather")</f>
        <v>Reduce Speed, Increase Following Distance</v>
      </c>
      <c r="H3776" s="11" t="str">
        <f>_xlfn.IFNA(INDEX('Lookup Formulas Demo'!$B$5:$B$8,MATCH(F3776,'Lookup Formulas Demo'!$A$5:$A$8,0)),"No Match Found")</f>
        <v>Reduce Speed, Increase Following Distance</v>
      </c>
    </row>
    <row r="3777" spans="1:8" x14ac:dyDescent="0.3">
      <c r="A3777" s="9">
        <f>'Raw Data'!A3776</f>
        <v>45365.104166666701</v>
      </c>
      <c r="B3777" s="11">
        <f>'Raw Data'!M3776</f>
        <v>64.835104556081603</v>
      </c>
      <c r="C3777" s="11" t="str">
        <f t="shared" si="116"/>
        <v>Moderate</v>
      </c>
      <c r="D3777" s="11">
        <f>'Raw Data'!P3776</f>
        <v>0</v>
      </c>
      <c r="E3777" s="11" t="str">
        <f t="shared" si="117"/>
        <v>No Accident</v>
      </c>
      <c r="F3777" s="11" t="str">
        <f>'Raw Data'!O3776</f>
        <v>Fog</v>
      </c>
      <c r="G3777" s="11" t="str">
        <f>IFERROR(VLOOKUP(F3777,'Lookup Formulas Demo'!$A$5:$B$8,2,0),"Unknown Weather")</f>
        <v>Use Fog Lights, Reduce Speed</v>
      </c>
      <c r="H3777" s="11" t="str">
        <f>_xlfn.IFNA(INDEX('Lookup Formulas Demo'!$B$5:$B$8,MATCH(F3777,'Lookup Formulas Demo'!$A$5:$A$8,0)),"No Match Found")</f>
        <v>Use Fog Lights, Reduce Speed</v>
      </c>
    </row>
    <row r="3778" spans="1:8" x14ac:dyDescent="0.3">
      <c r="A3778" s="9">
        <f>'Raw Data'!A3777</f>
        <v>45365.107638888898</v>
      </c>
      <c r="B3778" s="11">
        <f>'Raw Data'!M3777</f>
        <v>44.145991148260798</v>
      </c>
      <c r="C3778" s="11" t="str">
        <f t="shared" si="116"/>
        <v>Free-flow</v>
      </c>
      <c r="D3778" s="11">
        <f>'Raw Data'!P3777</f>
        <v>0</v>
      </c>
      <c r="E3778" s="11" t="str">
        <f t="shared" si="117"/>
        <v>No Accident</v>
      </c>
      <c r="F3778" s="11" t="str">
        <f>'Raw Data'!O3777</f>
        <v>Snow</v>
      </c>
      <c r="G3778" s="11" t="str">
        <f>IFERROR(VLOOKUP(F3778,'Lookup Formulas Demo'!$A$5:$B$8,2,0),"Unknown Weather")</f>
        <v>Extreme Caution, Consider Delay</v>
      </c>
      <c r="H3778" s="11" t="str">
        <f>_xlfn.IFNA(INDEX('Lookup Formulas Demo'!$B$5:$B$8,MATCH(F3778,'Lookup Formulas Demo'!$A$5:$A$8,0)),"No Match Found")</f>
        <v>Extreme Caution, Consider Delay</v>
      </c>
    </row>
    <row r="3779" spans="1:8" x14ac:dyDescent="0.3">
      <c r="A3779" s="9">
        <f>'Raw Data'!A3778</f>
        <v>45365.111111111102</v>
      </c>
      <c r="B3779" s="11">
        <f>'Raw Data'!M3778</f>
        <v>65.656217738807896</v>
      </c>
      <c r="C3779" s="11" t="str">
        <f t="shared" ref="C3779:C3842" si="118">IF(B3779&gt;=80,"Congested",IF(B3779&gt;=50,"Moderate","Free-flow"))</f>
        <v>Moderate</v>
      </c>
      <c r="D3779" s="11">
        <f>'Raw Data'!P3778</f>
        <v>0</v>
      </c>
      <c r="E3779" s="11" t="str">
        <f t="shared" ref="E3779:E3842" si="119">IF(D3779=1,"Accident Reported","No Accident")</f>
        <v>No Accident</v>
      </c>
      <c r="F3779" s="11" t="str">
        <f>'Raw Data'!O3778</f>
        <v>Rain</v>
      </c>
      <c r="G3779" s="11" t="str">
        <f>IFERROR(VLOOKUP(F3779,'Lookup Formulas Demo'!$A$5:$B$8,2,0),"Unknown Weather")</f>
        <v>Reduce Speed, Increase Following Distance</v>
      </c>
      <c r="H3779" s="11" t="str">
        <f>_xlfn.IFNA(INDEX('Lookup Formulas Demo'!$B$5:$B$8,MATCH(F3779,'Lookup Formulas Demo'!$A$5:$A$8,0)),"No Match Found")</f>
        <v>Reduce Speed, Increase Following Distance</v>
      </c>
    </row>
    <row r="3780" spans="1:8" x14ac:dyDescent="0.3">
      <c r="A3780" s="9">
        <f>'Raw Data'!A3779</f>
        <v>45365.114583333299</v>
      </c>
      <c r="B3780" s="11">
        <f>'Raw Data'!M3779</f>
        <v>94.408389568924605</v>
      </c>
      <c r="C3780" s="11" t="str">
        <f t="shared" si="118"/>
        <v>Congested</v>
      </c>
      <c r="D3780" s="11">
        <f>'Raw Data'!P3779</f>
        <v>0</v>
      </c>
      <c r="E3780" s="11" t="str">
        <f t="shared" si="119"/>
        <v>No Accident</v>
      </c>
      <c r="F3780" s="11" t="str">
        <f>'Raw Data'!O3779</f>
        <v>Rain</v>
      </c>
      <c r="G3780" s="11" t="str">
        <f>IFERROR(VLOOKUP(F3780,'Lookup Formulas Demo'!$A$5:$B$8,2,0),"Unknown Weather")</f>
        <v>Reduce Speed, Increase Following Distance</v>
      </c>
      <c r="H3780" s="11" t="str">
        <f>_xlfn.IFNA(INDEX('Lookup Formulas Demo'!$B$5:$B$8,MATCH(F3780,'Lookup Formulas Demo'!$A$5:$A$8,0)),"No Match Found")</f>
        <v>Reduce Speed, Increase Following Distance</v>
      </c>
    </row>
    <row r="3781" spans="1:8" x14ac:dyDescent="0.3">
      <c r="A3781" s="9">
        <f>'Raw Data'!A3780</f>
        <v>45365.118055555598</v>
      </c>
      <c r="B3781" s="11">
        <f>'Raw Data'!M3780</f>
        <v>52.712296296917799</v>
      </c>
      <c r="C3781" s="11" t="str">
        <f t="shared" si="118"/>
        <v>Moderate</v>
      </c>
      <c r="D3781" s="11">
        <f>'Raw Data'!P3780</f>
        <v>0</v>
      </c>
      <c r="E3781" s="11" t="str">
        <f t="shared" si="119"/>
        <v>No Accident</v>
      </c>
      <c r="F3781" s="11" t="str">
        <f>'Raw Data'!O3780</f>
        <v>Rain</v>
      </c>
      <c r="G3781" s="11" t="str">
        <f>IFERROR(VLOOKUP(F3781,'Lookup Formulas Demo'!$A$5:$B$8,2,0),"Unknown Weather")</f>
        <v>Reduce Speed, Increase Following Distance</v>
      </c>
      <c r="H3781" s="11" t="str">
        <f>_xlfn.IFNA(INDEX('Lookup Formulas Demo'!$B$5:$B$8,MATCH(F3781,'Lookup Formulas Demo'!$A$5:$A$8,0)),"No Match Found")</f>
        <v>Reduce Speed, Increase Following Distance</v>
      </c>
    </row>
    <row r="3782" spans="1:8" x14ac:dyDescent="0.3">
      <c r="A3782" s="9">
        <f>'Raw Data'!A3781</f>
        <v>45365.121527777803</v>
      </c>
      <c r="B3782" s="11">
        <f>'Raw Data'!M3781</f>
        <v>90.070696955517505</v>
      </c>
      <c r="C3782" s="11" t="str">
        <f t="shared" si="118"/>
        <v>Congested</v>
      </c>
      <c r="D3782" s="11">
        <f>'Raw Data'!P3781</f>
        <v>0</v>
      </c>
      <c r="E3782" s="11" t="str">
        <f t="shared" si="119"/>
        <v>No Accident</v>
      </c>
      <c r="F3782" s="11" t="str">
        <f>'Raw Data'!O3781</f>
        <v>Fog</v>
      </c>
      <c r="G3782" s="11" t="str">
        <f>IFERROR(VLOOKUP(F3782,'Lookup Formulas Demo'!$A$5:$B$8,2,0),"Unknown Weather")</f>
        <v>Use Fog Lights, Reduce Speed</v>
      </c>
      <c r="H3782" s="11" t="str">
        <f>_xlfn.IFNA(INDEX('Lookup Formulas Demo'!$B$5:$B$8,MATCH(F3782,'Lookup Formulas Demo'!$A$5:$A$8,0)),"No Match Found")</f>
        <v>Use Fog Lights, Reduce Speed</v>
      </c>
    </row>
    <row r="3783" spans="1:8" x14ac:dyDescent="0.3">
      <c r="A3783" s="9">
        <f>'Raw Data'!A3782</f>
        <v>45365.125</v>
      </c>
      <c r="B3783" s="11">
        <f>'Raw Data'!M3782</f>
        <v>34.129865585015096</v>
      </c>
      <c r="C3783" s="11" t="str">
        <f t="shared" si="118"/>
        <v>Free-flow</v>
      </c>
      <c r="D3783" s="11">
        <f>'Raw Data'!P3782</f>
        <v>0</v>
      </c>
      <c r="E3783" s="11" t="str">
        <f t="shared" si="119"/>
        <v>No Accident</v>
      </c>
      <c r="F3783" s="11" t="str">
        <f>'Raw Data'!O3782</f>
        <v>Rain</v>
      </c>
      <c r="G3783" s="11" t="str">
        <f>IFERROR(VLOOKUP(F3783,'Lookup Formulas Demo'!$A$5:$B$8,2,0),"Unknown Weather")</f>
        <v>Reduce Speed, Increase Following Distance</v>
      </c>
      <c r="H3783" s="11" t="str">
        <f>_xlfn.IFNA(INDEX('Lookup Formulas Demo'!$B$5:$B$8,MATCH(F3783,'Lookup Formulas Demo'!$A$5:$A$8,0)),"No Match Found")</f>
        <v>Reduce Speed, Increase Following Distance</v>
      </c>
    </row>
    <row r="3784" spans="1:8" x14ac:dyDescent="0.3">
      <c r="A3784" s="9">
        <f>'Raw Data'!A3783</f>
        <v>45365.128472222197</v>
      </c>
      <c r="B3784" s="11">
        <f>'Raw Data'!M3783</f>
        <v>44.849254144476603</v>
      </c>
      <c r="C3784" s="11" t="str">
        <f t="shared" si="118"/>
        <v>Free-flow</v>
      </c>
      <c r="D3784" s="11">
        <f>'Raw Data'!P3783</f>
        <v>0</v>
      </c>
      <c r="E3784" s="11" t="str">
        <f t="shared" si="119"/>
        <v>No Accident</v>
      </c>
      <c r="F3784" s="11" t="str">
        <f>'Raw Data'!O3783</f>
        <v>Rain</v>
      </c>
      <c r="G3784" s="11" t="str">
        <f>IFERROR(VLOOKUP(F3784,'Lookup Formulas Demo'!$A$5:$B$8,2,0),"Unknown Weather")</f>
        <v>Reduce Speed, Increase Following Distance</v>
      </c>
      <c r="H3784" s="11" t="str">
        <f>_xlfn.IFNA(INDEX('Lookup Formulas Demo'!$B$5:$B$8,MATCH(F3784,'Lookup Formulas Demo'!$A$5:$A$8,0)),"No Match Found")</f>
        <v>Reduce Speed, Increase Following Distance</v>
      </c>
    </row>
    <row r="3785" spans="1:8" x14ac:dyDescent="0.3">
      <c r="A3785" s="9">
        <f>'Raw Data'!A3784</f>
        <v>45365.131944444503</v>
      </c>
      <c r="B3785" s="11">
        <f>'Raw Data'!M3784</f>
        <v>65.907785001052204</v>
      </c>
      <c r="C3785" s="11" t="str">
        <f t="shared" si="118"/>
        <v>Moderate</v>
      </c>
      <c r="D3785" s="11">
        <f>'Raw Data'!P3784</f>
        <v>0</v>
      </c>
      <c r="E3785" s="11" t="str">
        <f t="shared" si="119"/>
        <v>No Accident</v>
      </c>
      <c r="F3785" s="11" t="str">
        <f>'Raw Data'!O3784</f>
        <v>Clear</v>
      </c>
      <c r="G3785" s="11" t="str">
        <f>IFERROR(VLOOKUP(F3785,'Lookup Formulas Demo'!$A$5:$B$8,2,0),"Unknown Weather")</f>
        <v>Normal Driving</v>
      </c>
      <c r="H3785" s="11" t="str">
        <f>_xlfn.IFNA(INDEX('Lookup Formulas Demo'!$B$5:$B$8,MATCH(F3785,'Lookup Formulas Demo'!$A$5:$A$8,0)),"No Match Found")</f>
        <v>Normal Driving</v>
      </c>
    </row>
    <row r="3786" spans="1:8" x14ac:dyDescent="0.3">
      <c r="A3786" s="9">
        <f>'Raw Data'!A3785</f>
        <v>45365.135416666701</v>
      </c>
      <c r="B3786" s="11">
        <f>'Raw Data'!M3785</f>
        <v>85.952549787840596</v>
      </c>
      <c r="C3786" s="11" t="str">
        <f t="shared" si="118"/>
        <v>Congested</v>
      </c>
      <c r="D3786" s="11">
        <f>'Raw Data'!P3785</f>
        <v>0</v>
      </c>
      <c r="E3786" s="11" t="str">
        <f t="shared" si="119"/>
        <v>No Accident</v>
      </c>
      <c r="F3786" s="11" t="str">
        <f>'Raw Data'!O3785</f>
        <v>Snow</v>
      </c>
      <c r="G3786" s="11" t="str">
        <f>IFERROR(VLOOKUP(F3786,'Lookup Formulas Demo'!$A$5:$B$8,2,0),"Unknown Weather")</f>
        <v>Extreme Caution, Consider Delay</v>
      </c>
      <c r="H3786" s="11" t="str">
        <f>_xlfn.IFNA(INDEX('Lookup Formulas Demo'!$B$5:$B$8,MATCH(F3786,'Lookup Formulas Demo'!$A$5:$A$8,0)),"No Match Found")</f>
        <v>Extreme Caution, Consider Delay</v>
      </c>
    </row>
    <row r="3787" spans="1:8" x14ac:dyDescent="0.3">
      <c r="A3787" s="9">
        <f>'Raw Data'!A3786</f>
        <v>45365.138888888898</v>
      </c>
      <c r="B3787" s="11">
        <f>'Raw Data'!M3786</f>
        <v>56.495928610988003</v>
      </c>
      <c r="C3787" s="11" t="str">
        <f t="shared" si="118"/>
        <v>Moderate</v>
      </c>
      <c r="D3787" s="11">
        <f>'Raw Data'!P3786</f>
        <v>0</v>
      </c>
      <c r="E3787" s="11" t="str">
        <f t="shared" si="119"/>
        <v>No Accident</v>
      </c>
      <c r="F3787" s="11" t="str">
        <f>'Raw Data'!O3786</f>
        <v>Rain</v>
      </c>
      <c r="G3787" s="11" t="str">
        <f>IFERROR(VLOOKUP(F3787,'Lookup Formulas Demo'!$A$5:$B$8,2,0),"Unknown Weather")</f>
        <v>Reduce Speed, Increase Following Distance</v>
      </c>
      <c r="H3787" s="11" t="str">
        <f>_xlfn.IFNA(INDEX('Lookup Formulas Demo'!$B$5:$B$8,MATCH(F3787,'Lookup Formulas Demo'!$A$5:$A$8,0)),"No Match Found")</f>
        <v>Reduce Speed, Increase Following Distance</v>
      </c>
    </row>
    <row r="3788" spans="1:8" x14ac:dyDescent="0.3">
      <c r="A3788" s="9">
        <f>'Raw Data'!A3787</f>
        <v>45365.142361111102</v>
      </c>
      <c r="B3788" s="11">
        <f>'Raw Data'!M3787</f>
        <v>50.312145277263703</v>
      </c>
      <c r="C3788" s="11" t="str">
        <f t="shared" si="118"/>
        <v>Moderate</v>
      </c>
      <c r="D3788" s="11">
        <f>'Raw Data'!P3787</f>
        <v>1</v>
      </c>
      <c r="E3788" s="11" t="str">
        <f t="shared" si="119"/>
        <v>Accident Reported</v>
      </c>
      <c r="F3788" s="11" t="str">
        <f>'Raw Data'!O3787</f>
        <v>Clear</v>
      </c>
      <c r="G3788" s="11" t="str">
        <f>IFERROR(VLOOKUP(F3788,'Lookup Formulas Demo'!$A$5:$B$8,2,0),"Unknown Weather")</f>
        <v>Normal Driving</v>
      </c>
      <c r="H3788" s="11" t="str">
        <f>_xlfn.IFNA(INDEX('Lookup Formulas Demo'!$B$5:$B$8,MATCH(F3788,'Lookup Formulas Demo'!$A$5:$A$8,0)),"No Match Found")</f>
        <v>Normal Driving</v>
      </c>
    </row>
    <row r="3789" spans="1:8" x14ac:dyDescent="0.3">
      <c r="A3789" s="9">
        <f>'Raw Data'!A3788</f>
        <v>45365.145833333299</v>
      </c>
      <c r="B3789" s="11">
        <f>'Raw Data'!M3788</f>
        <v>97.558408340647105</v>
      </c>
      <c r="C3789" s="11" t="str">
        <f t="shared" si="118"/>
        <v>Congested</v>
      </c>
      <c r="D3789" s="11">
        <f>'Raw Data'!P3788</f>
        <v>0</v>
      </c>
      <c r="E3789" s="11" t="str">
        <f t="shared" si="119"/>
        <v>No Accident</v>
      </c>
      <c r="F3789" s="11" t="str">
        <f>'Raw Data'!O3788</f>
        <v>Rain</v>
      </c>
      <c r="G3789" s="11" t="str">
        <f>IFERROR(VLOOKUP(F3789,'Lookup Formulas Demo'!$A$5:$B$8,2,0),"Unknown Weather")</f>
        <v>Reduce Speed, Increase Following Distance</v>
      </c>
      <c r="H3789" s="11" t="str">
        <f>_xlfn.IFNA(INDEX('Lookup Formulas Demo'!$B$5:$B$8,MATCH(F3789,'Lookup Formulas Demo'!$A$5:$A$8,0)),"No Match Found")</f>
        <v>Reduce Speed, Increase Following Distance</v>
      </c>
    </row>
    <row r="3790" spans="1:8" x14ac:dyDescent="0.3">
      <c r="A3790" s="9">
        <f>'Raw Data'!A3789</f>
        <v>45365.149305555598</v>
      </c>
      <c r="B3790" s="11">
        <f>'Raw Data'!M3789</f>
        <v>50.257227152143997</v>
      </c>
      <c r="C3790" s="11" t="str">
        <f t="shared" si="118"/>
        <v>Moderate</v>
      </c>
      <c r="D3790" s="11">
        <f>'Raw Data'!P3789</f>
        <v>0</v>
      </c>
      <c r="E3790" s="11" t="str">
        <f t="shared" si="119"/>
        <v>No Accident</v>
      </c>
      <c r="F3790" s="11" t="str">
        <f>'Raw Data'!O3789</f>
        <v>Clear</v>
      </c>
      <c r="G3790" s="11" t="str">
        <f>IFERROR(VLOOKUP(F3790,'Lookup Formulas Demo'!$A$5:$B$8,2,0),"Unknown Weather")</f>
        <v>Normal Driving</v>
      </c>
      <c r="H3790" s="11" t="str">
        <f>_xlfn.IFNA(INDEX('Lookup Formulas Demo'!$B$5:$B$8,MATCH(F3790,'Lookup Formulas Demo'!$A$5:$A$8,0)),"No Match Found")</f>
        <v>Normal Driving</v>
      </c>
    </row>
    <row r="3791" spans="1:8" x14ac:dyDescent="0.3">
      <c r="A3791" s="9">
        <f>'Raw Data'!A3790</f>
        <v>45365.152777777803</v>
      </c>
      <c r="B3791" s="11">
        <f>'Raw Data'!M3790</f>
        <v>52.574225710598199</v>
      </c>
      <c r="C3791" s="11" t="str">
        <f t="shared" si="118"/>
        <v>Moderate</v>
      </c>
      <c r="D3791" s="11">
        <f>'Raw Data'!P3790</f>
        <v>0</v>
      </c>
      <c r="E3791" s="11" t="str">
        <f t="shared" si="119"/>
        <v>No Accident</v>
      </c>
      <c r="F3791" s="11" t="str">
        <f>'Raw Data'!O3790</f>
        <v>Clear</v>
      </c>
      <c r="G3791" s="11" t="str">
        <f>IFERROR(VLOOKUP(F3791,'Lookup Formulas Demo'!$A$5:$B$8,2,0),"Unknown Weather")</f>
        <v>Normal Driving</v>
      </c>
      <c r="H3791" s="11" t="str">
        <f>_xlfn.IFNA(INDEX('Lookup Formulas Demo'!$B$5:$B$8,MATCH(F3791,'Lookup Formulas Demo'!$A$5:$A$8,0)),"No Match Found")</f>
        <v>Normal Driving</v>
      </c>
    </row>
    <row r="3792" spans="1:8" x14ac:dyDescent="0.3">
      <c r="A3792" s="9">
        <f>'Raw Data'!A3791</f>
        <v>45365.15625</v>
      </c>
      <c r="B3792" s="11">
        <f>'Raw Data'!M3791</f>
        <v>85.154465771610305</v>
      </c>
      <c r="C3792" s="11" t="str">
        <f t="shared" si="118"/>
        <v>Congested</v>
      </c>
      <c r="D3792" s="11">
        <f>'Raw Data'!P3791</f>
        <v>0</v>
      </c>
      <c r="E3792" s="11" t="str">
        <f t="shared" si="119"/>
        <v>No Accident</v>
      </c>
      <c r="F3792" s="11" t="str">
        <f>'Raw Data'!O3791</f>
        <v>Fog</v>
      </c>
      <c r="G3792" s="11" t="str">
        <f>IFERROR(VLOOKUP(F3792,'Lookup Formulas Demo'!$A$5:$B$8,2,0),"Unknown Weather")</f>
        <v>Use Fog Lights, Reduce Speed</v>
      </c>
      <c r="H3792" s="11" t="str">
        <f>_xlfn.IFNA(INDEX('Lookup Formulas Demo'!$B$5:$B$8,MATCH(F3792,'Lookup Formulas Demo'!$A$5:$A$8,0)),"No Match Found")</f>
        <v>Use Fog Lights, Reduce Speed</v>
      </c>
    </row>
    <row r="3793" spans="1:8" x14ac:dyDescent="0.3">
      <c r="A3793" s="9">
        <f>'Raw Data'!A3792</f>
        <v>45365.159722222197</v>
      </c>
      <c r="B3793" s="11">
        <f>'Raw Data'!M3792</f>
        <v>24.820444280647099</v>
      </c>
      <c r="C3793" s="11" t="str">
        <f t="shared" si="118"/>
        <v>Free-flow</v>
      </c>
      <c r="D3793" s="11">
        <f>'Raw Data'!P3792</f>
        <v>1</v>
      </c>
      <c r="E3793" s="11" t="str">
        <f t="shared" si="119"/>
        <v>Accident Reported</v>
      </c>
      <c r="F3793" s="11" t="str">
        <f>'Raw Data'!O3792</f>
        <v>Fog</v>
      </c>
      <c r="G3793" s="11" t="str">
        <f>IFERROR(VLOOKUP(F3793,'Lookup Formulas Demo'!$A$5:$B$8,2,0),"Unknown Weather")</f>
        <v>Use Fog Lights, Reduce Speed</v>
      </c>
      <c r="H3793" s="11" t="str">
        <f>_xlfn.IFNA(INDEX('Lookup Formulas Demo'!$B$5:$B$8,MATCH(F3793,'Lookup Formulas Demo'!$A$5:$A$8,0)),"No Match Found")</f>
        <v>Use Fog Lights, Reduce Speed</v>
      </c>
    </row>
    <row r="3794" spans="1:8" x14ac:dyDescent="0.3">
      <c r="A3794" s="9">
        <f>'Raw Data'!A3793</f>
        <v>45365.163194444503</v>
      </c>
      <c r="B3794" s="11">
        <f>'Raw Data'!M3793</f>
        <v>52.345762844906602</v>
      </c>
      <c r="C3794" s="11" t="str">
        <f t="shared" si="118"/>
        <v>Moderate</v>
      </c>
      <c r="D3794" s="11">
        <f>'Raw Data'!P3793</f>
        <v>0</v>
      </c>
      <c r="E3794" s="11" t="str">
        <f t="shared" si="119"/>
        <v>No Accident</v>
      </c>
      <c r="F3794" s="11" t="str">
        <f>'Raw Data'!O3793</f>
        <v>Clear</v>
      </c>
      <c r="G3794" s="11" t="str">
        <f>IFERROR(VLOOKUP(F3794,'Lookup Formulas Demo'!$A$5:$B$8,2,0),"Unknown Weather")</f>
        <v>Normal Driving</v>
      </c>
      <c r="H3794" s="11" t="str">
        <f>_xlfn.IFNA(INDEX('Lookup Formulas Demo'!$B$5:$B$8,MATCH(F3794,'Lookup Formulas Demo'!$A$5:$A$8,0)),"No Match Found")</f>
        <v>Normal Driving</v>
      </c>
    </row>
    <row r="3795" spans="1:8" x14ac:dyDescent="0.3">
      <c r="A3795" s="9">
        <f>'Raw Data'!A3794</f>
        <v>45365.166666666701</v>
      </c>
      <c r="B3795" s="11">
        <f>'Raw Data'!M3794</f>
        <v>50.279606543076198</v>
      </c>
      <c r="C3795" s="11" t="str">
        <f t="shared" si="118"/>
        <v>Moderate</v>
      </c>
      <c r="D3795" s="11">
        <f>'Raw Data'!P3794</f>
        <v>0</v>
      </c>
      <c r="E3795" s="11" t="str">
        <f t="shared" si="119"/>
        <v>No Accident</v>
      </c>
      <c r="F3795" s="11" t="str">
        <f>'Raw Data'!O3794</f>
        <v>Fog</v>
      </c>
      <c r="G3795" s="11" t="str">
        <f>IFERROR(VLOOKUP(F3795,'Lookup Formulas Demo'!$A$5:$B$8,2,0),"Unknown Weather")</f>
        <v>Use Fog Lights, Reduce Speed</v>
      </c>
      <c r="H3795" s="11" t="str">
        <f>_xlfn.IFNA(INDEX('Lookup Formulas Demo'!$B$5:$B$8,MATCH(F3795,'Lookup Formulas Demo'!$A$5:$A$8,0)),"No Match Found")</f>
        <v>Use Fog Lights, Reduce Speed</v>
      </c>
    </row>
    <row r="3796" spans="1:8" x14ac:dyDescent="0.3">
      <c r="A3796" s="9">
        <f>'Raw Data'!A3795</f>
        <v>45365.170138888898</v>
      </c>
      <c r="B3796" s="11">
        <f>'Raw Data'!M3795</f>
        <v>12.8677061244983</v>
      </c>
      <c r="C3796" s="11" t="str">
        <f t="shared" si="118"/>
        <v>Free-flow</v>
      </c>
      <c r="D3796" s="11">
        <f>'Raw Data'!P3795</f>
        <v>0</v>
      </c>
      <c r="E3796" s="11" t="str">
        <f t="shared" si="119"/>
        <v>No Accident</v>
      </c>
      <c r="F3796" s="11" t="str">
        <f>'Raw Data'!O3795</f>
        <v>Snow</v>
      </c>
      <c r="G3796" s="11" t="str">
        <f>IFERROR(VLOOKUP(F3796,'Lookup Formulas Demo'!$A$5:$B$8,2,0),"Unknown Weather")</f>
        <v>Extreme Caution, Consider Delay</v>
      </c>
      <c r="H3796" s="11" t="str">
        <f>_xlfn.IFNA(INDEX('Lookup Formulas Demo'!$B$5:$B$8,MATCH(F3796,'Lookup Formulas Demo'!$A$5:$A$8,0)),"No Match Found")</f>
        <v>Extreme Caution, Consider Delay</v>
      </c>
    </row>
    <row r="3797" spans="1:8" x14ac:dyDescent="0.3">
      <c r="A3797" s="9">
        <f>'Raw Data'!A3796</f>
        <v>45365.173611111102</v>
      </c>
      <c r="B3797" s="11">
        <f>'Raw Data'!M3796</f>
        <v>97.7294755451219</v>
      </c>
      <c r="C3797" s="11" t="str">
        <f t="shared" si="118"/>
        <v>Congested</v>
      </c>
      <c r="D3797" s="11">
        <f>'Raw Data'!P3796</f>
        <v>0</v>
      </c>
      <c r="E3797" s="11" t="str">
        <f t="shared" si="119"/>
        <v>No Accident</v>
      </c>
      <c r="F3797" s="11" t="str">
        <f>'Raw Data'!O3796</f>
        <v>Snow</v>
      </c>
      <c r="G3797" s="11" t="str">
        <f>IFERROR(VLOOKUP(F3797,'Lookup Formulas Demo'!$A$5:$B$8,2,0),"Unknown Weather")</f>
        <v>Extreme Caution, Consider Delay</v>
      </c>
      <c r="H3797" s="11" t="str">
        <f>_xlfn.IFNA(INDEX('Lookup Formulas Demo'!$B$5:$B$8,MATCH(F3797,'Lookup Formulas Demo'!$A$5:$A$8,0)),"No Match Found")</f>
        <v>Extreme Caution, Consider Delay</v>
      </c>
    </row>
    <row r="3798" spans="1:8" x14ac:dyDescent="0.3">
      <c r="A3798" s="9">
        <f>'Raw Data'!A3797</f>
        <v>45365.177083333299</v>
      </c>
      <c r="B3798" s="11">
        <f>'Raw Data'!M3797</f>
        <v>41.3634258766131</v>
      </c>
      <c r="C3798" s="11" t="str">
        <f t="shared" si="118"/>
        <v>Free-flow</v>
      </c>
      <c r="D3798" s="11">
        <f>'Raw Data'!P3797</f>
        <v>0</v>
      </c>
      <c r="E3798" s="11" t="str">
        <f t="shared" si="119"/>
        <v>No Accident</v>
      </c>
      <c r="F3798" s="11" t="str">
        <f>'Raw Data'!O3797</f>
        <v>Fog</v>
      </c>
      <c r="G3798" s="11" t="str">
        <f>IFERROR(VLOOKUP(F3798,'Lookup Formulas Demo'!$A$5:$B$8,2,0),"Unknown Weather")</f>
        <v>Use Fog Lights, Reduce Speed</v>
      </c>
      <c r="H3798" s="11" t="str">
        <f>_xlfn.IFNA(INDEX('Lookup Formulas Demo'!$B$5:$B$8,MATCH(F3798,'Lookup Formulas Demo'!$A$5:$A$8,0)),"No Match Found")</f>
        <v>Use Fog Lights, Reduce Speed</v>
      </c>
    </row>
    <row r="3799" spans="1:8" x14ac:dyDescent="0.3">
      <c r="A3799" s="9">
        <f>'Raw Data'!A3798</f>
        <v>45365.180555555598</v>
      </c>
      <c r="B3799" s="11">
        <f>'Raw Data'!M3798</f>
        <v>33.3090103579</v>
      </c>
      <c r="C3799" s="11" t="str">
        <f t="shared" si="118"/>
        <v>Free-flow</v>
      </c>
      <c r="D3799" s="11">
        <f>'Raw Data'!P3798</f>
        <v>1</v>
      </c>
      <c r="E3799" s="11" t="str">
        <f t="shared" si="119"/>
        <v>Accident Reported</v>
      </c>
      <c r="F3799" s="11" t="str">
        <f>'Raw Data'!O3798</f>
        <v>Fog</v>
      </c>
      <c r="G3799" s="11" t="str">
        <f>IFERROR(VLOOKUP(F3799,'Lookup Formulas Demo'!$A$5:$B$8,2,0),"Unknown Weather")</f>
        <v>Use Fog Lights, Reduce Speed</v>
      </c>
      <c r="H3799" s="11" t="str">
        <f>_xlfn.IFNA(INDEX('Lookup Formulas Demo'!$B$5:$B$8,MATCH(F3799,'Lookup Formulas Demo'!$A$5:$A$8,0)),"No Match Found")</f>
        <v>Use Fog Lights, Reduce Speed</v>
      </c>
    </row>
    <row r="3800" spans="1:8" x14ac:dyDescent="0.3">
      <c r="A3800" s="9">
        <f>'Raw Data'!A3799</f>
        <v>45365.184027777803</v>
      </c>
      <c r="B3800" s="11">
        <f>'Raw Data'!M3799</f>
        <v>66.149779197181999</v>
      </c>
      <c r="C3800" s="11" t="str">
        <f t="shared" si="118"/>
        <v>Moderate</v>
      </c>
      <c r="D3800" s="11">
        <f>'Raw Data'!P3799</f>
        <v>0</v>
      </c>
      <c r="E3800" s="11" t="str">
        <f t="shared" si="119"/>
        <v>No Accident</v>
      </c>
      <c r="F3800" s="11" t="str">
        <f>'Raw Data'!O3799</f>
        <v>Fog</v>
      </c>
      <c r="G3800" s="11" t="str">
        <f>IFERROR(VLOOKUP(F3800,'Lookup Formulas Demo'!$A$5:$B$8,2,0),"Unknown Weather")</f>
        <v>Use Fog Lights, Reduce Speed</v>
      </c>
      <c r="H3800" s="11" t="str">
        <f>_xlfn.IFNA(INDEX('Lookup Formulas Demo'!$B$5:$B$8,MATCH(F3800,'Lookup Formulas Demo'!$A$5:$A$8,0)),"No Match Found")</f>
        <v>Use Fog Lights, Reduce Speed</v>
      </c>
    </row>
    <row r="3801" spans="1:8" x14ac:dyDescent="0.3">
      <c r="A3801" s="9">
        <f>'Raw Data'!A3800</f>
        <v>45365.1875</v>
      </c>
      <c r="B3801" s="11">
        <f>'Raw Data'!M3800</f>
        <v>98.977560791332806</v>
      </c>
      <c r="C3801" s="11" t="str">
        <f t="shared" si="118"/>
        <v>Congested</v>
      </c>
      <c r="D3801" s="11">
        <f>'Raw Data'!P3800</f>
        <v>0</v>
      </c>
      <c r="E3801" s="11" t="str">
        <f t="shared" si="119"/>
        <v>No Accident</v>
      </c>
      <c r="F3801" s="11" t="str">
        <f>'Raw Data'!O3800</f>
        <v>Snow</v>
      </c>
      <c r="G3801" s="11" t="str">
        <f>IFERROR(VLOOKUP(F3801,'Lookup Formulas Demo'!$A$5:$B$8,2,0),"Unknown Weather")</f>
        <v>Extreme Caution, Consider Delay</v>
      </c>
      <c r="H3801" s="11" t="str">
        <f>_xlfn.IFNA(INDEX('Lookup Formulas Demo'!$B$5:$B$8,MATCH(F3801,'Lookup Formulas Demo'!$A$5:$A$8,0)),"No Match Found")</f>
        <v>Extreme Caution, Consider Delay</v>
      </c>
    </row>
    <row r="3802" spans="1:8" x14ac:dyDescent="0.3">
      <c r="A3802" s="9">
        <f>'Raw Data'!A3801</f>
        <v>45365.190972222197</v>
      </c>
      <c r="B3802" s="11">
        <f>'Raw Data'!M3801</f>
        <v>66.014302962246006</v>
      </c>
      <c r="C3802" s="11" t="str">
        <f t="shared" si="118"/>
        <v>Moderate</v>
      </c>
      <c r="D3802" s="11">
        <f>'Raw Data'!P3801</f>
        <v>0</v>
      </c>
      <c r="E3802" s="11" t="str">
        <f t="shared" si="119"/>
        <v>No Accident</v>
      </c>
      <c r="F3802" s="11" t="str">
        <f>'Raw Data'!O3801</f>
        <v>Clear</v>
      </c>
      <c r="G3802" s="11" t="str">
        <f>IFERROR(VLOOKUP(F3802,'Lookup Formulas Demo'!$A$5:$B$8,2,0),"Unknown Weather")</f>
        <v>Normal Driving</v>
      </c>
      <c r="H3802" s="11" t="str">
        <f>_xlfn.IFNA(INDEX('Lookup Formulas Demo'!$B$5:$B$8,MATCH(F3802,'Lookup Formulas Demo'!$A$5:$A$8,0)),"No Match Found")</f>
        <v>Normal Driving</v>
      </c>
    </row>
    <row r="3803" spans="1:8" x14ac:dyDescent="0.3">
      <c r="A3803" s="9">
        <f>'Raw Data'!A3802</f>
        <v>45365.194444444503</v>
      </c>
      <c r="B3803" s="11">
        <f>'Raw Data'!M3802</f>
        <v>99.4384389024261</v>
      </c>
      <c r="C3803" s="11" t="str">
        <f t="shared" si="118"/>
        <v>Congested</v>
      </c>
      <c r="D3803" s="11">
        <f>'Raw Data'!P3802</f>
        <v>0</v>
      </c>
      <c r="E3803" s="11" t="str">
        <f t="shared" si="119"/>
        <v>No Accident</v>
      </c>
      <c r="F3803" s="11" t="str">
        <f>'Raw Data'!O3802</f>
        <v>Rain</v>
      </c>
      <c r="G3803" s="11" t="str">
        <f>IFERROR(VLOOKUP(F3803,'Lookup Formulas Demo'!$A$5:$B$8,2,0),"Unknown Weather")</f>
        <v>Reduce Speed, Increase Following Distance</v>
      </c>
      <c r="H3803" s="11" t="str">
        <f>_xlfn.IFNA(INDEX('Lookup Formulas Demo'!$B$5:$B$8,MATCH(F3803,'Lookup Formulas Demo'!$A$5:$A$8,0)),"No Match Found")</f>
        <v>Reduce Speed, Increase Following Distance</v>
      </c>
    </row>
    <row r="3804" spans="1:8" x14ac:dyDescent="0.3">
      <c r="A3804" s="9">
        <f>'Raw Data'!A3803</f>
        <v>45365.197916666701</v>
      </c>
      <c r="B3804" s="11">
        <f>'Raw Data'!M3803</f>
        <v>87.453794189606796</v>
      </c>
      <c r="C3804" s="11" t="str">
        <f t="shared" si="118"/>
        <v>Congested</v>
      </c>
      <c r="D3804" s="11">
        <f>'Raw Data'!P3803</f>
        <v>0</v>
      </c>
      <c r="E3804" s="11" t="str">
        <f t="shared" si="119"/>
        <v>No Accident</v>
      </c>
      <c r="F3804" s="11" t="str">
        <f>'Raw Data'!O3803</f>
        <v>Fog</v>
      </c>
      <c r="G3804" s="11" t="str">
        <f>IFERROR(VLOOKUP(F3804,'Lookup Formulas Demo'!$A$5:$B$8,2,0),"Unknown Weather")</f>
        <v>Use Fog Lights, Reduce Speed</v>
      </c>
      <c r="H3804" s="11" t="str">
        <f>_xlfn.IFNA(INDEX('Lookup Formulas Demo'!$B$5:$B$8,MATCH(F3804,'Lookup Formulas Demo'!$A$5:$A$8,0)),"No Match Found")</f>
        <v>Use Fog Lights, Reduce Speed</v>
      </c>
    </row>
    <row r="3805" spans="1:8" x14ac:dyDescent="0.3">
      <c r="A3805" s="9">
        <f>'Raw Data'!A3804</f>
        <v>45365.201388888898</v>
      </c>
      <c r="B3805" s="11">
        <f>'Raw Data'!M3804</f>
        <v>51.043739499585101</v>
      </c>
      <c r="C3805" s="11" t="str">
        <f t="shared" si="118"/>
        <v>Moderate</v>
      </c>
      <c r="D3805" s="11">
        <f>'Raw Data'!P3804</f>
        <v>0</v>
      </c>
      <c r="E3805" s="11" t="str">
        <f t="shared" si="119"/>
        <v>No Accident</v>
      </c>
      <c r="F3805" s="11" t="str">
        <f>'Raw Data'!O3804</f>
        <v>Clear</v>
      </c>
      <c r="G3805" s="11" t="str">
        <f>IFERROR(VLOOKUP(F3805,'Lookup Formulas Demo'!$A$5:$B$8,2,0),"Unknown Weather")</f>
        <v>Normal Driving</v>
      </c>
      <c r="H3805" s="11" t="str">
        <f>_xlfn.IFNA(INDEX('Lookup Formulas Demo'!$B$5:$B$8,MATCH(F3805,'Lookup Formulas Demo'!$A$5:$A$8,0)),"No Match Found")</f>
        <v>Normal Driving</v>
      </c>
    </row>
    <row r="3806" spans="1:8" x14ac:dyDescent="0.3">
      <c r="A3806" s="9">
        <f>'Raw Data'!A3805</f>
        <v>45365.204861111102</v>
      </c>
      <c r="B3806" s="11">
        <f>'Raw Data'!M3805</f>
        <v>27.352155187871499</v>
      </c>
      <c r="C3806" s="11" t="str">
        <f t="shared" si="118"/>
        <v>Free-flow</v>
      </c>
      <c r="D3806" s="11">
        <f>'Raw Data'!P3805</f>
        <v>0</v>
      </c>
      <c r="E3806" s="11" t="str">
        <f t="shared" si="119"/>
        <v>No Accident</v>
      </c>
      <c r="F3806" s="11" t="str">
        <f>'Raw Data'!O3805</f>
        <v>Clear</v>
      </c>
      <c r="G3806" s="11" t="str">
        <f>IFERROR(VLOOKUP(F3806,'Lookup Formulas Demo'!$A$5:$B$8,2,0),"Unknown Weather")</f>
        <v>Normal Driving</v>
      </c>
      <c r="H3806" s="11" t="str">
        <f>_xlfn.IFNA(INDEX('Lookup Formulas Demo'!$B$5:$B$8,MATCH(F3806,'Lookup Formulas Demo'!$A$5:$A$8,0)),"No Match Found")</f>
        <v>Normal Driving</v>
      </c>
    </row>
    <row r="3807" spans="1:8" x14ac:dyDescent="0.3">
      <c r="A3807" s="9">
        <f>'Raw Data'!A3806</f>
        <v>45365.208333333299</v>
      </c>
      <c r="B3807" s="11">
        <f>'Raw Data'!M3806</f>
        <v>52.412649427962499</v>
      </c>
      <c r="C3807" s="11" t="str">
        <f t="shared" si="118"/>
        <v>Moderate</v>
      </c>
      <c r="D3807" s="11">
        <f>'Raw Data'!P3806</f>
        <v>1</v>
      </c>
      <c r="E3807" s="11" t="str">
        <f t="shared" si="119"/>
        <v>Accident Reported</v>
      </c>
      <c r="F3807" s="11" t="str">
        <f>'Raw Data'!O3806</f>
        <v>Fog</v>
      </c>
      <c r="G3807" s="11" t="str">
        <f>IFERROR(VLOOKUP(F3807,'Lookup Formulas Demo'!$A$5:$B$8,2,0),"Unknown Weather")</f>
        <v>Use Fog Lights, Reduce Speed</v>
      </c>
      <c r="H3807" s="11" t="str">
        <f>_xlfn.IFNA(INDEX('Lookup Formulas Demo'!$B$5:$B$8,MATCH(F3807,'Lookup Formulas Demo'!$A$5:$A$8,0)),"No Match Found")</f>
        <v>Use Fog Lights, Reduce Speed</v>
      </c>
    </row>
    <row r="3808" spans="1:8" x14ac:dyDescent="0.3">
      <c r="A3808" s="9">
        <f>'Raw Data'!A3807</f>
        <v>45365.211805555598</v>
      </c>
      <c r="B3808" s="11">
        <f>'Raw Data'!M3807</f>
        <v>97.475812141232296</v>
      </c>
      <c r="C3808" s="11" t="str">
        <f t="shared" si="118"/>
        <v>Congested</v>
      </c>
      <c r="D3808" s="11">
        <f>'Raw Data'!P3807</f>
        <v>0</v>
      </c>
      <c r="E3808" s="11" t="str">
        <f t="shared" si="119"/>
        <v>No Accident</v>
      </c>
      <c r="F3808" s="11" t="str">
        <f>'Raw Data'!O3807</f>
        <v>Clear</v>
      </c>
      <c r="G3808" s="11" t="str">
        <f>IFERROR(VLOOKUP(F3808,'Lookup Formulas Demo'!$A$5:$B$8,2,0),"Unknown Weather")</f>
        <v>Normal Driving</v>
      </c>
      <c r="H3808" s="11" t="str">
        <f>_xlfn.IFNA(INDEX('Lookup Formulas Demo'!$B$5:$B$8,MATCH(F3808,'Lookup Formulas Demo'!$A$5:$A$8,0)),"No Match Found")</f>
        <v>Normal Driving</v>
      </c>
    </row>
    <row r="3809" spans="1:8" x14ac:dyDescent="0.3">
      <c r="A3809" s="9">
        <f>'Raw Data'!A3808</f>
        <v>45365.215277777803</v>
      </c>
      <c r="B3809" s="11">
        <f>'Raw Data'!M3808</f>
        <v>43.2867592905598</v>
      </c>
      <c r="C3809" s="11" t="str">
        <f t="shared" si="118"/>
        <v>Free-flow</v>
      </c>
      <c r="D3809" s="11">
        <f>'Raw Data'!P3808</f>
        <v>0</v>
      </c>
      <c r="E3809" s="11" t="str">
        <f t="shared" si="119"/>
        <v>No Accident</v>
      </c>
      <c r="F3809" s="11" t="str">
        <f>'Raw Data'!O3808</f>
        <v>Snow</v>
      </c>
      <c r="G3809" s="11" t="str">
        <f>IFERROR(VLOOKUP(F3809,'Lookup Formulas Demo'!$A$5:$B$8,2,0),"Unknown Weather")</f>
        <v>Extreme Caution, Consider Delay</v>
      </c>
      <c r="H3809" s="11" t="str">
        <f>_xlfn.IFNA(INDEX('Lookup Formulas Demo'!$B$5:$B$8,MATCH(F3809,'Lookup Formulas Demo'!$A$5:$A$8,0)),"No Match Found")</f>
        <v>Extreme Caution, Consider Delay</v>
      </c>
    </row>
    <row r="3810" spans="1:8" x14ac:dyDescent="0.3">
      <c r="A3810" s="9">
        <f>'Raw Data'!A3809</f>
        <v>45365.21875</v>
      </c>
      <c r="B3810" s="11">
        <f>'Raw Data'!M3809</f>
        <v>65.279934197738896</v>
      </c>
      <c r="C3810" s="11" t="str">
        <f t="shared" si="118"/>
        <v>Moderate</v>
      </c>
      <c r="D3810" s="11">
        <f>'Raw Data'!P3809</f>
        <v>0</v>
      </c>
      <c r="E3810" s="11" t="str">
        <f t="shared" si="119"/>
        <v>No Accident</v>
      </c>
      <c r="F3810" s="11" t="str">
        <f>'Raw Data'!O3809</f>
        <v>Clear</v>
      </c>
      <c r="G3810" s="11" t="str">
        <f>IFERROR(VLOOKUP(F3810,'Lookup Formulas Demo'!$A$5:$B$8,2,0),"Unknown Weather")</f>
        <v>Normal Driving</v>
      </c>
      <c r="H3810" s="11" t="str">
        <f>_xlfn.IFNA(INDEX('Lookup Formulas Demo'!$B$5:$B$8,MATCH(F3810,'Lookup Formulas Demo'!$A$5:$A$8,0)),"No Match Found")</f>
        <v>Normal Driving</v>
      </c>
    </row>
    <row r="3811" spans="1:8" x14ac:dyDescent="0.3">
      <c r="A3811" s="9">
        <f>'Raw Data'!A3810</f>
        <v>45365.222222222197</v>
      </c>
      <c r="B3811" s="11">
        <f>'Raw Data'!M3810</f>
        <v>98.809785422801298</v>
      </c>
      <c r="C3811" s="11" t="str">
        <f t="shared" si="118"/>
        <v>Congested</v>
      </c>
      <c r="D3811" s="11">
        <f>'Raw Data'!P3810</f>
        <v>0</v>
      </c>
      <c r="E3811" s="11" t="str">
        <f t="shared" si="119"/>
        <v>No Accident</v>
      </c>
      <c r="F3811" s="11" t="str">
        <f>'Raw Data'!O3810</f>
        <v>Snow</v>
      </c>
      <c r="G3811" s="11" t="str">
        <f>IFERROR(VLOOKUP(F3811,'Lookup Formulas Demo'!$A$5:$B$8,2,0),"Unknown Weather")</f>
        <v>Extreme Caution, Consider Delay</v>
      </c>
      <c r="H3811" s="11" t="str">
        <f>_xlfn.IFNA(INDEX('Lookup Formulas Demo'!$B$5:$B$8,MATCH(F3811,'Lookup Formulas Demo'!$A$5:$A$8,0)),"No Match Found")</f>
        <v>Extreme Caution, Consider Delay</v>
      </c>
    </row>
    <row r="3812" spans="1:8" x14ac:dyDescent="0.3">
      <c r="A3812" s="9">
        <f>'Raw Data'!A3811</f>
        <v>45365.225694444503</v>
      </c>
      <c r="B3812" s="11">
        <f>'Raw Data'!M3811</f>
        <v>78.547580540393199</v>
      </c>
      <c r="C3812" s="11" t="str">
        <f t="shared" si="118"/>
        <v>Moderate</v>
      </c>
      <c r="D3812" s="11">
        <f>'Raw Data'!P3811</f>
        <v>0</v>
      </c>
      <c r="E3812" s="11" t="str">
        <f t="shared" si="119"/>
        <v>No Accident</v>
      </c>
      <c r="F3812" s="11" t="str">
        <f>'Raw Data'!O3811</f>
        <v>Clear</v>
      </c>
      <c r="G3812" s="11" t="str">
        <f>IFERROR(VLOOKUP(F3812,'Lookup Formulas Demo'!$A$5:$B$8,2,0),"Unknown Weather")</f>
        <v>Normal Driving</v>
      </c>
      <c r="H3812" s="11" t="str">
        <f>_xlfn.IFNA(INDEX('Lookup Formulas Demo'!$B$5:$B$8,MATCH(F3812,'Lookup Formulas Demo'!$A$5:$A$8,0)),"No Match Found")</f>
        <v>Normal Driving</v>
      </c>
    </row>
    <row r="3813" spans="1:8" x14ac:dyDescent="0.3">
      <c r="A3813" s="9">
        <f>'Raw Data'!A3812</f>
        <v>45365.229166666701</v>
      </c>
      <c r="B3813" s="11">
        <f>'Raw Data'!M3812</f>
        <v>10.274069105100001</v>
      </c>
      <c r="C3813" s="11" t="str">
        <f t="shared" si="118"/>
        <v>Free-flow</v>
      </c>
      <c r="D3813" s="11">
        <f>'Raw Data'!P3812</f>
        <v>0</v>
      </c>
      <c r="E3813" s="11" t="str">
        <f t="shared" si="119"/>
        <v>No Accident</v>
      </c>
      <c r="F3813" s="11" t="str">
        <f>'Raw Data'!O3812</f>
        <v>Snow</v>
      </c>
      <c r="G3813" s="11" t="str">
        <f>IFERROR(VLOOKUP(F3813,'Lookup Formulas Demo'!$A$5:$B$8,2,0),"Unknown Weather")</f>
        <v>Extreme Caution, Consider Delay</v>
      </c>
      <c r="H3813" s="11" t="str">
        <f>_xlfn.IFNA(INDEX('Lookup Formulas Demo'!$B$5:$B$8,MATCH(F3813,'Lookup Formulas Demo'!$A$5:$A$8,0)),"No Match Found")</f>
        <v>Extreme Caution, Consider Delay</v>
      </c>
    </row>
    <row r="3814" spans="1:8" x14ac:dyDescent="0.3">
      <c r="A3814" s="9">
        <f>'Raw Data'!A3813</f>
        <v>45365.232638888898</v>
      </c>
      <c r="B3814" s="11">
        <f>'Raw Data'!M3813</f>
        <v>65.546630150497194</v>
      </c>
      <c r="C3814" s="11" t="str">
        <f t="shared" si="118"/>
        <v>Moderate</v>
      </c>
      <c r="D3814" s="11">
        <f>'Raw Data'!P3813</f>
        <v>0</v>
      </c>
      <c r="E3814" s="11" t="str">
        <f t="shared" si="119"/>
        <v>No Accident</v>
      </c>
      <c r="F3814" s="11" t="str">
        <f>'Raw Data'!O3813</f>
        <v>Snow</v>
      </c>
      <c r="G3814" s="11" t="str">
        <f>IFERROR(VLOOKUP(F3814,'Lookup Formulas Demo'!$A$5:$B$8,2,0),"Unknown Weather")</f>
        <v>Extreme Caution, Consider Delay</v>
      </c>
      <c r="H3814" s="11" t="str">
        <f>_xlfn.IFNA(INDEX('Lookup Formulas Demo'!$B$5:$B$8,MATCH(F3814,'Lookup Formulas Demo'!$A$5:$A$8,0)),"No Match Found")</f>
        <v>Extreme Caution, Consider Delay</v>
      </c>
    </row>
    <row r="3815" spans="1:8" x14ac:dyDescent="0.3">
      <c r="A3815" s="9">
        <f>'Raw Data'!A3814</f>
        <v>45365.236111111102</v>
      </c>
      <c r="B3815" s="11">
        <f>'Raw Data'!M3814</f>
        <v>33.118461052414403</v>
      </c>
      <c r="C3815" s="11" t="str">
        <f t="shared" si="118"/>
        <v>Free-flow</v>
      </c>
      <c r="D3815" s="11">
        <f>'Raw Data'!P3814</f>
        <v>0</v>
      </c>
      <c r="E3815" s="11" t="str">
        <f t="shared" si="119"/>
        <v>No Accident</v>
      </c>
      <c r="F3815" s="11" t="str">
        <f>'Raw Data'!O3814</f>
        <v>Fog</v>
      </c>
      <c r="G3815" s="11" t="str">
        <f>IFERROR(VLOOKUP(F3815,'Lookup Formulas Demo'!$A$5:$B$8,2,0),"Unknown Weather")</f>
        <v>Use Fog Lights, Reduce Speed</v>
      </c>
      <c r="H3815" s="11" t="str">
        <f>_xlfn.IFNA(INDEX('Lookup Formulas Demo'!$B$5:$B$8,MATCH(F3815,'Lookup Formulas Demo'!$A$5:$A$8,0)),"No Match Found")</f>
        <v>Use Fog Lights, Reduce Speed</v>
      </c>
    </row>
    <row r="3816" spans="1:8" x14ac:dyDescent="0.3">
      <c r="A3816" s="9">
        <f>'Raw Data'!A3815</f>
        <v>45365.239583333299</v>
      </c>
      <c r="B3816" s="11">
        <f>'Raw Data'!M3815</f>
        <v>45.282721029601198</v>
      </c>
      <c r="C3816" s="11" t="str">
        <f t="shared" si="118"/>
        <v>Free-flow</v>
      </c>
      <c r="D3816" s="11">
        <f>'Raw Data'!P3815</f>
        <v>0</v>
      </c>
      <c r="E3816" s="11" t="str">
        <f t="shared" si="119"/>
        <v>No Accident</v>
      </c>
      <c r="F3816" s="11" t="str">
        <f>'Raw Data'!O3815</f>
        <v>Clear</v>
      </c>
      <c r="G3816" s="11" t="str">
        <f>IFERROR(VLOOKUP(F3816,'Lookup Formulas Demo'!$A$5:$B$8,2,0),"Unknown Weather")</f>
        <v>Normal Driving</v>
      </c>
      <c r="H3816" s="11" t="str">
        <f>_xlfn.IFNA(INDEX('Lookup Formulas Demo'!$B$5:$B$8,MATCH(F3816,'Lookup Formulas Demo'!$A$5:$A$8,0)),"No Match Found")</f>
        <v>Normal Driving</v>
      </c>
    </row>
    <row r="3817" spans="1:8" x14ac:dyDescent="0.3">
      <c r="A3817" s="9">
        <f>'Raw Data'!A3816</f>
        <v>45365.243055555598</v>
      </c>
      <c r="B3817" s="11">
        <f>'Raw Data'!M3816</f>
        <v>91.533924456946394</v>
      </c>
      <c r="C3817" s="11" t="str">
        <f t="shared" si="118"/>
        <v>Congested</v>
      </c>
      <c r="D3817" s="11">
        <f>'Raw Data'!P3816</f>
        <v>0</v>
      </c>
      <c r="E3817" s="11" t="str">
        <f t="shared" si="119"/>
        <v>No Accident</v>
      </c>
      <c r="F3817" s="11" t="str">
        <f>'Raw Data'!O3816</f>
        <v>Rain</v>
      </c>
      <c r="G3817" s="11" t="str">
        <f>IFERROR(VLOOKUP(F3817,'Lookup Formulas Demo'!$A$5:$B$8,2,0),"Unknown Weather")</f>
        <v>Reduce Speed, Increase Following Distance</v>
      </c>
      <c r="H3817" s="11" t="str">
        <f>_xlfn.IFNA(INDEX('Lookup Formulas Demo'!$B$5:$B$8,MATCH(F3817,'Lookup Formulas Demo'!$A$5:$A$8,0)),"No Match Found")</f>
        <v>Reduce Speed, Increase Following Distance</v>
      </c>
    </row>
    <row r="3818" spans="1:8" x14ac:dyDescent="0.3">
      <c r="A3818" s="9">
        <f>'Raw Data'!A3817</f>
        <v>45365.246527777803</v>
      </c>
      <c r="B3818" s="11">
        <f>'Raw Data'!M3817</f>
        <v>79.822986872295104</v>
      </c>
      <c r="C3818" s="11" t="str">
        <f t="shared" si="118"/>
        <v>Moderate</v>
      </c>
      <c r="D3818" s="11">
        <f>'Raw Data'!P3817</f>
        <v>0</v>
      </c>
      <c r="E3818" s="11" t="str">
        <f t="shared" si="119"/>
        <v>No Accident</v>
      </c>
      <c r="F3818" s="11" t="str">
        <f>'Raw Data'!O3817</f>
        <v>Clear</v>
      </c>
      <c r="G3818" s="11" t="str">
        <f>IFERROR(VLOOKUP(F3818,'Lookup Formulas Demo'!$A$5:$B$8,2,0),"Unknown Weather")</f>
        <v>Normal Driving</v>
      </c>
      <c r="H3818" s="11" t="str">
        <f>_xlfn.IFNA(INDEX('Lookup Formulas Demo'!$B$5:$B$8,MATCH(F3818,'Lookup Formulas Demo'!$A$5:$A$8,0)),"No Match Found")</f>
        <v>Normal Driving</v>
      </c>
    </row>
    <row r="3819" spans="1:8" x14ac:dyDescent="0.3">
      <c r="A3819" s="9">
        <f>'Raw Data'!A3818</f>
        <v>45365.25</v>
      </c>
      <c r="B3819" s="11">
        <f>'Raw Data'!M3818</f>
        <v>16.939747641560199</v>
      </c>
      <c r="C3819" s="11" t="str">
        <f t="shared" si="118"/>
        <v>Free-flow</v>
      </c>
      <c r="D3819" s="11">
        <f>'Raw Data'!P3818</f>
        <v>0</v>
      </c>
      <c r="E3819" s="11" t="str">
        <f t="shared" si="119"/>
        <v>No Accident</v>
      </c>
      <c r="F3819" s="11" t="str">
        <f>'Raw Data'!O3818</f>
        <v>Rain</v>
      </c>
      <c r="G3819" s="11" t="str">
        <f>IFERROR(VLOOKUP(F3819,'Lookup Formulas Demo'!$A$5:$B$8,2,0),"Unknown Weather")</f>
        <v>Reduce Speed, Increase Following Distance</v>
      </c>
      <c r="H3819" s="11" t="str">
        <f>_xlfn.IFNA(INDEX('Lookup Formulas Demo'!$B$5:$B$8,MATCH(F3819,'Lookup Formulas Demo'!$A$5:$A$8,0)),"No Match Found")</f>
        <v>Reduce Speed, Increase Following Distance</v>
      </c>
    </row>
    <row r="3820" spans="1:8" x14ac:dyDescent="0.3">
      <c r="A3820" s="9">
        <f>'Raw Data'!A3819</f>
        <v>45365.253472222197</v>
      </c>
      <c r="B3820" s="11">
        <f>'Raw Data'!M3819</f>
        <v>27.348347853919599</v>
      </c>
      <c r="C3820" s="11" t="str">
        <f t="shared" si="118"/>
        <v>Free-flow</v>
      </c>
      <c r="D3820" s="11">
        <f>'Raw Data'!P3819</f>
        <v>0</v>
      </c>
      <c r="E3820" s="11" t="str">
        <f t="shared" si="119"/>
        <v>No Accident</v>
      </c>
      <c r="F3820" s="11" t="str">
        <f>'Raw Data'!O3819</f>
        <v>Clear</v>
      </c>
      <c r="G3820" s="11" t="str">
        <f>IFERROR(VLOOKUP(F3820,'Lookup Formulas Demo'!$A$5:$B$8,2,0),"Unknown Weather")</f>
        <v>Normal Driving</v>
      </c>
      <c r="H3820" s="11" t="str">
        <f>_xlfn.IFNA(INDEX('Lookup Formulas Demo'!$B$5:$B$8,MATCH(F3820,'Lookup Formulas Demo'!$A$5:$A$8,0)),"No Match Found")</f>
        <v>Normal Driving</v>
      </c>
    </row>
    <row r="3821" spans="1:8" x14ac:dyDescent="0.3">
      <c r="A3821" s="9">
        <f>'Raw Data'!A3820</f>
        <v>45365.256944444503</v>
      </c>
      <c r="B3821" s="11">
        <f>'Raw Data'!M3820</f>
        <v>93.644367616213302</v>
      </c>
      <c r="C3821" s="11" t="str">
        <f t="shared" si="118"/>
        <v>Congested</v>
      </c>
      <c r="D3821" s="11">
        <f>'Raw Data'!P3820</f>
        <v>0</v>
      </c>
      <c r="E3821" s="11" t="str">
        <f t="shared" si="119"/>
        <v>No Accident</v>
      </c>
      <c r="F3821" s="11" t="str">
        <f>'Raw Data'!O3820</f>
        <v>Clear</v>
      </c>
      <c r="G3821" s="11" t="str">
        <f>IFERROR(VLOOKUP(F3821,'Lookup Formulas Demo'!$A$5:$B$8,2,0),"Unknown Weather")</f>
        <v>Normal Driving</v>
      </c>
      <c r="H3821" s="11" t="str">
        <f>_xlfn.IFNA(INDEX('Lookup Formulas Demo'!$B$5:$B$8,MATCH(F3821,'Lookup Formulas Demo'!$A$5:$A$8,0)),"No Match Found")</f>
        <v>Normal Driving</v>
      </c>
    </row>
    <row r="3822" spans="1:8" x14ac:dyDescent="0.3">
      <c r="A3822" s="9">
        <f>'Raw Data'!A3821</f>
        <v>45365.260416666701</v>
      </c>
      <c r="B3822" s="11">
        <f>'Raw Data'!M3821</f>
        <v>59.499851400978997</v>
      </c>
      <c r="C3822" s="11" t="str">
        <f t="shared" si="118"/>
        <v>Moderate</v>
      </c>
      <c r="D3822" s="11">
        <f>'Raw Data'!P3821</f>
        <v>0</v>
      </c>
      <c r="E3822" s="11" t="str">
        <f t="shared" si="119"/>
        <v>No Accident</v>
      </c>
      <c r="F3822" s="11" t="str">
        <f>'Raw Data'!O3821</f>
        <v>Snow</v>
      </c>
      <c r="G3822" s="11" t="str">
        <f>IFERROR(VLOOKUP(F3822,'Lookup Formulas Demo'!$A$5:$B$8,2,0),"Unknown Weather")</f>
        <v>Extreme Caution, Consider Delay</v>
      </c>
      <c r="H3822" s="11" t="str">
        <f>_xlfn.IFNA(INDEX('Lookup Formulas Demo'!$B$5:$B$8,MATCH(F3822,'Lookup Formulas Demo'!$A$5:$A$8,0)),"No Match Found")</f>
        <v>Extreme Caution, Consider Delay</v>
      </c>
    </row>
    <row r="3823" spans="1:8" x14ac:dyDescent="0.3">
      <c r="A3823" s="9">
        <f>'Raw Data'!A3822</f>
        <v>45365.263888888898</v>
      </c>
      <c r="B3823" s="11">
        <f>'Raw Data'!M3822</f>
        <v>14.6504357252077</v>
      </c>
      <c r="C3823" s="11" t="str">
        <f t="shared" si="118"/>
        <v>Free-flow</v>
      </c>
      <c r="D3823" s="11">
        <f>'Raw Data'!P3822</f>
        <v>0</v>
      </c>
      <c r="E3823" s="11" t="str">
        <f t="shared" si="119"/>
        <v>No Accident</v>
      </c>
      <c r="F3823" s="11" t="str">
        <f>'Raw Data'!O3822</f>
        <v>Snow</v>
      </c>
      <c r="G3823" s="11" t="str">
        <f>IFERROR(VLOOKUP(F3823,'Lookup Formulas Demo'!$A$5:$B$8,2,0),"Unknown Weather")</f>
        <v>Extreme Caution, Consider Delay</v>
      </c>
      <c r="H3823" s="11" t="str">
        <f>_xlfn.IFNA(INDEX('Lookup Formulas Demo'!$B$5:$B$8,MATCH(F3823,'Lookup Formulas Demo'!$A$5:$A$8,0)),"No Match Found")</f>
        <v>Extreme Caution, Consider Delay</v>
      </c>
    </row>
    <row r="3824" spans="1:8" x14ac:dyDescent="0.3">
      <c r="A3824" s="9">
        <f>'Raw Data'!A3823</f>
        <v>45365.267361111102</v>
      </c>
      <c r="B3824" s="11">
        <f>'Raw Data'!M3823</f>
        <v>15.9614612520385</v>
      </c>
      <c r="C3824" s="11" t="str">
        <f t="shared" si="118"/>
        <v>Free-flow</v>
      </c>
      <c r="D3824" s="11">
        <f>'Raw Data'!P3823</f>
        <v>0</v>
      </c>
      <c r="E3824" s="11" t="str">
        <f t="shared" si="119"/>
        <v>No Accident</v>
      </c>
      <c r="F3824" s="11" t="str">
        <f>'Raw Data'!O3823</f>
        <v>Snow</v>
      </c>
      <c r="G3824" s="11" t="str">
        <f>IFERROR(VLOOKUP(F3824,'Lookup Formulas Demo'!$A$5:$B$8,2,0),"Unknown Weather")</f>
        <v>Extreme Caution, Consider Delay</v>
      </c>
      <c r="H3824" s="11" t="str">
        <f>_xlfn.IFNA(INDEX('Lookup Formulas Demo'!$B$5:$B$8,MATCH(F3824,'Lookup Formulas Demo'!$A$5:$A$8,0)),"No Match Found")</f>
        <v>Extreme Caution, Consider Delay</v>
      </c>
    </row>
    <row r="3825" spans="1:8" x14ac:dyDescent="0.3">
      <c r="A3825" s="9">
        <f>'Raw Data'!A3824</f>
        <v>45365.270833333299</v>
      </c>
      <c r="B3825" s="11">
        <f>'Raw Data'!M3824</f>
        <v>76.733767049579498</v>
      </c>
      <c r="C3825" s="11" t="str">
        <f t="shared" si="118"/>
        <v>Moderate</v>
      </c>
      <c r="D3825" s="11">
        <f>'Raw Data'!P3824</f>
        <v>0</v>
      </c>
      <c r="E3825" s="11" t="str">
        <f t="shared" si="119"/>
        <v>No Accident</v>
      </c>
      <c r="F3825" s="11" t="str">
        <f>'Raw Data'!O3824</f>
        <v>Clear</v>
      </c>
      <c r="G3825" s="11" t="str">
        <f>IFERROR(VLOOKUP(F3825,'Lookup Formulas Demo'!$A$5:$B$8,2,0),"Unknown Weather")</f>
        <v>Normal Driving</v>
      </c>
      <c r="H3825" s="11" t="str">
        <f>_xlfn.IFNA(INDEX('Lookup Formulas Demo'!$B$5:$B$8,MATCH(F3825,'Lookup Formulas Demo'!$A$5:$A$8,0)),"No Match Found")</f>
        <v>Normal Driving</v>
      </c>
    </row>
    <row r="3826" spans="1:8" x14ac:dyDescent="0.3">
      <c r="A3826" s="9">
        <f>'Raw Data'!A3825</f>
        <v>45365.274305555598</v>
      </c>
      <c r="B3826" s="11">
        <f>'Raw Data'!M3825</f>
        <v>89.152721192016699</v>
      </c>
      <c r="C3826" s="11" t="str">
        <f t="shared" si="118"/>
        <v>Congested</v>
      </c>
      <c r="D3826" s="11">
        <f>'Raw Data'!P3825</f>
        <v>0</v>
      </c>
      <c r="E3826" s="11" t="str">
        <f t="shared" si="119"/>
        <v>No Accident</v>
      </c>
      <c r="F3826" s="11" t="str">
        <f>'Raw Data'!O3825</f>
        <v>Snow</v>
      </c>
      <c r="G3826" s="11" t="str">
        <f>IFERROR(VLOOKUP(F3826,'Lookup Formulas Demo'!$A$5:$B$8,2,0),"Unknown Weather")</f>
        <v>Extreme Caution, Consider Delay</v>
      </c>
      <c r="H3826" s="11" t="str">
        <f>_xlfn.IFNA(INDEX('Lookup Formulas Demo'!$B$5:$B$8,MATCH(F3826,'Lookup Formulas Demo'!$A$5:$A$8,0)),"No Match Found")</f>
        <v>Extreme Caution, Consider Delay</v>
      </c>
    </row>
    <row r="3827" spans="1:8" x14ac:dyDescent="0.3">
      <c r="A3827" s="9">
        <f>'Raw Data'!A3826</f>
        <v>45365.277777777803</v>
      </c>
      <c r="B3827" s="11">
        <f>'Raw Data'!M3826</f>
        <v>49.9532014031535</v>
      </c>
      <c r="C3827" s="11" t="str">
        <f t="shared" si="118"/>
        <v>Free-flow</v>
      </c>
      <c r="D3827" s="11">
        <f>'Raw Data'!P3826</f>
        <v>0</v>
      </c>
      <c r="E3827" s="11" t="str">
        <f t="shared" si="119"/>
        <v>No Accident</v>
      </c>
      <c r="F3827" s="11" t="str">
        <f>'Raw Data'!O3826</f>
        <v>Snow</v>
      </c>
      <c r="G3827" s="11" t="str">
        <f>IFERROR(VLOOKUP(F3827,'Lookup Formulas Demo'!$A$5:$B$8,2,0),"Unknown Weather")</f>
        <v>Extreme Caution, Consider Delay</v>
      </c>
      <c r="H3827" s="11" t="str">
        <f>_xlfn.IFNA(INDEX('Lookup Formulas Demo'!$B$5:$B$8,MATCH(F3827,'Lookup Formulas Demo'!$A$5:$A$8,0)),"No Match Found")</f>
        <v>Extreme Caution, Consider Delay</v>
      </c>
    </row>
    <row r="3828" spans="1:8" x14ac:dyDescent="0.3">
      <c r="A3828" s="9">
        <f>'Raw Data'!A3827</f>
        <v>45365.28125</v>
      </c>
      <c r="B3828" s="11">
        <f>'Raw Data'!M3827</f>
        <v>92.5810299429601</v>
      </c>
      <c r="C3828" s="11" t="str">
        <f t="shared" si="118"/>
        <v>Congested</v>
      </c>
      <c r="D3828" s="11">
        <f>'Raw Data'!P3827</f>
        <v>1</v>
      </c>
      <c r="E3828" s="11" t="str">
        <f t="shared" si="119"/>
        <v>Accident Reported</v>
      </c>
      <c r="F3828" s="11" t="str">
        <f>'Raw Data'!O3827</f>
        <v>Fog</v>
      </c>
      <c r="G3828" s="11" t="str">
        <f>IFERROR(VLOOKUP(F3828,'Lookup Formulas Demo'!$A$5:$B$8,2,0),"Unknown Weather")</f>
        <v>Use Fog Lights, Reduce Speed</v>
      </c>
      <c r="H3828" s="11" t="str">
        <f>_xlfn.IFNA(INDEX('Lookup Formulas Demo'!$B$5:$B$8,MATCH(F3828,'Lookup Formulas Demo'!$A$5:$A$8,0)),"No Match Found")</f>
        <v>Use Fog Lights, Reduce Speed</v>
      </c>
    </row>
    <row r="3829" spans="1:8" x14ac:dyDescent="0.3">
      <c r="A3829" s="9">
        <f>'Raw Data'!A3828</f>
        <v>45365.284722222197</v>
      </c>
      <c r="B3829" s="11">
        <f>'Raw Data'!M3828</f>
        <v>50.790636172193601</v>
      </c>
      <c r="C3829" s="11" t="str">
        <f t="shared" si="118"/>
        <v>Moderate</v>
      </c>
      <c r="D3829" s="11">
        <f>'Raw Data'!P3828</f>
        <v>0</v>
      </c>
      <c r="E3829" s="11" t="str">
        <f t="shared" si="119"/>
        <v>No Accident</v>
      </c>
      <c r="F3829" s="11" t="str">
        <f>'Raw Data'!O3828</f>
        <v>Clear</v>
      </c>
      <c r="G3829" s="11" t="str">
        <f>IFERROR(VLOOKUP(F3829,'Lookup Formulas Demo'!$A$5:$B$8,2,0),"Unknown Weather")</f>
        <v>Normal Driving</v>
      </c>
      <c r="H3829" s="11" t="str">
        <f>_xlfn.IFNA(INDEX('Lookup Formulas Demo'!$B$5:$B$8,MATCH(F3829,'Lookup Formulas Demo'!$A$5:$A$8,0)),"No Match Found")</f>
        <v>Normal Driving</v>
      </c>
    </row>
    <row r="3830" spans="1:8" x14ac:dyDescent="0.3">
      <c r="A3830" s="9">
        <f>'Raw Data'!A3829</f>
        <v>45365.288194444503</v>
      </c>
      <c r="B3830" s="11">
        <f>'Raw Data'!M3829</f>
        <v>11.888530478991401</v>
      </c>
      <c r="C3830" s="11" t="str">
        <f t="shared" si="118"/>
        <v>Free-flow</v>
      </c>
      <c r="D3830" s="11">
        <f>'Raw Data'!P3829</f>
        <v>0</v>
      </c>
      <c r="E3830" s="11" t="str">
        <f t="shared" si="119"/>
        <v>No Accident</v>
      </c>
      <c r="F3830" s="11" t="str">
        <f>'Raw Data'!O3829</f>
        <v>Snow</v>
      </c>
      <c r="G3830" s="11" t="str">
        <f>IFERROR(VLOOKUP(F3830,'Lookup Formulas Demo'!$A$5:$B$8,2,0),"Unknown Weather")</f>
        <v>Extreme Caution, Consider Delay</v>
      </c>
      <c r="H3830" s="11" t="str">
        <f>_xlfn.IFNA(INDEX('Lookup Formulas Demo'!$B$5:$B$8,MATCH(F3830,'Lookup Formulas Demo'!$A$5:$A$8,0)),"No Match Found")</f>
        <v>Extreme Caution, Consider Delay</v>
      </c>
    </row>
    <row r="3831" spans="1:8" x14ac:dyDescent="0.3">
      <c r="A3831" s="9">
        <f>'Raw Data'!A3830</f>
        <v>45365.291666666701</v>
      </c>
      <c r="B3831" s="11">
        <f>'Raw Data'!M3830</f>
        <v>53.418091511403297</v>
      </c>
      <c r="C3831" s="11" t="str">
        <f t="shared" si="118"/>
        <v>Moderate</v>
      </c>
      <c r="D3831" s="11">
        <f>'Raw Data'!P3830</f>
        <v>0</v>
      </c>
      <c r="E3831" s="11" t="str">
        <f t="shared" si="119"/>
        <v>No Accident</v>
      </c>
      <c r="F3831" s="11" t="str">
        <f>'Raw Data'!O3830</f>
        <v>Fog</v>
      </c>
      <c r="G3831" s="11" t="str">
        <f>IFERROR(VLOOKUP(F3831,'Lookup Formulas Demo'!$A$5:$B$8,2,0),"Unknown Weather")</f>
        <v>Use Fog Lights, Reduce Speed</v>
      </c>
      <c r="H3831" s="11" t="str">
        <f>_xlfn.IFNA(INDEX('Lookup Formulas Demo'!$B$5:$B$8,MATCH(F3831,'Lookup Formulas Demo'!$A$5:$A$8,0)),"No Match Found")</f>
        <v>Use Fog Lights, Reduce Speed</v>
      </c>
    </row>
    <row r="3832" spans="1:8" x14ac:dyDescent="0.3">
      <c r="A3832" s="9">
        <f>'Raw Data'!A3831</f>
        <v>45365.295138888898</v>
      </c>
      <c r="B3832" s="11">
        <f>'Raw Data'!M3831</f>
        <v>41.803182031478698</v>
      </c>
      <c r="C3832" s="11" t="str">
        <f t="shared" si="118"/>
        <v>Free-flow</v>
      </c>
      <c r="D3832" s="11">
        <f>'Raw Data'!P3831</f>
        <v>0</v>
      </c>
      <c r="E3832" s="11" t="str">
        <f t="shared" si="119"/>
        <v>No Accident</v>
      </c>
      <c r="F3832" s="11" t="str">
        <f>'Raw Data'!O3831</f>
        <v>Fog</v>
      </c>
      <c r="G3832" s="11" t="str">
        <f>IFERROR(VLOOKUP(F3832,'Lookup Formulas Demo'!$A$5:$B$8,2,0),"Unknown Weather")</f>
        <v>Use Fog Lights, Reduce Speed</v>
      </c>
      <c r="H3832" s="11" t="str">
        <f>_xlfn.IFNA(INDEX('Lookup Formulas Demo'!$B$5:$B$8,MATCH(F3832,'Lookup Formulas Demo'!$A$5:$A$8,0)),"No Match Found")</f>
        <v>Use Fog Lights, Reduce Speed</v>
      </c>
    </row>
    <row r="3833" spans="1:8" x14ac:dyDescent="0.3">
      <c r="A3833" s="9">
        <f>'Raw Data'!A3832</f>
        <v>45365.298611111102</v>
      </c>
      <c r="B3833" s="11">
        <f>'Raw Data'!M3832</f>
        <v>22.7497073623476</v>
      </c>
      <c r="C3833" s="11" t="str">
        <f t="shared" si="118"/>
        <v>Free-flow</v>
      </c>
      <c r="D3833" s="11">
        <f>'Raw Data'!P3832</f>
        <v>0</v>
      </c>
      <c r="E3833" s="11" t="str">
        <f t="shared" si="119"/>
        <v>No Accident</v>
      </c>
      <c r="F3833" s="11" t="str">
        <f>'Raw Data'!O3832</f>
        <v>Snow</v>
      </c>
      <c r="G3833" s="11" t="str">
        <f>IFERROR(VLOOKUP(F3833,'Lookup Formulas Demo'!$A$5:$B$8,2,0),"Unknown Weather")</f>
        <v>Extreme Caution, Consider Delay</v>
      </c>
      <c r="H3833" s="11" t="str">
        <f>_xlfn.IFNA(INDEX('Lookup Formulas Demo'!$B$5:$B$8,MATCH(F3833,'Lookup Formulas Demo'!$A$5:$A$8,0)),"No Match Found")</f>
        <v>Extreme Caution, Consider Delay</v>
      </c>
    </row>
    <row r="3834" spans="1:8" x14ac:dyDescent="0.3">
      <c r="A3834" s="9">
        <f>'Raw Data'!A3833</f>
        <v>45365.302083333299</v>
      </c>
      <c r="B3834" s="11">
        <f>'Raw Data'!M3833</f>
        <v>73.6509278683274</v>
      </c>
      <c r="C3834" s="11" t="str">
        <f t="shared" si="118"/>
        <v>Moderate</v>
      </c>
      <c r="D3834" s="11">
        <f>'Raw Data'!P3833</f>
        <v>0</v>
      </c>
      <c r="E3834" s="11" t="str">
        <f t="shared" si="119"/>
        <v>No Accident</v>
      </c>
      <c r="F3834" s="11" t="str">
        <f>'Raw Data'!O3833</f>
        <v>Snow</v>
      </c>
      <c r="G3834" s="11" t="str">
        <f>IFERROR(VLOOKUP(F3834,'Lookup Formulas Demo'!$A$5:$B$8,2,0),"Unknown Weather")</f>
        <v>Extreme Caution, Consider Delay</v>
      </c>
      <c r="H3834" s="11" t="str">
        <f>_xlfn.IFNA(INDEX('Lookup Formulas Demo'!$B$5:$B$8,MATCH(F3834,'Lookup Formulas Demo'!$A$5:$A$8,0)),"No Match Found")</f>
        <v>Extreme Caution, Consider Delay</v>
      </c>
    </row>
    <row r="3835" spans="1:8" x14ac:dyDescent="0.3">
      <c r="A3835" s="9">
        <f>'Raw Data'!A3834</f>
        <v>45365.305555555598</v>
      </c>
      <c r="B3835" s="11">
        <f>'Raw Data'!M3834</f>
        <v>78.744147346771001</v>
      </c>
      <c r="C3835" s="11" t="str">
        <f t="shared" si="118"/>
        <v>Moderate</v>
      </c>
      <c r="D3835" s="11">
        <f>'Raw Data'!P3834</f>
        <v>0</v>
      </c>
      <c r="E3835" s="11" t="str">
        <f t="shared" si="119"/>
        <v>No Accident</v>
      </c>
      <c r="F3835" s="11" t="str">
        <f>'Raw Data'!O3834</f>
        <v>Fog</v>
      </c>
      <c r="G3835" s="11" t="str">
        <f>IFERROR(VLOOKUP(F3835,'Lookup Formulas Demo'!$A$5:$B$8,2,0),"Unknown Weather")</f>
        <v>Use Fog Lights, Reduce Speed</v>
      </c>
      <c r="H3835" s="11" t="str">
        <f>_xlfn.IFNA(INDEX('Lookup Formulas Demo'!$B$5:$B$8,MATCH(F3835,'Lookup Formulas Demo'!$A$5:$A$8,0)),"No Match Found")</f>
        <v>Use Fog Lights, Reduce Speed</v>
      </c>
    </row>
    <row r="3836" spans="1:8" x14ac:dyDescent="0.3">
      <c r="A3836" s="9">
        <f>'Raw Data'!A3835</f>
        <v>45365.309027777803</v>
      </c>
      <c r="B3836" s="11">
        <f>'Raw Data'!M3835</f>
        <v>60.728055440259602</v>
      </c>
      <c r="C3836" s="11" t="str">
        <f t="shared" si="118"/>
        <v>Moderate</v>
      </c>
      <c r="D3836" s="11">
        <f>'Raw Data'!P3835</f>
        <v>0</v>
      </c>
      <c r="E3836" s="11" t="str">
        <f t="shared" si="119"/>
        <v>No Accident</v>
      </c>
      <c r="F3836" s="11" t="str">
        <f>'Raw Data'!O3835</f>
        <v>Clear</v>
      </c>
      <c r="G3836" s="11" t="str">
        <f>IFERROR(VLOOKUP(F3836,'Lookup Formulas Demo'!$A$5:$B$8,2,0),"Unknown Weather")</f>
        <v>Normal Driving</v>
      </c>
      <c r="H3836" s="11" t="str">
        <f>_xlfn.IFNA(INDEX('Lookup Formulas Demo'!$B$5:$B$8,MATCH(F3836,'Lookup Formulas Demo'!$A$5:$A$8,0)),"No Match Found")</f>
        <v>Normal Driving</v>
      </c>
    </row>
    <row r="3837" spans="1:8" x14ac:dyDescent="0.3">
      <c r="A3837" s="9">
        <f>'Raw Data'!A3836</f>
        <v>45365.3125</v>
      </c>
      <c r="B3837" s="11">
        <f>'Raw Data'!M3836</f>
        <v>23.5325394714868</v>
      </c>
      <c r="C3837" s="11" t="str">
        <f t="shared" si="118"/>
        <v>Free-flow</v>
      </c>
      <c r="D3837" s="11">
        <f>'Raw Data'!P3836</f>
        <v>0</v>
      </c>
      <c r="E3837" s="11" t="str">
        <f t="shared" si="119"/>
        <v>No Accident</v>
      </c>
      <c r="F3837" s="11" t="str">
        <f>'Raw Data'!O3836</f>
        <v>Snow</v>
      </c>
      <c r="G3837" s="11" t="str">
        <f>IFERROR(VLOOKUP(F3837,'Lookup Formulas Demo'!$A$5:$B$8,2,0),"Unknown Weather")</f>
        <v>Extreme Caution, Consider Delay</v>
      </c>
      <c r="H3837" s="11" t="str">
        <f>_xlfn.IFNA(INDEX('Lookup Formulas Demo'!$B$5:$B$8,MATCH(F3837,'Lookup Formulas Demo'!$A$5:$A$8,0)),"No Match Found")</f>
        <v>Extreme Caution, Consider Delay</v>
      </c>
    </row>
    <row r="3838" spans="1:8" x14ac:dyDescent="0.3">
      <c r="A3838" s="9">
        <f>'Raw Data'!A3837</f>
        <v>45365.315972222197</v>
      </c>
      <c r="B3838" s="11">
        <f>'Raw Data'!M3837</f>
        <v>64.322953027295895</v>
      </c>
      <c r="C3838" s="11" t="str">
        <f t="shared" si="118"/>
        <v>Moderate</v>
      </c>
      <c r="D3838" s="11">
        <f>'Raw Data'!P3837</f>
        <v>1</v>
      </c>
      <c r="E3838" s="11" t="str">
        <f t="shared" si="119"/>
        <v>Accident Reported</v>
      </c>
      <c r="F3838" s="11" t="str">
        <f>'Raw Data'!O3837</f>
        <v>Fog</v>
      </c>
      <c r="G3838" s="11" t="str">
        <f>IFERROR(VLOOKUP(F3838,'Lookup Formulas Demo'!$A$5:$B$8,2,0),"Unknown Weather")</f>
        <v>Use Fog Lights, Reduce Speed</v>
      </c>
      <c r="H3838" s="11" t="str">
        <f>_xlfn.IFNA(INDEX('Lookup Formulas Demo'!$B$5:$B$8,MATCH(F3838,'Lookup Formulas Demo'!$A$5:$A$8,0)),"No Match Found")</f>
        <v>Use Fog Lights, Reduce Speed</v>
      </c>
    </row>
    <row r="3839" spans="1:8" x14ac:dyDescent="0.3">
      <c r="A3839" s="9">
        <f>'Raw Data'!A3838</f>
        <v>45365.319444444503</v>
      </c>
      <c r="B3839" s="11">
        <f>'Raw Data'!M3838</f>
        <v>97.924501468588602</v>
      </c>
      <c r="C3839" s="11" t="str">
        <f t="shared" si="118"/>
        <v>Congested</v>
      </c>
      <c r="D3839" s="11">
        <f>'Raw Data'!P3838</f>
        <v>0</v>
      </c>
      <c r="E3839" s="11" t="str">
        <f t="shared" si="119"/>
        <v>No Accident</v>
      </c>
      <c r="F3839" s="11" t="str">
        <f>'Raw Data'!O3838</f>
        <v>Snow</v>
      </c>
      <c r="G3839" s="11" t="str">
        <f>IFERROR(VLOOKUP(F3839,'Lookup Formulas Demo'!$A$5:$B$8,2,0),"Unknown Weather")</f>
        <v>Extreme Caution, Consider Delay</v>
      </c>
      <c r="H3839" s="11" t="str">
        <f>_xlfn.IFNA(INDEX('Lookup Formulas Demo'!$B$5:$B$8,MATCH(F3839,'Lookup Formulas Demo'!$A$5:$A$8,0)),"No Match Found")</f>
        <v>Extreme Caution, Consider Delay</v>
      </c>
    </row>
    <row r="3840" spans="1:8" x14ac:dyDescent="0.3">
      <c r="A3840" s="9">
        <f>'Raw Data'!A3839</f>
        <v>45365.322916666701</v>
      </c>
      <c r="B3840" s="11">
        <f>'Raw Data'!M3839</f>
        <v>47.163131759046401</v>
      </c>
      <c r="C3840" s="11" t="str">
        <f t="shared" si="118"/>
        <v>Free-flow</v>
      </c>
      <c r="D3840" s="11">
        <f>'Raw Data'!P3839</f>
        <v>1</v>
      </c>
      <c r="E3840" s="11" t="str">
        <f t="shared" si="119"/>
        <v>Accident Reported</v>
      </c>
      <c r="F3840" s="11" t="str">
        <f>'Raw Data'!O3839</f>
        <v>Fog</v>
      </c>
      <c r="G3840" s="11" t="str">
        <f>IFERROR(VLOOKUP(F3840,'Lookup Formulas Demo'!$A$5:$B$8,2,0),"Unknown Weather")</f>
        <v>Use Fog Lights, Reduce Speed</v>
      </c>
      <c r="H3840" s="11" t="str">
        <f>_xlfn.IFNA(INDEX('Lookup Formulas Demo'!$B$5:$B$8,MATCH(F3840,'Lookup Formulas Demo'!$A$5:$A$8,0)),"No Match Found")</f>
        <v>Use Fog Lights, Reduce Speed</v>
      </c>
    </row>
    <row r="3841" spans="1:8" x14ac:dyDescent="0.3">
      <c r="A3841" s="9">
        <f>'Raw Data'!A3840</f>
        <v>45365.326388888898</v>
      </c>
      <c r="B3841" s="11">
        <f>'Raw Data'!M3840</f>
        <v>62.021455250181198</v>
      </c>
      <c r="C3841" s="11" t="str">
        <f t="shared" si="118"/>
        <v>Moderate</v>
      </c>
      <c r="D3841" s="11">
        <f>'Raw Data'!P3840</f>
        <v>1</v>
      </c>
      <c r="E3841" s="11" t="str">
        <f t="shared" si="119"/>
        <v>Accident Reported</v>
      </c>
      <c r="F3841" s="11" t="str">
        <f>'Raw Data'!O3840</f>
        <v>Clear</v>
      </c>
      <c r="G3841" s="11" t="str">
        <f>IFERROR(VLOOKUP(F3841,'Lookup Formulas Demo'!$A$5:$B$8,2,0),"Unknown Weather")</f>
        <v>Normal Driving</v>
      </c>
      <c r="H3841" s="11" t="str">
        <f>_xlfn.IFNA(INDEX('Lookup Formulas Demo'!$B$5:$B$8,MATCH(F3841,'Lookup Formulas Demo'!$A$5:$A$8,0)),"No Match Found")</f>
        <v>Normal Driving</v>
      </c>
    </row>
    <row r="3842" spans="1:8" x14ac:dyDescent="0.3">
      <c r="A3842" s="9">
        <f>'Raw Data'!A3841</f>
        <v>45365.329861111102</v>
      </c>
      <c r="B3842" s="11">
        <f>'Raw Data'!M3841</f>
        <v>39.2016269466585</v>
      </c>
      <c r="C3842" s="11" t="str">
        <f t="shared" si="118"/>
        <v>Free-flow</v>
      </c>
      <c r="D3842" s="11">
        <f>'Raw Data'!P3841</f>
        <v>0</v>
      </c>
      <c r="E3842" s="11" t="str">
        <f t="shared" si="119"/>
        <v>No Accident</v>
      </c>
      <c r="F3842" s="11" t="str">
        <f>'Raw Data'!O3841</f>
        <v>Rain</v>
      </c>
      <c r="G3842" s="11" t="str">
        <f>IFERROR(VLOOKUP(F3842,'Lookup Formulas Demo'!$A$5:$B$8,2,0),"Unknown Weather")</f>
        <v>Reduce Speed, Increase Following Distance</v>
      </c>
      <c r="H3842" s="11" t="str">
        <f>_xlfn.IFNA(INDEX('Lookup Formulas Demo'!$B$5:$B$8,MATCH(F3842,'Lookup Formulas Demo'!$A$5:$A$8,0)),"No Match Found")</f>
        <v>Reduce Speed, Increase Following Distance</v>
      </c>
    </row>
    <row r="3843" spans="1:8" x14ac:dyDescent="0.3">
      <c r="A3843" s="9">
        <f>'Raw Data'!A3842</f>
        <v>45365.333333333299</v>
      </c>
      <c r="B3843" s="11">
        <f>'Raw Data'!M3842</f>
        <v>18.112619390358301</v>
      </c>
      <c r="C3843" s="11" t="str">
        <f t="shared" ref="C3843:C3906" si="120">IF(B3843&gt;=80,"Congested",IF(B3843&gt;=50,"Moderate","Free-flow"))</f>
        <v>Free-flow</v>
      </c>
      <c r="D3843" s="11">
        <f>'Raw Data'!P3842</f>
        <v>0</v>
      </c>
      <c r="E3843" s="11" t="str">
        <f t="shared" ref="E3843:E3906" si="121">IF(D3843=1,"Accident Reported","No Accident")</f>
        <v>No Accident</v>
      </c>
      <c r="F3843" s="11" t="str">
        <f>'Raw Data'!O3842</f>
        <v>Clear</v>
      </c>
      <c r="G3843" s="11" t="str">
        <f>IFERROR(VLOOKUP(F3843,'Lookup Formulas Demo'!$A$5:$B$8,2,0),"Unknown Weather")</f>
        <v>Normal Driving</v>
      </c>
      <c r="H3843" s="11" t="str">
        <f>_xlfn.IFNA(INDEX('Lookup Formulas Demo'!$B$5:$B$8,MATCH(F3843,'Lookup Formulas Demo'!$A$5:$A$8,0)),"No Match Found")</f>
        <v>Normal Driving</v>
      </c>
    </row>
    <row r="3844" spans="1:8" x14ac:dyDescent="0.3">
      <c r="A3844" s="9">
        <f>'Raw Data'!A3843</f>
        <v>45365.336805555598</v>
      </c>
      <c r="B3844" s="11">
        <f>'Raw Data'!M3843</f>
        <v>32.5815956114442</v>
      </c>
      <c r="C3844" s="11" t="str">
        <f t="shared" si="120"/>
        <v>Free-flow</v>
      </c>
      <c r="D3844" s="11">
        <f>'Raw Data'!P3843</f>
        <v>0</v>
      </c>
      <c r="E3844" s="11" t="str">
        <f t="shared" si="121"/>
        <v>No Accident</v>
      </c>
      <c r="F3844" s="11" t="str">
        <f>'Raw Data'!O3843</f>
        <v>Clear</v>
      </c>
      <c r="G3844" s="11" t="str">
        <f>IFERROR(VLOOKUP(F3844,'Lookup Formulas Demo'!$A$5:$B$8,2,0),"Unknown Weather")</f>
        <v>Normal Driving</v>
      </c>
      <c r="H3844" s="11" t="str">
        <f>_xlfn.IFNA(INDEX('Lookup Formulas Demo'!$B$5:$B$8,MATCH(F3844,'Lookup Formulas Demo'!$A$5:$A$8,0)),"No Match Found")</f>
        <v>Normal Driving</v>
      </c>
    </row>
    <row r="3845" spans="1:8" x14ac:dyDescent="0.3">
      <c r="A3845" s="9">
        <f>'Raw Data'!A3844</f>
        <v>45365.340277777803</v>
      </c>
      <c r="B3845" s="11">
        <f>'Raw Data'!M3844</f>
        <v>16.574538943618698</v>
      </c>
      <c r="C3845" s="11" t="str">
        <f t="shared" si="120"/>
        <v>Free-flow</v>
      </c>
      <c r="D3845" s="11">
        <f>'Raw Data'!P3844</f>
        <v>0</v>
      </c>
      <c r="E3845" s="11" t="str">
        <f t="shared" si="121"/>
        <v>No Accident</v>
      </c>
      <c r="F3845" s="11" t="str">
        <f>'Raw Data'!O3844</f>
        <v>Rain</v>
      </c>
      <c r="G3845" s="11" t="str">
        <f>IFERROR(VLOOKUP(F3845,'Lookup Formulas Demo'!$A$5:$B$8,2,0),"Unknown Weather")</f>
        <v>Reduce Speed, Increase Following Distance</v>
      </c>
      <c r="H3845" s="11" t="str">
        <f>_xlfn.IFNA(INDEX('Lookup Formulas Demo'!$B$5:$B$8,MATCH(F3845,'Lookup Formulas Demo'!$A$5:$A$8,0)),"No Match Found")</f>
        <v>Reduce Speed, Increase Following Distance</v>
      </c>
    </row>
    <row r="3846" spans="1:8" x14ac:dyDescent="0.3">
      <c r="A3846" s="9">
        <f>'Raw Data'!A3845</f>
        <v>45365.34375</v>
      </c>
      <c r="B3846" s="11">
        <f>'Raw Data'!M3845</f>
        <v>31.895951620581599</v>
      </c>
      <c r="C3846" s="11" t="str">
        <f t="shared" si="120"/>
        <v>Free-flow</v>
      </c>
      <c r="D3846" s="11">
        <f>'Raw Data'!P3845</f>
        <v>0</v>
      </c>
      <c r="E3846" s="11" t="str">
        <f t="shared" si="121"/>
        <v>No Accident</v>
      </c>
      <c r="F3846" s="11" t="str">
        <f>'Raw Data'!O3845</f>
        <v>Rain</v>
      </c>
      <c r="G3846" s="11" t="str">
        <f>IFERROR(VLOOKUP(F3846,'Lookup Formulas Demo'!$A$5:$B$8,2,0),"Unknown Weather")</f>
        <v>Reduce Speed, Increase Following Distance</v>
      </c>
      <c r="H3846" s="11" t="str">
        <f>_xlfn.IFNA(INDEX('Lookup Formulas Demo'!$B$5:$B$8,MATCH(F3846,'Lookup Formulas Demo'!$A$5:$A$8,0)),"No Match Found")</f>
        <v>Reduce Speed, Increase Following Distance</v>
      </c>
    </row>
    <row r="3847" spans="1:8" x14ac:dyDescent="0.3">
      <c r="A3847" s="9">
        <f>'Raw Data'!A3846</f>
        <v>45365.347222222197</v>
      </c>
      <c r="B3847" s="11">
        <f>'Raw Data'!M3846</f>
        <v>68.610534145324493</v>
      </c>
      <c r="C3847" s="11" t="str">
        <f t="shared" si="120"/>
        <v>Moderate</v>
      </c>
      <c r="D3847" s="11">
        <f>'Raw Data'!P3846</f>
        <v>0</v>
      </c>
      <c r="E3847" s="11" t="str">
        <f t="shared" si="121"/>
        <v>No Accident</v>
      </c>
      <c r="F3847" s="11" t="str">
        <f>'Raw Data'!O3846</f>
        <v>Snow</v>
      </c>
      <c r="G3847" s="11" t="str">
        <f>IFERROR(VLOOKUP(F3847,'Lookup Formulas Demo'!$A$5:$B$8,2,0),"Unknown Weather")</f>
        <v>Extreme Caution, Consider Delay</v>
      </c>
      <c r="H3847" s="11" t="str">
        <f>_xlfn.IFNA(INDEX('Lookup Formulas Demo'!$B$5:$B$8,MATCH(F3847,'Lookup Formulas Demo'!$A$5:$A$8,0)),"No Match Found")</f>
        <v>Extreme Caution, Consider Delay</v>
      </c>
    </row>
    <row r="3848" spans="1:8" x14ac:dyDescent="0.3">
      <c r="A3848" s="9">
        <f>'Raw Data'!A3847</f>
        <v>45365.350694444503</v>
      </c>
      <c r="B3848" s="11">
        <f>'Raw Data'!M3847</f>
        <v>26.533212005924</v>
      </c>
      <c r="C3848" s="11" t="str">
        <f t="shared" si="120"/>
        <v>Free-flow</v>
      </c>
      <c r="D3848" s="11">
        <f>'Raw Data'!P3847</f>
        <v>0</v>
      </c>
      <c r="E3848" s="11" t="str">
        <f t="shared" si="121"/>
        <v>No Accident</v>
      </c>
      <c r="F3848" s="11" t="str">
        <f>'Raw Data'!O3847</f>
        <v>Clear</v>
      </c>
      <c r="G3848" s="11" t="str">
        <f>IFERROR(VLOOKUP(F3848,'Lookup Formulas Demo'!$A$5:$B$8,2,0),"Unknown Weather")</f>
        <v>Normal Driving</v>
      </c>
      <c r="H3848" s="11" t="str">
        <f>_xlfn.IFNA(INDEX('Lookup Formulas Demo'!$B$5:$B$8,MATCH(F3848,'Lookup Formulas Demo'!$A$5:$A$8,0)),"No Match Found")</f>
        <v>Normal Driving</v>
      </c>
    </row>
    <row r="3849" spans="1:8" x14ac:dyDescent="0.3">
      <c r="A3849" s="9">
        <f>'Raw Data'!A3848</f>
        <v>45365.354166666701</v>
      </c>
      <c r="B3849" s="11">
        <f>'Raw Data'!M3848</f>
        <v>23.549467508915701</v>
      </c>
      <c r="C3849" s="11" t="str">
        <f t="shared" si="120"/>
        <v>Free-flow</v>
      </c>
      <c r="D3849" s="11">
        <f>'Raw Data'!P3848</f>
        <v>0</v>
      </c>
      <c r="E3849" s="11" t="str">
        <f t="shared" si="121"/>
        <v>No Accident</v>
      </c>
      <c r="F3849" s="11" t="str">
        <f>'Raw Data'!O3848</f>
        <v>Clear</v>
      </c>
      <c r="G3849" s="11" t="str">
        <f>IFERROR(VLOOKUP(F3849,'Lookup Formulas Demo'!$A$5:$B$8,2,0),"Unknown Weather")</f>
        <v>Normal Driving</v>
      </c>
      <c r="H3849" s="11" t="str">
        <f>_xlfn.IFNA(INDEX('Lookup Formulas Demo'!$B$5:$B$8,MATCH(F3849,'Lookup Formulas Demo'!$A$5:$A$8,0)),"No Match Found")</f>
        <v>Normal Driving</v>
      </c>
    </row>
    <row r="3850" spans="1:8" x14ac:dyDescent="0.3">
      <c r="A3850" s="9">
        <f>'Raw Data'!A3849</f>
        <v>45365.357638888898</v>
      </c>
      <c r="B3850" s="11">
        <f>'Raw Data'!M3849</f>
        <v>75.441803118073096</v>
      </c>
      <c r="C3850" s="11" t="str">
        <f t="shared" si="120"/>
        <v>Moderate</v>
      </c>
      <c r="D3850" s="11">
        <f>'Raw Data'!P3849</f>
        <v>0</v>
      </c>
      <c r="E3850" s="11" t="str">
        <f t="shared" si="121"/>
        <v>No Accident</v>
      </c>
      <c r="F3850" s="11" t="str">
        <f>'Raw Data'!O3849</f>
        <v>Fog</v>
      </c>
      <c r="G3850" s="11" t="str">
        <f>IFERROR(VLOOKUP(F3850,'Lookup Formulas Demo'!$A$5:$B$8,2,0),"Unknown Weather")</f>
        <v>Use Fog Lights, Reduce Speed</v>
      </c>
      <c r="H3850" s="11" t="str">
        <f>_xlfn.IFNA(INDEX('Lookup Formulas Demo'!$B$5:$B$8,MATCH(F3850,'Lookup Formulas Demo'!$A$5:$A$8,0)),"No Match Found")</f>
        <v>Use Fog Lights, Reduce Speed</v>
      </c>
    </row>
    <row r="3851" spans="1:8" x14ac:dyDescent="0.3">
      <c r="A3851" s="9">
        <f>'Raw Data'!A3850</f>
        <v>45365.361111111102</v>
      </c>
      <c r="B3851" s="11">
        <f>'Raw Data'!M3850</f>
        <v>74.155567538540296</v>
      </c>
      <c r="C3851" s="11" t="str">
        <f t="shared" si="120"/>
        <v>Moderate</v>
      </c>
      <c r="D3851" s="11">
        <f>'Raw Data'!P3850</f>
        <v>0</v>
      </c>
      <c r="E3851" s="11" t="str">
        <f t="shared" si="121"/>
        <v>No Accident</v>
      </c>
      <c r="F3851" s="11" t="str">
        <f>'Raw Data'!O3850</f>
        <v>Rain</v>
      </c>
      <c r="G3851" s="11" t="str">
        <f>IFERROR(VLOOKUP(F3851,'Lookup Formulas Demo'!$A$5:$B$8,2,0),"Unknown Weather")</f>
        <v>Reduce Speed, Increase Following Distance</v>
      </c>
      <c r="H3851" s="11" t="str">
        <f>_xlfn.IFNA(INDEX('Lookup Formulas Demo'!$B$5:$B$8,MATCH(F3851,'Lookup Formulas Demo'!$A$5:$A$8,0)),"No Match Found")</f>
        <v>Reduce Speed, Increase Following Distance</v>
      </c>
    </row>
    <row r="3852" spans="1:8" x14ac:dyDescent="0.3">
      <c r="A3852" s="9">
        <f>'Raw Data'!A3851</f>
        <v>45365.364583333299</v>
      </c>
      <c r="B3852" s="11">
        <f>'Raw Data'!M3851</f>
        <v>99.723961296857397</v>
      </c>
      <c r="C3852" s="11" t="str">
        <f t="shared" si="120"/>
        <v>Congested</v>
      </c>
      <c r="D3852" s="11">
        <f>'Raw Data'!P3851</f>
        <v>0</v>
      </c>
      <c r="E3852" s="11" t="str">
        <f t="shared" si="121"/>
        <v>No Accident</v>
      </c>
      <c r="F3852" s="11" t="str">
        <f>'Raw Data'!O3851</f>
        <v>Snow</v>
      </c>
      <c r="G3852" s="11" t="str">
        <f>IFERROR(VLOOKUP(F3852,'Lookup Formulas Demo'!$A$5:$B$8,2,0),"Unknown Weather")</f>
        <v>Extreme Caution, Consider Delay</v>
      </c>
      <c r="H3852" s="11" t="str">
        <f>_xlfn.IFNA(INDEX('Lookup Formulas Demo'!$B$5:$B$8,MATCH(F3852,'Lookup Formulas Demo'!$A$5:$A$8,0)),"No Match Found")</f>
        <v>Extreme Caution, Consider Delay</v>
      </c>
    </row>
    <row r="3853" spans="1:8" x14ac:dyDescent="0.3">
      <c r="A3853" s="9">
        <f>'Raw Data'!A3852</f>
        <v>45365.368055555598</v>
      </c>
      <c r="B3853" s="11">
        <f>'Raw Data'!M3852</f>
        <v>88.457760531111305</v>
      </c>
      <c r="C3853" s="11" t="str">
        <f t="shared" si="120"/>
        <v>Congested</v>
      </c>
      <c r="D3853" s="11">
        <f>'Raw Data'!P3852</f>
        <v>0</v>
      </c>
      <c r="E3853" s="11" t="str">
        <f t="shared" si="121"/>
        <v>No Accident</v>
      </c>
      <c r="F3853" s="11" t="str">
        <f>'Raw Data'!O3852</f>
        <v>Clear</v>
      </c>
      <c r="G3853" s="11" t="str">
        <f>IFERROR(VLOOKUP(F3853,'Lookup Formulas Demo'!$A$5:$B$8,2,0),"Unknown Weather")</f>
        <v>Normal Driving</v>
      </c>
      <c r="H3853" s="11" t="str">
        <f>_xlfn.IFNA(INDEX('Lookup Formulas Demo'!$B$5:$B$8,MATCH(F3853,'Lookup Formulas Demo'!$A$5:$A$8,0)),"No Match Found")</f>
        <v>Normal Driving</v>
      </c>
    </row>
    <row r="3854" spans="1:8" x14ac:dyDescent="0.3">
      <c r="A3854" s="9">
        <f>'Raw Data'!A3853</f>
        <v>45365.371527777803</v>
      </c>
      <c r="B3854" s="11">
        <f>'Raw Data'!M3853</f>
        <v>98.349143766842005</v>
      </c>
      <c r="C3854" s="11" t="str">
        <f t="shared" si="120"/>
        <v>Congested</v>
      </c>
      <c r="D3854" s="11">
        <f>'Raw Data'!P3853</f>
        <v>0</v>
      </c>
      <c r="E3854" s="11" t="str">
        <f t="shared" si="121"/>
        <v>No Accident</v>
      </c>
      <c r="F3854" s="11" t="str">
        <f>'Raw Data'!O3853</f>
        <v>Snow</v>
      </c>
      <c r="G3854" s="11" t="str">
        <f>IFERROR(VLOOKUP(F3854,'Lookup Formulas Demo'!$A$5:$B$8,2,0),"Unknown Weather")</f>
        <v>Extreme Caution, Consider Delay</v>
      </c>
      <c r="H3854" s="11" t="str">
        <f>_xlfn.IFNA(INDEX('Lookup Formulas Demo'!$B$5:$B$8,MATCH(F3854,'Lookup Formulas Demo'!$A$5:$A$8,0)),"No Match Found")</f>
        <v>Extreme Caution, Consider Delay</v>
      </c>
    </row>
    <row r="3855" spans="1:8" x14ac:dyDescent="0.3">
      <c r="A3855" s="9">
        <f>'Raw Data'!A3854</f>
        <v>45365.375</v>
      </c>
      <c r="B3855" s="11">
        <f>'Raw Data'!M3854</f>
        <v>93.974479210030495</v>
      </c>
      <c r="C3855" s="11" t="str">
        <f t="shared" si="120"/>
        <v>Congested</v>
      </c>
      <c r="D3855" s="11">
        <f>'Raw Data'!P3854</f>
        <v>0</v>
      </c>
      <c r="E3855" s="11" t="str">
        <f t="shared" si="121"/>
        <v>No Accident</v>
      </c>
      <c r="F3855" s="11" t="str">
        <f>'Raw Data'!O3854</f>
        <v>Rain</v>
      </c>
      <c r="G3855" s="11" t="str">
        <f>IFERROR(VLOOKUP(F3855,'Lookup Formulas Demo'!$A$5:$B$8,2,0),"Unknown Weather")</f>
        <v>Reduce Speed, Increase Following Distance</v>
      </c>
      <c r="H3855" s="11" t="str">
        <f>_xlfn.IFNA(INDEX('Lookup Formulas Demo'!$B$5:$B$8,MATCH(F3855,'Lookup Formulas Demo'!$A$5:$A$8,0)),"No Match Found")</f>
        <v>Reduce Speed, Increase Following Distance</v>
      </c>
    </row>
    <row r="3856" spans="1:8" x14ac:dyDescent="0.3">
      <c r="A3856" s="9">
        <f>'Raw Data'!A3855</f>
        <v>45365.378472222197</v>
      </c>
      <c r="B3856" s="11">
        <f>'Raw Data'!M3855</f>
        <v>25.066245820070801</v>
      </c>
      <c r="C3856" s="11" t="str">
        <f t="shared" si="120"/>
        <v>Free-flow</v>
      </c>
      <c r="D3856" s="11">
        <f>'Raw Data'!P3855</f>
        <v>0</v>
      </c>
      <c r="E3856" s="11" t="str">
        <f t="shared" si="121"/>
        <v>No Accident</v>
      </c>
      <c r="F3856" s="11" t="str">
        <f>'Raw Data'!O3855</f>
        <v>Snow</v>
      </c>
      <c r="G3856" s="11" t="str">
        <f>IFERROR(VLOOKUP(F3856,'Lookup Formulas Demo'!$A$5:$B$8,2,0),"Unknown Weather")</f>
        <v>Extreme Caution, Consider Delay</v>
      </c>
      <c r="H3856" s="11" t="str">
        <f>_xlfn.IFNA(INDEX('Lookup Formulas Demo'!$B$5:$B$8,MATCH(F3856,'Lookup Formulas Demo'!$A$5:$A$8,0)),"No Match Found")</f>
        <v>Extreme Caution, Consider Delay</v>
      </c>
    </row>
    <row r="3857" spans="1:8" x14ac:dyDescent="0.3">
      <c r="A3857" s="9">
        <f>'Raw Data'!A3856</f>
        <v>45365.381944444503</v>
      </c>
      <c r="B3857" s="11">
        <f>'Raw Data'!M3856</f>
        <v>53.496958116311603</v>
      </c>
      <c r="C3857" s="11" t="str">
        <f t="shared" si="120"/>
        <v>Moderate</v>
      </c>
      <c r="D3857" s="11">
        <f>'Raw Data'!P3856</f>
        <v>0</v>
      </c>
      <c r="E3857" s="11" t="str">
        <f t="shared" si="121"/>
        <v>No Accident</v>
      </c>
      <c r="F3857" s="11" t="str">
        <f>'Raw Data'!O3856</f>
        <v>Snow</v>
      </c>
      <c r="G3857" s="11" t="str">
        <f>IFERROR(VLOOKUP(F3857,'Lookup Formulas Demo'!$A$5:$B$8,2,0),"Unknown Weather")</f>
        <v>Extreme Caution, Consider Delay</v>
      </c>
      <c r="H3857" s="11" t="str">
        <f>_xlfn.IFNA(INDEX('Lookup Formulas Demo'!$B$5:$B$8,MATCH(F3857,'Lookup Formulas Demo'!$A$5:$A$8,0)),"No Match Found")</f>
        <v>Extreme Caution, Consider Delay</v>
      </c>
    </row>
    <row r="3858" spans="1:8" x14ac:dyDescent="0.3">
      <c r="A3858" s="9">
        <f>'Raw Data'!A3857</f>
        <v>45365.385416666701</v>
      </c>
      <c r="B3858" s="11">
        <f>'Raw Data'!M3857</f>
        <v>36.407145061570198</v>
      </c>
      <c r="C3858" s="11" t="str">
        <f t="shared" si="120"/>
        <v>Free-flow</v>
      </c>
      <c r="D3858" s="11">
        <f>'Raw Data'!P3857</f>
        <v>0</v>
      </c>
      <c r="E3858" s="11" t="str">
        <f t="shared" si="121"/>
        <v>No Accident</v>
      </c>
      <c r="F3858" s="11" t="str">
        <f>'Raw Data'!O3857</f>
        <v>Fog</v>
      </c>
      <c r="G3858" s="11" t="str">
        <f>IFERROR(VLOOKUP(F3858,'Lookup Formulas Demo'!$A$5:$B$8,2,0),"Unknown Weather")</f>
        <v>Use Fog Lights, Reduce Speed</v>
      </c>
      <c r="H3858" s="11" t="str">
        <f>_xlfn.IFNA(INDEX('Lookup Formulas Demo'!$B$5:$B$8,MATCH(F3858,'Lookup Formulas Demo'!$A$5:$A$8,0)),"No Match Found")</f>
        <v>Use Fog Lights, Reduce Speed</v>
      </c>
    </row>
    <row r="3859" spans="1:8" x14ac:dyDescent="0.3">
      <c r="A3859" s="9">
        <f>'Raw Data'!A3858</f>
        <v>45365.388888888898</v>
      </c>
      <c r="B3859" s="11">
        <f>'Raw Data'!M3858</f>
        <v>24.654684185428302</v>
      </c>
      <c r="C3859" s="11" t="str">
        <f t="shared" si="120"/>
        <v>Free-flow</v>
      </c>
      <c r="D3859" s="11">
        <f>'Raw Data'!P3858</f>
        <v>1</v>
      </c>
      <c r="E3859" s="11" t="str">
        <f t="shared" si="121"/>
        <v>Accident Reported</v>
      </c>
      <c r="F3859" s="11" t="str">
        <f>'Raw Data'!O3858</f>
        <v>Clear</v>
      </c>
      <c r="G3859" s="11" t="str">
        <f>IFERROR(VLOOKUP(F3859,'Lookup Formulas Demo'!$A$5:$B$8,2,0),"Unknown Weather")</f>
        <v>Normal Driving</v>
      </c>
      <c r="H3859" s="11" t="str">
        <f>_xlfn.IFNA(INDEX('Lookup Formulas Demo'!$B$5:$B$8,MATCH(F3859,'Lookup Formulas Demo'!$A$5:$A$8,0)),"No Match Found")</f>
        <v>Normal Driving</v>
      </c>
    </row>
    <row r="3860" spans="1:8" x14ac:dyDescent="0.3">
      <c r="A3860" s="9">
        <f>'Raw Data'!A3859</f>
        <v>45365.392361111102</v>
      </c>
      <c r="B3860" s="11">
        <f>'Raw Data'!M3859</f>
        <v>90.145369359234095</v>
      </c>
      <c r="C3860" s="11" t="str">
        <f t="shared" si="120"/>
        <v>Congested</v>
      </c>
      <c r="D3860" s="11">
        <f>'Raw Data'!P3859</f>
        <v>0</v>
      </c>
      <c r="E3860" s="11" t="str">
        <f t="shared" si="121"/>
        <v>No Accident</v>
      </c>
      <c r="F3860" s="11" t="str">
        <f>'Raw Data'!O3859</f>
        <v>Rain</v>
      </c>
      <c r="G3860" s="11" t="str">
        <f>IFERROR(VLOOKUP(F3860,'Lookup Formulas Demo'!$A$5:$B$8,2,0),"Unknown Weather")</f>
        <v>Reduce Speed, Increase Following Distance</v>
      </c>
      <c r="H3860" s="11" t="str">
        <f>_xlfn.IFNA(INDEX('Lookup Formulas Demo'!$B$5:$B$8,MATCH(F3860,'Lookup Formulas Demo'!$A$5:$A$8,0)),"No Match Found")</f>
        <v>Reduce Speed, Increase Following Distance</v>
      </c>
    </row>
    <row r="3861" spans="1:8" x14ac:dyDescent="0.3">
      <c r="A3861" s="9">
        <f>'Raw Data'!A3860</f>
        <v>45365.395833333299</v>
      </c>
      <c r="B3861" s="11">
        <f>'Raw Data'!M3860</f>
        <v>59.396654622621902</v>
      </c>
      <c r="C3861" s="11" t="str">
        <f t="shared" si="120"/>
        <v>Moderate</v>
      </c>
      <c r="D3861" s="11">
        <f>'Raw Data'!P3860</f>
        <v>1</v>
      </c>
      <c r="E3861" s="11" t="str">
        <f t="shared" si="121"/>
        <v>Accident Reported</v>
      </c>
      <c r="F3861" s="11" t="str">
        <f>'Raw Data'!O3860</f>
        <v>Clear</v>
      </c>
      <c r="G3861" s="11" t="str">
        <f>IFERROR(VLOOKUP(F3861,'Lookup Formulas Demo'!$A$5:$B$8,2,0),"Unknown Weather")</f>
        <v>Normal Driving</v>
      </c>
      <c r="H3861" s="11" t="str">
        <f>_xlfn.IFNA(INDEX('Lookup Formulas Demo'!$B$5:$B$8,MATCH(F3861,'Lookup Formulas Demo'!$A$5:$A$8,0)),"No Match Found")</f>
        <v>Normal Driving</v>
      </c>
    </row>
    <row r="3862" spans="1:8" x14ac:dyDescent="0.3">
      <c r="A3862" s="9">
        <f>'Raw Data'!A3861</f>
        <v>45365.399305555598</v>
      </c>
      <c r="B3862" s="11">
        <f>'Raw Data'!M3861</f>
        <v>98.714775232777598</v>
      </c>
      <c r="C3862" s="11" t="str">
        <f t="shared" si="120"/>
        <v>Congested</v>
      </c>
      <c r="D3862" s="11">
        <f>'Raw Data'!P3861</f>
        <v>0</v>
      </c>
      <c r="E3862" s="11" t="str">
        <f t="shared" si="121"/>
        <v>No Accident</v>
      </c>
      <c r="F3862" s="11" t="str">
        <f>'Raw Data'!O3861</f>
        <v>Snow</v>
      </c>
      <c r="G3862" s="11" t="str">
        <f>IFERROR(VLOOKUP(F3862,'Lookup Formulas Demo'!$A$5:$B$8,2,0),"Unknown Weather")</f>
        <v>Extreme Caution, Consider Delay</v>
      </c>
      <c r="H3862" s="11" t="str">
        <f>_xlfn.IFNA(INDEX('Lookup Formulas Demo'!$B$5:$B$8,MATCH(F3862,'Lookup Formulas Demo'!$A$5:$A$8,0)),"No Match Found")</f>
        <v>Extreme Caution, Consider Delay</v>
      </c>
    </row>
    <row r="3863" spans="1:8" x14ac:dyDescent="0.3">
      <c r="A3863" s="9">
        <f>'Raw Data'!A3862</f>
        <v>45365.402777777803</v>
      </c>
      <c r="B3863" s="11">
        <f>'Raw Data'!M3862</f>
        <v>69.802564943681602</v>
      </c>
      <c r="C3863" s="11" t="str">
        <f t="shared" si="120"/>
        <v>Moderate</v>
      </c>
      <c r="D3863" s="11">
        <f>'Raw Data'!P3862</f>
        <v>0</v>
      </c>
      <c r="E3863" s="11" t="str">
        <f t="shared" si="121"/>
        <v>No Accident</v>
      </c>
      <c r="F3863" s="11" t="str">
        <f>'Raw Data'!O3862</f>
        <v>Rain</v>
      </c>
      <c r="G3863" s="11" t="str">
        <f>IFERROR(VLOOKUP(F3863,'Lookup Formulas Demo'!$A$5:$B$8,2,0),"Unknown Weather")</f>
        <v>Reduce Speed, Increase Following Distance</v>
      </c>
      <c r="H3863" s="11" t="str">
        <f>_xlfn.IFNA(INDEX('Lookup Formulas Demo'!$B$5:$B$8,MATCH(F3863,'Lookup Formulas Demo'!$A$5:$A$8,0)),"No Match Found")</f>
        <v>Reduce Speed, Increase Following Distance</v>
      </c>
    </row>
    <row r="3864" spans="1:8" x14ac:dyDescent="0.3">
      <c r="A3864" s="9">
        <f>'Raw Data'!A3863</f>
        <v>45365.40625</v>
      </c>
      <c r="B3864" s="11">
        <f>'Raw Data'!M3863</f>
        <v>80.296308097079901</v>
      </c>
      <c r="C3864" s="11" t="str">
        <f t="shared" si="120"/>
        <v>Congested</v>
      </c>
      <c r="D3864" s="11">
        <f>'Raw Data'!P3863</f>
        <v>0</v>
      </c>
      <c r="E3864" s="11" t="str">
        <f t="shared" si="121"/>
        <v>No Accident</v>
      </c>
      <c r="F3864" s="11" t="str">
        <f>'Raw Data'!O3863</f>
        <v>Clear</v>
      </c>
      <c r="G3864" s="11" t="str">
        <f>IFERROR(VLOOKUP(F3864,'Lookup Formulas Demo'!$A$5:$B$8,2,0),"Unknown Weather")</f>
        <v>Normal Driving</v>
      </c>
      <c r="H3864" s="11" t="str">
        <f>_xlfn.IFNA(INDEX('Lookup Formulas Demo'!$B$5:$B$8,MATCH(F3864,'Lookup Formulas Demo'!$A$5:$A$8,0)),"No Match Found")</f>
        <v>Normal Driving</v>
      </c>
    </row>
    <row r="3865" spans="1:8" x14ac:dyDescent="0.3">
      <c r="A3865" s="9">
        <f>'Raw Data'!A3864</f>
        <v>45365.409722222197</v>
      </c>
      <c r="B3865" s="11">
        <f>'Raw Data'!M3864</f>
        <v>71.080320550777103</v>
      </c>
      <c r="C3865" s="11" t="str">
        <f t="shared" si="120"/>
        <v>Moderate</v>
      </c>
      <c r="D3865" s="11">
        <f>'Raw Data'!P3864</f>
        <v>0</v>
      </c>
      <c r="E3865" s="11" t="str">
        <f t="shared" si="121"/>
        <v>No Accident</v>
      </c>
      <c r="F3865" s="11" t="str">
        <f>'Raw Data'!O3864</f>
        <v>Rain</v>
      </c>
      <c r="G3865" s="11" t="str">
        <f>IFERROR(VLOOKUP(F3865,'Lookup Formulas Demo'!$A$5:$B$8,2,0),"Unknown Weather")</f>
        <v>Reduce Speed, Increase Following Distance</v>
      </c>
      <c r="H3865" s="11" t="str">
        <f>_xlfn.IFNA(INDEX('Lookup Formulas Demo'!$B$5:$B$8,MATCH(F3865,'Lookup Formulas Demo'!$A$5:$A$8,0)),"No Match Found")</f>
        <v>Reduce Speed, Increase Following Distance</v>
      </c>
    </row>
    <row r="3866" spans="1:8" x14ac:dyDescent="0.3">
      <c r="A3866" s="9">
        <f>'Raw Data'!A3865</f>
        <v>45365.413194444503</v>
      </c>
      <c r="B3866" s="11">
        <f>'Raw Data'!M3865</f>
        <v>68.049765105552297</v>
      </c>
      <c r="C3866" s="11" t="str">
        <f t="shared" si="120"/>
        <v>Moderate</v>
      </c>
      <c r="D3866" s="11">
        <f>'Raw Data'!P3865</f>
        <v>0</v>
      </c>
      <c r="E3866" s="11" t="str">
        <f t="shared" si="121"/>
        <v>No Accident</v>
      </c>
      <c r="F3866" s="11" t="str">
        <f>'Raw Data'!O3865</f>
        <v>Fog</v>
      </c>
      <c r="G3866" s="11" t="str">
        <f>IFERROR(VLOOKUP(F3866,'Lookup Formulas Demo'!$A$5:$B$8,2,0),"Unknown Weather")</f>
        <v>Use Fog Lights, Reduce Speed</v>
      </c>
      <c r="H3866" s="11" t="str">
        <f>_xlfn.IFNA(INDEX('Lookup Formulas Demo'!$B$5:$B$8,MATCH(F3866,'Lookup Formulas Demo'!$A$5:$A$8,0)),"No Match Found")</f>
        <v>Use Fog Lights, Reduce Speed</v>
      </c>
    </row>
    <row r="3867" spans="1:8" x14ac:dyDescent="0.3">
      <c r="A3867" s="9">
        <f>'Raw Data'!A3866</f>
        <v>45365.416666666701</v>
      </c>
      <c r="B3867" s="11">
        <f>'Raw Data'!M3866</f>
        <v>70.691495459541699</v>
      </c>
      <c r="C3867" s="11" t="str">
        <f t="shared" si="120"/>
        <v>Moderate</v>
      </c>
      <c r="D3867" s="11">
        <f>'Raw Data'!P3866</f>
        <v>1</v>
      </c>
      <c r="E3867" s="11" t="str">
        <f t="shared" si="121"/>
        <v>Accident Reported</v>
      </c>
      <c r="F3867" s="11" t="str">
        <f>'Raw Data'!O3866</f>
        <v>Rain</v>
      </c>
      <c r="G3867" s="11" t="str">
        <f>IFERROR(VLOOKUP(F3867,'Lookup Formulas Demo'!$A$5:$B$8,2,0),"Unknown Weather")</f>
        <v>Reduce Speed, Increase Following Distance</v>
      </c>
      <c r="H3867" s="11" t="str">
        <f>_xlfn.IFNA(INDEX('Lookup Formulas Demo'!$B$5:$B$8,MATCH(F3867,'Lookup Formulas Demo'!$A$5:$A$8,0)),"No Match Found")</f>
        <v>Reduce Speed, Increase Following Distance</v>
      </c>
    </row>
    <row r="3868" spans="1:8" x14ac:dyDescent="0.3">
      <c r="A3868" s="9">
        <f>'Raw Data'!A3867</f>
        <v>45365.420138888898</v>
      </c>
      <c r="B3868" s="11">
        <f>'Raw Data'!M3867</f>
        <v>44.3996381537522</v>
      </c>
      <c r="C3868" s="11" t="str">
        <f t="shared" si="120"/>
        <v>Free-flow</v>
      </c>
      <c r="D3868" s="11">
        <f>'Raw Data'!P3867</f>
        <v>0</v>
      </c>
      <c r="E3868" s="11" t="str">
        <f t="shared" si="121"/>
        <v>No Accident</v>
      </c>
      <c r="F3868" s="11" t="str">
        <f>'Raw Data'!O3867</f>
        <v>Rain</v>
      </c>
      <c r="G3868" s="11" t="str">
        <f>IFERROR(VLOOKUP(F3868,'Lookup Formulas Demo'!$A$5:$B$8,2,0),"Unknown Weather")</f>
        <v>Reduce Speed, Increase Following Distance</v>
      </c>
      <c r="H3868" s="11" t="str">
        <f>_xlfn.IFNA(INDEX('Lookup Formulas Demo'!$B$5:$B$8,MATCH(F3868,'Lookup Formulas Demo'!$A$5:$A$8,0)),"No Match Found")</f>
        <v>Reduce Speed, Increase Following Distance</v>
      </c>
    </row>
    <row r="3869" spans="1:8" x14ac:dyDescent="0.3">
      <c r="A3869" s="9">
        <f>'Raw Data'!A3868</f>
        <v>45365.423611111102</v>
      </c>
      <c r="B3869" s="11">
        <f>'Raw Data'!M3868</f>
        <v>75.057297657488206</v>
      </c>
      <c r="C3869" s="11" t="str">
        <f t="shared" si="120"/>
        <v>Moderate</v>
      </c>
      <c r="D3869" s="11">
        <f>'Raw Data'!P3868</f>
        <v>0</v>
      </c>
      <c r="E3869" s="11" t="str">
        <f t="shared" si="121"/>
        <v>No Accident</v>
      </c>
      <c r="F3869" s="11" t="str">
        <f>'Raw Data'!O3868</f>
        <v>Clear</v>
      </c>
      <c r="G3869" s="11" t="str">
        <f>IFERROR(VLOOKUP(F3869,'Lookup Formulas Demo'!$A$5:$B$8,2,0),"Unknown Weather")</f>
        <v>Normal Driving</v>
      </c>
      <c r="H3869" s="11" t="str">
        <f>_xlfn.IFNA(INDEX('Lookup Formulas Demo'!$B$5:$B$8,MATCH(F3869,'Lookup Formulas Demo'!$A$5:$A$8,0)),"No Match Found")</f>
        <v>Normal Driving</v>
      </c>
    </row>
    <row r="3870" spans="1:8" x14ac:dyDescent="0.3">
      <c r="A3870" s="9">
        <f>'Raw Data'!A3869</f>
        <v>45365.427083333299</v>
      </c>
      <c r="B3870" s="11">
        <f>'Raw Data'!M3869</f>
        <v>11.6978664626222</v>
      </c>
      <c r="C3870" s="11" t="str">
        <f t="shared" si="120"/>
        <v>Free-flow</v>
      </c>
      <c r="D3870" s="11">
        <f>'Raw Data'!P3869</f>
        <v>0</v>
      </c>
      <c r="E3870" s="11" t="str">
        <f t="shared" si="121"/>
        <v>No Accident</v>
      </c>
      <c r="F3870" s="11" t="str">
        <f>'Raw Data'!O3869</f>
        <v>Snow</v>
      </c>
      <c r="G3870" s="11" t="str">
        <f>IFERROR(VLOOKUP(F3870,'Lookup Formulas Demo'!$A$5:$B$8,2,0),"Unknown Weather")</f>
        <v>Extreme Caution, Consider Delay</v>
      </c>
      <c r="H3870" s="11" t="str">
        <f>_xlfn.IFNA(INDEX('Lookup Formulas Demo'!$B$5:$B$8,MATCH(F3870,'Lookup Formulas Demo'!$A$5:$A$8,0)),"No Match Found")</f>
        <v>Extreme Caution, Consider Delay</v>
      </c>
    </row>
    <row r="3871" spans="1:8" x14ac:dyDescent="0.3">
      <c r="A3871" s="9">
        <f>'Raw Data'!A3870</f>
        <v>45365.430555555598</v>
      </c>
      <c r="B3871" s="11">
        <f>'Raw Data'!M3870</f>
        <v>69.559068624974103</v>
      </c>
      <c r="C3871" s="11" t="str">
        <f t="shared" si="120"/>
        <v>Moderate</v>
      </c>
      <c r="D3871" s="11">
        <f>'Raw Data'!P3870</f>
        <v>0</v>
      </c>
      <c r="E3871" s="11" t="str">
        <f t="shared" si="121"/>
        <v>No Accident</v>
      </c>
      <c r="F3871" s="11" t="str">
        <f>'Raw Data'!O3870</f>
        <v>Fog</v>
      </c>
      <c r="G3871" s="11" t="str">
        <f>IFERROR(VLOOKUP(F3871,'Lookup Formulas Demo'!$A$5:$B$8,2,0),"Unknown Weather")</f>
        <v>Use Fog Lights, Reduce Speed</v>
      </c>
      <c r="H3871" s="11" t="str">
        <f>_xlfn.IFNA(INDEX('Lookup Formulas Demo'!$B$5:$B$8,MATCH(F3871,'Lookup Formulas Demo'!$A$5:$A$8,0)),"No Match Found")</f>
        <v>Use Fog Lights, Reduce Speed</v>
      </c>
    </row>
    <row r="3872" spans="1:8" x14ac:dyDescent="0.3">
      <c r="A3872" s="9">
        <f>'Raw Data'!A3871</f>
        <v>45365.434027777803</v>
      </c>
      <c r="B3872" s="11">
        <f>'Raw Data'!M3871</f>
        <v>98.927139167589203</v>
      </c>
      <c r="C3872" s="11" t="str">
        <f t="shared" si="120"/>
        <v>Congested</v>
      </c>
      <c r="D3872" s="11">
        <f>'Raw Data'!P3871</f>
        <v>0</v>
      </c>
      <c r="E3872" s="11" t="str">
        <f t="shared" si="121"/>
        <v>No Accident</v>
      </c>
      <c r="F3872" s="11" t="str">
        <f>'Raw Data'!O3871</f>
        <v>Fog</v>
      </c>
      <c r="G3872" s="11" t="str">
        <f>IFERROR(VLOOKUP(F3872,'Lookup Formulas Demo'!$A$5:$B$8,2,0),"Unknown Weather")</f>
        <v>Use Fog Lights, Reduce Speed</v>
      </c>
      <c r="H3872" s="11" t="str">
        <f>_xlfn.IFNA(INDEX('Lookup Formulas Demo'!$B$5:$B$8,MATCH(F3872,'Lookup Formulas Demo'!$A$5:$A$8,0)),"No Match Found")</f>
        <v>Use Fog Lights, Reduce Speed</v>
      </c>
    </row>
    <row r="3873" spans="1:8" x14ac:dyDescent="0.3">
      <c r="A3873" s="9">
        <f>'Raw Data'!A3872</f>
        <v>45365.4375</v>
      </c>
      <c r="B3873" s="11">
        <f>'Raw Data'!M3872</f>
        <v>85.406653139213603</v>
      </c>
      <c r="C3873" s="11" t="str">
        <f t="shared" si="120"/>
        <v>Congested</v>
      </c>
      <c r="D3873" s="11">
        <f>'Raw Data'!P3872</f>
        <v>0</v>
      </c>
      <c r="E3873" s="11" t="str">
        <f t="shared" si="121"/>
        <v>No Accident</v>
      </c>
      <c r="F3873" s="11" t="str">
        <f>'Raw Data'!O3872</f>
        <v>Snow</v>
      </c>
      <c r="G3873" s="11" t="str">
        <f>IFERROR(VLOOKUP(F3873,'Lookup Formulas Demo'!$A$5:$B$8,2,0),"Unknown Weather")</f>
        <v>Extreme Caution, Consider Delay</v>
      </c>
      <c r="H3873" s="11" t="str">
        <f>_xlfn.IFNA(INDEX('Lookup Formulas Demo'!$B$5:$B$8,MATCH(F3873,'Lookup Formulas Demo'!$A$5:$A$8,0)),"No Match Found")</f>
        <v>Extreme Caution, Consider Delay</v>
      </c>
    </row>
    <row r="3874" spans="1:8" x14ac:dyDescent="0.3">
      <c r="A3874" s="9">
        <f>'Raw Data'!A3873</f>
        <v>45365.440972222197</v>
      </c>
      <c r="B3874" s="11">
        <f>'Raw Data'!M3873</f>
        <v>97.141560192611905</v>
      </c>
      <c r="C3874" s="11" t="str">
        <f t="shared" si="120"/>
        <v>Congested</v>
      </c>
      <c r="D3874" s="11">
        <f>'Raw Data'!P3873</f>
        <v>0</v>
      </c>
      <c r="E3874" s="11" t="str">
        <f t="shared" si="121"/>
        <v>No Accident</v>
      </c>
      <c r="F3874" s="11" t="str">
        <f>'Raw Data'!O3873</f>
        <v>Clear</v>
      </c>
      <c r="G3874" s="11" t="str">
        <f>IFERROR(VLOOKUP(F3874,'Lookup Formulas Demo'!$A$5:$B$8,2,0),"Unknown Weather")</f>
        <v>Normal Driving</v>
      </c>
      <c r="H3874" s="11" t="str">
        <f>_xlfn.IFNA(INDEX('Lookup Formulas Demo'!$B$5:$B$8,MATCH(F3874,'Lookup Formulas Demo'!$A$5:$A$8,0)),"No Match Found")</f>
        <v>Normal Driving</v>
      </c>
    </row>
    <row r="3875" spans="1:8" x14ac:dyDescent="0.3">
      <c r="A3875" s="9">
        <f>'Raw Data'!A3874</f>
        <v>45365.444444444503</v>
      </c>
      <c r="B3875" s="11">
        <f>'Raw Data'!M3874</f>
        <v>58.186989556898602</v>
      </c>
      <c r="C3875" s="11" t="str">
        <f t="shared" si="120"/>
        <v>Moderate</v>
      </c>
      <c r="D3875" s="11">
        <f>'Raw Data'!P3874</f>
        <v>0</v>
      </c>
      <c r="E3875" s="11" t="str">
        <f t="shared" si="121"/>
        <v>No Accident</v>
      </c>
      <c r="F3875" s="11" t="str">
        <f>'Raw Data'!O3874</f>
        <v>Snow</v>
      </c>
      <c r="G3875" s="11" t="str">
        <f>IFERROR(VLOOKUP(F3875,'Lookup Formulas Demo'!$A$5:$B$8,2,0),"Unknown Weather")</f>
        <v>Extreme Caution, Consider Delay</v>
      </c>
      <c r="H3875" s="11" t="str">
        <f>_xlfn.IFNA(INDEX('Lookup Formulas Demo'!$B$5:$B$8,MATCH(F3875,'Lookup Formulas Demo'!$A$5:$A$8,0)),"No Match Found")</f>
        <v>Extreme Caution, Consider Delay</v>
      </c>
    </row>
    <row r="3876" spans="1:8" x14ac:dyDescent="0.3">
      <c r="A3876" s="9">
        <f>'Raw Data'!A3875</f>
        <v>45365.447916666701</v>
      </c>
      <c r="B3876" s="11">
        <f>'Raw Data'!M3875</f>
        <v>69.883708603345099</v>
      </c>
      <c r="C3876" s="11" t="str">
        <f t="shared" si="120"/>
        <v>Moderate</v>
      </c>
      <c r="D3876" s="11">
        <f>'Raw Data'!P3875</f>
        <v>0</v>
      </c>
      <c r="E3876" s="11" t="str">
        <f t="shared" si="121"/>
        <v>No Accident</v>
      </c>
      <c r="F3876" s="11" t="str">
        <f>'Raw Data'!O3875</f>
        <v>Snow</v>
      </c>
      <c r="G3876" s="11" t="str">
        <f>IFERROR(VLOOKUP(F3876,'Lookup Formulas Demo'!$A$5:$B$8,2,0),"Unknown Weather")</f>
        <v>Extreme Caution, Consider Delay</v>
      </c>
      <c r="H3876" s="11" t="str">
        <f>_xlfn.IFNA(INDEX('Lookup Formulas Demo'!$B$5:$B$8,MATCH(F3876,'Lookup Formulas Demo'!$A$5:$A$8,0)),"No Match Found")</f>
        <v>Extreme Caution, Consider Delay</v>
      </c>
    </row>
    <row r="3877" spans="1:8" x14ac:dyDescent="0.3">
      <c r="A3877" s="9">
        <f>'Raw Data'!A3876</f>
        <v>45365.451388888898</v>
      </c>
      <c r="B3877" s="11">
        <f>'Raw Data'!M3876</f>
        <v>83.977337755253203</v>
      </c>
      <c r="C3877" s="11" t="str">
        <f t="shared" si="120"/>
        <v>Congested</v>
      </c>
      <c r="D3877" s="11">
        <f>'Raw Data'!P3876</f>
        <v>0</v>
      </c>
      <c r="E3877" s="11" t="str">
        <f t="shared" si="121"/>
        <v>No Accident</v>
      </c>
      <c r="F3877" s="11" t="str">
        <f>'Raw Data'!O3876</f>
        <v>Fog</v>
      </c>
      <c r="G3877" s="11" t="str">
        <f>IFERROR(VLOOKUP(F3877,'Lookup Formulas Demo'!$A$5:$B$8,2,0),"Unknown Weather")</f>
        <v>Use Fog Lights, Reduce Speed</v>
      </c>
      <c r="H3877" s="11" t="str">
        <f>_xlfn.IFNA(INDEX('Lookup Formulas Demo'!$B$5:$B$8,MATCH(F3877,'Lookup Formulas Demo'!$A$5:$A$8,0)),"No Match Found")</f>
        <v>Use Fog Lights, Reduce Speed</v>
      </c>
    </row>
    <row r="3878" spans="1:8" x14ac:dyDescent="0.3">
      <c r="A3878" s="9">
        <f>'Raw Data'!A3877</f>
        <v>45365.454861111102</v>
      </c>
      <c r="B3878" s="11">
        <f>'Raw Data'!M3877</f>
        <v>28.868491897442699</v>
      </c>
      <c r="C3878" s="11" t="str">
        <f t="shared" si="120"/>
        <v>Free-flow</v>
      </c>
      <c r="D3878" s="11">
        <f>'Raw Data'!P3877</f>
        <v>0</v>
      </c>
      <c r="E3878" s="11" t="str">
        <f t="shared" si="121"/>
        <v>No Accident</v>
      </c>
      <c r="F3878" s="11" t="str">
        <f>'Raw Data'!O3877</f>
        <v>Snow</v>
      </c>
      <c r="G3878" s="11" t="str">
        <f>IFERROR(VLOOKUP(F3878,'Lookup Formulas Demo'!$A$5:$B$8,2,0),"Unknown Weather")</f>
        <v>Extreme Caution, Consider Delay</v>
      </c>
      <c r="H3878" s="11" t="str">
        <f>_xlfn.IFNA(INDEX('Lookup Formulas Demo'!$B$5:$B$8,MATCH(F3878,'Lookup Formulas Demo'!$A$5:$A$8,0)),"No Match Found")</f>
        <v>Extreme Caution, Consider Delay</v>
      </c>
    </row>
    <row r="3879" spans="1:8" x14ac:dyDescent="0.3">
      <c r="A3879" s="9">
        <f>'Raw Data'!A3878</f>
        <v>45365.458333333299</v>
      </c>
      <c r="B3879" s="11">
        <f>'Raw Data'!M3878</f>
        <v>70.927343958119906</v>
      </c>
      <c r="C3879" s="11" t="str">
        <f t="shared" si="120"/>
        <v>Moderate</v>
      </c>
      <c r="D3879" s="11">
        <f>'Raw Data'!P3878</f>
        <v>0</v>
      </c>
      <c r="E3879" s="11" t="str">
        <f t="shared" si="121"/>
        <v>No Accident</v>
      </c>
      <c r="F3879" s="11" t="str">
        <f>'Raw Data'!O3878</f>
        <v>Fog</v>
      </c>
      <c r="G3879" s="11" t="str">
        <f>IFERROR(VLOOKUP(F3879,'Lookup Formulas Demo'!$A$5:$B$8,2,0),"Unknown Weather")</f>
        <v>Use Fog Lights, Reduce Speed</v>
      </c>
      <c r="H3879" s="11" t="str">
        <f>_xlfn.IFNA(INDEX('Lookup Formulas Demo'!$B$5:$B$8,MATCH(F3879,'Lookup Formulas Demo'!$A$5:$A$8,0)),"No Match Found")</f>
        <v>Use Fog Lights, Reduce Speed</v>
      </c>
    </row>
    <row r="3880" spans="1:8" x14ac:dyDescent="0.3">
      <c r="A3880" s="9">
        <f>'Raw Data'!A3879</f>
        <v>45365.461805555598</v>
      </c>
      <c r="B3880" s="11">
        <f>'Raw Data'!M3879</f>
        <v>83.5488745268201</v>
      </c>
      <c r="C3880" s="11" t="str">
        <f t="shared" si="120"/>
        <v>Congested</v>
      </c>
      <c r="D3880" s="11">
        <f>'Raw Data'!P3879</f>
        <v>0</v>
      </c>
      <c r="E3880" s="11" t="str">
        <f t="shared" si="121"/>
        <v>No Accident</v>
      </c>
      <c r="F3880" s="11" t="str">
        <f>'Raw Data'!O3879</f>
        <v>Fog</v>
      </c>
      <c r="G3880" s="11" t="str">
        <f>IFERROR(VLOOKUP(F3880,'Lookup Formulas Demo'!$A$5:$B$8,2,0),"Unknown Weather")</f>
        <v>Use Fog Lights, Reduce Speed</v>
      </c>
      <c r="H3880" s="11" t="str">
        <f>_xlfn.IFNA(INDEX('Lookup Formulas Demo'!$B$5:$B$8,MATCH(F3880,'Lookup Formulas Demo'!$A$5:$A$8,0)),"No Match Found")</f>
        <v>Use Fog Lights, Reduce Speed</v>
      </c>
    </row>
    <row r="3881" spans="1:8" x14ac:dyDescent="0.3">
      <c r="A3881" s="9">
        <f>'Raw Data'!A3880</f>
        <v>45365.465277777803</v>
      </c>
      <c r="B3881" s="11">
        <f>'Raw Data'!M3880</f>
        <v>68.4403758098575</v>
      </c>
      <c r="C3881" s="11" t="str">
        <f t="shared" si="120"/>
        <v>Moderate</v>
      </c>
      <c r="D3881" s="11">
        <f>'Raw Data'!P3880</f>
        <v>0</v>
      </c>
      <c r="E3881" s="11" t="str">
        <f t="shared" si="121"/>
        <v>No Accident</v>
      </c>
      <c r="F3881" s="11" t="str">
        <f>'Raw Data'!O3880</f>
        <v>Rain</v>
      </c>
      <c r="G3881" s="11" t="str">
        <f>IFERROR(VLOOKUP(F3881,'Lookup Formulas Demo'!$A$5:$B$8,2,0),"Unknown Weather")</f>
        <v>Reduce Speed, Increase Following Distance</v>
      </c>
      <c r="H3881" s="11" t="str">
        <f>_xlfn.IFNA(INDEX('Lookup Formulas Demo'!$B$5:$B$8,MATCH(F3881,'Lookup Formulas Demo'!$A$5:$A$8,0)),"No Match Found")</f>
        <v>Reduce Speed, Increase Following Distance</v>
      </c>
    </row>
    <row r="3882" spans="1:8" x14ac:dyDescent="0.3">
      <c r="A3882" s="9">
        <f>'Raw Data'!A3881</f>
        <v>45365.46875</v>
      </c>
      <c r="B3882" s="11">
        <f>'Raw Data'!M3881</f>
        <v>17.528100199508899</v>
      </c>
      <c r="C3882" s="11" t="str">
        <f t="shared" si="120"/>
        <v>Free-flow</v>
      </c>
      <c r="D3882" s="11">
        <f>'Raw Data'!P3881</f>
        <v>1</v>
      </c>
      <c r="E3882" s="11" t="str">
        <f t="shared" si="121"/>
        <v>Accident Reported</v>
      </c>
      <c r="F3882" s="11" t="str">
        <f>'Raw Data'!O3881</f>
        <v>Snow</v>
      </c>
      <c r="G3882" s="11" t="str">
        <f>IFERROR(VLOOKUP(F3882,'Lookup Formulas Demo'!$A$5:$B$8,2,0),"Unknown Weather")</f>
        <v>Extreme Caution, Consider Delay</v>
      </c>
      <c r="H3882" s="11" t="str">
        <f>_xlfn.IFNA(INDEX('Lookup Formulas Demo'!$B$5:$B$8,MATCH(F3882,'Lookup Formulas Demo'!$A$5:$A$8,0)),"No Match Found")</f>
        <v>Extreme Caution, Consider Delay</v>
      </c>
    </row>
    <row r="3883" spans="1:8" x14ac:dyDescent="0.3">
      <c r="A3883" s="9">
        <f>'Raw Data'!A3882</f>
        <v>45365.472222222197</v>
      </c>
      <c r="B3883" s="11">
        <f>'Raw Data'!M3882</f>
        <v>96.604952067071807</v>
      </c>
      <c r="C3883" s="11" t="str">
        <f t="shared" si="120"/>
        <v>Congested</v>
      </c>
      <c r="D3883" s="11">
        <f>'Raw Data'!P3882</f>
        <v>0</v>
      </c>
      <c r="E3883" s="11" t="str">
        <f t="shared" si="121"/>
        <v>No Accident</v>
      </c>
      <c r="F3883" s="11" t="str">
        <f>'Raw Data'!O3882</f>
        <v>Fog</v>
      </c>
      <c r="G3883" s="11" t="str">
        <f>IFERROR(VLOOKUP(F3883,'Lookup Formulas Demo'!$A$5:$B$8,2,0),"Unknown Weather")</f>
        <v>Use Fog Lights, Reduce Speed</v>
      </c>
      <c r="H3883" s="11" t="str">
        <f>_xlfn.IFNA(INDEX('Lookup Formulas Demo'!$B$5:$B$8,MATCH(F3883,'Lookup Formulas Demo'!$A$5:$A$8,0)),"No Match Found")</f>
        <v>Use Fog Lights, Reduce Speed</v>
      </c>
    </row>
    <row r="3884" spans="1:8" x14ac:dyDescent="0.3">
      <c r="A3884" s="9">
        <f>'Raw Data'!A3883</f>
        <v>45365.475694444503</v>
      </c>
      <c r="B3884" s="11">
        <f>'Raw Data'!M3883</f>
        <v>99.349995603556906</v>
      </c>
      <c r="C3884" s="11" t="str">
        <f t="shared" si="120"/>
        <v>Congested</v>
      </c>
      <c r="D3884" s="11">
        <f>'Raw Data'!P3883</f>
        <v>1</v>
      </c>
      <c r="E3884" s="11" t="str">
        <f t="shared" si="121"/>
        <v>Accident Reported</v>
      </c>
      <c r="F3884" s="11" t="str">
        <f>'Raw Data'!O3883</f>
        <v>Rain</v>
      </c>
      <c r="G3884" s="11" t="str">
        <f>IFERROR(VLOOKUP(F3884,'Lookup Formulas Demo'!$A$5:$B$8,2,0),"Unknown Weather")</f>
        <v>Reduce Speed, Increase Following Distance</v>
      </c>
      <c r="H3884" s="11" t="str">
        <f>_xlfn.IFNA(INDEX('Lookup Formulas Demo'!$B$5:$B$8,MATCH(F3884,'Lookup Formulas Demo'!$A$5:$A$8,0)),"No Match Found")</f>
        <v>Reduce Speed, Increase Following Distance</v>
      </c>
    </row>
    <row r="3885" spans="1:8" x14ac:dyDescent="0.3">
      <c r="A3885" s="9">
        <f>'Raw Data'!A3884</f>
        <v>45365.479166666701</v>
      </c>
      <c r="B3885" s="11">
        <f>'Raw Data'!M3884</f>
        <v>17.077390184625301</v>
      </c>
      <c r="C3885" s="11" t="str">
        <f t="shared" si="120"/>
        <v>Free-flow</v>
      </c>
      <c r="D3885" s="11">
        <f>'Raw Data'!P3884</f>
        <v>0</v>
      </c>
      <c r="E3885" s="11" t="str">
        <f t="shared" si="121"/>
        <v>No Accident</v>
      </c>
      <c r="F3885" s="11" t="str">
        <f>'Raw Data'!O3884</f>
        <v>Fog</v>
      </c>
      <c r="G3885" s="11" t="str">
        <f>IFERROR(VLOOKUP(F3885,'Lookup Formulas Demo'!$A$5:$B$8,2,0),"Unknown Weather")</f>
        <v>Use Fog Lights, Reduce Speed</v>
      </c>
      <c r="H3885" s="11" t="str">
        <f>_xlfn.IFNA(INDEX('Lookup Formulas Demo'!$B$5:$B$8,MATCH(F3885,'Lookup Formulas Demo'!$A$5:$A$8,0)),"No Match Found")</f>
        <v>Use Fog Lights, Reduce Speed</v>
      </c>
    </row>
    <row r="3886" spans="1:8" x14ac:dyDescent="0.3">
      <c r="A3886" s="9">
        <f>'Raw Data'!A3885</f>
        <v>45365.482638888898</v>
      </c>
      <c r="B3886" s="11">
        <f>'Raw Data'!M3885</f>
        <v>79.3903669245652</v>
      </c>
      <c r="C3886" s="11" t="str">
        <f t="shared" si="120"/>
        <v>Moderate</v>
      </c>
      <c r="D3886" s="11">
        <f>'Raw Data'!P3885</f>
        <v>1</v>
      </c>
      <c r="E3886" s="11" t="str">
        <f t="shared" si="121"/>
        <v>Accident Reported</v>
      </c>
      <c r="F3886" s="11" t="str">
        <f>'Raw Data'!O3885</f>
        <v>Fog</v>
      </c>
      <c r="G3886" s="11" t="str">
        <f>IFERROR(VLOOKUP(F3886,'Lookup Formulas Demo'!$A$5:$B$8,2,0),"Unknown Weather")</f>
        <v>Use Fog Lights, Reduce Speed</v>
      </c>
      <c r="H3886" s="11" t="str">
        <f>_xlfn.IFNA(INDEX('Lookup Formulas Demo'!$B$5:$B$8,MATCH(F3886,'Lookup Formulas Demo'!$A$5:$A$8,0)),"No Match Found")</f>
        <v>Use Fog Lights, Reduce Speed</v>
      </c>
    </row>
    <row r="3887" spans="1:8" x14ac:dyDescent="0.3">
      <c r="A3887" s="9">
        <f>'Raw Data'!A3886</f>
        <v>45365.486111111102</v>
      </c>
      <c r="B3887" s="11">
        <f>'Raw Data'!M3886</f>
        <v>63.557726145879499</v>
      </c>
      <c r="C3887" s="11" t="str">
        <f t="shared" si="120"/>
        <v>Moderate</v>
      </c>
      <c r="D3887" s="11">
        <f>'Raw Data'!P3886</f>
        <v>0</v>
      </c>
      <c r="E3887" s="11" t="str">
        <f t="shared" si="121"/>
        <v>No Accident</v>
      </c>
      <c r="F3887" s="11" t="str">
        <f>'Raw Data'!O3886</f>
        <v>Fog</v>
      </c>
      <c r="G3887" s="11" t="str">
        <f>IFERROR(VLOOKUP(F3887,'Lookup Formulas Demo'!$A$5:$B$8,2,0),"Unknown Weather")</f>
        <v>Use Fog Lights, Reduce Speed</v>
      </c>
      <c r="H3887" s="11" t="str">
        <f>_xlfn.IFNA(INDEX('Lookup Formulas Demo'!$B$5:$B$8,MATCH(F3887,'Lookup Formulas Demo'!$A$5:$A$8,0)),"No Match Found")</f>
        <v>Use Fog Lights, Reduce Speed</v>
      </c>
    </row>
    <row r="3888" spans="1:8" x14ac:dyDescent="0.3">
      <c r="A3888" s="9">
        <f>'Raw Data'!A3887</f>
        <v>45365.489583333299</v>
      </c>
      <c r="B3888" s="11">
        <f>'Raw Data'!M3887</f>
        <v>91.053808919782</v>
      </c>
      <c r="C3888" s="11" t="str">
        <f t="shared" si="120"/>
        <v>Congested</v>
      </c>
      <c r="D3888" s="11">
        <f>'Raw Data'!P3887</f>
        <v>1</v>
      </c>
      <c r="E3888" s="11" t="str">
        <f t="shared" si="121"/>
        <v>Accident Reported</v>
      </c>
      <c r="F3888" s="11" t="str">
        <f>'Raw Data'!O3887</f>
        <v>Fog</v>
      </c>
      <c r="G3888" s="11" t="str">
        <f>IFERROR(VLOOKUP(F3888,'Lookup Formulas Demo'!$A$5:$B$8,2,0),"Unknown Weather")</f>
        <v>Use Fog Lights, Reduce Speed</v>
      </c>
      <c r="H3888" s="11" t="str">
        <f>_xlfn.IFNA(INDEX('Lookup Formulas Demo'!$B$5:$B$8,MATCH(F3888,'Lookup Formulas Demo'!$A$5:$A$8,0)),"No Match Found")</f>
        <v>Use Fog Lights, Reduce Speed</v>
      </c>
    </row>
    <row r="3889" spans="1:8" x14ac:dyDescent="0.3">
      <c r="A3889" s="9">
        <f>'Raw Data'!A3888</f>
        <v>45365.493055555598</v>
      </c>
      <c r="B3889" s="11">
        <f>'Raw Data'!M3888</f>
        <v>62.243024356480198</v>
      </c>
      <c r="C3889" s="11" t="str">
        <f t="shared" si="120"/>
        <v>Moderate</v>
      </c>
      <c r="D3889" s="11">
        <f>'Raw Data'!P3888</f>
        <v>0</v>
      </c>
      <c r="E3889" s="11" t="str">
        <f t="shared" si="121"/>
        <v>No Accident</v>
      </c>
      <c r="F3889" s="11" t="str">
        <f>'Raw Data'!O3888</f>
        <v>Fog</v>
      </c>
      <c r="G3889" s="11" t="str">
        <f>IFERROR(VLOOKUP(F3889,'Lookup Formulas Demo'!$A$5:$B$8,2,0),"Unknown Weather")</f>
        <v>Use Fog Lights, Reduce Speed</v>
      </c>
      <c r="H3889" s="11" t="str">
        <f>_xlfn.IFNA(INDEX('Lookup Formulas Demo'!$B$5:$B$8,MATCH(F3889,'Lookup Formulas Demo'!$A$5:$A$8,0)),"No Match Found")</f>
        <v>Use Fog Lights, Reduce Speed</v>
      </c>
    </row>
    <row r="3890" spans="1:8" x14ac:dyDescent="0.3">
      <c r="A3890" s="9">
        <f>'Raw Data'!A3889</f>
        <v>45365.496527777803</v>
      </c>
      <c r="B3890" s="11">
        <f>'Raw Data'!M3889</f>
        <v>61.482516748411001</v>
      </c>
      <c r="C3890" s="11" t="str">
        <f t="shared" si="120"/>
        <v>Moderate</v>
      </c>
      <c r="D3890" s="11">
        <f>'Raw Data'!P3889</f>
        <v>0</v>
      </c>
      <c r="E3890" s="11" t="str">
        <f t="shared" si="121"/>
        <v>No Accident</v>
      </c>
      <c r="F3890" s="11" t="str">
        <f>'Raw Data'!O3889</f>
        <v>Fog</v>
      </c>
      <c r="G3890" s="11" t="str">
        <f>IFERROR(VLOOKUP(F3890,'Lookup Formulas Demo'!$A$5:$B$8,2,0),"Unknown Weather")</f>
        <v>Use Fog Lights, Reduce Speed</v>
      </c>
      <c r="H3890" s="11" t="str">
        <f>_xlfn.IFNA(INDEX('Lookup Formulas Demo'!$B$5:$B$8,MATCH(F3890,'Lookup Formulas Demo'!$A$5:$A$8,0)),"No Match Found")</f>
        <v>Use Fog Lights, Reduce Speed</v>
      </c>
    </row>
    <row r="3891" spans="1:8" x14ac:dyDescent="0.3">
      <c r="A3891" s="9">
        <f>'Raw Data'!A3890</f>
        <v>45365.5</v>
      </c>
      <c r="B3891" s="11">
        <f>'Raw Data'!M3890</f>
        <v>15.079749560167199</v>
      </c>
      <c r="C3891" s="11" t="str">
        <f t="shared" si="120"/>
        <v>Free-flow</v>
      </c>
      <c r="D3891" s="11">
        <f>'Raw Data'!P3890</f>
        <v>0</v>
      </c>
      <c r="E3891" s="11" t="str">
        <f t="shared" si="121"/>
        <v>No Accident</v>
      </c>
      <c r="F3891" s="11" t="str">
        <f>'Raw Data'!O3890</f>
        <v>Rain</v>
      </c>
      <c r="G3891" s="11" t="str">
        <f>IFERROR(VLOOKUP(F3891,'Lookup Formulas Demo'!$A$5:$B$8,2,0),"Unknown Weather")</f>
        <v>Reduce Speed, Increase Following Distance</v>
      </c>
      <c r="H3891" s="11" t="str">
        <f>_xlfn.IFNA(INDEX('Lookup Formulas Demo'!$B$5:$B$8,MATCH(F3891,'Lookup Formulas Demo'!$A$5:$A$8,0)),"No Match Found")</f>
        <v>Reduce Speed, Increase Following Distance</v>
      </c>
    </row>
    <row r="3892" spans="1:8" x14ac:dyDescent="0.3">
      <c r="A3892" s="9">
        <f>'Raw Data'!A3891</f>
        <v>45365.503472222197</v>
      </c>
      <c r="B3892" s="11">
        <f>'Raw Data'!M3891</f>
        <v>49.389234560364002</v>
      </c>
      <c r="C3892" s="11" t="str">
        <f t="shared" si="120"/>
        <v>Free-flow</v>
      </c>
      <c r="D3892" s="11">
        <f>'Raw Data'!P3891</f>
        <v>0</v>
      </c>
      <c r="E3892" s="11" t="str">
        <f t="shared" si="121"/>
        <v>No Accident</v>
      </c>
      <c r="F3892" s="11" t="str">
        <f>'Raw Data'!O3891</f>
        <v>Rain</v>
      </c>
      <c r="G3892" s="11" t="str">
        <f>IFERROR(VLOOKUP(F3892,'Lookup Formulas Demo'!$A$5:$B$8,2,0),"Unknown Weather")</f>
        <v>Reduce Speed, Increase Following Distance</v>
      </c>
      <c r="H3892" s="11" t="str">
        <f>_xlfn.IFNA(INDEX('Lookup Formulas Demo'!$B$5:$B$8,MATCH(F3892,'Lookup Formulas Demo'!$A$5:$A$8,0)),"No Match Found")</f>
        <v>Reduce Speed, Increase Following Distance</v>
      </c>
    </row>
    <row r="3893" spans="1:8" x14ac:dyDescent="0.3">
      <c r="A3893" s="9">
        <f>'Raw Data'!A3892</f>
        <v>45365.506944444503</v>
      </c>
      <c r="B3893" s="11">
        <f>'Raw Data'!M3892</f>
        <v>99.510777609776497</v>
      </c>
      <c r="C3893" s="11" t="str">
        <f t="shared" si="120"/>
        <v>Congested</v>
      </c>
      <c r="D3893" s="11">
        <f>'Raw Data'!P3892</f>
        <v>0</v>
      </c>
      <c r="E3893" s="11" t="str">
        <f t="shared" si="121"/>
        <v>No Accident</v>
      </c>
      <c r="F3893" s="11" t="str">
        <f>'Raw Data'!O3892</f>
        <v>Fog</v>
      </c>
      <c r="G3893" s="11" t="str">
        <f>IFERROR(VLOOKUP(F3893,'Lookup Formulas Demo'!$A$5:$B$8,2,0),"Unknown Weather")</f>
        <v>Use Fog Lights, Reduce Speed</v>
      </c>
      <c r="H3893" s="11" t="str">
        <f>_xlfn.IFNA(INDEX('Lookup Formulas Demo'!$B$5:$B$8,MATCH(F3893,'Lookup Formulas Demo'!$A$5:$A$8,0)),"No Match Found")</f>
        <v>Use Fog Lights, Reduce Speed</v>
      </c>
    </row>
    <row r="3894" spans="1:8" x14ac:dyDescent="0.3">
      <c r="A3894" s="9">
        <f>'Raw Data'!A3893</f>
        <v>45365.510416666701</v>
      </c>
      <c r="B3894" s="11">
        <f>'Raw Data'!M3893</f>
        <v>73.739456835560006</v>
      </c>
      <c r="C3894" s="11" t="str">
        <f t="shared" si="120"/>
        <v>Moderate</v>
      </c>
      <c r="D3894" s="11">
        <f>'Raw Data'!P3893</f>
        <v>1</v>
      </c>
      <c r="E3894" s="11" t="str">
        <f t="shared" si="121"/>
        <v>Accident Reported</v>
      </c>
      <c r="F3894" s="11" t="str">
        <f>'Raw Data'!O3893</f>
        <v>Snow</v>
      </c>
      <c r="G3894" s="11" t="str">
        <f>IFERROR(VLOOKUP(F3894,'Lookup Formulas Demo'!$A$5:$B$8,2,0),"Unknown Weather")</f>
        <v>Extreme Caution, Consider Delay</v>
      </c>
      <c r="H3894" s="11" t="str">
        <f>_xlfn.IFNA(INDEX('Lookup Formulas Demo'!$B$5:$B$8,MATCH(F3894,'Lookup Formulas Demo'!$A$5:$A$8,0)),"No Match Found")</f>
        <v>Extreme Caution, Consider Delay</v>
      </c>
    </row>
    <row r="3895" spans="1:8" x14ac:dyDescent="0.3">
      <c r="A3895" s="9">
        <f>'Raw Data'!A3894</f>
        <v>45365.513888888898</v>
      </c>
      <c r="B3895" s="11">
        <f>'Raw Data'!M3894</f>
        <v>32.449979891141602</v>
      </c>
      <c r="C3895" s="11" t="str">
        <f t="shared" si="120"/>
        <v>Free-flow</v>
      </c>
      <c r="D3895" s="11">
        <f>'Raw Data'!P3894</f>
        <v>0</v>
      </c>
      <c r="E3895" s="11" t="str">
        <f t="shared" si="121"/>
        <v>No Accident</v>
      </c>
      <c r="F3895" s="11" t="str">
        <f>'Raw Data'!O3894</f>
        <v>Clear</v>
      </c>
      <c r="G3895" s="11" t="str">
        <f>IFERROR(VLOOKUP(F3895,'Lookup Formulas Demo'!$A$5:$B$8,2,0),"Unknown Weather")</f>
        <v>Normal Driving</v>
      </c>
      <c r="H3895" s="11" t="str">
        <f>_xlfn.IFNA(INDEX('Lookup Formulas Demo'!$B$5:$B$8,MATCH(F3895,'Lookup Formulas Demo'!$A$5:$A$8,0)),"No Match Found")</f>
        <v>Normal Driving</v>
      </c>
    </row>
    <row r="3896" spans="1:8" x14ac:dyDescent="0.3">
      <c r="A3896" s="9">
        <f>'Raw Data'!A3895</f>
        <v>45365.517361111102</v>
      </c>
      <c r="B3896" s="11">
        <f>'Raw Data'!M3895</f>
        <v>91.942494747731004</v>
      </c>
      <c r="C3896" s="11" t="str">
        <f t="shared" si="120"/>
        <v>Congested</v>
      </c>
      <c r="D3896" s="11">
        <f>'Raw Data'!P3895</f>
        <v>0</v>
      </c>
      <c r="E3896" s="11" t="str">
        <f t="shared" si="121"/>
        <v>No Accident</v>
      </c>
      <c r="F3896" s="11" t="str">
        <f>'Raw Data'!O3895</f>
        <v>Fog</v>
      </c>
      <c r="G3896" s="11" t="str">
        <f>IFERROR(VLOOKUP(F3896,'Lookup Formulas Demo'!$A$5:$B$8,2,0),"Unknown Weather")</f>
        <v>Use Fog Lights, Reduce Speed</v>
      </c>
      <c r="H3896" s="11" t="str">
        <f>_xlfn.IFNA(INDEX('Lookup Formulas Demo'!$B$5:$B$8,MATCH(F3896,'Lookup Formulas Demo'!$A$5:$A$8,0)),"No Match Found")</f>
        <v>Use Fog Lights, Reduce Speed</v>
      </c>
    </row>
    <row r="3897" spans="1:8" x14ac:dyDescent="0.3">
      <c r="A3897" s="9">
        <f>'Raw Data'!A3896</f>
        <v>45365.520833333299</v>
      </c>
      <c r="B3897" s="11">
        <f>'Raw Data'!M3896</f>
        <v>50.302653722101901</v>
      </c>
      <c r="C3897" s="11" t="str">
        <f t="shared" si="120"/>
        <v>Moderate</v>
      </c>
      <c r="D3897" s="11">
        <f>'Raw Data'!P3896</f>
        <v>0</v>
      </c>
      <c r="E3897" s="11" t="str">
        <f t="shared" si="121"/>
        <v>No Accident</v>
      </c>
      <c r="F3897" s="11" t="str">
        <f>'Raw Data'!O3896</f>
        <v>Rain</v>
      </c>
      <c r="G3897" s="11" t="str">
        <f>IFERROR(VLOOKUP(F3897,'Lookup Formulas Demo'!$A$5:$B$8,2,0),"Unknown Weather")</f>
        <v>Reduce Speed, Increase Following Distance</v>
      </c>
      <c r="H3897" s="11" t="str">
        <f>_xlfn.IFNA(INDEX('Lookup Formulas Demo'!$B$5:$B$8,MATCH(F3897,'Lookup Formulas Demo'!$A$5:$A$8,0)),"No Match Found")</f>
        <v>Reduce Speed, Increase Following Distance</v>
      </c>
    </row>
    <row r="3898" spans="1:8" x14ac:dyDescent="0.3">
      <c r="A3898" s="9">
        <f>'Raw Data'!A3897</f>
        <v>45365.524305555598</v>
      </c>
      <c r="B3898" s="11">
        <f>'Raw Data'!M3897</f>
        <v>44.2974093413265</v>
      </c>
      <c r="C3898" s="11" t="str">
        <f t="shared" si="120"/>
        <v>Free-flow</v>
      </c>
      <c r="D3898" s="11">
        <f>'Raw Data'!P3897</f>
        <v>1</v>
      </c>
      <c r="E3898" s="11" t="str">
        <f t="shared" si="121"/>
        <v>Accident Reported</v>
      </c>
      <c r="F3898" s="11" t="str">
        <f>'Raw Data'!O3897</f>
        <v>Fog</v>
      </c>
      <c r="G3898" s="11" t="str">
        <f>IFERROR(VLOOKUP(F3898,'Lookup Formulas Demo'!$A$5:$B$8,2,0),"Unknown Weather")</f>
        <v>Use Fog Lights, Reduce Speed</v>
      </c>
      <c r="H3898" s="11" t="str">
        <f>_xlfn.IFNA(INDEX('Lookup Formulas Demo'!$B$5:$B$8,MATCH(F3898,'Lookup Formulas Demo'!$A$5:$A$8,0)),"No Match Found")</f>
        <v>Use Fog Lights, Reduce Speed</v>
      </c>
    </row>
    <row r="3899" spans="1:8" x14ac:dyDescent="0.3">
      <c r="A3899" s="9">
        <f>'Raw Data'!A3898</f>
        <v>45365.527777777803</v>
      </c>
      <c r="B3899" s="11">
        <f>'Raw Data'!M3898</f>
        <v>16.515060210544402</v>
      </c>
      <c r="C3899" s="11" t="str">
        <f t="shared" si="120"/>
        <v>Free-flow</v>
      </c>
      <c r="D3899" s="11">
        <f>'Raw Data'!P3898</f>
        <v>0</v>
      </c>
      <c r="E3899" s="11" t="str">
        <f t="shared" si="121"/>
        <v>No Accident</v>
      </c>
      <c r="F3899" s="11" t="str">
        <f>'Raw Data'!O3898</f>
        <v>Rain</v>
      </c>
      <c r="G3899" s="11" t="str">
        <f>IFERROR(VLOOKUP(F3899,'Lookup Formulas Demo'!$A$5:$B$8,2,0),"Unknown Weather")</f>
        <v>Reduce Speed, Increase Following Distance</v>
      </c>
      <c r="H3899" s="11" t="str">
        <f>_xlfn.IFNA(INDEX('Lookup Formulas Demo'!$B$5:$B$8,MATCH(F3899,'Lookup Formulas Demo'!$A$5:$A$8,0)),"No Match Found")</f>
        <v>Reduce Speed, Increase Following Distance</v>
      </c>
    </row>
    <row r="3900" spans="1:8" x14ac:dyDescent="0.3">
      <c r="A3900" s="9">
        <f>'Raw Data'!A3899</f>
        <v>45365.53125</v>
      </c>
      <c r="B3900" s="11">
        <f>'Raw Data'!M3899</f>
        <v>13.6190975499215</v>
      </c>
      <c r="C3900" s="11" t="str">
        <f t="shared" si="120"/>
        <v>Free-flow</v>
      </c>
      <c r="D3900" s="11">
        <f>'Raw Data'!P3899</f>
        <v>0</v>
      </c>
      <c r="E3900" s="11" t="str">
        <f t="shared" si="121"/>
        <v>No Accident</v>
      </c>
      <c r="F3900" s="11" t="str">
        <f>'Raw Data'!O3899</f>
        <v>Fog</v>
      </c>
      <c r="G3900" s="11" t="str">
        <f>IFERROR(VLOOKUP(F3900,'Lookup Formulas Demo'!$A$5:$B$8,2,0),"Unknown Weather")</f>
        <v>Use Fog Lights, Reduce Speed</v>
      </c>
      <c r="H3900" s="11" t="str">
        <f>_xlfn.IFNA(INDEX('Lookup Formulas Demo'!$B$5:$B$8,MATCH(F3900,'Lookup Formulas Demo'!$A$5:$A$8,0)),"No Match Found")</f>
        <v>Use Fog Lights, Reduce Speed</v>
      </c>
    </row>
    <row r="3901" spans="1:8" x14ac:dyDescent="0.3">
      <c r="A3901" s="9">
        <f>'Raw Data'!A3900</f>
        <v>45365.534722222197</v>
      </c>
      <c r="B3901" s="11">
        <f>'Raw Data'!M3900</f>
        <v>90.283804164369599</v>
      </c>
      <c r="C3901" s="11" t="str">
        <f t="shared" si="120"/>
        <v>Congested</v>
      </c>
      <c r="D3901" s="11">
        <f>'Raw Data'!P3900</f>
        <v>0</v>
      </c>
      <c r="E3901" s="11" t="str">
        <f t="shared" si="121"/>
        <v>No Accident</v>
      </c>
      <c r="F3901" s="11" t="str">
        <f>'Raw Data'!O3900</f>
        <v>Clear</v>
      </c>
      <c r="G3901" s="11" t="str">
        <f>IFERROR(VLOOKUP(F3901,'Lookup Formulas Demo'!$A$5:$B$8,2,0),"Unknown Weather")</f>
        <v>Normal Driving</v>
      </c>
      <c r="H3901" s="11" t="str">
        <f>_xlfn.IFNA(INDEX('Lookup Formulas Demo'!$B$5:$B$8,MATCH(F3901,'Lookup Formulas Demo'!$A$5:$A$8,0)),"No Match Found")</f>
        <v>Normal Driving</v>
      </c>
    </row>
    <row r="3902" spans="1:8" x14ac:dyDescent="0.3">
      <c r="A3902" s="9">
        <f>'Raw Data'!A3901</f>
        <v>45365.538194444503</v>
      </c>
      <c r="B3902" s="11">
        <f>'Raw Data'!M3901</f>
        <v>94.182043934250899</v>
      </c>
      <c r="C3902" s="11" t="str">
        <f t="shared" si="120"/>
        <v>Congested</v>
      </c>
      <c r="D3902" s="11">
        <f>'Raw Data'!P3901</f>
        <v>1</v>
      </c>
      <c r="E3902" s="11" t="str">
        <f t="shared" si="121"/>
        <v>Accident Reported</v>
      </c>
      <c r="F3902" s="11" t="str">
        <f>'Raw Data'!O3901</f>
        <v>Rain</v>
      </c>
      <c r="G3902" s="11" t="str">
        <f>IFERROR(VLOOKUP(F3902,'Lookup Formulas Demo'!$A$5:$B$8,2,0),"Unknown Weather")</f>
        <v>Reduce Speed, Increase Following Distance</v>
      </c>
      <c r="H3902" s="11" t="str">
        <f>_xlfn.IFNA(INDEX('Lookup Formulas Demo'!$B$5:$B$8,MATCH(F3902,'Lookup Formulas Demo'!$A$5:$A$8,0)),"No Match Found")</f>
        <v>Reduce Speed, Increase Following Distance</v>
      </c>
    </row>
    <row r="3903" spans="1:8" x14ac:dyDescent="0.3">
      <c r="A3903" s="9">
        <f>'Raw Data'!A3902</f>
        <v>45365.541666666701</v>
      </c>
      <c r="B3903" s="11">
        <f>'Raw Data'!M3902</f>
        <v>55.436143587717197</v>
      </c>
      <c r="C3903" s="11" t="str">
        <f t="shared" si="120"/>
        <v>Moderate</v>
      </c>
      <c r="D3903" s="11">
        <f>'Raw Data'!P3902</f>
        <v>0</v>
      </c>
      <c r="E3903" s="11" t="str">
        <f t="shared" si="121"/>
        <v>No Accident</v>
      </c>
      <c r="F3903" s="11" t="str">
        <f>'Raw Data'!O3902</f>
        <v>Clear</v>
      </c>
      <c r="G3903" s="11" t="str">
        <f>IFERROR(VLOOKUP(F3903,'Lookup Formulas Demo'!$A$5:$B$8,2,0),"Unknown Weather")</f>
        <v>Normal Driving</v>
      </c>
      <c r="H3903" s="11" t="str">
        <f>_xlfn.IFNA(INDEX('Lookup Formulas Demo'!$B$5:$B$8,MATCH(F3903,'Lookup Formulas Demo'!$A$5:$A$8,0)),"No Match Found")</f>
        <v>Normal Driving</v>
      </c>
    </row>
    <row r="3904" spans="1:8" x14ac:dyDescent="0.3">
      <c r="A3904" s="9">
        <f>'Raw Data'!A3903</f>
        <v>45365.545138888898</v>
      </c>
      <c r="B3904" s="11">
        <f>'Raw Data'!M3903</f>
        <v>12.9458502500588</v>
      </c>
      <c r="C3904" s="11" t="str">
        <f t="shared" si="120"/>
        <v>Free-flow</v>
      </c>
      <c r="D3904" s="11">
        <f>'Raw Data'!P3903</f>
        <v>0</v>
      </c>
      <c r="E3904" s="11" t="str">
        <f t="shared" si="121"/>
        <v>No Accident</v>
      </c>
      <c r="F3904" s="11" t="str">
        <f>'Raw Data'!O3903</f>
        <v>Rain</v>
      </c>
      <c r="G3904" s="11" t="str">
        <f>IFERROR(VLOOKUP(F3904,'Lookup Formulas Demo'!$A$5:$B$8,2,0),"Unknown Weather")</f>
        <v>Reduce Speed, Increase Following Distance</v>
      </c>
      <c r="H3904" s="11" t="str">
        <f>_xlfn.IFNA(INDEX('Lookup Formulas Demo'!$B$5:$B$8,MATCH(F3904,'Lookup Formulas Demo'!$A$5:$A$8,0)),"No Match Found")</f>
        <v>Reduce Speed, Increase Following Distance</v>
      </c>
    </row>
    <row r="3905" spans="1:8" x14ac:dyDescent="0.3">
      <c r="A3905" s="9">
        <f>'Raw Data'!A3904</f>
        <v>45365.548611111102</v>
      </c>
      <c r="B3905" s="11">
        <f>'Raw Data'!M3904</f>
        <v>59.050792982425499</v>
      </c>
      <c r="C3905" s="11" t="str">
        <f t="shared" si="120"/>
        <v>Moderate</v>
      </c>
      <c r="D3905" s="11">
        <f>'Raw Data'!P3904</f>
        <v>1</v>
      </c>
      <c r="E3905" s="11" t="str">
        <f t="shared" si="121"/>
        <v>Accident Reported</v>
      </c>
      <c r="F3905" s="11" t="str">
        <f>'Raw Data'!O3904</f>
        <v>Rain</v>
      </c>
      <c r="G3905" s="11" t="str">
        <f>IFERROR(VLOOKUP(F3905,'Lookup Formulas Demo'!$A$5:$B$8,2,0),"Unknown Weather")</f>
        <v>Reduce Speed, Increase Following Distance</v>
      </c>
      <c r="H3905" s="11" t="str">
        <f>_xlfn.IFNA(INDEX('Lookup Formulas Demo'!$B$5:$B$8,MATCH(F3905,'Lookup Formulas Demo'!$A$5:$A$8,0)),"No Match Found")</f>
        <v>Reduce Speed, Increase Following Distance</v>
      </c>
    </row>
    <row r="3906" spans="1:8" x14ac:dyDescent="0.3">
      <c r="A3906" s="9">
        <f>'Raw Data'!A3905</f>
        <v>45365.552083333299</v>
      </c>
      <c r="B3906" s="11">
        <f>'Raw Data'!M3905</f>
        <v>71.185277030603203</v>
      </c>
      <c r="C3906" s="11" t="str">
        <f t="shared" si="120"/>
        <v>Moderate</v>
      </c>
      <c r="D3906" s="11">
        <f>'Raw Data'!P3905</f>
        <v>0</v>
      </c>
      <c r="E3906" s="11" t="str">
        <f t="shared" si="121"/>
        <v>No Accident</v>
      </c>
      <c r="F3906" s="11" t="str">
        <f>'Raw Data'!O3905</f>
        <v>Fog</v>
      </c>
      <c r="G3906" s="11" t="str">
        <f>IFERROR(VLOOKUP(F3906,'Lookup Formulas Demo'!$A$5:$B$8,2,0),"Unknown Weather")</f>
        <v>Use Fog Lights, Reduce Speed</v>
      </c>
      <c r="H3906" s="11" t="str">
        <f>_xlfn.IFNA(INDEX('Lookup Formulas Demo'!$B$5:$B$8,MATCH(F3906,'Lookup Formulas Demo'!$A$5:$A$8,0)),"No Match Found")</f>
        <v>Use Fog Lights, Reduce Speed</v>
      </c>
    </row>
    <row r="3907" spans="1:8" x14ac:dyDescent="0.3">
      <c r="A3907" s="9">
        <f>'Raw Data'!A3906</f>
        <v>45365.555555555598</v>
      </c>
      <c r="B3907" s="11">
        <f>'Raw Data'!M3906</f>
        <v>84.457716448754596</v>
      </c>
      <c r="C3907" s="11" t="str">
        <f t="shared" ref="C3907:C3970" si="122">IF(B3907&gt;=80,"Congested",IF(B3907&gt;=50,"Moderate","Free-flow"))</f>
        <v>Congested</v>
      </c>
      <c r="D3907" s="11">
        <f>'Raw Data'!P3906</f>
        <v>0</v>
      </c>
      <c r="E3907" s="11" t="str">
        <f t="shared" ref="E3907:E3970" si="123">IF(D3907=1,"Accident Reported","No Accident")</f>
        <v>No Accident</v>
      </c>
      <c r="F3907" s="11" t="str">
        <f>'Raw Data'!O3906</f>
        <v>Clear</v>
      </c>
      <c r="G3907" s="11" t="str">
        <f>IFERROR(VLOOKUP(F3907,'Lookup Formulas Demo'!$A$5:$B$8,2,0),"Unknown Weather")</f>
        <v>Normal Driving</v>
      </c>
      <c r="H3907" s="11" t="str">
        <f>_xlfn.IFNA(INDEX('Lookup Formulas Demo'!$B$5:$B$8,MATCH(F3907,'Lookup Formulas Demo'!$A$5:$A$8,0)),"No Match Found")</f>
        <v>Normal Driving</v>
      </c>
    </row>
    <row r="3908" spans="1:8" x14ac:dyDescent="0.3">
      <c r="A3908" s="9">
        <f>'Raw Data'!A3907</f>
        <v>45365.559027777803</v>
      </c>
      <c r="B3908" s="11">
        <f>'Raw Data'!M3907</f>
        <v>87.833139007792596</v>
      </c>
      <c r="C3908" s="11" t="str">
        <f t="shared" si="122"/>
        <v>Congested</v>
      </c>
      <c r="D3908" s="11">
        <f>'Raw Data'!P3907</f>
        <v>0</v>
      </c>
      <c r="E3908" s="11" t="str">
        <f t="shared" si="123"/>
        <v>No Accident</v>
      </c>
      <c r="F3908" s="11" t="str">
        <f>'Raw Data'!O3907</f>
        <v>Fog</v>
      </c>
      <c r="G3908" s="11" t="str">
        <f>IFERROR(VLOOKUP(F3908,'Lookup Formulas Demo'!$A$5:$B$8,2,0),"Unknown Weather")</f>
        <v>Use Fog Lights, Reduce Speed</v>
      </c>
      <c r="H3908" s="11" t="str">
        <f>_xlfn.IFNA(INDEX('Lookup Formulas Demo'!$B$5:$B$8,MATCH(F3908,'Lookup Formulas Demo'!$A$5:$A$8,0)),"No Match Found")</f>
        <v>Use Fog Lights, Reduce Speed</v>
      </c>
    </row>
    <row r="3909" spans="1:8" x14ac:dyDescent="0.3">
      <c r="A3909" s="9">
        <f>'Raw Data'!A3908</f>
        <v>45365.5625</v>
      </c>
      <c r="B3909" s="11">
        <f>'Raw Data'!M3908</f>
        <v>82.353905668650299</v>
      </c>
      <c r="C3909" s="11" t="str">
        <f t="shared" si="122"/>
        <v>Congested</v>
      </c>
      <c r="D3909" s="11">
        <f>'Raw Data'!P3908</f>
        <v>0</v>
      </c>
      <c r="E3909" s="11" t="str">
        <f t="shared" si="123"/>
        <v>No Accident</v>
      </c>
      <c r="F3909" s="11" t="str">
        <f>'Raw Data'!O3908</f>
        <v>Fog</v>
      </c>
      <c r="G3909" s="11" t="str">
        <f>IFERROR(VLOOKUP(F3909,'Lookup Formulas Demo'!$A$5:$B$8,2,0),"Unknown Weather")</f>
        <v>Use Fog Lights, Reduce Speed</v>
      </c>
      <c r="H3909" s="11" t="str">
        <f>_xlfn.IFNA(INDEX('Lookup Formulas Demo'!$B$5:$B$8,MATCH(F3909,'Lookup Formulas Demo'!$A$5:$A$8,0)),"No Match Found")</f>
        <v>Use Fog Lights, Reduce Speed</v>
      </c>
    </row>
    <row r="3910" spans="1:8" x14ac:dyDescent="0.3">
      <c r="A3910" s="9">
        <f>'Raw Data'!A3909</f>
        <v>45365.565972222197</v>
      </c>
      <c r="B3910" s="11">
        <f>'Raw Data'!M3909</f>
        <v>81.845971160894806</v>
      </c>
      <c r="C3910" s="11" t="str">
        <f t="shared" si="122"/>
        <v>Congested</v>
      </c>
      <c r="D3910" s="11">
        <f>'Raw Data'!P3909</f>
        <v>0</v>
      </c>
      <c r="E3910" s="11" t="str">
        <f t="shared" si="123"/>
        <v>No Accident</v>
      </c>
      <c r="F3910" s="11" t="str">
        <f>'Raw Data'!O3909</f>
        <v>Rain</v>
      </c>
      <c r="G3910" s="11" t="str">
        <f>IFERROR(VLOOKUP(F3910,'Lookup Formulas Demo'!$A$5:$B$8,2,0),"Unknown Weather")</f>
        <v>Reduce Speed, Increase Following Distance</v>
      </c>
      <c r="H3910" s="11" t="str">
        <f>_xlfn.IFNA(INDEX('Lookup Formulas Demo'!$B$5:$B$8,MATCH(F3910,'Lookup Formulas Demo'!$A$5:$A$8,0)),"No Match Found")</f>
        <v>Reduce Speed, Increase Following Distance</v>
      </c>
    </row>
    <row r="3911" spans="1:8" x14ac:dyDescent="0.3">
      <c r="A3911" s="9">
        <f>'Raw Data'!A3910</f>
        <v>45365.569444444503</v>
      </c>
      <c r="B3911" s="11">
        <f>'Raw Data'!M3910</f>
        <v>74.928070409965997</v>
      </c>
      <c r="C3911" s="11" t="str">
        <f t="shared" si="122"/>
        <v>Moderate</v>
      </c>
      <c r="D3911" s="11">
        <f>'Raw Data'!P3910</f>
        <v>0</v>
      </c>
      <c r="E3911" s="11" t="str">
        <f t="shared" si="123"/>
        <v>No Accident</v>
      </c>
      <c r="F3911" s="11" t="str">
        <f>'Raw Data'!O3910</f>
        <v>Snow</v>
      </c>
      <c r="G3911" s="11" t="str">
        <f>IFERROR(VLOOKUP(F3911,'Lookup Formulas Demo'!$A$5:$B$8,2,0),"Unknown Weather")</f>
        <v>Extreme Caution, Consider Delay</v>
      </c>
      <c r="H3911" s="11" t="str">
        <f>_xlfn.IFNA(INDEX('Lookup Formulas Demo'!$B$5:$B$8,MATCH(F3911,'Lookup Formulas Demo'!$A$5:$A$8,0)),"No Match Found")</f>
        <v>Extreme Caution, Consider Delay</v>
      </c>
    </row>
    <row r="3912" spans="1:8" x14ac:dyDescent="0.3">
      <c r="A3912" s="9">
        <f>'Raw Data'!A3911</f>
        <v>45365.572916666701</v>
      </c>
      <c r="B3912" s="11">
        <f>'Raw Data'!M3911</f>
        <v>55.770928071309598</v>
      </c>
      <c r="C3912" s="11" t="str">
        <f t="shared" si="122"/>
        <v>Moderate</v>
      </c>
      <c r="D3912" s="11">
        <f>'Raw Data'!P3911</f>
        <v>0</v>
      </c>
      <c r="E3912" s="11" t="str">
        <f t="shared" si="123"/>
        <v>No Accident</v>
      </c>
      <c r="F3912" s="11" t="str">
        <f>'Raw Data'!O3911</f>
        <v>Fog</v>
      </c>
      <c r="G3912" s="11" t="str">
        <f>IFERROR(VLOOKUP(F3912,'Lookup Formulas Demo'!$A$5:$B$8,2,0),"Unknown Weather")</f>
        <v>Use Fog Lights, Reduce Speed</v>
      </c>
      <c r="H3912" s="11" t="str">
        <f>_xlfn.IFNA(INDEX('Lookup Formulas Demo'!$B$5:$B$8,MATCH(F3912,'Lookup Formulas Demo'!$A$5:$A$8,0)),"No Match Found")</f>
        <v>Use Fog Lights, Reduce Speed</v>
      </c>
    </row>
    <row r="3913" spans="1:8" x14ac:dyDescent="0.3">
      <c r="A3913" s="9">
        <f>'Raw Data'!A3912</f>
        <v>45365.576388888898</v>
      </c>
      <c r="B3913" s="11">
        <f>'Raw Data'!M3912</f>
        <v>25.5292399917865</v>
      </c>
      <c r="C3913" s="11" t="str">
        <f t="shared" si="122"/>
        <v>Free-flow</v>
      </c>
      <c r="D3913" s="11">
        <f>'Raw Data'!P3912</f>
        <v>0</v>
      </c>
      <c r="E3913" s="11" t="str">
        <f t="shared" si="123"/>
        <v>No Accident</v>
      </c>
      <c r="F3913" s="11" t="str">
        <f>'Raw Data'!O3912</f>
        <v>Clear</v>
      </c>
      <c r="G3913" s="11" t="str">
        <f>IFERROR(VLOOKUP(F3913,'Lookup Formulas Demo'!$A$5:$B$8,2,0),"Unknown Weather")</f>
        <v>Normal Driving</v>
      </c>
      <c r="H3913" s="11" t="str">
        <f>_xlfn.IFNA(INDEX('Lookup Formulas Demo'!$B$5:$B$8,MATCH(F3913,'Lookup Formulas Demo'!$A$5:$A$8,0)),"No Match Found")</f>
        <v>Normal Driving</v>
      </c>
    </row>
    <row r="3914" spans="1:8" x14ac:dyDescent="0.3">
      <c r="A3914" s="9">
        <f>'Raw Data'!A3913</f>
        <v>45365.579861111102</v>
      </c>
      <c r="B3914" s="11">
        <f>'Raw Data'!M3913</f>
        <v>20.354853958531301</v>
      </c>
      <c r="C3914" s="11" t="str">
        <f t="shared" si="122"/>
        <v>Free-flow</v>
      </c>
      <c r="D3914" s="11">
        <f>'Raw Data'!P3913</f>
        <v>0</v>
      </c>
      <c r="E3914" s="11" t="str">
        <f t="shared" si="123"/>
        <v>No Accident</v>
      </c>
      <c r="F3914" s="11" t="str">
        <f>'Raw Data'!O3913</f>
        <v>Fog</v>
      </c>
      <c r="G3914" s="11" t="str">
        <f>IFERROR(VLOOKUP(F3914,'Lookup Formulas Demo'!$A$5:$B$8,2,0),"Unknown Weather")</f>
        <v>Use Fog Lights, Reduce Speed</v>
      </c>
      <c r="H3914" s="11" t="str">
        <f>_xlfn.IFNA(INDEX('Lookup Formulas Demo'!$B$5:$B$8,MATCH(F3914,'Lookup Formulas Demo'!$A$5:$A$8,0)),"No Match Found")</f>
        <v>Use Fog Lights, Reduce Speed</v>
      </c>
    </row>
    <row r="3915" spans="1:8" x14ac:dyDescent="0.3">
      <c r="A3915" s="9">
        <f>'Raw Data'!A3914</f>
        <v>45365.583333333299</v>
      </c>
      <c r="B3915" s="11">
        <f>'Raw Data'!M3914</f>
        <v>88.317551593440498</v>
      </c>
      <c r="C3915" s="11" t="str">
        <f t="shared" si="122"/>
        <v>Congested</v>
      </c>
      <c r="D3915" s="11">
        <f>'Raw Data'!P3914</f>
        <v>0</v>
      </c>
      <c r="E3915" s="11" t="str">
        <f t="shared" si="123"/>
        <v>No Accident</v>
      </c>
      <c r="F3915" s="11" t="str">
        <f>'Raw Data'!O3914</f>
        <v>Clear</v>
      </c>
      <c r="G3915" s="11" t="str">
        <f>IFERROR(VLOOKUP(F3915,'Lookup Formulas Demo'!$A$5:$B$8,2,0),"Unknown Weather")</f>
        <v>Normal Driving</v>
      </c>
      <c r="H3915" s="11" t="str">
        <f>_xlfn.IFNA(INDEX('Lookup Formulas Demo'!$B$5:$B$8,MATCH(F3915,'Lookup Formulas Demo'!$A$5:$A$8,0)),"No Match Found")</f>
        <v>Normal Driving</v>
      </c>
    </row>
    <row r="3916" spans="1:8" x14ac:dyDescent="0.3">
      <c r="A3916" s="9">
        <f>'Raw Data'!A3915</f>
        <v>45365.586805555598</v>
      </c>
      <c r="B3916" s="11">
        <f>'Raw Data'!M3915</f>
        <v>52.803801096739001</v>
      </c>
      <c r="C3916" s="11" t="str">
        <f t="shared" si="122"/>
        <v>Moderate</v>
      </c>
      <c r="D3916" s="11">
        <f>'Raw Data'!P3915</f>
        <v>0</v>
      </c>
      <c r="E3916" s="11" t="str">
        <f t="shared" si="123"/>
        <v>No Accident</v>
      </c>
      <c r="F3916" s="11" t="str">
        <f>'Raw Data'!O3915</f>
        <v>Fog</v>
      </c>
      <c r="G3916" s="11" t="str">
        <f>IFERROR(VLOOKUP(F3916,'Lookup Formulas Demo'!$A$5:$B$8,2,0),"Unknown Weather")</f>
        <v>Use Fog Lights, Reduce Speed</v>
      </c>
      <c r="H3916" s="11" t="str">
        <f>_xlfn.IFNA(INDEX('Lookup Formulas Demo'!$B$5:$B$8,MATCH(F3916,'Lookup Formulas Demo'!$A$5:$A$8,0)),"No Match Found")</f>
        <v>Use Fog Lights, Reduce Speed</v>
      </c>
    </row>
    <row r="3917" spans="1:8" x14ac:dyDescent="0.3">
      <c r="A3917" s="9">
        <f>'Raw Data'!A3916</f>
        <v>45365.590277777803</v>
      </c>
      <c r="B3917" s="11">
        <f>'Raw Data'!M3916</f>
        <v>88.791900061438596</v>
      </c>
      <c r="C3917" s="11" t="str">
        <f t="shared" si="122"/>
        <v>Congested</v>
      </c>
      <c r="D3917" s="11">
        <f>'Raw Data'!P3916</f>
        <v>0</v>
      </c>
      <c r="E3917" s="11" t="str">
        <f t="shared" si="123"/>
        <v>No Accident</v>
      </c>
      <c r="F3917" s="11" t="str">
        <f>'Raw Data'!O3916</f>
        <v>Snow</v>
      </c>
      <c r="G3917" s="11" t="str">
        <f>IFERROR(VLOOKUP(F3917,'Lookup Formulas Demo'!$A$5:$B$8,2,0),"Unknown Weather")</f>
        <v>Extreme Caution, Consider Delay</v>
      </c>
      <c r="H3917" s="11" t="str">
        <f>_xlfn.IFNA(INDEX('Lookup Formulas Demo'!$B$5:$B$8,MATCH(F3917,'Lookup Formulas Demo'!$A$5:$A$8,0)),"No Match Found")</f>
        <v>Extreme Caution, Consider Delay</v>
      </c>
    </row>
    <row r="3918" spans="1:8" x14ac:dyDescent="0.3">
      <c r="A3918" s="9">
        <f>'Raw Data'!A3917</f>
        <v>45365.59375</v>
      </c>
      <c r="B3918" s="11">
        <f>'Raw Data'!M3917</f>
        <v>90.414672336946694</v>
      </c>
      <c r="C3918" s="11" t="str">
        <f t="shared" si="122"/>
        <v>Congested</v>
      </c>
      <c r="D3918" s="11">
        <f>'Raw Data'!P3917</f>
        <v>0</v>
      </c>
      <c r="E3918" s="11" t="str">
        <f t="shared" si="123"/>
        <v>No Accident</v>
      </c>
      <c r="F3918" s="11" t="str">
        <f>'Raw Data'!O3917</f>
        <v>Rain</v>
      </c>
      <c r="G3918" s="11" t="str">
        <f>IFERROR(VLOOKUP(F3918,'Lookup Formulas Demo'!$A$5:$B$8,2,0),"Unknown Weather")</f>
        <v>Reduce Speed, Increase Following Distance</v>
      </c>
      <c r="H3918" s="11" t="str">
        <f>_xlfn.IFNA(INDEX('Lookup Formulas Demo'!$B$5:$B$8,MATCH(F3918,'Lookup Formulas Demo'!$A$5:$A$8,0)),"No Match Found")</f>
        <v>Reduce Speed, Increase Following Distance</v>
      </c>
    </row>
    <row r="3919" spans="1:8" x14ac:dyDescent="0.3">
      <c r="A3919" s="9">
        <f>'Raw Data'!A3918</f>
        <v>45365.597222222197</v>
      </c>
      <c r="B3919" s="11">
        <f>'Raw Data'!M3918</f>
        <v>18.9735794007462</v>
      </c>
      <c r="C3919" s="11" t="str">
        <f t="shared" si="122"/>
        <v>Free-flow</v>
      </c>
      <c r="D3919" s="11">
        <f>'Raw Data'!P3918</f>
        <v>1</v>
      </c>
      <c r="E3919" s="11" t="str">
        <f t="shared" si="123"/>
        <v>Accident Reported</v>
      </c>
      <c r="F3919" s="11" t="str">
        <f>'Raw Data'!O3918</f>
        <v>Fog</v>
      </c>
      <c r="G3919" s="11" t="str">
        <f>IFERROR(VLOOKUP(F3919,'Lookup Formulas Demo'!$A$5:$B$8,2,0),"Unknown Weather")</f>
        <v>Use Fog Lights, Reduce Speed</v>
      </c>
      <c r="H3919" s="11" t="str">
        <f>_xlfn.IFNA(INDEX('Lookup Formulas Demo'!$B$5:$B$8,MATCH(F3919,'Lookup Formulas Demo'!$A$5:$A$8,0)),"No Match Found")</f>
        <v>Use Fog Lights, Reduce Speed</v>
      </c>
    </row>
    <row r="3920" spans="1:8" x14ac:dyDescent="0.3">
      <c r="A3920" s="9">
        <f>'Raw Data'!A3919</f>
        <v>45365.600694444503</v>
      </c>
      <c r="B3920" s="11">
        <f>'Raw Data'!M3919</f>
        <v>28.540658987115702</v>
      </c>
      <c r="C3920" s="11" t="str">
        <f t="shared" si="122"/>
        <v>Free-flow</v>
      </c>
      <c r="D3920" s="11">
        <f>'Raw Data'!P3919</f>
        <v>0</v>
      </c>
      <c r="E3920" s="11" t="str">
        <f t="shared" si="123"/>
        <v>No Accident</v>
      </c>
      <c r="F3920" s="11" t="str">
        <f>'Raw Data'!O3919</f>
        <v>Clear</v>
      </c>
      <c r="G3920" s="11" t="str">
        <f>IFERROR(VLOOKUP(F3920,'Lookup Formulas Demo'!$A$5:$B$8,2,0),"Unknown Weather")</f>
        <v>Normal Driving</v>
      </c>
      <c r="H3920" s="11" t="str">
        <f>_xlfn.IFNA(INDEX('Lookup Formulas Demo'!$B$5:$B$8,MATCH(F3920,'Lookup Formulas Demo'!$A$5:$A$8,0)),"No Match Found")</f>
        <v>Normal Driving</v>
      </c>
    </row>
    <row r="3921" spans="1:8" x14ac:dyDescent="0.3">
      <c r="A3921" s="9">
        <f>'Raw Data'!A3920</f>
        <v>45365.604166666701</v>
      </c>
      <c r="B3921" s="11">
        <f>'Raw Data'!M3920</f>
        <v>46.255664474916301</v>
      </c>
      <c r="C3921" s="11" t="str">
        <f t="shared" si="122"/>
        <v>Free-flow</v>
      </c>
      <c r="D3921" s="11">
        <f>'Raw Data'!P3920</f>
        <v>0</v>
      </c>
      <c r="E3921" s="11" t="str">
        <f t="shared" si="123"/>
        <v>No Accident</v>
      </c>
      <c r="F3921" s="11" t="str">
        <f>'Raw Data'!O3920</f>
        <v>Clear</v>
      </c>
      <c r="G3921" s="11" t="str">
        <f>IFERROR(VLOOKUP(F3921,'Lookup Formulas Demo'!$A$5:$B$8,2,0),"Unknown Weather")</f>
        <v>Normal Driving</v>
      </c>
      <c r="H3921" s="11" t="str">
        <f>_xlfn.IFNA(INDEX('Lookup Formulas Demo'!$B$5:$B$8,MATCH(F3921,'Lookup Formulas Demo'!$A$5:$A$8,0)),"No Match Found")</f>
        <v>Normal Driving</v>
      </c>
    </row>
    <row r="3922" spans="1:8" x14ac:dyDescent="0.3">
      <c r="A3922" s="9">
        <f>'Raw Data'!A3921</f>
        <v>45365.607638888898</v>
      </c>
      <c r="B3922" s="11">
        <f>'Raw Data'!M3921</f>
        <v>27.1811528902197</v>
      </c>
      <c r="C3922" s="11" t="str">
        <f t="shared" si="122"/>
        <v>Free-flow</v>
      </c>
      <c r="D3922" s="11">
        <f>'Raw Data'!P3921</f>
        <v>0</v>
      </c>
      <c r="E3922" s="11" t="str">
        <f t="shared" si="123"/>
        <v>No Accident</v>
      </c>
      <c r="F3922" s="11" t="str">
        <f>'Raw Data'!O3921</f>
        <v>Clear</v>
      </c>
      <c r="G3922" s="11" t="str">
        <f>IFERROR(VLOOKUP(F3922,'Lookup Formulas Demo'!$A$5:$B$8,2,0),"Unknown Weather")</f>
        <v>Normal Driving</v>
      </c>
      <c r="H3922" s="11" t="str">
        <f>_xlfn.IFNA(INDEX('Lookup Formulas Demo'!$B$5:$B$8,MATCH(F3922,'Lookup Formulas Demo'!$A$5:$A$8,0)),"No Match Found")</f>
        <v>Normal Driving</v>
      </c>
    </row>
    <row r="3923" spans="1:8" x14ac:dyDescent="0.3">
      <c r="A3923" s="9">
        <f>'Raw Data'!A3922</f>
        <v>45365.611111111102</v>
      </c>
      <c r="B3923" s="11">
        <f>'Raw Data'!M3922</f>
        <v>45.021435549802298</v>
      </c>
      <c r="C3923" s="11" t="str">
        <f t="shared" si="122"/>
        <v>Free-flow</v>
      </c>
      <c r="D3923" s="11">
        <f>'Raw Data'!P3922</f>
        <v>0</v>
      </c>
      <c r="E3923" s="11" t="str">
        <f t="shared" si="123"/>
        <v>No Accident</v>
      </c>
      <c r="F3923" s="11" t="str">
        <f>'Raw Data'!O3922</f>
        <v>Clear</v>
      </c>
      <c r="G3923" s="11" t="str">
        <f>IFERROR(VLOOKUP(F3923,'Lookup Formulas Demo'!$A$5:$B$8,2,0),"Unknown Weather")</f>
        <v>Normal Driving</v>
      </c>
      <c r="H3923" s="11" t="str">
        <f>_xlfn.IFNA(INDEX('Lookup Formulas Demo'!$B$5:$B$8,MATCH(F3923,'Lookup Formulas Demo'!$A$5:$A$8,0)),"No Match Found")</f>
        <v>Normal Driving</v>
      </c>
    </row>
    <row r="3924" spans="1:8" x14ac:dyDescent="0.3">
      <c r="A3924" s="9">
        <f>'Raw Data'!A3923</f>
        <v>45365.614583333299</v>
      </c>
      <c r="B3924" s="11">
        <f>'Raw Data'!M3923</f>
        <v>93.072440540808998</v>
      </c>
      <c r="C3924" s="11" t="str">
        <f t="shared" si="122"/>
        <v>Congested</v>
      </c>
      <c r="D3924" s="11">
        <f>'Raw Data'!P3923</f>
        <v>0</v>
      </c>
      <c r="E3924" s="11" t="str">
        <f t="shared" si="123"/>
        <v>No Accident</v>
      </c>
      <c r="F3924" s="11" t="str">
        <f>'Raw Data'!O3923</f>
        <v>Fog</v>
      </c>
      <c r="G3924" s="11" t="str">
        <f>IFERROR(VLOOKUP(F3924,'Lookup Formulas Demo'!$A$5:$B$8,2,0),"Unknown Weather")</f>
        <v>Use Fog Lights, Reduce Speed</v>
      </c>
      <c r="H3924" s="11" t="str">
        <f>_xlfn.IFNA(INDEX('Lookup Formulas Demo'!$B$5:$B$8,MATCH(F3924,'Lookup Formulas Demo'!$A$5:$A$8,0)),"No Match Found")</f>
        <v>Use Fog Lights, Reduce Speed</v>
      </c>
    </row>
    <row r="3925" spans="1:8" x14ac:dyDescent="0.3">
      <c r="A3925" s="9">
        <f>'Raw Data'!A3924</f>
        <v>45365.618055555598</v>
      </c>
      <c r="B3925" s="11">
        <f>'Raw Data'!M3924</f>
        <v>48.876538532026402</v>
      </c>
      <c r="C3925" s="11" t="str">
        <f t="shared" si="122"/>
        <v>Free-flow</v>
      </c>
      <c r="D3925" s="11">
        <f>'Raw Data'!P3924</f>
        <v>0</v>
      </c>
      <c r="E3925" s="11" t="str">
        <f t="shared" si="123"/>
        <v>No Accident</v>
      </c>
      <c r="F3925" s="11" t="str">
        <f>'Raw Data'!O3924</f>
        <v>Rain</v>
      </c>
      <c r="G3925" s="11" t="str">
        <f>IFERROR(VLOOKUP(F3925,'Lookup Formulas Demo'!$A$5:$B$8,2,0),"Unknown Weather")</f>
        <v>Reduce Speed, Increase Following Distance</v>
      </c>
      <c r="H3925" s="11" t="str">
        <f>_xlfn.IFNA(INDEX('Lookup Formulas Demo'!$B$5:$B$8,MATCH(F3925,'Lookup Formulas Demo'!$A$5:$A$8,0)),"No Match Found")</f>
        <v>Reduce Speed, Increase Following Distance</v>
      </c>
    </row>
    <row r="3926" spans="1:8" x14ac:dyDescent="0.3">
      <c r="A3926" s="9">
        <f>'Raw Data'!A3925</f>
        <v>45365.621527777803</v>
      </c>
      <c r="B3926" s="11">
        <f>'Raw Data'!M3925</f>
        <v>83.603104992337705</v>
      </c>
      <c r="C3926" s="11" t="str">
        <f t="shared" si="122"/>
        <v>Congested</v>
      </c>
      <c r="D3926" s="11">
        <f>'Raw Data'!P3925</f>
        <v>0</v>
      </c>
      <c r="E3926" s="11" t="str">
        <f t="shared" si="123"/>
        <v>No Accident</v>
      </c>
      <c r="F3926" s="11" t="str">
        <f>'Raw Data'!O3925</f>
        <v>Clear</v>
      </c>
      <c r="G3926" s="11" t="str">
        <f>IFERROR(VLOOKUP(F3926,'Lookup Formulas Demo'!$A$5:$B$8,2,0),"Unknown Weather")</f>
        <v>Normal Driving</v>
      </c>
      <c r="H3926" s="11" t="str">
        <f>_xlfn.IFNA(INDEX('Lookup Formulas Demo'!$B$5:$B$8,MATCH(F3926,'Lookup Formulas Demo'!$A$5:$A$8,0)),"No Match Found")</f>
        <v>Normal Driving</v>
      </c>
    </row>
    <row r="3927" spans="1:8" x14ac:dyDescent="0.3">
      <c r="A3927" s="9">
        <f>'Raw Data'!A3926</f>
        <v>45365.625</v>
      </c>
      <c r="B3927" s="11">
        <f>'Raw Data'!M3926</f>
        <v>35.472611114251201</v>
      </c>
      <c r="C3927" s="11" t="str">
        <f t="shared" si="122"/>
        <v>Free-flow</v>
      </c>
      <c r="D3927" s="11">
        <f>'Raw Data'!P3926</f>
        <v>0</v>
      </c>
      <c r="E3927" s="11" t="str">
        <f t="shared" si="123"/>
        <v>No Accident</v>
      </c>
      <c r="F3927" s="11" t="str">
        <f>'Raw Data'!O3926</f>
        <v>Fog</v>
      </c>
      <c r="G3927" s="11" t="str">
        <f>IFERROR(VLOOKUP(F3927,'Lookup Formulas Demo'!$A$5:$B$8,2,0),"Unknown Weather")</f>
        <v>Use Fog Lights, Reduce Speed</v>
      </c>
      <c r="H3927" s="11" t="str">
        <f>_xlfn.IFNA(INDEX('Lookup Formulas Demo'!$B$5:$B$8,MATCH(F3927,'Lookup Formulas Demo'!$A$5:$A$8,0)),"No Match Found")</f>
        <v>Use Fog Lights, Reduce Speed</v>
      </c>
    </row>
    <row r="3928" spans="1:8" x14ac:dyDescent="0.3">
      <c r="A3928" s="9">
        <f>'Raw Data'!A3927</f>
        <v>45365.628472222197</v>
      </c>
      <c r="B3928" s="11">
        <f>'Raw Data'!M3927</f>
        <v>18.634926979103501</v>
      </c>
      <c r="C3928" s="11" t="str">
        <f t="shared" si="122"/>
        <v>Free-flow</v>
      </c>
      <c r="D3928" s="11">
        <f>'Raw Data'!P3927</f>
        <v>0</v>
      </c>
      <c r="E3928" s="11" t="str">
        <f t="shared" si="123"/>
        <v>No Accident</v>
      </c>
      <c r="F3928" s="11" t="str">
        <f>'Raw Data'!O3927</f>
        <v>Fog</v>
      </c>
      <c r="G3928" s="11" t="str">
        <f>IFERROR(VLOOKUP(F3928,'Lookup Formulas Demo'!$A$5:$B$8,2,0),"Unknown Weather")</f>
        <v>Use Fog Lights, Reduce Speed</v>
      </c>
      <c r="H3928" s="11" t="str">
        <f>_xlfn.IFNA(INDEX('Lookup Formulas Demo'!$B$5:$B$8,MATCH(F3928,'Lookup Formulas Demo'!$A$5:$A$8,0)),"No Match Found")</f>
        <v>Use Fog Lights, Reduce Speed</v>
      </c>
    </row>
    <row r="3929" spans="1:8" x14ac:dyDescent="0.3">
      <c r="A3929" s="9">
        <f>'Raw Data'!A3928</f>
        <v>45365.631944444503</v>
      </c>
      <c r="B3929" s="11">
        <f>'Raw Data'!M3928</f>
        <v>43.531728488156098</v>
      </c>
      <c r="C3929" s="11" t="str">
        <f t="shared" si="122"/>
        <v>Free-flow</v>
      </c>
      <c r="D3929" s="11">
        <f>'Raw Data'!P3928</f>
        <v>0</v>
      </c>
      <c r="E3929" s="11" t="str">
        <f t="shared" si="123"/>
        <v>No Accident</v>
      </c>
      <c r="F3929" s="11" t="str">
        <f>'Raw Data'!O3928</f>
        <v>Rain</v>
      </c>
      <c r="G3929" s="11" t="str">
        <f>IFERROR(VLOOKUP(F3929,'Lookup Formulas Demo'!$A$5:$B$8,2,0),"Unknown Weather")</f>
        <v>Reduce Speed, Increase Following Distance</v>
      </c>
      <c r="H3929" s="11" t="str">
        <f>_xlfn.IFNA(INDEX('Lookup Formulas Demo'!$B$5:$B$8,MATCH(F3929,'Lookup Formulas Demo'!$A$5:$A$8,0)),"No Match Found")</f>
        <v>Reduce Speed, Increase Following Distance</v>
      </c>
    </row>
    <row r="3930" spans="1:8" x14ac:dyDescent="0.3">
      <c r="A3930" s="9">
        <f>'Raw Data'!A3929</f>
        <v>45365.635416666701</v>
      </c>
      <c r="B3930" s="11">
        <f>'Raw Data'!M3929</f>
        <v>64.249353387555601</v>
      </c>
      <c r="C3930" s="11" t="str">
        <f t="shared" si="122"/>
        <v>Moderate</v>
      </c>
      <c r="D3930" s="11">
        <f>'Raw Data'!P3929</f>
        <v>0</v>
      </c>
      <c r="E3930" s="11" t="str">
        <f t="shared" si="123"/>
        <v>No Accident</v>
      </c>
      <c r="F3930" s="11" t="str">
        <f>'Raw Data'!O3929</f>
        <v>Clear</v>
      </c>
      <c r="G3930" s="11" t="str">
        <f>IFERROR(VLOOKUP(F3930,'Lookup Formulas Demo'!$A$5:$B$8,2,0),"Unknown Weather")</f>
        <v>Normal Driving</v>
      </c>
      <c r="H3930" s="11" t="str">
        <f>_xlfn.IFNA(INDEX('Lookup Formulas Demo'!$B$5:$B$8,MATCH(F3930,'Lookup Formulas Demo'!$A$5:$A$8,0)),"No Match Found")</f>
        <v>Normal Driving</v>
      </c>
    </row>
    <row r="3931" spans="1:8" x14ac:dyDescent="0.3">
      <c r="A3931" s="9">
        <f>'Raw Data'!A3930</f>
        <v>45365.638888888898</v>
      </c>
      <c r="B3931" s="11">
        <f>'Raw Data'!M3930</f>
        <v>20.754258030730298</v>
      </c>
      <c r="C3931" s="11" t="str">
        <f t="shared" si="122"/>
        <v>Free-flow</v>
      </c>
      <c r="D3931" s="11">
        <f>'Raw Data'!P3930</f>
        <v>0</v>
      </c>
      <c r="E3931" s="11" t="str">
        <f t="shared" si="123"/>
        <v>No Accident</v>
      </c>
      <c r="F3931" s="11" t="str">
        <f>'Raw Data'!O3930</f>
        <v>Fog</v>
      </c>
      <c r="G3931" s="11" t="str">
        <f>IFERROR(VLOOKUP(F3931,'Lookup Formulas Demo'!$A$5:$B$8,2,0),"Unknown Weather")</f>
        <v>Use Fog Lights, Reduce Speed</v>
      </c>
      <c r="H3931" s="11" t="str">
        <f>_xlfn.IFNA(INDEX('Lookup Formulas Demo'!$B$5:$B$8,MATCH(F3931,'Lookup Formulas Demo'!$A$5:$A$8,0)),"No Match Found")</f>
        <v>Use Fog Lights, Reduce Speed</v>
      </c>
    </row>
    <row r="3932" spans="1:8" x14ac:dyDescent="0.3">
      <c r="A3932" s="9">
        <f>'Raw Data'!A3931</f>
        <v>45365.642361111102</v>
      </c>
      <c r="B3932" s="11">
        <f>'Raw Data'!M3931</f>
        <v>51.731174017491497</v>
      </c>
      <c r="C3932" s="11" t="str">
        <f t="shared" si="122"/>
        <v>Moderate</v>
      </c>
      <c r="D3932" s="11">
        <f>'Raw Data'!P3931</f>
        <v>0</v>
      </c>
      <c r="E3932" s="11" t="str">
        <f t="shared" si="123"/>
        <v>No Accident</v>
      </c>
      <c r="F3932" s="11" t="str">
        <f>'Raw Data'!O3931</f>
        <v>Rain</v>
      </c>
      <c r="G3932" s="11" t="str">
        <f>IFERROR(VLOOKUP(F3932,'Lookup Formulas Demo'!$A$5:$B$8,2,0),"Unknown Weather")</f>
        <v>Reduce Speed, Increase Following Distance</v>
      </c>
      <c r="H3932" s="11" t="str">
        <f>_xlfn.IFNA(INDEX('Lookup Formulas Demo'!$B$5:$B$8,MATCH(F3932,'Lookup Formulas Demo'!$A$5:$A$8,0)),"No Match Found")</f>
        <v>Reduce Speed, Increase Following Distance</v>
      </c>
    </row>
    <row r="3933" spans="1:8" x14ac:dyDescent="0.3">
      <c r="A3933" s="9">
        <f>'Raw Data'!A3932</f>
        <v>45365.645833333299</v>
      </c>
      <c r="B3933" s="11">
        <f>'Raw Data'!M3932</f>
        <v>18.034400086332301</v>
      </c>
      <c r="C3933" s="11" t="str">
        <f t="shared" si="122"/>
        <v>Free-flow</v>
      </c>
      <c r="D3933" s="11">
        <f>'Raw Data'!P3932</f>
        <v>0</v>
      </c>
      <c r="E3933" s="11" t="str">
        <f t="shared" si="123"/>
        <v>No Accident</v>
      </c>
      <c r="F3933" s="11" t="str">
        <f>'Raw Data'!O3932</f>
        <v>Snow</v>
      </c>
      <c r="G3933" s="11" t="str">
        <f>IFERROR(VLOOKUP(F3933,'Lookup Formulas Demo'!$A$5:$B$8,2,0),"Unknown Weather")</f>
        <v>Extreme Caution, Consider Delay</v>
      </c>
      <c r="H3933" s="11" t="str">
        <f>_xlfn.IFNA(INDEX('Lookup Formulas Demo'!$B$5:$B$8,MATCH(F3933,'Lookup Formulas Demo'!$A$5:$A$8,0)),"No Match Found")</f>
        <v>Extreme Caution, Consider Delay</v>
      </c>
    </row>
    <row r="3934" spans="1:8" x14ac:dyDescent="0.3">
      <c r="A3934" s="9">
        <f>'Raw Data'!A3933</f>
        <v>45365.649305555598</v>
      </c>
      <c r="B3934" s="11">
        <f>'Raw Data'!M3933</f>
        <v>10.9432124293446</v>
      </c>
      <c r="C3934" s="11" t="str">
        <f t="shared" si="122"/>
        <v>Free-flow</v>
      </c>
      <c r="D3934" s="11">
        <f>'Raw Data'!P3933</f>
        <v>0</v>
      </c>
      <c r="E3934" s="11" t="str">
        <f t="shared" si="123"/>
        <v>No Accident</v>
      </c>
      <c r="F3934" s="11" t="str">
        <f>'Raw Data'!O3933</f>
        <v>Clear</v>
      </c>
      <c r="G3934" s="11" t="str">
        <f>IFERROR(VLOOKUP(F3934,'Lookup Formulas Demo'!$A$5:$B$8,2,0),"Unknown Weather")</f>
        <v>Normal Driving</v>
      </c>
      <c r="H3934" s="11" t="str">
        <f>_xlfn.IFNA(INDEX('Lookup Formulas Demo'!$B$5:$B$8,MATCH(F3934,'Lookup Formulas Demo'!$A$5:$A$8,0)),"No Match Found")</f>
        <v>Normal Driving</v>
      </c>
    </row>
    <row r="3935" spans="1:8" x14ac:dyDescent="0.3">
      <c r="A3935" s="9">
        <f>'Raw Data'!A3934</f>
        <v>45365.652777777803</v>
      </c>
      <c r="B3935" s="11">
        <f>'Raw Data'!M3934</f>
        <v>39.183331550756897</v>
      </c>
      <c r="C3935" s="11" t="str">
        <f t="shared" si="122"/>
        <v>Free-flow</v>
      </c>
      <c r="D3935" s="11">
        <f>'Raw Data'!P3934</f>
        <v>0</v>
      </c>
      <c r="E3935" s="11" t="str">
        <f t="shared" si="123"/>
        <v>No Accident</v>
      </c>
      <c r="F3935" s="11" t="str">
        <f>'Raw Data'!O3934</f>
        <v>Rain</v>
      </c>
      <c r="G3935" s="11" t="str">
        <f>IFERROR(VLOOKUP(F3935,'Lookup Formulas Demo'!$A$5:$B$8,2,0),"Unknown Weather")</f>
        <v>Reduce Speed, Increase Following Distance</v>
      </c>
      <c r="H3935" s="11" t="str">
        <f>_xlfn.IFNA(INDEX('Lookup Formulas Demo'!$B$5:$B$8,MATCH(F3935,'Lookup Formulas Demo'!$A$5:$A$8,0)),"No Match Found")</f>
        <v>Reduce Speed, Increase Following Distance</v>
      </c>
    </row>
    <row r="3936" spans="1:8" x14ac:dyDescent="0.3">
      <c r="A3936" s="9">
        <f>'Raw Data'!A3935</f>
        <v>45365.65625</v>
      </c>
      <c r="B3936" s="11">
        <f>'Raw Data'!M3935</f>
        <v>69.506932396343004</v>
      </c>
      <c r="C3936" s="11" t="str">
        <f t="shared" si="122"/>
        <v>Moderate</v>
      </c>
      <c r="D3936" s="11">
        <f>'Raw Data'!P3935</f>
        <v>0</v>
      </c>
      <c r="E3936" s="11" t="str">
        <f t="shared" si="123"/>
        <v>No Accident</v>
      </c>
      <c r="F3936" s="11" t="str">
        <f>'Raw Data'!O3935</f>
        <v>Fog</v>
      </c>
      <c r="G3936" s="11" t="str">
        <f>IFERROR(VLOOKUP(F3936,'Lookup Formulas Demo'!$A$5:$B$8,2,0),"Unknown Weather")</f>
        <v>Use Fog Lights, Reduce Speed</v>
      </c>
      <c r="H3936" s="11" t="str">
        <f>_xlfn.IFNA(INDEX('Lookup Formulas Demo'!$B$5:$B$8,MATCH(F3936,'Lookup Formulas Demo'!$A$5:$A$8,0)),"No Match Found")</f>
        <v>Use Fog Lights, Reduce Speed</v>
      </c>
    </row>
    <row r="3937" spans="1:8" x14ac:dyDescent="0.3">
      <c r="A3937" s="9">
        <f>'Raw Data'!A3936</f>
        <v>45365.659722222197</v>
      </c>
      <c r="B3937" s="11">
        <f>'Raw Data'!M3936</f>
        <v>10.660632968348599</v>
      </c>
      <c r="C3937" s="11" t="str">
        <f t="shared" si="122"/>
        <v>Free-flow</v>
      </c>
      <c r="D3937" s="11">
        <f>'Raw Data'!P3936</f>
        <v>0</v>
      </c>
      <c r="E3937" s="11" t="str">
        <f t="shared" si="123"/>
        <v>No Accident</v>
      </c>
      <c r="F3937" s="11" t="str">
        <f>'Raw Data'!O3936</f>
        <v>Fog</v>
      </c>
      <c r="G3937" s="11" t="str">
        <f>IFERROR(VLOOKUP(F3937,'Lookup Formulas Demo'!$A$5:$B$8,2,0),"Unknown Weather")</f>
        <v>Use Fog Lights, Reduce Speed</v>
      </c>
      <c r="H3937" s="11" t="str">
        <f>_xlfn.IFNA(INDEX('Lookup Formulas Demo'!$B$5:$B$8,MATCH(F3937,'Lookup Formulas Demo'!$A$5:$A$8,0)),"No Match Found")</f>
        <v>Use Fog Lights, Reduce Speed</v>
      </c>
    </row>
    <row r="3938" spans="1:8" x14ac:dyDescent="0.3">
      <c r="A3938" s="9">
        <f>'Raw Data'!A3937</f>
        <v>45365.663194444503</v>
      </c>
      <c r="B3938" s="11">
        <f>'Raw Data'!M3937</f>
        <v>17.852140500428199</v>
      </c>
      <c r="C3938" s="11" t="str">
        <f t="shared" si="122"/>
        <v>Free-flow</v>
      </c>
      <c r="D3938" s="11">
        <f>'Raw Data'!P3937</f>
        <v>0</v>
      </c>
      <c r="E3938" s="11" t="str">
        <f t="shared" si="123"/>
        <v>No Accident</v>
      </c>
      <c r="F3938" s="11" t="str">
        <f>'Raw Data'!O3937</f>
        <v>Snow</v>
      </c>
      <c r="G3938" s="11" t="str">
        <f>IFERROR(VLOOKUP(F3938,'Lookup Formulas Demo'!$A$5:$B$8,2,0),"Unknown Weather")</f>
        <v>Extreme Caution, Consider Delay</v>
      </c>
      <c r="H3938" s="11" t="str">
        <f>_xlfn.IFNA(INDEX('Lookup Formulas Demo'!$B$5:$B$8,MATCH(F3938,'Lookup Formulas Demo'!$A$5:$A$8,0)),"No Match Found")</f>
        <v>Extreme Caution, Consider Delay</v>
      </c>
    </row>
    <row r="3939" spans="1:8" x14ac:dyDescent="0.3">
      <c r="A3939" s="9">
        <f>'Raw Data'!A3938</f>
        <v>45365.666666666701</v>
      </c>
      <c r="B3939" s="11">
        <f>'Raw Data'!M3938</f>
        <v>56.0331399128996</v>
      </c>
      <c r="C3939" s="11" t="str">
        <f t="shared" si="122"/>
        <v>Moderate</v>
      </c>
      <c r="D3939" s="11">
        <f>'Raw Data'!P3938</f>
        <v>0</v>
      </c>
      <c r="E3939" s="11" t="str">
        <f t="shared" si="123"/>
        <v>No Accident</v>
      </c>
      <c r="F3939" s="11" t="str">
        <f>'Raw Data'!O3938</f>
        <v>Rain</v>
      </c>
      <c r="G3939" s="11" t="str">
        <f>IFERROR(VLOOKUP(F3939,'Lookup Formulas Demo'!$A$5:$B$8,2,0),"Unknown Weather")</f>
        <v>Reduce Speed, Increase Following Distance</v>
      </c>
      <c r="H3939" s="11" t="str">
        <f>_xlfn.IFNA(INDEX('Lookup Formulas Demo'!$B$5:$B$8,MATCH(F3939,'Lookup Formulas Demo'!$A$5:$A$8,0)),"No Match Found")</f>
        <v>Reduce Speed, Increase Following Distance</v>
      </c>
    </row>
    <row r="3940" spans="1:8" x14ac:dyDescent="0.3">
      <c r="A3940" s="9">
        <f>'Raw Data'!A3939</f>
        <v>45365.670138888898</v>
      </c>
      <c r="B3940" s="11">
        <f>'Raw Data'!M3939</f>
        <v>72.7533409270617</v>
      </c>
      <c r="C3940" s="11" t="str">
        <f t="shared" si="122"/>
        <v>Moderate</v>
      </c>
      <c r="D3940" s="11">
        <f>'Raw Data'!P3939</f>
        <v>0</v>
      </c>
      <c r="E3940" s="11" t="str">
        <f t="shared" si="123"/>
        <v>No Accident</v>
      </c>
      <c r="F3940" s="11" t="str">
        <f>'Raw Data'!O3939</f>
        <v>Rain</v>
      </c>
      <c r="G3940" s="11" t="str">
        <f>IFERROR(VLOOKUP(F3940,'Lookup Formulas Demo'!$A$5:$B$8,2,0),"Unknown Weather")</f>
        <v>Reduce Speed, Increase Following Distance</v>
      </c>
      <c r="H3940" s="11" t="str">
        <f>_xlfn.IFNA(INDEX('Lookup Formulas Demo'!$B$5:$B$8,MATCH(F3940,'Lookup Formulas Demo'!$A$5:$A$8,0)),"No Match Found")</f>
        <v>Reduce Speed, Increase Following Distance</v>
      </c>
    </row>
    <row r="3941" spans="1:8" x14ac:dyDescent="0.3">
      <c r="A3941" s="9">
        <f>'Raw Data'!A3940</f>
        <v>45365.673611111102</v>
      </c>
      <c r="B3941" s="11">
        <f>'Raw Data'!M3940</f>
        <v>93.854606022090493</v>
      </c>
      <c r="C3941" s="11" t="str">
        <f t="shared" si="122"/>
        <v>Congested</v>
      </c>
      <c r="D3941" s="11">
        <f>'Raw Data'!P3940</f>
        <v>0</v>
      </c>
      <c r="E3941" s="11" t="str">
        <f t="shared" si="123"/>
        <v>No Accident</v>
      </c>
      <c r="F3941" s="11" t="str">
        <f>'Raw Data'!O3940</f>
        <v>Snow</v>
      </c>
      <c r="G3941" s="11" t="str">
        <f>IFERROR(VLOOKUP(F3941,'Lookup Formulas Demo'!$A$5:$B$8,2,0),"Unknown Weather")</f>
        <v>Extreme Caution, Consider Delay</v>
      </c>
      <c r="H3941" s="11" t="str">
        <f>_xlfn.IFNA(INDEX('Lookup Formulas Demo'!$B$5:$B$8,MATCH(F3941,'Lookup Formulas Demo'!$A$5:$A$8,0)),"No Match Found")</f>
        <v>Extreme Caution, Consider Delay</v>
      </c>
    </row>
    <row r="3942" spans="1:8" x14ac:dyDescent="0.3">
      <c r="A3942" s="9">
        <f>'Raw Data'!A3941</f>
        <v>45365.677083333299</v>
      </c>
      <c r="B3942" s="11">
        <f>'Raw Data'!M3941</f>
        <v>55.770445882323301</v>
      </c>
      <c r="C3942" s="11" t="str">
        <f t="shared" si="122"/>
        <v>Moderate</v>
      </c>
      <c r="D3942" s="11">
        <f>'Raw Data'!P3941</f>
        <v>0</v>
      </c>
      <c r="E3942" s="11" t="str">
        <f t="shared" si="123"/>
        <v>No Accident</v>
      </c>
      <c r="F3942" s="11" t="str">
        <f>'Raw Data'!O3941</f>
        <v>Rain</v>
      </c>
      <c r="G3942" s="11" t="str">
        <f>IFERROR(VLOOKUP(F3942,'Lookup Formulas Demo'!$A$5:$B$8,2,0),"Unknown Weather")</f>
        <v>Reduce Speed, Increase Following Distance</v>
      </c>
      <c r="H3942" s="11" t="str">
        <f>_xlfn.IFNA(INDEX('Lookup Formulas Demo'!$B$5:$B$8,MATCH(F3942,'Lookup Formulas Demo'!$A$5:$A$8,0)),"No Match Found")</f>
        <v>Reduce Speed, Increase Following Distance</v>
      </c>
    </row>
    <row r="3943" spans="1:8" x14ac:dyDescent="0.3">
      <c r="A3943" s="9">
        <f>'Raw Data'!A3942</f>
        <v>45365.680555555598</v>
      </c>
      <c r="B3943" s="11">
        <f>'Raw Data'!M3942</f>
        <v>38.284112589120902</v>
      </c>
      <c r="C3943" s="11" t="str">
        <f t="shared" si="122"/>
        <v>Free-flow</v>
      </c>
      <c r="D3943" s="11">
        <f>'Raw Data'!P3942</f>
        <v>0</v>
      </c>
      <c r="E3943" s="11" t="str">
        <f t="shared" si="123"/>
        <v>No Accident</v>
      </c>
      <c r="F3943" s="11" t="str">
        <f>'Raw Data'!O3942</f>
        <v>Snow</v>
      </c>
      <c r="G3943" s="11" t="str">
        <f>IFERROR(VLOOKUP(F3943,'Lookup Formulas Demo'!$A$5:$B$8,2,0),"Unknown Weather")</f>
        <v>Extreme Caution, Consider Delay</v>
      </c>
      <c r="H3943" s="11" t="str">
        <f>_xlfn.IFNA(INDEX('Lookup Formulas Demo'!$B$5:$B$8,MATCH(F3943,'Lookup Formulas Demo'!$A$5:$A$8,0)),"No Match Found")</f>
        <v>Extreme Caution, Consider Delay</v>
      </c>
    </row>
    <row r="3944" spans="1:8" x14ac:dyDescent="0.3">
      <c r="A3944" s="9">
        <f>'Raw Data'!A3943</f>
        <v>45365.684027777803</v>
      </c>
      <c r="B3944" s="11">
        <f>'Raw Data'!M3943</f>
        <v>80.569985425074506</v>
      </c>
      <c r="C3944" s="11" t="str">
        <f t="shared" si="122"/>
        <v>Congested</v>
      </c>
      <c r="D3944" s="11">
        <f>'Raw Data'!P3943</f>
        <v>0</v>
      </c>
      <c r="E3944" s="11" t="str">
        <f t="shared" si="123"/>
        <v>No Accident</v>
      </c>
      <c r="F3944" s="11" t="str">
        <f>'Raw Data'!O3943</f>
        <v>Fog</v>
      </c>
      <c r="G3944" s="11" t="str">
        <f>IFERROR(VLOOKUP(F3944,'Lookup Formulas Demo'!$A$5:$B$8,2,0),"Unknown Weather")</f>
        <v>Use Fog Lights, Reduce Speed</v>
      </c>
      <c r="H3944" s="11" t="str">
        <f>_xlfn.IFNA(INDEX('Lookup Formulas Demo'!$B$5:$B$8,MATCH(F3944,'Lookup Formulas Demo'!$A$5:$A$8,0)),"No Match Found")</f>
        <v>Use Fog Lights, Reduce Speed</v>
      </c>
    </row>
    <row r="3945" spans="1:8" x14ac:dyDescent="0.3">
      <c r="A3945" s="9">
        <f>'Raw Data'!A3944</f>
        <v>45365.6875</v>
      </c>
      <c r="B3945" s="11">
        <f>'Raw Data'!M3944</f>
        <v>46.889085900199497</v>
      </c>
      <c r="C3945" s="11" t="str">
        <f t="shared" si="122"/>
        <v>Free-flow</v>
      </c>
      <c r="D3945" s="11">
        <f>'Raw Data'!P3944</f>
        <v>1</v>
      </c>
      <c r="E3945" s="11" t="str">
        <f t="shared" si="123"/>
        <v>Accident Reported</v>
      </c>
      <c r="F3945" s="11" t="str">
        <f>'Raw Data'!O3944</f>
        <v>Fog</v>
      </c>
      <c r="G3945" s="11" t="str">
        <f>IFERROR(VLOOKUP(F3945,'Lookup Formulas Demo'!$A$5:$B$8,2,0),"Unknown Weather")</f>
        <v>Use Fog Lights, Reduce Speed</v>
      </c>
      <c r="H3945" s="11" t="str">
        <f>_xlfn.IFNA(INDEX('Lookup Formulas Demo'!$B$5:$B$8,MATCH(F3945,'Lookup Formulas Demo'!$A$5:$A$8,0)),"No Match Found")</f>
        <v>Use Fog Lights, Reduce Speed</v>
      </c>
    </row>
    <row r="3946" spans="1:8" x14ac:dyDescent="0.3">
      <c r="A3946" s="9">
        <f>'Raw Data'!A3945</f>
        <v>45365.690972222197</v>
      </c>
      <c r="B3946" s="11">
        <f>'Raw Data'!M3945</f>
        <v>22.326003266528701</v>
      </c>
      <c r="C3946" s="11" t="str">
        <f t="shared" si="122"/>
        <v>Free-flow</v>
      </c>
      <c r="D3946" s="11">
        <f>'Raw Data'!P3945</f>
        <v>0</v>
      </c>
      <c r="E3946" s="11" t="str">
        <f t="shared" si="123"/>
        <v>No Accident</v>
      </c>
      <c r="F3946" s="11" t="str">
        <f>'Raw Data'!O3945</f>
        <v>Rain</v>
      </c>
      <c r="G3946" s="11" t="str">
        <f>IFERROR(VLOOKUP(F3946,'Lookup Formulas Demo'!$A$5:$B$8,2,0),"Unknown Weather")</f>
        <v>Reduce Speed, Increase Following Distance</v>
      </c>
      <c r="H3946" s="11" t="str">
        <f>_xlfn.IFNA(INDEX('Lookup Formulas Demo'!$B$5:$B$8,MATCH(F3946,'Lookup Formulas Demo'!$A$5:$A$8,0)),"No Match Found")</f>
        <v>Reduce Speed, Increase Following Distance</v>
      </c>
    </row>
    <row r="3947" spans="1:8" x14ac:dyDescent="0.3">
      <c r="A3947" s="9">
        <f>'Raw Data'!A3946</f>
        <v>45365.694444444503</v>
      </c>
      <c r="B3947" s="11">
        <f>'Raw Data'!M3946</f>
        <v>26.435849347177498</v>
      </c>
      <c r="C3947" s="11" t="str">
        <f t="shared" si="122"/>
        <v>Free-flow</v>
      </c>
      <c r="D3947" s="11">
        <f>'Raw Data'!P3946</f>
        <v>0</v>
      </c>
      <c r="E3947" s="11" t="str">
        <f t="shared" si="123"/>
        <v>No Accident</v>
      </c>
      <c r="F3947" s="11" t="str">
        <f>'Raw Data'!O3946</f>
        <v>Fog</v>
      </c>
      <c r="G3947" s="11" t="str">
        <f>IFERROR(VLOOKUP(F3947,'Lookup Formulas Demo'!$A$5:$B$8,2,0),"Unknown Weather")</f>
        <v>Use Fog Lights, Reduce Speed</v>
      </c>
      <c r="H3947" s="11" t="str">
        <f>_xlfn.IFNA(INDEX('Lookup Formulas Demo'!$B$5:$B$8,MATCH(F3947,'Lookup Formulas Demo'!$A$5:$A$8,0)),"No Match Found")</f>
        <v>Use Fog Lights, Reduce Speed</v>
      </c>
    </row>
    <row r="3948" spans="1:8" x14ac:dyDescent="0.3">
      <c r="A3948" s="9">
        <f>'Raw Data'!A3947</f>
        <v>45365.697916666701</v>
      </c>
      <c r="B3948" s="11">
        <f>'Raw Data'!M3947</f>
        <v>32.921297768730099</v>
      </c>
      <c r="C3948" s="11" t="str">
        <f t="shared" si="122"/>
        <v>Free-flow</v>
      </c>
      <c r="D3948" s="11">
        <f>'Raw Data'!P3947</f>
        <v>0</v>
      </c>
      <c r="E3948" s="11" t="str">
        <f t="shared" si="123"/>
        <v>No Accident</v>
      </c>
      <c r="F3948" s="11" t="str">
        <f>'Raw Data'!O3947</f>
        <v>Clear</v>
      </c>
      <c r="G3948" s="11" t="str">
        <f>IFERROR(VLOOKUP(F3948,'Lookup Formulas Demo'!$A$5:$B$8,2,0),"Unknown Weather")</f>
        <v>Normal Driving</v>
      </c>
      <c r="H3948" s="11" t="str">
        <f>_xlfn.IFNA(INDEX('Lookup Formulas Demo'!$B$5:$B$8,MATCH(F3948,'Lookup Formulas Demo'!$A$5:$A$8,0)),"No Match Found")</f>
        <v>Normal Driving</v>
      </c>
    </row>
    <row r="3949" spans="1:8" x14ac:dyDescent="0.3">
      <c r="A3949" s="9">
        <f>'Raw Data'!A3948</f>
        <v>45365.701388888898</v>
      </c>
      <c r="B3949" s="11">
        <f>'Raw Data'!M3948</f>
        <v>74.663988374851201</v>
      </c>
      <c r="C3949" s="11" t="str">
        <f t="shared" si="122"/>
        <v>Moderate</v>
      </c>
      <c r="D3949" s="11">
        <f>'Raw Data'!P3948</f>
        <v>0</v>
      </c>
      <c r="E3949" s="11" t="str">
        <f t="shared" si="123"/>
        <v>No Accident</v>
      </c>
      <c r="F3949" s="11" t="str">
        <f>'Raw Data'!O3948</f>
        <v>Snow</v>
      </c>
      <c r="G3949" s="11" t="str">
        <f>IFERROR(VLOOKUP(F3949,'Lookup Formulas Demo'!$A$5:$B$8,2,0),"Unknown Weather")</f>
        <v>Extreme Caution, Consider Delay</v>
      </c>
      <c r="H3949" s="11" t="str">
        <f>_xlfn.IFNA(INDEX('Lookup Formulas Demo'!$B$5:$B$8,MATCH(F3949,'Lookup Formulas Demo'!$A$5:$A$8,0)),"No Match Found")</f>
        <v>Extreme Caution, Consider Delay</v>
      </c>
    </row>
    <row r="3950" spans="1:8" x14ac:dyDescent="0.3">
      <c r="A3950" s="9">
        <f>'Raw Data'!A3949</f>
        <v>45365.704861111102</v>
      </c>
      <c r="B3950" s="11">
        <f>'Raw Data'!M3949</f>
        <v>23.4224840501338</v>
      </c>
      <c r="C3950" s="11" t="str">
        <f t="shared" si="122"/>
        <v>Free-flow</v>
      </c>
      <c r="D3950" s="11">
        <f>'Raw Data'!P3949</f>
        <v>0</v>
      </c>
      <c r="E3950" s="11" t="str">
        <f t="shared" si="123"/>
        <v>No Accident</v>
      </c>
      <c r="F3950" s="11" t="str">
        <f>'Raw Data'!O3949</f>
        <v>Fog</v>
      </c>
      <c r="G3950" s="11" t="str">
        <f>IFERROR(VLOOKUP(F3950,'Lookup Formulas Demo'!$A$5:$B$8,2,0),"Unknown Weather")</f>
        <v>Use Fog Lights, Reduce Speed</v>
      </c>
      <c r="H3950" s="11" t="str">
        <f>_xlfn.IFNA(INDEX('Lookup Formulas Demo'!$B$5:$B$8,MATCH(F3950,'Lookup Formulas Demo'!$A$5:$A$8,0)),"No Match Found")</f>
        <v>Use Fog Lights, Reduce Speed</v>
      </c>
    </row>
    <row r="3951" spans="1:8" x14ac:dyDescent="0.3">
      <c r="A3951" s="9">
        <f>'Raw Data'!A3950</f>
        <v>45365.708333333299</v>
      </c>
      <c r="B3951" s="11">
        <f>'Raw Data'!M3950</f>
        <v>89.749636103400405</v>
      </c>
      <c r="C3951" s="11" t="str">
        <f t="shared" si="122"/>
        <v>Congested</v>
      </c>
      <c r="D3951" s="11">
        <f>'Raw Data'!P3950</f>
        <v>0</v>
      </c>
      <c r="E3951" s="11" t="str">
        <f t="shared" si="123"/>
        <v>No Accident</v>
      </c>
      <c r="F3951" s="11" t="str">
        <f>'Raw Data'!O3950</f>
        <v>Clear</v>
      </c>
      <c r="G3951" s="11" t="str">
        <f>IFERROR(VLOOKUP(F3951,'Lookup Formulas Demo'!$A$5:$B$8,2,0),"Unknown Weather")</f>
        <v>Normal Driving</v>
      </c>
      <c r="H3951" s="11" t="str">
        <f>_xlfn.IFNA(INDEX('Lookup Formulas Demo'!$B$5:$B$8,MATCH(F3951,'Lookup Formulas Demo'!$A$5:$A$8,0)),"No Match Found")</f>
        <v>Normal Driving</v>
      </c>
    </row>
    <row r="3952" spans="1:8" x14ac:dyDescent="0.3">
      <c r="A3952" s="9">
        <f>'Raw Data'!A3951</f>
        <v>45365.711805555598</v>
      </c>
      <c r="B3952" s="11">
        <f>'Raw Data'!M3951</f>
        <v>23.781764925922602</v>
      </c>
      <c r="C3952" s="11" t="str">
        <f t="shared" si="122"/>
        <v>Free-flow</v>
      </c>
      <c r="D3952" s="11">
        <f>'Raw Data'!P3951</f>
        <v>0</v>
      </c>
      <c r="E3952" s="11" t="str">
        <f t="shared" si="123"/>
        <v>No Accident</v>
      </c>
      <c r="F3952" s="11" t="str">
        <f>'Raw Data'!O3951</f>
        <v>Rain</v>
      </c>
      <c r="G3952" s="11" t="str">
        <f>IFERROR(VLOOKUP(F3952,'Lookup Formulas Demo'!$A$5:$B$8,2,0),"Unknown Weather")</f>
        <v>Reduce Speed, Increase Following Distance</v>
      </c>
      <c r="H3952" s="11" t="str">
        <f>_xlfn.IFNA(INDEX('Lookup Formulas Demo'!$B$5:$B$8,MATCH(F3952,'Lookup Formulas Demo'!$A$5:$A$8,0)),"No Match Found")</f>
        <v>Reduce Speed, Increase Following Distance</v>
      </c>
    </row>
    <row r="3953" spans="1:8" x14ac:dyDescent="0.3">
      <c r="A3953" s="9">
        <f>'Raw Data'!A3952</f>
        <v>45365.715277777803</v>
      </c>
      <c r="B3953" s="11">
        <f>'Raw Data'!M3952</f>
        <v>78.996009386066504</v>
      </c>
      <c r="C3953" s="11" t="str">
        <f t="shared" si="122"/>
        <v>Moderate</v>
      </c>
      <c r="D3953" s="11">
        <f>'Raw Data'!P3952</f>
        <v>0</v>
      </c>
      <c r="E3953" s="11" t="str">
        <f t="shared" si="123"/>
        <v>No Accident</v>
      </c>
      <c r="F3953" s="11" t="str">
        <f>'Raw Data'!O3952</f>
        <v>Fog</v>
      </c>
      <c r="G3953" s="11" t="str">
        <f>IFERROR(VLOOKUP(F3953,'Lookup Formulas Demo'!$A$5:$B$8,2,0),"Unknown Weather")</f>
        <v>Use Fog Lights, Reduce Speed</v>
      </c>
      <c r="H3953" s="11" t="str">
        <f>_xlfn.IFNA(INDEX('Lookup Formulas Demo'!$B$5:$B$8,MATCH(F3953,'Lookup Formulas Demo'!$A$5:$A$8,0)),"No Match Found")</f>
        <v>Use Fog Lights, Reduce Speed</v>
      </c>
    </row>
    <row r="3954" spans="1:8" x14ac:dyDescent="0.3">
      <c r="A3954" s="9">
        <f>'Raw Data'!A3953</f>
        <v>45365.71875</v>
      </c>
      <c r="B3954" s="11">
        <f>'Raw Data'!M3953</f>
        <v>28.441266895478499</v>
      </c>
      <c r="C3954" s="11" t="str">
        <f t="shared" si="122"/>
        <v>Free-flow</v>
      </c>
      <c r="D3954" s="11">
        <f>'Raw Data'!P3953</f>
        <v>1</v>
      </c>
      <c r="E3954" s="11" t="str">
        <f t="shared" si="123"/>
        <v>Accident Reported</v>
      </c>
      <c r="F3954" s="11" t="str">
        <f>'Raw Data'!O3953</f>
        <v>Fog</v>
      </c>
      <c r="G3954" s="11" t="str">
        <f>IFERROR(VLOOKUP(F3954,'Lookup Formulas Demo'!$A$5:$B$8,2,0),"Unknown Weather")</f>
        <v>Use Fog Lights, Reduce Speed</v>
      </c>
      <c r="H3954" s="11" t="str">
        <f>_xlfn.IFNA(INDEX('Lookup Formulas Demo'!$B$5:$B$8,MATCH(F3954,'Lookup Formulas Demo'!$A$5:$A$8,0)),"No Match Found")</f>
        <v>Use Fog Lights, Reduce Speed</v>
      </c>
    </row>
    <row r="3955" spans="1:8" x14ac:dyDescent="0.3">
      <c r="A3955" s="9">
        <f>'Raw Data'!A3954</f>
        <v>45365.722222222197</v>
      </c>
      <c r="B3955" s="11">
        <f>'Raw Data'!M3954</f>
        <v>17.1683719260696</v>
      </c>
      <c r="C3955" s="11" t="str">
        <f t="shared" si="122"/>
        <v>Free-flow</v>
      </c>
      <c r="D3955" s="11">
        <f>'Raw Data'!P3954</f>
        <v>0</v>
      </c>
      <c r="E3955" s="11" t="str">
        <f t="shared" si="123"/>
        <v>No Accident</v>
      </c>
      <c r="F3955" s="11" t="str">
        <f>'Raw Data'!O3954</f>
        <v>Rain</v>
      </c>
      <c r="G3955" s="11" t="str">
        <f>IFERROR(VLOOKUP(F3955,'Lookup Formulas Demo'!$A$5:$B$8,2,0),"Unknown Weather")</f>
        <v>Reduce Speed, Increase Following Distance</v>
      </c>
      <c r="H3955" s="11" t="str">
        <f>_xlfn.IFNA(INDEX('Lookup Formulas Demo'!$B$5:$B$8,MATCH(F3955,'Lookup Formulas Demo'!$A$5:$A$8,0)),"No Match Found")</f>
        <v>Reduce Speed, Increase Following Distance</v>
      </c>
    </row>
    <row r="3956" spans="1:8" x14ac:dyDescent="0.3">
      <c r="A3956" s="9">
        <f>'Raw Data'!A3955</f>
        <v>45365.725694444503</v>
      </c>
      <c r="B3956" s="11">
        <f>'Raw Data'!M3955</f>
        <v>48.719416502209697</v>
      </c>
      <c r="C3956" s="11" t="str">
        <f t="shared" si="122"/>
        <v>Free-flow</v>
      </c>
      <c r="D3956" s="11">
        <f>'Raw Data'!P3955</f>
        <v>0</v>
      </c>
      <c r="E3956" s="11" t="str">
        <f t="shared" si="123"/>
        <v>No Accident</v>
      </c>
      <c r="F3956" s="11" t="str">
        <f>'Raw Data'!O3955</f>
        <v>Rain</v>
      </c>
      <c r="G3956" s="11" t="str">
        <f>IFERROR(VLOOKUP(F3956,'Lookup Formulas Demo'!$A$5:$B$8,2,0),"Unknown Weather")</f>
        <v>Reduce Speed, Increase Following Distance</v>
      </c>
      <c r="H3956" s="11" t="str">
        <f>_xlfn.IFNA(INDEX('Lookup Formulas Demo'!$B$5:$B$8,MATCH(F3956,'Lookup Formulas Demo'!$A$5:$A$8,0)),"No Match Found")</f>
        <v>Reduce Speed, Increase Following Distance</v>
      </c>
    </row>
    <row r="3957" spans="1:8" x14ac:dyDescent="0.3">
      <c r="A3957" s="9">
        <f>'Raw Data'!A3956</f>
        <v>45365.729166666701</v>
      </c>
      <c r="B3957" s="11">
        <f>'Raw Data'!M3956</f>
        <v>74.952431287358195</v>
      </c>
      <c r="C3957" s="11" t="str">
        <f t="shared" si="122"/>
        <v>Moderate</v>
      </c>
      <c r="D3957" s="11">
        <f>'Raw Data'!P3956</f>
        <v>0</v>
      </c>
      <c r="E3957" s="11" t="str">
        <f t="shared" si="123"/>
        <v>No Accident</v>
      </c>
      <c r="F3957" s="11" t="str">
        <f>'Raw Data'!O3956</f>
        <v>Fog</v>
      </c>
      <c r="G3957" s="11" t="str">
        <f>IFERROR(VLOOKUP(F3957,'Lookup Formulas Demo'!$A$5:$B$8,2,0),"Unknown Weather")</f>
        <v>Use Fog Lights, Reduce Speed</v>
      </c>
      <c r="H3957" s="11" t="str">
        <f>_xlfn.IFNA(INDEX('Lookup Formulas Demo'!$B$5:$B$8,MATCH(F3957,'Lookup Formulas Demo'!$A$5:$A$8,0)),"No Match Found")</f>
        <v>Use Fog Lights, Reduce Speed</v>
      </c>
    </row>
    <row r="3958" spans="1:8" x14ac:dyDescent="0.3">
      <c r="A3958" s="9">
        <f>'Raw Data'!A3957</f>
        <v>45365.732638888898</v>
      </c>
      <c r="B3958" s="11">
        <f>'Raw Data'!M3957</f>
        <v>49.046338407190902</v>
      </c>
      <c r="C3958" s="11" t="str">
        <f t="shared" si="122"/>
        <v>Free-flow</v>
      </c>
      <c r="D3958" s="11">
        <f>'Raw Data'!P3957</f>
        <v>0</v>
      </c>
      <c r="E3958" s="11" t="str">
        <f t="shared" si="123"/>
        <v>No Accident</v>
      </c>
      <c r="F3958" s="11" t="str">
        <f>'Raw Data'!O3957</f>
        <v>Fog</v>
      </c>
      <c r="G3958" s="11" t="str">
        <f>IFERROR(VLOOKUP(F3958,'Lookup Formulas Demo'!$A$5:$B$8,2,0),"Unknown Weather")</f>
        <v>Use Fog Lights, Reduce Speed</v>
      </c>
      <c r="H3958" s="11" t="str">
        <f>_xlfn.IFNA(INDEX('Lookup Formulas Demo'!$B$5:$B$8,MATCH(F3958,'Lookup Formulas Demo'!$A$5:$A$8,0)),"No Match Found")</f>
        <v>Use Fog Lights, Reduce Speed</v>
      </c>
    </row>
    <row r="3959" spans="1:8" x14ac:dyDescent="0.3">
      <c r="A3959" s="9">
        <f>'Raw Data'!A3958</f>
        <v>45365.736111111102</v>
      </c>
      <c r="B3959" s="11">
        <f>'Raw Data'!M3958</f>
        <v>39.166053806310103</v>
      </c>
      <c r="C3959" s="11" t="str">
        <f t="shared" si="122"/>
        <v>Free-flow</v>
      </c>
      <c r="D3959" s="11">
        <f>'Raw Data'!P3958</f>
        <v>0</v>
      </c>
      <c r="E3959" s="11" t="str">
        <f t="shared" si="123"/>
        <v>No Accident</v>
      </c>
      <c r="F3959" s="11" t="str">
        <f>'Raw Data'!O3958</f>
        <v>Clear</v>
      </c>
      <c r="G3959" s="11" t="str">
        <f>IFERROR(VLOOKUP(F3959,'Lookup Formulas Demo'!$A$5:$B$8,2,0),"Unknown Weather")</f>
        <v>Normal Driving</v>
      </c>
      <c r="H3959" s="11" t="str">
        <f>_xlfn.IFNA(INDEX('Lookup Formulas Demo'!$B$5:$B$8,MATCH(F3959,'Lookup Formulas Demo'!$A$5:$A$8,0)),"No Match Found")</f>
        <v>Normal Driving</v>
      </c>
    </row>
    <row r="3960" spans="1:8" x14ac:dyDescent="0.3">
      <c r="A3960" s="9">
        <f>'Raw Data'!A3959</f>
        <v>45365.739583333299</v>
      </c>
      <c r="B3960" s="11">
        <f>'Raw Data'!M3959</f>
        <v>40.0248670247964</v>
      </c>
      <c r="C3960" s="11" t="str">
        <f t="shared" si="122"/>
        <v>Free-flow</v>
      </c>
      <c r="D3960" s="11">
        <f>'Raw Data'!P3959</f>
        <v>0</v>
      </c>
      <c r="E3960" s="11" t="str">
        <f t="shared" si="123"/>
        <v>No Accident</v>
      </c>
      <c r="F3960" s="11" t="str">
        <f>'Raw Data'!O3959</f>
        <v>Fog</v>
      </c>
      <c r="G3960" s="11" t="str">
        <f>IFERROR(VLOOKUP(F3960,'Lookup Formulas Demo'!$A$5:$B$8,2,0),"Unknown Weather")</f>
        <v>Use Fog Lights, Reduce Speed</v>
      </c>
      <c r="H3960" s="11" t="str">
        <f>_xlfn.IFNA(INDEX('Lookup Formulas Demo'!$B$5:$B$8,MATCH(F3960,'Lookup Formulas Demo'!$A$5:$A$8,0)),"No Match Found")</f>
        <v>Use Fog Lights, Reduce Speed</v>
      </c>
    </row>
    <row r="3961" spans="1:8" x14ac:dyDescent="0.3">
      <c r="A3961" s="9">
        <f>'Raw Data'!A3960</f>
        <v>45365.743055555598</v>
      </c>
      <c r="B3961" s="11">
        <f>'Raw Data'!M3960</f>
        <v>92.317905817474795</v>
      </c>
      <c r="C3961" s="11" t="str">
        <f t="shared" si="122"/>
        <v>Congested</v>
      </c>
      <c r="D3961" s="11">
        <f>'Raw Data'!P3960</f>
        <v>0</v>
      </c>
      <c r="E3961" s="11" t="str">
        <f t="shared" si="123"/>
        <v>No Accident</v>
      </c>
      <c r="F3961" s="11" t="str">
        <f>'Raw Data'!O3960</f>
        <v>Fog</v>
      </c>
      <c r="G3961" s="11" t="str">
        <f>IFERROR(VLOOKUP(F3961,'Lookup Formulas Demo'!$A$5:$B$8,2,0),"Unknown Weather")</f>
        <v>Use Fog Lights, Reduce Speed</v>
      </c>
      <c r="H3961" s="11" t="str">
        <f>_xlfn.IFNA(INDEX('Lookup Formulas Demo'!$B$5:$B$8,MATCH(F3961,'Lookup Formulas Demo'!$A$5:$A$8,0)),"No Match Found")</f>
        <v>Use Fog Lights, Reduce Speed</v>
      </c>
    </row>
    <row r="3962" spans="1:8" x14ac:dyDescent="0.3">
      <c r="A3962" s="9">
        <f>'Raw Data'!A3961</f>
        <v>45365.746527777803</v>
      </c>
      <c r="B3962" s="11">
        <f>'Raw Data'!M3961</f>
        <v>77.428237024535093</v>
      </c>
      <c r="C3962" s="11" t="str">
        <f t="shared" si="122"/>
        <v>Moderate</v>
      </c>
      <c r="D3962" s="11">
        <f>'Raw Data'!P3961</f>
        <v>0</v>
      </c>
      <c r="E3962" s="11" t="str">
        <f t="shared" si="123"/>
        <v>No Accident</v>
      </c>
      <c r="F3962" s="11" t="str">
        <f>'Raw Data'!O3961</f>
        <v>Clear</v>
      </c>
      <c r="G3962" s="11" t="str">
        <f>IFERROR(VLOOKUP(F3962,'Lookup Formulas Demo'!$A$5:$B$8,2,0),"Unknown Weather")</f>
        <v>Normal Driving</v>
      </c>
      <c r="H3962" s="11" t="str">
        <f>_xlfn.IFNA(INDEX('Lookup Formulas Demo'!$B$5:$B$8,MATCH(F3962,'Lookup Formulas Demo'!$A$5:$A$8,0)),"No Match Found")</f>
        <v>Normal Driving</v>
      </c>
    </row>
    <row r="3963" spans="1:8" x14ac:dyDescent="0.3">
      <c r="A3963" s="9">
        <f>'Raw Data'!A3962</f>
        <v>45365.75</v>
      </c>
      <c r="B3963" s="11">
        <f>'Raw Data'!M3962</f>
        <v>11.4860656165064</v>
      </c>
      <c r="C3963" s="11" t="str">
        <f t="shared" si="122"/>
        <v>Free-flow</v>
      </c>
      <c r="D3963" s="11">
        <f>'Raw Data'!P3962</f>
        <v>1</v>
      </c>
      <c r="E3963" s="11" t="str">
        <f t="shared" si="123"/>
        <v>Accident Reported</v>
      </c>
      <c r="F3963" s="11" t="str">
        <f>'Raw Data'!O3962</f>
        <v>Fog</v>
      </c>
      <c r="G3963" s="11" t="str">
        <f>IFERROR(VLOOKUP(F3963,'Lookup Formulas Demo'!$A$5:$B$8,2,0),"Unknown Weather")</f>
        <v>Use Fog Lights, Reduce Speed</v>
      </c>
      <c r="H3963" s="11" t="str">
        <f>_xlfn.IFNA(INDEX('Lookup Formulas Demo'!$B$5:$B$8,MATCH(F3963,'Lookup Formulas Demo'!$A$5:$A$8,0)),"No Match Found")</f>
        <v>Use Fog Lights, Reduce Speed</v>
      </c>
    </row>
    <row r="3964" spans="1:8" x14ac:dyDescent="0.3">
      <c r="A3964" s="9">
        <f>'Raw Data'!A3963</f>
        <v>45365.753472222197</v>
      </c>
      <c r="B3964" s="11">
        <f>'Raw Data'!M3963</f>
        <v>33.757811287931098</v>
      </c>
      <c r="C3964" s="11" t="str">
        <f t="shared" si="122"/>
        <v>Free-flow</v>
      </c>
      <c r="D3964" s="11">
        <f>'Raw Data'!P3963</f>
        <v>0</v>
      </c>
      <c r="E3964" s="11" t="str">
        <f t="shared" si="123"/>
        <v>No Accident</v>
      </c>
      <c r="F3964" s="11" t="str">
        <f>'Raw Data'!O3963</f>
        <v>Snow</v>
      </c>
      <c r="G3964" s="11" t="str">
        <f>IFERROR(VLOOKUP(F3964,'Lookup Formulas Demo'!$A$5:$B$8,2,0),"Unknown Weather")</f>
        <v>Extreme Caution, Consider Delay</v>
      </c>
      <c r="H3964" s="11" t="str">
        <f>_xlfn.IFNA(INDEX('Lookup Formulas Demo'!$B$5:$B$8,MATCH(F3964,'Lookup Formulas Demo'!$A$5:$A$8,0)),"No Match Found")</f>
        <v>Extreme Caution, Consider Delay</v>
      </c>
    </row>
    <row r="3965" spans="1:8" x14ac:dyDescent="0.3">
      <c r="A3965" s="9">
        <f>'Raw Data'!A3964</f>
        <v>45365.756944444503</v>
      </c>
      <c r="B3965" s="11">
        <f>'Raw Data'!M3964</f>
        <v>83.753870106387296</v>
      </c>
      <c r="C3965" s="11" t="str">
        <f t="shared" si="122"/>
        <v>Congested</v>
      </c>
      <c r="D3965" s="11">
        <f>'Raw Data'!P3964</f>
        <v>0</v>
      </c>
      <c r="E3965" s="11" t="str">
        <f t="shared" si="123"/>
        <v>No Accident</v>
      </c>
      <c r="F3965" s="11" t="str">
        <f>'Raw Data'!O3964</f>
        <v>Clear</v>
      </c>
      <c r="G3965" s="11" t="str">
        <f>IFERROR(VLOOKUP(F3965,'Lookup Formulas Demo'!$A$5:$B$8,2,0),"Unknown Weather")</f>
        <v>Normal Driving</v>
      </c>
      <c r="H3965" s="11" t="str">
        <f>_xlfn.IFNA(INDEX('Lookup Formulas Demo'!$B$5:$B$8,MATCH(F3965,'Lookup Formulas Demo'!$A$5:$A$8,0)),"No Match Found")</f>
        <v>Normal Driving</v>
      </c>
    </row>
    <row r="3966" spans="1:8" x14ac:dyDescent="0.3">
      <c r="A3966" s="9">
        <f>'Raw Data'!A3965</f>
        <v>45365.760416666701</v>
      </c>
      <c r="B3966" s="11">
        <f>'Raw Data'!M3965</f>
        <v>55.3973142099724</v>
      </c>
      <c r="C3966" s="11" t="str">
        <f t="shared" si="122"/>
        <v>Moderate</v>
      </c>
      <c r="D3966" s="11">
        <f>'Raw Data'!P3965</f>
        <v>1</v>
      </c>
      <c r="E3966" s="11" t="str">
        <f t="shared" si="123"/>
        <v>Accident Reported</v>
      </c>
      <c r="F3966" s="11" t="str">
        <f>'Raw Data'!O3965</f>
        <v>Snow</v>
      </c>
      <c r="G3966" s="11" t="str">
        <f>IFERROR(VLOOKUP(F3966,'Lookup Formulas Demo'!$A$5:$B$8,2,0),"Unknown Weather")</f>
        <v>Extreme Caution, Consider Delay</v>
      </c>
      <c r="H3966" s="11" t="str">
        <f>_xlfn.IFNA(INDEX('Lookup Formulas Demo'!$B$5:$B$8,MATCH(F3966,'Lookup Formulas Demo'!$A$5:$A$8,0)),"No Match Found")</f>
        <v>Extreme Caution, Consider Delay</v>
      </c>
    </row>
    <row r="3967" spans="1:8" x14ac:dyDescent="0.3">
      <c r="A3967" s="9">
        <f>'Raw Data'!A3966</f>
        <v>45365.763888888898</v>
      </c>
      <c r="B3967" s="11">
        <f>'Raw Data'!M3966</f>
        <v>11.596353405883301</v>
      </c>
      <c r="C3967" s="11" t="str">
        <f t="shared" si="122"/>
        <v>Free-flow</v>
      </c>
      <c r="D3967" s="11">
        <f>'Raw Data'!P3966</f>
        <v>0</v>
      </c>
      <c r="E3967" s="11" t="str">
        <f t="shared" si="123"/>
        <v>No Accident</v>
      </c>
      <c r="F3967" s="11" t="str">
        <f>'Raw Data'!O3966</f>
        <v>Snow</v>
      </c>
      <c r="G3967" s="11" t="str">
        <f>IFERROR(VLOOKUP(F3967,'Lookup Formulas Demo'!$A$5:$B$8,2,0),"Unknown Weather")</f>
        <v>Extreme Caution, Consider Delay</v>
      </c>
      <c r="H3967" s="11" t="str">
        <f>_xlfn.IFNA(INDEX('Lookup Formulas Demo'!$B$5:$B$8,MATCH(F3967,'Lookup Formulas Demo'!$A$5:$A$8,0)),"No Match Found")</f>
        <v>Extreme Caution, Consider Delay</v>
      </c>
    </row>
    <row r="3968" spans="1:8" x14ac:dyDescent="0.3">
      <c r="A3968" s="9">
        <f>'Raw Data'!A3967</f>
        <v>45365.767361111102</v>
      </c>
      <c r="B3968" s="11">
        <f>'Raw Data'!M3967</f>
        <v>35.880543376239302</v>
      </c>
      <c r="C3968" s="11" t="str">
        <f t="shared" si="122"/>
        <v>Free-flow</v>
      </c>
      <c r="D3968" s="11">
        <f>'Raw Data'!P3967</f>
        <v>0</v>
      </c>
      <c r="E3968" s="11" t="str">
        <f t="shared" si="123"/>
        <v>No Accident</v>
      </c>
      <c r="F3968" s="11" t="str">
        <f>'Raw Data'!O3967</f>
        <v>Rain</v>
      </c>
      <c r="G3968" s="11" t="str">
        <f>IFERROR(VLOOKUP(F3968,'Lookup Formulas Demo'!$A$5:$B$8,2,0),"Unknown Weather")</f>
        <v>Reduce Speed, Increase Following Distance</v>
      </c>
      <c r="H3968" s="11" t="str">
        <f>_xlfn.IFNA(INDEX('Lookup Formulas Demo'!$B$5:$B$8,MATCH(F3968,'Lookup Formulas Demo'!$A$5:$A$8,0)),"No Match Found")</f>
        <v>Reduce Speed, Increase Following Distance</v>
      </c>
    </row>
    <row r="3969" spans="1:8" x14ac:dyDescent="0.3">
      <c r="A3969" s="9">
        <f>'Raw Data'!A3968</f>
        <v>45365.770833333299</v>
      </c>
      <c r="B3969" s="11">
        <f>'Raw Data'!M3968</f>
        <v>33.685200341123497</v>
      </c>
      <c r="C3969" s="11" t="str">
        <f t="shared" si="122"/>
        <v>Free-flow</v>
      </c>
      <c r="D3969" s="11">
        <f>'Raw Data'!P3968</f>
        <v>0</v>
      </c>
      <c r="E3969" s="11" t="str">
        <f t="shared" si="123"/>
        <v>No Accident</v>
      </c>
      <c r="F3969" s="11" t="str">
        <f>'Raw Data'!O3968</f>
        <v>Clear</v>
      </c>
      <c r="G3969" s="11" t="str">
        <f>IFERROR(VLOOKUP(F3969,'Lookup Formulas Demo'!$A$5:$B$8,2,0),"Unknown Weather")</f>
        <v>Normal Driving</v>
      </c>
      <c r="H3969" s="11" t="str">
        <f>_xlfn.IFNA(INDEX('Lookup Formulas Demo'!$B$5:$B$8,MATCH(F3969,'Lookup Formulas Demo'!$A$5:$A$8,0)),"No Match Found")</f>
        <v>Normal Driving</v>
      </c>
    </row>
    <row r="3970" spans="1:8" x14ac:dyDescent="0.3">
      <c r="A3970" s="9">
        <f>'Raw Data'!A3969</f>
        <v>45365.774305555598</v>
      </c>
      <c r="B3970" s="11">
        <f>'Raw Data'!M3969</f>
        <v>97.144650128747699</v>
      </c>
      <c r="C3970" s="11" t="str">
        <f t="shared" si="122"/>
        <v>Congested</v>
      </c>
      <c r="D3970" s="11">
        <f>'Raw Data'!P3969</f>
        <v>0</v>
      </c>
      <c r="E3970" s="11" t="str">
        <f t="shared" si="123"/>
        <v>No Accident</v>
      </c>
      <c r="F3970" s="11" t="str">
        <f>'Raw Data'!O3969</f>
        <v>Snow</v>
      </c>
      <c r="G3970" s="11" t="str">
        <f>IFERROR(VLOOKUP(F3970,'Lookup Formulas Demo'!$A$5:$B$8,2,0),"Unknown Weather")</f>
        <v>Extreme Caution, Consider Delay</v>
      </c>
      <c r="H3970" s="11" t="str">
        <f>_xlfn.IFNA(INDEX('Lookup Formulas Demo'!$B$5:$B$8,MATCH(F3970,'Lookup Formulas Demo'!$A$5:$A$8,0)),"No Match Found")</f>
        <v>Extreme Caution, Consider Delay</v>
      </c>
    </row>
    <row r="3971" spans="1:8" x14ac:dyDescent="0.3">
      <c r="A3971" s="9">
        <f>'Raw Data'!A3970</f>
        <v>45365.777777777803</v>
      </c>
      <c r="B3971" s="11">
        <f>'Raw Data'!M3970</f>
        <v>28.293871096671101</v>
      </c>
      <c r="C3971" s="11" t="str">
        <f t="shared" ref="C3971:C4034" si="124">IF(B3971&gt;=80,"Congested",IF(B3971&gt;=50,"Moderate","Free-flow"))</f>
        <v>Free-flow</v>
      </c>
      <c r="D3971" s="11">
        <f>'Raw Data'!P3970</f>
        <v>0</v>
      </c>
      <c r="E3971" s="11" t="str">
        <f t="shared" ref="E3971:E4034" si="125">IF(D3971=1,"Accident Reported","No Accident")</f>
        <v>No Accident</v>
      </c>
      <c r="F3971" s="11" t="str">
        <f>'Raw Data'!O3970</f>
        <v>Clear</v>
      </c>
      <c r="G3971" s="11" t="str">
        <f>IFERROR(VLOOKUP(F3971,'Lookup Formulas Demo'!$A$5:$B$8,2,0),"Unknown Weather")</f>
        <v>Normal Driving</v>
      </c>
      <c r="H3971" s="11" t="str">
        <f>_xlfn.IFNA(INDEX('Lookup Formulas Demo'!$B$5:$B$8,MATCH(F3971,'Lookup Formulas Demo'!$A$5:$A$8,0)),"No Match Found")</f>
        <v>Normal Driving</v>
      </c>
    </row>
    <row r="3972" spans="1:8" x14ac:dyDescent="0.3">
      <c r="A3972" s="9">
        <f>'Raw Data'!A3971</f>
        <v>45365.78125</v>
      </c>
      <c r="B3972" s="11">
        <f>'Raw Data'!M3971</f>
        <v>95.887564562354498</v>
      </c>
      <c r="C3972" s="11" t="str">
        <f t="shared" si="124"/>
        <v>Congested</v>
      </c>
      <c r="D3972" s="11">
        <f>'Raw Data'!P3971</f>
        <v>0</v>
      </c>
      <c r="E3972" s="11" t="str">
        <f t="shared" si="125"/>
        <v>No Accident</v>
      </c>
      <c r="F3972" s="11" t="str">
        <f>'Raw Data'!O3971</f>
        <v>Clear</v>
      </c>
      <c r="G3972" s="11" t="str">
        <f>IFERROR(VLOOKUP(F3972,'Lookup Formulas Demo'!$A$5:$B$8,2,0),"Unknown Weather")</f>
        <v>Normal Driving</v>
      </c>
      <c r="H3972" s="11" t="str">
        <f>_xlfn.IFNA(INDEX('Lookup Formulas Demo'!$B$5:$B$8,MATCH(F3972,'Lookup Formulas Demo'!$A$5:$A$8,0)),"No Match Found")</f>
        <v>Normal Driving</v>
      </c>
    </row>
    <row r="3973" spans="1:8" x14ac:dyDescent="0.3">
      <c r="A3973" s="9">
        <f>'Raw Data'!A3972</f>
        <v>45365.784722222197</v>
      </c>
      <c r="B3973" s="11">
        <f>'Raw Data'!M3972</f>
        <v>42.765477300055899</v>
      </c>
      <c r="C3973" s="11" t="str">
        <f t="shared" si="124"/>
        <v>Free-flow</v>
      </c>
      <c r="D3973" s="11">
        <f>'Raw Data'!P3972</f>
        <v>0</v>
      </c>
      <c r="E3973" s="11" t="str">
        <f t="shared" si="125"/>
        <v>No Accident</v>
      </c>
      <c r="F3973" s="11" t="str">
        <f>'Raw Data'!O3972</f>
        <v>Snow</v>
      </c>
      <c r="G3973" s="11" t="str">
        <f>IFERROR(VLOOKUP(F3973,'Lookup Formulas Demo'!$A$5:$B$8,2,0),"Unknown Weather")</f>
        <v>Extreme Caution, Consider Delay</v>
      </c>
      <c r="H3973" s="11" t="str">
        <f>_xlfn.IFNA(INDEX('Lookup Formulas Demo'!$B$5:$B$8,MATCH(F3973,'Lookup Formulas Demo'!$A$5:$A$8,0)),"No Match Found")</f>
        <v>Extreme Caution, Consider Delay</v>
      </c>
    </row>
    <row r="3974" spans="1:8" x14ac:dyDescent="0.3">
      <c r="A3974" s="9">
        <f>'Raw Data'!A3973</f>
        <v>45365.788194444503</v>
      </c>
      <c r="B3974" s="11">
        <f>'Raw Data'!M3973</f>
        <v>71.641472260007305</v>
      </c>
      <c r="C3974" s="11" t="str">
        <f t="shared" si="124"/>
        <v>Moderate</v>
      </c>
      <c r="D3974" s="11">
        <f>'Raw Data'!P3973</f>
        <v>0</v>
      </c>
      <c r="E3974" s="11" t="str">
        <f t="shared" si="125"/>
        <v>No Accident</v>
      </c>
      <c r="F3974" s="11" t="str">
        <f>'Raw Data'!O3973</f>
        <v>Clear</v>
      </c>
      <c r="G3974" s="11" t="str">
        <f>IFERROR(VLOOKUP(F3974,'Lookup Formulas Demo'!$A$5:$B$8,2,0),"Unknown Weather")</f>
        <v>Normal Driving</v>
      </c>
      <c r="H3974" s="11" t="str">
        <f>_xlfn.IFNA(INDEX('Lookup Formulas Demo'!$B$5:$B$8,MATCH(F3974,'Lookup Formulas Demo'!$A$5:$A$8,0)),"No Match Found")</f>
        <v>Normal Driving</v>
      </c>
    </row>
    <row r="3975" spans="1:8" x14ac:dyDescent="0.3">
      <c r="A3975" s="9">
        <f>'Raw Data'!A3974</f>
        <v>45365.791666666701</v>
      </c>
      <c r="B3975" s="11">
        <f>'Raw Data'!M3974</f>
        <v>79.657343859898006</v>
      </c>
      <c r="C3975" s="11" t="str">
        <f t="shared" si="124"/>
        <v>Moderate</v>
      </c>
      <c r="D3975" s="11">
        <f>'Raw Data'!P3974</f>
        <v>0</v>
      </c>
      <c r="E3975" s="11" t="str">
        <f t="shared" si="125"/>
        <v>No Accident</v>
      </c>
      <c r="F3975" s="11" t="str">
        <f>'Raw Data'!O3974</f>
        <v>Clear</v>
      </c>
      <c r="G3975" s="11" t="str">
        <f>IFERROR(VLOOKUP(F3975,'Lookup Formulas Demo'!$A$5:$B$8,2,0),"Unknown Weather")</f>
        <v>Normal Driving</v>
      </c>
      <c r="H3975" s="11" t="str">
        <f>_xlfn.IFNA(INDEX('Lookup Formulas Demo'!$B$5:$B$8,MATCH(F3975,'Lookup Formulas Demo'!$A$5:$A$8,0)),"No Match Found")</f>
        <v>Normal Driving</v>
      </c>
    </row>
    <row r="3976" spans="1:8" x14ac:dyDescent="0.3">
      <c r="A3976" s="9">
        <f>'Raw Data'!A3975</f>
        <v>45365.795138888898</v>
      </c>
      <c r="B3976" s="11">
        <f>'Raw Data'!M3975</f>
        <v>77.262770080806703</v>
      </c>
      <c r="C3976" s="11" t="str">
        <f t="shared" si="124"/>
        <v>Moderate</v>
      </c>
      <c r="D3976" s="11">
        <f>'Raw Data'!P3975</f>
        <v>0</v>
      </c>
      <c r="E3976" s="11" t="str">
        <f t="shared" si="125"/>
        <v>No Accident</v>
      </c>
      <c r="F3976" s="11" t="str">
        <f>'Raw Data'!O3975</f>
        <v>Snow</v>
      </c>
      <c r="G3976" s="11" t="str">
        <f>IFERROR(VLOOKUP(F3976,'Lookup Formulas Demo'!$A$5:$B$8,2,0),"Unknown Weather")</f>
        <v>Extreme Caution, Consider Delay</v>
      </c>
      <c r="H3976" s="11" t="str">
        <f>_xlfn.IFNA(INDEX('Lookup Formulas Demo'!$B$5:$B$8,MATCH(F3976,'Lookup Formulas Demo'!$A$5:$A$8,0)),"No Match Found")</f>
        <v>Extreme Caution, Consider Delay</v>
      </c>
    </row>
    <row r="3977" spans="1:8" x14ac:dyDescent="0.3">
      <c r="A3977" s="9">
        <f>'Raw Data'!A3976</f>
        <v>45365.798611111102</v>
      </c>
      <c r="B3977" s="11">
        <f>'Raw Data'!M3976</f>
        <v>96.522907470843094</v>
      </c>
      <c r="C3977" s="11" t="str">
        <f t="shared" si="124"/>
        <v>Congested</v>
      </c>
      <c r="D3977" s="11">
        <f>'Raw Data'!P3976</f>
        <v>0</v>
      </c>
      <c r="E3977" s="11" t="str">
        <f t="shared" si="125"/>
        <v>No Accident</v>
      </c>
      <c r="F3977" s="11" t="str">
        <f>'Raw Data'!O3976</f>
        <v>Snow</v>
      </c>
      <c r="G3977" s="11" t="str">
        <f>IFERROR(VLOOKUP(F3977,'Lookup Formulas Demo'!$A$5:$B$8,2,0),"Unknown Weather")</f>
        <v>Extreme Caution, Consider Delay</v>
      </c>
      <c r="H3977" s="11" t="str">
        <f>_xlfn.IFNA(INDEX('Lookup Formulas Demo'!$B$5:$B$8,MATCH(F3977,'Lookup Formulas Demo'!$A$5:$A$8,0)),"No Match Found")</f>
        <v>Extreme Caution, Consider Delay</v>
      </c>
    </row>
    <row r="3978" spans="1:8" x14ac:dyDescent="0.3">
      <c r="A3978" s="9">
        <f>'Raw Data'!A3977</f>
        <v>45365.802083333299</v>
      </c>
      <c r="B3978" s="11">
        <f>'Raw Data'!M3977</f>
        <v>16.532968464523901</v>
      </c>
      <c r="C3978" s="11" t="str">
        <f t="shared" si="124"/>
        <v>Free-flow</v>
      </c>
      <c r="D3978" s="11">
        <f>'Raw Data'!P3977</f>
        <v>0</v>
      </c>
      <c r="E3978" s="11" t="str">
        <f t="shared" si="125"/>
        <v>No Accident</v>
      </c>
      <c r="F3978" s="11" t="str">
        <f>'Raw Data'!O3977</f>
        <v>Rain</v>
      </c>
      <c r="G3978" s="11" t="str">
        <f>IFERROR(VLOOKUP(F3978,'Lookup Formulas Demo'!$A$5:$B$8,2,0),"Unknown Weather")</f>
        <v>Reduce Speed, Increase Following Distance</v>
      </c>
      <c r="H3978" s="11" t="str">
        <f>_xlfn.IFNA(INDEX('Lookup Formulas Demo'!$B$5:$B$8,MATCH(F3978,'Lookup Formulas Demo'!$A$5:$A$8,0)),"No Match Found")</f>
        <v>Reduce Speed, Increase Following Distance</v>
      </c>
    </row>
    <row r="3979" spans="1:8" x14ac:dyDescent="0.3">
      <c r="A3979" s="9">
        <f>'Raw Data'!A3978</f>
        <v>45365.805555555598</v>
      </c>
      <c r="B3979" s="11">
        <f>'Raw Data'!M3978</f>
        <v>63.333447570353499</v>
      </c>
      <c r="C3979" s="11" t="str">
        <f t="shared" si="124"/>
        <v>Moderate</v>
      </c>
      <c r="D3979" s="11">
        <f>'Raw Data'!P3978</f>
        <v>0</v>
      </c>
      <c r="E3979" s="11" t="str">
        <f t="shared" si="125"/>
        <v>No Accident</v>
      </c>
      <c r="F3979" s="11" t="str">
        <f>'Raw Data'!O3978</f>
        <v>Clear</v>
      </c>
      <c r="G3979" s="11" t="str">
        <f>IFERROR(VLOOKUP(F3979,'Lookup Formulas Demo'!$A$5:$B$8,2,0),"Unknown Weather")</f>
        <v>Normal Driving</v>
      </c>
      <c r="H3979" s="11" t="str">
        <f>_xlfn.IFNA(INDEX('Lookup Formulas Demo'!$B$5:$B$8,MATCH(F3979,'Lookup Formulas Demo'!$A$5:$A$8,0)),"No Match Found")</f>
        <v>Normal Driving</v>
      </c>
    </row>
    <row r="3980" spans="1:8" x14ac:dyDescent="0.3">
      <c r="A3980" s="9">
        <f>'Raw Data'!A3979</f>
        <v>45365.809027777803</v>
      </c>
      <c r="B3980" s="11">
        <f>'Raw Data'!M3979</f>
        <v>84.341999737735094</v>
      </c>
      <c r="C3980" s="11" t="str">
        <f t="shared" si="124"/>
        <v>Congested</v>
      </c>
      <c r="D3980" s="11">
        <f>'Raw Data'!P3979</f>
        <v>0</v>
      </c>
      <c r="E3980" s="11" t="str">
        <f t="shared" si="125"/>
        <v>No Accident</v>
      </c>
      <c r="F3980" s="11" t="str">
        <f>'Raw Data'!O3979</f>
        <v>Clear</v>
      </c>
      <c r="G3980" s="11" t="str">
        <f>IFERROR(VLOOKUP(F3980,'Lookup Formulas Demo'!$A$5:$B$8,2,0),"Unknown Weather")</f>
        <v>Normal Driving</v>
      </c>
      <c r="H3980" s="11" t="str">
        <f>_xlfn.IFNA(INDEX('Lookup Formulas Demo'!$B$5:$B$8,MATCH(F3980,'Lookup Formulas Demo'!$A$5:$A$8,0)),"No Match Found")</f>
        <v>Normal Driving</v>
      </c>
    </row>
    <row r="3981" spans="1:8" x14ac:dyDescent="0.3">
      <c r="A3981" s="9">
        <f>'Raw Data'!A3980</f>
        <v>45365.8125</v>
      </c>
      <c r="B3981" s="11">
        <f>'Raw Data'!M3980</f>
        <v>24.1405369964261</v>
      </c>
      <c r="C3981" s="11" t="str">
        <f t="shared" si="124"/>
        <v>Free-flow</v>
      </c>
      <c r="D3981" s="11">
        <f>'Raw Data'!P3980</f>
        <v>0</v>
      </c>
      <c r="E3981" s="11" t="str">
        <f t="shared" si="125"/>
        <v>No Accident</v>
      </c>
      <c r="F3981" s="11" t="str">
        <f>'Raw Data'!O3980</f>
        <v>Clear</v>
      </c>
      <c r="G3981" s="11" t="str">
        <f>IFERROR(VLOOKUP(F3981,'Lookup Formulas Demo'!$A$5:$B$8,2,0),"Unknown Weather")</f>
        <v>Normal Driving</v>
      </c>
      <c r="H3981" s="11" t="str">
        <f>_xlfn.IFNA(INDEX('Lookup Formulas Demo'!$B$5:$B$8,MATCH(F3981,'Lookup Formulas Demo'!$A$5:$A$8,0)),"No Match Found")</f>
        <v>Normal Driving</v>
      </c>
    </row>
    <row r="3982" spans="1:8" x14ac:dyDescent="0.3">
      <c r="A3982" s="9">
        <f>'Raw Data'!A3981</f>
        <v>45365.815972222197</v>
      </c>
      <c r="B3982" s="11">
        <f>'Raw Data'!M3981</f>
        <v>13.185477154011499</v>
      </c>
      <c r="C3982" s="11" t="str">
        <f t="shared" si="124"/>
        <v>Free-flow</v>
      </c>
      <c r="D3982" s="11">
        <f>'Raw Data'!P3981</f>
        <v>0</v>
      </c>
      <c r="E3982" s="11" t="str">
        <f t="shared" si="125"/>
        <v>No Accident</v>
      </c>
      <c r="F3982" s="11" t="str">
        <f>'Raw Data'!O3981</f>
        <v>Clear</v>
      </c>
      <c r="G3982" s="11" t="str">
        <f>IFERROR(VLOOKUP(F3982,'Lookup Formulas Demo'!$A$5:$B$8,2,0),"Unknown Weather")</f>
        <v>Normal Driving</v>
      </c>
      <c r="H3982" s="11" t="str">
        <f>_xlfn.IFNA(INDEX('Lookup Formulas Demo'!$B$5:$B$8,MATCH(F3982,'Lookup Formulas Demo'!$A$5:$A$8,0)),"No Match Found")</f>
        <v>Normal Driving</v>
      </c>
    </row>
    <row r="3983" spans="1:8" x14ac:dyDescent="0.3">
      <c r="A3983" s="9">
        <f>'Raw Data'!A3982</f>
        <v>45365.819444444503</v>
      </c>
      <c r="B3983" s="11">
        <f>'Raw Data'!M3982</f>
        <v>35.934389120171403</v>
      </c>
      <c r="C3983" s="11" t="str">
        <f t="shared" si="124"/>
        <v>Free-flow</v>
      </c>
      <c r="D3983" s="11">
        <f>'Raw Data'!P3982</f>
        <v>0</v>
      </c>
      <c r="E3983" s="11" t="str">
        <f t="shared" si="125"/>
        <v>No Accident</v>
      </c>
      <c r="F3983" s="11" t="str">
        <f>'Raw Data'!O3982</f>
        <v>Clear</v>
      </c>
      <c r="G3983" s="11" t="str">
        <f>IFERROR(VLOOKUP(F3983,'Lookup Formulas Demo'!$A$5:$B$8,2,0),"Unknown Weather")</f>
        <v>Normal Driving</v>
      </c>
      <c r="H3983" s="11" t="str">
        <f>_xlfn.IFNA(INDEX('Lookup Formulas Demo'!$B$5:$B$8,MATCH(F3983,'Lookup Formulas Demo'!$A$5:$A$8,0)),"No Match Found")</f>
        <v>Normal Driving</v>
      </c>
    </row>
    <row r="3984" spans="1:8" x14ac:dyDescent="0.3">
      <c r="A3984" s="9">
        <f>'Raw Data'!A3983</f>
        <v>45365.822916666701</v>
      </c>
      <c r="B3984" s="11">
        <f>'Raw Data'!M3983</f>
        <v>70.780126427335802</v>
      </c>
      <c r="C3984" s="11" t="str">
        <f t="shared" si="124"/>
        <v>Moderate</v>
      </c>
      <c r="D3984" s="11">
        <f>'Raw Data'!P3983</f>
        <v>0</v>
      </c>
      <c r="E3984" s="11" t="str">
        <f t="shared" si="125"/>
        <v>No Accident</v>
      </c>
      <c r="F3984" s="11" t="str">
        <f>'Raw Data'!O3983</f>
        <v>Clear</v>
      </c>
      <c r="G3984" s="11" t="str">
        <f>IFERROR(VLOOKUP(F3984,'Lookup Formulas Demo'!$A$5:$B$8,2,0),"Unknown Weather")</f>
        <v>Normal Driving</v>
      </c>
      <c r="H3984" s="11" t="str">
        <f>_xlfn.IFNA(INDEX('Lookup Formulas Demo'!$B$5:$B$8,MATCH(F3984,'Lookup Formulas Demo'!$A$5:$A$8,0)),"No Match Found")</f>
        <v>Normal Driving</v>
      </c>
    </row>
    <row r="3985" spans="1:8" x14ac:dyDescent="0.3">
      <c r="A3985" s="9">
        <f>'Raw Data'!A3984</f>
        <v>45365.826388888898</v>
      </c>
      <c r="B3985" s="11">
        <f>'Raw Data'!M3984</f>
        <v>53.981721643179299</v>
      </c>
      <c r="C3985" s="11" t="str">
        <f t="shared" si="124"/>
        <v>Moderate</v>
      </c>
      <c r="D3985" s="11">
        <f>'Raw Data'!P3984</f>
        <v>0</v>
      </c>
      <c r="E3985" s="11" t="str">
        <f t="shared" si="125"/>
        <v>No Accident</v>
      </c>
      <c r="F3985" s="11" t="str">
        <f>'Raw Data'!O3984</f>
        <v>Clear</v>
      </c>
      <c r="G3985" s="11" t="str">
        <f>IFERROR(VLOOKUP(F3985,'Lookup Formulas Demo'!$A$5:$B$8,2,0),"Unknown Weather")</f>
        <v>Normal Driving</v>
      </c>
      <c r="H3985" s="11" t="str">
        <f>_xlfn.IFNA(INDEX('Lookup Formulas Demo'!$B$5:$B$8,MATCH(F3985,'Lookup Formulas Demo'!$A$5:$A$8,0)),"No Match Found")</f>
        <v>Normal Driving</v>
      </c>
    </row>
    <row r="3986" spans="1:8" x14ac:dyDescent="0.3">
      <c r="A3986" s="9">
        <f>'Raw Data'!A3985</f>
        <v>45365.829861111102</v>
      </c>
      <c r="B3986" s="11">
        <f>'Raw Data'!M3985</f>
        <v>68.384981827705303</v>
      </c>
      <c r="C3986" s="11" t="str">
        <f t="shared" si="124"/>
        <v>Moderate</v>
      </c>
      <c r="D3986" s="11">
        <f>'Raw Data'!P3985</f>
        <v>0</v>
      </c>
      <c r="E3986" s="11" t="str">
        <f t="shared" si="125"/>
        <v>No Accident</v>
      </c>
      <c r="F3986" s="11" t="str">
        <f>'Raw Data'!O3985</f>
        <v>Clear</v>
      </c>
      <c r="G3986" s="11" t="str">
        <f>IFERROR(VLOOKUP(F3986,'Lookup Formulas Demo'!$A$5:$B$8,2,0),"Unknown Weather")</f>
        <v>Normal Driving</v>
      </c>
      <c r="H3986" s="11" t="str">
        <f>_xlfn.IFNA(INDEX('Lookup Formulas Demo'!$B$5:$B$8,MATCH(F3986,'Lookup Formulas Demo'!$A$5:$A$8,0)),"No Match Found")</f>
        <v>Normal Driving</v>
      </c>
    </row>
    <row r="3987" spans="1:8" x14ac:dyDescent="0.3">
      <c r="A3987" s="9">
        <f>'Raw Data'!A3986</f>
        <v>45365.833333333299</v>
      </c>
      <c r="B3987" s="11">
        <f>'Raw Data'!M3986</f>
        <v>69.057366887472796</v>
      </c>
      <c r="C3987" s="11" t="str">
        <f t="shared" si="124"/>
        <v>Moderate</v>
      </c>
      <c r="D3987" s="11">
        <f>'Raw Data'!P3986</f>
        <v>0</v>
      </c>
      <c r="E3987" s="11" t="str">
        <f t="shared" si="125"/>
        <v>No Accident</v>
      </c>
      <c r="F3987" s="11" t="str">
        <f>'Raw Data'!O3986</f>
        <v>Fog</v>
      </c>
      <c r="G3987" s="11" t="str">
        <f>IFERROR(VLOOKUP(F3987,'Lookup Formulas Demo'!$A$5:$B$8,2,0),"Unknown Weather")</f>
        <v>Use Fog Lights, Reduce Speed</v>
      </c>
      <c r="H3987" s="11" t="str">
        <f>_xlfn.IFNA(INDEX('Lookup Formulas Demo'!$B$5:$B$8,MATCH(F3987,'Lookup Formulas Demo'!$A$5:$A$8,0)),"No Match Found")</f>
        <v>Use Fog Lights, Reduce Speed</v>
      </c>
    </row>
    <row r="3988" spans="1:8" x14ac:dyDescent="0.3">
      <c r="A3988" s="9">
        <f>'Raw Data'!A3987</f>
        <v>45365.836805555598</v>
      </c>
      <c r="B3988" s="11">
        <f>'Raw Data'!M3987</f>
        <v>55.477838695462999</v>
      </c>
      <c r="C3988" s="11" t="str">
        <f t="shared" si="124"/>
        <v>Moderate</v>
      </c>
      <c r="D3988" s="11">
        <f>'Raw Data'!P3987</f>
        <v>0</v>
      </c>
      <c r="E3988" s="11" t="str">
        <f t="shared" si="125"/>
        <v>No Accident</v>
      </c>
      <c r="F3988" s="11" t="str">
        <f>'Raw Data'!O3987</f>
        <v>Fog</v>
      </c>
      <c r="G3988" s="11" t="str">
        <f>IFERROR(VLOOKUP(F3988,'Lookup Formulas Demo'!$A$5:$B$8,2,0),"Unknown Weather")</f>
        <v>Use Fog Lights, Reduce Speed</v>
      </c>
      <c r="H3988" s="11" t="str">
        <f>_xlfn.IFNA(INDEX('Lookup Formulas Demo'!$B$5:$B$8,MATCH(F3988,'Lookup Formulas Demo'!$A$5:$A$8,0)),"No Match Found")</f>
        <v>Use Fog Lights, Reduce Speed</v>
      </c>
    </row>
    <row r="3989" spans="1:8" x14ac:dyDescent="0.3">
      <c r="A3989" s="9">
        <f>'Raw Data'!A3988</f>
        <v>45365.840277777803</v>
      </c>
      <c r="B3989" s="11">
        <f>'Raw Data'!M3988</f>
        <v>60.321203730680701</v>
      </c>
      <c r="C3989" s="11" t="str">
        <f t="shared" si="124"/>
        <v>Moderate</v>
      </c>
      <c r="D3989" s="11">
        <f>'Raw Data'!P3988</f>
        <v>0</v>
      </c>
      <c r="E3989" s="11" t="str">
        <f t="shared" si="125"/>
        <v>No Accident</v>
      </c>
      <c r="F3989" s="11" t="str">
        <f>'Raw Data'!O3988</f>
        <v>Fog</v>
      </c>
      <c r="G3989" s="11" t="str">
        <f>IFERROR(VLOOKUP(F3989,'Lookup Formulas Demo'!$A$5:$B$8,2,0),"Unknown Weather")</f>
        <v>Use Fog Lights, Reduce Speed</v>
      </c>
      <c r="H3989" s="11" t="str">
        <f>_xlfn.IFNA(INDEX('Lookup Formulas Demo'!$B$5:$B$8,MATCH(F3989,'Lookup Formulas Demo'!$A$5:$A$8,0)),"No Match Found")</f>
        <v>Use Fog Lights, Reduce Speed</v>
      </c>
    </row>
    <row r="3990" spans="1:8" x14ac:dyDescent="0.3">
      <c r="A3990" s="9">
        <f>'Raw Data'!A3989</f>
        <v>45365.84375</v>
      </c>
      <c r="B3990" s="11">
        <f>'Raw Data'!M3989</f>
        <v>67.010137924239402</v>
      </c>
      <c r="C3990" s="11" t="str">
        <f t="shared" si="124"/>
        <v>Moderate</v>
      </c>
      <c r="D3990" s="11">
        <f>'Raw Data'!P3989</f>
        <v>0</v>
      </c>
      <c r="E3990" s="11" t="str">
        <f t="shared" si="125"/>
        <v>No Accident</v>
      </c>
      <c r="F3990" s="11" t="str">
        <f>'Raw Data'!O3989</f>
        <v>Clear</v>
      </c>
      <c r="G3990" s="11" t="str">
        <f>IFERROR(VLOOKUP(F3990,'Lookup Formulas Demo'!$A$5:$B$8,2,0),"Unknown Weather")</f>
        <v>Normal Driving</v>
      </c>
      <c r="H3990" s="11" t="str">
        <f>_xlfn.IFNA(INDEX('Lookup Formulas Demo'!$B$5:$B$8,MATCH(F3990,'Lookup Formulas Demo'!$A$5:$A$8,0)),"No Match Found")</f>
        <v>Normal Driving</v>
      </c>
    </row>
    <row r="3991" spans="1:8" x14ac:dyDescent="0.3">
      <c r="A3991" s="9">
        <f>'Raw Data'!A3990</f>
        <v>45365.847222222197</v>
      </c>
      <c r="B3991" s="11">
        <f>'Raw Data'!M3990</f>
        <v>26.7017102710874</v>
      </c>
      <c r="C3991" s="11" t="str">
        <f t="shared" si="124"/>
        <v>Free-flow</v>
      </c>
      <c r="D3991" s="11">
        <f>'Raw Data'!P3990</f>
        <v>0</v>
      </c>
      <c r="E3991" s="11" t="str">
        <f t="shared" si="125"/>
        <v>No Accident</v>
      </c>
      <c r="F3991" s="11" t="str">
        <f>'Raw Data'!O3990</f>
        <v>Rain</v>
      </c>
      <c r="G3991" s="11" t="str">
        <f>IFERROR(VLOOKUP(F3991,'Lookup Formulas Demo'!$A$5:$B$8,2,0),"Unknown Weather")</f>
        <v>Reduce Speed, Increase Following Distance</v>
      </c>
      <c r="H3991" s="11" t="str">
        <f>_xlfn.IFNA(INDEX('Lookup Formulas Demo'!$B$5:$B$8,MATCH(F3991,'Lookup Formulas Demo'!$A$5:$A$8,0)),"No Match Found")</f>
        <v>Reduce Speed, Increase Following Distance</v>
      </c>
    </row>
    <row r="3992" spans="1:8" x14ac:dyDescent="0.3">
      <c r="A3992" s="9">
        <f>'Raw Data'!A3991</f>
        <v>45365.850694444503</v>
      </c>
      <c r="B3992" s="11">
        <f>'Raw Data'!M3991</f>
        <v>61.813623011977597</v>
      </c>
      <c r="C3992" s="11" t="str">
        <f t="shared" si="124"/>
        <v>Moderate</v>
      </c>
      <c r="D3992" s="11">
        <f>'Raw Data'!P3991</f>
        <v>1</v>
      </c>
      <c r="E3992" s="11" t="str">
        <f t="shared" si="125"/>
        <v>Accident Reported</v>
      </c>
      <c r="F3992" s="11" t="str">
        <f>'Raw Data'!O3991</f>
        <v>Fog</v>
      </c>
      <c r="G3992" s="11" t="str">
        <f>IFERROR(VLOOKUP(F3992,'Lookup Formulas Demo'!$A$5:$B$8,2,0),"Unknown Weather")</f>
        <v>Use Fog Lights, Reduce Speed</v>
      </c>
      <c r="H3992" s="11" t="str">
        <f>_xlfn.IFNA(INDEX('Lookup Formulas Demo'!$B$5:$B$8,MATCH(F3992,'Lookup Formulas Demo'!$A$5:$A$8,0)),"No Match Found")</f>
        <v>Use Fog Lights, Reduce Speed</v>
      </c>
    </row>
    <row r="3993" spans="1:8" x14ac:dyDescent="0.3">
      <c r="A3993" s="9">
        <f>'Raw Data'!A3992</f>
        <v>45365.854166666701</v>
      </c>
      <c r="B3993" s="11">
        <f>'Raw Data'!M3992</f>
        <v>11.647405034530401</v>
      </c>
      <c r="C3993" s="11" t="str">
        <f t="shared" si="124"/>
        <v>Free-flow</v>
      </c>
      <c r="D3993" s="11">
        <f>'Raw Data'!P3992</f>
        <v>0</v>
      </c>
      <c r="E3993" s="11" t="str">
        <f t="shared" si="125"/>
        <v>No Accident</v>
      </c>
      <c r="F3993" s="11" t="str">
        <f>'Raw Data'!O3992</f>
        <v>Clear</v>
      </c>
      <c r="G3993" s="11" t="str">
        <f>IFERROR(VLOOKUP(F3993,'Lookup Formulas Demo'!$A$5:$B$8,2,0),"Unknown Weather")</f>
        <v>Normal Driving</v>
      </c>
      <c r="H3993" s="11" t="str">
        <f>_xlfn.IFNA(INDEX('Lookup Formulas Demo'!$B$5:$B$8,MATCH(F3993,'Lookup Formulas Demo'!$A$5:$A$8,0)),"No Match Found")</f>
        <v>Normal Driving</v>
      </c>
    </row>
    <row r="3994" spans="1:8" x14ac:dyDescent="0.3">
      <c r="A3994" s="9">
        <f>'Raw Data'!A3993</f>
        <v>45365.857638888898</v>
      </c>
      <c r="B3994" s="11">
        <f>'Raw Data'!M3993</f>
        <v>41.701426026512799</v>
      </c>
      <c r="C3994" s="11" t="str">
        <f t="shared" si="124"/>
        <v>Free-flow</v>
      </c>
      <c r="D3994" s="11">
        <f>'Raw Data'!P3993</f>
        <v>0</v>
      </c>
      <c r="E3994" s="11" t="str">
        <f t="shared" si="125"/>
        <v>No Accident</v>
      </c>
      <c r="F3994" s="11" t="str">
        <f>'Raw Data'!O3993</f>
        <v>Rain</v>
      </c>
      <c r="G3994" s="11" t="str">
        <f>IFERROR(VLOOKUP(F3994,'Lookup Formulas Demo'!$A$5:$B$8,2,0),"Unknown Weather")</f>
        <v>Reduce Speed, Increase Following Distance</v>
      </c>
      <c r="H3994" s="11" t="str">
        <f>_xlfn.IFNA(INDEX('Lookup Formulas Demo'!$B$5:$B$8,MATCH(F3994,'Lookup Formulas Demo'!$A$5:$A$8,0)),"No Match Found")</f>
        <v>Reduce Speed, Increase Following Distance</v>
      </c>
    </row>
    <row r="3995" spans="1:8" x14ac:dyDescent="0.3">
      <c r="A3995" s="9">
        <f>'Raw Data'!A3994</f>
        <v>45365.861111111102</v>
      </c>
      <c r="B3995" s="11">
        <f>'Raw Data'!M3994</f>
        <v>25.662049359533601</v>
      </c>
      <c r="C3995" s="11" t="str">
        <f t="shared" si="124"/>
        <v>Free-flow</v>
      </c>
      <c r="D3995" s="11">
        <f>'Raw Data'!P3994</f>
        <v>0</v>
      </c>
      <c r="E3995" s="11" t="str">
        <f t="shared" si="125"/>
        <v>No Accident</v>
      </c>
      <c r="F3995" s="11" t="str">
        <f>'Raw Data'!O3994</f>
        <v>Rain</v>
      </c>
      <c r="G3995" s="11" t="str">
        <f>IFERROR(VLOOKUP(F3995,'Lookup Formulas Demo'!$A$5:$B$8,2,0),"Unknown Weather")</f>
        <v>Reduce Speed, Increase Following Distance</v>
      </c>
      <c r="H3995" s="11" t="str">
        <f>_xlfn.IFNA(INDEX('Lookup Formulas Demo'!$B$5:$B$8,MATCH(F3995,'Lookup Formulas Demo'!$A$5:$A$8,0)),"No Match Found")</f>
        <v>Reduce Speed, Increase Following Distance</v>
      </c>
    </row>
    <row r="3996" spans="1:8" x14ac:dyDescent="0.3">
      <c r="A3996" s="9">
        <f>'Raw Data'!A3995</f>
        <v>45365.864583333299</v>
      </c>
      <c r="B3996" s="11">
        <f>'Raw Data'!M3995</f>
        <v>43.076150466632903</v>
      </c>
      <c r="C3996" s="11" t="str">
        <f t="shared" si="124"/>
        <v>Free-flow</v>
      </c>
      <c r="D3996" s="11">
        <f>'Raw Data'!P3995</f>
        <v>0</v>
      </c>
      <c r="E3996" s="11" t="str">
        <f t="shared" si="125"/>
        <v>No Accident</v>
      </c>
      <c r="F3996" s="11" t="str">
        <f>'Raw Data'!O3995</f>
        <v>Snow</v>
      </c>
      <c r="G3996" s="11" t="str">
        <f>IFERROR(VLOOKUP(F3996,'Lookup Formulas Demo'!$A$5:$B$8,2,0),"Unknown Weather")</f>
        <v>Extreme Caution, Consider Delay</v>
      </c>
      <c r="H3996" s="11" t="str">
        <f>_xlfn.IFNA(INDEX('Lookup Formulas Demo'!$B$5:$B$8,MATCH(F3996,'Lookup Formulas Demo'!$A$5:$A$8,0)),"No Match Found")</f>
        <v>Extreme Caution, Consider Delay</v>
      </c>
    </row>
    <row r="3997" spans="1:8" x14ac:dyDescent="0.3">
      <c r="A3997" s="9">
        <f>'Raw Data'!A3996</f>
        <v>45365.868055555598</v>
      </c>
      <c r="B3997" s="11">
        <f>'Raw Data'!M3996</f>
        <v>90.350942362226604</v>
      </c>
      <c r="C3997" s="11" t="str">
        <f t="shared" si="124"/>
        <v>Congested</v>
      </c>
      <c r="D3997" s="11">
        <f>'Raw Data'!P3996</f>
        <v>0</v>
      </c>
      <c r="E3997" s="11" t="str">
        <f t="shared" si="125"/>
        <v>No Accident</v>
      </c>
      <c r="F3997" s="11" t="str">
        <f>'Raw Data'!O3996</f>
        <v>Fog</v>
      </c>
      <c r="G3997" s="11" t="str">
        <f>IFERROR(VLOOKUP(F3997,'Lookup Formulas Demo'!$A$5:$B$8,2,0),"Unknown Weather")</f>
        <v>Use Fog Lights, Reduce Speed</v>
      </c>
      <c r="H3997" s="11" t="str">
        <f>_xlfn.IFNA(INDEX('Lookup Formulas Demo'!$B$5:$B$8,MATCH(F3997,'Lookup Formulas Demo'!$A$5:$A$8,0)),"No Match Found")</f>
        <v>Use Fog Lights, Reduce Speed</v>
      </c>
    </row>
    <row r="3998" spans="1:8" x14ac:dyDescent="0.3">
      <c r="A3998" s="9">
        <f>'Raw Data'!A3997</f>
        <v>45365.871527777803</v>
      </c>
      <c r="B3998" s="11">
        <f>'Raw Data'!M3997</f>
        <v>41.218426192056697</v>
      </c>
      <c r="C3998" s="11" t="str">
        <f t="shared" si="124"/>
        <v>Free-flow</v>
      </c>
      <c r="D3998" s="11">
        <f>'Raw Data'!P3997</f>
        <v>0</v>
      </c>
      <c r="E3998" s="11" t="str">
        <f t="shared" si="125"/>
        <v>No Accident</v>
      </c>
      <c r="F3998" s="11" t="str">
        <f>'Raw Data'!O3997</f>
        <v>Snow</v>
      </c>
      <c r="G3998" s="11" t="str">
        <f>IFERROR(VLOOKUP(F3998,'Lookup Formulas Demo'!$A$5:$B$8,2,0),"Unknown Weather")</f>
        <v>Extreme Caution, Consider Delay</v>
      </c>
      <c r="H3998" s="11" t="str">
        <f>_xlfn.IFNA(INDEX('Lookup Formulas Demo'!$B$5:$B$8,MATCH(F3998,'Lookup Formulas Demo'!$A$5:$A$8,0)),"No Match Found")</f>
        <v>Extreme Caution, Consider Delay</v>
      </c>
    </row>
    <row r="3999" spans="1:8" x14ac:dyDescent="0.3">
      <c r="A3999" s="9">
        <f>'Raw Data'!A3998</f>
        <v>45365.875</v>
      </c>
      <c r="B3999" s="11">
        <f>'Raw Data'!M3998</f>
        <v>53.928275403233798</v>
      </c>
      <c r="C3999" s="11" t="str">
        <f t="shared" si="124"/>
        <v>Moderate</v>
      </c>
      <c r="D3999" s="11">
        <f>'Raw Data'!P3998</f>
        <v>0</v>
      </c>
      <c r="E3999" s="11" t="str">
        <f t="shared" si="125"/>
        <v>No Accident</v>
      </c>
      <c r="F3999" s="11" t="str">
        <f>'Raw Data'!O3998</f>
        <v>Fog</v>
      </c>
      <c r="G3999" s="11" t="str">
        <f>IFERROR(VLOOKUP(F3999,'Lookup Formulas Demo'!$A$5:$B$8,2,0),"Unknown Weather")</f>
        <v>Use Fog Lights, Reduce Speed</v>
      </c>
      <c r="H3999" s="11" t="str">
        <f>_xlfn.IFNA(INDEX('Lookup Formulas Demo'!$B$5:$B$8,MATCH(F3999,'Lookup Formulas Demo'!$A$5:$A$8,0)),"No Match Found")</f>
        <v>Use Fog Lights, Reduce Speed</v>
      </c>
    </row>
    <row r="4000" spans="1:8" x14ac:dyDescent="0.3">
      <c r="A4000" s="9">
        <f>'Raw Data'!A3999</f>
        <v>45365.878472222197</v>
      </c>
      <c r="B4000" s="11">
        <f>'Raw Data'!M3999</f>
        <v>68.534945623798606</v>
      </c>
      <c r="C4000" s="11" t="str">
        <f t="shared" si="124"/>
        <v>Moderate</v>
      </c>
      <c r="D4000" s="11">
        <f>'Raw Data'!P3999</f>
        <v>0</v>
      </c>
      <c r="E4000" s="11" t="str">
        <f t="shared" si="125"/>
        <v>No Accident</v>
      </c>
      <c r="F4000" s="11" t="str">
        <f>'Raw Data'!O3999</f>
        <v>Rain</v>
      </c>
      <c r="G4000" s="11" t="str">
        <f>IFERROR(VLOOKUP(F4000,'Lookup Formulas Demo'!$A$5:$B$8,2,0),"Unknown Weather")</f>
        <v>Reduce Speed, Increase Following Distance</v>
      </c>
      <c r="H4000" s="11" t="str">
        <f>_xlfn.IFNA(INDEX('Lookup Formulas Demo'!$B$5:$B$8,MATCH(F4000,'Lookup Formulas Demo'!$A$5:$A$8,0)),"No Match Found")</f>
        <v>Reduce Speed, Increase Following Distance</v>
      </c>
    </row>
    <row r="4001" spans="1:8" x14ac:dyDescent="0.3">
      <c r="A4001" s="9">
        <f>'Raw Data'!A4000</f>
        <v>45365.881944444503</v>
      </c>
      <c r="B4001" s="11">
        <f>'Raw Data'!M4000</f>
        <v>50.402536452537802</v>
      </c>
      <c r="C4001" s="11" t="str">
        <f t="shared" si="124"/>
        <v>Moderate</v>
      </c>
      <c r="D4001" s="11">
        <f>'Raw Data'!P4000</f>
        <v>0</v>
      </c>
      <c r="E4001" s="11" t="str">
        <f t="shared" si="125"/>
        <v>No Accident</v>
      </c>
      <c r="F4001" s="11" t="str">
        <f>'Raw Data'!O4000</f>
        <v>Clear</v>
      </c>
      <c r="G4001" s="11" t="str">
        <f>IFERROR(VLOOKUP(F4001,'Lookup Formulas Demo'!$A$5:$B$8,2,0),"Unknown Weather")</f>
        <v>Normal Driving</v>
      </c>
      <c r="H4001" s="11" t="str">
        <f>_xlfn.IFNA(INDEX('Lookup Formulas Demo'!$B$5:$B$8,MATCH(F4001,'Lookup Formulas Demo'!$A$5:$A$8,0)),"No Match Found")</f>
        <v>Normal Driving</v>
      </c>
    </row>
    <row r="4002" spans="1:8" x14ac:dyDescent="0.3">
      <c r="A4002" s="9">
        <f>'Raw Data'!A4001</f>
        <v>45365.885416666701</v>
      </c>
      <c r="B4002" s="11">
        <f>'Raw Data'!M4001</f>
        <v>97.384603809229404</v>
      </c>
      <c r="C4002" s="11" t="str">
        <f t="shared" si="124"/>
        <v>Congested</v>
      </c>
      <c r="D4002" s="11">
        <f>'Raw Data'!P4001</f>
        <v>0</v>
      </c>
      <c r="E4002" s="11" t="str">
        <f t="shared" si="125"/>
        <v>No Accident</v>
      </c>
      <c r="F4002" s="11" t="str">
        <f>'Raw Data'!O4001</f>
        <v>Rain</v>
      </c>
      <c r="G4002" s="11" t="str">
        <f>IFERROR(VLOOKUP(F4002,'Lookup Formulas Demo'!$A$5:$B$8,2,0),"Unknown Weather")</f>
        <v>Reduce Speed, Increase Following Distance</v>
      </c>
      <c r="H4002" s="11" t="str">
        <f>_xlfn.IFNA(INDEX('Lookup Formulas Demo'!$B$5:$B$8,MATCH(F4002,'Lookup Formulas Demo'!$A$5:$A$8,0)),"No Match Found")</f>
        <v>Reduce Speed, Increase Following Distance</v>
      </c>
    </row>
    <row r="4003" spans="1:8" x14ac:dyDescent="0.3">
      <c r="A4003" s="9">
        <f>'Raw Data'!A4002</f>
        <v>45365.888888888898</v>
      </c>
      <c r="B4003" s="11">
        <f>'Raw Data'!M4002</f>
        <v>11.6678339823962</v>
      </c>
      <c r="C4003" s="11" t="str">
        <f t="shared" si="124"/>
        <v>Free-flow</v>
      </c>
      <c r="D4003" s="11">
        <f>'Raw Data'!P4002</f>
        <v>0</v>
      </c>
      <c r="E4003" s="11" t="str">
        <f t="shared" si="125"/>
        <v>No Accident</v>
      </c>
      <c r="F4003" s="11" t="str">
        <f>'Raw Data'!O4002</f>
        <v>Rain</v>
      </c>
      <c r="G4003" s="11" t="str">
        <f>IFERROR(VLOOKUP(F4003,'Lookup Formulas Demo'!$A$5:$B$8,2,0),"Unknown Weather")</f>
        <v>Reduce Speed, Increase Following Distance</v>
      </c>
      <c r="H4003" s="11" t="str">
        <f>_xlfn.IFNA(INDEX('Lookup Formulas Demo'!$B$5:$B$8,MATCH(F4003,'Lookup Formulas Demo'!$A$5:$A$8,0)),"No Match Found")</f>
        <v>Reduce Speed, Increase Following Distance</v>
      </c>
    </row>
    <row r="4004" spans="1:8" x14ac:dyDescent="0.3">
      <c r="A4004" s="9">
        <f>'Raw Data'!A4003</f>
        <v>45365.892361111102</v>
      </c>
      <c r="B4004" s="11">
        <f>'Raw Data'!M4003</f>
        <v>91.669868819392306</v>
      </c>
      <c r="C4004" s="11" t="str">
        <f t="shared" si="124"/>
        <v>Congested</v>
      </c>
      <c r="D4004" s="11">
        <f>'Raw Data'!P4003</f>
        <v>0</v>
      </c>
      <c r="E4004" s="11" t="str">
        <f t="shared" si="125"/>
        <v>No Accident</v>
      </c>
      <c r="F4004" s="11" t="str">
        <f>'Raw Data'!O4003</f>
        <v>Snow</v>
      </c>
      <c r="G4004" s="11" t="str">
        <f>IFERROR(VLOOKUP(F4004,'Lookup Formulas Demo'!$A$5:$B$8,2,0),"Unknown Weather")</f>
        <v>Extreme Caution, Consider Delay</v>
      </c>
      <c r="H4004" s="11" t="str">
        <f>_xlfn.IFNA(INDEX('Lookup Formulas Demo'!$B$5:$B$8,MATCH(F4004,'Lookup Formulas Demo'!$A$5:$A$8,0)),"No Match Found")</f>
        <v>Extreme Caution, Consider Delay</v>
      </c>
    </row>
    <row r="4005" spans="1:8" x14ac:dyDescent="0.3">
      <c r="A4005" s="9">
        <f>'Raw Data'!A4004</f>
        <v>45365.895833333299</v>
      </c>
      <c r="B4005" s="11">
        <f>'Raw Data'!M4004</f>
        <v>80.6953235588269</v>
      </c>
      <c r="C4005" s="11" t="str">
        <f t="shared" si="124"/>
        <v>Congested</v>
      </c>
      <c r="D4005" s="11">
        <f>'Raw Data'!P4004</f>
        <v>1</v>
      </c>
      <c r="E4005" s="11" t="str">
        <f t="shared" si="125"/>
        <v>Accident Reported</v>
      </c>
      <c r="F4005" s="11" t="str">
        <f>'Raw Data'!O4004</f>
        <v>Clear</v>
      </c>
      <c r="G4005" s="11" t="str">
        <f>IFERROR(VLOOKUP(F4005,'Lookup Formulas Demo'!$A$5:$B$8,2,0),"Unknown Weather")</f>
        <v>Normal Driving</v>
      </c>
      <c r="H4005" s="11" t="str">
        <f>_xlfn.IFNA(INDEX('Lookup Formulas Demo'!$B$5:$B$8,MATCH(F4005,'Lookup Formulas Demo'!$A$5:$A$8,0)),"No Match Found")</f>
        <v>Normal Driving</v>
      </c>
    </row>
    <row r="4006" spans="1:8" x14ac:dyDescent="0.3">
      <c r="A4006" s="9">
        <f>'Raw Data'!A4005</f>
        <v>45365.899305555598</v>
      </c>
      <c r="B4006" s="11">
        <f>'Raw Data'!M4005</f>
        <v>18.426019894313399</v>
      </c>
      <c r="C4006" s="11" t="str">
        <f t="shared" si="124"/>
        <v>Free-flow</v>
      </c>
      <c r="D4006" s="11">
        <f>'Raw Data'!P4005</f>
        <v>0</v>
      </c>
      <c r="E4006" s="11" t="str">
        <f t="shared" si="125"/>
        <v>No Accident</v>
      </c>
      <c r="F4006" s="11" t="str">
        <f>'Raw Data'!O4005</f>
        <v>Snow</v>
      </c>
      <c r="G4006" s="11" t="str">
        <f>IFERROR(VLOOKUP(F4006,'Lookup Formulas Demo'!$A$5:$B$8,2,0),"Unknown Weather")</f>
        <v>Extreme Caution, Consider Delay</v>
      </c>
      <c r="H4006" s="11" t="str">
        <f>_xlfn.IFNA(INDEX('Lookup Formulas Demo'!$B$5:$B$8,MATCH(F4006,'Lookup Formulas Demo'!$A$5:$A$8,0)),"No Match Found")</f>
        <v>Extreme Caution, Consider Delay</v>
      </c>
    </row>
    <row r="4007" spans="1:8" x14ac:dyDescent="0.3">
      <c r="A4007" s="9">
        <f>'Raw Data'!A4006</f>
        <v>45365.902777777803</v>
      </c>
      <c r="B4007" s="11">
        <f>'Raw Data'!M4006</f>
        <v>22.718278049294401</v>
      </c>
      <c r="C4007" s="11" t="str">
        <f t="shared" si="124"/>
        <v>Free-flow</v>
      </c>
      <c r="D4007" s="11">
        <f>'Raw Data'!P4006</f>
        <v>1</v>
      </c>
      <c r="E4007" s="11" t="str">
        <f t="shared" si="125"/>
        <v>Accident Reported</v>
      </c>
      <c r="F4007" s="11" t="str">
        <f>'Raw Data'!O4006</f>
        <v>Clear</v>
      </c>
      <c r="G4007" s="11" t="str">
        <f>IFERROR(VLOOKUP(F4007,'Lookup Formulas Demo'!$A$5:$B$8,2,0),"Unknown Weather")</f>
        <v>Normal Driving</v>
      </c>
      <c r="H4007" s="11" t="str">
        <f>_xlfn.IFNA(INDEX('Lookup Formulas Demo'!$B$5:$B$8,MATCH(F4007,'Lookup Formulas Demo'!$A$5:$A$8,0)),"No Match Found")</f>
        <v>Normal Driving</v>
      </c>
    </row>
    <row r="4008" spans="1:8" x14ac:dyDescent="0.3">
      <c r="A4008" s="9">
        <f>'Raw Data'!A4007</f>
        <v>45365.90625</v>
      </c>
      <c r="B4008" s="11">
        <f>'Raw Data'!M4007</f>
        <v>29.9508208609688</v>
      </c>
      <c r="C4008" s="11" t="str">
        <f t="shared" si="124"/>
        <v>Free-flow</v>
      </c>
      <c r="D4008" s="11">
        <f>'Raw Data'!P4007</f>
        <v>0</v>
      </c>
      <c r="E4008" s="11" t="str">
        <f t="shared" si="125"/>
        <v>No Accident</v>
      </c>
      <c r="F4008" s="11" t="str">
        <f>'Raw Data'!O4007</f>
        <v>Rain</v>
      </c>
      <c r="G4008" s="11" t="str">
        <f>IFERROR(VLOOKUP(F4008,'Lookup Formulas Demo'!$A$5:$B$8,2,0),"Unknown Weather")</f>
        <v>Reduce Speed, Increase Following Distance</v>
      </c>
      <c r="H4008" s="11" t="str">
        <f>_xlfn.IFNA(INDEX('Lookup Formulas Demo'!$B$5:$B$8,MATCH(F4008,'Lookup Formulas Demo'!$A$5:$A$8,0)),"No Match Found")</f>
        <v>Reduce Speed, Increase Following Distance</v>
      </c>
    </row>
    <row r="4009" spans="1:8" x14ac:dyDescent="0.3">
      <c r="A4009" s="9">
        <f>'Raw Data'!A4008</f>
        <v>45365.909722222197</v>
      </c>
      <c r="B4009" s="11">
        <f>'Raw Data'!M4008</f>
        <v>10.7145097004892</v>
      </c>
      <c r="C4009" s="11" t="str">
        <f t="shared" si="124"/>
        <v>Free-flow</v>
      </c>
      <c r="D4009" s="11">
        <f>'Raw Data'!P4008</f>
        <v>0</v>
      </c>
      <c r="E4009" s="11" t="str">
        <f t="shared" si="125"/>
        <v>No Accident</v>
      </c>
      <c r="F4009" s="11" t="str">
        <f>'Raw Data'!O4008</f>
        <v>Fog</v>
      </c>
      <c r="G4009" s="11" t="str">
        <f>IFERROR(VLOOKUP(F4009,'Lookup Formulas Demo'!$A$5:$B$8,2,0),"Unknown Weather")</f>
        <v>Use Fog Lights, Reduce Speed</v>
      </c>
      <c r="H4009" s="11" t="str">
        <f>_xlfn.IFNA(INDEX('Lookup Formulas Demo'!$B$5:$B$8,MATCH(F4009,'Lookup Formulas Demo'!$A$5:$A$8,0)),"No Match Found")</f>
        <v>Use Fog Lights, Reduce Speed</v>
      </c>
    </row>
    <row r="4010" spans="1:8" x14ac:dyDescent="0.3">
      <c r="A4010" s="9">
        <f>'Raw Data'!A4009</f>
        <v>45365.913194444503</v>
      </c>
      <c r="B4010" s="11">
        <f>'Raw Data'!M4009</f>
        <v>51.118623515347799</v>
      </c>
      <c r="C4010" s="11" t="str">
        <f t="shared" si="124"/>
        <v>Moderate</v>
      </c>
      <c r="D4010" s="11">
        <f>'Raw Data'!P4009</f>
        <v>0</v>
      </c>
      <c r="E4010" s="11" t="str">
        <f t="shared" si="125"/>
        <v>No Accident</v>
      </c>
      <c r="F4010" s="11" t="str">
        <f>'Raw Data'!O4009</f>
        <v>Fog</v>
      </c>
      <c r="G4010" s="11" t="str">
        <f>IFERROR(VLOOKUP(F4010,'Lookup Formulas Demo'!$A$5:$B$8,2,0),"Unknown Weather")</f>
        <v>Use Fog Lights, Reduce Speed</v>
      </c>
      <c r="H4010" s="11" t="str">
        <f>_xlfn.IFNA(INDEX('Lookup Formulas Demo'!$B$5:$B$8,MATCH(F4010,'Lookup Formulas Demo'!$A$5:$A$8,0)),"No Match Found")</f>
        <v>Use Fog Lights, Reduce Speed</v>
      </c>
    </row>
    <row r="4011" spans="1:8" x14ac:dyDescent="0.3">
      <c r="A4011" s="9">
        <f>'Raw Data'!A4010</f>
        <v>45365.916666666701</v>
      </c>
      <c r="B4011" s="11">
        <f>'Raw Data'!M4010</f>
        <v>42.389311127989401</v>
      </c>
      <c r="C4011" s="11" t="str">
        <f t="shared" si="124"/>
        <v>Free-flow</v>
      </c>
      <c r="D4011" s="11">
        <f>'Raw Data'!P4010</f>
        <v>1</v>
      </c>
      <c r="E4011" s="11" t="str">
        <f t="shared" si="125"/>
        <v>Accident Reported</v>
      </c>
      <c r="F4011" s="11" t="str">
        <f>'Raw Data'!O4010</f>
        <v>Snow</v>
      </c>
      <c r="G4011" s="11" t="str">
        <f>IFERROR(VLOOKUP(F4011,'Lookup Formulas Demo'!$A$5:$B$8,2,0),"Unknown Weather")</f>
        <v>Extreme Caution, Consider Delay</v>
      </c>
      <c r="H4011" s="11" t="str">
        <f>_xlfn.IFNA(INDEX('Lookup Formulas Demo'!$B$5:$B$8,MATCH(F4011,'Lookup Formulas Demo'!$A$5:$A$8,0)),"No Match Found")</f>
        <v>Extreme Caution, Consider Delay</v>
      </c>
    </row>
    <row r="4012" spans="1:8" x14ac:dyDescent="0.3">
      <c r="A4012" s="9">
        <f>'Raw Data'!A4011</f>
        <v>45365.920138888898</v>
      </c>
      <c r="B4012" s="11">
        <f>'Raw Data'!M4011</f>
        <v>91.436400747542606</v>
      </c>
      <c r="C4012" s="11" t="str">
        <f t="shared" si="124"/>
        <v>Congested</v>
      </c>
      <c r="D4012" s="11">
        <f>'Raw Data'!P4011</f>
        <v>0</v>
      </c>
      <c r="E4012" s="11" t="str">
        <f t="shared" si="125"/>
        <v>No Accident</v>
      </c>
      <c r="F4012" s="11" t="str">
        <f>'Raw Data'!O4011</f>
        <v>Clear</v>
      </c>
      <c r="G4012" s="11" t="str">
        <f>IFERROR(VLOOKUP(F4012,'Lookup Formulas Demo'!$A$5:$B$8,2,0),"Unknown Weather")</f>
        <v>Normal Driving</v>
      </c>
      <c r="H4012" s="11" t="str">
        <f>_xlfn.IFNA(INDEX('Lookup Formulas Demo'!$B$5:$B$8,MATCH(F4012,'Lookup Formulas Demo'!$A$5:$A$8,0)),"No Match Found")</f>
        <v>Normal Driving</v>
      </c>
    </row>
    <row r="4013" spans="1:8" x14ac:dyDescent="0.3">
      <c r="A4013" s="9">
        <f>'Raw Data'!A4012</f>
        <v>45365.923611111102</v>
      </c>
      <c r="B4013" s="11">
        <f>'Raw Data'!M4012</f>
        <v>60.047075970363203</v>
      </c>
      <c r="C4013" s="11" t="str">
        <f t="shared" si="124"/>
        <v>Moderate</v>
      </c>
      <c r="D4013" s="11">
        <f>'Raw Data'!P4012</f>
        <v>1</v>
      </c>
      <c r="E4013" s="11" t="str">
        <f t="shared" si="125"/>
        <v>Accident Reported</v>
      </c>
      <c r="F4013" s="11" t="str">
        <f>'Raw Data'!O4012</f>
        <v>Snow</v>
      </c>
      <c r="G4013" s="11" t="str">
        <f>IFERROR(VLOOKUP(F4013,'Lookup Formulas Demo'!$A$5:$B$8,2,0),"Unknown Weather")</f>
        <v>Extreme Caution, Consider Delay</v>
      </c>
      <c r="H4013" s="11" t="str">
        <f>_xlfn.IFNA(INDEX('Lookup Formulas Demo'!$B$5:$B$8,MATCH(F4013,'Lookup Formulas Demo'!$A$5:$A$8,0)),"No Match Found")</f>
        <v>Extreme Caution, Consider Delay</v>
      </c>
    </row>
    <row r="4014" spans="1:8" x14ac:dyDescent="0.3">
      <c r="A4014" s="9">
        <f>'Raw Data'!A4013</f>
        <v>45365.927083333299</v>
      </c>
      <c r="B4014" s="11">
        <f>'Raw Data'!M4013</f>
        <v>57.221795146041202</v>
      </c>
      <c r="C4014" s="11" t="str">
        <f t="shared" si="124"/>
        <v>Moderate</v>
      </c>
      <c r="D4014" s="11">
        <f>'Raw Data'!P4013</f>
        <v>0</v>
      </c>
      <c r="E4014" s="11" t="str">
        <f t="shared" si="125"/>
        <v>No Accident</v>
      </c>
      <c r="F4014" s="11" t="str">
        <f>'Raw Data'!O4013</f>
        <v>Rain</v>
      </c>
      <c r="G4014" s="11" t="str">
        <f>IFERROR(VLOOKUP(F4014,'Lookup Formulas Demo'!$A$5:$B$8,2,0),"Unknown Weather")</f>
        <v>Reduce Speed, Increase Following Distance</v>
      </c>
      <c r="H4014" s="11" t="str">
        <f>_xlfn.IFNA(INDEX('Lookup Formulas Demo'!$B$5:$B$8,MATCH(F4014,'Lookup Formulas Demo'!$A$5:$A$8,0)),"No Match Found")</f>
        <v>Reduce Speed, Increase Following Distance</v>
      </c>
    </row>
    <row r="4015" spans="1:8" x14ac:dyDescent="0.3">
      <c r="A4015" s="9">
        <f>'Raw Data'!A4014</f>
        <v>45365.930555555598</v>
      </c>
      <c r="B4015" s="11">
        <f>'Raw Data'!M4014</f>
        <v>24.413652742249301</v>
      </c>
      <c r="C4015" s="11" t="str">
        <f t="shared" si="124"/>
        <v>Free-flow</v>
      </c>
      <c r="D4015" s="11">
        <f>'Raw Data'!P4014</f>
        <v>0</v>
      </c>
      <c r="E4015" s="11" t="str">
        <f t="shared" si="125"/>
        <v>No Accident</v>
      </c>
      <c r="F4015" s="11" t="str">
        <f>'Raw Data'!O4014</f>
        <v>Clear</v>
      </c>
      <c r="G4015" s="11" t="str">
        <f>IFERROR(VLOOKUP(F4015,'Lookup Formulas Demo'!$A$5:$B$8,2,0),"Unknown Weather")</f>
        <v>Normal Driving</v>
      </c>
      <c r="H4015" s="11" t="str">
        <f>_xlfn.IFNA(INDEX('Lookup Formulas Demo'!$B$5:$B$8,MATCH(F4015,'Lookup Formulas Demo'!$A$5:$A$8,0)),"No Match Found")</f>
        <v>Normal Driving</v>
      </c>
    </row>
    <row r="4016" spans="1:8" x14ac:dyDescent="0.3">
      <c r="A4016" s="9">
        <f>'Raw Data'!A4015</f>
        <v>45365.934027777803</v>
      </c>
      <c r="B4016" s="11">
        <f>'Raw Data'!M4015</f>
        <v>92.806486804298899</v>
      </c>
      <c r="C4016" s="11" t="str">
        <f t="shared" si="124"/>
        <v>Congested</v>
      </c>
      <c r="D4016" s="11">
        <f>'Raw Data'!P4015</f>
        <v>0</v>
      </c>
      <c r="E4016" s="11" t="str">
        <f t="shared" si="125"/>
        <v>No Accident</v>
      </c>
      <c r="F4016" s="11" t="str">
        <f>'Raw Data'!O4015</f>
        <v>Clear</v>
      </c>
      <c r="G4016" s="11" t="str">
        <f>IFERROR(VLOOKUP(F4016,'Lookup Formulas Demo'!$A$5:$B$8,2,0),"Unknown Weather")</f>
        <v>Normal Driving</v>
      </c>
      <c r="H4016" s="11" t="str">
        <f>_xlfn.IFNA(INDEX('Lookup Formulas Demo'!$B$5:$B$8,MATCH(F4016,'Lookup Formulas Demo'!$A$5:$A$8,0)),"No Match Found")</f>
        <v>Normal Driving</v>
      </c>
    </row>
    <row r="4017" spans="1:8" x14ac:dyDescent="0.3">
      <c r="A4017" s="9">
        <f>'Raw Data'!A4016</f>
        <v>45365.9375</v>
      </c>
      <c r="B4017" s="11">
        <f>'Raw Data'!M4016</f>
        <v>89.390122014219102</v>
      </c>
      <c r="C4017" s="11" t="str">
        <f t="shared" si="124"/>
        <v>Congested</v>
      </c>
      <c r="D4017" s="11">
        <f>'Raw Data'!P4016</f>
        <v>0</v>
      </c>
      <c r="E4017" s="11" t="str">
        <f t="shared" si="125"/>
        <v>No Accident</v>
      </c>
      <c r="F4017" s="11" t="str">
        <f>'Raw Data'!O4016</f>
        <v>Fog</v>
      </c>
      <c r="G4017" s="11" t="str">
        <f>IFERROR(VLOOKUP(F4017,'Lookup Formulas Demo'!$A$5:$B$8,2,0),"Unknown Weather")</f>
        <v>Use Fog Lights, Reduce Speed</v>
      </c>
      <c r="H4017" s="11" t="str">
        <f>_xlfn.IFNA(INDEX('Lookup Formulas Demo'!$B$5:$B$8,MATCH(F4017,'Lookup Formulas Demo'!$A$5:$A$8,0)),"No Match Found")</f>
        <v>Use Fog Lights, Reduce Speed</v>
      </c>
    </row>
    <row r="4018" spans="1:8" x14ac:dyDescent="0.3">
      <c r="A4018" s="9">
        <f>'Raw Data'!A4017</f>
        <v>45365.940972222197</v>
      </c>
      <c r="B4018" s="11">
        <f>'Raw Data'!M4017</f>
        <v>41.993184027440002</v>
      </c>
      <c r="C4018" s="11" t="str">
        <f t="shared" si="124"/>
        <v>Free-flow</v>
      </c>
      <c r="D4018" s="11">
        <f>'Raw Data'!P4017</f>
        <v>0</v>
      </c>
      <c r="E4018" s="11" t="str">
        <f t="shared" si="125"/>
        <v>No Accident</v>
      </c>
      <c r="F4018" s="11" t="str">
        <f>'Raw Data'!O4017</f>
        <v>Snow</v>
      </c>
      <c r="G4018" s="11" t="str">
        <f>IFERROR(VLOOKUP(F4018,'Lookup Formulas Demo'!$A$5:$B$8,2,0),"Unknown Weather")</f>
        <v>Extreme Caution, Consider Delay</v>
      </c>
      <c r="H4018" s="11" t="str">
        <f>_xlfn.IFNA(INDEX('Lookup Formulas Demo'!$B$5:$B$8,MATCH(F4018,'Lookup Formulas Demo'!$A$5:$A$8,0)),"No Match Found")</f>
        <v>Extreme Caution, Consider Delay</v>
      </c>
    </row>
    <row r="4019" spans="1:8" x14ac:dyDescent="0.3">
      <c r="A4019" s="9">
        <f>'Raw Data'!A4018</f>
        <v>45365.944444444503</v>
      </c>
      <c r="B4019" s="11">
        <f>'Raw Data'!M4018</f>
        <v>69.055001711887897</v>
      </c>
      <c r="C4019" s="11" t="str">
        <f t="shared" si="124"/>
        <v>Moderate</v>
      </c>
      <c r="D4019" s="11">
        <f>'Raw Data'!P4018</f>
        <v>0</v>
      </c>
      <c r="E4019" s="11" t="str">
        <f t="shared" si="125"/>
        <v>No Accident</v>
      </c>
      <c r="F4019" s="11" t="str">
        <f>'Raw Data'!O4018</f>
        <v>Clear</v>
      </c>
      <c r="G4019" s="11" t="str">
        <f>IFERROR(VLOOKUP(F4019,'Lookup Formulas Demo'!$A$5:$B$8,2,0),"Unknown Weather")</f>
        <v>Normal Driving</v>
      </c>
      <c r="H4019" s="11" t="str">
        <f>_xlfn.IFNA(INDEX('Lookup Formulas Demo'!$B$5:$B$8,MATCH(F4019,'Lookup Formulas Demo'!$A$5:$A$8,0)),"No Match Found")</f>
        <v>Normal Driving</v>
      </c>
    </row>
    <row r="4020" spans="1:8" x14ac:dyDescent="0.3">
      <c r="A4020" s="9">
        <f>'Raw Data'!A4019</f>
        <v>45365.947916666701</v>
      </c>
      <c r="B4020" s="11">
        <f>'Raw Data'!M4019</f>
        <v>75.740718136884794</v>
      </c>
      <c r="C4020" s="11" t="str">
        <f t="shared" si="124"/>
        <v>Moderate</v>
      </c>
      <c r="D4020" s="11">
        <f>'Raw Data'!P4019</f>
        <v>0</v>
      </c>
      <c r="E4020" s="11" t="str">
        <f t="shared" si="125"/>
        <v>No Accident</v>
      </c>
      <c r="F4020" s="11" t="str">
        <f>'Raw Data'!O4019</f>
        <v>Clear</v>
      </c>
      <c r="G4020" s="11" t="str">
        <f>IFERROR(VLOOKUP(F4020,'Lookup Formulas Demo'!$A$5:$B$8,2,0),"Unknown Weather")</f>
        <v>Normal Driving</v>
      </c>
      <c r="H4020" s="11" t="str">
        <f>_xlfn.IFNA(INDEX('Lookup Formulas Demo'!$B$5:$B$8,MATCH(F4020,'Lookup Formulas Demo'!$A$5:$A$8,0)),"No Match Found")</f>
        <v>Normal Driving</v>
      </c>
    </row>
    <row r="4021" spans="1:8" x14ac:dyDescent="0.3">
      <c r="A4021" s="9">
        <f>'Raw Data'!A4020</f>
        <v>45365.951388888898</v>
      </c>
      <c r="B4021" s="11">
        <f>'Raw Data'!M4020</f>
        <v>47.2952001461788</v>
      </c>
      <c r="C4021" s="11" t="str">
        <f t="shared" si="124"/>
        <v>Free-flow</v>
      </c>
      <c r="D4021" s="11">
        <f>'Raw Data'!P4020</f>
        <v>0</v>
      </c>
      <c r="E4021" s="11" t="str">
        <f t="shared" si="125"/>
        <v>No Accident</v>
      </c>
      <c r="F4021" s="11" t="str">
        <f>'Raw Data'!O4020</f>
        <v>Clear</v>
      </c>
      <c r="G4021" s="11" t="str">
        <f>IFERROR(VLOOKUP(F4021,'Lookup Formulas Demo'!$A$5:$B$8,2,0),"Unknown Weather")</f>
        <v>Normal Driving</v>
      </c>
      <c r="H4021" s="11" t="str">
        <f>_xlfn.IFNA(INDEX('Lookup Formulas Demo'!$B$5:$B$8,MATCH(F4021,'Lookup Formulas Demo'!$A$5:$A$8,0)),"No Match Found")</f>
        <v>Normal Driving</v>
      </c>
    </row>
    <row r="4022" spans="1:8" x14ac:dyDescent="0.3">
      <c r="A4022" s="9">
        <f>'Raw Data'!A4021</f>
        <v>45365.954861111102</v>
      </c>
      <c r="B4022" s="11">
        <f>'Raw Data'!M4021</f>
        <v>54.3383004361323</v>
      </c>
      <c r="C4022" s="11" t="str">
        <f t="shared" si="124"/>
        <v>Moderate</v>
      </c>
      <c r="D4022" s="11">
        <f>'Raw Data'!P4021</f>
        <v>0</v>
      </c>
      <c r="E4022" s="11" t="str">
        <f t="shared" si="125"/>
        <v>No Accident</v>
      </c>
      <c r="F4022" s="11" t="str">
        <f>'Raw Data'!O4021</f>
        <v>Rain</v>
      </c>
      <c r="G4022" s="11" t="str">
        <f>IFERROR(VLOOKUP(F4022,'Lookup Formulas Demo'!$A$5:$B$8,2,0),"Unknown Weather")</f>
        <v>Reduce Speed, Increase Following Distance</v>
      </c>
      <c r="H4022" s="11" t="str">
        <f>_xlfn.IFNA(INDEX('Lookup Formulas Demo'!$B$5:$B$8,MATCH(F4022,'Lookup Formulas Demo'!$A$5:$A$8,0)),"No Match Found")</f>
        <v>Reduce Speed, Increase Following Distance</v>
      </c>
    </row>
    <row r="4023" spans="1:8" x14ac:dyDescent="0.3">
      <c r="A4023" s="9">
        <f>'Raw Data'!A4022</f>
        <v>45365.958333333299</v>
      </c>
      <c r="B4023" s="11">
        <f>'Raw Data'!M4022</f>
        <v>82.954924142896203</v>
      </c>
      <c r="C4023" s="11" t="str">
        <f t="shared" si="124"/>
        <v>Congested</v>
      </c>
      <c r="D4023" s="11">
        <f>'Raw Data'!P4022</f>
        <v>0</v>
      </c>
      <c r="E4023" s="11" t="str">
        <f t="shared" si="125"/>
        <v>No Accident</v>
      </c>
      <c r="F4023" s="11" t="str">
        <f>'Raw Data'!O4022</f>
        <v>Rain</v>
      </c>
      <c r="G4023" s="11" t="str">
        <f>IFERROR(VLOOKUP(F4023,'Lookup Formulas Demo'!$A$5:$B$8,2,0),"Unknown Weather")</f>
        <v>Reduce Speed, Increase Following Distance</v>
      </c>
      <c r="H4023" s="11" t="str">
        <f>_xlfn.IFNA(INDEX('Lookup Formulas Demo'!$B$5:$B$8,MATCH(F4023,'Lookup Formulas Demo'!$A$5:$A$8,0)),"No Match Found")</f>
        <v>Reduce Speed, Increase Following Distance</v>
      </c>
    </row>
    <row r="4024" spans="1:8" x14ac:dyDescent="0.3">
      <c r="A4024" s="9">
        <f>'Raw Data'!A4023</f>
        <v>45365.961805555598</v>
      </c>
      <c r="B4024" s="11">
        <f>'Raw Data'!M4023</f>
        <v>58.7313437220023</v>
      </c>
      <c r="C4024" s="11" t="str">
        <f t="shared" si="124"/>
        <v>Moderate</v>
      </c>
      <c r="D4024" s="11">
        <f>'Raw Data'!P4023</f>
        <v>0</v>
      </c>
      <c r="E4024" s="11" t="str">
        <f t="shared" si="125"/>
        <v>No Accident</v>
      </c>
      <c r="F4024" s="11" t="str">
        <f>'Raw Data'!O4023</f>
        <v>Rain</v>
      </c>
      <c r="G4024" s="11" t="str">
        <f>IFERROR(VLOOKUP(F4024,'Lookup Formulas Demo'!$A$5:$B$8,2,0),"Unknown Weather")</f>
        <v>Reduce Speed, Increase Following Distance</v>
      </c>
      <c r="H4024" s="11" t="str">
        <f>_xlfn.IFNA(INDEX('Lookup Formulas Demo'!$B$5:$B$8,MATCH(F4024,'Lookup Formulas Demo'!$A$5:$A$8,0)),"No Match Found")</f>
        <v>Reduce Speed, Increase Following Distance</v>
      </c>
    </row>
    <row r="4025" spans="1:8" x14ac:dyDescent="0.3">
      <c r="A4025" s="9">
        <f>'Raw Data'!A4024</f>
        <v>45365.965277777803</v>
      </c>
      <c r="B4025" s="11">
        <f>'Raw Data'!M4024</f>
        <v>11.7571282275523</v>
      </c>
      <c r="C4025" s="11" t="str">
        <f t="shared" si="124"/>
        <v>Free-flow</v>
      </c>
      <c r="D4025" s="11">
        <f>'Raw Data'!P4024</f>
        <v>0</v>
      </c>
      <c r="E4025" s="11" t="str">
        <f t="shared" si="125"/>
        <v>No Accident</v>
      </c>
      <c r="F4025" s="11" t="str">
        <f>'Raw Data'!O4024</f>
        <v>Rain</v>
      </c>
      <c r="G4025" s="11" t="str">
        <f>IFERROR(VLOOKUP(F4025,'Lookup Formulas Demo'!$A$5:$B$8,2,0),"Unknown Weather")</f>
        <v>Reduce Speed, Increase Following Distance</v>
      </c>
      <c r="H4025" s="11" t="str">
        <f>_xlfn.IFNA(INDEX('Lookup Formulas Demo'!$B$5:$B$8,MATCH(F4025,'Lookup Formulas Demo'!$A$5:$A$8,0)),"No Match Found")</f>
        <v>Reduce Speed, Increase Following Distance</v>
      </c>
    </row>
    <row r="4026" spans="1:8" x14ac:dyDescent="0.3">
      <c r="A4026" s="9">
        <f>'Raw Data'!A4025</f>
        <v>45365.96875</v>
      </c>
      <c r="B4026" s="11">
        <f>'Raw Data'!M4025</f>
        <v>97.835077042948299</v>
      </c>
      <c r="C4026" s="11" t="str">
        <f t="shared" si="124"/>
        <v>Congested</v>
      </c>
      <c r="D4026" s="11">
        <f>'Raw Data'!P4025</f>
        <v>0</v>
      </c>
      <c r="E4026" s="11" t="str">
        <f t="shared" si="125"/>
        <v>No Accident</v>
      </c>
      <c r="F4026" s="11" t="str">
        <f>'Raw Data'!O4025</f>
        <v>Fog</v>
      </c>
      <c r="G4026" s="11" t="str">
        <f>IFERROR(VLOOKUP(F4026,'Lookup Formulas Demo'!$A$5:$B$8,2,0),"Unknown Weather")</f>
        <v>Use Fog Lights, Reduce Speed</v>
      </c>
      <c r="H4026" s="11" t="str">
        <f>_xlfn.IFNA(INDEX('Lookup Formulas Demo'!$B$5:$B$8,MATCH(F4026,'Lookup Formulas Demo'!$A$5:$A$8,0)),"No Match Found")</f>
        <v>Use Fog Lights, Reduce Speed</v>
      </c>
    </row>
    <row r="4027" spans="1:8" x14ac:dyDescent="0.3">
      <c r="A4027" s="9">
        <f>'Raw Data'!A4026</f>
        <v>45365.972222222197</v>
      </c>
      <c r="B4027" s="11">
        <f>'Raw Data'!M4026</f>
        <v>84.990451891916905</v>
      </c>
      <c r="C4027" s="11" t="str">
        <f t="shared" si="124"/>
        <v>Congested</v>
      </c>
      <c r="D4027" s="11">
        <f>'Raw Data'!P4026</f>
        <v>0</v>
      </c>
      <c r="E4027" s="11" t="str">
        <f t="shared" si="125"/>
        <v>No Accident</v>
      </c>
      <c r="F4027" s="11" t="str">
        <f>'Raw Data'!O4026</f>
        <v>Fog</v>
      </c>
      <c r="G4027" s="11" t="str">
        <f>IFERROR(VLOOKUP(F4027,'Lookup Formulas Demo'!$A$5:$B$8,2,0),"Unknown Weather")</f>
        <v>Use Fog Lights, Reduce Speed</v>
      </c>
      <c r="H4027" s="11" t="str">
        <f>_xlfn.IFNA(INDEX('Lookup Formulas Demo'!$B$5:$B$8,MATCH(F4027,'Lookup Formulas Demo'!$A$5:$A$8,0)),"No Match Found")</f>
        <v>Use Fog Lights, Reduce Speed</v>
      </c>
    </row>
    <row r="4028" spans="1:8" x14ac:dyDescent="0.3">
      <c r="A4028" s="9">
        <f>'Raw Data'!A4027</f>
        <v>45365.975694444503</v>
      </c>
      <c r="B4028" s="11">
        <f>'Raw Data'!M4027</f>
        <v>65.467258881316695</v>
      </c>
      <c r="C4028" s="11" t="str">
        <f t="shared" si="124"/>
        <v>Moderate</v>
      </c>
      <c r="D4028" s="11">
        <f>'Raw Data'!P4027</f>
        <v>0</v>
      </c>
      <c r="E4028" s="11" t="str">
        <f t="shared" si="125"/>
        <v>No Accident</v>
      </c>
      <c r="F4028" s="11" t="str">
        <f>'Raw Data'!O4027</f>
        <v>Clear</v>
      </c>
      <c r="G4028" s="11" t="str">
        <f>IFERROR(VLOOKUP(F4028,'Lookup Formulas Demo'!$A$5:$B$8,2,0),"Unknown Weather")</f>
        <v>Normal Driving</v>
      </c>
      <c r="H4028" s="11" t="str">
        <f>_xlfn.IFNA(INDEX('Lookup Formulas Demo'!$B$5:$B$8,MATCH(F4028,'Lookup Formulas Demo'!$A$5:$A$8,0)),"No Match Found")</f>
        <v>Normal Driving</v>
      </c>
    </row>
    <row r="4029" spans="1:8" x14ac:dyDescent="0.3">
      <c r="A4029" s="9">
        <f>'Raw Data'!A4028</f>
        <v>45365.979166666701</v>
      </c>
      <c r="B4029" s="11">
        <f>'Raw Data'!M4028</f>
        <v>65.752059743469204</v>
      </c>
      <c r="C4029" s="11" t="str">
        <f t="shared" si="124"/>
        <v>Moderate</v>
      </c>
      <c r="D4029" s="11">
        <f>'Raw Data'!P4028</f>
        <v>0</v>
      </c>
      <c r="E4029" s="11" t="str">
        <f t="shared" si="125"/>
        <v>No Accident</v>
      </c>
      <c r="F4029" s="11" t="str">
        <f>'Raw Data'!O4028</f>
        <v>Rain</v>
      </c>
      <c r="G4029" s="11" t="str">
        <f>IFERROR(VLOOKUP(F4029,'Lookup Formulas Demo'!$A$5:$B$8,2,0),"Unknown Weather")</f>
        <v>Reduce Speed, Increase Following Distance</v>
      </c>
      <c r="H4029" s="11" t="str">
        <f>_xlfn.IFNA(INDEX('Lookup Formulas Demo'!$B$5:$B$8,MATCH(F4029,'Lookup Formulas Demo'!$A$5:$A$8,0)),"No Match Found")</f>
        <v>Reduce Speed, Increase Following Distance</v>
      </c>
    </row>
    <row r="4030" spans="1:8" x14ac:dyDescent="0.3">
      <c r="A4030" s="9">
        <f>'Raw Data'!A4029</f>
        <v>45365.982638888898</v>
      </c>
      <c r="B4030" s="11">
        <f>'Raw Data'!M4029</f>
        <v>87.481714844732707</v>
      </c>
      <c r="C4030" s="11" t="str">
        <f t="shared" si="124"/>
        <v>Congested</v>
      </c>
      <c r="D4030" s="11">
        <f>'Raw Data'!P4029</f>
        <v>0</v>
      </c>
      <c r="E4030" s="11" t="str">
        <f t="shared" si="125"/>
        <v>No Accident</v>
      </c>
      <c r="F4030" s="11" t="str">
        <f>'Raw Data'!O4029</f>
        <v>Snow</v>
      </c>
      <c r="G4030" s="11" t="str">
        <f>IFERROR(VLOOKUP(F4030,'Lookup Formulas Demo'!$A$5:$B$8,2,0),"Unknown Weather")</f>
        <v>Extreme Caution, Consider Delay</v>
      </c>
      <c r="H4030" s="11" t="str">
        <f>_xlfn.IFNA(INDEX('Lookup Formulas Demo'!$B$5:$B$8,MATCH(F4030,'Lookup Formulas Demo'!$A$5:$A$8,0)),"No Match Found")</f>
        <v>Extreme Caution, Consider Delay</v>
      </c>
    </row>
    <row r="4031" spans="1:8" x14ac:dyDescent="0.3">
      <c r="A4031" s="9">
        <f>'Raw Data'!A4030</f>
        <v>45365.986111111102</v>
      </c>
      <c r="B4031" s="11">
        <f>'Raw Data'!M4030</f>
        <v>87.798683692961603</v>
      </c>
      <c r="C4031" s="11" t="str">
        <f t="shared" si="124"/>
        <v>Congested</v>
      </c>
      <c r="D4031" s="11">
        <f>'Raw Data'!P4030</f>
        <v>0</v>
      </c>
      <c r="E4031" s="11" t="str">
        <f t="shared" si="125"/>
        <v>No Accident</v>
      </c>
      <c r="F4031" s="11" t="str">
        <f>'Raw Data'!O4030</f>
        <v>Snow</v>
      </c>
      <c r="G4031" s="11" t="str">
        <f>IFERROR(VLOOKUP(F4031,'Lookup Formulas Demo'!$A$5:$B$8,2,0),"Unknown Weather")</f>
        <v>Extreme Caution, Consider Delay</v>
      </c>
      <c r="H4031" s="11" t="str">
        <f>_xlfn.IFNA(INDEX('Lookup Formulas Demo'!$B$5:$B$8,MATCH(F4031,'Lookup Formulas Demo'!$A$5:$A$8,0)),"No Match Found")</f>
        <v>Extreme Caution, Consider Delay</v>
      </c>
    </row>
    <row r="4032" spans="1:8" x14ac:dyDescent="0.3">
      <c r="A4032" s="9">
        <f>'Raw Data'!A4031</f>
        <v>45365.989583333299</v>
      </c>
      <c r="B4032" s="11">
        <f>'Raw Data'!M4031</f>
        <v>14.331003700446299</v>
      </c>
      <c r="C4032" s="11" t="str">
        <f t="shared" si="124"/>
        <v>Free-flow</v>
      </c>
      <c r="D4032" s="11">
        <f>'Raw Data'!P4031</f>
        <v>1</v>
      </c>
      <c r="E4032" s="11" t="str">
        <f t="shared" si="125"/>
        <v>Accident Reported</v>
      </c>
      <c r="F4032" s="11" t="str">
        <f>'Raw Data'!O4031</f>
        <v>Clear</v>
      </c>
      <c r="G4032" s="11" t="str">
        <f>IFERROR(VLOOKUP(F4032,'Lookup Formulas Demo'!$A$5:$B$8,2,0),"Unknown Weather")</f>
        <v>Normal Driving</v>
      </c>
      <c r="H4032" s="11" t="str">
        <f>_xlfn.IFNA(INDEX('Lookup Formulas Demo'!$B$5:$B$8,MATCH(F4032,'Lookup Formulas Demo'!$A$5:$A$8,0)),"No Match Found")</f>
        <v>Normal Driving</v>
      </c>
    </row>
    <row r="4033" spans="1:8" x14ac:dyDescent="0.3">
      <c r="A4033" s="9">
        <f>'Raw Data'!A4032</f>
        <v>45365.993055555598</v>
      </c>
      <c r="B4033" s="11">
        <f>'Raw Data'!M4032</f>
        <v>14.4311871670242</v>
      </c>
      <c r="C4033" s="11" t="str">
        <f t="shared" si="124"/>
        <v>Free-flow</v>
      </c>
      <c r="D4033" s="11">
        <f>'Raw Data'!P4032</f>
        <v>0</v>
      </c>
      <c r="E4033" s="11" t="str">
        <f t="shared" si="125"/>
        <v>No Accident</v>
      </c>
      <c r="F4033" s="11" t="str">
        <f>'Raw Data'!O4032</f>
        <v>Snow</v>
      </c>
      <c r="G4033" s="11" t="str">
        <f>IFERROR(VLOOKUP(F4033,'Lookup Formulas Demo'!$A$5:$B$8,2,0),"Unknown Weather")</f>
        <v>Extreme Caution, Consider Delay</v>
      </c>
      <c r="H4033" s="11" t="str">
        <f>_xlfn.IFNA(INDEX('Lookup Formulas Demo'!$B$5:$B$8,MATCH(F4033,'Lookup Formulas Demo'!$A$5:$A$8,0)),"No Match Found")</f>
        <v>Extreme Caution, Consider Delay</v>
      </c>
    </row>
    <row r="4034" spans="1:8" x14ac:dyDescent="0.3">
      <c r="A4034" s="9">
        <f>'Raw Data'!A4033</f>
        <v>45365.996527777803</v>
      </c>
      <c r="B4034" s="11">
        <f>'Raw Data'!M4033</f>
        <v>94.666205994420096</v>
      </c>
      <c r="C4034" s="11" t="str">
        <f t="shared" si="124"/>
        <v>Congested</v>
      </c>
      <c r="D4034" s="11">
        <f>'Raw Data'!P4033</f>
        <v>0</v>
      </c>
      <c r="E4034" s="11" t="str">
        <f t="shared" si="125"/>
        <v>No Accident</v>
      </c>
      <c r="F4034" s="11" t="str">
        <f>'Raw Data'!O4033</f>
        <v>Clear</v>
      </c>
      <c r="G4034" s="11" t="str">
        <f>IFERROR(VLOOKUP(F4034,'Lookup Formulas Demo'!$A$5:$B$8,2,0),"Unknown Weather")</f>
        <v>Normal Driving</v>
      </c>
      <c r="H4034" s="11" t="str">
        <f>_xlfn.IFNA(INDEX('Lookup Formulas Demo'!$B$5:$B$8,MATCH(F4034,'Lookup Formulas Demo'!$A$5:$A$8,0)),"No Match Found")</f>
        <v>Normal Driving</v>
      </c>
    </row>
    <row r="4035" spans="1:8" x14ac:dyDescent="0.3">
      <c r="A4035" s="9">
        <f>'Raw Data'!A4034</f>
        <v>45366</v>
      </c>
      <c r="B4035" s="11">
        <f>'Raw Data'!M4034</f>
        <v>57.446991120614499</v>
      </c>
      <c r="C4035" s="11" t="str">
        <f t="shared" ref="C4035:C4098" si="126">IF(B4035&gt;=80,"Congested",IF(B4035&gt;=50,"Moderate","Free-flow"))</f>
        <v>Moderate</v>
      </c>
      <c r="D4035" s="11">
        <f>'Raw Data'!P4034</f>
        <v>0</v>
      </c>
      <c r="E4035" s="11" t="str">
        <f t="shared" ref="E4035:E4098" si="127">IF(D4035=1,"Accident Reported","No Accident")</f>
        <v>No Accident</v>
      </c>
      <c r="F4035" s="11" t="str">
        <f>'Raw Data'!O4034</f>
        <v>Rain</v>
      </c>
      <c r="G4035" s="11" t="str">
        <f>IFERROR(VLOOKUP(F4035,'Lookup Formulas Demo'!$A$5:$B$8,2,0),"Unknown Weather")</f>
        <v>Reduce Speed, Increase Following Distance</v>
      </c>
      <c r="H4035" s="11" t="str">
        <f>_xlfn.IFNA(INDEX('Lookup Formulas Demo'!$B$5:$B$8,MATCH(F4035,'Lookup Formulas Demo'!$A$5:$A$8,0)),"No Match Found")</f>
        <v>Reduce Speed, Increase Following Distance</v>
      </c>
    </row>
    <row r="4036" spans="1:8" x14ac:dyDescent="0.3">
      <c r="A4036" s="9">
        <f>'Raw Data'!A4035</f>
        <v>45366.003472222197</v>
      </c>
      <c r="B4036" s="11">
        <f>'Raw Data'!M4035</f>
        <v>90.667648856923904</v>
      </c>
      <c r="C4036" s="11" t="str">
        <f t="shared" si="126"/>
        <v>Congested</v>
      </c>
      <c r="D4036" s="11">
        <f>'Raw Data'!P4035</f>
        <v>0</v>
      </c>
      <c r="E4036" s="11" t="str">
        <f t="shared" si="127"/>
        <v>No Accident</v>
      </c>
      <c r="F4036" s="11" t="str">
        <f>'Raw Data'!O4035</f>
        <v>Fog</v>
      </c>
      <c r="G4036" s="11" t="str">
        <f>IFERROR(VLOOKUP(F4036,'Lookup Formulas Demo'!$A$5:$B$8,2,0),"Unknown Weather")</f>
        <v>Use Fog Lights, Reduce Speed</v>
      </c>
      <c r="H4036" s="11" t="str">
        <f>_xlfn.IFNA(INDEX('Lookup Formulas Demo'!$B$5:$B$8,MATCH(F4036,'Lookup Formulas Demo'!$A$5:$A$8,0)),"No Match Found")</f>
        <v>Use Fog Lights, Reduce Speed</v>
      </c>
    </row>
    <row r="4037" spans="1:8" x14ac:dyDescent="0.3">
      <c r="A4037" s="9">
        <f>'Raw Data'!A4036</f>
        <v>45366.006944444503</v>
      </c>
      <c r="B4037" s="11">
        <f>'Raw Data'!M4036</f>
        <v>10.2850209550661</v>
      </c>
      <c r="C4037" s="11" t="str">
        <f t="shared" si="126"/>
        <v>Free-flow</v>
      </c>
      <c r="D4037" s="11">
        <f>'Raw Data'!P4036</f>
        <v>0</v>
      </c>
      <c r="E4037" s="11" t="str">
        <f t="shared" si="127"/>
        <v>No Accident</v>
      </c>
      <c r="F4037" s="11" t="str">
        <f>'Raw Data'!O4036</f>
        <v>Fog</v>
      </c>
      <c r="G4037" s="11" t="str">
        <f>IFERROR(VLOOKUP(F4037,'Lookup Formulas Demo'!$A$5:$B$8,2,0),"Unknown Weather")</f>
        <v>Use Fog Lights, Reduce Speed</v>
      </c>
      <c r="H4037" s="11" t="str">
        <f>_xlfn.IFNA(INDEX('Lookup Formulas Demo'!$B$5:$B$8,MATCH(F4037,'Lookup Formulas Demo'!$A$5:$A$8,0)),"No Match Found")</f>
        <v>Use Fog Lights, Reduce Speed</v>
      </c>
    </row>
    <row r="4038" spans="1:8" x14ac:dyDescent="0.3">
      <c r="A4038" s="9">
        <f>'Raw Data'!A4037</f>
        <v>45366.010416666701</v>
      </c>
      <c r="B4038" s="11">
        <f>'Raw Data'!M4037</f>
        <v>24.354705041612501</v>
      </c>
      <c r="C4038" s="11" t="str">
        <f t="shared" si="126"/>
        <v>Free-flow</v>
      </c>
      <c r="D4038" s="11">
        <f>'Raw Data'!P4037</f>
        <v>0</v>
      </c>
      <c r="E4038" s="11" t="str">
        <f t="shared" si="127"/>
        <v>No Accident</v>
      </c>
      <c r="F4038" s="11" t="str">
        <f>'Raw Data'!O4037</f>
        <v>Snow</v>
      </c>
      <c r="G4038" s="11" t="str">
        <f>IFERROR(VLOOKUP(F4038,'Lookup Formulas Demo'!$A$5:$B$8,2,0),"Unknown Weather")</f>
        <v>Extreme Caution, Consider Delay</v>
      </c>
      <c r="H4038" s="11" t="str">
        <f>_xlfn.IFNA(INDEX('Lookup Formulas Demo'!$B$5:$B$8,MATCH(F4038,'Lookup Formulas Demo'!$A$5:$A$8,0)),"No Match Found")</f>
        <v>Extreme Caution, Consider Delay</v>
      </c>
    </row>
    <row r="4039" spans="1:8" x14ac:dyDescent="0.3">
      <c r="A4039" s="9">
        <f>'Raw Data'!A4038</f>
        <v>45366.013888888898</v>
      </c>
      <c r="B4039" s="11">
        <f>'Raw Data'!M4038</f>
        <v>42.019395809745703</v>
      </c>
      <c r="C4039" s="11" t="str">
        <f t="shared" si="126"/>
        <v>Free-flow</v>
      </c>
      <c r="D4039" s="11">
        <f>'Raw Data'!P4038</f>
        <v>0</v>
      </c>
      <c r="E4039" s="11" t="str">
        <f t="shared" si="127"/>
        <v>No Accident</v>
      </c>
      <c r="F4039" s="11" t="str">
        <f>'Raw Data'!O4038</f>
        <v>Clear</v>
      </c>
      <c r="G4039" s="11" t="str">
        <f>IFERROR(VLOOKUP(F4039,'Lookup Formulas Demo'!$A$5:$B$8,2,0),"Unknown Weather")</f>
        <v>Normal Driving</v>
      </c>
      <c r="H4039" s="11" t="str">
        <f>_xlfn.IFNA(INDEX('Lookup Formulas Demo'!$B$5:$B$8,MATCH(F4039,'Lookup Formulas Demo'!$A$5:$A$8,0)),"No Match Found")</f>
        <v>Normal Driving</v>
      </c>
    </row>
    <row r="4040" spans="1:8" x14ac:dyDescent="0.3">
      <c r="A4040" s="9">
        <f>'Raw Data'!A4039</f>
        <v>45366.017361111102</v>
      </c>
      <c r="B4040" s="11">
        <f>'Raw Data'!M4039</f>
        <v>55.944344118949303</v>
      </c>
      <c r="C4040" s="11" t="str">
        <f t="shared" si="126"/>
        <v>Moderate</v>
      </c>
      <c r="D4040" s="11">
        <f>'Raw Data'!P4039</f>
        <v>0</v>
      </c>
      <c r="E4040" s="11" t="str">
        <f t="shared" si="127"/>
        <v>No Accident</v>
      </c>
      <c r="F4040" s="11" t="str">
        <f>'Raw Data'!O4039</f>
        <v>Clear</v>
      </c>
      <c r="G4040" s="11" t="str">
        <f>IFERROR(VLOOKUP(F4040,'Lookup Formulas Demo'!$A$5:$B$8,2,0),"Unknown Weather")</f>
        <v>Normal Driving</v>
      </c>
      <c r="H4040" s="11" t="str">
        <f>_xlfn.IFNA(INDEX('Lookup Formulas Demo'!$B$5:$B$8,MATCH(F4040,'Lookup Formulas Demo'!$A$5:$A$8,0)),"No Match Found")</f>
        <v>Normal Driving</v>
      </c>
    </row>
    <row r="4041" spans="1:8" x14ac:dyDescent="0.3">
      <c r="A4041" s="9">
        <f>'Raw Data'!A4040</f>
        <v>45366.020833333299</v>
      </c>
      <c r="B4041" s="11">
        <f>'Raw Data'!M4040</f>
        <v>22.480525700170801</v>
      </c>
      <c r="C4041" s="11" t="str">
        <f t="shared" si="126"/>
        <v>Free-flow</v>
      </c>
      <c r="D4041" s="11">
        <f>'Raw Data'!P4040</f>
        <v>1</v>
      </c>
      <c r="E4041" s="11" t="str">
        <f t="shared" si="127"/>
        <v>Accident Reported</v>
      </c>
      <c r="F4041" s="11" t="str">
        <f>'Raw Data'!O4040</f>
        <v>Snow</v>
      </c>
      <c r="G4041" s="11" t="str">
        <f>IFERROR(VLOOKUP(F4041,'Lookup Formulas Demo'!$A$5:$B$8,2,0),"Unknown Weather")</f>
        <v>Extreme Caution, Consider Delay</v>
      </c>
      <c r="H4041" s="11" t="str">
        <f>_xlfn.IFNA(INDEX('Lookup Formulas Demo'!$B$5:$B$8,MATCH(F4041,'Lookup Formulas Demo'!$A$5:$A$8,0)),"No Match Found")</f>
        <v>Extreme Caution, Consider Delay</v>
      </c>
    </row>
    <row r="4042" spans="1:8" x14ac:dyDescent="0.3">
      <c r="A4042" s="9">
        <f>'Raw Data'!A4041</f>
        <v>45366.024305555598</v>
      </c>
      <c r="B4042" s="11">
        <f>'Raw Data'!M4041</f>
        <v>91.294395471551098</v>
      </c>
      <c r="C4042" s="11" t="str">
        <f t="shared" si="126"/>
        <v>Congested</v>
      </c>
      <c r="D4042" s="11">
        <f>'Raw Data'!P4041</f>
        <v>0</v>
      </c>
      <c r="E4042" s="11" t="str">
        <f t="shared" si="127"/>
        <v>No Accident</v>
      </c>
      <c r="F4042" s="11" t="str">
        <f>'Raw Data'!O4041</f>
        <v>Rain</v>
      </c>
      <c r="G4042" s="11" t="str">
        <f>IFERROR(VLOOKUP(F4042,'Lookup Formulas Demo'!$A$5:$B$8,2,0),"Unknown Weather")</f>
        <v>Reduce Speed, Increase Following Distance</v>
      </c>
      <c r="H4042" s="11" t="str">
        <f>_xlfn.IFNA(INDEX('Lookup Formulas Demo'!$B$5:$B$8,MATCH(F4042,'Lookup Formulas Demo'!$A$5:$A$8,0)),"No Match Found")</f>
        <v>Reduce Speed, Increase Following Distance</v>
      </c>
    </row>
    <row r="4043" spans="1:8" x14ac:dyDescent="0.3">
      <c r="A4043" s="9">
        <f>'Raw Data'!A4042</f>
        <v>45366.027777777803</v>
      </c>
      <c r="B4043" s="11">
        <f>'Raw Data'!M4042</f>
        <v>99.656485743863996</v>
      </c>
      <c r="C4043" s="11" t="str">
        <f t="shared" si="126"/>
        <v>Congested</v>
      </c>
      <c r="D4043" s="11">
        <f>'Raw Data'!P4042</f>
        <v>0</v>
      </c>
      <c r="E4043" s="11" t="str">
        <f t="shared" si="127"/>
        <v>No Accident</v>
      </c>
      <c r="F4043" s="11" t="str">
        <f>'Raw Data'!O4042</f>
        <v>Snow</v>
      </c>
      <c r="G4043" s="11" t="str">
        <f>IFERROR(VLOOKUP(F4043,'Lookup Formulas Demo'!$A$5:$B$8,2,0),"Unknown Weather")</f>
        <v>Extreme Caution, Consider Delay</v>
      </c>
      <c r="H4043" s="11" t="str">
        <f>_xlfn.IFNA(INDEX('Lookup Formulas Demo'!$B$5:$B$8,MATCH(F4043,'Lookup Formulas Demo'!$A$5:$A$8,0)),"No Match Found")</f>
        <v>Extreme Caution, Consider Delay</v>
      </c>
    </row>
    <row r="4044" spans="1:8" x14ac:dyDescent="0.3">
      <c r="A4044" s="9">
        <f>'Raw Data'!A4043</f>
        <v>45366.03125</v>
      </c>
      <c r="B4044" s="11">
        <f>'Raw Data'!M4043</f>
        <v>97.336184255407801</v>
      </c>
      <c r="C4044" s="11" t="str">
        <f t="shared" si="126"/>
        <v>Congested</v>
      </c>
      <c r="D4044" s="11">
        <f>'Raw Data'!P4043</f>
        <v>0</v>
      </c>
      <c r="E4044" s="11" t="str">
        <f t="shared" si="127"/>
        <v>No Accident</v>
      </c>
      <c r="F4044" s="11" t="str">
        <f>'Raw Data'!O4043</f>
        <v>Fog</v>
      </c>
      <c r="G4044" s="11" t="str">
        <f>IFERROR(VLOOKUP(F4044,'Lookup Formulas Demo'!$A$5:$B$8,2,0),"Unknown Weather")</f>
        <v>Use Fog Lights, Reduce Speed</v>
      </c>
      <c r="H4044" s="11" t="str">
        <f>_xlfn.IFNA(INDEX('Lookup Formulas Demo'!$B$5:$B$8,MATCH(F4044,'Lookup Formulas Demo'!$A$5:$A$8,0)),"No Match Found")</f>
        <v>Use Fog Lights, Reduce Speed</v>
      </c>
    </row>
    <row r="4045" spans="1:8" x14ac:dyDescent="0.3">
      <c r="A4045" s="9">
        <f>'Raw Data'!A4044</f>
        <v>45366.034722222197</v>
      </c>
      <c r="B4045" s="11">
        <f>'Raw Data'!M4044</f>
        <v>78.599780434061202</v>
      </c>
      <c r="C4045" s="11" t="str">
        <f t="shared" si="126"/>
        <v>Moderate</v>
      </c>
      <c r="D4045" s="11">
        <f>'Raw Data'!P4044</f>
        <v>0</v>
      </c>
      <c r="E4045" s="11" t="str">
        <f t="shared" si="127"/>
        <v>No Accident</v>
      </c>
      <c r="F4045" s="11" t="str">
        <f>'Raw Data'!O4044</f>
        <v>Clear</v>
      </c>
      <c r="G4045" s="11" t="str">
        <f>IFERROR(VLOOKUP(F4045,'Lookup Formulas Demo'!$A$5:$B$8,2,0),"Unknown Weather")</f>
        <v>Normal Driving</v>
      </c>
      <c r="H4045" s="11" t="str">
        <f>_xlfn.IFNA(INDEX('Lookup Formulas Demo'!$B$5:$B$8,MATCH(F4045,'Lookup Formulas Demo'!$A$5:$A$8,0)),"No Match Found")</f>
        <v>Normal Driving</v>
      </c>
    </row>
    <row r="4046" spans="1:8" x14ac:dyDescent="0.3">
      <c r="A4046" s="9">
        <f>'Raw Data'!A4045</f>
        <v>45366.038194444503</v>
      </c>
      <c r="B4046" s="11">
        <f>'Raw Data'!M4045</f>
        <v>79.172475317263206</v>
      </c>
      <c r="C4046" s="11" t="str">
        <f t="shared" si="126"/>
        <v>Moderate</v>
      </c>
      <c r="D4046" s="11">
        <f>'Raw Data'!P4045</f>
        <v>0</v>
      </c>
      <c r="E4046" s="11" t="str">
        <f t="shared" si="127"/>
        <v>No Accident</v>
      </c>
      <c r="F4046" s="11" t="str">
        <f>'Raw Data'!O4045</f>
        <v>Fog</v>
      </c>
      <c r="G4046" s="11" t="str">
        <f>IFERROR(VLOOKUP(F4046,'Lookup Formulas Demo'!$A$5:$B$8,2,0),"Unknown Weather")</f>
        <v>Use Fog Lights, Reduce Speed</v>
      </c>
      <c r="H4046" s="11" t="str">
        <f>_xlfn.IFNA(INDEX('Lookup Formulas Demo'!$B$5:$B$8,MATCH(F4046,'Lookup Formulas Demo'!$A$5:$A$8,0)),"No Match Found")</f>
        <v>Use Fog Lights, Reduce Speed</v>
      </c>
    </row>
    <row r="4047" spans="1:8" x14ac:dyDescent="0.3">
      <c r="A4047" s="9">
        <f>'Raw Data'!A4046</f>
        <v>45366.041666666701</v>
      </c>
      <c r="B4047" s="11">
        <f>'Raw Data'!M4046</f>
        <v>72.9191872661237</v>
      </c>
      <c r="C4047" s="11" t="str">
        <f t="shared" si="126"/>
        <v>Moderate</v>
      </c>
      <c r="D4047" s="11">
        <f>'Raw Data'!P4046</f>
        <v>0</v>
      </c>
      <c r="E4047" s="11" t="str">
        <f t="shared" si="127"/>
        <v>No Accident</v>
      </c>
      <c r="F4047" s="11" t="str">
        <f>'Raw Data'!O4046</f>
        <v>Snow</v>
      </c>
      <c r="G4047" s="11" t="str">
        <f>IFERROR(VLOOKUP(F4047,'Lookup Formulas Demo'!$A$5:$B$8,2,0),"Unknown Weather")</f>
        <v>Extreme Caution, Consider Delay</v>
      </c>
      <c r="H4047" s="11" t="str">
        <f>_xlfn.IFNA(INDEX('Lookup Formulas Demo'!$B$5:$B$8,MATCH(F4047,'Lookup Formulas Demo'!$A$5:$A$8,0)),"No Match Found")</f>
        <v>Extreme Caution, Consider Delay</v>
      </c>
    </row>
    <row r="4048" spans="1:8" x14ac:dyDescent="0.3">
      <c r="A4048" s="9">
        <f>'Raw Data'!A4047</f>
        <v>45366.045138888898</v>
      </c>
      <c r="B4048" s="11">
        <f>'Raw Data'!M4047</f>
        <v>67.604988654077701</v>
      </c>
      <c r="C4048" s="11" t="str">
        <f t="shared" si="126"/>
        <v>Moderate</v>
      </c>
      <c r="D4048" s="11">
        <f>'Raw Data'!P4047</f>
        <v>0</v>
      </c>
      <c r="E4048" s="11" t="str">
        <f t="shared" si="127"/>
        <v>No Accident</v>
      </c>
      <c r="F4048" s="11" t="str">
        <f>'Raw Data'!O4047</f>
        <v>Clear</v>
      </c>
      <c r="G4048" s="11" t="str">
        <f>IFERROR(VLOOKUP(F4048,'Lookup Formulas Demo'!$A$5:$B$8,2,0),"Unknown Weather")</f>
        <v>Normal Driving</v>
      </c>
      <c r="H4048" s="11" t="str">
        <f>_xlfn.IFNA(INDEX('Lookup Formulas Demo'!$B$5:$B$8,MATCH(F4048,'Lookup Formulas Demo'!$A$5:$A$8,0)),"No Match Found")</f>
        <v>Normal Driving</v>
      </c>
    </row>
    <row r="4049" spans="1:8" x14ac:dyDescent="0.3">
      <c r="A4049" s="9">
        <f>'Raw Data'!A4048</f>
        <v>45366.048611111102</v>
      </c>
      <c r="B4049" s="11">
        <f>'Raw Data'!M4048</f>
        <v>67.384935971530098</v>
      </c>
      <c r="C4049" s="11" t="str">
        <f t="shared" si="126"/>
        <v>Moderate</v>
      </c>
      <c r="D4049" s="11">
        <f>'Raw Data'!P4048</f>
        <v>1</v>
      </c>
      <c r="E4049" s="11" t="str">
        <f t="shared" si="127"/>
        <v>Accident Reported</v>
      </c>
      <c r="F4049" s="11" t="str">
        <f>'Raw Data'!O4048</f>
        <v>Clear</v>
      </c>
      <c r="G4049" s="11" t="str">
        <f>IFERROR(VLOOKUP(F4049,'Lookup Formulas Demo'!$A$5:$B$8,2,0),"Unknown Weather")</f>
        <v>Normal Driving</v>
      </c>
      <c r="H4049" s="11" t="str">
        <f>_xlfn.IFNA(INDEX('Lookup Formulas Demo'!$B$5:$B$8,MATCH(F4049,'Lookup Formulas Demo'!$A$5:$A$8,0)),"No Match Found")</f>
        <v>Normal Driving</v>
      </c>
    </row>
    <row r="4050" spans="1:8" x14ac:dyDescent="0.3">
      <c r="A4050" s="9">
        <f>'Raw Data'!A4049</f>
        <v>45366.052083333299</v>
      </c>
      <c r="B4050" s="11">
        <f>'Raw Data'!M4049</f>
        <v>30.860239988355499</v>
      </c>
      <c r="C4050" s="11" t="str">
        <f t="shared" si="126"/>
        <v>Free-flow</v>
      </c>
      <c r="D4050" s="11">
        <f>'Raw Data'!P4049</f>
        <v>1</v>
      </c>
      <c r="E4050" s="11" t="str">
        <f t="shared" si="127"/>
        <v>Accident Reported</v>
      </c>
      <c r="F4050" s="11" t="str">
        <f>'Raw Data'!O4049</f>
        <v>Clear</v>
      </c>
      <c r="G4050" s="11" t="str">
        <f>IFERROR(VLOOKUP(F4050,'Lookup Formulas Demo'!$A$5:$B$8,2,0),"Unknown Weather")</f>
        <v>Normal Driving</v>
      </c>
      <c r="H4050" s="11" t="str">
        <f>_xlfn.IFNA(INDEX('Lookup Formulas Demo'!$B$5:$B$8,MATCH(F4050,'Lookup Formulas Demo'!$A$5:$A$8,0)),"No Match Found")</f>
        <v>Normal Driving</v>
      </c>
    </row>
    <row r="4051" spans="1:8" x14ac:dyDescent="0.3">
      <c r="A4051" s="9">
        <f>'Raw Data'!A4050</f>
        <v>45366.055555555598</v>
      </c>
      <c r="B4051" s="11">
        <f>'Raw Data'!M4050</f>
        <v>41.957167036796598</v>
      </c>
      <c r="C4051" s="11" t="str">
        <f t="shared" si="126"/>
        <v>Free-flow</v>
      </c>
      <c r="D4051" s="11">
        <f>'Raw Data'!P4050</f>
        <v>0</v>
      </c>
      <c r="E4051" s="11" t="str">
        <f t="shared" si="127"/>
        <v>No Accident</v>
      </c>
      <c r="F4051" s="11" t="str">
        <f>'Raw Data'!O4050</f>
        <v>Clear</v>
      </c>
      <c r="G4051" s="11" t="str">
        <f>IFERROR(VLOOKUP(F4051,'Lookup Formulas Demo'!$A$5:$B$8,2,0),"Unknown Weather")</f>
        <v>Normal Driving</v>
      </c>
      <c r="H4051" s="11" t="str">
        <f>_xlfn.IFNA(INDEX('Lookup Formulas Demo'!$B$5:$B$8,MATCH(F4051,'Lookup Formulas Demo'!$A$5:$A$8,0)),"No Match Found")</f>
        <v>Normal Driving</v>
      </c>
    </row>
    <row r="4052" spans="1:8" x14ac:dyDescent="0.3">
      <c r="A4052" s="9">
        <f>'Raw Data'!A4051</f>
        <v>45366.059027777803</v>
      </c>
      <c r="B4052" s="11">
        <f>'Raw Data'!M4051</f>
        <v>26.152985802498399</v>
      </c>
      <c r="C4052" s="11" t="str">
        <f t="shared" si="126"/>
        <v>Free-flow</v>
      </c>
      <c r="D4052" s="11">
        <f>'Raw Data'!P4051</f>
        <v>0</v>
      </c>
      <c r="E4052" s="11" t="str">
        <f t="shared" si="127"/>
        <v>No Accident</v>
      </c>
      <c r="F4052" s="11" t="str">
        <f>'Raw Data'!O4051</f>
        <v>Clear</v>
      </c>
      <c r="G4052" s="11" t="str">
        <f>IFERROR(VLOOKUP(F4052,'Lookup Formulas Demo'!$A$5:$B$8,2,0),"Unknown Weather")</f>
        <v>Normal Driving</v>
      </c>
      <c r="H4052" s="11" t="str">
        <f>_xlfn.IFNA(INDEX('Lookup Formulas Demo'!$B$5:$B$8,MATCH(F4052,'Lookup Formulas Demo'!$A$5:$A$8,0)),"No Match Found")</f>
        <v>Normal Driving</v>
      </c>
    </row>
    <row r="4053" spans="1:8" x14ac:dyDescent="0.3">
      <c r="A4053" s="9">
        <f>'Raw Data'!A4052</f>
        <v>45366.0625</v>
      </c>
      <c r="B4053" s="11">
        <f>'Raw Data'!M4052</f>
        <v>90.583124859549002</v>
      </c>
      <c r="C4053" s="11" t="str">
        <f t="shared" si="126"/>
        <v>Congested</v>
      </c>
      <c r="D4053" s="11">
        <f>'Raw Data'!P4052</f>
        <v>0</v>
      </c>
      <c r="E4053" s="11" t="str">
        <f t="shared" si="127"/>
        <v>No Accident</v>
      </c>
      <c r="F4053" s="11" t="str">
        <f>'Raw Data'!O4052</f>
        <v>Fog</v>
      </c>
      <c r="G4053" s="11" t="str">
        <f>IFERROR(VLOOKUP(F4053,'Lookup Formulas Demo'!$A$5:$B$8,2,0),"Unknown Weather")</f>
        <v>Use Fog Lights, Reduce Speed</v>
      </c>
      <c r="H4053" s="11" t="str">
        <f>_xlfn.IFNA(INDEX('Lookup Formulas Demo'!$B$5:$B$8,MATCH(F4053,'Lookup Formulas Demo'!$A$5:$A$8,0)),"No Match Found")</f>
        <v>Use Fog Lights, Reduce Speed</v>
      </c>
    </row>
    <row r="4054" spans="1:8" x14ac:dyDescent="0.3">
      <c r="A4054" s="9">
        <f>'Raw Data'!A4053</f>
        <v>45366.065972222197</v>
      </c>
      <c r="B4054" s="11">
        <f>'Raw Data'!M4053</f>
        <v>19.368620910010002</v>
      </c>
      <c r="C4054" s="11" t="str">
        <f t="shared" si="126"/>
        <v>Free-flow</v>
      </c>
      <c r="D4054" s="11">
        <f>'Raw Data'!P4053</f>
        <v>0</v>
      </c>
      <c r="E4054" s="11" t="str">
        <f t="shared" si="127"/>
        <v>No Accident</v>
      </c>
      <c r="F4054" s="11" t="str">
        <f>'Raw Data'!O4053</f>
        <v>Fog</v>
      </c>
      <c r="G4054" s="11" t="str">
        <f>IFERROR(VLOOKUP(F4054,'Lookup Formulas Demo'!$A$5:$B$8,2,0),"Unknown Weather")</f>
        <v>Use Fog Lights, Reduce Speed</v>
      </c>
      <c r="H4054" s="11" t="str">
        <f>_xlfn.IFNA(INDEX('Lookup Formulas Demo'!$B$5:$B$8,MATCH(F4054,'Lookup Formulas Demo'!$A$5:$A$8,0)),"No Match Found")</f>
        <v>Use Fog Lights, Reduce Speed</v>
      </c>
    </row>
    <row r="4055" spans="1:8" x14ac:dyDescent="0.3">
      <c r="A4055" s="9">
        <f>'Raw Data'!A4054</f>
        <v>45366.069444444503</v>
      </c>
      <c r="B4055" s="11">
        <f>'Raw Data'!M4054</f>
        <v>44.616804341277202</v>
      </c>
      <c r="C4055" s="11" t="str">
        <f t="shared" si="126"/>
        <v>Free-flow</v>
      </c>
      <c r="D4055" s="11">
        <f>'Raw Data'!P4054</f>
        <v>0</v>
      </c>
      <c r="E4055" s="11" t="str">
        <f t="shared" si="127"/>
        <v>No Accident</v>
      </c>
      <c r="F4055" s="11" t="str">
        <f>'Raw Data'!O4054</f>
        <v>Rain</v>
      </c>
      <c r="G4055" s="11" t="str">
        <f>IFERROR(VLOOKUP(F4055,'Lookup Formulas Demo'!$A$5:$B$8,2,0),"Unknown Weather")</f>
        <v>Reduce Speed, Increase Following Distance</v>
      </c>
      <c r="H4055" s="11" t="str">
        <f>_xlfn.IFNA(INDEX('Lookup Formulas Demo'!$B$5:$B$8,MATCH(F4055,'Lookup Formulas Demo'!$A$5:$A$8,0)),"No Match Found")</f>
        <v>Reduce Speed, Increase Following Distance</v>
      </c>
    </row>
    <row r="4056" spans="1:8" x14ac:dyDescent="0.3">
      <c r="A4056" s="9">
        <f>'Raw Data'!A4055</f>
        <v>45366.072916666701</v>
      </c>
      <c r="B4056" s="11">
        <f>'Raw Data'!M4055</f>
        <v>80.2989157148441</v>
      </c>
      <c r="C4056" s="11" t="str">
        <f t="shared" si="126"/>
        <v>Congested</v>
      </c>
      <c r="D4056" s="11">
        <f>'Raw Data'!P4055</f>
        <v>0</v>
      </c>
      <c r="E4056" s="11" t="str">
        <f t="shared" si="127"/>
        <v>No Accident</v>
      </c>
      <c r="F4056" s="11" t="str">
        <f>'Raw Data'!O4055</f>
        <v>Rain</v>
      </c>
      <c r="G4056" s="11" t="str">
        <f>IFERROR(VLOOKUP(F4056,'Lookup Formulas Demo'!$A$5:$B$8,2,0),"Unknown Weather")</f>
        <v>Reduce Speed, Increase Following Distance</v>
      </c>
      <c r="H4056" s="11" t="str">
        <f>_xlfn.IFNA(INDEX('Lookup Formulas Demo'!$B$5:$B$8,MATCH(F4056,'Lookup Formulas Demo'!$A$5:$A$8,0)),"No Match Found")</f>
        <v>Reduce Speed, Increase Following Distance</v>
      </c>
    </row>
    <row r="4057" spans="1:8" x14ac:dyDescent="0.3">
      <c r="A4057" s="9">
        <f>'Raw Data'!A4056</f>
        <v>45366.076388888898</v>
      </c>
      <c r="B4057" s="11">
        <f>'Raw Data'!M4056</f>
        <v>25.878426113871601</v>
      </c>
      <c r="C4057" s="11" t="str">
        <f t="shared" si="126"/>
        <v>Free-flow</v>
      </c>
      <c r="D4057" s="11">
        <f>'Raw Data'!P4056</f>
        <v>0</v>
      </c>
      <c r="E4057" s="11" t="str">
        <f t="shared" si="127"/>
        <v>No Accident</v>
      </c>
      <c r="F4057" s="11" t="str">
        <f>'Raw Data'!O4056</f>
        <v>Rain</v>
      </c>
      <c r="G4057" s="11" t="str">
        <f>IFERROR(VLOOKUP(F4057,'Lookup Formulas Demo'!$A$5:$B$8,2,0),"Unknown Weather")</f>
        <v>Reduce Speed, Increase Following Distance</v>
      </c>
      <c r="H4057" s="11" t="str">
        <f>_xlfn.IFNA(INDEX('Lookup Formulas Demo'!$B$5:$B$8,MATCH(F4057,'Lookup Formulas Demo'!$A$5:$A$8,0)),"No Match Found")</f>
        <v>Reduce Speed, Increase Following Distance</v>
      </c>
    </row>
    <row r="4058" spans="1:8" x14ac:dyDescent="0.3">
      <c r="A4058" s="9">
        <f>'Raw Data'!A4057</f>
        <v>45366.079861111102</v>
      </c>
      <c r="B4058" s="11">
        <f>'Raw Data'!M4057</f>
        <v>44.813507416302301</v>
      </c>
      <c r="C4058" s="11" t="str">
        <f t="shared" si="126"/>
        <v>Free-flow</v>
      </c>
      <c r="D4058" s="11">
        <f>'Raw Data'!P4057</f>
        <v>0</v>
      </c>
      <c r="E4058" s="11" t="str">
        <f t="shared" si="127"/>
        <v>No Accident</v>
      </c>
      <c r="F4058" s="11" t="str">
        <f>'Raw Data'!O4057</f>
        <v>Clear</v>
      </c>
      <c r="G4058" s="11" t="str">
        <f>IFERROR(VLOOKUP(F4058,'Lookup Formulas Demo'!$A$5:$B$8,2,0),"Unknown Weather")</f>
        <v>Normal Driving</v>
      </c>
      <c r="H4058" s="11" t="str">
        <f>_xlfn.IFNA(INDEX('Lookup Formulas Demo'!$B$5:$B$8,MATCH(F4058,'Lookup Formulas Demo'!$A$5:$A$8,0)),"No Match Found")</f>
        <v>Normal Driving</v>
      </c>
    </row>
    <row r="4059" spans="1:8" x14ac:dyDescent="0.3">
      <c r="A4059" s="9">
        <f>'Raw Data'!A4058</f>
        <v>45366.083333333299</v>
      </c>
      <c r="B4059" s="11">
        <f>'Raw Data'!M4058</f>
        <v>19.469123157417599</v>
      </c>
      <c r="C4059" s="11" t="str">
        <f t="shared" si="126"/>
        <v>Free-flow</v>
      </c>
      <c r="D4059" s="11">
        <f>'Raw Data'!P4058</f>
        <v>0</v>
      </c>
      <c r="E4059" s="11" t="str">
        <f t="shared" si="127"/>
        <v>No Accident</v>
      </c>
      <c r="F4059" s="11" t="str">
        <f>'Raw Data'!O4058</f>
        <v>Clear</v>
      </c>
      <c r="G4059" s="11" t="str">
        <f>IFERROR(VLOOKUP(F4059,'Lookup Formulas Demo'!$A$5:$B$8,2,0),"Unknown Weather")</f>
        <v>Normal Driving</v>
      </c>
      <c r="H4059" s="11" t="str">
        <f>_xlfn.IFNA(INDEX('Lookup Formulas Demo'!$B$5:$B$8,MATCH(F4059,'Lookup Formulas Demo'!$A$5:$A$8,0)),"No Match Found")</f>
        <v>Normal Driving</v>
      </c>
    </row>
    <row r="4060" spans="1:8" x14ac:dyDescent="0.3">
      <c r="A4060" s="9">
        <f>'Raw Data'!A4059</f>
        <v>45366.086805555598</v>
      </c>
      <c r="B4060" s="11">
        <f>'Raw Data'!M4059</f>
        <v>91.559634459236605</v>
      </c>
      <c r="C4060" s="11" t="str">
        <f t="shared" si="126"/>
        <v>Congested</v>
      </c>
      <c r="D4060" s="11">
        <f>'Raw Data'!P4059</f>
        <v>0</v>
      </c>
      <c r="E4060" s="11" t="str">
        <f t="shared" si="127"/>
        <v>No Accident</v>
      </c>
      <c r="F4060" s="11" t="str">
        <f>'Raw Data'!O4059</f>
        <v>Clear</v>
      </c>
      <c r="G4060" s="11" t="str">
        <f>IFERROR(VLOOKUP(F4060,'Lookup Formulas Demo'!$A$5:$B$8,2,0),"Unknown Weather")</f>
        <v>Normal Driving</v>
      </c>
      <c r="H4060" s="11" t="str">
        <f>_xlfn.IFNA(INDEX('Lookup Formulas Demo'!$B$5:$B$8,MATCH(F4060,'Lookup Formulas Demo'!$A$5:$A$8,0)),"No Match Found")</f>
        <v>Normal Driving</v>
      </c>
    </row>
    <row r="4061" spans="1:8" x14ac:dyDescent="0.3">
      <c r="A4061" s="9">
        <f>'Raw Data'!A4060</f>
        <v>45366.090277777803</v>
      </c>
      <c r="B4061" s="11">
        <f>'Raw Data'!M4060</f>
        <v>44.242575305887598</v>
      </c>
      <c r="C4061" s="11" t="str">
        <f t="shared" si="126"/>
        <v>Free-flow</v>
      </c>
      <c r="D4061" s="11">
        <f>'Raw Data'!P4060</f>
        <v>0</v>
      </c>
      <c r="E4061" s="11" t="str">
        <f t="shared" si="127"/>
        <v>No Accident</v>
      </c>
      <c r="F4061" s="11" t="str">
        <f>'Raw Data'!O4060</f>
        <v>Rain</v>
      </c>
      <c r="G4061" s="11" t="str">
        <f>IFERROR(VLOOKUP(F4061,'Lookup Formulas Demo'!$A$5:$B$8,2,0),"Unknown Weather")</f>
        <v>Reduce Speed, Increase Following Distance</v>
      </c>
      <c r="H4061" s="11" t="str">
        <f>_xlfn.IFNA(INDEX('Lookup Formulas Demo'!$B$5:$B$8,MATCH(F4061,'Lookup Formulas Demo'!$A$5:$A$8,0)),"No Match Found")</f>
        <v>Reduce Speed, Increase Following Distance</v>
      </c>
    </row>
    <row r="4062" spans="1:8" x14ac:dyDescent="0.3">
      <c r="A4062" s="9">
        <f>'Raw Data'!A4061</f>
        <v>45366.09375</v>
      </c>
      <c r="B4062" s="11">
        <f>'Raw Data'!M4061</f>
        <v>45.360407969426497</v>
      </c>
      <c r="C4062" s="11" t="str">
        <f t="shared" si="126"/>
        <v>Free-flow</v>
      </c>
      <c r="D4062" s="11">
        <f>'Raw Data'!P4061</f>
        <v>0</v>
      </c>
      <c r="E4062" s="11" t="str">
        <f t="shared" si="127"/>
        <v>No Accident</v>
      </c>
      <c r="F4062" s="11" t="str">
        <f>'Raw Data'!O4061</f>
        <v>Snow</v>
      </c>
      <c r="G4062" s="11" t="str">
        <f>IFERROR(VLOOKUP(F4062,'Lookup Formulas Demo'!$A$5:$B$8,2,0),"Unknown Weather")</f>
        <v>Extreme Caution, Consider Delay</v>
      </c>
      <c r="H4062" s="11" t="str">
        <f>_xlfn.IFNA(INDEX('Lookup Formulas Demo'!$B$5:$B$8,MATCH(F4062,'Lookup Formulas Demo'!$A$5:$A$8,0)),"No Match Found")</f>
        <v>Extreme Caution, Consider Delay</v>
      </c>
    </row>
    <row r="4063" spans="1:8" x14ac:dyDescent="0.3">
      <c r="A4063" s="9">
        <f>'Raw Data'!A4062</f>
        <v>45366.097222222197</v>
      </c>
      <c r="B4063" s="11">
        <f>'Raw Data'!M4062</f>
        <v>89.696913121621293</v>
      </c>
      <c r="C4063" s="11" t="str">
        <f t="shared" si="126"/>
        <v>Congested</v>
      </c>
      <c r="D4063" s="11">
        <f>'Raw Data'!P4062</f>
        <v>0</v>
      </c>
      <c r="E4063" s="11" t="str">
        <f t="shared" si="127"/>
        <v>No Accident</v>
      </c>
      <c r="F4063" s="11" t="str">
        <f>'Raw Data'!O4062</f>
        <v>Snow</v>
      </c>
      <c r="G4063" s="11" t="str">
        <f>IFERROR(VLOOKUP(F4063,'Lookup Formulas Demo'!$A$5:$B$8,2,0),"Unknown Weather")</f>
        <v>Extreme Caution, Consider Delay</v>
      </c>
      <c r="H4063" s="11" t="str">
        <f>_xlfn.IFNA(INDEX('Lookup Formulas Demo'!$B$5:$B$8,MATCH(F4063,'Lookup Formulas Demo'!$A$5:$A$8,0)),"No Match Found")</f>
        <v>Extreme Caution, Consider Delay</v>
      </c>
    </row>
    <row r="4064" spans="1:8" x14ac:dyDescent="0.3">
      <c r="A4064" s="9">
        <f>'Raw Data'!A4063</f>
        <v>45366.100694444503</v>
      </c>
      <c r="B4064" s="11">
        <f>'Raw Data'!M4063</f>
        <v>73.789478875619295</v>
      </c>
      <c r="C4064" s="11" t="str">
        <f t="shared" si="126"/>
        <v>Moderate</v>
      </c>
      <c r="D4064" s="11">
        <f>'Raw Data'!P4063</f>
        <v>0</v>
      </c>
      <c r="E4064" s="11" t="str">
        <f t="shared" si="127"/>
        <v>No Accident</v>
      </c>
      <c r="F4064" s="11" t="str">
        <f>'Raw Data'!O4063</f>
        <v>Rain</v>
      </c>
      <c r="G4064" s="11" t="str">
        <f>IFERROR(VLOOKUP(F4064,'Lookup Formulas Demo'!$A$5:$B$8,2,0),"Unknown Weather")</f>
        <v>Reduce Speed, Increase Following Distance</v>
      </c>
      <c r="H4064" s="11" t="str">
        <f>_xlfn.IFNA(INDEX('Lookup Formulas Demo'!$B$5:$B$8,MATCH(F4064,'Lookup Formulas Demo'!$A$5:$A$8,0)),"No Match Found")</f>
        <v>Reduce Speed, Increase Following Distance</v>
      </c>
    </row>
    <row r="4065" spans="1:8" x14ac:dyDescent="0.3">
      <c r="A4065" s="9">
        <f>'Raw Data'!A4064</f>
        <v>45366.104166666701</v>
      </c>
      <c r="B4065" s="11">
        <f>'Raw Data'!M4064</f>
        <v>18.321871063869999</v>
      </c>
      <c r="C4065" s="11" t="str">
        <f t="shared" si="126"/>
        <v>Free-flow</v>
      </c>
      <c r="D4065" s="11">
        <f>'Raw Data'!P4064</f>
        <v>0</v>
      </c>
      <c r="E4065" s="11" t="str">
        <f t="shared" si="127"/>
        <v>No Accident</v>
      </c>
      <c r="F4065" s="11" t="str">
        <f>'Raw Data'!O4064</f>
        <v>Clear</v>
      </c>
      <c r="G4065" s="11" t="str">
        <f>IFERROR(VLOOKUP(F4065,'Lookup Formulas Demo'!$A$5:$B$8,2,0),"Unknown Weather")</f>
        <v>Normal Driving</v>
      </c>
      <c r="H4065" s="11" t="str">
        <f>_xlfn.IFNA(INDEX('Lookup Formulas Demo'!$B$5:$B$8,MATCH(F4065,'Lookup Formulas Demo'!$A$5:$A$8,0)),"No Match Found")</f>
        <v>Normal Driving</v>
      </c>
    </row>
    <row r="4066" spans="1:8" x14ac:dyDescent="0.3">
      <c r="A4066" s="9">
        <f>'Raw Data'!A4065</f>
        <v>45366.107638888898</v>
      </c>
      <c r="B4066" s="11">
        <f>'Raw Data'!M4065</f>
        <v>93.153301713193002</v>
      </c>
      <c r="C4066" s="11" t="str">
        <f t="shared" si="126"/>
        <v>Congested</v>
      </c>
      <c r="D4066" s="11">
        <f>'Raw Data'!P4065</f>
        <v>0</v>
      </c>
      <c r="E4066" s="11" t="str">
        <f t="shared" si="127"/>
        <v>No Accident</v>
      </c>
      <c r="F4066" s="11" t="str">
        <f>'Raw Data'!O4065</f>
        <v>Clear</v>
      </c>
      <c r="G4066" s="11" t="str">
        <f>IFERROR(VLOOKUP(F4066,'Lookup Formulas Demo'!$A$5:$B$8,2,0),"Unknown Weather")</f>
        <v>Normal Driving</v>
      </c>
      <c r="H4066" s="11" t="str">
        <f>_xlfn.IFNA(INDEX('Lookup Formulas Demo'!$B$5:$B$8,MATCH(F4066,'Lookup Formulas Demo'!$A$5:$A$8,0)),"No Match Found")</f>
        <v>Normal Driving</v>
      </c>
    </row>
    <row r="4067" spans="1:8" x14ac:dyDescent="0.3">
      <c r="A4067" s="9">
        <f>'Raw Data'!A4066</f>
        <v>45366.111111111102</v>
      </c>
      <c r="B4067" s="11">
        <f>'Raw Data'!M4066</f>
        <v>59.796556709446797</v>
      </c>
      <c r="C4067" s="11" t="str">
        <f t="shared" si="126"/>
        <v>Moderate</v>
      </c>
      <c r="D4067" s="11">
        <f>'Raw Data'!P4066</f>
        <v>0</v>
      </c>
      <c r="E4067" s="11" t="str">
        <f t="shared" si="127"/>
        <v>No Accident</v>
      </c>
      <c r="F4067" s="11" t="str">
        <f>'Raw Data'!O4066</f>
        <v>Clear</v>
      </c>
      <c r="G4067" s="11" t="str">
        <f>IFERROR(VLOOKUP(F4067,'Lookup Formulas Demo'!$A$5:$B$8,2,0),"Unknown Weather")</f>
        <v>Normal Driving</v>
      </c>
      <c r="H4067" s="11" t="str">
        <f>_xlfn.IFNA(INDEX('Lookup Formulas Demo'!$B$5:$B$8,MATCH(F4067,'Lookup Formulas Demo'!$A$5:$A$8,0)),"No Match Found")</f>
        <v>Normal Driving</v>
      </c>
    </row>
    <row r="4068" spans="1:8" x14ac:dyDescent="0.3">
      <c r="A4068" s="9">
        <f>'Raw Data'!A4067</f>
        <v>45366.114583333299</v>
      </c>
      <c r="B4068" s="11">
        <f>'Raw Data'!M4067</f>
        <v>73.868127747169595</v>
      </c>
      <c r="C4068" s="11" t="str">
        <f t="shared" si="126"/>
        <v>Moderate</v>
      </c>
      <c r="D4068" s="11">
        <f>'Raw Data'!P4067</f>
        <v>0</v>
      </c>
      <c r="E4068" s="11" t="str">
        <f t="shared" si="127"/>
        <v>No Accident</v>
      </c>
      <c r="F4068" s="11" t="str">
        <f>'Raw Data'!O4067</f>
        <v>Fog</v>
      </c>
      <c r="G4068" s="11" t="str">
        <f>IFERROR(VLOOKUP(F4068,'Lookup Formulas Demo'!$A$5:$B$8,2,0),"Unknown Weather")</f>
        <v>Use Fog Lights, Reduce Speed</v>
      </c>
      <c r="H4068" s="11" t="str">
        <f>_xlfn.IFNA(INDEX('Lookup Formulas Demo'!$B$5:$B$8,MATCH(F4068,'Lookup Formulas Demo'!$A$5:$A$8,0)),"No Match Found")</f>
        <v>Use Fog Lights, Reduce Speed</v>
      </c>
    </row>
    <row r="4069" spans="1:8" x14ac:dyDescent="0.3">
      <c r="A4069" s="9">
        <f>'Raw Data'!A4068</f>
        <v>45366.118055555598</v>
      </c>
      <c r="B4069" s="11">
        <f>'Raw Data'!M4068</f>
        <v>58.9901074586829</v>
      </c>
      <c r="C4069" s="11" t="str">
        <f t="shared" si="126"/>
        <v>Moderate</v>
      </c>
      <c r="D4069" s="11">
        <f>'Raw Data'!P4068</f>
        <v>0</v>
      </c>
      <c r="E4069" s="11" t="str">
        <f t="shared" si="127"/>
        <v>No Accident</v>
      </c>
      <c r="F4069" s="11" t="str">
        <f>'Raw Data'!O4068</f>
        <v>Clear</v>
      </c>
      <c r="G4069" s="11" t="str">
        <f>IFERROR(VLOOKUP(F4069,'Lookup Formulas Demo'!$A$5:$B$8,2,0),"Unknown Weather")</f>
        <v>Normal Driving</v>
      </c>
      <c r="H4069" s="11" t="str">
        <f>_xlfn.IFNA(INDEX('Lookup Formulas Demo'!$B$5:$B$8,MATCH(F4069,'Lookup Formulas Demo'!$A$5:$A$8,0)),"No Match Found")</f>
        <v>Normal Driving</v>
      </c>
    </row>
    <row r="4070" spans="1:8" x14ac:dyDescent="0.3">
      <c r="A4070" s="9">
        <f>'Raw Data'!A4069</f>
        <v>45366.121527777803</v>
      </c>
      <c r="B4070" s="11">
        <f>'Raw Data'!M4069</f>
        <v>53.032539164991299</v>
      </c>
      <c r="C4070" s="11" t="str">
        <f t="shared" si="126"/>
        <v>Moderate</v>
      </c>
      <c r="D4070" s="11">
        <f>'Raw Data'!P4069</f>
        <v>0</v>
      </c>
      <c r="E4070" s="11" t="str">
        <f t="shared" si="127"/>
        <v>No Accident</v>
      </c>
      <c r="F4070" s="11" t="str">
        <f>'Raw Data'!O4069</f>
        <v>Clear</v>
      </c>
      <c r="G4070" s="11" t="str">
        <f>IFERROR(VLOOKUP(F4070,'Lookup Formulas Demo'!$A$5:$B$8,2,0),"Unknown Weather")</f>
        <v>Normal Driving</v>
      </c>
      <c r="H4070" s="11" t="str">
        <f>_xlfn.IFNA(INDEX('Lookup Formulas Demo'!$B$5:$B$8,MATCH(F4070,'Lookup Formulas Demo'!$A$5:$A$8,0)),"No Match Found")</f>
        <v>Normal Driving</v>
      </c>
    </row>
    <row r="4071" spans="1:8" x14ac:dyDescent="0.3">
      <c r="A4071" s="9">
        <f>'Raw Data'!A4070</f>
        <v>45366.125</v>
      </c>
      <c r="B4071" s="11">
        <f>'Raw Data'!M4070</f>
        <v>64.639308264510802</v>
      </c>
      <c r="C4071" s="11" t="str">
        <f t="shared" si="126"/>
        <v>Moderate</v>
      </c>
      <c r="D4071" s="11">
        <f>'Raw Data'!P4070</f>
        <v>0</v>
      </c>
      <c r="E4071" s="11" t="str">
        <f t="shared" si="127"/>
        <v>No Accident</v>
      </c>
      <c r="F4071" s="11" t="str">
        <f>'Raw Data'!O4070</f>
        <v>Clear</v>
      </c>
      <c r="G4071" s="11" t="str">
        <f>IFERROR(VLOOKUP(F4071,'Lookup Formulas Demo'!$A$5:$B$8,2,0),"Unknown Weather")</f>
        <v>Normal Driving</v>
      </c>
      <c r="H4071" s="11" t="str">
        <f>_xlfn.IFNA(INDEX('Lookup Formulas Demo'!$B$5:$B$8,MATCH(F4071,'Lookup Formulas Demo'!$A$5:$A$8,0)),"No Match Found")</f>
        <v>Normal Driving</v>
      </c>
    </row>
    <row r="4072" spans="1:8" x14ac:dyDescent="0.3">
      <c r="A4072" s="9">
        <f>'Raw Data'!A4071</f>
        <v>45366.128472222197</v>
      </c>
      <c r="B4072" s="11">
        <f>'Raw Data'!M4071</f>
        <v>48.648326069766497</v>
      </c>
      <c r="C4072" s="11" t="str">
        <f t="shared" si="126"/>
        <v>Free-flow</v>
      </c>
      <c r="D4072" s="11">
        <f>'Raw Data'!P4071</f>
        <v>0</v>
      </c>
      <c r="E4072" s="11" t="str">
        <f t="shared" si="127"/>
        <v>No Accident</v>
      </c>
      <c r="F4072" s="11" t="str">
        <f>'Raw Data'!O4071</f>
        <v>Clear</v>
      </c>
      <c r="G4072" s="11" t="str">
        <f>IFERROR(VLOOKUP(F4072,'Lookup Formulas Demo'!$A$5:$B$8,2,0),"Unknown Weather")</f>
        <v>Normal Driving</v>
      </c>
      <c r="H4072" s="11" t="str">
        <f>_xlfn.IFNA(INDEX('Lookup Formulas Demo'!$B$5:$B$8,MATCH(F4072,'Lookup Formulas Demo'!$A$5:$A$8,0)),"No Match Found")</f>
        <v>Normal Driving</v>
      </c>
    </row>
    <row r="4073" spans="1:8" x14ac:dyDescent="0.3">
      <c r="A4073" s="9">
        <f>'Raw Data'!A4072</f>
        <v>45366.131944444503</v>
      </c>
      <c r="B4073" s="11">
        <f>'Raw Data'!M4072</f>
        <v>50.317189980997298</v>
      </c>
      <c r="C4073" s="11" t="str">
        <f t="shared" si="126"/>
        <v>Moderate</v>
      </c>
      <c r="D4073" s="11">
        <f>'Raw Data'!P4072</f>
        <v>0</v>
      </c>
      <c r="E4073" s="11" t="str">
        <f t="shared" si="127"/>
        <v>No Accident</v>
      </c>
      <c r="F4073" s="11" t="str">
        <f>'Raw Data'!O4072</f>
        <v>Clear</v>
      </c>
      <c r="G4073" s="11" t="str">
        <f>IFERROR(VLOOKUP(F4073,'Lookup Formulas Demo'!$A$5:$B$8,2,0),"Unknown Weather")</f>
        <v>Normal Driving</v>
      </c>
      <c r="H4073" s="11" t="str">
        <f>_xlfn.IFNA(INDEX('Lookup Formulas Demo'!$B$5:$B$8,MATCH(F4073,'Lookup Formulas Demo'!$A$5:$A$8,0)),"No Match Found")</f>
        <v>Normal Driving</v>
      </c>
    </row>
    <row r="4074" spans="1:8" x14ac:dyDescent="0.3">
      <c r="A4074" s="9">
        <f>'Raw Data'!A4073</f>
        <v>45366.135416666701</v>
      </c>
      <c r="B4074" s="11">
        <f>'Raw Data'!M4073</f>
        <v>29.610616861342699</v>
      </c>
      <c r="C4074" s="11" t="str">
        <f t="shared" si="126"/>
        <v>Free-flow</v>
      </c>
      <c r="D4074" s="11">
        <f>'Raw Data'!P4073</f>
        <v>0</v>
      </c>
      <c r="E4074" s="11" t="str">
        <f t="shared" si="127"/>
        <v>No Accident</v>
      </c>
      <c r="F4074" s="11" t="str">
        <f>'Raw Data'!O4073</f>
        <v>Snow</v>
      </c>
      <c r="G4074" s="11" t="str">
        <f>IFERROR(VLOOKUP(F4074,'Lookup Formulas Demo'!$A$5:$B$8,2,0),"Unknown Weather")</f>
        <v>Extreme Caution, Consider Delay</v>
      </c>
      <c r="H4074" s="11" t="str">
        <f>_xlfn.IFNA(INDEX('Lookup Formulas Demo'!$B$5:$B$8,MATCH(F4074,'Lookup Formulas Demo'!$A$5:$A$8,0)),"No Match Found")</f>
        <v>Extreme Caution, Consider Delay</v>
      </c>
    </row>
    <row r="4075" spans="1:8" x14ac:dyDescent="0.3">
      <c r="A4075" s="9">
        <f>'Raw Data'!A4074</f>
        <v>45366.138888888898</v>
      </c>
      <c r="B4075" s="11">
        <f>'Raw Data'!M4074</f>
        <v>11.679251451909201</v>
      </c>
      <c r="C4075" s="11" t="str">
        <f t="shared" si="126"/>
        <v>Free-flow</v>
      </c>
      <c r="D4075" s="11">
        <f>'Raw Data'!P4074</f>
        <v>1</v>
      </c>
      <c r="E4075" s="11" t="str">
        <f t="shared" si="127"/>
        <v>Accident Reported</v>
      </c>
      <c r="F4075" s="11" t="str">
        <f>'Raw Data'!O4074</f>
        <v>Fog</v>
      </c>
      <c r="G4075" s="11" t="str">
        <f>IFERROR(VLOOKUP(F4075,'Lookup Formulas Demo'!$A$5:$B$8,2,0),"Unknown Weather")</f>
        <v>Use Fog Lights, Reduce Speed</v>
      </c>
      <c r="H4075" s="11" t="str">
        <f>_xlfn.IFNA(INDEX('Lookup Formulas Demo'!$B$5:$B$8,MATCH(F4075,'Lookup Formulas Demo'!$A$5:$A$8,0)),"No Match Found")</f>
        <v>Use Fog Lights, Reduce Speed</v>
      </c>
    </row>
    <row r="4076" spans="1:8" x14ac:dyDescent="0.3">
      <c r="A4076" s="9">
        <f>'Raw Data'!A4075</f>
        <v>45366.142361111102</v>
      </c>
      <c r="B4076" s="11">
        <f>'Raw Data'!M4075</f>
        <v>68.582058116618398</v>
      </c>
      <c r="C4076" s="11" t="str">
        <f t="shared" si="126"/>
        <v>Moderate</v>
      </c>
      <c r="D4076" s="11">
        <f>'Raw Data'!P4075</f>
        <v>1</v>
      </c>
      <c r="E4076" s="11" t="str">
        <f t="shared" si="127"/>
        <v>Accident Reported</v>
      </c>
      <c r="F4076" s="11" t="str">
        <f>'Raw Data'!O4075</f>
        <v>Snow</v>
      </c>
      <c r="G4076" s="11" t="str">
        <f>IFERROR(VLOOKUP(F4076,'Lookup Formulas Demo'!$A$5:$B$8,2,0),"Unknown Weather")</f>
        <v>Extreme Caution, Consider Delay</v>
      </c>
      <c r="H4076" s="11" t="str">
        <f>_xlfn.IFNA(INDEX('Lookup Formulas Demo'!$B$5:$B$8,MATCH(F4076,'Lookup Formulas Demo'!$A$5:$A$8,0)),"No Match Found")</f>
        <v>Extreme Caution, Consider Delay</v>
      </c>
    </row>
    <row r="4077" spans="1:8" x14ac:dyDescent="0.3">
      <c r="A4077" s="9">
        <f>'Raw Data'!A4076</f>
        <v>45366.145833333299</v>
      </c>
      <c r="B4077" s="11">
        <f>'Raw Data'!M4076</f>
        <v>45.020359519408402</v>
      </c>
      <c r="C4077" s="11" t="str">
        <f t="shared" si="126"/>
        <v>Free-flow</v>
      </c>
      <c r="D4077" s="11">
        <f>'Raw Data'!P4076</f>
        <v>0</v>
      </c>
      <c r="E4077" s="11" t="str">
        <f t="shared" si="127"/>
        <v>No Accident</v>
      </c>
      <c r="F4077" s="11" t="str">
        <f>'Raw Data'!O4076</f>
        <v>Fog</v>
      </c>
      <c r="G4077" s="11" t="str">
        <f>IFERROR(VLOOKUP(F4077,'Lookup Formulas Demo'!$A$5:$B$8,2,0),"Unknown Weather")</f>
        <v>Use Fog Lights, Reduce Speed</v>
      </c>
      <c r="H4077" s="11" t="str">
        <f>_xlfn.IFNA(INDEX('Lookup Formulas Demo'!$B$5:$B$8,MATCH(F4077,'Lookup Formulas Demo'!$A$5:$A$8,0)),"No Match Found")</f>
        <v>Use Fog Lights, Reduce Speed</v>
      </c>
    </row>
    <row r="4078" spans="1:8" x14ac:dyDescent="0.3">
      <c r="A4078" s="9">
        <f>'Raw Data'!A4077</f>
        <v>45366.149305555598</v>
      </c>
      <c r="B4078" s="11">
        <f>'Raw Data'!M4077</f>
        <v>56.940347814855301</v>
      </c>
      <c r="C4078" s="11" t="str">
        <f t="shared" si="126"/>
        <v>Moderate</v>
      </c>
      <c r="D4078" s="11">
        <f>'Raw Data'!P4077</f>
        <v>0</v>
      </c>
      <c r="E4078" s="11" t="str">
        <f t="shared" si="127"/>
        <v>No Accident</v>
      </c>
      <c r="F4078" s="11" t="str">
        <f>'Raw Data'!O4077</f>
        <v>Snow</v>
      </c>
      <c r="G4078" s="11" t="str">
        <f>IFERROR(VLOOKUP(F4078,'Lookup Formulas Demo'!$A$5:$B$8,2,0),"Unknown Weather")</f>
        <v>Extreme Caution, Consider Delay</v>
      </c>
      <c r="H4078" s="11" t="str">
        <f>_xlfn.IFNA(INDEX('Lookup Formulas Demo'!$B$5:$B$8,MATCH(F4078,'Lookup Formulas Demo'!$A$5:$A$8,0)),"No Match Found")</f>
        <v>Extreme Caution, Consider Delay</v>
      </c>
    </row>
    <row r="4079" spans="1:8" x14ac:dyDescent="0.3">
      <c r="A4079" s="9">
        <f>'Raw Data'!A4078</f>
        <v>45366.152777777803</v>
      </c>
      <c r="B4079" s="11">
        <f>'Raw Data'!M4078</f>
        <v>65.238457911836406</v>
      </c>
      <c r="C4079" s="11" t="str">
        <f t="shared" si="126"/>
        <v>Moderate</v>
      </c>
      <c r="D4079" s="11">
        <f>'Raw Data'!P4078</f>
        <v>0</v>
      </c>
      <c r="E4079" s="11" t="str">
        <f t="shared" si="127"/>
        <v>No Accident</v>
      </c>
      <c r="F4079" s="11" t="str">
        <f>'Raw Data'!O4078</f>
        <v>Rain</v>
      </c>
      <c r="G4079" s="11" t="str">
        <f>IFERROR(VLOOKUP(F4079,'Lookup Formulas Demo'!$A$5:$B$8,2,0),"Unknown Weather")</f>
        <v>Reduce Speed, Increase Following Distance</v>
      </c>
      <c r="H4079" s="11" t="str">
        <f>_xlfn.IFNA(INDEX('Lookup Formulas Demo'!$B$5:$B$8,MATCH(F4079,'Lookup Formulas Demo'!$A$5:$A$8,0)),"No Match Found")</f>
        <v>Reduce Speed, Increase Following Distance</v>
      </c>
    </row>
    <row r="4080" spans="1:8" x14ac:dyDescent="0.3">
      <c r="A4080" s="9">
        <f>'Raw Data'!A4079</f>
        <v>45366.15625</v>
      </c>
      <c r="B4080" s="11">
        <f>'Raw Data'!M4079</f>
        <v>23.169577669363001</v>
      </c>
      <c r="C4080" s="11" t="str">
        <f t="shared" si="126"/>
        <v>Free-flow</v>
      </c>
      <c r="D4080" s="11">
        <f>'Raw Data'!P4079</f>
        <v>0</v>
      </c>
      <c r="E4080" s="11" t="str">
        <f t="shared" si="127"/>
        <v>No Accident</v>
      </c>
      <c r="F4080" s="11" t="str">
        <f>'Raw Data'!O4079</f>
        <v>Rain</v>
      </c>
      <c r="G4080" s="11" t="str">
        <f>IFERROR(VLOOKUP(F4080,'Lookup Formulas Demo'!$A$5:$B$8,2,0),"Unknown Weather")</f>
        <v>Reduce Speed, Increase Following Distance</v>
      </c>
      <c r="H4080" s="11" t="str">
        <f>_xlfn.IFNA(INDEX('Lookup Formulas Demo'!$B$5:$B$8,MATCH(F4080,'Lookup Formulas Demo'!$A$5:$A$8,0)),"No Match Found")</f>
        <v>Reduce Speed, Increase Following Distance</v>
      </c>
    </row>
    <row r="4081" spans="1:8" x14ac:dyDescent="0.3">
      <c r="A4081" s="9">
        <f>'Raw Data'!A4080</f>
        <v>45366.159722222197</v>
      </c>
      <c r="B4081" s="11">
        <f>'Raw Data'!M4080</f>
        <v>63.418699947318203</v>
      </c>
      <c r="C4081" s="11" t="str">
        <f t="shared" si="126"/>
        <v>Moderate</v>
      </c>
      <c r="D4081" s="11">
        <f>'Raw Data'!P4080</f>
        <v>0</v>
      </c>
      <c r="E4081" s="11" t="str">
        <f t="shared" si="127"/>
        <v>No Accident</v>
      </c>
      <c r="F4081" s="11" t="str">
        <f>'Raw Data'!O4080</f>
        <v>Fog</v>
      </c>
      <c r="G4081" s="11" t="str">
        <f>IFERROR(VLOOKUP(F4081,'Lookup Formulas Demo'!$A$5:$B$8,2,0),"Unknown Weather")</f>
        <v>Use Fog Lights, Reduce Speed</v>
      </c>
      <c r="H4081" s="11" t="str">
        <f>_xlfn.IFNA(INDEX('Lookup Formulas Demo'!$B$5:$B$8,MATCH(F4081,'Lookup Formulas Demo'!$A$5:$A$8,0)),"No Match Found")</f>
        <v>Use Fog Lights, Reduce Speed</v>
      </c>
    </row>
    <row r="4082" spans="1:8" x14ac:dyDescent="0.3">
      <c r="A4082" s="9">
        <f>'Raw Data'!A4081</f>
        <v>45366.163194444503</v>
      </c>
      <c r="B4082" s="11">
        <f>'Raw Data'!M4081</f>
        <v>25.373829009904799</v>
      </c>
      <c r="C4082" s="11" t="str">
        <f t="shared" si="126"/>
        <v>Free-flow</v>
      </c>
      <c r="D4082" s="11">
        <f>'Raw Data'!P4081</f>
        <v>0</v>
      </c>
      <c r="E4082" s="11" t="str">
        <f t="shared" si="127"/>
        <v>No Accident</v>
      </c>
      <c r="F4082" s="11" t="str">
        <f>'Raw Data'!O4081</f>
        <v>Clear</v>
      </c>
      <c r="G4082" s="11" t="str">
        <f>IFERROR(VLOOKUP(F4082,'Lookup Formulas Demo'!$A$5:$B$8,2,0),"Unknown Weather")</f>
        <v>Normal Driving</v>
      </c>
      <c r="H4082" s="11" t="str">
        <f>_xlfn.IFNA(INDEX('Lookup Formulas Demo'!$B$5:$B$8,MATCH(F4082,'Lookup Formulas Demo'!$A$5:$A$8,0)),"No Match Found")</f>
        <v>Normal Driving</v>
      </c>
    </row>
    <row r="4083" spans="1:8" x14ac:dyDescent="0.3">
      <c r="A4083" s="9">
        <f>'Raw Data'!A4082</f>
        <v>45366.166666666701</v>
      </c>
      <c r="B4083" s="11">
        <f>'Raw Data'!M4082</f>
        <v>69.216667519746593</v>
      </c>
      <c r="C4083" s="11" t="str">
        <f t="shared" si="126"/>
        <v>Moderate</v>
      </c>
      <c r="D4083" s="11">
        <f>'Raw Data'!P4082</f>
        <v>0</v>
      </c>
      <c r="E4083" s="11" t="str">
        <f t="shared" si="127"/>
        <v>No Accident</v>
      </c>
      <c r="F4083" s="11" t="str">
        <f>'Raw Data'!O4082</f>
        <v>Fog</v>
      </c>
      <c r="G4083" s="11" t="str">
        <f>IFERROR(VLOOKUP(F4083,'Lookup Formulas Demo'!$A$5:$B$8,2,0),"Unknown Weather")</f>
        <v>Use Fog Lights, Reduce Speed</v>
      </c>
      <c r="H4083" s="11" t="str">
        <f>_xlfn.IFNA(INDEX('Lookup Formulas Demo'!$B$5:$B$8,MATCH(F4083,'Lookup Formulas Demo'!$A$5:$A$8,0)),"No Match Found")</f>
        <v>Use Fog Lights, Reduce Speed</v>
      </c>
    </row>
    <row r="4084" spans="1:8" x14ac:dyDescent="0.3">
      <c r="A4084" s="9">
        <f>'Raw Data'!A4083</f>
        <v>45366.170138888898</v>
      </c>
      <c r="B4084" s="11">
        <f>'Raw Data'!M4083</f>
        <v>90.056517021339104</v>
      </c>
      <c r="C4084" s="11" t="str">
        <f t="shared" si="126"/>
        <v>Congested</v>
      </c>
      <c r="D4084" s="11">
        <f>'Raw Data'!P4083</f>
        <v>0</v>
      </c>
      <c r="E4084" s="11" t="str">
        <f t="shared" si="127"/>
        <v>No Accident</v>
      </c>
      <c r="F4084" s="11" t="str">
        <f>'Raw Data'!O4083</f>
        <v>Snow</v>
      </c>
      <c r="G4084" s="11" t="str">
        <f>IFERROR(VLOOKUP(F4084,'Lookup Formulas Demo'!$A$5:$B$8,2,0),"Unknown Weather")</f>
        <v>Extreme Caution, Consider Delay</v>
      </c>
      <c r="H4084" s="11" t="str">
        <f>_xlfn.IFNA(INDEX('Lookup Formulas Demo'!$B$5:$B$8,MATCH(F4084,'Lookup Formulas Demo'!$A$5:$A$8,0)),"No Match Found")</f>
        <v>Extreme Caution, Consider Delay</v>
      </c>
    </row>
    <row r="4085" spans="1:8" x14ac:dyDescent="0.3">
      <c r="A4085" s="9">
        <f>'Raw Data'!A4084</f>
        <v>45366.173611111102</v>
      </c>
      <c r="B4085" s="11">
        <f>'Raw Data'!M4084</f>
        <v>75.123790012429495</v>
      </c>
      <c r="C4085" s="11" t="str">
        <f t="shared" si="126"/>
        <v>Moderate</v>
      </c>
      <c r="D4085" s="11">
        <f>'Raw Data'!P4084</f>
        <v>1</v>
      </c>
      <c r="E4085" s="11" t="str">
        <f t="shared" si="127"/>
        <v>Accident Reported</v>
      </c>
      <c r="F4085" s="11" t="str">
        <f>'Raw Data'!O4084</f>
        <v>Snow</v>
      </c>
      <c r="G4085" s="11" t="str">
        <f>IFERROR(VLOOKUP(F4085,'Lookup Formulas Demo'!$A$5:$B$8,2,0),"Unknown Weather")</f>
        <v>Extreme Caution, Consider Delay</v>
      </c>
      <c r="H4085" s="11" t="str">
        <f>_xlfn.IFNA(INDEX('Lookup Formulas Demo'!$B$5:$B$8,MATCH(F4085,'Lookup Formulas Demo'!$A$5:$A$8,0)),"No Match Found")</f>
        <v>Extreme Caution, Consider Delay</v>
      </c>
    </row>
    <row r="4086" spans="1:8" x14ac:dyDescent="0.3">
      <c r="A4086" s="9">
        <f>'Raw Data'!A4085</f>
        <v>45366.177083333299</v>
      </c>
      <c r="B4086" s="11">
        <f>'Raw Data'!M4085</f>
        <v>54.933029457845699</v>
      </c>
      <c r="C4086" s="11" t="str">
        <f t="shared" si="126"/>
        <v>Moderate</v>
      </c>
      <c r="D4086" s="11">
        <f>'Raw Data'!P4085</f>
        <v>0</v>
      </c>
      <c r="E4086" s="11" t="str">
        <f t="shared" si="127"/>
        <v>No Accident</v>
      </c>
      <c r="F4086" s="11" t="str">
        <f>'Raw Data'!O4085</f>
        <v>Clear</v>
      </c>
      <c r="G4086" s="11" t="str">
        <f>IFERROR(VLOOKUP(F4086,'Lookup Formulas Demo'!$A$5:$B$8,2,0),"Unknown Weather")</f>
        <v>Normal Driving</v>
      </c>
      <c r="H4086" s="11" t="str">
        <f>_xlfn.IFNA(INDEX('Lookup Formulas Demo'!$B$5:$B$8,MATCH(F4086,'Lookup Formulas Demo'!$A$5:$A$8,0)),"No Match Found")</f>
        <v>Normal Driving</v>
      </c>
    </row>
    <row r="4087" spans="1:8" x14ac:dyDescent="0.3">
      <c r="A4087" s="9">
        <f>'Raw Data'!A4086</f>
        <v>45366.180555555598</v>
      </c>
      <c r="B4087" s="11">
        <f>'Raw Data'!M4086</f>
        <v>73.859554777686398</v>
      </c>
      <c r="C4087" s="11" t="str">
        <f t="shared" si="126"/>
        <v>Moderate</v>
      </c>
      <c r="D4087" s="11">
        <f>'Raw Data'!P4086</f>
        <v>0</v>
      </c>
      <c r="E4087" s="11" t="str">
        <f t="shared" si="127"/>
        <v>No Accident</v>
      </c>
      <c r="F4087" s="11" t="str">
        <f>'Raw Data'!O4086</f>
        <v>Fog</v>
      </c>
      <c r="G4087" s="11" t="str">
        <f>IFERROR(VLOOKUP(F4087,'Lookup Formulas Demo'!$A$5:$B$8,2,0),"Unknown Weather")</f>
        <v>Use Fog Lights, Reduce Speed</v>
      </c>
      <c r="H4087" s="11" t="str">
        <f>_xlfn.IFNA(INDEX('Lookup Formulas Demo'!$B$5:$B$8,MATCH(F4087,'Lookup Formulas Demo'!$A$5:$A$8,0)),"No Match Found")</f>
        <v>Use Fog Lights, Reduce Speed</v>
      </c>
    </row>
    <row r="4088" spans="1:8" x14ac:dyDescent="0.3">
      <c r="A4088" s="9">
        <f>'Raw Data'!A4087</f>
        <v>45366.184027777803</v>
      </c>
      <c r="B4088" s="11">
        <f>'Raw Data'!M4087</f>
        <v>59.592913334167001</v>
      </c>
      <c r="C4088" s="11" t="str">
        <f t="shared" si="126"/>
        <v>Moderate</v>
      </c>
      <c r="D4088" s="11">
        <f>'Raw Data'!P4087</f>
        <v>0</v>
      </c>
      <c r="E4088" s="11" t="str">
        <f t="shared" si="127"/>
        <v>No Accident</v>
      </c>
      <c r="F4088" s="11" t="str">
        <f>'Raw Data'!O4087</f>
        <v>Snow</v>
      </c>
      <c r="G4088" s="11" t="str">
        <f>IFERROR(VLOOKUP(F4088,'Lookup Formulas Demo'!$A$5:$B$8,2,0),"Unknown Weather")</f>
        <v>Extreme Caution, Consider Delay</v>
      </c>
      <c r="H4088" s="11" t="str">
        <f>_xlfn.IFNA(INDEX('Lookup Formulas Demo'!$B$5:$B$8,MATCH(F4088,'Lookup Formulas Demo'!$A$5:$A$8,0)),"No Match Found")</f>
        <v>Extreme Caution, Consider Delay</v>
      </c>
    </row>
    <row r="4089" spans="1:8" x14ac:dyDescent="0.3">
      <c r="A4089" s="9">
        <f>'Raw Data'!A4088</f>
        <v>45366.1875</v>
      </c>
      <c r="B4089" s="11">
        <f>'Raw Data'!M4088</f>
        <v>78.854375637134396</v>
      </c>
      <c r="C4089" s="11" t="str">
        <f t="shared" si="126"/>
        <v>Moderate</v>
      </c>
      <c r="D4089" s="11">
        <f>'Raw Data'!P4088</f>
        <v>0</v>
      </c>
      <c r="E4089" s="11" t="str">
        <f t="shared" si="127"/>
        <v>No Accident</v>
      </c>
      <c r="F4089" s="11" t="str">
        <f>'Raw Data'!O4088</f>
        <v>Fog</v>
      </c>
      <c r="G4089" s="11" t="str">
        <f>IFERROR(VLOOKUP(F4089,'Lookup Formulas Demo'!$A$5:$B$8,2,0),"Unknown Weather")</f>
        <v>Use Fog Lights, Reduce Speed</v>
      </c>
      <c r="H4089" s="11" t="str">
        <f>_xlfn.IFNA(INDEX('Lookup Formulas Demo'!$B$5:$B$8,MATCH(F4089,'Lookup Formulas Demo'!$A$5:$A$8,0)),"No Match Found")</f>
        <v>Use Fog Lights, Reduce Speed</v>
      </c>
    </row>
    <row r="4090" spans="1:8" x14ac:dyDescent="0.3">
      <c r="A4090" s="9">
        <f>'Raw Data'!A4089</f>
        <v>45366.190972222197</v>
      </c>
      <c r="B4090" s="11">
        <f>'Raw Data'!M4089</f>
        <v>83.555686961534903</v>
      </c>
      <c r="C4090" s="11" t="str">
        <f t="shared" si="126"/>
        <v>Congested</v>
      </c>
      <c r="D4090" s="11">
        <f>'Raw Data'!P4089</f>
        <v>0</v>
      </c>
      <c r="E4090" s="11" t="str">
        <f t="shared" si="127"/>
        <v>No Accident</v>
      </c>
      <c r="F4090" s="11" t="str">
        <f>'Raw Data'!O4089</f>
        <v>Fog</v>
      </c>
      <c r="G4090" s="11" t="str">
        <f>IFERROR(VLOOKUP(F4090,'Lookup Formulas Demo'!$A$5:$B$8,2,0),"Unknown Weather")</f>
        <v>Use Fog Lights, Reduce Speed</v>
      </c>
      <c r="H4090" s="11" t="str">
        <f>_xlfn.IFNA(INDEX('Lookup Formulas Demo'!$B$5:$B$8,MATCH(F4090,'Lookup Formulas Demo'!$A$5:$A$8,0)),"No Match Found")</f>
        <v>Use Fog Lights, Reduce Speed</v>
      </c>
    </row>
    <row r="4091" spans="1:8" x14ac:dyDescent="0.3">
      <c r="A4091" s="9">
        <f>'Raw Data'!A4090</f>
        <v>45366.194444444503</v>
      </c>
      <c r="B4091" s="11">
        <f>'Raw Data'!M4090</f>
        <v>49.129720526892797</v>
      </c>
      <c r="C4091" s="11" t="str">
        <f t="shared" si="126"/>
        <v>Free-flow</v>
      </c>
      <c r="D4091" s="11">
        <f>'Raw Data'!P4090</f>
        <v>0</v>
      </c>
      <c r="E4091" s="11" t="str">
        <f t="shared" si="127"/>
        <v>No Accident</v>
      </c>
      <c r="F4091" s="11" t="str">
        <f>'Raw Data'!O4090</f>
        <v>Rain</v>
      </c>
      <c r="G4091" s="11" t="str">
        <f>IFERROR(VLOOKUP(F4091,'Lookup Formulas Demo'!$A$5:$B$8,2,0),"Unknown Weather")</f>
        <v>Reduce Speed, Increase Following Distance</v>
      </c>
      <c r="H4091" s="11" t="str">
        <f>_xlfn.IFNA(INDEX('Lookup Formulas Demo'!$B$5:$B$8,MATCH(F4091,'Lookup Formulas Demo'!$A$5:$A$8,0)),"No Match Found")</f>
        <v>Reduce Speed, Increase Following Distance</v>
      </c>
    </row>
    <row r="4092" spans="1:8" x14ac:dyDescent="0.3">
      <c r="A4092" s="9">
        <f>'Raw Data'!A4091</f>
        <v>45366.197916666701</v>
      </c>
      <c r="B4092" s="11">
        <f>'Raw Data'!M4091</f>
        <v>17.9381151940851</v>
      </c>
      <c r="C4092" s="11" t="str">
        <f t="shared" si="126"/>
        <v>Free-flow</v>
      </c>
      <c r="D4092" s="11">
        <f>'Raw Data'!P4091</f>
        <v>0</v>
      </c>
      <c r="E4092" s="11" t="str">
        <f t="shared" si="127"/>
        <v>No Accident</v>
      </c>
      <c r="F4092" s="11" t="str">
        <f>'Raw Data'!O4091</f>
        <v>Snow</v>
      </c>
      <c r="G4092" s="11" t="str">
        <f>IFERROR(VLOOKUP(F4092,'Lookup Formulas Demo'!$A$5:$B$8,2,0),"Unknown Weather")</f>
        <v>Extreme Caution, Consider Delay</v>
      </c>
      <c r="H4092" s="11" t="str">
        <f>_xlfn.IFNA(INDEX('Lookup Formulas Demo'!$B$5:$B$8,MATCH(F4092,'Lookup Formulas Demo'!$A$5:$A$8,0)),"No Match Found")</f>
        <v>Extreme Caution, Consider Delay</v>
      </c>
    </row>
    <row r="4093" spans="1:8" x14ac:dyDescent="0.3">
      <c r="A4093" s="9">
        <f>'Raw Data'!A4092</f>
        <v>45366.201388888898</v>
      </c>
      <c r="B4093" s="11">
        <f>'Raw Data'!M4092</f>
        <v>43.3882989698728</v>
      </c>
      <c r="C4093" s="11" t="str">
        <f t="shared" si="126"/>
        <v>Free-flow</v>
      </c>
      <c r="D4093" s="11">
        <f>'Raw Data'!P4092</f>
        <v>0</v>
      </c>
      <c r="E4093" s="11" t="str">
        <f t="shared" si="127"/>
        <v>No Accident</v>
      </c>
      <c r="F4093" s="11" t="str">
        <f>'Raw Data'!O4092</f>
        <v>Fog</v>
      </c>
      <c r="G4093" s="11" t="str">
        <f>IFERROR(VLOOKUP(F4093,'Lookup Formulas Demo'!$A$5:$B$8,2,0),"Unknown Weather")</f>
        <v>Use Fog Lights, Reduce Speed</v>
      </c>
      <c r="H4093" s="11" t="str">
        <f>_xlfn.IFNA(INDEX('Lookup Formulas Demo'!$B$5:$B$8,MATCH(F4093,'Lookup Formulas Demo'!$A$5:$A$8,0)),"No Match Found")</f>
        <v>Use Fog Lights, Reduce Speed</v>
      </c>
    </row>
    <row r="4094" spans="1:8" x14ac:dyDescent="0.3">
      <c r="A4094" s="9">
        <f>'Raw Data'!A4093</f>
        <v>45366.204861111102</v>
      </c>
      <c r="B4094" s="11">
        <f>'Raw Data'!M4093</f>
        <v>14.651598113809399</v>
      </c>
      <c r="C4094" s="11" t="str">
        <f t="shared" si="126"/>
        <v>Free-flow</v>
      </c>
      <c r="D4094" s="11">
        <f>'Raw Data'!P4093</f>
        <v>0</v>
      </c>
      <c r="E4094" s="11" t="str">
        <f t="shared" si="127"/>
        <v>No Accident</v>
      </c>
      <c r="F4094" s="11" t="str">
        <f>'Raw Data'!O4093</f>
        <v>Clear</v>
      </c>
      <c r="G4094" s="11" t="str">
        <f>IFERROR(VLOOKUP(F4094,'Lookup Formulas Demo'!$A$5:$B$8,2,0),"Unknown Weather")</f>
        <v>Normal Driving</v>
      </c>
      <c r="H4094" s="11" t="str">
        <f>_xlfn.IFNA(INDEX('Lookup Formulas Demo'!$B$5:$B$8,MATCH(F4094,'Lookup Formulas Demo'!$A$5:$A$8,0)),"No Match Found")</f>
        <v>Normal Driving</v>
      </c>
    </row>
    <row r="4095" spans="1:8" x14ac:dyDescent="0.3">
      <c r="A4095" s="9">
        <f>'Raw Data'!A4094</f>
        <v>45366.208333333299</v>
      </c>
      <c r="B4095" s="11">
        <f>'Raw Data'!M4094</f>
        <v>30.0535405439771</v>
      </c>
      <c r="C4095" s="11" t="str">
        <f t="shared" si="126"/>
        <v>Free-flow</v>
      </c>
      <c r="D4095" s="11">
        <f>'Raw Data'!P4094</f>
        <v>0</v>
      </c>
      <c r="E4095" s="11" t="str">
        <f t="shared" si="127"/>
        <v>No Accident</v>
      </c>
      <c r="F4095" s="11" t="str">
        <f>'Raw Data'!O4094</f>
        <v>Fog</v>
      </c>
      <c r="G4095" s="11" t="str">
        <f>IFERROR(VLOOKUP(F4095,'Lookup Formulas Demo'!$A$5:$B$8,2,0),"Unknown Weather")</f>
        <v>Use Fog Lights, Reduce Speed</v>
      </c>
      <c r="H4095" s="11" t="str">
        <f>_xlfn.IFNA(INDEX('Lookup Formulas Demo'!$B$5:$B$8,MATCH(F4095,'Lookup Formulas Demo'!$A$5:$A$8,0)),"No Match Found")</f>
        <v>Use Fog Lights, Reduce Speed</v>
      </c>
    </row>
    <row r="4096" spans="1:8" x14ac:dyDescent="0.3">
      <c r="A4096" s="9">
        <f>'Raw Data'!A4095</f>
        <v>45366.211805555598</v>
      </c>
      <c r="B4096" s="11">
        <f>'Raw Data'!M4095</f>
        <v>39.114450790535201</v>
      </c>
      <c r="C4096" s="11" t="str">
        <f t="shared" si="126"/>
        <v>Free-flow</v>
      </c>
      <c r="D4096" s="11">
        <f>'Raw Data'!P4095</f>
        <v>0</v>
      </c>
      <c r="E4096" s="11" t="str">
        <f t="shared" si="127"/>
        <v>No Accident</v>
      </c>
      <c r="F4096" s="11" t="str">
        <f>'Raw Data'!O4095</f>
        <v>Snow</v>
      </c>
      <c r="G4096" s="11" t="str">
        <f>IFERROR(VLOOKUP(F4096,'Lookup Formulas Demo'!$A$5:$B$8,2,0),"Unknown Weather")</f>
        <v>Extreme Caution, Consider Delay</v>
      </c>
      <c r="H4096" s="11" t="str">
        <f>_xlfn.IFNA(INDEX('Lookup Formulas Demo'!$B$5:$B$8,MATCH(F4096,'Lookup Formulas Demo'!$A$5:$A$8,0)),"No Match Found")</f>
        <v>Extreme Caution, Consider Delay</v>
      </c>
    </row>
    <row r="4097" spans="1:8" x14ac:dyDescent="0.3">
      <c r="A4097" s="9">
        <f>'Raw Data'!A4096</f>
        <v>45366.215277777803</v>
      </c>
      <c r="B4097" s="11">
        <f>'Raw Data'!M4096</f>
        <v>37.124027073495199</v>
      </c>
      <c r="C4097" s="11" t="str">
        <f t="shared" si="126"/>
        <v>Free-flow</v>
      </c>
      <c r="D4097" s="11">
        <f>'Raw Data'!P4096</f>
        <v>0</v>
      </c>
      <c r="E4097" s="11" t="str">
        <f t="shared" si="127"/>
        <v>No Accident</v>
      </c>
      <c r="F4097" s="11" t="str">
        <f>'Raw Data'!O4096</f>
        <v>Clear</v>
      </c>
      <c r="G4097" s="11" t="str">
        <f>IFERROR(VLOOKUP(F4097,'Lookup Formulas Demo'!$A$5:$B$8,2,0),"Unknown Weather")</f>
        <v>Normal Driving</v>
      </c>
      <c r="H4097" s="11" t="str">
        <f>_xlfn.IFNA(INDEX('Lookup Formulas Demo'!$B$5:$B$8,MATCH(F4097,'Lookup Formulas Demo'!$A$5:$A$8,0)),"No Match Found")</f>
        <v>Normal Driving</v>
      </c>
    </row>
    <row r="4098" spans="1:8" x14ac:dyDescent="0.3">
      <c r="A4098" s="9">
        <f>'Raw Data'!A4097</f>
        <v>45366.21875</v>
      </c>
      <c r="B4098" s="11">
        <f>'Raw Data'!M4097</f>
        <v>40.360318777616101</v>
      </c>
      <c r="C4098" s="11" t="str">
        <f t="shared" si="126"/>
        <v>Free-flow</v>
      </c>
      <c r="D4098" s="11">
        <f>'Raw Data'!P4097</f>
        <v>0</v>
      </c>
      <c r="E4098" s="11" t="str">
        <f t="shared" si="127"/>
        <v>No Accident</v>
      </c>
      <c r="F4098" s="11" t="str">
        <f>'Raw Data'!O4097</f>
        <v>Fog</v>
      </c>
      <c r="G4098" s="11" t="str">
        <f>IFERROR(VLOOKUP(F4098,'Lookup Formulas Demo'!$A$5:$B$8,2,0),"Unknown Weather")</f>
        <v>Use Fog Lights, Reduce Speed</v>
      </c>
      <c r="H4098" s="11" t="str">
        <f>_xlfn.IFNA(INDEX('Lookup Formulas Demo'!$B$5:$B$8,MATCH(F4098,'Lookup Formulas Demo'!$A$5:$A$8,0)),"No Match Found")</f>
        <v>Use Fog Lights, Reduce Speed</v>
      </c>
    </row>
    <row r="4099" spans="1:8" x14ac:dyDescent="0.3">
      <c r="A4099" s="9">
        <f>'Raw Data'!A4098</f>
        <v>45366.222222222197</v>
      </c>
      <c r="B4099" s="11">
        <f>'Raw Data'!M4098</f>
        <v>17.7910103641339</v>
      </c>
      <c r="C4099" s="11" t="str">
        <f t="shared" ref="C4099:C4162" si="128">IF(B4099&gt;=80,"Congested",IF(B4099&gt;=50,"Moderate","Free-flow"))</f>
        <v>Free-flow</v>
      </c>
      <c r="D4099" s="11">
        <f>'Raw Data'!P4098</f>
        <v>0</v>
      </c>
      <c r="E4099" s="11" t="str">
        <f t="shared" ref="E4099:E4162" si="129">IF(D4099=1,"Accident Reported","No Accident")</f>
        <v>No Accident</v>
      </c>
      <c r="F4099" s="11" t="str">
        <f>'Raw Data'!O4098</f>
        <v>Fog</v>
      </c>
      <c r="G4099" s="11" t="str">
        <f>IFERROR(VLOOKUP(F4099,'Lookup Formulas Demo'!$A$5:$B$8,2,0),"Unknown Weather")</f>
        <v>Use Fog Lights, Reduce Speed</v>
      </c>
      <c r="H4099" s="11" t="str">
        <f>_xlfn.IFNA(INDEX('Lookup Formulas Demo'!$B$5:$B$8,MATCH(F4099,'Lookup Formulas Demo'!$A$5:$A$8,0)),"No Match Found")</f>
        <v>Use Fog Lights, Reduce Speed</v>
      </c>
    </row>
    <row r="4100" spans="1:8" x14ac:dyDescent="0.3">
      <c r="A4100" s="9">
        <f>'Raw Data'!A4099</f>
        <v>45366.225694444503</v>
      </c>
      <c r="B4100" s="11">
        <f>'Raw Data'!M4099</f>
        <v>30.012970259891901</v>
      </c>
      <c r="C4100" s="11" t="str">
        <f t="shared" si="128"/>
        <v>Free-flow</v>
      </c>
      <c r="D4100" s="11">
        <f>'Raw Data'!P4099</f>
        <v>0</v>
      </c>
      <c r="E4100" s="11" t="str">
        <f t="shared" si="129"/>
        <v>No Accident</v>
      </c>
      <c r="F4100" s="11" t="str">
        <f>'Raw Data'!O4099</f>
        <v>Rain</v>
      </c>
      <c r="G4100" s="11" t="str">
        <f>IFERROR(VLOOKUP(F4100,'Lookup Formulas Demo'!$A$5:$B$8,2,0),"Unknown Weather")</f>
        <v>Reduce Speed, Increase Following Distance</v>
      </c>
      <c r="H4100" s="11" t="str">
        <f>_xlfn.IFNA(INDEX('Lookup Formulas Demo'!$B$5:$B$8,MATCH(F4100,'Lookup Formulas Demo'!$A$5:$A$8,0)),"No Match Found")</f>
        <v>Reduce Speed, Increase Following Distance</v>
      </c>
    </row>
    <row r="4101" spans="1:8" x14ac:dyDescent="0.3">
      <c r="A4101" s="9">
        <f>'Raw Data'!A4100</f>
        <v>45366.229166666701</v>
      </c>
      <c r="B4101" s="11">
        <f>'Raw Data'!M4100</f>
        <v>57.424167379916298</v>
      </c>
      <c r="C4101" s="11" t="str">
        <f t="shared" si="128"/>
        <v>Moderate</v>
      </c>
      <c r="D4101" s="11">
        <f>'Raw Data'!P4100</f>
        <v>0</v>
      </c>
      <c r="E4101" s="11" t="str">
        <f t="shared" si="129"/>
        <v>No Accident</v>
      </c>
      <c r="F4101" s="11" t="str">
        <f>'Raw Data'!O4100</f>
        <v>Clear</v>
      </c>
      <c r="G4101" s="11" t="str">
        <f>IFERROR(VLOOKUP(F4101,'Lookup Formulas Demo'!$A$5:$B$8,2,0),"Unknown Weather")</f>
        <v>Normal Driving</v>
      </c>
      <c r="H4101" s="11" t="str">
        <f>_xlfn.IFNA(INDEX('Lookup Formulas Demo'!$B$5:$B$8,MATCH(F4101,'Lookup Formulas Demo'!$A$5:$A$8,0)),"No Match Found")</f>
        <v>Normal Driving</v>
      </c>
    </row>
    <row r="4102" spans="1:8" x14ac:dyDescent="0.3">
      <c r="A4102" s="9">
        <f>'Raw Data'!A4101</f>
        <v>45366.232638888898</v>
      </c>
      <c r="B4102" s="11">
        <f>'Raw Data'!M4101</f>
        <v>52.681780590796102</v>
      </c>
      <c r="C4102" s="11" t="str">
        <f t="shared" si="128"/>
        <v>Moderate</v>
      </c>
      <c r="D4102" s="11">
        <f>'Raw Data'!P4101</f>
        <v>0</v>
      </c>
      <c r="E4102" s="11" t="str">
        <f t="shared" si="129"/>
        <v>No Accident</v>
      </c>
      <c r="F4102" s="11" t="str">
        <f>'Raw Data'!O4101</f>
        <v>Snow</v>
      </c>
      <c r="G4102" s="11" t="str">
        <f>IFERROR(VLOOKUP(F4102,'Lookup Formulas Demo'!$A$5:$B$8,2,0),"Unknown Weather")</f>
        <v>Extreme Caution, Consider Delay</v>
      </c>
      <c r="H4102" s="11" t="str">
        <f>_xlfn.IFNA(INDEX('Lookup Formulas Demo'!$B$5:$B$8,MATCH(F4102,'Lookup Formulas Demo'!$A$5:$A$8,0)),"No Match Found")</f>
        <v>Extreme Caution, Consider Delay</v>
      </c>
    </row>
    <row r="4103" spans="1:8" x14ac:dyDescent="0.3">
      <c r="A4103" s="9">
        <f>'Raw Data'!A4102</f>
        <v>45366.236111111102</v>
      </c>
      <c r="B4103" s="11">
        <f>'Raw Data'!M4102</f>
        <v>65.838904583673795</v>
      </c>
      <c r="C4103" s="11" t="str">
        <f t="shared" si="128"/>
        <v>Moderate</v>
      </c>
      <c r="D4103" s="11">
        <f>'Raw Data'!P4102</f>
        <v>0</v>
      </c>
      <c r="E4103" s="11" t="str">
        <f t="shared" si="129"/>
        <v>No Accident</v>
      </c>
      <c r="F4103" s="11" t="str">
        <f>'Raw Data'!O4102</f>
        <v>Snow</v>
      </c>
      <c r="G4103" s="11" t="str">
        <f>IFERROR(VLOOKUP(F4103,'Lookup Formulas Demo'!$A$5:$B$8,2,0),"Unknown Weather")</f>
        <v>Extreme Caution, Consider Delay</v>
      </c>
      <c r="H4103" s="11" t="str">
        <f>_xlfn.IFNA(INDEX('Lookup Formulas Demo'!$B$5:$B$8,MATCH(F4103,'Lookup Formulas Demo'!$A$5:$A$8,0)),"No Match Found")</f>
        <v>Extreme Caution, Consider Delay</v>
      </c>
    </row>
    <row r="4104" spans="1:8" x14ac:dyDescent="0.3">
      <c r="A4104" s="9">
        <f>'Raw Data'!A4103</f>
        <v>45366.239583333299</v>
      </c>
      <c r="B4104" s="11">
        <f>'Raw Data'!M4103</f>
        <v>23.6236474044264</v>
      </c>
      <c r="C4104" s="11" t="str">
        <f t="shared" si="128"/>
        <v>Free-flow</v>
      </c>
      <c r="D4104" s="11">
        <f>'Raw Data'!P4103</f>
        <v>0</v>
      </c>
      <c r="E4104" s="11" t="str">
        <f t="shared" si="129"/>
        <v>No Accident</v>
      </c>
      <c r="F4104" s="11" t="str">
        <f>'Raw Data'!O4103</f>
        <v>Fog</v>
      </c>
      <c r="G4104" s="11" t="str">
        <f>IFERROR(VLOOKUP(F4104,'Lookup Formulas Demo'!$A$5:$B$8,2,0),"Unknown Weather")</f>
        <v>Use Fog Lights, Reduce Speed</v>
      </c>
      <c r="H4104" s="11" t="str">
        <f>_xlfn.IFNA(INDEX('Lookup Formulas Demo'!$B$5:$B$8,MATCH(F4104,'Lookup Formulas Demo'!$A$5:$A$8,0)),"No Match Found")</f>
        <v>Use Fog Lights, Reduce Speed</v>
      </c>
    </row>
    <row r="4105" spans="1:8" x14ac:dyDescent="0.3">
      <c r="A4105" s="9">
        <f>'Raw Data'!A4104</f>
        <v>45366.243055555598</v>
      </c>
      <c r="B4105" s="11">
        <f>'Raw Data'!M4104</f>
        <v>79.224093790552004</v>
      </c>
      <c r="C4105" s="11" t="str">
        <f t="shared" si="128"/>
        <v>Moderate</v>
      </c>
      <c r="D4105" s="11">
        <f>'Raw Data'!P4104</f>
        <v>0</v>
      </c>
      <c r="E4105" s="11" t="str">
        <f t="shared" si="129"/>
        <v>No Accident</v>
      </c>
      <c r="F4105" s="11" t="str">
        <f>'Raw Data'!O4104</f>
        <v>Clear</v>
      </c>
      <c r="G4105" s="11" t="str">
        <f>IFERROR(VLOOKUP(F4105,'Lookup Formulas Demo'!$A$5:$B$8,2,0),"Unknown Weather")</f>
        <v>Normal Driving</v>
      </c>
      <c r="H4105" s="11" t="str">
        <f>_xlfn.IFNA(INDEX('Lookup Formulas Demo'!$B$5:$B$8,MATCH(F4105,'Lookup Formulas Demo'!$A$5:$A$8,0)),"No Match Found")</f>
        <v>Normal Driving</v>
      </c>
    </row>
    <row r="4106" spans="1:8" x14ac:dyDescent="0.3">
      <c r="A4106" s="9">
        <f>'Raw Data'!A4105</f>
        <v>45366.246527777803</v>
      </c>
      <c r="B4106" s="11">
        <f>'Raw Data'!M4105</f>
        <v>97.937702296723302</v>
      </c>
      <c r="C4106" s="11" t="str">
        <f t="shared" si="128"/>
        <v>Congested</v>
      </c>
      <c r="D4106" s="11">
        <f>'Raw Data'!P4105</f>
        <v>0</v>
      </c>
      <c r="E4106" s="11" t="str">
        <f t="shared" si="129"/>
        <v>No Accident</v>
      </c>
      <c r="F4106" s="11" t="str">
        <f>'Raw Data'!O4105</f>
        <v>Clear</v>
      </c>
      <c r="G4106" s="11" t="str">
        <f>IFERROR(VLOOKUP(F4106,'Lookup Formulas Demo'!$A$5:$B$8,2,0),"Unknown Weather")</f>
        <v>Normal Driving</v>
      </c>
      <c r="H4106" s="11" t="str">
        <f>_xlfn.IFNA(INDEX('Lookup Formulas Demo'!$B$5:$B$8,MATCH(F4106,'Lookup Formulas Demo'!$A$5:$A$8,0)),"No Match Found")</f>
        <v>Normal Driving</v>
      </c>
    </row>
    <row r="4107" spans="1:8" x14ac:dyDescent="0.3">
      <c r="A4107" s="9">
        <f>'Raw Data'!A4106</f>
        <v>45366.25</v>
      </c>
      <c r="B4107" s="11">
        <f>'Raw Data'!M4106</f>
        <v>89.380132328934593</v>
      </c>
      <c r="C4107" s="11" t="str">
        <f t="shared" si="128"/>
        <v>Congested</v>
      </c>
      <c r="D4107" s="11">
        <f>'Raw Data'!P4106</f>
        <v>0</v>
      </c>
      <c r="E4107" s="11" t="str">
        <f t="shared" si="129"/>
        <v>No Accident</v>
      </c>
      <c r="F4107" s="11" t="str">
        <f>'Raw Data'!O4106</f>
        <v>Clear</v>
      </c>
      <c r="G4107" s="11" t="str">
        <f>IFERROR(VLOOKUP(F4107,'Lookup Formulas Demo'!$A$5:$B$8,2,0),"Unknown Weather")</f>
        <v>Normal Driving</v>
      </c>
      <c r="H4107" s="11" t="str">
        <f>_xlfn.IFNA(INDEX('Lookup Formulas Demo'!$B$5:$B$8,MATCH(F4107,'Lookup Formulas Demo'!$A$5:$A$8,0)),"No Match Found")</f>
        <v>Normal Driving</v>
      </c>
    </row>
    <row r="4108" spans="1:8" x14ac:dyDescent="0.3">
      <c r="A4108" s="9">
        <f>'Raw Data'!A4107</f>
        <v>45366.253472222197</v>
      </c>
      <c r="B4108" s="11">
        <f>'Raw Data'!M4107</f>
        <v>36.027255284371797</v>
      </c>
      <c r="C4108" s="11" t="str">
        <f t="shared" si="128"/>
        <v>Free-flow</v>
      </c>
      <c r="D4108" s="11">
        <f>'Raw Data'!P4107</f>
        <v>0</v>
      </c>
      <c r="E4108" s="11" t="str">
        <f t="shared" si="129"/>
        <v>No Accident</v>
      </c>
      <c r="F4108" s="11" t="str">
        <f>'Raw Data'!O4107</f>
        <v>Fog</v>
      </c>
      <c r="G4108" s="11" t="str">
        <f>IFERROR(VLOOKUP(F4108,'Lookup Formulas Demo'!$A$5:$B$8,2,0),"Unknown Weather")</f>
        <v>Use Fog Lights, Reduce Speed</v>
      </c>
      <c r="H4108" s="11" t="str">
        <f>_xlfn.IFNA(INDEX('Lookup Formulas Demo'!$B$5:$B$8,MATCH(F4108,'Lookup Formulas Demo'!$A$5:$A$8,0)),"No Match Found")</f>
        <v>Use Fog Lights, Reduce Speed</v>
      </c>
    </row>
    <row r="4109" spans="1:8" x14ac:dyDescent="0.3">
      <c r="A4109" s="9">
        <f>'Raw Data'!A4108</f>
        <v>45366.256944444503</v>
      </c>
      <c r="B4109" s="11">
        <f>'Raw Data'!M4108</f>
        <v>17.3851813864189</v>
      </c>
      <c r="C4109" s="11" t="str">
        <f t="shared" si="128"/>
        <v>Free-flow</v>
      </c>
      <c r="D4109" s="11">
        <f>'Raw Data'!P4108</f>
        <v>0</v>
      </c>
      <c r="E4109" s="11" t="str">
        <f t="shared" si="129"/>
        <v>No Accident</v>
      </c>
      <c r="F4109" s="11" t="str">
        <f>'Raw Data'!O4108</f>
        <v>Clear</v>
      </c>
      <c r="G4109" s="11" t="str">
        <f>IFERROR(VLOOKUP(F4109,'Lookup Formulas Demo'!$A$5:$B$8,2,0),"Unknown Weather")</f>
        <v>Normal Driving</v>
      </c>
      <c r="H4109" s="11" t="str">
        <f>_xlfn.IFNA(INDEX('Lookup Formulas Demo'!$B$5:$B$8,MATCH(F4109,'Lookup Formulas Demo'!$A$5:$A$8,0)),"No Match Found")</f>
        <v>Normal Driving</v>
      </c>
    </row>
    <row r="4110" spans="1:8" x14ac:dyDescent="0.3">
      <c r="A4110" s="9">
        <f>'Raw Data'!A4109</f>
        <v>45366.260416666701</v>
      </c>
      <c r="B4110" s="11">
        <f>'Raw Data'!M4109</f>
        <v>68.338887085383803</v>
      </c>
      <c r="C4110" s="11" t="str">
        <f t="shared" si="128"/>
        <v>Moderate</v>
      </c>
      <c r="D4110" s="11">
        <f>'Raw Data'!P4109</f>
        <v>0</v>
      </c>
      <c r="E4110" s="11" t="str">
        <f t="shared" si="129"/>
        <v>No Accident</v>
      </c>
      <c r="F4110" s="11" t="str">
        <f>'Raw Data'!O4109</f>
        <v>Snow</v>
      </c>
      <c r="G4110" s="11" t="str">
        <f>IFERROR(VLOOKUP(F4110,'Lookup Formulas Demo'!$A$5:$B$8,2,0),"Unknown Weather")</f>
        <v>Extreme Caution, Consider Delay</v>
      </c>
      <c r="H4110" s="11" t="str">
        <f>_xlfn.IFNA(INDEX('Lookup Formulas Demo'!$B$5:$B$8,MATCH(F4110,'Lookup Formulas Demo'!$A$5:$A$8,0)),"No Match Found")</f>
        <v>Extreme Caution, Consider Delay</v>
      </c>
    </row>
    <row r="4111" spans="1:8" x14ac:dyDescent="0.3">
      <c r="A4111" s="9">
        <f>'Raw Data'!A4110</f>
        <v>45366.263888888898</v>
      </c>
      <c r="B4111" s="11">
        <f>'Raw Data'!M4110</f>
        <v>88.656308224420897</v>
      </c>
      <c r="C4111" s="11" t="str">
        <f t="shared" si="128"/>
        <v>Congested</v>
      </c>
      <c r="D4111" s="11">
        <f>'Raw Data'!P4110</f>
        <v>0</v>
      </c>
      <c r="E4111" s="11" t="str">
        <f t="shared" si="129"/>
        <v>No Accident</v>
      </c>
      <c r="F4111" s="11" t="str">
        <f>'Raw Data'!O4110</f>
        <v>Fog</v>
      </c>
      <c r="G4111" s="11" t="str">
        <f>IFERROR(VLOOKUP(F4111,'Lookup Formulas Demo'!$A$5:$B$8,2,0),"Unknown Weather")</f>
        <v>Use Fog Lights, Reduce Speed</v>
      </c>
      <c r="H4111" s="11" t="str">
        <f>_xlfn.IFNA(INDEX('Lookup Formulas Demo'!$B$5:$B$8,MATCH(F4111,'Lookup Formulas Demo'!$A$5:$A$8,0)),"No Match Found")</f>
        <v>Use Fog Lights, Reduce Speed</v>
      </c>
    </row>
    <row r="4112" spans="1:8" x14ac:dyDescent="0.3">
      <c r="A4112" s="9">
        <f>'Raw Data'!A4111</f>
        <v>45366.267361111102</v>
      </c>
      <c r="B4112" s="11">
        <f>'Raw Data'!M4111</f>
        <v>62.874414501359198</v>
      </c>
      <c r="C4112" s="11" t="str">
        <f t="shared" si="128"/>
        <v>Moderate</v>
      </c>
      <c r="D4112" s="11">
        <f>'Raw Data'!P4111</f>
        <v>0</v>
      </c>
      <c r="E4112" s="11" t="str">
        <f t="shared" si="129"/>
        <v>No Accident</v>
      </c>
      <c r="F4112" s="11" t="str">
        <f>'Raw Data'!O4111</f>
        <v>Snow</v>
      </c>
      <c r="G4112" s="11" t="str">
        <f>IFERROR(VLOOKUP(F4112,'Lookup Formulas Demo'!$A$5:$B$8,2,0),"Unknown Weather")</f>
        <v>Extreme Caution, Consider Delay</v>
      </c>
      <c r="H4112" s="11" t="str">
        <f>_xlfn.IFNA(INDEX('Lookup Formulas Demo'!$B$5:$B$8,MATCH(F4112,'Lookup Formulas Demo'!$A$5:$A$8,0)),"No Match Found")</f>
        <v>Extreme Caution, Consider Delay</v>
      </c>
    </row>
    <row r="4113" spans="1:8" x14ac:dyDescent="0.3">
      <c r="A4113" s="9">
        <f>'Raw Data'!A4112</f>
        <v>45366.270833333299</v>
      </c>
      <c r="B4113" s="11">
        <f>'Raw Data'!M4112</f>
        <v>35.139182506456201</v>
      </c>
      <c r="C4113" s="11" t="str">
        <f t="shared" si="128"/>
        <v>Free-flow</v>
      </c>
      <c r="D4113" s="11">
        <f>'Raw Data'!P4112</f>
        <v>0</v>
      </c>
      <c r="E4113" s="11" t="str">
        <f t="shared" si="129"/>
        <v>No Accident</v>
      </c>
      <c r="F4113" s="11" t="str">
        <f>'Raw Data'!O4112</f>
        <v>Snow</v>
      </c>
      <c r="G4113" s="11" t="str">
        <f>IFERROR(VLOOKUP(F4113,'Lookup Formulas Demo'!$A$5:$B$8,2,0),"Unknown Weather")</f>
        <v>Extreme Caution, Consider Delay</v>
      </c>
      <c r="H4113" s="11" t="str">
        <f>_xlfn.IFNA(INDEX('Lookup Formulas Demo'!$B$5:$B$8,MATCH(F4113,'Lookup Formulas Demo'!$A$5:$A$8,0)),"No Match Found")</f>
        <v>Extreme Caution, Consider Delay</v>
      </c>
    </row>
    <row r="4114" spans="1:8" x14ac:dyDescent="0.3">
      <c r="A4114" s="9">
        <f>'Raw Data'!A4113</f>
        <v>45366.274305555598</v>
      </c>
      <c r="B4114" s="11">
        <f>'Raw Data'!M4113</f>
        <v>86.718941179275305</v>
      </c>
      <c r="C4114" s="11" t="str">
        <f t="shared" si="128"/>
        <v>Congested</v>
      </c>
      <c r="D4114" s="11">
        <f>'Raw Data'!P4113</f>
        <v>0</v>
      </c>
      <c r="E4114" s="11" t="str">
        <f t="shared" si="129"/>
        <v>No Accident</v>
      </c>
      <c r="F4114" s="11" t="str">
        <f>'Raw Data'!O4113</f>
        <v>Clear</v>
      </c>
      <c r="G4114" s="11" t="str">
        <f>IFERROR(VLOOKUP(F4114,'Lookup Formulas Demo'!$A$5:$B$8,2,0),"Unknown Weather")</f>
        <v>Normal Driving</v>
      </c>
      <c r="H4114" s="11" t="str">
        <f>_xlfn.IFNA(INDEX('Lookup Formulas Demo'!$B$5:$B$8,MATCH(F4114,'Lookup Formulas Demo'!$A$5:$A$8,0)),"No Match Found")</f>
        <v>Normal Driving</v>
      </c>
    </row>
    <row r="4115" spans="1:8" x14ac:dyDescent="0.3">
      <c r="A4115" s="9">
        <f>'Raw Data'!A4114</f>
        <v>45366.277777777803</v>
      </c>
      <c r="B4115" s="11">
        <f>'Raw Data'!M4114</f>
        <v>98.388507585136693</v>
      </c>
      <c r="C4115" s="11" t="str">
        <f t="shared" si="128"/>
        <v>Congested</v>
      </c>
      <c r="D4115" s="11">
        <f>'Raw Data'!P4114</f>
        <v>0</v>
      </c>
      <c r="E4115" s="11" t="str">
        <f t="shared" si="129"/>
        <v>No Accident</v>
      </c>
      <c r="F4115" s="11" t="str">
        <f>'Raw Data'!O4114</f>
        <v>Rain</v>
      </c>
      <c r="G4115" s="11" t="str">
        <f>IFERROR(VLOOKUP(F4115,'Lookup Formulas Demo'!$A$5:$B$8,2,0),"Unknown Weather")</f>
        <v>Reduce Speed, Increase Following Distance</v>
      </c>
      <c r="H4115" s="11" t="str">
        <f>_xlfn.IFNA(INDEX('Lookup Formulas Demo'!$B$5:$B$8,MATCH(F4115,'Lookup Formulas Demo'!$A$5:$A$8,0)),"No Match Found")</f>
        <v>Reduce Speed, Increase Following Distance</v>
      </c>
    </row>
    <row r="4116" spans="1:8" x14ac:dyDescent="0.3">
      <c r="A4116" s="9">
        <f>'Raw Data'!A4115</f>
        <v>45366.28125</v>
      </c>
      <c r="B4116" s="11">
        <f>'Raw Data'!M4115</f>
        <v>80.989271360218794</v>
      </c>
      <c r="C4116" s="11" t="str">
        <f t="shared" si="128"/>
        <v>Congested</v>
      </c>
      <c r="D4116" s="11">
        <f>'Raw Data'!P4115</f>
        <v>0</v>
      </c>
      <c r="E4116" s="11" t="str">
        <f t="shared" si="129"/>
        <v>No Accident</v>
      </c>
      <c r="F4116" s="11" t="str">
        <f>'Raw Data'!O4115</f>
        <v>Clear</v>
      </c>
      <c r="G4116" s="11" t="str">
        <f>IFERROR(VLOOKUP(F4116,'Lookup Formulas Demo'!$A$5:$B$8,2,0),"Unknown Weather")</f>
        <v>Normal Driving</v>
      </c>
      <c r="H4116" s="11" t="str">
        <f>_xlfn.IFNA(INDEX('Lookup Formulas Demo'!$B$5:$B$8,MATCH(F4116,'Lookup Formulas Demo'!$A$5:$A$8,0)),"No Match Found")</f>
        <v>Normal Driving</v>
      </c>
    </row>
    <row r="4117" spans="1:8" x14ac:dyDescent="0.3">
      <c r="A4117" s="9">
        <f>'Raw Data'!A4116</f>
        <v>45366.284722222197</v>
      </c>
      <c r="B4117" s="11">
        <f>'Raw Data'!M4116</f>
        <v>66.319288705787997</v>
      </c>
      <c r="C4117" s="11" t="str">
        <f t="shared" si="128"/>
        <v>Moderate</v>
      </c>
      <c r="D4117" s="11">
        <f>'Raw Data'!P4116</f>
        <v>0</v>
      </c>
      <c r="E4117" s="11" t="str">
        <f t="shared" si="129"/>
        <v>No Accident</v>
      </c>
      <c r="F4117" s="11" t="str">
        <f>'Raw Data'!O4116</f>
        <v>Fog</v>
      </c>
      <c r="G4117" s="11" t="str">
        <f>IFERROR(VLOOKUP(F4117,'Lookup Formulas Demo'!$A$5:$B$8,2,0),"Unknown Weather")</f>
        <v>Use Fog Lights, Reduce Speed</v>
      </c>
      <c r="H4117" s="11" t="str">
        <f>_xlfn.IFNA(INDEX('Lookup Formulas Demo'!$B$5:$B$8,MATCH(F4117,'Lookup Formulas Demo'!$A$5:$A$8,0)),"No Match Found")</f>
        <v>Use Fog Lights, Reduce Speed</v>
      </c>
    </row>
    <row r="4118" spans="1:8" x14ac:dyDescent="0.3">
      <c r="A4118" s="9">
        <f>'Raw Data'!A4117</f>
        <v>45366.288194444503</v>
      </c>
      <c r="B4118" s="11">
        <f>'Raw Data'!M4117</f>
        <v>42.133832241172001</v>
      </c>
      <c r="C4118" s="11" t="str">
        <f t="shared" si="128"/>
        <v>Free-flow</v>
      </c>
      <c r="D4118" s="11">
        <f>'Raw Data'!P4117</f>
        <v>0</v>
      </c>
      <c r="E4118" s="11" t="str">
        <f t="shared" si="129"/>
        <v>No Accident</v>
      </c>
      <c r="F4118" s="11" t="str">
        <f>'Raw Data'!O4117</f>
        <v>Rain</v>
      </c>
      <c r="G4118" s="11" t="str">
        <f>IFERROR(VLOOKUP(F4118,'Lookup Formulas Demo'!$A$5:$B$8,2,0),"Unknown Weather")</f>
        <v>Reduce Speed, Increase Following Distance</v>
      </c>
      <c r="H4118" s="11" t="str">
        <f>_xlfn.IFNA(INDEX('Lookup Formulas Demo'!$B$5:$B$8,MATCH(F4118,'Lookup Formulas Demo'!$A$5:$A$8,0)),"No Match Found")</f>
        <v>Reduce Speed, Increase Following Distance</v>
      </c>
    </row>
    <row r="4119" spans="1:8" x14ac:dyDescent="0.3">
      <c r="A4119" s="9">
        <f>'Raw Data'!A4118</f>
        <v>45366.291666666701</v>
      </c>
      <c r="B4119" s="11">
        <f>'Raw Data'!M4118</f>
        <v>83.655106937706606</v>
      </c>
      <c r="C4119" s="11" t="str">
        <f t="shared" si="128"/>
        <v>Congested</v>
      </c>
      <c r="D4119" s="11">
        <f>'Raw Data'!P4118</f>
        <v>1</v>
      </c>
      <c r="E4119" s="11" t="str">
        <f t="shared" si="129"/>
        <v>Accident Reported</v>
      </c>
      <c r="F4119" s="11" t="str">
        <f>'Raw Data'!O4118</f>
        <v>Clear</v>
      </c>
      <c r="G4119" s="11" t="str">
        <f>IFERROR(VLOOKUP(F4119,'Lookup Formulas Demo'!$A$5:$B$8,2,0),"Unknown Weather")</f>
        <v>Normal Driving</v>
      </c>
      <c r="H4119" s="11" t="str">
        <f>_xlfn.IFNA(INDEX('Lookup Formulas Demo'!$B$5:$B$8,MATCH(F4119,'Lookup Formulas Demo'!$A$5:$A$8,0)),"No Match Found")</f>
        <v>Normal Driving</v>
      </c>
    </row>
    <row r="4120" spans="1:8" x14ac:dyDescent="0.3">
      <c r="A4120" s="9">
        <f>'Raw Data'!A4119</f>
        <v>45366.295138888898</v>
      </c>
      <c r="B4120" s="11">
        <f>'Raw Data'!M4119</f>
        <v>97.607434023419898</v>
      </c>
      <c r="C4120" s="11" t="str">
        <f t="shared" si="128"/>
        <v>Congested</v>
      </c>
      <c r="D4120" s="11">
        <f>'Raw Data'!P4119</f>
        <v>0</v>
      </c>
      <c r="E4120" s="11" t="str">
        <f t="shared" si="129"/>
        <v>No Accident</v>
      </c>
      <c r="F4120" s="11" t="str">
        <f>'Raw Data'!O4119</f>
        <v>Clear</v>
      </c>
      <c r="G4120" s="11" t="str">
        <f>IFERROR(VLOOKUP(F4120,'Lookup Formulas Demo'!$A$5:$B$8,2,0),"Unknown Weather")</f>
        <v>Normal Driving</v>
      </c>
      <c r="H4120" s="11" t="str">
        <f>_xlfn.IFNA(INDEX('Lookup Formulas Demo'!$B$5:$B$8,MATCH(F4120,'Lookup Formulas Demo'!$A$5:$A$8,0)),"No Match Found")</f>
        <v>Normal Driving</v>
      </c>
    </row>
    <row r="4121" spans="1:8" x14ac:dyDescent="0.3">
      <c r="A4121" s="9">
        <f>'Raw Data'!A4120</f>
        <v>45366.298611111102</v>
      </c>
      <c r="B4121" s="11">
        <f>'Raw Data'!M4120</f>
        <v>69.399626691937499</v>
      </c>
      <c r="C4121" s="11" t="str">
        <f t="shared" si="128"/>
        <v>Moderate</v>
      </c>
      <c r="D4121" s="11">
        <f>'Raw Data'!P4120</f>
        <v>0</v>
      </c>
      <c r="E4121" s="11" t="str">
        <f t="shared" si="129"/>
        <v>No Accident</v>
      </c>
      <c r="F4121" s="11" t="str">
        <f>'Raw Data'!O4120</f>
        <v>Snow</v>
      </c>
      <c r="G4121" s="11" t="str">
        <f>IFERROR(VLOOKUP(F4121,'Lookup Formulas Demo'!$A$5:$B$8,2,0),"Unknown Weather")</f>
        <v>Extreme Caution, Consider Delay</v>
      </c>
      <c r="H4121" s="11" t="str">
        <f>_xlfn.IFNA(INDEX('Lookup Formulas Demo'!$B$5:$B$8,MATCH(F4121,'Lookup Formulas Demo'!$A$5:$A$8,0)),"No Match Found")</f>
        <v>Extreme Caution, Consider Delay</v>
      </c>
    </row>
    <row r="4122" spans="1:8" x14ac:dyDescent="0.3">
      <c r="A4122" s="9">
        <f>'Raw Data'!A4121</f>
        <v>45366.302083333299</v>
      </c>
      <c r="B4122" s="11">
        <f>'Raw Data'!M4121</f>
        <v>99.265714779834198</v>
      </c>
      <c r="C4122" s="11" t="str">
        <f t="shared" si="128"/>
        <v>Congested</v>
      </c>
      <c r="D4122" s="11">
        <f>'Raw Data'!P4121</f>
        <v>0</v>
      </c>
      <c r="E4122" s="11" t="str">
        <f t="shared" si="129"/>
        <v>No Accident</v>
      </c>
      <c r="F4122" s="11" t="str">
        <f>'Raw Data'!O4121</f>
        <v>Rain</v>
      </c>
      <c r="G4122" s="11" t="str">
        <f>IFERROR(VLOOKUP(F4122,'Lookup Formulas Demo'!$A$5:$B$8,2,0),"Unknown Weather")</f>
        <v>Reduce Speed, Increase Following Distance</v>
      </c>
      <c r="H4122" s="11" t="str">
        <f>_xlfn.IFNA(INDEX('Lookup Formulas Demo'!$B$5:$B$8,MATCH(F4122,'Lookup Formulas Demo'!$A$5:$A$8,0)),"No Match Found")</f>
        <v>Reduce Speed, Increase Following Distance</v>
      </c>
    </row>
    <row r="4123" spans="1:8" x14ac:dyDescent="0.3">
      <c r="A4123" s="9">
        <f>'Raw Data'!A4122</f>
        <v>45366.305555555598</v>
      </c>
      <c r="B4123" s="11">
        <f>'Raw Data'!M4122</f>
        <v>11.9550304098333</v>
      </c>
      <c r="C4123" s="11" t="str">
        <f t="shared" si="128"/>
        <v>Free-flow</v>
      </c>
      <c r="D4123" s="11">
        <f>'Raw Data'!P4122</f>
        <v>0</v>
      </c>
      <c r="E4123" s="11" t="str">
        <f t="shared" si="129"/>
        <v>No Accident</v>
      </c>
      <c r="F4123" s="11" t="str">
        <f>'Raw Data'!O4122</f>
        <v>Snow</v>
      </c>
      <c r="G4123" s="11" t="str">
        <f>IFERROR(VLOOKUP(F4123,'Lookup Formulas Demo'!$A$5:$B$8,2,0),"Unknown Weather")</f>
        <v>Extreme Caution, Consider Delay</v>
      </c>
      <c r="H4123" s="11" t="str">
        <f>_xlfn.IFNA(INDEX('Lookup Formulas Demo'!$B$5:$B$8,MATCH(F4123,'Lookup Formulas Demo'!$A$5:$A$8,0)),"No Match Found")</f>
        <v>Extreme Caution, Consider Delay</v>
      </c>
    </row>
    <row r="4124" spans="1:8" x14ac:dyDescent="0.3">
      <c r="A4124" s="9">
        <f>'Raw Data'!A4123</f>
        <v>45366.309027777803</v>
      </c>
      <c r="B4124" s="11">
        <f>'Raw Data'!M4123</f>
        <v>55.330971380419399</v>
      </c>
      <c r="C4124" s="11" t="str">
        <f t="shared" si="128"/>
        <v>Moderate</v>
      </c>
      <c r="D4124" s="11">
        <f>'Raw Data'!P4123</f>
        <v>0</v>
      </c>
      <c r="E4124" s="11" t="str">
        <f t="shared" si="129"/>
        <v>No Accident</v>
      </c>
      <c r="F4124" s="11" t="str">
        <f>'Raw Data'!O4123</f>
        <v>Snow</v>
      </c>
      <c r="G4124" s="11" t="str">
        <f>IFERROR(VLOOKUP(F4124,'Lookup Formulas Demo'!$A$5:$B$8,2,0),"Unknown Weather")</f>
        <v>Extreme Caution, Consider Delay</v>
      </c>
      <c r="H4124" s="11" t="str">
        <f>_xlfn.IFNA(INDEX('Lookup Formulas Demo'!$B$5:$B$8,MATCH(F4124,'Lookup Formulas Demo'!$A$5:$A$8,0)),"No Match Found")</f>
        <v>Extreme Caution, Consider Delay</v>
      </c>
    </row>
    <row r="4125" spans="1:8" x14ac:dyDescent="0.3">
      <c r="A4125" s="9">
        <f>'Raw Data'!A4124</f>
        <v>45366.3125</v>
      </c>
      <c r="B4125" s="11">
        <f>'Raw Data'!M4124</f>
        <v>69.351856048395703</v>
      </c>
      <c r="C4125" s="11" t="str">
        <f t="shared" si="128"/>
        <v>Moderate</v>
      </c>
      <c r="D4125" s="11">
        <f>'Raw Data'!P4124</f>
        <v>0</v>
      </c>
      <c r="E4125" s="11" t="str">
        <f t="shared" si="129"/>
        <v>No Accident</v>
      </c>
      <c r="F4125" s="11" t="str">
        <f>'Raw Data'!O4124</f>
        <v>Rain</v>
      </c>
      <c r="G4125" s="11" t="str">
        <f>IFERROR(VLOOKUP(F4125,'Lookup Formulas Demo'!$A$5:$B$8,2,0),"Unknown Weather")</f>
        <v>Reduce Speed, Increase Following Distance</v>
      </c>
      <c r="H4125" s="11" t="str">
        <f>_xlfn.IFNA(INDEX('Lookup Formulas Demo'!$B$5:$B$8,MATCH(F4125,'Lookup Formulas Demo'!$A$5:$A$8,0)),"No Match Found")</f>
        <v>Reduce Speed, Increase Following Distance</v>
      </c>
    </row>
    <row r="4126" spans="1:8" x14ac:dyDescent="0.3">
      <c r="A4126" s="9">
        <f>'Raw Data'!A4125</f>
        <v>45366.315972222197</v>
      </c>
      <c r="B4126" s="11">
        <f>'Raw Data'!M4125</f>
        <v>66.4564478084597</v>
      </c>
      <c r="C4126" s="11" t="str">
        <f t="shared" si="128"/>
        <v>Moderate</v>
      </c>
      <c r="D4126" s="11">
        <f>'Raw Data'!P4125</f>
        <v>0</v>
      </c>
      <c r="E4126" s="11" t="str">
        <f t="shared" si="129"/>
        <v>No Accident</v>
      </c>
      <c r="F4126" s="11" t="str">
        <f>'Raw Data'!O4125</f>
        <v>Snow</v>
      </c>
      <c r="G4126" s="11" t="str">
        <f>IFERROR(VLOOKUP(F4126,'Lookup Formulas Demo'!$A$5:$B$8,2,0),"Unknown Weather")</f>
        <v>Extreme Caution, Consider Delay</v>
      </c>
      <c r="H4126" s="11" t="str">
        <f>_xlfn.IFNA(INDEX('Lookup Formulas Demo'!$B$5:$B$8,MATCH(F4126,'Lookup Formulas Demo'!$A$5:$A$8,0)),"No Match Found")</f>
        <v>Extreme Caution, Consider Delay</v>
      </c>
    </row>
    <row r="4127" spans="1:8" x14ac:dyDescent="0.3">
      <c r="A4127" s="9">
        <f>'Raw Data'!A4126</f>
        <v>45366.319444444503</v>
      </c>
      <c r="B4127" s="11">
        <f>'Raw Data'!M4126</f>
        <v>63.652418704386498</v>
      </c>
      <c r="C4127" s="11" t="str">
        <f t="shared" si="128"/>
        <v>Moderate</v>
      </c>
      <c r="D4127" s="11">
        <f>'Raw Data'!P4126</f>
        <v>1</v>
      </c>
      <c r="E4127" s="11" t="str">
        <f t="shared" si="129"/>
        <v>Accident Reported</v>
      </c>
      <c r="F4127" s="11" t="str">
        <f>'Raw Data'!O4126</f>
        <v>Rain</v>
      </c>
      <c r="G4127" s="11" t="str">
        <f>IFERROR(VLOOKUP(F4127,'Lookup Formulas Demo'!$A$5:$B$8,2,0),"Unknown Weather")</f>
        <v>Reduce Speed, Increase Following Distance</v>
      </c>
      <c r="H4127" s="11" t="str">
        <f>_xlfn.IFNA(INDEX('Lookup Formulas Demo'!$B$5:$B$8,MATCH(F4127,'Lookup Formulas Demo'!$A$5:$A$8,0)),"No Match Found")</f>
        <v>Reduce Speed, Increase Following Distance</v>
      </c>
    </row>
    <row r="4128" spans="1:8" x14ac:dyDescent="0.3">
      <c r="A4128" s="9">
        <f>'Raw Data'!A4127</f>
        <v>45366.322916666701</v>
      </c>
      <c r="B4128" s="11">
        <f>'Raw Data'!M4127</f>
        <v>55.447043716634496</v>
      </c>
      <c r="C4128" s="11" t="str">
        <f t="shared" si="128"/>
        <v>Moderate</v>
      </c>
      <c r="D4128" s="11">
        <f>'Raw Data'!P4127</f>
        <v>1</v>
      </c>
      <c r="E4128" s="11" t="str">
        <f t="shared" si="129"/>
        <v>Accident Reported</v>
      </c>
      <c r="F4128" s="11" t="str">
        <f>'Raw Data'!O4127</f>
        <v>Rain</v>
      </c>
      <c r="G4128" s="11" t="str">
        <f>IFERROR(VLOOKUP(F4128,'Lookup Formulas Demo'!$A$5:$B$8,2,0),"Unknown Weather")</f>
        <v>Reduce Speed, Increase Following Distance</v>
      </c>
      <c r="H4128" s="11" t="str">
        <f>_xlfn.IFNA(INDEX('Lookup Formulas Demo'!$B$5:$B$8,MATCH(F4128,'Lookup Formulas Demo'!$A$5:$A$8,0)),"No Match Found")</f>
        <v>Reduce Speed, Increase Following Distance</v>
      </c>
    </row>
    <row r="4129" spans="1:8" x14ac:dyDescent="0.3">
      <c r="A4129" s="9">
        <f>'Raw Data'!A4128</f>
        <v>45366.326388888898</v>
      </c>
      <c r="B4129" s="11">
        <f>'Raw Data'!M4128</f>
        <v>61.467357159806099</v>
      </c>
      <c r="C4129" s="11" t="str">
        <f t="shared" si="128"/>
        <v>Moderate</v>
      </c>
      <c r="D4129" s="11">
        <f>'Raw Data'!P4128</f>
        <v>0</v>
      </c>
      <c r="E4129" s="11" t="str">
        <f t="shared" si="129"/>
        <v>No Accident</v>
      </c>
      <c r="F4129" s="11" t="str">
        <f>'Raw Data'!O4128</f>
        <v>Rain</v>
      </c>
      <c r="G4129" s="11" t="str">
        <f>IFERROR(VLOOKUP(F4129,'Lookup Formulas Demo'!$A$5:$B$8,2,0),"Unknown Weather")</f>
        <v>Reduce Speed, Increase Following Distance</v>
      </c>
      <c r="H4129" s="11" t="str">
        <f>_xlfn.IFNA(INDEX('Lookup Formulas Demo'!$B$5:$B$8,MATCH(F4129,'Lookup Formulas Demo'!$A$5:$A$8,0)),"No Match Found")</f>
        <v>Reduce Speed, Increase Following Distance</v>
      </c>
    </row>
    <row r="4130" spans="1:8" x14ac:dyDescent="0.3">
      <c r="A4130" s="9">
        <f>'Raw Data'!A4129</f>
        <v>45366.329861111102</v>
      </c>
      <c r="B4130" s="11">
        <f>'Raw Data'!M4129</f>
        <v>59.387202410002601</v>
      </c>
      <c r="C4130" s="11" t="str">
        <f t="shared" si="128"/>
        <v>Moderate</v>
      </c>
      <c r="D4130" s="11">
        <f>'Raw Data'!P4129</f>
        <v>0</v>
      </c>
      <c r="E4130" s="11" t="str">
        <f t="shared" si="129"/>
        <v>No Accident</v>
      </c>
      <c r="F4130" s="11" t="str">
        <f>'Raw Data'!O4129</f>
        <v>Fog</v>
      </c>
      <c r="G4130" s="11" t="str">
        <f>IFERROR(VLOOKUP(F4130,'Lookup Formulas Demo'!$A$5:$B$8,2,0),"Unknown Weather")</f>
        <v>Use Fog Lights, Reduce Speed</v>
      </c>
      <c r="H4130" s="11" t="str">
        <f>_xlfn.IFNA(INDEX('Lookup Formulas Demo'!$B$5:$B$8,MATCH(F4130,'Lookup Formulas Demo'!$A$5:$A$8,0)),"No Match Found")</f>
        <v>Use Fog Lights, Reduce Speed</v>
      </c>
    </row>
    <row r="4131" spans="1:8" x14ac:dyDescent="0.3">
      <c r="A4131" s="9">
        <f>'Raw Data'!A4130</f>
        <v>45366.333333333299</v>
      </c>
      <c r="B4131" s="11">
        <f>'Raw Data'!M4130</f>
        <v>82.326096568259601</v>
      </c>
      <c r="C4131" s="11" t="str">
        <f t="shared" si="128"/>
        <v>Congested</v>
      </c>
      <c r="D4131" s="11">
        <f>'Raw Data'!P4130</f>
        <v>0</v>
      </c>
      <c r="E4131" s="11" t="str">
        <f t="shared" si="129"/>
        <v>No Accident</v>
      </c>
      <c r="F4131" s="11" t="str">
        <f>'Raw Data'!O4130</f>
        <v>Fog</v>
      </c>
      <c r="G4131" s="11" t="str">
        <f>IFERROR(VLOOKUP(F4131,'Lookup Formulas Demo'!$A$5:$B$8,2,0),"Unknown Weather")</f>
        <v>Use Fog Lights, Reduce Speed</v>
      </c>
      <c r="H4131" s="11" t="str">
        <f>_xlfn.IFNA(INDEX('Lookup Formulas Demo'!$B$5:$B$8,MATCH(F4131,'Lookup Formulas Demo'!$A$5:$A$8,0)),"No Match Found")</f>
        <v>Use Fog Lights, Reduce Speed</v>
      </c>
    </row>
    <row r="4132" spans="1:8" x14ac:dyDescent="0.3">
      <c r="A4132" s="9">
        <f>'Raw Data'!A4131</f>
        <v>45366.336805555598</v>
      </c>
      <c r="B4132" s="11">
        <f>'Raw Data'!M4131</f>
        <v>97.840339413944605</v>
      </c>
      <c r="C4132" s="11" t="str">
        <f t="shared" si="128"/>
        <v>Congested</v>
      </c>
      <c r="D4132" s="11">
        <f>'Raw Data'!P4131</f>
        <v>1</v>
      </c>
      <c r="E4132" s="11" t="str">
        <f t="shared" si="129"/>
        <v>Accident Reported</v>
      </c>
      <c r="F4132" s="11" t="str">
        <f>'Raw Data'!O4131</f>
        <v>Rain</v>
      </c>
      <c r="G4132" s="11" t="str">
        <f>IFERROR(VLOOKUP(F4132,'Lookup Formulas Demo'!$A$5:$B$8,2,0),"Unknown Weather")</f>
        <v>Reduce Speed, Increase Following Distance</v>
      </c>
      <c r="H4132" s="11" t="str">
        <f>_xlfn.IFNA(INDEX('Lookup Formulas Demo'!$B$5:$B$8,MATCH(F4132,'Lookup Formulas Demo'!$A$5:$A$8,0)),"No Match Found")</f>
        <v>Reduce Speed, Increase Following Distance</v>
      </c>
    </row>
    <row r="4133" spans="1:8" x14ac:dyDescent="0.3">
      <c r="A4133" s="9">
        <f>'Raw Data'!A4132</f>
        <v>45366.340277777803</v>
      </c>
      <c r="B4133" s="11">
        <f>'Raw Data'!M4132</f>
        <v>10.421789217267399</v>
      </c>
      <c r="C4133" s="11" t="str">
        <f t="shared" si="128"/>
        <v>Free-flow</v>
      </c>
      <c r="D4133" s="11">
        <f>'Raw Data'!P4132</f>
        <v>0</v>
      </c>
      <c r="E4133" s="11" t="str">
        <f t="shared" si="129"/>
        <v>No Accident</v>
      </c>
      <c r="F4133" s="11" t="str">
        <f>'Raw Data'!O4132</f>
        <v>Snow</v>
      </c>
      <c r="G4133" s="11" t="str">
        <f>IFERROR(VLOOKUP(F4133,'Lookup Formulas Demo'!$A$5:$B$8,2,0),"Unknown Weather")</f>
        <v>Extreme Caution, Consider Delay</v>
      </c>
      <c r="H4133" s="11" t="str">
        <f>_xlfn.IFNA(INDEX('Lookup Formulas Demo'!$B$5:$B$8,MATCH(F4133,'Lookup Formulas Demo'!$A$5:$A$8,0)),"No Match Found")</f>
        <v>Extreme Caution, Consider Delay</v>
      </c>
    </row>
    <row r="4134" spans="1:8" x14ac:dyDescent="0.3">
      <c r="A4134" s="9">
        <f>'Raw Data'!A4133</f>
        <v>45366.34375</v>
      </c>
      <c r="B4134" s="11">
        <f>'Raw Data'!M4133</f>
        <v>42.358446767559897</v>
      </c>
      <c r="C4134" s="11" t="str">
        <f t="shared" si="128"/>
        <v>Free-flow</v>
      </c>
      <c r="D4134" s="11">
        <f>'Raw Data'!P4133</f>
        <v>0</v>
      </c>
      <c r="E4134" s="11" t="str">
        <f t="shared" si="129"/>
        <v>No Accident</v>
      </c>
      <c r="F4134" s="11" t="str">
        <f>'Raw Data'!O4133</f>
        <v>Rain</v>
      </c>
      <c r="G4134" s="11" t="str">
        <f>IFERROR(VLOOKUP(F4134,'Lookup Formulas Demo'!$A$5:$B$8,2,0),"Unknown Weather")</f>
        <v>Reduce Speed, Increase Following Distance</v>
      </c>
      <c r="H4134" s="11" t="str">
        <f>_xlfn.IFNA(INDEX('Lookup Formulas Demo'!$B$5:$B$8,MATCH(F4134,'Lookup Formulas Demo'!$A$5:$A$8,0)),"No Match Found")</f>
        <v>Reduce Speed, Increase Following Distance</v>
      </c>
    </row>
    <row r="4135" spans="1:8" x14ac:dyDescent="0.3">
      <c r="A4135" s="9">
        <f>'Raw Data'!A4134</f>
        <v>45366.347222222197</v>
      </c>
      <c r="B4135" s="11">
        <f>'Raw Data'!M4134</f>
        <v>38.378307152942099</v>
      </c>
      <c r="C4135" s="11" t="str">
        <f t="shared" si="128"/>
        <v>Free-flow</v>
      </c>
      <c r="D4135" s="11">
        <f>'Raw Data'!P4134</f>
        <v>0</v>
      </c>
      <c r="E4135" s="11" t="str">
        <f t="shared" si="129"/>
        <v>No Accident</v>
      </c>
      <c r="F4135" s="11" t="str">
        <f>'Raw Data'!O4134</f>
        <v>Fog</v>
      </c>
      <c r="G4135" s="11" t="str">
        <f>IFERROR(VLOOKUP(F4135,'Lookup Formulas Demo'!$A$5:$B$8,2,0),"Unknown Weather")</f>
        <v>Use Fog Lights, Reduce Speed</v>
      </c>
      <c r="H4135" s="11" t="str">
        <f>_xlfn.IFNA(INDEX('Lookup Formulas Demo'!$B$5:$B$8,MATCH(F4135,'Lookup Formulas Demo'!$A$5:$A$8,0)),"No Match Found")</f>
        <v>Use Fog Lights, Reduce Speed</v>
      </c>
    </row>
    <row r="4136" spans="1:8" x14ac:dyDescent="0.3">
      <c r="A4136" s="9">
        <f>'Raw Data'!A4135</f>
        <v>45366.350694444503</v>
      </c>
      <c r="B4136" s="11">
        <f>'Raw Data'!M4135</f>
        <v>64.242382391090899</v>
      </c>
      <c r="C4136" s="11" t="str">
        <f t="shared" si="128"/>
        <v>Moderate</v>
      </c>
      <c r="D4136" s="11">
        <f>'Raw Data'!P4135</f>
        <v>0</v>
      </c>
      <c r="E4136" s="11" t="str">
        <f t="shared" si="129"/>
        <v>No Accident</v>
      </c>
      <c r="F4136" s="11" t="str">
        <f>'Raw Data'!O4135</f>
        <v>Fog</v>
      </c>
      <c r="G4136" s="11" t="str">
        <f>IFERROR(VLOOKUP(F4136,'Lookup Formulas Demo'!$A$5:$B$8,2,0),"Unknown Weather")</f>
        <v>Use Fog Lights, Reduce Speed</v>
      </c>
      <c r="H4136" s="11" t="str">
        <f>_xlfn.IFNA(INDEX('Lookup Formulas Demo'!$B$5:$B$8,MATCH(F4136,'Lookup Formulas Demo'!$A$5:$A$8,0)),"No Match Found")</f>
        <v>Use Fog Lights, Reduce Speed</v>
      </c>
    </row>
    <row r="4137" spans="1:8" x14ac:dyDescent="0.3">
      <c r="A4137" s="9">
        <f>'Raw Data'!A4136</f>
        <v>45366.354166666701</v>
      </c>
      <c r="B4137" s="11">
        <f>'Raw Data'!M4136</f>
        <v>63.217440500782097</v>
      </c>
      <c r="C4137" s="11" t="str">
        <f t="shared" si="128"/>
        <v>Moderate</v>
      </c>
      <c r="D4137" s="11">
        <f>'Raw Data'!P4136</f>
        <v>0</v>
      </c>
      <c r="E4137" s="11" t="str">
        <f t="shared" si="129"/>
        <v>No Accident</v>
      </c>
      <c r="F4137" s="11" t="str">
        <f>'Raw Data'!O4136</f>
        <v>Snow</v>
      </c>
      <c r="G4137" s="11" t="str">
        <f>IFERROR(VLOOKUP(F4137,'Lookup Formulas Demo'!$A$5:$B$8,2,0),"Unknown Weather")</f>
        <v>Extreme Caution, Consider Delay</v>
      </c>
      <c r="H4137" s="11" t="str">
        <f>_xlfn.IFNA(INDEX('Lookup Formulas Demo'!$B$5:$B$8,MATCH(F4137,'Lookup Formulas Demo'!$A$5:$A$8,0)),"No Match Found")</f>
        <v>Extreme Caution, Consider Delay</v>
      </c>
    </row>
    <row r="4138" spans="1:8" x14ac:dyDescent="0.3">
      <c r="A4138" s="9">
        <f>'Raw Data'!A4137</f>
        <v>45366.357638888898</v>
      </c>
      <c r="B4138" s="11">
        <f>'Raw Data'!M4137</f>
        <v>77.363217488319904</v>
      </c>
      <c r="C4138" s="11" t="str">
        <f t="shared" si="128"/>
        <v>Moderate</v>
      </c>
      <c r="D4138" s="11">
        <f>'Raw Data'!P4137</f>
        <v>0</v>
      </c>
      <c r="E4138" s="11" t="str">
        <f t="shared" si="129"/>
        <v>No Accident</v>
      </c>
      <c r="F4138" s="11" t="str">
        <f>'Raw Data'!O4137</f>
        <v>Fog</v>
      </c>
      <c r="G4138" s="11" t="str">
        <f>IFERROR(VLOOKUP(F4138,'Lookup Formulas Demo'!$A$5:$B$8,2,0),"Unknown Weather")</f>
        <v>Use Fog Lights, Reduce Speed</v>
      </c>
      <c r="H4138" s="11" t="str">
        <f>_xlfn.IFNA(INDEX('Lookup Formulas Demo'!$B$5:$B$8,MATCH(F4138,'Lookup Formulas Demo'!$A$5:$A$8,0)),"No Match Found")</f>
        <v>Use Fog Lights, Reduce Speed</v>
      </c>
    </row>
    <row r="4139" spans="1:8" x14ac:dyDescent="0.3">
      <c r="A4139" s="9">
        <f>'Raw Data'!A4138</f>
        <v>45366.361111111102</v>
      </c>
      <c r="B4139" s="11">
        <f>'Raw Data'!M4138</f>
        <v>75.082151839093498</v>
      </c>
      <c r="C4139" s="11" t="str">
        <f t="shared" si="128"/>
        <v>Moderate</v>
      </c>
      <c r="D4139" s="11">
        <f>'Raw Data'!P4138</f>
        <v>0</v>
      </c>
      <c r="E4139" s="11" t="str">
        <f t="shared" si="129"/>
        <v>No Accident</v>
      </c>
      <c r="F4139" s="11" t="str">
        <f>'Raw Data'!O4138</f>
        <v>Rain</v>
      </c>
      <c r="G4139" s="11" t="str">
        <f>IFERROR(VLOOKUP(F4139,'Lookup Formulas Demo'!$A$5:$B$8,2,0),"Unknown Weather")</f>
        <v>Reduce Speed, Increase Following Distance</v>
      </c>
      <c r="H4139" s="11" t="str">
        <f>_xlfn.IFNA(INDEX('Lookup Formulas Demo'!$B$5:$B$8,MATCH(F4139,'Lookup Formulas Demo'!$A$5:$A$8,0)),"No Match Found")</f>
        <v>Reduce Speed, Increase Following Distance</v>
      </c>
    </row>
    <row r="4140" spans="1:8" x14ac:dyDescent="0.3">
      <c r="A4140" s="9">
        <f>'Raw Data'!A4139</f>
        <v>45366.364583333299</v>
      </c>
      <c r="B4140" s="11">
        <f>'Raw Data'!M4139</f>
        <v>28.3809549752363</v>
      </c>
      <c r="C4140" s="11" t="str">
        <f t="shared" si="128"/>
        <v>Free-flow</v>
      </c>
      <c r="D4140" s="11">
        <f>'Raw Data'!P4139</f>
        <v>1</v>
      </c>
      <c r="E4140" s="11" t="str">
        <f t="shared" si="129"/>
        <v>Accident Reported</v>
      </c>
      <c r="F4140" s="11" t="str">
        <f>'Raw Data'!O4139</f>
        <v>Snow</v>
      </c>
      <c r="G4140" s="11" t="str">
        <f>IFERROR(VLOOKUP(F4140,'Lookup Formulas Demo'!$A$5:$B$8,2,0),"Unknown Weather")</f>
        <v>Extreme Caution, Consider Delay</v>
      </c>
      <c r="H4140" s="11" t="str">
        <f>_xlfn.IFNA(INDEX('Lookup Formulas Demo'!$B$5:$B$8,MATCH(F4140,'Lookup Formulas Demo'!$A$5:$A$8,0)),"No Match Found")</f>
        <v>Extreme Caution, Consider Delay</v>
      </c>
    </row>
    <row r="4141" spans="1:8" x14ac:dyDescent="0.3">
      <c r="A4141" s="9">
        <f>'Raw Data'!A4140</f>
        <v>45366.368055555598</v>
      </c>
      <c r="B4141" s="11">
        <f>'Raw Data'!M4140</f>
        <v>97.104278692362101</v>
      </c>
      <c r="C4141" s="11" t="str">
        <f t="shared" si="128"/>
        <v>Congested</v>
      </c>
      <c r="D4141" s="11">
        <f>'Raw Data'!P4140</f>
        <v>0</v>
      </c>
      <c r="E4141" s="11" t="str">
        <f t="shared" si="129"/>
        <v>No Accident</v>
      </c>
      <c r="F4141" s="11" t="str">
        <f>'Raw Data'!O4140</f>
        <v>Clear</v>
      </c>
      <c r="G4141" s="11" t="str">
        <f>IFERROR(VLOOKUP(F4141,'Lookup Formulas Demo'!$A$5:$B$8,2,0),"Unknown Weather")</f>
        <v>Normal Driving</v>
      </c>
      <c r="H4141" s="11" t="str">
        <f>_xlfn.IFNA(INDEX('Lookup Formulas Demo'!$B$5:$B$8,MATCH(F4141,'Lookup Formulas Demo'!$A$5:$A$8,0)),"No Match Found")</f>
        <v>Normal Driving</v>
      </c>
    </row>
    <row r="4142" spans="1:8" x14ac:dyDescent="0.3">
      <c r="A4142" s="9">
        <f>'Raw Data'!A4141</f>
        <v>45366.371527777803</v>
      </c>
      <c r="B4142" s="11">
        <f>'Raw Data'!M4141</f>
        <v>77.478792023523397</v>
      </c>
      <c r="C4142" s="11" t="str">
        <f t="shared" si="128"/>
        <v>Moderate</v>
      </c>
      <c r="D4142" s="11">
        <f>'Raw Data'!P4141</f>
        <v>0</v>
      </c>
      <c r="E4142" s="11" t="str">
        <f t="shared" si="129"/>
        <v>No Accident</v>
      </c>
      <c r="F4142" s="11" t="str">
        <f>'Raw Data'!O4141</f>
        <v>Rain</v>
      </c>
      <c r="G4142" s="11" t="str">
        <f>IFERROR(VLOOKUP(F4142,'Lookup Formulas Demo'!$A$5:$B$8,2,0),"Unknown Weather")</f>
        <v>Reduce Speed, Increase Following Distance</v>
      </c>
      <c r="H4142" s="11" t="str">
        <f>_xlfn.IFNA(INDEX('Lookup Formulas Demo'!$B$5:$B$8,MATCH(F4142,'Lookup Formulas Demo'!$A$5:$A$8,0)),"No Match Found")</f>
        <v>Reduce Speed, Increase Following Distance</v>
      </c>
    </row>
    <row r="4143" spans="1:8" x14ac:dyDescent="0.3">
      <c r="A4143" s="9">
        <f>'Raw Data'!A4142</f>
        <v>45366.375</v>
      </c>
      <c r="B4143" s="11">
        <f>'Raw Data'!M4142</f>
        <v>17.119174470990099</v>
      </c>
      <c r="C4143" s="11" t="str">
        <f t="shared" si="128"/>
        <v>Free-flow</v>
      </c>
      <c r="D4143" s="11">
        <f>'Raw Data'!P4142</f>
        <v>0</v>
      </c>
      <c r="E4143" s="11" t="str">
        <f t="shared" si="129"/>
        <v>No Accident</v>
      </c>
      <c r="F4143" s="11" t="str">
        <f>'Raw Data'!O4142</f>
        <v>Rain</v>
      </c>
      <c r="G4143" s="11" t="str">
        <f>IFERROR(VLOOKUP(F4143,'Lookup Formulas Demo'!$A$5:$B$8,2,0),"Unknown Weather")</f>
        <v>Reduce Speed, Increase Following Distance</v>
      </c>
      <c r="H4143" s="11" t="str">
        <f>_xlfn.IFNA(INDEX('Lookup Formulas Demo'!$B$5:$B$8,MATCH(F4143,'Lookup Formulas Demo'!$A$5:$A$8,0)),"No Match Found")</f>
        <v>Reduce Speed, Increase Following Distance</v>
      </c>
    </row>
    <row r="4144" spans="1:8" x14ac:dyDescent="0.3">
      <c r="A4144" s="9">
        <f>'Raw Data'!A4143</f>
        <v>45366.378472222197</v>
      </c>
      <c r="B4144" s="11">
        <f>'Raw Data'!M4143</f>
        <v>15.501657751063499</v>
      </c>
      <c r="C4144" s="11" t="str">
        <f t="shared" si="128"/>
        <v>Free-flow</v>
      </c>
      <c r="D4144" s="11">
        <f>'Raw Data'!P4143</f>
        <v>0</v>
      </c>
      <c r="E4144" s="11" t="str">
        <f t="shared" si="129"/>
        <v>No Accident</v>
      </c>
      <c r="F4144" s="11" t="str">
        <f>'Raw Data'!O4143</f>
        <v>Snow</v>
      </c>
      <c r="G4144" s="11" t="str">
        <f>IFERROR(VLOOKUP(F4144,'Lookup Formulas Demo'!$A$5:$B$8,2,0),"Unknown Weather")</f>
        <v>Extreme Caution, Consider Delay</v>
      </c>
      <c r="H4144" s="11" t="str">
        <f>_xlfn.IFNA(INDEX('Lookup Formulas Demo'!$B$5:$B$8,MATCH(F4144,'Lookup Formulas Demo'!$A$5:$A$8,0)),"No Match Found")</f>
        <v>Extreme Caution, Consider Delay</v>
      </c>
    </row>
    <row r="4145" spans="1:8" x14ac:dyDescent="0.3">
      <c r="A4145" s="9">
        <f>'Raw Data'!A4144</f>
        <v>45366.381944444503</v>
      </c>
      <c r="B4145" s="11">
        <f>'Raw Data'!M4144</f>
        <v>10.338748315625701</v>
      </c>
      <c r="C4145" s="11" t="str">
        <f t="shared" si="128"/>
        <v>Free-flow</v>
      </c>
      <c r="D4145" s="11">
        <f>'Raw Data'!P4144</f>
        <v>1</v>
      </c>
      <c r="E4145" s="11" t="str">
        <f t="shared" si="129"/>
        <v>Accident Reported</v>
      </c>
      <c r="F4145" s="11" t="str">
        <f>'Raw Data'!O4144</f>
        <v>Rain</v>
      </c>
      <c r="G4145" s="11" t="str">
        <f>IFERROR(VLOOKUP(F4145,'Lookup Formulas Demo'!$A$5:$B$8,2,0),"Unknown Weather")</f>
        <v>Reduce Speed, Increase Following Distance</v>
      </c>
      <c r="H4145" s="11" t="str">
        <f>_xlfn.IFNA(INDEX('Lookup Formulas Demo'!$B$5:$B$8,MATCH(F4145,'Lookup Formulas Demo'!$A$5:$A$8,0)),"No Match Found")</f>
        <v>Reduce Speed, Increase Following Distance</v>
      </c>
    </row>
    <row r="4146" spans="1:8" x14ac:dyDescent="0.3">
      <c r="A4146" s="9">
        <f>'Raw Data'!A4145</f>
        <v>45366.385416666701</v>
      </c>
      <c r="B4146" s="11">
        <f>'Raw Data'!M4145</f>
        <v>71.630240455191</v>
      </c>
      <c r="C4146" s="11" t="str">
        <f t="shared" si="128"/>
        <v>Moderate</v>
      </c>
      <c r="D4146" s="11">
        <f>'Raw Data'!P4145</f>
        <v>0</v>
      </c>
      <c r="E4146" s="11" t="str">
        <f t="shared" si="129"/>
        <v>No Accident</v>
      </c>
      <c r="F4146" s="11" t="str">
        <f>'Raw Data'!O4145</f>
        <v>Fog</v>
      </c>
      <c r="G4146" s="11" t="str">
        <f>IFERROR(VLOOKUP(F4146,'Lookup Formulas Demo'!$A$5:$B$8,2,0),"Unknown Weather")</f>
        <v>Use Fog Lights, Reduce Speed</v>
      </c>
      <c r="H4146" s="11" t="str">
        <f>_xlfn.IFNA(INDEX('Lookup Formulas Demo'!$B$5:$B$8,MATCH(F4146,'Lookup Formulas Demo'!$A$5:$A$8,0)),"No Match Found")</f>
        <v>Use Fog Lights, Reduce Speed</v>
      </c>
    </row>
    <row r="4147" spans="1:8" x14ac:dyDescent="0.3">
      <c r="A4147" s="9">
        <f>'Raw Data'!A4146</f>
        <v>45366.388888888898</v>
      </c>
      <c r="B4147" s="11">
        <f>'Raw Data'!M4146</f>
        <v>58.037137356774203</v>
      </c>
      <c r="C4147" s="11" t="str">
        <f t="shared" si="128"/>
        <v>Moderate</v>
      </c>
      <c r="D4147" s="11">
        <f>'Raw Data'!P4146</f>
        <v>0</v>
      </c>
      <c r="E4147" s="11" t="str">
        <f t="shared" si="129"/>
        <v>No Accident</v>
      </c>
      <c r="F4147" s="11" t="str">
        <f>'Raw Data'!O4146</f>
        <v>Fog</v>
      </c>
      <c r="G4147" s="11" t="str">
        <f>IFERROR(VLOOKUP(F4147,'Lookup Formulas Demo'!$A$5:$B$8,2,0),"Unknown Weather")</f>
        <v>Use Fog Lights, Reduce Speed</v>
      </c>
      <c r="H4147" s="11" t="str">
        <f>_xlfn.IFNA(INDEX('Lookup Formulas Demo'!$B$5:$B$8,MATCH(F4147,'Lookup Formulas Demo'!$A$5:$A$8,0)),"No Match Found")</f>
        <v>Use Fog Lights, Reduce Speed</v>
      </c>
    </row>
    <row r="4148" spans="1:8" x14ac:dyDescent="0.3">
      <c r="A4148" s="9">
        <f>'Raw Data'!A4147</f>
        <v>45366.392361111102</v>
      </c>
      <c r="B4148" s="11">
        <f>'Raw Data'!M4147</f>
        <v>10.5836561925664</v>
      </c>
      <c r="C4148" s="11" t="str">
        <f t="shared" si="128"/>
        <v>Free-flow</v>
      </c>
      <c r="D4148" s="11">
        <f>'Raw Data'!P4147</f>
        <v>0</v>
      </c>
      <c r="E4148" s="11" t="str">
        <f t="shared" si="129"/>
        <v>No Accident</v>
      </c>
      <c r="F4148" s="11" t="str">
        <f>'Raw Data'!O4147</f>
        <v>Clear</v>
      </c>
      <c r="G4148" s="11" t="str">
        <f>IFERROR(VLOOKUP(F4148,'Lookup Formulas Demo'!$A$5:$B$8,2,0),"Unknown Weather")</f>
        <v>Normal Driving</v>
      </c>
      <c r="H4148" s="11" t="str">
        <f>_xlfn.IFNA(INDEX('Lookup Formulas Demo'!$B$5:$B$8,MATCH(F4148,'Lookup Formulas Demo'!$A$5:$A$8,0)),"No Match Found")</f>
        <v>Normal Driving</v>
      </c>
    </row>
    <row r="4149" spans="1:8" x14ac:dyDescent="0.3">
      <c r="A4149" s="9">
        <f>'Raw Data'!A4148</f>
        <v>45366.395833333299</v>
      </c>
      <c r="B4149" s="11">
        <f>'Raw Data'!M4148</f>
        <v>92.909500555235596</v>
      </c>
      <c r="C4149" s="11" t="str">
        <f t="shared" si="128"/>
        <v>Congested</v>
      </c>
      <c r="D4149" s="11">
        <f>'Raw Data'!P4148</f>
        <v>0</v>
      </c>
      <c r="E4149" s="11" t="str">
        <f t="shared" si="129"/>
        <v>No Accident</v>
      </c>
      <c r="F4149" s="11" t="str">
        <f>'Raw Data'!O4148</f>
        <v>Clear</v>
      </c>
      <c r="G4149" s="11" t="str">
        <f>IFERROR(VLOOKUP(F4149,'Lookup Formulas Demo'!$A$5:$B$8,2,0),"Unknown Weather")</f>
        <v>Normal Driving</v>
      </c>
      <c r="H4149" s="11" t="str">
        <f>_xlfn.IFNA(INDEX('Lookup Formulas Demo'!$B$5:$B$8,MATCH(F4149,'Lookup Formulas Demo'!$A$5:$A$8,0)),"No Match Found")</f>
        <v>Normal Driving</v>
      </c>
    </row>
    <row r="4150" spans="1:8" x14ac:dyDescent="0.3">
      <c r="A4150" s="9">
        <f>'Raw Data'!A4149</f>
        <v>45366.399305555598</v>
      </c>
      <c r="B4150" s="11">
        <f>'Raw Data'!M4149</f>
        <v>16.391672426548599</v>
      </c>
      <c r="C4150" s="11" t="str">
        <f t="shared" si="128"/>
        <v>Free-flow</v>
      </c>
      <c r="D4150" s="11">
        <f>'Raw Data'!P4149</f>
        <v>0</v>
      </c>
      <c r="E4150" s="11" t="str">
        <f t="shared" si="129"/>
        <v>No Accident</v>
      </c>
      <c r="F4150" s="11" t="str">
        <f>'Raw Data'!O4149</f>
        <v>Snow</v>
      </c>
      <c r="G4150" s="11" t="str">
        <f>IFERROR(VLOOKUP(F4150,'Lookup Formulas Demo'!$A$5:$B$8,2,0),"Unknown Weather")</f>
        <v>Extreme Caution, Consider Delay</v>
      </c>
      <c r="H4150" s="11" t="str">
        <f>_xlfn.IFNA(INDEX('Lookup Formulas Demo'!$B$5:$B$8,MATCH(F4150,'Lookup Formulas Demo'!$A$5:$A$8,0)),"No Match Found")</f>
        <v>Extreme Caution, Consider Delay</v>
      </c>
    </row>
    <row r="4151" spans="1:8" x14ac:dyDescent="0.3">
      <c r="A4151" s="9">
        <f>'Raw Data'!A4150</f>
        <v>45366.402777777803</v>
      </c>
      <c r="B4151" s="11">
        <f>'Raw Data'!M4150</f>
        <v>39.558516165975803</v>
      </c>
      <c r="C4151" s="11" t="str">
        <f t="shared" si="128"/>
        <v>Free-flow</v>
      </c>
      <c r="D4151" s="11">
        <f>'Raw Data'!P4150</f>
        <v>0</v>
      </c>
      <c r="E4151" s="11" t="str">
        <f t="shared" si="129"/>
        <v>No Accident</v>
      </c>
      <c r="F4151" s="11" t="str">
        <f>'Raw Data'!O4150</f>
        <v>Snow</v>
      </c>
      <c r="G4151" s="11" t="str">
        <f>IFERROR(VLOOKUP(F4151,'Lookup Formulas Demo'!$A$5:$B$8,2,0),"Unknown Weather")</f>
        <v>Extreme Caution, Consider Delay</v>
      </c>
      <c r="H4151" s="11" t="str">
        <f>_xlfn.IFNA(INDEX('Lookup Formulas Demo'!$B$5:$B$8,MATCH(F4151,'Lookup Formulas Demo'!$A$5:$A$8,0)),"No Match Found")</f>
        <v>Extreme Caution, Consider Delay</v>
      </c>
    </row>
    <row r="4152" spans="1:8" x14ac:dyDescent="0.3">
      <c r="A4152" s="9">
        <f>'Raw Data'!A4151</f>
        <v>45366.40625</v>
      </c>
      <c r="B4152" s="11">
        <f>'Raw Data'!M4151</f>
        <v>59.760254492760303</v>
      </c>
      <c r="C4152" s="11" t="str">
        <f t="shared" si="128"/>
        <v>Moderate</v>
      </c>
      <c r="D4152" s="11">
        <f>'Raw Data'!P4151</f>
        <v>1</v>
      </c>
      <c r="E4152" s="11" t="str">
        <f t="shared" si="129"/>
        <v>Accident Reported</v>
      </c>
      <c r="F4152" s="11" t="str">
        <f>'Raw Data'!O4151</f>
        <v>Clear</v>
      </c>
      <c r="G4152" s="11" t="str">
        <f>IFERROR(VLOOKUP(F4152,'Lookup Formulas Demo'!$A$5:$B$8,2,0),"Unknown Weather")</f>
        <v>Normal Driving</v>
      </c>
      <c r="H4152" s="11" t="str">
        <f>_xlfn.IFNA(INDEX('Lookup Formulas Demo'!$B$5:$B$8,MATCH(F4152,'Lookup Formulas Demo'!$A$5:$A$8,0)),"No Match Found")</f>
        <v>Normal Driving</v>
      </c>
    </row>
    <row r="4153" spans="1:8" x14ac:dyDescent="0.3">
      <c r="A4153" s="9">
        <f>'Raw Data'!A4152</f>
        <v>45366.409722222197</v>
      </c>
      <c r="B4153" s="11">
        <f>'Raw Data'!M4152</f>
        <v>76.809919301511599</v>
      </c>
      <c r="C4153" s="11" t="str">
        <f t="shared" si="128"/>
        <v>Moderate</v>
      </c>
      <c r="D4153" s="11">
        <f>'Raw Data'!P4152</f>
        <v>0</v>
      </c>
      <c r="E4153" s="11" t="str">
        <f t="shared" si="129"/>
        <v>No Accident</v>
      </c>
      <c r="F4153" s="11" t="str">
        <f>'Raw Data'!O4152</f>
        <v>Clear</v>
      </c>
      <c r="G4153" s="11" t="str">
        <f>IFERROR(VLOOKUP(F4153,'Lookup Formulas Demo'!$A$5:$B$8,2,0),"Unknown Weather")</f>
        <v>Normal Driving</v>
      </c>
      <c r="H4153" s="11" t="str">
        <f>_xlfn.IFNA(INDEX('Lookup Formulas Demo'!$B$5:$B$8,MATCH(F4153,'Lookup Formulas Demo'!$A$5:$A$8,0)),"No Match Found")</f>
        <v>Normal Driving</v>
      </c>
    </row>
    <row r="4154" spans="1:8" x14ac:dyDescent="0.3">
      <c r="A4154" s="9">
        <f>'Raw Data'!A4153</f>
        <v>45366.413194444503</v>
      </c>
      <c r="B4154" s="11">
        <f>'Raw Data'!M4153</f>
        <v>92.913261936633404</v>
      </c>
      <c r="C4154" s="11" t="str">
        <f t="shared" si="128"/>
        <v>Congested</v>
      </c>
      <c r="D4154" s="11">
        <f>'Raw Data'!P4153</f>
        <v>0</v>
      </c>
      <c r="E4154" s="11" t="str">
        <f t="shared" si="129"/>
        <v>No Accident</v>
      </c>
      <c r="F4154" s="11" t="str">
        <f>'Raw Data'!O4153</f>
        <v>Fog</v>
      </c>
      <c r="G4154" s="11" t="str">
        <f>IFERROR(VLOOKUP(F4154,'Lookup Formulas Demo'!$A$5:$B$8,2,0),"Unknown Weather")</f>
        <v>Use Fog Lights, Reduce Speed</v>
      </c>
      <c r="H4154" s="11" t="str">
        <f>_xlfn.IFNA(INDEX('Lookup Formulas Demo'!$B$5:$B$8,MATCH(F4154,'Lookup Formulas Demo'!$A$5:$A$8,0)),"No Match Found")</f>
        <v>Use Fog Lights, Reduce Speed</v>
      </c>
    </row>
    <row r="4155" spans="1:8" x14ac:dyDescent="0.3">
      <c r="A4155" s="9">
        <f>'Raw Data'!A4154</f>
        <v>45366.416666666701</v>
      </c>
      <c r="B4155" s="11">
        <f>'Raw Data'!M4154</f>
        <v>28.7187235172551</v>
      </c>
      <c r="C4155" s="11" t="str">
        <f t="shared" si="128"/>
        <v>Free-flow</v>
      </c>
      <c r="D4155" s="11">
        <f>'Raw Data'!P4154</f>
        <v>0</v>
      </c>
      <c r="E4155" s="11" t="str">
        <f t="shared" si="129"/>
        <v>No Accident</v>
      </c>
      <c r="F4155" s="11" t="str">
        <f>'Raw Data'!O4154</f>
        <v>Clear</v>
      </c>
      <c r="G4155" s="11" t="str">
        <f>IFERROR(VLOOKUP(F4155,'Lookup Formulas Demo'!$A$5:$B$8,2,0),"Unknown Weather")</f>
        <v>Normal Driving</v>
      </c>
      <c r="H4155" s="11" t="str">
        <f>_xlfn.IFNA(INDEX('Lookup Formulas Demo'!$B$5:$B$8,MATCH(F4155,'Lookup Formulas Demo'!$A$5:$A$8,0)),"No Match Found")</f>
        <v>Normal Driving</v>
      </c>
    </row>
    <row r="4156" spans="1:8" x14ac:dyDescent="0.3">
      <c r="A4156" s="9">
        <f>'Raw Data'!A4155</f>
        <v>45366.420138888898</v>
      </c>
      <c r="B4156" s="11">
        <f>'Raw Data'!M4155</f>
        <v>90.3671990998171</v>
      </c>
      <c r="C4156" s="11" t="str">
        <f t="shared" si="128"/>
        <v>Congested</v>
      </c>
      <c r="D4156" s="11">
        <f>'Raw Data'!P4155</f>
        <v>0</v>
      </c>
      <c r="E4156" s="11" t="str">
        <f t="shared" si="129"/>
        <v>No Accident</v>
      </c>
      <c r="F4156" s="11" t="str">
        <f>'Raw Data'!O4155</f>
        <v>Snow</v>
      </c>
      <c r="G4156" s="11" t="str">
        <f>IFERROR(VLOOKUP(F4156,'Lookup Formulas Demo'!$A$5:$B$8,2,0),"Unknown Weather")</f>
        <v>Extreme Caution, Consider Delay</v>
      </c>
      <c r="H4156" s="11" t="str">
        <f>_xlfn.IFNA(INDEX('Lookup Formulas Demo'!$B$5:$B$8,MATCH(F4156,'Lookup Formulas Demo'!$A$5:$A$8,0)),"No Match Found")</f>
        <v>Extreme Caution, Consider Delay</v>
      </c>
    </row>
    <row r="4157" spans="1:8" x14ac:dyDescent="0.3">
      <c r="A4157" s="9">
        <f>'Raw Data'!A4156</f>
        <v>45366.423611111102</v>
      </c>
      <c r="B4157" s="11">
        <f>'Raw Data'!M4156</f>
        <v>64.281542340311006</v>
      </c>
      <c r="C4157" s="11" t="str">
        <f t="shared" si="128"/>
        <v>Moderate</v>
      </c>
      <c r="D4157" s="11">
        <f>'Raw Data'!P4156</f>
        <v>0</v>
      </c>
      <c r="E4157" s="11" t="str">
        <f t="shared" si="129"/>
        <v>No Accident</v>
      </c>
      <c r="F4157" s="11" t="str">
        <f>'Raw Data'!O4156</f>
        <v>Fog</v>
      </c>
      <c r="G4157" s="11" t="str">
        <f>IFERROR(VLOOKUP(F4157,'Lookup Formulas Demo'!$A$5:$B$8,2,0),"Unknown Weather")</f>
        <v>Use Fog Lights, Reduce Speed</v>
      </c>
      <c r="H4157" s="11" t="str">
        <f>_xlfn.IFNA(INDEX('Lookup Formulas Demo'!$B$5:$B$8,MATCH(F4157,'Lookup Formulas Demo'!$A$5:$A$8,0)),"No Match Found")</f>
        <v>Use Fog Lights, Reduce Speed</v>
      </c>
    </row>
    <row r="4158" spans="1:8" x14ac:dyDescent="0.3">
      <c r="A4158" s="9">
        <f>'Raw Data'!A4157</f>
        <v>45366.427083333299</v>
      </c>
      <c r="B4158" s="11">
        <f>'Raw Data'!M4157</f>
        <v>95.597613317955293</v>
      </c>
      <c r="C4158" s="11" t="str">
        <f t="shared" si="128"/>
        <v>Congested</v>
      </c>
      <c r="D4158" s="11">
        <f>'Raw Data'!P4157</f>
        <v>0</v>
      </c>
      <c r="E4158" s="11" t="str">
        <f t="shared" si="129"/>
        <v>No Accident</v>
      </c>
      <c r="F4158" s="11" t="str">
        <f>'Raw Data'!O4157</f>
        <v>Clear</v>
      </c>
      <c r="G4158" s="11" t="str">
        <f>IFERROR(VLOOKUP(F4158,'Lookup Formulas Demo'!$A$5:$B$8,2,0),"Unknown Weather")</f>
        <v>Normal Driving</v>
      </c>
      <c r="H4158" s="11" t="str">
        <f>_xlfn.IFNA(INDEX('Lookup Formulas Demo'!$B$5:$B$8,MATCH(F4158,'Lookup Formulas Demo'!$A$5:$A$8,0)),"No Match Found")</f>
        <v>Normal Driving</v>
      </c>
    </row>
    <row r="4159" spans="1:8" x14ac:dyDescent="0.3">
      <c r="A4159" s="9">
        <f>'Raw Data'!A4158</f>
        <v>45366.430555555598</v>
      </c>
      <c r="B4159" s="11">
        <f>'Raw Data'!M4158</f>
        <v>63.785970032618103</v>
      </c>
      <c r="C4159" s="11" t="str">
        <f t="shared" si="128"/>
        <v>Moderate</v>
      </c>
      <c r="D4159" s="11">
        <f>'Raw Data'!P4158</f>
        <v>0</v>
      </c>
      <c r="E4159" s="11" t="str">
        <f t="shared" si="129"/>
        <v>No Accident</v>
      </c>
      <c r="F4159" s="11" t="str">
        <f>'Raw Data'!O4158</f>
        <v>Snow</v>
      </c>
      <c r="G4159" s="11" t="str">
        <f>IFERROR(VLOOKUP(F4159,'Lookup Formulas Demo'!$A$5:$B$8,2,0),"Unknown Weather")</f>
        <v>Extreme Caution, Consider Delay</v>
      </c>
      <c r="H4159" s="11" t="str">
        <f>_xlfn.IFNA(INDEX('Lookup Formulas Demo'!$B$5:$B$8,MATCH(F4159,'Lookup Formulas Demo'!$A$5:$A$8,0)),"No Match Found")</f>
        <v>Extreme Caution, Consider Delay</v>
      </c>
    </row>
    <row r="4160" spans="1:8" x14ac:dyDescent="0.3">
      <c r="A4160" s="9">
        <f>'Raw Data'!A4159</f>
        <v>45366.434027777803</v>
      </c>
      <c r="B4160" s="11">
        <f>'Raw Data'!M4159</f>
        <v>33.454014008175697</v>
      </c>
      <c r="C4160" s="11" t="str">
        <f t="shared" si="128"/>
        <v>Free-flow</v>
      </c>
      <c r="D4160" s="11">
        <f>'Raw Data'!P4159</f>
        <v>0</v>
      </c>
      <c r="E4160" s="11" t="str">
        <f t="shared" si="129"/>
        <v>No Accident</v>
      </c>
      <c r="F4160" s="11" t="str">
        <f>'Raw Data'!O4159</f>
        <v>Fog</v>
      </c>
      <c r="G4160" s="11" t="str">
        <f>IFERROR(VLOOKUP(F4160,'Lookup Formulas Demo'!$A$5:$B$8,2,0),"Unknown Weather")</f>
        <v>Use Fog Lights, Reduce Speed</v>
      </c>
      <c r="H4160" s="11" t="str">
        <f>_xlfn.IFNA(INDEX('Lookup Formulas Demo'!$B$5:$B$8,MATCH(F4160,'Lookup Formulas Demo'!$A$5:$A$8,0)),"No Match Found")</f>
        <v>Use Fog Lights, Reduce Speed</v>
      </c>
    </row>
    <row r="4161" spans="1:8" x14ac:dyDescent="0.3">
      <c r="A4161" s="9">
        <f>'Raw Data'!A4160</f>
        <v>45366.4375</v>
      </c>
      <c r="B4161" s="11">
        <f>'Raw Data'!M4160</f>
        <v>59.049693535026201</v>
      </c>
      <c r="C4161" s="11" t="str">
        <f t="shared" si="128"/>
        <v>Moderate</v>
      </c>
      <c r="D4161" s="11">
        <f>'Raw Data'!P4160</f>
        <v>0</v>
      </c>
      <c r="E4161" s="11" t="str">
        <f t="shared" si="129"/>
        <v>No Accident</v>
      </c>
      <c r="F4161" s="11" t="str">
        <f>'Raw Data'!O4160</f>
        <v>Rain</v>
      </c>
      <c r="G4161" s="11" t="str">
        <f>IFERROR(VLOOKUP(F4161,'Lookup Formulas Demo'!$A$5:$B$8,2,0),"Unknown Weather")</f>
        <v>Reduce Speed, Increase Following Distance</v>
      </c>
      <c r="H4161" s="11" t="str">
        <f>_xlfn.IFNA(INDEX('Lookup Formulas Demo'!$B$5:$B$8,MATCH(F4161,'Lookup Formulas Demo'!$A$5:$A$8,0)),"No Match Found")</f>
        <v>Reduce Speed, Increase Following Distance</v>
      </c>
    </row>
    <row r="4162" spans="1:8" x14ac:dyDescent="0.3">
      <c r="A4162" s="9">
        <f>'Raw Data'!A4161</f>
        <v>45366.440972222197</v>
      </c>
      <c r="B4162" s="11">
        <f>'Raw Data'!M4161</f>
        <v>22.763753083259399</v>
      </c>
      <c r="C4162" s="11" t="str">
        <f t="shared" si="128"/>
        <v>Free-flow</v>
      </c>
      <c r="D4162" s="11">
        <f>'Raw Data'!P4161</f>
        <v>0</v>
      </c>
      <c r="E4162" s="11" t="str">
        <f t="shared" si="129"/>
        <v>No Accident</v>
      </c>
      <c r="F4162" s="11" t="str">
        <f>'Raw Data'!O4161</f>
        <v>Rain</v>
      </c>
      <c r="G4162" s="11" t="str">
        <f>IFERROR(VLOOKUP(F4162,'Lookup Formulas Demo'!$A$5:$B$8,2,0),"Unknown Weather")</f>
        <v>Reduce Speed, Increase Following Distance</v>
      </c>
      <c r="H4162" s="11" t="str">
        <f>_xlfn.IFNA(INDEX('Lookup Formulas Demo'!$B$5:$B$8,MATCH(F4162,'Lookup Formulas Demo'!$A$5:$A$8,0)),"No Match Found")</f>
        <v>Reduce Speed, Increase Following Distance</v>
      </c>
    </row>
    <row r="4163" spans="1:8" x14ac:dyDescent="0.3">
      <c r="A4163" s="9">
        <f>'Raw Data'!A4162</f>
        <v>45366.444444444503</v>
      </c>
      <c r="B4163" s="11">
        <f>'Raw Data'!M4162</f>
        <v>10.0703798305286</v>
      </c>
      <c r="C4163" s="11" t="str">
        <f t="shared" ref="C4163:C4226" si="130">IF(B4163&gt;=80,"Congested",IF(B4163&gt;=50,"Moderate","Free-flow"))</f>
        <v>Free-flow</v>
      </c>
      <c r="D4163" s="11">
        <f>'Raw Data'!P4162</f>
        <v>0</v>
      </c>
      <c r="E4163" s="11" t="str">
        <f t="shared" ref="E4163:E4226" si="131">IF(D4163=1,"Accident Reported","No Accident")</f>
        <v>No Accident</v>
      </c>
      <c r="F4163" s="11" t="str">
        <f>'Raw Data'!O4162</f>
        <v>Rain</v>
      </c>
      <c r="G4163" s="11" t="str">
        <f>IFERROR(VLOOKUP(F4163,'Lookup Formulas Demo'!$A$5:$B$8,2,0),"Unknown Weather")</f>
        <v>Reduce Speed, Increase Following Distance</v>
      </c>
      <c r="H4163" s="11" t="str">
        <f>_xlfn.IFNA(INDEX('Lookup Formulas Demo'!$B$5:$B$8,MATCH(F4163,'Lookup Formulas Demo'!$A$5:$A$8,0)),"No Match Found")</f>
        <v>Reduce Speed, Increase Following Distance</v>
      </c>
    </row>
    <row r="4164" spans="1:8" x14ac:dyDescent="0.3">
      <c r="A4164" s="9">
        <f>'Raw Data'!A4163</f>
        <v>45366.447916666701</v>
      </c>
      <c r="B4164" s="11">
        <f>'Raw Data'!M4163</f>
        <v>34.403891707934903</v>
      </c>
      <c r="C4164" s="11" t="str">
        <f t="shared" si="130"/>
        <v>Free-flow</v>
      </c>
      <c r="D4164" s="11">
        <f>'Raw Data'!P4163</f>
        <v>0</v>
      </c>
      <c r="E4164" s="11" t="str">
        <f t="shared" si="131"/>
        <v>No Accident</v>
      </c>
      <c r="F4164" s="11" t="str">
        <f>'Raw Data'!O4163</f>
        <v>Clear</v>
      </c>
      <c r="G4164" s="11" t="str">
        <f>IFERROR(VLOOKUP(F4164,'Lookup Formulas Demo'!$A$5:$B$8,2,0),"Unknown Weather")</f>
        <v>Normal Driving</v>
      </c>
      <c r="H4164" s="11" t="str">
        <f>_xlfn.IFNA(INDEX('Lookup Formulas Demo'!$B$5:$B$8,MATCH(F4164,'Lookup Formulas Demo'!$A$5:$A$8,0)),"No Match Found")</f>
        <v>Normal Driving</v>
      </c>
    </row>
    <row r="4165" spans="1:8" x14ac:dyDescent="0.3">
      <c r="A4165" s="9">
        <f>'Raw Data'!A4164</f>
        <v>45366.451388888898</v>
      </c>
      <c r="B4165" s="11">
        <f>'Raw Data'!M4164</f>
        <v>25.526742246185801</v>
      </c>
      <c r="C4165" s="11" t="str">
        <f t="shared" si="130"/>
        <v>Free-flow</v>
      </c>
      <c r="D4165" s="11">
        <f>'Raw Data'!P4164</f>
        <v>0</v>
      </c>
      <c r="E4165" s="11" t="str">
        <f t="shared" si="131"/>
        <v>No Accident</v>
      </c>
      <c r="F4165" s="11" t="str">
        <f>'Raw Data'!O4164</f>
        <v>Fog</v>
      </c>
      <c r="G4165" s="11" t="str">
        <f>IFERROR(VLOOKUP(F4165,'Lookup Formulas Demo'!$A$5:$B$8,2,0),"Unknown Weather")</f>
        <v>Use Fog Lights, Reduce Speed</v>
      </c>
      <c r="H4165" s="11" t="str">
        <f>_xlfn.IFNA(INDEX('Lookup Formulas Demo'!$B$5:$B$8,MATCH(F4165,'Lookup Formulas Demo'!$A$5:$A$8,0)),"No Match Found")</f>
        <v>Use Fog Lights, Reduce Speed</v>
      </c>
    </row>
    <row r="4166" spans="1:8" x14ac:dyDescent="0.3">
      <c r="A4166" s="9">
        <f>'Raw Data'!A4165</f>
        <v>45366.454861111102</v>
      </c>
      <c r="B4166" s="11">
        <f>'Raw Data'!M4165</f>
        <v>67.688528129124904</v>
      </c>
      <c r="C4166" s="11" t="str">
        <f t="shared" si="130"/>
        <v>Moderate</v>
      </c>
      <c r="D4166" s="11">
        <f>'Raw Data'!P4165</f>
        <v>1</v>
      </c>
      <c r="E4166" s="11" t="str">
        <f t="shared" si="131"/>
        <v>Accident Reported</v>
      </c>
      <c r="F4166" s="11" t="str">
        <f>'Raw Data'!O4165</f>
        <v>Fog</v>
      </c>
      <c r="G4166" s="11" t="str">
        <f>IFERROR(VLOOKUP(F4166,'Lookup Formulas Demo'!$A$5:$B$8,2,0),"Unknown Weather")</f>
        <v>Use Fog Lights, Reduce Speed</v>
      </c>
      <c r="H4166" s="11" t="str">
        <f>_xlfn.IFNA(INDEX('Lookup Formulas Demo'!$B$5:$B$8,MATCH(F4166,'Lookup Formulas Demo'!$A$5:$A$8,0)),"No Match Found")</f>
        <v>Use Fog Lights, Reduce Speed</v>
      </c>
    </row>
    <row r="4167" spans="1:8" x14ac:dyDescent="0.3">
      <c r="A4167" s="9">
        <f>'Raw Data'!A4166</f>
        <v>45366.458333333299</v>
      </c>
      <c r="B4167" s="11">
        <f>'Raw Data'!M4166</f>
        <v>93.563652173722602</v>
      </c>
      <c r="C4167" s="11" t="str">
        <f t="shared" si="130"/>
        <v>Congested</v>
      </c>
      <c r="D4167" s="11">
        <f>'Raw Data'!P4166</f>
        <v>0</v>
      </c>
      <c r="E4167" s="11" t="str">
        <f t="shared" si="131"/>
        <v>No Accident</v>
      </c>
      <c r="F4167" s="11" t="str">
        <f>'Raw Data'!O4166</f>
        <v>Clear</v>
      </c>
      <c r="G4167" s="11" t="str">
        <f>IFERROR(VLOOKUP(F4167,'Lookup Formulas Demo'!$A$5:$B$8,2,0),"Unknown Weather")</f>
        <v>Normal Driving</v>
      </c>
      <c r="H4167" s="11" t="str">
        <f>_xlfn.IFNA(INDEX('Lookup Formulas Demo'!$B$5:$B$8,MATCH(F4167,'Lookup Formulas Demo'!$A$5:$A$8,0)),"No Match Found")</f>
        <v>Normal Driving</v>
      </c>
    </row>
    <row r="4168" spans="1:8" x14ac:dyDescent="0.3">
      <c r="A4168" s="9">
        <f>'Raw Data'!A4167</f>
        <v>45366.461805555598</v>
      </c>
      <c r="B4168" s="11">
        <f>'Raw Data'!M4167</f>
        <v>23.257084825542002</v>
      </c>
      <c r="C4168" s="11" t="str">
        <f t="shared" si="130"/>
        <v>Free-flow</v>
      </c>
      <c r="D4168" s="11">
        <f>'Raw Data'!P4167</f>
        <v>0</v>
      </c>
      <c r="E4168" s="11" t="str">
        <f t="shared" si="131"/>
        <v>No Accident</v>
      </c>
      <c r="F4168" s="11" t="str">
        <f>'Raw Data'!O4167</f>
        <v>Snow</v>
      </c>
      <c r="G4168" s="11" t="str">
        <f>IFERROR(VLOOKUP(F4168,'Lookup Formulas Demo'!$A$5:$B$8,2,0),"Unknown Weather")</f>
        <v>Extreme Caution, Consider Delay</v>
      </c>
      <c r="H4168" s="11" t="str">
        <f>_xlfn.IFNA(INDEX('Lookup Formulas Demo'!$B$5:$B$8,MATCH(F4168,'Lookup Formulas Demo'!$A$5:$A$8,0)),"No Match Found")</f>
        <v>Extreme Caution, Consider Delay</v>
      </c>
    </row>
    <row r="4169" spans="1:8" x14ac:dyDescent="0.3">
      <c r="A4169" s="9">
        <f>'Raw Data'!A4168</f>
        <v>45366.465277777803</v>
      </c>
      <c r="B4169" s="11">
        <f>'Raw Data'!M4168</f>
        <v>94.5591759529309</v>
      </c>
      <c r="C4169" s="11" t="str">
        <f t="shared" si="130"/>
        <v>Congested</v>
      </c>
      <c r="D4169" s="11">
        <f>'Raw Data'!P4168</f>
        <v>0</v>
      </c>
      <c r="E4169" s="11" t="str">
        <f t="shared" si="131"/>
        <v>No Accident</v>
      </c>
      <c r="F4169" s="11" t="str">
        <f>'Raw Data'!O4168</f>
        <v>Snow</v>
      </c>
      <c r="G4169" s="11" t="str">
        <f>IFERROR(VLOOKUP(F4169,'Lookup Formulas Demo'!$A$5:$B$8,2,0),"Unknown Weather")</f>
        <v>Extreme Caution, Consider Delay</v>
      </c>
      <c r="H4169" s="11" t="str">
        <f>_xlfn.IFNA(INDEX('Lookup Formulas Demo'!$B$5:$B$8,MATCH(F4169,'Lookup Formulas Demo'!$A$5:$A$8,0)),"No Match Found")</f>
        <v>Extreme Caution, Consider Delay</v>
      </c>
    </row>
    <row r="4170" spans="1:8" x14ac:dyDescent="0.3">
      <c r="A4170" s="9">
        <f>'Raw Data'!A4169</f>
        <v>45366.46875</v>
      </c>
      <c r="B4170" s="11">
        <f>'Raw Data'!M4169</f>
        <v>16.818720228420499</v>
      </c>
      <c r="C4170" s="11" t="str">
        <f t="shared" si="130"/>
        <v>Free-flow</v>
      </c>
      <c r="D4170" s="11">
        <f>'Raw Data'!P4169</f>
        <v>0</v>
      </c>
      <c r="E4170" s="11" t="str">
        <f t="shared" si="131"/>
        <v>No Accident</v>
      </c>
      <c r="F4170" s="11" t="str">
        <f>'Raw Data'!O4169</f>
        <v>Snow</v>
      </c>
      <c r="G4170" s="11" t="str">
        <f>IFERROR(VLOOKUP(F4170,'Lookup Formulas Demo'!$A$5:$B$8,2,0),"Unknown Weather")</f>
        <v>Extreme Caution, Consider Delay</v>
      </c>
      <c r="H4170" s="11" t="str">
        <f>_xlfn.IFNA(INDEX('Lookup Formulas Demo'!$B$5:$B$8,MATCH(F4170,'Lookup Formulas Demo'!$A$5:$A$8,0)),"No Match Found")</f>
        <v>Extreme Caution, Consider Delay</v>
      </c>
    </row>
    <row r="4171" spans="1:8" x14ac:dyDescent="0.3">
      <c r="A4171" s="9">
        <f>'Raw Data'!A4170</f>
        <v>45366.472222222197</v>
      </c>
      <c r="B4171" s="11">
        <f>'Raw Data'!M4170</f>
        <v>83.636111090452005</v>
      </c>
      <c r="C4171" s="11" t="str">
        <f t="shared" si="130"/>
        <v>Congested</v>
      </c>
      <c r="D4171" s="11">
        <f>'Raw Data'!P4170</f>
        <v>0</v>
      </c>
      <c r="E4171" s="11" t="str">
        <f t="shared" si="131"/>
        <v>No Accident</v>
      </c>
      <c r="F4171" s="11" t="str">
        <f>'Raw Data'!O4170</f>
        <v>Snow</v>
      </c>
      <c r="G4171" s="11" t="str">
        <f>IFERROR(VLOOKUP(F4171,'Lookup Formulas Demo'!$A$5:$B$8,2,0),"Unknown Weather")</f>
        <v>Extreme Caution, Consider Delay</v>
      </c>
      <c r="H4171" s="11" t="str">
        <f>_xlfn.IFNA(INDEX('Lookup Formulas Demo'!$B$5:$B$8,MATCH(F4171,'Lookup Formulas Demo'!$A$5:$A$8,0)),"No Match Found")</f>
        <v>Extreme Caution, Consider Delay</v>
      </c>
    </row>
    <row r="4172" spans="1:8" x14ac:dyDescent="0.3">
      <c r="A4172" s="9">
        <f>'Raw Data'!A4171</f>
        <v>45366.475694444503</v>
      </c>
      <c r="B4172" s="11">
        <f>'Raw Data'!M4171</f>
        <v>58.459032878715803</v>
      </c>
      <c r="C4172" s="11" t="str">
        <f t="shared" si="130"/>
        <v>Moderate</v>
      </c>
      <c r="D4172" s="11">
        <f>'Raw Data'!P4171</f>
        <v>0</v>
      </c>
      <c r="E4172" s="11" t="str">
        <f t="shared" si="131"/>
        <v>No Accident</v>
      </c>
      <c r="F4172" s="11" t="str">
        <f>'Raw Data'!O4171</f>
        <v>Snow</v>
      </c>
      <c r="G4172" s="11" t="str">
        <f>IFERROR(VLOOKUP(F4172,'Lookup Formulas Demo'!$A$5:$B$8,2,0),"Unknown Weather")</f>
        <v>Extreme Caution, Consider Delay</v>
      </c>
      <c r="H4172" s="11" t="str">
        <f>_xlfn.IFNA(INDEX('Lookup Formulas Demo'!$B$5:$B$8,MATCH(F4172,'Lookup Formulas Demo'!$A$5:$A$8,0)),"No Match Found")</f>
        <v>Extreme Caution, Consider Delay</v>
      </c>
    </row>
    <row r="4173" spans="1:8" x14ac:dyDescent="0.3">
      <c r="A4173" s="9">
        <f>'Raw Data'!A4172</f>
        <v>45366.479166666701</v>
      </c>
      <c r="B4173" s="11">
        <f>'Raw Data'!M4172</f>
        <v>29.222683752630999</v>
      </c>
      <c r="C4173" s="11" t="str">
        <f t="shared" si="130"/>
        <v>Free-flow</v>
      </c>
      <c r="D4173" s="11">
        <f>'Raw Data'!P4172</f>
        <v>0</v>
      </c>
      <c r="E4173" s="11" t="str">
        <f t="shared" si="131"/>
        <v>No Accident</v>
      </c>
      <c r="F4173" s="11" t="str">
        <f>'Raw Data'!O4172</f>
        <v>Fog</v>
      </c>
      <c r="G4173" s="11" t="str">
        <f>IFERROR(VLOOKUP(F4173,'Lookup Formulas Demo'!$A$5:$B$8,2,0),"Unknown Weather")</f>
        <v>Use Fog Lights, Reduce Speed</v>
      </c>
      <c r="H4173" s="11" t="str">
        <f>_xlfn.IFNA(INDEX('Lookup Formulas Demo'!$B$5:$B$8,MATCH(F4173,'Lookup Formulas Demo'!$A$5:$A$8,0)),"No Match Found")</f>
        <v>Use Fog Lights, Reduce Speed</v>
      </c>
    </row>
    <row r="4174" spans="1:8" x14ac:dyDescent="0.3">
      <c r="A4174" s="9">
        <f>'Raw Data'!A4173</f>
        <v>45366.482638888898</v>
      </c>
      <c r="B4174" s="11">
        <f>'Raw Data'!M4173</f>
        <v>60.385774308166098</v>
      </c>
      <c r="C4174" s="11" t="str">
        <f t="shared" si="130"/>
        <v>Moderate</v>
      </c>
      <c r="D4174" s="11">
        <f>'Raw Data'!P4173</f>
        <v>0</v>
      </c>
      <c r="E4174" s="11" t="str">
        <f t="shared" si="131"/>
        <v>No Accident</v>
      </c>
      <c r="F4174" s="11" t="str">
        <f>'Raw Data'!O4173</f>
        <v>Snow</v>
      </c>
      <c r="G4174" s="11" t="str">
        <f>IFERROR(VLOOKUP(F4174,'Lookup Formulas Demo'!$A$5:$B$8,2,0),"Unknown Weather")</f>
        <v>Extreme Caution, Consider Delay</v>
      </c>
      <c r="H4174" s="11" t="str">
        <f>_xlfn.IFNA(INDEX('Lookup Formulas Demo'!$B$5:$B$8,MATCH(F4174,'Lookup Formulas Demo'!$A$5:$A$8,0)),"No Match Found")</f>
        <v>Extreme Caution, Consider Delay</v>
      </c>
    </row>
    <row r="4175" spans="1:8" x14ac:dyDescent="0.3">
      <c r="A4175" s="9">
        <f>'Raw Data'!A4174</f>
        <v>45366.486111111102</v>
      </c>
      <c r="B4175" s="11">
        <f>'Raw Data'!M4174</f>
        <v>47.7908487309099</v>
      </c>
      <c r="C4175" s="11" t="str">
        <f t="shared" si="130"/>
        <v>Free-flow</v>
      </c>
      <c r="D4175" s="11">
        <f>'Raw Data'!P4174</f>
        <v>0</v>
      </c>
      <c r="E4175" s="11" t="str">
        <f t="shared" si="131"/>
        <v>No Accident</v>
      </c>
      <c r="F4175" s="11" t="str">
        <f>'Raw Data'!O4174</f>
        <v>Snow</v>
      </c>
      <c r="G4175" s="11" t="str">
        <f>IFERROR(VLOOKUP(F4175,'Lookup Formulas Demo'!$A$5:$B$8,2,0),"Unknown Weather")</f>
        <v>Extreme Caution, Consider Delay</v>
      </c>
      <c r="H4175" s="11" t="str">
        <f>_xlfn.IFNA(INDEX('Lookup Formulas Demo'!$B$5:$B$8,MATCH(F4175,'Lookup Formulas Demo'!$A$5:$A$8,0)),"No Match Found")</f>
        <v>Extreme Caution, Consider Delay</v>
      </c>
    </row>
    <row r="4176" spans="1:8" x14ac:dyDescent="0.3">
      <c r="A4176" s="9">
        <f>'Raw Data'!A4175</f>
        <v>45366.489583333299</v>
      </c>
      <c r="B4176" s="11">
        <f>'Raw Data'!M4175</f>
        <v>26.096589816154601</v>
      </c>
      <c r="C4176" s="11" t="str">
        <f t="shared" si="130"/>
        <v>Free-flow</v>
      </c>
      <c r="D4176" s="11">
        <f>'Raw Data'!P4175</f>
        <v>0</v>
      </c>
      <c r="E4176" s="11" t="str">
        <f t="shared" si="131"/>
        <v>No Accident</v>
      </c>
      <c r="F4176" s="11" t="str">
        <f>'Raw Data'!O4175</f>
        <v>Snow</v>
      </c>
      <c r="G4176" s="11" t="str">
        <f>IFERROR(VLOOKUP(F4176,'Lookup Formulas Demo'!$A$5:$B$8,2,0),"Unknown Weather")</f>
        <v>Extreme Caution, Consider Delay</v>
      </c>
      <c r="H4176" s="11" t="str">
        <f>_xlfn.IFNA(INDEX('Lookup Formulas Demo'!$B$5:$B$8,MATCH(F4176,'Lookup Formulas Demo'!$A$5:$A$8,0)),"No Match Found")</f>
        <v>Extreme Caution, Consider Delay</v>
      </c>
    </row>
    <row r="4177" spans="1:8" x14ac:dyDescent="0.3">
      <c r="A4177" s="9">
        <f>'Raw Data'!A4176</f>
        <v>45366.493055555598</v>
      </c>
      <c r="B4177" s="11">
        <f>'Raw Data'!M4176</f>
        <v>37.390916828841803</v>
      </c>
      <c r="C4177" s="11" t="str">
        <f t="shared" si="130"/>
        <v>Free-flow</v>
      </c>
      <c r="D4177" s="11">
        <f>'Raw Data'!P4176</f>
        <v>0</v>
      </c>
      <c r="E4177" s="11" t="str">
        <f t="shared" si="131"/>
        <v>No Accident</v>
      </c>
      <c r="F4177" s="11" t="str">
        <f>'Raw Data'!O4176</f>
        <v>Rain</v>
      </c>
      <c r="G4177" s="11" t="str">
        <f>IFERROR(VLOOKUP(F4177,'Lookup Formulas Demo'!$A$5:$B$8,2,0),"Unknown Weather")</f>
        <v>Reduce Speed, Increase Following Distance</v>
      </c>
      <c r="H4177" s="11" t="str">
        <f>_xlfn.IFNA(INDEX('Lookup Formulas Demo'!$B$5:$B$8,MATCH(F4177,'Lookup Formulas Demo'!$A$5:$A$8,0)),"No Match Found")</f>
        <v>Reduce Speed, Increase Following Distance</v>
      </c>
    </row>
    <row r="4178" spans="1:8" x14ac:dyDescent="0.3">
      <c r="A4178" s="9">
        <f>'Raw Data'!A4177</f>
        <v>45366.496527777803</v>
      </c>
      <c r="B4178" s="11">
        <f>'Raw Data'!M4177</f>
        <v>20.284116757136101</v>
      </c>
      <c r="C4178" s="11" t="str">
        <f t="shared" si="130"/>
        <v>Free-flow</v>
      </c>
      <c r="D4178" s="11">
        <f>'Raw Data'!P4177</f>
        <v>0</v>
      </c>
      <c r="E4178" s="11" t="str">
        <f t="shared" si="131"/>
        <v>No Accident</v>
      </c>
      <c r="F4178" s="11" t="str">
        <f>'Raw Data'!O4177</f>
        <v>Fog</v>
      </c>
      <c r="G4178" s="11" t="str">
        <f>IFERROR(VLOOKUP(F4178,'Lookup Formulas Demo'!$A$5:$B$8,2,0),"Unknown Weather")</f>
        <v>Use Fog Lights, Reduce Speed</v>
      </c>
      <c r="H4178" s="11" t="str">
        <f>_xlfn.IFNA(INDEX('Lookup Formulas Demo'!$B$5:$B$8,MATCH(F4178,'Lookup Formulas Demo'!$A$5:$A$8,0)),"No Match Found")</f>
        <v>Use Fog Lights, Reduce Speed</v>
      </c>
    </row>
    <row r="4179" spans="1:8" x14ac:dyDescent="0.3">
      <c r="A4179" s="9">
        <f>'Raw Data'!A4178</f>
        <v>45366.5</v>
      </c>
      <c r="B4179" s="11">
        <f>'Raw Data'!M4178</f>
        <v>59.435307076008897</v>
      </c>
      <c r="C4179" s="11" t="str">
        <f t="shared" si="130"/>
        <v>Moderate</v>
      </c>
      <c r="D4179" s="11">
        <f>'Raw Data'!P4178</f>
        <v>0</v>
      </c>
      <c r="E4179" s="11" t="str">
        <f t="shared" si="131"/>
        <v>No Accident</v>
      </c>
      <c r="F4179" s="11" t="str">
        <f>'Raw Data'!O4178</f>
        <v>Snow</v>
      </c>
      <c r="G4179" s="11" t="str">
        <f>IFERROR(VLOOKUP(F4179,'Lookup Formulas Demo'!$A$5:$B$8,2,0),"Unknown Weather")</f>
        <v>Extreme Caution, Consider Delay</v>
      </c>
      <c r="H4179" s="11" t="str">
        <f>_xlfn.IFNA(INDEX('Lookup Formulas Demo'!$B$5:$B$8,MATCH(F4179,'Lookup Formulas Demo'!$A$5:$A$8,0)),"No Match Found")</f>
        <v>Extreme Caution, Consider Delay</v>
      </c>
    </row>
    <row r="4180" spans="1:8" x14ac:dyDescent="0.3">
      <c r="A4180" s="9">
        <f>'Raw Data'!A4179</f>
        <v>45366.503472222197</v>
      </c>
      <c r="B4180" s="11">
        <f>'Raw Data'!M4179</f>
        <v>57.214636405237002</v>
      </c>
      <c r="C4180" s="11" t="str">
        <f t="shared" si="130"/>
        <v>Moderate</v>
      </c>
      <c r="D4180" s="11">
        <f>'Raw Data'!P4179</f>
        <v>0</v>
      </c>
      <c r="E4180" s="11" t="str">
        <f t="shared" si="131"/>
        <v>No Accident</v>
      </c>
      <c r="F4180" s="11" t="str">
        <f>'Raw Data'!O4179</f>
        <v>Clear</v>
      </c>
      <c r="G4180" s="11" t="str">
        <f>IFERROR(VLOOKUP(F4180,'Lookup Formulas Demo'!$A$5:$B$8,2,0),"Unknown Weather")</f>
        <v>Normal Driving</v>
      </c>
      <c r="H4180" s="11" t="str">
        <f>_xlfn.IFNA(INDEX('Lookup Formulas Demo'!$B$5:$B$8,MATCH(F4180,'Lookup Formulas Demo'!$A$5:$A$8,0)),"No Match Found")</f>
        <v>Normal Driving</v>
      </c>
    </row>
    <row r="4181" spans="1:8" x14ac:dyDescent="0.3">
      <c r="A4181" s="9">
        <f>'Raw Data'!A4180</f>
        <v>45366.506944444503</v>
      </c>
      <c r="B4181" s="11">
        <f>'Raw Data'!M4180</f>
        <v>23.1282574554983</v>
      </c>
      <c r="C4181" s="11" t="str">
        <f t="shared" si="130"/>
        <v>Free-flow</v>
      </c>
      <c r="D4181" s="11">
        <f>'Raw Data'!P4180</f>
        <v>1</v>
      </c>
      <c r="E4181" s="11" t="str">
        <f t="shared" si="131"/>
        <v>Accident Reported</v>
      </c>
      <c r="F4181" s="11" t="str">
        <f>'Raw Data'!O4180</f>
        <v>Snow</v>
      </c>
      <c r="G4181" s="11" t="str">
        <f>IFERROR(VLOOKUP(F4181,'Lookup Formulas Demo'!$A$5:$B$8,2,0),"Unknown Weather")</f>
        <v>Extreme Caution, Consider Delay</v>
      </c>
      <c r="H4181" s="11" t="str">
        <f>_xlfn.IFNA(INDEX('Lookup Formulas Demo'!$B$5:$B$8,MATCH(F4181,'Lookup Formulas Demo'!$A$5:$A$8,0)),"No Match Found")</f>
        <v>Extreme Caution, Consider Delay</v>
      </c>
    </row>
    <row r="4182" spans="1:8" x14ac:dyDescent="0.3">
      <c r="A4182" s="9">
        <f>'Raw Data'!A4181</f>
        <v>45366.510416666701</v>
      </c>
      <c r="B4182" s="11">
        <f>'Raw Data'!M4181</f>
        <v>44.739331410881697</v>
      </c>
      <c r="C4182" s="11" t="str">
        <f t="shared" si="130"/>
        <v>Free-flow</v>
      </c>
      <c r="D4182" s="11">
        <f>'Raw Data'!P4181</f>
        <v>0</v>
      </c>
      <c r="E4182" s="11" t="str">
        <f t="shared" si="131"/>
        <v>No Accident</v>
      </c>
      <c r="F4182" s="11" t="str">
        <f>'Raw Data'!O4181</f>
        <v>Fog</v>
      </c>
      <c r="G4182" s="11" t="str">
        <f>IFERROR(VLOOKUP(F4182,'Lookup Formulas Demo'!$A$5:$B$8,2,0),"Unknown Weather")</f>
        <v>Use Fog Lights, Reduce Speed</v>
      </c>
      <c r="H4182" s="11" t="str">
        <f>_xlfn.IFNA(INDEX('Lookup Formulas Demo'!$B$5:$B$8,MATCH(F4182,'Lookup Formulas Demo'!$A$5:$A$8,0)),"No Match Found")</f>
        <v>Use Fog Lights, Reduce Speed</v>
      </c>
    </row>
    <row r="4183" spans="1:8" x14ac:dyDescent="0.3">
      <c r="A4183" s="9">
        <f>'Raw Data'!A4182</f>
        <v>45366.513888888898</v>
      </c>
      <c r="B4183" s="11">
        <f>'Raw Data'!M4182</f>
        <v>47.694315708084503</v>
      </c>
      <c r="C4183" s="11" t="str">
        <f t="shared" si="130"/>
        <v>Free-flow</v>
      </c>
      <c r="D4183" s="11">
        <f>'Raw Data'!P4182</f>
        <v>0</v>
      </c>
      <c r="E4183" s="11" t="str">
        <f t="shared" si="131"/>
        <v>No Accident</v>
      </c>
      <c r="F4183" s="11" t="str">
        <f>'Raw Data'!O4182</f>
        <v>Fog</v>
      </c>
      <c r="G4183" s="11" t="str">
        <f>IFERROR(VLOOKUP(F4183,'Lookup Formulas Demo'!$A$5:$B$8,2,0),"Unknown Weather")</f>
        <v>Use Fog Lights, Reduce Speed</v>
      </c>
      <c r="H4183" s="11" t="str">
        <f>_xlfn.IFNA(INDEX('Lookup Formulas Demo'!$B$5:$B$8,MATCH(F4183,'Lookup Formulas Demo'!$A$5:$A$8,0)),"No Match Found")</f>
        <v>Use Fog Lights, Reduce Speed</v>
      </c>
    </row>
    <row r="4184" spans="1:8" x14ac:dyDescent="0.3">
      <c r="A4184" s="9">
        <f>'Raw Data'!A4183</f>
        <v>45366.517361111102</v>
      </c>
      <c r="B4184" s="11">
        <f>'Raw Data'!M4183</f>
        <v>32.5855669173813</v>
      </c>
      <c r="C4184" s="11" t="str">
        <f t="shared" si="130"/>
        <v>Free-flow</v>
      </c>
      <c r="D4184" s="11">
        <f>'Raw Data'!P4183</f>
        <v>0</v>
      </c>
      <c r="E4184" s="11" t="str">
        <f t="shared" si="131"/>
        <v>No Accident</v>
      </c>
      <c r="F4184" s="11" t="str">
        <f>'Raw Data'!O4183</f>
        <v>Clear</v>
      </c>
      <c r="G4184" s="11" t="str">
        <f>IFERROR(VLOOKUP(F4184,'Lookup Formulas Demo'!$A$5:$B$8,2,0),"Unknown Weather")</f>
        <v>Normal Driving</v>
      </c>
      <c r="H4184" s="11" t="str">
        <f>_xlfn.IFNA(INDEX('Lookup Formulas Demo'!$B$5:$B$8,MATCH(F4184,'Lookup Formulas Demo'!$A$5:$A$8,0)),"No Match Found")</f>
        <v>Normal Driving</v>
      </c>
    </row>
    <row r="4185" spans="1:8" x14ac:dyDescent="0.3">
      <c r="A4185" s="9">
        <f>'Raw Data'!A4184</f>
        <v>45366.520833333299</v>
      </c>
      <c r="B4185" s="11">
        <f>'Raw Data'!M4184</f>
        <v>48.467361905022102</v>
      </c>
      <c r="C4185" s="11" t="str">
        <f t="shared" si="130"/>
        <v>Free-flow</v>
      </c>
      <c r="D4185" s="11">
        <f>'Raw Data'!P4184</f>
        <v>0</v>
      </c>
      <c r="E4185" s="11" t="str">
        <f t="shared" si="131"/>
        <v>No Accident</v>
      </c>
      <c r="F4185" s="11" t="str">
        <f>'Raw Data'!O4184</f>
        <v>Snow</v>
      </c>
      <c r="G4185" s="11" t="str">
        <f>IFERROR(VLOOKUP(F4185,'Lookup Formulas Demo'!$A$5:$B$8,2,0),"Unknown Weather")</f>
        <v>Extreme Caution, Consider Delay</v>
      </c>
      <c r="H4185" s="11" t="str">
        <f>_xlfn.IFNA(INDEX('Lookup Formulas Demo'!$B$5:$B$8,MATCH(F4185,'Lookup Formulas Demo'!$A$5:$A$8,0)),"No Match Found")</f>
        <v>Extreme Caution, Consider Delay</v>
      </c>
    </row>
    <row r="4186" spans="1:8" x14ac:dyDescent="0.3">
      <c r="A4186" s="9">
        <f>'Raw Data'!A4185</f>
        <v>45366.524305555598</v>
      </c>
      <c r="B4186" s="11">
        <f>'Raw Data'!M4185</f>
        <v>66.289308119308501</v>
      </c>
      <c r="C4186" s="11" t="str">
        <f t="shared" si="130"/>
        <v>Moderate</v>
      </c>
      <c r="D4186" s="11">
        <f>'Raw Data'!P4185</f>
        <v>1</v>
      </c>
      <c r="E4186" s="11" t="str">
        <f t="shared" si="131"/>
        <v>Accident Reported</v>
      </c>
      <c r="F4186" s="11" t="str">
        <f>'Raw Data'!O4185</f>
        <v>Rain</v>
      </c>
      <c r="G4186" s="11" t="str">
        <f>IFERROR(VLOOKUP(F4186,'Lookup Formulas Demo'!$A$5:$B$8,2,0),"Unknown Weather")</f>
        <v>Reduce Speed, Increase Following Distance</v>
      </c>
      <c r="H4186" s="11" t="str">
        <f>_xlfn.IFNA(INDEX('Lookup Formulas Demo'!$B$5:$B$8,MATCH(F4186,'Lookup Formulas Demo'!$A$5:$A$8,0)),"No Match Found")</f>
        <v>Reduce Speed, Increase Following Distance</v>
      </c>
    </row>
    <row r="4187" spans="1:8" x14ac:dyDescent="0.3">
      <c r="A4187" s="9">
        <f>'Raw Data'!A4186</f>
        <v>45366.527777777803</v>
      </c>
      <c r="B4187" s="11">
        <f>'Raw Data'!M4186</f>
        <v>46.9104899839773</v>
      </c>
      <c r="C4187" s="11" t="str">
        <f t="shared" si="130"/>
        <v>Free-flow</v>
      </c>
      <c r="D4187" s="11">
        <f>'Raw Data'!P4186</f>
        <v>0</v>
      </c>
      <c r="E4187" s="11" t="str">
        <f t="shared" si="131"/>
        <v>No Accident</v>
      </c>
      <c r="F4187" s="11" t="str">
        <f>'Raw Data'!O4186</f>
        <v>Fog</v>
      </c>
      <c r="G4187" s="11" t="str">
        <f>IFERROR(VLOOKUP(F4187,'Lookup Formulas Demo'!$A$5:$B$8,2,0),"Unknown Weather")</f>
        <v>Use Fog Lights, Reduce Speed</v>
      </c>
      <c r="H4187" s="11" t="str">
        <f>_xlfn.IFNA(INDEX('Lookup Formulas Demo'!$B$5:$B$8,MATCH(F4187,'Lookup Formulas Demo'!$A$5:$A$8,0)),"No Match Found")</f>
        <v>Use Fog Lights, Reduce Speed</v>
      </c>
    </row>
    <row r="4188" spans="1:8" x14ac:dyDescent="0.3">
      <c r="A4188" s="9">
        <f>'Raw Data'!A4187</f>
        <v>45366.53125</v>
      </c>
      <c r="B4188" s="11">
        <f>'Raw Data'!M4187</f>
        <v>25.032285040894202</v>
      </c>
      <c r="C4188" s="11" t="str">
        <f t="shared" si="130"/>
        <v>Free-flow</v>
      </c>
      <c r="D4188" s="11">
        <f>'Raw Data'!P4187</f>
        <v>1</v>
      </c>
      <c r="E4188" s="11" t="str">
        <f t="shared" si="131"/>
        <v>Accident Reported</v>
      </c>
      <c r="F4188" s="11" t="str">
        <f>'Raw Data'!O4187</f>
        <v>Snow</v>
      </c>
      <c r="G4188" s="11" t="str">
        <f>IFERROR(VLOOKUP(F4188,'Lookup Formulas Demo'!$A$5:$B$8,2,0),"Unknown Weather")</f>
        <v>Extreme Caution, Consider Delay</v>
      </c>
      <c r="H4188" s="11" t="str">
        <f>_xlfn.IFNA(INDEX('Lookup Formulas Demo'!$B$5:$B$8,MATCH(F4188,'Lookup Formulas Demo'!$A$5:$A$8,0)),"No Match Found")</f>
        <v>Extreme Caution, Consider Delay</v>
      </c>
    </row>
    <row r="4189" spans="1:8" x14ac:dyDescent="0.3">
      <c r="A4189" s="9">
        <f>'Raw Data'!A4188</f>
        <v>45366.534722222197</v>
      </c>
      <c r="B4189" s="11">
        <f>'Raw Data'!M4188</f>
        <v>10.9266689633462</v>
      </c>
      <c r="C4189" s="11" t="str">
        <f t="shared" si="130"/>
        <v>Free-flow</v>
      </c>
      <c r="D4189" s="11">
        <f>'Raw Data'!P4188</f>
        <v>0</v>
      </c>
      <c r="E4189" s="11" t="str">
        <f t="shared" si="131"/>
        <v>No Accident</v>
      </c>
      <c r="F4189" s="11" t="str">
        <f>'Raw Data'!O4188</f>
        <v>Fog</v>
      </c>
      <c r="G4189" s="11" t="str">
        <f>IFERROR(VLOOKUP(F4189,'Lookup Formulas Demo'!$A$5:$B$8,2,0),"Unknown Weather")</f>
        <v>Use Fog Lights, Reduce Speed</v>
      </c>
      <c r="H4189" s="11" t="str">
        <f>_xlfn.IFNA(INDEX('Lookup Formulas Demo'!$B$5:$B$8,MATCH(F4189,'Lookup Formulas Demo'!$A$5:$A$8,0)),"No Match Found")</f>
        <v>Use Fog Lights, Reduce Speed</v>
      </c>
    </row>
    <row r="4190" spans="1:8" x14ac:dyDescent="0.3">
      <c r="A4190" s="9">
        <f>'Raw Data'!A4189</f>
        <v>45366.538194444503</v>
      </c>
      <c r="B4190" s="11">
        <f>'Raw Data'!M4189</f>
        <v>49.8224119831401</v>
      </c>
      <c r="C4190" s="11" t="str">
        <f t="shared" si="130"/>
        <v>Free-flow</v>
      </c>
      <c r="D4190" s="11">
        <f>'Raw Data'!P4189</f>
        <v>0</v>
      </c>
      <c r="E4190" s="11" t="str">
        <f t="shared" si="131"/>
        <v>No Accident</v>
      </c>
      <c r="F4190" s="11" t="str">
        <f>'Raw Data'!O4189</f>
        <v>Fog</v>
      </c>
      <c r="G4190" s="11" t="str">
        <f>IFERROR(VLOOKUP(F4190,'Lookup Formulas Demo'!$A$5:$B$8,2,0),"Unknown Weather")</f>
        <v>Use Fog Lights, Reduce Speed</v>
      </c>
      <c r="H4190" s="11" t="str">
        <f>_xlfn.IFNA(INDEX('Lookup Formulas Demo'!$B$5:$B$8,MATCH(F4190,'Lookup Formulas Demo'!$A$5:$A$8,0)),"No Match Found")</f>
        <v>Use Fog Lights, Reduce Speed</v>
      </c>
    </row>
    <row r="4191" spans="1:8" x14ac:dyDescent="0.3">
      <c r="A4191" s="9">
        <f>'Raw Data'!A4190</f>
        <v>45366.541666666701</v>
      </c>
      <c r="B4191" s="11">
        <f>'Raw Data'!M4190</f>
        <v>69.572219525856198</v>
      </c>
      <c r="C4191" s="11" t="str">
        <f t="shared" si="130"/>
        <v>Moderate</v>
      </c>
      <c r="D4191" s="11">
        <f>'Raw Data'!P4190</f>
        <v>0</v>
      </c>
      <c r="E4191" s="11" t="str">
        <f t="shared" si="131"/>
        <v>No Accident</v>
      </c>
      <c r="F4191" s="11" t="str">
        <f>'Raw Data'!O4190</f>
        <v>Clear</v>
      </c>
      <c r="G4191" s="11" t="str">
        <f>IFERROR(VLOOKUP(F4191,'Lookup Formulas Demo'!$A$5:$B$8,2,0),"Unknown Weather")</f>
        <v>Normal Driving</v>
      </c>
      <c r="H4191" s="11" t="str">
        <f>_xlfn.IFNA(INDEX('Lookup Formulas Demo'!$B$5:$B$8,MATCH(F4191,'Lookup Formulas Demo'!$A$5:$A$8,0)),"No Match Found")</f>
        <v>Normal Driving</v>
      </c>
    </row>
    <row r="4192" spans="1:8" x14ac:dyDescent="0.3">
      <c r="A4192" s="9">
        <f>'Raw Data'!A4191</f>
        <v>45366.545138888898</v>
      </c>
      <c r="B4192" s="11">
        <f>'Raw Data'!M4191</f>
        <v>28.4632625891423</v>
      </c>
      <c r="C4192" s="11" t="str">
        <f t="shared" si="130"/>
        <v>Free-flow</v>
      </c>
      <c r="D4192" s="11">
        <f>'Raw Data'!P4191</f>
        <v>0</v>
      </c>
      <c r="E4192" s="11" t="str">
        <f t="shared" si="131"/>
        <v>No Accident</v>
      </c>
      <c r="F4192" s="11" t="str">
        <f>'Raw Data'!O4191</f>
        <v>Snow</v>
      </c>
      <c r="G4192" s="11" t="str">
        <f>IFERROR(VLOOKUP(F4192,'Lookup Formulas Demo'!$A$5:$B$8,2,0),"Unknown Weather")</f>
        <v>Extreme Caution, Consider Delay</v>
      </c>
      <c r="H4192" s="11" t="str">
        <f>_xlfn.IFNA(INDEX('Lookup Formulas Demo'!$B$5:$B$8,MATCH(F4192,'Lookup Formulas Demo'!$A$5:$A$8,0)),"No Match Found")</f>
        <v>Extreme Caution, Consider Delay</v>
      </c>
    </row>
    <row r="4193" spans="1:8" x14ac:dyDescent="0.3">
      <c r="A4193" s="9">
        <f>'Raw Data'!A4192</f>
        <v>45366.548611111102</v>
      </c>
      <c r="B4193" s="11">
        <f>'Raw Data'!M4192</f>
        <v>46.329072911170599</v>
      </c>
      <c r="C4193" s="11" t="str">
        <f t="shared" si="130"/>
        <v>Free-flow</v>
      </c>
      <c r="D4193" s="11">
        <f>'Raw Data'!P4192</f>
        <v>0</v>
      </c>
      <c r="E4193" s="11" t="str">
        <f t="shared" si="131"/>
        <v>No Accident</v>
      </c>
      <c r="F4193" s="11" t="str">
        <f>'Raw Data'!O4192</f>
        <v>Clear</v>
      </c>
      <c r="G4193" s="11" t="str">
        <f>IFERROR(VLOOKUP(F4193,'Lookup Formulas Demo'!$A$5:$B$8,2,0),"Unknown Weather")</f>
        <v>Normal Driving</v>
      </c>
      <c r="H4193" s="11" t="str">
        <f>_xlfn.IFNA(INDEX('Lookup Formulas Demo'!$B$5:$B$8,MATCH(F4193,'Lookup Formulas Demo'!$A$5:$A$8,0)),"No Match Found")</f>
        <v>Normal Driving</v>
      </c>
    </row>
    <row r="4194" spans="1:8" x14ac:dyDescent="0.3">
      <c r="A4194" s="9">
        <f>'Raw Data'!A4193</f>
        <v>45366.552083333299</v>
      </c>
      <c r="B4194" s="11">
        <f>'Raw Data'!M4193</f>
        <v>19.518214781640101</v>
      </c>
      <c r="C4194" s="11" t="str">
        <f t="shared" si="130"/>
        <v>Free-flow</v>
      </c>
      <c r="D4194" s="11">
        <f>'Raw Data'!P4193</f>
        <v>1</v>
      </c>
      <c r="E4194" s="11" t="str">
        <f t="shared" si="131"/>
        <v>Accident Reported</v>
      </c>
      <c r="F4194" s="11" t="str">
        <f>'Raw Data'!O4193</f>
        <v>Clear</v>
      </c>
      <c r="G4194" s="11" t="str">
        <f>IFERROR(VLOOKUP(F4194,'Lookup Formulas Demo'!$A$5:$B$8,2,0),"Unknown Weather")</f>
        <v>Normal Driving</v>
      </c>
      <c r="H4194" s="11" t="str">
        <f>_xlfn.IFNA(INDEX('Lookup Formulas Demo'!$B$5:$B$8,MATCH(F4194,'Lookup Formulas Demo'!$A$5:$A$8,0)),"No Match Found")</f>
        <v>Normal Driving</v>
      </c>
    </row>
    <row r="4195" spans="1:8" x14ac:dyDescent="0.3">
      <c r="A4195" s="9">
        <f>'Raw Data'!A4194</f>
        <v>45366.555555555598</v>
      </c>
      <c r="B4195" s="11">
        <f>'Raw Data'!M4194</f>
        <v>77.583514818143101</v>
      </c>
      <c r="C4195" s="11" t="str">
        <f t="shared" si="130"/>
        <v>Moderate</v>
      </c>
      <c r="D4195" s="11">
        <f>'Raw Data'!P4194</f>
        <v>0</v>
      </c>
      <c r="E4195" s="11" t="str">
        <f t="shared" si="131"/>
        <v>No Accident</v>
      </c>
      <c r="F4195" s="11" t="str">
        <f>'Raw Data'!O4194</f>
        <v>Fog</v>
      </c>
      <c r="G4195" s="11" t="str">
        <f>IFERROR(VLOOKUP(F4195,'Lookup Formulas Demo'!$A$5:$B$8,2,0),"Unknown Weather")</f>
        <v>Use Fog Lights, Reduce Speed</v>
      </c>
      <c r="H4195" s="11" t="str">
        <f>_xlfn.IFNA(INDEX('Lookup Formulas Demo'!$B$5:$B$8,MATCH(F4195,'Lookup Formulas Demo'!$A$5:$A$8,0)),"No Match Found")</f>
        <v>Use Fog Lights, Reduce Speed</v>
      </c>
    </row>
    <row r="4196" spans="1:8" x14ac:dyDescent="0.3">
      <c r="A4196" s="9">
        <f>'Raw Data'!A4195</f>
        <v>45366.559027777803</v>
      </c>
      <c r="B4196" s="11">
        <f>'Raw Data'!M4195</f>
        <v>34.639644471485802</v>
      </c>
      <c r="C4196" s="11" t="str">
        <f t="shared" si="130"/>
        <v>Free-flow</v>
      </c>
      <c r="D4196" s="11">
        <f>'Raw Data'!P4195</f>
        <v>0</v>
      </c>
      <c r="E4196" s="11" t="str">
        <f t="shared" si="131"/>
        <v>No Accident</v>
      </c>
      <c r="F4196" s="11" t="str">
        <f>'Raw Data'!O4195</f>
        <v>Rain</v>
      </c>
      <c r="G4196" s="11" t="str">
        <f>IFERROR(VLOOKUP(F4196,'Lookup Formulas Demo'!$A$5:$B$8,2,0),"Unknown Weather")</f>
        <v>Reduce Speed, Increase Following Distance</v>
      </c>
      <c r="H4196" s="11" t="str">
        <f>_xlfn.IFNA(INDEX('Lookup Formulas Demo'!$B$5:$B$8,MATCH(F4196,'Lookup Formulas Demo'!$A$5:$A$8,0)),"No Match Found")</f>
        <v>Reduce Speed, Increase Following Distance</v>
      </c>
    </row>
    <row r="4197" spans="1:8" x14ac:dyDescent="0.3">
      <c r="A4197" s="9">
        <f>'Raw Data'!A4196</f>
        <v>45366.5625</v>
      </c>
      <c r="B4197" s="11">
        <f>'Raw Data'!M4196</f>
        <v>21.329187505861999</v>
      </c>
      <c r="C4197" s="11" t="str">
        <f t="shared" si="130"/>
        <v>Free-flow</v>
      </c>
      <c r="D4197" s="11">
        <f>'Raw Data'!P4196</f>
        <v>0</v>
      </c>
      <c r="E4197" s="11" t="str">
        <f t="shared" si="131"/>
        <v>No Accident</v>
      </c>
      <c r="F4197" s="11" t="str">
        <f>'Raw Data'!O4196</f>
        <v>Rain</v>
      </c>
      <c r="G4197" s="11" t="str">
        <f>IFERROR(VLOOKUP(F4197,'Lookup Formulas Demo'!$A$5:$B$8,2,0),"Unknown Weather")</f>
        <v>Reduce Speed, Increase Following Distance</v>
      </c>
      <c r="H4197" s="11" t="str">
        <f>_xlfn.IFNA(INDEX('Lookup Formulas Demo'!$B$5:$B$8,MATCH(F4197,'Lookup Formulas Demo'!$A$5:$A$8,0)),"No Match Found")</f>
        <v>Reduce Speed, Increase Following Distance</v>
      </c>
    </row>
    <row r="4198" spans="1:8" x14ac:dyDescent="0.3">
      <c r="A4198" s="9">
        <f>'Raw Data'!A4197</f>
        <v>45366.565972222197</v>
      </c>
      <c r="B4198" s="11">
        <f>'Raw Data'!M4197</f>
        <v>47.669866035518403</v>
      </c>
      <c r="C4198" s="11" t="str">
        <f t="shared" si="130"/>
        <v>Free-flow</v>
      </c>
      <c r="D4198" s="11">
        <f>'Raw Data'!P4197</f>
        <v>0</v>
      </c>
      <c r="E4198" s="11" t="str">
        <f t="shared" si="131"/>
        <v>No Accident</v>
      </c>
      <c r="F4198" s="11" t="str">
        <f>'Raw Data'!O4197</f>
        <v>Fog</v>
      </c>
      <c r="G4198" s="11" t="str">
        <f>IFERROR(VLOOKUP(F4198,'Lookup Formulas Demo'!$A$5:$B$8,2,0),"Unknown Weather")</f>
        <v>Use Fog Lights, Reduce Speed</v>
      </c>
      <c r="H4198" s="11" t="str">
        <f>_xlfn.IFNA(INDEX('Lookup Formulas Demo'!$B$5:$B$8,MATCH(F4198,'Lookup Formulas Demo'!$A$5:$A$8,0)),"No Match Found")</f>
        <v>Use Fog Lights, Reduce Speed</v>
      </c>
    </row>
    <row r="4199" spans="1:8" x14ac:dyDescent="0.3">
      <c r="A4199" s="9">
        <f>'Raw Data'!A4198</f>
        <v>45366.569444444503</v>
      </c>
      <c r="B4199" s="11">
        <f>'Raw Data'!M4198</f>
        <v>92.428141336368498</v>
      </c>
      <c r="C4199" s="11" t="str">
        <f t="shared" si="130"/>
        <v>Congested</v>
      </c>
      <c r="D4199" s="11">
        <f>'Raw Data'!P4198</f>
        <v>0</v>
      </c>
      <c r="E4199" s="11" t="str">
        <f t="shared" si="131"/>
        <v>No Accident</v>
      </c>
      <c r="F4199" s="11" t="str">
        <f>'Raw Data'!O4198</f>
        <v>Fog</v>
      </c>
      <c r="G4199" s="11" t="str">
        <f>IFERROR(VLOOKUP(F4199,'Lookup Formulas Demo'!$A$5:$B$8,2,0),"Unknown Weather")</f>
        <v>Use Fog Lights, Reduce Speed</v>
      </c>
      <c r="H4199" s="11" t="str">
        <f>_xlfn.IFNA(INDEX('Lookup Formulas Demo'!$B$5:$B$8,MATCH(F4199,'Lookup Formulas Demo'!$A$5:$A$8,0)),"No Match Found")</f>
        <v>Use Fog Lights, Reduce Speed</v>
      </c>
    </row>
    <row r="4200" spans="1:8" x14ac:dyDescent="0.3">
      <c r="A4200" s="9">
        <f>'Raw Data'!A4199</f>
        <v>45366.572916666701</v>
      </c>
      <c r="B4200" s="11">
        <f>'Raw Data'!M4199</f>
        <v>22.6728955050284</v>
      </c>
      <c r="C4200" s="11" t="str">
        <f t="shared" si="130"/>
        <v>Free-flow</v>
      </c>
      <c r="D4200" s="11">
        <f>'Raw Data'!P4199</f>
        <v>0</v>
      </c>
      <c r="E4200" s="11" t="str">
        <f t="shared" si="131"/>
        <v>No Accident</v>
      </c>
      <c r="F4200" s="11" t="str">
        <f>'Raw Data'!O4199</f>
        <v>Rain</v>
      </c>
      <c r="G4200" s="11" t="str">
        <f>IFERROR(VLOOKUP(F4200,'Lookup Formulas Demo'!$A$5:$B$8,2,0),"Unknown Weather")</f>
        <v>Reduce Speed, Increase Following Distance</v>
      </c>
      <c r="H4200" s="11" t="str">
        <f>_xlfn.IFNA(INDEX('Lookup Formulas Demo'!$B$5:$B$8,MATCH(F4200,'Lookup Formulas Demo'!$A$5:$A$8,0)),"No Match Found")</f>
        <v>Reduce Speed, Increase Following Distance</v>
      </c>
    </row>
    <row r="4201" spans="1:8" x14ac:dyDescent="0.3">
      <c r="A4201" s="9">
        <f>'Raw Data'!A4200</f>
        <v>45366.576388888898</v>
      </c>
      <c r="B4201" s="11">
        <f>'Raw Data'!M4200</f>
        <v>40.784972845261102</v>
      </c>
      <c r="C4201" s="11" t="str">
        <f t="shared" si="130"/>
        <v>Free-flow</v>
      </c>
      <c r="D4201" s="11">
        <f>'Raw Data'!P4200</f>
        <v>0</v>
      </c>
      <c r="E4201" s="11" t="str">
        <f t="shared" si="131"/>
        <v>No Accident</v>
      </c>
      <c r="F4201" s="11" t="str">
        <f>'Raw Data'!O4200</f>
        <v>Rain</v>
      </c>
      <c r="G4201" s="11" t="str">
        <f>IFERROR(VLOOKUP(F4201,'Lookup Formulas Demo'!$A$5:$B$8,2,0),"Unknown Weather")</f>
        <v>Reduce Speed, Increase Following Distance</v>
      </c>
      <c r="H4201" s="11" t="str">
        <f>_xlfn.IFNA(INDEX('Lookup Formulas Demo'!$B$5:$B$8,MATCH(F4201,'Lookup Formulas Demo'!$A$5:$A$8,0)),"No Match Found")</f>
        <v>Reduce Speed, Increase Following Distance</v>
      </c>
    </row>
    <row r="4202" spans="1:8" x14ac:dyDescent="0.3">
      <c r="A4202" s="9">
        <f>'Raw Data'!A4201</f>
        <v>45366.579861111102</v>
      </c>
      <c r="B4202" s="11">
        <f>'Raw Data'!M4201</f>
        <v>60.440106092882303</v>
      </c>
      <c r="C4202" s="11" t="str">
        <f t="shared" si="130"/>
        <v>Moderate</v>
      </c>
      <c r="D4202" s="11">
        <f>'Raw Data'!P4201</f>
        <v>0</v>
      </c>
      <c r="E4202" s="11" t="str">
        <f t="shared" si="131"/>
        <v>No Accident</v>
      </c>
      <c r="F4202" s="11" t="str">
        <f>'Raw Data'!O4201</f>
        <v>Rain</v>
      </c>
      <c r="G4202" s="11" t="str">
        <f>IFERROR(VLOOKUP(F4202,'Lookup Formulas Demo'!$A$5:$B$8,2,0),"Unknown Weather")</f>
        <v>Reduce Speed, Increase Following Distance</v>
      </c>
      <c r="H4202" s="11" t="str">
        <f>_xlfn.IFNA(INDEX('Lookup Formulas Demo'!$B$5:$B$8,MATCH(F4202,'Lookup Formulas Demo'!$A$5:$A$8,0)),"No Match Found")</f>
        <v>Reduce Speed, Increase Following Distance</v>
      </c>
    </row>
    <row r="4203" spans="1:8" x14ac:dyDescent="0.3">
      <c r="A4203" s="9">
        <f>'Raw Data'!A4202</f>
        <v>45366.583333333299</v>
      </c>
      <c r="B4203" s="11">
        <f>'Raw Data'!M4202</f>
        <v>50.9568110999993</v>
      </c>
      <c r="C4203" s="11" t="str">
        <f t="shared" si="130"/>
        <v>Moderate</v>
      </c>
      <c r="D4203" s="11">
        <f>'Raw Data'!P4202</f>
        <v>0</v>
      </c>
      <c r="E4203" s="11" t="str">
        <f t="shared" si="131"/>
        <v>No Accident</v>
      </c>
      <c r="F4203" s="11" t="str">
        <f>'Raw Data'!O4202</f>
        <v>Fog</v>
      </c>
      <c r="G4203" s="11" t="str">
        <f>IFERROR(VLOOKUP(F4203,'Lookup Formulas Demo'!$A$5:$B$8,2,0),"Unknown Weather")</f>
        <v>Use Fog Lights, Reduce Speed</v>
      </c>
      <c r="H4203" s="11" t="str">
        <f>_xlfn.IFNA(INDEX('Lookup Formulas Demo'!$B$5:$B$8,MATCH(F4203,'Lookup Formulas Demo'!$A$5:$A$8,0)),"No Match Found")</f>
        <v>Use Fog Lights, Reduce Speed</v>
      </c>
    </row>
    <row r="4204" spans="1:8" x14ac:dyDescent="0.3">
      <c r="A4204" s="9">
        <f>'Raw Data'!A4203</f>
        <v>45366.586805555598</v>
      </c>
      <c r="B4204" s="11">
        <f>'Raw Data'!M4203</f>
        <v>98.847630609324597</v>
      </c>
      <c r="C4204" s="11" t="str">
        <f t="shared" si="130"/>
        <v>Congested</v>
      </c>
      <c r="D4204" s="11">
        <f>'Raw Data'!P4203</f>
        <v>0</v>
      </c>
      <c r="E4204" s="11" t="str">
        <f t="shared" si="131"/>
        <v>No Accident</v>
      </c>
      <c r="F4204" s="11" t="str">
        <f>'Raw Data'!O4203</f>
        <v>Fog</v>
      </c>
      <c r="G4204" s="11" t="str">
        <f>IFERROR(VLOOKUP(F4204,'Lookup Formulas Demo'!$A$5:$B$8,2,0),"Unknown Weather")</f>
        <v>Use Fog Lights, Reduce Speed</v>
      </c>
      <c r="H4204" s="11" t="str">
        <f>_xlfn.IFNA(INDEX('Lookup Formulas Demo'!$B$5:$B$8,MATCH(F4204,'Lookup Formulas Demo'!$A$5:$A$8,0)),"No Match Found")</f>
        <v>Use Fog Lights, Reduce Speed</v>
      </c>
    </row>
    <row r="4205" spans="1:8" x14ac:dyDescent="0.3">
      <c r="A4205" s="9">
        <f>'Raw Data'!A4204</f>
        <v>45366.590277777803</v>
      </c>
      <c r="B4205" s="11">
        <f>'Raw Data'!M4204</f>
        <v>49.359551952713602</v>
      </c>
      <c r="C4205" s="11" t="str">
        <f t="shared" si="130"/>
        <v>Free-flow</v>
      </c>
      <c r="D4205" s="11">
        <f>'Raw Data'!P4204</f>
        <v>0</v>
      </c>
      <c r="E4205" s="11" t="str">
        <f t="shared" si="131"/>
        <v>No Accident</v>
      </c>
      <c r="F4205" s="11" t="str">
        <f>'Raw Data'!O4204</f>
        <v>Fog</v>
      </c>
      <c r="G4205" s="11" t="str">
        <f>IFERROR(VLOOKUP(F4205,'Lookup Formulas Demo'!$A$5:$B$8,2,0),"Unknown Weather")</f>
        <v>Use Fog Lights, Reduce Speed</v>
      </c>
      <c r="H4205" s="11" t="str">
        <f>_xlfn.IFNA(INDEX('Lookup Formulas Demo'!$B$5:$B$8,MATCH(F4205,'Lookup Formulas Demo'!$A$5:$A$8,0)),"No Match Found")</f>
        <v>Use Fog Lights, Reduce Speed</v>
      </c>
    </row>
    <row r="4206" spans="1:8" x14ac:dyDescent="0.3">
      <c r="A4206" s="9">
        <f>'Raw Data'!A4205</f>
        <v>45366.59375</v>
      </c>
      <c r="B4206" s="11">
        <f>'Raw Data'!M4205</f>
        <v>19.118105609206498</v>
      </c>
      <c r="C4206" s="11" t="str">
        <f t="shared" si="130"/>
        <v>Free-flow</v>
      </c>
      <c r="D4206" s="11">
        <f>'Raw Data'!P4205</f>
        <v>1</v>
      </c>
      <c r="E4206" s="11" t="str">
        <f t="shared" si="131"/>
        <v>Accident Reported</v>
      </c>
      <c r="F4206" s="11" t="str">
        <f>'Raw Data'!O4205</f>
        <v>Fog</v>
      </c>
      <c r="G4206" s="11" t="str">
        <f>IFERROR(VLOOKUP(F4206,'Lookup Formulas Demo'!$A$5:$B$8,2,0),"Unknown Weather")</f>
        <v>Use Fog Lights, Reduce Speed</v>
      </c>
      <c r="H4206" s="11" t="str">
        <f>_xlfn.IFNA(INDEX('Lookup Formulas Demo'!$B$5:$B$8,MATCH(F4206,'Lookup Formulas Demo'!$A$5:$A$8,0)),"No Match Found")</f>
        <v>Use Fog Lights, Reduce Speed</v>
      </c>
    </row>
    <row r="4207" spans="1:8" x14ac:dyDescent="0.3">
      <c r="A4207" s="9">
        <f>'Raw Data'!A4206</f>
        <v>45366.597222222197</v>
      </c>
      <c r="B4207" s="11">
        <f>'Raw Data'!M4206</f>
        <v>40.617190737675998</v>
      </c>
      <c r="C4207" s="11" t="str">
        <f t="shared" si="130"/>
        <v>Free-flow</v>
      </c>
      <c r="D4207" s="11">
        <f>'Raw Data'!P4206</f>
        <v>0</v>
      </c>
      <c r="E4207" s="11" t="str">
        <f t="shared" si="131"/>
        <v>No Accident</v>
      </c>
      <c r="F4207" s="11" t="str">
        <f>'Raw Data'!O4206</f>
        <v>Rain</v>
      </c>
      <c r="G4207" s="11" t="str">
        <f>IFERROR(VLOOKUP(F4207,'Lookup Formulas Demo'!$A$5:$B$8,2,0),"Unknown Weather")</f>
        <v>Reduce Speed, Increase Following Distance</v>
      </c>
      <c r="H4207" s="11" t="str">
        <f>_xlfn.IFNA(INDEX('Lookup Formulas Demo'!$B$5:$B$8,MATCH(F4207,'Lookup Formulas Demo'!$A$5:$A$8,0)),"No Match Found")</f>
        <v>Reduce Speed, Increase Following Distance</v>
      </c>
    </row>
    <row r="4208" spans="1:8" x14ac:dyDescent="0.3">
      <c r="A4208" s="9">
        <f>'Raw Data'!A4207</f>
        <v>45366.600694444503</v>
      </c>
      <c r="B4208" s="11">
        <f>'Raw Data'!M4207</f>
        <v>36.190030494647303</v>
      </c>
      <c r="C4208" s="11" t="str">
        <f t="shared" si="130"/>
        <v>Free-flow</v>
      </c>
      <c r="D4208" s="11">
        <f>'Raw Data'!P4207</f>
        <v>0</v>
      </c>
      <c r="E4208" s="11" t="str">
        <f t="shared" si="131"/>
        <v>No Accident</v>
      </c>
      <c r="F4208" s="11" t="str">
        <f>'Raw Data'!O4207</f>
        <v>Fog</v>
      </c>
      <c r="G4208" s="11" t="str">
        <f>IFERROR(VLOOKUP(F4208,'Lookup Formulas Demo'!$A$5:$B$8,2,0),"Unknown Weather")</f>
        <v>Use Fog Lights, Reduce Speed</v>
      </c>
      <c r="H4208" s="11" t="str">
        <f>_xlfn.IFNA(INDEX('Lookup Formulas Demo'!$B$5:$B$8,MATCH(F4208,'Lookup Formulas Demo'!$A$5:$A$8,0)),"No Match Found")</f>
        <v>Use Fog Lights, Reduce Speed</v>
      </c>
    </row>
    <row r="4209" spans="1:8" x14ac:dyDescent="0.3">
      <c r="A4209" s="9">
        <f>'Raw Data'!A4208</f>
        <v>45366.604166666701</v>
      </c>
      <c r="B4209" s="11">
        <f>'Raw Data'!M4208</f>
        <v>91.597845906001297</v>
      </c>
      <c r="C4209" s="11" t="str">
        <f t="shared" si="130"/>
        <v>Congested</v>
      </c>
      <c r="D4209" s="11">
        <f>'Raw Data'!P4208</f>
        <v>0</v>
      </c>
      <c r="E4209" s="11" t="str">
        <f t="shared" si="131"/>
        <v>No Accident</v>
      </c>
      <c r="F4209" s="11" t="str">
        <f>'Raw Data'!O4208</f>
        <v>Snow</v>
      </c>
      <c r="G4209" s="11" t="str">
        <f>IFERROR(VLOOKUP(F4209,'Lookup Formulas Demo'!$A$5:$B$8,2,0),"Unknown Weather")</f>
        <v>Extreme Caution, Consider Delay</v>
      </c>
      <c r="H4209" s="11" t="str">
        <f>_xlfn.IFNA(INDEX('Lookup Formulas Demo'!$B$5:$B$8,MATCH(F4209,'Lookup Formulas Demo'!$A$5:$A$8,0)),"No Match Found")</f>
        <v>Extreme Caution, Consider Delay</v>
      </c>
    </row>
    <row r="4210" spans="1:8" x14ac:dyDescent="0.3">
      <c r="A4210" s="9">
        <f>'Raw Data'!A4209</f>
        <v>45366.607638888898</v>
      </c>
      <c r="B4210" s="11">
        <f>'Raw Data'!M4209</f>
        <v>56.064093534453903</v>
      </c>
      <c r="C4210" s="11" t="str">
        <f t="shared" si="130"/>
        <v>Moderate</v>
      </c>
      <c r="D4210" s="11">
        <f>'Raw Data'!P4209</f>
        <v>0</v>
      </c>
      <c r="E4210" s="11" t="str">
        <f t="shared" si="131"/>
        <v>No Accident</v>
      </c>
      <c r="F4210" s="11" t="str">
        <f>'Raw Data'!O4209</f>
        <v>Clear</v>
      </c>
      <c r="G4210" s="11" t="str">
        <f>IFERROR(VLOOKUP(F4210,'Lookup Formulas Demo'!$A$5:$B$8,2,0),"Unknown Weather")</f>
        <v>Normal Driving</v>
      </c>
      <c r="H4210" s="11" t="str">
        <f>_xlfn.IFNA(INDEX('Lookup Formulas Demo'!$B$5:$B$8,MATCH(F4210,'Lookup Formulas Demo'!$A$5:$A$8,0)),"No Match Found")</f>
        <v>Normal Driving</v>
      </c>
    </row>
    <row r="4211" spans="1:8" x14ac:dyDescent="0.3">
      <c r="A4211" s="9">
        <f>'Raw Data'!A4210</f>
        <v>45366.611111111102</v>
      </c>
      <c r="B4211" s="11">
        <f>'Raw Data'!M4210</f>
        <v>79.976135847539595</v>
      </c>
      <c r="C4211" s="11" t="str">
        <f t="shared" si="130"/>
        <v>Moderate</v>
      </c>
      <c r="D4211" s="11">
        <f>'Raw Data'!P4210</f>
        <v>0</v>
      </c>
      <c r="E4211" s="11" t="str">
        <f t="shared" si="131"/>
        <v>No Accident</v>
      </c>
      <c r="F4211" s="11" t="str">
        <f>'Raw Data'!O4210</f>
        <v>Clear</v>
      </c>
      <c r="G4211" s="11" t="str">
        <f>IFERROR(VLOOKUP(F4211,'Lookup Formulas Demo'!$A$5:$B$8,2,0),"Unknown Weather")</f>
        <v>Normal Driving</v>
      </c>
      <c r="H4211" s="11" t="str">
        <f>_xlfn.IFNA(INDEX('Lookup Formulas Demo'!$B$5:$B$8,MATCH(F4211,'Lookup Formulas Demo'!$A$5:$A$8,0)),"No Match Found")</f>
        <v>Normal Driving</v>
      </c>
    </row>
    <row r="4212" spans="1:8" x14ac:dyDescent="0.3">
      <c r="A4212" s="9">
        <f>'Raw Data'!A4211</f>
        <v>45366.614583333299</v>
      </c>
      <c r="B4212" s="11">
        <f>'Raw Data'!M4211</f>
        <v>76.862514188201999</v>
      </c>
      <c r="C4212" s="11" t="str">
        <f t="shared" si="130"/>
        <v>Moderate</v>
      </c>
      <c r="D4212" s="11">
        <f>'Raw Data'!P4211</f>
        <v>0</v>
      </c>
      <c r="E4212" s="11" t="str">
        <f t="shared" si="131"/>
        <v>No Accident</v>
      </c>
      <c r="F4212" s="11" t="str">
        <f>'Raw Data'!O4211</f>
        <v>Snow</v>
      </c>
      <c r="G4212" s="11" t="str">
        <f>IFERROR(VLOOKUP(F4212,'Lookup Formulas Demo'!$A$5:$B$8,2,0),"Unknown Weather")</f>
        <v>Extreme Caution, Consider Delay</v>
      </c>
      <c r="H4212" s="11" t="str">
        <f>_xlfn.IFNA(INDEX('Lookup Formulas Demo'!$B$5:$B$8,MATCH(F4212,'Lookup Formulas Demo'!$A$5:$A$8,0)),"No Match Found")</f>
        <v>Extreme Caution, Consider Delay</v>
      </c>
    </row>
    <row r="4213" spans="1:8" x14ac:dyDescent="0.3">
      <c r="A4213" s="9">
        <f>'Raw Data'!A4212</f>
        <v>45366.618055555598</v>
      </c>
      <c r="B4213" s="11">
        <f>'Raw Data'!M4212</f>
        <v>52.989109664227698</v>
      </c>
      <c r="C4213" s="11" t="str">
        <f t="shared" si="130"/>
        <v>Moderate</v>
      </c>
      <c r="D4213" s="11">
        <f>'Raw Data'!P4212</f>
        <v>0</v>
      </c>
      <c r="E4213" s="11" t="str">
        <f t="shared" si="131"/>
        <v>No Accident</v>
      </c>
      <c r="F4213" s="11" t="str">
        <f>'Raw Data'!O4212</f>
        <v>Rain</v>
      </c>
      <c r="G4213" s="11" t="str">
        <f>IFERROR(VLOOKUP(F4213,'Lookup Formulas Demo'!$A$5:$B$8,2,0),"Unknown Weather")</f>
        <v>Reduce Speed, Increase Following Distance</v>
      </c>
      <c r="H4213" s="11" t="str">
        <f>_xlfn.IFNA(INDEX('Lookup Formulas Demo'!$B$5:$B$8,MATCH(F4213,'Lookup Formulas Demo'!$A$5:$A$8,0)),"No Match Found")</f>
        <v>Reduce Speed, Increase Following Distance</v>
      </c>
    </row>
    <row r="4214" spans="1:8" x14ac:dyDescent="0.3">
      <c r="A4214" s="9">
        <f>'Raw Data'!A4213</f>
        <v>45366.621527777803</v>
      </c>
      <c r="B4214" s="11">
        <f>'Raw Data'!M4213</f>
        <v>22.8846589650407</v>
      </c>
      <c r="C4214" s="11" t="str">
        <f t="shared" si="130"/>
        <v>Free-flow</v>
      </c>
      <c r="D4214" s="11">
        <f>'Raw Data'!P4213</f>
        <v>0</v>
      </c>
      <c r="E4214" s="11" t="str">
        <f t="shared" si="131"/>
        <v>No Accident</v>
      </c>
      <c r="F4214" s="11" t="str">
        <f>'Raw Data'!O4213</f>
        <v>Snow</v>
      </c>
      <c r="G4214" s="11" t="str">
        <f>IFERROR(VLOOKUP(F4214,'Lookup Formulas Demo'!$A$5:$B$8,2,0),"Unknown Weather")</f>
        <v>Extreme Caution, Consider Delay</v>
      </c>
      <c r="H4214" s="11" t="str">
        <f>_xlfn.IFNA(INDEX('Lookup Formulas Demo'!$B$5:$B$8,MATCH(F4214,'Lookup Formulas Demo'!$A$5:$A$8,0)),"No Match Found")</f>
        <v>Extreme Caution, Consider Delay</v>
      </c>
    </row>
    <row r="4215" spans="1:8" x14ac:dyDescent="0.3">
      <c r="A4215" s="9">
        <f>'Raw Data'!A4214</f>
        <v>45366.625</v>
      </c>
      <c r="B4215" s="11">
        <f>'Raw Data'!M4214</f>
        <v>27.620462417554101</v>
      </c>
      <c r="C4215" s="11" t="str">
        <f t="shared" si="130"/>
        <v>Free-flow</v>
      </c>
      <c r="D4215" s="11">
        <f>'Raw Data'!P4214</f>
        <v>1</v>
      </c>
      <c r="E4215" s="11" t="str">
        <f t="shared" si="131"/>
        <v>Accident Reported</v>
      </c>
      <c r="F4215" s="11" t="str">
        <f>'Raw Data'!O4214</f>
        <v>Snow</v>
      </c>
      <c r="G4215" s="11" t="str">
        <f>IFERROR(VLOOKUP(F4215,'Lookup Formulas Demo'!$A$5:$B$8,2,0),"Unknown Weather")</f>
        <v>Extreme Caution, Consider Delay</v>
      </c>
      <c r="H4215" s="11" t="str">
        <f>_xlfn.IFNA(INDEX('Lookup Formulas Demo'!$B$5:$B$8,MATCH(F4215,'Lookup Formulas Demo'!$A$5:$A$8,0)),"No Match Found")</f>
        <v>Extreme Caution, Consider Delay</v>
      </c>
    </row>
    <row r="4216" spans="1:8" x14ac:dyDescent="0.3">
      <c r="A4216" s="9">
        <f>'Raw Data'!A4215</f>
        <v>45366.628472222197</v>
      </c>
      <c r="B4216" s="11">
        <f>'Raw Data'!M4215</f>
        <v>90.446648529257303</v>
      </c>
      <c r="C4216" s="11" t="str">
        <f t="shared" si="130"/>
        <v>Congested</v>
      </c>
      <c r="D4216" s="11">
        <f>'Raw Data'!P4215</f>
        <v>0</v>
      </c>
      <c r="E4216" s="11" t="str">
        <f t="shared" si="131"/>
        <v>No Accident</v>
      </c>
      <c r="F4216" s="11" t="str">
        <f>'Raw Data'!O4215</f>
        <v>Fog</v>
      </c>
      <c r="G4216" s="11" t="str">
        <f>IFERROR(VLOOKUP(F4216,'Lookup Formulas Demo'!$A$5:$B$8,2,0),"Unknown Weather")</f>
        <v>Use Fog Lights, Reduce Speed</v>
      </c>
      <c r="H4216" s="11" t="str">
        <f>_xlfn.IFNA(INDEX('Lookup Formulas Demo'!$B$5:$B$8,MATCH(F4216,'Lookup Formulas Demo'!$A$5:$A$8,0)),"No Match Found")</f>
        <v>Use Fog Lights, Reduce Speed</v>
      </c>
    </row>
    <row r="4217" spans="1:8" x14ac:dyDescent="0.3">
      <c r="A4217" s="9">
        <f>'Raw Data'!A4216</f>
        <v>45366.631944444503</v>
      </c>
      <c r="B4217" s="11">
        <f>'Raw Data'!M4216</f>
        <v>46.1233344922329</v>
      </c>
      <c r="C4217" s="11" t="str">
        <f t="shared" si="130"/>
        <v>Free-flow</v>
      </c>
      <c r="D4217" s="11">
        <f>'Raw Data'!P4216</f>
        <v>0</v>
      </c>
      <c r="E4217" s="11" t="str">
        <f t="shared" si="131"/>
        <v>No Accident</v>
      </c>
      <c r="F4217" s="11" t="str">
        <f>'Raw Data'!O4216</f>
        <v>Rain</v>
      </c>
      <c r="G4217" s="11" t="str">
        <f>IFERROR(VLOOKUP(F4217,'Lookup Formulas Demo'!$A$5:$B$8,2,0),"Unknown Weather")</f>
        <v>Reduce Speed, Increase Following Distance</v>
      </c>
      <c r="H4217" s="11" t="str">
        <f>_xlfn.IFNA(INDEX('Lookup Formulas Demo'!$B$5:$B$8,MATCH(F4217,'Lookup Formulas Demo'!$A$5:$A$8,0)),"No Match Found")</f>
        <v>Reduce Speed, Increase Following Distance</v>
      </c>
    </row>
    <row r="4218" spans="1:8" x14ac:dyDescent="0.3">
      <c r="A4218" s="9">
        <f>'Raw Data'!A4217</f>
        <v>45366.635416666701</v>
      </c>
      <c r="B4218" s="11">
        <f>'Raw Data'!M4217</f>
        <v>27.1544777788198</v>
      </c>
      <c r="C4218" s="11" t="str">
        <f t="shared" si="130"/>
        <v>Free-flow</v>
      </c>
      <c r="D4218" s="11">
        <f>'Raw Data'!P4217</f>
        <v>1</v>
      </c>
      <c r="E4218" s="11" t="str">
        <f t="shared" si="131"/>
        <v>Accident Reported</v>
      </c>
      <c r="F4218" s="11" t="str">
        <f>'Raw Data'!O4217</f>
        <v>Clear</v>
      </c>
      <c r="G4218" s="11" t="str">
        <f>IFERROR(VLOOKUP(F4218,'Lookup Formulas Demo'!$A$5:$B$8,2,0),"Unknown Weather")</f>
        <v>Normal Driving</v>
      </c>
      <c r="H4218" s="11" t="str">
        <f>_xlfn.IFNA(INDEX('Lookup Formulas Demo'!$B$5:$B$8,MATCH(F4218,'Lookup Formulas Demo'!$A$5:$A$8,0)),"No Match Found")</f>
        <v>Normal Driving</v>
      </c>
    </row>
    <row r="4219" spans="1:8" x14ac:dyDescent="0.3">
      <c r="A4219" s="9">
        <f>'Raw Data'!A4218</f>
        <v>45366.638888888898</v>
      </c>
      <c r="B4219" s="11">
        <f>'Raw Data'!M4218</f>
        <v>30.5263691744806</v>
      </c>
      <c r="C4219" s="11" t="str">
        <f t="shared" si="130"/>
        <v>Free-flow</v>
      </c>
      <c r="D4219" s="11">
        <f>'Raw Data'!P4218</f>
        <v>0</v>
      </c>
      <c r="E4219" s="11" t="str">
        <f t="shared" si="131"/>
        <v>No Accident</v>
      </c>
      <c r="F4219" s="11" t="str">
        <f>'Raw Data'!O4218</f>
        <v>Fog</v>
      </c>
      <c r="G4219" s="11" t="str">
        <f>IFERROR(VLOOKUP(F4219,'Lookup Formulas Demo'!$A$5:$B$8,2,0),"Unknown Weather")</f>
        <v>Use Fog Lights, Reduce Speed</v>
      </c>
      <c r="H4219" s="11" t="str">
        <f>_xlfn.IFNA(INDEX('Lookup Formulas Demo'!$B$5:$B$8,MATCH(F4219,'Lookup Formulas Demo'!$A$5:$A$8,0)),"No Match Found")</f>
        <v>Use Fog Lights, Reduce Speed</v>
      </c>
    </row>
    <row r="4220" spans="1:8" x14ac:dyDescent="0.3">
      <c r="A4220" s="9">
        <f>'Raw Data'!A4219</f>
        <v>45366.642361111102</v>
      </c>
      <c r="B4220" s="11">
        <f>'Raw Data'!M4219</f>
        <v>73.165419326831298</v>
      </c>
      <c r="C4220" s="11" t="str">
        <f t="shared" si="130"/>
        <v>Moderate</v>
      </c>
      <c r="D4220" s="11">
        <f>'Raw Data'!P4219</f>
        <v>1</v>
      </c>
      <c r="E4220" s="11" t="str">
        <f t="shared" si="131"/>
        <v>Accident Reported</v>
      </c>
      <c r="F4220" s="11" t="str">
        <f>'Raw Data'!O4219</f>
        <v>Fog</v>
      </c>
      <c r="G4220" s="11" t="str">
        <f>IFERROR(VLOOKUP(F4220,'Lookup Formulas Demo'!$A$5:$B$8,2,0),"Unknown Weather")</f>
        <v>Use Fog Lights, Reduce Speed</v>
      </c>
      <c r="H4220" s="11" t="str">
        <f>_xlfn.IFNA(INDEX('Lookup Formulas Demo'!$B$5:$B$8,MATCH(F4220,'Lookup Formulas Demo'!$A$5:$A$8,0)),"No Match Found")</f>
        <v>Use Fog Lights, Reduce Speed</v>
      </c>
    </row>
    <row r="4221" spans="1:8" x14ac:dyDescent="0.3">
      <c r="A4221" s="9">
        <f>'Raw Data'!A4220</f>
        <v>45366.645833333299</v>
      </c>
      <c r="B4221" s="11">
        <f>'Raw Data'!M4220</f>
        <v>43.8529821878614</v>
      </c>
      <c r="C4221" s="11" t="str">
        <f t="shared" si="130"/>
        <v>Free-flow</v>
      </c>
      <c r="D4221" s="11">
        <f>'Raw Data'!P4220</f>
        <v>0</v>
      </c>
      <c r="E4221" s="11" t="str">
        <f t="shared" si="131"/>
        <v>No Accident</v>
      </c>
      <c r="F4221" s="11" t="str">
        <f>'Raw Data'!O4220</f>
        <v>Snow</v>
      </c>
      <c r="G4221" s="11" t="str">
        <f>IFERROR(VLOOKUP(F4221,'Lookup Formulas Demo'!$A$5:$B$8,2,0),"Unknown Weather")</f>
        <v>Extreme Caution, Consider Delay</v>
      </c>
      <c r="H4221" s="11" t="str">
        <f>_xlfn.IFNA(INDEX('Lookup Formulas Demo'!$B$5:$B$8,MATCH(F4221,'Lookup Formulas Demo'!$A$5:$A$8,0)),"No Match Found")</f>
        <v>Extreme Caution, Consider Delay</v>
      </c>
    </row>
    <row r="4222" spans="1:8" x14ac:dyDescent="0.3">
      <c r="A4222" s="9">
        <f>'Raw Data'!A4221</f>
        <v>45366.649305555598</v>
      </c>
      <c r="B4222" s="11">
        <f>'Raw Data'!M4221</f>
        <v>90.913843643208594</v>
      </c>
      <c r="C4222" s="11" t="str">
        <f t="shared" si="130"/>
        <v>Congested</v>
      </c>
      <c r="D4222" s="11">
        <f>'Raw Data'!P4221</f>
        <v>0</v>
      </c>
      <c r="E4222" s="11" t="str">
        <f t="shared" si="131"/>
        <v>No Accident</v>
      </c>
      <c r="F4222" s="11" t="str">
        <f>'Raw Data'!O4221</f>
        <v>Snow</v>
      </c>
      <c r="G4222" s="11" t="str">
        <f>IFERROR(VLOOKUP(F4222,'Lookup Formulas Demo'!$A$5:$B$8,2,0),"Unknown Weather")</f>
        <v>Extreme Caution, Consider Delay</v>
      </c>
      <c r="H4222" s="11" t="str">
        <f>_xlfn.IFNA(INDEX('Lookup Formulas Demo'!$B$5:$B$8,MATCH(F4222,'Lookup Formulas Demo'!$A$5:$A$8,0)),"No Match Found")</f>
        <v>Extreme Caution, Consider Delay</v>
      </c>
    </row>
    <row r="4223" spans="1:8" x14ac:dyDescent="0.3">
      <c r="A4223" s="9">
        <f>'Raw Data'!A4222</f>
        <v>45366.652777777803</v>
      </c>
      <c r="B4223" s="11">
        <f>'Raw Data'!M4222</f>
        <v>99.513158962402898</v>
      </c>
      <c r="C4223" s="11" t="str">
        <f t="shared" si="130"/>
        <v>Congested</v>
      </c>
      <c r="D4223" s="11">
        <f>'Raw Data'!P4222</f>
        <v>0</v>
      </c>
      <c r="E4223" s="11" t="str">
        <f t="shared" si="131"/>
        <v>No Accident</v>
      </c>
      <c r="F4223" s="11" t="str">
        <f>'Raw Data'!O4222</f>
        <v>Snow</v>
      </c>
      <c r="G4223" s="11" t="str">
        <f>IFERROR(VLOOKUP(F4223,'Lookup Formulas Demo'!$A$5:$B$8,2,0),"Unknown Weather")</f>
        <v>Extreme Caution, Consider Delay</v>
      </c>
      <c r="H4223" s="11" t="str">
        <f>_xlfn.IFNA(INDEX('Lookup Formulas Demo'!$B$5:$B$8,MATCH(F4223,'Lookup Formulas Demo'!$A$5:$A$8,0)),"No Match Found")</f>
        <v>Extreme Caution, Consider Delay</v>
      </c>
    </row>
    <row r="4224" spans="1:8" x14ac:dyDescent="0.3">
      <c r="A4224" s="9">
        <f>'Raw Data'!A4223</f>
        <v>45366.65625</v>
      </c>
      <c r="B4224" s="11">
        <f>'Raw Data'!M4223</f>
        <v>45.991615900439299</v>
      </c>
      <c r="C4224" s="11" t="str">
        <f t="shared" si="130"/>
        <v>Free-flow</v>
      </c>
      <c r="D4224" s="11">
        <f>'Raw Data'!P4223</f>
        <v>0</v>
      </c>
      <c r="E4224" s="11" t="str">
        <f t="shared" si="131"/>
        <v>No Accident</v>
      </c>
      <c r="F4224" s="11" t="str">
        <f>'Raw Data'!O4223</f>
        <v>Fog</v>
      </c>
      <c r="G4224" s="11" t="str">
        <f>IFERROR(VLOOKUP(F4224,'Lookup Formulas Demo'!$A$5:$B$8,2,0),"Unknown Weather")</f>
        <v>Use Fog Lights, Reduce Speed</v>
      </c>
      <c r="H4224" s="11" t="str">
        <f>_xlfn.IFNA(INDEX('Lookup Formulas Demo'!$B$5:$B$8,MATCH(F4224,'Lookup Formulas Demo'!$A$5:$A$8,0)),"No Match Found")</f>
        <v>Use Fog Lights, Reduce Speed</v>
      </c>
    </row>
    <row r="4225" spans="1:8" x14ac:dyDescent="0.3">
      <c r="A4225" s="9">
        <f>'Raw Data'!A4224</f>
        <v>45366.659722222197</v>
      </c>
      <c r="B4225" s="11">
        <f>'Raw Data'!M4224</f>
        <v>13.553772201013899</v>
      </c>
      <c r="C4225" s="11" t="str">
        <f t="shared" si="130"/>
        <v>Free-flow</v>
      </c>
      <c r="D4225" s="11">
        <f>'Raw Data'!P4224</f>
        <v>0</v>
      </c>
      <c r="E4225" s="11" t="str">
        <f t="shared" si="131"/>
        <v>No Accident</v>
      </c>
      <c r="F4225" s="11" t="str">
        <f>'Raw Data'!O4224</f>
        <v>Rain</v>
      </c>
      <c r="G4225" s="11" t="str">
        <f>IFERROR(VLOOKUP(F4225,'Lookup Formulas Demo'!$A$5:$B$8,2,0),"Unknown Weather")</f>
        <v>Reduce Speed, Increase Following Distance</v>
      </c>
      <c r="H4225" s="11" t="str">
        <f>_xlfn.IFNA(INDEX('Lookup Formulas Demo'!$B$5:$B$8,MATCH(F4225,'Lookup Formulas Demo'!$A$5:$A$8,0)),"No Match Found")</f>
        <v>Reduce Speed, Increase Following Distance</v>
      </c>
    </row>
    <row r="4226" spans="1:8" x14ac:dyDescent="0.3">
      <c r="A4226" s="9">
        <f>'Raw Data'!A4225</f>
        <v>45366.663194444503</v>
      </c>
      <c r="B4226" s="11">
        <f>'Raw Data'!M4225</f>
        <v>93.6460646242531</v>
      </c>
      <c r="C4226" s="11" t="str">
        <f t="shared" si="130"/>
        <v>Congested</v>
      </c>
      <c r="D4226" s="11">
        <f>'Raw Data'!P4225</f>
        <v>0</v>
      </c>
      <c r="E4226" s="11" t="str">
        <f t="shared" si="131"/>
        <v>No Accident</v>
      </c>
      <c r="F4226" s="11" t="str">
        <f>'Raw Data'!O4225</f>
        <v>Rain</v>
      </c>
      <c r="G4226" s="11" t="str">
        <f>IFERROR(VLOOKUP(F4226,'Lookup Formulas Demo'!$A$5:$B$8,2,0),"Unknown Weather")</f>
        <v>Reduce Speed, Increase Following Distance</v>
      </c>
      <c r="H4226" s="11" t="str">
        <f>_xlfn.IFNA(INDEX('Lookup Formulas Demo'!$B$5:$B$8,MATCH(F4226,'Lookup Formulas Demo'!$A$5:$A$8,0)),"No Match Found")</f>
        <v>Reduce Speed, Increase Following Distance</v>
      </c>
    </row>
    <row r="4227" spans="1:8" x14ac:dyDescent="0.3">
      <c r="A4227" s="9">
        <f>'Raw Data'!A4226</f>
        <v>45366.666666666701</v>
      </c>
      <c r="B4227" s="11">
        <f>'Raw Data'!M4226</f>
        <v>67.554574182770097</v>
      </c>
      <c r="C4227" s="11" t="str">
        <f t="shared" ref="C4227:C4290" si="132">IF(B4227&gt;=80,"Congested",IF(B4227&gt;=50,"Moderate","Free-flow"))</f>
        <v>Moderate</v>
      </c>
      <c r="D4227" s="11">
        <f>'Raw Data'!P4226</f>
        <v>0</v>
      </c>
      <c r="E4227" s="11" t="str">
        <f t="shared" ref="E4227:E4290" si="133">IF(D4227=1,"Accident Reported","No Accident")</f>
        <v>No Accident</v>
      </c>
      <c r="F4227" s="11" t="str">
        <f>'Raw Data'!O4226</f>
        <v>Rain</v>
      </c>
      <c r="G4227" s="11" t="str">
        <f>IFERROR(VLOOKUP(F4227,'Lookup Formulas Demo'!$A$5:$B$8,2,0),"Unknown Weather")</f>
        <v>Reduce Speed, Increase Following Distance</v>
      </c>
      <c r="H4227" s="11" t="str">
        <f>_xlfn.IFNA(INDEX('Lookup Formulas Demo'!$B$5:$B$8,MATCH(F4227,'Lookup Formulas Demo'!$A$5:$A$8,0)),"No Match Found")</f>
        <v>Reduce Speed, Increase Following Distance</v>
      </c>
    </row>
    <row r="4228" spans="1:8" x14ac:dyDescent="0.3">
      <c r="A4228" s="9">
        <f>'Raw Data'!A4227</f>
        <v>45366.670138888898</v>
      </c>
      <c r="B4228" s="11">
        <f>'Raw Data'!M4227</f>
        <v>92.629302924822795</v>
      </c>
      <c r="C4228" s="11" t="str">
        <f t="shared" si="132"/>
        <v>Congested</v>
      </c>
      <c r="D4228" s="11">
        <f>'Raw Data'!P4227</f>
        <v>0</v>
      </c>
      <c r="E4228" s="11" t="str">
        <f t="shared" si="133"/>
        <v>No Accident</v>
      </c>
      <c r="F4228" s="11" t="str">
        <f>'Raw Data'!O4227</f>
        <v>Clear</v>
      </c>
      <c r="G4228" s="11" t="str">
        <f>IFERROR(VLOOKUP(F4228,'Lookup Formulas Demo'!$A$5:$B$8,2,0),"Unknown Weather")</f>
        <v>Normal Driving</v>
      </c>
      <c r="H4228" s="11" t="str">
        <f>_xlfn.IFNA(INDEX('Lookup Formulas Demo'!$B$5:$B$8,MATCH(F4228,'Lookup Formulas Demo'!$A$5:$A$8,0)),"No Match Found")</f>
        <v>Normal Driving</v>
      </c>
    </row>
    <row r="4229" spans="1:8" x14ac:dyDescent="0.3">
      <c r="A4229" s="9">
        <f>'Raw Data'!A4228</f>
        <v>45366.673611111102</v>
      </c>
      <c r="B4229" s="11">
        <f>'Raw Data'!M4228</f>
        <v>29.323904304799399</v>
      </c>
      <c r="C4229" s="11" t="str">
        <f t="shared" si="132"/>
        <v>Free-flow</v>
      </c>
      <c r="D4229" s="11">
        <f>'Raw Data'!P4228</f>
        <v>0</v>
      </c>
      <c r="E4229" s="11" t="str">
        <f t="shared" si="133"/>
        <v>No Accident</v>
      </c>
      <c r="F4229" s="11" t="str">
        <f>'Raw Data'!O4228</f>
        <v>Fog</v>
      </c>
      <c r="G4229" s="11" t="str">
        <f>IFERROR(VLOOKUP(F4229,'Lookup Formulas Demo'!$A$5:$B$8,2,0),"Unknown Weather")</f>
        <v>Use Fog Lights, Reduce Speed</v>
      </c>
      <c r="H4229" s="11" t="str">
        <f>_xlfn.IFNA(INDEX('Lookup Formulas Demo'!$B$5:$B$8,MATCH(F4229,'Lookup Formulas Demo'!$A$5:$A$8,0)),"No Match Found")</f>
        <v>Use Fog Lights, Reduce Speed</v>
      </c>
    </row>
    <row r="4230" spans="1:8" x14ac:dyDescent="0.3">
      <c r="A4230" s="9">
        <f>'Raw Data'!A4229</f>
        <v>45366.677083333299</v>
      </c>
      <c r="B4230" s="11">
        <f>'Raw Data'!M4229</f>
        <v>50.855803686268302</v>
      </c>
      <c r="C4230" s="11" t="str">
        <f t="shared" si="132"/>
        <v>Moderate</v>
      </c>
      <c r="D4230" s="11">
        <f>'Raw Data'!P4229</f>
        <v>0</v>
      </c>
      <c r="E4230" s="11" t="str">
        <f t="shared" si="133"/>
        <v>No Accident</v>
      </c>
      <c r="F4230" s="11" t="str">
        <f>'Raw Data'!O4229</f>
        <v>Rain</v>
      </c>
      <c r="G4230" s="11" t="str">
        <f>IFERROR(VLOOKUP(F4230,'Lookup Formulas Demo'!$A$5:$B$8,2,0),"Unknown Weather")</f>
        <v>Reduce Speed, Increase Following Distance</v>
      </c>
      <c r="H4230" s="11" t="str">
        <f>_xlfn.IFNA(INDEX('Lookup Formulas Demo'!$B$5:$B$8,MATCH(F4230,'Lookup Formulas Demo'!$A$5:$A$8,0)),"No Match Found")</f>
        <v>Reduce Speed, Increase Following Distance</v>
      </c>
    </row>
    <row r="4231" spans="1:8" x14ac:dyDescent="0.3">
      <c r="A4231" s="9">
        <f>'Raw Data'!A4230</f>
        <v>45366.680555555598</v>
      </c>
      <c r="B4231" s="11">
        <f>'Raw Data'!M4230</f>
        <v>39.763044765966399</v>
      </c>
      <c r="C4231" s="11" t="str">
        <f t="shared" si="132"/>
        <v>Free-flow</v>
      </c>
      <c r="D4231" s="11">
        <f>'Raw Data'!P4230</f>
        <v>0</v>
      </c>
      <c r="E4231" s="11" t="str">
        <f t="shared" si="133"/>
        <v>No Accident</v>
      </c>
      <c r="F4231" s="11" t="str">
        <f>'Raw Data'!O4230</f>
        <v>Clear</v>
      </c>
      <c r="G4231" s="11" t="str">
        <f>IFERROR(VLOOKUP(F4231,'Lookup Formulas Demo'!$A$5:$B$8,2,0),"Unknown Weather")</f>
        <v>Normal Driving</v>
      </c>
      <c r="H4231" s="11" t="str">
        <f>_xlfn.IFNA(INDEX('Lookup Formulas Demo'!$B$5:$B$8,MATCH(F4231,'Lookup Formulas Demo'!$A$5:$A$8,0)),"No Match Found")</f>
        <v>Normal Driving</v>
      </c>
    </row>
    <row r="4232" spans="1:8" x14ac:dyDescent="0.3">
      <c r="A4232" s="9">
        <f>'Raw Data'!A4231</f>
        <v>45366.684027777803</v>
      </c>
      <c r="B4232" s="11">
        <f>'Raw Data'!M4231</f>
        <v>69.9635199466139</v>
      </c>
      <c r="C4232" s="11" t="str">
        <f t="shared" si="132"/>
        <v>Moderate</v>
      </c>
      <c r="D4232" s="11">
        <f>'Raw Data'!P4231</f>
        <v>1</v>
      </c>
      <c r="E4232" s="11" t="str">
        <f t="shared" si="133"/>
        <v>Accident Reported</v>
      </c>
      <c r="F4232" s="11" t="str">
        <f>'Raw Data'!O4231</f>
        <v>Clear</v>
      </c>
      <c r="G4232" s="11" t="str">
        <f>IFERROR(VLOOKUP(F4232,'Lookup Formulas Demo'!$A$5:$B$8,2,0),"Unknown Weather")</f>
        <v>Normal Driving</v>
      </c>
      <c r="H4232" s="11" t="str">
        <f>_xlfn.IFNA(INDEX('Lookup Formulas Demo'!$B$5:$B$8,MATCH(F4232,'Lookup Formulas Demo'!$A$5:$A$8,0)),"No Match Found")</f>
        <v>Normal Driving</v>
      </c>
    </row>
    <row r="4233" spans="1:8" x14ac:dyDescent="0.3">
      <c r="A4233" s="9">
        <f>'Raw Data'!A4232</f>
        <v>45366.6875</v>
      </c>
      <c r="B4233" s="11">
        <f>'Raw Data'!M4232</f>
        <v>88.277667831635895</v>
      </c>
      <c r="C4233" s="11" t="str">
        <f t="shared" si="132"/>
        <v>Congested</v>
      </c>
      <c r="D4233" s="11">
        <f>'Raw Data'!P4232</f>
        <v>0</v>
      </c>
      <c r="E4233" s="11" t="str">
        <f t="shared" si="133"/>
        <v>No Accident</v>
      </c>
      <c r="F4233" s="11" t="str">
        <f>'Raw Data'!O4232</f>
        <v>Snow</v>
      </c>
      <c r="G4233" s="11" t="str">
        <f>IFERROR(VLOOKUP(F4233,'Lookup Formulas Demo'!$A$5:$B$8,2,0),"Unknown Weather")</f>
        <v>Extreme Caution, Consider Delay</v>
      </c>
      <c r="H4233" s="11" t="str">
        <f>_xlfn.IFNA(INDEX('Lookup Formulas Demo'!$B$5:$B$8,MATCH(F4233,'Lookup Formulas Demo'!$A$5:$A$8,0)),"No Match Found")</f>
        <v>Extreme Caution, Consider Delay</v>
      </c>
    </row>
    <row r="4234" spans="1:8" x14ac:dyDescent="0.3">
      <c r="A4234" s="9">
        <f>'Raw Data'!A4233</f>
        <v>45366.690972222197</v>
      </c>
      <c r="B4234" s="11">
        <f>'Raw Data'!M4233</f>
        <v>34.517605544108299</v>
      </c>
      <c r="C4234" s="11" t="str">
        <f t="shared" si="132"/>
        <v>Free-flow</v>
      </c>
      <c r="D4234" s="11">
        <f>'Raw Data'!P4233</f>
        <v>0</v>
      </c>
      <c r="E4234" s="11" t="str">
        <f t="shared" si="133"/>
        <v>No Accident</v>
      </c>
      <c r="F4234" s="11" t="str">
        <f>'Raw Data'!O4233</f>
        <v>Snow</v>
      </c>
      <c r="G4234" s="11" t="str">
        <f>IFERROR(VLOOKUP(F4234,'Lookup Formulas Demo'!$A$5:$B$8,2,0),"Unknown Weather")</f>
        <v>Extreme Caution, Consider Delay</v>
      </c>
      <c r="H4234" s="11" t="str">
        <f>_xlfn.IFNA(INDEX('Lookup Formulas Demo'!$B$5:$B$8,MATCH(F4234,'Lookup Formulas Demo'!$A$5:$A$8,0)),"No Match Found")</f>
        <v>Extreme Caution, Consider Delay</v>
      </c>
    </row>
    <row r="4235" spans="1:8" x14ac:dyDescent="0.3">
      <c r="A4235" s="9">
        <f>'Raw Data'!A4234</f>
        <v>45366.694444444503</v>
      </c>
      <c r="B4235" s="11">
        <f>'Raw Data'!M4234</f>
        <v>99.446949035314503</v>
      </c>
      <c r="C4235" s="11" t="str">
        <f t="shared" si="132"/>
        <v>Congested</v>
      </c>
      <c r="D4235" s="11">
        <f>'Raw Data'!P4234</f>
        <v>0</v>
      </c>
      <c r="E4235" s="11" t="str">
        <f t="shared" si="133"/>
        <v>No Accident</v>
      </c>
      <c r="F4235" s="11" t="str">
        <f>'Raw Data'!O4234</f>
        <v>Snow</v>
      </c>
      <c r="G4235" s="11" t="str">
        <f>IFERROR(VLOOKUP(F4235,'Lookup Formulas Demo'!$A$5:$B$8,2,0),"Unknown Weather")</f>
        <v>Extreme Caution, Consider Delay</v>
      </c>
      <c r="H4235" s="11" t="str">
        <f>_xlfn.IFNA(INDEX('Lookup Formulas Demo'!$B$5:$B$8,MATCH(F4235,'Lookup Formulas Demo'!$A$5:$A$8,0)),"No Match Found")</f>
        <v>Extreme Caution, Consider Delay</v>
      </c>
    </row>
    <row r="4236" spans="1:8" x14ac:dyDescent="0.3">
      <c r="A4236" s="9">
        <f>'Raw Data'!A4235</f>
        <v>45366.697916666701</v>
      </c>
      <c r="B4236" s="11">
        <f>'Raw Data'!M4235</f>
        <v>54.8641617107372</v>
      </c>
      <c r="C4236" s="11" t="str">
        <f t="shared" si="132"/>
        <v>Moderate</v>
      </c>
      <c r="D4236" s="11">
        <f>'Raw Data'!P4235</f>
        <v>1</v>
      </c>
      <c r="E4236" s="11" t="str">
        <f t="shared" si="133"/>
        <v>Accident Reported</v>
      </c>
      <c r="F4236" s="11" t="str">
        <f>'Raw Data'!O4235</f>
        <v>Rain</v>
      </c>
      <c r="G4236" s="11" t="str">
        <f>IFERROR(VLOOKUP(F4236,'Lookup Formulas Demo'!$A$5:$B$8,2,0),"Unknown Weather")</f>
        <v>Reduce Speed, Increase Following Distance</v>
      </c>
      <c r="H4236" s="11" t="str">
        <f>_xlfn.IFNA(INDEX('Lookup Formulas Demo'!$B$5:$B$8,MATCH(F4236,'Lookup Formulas Demo'!$A$5:$A$8,0)),"No Match Found")</f>
        <v>Reduce Speed, Increase Following Distance</v>
      </c>
    </row>
    <row r="4237" spans="1:8" x14ac:dyDescent="0.3">
      <c r="A4237" s="9">
        <f>'Raw Data'!A4236</f>
        <v>45366.701388888898</v>
      </c>
      <c r="B4237" s="11">
        <f>'Raw Data'!M4236</f>
        <v>76.967347535020195</v>
      </c>
      <c r="C4237" s="11" t="str">
        <f t="shared" si="132"/>
        <v>Moderate</v>
      </c>
      <c r="D4237" s="11">
        <f>'Raw Data'!P4236</f>
        <v>0</v>
      </c>
      <c r="E4237" s="11" t="str">
        <f t="shared" si="133"/>
        <v>No Accident</v>
      </c>
      <c r="F4237" s="11" t="str">
        <f>'Raw Data'!O4236</f>
        <v>Fog</v>
      </c>
      <c r="G4237" s="11" t="str">
        <f>IFERROR(VLOOKUP(F4237,'Lookup Formulas Demo'!$A$5:$B$8,2,0),"Unknown Weather")</f>
        <v>Use Fog Lights, Reduce Speed</v>
      </c>
      <c r="H4237" s="11" t="str">
        <f>_xlfn.IFNA(INDEX('Lookup Formulas Demo'!$B$5:$B$8,MATCH(F4237,'Lookup Formulas Demo'!$A$5:$A$8,0)),"No Match Found")</f>
        <v>Use Fog Lights, Reduce Speed</v>
      </c>
    </row>
    <row r="4238" spans="1:8" x14ac:dyDescent="0.3">
      <c r="A4238" s="9">
        <f>'Raw Data'!A4237</f>
        <v>45366.704861111102</v>
      </c>
      <c r="B4238" s="11">
        <f>'Raw Data'!M4237</f>
        <v>49.265593512767197</v>
      </c>
      <c r="C4238" s="11" t="str">
        <f t="shared" si="132"/>
        <v>Free-flow</v>
      </c>
      <c r="D4238" s="11">
        <f>'Raw Data'!P4237</f>
        <v>0</v>
      </c>
      <c r="E4238" s="11" t="str">
        <f t="shared" si="133"/>
        <v>No Accident</v>
      </c>
      <c r="F4238" s="11" t="str">
        <f>'Raw Data'!O4237</f>
        <v>Clear</v>
      </c>
      <c r="G4238" s="11" t="str">
        <f>IFERROR(VLOOKUP(F4238,'Lookup Formulas Demo'!$A$5:$B$8,2,0),"Unknown Weather")</f>
        <v>Normal Driving</v>
      </c>
      <c r="H4238" s="11" t="str">
        <f>_xlfn.IFNA(INDEX('Lookup Formulas Demo'!$B$5:$B$8,MATCH(F4238,'Lookup Formulas Demo'!$A$5:$A$8,0)),"No Match Found")</f>
        <v>Normal Driving</v>
      </c>
    </row>
    <row r="4239" spans="1:8" x14ac:dyDescent="0.3">
      <c r="A4239" s="9">
        <f>'Raw Data'!A4238</f>
        <v>45366.708333333299</v>
      </c>
      <c r="B4239" s="11">
        <f>'Raw Data'!M4238</f>
        <v>81.519387683564105</v>
      </c>
      <c r="C4239" s="11" t="str">
        <f t="shared" si="132"/>
        <v>Congested</v>
      </c>
      <c r="D4239" s="11">
        <f>'Raw Data'!P4238</f>
        <v>0</v>
      </c>
      <c r="E4239" s="11" t="str">
        <f t="shared" si="133"/>
        <v>No Accident</v>
      </c>
      <c r="F4239" s="11" t="str">
        <f>'Raw Data'!O4238</f>
        <v>Snow</v>
      </c>
      <c r="G4239" s="11" t="str">
        <f>IFERROR(VLOOKUP(F4239,'Lookup Formulas Demo'!$A$5:$B$8,2,0),"Unknown Weather")</f>
        <v>Extreme Caution, Consider Delay</v>
      </c>
      <c r="H4239" s="11" t="str">
        <f>_xlfn.IFNA(INDEX('Lookup Formulas Demo'!$B$5:$B$8,MATCH(F4239,'Lookup Formulas Demo'!$A$5:$A$8,0)),"No Match Found")</f>
        <v>Extreme Caution, Consider Delay</v>
      </c>
    </row>
    <row r="4240" spans="1:8" x14ac:dyDescent="0.3">
      <c r="A4240" s="9">
        <f>'Raw Data'!A4239</f>
        <v>45366.711805555598</v>
      </c>
      <c r="B4240" s="11">
        <f>'Raw Data'!M4239</f>
        <v>29.7813426092725</v>
      </c>
      <c r="C4240" s="11" t="str">
        <f t="shared" si="132"/>
        <v>Free-flow</v>
      </c>
      <c r="D4240" s="11">
        <f>'Raw Data'!P4239</f>
        <v>0</v>
      </c>
      <c r="E4240" s="11" t="str">
        <f t="shared" si="133"/>
        <v>No Accident</v>
      </c>
      <c r="F4240" s="11" t="str">
        <f>'Raw Data'!O4239</f>
        <v>Fog</v>
      </c>
      <c r="G4240" s="11" t="str">
        <f>IFERROR(VLOOKUP(F4240,'Lookup Formulas Demo'!$A$5:$B$8,2,0),"Unknown Weather")</f>
        <v>Use Fog Lights, Reduce Speed</v>
      </c>
      <c r="H4240" s="11" t="str">
        <f>_xlfn.IFNA(INDEX('Lookup Formulas Demo'!$B$5:$B$8,MATCH(F4240,'Lookup Formulas Demo'!$A$5:$A$8,0)),"No Match Found")</f>
        <v>Use Fog Lights, Reduce Speed</v>
      </c>
    </row>
    <row r="4241" spans="1:8" x14ac:dyDescent="0.3">
      <c r="A4241" s="9">
        <f>'Raw Data'!A4240</f>
        <v>45366.715277777803</v>
      </c>
      <c r="B4241" s="11">
        <f>'Raw Data'!M4240</f>
        <v>48.843528653322103</v>
      </c>
      <c r="C4241" s="11" t="str">
        <f t="shared" si="132"/>
        <v>Free-flow</v>
      </c>
      <c r="D4241" s="11">
        <f>'Raw Data'!P4240</f>
        <v>1</v>
      </c>
      <c r="E4241" s="11" t="str">
        <f t="shared" si="133"/>
        <v>Accident Reported</v>
      </c>
      <c r="F4241" s="11" t="str">
        <f>'Raw Data'!O4240</f>
        <v>Snow</v>
      </c>
      <c r="G4241" s="11" t="str">
        <f>IFERROR(VLOOKUP(F4241,'Lookup Formulas Demo'!$A$5:$B$8,2,0),"Unknown Weather")</f>
        <v>Extreme Caution, Consider Delay</v>
      </c>
      <c r="H4241" s="11" t="str">
        <f>_xlfn.IFNA(INDEX('Lookup Formulas Demo'!$B$5:$B$8,MATCH(F4241,'Lookup Formulas Demo'!$A$5:$A$8,0)),"No Match Found")</f>
        <v>Extreme Caution, Consider Delay</v>
      </c>
    </row>
    <row r="4242" spans="1:8" x14ac:dyDescent="0.3">
      <c r="A4242" s="9">
        <f>'Raw Data'!A4241</f>
        <v>45366.71875</v>
      </c>
      <c r="B4242" s="11">
        <f>'Raw Data'!M4241</f>
        <v>72.213178987189394</v>
      </c>
      <c r="C4242" s="11" t="str">
        <f t="shared" si="132"/>
        <v>Moderate</v>
      </c>
      <c r="D4242" s="11">
        <f>'Raw Data'!P4241</f>
        <v>0</v>
      </c>
      <c r="E4242" s="11" t="str">
        <f t="shared" si="133"/>
        <v>No Accident</v>
      </c>
      <c r="F4242" s="11" t="str">
        <f>'Raw Data'!O4241</f>
        <v>Rain</v>
      </c>
      <c r="G4242" s="11" t="str">
        <f>IFERROR(VLOOKUP(F4242,'Lookup Formulas Demo'!$A$5:$B$8,2,0),"Unknown Weather")</f>
        <v>Reduce Speed, Increase Following Distance</v>
      </c>
      <c r="H4242" s="11" t="str">
        <f>_xlfn.IFNA(INDEX('Lookup Formulas Demo'!$B$5:$B$8,MATCH(F4242,'Lookup Formulas Demo'!$A$5:$A$8,0)),"No Match Found")</f>
        <v>Reduce Speed, Increase Following Distance</v>
      </c>
    </row>
    <row r="4243" spans="1:8" x14ac:dyDescent="0.3">
      <c r="A4243" s="9">
        <f>'Raw Data'!A4242</f>
        <v>45366.722222222197</v>
      </c>
      <c r="B4243" s="11">
        <f>'Raw Data'!M4242</f>
        <v>94.311314201651498</v>
      </c>
      <c r="C4243" s="11" t="str">
        <f t="shared" si="132"/>
        <v>Congested</v>
      </c>
      <c r="D4243" s="11">
        <f>'Raw Data'!P4242</f>
        <v>0</v>
      </c>
      <c r="E4243" s="11" t="str">
        <f t="shared" si="133"/>
        <v>No Accident</v>
      </c>
      <c r="F4243" s="11" t="str">
        <f>'Raw Data'!O4242</f>
        <v>Clear</v>
      </c>
      <c r="G4243" s="11" t="str">
        <f>IFERROR(VLOOKUP(F4243,'Lookup Formulas Demo'!$A$5:$B$8,2,0),"Unknown Weather")</f>
        <v>Normal Driving</v>
      </c>
      <c r="H4243" s="11" t="str">
        <f>_xlfn.IFNA(INDEX('Lookup Formulas Demo'!$B$5:$B$8,MATCH(F4243,'Lookup Formulas Demo'!$A$5:$A$8,0)),"No Match Found")</f>
        <v>Normal Driving</v>
      </c>
    </row>
    <row r="4244" spans="1:8" x14ac:dyDescent="0.3">
      <c r="A4244" s="9">
        <f>'Raw Data'!A4243</f>
        <v>45366.725694444503</v>
      </c>
      <c r="B4244" s="11">
        <f>'Raw Data'!M4243</f>
        <v>36.930319683335398</v>
      </c>
      <c r="C4244" s="11" t="str">
        <f t="shared" si="132"/>
        <v>Free-flow</v>
      </c>
      <c r="D4244" s="11">
        <f>'Raw Data'!P4243</f>
        <v>0</v>
      </c>
      <c r="E4244" s="11" t="str">
        <f t="shared" si="133"/>
        <v>No Accident</v>
      </c>
      <c r="F4244" s="11" t="str">
        <f>'Raw Data'!O4243</f>
        <v>Snow</v>
      </c>
      <c r="G4244" s="11" t="str">
        <f>IFERROR(VLOOKUP(F4244,'Lookup Formulas Demo'!$A$5:$B$8,2,0),"Unknown Weather")</f>
        <v>Extreme Caution, Consider Delay</v>
      </c>
      <c r="H4244" s="11" t="str">
        <f>_xlfn.IFNA(INDEX('Lookup Formulas Demo'!$B$5:$B$8,MATCH(F4244,'Lookup Formulas Demo'!$A$5:$A$8,0)),"No Match Found")</f>
        <v>Extreme Caution, Consider Delay</v>
      </c>
    </row>
    <row r="4245" spans="1:8" x14ac:dyDescent="0.3">
      <c r="A4245" s="9">
        <f>'Raw Data'!A4244</f>
        <v>45366.729166666701</v>
      </c>
      <c r="B4245" s="11">
        <f>'Raw Data'!M4244</f>
        <v>23.7654570619498</v>
      </c>
      <c r="C4245" s="11" t="str">
        <f t="shared" si="132"/>
        <v>Free-flow</v>
      </c>
      <c r="D4245" s="11">
        <f>'Raw Data'!P4244</f>
        <v>1</v>
      </c>
      <c r="E4245" s="11" t="str">
        <f t="shared" si="133"/>
        <v>Accident Reported</v>
      </c>
      <c r="F4245" s="11" t="str">
        <f>'Raw Data'!O4244</f>
        <v>Clear</v>
      </c>
      <c r="G4245" s="11" t="str">
        <f>IFERROR(VLOOKUP(F4245,'Lookup Formulas Demo'!$A$5:$B$8,2,0),"Unknown Weather")</f>
        <v>Normal Driving</v>
      </c>
      <c r="H4245" s="11" t="str">
        <f>_xlfn.IFNA(INDEX('Lookup Formulas Demo'!$B$5:$B$8,MATCH(F4245,'Lookup Formulas Demo'!$A$5:$A$8,0)),"No Match Found")</f>
        <v>Normal Driving</v>
      </c>
    </row>
    <row r="4246" spans="1:8" x14ac:dyDescent="0.3">
      <c r="A4246" s="9">
        <f>'Raw Data'!A4245</f>
        <v>45366.732638888898</v>
      </c>
      <c r="B4246" s="11">
        <f>'Raw Data'!M4245</f>
        <v>33.006606307217297</v>
      </c>
      <c r="C4246" s="11" t="str">
        <f t="shared" si="132"/>
        <v>Free-flow</v>
      </c>
      <c r="D4246" s="11">
        <f>'Raw Data'!P4245</f>
        <v>0</v>
      </c>
      <c r="E4246" s="11" t="str">
        <f t="shared" si="133"/>
        <v>No Accident</v>
      </c>
      <c r="F4246" s="11" t="str">
        <f>'Raw Data'!O4245</f>
        <v>Fog</v>
      </c>
      <c r="G4246" s="11" t="str">
        <f>IFERROR(VLOOKUP(F4246,'Lookup Formulas Demo'!$A$5:$B$8,2,0),"Unknown Weather")</f>
        <v>Use Fog Lights, Reduce Speed</v>
      </c>
      <c r="H4246" s="11" t="str">
        <f>_xlfn.IFNA(INDEX('Lookup Formulas Demo'!$B$5:$B$8,MATCH(F4246,'Lookup Formulas Demo'!$A$5:$A$8,0)),"No Match Found")</f>
        <v>Use Fog Lights, Reduce Speed</v>
      </c>
    </row>
    <row r="4247" spans="1:8" x14ac:dyDescent="0.3">
      <c r="A4247" s="9">
        <f>'Raw Data'!A4246</f>
        <v>45366.736111111102</v>
      </c>
      <c r="B4247" s="11">
        <f>'Raw Data'!M4246</f>
        <v>41.968596515667102</v>
      </c>
      <c r="C4247" s="11" t="str">
        <f t="shared" si="132"/>
        <v>Free-flow</v>
      </c>
      <c r="D4247" s="11">
        <f>'Raw Data'!P4246</f>
        <v>0</v>
      </c>
      <c r="E4247" s="11" t="str">
        <f t="shared" si="133"/>
        <v>No Accident</v>
      </c>
      <c r="F4247" s="11" t="str">
        <f>'Raw Data'!O4246</f>
        <v>Fog</v>
      </c>
      <c r="G4247" s="11" t="str">
        <f>IFERROR(VLOOKUP(F4247,'Lookup Formulas Demo'!$A$5:$B$8,2,0),"Unknown Weather")</f>
        <v>Use Fog Lights, Reduce Speed</v>
      </c>
      <c r="H4247" s="11" t="str">
        <f>_xlfn.IFNA(INDEX('Lookup Formulas Demo'!$B$5:$B$8,MATCH(F4247,'Lookup Formulas Demo'!$A$5:$A$8,0)),"No Match Found")</f>
        <v>Use Fog Lights, Reduce Speed</v>
      </c>
    </row>
    <row r="4248" spans="1:8" x14ac:dyDescent="0.3">
      <c r="A4248" s="9">
        <f>'Raw Data'!A4247</f>
        <v>45366.739583333299</v>
      </c>
      <c r="B4248" s="11">
        <f>'Raw Data'!M4247</f>
        <v>25.665285954494301</v>
      </c>
      <c r="C4248" s="11" t="str">
        <f t="shared" si="132"/>
        <v>Free-flow</v>
      </c>
      <c r="D4248" s="11">
        <f>'Raw Data'!P4247</f>
        <v>0</v>
      </c>
      <c r="E4248" s="11" t="str">
        <f t="shared" si="133"/>
        <v>No Accident</v>
      </c>
      <c r="F4248" s="11" t="str">
        <f>'Raw Data'!O4247</f>
        <v>Snow</v>
      </c>
      <c r="G4248" s="11" t="str">
        <f>IFERROR(VLOOKUP(F4248,'Lookup Formulas Demo'!$A$5:$B$8,2,0),"Unknown Weather")</f>
        <v>Extreme Caution, Consider Delay</v>
      </c>
      <c r="H4248" s="11" t="str">
        <f>_xlfn.IFNA(INDEX('Lookup Formulas Demo'!$B$5:$B$8,MATCH(F4248,'Lookup Formulas Demo'!$A$5:$A$8,0)),"No Match Found")</f>
        <v>Extreme Caution, Consider Delay</v>
      </c>
    </row>
    <row r="4249" spans="1:8" x14ac:dyDescent="0.3">
      <c r="A4249" s="9">
        <f>'Raw Data'!A4248</f>
        <v>45366.743055555598</v>
      </c>
      <c r="B4249" s="11">
        <f>'Raw Data'!M4248</f>
        <v>94.495197989571395</v>
      </c>
      <c r="C4249" s="11" t="str">
        <f t="shared" si="132"/>
        <v>Congested</v>
      </c>
      <c r="D4249" s="11">
        <f>'Raw Data'!P4248</f>
        <v>0</v>
      </c>
      <c r="E4249" s="11" t="str">
        <f t="shared" si="133"/>
        <v>No Accident</v>
      </c>
      <c r="F4249" s="11" t="str">
        <f>'Raw Data'!O4248</f>
        <v>Rain</v>
      </c>
      <c r="G4249" s="11" t="str">
        <f>IFERROR(VLOOKUP(F4249,'Lookup Formulas Demo'!$A$5:$B$8,2,0),"Unknown Weather")</f>
        <v>Reduce Speed, Increase Following Distance</v>
      </c>
      <c r="H4249" s="11" t="str">
        <f>_xlfn.IFNA(INDEX('Lookup Formulas Demo'!$B$5:$B$8,MATCH(F4249,'Lookup Formulas Demo'!$A$5:$A$8,0)),"No Match Found")</f>
        <v>Reduce Speed, Increase Following Distance</v>
      </c>
    </row>
    <row r="4250" spans="1:8" x14ac:dyDescent="0.3">
      <c r="A4250" s="9">
        <f>'Raw Data'!A4249</f>
        <v>45366.746527777803</v>
      </c>
      <c r="B4250" s="11">
        <f>'Raw Data'!M4249</f>
        <v>62.0888831871912</v>
      </c>
      <c r="C4250" s="11" t="str">
        <f t="shared" si="132"/>
        <v>Moderate</v>
      </c>
      <c r="D4250" s="11">
        <f>'Raw Data'!P4249</f>
        <v>0</v>
      </c>
      <c r="E4250" s="11" t="str">
        <f t="shared" si="133"/>
        <v>No Accident</v>
      </c>
      <c r="F4250" s="11" t="str">
        <f>'Raw Data'!O4249</f>
        <v>Rain</v>
      </c>
      <c r="G4250" s="11" t="str">
        <f>IFERROR(VLOOKUP(F4250,'Lookup Formulas Demo'!$A$5:$B$8,2,0),"Unknown Weather")</f>
        <v>Reduce Speed, Increase Following Distance</v>
      </c>
      <c r="H4250" s="11" t="str">
        <f>_xlfn.IFNA(INDEX('Lookup Formulas Demo'!$B$5:$B$8,MATCH(F4250,'Lookup Formulas Demo'!$A$5:$A$8,0)),"No Match Found")</f>
        <v>Reduce Speed, Increase Following Distance</v>
      </c>
    </row>
    <row r="4251" spans="1:8" x14ac:dyDescent="0.3">
      <c r="A4251" s="9">
        <f>'Raw Data'!A4250</f>
        <v>45366.75</v>
      </c>
      <c r="B4251" s="11">
        <f>'Raw Data'!M4250</f>
        <v>98.937669062168197</v>
      </c>
      <c r="C4251" s="11" t="str">
        <f t="shared" si="132"/>
        <v>Congested</v>
      </c>
      <c r="D4251" s="11">
        <f>'Raw Data'!P4250</f>
        <v>0</v>
      </c>
      <c r="E4251" s="11" t="str">
        <f t="shared" si="133"/>
        <v>No Accident</v>
      </c>
      <c r="F4251" s="11" t="str">
        <f>'Raw Data'!O4250</f>
        <v>Fog</v>
      </c>
      <c r="G4251" s="11" t="str">
        <f>IFERROR(VLOOKUP(F4251,'Lookup Formulas Demo'!$A$5:$B$8,2,0),"Unknown Weather")</f>
        <v>Use Fog Lights, Reduce Speed</v>
      </c>
      <c r="H4251" s="11" t="str">
        <f>_xlfn.IFNA(INDEX('Lookup Formulas Demo'!$B$5:$B$8,MATCH(F4251,'Lookup Formulas Demo'!$A$5:$A$8,0)),"No Match Found")</f>
        <v>Use Fog Lights, Reduce Speed</v>
      </c>
    </row>
    <row r="4252" spans="1:8" x14ac:dyDescent="0.3">
      <c r="A4252" s="9">
        <f>'Raw Data'!A4251</f>
        <v>45366.753472222197</v>
      </c>
      <c r="B4252" s="11">
        <f>'Raw Data'!M4251</f>
        <v>18.348688030505102</v>
      </c>
      <c r="C4252" s="11" t="str">
        <f t="shared" si="132"/>
        <v>Free-flow</v>
      </c>
      <c r="D4252" s="11">
        <f>'Raw Data'!P4251</f>
        <v>0</v>
      </c>
      <c r="E4252" s="11" t="str">
        <f t="shared" si="133"/>
        <v>No Accident</v>
      </c>
      <c r="F4252" s="11" t="str">
        <f>'Raw Data'!O4251</f>
        <v>Fog</v>
      </c>
      <c r="G4252" s="11" t="str">
        <f>IFERROR(VLOOKUP(F4252,'Lookup Formulas Demo'!$A$5:$B$8,2,0),"Unknown Weather")</f>
        <v>Use Fog Lights, Reduce Speed</v>
      </c>
      <c r="H4252" s="11" t="str">
        <f>_xlfn.IFNA(INDEX('Lookup Formulas Demo'!$B$5:$B$8,MATCH(F4252,'Lookup Formulas Demo'!$A$5:$A$8,0)),"No Match Found")</f>
        <v>Use Fog Lights, Reduce Speed</v>
      </c>
    </row>
    <row r="4253" spans="1:8" x14ac:dyDescent="0.3">
      <c r="A4253" s="9">
        <f>'Raw Data'!A4252</f>
        <v>45366.756944444503</v>
      </c>
      <c r="B4253" s="11">
        <f>'Raw Data'!M4252</f>
        <v>14.2025817484096</v>
      </c>
      <c r="C4253" s="11" t="str">
        <f t="shared" si="132"/>
        <v>Free-flow</v>
      </c>
      <c r="D4253" s="11">
        <f>'Raw Data'!P4252</f>
        <v>0</v>
      </c>
      <c r="E4253" s="11" t="str">
        <f t="shared" si="133"/>
        <v>No Accident</v>
      </c>
      <c r="F4253" s="11" t="str">
        <f>'Raw Data'!O4252</f>
        <v>Clear</v>
      </c>
      <c r="G4253" s="11" t="str">
        <f>IFERROR(VLOOKUP(F4253,'Lookup Formulas Demo'!$A$5:$B$8,2,0),"Unknown Weather")</f>
        <v>Normal Driving</v>
      </c>
      <c r="H4253" s="11" t="str">
        <f>_xlfn.IFNA(INDEX('Lookup Formulas Demo'!$B$5:$B$8,MATCH(F4253,'Lookup Formulas Demo'!$A$5:$A$8,0)),"No Match Found")</f>
        <v>Normal Driving</v>
      </c>
    </row>
    <row r="4254" spans="1:8" x14ac:dyDescent="0.3">
      <c r="A4254" s="9">
        <f>'Raw Data'!A4253</f>
        <v>45366.760416666701</v>
      </c>
      <c r="B4254" s="11">
        <f>'Raw Data'!M4253</f>
        <v>48.504725237213002</v>
      </c>
      <c r="C4254" s="11" t="str">
        <f t="shared" si="132"/>
        <v>Free-flow</v>
      </c>
      <c r="D4254" s="11">
        <f>'Raw Data'!P4253</f>
        <v>0</v>
      </c>
      <c r="E4254" s="11" t="str">
        <f t="shared" si="133"/>
        <v>No Accident</v>
      </c>
      <c r="F4254" s="11" t="str">
        <f>'Raw Data'!O4253</f>
        <v>Rain</v>
      </c>
      <c r="G4254" s="11" t="str">
        <f>IFERROR(VLOOKUP(F4254,'Lookup Formulas Demo'!$A$5:$B$8,2,0),"Unknown Weather")</f>
        <v>Reduce Speed, Increase Following Distance</v>
      </c>
      <c r="H4254" s="11" t="str">
        <f>_xlfn.IFNA(INDEX('Lookup Formulas Demo'!$B$5:$B$8,MATCH(F4254,'Lookup Formulas Demo'!$A$5:$A$8,0)),"No Match Found")</f>
        <v>Reduce Speed, Increase Following Distance</v>
      </c>
    </row>
    <row r="4255" spans="1:8" x14ac:dyDescent="0.3">
      <c r="A4255" s="9">
        <f>'Raw Data'!A4254</f>
        <v>45366.763888888898</v>
      </c>
      <c r="B4255" s="11">
        <f>'Raw Data'!M4254</f>
        <v>98.728101056580599</v>
      </c>
      <c r="C4255" s="11" t="str">
        <f t="shared" si="132"/>
        <v>Congested</v>
      </c>
      <c r="D4255" s="11">
        <f>'Raw Data'!P4254</f>
        <v>0</v>
      </c>
      <c r="E4255" s="11" t="str">
        <f t="shared" si="133"/>
        <v>No Accident</v>
      </c>
      <c r="F4255" s="11" t="str">
        <f>'Raw Data'!O4254</f>
        <v>Rain</v>
      </c>
      <c r="G4255" s="11" t="str">
        <f>IFERROR(VLOOKUP(F4255,'Lookup Formulas Demo'!$A$5:$B$8,2,0),"Unknown Weather")</f>
        <v>Reduce Speed, Increase Following Distance</v>
      </c>
      <c r="H4255" s="11" t="str">
        <f>_xlfn.IFNA(INDEX('Lookup Formulas Demo'!$B$5:$B$8,MATCH(F4255,'Lookup Formulas Demo'!$A$5:$A$8,0)),"No Match Found")</f>
        <v>Reduce Speed, Increase Following Distance</v>
      </c>
    </row>
    <row r="4256" spans="1:8" x14ac:dyDescent="0.3">
      <c r="A4256" s="9">
        <f>'Raw Data'!A4255</f>
        <v>45366.767361111102</v>
      </c>
      <c r="B4256" s="11">
        <f>'Raw Data'!M4255</f>
        <v>42.983870000043602</v>
      </c>
      <c r="C4256" s="11" t="str">
        <f t="shared" si="132"/>
        <v>Free-flow</v>
      </c>
      <c r="D4256" s="11">
        <f>'Raw Data'!P4255</f>
        <v>0</v>
      </c>
      <c r="E4256" s="11" t="str">
        <f t="shared" si="133"/>
        <v>No Accident</v>
      </c>
      <c r="F4256" s="11" t="str">
        <f>'Raw Data'!O4255</f>
        <v>Fog</v>
      </c>
      <c r="G4256" s="11" t="str">
        <f>IFERROR(VLOOKUP(F4256,'Lookup Formulas Demo'!$A$5:$B$8,2,0),"Unknown Weather")</f>
        <v>Use Fog Lights, Reduce Speed</v>
      </c>
      <c r="H4256" s="11" t="str">
        <f>_xlfn.IFNA(INDEX('Lookup Formulas Demo'!$B$5:$B$8,MATCH(F4256,'Lookup Formulas Demo'!$A$5:$A$8,0)),"No Match Found")</f>
        <v>Use Fog Lights, Reduce Speed</v>
      </c>
    </row>
    <row r="4257" spans="1:8" x14ac:dyDescent="0.3">
      <c r="A4257" s="9">
        <f>'Raw Data'!A4256</f>
        <v>45366.770833333299</v>
      </c>
      <c r="B4257" s="11">
        <f>'Raw Data'!M4256</f>
        <v>74.078715033537904</v>
      </c>
      <c r="C4257" s="11" t="str">
        <f t="shared" si="132"/>
        <v>Moderate</v>
      </c>
      <c r="D4257" s="11">
        <f>'Raw Data'!P4256</f>
        <v>0</v>
      </c>
      <c r="E4257" s="11" t="str">
        <f t="shared" si="133"/>
        <v>No Accident</v>
      </c>
      <c r="F4257" s="11" t="str">
        <f>'Raw Data'!O4256</f>
        <v>Rain</v>
      </c>
      <c r="G4257" s="11" t="str">
        <f>IFERROR(VLOOKUP(F4257,'Lookup Formulas Demo'!$A$5:$B$8,2,0),"Unknown Weather")</f>
        <v>Reduce Speed, Increase Following Distance</v>
      </c>
      <c r="H4257" s="11" t="str">
        <f>_xlfn.IFNA(INDEX('Lookup Formulas Demo'!$B$5:$B$8,MATCH(F4257,'Lookup Formulas Demo'!$A$5:$A$8,0)),"No Match Found")</f>
        <v>Reduce Speed, Increase Following Distance</v>
      </c>
    </row>
    <row r="4258" spans="1:8" x14ac:dyDescent="0.3">
      <c r="A4258" s="9">
        <f>'Raw Data'!A4257</f>
        <v>45366.774305555598</v>
      </c>
      <c r="B4258" s="11">
        <f>'Raw Data'!M4257</f>
        <v>80.347926818738102</v>
      </c>
      <c r="C4258" s="11" t="str">
        <f t="shared" si="132"/>
        <v>Congested</v>
      </c>
      <c r="D4258" s="11">
        <f>'Raw Data'!P4257</f>
        <v>1</v>
      </c>
      <c r="E4258" s="11" t="str">
        <f t="shared" si="133"/>
        <v>Accident Reported</v>
      </c>
      <c r="F4258" s="11" t="str">
        <f>'Raw Data'!O4257</f>
        <v>Rain</v>
      </c>
      <c r="G4258" s="11" t="str">
        <f>IFERROR(VLOOKUP(F4258,'Lookup Formulas Demo'!$A$5:$B$8,2,0),"Unknown Weather")</f>
        <v>Reduce Speed, Increase Following Distance</v>
      </c>
      <c r="H4258" s="11" t="str">
        <f>_xlfn.IFNA(INDEX('Lookup Formulas Demo'!$B$5:$B$8,MATCH(F4258,'Lookup Formulas Demo'!$A$5:$A$8,0)),"No Match Found")</f>
        <v>Reduce Speed, Increase Following Distance</v>
      </c>
    </row>
    <row r="4259" spans="1:8" x14ac:dyDescent="0.3">
      <c r="A4259" s="9">
        <f>'Raw Data'!A4258</f>
        <v>45366.777777777803</v>
      </c>
      <c r="B4259" s="11">
        <f>'Raw Data'!M4258</f>
        <v>28.987165743550101</v>
      </c>
      <c r="C4259" s="11" t="str">
        <f t="shared" si="132"/>
        <v>Free-flow</v>
      </c>
      <c r="D4259" s="11">
        <f>'Raw Data'!P4258</f>
        <v>0</v>
      </c>
      <c r="E4259" s="11" t="str">
        <f t="shared" si="133"/>
        <v>No Accident</v>
      </c>
      <c r="F4259" s="11" t="str">
        <f>'Raw Data'!O4258</f>
        <v>Snow</v>
      </c>
      <c r="G4259" s="11" t="str">
        <f>IFERROR(VLOOKUP(F4259,'Lookup Formulas Demo'!$A$5:$B$8,2,0),"Unknown Weather")</f>
        <v>Extreme Caution, Consider Delay</v>
      </c>
      <c r="H4259" s="11" t="str">
        <f>_xlfn.IFNA(INDEX('Lookup Formulas Demo'!$B$5:$B$8,MATCH(F4259,'Lookup Formulas Demo'!$A$5:$A$8,0)),"No Match Found")</f>
        <v>Extreme Caution, Consider Delay</v>
      </c>
    </row>
    <row r="4260" spans="1:8" x14ac:dyDescent="0.3">
      <c r="A4260" s="9">
        <f>'Raw Data'!A4259</f>
        <v>45366.78125</v>
      </c>
      <c r="B4260" s="11">
        <f>'Raw Data'!M4259</f>
        <v>17.339087497352001</v>
      </c>
      <c r="C4260" s="11" t="str">
        <f t="shared" si="132"/>
        <v>Free-flow</v>
      </c>
      <c r="D4260" s="11">
        <f>'Raw Data'!P4259</f>
        <v>0</v>
      </c>
      <c r="E4260" s="11" t="str">
        <f t="shared" si="133"/>
        <v>No Accident</v>
      </c>
      <c r="F4260" s="11" t="str">
        <f>'Raw Data'!O4259</f>
        <v>Rain</v>
      </c>
      <c r="G4260" s="11" t="str">
        <f>IFERROR(VLOOKUP(F4260,'Lookup Formulas Demo'!$A$5:$B$8,2,0),"Unknown Weather")</f>
        <v>Reduce Speed, Increase Following Distance</v>
      </c>
      <c r="H4260" s="11" t="str">
        <f>_xlfn.IFNA(INDEX('Lookup Formulas Demo'!$B$5:$B$8,MATCH(F4260,'Lookup Formulas Demo'!$A$5:$A$8,0)),"No Match Found")</f>
        <v>Reduce Speed, Increase Following Distance</v>
      </c>
    </row>
    <row r="4261" spans="1:8" x14ac:dyDescent="0.3">
      <c r="A4261" s="9">
        <f>'Raw Data'!A4260</f>
        <v>45366.784722222197</v>
      </c>
      <c r="B4261" s="11">
        <f>'Raw Data'!M4260</f>
        <v>65.141016402635898</v>
      </c>
      <c r="C4261" s="11" t="str">
        <f t="shared" si="132"/>
        <v>Moderate</v>
      </c>
      <c r="D4261" s="11">
        <f>'Raw Data'!P4260</f>
        <v>0</v>
      </c>
      <c r="E4261" s="11" t="str">
        <f t="shared" si="133"/>
        <v>No Accident</v>
      </c>
      <c r="F4261" s="11" t="str">
        <f>'Raw Data'!O4260</f>
        <v>Snow</v>
      </c>
      <c r="G4261" s="11" t="str">
        <f>IFERROR(VLOOKUP(F4261,'Lookup Formulas Demo'!$A$5:$B$8,2,0),"Unknown Weather")</f>
        <v>Extreme Caution, Consider Delay</v>
      </c>
      <c r="H4261" s="11" t="str">
        <f>_xlfn.IFNA(INDEX('Lookup Formulas Demo'!$B$5:$B$8,MATCH(F4261,'Lookup Formulas Demo'!$A$5:$A$8,0)),"No Match Found")</f>
        <v>Extreme Caution, Consider Delay</v>
      </c>
    </row>
    <row r="4262" spans="1:8" x14ac:dyDescent="0.3">
      <c r="A4262" s="9">
        <f>'Raw Data'!A4261</f>
        <v>45366.788194444503</v>
      </c>
      <c r="B4262" s="11">
        <f>'Raw Data'!M4261</f>
        <v>33.218119712275197</v>
      </c>
      <c r="C4262" s="11" t="str">
        <f t="shared" si="132"/>
        <v>Free-flow</v>
      </c>
      <c r="D4262" s="11">
        <f>'Raw Data'!P4261</f>
        <v>0</v>
      </c>
      <c r="E4262" s="11" t="str">
        <f t="shared" si="133"/>
        <v>No Accident</v>
      </c>
      <c r="F4262" s="11" t="str">
        <f>'Raw Data'!O4261</f>
        <v>Fog</v>
      </c>
      <c r="G4262" s="11" t="str">
        <f>IFERROR(VLOOKUP(F4262,'Lookup Formulas Demo'!$A$5:$B$8,2,0),"Unknown Weather")</f>
        <v>Use Fog Lights, Reduce Speed</v>
      </c>
      <c r="H4262" s="11" t="str">
        <f>_xlfn.IFNA(INDEX('Lookup Formulas Demo'!$B$5:$B$8,MATCH(F4262,'Lookup Formulas Demo'!$A$5:$A$8,0)),"No Match Found")</f>
        <v>Use Fog Lights, Reduce Speed</v>
      </c>
    </row>
    <row r="4263" spans="1:8" x14ac:dyDescent="0.3">
      <c r="A4263" s="9">
        <f>'Raw Data'!A4262</f>
        <v>45366.791666666701</v>
      </c>
      <c r="B4263" s="11">
        <f>'Raw Data'!M4262</f>
        <v>17.7505541513837</v>
      </c>
      <c r="C4263" s="11" t="str">
        <f t="shared" si="132"/>
        <v>Free-flow</v>
      </c>
      <c r="D4263" s="11">
        <f>'Raw Data'!P4262</f>
        <v>0</v>
      </c>
      <c r="E4263" s="11" t="str">
        <f t="shared" si="133"/>
        <v>No Accident</v>
      </c>
      <c r="F4263" s="11" t="str">
        <f>'Raw Data'!O4262</f>
        <v>Fog</v>
      </c>
      <c r="G4263" s="11" t="str">
        <f>IFERROR(VLOOKUP(F4263,'Lookup Formulas Demo'!$A$5:$B$8,2,0),"Unknown Weather")</f>
        <v>Use Fog Lights, Reduce Speed</v>
      </c>
      <c r="H4263" s="11" t="str">
        <f>_xlfn.IFNA(INDEX('Lookup Formulas Demo'!$B$5:$B$8,MATCH(F4263,'Lookup Formulas Demo'!$A$5:$A$8,0)),"No Match Found")</f>
        <v>Use Fog Lights, Reduce Speed</v>
      </c>
    </row>
    <row r="4264" spans="1:8" x14ac:dyDescent="0.3">
      <c r="A4264" s="9">
        <f>'Raw Data'!A4263</f>
        <v>45366.795138888898</v>
      </c>
      <c r="B4264" s="11">
        <f>'Raw Data'!M4263</f>
        <v>49.848144749031903</v>
      </c>
      <c r="C4264" s="11" t="str">
        <f t="shared" si="132"/>
        <v>Free-flow</v>
      </c>
      <c r="D4264" s="11">
        <f>'Raw Data'!P4263</f>
        <v>0</v>
      </c>
      <c r="E4264" s="11" t="str">
        <f t="shared" si="133"/>
        <v>No Accident</v>
      </c>
      <c r="F4264" s="11" t="str">
        <f>'Raw Data'!O4263</f>
        <v>Clear</v>
      </c>
      <c r="G4264" s="11" t="str">
        <f>IFERROR(VLOOKUP(F4264,'Lookup Formulas Demo'!$A$5:$B$8,2,0),"Unknown Weather")</f>
        <v>Normal Driving</v>
      </c>
      <c r="H4264" s="11" t="str">
        <f>_xlfn.IFNA(INDEX('Lookup Formulas Demo'!$B$5:$B$8,MATCH(F4264,'Lookup Formulas Demo'!$A$5:$A$8,0)),"No Match Found")</f>
        <v>Normal Driving</v>
      </c>
    </row>
    <row r="4265" spans="1:8" x14ac:dyDescent="0.3">
      <c r="A4265" s="9">
        <f>'Raw Data'!A4264</f>
        <v>45366.798611111102</v>
      </c>
      <c r="B4265" s="11">
        <f>'Raw Data'!M4264</f>
        <v>45.755927194223297</v>
      </c>
      <c r="C4265" s="11" t="str">
        <f t="shared" si="132"/>
        <v>Free-flow</v>
      </c>
      <c r="D4265" s="11">
        <f>'Raw Data'!P4264</f>
        <v>0</v>
      </c>
      <c r="E4265" s="11" t="str">
        <f t="shared" si="133"/>
        <v>No Accident</v>
      </c>
      <c r="F4265" s="11" t="str">
        <f>'Raw Data'!O4264</f>
        <v>Snow</v>
      </c>
      <c r="G4265" s="11" t="str">
        <f>IFERROR(VLOOKUP(F4265,'Lookup Formulas Demo'!$A$5:$B$8,2,0),"Unknown Weather")</f>
        <v>Extreme Caution, Consider Delay</v>
      </c>
      <c r="H4265" s="11" t="str">
        <f>_xlfn.IFNA(INDEX('Lookup Formulas Demo'!$B$5:$B$8,MATCH(F4265,'Lookup Formulas Demo'!$A$5:$A$8,0)),"No Match Found")</f>
        <v>Extreme Caution, Consider Delay</v>
      </c>
    </row>
    <row r="4266" spans="1:8" x14ac:dyDescent="0.3">
      <c r="A4266" s="9">
        <f>'Raw Data'!A4265</f>
        <v>45366.802083333299</v>
      </c>
      <c r="B4266" s="11">
        <f>'Raw Data'!M4265</f>
        <v>60.659235869258097</v>
      </c>
      <c r="C4266" s="11" t="str">
        <f t="shared" si="132"/>
        <v>Moderate</v>
      </c>
      <c r="D4266" s="11">
        <f>'Raw Data'!P4265</f>
        <v>0</v>
      </c>
      <c r="E4266" s="11" t="str">
        <f t="shared" si="133"/>
        <v>No Accident</v>
      </c>
      <c r="F4266" s="11" t="str">
        <f>'Raw Data'!O4265</f>
        <v>Snow</v>
      </c>
      <c r="G4266" s="11" t="str">
        <f>IFERROR(VLOOKUP(F4266,'Lookup Formulas Demo'!$A$5:$B$8,2,0),"Unknown Weather")</f>
        <v>Extreme Caution, Consider Delay</v>
      </c>
      <c r="H4266" s="11" t="str">
        <f>_xlfn.IFNA(INDEX('Lookup Formulas Demo'!$B$5:$B$8,MATCH(F4266,'Lookup Formulas Demo'!$A$5:$A$8,0)),"No Match Found")</f>
        <v>Extreme Caution, Consider Delay</v>
      </c>
    </row>
    <row r="4267" spans="1:8" x14ac:dyDescent="0.3">
      <c r="A4267" s="9">
        <f>'Raw Data'!A4266</f>
        <v>45366.805555555598</v>
      </c>
      <c r="B4267" s="11">
        <f>'Raw Data'!M4266</f>
        <v>60.337324597870897</v>
      </c>
      <c r="C4267" s="11" t="str">
        <f t="shared" si="132"/>
        <v>Moderate</v>
      </c>
      <c r="D4267" s="11">
        <f>'Raw Data'!P4266</f>
        <v>0</v>
      </c>
      <c r="E4267" s="11" t="str">
        <f t="shared" si="133"/>
        <v>No Accident</v>
      </c>
      <c r="F4267" s="11" t="str">
        <f>'Raw Data'!O4266</f>
        <v>Clear</v>
      </c>
      <c r="G4267" s="11" t="str">
        <f>IFERROR(VLOOKUP(F4267,'Lookup Formulas Demo'!$A$5:$B$8,2,0),"Unknown Weather")</f>
        <v>Normal Driving</v>
      </c>
      <c r="H4267" s="11" t="str">
        <f>_xlfn.IFNA(INDEX('Lookup Formulas Demo'!$B$5:$B$8,MATCH(F4267,'Lookup Formulas Demo'!$A$5:$A$8,0)),"No Match Found")</f>
        <v>Normal Driving</v>
      </c>
    </row>
    <row r="4268" spans="1:8" x14ac:dyDescent="0.3">
      <c r="A4268" s="9">
        <f>'Raw Data'!A4267</f>
        <v>45366.809027777803</v>
      </c>
      <c r="B4268" s="11">
        <f>'Raw Data'!M4267</f>
        <v>47.347142492306602</v>
      </c>
      <c r="C4268" s="11" t="str">
        <f t="shared" si="132"/>
        <v>Free-flow</v>
      </c>
      <c r="D4268" s="11">
        <f>'Raw Data'!P4267</f>
        <v>0</v>
      </c>
      <c r="E4268" s="11" t="str">
        <f t="shared" si="133"/>
        <v>No Accident</v>
      </c>
      <c r="F4268" s="11" t="str">
        <f>'Raw Data'!O4267</f>
        <v>Clear</v>
      </c>
      <c r="G4268" s="11" t="str">
        <f>IFERROR(VLOOKUP(F4268,'Lookup Formulas Demo'!$A$5:$B$8,2,0),"Unknown Weather")</f>
        <v>Normal Driving</v>
      </c>
      <c r="H4268" s="11" t="str">
        <f>_xlfn.IFNA(INDEX('Lookup Formulas Demo'!$B$5:$B$8,MATCH(F4268,'Lookup Formulas Demo'!$A$5:$A$8,0)),"No Match Found")</f>
        <v>Normal Driving</v>
      </c>
    </row>
    <row r="4269" spans="1:8" x14ac:dyDescent="0.3">
      <c r="A4269" s="9">
        <f>'Raw Data'!A4268</f>
        <v>45366.8125</v>
      </c>
      <c r="B4269" s="11">
        <f>'Raw Data'!M4268</f>
        <v>85.666308873776501</v>
      </c>
      <c r="C4269" s="11" t="str">
        <f t="shared" si="132"/>
        <v>Congested</v>
      </c>
      <c r="D4269" s="11">
        <f>'Raw Data'!P4268</f>
        <v>0</v>
      </c>
      <c r="E4269" s="11" t="str">
        <f t="shared" si="133"/>
        <v>No Accident</v>
      </c>
      <c r="F4269" s="11" t="str">
        <f>'Raw Data'!O4268</f>
        <v>Clear</v>
      </c>
      <c r="G4269" s="11" t="str">
        <f>IFERROR(VLOOKUP(F4269,'Lookup Formulas Demo'!$A$5:$B$8,2,0),"Unknown Weather")</f>
        <v>Normal Driving</v>
      </c>
      <c r="H4269" s="11" t="str">
        <f>_xlfn.IFNA(INDEX('Lookup Formulas Demo'!$B$5:$B$8,MATCH(F4269,'Lookup Formulas Demo'!$A$5:$A$8,0)),"No Match Found")</f>
        <v>Normal Driving</v>
      </c>
    </row>
    <row r="4270" spans="1:8" x14ac:dyDescent="0.3">
      <c r="A4270" s="9">
        <f>'Raw Data'!A4269</f>
        <v>45366.815972222197</v>
      </c>
      <c r="B4270" s="11">
        <f>'Raw Data'!M4269</f>
        <v>71.400803394349893</v>
      </c>
      <c r="C4270" s="11" t="str">
        <f t="shared" si="132"/>
        <v>Moderate</v>
      </c>
      <c r="D4270" s="11">
        <f>'Raw Data'!P4269</f>
        <v>0</v>
      </c>
      <c r="E4270" s="11" t="str">
        <f t="shared" si="133"/>
        <v>No Accident</v>
      </c>
      <c r="F4270" s="11" t="str">
        <f>'Raw Data'!O4269</f>
        <v>Snow</v>
      </c>
      <c r="G4270" s="11" t="str">
        <f>IFERROR(VLOOKUP(F4270,'Lookup Formulas Demo'!$A$5:$B$8,2,0),"Unknown Weather")</f>
        <v>Extreme Caution, Consider Delay</v>
      </c>
      <c r="H4270" s="11" t="str">
        <f>_xlfn.IFNA(INDEX('Lookup Formulas Demo'!$B$5:$B$8,MATCH(F4270,'Lookup Formulas Demo'!$A$5:$A$8,0)),"No Match Found")</f>
        <v>Extreme Caution, Consider Delay</v>
      </c>
    </row>
    <row r="4271" spans="1:8" x14ac:dyDescent="0.3">
      <c r="A4271" s="9">
        <f>'Raw Data'!A4270</f>
        <v>45366.819444444503</v>
      </c>
      <c r="B4271" s="11">
        <f>'Raw Data'!M4270</f>
        <v>68.584993459360007</v>
      </c>
      <c r="C4271" s="11" t="str">
        <f t="shared" si="132"/>
        <v>Moderate</v>
      </c>
      <c r="D4271" s="11">
        <f>'Raw Data'!P4270</f>
        <v>0</v>
      </c>
      <c r="E4271" s="11" t="str">
        <f t="shared" si="133"/>
        <v>No Accident</v>
      </c>
      <c r="F4271" s="11" t="str">
        <f>'Raw Data'!O4270</f>
        <v>Clear</v>
      </c>
      <c r="G4271" s="11" t="str">
        <f>IFERROR(VLOOKUP(F4271,'Lookup Formulas Demo'!$A$5:$B$8,2,0),"Unknown Weather")</f>
        <v>Normal Driving</v>
      </c>
      <c r="H4271" s="11" t="str">
        <f>_xlfn.IFNA(INDEX('Lookup Formulas Demo'!$B$5:$B$8,MATCH(F4271,'Lookup Formulas Demo'!$A$5:$A$8,0)),"No Match Found")</f>
        <v>Normal Driving</v>
      </c>
    </row>
    <row r="4272" spans="1:8" x14ac:dyDescent="0.3">
      <c r="A4272" s="9">
        <f>'Raw Data'!A4271</f>
        <v>45366.822916666701</v>
      </c>
      <c r="B4272" s="11">
        <f>'Raw Data'!M4271</f>
        <v>88.244834957637707</v>
      </c>
      <c r="C4272" s="11" t="str">
        <f t="shared" si="132"/>
        <v>Congested</v>
      </c>
      <c r="D4272" s="11">
        <f>'Raw Data'!P4271</f>
        <v>0</v>
      </c>
      <c r="E4272" s="11" t="str">
        <f t="shared" si="133"/>
        <v>No Accident</v>
      </c>
      <c r="F4272" s="11" t="str">
        <f>'Raw Data'!O4271</f>
        <v>Fog</v>
      </c>
      <c r="G4272" s="11" t="str">
        <f>IFERROR(VLOOKUP(F4272,'Lookup Formulas Demo'!$A$5:$B$8,2,0),"Unknown Weather")</f>
        <v>Use Fog Lights, Reduce Speed</v>
      </c>
      <c r="H4272" s="11" t="str">
        <f>_xlfn.IFNA(INDEX('Lookup Formulas Demo'!$B$5:$B$8,MATCH(F4272,'Lookup Formulas Demo'!$A$5:$A$8,0)),"No Match Found")</f>
        <v>Use Fog Lights, Reduce Speed</v>
      </c>
    </row>
    <row r="4273" spans="1:8" x14ac:dyDescent="0.3">
      <c r="A4273" s="9">
        <f>'Raw Data'!A4272</f>
        <v>45366.826388888898</v>
      </c>
      <c r="B4273" s="11">
        <f>'Raw Data'!M4272</f>
        <v>18.0918574811399</v>
      </c>
      <c r="C4273" s="11" t="str">
        <f t="shared" si="132"/>
        <v>Free-flow</v>
      </c>
      <c r="D4273" s="11">
        <f>'Raw Data'!P4272</f>
        <v>0</v>
      </c>
      <c r="E4273" s="11" t="str">
        <f t="shared" si="133"/>
        <v>No Accident</v>
      </c>
      <c r="F4273" s="11" t="str">
        <f>'Raw Data'!O4272</f>
        <v>Rain</v>
      </c>
      <c r="G4273" s="11" t="str">
        <f>IFERROR(VLOOKUP(F4273,'Lookup Formulas Demo'!$A$5:$B$8,2,0),"Unknown Weather")</f>
        <v>Reduce Speed, Increase Following Distance</v>
      </c>
      <c r="H4273" s="11" t="str">
        <f>_xlfn.IFNA(INDEX('Lookup Formulas Demo'!$B$5:$B$8,MATCH(F4273,'Lookup Formulas Demo'!$A$5:$A$8,0)),"No Match Found")</f>
        <v>Reduce Speed, Increase Following Distance</v>
      </c>
    </row>
    <row r="4274" spans="1:8" x14ac:dyDescent="0.3">
      <c r="A4274" s="9">
        <f>'Raw Data'!A4273</f>
        <v>45366.829861111102</v>
      </c>
      <c r="B4274" s="11">
        <f>'Raw Data'!M4273</f>
        <v>30.050275811837601</v>
      </c>
      <c r="C4274" s="11" t="str">
        <f t="shared" si="132"/>
        <v>Free-flow</v>
      </c>
      <c r="D4274" s="11">
        <f>'Raw Data'!P4273</f>
        <v>0</v>
      </c>
      <c r="E4274" s="11" t="str">
        <f t="shared" si="133"/>
        <v>No Accident</v>
      </c>
      <c r="F4274" s="11" t="str">
        <f>'Raw Data'!O4273</f>
        <v>Fog</v>
      </c>
      <c r="G4274" s="11" t="str">
        <f>IFERROR(VLOOKUP(F4274,'Lookup Formulas Demo'!$A$5:$B$8,2,0),"Unknown Weather")</f>
        <v>Use Fog Lights, Reduce Speed</v>
      </c>
      <c r="H4274" s="11" t="str">
        <f>_xlfn.IFNA(INDEX('Lookup Formulas Demo'!$B$5:$B$8,MATCH(F4274,'Lookup Formulas Demo'!$A$5:$A$8,0)),"No Match Found")</f>
        <v>Use Fog Lights, Reduce Speed</v>
      </c>
    </row>
    <row r="4275" spans="1:8" x14ac:dyDescent="0.3">
      <c r="A4275" s="9">
        <f>'Raw Data'!A4274</f>
        <v>45366.833333333299</v>
      </c>
      <c r="B4275" s="11">
        <f>'Raw Data'!M4274</f>
        <v>24.038797586782199</v>
      </c>
      <c r="C4275" s="11" t="str">
        <f t="shared" si="132"/>
        <v>Free-flow</v>
      </c>
      <c r="D4275" s="11">
        <f>'Raw Data'!P4274</f>
        <v>0</v>
      </c>
      <c r="E4275" s="11" t="str">
        <f t="shared" si="133"/>
        <v>No Accident</v>
      </c>
      <c r="F4275" s="11" t="str">
        <f>'Raw Data'!O4274</f>
        <v>Clear</v>
      </c>
      <c r="G4275" s="11" t="str">
        <f>IFERROR(VLOOKUP(F4275,'Lookup Formulas Demo'!$A$5:$B$8,2,0),"Unknown Weather")</f>
        <v>Normal Driving</v>
      </c>
      <c r="H4275" s="11" t="str">
        <f>_xlfn.IFNA(INDEX('Lookup Formulas Demo'!$B$5:$B$8,MATCH(F4275,'Lookup Formulas Demo'!$A$5:$A$8,0)),"No Match Found")</f>
        <v>Normal Driving</v>
      </c>
    </row>
    <row r="4276" spans="1:8" x14ac:dyDescent="0.3">
      <c r="A4276" s="9">
        <f>'Raw Data'!A4275</f>
        <v>45366.836805555598</v>
      </c>
      <c r="B4276" s="11">
        <f>'Raw Data'!M4275</f>
        <v>81.203373841773995</v>
      </c>
      <c r="C4276" s="11" t="str">
        <f t="shared" si="132"/>
        <v>Congested</v>
      </c>
      <c r="D4276" s="11">
        <f>'Raw Data'!P4275</f>
        <v>0</v>
      </c>
      <c r="E4276" s="11" t="str">
        <f t="shared" si="133"/>
        <v>No Accident</v>
      </c>
      <c r="F4276" s="11" t="str">
        <f>'Raw Data'!O4275</f>
        <v>Snow</v>
      </c>
      <c r="G4276" s="11" t="str">
        <f>IFERROR(VLOOKUP(F4276,'Lookup Formulas Demo'!$A$5:$B$8,2,0),"Unknown Weather")</f>
        <v>Extreme Caution, Consider Delay</v>
      </c>
      <c r="H4276" s="11" t="str">
        <f>_xlfn.IFNA(INDEX('Lookup Formulas Demo'!$B$5:$B$8,MATCH(F4276,'Lookup Formulas Demo'!$A$5:$A$8,0)),"No Match Found")</f>
        <v>Extreme Caution, Consider Delay</v>
      </c>
    </row>
    <row r="4277" spans="1:8" x14ac:dyDescent="0.3">
      <c r="A4277" s="9">
        <f>'Raw Data'!A4276</f>
        <v>45366.840277777803</v>
      </c>
      <c r="B4277" s="11">
        <f>'Raw Data'!M4276</f>
        <v>30.147125197998601</v>
      </c>
      <c r="C4277" s="11" t="str">
        <f t="shared" si="132"/>
        <v>Free-flow</v>
      </c>
      <c r="D4277" s="11">
        <f>'Raw Data'!P4276</f>
        <v>0</v>
      </c>
      <c r="E4277" s="11" t="str">
        <f t="shared" si="133"/>
        <v>No Accident</v>
      </c>
      <c r="F4277" s="11" t="str">
        <f>'Raw Data'!O4276</f>
        <v>Fog</v>
      </c>
      <c r="G4277" s="11" t="str">
        <f>IFERROR(VLOOKUP(F4277,'Lookup Formulas Demo'!$A$5:$B$8,2,0),"Unknown Weather")</f>
        <v>Use Fog Lights, Reduce Speed</v>
      </c>
      <c r="H4277" s="11" t="str">
        <f>_xlfn.IFNA(INDEX('Lookup Formulas Demo'!$B$5:$B$8,MATCH(F4277,'Lookup Formulas Demo'!$A$5:$A$8,0)),"No Match Found")</f>
        <v>Use Fog Lights, Reduce Speed</v>
      </c>
    </row>
    <row r="4278" spans="1:8" x14ac:dyDescent="0.3">
      <c r="A4278" s="9">
        <f>'Raw Data'!A4277</f>
        <v>45366.84375</v>
      </c>
      <c r="B4278" s="11">
        <f>'Raw Data'!M4277</f>
        <v>28.497783347607001</v>
      </c>
      <c r="C4278" s="11" t="str">
        <f t="shared" si="132"/>
        <v>Free-flow</v>
      </c>
      <c r="D4278" s="11">
        <f>'Raw Data'!P4277</f>
        <v>1</v>
      </c>
      <c r="E4278" s="11" t="str">
        <f t="shared" si="133"/>
        <v>Accident Reported</v>
      </c>
      <c r="F4278" s="11" t="str">
        <f>'Raw Data'!O4277</f>
        <v>Clear</v>
      </c>
      <c r="G4278" s="11" t="str">
        <f>IFERROR(VLOOKUP(F4278,'Lookup Formulas Demo'!$A$5:$B$8,2,0),"Unknown Weather")</f>
        <v>Normal Driving</v>
      </c>
      <c r="H4278" s="11" t="str">
        <f>_xlfn.IFNA(INDEX('Lookup Formulas Demo'!$B$5:$B$8,MATCH(F4278,'Lookup Formulas Demo'!$A$5:$A$8,0)),"No Match Found")</f>
        <v>Normal Driving</v>
      </c>
    </row>
    <row r="4279" spans="1:8" x14ac:dyDescent="0.3">
      <c r="A4279" s="9">
        <f>'Raw Data'!A4278</f>
        <v>45366.847222222197</v>
      </c>
      <c r="B4279" s="11">
        <f>'Raw Data'!M4278</f>
        <v>75.378430942680097</v>
      </c>
      <c r="C4279" s="11" t="str">
        <f t="shared" si="132"/>
        <v>Moderate</v>
      </c>
      <c r="D4279" s="11">
        <f>'Raw Data'!P4278</f>
        <v>0</v>
      </c>
      <c r="E4279" s="11" t="str">
        <f t="shared" si="133"/>
        <v>No Accident</v>
      </c>
      <c r="F4279" s="11" t="str">
        <f>'Raw Data'!O4278</f>
        <v>Fog</v>
      </c>
      <c r="G4279" s="11" t="str">
        <f>IFERROR(VLOOKUP(F4279,'Lookup Formulas Demo'!$A$5:$B$8,2,0),"Unknown Weather")</f>
        <v>Use Fog Lights, Reduce Speed</v>
      </c>
      <c r="H4279" s="11" t="str">
        <f>_xlfn.IFNA(INDEX('Lookup Formulas Demo'!$B$5:$B$8,MATCH(F4279,'Lookup Formulas Demo'!$A$5:$A$8,0)),"No Match Found")</f>
        <v>Use Fog Lights, Reduce Speed</v>
      </c>
    </row>
    <row r="4280" spans="1:8" x14ac:dyDescent="0.3">
      <c r="A4280" s="9">
        <f>'Raw Data'!A4279</f>
        <v>45366.850694444503</v>
      </c>
      <c r="B4280" s="11">
        <f>'Raw Data'!M4279</f>
        <v>37.048694339860397</v>
      </c>
      <c r="C4280" s="11" t="str">
        <f t="shared" si="132"/>
        <v>Free-flow</v>
      </c>
      <c r="D4280" s="11">
        <f>'Raw Data'!P4279</f>
        <v>0</v>
      </c>
      <c r="E4280" s="11" t="str">
        <f t="shared" si="133"/>
        <v>No Accident</v>
      </c>
      <c r="F4280" s="11" t="str">
        <f>'Raw Data'!O4279</f>
        <v>Fog</v>
      </c>
      <c r="G4280" s="11" t="str">
        <f>IFERROR(VLOOKUP(F4280,'Lookup Formulas Demo'!$A$5:$B$8,2,0),"Unknown Weather")</f>
        <v>Use Fog Lights, Reduce Speed</v>
      </c>
      <c r="H4280" s="11" t="str">
        <f>_xlfn.IFNA(INDEX('Lookup Formulas Demo'!$B$5:$B$8,MATCH(F4280,'Lookup Formulas Demo'!$A$5:$A$8,0)),"No Match Found")</f>
        <v>Use Fog Lights, Reduce Speed</v>
      </c>
    </row>
    <row r="4281" spans="1:8" x14ac:dyDescent="0.3">
      <c r="A4281" s="9">
        <f>'Raw Data'!A4280</f>
        <v>45366.854166666701</v>
      </c>
      <c r="B4281" s="11">
        <f>'Raw Data'!M4280</f>
        <v>46.426512214604301</v>
      </c>
      <c r="C4281" s="11" t="str">
        <f t="shared" si="132"/>
        <v>Free-flow</v>
      </c>
      <c r="D4281" s="11">
        <f>'Raw Data'!P4280</f>
        <v>0</v>
      </c>
      <c r="E4281" s="11" t="str">
        <f t="shared" si="133"/>
        <v>No Accident</v>
      </c>
      <c r="F4281" s="11" t="str">
        <f>'Raw Data'!O4280</f>
        <v>Fog</v>
      </c>
      <c r="G4281" s="11" t="str">
        <f>IFERROR(VLOOKUP(F4281,'Lookup Formulas Demo'!$A$5:$B$8,2,0),"Unknown Weather")</f>
        <v>Use Fog Lights, Reduce Speed</v>
      </c>
      <c r="H4281" s="11" t="str">
        <f>_xlfn.IFNA(INDEX('Lookup Formulas Demo'!$B$5:$B$8,MATCH(F4281,'Lookup Formulas Demo'!$A$5:$A$8,0)),"No Match Found")</f>
        <v>Use Fog Lights, Reduce Speed</v>
      </c>
    </row>
    <row r="4282" spans="1:8" x14ac:dyDescent="0.3">
      <c r="A4282" s="9">
        <f>'Raw Data'!A4281</f>
        <v>45366.857638888898</v>
      </c>
      <c r="B4282" s="11">
        <f>'Raw Data'!M4281</f>
        <v>34.294430061189999</v>
      </c>
      <c r="C4282" s="11" t="str">
        <f t="shared" si="132"/>
        <v>Free-flow</v>
      </c>
      <c r="D4282" s="11">
        <f>'Raw Data'!P4281</f>
        <v>0</v>
      </c>
      <c r="E4282" s="11" t="str">
        <f t="shared" si="133"/>
        <v>No Accident</v>
      </c>
      <c r="F4282" s="11" t="str">
        <f>'Raw Data'!O4281</f>
        <v>Snow</v>
      </c>
      <c r="G4282" s="11" t="str">
        <f>IFERROR(VLOOKUP(F4282,'Lookup Formulas Demo'!$A$5:$B$8,2,0),"Unknown Weather")</f>
        <v>Extreme Caution, Consider Delay</v>
      </c>
      <c r="H4282" s="11" t="str">
        <f>_xlfn.IFNA(INDEX('Lookup Formulas Demo'!$B$5:$B$8,MATCH(F4282,'Lookup Formulas Demo'!$A$5:$A$8,0)),"No Match Found")</f>
        <v>Extreme Caution, Consider Delay</v>
      </c>
    </row>
    <row r="4283" spans="1:8" x14ac:dyDescent="0.3">
      <c r="A4283" s="9">
        <f>'Raw Data'!A4282</f>
        <v>45366.861111111102</v>
      </c>
      <c r="B4283" s="11">
        <f>'Raw Data'!M4282</f>
        <v>19.137722668468498</v>
      </c>
      <c r="C4283" s="11" t="str">
        <f t="shared" si="132"/>
        <v>Free-flow</v>
      </c>
      <c r="D4283" s="11">
        <f>'Raw Data'!P4282</f>
        <v>0</v>
      </c>
      <c r="E4283" s="11" t="str">
        <f t="shared" si="133"/>
        <v>No Accident</v>
      </c>
      <c r="F4283" s="11" t="str">
        <f>'Raw Data'!O4282</f>
        <v>Fog</v>
      </c>
      <c r="G4283" s="11" t="str">
        <f>IFERROR(VLOOKUP(F4283,'Lookup Formulas Demo'!$A$5:$B$8,2,0),"Unknown Weather")</f>
        <v>Use Fog Lights, Reduce Speed</v>
      </c>
      <c r="H4283" s="11" t="str">
        <f>_xlfn.IFNA(INDEX('Lookup Formulas Demo'!$B$5:$B$8,MATCH(F4283,'Lookup Formulas Demo'!$A$5:$A$8,0)),"No Match Found")</f>
        <v>Use Fog Lights, Reduce Speed</v>
      </c>
    </row>
    <row r="4284" spans="1:8" x14ac:dyDescent="0.3">
      <c r="A4284" s="9">
        <f>'Raw Data'!A4283</f>
        <v>45366.864583333299</v>
      </c>
      <c r="B4284" s="11">
        <f>'Raw Data'!M4283</f>
        <v>53.822434058918702</v>
      </c>
      <c r="C4284" s="11" t="str">
        <f t="shared" si="132"/>
        <v>Moderate</v>
      </c>
      <c r="D4284" s="11">
        <f>'Raw Data'!P4283</f>
        <v>0</v>
      </c>
      <c r="E4284" s="11" t="str">
        <f t="shared" si="133"/>
        <v>No Accident</v>
      </c>
      <c r="F4284" s="11" t="str">
        <f>'Raw Data'!O4283</f>
        <v>Snow</v>
      </c>
      <c r="G4284" s="11" t="str">
        <f>IFERROR(VLOOKUP(F4284,'Lookup Formulas Demo'!$A$5:$B$8,2,0),"Unknown Weather")</f>
        <v>Extreme Caution, Consider Delay</v>
      </c>
      <c r="H4284" s="11" t="str">
        <f>_xlfn.IFNA(INDEX('Lookup Formulas Demo'!$B$5:$B$8,MATCH(F4284,'Lookup Formulas Demo'!$A$5:$A$8,0)),"No Match Found")</f>
        <v>Extreme Caution, Consider Delay</v>
      </c>
    </row>
    <row r="4285" spans="1:8" x14ac:dyDescent="0.3">
      <c r="A4285" s="9">
        <f>'Raw Data'!A4284</f>
        <v>45366.868055555598</v>
      </c>
      <c r="B4285" s="11">
        <f>'Raw Data'!M4284</f>
        <v>35.0276675446299</v>
      </c>
      <c r="C4285" s="11" t="str">
        <f t="shared" si="132"/>
        <v>Free-flow</v>
      </c>
      <c r="D4285" s="11">
        <f>'Raw Data'!P4284</f>
        <v>0</v>
      </c>
      <c r="E4285" s="11" t="str">
        <f t="shared" si="133"/>
        <v>No Accident</v>
      </c>
      <c r="F4285" s="11" t="str">
        <f>'Raw Data'!O4284</f>
        <v>Fog</v>
      </c>
      <c r="G4285" s="11" t="str">
        <f>IFERROR(VLOOKUP(F4285,'Lookup Formulas Demo'!$A$5:$B$8,2,0),"Unknown Weather")</f>
        <v>Use Fog Lights, Reduce Speed</v>
      </c>
      <c r="H4285" s="11" t="str">
        <f>_xlfn.IFNA(INDEX('Lookup Formulas Demo'!$B$5:$B$8,MATCH(F4285,'Lookup Formulas Demo'!$A$5:$A$8,0)),"No Match Found")</f>
        <v>Use Fog Lights, Reduce Speed</v>
      </c>
    </row>
    <row r="4286" spans="1:8" x14ac:dyDescent="0.3">
      <c r="A4286" s="9">
        <f>'Raw Data'!A4285</f>
        <v>45366.871527777803</v>
      </c>
      <c r="B4286" s="11">
        <f>'Raw Data'!M4285</f>
        <v>50.332434918982997</v>
      </c>
      <c r="C4286" s="11" t="str">
        <f t="shared" si="132"/>
        <v>Moderate</v>
      </c>
      <c r="D4286" s="11">
        <f>'Raw Data'!P4285</f>
        <v>0</v>
      </c>
      <c r="E4286" s="11" t="str">
        <f t="shared" si="133"/>
        <v>No Accident</v>
      </c>
      <c r="F4286" s="11" t="str">
        <f>'Raw Data'!O4285</f>
        <v>Rain</v>
      </c>
      <c r="G4286" s="11" t="str">
        <f>IFERROR(VLOOKUP(F4286,'Lookup Formulas Demo'!$A$5:$B$8,2,0),"Unknown Weather")</f>
        <v>Reduce Speed, Increase Following Distance</v>
      </c>
      <c r="H4286" s="11" t="str">
        <f>_xlfn.IFNA(INDEX('Lookup Formulas Demo'!$B$5:$B$8,MATCH(F4286,'Lookup Formulas Demo'!$A$5:$A$8,0)),"No Match Found")</f>
        <v>Reduce Speed, Increase Following Distance</v>
      </c>
    </row>
    <row r="4287" spans="1:8" x14ac:dyDescent="0.3">
      <c r="A4287" s="9">
        <f>'Raw Data'!A4286</f>
        <v>45366.875</v>
      </c>
      <c r="B4287" s="11">
        <f>'Raw Data'!M4286</f>
        <v>61.989990073264401</v>
      </c>
      <c r="C4287" s="11" t="str">
        <f t="shared" si="132"/>
        <v>Moderate</v>
      </c>
      <c r="D4287" s="11">
        <f>'Raw Data'!P4286</f>
        <v>0</v>
      </c>
      <c r="E4287" s="11" t="str">
        <f t="shared" si="133"/>
        <v>No Accident</v>
      </c>
      <c r="F4287" s="11" t="str">
        <f>'Raw Data'!O4286</f>
        <v>Fog</v>
      </c>
      <c r="G4287" s="11" t="str">
        <f>IFERROR(VLOOKUP(F4287,'Lookup Formulas Demo'!$A$5:$B$8,2,0),"Unknown Weather")</f>
        <v>Use Fog Lights, Reduce Speed</v>
      </c>
      <c r="H4287" s="11" t="str">
        <f>_xlfn.IFNA(INDEX('Lookup Formulas Demo'!$B$5:$B$8,MATCH(F4287,'Lookup Formulas Demo'!$A$5:$A$8,0)),"No Match Found")</f>
        <v>Use Fog Lights, Reduce Speed</v>
      </c>
    </row>
    <row r="4288" spans="1:8" x14ac:dyDescent="0.3">
      <c r="A4288" s="9">
        <f>'Raw Data'!A4287</f>
        <v>45366.878472222197</v>
      </c>
      <c r="B4288" s="11">
        <f>'Raw Data'!M4287</f>
        <v>51.235401261577302</v>
      </c>
      <c r="C4288" s="11" t="str">
        <f t="shared" si="132"/>
        <v>Moderate</v>
      </c>
      <c r="D4288" s="11">
        <f>'Raw Data'!P4287</f>
        <v>1</v>
      </c>
      <c r="E4288" s="11" t="str">
        <f t="shared" si="133"/>
        <v>Accident Reported</v>
      </c>
      <c r="F4288" s="11" t="str">
        <f>'Raw Data'!O4287</f>
        <v>Fog</v>
      </c>
      <c r="G4288" s="11" t="str">
        <f>IFERROR(VLOOKUP(F4288,'Lookup Formulas Demo'!$A$5:$B$8,2,0),"Unknown Weather")</f>
        <v>Use Fog Lights, Reduce Speed</v>
      </c>
      <c r="H4288" s="11" t="str">
        <f>_xlfn.IFNA(INDEX('Lookup Formulas Demo'!$B$5:$B$8,MATCH(F4288,'Lookup Formulas Demo'!$A$5:$A$8,0)),"No Match Found")</f>
        <v>Use Fog Lights, Reduce Speed</v>
      </c>
    </row>
    <row r="4289" spans="1:8" x14ac:dyDescent="0.3">
      <c r="A4289" s="9">
        <f>'Raw Data'!A4288</f>
        <v>45366.881944444503</v>
      </c>
      <c r="B4289" s="11">
        <f>'Raw Data'!M4288</f>
        <v>58.661620520147501</v>
      </c>
      <c r="C4289" s="11" t="str">
        <f t="shared" si="132"/>
        <v>Moderate</v>
      </c>
      <c r="D4289" s="11">
        <f>'Raw Data'!P4288</f>
        <v>0</v>
      </c>
      <c r="E4289" s="11" t="str">
        <f t="shared" si="133"/>
        <v>No Accident</v>
      </c>
      <c r="F4289" s="11" t="str">
        <f>'Raw Data'!O4288</f>
        <v>Rain</v>
      </c>
      <c r="G4289" s="11" t="str">
        <f>IFERROR(VLOOKUP(F4289,'Lookup Formulas Demo'!$A$5:$B$8,2,0),"Unknown Weather")</f>
        <v>Reduce Speed, Increase Following Distance</v>
      </c>
      <c r="H4289" s="11" t="str">
        <f>_xlfn.IFNA(INDEX('Lookup Formulas Demo'!$B$5:$B$8,MATCH(F4289,'Lookup Formulas Demo'!$A$5:$A$8,0)),"No Match Found")</f>
        <v>Reduce Speed, Increase Following Distance</v>
      </c>
    </row>
    <row r="4290" spans="1:8" x14ac:dyDescent="0.3">
      <c r="A4290" s="9">
        <f>'Raw Data'!A4289</f>
        <v>45366.885416666701</v>
      </c>
      <c r="B4290" s="11">
        <f>'Raw Data'!M4289</f>
        <v>39.127118966771597</v>
      </c>
      <c r="C4290" s="11" t="str">
        <f t="shared" si="132"/>
        <v>Free-flow</v>
      </c>
      <c r="D4290" s="11">
        <f>'Raw Data'!P4289</f>
        <v>0</v>
      </c>
      <c r="E4290" s="11" t="str">
        <f t="shared" si="133"/>
        <v>No Accident</v>
      </c>
      <c r="F4290" s="11" t="str">
        <f>'Raw Data'!O4289</f>
        <v>Snow</v>
      </c>
      <c r="G4290" s="11" t="str">
        <f>IFERROR(VLOOKUP(F4290,'Lookup Formulas Demo'!$A$5:$B$8,2,0),"Unknown Weather")</f>
        <v>Extreme Caution, Consider Delay</v>
      </c>
      <c r="H4290" s="11" t="str">
        <f>_xlfn.IFNA(INDEX('Lookup Formulas Demo'!$B$5:$B$8,MATCH(F4290,'Lookup Formulas Demo'!$A$5:$A$8,0)),"No Match Found")</f>
        <v>Extreme Caution, Consider Delay</v>
      </c>
    </row>
    <row r="4291" spans="1:8" x14ac:dyDescent="0.3">
      <c r="A4291" s="9">
        <f>'Raw Data'!A4290</f>
        <v>45366.888888888898</v>
      </c>
      <c r="B4291" s="11">
        <f>'Raw Data'!M4290</f>
        <v>91.855010384644302</v>
      </c>
      <c r="C4291" s="11" t="str">
        <f t="shared" ref="C4291:C4354" si="134">IF(B4291&gt;=80,"Congested",IF(B4291&gt;=50,"Moderate","Free-flow"))</f>
        <v>Congested</v>
      </c>
      <c r="D4291" s="11">
        <f>'Raw Data'!P4290</f>
        <v>0</v>
      </c>
      <c r="E4291" s="11" t="str">
        <f t="shared" ref="E4291:E4354" si="135">IF(D4291=1,"Accident Reported","No Accident")</f>
        <v>No Accident</v>
      </c>
      <c r="F4291" s="11" t="str">
        <f>'Raw Data'!O4290</f>
        <v>Clear</v>
      </c>
      <c r="G4291" s="11" t="str">
        <f>IFERROR(VLOOKUP(F4291,'Lookup Formulas Demo'!$A$5:$B$8,2,0),"Unknown Weather")</f>
        <v>Normal Driving</v>
      </c>
      <c r="H4291" s="11" t="str">
        <f>_xlfn.IFNA(INDEX('Lookup Formulas Demo'!$B$5:$B$8,MATCH(F4291,'Lookup Formulas Demo'!$A$5:$A$8,0)),"No Match Found")</f>
        <v>Normal Driving</v>
      </c>
    </row>
    <row r="4292" spans="1:8" x14ac:dyDescent="0.3">
      <c r="A4292" s="9">
        <f>'Raw Data'!A4291</f>
        <v>45366.892361111102</v>
      </c>
      <c r="B4292" s="11">
        <f>'Raw Data'!M4291</f>
        <v>83.166022268255702</v>
      </c>
      <c r="C4292" s="11" t="str">
        <f t="shared" si="134"/>
        <v>Congested</v>
      </c>
      <c r="D4292" s="11">
        <f>'Raw Data'!P4291</f>
        <v>0</v>
      </c>
      <c r="E4292" s="11" t="str">
        <f t="shared" si="135"/>
        <v>No Accident</v>
      </c>
      <c r="F4292" s="11" t="str">
        <f>'Raw Data'!O4291</f>
        <v>Snow</v>
      </c>
      <c r="G4292" s="11" t="str">
        <f>IFERROR(VLOOKUP(F4292,'Lookup Formulas Demo'!$A$5:$B$8,2,0),"Unknown Weather")</f>
        <v>Extreme Caution, Consider Delay</v>
      </c>
      <c r="H4292" s="11" t="str">
        <f>_xlfn.IFNA(INDEX('Lookup Formulas Demo'!$B$5:$B$8,MATCH(F4292,'Lookup Formulas Demo'!$A$5:$A$8,0)),"No Match Found")</f>
        <v>Extreme Caution, Consider Delay</v>
      </c>
    </row>
    <row r="4293" spans="1:8" x14ac:dyDescent="0.3">
      <c r="A4293" s="9">
        <f>'Raw Data'!A4292</f>
        <v>45366.895833333299</v>
      </c>
      <c r="B4293" s="11">
        <f>'Raw Data'!M4292</f>
        <v>61.688087474759797</v>
      </c>
      <c r="C4293" s="11" t="str">
        <f t="shared" si="134"/>
        <v>Moderate</v>
      </c>
      <c r="D4293" s="11">
        <f>'Raw Data'!P4292</f>
        <v>1</v>
      </c>
      <c r="E4293" s="11" t="str">
        <f t="shared" si="135"/>
        <v>Accident Reported</v>
      </c>
      <c r="F4293" s="11" t="str">
        <f>'Raw Data'!O4292</f>
        <v>Clear</v>
      </c>
      <c r="G4293" s="11" t="str">
        <f>IFERROR(VLOOKUP(F4293,'Lookup Formulas Demo'!$A$5:$B$8,2,0),"Unknown Weather")</f>
        <v>Normal Driving</v>
      </c>
      <c r="H4293" s="11" t="str">
        <f>_xlfn.IFNA(INDEX('Lookup Formulas Demo'!$B$5:$B$8,MATCH(F4293,'Lookup Formulas Demo'!$A$5:$A$8,0)),"No Match Found")</f>
        <v>Normal Driving</v>
      </c>
    </row>
    <row r="4294" spans="1:8" x14ac:dyDescent="0.3">
      <c r="A4294" s="9">
        <f>'Raw Data'!A4293</f>
        <v>45366.899305555598</v>
      </c>
      <c r="B4294" s="11">
        <f>'Raw Data'!M4293</f>
        <v>78.681467738481999</v>
      </c>
      <c r="C4294" s="11" t="str">
        <f t="shared" si="134"/>
        <v>Moderate</v>
      </c>
      <c r="D4294" s="11">
        <f>'Raw Data'!P4293</f>
        <v>0</v>
      </c>
      <c r="E4294" s="11" t="str">
        <f t="shared" si="135"/>
        <v>No Accident</v>
      </c>
      <c r="F4294" s="11" t="str">
        <f>'Raw Data'!O4293</f>
        <v>Rain</v>
      </c>
      <c r="G4294" s="11" t="str">
        <f>IFERROR(VLOOKUP(F4294,'Lookup Formulas Demo'!$A$5:$B$8,2,0),"Unknown Weather")</f>
        <v>Reduce Speed, Increase Following Distance</v>
      </c>
      <c r="H4294" s="11" t="str">
        <f>_xlfn.IFNA(INDEX('Lookup Formulas Demo'!$B$5:$B$8,MATCH(F4294,'Lookup Formulas Demo'!$A$5:$A$8,0)),"No Match Found")</f>
        <v>Reduce Speed, Increase Following Distance</v>
      </c>
    </row>
    <row r="4295" spans="1:8" x14ac:dyDescent="0.3">
      <c r="A4295" s="9">
        <f>'Raw Data'!A4294</f>
        <v>45366.902777777803</v>
      </c>
      <c r="B4295" s="11">
        <f>'Raw Data'!M4294</f>
        <v>63.1701524135417</v>
      </c>
      <c r="C4295" s="11" t="str">
        <f t="shared" si="134"/>
        <v>Moderate</v>
      </c>
      <c r="D4295" s="11">
        <f>'Raw Data'!P4294</f>
        <v>0</v>
      </c>
      <c r="E4295" s="11" t="str">
        <f t="shared" si="135"/>
        <v>No Accident</v>
      </c>
      <c r="F4295" s="11" t="str">
        <f>'Raw Data'!O4294</f>
        <v>Rain</v>
      </c>
      <c r="G4295" s="11" t="str">
        <f>IFERROR(VLOOKUP(F4295,'Lookup Formulas Demo'!$A$5:$B$8,2,0),"Unknown Weather")</f>
        <v>Reduce Speed, Increase Following Distance</v>
      </c>
      <c r="H4295" s="11" t="str">
        <f>_xlfn.IFNA(INDEX('Lookup Formulas Demo'!$B$5:$B$8,MATCH(F4295,'Lookup Formulas Demo'!$A$5:$A$8,0)),"No Match Found")</f>
        <v>Reduce Speed, Increase Following Distance</v>
      </c>
    </row>
    <row r="4296" spans="1:8" x14ac:dyDescent="0.3">
      <c r="A4296" s="9">
        <f>'Raw Data'!A4295</f>
        <v>45366.90625</v>
      </c>
      <c r="B4296" s="11">
        <f>'Raw Data'!M4295</f>
        <v>26.937776345150802</v>
      </c>
      <c r="C4296" s="11" t="str">
        <f t="shared" si="134"/>
        <v>Free-flow</v>
      </c>
      <c r="D4296" s="11">
        <f>'Raw Data'!P4295</f>
        <v>0</v>
      </c>
      <c r="E4296" s="11" t="str">
        <f t="shared" si="135"/>
        <v>No Accident</v>
      </c>
      <c r="F4296" s="11" t="str">
        <f>'Raw Data'!O4295</f>
        <v>Rain</v>
      </c>
      <c r="G4296" s="11" t="str">
        <f>IFERROR(VLOOKUP(F4296,'Lookup Formulas Demo'!$A$5:$B$8,2,0),"Unknown Weather")</f>
        <v>Reduce Speed, Increase Following Distance</v>
      </c>
      <c r="H4296" s="11" t="str">
        <f>_xlfn.IFNA(INDEX('Lookup Formulas Demo'!$B$5:$B$8,MATCH(F4296,'Lookup Formulas Demo'!$A$5:$A$8,0)),"No Match Found")</f>
        <v>Reduce Speed, Increase Following Distance</v>
      </c>
    </row>
    <row r="4297" spans="1:8" x14ac:dyDescent="0.3">
      <c r="A4297" s="9">
        <f>'Raw Data'!A4296</f>
        <v>45366.909722222197</v>
      </c>
      <c r="B4297" s="11">
        <f>'Raw Data'!M4296</f>
        <v>71.423551332703894</v>
      </c>
      <c r="C4297" s="11" t="str">
        <f t="shared" si="134"/>
        <v>Moderate</v>
      </c>
      <c r="D4297" s="11">
        <f>'Raw Data'!P4296</f>
        <v>1</v>
      </c>
      <c r="E4297" s="11" t="str">
        <f t="shared" si="135"/>
        <v>Accident Reported</v>
      </c>
      <c r="F4297" s="11" t="str">
        <f>'Raw Data'!O4296</f>
        <v>Snow</v>
      </c>
      <c r="G4297" s="11" t="str">
        <f>IFERROR(VLOOKUP(F4297,'Lookup Formulas Demo'!$A$5:$B$8,2,0),"Unknown Weather")</f>
        <v>Extreme Caution, Consider Delay</v>
      </c>
      <c r="H4297" s="11" t="str">
        <f>_xlfn.IFNA(INDEX('Lookup Formulas Demo'!$B$5:$B$8,MATCH(F4297,'Lookup Formulas Demo'!$A$5:$A$8,0)),"No Match Found")</f>
        <v>Extreme Caution, Consider Delay</v>
      </c>
    </row>
    <row r="4298" spans="1:8" x14ac:dyDescent="0.3">
      <c r="A4298" s="9">
        <f>'Raw Data'!A4297</f>
        <v>45366.913194444503</v>
      </c>
      <c r="B4298" s="11">
        <f>'Raw Data'!M4297</f>
        <v>13.5623087971861</v>
      </c>
      <c r="C4298" s="11" t="str">
        <f t="shared" si="134"/>
        <v>Free-flow</v>
      </c>
      <c r="D4298" s="11">
        <f>'Raw Data'!P4297</f>
        <v>0</v>
      </c>
      <c r="E4298" s="11" t="str">
        <f t="shared" si="135"/>
        <v>No Accident</v>
      </c>
      <c r="F4298" s="11" t="str">
        <f>'Raw Data'!O4297</f>
        <v>Fog</v>
      </c>
      <c r="G4298" s="11" t="str">
        <f>IFERROR(VLOOKUP(F4298,'Lookup Formulas Demo'!$A$5:$B$8,2,0),"Unknown Weather")</f>
        <v>Use Fog Lights, Reduce Speed</v>
      </c>
      <c r="H4298" s="11" t="str">
        <f>_xlfn.IFNA(INDEX('Lookup Formulas Demo'!$B$5:$B$8,MATCH(F4298,'Lookup Formulas Demo'!$A$5:$A$8,0)),"No Match Found")</f>
        <v>Use Fog Lights, Reduce Speed</v>
      </c>
    </row>
    <row r="4299" spans="1:8" x14ac:dyDescent="0.3">
      <c r="A4299" s="9">
        <f>'Raw Data'!A4298</f>
        <v>45366.916666666701</v>
      </c>
      <c r="B4299" s="11">
        <f>'Raw Data'!M4298</f>
        <v>73.185062060168207</v>
      </c>
      <c r="C4299" s="11" t="str">
        <f t="shared" si="134"/>
        <v>Moderate</v>
      </c>
      <c r="D4299" s="11">
        <f>'Raw Data'!P4298</f>
        <v>1</v>
      </c>
      <c r="E4299" s="11" t="str">
        <f t="shared" si="135"/>
        <v>Accident Reported</v>
      </c>
      <c r="F4299" s="11" t="str">
        <f>'Raw Data'!O4298</f>
        <v>Rain</v>
      </c>
      <c r="G4299" s="11" t="str">
        <f>IFERROR(VLOOKUP(F4299,'Lookup Formulas Demo'!$A$5:$B$8,2,0),"Unknown Weather")</f>
        <v>Reduce Speed, Increase Following Distance</v>
      </c>
      <c r="H4299" s="11" t="str">
        <f>_xlfn.IFNA(INDEX('Lookup Formulas Demo'!$B$5:$B$8,MATCH(F4299,'Lookup Formulas Demo'!$A$5:$A$8,0)),"No Match Found")</f>
        <v>Reduce Speed, Increase Following Distance</v>
      </c>
    </row>
    <row r="4300" spans="1:8" x14ac:dyDescent="0.3">
      <c r="A4300" s="9">
        <f>'Raw Data'!A4299</f>
        <v>45366.920138888898</v>
      </c>
      <c r="B4300" s="11">
        <f>'Raw Data'!M4299</f>
        <v>92.828255033654401</v>
      </c>
      <c r="C4300" s="11" t="str">
        <f t="shared" si="134"/>
        <v>Congested</v>
      </c>
      <c r="D4300" s="11">
        <f>'Raw Data'!P4299</f>
        <v>0</v>
      </c>
      <c r="E4300" s="11" t="str">
        <f t="shared" si="135"/>
        <v>No Accident</v>
      </c>
      <c r="F4300" s="11" t="str">
        <f>'Raw Data'!O4299</f>
        <v>Fog</v>
      </c>
      <c r="G4300" s="11" t="str">
        <f>IFERROR(VLOOKUP(F4300,'Lookup Formulas Demo'!$A$5:$B$8,2,0),"Unknown Weather")</f>
        <v>Use Fog Lights, Reduce Speed</v>
      </c>
      <c r="H4300" s="11" t="str">
        <f>_xlfn.IFNA(INDEX('Lookup Formulas Demo'!$B$5:$B$8,MATCH(F4300,'Lookup Formulas Demo'!$A$5:$A$8,0)),"No Match Found")</f>
        <v>Use Fog Lights, Reduce Speed</v>
      </c>
    </row>
    <row r="4301" spans="1:8" x14ac:dyDescent="0.3">
      <c r="A4301" s="9">
        <f>'Raw Data'!A4300</f>
        <v>45366.923611111102</v>
      </c>
      <c r="B4301" s="11">
        <f>'Raw Data'!M4300</f>
        <v>51.301033871555397</v>
      </c>
      <c r="C4301" s="11" t="str">
        <f t="shared" si="134"/>
        <v>Moderate</v>
      </c>
      <c r="D4301" s="11">
        <f>'Raw Data'!P4300</f>
        <v>0</v>
      </c>
      <c r="E4301" s="11" t="str">
        <f t="shared" si="135"/>
        <v>No Accident</v>
      </c>
      <c r="F4301" s="11" t="str">
        <f>'Raw Data'!O4300</f>
        <v>Rain</v>
      </c>
      <c r="G4301" s="11" t="str">
        <f>IFERROR(VLOOKUP(F4301,'Lookup Formulas Demo'!$A$5:$B$8,2,0),"Unknown Weather")</f>
        <v>Reduce Speed, Increase Following Distance</v>
      </c>
      <c r="H4301" s="11" t="str">
        <f>_xlfn.IFNA(INDEX('Lookup Formulas Demo'!$B$5:$B$8,MATCH(F4301,'Lookup Formulas Demo'!$A$5:$A$8,0)),"No Match Found")</f>
        <v>Reduce Speed, Increase Following Distance</v>
      </c>
    </row>
    <row r="4302" spans="1:8" x14ac:dyDescent="0.3">
      <c r="A4302" s="9">
        <f>'Raw Data'!A4301</f>
        <v>45366.927083333299</v>
      </c>
      <c r="B4302" s="11">
        <f>'Raw Data'!M4301</f>
        <v>63.635414480936497</v>
      </c>
      <c r="C4302" s="11" t="str">
        <f t="shared" si="134"/>
        <v>Moderate</v>
      </c>
      <c r="D4302" s="11">
        <f>'Raw Data'!P4301</f>
        <v>0</v>
      </c>
      <c r="E4302" s="11" t="str">
        <f t="shared" si="135"/>
        <v>No Accident</v>
      </c>
      <c r="F4302" s="11" t="str">
        <f>'Raw Data'!O4301</f>
        <v>Snow</v>
      </c>
      <c r="G4302" s="11" t="str">
        <f>IFERROR(VLOOKUP(F4302,'Lookup Formulas Demo'!$A$5:$B$8,2,0),"Unknown Weather")</f>
        <v>Extreme Caution, Consider Delay</v>
      </c>
      <c r="H4302" s="11" t="str">
        <f>_xlfn.IFNA(INDEX('Lookup Formulas Demo'!$B$5:$B$8,MATCH(F4302,'Lookup Formulas Demo'!$A$5:$A$8,0)),"No Match Found")</f>
        <v>Extreme Caution, Consider Delay</v>
      </c>
    </row>
    <row r="4303" spans="1:8" x14ac:dyDescent="0.3">
      <c r="A4303" s="9">
        <f>'Raw Data'!A4302</f>
        <v>45366.930555555598</v>
      </c>
      <c r="B4303" s="11">
        <f>'Raw Data'!M4302</f>
        <v>12.9731851565972</v>
      </c>
      <c r="C4303" s="11" t="str">
        <f t="shared" si="134"/>
        <v>Free-flow</v>
      </c>
      <c r="D4303" s="11">
        <f>'Raw Data'!P4302</f>
        <v>0</v>
      </c>
      <c r="E4303" s="11" t="str">
        <f t="shared" si="135"/>
        <v>No Accident</v>
      </c>
      <c r="F4303" s="11" t="str">
        <f>'Raw Data'!O4302</f>
        <v>Snow</v>
      </c>
      <c r="G4303" s="11" t="str">
        <f>IFERROR(VLOOKUP(F4303,'Lookup Formulas Demo'!$A$5:$B$8,2,0),"Unknown Weather")</f>
        <v>Extreme Caution, Consider Delay</v>
      </c>
      <c r="H4303" s="11" t="str">
        <f>_xlfn.IFNA(INDEX('Lookup Formulas Demo'!$B$5:$B$8,MATCH(F4303,'Lookup Formulas Demo'!$A$5:$A$8,0)),"No Match Found")</f>
        <v>Extreme Caution, Consider Delay</v>
      </c>
    </row>
    <row r="4304" spans="1:8" x14ac:dyDescent="0.3">
      <c r="A4304" s="9">
        <f>'Raw Data'!A4303</f>
        <v>45366.934027777803</v>
      </c>
      <c r="B4304" s="11">
        <f>'Raw Data'!M4303</f>
        <v>97.523821602834701</v>
      </c>
      <c r="C4304" s="11" t="str">
        <f t="shared" si="134"/>
        <v>Congested</v>
      </c>
      <c r="D4304" s="11">
        <f>'Raw Data'!P4303</f>
        <v>0</v>
      </c>
      <c r="E4304" s="11" t="str">
        <f t="shared" si="135"/>
        <v>No Accident</v>
      </c>
      <c r="F4304" s="11" t="str">
        <f>'Raw Data'!O4303</f>
        <v>Clear</v>
      </c>
      <c r="G4304" s="11" t="str">
        <f>IFERROR(VLOOKUP(F4304,'Lookup Formulas Demo'!$A$5:$B$8,2,0),"Unknown Weather")</f>
        <v>Normal Driving</v>
      </c>
      <c r="H4304" s="11" t="str">
        <f>_xlfn.IFNA(INDEX('Lookup Formulas Demo'!$B$5:$B$8,MATCH(F4304,'Lookup Formulas Demo'!$A$5:$A$8,0)),"No Match Found")</f>
        <v>Normal Driving</v>
      </c>
    </row>
    <row r="4305" spans="1:8" x14ac:dyDescent="0.3">
      <c r="A4305" s="9">
        <f>'Raw Data'!A4304</f>
        <v>45366.9375</v>
      </c>
      <c r="B4305" s="11">
        <f>'Raw Data'!M4304</f>
        <v>92.676984416019195</v>
      </c>
      <c r="C4305" s="11" t="str">
        <f t="shared" si="134"/>
        <v>Congested</v>
      </c>
      <c r="D4305" s="11">
        <f>'Raw Data'!P4304</f>
        <v>0</v>
      </c>
      <c r="E4305" s="11" t="str">
        <f t="shared" si="135"/>
        <v>No Accident</v>
      </c>
      <c r="F4305" s="11" t="str">
        <f>'Raw Data'!O4304</f>
        <v>Fog</v>
      </c>
      <c r="G4305" s="11" t="str">
        <f>IFERROR(VLOOKUP(F4305,'Lookup Formulas Demo'!$A$5:$B$8,2,0),"Unknown Weather")</f>
        <v>Use Fog Lights, Reduce Speed</v>
      </c>
      <c r="H4305" s="11" t="str">
        <f>_xlfn.IFNA(INDEX('Lookup Formulas Demo'!$B$5:$B$8,MATCH(F4305,'Lookup Formulas Demo'!$A$5:$A$8,0)),"No Match Found")</f>
        <v>Use Fog Lights, Reduce Speed</v>
      </c>
    </row>
    <row r="4306" spans="1:8" x14ac:dyDescent="0.3">
      <c r="A4306" s="9">
        <f>'Raw Data'!A4305</f>
        <v>45366.940972222197</v>
      </c>
      <c r="B4306" s="11">
        <f>'Raw Data'!M4305</f>
        <v>38.858851860214997</v>
      </c>
      <c r="C4306" s="11" t="str">
        <f t="shared" si="134"/>
        <v>Free-flow</v>
      </c>
      <c r="D4306" s="11">
        <f>'Raw Data'!P4305</f>
        <v>0</v>
      </c>
      <c r="E4306" s="11" t="str">
        <f t="shared" si="135"/>
        <v>No Accident</v>
      </c>
      <c r="F4306" s="11" t="str">
        <f>'Raw Data'!O4305</f>
        <v>Rain</v>
      </c>
      <c r="G4306" s="11" t="str">
        <f>IFERROR(VLOOKUP(F4306,'Lookup Formulas Demo'!$A$5:$B$8,2,0),"Unknown Weather")</f>
        <v>Reduce Speed, Increase Following Distance</v>
      </c>
      <c r="H4306" s="11" t="str">
        <f>_xlfn.IFNA(INDEX('Lookup Formulas Demo'!$B$5:$B$8,MATCH(F4306,'Lookup Formulas Demo'!$A$5:$A$8,0)),"No Match Found")</f>
        <v>Reduce Speed, Increase Following Distance</v>
      </c>
    </row>
    <row r="4307" spans="1:8" x14ac:dyDescent="0.3">
      <c r="A4307" s="9">
        <f>'Raw Data'!A4306</f>
        <v>45366.944444444503</v>
      </c>
      <c r="B4307" s="11">
        <f>'Raw Data'!M4306</f>
        <v>56.890831949514698</v>
      </c>
      <c r="C4307" s="11" t="str">
        <f t="shared" si="134"/>
        <v>Moderate</v>
      </c>
      <c r="D4307" s="11">
        <f>'Raw Data'!P4306</f>
        <v>0</v>
      </c>
      <c r="E4307" s="11" t="str">
        <f t="shared" si="135"/>
        <v>No Accident</v>
      </c>
      <c r="F4307" s="11" t="str">
        <f>'Raw Data'!O4306</f>
        <v>Rain</v>
      </c>
      <c r="G4307" s="11" t="str">
        <f>IFERROR(VLOOKUP(F4307,'Lookup Formulas Demo'!$A$5:$B$8,2,0),"Unknown Weather")</f>
        <v>Reduce Speed, Increase Following Distance</v>
      </c>
      <c r="H4307" s="11" t="str">
        <f>_xlfn.IFNA(INDEX('Lookup Formulas Demo'!$B$5:$B$8,MATCH(F4307,'Lookup Formulas Demo'!$A$5:$A$8,0)),"No Match Found")</f>
        <v>Reduce Speed, Increase Following Distance</v>
      </c>
    </row>
    <row r="4308" spans="1:8" x14ac:dyDescent="0.3">
      <c r="A4308" s="9">
        <f>'Raw Data'!A4307</f>
        <v>45366.947916666701</v>
      </c>
      <c r="B4308" s="11">
        <f>'Raw Data'!M4307</f>
        <v>79.372930331725797</v>
      </c>
      <c r="C4308" s="11" t="str">
        <f t="shared" si="134"/>
        <v>Moderate</v>
      </c>
      <c r="D4308" s="11">
        <f>'Raw Data'!P4307</f>
        <v>1</v>
      </c>
      <c r="E4308" s="11" t="str">
        <f t="shared" si="135"/>
        <v>Accident Reported</v>
      </c>
      <c r="F4308" s="11" t="str">
        <f>'Raw Data'!O4307</f>
        <v>Snow</v>
      </c>
      <c r="G4308" s="11" t="str">
        <f>IFERROR(VLOOKUP(F4308,'Lookup Formulas Demo'!$A$5:$B$8,2,0),"Unknown Weather")</f>
        <v>Extreme Caution, Consider Delay</v>
      </c>
      <c r="H4308" s="11" t="str">
        <f>_xlfn.IFNA(INDEX('Lookup Formulas Demo'!$B$5:$B$8,MATCH(F4308,'Lookup Formulas Demo'!$A$5:$A$8,0)),"No Match Found")</f>
        <v>Extreme Caution, Consider Delay</v>
      </c>
    </row>
    <row r="4309" spans="1:8" x14ac:dyDescent="0.3">
      <c r="A4309" s="9">
        <f>'Raw Data'!A4308</f>
        <v>45366.951388888898</v>
      </c>
      <c r="B4309" s="11">
        <f>'Raw Data'!M4308</f>
        <v>60.311810990213203</v>
      </c>
      <c r="C4309" s="11" t="str">
        <f t="shared" si="134"/>
        <v>Moderate</v>
      </c>
      <c r="D4309" s="11">
        <f>'Raw Data'!P4308</f>
        <v>1</v>
      </c>
      <c r="E4309" s="11" t="str">
        <f t="shared" si="135"/>
        <v>Accident Reported</v>
      </c>
      <c r="F4309" s="11" t="str">
        <f>'Raw Data'!O4308</f>
        <v>Rain</v>
      </c>
      <c r="G4309" s="11" t="str">
        <f>IFERROR(VLOOKUP(F4309,'Lookup Formulas Demo'!$A$5:$B$8,2,0),"Unknown Weather")</f>
        <v>Reduce Speed, Increase Following Distance</v>
      </c>
      <c r="H4309" s="11" t="str">
        <f>_xlfn.IFNA(INDEX('Lookup Formulas Demo'!$B$5:$B$8,MATCH(F4309,'Lookup Formulas Demo'!$A$5:$A$8,0)),"No Match Found")</f>
        <v>Reduce Speed, Increase Following Distance</v>
      </c>
    </row>
    <row r="4310" spans="1:8" x14ac:dyDescent="0.3">
      <c r="A4310" s="9">
        <f>'Raw Data'!A4309</f>
        <v>45366.954861111102</v>
      </c>
      <c r="B4310" s="11">
        <f>'Raw Data'!M4309</f>
        <v>58.361796846168303</v>
      </c>
      <c r="C4310" s="11" t="str">
        <f t="shared" si="134"/>
        <v>Moderate</v>
      </c>
      <c r="D4310" s="11">
        <f>'Raw Data'!P4309</f>
        <v>1</v>
      </c>
      <c r="E4310" s="11" t="str">
        <f t="shared" si="135"/>
        <v>Accident Reported</v>
      </c>
      <c r="F4310" s="11" t="str">
        <f>'Raw Data'!O4309</f>
        <v>Rain</v>
      </c>
      <c r="G4310" s="11" t="str">
        <f>IFERROR(VLOOKUP(F4310,'Lookup Formulas Demo'!$A$5:$B$8,2,0),"Unknown Weather")</f>
        <v>Reduce Speed, Increase Following Distance</v>
      </c>
      <c r="H4310" s="11" t="str">
        <f>_xlfn.IFNA(INDEX('Lookup Formulas Demo'!$B$5:$B$8,MATCH(F4310,'Lookup Formulas Demo'!$A$5:$A$8,0)),"No Match Found")</f>
        <v>Reduce Speed, Increase Following Distance</v>
      </c>
    </row>
    <row r="4311" spans="1:8" x14ac:dyDescent="0.3">
      <c r="A4311" s="9">
        <f>'Raw Data'!A4310</f>
        <v>45366.958333333299</v>
      </c>
      <c r="B4311" s="11">
        <f>'Raw Data'!M4310</f>
        <v>86.827466217696198</v>
      </c>
      <c r="C4311" s="11" t="str">
        <f t="shared" si="134"/>
        <v>Congested</v>
      </c>
      <c r="D4311" s="11">
        <f>'Raw Data'!P4310</f>
        <v>1</v>
      </c>
      <c r="E4311" s="11" t="str">
        <f t="shared" si="135"/>
        <v>Accident Reported</v>
      </c>
      <c r="F4311" s="11" t="str">
        <f>'Raw Data'!O4310</f>
        <v>Snow</v>
      </c>
      <c r="G4311" s="11" t="str">
        <f>IFERROR(VLOOKUP(F4311,'Lookup Formulas Demo'!$A$5:$B$8,2,0),"Unknown Weather")</f>
        <v>Extreme Caution, Consider Delay</v>
      </c>
      <c r="H4311" s="11" t="str">
        <f>_xlfn.IFNA(INDEX('Lookup Formulas Demo'!$B$5:$B$8,MATCH(F4311,'Lookup Formulas Demo'!$A$5:$A$8,0)),"No Match Found")</f>
        <v>Extreme Caution, Consider Delay</v>
      </c>
    </row>
    <row r="4312" spans="1:8" x14ac:dyDescent="0.3">
      <c r="A4312" s="9">
        <f>'Raw Data'!A4311</f>
        <v>45366.961805555598</v>
      </c>
      <c r="B4312" s="11">
        <f>'Raw Data'!M4311</f>
        <v>98.511330219283494</v>
      </c>
      <c r="C4312" s="11" t="str">
        <f t="shared" si="134"/>
        <v>Congested</v>
      </c>
      <c r="D4312" s="11">
        <f>'Raw Data'!P4311</f>
        <v>0</v>
      </c>
      <c r="E4312" s="11" t="str">
        <f t="shared" si="135"/>
        <v>No Accident</v>
      </c>
      <c r="F4312" s="11" t="str">
        <f>'Raw Data'!O4311</f>
        <v>Snow</v>
      </c>
      <c r="G4312" s="11" t="str">
        <f>IFERROR(VLOOKUP(F4312,'Lookup Formulas Demo'!$A$5:$B$8,2,0),"Unknown Weather")</f>
        <v>Extreme Caution, Consider Delay</v>
      </c>
      <c r="H4312" s="11" t="str">
        <f>_xlfn.IFNA(INDEX('Lookup Formulas Demo'!$B$5:$B$8,MATCH(F4312,'Lookup Formulas Demo'!$A$5:$A$8,0)),"No Match Found")</f>
        <v>Extreme Caution, Consider Delay</v>
      </c>
    </row>
    <row r="4313" spans="1:8" x14ac:dyDescent="0.3">
      <c r="A4313" s="9">
        <f>'Raw Data'!A4312</f>
        <v>45366.965277777803</v>
      </c>
      <c r="B4313" s="11">
        <f>'Raw Data'!M4312</f>
        <v>22.0435252082465</v>
      </c>
      <c r="C4313" s="11" t="str">
        <f t="shared" si="134"/>
        <v>Free-flow</v>
      </c>
      <c r="D4313" s="11">
        <f>'Raw Data'!P4312</f>
        <v>0</v>
      </c>
      <c r="E4313" s="11" t="str">
        <f t="shared" si="135"/>
        <v>No Accident</v>
      </c>
      <c r="F4313" s="11" t="str">
        <f>'Raw Data'!O4312</f>
        <v>Fog</v>
      </c>
      <c r="G4313" s="11" t="str">
        <f>IFERROR(VLOOKUP(F4313,'Lookup Formulas Demo'!$A$5:$B$8,2,0),"Unknown Weather")</f>
        <v>Use Fog Lights, Reduce Speed</v>
      </c>
      <c r="H4313" s="11" t="str">
        <f>_xlfn.IFNA(INDEX('Lookup Formulas Demo'!$B$5:$B$8,MATCH(F4313,'Lookup Formulas Demo'!$A$5:$A$8,0)),"No Match Found")</f>
        <v>Use Fog Lights, Reduce Speed</v>
      </c>
    </row>
    <row r="4314" spans="1:8" x14ac:dyDescent="0.3">
      <c r="A4314" s="9">
        <f>'Raw Data'!A4313</f>
        <v>45366.96875</v>
      </c>
      <c r="B4314" s="11">
        <f>'Raw Data'!M4313</f>
        <v>59.397891026330498</v>
      </c>
      <c r="C4314" s="11" t="str">
        <f t="shared" si="134"/>
        <v>Moderate</v>
      </c>
      <c r="D4314" s="11">
        <f>'Raw Data'!P4313</f>
        <v>0</v>
      </c>
      <c r="E4314" s="11" t="str">
        <f t="shared" si="135"/>
        <v>No Accident</v>
      </c>
      <c r="F4314" s="11" t="str">
        <f>'Raw Data'!O4313</f>
        <v>Fog</v>
      </c>
      <c r="G4314" s="11" t="str">
        <f>IFERROR(VLOOKUP(F4314,'Lookup Formulas Demo'!$A$5:$B$8,2,0),"Unknown Weather")</f>
        <v>Use Fog Lights, Reduce Speed</v>
      </c>
      <c r="H4314" s="11" t="str">
        <f>_xlfn.IFNA(INDEX('Lookup Formulas Demo'!$B$5:$B$8,MATCH(F4314,'Lookup Formulas Demo'!$A$5:$A$8,0)),"No Match Found")</f>
        <v>Use Fog Lights, Reduce Speed</v>
      </c>
    </row>
    <row r="4315" spans="1:8" x14ac:dyDescent="0.3">
      <c r="A4315" s="9">
        <f>'Raw Data'!A4314</f>
        <v>45366.972222222197</v>
      </c>
      <c r="B4315" s="11">
        <f>'Raw Data'!M4314</f>
        <v>10.283850936609101</v>
      </c>
      <c r="C4315" s="11" t="str">
        <f t="shared" si="134"/>
        <v>Free-flow</v>
      </c>
      <c r="D4315" s="11">
        <f>'Raw Data'!P4314</f>
        <v>0</v>
      </c>
      <c r="E4315" s="11" t="str">
        <f t="shared" si="135"/>
        <v>No Accident</v>
      </c>
      <c r="F4315" s="11" t="str">
        <f>'Raw Data'!O4314</f>
        <v>Snow</v>
      </c>
      <c r="G4315" s="11" t="str">
        <f>IFERROR(VLOOKUP(F4315,'Lookup Formulas Demo'!$A$5:$B$8,2,0),"Unknown Weather")</f>
        <v>Extreme Caution, Consider Delay</v>
      </c>
      <c r="H4315" s="11" t="str">
        <f>_xlfn.IFNA(INDEX('Lookup Formulas Demo'!$B$5:$B$8,MATCH(F4315,'Lookup Formulas Demo'!$A$5:$A$8,0)),"No Match Found")</f>
        <v>Extreme Caution, Consider Delay</v>
      </c>
    </row>
    <row r="4316" spans="1:8" x14ac:dyDescent="0.3">
      <c r="A4316" s="9">
        <f>'Raw Data'!A4315</f>
        <v>45366.975694444503</v>
      </c>
      <c r="B4316" s="11">
        <f>'Raw Data'!M4315</f>
        <v>29.4667168614342</v>
      </c>
      <c r="C4316" s="11" t="str">
        <f t="shared" si="134"/>
        <v>Free-flow</v>
      </c>
      <c r="D4316" s="11">
        <f>'Raw Data'!P4315</f>
        <v>0</v>
      </c>
      <c r="E4316" s="11" t="str">
        <f t="shared" si="135"/>
        <v>No Accident</v>
      </c>
      <c r="F4316" s="11" t="str">
        <f>'Raw Data'!O4315</f>
        <v>Clear</v>
      </c>
      <c r="G4316" s="11" t="str">
        <f>IFERROR(VLOOKUP(F4316,'Lookup Formulas Demo'!$A$5:$B$8,2,0),"Unknown Weather")</f>
        <v>Normal Driving</v>
      </c>
      <c r="H4316" s="11" t="str">
        <f>_xlfn.IFNA(INDEX('Lookup Formulas Demo'!$B$5:$B$8,MATCH(F4316,'Lookup Formulas Demo'!$A$5:$A$8,0)),"No Match Found")</f>
        <v>Normal Driving</v>
      </c>
    </row>
    <row r="4317" spans="1:8" x14ac:dyDescent="0.3">
      <c r="A4317" s="9">
        <f>'Raw Data'!A4316</f>
        <v>45366.979166666701</v>
      </c>
      <c r="B4317" s="11">
        <f>'Raw Data'!M4316</f>
        <v>36.711937239462102</v>
      </c>
      <c r="C4317" s="11" t="str">
        <f t="shared" si="134"/>
        <v>Free-flow</v>
      </c>
      <c r="D4317" s="11">
        <f>'Raw Data'!P4316</f>
        <v>0</v>
      </c>
      <c r="E4317" s="11" t="str">
        <f t="shared" si="135"/>
        <v>No Accident</v>
      </c>
      <c r="F4317" s="11" t="str">
        <f>'Raw Data'!O4316</f>
        <v>Fog</v>
      </c>
      <c r="G4317" s="11" t="str">
        <f>IFERROR(VLOOKUP(F4317,'Lookup Formulas Demo'!$A$5:$B$8,2,0),"Unknown Weather")</f>
        <v>Use Fog Lights, Reduce Speed</v>
      </c>
      <c r="H4317" s="11" t="str">
        <f>_xlfn.IFNA(INDEX('Lookup Formulas Demo'!$B$5:$B$8,MATCH(F4317,'Lookup Formulas Demo'!$A$5:$A$8,0)),"No Match Found")</f>
        <v>Use Fog Lights, Reduce Speed</v>
      </c>
    </row>
    <row r="4318" spans="1:8" x14ac:dyDescent="0.3">
      <c r="A4318" s="9">
        <f>'Raw Data'!A4317</f>
        <v>45366.982638888898</v>
      </c>
      <c r="B4318" s="11">
        <f>'Raw Data'!M4317</f>
        <v>79.433335223998796</v>
      </c>
      <c r="C4318" s="11" t="str">
        <f t="shared" si="134"/>
        <v>Moderate</v>
      </c>
      <c r="D4318" s="11">
        <f>'Raw Data'!P4317</f>
        <v>0</v>
      </c>
      <c r="E4318" s="11" t="str">
        <f t="shared" si="135"/>
        <v>No Accident</v>
      </c>
      <c r="F4318" s="11" t="str">
        <f>'Raw Data'!O4317</f>
        <v>Clear</v>
      </c>
      <c r="G4318" s="11" t="str">
        <f>IFERROR(VLOOKUP(F4318,'Lookup Formulas Demo'!$A$5:$B$8,2,0),"Unknown Weather")</f>
        <v>Normal Driving</v>
      </c>
      <c r="H4318" s="11" t="str">
        <f>_xlfn.IFNA(INDEX('Lookup Formulas Demo'!$B$5:$B$8,MATCH(F4318,'Lookup Formulas Demo'!$A$5:$A$8,0)),"No Match Found")</f>
        <v>Normal Driving</v>
      </c>
    </row>
    <row r="4319" spans="1:8" x14ac:dyDescent="0.3">
      <c r="A4319" s="9">
        <f>'Raw Data'!A4318</f>
        <v>45366.986111111102</v>
      </c>
      <c r="B4319" s="11">
        <f>'Raw Data'!M4318</f>
        <v>26.904933031396599</v>
      </c>
      <c r="C4319" s="11" t="str">
        <f t="shared" si="134"/>
        <v>Free-flow</v>
      </c>
      <c r="D4319" s="11">
        <f>'Raw Data'!P4318</f>
        <v>0</v>
      </c>
      <c r="E4319" s="11" t="str">
        <f t="shared" si="135"/>
        <v>No Accident</v>
      </c>
      <c r="F4319" s="11" t="str">
        <f>'Raw Data'!O4318</f>
        <v>Fog</v>
      </c>
      <c r="G4319" s="11" t="str">
        <f>IFERROR(VLOOKUP(F4319,'Lookup Formulas Demo'!$A$5:$B$8,2,0),"Unknown Weather")</f>
        <v>Use Fog Lights, Reduce Speed</v>
      </c>
      <c r="H4319" s="11" t="str">
        <f>_xlfn.IFNA(INDEX('Lookup Formulas Demo'!$B$5:$B$8,MATCH(F4319,'Lookup Formulas Demo'!$A$5:$A$8,0)),"No Match Found")</f>
        <v>Use Fog Lights, Reduce Speed</v>
      </c>
    </row>
    <row r="4320" spans="1:8" x14ac:dyDescent="0.3">
      <c r="A4320" s="9">
        <f>'Raw Data'!A4319</f>
        <v>45366.989583333299</v>
      </c>
      <c r="B4320" s="11">
        <f>'Raw Data'!M4319</f>
        <v>58.863344493595797</v>
      </c>
      <c r="C4320" s="11" t="str">
        <f t="shared" si="134"/>
        <v>Moderate</v>
      </c>
      <c r="D4320" s="11">
        <f>'Raw Data'!P4319</f>
        <v>0</v>
      </c>
      <c r="E4320" s="11" t="str">
        <f t="shared" si="135"/>
        <v>No Accident</v>
      </c>
      <c r="F4320" s="11" t="str">
        <f>'Raw Data'!O4319</f>
        <v>Snow</v>
      </c>
      <c r="G4320" s="11" t="str">
        <f>IFERROR(VLOOKUP(F4320,'Lookup Formulas Demo'!$A$5:$B$8,2,0),"Unknown Weather")</f>
        <v>Extreme Caution, Consider Delay</v>
      </c>
      <c r="H4320" s="11" t="str">
        <f>_xlfn.IFNA(INDEX('Lookup Formulas Demo'!$B$5:$B$8,MATCH(F4320,'Lookup Formulas Demo'!$A$5:$A$8,0)),"No Match Found")</f>
        <v>Extreme Caution, Consider Delay</v>
      </c>
    </row>
    <row r="4321" spans="1:8" x14ac:dyDescent="0.3">
      <c r="A4321" s="9">
        <f>'Raw Data'!A4320</f>
        <v>45366.993055555598</v>
      </c>
      <c r="B4321" s="11">
        <f>'Raw Data'!M4320</f>
        <v>25.283534186730201</v>
      </c>
      <c r="C4321" s="11" t="str">
        <f t="shared" si="134"/>
        <v>Free-flow</v>
      </c>
      <c r="D4321" s="11">
        <f>'Raw Data'!P4320</f>
        <v>0</v>
      </c>
      <c r="E4321" s="11" t="str">
        <f t="shared" si="135"/>
        <v>No Accident</v>
      </c>
      <c r="F4321" s="11" t="str">
        <f>'Raw Data'!O4320</f>
        <v>Snow</v>
      </c>
      <c r="G4321" s="11" t="str">
        <f>IFERROR(VLOOKUP(F4321,'Lookup Formulas Demo'!$A$5:$B$8,2,0),"Unknown Weather")</f>
        <v>Extreme Caution, Consider Delay</v>
      </c>
      <c r="H4321" s="11" t="str">
        <f>_xlfn.IFNA(INDEX('Lookup Formulas Demo'!$B$5:$B$8,MATCH(F4321,'Lookup Formulas Demo'!$A$5:$A$8,0)),"No Match Found")</f>
        <v>Extreme Caution, Consider Delay</v>
      </c>
    </row>
    <row r="4322" spans="1:8" x14ac:dyDescent="0.3">
      <c r="A4322" s="9">
        <f>'Raw Data'!A4321</f>
        <v>45366.996527777803</v>
      </c>
      <c r="B4322" s="11">
        <f>'Raw Data'!M4321</f>
        <v>50.823651735572497</v>
      </c>
      <c r="C4322" s="11" t="str">
        <f t="shared" si="134"/>
        <v>Moderate</v>
      </c>
      <c r="D4322" s="11">
        <f>'Raw Data'!P4321</f>
        <v>0</v>
      </c>
      <c r="E4322" s="11" t="str">
        <f t="shared" si="135"/>
        <v>No Accident</v>
      </c>
      <c r="F4322" s="11" t="str">
        <f>'Raw Data'!O4321</f>
        <v>Snow</v>
      </c>
      <c r="G4322" s="11" t="str">
        <f>IFERROR(VLOOKUP(F4322,'Lookup Formulas Demo'!$A$5:$B$8,2,0),"Unknown Weather")</f>
        <v>Extreme Caution, Consider Delay</v>
      </c>
      <c r="H4322" s="11" t="str">
        <f>_xlfn.IFNA(INDEX('Lookup Formulas Demo'!$B$5:$B$8,MATCH(F4322,'Lookup Formulas Demo'!$A$5:$A$8,0)),"No Match Found")</f>
        <v>Extreme Caution, Consider Delay</v>
      </c>
    </row>
    <row r="4323" spans="1:8" x14ac:dyDescent="0.3">
      <c r="A4323" s="9">
        <f>'Raw Data'!A4322</f>
        <v>45367</v>
      </c>
      <c r="B4323" s="11">
        <f>'Raw Data'!M4322</f>
        <v>85.011988615266603</v>
      </c>
      <c r="C4323" s="11" t="str">
        <f t="shared" si="134"/>
        <v>Congested</v>
      </c>
      <c r="D4323" s="11">
        <f>'Raw Data'!P4322</f>
        <v>0</v>
      </c>
      <c r="E4323" s="11" t="str">
        <f t="shared" si="135"/>
        <v>No Accident</v>
      </c>
      <c r="F4323" s="11" t="str">
        <f>'Raw Data'!O4322</f>
        <v>Rain</v>
      </c>
      <c r="G4323" s="11" t="str">
        <f>IFERROR(VLOOKUP(F4323,'Lookup Formulas Demo'!$A$5:$B$8,2,0),"Unknown Weather")</f>
        <v>Reduce Speed, Increase Following Distance</v>
      </c>
      <c r="H4323" s="11" t="str">
        <f>_xlfn.IFNA(INDEX('Lookup Formulas Demo'!$B$5:$B$8,MATCH(F4323,'Lookup Formulas Demo'!$A$5:$A$8,0)),"No Match Found")</f>
        <v>Reduce Speed, Increase Following Distance</v>
      </c>
    </row>
    <row r="4324" spans="1:8" x14ac:dyDescent="0.3">
      <c r="A4324" s="9">
        <f>'Raw Data'!A4323</f>
        <v>45367.003472222197</v>
      </c>
      <c r="B4324" s="11">
        <f>'Raw Data'!M4323</f>
        <v>66.915542214857496</v>
      </c>
      <c r="C4324" s="11" t="str">
        <f t="shared" si="134"/>
        <v>Moderate</v>
      </c>
      <c r="D4324" s="11">
        <f>'Raw Data'!P4323</f>
        <v>0</v>
      </c>
      <c r="E4324" s="11" t="str">
        <f t="shared" si="135"/>
        <v>No Accident</v>
      </c>
      <c r="F4324" s="11" t="str">
        <f>'Raw Data'!O4323</f>
        <v>Rain</v>
      </c>
      <c r="G4324" s="11" t="str">
        <f>IFERROR(VLOOKUP(F4324,'Lookup Formulas Demo'!$A$5:$B$8,2,0),"Unknown Weather")</f>
        <v>Reduce Speed, Increase Following Distance</v>
      </c>
      <c r="H4324" s="11" t="str">
        <f>_xlfn.IFNA(INDEX('Lookup Formulas Demo'!$B$5:$B$8,MATCH(F4324,'Lookup Formulas Demo'!$A$5:$A$8,0)),"No Match Found")</f>
        <v>Reduce Speed, Increase Following Distance</v>
      </c>
    </row>
    <row r="4325" spans="1:8" x14ac:dyDescent="0.3">
      <c r="A4325" s="9">
        <f>'Raw Data'!A4324</f>
        <v>45367.006944444503</v>
      </c>
      <c r="B4325" s="11">
        <f>'Raw Data'!M4324</f>
        <v>13.6428833010976</v>
      </c>
      <c r="C4325" s="11" t="str">
        <f t="shared" si="134"/>
        <v>Free-flow</v>
      </c>
      <c r="D4325" s="11">
        <f>'Raw Data'!P4324</f>
        <v>0</v>
      </c>
      <c r="E4325" s="11" t="str">
        <f t="shared" si="135"/>
        <v>No Accident</v>
      </c>
      <c r="F4325" s="11" t="str">
        <f>'Raw Data'!O4324</f>
        <v>Clear</v>
      </c>
      <c r="G4325" s="11" t="str">
        <f>IFERROR(VLOOKUP(F4325,'Lookup Formulas Demo'!$A$5:$B$8,2,0),"Unknown Weather")</f>
        <v>Normal Driving</v>
      </c>
      <c r="H4325" s="11" t="str">
        <f>_xlfn.IFNA(INDEX('Lookup Formulas Demo'!$B$5:$B$8,MATCH(F4325,'Lookup Formulas Demo'!$A$5:$A$8,0)),"No Match Found")</f>
        <v>Normal Driving</v>
      </c>
    </row>
    <row r="4326" spans="1:8" x14ac:dyDescent="0.3">
      <c r="A4326" s="9">
        <f>'Raw Data'!A4325</f>
        <v>45367.010416666701</v>
      </c>
      <c r="B4326" s="11">
        <f>'Raw Data'!M4325</f>
        <v>35.649323241459399</v>
      </c>
      <c r="C4326" s="11" t="str">
        <f t="shared" si="134"/>
        <v>Free-flow</v>
      </c>
      <c r="D4326" s="11">
        <f>'Raw Data'!P4325</f>
        <v>0</v>
      </c>
      <c r="E4326" s="11" t="str">
        <f t="shared" si="135"/>
        <v>No Accident</v>
      </c>
      <c r="F4326" s="11" t="str">
        <f>'Raw Data'!O4325</f>
        <v>Snow</v>
      </c>
      <c r="G4326" s="11" t="str">
        <f>IFERROR(VLOOKUP(F4326,'Lookup Formulas Demo'!$A$5:$B$8,2,0),"Unknown Weather")</f>
        <v>Extreme Caution, Consider Delay</v>
      </c>
      <c r="H4326" s="11" t="str">
        <f>_xlfn.IFNA(INDEX('Lookup Formulas Demo'!$B$5:$B$8,MATCH(F4326,'Lookup Formulas Demo'!$A$5:$A$8,0)),"No Match Found")</f>
        <v>Extreme Caution, Consider Delay</v>
      </c>
    </row>
    <row r="4327" spans="1:8" x14ac:dyDescent="0.3">
      <c r="A4327" s="9">
        <f>'Raw Data'!A4326</f>
        <v>45367.013888888898</v>
      </c>
      <c r="B4327" s="11">
        <f>'Raw Data'!M4326</f>
        <v>98.706168144376505</v>
      </c>
      <c r="C4327" s="11" t="str">
        <f t="shared" si="134"/>
        <v>Congested</v>
      </c>
      <c r="D4327" s="11">
        <f>'Raw Data'!P4326</f>
        <v>0</v>
      </c>
      <c r="E4327" s="11" t="str">
        <f t="shared" si="135"/>
        <v>No Accident</v>
      </c>
      <c r="F4327" s="11" t="str">
        <f>'Raw Data'!O4326</f>
        <v>Fog</v>
      </c>
      <c r="G4327" s="11" t="str">
        <f>IFERROR(VLOOKUP(F4327,'Lookup Formulas Demo'!$A$5:$B$8,2,0),"Unknown Weather")</f>
        <v>Use Fog Lights, Reduce Speed</v>
      </c>
      <c r="H4327" s="11" t="str">
        <f>_xlfn.IFNA(INDEX('Lookup Formulas Demo'!$B$5:$B$8,MATCH(F4327,'Lookup Formulas Demo'!$A$5:$A$8,0)),"No Match Found")</f>
        <v>Use Fog Lights, Reduce Speed</v>
      </c>
    </row>
    <row r="4328" spans="1:8" x14ac:dyDescent="0.3">
      <c r="A4328" s="9">
        <f>'Raw Data'!A4327</f>
        <v>45367.017361111102</v>
      </c>
      <c r="B4328" s="11">
        <f>'Raw Data'!M4327</f>
        <v>37.401280822075996</v>
      </c>
      <c r="C4328" s="11" t="str">
        <f t="shared" si="134"/>
        <v>Free-flow</v>
      </c>
      <c r="D4328" s="11">
        <f>'Raw Data'!P4327</f>
        <v>0</v>
      </c>
      <c r="E4328" s="11" t="str">
        <f t="shared" si="135"/>
        <v>No Accident</v>
      </c>
      <c r="F4328" s="11" t="str">
        <f>'Raw Data'!O4327</f>
        <v>Clear</v>
      </c>
      <c r="G4328" s="11" t="str">
        <f>IFERROR(VLOOKUP(F4328,'Lookup Formulas Demo'!$A$5:$B$8,2,0),"Unknown Weather")</f>
        <v>Normal Driving</v>
      </c>
      <c r="H4328" s="11" t="str">
        <f>_xlfn.IFNA(INDEX('Lookup Formulas Demo'!$B$5:$B$8,MATCH(F4328,'Lookup Formulas Demo'!$A$5:$A$8,0)),"No Match Found")</f>
        <v>Normal Driving</v>
      </c>
    </row>
    <row r="4329" spans="1:8" x14ac:dyDescent="0.3">
      <c r="A4329" s="9">
        <f>'Raw Data'!A4328</f>
        <v>45367.020833333299</v>
      </c>
      <c r="B4329" s="11">
        <f>'Raw Data'!M4328</f>
        <v>76.888688439917104</v>
      </c>
      <c r="C4329" s="11" t="str">
        <f t="shared" si="134"/>
        <v>Moderate</v>
      </c>
      <c r="D4329" s="11">
        <f>'Raw Data'!P4328</f>
        <v>0</v>
      </c>
      <c r="E4329" s="11" t="str">
        <f t="shared" si="135"/>
        <v>No Accident</v>
      </c>
      <c r="F4329" s="11" t="str">
        <f>'Raw Data'!O4328</f>
        <v>Rain</v>
      </c>
      <c r="G4329" s="11" t="str">
        <f>IFERROR(VLOOKUP(F4329,'Lookup Formulas Demo'!$A$5:$B$8,2,0),"Unknown Weather")</f>
        <v>Reduce Speed, Increase Following Distance</v>
      </c>
      <c r="H4329" s="11" t="str">
        <f>_xlfn.IFNA(INDEX('Lookup Formulas Demo'!$B$5:$B$8,MATCH(F4329,'Lookup Formulas Demo'!$A$5:$A$8,0)),"No Match Found")</f>
        <v>Reduce Speed, Increase Following Distance</v>
      </c>
    </row>
    <row r="4330" spans="1:8" x14ac:dyDescent="0.3">
      <c r="A4330" s="9">
        <f>'Raw Data'!A4329</f>
        <v>45367.024305555598</v>
      </c>
      <c r="B4330" s="11">
        <f>'Raw Data'!M4329</f>
        <v>50.011705334157</v>
      </c>
      <c r="C4330" s="11" t="str">
        <f t="shared" si="134"/>
        <v>Moderate</v>
      </c>
      <c r="D4330" s="11">
        <f>'Raw Data'!P4329</f>
        <v>0</v>
      </c>
      <c r="E4330" s="11" t="str">
        <f t="shared" si="135"/>
        <v>No Accident</v>
      </c>
      <c r="F4330" s="11" t="str">
        <f>'Raw Data'!O4329</f>
        <v>Snow</v>
      </c>
      <c r="G4330" s="11" t="str">
        <f>IFERROR(VLOOKUP(F4330,'Lookup Formulas Demo'!$A$5:$B$8,2,0),"Unknown Weather")</f>
        <v>Extreme Caution, Consider Delay</v>
      </c>
      <c r="H4330" s="11" t="str">
        <f>_xlfn.IFNA(INDEX('Lookup Formulas Demo'!$B$5:$B$8,MATCH(F4330,'Lookup Formulas Demo'!$A$5:$A$8,0)),"No Match Found")</f>
        <v>Extreme Caution, Consider Delay</v>
      </c>
    </row>
    <row r="4331" spans="1:8" x14ac:dyDescent="0.3">
      <c r="A4331" s="9">
        <f>'Raw Data'!A4330</f>
        <v>45367.027777777803</v>
      </c>
      <c r="B4331" s="11">
        <f>'Raw Data'!M4330</f>
        <v>48.808833784434299</v>
      </c>
      <c r="C4331" s="11" t="str">
        <f t="shared" si="134"/>
        <v>Free-flow</v>
      </c>
      <c r="D4331" s="11">
        <f>'Raw Data'!P4330</f>
        <v>0</v>
      </c>
      <c r="E4331" s="11" t="str">
        <f t="shared" si="135"/>
        <v>No Accident</v>
      </c>
      <c r="F4331" s="11" t="str">
        <f>'Raw Data'!O4330</f>
        <v>Fog</v>
      </c>
      <c r="G4331" s="11" t="str">
        <f>IFERROR(VLOOKUP(F4331,'Lookup Formulas Demo'!$A$5:$B$8,2,0),"Unknown Weather")</f>
        <v>Use Fog Lights, Reduce Speed</v>
      </c>
      <c r="H4331" s="11" t="str">
        <f>_xlfn.IFNA(INDEX('Lookup Formulas Demo'!$B$5:$B$8,MATCH(F4331,'Lookup Formulas Demo'!$A$5:$A$8,0)),"No Match Found")</f>
        <v>Use Fog Lights, Reduce Speed</v>
      </c>
    </row>
    <row r="4332" spans="1:8" x14ac:dyDescent="0.3">
      <c r="A4332" s="9">
        <f>'Raw Data'!A4331</f>
        <v>45367.03125</v>
      </c>
      <c r="B4332" s="11">
        <f>'Raw Data'!M4331</f>
        <v>18.543346155697702</v>
      </c>
      <c r="C4332" s="11" t="str">
        <f t="shared" si="134"/>
        <v>Free-flow</v>
      </c>
      <c r="D4332" s="11">
        <f>'Raw Data'!P4331</f>
        <v>0</v>
      </c>
      <c r="E4332" s="11" t="str">
        <f t="shared" si="135"/>
        <v>No Accident</v>
      </c>
      <c r="F4332" s="11" t="str">
        <f>'Raw Data'!O4331</f>
        <v>Clear</v>
      </c>
      <c r="G4332" s="11" t="str">
        <f>IFERROR(VLOOKUP(F4332,'Lookup Formulas Demo'!$A$5:$B$8,2,0),"Unknown Weather")</f>
        <v>Normal Driving</v>
      </c>
      <c r="H4332" s="11" t="str">
        <f>_xlfn.IFNA(INDEX('Lookup Formulas Demo'!$B$5:$B$8,MATCH(F4332,'Lookup Formulas Demo'!$A$5:$A$8,0)),"No Match Found")</f>
        <v>Normal Driving</v>
      </c>
    </row>
    <row r="4333" spans="1:8" x14ac:dyDescent="0.3">
      <c r="A4333" s="9">
        <f>'Raw Data'!A4332</f>
        <v>45367.034722222197</v>
      </c>
      <c r="B4333" s="11">
        <f>'Raw Data'!M4332</f>
        <v>37.7445730602712</v>
      </c>
      <c r="C4333" s="11" t="str">
        <f t="shared" si="134"/>
        <v>Free-flow</v>
      </c>
      <c r="D4333" s="11">
        <f>'Raw Data'!P4332</f>
        <v>0</v>
      </c>
      <c r="E4333" s="11" t="str">
        <f t="shared" si="135"/>
        <v>No Accident</v>
      </c>
      <c r="F4333" s="11" t="str">
        <f>'Raw Data'!O4332</f>
        <v>Snow</v>
      </c>
      <c r="G4333" s="11" t="str">
        <f>IFERROR(VLOOKUP(F4333,'Lookup Formulas Demo'!$A$5:$B$8,2,0),"Unknown Weather")</f>
        <v>Extreme Caution, Consider Delay</v>
      </c>
      <c r="H4333" s="11" t="str">
        <f>_xlfn.IFNA(INDEX('Lookup Formulas Demo'!$B$5:$B$8,MATCH(F4333,'Lookup Formulas Demo'!$A$5:$A$8,0)),"No Match Found")</f>
        <v>Extreme Caution, Consider Delay</v>
      </c>
    </row>
    <row r="4334" spans="1:8" x14ac:dyDescent="0.3">
      <c r="A4334" s="9">
        <f>'Raw Data'!A4333</f>
        <v>45367.038194444503</v>
      </c>
      <c r="B4334" s="11">
        <f>'Raw Data'!M4333</f>
        <v>66.072699982592496</v>
      </c>
      <c r="C4334" s="11" t="str">
        <f t="shared" si="134"/>
        <v>Moderate</v>
      </c>
      <c r="D4334" s="11">
        <f>'Raw Data'!P4333</f>
        <v>0</v>
      </c>
      <c r="E4334" s="11" t="str">
        <f t="shared" si="135"/>
        <v>No Accident</v>
      </c>
      <c r="F4334" s="11" t="str">
        <f>'Raw Data'!O4333</f>
        <v>Clear</v>
      </c>
      <c r="G4334" s="11" t="str">
        <f>IFERROR(VLOOKUP(F4334,'Lookup Formulas Demo'!$A$5:$B$8,2,0),"Unknown Weather")</f>
        <v>Normal Driving</v>
      </c>
      <c r="H4334" s="11" t="str">
        <f>_xlfn.IFNA(INDEX('Lookup Formulas Demo'!$B$5:$B$8,MATCH(F4334,'Lookup Formulas Demo'!$A$5:$A$8,0)),"No Match Found")</f>
        <v>Normal Driving</v>
      </c>
    </row>
    <row r="4335" spans="1:8" x14ac:dyDescent="0.3">
      <c r="A4335" s="9">
        <f>'Raw Data'!A4334</f>
        <v>45367.041666666701</v>
      </c>
      <c r="B4335" s="11">
        <f>'Raw Data'!M4334</f>
        <v>48.890982062258203</v>
      </c>
      <c r="C4335" s="11" t="str">
        <f t="shared" si="134"/>
        <v>Free-flow</v>
      </c>
      <c r="D4335" s="11">
        <f>'Raw Data'!P4334</f>
        <v>0</v>
      </c>
      <c r="E4335" s="11" t="str">
        <f t="shared" si="135"/>
        <v>No Accident</v>
      </c>
      <c r="F4335" s="11" t="str">
        <f>'Raw Data'!O4334</f>
        <v>Snow</v>
      </c>
      <c r="G4335" s="11" t="str">
        <f>IFERROR(VLOOKUP(F4335,'Lookup Formulas Demo'!$A$5:$B$8,2,0),"Unknown Weather")</f>
        <v>Extreme Caution, Consider Delay</v>
      </c>
      <c r="H4335" s="11" t="str">
        <f>_xlfn.IFNA(INDEX('Lookup Formulas Demo'!$B$5:$B$8,MATCH(F4335,'Lookup Formulas Demo'!$A$5:$A$8,0)),"No Match Found")</f>
        <v>Extreme Caution, Consider Delay</v>
      </c>
    </row>
    <row r="4336" spans="1:8" x14ac:dyDescent="0.3">
      <c r="A4336" s="9">
        <f>'Raw Data'!A4335</f>
        <v>45367.045138888898</v>
      </c>
      <c r="B4336" s="11">
        <f>'Raw Data'!M4335</f>
        <v>91.811746264937696</v>
      </c>
      <c r="C4336" s="11" t="str">
        <f t="shared" si="134"/>
        <v>Congested</v>
      </c>
      <c r="D4336" s="11">
        <f>'Raw Data'!P4335</f>
        <v>0</v>
      </c>
      <c r="E4336" s="11" t="str">
        <f t="shared" si="135"/>
        <v>No Accident</v>
      </c>
      <c r="F4336" s="11" t="str">
        <f>'Raw Data'!O4335</f>
        <v>Clear</v>
      </c>
      <c r="G4336" s="11" t="str">
        <f>IFERROR(VLOOKUP(F4336,'Lookup Formulas Demo'!$A$5:$B$8,2,0),"Unknown Weather")</f>
        <v>Normal Driving</v>
      </c>
      <c r="H4336" s="11" t="str">
        <f>_xlfn.IFNA(INDEX('Lookup Formulas Demo'!$B$5:$B$8,MATCH(F4336,'Lookup Formulas Demo'!$A$5:$A$8,0)),"No Match Found")</f>
        <v>Normal Driving</v>
      </c>
    </row>
    <row r="4337" spans="1:8" x14ac:dyDescent="0.3">
      <c r="A4337" s="9">
        <f>'Raw Data'!A4336</f>
        <v>45367.048611111102</v>
      </c>
      <c r="B4337" s="11">
        <f>'Raw Data'!M4336</f>
        <v>14.0739322146192</v>
      </c>
      <c r="C4337" s="11" t="str">
        <f t="shared" si="134"/>
        <v>Free-flow</v>
      </c>
      <c r="D4337" s="11">
        <f>'Raw Data'!P4336</f>
        <v>0</v>
      </c>
      <c r="E4337" s="11" t="str">
        <f t="shared" si="135"/>
        <v>No Accident</v>
      </c>
      <c r="F4337" s="11" t="str">
        <f>'Raw Data'!O4336</f>
        <v>Rain</v>
      </c>
      <c r="G4337" s="11" t="str">
        <f>IFERROR(VLOOKUP(F4337,'Lookup Formulas Demo'!$A$5:$B$8,2,0),"Unknown Weather")</f>
        <v>Reduce Speed, Increase Following Distance</v>
      </c>
      <c r="H4337" s="11" t="str">
        <f>_xlfn.IFNA(INDEX('Lookup Formulas Demo'!$B$5:$B$8,MATCH(F4337,'Lookup Formulas Demo'!$A$5:$A$8,0)),"No Match Found")</f>
        <v>Reduce Speed, Increase Following Distance</v>
      </c>
    </row>
    <row r="4338" spans="1:8" x14ac:dyDescent="0.3">
      <c r="A4338" s="9">
        <f>'Raw Data'!A4337</f>
        <v>45367.052083333299</v>
      </c>
      <c r="B4338" s="11">
        <f>'Raw Data'!M4337</f>
        <v>37.6459639357304</v>
      </c>
      <c r="C4338" s="11" t="str">
        <f t="shared" si="134"/>
        <v>Free-flow</v>
      </c>
      <c r="D4338" s="11">
        <f>'Raw Data'!P4337</f>
        <v>0</v>
      </c>
      <c r="E4338" s="11" t="str">
        <f t="shared" si="135"/>
        <v>No Accident</v>
      </c>
      <c r="F4338" s="11" t="str">
        <f>'Raw Data'!O4337</f>
        <v>Snow</v>
      </c>
      <c r="G4338" s="11" t="str">
        <f>IFERROR(VLOOKUP(F4338,'Lookup Formulas Demo'!$A$5:$B$8,2,0),"Unknown Weather")</f>
        <v>Extreme Caution, Consider Delay</v>
      </c>
      <c r="H4338" s="11" t="str">
        <f>_xlfn.IFNA(INDEX('Lookup Formulas Demo'!$B$5:$B$8,MATCH(F4338,'Lookup Formulas Demo'!$A$5:$A$8,0)),"No Match Found")</f>
        <v>Extreme Caution, Consider Delay</v>
      </c>
    </row>
    <row r="4339" spans="1:8" x14ac:dyDescent="0.3">
      <c r="A4339" s="9">
        <f>'Raw Data'!A4338</f>
        <v>45367.055555555598</v>
      </c>
      <c r="B4339" s="11">
        <f>'Raw Data'!M4338</f>
        <v>80.116500509559103</v>
      </c>
      <c r="C4339" s="11" t="str">
        <f t="shared" si="134"/>
        <v>Congested</v>
      </c>
      <c r="D4339" s="11">
        <f>'Raw Data'!P4338</f>
        <v>0</v>
      </c>
      <c r="E4339" s="11" t="str">
        <f t="shared" si="135"/>
        <v>No Accident</v>
      </c>
      <c r="F4339" s="11" t="str">
        <f>'Raw Data'!O4338</f>
        <v>Fog</v>
      </c>
      <c r="G4339" s="11" t="str">
        <f>IFERROR(VLOOKUP(F4339,'Lookup Formulas Demo'!$A$5:$B$8,2,0),"Unknown Weather")</f>
        <v>Use Fog Lights, Reduce Speed</v>
      </c>
      <c r="H4339" s="11" t="str">
        <f>_xlfn.IFNA(INDEX('Lookup Formulas Demo'!$B$5:$B$8,MATCH(F4339,'Lookup Formulas Demo'!$A$5:$A$8,0)),"No Match Found")</f>
        <v>Use Fog Lights, Reduce Speed</v>
      </c>
    </row>
    <row r="4340" spans="1:8" x14ac:dyDescent="0.3">
      <c r="A4340" s="9">
        <f>'Raw Data'!A4339</f>
        <v>45367.059027777803</v>
      </c>
      <c r="B4340" s="11">
        <f>'Raw Data'!M4339</f>
        <v>24.449150027090301</v>
      </c>
      <c r="C4340" s="11" t="str">
        <f t="shared" si="134"/>
        <v>Free-flow</v>
      </c>
      <c r="D4340" s="11">
        <f>'Raw Data'!P4339</f>
        <v>0</v>
      </c>
      <c r="E4340" s="11" t="str">
        <f t="shared" si="135"/>
        <v>No Accident</v>
      </c>
      <c r="F4340" s="11" t="str">
        <f>'Raw Data'!O4339</f>
        <v>Rain</v>
      </c>
      <c r="G4340" s="11" t="str">
        <f>IFERROR(VLOOKUP(F4340,'Lookup Formulas Demo'!$A$5:$B$8,2,0),"Unknown Weather")</f>
        <v>Reduce Speed, Increase Following Distance</v>
      </c>
      <c r="H4340" s="11" t="str">
        <f>_xlfn.IFNA(INDEX('Lookup Formulas Demo'!$B$5:$B$8,MATCH(F4340,'Lookup Formulas Demo'!$A$5:$A$8,0)),"No Match Found")</f>
        <v>Reduce Speed, Increase Following Distance</v>
      </c>
    </row>
    <row r="4341" spans="1:8" x14ac:dyDescent="0.3">
      <c r="A4341" s="9">
        <f>'Raw Data'!A4340</f>
        <v>45367.0625</v>
      </c>
      <c r="B4341" s="11">
        <f>'Raw Data'!M4340</f>
        <v>11.6027250309932</v>
      </c>
      <c r="C4341" s="11" t="str">
        <f t="shared" si="134"/>
        <v>Free-flow</v>
      </c>
      <c r="D4341" s="11">
        <f>'Raw Data'!P4340</f>
        <v>0</v>
      </c>
      <c r="E4341" s="11" t="str">
        <f t="shared" si="135"/>
        <v>No Accident</v>
      </c>
      <c r="F4341" s="11" t="str">
        <f>'Raw Data'!O4340</f>
        <v>Rain</v>
      </c>
      <c r="G4341" s="11" t="str">
        <f>IFERROR(VLOOKUP(F4341,'Lookup Formulas Demo'!$A$5:$B$8,2,0),"Unknown Weather")</f>
        <v>Reduce Speed, Increase Following Distance</v>
      </c>
      <c r="H4341" s="11" t="str">
        <f>_xlfn.IFNA(INDEX('Lookup Formulas Demo'!$B$5:$B$8,MATCH(F4341,'Lookup Formulas Demo'!$A$5:$A$8,0)),"No Match Found")</f>
        <v>Reduce Speed, Increase Following Distance</v>
      </c>
    </row>
    <row r="4342" spans="1:8" x14ac:dyDescent="0.3">
      <c r="A4342" s="9">
        <f>'Raw Data'!A4341</f>
        <v>45367.065972222197</v>
      </c>
      <c r="B4342" s="11">
        <f>'Raw Data'!M4341</f>
        <v>63.255357045850602</v>
      </c>
      <c r="C4342" s="11" t="str">
        <f t="shared" si="134"/>
        <v>Moderate</v>
      </c>
      <c r="D4342" s="11">
        <f>'Raw Data'!P4341</f>
        <v>0</v>
      </c>
      <c r="E4342" s="11" t="str">
        <f t="shared" si="135"/>
        <v>No Accident</v>
      </c>
      <c r="F4342" s="11" t="str">
        <f>'Raw Data'!O4341</f>
        <v>Snow</v>
      </c>
      <c r="G4342" s="11" t="str">
        <f>IFERROR(VLOOKUP(F4342,'Lookup Formulas Demo'!$A$5:$B$8,2,0),"Unknown Weather")</f>
        <v>Extreme Caution, Consider Delay</v>
      </c>
      <c r="H4342" s="11" t="str">
        <f>_xlfn.IFNA(INDEX('Lookup Formulas Demo'!$B$5:$B$8,MATCH(F4342,'Lookup Formulas Demo'!$A$5:$A$8,0)),"No Match Found")</f>
        <v>Extreme Caution, Consider Delay</v>
      </c>
    </row>
    <row r="4343" spans="1:8" x14ac:dyDescent="0.3">
      <c r="A4343" s="9">
        <f>'Raw Data'!A4342</f>
        <v>45367.069444444503</v>
      </c>
      <c r="B4343" s="11">
        <f>'Raw Data'!M4342</f>
        <v>39.3243269598658</v>
      </c>
      <c r="C4343" s="11" t="str">
        <f t="shared" si="134"/>
        <v>Free-flow</v>
      </c>
      <c r="D4343" s="11">
        <f>'Raw Data'!P4342</f>
        <v>0</v>
      </c>
      <c r="E4343" s="11" t="str">
        <f t="shared" si="135"/>
        <v>No Accident</v>
      </c>
      <c r="F4343" s="11" t="str">
        <f>'Raw Data'!O4342</f>
        <v>Clear</v>
      </c>
      <c r="G4343" s="11" t="str">
        <f>IFERROR(VLOOKUP(F4343,'Lookup Formulas Demo'!$A$5:$B$8,2,0),"Unknown Weather")</f>
        <v>Normal Driving</v>
      </c>
      <c r="H4343" s="11" t="str">
        <f>_xlfn.IFNA(INDEX('Lookup Formulas Demo'!$B$5:$B$8,MATCH(F4343,'Lookup Formulas Demo'!$A$5:$A$8,0)),"No Match Found")</f>
        <v>Normal Driving</v>
      </c>
    </row>
    <row r="4344" spans="1:8" x14ac:dyDescent="0.3">
      <c r="A4344" s="9">
        <f>'Raw Data'!A4343</f>
        <v>45367.072916666701</v>
      </c>
      <c r="B4344" s="11">
        <f>'Raw Data'!M4343</f>
        <v>18.299599329273899</v>
      </c>
      <c r="C4344" s="11" t="str">
        <f t="shared" si="134"/>
        <v>Free-flow</v>
      </c>
      <c r="D4344" s="11">
        <f>'Raw Data'!P4343</f>
        <v>1</v>
      </c>
      <c r="E4344" s="11" t="str">
        <f t="shared" si="135"/>
        <v>Accident Reported</v>
      </c>
      <c r="F4344" s="11" t="str">
        <f>'Raw Data'!O4343</f>
        <v>Rain</v>
      </c>
      <c r="G4344" s="11" t="str">
        <f>IFERROR(VLOOKUP(F4344,'Lookup Formulas Demo'!$A$5:$B$8,2,0),"Unknown Weather")</f>
        <v>Reduce Speed, Increase Following Distance</v>
      </c>
      <c r="H4344" s="11" t="str">
        <f>_xlfn.IFNA(INDEX('Lookup Formulas Demo'!$B$5:$B$8,MATCH(F4344,'Lookup Formulas Demo'!$A$5:$A$8,0)),"No Match Found")</f>
        <v>Reduce Speed, Increase Following Distance</v>
      </c>
    </row>
    <row r="4345" spans="1:8" x14ac:dyDescent="0.3">
      <c r="A4345" s="9">
        <f>'Raw Data'!A4344</f>
        <v>45367.076388888898</v>
      </c>
      <c r="B4345" s="11">
        <f>'Raw Data'!M4344</f>
        <v>27.489186877492099</v>
      </c>
      <c r="C4345" s="11" t="str">
        <f t="shared" si="134"/>
        <v>Free-flow</v>
      </c>
      <c r="D4345" s="11">
        <f>'Raw Data'!P4344</f>
        <v>0</v>
      </c>
      <c r="E4345" s="11" t="str">
        <f t="shared" si="135"/>
        <v>No Accident</v>
      </c>
      <c r="F4345" s="11" t="str">
        <f>'Raw Data'!O4344</f>
        <v>Clear</v>
      </c>
      <c r="G4345" s="11" t="str">
        <f>IFERROR(VLOOKUP(F4345,'Lookup Formulas Demo'!$A$5:$B$8,2,0),"Unknown Weather")</f>
        <v>Normal Driving</v>
      </c>
      <c r="H4345" s="11" t="str">
        <f>_xlfn.IFNA(INDEX('Lookup Formulas Demo'!$B$5:$B$8,MATCH(F4345,'Lookup Formulas Demo'!$A$5:$A$8,0)),"No Match Found")</f>
        <v>Normal Driving</v>
      </c>
    </row>
    <row r="4346" spans="1:8" x14ac:dyDescent="0.3">
      <c r="A4346" s="9">
        <f>'Raw Data'!A4345</f>
        <v>45367.079861111102</v>
      </c>
      <c r="B4346" s="11">
        <f>'Raw Data'!M4345</f>
        <v>11.781058463743101</v>
      </c>
      <c r="C4346" s="11" t="str">
        <f t="shared" si="134"/>
        <v>Free-flow</v>
      </c>
      <c r="D4346" s="11">
        <f>'Raw Data'!P4345</f>
        <v>0</v>
      </c>
      <c r="E4346" s="11" t="str">
        <f t="shared" si="135"/>
        <v>No Accident</v>
      </c>
      <c r="F4346" s="11" t="str">
        <f>'Raw Data'!O4345</f>
        <v>Clear</v>
      </c>
      <c r="G4346" s="11" t="str">
        <f>IFERROR(VLOOKUP(F4346,'Lookup Formulas Demo'!$A$5:$B$8,2,0),"Unknown Weather")</f>
        <v>Normal Driving</v>
      </c>
      <c r="H4346" s="11" t="str">
        <f>_xlfn.IFNA(INDEX('Lookup Formulas Demo'!$B$5:$B$8,MATCH(F4346,'Lookup Formulas Demo'!$A$5:$A$8,0)),"No Match Found")</f>
        <v>Normal Driving</v>
      </c>
    </row>
    <row r="4347" spans="1:8" x14ac:dyDescent="0.3">
      <c r="A4347" s="9">
        <f>'Raw Data'!A4346</f>
        <v>45367.083333333299</v>
      </c>
      <c r="B4347" s="11">
        <f>'Raw Data'!M4346</f>
        <v>73.525101980892103</v>
      </c>
      <c r="C4347" s="11" t="str">
        <f t="shared" si="134"/>
        <v>Moderate</v>
      </c>
      <c r="D4347" s="11">
        <f>'Raw Data'!P4346</f>
        <v>0</v>
      </c>
      <c r="E4347" s="11" t="str">
        <f t="shared" si="135"/>
        <v>No Accident</v>
      </c>
      <c r="F4347" s="11" t="str">
        <f>'Raw Data'!O4346</f>
        <v>Rain</v>
      </c>
      <c r="G4347" s="11" t="str">
        <f>IFERROR(VLOOKUP(F4347,'Lookup Formulas Demo'!$A$5:$B$8,2,0),"Unknown Weather")</f>
        <v>Reduce Speed, Increase Following Distance</v>
      </c>
      <c r="H4347" s="11" t="str">
        <f>_xlfn.IFNA(INDEX('Lookup Formulas Demo'!$B$5:$B$8,MATCH(F4347,'Lookup Formulas Demo'!$A$5:$A$8,0)),"No Match Found")</f>
        <v>Reduce Speed, Increase Following Distance</v>
      </c>
    </row>
    <row r="4348" spans="1:8" x14ac:dyDescent="0.3">
      <c r="A4348" s="9">
        <f>'Raw Data'!A4347</f>
        <v>45367.086805555598</v>
      </c>
      <c r="B4348" s="11">
        <f>'Raw Data'!M4347</f>
        <v>77.182071944758505</v>
      </c>
      <c r="C4348" s="11" t="str">
        <f t="shared" si="134"/>
        <v>Moderate</v>
      </c>
      <c r="D4348" s="11">
        <f>'Raw Data'!P4347</f>
        <v>0</v>
      </c>
      <c r="E4348" s="11" t="str">
        <f t="shared" si="135"/>
        <v>No Accident</v>
      </c>
      <c r="F4348" s="11" t="str">
        <f>'Raw Data'!O4347</f>
        <v>Fog</v>
      </c>
      <c r="G4348" s="11" t="str">
        <f>IFERROR(VLOOKUP(F4348,'Lookup Formulas Demo'!$A$5:$B$8,2,0),"Unknown Weather")</f>
        <v>Use Fog Lights, Reduce Speed</v>
      </c>
      <c r="H4348" s="11" t="str">
        <f>_xlfn.IFNA(INDEX('Lookup Formulas Demo'!$B$5:$B$8,MATCH(F4348,'Lookup Formulas Demo'!$A$5:$A$8,0)),"No Match Found")</f>
        <v>Use Fog Lights, Reduce Speed</v>
      </c>
    </row>
    <row r="4349" spans="1:8" x14ac:dyDescent="0.3">
      <c r="A4349" s="9">
        <f>'Raw Data'!A4348</f>
        <v>45367.090277777803</v>
      </c>
      <c r="B4349" s="11">
        <f>'Raw Data'!M4348</f>
        <v>26.7065745783176</v>
      </c>
      <c r="C4349" s="11" t="str">
        <f t="shared" si="134"/>
        <v>Free-flow</v>
      </c>
      <c r="D4349" s="11">
        <f>'Raw Data'!P4348</f>
        <v>1</v>
      </c>
      <c r="E4349" s="11" t="str">
        <f t="shared" si="135"/>
        <v>Accident Reported</v>
      </c>
      <c r="F4349" s="11" t="str">
        <f>'Raw Data'!O4348</f>
        <v>Snow</v>
      </c>
      <c r="G4349" s="11" t="str">
        <f>IFERROR(VLOOKUP(F4349,'Lookup Formulas Demo'!$A$5:$B$8,2,0),"Unknown Weather")</f>
        <v>Extreme Caution, Consider Delay</v>
      </c>
      <c r="H4349" s="11" t="str">
        <f>_xlfn.IFNA(INDEX('Lookup Formulas Demo'!$B$5:$B$8,MATCH(F4349,'Lookup Formulas Demo'!$A$5:$A$8,0)),"No Match Found")</f>
        <v>Extreme Caution, Consider Delay</v>
      </c>
    </row>
    <row r="4350" spans="1:8" x14ac:dyDescent="0.3">
      <c r="A4350" s="9">
        <f>'Raw Data'!A4349</f>
        <v>45367.09375</v>
      </c>
      <c r="B4350" s="11">
        <f>'Raw Data'!M4349</f>
        <v>34.078912591649498</v>
      </c>
      <c r="C4350" s="11" t="str">
        <f t="shared" si="134"/>
        <v>Free-flow</v>
      </c>
      <c r="D4350" s="11">
        <f>'Raw Data'!P4349</f>
        <v>0</v>
      </c>
      <c r="E4350" s="11" t="str">
        <f t="shared" si="135"/>
        <v>No Accident</v>
      </c>
      <c r="F4350" s="11" t="str">
        <f>'Raw Data'!O4349</f>
        <v>Rain</v>
      </c>
      <c r="G4350" s="11" t="str">
        <f>IFERROR(VLOOKUP(F4350,'Lookup Formulas Demo'!$A$5:$B$8,2,0),"Unknown Weather")</f>
        <v>Reduce Speed, Increase Following Distance</v>
      </c>
      <c r="H4350" s="11" t="str">
        <f>_xlfn.IFNA(INDEX('Lookup Formulas Demo'!$B$5:$B$8,MATCH(F4350,'Lookup Formulas Demo'!$A$5:$A$8,0)),"No Match Found")</f>
        <v>Reduce Speed, Increase Following Distance</v>
      </c>
    </row>
    <row r="4351" spans="1:8" x14ac:dyDescent="0.3">
      <c r="A4351" s="9">
        <f>'Raw Data'!A4350</f>
        <v>45367.097222222197</v>
      </c>
      <c r="B4351" s="11">
        <f>'Raw Data'!M4350</f>
        <v>10.5572985445079</v>
      </c>
      <c r="C4351" s="11" t="str">
        <f t="shared" si="134"/>
        <v>Free-flow</v>
      </c>
      <c r="D4351" s="11">
        <f>'Raw Data'!P4350</f>
        <v>1</v>
      </c>
      <c r="E4351" s="11" t="str">
        <f t="shared" si="135"/>
        <v>Accident Reported</v>
      </c>
      <c r="F4351" s="11" t="str">
        <f>'Raw Data'!O4350</f>
        <v>Rain</v>
      </c>
      <c r="G4351" s="11" t="str">
        <f>IFERROR(VLOOKUP(F4351,'Lookup Formulas Demo'!$A$5:$B$8,2,0),"Unknown Weather")</f>
        <v>Reduce Speed, Increase Following Distance</v>
      </c>
      <c r="H4351" s="11" t="str">
        <f>_xlfn.IFNA(INDEX('Lookup Formulas Demo'!$B$5:$B$8,MATCH(F4351,'Lookup Formulas Demo'!$A$5:$A$8,0)),"No Match Found")</f>
        <v>Reduce Speed, Increase Following Distance</v>
      </c>
    </row>
    <row r="4352" spans="1:8" x14ac:dyDescent="0.3">
      <c r="A4352" s="9">
        <f>'Raw Data'!A4351</f>
        <v>45367.100694444503</v>
      </c>
      <c r="B4352" s="11">
        <f>'Raw Data'!M4351</f>
        <v>79.774494518636601</v>
      </c>
      <c r="C4352" s="11" t="str">
        <f t="shared" si="134"/>
        <v>Moderate</v>
      </c>
      <c r="D4352" s="11">
        <f>'Raw Data'!P4351</f>
        <v>0</v>
      </c>
      <c r="E4352" s="11" t="str">
        <f t="shared" si="135"/>
        <v>No Accident</v>
      </c>
      <c r="F4352" s="11" t="str">
        <f>'Raw Data'!O4351</f>
        <v>Snow</v>
      </c>
      <c r="G4352" s="11" t="str">
        <f>IFERROR(VLOOKUP(F4352,'Lookup Formulas Demo'!$A$5:$B$8,2,0),"Unknown Weather")</f>
        <v>Extreme Caution, Consider Delay</v>
      </c>
      <c r="H4352" s="11" t="str">
        <f>_xlfn.IFNA(INDEX('Lookup Formulas Demo'!$B$5:$B$8,MATCH(F4352,'Lookup Formulas Demo'!$A$5:$A$8,0)),"No Match Found")</f>
        <v>Extreme Caution, Consider Delay</v>
      </c>
    </row>
    <row r="4353" spans="1:8" x14ac:dyDescent="0.3">
      <c r="A4353" s="9">
        <f>'Raw Data'!A4352</f>
        <v>45367.104166666701</v>
      </c>
      <c r="B4353" s="11">
        <f>'Raw Data'!M4352</f>
        <v>68.220673353117604</v>
      </c>
      <c r="C4353" s="11" t="str">
        <f t="shared" si="134"/>
        <v>Moderate</v>
      </c>
      <c r="D4353" s="11">
        <f>'Raw Data'!P4352</f>
        <v>0</v>
      </c>
      <c r="E4353" s="11" t="str">
        <f t="shared" si="135"/>
        <v>No Accident</v>
      </c>
      <c r="F4353" s="11" t="str">
        <f>'Raw Data'!O4352</f>
        <v>Snow</v>
      </c>
      <c r="G4353" s="11" t="str">
        <f>IFERROR(VLOOKUP(F4353,'Lookup Formulas Demo'!$A$5:$B$8,2,0),"Unknown Weather")</f>
        <v>Extreme Caution, Consider Delay</v>
      </c>
      <c r="H4353" s="11" t="str">
        <f>_xlfn.IFNA(INDEX('Lookup Formulas Demo'!$B$5:$B$8,MATCH(F4353,'Lookup Formulas Demo'!$A$5:$A$8,0)),"No Match Found")</f>
        <v>Extreme Caution, Consider Delay</v>
      </c>
    </row>
    <row r="4354" spans="1:8" x14ac:dyDescent="0.3">
      <c r="A4354" s="9">
        <f>'Raw Data'!A4353</f>
        <v>45367.107638888898</v>
      </c>
      <c r="B4354" s="11">
        <f>'Raw Data'!M4353</f>
        <v>34.734577825913398</v>
      </c>
      <c r="C4354" s="11" t="str">
        <f t="shared" si="134"/>
        <v>Free-flow</v>
      </c>
      <c r="D4354" s="11">
        <f>'Raw Data'!P4353</f>
        <v>0</v>
      </c>
      <c r="E4354" s="11" t="str">
        <f t="shared" si="135"/>
        <v>No Accident</v>
      </c>
      <c r="F4354" s="11" t="str">
        <f>'Raw Data'!O4353</f>
        <v>Snow</v>
      </c>
      <c r="G4354" s="11" t="str">
        <f>IFERROR(VLOOKUP(F4354,'Lookup Formulas Demo'!$A$5:$B$8,2,0),"Unknown Weather")</f>
        <v>Extreme Caution, Consider Delay</v>
      </c>
      <c r="H4354" s="11" t="str">
        <f>_xlfn.IFNA(INDEX('Lookup Formulas Demo'!$B$5:$B$8,MATCH(F4354,'Lookup Formulas Demo'!$A$5:$A$8,0)),"No Match Found")</f>
        <v>Extreme Caution, Consider Delay</v>
      </c>
    </row>
    <row r="4355" spans="1:8" x14ac:dyDescent="0.3">
      <c r="A4355" s="9">
        <f>'Raw Data'!A4354</f>
        <v>45367.111111111102</v>
      </c>
      <c r="B4355" s="11">
        <f>'Raw Data'!M4354</f>
        <v>10.2514127383689</v>
      </c>
      <c r="C4355" s="11" t="str">
        <f t="shared" ref="C4355:C4418" si="136">IF(B4355&gt;=80,"Congested",IF(B4355&gt;=50,"Moderate","Free-flow"))</f>
        <v>Free-flow</v>
      </c>
      <c r="D4355" s="11">
        <f>'Raw Data'!P4354</f>
        <v>1</v>
      </c>
      <c r="E4355" s="11" t="str">
        <f t="shared" ref="E4355:E4418" si="137">IF(D4355=1,"Accident Reported","No Accident")</f>
        <v>Accident Reported</v>
      </c>
      <c r="F4355" s="11" t="str">
        <f>'Raw Data'!O4354</f>
        <v>Clear</v>
      </c>
      <c r="G4355" s="11" t="str">
        <f>IFERROR(VLOOKUP(F4355,'Lookup Formulas Demo'!$A$5:$B$8,2,0),"Unknown Weather")</f>
        <v>Normal Driving</v>
      </c>
      <c r="H4355" s="11" t="str">
        <f>_xlfn.IFNA(INDEX('Lookup Formulas Demo'!$B$5:$B$8,MATCH(F4355,'Lookup Formulas Demo'!$A$5:$A$8,0)),"No Match Found")</f>
        <v>Normal Driving</v>
      </c>
    </row>
    <row r="4356" spans="1:8" x14ac:dyDescent="0.3">
      <c r="A4356" s="9">
        <f>'Raw Data'!A4355</f>
        <v>45367.114583333299</v>
      </c>
      <c r="B4356" s="11">
        <f>'Raw Data'!M4355</f>
        <v>97.490611937978798</v>
      </c>
      <c r="C4356" s="11" t="str">
        <f t="shared" si="136"/>
        <v>Congested</v>
      </c>
      <c r="D4356" s="11">
        <f>'Raw Data'!P4355</f>
        <v>0</v>
      </c>
      <c r="E4356" s="11" t="str">
        <f t="shared" si="137"/>
        <v>No Accident</v>
      </c>
      <c r="F4356" s="11" t="str">
        <f>'Raw Data'!O4355</f>
        <v>Rain</v>
      </c>
      <c r="G4356" s="11" t="str">
        <f>IFERROR(VLOOKUP(F4356,'Lookup Formulas Demo'!$A$5:$B$8,2,0),"Unknown Weather")</f>
        <v>Reduce Speed, Increase Following Distance</v>
      </c>
      <c r="H4356" s="11" t="str">
        <f>_xlfn.IFNA(INDEX('Lookup Formulas Demo'!$B$5:$B$8,MATCH(F4356,'Lookup Formulas Demo'!$A$5:$A$8,0)),"No Match Found")</f>
        <v>Reduce Speed, Increase Following Distance</v>
      </c>
    </row>
    <row r="4357" spans="1:8" x14ac:dyDescent="0.3">
      <c r="A4357" s="9">
        <f>'Raw Data'!A4356</f>
        <v>45367.118055555598</v>
      </c>
      <c r="B4357" s="11">
        <f>'Raw Data'!M4356</f>
        <v>21.369272992166</v>
      </c>
      <c r="C4357" s="11" t="str">
        <f t="shared" si="136"/>
        <v>Free-flow</v>
      </c>
      <c r="D4357" s="11">
        <f>'Raw Data'!P4356</f>
        <v>0</v>
      </c>
      <c r="E4357" s="11" t="str">
        <f t="shared" si="137"/>
        <v>No Accident</v>
      </c>
      <c r="F4357" s="11" t="str">
        <f>'Raw Data'!O4356</f>
        <v>Clear</v>
      </c>
      <c r="G4357" s="11" t="str">
        <f>IFERROR(VLOOKUP(F4357,'Lookup Formulas Demo'!$A$5:$B$8,2,0),"Unknown Weather")</f>
        <v>Normal Driving</v>
      </c>
      <c r="H4357" s="11" t="str">
        <f>_xlfn.IFNA(INDEX('Lookup Formulas Demo'!$B$5:$B$8,MATCH(F4357,'Lookup Formulas Demo'!$A$5:$A$8,0)),"No Match Found")</f>
        <v>Normal Driving</v>
      </c>
    </row>
    <row r="4358" spans="1:8" x14ac:dyDescent="0.3">
      <c r="A4358" s="9">
        <f>'Raw Data'!A4357</f>
        <v>45367.121527777803</v>
      </c>
      <c r="B4358" s="11">
        <f>'Raw Data'!M4357</f>
        <v>47.9340958950662</v>
      </c>
      <c r="C4358" s="11" t="str">
        <f t="shared" si="136"/>
        <v>Free-flow</v>
      </c>
      <c r="D4358" s="11">
        <f>'Raw Data'!P4357</f>
        <v>0</v>
      </c>
      <c r="E4358" s="11" t="str">
        <f t="shared" si="137"/>
        <v>No Accident</v>
      </c>
      <c r="F4358" s="11" t="str">
        <f>'Raw Data'!O4357</f>
        <v>Clear</v>
      </c>
      <c r="G4358" s="11" t="str">
        <f>IFERROR(VLOOKUP(F4358,'Lookup Formulas Demo'!$A$5:$B$8,2,0),"Unknown Weather")</f>
        <v>Normal Driving</v>
      </c>
      <c r="H4358" s="11" t="str">
        <f>_xlfn.IFNA(INDEX('Lookup Formulas Demo'!$B$5:$B$8,MATCH(F4358,'Lookup Formulas Demo'!$A$5:$A$8,0)),"No Match Found")</f>
        <v>Normal Driving</v>
      </c>
    </row>
    <row r="4359" spans="1:8" x14ac:dyDescent="0.3">
      <c r="A4359" s="9">
        <f>'Raw Data'!A4358</f>
        <v>45367.125</v>
      </c>
      <c r="B4359" s="11">
        <f>'Raw Data'!M4358</f>
        <v>98.850764557648304</v>
      </c>
      <c r="C4359" s="11" t="str">
        <f t="shared" si="136"/>
        <v>Congested</v>
      </c>
      <c r="D4359" s="11">
        <f>'Raw Data'!P4358</f>
        <v>0</v>
      </c>
      <c r="E4359" s="11" t="str">
        <f t="shared" si="137"/>
        <v>No Accident</v>
      </c>
      <c r="F4359" s="11" t="str">
        <f>'Raw Data'!O4358</f>
        <v>Fog</v>
      </c>
      <c r="G4359" s="11" t="str">
        <f>IFERROR(VLOOKUP(F4359,'Lookup Formulas Demo'!$A$5:$B$8,2,0),"Unknown Weather")</f>
        <v>Use Fog Lights, Reduce Speed</v>
      </c>
      <c r="H4359" s="11" t="str">
        <f>_xlfn.IFNA(INDEX('Lookup Formulas Demo'!$B$5:$B$8,MATCH(F4359,'Lookup Formulas Demo'!$A$5:$A$8,0)),"No Match Found")</f>
        <v>Use Fog Lights, Reduce Speed</v>
      </c>
    </row>
    <row r="4360" spans="1:8" x14ac:dyDescent="0.3">
      <c r="A4360" s="9">
        <f>'Raw Data'!A4359</f>
        <v>45367.128472222197</v>
      </c>
      <c r="B4360" s="11">
        <f>'Raw Data'!M4359</f>
        <v>52.613134426764297</v>
      </c>
      <c r="C4360" s="11" t="str">
        <f t="shared" si="136"/>
        <v>Moderate</v>
      </c>
      <c r="D4360" s="11">
        <f>'Raw Data'!P4359</f>
        <v>0</v>
      </c>
      <c r="E4360" s="11" t="str">
        <f t="shared" si="137"/>
        <v>No Accident</v>
      </c>
      <c r="F4360" s="11" t="str">
        <f>'Raw Data'!O4359</f>
        <v>Clear</v>
      </c>
      <c r="G4360" s="11" t="str">
        <f>IFERROR(VLOOKUP(F4360,'Lookup Formulas Demo'!$A$5:$B$8,2,0),"Unknown Weather")</f>
        <v>Normal Driving</v>
      </c>
      <c r="H4360" s="11" t="str">
        <f>_xlfn.IFNA(INDEX('Lookup Formulas Demo'!$B$5:$B$8,MATCH(F4360,'Lookup Formulas Demo'!$A$5:$A$8,0)),"No Match Found")</f>
        <v>Normal Driving</v>
      </c>
    </row>
    <row r="4361" spans="1:8" x14ac:dyDescent="0.3">
      <c r="A4361" s="9">
        <f>'Raw Data'!A4360</f>
        <v>45367.131944444503</v>
      </c>
      <c r="B4361" s="11">
        <f>'Raw Data'!M4360</f>
        <v>17.995308702591501</v>
      </c>
      <c r="C4361" s="11" t="str">
        <f t="shared" si="136"/>
        <v>Free-flow</v>
      </c>
      <c r="D4361" s="11">
        <f>'Raw Data'!P4360</f>
        <v>0</v>
      </c>
      <c r="E4361" s="11" t="str">
        <f t="shared" si="137"/>
        <v>No Accident</v>
      </c>
      <c r="F4361" s="11" t="str">
        <f>'Raw Data'!O4360</f>
        <v>Clear</v>
      </c>
      <c r="G4361" s="11" t="str">
        <f>IFERROR(VLOOKUP(F4361,'Lookup Formulas Demo'!$A$5:$B$8,2,0),"Unknown Weather")</f>
        <v>Normal Driving</v>
      </c>
      <c r="H4361" s="11" t="str">
        <f>_xlfn.IFNA(INDEX('Lookup Formulas Demo'!$B$5:$B$8,MATCH(F4361,'Lookup Formulas Demo'!$A$5:$A$8,0)),"No Match Found")</f>
        <v>Normal Driving</v>
      </c>
    </row>
    <row r="4362" spans="1:8" x14ac:dyDescent="0.3">
      <c r="A4362" s="9">
        <f>'Raw Data'!A4361</f>
        <v>45367.135416666701</v>
      </c>
      <c r="B4362" s="11">
        <f>'Raw Data'!M4361</f>
        <v>67.510567467541406</v>
      </c>
      <c r="C4362" s="11" t="str">
        <f t="shared" si="136"/>
        <v>Moderate</v>
      </c>
      <c r="D4362" s="11">
        <f>'Raw Data'!P4361</f>
        <v>0</v>
      </c>
      <c r="E4362" s="11" t="str">
        <f t="shared" si="137"/>
        <v>No Accident</v>
      </c>
      <c r="F4362" s="11" t="str">
        <f>'Raw Data'!O4361</f>
        <v>Clear</v>
      </c>
      <c r="G4362" s="11" t="str">
        <f>IFERROR(VLOOKUP(F4362,'Lookup Formulas Demo'!$A$5:$B$8,2,0),"Unknown Weather")</f>
        <v>Normal Driving</v>
      </c>
      <c r="H4362" s="11" t="str">
        <f>_xlfn.IFNA(INDEX('Lookup Formulas Demo'!$B$5:$B$8,MATCH(F4362,'Lookup Formulas Demo'!$A$5:$A$8,0)),"No Match Found")</f>
        <v>Normal Driving</v>
      </c>
    </row>
    <row r="4363" spans="1:8" x14ac:dyDescent="0.3">
      <c r="A4363" s="9">
        <f>'Raw Data'!A4362</f>
        <v>45367.138888888898</v>
      </c>
      <c r="B4363" s="11">
        <f>'Raw Data'!M4362</f>
        <v>80.885909805561894</v>
      </c>
      <c r="C4363" s="11" t="str">
        <f t="shared" si="136"/>
        <v>Congested</v>
      </c>
      <c r="D4363" s="11">
        <f>'Raw Data'!P4362</f>
        <v>0</v>
      </c>
      <c r="E4363" s="11" t="str">
        <f t="shared" si="137"/>
        <v>No Accident</v>
      </c>
      <c r="F4363" s="11" t="str">
        <f>'Raw Data'!O4362</f>
        <v>Fog</v>
      </c>
      <c r="G4363" s="11" t="str">
        <f>IFERROR(VLOOKUP(F4363,'Lookup Formulas Demo'!$A$5:$B$8,2,0),"Unknown Weather")</f>
        <v>Use Fog Lights, Reduce Speed</v>
      </c>
      <c r="H4363" s="11" t="str">
        <f>_xlfn.IFNA(INDEX('Lookup Formulas Demo'!$B$5:$B$8,MATCH(F4363,'Lookup Formulas Demo'!$A$5:$A$8,0)),"No Match Found")</f>
        <v>Use Fog Lights, Reduce Speed</v>
      </c>
    </row>
    <row r="4364" spans="1:8" x14ac:dyDescent="0.3">
      <c r="A4364" s="9">
        <f>'Raw Data'!A4363</f>
        <v>45367.142361111102</v>
      </c>
      <c r="B4364" s="11">
        <f>'Raw Data'!M4363</f>
        <v>90.319763068930897</v>
      </c>
      <c r="C4364" s="11" t="str">
        <f t="shared" si="136"/>
        <v>Congested</v>
      </c>
      <c r="D4364" s="11">
        <f>'Raw Data'!P4363</f>
        <v>0</v>
      </c>
      <c r="E4364" s="11" t="str">
        <f t="shared" si="137"/>
        <v>No Accident</v>
      </c>
      <c r="F4364" s="11" t="str">
        <f>'Raw Data'!O4363</f>
        <v>Fog</v>
      </c>
      <c r="G4364" s="11" t="str">
        <f>IFERROR(VLOOKUP(F4364,'Lookup Formulas Demo'!$A$5:$B$8,2,0),"Unknown Weather")</f>
        <v>Use Fog Lights, Reduce Speed</v>
      </c>
      <c r="H4364" s="11" t="str">
        <f>_xlfn.IFNA(INDEX('Lookup Formulas Demo'!$B$5:$B$8,MATCH(F4364,'Lookup Formulas Demo'!$A$5:$A$8,0)),"No Match Found")</f>
        <v>Use Fog Lights, Reduce Speed</v>
      </c>
    </row>
    <row r="4365" spans="1:8" x14ac:dyDescent="0.3">
      <c r="A4365" s="9">
        <f>'Raw Data'!A4364</f>
        <v>45367.145833333299</v>
      </c>
      <c r="B4365" s="11">
        <f>'Raw Data'!M4364</f>
        <v>14.026781611853799</v>
      </c>
      <c r="C4365" s="11" t="str">
        <f t="shared" si="136"/>
        <v>Free-flow</v>
      </c>
      <c r="D4365" s="11">
        <f>'Raw Data'!P4364</f>
        <v>1</v>
      </c>
      <c r="E4365" s="11" t="str">
        <f t="shared" si="137"/>
        <v>Accident Reported</v>
      </c>
      <c r="F4365" s="11" t="str">
        <f>'Raw Data'!O4364</f>
        <v>Fog</v>
      </c>
      <c r="G4365" s="11" t="str">
        <f>IFERROR(VLOOKUP(F4365,'Lookup Formulas Demo'!$A$5:$B$8,2,0),"Unknown Weather")</f>
        <v>Use Fog Lights, Reduce Speed</v>
      </c>
      <c r="H4365" s="11" t="str">
        <f>_xlfn.IFNA(INDEX('Lookup Formulas Demo'!$B$5:$B$8,MATCH(F4365,'Lookup Formulas Demo'!$A$5:$A$8,0)),"No Match Found")</f>
        <v>Use Fog Lights, Reduce Speed</v>
      </c>
    </row>
    <row r="4366" spans="1:8" x14ac:dyDescent="0.3">
      <c r="A4366" s="9">
        <f>'Raw Data'!A4365</f>
        <v>45367.149305555598</v>
      </c>
      <c r="B4366" s="11">
        <f>'Raw Data'!M4365</f>
        <v>96.685943538361599</v>
      </c>
      <c r="C4366" s="11" t="str">
        <f t="shared" si="136"/>
        <v>Congested</v>
      </c>
      <c r="D4366" s="11">
        <f>'Raw Data'!P4365</f>
        <v>0</v>
      </c>
      <c r="E4366" s="11" t="str">
        <f t="shared" si="137"/>
        <v>No Accident</v>
      </c>
      <c r="F4366" s="11" t="str">
        <f>'Raw Data'!O4365</f>
        <v>Rain</v>
      </c>
      <c r="G4366" s="11" t="str">
        <f>IFERROR(VLOOKUP(F4366,'Lookup Formulas Demo'!$A$5:$B$8,2,0),"Unknown Weather")</f>
        <v>Reduce Speed, Increase Following Distance</v>
      </c>
      <c r="H4366" s="11" t="str">
        <f>_xlfn.IFNA(INDEX('Lookup Formulas Demo'!$B$5:$B$8,MATCH(F4366,'Lookup Formulas Demo'!$A$5:$A$8,0)),"No Match Found")</f>
        <v>Reduce Speed, Increase Following Distance</v>
      </c>
    </row>
    <row r="4367" spans="1:8" x14ac:dyDescent="0.3">
      <c r="A4367" s="9">
        <f>'Raw Data'!A4366</f>
        <v>45367.152777777803</v>
      </c>
      <c r="B4367" s="11">
        <f>'Raw Data'!M4366</f>
        <v>72.264385247964597</v>
      </c>
      <c r="C4367" s="11" t="str">
        <f t="shared" si="136"/>
        <v>Moderate</v>
      </c>
      <c r="D4367" s="11">
        <f>'Raw Data'!P4366</f>
        <v>0</v>
      </c>
      <c r="E4367" s="11" t="str">
        <f t="shared" si="137"/>
        <v>No Accident</v>
      </c>
      <c r="F4367" s="11" t="str">
        <f>'Raw Data'!O4366</f>
        <v>Clear</v>
      </c>
      <c r="G4367" s="11" t="str">
        <f>IFERROR(VLOOKUP(F4367,'Lookup Formulas Demo'!$A$5:$B$8,2,0),"Unknown Weather")</f>
        <v>Normal Driving</v>
      </c>
      <c r="H4367" s="11" t="str">
        <f>_xlfn.IFNA(INDEX('Lookup Formulas Demo'!$B$5:$B$8,MATCH(F4367,'Lookup Formulas Demo'!$A$5:$A$8,0)),"No Match Found")</f>
        <v>Normal Driving</v>
      </c>
    </row>
    <row r="4368" spans="1:8" x14ac:dyDescent="0.3">
      <c r="A4368" s="9">
        <f>'Raw Data'!A4367</f>
        <v>45367.15625</v>
      </c>
      <c r="B4368" s="11">
        <f>'Raw Data'!M4367</f>
        <v>37.859321624417099</v>
      </c>
      <c r="C4368" s="11" t="str">
        <f t="shared" si="136"/>
        <v>Free-flow</v>
      </c>
      <c r="D4368" s="11">
        <f>'Raw Data'!P4367</f>
        <v>0</v>
      </c>
      <c r="E4368" s="11" t="str">
        <f t="shared" si="137"/>
        <v>No Accident</v>
      </c>
      <c r="F4368" s="11" t="str">
        <f>'Raw Data'!O4367</f>
        <v>Fog</v>
      </c>
      <c r="G4368" s="11" t="str">
        <f>IFERROR(VLOOKUP(F4368,'Lookup Formulas Demo'!$A$5:$B$8,2,0),"Unknown Weather")</f>
        <v>Use Fog Lights, Reduce Speed</v>
      </c>
      <c r="H4368" s="11" t="str">
        <f>_xlfn.IFNA(INDEX('Lookup Formulas Demo'!$B$5:$B$8,MATCH(F4368,'Lookup Formulas Demo'!$A$5:$A$8,0)),"No Match Found")</f>
        <v>Use Fog Lights, Reduce Speed</v>
      </c>
    </row>
    <row r="4369" spans="1:8" x14ac:dyDescent="0.3">
      <c r="A4369" s="9">
        <f>'Raw Data'!A4368</f>
        <v>45367.159722222197</v>
      </c>
      <c r="B4369" s="11">
        <f>'Raw Data'!M4368</f>
        <v>55.0021629145064</v>
      </c>
      <c r="C4369" s="11" t="str">
        <f t="shared" si="136"/>
        <v>Moderate</v>
      </c>
      <c r="D4369" s="11">
        <f>'Raw Data'!P4368</f>
        <v>0</v>
      </c>
      <c r="E4369" s="11" t="str">
        <f t="shared" si="137"/>
        <v>No Accident</v>
      </c>
      <c r="F4369" s="11" t="str">
        <f>'Raw Data'!O4368</f>
        <v>Snow</v>
      </c>
      <c r="G4369" s="11" t="str">
        <f>IFERROR(VLOOKUP(F4369,'Lookup Formulas Demo'!$A$5:$B$8,2,0),"Unknown Weather")</f>
        <v>Extreme Caution, Consider Delay</v>
      </c>
      <c r="H4369" s="11" t="str">
        <f>_xlfn.IFNA(INDEX('Lookup Formulas Demo'!$B$5:$B$8,MATCH(F4369,'Lookup Formulas Demo'!$A$5:$A$8,0)),"No Match Found")</f>
        <v>Extreme Caution, Consider Delay</v>
      </c>
    </row>
    <row r="4370" spans="1:8" x14ac:dyDescent="0.3">
      <c r="A4370" s="9">
        <f>'Raw Data'!A4369</f>
        <v>45367.163194444503</v>
      </c>
      <c r="B4370" s="11">
        <f>'Raw Data'!M4369</f>
        <v>32.995143643647602</v>
      </c>
      <c r="C4370" s="11" t="str">
        <f t="shared" si="136"/>
        <v>Free-flow</v>
      </c>
      <c r="D4370" s="11">
        <f>'Raw Data'!P4369</f>
        <v>0</v>
      </c>
      <c r="E4370" s="11" t="str">
        <f t="shared" si="137"/>
        <v>No Accident</v>
      </c>
      <c r="F4370" s="11" t="str">
        <f>'Raw Data'!O4369</f>
        <v>Clear</v>
      </c>
      <c r="G4370" s="11" t="str">
        <f>IFERROR(VLOOKUP(F4370,'Lookup Formulas Demo'!$A$5:$B$8,2,0),"Unknown Weather")</f>
        <v>Normal Driving</v>
      </c>
      <c r="H4370" s="11" t="str">
        <f>_xlfn.IFNA(INDEX('Lookup Formulas Demo'!$B$5:$B$8,MATCH(F4370,'Lookup Formulas Demo'!$A$5:$A$8,0)),"No Match Found")</f>
        <v>Normal Driving</v>
      </c>
    </row>
    <row r="4371" spans="1:8" x14ac:dyDescent="0.3">
      <c r="A4371" s="9">
        <f>'Raw Data'!A4370</f>
        <v>45367.166666666701</v>
      </c>
      <c r="B4371" s="11">
        <f>'Raw Data'!M4370</f>
        <v>30.542855959812002</v>
      </c>
      <c r="C4371" s="11" t="str">
        <f t="shared" si="136"/>
        <v>Free-flow</v>
      </c>
      <c r="D4371" s="11">
        <f>'Raw Data'!P4370</f>
        <v>0</v>
      </c>
      <c r="E4371" s="11" t="str">
        <f t="shared" si="137"/>
        <v>No Accident</v>
      </c>
      <c r="F4371" s="11" t="str">
        <f>'Raw Data'!O4370</f>
        <v>Clear</v>
      </c>
      <c r="G4371" s="11" t="str">
        <f>IFERROR(VLOOKUP(F4371,'Lookup Formulas Demo'!$A$5:$B$8,2,0),"Unknown Weather")</f>
        <v>Normal Driving</v>
      </c>
      <c r="H4371" s="11" t="str">
        <f>_xlfn.IFNA(INDEX('Lookup Formulas Demo'!$B$5:$B$8,MATCH(F4371,'Lookup Formulas Demo'!$A$5:$A$8,0)),"No Match Found")</f>
        <v>Normal Driving</v>
      </c>
    </row>
    <row r="4372" spans="1:8" x14ac:dyDescent="0.3">
      <c r="A4372" s="9">
        <f>'Raw Data'!A4371</f>
        <v>45367.170138888898</v>
      </c>
      <c r="B4372" s="11">
        <f>'Raw Data'!M4371</f>
        <v>23.629514365621201</v>
      </c>
      <c r="C4372" s="11" t="str">
        <f t="shared" si="136"/>
        <v>Free-flow</v>
      </c>
      <c r="D4372" s="11">
        <f>'Raw Data'!P4371</f>
        <v>0</v>
      </c>
      <c r="E4372" s="11" t="str">
        <f t="shared" si="137"/>
        <v>No Accident</v>
      </c>
      <c r="F4372" s="11" t="str">
        <f>'Raw Data'!O4371</f>
        <v>Fog</v>
      </c>
      <c r="G4372" s="11" t="str">
        <f>IFERROR(VLOOKUP(F4372,'Lookup Formulas Demo'!$A$5:$B$8,2,0),"Unknown Weather")</f>
        <v>Use Fog Lights, Reduce Speed</v>
      </c>
      <c r="H4372" s="11" t="str">
        <f>_xlfn.IFNA(INDEX('Lookup Formulas Demo'!$B$5:$B$8,MATCH(F4372,'Lookup Formulas Demo'!$A$5:$A$8,0)),"No Match Found")</f>
        <v>Use Fog Lights, Reduce Speed</v>
      </c>
    </row>
    <row r="4373" spans="1:8" x14ac:dyDescent="0.3">
      <c r="A4373" s="9">
        <f>'Raw Data'!A4372</f>
        <v>45367.173611111102</v>
      </c>
      <c r="B4373" s="11">
        <f>'Raw Data'!M4372</f>
        <v>44.207216246523799</v>
      </c>
      <c r="C4373" s="11" t="str">
        <f t="shared" si="136"/>
        <v>Free-flow</v>
      </c>
      <c r="D4373" s="11">
        <f>'Raw Data'!P4372</f>
        <v>0</v>
      </c>
      <c r="E4373" s="11" t="str">
        <f t="shared" si="137"/>
        <v>No Accident</v>
      </c>
      <c r="F4373" s="11" t="str">
        <f>'Raw Data'!O4372</f>
        <v>Fog</v>
      </c>
      <c r="G4373" s="11" t="str">
        <f>IFERROR(VLOOKUP(F4373,'Lookup Formulas Demo'!$A$5:$B$8,2,0),"Unknown Weather")</f>
        <v>Use Fog Lights, Reduce Speed</v>
      </c>
      <c r="H4373" s="11" t="str">
        <f>_xlfn.IFNA(INDEX('Lookup Formulas Demo'!$B$5:$B$8,MATCH(F4373,'Lookup Formulas Demo'!$A$5:$A$8,0)),"No Match Found")</f>
        <v>Use Fog Lights, Reduce Speed</v>
      </c>
    </row>
    <row r="4374" spans="1:8" x14ac:dyDescent="0.3">
      <c r="A4374" s="9">
        <f>'Raw Data'!A4373</f>
        <v>45367.177083333299</v>
      </c>
      <c r="B4374" s="11">
        <f>'Raw Data'!M4373</f>
        <v>35.621075494060499</v>
      </c>
      <c r="C4374" s="11" t="str">
        <f t="shared" si="136"/>
        <v>Free-flow</v>
      </c>
      <c r="D4374" s="11">
        <f>'Raw Data'!P4373</f>
        <v>0</v>
      </c>
      <c r="E4374" s="11" t="str">
        <f t="shared" si="137"/>
        <v>No Accident</v>
      </c>
      <c r="F4374" s="11" t="str">
        <f>'Raw Data'!O4373</f>
        <v>Fog</v>
      </c>
      <c r="G4374" s="11" t="str">
        <f>IFERROR(VLOOKUP(F4374,'Lookup Formulas Demo'!$A$5:$B$8,2,0),"Unknown Weather")</f>
        <v>Use Fog Lights, Reduce Speed</v>
      </c>
      <c r="H4374" s="11" t="str">
        <f>_xlfn.IFNA(INDEX('Lookup Formulas Demo'!$B$5:$B$8,MATCH(F4374,'Lookup Formulas Demo'!$A$5:$A$8,0)),"No Match Found")</f>
        <v>Use Fog Lights, Reduce Speed</v>
      </c>
    </row>
    <row r="4375" spans="1:8" x14ac:dyDescent="0.3">
      <c r="A4375" s="9">
        <f>'Raw Data'!A4374</f>
        <v>45367.180555555598</v>
      </c>
      <c r="B4375" s="11">
        <f>'Raw Data'!M4374</f>
        <v>77.894320757157004</v>
      </c>
      <c r="C4375" s="11" t="str">
        <f t="shared" si="136"/>
        <v>Moderate</v>
      </c>
      <c r="D4375" s="11">
        <f>'Raw Data'!P4374</f>
        <v>0</v>
      </c>
      <c r="E4375" s="11" t="str">
        <f t="shared" si="137"/>
        <v>No Accident</v>
      </c>
      <c r="F4375" s="11" t="str">
        <f>'Raw Data'!O4374</f>
        <v>Clear</v>
      </c>
      <c r="G4375" s="11" t="str">
        <f>IFERROR(VLOOKUP(F4375,'Lookup Formulas Demo'!$A$5:$B$8,2,0),"Unknown Weather")</f>
        <v>Normal Driving</v>
      </c>
      <c r="H4375" s="11" t="str">
        <f>_xlfn.IFNA(INDEX('Lookup Formulas Demo'!$B$5:$B$8,MATCH(F4375,'Lookup Formulas Demo'!$A$5:$A$8,0)),"No Match Found")</f>
        <v>Normal Driving</v>
      </c>
    </row>
    <row r="4376" spans="1:8" x14ac:dyDescent="0.3">
      <c r="A4376" s="9">
        <f>'Raw Data'!A4375</f>
        <v>45367.184027777803</v>
      </c>
      <c r="B4376" s="11">
        <f>'Raw Data'!M4375</f>
        <v>44.835359441004002</v>
      </c>
      <c r="C4376" s="11" t="str">
        <f t="shared" si="136"/>
        <v>Free-flow</v>
      </c>
      <c r="D4376" s="11">
        <f>'Raw Data'!P4375</f>
        <v>0</v>
      </c>
      <c r="E4376" s="11" t="str">
        <f t="shared" si="137"/>
        <v>No Accident</v>
      </c>
      <c r="F4376" s="11" t="str">
        <f>'Raw Data'!O4375</f>
        <v>Fog</v>
      </c>
      <c r="G4376" s="11" t="str">
        <f>IFERROR(VLOOKUP(F4376,'Lookup Formulas Demo'!$A$5:$B$8,2,0),"Unknown Weather")</f>
        <v>Use Fog Lights, Reduce Speed</v>
      </c>
      <c r="H4376" s="11" t="str">
        <f>_xlfn.IFNA(INDEX('Lookup Formulas Demo'!$B$5:$B$8,MATCH(F4376,'Lookup Formulas Demo'!$A$5:$A$8,0)),"No Match Found")</f>
        <v>Use Fog Lights, Reduce Speed</v>
      </c>
    </row>
    <row r="4377" spans="1:8" x14ac:dyDescent="0.3">
      <c r="A4377" s="9">
        <f>'Raw Data'!A4376</f>
        <v>45367.1875</v>
      </c>
      <c r="B4377" s="11">
        <f>'Raw Data'!M4376</f>
        <v>47.390310123716603</v>
      </c>
      <c r="C4377" s="11" t="str">
        <f t="shared" si="136"/>
        <v>Free-flow</v>
      </c>
      <c r="D4377" s="11">
        <f>'Raw Data'!P4376</f>
        <v>0</v>
      </c>
      <c r="E4377" s="11" t="str">
        <f t="shared" si="137"/>
        <v>No Accident</v>
      </c>
      <c r="F4377" s="11" t="str">
        <f>'Raw Data'!O4376</f>
        <v>Rain</v>
      </c>
      <c r="G4377" s="11" t="str">
        <f>IFERROR(VLOOKUP(F4377,'Lookup Formulas Demo'!$A$5:$B$8,2,0),"Unknown Weather")</f>
        <v>Reduce Speed, Increase Following Distance</v>
      </c>
      <c r="H4377" s="11" t="str">
        <f>_xlfn.IFNA(INDEX('Lookup Formulas Demo'!$B$5:$B$8,MATCH(F4377,'Lookup Formulas Demo'!$A$5:$A$8,0)),"No Match Found")</f>
        <v>Reduce Speed, Increase Following Distance</v>
      </c>
    </row>
    <row r="4378" spans="1:8" x14ac:dyDescent="0.3">
      <c r="A4378" s="9">
        <f>'Raw Data'!A4377</f>
        <v>45367.190972222197</v>
      </c>
      <c r="B4378" s="11">
        <f>'Raw Data'!M4377</f>
        <v>92.478312998766498</v>
      </c>
      <c r="C4378" s="11" t="str">
        <f t="shared" si="136"/>
        <v>Congested</v>
      </c>
      <c r="D4378" s="11">
        <f>'Raw Data'!P4377</f>
        <v>0</v>
      </c>
      <c r="E4378" s="11" t="str">
        <f t="shared" si="137"/>
        <v>No Accident</v>
      </c>
      <c r="F4378" s="11" t="str">
        <f>'Raw Data'!O4377</f>
        <v>Fog</v>
      </c>
      <c r="G4378" s="11" t="str">
        <f>IFERROR(VLOOKUP(F4378,'Lookup Formulas Demo'!$A$5:$B$8,2,0),"Unknown Weather")</f>
        <v>Use Fog Lights, Reduce Speed</v>
      </c>
      <c r="H4378" s="11" t="str">
        <f>_xlfn.IFNA(INDEX('Lookup Formulas Demo'!$B$5:$B$8,MATCH(F4378,'Lookup Formulas Demo'!$A$5:$A$8,0)),"No Match Found")</f>
        <v>Use Fog Lights, Reduce Speed</v>
      </c>
    </row>
    <row r="4379" spans="1:8" x14ac:dyDescent="0.3">
      <c r="A4379" s="9">
        <f>'Raw Data'!A4378</f>
        <v>45367.194444444503</v>
      </c>
      <c r="B4379" s="11">
        <f>'Raw Data'!M4378</f>
        <v>41.977717654067497</v>
      </c>
      <c r="C4379" s="11" t="str">
        <f t="shared" si="136"/>
        <v>Free-flow</v>
      </c>
      <c r="D4379" s="11">
        <f>'Raw Data'!P4378</f>
        <v>0</v>
      </c>
      <c r="E4379" s="11" t="str">
        <f t="shared" si="137"/>
        <v>No Accident</v>
      </c>
      <c r="F4379" s="11" t="str">
        <f>'Raw Data'!O4378</f>
        <v>Fog</v>
      </c>
      <c r="G4379" s="11" t="str">
        <f>IFERROR(VLOOKUP(F4379,'Lookup Formulas Demo'!$A$5:$B$8,2,0),"Unknown Weather")</f>
        <v>Use Fog Lights, Reduce Speed</v>
      </c>
      <c r="H4379" s="11" t="str">
        <f>_xlfn.IFNA(INDEX('Lookup Formulas Demo'!$B$5:$B$8,MATCH(F4379,'Lookup Formulas Demo'!$A$5:$A$8,0)),"No Match Found")</f>
        <v>Use Fog Lights, Reduce Speed</v>
      </c>
    </row>
    <row r="4380" spans="1:8" x14ac:dyDescent="0.3">
      <c r="A4380" s="9">
        <f>'Raw Data'!A4379</f>
        <v>45367.197916666701</v>
      </c>
      <c r="B4380" s="11">
        <f>'Raw Data'!M4379</f>
        <v>61.336832664383898</v>
      </c>
      <c r="C4380" s="11" t="str">
        <f t="shared" si="136"/>
        <v>Moderate</v>
      </c>
      <c r="D4380" s="11">
        <f>'Raw Data'!P4379</f>
        <v>0</v>
      </c>
      <c r="E4380" s="11" t="str">
        <f t="shared" si="137"/>
        <v>No Accident</v>
      </c>
      <c r="F4380" s="11" t="str">
        <f>'Raw Data'!O4379</f>
        <v>Rain</v>
      </c>
      <c r="G4380" s="11" t="str">
        <f>IFERROR(VLOOKUP(F4380,'Lookup Formulas Demo'!$A$5:$B$8,2,0),"Unknown Weather")</f>
        <v>Reduce Speed, Increase Following Distance</v>
      </c>
      <c r="H4380" s="11" t="str">
        <f>_xlfn.IFNA(INDEX('Lookup Formulas Demo'!$B$5:$B$8,MATCH(F4380,'Lookup Formulas Demo'!$A$5:$A$8,0)),"No Match Found")</f>
        <v>Reduce Speed, Increase Following Distance</v>
      </c>
    </row>
    <row r="4381" spans="1:8" x14ac:dyDescent="0.3">
      <c r="A4381" s="9">
        <f>'Raw Data'!A4380</f>
        <v>45367.201388888898</v>
      </c>
      <c r="B4381" s="11">
        <f>'Raw Data'!M4380</f>
        <v>74.4868199271111</v>
      </c>
      <c r="C4381" s="11" t="str">
        <f t="shared" si="136"/>
        <v>Moderate</v>
      </c>
      <c r="D4381" s="11">
        <f>'Raw Data'!P4380</f>
        <v>0</v>
      </c>
      <c r="E4381" s="11" t="str">
        <f t="shared" si="137"/>
        <v>No Accident</v>
      </c>
      <c r="F4381" s="11" t="str">
        <f>'Raw Data'!O4380</f>
        <v>Snow</v>
      </c>
      <c r="G4381" s="11" t="str">
        <f>IFERROR(VLOOKUP(F4381,'Lookup Formulas Demo'!$A$5:$B$8,2,0),"Unknown Weather")</f>
        <v>Extreme Caution, Consider Delay</v>
      </c>
      <c r="H4381" s="11" t="str">
        <f>_xlfn.IFNA(INDEX('Lookup Formulas Demo'!$B$5:$B$8,MATCH(F4381,'Lookup Formulas Demo'!$A$5:$A$8,0)),"No Match Found")</f>
        <v>Extreme Caution, Consider Delay</v>
      </c>
    </row>
    <row r="4382" spans="1:8" x14ac:dyDescent="0.3">
      <c r="A4382" s="9">
        <f>'Raw Data'!A4381</f>
        <v>45367.204861111102</v>
      </c>
      <c r="B4382" s="11">
        <f>'Raw Data'!M4381</f>
        <v>23.151039774463399</v>
      </c>
      <c r="C4382" s="11" t="str">
        <f t="shared" si="136"/>
        <v>Free-flow</v>
      </c>
      <c r="D4382" s="11">
        <f>'Raw Data'!P4381</f>
        <v>0</v>
      </c>
      <c r="E4382" s="11" t="str">
        <f t="shared" si="137"/>
        <v>No Accident</v>
      </c>
      <c r="F4382" s="11" t="str">
        <f>'Raw Data'!O4381</f>
        <v>Snow</v>
      </c>
      <c r="G4382" s="11" t="str">
        <f>IFERROR(VLOOKUP(F4382,'Lookup Formulas Demo'!$A$5:$B$8,2,0),"Unknown Weather")</f>
        <v>Extreme Caution, Consider Delay</v>
      </c>
      <c r="H4382" s="11" t="str">
        <f>_xlfn.IFNA(INDEX('Lookup Formulas Demo'!$B$5:$B$8,MATCH(F4382,'Lookup Formulas Demo'!$A$5:$A$8,0)),"No Match Found")</f>
        <v>Extreme Caution, Consider Delay</v>
      </c>
    </row>
    <row r="4383" spans="1:8" x14ac:dyDescent="0.3">
      <c r="A4383" s="9">
        <f>'Raw Data'!A4382</f>
        <v>45367.208333333299</v>
      </c>
      <c r="B4383" s="11">
        <f>'Raw Data'!M4382</f>
        <v>82.020885226340397</v>
      </c>
      <c r="C4383" s="11" t="str">
        <f t="shared" si="136"/>
        <v>Congested</v>
      </c>
      <c r="D4383" s="11">
        <f>'Raw Data'!P4382</f>
        <v>0</v>
      </c>
      <c r="E4383" s="11" t="str">
        <f t="shared" si="137"/>
        <v>No Accident</v>
      </c>
      <c r="F4383" s="11" t="str">
        <f>'Raw Data'!O4382</f>
        <v>Snow</v>
      </c>
      <c r="G4383" s="11" t="str">
        <f>IFERROR(VLOOKUP(F4383,'Lookup Formulas Demo'!$A$5:$B$8,2,0),"Unknown Weather")</f>
        <v>Extreme Caution, Consider Delay</v>
      </c>
      <c r="H4383" s="11" t="str">
        <f>_xlfn.IFNA(INDEX('Lookup Formulas Demo'!$B$5:$B$8,MATCH(F4383,'Lookup Formulas Demo'!$A$5:$A$8,0)),"No Match Found")</f>
        <v>Extreme Caution, Consider Delay</v>
      </c>
    </row>
    <row r="4384" spans="1:8" x14ac:dyDescent="0.3">
      <c r="A4384" s="9">
        <f>'Raw Data'!A4383</f>
        <v>45367.211805555598</v>
      </c>
      <c r="B4384" s="11">
        <f>'Raw Data'!M4383</f>
        <v>51.742270519616703</v>
      </c>
      <c r="C4384" s="11" t="str">
        <f t="shared" si="136"/>
        <v>Moderate</v>
      </c>
      <c r="D4384" s="11">
        <f>'Raw Data'!P4383</f>
        <v>0</v>
      </c>
      <c r="E4384" s="11" t="str">
        <f t="shared" si="137"/>
        <v>No Accident</v>
      </c>
      <c r="F4384" s="11" t="str">
        <f>'Raw Data'!O4383</f>
        <v>Fog</v>
      </c>
      <c r="G4384" s="11" t="str">
        <f>IFERROR(VLOOKUP(F4384,'Lookup Formulas Demo'!$A$5:$B$8,2,0),"Unknown Weather")</f>
        <v>Use Fog Lights, Reduce Speed</v>
      </c>
      <c r="H4384" s="11" t="str">
        <f>_xlfn.IFNA(INDEX('Lookup Formulas Demo'!$B$5:$B$8,MATCH(F4384,'Lookup Formulas Demo'!$A$5:$A$8,0)),"No Match Found")</f>
        <v>Use Fog Lights, Reduce Speed</v>
      </c>
    </row>
    <row r="4385" spans="1:8" x14ac:dyDescent="0.3">
      <c r="A4385" s="9">
        <f>'Raw Data'!A4384</f>
        <v>45367.215277777803</v>
      </c>
      <c r="B4385" s="11">
        <f>'Raw Data'!M4384</f>
        <v>15.325082553794299</v>
      </c>
      <c r="C4385" s="11" t="str">
        <f t="shared" si="136"/>
        <v>Free-flow</v>
      </c>
      <c r="D4385" s="11">
        <f>'Raw Data'!P4384</f>
        <v>1</v>
      </c>
      <c r="E4385" s="11" t="str">
        <f t="shared" si="137"/>
        <v>Accident Reported</v>
      </c>
      <c r="F4385" s="11" t="str">
        <f>'Raw Data'!O4384</f>
        <v>Fog</v>
      </c>
      <c r="G4385" s="11" t="str">
        <f>IFERROR(VLOOKUP(F4385,'Lookup Formulas Demo'!$A$5:$B$8,2,0),"Unknown Weather")</f>
        <v>Use Fog Lights, Reduce Speed</v>
      </c>
      <c r="H4385" s="11" t="str">
        <f>_xlfn.IFNA(INDEX('Lookup Formulas Demo'!$B$5:$B$8,MATCH(F4385,'Lookup Formulas Demo'!$A$5:$A$8,0)),"No Match Found")</f>
        <v>Use Fog Lights, Reduce Speed</v>
      </c>
    </row>
    <row r="4386" spans="1:8" x14ac:dyDescent="0.3">
      <c r="A4386" s="9">
        <f>'Raw Data'!A4385</f>
        <v>45367.21875</v>
      </c>
      <c r="B4386" s="11">
        <f>'Raw Data'!M4385</f>
        <v>46.087611661916199</v>
      </c>
      <c r="C4386" s="11" t="str">
        <f t="shared" si="136"/>
        <v>Free-flow</v>
      </c>
      <c r="D4386" s="11">
        <f>'Raw Data'!P4385</f>
        <v>0</v>
      </c>
      <c r="E4386" s="11" t="str">
        <f t="shared" si="137"/>
        <v>No Accident</v>
      </c>
      <c r="F4386" s="11" t="str">
        <f>'Raw Data'!O4385</f>
        <v>Clear</v>
      </c>
      <c r="G4386" s="11" t="str">
        <f>IFERROR(VLOOKUP(F4386,'Lookup Formulas Demo'!$A$5:$B$8,2,0),"Unknown Weather")</f>
        <v>Normal Driving</v>
      </c>
      <c r="H4386" s="11" t="str">
        <f>_xlfn.IFNA(INDEX('Lookup Formulas Demo'!$B$5:$B$8,MATCH(F4386,'Lookup Formulas Demo'!$A$5:$A$8,0)),"No Match Found")</f>
        <v>Normal Driving</v>
      </c>
    </row>
    <row r="4387" spans="1:8" x14ac:dyDescent="0.3">
      <c r="A4387" s="9">
        <f>'Raw Data'!A4386</f>
        <v>45367.222222222197</v>
      </c>
      <c r="B4387" s="11">
        <f>'Raw Data'!M4386</f>
        <v>73.777831346587604</v>
      </c>
      <c r="C4387" s="11" t="str">
        <f t="shared" si="136"/>
        <v>Moderate</v>
      </c>
      <c r="D4387" s="11">
        <f>'Raw Data'!P4386</f>
        <v>0</v>
      </c>
      <c r="E4387" s="11" t="str">
        <f t="shared" si="137"/>
        <v>No Accident</v>
      </c>
      <c r="F4387" s="11" t="str">
        <f>'Raw Data'!O4386</f>
        <v>Rain</v>
      </c>
      <c r="G4387" s="11" t="str">
        <f>IFERROR(VLOOKUP(F4387,'Lookup Formulas Demo'!$A$5:$B$8,2,0),"Unknown Weather")</f>
        <v>Reduce Speed, Increase Following Distance</v>
      </c>
      <c r="H4387" s="11" t="str">
        <f>_xlfn.IFNA(INDEX('Lookup Formulas Demo'!$B$5:$B$8,MATCH(F4387,'Lookup Formulas Demo'!$A$5:$A$8,0)),"No Match Found")</f>
        <v>Reduce Speed, Increase Following Distance</v>
      </c>
    </row>
    <row r="4388" spans="1:8" x14ac:dyDescent="0.3">
      <c r="A4388" s="9">
        <f>'Raw Data'!A4387</f>
        <v>45367.225694444503</v>
      </c>
      <c r="B4388" s="11">
        <f>'Raw Data'!M4387</f>
        <v>10.419347490535699</v>
      </c>
      <c r="C4388" s="11" t="str">
        <f t="shared" si="136"/>
        <v>Free-flow</v>
      </c>
      <c r="D4388" s="11">
        <f>'Raw Data'!P4387</f>
        <v>0</v>
      </c>
      <c r="E4388" s="11" t="str">
        <f t="shared" si="137"/>
        <v>No Accident</v>
      </c>
      <c r="F4388" s="11" t="str">
        <f>'Raw Data'!O4387</f>
        <v>Fog</v>
      </c>
      <c r="G4388" s="11" t="str">
        <f>IFERROR(VLOOKUP(F4388,'Lookup Formulas Demo'!$A$5:$B$8,2,0),"Unknown Weather")</f>
        <v>Use Fog Lights, Reduce Speed</v>
      </c>
      <c r="H4388" s="11" t="str">
        <f>_xlfn.IFNA(INDEX('Lookup Formulas Demo'!$B$5:$B$8,MATCH(F4388,'Lookup Formulas Demo'!$A$5:$A$8,0)),"No Match Found")</f>
        <v>Use Fog Lights, Reduce Speed</v>
      </c>
    </row>
    <row r="4389" spans="1:8" x14ac:dyDescent="0.3">
      <c r="A4389" s="9">
        <f>'Raw Data'!A4388</f>
        <v>45367.229166666701</v>
      </c>
      <c r="B4389" s="11">
        <f>'Raw Data'!M4388</f>
        <v>76.644918421542002</v>
      </c>
      <c r="C4389" s="11" t="str">
        <f t="shared" si="136"/>
        <v>Moderate</v>
      </c>
      <c r="D4389" s="11">
        <f>'Raw Data'!P4388</f>
        <v>0</v>
      </c>
      <c r="E4389" s="11" t="str">
        <f t="shared" si="137"/>
        <v>No Accident</v>
      </c>
      <c r="F4389" s="11" t="str">
        <f>'Raw Data'!O4388</f>
        <v>Rain</v>
      </c>
      <c r="G4389" s="11" t="str">
        <f>IFERROR(VLOOKUP(F4389,'Lookup Formulas Demo'!$A$5:$B$8,2,0),"Unknown Weather")</f>
        <v>Reduce Speed, Increase Following Distance</v>
      </c>
      <c r="H4389" s="11" t="str">
        <f>_xlfn.IFNA(INDEX('Lookup Formulas Demo'!$B$5:$B$8,MATCH(F4389,'Lookup Formulas Demo'!$A$5:$A$8,0)),"No Match Found")</f>
        <v>Reduce Speed, Increase Following Distance</v>
      </c>
    </row>
    <row r="4390" spans="1:8" x14ac:dyDescent="0.3">
      <c r="A4390" s="9">
        <f>'Raw Data'!A4389</f>
        <v>45367.232638888898</v>
      </c>
      <c r="B4390" s="11">
        <f>'Raw Data'!M4389</f>
        <v>98.894395344214203</v>
      </c>
      <c r="C4390" s="11" t="str">
        <f t="shared" si="136"/>
        <v>Congested</v>
      </c>
      <c r="D4390" s="11">
        <f>'Raw Data'!P4389</f>
        <v>0</v>
      </c>
      <c r="E4390" s="11" t="str">
        <f t="shared" si="137"/>
        <v>No Accident</v>
      </c>
      <c r="F4390" s="11" t="str">
        <f>'Raw Data'!O4389</f>
        <v>Clear</v>
      </c>
      <c r="G4390" s="11" t="str">
        <f>IFERROR(VLOOKUP(F4390,'Lookup Formulas Demo'!$A$5:$B$8,2,0),"Unknown Weather")</f>
        <v>Normal Driving</v>
      </c>
      <c r="H4390" s="11" t="str">
        <f>_xlfn.IFNA(INDEX('Lookup Formulas Demo'!$B$5:$B$8,MATCH(F4390,'Lookup Formulas Demo'!$A$5:$A$8,0)),"No Match Found")</f>
        <v>Normal Driving</v>
      </c>
    </row>
    <row r="4391" spans="1:8" x14ac:dyDescent="0.3">
      <c r="A4391" s="9">
        <f>'Raw Data'!A4390</f>
        <v>45367.236111111102</v>
      </c>
      <c r="B4391" s="11">
        <f>'Raw Data'!M4390</f>
        <v>82.183567496119593</v>
      </c>
      <c r="C4391" s="11" t="str">
        <f t="shared" si="136"/>
        <v>Congested</v>
      </c>
      <c r="D4391" s="11">
        <f>'Raw Data'!P4390</f>
        <v>0</v>
      </c>
      <c r="E4391" s="11" t="str">
        <f t="shared" si="137"/>
        <v>No Accident</v>
      </c>
      <c r="F4391" s="11" t="str">
        <f>'Raw Data'!O4390</f>
        <v>Snow</v>
      </c>
      <c r="G4391" s="11" t="str">
        <f>IFERROR(VLOOKUP(F4391,'Lookup Formulas Demo'!$A$5:$B$8,2,0),"Unknown Weather")</f>
        <v>Extreme Caution, Consider Delay</v>
      </c>
      <c r="H4391" s="11" t="str">
        <f>_xlfn.IFNA(INDEX('Lookup Formulas Demo'!$B$5:$B$8,MATCH(F4391,'Lookup Formulas Demo'!$A$5:$A$8,0)),"No Match Found")</f>
        <v>Extreme Caution, Consider Delay</v>
      </c>
    </row>
    <row r="4392" spans="1:8" x14ac:dyDescent="0.3">
      <c r="A4392" s="9">
        <f>'Raw Data'!A4391</f>
        <v>45367.239583333299</v>
      </c>
      <c r="B4392" s="11">
        <f>'Raw Data'!M4391</f>
        <v>77.706396880738396</v>
      </c>
      <c r="C4392" s="11" t="str">
        <f t="shared" si="136"/>
        <v>Moderate</v>
      </c>
      <c r="D4392" s="11">
        <f>'Raw Data'!P4391</f>
        <v>1</v>
      </c>
      <c r="E4392" s="11" t="str">
        <f t="shared" si="137"/>
        <v>Accident Reported</v>
      </c>
      <c r="F4392" s="11" t="str">
        <f>'Raw Data'!O4391</f>
        <v>Snow</v>
      </c>
      <c r="G4392" s="11" t="str">
        <f>IFERROR(VLOOKUP(F4392,'Lookup Formulas Demo'!$A$5:$B$8,2,0),"Unknown Weather")</f>
        <v>Extreme Caution, Consider Delay</v>
      </c>
      <c r="H4392" s="11" t="str">
        <f>_xlfn.IFNA(INDEX('Lookup Formulas Demo'!$B$5:$B$8,MATCH(F4392,'Lookup Formulas Demo'!$A$5:$A$8,0)),"No Match Found")</f>
        <v>Extreme Caution, Consider Delay</v>
      </c>
    </row>
    <row r="4393" spans="1:8" x14ac:dyDescent="0.3">
      <c r="A4393" s="9">
        <f>'Raw Data'!A4392</f>
        <v>45367.243055555598</v>
      </c>
      <c r="B4393" s="11">
        <f>'Raw Data'!M4392</f>
        <v>35.977980901424502</v>
      </c>
      <c r="C4393" s="11" t="str">
        <f t="shared" si="136"/>
        <v>Free-flow</v>
      </c>
      <c r="D4393" s="11">
        <f>'Raw Data'!P4392</f>
        <v>0</v>
      </c>
      <c r="E4393" s="11" t="str">
        <f t="shared" si="137"/>
        <v>No Accident</v>
      </c>
      <c r="F4393" s="11" t="str">
        <f>'Raw Data'!O4392</f>
        <v>Snow</v>
      </c>
      <c r="G4393" s="11" t="str">
        <f>IFERROR(VLOOKUP(F4393,'Lookup Formulas Demo'!$A$5:$B$8,2,0),"Unknown Weather")</f>
        <v>Extreme Caution, Consider Delay</v>
      </c>
      <c r="H4393" s="11" t="str">
        <f>_xlfn.IFNA(INDEX('Lookup Formulas Demo'!$B$5:$B$8,MATCH(F4393,'Lookup Formulas Demo'!$A$5:$A$8,0)),"No Match Found")</f>
        <v>Extreme Caution, Consider Delay</v>
      </c>
    </row>
    <row r="4394" spans="1:8" x14ac:dyDescent="0.3">
      <c r="A4394" s="9">
        <f>'Raw Data'!A4393</f>
        <v>45367.246527777803</v>
      </c>
      <c r="B4394" s="11">
        <f>'Raw Data'!M4393</f>
        <v>58.383347585870503</v>
      </c>
      <c r="C4394" s="11" t="str">
        <f t="shared" si="136"/>
        <v>Moderate</v>
      </c>
      <c r="D4394" s="11">
        <f>'Raw Data'!P4393</f>
        <v>0</v>
      </c>
      <c r="E4394" s="11" t="str">
        <f t="shared" si="137"/>
        <v>No Accident</v>
      </c>
      <c r="F4394" s="11" t="str">
        <f>'Raw Data'!O4393</f>
        <v>Rain</v>
      </c>
      <c r="G4394" s="11" t="str">
        <f>IFERROR(VLOOKUP(F4394,'Lookup Formulas Demo'!$A$5:$B$8,2,0),"Unknown Weather")</f>
        <v>Reduce Speed, Increase Following Distance</v>
      </c>
      <c r="H4394" s="11" t="str">
        <f>_xlfn.IFNA(INDEX('Lookup Formulas Demo'!$B$5:$B$8,MATCH(F4394,'Lookup Formulas Demo'!$A$5:$A$8,0)),"No Match Found")</f>
        <v>Reduce Speed, Increase Following Distance</v>
      </c>
    </row>
    <row r="4395" spans="1:8" x14ac:dyDescent="0.3">
      <c r="A4395" s="9">
        <f>'Raw Data'!A4394</f>
        <v>45367.25</v>
      </c>
      <c r="B4395" s="11">
        <f>'Raw Data'!M4394</f>
        <v>12.4940674474311</v>
      </c>
      <c r="C4395" s="11" t="str">
        <f t="shared" si="136"/>
        <v>Free-flow</v>
      </c>
      <c r="D4395" s="11">
        <f>'Raw Data'!P4394</f>
        <v>0</v>
      </c>
      <c r="E4395" s="11" t="str">
        <f t="shared" si="137"/>
        <v>No Accident</v>
      </c>
      <c r="F4395" s="11" t="str">
        <f>'Raw Data'!O4394</f>
        <v>Fog</v>
      </c>
      <c r="G4395" s="11" t="str">
        <f>IFERROR(VLOOKUP(F4395,'Lookup Formulas Demo'!$A$5:$B$8,2,0),"Unknown Weather")</f>
        <v>Use Fog Lights, Reduce Speed</v>
      </c>
      <c r="H4395" s="11" t="str">
        <f>_xlfn.IFNA(INDEX('Lookup Formulas Demo'!$B$5:$B$8,MATCH(F4395,'Lookup Formulas Demo'!$A$5:$A$8,0)),"No Match Found")</f>
        <v>Use Fog Lights, Reduce Speed</v>
      </c>
    </row>
    <row r="4396" spans="1:8" x14ac:dyDescent="0.3">
      <c r="A4396" s="9">
        <f>'Raw Data'!A4395</f>
        <v>45367.253472222197</v>
      </c>
      <c r="B4396" s="11">
        <f>'Raw Data'!M4395</f>
        <v>42.082247014711697</v>
      </c>
      <c r="C4396" s="11" t="str">
        <f t="shared" si="136"/>
        <v>Free-flow</v>
      </c>
      <c r="D4396" s="11">
        <f>'Raw Data'!P4395</f>
        <v>0</v>
      </c>
      <c r="E4396" s="11" t="str">
        <f t="shared" si="137"/>
        <v>No Accident</v>
      </c>
      <c r="F4396" s="11" t="str">
        <f>'Raw Data'!O4395</f>
        <v>Snow</v>
      </c>
      <c r="G4396" s="11" t="str">
        <f>IFERROR(VLOOKUP(F4396,'Lookup Formulas Demo'!$A$5:$B$8,2,0),"Unknown Weather")</f>
        <v>Extreme Caution, Consider Delay</v>
      </c>
      <c r="H4396" s="11" t="str">
        <f>_xlfn.IFNA(INDEX('Lookup Formulas Demo'!$B$5:$B$8,MATCH(F4396,'Lookup Formulas Demo'!$A$5:$A$8,0)),"No Match Found")</f>
        <v>Extreme Caution, Consider Delay</v>
      </c>
    </row>
    <row r="4397" spans="1:8" x14ac:dyDescent="0.3">
      <c r="A4397" s="9">
        <f>'Raw Data'!A4396</f>
        <v>45367.256944444503</v>
      </c>
      <c r="B4397" s="11">
        <f>'Raw Data'!M4396</f>
        <v>51.954449969081402</v>
      </c>
      <c r="C4397" s="11" t="str">
        <f t="shared" si="136"/>
        <v>Moderate</v>
      </c>
      <c r="D4397" s="11">
        <f>'Raw Data'!P4396</f>
        <v>0</v>
      </c>
      <c r="E4397" s="11" t="str">
        <f t="shared" si="137"/>
        <v>No Accident</v>
      </c>
      <c r="F4397" s="11" t="str">
        <f>'Raw Data'!O4396</f>
        <v>Rain</v>
      </c>
      <c r="G4397" s="11" t="str">
        <f>IFERROR(VLOOKUP(F4397,'Lookup Formulas Demo'!$A$5:$B$8,2,0),"Unknown Weather")</f>
        <v>Reduce Speed, Increase Following Distance</v>
      </c>
      <c r="H4397" s="11" t="str">
        <f>_xlfn.IFNA(INDEX('Lookup Formulas Demo'!$B$5:$B$8,MATCH(F4397,'Lookup Formulas Demo'!$A$5:$A$8,0)),"No Match Found")</f>
        <v>Reduce Speed, Increase Following Distance</v>
      </c>
    </row>
    <row r="4398" spans="1:8" x14ac:dyDescent="0.3">
      <c r="A4398" s="9">
        <f>'Raw Data'!A4397</f>
        <v>45367.260416666701</v>
      </c>
      <c r="B4398" s="11">
        <f>'Raw Data'!M4397</f>
        <v>65.1237219893641</v>
      </c>
      <c r="C4398" s="11" t="str">
        <f t="shared" si="136"/>
        <v>Moderate</v>
      </c>
      <c r="D4398" s="11">
        <f>'Raw Data'!P4397</f>
        <v>0</v>
      </c>
      <c r="E4398" s="11" t="str">
        <f t="shared" si="137"/>
        <v>No Accident</v>
      </c>
      <c r="F4398" s="11" t="str">
        <f>'Raw Data'!O4397</f>
        <v>Fog</v>
      </c>
      <c r="G4398" s="11" t="str">
        <f>IFERROR(VLOOKUP(F4398,'Lookup Formulas Demo'!$A$5:$B$8,2,0),"Unknown Weather")</f>
        <v>Use Fog Lights, Reduce Speed</v>
      </c>
      <c r="H4398" s="11" t="str">
        <f>_xlfn.IFNA(INDEX('Lookup Formulas Demo'!$B$5:$B$8,MATCH(F4398,'Lookup Formulas Demo'!$A$5:$A$8,0)),"No Match Found")</f>
        <v>Use Fog Lights, Reduce Speed</v>
      </c>
    </row>
    <row r="4399" spans="1:8" x14ac:dyDescent="0.3">
      <c r="A4399" s="9">
        <f>'Raw Data'!A4398</f>
        <v>45367.263888888898</v>
      </c>
      <c r="B4399" s="11">
        <f>'Raw Data'!M4398</f>
        <v>40.8449048352199</v>
      </c>
      <c r="C4399" s="11" t="str">
        <f t="shared" si="136"/>
        <v>Free-flow</v>
      </c>
      <c r="D4399" s="11">
        <f>'Raw Data'!P4398</f>
        <v>0</v>
      </c>
      <c r="E4399" s="11" t="str">
        <f t="shared" si="137"/>
        <v>No Accident</v>
      </c>
      <c r="F4399" s="11" t="str">
        <f>'Raw Data'!O4398</f>
        <v>Rain</v>
      </c>
      <c r="G4399" s="11" t="str">
        <f>IFERROR(VLOOKUP(F4399,'Lookup Formulas Demo'!$A$5:$B$8,2,0),"Unknown Weather")</f>
        <v>Reduce Speed, Increase Following Distance</v>
      </c>
      <c r="H4399" s="11" t="str">
        <f>_xlfn.IFNA(INDEX('Lookup Formulas Demo'!$B$5:$B$8,MATCH(F4399,'Lookup Formulas Demo'!$A$5:$A$8,0)),"No Match Found")</f>
        <v>Reduce Speed, Increase Following Distance</v>
      </c>
    </row>
    <row r="4400" spans="1:8" x14ac:dyDescent="0.3">
      <c r="A4400" s="9">
        <f>'Raw Data'!A4399</f>
        <v>45367.267361111102</v>
      </c>
      <c r="B4400" s="11">
        <f>'Raw Data'!M4399</f>
        <v>50.6555134157407</v>
      </c>
      <c r="C4400" s="11" t="str">
        <f t="shared" si="136"/>
        <v>Moderate</v>
      </c>
      <c r="D4400" s="11">
        <f>'Raw Data'!P4399</f>
        <v>0</v>
      </c>
      <c r="E4400" s="11" t="str">
        <f t="shared" si="137"/>
        <v>No Accident</v>
      </c>
      <c r="F4400" s="11" t="str">
        <f>'Raw Data'!O4399</f>
        <v>Snow</v>
      </c>
      <c r="G4400" s="11" t="str">
        <f>IFERROR(VLOOKUP(F4400,'Lookup Formulas Demo'!$A$5:$B$8,2,0),"Unknown Weather")</f>
        <v>Extreme Caution, Consider Delay</v>
      </c>
      <c r="H4400" s="11" t="str">
        <f>_xlfn.IFNA(INDEX('Lookup Formulas Demo'!$B$5:$B$8,MATCH(F4400,'Lookup Formulas Demo'!$A$5:$A$8,0)),"No Match Found")</f>
        <v>Extreme Caution, Consider Delay</v>
      </c>
    </row>
    <row r="4401" spans="1:8" x14ac:dyDescent="0.3">
      <c r="A4401" s="9">
        <f>'Raw Data'!A4400</f>
        <v>45367.270833333299</v>
      </c>
      <c r="B4401" s="11">
        <f>'Raw Data'!M4400</f>
        <v>96.958522580533</v>
      </c>
      <c r="C4401" s="11" t="str">
        <f t="shared" si="136"/>
        <v>Congested</v>
      </c>
      <c r="D4401" s="11">
        <f>'Raw Data'!P4400</f>
        <v>0</v>
      </c>
      <c r="E4401" s="11" t="str">
        <f t="shared" si="137"/>
        <v>No Accident</v>
      </c>
      <c r="F4401" s="11" t="str">
        <f>'Raw Data'!O4400</f>
        <v>Rain</v>
      </c>
      <c r="G4401" s="11" t="str">
        <f>IFERROR(VLOOKUP(F4401,'Lookup Formulas Demo'!$A$5:$B$8,2,0),"Unknown Weather")</f>
        <v>Reduce Speed, Increase Following Distance</v>
      </c>
      <c r="H4401" s="11" t="str">
        <f>_xlfn.IFNA(INDEX('Lookup Formulas Demo'!$B$5:$B$8,MATCH(F4401,'Lookup Formulas Demo'!$A$5:$A$8,0)),"No Match Found")</f>
        <v>Reduce Speed, Increase Following Distance</v>
      </c>
    </row>
    <row r="4402" spans="1:8" x14ac:dyDescent="0.3">
      <c r="A4402" s="9">
        <f>'Raw Data'!A4401</f>
        <v>45367.274305555598</v>
      </c>
      <c r="B4402" s="11">
        <f>'Raw Data'!M4401</f>
        <v>21.268971831764599</v>
      </c>
      <c r="C4402" s="11" t="str">
        <f t="shared" si="136"/>
        <v>Free-flow</v>
      </c>
      <c r="D4402" s="11">
        <f>'Raw Data'!P4401</f>
        <v>0</v>
      </c>
      <c r="E4402" s="11" t="str">
        <f t="shared" si="137"/>
        <v>No Accident</v>
      </c>
      <c r="F4402" s="11" t="str">
        <f>'Raw Data'!O4401</f>
        <v>Rain</v>
      </c>
      <c r="G4402" s="11" t="str">
        <f>IFERROR(VLOOKUP(F4402,'Lookup Formulas Demo'!$A$5:$B$8,2,0),"Unknown Weather")</f>
        <v>Reduce Speed, Increase Following Distance</v>
      </c>
      <c r="H4402" s="11" t="str">
        <f>_xlfn.IFNA(INDEX('Lookup Formulas Demo'!$B$5:$B$8,MATCH(F4402,'Lookup Formulas Demo'!$A$5:$A$8,0)),"No Match Found")</f>
        <v>Reduce Speed, Increase Following Distance</v>
      </c>
    </row>
    <row r="4403" spans="1:8" x14ac:dyDescent="0.3">
      <c r="A4403" s="9">
        <f>'Raw Data'!A4402</f>
        <v>45367.277777777803</v>
      </c>
      <c r="B4403" s="11">
        <f>'Raw Data'!M4402</f>
        <v>59.857044316948098</v>
      </c>
      <c r="C4403" s="11" t="str">
        <f t="shared" si="136"/>
        <v>Moderate</v>
      </c>
      <c r="D4403" s="11">
        <f>'Raw Data'!P4402</f>
        <v>0</v>
      </c>
      <c r="E4403" s="11" t="str">
        <f t="shared" si="137"/>
        <v>No Accident</v>
      </c>
      <c r="F4403" s="11" t="str">
        <f>'Raw Data'!O4402</f>
        <v>Clear</v>
      </c>
      <c r="G4403" s="11" t="str">
        <f>IFERROR(VLOOKUP(F4403,'Lookup Formulas Demo'!$A$5:$B$8,2,0),"Unknown Weather")</f>
        <v>Normal Driving</v>
      </c>
      <c r="H4403" s="11" t="str">
        <f>_xlfn.IFNA(INDEX('Lookup Formulas Demo'!$B$5:$B$8,MATCH(F4403,'Lookup Formulas Demo'!$A$5:$A$8,0)),"No Match Found")</f>
        <v>Normal Driving</v>
      </c>
    </row>
    <row r="4404" spans="1:8" x14ac:dyDescent="0.3">
      <c r="A4404" s="9">
        <f>'Raw Data'!A4403</f>
        <v>45367.28125</v>
      </c>
      <c r="B4404" s="11">
        <f>'Raw Data'!M4403</f>
        <v>81.007057960600207</v>
      </c>
      <c r="C4404" s="11" t="str">
        <f t="shared" si="136"/>
        <v>Congested</v>
      </c>
      <c r="D4404" s="11">
        <f>'Raw Data'!P4403</f>
        <v>0</v>
      </c>
      <c r="E4404" s="11" t="str">
        <f t="shared" si="137"/>
        <v>No Accident</v>
      </c>
      <c r="F4404" s="11" t="str">
        <f>'Raw Data'!O4403</f>
        <v>Rain</v>
      </c>
      <c r="G4404" s="11" t="str">
        <f>IFERROR(VLOOKUP(F4404,'Lookup Formulas Demo'!$A$5:$B$8,2,0),"Unknown Weather")</f>
        <v>Reduce Speed, Increase Following Distance</v>
      </c>
      <c r="H4404" s="11" t="str">
        <f>_xlfn.IFNA(INDEX('Lookup Formulas Demo'!$B$5:$B$8,MATCH(F4404,'Lookup Formulas Demo'!$A$5:$A$8,0)),"No Match Found")</f>
        <v>Reduce Speed, Increase Following Distance</v>
      </c>
    </row>
    <row r="4405" spans="1:8" x14ac:dyDescent="0.3">
      <c r="A4405" s="9">
        <f>'Raw Data'!A4404</f>
        <v>45367.284722222197</v>
      </c>
      <c r="B4405" s="11">
        <f>'Raw Data'!M4404</f>
        <v>97.442524192494005</v>
      </c>
      <c r="C4405" s="11" t="str">
        <f t="shared" si="136"/>
        <v>Congested</v>
      </c>
      <c r="D4405" s="11">
        <f>'Raw Data'!P4404</f>
        <v>1</v>
      </c>
      <c r="E4405" s="11" t="str">
        <f t="shared" si="137"/>
        <v>Accident Reported</v>
      </c>
      <c r="F4405" s="11" t="str">
        <f>'Raw Data'!O4404</f>
        <v>Fog</v>
      </c>
      <c r="G4405" s="11" t="str">
        <f>IFERROR(VLOOKUP(F4405,'Lookup Formulas Demo'!$A$5:$B$8,2,0),"Unknown Weather")</f>
        <v>Use Fog Lights, Reduce Speed</v>
      </c>
      <c r="H4405" s="11" t="str">
        <f>_xlfn.IFNA(INDEX('Lookup Formulas Demo'!$B$5:$B$8,MATCH(F4405,'Lookup Formulas Demo'!$A$5:$A$8,0)),"No Match Found")</f>
        <v>Use Fog Lights, Reduce Speed</v>
      </c>
    </row>
    <row r="4406" spans="1:8" x14ac:dyDescent="0.3">
      <c r="A4406" s="9">
        <f>'Raw Data'!A4405</f>
        <v>45367.288194444503</v>
      </c>
      <c r="B4406" s="11">
        <f>'Raw Data'!M4405</f>
        <v>76.835475103492996</v>
      </c>
      <c r="C4406" s="11" t="str">
        <f t="shared" si="136"/>
        <v>Moderate</v>
      </c>
      <c r="D4406" s="11">
        <f>'Raw Data'!P4405</f>
        <v>1</v>
      </c>
      <c r="E4406" s="11" t="str">
        <f t="shared" si="137"/>
        <v>Accident Reported</v>
      </c>
      <c r="F4406" s="11" t="str">
        <f>'Raw Data'!O4405</f>
        <v>Clear</v>
      </c>
      <c r="G4406" s="11" t="str">
        <f>IFERROR(VLOOKUP(F4406,'Lookup Formulas Demo'!$A$5:$B$8,2,0),"Unknown Weather")</f>
        <v>Normal Driving</v>
      </c>
      <c r="H4406" s="11" t="str">
        <f>_xlfn.IFNA(INDEX('Lookup Formulas Demo'!$B$5:$B$8,MATCH(F4406,'Lookup Formulas Demo'!$A$5:$A$8,0)),"No Match Found")</f>
        <v>Normal Driving</v>
      </c>
    </row>
    <row r="4407" spans="1:8" x14ac:dyDescent="0.3">
      <c r="A4407" s="9">
        <f>'Raw Data'!A4406</f>
        <v>45367.291666666701</v>
      </c>
      <c r="B4407" s="11">
        <f>'Raw Data'!M4406</f>
        <v>94.676678392703707</v>
      </c>
      <c r="C4407" s="11" t="str">
        <f t="shared" si="136"/>
        <v>Congested</v>
      </c>
      <c r="D4407" s="11">
        <f>'Raw Data'!P4406</f>
        <v>0</v>
      </c>
      <c r="E4407" s="11" t="str">
        <f t="shared" si="137"/>
        <v>No Accident</v>
      </c>
      <c r="F4407" s="11" t="str">
        <f>'Raw Data'!O4406</f>
        <v>Clear</v>
      </c>
      <c r="G4407" s="11" t="str">
        <f>IFERROR(VLOOKUP(F4407,'Lookup Formulas Demo'!$A$5:$B$8,2,0),"Unknown Weather")</f>
        <v>Normal Driving</v>
      </c>
      <c r="H4407" s="11" t="str">
        <f>_xlfn.IFNA(INDEX('Lookup Formulas Demo'!$B$5:$B$8,MATCH(F4407,'Lookup Formulas Demo'!$A$5:$A$8,0)),"No Match Found")</f>
        <v>Normal Driving</v>
      </c>
    </row>
    <row r="4408" spans="1:8" x14ac:dyDescent="0.3">
      <c r="A4408" s="9">
        <f>'Raw Data'!A4407</f>
        <v>45367.295138888898</v>
      </c>
      <c r="B4408" s="11">
        <f>'Raw Data'!M4407</f>
        <v>78.284096695124703</v>
      </c>
      <c r="C4408" s="11" t="str">
        <f t="shared" si="136"/>
        <v>Moderate</v>
      </c>
      <c r="D4408" s="11">
        <f>'Raw Data'!P4407</f>
        <v>1</v>
      </c>
      <c r="E4408" s="11" t="str">
        <f t="shared" si="137"/>
        <v>Accident Reported</v>
      </c>
      <c r="F4408" s="11" t="str">
        <f>'Raw Data'!O4407</f>
        <v>Snow</v>
      </c>
      <c r="G4408" s="11" t="str">
        <f>IFERROR(VLOOKUP(F4408,'Lookup Formulas Demo'!$A$5:$B$8,2,0),"Unknown Weather")</f>
        <v>Extreme Caution, Consider Delay</v>
      </c>
      <c r="H4408" s="11" t="str">
        <f>_xlfn.IFNA(INDEX('Lookup Formulas Demo'!$B$5:$B$8,MATCH(F4408,'Lookup Formulas Demo'!$A$5:$A$8,0)),"No Match Found")</f>
        <v>Extreme Caution, Consider Delay</v>
      </c>
    </row>
    <row r="4409" spans="1:8" x14ac:dyDescent="0.3">
      <c r="A4409" s="9">
        <f>'Raw Data'!A4408</f>
        <v>45367.298611111102</v>
      </c>
      <c r="B4409" s="11">
        <f>'Raw Data'!M4408</f>
        <v>16.320264631137</v>
      </c>
      <c r="C4409" s="11" t="str">
        <f t="shared" si="136"/>
        <v>Free-flow</v>
      </c>
      <c r="D4409" s="11">
        <f>'Raw Data'!P4408</f>
        <v>0</v>
      </c>
      <c r="E4409" s="11" t="str">
        <f t="shared" si="137"/>
        <v>No Accident</v>
      </c>
      <c r="F4409" s="11" t="str">
        <f>'Raw Data'!O4408</f>
        <v>Clear</v>
      </c>
      <c r="G4409" s="11" t="str">
        <f>IFERROR(VLOOKUP(F4409,'Lookup Formulas Demo'!$A$5:$B$8,2,0),"Unknown Weather")</f>
        <v>Normal Driving</v>
      </c>
      <c r="H4409" s="11" t="str">
        <f>_xlfn.IFNA(INDEX('Lookup Formulas Demo'!$B$5:$B$8,MATCH(F4409,'Lookup Formulas Demo'!$A$5:$A$8,0)),"No Match Found")</f>
        <v>Normal Driving</v>
      </c>
    </row>
    <row r="4410" spans="1:8" x14ac:dyDescent="0.3">
      <c r="A4410" s="9">
        <f>'Raw Data'!A4409</f>
        <v>45367.302083333299</v>
      </c>
      <c r="B4410" s="11">
        <f>'Raw Data'!M4409</f>
        <v>87.724888668682098</v>
      </c>
      <c r="C4410" s="11" t="str">
        <f t="shared" si="136"/>
        <v>Congested</v>
      </c>
      <c r="D4410" s="11">
        <f>'Raw Data'!P4409</f>
        <v>0</v>
      </c>
      <c r="E4410" s="11" t="str">
        <f t="shared" si="137"/>
        <v>No Accident</v>
      </c>
      <c r="F4410" s="11" t="str">
        <f>'Raw Data'!O4409</f>
        <v>Clear</v>
      </c>
      <c r="G4410" s="11" t="str">
        <f>IFERROR(VLOOKUP(F4410,'Lookup Formulas Demo'!$A$5:$B$8,2,0),"Unknown Weather")</f>
        <v>Normal Driving</v>
      </c>
      <c r="H4410" s="11" t="str">
        <f>_xlfn.IFNA(INDEX('Lookup Formulas Demo'!$B$5:$B$8,MATCH(F4410,'Lookup Formulas Demo'!$A$5:$A$8,0)),"No Match Found")</f>
        <v>Normal Driving</v>
      </c>
    </row>
    <row r="4411" spans="1:8" x14ac:dyDescent="0.3">
      <c r="A4411" s="9">
        <f>'Raw Data'!A4410</f>
        <v>45367.305555555598</v>
      </c>
      <c r="B4411" s="11">
        <f>'Raw Data'!M4410</f>
        <v>74.5185443074933</v>
      </c>
      <c r="C4411" s="11" t="str">
        <f t="shared" si="136"/>
        <v>Moderate</v>
      </c>
      <c r="D4411" s="11">
        <f>'Raw Data'!P4410</f>
        <v>0</v>
      </c>
      <c r="E4411" s="11" t="str">
        <f t="shared" si="137"/>
        <v>No Accident</v>
      </c>
      <c r="F4411" s="11" t="str">
        <f>'Raw Data'!O4410</f>
        <v>Rain</v>
      </c>
      <c r="G4411" s="11" t="str">
        <f>IFERROR(VLOOKUP(F4411,'Lookup Formulas Demo'!$A$5:$B$8,2,0),"Unknown Weather")</f>
        <v>Reduce Speed, Increase Following Distance</v>
      </c>
      <c r="H4411" s="11" t="str">
        <f>_xlfn.IFNA(INDEX('Lookup Formulas Demo'!$B$5:$B$8,MATCH(F4411,'Lookup Formulas Demo'!$A$5:$A$8,0)),"No Match Found")</f>
        <v>Reduce Speed, Increase Following Distance</v>
      </c>
    </row>
    <row r="4412" spans="1:8" x14ac:dyDescent="0.3">
      <c r="A4412" s="9">
        <f>'Raw Data'!A4411</f>
        <v>45367.309027777803</v>
      </c>
      <c r="B4412" s="11">
        <f>'Raw Data'!M4411</f>
        <v>70.754604487484499</v>
      </c>
      <c r="C4412" s="11" t="str">
        <f t="shared" si="136"/>
        <v>Moderate</v>
      </c>
      <c r="D4412" s="11">
        <f>'Raw Data'!P4411</f>
        <v>0</v>
      </c>
      <c r="E4412" s="11" t="str">
        <f t="shared" si="137"/>
        <v>No Accident</v>
      </c>
      <c r="F4412" s="11" t="str">
        <f>'Raw Data'!O4411</f>
        <v>Snow</v>
      </c>
      <c r="G4412" s="11" t="str">
        <f>IFERROR(VLOOKUP(F4412,'Lookup Formulas Demo'!$A$5:$B$8,2,0),"Unknown Weather")</f>
        <v>Extreme Caution, Consider Delay</v>
      </c>
      <c r="H4412" s="11" t="str">
        <f>_xlfn.IFNA(INDEX('Lookup Formulas Demo'!$B$5:$B$8,MATCH(F4412,'Lookup Formulas Demo'!$A$5:$A$8,0)),"No Match Found")</f>
        <v>Extreme Caution, Consider Delay</v>
      </c>
    </row>
    <row r="4413" spans="1:8" x14ac:dyDescent="0.3">
      <c r="A4413" s="9">
        <f>'Raw Data'!A4412</f>
        <v>45367.3125</v>
      </c>
      <c r="B4413" s="11">
        <f>'Raw Data'!M4412</f>
        <v>81.354599723302201</v>
      </c>
      <c r="C4413" s="11" t="str">
        <f t="shared" si="136"/>
        <v>Congested</v>
      </c>
      <c r="D4413" s="11">
        <f>'Raw Data'!P4412</f>
        <v>0</v>
      </c>
      <c r="E4413" s="11" t="str">
        <f t="shared" si="137"/>
        <v>No Accident</v>
      </c>
      <c r="F4413" s="11" t="str">
        <f>'Raw Data'!O4412</f>
        <v>Fog</v>
      </c>
      <c r="G4413" s="11" t="str">
        <f>IFERROR(VLOOKUP(F4413,'Lookup Formulas Demo'!$A$5:$B$8,2,0),"Unknown Weather")</f>
        <v>Use Fog Lights, Reduce Speed</v>
      </c>
      <c r="H4413" s="11" t="str">
        <f>_xlfn.IFNA(INDEX('Lookup Formulas Demo'!$B$5:$B$8,MATCH(F4413,'Lookup Formulas Demo'!$A$5:$A$8,0)),"No Match Found")</f>
        <v>Use Fog Lights, Reduce Speed</v>
      </c>
    </row>
    <row r="4414" spans="1:8" x14ac:dyDescent="0.3">
      <c r="A4414" s="9">
        <f>'Raw Data'!A4413</f>
        <v>45367.315972222197</v>
      </c>
      <c r="B4414" s="11">
        <f>'Raw Data'!M4413</f>
        <v>50.727818156254301</v>
      </c>
      <c r="C4414" s="11" t="str">
        <f t="shared" si="136"/>
        <v>Moderate</v>
      </c>
      <c r="D4414" s="11">
        <f>'Raw Data'!P4413</f>
        <v>0</v>
      </c>
      <c r="E4414" s="11" t="str">
        <f t="shared" si="137"/>
        <v>No Accident</v>
      </c>
      <c r="F4414" s="11" t="str">
        <f>'Raw Data'!O4413</f>
        <v>Clear</v>
      </c>
      <c r="G4414" s="11" t="str">
        <f>IFERROR(VLOOKUP(F4414,'Lookup Formulas Demo'!$A$5:$B$8,2,0),"Unknown Weather")</f>
        <v>Normal Driving</v>
      </c>
      <c r="H4414" s="11" t="str">
        <f>_xlfn.IFNA(INDEX('Lookup Formulas Demo'!$B$5:$B$8,MATCH(F4414,'Lookup Formulas Demo'!$A$5:$A$8,0)),"No Match Found")</f>
        <v>Normal Driving</v>
      </c>
    </row>
    <row r="4415" spans="1:8" x14ac:dyDescent="0.3">
      <c r="A4415" s="9">
        <f>'Raw Data'!A4414</f>
        <v>45367.319444444503</v>
      </c>
      <c r="B4415" s="11">
        <f>'Raw Data'!M4414</f>
        <v>32.426994936311601</v>
      </c>
      <c r="C4415" s="11" t="str">
        <f t="shared" si="136"/>
        <v>Free-flow</v>
      </c>
      <c r="D4415" s="11">
        <f>'Raw Data'!P4414</f>
        <v>1</v>
      </c>
      <c r="E4415" s="11" t="str">
        <f t="shared" si="137"/>
        <v>Accident Reported</v>
      </c>
      <c r="F4415" s="11" t="str">
        <f>'Raw Data'!O4414</f>
        <v>Clear</v>
      </c>
      <c r="G4415" s="11" t="str">
        <f>IFERROR(VLOOKUP(F4415,'Lookup Formulas Demo'!$A$5:$B$8,2,0),"Unknown Weather")</f>
        <v>Normal Driving</v>
      </c>
      <c r="H4415" s="11" t="str">
        <f>_xlfn.IFNA(INDEX('Lookup Formulas Demo'!$B$5:$B$8,MATCH(F4415,'Lookup Formulas Demo'!$A$5:$A$8,0)),"No Match Found")</f>
        <v>Normal Driving</v>
      </c>
    </row>
    <row r="4416" spans="1:8" x14ac:dyDescent="0.3">
      <c r="A4416" s="9">
        <f>'Raw Data'!A4415</f>
        <v>45367.322916666701</v>
      </c>
      <c r="B4416" s="11">
        <f>'Raw Data'!M4415</f>
        <v>41.871662597707598</v>
      </c>
      <c r="C4416" s="11" t="str">
        <f t="shared" si="136"/>
        <v>Free-flow</v>
      </c>
      <c r="D4416" s="11">
        <f>'Raw Data'!P4415</f>
        <v>0</v>
      </c>
      <c r="E4416" s="11" t="str">
        <f t="shared" si="137"/>
        <v>No Accident</v>
      </c>
      <c r="F4416" s="11" t="str">
        <f>'Raw Data'!O4415</f>
        <v>Rain</v>
      </c>
      <c r="G4416" s="11" t="str">
        <f>IFERROR(VLOOKUP(F4416,'Lookup Formulas Demo'!$A$5:$B$8,2,0),"Unknown Weather")</f>
        <v>Reduce Speed, Increase Following Distance</v>
      </c>
      <c r="H4416" s="11" t="str">
        <f>_xlfn.IFNA(INDEX('Lookup Formulas Demo'!$B$5:$B$8,MATCH(F4416,'Lookup Formulas Demo'!$A$5:$A$8,0)),"No Match Found")</f>
        <v>Reduce Speed, Increase Following Distance</v>
      </c>
    </row>
    <row r="4417" spans="1:8" x14ac:dyDescent="0.3">
      <c r="A4417" s="9">
        <f>'Raw Data'!A4416</f>
        <v>45367.326388888898</v>
      </c>
      <c r="B4417" s="11">
        <f>'Raw Data'!M4416</f>
        <v>21.287487198693398</v>
      </c>
      <c r="C4417" s="11" t="str">
        <f t="shared" si="136"/>
        <v>Free-flow</v>
      </c>
      <c r="D4417" s="11">
        <f>'Raw Data'!P4416</f>
        <v>0</v>
      </c>
      <c r="E4417" s="11" t="str">
        <f t="shared" si="137"/>
        <v>No Accident</v>
      </c>
      <c r="F4417" s="11" t="str">
        <f>'Raw Data'!O4416</f>
        <v>Clear</v>
      </c>
      <c r="G4417" s="11" t="str">
        <f>IFERROR(VLOOKUP(F4417,'Lookup Formulas Demo'!$A$5:$B$8,2,0),"Unknown Weather")</f>
        <v>Normal Driving</v>
      </c>
      <c r="H4417" s="11" t="str">
        <f>_xlfn.IFNA(INDEX('Lookup Formulas Demo'!$B$5:$B$8,MATCH(F4417,'Lookup Formulas Demo'!$A$5:$A$8,0)),"No Match Found")</f>
        <v>Normal Driving</v>
      </c>
    </row>
    <row r="4418" spans="1:8" x14ac:dyDescent="0.3">
      <c r="A4418" s="9">
        <f>'Raw Data'!A4417</f>
        <v>45367.329861111102</v>
      </c>
      <c r="B4418" s="11">
        <f>'Raw Data'!M4417</f>
        <v>16.838251503337499</v>
      </c>
      <c r="C4418" s="11" t="str">
        <f t="shared" si="136"/>
        <v>Free-flow</v>
      </c>
      <c r="D4418" s="11">
        <f>'Raw Data'!P4417</f>
        <v>0</v>
      </c>
      <c r="E4418" s="11" t="str">
        <f t="shared" si="137"/>
        <v>No Accident</v>
      </c>
      <c r="F4418" s="11" t="str">
        <f>'Raw Data'!O4417</f>
        <v>Fog</v>
      </c>
      <c r="G4418" s="11" t="str">
        <f>IFERROR(VLOOKUP(F4418,'Lookup Formulas Demo'!$A$5:$B$8,2,0),"Unknown Weather")</f>
        <v>Use Fog Lights, Reduce Speed</v>
      </c>
      <c r="H4418" s="11" t="str">
        <f>_xlfn.IFNA(INDEX('Lookup Formulas Demo'!$B$5:$B$8,MATCH(F4418,'Lookup Formulas Demo'!$A$5:$A$8,0)),"No Match Found")</f>
        <v>Use Fog Lights, Reduce Speed</v>
      </c>
    </row>
    <row r="4419" spans="1:8" x14ac:dyDescent="0.3">
      <c r="A4419" s="9">
        <f>'Raw Data'!A4418</f>
        <v>45367.333333333299</v>
      </c>
      <c r="B4419" s="11">
        <f>'Raw Data'!M4418</f>
        <v>91.088292807061706</v>
      </c>
      <c r="C4419" s="11" t="str">
        <f t="shared" ref="C4419:C4482" si="138">IF(B4419&gt;=80,"Congested",IF(B4419&gt;=50,"Moderate","Free-flow"))</f>
        <v>Congested</v>
      </c>
      <c r="D4419" s="11">
        <f>'Raw Data'!P4418</f>
        <v>0</v>
      </c>
      <c r="E4419" s="11" t="str">
        <f t="shared" ref="E4419:E4482" si="139">IF(D4419=1,"Accident Reported","No Accident")</f>
        <v>No Accident</v>
      </c>
      <c r="F4419" s="11" t="str">
        <f>'Raw Data'!O4418</f>
        <v>Rain</v>
      </c>
      <c r="G4419" s="11" t="str">
        <f>IFERROR(VLOOKUP(F4419,'Lookup Formulas Demo'!$A$5:$B$8,2,0),"Unknown Weather")</f>
        <v>Reduce Speed, Increase Following Distance</v>
      </c>
      <c r="H4419" s="11" t="str">
        <f>_xlfn.IFNA(INDEX('Lookup Formulas Demo'!$B$5:$B$8,MATCH(F4419,'Lookup Formulas Demo'!$A$5:$A$8,0)),"No Match Found")</f>
        <v>Reduce Speed, Increase Following Distance</v>
      </c>
    </row>
    <row r="4420" spans="1:8" x14ac:dyDescent="0.3">
      <c r="A4420" s="9">
        <f>'Raw Data'!A4419</f>
        <v>45367.336805555598</v>
      </c>
      <c r="B4420" s="11">
        <f>'Raw Data'!M4419</f>
        <v>21.144186084143499</v>
      </c>
      <c r="C4420" s="11" t="str">
        <f t="shared" si="138"/>
        <v>Free-flow</v>
      </c>
      <c r="D4420" s="11">
        <f>'Raw Data'!P4419</f>
        <v>0</v>
      </c>
      <c r="E4420" s="11" t="str">
        <f t="shared" si="139"/>
        <v>No Accident</v>
      </c>
      <c r="F4420" s="11" t="str">
        <f>'Raw Data'!O4419</f>
        <v>Clear</v>
      </c>
      <c r="G4420" s="11" t="str">
        <f>IFERROR(VLOOKUP(F4420,'Lookup Formulas Demo'!$A$5:$B$8,2,0),"Unknown Weather")</f>
        <v>Normal Driving</v>
      </c>
      <c r="H4420" s="11" t="str">
        <f>_xlfn.IFNA(INDEX('Lookup Formulas Demo'!$B$5:$B$8,MATCH(F4420,'Lookup Formulas Demo'!$A$5:$A$8,0)),"No Match Found")</f>
        <v>Normal Driving</v>
      </c>
    </row>
    <row r="4421" spans="1:8" x14ac:dyDescent="0.3">
      <c r="A4421" s="9">
        <f>'Raw Data'!A4420</f>
        <v>45367.340277777803</v>
      </c>
      <c r="B4421" s="11">
        <f>'Raw Data'!M4420</f>
        <v>26.5528921810775</v>
      </c>
      <c r="C4421" s="11" t="str">
        <f t="shared" si="138"/>
        <v>Free-flow</v>
      </c>
      <c r="D4421" s="11">
        <f>'Raw Data'!P4420</f>
        <v>0</v>
      </c>
      <c r="E4421" s="11" t="str">
        <f t="shared" si="139"/>
        <v>No Accident</v>
      </c>
      <c r="F4421" s="11" t="str">
        <f>'Raw Data'!O4420</f>
        <v>Rain</v>
      </c>
      <c r="G4421" s="11" t="str">
        <f>IFERROR(VLOOKUP(F4421,'Lookup Formulas Demo'!$A$5:$B$8,2,0),"Unknown Weather")</f>
        <v>Reduce Speed, Increase Following Distance</v>
      </c>
      <c r="H4421" s="11" t="str">
        <f>_xlfn.IFNA(INDEX('Lookup Formulas Demo'!$B$5:$B$8,MATCH(F4421,'Lookup Formulas Demo'!$A$5:$A$8,0)),"No Match Found")</f>
        <v>Reduce Speed, Increase Following Distance</v>
      </c>
    </row>
    <row r="4422" spans="1:8" x14ac:dyDescent="0.3">
      <c r="A4422" s="9">
        <f>'Raw Data'!A4421</f>
        <v>45367.34375</v>
      </c>
      <c r="B4422" s="11">
        <f>'Raw Data'!M4421</f>
        <v>83.204039391520098</v>
      </c>
      <c r="C4422" s="11" t="str">
        <f t="shared" si="138"/>
        <v>Congested</v>
      </c>
      <c r="D4422" s="11">
        <f>'Raw Data'!P4421</f>
        <v>0</v>
      </c>
      <c r="E4422" s="11" t="str">
        <f t="shared" si="139"/>
        <v>No Accident</v>
      </c>
      <c r="F4422" s="11" t="str">
        <f>'Raw Data'!O4421</f>
        <v>Rain</v>
      </c>
      <c r="G4422" s="11" t="str">
        <f>IFERROR(VLOOKUP(F4422,'Lookup Formulas Demo'!$A$5:$B$8,2,0),"Unknown Weather")</f>
        <v>Reduce Speed, Increase Following Distance</v>
      </c>
      <c r="H4422" s="11" t="str">
        <f>_xlfn.IFNA(INDEX('Lookup Formulas Demo'!$B$5:$B$8,MATCH(F4422,'Lookup Formulas Demo'!$A$5:$A$8,0)),"No Match Found")</f>
        <v>Reduce Speed, Increase Following Distance</v>
      </c>
    </row>
    <row r="4423" spans="1:8" x14ac:dyDescent="0.3">
      <c r="A4423" s="9">
        <f>'Raw Data'!A4422</f>
        <v>45367.347222222197</v>
      </c>
      <c r="B4423" s="11">
        <f>'Raw Data'!M4422</f>
        <v>10.694704455295</v>
      </c>
      <c r="C4423" s="11" t="str">
        <f t="shared" si="138"/>
        <v>Free-flow</v>
      </c>
      <c r="D4423" s="11">
        <f>'Raw Data'!P4422</f>
        <v>0</v>
      </c>
      <c r="E4423" s="11" t="str">
        <f t="shared" si="139"/>
        <v>No Accident</v>
      </c>
      <c r="F4423" s="11" t="str">
        <f>'Raw Data'!O4422</f>
        <v>Fog</v>
      </c>
      <c r="G4423" s="11" t="str">
        <f>IFERROR(VLOOKUP(F4423,'Lookup Formulas Demo'!$A$5:$B$8,2,0),"Unknown Weather")</f>
        <v>Use Fog Lights, Reduce Speed</v>
      </c>
      <c r="H4423" s="11" t="str">
        <f>_xlfn.IFNA(INDEX('Lookup Formulas Demo'!$B$5:$B$8,MATCH(F4423,'Lookup Formulas Demo'!$A$5:$A$8,0)),"No Match Found")</f>
        <v>Use Fog Lights, Reduce Speed</v>
      </c>
    </row>
    <row r="4424" spans="1:8" x14ac:dyDescent="0.3">
      <c r="A4424" s="9">
        <f>'Raw Data'!A4423</f>
        <v>45367.350694444503</v>
      </c>
      <c r="B4424" s="11">
        <f>'Raw Data'!M4423</f>
        <v>25.153826486931099</v>
      </c>
      <c r="C4424" s="11" t="str">
        <f t="shared" si="138"/>
        <v>Free-flow</v>
      </c>
      <c r="D4424" s="11">
        <f>'Raw Data'!P4423</f>
        <v>0</v>
      </c>
      <c r="E4424" s="11" t="str">
        <f t="shared" si="139"/>
        <v>No Accident</v>
      </c>
      <c r="F4424" s="11" t="str">
        <f>'Raw Data'!O4423</f>
        <v>Snow</v>
      </c>
      <c r="G4424" s="11" t="str">
        <f>IFERROR(VLOOKUP(F4424,'Lookup Formulas Demo'!$A$5:$B$8,2,0),"Unknown Weather")</f>
        <v>Extreme Caution, Consider Delay</v>
      </c>
      <c r="H4424" s="11" t="str">
        <f>_xlfn.IFNA(INDEX('Lookup Formulas Demo'!$B$5:$B$8,MATCH(F4424,'Lookup Formulas Demo'!$A$5:$A$8,0)),"No Match Found")</f>
        <v>Extreme Caution, Consider Delay</v>
      </c>
    </row>
    <row r="4425" spans="1:8" x14ac:dyDescent="0.3">
      <c r="A4425" s="9">
        <f>'Raw Data'!A4424</f>
        <v>45367.354166666701</v>
      </c>
      <c r="B4425" s="11">
        <f>'Raw Data'!M4424</f>
        <v>29.327757055820399</v>
      </c>
      <c r="C4425" s="11" t="str">
        <f t="shared" si="138"/>
        <v>Free-flow</v>
      </c>
      <c r="D4425" s="11">
        <f>'Raw Data'!P4424</f>
        <v>0</v>
      </c>
      <c r="E4425" s="11" t="str">
        <f t="shared" si="139"/>
        <v>No Accident</v>
      </c>
      <c r="F4425" s="11" t="str">
        <f>'Raw Data'!O4424</f>
        <v>Rain</v>
      </c>
      <c r="G4425" s="11" t="str">
        <f>IFERROR(VLOOKUP(F4425,'Lookup Formulas Demo'!$A$5:$B$8,2,0),"Unknown Weather")</f>
        <v>Reduce Speed, Increase Following Distance</v>
      </c>
      <c r="H4425" s="11" t="str">
        <f>_xlfn.IFNA(INDEX('Lookup Formulas Demo'!$B$5:$B$8,MATCH(F4425,'Lookup Formulas Demo'!$A$5:$A$8,0)),"No Match Found")</f>
        <v>Reduce Speed, Increase Following Distance</v>
      </c>
    </row>
    <row r="4426" spans="1:8" x14ac:dyDescent="0.3">
      <c r="A4426" s="9">
        <f>'Raw Data'!A4425</f>
        <v>45367.357638888898</v>
      </c>
      <c r="B4426" s="11">
        <f>'Raw Data'!M4425</f>
        <v>38.424640696373501</v>
      </c>
      <c r="C4426" s="11" t="str">
        <f t="shared" si="138"/>
        <v>Free-flow</v>
      </c>
      <c r="D4426" s="11">
        <f>'Raw Data'!P4425</f>
        <v>0</v>
      </c>
      <c r="E4426" s="11" t="str">
        <f t="shared" si="139"/>
        <v>No Accident</v>
      </c>
      <c r="F4426" s="11" t="str">
        <f>'Raw Data'!O4425</f>
        <v>Clear</v>
      </c>
      <c r="G4426" s="11" t="str">
        <f>IFERROR(VLOOKUP(F4426,'Lookup Formulas Demo'!$A$5:$B$8,2,0),"Unknown Weather")</f>
        <v>Normal Driving</v>
      </c>
      <c r="H4426" s="11" t="str">
        <f>_xlfn.IFNA(INDEX('Lookup Formulas Demo'!$B$5:$B$8,MATCH(F4426,'Lookup Formulas Demo'!$A$5:$A$8,0)),"No Match Found")</f>
        <v>Normal Driving</v>
      </c>
    </row>
    <row r="4427" spans="1:8" x14ac:dyDescent="0.3">
      <c r="A4427" s="9">
        <f>'Raw Data'!A4426</f>
        <v>45367.361111111102</v>
      </c>
      <c r="B4427" s="11">
        <f>'Raw Data'!M4426</f>
        <v>16.170664076441899</v>
      </c>
      <c r="C4427" s="11" t="str">
        <f t="shared" si="138"/>
        <v>Free-flow</v>
      </c>
      <c r="D4427" s="11">
        <f>'Raw Data'!P4426</f>
        <v>0</v>
      </c>
      <c r="E4427" s="11" t="str">
        <f t="shared" si="139"/>
        <v>No Accident</v>
      </c>
      <c r="F4427" s="11" t="str">
        <f>'Raw Data'!O4426</f>
        <v>Clear</v>
      </c>
      <c r="G4427" s="11" t="str">
        <f>IFERROR(VLOOKUP(F4427,'Lookup Formulas Demo'!$A$5:$B$8,2,0),"Unknown Weather")</f>
        <v>Normal Driving</v>
      </c>
      <c r="H4427" s="11" t="str">
        <f>_xlfn.IFNA(INDEX('Lookup Formulas Demo'!$B$5:$B$8,MATCH(F4427,'Lookup Formulas Demo'!$A$5:$A$8,0)),"No Match Found")</f>
        <v>Normal Driving</v>
      </c>
    </row>
    <row r="4428" spans="1:8" x14ac:dyDescent="0.3">
      <c r="A4428" s="9">
        <f>'Raw Data'!A4427</f>
        <v>45367.364583333299</v>
      </c>
      <c r="B4428" s="11">
        <f>'Raw Data'!M4427</f>
        <v>70.378208383627793</v>
      </c>
      <c r="C4428" s="11" t="str">
        <f t="shared" si="138"/>
        <v>Moderate</v>
      </c>
      <c r="D4428" s="11">
        <f>'Raw Data'!P4427</f>
        <v>0</v>
      </c>
      <c r="E4428" s="11" t="str">
        <f t="shared" si="139"/>
        <v>No Accident</v>
      </c>
      <c r="F4428" s="11" t="str">
        <f>'Raw Data'!O4427</f>
        <v>Snow</v>
      </c>
      <c r="G4428" s="11" t="str">
        <f>IFERROR(VLOOKUP(F4428,'Lookup Formulas Demo'!$A$5:$B$8,2,0),"Unknown Weather")</f>
        <v>Extreme Caution, Consider Delay</v>
      </c>
      <c r="H4428" s="11" t="str">
        <f>_xlfn.IFNA(INDEX('Lookup Formulas Demo'!$B$5:$B$8,MATCH(F4428,'Lookup Formulas Demo'!$A$5:$A$8,0)),"No Match Found")</f>
        <v>Extreme Caution, Consider Delay</v>
      </c>
    </row>
    <row r="4429" spans="1:8" x14ac:dyDescent="0.3">
      <c r="A4429" s="9">
        <f>'Raw Data'!A4428</f>
        <v>45367.368055555598</v>
      </c>
      <c r="B4429" s="11">
        <f>'Raw Data'!M4428</f>
        <v>46.960942595999597</v>
      </c>
      <c r="C4429" s="11" t="str">
        <f t="shared" si="138"/>
        <v>Free-flow</v>
      </c>
      <c r="D4429" s="11">
        <f>'Raw Data'!P4428</f>
        <v>0</v>
      </c>
      <c r="E4429" s="11" t="str">
        <f t="shared" si="139"/>
        <v>No Accident</v>
      </c>
      <c r="F4429" s="11" t="str">
        <f>'Raw Data'!O4428</f>
        <v>Fog</v>
      </c>
      <c r="G4429" s="11" t="str">
        <f>IFERROR(VLOOKUP(F4429,'Lookup Formulas Demo'!$A$5:$B$8,2,0),"Unknown Weather")</f>
        <v>Use Fog Lights, Reduce Speed</v>
      </c>
      <c r="H4429" s="11" t="str">
        <f>_xlfn.IFNA(INDEX('Lookup Formulas Demo'!$B$5:$B$8,MATCH(F4429,'Lookup Formulas Demo'!$A$5:$A$8,0)),"No Match Found")</f>
        <v>Use Fog Lights, Reduce Speed</v>
      </c>
    </row>
    <row r="4430" spans="1:8" x14ac:dyDescent="0.3">
      <c r="A4430" s="9">
        <f>'Raw Data'!A4429</f>
        <v>45367.371527777803</v>
      </c>
      <c r="B4430" s="11">
        <f>'Raw Data'!M4429</f>
        <v>65.453152930335193</v>
      </c>
      <c r="C4430" s="11" t="str">
        <f t="shared" si="138"/>
        <v>Moderate</v>
      </c>
      <c r="D4430" s="11">
        <f>'Raw Data'!P4429</f>
        <v>0</v>
      </c>
      <c r="E4430" s="11" t="str">
        <f t="shared" si="139"/>
        <v>No Accident</v>
      </c>
      <c r="F4430" s="11" t="str">
        <f>'Raw Data'!O4429</f>
        <v>Fog</v>
      </c>
      <c r="G4430" s="11" t="str">
        <f>IFERROR(VLOOKUP(F4430,'Lookup Formulas Demo'!$A$5:$B$8,2,0),"Unknown Weather")</f>
        <v>Use Fog Lights, Reduce Speed</v>
      </c>
      <c r="H4430" s="11" t="str">
        <f>_xlfn.IFNA(INDEX('Lookup Formulas Demo'!$B$5:$B$8,MATCH(F4430,'Lookup Formulas Demo'!$A$5:$A$8,0)),"No Match Found")</f>
        <v>Use Fog Lights, Reduce Speed</v>
      </c>
    </row>
    <row r="4431" spans="1:8" x14ac:dyDescent="0.3">
      <c r="A4431" s="9">
        <f>'Raw Data'!A4430</f>
        <v>45367.375</v>
      </c>
      <c r="B4431" s="11">
        <f>'Raw Data'!M4430</f>
        <v>12.673827280907799</v>
      </c>
      <c r="C4431" s="11" t="str">
        <f t="shared" si="138"/>
        <v>Free-flow</v>
      </c>
      <c r="D4431" s="11">
        <f>'Raw Data'!P4430</f>
        <v>0</v>
      </c>
      <c r="E4431" s="11" t="str">
        <f t="shared" si="139"/>
        <v>No Accident</v>
      </c>
      <c r="F4431" s="11" t="str">
        <f>'Raw Data'!O4430</f>
        <v>Rain</v>
      </c>
      <c r="G4431" s="11" t="str">
        <f>IFERROR(VLOOKUP(F4431,'Lookup Formulas Demo'!$A$5:$B$8,2,0),"Unknown Weather")</f>
        <v>Reduce Speed, Increase Following Distance</v>
      </c>
      <c r="H4431" s="11" t="str">
        <f>_xlfn.IFNA(INDEX('Lookup Formulas Demo'!$B$5:$B$8,MATCH(F4431,'Lookup Formulas Demo'!$A$5:$A$8,0)),"No Match Found")</f>
        <v>Reduce Speed, Increase Following Distance</v>
      </c>
    </row>
    <row r="4432" spans="1:8" x14ac:dyDescent="0.3">
      <c r="A4432" s="9">
        <f>'Raw Data'!A4431</f>
        <v>45367.378472222197</v>
      </c>
      <c r="B4432" s="11">
        <f>'Raw Data'!M4431</f>
        <v>89.999494504066405</v>
      </c>
      <c r="C4432" s="11" t="str">
        <f t="shared" si="138"/>
        <v>Congested</v>
      </c>
      <c r="D4432" s="11">
        <f>'Raw Data'!P4431</f>
        <v>0</v>
      </c>
      <c r="E4432" s="11" t="str">
        <f t="shared" si="139"/>
        <v>No Accident</v>
      </c>
      <c r="F4432" s="11" t="str">
        <f>'Raw Data'!O4431</f>
        <v>Fog</v>
      </c>
      <c r="G4432" s="11" t="str">
        <f>IFERROR(VLOOKUP(F4432,'Lookup Formulas Demo'!$A$5:$B$8,2,0),"Unknown Weather")</f>
        <v>Use Fog Lights, Reduce Speed</v>
      </c>
      <c r="H4432" s="11" t="str">
        <f>_xlfn.IFNA(INDEX('Lookup Formulas Demo'!$B$5:$B$8,MATCH(F4432,'Lookup Formulas Demo'!$A$5:$A$8,0)),"No Match Found")</f>
        <v>Use Fog Lights, Reduce Speed</v>
      </c>
    </row>
    <row r="4433" spans="1:8" x14ac:dyDescent="0.3">
      <c r="A4433" s="9">
        <f>'Raw Data'!A4432</f>
        <v>45367.381944444503</v>
      </c>
      <c r="B4433" s="11">
        <f>'Raw Data'!M4432</f>
        <v>92.943852208903706</v>
      </c>
      <c r="C4433" s="11" t="str">
        <f t="shared" si="138"/>
        <v>Congested</v>
      </c>
      <c r="D4433" s="11">
        <f>'Raw Data'!P4432</f>
        <v>0</v>
      </c>
      <c r="E4433" s="11" t="str">
        <f t="shared" si="139"/>
        <v>No Accident</v>
      </c>
      <c r="F4433" s="11" t="str">
        <f>'Raw Data'!O4432</f>
        <v>Rain</v>
      </c>
      <c r="G4433" s="11" t="str">
        <f>IFERROR(VLOOKUP(F4433,'Lookup Formulas Demo'!$A$5:$B$8,2,0),"Unknown Weather")</f>
        <v>Reduce Speed, Increase Following Distance</v>
      </c>
      <c r="H4433" s="11" t="str">
        <f>_xlfn.IFNA(INDEX('Lookup Formulas Demo'!$B$5:$B$8,MATCH(F4433,'Lookup Formulas Demo'!$A$5:$A$8,0)),"No Match Found")</f>
        <v>Reduce Speed, Increase Following Distance</v>
      </c>
    </row>
    <row r="4434" spans="1:8" x14ac:dyDescent="0.3">
      <c r="A4434" s="9">
        <f>'Raw Data'!A4433</f>
        <v>45367.385416666701</v>
      </c>
      <c r="B4434" s="11">
        <f>'Raw Data'!M4433</f>
        <v>80.997724618806998</v>
      </c>
      <c r="C4434" s="11" t="str">
        <f t="shared" si="138"/>
        <v>Congested</v>
      </c>
      <c r="D4434" s="11">
        <f>'Raw Data'!P4433</f>
        <v>0</v>
      </c>
      <c r="E4434" s="11" t="str">
        <f t="shared" si="139"/>
        <v>No Accident</v>
      </c>
      <c r="F4434" s="11" t="str">
        <f>'Raw Data'!O4433</f>
        <v>Rain</v>
      </c>
      <c r="G4434" s="11" t="str">
        <f>IFERROR(VLOOKUP(F4434,'Lookup Formulas Demo'!$A$5:$B$8,2,0),"Unknown Weather")</f>
        <v>Reduce Speed, Increase Following Distance</v>
      </c>
      <c r="H4434" s="11" t="str">
        <f>_xlfn.IFNA(INDEX('Lookup Formulas Demo'!$B$5:$B$8,MATCH(F4434,'Lookup Formulas Demo'!$A$5:$A$8,0)),"No Match Found")</f>
        <v>Reduce Speed, Increase Following Distance</v>
      </c>
    </row>
    <row r="4435" spans="1:8" x14ac:dyDescent="0.3">
      <c r="A4435" s="9">
        <f>'Raw Data'!A4434</f>
        <v>45367.388888888898</v>
      </c>
      <c r="B4435" s="11">
        <f>'Raw Data'!M4434</f>
        <v>48.1250474226321</v>
      </c>
      <c r="C4435" s="11" t="str">
        <f t="shared" si="138"/>
        <v>Free-flow</v>
      </c>
      <c r="D4435" s="11">
        <f>'Raw Data'!P4434</f>
        <v>0</v>
      </c>
      <c r="E4435" s="11" t="str">
        <f t="shared" si="139"/>
        <v>No Accident</v>
      </c>
      <c r="F4435" s="11" t="str">
        <f>'Raw Data'!O4434</f>
        <v>Snow</v>
      </c>
      <c r="G4435" s="11" t="str">
        <f>IFERROR(VLOOKUP(F4435,'Lookup Formulas Demo'!$A$5:$B$8,2,0),"Unknown Weather")</f>
        <v>Extreme Caution, Consider Delay</v>
      </c>
      <c r="H4435" s="11" t="str">
        <f>_xlfn.IFNA(INDEX('Lookup Formulas Demo'!$B$5:$B$8,MATCH(F4435,'Lookup Formulas Demo'!$A$5:$A$8,0)),"No Match Found")</f>
        <v>Extreme Caution, Consider Delay</v>
      </c>
    </row>
    <row r="4436" spans="1:8" x14ac:dyDescent="0.3">
      <c r="A4436" s="9">
        <f>'Raw Data'!A4435</f>
        <v>45367.392361111102</v>
      </c>
      <c r="B4436" s="11">
        <f>'Raw Data'!M4435</f>
        <v>67.665580186483993</v>
      </c>
      <c r="C4436" s="11" t="str">
        <f t="shared" si="138"/>
        <v>Moderate</v>
      </c>
      <c r="D4436" s="11">
        <f>'Raw Data'!P4435</f>
        <v>0</v>
      </c>
      <c r="E4436" s="11" t="str">
        <f t="shared" si="139"/>
        <v>No Accident</v>
      </c>
      <c r="F4436" s="11" t="str">
        <f>'Raw Data'!O4435</f>
        <v>Fog</v>
      </c>
      <c r="G4436" s="11" t="str">
        <f>IFERROR(VLOOKUP(F4436,'Lookup Formulas Demo'!$A$5:$B$8,2,0),"Unknown Weather")</f>
        <v>Use Fog Lights, Reduce Speed</v>
      </c>
      <c r="H4436" s="11" t="str">
        <f>_xlfn.IFNA(INDEX('Lookup Formulas Demo'!$B$5:$B$8,MATCH(F4436,'Lookup Formulas Demo'!$A$5:$A$8,0)),"No Match Found")</f>
        <v>Use Fog Lights, Reduce Speed</v>
      </c>
    </row>
    <row r="4437" spans="1:8" x14ac:dyDescent="0.3">
      <c r="A4437" s="9">
        <f>'Raw Data'!A4436</f>
        <v>45367.395833333299</v>
      </c>
      <c r="B4437" s="11">
        <f>'Raw Data'!M4436</f>
        <v>88.383258558348302</v>
      </c>
      <c r="C4437" s="11" t="str">
        <f t="shared" si="138"/>
        <v>Congested</v>
      </c>
      <c r="D4437" s="11">
        <f>'Raw Data'!P4436</f>
        <v>0</v>
      </c>
      <c r="E4437" s="11" t="str">
        <f t="shared" si="139"/>
        <v>No Accident</v>
      </c>
      <c r="F4437" s="11" t="str">
        <f>'Raw Data'!O4436</f>
        <v>Clear</v>
      </c>
      <c r="G4437" s="11" t="str">
        <f>IFERROR(VLOOKUP(F4437,'Lookup Formulas Demo'!$A$5:$B$8,2,0),"Unknown Weather")</f>
        <v>Normal Driving</v>
      </c>
      <c r="H4437" s="11" t="str">
        <f>_xlfn.IFNA(INDEX('Lookup Formulas Demo'!$B$5:$B$8,MATCH(F4437,'Lookup Formulas Demo'!$A$5:$A$8,0)),"No Match Found")</f>
        <v>Normal Driving</v>
      </c>
    </row>
    <row r="4438" spans="1:8" x14ac:dyDescent="0.3">
      <c r="A4438" s="9">
        <f>'Raw Data'!A4437</f>
        <v>45367.399305555598</v>
      </c>
      <c r="B4438" s="11">
        <f>'Raw Data'!M4437</f>
        <v>11.5866922075747</v>
      </c>
      <c r="C4438" s="11" t="str">
        <f t="shared" si="138"/>
        <v>Free-flow</v>
      </c>
      <c r="D4438" s="11">
        <f>'Raw Data'!P4437</f>
        <v>1</v>
      </c>
      <c r="E4438" s="11" t="str">
        <f t="shared" si="139"/>
        <v>Accident Reported</v>
      </c>
      <c r="F4438" s="11" t="str">
        <f>'Raw Data'!O4437</f>
        <v>Snow</v>
      </c>
      <c r="G4438" s="11" t="str">
        <f>IFERROR(VLOOKUP(F4438,'Lookup Formulas Demo'!$A$5:$B$8,2,0),"Unknown Weather")</f>
        <v>Extreme Caution, Consider Delay</v>
      </c>
      <c r="H4438" s="11" t="str">
        <f>_xlfn.IFNA(INDEX('Lookup Formulas Demo'!$B$5:$B$8,MATCH(F4438,'Lookup Formulas Demo'!$A$5:$A$8,0)),"No Match Found")</f>
        <v>Extreme Caution, Consider Delay</v>
      </c>
    </row>
    <row r="4439" spans="1:8" x14ac:dyDescent="0.3">
      <c r="A4439" s="9">
        <f>'Raw Data'!A4438</f>
        <v>45367.402777777803</v>
      </c>
      <c r="B4439" s="11">
        <f>'Raw Data'!M4438</f>
        <v>98.282116868518401</v>
      </c>
      <c r="C4439" s="11" t="str">
        <f t="shared" si="138"/>
        <v>Congested</v>
      </c>
      <c r="D4439" s="11">
        <f>'Raw Data'!P4438</f>
        <v>0</v>
      </c>
      <c r="E4439" s="11" t="str">
        <f t="shared" si="139"/>
        <v>No Accident</v>
      </c>
      <c r="F4439" s="11" t="str">
        <f>'Raw Data'!O4438</f>
        <v>Rain</v>
      </c>
      <c r="G4439" s="11" t="str">
        <f>IFERROR(VLOOKUP(F4439,'Lookup Formulas Demo'!$A$5:$B$8,2,0),"Unknown Weather")</f>
        <v>Reduce Speed, Increase Following Distance</v>
      </c>
      <c r="H4439" s="11" t="str">
        <f>_xlfn.IFNA(INDEX('Lookup Formulas Demo'!$B$5:$B$8,MATCH(F4439,'Lookup Formulas Demo'!$A$5:$A$8,0)),"No Match Found")</f>
        <v>Reduce Speed, Increase Following Distance</v>
      </c>
    </row>
    <row r="4440" spans="1:8" x14ac:dyDescent="0.3">
      <c r="A4440" s="9">
        <f>'Raw Data'!A4439</f>
        <v>45367.40625</v>
      </c>
      <c r="B4440" s="11">
        <f>'Raw Data'!M4439</f>
        <v>50.6616844998331</v>
      </c>
      <c r="C4440" s="11" t="str">
        <f t="shared" si="138"/>
        <v>Moderate</v>
      </c>
      <c r="D4440" s="11">
        <f>'Raw Data'!P4439</f>
        <v>0</v>
      </c>
      <c r="E4440" s="11" t="str">
        <f t="shared" si="139"/>
        <v>No Accident</v>
      </c>
      <c r="F4440" s="11" t="str">
        <f>'Raw Data'!O4439</f>
        <v>Rain</v>
      </c>
      <c r="G4440" s="11" t="str">
        <f>IFERROR(VLOOKUP(F4440,'Lookup Formulas Demo'!$A$5:$B$8,2,0),"Unknown Weather")</f>
        <v>Reduce Speed, Increase Following Distance</v>
      </c>
      <c r="H4440" s="11" t="str">
        <f>_xlfn.IFNA(INDEX('Lookup Formulas Demo'!$B$5:$B$8,MATCH(F4440,'Lookup Formulas Demo'!$A$5:$A$8,0)),"No Match Found")</f>
        <v>Reduce Speed, Increase Following Distance</v>
      </c>
    </row>
    <row r="4441" spans="1:8" x14ac:dyDescent="0.3">
      <c r="A4441" s="9">
        <f>'Raw Data'!A4440</f>
        <v>45367.409722222197</v>
      </c>
      <c r="B4441" s="11">
        <f>'Raw Data'!M4440</f>
        <v>15.2637262179574</v>
      </c>
      <c r="C4441" s="11" t="str">
        <f t="shared" si="138"/>
        <v>Free-flow</v>
      </c>
      <c r="D4441" s="11">
        <f>'Raw Data'!P4440</f>
        <v>1</v>
      </c>
      <c r="E4441" s="11" t="str">
        <f t="shared" si="139"/>
        <v>Accident Reported</v>
      </c>
      <c r="F4441" s="11" t="str">
        <f>'Raw Data'!O4440</f>
        <v>Rain</v>
      </c>
      <c r="G4441" s="11" t="str">
        <f>IFERROR(VLOOKUP(F4441,'Lookup Formulas Demo'!$A$5:$B$8,2,0),"Unknown Weather")</f>
        <v>Reduce Speed, Increase Following Distance</v>
      </c>
      <c r="H4441" s="11" t="str">
        <f>_xlfn.IFNA(INDEX('Lookup Formulas Demo'!$B$5:$B$8,MATCH(F4441,'Lookup Formulas Demo'!$A$5:$A$8,0)),"No Match Found")</f>
        <v>Reduce Speed, Increase Following Distance</v>
      </c>
    </row>
    <row r="4442" spans="1:8" x14ac:dyDescent="0.3">
      <c r="A4442" s="9">
        <f>'Raw Data'!A4441</f>
        <v>45367.413194444503</v>
      </c>
      <c r="B4442" s="11">
        <f>'Raw Data'!M4441</f>
        <v>32.626168336566998</v>
      </c>
      <c r="C4442" s="11" t="str">
        <f t="shared" si="138"/>
        <v>Free-flow</v>
      </c>
      <c r="D4442" s="11">
        <f>'Raw Data'!P4441</f>
        <v>0</v>
      </c>
      <c r="E4442" s="11" t="str">
        <f t="shared" si="139"/>
        <v>No Accident</v>
      </c>
      <c r="F4442" s="11" t="str">
        <f>'Raw Data'!O4441</f>
        <v>Rain</v>
      </c>
      <c r="G4442" s="11" t="str">
        <f>IFERROR(VLOOKUP(F4442,'Lookup Formulas Demo'!$A$5:$B$8,2,0),"Unknown Weather")</f>
        <v>Reduce Speed, Increase Following Distance</v>
      </c>
      <c r="H4442" s="11" t="str">
        <f>_xlfn.IFNA(INDEX('Lookup Formulas Demo'!$B$5:$B$8,MATCH(F4442,'Lookup Formulas Demo'!$A$5:$A$8,0)),"No Match Found")</f>
        <v>Reduce Speed, Increase Following Distance</v>
      </c>
    </row>
    <row r="4443" spans="1:8" x14ac:dyDescent="0.3">
      <c r="A4443" s="9">
        <f>'Raw Data'!A4442</f>
        <v>45367.416666666701</v>
      </c>
      <c r="B4443" s="11">
        <f>'Raw Data'!M4442</f>
        <v>35.782351456210598</v>
      </c>
      <c r="C4443" s="11" t="str">
        <f t="shared" si="138"/>
        <v>Free-flow</v>
      </c>
      <c r="D4443" s="11">
        <f>'Raw Data'!P4442</f>
        <v>0</v>
      </c>
      <c r="E4443" s="11" t="str">
        <f t="shared" si="139"/>
        <v>No Accident</v>
      </c>
      <c r="F4443" s="11" t="str">
        <f>'Raw Data'!O4442</f>
        <v>Fog</v>
      </c>
      <c r="G4443" s="11" t="str">
        <f>IFERROR(VLOOKUP(F4443,'Lookup Formulas Demo'!$A$5:$B$8,2,0),"Unknown Weather")</f>
        <v>Use Fog Lights, Reduce Speed</v>
      </c>
      <c r="H4443" s="11" t="str">
        <f>_xlfn.IFNA(INDEX('Lookup Formulas Demo'!$B$5:$B$8,MATCH(F4443,'Lookup Formulas Demo'!$A$5:$A$8,0)),"No Match Found")</f>
        <v>Use Fog Lights, Reduce Speed</v>
      </c>
    </row>
    <row r="4444" spans="1:8" x14ac:dyDescent="0.3">
      <c r="A4444" s="9">
        <f>'Raw Data'!A4443</f>
        <v>45367.420138888898</v>
      </c>
      <c r="B4444" s="11">
        <f>'Raw Data'!M4443</f>
        <v>45.237653836059103</v>
      </c>
      <c r="C4444" s="11" t="str">
        <f t="shared" si="138"/>
        <v>Free-flow</v>
      </c>
      <c r="D4444" s="11">
        <f>'Raw Data'!P4443</f>
        <v>0</v>
      </c>
      <c r="E4444" s="11" t="str">
        <f t="shared" si="139"/>
        <v>No Accident</v>
      </c>
      <c r="F4444" s="11" t="str">
        <f>'Raw Data'!O4443</f>
        <v>Rain</v>
      </c>
      <c r="G4444" s="11" t="str">
        <f>IFERROR(VLOOKUP(F4444,'Lookup Formulas Demo'!$A$5:$B$8,2,0),"Unknown Weather")</f>
        <v>Reduce Speed, Increase Following Distance</v>
      </c>
      <c r="H4444" s="11" t="str">
        <f>_xlfn.IFNA(INDEX('Lookup Formulas Demo'!$B$5:$B$8,MATCH(F4444,'Lookup Formulas Demo'!$A$5:$A$8,0)),"No Match Found")</f>
        <v>Reduce Speed, Increase Following Distance</v>
      </c>
    </row>
    <row r="4445" spans="1:8" x14ac:dyDescent="0.3">
      <c r="A4445" s="9">
        <f>'Raw Data'!A4444</f>
        <v>45367.423611111102</v>
      </c>
      <c r="B4445" s="11">
        <f>'Raw Data'!M4444</f>
        <v>64.839351458798504</v>
      </c>
      <c r="C4445" s="11" t="str">
        <f t="shared" si="138"/>
        <v>Moderate</v>
      </c>
      <c r="D4445" s="11">
        <f>'Raw Data'!P4444</f>
        <v>0</v>
      </c>
      <c r="E4445" s="11" t="str">
        <f t="shared" si="139"/>
        <v>No Accident</v>
      </c>
      <c r="F4445" s="11" t="str">
        <f>'Raw Data'!O4444</f>
        <v>Rain</v>
      </c>
      <c r="G4445" s="11" t="str">
        <f>IFERROR(VLOOKUP(F4445,'Lookup Formulas Demo'!$A$5:$B$8,2,0),"Unknown Weather")</f>
        <v>Reduce Speed, Increase Following Distance</v>
      </c>
      <c r="H4445" s="11" t="str">
        <f>_xlfn.IFNA(INDEX('Lookup Formulas Demo'!$B$5:$B$8,MATCH(F4445,'Lookup Formulas Demo'!$A$5:$A$8,0)),"No Match Found")</f>
        <v>Reduce Speed, Increase Following Distance</v>
      </c>
    </row>
    <row r="4446" spans="1:8" x14ac:dyDescent="0.3">
      <c r="A4446" s="9">
        <f>'Raw Data'!A4445</f>
        <v>45367.427083333299</v>
      </c>
      <c r="B4446" s="11">
        <f>'Raw Data'!M4445</f>
        <v>40.135975970636999</v>
      </c>
      <c r="C4446" s="11" t="str">
        <f t="shared" si="138"/>
        <v>Free-flow</v>
      </c>
      <c r="D4446" s="11">
        <f>'Raw Data'!P4445</f>
        <v>0</v>
      </c>
      <c r="E4446" s="11" t="str">
        <f t="shared" si="139"/>
        <v>No Accident</v>
      </c>
      <c r="F4446" s="11" t="str">
        <f>'Raw Data'!O4445</f>
        <v>Fog</v>
      </c>
      <c r="G4446" s="11" t="str">
        <f>IFERROR(VLOOKUP(F4446,'Lookup Formulas Demo'!$A$5:$B$8,2,0),"Unknown Weather")</f>
        <v>Use Fog Lights, Reduce Speed</v>
      </c>
      <c r="H4446" s="11" t="str">
        <f>_xlfn.IFNA(INDEX('Lookup Formulas Demo'!$B$5:$B$8,MATCH(F4446,'Lookup Formulas Demo'!$A$5:$A$8,0)),"No Match Found")</f>
        <v>Use Fog Lights, Reduce Speed</v>
      </c>
    </row>
    <row r="4447" spans="1:8" x14ac:dyDescent="0.3">
      <c r="A4447" s="9">
        <f>'Raw Data'!A4446</f>
        <v>45367.430555555598</v>
      </c>
      <c r="B4447" s="11">
        <f>'Raw Data'!M4446</f>
        <v>19.4297211788722</v>
      </c>
      <c r="C4447" s="11" t="str">
        <f t="shared" si="138"/>
        <v>Free-flow</v>
      </c>
      <c r="D4447" s="11">
        <f>'Raw Data'!P4446</f>
        <v>0</v>
      </c>
      <c r="E4447" s="11" t="str">
        <f t="shared" si="139"/>
        <v>No Accident</v>
      </c>
      <c r="F4447" s="11" t="str">
        <f>'Raw Data'!O4446</f>
        <v>Snow</v>
      </c>
      <c r="G4447" s="11" t="str">
        <f>IFERROR(VLOOKUP(F4447,'Lookup Formulas Demo'!$A$5:$B$8,2,0),"Unknown Weather")</f>
        <v>Extreme Caution, Consider Delay</v>
      </c>
      <c r="H4447" s="11" t="str">
        <f>_xlfn.IFNA(INDEX('Lookup Formulas Demo'!$B$5:$B$8,MATCH(F4447,'Lookup Formulas Demo'!$A$5:$A$8,0)),"No Match Found")</f>
        <v>Extreme Caution, Consider Delay</v>
      </c>
    </row>
    <row r="4448" spans="1:8" x14ac:dyDescent="0.3">
      <c r="A4448" s="9">
        <f>'Raw Data'!A4447</f>
        <v>45367.434027777803</v>
      </c>
      <c r="B4448" s="11">
        <f>'Raw Data'!M4447</f>
        <v>88.010279387089497</v>
      </c>
      <c r="C4448" s="11" t="str">
        <f t="shared" si="138"/>
        <v>Congested</v>
      </c>
      <c r="D4448" s="11">
        <f>'Raw Data'!P4447</f>
        <v>1</v>
      </c>
      <c r="E4448" s="11" t="str">
        <f t="shared" si="139"/>
        <v>Accident Reported</v>
      </c>
      <c r="F4448" s="11" t="str">
        <f>'Raw Data'!O4447</f>
        <v>Snow</v>
      </c>
      <c r="G4448" s="11" t="str">
        <f>IFERROR(VLOOKUP(F4448,'Lookup Formulas Demo'!$A$5:$B$8,2,0),"Unknown Weather")</f>
        <v>Extreme Caution, Consider Delay</v>
      </c>
      <c r="H4448" s="11" t="str">
        <f>_xlfn.IFNA(INDEX('Lookup Formulas Demo'!$B$5:$B$8,MATCH(F4448,'Lookup Formulas Demo'!$A$5:$A$8,0)),"No Match Found")</f>
        <v>Extreme Caution, Consider Delay</v>
      </c>
    </row>
    <row r="4449" spans="1:8" x14ac:dyDescent="0.3">
      <c r="A4449" s="9">
        <f>'Raw Data'!A4448</f>
        <v>45367.4375</v>
      </c>
      <c r="B4449" s="11">
        <f>'Raw Data'!M4448</f>
        <v>73.144103224440599</v>
      </c>
      <c r="C4449" s="11" t="str">
        <f t="shared" si="138"/>
        <v>Moderate</v>
      </c>
      <c r="D4449" s="11">
        <f>'Raw Data'!P4448</f>
        <v>0</v>
      </c>
      <c r="E4449" s="11" t="str">
        <f t="shared" si="139"/>
        <v>No Accident</v>
      </c>
      <c r="F4449" s="11" t="str">
        <f>'Raw Data'!O4448</f>
        <v>Clear</v>
      </c>
      <c r="G4449" s="11" t="str">
        <f>IFERROR(VLOOKUP(F4449,'Lookup Formulas Demo'!$A$5:$B$8,2,0),"Unknown Weather")</f>
        <v>Normal Driving</v>
      </c>
      <c r="H4449" s="11" t="str">
        <f>_xlfn.IFNA(INDEX('Lookup Formulas Demo'!$B$5:$B$8,MATCH(F4449,'Lookup Formulas Demo'!$A$5:$A$8,0)),"No Match Found")</f>
        <v>Normal Driving</v>
      </c>
    </row>
    <row r="4450" spans="1:8" x14ac:dyDescent="0.3">
      <c r="A4450" s="9">
        <f>'Raw Data'!A4449</f>
        <v>45367.440972222197</v>
      </c>
      <c r="B4450" s="11">
        <f>'Raw Data'!M4449</f>
        <v>64.497515225133995</v>
      </c>
      <c r="C4450" s="11" t="str">
        <f t="shared" si="138"/>
        <v>Moderate</v>
      </c>
      <c r="D4450" s="11">
        <f>'Raw Data'!P4449</f>
        <v>0</v>
      </c>
      <c r="E4450" s="11" t="str">
        <f t="shared" si="139"/>
        <v>No Accident</v>
      </c>
      <c r="F4450" s="11" t="str">
        <f>'Raw Data'!O4449</f>
        <v>Rain</v>
      </c>
      <c r="G4450" s="11" t="str">
        <f>IFERROR(VLOOKUP(F4450,'Lookup Formulas Demo'!$A$5:$B$8,2,0),"Unknown Weather")</f>
        <v>Reduce Speed, Increase Following Distance</v>
      </c>
      <c r="H4450" s="11" t="str">
        <f>_xlfn.IFNA(INDEX('Lookup Formulas Demo'!$B$5:$B$8,MATCH(F4450,'Lookup Formulas Demo'!$A$5:$A$8,0)),"No Match Found")</f>
        <v>Reduce Speed, Increase Following Distance</v>
      </c>
    </row>
    <row r="4451" spans="1:8" x14ac:dyDescent="0.3">
      <c r="A4451" s="9">
        <f>'Raw Data'!A4450</f>
        <v>45367.444444444503</v>
      </c>
      <c r="B4451" s="11">
        <f>'Raw Data'!M4450</f>
        <v>90.285417246903407</v>
      </c>
      <c r="C4451" s="11" t="str">
        <f t="shared" si="138"/>
        <v>Congested</v>
      </c>
      <c r="D4451" s="11">
        <f>'Raw Data'!P4450</f>
        <v>0</v>
      </c>
      <c r="E4451" s="11" t="str">
        <f t="shared" si="139"/>
        <v>No Accident</v>
      </c>
      <c r="F4451" s="11" t="str">
        <f>'Raw Data'!O4450</f>
        <v>Rain</v>
      </c>
      <c r="G4451" s="11" t="str">
        <f>IFERROR(VLOOKUP(F4451,'Lookup Formulas Demo'!$A$5:$B$8,2,0),"Unknown Weather")</f>
        <v>Reduce Speed, Increase Following Distance</v>
      </c>
      <c r="H4451" s="11" t="str">
        <f>_xlfn.IFNA(INDEX('Lookup Formulas Demo'!$B$5:$B$8,MATCH(F4451,'Lookup Formulas Demo'!$A$5:$A$8,0)),"No Match Found")</f>
        <v>Reduce Speed, Increase Following Distance</v>
      </c>
    </row>
    <row r="4452" spans="1:8" x14ac:dyDescent="0.3">
      <c r="A4452" s="9">
        <f>'Raw Data'!A4451</f>
        <v>45367.447916666701</v>
      </c>
      <c r="B4452" s="11">
        <f>'Raw Data'!M4451</f>
        <v>38.377927807937198</v>
      </c>
      <c r="C4452" s="11" t="str">
        <f t="shared" si="138"/>
        <v>Free-flow</v>
      </c>
      <c r="D4452" s="11">
        <f>'Raw Data'!P4451</f>
        <v>0</v>
      </c>
      <c r="E4452" s="11" t="str">
        <f t="shared" si="139"/>
        <v>No Accident</v>
      </c>
      <c r="F4452" s="11" t="str">
        <f>'Raw Data'!O4451</f>
        <v>Fog</v>
      </c>
      <c r="G4452" s="11" t="str">
        <f>IFERROR(VLOOKUP(F4452,'Lookup Formulas Demo'!$A$5:$B$8,2,0),"Unknown Weather")</f>
        <v>Use Fog Lights, Reduce Speed</v>
      </c>
      <c r="H4452" s="11" t="str">
        <f>_xlfn.IFNA(INDEX('Lookup Formulas Demo'!$B$5:$B$8,MATCH(F4452,'Lookup Formulas Demo'!$A$5:$A$8,0)),"No Match Found")</f>
        <v>Use Fog Lights, Reduce Speed</v>
      </c>
    </row>
    <row r="4453" spans="1:8" x14ac:dyDescent="0.3">
      <c r="A4453" s="9">
        <f>'Raw Data'!A4452</f>
        <v>45367.451388888898</v>
      </c>
      <c r="B4453" s="11">
        <f>'Raw Data'!M4452</f>
        <v>36.250538555664498</v>
      </c>
      <c r="C4453" s="11" t="str">
        <f t="shared" si="138"/>
        <v>Free-flow</v>
      </c>
      <c r="D4453" s="11">
        <f>'Raw Data'!P4452</f>
        <v>0</v>
      </c>
      <c r="E4453" s="11" t="str">
        <f t="shared" si="139"/>
        <v>No Accident</v>
      </c>
      <c r="F4453" s="11" t="str">
        <f>'Raw Data'!O4452</f>
        <v>Clear</v>
      </c>
      <c r="G4453" s="11" t="str">
        <f>IFERROR(VLOOKUP(F4453,'Lookup Formulas Demo'!$A$5:$B$8,2,0),"Unknown Weather")</f>
        <v>Normal Driving</v>
      </c>
      <c r="H4453" s="11" t="str">
        <f>_xlfn.IFNA(INDEX('Lookup Formulas Demo'!$B$5:$B$8,MATCH(F4453,'Lookup Formulas Demo'!$A$5:$A$8,0)),"No Match Found")</f>
        <v>Normal Driving</v>
      </c>
    </row>
    <row r="4454" spans="1:8" x14ac:dyDescent="0.3">
      <c r="A4454" s="9">
        <f>'Raw Data'!A4453</f>
        <v>45367.454861111102</v>
      </c>
      <c r="B4454" s="11">
        <f>'Raw Data'!M4453</f>
        <v>29.659164608877798</v>
      </c>
      <c r="C4454" s="11" t="str">
        <f t="shared" si="138"/>
        <v>Free-flow</v>
      </c>
      <c r="D4454" s="11">
        <f>'Raw Data'!P4453</f>
        <v>0</v>
      </c>
      <c r="E4454" s="11" t="str">
        <f t="shared" si="139"/>
        <v>No Accident</v>
      </c>
      <c r="F4454" s="11" t="str">
        <f>'Raw Data'!O4453</f>
        <v>Clear</v>
      </c>
      <c r="G4454" s="11" t="str">
        <f>IFERROR(VLOOKUP(F4454,'Lookup Formulas Demo'!$A$5:$B$8,2,0),"Unknown Weather")</f>
        <v>Normal Driving</v>
      </c>
      <c r="H4454" s="11" t="str">
        <f>_xlfn.IFNA(INDEX('Lookup Formulas Demo'!$B$5:$B$8,MATCH(F4454,'Lookup Formulas Demo'!$A$5:$A$8,0)),"No Match Found")</f>
        <v>Normal Driving</v>
      </c>
    </row>
    <row r="4455" spans="1:8" x14ac:dyDescent="0.3">
      <c r="A4455" s="9">
        <f>'Raw Data'!A4454</f>
        <v>45367.458333333299</v>
      </c>
      <c r="B4455" s="11">
        <f>'Raw Data'!M4454</f>
        <v>69.418556506677504</v>
      </c>
      <c r="C4455" s="11" t="str">
        <f t="shared" si="138"/>
        <v>Moderate</v>
      </c>
      <c r="D4455" s="11">
        <f>'Raw Data'!P4454</f>
        <v>0</v>
      </c>
      <c r="E4455" s="11" t="str">
        <f t="shared" si="139"/>
        <v>No Accident</v>
      </c>
      <c r="F4455" s="11" t="str">
        <f>'Raw Data'!O4454</f>
        <v>Clear</v>
      </c>
      <c r="G4455" s="11" t="str">
        <f>IFERROR(VLOOKUP(F4455,'Lookup Formulas Demo'!$A$5:$B$8,2,0),"Unknown Weather")</f>
        <v>Normal Driving</v>
      </c>
      <c r="H4455" s="11" t="str">
        <f>_xlfn.IFNA(INDEX('Lookup Formulas Demo'!$B$5:$B$8,MATCH(F4455,'Lookup Formulas Demo'!$A$5:$A$8,0)),"No Match Found")</f>
        <v>Normal Driving</v>
      </c>
    </row>
    <row r="4456" spans="1:8" x14ac:dyDescent="0.3">
      <c r="A4456" s="9">
        <f>'Raw Data'!A4455</f>
        <v>45367.461805555598</v>
      </c>
      <c r="B4456" s="11">
        <f>'Raw Data'!M4455</f>
        <v>54.672766900388801</v>
      </c>
      <c r="C4456" s="11" t="str">
        <f t="shared" si="138"/>
        <v>Moderate</v>
      </c>
      <c r="D4456" s="11">
        <f>'Raw Data'!P4455</f>
        <v>0</v>
      </c>
      <c r="E4456" s="11" t="str">
        <f t="shared" si="139"/>
        <v>No Accident</v>
      </c>
      <c r="F4456" s="11" t="str">
        <f>'Raw Data'!O4455</f>
        <v>Fog</v>
      </c>
      <c r="G4456" s="11" t="str">
        <f>IFERROR(VLOOKUP(F4456,'Lookup Formulas Demo'!$A$5:$B$8,2,0),"Unknown Weather")</f>
        <v>Use Fog Lights, Reduce Speed</v>
      </c>
      <c r="H4456" s="11" t="str">
        <f>_xlfn.IFNA(INDEX('Lookup Formulas Demo'!$B$5:$B$8,MATCH(F4456,'Lookup Formulas Demo'!$A$5:$A$8,0)),"No Match Found")</f>
        <v>Use Fog Lights, Reduce Speed</v>
      </c>
    </row>
    <row r="4457" spans="1:8" x14ac:dyDescent="0.3">
      <c r="A4457" s="9">
        <f>'Raw Data'!A4456</f>
        <v>45367.465277777803</v>
      </c>
      <c r="B4457" s="11">
        <f>'Raw Data'!M4456</f>
        <v>34.103447679283697</v>
      </c>
      <c r="C4457" s="11" t="str">
        <f t="shared" si="138"/>
        <v>Free-flow</v>
      </c>
      <c r="D4457" s="11">
        <f>'Raw Data'!P4456</f>
        <v>0</v>
      </c>
      <c r="E4457" s="11" t="str">
        <f t="shared" si="139"/>
        <v>No Accident</v>
      </c>
      <c r="F4457" s="11" t="str">
        <f>'Raw Data'!O4456</f>
        <v>Clear</v>
      </c>
      <c r="G4457" s="11" t="str">
        <f>IFERROR(VLOOKUP(F4457,'Lookup Formulas Demo'!$A$5:$B$8,2,0),"Unknown Weather")</f>
        <v>Normal Driving</v>
      </c>
      <c r="H4457" s="11" t="str">
        <f>_xlfn.IFNA(INDEX('Lookup Formulas Demo'!$B$5:$B$8,MATCH(F4457,'Lookup Formulas Demo'!$A$5:$A$8,0)),"No Match Found")</f>
        <v>Normal Driving</v>
      </c>
    </row>
    <row r="4458" spans="1:8" x14ac:dyDescent="0.3">
      <c r="A4458" s="9">
        <f>'Raw Data'!A4457</f>
        <v>45367.46875</v>
      </c>
      <c r="B4458" s="11">
        <f>'Raw Data'!M4457</f>
        <v>40.159850713790597</v>
      </c>
      <c r="C4458" s="11" t="str">
        <f t="shared" si="138"/>
        <v>Free-flow</v>
      </c>
      <c r="D4458" s="11">
        <f>'Raw Data'!P4457</f>
        <v>0</v>
      </c>
      <c r="E4458" s="11" t="str">
        <f t="shared" si="139"/>
        <v>No Accident</v>
      </c>
      <c r="F4458" s="11" t="str">
        <f>'Raw Data'!O4457</f>
        <v>Clear</v>
      </c>
      <c r="G4458" s="11" t="str">
        <f>IFERROR(VLOOKUP(F4458,'Lookup Formulas Demo'!$A$5:$B$8,2,0),"Unknown Weather")</f>
        <v>Normal Driving</v>
      </c>
      <c r="H4458" s="11" t="str">
        <f>_xlfn.IFNA(INDEX('Lookup Formulas Demo'!$B$5:$B$8,MATCH(F4458,'Lookup Formulas Demo'!$A$5:$A$8,0)),"No Match Found")</f>
        <v>Normal Driving</v>
      </c>
    </row>
    <row r="4459" spans="1:8" x14ac:dyDescent="0.3">
      <c r="A4459" s="9">
        <f>'Raw Data'!A4458</f>
        <v>45367.472222222197</v>
      </c>
      <c r="B4459" s="11">
        <f>'Raw Data'!M4458</f>
        <v>26.2939699009824</v>
      </c>
      <c r="C4459" s="11" t="str">
        <f t="shared" si="138"/>
        <v>Free-flow</v>
      </c>
      <c r="D4459" s="11">
        <f>'Raw Data'!P4458</f>
        <v>0</v>
      </c>
      <c r="E4459" s="11" t="str">
        <f t="shared" si="139"/>
        <v>No Accident</v>
      </c>
      <c r="F4459" s="11" t="str">
        <f>'Raw Data'!O4458</f>
        <v>Rain</v>
      </c>
      <c r="G4459" s="11" t="str">
        <f>IFERROR(VLOOKUP(F4459,'Lookup Formulas Demo'!$A$5:$B$8,2,0),"Unknown Weather")</f>
        <v>Reduce Speed, Increase Following Distance</v>
      </c>
      <c r="H4459" s="11" t="str">
        <f>_xlfn.IFNA(INDEX('Lookup Formulas Demo'!$B$5:$B$8,MATCH(F4459,'Lookup Formulas Demo'!$A$5:$A$8,0)),"No Match Found")</f>
        <v>Reduce Speed, Increase Following Distance</v>
      </c>
    </row>
    <row r="4460" spans="1:8" x14ac:dyDescent="0.3">
      <c r="A4460" s="9">
        <f>'Raw Data'!A4459</f>
        <v>45367.475694444503</v>
      </c>
      <c r="B4460" s="11">
        <f>'Raw Data'!M4459</f>
        <v>19.521969384412301</v>
      </c>
      <c r="C4460" s="11" t="str">
        <f t="shared" si="138"/>
        <v>Free-flow</v>
      </c>
      <c r="D4460" s="11">
        <f>'Raw Data'!P4459</f>
        <v>0</v>
      </c>
      <c r="E4460" s="11" t="str">
        <f t="shared" si="139"/>
        <v>No Accident</v>
      </c>
      <c r="F4460" s="11" t="str">
        <f>'Raw Data'!O4459</f>
        <v>Snow</v>
      </c>
      <c r="G4460" s="11" t="str">
        <f>IFERROR(VLOOKUP(F4460,'Lookup Formulas Demo'!$A$5:$B$8,2,0),"Unknown Weather")</f>
        <v>Extreme Caution, Consider Delay</v>
      </c>
      <c r="H4460" s="11" t="str">
        <f>_xlfn.IFNA(INDEX('Lookup Formulas Demo'!$B$5:$B$8,MATCH(F4460,'Lookup Formulas Demo'!$A$5:$A$8,0)),"No Match Found")</f>
        <v>Extreme Caution, Consider Delay</v>
      </c>
    </row>
    <row r="4461" spans="1:8" x14ac:dyDescent="0.3">
      <c r="A4461" s="9">
        <f>'Raw Data'!A4460</f>
        <v>45367.479166666701</v>
      </c>
      <c r="B4461" s="11">
        <f>'Raw Data'!M4460</f>
        <v>28.6122491507493</v>
      </c>
      <c r="C4461" s="11" t="str">
        <f t="shared" si="138"/>
        <v>Free-flow</v>
      </c>
      <c r="D4461" s="11">
        <f>'Raw Data'!P4460</f>
        <v>0</v>
      </c>
      <c r="E4461" s="11" t="str">
        <f t="shared" si="139"/>
        <v>No Accident</v>
      </c>
      <c r="F4461" s="11" t="str">
        <f>'Raw Data'!O4460</f>
        <v>Fog</v>
      </c>
      <c r="G4461" s="11" t="str">
        <f>IFERROR(VLOOKUP(F4461,'Lookup Formulas Demo'!$A$5:$B$8,2,0),"Unknown Weather")</f>
        <v>Use Fog Lights, Reduce Speed</v>
      </c>
      <c r="H4461" s="11" t="str">
        <f>_xlfn.IFNA(INDEX('Lookup Formulas Demo'!$B$5:$B$8,MATCH(F4461,'Lookup Formulas Demo'!$A$5:$A$8,0)),"No Match Found")</f>
        <v>Use Fog Lights, Reduce Speed</v>
      </c>
    </row>
    <row r="4462" spans="1:8" x14ac:dyDescent="0.3">
      <c r="A4462" s="9">
        <f>'Raw Data'!A4461</f>
        <v>45367.482638888898</v>
      </c>
      <c r="B4462" s="11">
        <f>'Raw Data'!M4461</f>
        <v>61.154313602100103</v>
      </c>
      <c r="C4462" s="11" t="str">
        <f t="shared" si="138"/>
        <v>Moderate</v>
      </c>
      <c r="D4462" s="11">
        <f>'Raw Data'!P4461</f>
        <v>0</v>
      </c>
      <c r="E4462" s="11" t="str">
        <f t="shared" si="139"/>
        <v>No Accident</v>
      </c>
      <c r="F4462" s="11" t="str">
        <f>'Raw Data'!O4461</f>
        <v>Rain</v>
      </c>
      <c r="G4462" s="11" t="str">
        <f>IFERROR(VLOOKUP(F4462,'Lookup Formulas Demo'!$A$5:$B$8,2,0),"Unknown Weather")</f>
        <v>Reduce Speed, Increase Following Distance</v>
      </c>
      <c r="H4462" s="11" t="str">
        <f>_xlfn.IFNA(INDEX('Lookup Formulas Demo'!$B$5:$B$8,MATCH(F4462,'Lookup Formulas Demo'!$A$5:$A$8,0)),"No Match Found")</f>
        <v>Reduce Speed, Increase Following Distance</v>
      </c>
    </row>
    <row r="4463" spans="1:8" x14ac:dyDescent="0.3">
      <c r="A4463" s="9">
        <f>'Raw Data'!A4462</f>
        <v>45367.486111111102</v>
      </c>
      <c r="B4463" s="11">
        <f>'Raw Data'!M4462</f>
        <v>81.554904098470303</v>
      </c>
      <c r="C4463" s="11" t="str">
        <f t="shared" si="138"/>
        <v>Congested</v>
      </c>
      <c r="D4463" s="11">
        <f>'Raw Data'!P4462</f>
        <v>0</v>
      </c>
      <c r="E4463" s="11" t="str">
        <f t="shared" si="139"/>
        <v>No Accident</v>
      </c>
      <c r="F4463" s="11" t="str">
        <f>'Raw Data'!O4462</f>
        <v>Fog</v>
      </c>
      <c r="G4463" s="11" t="str">
        <f>IFERROR(VLOOKUP(F4463,'Lookup Formulas Demo'!$A$5:$B$8,2,0),"Unknown Weather")</f>
        <v>Use Fog Lights, Reduce Speed</v>
      </c>
      <c r="H4463" s="11" t="str">
        <f>_xlfn.IFNA(INDEX('Lookup Formulas Demo'!$B$5:$B$8,MATCH(F4463,'Lookup Formulas Demo'!$A$5:$A$8,0)),"No Match Found")</f>
        <v>Use Fog Lights, Reduce Speed</v>
      </c>
    </row>
    <row r="4464" spans="1:8" x14ac:dyDescent="0.3">
      <c r="A4464" s="9">
        <f>'Raw Data'!A4463</f>
        <v>45367.489583333299</v>
      </c>
      <c r="B4464" s="11">
        <f>'Raw Data'!M4463</f>
        <v>45.967176629163298</v>
      </c>
      <c r="C4464" s="11" t="str">
        <f t="shared" si="138"/>
        <v>Free-flow</v>
      </c>
      <c r="D4464" s="11">
        <f>'Raw Data'!P4463</f>
        <v>0</v>
      </c>
      <c r="E4464" s="11" t="str">
        <f t="shared" si="139"/>
        <v>No Accident</v>
      </c>
      <c r="F4464" s="11" t="str">
        <f>'Raw Data'!O4463</f>
        <v>Rain</v>
      </c>
      <c r="G4464" s="11" t="str">
        <f>IFERROR(VLOOKUP(F4464,'Lookup Formulas Demo'!$A$5:$B$8,2,0),"Unknown Weather")</f>
        <v>Reduce Speed, Increase Following Distance</v>
      </c>
      <c r="H4464" s="11" t="str">
        <f>_xlfn.IFNA(INDEX('Lookup Formulas Demo'!$B$5:$B$8,MATCH(F4464,'Lookup Formulas Demo'!$A$5:$A$8,0)),"No Match Found")</f>
        <v>Reduce Speed, Increase Following Distance</v>
      </c>
    </row>
    <row r="4465" spans="1:8" x14ac:dyDescent="0.3">
      <c r="A4465" s="9">
        <f>'Raw Data'!A4464</f>
        <v>45367.493055555598</v>
      </c>
      <c r="B4465" s="11">
        <f>'Raw Data'!M4464</f>
        <v>32.547313813441001</v>
      </c>
      <c r="C4465" s="11" t="str">
        <f t="shared" si="138"/>
        <v>Free-flow</v>
      </c>
      <c r="D4465" s="11">
        <f>'Raw Data'!P4464</f>
        <v>0</v>
      </c>
      <c r="E4465" s="11" t="str">
        <f t="shared" si="139"/>
        <v>No Accident</v>
      </c>
      <c r="F4465" s="11" t="str">
        <f>'Raw Data'!O4464</f>
        <v>Snow</v>
      </c>
      <c r="G4465" s="11" t="str">
        <f>IFERROR(VLOOKUP(F4465,'Lookup Formulas Demo'!$A$5:$B$8,2,0),"Unknown Weather")</f>
        <v>Extreme Caution, Consider Delay</v>
      </c>
      <c r="H4465" s="11" t="str">
        <f>_xlfn.IFNA(INDEX('Lookup Formulas Demo'!$B$5:$B$8,MATCH(F4465,'Lookup Formulas Demo'!$A$5:$A$8,0)),"No Match Found")</f>
        <v>Extreme Caution, Consider Delay</v>
      </c>
    </row>
    <row r="4466" spans="1:8" x14ac:dyDescent="0.3">
      <c r="A4466" s="9">
        <f>'Raw Data'!A4465</f>
        <v>45367.496527777803</v>
      </c>
      <c r="B4466" s="11">
        <f>'Raw Data'!M4465</f>
        <v>73.043366527446196</v>
      </c>
      <c r="C4466" s="11" t="str">
        <f t="shared" si="138"/>
        <v>Moderate</v>
      </c>
      <c r="D4466" s="11">
        <f>'Raw Data'!P4465</f>
        <v>0</v>
      </c>
      <c r="E4466" s="11" t="str">
        <f t="shared" si="139"/>
        <v>No Accident</v>
      </c>
      <c r="F4466" s="11" t="str">
        <f>'Raw Data'!O4465</f>
        <v>Fog</v>
      </c>
      <c r="G4466" s="11" t="str">
        <f>IFERROR(VLOOKUP(F4466,'Lookup Formulas Demo'!$A$5:$B$8,2,0),"Unknown Weather")</f>
        <v>Use Fog Lights, Reduce Speed</v>
      </c>
      <c r="H4466" s="11" t="str">
        <f>_xlfn.IFNA(INDEX('Lookup Formulas Demo'!$B$5:$B$8,MATCH(F4466,'Lookup Formulas Demo'!$A$5:$A$8,0)),"No Match Found")</f>
        <v>Use Fog Lights, Reduce Speed</v>
      </c>
    </row>
    <row r="4467" spans="1:8" x14ac:dyDescent="0.3">
      <c r="A4467" s="9">
        <f>'Raw Data'!A4466</f>
        <v>45367.5</v>
      </c>
      <c r="B4467" s="11">
        <f>'Raw Data'!M4466</f>
        <v>41.091005403493199</v>
      </c>
      <c r="C4467" s="11" t="str">
        <f t="shared" si="138"/>
        <v>Free-flow</v>
      </c>
      <c r="D4467" s="11">
        <f>'Raw Data'!P4466</f>
        <v>0</v>
      </c>
      <c r="E4467" s="11" t="str">
        <f t="shared" si="139"/>
        <v>No Accident</v>
      </c>
      <c r="F4467" s="11" t="str">
        <f>'Raw Data'!O4466</f>
        <v>Clear</v>
      </c>
      <c r="G4467" s="11" t="str">
        <f>IFERROR(VLOOKUP(F4467,'Lookup Formulas Demo'!$A$5:$B$8,2,0),"Unknown Weather")</f>
        <v>Normal Driving</v>
      </c>
      <c r="H4467" s="11" t="str">
        <f>_xlfn.IFNA(INDEX('Lookup Formulas Demo'!$B$5:$B$8,MATCH(F4467,'Lookup Formulas Demo'!$A$5:$A$8,0)),"No Match Found")</f>
        <v>Normal Driving</v>
      </c>
    </row>
    <row r="4468" spans="1:8" x14ac:dyDescent="0.3">
      <c r="A4468" s="9">
        <f>'Raw Data'!A4467</f>
        <v>45367.503472222197</v>
      </c>
      <c r="B4468" s="11">
        <f>'Raw Data'!M4467</f>
        <v>87.814542959277205</v>
      </c>
      <c r="C4468" s="11" t="str">
        <f t="shared" si="138"/>
        <v>Congested</v>
      </c>
      <c r="D4468" s="11">
        <f>'Raw Data'!P4467</f>
        <v>0</v>
      </c>
      <c r="E4468" s="11" t="str">
        <f t="shared" si="139"/>
        <v>No Accident</v>
      </c>
      <c r="F4468" s="11" t="str">
        <f>'Raw Data'!O4467</f>
        <v>Clear</v>
      </c>
      <c r="G4468" s="11" t="str">
        <f>IFERROR(VLOOKUP(F4468,'Lookup Formulas Demo'!$A$5:$B$8,2,0),"Unknown Weather")</f>
        <v>Normal Driving</v>
      </c>
      <c r="H4468" s="11" t="str">
        <f>_xlfn.IFNA(INDEX('Lookup Formulas Demo'!$B$5:$B$8,MATCH(F4468,'Lookup Formulas Demo'!$A$5:$A$8,0)),"No Match Found")</f>
        <v>Normal Driving</v>
      </c>
    </row>
    <row r="4469" spans="1:8" x14ac:dyDescent="0.3">
      <c r="A4469" s="9">
        <f>'Raw Data'!A4468</f>
        <v>45367.506944444503</v>
      </c>
      <c r="B4469" s="11">
        <f>'Raw Data'!M4468</f>
        <v>34.392237025148098</v>
      </c>
      <c r="C4469" s="11" t="str">
        <f t="shared" si="138"/>
        <v>Free-flow</v>
      </c>
      <c r="D4469" s="11">
        <f>'Raw Data'!P4468</f>
        <v>0</v>
      </c>
      <c r="E4469" s="11" t="str">
        <f t="shared" si="139"/>
        <v>No Accident</v>
      </c>
      <c r="F4469" s="11" t="str">
        <f>'Raw Data'!O4468</f>
        <v>Fog</v>
      </c>
      <c r="G4469" s="11" t="str">
        <f>IFERROR(VLOOKUP(F4469,'Lookup Formulas Demo'!$A$5:$B$8,2,0),"Unknown Weather")</f>
        <v>Use Fog Lights, Reduce Speed</v>
      </c>
      <c r="H4469" s="11" t="str">
        <f>_xlfn.IFNA(INDEX('Lookup Formulas Demo'!$B$5:$B$8,MATCH(F4469,'Lookup Formulas Demo'!$A$5:$A$8,0)),"No Match Found")</f>
        <v>Use Fog Lights, Reduce Speed</v>
      </c>
    </row>
    <row r="4470" spans="1:8" x14ac:dyDescent="0.3">
      <c r="A4470" s="9">
        <f>'Raw Data'!A4469</f>
        <v>45367.510416666701</v>
      </c>
      <c r="B4470" s="11">
        <f>'Raw Data'!M4469</f>
        <v>81.820049020344399</v>
      </c>
      <c r="C4470" s="11" t="str">
        <f t="shared" si="138"/>
        <v>Congested</v>
      </c>
      <c r="D4470" s="11">
        <f>'Raw Data'!P4469</f>
        <v>0</v>
      </c>
      <c r="E4470" s="11" t="str">
        <f t="shared" si="139"/>
        <v>No Accident</v>
      </c>
      <c r="F4470" s="11" t="str">
        <f>'Raw Data'!O4469</f>
        <v>Snow</v>
      </c>
      <c r="G4470" s="11" t="str">
        <f>IFERROR(VLOOKUP(F4470,'Lookup Formulas Demo'!$A$5:$B$8,2,0),"Unknown Weather")</f>
        <v>Extreme Caution, Consider Delay</v>
      </c>
      <c r="H4470" s="11" t="str">
        <f>_xlfn.IFNA(INDEX('Lookup Formulas Demo'!$B$5:$B$8,MATCH(F4470,'Lookup Formulas Demo'!$A$5:$A$8,0)),"No Match Found")</f>
        <v>Extreme Caution, Consider Delay</v>
      </c>
    </row>
    <row r="4471" spans="1:8" x14ac:dyDescent="0.3">
      <c r="A4471" s="9">
        <f>'Raw Data'!A4470</f>
        <v>45367.513888888898</v>
      </c>
      <c r="B4471" s="11">
        <f>'Raw Data'!M4470</f>
        <v>77.888968788602497</v>
      </c>
      <c r="C4471" s="11" t="str">
        <f t="shared" si="138"/>
        <v>Moderate</v>
      </c>
      <c r="D4471" s="11">
        <f>'Raw Data'!P4470</f>
        <v>0</v>
      </c>
      <c r="E4471" s="11" t="str">
        <f t="shared" si="139"/>
        <v>No Accident</v>
      </c>
      <c r="F4471" s="11" t="str">
        <f>'Raw Data'!O4470</f>
        <v>Rain</v>
      </c>
      <c r="G4471" s="11" t="str">
        <f>IFERROR(VLOOKUP(F4471,'Lookup Formulas Demo'!$A$5:$B$8,2,0),"Unknown Weather")</f>
        <v>Reduce Speed, Increase Following Distance</v>
      </c>
      <c r="H4471" s="11" t="str">
        <f>_xlfn.IFNA(INDEX('Lookup Formulas Demo'!$B$5:$B$8,MATCH(F4471,'Lookup Formulas Demo'!$A$5:$A$8,0)),"No Match Found")</f>
        <v>Reduce Speed, Increase Following Distance</v>
      </c>
    </row>
    <row r="4472" spans="1:8" x14ac:dyDescent="0.3">
      <c r="A4472" s="9">
        <f>'Raw Data'!A4471</f>
        <v>45367.517361111102</v>
      </c>
      <c r="B4472" s="11">
        <f>'Raw Data'!M4471</f>
        <v>33.025952532313902</v>
      </c>
      <c r="C4472" s="11" t="str">
        <f t="shared" si="138"/>
        <v>Free-flow</v>
      </c>
      <c r="D4472" s="11">
        <f>'Raw Data'!P4471</f>
        <v>0</v>
      </c>
      <c r="E4472" s="11" t="str">
        <f t="shared" si="139"/>
        <v>No Accident</v>
      </c>
      <c r="F4472" s="11" t="str">
        <f>'Raw Data'!O4471</f>
        <v>Clear</v>
      </c>
      <c r="G4472" s="11" t="str">
        <f>IFERROR(VLOOKUP(F4472,'Lookup Formulas Demo'!$A$5:$B$8,2,0),"Unknown Weather")</f>
        <v>Normal Driving</v>
      </c>
      <c r="H4472" s="11" t="str">
        <f>_xlfn.IFNA(INDEX('Lookup Formulas Demo'!$B$5:$B$8,MATCH(F4472,'Lookup Formulas Demo'!$A$5:$A$8,0)),"No Match Found")</f>
        <v>Normal Driving</v>
      </c>
    </row>
    <row r="4473" spans="1:8" x14ac:dyDescent="0.3">
      <c r="A4473" s="9">
        <f>'Raw Data'!A4472</f>
        <v>45367.520833333299</v>
      </c>
      <c r="B4473" s="11">
        <f>'Raw Data'!M4472</f>
        <v>34.613828269439203</v>
      </c>
      <c r="C4473" s="11" t="str">
        <f t="shared" si="138"/>
        <v>Free-flow</v>
      </c>
      <c r="D4473" s="11">
        <f>'Raw Data'!P4472</f>
        <v>0</v>
      </c>
      <c r="E4473" s="11" t="str">
        <f t="shared" si="139"/>
        <v>No Accident</v>
      </c>
      <c r="F4473" s="11" t="str">
        <f>'Raw Data'!O4472</f>
        <v>Rain</v>
      </c>
      <c r="G4473" s="11" t="str">
        <f>IFERROR(VLOOKUP(F4473,'Lookup Formulas Demo'!$A$5:$B$8,2,0),"Unknown Weather")</f>
        <v>Reduce Speed, Increase Following Distance</v>
      </c>
      <c r="H4473" s="11" t="str">
        <f>_xlfn.IFNA(INDEX('Lookup Formulas Demo'!$B$5:$B$8,MATCH(F4473,'Lookup Formulas Demo'!$A$5:$A$8,0)),"No Match Found")</f>
        <v>Reduce Speed, Increase Following Distance</v>
      </c>
    </row>
    <row r="4474" spans="1:8" x14ac:dyDescent="0.3">
      <c r="A4474" s="9">
        <f>'Raw Data'!A4473</f>
        <v>45367.524305555598</v>
      </c>
      <c r="B4474" s="11">
        <f>'Raw Data'!M4473</f>
        <v>52.7922803648284</v>
      </c>
      <c r="C4474" s="11" t="str">
        <f t="shared" si="138"/>
        <v>Moderate</v>
      </c>
      <c r="D4474" s="11">
        <f>'Raw Data'!P4473</f>
        <v>0</v>
      </c>
      <c r="E4474" s="11" t="str">
        <f t="shared" si="139"/>
        <v>No Accident</v>
      </c>
      <c r="F4474" s="11" t="str">
        <f>'Raw Data'!O4473</f>
        <v>Rain</v>
      </c>
      <c r="G4474" s="11" t="str">
        <f>IFERROR(VLOOKUP(F4474,'Lookup Formulas Demo'!$A$5:$B$8,2,0),"Unknown Weather")</f>
        <v>Reduce Speed, Increase Following Distance</v>
      </c>
      <c r="H4474" s="11" t="str">
        <f>_xlfn.IFNA(INDEX('Lookup Formulas Demo'!$B$5:$B$8,MATCH(F4474,'Lookup Formulas Demo'!$A$5:$A$8,0)),"No Match Found")</f>
        <v>Reduce Speed, Increase Following Distance</v>
      </c>
    </row>
    <row r="4475" spans="1:8" x14ac:dyDescent="0.3">
      <c r="A4475" s="9">
        <f>'Raw Data'!A4474</f>
        <v>45367.527777777803</v>
      </c>
      <c r="B4475" s="11">
        <f>'Raw Data'!M4474</f>
        <v>73.644931083751601</v>
      </c>
      <c r="C4475" s="11" t="str">
        <f t="shared" si="138"/>
        <v>Moderate</v>
      </c>
      <c r="D4475" s="11">
        <f>'Raw Data'!P4474</f>
        <v>0</v>
      </c>
      <c r="E4475" s="11" t="str">
        <f t="shared" si="139"/>
        <v>No Accident</v>
      </c>
      <c r="F4475" s="11" t="str">
        <f>'Raw Data'!O4474</f>
        <v>Clear</v>
      </c>
      <c r="G4475" s="11" t="str">
        <f>IFERROR(VLOOKUP(F4475,'Lookup Formulas Demo'!$A$5:$B$8,2,0),"Unknown Weather")</f>
        <v>Normal Driving</v>
      </c>
      <c r="H4475" s="11" t="str">
        <f>_xlfn.IFNA(INDEX('Lookup Formulas Demo'!$B$5:$B$8,MATCH(F4475,'Lookup Formulas Demo'!$A$5:$A$8,0)),"No Match Found")</f>
        <v>Normal Driving</v>
      </c>
    </row>
    <row r="4476" spans="1:8" x14ac:dyDescent="0.3">
      <c r="A4476" s="9">
        <f>'Raw Data'!A4475</f>
        <v>45367.53125</v>
      </c>
      <c r="B4476" s="11">
        <f>'Raw Data'!M4475</f>
        <v>27.952636552671201</v>
      </c>
      <c r="C4476" s="11" t="str">
        <f t="shared" si="138"/>
        <v>Free-flow</v>
      </c>
      <c r="D4476" s="11">
        <f>'Raw Data'!P4475</f>
        <v>0</v>
      </c>
      <c r="E4476" s="11" t="str">
        <f t="shared" si="139"/>
        <v>No Accident</v>
      </c>
      <c r="F4476" s="11" t="str">
        <f>'Raw Data'!O4475</f>
        <v>Clear</v>
      </c>
      <c r="G4476" s="11" t="str">
        <f>IFERROR(VLOOKUP(F4476,'Lookup Formulas Demo'!$A$5:$B$8,2,0),"Unknown Weather")</f>
        <v>Normal Driving</v>
      </c>
      <c r="H4476" s="11" t="str">
        <f>_xlfn.IFNA(INDEX('Lookup Formulas Demo'!$B$5:$B$8,MATCH(F4476,'Lookup Formulas Demo'!$A$5:$A$8,0)),"No Match Found")</f>
        <v>Normal Driving</v>
      </c>
    </row>
    <row r="4477" spans="1:8" x14ac:dyDescent="0.3">
      <c r="A4477" s="9">
        <f>'Raw Data'!A4476</f>
        <v>45367.534722222197</v>
      </c>
      <c r="B4477" s="11">
        <f>'Raw Data'!M4476</f>
        <v>79.379024721731398</v>
      </c>
      <c r="C4477" s="11" t="str">
        <f t="shared" si="138"/>
        <v>Moderate</v>
      </c>
      <c r="D4477" s="11">
        <f>'Raw Data'!P4476</f>
        <v>0</v>
      </c>
      <c r="E4477" s="11" t="str">
        <f t="shared" si="139"/>
        <v>No Accident</v>
      </c>
      <c r="F4477" s="11" t="str">
        <f>'Raw Data'!O4476</f>
        <v>Fog</v>
      </c>
      <c r="G4477" s="11" t="str">
        <f>IFERROR(VLOOKUP(F4477,'Lookup Formulas Demo'!$A$5:$B$8,2,0),"Unknown Weather")</f>
        <v>Use Fog Lights, Reduce Speed</v>
      </c>
      <c r="H4477" s="11" t="str">
        <f>_xlfn.IFNA(INDEX('Lookup Formulas Demo'!$B$5:$B$8,MATCH(F4477,'Lookup Formulas Demo'!$A$5:$A$8,0)),"No Match Found")</f>
        <v>Use Fog Lights, Reduce Speed</v>
      </c>
    </row>
    <row r="4478" spans="1:8" x14ac:dyDescent="0.3">
      <c r="A4478" s="9">
        <f>'Raw Data'!A4477</f>
        <v>45367.538194444503</v>
      </c>
      <c r="B4478" s="11">
        <f>'Raw Data'!M4477</f>
        <v>87.749762641784301</v>
      </c>
      <c r="C4478" s="11" t="str">
        <f t="shared" si="138"/>
        <v>Congested</v>
      </c>
      <c r="D4478" s="11">
        <f>'Raw Data'!P4477</f>
        <v>0</v>
      </c>
      <c r="E4478" s="11" t="str">
        <f t="shared" si="139"/>
        <v>No Accident</v>
      </c>
      <c r="F4478" s="11" t="str">
        <f>'Raw Data'!O4477</f>
        <v>Snow</v>
      </c>
      <c r="G4478" s="11" t="str">
        <f>IFERROR(VLOOKUP(F4478,'Lookup Formulas Demo'!$A$5:$B$8,2,0),"Unknown Weather")</f>
        <v>Extreme Caution, Consider Delay</v>
      </c>
      <c r="H4478" s="11" t="str">
        <f>_xlfn.IFNA(INDEX('Lookup Formulas Demo'!$B$5:$B$8,MATCH(F4478,'Lookup Formulas Demo'!$A$5:$A$8,0)),"No Match Found")</f>
        <v>Extreme Caution, Consider Delay</v>
      </c>
    </row>
    <row r="4479" spans="1:8" x14ac:dyDescent="0.3">
      <c r="A4479" s="9">
        <f>'Raw Data'!A4478</f>
        <v>45367.541666666701</v>
      </c>
      <c r="B4479" s="11">
        <f>'Raw Data'!M4478</f>
        <v>98.851601479782204</v>
      </c>
      <c r="C4479" s="11" t="str">
        <f t="shared" si="138"/>
        <v>Congested</v>
      </c>
      <c r="D4479" s="11">
        <f>'Raw Data'!P4478</f>
        <v>0</v>
      </c>
      <c r="E4479" s="11" t="str">
        <f t="shared" si="139"/>
        <v>No Accident</v>
      </c>
      <c r="F4479" s="11" t="str">
        <f>'Raw Data'!O4478</f>
        <v>Fog</v>
      </c>
      <c r="G4479" s="11" t="str">
        <f>IFERROR(VLOOKUP(F4479,'Lookup Formulas Demo'!$A$5:$B$8,2,0),"Unknown Weather")</f>
        <v>Use Fog Lights, Reduce Speed</v>
      </c>
      <c r="H4479" s="11" t="str">
        <f>_xlfn.IFNA(INDEX('Lookup Formulas Demo'!$B$5:$B$8,MATCH(F4479,'Lookup Formulas Demo'!$A$5:$A$8,0)),"No Match Found")</f>
        <v>Use Fog Lights, Reduce Speed</v>
      </c>
    </row>
    <row r="4480" spans="1:8" x14ac:dyDescent="0.3">
      <c r="A4480" s="9">
        <f>'Raw Data'!A4479</f>
        <v>45367.545138888898</v>
      </c>
      <c r="B4480" s="11">
        <f>'Raw Data'!M4479</f>
        <v>35.375467608784803</v>
      </c>
      <c r="C4480" s="11" t="str">
        <f t="shared" si="138"/>
        <v>Free-flow</v>
      </c>
      <c r="D4480" s="11">
        <f>'Raw Data'!P4479</f>
        <v>0</v>
      </c>
      <c r="E4480" s="11" t="str">
        <f t="shared" si="139"/>
        <v>No Accident</v>
      </c>
      <c r="F4480" s="11" t="str">
        <f>'Raw Data'!O4479</f>
        <v>Rain</v>
      </c>
      <c r="G4480" s="11" t="str">
        <f>IFERROR(VLOOKUP(F4480,'Lookup Formulas Demo'!$A$5:$B$8,2,0),"Unknown Weather")</f>
        <v>Reduce Speed, Increase Following Distance</v>
      </c>
      <c r="H4480" s="11" t="str">
        <f>_xlfn.IFNA(INDEX('Lookup Formulas Demo'!$B$5:$B$8,MATCH(F4480,'Lookup Formulas Demo'!$A$5:$A$8,0)),"No Match Found")</f>
        <v>Reduce Speed, Increase Following Distance</v>
      </c>
    </row>
    <row r="4481" spans="1:8" x14ac:dyDescent="0.3">
      <c r="A4481" s="9">
        <f>'Raw Data'!A4480</f>
        <v>45367.548611111102</v>
      </c>
      <c r="B4481" s="11">
        <f>'Raw Data'!M4480</f>
        <v>56.1714044580023</v>
      </c>
      <c r="C4481" s="11" t="str">
        <f t="shared" si="138"/>
        <v>Moderate</v>
      </c>
      <c r="D4481" s="11">
        <f>'Raw Data'!P4480</f>
        <v>0</v>
      </c>
      <c r="E4481" s="11" t="str">
        <f t="shared" si="139"/>
        <v>No Accident</v>
      </c>
      <c r="F4481" s="11" t="str">
        <f>'Raw Data'!O4480</f>
        <v>Fog</v>
      </c>
      <c r="G4481" s="11" t="str">
        <f>IFERROR(VLOOKUP(F4481,'Lookup Formulas Demo'!$A$5:$B$8,2,0),"Unknown Weather")</f>
        <v>Use Fog Lights, Reduce Speed</v>
      </c>
      <c r="H4481" s="11" t="str">
        <f>_xlfn.IFNA(INDEX('Lookup Formulas Demo'!$B$5:$B$8,MATCH(F4481,'Lookup Formulas Demo'!$A$5:$A$8,0)),"No Match Found")</f>
        <v>Use Fog Lights, Reduce Speed</v>
      </c>
    </row>
    <row r="4482" spans="1:8" x14ac:dyDescent="0.3">
      <c r="A4482" s="9">
        <f>'Raw Data'!A4481</f>
        <v>45367.552083333299</v>
      </c>
      <c r="B4482" s="11">
        <f>'Raw Data'!M4481</f>
        <v>62.954926379694797</v>
      </c>
      <c r="C4482" s="11" t="str">
        <f t="shared" si="138"/>
        <v>Moderate</v>
      </c>
      <c r="D4482" s="11">
        <f>'Raw Data'!P4481</f>
        <v>0</v>
      </c>
      <c r="E4482" s="11" t="str">
        <f t="shared" si="139"/>
        <v>No Accident</v>
      </c>
      <c r="F4482" s="11" t="str">
        <f>'Raw Data'!O4481</f>
        <v>Rain</v>
      </c>
      <c r="G4482" s="11" t="str">
        <f>IFERROR(VLOOKUP(F4482,'Lookup Formulas Demo'!$A$5:$B$8,2,0),"Unknown Weather")</f>
        <v>Reduce Speed, Increase Following Distance</v>
      </c>
      <c r="H4482" s="11" t="str">
        <f>_xlfn.IFNA(INDEX('Lookup Formulas Demo'!$B$5:$B$8,MATCH(F4482,'Lookup Formulas Demo'!$A$5:$A$8,0)),"No Match Found")</f>
        <v>Reduce Speed, Increase Following Distance</v>
      </c>
    </row>
    <row r="4483" spans="1:8" x14ac:dyDescent="0.3">
      <c r="A4483" s="9">
        <f>'Raw Data'!A4482</f>
        <v>45367.555555555598</v>
      </c>
      <c r="B4483" s="11">
        <f>'Raw Data'!M4482</f>
        <v>15.9546332841281</v>
      </c>
      <c r="C4483" s="11" t="str">
        <f t="shared" ref="C4483:C4546" si="140">IF(B4483&gt;=80,"Congested",IF(B4483&gt;=50,"Moderate","Free-flow"))</f>
        <v>Free-flow</v>
      </c>
      <c r="D4483" s="11">
        <f>'Raw Data'!P4482</f>
        <v>0</v>
      </c>
      <c r="E4483" s="11" t="str">
        <f t="shared" ref="E4483:E4546" si="141">IF(D4483=1,"Accident Reported","No Accident")</f>
        <v>No Accident</v>
      </c>
      <c r="F4483" s="11" t="str">
        <f>'Raw Data'!O4482</f>
        <v>Rain</v>
      </c>
      <c r="G4483" s="11" t="str">
        <f>IFERROR(VLOOKUP(F4483,'Lookup Formulas Demo'!$A$5:$B$8,2,0),"Unknown Weather")</f>
        <v>Reduce Speed, Increase Following Distance</v>
      </c>
      <c r="H4483" s="11" t="str">
        <f>_xlfn.IFNA(INDEX('Lookup Formulas Demo'!$B$5:$B$8,MATCH(F4483,'Lookup Formulas Demo'!$A$5:$A$8,0)),"No Match Found")</f>
        <v>Reduce Speed, Increase Following Distance</v>
      </c>
    </row>
    <row r="4484" spans="1:8" x14ac:dyDescent="0.3">
      <c r="A4484" s="9">
        <f>'Raw Data'!A4483</f>
        <v>45367.559027777803</v>
      </c>
      <c r="B4484" s="11">
        <f>'Raw Data'!M4483</f>
        <v>23.931611268645401</v>
      </c>
      <c r="C4484" s="11" t="str">
        <f t="shared" si="140"/>
        <v>Free-flow</v>
      </c>
      <c r="D4484" s="11">
        <f>'Raw Data'!P4483</f>
        <v>1</v>
      </c>
      <c r="E4484" s="11" t="str">
        <f t="shared" si="141"/>
        <v>Accident Reported</v>
      </c>
      <c r="F4484" s="11" t="str">
        <f>'Raw Data'!O4483</f>
        <v>Snow</v>
      </c>
      <c r="G4484" s="11" t="str">
        <f>IFERROR(VLOOKUP(F4484,'Lookup Formulas Demo'!$A$5:$B$8,2,0),"Unknown Weather")</f>
        <v>Extreme Caution, Consider Delay</v>
      </c>
      <c r="H4484" s="11" t="str">
        <f>_xlfn.IFNA(INDEX('Lookup Formulas Demo'!$B$5:$B$8,MATCH(F4484,'Lookup Formulas Demo'!$A$5:$A$8,0)),"No Match Found")</f>
        <v>Extreme Caution, Consider Delay</v>
      </c>
    </row>
    <row r="4485" spans="1:8" x14ac:dyDescent="0.3">
      <c r="A4485" s="9">
        <f>'Raw Data'!A4484</f>
        <v>45367.5625</v>
      </c>
      <c r="B4485" s="11">
        <f>'Raw Data'!M4484</f>
        <v>32.0660023485908</v>
      </c>
      <c r="C4485" s="11" t="str">
        <f t="shared" si="140"/>
        <v>Free-flow</v>
      </c>
      <c r="D4485" s="11">
        <f>'Raw Data'!P4484</f>
        <v>0</v>
      </c>
      <c r="E4485" s="11" t="str">
        <f t="shared" si="141"/>
        <v>No Accident</v>
      </c>
      <c r="F4485" s="11" t="str">
        <f>'Raw Data'!O4484</f>
        <v>Rain</v>
      </c>
      <c r="G4485" s="11" t="str">
        <f>IFERROR(VLOOKUP(F4485,'Lookup Formulas Demo'!$A$5:$B$8,2,0),"Unknown Weather")</f>
        <v>Reduce Speed, Increase Following Distance</v>
      </c>
      <c r="H4485" s="11" t="str">
        <f>_xlfn.IFNA(INDEX('Lookup Formulas Demo'!$B$5:$B$8,MATCH(F4485,'Lookup Formulas Demo'!$A$5:$A$8,0)),"No Match Found")</f>
        <v>Reduce Speed, Increase Following Distance</v>
      </c>
    </row>
    <row r="4486" spans="1:8" x14ac:dyDescent="0.3">
      <c r="A4486" s="9">
        <f>'Raw Data'!A4485</f>
        <v>45367.565972222197</v>
      </c>
      <c r="B4486" s="11">
        <f>'Raw Data'!M4485</f>
        <v>18.572404959251799</v>
      </c>
      <c r="C4486" s="11" t="str">
        <f t="shared" si="140"/>
        <v>Free-flow</v>
      </c>
      <c r="D4486" s="11">
        <f>'Raw Data'!P4485</f>
        <v>0</v>
      </c>
      <c r="E4486" s="11" t="str">
        <f t="shared" si="141"/>
        <v>No Accident</v>
      </c>
      <c r="F4486" s="11" t="str">
        <f>'Raw Data'!O4485</f>
        <v>Snow</v>
      </c>
      <c r="G4486" s="11" t="str">
        <f>IFERROR(VLOOKUP(F4486,'Lookup Formulas Demo'!$A$5:$B$8,2,0),"Unknown Weather")</f>
        <v>Extreme Caution, Consider Delay</v>
      </c>
      <c r="H4486" s="11" t="str">
        <f>_xlfn.IFNA(INDEX('Lookup Formulas Demo'!$B$5:$B$8,MATCH(F4486,'Lookup Formulas Demo'!$A$5:$A$8,0)),"No Match Found")</f>
        <v>Extreme Caution, Consider Delay</v>
      </c>
    </row>
    <row r="4487" spans="1:8" x14ac:dyDescent="0.3">
      <c r="A4487" s="9">
        <f>'Raw Data'!A4486</f>
        <v>45367.569444444503</v>
      </c>
      <c r="B4487" s="11">
        <f>'Raw Data'!M4486</f>
        <v>23.233938762734201</v>
      </c>
      <c r="C4487" s="11" t="str">
        <f t="shared" si="140"/>
        <v>Free-flow</v>
      </c>
      <c r="D4487" s="11">
        <f>'Raw Data'!P4486</f>
        <v>0</v>
      </c>
      <c r="E4487" s="11" t="str">
        <f t="shared" si="141"/>
        <v>No Accident</v>
      </c>
      <c r="F4487" s="11" t="str">
        <f>'Raw Data'!O4486</f>
        <v>Fog</v>
      </c>
      <c r="G4487" s="11" t="str">
        <f>IFERROR(VLOOKUP(F4487,'Lookup Formulas Demo'!$A$5:$B$8,2,0),"Unknown Weather")</f>
        <v>Use Fog Lights, Reduce Speed</v>
      </c>
      <c r="H4487" s="11" t="str">
        <f>_xlfn.IFNA(INDEX('Lookup Formulas Demo'!$B$5:$B$8,MATCH(F4487,'Lookup Formulas Demo'!$A$5:$A$8,0)),"No Match Found")</f>
        <v>Use Fog Lights, Reduce Speed</v>
      </c>
    </row>
    <row r="4488" spans="1:8" x14ac:dyDescent="0.3">
      <c r="A4488" s="9">
        <f>'Raw Data'!A4487</f>
        <v>45367.572916666701</v>
      </c>
      <c r="B4488" s="11">
        <f>'Raw Data'!M4487</f>
        <v>20.862768567791299</v>
      </c>
      <c r="C4488" s="11" t="str">
        <f t="shared" si="140"/>
        <v>Free-flow</v>
      </c>
      <c r="D4488" s="11">
        <f>'Raw Data'!P4487</f>
        <v>0</v>
      </c>
      <c r="E4488" s="11" t="str">
        <f t="shared" si="141"/>
        <v>No Accident</v>
      </c>
      <c r="F4488" s="11" t="str">
        <f>'Raw Data'!O4487</f>
        <v>Fog</v>
      </c>
      <c r="G4488" s="11" t="str">
        <f>IFERROR(VLOOKUP(F4488,'Lookup Formulas Demo'!$A$5:$B$8,2,0),"Unknown Weather")</f>
        <v>Use Fog Lights, Reduce Speed</v>
      </c>
      <c r="H4488" s="11" t="str">
        <f>_xlfn.IFNA(INDEX('Lookup Formulas Demo'!$B$5:$B$8,MATCH(F4488,'Lookup Formulas Demo'!$A$5:$A$8,0)),"No Match Found")</f>
        <v>Use Fog Lights, Reduce Speed</v>
      </c>
    </row>
    <row r="4489" spans="1:8" x14ac:dyDescent="0.3">
      <c r="A4489" s="9">
        <f>'Raw Data'!A4488</f>
        <v>45367.576388888898</v>
      </c>
      <c r="B4489" s="11">
        <f>'Raw Data'!M4488</f>
        <v>68.086753890283006</v>
      </c>
      <c r="C4489" s="11" t="str">
        <f t="shared" si="140"/>
        <v>Moderate</v>
      </c>
      <c r="D4489" s="11">
        <f>'Raw Data'!P4488</f>
        <v>0</v>
      </c>
      <c r="E4489" s="11" t="str">
        <f t="shared" si="141"/>
        <v>No Accident</v>
      </c>
      <c r="F4489" s="11" t="str">
        <f>'Raw Data'!O4488</f>
        <v>Rain</v>
      </c>
      <c r="G4489" s="11" t="str">
        <f>IFERROR(VLOOKUP(F4489,'Lookup Formulas Demo'!$A$5:$B$8,2,0),"Unknown Weather")</f>
        <v>Reduce Speed, Increase Following Distance</v>
      </c>
      <c r="H4489" s="11" t="str">
        <f>_xlfn.IFNA(INDEX('Lookup Formulas Demo'!$B$5:$B$8,MATCH(F4489,'Lookup Formulas Demo'!$A$5:$A$8,0)),"No Match Found")</f>
        <v>Reduce Speed, Increase Following Distance</v>
      </c>
    </row>
    <row r="4490" spans="1:8" x14ac:dyDescent="0.3">
      <c r="A4490" s="9">
        <f>'Raw Data'!A4489</f>
        <v>45367.579861111102</v>
      </c>
      <c r="B4490" s="11">
        <f>'Raw Data'!M4489</f>
        <v>25.427280578495399</v>
      </c>
      <c r="C4490" s="11" t="str">
        <f t="shared" si="140"/>
        <v>Free-flow</v>
      </c>
      <c r="D4490" s="11">
        <f>'Raw Data'!P4489</f>
        <v>0</v>
      </c>
      <c r="E4490" s="11" t="str">
        <f t="shared" si="141"/>
        <v>No Accident</v>
      </c>
      <c r="F4490" s="11" t="str">
        <f>'Raw Data'!O4489</f>
        <v>Clear</v>
      </c>
      <c r="G4490" s="11" t="str">
        <f>IFERROR(VLOOKUP(F4490,'Lookup Formulas Demo'!$A$5:$B$8,2,0),"Unknown Weather")</f>
        <v>Normal Driving</v>
      </c>
      <c r="H4490" s="11" t="str">
        <f>_xlfn.IFNA(INDEX('Lookup Formulas Demo'!$B$5:$B$8,MATCH(F4490,'Lookup Formulas Demo'!$A$5:$A$8,0)),"No Match Found")</f>
        <v>Normal Driving</v>
      </c>
    </row>
    <row r="4491" spans="1:8" x14ac:dyDescent="0.3">
      <c r="A4491" s="9">
        <f>'Raw Data'!A4490</f>
        <v>45367.583333333299</v>
      </c>
      <c r="B4491" s="11">
        <f>'Raw Data'!M4490</f>
        <v>89.470564093489898</v>
      </c>
      <c r="C4491" s="11" t="str">
        <f t="shared" si="140"/>
        <v>Congested</v>
      </c>
      <c r="D4491" s="11">
        <f>'Raw Data'!P4490</f>
        <v>0</v>
      </c>
      <c r="E4491" s="11" t="str">
        <f t="shared" si="141"/>
        <v>No Accident</v>
      </c>
      <c r="F4491" s="11" t="str">
        <f>'Raw Data'!O4490</f>
        <v>Fog</v>
      </c>
      <c r="G4491" s="11" t="str">
        <f>IFERROR(VLOOKUP(F4491,'Lookup Formulas Demo'!$A$5:$B$8,2,0),"Unknown Weather")</f>
        <v>Use Fog Lights, Reduce Speed</v>
      </c>
      <c r="H4491" s="11" t="str">
        <f>_xlfn.IFNA(INDEX('Lookup Formulas Demo'!$B$5:$B$8,MATCH(F4491,'Lookup Formulas Demo'!$A$5:$A$8,0)),"No Match Found")</f>
        <v>Use Fog Lights, Reduce Speed</v>
      </c>
    </row>
    <row r="4492" spans="1:8" x14ac:dyDescent="0.3">
      <c r="A4492" s="9">
        <f>'Raw Data'!A4491</f>
        <v>45367.586805555598</v>
      </c>
      <c r="B4492" s="11">
        <f>'Raw Data'!M4491</f>
        <v>42.253446014524798</v>
      </c>
      <c r="C4492" s="11" t="str">
        <f t="shared" si="140"/>
        <v>Free-flow</v>
      </c>
      <c r="D4492" s="11">
        <f>'Raw Data'!P4491</f>
        <v>0</v>
      </c>
      <c r="E4492" s="11" t="str">
        <f t="shared" si="141"/>
        <v>No Accident</v>
      </c>
      <c r="F4492" s="11" t="str">
        <f>'Raw Data'!O4491</f>
        <v>Fog</v>
      </c>
      <c r="G4492" s="11" t="str">
        <f>IFERROR(VLOOKUP(F4492,'Lookup Formulas Demo'!$A$5:$B$8,2,0),"Unknown Weather")</f>
        <v>Use Fog Lights, Reduce Speed</v>
      </c>
      <c r="H4492" s="11" t="str">
        <f>_xlfn.IFNA(INDEX('Lookup Formulas Demo'!$B$5:$B$8,MATCH(F4492,'Lookup Formulas Demo'!$A$5:$A$8,0)),"No Match Found")</f>
        <v>Use Fog Lights, Reduce Speed</v>
      </c>
    </row>
    <row r="4493" spans="1:8" x14ac:dyDescent="0.3">
      <c r="A4493" s="9">
        <f>'Raw Data'!A4492</f>
        <v>45367.590277777803</v>
      </c>
      <c r="B4493" s="11">
        <f>'Raw Data'!M4492</f>
        <v>27.2490386300559</v>
      </c>
      <c r="C4493" s="11" t="str">
        <f t="shared" si="140"/>
        <v>Free-flow</v>
      </c>
      <c r="D4493" s="11">
        <f>'Raw Data'!P4492</f>
        <v>0</v>
      </c>
      <c r="E4493" s="11" t="str">
        <f t="shared" si="141"/>
        <v>No Accident</v>
      </c>
      <c r="F4493" s="11" t="str">
        <f>'Raw Data'!O4492</f>
        <v>Rain</v>
      </c>
      <c r="G4493" s="11" t="str">
        <f>IFERROR(VLOOKUP(F4493,'Lookup Formulas Demo'!$A$5:$B$8,2,0),"Unknown Weather")</f>
        <v>Reduce Speed, Increase Following Distance</v>
      </c>
      <c r="H4493" s="11" t="str">
        <f>_xlfn.IFNA(INDEX('Lookup Formulas Demo'!$B$5:$B$8,MATCH(F4493,'Lookup Formulas Demo'!$A$5:$A$8,0)),"No Match Found")</f>
        <v>Reduce Speed, Increase Following Distance</v>
      </c>
    </row>
    <row r="4494" spans="1:8" x14ac:dyDescent="0.3">
      <c r="A4494" s="9">
        <f>'Raw Data'!A4493</f>
        <v>45367.59375</v>
      </c>
      <c r="B4494" s="11">
        <f>'Raw Data'!M4493</f>
        <v>95.492694705512505</v>
      </c>
      <c r="C4494" s="11" t="str">
        <f t="shared" si="140"/>
        <v>Congested</v>
      </c>
      <c r="D4494" s="11">
        <f>'Raw Data'!P4493</f>
        <v>0</v>
      </c>
      <c r="E4494" s="11" t="str">
        <f t="shared" si="141"/>
        <v>No Accident</v>
      </c>
      <c r="F4494" s="11" t="str">
        <f>'Raw Data'!O4493</f>
        <v>Rain</v>
      </c>
      <c r="G4494" s="11" t="str">
        <f>IFERROR(VLOOKUP(F4494,'Lookup Formulas Demo'!$A$5:$B$8,2,0),"Unknown Weather")</f>
        <v>Reduce Speed, Increase Following Distance</v>
      </c>
      <c r="H4494" s="11" t="str">
        <f>_xlfn.IFNA(INDEX('Lookup Formulas Demo'!$B$5:$B$8,MATCH(F4494,'Lookup Formulas Demo'!$A$5:$A$8,0)),"No Match Found")</f>
        <v>Reduce Speed, Increase Following Distance</v>
      </c>
    </row>
    <row r="4495" spans="1:8" x14ac:dyDescent="0.3">
      <c r="A4495" s="9">
        <f>'Raw Data'!A4494</f>
        <v>45367.597222222197</v>
      </c>
      <c r="B4495" s="11">
        <f>'Raw Data'!M4494</f>
        <v>72.571637272912895</v>
      </c>
      <c r="C4495" s="11" t="str">
        <f t="shared" si="140"/>
        <v>Moderate</v>
      </c>
      <c r="D4495" s="11">
        <f>'Raw Data'!P4494</f>
        <v>0</v>
      </c>
      <c r="E4495" s="11" t="str">
        <f t="shared" si="141"/>
        <v>No Accident</v>
      </c>
      <c r="F4495" s="11" t="str">
        <f>'Raw Data'!O4494</f>
        <v>Fog</v>
      </c>
      <c r="G4495" s="11" t="str">
        <f>IFERROR(VLOOKUP(F4495,'Lookup Formulas Demo'!$A$5:$B$8,2,0),"Unknown Weather")</f>
        <v>Use Fog Lights, Reduce Speed</v>
      </c>
      <c r="H4495" s="11" t="str">
        <f>_xlfn.IFNA(INDEX('Lookup Formulas Demo'!$B$5:$B$8,MATCH(F4495,'Lookup Formulas Demo'!$A$5:$A$8,0)),"No Match Found")</f>
        <v>Use Fog Lights, Reduce Speed</v>
      </c>
    </row>
    <row r="4496" spans="1:8" x14ac:dyDescent="0.3">
      <c r="A4496" s="9">
        <f>'Raw Data'!A4495</f>
        <v>45367.600694444503</v>
      </c>
      <c r="B4496" s="11">
        <f>'Raw Data'!M4495</f>
        <v>12.4913923129631</v>
      </c>
      <c r="C4496" s="11" t="str">
        <f t="shared" si="140"/>
        <v>Free-flow</v>
      </c>
      <c r="D4496" s="11">
        <f>'Raw Data'!P4495</f>
        <v>0</v>
      </c>
      <c r="E4496" s="11" t="str">
        <f t="shared" si="141"/>
        <v>No Accident</v>
      </c>
      <c r="F4496" s="11" t="str">
        <f>'Raw Data'!O4495</f>
        <v>Snow</v>
      </c>
      <c r="G4496" s="11" t="str">
        <f>IFERROR(VLOOKUP(F4496,'Lookup Formulas Demo'!$A$5:$B$8,2,0),"Unknown Weather")</f>
        <v>Extreme Caution, Consider Delay</v>
      </c>
      <c r="H4496" s="11" t="str">
        <f>_xlfn.IFNA(INDEX('Lookup Formulas Demo'!$B$5:$B$8,MATCH(F4496,'Lookup Formulas Demo'!$A$5:$A$8,0)),"No Match Found")</f>
        <v>Extreme Caution, Consider Delay</v>
      </c>
    </row>
    <row r="4497" spans="1:8" x14ac:dyDescent="0.3">
      <c r="A4497" s="9">
        <f>'Raw Data'!A4496</f>
        <v>45367.604166666701</v>
      </c>
      <c r="B4497" s="11">
        <f>'Raw Data'!M4496</f>
        <v>32.489261506272399</v>
      </c>
      <c r="C4497" s="11" t="str">
        <f t="shared" si="140"/>
        <v>Free-flow</v>
      </c>
      <c r="D4497" s="11">
        <f>'Raw Data'!P4496</f>
        <v>0</v>
      </c>
      <c r="E4497" s="11" t="str">
        <f t="shared" si="141"/>
        <v>No Accident</v>
      </c>
      <c r="F4497" s="11" t="str">
        <f>'Raw Data'!O4496</f>
        <v>Rain</v>
      </c>
      <c r="G4497" s="11" t="str">
        <f>IFERROR(VLOOKUP(F4497,'Lookup Formulas Demo'!$A$5:$B$8,2,0),"Unknown Weather")</f>
        <v>Reduce Speed, Increase Following Distance</v>
      </c>
      <c r="H4497" s="11" t="str">
        <f>_xlfn.IFNA(INDEX('Lookup Formulas Demo'!$B$5:$B$8,MATCH(F4497,'Lookup Formulas Demo'!$A$5:$A$8,0)),"No Match Found")</f>
        <v>Reduce Speed, Increase Following Distance</v>
      </c>
    </row>
    <row r="4498" spans="1:8" x14ac:dyDescent="0.3">
      <c r="A4498" s="9">
        <f>'Raw Data'!A4497</f>
        <v>45367.607638888898</v>
      </c>
      <c r="B4498" s="11">
        <f>'Raw Data'!M4497</f>
        <v>51.150735998309898</v>
      </c>
      <c r="C4498" s="11" t="str">
        <f t="shared" si="140"/>
        <v>Moderate</v>
      </c>
      <c r="D4498" s="11">
        <f>'Raw Data'!P4497</f>
        <v>0</v>
      </c>
      <c r="E4498" s="11" t="str">
        <f t="shared" si="141"/>
        <v>No Accident</v>
      </c>
      <c r="F4498" s="11" t="str">
        <f>'Raw Data'!O4497</f>
        <v>Clear</v>
      </c>
      <c r="G4498" s="11" t="str">
        <f>IFERROR(VLOOKUP(F4498,'Lookup Formulas Demo'!$A$5:$B$8,2,0),"Unknown Weather")</f>
        <v>Normal Driving</v>
      </c>
      <c r="H4498" s="11" t="str">
        <f>_xlfn.IFNA(INDEX('Lookup Formulas Demo'!$B$5:$B$8,MATCH(F4498,'Lookup Formulas Demo'!$A$5:$A$8,0)),"No Match Found")</f>
        <v>Normal Driving</v>
      </c>
    </row>
    <row r="4499" spans="1:8" x14ac:dyDescent="0.3">
      <c r="A4499" s="9">
        <f>'Raw Data'!A4498</f>
        <v>45367.611111111102</v>
      </c>
      <c r="B4499" s="11">
        <f>'Raw Data'!M4498</f>
        <v>79.813035713257804</v>
      </c>
      <c r="C4499" s="11" t="str">
        <f t="shared" si="140"/>
        <v>Moderate</v>
      </c>
      <c r="D4499" s="11">
        <f>'Raw Data'!P4498</f>
        <v>0</v>
      </c>
      <c r="E4499" s="11" t="str">
        <f t="shared" si="141"/>
        <v>No Accident</v>
      </c>
      <c r="F4499" s="11" t="str">
        <f>'Raw Data'!O4498</f>
        <v>Rain</v>
      </c>
      <c r="G4499" s="11" t="str">
        <f>IFERROR(VLOOKUP(F4499,'Lookup Formulas Demo'!$A$5:$B$8,2,0),"Unknown Weather")</f>
        <v>Reduce Speed, Increase Following Distance</v>
      </c>
      <c r="H4499" s="11" t="str">
        <f>_xlfn.IFNA(INDEX('Lookup Formulas Demo'!$B$5:$B$8,MATCH(F4499,'Lookup Formulas Demo'!$A$5:$A$8,0)),"No Match Found")</f>
        <v>Reduce Speed, Increase Following Distance</v>
      </c>
    </row>
    <row r="4500" spans="1:8" x14ac:dyDescent="0.3">
      <c r="A4500" s="9">
        <f>'Raw Data'!A4499</f>
        <v>45367.614583333299</v>
      </c>
      <c r="B4500" s="11">
        <f>'Raw Data'!M4499</f>
        <v>41.091566075494903</v>
      </c>
      <c r="C4500" s="11" t="str">
        <f t="shared" si="140"/>
        <v>Free-flow</v>
      </c>
      <c r="D4500" s="11">
        <f>'Raw Data'!P4499</f>
        <v>0</v>
      </c>
      <c r="E4500" s="11" t="str">
        <f t="shared" si="141"/>
        <v>No Accident</v>
      </c>
      <c r="F4500" s="11" t="str">
        <f>'Raw Data'!O4499</f>
        <v>Rain</v>
      </c>
      <c r="G4500" s="11" t="str">
        <f>IFERROR(VLOOKUP(F4500,'Lookup Formulas Demo'!$A$5:$B$8,2,0),"Unknown Weather")</f>
        <v>Reduce Speed, Increase Following Distance</v>
      </c>
      <c r="H4500" s="11" t="str">
        <f>_xlfn.IFNA(INDEX('Lookup Formulas Demo'!$B$5:$B$8,MATCH(F4500,'Lookup Formulas Demo'!$A$5:$A$8,0)),"No Match Found")</f>
        <v>Reduce Speed, Increase Following Distance</v>
      </c>
    </row>
    <row r="4501" spans="1:8" x14ac:dyDescent="0.3">
      <c r="A4501" s="9">
        <f>'Raw Data'!A4500</f>
        <v>45367.618055555598</v>
      </c>
      <c r="B4501" s="11">
        <f>'Raw Data'!M4500</f>
        <v>76.389255492828994</v>
      </c>
      <c r="C4501" s="11" t="str">
        <f t="shared" si="140"/>
        <v>Moderate</v>
      </c>
      <c r="D4501" s="11">
        <f>'Raw Data'!P4500</f>
        <v>0</v>
      </c>
      <c r="E4501" s="11" t="str">
        <f t="shared" si="141"/>
        <v>No Accident</v>
      </c>
      <c r="F4501" s="11" t="str">
        <f>'Raw Data'!O4500</f>
        <v>Clear</v>
      </c>
      <c r="G4501" s="11" t="str">
        <f>IFERROR(VLOOKUP(F4501,'Lookup Formulas Demo'!$A$5:$B$8,2,0),"Unknown Weather")</f>
        <v>Normal Driving</v>
      </c>
      <c r="H4501" s="11" t="str">
        <f>_xlfn.IFNA(INDEX('Lookup Formulas Demo'!$B$5:$B$8,MATCH(F4501,'Lookup Formulas Demo'!$A$5:$A$8,0)),"No Match Found")</f>
        <v>Normal Driving</v>
      </c>
    </row>
    <row r="4502" spans="1:8" x14ac:dyDescent="0.3">
      <c r="A4502" s="9">
        <f>'Raw Data'!A4501</f>
        <v>45367.621527777803</v>
      </c>
      <c r="B4502" s="11">
        <f>'Raw Data'!M4501</f>
        <v>67.743683239134398</v>
      </c>
      <c r="C4502" s="11" t="str">
        <f t="shared" si="140"/>
        <v>Moderate</v>
      </c>
      <c r="D4502" s="11">
        <f>'Raw Data'!P4501</f>
        <v>0</v>
      </c>
      <c r="E4502" s="11" t="str">
        <f t="shared" si="141"/>
        <v>No Accident</v>
      </c>
      <c r="F4502" s="11" t="str">
        <f>'Raw Data'!O4501</f>
        <v>Rain</v>
      </c>
      <c r="G4502" s="11" t="str">
        <f>IFERROR(VLOOKUP(F4502,'Lookup Formulas Demo'!$A$5:$B$8,2,0),"Unknown Weather")</f>
        <v>Reduce Speed, Increase Following Distance</v>
      </c>
      <c r="H4502" s="11" t="str">
        <f>_xlfn.IFNA(INDEX('Lookup Formulas Demo'!$B$5:$B$8,MATCH(F4502,'Lookup Formulas Demo'!$A$5:$A$8,0)),"No Match Found")</f>
        <v>Reduce Speed, Increase Following Distance</v>
      </c>
    </row>
    <row r="4503" spans="1:8" x14ac:dyDescent="0.3">
      <c r="A4503" s="9">
        <f>'Raw Data'!A4502</f>
        <v>45367.625</v>
      </c>
      <c r="B4503" s="11">
        <f>'Raw Data'!M4502</f>
        <v>70.254672818849301</v>
      </c>
      <c r="C4503" s="11" t="str">
        <f t="shared" si="140"/>
        <v>Moderate</v>
      </c>
      <c r="D4503" s="11">
        <f>'Raw Data'!P4502</f>
        <v>0</v>
      </c>
      <c r="E4503" s="11" t="str">
        <f t="shared" si="141"/>
        <v>No Accident</v>
      </c>
      <c r="F4503" s="11" t="str">
        <f>'Raw Data'!O4502</f>
        <v>Fog</v>
      </c>
      <c r="G4503" s="11" t="str">
        <f>IFERROR(VLOOKUP(F4503,'Lookup Formulas Demo'!$A$5:$B$8,2,0),"Unknown Weather")</f>
        <v>Use Fog Lights, Reduce Speed</v>
      </c>
      <c r="H4503" s="11" t="str">
        <f>_xlfn.IFNA(INDEX('Lookup Formulas Demo'!$B$5:$B$8,MATCH(F4503,'Lookup Formulas Demo'!$A$5:$A$8,0)),"No Match Found")</f>
        <v>Use Fog Lights, Reduce Speed</v>
      </c>
    </row>
    <row r="4504" spans="1:8" x14ac:dyDescent="0.3">
      <c r="A4504" s="9">
        <f>'Raw Data'!A4503</f>
        <v>45367.628472222197</v>
      </c>
      <c r="B4504" s="11">
        <f>'Raw Data'!M4503</f>
        <v>23.551996211399299</v>
      </c>
      <c r="C4504" s="11" t="str">
        <f t="shared" si="140"/>
        <v>Free-flow</v>
      </c>
      <c r="D4504" s="11">
        <f>'Raw Data'!P4503</f>
        <v>0</v>
      </c>
      <c r="E4504" s="11" t="str">
        <f t="shared" si="141"/>
        <v>No Accident</v>
      </c>
      <c r="F4504" s="11" t="str">
        <f>'Raw Data'!O4503</f>
        <v>Clear</v>
      </c>
      <c r="G4504" s="11" t="str">
        <f>IFERROR(VLOOKUP(F4504,'Lookup Formulas Demo'!$A$5:$B$8,2,0),"Unknown Weather")</f>
        <v>Normal Driving</v>
      </c>
      <c r="H4504" s="11" t="str">
        <f>_xlfn.IFNA(INDEX('Lookup Formulas Demo'!$B$5:$B$8,MATCH(F4504,'Lookup Formulas Demo'!$A$5:$A$8,0)),"No Match Found")</f>
        <v>Normal Driving</v>
      </c>
    </row>
    <row r="4505" spans="1:8" x14ac:dyDescent="0.3">
      <c r="A4505" s="9">
        <f>'Raw Data'!A4504</f>
        <v>45367.631944444503</v>
      </c>
      <c r="B4505" s="11">
        <f>'Raw Data'!M4504</f>
        <v>76.802298560043795</v>
      </c>
      <c r="C4505" s="11" t="str">
        <f t="shared" si="140"/>
        <v>Moderate</v>
      </c>
      <c r="D4505" s="11">
        <f>'Raw Data'!P4504</f>
        <v>0</v>
      </c>
      <c r="E4505" s="11" t="str">
        <f t="shared" si="141"/>
        <v>No Accident</v>
      </c>
      <c r="F4505" s="11" t="str">
        <f>'Raw Data'!O4504</f>
        <v>Rain</v>
      </c>
      <c r="G4505" s="11" t="str">
        <f>IFERROR(VLOOKUP(F4505,'Lookup Formulas Demo'!$A$5:$B$8,2,0),"Unknown Weather")</f>
        <v>Reduce Speed, Increase Following Distance</v>
      </c>
      <c r="H4505" s="11" t="str">
        <f>_xlfn.IFNA(INDEX('Lookup Formulas Demo'!$B$5:$B$8,MATCH(F4505,'Lookup Formulas Demo'!$A$5:$A$8,0)),"No Match Found")</f>
        <v>Reduce Speed, Increase Following Distance</v>
      </c>
    </row>
    <row r="4506" spans="1:8" x14ac:dyDescent="0.3">
      <c r="A4506" s="9">
        <f>'Raw Data'!A4505</f>
        <v>45367.635416666701</v>
      </c>
      <c r="B4506" s="11">
        <f>'Raw Data'!M4505</f>
        <v>59.578861029011598</v>
      </c>
      <c r="C4506" s="11" t="str">
        <f t="shared" si="140"/>
        <v>Moderate</v>
      </c>
      <c r="D4506" s="11">
        <f>'Raw Data'!P4505</f>
        <v>0</v>
      </c>
      <c r="E4506" s="11" t="str">
        <f t="shared" si="141"/>
        <v>No Accident</v>
      </c>
      <c r="F4506" s="11" t="str">
        <f>'Raw Data'!O4505</f>
        <v>Fog</v>
      </c>
      <c r="G4506" s="11" t="str">
        <f>IFERROR(VLOOKUP(F4506,'Lookup Formulas Demo'!$A$5:$B$8,2,0),"Unknown Weather")</f>
        <v>Use Fog Lights, Reduce Speed</v>
      </c>
      <c r="H4506" s="11" t="str">
        <f>_xlfn.IFNA(INDEX('Lookup Formulas Demo'!$B$5:$B$8,MATCH(F4506,'Lookup Formulas Demo'!$A$5:$A$8,0)),"No Match Found")</f>
        <v>Use Fog Lights, Reduce Speed</v>
      </c>
    </row>
    <row r="4507" spans="1:8" x14ac:dyDescent="0.3">
      <c r="A4507" s="9">
        <f>'Raw Data'!A4506</f>
        <v>45367.638888888898</v>
      </c>
      <c r="B4507" s="11">
        <f>'Raw Data'!M4506</f>
        <v>55.247685100700402</v>
      </c>
      <c r="C4507" s="11" t="str">
        <f t="shared" si="140"/>
        <v>Moderate</v>
      </c>
      <c r="D4507" s="11">
        <f>'Raw Data'!P4506</f>
        <v>0</v>
      </c>
      <c r="E4507" s="11" t="str">
        <f t="shared" si="141"/>
        <v>No Accident</v>
      </c>
      <c r="F4507" s="11" t="str">
        <f>'Raw Data'!O4506</f>
        <v>Fog</v>
      </c>
      <c r="G4507" s="11" t="str">
        <f>IFERROR(VLOOKUP(F4507,'Lookup Formulas Demo'!$A$5:$B$8,2,0),"Unknown Weather")</f>
        <v>Use Fog Lights, Reduce Speed</v>
      </c>
      <c r="H4507" s="11" t="str">
        <f>_xlfn.IFNA(INDEX('Lookup Formulas Demo'!$B$5:$B$8,MATCH(F4507,'Lookup Formulas Demo'!$A$5:$A$8,0)),"No Match Found")</f>
        <v>Use Fog Lights, Reduce Speed</v>
      </c>
    </row>
    <row r="4508" spans="1:8" x14ac:dyDescent="0.3">
      <c r="A4508" s="9">
        <f>'Raw Data'!A4507</f>
        <v>45367.642361111102</v>
      </c>
      <c r="B4508" s="11">
        <f>'Raw Data'!M4507</f>
        <v>50.101130581798799</v>
      </c>
      <c r="C4508" s="11" t="str">
        <f t="shared" si="140"/>
        <v>Moderate</v>
      </c>
      <c r="D4508" s="11">
        <f>'Raw Data'!P4507</f>
        <v>0</v>
      </c>
      <c r="E4508" s="11" t="str">
        <f t="shared" si="141"/>
        <v>No Accident</v>
      </c>
      <c r="F4508" s="11" t="str">
        <f>'Raw Data'!O4507</f>
        <v>Rain</v>
      </c>
      <c r="G4508" s="11" t="str">
        <f>IFERROR(VLOOKUP(F4508,'Lookup Formulas Demo'!$A$5:$B$8,2,0),"Unknown Weather")</f>
        <v>Reduce Speed, Increase Following Distance</v>
      </c>
      <c r="H4508" s="11" t="str">
        <f>_xlfn.IFNA(INDEX('Lookup Formulas Demo'!$B$5:$B$8,MATCH(F4508,'Lookup Formulas Demo'!$A$5:$A$8,0)),"No Match Found")</f>
        <v>Reduce Speed, Increase Following Distance</v>
      </c>
    </row>
    <row r="4509" spans="1:8" x14ac:dyDescent="0.3">
      <c r="A4509" s="9">
        <f>'Raw Data'!A4508</f>
        <v>45367.645833333299</v>
      </c>
      <c r="B4509" s="11">
        <f>'Raw Data'!M4508</f>
        <v>21.850153740025</v>
      </c>
      <c r="C4509" s="11" t="str">
        <f t="shared" si="140"/>
        <v>Free-flow</v>
      </c>
      <c r="D4509" s="11">
        <f>'Raw Data'!P4508</f>
        <v>0</v>
      </c>
      <c r="E4509" s="11" t="str">
        <f t="shared" si="141"/>
        <v>No Accident</v>
      </c>
      <c r="F4509" s="11" t="str">
        <f>'Raw Data'!O4508</f>
        <v>Clear</v>
      </c>
      <c r="G4509" s="11" t="str">
        <f>IFERROR(VLOOKUP(F4509,'Lookup Formulas Demo'!$A$5:$B$8,2,0),"Unknown Weather")</f>
        <v>Normal Driving</v>
      </c>
      <c r="H4509" s="11" t="str">
        <f>_xlfn.IFNA(INDEX('Lookup Formulas Demo'!$B$5:$B$8,MATCH(F4509,'Lookup Formulas Demo'!$A$5:$A$8,0)),"No Match Found")</f>
        <v>Normal Driving</v>
      </c>
    </row>
    <row r="4510" spans="1:8" x14ac:dyDescent="0.3">
      <c r="A4510" s="9">
        <f>'Raw Data'!A4509</f>
        <v>45367.649305555598</v>
      </c>
      <c r="B4510" s="11">
        <f>'Raw Data'!M4509</f>
        <v>52.572414749788301</v>
      </c>
      <c r="C4510" s="11" t="str">
        <f t="shared" si="140"/>
        <v>Moderate</v>
      </c>
      <c r="D4510" s="11">
        <f>'Raw Data'!P4509</f>
        <v>0</v>
      </c>
      <c r="E4510" s="11" t="str">
        <f t="shared" si="141"/>
        <v>No Accident</v>
      </c>
      <c r="F4510" s="11" t="str">
        <f>'Raw Data'!O4509</f>
        <v>Clear</v>
      </c>
      <c r="G4510" s="11" t="str">
        <f>IFERROR(VLOOKUP(F4510,'Lookup Formulas Demo'!$A$5:$B$8,2,0),"Unknown Weather")</f>
        <v>Normal Driving</v>
      </c>
      <c r="H4510" s="11" t="str">
        <f>_xlfn.IFNA(INDEX('Lookup Formulas Demo'!$B$5:$B$8,MATCH(F4510,'Lookup Formulas Demo'!$A$5:$A$8,0)),"No Match Found")</f>
        <v>Normal Driving</v>
      </c>
    </row>
    <row r="4511" spans="1:8" x14ac:dyDescent="0.3">
      <c r="A4511" s="9">
        <f>'Raw Data'!A4510</f>
        <v>45367.652777777803</v>
      </c>
      <c r="B4511" s="11">
        <f>'Raw Data'!M4510</f>
        <v>37.200063549450697</v>
      </c>
      <c r="C4511" s="11" t="str">
        <f t="shared" si="140"/>
        <v>Free-flow</v>
      </c>
      <c r="D4511" s="11">
        <f>'Raw Data'!P4510</f>
        <v>0</v>
      </c>
      <c r="E4511" s="11" t="str">
        <f t="shared" si="141"/>
        <v>No Accident</v>
      </c>
      <c r="F4511" s="11" t="str">
        <f>'Raw Data'!O4510</f>
        <v>Snow</v>
      </c>
      <c r="G4511" s="11" t="str">
        <f>IFERROR(VLOOKUP(F4511,'Lookup Formulas Demo'!$A$5:$B$8,2,0),"Unknown Weather")</f>
        <v>Extreme Caution, Consider Delay</v>
      </c>
      <c r="H4511" s="11" t="str">
        <f>_xlfn.IFNA(INDEX('Lookup Formulas Demo'!$B$5:$B$8,MATCH(F4511,'Lookup Formulas Demo'!$A$5:$A$8,0)),"No Match Found")</f>
        <v>Extreme Caution, Consider Delay</v>
      </c>
    </row>
    <row r="4512" spans="1:8" x14ac:dyDescent="0.3">
      <c r="A4512" s="9">
        <f>'Raw Data'!A4511</f>
        <v>45367.65625</v>
      </c>
      <c r="B4512" s="11">
        <f>'Raw Data'!M4511</f>
        <v>33.634842302390901</v>
      </c>
      <c r="C4512" s="11" t="str">
        <f t="shared" si="140"/>
        <v>Free-flow</v>
      </c>
      <c r="D4512" s="11">
        <f>'Raw Data'!P4511</f>
        <v>0</v>
      </c>
      <c r="E4512" s="11" t="str">
        <f t="shared" si="141"/>
        <v>No Accident</v>
      </c>
      <c r="F4512" s="11" t="str">
        <f>'Raw Data'!O4511</f>
        <v>Snow</v>
      </c>
      <c r="G4512" s="11" t="str">
        <f>IFERROR(VLOOKUP(F4512,'Lookup Formulas Demo'!$A$5:$B$8,2,0),"Unknown Weather")</f>
        <v>Extreme Caution, Consider Delay</v>
      </c>
      <c r="H4512" s="11" t="str">
        <f>_xlfn.IFNA(INDEX('Lookup Formulas Demo'!$B$5:$B$8,MATCH(F4512,'Lookup Formulas Demo'!$A$5:$A$8,0)),"No Match Found")</f>
        <v>Extreme Caution, Consider Delay</v>
      </c>
    </row>
    <row r="4513" spans="1:8" x14ac:dyDescent="0.3">
      <c r="A4513" s="9">
        <f>'Raw Data'!A4512</f>
        <v>45367.659722222197</v>
      </c>
      <c r="B4513" s="11">
        <f>'Raw Data'!M4512</f>
        <v>11.301835672531199</v>
      </c>
      <c r="C4513" s="11" t="str">
        <f t="shared" si="140"/>
        <v>Free-flow</v>
      </c>
      <c r="D4513" s="11">
        <f>'Raw Data'!P4512</f>
        <v>0</v>
      </c>
      <c r="E4513" s="11" t="str">
        <f t="shared" si="141"/>
        <v>No Accident</v>
      </c>
      <c r="F4513" s="11" t="str">
        <f>'Raw Data'!O4512</f>
        <v>Clear</v>
      </c>
      <c r="G4513" s="11" t="str">
        <f>IFERROR(VLOOKUP(F4513,'Lookup Formulas Demo'!$A$5:$B$8,2,0),"Unknown Weather")</f>
        <v>Normal Driving</v>
      </c>
      <c r="H4513" s="11" t="str">
        <f>_xlfn.IFNA(INDEX('Lookup Formulas Demo'!$B$5:$B$8,MATCH(F4513,'Lookup Formulas Demo'!$A$5:$A$8,0)),"No Match Found")</f>
        <v>Normal Driving</v>
      </c>
    </row>
    <row r="4514" spans="1:8" x14ac:dyDescent="0.3">
      <c r="A4514" s="9">
        <f>'Raw Data'!A4513</f>
        <v>45367.663194444503</v>
      </c>
      <c r="B4514" s="11">
        <f>'Raw Data'!M4513</f>
        <v>58.713849259251901</v>
      </c>
      <c r="C4514" s="11" t="str">
        <f t="shared" si="140"/>
        <v>Moderate</v>
      </c>
      <c r="D4514" s="11">
        <f>'Raw Data'!P4513</f>
        <v>0</v>
      </c>
      <c r="E4514" s="11" t="str">
        <f t="shared" si="141"/>
        <v>No Accident</v>
      </c>
      <c r="F4514" s="11" t="str">
        <f>'Raw Data'!O4513</f>
        <v>Rain</v>
      </c>
      <c r="G4514" s="11" t="str">
        <f>IFERROR(VLOOKUP(F4514,'Lookup Formulas Demo'!$A$5:$B$8,2,0),"Unknown Weather")</f>
        <v>Reduce Speed, Increase Following Distance</v>
      </c>
      <c r="H4514" s="11" t="str">
        <f>_xlfn.IFNA(INDEX('Lookup Formulas Demo'!$B$5:$B$8,MATCH(F4514,'Lookup Formulas Demo'!$A$5:$A$8,0)),"No Match Found")</f>
        <v>Reduce Speed, Increase Following Distance</v>
      </c>
    </row>
    <row r="4515" spans="1:8" x14ac:dyDescent="0.3">
      <c r="A4515" s="9">
        <f>'Raw Data'!A4514</f>
        <v>45367.666666666701</v>
      </c>
      <c r="B4515" s="11">
        <f>'Raw Data'!M4514</f>
        <v>15.198528090849299</v>
      </c>
      <c r="C4515" s="11" t="str">
        <f t="shared" si="140"/>
        <v>Free-flow</v>
      </c>
      <c r="D4515" s="11">
        <f>'Raw Data'!P4514</f>
        <v>0</v>
      </c>
      <c r="E4515" s="11" t="str">
        <f t="shared" si="141"/>
        <v>No Accident</v>
      </c>
      <c r="F4515" s="11" t="str">
        <f>'Raw Data'!O4514</f>
        <v>Snow</v>
      </c>
      <c r="G4515" s="11" t="str">
        <f>IFERROR(VLOOKUP(F4515,'Lookup Formulas Demo'!$A$5:$B$8,2,0),"Unknown Weather")</f>
        <v>Extreme Caution, Consider Delay</v>
      </c>
      <c r="H4515" s="11" t="str">
        <f>_xlfn.IFNA(INDEX('Lookup Formulas Demo'!$B$5:$B$8,MATCH(F4515,'Lookup Formulas Demo'!$A$5:$A$8,0)),"No Match Found")</f>
        <v>Extreme Caution, Consider Delay</v>
      </c>
    </row>
    <row r="4516" spans="1:8" x14ac:dyDescent="0.3">
      <c r="A4516" s="9">
        <f>'Raw Data'!A4515</f>
        <v>45367.670138888898</v>
      </c>
      <c r="B4516" s="11">
        <f>'Raw Data'!M4515</f>
        <v>96.058274047622504</v>
      </c>
      <c r="C4516" s="11" t="str">
        <f t="shared" si="140"/>
        <v>Congested</v>
      </c>
      <c r="D4516" s="11">
        <f>'Raw Data'!P4515</f>
        <v>0</v>
      </c>
      <c r="E4516" s="11" t="str">
        <f t="shared" si="141"/>
        <v>No Accident</v>
      </c>
      <c r="F4516" s="11" t="str">
        <f>'Raw Data'!O4515</f>
        <v>Clear</v>
      </c>
      <c r="G4516" s="11" t="str">
        <f>IFERROR(VLOOKUP(F4516,'Lookup Formulas Demo'!$A$5:$B$8,2,0),"Unknown Weather")</f>
        <v>Normal Driving</v>
      </c>
      <c r="H4516" s="11" t="str">
        <f>_xlfn.IFNA(INDEX('Lookup Formulas Demo'!$B$5:$B$8,MATCH(F4516,'Lookup Formulas Demo'!$A$5:$A$8,0)),"No Match Found")</f>
        <v>Normal Driving</v>
      </c>
    </row>
    <row r="4517" spans="1:8" x14ac:dyDescent="0.3">
      <c r="A4517" s="9">
        <f>'Raw Data'!A4516</f>
        <v>45367.673611111102</v>
      </c>
      <c r="B4517" s="11">
        <f>'Raw Data'!M4516</f>
        <v>48.885844444133397</v>
      </c>
      <c r="C4517" s="11" t="str">
        <f t="shared" si="140"/>
        <v>Free-flow</v>
      </c>
      <c r="D4517" s="11">
        <f>'Raw Data'!P4516</f>
        <v>0</v>
      </c>
      <c r="E4517" s="11" t="str">
        <f t="shared" si="141"/>
        <v>No Accident</v>
      </c>
      <c r="F4517" s="11" t="str">
        <f>'Raw Data'!O4516</f>
        <v>Rain</v>
      </c>
      <c r="G4517" s="11" t="str">
        <f>IFERROR(VLOOKUP(F4517,'Lookup Formulas Demo'!$A$5:$B$8,2,0),"Unknown Weather")</f>
        <v>Reduce Speed, Increase Following Distance</v>
      </c>
      <c r="H4517" s="11" t="str">
        <f>_xlfn.IFNA(INDEX('Lookup Formulas Demo'!$B$5:$B$8,MATCH(F4517,'Lookup Formulas Demo'!$A$5:$A$8,0)),"No Match Found")</f>
        <v>Reduce Speed, Increase Following Distance</v>
      </c>
    </row>
    <row r="4518" spans="1:8" x14ac:dyDescent="0.3">
      <c r="A4518" s="9">
        <f>'Raw Data'!A4517</f>
        <v>45367.677083333299</v>
      </c>
      <c r="B4518" s="11">
        <f>'Raw Data'!M4517</f>
        <v>95.591154129651699</v>
      </c>
      <c r="C4518" s="11" t="str">
        <f t="shared" si="140"/>
        <v>Congested</v>
      </c>
      <c r="D4518" s="11">
        <f>'Raw Data'!P4517</f>
        <v>0</v>
      </c>
      <c r="E4518" s="11" t="str">
        <f t="shared" si="141"/>
        <v>No Accident</v>
      </c>
      <c r="F4518" s="11" t="str">
        <f>'Raw Data'!O4517</f>
        <v>Snow</v>
      </c>
      <c r="G4518" s="11" t="str">
        <f>IFERROR(VLOOKUP(F4518,'Lookup Formulas Demo'!$A$5:$B$8,2,0),"Unknown Weather")</f>
        <v>Extreme Caution, Consider Delay</v>
      </c>
      <c r="H4518" s="11" t="str">
        <f>_xlfn.IFNA(INDEX('Lookup Formulas Demo'!$B$5:$B$8,MATCH(F4518,'Lookup Formulas Demo'!$A$5:$A$8,0)),"No Match Found")</f>
        <v>Extreme Caution, Consider Delay</v>
      </c>
    </row>
    <row r="4519" spans="1:8" x14ac:dyDescent="0.3">
      <c r="A4519" s="9">
        <f>'Raw Data'!A4518</f>
        <v>45367.680555555598</v>
      </c>
      <c r="B4519" s="11">
        <f>'Raw Data'!M4518</f>
        <v>42.899057766615002</v>
      </c>
      <c r="C4519" s="11" t="str">
        <f t="shared" si="140"/>
        <v>Free-flow</v>
      </c>
      <c r="D4519" s="11">
        <f>'Raw Data'!P4518</f>
        <v>0</v>
      </c>
      <c r="E4519" s="11" t="str">
        <f t="shared" si="141"/>
        <v>No Accident</v>
      </c>
      <c r="F4519" s="11" t="str">
        <f>'Raw Data'!O4518</f>
        <v>Clear</v>
      </c>
      <c r="G4519" s="11" t="str">
        <f>IFERROR(VLOOKUP(F4519,'Lookup Formulas Demo'!$A$5:$B$8,2,0),"Unknown Weather")</f>
        <v>Normal Driving</v>
      </c>
      <c r="H4519" s="11" t="str">
        <f>_xlfn.IFNA(INDEX('Lookup Formulas Demo'!$B$5:$B$8,MATCH(F4519,'Lookup Formulas Demo'!$A$5:$A$8,0)),"No Match Found")</f>
        <v>Normal Driving</v>
      </c>
    </row>
    <row r="4520" spans="1:8" x14ac:dyDescent="0.3">
      <c r="A4520" s="9">
        <f>'Raw Data'!A4519</f>
        <v>45367.684027777803</v>
      </c>
      <c r="B4520" s="11">
        <f>'Raw Data'!M4519</f>
        <v>57.401691448499903</v>
      </c>
      <c r="C4520" s="11" t="str">
        <f t="shared" si="140"/>
        <v>Moderate</v>
      </c>
      <c r="D4520" s="11">
        <f>'Raw Data'!P4519</f>
        <v>0</v>
      </c>
      <c r="E4520" s="11" t="str">
        <f t="shared" si="141"/>
        <v>No Accident</v>
      </c>
      <c r="F4520" s="11" t="str">
        <f>'Raw Data'!O4519</f>
        <v>Snow</v>
      </c>
      <c r="G4520" s="11" t="str">
        <f>IFERROR(VLOOKUP(F4520,'Lookup Formulas Demo'!$A$5:$B$8,2,0),"Unknown Weather")</f>
        <v>Extreme Caution, Consider Delay</v>
      </c>
      <c r="H4520" s="11" t="str">
        <f>_xlfn.IFNA(INDEX('Lookup Formulas Demo'!$B$5:$B$8,MATCH(F4520,'Lookup Formulas Demo'!$A$5:$A$8,0)),"No Match Found")</f>
        <v>Extreme Caution, Consider Delay</v>
      </c>
    </row>
    <row r="4521" spans="1:8" x14ac:dyDescent="0.3">
      <c r="A4521" s="9">
        <f>'Raw Data'!A4520</f>
        <v>45367.6875</v>
      </c>
      <c r="B4521" s="11">
        <f>'Raw Data'!M4520</f>
        <v>88.799342479471505</v>
      </c>
      <c r="C4521" s="11" t="str">
        <f t="shared" si="140"/>
        <v>Congested</v>
      </c>
      <c r="D4521" s="11">
        <f>'Raw Data'!P4520</f>
        <v>1</v>
      </c>
      <c r="E4521" s="11" t="str">
        <f t="shared" si="141"/>
        <v>Accident Reported</v>
      </c>
      <c r="F4521" s="11" t="str">
        <f>'Raw Data'!O4520</f>
        <v>Rain</v>
      </c>
      <c r="G4521" s="11" t="str">
        <f>IFERROR(VLOOKUP(F4521,'Lookup Formulas Demo'!$A$5:$B$8,2,0),"Unknown Weather")</f>
        <v>Reduce Speed, Increase Following Distance</v>
      </c>
      <c r="H4521" s="11" t="str">
        <f>_xlfn.IFNA(INDEX('Lookup Formulas Demo'!$B$5:$B$8,MATCH(F4521,'Lookup Formulas Demo'!$A$5:$A$8,0)),"No Match Found")</f>
        <v>Reduce Speed, Increase Following Distance</v>
      </c>
    </row>
    <row r="4522" spans="1:8" x14ac:dyDescent="0.3">
      <c r="A4522" s="9">
        <f>'Raw Data'!A4521</f>
        <v>45367.690972222197</v>
      </c>
      <c r="B4522" s="11">
        <f>'Raw Data'!M4521</f>
        <v>89.036021614913807</v>
      </c>
      <c r="C4522" s="11" t="str">
        <f t="shared" si="140"/>
        <v>Congested</v>
      </c>
      <c r="D4522" s="11">
        <f>'Raw Data'!P4521</f>
        <v>1</v>
      </c>
      <c r="E4522" s="11" t="str">
        <f t="shared" si="141"/>
        <v>Accident Reported</v>
      </c>
      <c r="F4522" s="11" t="str">
        <f>'Raw Data'!O4521</f>
        <v>Rain</v>
      </c>
      <c r="G4522" s="11" t="str">
        <f>IFERROR(VLOOKUP(F4522,'Lookup Formulas Demo'!$A$5:$B$8,2,0),"Unknown Weather")</f>
        <v>Reduce Speed, Increase Following Distance</v>
      </c>
      <c r="H4522" s="11" t="str">
        <f>_xlfn.IFNA(INDEX('Lookup Formulas Demo'!$B$5:$B$8,MATCH(F4522,'Lookup Formulas Demo'!$A$5:$A$8,0)),"No Match Found")</f>
        <v>Reduce Speed, Increase Following Distance</v>
      </c>
    </row>
    <row r="4523" spans="1:8" x14ac:dyDescent="0.3">
      <c r="A4523" s="9">
        <f>'Raw Data'!A4522</f>
        <v>45367.694444444503</v>
      </c>
      <c r="B4523" s="11">
        <f>'Raw Data'!M4522</f>
        <v>66.228461313093007</v>
      </c>
      <c r="C4523" s="11" t="str">
        <f t="shared" si="140"/>
        <v>Moderate</v>
      </c>
      <c r="D4523" s="11">
        <f>'Raw Data'!P4522</f>
        <v>0</v>
      </c>
      <c r="E4523" s="11" t="str">
        <f t="shared" si="141"/>
        <v>No Accident</v>
      </c>
      <c r="F4523" s="11" t="str">
        <f>'Raw Data'!O4522</f>
        <v>Snow</v>
      </c>
      <c r="G4523" s="11" t="str">
        <f>IFERROR(VLOOKUP(F4523,'Lookup Formulas Demo'!$A$5:$B$8,2,0),"Unknown Weather")</f>
        <v>Extreme Caution, Consider Delay</v>
      </c>
      <c r="H4523" s="11" t="str">
        <f>_xlfn.IFNA(INDEX('Lookup Formulas Demo'!$B$5:$B$8,MATCH(F4523,'Lookup Formulas Demo'!$A$5:$A$8,0)),"No Match Found")</f>
        <v>Extreme Caution, Consider Delay</v>
      </c>
    </row>
    <row r="4524" spans="1:8" x14ac:dyDescent="0.3">
      <c r="A4524" s="9">
        <f>'Raw Data'!A4523</f>
        <v>45367.697916666701</v>
      </c>
      <c r="B4524" s="11">
        <f>'Raw Data'!M4523</f>
        <v>11.7825740787911</v>
      </c>
      <c r="C4524" s="11" t="str">
        <f t="shared" si="140"/>
        <v>Free-flow</v>
      </c>
      <c r="D4524" s="11">
        <f>'Raw Data'!P4523</f>
        <v>0</v>
      </c>
      <c r="E4524" s="11" t="str">
        <f t="shared" si="141"/>
        <v>No Accident</v>
      </c>
      <c r="F4524" s="11" t="str">
        <f>'Raw Data'!O4523</f>
        <v>Fog</v>
      </c>
      <c r="G4524" s="11" t="str">
        <f>IFERROR(VLOOKUP(F4524,'Lookup Formulas Demo'!$A$5:$B$8,2,0),"Unknown Weather")</f>
        <v>Use Fog Lights, Reduce Speed</v>
      </c>
      <c r="H4524" s="11" t="str">
        <f>_xlfn.IFNA(INDEX('Lookup Formulas Demo'!$B$5:$B$8,MATCH(F4524,'Lookup Formulas Demo'!$A$5:$A$8,0)),"No Match Found")</f>
        <v>Use Fog Lights, Reduce Speed</v>
      </c>
    </row>
    <row r="4525" spans="1:8" x14ac:dyDescent="0.3">
      <c r="A4525" s="9">
        <f>'Raw Data'!A4524</f>
        <v>45367.701388888898</v>
      </c>
      <c r="B4525" s="11">
        <f>'Raw Data'!M4524</f>
        <v>23.934979308351298</v>
      </c>
      <c r="C4525" s="11" t="str">
        <f t="shared" si="140"/>
        <v>Free-flow</v>
      </c>
      <c r="D4525" s="11">
        <f>'Raw Data'!P4524</f>
        <v>0</v>
      </c>
      <c r="E4525" s="11" t="str">
        <f t="shared" si="141"/>
        <v>No Accident</v>
      </c>
      <c r="F4525" s="11" t="str">
        <f>'Raw Data'!O4524</f>
        <v>Clear</v>
      </c>
      <c r="G4525" s="11" t="str">
        <f>IFERROR(VLOOKUP(F4525,'Lookup Formulas Demo'!$A$5:$B$8,2,0),"Unknown Weather")</f>
        <v>Normal Driving</v>
      </c>
      <c r="H4525" s="11" t="str">
        <f>_xlfn.IFNA(INDEX('Lookup Formulas Demo'!$B$5:$B$8,MATCH(F4525,'Lookup Formulas Demo'!$A$5:$A$8,0)),"No Match Found")</f>
        <v>Normal Driving</v>
      </c>
    </row>
    <row r="4526" spans="1:8" x14ac:dyDescent="0.3">
      <c r="A4526" s="9">
        <f>'Raw Data'!A4525</f>
        <v>45367.704861111102</v>
      </c>
      <c r="B4526" s="11">
        <f>'Raw Data'!M4525</f>
        <v>92.753292926073101</v>
      </c>
      <c r="C4526" s="11" t="str">
        <f t="shared" si="140"/>
        <v>Congested</v>
      </c>
      <c r="D4526" s="11">
        <f>'Raw Data'!P4525</f>
        <v>0</v>
      </c>
      <c r="E4526" s="11" t="str">
        <f t="shared" si="141"/>
        <v>No Accident</v>
      </c>
      <c r="F4526" s="11" t="str">
        <f>'Raw Data'!O4525</f>
        <v>Fog</v>
      </c>
      <c r="G4526" s="11" t="str">
        <f>IFERROR(VLOOKUP(F4526,'Lookup Formulas Demo'!$A$5:$B$8,2,0),"Unknown Weather")</f>
        <v>Use Fog Lights, Reduce Speed</v>
      </c>
      <c r="H4526" s="11" t="str">
        <f>_xlfn.IFNA(INDEX('Lookup Formulas Demo'!$B$5:$B$8,MATCH(F4526,'Lookup Formulas Demo'!$A$5:$A$8,0)),"No Match Found")</f>
        <v>Use Fog Lights, Reduce Speed</v>
      </c>
    </row>
    <row r="4527" spans="1:8" x14ac:dyDescent="0.3">
      <c r="A4527" s="9">
        <f>'Raw Data'!A4526</f>
        <v>45367.708333333299</v>
      </c>
      <c r="B4527" s="11">
        <f>'Raw Data'!M4526</f>
        <v>11.9978610572576</v>
      </c>
      <c r="C4527" s="11" t="str">
        <f t="shared" si="140"/>
        <v>Free-flow</v>
      </c>
      <c r="D4527" s="11">
        <f>'Raw Data'!P4526</f>
        <v>0</v>
      </c>
      <c r="E4527" s="11" t="str">
        <f t="shared" si="141"/>
        <v>No Accident</v>
      </c>
      <c r="F4527" s="11" t="str">
        <f>'Raw Data'!O4526</f>
        <v>Clear</v>
      </c>
      <c r="G4527" s="11" t="str">
        <f>IFERROR(VLOOKUP(F4527,'Lookup Formulas Demo'!$A$5:$B$8,2,0),"Unknown Weather")</f>
        <v>Normal Driving</v>
      </c>
      <c r="H4527" s="11" t="str">
        <f>_xlfn.IFNA(INDEX('Lookup Formulas Demo'!$B$5:$B$8,MATCH(F4527,'Lookup Formulas Demo'!$A$5:$A$8,0)),"No Match Found")</f>
        <v>Normal Driving</v>
      </c>
    </row>
    <row r="4528" spans="1:8" x14ac:dyDescent="0.3">
      <c r="A4528" s="9">
        <f>'Raw Data'!A4527</f>
        <v>45367.711805555598</v>
      </c>
      <c r="B4528" s="11">
        <f>'Raw Data'!M4527</f>
        <v>70.742567555011505</v>
      </c>
      <c r="C4528" s="11" t="str">
        <f t="shared" si="140"/>
        <v>Moderate</v>
      </c>
      <c r="D4528" s="11">
        <f>'Raw Data'!P4527</f>
        <v>0</v>
      </c>
      <c r="E4528" s="11" t="str">
        <f t="shared" si="141"/>
        <v>No Accident</v>
      </c>
      <c r="F4528" s="11" t="str">
        <f>'Raw Data'!O4527</f>
        <v>Clear</v>
      </c>
      <c r="G4528" s="11" t="str">
        <f>IFERROR(VLOOKUP(F4528,'Lookup Formulas Demo'!$A$5:$B$8,2,0),"Unknown Weather")</f>
        <v>Normal Driving</v>
      </c>
      <c r="H4528" s="11" t="str">
        <f>_xlfn.IFNA(INDEX('Lookup Formulas Demo'!$B$5:$B$8,MATCH(F4528,'Lookup Formulas Demo'!$A$5:$A$8,0)),"No Match Found")</f>
        <v>Normal Driving</v>
      </c>
    </row>
    <row r="4529" spans="1:8" x14ac:dyDescent="0.3">
      <c r="A4529" s="9">
        <f>'Raw Data'!A4528</f>
        <v>45367.715277777803</v>
      </c>
      <c r="B4529" s="11">
        <f>'Raw Data'!M4528</f>
        <v>32.745642497990602</v>
      </c>
      <c r="C4529" s="11" t="str">
        <f t="shared" si="140"/>
        <v>Free-flow</v>
      </c>
      <c r="D4529" s="11">
        <f>'Raw Data'!P4528</f>
        <v>0</v>
      </c>
      <c r="E4529" s="11" t="str">
        <f t="shared" si="141"/>
        <v>No Accident</v>
      </c>
      <c r="F4529" s="11" t="str">
        <f>'Raw Data'!O4528</f>
        <v>Clear</v>
      </c>
      <c r="G4529" s="11" t="str">
        <f>IFERROR(VLOOKUP(F4529,'Lookup Formulas Demo'!$A$5:$B$8,2,0),"Unknown Weather")</f>
        <v>Normal Driving</v>
      </c>
      <c r="H4529" s="11" t="str">
        <f>_xlfn.IFNA(INDEX('Lookup Formulas Demo'!$B$5:$B$8,MATCH(F4529,'Lookup Formulas Demo'!$A$5:$A$8,0)),"No Match Found")</f>
        <v>Normal Driving</v>
      </c>
    </row>
    <row r="4530" spans="1:8" x14ac:dyDescent="0.3">
      <c r="A4530" s="9">
        <f>'Raw Data'!A4529</f>
        <v>45367.71875</v>
      </c>
      <c r="B4530" s="11">
        <f>'Raw Data'!M4529</f>
        <v>17.931453833108801</v>
      </c>
      <c r="C4530" s="11" t="str">
        <f t="shared" si="140"/>
        <v>Free-flow</v>
      </c>
      <c r="D4530" s="11">
        <f>'Raw Data'!P4529</f>
        <v>0</v>
      </c>
      <c r="E4530" s="11" t="str">
        <f t="shared" si="141"/>
        <v>No Accident</v>
      </c>
      <c r="F4530" s="11" t="str">
        <f>'Raw Data'!O4529</f>
        <v>Snow</v>
      </c>
      <c r="G4530" s="11" t="str">
        <f>IFERROR(VLOOKUP(F4530,'Lookup Formulas Demo'!$A$5:$B$8,2,0),"Unknown Weather")</f>
        <v>Extreme Caution, Consider Delay</v>
      </c>
      <c r="H4530" s="11" t="str">
        <f>_xlfn.IFNA(INDEX('Lookup Formulas Demo'!$B$5:$B$8,MATCH(F4530,'Lookup Formulas Demo'!$A$5:$A$8,0)),"No Match Found")</f>
        <v>Extreme Caution, Consider Delay</v>
      </c>
    </row>
    <row r="4531" spans="1:8" x14ac:dyDescent="0.3">
      <c r="A4531" s="9">
        <f>'Raw Data'!A4530</f>
        <v>45367.722222222197</v>
      </c>
      <c r="B4531" s="11">
        <f>'Raw Data'!M4530</f>
        <v>31.047470754715</v>
      </c>
      <c r="C4531" s="11" t="str">
        <f t="shared" si="140"/>
        <v>Free-flow</v>
      </c>
      <c r="D4531" s="11">
        <f>'Raw Data'!P4530</f>
        <v>1</v>
      </c>
      <c r="E4531" s="11" t="str">
        <f t="shared" si="141"/>
        <v>Accident Reported</v>
      </c>
      <c r="F4531" s="11" t="str">
        <f>'Raw Data'!O4530</f>
        <v>Rain</v>
      </c>
      <c r="G4531" s="11" t="str">
        <f>IFERROR(VLOOKUP(F4531,'Lookup Formulas Demo'!$A$5:$B$8,2,0),"Unknown Weather")</f>
        <v>Reduce Speed, Increase Following Distance</v>
      </c>
      <c r="H4531" s="11" t="str">
        <f>_xlfn.IFNA(INDEX('Lookup Formulas Demo'!$B$5:$B$8,MATCH(F4531,'Lookup Formulas Demo'!$A$5:$A$8,0)),"No Match Found")</f>
        <v>Reduce Speed, Increase Following Distance</v>
      </c>
    </row>
    <row r="4532" spans="1:8" x14ac:dyDescent="0.3">
      <c r="A4532" s="9">
        <f>'Raw Data'!A4531</f>
        <v>45367.725694444503</v>
      </c>
      <c r="B4532" s="11">
        <f>'Raw Data'!M4531</f>
        <v>11.175934617585501</v>
      </c>
      <c r="C4532" s="11" t="str">
        <f t="shared" si="140"/>
        <v>Free-flow</v>
      </c>
      <c r="D4532" s="11">
        <f>'Raw Data'!P4531</f>
        <v>0</v>
      </c>
      <c r="E4532" s="11" t="str">
        <f t="shared" si="141"/>
        <v>No Accident</v>
      </c>
      <c r="F4532" s="11" t="str">
        <f>'Raw Data'!O4531</f>
        <v>Clear</v>
      </c>
      <c r="G4532" s="11" t="str">
        <f>IFERROR(VLOOKUP(F4532,'Lookup Formulas Demo'!$A$5:$B$8,2,0),"Unknown Weather")</f>
        <v>Normal Driving</v>
      </c>
      <c r="H4532" s="11" t="str">
        <f>_xlfn.IFNA(INDEX('Lookup Formulas Demo'!$B$5:$B$8,MATCH(F4532,'Lookup Formulas Demo'!$A$5:$A$8,0)),"No Match Found")</f>
        <v>Normal Driving</v>
      </c>
    </row>
    <row r="4533" spans="1:8" x14ac:dyDescent="0.3">
      <c r="A4533" s="9">
        <f>'Raw Data'!A4532</f>
        <v>45367.729166666701</v>
      </c>
      <c r="B4533" s="11">
        <f>'Raw Data'!M4532</f>
        <v>14.7498353235989</v>
      </c>
      <c r="C4533" s="11" t="str">
        <f t="shared" si="140"/>
        <v>Free-flow</v>
      </c>
      <c r="D4533" s="11">
        <f>'Raw Data'!P4532</f>
        <v>1</v>
      </c>
      <c r="E4533" s="11" t="str">
        <f t="shared" si="141"/>
        <v>Accident Reported</v>
      </c>
      <c r="F4533" s="11" t="str">
        <f>'Raw Data'!O4532</f>
        <v>Rain</v>
      </c>
      <c r="G4533" s="11" t="str">
        <f>IFERROR(VLOOKUP(F4533,'Lookup Formulas Demo'!$A$5:$B$8,2,0),"Unknown Weather")</f>
        <v>Reduce Speed, Increase Following Distance</v>
      </c>
      <c r="H4533" s="11" t="str">
        <f>_xlfn.IFNA(INDEX('Lookup Formulas Demo'!$B$5:$B$8,MATCH(F4533,'Lookup Formulas Demo'!$A$5:$A$8,0)),"No Match Found")</f>
        <v>Reduce Speed, Increase Following Distance</v>
      </c>
    </row>
    <row r="4534" spans="1:8" x14ac:dyDescent="0.3">
      <c r="A4534" s="9">
        <f>'Raw Data'!A4533</f>
        <v>45367.732638888898</v>
      </c>
      <c r="B4534" s="11">
        <f>'Raw Data'!M4533</f>
        <v>86.163780184351197</v>
      </c>
      <c r="C4534" s="11" t="str">
        <f t="shared" si="140"/>
        <v>Congested</v>
      </c>
      <c r="D4534" s="11">
        <f>'Raw Data'!P4533</f>
        <v>0</v>
      </c>
      <c r="E4534" s="11" t="str">
        <f t="shared" si="141"/>
        <v>No Accident</v>
      </c>
      <c r="F4534" s="11" t="str">
        <f>'Raw Data'!O4533</f>
        <v>Snow</v>
      </c>
      <c r="G4534" s="11" t="str">
        <f>IFERROR(VLOOKUP(F4534,'Lookup Formulas Demo'!$A$5:$B$8,2,0),"Unknown Weather")</f>
        <v>Extreme Caution, Consider Delay</v>
      </c>
      <c r="H4534" s="11" t="str">
        <f>_xlfn.IFNA(INDEX('Lookup Formulas Demo'!$B$5:$B$8,MATCH(F4534,'Lookup Formulas Demo'!$A$5:$A$8,0)),"No Match Found")</f>
        <v>Extreme Caution, Consider Delay</v>
      </c>
    </row>
    <row r="4535" spans="1:8" x14ac:dyDescent="0.3">
      <c r="A4535" s="9">
        <f>'Raw Data'!A4534</f>
        <v>45367.736111111102</v>
      </c>
      <c r="B4535" s="11">
        <f>'Raw Data'!M4534</f>
        <v>45.548931757274801</v>
      </c>
      <c r="C4535" s="11" t="str">
        <f t="shared" si="140"/>
        <v>Free-flow</v>
      </c>
      <c r="D4535" s="11">
        <f>'Raw Data'!P4534</f>
        <v>0</v>
      </c>
      <c r="E4535" s="11" t="str">
        <f t="shared" si="141"/>
        <v>No Accident</v>
      </c>
      <c r="F4535" s="11" t="str">
        <f>'Raw Data'!O4534</f>
        <v>Clear</v>
      </c>
      <c r="G4535" s="11" t="str">
        <f>IFERROR(VLOOKUP(F4535,'Lookup Formulas Demo'!$A$5:$B$8,2,0),"Unknown Weather")</f>
        <v>Normal Driving</v>
      </c>
      <c r="H4535" s="11" t="str">
        <f>_xlfn.IFNA(INDEX('Lookup Formulas Demo'!$B$5:$B$8,MATCH(F4535,'Lookup Formulas Demo'!$A$5:$A$8,0)),"No Match Found")</f>
        <v>Normal Driving</v>
      </c>
    </row>
    <row r="4536" spans="1:8" x14ac:dyDescent="0.3">
      <c r="A4536" s="9">
        <f>'Raw Data'!A4535</f>
        <v>45367.739583333299</v>
      </c>
      <c r="B4536" s="11">
        <f>'Raw Data'!M4535</f>
        <v>84.693847437366003</v>
      </c>
      <c r="C4536" s="11" t="str">
        <f t="shared" si="140"/>
        <v>Congested</v>
      </c>
      <c r="D4536" s="11">
        <f>'Raw Data'!P4535</f>
        <v>0</v>
      </c>
      <c r="E4536" s="11" t="str">
        <f t="shared" si="141"/>
        <v>No Accident</v>
      </c>
      <c r="F4536" s="11" t="str">
        <f>'Raw Data'!O4535</f>
        <v>Rain</v>
      </c>
      <c r="G4536" s="11" t="str">
        <f>IFERROR(VLOOKUP(F4536,'Lookup Formulas Demo'!$A$5:$B$8,2,0),"Unknown Weather")</f>
        <v>Reduce Speed, Increase Following Distance</v>
      </c>
      <c r="H4536" s="11" t="str">
        <f>_xlfn.IFNA(INDEX('Lookup Formulas Demo'!$B$5:$B$8,MATCH(F4536,'Lookup Formulas Demo'!$A$5:$A$8,0)),"No Match Found")</f>
        <v>Reduce Speed, Increase Following Distance</v>
      </c>
    </row>
    <row r="4537" spans="1:8" x14ac:dyDescent="0.3">
      <c r="A4537" s="9">
        <f>'Raw Data'!A4536</f>
        <v>45367.743055555598</v>
      </c>
      <c r="B4537" s="11">
        <f>'Raw Data'!M4536</f>
        <v>89.5337690998429</v>
      </c>
      <c r="C4537" s="11" t="str">
        <f t="shared" si="140"/>
        <v>Congested</v>
      </c>
      <c r="D4537" s="11">
        <f>'Raw Data'!P4536</f>
        <v>0</v>
      </c>
      <c r="E4537" s="11" t="str">
        <f t="shared" si="141"/>
        <v>No Accident</v>
      </c>
      <c r="F4537" s="11" t="str">
        <f>'Raw Data'!O4536</f>
        <v>Rain</v>
      </c>
      <c r="G4537" s="11" t="str">
        <f>IFERROR(VLOOKUP(F4537,'Lookup Formulas Demo'!$A$5:$B$8,2,0),"Unknown Weather")</f>
        <v>Reduce Speed, Increase Following Distance</v>
      </c>
      <c r="H4537" s="11" t="str">
        <f>_xlfn.IFNA(INDEX('Lookup Formulas Demo'!$B$5:$B$8,MATCH(F4537,'Lookup Formulas Demo'!$A$5:$A$8,0)),"No Match Found")</f>
        <v>Reduce Speed, Increase Following Distance</v>
      </c>
    </row>
    <row r="4538" spans="1:8" x14ac:dyDescent="0.3">
      <c r="A4538" s="9">
        <f>'Raw Data'!A4537</f>
        <v>45367.746527777803</v>
      </c>
      <c r="B4538" s="11">
        <f>'Raw Data'!M4537</f>
        <v>16.150525312915502</v>
      </c>
      <c r="C4538" s="11" t="str">
        <f t="shared" si="140"/>
        <v>Free-flow</v>
      </c>
      <c r="D4538" s="11">
        <f>'Raw Data'!P4537</f>
        <v>0</v>
      </c>
      <c r="E4538" s="11" t="str">
        <f t="shared" si="141"/>
        <v>No Accident</v>
      </c>
      <c r="F4538" s="11" t="str">
        <f>'Raw Data'!O4537</f>
        <v>Snow</v>
      </c>
      <c r="G4538" s="11" t="str">
        <f>IFERROR(VLOOKUP(F4538,'Lookup Formulas Demo'!$A$5:$B$8,2,0),"Unknown Weather")</f>
        <v>Extreme Caution, Consider Delay</v>
      </c>
      <c r="H4538" s="11" t="str">
        <f>_xlfn.IFNA(INDEX('Lookup Formulas Demo'!$B$5:$B$8,MATCH(F4538,'Lookup Formulas Demo'!$A$5:$A$8,0)),"No Match Found")</f>
        <v>Extreme Caution, Consider Delay</v>
      </c>
    </row>
    <row r="4539" spans="1:8" x14ac:dyDescent="0.3">
      <c r="A4539" s="9">
        <f>'Raw Data'!A4538</f>
        <v>45367.75</v>
      </c>
      <c r="B4539" s="11">
        <f>'Raw Data'!M4538</f>
        <v>20.678336655633501</v>
      </c>
      <c r="C4539" s="11" t="str">
        <f t="shared" si="140"/>
        <v>Free-flow</v>
      </c>
      <c r="D4539" s="11">
        <f>'Raw Data'!P4538</f>
        <v>0</v>
      </c>
      <c r="E4539" s="11" t="str">
        <f t="shared" si="141"/>
        <v>No Accident</v>
      </c>
      <c r="F4539" s="11" t="str">
        <f>'Raw Data'!O4538</f>
        <v>Fog</v>
      </c>
      <c r="G4539" s="11" t="str">
        <f>IFERROR(VLOOKUP(F4539,'Lookup Formulas Demo'!$A$5:$B$8,2,0),"Unknown Weather")</f>
        <v>Use Fog Lights, Reduce Speed</v>
      </c>
      <c r="H4539" s="11" t="str">
        <f>_xlfn.IFNA(INDEX('Lookup Formulas Demo'!$B$5:$B$8,MATCH(F4539,'Lookup Formulas Demo'!$A$5:$A$8,0)),"No Match Found")</f>
        <v>Use Fog Lights, Reduce Speed</v>
      </c>
    </row>
    <row r="4540" spans="1:8" x14ac:dyDescent="0.3">
      <c r="A4540" s="9">
        <f>'Raw Data'!A4539</f>
        <v>45367.753472222197</v>
      </c>
      <c r="B4540" s="11">
        <f>'Raw Data'!M4539</f>
        <v>20.647329918170499</v>
      </c>
      <c r="C4540" s="11" t="str">
        <f t="shared" si="140"/>
        <v>Free-flow</v>
      </c>
      <c r="D4540" s="11">
        <f>'Raw Data'!P4539</f>
        <v>0</v>
      </c>
      <c r="E4540" s="11" t="str">
        <f t="shared" si="141"/>
        <v>No Accident</v>
      </c>
      <c r="F4540" s="11" t="str">
        <f>'Raw Data'!O4539</f>
        <v>Clear</v>
      </c>
      <c r="G4540" s="11" t="str">
        <f>IFERROR(VLOOKUP(F4540,'Lookup Formulas Demo'!$A$5:$B$8,2,0),"Unknown Weather")</f>
        <v>Normal Driving</v>
      </c>
      <c r="H4540" s="11" t="str">
        <f>_xlfn.IFNA(INDEX('Lookup Formulas Demo'!$B$5:$B$8,MATCH(F4540,'Lookup Formulas Demo'!$A$5:$A$8,0)),"No Match Found")</f>
        <v>Normal Driving</v>
      </c>
    </row>
    <row r="4541" spans="1:8" x14ac:dyDescent="0.3">
      <c r="A4541" s="9">
        <f>'Raw Data'!A4540</f>
        <v>45367.756944444503</v>
      </c>
      <c r="B4541" s="11">
        <f>'Raw Data'!M4540</f>
        <v>22.047572182958401</v>
      </c>
      <c r="C4541" s="11" t="str">
        <f t="shared" si="140"/>
        <v>Free-flow</v>
      </c>
      <c r="D4541" s="11">
        <f>'Raw Data'!P4540</f>
        <v>0</v>
      </c>
      <c r="E4541" s="11" t="str">
        <f t="shared" si="141"/>
        <v>No Accident</v>
      </c>
      <c r="F4541" s="11" t="str">
        <f>'Raw Data'!O4540</f>
        <v>Snow</v>
      </c>
      <c r="G4541" s="11" t="str">
        <f>IFERROR(VLOOKUP(F4541,'Lookup Formulas Demo'!$A$5:$B$8,2,0),"Unknown Weather")</f>
        <v>Extreme Caution, Consider Delay</v>
      </c>
      <c r="H4541" s="11" t="str">
        <f>_xlfn.IFNA(INDEX('Lookup Formulas Demo'!$B$5:$B$8,MATCH(F4541,'Lookup Formulas Demo'!$A$5:$A$8,0)),"No Match Found")</f>
        <v>Extreme Caution, Consider Delay</v>
      </c>
    </row>
    <row r="4542" spans="1:8" x14ac:dyDescent="0.3">
      <c r="A4542" s="9">
        <f>'Raw Data'!A4541</f>
        <v>45367.760416666701</v>
      </c>
      <c r="B4542" s="11">
        <f>'Raw Data'!M4541</f>
        <v>70.494846049609606</v>
      </c>
      <c r="C4542" s="11" t="str">
        <f t="shared" si="140"/>
        <v>Moderate</v>
      </c>
      <c r="D4542" s="11">
        <f>'Raw Data'!P4541</f>
        <v>0</v>
      </c>
      <c r="E4542" s="11" t="str">
        <f t="shared" si="141"/>
        <v>No Accident</v>
      </c>
      <c r="F4542" s="11" t="str">
        <f>'Raw Data'!O4541</f>
        <v>Rain</v>
      </c>
      <c r="G4542" s="11" t="str">
        <f>IFERROR(VLOOKUP(F4542,'Lookup Formulas Demo'!$A$5:$B$8,2,0),"Unknown Weather")</f>
        <v>Reduce Speed, Increase Following Distance</v>
      </c>
      <c r="H4542" s="11" t="str">
        <f>_xlfn.IFNA(INDEX('Lookup Formulas Demo'!$B$5:$B$8,MATCH(F4542,'Lookup Formulas Demo'!$A$5:$A$8,0)),"No Match Found")</f>
        <v>Reduce Speed, Increase Following Distance</v>
      </c>
    </row>
    <row r="4543" spans="1:8" x14ac:dyDescent="0.3">
      <c r="A4543" s="9">
        <f>'Raw Data'!A4542</f>
        <v>45367.763888888898</v>
      </c>
      <c r="B4543" s="11">
        <f>'Raw Data'!M4542</f>
        <v>31.208216719562699</v>
      </c>
      <c r="C4543" s="11" t="str">
        <f t="shared" si="140"/>
        <v>Free-flow</v>
      </c>
      <c r="D4543" s="11">
        <f>'Raw Data'!P4542</f>
        <v>0</v>
      </c>
      <c r="E4543" s="11" t="str">
        <f t="shared" si="141"/>
        <v>No Accident</v>
      </c>
      <c r="F4543" s="11" t="str">
        <f>'Raw Data'!O4542</f>
        <v>Snow</v>
      </c>
      <c r="G4543" s="11" t="str">
        <f>IFERROR(VLOOKUP(F4543,'Lookup Formulas Demo'!$A$5:$B$8,2,0),"Unknown Weather")</f>
        <v>Extreme Caution, Consider Delay</v>
      </c>
      <c r="H4543" s="11" t="str">
        <f>_xlfn.IFNA(INDEX('Lookup Formulas Demo'!$B$5:$B$8,MATCH(F4543,'Lookup Formulas Demo'!$A$5:$A$8,0)),"No Match Found")</f>
        <v>Extreme Caution, Consider Delay</v>
      </c>
    </row>
    <row r="4544" spans="1:8" x14ac:dyDescent="0.3">
      <c r="A4544" s="9">
        <f>'Raw Data'!A4543</f>
        <v>45367.767361111102</v>
      </c>
      <c r="B4544" s="11">
        <f>'Raw Data'!M4543</f>
        <v>57.3198513192525</v>
      </c>
      <c r="C4544" s="11" t="str">
        <f t="shared" si="140"/>
        <v>Moderate</v>
      </c>
      <c r="D4544" s="11">
        <f>'Raw Data'!P4543</f>
        <v>0</v>
      </c>
      <c r="E4544" s="11" t="str">
        <f t="shared" si="141"/>
        <v>No Accident</v>
      </c>
      <c r="F4544" s="11" t="str">
        <f>'Raw Data'!O4543</f>
        <v>Rain</v>
      </c>
      <c r="G4544" s="11" t="str">
        <f>IFERROR(VLOOKUP(F4544,'Lookup Formulas Demo'!$A$5:$B$8,2,0),"Unknown Weather")</f>
        <v>Reduce Speed, Increase Following Distance</v>
      </c>
      <c r="H4544" s="11" t="str">
        <f>_xlfn.IFNA(INDEX('Lookup Formulas Demo'!$B$5:$B$8,MATCH(F4544,'Lookup Formulas Demo'!$A$5:$A$8,0)),"No Match Found")</f>
        <v>Reduce Speed, Increase Following Distance</v>
      </c>
    </row>
    <row r="4545" spans="1:8" x14ac:dyDescent="0.3">
      <c r="A4545" s="9">
        <f>'Raw Data'!A4544</f>
        <v>45367.770833333299</v>
      </c>
      <c r="B4545" s="11">
        <f>'Raw Data'!M4544</f>
        <v>38.834010454646901</v>
      </c>
      <c r="C4545" s="11" t="str">
        <f t="shared" si="140"/>
        <v>Free-flow</v>
      </c>
      <c r="D4545" s="11">
        <f>'Raw Data'!P4544</f>
        <v>0</v>
      </c>
      <c r="E4545" s="11" t="str">
        <f t="shared" si="141"/>
        <v>No Accident</v>
      </c>
      <c r="F4545" s="11" t="str">
        <f>'Raw Data'!O4544</f>
        <v>Fog</v>
      </c>
      <c r="G4545" s="11" t="str">
        <f>IFERROR(VLOOKUP(F4545,'Lookup Formulas Demo'!$A$5:$B$8,2,0),"Unknown Weather")</f>
        <v>Use Fog Lights, Reduce Speed</v>
      </c>
      <c r="H4545" s="11" t="str">
        <f>_xlfn.IFNA(INDEX('Lookup Formulas Demo'!$B$5:$B$8,MATCH(F4545,'Lookup Formulas Demo'!$A$5:$A$8,0)),"No Match Found")</f>
        <v>Use Fog Lights, Reduce Speed</v>
      </c>
    </row>
    <row r="4546" spans="1:8" x14ac:dyDescent="0.3">
      <c r="A4546" s="9">
        <f>'Raw Data'!A4545</f>
        <v>45367.774305555598</v>
      </c>
      <c r="B4546" s="11">
        <f>'Raw Data'!M4545</f>
        <v>47.686135078196997</v>
      </c>
      <c r="C4546" s="11" t="str">
        <f t="shared" si="140"/>
        <v>Free-flow</v>
      </c>
      <c r="D4546" s="11">
        <f>'Raw Data'!P4545</f>
        <v>0</v>
      </c>
      <c r="E4546" s="11" t="str">
        <f t="shared" si="141"/>
        <v>No Accident</v>
      </c>
      <c r="F4546" s="11" t="str">
        <f>'Raw Data'!O4545</f>
        <v>Clear</v>
      </c>
      <c r="G4546" s="11" t="str">
        <f>IFERROR(VLOOKUP(F4546,'Lookup Formulas Demo'!$A$5:$B$8,2,0),"Unknown Weather")</f>
        <v>Normal Driving</v>
      </c>
      <c r="H4546" s="11" t="str">
        <f>_xlfn.IFNA(INDEX('Lookup Formulas Demo'!$B$5:$B$8,MATCH(F4546,'Lookup Formulas Demo'!$A$5:$A$8,0)),"No Match Found")</f>
        <v>Normal Driving</v>
      </c>
    </row>
    <row r="4547" spans="1:8" x14ac:dyDescent="0.3">
      <c r="A4547" s="9">
        <f>'Raw Data'!A4546</f>
        <v>45367.777777777803</v>
      </c>
      <c r="B4547" s="11">
        <f>'Raw Data'!M4546</f>
        <v>18.375262387843801</v>
      </c>
      <c r="C4547" s="11" t="str">
        <f t="shared" ref="C4547:C4610" si="142">IF(B4547&gt;=80,"Congested",IF(B4547&gt;=50,"Moderate","Free-flow"))</f>
        <v>Free-flow</v>
      </c>
      <c r="D4547" s="11">
        <f>'Raw Data'!P4546</f>
        <v>0</v>
      </c>
      <c r="E4547" s="11" t="str">
        <f t="shared" ref="E4547:E4610" si="143">IF(D4547=1,"Accident Reported","No Accident")</f>
        <v>No Accident</v>
      </c>
      <c r="F4547" s="11" t="str">
        <f>'Raw Data'!O4546</f>
        <v>Rain</v>
      </c>
      <c r="G4547" s="11" t="str">
        <f>IFERROR(VLOOKUP(F4547,'Lookup Formulas Demo'!$A$5:$B$8,2,0),"Unknown Weather")</f>
        <v>Reduce Speed, Increase Following Distance</v>
      </c>
      <c r="H4547" s="11" t="str">
        <f>_xlfn.IFNA(INDEX('Lookup Formulas Demo'!$B$5:$B$8,MATCH(F4547,'Lookup Formulas Demo'!$A$5:$A$8,0)),"No Match Found")</f>
        <v>Reduce Speed, Increase Following Distance</v>
      </c>
    </row>
    <row r="4548" spans="1:8" x14ac:dyDescent="0.3">
      <c r="A4548" s="9">
        <f>'Raw Data'!A4547</f>
        <v>45367.78125</v>
      </c>
      <c r="B4548" s="11">
        <f>'Raw Data'!M4547</f>
        <v>22.868005782281401</v>
      </c>
      <c r="C4548" s="11" t="str">
        <f t="shared" si="142"/>
        <v>Free-flow</v>
      </c>
      <c r="D4548" s="11">
        <f>'Raw Data'!P4547</f>
        <v>0</v>
      </c>
      <c r="E4548" s="11" t="str">
        <f t="shared" si="143"/>
        <v>No Accident</v>
      </c>
      <c r="F4548" s="11" t="str">
        <f>'Raw Data'!O4547</f>
        <v>Clear</v>
      </c>
      <c r="G4548" s="11" t="str">
        <f>IFERROR(VLOOKUP(F4548,'Lookup Formulas Demo'!$A$5:$B$8,2,0),"Unknown Weather")</f>
        <v>Normal Driving</v>
      </c>
      <c r="H4548" s="11" t="str">
        <f>_xlfn.IFNA(INDEX('Lookup Formulas Demo'!$B$5:$B$8,MATCH(F4548,'Lookup Formulas Demo'!$A$5:$A$8,0)),"No Match Found")</f>
        <v>Normal Driving</v>
      </c>
    </row>
    <row r="4549" spans="1:8" x14ac:dyDescent="0.3">
      <c r="A4549" s="9">
        <f>'Raw Data'!A4548</f>
        <v>45367.784722222197</v>
      </c>
      <c r="B4549" s="11">
        <f>'Raw Data'!M4548</f>
        <v>88.266685291663293</v>
      </c>
      <c r="C4549" s="11" t="str">
        <f t="shared" si="142"/>
        <v>Congested</v>
      </c>
      <c r="D4549" s="11">
        <f>'Raw Data'!P4548</f>
        <v>0</v>
      </c>
      <c r="E4549" s="11" t="str">
        <f t="shared" si="143"/>
        <v>No Accident</v>
      </c>
      <c r="F4549" s="11" t="str">
        <f>'Raw Data'!O4548</f>
        <v>Fog</v>
      </c>
      <c r="G4549" s="11" t="str">
        <f>IFERROR(VLOOKUP(F4549,'Lookup Formulas Demo'!$A$5:$B$8,2,0),"Unknown Weather")</f>
        <v>Use Fog Lights, Reduce Speed</v>
      </c>
      <c r="H4549" s="11" t="str">
        <f>_xlfn.IFNA(INDEX('Lookup Formulas Demo'!$B$5:$B$8,MATCH(F4549,'Lookup Formulas Demo'!$A$5:$A$8,0)),"No Match Found")</f>
        <v>Use Fog Lights, Reduce Speed</v>
      </c>
    </row>
    <row r="4550" spans="1:8" x14ac:dyDescent="0.3">
      <c r="A4550" s="9">
        <f>'Raw Data'!A4549</f>
        <v>45367.788194444503</v>
      </c>
      <c r="B4550" s="11">
        <f>'Raw Data'!M4549</f>
        <v>94.348495637067003</v>
      </c>
      <c r="C4550" s="11" t="str">
        <f t="shared" si="142"/>
        <v>Congested</v>
      </c>
      <c r="D4550" s="11">
        <f>'Raw Data'!P4549</f>
        <v>0</v>
      </c>
      <c r="E4550" s="11" t="str">
        <f t="shared" si="143"/>
        <v>No Accident</v>
      </c>
      <c r="F4550" s="11" t="str">
        <f>'Raw Data'!O4549</f>
        <v>Fog</v>
      </c>
      <c r="G4550" s="11" t="str">
        <f>IFERROR(VLOOKUP(F4550,'Lookup Formulas Demo'!$A$5:$B$8,2,0),"Unknown Weather")</f>
        <v>Use Fog Lights, Reduce Speed</v>
      </c>
      <c r="H4550" s="11" t="str">
        <f>_xlfn.IFNA(INDEX('Lookup Formulas Demo'!$B$5:$B$8,MATCH(F4550,'Lookup Formulas Demo'!$A$5:$A$8,0)),"No Match Found")</f>
        <v>Use Fog Lights, Reduce Speed</v>
      </c>
    </row>
    <row r="4551" spans="1:8" x14ac:dyDescent="0.3">
      <c r="A4551" s="9">
        <f>'Raw Data'!A4550</f>
        <v>45367.791666666701</v>
      </c>
      <c r="B4551" s="11">
        <f>'Raw Data'!M4550</f>
        <v>59.6943226967594</v>
      </c>
      <c r="C4551" s="11" t="str">
        <f t="shared" si="142"/>
        <v>Moderate</v>
      </c>
      <c r="D4551" s="11">
        <f>'Raw Data'!P4550</f>
        <v>0</v>
      </c>
      <c r="E4551" s="11" t="str">
        <f t="shared" si="143"/>
        <v>No Accident</v>
      </c>
      <c r="F4551" s="11" t="str">
        <f>'Raw Data'!O4550</f>
        <v>Rain</v>
      </c>
      <c r="G4551" s="11" t="str">
        <f>IFERROR(VLOOKUP(F4551,'Lookup Formulas Demo'!$A$5:$B$8,2,0),"Unknown Weather")</f>
        <v>Reduce Speed, Increase Following Distance</v>
      </c>
      <c r="H4551" s="11" t="str">
        <f>_xlfn.IFNA(INDEX('Lookup Formulas Demo'!$B$5:$B$8,MATCH(F4551,'Lookup Formulas Demo'!$A$5:$A$8,0)),"No Match Found")</f>
        <v>Reduce Speed, Increase Following Distance</v>
      </c>
    </row>
    <row r="4552" spans="1:8" x14ac:dyDescent="0.3">
      <c r="A4552" s="9">
        <f>'Raw Data'!A4551</f>
        <v>45367.795138888898</v>
      </c>
      <c r="B4552" s="11">
        <f>'Raw Data'!M4551</f>
        <v>65.444958015131306</v>
      </c>
      <c r="C4552" s="11" t="str">
        <f t="shared" si="142"/>
        <v>Moderate</v>
      </c>
      <c r="D4552" s="11">
        <f>'Raw Data'!P4551</f>
        <v>0</v>
      </c>
      <c r="E4552" s="11" t="str">
        <f t="shared" si="143"/>
        <v>No Accident</v>
      </c>
      <c r="F4552" s="11" t="str">
        <f>'Raw Data'!O4551</f>
        <v>Clear</v>
      </c>
      <c r="G4552" s="11" t="str">
        <f>IFERROR(VLOOKUP(F4552,'Lookup Formulas Demo'!$A$5:$B$8,2,0),"Unknown Weather")</f>
        <v>Normal Driving</v>
      </c>
      <c r="H4552" s="11" t="str">
        <f>_xlfn.IFNA(INDEX('Lookup Formulas Demo'!$B$5:$B$8,MATCH(F4552,'Lookup Formulas Demo'!$A$5:$A$8,0)),"No Match Found")</f>
        <v>Normal Driving</v>
      </c>
    </row>
    <row r="4553" spans="1:8" x14ac:dyDescent="0.3">
      <c r="A4553" s="9">
        <f>'Raw Data'!A4552</f>
        <v>45367.798611111102</v>
      </c>
      <c r="B4553" s="11">
        <f>'Raw Data'!M4552</f>
        <v>70.292141801958493</v>
      </c>
      <c r="C4553" s="11" t="str">
        <f t="shared" si="142"/>
        <v>Moderate</v>
      </c>
      <c r="D4553" s="11">
        <f>'Raw Data'!P4552</f>
        <v>1</v>
      </c>
      <c r="E4553" s="11" t="str">
        <f t="shared" si="143"/>
        <v>Accident Reported</v>
      </c>
      <c r="F4553" s="11" t="str">
        <f>'Raw Data'!O4552</f>
        <v>Snow</v>
      </c>
      <c r="G4553" s="11" t="str">
        <f>IFERROR(VLOOKUP(F4553,'Lookup Formulas Demo'!$A$5:$B$8,2,0),"Unknown Weather")</f>
        <v>Extreme Caution, Consider Delay</v>
      </c>
      <c r="H4553" s="11" t="str">
        <f>_xlfn.IFNA(INDEX('Lookup Formulas Demo'!$B$5:$B$8,MATCH(F4553,'Lookup Formulas Demo'!$A$5:$A$8,0)),"No Match Found")</f>
        <v>Extreme Caution, Consider Delay</v>
      </c>
    </row>
    <row r="4554" spans="1:8" x14ac:dyDescent="0.3">
      <c r="A4554" s="9">
        <f>'Raw Data'!A4553</f>
        <v>45367.802083333299</v>
      </c>
      <c r="B4554" s="11">
        <f>'Raw Data'!M4553</f>
        <v>34.617255893472901</v>
      </c>
      <c r="C4554" s="11" t="str">
        <f t="shared" si="142"/>
        <v>Free-flow</v>
      </c>
      <c r="D4554" s="11">
        <f>'Raw Data'!P4553</f>
        <v>0</v>
      </c>
      <c r="E4554" s="11" t="str">
        <f t="shared" si="143"/>
        <v>No Accident</v>
      </c>
      <c r="F4554" s="11" t="str">
        <f>'Raw Data'!O4553</f>
        <v>Clear</v>
      </c>
      <c r="G4554" s="11" t="str">
        <f>IFERROR(VLOOKUP(F4554,'Lookup Formulas Demo'!$A$5:$B$8,2,0),"Unknown Weather")</f>
        <v>Normal Driving</v>
      </c>
      <c r="H4554" s="11" t="str">
        <f>_xlfn.IFNA(INDEX('Lookup Formulas Demo'!$B$5:$B$8,MATCH(F4554,'Lookup Formulas Demo'!$A$5:$A$8,0)),"No Match Found")</f>
        <v>Normal Driving</v>
      </c>
    </row>
    <row r="4555" spans="1:8" x14ac:dyDescent="0.3">
      <c r="A4555" s="9">
        <f>'Raw Data'!A4554</f>
        <v>45367.805555555598</v>
      </c>
      <c r="B4555" s="11">
        <f>'Raw Data'!M4554</f>
        <v>78.231330561298805</v>
      </c>
      <c r="C4555" s="11" t="str">
        <f t="shared" si="142"/>
        <v>Moderate</v>
      </c>
      <c r="D4555" s="11">
        <f>'Raw Data'!P4554</f>
        <v>0</v>
      </c>
      <c r="E4555" s="11" t="str">
        <f t="shared" si="143"/>
        <v>No Accident</v>
      </c>
      <c r="F4555" s="11" t="str">
        <f>'Raw Data'!O4554</f>
        <v>Rain</v>
      </c>
      <c r="G4555" s="11" t="str">
        <f>IFERROR(VLOOKUP(F4555,'Lookup Formulas Demo'!$A$5:$B$8,2,0),"Unknown Weather")</f>
        <v>Reduce Speed, Increase Following Distance</v>
      </c>
      <c r="H4555" s="11" t="str">
        <f>_xlfn.IFNA(INDEX('Lookup Formulas Demo'!$B$5:$B$8,MATCH(F4555,'Lookup Formulas Demo'!$A$5:$A$8,0)),"No Match Found")</f>
        <v>Reduce Speed, Increase Following Distance</v>
      </c>
    </row>
    <row r="4556" spans="1:8" x14ac:dyDescent="0.3">
      <c r="A4556" s="9">
        <f>'Raw Data'!A4555</f>
        <v>45367.809027777803</v>
      </c>
      <c r="B4556" s="11">
        <f>'Raw Data'!M4555</f>
        <v>81.150333947678803</v>
      </c>
      <c r="C4556" s="11" t="str">
        <f t="shared" si="142"/>
        <v>Congested</v>
      </c>
      <c r="D4556" s="11">
        <f>'Raw Data'!P4555</f>
        <v>0</v>
      </c>
      <c r="E4556" s="11" t="str">
        <f t="shared" si="143"/>
        <v>No Accident</v>
      </c>
      <c r="F4556" s="11" t="str">
        <f>'Raw Data'!O4555</f>
        <v>Snow</v>
      </c>
      <c r="G4556" s="11" t="str">
        <f>IFERROR(VLOOKUP(F4556,'Lookup Formulas Demo'!$A$5:$B$8,2,0),"Unknown Weather")</f>
        <v>Extreme Caution, Consider Delay</v>
      </c>
      <c r="H4556" s="11" t="str">
        <f>_xlfn.IFNA(INDEX('Lookup Formulas Demo'!$B$5:$B$8,MATCH(F4556,'Lookup Formulas Demo'!$A$5:$A$8,0)),"No Match Found")</f>
        <v>Extreme Caution, Consider Delay</v>
      </c>
    </row>
    <row r="4557" spans="1:8" x14ac:dyDescent="0.3">
      <c r="A4557" s="9">
        <f>'Raw Data'!A4556</f>
        <v>45367.8125</v>
      </c>
      <c r="B4557" s="11">
        <f>'Raw Data'!M4556</f>
        <v>66.232327908046699</v>
      </c>
      <c r="C4557" s="11" t="str">
        <f t="shared" si="142"/>
        <v>Moderate</v>
      </c>
      <c r="D4557" s="11">
        <f>'Raw Data'!P4556</f>
        <v>0</v>
      </c>
      <c r="E4557" s="11" t="str">
        <f t="shared" si="143"/>
        <v>No Accident</v>
      </c>
      <c r="F4557" s="11" t="str">
        <f>'Raw Data'!O4556</f>
        <v>Fog</v>
      </c>
      <c r="G4557" s="11" t="str">
        <f>IFERROR(VLOOKUP(F4557,'Lookup Formulas Demo'!$A$5:$B$8,2,0),"Unknown Weather")</f>
        <v>Use Fog Lights, Reduce Speed</v>
      </c>
      <c r="H4557" s="11" t="str">
        <f>_xlfn.IFNA(INDEX('Lookup Formulas Demo'!$B$5:$B$8,MATCH(F4557,'Lookup Formulas Demo'!$A$5:$A$8,0)),"No Match Found")</f>
        <v>Use Fog Lights, Reduce Speed</v>
      </c>
    </row>
    <row r="4558" spans="1:8" x14ac:dyDescent="0.3">
      <c r="A4558" s="9">
        <f>'Raw Data'!A4557</f>
        <v>45367.815972222197</v>
      </c>
      <c r="B4558" s="11">
        <f>'Raw Data'!M4557</f>
        <v>71.102784424037296</v>
      </c>
      <c r="C4558" s="11" t="str">
        <f t="shared" si="142"/>
        <v>Moderate</v>
      </c>
      <c r="D4558" s="11">
        <f>'Raw Data'!P4557</f>
        <v>0</v>
      </c>
      <c r="E4558" s="11" t="str">
        <f t="shared" si="143"/>
        <v>No Accident</v>
      </c>
      <c r="F4558" s="11" t="str">
        <f>'Raw Data'!O4557</f>
        <v>Clear</v>
      </c>
      <c r="G4558" s="11" t="str">
        <f>IFERROR(VLOOKUP(F4558,'Lookup Formulas Demo'!$A$5:$B$8,2,0),"Unknown Weather")</f>
        <v>Normal Driving</v>
      </c>
      <c r="H4558" s="11" t="str">
        <f>_xlfn.IFNA(INDEX('Lookup Formulas Demo'!$B$5:$B$8,MATCH(F4558,'Lookup Formulas Demo'!$A$5:$A$8,0)),"No Match Found")</f>
        <v>Normal Driving</v>
      </c>
    </row>
    <row r="4559" spans="1:8" x14ac:dyDescent="0.3">
      <c r="A4559" s="9">
        <f>'Raw Data'!A4558</f>
        <v>45367.819444444503</v>
      </c>
      <c r="B4559" s="11">
        <f>'Raw Data'!M4558</f>
        <v>49.684671079421697</v>
      </c>
      <c r="C4559" s="11" t="str">
        <f t="shared" si="142"/>
        <v>Free-flow</v>
      </c>
      <c r="D4559" s="11">
        <f>'Raw Data'!P4558</f>
        <v>1</v>
      </c>
      <c r="E4559" s="11" t="str">
        <f t="shared" si="143"/>
        <v>Accident Reported</v>
      </c>
      <c r="F4559" s="11" t="str">
        <f>'Raw Data'!O4558</f>
        <v>Clear</v>
      </c>
      <c r="G4559" s="11" t="str">
        <f>IFERROR(VLOOKUP(F4559,'Lookup Formulas Demo'!$A$5:$B$8,2,0),"Unknown Weather")</f>
        <v>Normal Driving</v>
      </c>
      <c r="H4559" s="11" t="str">
        <f>_xlfn.IFNA(INDEX('Lookup Formulas Demo'!$B$5:$B$8,MATCH(F4559,'Lookup Formulas Demo'!$A$5:$A$8,0)),"No Match Found")</f>
        <v>Normal Driving</v>
      </c>
    </row>
    <row r="4560" spans="1:8" x14ac:dyDescent="0.3">
      <c r="A4560" s="9">
        <f>'Raw Data'!A4559</f>
        <v>45367.822916666701</v>
      </c>
      <c r="B4560" s="11">
        <f>'Raw Data'!M4559</f>
        <v>66.272401356512205</v>
      </c>
      <c r="C4560" s="11" t="str">
        <f t="shared" si="142"/>
        <v>Moderate</v>
      </c>
      <c r="D4560" s="11">
        <f>'Raw Data'!P4559</f>
        <v>0</v>
      </c>
      <c r="E4560" s="11" t="str">
        <f t="shared" si="143"/>
        <v>No Accident</v>
      </c>
      <c r="F4560" s="11" t="str">
        <f>'Raw Data'!O4559</f>
        <v>Rain</v>
      </c>
      <c r="G4560" s="11" t="str">
        <f>IFERROR(VLOOKUP(F4560,'Lookup Formulas Demo'!$A$5:$B$8,2,0),"Unknown Weather")</f>
        <v>Reduce Speed, Increase Following Distance</v>
      </c>
      <c r="H4560" s="11" t="str">
        <f>_xlfn.IFNA(INDEX('Lookup Formulas Demo'!$B$5:$B$8,MATCH(F4560,'Lookup Formulas Demo'!$A$5:$A$8,0)),"No Match Found")</f>
        <v>Reduce Speed, Increase Following Distance</v>
      </c>
    </row>
    <row r="4561" spans="1:8" x14ac:dyDescent="0.3">
      <c r="A4561" s="9">
        <f>'Raw Data'!A4560</f>
        <v>45367.826388888898</v>
      </c>
      <c r="B4561" s="11">
        <f>'Raw Data'!M4560</f>
        <v>18.144953366699198</v>
      </c>
      <c r="C4561" s="11" t="str">
        <f t="shared" si="142"/>
        <v>Free-flow</v>
      </c>
      <c r="D4561" s="11">
        <f>'Raw Data'!P4560</f>
        <v>0</v>
      </c>
      <c r="E4561" s="11" t="str">
        <f t="shared" si="143"/>
        <v>No Accident</v>
      </c>
      <c r="F4561" s="11" t="str">
        <f>'Raw Data'!O4560</f>
        <v>Snow</v>
      </c>
      <c r="G4561" s="11" t="str">
        <f>IFERROR(VLOOKUP(F4561,'Lookup Formulas Demo'!$A$5:$B$8,2,0),"Unknown Weather")</f>
        <v>Extreme Caution, Consider Delay</v>
      </c>
      <c r="H4561" s="11" t="str">
        <f>_xlfn.IFNA(INDEX('Lookup Formulas Demo'!$B$5:$B$8,MATCH(F4561,'Lookup Formulas Demo'!$A$5:$A$8,0)),"No Match Found")</f>
        <v>Extreme Caution, Consider Delay</v>
      </c>
    </row>
    <row r="4562" spans="1:8" x14ac:dyDescent="0.3">
      <c r="A4562" s="9">
        <f>'Raw Data'!A4561</f>
        <v>45367.829861111102</v>
      </c>
      <c r="B4562" s="11">
        <f>'Raw Data'!M4561</f>
        <v>84.066331184737706</v>
      </c>
      <c r="C4562" s="11" t="str">
        <f t="shared" si="142"/>
        <v>Congested</v>
      </c>
      <c r="D4562" s="11">
        <f>'Raw Data'!P4561</f>
        <v>0</v>
      </c>
      <c r="E4562" s="11" t="str">
        <f t="shared" si="143"/>
        <v>No Accident</v>
      </c>
      <c r="F4562" s="11" t="str">
        <f>'Raw Data'!O4561</f>
        <v>Rain</v>
      </c>
      <c r="G4562" s="11" t="str">
        <f>IFERROR(VLOOKUP(F4562,'Lookup Formulas Demo'!$A$5:$B$8,2,0),"Unknown Weather")</f>
        <v>Reduce Speed, Increase Following Distance</v>
      </c>
      <c r="H4562" s="11" t="str">
        <f>_xlfn.IFNA(INDEX('Lookup Formulas Demo'!$B$5:$B$8,MATCH(F4562,'Lookup Formulas Demo'!$A$5:$A$8,0)),"No Match Found")</f>
        <v>Reduce Speed, Increase Following Distance</v>
      </c>
    </row>
    <row r="4563" spans="1:8" x14ac:dyDescent="0.3">
      <c r="A4563" s="9">
        <f>'Raw Data'!A4562</f>
        <v>45367.833333333299</v>
      </c>
      <c r="B4563" s="11">
        <f>'Raw Data'!M4562</f>
        <v>20.592816706719901</v>
      </c>
      <c r="C4563" s="11" t="str">
        <f t="shared" si="142"/>
        <v>Free-flow</v>
      </c>
      <c r="D4563" s="11">
        <f>'Raw Data'!P4562</f>
        <v>0</v>
      </c>
      <c r="E4563" s="11" t="str">
        <f t="shared" si="143"/>
        <v>No Accident</v>
      </c>
      <c r="F4563" s="11" t="str">
        <f>'Raw Data'!O4562</f>
        <v>Clear</v>
      </c>
      <c r="G4563" s="11" t="str">
        <f>IFERROR(VLOOKUP(F4563,'Lookup Formulas Demo'!$A$5:$B$8,2,0),"Unknown Weather")</f>
        <v>Normal Driving</v>
      </c>
      <c r="H4563" s="11" t="str">
        <f>_xlfn.IFNA(INDEX('Lookup Formulas Demo'!$B$5:$B$8,MATCH(F4563,'Lookup Formulas Demo'!$A$5:$A$8,0)),"No Match Found")</f>
        <v>Normal Driving</v>
      </c>
    </row>
    <row r="4564" spans="1:8" x14ac:dyDescent="0.3">
      <c r="A4564" s="9">
        <f>'Raw Data'!A4563</f>
        <v>45367.836805555598</v>
      </c>
      <c r="B4564" s="11">
        <f>'Raw Data'!M4563</f>
        <v>68.255950430337606</v>
      </c>
      <c r="C4564" s="11" t="str">
        <f t="shared" si="142"/>
        <v>Moderate</v>
      </c>
      <c r="D4564" s="11">
        <f>'Raw Data'!P4563</f>
        <v>0</v>
      </c>
      <c r="E4564" s="11" t="str">
        <f t="shared" si="143"/>
        <v>No Accident</v>
      </c>
      <c r="F4564" s="11" t="str">
        <f>'Raw Data'!O4563</f>
        <v>Snow</v>
      </c>
      <c r="G4564" s="11" t="str">
        <f>IFERROR(VLOOKUP(F4564,'Lookup Formulas Demo'!$A$5:$B$8,2,0),"Unknown Weather")</f>
        <v>Extreme Caution, Consider Delay</v>
      </c>
      <c r="H4564" s="11" t="str">
        <f>_xlfn.IFNA(INDEX('Lookup Formulas Demo'!$B$5:$B$8,MATCH(F4564,'Lookup Formulas Demo'!$A$5:$A$8,0)),"No Match Found")</f>
        <v>Extreme Caution, Consider Delay</v>
      </c>
    </row>
    <row r="4565" spans="1:8" x14ac:dyDescent="0.3">
      <c r="A4565" s="9">
        <f>'Raw Data'!A4564</f>
        <v>45367.840277777803</v>
      </c>
      <c r="B4565" s="11">
        <f>'Raw Data'!M4564</f>
        <v>65.376642753672201</v>
      </c>
      <c r="C4565" s="11" t="str">
        <f t="shared" si="142"/>
        <v>Moderate</v>
      </c>
      <c r="D4565" s="11">
        <f>'Raw Data'!P4564</f>
        <v>0</v>
      </c>
      <c r="E4565" s="11" t="str">
        <f t="shared" si="143"/>
        <v>No Accident</v>
      </c>
      <c r="F4565" s="11" t="str">
        <f>'Raw Data'!O4564</f>
        <v>Clear</v>
      </c>
      <c r="G4565" s="11" t="str">
        <f>IFERROR(VLOOKUP(F4565,'Lookup Formulas Demo'!$A$5:$B$8,2,0),"Unknown Weather")</f>
        <v>Normal Driving</v>
      </c>
      <c r="H4565" s="11" t="str">
        <f>_xlfn.IFNA(INDEX('Lookup Formulas Demo'!$B$5:$B$8,MATCH(F4565,'Lookup Formulas Demo'!$A$5:$A$8,0)),"No Match Found")</f>
        <v>Normal Driving</v>
      </c>
    </row>
    <row r="4566" spans="1:8" x14ac:dyDescent="0.3">
      <c r="A4566" s="9">
        <f>'Raw Data'!A4565</f>
        <v>45367.84375</v>
      </c>
      <c r="B4566" s="11">
        <f>'Raw Data'!M4565</f>
        <v>66.859679006853895</v>
      </c>
      <c r="C4566" s="11" t="str">
        <f t="shared" si="142"/>
        <v>Moderate</v>
      </c>
      <c r="D4566" s="11">
        <f>'Raw Data'!P4565</f>
        <v>0</v>
      </c>
      <c r="E4566" s="11" t="str">
        <f t="shared" si="143"/>
        <v>No Accident</v>
      </c>
      <c r="F4566" s="11" t="str">
        <f>'Raw Data'!O4565</f>
        <v>Fog</v>
      </c>
      <c r="G4566" s="11" t="str">
        <f>IFERROR(VLOOKUP(F4566,'Lookup Formulas Demo'!$A$5:$B$8,2,0),"Unknown Weather")</f>
        <v>Use Fog Lights, Reduce Speed</v>
      </c>
      <c r="H4566" s="11" t="str">
        <f>_xlfn.IFNA(INDEX('Lookup Formulas Demo'!$B$5:$B$8,MATCH(F4566,'Lookup Formulas Demo'!$A$5:$A$8,0)),"No Match Found")</f>
        <v>Use Fog Lights, Reduce Speed</v>
      </c>
    </row>
    <row r="4567" spans="1:8" x14ac:dyDescent="0.3">
      <c r="A4567" s="9">
        <f>'Raw Data'!A4566</f>
        <v>45367.847222222197</v>
      </c>
      <c r="B4567" s="11">
        <f>'Raw Data'!M4566</f>
        <v>31.907491629104801</v>
      </c>
      <c r="C4567" s="11" t="str">
        <f t="shared" si="142"/>
        <v>Free-flow</v>
      </c>
      <c r="D4567" s="11">
        <f>'Raw Data'!P4566</f>
        <v>0</v>
      </c>
      <c r="E4567" s="11" t="str">
        <f t="shared" si="143"/>
        <v>No Accident</v>
      </c>
      <c r="F4567" s="11" t="str">
        <f>'Raw Data'!O4566</f>
        <v>Fog</v>
      </c>
      <c r="G4567" s="11" t="str">
        <f>IFERROR(VLOOKUP(F4567,'Lookup Formulas Demo'!$A$5:$B$8,2,0),"Unknown Weather")</f>
        <v>Use Fog Lights, Reduce Speed</v>
      </c>
      <c r="H4567" s="11" t="str">
        <f>_xlfn.IFNA(INDEX('Lookup Formulas Demo'!$B$5:$B$8,MATCH(F4567,'Lookup Formulas Demo'!$A$5:$A$8,0)),"No Match Found")</f>
        <v>Use Fog Lights, Reduce Speed</v>
      </c>
    </row>
    <row r="4568" spans="1:8" x14ac:dyDescent="0.3">
      <c r="A4568" s="9">
        <f>'Raw Data'!A4567</f>
        <v>45367.850694444503</v>
      </c>
      <c r="B4568" s="11">
        <f>'Raw Data'!M4567</f>
        <v>35.668049172556302</v>
      </c>
      <c r="C4568" s="11" t="str">
        <f t="shared" si="142"/>
        <v>Free-flow</v>
      </c>
      <c r="D4568" s="11">
        <f>'Raw Data'!P4567</f>
        <v>0</v>
      </c>
      <c r="E4568" s="11" t="str">
        <f t="shared" si="143"/>
        <v>No Accident</v>
      </c>
      <c r="F4568" s="11" t="str">
        <f>'Raw Data'!O4567</f>
        <v>Rain</v>
      </c>
      <c r="G4568" s="11" t="str">
        <f>IFERROR(VLOOKUP(F4568,'Lookup Formulas Demo'!$A$5:$B$8,2,0),"Unknown Weather")</f>
        <v>Reduce Speed, Increase Following Distance</v>
      </c>
      <c r="H4568" s="11" t="str">
        <f>_xlfn.IFNA(INDEX('Lookup Formulas Demo'!$B$5:$B$8,MATCH(F4568,'Lookup Formulas Demo'!$A$5:$A$8,0)),"No Match Found")</f>
        <v>Reduce Speed, Increase Following Distance</v>
      </c>
    </row>
    <row r="4569" spans="1:8" x14ac:dyDescent="0.3">
      <c r="A4569" s="9">
        <f>'Raw Data'!A4568</f>
        <v>45367.854166666701</v>
      </c>
      <c r="B4569" s="11">
        <f>'Raw Data'!M4568</f>
        <v>52.920992811906999</v>
      </c>
      <c r="C4569" s="11" t="str">
        <f t="shared" si="142"/>
        <v>Moderate</v>
      </c>
      <c r="D4569" s="11">
        <f>'Raw Data'!P4568</f>
        <v>0</v>
      </c>
      <c r="E4569" s="11" t="str">
        <f t="shared" si="143"/>
        <v>No Accident</v>
      </c>
      <c r="F4569" s="11" t="str">
        <f>'Raw Data'!O4568</f>
        <v>Clear</v>
      </c>
      <c r="G4569" s="11" t="str">
        <f>IFERROR(VLOOKUP(F4569,'Lookup Formulas Demo'!$A$5:$B$8,2,0),"Unknown Weather")</f>
        <v>Normal Driving</v>
      </c>
      <c r="H4569" s="11" t="str">
        <f>_xlfn.IFNA(INDEX('Lookup Formulas Demo'!$B$5:$B$8,MATCH(F4569,'Lookup Formulas Demo'!$A$5:$A$8,0)),"No Match Found")</f>
        <v>Normal Driving</v>
      </c>
    </row>
    <row r="4570" spans="1:8" x14ac:dyDescent="0.3">
      <c r="A4570" s="9">
        <f>'Raw Data'!A4569</f>
        <v>45367.857638888898</v>
      </c>
      <c r="B4570" s="11">
        <f>'Raw Data'!M4569</f>
        <v>76.108498672770395</v>
      </c>
      <c r="C4570" s="11" t="str">
        <f t="shared" si="142"/>
        <v>Moderate</v>
      </c>
      <c r="D4570" s="11">
        <f>'Raw Data'!P4569</f>
        <v>0</v>
      </c>
      <c r="E4570" s="11" t="str">
        <f t="shared" si="143"/>
        <v>No Accident</v>
      </c>
      <c r="F4570" s="11" t="str">
        <f>'Raw Data'!O4569</f>
        <v>Fog</v>
      </c>
      <c r="G4570" s="11" t="str">
        <f>IFERROR(VLOOKUP(F4570,'Lookup Formulas Demo'!$A$5:$B$8,2,0),"Unknown Weather")</f>
        <v>Use Fog Lights, Reduce Speed</v>
      </c>
      <c r="H4570" s="11" t="str">
        <f>_xlfn.IFNA(INDEX('Lookup Formulas Demo'!$B$5:$B$8,MATCH(F4570,'Lookup Formulas Demo'!$A$5:$A$8,0)),"No Match Found")</f>
        <v>Use Fog Lights, Reduce Speed</v>
      </c>
    </row>
    <row r="4571" spans="1:8" x14ac:dyDescent="0.3">
      <c r="A4571" s="9">
        <f>'Raw Data'!A4570</f>
        <v>45367.861111111102</v>
      </c>
      <c r="B4571" s="11">
        <f>'Raw Data'!M4570</f>
        <v>96.695644396954293</v>
      </c>
      <c r="C4571" s="11" t="str">
        <f t="shared" si="142"/>
        <v>Congested</v>
      </c>
      <c r="D4571" s="11">
        <f>'Raw Data'!P4570</f>
        <v>0</v>
      </c>
      <c r="E4571" s="11" t="str">
        <f t="shared" si="143"/>
        <v>No Accident</v>
      </c>
      <c r="F4571" s="11" t="str">
        <f>'Raw Data'!O4570</f>
        <v>Snow</v>
      </c>
      <c r="G4571" s="11" t="str">
        <f>IFERROR(VLOOKUP(F4571,'Lookup Formulas Demo'!$A$5:$B$8,2,0),"Unknown Weather")</f>
        <v>Extreme Caution, Consider Delay</v>
      </c>
      <c r="H4571" s="11" t="str">
        <f>_xlfn.IFNA(INDEX('Lookup Formulas Demo'!$B$5:$B$8,MATCH(F4571,'Lookup Formulas Demo'!$A$5:$A$8,0)),"No Match Found")</f>
        <v>Extreme Caution, Consider Delay</v>
      </c>
    </row>
    <row r="4572" spans="1:8" x14ac:dyDescent="0.3">
      <c r="A4572" s="9">
        <f>'Raw Data'!A4571</f>
        <v>45367.864583333299</v>
      </c>
      <c r="B4572" s="11">
        <f>'Raw Data'!M4571</f>
        <v>65.481513283664796</v>
      </c>
      <c r="C4572" s="11" t="str">
        <f t="shared" si="142"/>
        <v>Moderate</v>
      </c>
      <c r="D4572" s="11">
        <f>'Raw Data'!P4571</f>
        <v>0</v>
      </c>
      <c r="E4572" s="11" t="str">
        <f t="shared" si="143"/>
        <v>No Accident</v>
      </c>
      <c r="F4572" s="11" t="str">
        <f>'Raw Data'!O4571</f>
        <v>Snow</v>
      </c>
      <c r="G4572" s="11" t="str">
        <f>IFERROR(VLOOKUP(F4572,'Lookup Formulas Demo'!$A$5:$B$8,2,0),"Unknown Weather")</f>
        <v>Extreme Caution, Consider Delay</v>
      </c>
      <c r="H4572" s="11" t="str">
        <f>_xlfn.IFNA(INDEX('Lookup Formulas Demo'!$B$5:$B$8,MATCH(F4572,'Lookup Formulas Demo'!$A$5:$A$8,0)),"No Match Found")</f>
        <v>Extreme Caution, Consider Delay</v>
      </c>
    </row>
    <row r="4573" spans="1:8" x14ac:dyDescent="0.3">
      <c r="A4573" s="9">
        <f>'Raw Data'!A4572</f>
        <v>45367.868055555598</v>
      </c>
      <c r="B4573" s="11">
        <f>'Raw Data'!M4572</f>
        <v>77.498557580153303</v>
      </c>
      <c r="C4573" s="11" t="str">
        <f t="shared" si="142"/>
        <v>Moderate</v>
      </c>
      <c r="D4573" s="11">
        <f>'Raw Data'!P4572</f>
        <v>0</v>
      </c>
      <c r="E4573" s="11" t="str">
        <f t="shared" si="143"/>
        <v>No Accident</v>
      </c>
      <c r="F4573" s="11" t="str">
        <f>'Raw Data'!O4572</f>
        <v>Rain</v>
      </c>
      <c r="G4573" s="11" t="str">
        <f>IFERROR(VLOOKUP(F4573,'Lookup Formulas Demo'!$A$5:$B$8,2,0),"Unknown Weather")</f>
        <v>Reduce Speed, Increase Following Distance</v>
      </c>
      <c r="H4573" s="11" t="str">
        <f>_xlfn.IFNA(INDEX('Lookup Formulas Demo'!$B$5:$B$8,MATCH(F4573,'Lookup Formulas Demo'!$A$5:$A$8,0)),"No Match Found")</f>
        <v>Reduce Speed, Increase Following Distance</v>
      </c>
    </row>
    <row r="4574" spans="1:8" x14ac:dyDescent="0.3">
      <c r="A4574" s="9">
        <f>'Raw Data'!A4573</f>
        <v>45367.871527777803</v>
      </c>
      <c r="B4574" s="11">
        <f>'Raw Data'!M4573</f>
        <v>16.607320080973299</v>
      </c>
      <c r="C4574" s="11" t="str">
        <f t="shared" si="142"/>
        <v>Free-flow</v>
      </c>
      <c r="D4574" s="11">
        <f>'Raw Data'!P4573</f>
        <v>0</v>
      </c>
      <c r="E4574" s="11" t="str">
        <f t="shared" si="143"/>
        <v>No Accident</v>
      </c>
      <c r="F4574" s="11" t="str">
        <f>'Raw Data'!O4573</f>
        <v>Rain</v>
      </c>
      <c r="G4574" s="11" t="str">
        <f>IFERROR(VLOOKUP(F4574,'Lookup Formulas Demo'!$A$5:$B$8,2,0),"Unknown Weather")</f>
        <v>Reduce Speed, Increase Following Distance</v>
      </c>
      <c r="H4574" s="11" t="str">
        <f>_xlfn.IFNA(INDEX('Lookup Formulas Demo'!$B$5:$B$8,MATCH(F4574,'Lookup Formulas Demo'!$A$5:$A$8,0)),"No Match Found")</f>
        <v>Reduce Speed, Increase Following Distance</v>
      </c>
    </row>
    <row r="4575" spans="1:8" x14ac:dyDescent="0.3">
      <c r="A4575" s="9">
        <f>'Raw Data'!A4574</f>
        <v>45367.875</v>
      </c>
      <c r="B4575" s="11">
        <f>'Raw Data'!M4574</f>
        <v>51.741510228728899</v>
      </c>
      <c r="C4575" s="11" t="str">
        <f t="shared" si="142"/>
        <v>Moderate</v>
      </c>
      <c r="D4575" s="11">
        <f>'Raw Data'!P4574</f>
        <v>1</v>
      </c>
      <c r="E4575" s="11" t="str">
        <f t="shared" si="143"/>
        <v>Accident Reported</v>
      </c>
      <c r="F4575" s="11" t="str">
        <f>'Raw Data'!O4574</f>
        <v>Clear</v>
      </c>
      <c r="G4575" s="11" t="str">
        <f>IFERROR(VLOOKUP(F4575,'Lookup Formulas Demo'!$A$5:$B$8,2,0),"Unknown Weather")</f>
        <v>Normal Driving</v>
      </c>
      <c r="H4575" s="11" t="str">
        <f>_xlfn.IFNA(INDEX('Lookup Formulas Demo'!$B$5:$B$8,MATCH(F4575,'Lookup Formulas Demo'!$A$5:$A$8,0)),"No Match Found")</f>
        <v>Normal Driving</v>
      </c>
    </row>
    <row r="4576" spans="1:8" x14ac:dyDescent="0.3">
      <c r="A4576" s="9">
        <f>'Raw Data'!A4575</f>
        <v>45367.878472222197</v>
      </c>
      <c r="B4576" s="11">
        <f>'Raw Data'!M4575</f>
        <v>55.901110654249798</v>
      </c>
      <c r="C4576" s="11" t="str">
        <f t="shared" si="142"/>
        <v>Moderate</v>
      </c>
      <c r="D4576" s="11">
        <f>'Raw Data'!P4575</f>
        <v>0</v>
      </c>
      <c r="E4576" s="11" t="str">
        <f t="shared" si="143"/>
        <v>No Accident</v>
      </c>
      <c r="F4576" s="11" t="str">
        <f>'Raw Data'!O4575</f>
        <v>Clear</v>
      </c>
      <c r="G4576" s="11" t="str">
        <f>IFERROR(VLOOKUP(F4576,'Lookup Formulas Demo'!$A$5:$B$8,2,0),"Unknown Weather")</f>
        <v>Normal Driving</v>
      </c>
      <c r="H4576" s="11" t="str">
        <f>_xlfn.IFNA(INDEX('Lookup Formulas Demo'!$B$5:$B$8,MATCH(F4576,'Lookup Formulas Demo'!$A$5:$A$8,0)),"No Match Found")</f>
        <v>Normal Driving</v>
      </c>
    </row>
    <row r="4577" spans="1:8" x14ac:dyDescent="0.3">
      <c r="A4577" s="9">
        <f>'Raw Data'!A4576</f>
        <v>45367.881944444503</v>
      </c>
      <c r="B4577" s="11">
        <f>'Raw Data'!M4576</f>
        <v>85.772901210445895</v>
      </c>
      <c r="C4577" s="11" t="str">
        <f t="shared" si="142"/>
        <v>Congested</v>
      </c>
      <c r="D4577" s="11">
        <f>'Raw Data'!P4576</f>
        <v>0</v>
      </c>
      <c r="E4577" s="11" t="str">
        <f t="shared" si="143"/>
        <v>No Accident</v>
      </c>
      <c r="F4577" s="11" t="str">
        <f>'Raw Data'!O4576</f>
        <v>Clear</v>
      </c>
      <c r="G4577" s="11" t="str">
        <f>IFERROR(VLOOKUP(F4577,'Lookup Formulas Demo'!$A$5:$B$8,2,0),"Unknown Weather")</f>
        <v>Normal Driving</v>
      </c>
      <c r="H4577" s="11" t="str">
        <f>_xlfn.IFNA(INDEX('Lookup Formulas Demo'!$B$5:$B$8,MATCH(F4577,'Lookup Formulas Demo'!$A$5:$A$8,0)),"No Match Found")</f>
        <v>Normal Driving</v>
      </c>
    </row>
    <row r="4578" spans="1:8" x14ac:dyDescent="0.3">
      <c r="A4578" s="9">
        <f>'Raw Data'!A4577</f>
        <v>45367.885416666701</v>
      </c>
      <c r="B4578" s="11">
        <f>'Raw Data'!M4577</f>
        <v>52.588360732231003</v>
      </c>
      <c r="C4578" s="11" t="str">
        <f t="shared" si="142"/>
        <v>Moderate</v>
      </c>
      <c r="D4578" s="11">
        <f>'Raw Data'!P4577</f>
        <v>0</v>
      </c>
      <c r="E4578" s="11" t="str">
        <f t="shared" si="143"/>
        <v>No Accident</v>
      </c>
      <c r="F4578" s="11" t="str">
        <f>'Raw Data'!O4577</f>
        <v>Clear</v>
      </c>
      <c r="G4578" s="11" t="str">
        <f>IFERROR(VLOOKUP(F4578,'Lookup Formulas Demo'!$A$5:$B$8,2,0),"Unknown Weather")</f>
        <v>Normal Driving</v>
      </c>
      <c r="H4578" s="11" t="str">
        <f>_xlfn.IFNA(INDEX('Lookup Formulas Demo'!$B$5:$B$8,MATCH(F4578,'Lookup Formulas Demo'!$A$5:$A$8,0)),"No Match Found")</f>
        <v>Normal Driving</v>
      </c>
    </row>
    <row r="4579" spans="1:8" x14ac:dyDescent="0.3">
      <c r="A4579" s="9">
        <f>'Raw Data'!A4578</f>
        <v>45367.888888888898</v>
      </c>
      <c r="B4579" s="11">
        <f>'Raw Data'!M4578</f>
        <v>38.182520129138297</v>
      </c>
      <c r="C4579" s="11" t="str">
        <f t="shared" si="142"/>
        <v>Free-flow</v>
      </c>
      <c r="D4579" s="11">
        <f>'Raw Data'!P4578</f>
        <v>0</v>
      </c>
      <c r="E4579" s="11" t="str">
        <f t="shared" si="143"/>
        <v>No Accident</v>
      </c>
      <c r="F4579" s="11" t="str">
        <f>'Raw Data'!O4578</f>
        <v>Rain</v>
      </c>
      <c r="G4579" s="11" t="str">
        <f>IFERROR(VLOOKUP(F4579,'Lookup Formulas Demo'!$A$5:$B$8,2,0),"Unknown Weather")</f>
        <v>Reduce Speed, Increase Following Distance</v>
      </c>
      <c r="H4579" s="11" t="str">
        <f>_xlfn.IFNA(INDEX('Lookup Formulas Demo'!$B$5:$B$8,MATCH(F4579,'Lookup Formulas Demo'!$A$5:$A$8,0)),"No Match Found")</f>
        <v>Reduce Speed, Increase Following Distance</v>
      </c>
    </row>
    <row r="4580" spans="1:8" x14ac:dyDescent="0.3">
      <c r="A4580" s="9">
        <f>'Raw Data'!A4579</f>
        <v>45367.892361111102</v>
      </c>
      <c r="B4580" s="11">
        <f>'Raw Data'!M4579</f>
        <v>16.206976801010502</v>
      </c>
      <c r="C4580" s="11" t="str">
        <f t="shared" si="142"/>
        <v>Free-flow</v>
      </c>
      <c r="D4580" s="11">
        <f>'Raw Data'!P4579</f>
        <v>0</v>
      </c>
      <c r="E4580" s="11" t="str">
        <f t="shared" si="143"/>
        <v>No Accident</v>
      </c>
      <c r="F4580" s="11" t="str">
        <f>'Raw Data'!O4579</f>
        <v>Fog</v>
      </c>
      <c r="G4580" s="11" t="str">
        <f>IFERROR(VLOOKUP(F4580,'Lookup Formulas Demo'!$A$5:$B$8,2,0),"Unknown Weather")</f>
        <v>Use Fog Lights, Reduce Speed</v>
      </c>
      <c r="H4580" s="11" t="str">
        <f>_xlfn.IFNA(INDEX('Lookup Formulas Demo'!$B$5:$B$8,MATCH(F4580,'Lookup Formulas Demo'!$A$5:$A$8,0)),"No Match Found")</f>
        <v>Use Fog Lights, Reduce Speed</v>
      </c>
    </row>
    <row r="4581" spans="1:8" x14ac:dyDescent="0.3">
      <c r="A4581" s="9">
        <f>'Raw Data'!A4580</f>
        <v>45367.895833333299</v>
      </c>
      <c r="B4581" s="11">
        <f>'Raw Data'!M4580</f>
        <v>98.758753680688898</v>
      </c>
      <c r="C4581" s="11" t="str">
        <f t="shared" si="142"/>
        <v>Congested</v>
      </c>
      <c r="D4581" s="11">
        <f>'Raw Data'!P4580</f>
        <v>0</v>
      </c>
      <c r="E4581" s="11" t="str">
        <f t="shared" si="143"/>
        <v>No Accident</v>
      </c>
      <c r="F4581" s="11" t="str">
        <f>'Raw Data'!O4580</f>
        <v>Fog</v>
      </c>
      <c r="G4581" s="11" t="str">
        <f>IFERROR(VLOOKUP(F4581,'Lookup Formulas Demo'!$A$5:$B$8,2,0),"Unknown Weather")</f>
        <v>Use Fog Lights, Reduce Speed</v>
      </c>
      <c r="H4581" s="11" t="str">
        <f>_xlfn.IFNA(INDEX('Lookup Formulas Demo'!$B$5:$B$8,MATCH(F4581,'Lookup Formulas Demo'!$A$5:$A$8,0)),"No Match Found")</f>
        <v>Use Fog Lights, Reduce Speed</v>
      </c>
    </row>
    <row r="4582" spans="1:8" x14ac:dyDescent="0.3">
      <c r="A4582" s="9">
        <f>'Raw Data'!A4581</f>
        <v>45367.899305555598</v>
      </c>
      <c r="B4582" s="11">
        <f>'Raw Data'!M4581</f>
        <v>23.9653396987521</v>
      </c>
      <c r="C4582" s="11" t="str">
        <f t="shared" si="142"/>
        <v>Free-flow</v>
      </c>
      <c r="D4582" s="11">
        <f>'Raw Data'!P4581</f>
        <v>0</v>
      </c>
      <c r="E4582" s="11" t="str">
        <f t="shared" si="143"/>
        <v>No Accident</v>
      </c>
      <c r="F4582" s="11" t="str">
        <f>'Raw Data'!O4581</f>
        <v>Clear</v>
      </c>
      <c r="G4582" s="11" t="str">
        <f>IFERROR(VLOOKUP(F4582,'Lookup Formulas Demo'!$A$5:$B$8,2,0),"Unknown Weather")</f>
        <v>Normal Driving</v>
      </c>
      <c r="H4582" s="11" t="str">
        <f>_xlfn.IFNA(INDEX('Lookup Formulas Demo'!$B$5:$B$8,MATCH(F4582,'Lookup Formulas Demo'!$A$5:$A$8,0)),"No Match Found")</f>
        <v>Normal Driving</v>
      </c>
    </row>
    <row r="4583" spans="1:8" x14ac:dyDescent="0.3">
      <c r="A4583" s="9">
        <f>'Raw Data'!A4582</f>
        <v>45367.902777777803</v>
      </c>
      <c r="B4583" s="11">
        <f>'Raw Data'!M4582</f>
        <v>91.3052868126276</v>
      </c>
      <c r="C4583" s="11" t="str">
        <f t="shared" si="142"/>
        <v>Congested</v>
      </c>
      <c r="D4583" s="11">
        <f>'Raw Data'!P4582</f>
        <v>0</v>
      </c>
      <c r="E4583" s="11" t="str">
        <f t="shared" si="143"/>
        <v>No Accident</v>
      </c>
      <c r="F4583" s="11" t="str">
        <f>'Raw Data'!O4582</f>
        <v>Clear</v>
      </c>
      <c r="G4583" s="11" t="str">
        <f>IFERROR(VLOOKUP(F4583,'Lookup Formulas Demo'!$A$5:$B$8,2,0),"Unknown Weather")</f>
        <v>Normal Driving</v>
      </c>
      <c r="H4583" s="11" t="str">
        <f>_xlfn.IFNA(INDEX('Lookup Formulas Demo'!$B$5:$B$8,MATCH(F4583,'Lookup Formulas Demo'!$A$5:$A$8,0)),"No Match Found")</f>
        <v>Normal Driving</v>
      </c>
    </row>
    <row r="4584" spans="1:8" x14ac:dyDescent="0.3">
      <c r="A4584" s="9">
        <f>'Raw Data'!A4583</f>
        <v>45367.90625</v>
      </c>
      <c r="B4584" s="11">
        <f>'Raw Data'!M4583</f>
        <v>60.272039181439702</v>
      </c>
      <c r="C4584" s="11" t="str">
        <f t="shared" si="142"/>
        <v>Moderate</v>
      </c>
      <c r="D4584" s="11">
        <f>'Raw Data'!P4583</f>
        <v>0</v>
      </c>
      <c r="E4584" s="11" t="str">
        <f t="shared" si="143"/>
        <v>No Accident</v>
      </c>
      <c r="F4584" s="11" t="str">
        <f>'Raw Data'!O4583</f>
        <v>Clear</v>
      </c>
      <c r="G4584" s="11" t="str">
        <f>IFERROR(VLOOKUP(F4584,'Lookup Formulas Demo'!$A$5:$B$8,2,0),"Unknown Weather")</f>
        <v>Normal Driving</v>
      </c>
      <c r="H4584" s="11" t="str">
        <f>_xlfn.IFNA(INDEX('Lookup Formulas Demo'!$B$5:$B$8,MATCH(F4584,'Lookup Formulas Demo'!$A$5:$A$8,0)),"No Match Found")</f>
        <v>Normal Driving</v>
      </c>
    </row>
    <row r="4585" spans="1:8" x14ac:dyDescent="0.3">
      <c r="A4585" s="9">
        <f>'Raw Data'!A4584</f>
        <v>45367.909722222197</v>
      </c>
      <c r="B4585" s="11">
        <f>'Raw Data'!M4584</f>
        <v>37.681972787533901</v>
      </c>
      <c r="C4585" s="11" t="str">
        <f t="shared" si="142"/>
        <v>Free-flow</v>
      </c>
      <c r="D4585" s="11">
        <f>'Raw Data'!P4584</f>
        <v>0</v>
      </c>
      <c r="E4585" s="11" t="str">
        <f t="shared" si="143"/>
        <v>No Accident</v>
      </c>
      <c r="F4585" s="11" t="str">
        <f>'Raw Data'!O4584</f>
        <v>Clear</v>
      </c>
      <c r="G4585" s="11" t="str">
        <f>IFERROR(VLOOKUP(F4585,'Lookup Formulas Demo'!$A$5:$B$8,2,0),"Unknown Weather")</f>
        <v>Normal Driving</v>
      </c>
      <c r="H4585" s="11" t="str">
        <f>_xlfn.IFNA(INDEX('Lookup Formulas Demo'!$B$5:$B$8,MATCH(F4585,'Lookup Formulas Demo'!$A$5:$A$8,0)),"No Match Found")</f>
        <v>Normal Driving</v>
      </c>
    </row>
    <row r="4586" spans="1:8" x14ac:dyDescent="0.3">
      <c r="A4586" s="9">
        <f>'Raw Data'!A4585</f>
        <v>45367.913194444503</v>
      </c>
      <c r="B4586" s="11">
        <f>'Raw Data'!M4585</f>
        <v>12.2460466087441</v>
      </c>
      <c r="C4586" s="11" t="str">
        <f t="shared" si="142"/>
        <v>Free-flow</v>
      </c>
      <c r="D4586" s="11">
        <f>'Raw Data'!P4585</f>
        <v>0</v>
      </c>
      <c r="E4586" s="11" t="str">
        <f t="shared" si="143"/>
        <v>No Accident</v>
      </c>
      <c r="F4586" s="11" t="str">
        <f>'Raw Data'!O4585</f>
        <v>Fog</v>
      </c>
      <c r="G4586" s="11" t="str">
        <f>IFERROR(VLOOKUP(F4586,'Lookup Formulas Demo'!$A$5:$B$8,2,0),"Unknown Weather")</f>
        <v>Use Fog Lights, Reduce Speed</v>
      </c>
      <c r="H4586" s="11" t="str">
        <f>_xlfn.IFNA(INDEX('Lookup Formulas Demo'!$B$5:$B$8,MATCH(F4586,'Lookup Formulas Demo'!$A$5:$A$8,0)),"No Match Found")</f>
        <v>Use Fog Lights, Reduce Speed</v>
      </c>
    </row>
    <row r="4587" spans="1:8" x14ac:dyDescent="0.3">
      <c r="A4587" s="9">
        <f>'Raw Data'!A4586</f>
        <v>45367.916666666701</v>
      </c>
      <c r="B4587" s="11">
        <f>'Raw Data'!M4586</f>
        <v>91.587205216562197</v>
      </c>
      <c r="C4587" s="11" t="str">
        <f t="shared" si="142"/>
        <v>Congested</v>
      </c>
      <c r="D4587" s="11">
        <f>'Raw Data'!P4586</f>
        <v>0</v>
      </c>
      <c r="E4587" s="11" t="str">
        <f t="shared" si="143"/>
        <v>No Accident</v>
      </c>
      <c r="F4587" s="11" t="str">
        <f>'Raw Data'!O4586</f>
        <v>Snow</v>
      </c>
      <c r="G4587" s="11" t="str">
        <f>IFERROR(VLOOKUP(F4587,'Lookup Formulas Demo'!$A$5:$B$8,2,0),"Unknown Weather")</f>
        <v>Extreme Caution, Consider Delay</v>
      </c>
      <c r="H4587" s="11" t="str">
        <f>_xlfn.IFNA(INDEX('Lookup Formulas Demo'!$B$5:$B$8,MATCH(F4587,'Lookup Formulas Demo'!$A$5:$A$8,0)),"No Match Found")</f>
        <v>Extreme Caution, Consider Delay</v>
      </c>
    </row>
    <row r="4588" spans="1:8" x14ac:dyDescent="0.3">
      <c r="A4588" s="9">
        <f>'Raw Data'!A4587</f>
        <v>45367.920138888898</v>
      </c>
      <c r="B4588" s="11">
        <f>'Raw Data'!M4587</f>
        <v>81.823915356160697</v>
      </c>
      <c r="C4588" s="11" t="str">
        <f t="shared" si="142"/>
        <v>Congested</v>
      </c>
      <c r="D4588" s="11">
        <f>'Raw Data'!P4587</f>
        <v>0</v>
      </c>
      <c r="E4588" s="11" t="str">
        <f t="shared" si="143"/>
        <v>No Accident</v>
      </c>
      <c r="F4588" s="11" t="str">
        <f>'Raw Data'!O4587</f>
        <v>Rain</v>
      </c>
      <c r="G4588" s="11" t="str">
        <f>IFERROR(VLOOKUP(F4588,'Lookup Formulas Demo'!$A$5:$B$8,2,0),"Unknown Weather")</f>
        <v>Reduce Speed, Increase Following Distance</v>
      </c>
      <c r="H4588" s="11" t="str">
        <f>_xlfn.IFNA(INDEX('Lookup Formulas Demo'!$B$5:$B$8,MATCH(F4588,'Lookup Formulas Demo'!$A$5:$A$8,0)),"No Match Found")</f>
        <v>Reduce Speed, Increase Following Distance</v>
      </c>
    </row>
    <row r="4589" spans="1:8" x14ac:dyDescent="0.3">
      <c r="A4589" s="9">
        <f>'Raw Data'!A4588</f>
        <v>45367.923611111102</v>
      </c>
      <c r="B4589" s="11">
        <f>'Raw Data'!M4588</f>
        <v>96.030788600188401</v>
      </c>
      <c r="C4589" s="11" t="str">
        <f t="shared" si="142"/>
        <v>Congested</v>
      </c>
      <c r="D4589" s="11">
        <f>'Raw Data'!P4588</f>
        <v>0</v>
      </c>
      <c r="E4589" s="11" t="str">
        <f t="shared" si="143"/>
        <v>No Accident</v>
      </c>
      <c r="F4589" s="11" t="str">
        <f>'Raw Data'!O4588</f>
        <v>Fog</v>
      </c>
      <c r="G4589" s="11" t="str">
        <f>IFERROR(VLOOKUP(F4589,'Lookup Formulas Demo'!$A$5:$B$8,2,0),"Unknown Weather")</f>
        <v>Use Fog Lights, Reduce Speed</v>
      </c>
      <c r="H4589" s="11" t="str">
        <f>_xlfn.IFNA(INDEX('Lookup Formulas Demo'!$B$5:$B$8,MATCH(F4589,'Lookup Formulas Demo'!$A$5:$A$8,0)),"No Match Found")</f>
        <v>Use Fog Lights, Reduce Speed</v>
      </c>
    </row>
    <row r="4590" spans="1:8" x14ac:dyDescent="0.3">
      <c r="A4590" s="9">
        <f>'Raw Data'!A4589</f>
        <v>45367.927083333299</v>
      </c>
      <c r="B4590" s="11">
        <f>'Raw Data'!M4589</f>
        <v>60.665893248950098</v>
      </c>
      <c r="C4590" s="11" t="str">
        <f t="shared" si="142"/>
        <v>Moderate</v>
      </c>
      <c r="D4590" s="11">
        <f>'Raw Data'!P4589</f>
        <v>0</v>
      </c>
      <c r="E4590" s="11" t="str">
        <f t="shared" si="143"/>
        <v>No Accident</v>
      </c>
      <c r="F4590" s="11" t="str">
        <f>'Raw Data'!O4589</f>
        <v>Fog</v>
      </c>
      <c r="G4590" s="11" t="str">
        <f>IFERROR(VLOOKUP(F4590,'Lookup Formulas Demo'!$A$5:$B$8,2,0),"Unknown Weather")</f>
        <v>Use Fog Lights, Reduce Speed</v>
      </c>
      <c r="H4590" s="11" t="str">
        <f>_xlfn.IFNA(INDEX('Lookup Formulas Demo'!$B$5:$B$8,MATCH(F4590,'Lookup Formulas Demo'!$A$5:$A$8,0)),"No Match Found")</f>
        <v>Use Fog Lights, Reduce Speed</v>
      </c>
    </row>
    <row r="4591" spans="1:8" x14ac:dyDescent="0.3">
      <c r="A4591" s="9">
        <f>'Raw Data'!A4590</f>
        <v>45367.930555555598</v>
      </c>
      <c r="B4591" s="11">
        <f>'Raw Data'!M4590</f>
        <v>44.841526881535898</v>
      </c>
      <c r="C4591" s="11" t="str">
        <f t="shared" si="142"/>
        <v>Free-flow</v>
      </c>
      <c r="D4591" s="11">
        <f>'Raw Data'!P4590</f>
        <v>0</v>
      </c>
      <c r="E4591" s="11" t="str">
        <f t="shared" si="143"/>
        <v>No Accident</v>
      </c>
      <c r="F4591" s="11" t="str">
        <f>'Raw Data'!O4590</f>
        <v>Snow</v>
      </c>
      <c r="G4591" s="11" t="str">
        <f>IFERROR(VLOOKUP(F4591,'Lookup Formulas Demo'!$A$5:$B$8,2,0),"Unknown Weather")</f>
        <v>Extreme Caution, Consider Delay</v>
      </c>
      <c r="H4591" s="11" t="str">
        <f>_xlfn.IFNA(INDEX('Lookup Formulas Demo'!$B$5:$B$8,MATCH(F4591,'Lookup Formulas Demo'!$A$5:$A$8,0)),"No Match Found")</f>
        <v>Extreme Caution, Consider Delay</v>
      </c>
    </row>
    <row r="4592" spans="1:8" x14ac:dyDescent="0.3">
      <c r="A4592" s="9">
        <f>'Raw Data'!A4591</f>
        <v>45367.934027777803</v>
      </c>
      <c r="B4592" s="11">
        <f>'Raw Data'!M4591</f>
        <v>47.075991251459499</v>
      </c>
      <c r="C4592" s="11" t="str">
        <f t="shared" si="142"/>
        <v>Free-flow</v>
      </c>
      <c r="D4592" s="11">
        <f>'Raw Data'!P4591</f>
        <v>0</v>
      </c>
      <c r="E4592" s="11" t="str">
        <f t="shared" si="143"/>
        <v>No Accident</v>
      </c>
      <c r="F4592" s="11" t="str">
        <f>'Raw Data'!O4591</f>
        <v>Clear</v>
      </c>
      <c r="G4592" s="11" t="str">
        <f>IFERROR(VLOOKUP(F4592,'Lookup Formulas Demo'!$A$5:$B$8,2,0),"Unknown Weather")</f>
        <v>Normal Driving</v>
      </c>
      <c r="H4592" s="11" t="str">
        <f>_xlfn.IFNA(INDEX('Lookup Formulas Demo'!$B$5:$B$8,MATCH(F4592,'Lookup Formulas Demo'!$A$5:$A$8,0)),"No Match Found")</f>
        <v>Normal Driving</v>
      </c>
    </row>
    <row r="4593" spans="1:8" x14ac:dyDescent="0.3">
      <c r="A4593" s="9">
        <f>'Raw Data'!A4592</f>
        <v>45367.9375</v>
      </c>
      <c r="B4593" s="11">
        <f>'Raw Data'!M4592</f>
        <v>32.408428905218301</v>
      </c>
      <c r="C4593" s="11" t="str">
        <f t="shared" si="142"/>
        <v>Free-flow</v>
      </c>
      <c r="D4593" s="11">
        <f>'Raw Data'!P4592</f>
        <v>1</v>
      </c>
      <c r="E4593" s="11" t="str">
        <f t="shared" si="143"/>
        <v>Accident Reported</v>
      </c>
      <c r="F4593" s="11" t="str">
        <f>'Raw Data'!O4592</f>
        <v>Snow</v>
      </c>
      <c r="G4593" s="11" t="str">
        <f>IFERROR(VLOOKUP(F4593,'Lookup Formulas Demo'!$A$5:$B$8,2,0),"Unknown Weather")</f>
        <v>Extreme Caution, Consider Delay</v>
      </c>
      <c r="H4593" s="11" t="str">
        <f>_xlfn.IFNA(INDEX('Lookup Formulas Demo'!$B$5:$B$8,MATCH(F4593,'Lookup Formulas Demo'!$A$5:$A$8,0)),"No Match Found")</f>
        <v>Extreme Caution, Consider Delay</v>
      </c>
    </row>
    <row r="4594" spans="1:8" x14ac:dyDescent="0.3">
      <c r="A4594" s="9">
        <f>'Raw Data'!A4593</f>
        <v>45367.940972222197</v>
      </c>
      <c r="B4594" s="11">
        <f>'Raw Data'!M4593</f>
        <v>99.332593082022299</v>
      </c>
      <c r="C4594" s="11" t="str">
        <f t="shared" si="142"/>
        <v>Congested</v>
      </c>
      <c r="D4594" s="11">
        <f>'Raw Data'!P4593</f>
        <v>1</v>
      </c>
      <c r="E4594" s="11" t="str">
        <f t="shared" si="143"/>
        <v>Accident Reported</v>
      </c>
      <c r="F4594" s="11" t="str">
        <f>'Raw Data'!O4593</f>
        <v>Clear</v>
      </c>
      <c r="G4594" s="11" t="str">
        <f>IFERROR(VLOOKUP(F4594,'Lookup Formulas Demo'!$A$5:$B$8,2,0),"Unknown Weather")</f>
        <v>Normal Driving</v>
      </c>
      <c r="H4594" s="11" t="str">
        <f>_xlfn.IFNA(INDEX('Lookup Formulas Demo'!$B$5:$B$8,MATCH(F4594,'Lookup Formulas Demo'!$A$5:$A$8,0)),"No Match Found")</f>
        <v>Normal Driving</v>
      </c>
    </row>
    <row r="4595" spans="1:8" x14ac:dyDescent="0.3">
      <c r="A4595" s="9">
        <f>'Raw Data'!A4594</f>
        <v>45367.944444444503</v>
      </c>
      <c r="B4595" s="11">
        <f>'Raw Data'!M4594</f>
        <v>26.348839803287301</v>
      </c>
      <c r="C4595" s="11" t="str">
        <f t="shared" si="142"/>
        <v>Free-flow</v>
      </c>
      <c r="D4595" s="11">
        <f>'Raw Data'!P4594</f>
        <v>1</v>
      </c>
      <c r="E4595" s="11" t="str">
        <f t="shared" si="143"/>
        <v>Accident Reported</v>
      </c>
      <c r="F4595" s="11" t="str">
        <f>'Raw Data'!O4594</f>
        <v>Rain</v>
      </c>
      <c r="G4595" s="11" t="str">
        <f>IFERROR(VLOOKUP(F4595,'Lookup Formulas Demo'!$A$5:$B$8,2,0),"Unknown Weather")</f>
        <v>Reduce Speed, Increase Following Distance</v>
      </c>
      <c r="H4595" s="11" t="str">
        <f>_xlfn.IFNA(INDEX('Lookup Formulas Demo'!$B$5:$B$8,MATCH(F4595,'Lookup Formulas Demo'!$A$5:$A$8,0)),"No Match Found")</f>
        <v>Reduce Speed, Increase Following Distance</v>
      </c>
    </row>
    <row r="4596" spans="1:8" x14ac:dyDescent="0.3">
      <c r="A4596" s="9">
        <f>'Raw Data'!A4595</f>
        <v>45367.947916666701</v>
      </c>
      <c r="B4596" s="11">
        <f>'Raw Data'!M4595</f>
        <v>87.422404368614295</v>
      </c>
      <c r="C4596" s="11" t="str">
        <f t="shared" si="142"/>
        <v>Congested</v>
      </c>
      <c r="D4596" s="11">
        <f>'Raw Data'!P4595</f>
        <v>0</v>
      </c>
      <c r="E4596" s="11" t="str">
        <f t="shared" si="143"/>
        <v>No Accident</v>
      </c>
      <c r="F4596" s="11" t="str">
        <f>'Raw Data'!O4595</f>
        <v>Snow</v>
      </c>
      <c r="G4596" s="11" t="str">
        <f>IFERROR(VLOOKUP(F4596,'Lookup Formulas Demo'!$A$5:$B$8,2,0),"Unknown Weather")</f>
        <v>Extreme Caution, Consider Delay</v>
      </c>
      <c r="H4596" s="11" t="str">
        <f>_xlfn.IFNA(INDEX('Lookup Formulas Demo'!$B$5:$B$8,MATCH(F4596,'Lookup Formulas Demo'!$A$5:$A$8,0)),"No Match Found")</f>
        <v>Extreme Caution, Consider Delay</v>
      </c>
    </row>
    <row r="4597" spans="1:8" x14ac:dyDescent="0.3">
      <c r="A4597" s="9">
        <f>'Raw Data'!A4596</f>
        <v>45367.951388888898</v>
      </c>
      <c r="B4597" s="11">
        <f>'Raw Data'!M4596</f>
        <v>65.377693389999905</v>
      </c>
      <c r="C4597" s="11" t="str">
        <f t="shared" si="142"/>
        <v>Moderate</v>
      </c>
      <c r="D4597" s="11">
        <f>'Raw Data'!P4596</f>
        <v>1</v>
      </c>
      <c r="E4597" s="11" t="str">
        <f t="shared" si="143"/>
        <v>Accident Reported</v>
      </c>
      <c r="F4597" s="11" t="str">
        <f>'Raw Data'!O4596</f>
        <v>Clear</v>
      </c>
      <c r="G4597" s="11" t="str">
        <f>IFERROR(VLOOKUP(F4597,'Lookup Formulas Demo'!$A$5:$B$8,2,0),"Unknown Weather")</f>
        <v>Normal Driving</v>
      </c>
      <c r="H4597" s="11" t="str">
        <f>_xlfn.IFNA(INDEX('Lookup Formulas Demo'!$B$5:$B$8,MATCH(F4597,'Lookup Formulas Demo'!$A$5:$A$8,0)),"No Match Found")</f>
        <v>Normal Driving</v>
      </c>
    </row>
    <row r="4598" spans="1:8" x14ac:dyDescent="0.3">
      <c r="A4598" s="9">
        <f>'Raw Data'!A4597</f>
        <v>45367.954861111102</v>
      </c>
      <c r="B4598" s="11">
        <f>'Raw Data'!M4597</f>
        <v>74.792008735766402</v>
      </c>
      <c r="C4598" s="11" t="str">
        <f t="shared" si="142"/>
        <v>Moderate</v>
      </c>
      <c r="D4598" s="11">
        <f>'Raw Data'!P4597</f>
        <v>0</v>
      </c>
      <c r="E4598" s="11" t="str">
        <f t="shared" si="143"/>
        <v>No Accident</v>
      </c>
      <c r="F4598" s="11" t="str">
        <f>'Raw Data'!O4597</f>
        <v>Fog</v>
      </c>
      <c r="G4598" s="11" t="str">
        <f>IFERROR(VLOOKUP(F4598,'Lookup Formulas Demo'!$A$5:$B$8,2,0),"Unknown Weather")</f>
        <v>Use Fog Lights, Reduce Speed</v>
      </c>
      <c r="H4598" s="11" t="str">
        <f>_xlfn.IFNA(INDEX('Lookup Formulas Demo'!$B$5:$B$8,MATCH(F4598,'Lookup Formulas Demo'!$A$5:$A$8,0)),"No Match Found")</f>
        <v>Use Fog Lights, Reduce Speed</v>
      </c>
    </row>
    <row r="4599" spans="1:8" x14ac:dyDescent="0.3">
      <c r="A4599" s="9">
        <f>'Raw Data'!A4598</f>
        <v>45367.958333333299</v>
      </c>
      <c r="B4599" s="11">
        <f>'Raw Data'!M4598</f>
        <v>26.179727553394699</v>
      </c>
      <c r="C4599" s="11" t="str">
        <f t="shared" si="142"/>
        <v>Free-flow</v>
      </c>
      <c r="D4599" s="11">
        <f>'Raw Data'!P4598</f>
        <v>0</v>
      </c>
      <c r="E4599" s="11" t="str">
        <f t="shared" si="143"/>
        <v>No Accident</v>
      </c>
      <c r="F4599" s="11" t="str">
        <f>'Raw Data'!O4598</f>
        <v>Snow</v>
      </c>
      <c r="G4599" s="11" t="str">
        <f>IFERROR(VLOOKUP(F4599,'Lookup Formulas Demo'!$A$5:$B$8,2,0),"Unknown Weather")</f>
        <v>Extreme Caution, Consider Delay</v>
      </c>
      <c r="H4599" s="11" t="str">
        <f>_xlfn.IFNA(INDEX('Lookup Formulas Demo'!$B$5:$B$8,MATCH(F4599,'Lookup Formulas Demo'!$A$5:$A$8,0)),"No Match Found")</f>
        <v>Extreme Caution, Consider Delay</v>
      </c>
    </row>
    <row r="4600" spans="1:8" x14ac:dyDescent="0.3">
      <c r="A4600" s="9">
        <f>'Raw Data'!A4599</f>
        <v>45367.961805555598</v>
      </c>
      <c r="B4600" s="11">
        <f>'Raw Data'!M4599</f>
        <v>93.901560122763698</v>
      </c>
      <c r="C4600" s="11" t="str">
        <f t="shared" si="142"/>
        <v>Congested</v>
      </c>
      <c r="D4600" s="11">
        <f>'Raw Data'!P4599</f>
        <v>0</v>
      </c>
      <c r="E4600" s="11" t="str">
        <f t="shared" si="143"/>
        <v>No Accident</v>
      </c>
      <c r="F4600" s="11" t="str">
        <f>'Raw Data'!O4599</f>
        <v>Clear</v>
      </c>
      <c r="G4600" s="11" t="str">
        <f>IFERROR(VLOOKUP(F4600,'Lookup Formulas Demo'!$A$5:$B$8,2,0),"Unknown Weather")</f>
        <v>Normal Driving</v>
      </c>
      <c r="H4600" s="11" t="str">
        <f>_xlfn.IFNA(INDEX('Lookup Formulas Demo'!$B$5:$B$8,MATCH(F4600,'Lookup Formulas Demo'!$A$5:$A$8,0)),"No Match Found")</f>
        <v>Normal Driving</v>
      </c>
    </row>
    <row r="4601" spans="1:8" x14ac:dyDescent="0.3">
      <c r="A4601" s="9">
        <f>'Raw Data'!A4600</f>
        <v>45367.965277777803</v>
      </c>
      <c r="B4601" s="11">
        <f>'Raw Data'!M4600</f>
        <v>26.623527535584302</v>
      </c>
      <c r="C4601" s="11" t="str">
        <f t="shared" si="142"/>
        <v>Free-flow</v>
      </c>
      <c r="D4601" s="11">
        <f>'Raw Data'!P4600</f>
        <v>0</v>
      </c>
      <c r="E4601" s="11" t="str">
        <f t="shared" si="143"/>
        <v>No Accident</v>
      </c>
      <c r="F4601" s="11" t="str">
        <f>'Raw Data'!O4600</f>
        <v>Clear</v>
      </c>
      <c r="G4601" s="11" t="str">
        <f>IFERROR(VLOOKUP(F4601,'Lookup Formulas Demo'!$A$5:$B$8,2,0),"Unknown Weather")</f>
        <v>Normal Driving</v>
      </c>
      <c r="H4601" s="11" t="str">
        <f>_xlfn.IFNA(INDEX('Lookup Formulas Demo'!$B$5:$B$8,MATCH(F4601,'Lookup Formulas Demo'!$A$5:$A$8,0)),"No Match Found")</f>
        <v>Normal Driving</v>
      </c>
    </row>
    <row r="4602" spans="1:8" x14ac:dyDescent="0.3">
      <c r="A4602" s="9">
        <f>'Raw Data'!A4601</f>
        <v>45367.96875</v>
      </c>
      <c r="B4602" s="11">
        <f>'Raw Data'!M4601</f>
        <v>64.638360468400606</v>
      </c>
      <c r="C4602" s="11" t="str">
        <f t="shared" si="142"/>
        <v>Moderate</v>
      </c>
      <c r="D4602" s="11">
        <f>'Raw Data'!P4601</f>
        <v>0</v>
      </c>
      <c r="E4602" s="11" t="str">
        <f t="shared" si="143"/>
        <v>No Accident</v>
      </c>
      <c r="F4602" s="11" t="str">
        <f>'Raw Data'!O4601</f>
        <v>Fog</v>
      </c>
      <c r="G4602" s="11" t="str">
        <f>IFERROR(VLOOKUP(F4602,'Lookup Formulas Demo'!$A$5:$B$8,2,0),"Unknown Weather")</f>
        <v>Use Fog Lights, Reduce Speed</v>
      </c>
      <c r="H4602" s="11" t="str">
        <f>_xlfn.IFNA(INDEX('Lookup Formulas Demo'!$B$5:$B$8,MATCH(F4602,'Lookup Formulas Demo'!$A$5:$A$8,0)),"No Match Found")</f>
        <v>Use Fog Lights, Reduce Speed</v>
      </c>
    </row>
    <row r="4603" spans="1:8" x14ac:dyDescent="0.3">
      <c r="A4603" s="9">
        <f>'Raw Data'!A4602</f>
        <v>45367.972222222197</v>
      </c>
      <c r="B4603" s="11">
        <f>'Raw Data'!M4602</f>
        <v>55.511107654533198</v>
      </c>
      <c r="C4603" s="11" t="str">
        <f t="shared" si="142"/>
        <v>Moderate</v>
      </c>
      <c r="D4603" s="11">
        <f>'Raw Data'!P4602</f>
        <v>0</v>
      </c>
      <c r="E4603" s="11" t="str">
        <f t="shared" si="143"/>
        <v>No Accident</v>
      </c>
      <c r="F4603" s="11" t="str">
        <f>'Raw Data'!O4602</f>
        <v>Fog</v>
      </c>
      <c r="G4603" s="11" t="str">
        <f>IFERROR(VLOOKUP(F4603,'Lookup Formulas Demo'!$A$5:$B$8,2,0),"Unknown Weather")</f>
        <v>Use Fog Lights, Reduce Speed</v>
      </c>
      <c r="H4603" s="11" t="str">
        <f>_xlfn.IFNA(INDEX('Lookup Formulas Demo'!$B$5:$B$8,MATCH(F4603,'Lookup Formulas Demo'!$A$5:$A$8,0)),"No Match Found")</f>
        <v>Use Fog Lights, Reduce Speed</v>
      </c>
    </row>
    <row r="4604" spans="1:8" x14ac:dyDescent="0.3">
      <c r="A4604" s="9">
        <f>'Raw Data'!A4603</f>
        <v>45367.975694444503</v>
      </c>
      <c r="B4604" s="11">
        <f>'Raw Data'!M4603</f>
        <v>33.495198127134898</v>
      </c>
      <c r="C4604" s="11" t="str">
        <f t="shared" si="142"/>
        <v>Free-flow</v>
      </c>
      <c r="D4604" s="11">
        <f>'Raw Data'!P4603</f>
        <v>1</v>
      </c>
      <c r="E4604" s="11" t="str">
        <f t="shared" si="143"/>
        <v>Accident Reported</v>
      </c>
      <c r="F4604" s="11" t="str">
        <f>'Raw Data'!O4603</f>
        <v>Snow</v>
      </c>
      <c r="G4604" s="11" t="str">
        <f>IFERROR(VLOOKUP(F4604,'Lookup Formulas Demo'!$A$5:$B$8,2,0),"Unknown Weather")</f>
        <v>Extreme Caution, Consider Delay</v>
      </c>
      <c r="H4604" s="11" t="str">
        <f>_xlfn.IFNA(INDEX('Lookup Formulas Demo'!$B$5:$B$8,MATCH(F4604,'Lookup Formulas Demo'!$A$5:$A$8,0)),"No Match Found")</f>
        <v>Extreme Caution, Consider Delay</v>
      </c>
    </row>
    <row r="4605" spans="1:8" x14ac:dyDescent="0.3">
      <c r="A4605" s="9">
        <f>'Raw Data'!A4604</f>
        <v>45367.979166666701</v>
      </c>
      <c r="B4605" s="11">
        <f>'Raw Data'!M4604</f>
        <v>30.770820680681499</v>
      </c>
      <c r="C4605" s="11" t="str">
        <f t="shared" si="142"/>
        <v>Free-flow</v>
      </c>
      <c r="D4605" s="11">
        <f>'Raw Data'!P4604</f>
        <v>0</v>
      </c>
      <c r="E4605" s="11" t="str">
        <f t="shared" si="143"/>
        <v>No Accident</v>
      </c>
      <c r="F4605" s="11" t="str">
        <f>'Raw Data'!O4604</f>
        <v>Rain</v>
      </c>
      <c r="G4605" s="11" t="str">
        <f>IFERROR(VLOOKUP(F4605,'Lookup Formulas Demo'!$A$5:$B$8,2,0),"Unknown Weather")</f>
        <v>Reduce Speed, Increase Following Distance</v>
      </c>
      <c r="H4605" s="11" t="str">
        <f>_xlfn.IFNA(INDEX('Lookup Formulas Demo'!$B$5:$B$8,MATCH(F4605,'Lookup Formulas Demo'!$A$5:$A$8,0)),"No Match Found")</f>
        <v>Reduce Speed, Increase Following Distance</v>
      </c>
    </row>
    <row r="4606" spans="1:8" x14ac:dyDescent="0.3">
      <c r="A4606" s="9">
        <f>'Raw Data'!A4605</f>
        <v>45367.982638888898</v>
      </c>
      <c r="B4606" s="11">
        <f>'Raw Data'!M4605</f>
        <v>29.560561445668998</v>
      </c>
      <c r="C4606" s="11" t="str">
        <f t="shared" si="142"/>
        <v>Free-flow</v>
      </c>
      <c r="D4606" s="11">
        <f>'Raw Data'!P4605</f>
        <v>0</v>
      </c>
      <c r="E4606" s="11" t="str">
        <f t="shared" si="143"/>
        <v>No Accident</v>
      </c>
      <c r="F4606" s="11" t="str">
        <f>'Raw Data'!O4605</f>
        <v>Fog</v>
      </c>
      <c r="G4606" s="11" t="str">
        <f>IFERROR(VLOOKUP(F4606,'Lookup Formulas Demo'!$A$5:$B$8,2,0),"Unknown Weather")</f>
        <v>Use Fog Lights, Reduce Speed</v>
      </c>
      <c r="H4606" s="11" t="str">
        <f>_xlfn.IFNA(INDEX('Lookup Formulas Demo'!$B$5:$B$8,MATCH(F4606,'Lookup Formulas Demo'!$A$5:$A$8,0)),"No Match Found")</f>
        <v>Use Fog Lights, Reduce Speed</v>
      </c>
    </row>
    <row r="4607" spans="1:8" x14ac:dyDescent="0.3">
      <c r="A4607" s="9">
        <f>'Raw Data'!A4606</f>
        <v>45367.986111111102</v>
      </c>
      <c r="B4607" s="11">
        <f>'Raw Data'!M4606</f>
        <v>84.510898690120399</v>
      </c>
      <c r="C4607" s="11" t="str">
        <f t="shared" si="142"/>
        <v>Congested</v>
      </c>
      <c r="D4607" s="11">
        <f>'Raw Data'!P4606</f>
        <v>0</v>
      </c>
      <c r="E4607" s="11" t="str">
        <f t="shared" si="143"/>
        <v>No Accident</v>
      </c>
      <c r="F4607" s="11" t="str">
        <f>'Raw Data'!O4606</f>
        <v>Snow</v>
      </c>
      <c r="G4607" s="11" t="str">
        <f>IFERROR(VLOOKUP(F4607,'Lookup Formulas Demo'!$A$5:$B$8,2,0),"Unknown Weather")</f>
        <v>Extreme Caution, Consider Delay</v>
      </c>
      <c r="H4607" s="11" t="str">
        <f>_xlfn.IFNA(INDEX('Lookup Formulas Demo'!$B$5:$B$8,MATCH(F4607,'Lookup Formulas Demo'!$A$5:$A$8,0)),"No Match Found")</f>
        <v>Extreme Caution, Consider Delay</v>
      </c>
    </row>
    <row r="4608" spans="1:8" x14ac:dyDescent="0.3">
      <c r="A4608" s="9">
        <f>'Raw Data'!A4607</f>
        <v>45367.989583333299</v>
      </c>
      <c r="B4608" s="11">
        <f>'Raw Data'!M4607</f>
        <v>19.3762503869375</v>
      </c>
      <c r="C4608" s="11" t="str">
        <f t="shared" si="142"/>
        <v>Free-flow</v>
      </c>
      <c r="D4608" s="11">
        <f>'Raw Data'!P4607</f>
        <v>0</v>
      </c>
      <c r="E4608" s="11" t="str">
        <f t="shared" si="143"/>
        <v>No Accident</v>
      </c>
      <c r="F4608" s="11" t="str">
        <f>'Raw Data'!O4607</f>
        <v>Snow</v>
      </c>
      <c r="G4608" s="11" t="str">
        <f>IFERROR(VLOOKUP(F4608,'Lookup Formulas Demo'!$A$5:$B$8,2,0),"Unknown Weather")</f>
        <v>Extreme Caution, Consider Delay</v>
      </c>
      <c r="H4608" s="11" t="str">
        <f>_xlfn.IFNA(INDEX('Lookup Formulas Demo'!$B$5:$B$8,MATCH(F4608,'Lookup Formulas Demo'!$A$5:$A$8,0)),"No Match Found")</f>
        <v>Extreme Caution, Consider Delay</v>
      </c>
    </row>
    <row r="4609" spans="1:8" x14ac:dyDescent="0.3">
      <c r="A4609" s="9">
        <f>'Raw Data'!A4608</f>
        <v>45367.993055555598</v>
      </c>
      <c r="B4609" s="11">
        <f>'Raw Data'!M4608</f>
        <v>58.183705811751103</v>
      </c>
      <c r="C4609" s="11" t="str">
        <f t="shared" si="142"/>
        <v>Moderate</v>
      </c>
      <c r="D4609" s="11">
        <f>'Raw Data'!P4608</f>
        <v>1</v>
      </c>
      <c r="E4609" s="11" t="str">
        <f t="shared" si="143"/>
        <v>Accident Reported</v>
      </c>
      <c r="F4609" s="11" t="str">
        <f>'Raw Data'!O4608</f>
        <v>Snow</v>
      </c>
      <c r="G4609" s="11" t="str">
        <f>IFERROR(VLOOKUP(F4609,'Lookup Formulas Demo'!$A$5:$B$8,2,0),"Unknown Weather")</f>
        <v>Extreme Caution, Consider Delay</v>
      </c>
      <c r="H4609" s="11" t="str">
        <f>_xlfn.IFNA(INDEX('Lookup Formulas Demo'!$B$5:$B$8,MATCH(F4609,'Lookup Formulas Demo'!$A$5:$A$8,0)),"No Match Found")</f>
        <v>Extreme Caution, Consider Delay</v>
      </c>
    </row>
    <row r="4610" spans="1:8" x14ac:dyDescent="0.3">
      <c r="A4610" s="9">
        <f>'Raw Data'!A4609</f>
        <v>45367.996527777803</v>
      </c>
      <c r="B4610" s="11">
        <f>'Raw Data'!M4609</f>
        <v>74.0698848348149</v>
      </c>
      <c r="C4610" s="11" t="str">
        <f t="shared" si="142"/>
        <v>Moderate</v>
      </c>
      <c r="D4610" s="11">
        <f>'Raw Data'!P4609</f>
        <v>0</v>
      </c>
      <c r="E4610" s="11" t="str">
        <f t="shared" si="143"/>
        <v>No Accident</v>
      </c>
      <c r="F4610" s="11" t="str">
        <f>'Raw Data'!O4609</f>
        <v>Clear</v>
      </c>
      <c r="G4610" s="11" t="str">
        <f>IFERROR(VLOOKUP(F4610,'Lookup Formulas Demo'!$A$5:$B$8,2,0),"Unknown Weather")</f>
        <v>Normal Driving</v>
      </c>
      <c r="H4610" s="11" t="str">
        <f>_xlfn.IFNA(INDEX('Lookup Formulas Demo'!$B$5:$B$8,MATCH(F4610,'Lookup Formulas Demo'!$A$5:$A$8,0)),"No Match Found")</f>
        <v>Normal Driving</v>
      </c>
    </row>
    <row r="4611" spans="1:8" x14ac:dyDescent="0.3">
      <c r="A4611" s="9">
        <f>'Raw Data'!A4610</f>
        <v>45368</v>
      </c>
      <c r="B4611" s="11">
        <f>'Raw Data'!M4610</f>
        <v>92.277750672940996</v>
      </c>
      <c r="C4611" s="11" t="str">
        <f t="shared" ref="C4611:C4674" si="144">IF(B4611&gt;=80,"Congested",IF(B4611&gt;=50,"Moderate","Free-flow"))</f>
        <v>Congested</v>
      </c>
      <c r="D4611" s="11">
        <f>'Raw Data'!P4610</f>
        <v>0</v>
      </c>
      <c r="E4611" s="11" t="str">
        <f t="shared" ref="E4611:E4674" si="145">IF(D4611=1,"Accident Reported","No Accident")</f>
        <v>No Accident</v>
      </c>
      <c r="F4611" s="11" t="str">
        <f>'Raw Data'!O4610</f>
        <v>Clear</v>
      </c>
      <c r="G4611" s="11" t="str">
        <f>IFERROR(VLOOKUP(F4611,'Lookup Formulas Demo'!$A$5:$B$8,2,0),"Unknown Weather")</f>
        <v>Normal Driving</v>
      </c>
      <c r="H4611" s="11" t="str">
        <f>_xlfn.IFNA(INDEX('Lookup Formulas Demo'!$B$5:$B$8,MATCH(F4611,'Lookup Formulas Demo'!$A$5:$A$8,0)),"No Match Found")</f>
        <v>Normal Driving</v>
      </c>
    </row>
    <row r="4612" spans="1:8" x14ac:dyDescent="0.3">
      <c r="A4612" s="9">
        <f>'Raw Data'!A4611</f>
        <v>45368.003472222197</v>
      </c>
      <c r="B4612" s="11">
        <f>'Raw Data'!M4611</f>
        <v>21.7717694766711</v>
      </c>
      <c r="C4612" s="11" t="str">
        <f t="shared" si="144"/>
        <v>Free-flow</v>
      </c>
      <c r="D4612" s="11">
        <f>'Raw Data'!P4611</f>
        <v>0</v>
      </c>
      <c r="E4612" s="11" t="str">
        <f t="shared" si="145"/>
        <v>No Accident</v>
      </c>
      <c r="F4612" s="11" t="str">
        <f>'Raw Data'!O4611</f>
        <v>Fog</v>
      </c>
      <c r="G4612" s="11" t="str">
        <f>IFERROR(VLOOKUP(F4612,'Lookup Formulas Demo'!$A$5:$B$8,2,0),"Unknown Weather")</f>
        <v>Use Fog Lights, Reduce Speed</v>
      </c>
      <c r="H4612" s="11" t="str">
        <f>_xlfn.IFNA(INDEX('Lookup Formulas Demo'!$B$5:$B$8,MATCH(F4612,'Lookup Formulas Demo'!$A$5:$A$8,0)),"No Match Found")</f>
        <v>Use Fog Lights, Reduce Speed</v>
      </c>
    </row>
    <row r="4613" spans="1:8" x14ac:dyDescent="0.3">
      <c r="A4613" s="9">
        <f>'Raw Data'!A4612</f>
        <v>45368.006944444503</v>
      </c>
      <c r="B4613" s="11">
        <f>'Raw Data'!M4612</f>
        <v>38.508979445067901</v>
      </c>
      <c r="C4613" s="11" t="str">
        <f t="shared" si="144"/>
        <v>Free-flow</v>
      </c>
      <c r="D4613" s="11">
        <f>'Raw Data'!P4612</f>
        <v>0</v>
      </c>
      <c r="E4613" s="11" t="str">
        <f t="shared" si="145"/>
        <v>No Accident</v>
      </c>
      <c r="F4613" s="11" t="str">
        <f>'Raw Data'!O4612</f>
        <v>Rain</v>
      </c>
      <c r="G4613" s="11" t="str">
        <f>IFERROR(VLOOKUP(F4613,'Lookup Formulas Demo'!$A$5:$B$8,2,0),"Unknown Weather")</f>
        <v>Reduce Speed, Increase Following Distance</v>
      </c>
      <c r="H4613" s="11" t="str">
        <f>_xlfn.IFNA(INDEX('Lookup Formulas Demo'!$B$5:$B$8,MATCH(F4613,'Lookup Formulas Demo'!$A$5:$A$8,0)),"No Match Found")</f>
        <v>Reduce Speed, Increase Following Distance</v>
      </c>
    </row>
    <row r="4614" spans="1:8" x14ac:dyDescent="0.3">
      <c r="A4614" s="9">
        <f>'Raw Data'!A4613</f>
        <v>45368.010416666701</v>
      </c>
      <c r="B4614" s="11">
        <f>'Raw Data'!M4613</f>
        <v>98.863825192120402</v>
      </c>
      <c r="C4614" s="11" t="str">
        <f t="shared" si="144"/>
        <v>Congested</v>
      </c>
      <c r="D4614" s="11">
        <f>'Raw Data'!P4613</f>
        <v>0</v>
      </c>
      <c r="E4614" s="11" t="str">
        <f t="shared" si="145"/>
        <v>No Accident</v>
      </c>
      <c r="F4614" s="11" t="str">
        <f>'Raw Data'!O4613</f>
        <v>Clear</v>
      </c>
      <c r="G4614" s="11" t="str">
        <f>IFERROR(VLOOKUP(F4614,'Lookup Formulas Demo'!$A$5:$B$8,2,0),"Unknown Weather")</f>
        <v>Normal Driving</v>
      </c>
      <c r="H4614" s="11" t="str">
        <f>_xlfn.IFNA(INDEX('Lookup Formulas Demo'!$B$5:$B$8,MATCH(F4614,'Lookup Formulas Demo'!$A$5:$A$8,0)),"No Match Found")</f>
        <v>Normal Driving</v>
      </c>
    </row>
    <row r="4615" spans="1:8" x14ac:dyDescent="0.3">
      <c r="A4615" s="9">
        <f>'Raw Data'!A4614</f>
        <v>45368.013888888898</v>
      </c>
      <c r="B4615" s="11">
        <f>'Raw Data'!M4614</f>
        <v>68.259970993652502</v>
      </c>
      <c r="C4615" s="11" t="str">
        <f t="shared" si="144"/>
        <v>Moderate</v>
      </c>
      <c r="D4615" s="11">
        <f>'Raw Data'!P4614</f>
        <v>0</v>
      </c>
      <c r="E4615" s="11" t="str">
        <f t="shared" si="145"/>
        <v>No Accident</v>
      </c>
      <c r="F4615" s="11" t="str">
        <f>'Raw Data'!O4614</f>
        <v>Snow</v>
      </c>
      <c r="G4615" s="11" t="str">
        <f>IFERROR(VLOOKUP(F4615,'Lookup Formulas Demo'!$A$5:$B$8,2,0),"Unknown Weather")</f>
        <v>Extreme Caution, Consider Delay</v>
      </c>
      <c r="H4615" s="11" t="str">
        <f>_xlfn.IFNA(INDEX('Lookup Formulas Demo'!$B$5:$B$8,MATCH(F4615,'Lookup Formulas Demo'!$A$5:$A$8,0)),"No Match Found")</f>
        <v>Extreme Caution, Consider Delay</v>
      </c>
    </row>
    <row r="4616" spans="1:8" x14ac:dyDescent="0.3">
      <c r="A4616" s="9">
        <f>'Raw Data'!A4615</f>
        <v>45368.017361111102</v>
      </c>
      <c r="B4616" s="11">
        <f>'Raw Data'!M4615</f>
        <v>34.191338422334603</v>
      </c>
      <c r="C4616" s="11" t="str">
        <f t="shared" si="144"/>
        <v>Free-flow</v>
      </c>
      <c r="D4616" s="11">
        <f>'Raw Data'!P4615</f>
        <v>0</v>
      </c>
      <c r="E4616" s="11" t="str">
        <f t="shared" si="145"/>
        <v>No Accident</v>
      </c>
      <c r="F4616" s="11" t="str">
        <f>'Raw Data'!O4615</f>
        <v>Clear</v>
      </c>
      <c r="G4616" s="11" t="str">
        <f>IFERROR(VLOOKUP(F4616,'Lookup Formulas Demo'!$A$5:$B$8,2,0),"Unknown Weather")</f>
        <v>Normal Driving</v>
      </c>
      <c r="H4616" s="11" t="str">
        <f>_xlfn.IFNA(INDEX('Lookup Formulas Demo'!$B$5:$B$8,MATCH(F4616,'Lookup Formulas Demo'!$A$5:$A$8,0)),"No Match Found")</f>
        <v>Normal Driving</v>
      </c>
    </row>
    <row r="4617" spans="1:8" x14ac:dyDescent="0.3">
      <c r="A4617" s="9">
        <f>'Raw Data'!A4616</f>
        <v>45368.020833333299</v>
      </c>
      <c r="B4617" s="11">
        <f>'Raw Data'!M4616</f>
        <v>86.062668943692799</v>
      </c>
      <c r="C4617" s="11" t="str">
        <f t="shared" si="144"/>
        <v>Congested</v>
      </c>
      <c r="D4617" s="11">
        <f>'Raw Data'!P4616</f>
        <v>0</v>
      </c>
      <c r="E4617" s="11" t="str">
        <f t="shared" si="145"/>
        <v>No Accident</v>
      </c>
      <c r="F4617" s="11" t="str">
        <f>'Raw Data'!O4616</f>
        <v>Fog</v>
      </c>
      <c r="G4617" s="11" t="str">
        <f>IFERROR(VLOOKUP(F4617,'Lookup Formulas Demo'!$A$5:$B$8,2,0),"Unknown Weather")</f>
        <v>Use Fog Lights, Reduce Speed</v>
      </c>
      <c r="H4617" s="11" t="str">
        <f>_xlfn.IFNA(INDEX('Lookup Formulas Demo'!$B$5:$B$8,MATCH(F4617,'Lookup Formulas Demo'!$A$5:$A$8,0)),"No Match Found")</f>
        <v>Use Fog Lights, Reduce Speed</v>
      </c>
    </row>
    <row r="4618" spans="1:8" x14ac:dyDescent="0.3">
      <c r="A4618" s="9">
        <f>'Raw Data'!A4617</f>
        <v>45368.024305555598</v>
      </c>
      <c r="B4618" s="11">
        <f>'Raw Data'!M4617</f>
        <v>59.0156394175294</v>
      </c>
      <c r="C4618" s="11" t="str">
        <f t="shared" si="144"/>
        <v>Moderate</v>
      </c>
      <c r="D4618" s="11">
        <f>'Raw Data'!P4617</f>
        <v>0</v>
      </c>
      <c r="E4618" s="11" t="str">
        <f t="shared" si="145"/>
        <v>No Accident</v>
      </c>
      <c r="F4618" s="11" t="str">
        <f>'Raw Data'!O4617</f>
        <v>Clear</v>
      </c>
      <c r="G4618" s="11" t="str">
        <f>IFERROR(VLOOKUP(F4618,'Lookup Formulas Demo'!$A$5:$B$8,2,0),"Unknown Weather")</f>
        <v>Normal Driving</v>
      </c>
      <c r="H4618" s="11" t="str">
        <f>_xlfn.IFNA(INDEX('Lookup Formulas Demo'!$B$5:$B$8,MATCH(F4618,'Lookup Formulas Demo'!$A$5:$A$8,0)),"No Match Found")</f>
        <v>Normal Driving</v>
      </c>
    </row>
    <row r="4619" spans="1:8" x14ac:dyDescent="0.3">
      <c r="A4619" s="9">
        <f>'Raw Data'!A4618</f>
        <v>45368.027777777803</v>
      </c>
      <c r="B4619" s="11">
        <f>'Raw Data'!M4618</f>
        <v>76.233179621313496</v>
      </c>
      <c r="C4619" s="11" t="str">
        <f t="shared" si="144"/>
        <v>Moderate</v>
      </c>
      <c r="D4619" s="11">
        <f>'Raw Data'!P4618</f>
        <v>0</v>
      </c>
      <c r="E4619" s="11" t="str">
        <f t="shared" si="145"/>
        <v>No Accident</v>
      </c>
      <c r="F4619" s="11" t="str">
        <f>'Raw Data'!O4618</f>
        <v>Clear</v>
      </c>
      <c r="G4619" s="11" t="str">
        <f>IFERROR(VLOOKUP(F4619,'Lookup Formulas Demo'!$A$5:$B$8,2,0),"Unknown Weather")</f>
        <v>Normal Driving</v>
      </c>
      <c r="H4619" s="11" t="str">
        <f>_xlfn.IFNA(INDEX('Lookup Formulas Demo'!$B$5:$B$8,MATCH(F4619,'Lookup Formulas Demo'!$A$5:$A$8,0)),"No Match Found")</f>
        <v>Normal Driving</v>
      </c>
    </row>
    <row r="4620" spans="1:8" x14ac:dyDescent="0.3">
      <c r="A4620" s="9">
        <f>'Raw Data'!A4619</f>
        <v>45368.03125</v>
      </c>
      <c r="B4620" s="11">
        <f>'Raw Data'!M4619</f>
        <v>83.116922845622696</v>
      </c>
      <c r="C4620" s="11" t="str">
        <f t="shared" si="144"/>
        <v>Congested</v>
      </c>
      <c r="D4620" s="11">
        <f>'Raw Data'!P4619</f>
        <v>1</v>
      </c>
      <c r="E4620" s="11" t="str">
        <f t="shared" si="145"/>
        <v>Accident Reported</v>
      </c>
      <c r="F4620" s="11" t="str">
        <f>'Raw Data'!O4619</f>
        <v>Rain</v>
      </c>
      <c r="G4620" s="11" t="str">
        <f>IFERROR(VLOOKUP(F4620,'Lookup Formulas Demo'!$A$5:$B$8,2,0),"Unknown Weather")</f>
        <v>Reduce Speed, Increase Following Distance</v>
      </c>
      <c r="H4620" s="11" t="str">
        <f>_xlfn.IFNA(INDEX('Lookup Formulas Demo'!$B$5:$B$8,MATCH(F4620,'Lookup Formulas Demo'!$A$5:$A$8,0)),"No Match Found")</f>
        <v>Reduce Speed, Increase Following Distance</v>
      </c>
    </row>
    <row r="4621" spans="1:8" x14ac:dyDescent="0.3">
      <c r="A4621" s="9">
        <f>'Raw Data'!A4620</f>
        <v>45368.034722222197</v>
      </c>
      <c r="B4621" s="11">
        <f>'Raw Data'!M4620</f>
        <v>91.815196851259302</v>
      </c>
      <c r="C4621" s="11" t="str">
        <f t="shared" si="144"/>
        <v>Congested</v>
      </c>
      <c r="D4621" s="11">
        <f>'Raw Data'!P4620</f>
        <v>0</v>
      </c>
      <c r="E4621" s="11" t="str">
        <f t="shared" si="145"/>
        <v>No Accident</v>
      </c>
      <c r="F4621" s="11" t="str">
        <f>'Raw Data'!O4620</f>
        <v>Clear</v>
      </c>
      <c r="G4621" s="11" t="str">
        <f>IFERROR(VLOOKUP(F4621,'Lookup Formulas Demo'!$A$5:$B$8,2,0),"Unknown Weather")</f>
        <v>Normal Driving</v>
      </c>
      <c r="H4621" s="11" t="str">
        <f>_xlfn.IFNA(INDEX('Lookup Formulas Demo'!$B$5:$B$8,MATCH(F4621,'Lookup Formulas Demo'!$A$5:$A$8,0)),"No Match Found")</f>
        <v>Normal Driving</v>
      </c>
    </row>
    <row r="4622" spans="1:8" x14ac:dyDescent="0.3">
      <c r="A4622" s="9">
        <f>'Raw Data'!A4621</f>
        <v>45368.038194444503</v>
      </c>
      <c r="B4622" s="11">
        <f>'Raw Data'!M4621</f>
        <v>91.0504263001135</v>
      </c>
      <c r="C4622" s="11" t="str">
        <f t="shared" si="144"/>
        <v>Congested</v>
      </c>
      <c r="D4622" s="11">
        <f>'Raw Data'!P4621</f>
        <v>0</v>
      </c>
      <c r="E4622" s="11" t="str">
        <f t="shared" si="145"/>
        <v>No Accident</v>
      </c>
      <c r="F4622" s="11" t="str">
        <f>'Raw Data'!O4621</f>
        <v>Fog</v>
      </c>
      <c r="G4622" s="11" t="str">
        <f>IFERROR(VLOOKUP(F4622,'Lookup Formulas Demo'!$A$5:$B$8,2,0),"Unknown Weather")</f>
        <v>Use Fog Lights, Reduce Speed</v>
      </c>
      <c r="H4622" s="11" t="str">
        <f>_xlfn.IFNA(INDEX('Lookup Formulas Demo'!$B$5:$B$8,MATCH(F4622,'Lookup Formulas Demo'!$A$5:$A$8,0)),"No Match Found")</f>
        <v>Use Fog Lights, Reduce Speed</v>
      </c>
    </row>
    <row r="4623" spans="1:8" x14ac:dyDescent="0.3">
      <c r="A4623" s="9">
        <f>'Raw Data'!A4622</f>
        <v>45368.041666666701</v>
      </c>
      <c r="B4623" s="11">
        <f>'Raw Data'!M4622</f>
        <v>11.1637430260076</v>
      </c>
      <c r="C4623" s="11" t="str">
        <f t="shared" si="144"/>
        <v>Free-flow</v>
      </c>
      <c r="D4623" s="11">
        <f>'Raw Data'!P4622</f>
        <v>0</v>
      </c>
      <c r="E4623" s="11" t="str">
        <f t="shared" si="145"/>
        <v>No Accident</v>
      </c>
      <c r="F4623" s="11" t="str">
        <f>'Raw Data'!O4622</f>
        <v>Rain</v>
      </c>
      <c r="G4623" s="11" t="str">
        <f>IFERROR(VLOOKUP(F4623,'Lookup Formulas Demo'!$A$5:$B$8,2,0),"Unknown Weather")</f>
        <v>Reduce Speed, Increase Following Distance</v>
      </c>
      <c r="H4623" s="11" t="str">
        <f>_xlfn.IFNA(INDEX('Lookup Formulas Demo'!$B$5:$B$8,MATCH(F4623,'Lookup Formulas Demo'!$A$5:$A$8,0)),"No Match Found")</f>
        <v>Reduce Speed, Increase Following Distance</v>
      </c>
    </row>
    <row r="4624" spans="1:8" x14ac:dyDescent="0.3">
      <c r="A4624" s="9">
        <f>'Raw Data'!A4623</f>
        <v>45368.045138888898</v>
      </c>
      <c r="B4624" s="11">
        <f>'Raw Data'!M4623</f>
        <v>37.011971962388898</v>
      </c>
      <c r="C4624" s="11" t="str">
        <f t="shared" si="144"/>
        <v>Free-flow</v>
      </c>
      <c r="D4624" s="11">
        <f>'Raw Data'!P4623</f>
        <v>0</v>
      </c>
      <c r="E4624" s="11" t="str">
        <f t="shared" si="145"/>
        <v>No Accident</v>
      </c>
      <c r="F4624" s="11" t="str">
        <f>'Raw Data'!O4623</f>
        <v>Clear</v>
      </c>
      <c r="G4624" s="11" t="str">
        <f>IFERROR(VLOOKUP(F4624,'Lookup Formulas Demo'!$A$5:$B$8,2,0),"Unknown Weather")</f>
        <v>Normal Driving</v>
      </c>
      <c r="H4624" s="11" t="str">
        <f>_xlfn.IFNA(INDEX('Lookup Formulas Demo'!$B$5:$B$8,MATCH(F4624,'Lookup Formulas Demo'!$A$5:$A$8,0)),"No Match Found")</f>
        <v>Normal Driving</v>
      </c>
    </row>
    <row r="4625" spans="1:8" x14ac:dyDescent="0.3">
      <c r="A4625" s="9">
        <f>'Raw Data'!A4624</f>
        <v>45368.048611111102</v>
      </c>
      <c r="B4625" s="11">
        <f>'Raw Data'!M4624</f>
        <v>72.072667558713704</v>
      </c>
      <c r="C4625" s="11" t="str">
        <f t="shared" si="144"/>
        <v>Moderate</v>
      </c>
      <c r="D4625" s="11">
        <f>'Raw Data'!P4624</f>
        <v>0</v>
      </c>
      <c r="E4625" s="11" t="str">
        <f t="shared" si="145"/>
        <v>No Accident</v>
      </c>
      <c r="F4625" s="11" t="str">
        <f>'Raw Data'!O4624</f>
        <v>Rain</v>
      </c>
      <c r="G4625" s="11" t="str">
        <f>IFERROR(VLOOKUP(F4625,'Lookup Formulas Demo'!$A$5:$B$8,2,0),"Unknown Weather")</f>
        <v>Reduce Speed, Increase Following Distance</v>
      </c>
      <c r="H4625" s="11" t="str">
        <f>_xlfn.IFNA(INDEX('Lookup Formulas Demo'!$B$5:$B$8,MATCH(F4625,'Lookup Formulas Demo'!$A$5:$A$8,0)),"No Match Found")</f>
        <v>Reduce Speed, Increase Following Distance</v>
      </c>
    </row>
    <row r="4626" spans="1:8" x14ac:dyDescent="0.3">
      <c r="A4626" s="9">
        <f>'Raw Data'!A4625</f>
        <v>45368.052083333299</v>
      </c>
      <c r="B4626" s="11">
        <f>'Raw Data'!M4625</f>
        <v>68.601621283449205</v>
      </c>
      <c r="C4626" s="11" t="str">
        <f t="shared" si="144"/>
        <v>Moderate</v>
      </c>
      <c r="D4626" s="11">
        <f>'Raw Data'!P4625</f>
        <v>0</v>
      </c>
      <c r="E4626" s="11" t="str">
        <f t="shared" si="145"/>
        <v>No Accident</v>
      </c>
      <c r="F4626" s="11" t="str">
        <f>'Raw Data'!O4625</f>
        <v>Rain</v>
      </c>
      <c r="G4626" s="11" t="str">
        <f>IFERROR(VLOOKUP(F4626,'Lookup Formulas Demo'!$A$5:$B$8,2,0),"Unknown Weather")</f>
        <v>Reduce Speed, Increase Following Distance</v>
      </c>
      <c r="H4626" s="11" t="str">
        <f>_xlfn.IFNA(INDEX('Lookup Formulas Demo'!$B$5:$B$8,MATCH(F4626,'Lookup Formulas Demo'!$A$5:$A$8,0)),"No Match Found")</f>
        <v>Reduce Speed, Increase Following Distance</v>
      </c>
    </row>
    <row r="4627" spans="1:8" x14ac:dyDescent="0.3">
      <c r="A4627" s="9">
        <f>'Raw Data'!A4626</f>
        <v>45368.055555555598</v>
      </c>
      <c r="B4627" s="11">
        <f>'Raw Data'!M4626</f>
        <v>95.158822231181503</v>
      </c>
      <c r="C4627" s="11" t="str">
        <f t="shared" si="144"/>
        <v>Congested</v>
      </c>
      <c r="D4627" s="11">
        <f>'Raw Data'!P4626</f>
        <v>0</v>
      </c>
      <c r="E4627" s="11" t="str">
        <f t="shared" si="145"/>
        <v>No Accident</v>
      </c>
      <c r="F4627" s="11" t="str">
        <f>'Raw Data'!O4626</f>
        <v>Rain</v>
      </c>
      <c r="G4627" s="11" t="str">
        <f>IFERROR(VLOOKUP(F4627,'Lookup Formulas Demo'!$A$5:$B$8,2,0),"Unknown Weather")</f>
        <v>Reduce Speed, Increase Following Distance</v>
      </c>
      <c r="H4627" s="11" t="str">
        <f>_xlfn.IFNA(INDEX('Lookup Formulas Demo'!$B$5:$B$8,MATCH(F4627,'Lookup Formulas Demo'!$A$5:$A$8,0)),"No Match Found")</f>
        <v>Reduce Speed, Increase Following Distance</v>
      </c>
    </row>
    <row r="4628" spans="1:8" x14ac:dyDescent="0.3">
      <c r="A4628" s="9">
        <f>'Raw Data'!A4627</f>
        <v>45368.059027777803</v>
      </c>
      <c r="B4628" s="11">
        <f>'Raw Data'!M4627</f>
        <v>78.770864092933294</v>
      </c>
      <c r="C4628" s="11" t="str">
        <f t="shared" si="144"/>
        <v>Moderate</v>
      </c>
      <c r="D4628" s="11">
        <f>'Raw Data'!P4627</f>
        <v>0</v>
      </c>
      <c r="E4628" s="11" t="str">
        <f t="shared" si="145"/>
        <v>No Accident</v>
      </c>
      <c r="F4628" s="11" t="str">
        <f>'Raw Data'!O4627</f>
        <v>Rain</v>
      </c>
      <c r="G4628" s="11" t="str">
        <f>IFERROR(VLOOKUP(F4628,'Lookup Formulas Demo'!$A$5:$B$8,2,0),"Unknown Weather")</f>
        <v>Reduce Speed, Increase Following Distance</v>
      </c>
      <c r="H4628" s="11" t="str">
        <f>_xlfn.IFNA(INDEX('Lookup Formulas Demo'!$B$5:$B$8,MATCH(F4628,'Lookup Formulas Demo'!$A$5:$A$8,0)),"No Match Found")</f>
        <v>Reduce Speed, Increase Following Distance</v>
      </c>
    </row>
    <row r="4629" spans="1:8" x14ac:dyDescent="0.3">
      <c r="A4629" s="9">
        <f>'Raw Data'!A4628</f>
        <v>45368.0625</v>
      </c>
      <c r="B4629" s="11">
        <f>'Raw Data'!M4628</f>
        <v>83.536697496909397</v>
      </c>
      <c r="C4629" s="11" t="str">
        <f t="shared" si="144"/>
        <v>Congested</v>
      </c>
      <c r="D4629" s="11">
        <f>'Raw Data'!P4628</f>
        <v>0</v>
      </c>
      <c r="E4629" s="11" t="str">
        <f t="shared" si="145"/>
        <v>No Accident</v>
      </c>
      <c r="F4629" s="11" t="str">
        <f>'Raw Data'!O4628</f>
        <v>Clear</v>
      </c>
      <c r="G4629" s="11" t="str">
        <f>IFERROR(VLOOKUP(F4629,'Lookup Formulas Demo'!$A$5:$B$8,2,0),"Unknown Weather")</f>
        <v>Normal Driving</v>
      </c>
      <c r="H4629" s="11" t="str">
        <f>_xlfn.IFNA(INDEX('Lookup Formulas Demo'!$B$5:$B$8,MATCH(F4629,'Lookup Formulas Demo'!$A$5:$A$8,0)),"No Match Found")</f>
        <v>Normal Driving</v>
      </c>
    </row>
    <row r="4630" spans="1:8" x14ac:dyDescent="0.3">
      <c r="A4630" s="9">
        <f>'Raw Data'!A4629</f>
        <v>45368.065972222197</v>
      </c>
      <c r="B4630" s="11">
        <f>'Raw Data'!M4629</f>
        <v>30.360008662009498</v>
      </c>
      <c r="C4630" s="11" t="str">
        <f t="shared" si="144"/>
        <v>Free-flow</v>
      </c>
      <c r="D4630" s="11">
        <f>'Raw Data'!P4629</f>
        <v>0</v>
      </c>
      <c r="E4630" s="11" t="str">
        <f t="shared" si="145"/>
        <v>No Accident</v>
      </c>
      <c r="F4630" s="11" t="str">
        <f>'Raw Data'!O4629</f>
        <v>Fog</v>
      </c>
      <c r="G4630" s="11" t="str">
        <f>IFERROR(VLOOKUP(F4630,'Lookup Formulas Demo'!$A$5:$B$8,2,0),"Unknown Weather")</f>
        <v>Use Fog Lights, Reduce Speed</v>
      </c>
      <c r="H4630" s="11" t="str">
        <f>_xlfn.IFNA(INDEX('Lookup Formulas Demo'!$B$5:$B$8,MATCH(F4630,'Lookup Formulas Demo'!$A$5:$A$8,0)),"No Match Found")</f>
        <v>Use Fog Lights, Reduce Speed</v>
      </c>
    </row>
    <row r="4631" spans="1:8" x14ac:dyDescent="0.3">
      <c r="A4631" s="9">
        <f>'Raw Data'!A4630</f>
        <v>45368.069444444503</v>
      </c>
      <c r="B4631" s="11">
        <f>'Raw Data'!M4630</f>
        <v>95.776037126416497</v>
      </c>
      <c r="C4631" s="11" t="str">
        <f t="shared" si="144"/>
        <v>Congested</v>
      </c>
      <c r="D4631" s="11">
        <f>'Raw Data'!P4630</f>
        <v>0</v>
      </c>
      <c r="E4631" s="11" t="str">
        <f t="shared" si="145"/>
        <v>No Accident</v>
      </c>
      <c r="F4631" s="11" t="str">
        <f>'Raw Data'!O4630</f>
        <v>Fog</v>
      </c>
      <c r="G4631" s="11" t="str">
        <f>IFERROR(VLOOKUP(F4631,'Lookup Formulas Demo'!$A$5:$B$8,2,0),"Unknown Weather")</f>
        <v>Use Fog Lights, Reduce Speed</v>
      </c>
      <c r="H4631" s="11" t="str">
        <f>_xlfn.IFNA(INDEX('Lookup Formulas Demo'!$B$5:$B$8,MATCH(F4631,'Lookup Formulas Demo'!$A$5:$A$8,0)),"No Match Found")</f>
        <v>Use Fog Lights, Reduce Speed</v>
      </c>
    </row>
    <row r="4632" spans="1:8" x14ac:dyDescent="0.3">
      <c r="A4632" s="9">
        <f>'Raw Data'!A4631</f>
        <v>45368.072916666701</v>
      </c>
      <c r="B4632" s="11">
        <f>'Raw Data'!M4631</f>
        <v>71.382634032234293</v>
      </c>
      <c r="C4632" s="11" t="str">
        <f t="shared" si="144"/>
        <v>Moderate</v>
      </c>
      <c r="D4632" s="11">
        <f>'Raw Data'!P4631</f>
        <v>0</v>
      </c>
      <c r="E4632" s="11" t="str">
        <f t="shared" si="145"/>
        <v>No Accident</v>
      </c>
      <c r="F4632" s="11" t="str">
        <f>'Raw Data'!O4631</f>
        <v>Clear</v>
      </c>
      <c r="G4632" s="11" t="str">
        <f>IFERROR(VLOOKUP(F4632,'Lookup Formulas Demo'!$A$5:$B$8,2,0),"Unknown Weather")</f>
        <v>Normal Driving</v>
      </c>
      <c r="H4632" s="11" t="str">
        <f>_xlfn.IFNA(INDEX('Lookup Formulas Demo'!$B$5:$B$8,MATCH(F4632,'Lookup Formulas Demo'!$A$5:$A$8,0)),"No Match Found")</f>
        <v>Normal Driving</v>
      </c>
    </row>
    <row r="4633" spans="1:8" x14ac:dyDescent="0.3">
      <c r="A4633" s="9">
        <f>'Raw Data'!A4632</f>
        <v>45368.076388888898</v>
      </c>
      <c r="B4633" s="11">
        <f>'Raw Data'!M4632</f>
        <v>70.038211740070196</v>
      </c>
      <c r="C4633" s="11" t="str">
        <f t="shared" si="144"/>
        <v>Moderate</v>
      </c>
      <c r="D4633" s="11">
        <f>'Raw Data'!P4632</f>
        <v>0</v>
      </c>
      <c r="E4633" s="11" t="str">
        <f t="shared" si="145"/>
        <v>No Accident</v>
      </c>
      <c r="F4633" s="11" t="str">
        <f>'Raw Data'!O4632</f>
        <v>Fog</v>
      </c>
      <c r="G4633" s="11" t="str">
        <f>IFERROR(VLOOKUP(F4633,'Lookup Formulas Demo'!$A$5:$B$8,2,0),"Unknown Weather")</f>
        <v>Use Fog Lights, Reduce Speed</v>
      </c>
      <c r="H4633" s="11" t="str">
        <f>_xlfn.IFNA(INDEX('Lookup Formulas Demo'!$B$5:$B$8,MATCH(F4633,'Lookup Formulas Demo'!$A$5:$A$8,0)),"No Match Found")</f>
        <v>Use Fog Lights, Reduce Speed</v>
      </c>
    </row>
    <row r="4634" spans="1:8" x14ac:dyDescent="0.3">
      <c r="A4634" s="9">
        <f>'Raw Data'!A4633</f>
        <v>45368.079861111102</v>
      </c>
      <c r="B4634" s="11">
        <f>'Raw Data'!M4633</f>
        <v>34.867970946665103</v>
      </c>
      <c r="C4634" s="11" t="str">
        <f t="shared" si="144"/>
        <v>Free-flow</v>
      </c>
      <c r="D4634" s="11">
        <f>'Raw Data'!P4633</f>
        <v>1</v>
      </c>
      <c r="E4634" s="11" t="str">
        <f t="shared" si="145"/>
        <v>Accident Reported</v>
      </c>
      <c r="F4634" s="11" t="str">
        <f>'Raw Data'!O4633</f>
        <v>Rain</v>
      </c>
      <c r="G4634" s="11" t="str">
        <f>IFERROR(VLOOKUP(F4634,'Lookup Formulas Demo'!$A$5:$B$8,2,0),"Unknown Weather")</f>
        <v>Reduce Speed, Increase Following Distance</v>
      </c>
      <c r="H4634" s="11" t="str">
        <f>_xlfn.IFNA(INDEX('Lookup Formulas Demo'!$B$5:$B$8,MATCH(F4634,'Lookup Formulas Demo'!$A$5:$A$8,0)),"No Match Found")</f>
        <v>Reduce Speed, Increase Following Distance</v>
      </c>
    </row>
    <row r="4635" spans="1:8" x14ac:dyDescent="0.3">
      <c r="A4635" s="9">
        <f>'Raw Data'!A4634</f>
        <v>45368.083333333299</v>
      </c>
      <c r="B4635" s="11">
        <f>'Raw Data'!M4634</f>
        <v>30.258583140872599</v>
      </c>
      <c r="C4635" s="11" t="str">
        <f t="shared" si="144"/>
        <v>Free-flow</v>
      </c>
      <c r="D4635" s="11">
        <f>'Raw Data'!P4634</f>
        <v>0</v>
      </c>
      <c r="E4635" s="11" t="str">
        <f t="shared" si="145"/>
        <v>No Accident</v>
      </c>
      <c r="F4635" s="11" t="str">
        <f>'Raw Data'!O4634</f>
        <v>Fog</v>
      </c>
      <c r="G4635" s="11" t="str">
        <f>IFERROR(VLOOKUP(F4635,'Lookup Formulas Demo'!$A$5:$B$8,2,0),"Unknown Weather")</f>
        <v>Use Fog Lights, Reduce Speed</v>
      </c>
      <c r="H4635" s="11" t="str">
        <f>_xlfn.IFNA(INDEX('Lookup Formulas Demo'!$B$5:$B$8,MATCH(F4635,'Lookup Formulas Demo'!$A$5:$A$8,0)),"No Match Found")</f>
        <v>Use Fog Lights, Reduce Speed</v>
      </c>
    </row>
    <row r="4636" spans="1:8" x14ac:dyDescent="0.3">
      <c r="A4636" s="9">
        <f>'Raw Data'!A4635</f>
        <v>45368.086805555598</v>
      </c>
      <c r="B4636" s="11">
        <f>'Raw Data'!M4635</f>
        <v>27.223924204900801</v>
      </c>
      <c r="C4636" s="11" t="str">
        <f t="shared" si="144"/>
        <v>Free-flow</v>
      </c>
      <c r="D4636" s="11">
        <f>'Raw Data'!P4635</f>
        <v>0</v>
      </c>
      <c r="E4636" s="11" t="str">
        <f t="shared" si="145"/>
        <v>No Accident</v>
      </c>
      <c r="F4636" s="11" t="str">
        <f>'Raw Data'!O4635</f>
        <v>Fog</v>
      </c>
      <c r="G4636" s="11" t="str">
        <f>IFERROR(VLOOKUP(F4636,'Lookup Formulas Demo'!$A$5:$B$8,2,0),"Unknown Weather")</f>
        <v>Use Fog Lights, Reduce Speed</v>
      </c>
      <c r="H4636" s="11" t="str">
        <f>_xlfn.IFNA(INDEX('Lookup Formulas Demo'!$B$5:$B$8,MATCH(F4636,'Lookup Formulas Demo'!$A$5:$A$8,0)),"No Match Found")</f>
        <v>Use Fog Lights, Reduce Speed</v>
      </c>
    </row>
    <row r="4637" spans="1:8" x14ac:dyDescent="0.3">
      <c r="A4637" s="9">
        <f>'Raw Data'!A4636</f>
        <v>45368.090277777803</v>
      </c>
      <c r="B4637" s="11">
        <f>'Raw Data'!M4636</f>
        <v>85.340407628140596</v>
      </c>
      <c r="C4637" s="11" t="str">
        <f t="shared" si="144"/>
        <v>Congested</v>
      </c>
      <c r="D4637" s="11">
        <f>'Raw Data'!P4636</f>
        <v>0</v>
      </c>
      <c r="E4637" s="11" t="str">
        <f t="shared" si="145"/>
        <v>No Accident</v>
      </c>
      <c r="F4637" s="11" t="str">
        <f>'Raw Data'!O4636</f>
        <v>Fog</v>
      </c>
      <c r="G4637" s="11" t="str">
        <f>IFERROR(VLOOKUP(F4637,'Lookup Formulas Demo'!$A$5:$B$8,2,0),"Unknown Weather")</f>
        <v>Use Fog Lights, Reduce Speed</v>
      </c>
      <c r="H4637" s="11" t="str">
        <f>_xlfn.IFNA(INDEX('Lookup Formulas Demo'!$B$5:$B$8,MATCH(F4637,'Lookup Formulas Demo'!$A$5:$A$8,0)),"No Match Found")</f>
        <v>Use Fog Lights, Reduce Speed</v>
      </c>
    </row>
    <row r="4638" spans="1:8" x14ac:dyDescent="0.3">
      <c r="A4638" s="9">
        <f>'Raw Data'!A4637</f>
        <v>45368.09375</v>
      </c>
      <c r="B4638" s="11">
        <f>'Raw Data'!M4637</f>
        <v>70.312929254896005</v>
      </c>
      <c r="C4638" s="11" t="str">
        <f t="shared" si="144"/>
        <v>Moderate</v>
      </c>
      <c r="D4638" s="11">
        <f>'Raw Data'!P4637</f>
        <v>0</v>
      </c>
      <c r="E4638" s="11" t="str">
        <f t="shared" si="145"/>
        <v>No Accident</v>
      </c>
      <c r="F4638" s="11" t="str">
        <f>'Raw Data'!O4637</f>
        <v>Snow</v>
      </c>
      <c r="G4638" s="11" t="str">
        <f>IFERROR(VLOOKUP(F4638,'Lookup Formulas Demo'!$A$5:$B$8,2,0),"Unknown Weather")</f>
        <v>Extreme Caution, Consider Delay</v>
      </c>
      <c r="H4638" s="11" t="str">
        <f>_xlfn.IFNA(INDEX('Lookup Formulas Demo'!$B$5:$B$8,MATCH(F4638,'Lookup Formulas Demo'!$A$5:$A$8,0)),"No Match Found")</f>
        <v>Extreme Caution, Consider Delay</v>
      </c>
    </row>
    <row r="4639" spans="1:8" x14ac:dyDescent="0.3">
      <c r="A4639" s="9">
        <f>'Raw Data'!A4638</f>
        <v>45368.097222222197</v>
      </c>
      <c r="B4639" s="11">
        <f>'Raw Data'!M4638</f>
        <v>91.076473272439102</v>
      </c>
      <c r="C4639" s="11" t="str">
        <f t="shared" si="144"/>
        <v>Congested</v>
      </c>
      <c r="D4639" s="11">
        <f>'Raw Data'!P4638</f>
        <v>0</v>
      </c>
      <c r="E4639" s="11" t="str">
        <f t="shared" si="145"/>
        <v>No Accident</v>
      </c>
      <c r="F4639" s="11" t="str">
        <f>'Raw Data'!O4638</f>
        <v>Fog</v>
      </c>
      <c r="G4639" s="11" t="str">
        <f>IFERROR(VLOOKUP(F4639,'Lookup Formulas Demo'!$A$5:$B$8,2,0),"Unknown Weather")</f>
        <v>Use Fog Lights, Reduce Speed</v>
      </c>
      <c r="H4639" s="11" t="str">
        <f>_xlfn.IFNA(INDEX('Lookup Formulas Demo'!$B$5:$B$8,MATCH(F4639,'Lookup Formulas Demo'!$A$5:$A$8,0)),"No Match Found")</f>
        <v>Use Fog Lights, Reduce Speed</v>
      </c>
    </row>
    <row r="4640" spans="1:8" x14ac:dyDescent="0.3">
      <c r="A4640" s="9">
        <f>'Raw Data'!A4639</f>
        <v>45368.100694444503</v>
      </c>
      <c r="B4640" s="11">
        <f>'Raw Data'!M4639</f>
        <v>64.020860651989693</v>
      </c>
      <c r="C4640" s="11" t="str">
        <f t="shared" si="144"/>
        <v>Moderate</v>
      </c>
      <c r="D4640" s="11">
        <f>'Raw Data'!P4639</f>
        <v>0</v>
      </c>
      <c r="E4640" s="11" t="str">
        <f t="shared" si="145"/>
        <v>No Accident</v>
      </c>
      <c r="F4640" s="11" t="str">
        <f>'Raw Data'!O4639</f>
        <v>Clear</v>
      </c>
      <c r="G4640" s="11" t="str">
        <f>IFERROR(VLOOKUP(F4640,'Lookup Formulas Demo'!$A$5:$B$8,2,0),"Unknown Weather")</f>
        <v>Normal Driving</v>
      </c>
      <c r="H4640" s="11" t="str">
        <f>_xlfn.IFNA(INDEX('Lookup Formulas Demo'!$B$5:$B$8,MATCH(F4640,'Lookup Formulas Demo'!$A$5:$A$8,0)),"No Match Found")</f>
        <v>Normal Driving</v>
      </c>
    </row>
    <row r="4641" spans="1:8" x14ac:dyDescent="0.3">
      <c r="A4641" s="9">
        <f>'Raw Data'!A4640</f>
        <v>45368.104166666701</v>
      </c>
      <c r="B4641" s="11">
        <f>'Raw Data'!M4640</f>
        <v>10.522713552763101</v>
      </c>
      <c r="C4641" s="11" t="str">
        <f t="shared" si="144"/>
        <v>Free-flow</v>
      </c>
      <c r="D4641" s="11">
        <f>'Raw Data'!P4640</f>
        <v>0</v>
      </c>
      <c r="E4641" s="11" t="str">
        <f t="shared" si="145"/>
        <v>No Accident</v>
      </c>
      <c r="F4641" s="11" t="str">
        <f>'Raw Data'!O4640</f>
        <v>Rain</v>
      </c>
      <c r="G4641" s="11" t="str">
        <f>IFERROR(VLOOKUP(F4641,'Lookup Formulas Demo'!$A$5:$B$8,2,0),"Unknown Weather")</f>
        <v>Reduce Speed, Increase Following Distance</v>
      </c>
      <c r="H4641" s="11" t="str">
        <f>_xlfn.IFNA(INDEX('Lookup Formulas Demo'!$B$5:$B$8,MATCH(F4641,'Lookup Formulas Demo'!$A$5:$A$8,0)),"No Match Found")</f>
        <v>Reduce Speed, Increase Following Distance</v>
      </c>
    </row>
    <row r="4642" spans="1:8" x14ac:dyDescent="0.3">
      <c r="A4642" s="9">
        <f>'Raw Data'!A4641</f>
        <v>45368.107638888898</v>
      </c>
      <c r="B4642" s="11">
        <f>'Raw Data'!M4641</f>
        <v>66.788130245620195</v>
      </c>
      <c r="C4642" s="11" t="str">
        <f t="shared" si="144"/>
        <v>Moderate</v>
      </c>
      <c r="D4642" s="11">
        <f>'Raw Data'!P4641</f>
        <v>0</v>
      </c>
      <c r="E4642" s="11" t="str">
        <f t="shared" si="145"/>
        <v>No Accident</v>
      </c>
      <c r="F4642" s="11" t="str">
        <f>'Raw Data'!O4641</f>
        <v>Rain</v>
      </c>
      <c r="G4642" s="11" t="str">
        <f>IFERROR(VLOOKUP(F4642,'Lookup Formulas Demo'!$A$5:$B$8,2,0),"Unknown Weather")</f>
        <v>Reduce Speed, Increase Following Distance</v>
      </c>
      <c r="H4642" s="11" t="str">
        <f>_xlfn.IFNA(INDEX('Lookup Formulas Demo'!$B$5:$B$8,MATCH(F4642,'Lookup Formulas Demo'!$A$5:$A$8,0)),"No Match Found")</f>
        <v>Reduce Speed, Increase Following Distance</v>
      </c>
    </row>
    <row r="4643" spans="1:8" x14ac:dyDescent="0.3">
      <c r="A4643" s="9">
        <f>'Raw Data'!A4642</f>
        <v>45368.111111111102</v>
      </c>
      <c r="B4643" s="11">
        <f>'Raw Data'!M4642</f>
        <v>72.950913267618304</v>
      </c>
      <c r="C4643" s="11" t="str">
        <f t="shared" si="144"/>
        <v>Moderate</v>
      </c>
      <c r="D4643" s="11">
        <f>'Raw Data'!P4642</f>
        <v>1</v>
      </c>
      <c r="E4643" s="11" t="str">
        <f t="shared" si="145"/>
        <v>Accident Reported</v>
      </c>
      <c r="F4643" s="11" t="str">
        <f>'Raw Data'!O4642</f>
        <v>Snow</v>
      </c>
      <c r="G4643" s="11" t="str">
        <f>IFERROR(VLOOKUP(F4643,'Lookup Formulas Demo'!$A$5:$B$8,2,0),"Unknown Weather")</f>
        <v>Extreme Caution, Consider Delay</v>
      </c>
      <c r="H4643" s="11" t="str">
        <f>_xlfn.IFNA(INDEX('Lookup Formulas Demo'!$B$5:$B$8,MATCH(F4643,'Lookup Formulas Demo'!$A$5:$A$8,0)),"No Match Found")</f>
        <v>Extreme Caution, Consider Delay</v>
      </c>
    </row>
    <row r="4644" spans="1:8" x14ac:dyDescent="0.3">
      <c r="A4644" s="9">
        <f>'Raw Data'!A4643</f>
        <v>45368.114583333299</v>
      </c>
      <c r="B4644" s="11">
        <f>'Raw Data'!M4643</f>
        <v>15.0502247022701</v>
      </c>
      <c r="C4644" s="11" t="str">
        <f t="shared" si="144"/>
        <v>Free-flow</v>
      </c>
      <c r="D4644" s="11">
        <f>'Raw Data'!P4643</f>
        <v>0</v>
      </c>
      <c r="E4644" s="11" t="str">
        <f t="shared" si="145"/>
        <v>No Accident</v>
      </c>
      <c r="F4644" s="11" t="str">
        <f>'Raw Data'!O4643</f>
        <v>Clear</v>
      </c>
      <c r="G4644" s="11" t="str">
        <f>IFERROR(VLOOKUP(F4644,'Lookup Formulas Demo'!$A$5:$B$8,2,0),"Unknown Weather")</f>
        <v>Normal Driving</v>
      </c>
      <c r="H4644" s="11" t="str">
        <f>_xlfn.IFNA(INDEX('Lookup Formulas Demo'!$B$5:$B$8,MATCH(F4644,'Lookup Formulas Demo'!$A$5:$A$8,0)),"No Match Found")</f>
        <v>Normal Driving</v>
      </c>
    </row>
    <row r="4645" spans="1:8" x14ac:dyDescent="0.3">
      <c r="A4645" s="9">
        <f>'Raw Data'!A4644</f>
        <v>45368.118055555598</v>
      </c>
      <c r="B4645" s="11">
        <f>'Raw Data'!M4644</f>
        <v>47.125826982068403</v>
      </c>
      <c r="C4645" s="11" t="str">
        <f t="shared" si="144"/>
        <v>Free-flow</v>
      </c>
      <c r="D4645" s="11">
        <f>'Raw Data'!P4644</f>
        <v>0</v>
      </c>
      <c r="E4645" s="11" t="str">
        <f t="shared" si="145"/>
        <v>No Accident</v>
      </c>
      <c r="F4645" s="11" t="str">
        <f>'Raw Data'!O4644</f>
        <v>Fog</v>
      </c>
      <c r="G4645" s="11" t="str">
        <f>IFERROR(VLOOKUP(F4645,'Lookup Formulas Demo'!$A$5:$B$8,2,0),"Unknown Weather")</f>
        <v>Use Fog Lights, Reduce Speed</v>
      </c>
      <c r="H4645" s="11" t="str">
        <f>_xlfn.IFNA(INDEX('Lookup Formulas Demo'!$B$5:$B$8,MATCH(F4645,'Lookup Formulas Demo'!$A$5:$A$8,0)),"No Match Found")</f>
        <v>Use Fog Lights, Reduce Speed</v>
      </c>
    </row>
    <row r="4646" spans="1:8" x14ac:dyDescent="0.3">
      <c r="A4646" s="9">
        <f>'Raw Data'!A4645</f>
        <v>45368.121527777803</v>
      </c>
      <c r="B4646" s="11">
        <f>'Raw Data'!M4645</f>
        <v>79.002031262618303</v>
      </c>
      <c r="C4646" s="11" t="str">
        <f t="shared" si="144"/>
        <v>Moderate</v>
      </c>
      <c r="D4646" s="11">
        <f>'Raw Data'!P4645</f>
        <v>0</v>
      </c>
      <c r="E4646" s="11" t="str">
        <f t="shared" si="145"/>
        <v>No Accident</v>
      </c>
      <c r="F4646" s="11" t="str">
        <f>'Raw Data'!O4645</f>
        <v>Rain</v>
      </c>
      <c r="G4646" s="11" t="str">
        <f>IFERROR(VLOOKUP(F4646,'Lookup Formulas Demo'!$A$5:$B$8,2,0),"Unknown Weather")</f>
        <v>Reduce Speed, Increase Following Distance</v>
      </c>
      <c r="H4646" s="11" t="str">
        <f>_xlfn.IFNA(INDEX('Lookup Formulas Demo'!$B$5:$B$8,MATCH(F4646,'Lookup Formulas Demo'!$A$5:$A$8,0)),"No Match Found")</f>
        <v>Reduce Speed, Increase Following Distance</v>
      </c>
    </row>
    <row r="4647" spans="1:8" x14ac:dyDescent="0.3">
      <c r="A4647" s="9">
        <f>'Raw Data'!A4646</f>
        <v>45368.125</v>
      </c>
      <c r="B4647" s="11">
        <f>'Raw Data'!M4646</f>
        <v>71.692456819336101</v>
      </c>
      <c r="C4647" s="11" t="str">
        <f t="shared" si="144"/>
        <v>Moderate</v>
      </c>
      <c r="D4647" s="11">
        <f>'Raw Data'!P4646</f>
        <v>0</v>
      </c>
      <c r="E4647" s="11" t="str">
        <f t="shared" si="145"/>
        <v>No Accident</v>
      </c>
      <c r="F4647" s="11" t="str">
        <f>'Raw Data'!O4646</f>
        <v>Clear</v>
      </c>
      <c r="G4647" s="11" t="str">
        <f>IFERROR(VLOOKUP(F4647,'Lookup Formulas Demo'!$A$5:$B$8,2,0),"Unknown Weather")</f>
        <v>Normal Driving</v>
      </c>
      <c r="H4647" s="11" t="str">
        <f>_xlfn.IFNA(INDEX('Lookup Formulas Demo'!$B$5:$B$8,MATCH(F4647,'Lookup Formulas Demo'!$A$5:$A$8,0)),"No Match Found")</f>
        <v>Normal Driving</v>
      </c>
    </row>
    <row r="4648" spans="1:8" x14ac:dyDescent="0.3">
      <c r="A4648" s="9">
        <f>'Raw Data'!A4647</f>
        <v>45368.128472222197</v>
      </c>
      <c r="B4648" s="11">
        <f>'Raw Data'!M4647</f>
        <v>83.476856892896905</v>
      </c>
      <c r="C4648" s="11" t="str">
        <f t="shared" si="144"/>
        <v>Congested</v>
      </c>
      <c r="D4648" s="11">
        <f>'Raw Data'!P4647</f>
        <v>1</v>
      </c>
      <c r="E4648" s="11" t="str">
        <f t="shared" si="145"/>
        <v>Accident Reported</v>
      </c>
      <c r="F4648" s="11" t="str">
        <f>'Raw Data'!O4647</f>
        <v>Fog</v>
      </c>
      <c r="G4648" s="11" t="str">
        <f>IFERROR(VLOOKUP(F4648,'Lookup Formulas Demo'!$A$5:$B$8,2,0),"Unknown Weather")</f>
        <v>Use Fog Lights, Reduce Speed</v>
      </c>
      <c r="H4648" s="11" t="str">
        <f>_xlfn.IFNA(INDEX('Lookup Formulas Demo'!$B$5:$B$8,MATCH(F4648,'Lookup Formulas Demo'!$A$5:$A$8,0)),"No Match Found")</f>
        <v>Use Fog Lights, Reduce Speed</v>
      </c>
    </row>
    <row r="4649" spans="1:8" x14ac:dyDescent="0.3">
      <c r="A4649" s="9">
        <f>'Raw Data'!A4648</f>
        <v>45368.131944444503</v>
      </c>
      <c r="B4649" s="11">
        <f>'Raw Data'!M4648</f>
        <v>81.6987223875946</v>
      </c>
      <c r="C4649" s="11" t="str">
        <f t="shared" si="144"/>
        <v>Congested</v>
      </c>
      <c r="D4649" s="11">
        <f>'Raw Data'!P4648</f>
        <v>0</v>
      </c>
      <c r="E4649" s="11" t="str">
        <f t="shared" si="145"/>
        <v>No Accident</v>
      </c>
      <c r="F4649" s="11" t="str">
        <f>'Raw Data'!O4648</f>
        <v>Clear</v>
      </c>
      <c r="G4649" s="11" t="str">
        <f>IFERROR(VLOOKUP(F4649,'Lookup Formulas Demo'!$A$5:$B$8,2,0),"Unknown Weather")</f>
        <v>Normal Driving</v>
      </c>
      <c r="H4649" s="11" t="str">
        <f>_xlfn.IFNA(INDEX('Lookup Formulas Demo'!$B$5:$B$8,MATCH(F4649,'Lookup Formulas Demo'!$A$5:$A$8,0)),"No Match Found")</f>
        <v>Normal Driving</v>
      </c>
    </row>
    <row r="4650" spans="1:8" x14ac:dyDescent="0.3">
      <c r="A4650" s="9">
        <f>'Raw Data'!A4649</f>
        <v>45368.135416666701</v>
      </c>
      <c r="B4650" s="11">
        <f>'Raw Data'!M4649</f>
        <v>57.706052058570201</v>
      </c>
      <c r="C4650" s="11" t="str">
        <f t="shared" si="144"/>
        <v>Moderate</v>
      </c>
      <c r="D4650" s="11">
        <f>'Raw Data'!P4649</f>
        <v>0</v>
      </c>
      <c r="E4650" s="11" t="str">
        <f t="shared" si="145"/>
        <v>No Accident</v>
      </c>
      <c r="F4650" s="11" t="str">
        <f>'Raw Data'!O4649</f>
        <v>Snow</v>
      </c>
      <c r="G4650" s="11" t="str">
        <f>IFERROR(VLOOKUP(F4650,'Lookup Formulas Demo'!$A$5:$B$8,2,0),"Unknown Weather")</f>
        <v>Extreme Caution, Consider Delay</v>
      </c>
      <c r="H4650" s="11" t="str">
        <f>_xlfn.IFNA(INDEX('Lookup Formulas Demo'!$B$5:$B$8,MATCH(F4650,'Lookup Formulas Demo'!$A$5:$A$8,0)),"No Match Found")</f>
        <v>Extreme Caution, Consider Delay</v>
      </c>
    </row>
    <row r="4651" spans="1:8" x14ac:dyDescent="0.3">
      <c r="A4651" s="9">
        <f>'Raw Data'!A4650</f>
        <v>45368.138888888898</v>
      </c>
      <c r="B4651" s="11">
        <f>'Raw Data'!M4650</f>
        <v>20.588070659138701</v>
      </c>
      <c r="C4651" s="11" t="str">
        <f t="shared" si="144"/>
        <v>Free-flow</v>
      </c>
      <c r="D4651" s="11">
        <f>'Raw Data'!P4650</f>
        <v>0</v>
      </c>
      <c r="E4651" s="11" t="str">
        <f t="shared" si="145"/>
        <v>No Accident</v>
      </c>
      <c r="F4651" s="11" t="str">
        <f>'Raw Data'!O4650</f>
        <v>Clear</v>
      </c>
      <c r="G4651" s="11" t="str">
        <f>IFERROR(VLOOKUP(F4651,'Lookup Formulas Demo'!$A$5:$B$8,2,0),"Unknown Weather")</f>
        <v>Normal Driving</v>
      </c>
      <c r="H4651" s="11" t="str">
        <f>_xlfn.IFNA(INDEX('Lookup Formulas Demo'!$B$5:$B$8,MATCH(F4651,'Lookup Formulas Demo'!$A$5:$A$8,0)),"No Match Found")</f>
        <v>Normal Driving</v>
      </c>
    </row>
    <row r="4652" spans="1:8" x14ac:dyDescent="0.3">
      <c r="A4652" s="9">
        <f>'Raw Data'!A4651</f>
        <v>45368.142361111102</v>
      </c>
      <c r="B4652" s="11">
        <f>'Raw Data'!M4651</f>
        <v>28.666232122985299</v>
      </c>
      <c r="C4652" s="11" t="str">
        <f t="shared" si="144"/>
        <v>Free-flow</v>
      </c>
      <c r="D4652" s="11">
        <f>'Raw Data'!P4651</f>
        <v>0</v>
      </c>
      <c r="E4652" s="11" t="str">
        <f t="shared" si="145"/>
        <v>No Accident</v>
      </c>
      <c r="F4652" s="11" t="str">
        <f>'Raw Data'!O4651</f>
        <v>Clear</v>
      </c>
      <c r="G4652" s="11" t="str">
        <f>IFERROR(VLOOKUP(F4652,'Lookup Formulas Demo'!$A$5:$B$8,2,0),"Unknown Weather")</f>
        <v>Normal Driving</v>
      </c>
      <c r="H4652" s="11" t="str">
        <f>_xlfn.IFNA(INDEX('Lookup Formulas Demo'!$B$5:$B$8,MATCH(F4652,'Lookup Formulas Demo'!$A$5:$A$8,0)),"No Match Found")</f>
        <v>Normal Driving</v>
      </c>
    </row>
    <row r="4653" spans="1:8" x14ac:dyDescent="0.3">
      <c r="A4653" s="9">
        <f>'Raw Data'!A4652</f>
        <v>45368.145833333299</v>
      </c>
      <c r="B4653" s="11">
        <f>'Raw Data'!M4652</f>
        <v>40.881846239551599</v>
      </c>
      <c r="C4653" s="11" t="str">
        <f t="shared" si="144"/>
        <v>Free-flow</v>
      </c>
      <c r="D4653" s="11">
        <f>'Raw Data'!P4652</f>
        <v>0</v>
      </c>
      <c r="E4653" s="11" t="str">
        <f t="shared" si="145"/>
        <v>No Accident</v>
      </c>
      <c r="F4653" s="11" t="str">
        <f>'Raw Data'!O4652</f>
        <v>Fog</v>
      </c>
      <c r="G4653" s="11" t="str">
        <f>IFERROR(VLOOKUP(F4653,'Lookup Formulas Demo'!$A$5:$B$8,2,0),"Unknown Weather")</f>
        <v>Use Fog Lights, Reduce Speed</v>
      </c>
      <c r="H4653" s="11" t="str">
        <f>_xlfn.IFNA(INDEX('Lookup Formulas Demo'!$B$5:$B$8,MATCH(F4653,'Lookup Formulas Demo'!$A$5:$A$8,0)),"No Match Found")</f>
        <v>Use Fog Lights, Reduce Speed</v>
      </c>
    </row>
    <row r="4654" spans="1:8" x14ac:dyDescent="0.3">
      <c r="A4654" s="9">
        <f>'Raw Data'!A4653</f>
        <v>45368.149305555598</v>
      </c>
      <c r="B4654" s="11">
        <f>'Raw Data'!M4653</f>
        <v>40.968170722790703</v>
      </c>
      <c r="C4654" s="11" t="str">
        <f t="shared" si="144"/>
        <v>Free-flow</v>
      </c>
      <c r="D4654" s="11">
        <f>'Raw Data'!P4653</f>
        <v>0</v>
      </c>
      <c r="E4654" s="11" t="str">
        <f t="shared" si="145"/>
        <v>No Accident</v>
      </c>
      <c r="F4654" s="11" t="str">
        <f>'Raw Data'!O4653</f>
        <v>Rain</v>
      </c>
      <c r="G4654" s="11" t="str">
        <f>IFERROR(VLOOKUP(F4654,'Lookup Formulas Demo'!$A$5:$B$8,2,0),"Unknown Weather")</f>
        <v>Reduce Speed, Increase Following Distance</v>
      </c>
      <c r="H4654" s="11" t="str">
        <f>_xlfn.IFNA(INDEX('Lookup Formulas Demo'!$B$5:$B$8,MATCH(F4654,'Lookup Formulas Demo'!$A$5:$A$8,0)),"No Match Found")</f>
        <v>Reduce Speed, Increase Following Distance</v>
      </c>
    </row>
    <row r="4655" spans="1:8" x14ac:dyDescent="0.3">
      <c r="A4655" s="9">
        <f>'Raw Data'!A4654</f>
        <v>45368.152777777803</v>
      </c>
      <c r="B4655" s="11">
        <f>'Raw Data'!M4654</f>
        <v>23.014393172985699</v>
      </c>
      <c r="C4655" s="11" t="str">
        <f t="shared" si="144"/>
        <v>Free-flow</v>
      </c>
      <c r="D4655" s="11">
        <f>'Raw Data'!P4654</f>
        <v>0</v>
      </c>
      <c r="E4655" s="11" t="str">
        <f t="shared" si="145"/>
        <v>No Accident</v>
      </c>
      <c r="F4655" s="11" t="str">
        <f>'Raw Data'!O4654</f>
        <v>Fog</v>
      </c>
      <c r="G4655" s="11" t="str">
        <f>IFERROR(VLOOKUP(F4655,'Lookup Formulas Demo'!$A$5:$B$8,2,0),"Unknown Weather")</f>
        <v>Use Fog Lights, Reduce Speed</v>
      </c>
      <c r="H4655" s="11" t="str">
        <f>_xlfn.IFNA(INDEX('Lookup Formulas Demo'!$B$5:$B$8,MATCH(F4655,'Lookup Formulas Demo'!$A$5:$A$8,0)),"No Match Found")</f>
        <v>Use Fog Lights, Reduce Speed</v>
      </c>
    </row>
    <row r="4656" spans="1:8" x14ac:dyDescent="0.3">
      <c r="A4656" s="9">
        <f>'Raw Data'!A4655</f>
        <v>45368.15625</v>
      </c>
      <c r="B4656" s="11">
        <f>'Raw Data'!M4655</f>
        <v>26.0920403541786</v>
      </c>
      <c r="C4656" s="11" t="str">
        <f t="shared" si="144"/>
        <v>Free-flow</v>
      </c>
      <c r="D4656" s="11">
        <f>'Raw Data'!P4655</f>
        <v>0</v>
      </c>
      <c r="E4656" s="11" t="str">
        <f t="shared" si="145"/>
        <v>No Accident</v>
      </c>
      <c r="F4656" s="11" t="str">
        <f>'Raw Data'!O4655</f>
        <v>Rain</v>
      </c>
      <c r="G4656" s="11" t="str">
        <f>IFERROR(VLOOKUP(F4656,'Lookup Formulas Demo'!$A$5:$B$8,2,0),"Unknown Weather")</f>
        <v>Reduce Speed, Increase Following Distance</v>
      </c>
      <c r="H4656" s="11" t="str">
        <f>_xlfn.IFNA(INDEX('Lookup Formulas Demo'!$B$5:$B$8,MATCH(F4656,'Lookup Formulas Demo'!$A$5:$A$8,0)),"No Match Found")</f>
        <v>Reduce Speed, Increase Following Distance</v>
      </c>
    </row>
    <row r="4657" spans="1:8" x14ac:dyDescent="0.3">
      <c r="A4657" s="9">
        <f>'Raw Data'!A4656</f>
        <v>45368.159722222197</v>
      </c>
      <c r="B4657" s="11">
        <f>'Raw Data'!M4656</f>
        <v>74.196913496353702</v>
      </c>
      <c r="C4657" s="11" t="str">
        <f t="shared" si="144"/>
        <v>Moderate</v>
      </c>
      <c r="D4657" s="11">
        <f>'Raw Data'!P4656</f>
        <v>0</v>
      </c>
      <c r="E4657" s="11" t="str">
        <f t="shared" si="145"/>
        <v>No Accident</v>
      </c>
      <c r="F4657" s="11" t="str">
        <f>'Raw Data'!O4656</f>
        <v>Clear</v>
      </c>
      <c r="G4657" s="11" t="str">
        <f>IFERROR(VLOOKUP(F4657,'Lookup Formulas Demo'!$A$5:$B$8,2,0),"Unknown Weather")</f>
        <v>Normal Driving</v>
      </c>
      <c r="H4657" s="11" t="str">
        <f>_xlfn.IFNA(INDEX('Lookup Formulas Demo'!$B$5:$B$8,MATCH(F4657,'Lookup Formulas Demo'!$A$5:$A$8,0)),"No Match Found")</f>
        <v>Normal Driving</v>
      </c>
    </row>
    <row r="4658" spans="1:8" x14ac:dyDescent="0.3">
      <c r="A4658" s="9">
        <f>'Raw Data'!A4657</f>
        <v>45368.163194444503</v>
      </c>
      <c r="B4658" s="11">
        <f>'Raw Data'!M4657</f>
        <v>60.412567332696199</v>
      </c>
      <c r="C4658" s="11" t="str">
        <f t="shared" si="144"/>
        <v>Moderate</v>
      </c>
      <c r="D4658" s="11">
        <f>'Raw Data'!P4657</f>
        <v>0</v>
      </c>
      <c r="E4658" s="11" t="str">
        <f t="shared" si="145"/>
        <v>No Accident</v>
      </c>
      <c r="F4658" s="11" t="str">
        <f>'Raw Data'!O4657</f>
        <v>Fog</v>
      </c>
      <c r="G4658" s="11" t="str">
        <f>IFERROR(VLOOKUP(F4658,'Lookup Formulas Demo'!$A$5:$B$8,2,0),"Unknown Weather")</f>
        <v>Use Fog Lights, Reduce Speed</v>
      </c>
      <c r="H4658" s="11" t="str">
        <f>_xlfn.IFNA(INDEX('Lookup Formulas Demo'!$B$5:$B$8,MATCH(F4658,'Lookup Formulas Demo'!$A$5:$A$8,0)),"No Match Found")</f>
        <v>Use Fog Lights, Reduce Speed</v>
      </c>
    </row>
    <row r="4659" spans="1:8" x14ac:dyDescent="0.3">
      <c r="A4659" s="9">
        <f>'Raw Data'!A4658</f>
        <v>45368.166666666701</v>
      </c>
      <c r="B4659" s="11">
        <f>'Raw Data'!M4658</f>
        <v>89.759842059933405</v>
      </c>
      <c r="C4659" s="11" t="str">
        <f t="shared" si="144"/>
        <v>Congested</v>
      </c>
      <c r="D4659" s="11">
        <f>'Raw Data'!P4658</f>
        <v>0</v>
      </c>
      <c r="E4659" s="11" t="str">
        <f t="shared" si="145"/>
        <v>No Accident</v>
      </c>
      <c r="F4659" s="11" t="str">
        <f>'Raw Data'!O4658</f>
        <v>Rain</v>
      </c>
      <c r="G4659" s="11" t="str">
        <f>IFERROR(VLOOKUP(F4659,'Lookup Formulas Demo'!$A$5:$B$8,2,0),"Unknown Weather")</f>
        <v>Reduce Speed, Increase Following Distance</v>
      </c>
      <c r="H4659" s="11" t="str">
        <f>_xlfn.IFNA(INDEX('Lookup Formulas Demo'!$B$5:$B$8,MATCH(F4659,'Lookup Formulas Demo'!$A$5:$A$8,0)),"No Match Found")</f>
        <v>Reduce Speed, Increase Following Distance</v>
      </c>
    </row>
    <row r="4660" spans="1:8" x14ac:dyDescent="0.3">
      <c r="A4660" s="9">
        <f>'Raw Data'!A4659</f>
        <v>45368.170138888898</v>
      </c>
      <c r="B4660" s="11">
        <f>'Raw Data'!M4659</f>
        <v>88.050233652544705</v>
      </c>
      <c r="C4660" s="11" t="str">
        <f t="shared" si="144"/>
        <v>Congested</v>
      </c>
      <c r="D4660" s="11">
        <f>'Raw Data'!P4659</f>
        <v>0</v>
      </c>
      <c r="E4660" s="11" t="str">
        <f t="shared" si="145"/>
        <v>No Accident</v>
      </c>
      <c r="F4660" s="11" t="str">
        <f>'Raw Data'!O4659</f>
        <v>Fog</v>
      </c>
      <c r="G4660" s="11" t="str">
        <f>IFERROR(VLOOKUP(F4660,'Lookup Formulas Demo'!$A$5:$B$8,2,0),"Unknown Weather")</f>
        <v>Use Fog Lights, Reduce Speed</v>
      </c>
      <c r="H4660" s="11" t="str">
        <f>_xlfn.IFNA(INDEX('Lookup Formulas Demo'!$B$5:$B$8,MATCH(F4660,'Lookup Formulas Demo'!$A$5:$A$8,0)),"No Match Found")</f>
        <v>Use Fog Lights, Reduce Speed</v>
      </c>
    </row>
    <row r="4661" spans="1:8" x14ac:dyDescent="0.3">
      <c r="A4661" s="9">
        <f>'Raw Data'!A4660</f>
        <v>45368.173611111102</v>
      </c>
      <c r="B4661" s="11">
        <f>'Raw Data'!M4660</f>
        <v>12.1075668006649</v>
      </c>
      <c r="C4661" s="11" t="str">
        <f t="shared" si="144"/>
        <v>Free-flow</v>
      </c>
      <c r="D4661" s="11">
        <f>'Raw Data'!P4660</f>
        <v>0</v>
      </c>
      <c r="E4661" s="11" t="str">
        <f t="shared" si="145"/>
        <v>No Accident</v>
      </c>
      <c r="F4661" s="11" t="str">
        <f>'Raw Data'!O4660</f>
        <v>Fog</v>
      </c>
      <c r="G4661" s="11" t="str">
        <f>IFERROR(VLOOKUP(F4661,'Lookup Formulas Demo'!$A$5:$B$8,2,0),"Unknown Weather")</f>
        <v>Use Fog Lights, Reduce Speed</v>
      </c>
      <c r="H4661" s="11" t="str">
        <f>_xlfn.IFNA(INDEX('Lookup Formulas Demo'!$B$5:$B$8,MATCH(F4661,'Lookup Formulas Demo'!$A$5:$A$8,0)),"No Match Found")</f>
        <v>Use Fog Lights, Reduce Speed</v>
      </c>
    </row>
    <row r="4662" spans="1:8" x14ac:dyDescent="0.3">
      <c r="A4662" s="9">
        <f>'Raw Data'!A4661</f>
        <v>45368.177083333299</v>
      </c>
      <c r="B4662" s="11">
        <f>'Raw Data'!M4661</f>
        <v>44.643281033538898</v>
      </c>
      <c r="C4662" s="11" t="str">
        <f t="shared" si="144"/>
        <v>Free-flow</v>
      </c>
      <c r="D4662" s="11">
        <f>'Raw Data'!P4661</f>
        <v>0</v>
      </c>
      <c r="E4662" s="11" t="str">
        <f t="shared" si="145"/>
        <v>No Accident</v>
      </c>
      <c r="F4662" s="11" t="str">
        <f>'Raw Data'!O4661</f>
        <v>Snow</v>
      </c>
      <c r="G4662" s="11" t="str">
        <f>IFERROR(VLOOKUP(F4662,'Lookup Formulas Demo'!$A$5:$B$8,2,0),"Unknown Weather")</f>
        <v>Extreme Caution, Consider Delay</v>
      </c>
      <c r="H4662" s="11" t="str">
        <f>_xlfn.IFNA(INDEX('Lookup Formulas Demo'!$B$5:$B$8,MATCH(F4662,'Lookup Formulas Demo'!$A$5:$A$8,0)),"No Match Found")</f>
        <v>Extreme Caution, Consider Delay</v>
      </c>
    </row>
    <row r="4663" spans="1:8" x14ac:dyDescent="0.3">
      <c r="A4663" s="9">
        <f>'Raw Data'!A4662</f>
        <v>45368.180555555598</v>
      </c>
      <c r="B4663" s="11">
        <f>'Raw Data'!M4662</f>
        <v>30.733609281807901</v>
      </c>
      <c r="C4663" s="11" t="str">
        <f t="shared" si="144"/>
        <v>Free-flow</v>
      </c>
      <c r="D4663" s="11">
        <f>'Raw Data'!P4662</f>
        <v>0</v>
      </c>
      <c r="E4663" s="11" t="str">
        <f t="shared" si="145"/>
        <v>No Accident</v>
      </c>
      <c r="F4663" s="11" t="str">
        <f>'Raw Data'!O4662</f>
        <v>Snow</v>
      </c>
      <c r="G4663" s="11" t="str">
        <f>IFERROR(VLOOKUP(F4663,'Lookup Formulas Demo'!$A$5:$B$8,2,0),"Unknown Weather")</f>
        <v>Extreme Caution, Consider Delay</v>
      </c>
      <c r="H4663" s="11" t="str">
        <f>_xlfn.IFNA(INDEX('Lookup Formulas Demo'!$B$5:$B$8,MATCH(F4663,'Lookup Formulas Demo'!$A$5:$A$8,0)),"No Match Found")</f>
        <v>Extreme Caution, Consider Delay</v>
      </c>
    </row>
    <row r="4664" spans="1:8" x14ac:dyDescent="0.3">
      <c r="A4664" s="9">
        <f>'Raw Data'!A4663</f>
        <v>45368.184027777803</v>
      </c>
      <c r="B4664" s="11">
        <f>'Raw Data'!M4663</f>
        <v>99.136787015183998</v>
      </c>
      <c r="C4664" s="11" t="str">
        <f t="shared" si="144"/>
        <v>Congested</v>
      </c>
      <c r="D4664" s="11">
        <f>'Raw Data'!P4663</f>
        <v>0</v>
      </c>
      <c r="E4664" s="11" t="str">
        <f t="shared" si="145"/>
        <v>No Accident</v>
      </c>
      <c r="F4664" s="11" t="str">
        <f>'Raw Data'!O4663</f>
        <v>Snow</v>
      </c>
      <c r="G4664" s="11" t="str">
        <f>IFERROR(VLOOKUP(F4664,'Lookup Formulas Demo'!$A$5:$B$8,2,0),"Unknown Weather")</f>
        <v>Extreme Caution, Consider Delay</v>
      </c>
      <c r="H4664" s="11" t="str">
        <f>_xlfn.IFNA(INDEX('Lookup Formulas Demo'!$B$5:$B$8,MATCH(F4664,'Lookup Formulas Demo'!$A$5:$A$8,0)),"No Match Found")</f>
        <v>Extreme Caution, Consider Delay</v>
      </c>
    </row>
    <row r="4665" spans="1:8" x14ac:dyDescent="0.3">
      <c r="A4665" s="9">
        <f>'Raw Data'!A4664</f>
        <v>45368.1875</v>
      </c>
      <c r="B4665" s="11">
        <f>'Raw Data'!M4664</f>
        <v>72.341418878998397</v>
      </c>
      <c r="C4665" s="11" t="str">
        <f t="shared" si="144"/>
        <v>Moderate</v>
      </c>
      <c r="D4665" s="11">
        <f>'Raw Data'!P4664</f>
        <v>0</v>
      </c>
      <c r="E4665" s="11" t="str">
        <f t="shared" si="145"/>
        <v>No Accident</v>
      </c>
      <c r="F4665" s="11" t="str">
        <f>'Raw Data'!O4664</f>
        <v>Rain</v>
      </c>
      <c r="G4665" s="11" t="str">
        <f>IFERROR(VLOOKUP(F4665,'Lookup Formulas Demo'!$A$5:$B$8,2,0),"Unknown Weather")</f>
        <v>Reduce Speed, Increase Following Distance</v>
      </c>
      <c r="H4665" s="11" t="str">
        <f>_xlfn.IFNA(INDEX('Lookup Formulas Demo'!$B$5:$B$8,MATCH(F4665,'Lookup Formulas Demo'!$A$5:$A$8,0)),"No Match Found")</f>
        <v>Reduce Speed, Increase Following Distance</v>
      </c>
    </row>
    <row r="4666" spans="1:8" x14ac:dyDescent="0.3">
      <c r="A4666" s="9">
        <f>'Raw Data'!A4665</f>
        <v>45368.190972222197</v>
      </c>
      <c r="B4666" s="11">
        <f>'Raw Data'!M4665</f>
        <v>80.592863113082601</v>
      </c>
      <c r="C4666" s="11" t="str">
        <f t="shared" si="144"/>
        <v>Congested</v>
      </c>
      <c r="D4666" s="11">
        <f>'Raw Data'!P4665</f>
        <v>0</v>
      </c>
      <c r="E4666" s="11" t="str">
        <f t="shared" si="145"/>
        <v>No Accident</v>
      </c>
      <c r="F4666" s="11" t="str">
        <f>'Raw Data'!O4665</f>
        <v>Rain</v>
      </c>
      <c r="G4666" s="11" t="str">
        <f>IFERROR(VLOOKUP(F4666,'Lookup Formulas Demo'!$A$5:$B$8,2,0),"Unknown Weather")</f>
        <v>Reduce Speed, Increase Following Distance</v>
      </c>
      <c r="H4666" s="11" t="str">
        <f>_xlfn.IFNA(INDEX('Lookup Formulas Demo'!$B$5:$B$8,MATCH(F4666,'Lookup Formulas Demo'!$A$5:$A$8,0)),"No Match Found")</f>
        <v>Reduce Speed, Increase Following Distance</v>
      </c>
    </row>
    <row r="4667" spans="1:8" x14ac:dyDescent="0.3">
      <c r="A4667" s="9">
        <f>'Raw Data'!A4666</f>
        <v>45368.194444444503</v>
      </c>
      <c r="B4667" s="11">
        <f>'Raw Data'!M4666</f>
        <v>25.877514743502498</v>
      </c>
      <c r="C4667" s="11" t="str">
        <f t="shared" si="144"/>
        <v>Free-flow</v>
      </c>
      <c r="D4667" s="11">
        <f>'Raw Data'!P4666</f>
        <v>0</v>
      </c>
      <c r="E4667" s="11" t="str">
        <f t="shared" si="145"/>
        <v>No Accident</v>
      </c>
      <c r="F4667" s="11" t="str">
        <f>'Raw Data'!O4666</f>
        <v>Fog</v>
      </c>
      <c r="G4667" s="11" t="str">
        <f>IFERROR(VLOOKUP(F4667,'Lookup Formulas Demo'!$A$5:$B$8,2,0),"Unknown Weather")</f>
        <v>Use Fog Lights, Reduce Speed</v>
      </c>
      <c r="H4667" s="11" t="str">
        <f>_xlfn.IFNA(INDEX('Lookup Formulas Demo'!$B$5:$B$8,MATCH(F4667,'Lookup Formulas Demo'!$A$5:$A$8,0)),"No Match Found")</f>
        <v>Use Fog Lights, Reduce Speed</v>
      </c>
    </row>
    <row r="4668" spans="1:8" x14ac:dyDescent="0.3">
      <c r="A4668" s="9">
        <f>'Raw Data'!A4667</f>
        <v>45368.197916666701</v>
      </c>
      <c r="B4668" s="11">
        <f>'Raw Data'!M4667</f>
        <v>77.643738853096494</v>
      </c>
      <c r="C4668" s="11" t="str">
        <f t="shared" si="144"/>
        <v>Moderate</v>
      </c>
      <c r="D4668" s="11">
        <f>'Raw Data'!P4667</f>
        <v>0</v>
      </c>
      <c r="E4668" s="11" t="str">
        <f t="shared" si="145"/>
        <v>No Accident</v>
      </c>
      <c r="F4668" s="11" t="str">
        <f>'Raw Data'!O4667</f>
        <v>Clear</v>
      </c>
      <c r="G4668" s="11" t="str">
        <f>IFERROR(VLOOKUP(F4668,'Lookup Formulas Demo'!$A$5:$B$8,2,0),"Unknown Weather")</f>
        <v>Normal Driving</v>
      </c>
      <c r="H4668" s="11" t="str">
        <f>_xlfn.IFNA(INDEX('Lookup Formulas Demo'!$B$5:$B$8,MATCH(F4668,'Lookup Formulas Demo'!$A$5:$A$8,0)),"No Match Found")</f>
        <v>Normal Driving</v>
      </c>
    </row>
    <row r="4669" spans="1:8" x14ac:dyDescent="0.3">
      <c r="A4669" s="9">
        <f>'Raw Data'!A4668</f>
        <v>45368.201388888898</v>
      </c>
      <c r="B4669" s="11">
        <f>'Raw Data'!M4668</f>
        <v>71.573668169336997</v>
      </c>
      <c r="C4669" s="11" t="str">
        <f t="shared" si="144"/>
        <v>Moderate</v>
      </c>
      <c r="D4669" s="11">
        <f>'Raw Data'!P4668</f>
        <v>0</v>
      </c>
      <c r="E4669" s="11" t="str">
        <f t="shared" si="145"/>
        <v>No Accident</v>
      </c>
      <c r="F4669" s="11" t="str">
        <f>'Raw Data'!O4668</f>
        <v>Fog</v>
      </c>
      <c r="G4669" s="11" t="str">
        <f>IFERROR(VLOOKUP(F4669,'Lookup Formulas Demo'!$A$5:$B$8,2,0),"Unknown Weather")</f>
        <v>Use Fog Lights, Reduce Speed</v>
      </c>
      <c r="H4669" s="11" t="str">
        <f>_xlfn.IFNA(INDEX('Lookup Formulas Demo'!$B$5:$B$8,MATCH(F4669,'Lookup Formulas Demo'!$A$5:$A$8,0)),"No Match Found")</f>
        <v>Use Fog Lights, Reduce Speed</v>
      </c>
    </row>
    <row r="4670" spans="1:8" x14ac:dyDescent="0.3">
      <c r="A4670" s="9">
        <f>'Raw Data'!A4669</f>
        <v>45368.204861111102</v>
      </c>
      <c r="B4670" s="11">
        <f>'Raw Data'!M4669</f>
        <v>32.972334569781502</v>
      </c>
      <c r="C4670" s="11" t="str">
        <f t="shared" si="144"/>
        <v>Free-flow</v>
      </c>
      <c r="D4670" s="11">
        <f>'Raw Data'!P4669</f>
        <v>1</v>
      </c>
      <c r="E4670" s="11" t="str">
        <f t="shared" si="145"/>
        <v>Accident Reported</v>
      </c>
      <c r="F4670" s="11" t="str">
        <f>'Raw Data'!O4669</f>
        <v>Clear</v>
      </c>
      <c r="G4670" s="11" t="str">
        <f>IFERROR(VLOOKUP(F4670,'Lookup Formulas Demo'!$A$5:$B$8,2,0),"Unknown Weather")</f>
        <v>Normal Driving</v>
      </c>
      <c r="H4670" s="11" t="str">
        <f>_xlfn.IFNA(INDEX('Lookup Formulas Demo'!$B$5:$B$8,MATCH(F4670,'Lookup Formulas Demo'!$A$5:$A$8,0)),"No Match Found")</f>
        <v>Normal Driving</v>
      </c>
    </row>
    <row r="4671" spans="1:8" x14ac:dyDescent="0.3">
      <c r="A4671" s="9">
        <f>'Raw Data'!A4670</f>
        <v>45368.208333333299</v>
      </c>
      <c r="B4671" s="11">
        <f>'Raw Data'!M4670</f>
        <v>71.426687887533603</v>
      </c>
      <c r="C4671" s="11" t="str">
        <f t="shared" si="144"/>
        <v>Moderate</v>
      </c>
      <c r="D4671" s="11">
        <f>'Raw Data'!P4670</f>
        <v>0</v>
      </c>
      <c r="E4671" s="11" t="str">
        <f t="shared" si="145"/>
        <v>No Accident</v>
      </c>
      <c r="F4671" s="11" t="str">
        <f>'Raw Data'!O4670</f>
        <v>Clear</v>
      </c>
      <c r="G4671" s="11" t="str">
        <f>IFERROR(VLOOKUP(F4671,'Lookup Formulas Demo'!$A$5:$B$8,2,0),"Unknown Weather")</f>
        <v>Normal Driving</v>
      </c>
      <c r="H4671" s="11" t="str">
        <f>_xlfn.IFNA(INDEX('Lookup Formulas Demo'!$B$5:$B$8,MATCH(F4671,'Lookup Formulas Demo'!$A$5:$A$8,0)),"No Match Found")</f>
        <v>Normal Driving</v>
      </c>
    </row>
    <row r="4672" spans="1:8" x14ac:dyDescent="0.3">
      <c r="A4672" s="9">
        <f>'Raw Data'!A4671</f>
        <v>45368.211805555598</v>
      </c>
      <c r="B4672" s="11">
        <f>'Raw Data'!M4671</f>
        <v>40.477962994828502</v>
      </c>
      <c r="C4672" s="11" t="str">
        <f t="shared" si="144"/>
        <v>Free-flow</v>
      </c>
      <c r="D4672" s="11">
        <f>'Raw Data'!P4671</f>
        <v>0</v>
      </c>
      <c r="E4672" s="11" t="str">
        <f t="shared" si="145"/>
        <v>No Accident</v>
      </c>
      <c r="F4672" s="11" t="str">
        <f>'Raw Data'!O4671</f>
        <v>Fog</v>
      </c>
      <c r="G4672" s="11" t="str">
        <f>IFERROR(VLOOKUP(F4672,'Lookup Formulas Demo'!$A$5:$B$8,2,0),"Unknown Weather")</f>
        <v>Use Fog Lights, Reduce Speed</v>
      </c>
      <c r="H4672" s="11" t="str">
        <f>_xlfn.IFNA(INDEX('Lookup Formulas Demo'!$B$5:$B$8,MATCH(F4672,'Lookup Formulas Demo'!$A$5:$A$8,0)),"No Match Found")</f>
        <v>Use Fog Lights, Reduce Speed</v>
      </c>
    </row>
    <row r="4673" spans="1:8" x14ac:dyDescent="0.3">
      <c r="A4673" s="9">
        <f>'Raw Data'!A4672</f>
        <v>45368.215277777803</v>
      </c>
      <c r="B4673" s="11">
        <f>'Raw Data'!M4672</f>
        <v>34.409534099227898</v>
      </c>
      <c r="C4673" s="11" t="str">
        <f t="shared" si="144"/>
        <v>Free-flow</v>
      </c>
      <c r="D4673" s="11">
        <f>'Raw Data'!P4672</f>
        <v>0</v>
      </c>
      <c r="E4673" s="11" t="str">
        <f t="shared" si="145"/>
        <v>No Accident</v>
      </c>
      <c r="F4673" s="11" t="str">
        <f>'Raw Data'!O4672</f>
        <v>Fog</v>
      </c>
      <c r="G4673" s="11" t="str">
        <f>IFERROR(VLOOKUP(F4673,'Lookup Formulas Demo'!$A$5:$B$8,2,0),"Unknown Weather")</f>
        <v>Use Fog Lights, Reduce Speed</v>
      </c>
      <c r="H4673" s="11" t="str">
        <f>_xlfn.IFNA(INDEX('Lookup Formulas Demo'!$B$5:$B$8,MATCH(F4673,'Lookup Formulas Demo'!$A$5:$A$8,0)),"No Match Found")</f>
        <v>Use Fog Lights, Reduce Speed</v>
      </c>
    </row>
    <row r="4674" spans="1:8" x14ac:dyDescent="0.3">
      <c r="A4674" s="9">
        <f>'Raw Data'!A4673</f>
        <v>45368.21875</v>
      </c>
      <c r="B4674" s="11">
        <f>'Raw Data'!M4673</f>
        <v>43.345036962108601</v>
      </c>
      <c r="C4674" s="11" t="str">
        <f t="shared" si="144"/>
        <v>Free-flow</v>
      </c>
      <c r="D4674" s="11">
        <f>'Raw Data'!P4673</f>
        <v>0</v>
      </c>
      <c r="E4674" s="11" t="str">
        <f t="shared" si="145"/>
        <v>No Accident</v>
      </c>
      <c r="F4674" s="11" t="str">
        <f>'Raw Data'!O4673</f>
        <v>Rain</v>
      </c>
      <c r="G4674" s="11" t="str">
        <f>IFERROR(VLOOKUP(F4674,'Lookup Formulas Demo'!$A$5:$B$8,2,0),"Unknown Weather")</f>
        <v>Reduce Speed, Increase Following Distance</v>
      </c>
      <c r="H4674" s="11" t="str">
        <f>_xlfn.IFNA(INDEX('Lookup Formulas Demo'!$B$5:$B$8,MATCH(F4674,'Lookup Formulas Demo'!$A$5:$A$8,0)),"No Match Found")</f>
        <v>Reduce Speed, Increase Following Distance</v>
      </c>
    </row>
    <row r="4675" spans="1:8" x14ac:dyDescent="0.3">
      <c r="A4675" s="9">
        <f>'Raw Data'!A4674</f>
        <v>45368.222222222197</v>
      </c>
      <c r="B4675" s="11">
        <f>'Raw Data'!M4674</f>
        <v>15.946200912539</v>
      </c>
      <c r="C4675" s="11" t="str">
        <f t="shared" ref="C4675:C4738" si="146">IF(B4675&gt;=80,"Congested",IF(B4675&gt;=50,"Moderate","Free-flow"))</f>
        <v>Free-flow</v>
      </c>
      <c r="D4675" s="11">
        <f>'Raw Data'!P4674</f>
        <v>0</v>
      </c>
      <c r="E4675" s="11" t="str">
        <f t="shared" ref="E4675:E4738" si="147">IF(D4675=1,"Accident Reported","No Accident")</f>
        <v>No Accident</v>
      </c>
      <c r="F4675" s="11" t="str">
        <f>'Raw Data'!O4674</f>
        <v>Clear</v>
      </c>
      <c r="G4675" s="11" t="str">
        <f>IFERROR(VLOOKUP(F4675,'Lookup Formulas Demo'!$A$5:$B$8,2,0),"Unknown Weather")</f>
        <v>Normal Driving</v>
      </c>
      <c r="H4675" s="11" t="str">
        <f>_xlfn.IFNA(INDEX('Lookup Formulas Demo'!$B$5:$B$8,MATCH(F4675,'Lookup Formulas Demo'!$A$5:$A$8,0)),"No Match Found")</f>
        <v>Normal Driving</v>
      </c>
    </row>
    <row r="4676" spans="1:8" x14ac:dyDescent="0.3">
      <c r="A4676" s="9">
        <f>'Raw Data'!A4675</f>
        <v>45368.225694444503</v>
      </c>
      <c r="B4676" s="11">
        <f>'Raw Data'!M4675</f>
        <v>78.293523374957303</v>
      </c>
      <c r="C4676" s="11" t="str">
        <f t="shared" si="146"/>
        <v>Moderate</v>
      </c>
      <c r="D4676" s="11">
        <f>'Raw Data'!P4675</f>
        <v>0</v>
      </c>
      <c r="E4676" s="11" t="str">
        <f t="shared" si="147"/>
        <v>No Accident</v>
      </c>
      <c r="F4676" s="11" t="str">
        <f>'Raw Data'!O4675</f>
        <v>Fog</v>
      </c>
      <c r="G4676" s="11" t="str">
        <f>IFERROR(VLOOKUP(F4676,'Lookup Formulas Demo'!$A$5:$B$8,2,0),"Unknown Weather")</f>
        <v>Use Fog Lights, Reduce Speed</v>
      </c>
      <c r="H4676" s="11" t="str">
        <f>_xlfn.IFNA(INDEX('Lookup Formulas Demo'!$B$5:$B$8,MATCH(F4676,'Lookup Formulas Demo'!$A$5:$A$8,0)),"No Match Found")</f>
        <v>Use Fog Lights, Reduce Speed</v>
      </c>
    </row>
    <row r="4677" spans="1:8" x14ac:dyDescent="0.3">
      <c r="A4677" s="9">
        <f>'Raw Data'!A4676</f>
        <v>45368.229166666701</v>
      </c>
      <c r="B4677" s="11">
        <f>'Raw Data'!M4676</f>
        <v>12.487135931257001</v>
      </c>
      <c r="C4677" s="11" t="str">
        <f t="shared" si="146"/>
        <v>Free-flow</v>
      </c>
      <c r="D4677" s="11">
        <f>'Raw Data'!P4676</f>
        <v>0</v>
      </c>
      <c r="E4677" s="11" t="str">
        <f t="shared" si="147"/>
        <v>No Accident</v>
      </c>
      <c r="F4677" s="11" t="str">
        <f>'Raw Data'!O4676</f>
        <v>Rain</v>
      </c>
      <c r="G4677" s="11" t="str">
        <f>IFERROR(VLOOKUP(F4677,'Lookup Formulas Demo'!$A$5:$B$8,2,0),"Unknown Weather")</f>
        <v>Reduce Speed, Increase Following Distance</v>
      </c>
      <c r="H4677" s="11" t="str">
        <f>_xlfn.IFNA(INDEX('Lookup Formulas Demo'!$B$5:$B$8,MATCH(F4677,'Lookup Formulas Demo'!$A$5:$A$8,0)),"No Match Found")</f>
        <v>Reduce Speed, Increase Following Distance</v>
      </c>
    </row>
    <row r="4678" spans="1:8" x14ac:dyDescent="0.3">
      <c r="A4678" s="9">
        <f>'Raw Data'!A4677</f>
        <v>45368.232638888898</v>
      </c>
      <c r="B4678" s="11">
        <f>'Raw Data'!M4677</f>
        <v>98.005100724098995</v>
      </c>
      <c r="C4678" s="11" t="str">
        <f t="shared" si="146"/>
        <v>Congested</v>
      </c>
      <c r="D4678" s="11">
        <f>'Raw Data'!P4677</f>
        <v>0</v>
      </c>
      <c r="E4678" s="11" t="str">
        <f t="shared" si="147"/>
        <v>No Accident</v>
      </c>
      <c r="F4678" s="11" t="str">
        <f>'Raw Data'!O4677</f>
        <v>Rain</v>
      </c>
      <c r="G4678" s="11" t="str">
        <f>IFERROR(VLOOKUP(F4678,'Lookup Formulas Demo'!$A$5:$B$8,2,0),"Unknown Weather")</f>
        <v>Reduce Speed, Increase Following Distance</v>
      </c>
      <c r="H4678" s="11" t="str">
        <f>_xlfn.IFNA(INDEX('Lookup Formulas Demo'!$B$5:$B$8,MATCH(F4678,'Lookup Formulas Demo'!$A$5:$A$8,0)),"No Match Found")</f>
        <v>Reduce Speed, Increase Following Distance</v>
      </c>
    </row>
    <row r="4679" spans="1:8" x14ac:dyDescent="0.3">
      <c r="A4679" s="9">
        <f>'Raw Data'!A4678</f>
        <v>45368.236111111102</v>
      </c>
      <c r="B4679" s="11">
        <f>'Raw Data'!M4678</f>
        <v>32.1497911625505</v>
      </c>
      <c r="C4679" s="11" t="str">
        <f t="shared" si="146"/>
        <v>Free-flow</v>
      </c>
      <c r="D4679" s="11">
        <f>'Raw Data'!P4678</f>
        <v>0</v>
      </c>
      <c r="E4679" s="11" t="str">
        <f t="shared" si="147"/>
        <v>No Accident</v>
      </c>
      <c r="F4679" s="11" t="str">
        <f>'Raw Data'!O4678</f>
        <v>Clear</v>
      </c>
      <c r="G4679" s="11" t="str">
        <f>IFERROR(VLOOKUP(F4679,'Lookup Formulas Demo'!$A$5:$B$8,2,0),"Unknown Weather")</f>
        <v>Normal Driving</v>
      </c>
      <c r="H4679" s="11" t="str">
        <f>_xlfn.IFNA(INDEX('Lookup Formulas Demo'!$B$5:$B$8,MATCH(F4679,'Lookup Formulas Demo'!$A$5:$A$8,0)),"No Match Found")</f>
        <v>Normal Driving</v>
      </c>
    </row>
    <row r="4680" spans="1:8" x14ac:dyDescent="0.3">
      <c r="A4680" s="9">
        <f>'Raw Data'!A4679</f>
        <v>45368.239583333299</v>
      </c>
      <c r="B4680" s="11">
        <f>'Raw Data'!M4679</f>
        <v>68.152197594306699</v>
      </c>
      <c r="C4680" s="11" t="str">
        <f t="shared" si="146"/>
        <v>Moderate</v>
      </c>
      <c r="D4680" s="11">
        <f>'Raw Data'!P4679</f>
        <v>0</v>
      </c>
      <c r="E4680" s="11" t="str">
        <f t="shared" si="147"/>
        <v>No Accident</v>
      </c>
      <c r="F4680" s="11" t="str">
        <f>'Raw Data'!O4679</f>
        <v>Fog</v>
      </c>
      <c r="G4680" s="11" t="str">
        <f>IFERROR(VLOOKUP(F4680,'Lookup Formulas Demo'!$A$5:$B$8,2,0),"Unknown Weather")</f>
        <v>Use Fog Lights, Reduce Speed</v>
      </c>
      <c r="H4680" s="11" t="str">
        <f>_xlfn.IFNA(INDEX('Lookup Formulas Demo'!$B$5:$B$8,MATCH(F4680,'Lookup Formulas Demo'!$A$5:$A$8,0)),"No Match Found")</f>
        <v>Use Fog Lights, Reduce Speed</v>
      </c>
    </row>
    <row r="4681" spans="1:8" x14ac:dyDescent="0.3">
      <c r="A4681" s="9">
        <f>'Raw Data'!A4680</f>
        <v>45368.243055555598</v>
      </c>
      <c r="B4681" s="11">
        <f>'Raw Data'!M4680</f>
        <v>52.455794404403697</v>
      </c>
      <c r="C4681" s="11" t="str">
        <f t="shared" si="146"/>
        <v>Moderate</v>
      </c>
      <c r="D4681" s="11">
        <f>'Raw Data'!P4680</f>
        <v>0</v>
      </c>
      <c r="E4681" s="11" t="str">
        <f t="shared" si="147"/>
        <v>No Accident</v>
      </c>
      <c r="F4681" s="11" t="str">
        <f>'Raw Data'!O4680</f>
        <v>Rain</v>
      </c>
      <c r="G4681" s="11" t="str">
        <f>IFERROR(VLOOKUP(F4681,'Lookup Formulas Demo'!$A$5:$B$8,2,0),"Unknown Weather")</f>
        <v>Reduce Speed, Increase Following Distance</v>
      </c>
      <c r="H4681" s="11" t="str">
        <f>_xlfn.IFNA(INDEX('Lookup Formulas Demo'!$B$5:$B$8,MATCH(F4681,'Lookup Formulas Demo'!$A$5:$A$8,0)),"No Match Found")</f>
        <v>Reduce Speed, Increase Following Distance</v>
      </c>
    </row>
    <row r="4682" spans="1:8" x14ac:dyDescent="0.3">
      <c r="A4682" s="9">
        <f>'Raw Data'!A4681</f>
        <v>45368.246527777803</v>
      </c>
      <c r="B4682" s="11">
        <f>'Raw Data'!M4681</f>
        <v>41.922106714085601</v>
      </c>
      <c r="C4682" s="11" t="str">
        <f t="shared" si="146"/>
        <v>Free-flow</v>
      </c>
      <c r="D4682" s="11">
        <f>'Raw Data'!P4681</f>
        <v>0</v>
      </c>
      <c r="E4682" s="11" t="str">
        <f t="shared" si="147"/>
        <v>No Accident</v>
      </c>
      <c r="F4682" s="11" t="str">
        <f>'Raw Data'!O4681</f>
        <v>Fog</v>
      </c>
      <c r="G4682" s="11" t="str">
        <f>IFERROR(VLOOKUP(F4682,'Lookup Formulas Demo'!$A$5:$B$8,2,0),"Unknown Weather")</f>
        <v>Use Fog Lights, Reduce Speed</v>
      </c>
      <c r="H4682" s="11" t="str">
        <f>_xlfn.IFNA(INDEX('Lookup Formulas Demo'!$B$5:$B$8,MATCH(F4682,'Lookup Formulas Demo'!$A$5:$A$8,0)),"No Match Found")</f>
        <v>Use Fog Lights, Reduce Speed</v>
      </c>
    </row>
    <row r="4683" spans="1:8" x14ac:dyDescent="0.3">
      <c r="A4683" s="9">
        <f>'Raw Data'!A4682</f>
        <v>45368.25</v>
      </c>
      <c r="B4683" s="11">
        <f>'Raw Data'!M4682</f>
        <v>16.854562029194</v>
      </c>
      <c r="C4683" s="11" t="str">
        <f t="shared" si="146"/>
        <v>Free-flow</v>
      </c>
      <c r="D4683" s="11">
        <f>'Raw Data'!P4682</f>
        <v>0</v>
      </c>
      <c r="E4683" s="11" t="str">
        <f t="shared" si="147"/>
        <v>No Accident</v>
      </c>
      <c r="F4683" s="11" t="str">
        <f>'Raw Data'!O4682</f>
        <v>Clear</v>
      </c>
      <c r="G4683" s="11" t="str">
        <f>IFERROR(VLOOKUP(F4683,'Lookup Formulas Demo'!$A$5:$B$8,2,0),"Unknown Weather")</f>
        <v>Normal Driving</v>
      </c>
      <c r="H4683" s="11" t="str">
        <f>_xlfn.IFNA(INDEX('Lookup Formulas Demo'!$B$5:$B$8,MATCH(F4683,'Lookup Formulas Demo'!$A$5:$A$8,0)),"No Match Found")</f>
        <v>Normal Driving</v>
      </c>
    </row>
    <row r="4684" spans="1:8" x14ac:dyDescent="0.3">
      <c r="A4684" s="9">
        <f>'Raw Data'!A4683</f>
        <v>45368.253472222197</v>
      </c>
      <c r="B4684" s="11">
        <f>'Raw Data'!M4683</f>
        <v>40.618415082463997</v>
      </c>
      <c r="C4684" s="11" t="str">
        <f t="shared" si="146"/>
        <v>Free-flow</v>
      </c>
      <c r="D4684" s="11">
        <f>'Raw Data'!P4683</f>
        <v>0</v>
      </c>
      <c r="E4684" s="11" t="str">
        <f t="shared" si="147"/>
        <v>No Accident</v>
      </c>
      <c r="F4684" s="11" t="str">
        <f>'Raw Data'!O4683</f>
        <v>Snow</v>
      </c>
      <c r="G4684" s="11" t="str">
        <f>IFERROR(VLOOKUP(F4684,'Lookup Formulas Demo'!$A$5:$B$8,2,0),"Unknown Weather")</f>
        <v>Extreme Caution, Consider Delay</v>
      </c>
      <c r="H4684" s="11" t="str">
        <f>_xlfn.IFNA(INDEX('Lookup Formulas Demo'!$B$5:$B$8,MATCH(F4684,'Lookup Formulas Demo'!$A$5:$A$8,0)),"No Match Found")</f>
        <v>Extreme Caution, Consider Delay</v>
      </c>
    </row>
    <row r="4685" spans="1:8" x14ac:dyDescent="0.3">
      <c r="A4685" s="9">
        <f>'Raw Data'!A4684</f>
        <v>45368.256944444503</v>
      </c>
      <c r="B4685" s="11">
        <f>'Raw Data'!M4684</f>
        <v>41.558373697721798</v>
      </c>
      <c r="C4685" s="11" t="str">
        <f t="shared" si="146"/>
        <v>Free-flow</v>
      </c>
      <c r="D4685" s="11">
        <f>'Raw Data'!P4684</f>
        <v>1</v>
      </c>
      <c r="E4685" s="11" t="str">
        <f t="shared" si="147"/>
        <v>Accident Reported</v>
      </c>
      <c r="F4685" s="11" t="str">
        <f>'Raw Data'!O4684</f>
        <v>Rain</v>
      </c>
      <c r="G4685" s="11" t="str">
        <f>IFERROR(VLOOKUP(F4685,'Lookup Formulas Demo'!$A$5:$B$8,2,0),"Unknown Weather")</f>
        <v>Reduce Speed, Increase Following Distance</v>
      </c>
      <c r="H4685" s="11" t="str">
        <f>_xlfn.IFNA(INDEX('Lookup Formulas Demo'!$B$5:$B$8,MATCH(F4685,'Lookup Formulas Demo'!$A$5:$A$8,0)),"No Match Found")</f>
        <v>Reduce Speed, Increase Following Distance</v>
      </c>
    </row>
    <row r="4686" spans="1:8" x14ac:dyDescent="0.3">
      <c r="A4686" s="9">
        <f>'Raw Data'!A4685</f>
        <v>45368.260416666701</v>
      </c>
      <c r="B4686" s="11">
        <f>'Raw Data'!M4685</f>
        <v>29.367263682623399</v>
      </c>
      <c r="C4686" s="11" t="str">
        <f t="shared" si="146"/>
        <v>Free-flow</v>
      </c>
      <c r="D4686" s="11">
        <f>'Raw Data'!P4685</f>
        <v>1</v>
      </c>
      <c r="E4686" s="11" t="str">
        <f t="shared" si="147"/>
        <v>Accident Reported</v>
      </c>
      <c r="F4686" s="11" t="str">
        <f>'Raw Data'!O4685</f>
        <v>Clear</v>
      </c>
      <c r="G4686" s="11" t="str">
        <f>IFERROR(VLOOKUP(F4686,'Lookup Formulas Demo'!$A$5:$B$8,2,0),"Unknown Weather")</f>
        <v>Normal Driving</v>
      </c>
      <c r="H4686" s="11" t="str">
        <f>_xlfn.IFNA(INDEX('Lookup Formulas Demo'!$B$5:$B$8,MATCH(F4686,'Lookup Formulas Demo'!$A$5:$A$8,0)),"No Match Found")</f>
        <v>Normal Driving</v>
      </c>
    </row>
    <row r="4687" spans="1:8" x14ac:dyDescent="0.3">
      <c r="A4687" s="9">
        <f>'Raw Data'!A4686</f>
        <v>45368.263888888898</v>
      </c>
      <c r="B4687" s="11">
        <f>'Raw Data'!M4686</f>
        <v>86.693871960660303</v>
      </c>
      <c r="C4687" s="11" t="str">
        <f t="shared" si="146"/>
        <v>Congested</v>
      </c>
      <c r="D4687" s="11">
        <f>'Raw Data'!P4686</f>
        <v>1</v>
      </c>
      <c r="E4687" s="11" t="str">
        <f t="shared" si="147"/>
        <v>Accident Reported</v>
      </c>
      <c r="F4687" s="11" t="str">
        <f>'Raw Data'!O4686</f>
        <v>Snow</v>
      </c>
      <c r="G4687" s="11" t="str">
        <f>IFERROR(VLOOKUP(F4687,'Lookup Formulas Demo'!$A$5:$B$8,2,0),"Unknown Weather")</f>
        <v>Extreme Caution, Consider Delay</v>
      </c>
      <c r="H4687" s="11" t="str">
        <f>_xlfn.IFNA(INDEX('Lookup Formulas Demo'!$B$5:$B$8,MATCH(F4687,'Lookup Formulas Demo'!$A$5:$A$8,0)),"No Match Found")</f>
        <v>Extreme Caution, Consider Delay</v>
      </c>
    </row>
    <row r="4688" spans="1:8" x14ac:dyDescent="0.3">
      <c r="A4688" s="9">
        <f>'Raw Data'!A4687</f>
        <v>45368.267361111102</v>
      </c>
      <c r="B4688" s="11">
        <f>'Raw Data'!M4687</f>
        <v>89.786954435251005</v>
      </c>
      <c r="C4688" s="11" t="str">
        <f t="shared" si="146"/>
        <v>Congested</v>
      </c>
      <c r="D4688" s="11">
        <f>'Raw Data'!P4687</f>
        <v>0</v>
      </c>
      <c r="E4688" s="11" t="str">
        <f t="shared" si="147"/>
        <v>No Accident</v>
      </c>
      <c r="F4688" s="11" t="str">
        <f>'Raw Data'!O4687</f>
        <v>Rain</v>
      </c>
      <c r="G4688" s="11" t="str">
        <f>IFERROR(VLOOKUP(F4688,'Lookup Formulas Demo'!$A$5:$B$8,2,0),"Unknown Weather")</f>
        <v>Reduce Speed, Increase Following Distance</v>
      </c>
      <c r="H4688" s="11" t="str">
        <f>_xlfn.IFNA(INDEX('Lookup Formulas Demo'!$B$5:$B$8,MATCH(F4688,'Lookup Formulas Demo'!$A$5:$A$8,0)),"No Match Found")</f>
        <v>Reduce Speed, Increase Following Distance</v>
      </c>
    </row>
    <row r="4689" spans="1:8" x14ac:dyDescent="0.3">
      <c r="A4689" s="9">
        <f>'Raw Data'!A4688</f>
        <v>45368.270833333299</v>
      </c>
      <c r="B4689" s="11">
        <f>'Raw Data'!M4688</f>
        <v>78.665832383179705</v>
      </c>
      <c r="C4689" s="11" t="str">
        <f t="shared" si="146"/>
        <v>Moderate</v>
      </c>
      <c r="D4689" s="11">
        <f>'Raw Data'!P4688</f>
        <v>0</v>
      </c>
      <c r="E4689" s="11" t="str">
        <f t="shared" si="147"/>
        <v>No Accident</v>
      </c>
      <c r="F4689" s="11" t="str">
        <f>'Raw Data'!O4688</f>
        <v>Clear</v>
      </c>
      <c r="G4689" s="11" t="str">
        <f>IFERROR(VLOOKUP(F4689,'Lookup Formulas Demo'!$A$5:$B$8,2,0),"Unknown Weather")</f>
        <v>Normal Driving</v>
      </c>
      <c r="H4689" s="11" t="str">
        <f>_xlfn.IFNA(INDEX('Lookup Formulas Demo'!$B$5:$B$8,MATCH(F4689,'Lookup Formulas Demo'!$A$5:$A$8,0)),"No Match Found")</f>
        <v>Normal Driving</v>
      </c>
    </row>
    <row r="4690" spans="1:8" x14ac:dyDescent="0.3">
      <c r="A4690" s="9">
        <f>'Raw Data'!A4689</f>
        <v>45368.274305555598</v>
      </c>
      <c r="B4690" s="11">
        <f>'Raw Data'!M4689</f>
        <v>27.081558627951399</v>
      </c>
      <c r="C4690" s="11" t="str">
        <f t="shared" si="146"/>
        <v>Free-flow</v>
      </c>
      <c r="D4690" s="11">
        <f>'Raw Data'!P4689</f>
        <v>0</v>
      </c>
      <c r="E4690" s="11" t="str">
        <f t="shared" si="147"/>
        <v>No Accident</v>
      </c>
      <c r="F4690" s="11" t="str">
        <f>'Raw Data'!O4689</f>
        <v>Clear</v>
      </c>
      <c r="G4690" s="11" t="str">
        <f>IFERROR(VLOOKUP(F4690,'Lookup Formulas Demo'!$A$5:$B$8,2,0),"Unknown Weather")</f>
        <v>Normal Driving</v>
      </c>
      <c r="H4690" s="11" t="str">
        <f>_xlfn.IFNA(INDEX('Lookup Formulas Demo'!$B$5:$B$8,MATCH(F4690,'Lookup Formulas Demo'!$A$5:$A$8,0)),"No Match Found")</f>
        <v>Normal Driving</v>
      </c>
    </row>
    <row r="4691" spans="1:8" x14ac:dyDescent="0.3">
      <c r="A4691" s="9">
        <f>'Raw Data'!A4690</f>
        <v>45368.277777777803</v>
      </c>
      <c r="B4691" s="11">
        <f>'Raw Data'!M4690</f>
        <v>61.361586814395501</v>
      </c>
      <c r="C4691" s="11" t="str">
        <f t="shared" si="146"/>
        <v>Moderate</v>
      </c>
      <c r="D4691" s="11">
        <f>'Raw Data'!P4690</f>
        <v>0</v>
      </c>
      <c r="E4691" s="11" t="str">
        <f t="shared" si="147"/>
        <v>No Accident</v>
      </c>
      <c r="F4691" s="11" t="str">
        <f>'Raw Data'!O4690</f>
        <v>Fog</v>
      </c>
      <c r="G4691" s="11" t="str">
        <f>IFERROR(VLOOKUP(F4691,'Lookup Formulas Demo'!$A$5:$B$8,2,0),"Unknown Weather")</f>
        <v>Use Fog Lights, Reduce Speed</v>
      </c>
      <c r="H4691" s="11" t="str">
        <f>_xlfn.IFNA(INDEX('Lookup Formulas Demo'!$B$5:$B$8,MATCH(F4691,'Lookup Formulas Demo'!$A$5:$A$8,0)),"No Match Found")</f>
        <v>Use Fog Lights, Reduce Speed</v>
      </c>
    </row>
    <row r="4692" spans="1:8" x14ac:dyDescent="0.3">
      <c r="A4692" s="9">
        <f>'Raw Data'!A4691</f>
        <v>45368.28125</v>
      </c>
      <c r="B4692" s="11">
        <f>'Raw Data'!M4691</f>
        <v>25.670419305966998</v>
      </c>
      <c r="C4692" s="11" t="str">
        <f t="shared" si="146"/>
        <v>Free-flow</v>
      </c>
      <c r="D4692" s="11">
        <f>'Raw Data'!P4691</f>
        <v>0</v>
      </c>
      <c r="E4692" s="11" t="str">
        <f t="shared" si="147"/>
        <v>No Accident</v>
      </c>
      <c r="F4692" s="11" t="str">
        <f>'Raw Data'!O4691</f>
        <v>Snow</v>
      </c>
      <c r="G4692" s="11" t="str">
        <f>IFERROR(VLOOKUP(F4692,'Lookup Formulas Demo'!$A$5:$B$8,2,0),"Unknown Weather")</f>
        <v>Extreme Caution, Consider Delay</v>
      </c>
      <c r="H4692" s="11" t="str">
        <f>_xlfn.IFNA(INDEX('Lookup Formulas Demo'!$B$5:$B$8,MATCH(F4692,'Lookup Formulas Demo'!$A$5:$A$8,0)),"No Match Found")</f>
        <v>Extreme Caution, Consider Delay</v>
      </c>
    </row>
    <row r="4693" spans="1:8" x14ac:dyDescent="0.3">
      <c r="A4693" s="9">
        <f>'Raw Data'!A4692</f>
        <v>45368.284722222197</v>
      </c>
      <c r="B4693" s="11">
        <f>'Raw Data'!M4692</f>
        <v>10.0101454695934</v>
      </c>
      <c r="C4693" s="11" t="str">
        <f t="shared" si="146"/>
        <v>Free-flow</v>
      </c>
      <c r="D4693" s="11">
        <f>'Raw Data'!P4692</f>
        <v>0</v>
      </c>
      <c r="E4693" s="11" t="str">
        <f t="shared" si="147"/>
        <v>No Accident</v>
      </c>
      <c r="F4693" s="11" t="str">
        <f>'Raw Data'!O4692</f>
        <v>Rain</v>
      </c>
      <c r="G4693" s="11" t="str">
        <f>IFERROR(VLOOKUP(F4693,'Lookup Formulas Demo'!$A$5:$B$8,2,0),"Unknown Weather")</f>
        <v>Reduce Speed, Increase Following Distance</v>
      </c>
      <c r="H4693" s="11" t="str">
        <f>_xlfn.IFNA(INDEX('Lookup Formulas Demo'!$B$5:$B$8,MATCH(F4693,'Lookup Formulas Demo'!$A$5:$A$8,0)),"No Match Found")</f>
        <v>Reduce Speed, Increase Following Distance</v>
      </c>
    </row>
    <row r="4694" spans="1:8" x14ac:dyDescent="0.3">
      <c r="A4694" s="9">
        <f>'Raw Data'!A4693</f>
        <v>45368.288194444503</v>
      </c>
      <c r="B4694" s="11">
        <f>'Raw Data'!M4693</f>
        <v>27.2983787210825</v>
      </c>
      <c r="C4694" s="11" t="str">
        <f t="shared" si="146"/>
        <v>Free-flow</v>
      </c>
      <c r="D4694" s="11">
        <f>'Raw Data'!P4693</f>
        <v>0</v>
      </c>
      <c r="E4694" s="11" t="str">
        <f t="shared" si="147"/>
        <v>No Accident</v>
      </c>
      <c r="F4694" s="11" t="str">
        <f>'Raw Data'!O4693</f>
        <v>Snow</v>
      </c>
      <c r="G4694" s="11" t="str">
        <f>IFERROR(VLOOKUP(F4694,'Lookup Formulas Demo'!$A$5:$B$8,2,0),"Unknown Weather")</f>
        <v>Extreme Caution, Consider Delay</v>
      </c>
      <c r="H4694" s="11" t="str">
        <f>_xlfn.IFNA(INDEX('Lookup Formulas Demo'!$B$5:$B$8,MATCH(F4694,'Lookup Formulas Demo'!$A$5:$A$8,0)),"No Match Found")</f>
        <v>Extreme Caution, Consider Delay</v>
      </c>
    </row>
    <row r="4695" spans="1:8" x14ac:dyDescent="0.3">
      <c r="A4695" s="9">
        <f>'Raw Data'!A4694</f>
        <v>45368.291666666701</v>
      </c>
      <c r="B4695" s="11">
        <f>'Raw Data'!M4694</f>
        <v>75.921707340619093</v>
      </c>
      <c r="C4695" s="11" t="str">
        <f t="shared" si="146"/>
        <v>Moderate</v>
      </c>
      <c r="D4695" s="11">
        <f>'Raw Data'!P4694</f>
        <v>0</v>
      </c>
      <c r="E4695" s="11" t="str">
        <f t="shared" si="147"/>
        <v>No Accident</v>
      </c>
      <c r="F4695" s="11" t="str">
        <f>'Raw Data'!O4694</f>
        <v>Snow</v>
      </c>
      <c r="G4695" s="11" t="str">
        <f>IFERROR(VLOOKUP(F4695,'Lookup Formulas Demo'!$A$5:$B$8,2,0),"Unknown Weather")</f>
        <v>Extreme Caution, Consider Delay</v>
      </c>
      <c r="H4695" s="11" t="str">
        <f>_xlfn.IFNA(INDEX('Lookup Formulas Demo'!$B$5:$B$8,MATCH(F4695,'Lookup Formulas Demo'!$A$5:$A$8,0)),"No Match Found")</f>
        <v>Extreme Caution, Consider Delay</v>
      </c>
    </row>
    <row r="4696" spans="1:8" x14ac:dyDescent="0.3">
      <c r="A4696" s="9">
        <f>'Raw Data'!A4695</f>
        <v>45368.295138888898</v>
      </c>
      <c r="B4696" s="11">
        <f>'Raw Data'!M4695</f>
        <v>72.996730018957194</v>
      </c>
      <c r="C4696" s="11" t="str">
        <f t="shared" si="146"/>
        <v>Moderate</v>
      </c>
      <c r="D4696" s="11">
        <f>'Raw Data'!P4695</f>
        <v>1</v>
      </c>
      <c r="E4696" s="11" t="str">
        <f t="shared" si="147"/>
        <v>Accident Reported</v>
      </c>
      <c r="F4696" s="11" t="str">
        <f>'Raw Data'!O4695</f>
        <v>Snow</v>
      </c>
      <c r="G4696" s="11" t="str">
        <f>IFERROR(VLOOKUP(F4696,'Lookup Formulas Demo'!$A$5:$B$8,2,0),"Unknown Weather")</f>
        <v>Extreme Caution, Consider Delay</v>
      </c>
      <c r="H4696" s="11" t="str">
        <f>_xlfn.IFNA(INDEX('Lookup Formulas Demo'!$B$5:$B$8,MATCH(F4696,'Lookup Formulas Demo'!$A$5:$A$8,0)),"No Match Found")</f>
        <v>Extreme Caution, Consider Delay</v>
      </c>
    </row>
    <row r="4697" spans="1:8" x14ac:dyDescent="0.3">
      <c r="A4697" s="9">
        <f>'Raw Data'!A4696</f>
        <v>45368.298611111102</v>
      </c>
      <c r="B4697" s="11">
        <f>'Raw Data'!M4696</f>
        <v>23.723588434357701</v>
      </c>
      <c r="C4697" s="11" t="str">
        <f t="shared" si="146"/>
        <v>Free-flow</v>
      </c>
      <c r="D4697" s="11">
        <f>'Raw Data'!P4696</f>
        <v>0</v>
      </c>
      <c r="E4697" s="11" t="str">
        <f t="shared" si="147"/>
        <v>No Accident</v>
      </c>
      <c r="F4697" s="11" t="str">
        <f>'Raw Data'!O4696</f>
        <v>Clear</v>
      </c>
      <c r="G4697" s="11" t="str">
        <f>IFERROR(VLOOKUP(F4697,'Lookup Formulas Demo'!$A$5:$B$8,2,0),"Unknown Weather")</f>
        <v>Normal Driving</v>
      </c>
      <c r="H4697" s="11" t="str">
        <f>_xlfn.IFNA(INDEX('Lookup Formulas Demo'!$B$5:$B$8,MATCH(F4697,'Lookup Formulas Demo'!$A$5:$A$8,0)),"No Match Found")</f>
        <v>Normal Driving</v>
      </c>
    </row>
    <row r="4698" spans="1:8" x14ac:dyDescent="0.3">
      <c r="A4698" s="9">
        <f>'Raw Data'!A4697</f>
        <v>45368.302083333299</v>
      </c>
      <c r="B4698" s="11">
        <f>'Raw Data'!M4697</f>
        <v>29.548436706794799</v>
      </c>
      <c r="C4698" s="11" t="str">
        <f t="shared" si="146"/>
        <v>Free-flow</v>
      </c>
      <c r="D4698" s="11">
        <f>'Raw Data'!P4697</f>
        <v>0</v>
      </c>
      <c r="E4698" s="11" t="str">
        <f t="shared" si="147"/>
        <v>No Accident</v>
      </c>
      <c r="F4698" s="11" t="str">
        <f>'Raw Data'!O4697</f>
        <v>Clear</v>
      </c>
      <c r="G4698" s="11" t="str">
        <f>IFERROR(VLOOKUP(F4698,'Lookup Formulas Demo'!$A$5:$B$8,2,0),"Unknown Weather")</f>
        <v>Normal Driving</v>
      </c>
      <c r="H4698" s="11" t="str">
        <f>_xlfn.IFNA(INDEX('Lookup Formulas Demo'!$B$5:$B$8,MATCH(F4698,'Lookup Formulas Demo'!$A$5:$A$8,0)),"No Match Found")</f>
        <v>Normal Driving</v>
      </c>
    </row>
    <row r="4699" spans="1:8" x14ac:dyDescent="0.3">
      <c r="A4699" s="9">
        <f>'Raw Data'!A4698</f>
        <v>45368.305555555598</v>
      </c>
      <c r="B4699" s="11">
        <f>'Raw Data'!M4698</f>
        <v>15.677804913951199</v>
      </c>
      <c r="C4699" s="11" t="str">
        <f t="shared" si="146"/>
        <v>Free-flow</v>
      </c>
      <c r="D4699" s="11">
        <f>'Raw Data'!P4698</f>
        <v>0</v>
      </c>
      <c r="E4699" s="11" t="str">
        <f t="shared" si="147"/>
        <v>No Accident</v>
      </c>
      <c r="F4699" s="11" t="str">
        <f>'Raw Data'!O4698</f>
        <v>Snow</v>
      </c>
      <c r="G4699" s="11" t="str">
        <f>IFERROR(VLOOKUP(F4699,'Lookup Formulas Demo'!$A$5:$B$8,2,0),"Unknown Weather")</f>
        <v>Extreme Caution, Consider Delay</v>
      </c>
      <c r="H4699" s="11" t="str">
        <f>_xlfn.IFNA(INDEX('Lookup Formulas Demo'!$B$5:$B$8,MATCH(F4699,'Lookup Formulas Demo'!$A$5:$A$8,0)),"No Match Found")</f>
        <v>Extreme Caution, Consider Delay</v>
      </c>
    </row>
    <row r="4700" spans="1:8" x14ac:dyDescent="0.3">
      <c r="A4700" s="9">
        <f>'Raw Data'!A4699</f>
        <v>45368.309027777803</v>
      </c>
      <c r="B4700" s="11">
        <f>'Raw Data'!M4699</f>
        <v>21.380997505018801</v>
      </c>
      <c r="C4700" s="11" t="str">
        <f t="shared" si="146"/>
        <v>Free-flow</v>
      </c>
      <c r="D4700" s="11">
        <f>'Raw Data'!P4699</f>
        <v>1</v>
      </c>
      <c r="E4700" s="11" t="str">
        <f t="shared" si="147"/>
        <v>Accident Reported</v>
      </c>
      <c r="F4700" s="11" t="str">
        <f>'Raw Data'!O4699</f>
        <v>Rain</v>
      </c>
      <c r="G4700" s="11" t="str">
        <f>IFERROR(VLOOKUP(F4700,'Lookup Formulas Demo'!$A$5:$B$8,2,0),"Unknown Weather")</f>
        <v>Reduce Speed, Increase Following Distance</v>
      </c>
      <c r="H4700" s="11" t="str">
        <f>_xlfn.IFNA(INDEX('Lookup Formulas Demo'!$B$5:$B$8,MATCH(F4700,'Lookup Formulas Demo'!$A$5:$A$8,0)),"No Match Found")</f>
        <v>Reduce Speed, Increase Following Distance</v>
      </c>
    </row>
    <row r="4701" spans="1:8" x14ac:dyDescent="0.3">
      <c r="A4701" s="9">
        <f>'Raw Data'!A4700</f>
        <v>45368.3125</v>
      </c>
      <c r="B4701" s="11">
        <f>'Raw Data'!M4700</f>
        <v>69.038690268419899</v>
      </c>
      <c r="C4701" s="11" t="str">
        <f t="shared" si="146"/>
        <v>Moderate</v>
      </c>
      <c r="D4701" s="11">
        <f>'Raw Data'!P4700</f>
        <v>1</v>
      </c>
      <c r="E4701" s="11" t="str">
        <f t="shared" si="147"/>
        <v>Accident Reported</v>
      </c>
      <c r="F4701" s="11" t="str">
        <f>'Raw Data'!O4700</f>
        <v>Snow</v>
      </c>
      <c r="G4701" s="11" t="str">
        <f>IFERROR(VLOOKUP(F4701,'Lookup Formulas Demo'!$A$5:$B$8,2,0),"Unknown Weather")</f>
        <v>Extreme Caution, Consider Delay</v>
      </c>
      <c r="H4701" s="11" t="str">
        <f>_xlfn.IFNA(INDEX('Lookup Formulas Demo'!$B$5:$B$8,MATCH(F4701,'Lookup Formulas Demo'!$A$5:$A$8,0)),"No Match Found")</f>
        <v>Extreme Caution, Consider Delay</v>
      </c>
    </row>
    <row r="4702" spans="1:8" x14ac:dyDescent="0.3">
      <c r="A4702" s="9">
        <f>'Raw Data'!A4701</f>
        <v>45368.315972222197</v>
      </c>
      <c r="B4702" s="11">
        <f>'Raw Data'!M4701</f>
        <v>69.544211128465705</v>
      </c>
      <c r="C4702" s="11" t="str">
        <f t="shared" si="146"/>
        <v>Moderate</v>
      </c>
      <c r="D4702" s="11">
        <f>'Raw Data'!P4701</f>
        <v>0</v>
      </c>
      <c r="E4702" s="11" t="str">
        <f t="shared" si="147"/>
        <v>No Accident</v>
      </c>
      <c r="F4702" s="11" t="str">
        <f>'Raw Data'!O4701</f>
        <v>Snow</v>
      </c>
      <c r="G4702" s="11" t="str">
        <f>IFERROR(VLOOKUP(F4702,'Lookup Formulas Demo'!$A$5:$B$8,2,0),"Unknown Weather")</f>
        <v>Extreme Caution, Consider Delay</v>
      </c>
      <c r="H4702" s="11" t="str">
        <f>_xlfn.IFNA(INDEX('Lookup Formulas Demo'!$B$5:$B$8,MATCH(F4702,'Lookup Formulas Demo'!$A$5:$A$8,0)),"No Match Found")</f>
        <v>Extreme Caution, Consider Delay</v>
      </c>
    </row>
    <row r="4703" spans="1:8" x14ac:dyDescent="0.3">
      <c r="A4703" s="9">
        <f>'Raw Data'!A4702</f>
        <v>45368.319444444503</v>
      </c>
      <c r="B4703" s="11">
        <f>'Raw Data'!M4702</f>
        <v>10.627340834781601</v>
      </c>
      <c r="C4703" s="11" t="str">
        <f t="shared" si="146"/>
        <v>Free-flow</v>
      </c>
      <c r="D4703" s="11">
        <f>'Raw Data'!P4702</f>
        <v>0</v>
      </c>
      <c r="E4703" s="11" t="str">
        <f t="shared" si="147"/>
        <v>No Accident</v>
      </c>
      <c r="F4703" s="11" t="str">
        <f>'Raw Data'!O4702</f>
        <v>Clear</v>
      </c>
      <c r="G4703" s="11" t="str">
        <f>IFERROR(VLOOKUP(F4703,'Lookup Formulas Demo'!$A$5:$B$8,2,0),"Unknown Weather")</f>
        <v>Normal Driving</v>
      </c>
      <c r="H4703" s="11" t="str">
        <f>_xlfn.IFNA(INDEX('Lookup Formulas Demo'!$B$5:$B$8,MATCH(F4703,'Lookup Formulas Demo'!$A$5:$A$8,0)),"No Match Found")</f>
        <v>Normal Driving</v>
      </c>
    </row>
    <row r="4704" spans="1:8" x14ac:dyDescent="0.3">
      <c r="A4704" s="9">
        <f>'Raw Data'!A4703</f>
        <v>45368.322916666701</v>
      </c>
      <c r="B4704" s="11">
        <f>'Raw Data'!M4703</f>
        <v>57.821806457710501</v>
      </c>
      <c r="C4704" s="11" t="str">
        <f t="shared" si="146"/>
        <v>Moderate</v>
      </c>
      <c r="D4704" s="11">
        <f>'Raw Data'!P4703</f>
        <v>0</v>
      </c>
      <c r="E4704" s="11" t="str">
        <f t="shared" si="147"/>
        <v>No Accident</v>
      </c>
      <c r="F4704" s="11" t="str">
        <f>'Raw Data'!O4703</f>
        <v>Rain</v>
      </c>
      <c r="G4704" s="11" t="str">
        <f>IFERROR(VLOOKUP(F4704,'Lookup Formulas Demo'!$A$5:$B$8,2,0),"Unknown Weather")</f>
        <v>Reduce Speed, Increase Following Distance</v>
      </c>
      <c r="H4704" s="11" t="str">
        <f>_xlfn.IFNA(INDEX('Lookup Formulas Demo'!$B$5:$B$8,MATCH(F4704,'Lookup Formulas Demo'!$A$5:$A$8,0)),"No Match Found")</f>
        <v>Reduce Speed, Increase Following Distance</v>
      </c>
    </row>
    <row r="4705" spans="1:8" x14ac:dyDescent="0.3">
      <c r="A4705" s="9">
        <f>'Raw Data'!A4704</f>
        <v>45368.326388888898</v>
      </c>
      <c r="B4705" s="11">
        <f>'Raw Data'!M4704</f>
        <v>72.580579442382003</v>
      </c>
      <c r="C4705" s="11" t="str">
        <f t="shared" si="146"/>
        <v>Moderate</v>
      </c>
      <c r="D4705" s="11">
        <f>'Raw Data'!P4704</f>
        <v>0</v>
      </c>
      <c r="E4705" s="11" t="str">
        <f t="shared" si="147"/>
        <v>No Accident</v>
      </c>
      <c r="F4705" s="11" t="str">
        <f>'Raw Data'!O4704</f>
        <v>Clear</v>
      </c>
      <c r="G4705" s="11" t="str">
        <f>IFERROR(VLOOKUP(F4705,'Lookup Formulas Demo'!$A$5:$B$8,2,0),"Unknown Weather")</f>
        <v>Normal Driving</v>
      </c>
      <c r="H4705" s="11" t="str">
        <f>_xlfn.IFNA(INDEX('Lookup Formulas Demo'!$B$5:$B$8,MATCH(F4705,'Lookup Formulas Demo'!$A$5:$A$8,0)),"No Match Found")</f>
        <v>Normal Driving</v>
      </c>
    </row>
    <row r="4706" spans="1:8" x14ac:dyDescent="0.3">
      <c r="A4706" s="9">
        <f>'Raw Data'!A4705</f>
        <v>45368.329861111102</v>
      </c>
      <c r="B4706" s="11">
        <f>'Raw Data'!M4705</f>
        <v>82.869023563168895</v>
      </c>
      <c r="C4706" s="11" t="str">
        <f t="shared" si="146"/>
        <v>Congested</v>
      </c>
      <c r="D4706" s="11">
        <f>'Raw Data'!P4705</f>
        <v>0</v>
      </c>
      <c r="E4706" s="11" t="str">
        <f t="shared" si="147"/>
        <v>No Accident</v>
      </c>
      <c r="F4706" s="11" t="str">
        <f>'Raw Data'!O4705</f>
        <v>Fog</v>
      </c>
      <c r="G4706" s="11" t="str">
        <f>IFERROR(VLOOKUP(F4706,'Lookup Formulas Demo'!$A$5:$B$8,2,0),"Unknown Weather")</f>
        <v>Use Fog Lights, Reduce Speed</v>
      </c>
      <c r="H4706" s="11" t="str">
        <f>_xlfn.IFNA(INDEX('Lookup Formulas Demo'!$B$5:$B$8,MATCH(F4706,'Lookup Formulas Demo'!$A$5:$A$8,0)),"No Match Found")</f>
        <v>Use Fog Lights, Reduce Speed</v>
      </c>
    </row>
    <row r="4707" spans="1:8" x14ac:dyDescent="0.3">
      <c r="A4707" s="9">
        <f>'Raw Data'!A4706</f>
        <v>45368.333333333299</v>
      </c>
      <c r="B4707" s="11">
        <f>'Raw Data'!M4706</f>
        <v>71.689557049191706</v>
      </c>
      <c r="C4707" s="11" t="str">
        <f t="shared" si="146"/>
        <v>Moderate</v>
      </c>
      <c r="D4707" s="11">
        <f>'Raw Data'!P4706</f>
        <v>0</v>
      </c>
      <c r="E4707" s="11" t="str">
        <f t="shared" si="147"/>
        <v>No Accident</v>
      </c>
      <c r="F4707" s="11" t="str">
        <f>'Raw Data'!O4706</f>
        <v>Rain</v>
      </c>
      <c r="G4707" s="11" t="str">
        <f>IFERROR(VLOOKUP(F4707,'Lookup Formulas Demo'!$A$5:$B$8,2,0),"Unknown Weather")</f>
        <v>Reduce Speed, Increase Following Distance</v>
      </c>
      <c r="H4707" s="11" t="str">
        <f>_xlfn.IFNA(INDEX('Lookup Formulas Demo'!$B$5:$B$8,MATCH(F4707,'Lookup Formulas Demo'!$A$5:$A$8,0)),"No Match Found")</f>
        <v>Reduce Speed, Increase Following Distance</v>
      </c>
    </row>
    <row r="4708" spans="1:8" x14ac:dyDescent="0.3">
      <c r="A4708" s="9">
        <f>'Raw Data'!A4707</f>
        <v>45368.336805555598</v>
      </c>
      <c r="B4708" s="11">
        <f>'Raw Data'!M4707</f>
        <v>21.355732269475698</v>
      </c>
      <c r="C4708" s="11" t="str">
        <f t="shared" si="146"/>
        <v>Free-flow</v>
      </c>
      <c r="D4708" s="11">
        <f>'Raw Data'!P4707</f>
        <v>0</v>
      </c>
      <c r="E4708" s="11" t="str">
        <f t="shared" si="147"/>
        <v>No Accident</v>
      </c>
      <c r="F4708" s="11" t="str">
        <f>'Raw Data'!O4707</f>
        <v>Clear</v>
      </c>
      <c r="G4708" s="11" t="str">
        <f>IFERROR(VLOOKUP(F4708,'Lookup Formulas Demo'!$A$5:$B$8,2,0),"Unknown Weather")</f>
        <v>Normal Driving</v>
      </c>
      <c r="H4708" s="11" t="str">
        <f>_xlfn.IFNA(INDEX('Lookup Formulas Demo'!$B$5:$B$8,MATCH(F4708,'Lookup Formulas Demo'!$A$5:$A$8,0)),"No Match Found")</f>
        <v>Normal Driving</v>
      </c>
    </row>
    <row r="4709" spans="1:8" x14ac:dyDescent="0.3">
      <c r="A4709" s="9">
        <f>'Raw Data'!A4708</f>
        <v>45368.340277777803</v>
      </c>
      <c r="B4709" s="11">
        <f>'Raw Data'!M4708</f>
        <v>38.007862277206101</v>
      </c>
      <c r="C4709" s="11" t="str">
        <f t="shared" si="146"/>
        <v>Free-flow</v>
      </c>
      <c r="D4709" s="11">
        <f>'Raw Data'!P4708</f>
        <v>0</v>
      </c>
      <c r="E4709" s="11" t="str">
        <f t="shared" si="147"/>
        <v>No Accident</v>
      </c>
      <c r="F4709" s="11" t="str">
        <f>'Raw Data'!O4708</f>
        <v>Clear</v>
      </c>
      <c r="G4709" s="11" t="str">
        <f>IFERROR(VLOOKUP(F4709,'Lookup Formulas Demo'!$A$5:$B$8,2,0),"Unknown Weather")</f>
        <v>Normal Driving</v>
      </c>
      <c r="H4709" s="11" t="str">
        <f>_xlfn.IFNA(INDEX('Lookup Formulas Demo'!$B$5:$B$8,MATCH(F4709,'Lookup Formulas Demo'!$A$5:$A$8,0)),"No Match Found")</f>
        <v>Normal Driving</v>
      </c>
    </row>
    <row r="4710" spans="1:8" x14ac:dyDescent="0.3">
      <c r="A4710" s="9">
        <f>'Raw Data'!A4709</f>
        <v>45368.34375</v>
      </c>
      <c r="B4710" s="11">
        <f>'Raw Data'!M4709</f>
        <v>32.1007241241972</v>
      </c>
      <c r="C4710" s="11" t="str">
        <f t="shared" si="146"/>
        <v>Free-flow</v>
      </c>
      <c r="D4710" s="11">
        <f>'Raw Data'!P4709</f>
        <v>0</v>
      </c>
      <c r="E4710" s="11" t="str">
        <f t="shared" si="147"/>
        <v>No Accident</v>
      </c>
      <c r="F4710" s="11" t="str">
        <f>'Raw Data'!O4709</f>
        <v>Rain</v>
      </c>
      <c r="G4710" s="11" t="str">
        <f>IFERROR(VLOOKUP(F4710,'Lookup Formulas Demo'!$A$5:$B$8,2,0),"Unknown Weather")</f>
        <v>Reduce Speed, Increase Following Distance</v>
      </c>
      <c r="H4710" s="11" t="str">
        <f>_xlfn.IFNA(INDEX('Lookup Formulas Demo'!$B$5:$B$8,MATCH(F4710,'Lookup Formulas Demo'!$A$5:$A$8,0)),"No Match Found")</f>
        <v>Reduce Speed, Increase Following Distance</v>
      </c>
    </row>
    <row r="4711" spans="1:8" x14ac:dyDescent="0.3">
      <c r="A4711" s="9">
        <f>'Raw Data'!A4710</f>
        <v>45368.347222222197</v>
      </c>
      <c r="B4711" s="11">
        <f>'Raw Data'!M4710</f>
        <v>54.163301238582498</v>
      </c>
      <c r="C4711" s="11" t="str">
        <f t="shared" si="146"/>
        <v>Moderate</v>
      </c>
      <c r="D4711" s="11">
        <f>'Raw Data'!P4710</f>
        <v>0</v>
      </c>
      <c r="E4711" s="11" t="str">
        <f t="shared" si="147"/>
        <v>No Accident</v>
      </c>
      <c r="F4711" s="11" t="str">
        <f>'Raw Data'!O4710</f>
        <v>Rain</v>
      </c>
      <c r="G4711" s="11" t="str">
        <f>IFERROR(VLOOKUP(F4711,'Lookup Formulas Demo'!$A$5:$B$8,2,0),"Unknown Weather")</f>
        <v>Reduce Speed, Increase Following Distance</v>
      </c>
      <c r="H4711" s="11" t="str">
        <f>_xlfn.IFNA(INDEX('Lookup Formulas Demo'!$B$5:$B$8,MATCH(F4711,'Lookup Formulas Demo'!$A$5:$A$8,0)),"No Match Found")</f>
        <v>Reduce Speed, Increase Following Distance</v>
      </c>
    </row>
    <row r="4712" spans="1:8" x14ac:dyDescent="0.3">
      <c r="A4712" s="9">
        <f>'Raw Data'!A4711</f>
        <v>45368.350694444503</v>
      </c>
      <c r="B4712" s="11">
        <f>'Raw Data'!M4711</f>
        <v>53.420011201014397</v>
      </c>
      <c r="C4712" s="11" t="str">
        <f t="shared" si="146"/>
        <v>Moderate</v>
      </c>
      <c r="D4712" s="11">
        <f>'Raw Data'!P4711</f>
        <v>0</v>
      </c>
      <c r="E4712" s="11" t="str">
        <f t="shared" si="147"/>
        <v>No Accident</v>
      </c>
      <c r="F4712" s="11" t="str">
        <f>'Raw Data'!O4711</f>
        <v>Snow</v>
      </c>
      <c r="G4712" s="11" t="str">
        <f>IFERROR(VLOOKUP(F4712,'Lookup Formulas Demo'!$A$5:$B$8,2,0),"Unknown Weather")</f>
        <v>Extreme Caution, Consider Delay</v>
      </c>
      <c r="H4712" s="11" t="str">
        <f>_xlfn.IFNA(INDEX('Lookup Formulas Demo'!$B$5:$B$8,MATCH(F4712,'Lookup Formulas Demo'!$A$5:$A$8,0)),"No Match Found")</f>
        <v>Extreme Caution, Consider Delay</v>
      </c>
    </row>
    <row r="4713" spans="1:8" x14ac:dyDescent="0.3">
      <c r="A4713" s="9">
        <f>'Raw Data'!A4712</f>
        <v>45368.354166666701</v>
      </c>
      <c r="B4713" s="11">
        <f>'Raw Data'!M4712</f>
        <v>90.888472457712695</v>
      </c>
      <c r="C4713" s="11" t="str">
        <f t="shared" si="146"/>
        <v>Congested</v>
      </c>
      <c r="D4713" s="11">
        <f>'Raw Data'!P4712</f>
        <v>0</v>
      </c>
      <c r="E4713" s="11" t="str">
        <f t="shared" si="147"/>
        <v>No Accident</v>
      </c>
      <c r="F4713" s="11" t="str">
        <f>'Raw Data'!O4712</f>
        <v>Snow</v>
      </c>
      <c r="G4713" s="11" t="str">
        <f>IFERROR(VLOOKUP(F4713,'Lookup Formulas Demo'!$A$5:$B$8,2,0),"Unknown Weather")</f>
        <v>Extreme Caution, Consider Delay</v>
      </c>
      <c r="H4713" s="11" t="str">
        <f>_xlfn.IFNA(INDEX('Lookup Formulas Demo'!$B$5:$B$8,MATCH(F4713,'Lookup Formulas Demo'!$A$5:$A$8,0)),"No Match Found")</f>
        <v>Extreme Caution, Consider Delay</v>
      </c>
    </row>
    <row r="4714" spans="1:8" x14ac:dyDescent="0.3">
      <c r="A4714" s="9">
        <f>'Raw Data'!A4713</f>
        <v>45368.357638888898</v>
      </c>
      <c r="B4714" s="11">
        <f>'Raw Data'!M4713</f>
        <v>42.4790031699306</v>
      </c>
      <c r="C4714" s="11" t="str">
        <f t="shared" si="146"/>
        <v>Free-flow</v>
      </c>
      <c r="D4714" s="11">
        <f>'Raw Data'!P4713</f>
        <v>0</v>
      </c>
      <c r="E4714" s="11" t="str">
        <f t="shared" si="147"/>
        <v>No Accident</v>
      </c>
      <c r="F4714" s="11" t="str">
        <f>'Raw Data'!O4713</f>
        <v>Rain</v>
      </c>
      <c r="G4714" s="11" t="str">
        <f>IFERROR(VLOOKUP(F4714,'Lookup Formulas Demo'!$A$5:$B$8,2,0),"Unknown Weather")</f>
        <v>Reduce Speed, Increase Following Distance</v>
      </c>
      <c r="H4714" s="11" t="str">
        <f>_xlfn.IFNA(INDEX('Lookup Formulas Demo'!$B$5:$B$8,MATCH(F4714,'Lookup Formulas Demo'!$A$5:$A$8,0)),"No Match Found")</f>
        <v>Reduce Speed, Increase Following Distance</v>
      </c>
    </row>
    <row r="4715" spans="1:8" x14ac:dyDescent="0.3">
      <c r="A4715" s="9">
        <f>'Raw Data'!A4714</f>
        <v>45368.361111111102</v>
      </c>
      <c r="B4715" s="11">
        <f>'Raw Data'!M4714</f>
        <v>93.468908651684302</v>
      </c>
      <c r="C4715" s="11" t="str">
        <f t="shared" si="146"/>
        <v>Congested</v>
      </c>
      <c r="D4715" s="11">
        <f>'Raw Data'!P4714</f>
        <v>0</v>
      </c>
      <c r="E4715" s="11" t="str">
        <f t="shared" si="147"/>
        <v>No Accident</v>
      </c>
      <c r="F4715" s="11" t="str">
        <f>'Raw Data'!O4714</f>
        <v>Rain</v>
      </c>
      <c r="G4715" s="11" t="str">
        <f>IFERROR(VLOOKUP(F4715,'Lookup Formulas Demo'!$A$5:$B$8,2,0),"Unknown Weather")</f>
        <v>Reduce Speed, Increase Following Distance</v>
      </c>
      <c r="H4715" s="11" t="str">
        <f>_xlfn.IFNA(INDEX('Lookup Formulas Demo'!$B$5:$B$8,MATCH(F4715,'Lookup Formulas Demo'!$A$5:$A$8,0)),"No Match Found")</f>
        <v>Reduce Speed, Increase Following Distance</v>
      </c>
    </row>
    <row r="4716" spans="1:8" x14ac:dyDescent="0.3">
      <c r="A4716" s="9">
        <f>'Raw Data'!A4715</f>
        <v>45368.364583333299</v>
      </c>
      <c r="B4716" s="11">
        <f>'Raw Data'!M4715</f>
        <v>32.107814587261998</v>
      </c>
      <c r="C4716" s="11" t="str">
        <f t="shared" si="146"/>
        <v>Free-flow</v>
      </c>
      <c r="D4716" s="11">
        <f>'Raw Data'!P4715</f>
        <v>0</v>
      </c>
      <c r="E4716" s="11" t="str">
        <f t="shared" si="147"/>
        <v>No Accident</v>
      </c>
      <c r="F4716" s="11" t="str">
        <f>'Raw Data'!O4715</f>
        <v>Clear</v>
      </c>
      <c r="G4716" s="11" t="str">
        <f>IFERROR(VLOOKUP(F4716,'Lookup Formulas Demo'!$A$5:$B$8,2,0),"Unknown Weather")</f>
        <v>Normal Driving</v>
      </c>
      <c r="H4716" s="11" t="str">
        <f>_xlfn.IFNA(INDEX('Lookup Formulas Demo'!$B$5:$B$8,MATCH(F4716,'Lookup Formulas Demo'!$A$5:$A$8,0)),"No Match Found")</f>
        <v>Normal Driving</v>
      </c>
    </row>
    <row r="4717" spans="1:8" x14ac:dyDescent="0.3">
      <c r="A4717" s="9">
        <f>'Raw Data'!A4716</f>
        <v>45368.368055555598</v>
      </c>
      <c r="B4717" s="11">
        <f>'Raw Data'!M4716</f>
        <v>91.623466396423794</v>
      </c>
      <c r="C4717" s="11" t="str">
        <f t="shared" si="146"/>
        <v>Congested</v>
      </c>
      <c r="D4717" s="11">
        <f>'Raw Data'!P4716</f>
        <v>0</v>
      </c>
      <c r="E4717" s="11" t="str">
        <f t="shared" si="147"/>
        <v>No Accident</v>
      </c>
      <c r="F4717" s="11" t="str">
        <f>'Raw Data'!O4716</f>
        <v>Fog</v>
      </c>
      <c r="G4717" s="11" t="str">
        <f>IFERROR(VLOOKUP(F4717,'Lookup Formulas Demo'!$A$5:$B$8,2,0),"Unknown Weather")</f>
        <v>Use Fog Lights, Reduce Speed</v>
      </c>
      <c r="H4717" s="11" t="str">
        <f>_xlfn.IFNA(INDEX('Lookup Formulas Demo'!$B$5:$B$8,MATCH(F4717,'Lookup Formulas Demo'!$A$5:$A$8,0)),"No Match Found")</f>
        <v>Use Fog Lights, Reduce Speed</v>
      </c>
    </row>
    <row r="4718" spans="1:8" x14ac:dyDescent="0.3">
      <c r="A4718" s="9">
        <f>'Raw Data'!A4717</f>
        <v>45368.371527777803</v>
      </c>
      <c r="B4718" s="11">
        <f>'Raw Data'!M4717</f>
        <v>28.8902877685939</v>
      </c>
      <c r="C4718" s="11" t="str">
        <f t="shared" si="146"/>
        <v>Free-flow</v>
      </c>
      <c r="D4718" s="11">
        <f>'Raw Data'!P4717</f>
        <v>0</v>
      </c>
      <c r="E4718" s="11" t="str">
        <f t="shared" si="147"/>
        <v>No Accident</v>
      </c>
      <c r="F4718" s="11" t="str">
        <f>'Raw Data'!O4717</f>
        <v>Rain</v>
      </c>
      <c r="G4718" s="11" t="str">
        <f>IFERROR(VLOOKUP(F4718,'Lookup Formulas Demo'!$A$5:$B$8,2,0),"Unknown Weather")</f>
        <v>Reduce Speed, Increase Following Distance</v>
      </c>
      <c r="H4718" s="11" t="str">
        <f>_xlfn.IFNA(INDEX('Lookup Formulas Demo'!$B$5:$B$8,MATCH(F4718,'Lookup Formulas Demo'!$A$5:$A$8,0)),"No Match Found")</f>
        <v>Reduce Speed, Increase Following Distance</v>
      </c>
    </row>
    <row r="4719" spans="1:8" x14ac:dyDescent="0.3">
      <c r="A4719" s="9">
        <f>'Raw Data'!A4718</f>
        <v>45368.375</v>
      </c>
      <c r="B4719" s="11">
        <f>'Raw Data'!M4718</f>
        <v>28.283296304513801</v>
      </c>
      <c r="C4719" s="11" t="str">
        <f t="shared" si="146"/>
        <v>Free-flow</v>
      </c>
      <c r="D4719" s="11">
        <f>'Raw Data'!P4718</f>
        <v>0</v>
      </c>
      <c r="E4719" s="11" t="str">
        <f t="shared" si="147"/>
        <v>No Accident</v>
      </c>
      <c r="F4719" s="11" t="str">
        <f>'Raw Data'!O4718</f>
        <v>Fog</v>
      </c>
      <c r="G4719" s="11" t="str">
        <f>IFERROR(VLOOKUP(F4719,'Lookup Formulas Demo'!$A$5:$B$8,2,0),"Unknown Weather")</f>
        <v>Use Fog Lights, Reduce Speed</v>
      </c>
      <c r="H4719" s="11" t="str">
        <f>_xlfn.IFNA(INDEX('Lookup Formulas Demo'!$B$5:$B$8,MATCH(F4719,'Lookup Formulas Demo'!$A$5:$A$8,0)),"No Match Found")</f>
        <v>Use Fog Lights, Reduce Speed</v>
      </c>
    </row>
    <row r="4720" spans="1:8" x14ac:dyDescent="0.3">
      <c r="A4720" s="9">
        <f>'Raw Data'!A4719</f>
        <v>45368.378472222197</v>
      </c>
      <c r="B4720" s="11">
        <f>'Raw Data'!M4719</f>
        <v>52.5831482784928</v>
      </c>
      <c r="C4720" s="11" t="str">
        <f t="shared" si="146"/>
        <v>Moderate</v>
      </c>
      <c r="D4720" s="11">
        <f>'Raw Data'!P4719</f>
        <v>0</v>
      </c>
      <c r="E4720" s="11" t="str">
        <f t="shared" si="147"/>
        <v>No Accident</v>
      </c>
      <c r="F4720" s="11" t="str">
        <f>'Raw Data'!O4719</f>
        <v>Snow</v>
      </c>
      <c r="G4720" s="11" t="str">
        <f>IFERROR(VLOOKUP(F4720,'Lookup Formulas Demo'!$A$5:$B$8,2,0),"Unknown Weather")</f>
        <v>Extreme Caution, Consider Delay</v>
      </c>
      <c r="H4720" s="11" t="str">
        <f>_xlfn.IFNA(INDEX('Lookup Formulas Demo'!$B$5:$B$8,MATCH(F4720,'Lookup Formulas Demo'!$A$5:$A$8,0)),"No Match Found")</f>
        <v>Extreme Caution, Consider Delay</v>
      </c>
    </row>
    <row r="4721" spans="1:8" x14ac:dyDescent="0.3">
      <c r="A4721" s="9">
        <f>'Raw Data'!A4720</f>
        <v>45368.381944444503</v>
      </c>
      <c r="B4721" s="11">
        <f>'Raw Data'!M4720</f>
        <v>31.1198187144036</v>
      </c>
      <c r="C4721" s="11" t="str">
        <f t="shared" si="146"/>
        <v>Free-flow</v>
      </c>
      <c r="D4721" s="11">
        <f>'Raw Data'!P4720</f>
        <v>0</v>
      </c>
      <c r="E4721" s="11" t="str">
        <f t="shared" si="147"/>
        <v>No Accident</v>
      </c>
      <c r="F4721" s="11" t="str">
        <f>'Raw Data'!O4720</f>
        <v>Rain</v>
      </c>
      <c r="G4721" s="11" t="str">
        <f>IFERROR(VLOOKUP(F4721,'Lookup Formulas Demo'!$A$5:$B$8,2,0),"Unknown Weather")</f>
        <v>Reduce Speed, Increase Following Distance</v>
      </c>
      <c r="H4721" s="11" t="str">
        <f>_xlfn.IFNA(INDEX('Lookup Formulas Demo'!$B$5:$B$8,MATCH(F4721,'Lookup Formulas Demo'!$A$5:$A$8,0)),"No Match Found")</f>
        <v>Reduce Speed, Increase Following Distance</v>
      </c>
    </row>
    <row r="4722" spans="1:8" x14ac:dyDescent="0.3">
      <c r="A4722" s="9">
        <f>'Raw Data'!A4721</f>
        <v>45368.385416666701</v>
      </c>
      <c r="B4722" s="11">
        <f>'Raw Data'!M4721</f>
        <v>96.087627362777795</v>
      </c>
      <c r="C4722" s="11" t="str">
        <f t="shared" si="146"/>
        <v>Congested</v>
      </c>
      <c r="D4722" s="11">
        <f>'Raw Data'!P4721</f>
        <v>0</v>
      </c>
      <c r="E4722" s="11" t="str">
        <f t="shared" si="147"/>
        <v>No Accident</v>
      </c>
      <c r="F4722" s="11" t="str">
        <f>'Raw Data'!O4721</f>
        <v>Snow</v>
      </c>
      <c r="G4722" s="11" t="str">
        <f>IFERROR(VLOOKUP(F4722,'Lookup Formulas Demo'!$A$5:$B$8,2,0),"Unknown Weather")</f>
        <v>Extreme Caution, Consider Delay</v>
      </c>
      <c r="H4722" s="11" t="str">
        <f>_xlfn.IFNA(INDEX('Lookup Formulas Demo'!$B$5:$B$8,MATCH(F4722,'Lookup Formulas Demo'!$A$5:$A$8,0)),"No Match Found")</f>
        <v>Extreme Caution, Consider Delay</v>
      </c>
    </row>
    <row r="4723" spans="1:8" x14ac:dyDescent="0.3">
      <c r="A4723" s="9">
        <f>'Raw Data'!A4722</f>
        <v>45368.388888888898</v>
      </c>
      <c r="B4723" s="11">
        <f>'Raw Data'!M4722</f>
        <v>83.579361982296504</v>
      </c>
      <c r="C4723" s="11" t="str">
        <f t="shared" si="146"/>
        <v>Congested</v>
      </c>
      <c r="D4723" s="11">
        <f>'Raw Data'!P4722</f>
        <v>0</v>
      </c>
      <c r="E4723" s="11" t="str">
        <f t="shared" si="147"/>
        <v>No Accident</v>
      </c>
      <c r="F4723" s="11" t="str">
        <f>'Raw Data'!O4722</f>
        <v>Fog</v>
      </c>
      <c r="G4723" s="11" t="str">
        <f>IFERROR(VLOOKUP(F4723,'Lookup Formulas Demo'!$A$5:$B$8,2,0),"Unknown Weather")</f>
        <v>Use Fog Lights, Reduce Speed</v>
      </c>
      <c r="H4723" s="11" t="str">
        <f>_xlfn.IFNA(INDEX('Lookup Formulas Demo'!$B$5:$B$8,MATCH(F4723,'Lookup Formulas Demo'!$A$5:$A$8,0)),"No Match Found")</f>
        <v>Use Fog Lights, Reduce Speed</v>
      </c>
    </row>
    <row r="4724" spans="1:8" x14ac:dyDescent="0.3">
      <c r="A4724" s="9">
        <f>'Raw Data'!A4723</f>
        <v>45368.392361111102</v>
      </c>
      <c r="B4724" s="11">
        <f>'Raw Data'!M4723</f>
        <v>19.9741124177514</v>
      </c>
      <c r="C4724" s="11" t="str">
        <f t="shared" si="146"/>
        <v>Free-flow</v>
      </c>
      <c r="D4724" s="11">
        <f>'Raw Data'!P4723</f>
        <v>0</v>
      </c>
      <c r="E4724" s="11" t="str">
        <f t="shared" si="147"/>
        <v>No Accident</v>
      </c>
      <c r="F4724" s="11" t="str">
        <f>'Raw Data'!O4723</f>
        <v>Clear</v>
      </c>
      <c r="G4724" s="11" t="str">
        <f>IFERROR(VLOOKUP(F4724,'Lookup Formulas Demo'!$A$5:$B$8,2,0),"Unknown Weather")</f>
        <v>Normal Driving</v>
      </c>
      <c r="H4724" s="11" t="str">
        <f>_xlfn.IFNA(INDEX('Lookup Formulas Demo'!$B$5:$B$8,MATCH(F4724,'Lookup Formulas Demo'!$A$5:$A$8,0)),"No Match Found")</f>
        <v>Normal Driving</v>
      </c>
    </row>
    <row r="4725" spans="1:8" x14ac:dyDescent="0.3">
      <c r="A4725" s="9">
        <f>'Raw Data'!A4724</f>
        <v>45368.395833333299</v>
      </c>
      <c r="B4725" s="11">
        <f>'Raw Data'!M4724</f>
        <v>43.140433567020203</v>
      </c>
      <c r="C4725" s="11" t="str">
        <f t="shared" si="146"/>
        <v>Free-flow</v>
      </c>
      <c r="D4725" s="11">
        <f>'Raw Data'!P4724</f>
        <v>0</v>
      </c>
      <c r="E4725" s="11" t="str">
        <f t="shared" si="147"/>
        <v>No Accident</v>
      </c>
      <c r="F4725" s="11" t="str">
        <f>'Raw Data'!O4724</f>
        <v>Clear</v>
      </c>
      <c r="G4725" s="11" t="str">
        <f>IFERROR(VLOOKUP(F4725,'Lookup Formulas Demo'!$A$5:$B$8,2,0),"Unknown Weather")</f>
        <v>Normal Driving</v>
      </c>
      <c r="H4725" s="11" t="str">
        <f>_xlfn.IFNA(INDEX('Lookup Formulas Demo'!$B$5:$B$8,MATCH(F4725,'Lookup Formulas Demo'!$A$5:$A$8,0)),"No Match Found")</f>
        <v>Normal Driving</v>
      </c>
    </row>
    <row r="4726" spans="1:8" x14ac:dyDescent="0.3">
      <c r="A4726" s="9">
        <f>'Raw Data'!A4725</f>
        <v>45368.399305555598</v>
      </c>
      <c r="B4726" s="11">
        <f>'Raw Data'!M4725</f>
        <v>59.7913436789161</v>
      </c>
      <c r="C4726" s="11" t="str">
        <f t="shared" si="146"/>
        <v>Moderate</v>
      </c>
      <c r="D4726" s="11">
        <f>'Raw Data'!P4725</f>
        <v>0</v>
      </c>
      <c r="E4726" s="11" t="str">
        <f t="shared" si="147"/>
        <v>No Accident</v>
      </c>
      <c r="F4726" s="11" t="str">
        <f>'Raw Data'!O4725</f>
        <v>Clear</v>
      </c>
      <c r="G4726" s="11" t="str">
        <f>IFERROR(VLOOKUP(F4726,'Lookup Formulas Demo'!$A$5:$B$8,2,0),"Unknown Weather")</f>
        <v>Normal Driving</v>
      </c>
      <c r="H4726" s="11" t="str">
        <f>_xlfn.IFNA(INDEX('Lookup Formulas Demo'!$B$5:$B$8,MATCH(F4726,'Lookup Formulas Demo'!$A$5:$A$8,0)),"No Match Found")</f>
        <v>Normal Driving</v>
      </c>
    </row>
    <row r="4727" spans="1:8" x14ac:dyDescent="0.3">
      <c r="A4727" s="9">
        <f>'Raw Data'!A4726</f>
        <v>45368.402777777803</v>
      </c>
      <c r="B4727" s="11">
        <f>'Raw Data'!M4726</f>
        <v>96.826079945777394</v>
      </c>
      <c r="C4727" s="11" t="str">
        <f t="shared" si="146"/>
        <v>Congested</v>
      </c>
      <c r="D4727" s="11">
        <f>'Raw Data'!P4726</f>
        <v>1</v>
      </c>
      <c r="E4727" s="11" t="str">
        <f t="shared" si="147"/>
        <v>Accident Reported</v>
      </c>
      <c r="F4727" s="11" t="str">
        <f>'Raw Data'!O4726</f>
        <v>Fog</v>
      </c>
      <c r="G4727" s="11" t="str">
        <f>IFERROR(VLOOKUP(F4727,'Lookup Formulas Demo'!$A$5:$B$8,2,0),"Unknown Weather")</f>
        <v>Use Fog Lights, Reduce Speed</v>
      </c>
      <c r="H4727" s="11" t="str">
        <f>_xlfn.IFNA(INDEX('Lookup Formulas Demo'!$B$5:$B$8,MATCH(F4727,'Lookup Formulas Demo'!$A$5:$A$8,0)),"No Match Found")</f>
        <v>Use Fog Lights, Reduce Speed</v>
      </c>
    </row>
    <row r="4728" spans="1:8" x14ac:dyDescent="0.3">
      <c r="A4728" s="9">
        <f>'Raw Data'!A4727</f>
        <v>45368.40625</v>
      </c>
      <c r="B4728" s="11">
        <f>'Raw Data'!M4727</f>
        <v>65.836606474367102</v>
      </c>
      <c r="C4728" s="11" t="str">
        <f t="shared" si="146"/>
        <v>Moderate</v>
      </c>
      <c r="D4728" s="11">
        <f>'Raw Data'!P4727</f>
        <v>0</v>
      </c>
      <c r="E4728" s="11" t="str">
        <f t="shared" si="147"/>
        <v>No Accident</v>
      </c>
      <c r="F4728" s="11" t="str">
        <f>'Raw Data'!O4727</f>
        <v>Fog</v>
      </c>
      <c r="G4728" s="11" t="str">
        <f>IFERROR(VLOOKUP(F4728,'Lookup Formulas Demo'!$A$5:$B$8,2,0),"Unknown Weather")</f>
        <v>Use Fog Lights, Reduce Speed</v>
      </c>
      <c r="H4728" s="11" t="str">
        <f>_xlfn.IFNA(INDEX('Lookup Formulas Demo'!$B$5:$B$8,MATCH(F4728,'Lookup Formulas Demo'!$A$5:$A$8,0)),"No Match Found")</f>
        <v>Use Fog Lights, Reduce Speed</v>
      </c>
    </row>
    <row r="4729" spans="1:8" x14ac:dyDescent="0.3">
      <c r="A4729" s="9">
        <f>'Raw Data'!A4728</f>
        <v>45368.409722222197</v>
      </c>
      <c r="B4729" s="11">
        <f>'Raw Data'!M4728</f>
        <v>48.957554127097097</v>
      </c>
      <c r="C4729" s="11" t="str">
        <f t="shared" si="146"/>
        <v>Free-flow</v>
      </c>
      <c r="D4729" s="11">
        <f>'Raw Data'!P4728</f>
        <v>0</v>
      </c>
      <c r="E4729" s="11" t="str">
        <f t="shared" si="147"/>
        <v>No Accident</v>
      </c>
      <c r="F4729" s="11" t="str">
        <f>'Raw Data'!O4728</f>
        <v>Snow</v>
      </c>
      <c r="G4729" s="11" t="str">
        <f>IFERROR(VLOOKUP(F4729,'Lookup Formulas Demo'!$A$5:$B$8,2,0),"Unknown Weather")</f>
        <v>Extreme Caution, Consider Delay</v>
      </c>
      <c r="H4729" s="11" t="str">
        <f>_xlfn.IFNA(INDEX('Lookup Formulas Demo'!$B$5:$B$8,MATCH(F4729,'Lookup Formulas Demo'!$A$5:$A$8,0)),"No Match Found")</f>
        <v>Extreme Caution, Consider Delay</v>
      </c>
    </row>
    <row r="4730" spans="1:8" x14ac:dyDescent="0.3">
      <c r="A4730" s="9">
        <f>'Raw Data'!A4729</f>
        <v>45368.413194444503</v>
      </c>
      <c r="B4730" s="11">
        <f>'Raw Data'!M4729</f>
        <v>28.301576818001401</v>
      </c>
      <c r="C4730" s="11" t="str">
        <f t="shared" si="146"/>
        <v>Free-flow</v>
      </c>
      <c r="D4730" s="11">
        <f>'Raw Data'!P4729</f>
        <v>0</v>
      </c>
      <c r="E4730" s="11" t="str">
        <f t="shared" si="147"/>
        <v>No Accident</v>
      </c>
      <c r="F4730" s="11" t="str">
        <f>'Raw Data'!O4729</f>
        <v>Fog</v>
      </c>
      <c r="G4730" s="11" t="str">
        <f>IFERROR(VLOOKUP(F4730,'Lookup Formulas Demo'!$A$5:$B$8,2,0),"Unknown Weather")</f>
        <v>Use Fog Lights, Reduce Speed</v>
      </c>
      <c r="H4730" s="11" t="str">
        <f>_xlfn.IFNA(INDEX('Lookup Formulas Demo'!$B$5:$B$8,MATCH(F4730,'Lookup Formulas Demo'!$A$5:$A$8,0)),"No Match Found")</f>
        <v>Use Fog Lights, Reduce Speed</v>
      </c>
    </row>
    <row r="4731" spans="1:8" x14ac:dyDescent="0.3">
      <c r="A4731" s="9">
        <f>'Raw Data'!A4730</f>
        <v>45368.416666666701</v>
      </c>
      <c r="B4731" s="11">
        <f>'Raw Data'!M4730</f>
        <v>63.829169393326701</v>
      </c>
      <c r="C4731" s="11" t="str">
        <f t="shared" si="146"/>
        <v>Moderate</v>
      </c>
      <c r="D4731" s="11">
        <f>'Raw Data'!P4730</f>
        <v>0</v>
      </c>
      <c r="E4731" s="11" t="str">
        <f t="shared" si="147"/>
        <v>No Accident</v>
      </c>
      <c r="F4731" s="11" t="str">
        <f>'Raw Data'!O4730</f>
        <v>Fog</v>
      </c>
      <c r="G4731" s="11" t="str">
        <f>IFERROR(VLOOKUP(F4731,'Lookup Formulas Demo'!$A$5:$B$8,2,0),"Unknown Weather")</f>
        <v>Use Fog Lights, Reduce Speed</v>
      </c>
      <c r="H4731" s="11" t="str">
        <f>_xlfn.IFNA(INDEX('Lookup Formulas Demo'!$B$5:$B$8,MATCH(F4731,'Lookup Formulas Demo'!$A$5:$A$8,0)),"No Match Found")</f>
        <v>Use Fog Lights, Reduce Speed</v>
      </c>
    </row>
    <row r="4732" spans="1:8" x14ac:dyDescent="0.3">
      <c r="A4732" s="9">
        <f>'Raw Data'!A4731</f>
        <v>45368.420138888898</v>
      </c>
      <c r="B4732" s="11">
        <f>'Raw Data'!M4731</f>
        <v>87.759260329040202</v>
      </c>
      <c r="C4732" s="11" t="str">
        <f t="shared" si="146"/>
        <v>Congested</v>
      </c>
      <c r="D4732" s="11">
        <f>'Raw Data'!P4731</f>
        <v>1</v>
      </c>
      <c r="E4732" s="11" t="str">
        <f t="shared" si="147"/>
        <v>Accident Reported</v>
      </c>
      <c r="F4732" s="11" t="str">
        <f>'Raw Data'!O4731</f>
        <v>Snow</v>
      </c>
      <c r="G4732" s="11" t="str">
        <f>IFERROR(VLOOKUP(F4732,'Lookup Formulas Demo'!$A$5:$B$8,2,0),"Unknown Weather")</f>
        <v>Extreme Caution, Consider Delay</v>
      </c>
      <c r="H4732" s="11" t="str">
        <f>_xlfn.IFNA(INDEX('Lookup Formulas Demo'!$B$5:$B$8,MATCH(F4732,'Lookup Formulas Demo'!$A$5:$A$8,0)),"No Match Found")</f>
        <v>Extreme Caution, Consider Delay</v>
      </c>
    </row>
    <row r="4733" spans="1:8" x14ac:dyDescent="0.3">
      <c r="A4733" s="9">
        <f>'Raw Data'!A4732</f>
        <v>45368.423611111102</v>
      </c>
      <c r="B4733" s="11">
        <f>'Raw Data'!M4732</f>
        <v>87.995958402530903</v>
      </c>
      <c r="C4733" s="11" t="str">
        <f t="shared" si="146"/>
        <v>Congested</v>
      </c>
      <c r="D4733" s="11">
        <f>'Raw Data'!P4732</f>
        <v>0</v>
      </c>
      <c r="E4733" s="11" t="str">
        <f t="shared" si="147"/>
        <v>No Accident</v>
      </c>
      <c r="F4733" s="11" t="str">
        <f>'Raw Data'!O4732</f>
        <v>Rain</v>
      </c>
      <c r="G4733" s="11" t="str">
        <f>IFERROR(VLOOKUP(F4733,'Lookup Formulas Demo'!$A$5:$B$8,2,0),"Unknown Weather")</f>
        <v>Reduce Speed, Increase Following Distance</v>
      </c>
      <c r="H4733" s="11" t="str">
        <f>_xlfn.IFNA(INDEX('Lookup Formulas Demo'!$B$5:$B$8,MATCH(F4733,'Lookup Formulas Demo'!$A$5:$A$8,0)),"No Match Found")</f>
        <v>Reduce Speed, Increase Following Distance</v>
      </c>
    </row>
    <row r="4734" spans="1:8" x14ac:dyDescent="0.3">
      <c r="A4734" s="9">
        <f>'Raw Data'!A4733</f>
        <v>45368.427083333299</v>
      </c>
      <c r="B4734" s="11">
        <f>'Raw Data'!M4733</f>
        <v>21.5484148196775</v>
      </c>
      <c r="C4734" s="11" t="str">
        <f t="shared" si="146"/>
        <v>Free-flow</v>
      </c>
      <c r="D4734" s="11">
        <f>'Raw Data'!P4733</f>
        <v>0</v>
      </c>
      <c r="E4734" s="11" t="str">
        <f t="shared" si="147"/>
        <v>No Accident</v>
      </c>
      <c r="F4734" s="11" t="str">
        <f>'Raw Data'!O4733</f>
        <v>Rain</v>
      </c>
      <c r="G4734" s="11" t="str">
        <f>IFERROR(VLOOKUP(F4734,'Lookup Formulas Demo'!$A$5:$B$8,2,0),"Unknown Weather")</f>
        <v>Reduce Speed, Increase Following Distance</v>
      </c>
      <c r="H4734" s="11" t="str">
        <f>_xlfn.IFNA(INDEX('Lookup Formulas Demo'!$B$5:$B$8,MATCH(F4734,'Lookup Formulas Demo'!$A$5:$A$8,0)),"No Match Found")</f>
        <v>Reduce Speed, Increase Following Distance</v>
      </c>
    </row>
    <row r="4735" spans="1:8" x14ac:dyDescent="0.3">
      <c r="A4735" s="9">
        <f>'Raw Data'!A4734</f>
        <v>45368.430555555598</v>
      </c>
      <c r="B4735" s="11">
        <f>'Raw Data'!M4734</f>
        <v>65.154942468055495</v>
      </c>
      <c r="C4735" s="11" t="str">
        <f t="shared" si="146"/>
        <v>Moderate</v>
      </c>
      <c r="D4735" s="11">
        <f>'Raw Data'!P4734</f>
        <v>0</v>
      </c>
      <c r="E4735" s="11" t="str">
        <f t="shared" si="147"/>
        <v>No Accident</v>
      </c>
      <c r="F4735" s="11" t="str">
        <f>'Raw Data'!O4734</f>
        <v>Rain</v>
      </c>
      <c r="G4735" s="11" t="str">
        <f>IFERROR(VLOOKUP(F4735,'Lookup Formulas Demo'!$A$5:$B$8,2,0),"Unknown Weather")</f>
        <v>Reduce Speed, Increase Following Distance</v>
      </c>
      <c r="H4735" s="11" t="str">
        <f>_xlfn.IFNA(INDEX('Lookup Formulas Demo'!$B$5:$B$8,MATCH(F4735,'Lookup Formulas Demo'!$A$5:$A$8,0)),"No Match Found")</f>
        <v>Reduce Speed, Increase Following Distance</v>
      </c>
    </row>
    <row r="4736" spans="1:8" x14ac:dyDescent="0.3">
      <c r="A4736" s="9">
        <f>'Raw Data'!A4735</f>
        <v>45368.434027777803</v>
      </c>
      <c r="B4736" s="11">
        <f>'Raw Data'!M4735</f>
        <v>79.722703942900097</v>
      </c>
      <c r="C4736" s="11" t="str">
        <f t="shared" si="146"/>
        <v>Moderate</v>
      </c>
      <c r="D4736" s="11">
        <f>'Raw Data'!P4735</f>
        <v>0</v>
      </c>
      <c r="E4736" s="11" t="str">
        <f t="shared" si="147"/>
        <v>No Accident</v>
      </c>
      <c r="F4736" s="11" t="str">
        <f>'Raw Data'!O4735</f>
        <v>Clear</v>
      </c>
      <c r="G4736" s="11" t="str">
        <f>IFERROR(VLOOKUP(F4736,'Lookup Formulas Demo'!$A$5:$B$8,2,0),"Unknown Weather")</f>
        <v>Normal Driving</v>
      </c>
      <c r="H4736" s="11" t="str">
        <f>_xlfn.IFNA(INDEX('Lookup Formulas Demo'!$B$5:$B$8,MATCH(F4736,'Lookup Formulas Demo'!$A$5:$A$8,0)),"No Match Found")</f>
        <v>Normal Driving</v>
      </c>
    </row>
    <row r="4737" spans="1:8" x14ac:dyDescent="0.3">
      <c r="A4737" s="9">
        <f>'Raw Data'!A4736</f>
        <v>45368.4375</v>
      </c>
      <c r="B4737" s="11">
        <f>'Raw Data'!M4736</f>
        <v>60.129149343374699</v>
      </c>
      <c r="C4737" s="11" t="str">
        <f t="shared" si="146"/>
        <v>Moderate</v>
      </c>
      <c r="D4737" s="11">
        <f>'Raw Data'!P4736</f>
        <v>0</v>
      </c>
      <c r="E4737" s="11" t="str">
        <f t="shared" si="147"/>
        <v>No Accident</v>
      </c>
      <c r="F4737" s="11" t="str">
        <f>'Raw Data'!O4736</f>
        <v>Fog</v>
      </c>
      <c r="G4737" s="11" t="str">
        <f>IFERROR(VLOOKUP(F4737,'Lookup Formulas Demo'!$A$5:$B$8,2,0),"Unknown Weather")</f>
        <v>Use Fog Lights, Reduce Speed</v>
      </c>
      <c r="H4737" s="11" t="str">
        <f>_xlfn.IFNA(INDEX('Lookup Formulas Demo'!$B$5:$B$8,MATCH(F4737,'Lookup Formulas Demo'!$A$5:$A$8,0)),"No Match Found")</f>
        <v>Use Fog Lights, Reduce Speed</v>
      </c>
    </row>
    <row r="4738" spans="1:8" x14ac:dyDescent="0.3">
      <c r="A4738" s="9">
        <f>'Raw Data'!A4737</f>
        <v>45368.440972222197</v>
      </c>
      <c r="B4738" s="11">
        <f>'Raw Data'!M4737</f>
        <v>55.7435041619025</v>
      </c>
      <c r="C4738" s="11" t="str">
        <f t="shared" si="146"/>
        <v>Moderate</v>
      </c>
      <c r="D4738" s="11">
        <f>'Raw Data'!P4737</f>
        <v>0</v>
      </c>
      <c r="E4738" s="11" t="str">
        <f t="shared" si="147"/>
        <v>No Accident</v>
      </c>
      <c r="F4738" s="11" t="str">
        <f>'Raw Data'!O4737</f>
        <v>Clear</v>
      </c>
      <c r="G4738" s="11" t="str">
        <f>IFERROR(VLOOKUP(F4738,'Lookup Formulas Demo'!$A$5:$B$8,2,0),"Unknown Weather")</f>
        <v>Normal Driving</v>
      </c>
      <c r="H4738" s="11" t="str">
        <f>_xlfn.IFNA(INDEX('Lookup Formulas Demo'!$B$5:$B$8,MATCH(F4738,'Lookup Formulas Demo'!$A$5:$A$8,0)),"No Match Found")</f>
        <v>Normal Driving</v>
      </c>
    </row>
    <row r="4739" spans="1:8" x14ac:dyDescent="0.3">
      <c r="A4739" s="9">
        <f>'Raw Data'!A4738</f>
        <v>45368.444444444503</v>
      </c>
      <c r="B4739" s="11">
        <f>'Raw Data'!M4738</f>
        <v>48.109402110920797</v>
      </c>
      <c r="C4739" s="11" t="str">
        <f t="shared" ref="C4739:C4802" si="148">IF(B4739&gt;=80,"Congested",IF(B4739&gt;=50,"Moderate","Free-flow"))</f>
        <v>Free-flow</v>
      </c>
      <c r="D4739" s="11">
        <f>'Raw Data'!P4738</f>
        <v>0</v>
      </c>
      <c r="E4739" s="11" t="str">
        <f t="shared" ref="E4739:E4802" si="149">IF(D4739=1,"Accident Reported","No Accident")</f>
        <v>No Accident</v>
      </c>
      <c r="F4739" s="11" t="str">
        <f>'Raw Data'!O4738</f>
        <v>Fog</v>
      </c>
      <c r="G4739" s="11" t="str">
        <f>IFERROR(VLOOKUP(F4739,'Lookup Formulas Demo'!$A$5:$B$8,2,0),"Unknown Weather")</f>
        <v>Use Fog Lights, Reduce Speed</v>
      </c>
      <c r="H4739" s="11" t="str">
        <f>_xlfn.IFNA(INDEX('Lookup Formulas Demo'!$B$5:$B$8,MATCH(F4739,'Lookup Formulas Demo'!$A$5:$A$8,0)),"No Match Found")</f>
        <v>Use Fog Lights, Reduce Speed</v>
      </c>
    </row>
    <row r="4740" spans="1:8" x14ac:dyDescent="0.3">
      <c r="A4740" s="9">
        <f>'Raw Data'!A4739</f>
        <v>45368.447916666701</v>
      </c>
      <c r="B4740" s="11">
        <f>'Raw Data'!M4739</f>
        <v>48.388602963816901</v>
      </c>
      <c r="C4740" s="11" t="str">
        <f t="shared" si="148"/>
        <v>Free-flow</v>
      </c>
      <c r="D4740" s="11">
        <f>'Raw Data'!P4739</f>
        <v>0</v>
      </c>
      <c r="E4740" s="11" t="str">
        <f t="shared" si="149"/>
        <v>No Accident</v>
      </c>
      <c r="F4740" s="11" t="str">
        <f>'Raw Data'!O4739</f>
        <v>Fog</v>
      </c>
      <c r="G4740" s="11" t="str">
        <f>IFERROR(VLOOKUP(F4740,'Lookup Formulas Demo'!$A$5:$B$8,2,0),"Unknown Weather")</f>
        <v>Use Fog Lights, Reduce Speed</v>
      </c>
      <c r="H4740" s="11" t="str">
        <f>_xlfn.IFNA(INDEX('Lookup Formulas Demo'!$B$5:$B$8,MATCH(F4740,'Lookup Formulas Demo'!$A$5:$A$8,0)),"No Match Found")</f>
        <v>Use Fog Lights, Reduce Speed</v>
      </c>
    </row>
    <row r="4741" spans="1:8" x14ac:dyDescent="0.3">
      <c r="A4741" s="9">
        <f>'Raw Data'!A4740</f>
        <v>45368.451388888898</v>
      </c>
      <c r="B4741" s="11">
        <f>'Raw Data'!M4740</f>
        <v>18.560272657245601</v>
      </c>
      <c r="C4741" s="11" t="str">
        <f t="shared" si="148"/>
        <v>Free-flow</v>
      </c>
      <c r="D4741" s="11">
        <f>'Raw Data'!P4740</f>
        <v>0</v>
      </c>
      <c r="E4741" s="11" t="str">
        <f t="shared" si="149"/>
        <v>No Accident</v>
      </c>
      <c r="F4741" s="11" t="str">
        <f>'Raw Data'!O4740</f>
        <v>Fog</v>
      </c>
      <c r="G4741" s="11" t="str">
        <f>IFERROR(VLOOKUP(F4741,'Lookup Formulas Demo'!$A$5:$B$8,2,0),"Unknown Weather")</f>
        <v>Use Fog Lights, Reduce Speed</v>
      </c>
      <c r="H4741" s="11" t="str">
        <f>_xlfn.IFNA(INDEX('Lookup Formulas Demo'!$B$5:$B$8,MATCH(F4741,'Lookup Formulas Demo'!$A$5:$A$8,0)),"No Match Found")</f>
        <v>Use Fog Lights, Reduce Speed</v>
      </c>
    </row>
    <row r="4742" spans="1:8" x14ac:dyDescent="0.3">
      <c r="A4742" s="9">
        <f>'Raw Data'!A4741</f>
        <v>45368.454861111102</v>
      </c>
      <c r="B4742" s="11">
        <f>'Raw Data'!M4741</f>
        <v>33.068175081786599</v>
      </c>
      <c r="C4742" s="11" t="str">
        <f t="shared" si="148"/>
        <v>Free-flow</v>
      </c>
      <c r="D4742" s="11">
        <f>'Raw Data'!P4741</f>
        <v>0</v>
      </c>
      <c r="E4742" s="11" t="str">
        <f t="shared" si="149"/>
        <v>No Accident</v>
      </c>
      <c r="F4742" s="11" t="str">
        <f>'Raw Data'!O4741</f>
        <v>Rain</v>
      </c>
      <c r="G4742" s="11" t="str">
        <f>IFERROR(VLOOKUP(F4742,'Lookup Formulas Demo'!$A$5:$B$8,2,0),"Unknown Weather")</f>
        <v>Reduce Speed, Increase Following Distance</v>
      </c>
      <c r="H4742" s="11" t="str">
        <f>_xlfn.IFNA(INDEX('Lookup Formulas Demo'!$B$5:$B$8,MATCH(F4742,'Lookup Formulas Demo'!$A$5:$A$8,0)),"No Match Found")</f>
        <v>Reduce Speed, Increase Following Distance</v>
      </c>
    </row>
    <row r="4743" spans="1:8" x14ac:dyDescent="0.3">
      <c r="A4743" s="9">
        <f>'Raw Data'!A4742</f>
        <v>45368.458333333299</v>
      </c>
      <c r="B4743" s="11">
        <f>'Raw Data'!M4742</f>
        <v>36.719672270922104</v>
      </c>
      <c r="C4743" s="11" t="str">
        <f t="shared" si="148"/>
        <v>Free-flow</v>
      </c>
      <c r="D4743" s="11">
        <f>'Raw Data'!P4742</f>
        <v>0</v>
      </c>
      <c r="E4743" s="11" t="str">
        <f t="shared" si="149"/>
        <v>No Accident</v>
      </c>
      <c r="F4743" s="11" t="str">
        <f>'Raw Data'!O4742</f>
        <v>Rain</v>
      </c>
      <c r="G4743" s="11" t="str">
        <f>IFERROR(VLOOKUP(F4743,'Lookup Formulas Demo'!$A$5:$B$8,2,0),"Unknown Weather")</f>
        <v>Reduce Speed, Increase Following Distance</v>
      </c>
      <c r="H4743" s="11" t="str">
        <f>_xlfn.IFNA(INDEX('Lookup Formulas Demo'!$B$5:$B$8,MATCH(F4743,'Lookup Formulas Demo'!$A$5:$A$8,0)),"No Match Found")</f>
        <v>Reduce Speed, Increase Following Distance</v>
      </c>
    </row>
    <row r="4744" spans="1:8" x14ac:dyDescent="0.3">
      <c r="A4744" s="9">
        <f>'Raw Data'!A4743</f>
        <v>45368.461805555598</v>
      </c>
      <c r="B4744" s="11">
        <f>'Raw Data'!M4743</f>
        <v>91.699433629344995</v>
      </c>
      <c r="C4744" s="11" t="str">
        <f t="shared" si="148"/>
        <v>Congested</v>
      </c>
      <c r="D4744" s="11">
        <f>'Raw Data'!P4743</f>
        <v>1</v>
      </c>
      <c r="E4744" s="11" t="str">
        <f t="shared" si="149"/>
        <v>Accident Reported</v>
      </c>
      <c r="F4744" s="11" t="str">
        <f>'Raw Data'!O4743</f>
        <v>Fog</v>
      </c>
      <c r="G4744" s="11" t="str">
        <f>IFERROR(VLOOKUP(F4744,'Lookup Formulas Demo'!$A$5:$B$8,2,0),"Unknown Weather")</f>
        <v>Use Fog Lights, Reduce Speed</v>
      </c>
      <c r="H4744" s="11" t="str">
        <f>_xlfn.IFNA(INDEX('Lookup Formulas Demo'!$B$5:$B$8,MATCH(F4744,'Lookup Formulas Demo'!$A$5:$A$8,0)),"No Match Found")</f>
        <v>Use Fog Lights, Reduce Speed</v>
      </c>
    </row>
    <row r="4745" spans="1:8" x14ac:dyDescent="0.3">
      <c r="A4745" s="9">
        <f>'Raw Data'!A4744</f>
        <v>45368.465277777803</v>
      </c>
      <c r="B4745" s="11">
        <f>'Raw Data'!M4744</f>
        <v>81.437353998797605</v>
      </c>
      <c r="C4745" s="11" t="str">
        <f t="shared" si="148"/>
        <v>Congested</v>
      </c>
      <c r="D4745" s="11">
        <f>'Raw Data'!P4744</f>
        <v>0</v>
      </c>
      <c r="E4745" s="11" t="str">
        <f t="shared" si="149"/>
        <v>No Accident</v>
      </c>
      <c r="F4745" s="11" t="str">
        <f>'Raw Data'!O4744</f>
        <v>Rain</v>
      </c>
      <c r="G4745" s="11" t="str">
        <f>IFERROR(VLOOKUP(F4745,'Lookup Formulas Demo'!$A$5:$B$8,2,0),"Unknown Weather")</f>
        <v>Reduce Speed, Increase Following Distance</v>
      </c>
      <c r="H4745" s="11" t="str">
        <f>_xlfn.IFNA(INDEX('Lookup Formulas Demo'!$B$5:$B$8,MATCH(F4745,'Lookup Formulas Demo'!$A$5:$A$8,0)),"No Match Found")</f>
        <v>Reduce Speed, Increase Following Distance</v>
      </c>
    </row>
    <row r="4746" spans="1:8" x14ac:dyDescent="0.3">
      <c r="A4746" s="9">
        <f>'Raw Data'!A4745</f>
        <v>45368.46875</v>
      </c>
      <c r="B4746" s="11">
        <f>'Raw Data'!M4745</f>
        <v>95.658031647644407</v>
      </c>
      <c r="C4746" s="11" t="str">
        <f t="shared" si="148"/>
        <v>Congested</v>
      </c>
      <c r="D4746" s="11">
        <f>'Raw Data'!P4745</f>
        <v>0</v>
      </c>
      <c r="E4746" s="11" t="str">
        <f t="shared" si="149"/>
        <v>No Accident</v>
      </c>
      <c r="F4746" s="11" t="str">
        <f>'Raw Data'!O4745</f>
        <v>Rain</v>
      </c>
      <c r="G4746" s="11" t="str">
        <f>IFERROR(VLOOKUP(F4746,'Lookup Formulas Demo'!$A$5:$B$8,2,0),"Unknown Weather")</f>
        <v>Reduce Speed, Increase Following Distance</v>
      </c>
      <c r="H4746" s="11" t="str">
        <f>_xlfn.IFNA(INDEX('Lookup Formulas Demo'!$B$5:$B$8,MATCH(F4746,'Lookup Formulas Demo'!$A$5:$A$8,0)),"No Match Found")</f>
        <v>Reduce Speed, Increase Following Distance</v>
      </c>
    </row>
    <row r="4747" spans="1:8" x14ac:dyDescent="0.3">
      <c r="A4747" s="9">
        <f>'Raw Data'!A4746</f>
        <v>45368.472222222197</v>
      </c>
      <c r="B4747" s="11">
        <f>'Raw Data'!M4746</f>
        <v>98.291089187704898</v>
      </c>
      <c r="C4747" s="11" t="str">
        <f t="shared" si="148"/>
        <v>Congested</v>
      </c>
      <c r="D4747" s="11">
        <f>'Raw Data'!P4746</f>
        <v>0</v>
      </c>
      <c r="E4747" s="11" t="str">
        <f t="shared" si="149"/>
        <v>No Accident</v>
      </c>
      <c r="F4747" s="11" t="str">
        <f>'Raw Data'!O4746</f>
        <v>Fog</v>
      </c>
      <c r="G4747" s="11" t="str">
        <f>IFERROR(VLOOKUP(F4747,'Lookup Formulas Demo'!$A$5:$B$8,2,0),"Unknown Weather")</f>
        <v>Use Fog Lights, Reduce Speed</v>
      </c>
      <c r="H4747" s="11" t="str">
        <f>_xlfn.IFNA(INDEX('Lookup Formulas Demo'!$B$5:$B$8,MATCH(F4747,'Lookup Formulas Demo'!$A$5:$A$8,0)),"No Match Found")</f>
        <v>Use Fog Lights, Reduce Speed</v>
      </c>
    </row>
    <row r="4748" spans="1:8" x14ac:dyDescent="0.3">
      <c r="A4748" s="9">
        <f>'Raw Data'!A4747</f>
        <v>45368.475694444503</v>
      </c>
      <c r="B4748" s="11">
        <f>'Raw Data'!M4747</f>
        <v>91.1994185376264</v>
      </c>
      <c r="C4748" s="11" t="str">
        <f t="shared" si="148"/>
        <v>Congested</v>
      </c>
      <c r="D4748" s="11">
        <f>'Raw Data'!P4747</f>
        <v>0</v>
      </c>
      <c r="E4748" s="11" t="str">
        <f t="shared" si="149"/>
        <v>No Accident</v>
      </c>
      <c r="F4748" s="11" t="str">
        <f>'Raw Data'!O4747</f>
        <v>Fog</v>
      </c>
      <c r="G4748" s="11" t="str">
        <f>IFERROR(VLOOKUP(F4748,'Lookup Formulas Demo'!$A$5:$B$8,2,0),"Unknown Weather")</f>
        <v>Use Fog Lights, Reduce Speed</v>
      </c>
      <c r="H4748" s="11" t="str">
        <f>_xlfn.IFNA(INDEX('Lookup Formulas Demo'!$B$5:$B$8,MATCH(F4748,'Lookup Formulas Demo'!$A$5:$A$8,0)),"No Match Found")</f>
        <v>Use Fog Lights, Reduce Speed</v>
      </c>
    </row>
    <row r="4749" spans="1:8" x14ac:dyDescent="0.3">
      <c r="A4749" s="9">
        <f>'Raw Data'!A4748</f>
        <v>45368.479166666701</v>
      </c>
      <c r="B4749" s="11">
        <f>'Raw Data'!M4748</f>
        <v>80.870553252324399</v>
      </c>
      <c r="C4749" s="11" t="str">
        <f t="shared" si="148"/>
        <v>Congested</v>
      </c>
      <c r="D4749" s="11">
        <f>'Raw Data'!P4748</f>
        <v>0</v>
      </c>
      <c r="E4749" s="11" t="str">
        <f t="shared" si="149"/>
        <v>No Accident</v>
      </c>
      <c r="F4749" s="11" t="str">
        <f>'Raw Data'!O4748</f>
        <v>Rain</v>
      </c>
      <c r="G4749" s="11" t="str">
        <f>IFERROR(VLOOKUP(F4749,'Lookup Formulas Demo'!$A$5:$B$8,2,0),"Unknown Weather")</f>
        <v>Reduce Speed, Increase Following Distance</v>
      </c>
      <c r="H4749" s="11" t="str">
        <f>_xlfn.IFNA(INDEX('Lookup Formulas Demo'!$B$5:$B$8,MATCH(F4749,'Lookup Formulas Demo'!$A$5:$A$8,0)),"No Match Found")</f>
        <v>Reduce Speed, Increase Following Distance</v>
      </c>
    </row>
    <row r="4750" spans="1:8" x14ac:dyDescent="0.3">
      <c r="A4750" s="9">
        <f>'Raw Data'!A4749</f>
        <v>45368.482638888898</v>
      </c>
      <c r="B4750" s="11">
        <f>'Raw Data'!M4749</f>
        <v>25.888287499019899</v>
      </c>
      <c r="C4750" s="11" t="str">
        <f t="shared" si="148"/>
        <v>Free-flow</v>
      </c>
      <c r="D4750" s="11">
        <f>'Raw Data'!P4749</f>
        <v>0</v>
      </c>
      <c r="E4750" s="11" t="str">
        <f t="shared" si="149"/>
        <v>No Accident</v>
      </c>
      <c r="F4750" s="11" t="str">
        <f>'Raw Data'!O4749</f>
        <v>Snow</v>
      </c>
      <c r="G4750" s="11" t="str">
        <f>IFERROR(VLOOKUP(F4750,'Lookup Formulas Demo'!$A$5:$B$8,2,0),"Unknown Weather")</f>
        <v>Extreme Caution, Consider Delay</v>
      </c>
      <c r="H4750" s="11" t="str">
        <f>_xlfn.IFNA(INDEX('Lookup Formulas Demo'!$B$5:$B$8,MATCH(F4750,'Lookup Formulas Demo'!$A$5:$A$8,0)),"No Match Found")</f>
        <v>Extreme Caution, Consider Delay</v>
      </c>
    </row>
    <row r="4751" spans="1:8" x14ac:dyDescent="0.3">
      <c r="A4751" s="9">
        <f>'Raw Data'!A4750</f>
        <v>45368.486111111102</v>
      </c>
      <c r="B4751" s="11">
        <f>'Raw Data'!M4750</f>
        <v>13.616744604808501</v>
      </c>
      <c r="C4751" s="11" t="str">
        <f t="shared" si="148"/>
        <v>Free-flow</v>
      </c>
      <c r="D4751" s="11">
        <f>'Raw Data'!P4750</f>
        <v>0</v>
      </c>
      <c r="E4751" s="11" t="str">
        <f t="shared" si="149"/>
        <v>No Accident</v>
      </c>
      <c r="F4751" s="11" t="str">
        <f>'Raw Data'!O4750</f>
        <v>Rain</v>
      </c>
      <c r="G4751" s="11" t="str">
        <f>IFERROR(VLOOKUP(F4751,'Lookup Formulas Demo'!$A$5:$B$8,2,0),"Unknown Weather")</f>
        <v>Reduce Speed, Increase Following Distance</v>
      </c>
      <c r="H4751" s="11" t="str">
        <f>_xlfn.IFNA(INDEX('Lookup Formulas Demo'!$B$5:$B$8,MATCH(F4751,'Lookup Formulas Demo'!$A$5:$A$8,0)),"No Match Found")</f>
        <v>Reduce Speed, Increase Following Distance</v>
      </c>
    </row>
    <row r="4752" spans="1:8" x14ac:dyDescent="0.3">
      <c r="A4752" s="9">
        <f>'Raw Data'!A4751</f>
        <v>45368.489583333299</v>
      </c>
      <c r="B4752" s="11">
        <f>'Raw Data'!M4751</f>
        <v>15.608043624860599</v>
      </c>
      <c r="C4752" s="11" t="str">
        <f t="shared" si="148"/>
        <v>Free-flow</v>
      </c>
      <c r="D4752" s="11">
        <f>'Raw Data'!P4751</f>
        <v>1</v>
      </c>
      <c r="E4752" s="11" t="str">
        <f t="shared" si="149"/>
        <v>Accident Reported</v>
      </c>
      <c r="F4752" s="11" t="str">
        <f>'Raw Data'!O4751</f>
        <v>Rain</v>
      </c>
      <c r="G4752" s="11" t="str">
        <f>IFERROR(VLOOKUP(F4752,'Lookup Formulas Demo'!$A$5:$B$8,2,0),"Unknown Weather")</f>
        <v>Reduce Speed, Increase Following Distance</v>
      </c>
      <c r="H4752" s="11" t="str">
        <f>_xlfn.IFNA(INDEX('Lookup Formulas Demo'!$B$5:$B$8,MATCH(F4752,'Lookup Formulas Demo'!$A$5:$A$8,0)),"No Match Found")</f>
        <v>Reduce Speed, Increase Following Distance</v>
      </c>
    </row>
    <row r="4753" spans="1:8" x14ac:dyDescent="0.3">
      <c r="A4753" s="9">
        <f>'Raw Data'!A4752</f>
        <v>45368.493055555598</v>
      </c>
      <c r="B4753" s="11">
        <f>'Raw Data'!M4752</f>
        <v>32.067868012905898</v>
      </c>
      <c r="C4753" s="11" t="str">
        <f t="shared" si="148"/>
        <v>Free-flow</v>
      </c>
      <c r="D4753" s="11">
        <f>'Raw Data'!P4752</f>
        <v>0</v>
      </c>
      <c r="E4753" s="11" t="str">
        <f t="shared" si="149"/>
        <v>No Accident</v>
      </c>
      <c r="F4753" s="11" t="str">
        <f>'Raw Data'!O4752</f>
        <v>Rain</v>
      </c>
      <c r="G4753" s="11" t="str">
        <f>IFERROR(VLOOKUP(F4753,'Lookup Formulas Demo'!$A$5:$B$8,2,0),"Unknown Weather")</f>
        <v>Reduce Speed, Increase Following Distance</v>
      </c>
      <c r="H4753" s="11" t="str">
        <f>_xlfn.IFNA(INDEX('Lookup Formulas Demo'!$B$5:$B$8,MATCH(F4753,'Lookup Formulas Demo'!$A$5:$A$8,0)),"No Match Found")</f>
        <v>Reduce Speed, Increase Following Distance</v>
      </c>
    </row>
    <row r="4754" spans="1:8" x14ac:dyDescent="0.3">
      <c r="A4754" s="9">
        <f>'Raw Data'!A4753</f>
        <v>45368.496527777803</v>
      </c>
      <c r="B4754" s="11">
        <f>'Raw Data'!M4753</f>
        <v>24.703621963248501</v>
      </c>
      <c r="C4754" s="11" t="str">
        <f t="shared" si="148"/>
        <v>Free-flow</v>
      </c>
      <c r="D4754" s="11">
        <f>'Raw Data'!P4753</f>
        <v>1</v>
      </c>
      <c r="E4754" s="11" t="str">
        <f t="shared" si="149"/>
        <v>Accident Reported</v>
      </c>
      <c r="F4754" s="11" t="str">
        <f>'Raw Data'!O4753</f>
        <v>Rain</v>
      </c>
      <c r="G4754" s="11" t="str">
        <f>IFERROR(VLOOKUP(F4754,'Lookup Formulas Demo'!$A$5:$B$8,2,0),"Unknown Weather")</f>
        <v>Reduce Speed, Increase Following Distance</v>
      </c>
      <c r="H4754" s="11" t="str">
        <f>_xlfn.IFNA(INDEX('Lookup Formulas Demo'!$B$5:$B$8,MATCH(F4754,'Lookup Formulas Demo'!$A$5:$A$8,0)),"No Match Found")</f>
        <v>Reduce Speed, Increase Following Distance</v>
      </c>
    </row>
    <row r="4755" spans="1:8" x14ac:dyDescent="0.3">
      <c r="A4755" s="9">
        <f>'Raw Data'!A4754</f>
        <v>45368.5</v>
      </c>
      <c r="B4755" s="11">
        <f>'Raw Data'!M4754</f>
        <v>25.7661766476057</v>
      </c>
      <c r="C4755" s="11" t="str">
        <f t="shared" si="148"/>
        <v>Free-flow</v>
      </c>
      <c r="D4755" s="11">
        <f>'Raw Data'!P4754</f>
        <v>0</v>
      </c>
      <c r="E4755" s="11" t="str">
        <f t="shared" si="149"/>
        <v>No Accident</v>
      </c>
      <c r="F4755" s="11" t="str">
        <f>'Raw Data'!O4754</f>
        <v>Rain</v>
      </c>
      <c r="G4755" s="11" t="str">
        <f>IFERROR(VLOOKUP(F4755,'Lookup Formulas Demo'!$A$5:$B$8,2,0),"Unknown Weather")</f>
        <v>Reduce Speed, Increase Following Distance</v>
      </c>
      <c r="H4755" s="11" t="str">
        <f>_xlfn.IFNA(INDEX('Lookup Formulas Demo'!$B$5:$B$8,MATCH(F4755,'Lookup Formulas Demo'!$A$5:$A$8,0)),"No Match Found")</f>
        <v>Reduce Speed, Increase Following Distance</v>
      </c>
    </row>
    <row r="4756" spans="1:8" x14ac:dyDescent="0.3">
      <c r="A4756" s="9">
        <f>'Raw Data'!A4755</f>
        <v>45368.503472222197</v>
      </c>
      <c r="B4756" s="11">
        <f>'Raw Data'!M4755</f>
        <v>58.444439447603699</v>
      </c>
      <c r="C4756" s="11" t="str">
        <f t="shared" si="148"/>
        <v>Moderate</v>
      </c>
      <c r="D4756" s="11">
        <f>'Raw Data'!P4755</f>
        <v>0</v>
      </c>
      <c r="E4756" s="11" t="str">
        <f t="shared" si="149"/>
        <v>No Accident</v>
      </c>
      <c r="F4756" s="11" t="str">
        <f>'Raw Data'!O4755</f>
        <v>Fog</v>
      </c>
      <c r="G4756" s="11" t="str">
        <f>IFERROR(VLOOKUP(F4756,'Lookup Formulas Demo'!$A$5:$B$8,2,0),"Unknown Weather")</f>
        <v>Use Fog Lights, Reduce Speed</v>
      </c>
      <c r="H4756" s="11" t="str">
        <f>_xlfn.IFNA(INDEX('Lookup Formulas Demo'!$B$5:$B$8,MATCH(F4756,'Lookup Formulas Demo'!$A$5:$A$8,0)),"No Match Found")</f>
        <v>Use Fog Lights, Reduce Speed</v>
      </c>
    </row>
    <row r="4757" spans="1:8" x14ac:dyDescent="0.3">
      <c r="A4757" s="9">
        <f>'Raw Data'!A4756</f>
        <v>45368.506944444503</v>
      </c>
      <c r="B4757" s="11">
        <f>'Raw Data'!M4756</f>
        <v>54.074663867983602</v>
      </c>
      <c r="C4757" s="11" t="str">
        <f t="shared" si="148"/>
        <v>Moderate</v>
      </c>
      <c r="D4757" s="11">
        <f>'Raw Data'!P4756</f>
        <v>0</v>
      </c>
      <c r="E4757" s="11" t="str">
        <f t="shared" si="149"/>
        <v>No Accident</v>
      </c>
      <c r="F4757" s="11" t="str">
        <f>'Raw Data'!O4756</f>
        <v>Clear</v>
      </c>
      <c r="G4757" s="11" t="str">
        <f>IFERROR(VLOOKUP(F4757,'Lookup Formulas Demo'!$A$5:$B$8,2,0),"Unknown Weather")</f>
        <v>Normal Driving</v>
      </c>
      <c r="H4757" s="11" t="str">
        <f>_xlfn.IFNA(INDEX('Lookup Formulas Demo'!$B$5:$B$8,MATCH(F4757,'Lookup Formulas Demo'!$A$5:$A$8,0)),"No Match Found")</f>
        <v>Normal Driving</v>
      </c>
    </row>
    <row r="4758" spans="1:8" x14ac:dyDescent="0.3">
      <c r="A4758" s="9">
        <f>'Raw Data'!A4757</f>
        <v>45368.510416666701</v>
      </c>
      <c r="B4758" s="11">
        <f>'Raw Data'!M4757</f>
        <v>90.483743234824999</v>
      </c>
      <c r="C4758" s="11" t="str">
        <f t="shared" si="148"/>
        <v>Congested</v>
      </c>
      <c r="D4758" s="11">
        <f>'Raw Data'!P4757</f>
        <v>0</v>
      </c>
      <c r="E4758" s="11" t="str">
        <f t="shared" si="149"/>
        <v>No Accident</v>
      </c>
      <c r="F4758" s="11" t="str">
        <f>'Raw Data'!O4757</f>
        <v>Clear</v>
      </c>
      <c r="G4758" s="11" t="str">
        <f>IFERROR(VLOOKUP(F4758,'Lookup Formulas Demo'!$A$5:$B$8,2,0),"Unknown Weather")</f>
        <v>Normal Driving</v>
      </c>
      <c r="H4758" s="11" t="str">
        <f>_xlfn.IFNA(INDEX('Lookup Formulas Demo'!$B$5:$B$8,MATCH(F4758,'Lookup Formulas Demo'!$A$5:$A$8,0)),"No Match Found")</f>
        <v>Normal Driving</v>
      </c>
    </row>
    <row r="4759" spans="1:8" x14ac:dyDescent="0.3">
      <c r="A4759" s="9">
        <f>'Raw Data'!A4758</f>
        <v>45368.513888888898</v>
      </c>
      <c r="B4759" s="11">
        <f>'Raw Data'!M4758</f>
        <v>50.5012116573361</v>
      </c>
      <c r="C4759" s="11" t="str">
        <f t="shared" si="148"/>
        <v>Moderate</v>
      </c>
      <c r="D4759" s="11">
        <f>'Raw Data'!P4758</f>
        <v>0</v>
      </c>
      <c r="E4759" s="11" t="str">
        <f t="shared" si="149"/>
        <v>No Accident</v>
      </c>
      <c r="F4759" s="11" t="str">
        <f>'Raw Data'!O4758</f>
        <v>Clear</v>
      </c>
      <c r="G4759" s="11" t="str">
        <f>IFERROR(VLOOKUP(F4759,'Lookup Formulas Demo'!$A$5:$B$8,2,0),"Unknown Weather")</f>
        <v>Normal Driving</v>
      </c>
      <c r="H4759" s="11" t="str">
        <f>_xlfn.IFNA(INDEX('Lookup Formulas Demo'!$B$5:$B$8,MATCH(F4759,'Lookup Formulas Demo'!$A$5:$A$8,0)),"No Match Found")</f>
        <v>Normal Driving</v>
      </c>
    </row>
    <row r="4760" spans="1:8" x14ac:dyDescent="0.3">
      <c r="A4760" s="9">
        <f>'Raw Data'!A4759</f>
        <v>45368.517361111102</v>
      </c>
      <c r="B4760" s="11">
        <f>'Raw Data'!M4759</f>
        <v>58.387512587244402</v>
      </c>
      <c r="C4760" s="11" t="str">
        <f t="shared" si="148"/>
        <v>Moderate</v>
      </c>
      <c r="D4760" s="11">
        <f>'Raw Data'!P4759</f>
        <v>0</v>
      </c>
      <c r="E4760" s="11" t="str">
        <f t="shared" si="149"/>
        <v>No Accident</v>
      </c>
      <c r="F4760" s="11" t="str">
        <f>'Raw Data'!O4759</f>
        <v>Fog</v>
      </c>
      <c r="G4760" s="11" t="str">
        <f>IFERROR(VLOOKUP(F4760,'Lookup Formulas Demo'!$A$5:$B$8,2,0),"Unknown Weather")</f>
        <v>Use Fog Lights, Reduce Speed</v>
      </c>
      <c r="H4760" s="11" t="str">
        <f>_xlfn.IFNA(INDEX('Lookup Formulas Demo'!$B$5:$B$8,MATCH(F4760,'Lookup Formulas Demo'!$A$5:$A$8,0)),"No Match Found")</f>
        <v>Use Fog Lights, Reduce Speed</v>
      </c>
    </row>
    <row r="4761" spans="1:8" x14ac:dyDescent="0.3">
      <c r="A4761" s="9">
        <f>'Raw Data'!A4760</f>
        <v>45368.520833333299</v>
      </c>
      <c r="B4761" s="11">
        <f>'Raw Data'!M4760</f>
        <v>98.098725900969995</v>
      </c>
      <c r="C4761" s="11" t="str">
        <f t="shared" si="148"/>
        <v>Congested</v>
      </c>
      <c r="D4761" s="11">
        <f>'Raw Data'!P4760</f>
        <v>0</v>
      </c>
      <c r="E4761" s="11" t="str">
        <f t="shared" si="149"/>
        <v>No Accident</v>
      </c>
      <c r="F4761" s="11" t="str">
        <f>'Raw Data'!O4760</f>
        <v>Clear</v>
      </c>
      <c r="G4761" s="11" t="str">
        <f>IFERROR(VLOOKUP(F4761,'Lookup Formulas Demo'!$A$5:$B$8,2,0),"Unknown Weather")</f>
        <v>Normal Driving</v>
      </c>
      <c r="H4761" s="11" t="str">
        <f>_xlfn.IFNA(INDEX('Lookup Formulas Demo'!$B$5:$B$8,MATCH(F4761,'Lookup Formulas Demo'!$A$5:$A$8,0)),"No Match Found")</f>
        <v>Normal Driving</v>
      </c>
    </row>
    <row r="4762" spans="1:8" x14ac:dyDescent="0.3">
      <c r="A4762" s="9">
        <f>'Raw Data'!A4761</f>
        <v>45368.524305555598</v>
      </c>
      <c r="B4762" s="11">
        <f>'Raw Data'!M4761</f>
        <v>16.9085681488903</v>
      </c>
      <c r="C4762" s="11" t="str">
        <f t="shared" si="148"/>
        <v>Free-flow</v>
      </c>
      <c r="D4762" s="11">
        <f>'Raw Data'!P4761</f>
        <v>0</v>
      </c>
      <c r="E4762" s="11" t="str">
        <f t="shared" si="149"/>
        <v>No Accident</v>
      </c>
      <c r="F4762" s="11" t="str">
        <f>'Raw Data'!O4761</f>
        <v>Rain</v>
      </c>
      <c r="G4762" s="11" t="str">
        <f>IFERROR(VLOOKUP(F4762,'Lookup Formulas Demo'!$A$5:$B$8,2,0),"Unknown Weather")</f>
        <v>Reduce Speed, Increase Following Distance</v>
      </c>
      <c r="H4762" s="11" t="str">
        <f>_xlfn.IFNA(INDEX('Lookup Formulas Demo'!$B$5:$B$8,MATCH(F4762,'Lookup Formulas Demo'!$A$5:$A$8,0)),"No Match Found")</f>
        <v>Reduce Speed, Increase Following Distance</v>
      </c>
    </row>
    <row r="4763" spans="1:8" x14ac:dyDescent="0.3">
      <c r="A4763" s="9">
        <f>'Raw Data'!A4762</f>
        <v>45368.527777777803</v>
      </c>
      <c r="B4763" s="11">
        <f>'Raw Data'!M4762</f>
        <v>59.082799909979201</v>
      </c>
      <c r="C4763" s="11" t="str">
        <f t="shared" si="148"/>
        <v>Moderate</v>
      </c>
      <c r="D4763" s="11">
        <f>'Raw Data'!P4762</f>
        <v>0</v>
      </c>
      <c r="E4763" s="11" t="str">
        <f t="shared" si="149"/>
        <v>No Accident</v>
      </c>
      <c r="F4763" s="11" t="str">
        <f>'Raw Data'!O4762</f>
        <v>Clear</v>
      </c>
      <c r="G4763" s="11" t="str">
        <f>IFERROR(VLOOKUP(F4763,'Lookup Formulas Demo'!$A$5:$B$8,2,0),"Unknown Weather")</f>
        <v>Normal Driving</v>
      </c>
      <c r="H4763" s="11" t="str">
        <f>_xlfn.IFNA(INDEX('Lookup Formulas Demo'!$B$5:$B$8,MATCH(F4763,'Lookup Formulas Demo'!$A$5:$A$8,0)),"No Match Found")</f>
        <v>Normal Driving</v>
      </c>
    </row>
    <row r="4764" spans="1:8" x14ac:dyDescent="0.3">
      <c r="A4764" s="9">
        <f>'Raw Data'!A4763</f>
        <v>45368.53125</v>
      </c>
      <c r="B4764" s="11">
        <f>'Raw Data'!M4763</f>
        <v>33.994233127782003</v>
      </c>
      <c r="C4764" s="11" t="str">
        <f t="shared" si="148"/>
        <v>Free-flow</v>
      </c>
      <c r="D4764" s="11">
        <f>'Raw Data'!P4763</f>
        <v>0</v>
      </c>
      <c r="E4764" s="11" t="str">
        <f t="shared" si="149"/>
        <v>No Accident</v>
      </c>
      <c r="F4764" s="11" t="str">
        <f>'Raw Data'!O4763</f>
        <v>Fog</v>
      </c>
      <c r="G4764" s="11" t="str">
        <f>IFERROR(VLOOKUP(F4764,'Lookup Formulas Demo'!$A$5:$B$8,2,0),"Unknown Weather")</f>
        <v>Use Fog Lights, Reduce Speed</v>
      </c>
      <c r="H4764" s="11" t="str">
        <f>_xlfn.IFNA(INDEX('Lookup Formulas Demo'!$B$5:$B$8,MATCH(F4764,'Lookup Formulas Demo'!$A$5:$A$8,0)),"No Match Found")</f>
        <v>Use Fog Lights, Reduce Speed</v>
      </c>
    </row>
    <row r="4765" spans="1:8" x14ac:dyDescent="0.3">
      <c r="A4765" s="9">
        <f>'Raw Data'!A4764</f>
        <v>45368.534722222197</v>
      </c>
      <c r="B4765" s="11">
        <f>'Raw Data'!M4764</f>
        <v>77.589488940996006</v>
      </c>
      <c r="C4765" s="11" t="str">
        <f t="shared" si="148"/>
        <v>Moderate</v>
      </c>
      <c r="D4765" s="11">
        <f>'Raw Data'!P4764</f>
        <v>0</v>
      </c>
      <c r="E4765" s="11" t="str">
        <f t="shared" si="149"/>
        <v>No Accident</v>
      </c>
      <c r="F4765" s="11" t="str">
        <f>'Raw Data'!O4764</f>
        <v>Snow</v>
      </c>
      <c r="G4765" s="11" t="str">
        <f>IFERROR(VLOOKUP(F4765,'Lookup Formulas Demo'!$A$5:$B$8,2,0),"Unknown Weather")</f>
        <v>Extreme Caution, Consider Delay</v>
      </c>
      <c r="H4765" s="11" t="str">
        <f>_xlfn.IFNA(INDEX('Lookup Formulas Demo'!$B$5:$B$8,MATCH(F4765,'Lookup Formulas Demo'!$A$5:$A$8,0)),"No Match Found")</f>
        <v>Extreme Caution, Consider Delay</v>
      </c>
    </row>
    <row r="4766" spans="1:8" x14ac:dyDescent="0.3">
      <c r="A4766" s="9">
        <f>'Raw Data'!A4765</f>
        <v>45368.538194444503</v>
      </c>
      <c r="B4766" s="11">
        <f>'Raw Data'!M4765</f>
        <v>87.867136232313001</v>
      </c>
      <c r="C4766" s="11" t="str">
        <f t="shared" si="148"/>
        <v>Congested</v>
      </c>
      <c r="D4766" s="11">
        <f>'Raw Data'!P4765</f>
        <v>0</v>
      </c>
      <c r="E4766" s="11" t="str">
        <f t="shared" si="149"/>
        <v>No Accident</v>
      </c>
      <c r="F4766" s="11" t="str">
        <f>'Raw Data'!O4765</f>
        <v>Rain</v>
      </c>
      <c r="G4766" s="11" t="str">
        <f>IFERROR(VLOOKUP(F4766,'Lookup Formulas Demo'!$A$5:$B$8,2,0),"Unknown Weather")</f>
        <v>Reduce Speed, Increase Following Distance</v>
      </c>
      <c r="H4766" s="11" t="str">
        <f>_xlfn.IFNA(INDEX('Lookup Formulas Demo'!$B$5:$B$8,MATCH(F4766,'Lookup Formulas Demo'!$A$5:$A$8,0)),"No Match Found")</f>
        <v>Reduce Speed, Increase Following Distance</v>
      </c>
    </row>
    <row r="4767" spans="1:8" x14ac:dyDescent="0.3">
      <c r="A4767" s="9">
        <f>'Raw Data'!A4766</f>
        <v>45368.541666666701</v>
      </c>
      <c r="B4767" s="11">
        <f>'Raw Data'!M4766</f>
        <v>10.376549972394701</v>
      </c>
      <c r="C4767" s="11" t="str">
        <f t="shared" si="148"/>
        <v>Free-flow</v>
      </c>
      <c r="D4767" s="11">
        <f>'Raw Data'!P4766</f>
        <v>0</v>
      </c>
      <c r="E4767" s="11" t="str">
        <f t="shared" si="149"/>
        <v>No Accident</v>
      </c>
      <c r="F4767" s="11" t="str">
        <f>'Raw Data'!O4766</f>
        <v>Clear</v>
      </c>
      <c r="G4767" s="11" t="str">
        <f>IFERROR(VLOOKUP(F4767,'Lookup Formulas Demo'!$A$5:$B$8,2,0),"Unknown Weather")</f>
        <v>Normal Driving</v>
      </c>
      <c r="H4767" s="11" t="str">
        <f>_xlfn.IFNA(INDEX('Lookup Formulas Demo'!$B$5:$B$8,MATCH(F4767,'Lookup Formulas Demo'!$A$5:$A$8,0)),"No Match Found")</f>
        <v>Normal Driving</v>
      </c>
    </row>
    <row r="4768" spans="1:8" x14ac:dyDescent="0.3">
      <c r="A4768" s="9">
        <f>'Raw Data'!A4767</f>
        <v>45368.545138888898</v>
      </c>
      <c r="B4768" s="11">
        <f>'Raw Data'!M4767</f>
        <v>79.787562479577204</v>
      </c>
      <c r="C4768" s="11" t="str">
        <f t="shared" si="148"/>
        <v>Moderate</v>
      </c>
      <c r="D4768" s="11">
        <f>'Raw Data'!P4767</f>
        <v>0</v>
      </c>
      <c r="E4768" s="11" t="str">
        <f t="shared" si="149"/>
        <v>No Accident</v>
      </c>
      <c r="F4768" s="11" t="str">
        <f>'Raw Data'!O4767</f>
        <v>Rain</v>
      </c>
      <c r="G4768" s="11" t="str">
        <f>IFERROR(VLOOKUP(F4768,'Lookup Formulas Demo'!$A$5:$B$8,2,0),"Unknown Weather")</f>
        <v>Reduce Speed, Increase Following Distance</v>
      </c>
      <c r="H4768" s="11" t="str">
        <f>_xlfn.IFNA(INDEX('Lookup Formulas Demo'!$B$5:$B$8,MATCH(F4768,'Lookup Formulas Demo'!$A$5:$A$8,0)),"No Match Found")</f>
        <v>Reduce Speed, Increase Following Distance</v>
      </c>
    </row>
    <row r="4769" spans="1:8" x14ac:dyDescent="0.3">
      <c r="A4769" s="9">
        <f>'Raw Data'!A4768</f>
        <v>45368.548611111102</v>
      </c>
      <c r="B4769" s="11">
        <f>'Raw Data'!M4768</f>
        <v>34.548331955037</v>
      </c>
      <c r="C4769" s="11" t="str">
        <f t="shared" si="148"/>
        <v>Free-flow</v>
      </c>
      <c r="D4769" s="11">
        <f>'Raw Data'!P4768</f>
        <v>0</v>
      </c>
      <c r="E4769" s="11" t="str">
        <f t="shared" si="149"/>
        <v>No Accident</v>
      </c>
      <c r="F4769" s="11" t="str">
        <f>'Raw Data'!O4768</f>
        <v>Fog</v>
      </c>
      <c r="G4769" s="11" t="str">
        <f>IFERROR(VLOOKUP(F4769,'Lookup Formulas Demo'!$A$5:$B$8,2,0),"Unknown Weather")</f>
        <v>Use Fog Lights, Reduce Speed</v>
      </c>
      <c r="H4769" s="11" t="str">
        <f>_xlfn.IFNA(INDEX('Lookup Formulas Demo'!$B$5:$B$8,MATCH(F4769,'Lookup Formulas Demo'!$A$5:$A$8,0)),"No Match Found")</f>
        <v>Use Fog Lights, Reduce Speed</v>
      </c>
    </row>
    <row r="4770" spans="1:8" x14ac:dyDescent="0.3">
      <c r="A4770" s="9">
        <f>'Raw Data'!A4769</f>
        <v>45368.552083333299</v>
      </c>
      <c r="B4770" s="11">
        <f>'Raw Data'!M4769</f>
        <v>85.027836291974893</v>
      </c>
      <c r="C4770" s="11" t="str">
        <f t="shared" si="148"/>
        <v>Congested</v>
      </c>
      <c r="D4770" s="11">
        <f>'Raw Data'!P4769</f>
        <v>0</v>
      </c>
      <c r="E4770" s="11" t="str">
        <f t="shared" si="149"/>
        <v>No Accident</v>
      </c>
      <c r="F4770" s="11" t="str">
        <f>'Raw Data'!O4769</f>
        <v>Clear</v>
      </c>
      <c r="G4770" s="11" t="str">
        <f>IFERROR(VLOOKUP(F4770,'Lookup Formulas Demo'!$A$5:$B$8,2,0),"Unknown Weather")</f>
        <v>Normal Driving</v>
      </c>
      <c r="H4770" s="11" t="str">
        <f>_xlfn.IFNA(INDEX('Lookup Formulas Demo'!$B$5:$B$8,MATCH(F4770,'Lookup Formulas Demo'!$A$5:$A$8,0)),"No Match Found")</f>
        <v>Normal Driving</v>
      </c>
    </row>
    <row r="4771" spans="1:8" x14ac:dyDescent="0.3">
      <c r="A4771" s="9">
        <f>'Raw Data'!A4770</f>
        <v>45368.555555555598</v>
      </c>
      <c r="B4771" s="11">
        <f>'Raw Data'!M4770</f>
        <v>57.576773151372599</v>
      </c>
      <c r="C4771" s="11" t="str">
        <f t="shared" si="148"/>
        <v>Moderate</v>
      </c>
      <c r="D4771" s="11">
        <f>'Raw Data'!P4770</f>
        <v>0</v>
      </c>
      <c r="E4771" s="11" t="str">
        <f t="shared" si="149"/>
        <v>No Accident</v>
      </c>
      <c r="F4771" s="11" t="str">
        <f>'Raw Data'!O4770</f>
        <v>Clear</v>
      </c>
      <c r="G4771" s="11" t="str">
        <f>IFERROR(VLOOKUP(F4771,'Lookup Formulas Demo'!$A$5:$B$8,2,0),"Unknown Weather")</f>
        <v>Normal Driving</v>
      </c>
      <c r="H4771" s="11" t="str">
        <f>_xlfn.IFNA(INDEX('Lookup Formulas Demo'!$B$5:$B$8,MATCH(F4771,'Lookup Formulas Demo'!$A$5:$A$8,0)),"No Match Found")</f>
        <v>Normal Driving</v>
      </c>
    </row>
    <row r="4772" spans="1:8" x14ac:dyDescent="0.3">
      <c r="A4772" s="9">
        <f>'Raw Data'!A4771</f>
        <v>45368.559027777803</v>
      </c>
      <c r="B4772" s="11">
        <f>'Raw Data'!M4771</f>
        <v>86.6551427209114</v>
      </c>
      <c r="C4772" s="11" t="str">
        <f t="shared" si="148"/>
        <v>Congested</v>
      </c>
      <c r="D4772" s="11">
        <f>'Raw Data'!P4771</f>
        <v>0</v>
      </c>
      <c r="E4772" s="11" t="str">
        <f t="shared" si="149"/>
        <v>No Accident</v>
      </c>
      <c r="F4772" s="11" t="str">
        <f>'Raw Data'!O4771</f>
        <v>Fog</v>
      </c>
      <c r="G4772" s="11" t="str">
        <f>IFERROR(VLOOKUP(F4772,'Lookup Formulas Demo'!$A$5:$B$8,2,0),"Unknown Weather")</f>
        <v>Use Fog Lights, Reduce Speed</v>
      </c>
      <c r="H4772" s="11" t="str">
        <f>_xlfn.IFNA(INDEX('Lookup Formulas Demo'!$B$5:$B$8,MATCH(F4772,'Lookup Formulas Demo'!$A$5:$A$8,0)),"No Match Found")</f>
        <v>Use Fog Lights, Reduce Speed</v>
      </c>
    </row>
    <row r="4773" spans="1:8" x14ac:dyDescent="0.3">
      <c r="A4773" s="9">
        <f>'Raw Data'!A4772</f>
        <v>45368.5625</v>
      </c>
      <c r="B4773" s="11">
        <f>'Raw Data'!M4772</f>
        <v>76.607385356974504</v>
      </c>
      <c r="C4773" s="11" t="str">
        <f t="shared" si="148"/>
        <v>Moderate</v>
      </c>
      <c r="D4773" s="11">
        <f>'Raw Data'!P4772</f>
        <v>0</v>
      </c>
      <c r="E4773" s="11" t="str">
        <f t="shared" si="149"/>
        <v>No Accident</v>
      </c>
      <c r="F4773" s="11" t="str">
        <f>'Raw Data'!O4772</f>
        <v>Clear</v>
      </c>
      <c r="G4773" s="11" t="str">
        <f>IFERROR(VLOOKUP(F4773,'Lookup Formulas Demo'!$A$5:$B$8,2,0),"Unknown Weather")</f>
        <v>Normal Driving</v>
      </c>
      <c r="H4773" s="11" t="str">
        <f>_xlfn.IFNA(INDEX('Lookup Formulas Demo'!$B$5:$B$8,MATCH(F4773,'Lookup Formulas Demo'!$A$5:$A$8,0)),"No Match Found")</f>
        <v>Normal Driving</v>
      </c>
    </row>
    <row r="4774" spans="1:8" x14ac:dyDescent="0.3">
      <c r="A4774" s="9">
        <f>'Raw Data'!A4773</f>
        <v>45368.565972222197</v>
      </c>
      <c r="B4774" s="11">
        <f>'Raw Data'!M4773</f>
        <v>27.704477599446601</v>
      </c>
      <c r="C4774" s="11" t="str">
        <f t="shared" si="148"/>
        <v>Free-flow</v>
      </c>
      <c r="D4774" s="11">
        <f>'Raw Data'!P4773</f>
        <v>0</v>
      </c>
      <c r="E4774" s="11" t="str">
        <f t="shared" si="149"/>
        <v>No Accident</v>
      </c>
      <c r="F4774" s="11" t="str">
        <f>'Raw Data'!O4773</f>
        <v>Snow</v>
      </c>
      <c r="G4774" s="11" t="str">
        <f>IFERROR(VLOOKUP(F4774,'Lookup Formulas Demo'!$A$5:$B$8,2,0),"Unknown Weather")</f>
        <v>Extreme Caution, Consider Delay</v>
      </c>
      <c r="H4774" s="11" t="str">
        <f>_xlfn.IFNA(INDEX('Lookup Formulas Demo'!$B$5:$B$8,MATCH(F4774,'Lookup Formulas Demo'!$A$5:$A$8,0)),"No Match Found")</f>
        <v>Extreme Caution, Consider Delay</v>
      </c>
    </row>
    <row r="4775" spans="1:8" x14ac:dyDescent="0.3">
      <c r="A4775" s="9">
        <f>'Raw Data'!A4774</f>
        <v>45368.569444444503</v>
      </c>
      <c r="B4775" s="11">
        <f>'Raw Data'!M4774</f>
        <v>31.847240085862001</v>
      </c>
      <c r="C4775" s="11" t="str">
        <f t="shared" si="148"/>
        <v>Free-flow</v>
      </c>
      <c r="D4775" s="11">
        <f>'Raw Data'!P4774</f>
        <v>0</v>
      </c>
      <c r="E4775" s="11" t="str">
        <f t="shared" si="149"/>
        <v>No Accident</v>
      </c>
      <c r="F4775" s="11" t="str">
        <f>'Raw Data'!O4774</f>
        <v>Snow</v>
      </c>
      <c r="G4775" s="11" t="str">
        <f>IFERROR(VLOOKUP(F4775,'Lookup Formulas Demo'!$A$5:$B$8,2,0),"Unknown Weather")</f>
        <v>Extreme Caution, Consider Delay</v>
      </c>
      <c r="H4775" s="11" t="str">
        <f>_xlfn.IFNA(INDEX('Lookup Formulas Demo'!$B$5:$B$8,MATCH(F4775,'Lookup Formulas Demo'!$A$5:$A$8,0)),"No Match Found")</f>
        <v>Extreme Caution, Consider Delay</v>
      </c>
    </row>
    <row r="4776" spans="1:8" x14ac:dyDescent="0.3">
      <c r="A4776" s="9">
        <f>'Raw Data'!A4775</f>
        <v>45368.572916666701</v>
      </c>
      <c r="B4776" s="11">
        <f>'Raw Data'!M4775</f>
        <v>49.3602117934768</v>
      </c>
      <c r="C4776" s="11" t="str">
        <f t="shared" si="148"/>
        <v>Free-flow</v>
      </c>
      <c r="D4776" s="11">
        <f>'Raw Data'!P4775</f>
        <v>1</v>
      </c>
      <c r="E4776" s="11" t="str">
        <f t="shared" si="149"/>
        <v>Accident Reported</v>
      </c>
      <c r="F4776" s="11" t="str">
        <f>'Raw Data'!O4775</f>
        <v>Fog</v>
      </c>
      <c r="G4776" s="11" t="str">
        <f>IFERROR(VLOOKUP(F4776,'Lookup Formulas Demo'!$A$5:$B$8,2,0),"Unknown Weather")</f>
        <v>Use Fog Lights, Reduce Speed</v>
      </c>
      <c r="H4776" s="11" t="str">
        <f>_xlfn.IFNA(INDEX('Lookup Formulas Demo'!$B$5:$B$8,MATCH(F4776,'Lookup Formulas Demo'!$A$5:$A$8,0)),"No Match Found")</f>
        <v>Use Fog Lights, Reduce Speed</v>
      </c>
    </row>
    <row r="4777" spans="1:8" x14ac:dyDescent="0.3">
      <c r="A4777" s="9">
        <f>'Raw Data'!A4776</f>
        <v>45368.576388888898</v>
      </c>
      <c r="B4777" s="11">
        <f>'Raw Data'!M4776</f>
        <v>50.6700004520604</v>
      </c>
      <c r="C4777" s="11" t="str">
        <f t="shared" si="148"/>
        <v>Moderate</v>
      </c>
      <c r="D4777" s="11">
        <f>'Raw Data'!P4776</f>
        <v>0</v>
      </c>
      <c r="E4777" s="11" t="str">
        <f t="shared" si="149"/>
        <v>No Accident</v>
      </c>
      <c r="F4777" s="11" t="str">
        <f>'Raw Data'!O4776</f>
        <v>Fog</v>
      </c>
      <c r="G4777" s="11" t="str">
        <f>IFERROR(VLOOKUP(F4777,'Lookup Formulas Demo'!$A$5:$B$8,2,0),"Unknown Weather")</f>
        <v>Use Fog Lights, Reduce Speed</v>
      </c>
      <c r="H4777" s="11" t="str">
        <f>_xlfn.IFNA(INDEX('Lookup Formulas Demo'!$B$5:$B$8,MATCH(F4777,'Lookup Formulas Demo'!$A$5:$A$8,0)),"No Match Found")</f>
        <v>Use Fog Lights, Reduce Speed</v>
      </c>
    </row>
    <row r="4778" spans="1:8" x14ac:dyDescent="0.3">
      <c r="A4778" s="9">
        <f>'Raw Data'!A4777</f>
        <v>45368.579861111102</v>
      </c>
      <c r="B4778" s="11">
        <f>'Raw Data'!M4777</f>
        <v>94.857354528513497</v>
      </c>
      <c r="C4778" s="11" t="str">
        <f t="shared" si="148"/>
        <v>Congested</v>
      </c>
      <c r="D4778" s="11">
        <f>'Raw Data'!P4777</f>
        <v>0</v>
      </c>
      <c r="E4778" s="11" t="str">
        <f t="shared" si="149"/>
        <v>No Accident</v>
      </c>
      <c r="F4778" s="11" t="str">
        <f>'Raw Data'!O4777</f>
        <v>Fog</v>
      </c>
      <c r="G4778" s="11" t="str">
        <f>IFERROR(VLOOKUP(F4778,'Lookup Formulas Demo'!$A$5:$B$8,2,0),"Unknown Weather")</f>
        <v>Use Fog Lights, Reduce Speed</v>
      </c>
      <c r="H4778" s="11" t="str">
        <f>_xlfn.IFNA(INDEX('Lookup Formulas Demo'!$B$5:$B$8,MATCH(F4778,'Lookup Formulas Demo'!$A$5:$A$8,0)),"No Match Found")</f>
        <v>Use Fog Lights, Reduce Speed</v>
      </c>
    </row>
    <row r="4779" spans="1:8" x14ac:dyDescent="0.3">
      <c r="A4779" s="9">
        <f>'Raw Data'!A4778</f>
        <v>45368.583333333299</v>
      </c>
      <c r="B4779" s="11">
        <f>'Raw Data'!M4778</f>
        <v>94.499573522781702</v>
      </c>
      <c r="C4779" s="11" t="str">
        <f t="shared" si="148"/>
        <v>Congested</v>
      </c>
      <c r="D4779" s="11">
        <f>'Raw Data'!P4778</f>
        <v>0</v>
      </c>
      <c r="E4779" s="11" t="str">
        <f t="shared" si="149"/>
        <v>No Accident</v>
      </c>
      <c r="F4779" s="11" t="str">
        <f>'Raw Data'!O4778</f>
        <v>Fog</v>
      </c>
      <c r="G4779" s="11" t="str">
        <f>IFERROR(VLOOKUP(F4779,'Lookup Formulas Demo'!$A$5:$B$8,2,0),"Unknown Weather")</f>
        <v>Use Fog Lights, Reduce Speed</v>
      </c>
      <c r="H4779" s="11" t="str">
        <f>_xlfn.IFNA(INDEX('Lookup Formulas Demo'!$B$5:$B$8,MATCH(F4779,'Lookup Formulas Demo'!$A$5:$A$8,0)),"No Match Found")</f>
        <v>Use Fog Lights, Reduce Speed</v>
      </c>
    </row>
    <row r="4780" spans="1:8" x14ac:dyDescent="0.3">
      <c r="A4780" s="9">
        <f>'Raw Data'!A4779</f>
        <v>45368.586805555598</v>
      </c>
      <c r="B4780" s="11">
        <f>'Raw Data'!M4779</f>
        <v>49.956920846882298</v>
      </c>
      <c r="C4780" s="11" t="str">
        <f t="shared" si="148"/>
        <v>Free-flow</v>
      </c>
      <c r="D4780" s="11">
        <f>'Raw Data'!P4779</f>
        <v>0</v>
      </c>
      <c r="E4780" s="11" t="str">
        <f t="shared" si="149"/>
        <v>No Accident</v>
      </c>
      <c r="F4780" s="11" t="str">
        <f>'Raw Data'!O4779</f>
        <v>Rain</v>
      </c>
      <c r="G4780" s="11" t="str">
        <f>IFERROR(VLOOKUP(F4780,'Lookup Formulas Demo'!$A$5:$B$8,2,0),"Unknown Weather")</f>
        <v>Reduce Speed, Increase Following Distance</v>
      </c>
      <c r="H4780" s="11" t="str">
        <f>_xlfn.IFNA(INDEX('Lookup Formulas Demo'!$B$5:$B$8,MATCH(F4780,'Lookup Formulas Demo'!$A$5:$A$8,0)),"No Match Found")</f>
        <v>Reduce Speed, Increase Following Distance</v>
      </c>
    </row>
    <row r="4781" spans="1:8" x14ac:dyDescent="0.3">
      <c r="A4781" s="9">
        <f>'Raw Data'!A4780</f>
        <v>45368.590277777803</v>
      </c>
      <c r="B4781" s="11">
        <f>'Raw Data'!M4780</f>
        <v>10.513187065345599</v>
      </c>
      <c r="C4781" s="11" t="str">
        <f t="shared" si="148"/>
        <v>Free-flow</v>
      </c>
      <c r="D4781" s="11">
        <f>'Raw Data'!P4780</f>
        <v>0</v>
      </c>
      <c r="E4781" s="11" t="str">
        <f t="shared" si="149"/>
        <v>No Accident</v>
      </c>
      <c r="F4781" s="11" t="str">
        <f>'Raw Data'!O4780</f>
        <v>Snow</v>
      </c>
      <c r="G4781" s="11" t="str">
        <f>IFERROR(VLOOKUP(F4781,'Lookup Formulas Demo'!$A$5:$B$8,2,0),"Unknown Weather")</f>
        <v>Extreme Caution, Consider Delay</v>
      </c>
      <c r="H4781" s="11" t="str">
        <f>_xlfn.IFNA(INDEX('Lookup Formulas Demo'!$B$5:$B$8,MATCH(F4781,'Lookup Formulas Demo'!$A$5:$A$8,0)),"No Match Found")</f>
        <v>Extreme Caution, Consider Delay</v>
      </c>
    </row>
    <row r="4782" spans="1:8" x14ac:dyDescent="0.3">
      <c r="A4782" s="9">
        <f>'Raw Data'!A4781</f>
        <v>45368.59375</v>
      </c>
      <c r="B4782" s="11">
        <f>'Raw Data'!M4781</f>
        <v>48.549754088961102</v>
      </c>
      <c r="C4782" s="11" t="str">
        <f t="shared" si="148"/>
        <v>Free-flow</v>
      </c>
      <c r="D4782" s="11">
        <f>'Raw Data'!P4781</f>
        <v>0</v>
      </c>
      <c r="E4782" s="11" t="str">
        <f t="shared" si="149"/>
        <v>No Accident</v>
      </c>
      <c r="F4782" s="11" t="str">
        <f>'Raw Data'!O4781</f>
        <v>Fog</v>
      </c>
      <c r="G4782" s="11" t="str">
        <f>IFERROR(VLOOKUP(F4782,'Lookup Formulas Demo'!$A$5:$B$8,2,0),"Unknown Weather")</f>
        <v>Use Fog Lights, Reduce Speed</v>
      </c>
      <c r="H4782" s="11" t="str">
        <f>_xlfn.IFNA(INDEX('Lookup Formulas Demo'!$B$5:$B$8,MATCH(F4782,'Lookup Formulas Demo'!$A$5:$A$8,0)),"No Match Found")</f>
        <v>Use Fog Lights, Reduce Speed</v>
      </c>
    </row>
    <row r="4783" spans="1:8" x14ac:dyDescent="0.3">
      <c r="A4783" s="9">
        <f>'Raw Data'!A4782</f>
        <v>45368.597222222197</v>
      </c>
      <c r="B4783" s="11">
        <f>'Raw Data'!M4782</f>
        <v>52.910019070982599</v>
      </c>
      <c r="C4783" s="11" t="str">
        <f t="shared" si="148"/>
        <v>Moderate</v>
      </c>
      <c r="D4783" s="11">
        <f>'Raw Data'!P4782</f>
        <v>0</v>
      </c>
      <c r="E4783" s="11" t="str">
        <f t="shared" si="149"/>
        <v>No Accident</v>
      </c>
      <c r="F4783" s="11" t="str">
        <f>'Raw Data'!O4782</f>
        <v>Rain</v>
      </c>
      <c r="G4783" s="11" t="str">
        <f>IFERROR(VLOOKUP(F4783,'Lookup Formulas Demo'!$A$5:$B$8,2,0),"Unknown Weather")</f>
        <v>Reduce Speed, Increase Following Distance</v>
      </c>
      <c r="H4783" s="11" t="str">
        <f>_xlfn.IFNA(INDEX('Lookup Formulas Demo'!$B$5:$B$8,MATCH(F4783,'Lookup Formulas Demo'!$A$5:$A$8,0)),"No Match Found")</f>
        <v>Reduce Speed, Increase Following Distance</v>
      </c>
    </row>
    <row r="4784" spans="1:8" x14ac:dyDescent="0.3">
      <c r="A4784" s="9">
        <f>'Raw Data'!A4783</f>
        <v>45368.600694444503</v>
      </c>
      <c r="B4784" s="11">
        <f>'Raw Data'!M4783</f>
        <v>81.881520046720993</v>
      </c>
      <c r="C4784" s="11" t="str">
        <f t="shared" si="148"/>
        <v>Congested</v>
      </c>
      <c r="D4784" s="11">
        <f>'Raw Data'!P4783</f>
        <v>0</v>
      </c>
      <c r="E4784" s="11" t="str">
        <f t="shared" si="149"/>
        <v>No Accident</v>
      </c>
      <c r="F4784" s="11" t="str">
        <f>'Raw Data'!O4783</f>
        <v>Snow</v>
      </c>
      <c r="G4784" s="11" t="str">
        <f>IFERROR(VLOOKUP(F4784,'Lookup Formulas Demo'!$A$5:$B$8,2,0),"Unknown Weather")</f>
        <v>Extreme Caution, Consider Delay</v>
      </c>
      <c r="H4784" s="11" t="str">
        <f>_xlfn.IFNA(INDEX('Lookup Formulas Demo'!$B$5:$B$8,MATCH(F4784,'Lookup Formulas Demo'!$A$5:$A$8,0)),"No Match Found")</f>
        <v>Extreme Caution, Consider Delay</v>
      </c>
    </row>
    <row r="4785" spans="1:8" x14ac:dyDescent="0.3">
      <c r="A4785" s="9">
        <f>'Raw Data'!A4784</f>
        <v>45368.604166666701</v>
      </c>
      <c r="B4785" s="11">
        <f>'Raw Data'!M4784</f>
        <v>12.7332245482758</v>
      </c>
      <c r="C4785" s="11" t="str">
        <f t="shared" si="148"/>
        <v>Free-flow</v>
      </c>
      <c r="D4785" s="11">
        <f>'Raw Data'!P4784</f>
        <v>0</v>
      </c>
      <c r="E4785" s="11" t="str">
        <f t="shared" si="149"/>
        <v>No Accident</v>
      </c>
      <c r="F4785" s="11" t="str">
        <f>'Raw Data'!O4784</f>
        <v>Clear</v>
      </c>
      <c r="G4785" s="11" t="str">
        <f>IFERROR(VLOOKUP(F4785,'Lookup Formulas Demo'!$A$5:$B$8,2,0),"Unknown Weather")</f>
        <v>Normal Driving</v>
      </c>
      <c r="H4785" s="11" t="str">
        <f>_xlfn.IFNA(INDEX('Lookup Formulas Demo'!$B$5:$B$8,MATCH(F4785,'Lookup Formulas Demo'!$A$5:$A$8,0)),"No Match Found")</f>
        <v>Normal Driving</v>
      </c>
    </row>
    <row r="4786" spans="1:8" x14ac:dyDescent="0.3">
      <c r="A4786" s="9">
        <f>'Raw Data'!A4785</f>
        <v>45368.607638888898</v>
      </c>
      <c r="B4786" s="11">
        <f>'Raw Data'!M4785</f>
        <v>96.051261069149902</v>
      </c>
      <c r="C4786" s="11" t="str">
        <f t="shared" si="148"/>
        <v>Congested</v>
      </c>
      <c r="D4786" s="11">
        <f>'Raw Data'!P4785</f>
        <v>0</v>
      </c>
      <c r="E4786" s="11" t="str">
        <f t="shared" si="149"/>
        <v>No Accident</v>
      </c>
      <c r="F4786" s="11" t="str">
        <f>'Raw Data'!O4785</f>
        <v>Rain</v>
      </c>
      <c r="G4786" s="11" t="str">
        <f>IFERROR(VLOOKUP(F4786,'Lookup Formulas Demo'!$A$5:$B$8,2,0),"Unknown Weather")</f>
        <v>Reduce Speed, Increase Following Distance</v>
      </c>
      <c r="H4786" s="11" t="str">
        <f>_xlfn.IFNA(INDEX('Lookup Formulas Demo'!$B$5:$B$8,MATCH(F4786,'Lookup Formulas Demo'!$A$5:$A$8,0)),"No Match Found")</f>
        <v>Reduce Speed, Increase Following Distance</v>
      </c>
    </row>
    <row r="4787" spans="1:8" x14ac:dyDescent="0.3">
      <c r="A4787" s="9">
        <f>'Raw Data'!A4786</f>
        <v>45368.611111111102</v>
      </c>
      <c r="B4787" s="11">
        <f>'Raw Data'!M4786</f>
        <v>89.6568631987667</v>
      </c>
      <c r="C4787" s="11" t="str">
        <f t="shared" si="148"/>
        <v>Congested</v>
      </c>
      <c r="D4787" s="11">
        <f>'Raw Data'!P4786</f>
        <v>0</v>
      </c>
      <c r="E4787" s="11" t="str">
        <f t="shared" si="149"/>
        <v>No Accident</v>
      </c>
      <c r="F4787" s="11" t="str">
        <f>'Raw Data'!O4786</f>
        <v>Rain</v>
      </c>
      <c r="G4787" s="11" t="str">
        <f>IFERROR(VLOOKUP(F4787,'Lookup Formulas Demo'!$A$5:$B$8,2,0),"Unknown Weather")</f>
        <v>Reduce Speed, Increase Following Distance</v>
      </c>
      <c r="H4787" s="11" t="str">
        <f>_xlfn.IFNA(INDEX('Lookup Formulas Demo'!$B$5:$B$8,MATCH(F4787,'Lookup Formulas Demo'!$A$5:$A$8,0)),"No Match Found")</f>
        <v>Reduce Speed, Increase Following Distance</v>
      </c>
    </row>
    <row r="4788" spans="1:8" x14ac:dyDescent="0.3">
      <c r="A4788" s="9">
        <f>'Raw Data'!A4787</f>
        <v>45368.614583333299</v>
      </c>
      <c r="B4788" s="11">
        <f>'Raw Data'!M4787</f>
        <v>65.679884824111099</v>
      </c>
      <c r="C4788" s="11" t="str">
        <f t="shared" si="148"/>
        <v>Moderate</v>
      </c>
      <c r="D4788" s="11">
        <f>'Raw Data'!P4787</f>
        <v>0</v>
      </c>
      <c r="E4788" s="11" t="str">
        <f t="shared" si="149"/>
        <v>No Accident</v>
      </c>
      <c r="F4788" s="11" t="str">
        <f>'Raw Data'!O4787</f>
        <v>Snow</v>
      </c>
      <c r="G4788" s="11" t="str">
        <f>IFERROR(VLOOKUP(F4788,'Lookup Formulas Demo'!$A$5:$B$8,2,0),"Unknown Weather")</f>
        <v>Extreme Caution, Consider Delay</v>
      </c>
      <c r="H4788" s="11" t="str">
        <f>_xlfn.IFNA(INDEX('Lookup Formulas Demo'!$B$5:$B$8,MATCH(F4788,'Lookup Formulas Demo'!$A$5:$A$8,0)),"No Match Found")</f>
        <v>Extreme Caution, Consider Delay</v>
      </c>
    </row>
    <row r="4789" spans="1:8" x14ac:dyDescent="0.3">
      <c r="A4789" s="9">
        <f>'Raw Data'!A4788</f>
        <v>45368.618055555598</v>
      </c>
      <c r="B4789" s="11">
        <f>'Raw Data'!M4788</f>
        <v>85.4840588006454</v>
      </c>
      <c r="C4789" s="11" t="str">
        <f t="shared" si="148"/>
        <v>Congested</v>
      </c>
      <c r="D4789" s="11">
        <f>'Raw Data'!P4788</f>
        <v>0</v>
      </c>
      <c r="E4789" s="11" t="str">
        <f t="shared" si="149"/>
        <v>No Accident</v>
      </c>
      <c r="F4789" s="11" t="str">
        <f>'Raw Data'!O4788</f>
        <v>Rain</v>
      </c>
      <c r="G4789" s="11" t="str">
        <f>IFERROR(VLOOKUP(F4789,'Lookup Formulas Demo'!$A$5:$B$8,2,0),"Unknown Weather")</f>
        <v>Reduce Speed, Increase Following Distance</v>
      </c>
      <c r="H4789" s="11" t="str">
        <f>_xlfn.IFNA(INDEX('Lookup Formulas Demo'!$B$5:$B$8,MATCH(F4789,'Lookup Formulas Demo'!$A$5:$A$8,0)),"No Match Found")</f>
        <v>Reduce Speed, Increase Following Distance</v>
      </c>
    </row>
    <row r="4790" spans="1:8" x14ac:dyDescent="0.3">
      <c r="A4790" s="9">
        <f>'Raw Data'!A4789</f>
        <v>45368.621527777803</v>
      </c>
      <c r="B4790" s="11">
        <f>'Raw Data'!M4789</f>
        <v>10.407036366097399</v>
      </c>
      <c r="C4790" s="11" t="str">
        <f t="shared" si="148"/>
        <v>Free-flow</v>
      </c>
      <c r="D4790" s="11">
        <f>'Raw Data'!P4789</f>
        <v>0</v>
      </c>
      <c r="E4790" s="11" t="str">
        <f t="shared" si="149"/>
        <v>No Accident</v>
      </c>
      <c r="F4790" s="11" t="str">
        <f>'Raw Data'!O4789</f>
        <v>Fog</v>
      </c>
      <c r="G4790" s="11" t="str">
        <f>IFERROR(VLOOKUP(F4790,'Lookup Formulas Demo'!$A$5:$B$8,2,0),"Unknown Weather")</f>
        <v>Use Fog Lights, Reduce Speed</v>
      </c>
      <c r="H4790" s="11" t="str">
        <f>_xlfn.IFNA(INDEX('Lookup Formulas Demo'!$B$5:$B$8,MATCH(F4790,'Lookup Formulas Demo'!$A$5:$A$8,0)),"No Match Found")</f>
        <v>Use Fog Lights, Reduce Speed</v>
      </c>
    </row>
    <row r="4791" spans="1:8" x14ac:dyDescent="0.3">
      <c r="A4791" s="9">
        <f>'Raw Data'!A4790</f>
        <v>45368.625</v>
      </c>
      <c r="B4791" s="11">
        <f>'Raw Data'!M4790</f>
        <v>76.780753274733499</v>
      </c>
      <c r="C4791" s="11" t="str">
        <f t="shared" si="148"/>
        <v>Moderate</v>
      </c>
      <c r="D4791" s="11">
        <f>'Raw Data'!P4790</f>
        <v>0</v>
      </c>
      <c r="E4791" s="11" t="str">
        <f t="shared" si="149"/>
        <v>No Accident</v>
      </c>
      <c r="F4791" s="11" t="str">
        <f>'Raw Data'!O4790</f>
        <v>Snow</v>
      </c>
      <c r="G4791" s="11" t="str">
        <f>IFERROR(VLOOKUP(F4791,'Lookup Formulas Demo'!$A$5:$B$8,2,0),"Unknown Weather")</f>
        <v>Extreme Caution, Consider Delay</v>
      </c>
      <c r="H4791" s="11" t="str">
        <f>_xlfn.IFNA(INDEX('Lookup Formulas Demo'!$B$5:$B$8,MATCH(F4791,'Lookup Formulas Demo'!$A$5:$A$8,0)),"No Match Found")</f>
        <v>Extreme Caution, Consider Delay</v>
      </c>
    </row>
    <row r="4792" spans="1:8" x14ac:dyDescent="0.3">
      <c r="A4792" s="9">
        <f>'Raw Data'!A4791</f>
        <v>45368.628472222197</v>
      </c>
      <c r="B4792" s="11">
        <f>'Raw Data'!M4791</f>
        <v>42.6784049841986</v>
      </c>
      <c r="C4792" s="11" t="str">
        <f t="shared" si="148"/>
        <v>Free-flow</v>
      </c>
      <c r="D4792" s="11">
        <f>'Raw Data'!P4791</f>
        <v>0</v>
      </c>
      <c r="E4792" s="11" t="str">
        <f t="shared" si="149"/>
        <v>No Accident</v>
      </c>
      <c r="F4792" s="11" t="str">
        <f>'Raw Data'!O4791</f>
        <v>Rain</v>
      </c>
      <c r="G4792" s="11" t="str">
        <f>IFERROR(VLOOKUP(F4792,'Lookup Formulas Demo'!$A$5:$B$8,2,0),"Unknown Weather")</f>
        <v>Reduce Speed, Increase Following Distance</v>
      </c>
      <c r="H4792" s="11" t="str">
        <f>_xlfn.IFNA(INDEX('Lookup Formulas Demo'!$B$5:$B$8,MATCH(F4792,'Lookup Formulas Demo'!$A$5:$A$8,0)),"No Match Found")</f>
        <v>Reduce Speed, Increase Following Distance</v>
      </c>
    </row>
    <row r="4793" spans="1:8" x14ac:dyDescent="0.3">
      <c r="A4793" s="9">
        <f>'Raw Data'!A4792</f>
        <v>45368.631944444503</v>
      </c>
      <c r="B4793" s="11">
        <f>'Raw Data'!M4792</f>
        <v>54.264668261370197</v>
      </c>
      <c r="C4793" s="11" t="str">
        <f t="shared" si="148"/>
        <v>Moderate</v>
      </c>
      <c r="D4793" s="11">
        <f>'Raw Data'!P4792</f>
        <v>0</v>
      </c>
      <c r="E4793" s="11" t="str">
        <f t="shared" si="149"/>
        <v>No Accident</v>
      </c>
      <c r="F4793" s="11" t="str">
        <f>'Raw Data'!O4792</f>
        <v>Snow</v>
      </c>
      <c r="G4793" s="11" t="str">
        <f>IFERROR(VLOOKUP(F4793,'Lookup Formulas Demo'!$A$5:$B$8,2,0),"Unknown Weather")</f>
        <v>Extreme Caution, Consider Delay</v>
      </c>
      <c r="H4793" s="11" t="str">
        <f>_xlfn.IFNA(INDEX('Lookup Formulas Demo'!$B$5:$B$8,MATCH(F4793,'Lookup Formulas Demo'!$A$5:$A$8,0)),"No Match Found")</f>
        <v>Extreme Caution, Consider Delay</v>
      </c>
    </row>
    <row r="4794" spans="1:8" x14ac:dyDescent="0.3">
      <c r="A4794" s="9">
        <f>'Raw Data'!A4793</f>
        <v>45368.635416666701</v>
      </c>
      <c r="B4794" s="11">
        <f>'Raw Data'!M4793</f>
        <v>20.712439301231399</v>
      </c>
      <c r="C4794" s="11" t="str">
        <f t="shared" si="148"/>
        <v>Free-flow</v>
      </c>
      <c r="D4794" s="11">
        <f>'Raw Data'!P4793</f>
        <v>0</v>
      </c>
      <c r="E4794" s="11" t="str">
        <f t="shared" si="149"/>
        <v>No Accident</v>
      </c>
      <c r="F4794" s="11" t="str">
        <f>'Raw Data'!O4793</f>
        <v>Snow</v>
      </c>
      <c r="G4794" s="11" t="str">
        <f>IFERROR(VLOOKUP(F4794,'Lookup Formulas Demo'!$A$5:$B$8,2,0),"Unknown Weather")</f>
        <v>Extreme Caution, Consider Delay</v>
      </c>
      <c r="H4794" s="11" t="str">
        <f>_xlfn.IFNA(INDEX('Lookup Formulas Demo'!$B$5:$B$8,MATCH(F4794,'Lookup Formulas Demo'!$A$5:$A$8,0)),"No Match Found")</f>
        <v>Extreme Caution, Consider Delay</v>
      </c>
    </row>
    <row r="4795" spans="1:8" x14ac:dyDescent="0.3">
      <c r="A4795" s="9">
        <f>'Raw Data'!A4794</f>
        <v>45368.638888888898</v>
      </c>
      <c r="B4795" s="11">
        <f>'Raw Data'!M4794</f>
        <v>12.009549109761901</v>
      </c>
      <c r="C4795" s="11" t="str">
        <f t="shared" si="148"/>
        <v>Free-flow</v>
      </c>
      <c r="D4795" s="11">
        <f>'Raw Data'!P4794</f>
        <v>0</v>
      </c>
      <c r="E4795" s="11" t="str">
        <f t="shared" si="149"/>
        <v>No Accident</v>
      </c>
      <c r="F4795" s="11" t="str">
        <f>'Raw Data'!O4794</f>
        <v>Clear</v>
      </c>
      <c r="G4795" s="11" t="str">
        <f>IFERROR(VLOOKUP(F4795,'Lookup Formulas Demo'!$A$5:$B$8,2,0),"Unknown Weather")</f>
        <v>Normal Driving</v>
      </c>
      <c r="H4795" s="11" t="str">
        <f>_xlfn.IFNA(INDEX('Lookup Formulas Demo'!$B$5:$B$8,MATCH(F4795,'Lookup Formulas Demo'!$A$5:$A$8,0)),"No Match Found")</f>
        <v>Normal Driving</v>
      </c>
    </row>
    <row r="4796" spans="1:8" x14ac:dyDescent="0.3">
      <c r="A4796" s="9">
        <f>'Raw Data'!A4795</f>
        <v>45368.642361111102</v>
      </c>
      <c r="B4796" s="11">
        <f>'Raw Data'!M4795</f>
        <v>16.7476483512113</v>
      </c>
      <c r="C4796" s="11" t="str">
        <f t="shared" si="148"/>
        <v>Free-flow</v>
      </c>
      <c r="D4796" s="11">
        <f>'Raw Data'!P4795</f>
        <v>0</v>
      </c>
      <c r="E4796" s="11" t="str">
        <f t="shared" si="149"/>
        <v>No Accident</v>
      </c>
      <c r="F4796" s="11" t="str">
        <f>'Raw Data'!O4795</f>
        <v>Fog</v>
      </c>
      <c r="G4796" s="11" t="str">
        <f>IFERROR(VLOOKUP(F4796,'Lookup Formulas Demo'!$A$5:$B$8,2,0),"Unknown Weather")</f>
        <v>Use Fog Lights, Reduce Speed</v>
      </c>
      <c r="H4796" s="11" t="str">
        <f>_xlfn.IFNA(INDEX('Lookup Formulas Demo'!$B$5:$B$8,MATCH(F4796,'Lookup Formulas Demo'!$A$5:$A$8,0)),"No Match Found")</f>
        <v>Use Fog Lights, Reduce Speed</v>
      </c>
    </row>
    <row r="4797" spans="1:8" x14ac:dyDescent="0.3">
      <c r="A4797" s="9">
        <f>'Raw Data'!A4796</f>
        <v>45368.645833333299</v>
      </c>
      <c r="B4797" s="11">
        <f>'Raw Data'!M4796</f>
        <v>80.328985042269196</v>
      </c>
      <c r="C4797" s="11" t="str">
        <f t="shared" si="148"/>
        <v>Congested</v>
      </c>
      <c r="D4797" s="11">
        <f>'Raw Data'!P4796</f>
        <v>0</v>
      </c>
      <c r="E4797" s="11" t="str">
        <f t="shared" si="149"/>
        <v>No Accident</v>
      </c>
      <c r="F4797" s="11" t="str">
        <f>'Raw Data'!O4796</f>
        <v>Snow</v>
      </c>
      <c r="G4797" s="11" t="str">
        <f>IFERROR(VLOOKUP(F4797,'Lookup Formulas Demo'!$A$5:$B$8,2,0),"Unknown Weather")</f>
        <v>Extreme Caution, Consider Delay</v>
      </c>
      <c r="H4797" s="11" t="str">
        <f>_xlfn.IFNA(INDEX('Lookup Formulas Demo'!$B$5:$B$8,MATCH(F4797,'Lookup Formulas Demo'!$A$5:$A$8,0)),"No Match Found")</f>
        <v>Extreme Caution, Consider Delay</v>
      </c>
    </row>
    <row r="4798" spans="1:8" x14ac:dyDescent="0.3">
      <c r="A4798" s="9">
        <f>'Raw Data'!A4797</f>
        <v>45368.649305555598</v>
      </c>
      <c r="B4798" s="11">
        <f>'Raw Data'!M4797</f>
        <v>34.804564580454901</v>
      </c>
      <c r="C4798" s="11" t="str">
        <f t="shared" si="148"/>
        <v>Free-flow</v>
      </c>
      <c r="D4798" s="11">
        <f>'Raw Data'!P4797</f>
        <v>0</v>
      </c>
      <c r="E4798" s="11" t="str">
        <f t="shared" si="149"/>
        <v>No Accident</v>
      </c>
      <c r="F4798" s="11" t="str">
        <f>'Raw Data'!O4797</f>
        <v>Snow</v>
      </c>
      <c r="G4798" s="11" t="str">
        <f>IFERROR(VLOOKUP(F4798,'Lookup Formulas Demo'!$A$5:$B$8,2,0),"Unknown Weather")</f>
        <v>Extreme Caution, Consider Delay</v>
      </c>
      <c r="H4798" s="11" t="str">
        <f>_xlfn.IFNA(INDEX('Lookup Formulas Demo'!$B$5:$B$8,MATCH(F4798,'Lookup Formulas Demo'!$A$5:$A$8,0)),"No Match Found")</f>
        <v>Extreme Caution, Consider Delay</v>
      </c>
    </row>
    <row r="4799" spans="1:8" x14ac:dyDescent="0.3">
      <c r="A4799" s="9">
        <f>'Raw Data'!A4798</f>
        <v>45368.652777777803</v>
      </c>
      <c r="B4799" s="11">
        <f>'Raw Data'!M4798</f>
        <v>42.921656555269401</v>
      </c>
      <c r="C4799" s="11" t="str">
        <f t="shared" si="148"/>
        <v>Free-flow</v>
      </c>
      <c r="D4799" s="11">
        <f>'Raw Data'!P4798</f>
        <v>0</v>
      </c>
      <c r="E4799" s="11" t="str">
        <f t="shared" si="149"/>
        <v>No Accident</v>
      </c>
      <c r="F4799" s="11" t="str">
        <f>'Raw Data'!O4798</f>
        <v>Rain</v>
      </c>
      <c r="G4799" s="11" t="str">
        <f>IFERROR(VLOOKUP(F4799,'Lookup Formulas Demo'!$A$5:$B$8,2,0),"Unknown Weather")</f>
        <v>Reduce Speed, Increase Following Distance</v>
      </c>
      <c r="H4799" s="11" t="str">
        <f>_xlfn.IFNA(INDEX('Lookup Formulas Demo'!$B$5:$B$8,MATCH(F4799,'Lookup Formulas Demo'!$A$5:$A$8,0)),"No Match Found")</f>
        <v>Reduce Speed, Increase Following Distance</v>
      </c>
    </row>
    <row r="4800" spans="1:8" x14ac:dyDescent="0.3">
      <c r="A4800" s="9">
        <f>'Raw Data'!A4799</f>
        <v>45368.65625</v>
      </c>
      <c r="B4800" s="11">
        <f>'Raw Data'!M4799</f>
        <v>80.996981991371996</v>
      </c>
      <c r="C4800" s="11" t="str">
        <f t="shared" si="148"/>
        <v>Congested</v>
      </c>
      <c r="D4800" s="11">
        <f>'Raw Data'!P4799</f>
        <v>1</v>
      </c>
      <c r="E4800" s="11" t="str">
        <f t="shared" si="149"/>
        <v>Accident Reported</v>
      </c>
      <c r="F4800" s="11" t="str">
        <f>'Raw Data'!O4799</f>
        <v>Snow</v>
      </c>
      <c r="G4800" s="11" t="str">
        <f>IFERROR(VLOOKUP(F4800,'Lookup Formulas Demo'!$A$5:$B$8,2,0),"Unknown Weather")</f>
        <v>Extreme Caution, Consider Delay</v>
      </c>
      <c r="H4800" s="11" t="str">
        <f>_xlfn.IFNA(INDEX('Lookup Formulas Demo'!$B$5:$B$8,MATCH(F4800,'Lookup Formulas Demo'!$A$5:$A$8,0)),"No Match Found")</f>
        <v>Extreme Caution, Consider Delay</v>
      </c>
    </row>
    <row r="4801" spans="1:8" x14ac:dyDescent="0.3">
      <c r="A4801" s="9">
        <f>'Raw Data'!A4800</f>
        <v>45368.659722222197</v>
      </c>
      <c r="B4801" s="11">
        <f>'Raw Data'!M4800</f>
        <v>63.646410126166003</v>
      </c>
      <c r="C4801" s="11" t="str">
        <f t="shared" si="148"/>
        <v>Moderate</v>
      </c>
      <c r="D4801" s="11">
        <f>'Raw Data'!P4800</f>
        <v>1</v>
      </c>
      <c r="E4801" s="11" t="str">
        <f t="shared" si="149"/>
        <v>Accident Reported</v>
      </c>
      <c r="F4801" s="11" t="str">
        <f>'Raw Data'!O4800</f>
        <v>Rain</v>
      </c>
      <c r="G4801" s="11" t="str">
        <f>IFERROR(VLOOKUP(F4801,'Lookup Formulas Demo'!$A$5:$B$8,2,0),"Unknown Weather")</f>
        <v>Reduce Speed, Increase Following Distance</v>
      </c>
      <c r="H4801" s="11" t="str">
        <f>_xlfn.IFNA(INDEX('Lookup Formulas Demo'!$B$5:$B$8,MATCH(F4801,'Lookup Formulas Demo'!$A$5:$A$8,0)),"No Match Found")</f>
        <v>Reduce Speed, Increase Following Distance</v>
      </c>
    </row>
    <row r="4802" spans="1:8" x14ac:dyDescent="0.3">
      <c r="A4802" s="9">
        <f>'Raw Data'!A4801</f>
        <v>45368.663194444503</v>
      </c>
      <c r="B4802" s="11">
        <f>'Raw Data'!M4801</f>
        <v>16.886160771783</v>
      </c>
      <c r="C4802" s="11" t="str">
        <f t="shared" si="148"/>
        <v>Free-flow</v>
      </c>
      <c r="D4802" s="11">
        <f>'Raw Data'!P4801</f>
        <v>0</v>
      </c>
      <c r="E4802" s="11" t="str">
        <f t="shared" si="149"/>
        <v>No Accident</v>
      </c>
      <c r="F4802" s="11" t="str">
        <f>'Raw Data'!O4801</f>
        <v>Rain</v>
      </c>
      <c r="G4802" s="11" t="str">
        <f>IFERROR(VLOOKUP(F4802,'Lookup Formulas Demo'!$A$5:$B$8,2,0),"Unknown Weather")</f>
        <v>Reduce Speed, Increase Following Distance</v>
      </c>
      <c r="H4802" s="11" t="str">
        <f>_xlfn.IFNA(INDEX('Lookup Formulas Demo'!$B$5:$B$8,MATCH(F4802,'Lookup Formulas Demo'!$A$5:$A$8,0)),"No Match Found")</f>
        <v>Reduce Speed, Increase Following Distance</v>
      </c>
    </row>
    <row r="4803" spans="1:8" x14ac:dyDescent="0.3">
      <c r="A4803" s="9">
        <f>'Raw Data'!A4802</f>
        <v>45368.666666666701</v>
      </c>
      <c r="B4803" s="11">
        <f>'Raw Data'!M4802</f>
        <v>44.791908409104899</v>
      </c>
      <c r="C4803" s="11" t="str">
        <f t="shared" ref="C4803:C4866" si="150">IF(B4803&gt;=80,"Congested",IF(B4803&gt;=50,"Moderate","Free-flow"))</f>
        <v>Free-flow</v>
      </c>
      <c r="D4803" s="11">
        <f>'Raw Data'!P4802</f>
        <v>0</v>
      </c>
      <c r="E4803" s="11" t="str">
        <f t="shared" ref="E4803:E4866" si="151">IF(D4803=1,"Accident Reported","No Accident")</f>
        <v>No Accident</v>
      </c>
      <c r="F4803" s="11" t="str">
        <f>'Raw Data'!O4802</f>
        <v>Rain</v>
      </c>
      <c r="G4803" s="11" t="str">
        <f>IFERROR(VLOOKUP(F4803,'Lookup Formulas Demo'!$A$5:$B$8,2,0),"Unknown Weather")</f>
        <v>Reduce Speed, Increase Following Distance</v>
      </c>
      <c r="H4803" s="11" t="str">
        <f>_xlfn.IFNA(INDEX('Lookup Formulas Demo'!$B$5:$B$8,MATCH(F4803,'Lookup Formulas Demo'!$A$5:$A$8,0)),"No Match Found")</f>
        <v>Reduce Speed, Increase Following Distance</v>
      </c>
    </row>
    <row r="4804" spans="1:8" x14ac:dyDescent="0.3">
      <c r="A4804" s="9">
        <f>'Raw Data'!A4803</f>
        <v>45368.670138888898</v>
      </c>
      <c r="B4804" s="11">
        <f>'Raw Data'!M4803</f>
        <v>12.407271135532</v>
      </c>
      <c r="C4804" s="11" t="str">
        <f t="shared" si="150"/>
        <v>Free-flow</v>
      </c>
      <c r="D4804" s="11">
        <f>'Raw Data'!P4803</f>
        <v>0</v>
      </c>
      <c r="E4804" s="11" t="str">
        <f t="shared" si="151"/>
        <v>No Accident</v>
      </c>
      <c r="F4804" s="11" t="str">
        <f>'Raw Data'!O4803</f>
        <v>Fog</v>
      </c>
      <c r="G4804" s="11" t="str">
        <f>IFERROR(VLOOKUP(F4804,'Lookup Formulas Demo'!$A$5:$B$8,2,0),"Unknown Weather")</f>
        <v>Use Fog Lights, Reduce Speed</v>
      </c>
      <c r="H4804" s="11" t="str">
        <f>_xlfn.IFNA(INDEX('Lookup Formulas Demo'!$B$5:$B$8,MATCH(F4804,'Lookup Formulas Demo'!$A$5:$A$8,0)),"No Match Found")</f>
        <v>Use Fog Lights, Reduce Speed</v>
      </c>
    </row>
    <row r="4805" spans="1:8" x14ac:dyDescent="0.3">
      <c r="A4805" s="9">
        <f>'Raw Data'!A4804</f>
        <v>45368.673611111102</v>
      </c>
      <c r="B4805" s="11">
        <f>'Raw Data'!M4804</f>
        <v>53.407506664791804</v>
      </c>
      <c r="C4805" s="11" t="str">
        <f t="shared" si="150"/>
        <v>Moderate</v>
      </c>
      <c r="D4805" s="11">
        <f>'Raw Data'!P4804</f>
        <v>0</v>
      </c>
      <c r="E4805" s="11" t="str">
        <f t="shared" si="151"/>
        <v>No Accident</v>
      </c>
      <c r="F4805" s="11" t="str">
        <f>'Raw Data'!O4804</f>
        <v>Clear</v>
      </c>
      <c r="G4805" s="11" t="str">
        <f>IFERROR(VLOOKUP(F4805,'Lookup Formulas Demo'!$A$5:$B$8,2,0),"Unknown Weather")</f>
        <v>Normal Driving</v>
      </c>
      <c r="H4805" s="11" t="str">
        <f>_xlfn.IFNA(INDEX('Lookup Formulas Demo'!$B$5:$B$8,MATCH(F4805,'Lookup Formulas Demo'!$A$5:$A$8,0)),"No Match Found")</f>
        <v>Normal Driving</v>
      </c>
    </row>
    <row r="4806" spans="1:8" x14ac:dyDescent="0.3">
      <c r="A4806" s="9">
        <f>'Raw Data'!A4805</f>
        <v>45368.677083333299</v>
      </c>
      <c r="B4806" s="11">
        <f>'Raw Data'!M4805</f>
        <v>54.039586984818797</v>
      </c>
      <c r="C4806" s="11" t="str">
        <f t="shared" si="150"/>
        <v>Moderate</v>
      </c>
      <c r="D4806" s="11">
        <f>'Raw Data'!P4805</f>
        <v>0</v>
      </c>
      <c r="E4806" s="11" t="str">
        <f t="shared" si="151"/>
        <v>No Accident</v>
      </c>
      <c r="F4806" s="11" t="str">
        <f>'Raw Data'!O4805</f>
        <v>Rain</v>
      </c>
      <c r="G4806" s="11" t="str">
        <f>IFERROR(VLOOKUP(F4806,'Lookup Formulas Demo'!$A$5:$B$8,2,0),"Unknown Weather")</f>
        <v>Reduce Speed, Increase Following Distance</v>
      </c>
      <c r="H4806" s="11" t="str">
        <f>_xlfn.IFNA(INDEX('Lookup Formulas Demo'!$B$5:$B$8,MATCH(F4806,'Lookup Formulas Demo'!$A$5:$A$8,0)),"No Match Found")</f>
        <v>Reduce Speed, Increase Following Distance</v>
      </c>
    </row>
    <row r="4807" spans="1:8" x14ac:dyDescent="0.3">
      <c r="A4807" s="9">
        <f>'Raw Data'!A4806</f>
        <v>45368.680555555598</v>
      </c>
      <c r="B4807" s="11">
        <f>'Raw Data'!M4806</f>
        <v>85.120706424508498</v>
      </c>
      <c r="C4807" s="11" t="str">
        <f t="shared" si="150"/>
        <v>Congested</v>
      </c>
      <c r="D4807" s="11">
        <f>'Raw Data'!P4806</f>
        <v>0</v>
      </c>
      <c r="E4807" s="11" t="str">
        <f t="shared" si="151"/>
        <v>No Accident</v>
      </c>
      <c r="F4807" s="11" t="str">
        <f>'Raw Data'!O4806</f>
        <v>Snow</v>
      </c>
      <c r="G4807" s="11" t="str">
        <f>IFERROR(VLOOKUP(F4807,'Lookup Formulas Demo'!$A$5:$B$8,2,0),"Unknown Weather")</f>
        <v>Extreme Caution, Consider Delay</v>
      </c>
      <c r="H4807" s="11" t="str">
        <f>_xlfn.IFNA(INDEX('Lookup Formulas Demo'!$B$5:$B$8,MATCH(F4807,'Lookup Formulas Demo'!$A$5:$A$8,0)),"No Match Found")</f>
        <v>Extreme Caution, Consider Delay</v>
      </c>
    </row>
    <row r="4808" spans="1:8" x14ac:dyDescent="0.3">
      <c r="A4808" s="9">
        <f>'Raw Data'!A4807</f>
        <v>45368.684027777803</v>
      </c>
      <c r="B4808" s="11">
        <f>'Raw Data'!M4807</f>
        <v>22.388860261165</v>
      </c>
      <c r="C4808" s="11" t="str">
        <f t="shared" si="150"/>
        <v>Free-flow</v>
      </c>
      <c r="D4808" s="11">
        <f>'Raw Data'!P4807</f>
        <v>0</v>
      </c>
      <c r="E4808" s="11" t="str">
        <f t="shared" si="151"/>
        <v>No Accident</v>
      </c>
      <c r="F4808" s="11" t="str">
        <f>'Raw Data'!O4807</f>
        <v>Clear</v>
      </c>
      <c r="G4808" s="11" t="str">
        <f>IFERROR(VLOOKUP(F4808,'Lookup Formulas Demo'!$A$5:$B$8,2,0),"Unknown Weather")</f>
        <v>Normal Driving</v>
      </c>
      <c r="H4808" s="11" t="str">
        <f>_xlfn.IFNA(INDEX('Lookup Formulas Demo'!$B$5:$B$8,MATCH(F4808,'Lookup Formulas Demo'!$A$5:$A$8,0)),"No Match Found")</f>
        <v>Normal Driving</v>
      </c>
    </row>
    <row r="4809" spans="1:8" x14ac:dyDescent="0.3">
      <c r="A4809" s="9">
        <f>'Raw Data'!A4808</f>
        <v>45368.6875</v>
      </c>
      <c r="B4809" s="11">
        <f>'Raw Data'!M4808</f>
        <v>64.339520206398007</v>
      </c>
      <c r="C4809" s="11" t="str">
        <f t="shared" si="150"/>
        <v>Moderate</v>
      </c>
      <c r="D4809" s="11">
        <f>'Raw Data'!P4808</f>
        <v>0</v>
      </c>
      <c r="E4809" s="11" t="str">
        <f t="shared" si="151"/>
        <v>No Accident</v>
      </c>
      <c r="F4809" s="11" t="str">
        <f>'Raw Data'!O4808</f>
        <v>Fog</v>
      </c>
      <c r="G4809" s="11" t="str">
        <f>IFERROR(VLOOKUP(F4809,'Lookup Formulas Demo'!$A$5:$B$8,2,0),"Unknown Weather")</f>
        <v>Use Fog Lights, Reduce Speed</v>
      </c>
      <c r="H4809" s="11" t="str">
        <f>_xlfn.IFNA(INDEX('Lookup Formulas Demo'!$B$5:$B$8,MATCH(F4809,'Lookup Formulas Demo'!$A$5:$A$8,0)),"No Match Found")</f>
        <v>Use Fog Lights, Reduce Speed</v>
      </c>
    </row>
    <row r="4810" spans="1:8" x14ac:dyDescent="0.3">
      <c r="A4810" s="9">
        <f>'Raw Data'!A4809</f>
        <v>45368.690972222197</v>
      </c>
      <c r="B4810" s="11">
        <f>'Raw Data'!M4809</f>
        <v>42.890100362245001</v>
      </c>
      <c r="C4810" s="11" t="str">
        <f t="shared" si="150"/>
        <v>Free-flow</v>
      </c>
      <c r="D4810" s="11">
        <f>'Raw Data'!P4809</f>
        <v>0</v>
      </c>
      <c r="E4810" s="11" t="str">
        <f t="shared" si="151"/>
        <v>No Accident</v>
      </c>
      <c r="F4810" s="11" t="str">
        <f>'Raw Data'!O4809</f>
        <v>Rain</v>
      </c>
      <c r="G4810" s="11" t="str">
        <f>IFERROR(VLOOKUP(F4810,'Lookup Formulas Demo'!$A$5:$B$8,2,0),"Unknown Weather")</f>
        <v>Reduce Speed, Increase Following Distance</v>
      </c>
      <c r="H4810" s="11" t="str">
        <f>_xlfn.IFNA(INDEX('Lookup Formulas Demo'!$B$5:$B$8,MATCH(F4810,'Lookup Formulas Demo'!$A$5:$A$8,0)),"No Match Found")</f>
        <v>Reduce Speed, Increase Following Distance</v>
      </c>
    </row>
    <row r="4811" spans="1:8" x14ac:dyDescent="0.3">
      <c r="A4811" s="9">
        <f>'Raw Data'!A4810</f>
        <v>45368.694444444503</v>
      </c>
      <c r="B4811" s="11">
        <f>'Raw Data'!M4810</f>
        <v>42.037256841452603</v>
      </c>
      <c r="C4811" s="11" t="str">
        <f t="shared" si="150"/>
        <v>Free-flow</v>
      </c>
      <c r="D4811" s="11">
        <f>'Raw Data'!P4810</f>
        <v>0</v>
      </c>
      <c r="E4811" s="11" t="str">
        <f t="shared" si="151"/>
        <v>No Accident</v>
      </c>
      <c r="F4811" s="11" t="str">
        <f>'Raw Data'!O4810</f>
        <v>Snow</v>
      </c>
      <c r="G4811" s="11" t="str">
        <f>IFERROR(VLOOKUP(F4811,'Lookup Formulas Demo'!$A$5:$B$8,2,0),"Unknown Weather")</f>
        <v>Extreme Caution, Consider Delay</v>
      </c>
      <c r="H4811" s="11" t="str">
        <f>_xlfn.IFNA(INDEX('Lookup Formulas Demo'!$B$5:$B$8,MATCH(F4811,'Lookup Formulas Demo'!$A$5:$A$8,0)),"No Match Found")</f>
        <v>Extreme Caution, Consider Delay</v>
      </c>
    </row>
    <row r="4812" spans="1:8" x14ac:dyDescent="0.3">
      <c r="A4812" s="9">
        <f>'Raw Data'!A4811</f>
        <v>45368.697916666701</v>
      </c>
      <c r="B4812" s="11">
        <f>'Raw Data'!M4811</f>
        <v>54.846207170441502</v>
      </c>
      <c r="C4812" s="11" t="str">
        <f t="shared" si="150"/>
        <v>Moderate</v>
      </c>
      <c r="D4812" s="11">
        <f>'Raw Data'!P4811</f>
        <v>0</v>
      </c>
      <c r="E4812" s="11" t="str">
        <f t="shared" si="151"/>
        <v>No Accident</v>
      </c>
      <c r="F4812" s="11" t="str">
        <f>'Raw Data'!O4811</f>
        <v>Fog</v>
      </c>
      <c r="G4812" s="11" t="str">
        <f>IFERROR(VLOOKUP(F4812,'Lookup Formulas Demo'!$A$5:$B$8,2,0),"Unknown Weather")</f>
        <v>Use Fog Lights, Reduce Speed</v>
      </c>
      <c r="H4812" s="11" t="str">
        <f>_xlfn.IFNA(INDEX('Lookup Formulas Demo'!$B$5:$B$8,MATCH(F4812,'Lookup Formulas Demo'!$A$5:$A$8,0)),"No Match Found")</f>
        <v>Use Fog Lights, Reduce Speed</v>
      </c>
    </row>
    <row r="4813" spans="1:8" x14ac:dyDescent="0.3">
      <c r="A4813" s="9">
        <f>'Raw Data'!A4812</f>
        <v>45368.701388888898</v>
      </c>
      <c r="B4813" s="11">
        <f>'Raw Data'!M4812</f>
        <v>10.5647655897739</v>
      </c>
      <c r="C4813" s="11" t="str">
        <f t="shared" si="150"/>
        <v>Free-flow</v>
      </c>
      <c r="D4813" s="11">
        <f>'Raw Data'!P4812</f>
        <v>0</v>
      </c>
      <c r="E4813" s="11" t="str">
        <f t="shared" si="151"/>
        <v>No Accident</v>
      </c>
      <c r="F4813" s="11" t="str">
        <f>'Raw Data'!O4812</f>
        <v>Fog</v>
      </c>
      <c r="G4813" s="11" t="str">
        <f>IFERROR(VLOOKUP(F4813,'Lookup Formulas Demo'!$A$5:$B$8,2,0),"Unknown Weather")</f>
        <v>Use Fog Lights, Reduce Speed</v>
      </c>
      <c r="H4813" s="11" t="str">
        <f>_xlfn.IFNA(INDEX('Lookup Formulas Demo'!$B$5:$B$8,MATCH(F4813,'Lookup Formulas Demo'!$A$5:$A$8,0)),"No Match Found")</f>
        <v>Use Fog Lights, Reduce Speed</v>
      </c>
    </row>
    <row r="4814" spans="1:8" x14ac:dyDescent="0.3">
      <c r="A4814" s="9">
        <f>'Raw Data'!A4813</f>
        <v>45368.704861111102</v>
      </c>
      <c r="B4814" s="11">
        <f>'Raw Data'!M4813</f>
        <v>88.917537930896998</v>
      </c>
      <c r="C4814" s="11" t="str">
        <f t="shared" si="150"/>
        <v>Congested</v>
      </c>
      <c r="D4814" s="11">
        <f>'Raw Data'!P4813</f>
        <v>0</v>
      </c>
      <c r="E4814" s="11" t="str">
        <f t="shared" si="151"/>
        <v>No Accident</v>
      </c>
      <c r="F4814" s="11" t="str">
        <f>'Raw Data'!O4813</f>
        <v>Clear</v>
      </c>
      <c r="G4814" s="11" t="str">
        <f>IFERROR(VLOOKUP(F4814,'Lookup Formulas Demo'!$A$5:$B$8,2,0),"Unknown Weather")</f>
        <v>Normal Driving</v>
      </c>
      <c r="H4814" s="11" t="str">
        <f>_xlfn.IFNA(INDEX('Lookup Formulas Demo'!$B$5:$B$8,MATCH(F4814,'Lookup Formulas Demo'!$A$5:$A$8,0)),"No Match Found")</f>
        <v>Normal Driving</v>
      </c>
    </row>
    <row r="4815" spans="1:8" x14ac:dyDescent="0.3">
      <c r="A4815" s="9">
        <f>'Raw Data'!A4814</f>
        <v>45368.708333333299</v>
      </c>
      <c r="B4815" s="11">
        <f>'Raw Data'!M4814</f>
        <v>85.468718581385502</v>
      </c>
      <c r="C4815" s="11" t="str">
        <f t="shared" si="150"/>
        <v>Congested</v>
      </c>
      <c r="D4815" s="11">
        <f>'Raw Data'!P4814</f>
        <v>0</v>
      </c>
      <c r="E4815" s="11" t="str">
        <f t="shared" si="151"/>
        <v>No Accident</v>
      </c>
      <c r="F4815" s="11" t="str">
        <f>'Raw Data'!O4814</f>
        <v>Fog</v>
      </c>
      <c r="G4815" s="11" t="str">
        <f>IFERROR(VLOOKUP(F4815,'Lookup Formulas Demo'!$A$5:$B$8,2,0),"Unknown Weather")</f>
        <v>Use Fog Lights, Reduce Speed</v>
      </c>
      <c r="H4815" s="11" t="str">
        <f>_xlfn.IFNA(INDEX('Lookup Formulas Demo'!$B$5:$B$8,MATCH(F4815,'Lookup Formulas Demo'!$A$5:$A$8,0)),"No Match Found")</f>
        <v>Use Fog Lights, Reduce Speed</v>
      </c>
    </row>
    <row r="4816" spans="1:8" x14ac:dyDescent="0.3">
      <c r="A4816" s="9">
        <f>'Raw Data'!A4815</f>
        <v>45368.711805555598</v>
      </c>
      <c r="B4816" s="11">
        <f>'Raw Data'!M4815</f>
        <v>66.5170238989827</v>
      </c>
      <c r="C4816" s="11" t="str">
        <f t="shared" si="150"/>
        <v>Moderate</v>
      </c>
      <c r="D4816" s="11">
        <f>'Raw Data'!P4815</f>
        <v>0</v>
      </c>
      <c r="E4816" s="11" t="str">
        <f t="shared" si="151"/>
        <v>No Accident</v>
      </c>
      <c r="F4816" s="11" t="str">
        <f>'Raw Data'!O4815</f>
        <v>Clear</v>
      </c>
      <c r="G4816" s="11" t="str">
        <f>IFERROR(VLOOKUP(F4816,'Lookup Formulas Demo'!$A$5:$B$8,2,0),"Unknown Weather")</f>
        <v>Normal Driving</v>
      </c>
      <c r="H4816" s="11" t="str">
        <f>_xlfn.IFNA(INDEX('Lookup Formulas Demo'!$B$5:$B$8,MATCH(F4816,'Lookup Formulas Demo'!$A$5:$A$8,0)),"No Match Found")</f>
        <v>Normal Driving</v>
      </c>
    </row>
    <row r="4817" spans="1:8" x14ac:dyDescent="0.3">
      <c r="A4817" s="9">
        <f>'Raw Data'!A4816</f>
        <v>45368.715277777803</v>
      </c>
      <c r="B4817" s="11">
        <f>'Raw Data'!M4816</f>
        <v>15.160192676692899</v>
      </c>
      <c r="C4817" s="11" t="str">
        <f t="shared" si="150"/>
        <v>Free-flow</v>
      </c>
      <c r="D4817" s="11">
        <f>'Raw Data'!P4816</f>
        <v>0</v>
      </c>
      <c r="E4817" s="11" t="str">
        <f t="shared" si="151"/>
        <v>No Accident</v>
      </c>
      <c r="F4817" s="11" t="str">
        <f>'Raw Data'!O4816</f>
        <v>Snow</v>
      </c>
      <c r="G4817" s="11" t="str">
        <f>IFERROR(VLOOKUP(F4817,'Lookup Formulas Demo'!$A$5:$B$8,2,0),"Unknown Weather")</f>
        <v>Extreme Caution, Consider Delay</v>
      </c>
      <c r="H4817" s="11" t="str">
        <f>_xlfn.IFNA(INDEX('Lookup Formulas Demo'!$B$5:$B$8,MATCH(F4817,'Lookup Formulas Demo'!$A$5:$A$8,0)),"No Match Found")</f>
        <v>Extreme Caution, Consider Delay</v>
      </c>
    </row>
    <row r="4818" spans="1:8" x14ac:dyDescent="0.3">
      <c r="A4818" s="9">
        <f>'Raw Data'!A4817</f>
        <v>45368.71875</v>
      </c>
      <c r="B4818" s="11">
        <f>'Raw Data'!M4817</f>
        <v>19.142187837150299</v>
      </c>
      <c r="C4818" s="11" t="str">
        <f t="shared" si="150"/>
        <v>Free-flow</v>
      </c>
      <c r="D4818" s="11">
        <f>'Raw Data'!P4817</f>
        <v>0</v>
      </c>
      <c r="E4818" s="11" t="str">
        <f t="shared" si="151"/>
        <v>No Accident</v>
      </c>
      <c r="F4818" s="11" t="str">
        <f>'Raw Data'!O4817</f>
        <v>Rain</v>
      </c>
      <c r="G4818" s="11" t="str">
        <f>IFERROR(VLOOKUP(F4818,'Lookup Formulas Demo'!$A$5:$B$8,2,0),"Unknown Weather")</f>
        <v>Reduce Speed, Increase Following Distance</v>
      </c>
      <c r="H4818" s="11" t="str">
        <f>_xlfn.IFNA(INDEX('Lookup Formulas Demo'!$B$5:$B$8,MATCH(F4818,'Lookup Formulas Demo'!$A$5:$A$8,0)),"No Match Found")</f>
        <v>Reduce Speed, Increase Following Distance</v>
      </c>
    </row>
    <row r="4819" spans="1:8" x14ac:dyDescent="0.3">
      <c r="A4819" s="9">
        <f>'Raw Data'!A4818</f>
        <v>45368.722222222197</v>
      </c>
      <c r="B4819" s="11">
        <f>'Raw Data'!M4818</f>
        <v>69.787761838549798</v>
      </c>
      <c r="C4819" s="11" t="str">
        <f t="shared" si="150"/>
        <v>Moderate</v>
      </c>
      <c r="D4819" s="11">
        <f>'Raw Data'!P4818</f>
        <v>0</v>
      </c>
      <c r="E4819" s="11" t="str">
        <f t="shared" si="151"/>
        <v>No Accident</v>
      </c>
      <c r="F4819" s="11" t="str">
        <f>'Raw Data'!O4818</f>
        <v>Rain</v>
      </c>
      <c r="G4819" s="11" t="str">
        <f>IFERROR(VLOOKUP(F4819,'Lookup Formulas Demo'!$A$5:$B$8,2,0),"Unknown Weather")</f>
        <v>Reduce Speed, Increase Following Distance</v>
      </c>
      <c r="H4819" s="11" t="str">
        <f>_xlfn.IFNA(INDEX('Lookup Formulas Demo'!$B$5:$B$8,MATCH(F4819,'Lookup Formulas Demo'!$A$5:$A$8,0)),"No Match Found")</f>
        <v>Reduce Speed, Increase Following Distance</v>
      </c>
    </row>
    <row r="4820" spans="1:8" x14ac:dyDescent="0.3">
      <c r="A4820" s="9">
        <f>'Raw Data'!A4819</f>
        <v>45368.725694444503</v>
      </c>
      <c r="B4820" s="11">
        <f>'Raw Data'!M4819</f>
        <v>22.388350167595199</v>
      </c>
      <c r="C4820" s="11" t="str">
        <f t="shared" si="150"/>
        <v>Free-flow</v>
      </c>
      <c r="D4820" s="11">
        <f>'Raw Data'!P4819</f>
        <v>0</v>
      </c>
      <c r="E4820" s="11" t="str">
        <f t="shared" si="151"/>
        <v>No Accident</v>
      </c>
      <c r="F4820" s="11" t="str">
        <f>'Raw Data'!O4819</f>
        <v>Snow</v>
      </c>
      <c r="G4820" s="11" t="str">
        <f>IFERROR(VLOOKUP(F4820,'Lookup Formulas Demo'!$A$5:$B$8,2,0),"Unknown Weather")</f>
        <v>Extreme Caution, Consider Delay</v>
      </c>
      <c r="H4820" s="11" t="str">
        <f>_xlfn.IFNA(INDEX('Lookup Formulas Demo'!$B$5:$B$8,MATCH(F4820,'Lookup Formulas Demo'!$A$5:$A$8,0)),"No Match Found")</f>
        <v>Extreme Caution, Consider Delay</v>
      </c>
    </row>
    <row r="4821" spans="1:8" x14ac:dyDescent="0.3">
      <c r="A4821" s="9">
        <f>'Raw Data'!A4820</f>
        <v>45368.729166666701</v>
      </c>
      <c r="B4821" s="11">
        <f>'Raw Data'!M4820</f>
        <v>62.231500987474703</v>
      </c>
      <c r="C4821" s="11" t="str">
        <f t="shared" si="150"/>
        <v>Moderate</v>
      </c>
      <c r="D4821" s="11">
        <f>'Raw Data'!P4820</f>
        <v>0</v>
      </c>
      <c r="E4821" s="11" t="str">
        <f t="shared" si="151"/>
        <v>No Accident</v>
      </c>
      <c r="F4821" s="11" t="str">
        <f>'Raw Data'!O4820</f>
        <v>Fog</v>
      </c>
      <c r="G4821" s="11" t="str">
        <f>IFERROR(VLOOKUP(F4821,'Lookup Formulas Demo'!$A$5:$B$8,2,0),"Unknown Weather")</f>
        <v>Use Fog Lights, Reduce Speed</v>
      </c>
      <c r="H4821" s="11" t="str">
        <f>_xlfn.IFNA(INDEX('Lookup Formulas Demo'!$B$5:$B$8,MATCH(F4821,'Lookup Formulas Demo'!$A$5:$A$8,0)),"No Match Found")</f>
        <v>Use Fog Lights, Reduce Speed</v>
      </c>
    </row>
    <row r="4822" spans="1:8" x14ac:dyDescent="0.3">
      <c r="A4822" s="9">
        <f>'Raw Data'!A4821</f>
        <v>45368.732638888898</v>
      </c>
      <c r="B4822" s="11">
        <f>'Raw Data'!M4821</f>
        <v>35.0057388361477</v>
      </c>
      <c r="C4822" s="11" t="str">
        <f t="shared" si="150"/>
        <v>Free-flow</v>
      </c>
      <c r="D4822" s="11">
        <f>'Raw Data'!P4821</f>
        <v>0</v>
      </c>
      <c r="E4822" s="11" t="str">
        <f t="shared" si="151"/>
        <v>No Accident</v>
      </c>
      <c r="F4822" s="11" t="str">
        <f>'Raw Data'!O4821</f>
        <v>Clear</v>
      </c>
      <c r="G4822" s="11" t="str">
        <f>IFERROR(VLOOKUP(F4822,'Lookup Formulas Demo'!$A$5:$B$8,2,0),"Unknown Weather")</f>
        <v>Normal Driving</v>
      </c>
      <c r="H4822" s="11" t="str">
        <f>_xlfn.IFNA(INDEX('Lookup Formulas Demo'!$B$5:$B$8,MATCH(F4822,'Lookup Formulas Demo'!$A$5:$A$8,0)),"No Match Found")</f>
        <v>Normal Driving</v>
      </c>
    </row>
    <row r="4823" spans="1:8" x14ac:dyDescent="0.3">
      <c r="A4823" s="9">
        <f>'Raw Data'!A4822</f>
        <v>45368.736111111102</v>
      </c>
      <c r="B4823" s="11">
        <f>'Raw Data'!M4822</f>
        <v>84.178736877644099</v>
      </c>
      <c r="C4823" s="11" t="str">
        <f t="shared" si="150"/>
        <v>Congested</v>
      </c>
      <c r="D4823" s="11">
        <f>'Raw Data'!P4822</f>
        <v>0</v>
      </c>
      <c r="E4823" s="11" t="str">
        <f t="shared" si="151"/>
        <v>No Accident</v>
      </c>
      <c r="F4823" s="11" t="str">
        <f>'Raw Data'!O4822</f>
        <v>Snow</v>
      </c>
      <c r="G4823" s="11" t="str">
        <f>IFERROR(VLOOKUP(F4823,'Lookup Formulas Demo'!$A$5:$B$8,2,0),"Unknown Weather")</f>
        <v>Extreme Caution, Consider Delay</v>
      </c>
      <c r="H4823" s="11" t="str">
        <f>_xlfn.IFNA(INDEX('Lookup Formulas Demo'!$B$5:$B$8,MATCH(F4823,'Lookup Formulas Demo'!$A$5:$A$8,0)),"No Match Found")</f>
        <v>Extreme Caution, Consider Delay</v>
      </c>
    </row>
    <row r="4824" spans="1:8" x14ac:dyDescent="0.3">
      <c r="A4824" s="9">
        <f>'Raw Data'!A4823</f>
        <v>45368.739583333299</v>
      </c>
      <c r="B4824" s="11">
        <f>'Raw Data'!M4823</f>
        <v>44.3959238706165</v>
      </c>
      <c r="C4824" s="11" t="str">
        <f t="shared" si="150"/>
        <v>Free-flow</v>
      </c>
      <c r="D4824" s="11">
        <f>'Raw Data'!P4823</f>
        <v>0</v>
      </c>
      <c r="E4824" s="11" t="str">
        <f t="shared" si="151"/>
        <v>No Accident</v>
      </c>
      <c r="F4824" s="11" t="str">
        <f>'Raw Data'!O4823</f>
        <v>Snow</v>
      </c>
      <c r="G4824" s="11" t="str">
        <f>IFERROR(VLOOKUP(F4824,'Lookup Formulas Demo'!$A$5:$B$8,2,0),"Unknown Weather")</f>
        <v>Extreme Caution, Consider Delay</v>
      </c>
      <c r="H4824" s="11" t="str">
        <f>_xlfn.IFNA(INDEX('Lookup Formulas Demo'!$B$5:$B$8,MATCH(F4824,'Lookup Formulas Demo'!$A$5:$A$8,0)),"No Match Found")</f>
        <v>Extreme Caution, Consider Delay</v>
      </c>
    </row>
    <row r="4825" spans="1:8" x14ac:dyDescent="0.3">
      <c r="A4825" s="9">
        <f>'Raw Data'!A4824</f>
        <v>45368.743055555598</v>
      </c>
      <c r="B4825" s="11">
        <f>'Raw Data'!M4824</f>
        <v>76.451319479566905</v>
      </c>
      <c r="C4825" s="11" t="str">
        <f t="shared" si="150"/>
        <v>Moderate</v>
      </c>
      <c r="D4825" s="11">
        <f>'Raw Data'!P4824</f>
        <v>0</v>
      </c>
      <c r="E4825" s="11" t="str">
        <f t="shared" si="151"/>
        <v>No Accident</v>
      </c>
      <c r="F4825" s="11" t="str">
        <f>'Raw Data'!O4824</f>
        <v>Snow</v>
      </c>
      <c r="G4825" s="11" t="str">
        <f>IFERROR(VLOOKUP(F4825,'Lookup Formulas Demo'!$A$5:$B$8,2,0),"Unknown Weather")</f>
        <v>Extreme Caution, Consider Delay</v>
      </c>
      <c r="H4825" s="11" t="str">
        <f>_xlfn.IFNA(INDEX('Lookup Formulas Demo'!$B$5:$B$8,MATCH(F4825,'Lookup Formulas Demo'!$A$5:$A$8,0)),"No Match Found")</f>
        <v>Extreme Caution, Consider Delay</v>
      </c>
    </row>
    <row r="4826" spans="1:8" x14ac:dyDescent="0.3">
      <c r="A4826" s="9">
        <f>'Raw Data'!A4825</f>
        <v>45368.746527777803</v>
      </c>
      <c r="B4826" s="11">
        <f>'Raw Data'!M4825</f>
        <v>83.757035492564896</v>
      </c>
      <c r="C4826" s="11" t="str">
        <f t="shared" si="150"/>
        <v>Congested</v>
      </c>
      <c r="D4826" s="11">
        <f>'Raw Data'!P4825</f>
        <v>0</v>
      </c>
      <c r="E4826" s="11" t="str">
        <f t="shared" si="151"/>
        <v>No Accident</v>
      </c>
      <c r="F4826" s="11" t="str">
        <f>'Raw Data'!O4825</f>
        <v>Rain</v>
      </c>
      <c r="G4826" s="11" t="str">
        <f>IFERROR(VLOOKUP(F4826,'Lookup Formulas Demo'!$A$5:$B$8,2,0),"Unknown Weather")</f>
        <v>Reduce Speed, Increase Following Distance</v>
      </c>
      <c r="H4826" s="11" t="str">
        <f>_xlfn.IFNA(INDEX('Lookup Formulas Demo'!$B$5:$B$8,MATCH(F4826,'Lookup Formulas Demo'!$A$5:$A$8,0)),"No Match Found")</f>
        <v>Reduce Speed, Increase Following Distance</v>
      </c>
    </row>
    <row r="4827" spans="1:8" x14ac:dyDescent="0.3">
      <c r="A4827" s="9">
        <f>'Raw Data'!A4826</f>
        <v>45368.75</v>
      </c>
      <c r="B4827" s="11">
        <f>'Raw Data'!M4826</f>
        <v>26.874358307619701</v>
      </c>
      <c r="C4827" s="11" t="str">
        <f t="shared" si="150"/>
        <v>Free-flow</v>
      </c>
      <c r="D4827" s="11">
        <f>'Raw Data'!P4826</f>
        <v>0</v>
      </c>
      <c r="E4827" s="11" t="str">
        <f t="shared" si="151"/>
        <v>No Accident</v>
      </c>
      <c r="F4827" s="11" t="str">
        <f>'Raw Data'!O4826</f>
        <v>Snow</v>
      </c>
      <c r="G4827" s="11" t="str">
        <f>IFERROR(VLOOKUP(F4827,'Lookup Formulas Demo'!$A$5:$B$8,2,0),"Unknown Weather")</f>
        <v>Extreme Caution, Consider Delay</v>
      </c>
      <c r="H4827" s="11" t="str">
        <f>_xlfn.IFNA(INDEX('Lookup Formulas Demo'!$B$5:$B$8,MATCH(F4827,'Lookup Formulas Demo'!$A$5:$A$8,0)),"No Match Found")</f>
        <v>Extreme Caution, Consider Delay</v>
      </c>
    </row>
    <row r="4828" spans="1:8" x14ac:dyDescent="0.3">
      <c r="A4828" s="9">
        <f>'Raw Data'!A4827</f>
        <v>45368.753472222197</v>
      </c>
      <c r="B4828" s="11">
        <f>'Raw Data'!M4827</f>
        <v>33.434987315594398</v>
      </c>
      <c r="C4828" s="11" t="str">
        <f t="shared" si="150"/>
        <v>Free-flow</v>
      </c>
      <c r="D4828" s="11">
        <f>'Raw Data'!P4827</f>
        <v>0</v>
      </c>
      <c r="E4828" s="11" t="str">
        <f t="shared" si="151"/>
        <v>No Accident</v>
      </c>
      <c r="F4828" s="11" t="str">
        <f>'Raw Data'!O4827</f>
        <v>Rain</v>
      </c>
      <c r="G4828" s="11" t="str">
        <f>IFERROR(VLOOKUP(F4828,'Lookup Formulas Demo'!$A$5:$B$8,2,0),"Unknown Weather")</f>
        <v>Reduce Speed, Increase Following Distance</v>
      </c>
      <c r="H4828" s="11" t="str">
        <f>_xlfn.IFNA(INDEX('Lookup Formulas Demo'!$B$5:$B$8,MATCH(F4828,'Lookup Formulas Demo'!$A$5:$A$8,0)),"No Match Found")</f>
        <v>Reduce Speed, Increase Following Distance</v>
      </c>
    </row>
    <row r="4829" spans="1:8" x14ac:dyDescent="0.3">
      <c r="A4829" s="9">
        <f>'Raw Data'!A4828</f>
        <v>45368.756944444503</v>
      </c>
      <c r="B4829" s="11">
        <f>'Raw Data'!M4828</f>
        <v>49.632397997432001</v>
      </c>
      <c r="C4829" s="11" t="str">
        <f t="shared" si="150"/>
        <v>Free-flow</v>
      </c>
      <c r="D4829" s="11">
        <f>'Raw Data'!P4828</f>
        <v>0</v>
      </c>
      <c r="E4829" s="11" t="str">
        <f t="shared" si="151"/>
        <v>No Accident</v>
      </c>
      <c r="F4829" s="11" t="str">
        <f>'Raw Data'!O4828</f>
        <v>Clear</v>
      </c>
      <c r="G4829" s="11" t="str">
        <f>IFERROR(VLOOKUP(F4829,'Lookup Formulas Demo'!$A$5:$B$8,2,0),"Unknown Weather")</f>
        <v>Normal Driving</v>
      </c>
      <c r="H4829" s="11" t="str">
        <f>_xlfn.IFNA(INDEX('Lookup Formulas Demo'!$B$5:$B$8,MATCH(F4829,'Lookup Formulas Demo'!$A$5:$A$8,0)),"No Match Found")</f>
        <v>Normal Driving</v>
      </c>
    </row>
    <row r="4830" spans="1:8" x14ac:dyDescent="0.3">
      <c r="A4830" s="9">
        <f>'Raw Data'!A4829</f>
        <v>45368.760416666701</v>
      </c>
      <c r="B4830" s="11">
        <f>'Raw Data'!M4829</f>
        <v>75.498896978285202</v>
      </c>
      <c r="C4830" s="11" t="str">
        <f t="shared" si="150"/>
        <v>Moderate</v>
      </c>
      <c r="D4830" s="11">
        <f>'Raw Data'!P4829</f>
        <v>0</v>
      </c>
      <c r="E4830" s="11" t="str">
        <f t="shared" si="151"/>
        <v>No Accident</v>
      </c>
      <c r="F4830" s="11" t="str">
        <f>'Raw Data'!O4829</f>
        <v>Fog</v>
      </c>
      <c r="G4830" s="11" t="str">
        <f>IFERROR(VLOOKUP(F4830,'Lookup Formulas Demo'!$A$5:$B$8,2,0),"Unknown Weather")</f>
        <v>Use Fog Lights, Reduce Speed</v>
      </c>
      <c r="H4830" s="11" t="str">
        <f>_xlfn.IFNA(INDEX('Lookup Formulas Demo'!$B$5:$B$8,MATCH(F4830,'Lookup Formulas Demo'!$A$5:$A$8,0)),"No Match Found")</f>
        <v>Use Fog Lights, Reduce Speed</v>
      </c>
    </row>
    <row r="4831" spans="1:8" x14ac:dyDescent="0.3">
      <c r="A4831" s="9">
        <f>'Raw Data'!A4830</f>
        <v>45368.763888888898</v>
      </c>
      <c r="B4831" s="11">
        <f>'Raw Data'!M4830</f>
        <v>88.719709797584002</v>
      </c>
      <c r="C4831" s="11" t="str">
        <f t="shared" si="150"/>
        <v>Congested</v>
      </c>
      <c r="D4831" s="11">
        <f>'Raw Data'!P4830</f>
        <v>0</v>
      </c>
      <c r="E4831" s="11" t="str">
        <f t="shared" si="151"/>
        <v>No Accident</v>
      </c>
      <c r="F4831" s="11" t="str">
        <f>'Raw Data'!O4830</f>
        <v>Rain</v>
      </c>
      <c r="G4831" s="11" t="str">
        <f>IFERROR(VLOOKUP(F4831,'Lookup Formulas Demo'!$A$5:$B$8,2,0),"Unknown Weather")</f>
        <v>Reduce Speed, Increase Following Distance</v>
      </c>
      <c r="H4831" s="11" t="str">
        <f>_xlfn.IFNA(INDEX('Lookup Formulas Demo'!$B$5:$B$8,MATCH(F4831,'Lookup Formulas Demo'!$A$5:$A$8,0)),"No Match Found")</f>
        <v>Reduce Speed, Increase Following Distance</v>
      </c>
    </row>
    <row r="4832" spans="1:8" x14ac:dyDescent="0.3">
      <c r="A4832" s="9">
        <f>'Raw Data'!A4831</f>
        <v>45368.767361111102</v>
      </c>
      <c r="B4832" s="11">
        <f>'Raw Data'!M4831</f>
        <v>77.076015888616695</v>
      </c>
      <c r="C4832" s="11" t="str">
        <f t="shared" si="150"/>
        <v>Moderate</v>
      </c>
      <c r="D4832" s="11">
        <f>'Raw Data'!P4831</f>
        <v>0</v>
      </c>
      <c r="E4832" s="11" t="str">
        <f t="shared" si="151"/>
        <v>No Accident</v>
      </c>
      <c r="F4832" s="11" t="str">
        <f>'Raw Data'!O4831</f>
        <v>Rain</v>
      </c>
      <c r="G4832" s="11" t="str">
        <f>IFERROR(VLOOKUP(F4832,'Lookup Formulas Demo'!$A$5:$B$8,2,0),"Unknown Weather")</f>
        <v>Reduce Speed, Increase Following Distance</v>
      </c>
      <c r="H4832" s="11" t="str">
        <f>_xlfn.IFNA(INDEX('Lookup Formulas Demo'!$B$5:$B$8,MATCH(F4832,'Lookup Formulas Demo'!$A$5:$A$8,0)),"No Match Found")</f>
        <v>Reduce Speed, Increase Following Distance</v>
      </c>
    </row>
    <row r="4833" spans="1:8" x14ac:dyDescent="0.3">
      <c r="A4833" s="9">
        <f>'Raw Data'!A4832</f>
        <v>45368.770833333299</v>
      </c>
      <c r="B4833" s="11">
        <f>'Raw Data'!M4832</f>
        <v>77.235413129210698</v>
      </c>
      <c r="C4833" s="11" t="str">
        <f t="shared" si="150"/>
        <v>Moderate</v>
      </c>
      <c r="D4833" s="11">
        <f>'Raw Data'!P4832</f>
        <v>1</v>
      </c>
      <c r="E4833" s="11" t="str">
        <f t="shared" si="151"/>
        <v>Accident Reported</v>
      </c>
      <c r="F4833" s="11" t="str">
        <f>'Raw Data'!O4832</f>
        <v>Clear</v>
      </c>
      <c r="G4833" s="11" t="str">
        <f>IFERROR(VLOOKUP(F4833,'Lookup Formulas Demo'!$A$5:$B$8,2,0),"Unknown Weather")</f>
        <v>Normal Driving</v>
      </c>
      <c r="H4833" s="11" t="str">
        <f>_xlfn.IFNA(INDEX('Lookup Formulas Demo'!$B$5:$B$8,MATCH(F4833,'Lookup Formulas Demo'!$A$5:$A$8,0)),"No Match Found")</f>
        <v>Normal Driving</v>
      </c>
    </row>
    <row r="4834" spans="1:8" x14ac:dyDescent="0.3">
      <c r="A4834" s="9">
        <f>'Raw Data'!A4833</f>
        <v>45368.774305555598</v>
      </c>
      <c r="B4834" s="11">
        <f>'Raw Data'!M4833</f>
        <v>62.729531685957902</v>
      </c>
      <c r="C4834" s="11" t="str">
        <f t="shared" si="150"/>
        <v>Moderate</v>
      </c>
      <c r="D4834" s="11">
        <f>'Raw Data'!P4833</f>
        <v>0</v>
      </c>
      <c r="E4834" s="11" t="str">
        <f t="shared" si="151"/>
        <v>No Accident</v>
      </c>
      <c r="F4834" s="11" t="str">
        <f>'Raw Data'!O4833</f>
        <v>Clear</v>
      </c>
      <c r="G4834" s="11" t="str">
        <f>IFERROR(VLOOKUP(F4834,'Lookup Formulas Demo'!$A$5:$B$8,2,0),"Unknown Weather")</f>
        <v>Normal Driving</v>
      </c>
      <c r="H4834" s="11" t="str">
        <f>_xlfn.IFNA(INDEX('Lookup Formulas Demo'!$B$5:$B$8,MATCH(F4834,'Lookup Formulas Demo'!$A$5:$A$8,0)),"No Match Found")</f>
        <v>Normal Driving</v>
      </c>
    </row>
    <row r="4835" spans="1:8" x14ac:dyDescent="0.3">
      <c r="A4835" s="9">
        <f>'Raw Data'!A4834</f>
        <v>45368.777777777803</v>
      </c>
      <c r="B4835" s="11">
        <f>'Raw Data'!M4834</f>
        <v>79.658869561828894</v>
      </c>
      <c r="C4835" s="11" t="str">
        <f t="shared" si="150"/>
        <v>Moderate</v>
      </c>
      <c r="D4835" s="11">
        <f>'Raw Data'!P4834</f>
        <v>0</v>
      </c>
      <c r="E4835" s="11" t="str">
        <f t="shared" si="151"/>
        <v>No Accident</v>
      </c>
      <c r="F4835" s="11" t="str">
        <f>'Raw Data'!O4834</f>
        <v>Snow</v>
      </c>
      <c r="G4835" s="11" t="str">
        <f>IFERROR(VLOOKUP(F4835,'Lookup Formulas Demo'!$A$5:$B$8,2,0),"Unknown Weather")</f>
        <v>Extreme Caution, Consider Delay</v>
      </c>
      <c r="H4835" s="11" t="str">
        <f>_xlfn.IFNA(INDEX('Lookup Formulas Demo'!$B$5:$B$8,MATCH(F4835,'Lookup Formulas Demo'!$A$5:$A$8,0)),"No Match Found")</f>
        <v>Extreme Caution, Consider Delay</v>
      </c>
    </row>
    <row r="4836" spans="1:8" x14ac:dyDescent="0.3">
      <c r="A4836" s="9">
        <f>'Raw Data'!A4835</f>
        <v>45368.78125</v>
      </c>
      <c r="B4836" s="11">
        <f>'Raw Data'!M4835</f>
        <v>39.7274542702635</v>
      </c>
      <c r="C4836" s="11" t="str">
        <f t="shared" si="150"/>
        <v>Free-flow</v>
      </c>
      <c r="D4836" s="11">
        <f>'Raw Data'!P4835</f>
        <v>1</v>
      </c>
      <c r="E4836" s="11" t="str">
        <f t="shared" si="151"/>
        <v>Accident Reported</v>
      </c>
      <c r="F4836" s="11" t="str">
        <f>'Raw Data'!O4835</f>
        <v>Snow</v>
      </c>
      <c r="G4836" s="11" t="str">
        <f>IFERROR(VLOOKUP(F4836,'Lookup Formulas Demo'!$A$5:$B$8,2,0),"Unknown Weather")</f>
        <v>Extreme Caution, Consider Delay</v>
      </c>
      <c r="H4836" s="11" t="str">
        <f>_xlfn.IFNA(INDEX('Lookup Formulas Demo'!$B$5:$B$8,MATCH(F4836,'Lookup Formulas Demo'!$A$5:$A$8,0)),"No Match Found")</f>
        <v>Extreme Caution, Consider Delay</v>
      </c>
    </row>
    <row r="4837" spans="1:8" x14ac:dyDescent="0.3">
      <c r="A4837" s="9">
        <f>'Raw Data'!A4836</f>
        <v>45368.784722222197</v>
      </c>
      <c r="B4837" s="11">
        <f>'Raw Data'!M4836</f>
        <v>13.146779244761101</v>
      </c>
      <c r="C4837" s="11" t="str">
        <f t="shared" si="150"/>
        <v>Free-flow</v>
      </c>
      <c r="D4837" s="11">
        <f>'Raw Data'!P4836</f>
        <v>0</v>
      </c>
      <c r="E4837" s="11" t="str">
        <f t="shared" si="151"/>
        <v>No Accident</v>
      </c>
      <c r="F4837" s="11" t="str">
        <f>'Raw Data'!O4836</f>
        <v>Snow</v>
      </c>
      <c r="G4837" s="11" t="str">
        <f>IFERROR(VLOOKUP(F4837,'Lookup Formulas Demo'!$A$5:$B$8,2,0),"Unknown Weather")</f>
        <v>Extreme Caution, Consider Delay</v>
      </c>
      <c r="H4837" s="11" t="str">
        <f>_xlfn.IFNA(INDEX('Lookup Formulas Demo'!$B$5:$B$8,MATCH(F4837,'Lookup Formulas Demo'!$A$5:$A$8,0)),"No Match Found")</f>
        <v>Extreme Caution, Consider Delay</v>
      </c>
    </row>
    <row r="4838" spans="1:8" x14ac:dyDescent="0.3">
      <c r="A4838" s="9">
        <f>'Raw Data'!A4837</f>
        <v>45368.788194444503</v>
      </c>
      <c r="B4838" s="11">
        <f>'Raw Data'!M4837</f>
        <v>55.724309639470803</v>
      </c>
      <c r="C4838" s="11" t="str">
        <f t="shared" si="150"/>
        <v>Moderate</v>
      </c>
      <c r="D4838" s="11">
        <f>'Raw Data'!P4837</f>
        <v>0</v>
      </c>
      <c r="E4838" s="11" t="str">
        <f t="shared" si="151"/>
        <v>No Accident</v>
      </c>
      <c r="F4838" s="11" t="str">
        <f>'Raw Data'!O4837</f>
        <v>Snow</v>
      </c>
      <c r="G4838" s="11" t="str">
        <f>IFERROR(VLOOKUP(F4838,'Lookup Formulas Demo'!$A$5:$B$8,2,0),"Unknown Weather")</f>
        <v>Extreme Caution, Consider Delay</v>
      </c>
      <c r="H4838" s="11" t="str">
        <f>_xlfn.IFNA(INDEX('Lookup Formulas Demo'!$B$5:$B$8,MATCH(F4838,'Lookup Formulas Demo'!$A$5:$A$8,0)),"No Match Found")</f>
        <v>Extreme Caution, Consider Delay</v>
      </c>
    </row>
    <row r="4839" spans="1:8" x14ac:dyDescent="0.3">
      <c r="A4839" s="9">
        <f>'Raw Data'!A4838</f>
        <v>45368.791666666701</v>
      </c>
      <c r="B4839" s="11">
        <f>'Raw Data'!M4838</f>
        <v>18.3073177591952</v>
      </c>
      <c r="C4839" s="11" t="str">
        <f t="shared" si="150"/>
        <v>Free-flow</v>
      </c>
      <c r="D4839" s="11">
        <f>'Raw Data'!P4838</f>
        <v>0</v>
      </c>
      <c r="E4839" s="11" t="str">
        <f t="shared" si="151"/>
        <v>No Accident</v>
      </c>
      <c r="F4839" s="11" t="str">
        <f>'Raw Data'!O4838</f>
        <v>Rain</v>
      </c>
      <c r="G4839" s="11" t="str">
        <f>IFERROR(VLOOKUP(F4839,'Lookup Formulas Demo'!$A$5:$B$8,2,0),"Unknown Weather")</f>
        <v>Reduce Speed, Increase Following Distance</v>
      </c>
      <c r="H4839" s="11" t="str">
        <f>_xlfn.IFNA(INDEX('Lookup Formulas Demo'!$B$5:$B$8,MATCH(F4839,'Lookup Formulas Demo'!$A$5:$A$8,0)),"No Match Found")</f>
        <v>Reduce Speed, Increase Following Distance</v>
      </c>
    </row>
    <row r="4840" spans="1:8" x14ac:dyDescent="0.3">
      <c r="A4840" s="9">
        <f>'Raw Data'!A4839</f>
        <v>45368.795138888898</v>
      </c>
      <c r="B4840" s="11">
        <f>'Raw Data'!M4839</f>
        <v>51.356115863528402</v>
      </c>
      <c r="C4840" s="11" t="str">
        <f t="shared" si="150"/>
        <v>Moderate</v>
      </c>
      <c r="D4840" s="11">
        <f>'Raw Data'!P4839</f>
        <v>0</v>
      </c>
      <c r="E4840" s="11" t="str">
        <f t="shared" si="151"/>
        <v>No Accident</v>
      </c>
      <c r="F4840" s="11" t="str">
        <f>'Raw Data'!O4839</f>
        <v>Fog</v>
      </c>
      <c r="G4840" s="11" t="str">
        <f>IFERROR(VLOOKUP(F4840,'Lookup Formulas Demo'!$A$5:$B$8,2,0),"Unknown Weather")</f>
        <v>Use Fog Lights, Reduce Speed</v>
      </c>
      <c r="H4840" s="11" t="str">
        <f>_xlfn.IFNA(INDEX('Lookup Formulas Demo'!$B$5:$B$8,MATCH(F4840,'Lookup Formulas Demo'!$A$5:$A$8,0)),"No Match Found")</f>
        <v>Use Fog Lights, Reduce Speed</v>
      </c>
    </row>
    <row r="4841" spans="1:8" x14ac:dyDescent="0.3">
      <c r="A4841" s="9">
        <f>'Raw Data'!A4840</f>
        <v>45368.798611111102</v>
      </c>
      <c r="B4841" s="11">
        <f>'Raw Data'!M4840</f>
        <v>41.277705426133501</v>
      </c>
      <c r="C4841" s="11" t="str">
        <f t="shared" si="150"/>
        <v>Free-flow</v>
      </c>
      <c r="D4841" s="11">
        <f>'Raw Data'!P4840</f>
        <v>0</v>
      </c>
      <c r="E4841" s="11" t="str">
        <f t="shared" si="151"/>
        <v>No Accident</v>
      </c>
      <c r="F4841" s="11" t="str">
        <f>'Raw Data'!O4840</f>
        <v>Fog</v>
      </c>
      <c r="G4841" s="11" t="str">
        <f>IFERROR(VLOOKUP(F4841,'Lookup Formulas Demo'!$A$5:$B$8,2,0),"Unknown Weather")</f>
        <v>Use Fog Lights, Reduce Speed</v>
      </c>
      <c r="H4841" s="11" t="str">
        <f>_xlfn.IFNA(INDEX('Lookup Formulas Demo'!$B$5:$B$8,MATCH(F4841,'Lookup Formulas Demo'!$A$5:$A$8,0)),"No Match Found")</f>
        <v>Use Fog Lights, Reduce Speed</v>
      </c>
    </row>
    <row r="4842" spans="1:8" x14ac:dyDescent="0.3">
      <c r="A4842" s="9">
        <f>'Raw Data'!A4841</f>
        <v>45368.802083333299</v>
      </c>
      <c r="B4842" s="11">
        <f>'Raw Data'!M4841</f>
        <v>16.698720652131801</v>
      </c>
      <c r="C4842" s="11" t="str">
        <f t="shared" si="150"/>
        <v>Free-flow</v>
      </c>
      <c r="D4842" s="11">
        <f>'Raw Data'!P4841</f>
        <v>0</v>
      </c>
      <c r="E4842" s="11" t="str">
        <f t="shared" si="151"/>
        <v>No Accident</v>
      </c>
      <c r="F4842" s="11" t="str">
        <f>'Raw Data'!O4841</f>
        <v>Clear</v>
      </c>
      <c r="G4842" s="11" t="str">
        <f>IFERROR(VLOOKUP(F4842,'Lookup Formulas Demo'!$A$5:$B$8,2,0),"Unknown Weather")</f>
        <v>Normal Driving</v>
      </c>
      <c r="H4842" s="11" t="str">
        <f>_xlfn.IFNA(INDEX('Lookup Formulas Demo'!$B$5:$B$8,MATCH(F4842,'Lookup Formulas Demo'!$A$5:$A$8,0)),"No Match Found")</f>
        <v>Normal Driving</v>
      </c>
    </row>
    <row r="4843" spans="1:8" x14ac:dyDescent="0.3">
      <c r="A4843" s="9">
        <f>'Raw Data'!A4842</f>
        <v>45368.805555555598</v>
      </c>
      <c r="B4843" s="11">
        <f>'Raw Data'!M4842</f>
        <v>91.191408277521901</v>
      </c>
      <c r="C4843" s="11" t="str">
        <f t="shared" si="150"/>
        <v>Congested</v>
      </c>
      <c r="D4843" s="11">
        <f>'Raw Data'!P4842</f>
        <v>0</v>
      </c>
      <c r="E4843" s="11" t="str">
        <f t="shared" si="151"/>
        <v>No Accident</v>
      </c>
      <c r="F4843" s="11" t="str">
        <f>'Raw Data'!O4842</f>
        <v>Clear</v>
      </c>
      <c r="G4843" s="11" t="str">
        <f>IFERROR(VLOOKUP(F4843,'Lookup Formulas Demo'!$A$5:$B$8,2,0),"Unknown Weather")</f>
        <v>Normal Driving</v>
      </c>
      <c r="H4843" s="11" t="str">
        <f>_xlfn.IFNA(INDEX('Lookup Formulas Demo'!$B$5:$B$8,MATCH(F4843,'Lookup Formulas Demo'!$A$5:$A$8,0)),"No Match Found")</f>
        <v>Normal Driving</v>
      </c>
    </row>
    <row r="4844" spans="1:8" x14ac:dyDescent="0.3">
      <c r="A4844" s="9">
        <f>'Raw Data'!A4843</f>
        <v>45368.809027777803</v>
      </c>
      <c r="B4844" s="11">
        <f>'Raw Data'!M4843</f>
        <v>59.760963871365902</v>
      </c>
      <c r="C4844" s="11" t="str">
        <f t="shared" si="150"/>
        <v>Moderate</v>
      </c>
      <c r="D4844" s="11">
        <f>'Raw Data'!P4843</f>
        <v>0</v>
      </c>
      <c r="E4844" s="11" t="str">
        <f t="shared" si="151"/>
        <v>No Accident</v>
      </c>
      <c r="F4844" s="11" t="str">
        <f>'Raw Data'!O4843</f>
        <v>Rain</v>
      </c>
      <c r="G4844" s="11" t="str">
        <f>IFERROR(VLOOKUP(F4844,'Lookup Formulas Demo'!$A$5:$B$8,2,0),"Unknown Weather")</f>
        <v>Reduce Speed, Increase Following Distance</v>
      </c>
      <c r="H4844" s="11" t="str">
        <f>_xlfn.IFNA(INDEX('Lookup Formulas Demo'!$B$5:$B$8,MATCH(F4844,'Lookup Formulas Demo'!$A$5:$A$8,0)),"No Match Found")</f>
        <v>Reduce Speed, Increase Following Distance</v>
      </c>
    </row>
    <row r="4845" spans="1:8" x14ac:dyDescent="0.3">
      <c r="A4845" s="9">
        <f>'Raw Data'!A4844</f>
        <v>45368.8125</v>
      </c>
      <c r="B4845" s="11">
        <f>'Raw Data'!M4844</f>
        <v>80.284291779182595</v>
      </c>
      <c r="C4845" s="11" t="str">
        <f t="shared" si="150"/>
        <v>Congested</v>
      </c>
      <c r="D4845" s="11">
        <f>'Raw Data'!P4844</f>
        <v>0</v>
      </c>
      <c r="E4845" s="11" t="str">
        <f t="shared" si="151"/>
        <v>No Accident</v>
      </c>
      <c r="F4845" s="11" t="str">
        <f>'Raw Data'!O4844</f>
        <v>Snow</v>
      </c>
      <c r="G4845" s="11" t="str">
        <f>IFERROR(VLOOKUP(F4845,'Lookup Formulas Demo'!$A$5:$B$8,2,0),"Unknown Weather")</f>
        <v>Extreme Caution, Consider Delay</v>
      </c>
      <c r="H4845" s="11" t="str">
        <f>_xlfn.IFNA(INDEX('Lookup Formulas Demo'!$B$5:$B$8,MATCH(F4845,'Lookup Formulas Demo'!$A$5:$A$8,0)),"No Match Found")</f>
        <v>Extreme Caution, Consider Delay</v>
      </c>
    </row>
    <row r="4846" spans="1:8" x14ac:dyDescent="0.3">
      <c r="A4846" s="9">
        <f>'Raw Data'!A4845</f>
        <v>45368.815972222197</v>
      </c>
      <c r="B4846" s="11">
        <f>'Raw Data'!M4845</f>
        <v>25.8549161643306</v>
      </c>
      <c r="C4846" s="11" t="str">
        <f t="shared" si="150"/>
        <v>Free-flow</v>
      </c>
      <c r="D4846" s="11">
        <f>'Raw Data'!P4845</f>
        <v>0</v>
      </c>
      <c r="E4846" s="11" t="str">
        <f t="shared" si="151"/>
        <v>No Accident</v>
      </c>
      <c r="F4846" s="11" t="str">
        <f>'Raw Data'!O4845</f>
        <v>Snow</v>
      </c>
      <c r="G4846" s="11" t="str">
        <f>IFERROR(VLOOKUP(F4846,'Lookup Formulas Demo'!$A$5:$B$8,2,0),"Unknown Weather")</f>
        <v>Extreme Caution, Consider Delay</v>
      </c>
      <c r="H4846" s="11" t="str">
        <f>_xlfn.IFNA(INDEX('Lookup Formulas Demo'!$B$5:$B$8,MATCH(F4846,'Lookup Formulas Demo'!$A$5:$A$8,0)),"No Match Found")</f>
        <v>Extreme Caution, Consider Delay</v>
      </c>
    </row>
    <row r="4847" spans="1:8" x14ac:dyDescent="0.3">
      <c r="A4847" s="9">
        <f>'Raw Data'!A4846</f>
        <v>45368.819444444503</v>
      </c>
      <c r="B4847" s="11">
        <f>'Raw Data'!M4846</f>
        <v>51.641469886875797</v>
      </c>
      <c r="C4847" s="11" t="str">
        <f t="shared" si="150"/>
        <v>Moderate</v>
      </c>
      <c r="D4847" s="11">
        <f>'Raw Data'!P4846</f>
        <v>0</v>
      </c>
      <c r="E4847" s="11" t="str">
        <f t="shared" si="151"/>
        <v>No Accident</v>
      </c>
      <c r="F4847" s="11" t="str">
        <f>'Raw Data'!O4846</f>
        <v>Clear</v>
      </c>
      <c r="G4847" s="11" t="str">
        <f>IFERROR(VLOOKUP(F4847,'Lookup Formulas Demo'!$A$5:$B$8,2,0),"Unknown Weather")</f>
        <v>Normal Driving</v>
      </c>
      <c r="H4847" s="11" t="str">
        <f>_xlfn.IFNA(INDEX('Lookup Formulas Demo'!$B$5:$B$8,MATCH(F4847,'Lookup Formulas Demo'!$A$5:$A$8,0)),"No Match Found")</f>
        <v>Normal Driving</v>
      </c>
    </row>
    <row r="4848" spans="1:8" x14ac:dyDescent="0.3">
      <c r="A4848" s="9">
        <f>'Raw Data'!A4847</f>
        <v>45368.822916666701</v>
      </c>
      <c r="B4848" s="11">
        <f>'Raw Data'!M4847</f>
        <v>55.454145859293099</v>
      </c>
      <c r="C4848" s="11" t="str">
        <f t="shared" si="150"/>
        <v>Moderate</v>
      </c>
      <c r="D4848" s="11">
        <f>'Raw Data'!P4847</f>
        <v>0</v>
      </c>
      <c r="E4848" s="11" t="str">
        <f t="shared" si="151"/>
        <v>No Accident</v>
      </c>
      <c r="F4848" s="11" t="str">
        <f>'Raw Data'!O4847</f>
        <v>Clear</v>
      </c>
      <c r="G4848" s="11" t="str">
        <f>IFERROR(VLOOKUP(F4848,'Lookup Formulas Demo'!$A$5:$B$8,2,0),"Unknown Weather")</f>
        <v>Normal Driving</v>
      </c>
      <c r="H4848" s="11" t="str">
        <f>_xlfn.IFNA(INDEX('Lookup Formulas Demo'!$B$5:$B$8,MATCH(F4848,'Lookup Formulas Demo'!$A$5:$A$8,0)),"No Match Found")</f>
        <v>Normal Driving</v>
      </c>
    </row>
    <row r="4849" spans="1:8" x14ac:dyDescent="0.3">
      <c r="A4849" s="9">
        <f>'Raw Data'!A4848</f>
        <v>45368.826388888898</v>
      </c>
      <c r="B4849" s="11">
        <f>'Raw Data'!M4848</f>
        <v>57.366282671360999</v>
      </c>
      <c r="C4849" s="11" t="str">
        <f t="shared" si="150"/>
        <v>Moderate</v>
      </c>
      <c r="D4849" s="11">
        <f>'Raw Data'!P4848</f>
        <v>0</v>
      </c>
      <c r="E4849" s="11" t="str">
        <f t="shared" si="151"/>
        <v>No Accident</v>
      </c>
      <c r="F4849" s="11" t="str">
        <f>'Raw Data'!O4848</f>
        <v>Clear</v>
      </c>
      <c r="G4849" s="11" t="str">
        <f>IFERROR(VLOOKUP(F4849,'Lookup Formulas Demo'!$A$5:$B$8,2,0),"Unknown Weather")</f>
        <v>Normal Driving</v>
      </c>
      <c r="H4849" s="11" t="str">
        <f>_xlfn.IFNA(INDEX('Lookup Formulas Demo'!$B$5:$B$8,MATCH(F4849,'Lookup Formulas Demo'!$A$5:$A$8,0)),"No Match Found")</f>
        <v>Normal Driving</v>
      </c>
    </row>
    <row r="4850" spans="1:8" x14ac:dyDescent="0.3">
      <c r="A4850" s="9">
        <f>'Raw Data'!A4849</f>
        <v>45368.829861111102</v>
      </c>
      <c r="B4850" s="11">
        <f>'Raw Data'!M4849</f>
        <v>45.543895474658498</v>
      </c>
      <c r="C4850" s="11" t="str">
        <f t="shared" si="150"/>
        <v>Free-flow</v>
      </c>
      <c r="D4850" s="11">
        <f>'Raw Data'!P4849</f>
        <v>0</v>
      </c>
      <c r="E4850" s="11" t="str">
        <f t="shared" si="151"/>
        <v>No Accident</v>
      </c>
      <c r="F4850" s="11" t="str">
        <f>'Raw Data'!O4849</f>
        <v>Clear</v>
      </c>
      <c r="G4850" s="11" t="str">
        <f>IFERROR(VLOOKUP(F4850,'Lookup Formulas Demo'!$A$5:$B$8,2,0),"Unknown Weather")</f>
        <v>Normal Driving</v>
      </c>
      <c r="H4850" s="11" t="str">
        <f>_xlfn.IFNA(INDEX('Lookup Formulas Demo'!$B$5:$B$8,MATCH(F4850,'Lookup Formulas Demo'!$A$5:$A$8,0)),"No Match Found")</f>
        <v>Normal Driving</v>
      </c>
    </row>
    <row r="4851" spans="1:8" x14ac:dyDescent="0.3">
      <c r="A4851" s="9">
        <f>'Raw Data'!A4850</f>
        <v>45368.833333333299</v>
      </c>
      <c r="B4851" s="11">
        <f>'Raw Data'!M4850</f>
        <v>49.454973149479201</v>
      </c>
      <c r="C4851" s="11" t="str">
        <f t="shared" si="150"/>
        <v>Free-flow</v>
      </c>
      <c r="D4851" s="11">
        <f>'Raw Data'!P4850</f>
        <v>0</v>
      </c>
      <c r="E4851" s="11" t="str">
        <f t="shared" si="151"/>
        <v>No Accident</v>
      </c>
      <c r="F4851" s="11" t="str">
        <f>'Raw Data'!O4850</f>
        <v>Clear</v>
      </c>
      <c r="G4851" s="11" t="str">
        <f>IFERROR(VLOOKUP(F4851,'Lookup Formulas Demo'!$A$5:$B$8,2,0),"Unknown Weather")</f>
        <v>Normal Driving</v>
      </c>
      <c r="H4851" s="11" t="str">
        <f>_xlfn.IFNA(INDEX('Lookup Formulas Demo'!$B$5:$B$8,MATCH(F4851,'Lookup Formulas Demo'!$A$5:$A$8,0)),"No Match Found")</f>
        <v>Normal Driving</v>
      </c>
    </row>
    <row r="4852" spans="1:8" x14ac:dyDescent="0.3">
      <c r="A4852" s="9">
        <f>'Raw Data'!A4851</f>
        <v>45368.836805555598</v>
      </c>
      <c r="B4852" s="11">
        <f>'Raw Data'!M4851</f>
        <v>74.509157126632104</v>
      </c>
      <c r="C4852" s="11" t="str">
        <f t="shared" si="150"/>
        <v>Moderate</v>
      </c>
      <c r="D4852" s="11">
        <f>'Raw Data'!P4851</f>
        <v>0</v>
      </c>
      <c r="E4852" s="11" t="str">
        <f t="shared" si="151"/>
        <v>No Accident</v>
      </c>
      <c r="F4852" s="11" t="str">
        <f>'Raw Data'!O4851</f>
        <v>Fog</v>
      </c>
      <c r="G4852" s="11" t="str">
        <f>IFERROR(VLOOKUP(F4852,'Lookup Formulas Demo'!$A$5:$B$8,2,0),"Unknown Weather")</f>
        <v>Use Fog Lights, Reduce Speed</v>
      </c>
      <c r="H4852" s="11" t="str">
        <f>_xlfn.IFNA(INDEX('Lookup Formulas Demo'!$B$5:$B$8,MATCH(F4852,'Lookup Formulas Demo'!$A$5:$A$8,0)),"No Match Found")</f>
        <v>Use Fog Lights, Reduce Speed</v>
      </c>
    </row>
    <row r="4853" spans="1:8" x14ac:dyDescent="0.3">
      <c r="A4853" s="9">
        <f>'Raw Data'!A4852</f>
        <v>45368.840277777803</v>
      </c>
      <c r="B4853" s="11">
        <f>'Raw Data'!M4852</f>
        <v>26.5165960400935</v>
      </c>
      <c r="C4853" s="11" t="str">
        <f t="shared" si="150"/>
        <v>Free-flow</v>
      </c>
      <c r="D4853" s="11">
        <f>'Raw Data'!P4852</f>
        <v>1</v>
      </c>
      <c r="E4853" s="11" t="str">
        <f t="shared" si="151"/>
        <v>Accident Reported</v>
      </c>
      <c r="F4853" s="11" t="str">
        <f>'Raw Data'!O4852</f>
        <v>Snow</v>
      </c>
      <c r="G4853" s="11" t="str">
        <f>IFERROR(VLOOKUP(F4853,'Lookup Formulas Demo'!$A$5:$B$8,2,0),"Unknown Weather")</f>
        <v>Extreme Caution, Consider Delay</v>
      </c>
      <c r="H4853" s="11" t="str">
        <f>_xlfn.IFNA(INDEX('Lookup Formulas Demo'!$B$5:$B$8,MATCH(F4853,'Lookup Formulas Demo'!$A$5:$A$8,0)),"No Match Found")</f>
        <v>Extreme Caution, Consider Delay</v>
      </c>
    </row>
    <row r="4854" spans="1:8" x14ac:dyDescent="0.3">
      <c r="A4854" s="9">
        <f>'Raw Data'!A4853</f>
        <v>45368.84375</v>
      </c>
      <c r="B4854" s="11">
        <f>'Raw Data'!M4853</f>
        <v>62.729746917044501</v>
      </c>
      <c r="C4854" s="11" t="str">
        <f t="shared" si="150"/>
        <v>Moderate</v>
      </c>
      <c r="D4854" s="11">
        <f>'Raw Data'!P4853</f>
        <v>1</v>
      </c>
      <c r="E4854" s="11" t="str">
        <f t="shared" si="151"/>
        <v>Accident Reported</v>
      </c>
      <c r="F4854" s="11" t="str">
        <f>'Raw Data'!O4853</f>
        <v>Fog</v>
      </c>
      <c r="G4854" s="11" t="str">
        <f>IFERROR(VLOOKUP(F4854,'Lookup Formulas Demo'!$A$5:$B$8,2,0),"Unknown Weather")</f>
        <v>Use Fog Lights, Reduce Speed</v>
      </c>
      <c r="H4854" s="11" t="str">
        <f>_xlfn.IFNA(INDEX('Lookup Formulas Demo'!$B$5:$B$8,MATCH(F4854,'Lookup Formulas Demo'!$A$5:$A$8,0)),"No Match Found")</f>
        <v>Use Fog Lights, Reduce Speed</v>
      </c>
    </row>
    <row r="4855" spans="1:8" x14ac:dyDescent="0.3">
      <c r="A4855" s="9">
        <f>'Raw Data'!A4854</f>
        <v>45368.847222222197</v>
      </c>
      <c r="B4855" s="11">
        <f>'Raw Data'!M4854</f>
        <v>48.521849236422398</v>
      </c>
      <c r="C4855" s="11" t="str">
        <f t="shared" si="150"/>
        <v>Free-flow</v>
      </c>
      <c r="D4855" s="11">
        <f>'Raw Data'!P4854</f>
        <v>0</v>
      </c>
      <c r="E4855" s="11" t="str">
        <f t="shared" si="151"/>
        <v>No Accident</v>
      </c>
      <c r="F4855" s="11" t="str">
        <f>'Raw Data'!O4854</f>
        <v>Snow</v>
      </c>
      <c r="G4855" s="11" t="str">
        <f>IFERROR(VLOOKUP(F4855,'Lookup Formulas Demo'!$A$5:$B$8,2,0),"Unknown Weather")</f>
        <v>Extreme Caution, Consider Delay</v>
      </c>
      <c r="H4855" s="11" t="str">
        <f>_xlfn.IFNA(INDEX('Lookup Formulas Demo'!$B$5:$B$8,MATCH(F4855,'Lookup Formulas Demo'!$A$5:$A$8,0)),"No Match Found")</f>
        <v>Extreme Caution, Consider Delay</v>
      </c>
    </row>
    <row r="4856" spans="1:8" x14ac:dyDescent="0.3">
      <c r="A4856" s="9">
        <f>'Raw Data'!A4855</f>
        <v>45368.850694444503</v>
      </c>
      <c r="B4856" s="11">
        <f>'Raw Data'!M4855</f>
        <v>22.269300781536899</v>
      </c>
      <c r="C4856" s="11" t="str">
        <f t="shared" si="150"/>
        <v>Free-flow</v>
      </c>
      <c r="D4856" s="11">
        <f>'Raw Data'!P4855</f>
        <v>0</v>
      </c>
      <c r="E4856" s="11" t="str">
        <f t="shared" si="151"/>
        <v>No Accident</v>
      </c>
      <c r="F4856" s="11" t="str">
        <f>'Raw Data'!O4855</f>
        <v>Clear</v>
      </c>
      <c r="G4856" s="11" t="str">
        <f>IFERROR(VLOOKUP(F4856,'Lookup Formulas Demo'!$A$5:$B$8,2,0),"Unknown Weather")</f>
        <v>Normal Driving</v>
      </c>
      <c r="H4856" s="11" t="str">
        <f>_xlfn.IFNA(INDEX('Lookup Formulas Demo'!$B$5:$B$8,MATCH(F4856,'Lookup Formulas Demo'!$A$5:$A$8,0)),"No Match Found")</f>
        <v>Normal Driving</v>
      </c>
    </row>
    <row r="4857" spans="1:8" x14ac:dyDescent="0.3">
      <c r="A4857" s="9">
        <f>'Raw Data'!A4856</f>
        <v>45368.854166666701</v>
      </c>
      <c r="B4857" s="11">
        <f>'Raw Data'!M4856</f>
        <v>97.5888735192284</v>
      </c>
      <c r="C4857" s="11" t="str">
        <f t="shared" si="150"/>
        <v>Congested</v>
      </c>
      <c r="D4857" s="11">
        <f>'Raw Data'!P4856</f>
        <v>0</v>
      </c>
      <c r="E4857" s="11" t="str">
        <f t="shared" si="151"/>
        <v>No Accident</v>
      </c>
      <c r="F4857" s="11" t="str">
        <f>'Raw Data'!O4856</f>
        <v>Rain</v>
      </c>
      <c r="G4857" s="11" t="str">
        <f>IFERROR(VLOOKUP(F4857,'Lookup Formulas Demo'!$A$5:$B$8,2,0),"Unknown Weather")</f>
        <v>Reduce Speed, Increase Following Distance</v>
      </c>
      <c r="H4857" s="11" t="str">
        <f>_xlfn.IFNA(INDEX('Lookup Formulas Demo'!$B$5:$B$8,MATCH(F4857,'Lookup Formulas Demo'!$A$5:$A$8,0)),"No Match Found")</f>
        <v>Reduce Speed, Increase Following Distance</v>
      </c>
    </row>
    <row r="4858" spans="1:8" x14ac:dyDescent="0.3">
      <c r="A4858" s="9">
        <f>'Raw Data'!A4857</f>
        <v>45368.857638888898</v>
      </c>
      <c r="B4858" s="11">
        <f>'Raw Data'!M4857</f>
        <v>53.197712018575501</v>
      </c>
      <c r="C4858" s="11" t="str">
        <f t="shared" si="150"/>
        <v>Moderate</v>
      </c>
      <c r="D4858" s="11">
        <f>'Raw Data'!P4857</f>
        <v>0</v>
      </c>
      <c r="E4858" s="11" t="str">
        <f t="shared" si="151"/>
        <v>No Accident</v>
      </c>
      <c r="F4858" s="11" t="str">
        <f>'Raw Data'!O4857</f>
        <v>Snow</v>
      </c>
      <c r="G4858" s="11" t="str">
        <f>IFERROR(VLOOKUP(F4858,'Lookup Formulas Demo'!$A$5:$B$8,2,0),"Unknown Weather")</f>
        <v>Extreme Caution, Consider Delay</v>
      </c>
      <c r="H4858" s="11" t="str">
        <f>_xlfn.IFNA(INDEX('Lookup Formulas Demo'!$B$5:$B$8,MATCH(F4858,'Lookup Formulas Demo'!$A$5:$A$8,0)),"No Match Found")</f>
        <v>Extreme Caution, Consider Delay</v>
      </c>
    </row>
    <row r="4859" spans="1:8" x14ac:dyDescent="0.3">
      <c r="A4859" s="9">
        <f>'Raw Data'!A4858</f>
        <v>45368.861111111102</v>
      </c>
      <c r="B4859" s="11">
        <f>'Raw Data'!M4858</f>
        <v>12.1832484359778</v>
      </c>
      <c r="C4859" s="11" t="str">
        <f t="shared" si="150"/>
        <v>Free-flow</v>
      </c>
      <c r="D4859" s="11">
        <f>'Raw Data'!P4858</f>
        <v>0</v>
      </c>
      <c r="E4859" s="11" t="str">
        <f t="shared" si="151"/>
        <v>No Accident</v>
      </c>
      <c r="F4859" s="11" t="str">
        <f>'Raw Data'!O4858</f>
        <v>Clear</v>
      </c>
      <c r="G4859" s="11" t="str">
        <f>IFERROR(VLOOKUP(F4859,'Lookup Formulas Demo'!$A$5:$B$8,2,0),"Unknown Weather")</f>
        <v>Normal Driving</v>
      </c>
      <c r="H4859" s="11" t="str">
        <f>_xlfn.IFNA(INDEX('Lookup Formulas Demo'!$B$5:$B$8,MATCH(F4859,'Lookup Formulas Demo'!$A$5:$A$8,0)),"No Match Found")</f>
        <v>Normal Driving</v>
      </c>
    </row>
    <row r="4860" spans="1:8" x14ac:dyDescent="0.3">
      <c r="A4860" s="9">
        <f>'Raw Data'!A4859</f>
        <v>45368.864583333299</v>
      </c>
      <c r="B4860" s="11">
        <f>'Raw Data'!M4859</f>
        <v>39.142971169449801</v>
      </c>
      <c r="C4860" s="11" t="str">
        <f t="shared" si="150"/>
        <v>Free-flow</v>
      </c>
      <c r="D4860" s="11">
        <f>'Raw Data'!P4859</f>
        <v>0</v>
      </c>
      <c r="E4860" s="11" t="str">
        <f t="shared" si="151"/>
        <v>No Accident</v>
      </c>
      <c r="F4860" s="11" t="str">
        <f>'Raw Data'!O4859</f>
        <v>Rain</v>
      </c>
      <c r="G4860" s="11" t="str">
        <f>IFERROR(VLOOKUP(F4860,'Lookup Formulas Demo'!$A$5:$B$8,2,0),"Unknown Weather")</f>
        <v>Reduce Speed, Increase Following Distance</v>
      </c>
      <c r="H4860" s="11" t="str">
        <f>_xlfn.IFNA(INDEX('Lookup Formulas Demo'!$B$5:$B$8,MATCH(F4860,'Lookup Formulas Demo'!$A$5:$A$8,0)),"No Match Found")</f>
        <v>Reduce Speed, Increase Following Distance</v>
      </c>
    </row>
    <row r="4861" spans="1:8" x14ac:dyDescent="0.3">
      <c r="A4861" s="9">
        <f>'Raw Data'!A4860</f>
        <v>45368.868055555598</v>
      </c>
      <c r="B4861" s="11">
        <f>'Raw Data'!M4860</f>
        <v>34.881444602357703</v>
      </c>
      <c r="C4861" s="11" t="str">
        <f t="shared" si="150"/>
        <v>Free-flow</v>
      </c>
      <c r="D4861" s="11">
        <f>'Raw Data'!P4860</f>
        <v>0</v>
      </c>
      <c r="E4861" s="11" t="str">
        <f t="shared" si="151"/>
        <v>No Accident</v>
      </c>
      <c r="F4861" s="11" t="str">
        <f>'Raw Data'!O4860</f>
        <v>Clear</v>
      </c>
      <c r="G4861" s="11" t="str">
        <f>IFERROR(VLOOKUP(F4861,'Lookup Formulas Demo'!$A$5:$B$8,2,0),"Unknown Weather")</f>
        <v>Normal Driving</v>
      </c>
      <c r="H4861" s="11" t="str">
        <f>_xlfn.IFNA(INDEX('Lookup Formulas Demo'!$B$5:$B$8,MATCH(F4861,'Lookup Formulas Demo'!$A$5:$A$8,0)),"No Match Found")</f>
        <v>Normal Driving</v>
      </c>
    </row>
    <row r="4862" spans="1:8" x14ac:dyDescent="0.3">
      <c r="A4862" s="9">
        <f>'Raw Data'!A4861</f>
        <v>45368.871527777803</v>
      </c>
      <c r="B4862" s="11">
        <f>'Raw Data'!M4861</f>
        <v>53.233487453645203</v>
      </c>
      <c r="C4862" s="11" t="str">
        <f t="shared" si="150"/>
        <v>Moderate</v>
      </c>
      <c r="D4862" s="11">
        <f>'Raw Data'!P4861</f>
        <v>0</v>
      </c>
      <c r="E4862" s="11" t="str">
        <f t="shared" si="151"/>
        <v>No Accident</v>
      </c>
      <c r="F4862" s="11" t="str">
        <f>'Raw Data'!O4861</f>
        <v>Rain</v>
      </c>
      <c r="G4862" s="11" t="str">
        <f>IFERROR(VLOOKUP(F4862,'Lookup Formulas Demo'!$A$5:$B$8,2,0),"Unknown Weather")</f>
        <v>Reduce Speed, Increase Following Distance</v>
      </c>
      <c r="H4862" s="11" t="str">
        <f>_xlfn.IFNA(INDEX('Lookup Formulas Demo'!$B$5:$B$8,MATCH(F4862,'Lookup Formulas Demo'!$A$5:$A$8,0)),"No Match Found")</f>
        <v>Reduce Speed, Increase Following Distance</v>
      </c>
    </row>
    <row r="4863" spans="1:8" x14ac:dyDescent="0.3">
      <c r="A4863" s="9">
        <f>'Raw Data'!A4862</f>
        <v>45368.875</v>
      </c>
      <c r="B4863" s="11">
        <f>'Raw Data'!M4862</f>
        <v>83.577745135392107</v>
      </c>
      <c r="C4863" s="11" t="str">
        <f t="shared" si="150"/>
        <v>Congested</v>
      </c>
      <c r="D4863" s="11">
        <f>'Raw Data'!P4862</f>
        <v>0</v>
      </c>
      <c r="E4863" s="11" t="str">
        <f t="shared" si="151"/>
        <v>No Accident</v>
      </c>
      <c r="F4863" s="11" t="str">
        <f>'Raw Data'!O4862</f>
        <v>Snow</v>
      </c>
      <c r="G4863" s="11" t="str">
        <f>IFERROR(VLOOKUP(F4863,'Lookup Formulas Demo'!$A$5:$B$8,2,0),"Unknown Weather")</f>
        <v>Extreme Caution, Consider Delay</v>
      </c>
      <c r="H4863" s="11" t="str">
        <f>_xlfn.IFNA(INDEX('Lookup Formulas Demo'!$B$5:$B$8,MATCH(F4863,'Lookup Formulas Demo'!$A$5:$A$8,0)),"No Match Found")</f>
        <v>Extreme Caution, Consider Delay</v>
      </c>
    </row>
    <row r="4864" spans="1:8" x14ac:dyDescent="0.3">
      <c r="A4864" s="9">
        <f>'Raw Data'!A4863</f>
        <v>45368.878472222197</v>
      </c>
      <c r="B4864" s="11">
        <f>'Raw Data'!M4863</f>
        <v>67.021545800139705</v>
      </c>
      <c r="C4864" s="11" t="str">
        <f t="shared" si="150"/>
        <v>Moderate</v>
      </c>
      <c r="D4864" s="11">
        <f>'Raw Data'!P4863</f>
        <v>0</v>
      </c>
      <c r="E4864" s="11" t="str">
        <f t="shared" si="151"/>
        <v>No Accident</v>
      </c>
      <c r="F4864" s="11" t="str">
        <f>'Raw Data'!O4863</f>
        <v>Snow</v>
      </c>
      <c r="G4864" s="11" t="str">
        <f>IFERROR(VLOOKUP(F4864,'Lookup Formulas Demo'!$A$5:$B$8,2,0),"Unknown Weather")</f>
        <v>Extreme Caution, Consider Delay</v>
      </c>
      <c r="H4864" s="11" t="str">
        <f>_xlfn.IFNA(INDEX('Lookup Formulas Demo'!$B$5:$B$8,MATCH(F4864,'Lookup Formulas Demo'!$A$5:$A$8,0)),"No Match Found")</f>
        <v>Extreme Caution, Consider Delay</v>
      </c>
    </row>
    <row r="4865" spans="1:8" x14ac:dyDescent="0.3">
      <c r="A4865" s="9">
        <f>'Raw Data'!A4864</f>
        <v>45368.881944444503</v>
      </c>
      <c r="B4865" s="11">
        <f>'Raw Data'!M4864</f>
        <v>27.7733237345474</v>
      </c>
      <c r="C4865" s="11" t="str">
        <f t="shared" si="150"/>
        <v>Free-flow</v>
      </c>
      <c r="D4865" s="11">
        <f>'Raw Data'!P4864</f>
        <v>0</v>
      </c>
      <c r="E4865" s="11" t="str">
        <f t="shared" si="151"/>
        <v>No Accident</v>
      </c>
      <c r="F4865" s="11" t="str">
        <f>'Raw Data'!O4864</f>
        <v>Rain</v>
      </c>
      <c r="G4865" s="11" t="str">
        <f>IFERROR(VLOOKUP(F4865,'Lookup Formulas Demo'!$A$5:$B$8,2,0),"Unknown Weather")</f>
        <v>Reduce Speed, Increase Following Distance</v>
      </c>
      <c r="H4865" s="11" t="str">
        <f>_xlfn.IFNA(INDEX('Lookup Formulas Demo'!$B$5:$B$8,MATCH(F4865,'Lookup Formulas Demo'!$A$5:$A$8,0)),"No Match Found")</f>
        <v>Reduce Speed, Increase Following Distance</v>
      </c>
    </row>
    <row r="4866" spans="1:8" x14ac:dyDescent="0.3">
      <c r="A4866" s="9">
        <f>'Raw Data'!A4865</f>
        <v>45368.885416666701</v>
      </c>
      <c r="B4866" s="11">
        <f>'Raw Data'!M4865</f>
        <v>94.018211734935093</v>
      </c>
      <c r="C4866" s="11" t="str">
        <f t="shared" si="150"/>
        <v>Congested</v>
      </c>
      <c r="D4866" s="11">
        <f>'Raw Data'!P4865</f>
        <v>0</v>
      </c>
      <c r="E4866" s="11" t="str">
        <f t="shared" si="151"/>
        <v>No Accident</v>
      </c>
      <c r="F4866" s="11" t="str">
        <f>'Raw Data'!O4865</f>
        <v>Clear</v>
      </c>
      <c r="G4866" s="11" t="str">
        <f>IFERROR(VLOOKUP(F4866,'Lookup Formulas Demo'!$A$5:$B$8,2,0),"Unknown Weather")</f>
        <v>Normal Driving</v>
      </c>
      <c r="H4866" s="11" t="str">
        <f>_xlfn.IFNA(INDEX('Lookup Formulas Demo'!$B$5:$B$8,MATCH(F4866,'Lookup Formulas Demo'!$A$5:$A$8,0)),"No Match Found")</f>
        <v>Normal Driving</v>
      </c>
    </row>
    <row r="4867" spans="1:8" x14ac:dyDescent="0.3">
      <c r="A4867" s="9">
        <f>'Raw Data'!A4866</f>
        <v>45368.888888888898</v>
      </c>
      <c r="B4867" s="11">
        <f>'Raw Data'!M4866</f>
        <v>76.187504470067793</v>
      </c>
      <c r="C4867" s="11" t="str">
        <f t="shared" ref="C4867:C4930" si="152">IF(B4867&gt;=80,"Congested",IF(B4867&gt;=50,"Moderate","Free-flow"))</f>
        <v>Moderate</v>
      </c>
      <c r="D4867" s="11">
        <f>'Raw Data'!P4866</f>
        <v>0</v>
      </c>
      <c r="E4867" s="11" t="str">
        <f t="shared" ref="E4867:E4930" si="153">IF(D4867=1,"Accident Reported","No Accident")</f>
        <v>No Accident</v>
      </c>
      <c r="F4867" s="11" t="str">
        <f>'Raw Data'!O4866</f>
        <v>Clear</v>
      </c>
      <c r="G4867" s="11" t="str">
        <f>IFERROR(VLOOKUP(F4867,'Lookup Formulas Demo'!$A$5:$B$8,2,0),"Unknown Weather")</f>
        <v>Normal Driving</v>
      </c>
      <c r="H4867" s="11" t="str">
        <f>_xlfn.IFNA(INDEX('Lookup Formulas Demo'!$B$5:$B$8,MATCH(F4867,'Lookup Formulas Demo'!$A$5:$A$8,0)),"No Match Found")</f>
        <v>Normal Driving</v>
      </c>
    </row>
    <row r="4868" spans="1:8" x14ac:dyDescent="0.3">
      <c r="A4868" s="9">
        <f>'Raw Data'!A4867</f>
        <v>45368.892361111102</v>
      </c>
      <c r="B4868" s="11">
        <f>'Raw Data'!M4867</f>
        <v>15.138993461214</v>
      </c>
      <c r="C4868" s="11" t="str">
        <f t="shared" si="152"/>
        <v>Free-flow</v>
      </c>
      <c r="D4868" s="11">
        <f>'Raw Data'!P4867</f>
        <v>0</v>
      </c>
      <c r="E4868" s="11" t="str">
        <f t="shared" si="153"/>
        <v>No Accident</v>
      </c>
      <c r="F4868" s="11" t="str">
        <f>'Raw Data'!O4867</f>
        <v>Fog</v>
      </c>
      <c r="G4868" s="11" t="str">
        <f>IFERROR(VLOOKUP(F4868,'Lookup Formulas Demo'!$A$5:$B$8,2,0),"Unknown Weather")</f>
        <v>Use Fog Lights, Reduce Speed</v>
      </c>
      <c r="H4868" s="11" t="str">
        <f>_xlfn.IFNA(INDEX('Lookup Formulas Demo'!$B$5:$B$8,MATCH(F4868,'Lookup Formulas Demo'!$A$5:$A$8,0)),"No Match Found")</f>
        <v>Use Fog Lights, Reduce Speed</v>
      </c>
    </row>
    <row r="4869" spans="1:8" x14ac:dyDescent="0.3">
      <c r="A4869" s="9">
        <f>'Raw Data'!A4868</f>
        <v>45368.895833333299</v>
      </c>
      <c r="B4869" s="11">
        <f>'Raw Data'!M4868</f>
        <v>84.9363206922432</v>
      </c>
      <c r="C4869" s="11" t="str">
        <f t="shared" si="152"/>
        <v>Congested</v>
      </c>
      <c r="D4869" s="11">
        <f>'Raw Data'!P4868</f>
        <v>0</v>
      </c>
      <c r="E4869" s="11" t="str">
        <f t="shared" si="153"/>
        <v>No Accident</v>
      </c>
      <c r="F4869" s="11" t="str">
        <f>'Raw Data'!O4868</f>
        <v>Clear</v>
      </c>
      <c r="G4869" s="11" t="str">
        <f>IFERROR(VLOOKUP(F4869,'Lookup Formulas Demo'!$A$5:$B$8,2,0),"Unknown Weather")</f>
        <v>Normal Driving</v>
      </c>
      <c r="H4869" s="11" t="str">
        <f>_xlfn.IFNA(INDEX('Lookup Formulas Demo'!$B$5:$B$8,MATCH(F4869,'Lookup Formulas Demo'!$A$5:$A$8,0)),"No Match Found")</f>
        <v>Normal Driving</v>
      </c>
    </row>
    <row r="4870" spans="1:8" x14ac:dyDescent="0.3">
      <c r="A4870" s="9">
        <f>'Raw Data'!A4869</f>
        <v>45368.899305555598</v>
      </c>
      <c r="B4870" s="11">
        <f>'Raw Data'!M4869</f>
        <v>53.490600832774703</v>
      </c>
      <c r="C4870" s="11" t="str">
        <f t="shared" si="152"/>
        <v>Moderate</v>
      </c>
      <c r="D4870" s="11">
        <f>'Raw Data'!P4869</f>
        <v>0</v>
      </c>
      <c r="E4870" s="11" t="str">
        <f t="shared" si="153"/>
        <v>No Accident</v>
      </c>
      <c r="F4870" s="11" t="str">
        <f>'Raw Data'!O4869</f>
        <v>Fog</v>
      </c>
      <c r="G4870" s="11" t="str">
        <f>IFERROR(VLOOKUP(F4870,'Lookup Formulas Demo'!$A$5:$B$8,2,0),"Unknown Weather")</f>
        <v>Use Fog Lights, Reduce Speed</v>
      </c>
      <c r="H4870" s="11" t="str">
        <f>_xlfn.IFNA(INDEX('Lookup Formulas Demo'!$B$5:$B$8,MATCH(F4870,'Lookup Formulas Demo'!$A$5:$A$8,0)),"No Match Found")</f>
        <v>Use Fog Lights, Reduce Speed</v>
      </c>
    </row>
    <row r="4871" spans="1:8" x14ac:dyDescent="0.3">
      <c r="A4871" s="9">
        <f>'Raw Data'!A4870</f>
        <v>45368.902777777803</v>
      </c>
      <c r="B4871" s="11">
        <f>'Raw Data'!M4870</f>
        <v>74.321918872557305</v>
      </c>
      <c r="C4871" s="11" t="str">
        <f t="shared" si="152"/>
        <v>Moderate</v>
      </c>
      <c r="D4871" s="11">
        <f>'Raw Data'!P4870</f>
        <v>0</v>
      </c>
      <c r="E4871" s="11" t="str">
        <f t="shared" si="153"/>
        <v>No Accident</v>
      </c>
      <c r="F4871" s="11" t="str">
        <f>'Raw Data'!O4870</f>
        <v>Snow</v>
      </c>
      <c r="G4871" s="11" t="str">
        <f>IFERROR(VLOOKUP(F4871,'Lookup Formulas Demo'!$A$5:$B$8,2,0),"Unknown Weather")</f>
        <v>Extreme Caution, Consider Delay</v>
      </c>
      <c r="H4871" s="11" t="str">
        <f>_xlfn.IFNA(INDEX('Lookup Formulas Demo'!$B$5:$B$8,MATCH(F4871,'Lookup Formulas Demo'!$A$5:$A$8,0)),"No Match Found")</f>
        <v>Extreme Caution, Consider Delay</v>
      </c>
    </row>
    <row r="4872" spans="1:8" x14ac:dyDescent="0.3">
      <c r="A4872" s="9">
        <f>'Raw Data'!A4871</f>
        <v>45368.90625</v>
      </c>
      <c r="B4872" s="11">
        <f>'Raw Data'!M4871</f>
        <v>78.245940622844401</v>
      </c>
      <c r="C4872" s="11" t="str">
        <f t="shared" si="152"/>
        <v>Moderate</v>
      </c>
      <c r="D4872" s="11">
        <f>'Raw Data'!P4871</f>
        <v>0</v>
      </c>
      <c r="E4872" s="11" t="str">
        <f t="shared" si="153"/>
        <v>No Accident</v>
      </c>
      <c r="F4872" s="11" t="str">
        <f>'Raw Data'!O4871</f>
        <v>Snow</v>
      </c>
      <c r="G4872" s="11" t="str">
        <f>IFERROR(VLOOKUP(F4872,'Lookup Formulas Demo'!$A$5:$B$8,2,0),"Unknown Weather")</f>
        <v>Extreme Caution, Consider Delay</v>
      </c>
      <c r="H4872" s="11" t="str">
        <f>_xlfn.IFNA(INDEX('Lookup Formulas Demo'!$B$5:$B$8,MATCH(F4872,'Lookup Formulas Demo'!$A$5:$A$8,0)),"No Match Found")</f>
        <v>Extreme Caution, Consider Delay</v>
      </c>
    </row>
    <row r="4873" spans="1:8" x14ac:dyDescent="0.3">
      <c r="A4873" s="9">
        <f>'Raw Data'!A4872</f>
        <v>45368.909722222197</v>
      </c>
      <c r="B4873" s="11">
        <f>'Raw Data'!M4872</f>
        <v>12.608475075742</v>
      </c>
      <c r="C4873" s="11" t="str">
        <f t="shared" si="152"/>
        <v>Free-flow</v>
      </c>
      <c r="D4873" s="11">
        <f>'Raw Data'!P4872</f>
        <v>1</v>
      </c>
      <c r="E4873" s="11" t="str">
        <f t="shared" si="153"/>
        <v>Accident Reported</v>
      </c>
      <c r="F4873" s="11" t="str">
        <f>'Raw Data'!O4872</f>
        <v>Fog</v>
      </c>
      <c r="G4873" s="11" t="str">
        <f>IFERROR(VLOOKUP(F4873,'Lookup Formulas Demo'!$A$5:$B$8,2,0),"Unknown Weather")</f>
        <v>Use Fog Lights, Reduce Speed</v>
      </c>
      <c r="H4873" s="11" t="str">
        <f>_xlfn.IFNA(INDEX('Lookup Formulas Demo'!$B$5:$B$8,MATCH(F4873,'Lookup Formulas Demo'!$A$5:$A$8,0)),"No Match Found")</f>
        <v>Use Fog Lights, Reduce Speed</v>
      </c>
    </row>
    <row r="4874" spans="1:8" x14ac:dyDescent="0.3">
      <c r="A4874" s="9">
        <f>'Raw Data'!A4873</f>
        <v>45368.913194444503</v>
      </c>
      <c r="B4874" s="11">
        <f>'Raw Data'!M4873</f>
        <v>49.129810459796801</v>
      </c>
      <c r="C4874" s="11" t="str">
        <f t="shared" si="152"/>
        <v>Free-flow</v>
      </c>
      <c r="D4874" s="11">
        <f>'Raw Data'!P4873</f>
        <v>0</v>
      </c>
      <c r="E4874" s="11" t="str">
        <f t="shared" si="153"/>
        <v>No Accident</v>
      </c>
      <c r="F4874" s="11" t="str">
        <f>'Raw Data'!O4873</f>
        <v>Fog</v>
      </c>
      <c r="G4874" s="11" t="str">
        <f>IFERROR(VLOOKUP(F4874,'Lookup Formulas Demo'!$A$5:$B$8,2,0),"Unknown Weather")</f>
        <v>Use Fog Lights, Reduce Speed</v>
      </c>
      <c r="H4874" s="11" t="str">
        <f>_xlfn.IFNA(INDEX('Lookup Formulas Demo'!$B$5:$B$8,MATCH(F4874,'Lookup Formulas Demo'!$A$5:$A$8,0)),"No Match Found")</f>
        <v>Use Fog Lights, Reduce Speed</v>
      </c>
    </row>
    <row r="4875" spans="1:8" x14ac:dyDescent="0.3">
      <c r="A4875" s="9">
        <f>'Raw Data'!A4874</f>
        <v>45368.916666666701</v>
      </c>
      <c r="B4875" s="11">
        <f>'Raw Data'!M4874</f>
        <v>99.639045812710194</v>
      </c>
      <c r="C4875" s="11" t="str">
        <f t="shared" si="152"/>
        <v>Congested</v>
      </c>
      <c r="D4875" s="11">
        <f>'Raw Data'!P4874</f>
        <v>1</v>
      </c>
      <c r="E4875" s="11" t="str">
        <f t="shared" si="153"/>
        <v>Accident Reported</v>
      </c>
      <c r="F4875" s="11" t="str">
        <f>'Raw Data'!O4874</f>
        <v>Rain</v>
      </c>
      <c r="G4875" s="11" t="str">
        <f>IFERROR(VLOOKUP(F4875,'Lookup Formulas Demo'!$A$5:$B$8,2,0),"Unknown Weather")</f>
        <v>Reduce Speed, Increase Following Distance</v>
      </c>
      <c r="H4875" s="11" t="str">
        <f>_xlfn.IFNA(INDEX('Lookup Formulas Demo'!$B$5:$B$8,MATCH(F4875,'Lookup Formulas Demo'!$A$5:$A$8,0)),"No Match Found")</f>
        <v>Reduce Speed, Increase Following Distance</v>
      </c>
    </row>
    <row r="4876" spans="1:8" x14ac:dyDescent="0.3">
      <c r="A4876" s="9">
        <f>'Raw Data'!A4875</f>
        <v>45368.920138888898</v>
      </c>
      <c r="B4876" s="11">
        <f>'Raw Data'!M4875</f>
        <v>55.232047407535298</v>
      </c>
      <c r="C4876" s="11" t="str">
        <f t="shared" si="152"/>
        <v>Moderate</v>
      </c>
      <c r="D4876" s="11">
        <f>'Raw Data'!P4875</f>
        <v>0</v>
      </c>
      <c r="E4876" s="11" t="str">
        <f t="shared" si="153"/>
        <v>No Accident</v>
      </c>
      <c r="F4876" s="11" t="str">
        <f>'Raw Data'!O4875</f>
        <v>Rain</v>
      </c>
      <c r="G4876" s="11" t="str">
        <f>IFERROR(VLOOKUP(F4876,'Lookup Formulas Demo'!$A$5:$B$8,2,0),"Unknown Weather")</f>
        <v>Reduce Speed, Increase Following Distance</v>
      </c>
      <c r="H4876" s="11" t="str">
        <f>_xlfn.IFNA(INDEX('Lookup Formulas Demo'!$B$5:$B$8,MATCH(F4876,'Lookup Formulas Demo'!$A$5:$A$8,0)),"No Match Found")</f>
        <v>Reduce Speed, Increase Following Distance</v>
      </c>
    </row>
    <row r="4877" spans="1:8" x14ac:dyDescent="0.3">
      <c r="A4877" s="9">
        <f>'Raw Data'!A4876</f>
        <v>45368.923611111102</v>
      </c>
      <c r="B4877" s="11">
        <f>'Raw Data'!M4876</f>
        <v>50.211129556836198</v>
      </c>
      <c r="C4877" s="11" t="str">
        <f t="shared" si="152"/>
        <v>Moderate</v>
      </c>
      <c r="D4877" s="11">
        <f>'Raw Data'!P4876</f>
        <v>0</v>
      </c>
      <c r="E4877" s="11" t="str">
        <f t="shared" si="153"/>
        <v>No Accident</v>
      </c>
      <c r="F4877" s="11" t="str">
        <f>'Raw Data'!O4876</f>
        <v>Clear</v>
      </c>
      <c r="G4877" s="11" t="str">
        <f>IFERROR(VLOOKUP(F4877,'Lookup Formulas Demo'!$A$5:$B$8,2,0),"Unknown Weather")</f>
        <v>Normal Driving</v>
      </c>
      <c r="H4877" s="11" t="str">
        <f>_xlfn.IFNA(INDEX('Lookup Formulas Demo'!$B$5:$B$8,MATCH(F4877,'Lookup Formulas Demo'!$A$5:$A$8,0)),"No Match Found")</f>
        <v>Normal Driving</v>
      </c>
    </row>
    <row r="4878" spans="1:8" x14ac:dyDescent="0.3">
      <c r="A4878" s="9">
        <f>'Raw Data'!A4877</f>
        <v>45368.927083333299</v>
      </c>
      <c r="B4878" s="11">
        <f>'Raw Data'!M4877</f>
        <v>56.830224808580297</v>
      </c>
      <c r="C4878" s="11" t="str">
        <f t="shared" si="152"/>
        <v>Moderate</v>
      </c>
      <c r="D4878" s="11">
        <f>'Raw Data'!P4877</f>
        <v>0</v>
      </c>
      <c r="E4878" s="11" t="str">
        <f t="shared" si="153"/>
        <v>No Accident</v>
      </c>
      <c r="F4878" s="11" t="str">
        <f>'Raw Data'!O4877</f>
        <v>Rain</v>
      </c>
      <c r="G4878" s="11" t="str">
        <f>IFERROR(VLOOKUP(F4878,'Lookup Formulas Demo'!$A$5:$B$8,2,0),"Unknown Weather")</f>
        <v>Reduce Speed, Increase Following Distance</v>
      </c>
      <c r="H4878" s="11" t="str">
        <f>_xlfn.IFNA(INDEX('Lookup Formulas Demo'!$B$5:$B$8,MATCH(F4878,'Lookup Formulas Demo'!$A$5:$A$8,0)),"No Match Found")</f>
        <v>Reduce Speed, Increase Following Distance</v>
      </c>
    </row>
    <row r="4879" spans="1:8" x14ac:dyDescent="0.3">
      <c r="A4879" s="9">
        <f>'Raw Data'!A4878</f>
        <v>45368.930555555598</v>
      </c>
      <c r="B4879" s="11">
        <f>'Raw Data'!M4878</f>
        <v>30.139736666137001</v>
      </c>
      <c r="C4879" s="11" t="str">
        <f t="shared" si="152"/>
        <v>Free-flow</v>
      </c>
      <c r="D4879" s="11">
        <f>'Raw Data'!P4878</f>
        <v>0</v>
      </c>
      <c r="E4879" s="11" t="str">
        <f t="shared" si="153"/>
        <v>No Accident</v>
      </c>
      <c r="F4879" s="11" t="str">
        <f>'Raw Data'!O4878</f>
        <v>Rain</v>
      </c>
      <c r="G4879" s="11" t="str">
        <f>IFERROR(VLOOKUP(F4879,'Lookup Formulas Demo'!$A$5:$B$8,2,0),"Unknown Weather")</f>
        <v>Reduce Speed, Increase Following Distance</v>
      </c>
      <c r="H4879" s="11" t="str">
        <f>_xlfn.IFNA(INDEX('Lookup Formulas Demo'!$B$5:$B$8,MATCH(F4879,'Lookup Formulas Demo'!$A$5:$A$8,0)),"No Match Found")</f>
        <v>Reduce Speed, Increase Following Distance</v>
      </c>
    </row>
    <row r="4880" spans="1:8" x14ac:dyDescent="0.3">
      <c r="A4880" s="9">
        <f>'Raw Data'!A4879</f>
        <v>45368.934027777803</v>
      </c>
      <c r="B4880" s="11">
        <f>'Raw Data'!M4879</f>
        <v>55.408196137398498</v>
      </c>
      <c r="C4880" s="11" t="str">
        <f t="shared" si="152"/>
        <v>Moderate</v>
      </c>
      <c r="D4880" s="11">
        <f>'Raw Data'!P4879</f>
        <v>1</v>
      </c>
      <c r="E4880" s="11" t="str">
        <f t="shared" si="153"/>
        <v>Accident Reported</v>
      </c>
      <c r="F4880" s="11" t="str">
        <f>'Raw Data'!O4879</f>
        <v>Snow</v>
      </c>
      <c r="G4880" s="11" t="str">
        <f>IFERROR(VLOOKUP(F4880,'Lookup Formulas Demo'!$A$5:$B$8,2,0),"Unknown Weather")</f>
        <v>Extreme Caution, Consider Delay</v>
      </c>
      <c r="H4880" s="11" t="str">
        <f>_xlfn.IFNA(INDEX('Lookup Formulas Demo'!$B$5:$B$8,MATCH(F4880,'Lookup Formulas Demo'!$A$5:$A$8,0)),"No Match Found")</f>
        <v>Extreme Caution, Consider Delay</v>
      </c>
    </row>
    <row r="4881" spans="1:8" x14ac:dyDescent="0.3">
      <c r="A4881" s="9">
        <f>'Raw Data'!A4880</f>
        <v>45368.9375</v>
      </c>
      <c r="B4881" s="11">
        <f>'Raw Data'!M4880</f>
        <v>74.948875779394399</v>
      </c>
      <c r="C4881" s="11" t="str">
        <f t="shared" si="152"/>
        <v>Moderate</v>
      </c>
      <c r="D4881" s="11">
        <f>'Raw Data'!P4880</f>
        <v>0</v>
      </c>
      <c r="E4881" s="11" t="str">
        <f t="shared" si="153"/>
        <v>No Accident</v>
      </c>
      <c r="F4881" s="11" t="str">
        <f>'Raw Data'!O4880</f>
        <v>Clear</v>
      </c>
      <c r="G4881" s="11" t="str">
        <f>IFERROR(VLOOKUP(F4881,'Lookup Formulas Demo'!$A$5:$B$8,2,0),"Unknown Weather")</f>
        <v>Normal Driving</v>
      </c>
      <c r="H4881" s="11" t="str">
        <f>_xlfn.IFNA(INDEX('Lookup Formulas Demo'!$B$5:$B$8,MATCH(F4881,'Lookup Formulas Demo'!$A$5:$A$8,0)),"No Match Found")</f>
        <v>Normal Driving</v>
      </c>
    </row>
    <row r="4882" spans="1:8" x14ac:dyDescent="0.3">
      <c r="A4882" s="9">
        <f>'Raw Data'!A4881</f>
        <v>45368.940972222197</v>
      </c>
      <c r="B4882" s="11">
        <f>'Raw Data'!M4881</f>
        <v>60.012414120075299</v>
      </c>
      <c r="C4882" s="11" t="str">
        <f t="shared" si="152"/>
        <v>Moderate</v>
      </c>
      <c r="D4882" s="11">
        <f>'Raw Data'!P4881</f>
        <v>0</v>
      </c>
      <c r="E4882" s="11" t="str">
        <f t="shared" si="153"/>
        <v>No Accident</v>
      </c>
      <c r="F4882" s="11" t="str">
        <f>'Raw Data'!O4881</f>
        <v>Rain</v>
      </c>
      <c r="G4882" s="11" t="str">
        <f>IFERROR(VLOOKUP(F4882,'Lookup Formulas Demo'!$A$5:$B$8,2,0),"Unknown Weather")</f>
        <v>Reduce Speed, Increase Following Distance</v>
      </c>
      <c r="H4882" s="11" t="str">
        <f>_xlfn.IFNA(INDEX('Lookup Formulas Demo'!$B$5:$B$8,MATCH(F4882,'Lookup Formulas Demo'!$A$5:$A$8,0)),"No Match Found")</f>
        <v>Reduce Speed, Increase Following Distance</v>
      </c>
    </row>
    <row r="4883" spans="1:8" x14ac:dyDescent="0.3">
      <c r="A4883" s="9">
        <f>'Raw Data'!A4882</f>
        <v>45368.944444444503</v>
      </c>
      <c r="B4883" s="11">
        <f>'Raw Data'!M4882</f>
        <v>28.980011904184401</v>
      </c>
      <c r="C4883" s="11" t="str">
        <f t="shared" si="152"/>
        <v>Free-flow</v>
      </c>
      <c r="D4883" s="11">
        <f>'Raw Data'!P4882</f>
        <v>0</v>
      </c>
      <c r="E4883" s="11" t="str">
        <f t="shared" si="153"/>
        <v>No Accident</v>
      </c>
      <c r="F4883" s="11" t="str">
        <f>'Raw Data'!O4882</f>
        <v>Clear</v>
      </c>
      <c r="G4883" s="11" t="str">
        <f>IFERROR(VLOOKUP(F4883,'Lookup Formulas Demo'!$A$5:$B$8,2,0),"Unknown Weather")</f>
        <v>Normal Driving</v>
      </c>
      <c r="H4883" s="11" t="str">
        <f>_xlfn.IFNA(INDEX('Lookup Formulas Demo'!$B$5:$B$8,MATCH(F4883,'Lookup Formulas Demo'!$A$5:$A$8,0)),"No Match Found")</f>
        <v>Normal Driving</v>
      </c>
    </row>
    <row r="4884" spans="1:8" x14ac:dyDescent="0.3">
      <c r="A4884" s="9">
        <f>'Raw Data'!A4883</f>
        <v>45368.947916666701</v>
      </c>
      <c r="B4884" s="11">
        <f>'Raw Data'!M4883</f>
        <v>22.956843161657002</v>
      </c>
      <c r="C4884" s="11" t="str">
        <f t="shared" si="152"/>
        <v>Free-flow</v>
      </c>
      <c r="D4884" s="11">
        <f>'Raw Data'!P4883</f>
        <v>0</v>
      </c>
      <c r="E4884" s="11" t="str">
        <f t="shared" si="153"/>
        <v>No Accident</v>
      </c>
      <c r="F4884" s="11" t="str">
        <f>'Raw Data'!O4883</f>
        <v>Snow</v>
      </c>
      <c r="G4884" s="11" t="str">
        <f>IFERROR(VLOOKUP(F4884,'Lookup Formulas Demo'!$A$5:$B$8,2,0),"Unknown Weather")</f>
        <v>Extreme Caution, Consider Delay</v>
      </c>
      <c r="H4884" s="11" t="str">
        <f>_xlfn.IFNA(INDEX('Lookup Formulas Demo'!$B$5:$B$8,MATCH(F4884,'Lookup Formulas Demo'!$A$5:$A$8,0)),"No Match Found")</f>
        <v>Extreme Caution, Consider Delay</v>
      </c>
    </row>
    <row r="4885" spans="1:8" x14ac:dyDescent="0.3">
      <c r="A4885" s="9">
        <f>'Raw Data'!A4884</f>
        <v>45368.951388888898</v>
      </c>
      <c r="B4885" s="11">
        <f>'Raw Data'!M4884</f>
        <v>82.204794904833605</v>
      </c>
      <c r="C4885" s="11" t="str">
        <f t="shared" si="152"/>
        <v>Congested</v>
      </c>
      <c r="D4885" s="11">
        <f>'Raw Data'!P4884</f>
        <v>0</v>
      </c>
      <c r="E4885" s="11" t="str">
        <f t="shared" si="153"/>
        <v>No Accident</v>
      </c>
      <c r="F4885" s="11" t="str">
        <f>'Raw Data'!O4884</f>
        <v>Clear</v>
      </c>
      <c r="G4885" s="11" t="str">
        <f>IFERROR(VLOOKUP(F4885,'Lookup Formulas Demo'!$A$5:$B$8,2,0),"Unknown Weather")</f>
        <v>Normal Driving</v>
      </c>
      <c r="H4885" s="11" t="str">
        <f>_xlfn.IFNA(INDEX('Lookup Formulas Demo'!$B$5:$B$8,MATCH(F4885,'Lookup Formulas Demo'!$A$5:$A$8,0)),"No Match Found")</f>
        <v>Normal Driving</v>
      </c>
    </row>
    <row r="4886" spans="1:8" x14ac:dyDescent="0.3">
      <c r="A4886" s="9">
        <f>'Raw Data'!A4885</f>
        <v>45368.954861111102</v>
      </c>
      <c r="B4886" s="11">
        <f>'Raw Data'!M4885</f>
        <v>60.335117289187103</v>
      </c>
      <c r="C4886" s="11" t="str">
        <f t="shared" si="152"/>
        <v>Moderate</v>
      </c>
      <c r="D4886" s="11">
        <f>'Raw Data'!P4885</f>
        <v>0</v>
      </c>
      <c r="E4886" s="11" t="str">
        <f t="shared" si="153"/>
        <v>No Accident</v>
      </c>
      <c r="F4886" s="11" t="str">
        <f>'Raw Data'!O4885</f>
        <v>Rain</v>
      </c>
      <c r="G4886" s="11" t="str">
        <f>IFERROR(VLOOKUP(F4886,'Lookup Formulas Demo'!$A$5:$B$8,2,0),"Unknown Weather")</f>
        <v>Reduce Speed, Increase Following Distance</v>
      </c>
      <c r="H4886" s="11" t="str">
        <f>_xlfn.IFNA(INDEX('Lookup Formulas Demo'!$B$5:$B$8,MATCH(F4886,'Lookup Formulas Demo'!$A$5:$A$8,0)),"No Match Found")</f>
        <v>Reduce Speed, Increase Following Distance</v>
      </c>
    </row>
    <row r="4887" spans="1:8" x14ac:dyDescent="0.3">
      <c r="A4887" s="9">
        <f>'Raw Data'!A4886</f>
        <v>45368.958333333299</v>
      </c>
      <c r="B4887" s="11">
        <f>'Raw Data'!M4886</f>
        <v>84.590024902042302</v>
      </c>
      <c r="C4887" s="11" t="str">
        <f t="shared" si="152"/>
        <v>Congested</v>
      </c>
      <c r="D4887" s="11">
        <f>'Raw Data'!P4886</f>
        <v>0</v>
      </c>
      <c r="E4887" s="11" t="str">
        <f t="shared" si="153"/>
        <v>No Accident</v>
      </c>
      <c r="F4887" s="11" t="str">
        <f>'Raw Data'!O4886</f>
        <v>Snow</v>
      </c>
      <c r="G4887" s="11" t="str">
        <f>IFERROR(VLOOKUP(F4887,'Lookup Formulas Demo'!$A$5:$B$8,2,0),"Unknown Weather")</f>
        <v>Extreme Caution, Consider Delay</v>
      </c>
      <c r="H4887" s="11" t="str">
        <f>_xlfn.IFNA(INDEX('Lookup Formulas Demo'!$B$5:$B$8,MATCH(F4887,'Lookup Formulas Demo'!$A$5:$A$8,0)),"No Match Found")</f>
        <v>Extreme Caution, Consider Delay</v>
      </c>
    </row>
    <row r="4888" spans="1:8" x14ac:dyDescent="0.3">
      <c r="A4888" s="9">
        <f>'Raw Data'!A4887</f>
        <v>45368.961805555598</v>
      </c>
      <c r="B4888" s="11">
        <f>'Raw Data'!M4887</f>
        <v>61.550246290930403</v>
      </c>
      <c r="C4888" s="11" t="str">
        <f t="shared" si="152"/>
        <v>Moderate</v>
      </c>
      <c r="D4888" s="11">
        <f>'Raw Data'!P4887</f>
        <v>0</v>
      </c>
      <c r="E4888" s="11" t="str">
        <f t="shared" si="153"/>
        <v>No Accident</v>
      </c>
      <c r="F4888" s="11" t="str">
        <f>'Raw Data'!O4887</f>
        <v>Snow</v>
      </c>
      <c r="G4888" s="11" t="str">
        <f>IFERROR(VLOOKUP(F4888,'Lookup Formulas Demo'!$A$5:$B$8,2,0),"Unknown Weather")</f>
        <v>Extreme Caution, Consider Delay</v>
      </c>
      <c r="H4888" s="11" t="str">
        <f>_xlfn.IFNA(INDEX('Lookup Formulas Demo'!$B$5:$B$8,MATCH(F4888,'Lookup Formulas Demo'!$A$5:$A$8,0)),"No Match Found")</f>
        <v>Extreme Caution, Consider Delay</v>
      </c>
    </row>
    <row r="4889" spans="1:8" x14ac:dyDescent="0.3">
      <c r="A4889" s="9">
        <f>'Raw Data'!A4888</f>
        <v>45368.965277777803</v>
      </c>
      <c r="B4889" s="11">
        <f>'Raw Data'!M4888</f>
        <v>39.902102780625199</v>
      </c>
      <c r="C4889" s="11" t="str">
        <f t="shared" si="152"/>
        <v>Free-flow</v>
      </c>
      <c r="D4889" s="11">
        <f>'Raw Data'!P4888</f>
        <v>0</v>
      </c>
      <c r="E4889" s="11" t="str">
        <f t="shared" si="153"/>
        <v>No Accident</v>
      </c>
      <c r="F4889" s="11" t="str">
        <f>'Raw Data'!O4888</f>
        <v>Rain</v>
      </c>
      <c r="G4889" s="11" t="str">
        <f>IFERROR(VLOOKUP(F4889,'Lookup Formulas Demo'!$A$5:$B$8,2,0),"Unknown Weather")</f>
        <v>Reduce Speed, Increase Following Distance</v>
      </c>
      <c r="H4889" s="11" t="str">
        <f>_xlfn.IFNA(INDEX('Lookup Formulas Demo'!$B$5:$B$8,MATCH(F4889,'Lookup Formulas Demo'!$A$5:$A$8,0)),"No Match Found")</f>
        <v>Reduce Speed, Increase Following Distance</v>
      </c>
    </row>
    <row r="4890" spans="1:8" x14ac:dyDescent="0.3">
      <c r="A4890" s="9">
        <f>'Raw Data'!A4889</f>
        <v>45368.96875</v>
      </c>
      <c r="B4890" s="11">
        <f>'Raw Data'!M4889</f>
        <v>99.999728983420397</v>
      </c>
      <c r="C4890" s="11" t="str">
        <f t="shared" si="152"/>
        <v>Congested</v>
      </c>
      <c r="D4890" s="11">
        <f>'Raw Data'!P4889</f>
        <v>0</v>
      </c>
      <c r="E4890" s="11" t="str">
        <f t="shared" si="153"/>
        <v>No Accident</v>
      </c>
      <c r="F4890" s="11" t="str">
        <f>'Raw Data'!O4889</f>
        <v>Snow</v>
      </c>
      <c r="G4890" s="11" t="str">
        <f>IFERROR(VLOOKUP(F4890,'Lookup Formulas Demo'!$A$5:$B$8,2,0),"Unknown Weather")</f>
        <v>Extreme Caution, Consider Delay</v>
      </c>
      <c r="H4890" s="11" t="str">
        <f>_xlfn.IFNA(INDEX('Lookup Formulas Demo'!$B$5:$B$8,MATCH(F4890,'Lookup Formulas Demo'!$A$5:$A$8,0)),"No Match Found")</f>
        <v>Extreme Caution, Consider Delay</v>
      </c>
    </row>
    <row r="4891" spans="1:8" x14ac:dyDescent="0.3">
      <c r="A4891" s="9">
        <f>'Raw Data'!A4890</f>
        <v>45368.972222222197</v>
      </c>
      <c r="B4891" s="11">
        <f>'Raw Data'!M4890</f>
        <v>40.061802388794497</v>
      </c>
      <c r="C4891" s="11" t="str">
        <f t="shared" si="152"/>
        <v>Free-flow</v>
      </c>
      <c r="D4891" s="11">
        <f>'Raw Data'!P4890</f>
        <v>0</v>
      </c>
      <c r="E4891" s="11" t="str">
        <f t="shared" si="153"/>
        <v>No Accident</v>
      </c>
      <c r="F4891" s="11" t="str">
        <f>'Raw Data'!O4890</f>
        <v>Rain</v>
      </c>
      <c r="G4891" s="11" t="str">
        <f>IFERROR(VLOOKUP(F4891,'Lookup Formulas Demo'!$A$5:$B$8,2,0),"Unknown Weather")</f>
        <v>Reduce Speed, Increase Following Distance</v>
      </c>
      <c r="H4891" s="11" t="str">
        <f>_xlfn.IFNA(INDEX('Lookup Formulas Demo'!$B$5:$B$8,MATCH(F4891,'Lookup Formulas Demo'!$A$5:$A$8,0)),"No Match Found")</f>
        <v>Reduce Speed, Increase Following Distance</v>
      </c>
    </row>
    <row r="4892" spans="1:8" x14ac:dyDescent="0.3">
      <c r="A4892" s="9">
        <f>'Raw Data'!A4891</f>
        <v>45368.975694444503</v>
      </c>
      <c r="B4892" s="11">
        <f>'Raw Data'!M4891</f>
        <v>51.351426863872199</v>
      </c>
      <c r="C4892" s="11" t="str">
        <f t="shared" si="152"/>
        <v>Moderate</v>
      </c>
      <c r="D4892" s="11">
        <f>'Raw Data'!P4891</f>
        <v>0</v>
      </c>
      <c r="E4892" s="11" t="str">
        <f t="shared" si="153"/>
        <v>No Accident</v>
      </c>
      <c r="F4892" s="11" t="str">
        <f>'Raw Data'!O4891</f>
        <v>Snow</v>
      </c>
      <c r="G4892" s="11" t="str">
        <f>IFERROR(VLOOKUP(F4892,'Lookup Formulas Demo'!$A$5:$B$8,2,0),"Unknown Weather")</f>
        <v>Extreme Caution, Consider Delay</v>
      </c>
      <c r="H4892" s="11" t="str">
        <f>_xlfn.IFNA(INDEX('Lookup Formulas Demo'!$B$5:$B$8,MATCH(F4892,'Lookup Formulas Demo'!$A$5:$A$8,0)),"No Match Found")</f>
        <v>Extreme Caution, Consider Delay</v>
      </c>
    </row>
    <row r="4893" spans="1:8" x14ac:dyDescent="0.3">
      <c r="A4893" s="9">
        <f>'Raw Data'!A4892</f>
        <v>45368.979166666701</v>
      </c>
      <c r="B4893" s="11">
        <f>'Raw Data'!M4892</f>
        <v>92.776884412450897</v>
      </c>
      <c r="C4893" s="11" t="str">
        <f t="shared" si="152"/>
        <v>Congested</v>
      </c>
      <c r="D4893" s="11">
        <f>'Raw Data'!P4892</f>
        <v>0</v>
      </c>
      <c r="E4893" s="11" t="str">
        <f t="shared" si="153"/>
        <v>No Accident</v>
      </c>
      <c r="F4893" s="11" t="str">
        <f>'Raw Data'!O4892</f>
        <v>Rain</v>
      </c>
      <c r="G4893" s="11" t="str">
        <f>IFERROR(VLOOKUP(F4893,'Lookup Formulas Demo'!$A$5:$B$8,2,0),"Unknown Weather")</f>
        <v>Reduce Speed, Increase Following Distance</v>
      </c>
      <c r="H4893" s="11" t="str">
        <f>_xlfn.IFNA(INDEX('Lookup Formulas Demo'!$B$5:$B$8,MATCH(F4893,'Lookup Formulas Demo'!$A$5:$A$8,0)),"No Match Found")</f>
        <v>Reduce Speed, Increase Following Distance</v>
      </c>
    </row>
    <row r="4894" spans="1:8" x14ac:dyDescent="0.3">
      <c r="A4894" s="9">
        <f>'Raw Data'!A4893</f>
        <v>45368.982638888898</v>
      </c>
      <c r="B4894" s="11">
        <f>'Raw Data'!M4893</f>
        <v>80.950208192370894</v>
      </c>
      <c r="C4894" s="11" t="str">
        <f t="shared" si="152"/>
        <v>Congested</v>
      </c>
      <c r="D4894" s="11">
        <f>'Raw Data'!P4893</f>
        <v>1</v>
      </c>
      <c r="E4894" s="11" t="str">
        <f t="shared" si="153"/>
        <v>Accident Reported</v>
      </c>
      <c r="F4894" s="11" t="str">
        <f>'Raw Data'!O4893</f>
        <v>Clear</v>
      </c>
      <c r="G4894" s="11" t="str">
        <f>IFERROR(VLOOKUP(F4894,'Lookup Formulas Demo'!$A$5:$B$8,2,0),"Unknown Weather")</f>
        <v>Normal Driving</v>
      </c>
      <c r="H4894" s="11" t="str">
        <f>_xlfn.IFNA(INDEX('Lookup Formulas Demo'!$B$5:$B$8,MATCH(F4894,'Lookup Formulas Demo'!$A$5:$A$8,0)),"No Match Found")</f>
        <v>Normal Driving</v>
      </c>
    </row>
    <row r="4895" spans="1:8" x14ac:dyDescent="0.3">
      <c r="A4895" s="9">
        <f>'Raw Data'!A4894</f>
        <v>45368.986111111102</v>
      </c>
      <c r="B4895" s="11">
        <f>'Raw Data'!M4894</f>
        <v>97.7453627290311</v>
      </c>
      <c r="C4895" s="11" t="str">
        <f t="shared" si="152"/>
        <v>Congested</v>
      </c>
      <c r="D4895" s="11">
        <f>'Raw Data'!P4894</f>
        <v>1</v>
      </c>
      <c r="E4895" s="11" t="str">
        <f t="shared" si="153"/>
        <v>Accident Reported</v>
      </c>
      <c r="F4895" s="11" t="str">
        <f>'Raw Data'!O4894</f>
        <v>Clear</v>
      </c>
      <c r="G4895" s="11" t="str">
        <f>IFERROR(VLOOKUP(F4895,'Lookup Formulas Demo'!$A$5:$B$8,2,0),"Unknown Weather")</f>
        <v>Normal Driving</v>
      </c>
      <c r="H4895" s="11" t="str">
        <f>_xlfn.IFNA(INDEX('Lookup Formulas Demo'!$B$5:$B$8,MATCH(F4895,'Lookup Formulas Demo'!$A$5:$A$8,0)),"No Match Found")</f>
        <v>Normal Driving</v>
      </c>
    </row>
    <row r="4896" spans="1:8" x14ac:dyDescent="0.3">
      <c r="A4896" s="9">
        <f>'Raw Data'!A4895</f>
        <v>45368.989583333299</v>
      </c>
      <c r="B4896" s="11">
        <f>'Raw Data'!M4895</f>
        <v>28.657065204831699</v>
      </c>
      <c r="C4896" s="11" t="str">
        <f t="shared" si="152"/>
        <v>Free-flow</v>
      </c>
      <c r="D4896" s="11">
        <f>'Raw Data'!P4895</f>
        <v>0</v>
      </c>
      <c r="E4896" s="11" t="str">
        <f t="shared" si="153"/>
        <v>No Accident</v>
      </c>
      <c r="F4896" s="11" t="str">
        <f>'Raw Data'!O4895</f>
        <v>Snow</v>
      </c>
      <c r="G4896" s="11" t="str">
        <f>IFERROR(VLOOKUP(F4896,'Lookup Formulas Demo'!$A$5:$B$8,2,0),"Unknown Weather")</f>
        <v>Extreme Caution, Consider Delay</v>
      </c>
      <c r="H4896" s="11" t="str">
        <f>_xlfn.IFNA(INDEX('Lookup Formulas Demo'!$B$5:$B$8,MATCH(F4896,'Lookup Formulas Demo'!$A$5:$A$8,0)),"No Match Found")</f>
        <v>Extreme Caution, Consider Delay</v>
      </c>
    </row>
    <row r="4897" spans="1:8" x14ac:dyDescent="0.3">
      <c r="A4897" s="9">
        <f>'Raw Data'!A4896</f>
        <v>45368.993055555598</v>
      </c>
      <c r="B4897" s="11">
        <f>'Raw Data'!M4896</f>
        <v>36.615253777598902</v>
      </c>
      <c r="C4897" s="11" t="str">
        <f t="shared" si="152"/>
        <v>Free-flow</v>
      </c>
      <c r="D4897" s="11">
        <f>'Raw Data'!P4896</f>
        <v>0</v>
      </c>
      <c r="E4897" s="11" t="str">
        <f t="shared" si="153"/>
        <v>No Accident</v>
      </c>
      <c r="F4897" s="11" t="str">
        <f>'Raw Data'!O4896</f>
        <v>Fog</v>
      </c>
      <c r="G4897" s="11" t="str">
        <f>IFERROR(VLOOKUP(F4897,'Lookup Formulas Demo'!$A$5:$B$8,2,0),"Unknown Weather")</f>
        <v>Use Fog Lights, Reduce Speed</v>
      </c>
      <c r="H4897" s="11" t="str">
        <f>_xlfn.IFNA(INDEX('Lookup Formulas Demo'!$B$5:$B$8,MATCH(F4897,'Lookup Formulas Demo'!$A$5:$A$8,0)),"No Match Found")</f>
        <v>Use Fog Lights, Reduce Speed</v>
      </c>
    </row>
    <row r="4898" spans="1:8" x14ac:dyDescent="0.3">
      <c r="A4898" s="9">
        <f>'Raw Data'!A4897</f>
        <v>45368.996527777803</v>
      </c>
      <c r="B4898" s="11">
        <f>'Raw Data'!M4897</f>
        <v>13.653744388595401</v>
      </c>
      <c r="C4898" s="11" t="str">
        <f t="shared" si="152"/>
        <v>Free-flow</v>
      </c>
      <c r="D4898" s="11">
        <f>'Raw Data'!P4897</f>
        <v>0</v>
      </c>
      <c r="E4898" s="11" t="str">
        <f t="shared" si="153"/>
        <v>No Accident</v>
      </c>
      <c r="F4898" s="11" t="str">
        <f>'Raw Data'!O4897</f>
        <v>Rain</v>
      </c>
      <c r="G4898" s="11" t="str">
        <f>IFERROR(VLOOKUP(F4898,'Lookup Formulas Demo'!$A$5:$B$8,2,0),"Unknown Weather")</f>
        <v>Reduce Speed, Increase Following Distance</v>
      </c>
      <c r="H4898" s="11" t="str">
        <f>_xlfn.IFNA(INDEX('Lookup Formulas Demo'!$B$5:$B$8,MATCH(F4898,'Lookup Formulas Demo'!$A$5:$A$8,0)),"No Match Found")</f>
        <v>Reduce Speed, Increase Following Distance</v>
      </c>
    </row>
    <row r="4899" spans="1:8" x14ac:dyDescent="0.3">
      <c r="A4899" s="9">
        <f>'Raw Data'!A4898</f>
        <v>45369</v>
      </c>
      <c r="B4899" s="11">
        <f>'Raw Data'!M4898</f>
        <v>19.3226252445839</v>
      </c>
      <c r="C4899" s="11" t="str">
        <f t="shared" si="152"/>
        <v>Free-flow</v>
      </c>
      <c r="D4899" s="11">
        <f>'Raw Data'!P4898</f>
        <v>0</v>
      </c>
      <c r="E4899" s="11" t="str">
        <f t="shared" si="153"/>
        <v>No Accident</v>
      </c>
      <c r="F4899" s="11" t="str">
        <f>'Raw Data'!O4898</f>
        <v>Fog</v>
      </c>
      <c r="G4899" s="11" t="str">
        <f>IFERROR(VLOOKUP(F4899,'Lookup Formulas Demo'!$A$5:$B$8,2,0),"Unknown Weather")</f>
        <v>Use Fog Lights, Reduce Speed</v>
      </c>
      <c r="H4899" s="11" t="str">
        <f>_xlfn.IFNA(INDEX('Lookup Formulas Demo'!$B$5:$B$8,MATCH(F4899,'Lookup Formulas Demo'!$A$5:$A$8,0)),"No Match Found")</f>
        <v>Use Fog Lights, Reduce Speed</v>
      </c>
    </row>
    <row r="4900" spans="1:8" x14ac:dyDescent="0.3">
      <c r="A4900" s="9">
        <f>'Raw Data'!A4899</f>
        <v>45369.003472222197</v>
      </c>
      <c r="B4900" s="11">
        <f>'Raw Data'!M4899</f>
        <v>18.077024795082799</v>
      </c>
      <c r="C4900" s="11" t="str">
        <f t="shared" si="152"/>
        <v>Free-flow</v>
      </c>
      <c r="D4900" s="11">
        <f>'Raw Data'!P4899</f>
        <v>1</v>
      </c>
      <c r="E4900" s="11" t="str">
        <f t="shared" si="153"/>
        <v>Accident Reported</v>
      </c>
      <c r="F4900" s="11" t="str">
        <f>'Raw Data'!O4899</f>
        <v>Clear</v>
      </c>
      <c r="G4900" s="11" t="str">
        <f>IFERROR(VLOOKUP(F4900,'Lookup Formulas Demo'!$A$5:$B$8,2,0),"Unknown Weather")</f>
        <v>Normal Driving</v>
      </c>
      <c r="H4900" s="11" t="str">
        <f>_xlfn.IFNA(INDEX('Lookup Formulas Demo'!$B$5:$B$8,MATCH(F4900,'Lookup Formulas Demo'!$A$5:$A$8,0)),"No Match Found")</f>
        <v>Normal Driving</v>
      </c>
    </row>
    <row r="4901" spans="1:8" x14ac:dyDescent="0.3">
      <c r="A4901" s="9">
        <f>'Raw Data'!A4900</f>
        <v>45369.006944444503</v>
      </c>
      <c r="B4901" s="11">
        <f>'Raw Data'!M4900</f>
        <v>74.539200444425703</v>
      </c>
      <c r="C4901" s="11" t="str">
        <f t="shared" si="152"/>
        <v>Moderate</v>
      </c>
      <c r="D4901" s="11">
        <f>'Raw Data'!P4900</f>
        <v>1</v>
      </c>
      <c r="E4901" s="11" t="str">
        <f t="shared" si="153"/>
        <v>Accident Reported</v>
      </c>
      <c r="F4901" s="11" t="str">
        <f>'Raw Data'!O4900</f>
        <v>Clear</v>
      </c>
      <c r="G4901" s="11" t="str">
        <f>IFERROR(VLOOKUP(F4901,'Lookup Formulas Demo'!$A$5:$B$8,2,0),"Unknown Weather")</f>
        <v>Normal Driving</v>
      </c>
      <c r="H4901" s="11" t="str">
        <f>_xlfn.IFNA(INDEX('Lookup Formulas Demo'!$B$5:$B$8,MATCH(F4901,'Lookup Formulas Demo'!$A$5:$A$8,0)),"No Match Found")</f>
        <v>Normal Driving</v>
      </c>
    </row>
    <row r="4902" spans="1:8" x14ac:dyDescent="0.3">
      <c r="A4902" s="9">
        <f>'Raw Data'!A4901</f>
        <v>45369.010416666701</v>
      </c>
      <c r="B4902" s="11">
        <f>'Raw Data'!M4901</f>
        <v>95.732666470850802</v>
      </c>
      <c r="C4902" s="11" t="str">
        <f t="shared" si="152"/>
        <v>Congested</v>
      </c>
      <c r="D4902" s="11">
        <f>'Raw Data'!P4901</f>
        <v>0</v>
      </c>
      <c r="E4902" s="11" t="str">
        <f t="shared" si="153"/>
        <v>No Accident</v>
      </c>
      <c r="F4902" s="11" t="str">
        <f>'Raw Data'!O4901</f>
        <v>Rain</v>
      </c>
      <c r="G4902" s="11" t="str">
        <f>IFERROR(VLOOKUP(F4902,'Lookup Formulas Demo'!$A$5:$B$8,2,0),"Unknown Weather")</f>
        <v>Reduce Speed, Increase Following Distance</v>
      </c>
      <c r="H4902" s="11" t="str">
        <f>_xlfn.IFNA(INDEX('Lookup Formulas Demo'!$B$5:$B$8,MATCH(F4902,'Lookup Formulas Demo'!$A$5:$A$8,0)),"No Match Found")</f>
        <v>Reduce Speed, Increase Following Distance</v>
      </c>
    </row>
    <row r="4903" spans="1:8" x14ac:dyDescent="0.3">
      <c r="A4903" s="9">
        <f>'Raw Data'!A4902</f>
        <v>45369.013888888898</v>
      </c>
      <c r="B4903" s="11">
        <f>'Raw Data'!M4902</f>
        <v>23.116530827885398</v>
      </c>
      <c r="C4903" s="11" t="str">
        <f t="shared" si="152"/>
        <v>Free-flow</v>
      </c>
      <c r="D4903" s="11">
        <f>'Raw Data'!P4902</f>
        <v>0</v>
      </c>
      <c r="E4903" s="11" t="str">
        <f t="shared" si="153"/>
        <v>No Accident</v>
      </c>
      <c r="F4903" s="11" t="str">
        <f>'Raw Data'!O4902</f>
        <v>Fog</v>
      </c>
      <c r="G4903" s="11" t="str">
        <f>IFERROR(VLOOKUP(F4903,'Lookup Formulas Demo'!$A$5:$B$8,2,0),"Unknown Weather")</f>
        <v>Use Fog Lights, Reduce Speed</v>
      </c>
      <c r="H4903" s="11" t="str">
        <f>_xlfn.IFNA(INDEX('Lookup Formulas Demo'!$B$5:$B$8,MATCH(F4903,'Lookup Formulas Demo'!$A$5:$A$8,0)),"No Match Found")</f>
        <v>Use Fog Lights, Reduce Speed</v>
      </c>
    </row>
    <row r="4904" spans="1:8" x14ac:dyDescent="0.3">
      <c r="A4904" s="9">
        <f>'Raw Data'!A4903</f>
        <v>45369.017361111102</v>
      </c>
      <c r="B4904" s="11">
        <f>'Raw Data'!M4903</f>
        <v>44.283785220015197</v>
      </c>
      <c r="C4904" s="11" t="str">
        <f t="shared" si="152"/>
        <v>Free-flow</v>
      </c>
      <c r="D4904" s="11">
        <f>'Raw Data'!P4903</f>
        <v>0</v>
      </c>
      <c r="E4904" s="11" t="str">
        <f t="shared" si="153"/>
        <v>No Accident</v>
      </c>
      <c r="F4904" s="11" t="str">
        <f>'Raw Data'!O4903</f>
        <v>Clear</v>
      </c>
      <c r="G4904" s="11" t="str">
        <f>IFERROR(VLOOKUP(F4904,'Lookup Formulas Demo'!$A$5:$B$8,2,0),"Unknown Weather")</f>
        <v>Normal Driving</v>
      </c>
      <c r="H4904" s="11" t="str">
        <f>_xlfn.IFNA(INDEX('Lookup Formulas Demo'!$B$5:$B$8,MATCH(F4904,'Lookup Formulas Demo'!$A$5:$A$8,0)),"No Match Found")</f>
        <v>Normal Driving</v>
      </c>
    </row>
    <row r="4905" spans="1:8" x14ac:dyDescent="0.3">
      <c r="A4905" s="9">
        <f>'Raw Data'!A4904</f>
        <v>45369.020833333299</v>
      </c>
      <c r="B4905" s="11">
        <f>'Raw Data'!M4904</f>
        <v>48.035111594817998</v>
      </c>
      <c r="C4905" s="11" t="str">
        <f t="shared" si="152"/>
        <v>Free-flow</v>
      </c>
      <c r="D4905" s="11">
        <f>'Raw Data'!P4904</f>
        <v>0</v>
      </c>
      <c r="E4905" s="11" t="str">
        <f t="shared" si="153"/>
        <v>No Accident</v>
      </c>
      <c r="F4905" s="11" t="str">
        <f>'Raw Data'!O4904</f>
        <v>Rain</v>
      </c>
      <c r="G4905" s="11" t="str">
        <f>IFERROR(VLOOKUP(F4905,'Lookup Formulas Demo'!$A$5:$B$8,2,0),"Unknown Weather")</f>
        <v>Reduce Speed, Increase Following Distance</v>
      </c>
      <c r="H4905" s="11" t="str">
        <f>_xlfn.IFNA(INDEX('Lookup Formulas Demo'!$B$5:$B$8,MATCH(F4905,'Lookup Formulas Demo'!$A$5:$A$8,0)),"No Match Found")</f>
        <v>Reduce Speed, Increase Following Distance</v>
      </c>
    </row>
    <row r="4906" spans="1:8" x14ac:dyDescent="0.3">
      <c r="A4906" s="9">
        <f>'Raw Data'!A4905</f>
        <v>45369.024305555598</v>
      </c>
      <c r="B4906" s="11">
        <f>'Raw Data'!M4905</f>
        <v>64.360645519305706</v>
      </c>
      <c r="C4906" s="11" t="str">
        <f t="shared" si="152"/>
        <v>Moderate</v>
      </c>
      <c r="D4906" s="11">
        <f>'Raw Data'!P4905</f>
        <v>0</v>
      </c>
      <c r="E4906" s="11" t="str">
        <f t="shared" si="153"/>
        <v>No Accident</v>
      </c>
      <c r="F4906" s="11" t="str">
        <f>'Raw Data'!O4905</f>
        <v>Rain</v>
      </c>
      <c r="G4906" s="11" t="str">
        <f>IFERROR(VLOOKUP(F4906,'Lookup Formulas Demo'!$A$5:$B$8,2,0),"Unknown Weather")</f>
        <v>Reduce Speed, Increase Following Distance</v>
      </c>
      <c r="H4906" s="11" t="str">
        <f>_xlfn.IFNA(INDEX('Lookup Formulas Demo'!$B$5:$B$8,MATCH(F4906,'Lookup Formulas Demo'!$A$5:$A$8,0)),"No Match Found")</f>
        <v>Reduce Speed, Increase Following Distance</v>
      </c>
    </row>
    <row r="4907" spans="1:8" x14ac:dyDescent="0.3">
      <c r="A4907" s="9">
        <f>'Raw Data'!A4906</f>
        <v>45369.027777777803</v>
      </c>
      <c r="B4907" s="11">
        <f>'Raw Data'!M4906</f>
        <v>39.4304984859481</v>
      </c>
      <c r="C4907" s="11" t="str">
        <f t="shared" si="152"/>
        <v>Free-flow</v>
      </c>
      <c r="D4907" s="11">
        <f>'Raw Data'!P4906</f>
        <v>0</v>
      </c>
      <c r="E4907" s="11" t="str">
        <f t="shared" si="153"/>
        <v>No Accident</v>
      </c>
      <c r="F4907" s="11" t="str">
        <f>'Raw Data'!O4906</f>
        <v>Rain</v>
      </c>
      <c r="G4907" s="11" t="str">
        <f>IFERROR(VLOOKUP(F4907,'Lookup Formulas Demo'!$A$5:$B$8,2,0),"Unknown Weather")</f>
        <v>Reduce Speed, Increase Following Distance</v>
      </c>
      <c r="H4907" s="11" t="str">
        <f>_xlfn.IFNA(INDEX('Lookup Formulas Demo'!$B$5:$B$8,MATCH(F4907,'Lookup Formulas Demo'!$A$5:$A$8,0)),"No Match Found")</f>
        <v>Reduce Speed, Increase Following Distance</v>
      </c>
    </row>
    <row r="4908" spans="1:8" x14ac:dyDescent="0.3">
      <c r="A4908" s="9">
        <f>'Raw Data'!A4907</f>
        <v>45369.03125</v>
      </c>
      <c r="B4908" s="11">
        <f>'Raw Data'!M4907</f>
        <v>69.686130382991195</v>
      </c>
      <c r="C4908" s="11" t="str">
        <f t="shared" si="152"/>
        <v>Moderate</v>
      </c>
      <c r="D4908" s="11">
        <f>'Raw Data'!P4907</f>
        <v>1</v>
      </c>
      <c r="E4908" s="11" t="str">
        <f t="shared" si="153"/>
        <v>Accident Reported</v>
      </c>
      <c r="F4908" s="11" t="str">
        <f>'Raw Data'!O4907</f>
        <v>Snow</v>
      </c>
      <c r="G4908" s="11" t="str">
        <f>IFERROR(VLOOKUP(F4908,'Lookup Formulas Demo'!$A$5:$B$8,2,0),"Unknown Weather")</f>
        <v>Extreme Caution, Consider Delay</v>
      </c>
      <c r="H4908" s="11" t="str">
        <f>_xlfn.IFNA(INDEX('Lookup Formulas Demo'!$B$5:$B$8,MATCH(F4908,'Lookup Formulas Demo'!$A$5:$A$8,0)),"No Match Found")</f>
        <v>Extreme Caution, Consider Delay</v>
      </c>
    </row>
    <row r="4909" spans="1:8" x14ac:dyDescent="0.3">
      <c r="A4909" s="9">
        <f>'Raw Data'!A4908</f>
        <v>45369.034722222197</v>
      </c>
      <c r="B4909" s="11">
        <f>'Raw Data'!M4908</f>
        <v>60.627799336076698</v>
      </c>
      <c r="C4909" s="11" t="str">
        <f t="shared" si="152"/>
        <v>Moderate</v>
      </c>
      <c r="D4909" s="11">
        <f>'Raw Data'!P4908</f>
        <v>0</v>
      </c>
      <c r="E4909" s="11" t="str">
        <f t="shared" si="153"/>
        <v>No Accident</v>
      </c>
      <c r="F4909" s="11" t="str">
        <f>'Raw Data'!O4908</f>
        <v>Fog</v>
      </c>
      <c r="G4909" s="11" t="str">
        <f>IFERROR(VLOOKUP(F4909,'Lookup Formulas Demo'!$A$5:$B$8,2,0),"Unknown Weather")</f>
        <v>Use Fog Lights, Reduce Speed</v>
      </c>
      <c r="H4909" s="11" t="str">
        <f>_xlfn.IFNA(INDEX('Lookup Formulas Demo'!$B$5:$B$8,MATCH(F4909,'Lookup Formulas Demo'!$A$5:$A$8,0)),"No Match Found")</f>
        <v>Use Fog Lights, Reduce Speed</v>
      </c>
    </row>
    <row r="4910" spans="1:8" x14ac:dyDescent="0.3">
      <c r="A4910" s="9">
        <f>'Raw Data'!A4909</f>
        <v>45369.038194444503</v>
      </c>
      <c r="B4910" s="11">
        <f>'Raw Data'!M4909</f>
        <v>88.825237706010697</v>
      </c>
      <c r="C4910" s="11" t="str">
        <f t="shared" si="152"/>
        <v>Congested</v>
      </c>
      <c r="D4910" s="11">
        <f>'Raw Data'!P4909</f>
        <v>1</v>
      </c>
      <c r="E4910" s="11" t="str">
        <f t="shared" si="153"/>
        <v>Accident Reported</v>
      </c>
      <c r="F4910" s="11" t="str">
        <f>'Raw Data'!O4909</f>
        <v>Rain</v>
      </c>
      <c r="G4910" s="11" t="str">
        <f>IFERROR(VLOOKUP(F4910,'Lookup Formulas Demo'!$A$5:$B$8,2,0),"Unknown Weather")</f>
        <v>Reduce Speed, Increase Following Distance</v>
      </c>
      <c r="H4910" s="11" t="str">
        <f>_xlfn.IFNA(INDEX('Lookup Formulas Demo'!$B$5:$B$8,MATCH(F4910,'Lookup Formulas Demo'!$A$5:$A$8,0)),"No Match Found")</f>
        <v>Reduce Speed, Increase Following Distance</v>
      </c>
    </row>
    <row r="4911" spans="1:8" x14ac:dyDescent="0.3">
      <c r="A4911" s="9">
        <f>'Raw Data'!A4910</f>
        <v>45369.041666666701</v>
      </c>
      <c r="B4911" s="11">
        <f>'Raw Data'!M4910</f>
        <v>90.299311264431907</v>
      </c>
      <c r="C4911" s="11" t="str">
        <f t="shared" si="152"/>
        <v>Congested</v>
      </c>
      <c r="D4911" s="11">
        <f>'Raw Data'!P4910</f>
        <v>0</v>
      </c>
      <c r="E4911" s="11" t="str">
        <f t="shared" si="153"/>
        <v>No Accident</v>
      </c>
      <c r="F4911" s="11" t="str">
        <f>'Raw Data'!O4910</f>
        <v>Clear</v>
      </c>
      <c r="G4911" s="11" t="str">
        <f>IFERROR(VLOOKUP(F4911,'Lookup Formulas Demo'!$A$5:$B$8,2,0),"Unknown Weather")</f>
        <v>Normal Driving</v>
      </c>
      <c r="H4911" s="11" t="str">
        <f>_xlfn.IFNA(INDEX('Lookup Formulas Demo'!$B$5:$B$8,MATCH(F4911,'Lookup Formulas Demo'!$A$5:$A$8,0)),"No Match Found")</f>
        <v>Normal Driving</v>
      </c>
    </row>
    <row r="4912" spans="1:8" x14ac:dyDescent="0.3">
      <c r="A4912" s="9">
        <f>'Raw Data'!A4911</f>
        <v>45369.045138888898</v>
      </c>
      <c r="B4912" s="11">
        <f>'Raw Data'!M4911</f>
        <v>74.840870572681396</v>
      </c>
      <c r="C4912" s="11" t="str">
        <f t="shared" si="152"/>
        <v>Moderate</v>
      </c>
      <c r="D4912" s="11">
        <f>'Raw Data'!P4911</f>
        <v>0</v>
      </c>
      <c r="E4912" s="11" t="str">
        <f t="shared" si="153"/>
        <v>No Accident</v>
      </c>
      <c r="F4912" s="11" t="str">
        <f>'Raw Data'!O4911</f>
        <v>Fog</v>
      </c>
      <c r="G4912" s="11" t="str">
        <f>IFERROR(VLOOKUP(F4912,'Lookup Formulas Demo'!$A$5:$B$8,2,0),"Unknown Weather")</f>
        <v>Use Fog Lights, Reduce Speed</v>
      </c>
      <c r="H4912" s="11" t="str">
        <f>_xlfn.IFNA(INDEX('Lookup Formulas Demo'!$B$5:$B$8,MATCH(F4912,'Lookup Formulas Demo'!$A$5:$A$8,0)),"No Match Found")</f>
        <v>Use Fog Lights, Reduce Speed</v>
      </c>
    </row>
    <row r="4913" spans="1:8" x14ac:dyDescent="0.3">
      <c r="A4913" s="9">
        <f>'Raw Data'!A4912</f>
        <v>45369.048611111102</v>
      </c>
      <c r="B4913" s="11">
        <f>'Raw Data'!M4912</f>
        <v>91.618512715021595</v>
      </c>
      <c r="C4913" s="11" t="str">
        <f t="shared" si="152"/>
        <v>Congested</v>
      </c>
      <c r="D4913" s="11">
        <f>'Raw Data'!P4912</f>
        <v>0</v>
      </c>
      <c r="E4913" s="11" t="str">
        <f t="shared" si="153"/>
        <v>No Accident</v>
      </c>
      <c r="F4913" s="11" t="str">
        <f>'Raw Data'!O4912</f>
        <v>Snow</v>
      </c>
      <c r="G4913" s="11" t="str">
        <f>IFERROR(VLOOKUP(F4913,'Lookup Formulas Demo'!$A$5:$B$8,2,0),"Unknown Weather")</f>
        <v>Extreme Caution, Consider Delay</v>
      </c>
      <c r="H4913" s="11" t="str">
        <f>_xlfn.IFNA(INDEX('Lookup Formulas Demo'!$B$5:$B$8,MATCH(F4913,'Lookup Formulas Demo'!$A$5:$A$8,0)),"No Match Found")</f>
        <v>Extreme Caution, Consider Delay</v>
      </c>
    </row>
    <row r="4914" spans="1:8" x14ac:dyDescent="0.3">
      <c r="A4914" s="9">
        <f>'Raw Data'!A4913</f>
        <v>45369.052083333299</v>
      </c>
      <c r="B4914" s="11">
        <f>'Raw Data'!M4913</f>
        <v>69.758753958781298</v>
      </c>
      <c r="C4914" s="11" t="str">
        <f t="shared" si="152"/>
        <v>Moderate</v>
      </c>
      <c r="D4914" s="11">
        <f>'Raw Data'!P4913</f>
        <v>0</v>
      </c>
      <c r="E4914" s="11" t="str">
        <f t="shared" si="153"/>
        <v>No Accident</v>
      </c>
      <c r="F4914" s="11" t="str">
        <f>'Raw Data'!O4913</f>
        <v>Clear</v>
      </c>
      <c r="G4914" s="11" t="str">
        <f>IFERROR(VLOOKUP(F4914,'Lookup Formulas Demo'!$A$5:$B$8,2,0),"Unknown Weather")</f>
        <v>Normal Driving</v>
      </c>
      <c r="H4914" s="11" t="str">
        <f>_xlfn.IFNA(INDEX('Lookup Formulas Demo'!$B$5:$B$8,MATCH(F4914,'Lookup Formulas Demo'!$A$5:$A$8,0)),"No Match Found")</f>
        <v>Normal Driving</v>
      </c>
    </row>
    <row r="4915" spans="1:8" x14ac:dyDescent="0.3">
      <c r="A4915" s="9">
        <f>'Raw Data'!A4914</f>
        <v>45369.055555555598</v>
      </c>
      <c r="B4915" s="11">
        <f>'Raw Data'!M4914</f>
        <v>70.354984982614695</v>
      </c>
      <c r="C4915" s="11" t="str">
        <f t="shared" si="152"/>
        <v>Moderate</v>
      </c>
      <c r="D4915" s="11">
        <f>'Raw Data'!P4914</f>
        <v>1</v>
      </c>
      <c r="E4915" s="11" t="str">
        <f t="shared" si="153"/>
        <v>Accident Reported</v>
      </c>
      <c r="F4915" s="11" t="str">
        <f>'Raw Data'!O4914</f>
        <v>Rain</v>
      </c>
      <c r="G4915" s="11" t="str">
        <f>IFERROR(VLOOKUP(F4915,'Lookup Formulas Demo'!$A$5:$B$8,2,0),"Unknown Weather")</f>
        <v>Reduce Speed, Increase Following Distance</v>
      </c>
      <c r="H4915" s="11" t="str">
        <f>_xlfn.IFNA(INDEX('Lookup Formulas Demo'!$B$5:$B$8,MATCH(F4915,'Lookup Formulas Demo'!$A$5:$A$8,0)),"No Match Found")</f>
        <v>Reduce Speed, Increase Following Distance</v>
      </c>
    </row>
    <row r="4916" spans="1:8" x14ac:dyDescent="0.3">
      <c r="A4916" s="9">
        <f>'Raw Data'!A4915</f>
        <v>45369.059027777803</v>
      </c>
      <c r="B4916" s="11">
        <f>'Raw Data'!M4915</f>
        <v>92.150946799450097</v>
      </c>
      <c r="C4916" s="11" t="str">
        <f t="shared" si="152"/>
        <v>Congested</v>
      </c>
      <c r="D4916" s="11">
        <f>'Raw Data'!P4915</f>
        <v>0</v>
      </c>
      <c r="E4916" s="11" t="str">
        <f t="shared" si="153"/>
        <v>No Accident</v>
      </c>
      <c r="F4916" s="11" t="str">
        <f>'Raw Data'!O4915</f>
        <v>Rain</v>
      </c>
      <c r="G4916" s="11" t="str">
        <f>IFERROR(VLOOKUP(F4916,'Lookup Formulas Demo'!$A$5:$B$8,2,0),"Unknown Weather")</f>
        <v>Reduce Speed, Increase Following Distance</v>
      </c>
      <c r="H4916" s="11" t="str">
        <f>_xlfn.IFNA(INDEX('Lookup Formulas Demo'!$B$5:$B$8,MATCH(F4916,'Lookup Formulas Demo'!$A$5:$A$8,0)),"No Match Found")</f>
        <v>Reduce Speed, Increase Following Distance</v>
      </c>
    </row>
    <row r="4917" spans="1:8" x14ac:dyDescent="0.3">
      <c r="A4917" s="9">
        <f>'Raw Data'!A4916</f>
        <v>45369.0625</v>
      </c>
      <c r="B4917" s="11">
        <f>'Raw Data'!M4916</f>
        <v>56.706746934221599</v>
      </c>
      <c r="C4917" s="11" t="str">
        <f t="shared" si="152"/>
        <v>Moderate</v>
      </c>
      <c r="D4917" s="11">
        <f>'Raw Data'!P4916</f>
        <v>0</v>
      </c>
      <c r="E4917" s="11" t="str">
        <f t="shared" si="153"/>
        <v>No Accident</v>
      </c>
      <c r="F4917" s="11" t="str">
        <f>'Raw Data'!O4916</f>
        <v>Snow</v>
      </c>
      <c r="G4917" s="11" t="str">
        <f>IFERROR(VLOOKUP(F4917,'Lookup Formulas Demo'!$A$5:$B$8,2,0),"Unknown Weather")</f>
        <v>Extreme Caution, Consider Delay</v>
      </c>
      <c r="H4917" s="11" t="str">
        <f>_xlfn.IFNA(INDEX('Lookup Formulas Demo'!$B$5:$B$8,MATCH(F4917,'Lookup Formulas Demo'!$A$5:$A$8,0)),"No Match Found")</f>
        <v>Extreme Caution, Consider Delay</v>
      </c>
    </row>
    <row r="4918" spans="1:8" x14ac:dyDescent="0.3">
      <c r="A4918" s="9">
        <f>'Raw Data'!A4917</f>
        <v>45369.065972222197</v>
      </c>
      <c r="B4918" s="11">
        <f>'Raw Data'!M4917</f>
        <v>52.907690119104203</v>
      </c>
      <c r="C4918" s="11" t="str">
        <f t="shared" si="152"/>
        <v>Moderate</v>
      </c>
      <c r="D4918" s="11">
        <f>'Raw Data'!P4917</f>
        <v>0</v>
      </c>
      <c r="E4918" s="11" t="str">
        <f t="shared" si="153"/>
        <v>No Accident</v>
      </c>
      <c r="F4918" s="11" t="str">
        <f>'Raw Data'!O4917</f>
        <v>Clear</v>
      </c>
      <c r="G4918" s="11" t="str">
        <f>IFERROR(VLOOKUP(F4918,'Lookup Formulas Demo'!$A$5:$B$8,2,0),"Unknown Weather")</f>
        <v>Normal Driving</v>
      </c>
      <c r="H4918" s="11" t="str">
        <f>_xlfn.IFNA(INDEX('Lookup Formulas Demo'!$B$5:$B$8,MATCH(F4918,'Lookup Formulas Demo'!$A$5:$A$8,0)),"No Match Found")</f>
        <v>Normal Driving</v>
      </c>
    </row>
    <row r="4919" spans="1:8" x14ac:dyDescent="0.3">
      <c r="A4919" s="9">
        <f>'Raw Data'!A4918</f>
        <v>45369.069444444503</v>
      </c>
      <c r="B4919" s="11">
        <f>'Raw Data'!M4918</f>
        <v>62.636672955215303</v>
      </c>
      <c r="C4919" s="11" t="str">
        <f t="shared" si="152"/>
        <v>Moderate</v>
      </c>
      <c r="D4919" s="11">
        <f>'Raw Data'!P4918</f>
        <v>0</v>
      </c>
      <c r="E4919" s="11" t="str">
        <f t="shared" si="153"/>
        <v>No Accident</v>
      </c>
      <c r="F4919" s="11" t="str">
        <f>'Raw Data'!O4918</f>
        <v>Rain</v>
      </c>
      <c r="G4919" s="11" t="str">
        <f>IFERROR(VLOOKUP(F4919,'Lookup Formulas Demo'!$A$5:$B$8,2,0),"Unknown Weather")</f>
        <v>Reduce Speed, Increase Following Distance</v>
      </c>
      <c r="H4919" s="11" t="str">
        <f>_xlfn.IFNA(INDEX('Lookup Formulas Demo'!$B$5:$B$8,MATCH(F4919,'Lookup Formulas Demo'!$A$5:$A$8,0)),"No Match Found")</f>
        <v>Reduce Speed, Increase Following Distance</v>
      </c>
    </row>
    <row r="4920" spans="1:8" x14ac:dyDescent="0.3">
      <c r="A4920" s="9">
        <f>'Raw Data'!A4919</f>
        <v>45369.072916666701</v>
      </c>
      <c r="B4920" s="11">
        <f>'Raw Data'!M4919</f>
        <v>33.281271005175199</v>
      </c>
      <c r="C4920" s="11" t="str">
        <f t="shared" si="152"/>
        <v>Free-flow</v>
      </c>
      <c r="D4920" s="11">
        <f>'Raw Data'!P4919</f>
        <v>0</v>
      </c>
      <c r="E4920" s="11" t="str">
        <f t="shared" si="153"/>
        <v>No Accident</v>
      </c>
      <c r="F4920" s="11" t="str">
        <f>'Raw Data'!O4919</f>
        <v>Rain</v>
      </c>
      <c r="G4920" s="11" t="str">
        <f>IFERROR(VLOOKUP(F4920,'Lookup Formulas Demo'!$A$5:$B$8,2,0),"Unknown Weather")</f>
        <v>Reduce Speed, Increase Following Distance</v>
      </c>
      <c r="H4920" s="11" t="str">
        <f>_xlfn.IFNA(INDEX('Lookup Formulas Demo'!$B$5:$B$8,MATCH(F4920,'Lookup Formulas Demo'!$A$5:$A$8,0)),"No Match Found")</f>
        <v>Reduce Speed, Increase Following Distance</v>
      </c>
    </row>
    <row r="4921" spans="1:8" x14ac:dyDescent="0.3">
      <c r="A4921" s="9">
        <f>'Raw Data'!A4920</f>
        <v>45369.076388888898</v>
      </c>
      <c r="B4921" s="11">
        <f>'Raw Data'!M4920</f>
        <v>47.844444742817203</v>
      </c>
      <c r="C4921" s="11" t="str">
        <f t="shared" si="152"/>
        <v>Free-flow</v>
      </c>
      <c r="D4921" s="11">
        <f>'Raw Data'!P4920</f>
        <v>0</v>
      </c>
      <c r="E4921" s="11" t="str">
        <f t="shared" si="153"/>
        <v>No Accident</v>
      </c>
      <c r="F4921" s="11" t="str">
        <f>'Raw Data'!O4920</f>
        <v>Clear</v>
      </c>
      <c r="G4921" s="11" t="str">
        <f>IFERROR(VLOOKUP(F4921,'Lookup Formulas Demo'!$A$5:$B$8,2,0),"Unknown Weather")</f>
        <v>Normal Driving</v>
      </c>
      <c r="H4921" s="11" t="str">
        <f>_xlfn.IFNA(INDEX('Lookup Formulas Demo'!$B$5:$B$8,MATCH(F4921,'Lookup Formulas Demo'!$A$5:$A$8,0)),"No Match Found")</f>
        <v>Normal Driving</v>
      </c>
    </row>
    <row r="4922" spans="1:8" x14ac:dyDescent="0.3">
      <c r="A4922" s="9">
        <f>'Raw Data'!A4921</f>
        <v>45369.079861111102</v>
      </c>
      <c r="B4922" s="11">
        <f>'Raw Data'!M4921</f>
        <v>91.8960022878845</v>
      </c>
      <c r="C4922" s="11" t="str">
        <f t="shared" si="152"/>
        <v>Congested</v>
      </c>
      <c r="D4922" s="11">
        <f>'Raw Data'!P4921</f>
        <v>0</v>
      </c>
      <c r="E4922" s="11" t="str">
        <f t="shared" si="153"/>
        <v>No Accident</v>
      </c>
      <c r="F4922" s="11" t="str">
        <f>'Raw Data'!O4921</f>
        <v>Rain</v>
      </c>
      <c r="G4922" s="11" t="str">
        <f>IFERROR(VLOOKUP(F4922,'Lookup Formulas Demo'!$A$5:$B$8,2,0),"Unknown Weather")</f>
        <v>Reduce Speed, Increase Following Distance</v>
      </c>
      <c r="H4922" s="11" t="str">
        <f>_xlfn.IFNA(INDEX('Lookup Formulas Demo'!$B$5:$B$8,MATCH(F4922,'Lookup Formulas Demo'!$A$5:$A$8,0)),"No Match Found")</f>
        <v>Reduce Speed, Increase Following Distance</v>
      </c>
    </row>
    <row r="4923" spans="1:8" x14ac:dyDescent="0.3">
      <c r="A4923" s="9">
        <f>'Raw Data'!A4922</f>
        <v>45369.083333333299</v>
      </c>
      <c r="B4923" s="11">
        <f>'Raw Data'!M4922</f>
        <v>89.3373096242278</v>
      </c>
      <c r="C4923" s="11" t="str">
        <f t="shared" si="152"/>
        <v>Congested</v>
      </c>
      <c r="D4923" s="11">
        <f>'Raw Data'!P4922</f>
        <v>0</v>
      </c>
      <c r="E4923" s="11" t="str">
        <f t="shared" si="153"/>
        <v>No Accident</v>
      </c>
      <c r="F4923" s="11" t="str">
        <f>'Raw Data'!O4922</f>
        <v>Clear</v>
      </c>
      <c r="G4923" s="11" t="str">
        <f>IFERROR(VLOOKUP(F4923,'Lookup Formulas Demo'!$A$5:$B$8,2,0),"Unknown Weather")</f>
        <v>Normal Driving</v>
      </c>
      <c r="H4923" s="11" t="str">
        <f>_xlfn.IFNA(INDEX('Lookup Formulas Demo'!$B$5:$B$8,MATCH(F4923,'Lookup Formulas Demo'!$A$5:$A$8,0)),"No Match Found")</f>
        <v>Normal Driving</v>
      </c>
    </row>
    <row r="4924" spans="1:8" x14ac:dyDescent="0.3">
      <c r="A4924" s="9">
        <f>'Raw Data'!A4923</f>
        <v>45369.086805555598</v>
      </c>
      <c r="B4924" s="11">
        <f>'Raw Data'!M4923</f>
        <v>93.375062491685</v>
      </c>
      <c r="C4924" s="11" t="str">
        <f t="shared" si="152"/>
        <v>Congested</v>
      </c>
      <c r="D4924" s="11">
        <f>'Raw Data'!P4923</f>
        <v>0</v>
      </c>
      <c r="E4924" s="11" t="str">
        <f t="shared" si="153"/>
        <v>No Accident</v>
      </c>
      <c r="F4924" s="11" t="str">
        <f>'Raw Data'!O4923</f>
        <v>Clear</v>
      </c>
      <c r="G4924" s="11" t="str">
        <f>IFERROR(VLOOKUP(F4924,'Lookup Formulas Demo'!$A$5:$B$8,2,0),"Unknown Weather")</f>
        <v>Normal Driving</v>
      </c>
      <c r="H4924" s="11" t="str">
        <f>_xlfn.IFNA(INDEX('Lookup Formulas Demo'!$B$5:$B$8,MATCH(F4924,'Lookup Formulas Demo'!$A$5:$A$8,0)),"No Match Found")</f>
        <v>Normal Driving</v>
      </c>
    </row>
    <row r="4925" spans="1:8" x14ac:dyDescent="0.3">
      <c r="A4925" s="9">
        <f>'Raw Data'!A4924</f>
        <v>45369.090277777803</v>
      </c>
      <c r="B4925" s="11">
        <f>'Raw Data'!M4924</f>
        <v>45.627222753671902</v>
      </c>
      <c r="C4925" s="11" t="str">
        <f t="shared" si="152"/>
        <v>Free-flow</v>
      </c>
      <c r="D4925" s="11">
        <f>'Raw Data'!P4924</f>
        <v>1</v>
      </c>
      <c r="E4925" s="11" t="str">
        <f t="shared" si="153"/>
        <v>Accident Reported</v>
      </c>
      <c r="F4925" s="11" t="str">
        <f>'Raw Data'!O4924</f>
        <v>Rain</v>
      </c>
      <c r="G4925" s="11" t="str">
        <f>IFERROR(VLOOKUP(F4925,'Lookup Formulas Demo'!$A$5:$B$8,2,0),"Unknown Weather")</f>
        <v>Reduce Speed, Increase Following Distance</v>
      </c>
      <c r="H4925" s="11" t="str">
        <f>_xlfn.IFNA(INDEX('Lookup Formulas Demo'!$B$5:$B$8,MATCH(F4925,'Lookup Formulas Demo'!$A$5:$A$8,0)),"No Match Found")</f>
        <v>Reduce Speed, Increase Following Distance</v>
      </c>
    </row>
    <row r="4926" spans="1:8" x14ac:dyDescent="0.3">
      <c r="A4926" s="9">
        <f>'Raw Data'!A4925</f>
        <v>45369.09375</v>
      </c>
      <c r="B4926" s="11">
        <f>'Raw Data'!M4925</f>
        <v>66.244891936063098</v>
      </c>
      <c r="C4926" s="11" t="str">
        <f t="shared" si="152"/>
        <v>Moderate</v>
      </c>
      <c r="D4926" s="11">
        <f>'Raw Data'!P4925</f>
        <v>1</v>
      </c>
      <c r="E4926" s="11" t="str">
        <f t="shared" si="153"/>
        <v>Accident Reported</v>
      </c>
      <c r="F4926" s="11" t="str">
        <f>'Raw Data'!O4925</f>
        <v>Fog</v>
      </c>
      <c r="G4926" s="11" t="str">
        <f>IFERROR(VLOOKUP(F4926,'Lookup Formulas Demo'!$A$5:$B$8,2,0),"Unknown Weather")</f>
        <v>Use Fog Lights, Reduce Speed</v>
      </c>
      <c r="H4926" s="11" t="str">
        <f>_xlfn.IFNA(INDEX('Lookup Formulas Demo'!$B$5:$B$8,MATCH(F4926,'Lookup Formulas Demo'!$A$5:$A$8,0)),"No Match Found")</f>
        <v>Use Fog Lights, Reduce Speed</v>
      </c>
    </row>
    <row r="4927" spans="1:8" x14ac:dyDescent="0.3">
      <c r="A4927" s="9">
        <f>'Raw Data'!A4926</f>
        <v>45369.097222222197</v>
      </c>
      <c r="B4927" s="11">
        <f>'Raw Data'!M4926</f>
        <v>18.870912303660301</v>
      </c>
      <c r="C4927" s="11" t="str">
        <f t="shared" si="152"/>
        <v>Free-flow</v>
      </c>
      <c r="D4927" s="11">
        <f>'Raw Data'!P4926</f>
        <v>0</v>
      </c>
      <c r="E4927" s="11" t="str">
        <f t="shared" si="153"/>
        <v>No Accident</v>
      </c>
      <c r="F4927" s="11" t="str">
        <f>'Raw Data'!O4926</f>
        <v>Snow</v>
      </c>
      <c r="G4927" s="11" t="str">
        <f>IFERROR(VLOOKUP(F4927,'Lookup Formulas Demo'!$A$5:$B$8,2,0),"Unknown Weather")</f>
        <v>Extreme Caution, Consider Delay</v>
      </c>
      <c r="H4927" s="11" t="str">
        <f>_xlfn.IFNA(INDEX('Lookup Formulas Demo'!$B$5:$B$8,MATCH(F4927,'Lookup Formulas Demo'!$A$5:$A$8,0)),"No Match Found")</f>
        <v>Extreme Caution, Consider Delay</v>
      </c>
    </row>
    <row r="4928" spans="1:8" x14ac:dyDescent="0.3">
      <c r="A4928" s="9">
        <f>'Raw Data'!A4927</f>
        <v>45369.100694444503</v>
      </c>
      <c r="B4928" s="11">
        <f>'Raw Data'!M4927</f>
        <v>46.697327744188897</v>
      </c>
      <c r="C4928" s="11" t="str">
        <f t="shared" si="152"/>
        <v>Free-flow</v>
      </c>
      <c r="D4928" s="11">
        <f>'Raw Data'!P4927</f>
        <v>0</v>
      </c>
      <c r="E4928" s="11" t="str">
        <f t="shared" si="153"/>
        <v>No Accident</v>
      </c>
      <c r="F4928" s="11" t="str">
        <f>'Raw Data'!O4927</f>
        <v>Fog</v>
      </c>
      <c r="G4928" s="11" t="str">
        <f>IFERROR(VLOOKUP(F4928,'Lookup Formulas Demo'!$A$5:$B$8,2,0),"Unknown Weather")</f>
        <v>Use Fog Lights, Reduce Speed</v>
      </c>
      <c r="H4928" s="11" t="str">
        <f>_xlfn.IFNA(INDEX('Lookup Formulas Demo'!$B$5:$B$8,MATCH(F4928,'Lookup Formulas Demo'!$A$5:$A$8,0)),"No Match Found")</f>
        <v>Use Fog Lights, Reduce Speed</v>
      </c>
    </row>
    <row r="4929" spans="1:8" x14ac:dyDescent="0.3">
      <c r="A4929" s="9">
        <f>'Raw Data'!A4928</f>
        <v>45369.104166666701</v>
      </c>
      <c r="B4929" s="11">
        <f>'Raw Data'!M4928</f>
        <v>39.937732543740402</v>
      </c>
      <c r="C4929" s="11" t="str">
        <f t="shared" si="152"/>
        <v>Free-flow</v>
      </c>
      <c r="D4929" s="11">
        <f>'Raw Data'!P4928</f>
        <v>0</v>
      </c>
      <c r="E4929" s="11" t="str">
        <f t="shared" si="153"/>
        <v>No Accident</v>
      </c>
      <c r="F4929" s="11" t="str">
        <f>'Raw Data'!O4928</f>
        <v>Clear</v>
      </c>
      <c r="G4929" s="11" t="str">
        <f>IFERROR(VLOOKUP(F4929,'Lookup Formulas Demo'!$A$5:$B$8,2,0),"Unknown Weather")</f>
        <v>Normal Driving</v>
      </c>
      <c r="H4929" s="11" t="str">
        <f>_xlfn.IFNA(INDEX('Lookup Formulas Demo'!$B$5:$B$8,MATCH(F4929,'Lookup Formulas Demo'!$A$5:$A$8,0)),"No Match Found")</f>
        <v>Normal Driving</v>
      </c>
    </row>
    <row r="4930" spans="1:8" x14ac:dyDescent="0.3">
      <c r="A4930" s="9">
        <f>'Raw Data'!A4929</f>
        <v>45369.107638888898</v>
      </c>
      <c r="B4930" s="11">
        <f>'Raw Data'!M4929</f>
        <v>45.468280995118597</v>
      </c>
      <c r="C4930" s="11" t="str">
        <f t="shared" si="152"/>
        <v>Free-flow</v>
      </c>
      <c r="D4930" s="11">
        <f>'Raw Data'!P4929</f>
        <v>0</v>
      </c>
      <c r="E4930" s="11" t="str">
        <f t="shared" si="153"/>
        <v>No Accident</v>
      </c>
      <c r="F4930" s="11" t="str">
        <f>'Raw Data'!O4929</f>
        <v>Snow</v>
      </c>
      <c r="G4930" s="11" t="str">
        <f>IFERROR(VLOOKUP(F4930,'Lookup Formulas Demo'!$A$5:$B$8,2,0),"Unknown Weather")</f>
        <v>Extreme Caution, Consider Delay</v>
      </c>
      <c r="H4930" s="11" t="str">
        <f>_xlfn.IFNA(INDEX('Lookup Formulas Demo'!$B$5:$B$8,MATCH(F4930,'Lookup Formulas Demo'!$A$5:$A$8,0)),"No Match Found")</f>
        <v>Extreme Caution, Consider Delay</v>
      </c>
    </row>
    <row r="4931" spans="1:8" x14ac:dyDescent="0.3">
      <c r="A4931" s="9">
        <f>'Raw Data'!A4930</f>
        <v>45369.111111111102</v>
      </c>
      <c r="B4931" s="11">
        <f>'Raw Data'!M4930</f>
        <v>49.493188416298302</v>
      </c>
      <c r="C4931" s="11" t="str">
        <f t="shared" ref="C4931:C4994" si="154">IF(B4931&gt;=80,"Congested",IF(B4931&gt;=50,"Moderate","Free-flow"))</f>
        <v>Free-flow</v>
      </c>
      <c r="D4931" s="11">
        <f>'Raw Data'!P4930</f>
        <v>0</v>
      </c>
      <c r="E4931" s="11" t="str">
        <f t="shared" ref="E4931:E4994" si="155">IF(D4931=1,"Accident Reported","No Accident")</f>
        <v>No Accident</v>
      </c>
      <c r="F4931" s="11" t="str">
        <f>'Raw Data'!O4930</f>
        <v>Snow</v>
      </c>
      <c r="G4931" s="11" t="str">
        <f>IFERROR(VLOOKUP(F4931,'Lookup Formulas Demo'!$A$5:$B$8,2,0),"Unknown Weather")</f>
        <v>Extreme Caution, Consider Delay</v>
      </c>
      <c r="H4931" s="11" t="str">
        <f>_xlfn.IFNA(INDEX('Lookup Formulas Demo'!$B$5:$B$8,MATCH(F4931,'Lookup Formulas Demo'!$A$5:$A$8,0)),"No Match Found")</f>
        <v>Extreme Caution, Consider Delay</v>
      </c>
    </row>
    <row r="4932" spans="1:8" x14ac:dyDescent="0.3">
      <c r="A4932" s="9">
        <f>'Raw Data'!A4931</f>
        <v>45369.114583333299</v>
      </c>
      <c r="B4932" s="11">
        <f>'Raw Data'!M4931</f>
        <v>27.1511287696366</v>
      </c>
      <c r="C4932" s="11" t="str">
        <f t="shared" si="154"/>
        <v>Free-flow</v>
      </c>
      <c r="D4932" s="11">
        <f>'Raw Data'!P4931</f>
        <v>0</v>
      </c>
      <c r="E4932" s="11" t="str">
        <f t="shared" si="155"/>
        <v>No Accident</v>
      </c>
      <c r="F4932" s="11" t="str">
        <f>'Raw Data'!O4931</f>
        <v>Fog</v>
      </c>
      <c r="G4932" s="11" t="str">
        <f>IFERROR(VLOOKUP(F4932,'Lookup Formulas Demo'!$A$5:$B$8,2,0),"Unknown Weather")</f>
        <v>Use Fog Lights, Reduce Speed</v>
      </c>
      <c r="H4932" s="11" t="str">
        <f>_xlfn.IFNA(INDEX('Lookup Formulas Demo'!$B$5:$B$8,MATCH(F4932,'Lookup Formulas Demo'!$A$5:$A$8,0)),"No Match Found")</f>
        <v>Use Fog Lights, Reduce Speed</v>
      </c>
    </row>
    <row r="4933" spans="1:8" x14ac:dyDescent="0.3">
      <c r="A4933" s="9">
        <f>'Raw Data'!A4932</f>
        <v>45369.118055555598</v>
      </c>
      <c r="B4933" s="11">
        <f>'Raw Data'!M4932</f>
        <v>51.740224533893098</v>
      </c>
      <c r="C4933" s="11" t="str">
        <f t="shared" si="154"/>
        <v>Moderate</v>
      </c>
      <c r="D4933" s="11">
        <f>'Raw Data'!P4932</f>
        <v>0</v>
      </c>
      <c r="E4933" s="11" t="str">
        <f t="shared" si="155"/>
        <v>No Accident</v>
      </c>
      <c r="F4933" s="11" t="str">
        <f>'Raw Data'!O4932</f>
        <v>Snow</v>
      </c>
      <c r="G4933" s="11" t="str">
        <f>IFERROR(VLOOKUP(F4933,'Lookup Formulas Demo'!$A$5:$B$8,2,0),"Unknown Weather")</f>
        <v>Extreme Caution, Consider Delay</v>
      </c>
      <c r="H4933" s="11" t="str">
        <f>_xlfn.IFNA(INDEX('Lookup Formulas Demo'!$B$5:$B$8,MATCH(F4933,'Lookup Formulas Demo'!$A$5:$A$8,0)),"No Match Found")</f>
        <v>Extreme Caution, Consider Delay</v>
      </c>
    </row>
    <row r="4934" spans="1:8" x14ac:dyDescent="0.3">
      <c r="A4934" s="9">
        <f>'Raw Data'!A4933</f>
        <v>45369.121527777803</v>
      </c>
      <c r="B4934" s="11">
        <f>'Raw Data'!M4933</f>
        <v>42.7339166380047</v>
      </c>
      <c r="C4934" s="11" t="str">
        <f t="shared" si="154"/>
        <v>Free-flow</v>
      </c>
      <c r="D4934" s="11">
        <f>'Raw Data'!P4933</f>
        <v>1</v>
      </c>
      <c r="E4934" s="11" t="str">
        <f t="shared" si="155"/>
        <v>Accident Reported</v>
      </c>
      <c r="F4934" s="11" t="str">
        <f>'Raw Data'!O4933</f>
        <v>Fog</v>
      </c>
      <c r="G4934" s="11" t="str">
        <f>IFERROR(VLOOKUP(F4934,'Lookup Formulas Demo'!$A$5:$B$8,2,0),"Unknown Weather")</f>
        <v>Use Fog Lights, Reduce Speed</v>
      </c>
      <c r="H4934" s="11" t="str">
        <f>_xlfn.IFNA(INDEX('Lookup Formulas Demo'!$B$5:$B$8,MATCH(F4934,'Lookup Formulas Demo'!$A$5:$A$8,0)),"No Match Found")</f>
        <v>Use Fog Lights, Reduce Speed</v>
      </c>
    </row>
    <row r="4935" spans="1:8" x14ac:dyDescent="0.3">
      <c r="A4935" s="9">
        <f>'Raw Data'!A4934</f>
        <v>45369.125</v>
      </c>
      <c r="B4935" s="11">
        <f>'Raw Data'!M4934</f>
        <v>97.423957512633606</v>
      </c>
      <c r="C4935" s="11" t="str">
        <f t="shared" si="154"/>
        <v>Congested</v>
      </c>
      <c r="D4935" s="11">
        <f>'Raw Data'!P4934</f>
        <v>0</v>
      </c>
      <c r="E4935" s="11" t="str">
        <f t="shared" si="155"/>
        <v>No Accident</v>
      </c>
      <c r="F4935" s="11" t="str">
        <f>'Raw Data'!O4934</f>
        <v>Rain</v>
      </c>
      <c r="G4935" s="11" t="str">
        <f>IFERROR(VLOOKUP(F4935,'Lookup Formulas Demo'!$A$5:$B$8,2,0),"Unknown Weather")</f>
        <v>Reduce Speed, Increase Following Distance</v>
      </c>
      <c r="H4935" s="11" t="str">
        <f>_xlfn.IFNA(INDEX('Lookup Formulas Demo'!$B$5:$B$8,MATCH(F4935,'Lookup Formulas Demo'!$A$5:$A$8,0)),"No Match Found")</f>
        <v>Reduce Speed, Increase Following Distance</v>
      </c>
    </row>
    <row r="4936" spans="1:8" x14ac:dyDescent="0.3">
      <c r="A4936" s="9">
        <f>'Raw Data'!A4935</f>
        <v>45369.128472222197</v>
      </c>
      <c r="B4936" s="11">
        <f>'Raw Data'!M4935</f>
        <v>28.551559758614999</v>
      </c>
      <c r="C4936" s="11" t="str">
        <f t="shared" si="154"/>
        <v>Free-flow</v>
      </c>
      <c r="D4936" s="11">
        <f>'Raw Data'!P4935</f>
        <v>0</v>
      </c>
      <c r="E4936" s="11" t="str">
        <f t="shared" si="155"/>
        <v>No Accident</v>
      </c>
      <c r="F4936" s="11" t="str">
        <f>'Raw Data'!O4935</f>
        <v>Rain</v>
      </c>
      <c r="G4936" s="11" t="str">
        <f>IFERROR(VLOOKUP(F4936,'Lookup Formulas Demo'!$A$5:$B$8,2,0),"Unknown Weather")</f>
        <v>Reduce Speed, Increase Following Distance</v>
      </c>
      <c r="H4936" s="11" t="str">
        <f>_xlfn.IFNA(INDEX('Lookup Formulas Demo'!$B$5:$B$8,MATCH(F4936,'Lookup Formulas Demo'!$A$5:$A$8,0)),"No Match Found")</f>
        <v>Reduce Speed, Increase Following Distance</v>
      </c>
    </row>
    <row r="4937" spans="1:8" x14ac:dyDescent="0.3">
      <c r="A4937" s="9">
        <f>'Raw Data'!A4936</f>
        <v>45369.131944444503</v>
      </c>
      <c r="B4937" s="11">
        <f>'Raw Data'!M4936</f>
        <v>78.486004463237194</v>
      </c>
      <c r="C4937" s="11" t="str">
        <f t="shared" si="154"/>
        <v>Moderate</v>
      </c>
      <c r="D4937" s="11">
        <f>'Raw Data'!P4936</f>
        <v>0</v>
      </c>
      <c r="E4937" s="11" t="str">
        <f t="shared" si="155"/>
        <v>No Accident</v>
      </c>
      <c r="F4937" s="11" t="str">
        <f>'Raw Data'!O4936</f>
        <v>Clear</v>
      </c>
      <c r="G4937" s="11" t="str">
        <f>IFERROR(VLOOKUP(F4937,'Lookup Formulas Demo'!$A$5:$B$8,2,0),"Unknown Weather")</f>
        <v>Normal Driving</v>
      </c>
      <c r="H4937" s="11" t="str">
        <f>_xlfn.IFNA(INDEX('Lookup Formulas Demo'!$B$5:$B$8,MATCH(F4937,'Lookup Formulas Demo'!$A$5:$A$8,0)),"No Match Found")</f>
        <v>Normal Driving</v>
      </c>
    </row>
    <row r="4938" spans="1:8" x14ac:dyDescent="0.3">
      <c r="A4938" s="9">
        <f>'Raw Data'!A4937</f>
        <v>45369.135416666701</v>
      </c>
      <c r="B4938" s="11">
        <f>'Raw Data'!M4937</f>
        <v>28.067785113028702</v>
      </c>
      <c r="C4938" s="11" t="str">
        <f t="shared" si="154"/>
        <v>Free-flow</v>
      </c>
      <c r="D4938" s="11">
        <f>'Raw Data'!P4937</f>
        <v>0</v>
      </c>
      <c r="E4938" s="11" t="str">
        <f t="shared" si="155"/>
        <v>No Accident</v>
      </c>
      <c r="F4938" s="11" t="str">
        <f>'Raw Data'!O4937</f>
        <v>Fog</v>
      </c>
      <c r="G4938" s="11" t="str">
        <f>IFERROR(VLOOKUP(F4938,'Lookup Formulas Demo'!$A$5:$B$8,2,0),"Unknown Weather")</f>
        <v>Use Fog Lights, Reduce Speed</v>
      </c>
      <c r="H4938" s="11" t="str">
        <f>_xlfn.IFNA(INDEX('Lookup Formulas Demo'!$B$5:$B$8,MATCH(F4938,'Lookup Formulas Demo'!$A$5:$A$8,0)),"No Match Found")</f>
        <v>Use Fog Lights, Reduce Speed</v>
      </c>
    </row>
    <row r="4939" spans="1:8" x14ac:dyDescent="0.3">
      <c r="A4939" s="9">
        <f>'Raw Data'!A4938</f>
        <v>45369.138888888898</v>
      </c>
      <c r="B4939" s="11">
        <f>'Raw Data'!M4938</f>
        <v>27.2302986649423</v>
      </c>
      <c r="C4939" s="11" t="str">
        <f t="shared" si="154"/>
        <v>Free-flow</v>
      </c>
      <c r="D4939" s="11">
        <f>'Raw Data'!P4938</f>
        <v>0</v>
      </c>
      <c r="E4939" s="11" t="str">
        <f t="shared" si="155"/>
        <v>No Accident</v>
      </c>
      <c r="F4939" s="11" t="str">
        <f>'Raw Data'!O4938</f>
        <v>Fog</v>
      </c>
      <c r="G4939" s="11" t="str">
        <f>IFERROR(VLOOKUP(F4939,'Lookup Formulas Demo'!$A$5:$B$8,2,0),"Unknown Weather")</f>
        <v>Use Fog Lights, Reduce Speed</v>
      </c>
      <c r="H4939" s="11" t="str">
        <f>_xlfn.IFNA(INDEX('Lookup Formulas Demo'!$B$5:$B$8,MATCH(F4939,'Lookup Formulas Demo'!$A$5:$A$8,0)),"No Match Found")</f>
        <v>Use Fog Lights, Reduce Speed</v>
      </c>
    </row>
    <row r="4940" spans="1:8" x14ac:dyDescent="0.3">
      <c r="A4940" s="9">
        <f>'Raw Data'!A4939</f>
        <v>45369.142361111102</v>
      </c>
      <c r="B4940" s="11">
        <f>'Raw Data'!M4939</f>
        <v>46.5131705435508</v>
      </c>
      <c r="C4940" s="11" t="str">
        <f t="shared" si="154"/>
        <v>Free-flow</v>
      </c>
      <c r="D4940" s="11">
        <f>'Raw Data'!P4939</f>
        <v>0</v>
      </c>
      <c r="E4940" s="11" t="str">
        <f t="shared" si="155"/>
        <v>No Accident</v>
      </c>
      <c r="F4940" s="11" t="str">
        <f>'Raw Data'!O4939</f>
        <v>Rain</v>
      </c>
      <c r="G4940" s="11" t="str">
        <f>IFERROR(VLOOKUP(F4940,'Lookup Formulas Demo'!$A$5:$B$8,2,0),"Unknown Weather")</f>
        <v>Reduce Speed, Increase Following Distance</v>
      </c>
      <c r="H4940" s="11" t="str">
        <f>_xlfn.IFNA(INDEX('Lookup Formulas Demo'!$B$5:$B$8,MATCH(F4940,'Lookup Formulas Demo'!$A$5:$A$8,0)),"No Match Found")</f>
        <v>Reduce Speed, Increase Following Distance</v>
      </c>
    </row>
    <row r="4941" spans="1:8" x14ac:dyDescent="0.3">
      <c r="A4941" s="9">
        <f>'Raw Data'!A4940</f>
        <v>45369.145833333299</v>
      </c>
      <c r="B4941" s="11">
        <f>'Raw Data'!M4940</f>
        <v>54.740159729642997</v>
      </c>
      <c r="C4941" s="11" t="str">
        <f t="shared" si="154"/>
        <v>Moderate</v>
      </c>
      <c r="D4941" s="11">
        <f>'Raw Data'!P4940</f>
        <v>0</v>
      </c>
      <c r="E4941" s="11" t="str">
        <f t="shared" si="155"/>
        <v>No Accident</v>
      </c>
      <c r="F4941" s="11" t="str">
        <f>'Raw Data'!O4940</f>
        <v>Clear</v>
      </c>
      <c r="G4941" s="11" t="str">
        <f>IFERROR(VLOOKUP(F4941,'Lookup Formulas Demo'!$A$5:$B$8,2,0),"Unknown Weather")</f>
        <v>Normal Driving</v>
      </c>
      <c r="H4941" s="11" t="str">
        <f>_xlfn.IFNA(INDEX('Lookup Formulas Demo'!$B$5:$B$8,MATCH(F4941,'Lookup Formulas Demo'!$A$5:$A$8,0)),"No Match Found")</f>
        <v>Normal Driving</v>
      </c>
    </row>
    <row r="4942" spans="1:8" x14ac:dyDescent="0.3">
      <c r="A4942" s="9">
        <f>'Raw Data'!A4941</f>
        <v>45369.149305555598</v>
      </c>
      <c r="B4942" s="11">
        <f>'Raw Data'!M4941</f>
        <v>71.332674935630706</v>
      </c>
      <c r="C4942" s="11" t="str">
        <f t="shared" si="154"/>
        <v>Moderate</v>
      </c>
      <c r="D4942" s="11">
        <f>'Raw Data'!P4941</f>
        <v>0</v>
      </c>
      <c r="E4942" s="11" t="str">
        <f t="shared" si="155"/>
        <v>No Accident</v>
      </c>
      <c r="F4942" s="11" t="str">
        <f>'Raw Data'!O4941</f>
        <v>Fog</v>
      </c>
      <c r="G4942" s="11" t="str">
        <f>IFERROR(VLOOKUP(F4942,'Lookup Formulas Demo'!$A$5:$B$8,2,0),"Unknown Weather")</f>
        <v>Use Fog Lights, Reduce Speed</v>
      </c>
      <c r="H4942" s="11" t="str">
        <f>_xlfn.IFNA(INDEX('Lookup Formulas Demo'!$B$5:$B$8,MATCH(F4942,'Lookup Formulas Demo'!$A$5:$A$8,0)),"No Match Found")</f>
        <v>Use Fog Lights, Reduce Speed</v>
      </c>
    </row>
    <row r="4943" spans="1:8" x14ac:dyDescent="0.3">
      <c r="A4943" s="9">
        <f>'Raw Data'!A4942</f>
        <v>45369.152777777803</v>
      </c>
      <c r="B4943" s="11">
        <f>'Raw Data'!M4942</f>
        <v>61.924984410996998</v>
      </c>
      <c r="C4943" s="11" t="str">
        <f t="shared" si="154"/>
        <v>Moderate</v>
      </c>
      <c r="D4943" s="11">
        <f>'Raw Data'!P4942</f>
        <v>0</v>
      </c>
      <c r="E4943" s="11" t="str">
        <f t="shared" si="155"/>
        <v>No Accident</v>
      </c>
      <c r="F4943" s="11" t="str">
        <f>'Raw Data'!O4942</f>
        <v>Snow</v>
      </c>
      <c r="G4943" s="11" t="str">
        <f>IFERROR(VLOOKUP(F4943,'Lookup Formulas Demo'!$A$5:$B$8,2,0),"Unknown Weather")</f>
        <v>Extreme Caution, Consider Delay</v>
      </c>
      <c r="H4943" s="11" t="str">
        <f>_xlfn.IFNA(INDEX('Lookup Formulas Demo'!$B$5:$B$8,MATCH(F4943,'Lookup Formulas Demo'!$A$5:$A$8,0)),"No Match Found")</f>
        <v>Extreme Caution, Consider Delay</v>
      </c>
    </row>
    <row r="4944" spans="1:8" x14ac:dyDescent="0.3">
      <c r="A4944" s="9">
        <f>'Raw Data'!A4943</f>
        <v>45369.15625</v>
      </c>
      <c r="B4944" s="11">
        <f>'Raw Data'!M4943</f>
        <v>72.021218682288506</v>
      </c>
      <c r="C4944" s="11" t="str">
        <f t="shared" si="154"/>
        <v>Moderate</v>
      </c>
      <c r="D4944" s="11">
        <f>'Raw Data'!P4943</f>
        <v>0</v>
      </c>
      <c r="E4944" s="11" t="str">
        <f t="shared" si="155"/>
        <v>No Accident</v>
      </c>
      <c r="F4944" s="11" t="str">
        <f>'Raw Data'!O4943</f>
        <v>Clear</v>
      </c>
      <c r="G4944" s="11" t="str">
        <f>IFERROR(VLOOKUP(F4944,'Lookup Formulas Demo'!$A$5:$B$8,2,0),"Unknown Weather")</f>
        <v>Normal Driving</v>
      </c>
      <c r="H4944" s="11" t="str">
        <f>_xlfn.IFNA(INDEX('Lookup Formulas Demo'!$B$5:$B$8,MATCH(F4944,'Lookup Formulas Demo'!$A$5:$A$8,0)),"No Match Found")</f>
        <v>Normal Driving</v>
      </c>
    </row>
    <row r="4945" spans="1:8" x14ac:dyDescent="0.3">
      <c r="A4945" s="9">
        <f>'Raw Data'!A4944</f>
        <v>45369.159722222197</v>
      </c>
      <c r="B4945" s="11">
        <f>'Raw Data'!M4944</f>
        <v>58.978333207407097</v>
      </c>
      <c r="C4945" s="11" t="str">
        <f t="shared" si="154"/>
        <v>Moderate</v>
      </c>
      <c r="D4945" s="11">
        <f>'Raw Data'!P4944</f>
        <v>0</v>
      </c>
      <c r="E4945" s="11" t="str">
        <f t="shared" si="155"/>
        <v>No Accident</v>
      </c>
      <c r="F4945" s="11" t="str">
        <f>'Raw Data'!O4944</f>
        <v>Snow</v>
      </c>
      <c r="G4945" s="11" t="str">
        <f>IFERROR(VLOOKUP(F4945,'Lookup Formulas Demo'!$A$5:$B$8,2,0),"Unknown Weather")</f>
        <v>Extreme Caution, Consider Delay</v>
      </c>
      <c r="H4945" s="11" t="str">
        <f>_xlfn.IFNA(INDEX('Lookup Formulas Demo'!$B$5:$B$8,MATCH(F4945,'Lookup Formulas Demo'!$A$5:$A$8,0)),"No Match Found")</f>
        <v>Extreme Caution, Consider Delay</v>
      </c>
    </row>
    <row r="4946" spans="1:8" x14ac:dyDescent="0.3">
      <c r="A4946" s="9">
        <f>'Raw Data'!A4945</f>
        <v>45369.163194444503</v>
      </c>
      <c r="B4946" s="11">
        <f>'Raw Data'!M4945</f>
        <v>98.584174316486795</v>
      </c>
      <c r="C4946" s="11" t="str">
        <f t="shared" si="154"/>
        <v>Congested</v>
      </c>
      <c r="D4946" s="11">
        <f>'Raw Data'!P4945</f>
        <v>0</v>
      </c>
      <c r="E4946" s="11" t="str">
        <f t="shared" si="155"/>
        <v>No Accident</v>
      </c>
      <c r="F4946" s="11" t="str">
        <f>'Raw Data'!O4945</f>
        <v>Fog</v>
      </c>
      <c r="G4946" s="11" t="str">
        <f>IFERROR(VLOOKUP(F4946,'Lookup Formulas Demo'!$A$5:$B$8,2,0),"Unknown Weather")</f>
        <v>Use Fog Lights, Reduce Speed</v>
      </c>
      <c r="H4946" s="11" t="str">
        <f>_xlfn.IFNA(INDEX('Lookup Formulas Demo'!$B$5:$B$8,MATCH(F4946,'Lookup Formulas Demo'!$A$5:$A$8,0)),"No Match Found")</f>
        <v>Use Fog Lights, Reduce Speed</v>
      </c>
    </row>
    <row r="4947" spans="1:8" x14ac:dyDescent="0.3">
      <c r="A4947" s="9">
        <f>'Raw Data'!A4946</f>
        <v>45369.166666666701</v>
      </c>
      <c r="B4947" s="11">
        <f>'Raw Data'!M4946</f>
        <v>68.644461893133595</v>
      </c>
      <c r="C4947" s="11" t="str">
        <f t="shared" si="154"/>
        <v>Moderate</v>
      </c>
      <c r="D4947" s="11">
        <f>'Raw Data'!P4946</f>
        <v>0</v>
      </c>
      <c r="E4947" s="11" t="str">
        <f t="shared" si="155"/>
        <v>No Accident</v>
      </c>
      <c r="F4947" s="11" t="str">
        <f>'Raw Data'!O4946</f>
        <v>Fog</v>
      </c>
      <c r="G4947" s="11" t="str">
        <f>IFERROR(VLOOKUP(F4947,'Lookup Formulas Demo'!$A$5:$B$8,2,0),"Unknown Weather")</f>
        <v>Use Fog Lights, Reduce Speed</v>
      </c>
      <c r="H4947" s="11" t="str">
        <f>_xlfn.IFNA(INDEX('Lookup Formulas Demo'!$B$5:$B$8,MATCH(F4947,'Lookup Formulas Demo'!$A$5:$A$8,0)),"No Match Found")</f>
        <v>Use Fog Lights, Reduce Speed</v>
      </c>
    </row>
    <row r="4948" spans="1:8" x14ac:dyDescent="0.3">
      <c r="A4948" s="9">
        <f>'Raw Data'!A4947</f>
        <v>45369.170138888898</v>
      </c>
      <c r="B4948" s="11">
        <f>'Raw Data'!M4947</f>
        <v>30.8292131540566</v>
      </c>
      <c r="C4948" s="11" t="str">
        <f t="shared" si="154"/>
        <v>Free-flow</v>
      </c>
      <c r="D4948" s="11">
        <f>'Raw Data'!P4947</f>
        <v>0</v>
      </c>
      <c r="E4948" s="11" t="str">
        <f t="shared" si="155"/>
        <v>No Accident</v>
      </c>
      <c r="F4948" s="11" t="str">
        <f>'Raw Data'!O4947</f>
        <v>Clear</v>
      </c>
      <c r="G4948" s="11" t="str">
        <f>IFERROR(VLOOKUP(F4948,'Lookup Formulas Demo'!$A$5:$B$8,2,0),"Unknown Weather")</f>
        <v>Normal Driving</v>
      </c>
      <c r="H4948" s="11" t="str">
        <f>_xlfn.IFNA(INDEX('Lookup Formulas Demo'!$B$5:$B$8,MATCH(F4948,'Lookup Formulas Demo'!$A$5:$A$8,0)),"No Match Found")</f>
        <v>Normal Driving</v>
      </c>
    </row>
    <row r="4949" spans="1:8" x14ac:dyDescent="0.3">
      <c r="A4949" s="9">
        <f>'Raw Data'!A4948</f>
        <v>45369.173611111102</v>
      </c>
      <c r="B4949" s="11">
        <f>'Raw Data'!M4948</f>
        <v>90.046767788569198</v>
      </c>
      <c r="C4949" s="11" t="str">
        <f t="shared" si="154"/>
        <v>Congested</v>
      </c>
      <c r="D4949" s="11">
        <f>'Raw Data'!P4948</f>
        <v>0</v>
      </c>
      <c r="E4949" s="11" t="str">
        <f t="shared" si="155"/>
        <v>No Accident</v>
      </c>
      <c r="F4949" s="11" t="str">
        <f>'Raw Data'!O4948</f>
        <v>Rain</v>
      </c>
      <c r="G4949" s="11" t="str">
        <f>IFERROR(VLOOKUP(F4949,'Lookup Formulas Demo'!$A$5:$B$8,2,0),"Unknown Weather")</f>
        <v>Reduce Speed, Increase Following Distance</v>
      </c>
      <c r="H4949" s="11" t="str">
        <f>_xlfn.IFNA(INDEX('Lookup Formulas Demo'!$B$5:$B$8,MATCH(F4949,'Lookup Formulas Demo'!$A$5:$A$8,0)),"No Match Found")</f>
        <v>Reduce Speed, Increase Following Distance</v>
      </c>
    </row>
    <row r="4950" spans="1:8" x14ac:dyDescent="0.3">
      <c r="A4950" s="9">
        <f>'Raw Data'!A4949</f>
        <v>45369.177083333299</v>
      </c>
      <c r="B4950" s="11">
        <f>'Raw Data'!M4949</f>
        <v>57.095192651671603</v>
      </c>
      <c r="C4950" s="11" t="str">
        <f t="shared" si="154"/>
        <v>Moderate</v>
      </c>
      <c r="D4950" s="11">
        <f>'Raw Data'!P4949</f>
        <v>0</v>
      </c>
      <c r="E4950" s="11" t="str">
        <f t="shared" si="155"/>
        <v>No Accident</v>
      </c>
      <c r="F4950" s="11" t="str">
        <f>'Raw Data'!O4949</f>
        <v>Rain</v>
      </c>
      <c r="G4950" s="11" t="str">
        <f>IFERROR(VLOOKUP(F4950,'Lookup Formulas Demo'!$A$5:$B$8,2,0),"Unknown Weather")</f>
        <v>Reduce Speed, Increase Following Distance</v>
      </c>
      <c r="H4950" s="11" t="str">
        <f>_xlfn.IFNA(INDEX('Lookup Formulas Demo'!$B$5:$B$8,MATCH(F4950,'Lookup Formulas Demo'!$A$5:$A$8,0)),"No Match Found")</f>
        <v>Reduce Speed, Increase Following Distance</v>
      </c>
    </row>
    <row r="4951" spans="1:8" x14ac:dyDescent="0.3">
      <c r="A4951" s="9">
        <f>'Raw Data'!A4950</f>
        <v>45369.180555555598</v>
      </c>
      <c r="B4951" s="11">
        <f>'Raw Data'!M4950</f>
        <v>82.058116773873394</v>
      </c>
      <c r="C4951" s="11" t="str">
        <f t="shared" si="154"/>
        <v>Congested</v>
      </c>
      <c r="D4951" s="11">
        <f>'Raw Data'!P4950</f>
        <v>0</v>
      </c>
      <c r="E4951" s="11" t="str">
        <f t="shared" si="155"/>
        <v>No Accident</v>
      </c>
      <c r="F4951" s="11" t="str">
        <f>'Raw Data'!O4950</f>
        <v>Snow</v>
      </c>
      <c r="G4951" s="11" t="str">
        <f>IFERROR(VLOOKUP(F4951,'Lookup Formulas Demo'!$A$5:$B$8,2,0),"Unknown Weather")</f>
        <v>Extreme Caution, Consider Delay</v>
      </c>
      <c r="H4951" s="11" t="str">
        <f>_xlfn.IFNA(INDEX('Lookup Formulas Demo'!$B$5:$B$8,MATCH(F4951,'Lookup Formulas Demo'!$A$5:$A$8,0)),"No Match Found")</f>
        <v>Extreme Caution, Consider Delay</v>
      </c>
    </row>
    <row r="4952" spans="1:8" x14ac:dyDescent="0.3">
      <c r="A4952" s="9">
        <f>'Raw Data'!A4951</f>
        <v>45369.184027777803</v>
      </c>
      <c r="B4952" s="11">
        <f>'Raw Data'!M4951</f>
        <v>34.568190106880898</v>
      </c>
      <c r="C4952" s="11" t="str">
        <f t="shared" si="154"/>
        <v>Free-flow</v>
      </c>
      <c r="D4952" s="11">
        <f>'Raw Data'!P4951</f>
        <v>0</v>
      </c>
      <c r="E4952" s="11" t="str">
        <f t="shared" si="155"/>
        <v>No Accident</v>
      </c>
      <c r="F4952" s="11" t="str">
        <f>'Raw Data'!O4951</f>
        <v>Clear</v>
      </c>
      <c r="G4952" s="11" t="str">
        <f>IFERROR(VLOOKUP(F4952,'Lookup Formulas Demo'!$A$5:$B$8,2,0),"Unknown Weather")</f>
        <v>Normal Driving</v>
      </c>
      <c r="H4952" s="11" t="str">
        <f>_xlfn.IFNA(INDEX('Lookup Formulas Demo'!$B$5:$B$8,MATCH(F4952,'Lookup Formulas Demo'!$A$5:$A$8,0)),"No Match Found")</f>
        <v>Normal Driving</v>
      </c>
    </row>
    <row r="4953" spans="1:8" x14ac:dyDescent="0.3">
      <c r="A4953" s="9">
        <f>'Raw Data'!A4952</f>
        <v>45369.1875</v>
      </c>
      <c r="B4953" s="11">
        <f>'Raw Data'!M4952</f>
        <v>90.872811935248194</v>
      </c>
      <c r="C4953" s="11" t="str">
        <f t="shared" si="154"/>
        <v>Congested</v>
      </c>
      <c r="D4953" s="11">
        <f>'Raw Data'!P4952</f>
        <v>0</v>
      </c>
      <c r="E4953" s="11" t="str">
        <f t="shared" si="155"/>
        <v>No Accident</v>
      </c>
      <c r="F4953" s="11" t="str">
        <f>'Raw Data'!O4952</f>
        <v>Rain</v>
      </c>
      <c r="G4953" s="11" t="str">
        <f>IFERROR(VLOOKUP(F4953,'Lookup Formulas Demo'!$A$5:$B$8,2,0),"Unknown Weather")</f>
        <v>Reduce Speed, Increase Following Distance</v>
      </c>
      <c r="H4953" s="11" t="str">
        <f>_xlfn.IFNA(INDEX('Lookup Formulas Demo'!$B$5:$B$8,MATCH(F4953,'Lookup Formulas Demo'!$A$5:$A$8,0)),"No Match Found")</f>
        <v>Reduce Speed, Increase Following Distance</v>
      </c>
    </row>
    <row r="4954" spans="1:8" x14ac:dyDescent="0.3">
      <c r="A4954" s="9">
        <f>'Raw Data'!A4953</f>
        <v>45369.190972222197</v>
      </c>
      <c r="B4954" s="11">
        <f>'Raw Data'!M4953</f>
        <v>77.943133910625704</v>
      </c>
      <c r="C4954" s="11" t="str">
        <f t="shared" si="154"/>
        <v>Moderate</v>
      </c>
      <c r="D4954" s="11">
        <f>'Raw Data'!P4953</f>
        <v>1</v>
      </c>
      <c r="E4954" s="11" t="str">
        <f t="shared" si="155"/>
        <v>Accident Reported</v>
      </c>
      <c r="F4954" s="11" t="str">
        <f>'Raw Data'!O4953</f>
        <v>Fog</v>
      </c>
      <c r="G4954" s="11" t="str">
        <f>IFERROR(VLOOKUP(F4954,'Lookup Formulas Demo'!$A$5:$B$8,2,0),"Unknown Weather")</f>
        <v>Use Fog Lights, Reduce Speed</v>
      </c>
      <c r="H4954" s="11" t="str">
        <f>_xlfn.IFNA(INDEX('Lookup Formulas Demo'!$B$5:$B$8,MATCH(F4954,'Lookup Formulas Demo'!$A$5:$A$8,0)),"No Match Found")</f>
        <v>Use Fog Lights, Reduce Speed</v>
      </c>
    </row>
    <row r="4955" spans="1:8" x14ac:dyDescent="0.3">
      <c r="A4955" s="9">
        <f>'Raw Data'!A4954</f>
        <v>45369.194444444503</v>
      </c>
      <c r="B4955" s="11">
        <f>'Raw Data'!M4954</f>
        <v>86.859975660408907</v>
      </c>
      <c r="C4955" s="11" t="str">
        <f t="shared" si="154"/>
        <v>Congested</v>
      </c>
      <c r="D4955" s="11">
        <f>'Raw Data'!P4954</f>
        <v>0</v>
      </c>
      <c r="E4955" s="11" t="str">
        <f t="shared" si="155"/>
        <v>No Accident</v>
      </c>
      <c r="F4955" s="11" t="str">
        <f>'Raw Data'!O4954</f>
        <v>Rain</v>
      </c>
      <c r="G4955" s="11" t="str">
        <f>IFERROR(VLOOKUP(F4955,'Lookup Formulas Demo'!$A$5:$B$8,2,0),"Unknown Weather")</f>
        <v>Reduce Speed, Increase Following Distance</v>
      </c>
      <c r="H4955" s="11" t="str">
        <f>_xlfn.IFNA(INDEX('Lookup Formulas Demo'!$B$5:$B$8,MATCH(F4955,'Lookup Formulas Demo'!$A$5:$A$8,0)),"No Match Found")</f>
        <v>Reduce Speed, Increase Following Distance</v>
      </c>
    </row>
    <row r="4956" spans="1:8" x14ac:dyDescent="0.3">
      <c r="A4956" s="9">
        <f>'Raw Data'!A4955</f>
        <v>45369.197916666701</v>
      </c>
      <c r="B4956" s="11">
        <f>'Raw Data'!M4955</f>
        <v>97.3179739313711</v>
      </c>
      <c r="C4956" s="11" t="str">
        <f t="shared" si="154"/>
        <v>Congested</v>
      </c>
      <c r="D4956" s="11">
        <f>'Raw Data'!P4955</f>
        <v>0</v>
      </c>
      <c r="E4956" s="11" t="str">
        <f t="shared" si="155"/>
        <v>No Accident</v>
      </c>
      <c r="F4956" s="11" t="str">
        <f>'Raw Data'!O4955</f>
        <v>Snow</v>
      </c>
      <c r="G4956" s="11" t="str">
        <f>IFERROR(VLOOKUP(F4956,'Lookup Formulas Demo'!$A$5:$B$8,2,0),"Unknown Weather")</f>
        <v>Extreme Caution, Consider Delay</v>
      </c>
      <c r="H4956" s="11" t="str">
        <f>_xlfn.IFNA(INDEX('Lookup Formulas Demo'!$B$5:$B$8,MATCH(F4956,'Lookup Formulas Demo'!$A$5:$A$8,0)),"No Match Found")</f>
        <v>Extreme Caution, Consider Delay</v>
      </c>
    </row>
    <row r="4957" spans="1:8" x14ac:dyDescent="0.3">
      <c r="A4957" s="9">
        <f>'Raw Data'!A4956</f>
        <v>45369.201388888898</v>
      </c>
      <c r="B4957" s="11">
        <f>'Raw Data'!M4956</f>
        <v>44.993716855894803</v>
      </c>
      <c r="C4957" s="11" t="str">
        <f t="shared" si="154"/>
        <v>Free-flow</v>
      </c>
      <c r="D4957" s="11">
        <f>'Raw Data'!P4956</f>
        <v>0</v>
      </c>
      <c r="E4957" s="11" t="str">
        <f t="shared" si="155"/>
        <v>No Accident</v>
      </c>
      <c r="F4957" s="11" t="str">
        <f>'Raw Data'!O4956</f>
        <v>Snow</v>
      </c>
      <c r="G4957" s="11" t="str">
        <f>IFERROR(VLOOKUP(F4957,'Lookup Formulas Demo'!$A$5:$B$8,2,0),"Unknown Weather")</f>
        <v>Extreme Caution, Consider Delay</v>
      </c>
      <c r="H4957" s="11" t="str">
        <f>_xlfn.IFNA(INDEX('Lookup Formulas Demo'!$B$5:$B$8,MATCH(F4957,'Lookup Formulas Demo'!$A$5:$A$8,0)),"No Match Found")</f>
        <v>Extreme Caution, Consider Delay</v>
      </c>
    </row>
    <row r="4958" spans="1:8" x14ac:dyDescent="0.3">
      <c r="A4958" s="9">
        <f>'Raw Data'!A4957</f>
        <v>45369.204861111102</v>
      </c>
      <c r="B4958" s="11">
        <f>'Raw Data'!M4957</f>
        <v>58.915952317702001</v>
      </c>
      <c r="C4958" s="11" t="str">
        <f t="shared" si="154"/>
        <v>Moderate</v>
      </c>
      <c r="D4958" s="11">
        <f>'Raw Data'!P4957</f>
        <v>0</v>
      </c>
      <c r="E4958" s="11" t="str">
        <f t="shared" si="155"/>
        <v>No Accident</v>
      </c>
      <c r="F4958" s="11" t="str">
        <f>'Raw Data'!O4957</f>
        <v>Clear</v>
      </c>
      <c r="G4958" s="11" t="str">
        <f>IFERROR(VLOOKUP(F4958,'Lookup Formulas Demo'!$A$5:$B$8,2,0),"Unknown Weather")</f>
        <v>Normal Driving</v>
      </c>
      <c r="H4958" s="11" t="str">
        <f>_xlfn.IFNA(INDEX('Lookup Formulas Demo'!$B$5:$B$8,MATCH(F4958,'Lookup Formulas Demo'!$A$5:$A$8,0)),"No Match Found")</f>
        <v>Normal Driving</v>
      </c>
    </row>
    <row r="4959" spans="1:8" x14ac:dyDescent="0.3">
      <c r="A4959" s="9">
        <f>'Raw Data'!A4958</f>
        <v>45369.208333333299</v>
      </c>
      <c r="B4959" s="11">
        <f>'Raw Data'!M4958</f>
        <v>52.536550899997899</v>
      </c>
      <c r="C4959" s="11" t="str">
        <f t="shared" si="154"/>
        <v>Moderate</v>
      </c>
      <c r="D4959" s="11">
        <f>'Raw Data'!P4958</f>
        <v>0</v>
      </c>
      <c r="E4959" s="11" t="str">
        <f t="shared" si="155"/>
        <v>No Accident</v>
      </c>
      <c r="F4959" s="11" t="str">
        <f>'Raw Data'!O4958</f>
        <v>Snow</v>
      </c>
      <c r="G4959" s="11" t="str">
        <f>IFERROR(VLOOKUP(F4959,'Lookup Formulas Demo'!$A$5:$B$8,2,0),"Unknown Weather")</f>
        <v>Extreme Caution, Consider Delay</v>
      </c>
      <c r="H4959" s="11" t="str">
        <f>_xlfn.IFNA(INDEX('Lookup Formulas Demo'!$B$5:$B$8,MATCH(F4959,'Lookup Formulas Demo'!$A$5:$A$8,0)),"No Match Found")</f>
        <v>Extreme Caution, Consider Delay</v>
      </c>
    </row>
    <row r="4960" spans="1:8" x14ac:dyDescent="0.3">
      <c r="A4960" s="9">
        <f>'Raw Data'!A4959</f>
        <v>45369.211805555598</v>
      </c>
      <c r="B4960" s="11">
        <f>'Raw Data'!M4959</f>
        <v>14.0806848640986</v>
      </c>
      <c r="C4960" s="11" t="str">
        <f t="shared" si="154"/>
        <v>Free-flow</v>
      </c>
      <c r="D4960" s="11">
        <f>'Raw Data'!P4959</f>
        <v>0</v>
      </c>
      <c r="E4960" s="11" t="str">
        <f t="shared" si="155"/>
        <v>No Accident</v>
      </c>
      <c r="F4960" s="11" t="str">
        <f>'Raw Data'!O4959</f>
        <v>Snow</v>
      </c>
      <c r="G4960" s="11" t="str">
        <f>IFERROR(VLOOKUP(F4960,'Lookup Formulas Demo'!$A$5:$B$8,2,0),"Unknown Weather")</f>
        <v>Extreme Caution, Consider Delay</v>
      </c>
      <c r="H4960" s="11" t="str">
        <f>_xlfn.IFNA(INDEX('Lookup Formulas Demo'!$B$5:$B$8,MATCH(F4960,'Lookup Formulas Demo'!$A$5:$A$8,0)),"No Match Found")</f>
        <v>Extreme Caution, Consider Delay</v>
      </c>
    </row>
    <row r="4961" spans="1:8" x14ac:dyDescent="0.3">
      <c r="A4961" s="9">
        <f>'Raw Data'!A4960</f>
        <v>45369.215277777803</v>
      </c>
      <c r="B4961" s="11">
        <f>'Raw Data'!M4960</f>
        <v>73.932120884011198</v>
      </c>
      <c r="C4961" s="11" t="str">
        <f t="shared" si="154"/>
        <v>Moderate</v>
      </c>
      <c r="D4961" s="11">
        <f>'Raw Data'!P4960</f>
        <v>0</v>
      </c>
      <c r="E4961" s="11" t="str">
        <f t="shared" si="155"/>
        <v>No Accident</v>
      </c>
      <c r="F4961" s="11" t="str">
        <f>'Raw Data'!O4960</f>
        <v>Rain</v>
      </c>
      <c r="G4961" s="11" t="str">
        <f>IFERROR(VLOOKUP(F4961,'Lookup Formulas Demo'!$A$5:$B$8,2,0),"Unknown Weather")</f>
        <v>Reduce Speed, Increase Following Distance</v>
      </c>
      <c r="H4961" s="11" t="str">
        <f>_xlfn.IFNA(INDEX('Lookup Formulas Demo'!$B$5:$B$8,MATCH(F4961,'Lookup Formulas Demo'!$A$5:$A$8,0)),"No Match Found")</f>
        <v>Reduce Speed, Increase Following Distance</v>
      </c>
    </row>
    <row r="4962" spans="1:8" x14ac:dyDescent="0.3">
      <c r="A4962" s="9">
        <f>'Raw Data'!A4961</f>
        <v>45369.21875</v>
      </c>
      <c r="B4962" s="11">
        <f>'Raw Data'!M4961</f>
        <v>36.643836382087798</v>
      </c>
      <c r="C4962" s="11" t="str">
        <f t="shared" si="154"/>
        <v>Free-flow</v>
      </c>
      <c r="D4962" s="11">
        <f>'Raw Data'!P4961</f>
        <v>0</v>
      </c>
      <c r="E4962" s="11" t="str">
        <f t="shared" si="155"/>
        <v>No Accident</v>
      </c>
      <c r="F4962" s="11" t="str">
        <f>'Raw Data'!O4961</f>
        <v>Snow</v>
      </c>
      <c r="G4962" s="11" t="str">
        <f>IFERROR(VLOOKUP(F4962,'Lookup Formulas Demo'!$A$5:$B$8,2,0),"Unknown Weather")</f>
        <v>Extreme Caution, Consider Delay</v>
      </c>
      <c r="H4962" s="11" t="str">
        <f>_xlfn.IFNA(INDEX('Lookup Formulas Demo'!$B$5:$B$8,MATCH(F4962,'Lookup Formulas Demo'!$A$5:$A$8,0)),"No Match Found")</f>
        <v>Extreme Caution, Consider Delay</v>
      </c>
    </row>
    <row r="4963" spans="1:8" x14ac:dyDescent="0.3">
      <c r="A4963" s="9">
        <f>'Raw Data'!A4962</f>
        <v>45369.222222222197</v>
      </c>
      <c r="B4963" s="11">
        <f>'Raw Data'!M4962</f>
        <v>14.3435077745246</v>
      </c>
      <c r="C4963" s="11" t="str">
        <f t="shared" si="154"/>
        <v>Free-flow</v>
      </c>
      <c r="D4963" s="11">
        <f>'Raw Data'!P4962</f>
        <v>0</v>
      </c>
      <c r="E4963" s="11" t="str">
        <f t="shared" si="155"/>
        <v>No Accident</v>
      </c>
      <c r="F4963" s="11" t="str">
        <f>'Raw Data'!O4962</f>
        <v>Rain</v>
      </c>
      <c r="G4963" s="11" t="str">
        <f>IFERROR(VLOOKUP(F4963,'Lookup Formulas Demo'!$A$5:$B$8,2,0),"Unknown Weather")</f>
        <v>Reduce Speed, Increase Following Distance</v>
      </c>
      <c r="H4963" s="11" t="str">
        <f>_xlfn.IFNA(INDEX('Lookup Formulas Demo'!$B$5:$B$8,MATCH(F4963,'Lookup Formulas Demo'!$A$5:$A$8,0)),"No Match Found")</f>
        <v>Reduce Speed, Increase Following Distance</v>
      </c>
    </row>
    <row r="4964" spans="1:8" x14ac:dyDescent="0.3">
      <c r="A4964" s="9">
        <f>'Raw Data'!A4963</f>
        <v>45369.225694444503</v>
      </c>
      <c r="B4964" s="11">
        <f>'Raw Data'!M4963</f>
        <v>27.901355164222899</v>
      </c>
      <c r="C4964" s="11" t="str">
        <f t="shared" si="154"/>
        <v>Free-flow</v>
      </c>
      <c r="D4964" s="11">
        <f>'Raw Data'!P4963</f>
        <v>0</v>
      </c>
      <c r="E4964" s="11" t="str">
        <f t="shared" si="155"/>
        <v>No Accident</v>
      </c>
      <c r="F4964" s="11" t="str">
        <f>'Raw Data'!O4963</f>
        <v>Rain</v>
      </c>
      <c r="G4964" s="11" t="str">
        <f>IFERROR(VLOOKUP(F4964,'Lookup Formulas Demo'!$A$5:$B$8,2,0),"Unknown Weather")</f>
        <v>Reduce Speed, Increase Following Distance</v>
      </c>
      <c r="H4964" s="11" t="str">
        <f>_xlfn.IFNA(INDEX('Lookup Formulas Demo'!$B$5:$B$8,MATCH(F4964,'Lookup Formulas Demo'!$A$5:$A$8,0)),"No Match Found")</f>
        <v>Reduce Speed, Increase Following Distance</v>
      </c>
    </row>
    <row r="4965" spans="1:8" x14ac:dyDescent="0.3">
      <c r="A4965" s="9">
        <f>'Raw Data'!A4964</f>
        <v>45369.229166666701</v>
      </c>
      <c r="B4965" s="11">
        <f>'Raw Data'!M4964</f>
        <v>36.601022580527399</v>
      </c>
      <c r="C4965" s="11" t="str">
        <f t="shared" si="154"/>
        <v>Free-flow</v>
      </c>
      <c r="D4965" s="11">
        <f>'Raw Data'!P4964</f>
        <v>0</v>
      </c>
      <c r="E4965" s="11" t="str">
        <f t="shared" si="155"/>
        <v>No Accident</v>
      </c>
      <c r="F4965" s="11" t="str">
        <f>'Raw Data'!O4964</f>
        <v>Clear</v>
      </c>
      <c r="G4965" s="11" t="str">
        <f>IFERROR(VLOOKUP(F4965,'Lookup Formulas Demo'!$A$5:$B$8,2,0),"Unknown Weather")</f>
        <v>Normal Driving</v>
      </c>
      <c r="H4965" s="11" t="str">
        <f>_xlfn.IFNA(INDEX('Lookup Formulas Demo'!$B$5:$B$8,MATCH(F4965,'Lookup Formulas Demo'!$A$5:$A$8,0)),"No Match Found")</f>
        <v>Normal Driving</v>
      </c>
    </row>
    <row r="4966" spans="1:8" x14ac:dyDescent="0.3">
      <c r="A4966" s="9">
        <f>'Raw Data'!A4965</f>
        <v>45369.232638888898</v>
      </c>
      <c r="B4966" s="11">
        <f>'Raw Data'!M4965</f>
        <v>36.236718861572299</v>
      </c>
      <c r="C4966" s="11" t="str">
        <f t="shared" si="154"/>
        <v>Free-flow</v>
      </c>
      <c r="D4966" s="11">
        <f>'Raw Data'!P4965</f>
        <v>1</v>
      </c>
      <c r="E4966" s="11" t="str">
        <f t="shared" si="155"/>
        <v>Accident Reported</v>
      </c>
      <c r="F4966" s="11" t="str">
        <f>'Raw Data'!O4965</f>
        <v>Rain</v>
      </c>
      <c r="G4966" s="11" t="str">
        <f>IFERROR(VLOOKUP(F4966,'Lookup Formulas Demo'!$A$5:$B$8,2,0),"Unknown Weather")</f>
        <v>Reduce Speed, Increase Following Distance</v>
      </c>
      <c r="H4966" s="11" t="str">
        <f>_xlfn.IFNA(INDEX('Lookup Formulas Demo'!$B$5:$B$8,MATCH(F4966,'Lookup Formulas Demo'!$A$5:$A$8,0)),"No Match Found")</f>
        <v>Reduce Speed, Increase Following Distance</v>
      </c>
    </row>
    <row r="4967" spans="1:8" x14ac:dyDescent="0.3">
      <c r="A4967" s="9">
        <f>'Raw Data'!A4966</f>
        <v>45369.236111111102</v>
      </c>
      <c r="B4967" s="11">
        <f>'Raw Data'!M4966</f>
        <v>34.620427286072903</v>
      </c>
      <c r="C4967" s="11" t="str">
        <f t="shared" si="154"/>
        <v>Free-flow</v>
      </c>
      <c r="D4967" s="11">
        <f>'Raw Data'!P4966</f>
        <v>0</v>
      </c>
      <c r="E4967" s="11" t="str">
        <f t="shared" si="155"/>
        <v>No Accident</v>
      </c>
      <c r="F4967" s="11" t="str">
        <f>'Raw Data'!O4966</f>
        <v>Rain</v>
      </c>
      <c r="G4967" s="11" t="str">
        <f>IFERROR(VLOOKUP(F4967,'Lookup Formulas Demo'!$A$5:$B$8,2,0),"Unknown Weather")</f>
        <v>Reduce Speed, Increase Following Distance</v>
      </c>
      <c r="H4967" s="11" t="str">
        <f>_xlfn.IFNA(INDEX('Lookup Formulas Demo'!$B$5:$B$8,MATCH(F4967,'Lookup Formulas Demo'!$A$5:$A$8,0)),"No Match Found")</f>
        <v>Reduce Speed, Increase Following Distance</v>
      </c>
    </row>
    <row r="4968" spans="1:8" x14ac:dyDescent="0.3">
      <c r="A4968" s="9">
        <f>'Raw Data'!A4967</f>
        <v>45369.239583333299</v>
      </c>
      <c r="B4968" s="11">
        <f>'Raw Data'!M4967</f>
        <v>83.5978326225176</v>
      </c>
      <c r="C4968" s="11" t="str">
        <f t="shared" si="154"/>
        <v>Congested</v>
      </c>
      <c r="D4968" s="11">
        <f>'Raw Data'!P4967</f>
        <v>0</v>
      </c>
      <c r="E4968" s="11" t="str">
        <f t="shared" si="155"/>
        <v>No Accident</v>
      </c>
      <c r="F4968" s="11" t="str">
        <f>'Raw Data'!O4967</f>
        <v>Fog</v>
      </c>
      <c r="G4968" s="11" t="str">
        <f>IFERROR(VLOOKUP(F4968,'Lookup Formulas Demo'!$A$5:$B$8,2,0),"Unknown Weather")</f>
        <v>Use Fog Lights, Reduce Speed</v>
      </c>
      <c r="H4968" s="11" t="str">
        <f>_xlfn.IFNA(INDEX('Lookup Formulas Demo'!$B$5:$B$8,MATCH(F4968,'Lookup Formulas Demo'!$A$5:$A$8,0)),"No Match Found")</f>
        <v>Use Fog Lights, Reduce Speed</v>
      </c>
    </row>
    <row r="4969" spans="1:8" x14ac:dyDescent="0.3">
      <c r="A4969" s="9">
        <f>'Raw Data'!A4968</f>
        <v>45369.243055555598</v>
      </c>
      <c r="B4969" s="11">
        <f>'Raw Data'!M4968</f>
        <v>72.914440241912899</v>
      </c>
      <c r="C4969" s="11" t="str">
        <f t="shared" si="154"/>
        <v>Moderate</v>
      </c>
      <c r="D4969" s="11">
        <f>'Raw Data'!P4968</f>
        <v>1</v>
      </c>
      <c r="E4969" s="11" t="str">
        <f t="shared" si="155"/>
        <v>Accident Reported</v>
      </c>
      <c r="F4969" s="11" t="str">
        <f>'Raw Data'!O4968</f>
        <v>Rain</v>
      </c>
      <c r="G4969" s="11" t="str">
        <f>IFERROR(VLOOKUP(F4969,'Lookup Formulas Demo'!$A$5:$B$8,2,0),"Unknown Weather")</f>
        <v>Reduce Speed, Increase Following Distance</v>
      </c>
      <c r="H4969" s="11" t="str">
        <f>_xlfn.IFNA(INDEX('Lookup Formulas Demo'!$B$5:$B$8,MATCH(F4969,'Lookup Formulas Demo'!$A$5:$A$8,0)),"No Match Found")</f>
        <v>Reduce Speed, Increase Following Distance</v>
      </c>
    </row>
    <row r="4970" spans="1:8" x14ac:dyDescent="0.3">
      <c r="A4970" s="9">
        <f>'Raw Data'!A4969</f>
        <v>45369.246527777803</v>
      </c>
      <c r="B4970" s="11">
        <f>'Raw Data'!M4969</f>
        <v>45.1182696477306</v>
      </c>
      <c r="C4970" s="11" t="str">
        <f t="shared" si="154"/>
        <v>Free-flow</v>
      </c>
      <c r="D4970" s="11">
        <f>'Raw Data'!P4969</f>
        <v>0</v>
      </c>
      <c r="E4970" s="11" t="str">
        <f t="shared" si="155"/>
        <v>No Accident</v>
      </c>
      <c r="F4970" s="11" t="str">
        <f>'Raw Data'!O4969</f>
        <v>Clear</v>
      </c>
      <c r="G4970" s="11" t="str">
        <f>IFERROR(VLOOKUP(F4970,'Lookup Formulas Demo'!$A$5:$B$8,2,0),"Unknown Weather")</f>
        <v>Normal Driving</v>
      </c>
      <c r="H4970" s="11" t="str">
        <f>_xlfn.IFNA(INDEX('Lookup Formulas Demo'!$B$5:$B$8,MATCH(F4970,'Lookup Formulas Demo'!$A$5:$A$8,0)),"No Match Found")</f>
        <v>Normal Driving</v>
      </c>
    </row>
    <row r="4971" spans="1:8" x14ac:dyDescent="0.3">
      <c r="A4971" s="9">
        <f>'Raw Data'!A4970</f>
        <v>45369.25</v>
      </c>
      <c r="B4971" s="11">
        <f>'Raw Data'!M4970</f>
        <v>64.3894062921092</v>
      </c>
      <c r="C4971" s="11" t="str">
        <f t="shared" si="154"/>
        <v>Moderate</v>
      </c>
      <c r="D4971" s="11">
        <f>'Raw Data'!P4970</f>
        <v>0</v>
      </c>
      <c r="E4971" s="11" t="str">
        <f t="shared" si="155"/>
        <v>No Accident</v>
      </c>
      <c r="F4971" s="11" t="str">
        <f>'Raw Data'!O4970</f>
        <v>Clear</v>
      </c>
      <c r="G4971" s="11" t="str">
        <f>IFERROR(VLOOKUP(F4971,'Lookup Formulas Demo'!$A$5:$B$8,2,0),"Unknown Weather")</f>
        <v>Normal Driving</v>
      </c>
      <c r="H4971" s="11" t="str">
        <f>_xlfn.IFNA(INDEX('Lookup Formulas Demo'!$B$5:$B$8,MATCH(F4971,'Lookup Formulas Demo'!$A$5:$A$8,0)),"No Match Found")</f>
        <v>Normal Driving</v>
      </c>
    </row>
    <row r="4972" spans="1:8" x14ac:dyDescent="0.3">
      <c r="A4972" s="9">
        <f>'Raw Data'!A4971</f>
        <v>45369.253472222197</v>
      </c>
      <c r="B4972" s="11">
        <f>'Raw Data'!M4971</f>
        <v>52.850012945883797</v>
      </c>
      <c r="C4972" s="11" t="str">
        <f t="shared" si="154"/>
        <v>Moderate</v>
      </c>
      <c r="D4972" s="11">
        <f>'Raw Data'!P4971</f>
        <v>0</v>
      </c>
      <c r="E4972" s="11" t="str">
        <f t="shared" si="155"/>
        <v>No Accident</v>
      </c>
      <c r="F4972" s="11" t="str">
        <f>'Raw Data'!O4971</f>
        <v>Fog</v>
      </c>
      <c r="G4972" s="11" t="str">
        <f>IFERROR(VLOOKUP(F4972,'Lookup Formulas Demo'!$A$5:$B$8,2,0),"Unknown Weather")</f>
        <v>Use Fog Lights, Reduce Speed</v>
      </c>
      <c r="H4972" s="11" t="str">
        <f>_xlfn.IFNA(INDEX('Lookup Formulas Demo'!$B$5:$B$8,MATCH(F4972,'Lookup Formulas Demo'!$A$5:$A$8,0)),"No Match Found")</f>
        <v>Use Fog Lights, Reduce Speed</v>
      </c>
    </row>
    <row r="4973" spans="1:8" x14ac:dyDescent="0.3">
      <c r="A4973" s="9">
        <f>'Raw Data'!A4972</f>
        <v>45369.256944444503</v>
      </c>
      <c r="B4973" s="11">
        <f>'Raw Data'!M4972</f>
        <v>43.120445734429701</v>
      </c>
      <c r="C4973" s="11" t="str">
        <f t="shared" si="154"/>
        <v>Free-flow</v>
      </c>
      <c r="D4973" s="11">
        <f>'Raw Data'!P4972</f>
        <v>0</v>
      </c>
      <c r="E4973" s="11" t="str">
        <f t="shared" si="155"/>
        <v>No Accident</v>
      </c>
      <c r="F4973" s="11" t="str">
        <f>'Raw Data'!O4972</f>
        <v>Rain</v>
      </c>
      <c r="G4973" s="11" t="str">
        <f>IFERROR(VLOOKUP(F4973,'Lookup Formulas Demo'!$A$5:$B$8,2,0),"Unknown Weather")</f>
        <v>Reduce Speed, Increase Following Distance</v>
      </c>
      <c r="H4973" s="11" t="str">
        <f>_xlfn.IFNA(INDEX('Lookup Formulas Demo'!$B$5:$B$8,MATCH(F4973,'Lookup Formulas Demo'!$A$5:$A$8,0)),"No Match Found")</f>
        <v>Reduce Speed, Increase Following Distance</v>
      </c>
    </row>
    <row r="4974" spans="1:8" x14ac:dyDescent="0.3">
      <c r="A4974" s="9">
        <f>'Raw Data'!A4973</f>
        <v>45369.260416666701</v>
      </c>
      <c r="B4974" s="11">
        <f>'Raw Data'!M4973</f>
        <v>42.098383305783798</v>
      </c>
      <c r="C4974" s="11" t="str">
        <f t="shared" si="154"/>
        <v>Free-flow</v>
      </c>
      <c r="D4974" s="11">
        <f>'Raw Data'!P4973</f>
        <v>1</v>
      </c>
      <c r="E4974" s="11" t="str">
        <f t="shared" si="155"/>
        <v>Accident Reported</v>
      </c>
      <c r="F4974" s="11" t="str">
        <f>'Raw Data'!O4973</f>
        <v>Clear</v>
      </c>
      <c r="G4974" s="11" t="str">
        <f>IFERROR(VLOOKUP(F4974,'Lookup Formulas Demo'!$A$5:$B$8,2,0),"Unknown Weather")</f>
        <v>Normal Driving</v>
      </c>
      <c r="H4974" s="11" t="str">
        <f>_xlfn.IFNA(INDEX('Lookup Formulas Demo'!$B$5:$B$8,MATCH(F4974,'Lookup Formulas Demo'!$A$5:$A$8,0)),"No Match Found")</f>
        <v>Normal Driving</v>
      </c>
    </row>
    <row r="4975" spans="1:8" x14ac:dyDescent="0.3">
      <c r="A4975" s="9">
        <f>'Raw Data'!A4974</f>
        <v>45369.263888888898</v>
      </c>
      <c r="B4975" s="11">
        <f>'Raw Data'!M4974</f>
        <v>18.288792408360401</v>
      </c>
      <c r="C4975" s="11" t="str">
        <f t="shared" si="154"/>
        <v>Free-flow</v>
      </c>
      <c r="D4975" s="11">
        <f>'Raw Data'!P4974</f>
        <v>0</v>
      </c>
      <c r="E4975" s="11" t="str">
        <f t="shared" si="155"/>
        <v>No Accident</v>
      </c>
      <c r="F4975" s="11" t="str">
        <f>'Raw Data'!O4974</f>
        <v>Snow</v>
      </c>
      <c r="G4975" s="11" t="str">
        <f>IFERROR(VLOOKUP(F4975,'Lookup Formulas Demo'!$A$5:$B$8,2,0),"Unknown Weather")</f>
        <v>Extreme Caution, Consider Delay</v>
      </c>
      <c r="H4975" s="11" t="str">
        <f>_xlfn.IFNA(INDEX('Lookup Formulas Demo'!$B$5:$B$8,MATCH(F4975,'Lookup Formulas Demo'!$A$5:$A$8,0)),"No Match Found")</f>
        <v>Extreme Caution, Consider Delay</v>
      </c>
    </row>
    <row r="4976" spans="1:8" x14ac:dyDescent="0.3">
      <c r="A4976" s="9">
        <f>'Raw Data'!A4975</f>
        <v>45369.267361111102</v>
      </c>
      <c r="B4976" s="11">
        <f>'Raw Data'!M4975</f>
        <v>41.333553267239999</v>
      </c>
      <c r="C4976" s="11" t="str">
        <f t="shared" si="154"/>
        <v>Free-flow</v>
      </c>
      <c r="D4976" s="11">
        <f>'Raw Data'!P4975</f>
        <v>0</v>
      </c>
      <c r="E4976" s="11" t="str">
        <f t="shared" si="155"/>
        <v>No Accident</v>
      </c>
      <c r="F4976" s="11" t="str">
        <f>'Raw Data'!O4975</f>
        <v>Clear</v>
      </c>
      <c r="G4976" s="11" t="str">
        <f>IFERROR(VLOOKUP(F4976,'Lookup Formulas Demo'!$A$5:$B$8,2,0),"Unknown Weather")</f>
        <v>Normal Driving</v>
      </c>
      <c r="H4976" s="11" t="str">
        <f>_xlfn.IFNA(INDEX('Lookup Formulas Demo'!$B$5:$B$8,MATCH(F4976,'Lookup Formulas Demo'!$A$5:$A$8,0)),"No Match Found")</f>
        <v>Normal Driving</v>
      </c>
    </row>
    <row r="4977" spans="1:8" x14ac:dyDescent="0.3">
      <c r="A4977" s="9">
        <f>'Raw Data'!A4976</f>
        <v>45369.270833333299</v>
      </c>
      <c r="B4977" s="11">
        <f>'Raw Data'!M4976</f>
        <v>54.857388943424503</v>
      </c>
      <c r="C4977" s="11" t="str">
        <f t="shared" si="154"/>
        <v>Moderate</v>
      </c>
      <c r="D4977" s="11">
        <f>'Raw Data'!P4976</f>
        <v>0</v>
      </c>
      <c r="E4977" s="11" t="str">
        <f t="shared" si="155"/>
        <v>No Accident</v>
      </c>
      <c r="F4977" s="11" t="str">
        <f>'Raw Data'!O4976</f>
        <v>Fog</v>
      </c>
      <c r="G4977" s="11" t="str">
        <f>IFERROR(VLOOKUP(F4977,'Lookup Formulas Demo'!$A$5:$B$8,2,0),"Unknown Weather")</f>
        <v>Use Fog Lights, Reduce Speed</v>
      </c>
      <c r="H4977" s="11" t="str">
        <f>_xlfn.IFNA(INDEX('Lookup Formulas Demo'!$B$5:$B$8,MATCH(F4977,'Lookup Formulas Demo'!$A$5:$A$8,0)),"No Match Found")</f>
        <v>Use Fog Lights, Reduce Speed</v>
      </c>
    </row>
    <row r="4978" spans="1:8" x14ac:dyDescent="0.3">
      <c r="A4978" s="9">
        <f>'Raw Data'!A4977</f>
        <v>45369.274305555598</v>
      </c>
      <c r="B4978" s="11">
        <f>'Raw Data'!M4977</f>
        <v>27.386827619175801</v>
      </c>
      <c r="C4978" s="11" t="str">
        <f t="shared" si="154"/>
        <v>Free-flow</v>
      </c>
      <c r="D4978" s="11">
        <f>'Raw Data'!P4977</f>
        <v>0</v>
      </c>
      <c r="E4978" s="11" t="str">
        <f t="shared" si="155"/>
        <v>No Accident</v>
      </c>
      <c r="F4978" s="11" t="str">
        <f>'Raw Data'!O4977</f>
        <v>Snow</v>
      </c>
      <c r="G4978" s="11" t="str">
        <f>IFERROR(VLOOKUP(F4978,'Lookup Formulas Demo'!$A$5:$B$8,2,0),"Unknown Weather")</f>
        <v>Extreme Caution, Consider Delay</v>
      </c>
      <c r="H4978" s="11" t="str">
        <f>_xlfn.IFNA(INDEX('Lookup Formulas Demo'!$B$5:$B$8,MATCH(F4978,'Lookup Formulas Demo'!$A$5:$A$8,0)),"No Match Found")</f>
        <v>Extreme Caution, Consider Delay</v>
      </c>
    </row>
    <row r="4979" spans="1:8" x14ac:dyDescent="0.3">
      <c r="A4979" s="9">
        <f>'Raw Data'!A4978</f>
        <v>45369.277777777803</v>
      </c>
      <c r="B4979" s="11">
        <f>'Raw Data'!M4978</f>
        <v>53.074785457953702</v>
      </c>
      <c r="C4979" s="11" t="str">
        <f t="shared" si="154"/>
        <v>Moderate</v>
      </c>
      <c r="D4979" s="11">
        <f>'Raw Data'!P4978</f>
        <v>0</v>
      </c>
      <c r="E4979" s="11" t="str">
        <f t="shared" si="155"/>
        <v>No Accident</v>
      </c>
      <c r="F4979" s="11" t="str">
        <f>'Raw Data'!O4978</f>
        <v>Clear</v>
      </c>
      <c r="G4979" s="11" t="str">
        <f>IFERROR(VLOOKUP(F4979,'Lookup Formulas Demo'!$A$5:$B$8,2,0),"Unknown Weather")</f>
        <v>Normal Driving</v>
      </c>
      <c r="H4979" s="11" t="str">
        <f>_xlfn.IFNA(INDEX('Lookup Formulas Demo'!$B$5:$B$8,MATCH(F4979,'Lookup Formulas Demo'!$A$5:$A$8,0)),"No Match Found")</f>
        <v>Normal Driving</v>
      </c>
    </row>
    <row r="4980" spans="1:8" x14ac:dyDescent="0.3">
      <c r="A4980" s="9">
        <f>'Raw Data'!A4979</f>
        <v>45369.28125</v>
      </c>
      <c r="B4980" s="11">
        <f>'Raw Data'!M4979</f>
        <v>47.260381235999802</v>
      </c>
      <c r="C4980" s="11" t="str">
        <f t="shared" si="154"/>
        <v>Free-flow</v>
      </c>
      <c r="D4980" s="11">
        <f>'Raw Data'!P4979</f>
        <v>0</v>
      </c>
      <c r="E4980" s="11" t="str">
        <f t="shared" si="155"/>
        <v>No Accident</v>
      </c>
      <c r="F4980" s="11" t="str">
        <f>'Raw Data'!O4979</f>
        <v>Rain</v>
      </c>
      <c r="G4980" s="11" t="str">
        <f>IFERROR(VLOOKUP(F4980,'Lookup Formulas Demo'!$A$5:$B$8,2,0),"Unknown Weather")</f>
        <v>Reduce Speed, Increase Following Distance</v>
      </c>
      <c r="H4980" s="11" t="str">
        <f>_xlfn.IFNA(INDEX('Lookup Formulas Demo'!$B$5:$B$8,MATCH(F4980,'Lookup Formulas Demo'!$A$5:$A$8,0)),"No Match Found")</f>
        <v>Reduce Speed, Increase Following Distance</v>
      </c>
    </row>
    <row r="4981" spans="1:8" x14ac:dyDescent="0.3">
      <c r="A4981" s="9">
        <f>'Raw Data'!A4980</f>
        <v>45369.284722222197</v>
      </c>
      <c r="B4981" s="11">
        <f>'Raw Data'!M4980</f>
        <v>63.242502988739702</v>
      </c>
      <c r="C4981" s="11" t="str">
        <f t="shared" si="154"/>
        <v>Moderate</v>
      </c>
      <c r="D4981" s="11">
        <f>'Raw Data'!P4980</f>
        <v>1</v>
      </c>
      <c r="E4981" s="11" t="str">
        <f t="shared" si="155"/>
        <v>Accident Reported</v>
      </c>
      <c r="F4981" s="11" t="str">
        <f>'Raw Data'!O4980</f>
        <v>Clear</v>
      </c>
      <c r="G4981" s="11" t="str">
        <f>IFERROR(VLOOKUP(F4981,'Lookup Formulas Demo'!$A$5:$B$8,2,0),"Unknown Weather")</f>
        <v>Normal Driving</v>
      </c>
      <c r="H4981" s="11" t="str">
        <f>_xlfn.IFNA(INDEX('Lookup Formulas Demo'!$B$5:$B$8,MATCH(F4981,'Lookup Formulas Demo'!$A$5:$A$8,0)),"No Match Found")</f>
        <v>Normal Driving</v>
      </c>
    </row>
    <row r="4982" spans="1:8" x14ac:dyDescent="0.3">
      <c r="A4982" s="9">
        <f>'Raw Data'!A4981</f>
        <v>45369.288194444503</v>
      </c>
      <c r="B4982" s="11">
        <f>'Raw Data'!M4981</f>
        <v>20.250755225403999</v>
      </c>
      <c r="C4982" s="11" t="str">
        <f t="shared" si="154"/>
        <v>Free-flow</v>
      </c>
      <c r="D4982" s="11">
        <f>'Raw Data'!P4981</f>
        <v>0</v>
      </c>
      <c r="E4982" s="11" t="str">
        <f t="shared" si="155"/>
        <v>No Accident</v>
      </c>
      <c r="F4982" s="11" t="str">
        <f>'Raw Data'!O4981</f>
        <v>Rain</v>
      </c>
      <c r="G4982" s="11" t="str">
        <f>IFERROR(VLOOKUP(F4982,'Lookup Formulas Demo'!$A$5:$B$8,2,0),"Unknown Weather")</f>
        <v>Reduce Speed, Increase Following Distance</v>
      </c>
      <c r="H4982" s="11" t="str">
        <f>_xlfn.IFNA(INDEX('Lookup Formulas Demo'!$B$5:$B$8,MATCH(F4982,'Lookup Formulas Demo'!$A$5:$A$8,0)),"No Match Found")</f>
        <v>Reduce Speed, Increase Following Distance</v>
      </c>
    </row>
    <row r="4983" spans="1:8" x14ac:dyDescent="0.3">
      <c r="A4983" s="9">
        <f>'Raw Data'!A4982</f>
        <v>45369.291666666701</v>
      </c>
      <c r="B4983" s="11">
        <f>'Raw Data'!M4982</f>
        <v>98.416725556916006</v>
      </c>
      <c r="C4983" s="11" t="str">
        <f t="shared" si="154"/>
        <v>Congested</v>
      </c>
      <c r="D4983" s="11">
        <f>'Raw Data'!P4982</f>
        <v>0</v>
      </c>
      <c r="E4983" s="11" t="str">
        <f t="shared" si="155"/>
        <v>No Accident</v>
      </c>
      <c r="F4983" s="11" t="str">
        <f>'Raw Data'!O4982</f>
        <v>Snow</v>
      </c>
      <c r="G4983" s="11" t="str">
        <f>IFERROR(VLOOKUP(F4983,'Lookup Formulas Demo'!$A$5:$B$8,2,0),"Unknown Weather")</f>
        <v>Extreme Caution, Consider Delay</v>
      </c>
      <c r="H4983" s="11" t="str">
        <f>_xlfn.IFNA(INDEX('Lookup Formulas Demo'!$B$5:$B$8,MATCH(F4983,'Lookup Formulas Demo'!$A$5:$A$8,0)),"No Match Found")</f>
        <v>Extreme Caution, Consider Delay</v>
      </c>
    </row>
    <row r="4984" spans="1:8" x14ac:dyDescent="0.3">
      <c r="A4984" s="9">
        <f>'Raw Data'!A4983</f>
        <v>45369.295138888898</v>
      </c>
      <c r="B4984" s="11">
        <f>'Raw Data'!M4983</f>
        <v>82.507856281106001</v>
      </c>
      <c r="C4984" s="11" t="str">
        <f t="shared" si="154"/>
        <v>Congested</v>
      </c>
      <c r="D4984" s="11">
        <f>'Raw Data'!P4983</f>
        <v>0</v>
      </c>
      <c r="E4984" s="11" t="str">
        <f t="shared" si="155"/>
        <v>No Accident</v>
      </c>
      <c r="F4984" s="11" t="str">
        <f>'Raw Data'!O4983</f>
        <v>Fog</v>
      </c>
      <c r="G4984" s="11" t="str">
        <f>IFERROR(VLOOKUP(F4984,'Lookup Formulas Demo'!$A$5:$B$8,2,0),"Unknown Weather")</f>
        <v>Use Fog Lights, Reduce Speed</v>
      </c>
      <c r="H4984" s="11" t="str">
        <f>_xlfn.IFNA(INDEX('Lookup Formulas Demo'!$B$5:$B$8,MATCH(F4984,'Lookup Formulas Demo'!$A$5:$A$8,0)),"No Match Found")</f>
        <v>Use Fog Lights, Reduce Speed</v>
      </c>
    </row>
    <row r="4985" spans="1:8" x14ac:dyDescent="0.3">
      <c r="A4985" s="9">
        <f>'Raw Data'!A4984</f>
        <v>45369.298611111102</v>
      </c>
      <c r="B4985" s="11">
        <f>'Raw Data'!M4984</f>
        <v>26.851270074756599</v>
      </c>
      <c r="C4985" s="11" t="str">
        <f t="shared" si="154"/>
        <v>Free-flow</v>
      </c>
      <c r="D4985" s="11">
        <f>'Raw Data'!P4984</f>
        <v>0</v>
      </c>
      <c r="E4985" s="11" t="str">
        <f t="shared" si="155"/>
        <v>No Accident</v>
      </c>
      <c r="F4985" s="11" t="str">
        <f>'Raw Data'!O4984</f>
        <v>Rain</v>
      </c>
      <c r="G4985" s="11" t="str">
        <f>IFERROR(VLOOKUP(F4985,'Lookup Formulas Demo'!$A$5:$B$8,2,0),"Unknown Weather")</f>
        <v>Reduce Speed, Increase Following Distance</v>
      </c>
      <c r="H4985" s="11" t="str">
        <f>_xlfn.IFNA(INDEX('Lookup Formulas Demo'!$B$5:$B$8,MATCH(F4985,'Lookup Formulas Demo'!$A$5:$A$8,0)),"No Match Found")</f>
        <v>Reduce Speed, Increase Following Distance</v>
      </c>
    </row>
    <row r="4986" spans="1:8" x14ac:dyDescent="0.3">
      <c r="A4986" s="9">
        <f>'Raw Data'!A4985</f>
        <v>45369.302083333299</v>
      </c>
      <c r="B4986" s="11">
        <f>'Raw Data'!M4985</f>
        <v>70.046603985678502</v>
      </c>
      <c r="C4986" s="11" t="str">
        <f t="shared" si="154"/>
        <v>Moderate</v>
      </c>
      <c r="D4986" s="11">
        <f>'Raw Data'!P4985</f>
        <v>0</v>
      </c>
      <c r="E4986" s="11" t="str">
        <f t="shared" si="155"/>
        <v>No Accident</v>
      </c>
      <c r="F4986" s="11" t="str">
        <f>'Raw Data'!O4985</f>
        <v>Clear</v>
      </c>
      <c r="G4986" s="11" t="str">
        <f>IFERROR(VLOOKUP(F4986,'Lookup Formulas Demo'!$A$5:$B$8,2,0),"Unknown Weather")</f>
        <v>Normal Driving</v>
      </c>
      <c r="H4986" s="11" t="str">
        <f>_xlfn.IFNA(INDEX('Lookup Formulas Demo'!$B$5:$B$8,MATCH(F4986,'Lookup Formulas Demo'!$A$5:$A$8,0)),"No Match Found")</f>
        <v>Normal Driving</v>
      </c>
    </row>
    <row r="4987" spans="1:8" x14ac:dyDescent="0.3">
      <c r="A4987" s="9">
        <f>'Raw Data'!A4986</f>
        <v>45369.305555555598</v>
      </c>
      <c r="B4987" s="11">
        <f>'Raw Data'!M4986</f>
        <v>20.628935320869601</v>
      </c>
      <c r="C4987" s="11" t="str">
        <f t="shared" si="154"/>
        <v>Free-flow</v>
      </c>
      <c r="D4987" s="11">
        <f>'Raw Data'!P4986</f>
        <v>0</v>
      </c>
      <c r="E4987" s="11" t="str">
        <f t="shared" si="155"/>
        <v>No Accident</v>
      </c>
      <c r="F4987" s="11" t="str">
        <f>'Raw Data'!O4986</f>
        <v>Clear</v>
      </c>
      <c r="G4987" s="11" t="str">
        <f>IFERROR(VLOOKUP(F4987,'Lookup Formulas Demo'!$A$5:$B$8,2,0),"Unknown Weather")</f>
        <v>Normal Driving</v>
      </c>
      <c r="H4987" s="11" t="str">
        <f>_xlfn.IFNA(INDEX('Lookup Formulas Demo'!$B$5:$B$8,MATCH(F4987,'Lookup Formulas Demo'!$A$5:$A$8,0)),"No Match Found")</f>
        <v>Normal Driving</v>
      </c>
    </row>
    <row r="4988" spans="1:8" x14ac:dyDescent="0.3">
      <c r="A4988" s="9">
        <f>'Raw Data'!A4987</f>
        <v>45369.309027777803</v>
      </c>
      <c r="B4988" s="11">
        <f>'Raw Data'!M4987</f>
        <v>11.407184058301301</v>
      </c>
      <c r="C4988" s="11" t="str">
        <f t="shared" si="154"/>
        <v>Free-flow</v>
      </c>
      <c r="D4988" s="11">
        <f>'Raw Data'!P4987</f>
        <v>0</v>
      </c>
      <c r="E4988" s="11" t="str">
        <f t="shared" si="155"/>
        <v>No Accident</v>
      </c>
      <c r="F4988" s="11" t="str">
        <f>'Raw Data'!O4987</f>
        <v>Fog</v>
      </c>
      <c r="G4988" s="11" t="str">
        <f>IFERROR(VLOOKUP(F4988,'Lookup Formulas Demo'!$A$5:$B$8,2,0),"Unknown Weather")</f>
        <v>Use Fog Lights, Reduce Speed</v>
      </c>
      <c r="H4988" s="11" t="str">
        <f>_xlfn.IFNA(INDEX('Lookup Formulas Demo'!$B$5:$B$8,MATCH(F4988,'Lookup Formulas Demo'!$A$5:$A$8,0)),"No Match Found")</f>
        <v>Use Fog Lights, Reduce Speed</v>
      </c>
    </row>
    <row r="4989" spans="1:8" x14ac:dyDescent="0.3">
      <c r="A4989" s="9">
        <f>'Raw Data'!A4988</f>
        <v>45369.3125</v>
      </c>
      <c r="B4989" s="11">
        <f>'Raw Data'!M4988</f>
        <v>53.215762816249601</v>
      </c>
      <c r="C4989" s="11" t="str">
        <f t="shared" si="154"/>
        <v>Moderate</v>
      </c>
      <c r="D4989" s="11">
        <f>'Raw Data'!P4988</f>
        <v>0</v>
      </c>
      <c r="E4989" s="11" t="str">
        <f t="shared" si="155"/>
        <v>No Accident</v>
      </c>
      <c r="F4989" s="11" t="str">
        <f>'Raw Data'!O4988</f>
        <v>Clear</v>
      </c>
      <c r="G4989" s="11" t="str">
        <f>IFERROR(VLOOKUP(F4989,'Lookup Formulas Demo'!$A$5:$B$8,2,0),"Unknown Weather")</f>
        <v>Normal Driving</v>
      </c>
      <c r="H4989" s="11" t="str">
        <f>_xlfn.IFNA(INDEX('Lookup Formulas Demo'!$B$5:$B$8,MATCH(F4989,'Lookup Formulas Demo'!$A$5:$A$8,0)),"No Match Found")</f>
        <v>Normal Driving</v>
      </c>
    </row>
    <row r="4990" spans="1:8" x14ac:dyDescent="0.3">
      <c r="A4990" s="9">
        <f>'Raw Data'!A4989</f>
        <v>45369.315972222197</v>
      </c>
      <c r="B4990" s="11">
        <f>'Raw Data'!M4989</f>
        <v>31.141163254182</v>
      </c>
      <c r="C4990" s="11" t="str">
        <f t="shared" si="154"/>
        <v>Free-flow</v>
      </c>
      <c r="D4990" s="11">
        <f>'Raw Data'!P4989</f>
        <v>0</v>
      </c>
      <c r="E4990" s="11" t="str">
        <f t="shared" si="155"/>
        <v>No Accident</v>
      </c>
      <c r="F4990" s="11" t="str">
        <f>'Raw Data'!O4989</f>
        <v>Snow</v>
      </c>
      <c r="G4990" s="11" t="str">
        <f>IFERROR(VLOOKUP(F4990,'Lookup Formulas Demo'!$A$5:$B$8,2,0),"Unknown Weather")</f>
        <v>Extreme Caution, Consider Delay</v>
      </c>
      <c r="H4990" s="11" t="str">
        <f>_xlfn.IFNA(INDEX('Lookup Formulas Demo'!$B$5:$B$8,MATCH(F4990,'Lookup Formulas Demo'!$A$5:$A$8,0)),"No Match Found")</f>
        <v>Extreme Caution, Consider Delay</v>
      </c>
    </row>
    <row r="4991" spans="1:8" x14ac:dyDescent="0.3">
      <c r="A4991" s="9">
        <f>'Raw Data'!A4990</f>
        <v>45369.319444444503</v>
      </c>
      <c r="B4991" s="11">
        <f>'Raw Data'!M4990</f>
        <v>43.889583672579803</v>
      </c>
      <c r="C4991" s="11" t="str">
        <f t="shared" si="154"/>
        <v>Free-flow</v>
      </c>
      <c r="D4991" s="11">
        <f>'Raw Data'!P4990</f>
        <v>0</v>
      </c>
      <c r="E4991" s="11" t="str">
        <f t="shared" si="155"/>
        <v>No Accident</v>
      </c>
      <c r="F4991" s="11" t="str">
        <f>'Raw Data'!O4990</f>
        <v>Snow</v>
      </c>
      <c r="G4991" s="11" t="str">
        <f>IFERROR(VLOOKUP(F4991,'Lookup Formulas Demo'!$A$5:$B$8,2,0),"Unknown Weather")</f>
        <v>Extreme Caution, Consider Delay</v>
      </c>
      <c r="H4991" s="11" t="str">
        <f>_xlfn.IFNA(INDEX('Lookup Formulas Demo'!$B$5:$B$8,MATCH(F4991,'Lookup Formulas Demo'!$A$5:$A$8,0)),"No Match Found")</f>
        <v>Extreme Caution, Consider Delay</v>
      </c>
    </row>
    <row r="4992" spans="1:8" x14ac:dyDescent="0.3">
      <c r="A4992" s="9">
        <f>'Raw Data'!A4991</f>
        <v>45369.322916666701</v>
      </c>
      <c r="B4992" s="11">
        <f>'Raw Data'!M4991</f>
        <v>77.227173210687596</v>
      </c>
      <c r="C4992" s="11" t="str">
        <f t="shared" si="154"/>
        <v>Moderate</v>
      </c>
      <c r="D4992" s="11">
        <f>'Raw Data'!P4991</f>
        <v>0</v>
      </c>
      <c r="E4992" s="11" t="str">
        <f t="shared" si="155"/>
        <v>No Accident</v>
      </c>
      <c r="F4992" s="11" t="str">
        <f>'Raw Data'!O4991</f>
        <v>Clear</v>
      </c>
      <c r="G4992" s="11" t="str">
        <f>IFERROR(VLOOKUP(F4992,'Lookup Formulas Demo'!$A$5:$B$8,2,0),"Unknown Weather")</f>
        <v>Normal Driving</v>
      </c>
      <c r="H4992" s="11" t="str">
        <f>_xlfn.IFNA(INDEX('Lookup Formulas Demo'!$B$5:$B$8,MATCH(F4992,'Lookup Formulas Demo'!$A$5:$A$8,0)),"No Match Found")</f>
        <v>Normal Driving</v>
      </c>
    </row>
    <row r="4993" spans="1:8" x14ac:dyDescent="0.3">
      <c r="A4993" s="9">
        <f>'Raw Data'!A4992</f>
        <v>45369.326388888898</v>
      </c>
      <c r="B4993" s="11">
        <f>'Raw Data'!M4992</f>
        <v>19.172031017146601</v>
      </c>
      <c r="C4993" s="11" t="str">
        <f t="shared" si="154"/>
        <v>Free-flow</v>
      </c>
      <c r="D4993" s="11">
        <f>'Raw Data'!P4992</f>
        <v>0</v>
      </c>
      <c r="E4993" s="11" t="str">
        <f t="shared" si="155"/>
        <v>No Accident</v>
      </c>
      <c r="F4993" s="11" t="str">
        <f>'Raw Data'!O4992</f>
        <v>Snow</v>
      </c>
      <c r="G4993" s="11" t="str">
        <f>IFERROR(VLOOKUP(F4993,'Lookup Formulas Demo'!$A$5:$B$8,2,0),"Unknown Weather")</f>
        <v>Extreme Caution, Consider Delay</v>
      </c>
      <c r="H4993" s="11" t="str">
        <f>_xlfn.IFNA(INDEX('Lookup Formulas Demo'!$B$5:$B$8,MATCH(F4993,'Lookup Formulas Demo'!$A$5:$A$8,0)),"No Match Found")</f>
        <v>Extreme Caution, Consider Delay</v>
      </c>
    </row>
    <row r="4994" spans="1:8" x14ac:dyDescent="0.3">
      <c r="A4994" s="9">
        <f>'Raw Data'!A4993</f>
        <v>45369.329861111102</v>
      </c>
      <c r="B4994" s="11">
        <f>'Raw Data'!M4993</f>
        <v>46.493189182884201</v>
      </c>
      <c r="C4994" s="11" t="str">
        <f t="shared" si="154"/>
        <v>Free-flow</v>
      </c>
      <c r="D4994" s="11">
        <f>'Raw Data'!P4993</f>
        <v>0</v>
      </c>
      <c r="E4994" s="11" t="str">
        <f t="shared" si="155"/>
        <v>No Accident</v>
      </c>
      <c r="F4994" s="11" t="str">
        <f>'Raw Data'!O4993</f>
        <v>Snow</v>
      </c>
      <c r="G4994" s="11" t="str">
        <f>IFERROR(VLOOKUP(F4994,'Lookup Formulas Demo'!$A$5:$B$8,2,0),"Unknown Weather")</f>
        <v>Extreme Caution, Consider Delay</v>
      </c>
      <c r="H4994" s="11" t="str">
        <f>_xlfn.IFNA(INDEX('Lookup Formulas Demo'!$B$5:$B$8,MATCH(F4994,'Lookup Formulas Demo'!$A$5:$A$8,0)),"No Match Found")</f>
        <v>Extreme Caution, Consider Delay</v>
      </c>
    </row>
    <row r="4995" spans="1:8" x14ac:dyDescent="0.3">
      <c r="A4995" s="9">
        <f>'Raw Data'!A4994</f>
        <v>45369.333333333299</v>
      </c>
      <c r="B4995" s="11">
        <f>'Raw Data'!M4994</f>
        <v>86.481863971343401</v>
      </c>
      <c r="C4995" s="11" t="str">
        <f t="shared" ref="C4995:C5058" si="156">IF(B4995&gt;=80,"Congested",IF(B4995&gt;=50,"Moderate","Free-flow"))</f>
        <v>Congested</v>
      </c>
      <c r="D4995" s="11">
        <f>'Raw Data'!P4994</f>
        <v>0</v>
      </c>
      <c r="E4995" s="11" t="str">
        <f t="shared" ref="E4995:E5058" si="157">IF(D4995=1,"Accident Reported","No Accident")</f>
        <v>No Accident</v>
      </c>
      <c r="F4995" s="11" t="str">
        <f>'Raw Data'!O4994</f>
        <v>Fog</v>
      </c>
      <c r="G4995" s="11" t="str">
        <f>IFERROR(VLOOKUP(F4995,'Lookup Formulas Demo'!$A$5:$B$8,2,0),"Unknown Weather")</f>
        <v>Use Fog Lights, Reduce Speed</v>
      </c>
      <c r="H4995" s="11" t="str">
        <f>_xlfn.IFNA(INDEX('Lookup Formulas Demo'!$B$5:$B$8,MATCH(F4995,'Lookup Formulas Demo'!$A$5:$A$8,0)),"No Match Found")</f>
        <v>Use Fog Lights, Reduce Speed</v>
      </c>
    </row>
    <row r="4996" spans="1:8" x14ac:dyDescent="0.3">
      <c r="A4996" s="9">
        <f>'Raw Data'!A4995</f>
        <v>45369.336805555598</v>
      </c>
      <c r="B4996" s="11">
        <f>'Raw Data'!M4995</f>
        <v>83.301551952443702</v>
      </c>
      <c r="C4996" s="11" t="str">
        <f t="shared" si="156"/>
        <v>Congested</v>
      </c>
      <c r="D4996" s="11">
        <f>'Raw Data'!P4995</f>
        <v>0</v>
      </c>
      <c r="E4996" s="11" t="str">
        <f t="shared" si="157"/>
        <v>No Accident</v>
      </c>
      <c r="F4996" s="11" t="str">
        <f>'Raw Data'!O4995</f>
        <v>Snow</v>
      </c>
      <c r="G4996" s="11" t="str">
        <f>IFERROR(VLOOKUP(F4996,'Lookup Formulas Demo'!$A$5:$B$8,2,0),"Unknown Weather")</f>
        <v>Extreme Caution, Consider Delay</v>
      </c>
      <c r="H4996" s="11" t="str">
        <f>_xlfn.IFNA(INDEX('Lookup Formulas Demo'!$B$5:$B$8,MATCH(F4996,'Lookup Formulas Demo'!$A$5:$A$8,0)),"No Match Found")</f>
        <v>Extreme Caution, Consider Delay</v>
      </c>
    </row>
    <row r="4997" spans="1:8" x14ac:dyDescent="0.3">
      <c r="A4997" s="9">
        <f>'Raw Data'!A4996</f>
        <v>45369.340277777803</v>
      </c>
      <c r="B4997" s="11">
        <f>'Raw Data'!M4996</f>
        <v>41.240001811258601</v>
      </c>
      <c r="C4997" s="11" t="str">
        <f t="shared" si="156"/>
        <v>Free-flow</v>
      </c>
      <c r="D4997" s="11">
        <f>'Raw Data'!P4996</f>
        <v>0</v>
      </c>
      <c r="E4997" s="11" t="str">
        <f t="shared" si="157"/>
        <v>No Accident</v>
      </c>
      <c r="F4997" s="11" t="str">
        <f>'Raw Data'!O4996</f>
        <v>Snow</v>
      </c>
      <c r="G4997" s="11" t="str">
        <f>IFERROR(VLOOKUP(F4997,'Lookup Formulas Demo'!$A$5:$B$8,2,0),"Unknown Weather")</f>
        <v>Extreme Caution, Consider Delay</v>
      </c>
      <c r="H4997" s="11" t="str">
        <f>_xlfn.IFNA(INDEX('Lookup Formulas Demo'!$B$5:$B$8,MATCH(F4997,'Lookup Formulas Demo'!$A$5:$A$8,0)),"No Match Found")</f>
        <v>Extreme Caution, Consider Delay</v>
      </c>
    </row>
    <row r="4998" spans="1:8" x14ac:dyDescent="0.3">
      <c r="A4998" s="9">
        <f>'Raw Data'!A4997</f>
        <v>45369.34375</v>
      </c>
      <c r="B4998" s="11">
        <f>'Raw Data'!M4997</f>
        <v>12.6706294773787</v>
      </c>
      <c r="C4998" s="11" t="str">
        <f t="shared" si="156"/>
        <v>Free-flow</v>
      </c>
      <c r="D4998" s="11">
        <f>'Raw Data'!P4997</f>
        <v>0</v>
      </c>
      <c r="E4998" s="11" t="str">
        <f t="shared" si="157"/>
        <v>No Accident</v>
      </c>
      <c r="F4998" s="11" t="str">
        <f>'Raw Data'!O4997</f>
        <v>Rain</v>
      </c>
      <c r="G4998" s="11" t="str">
        <f>IFERROR(VLOOKUP(F4998,'Lookup Formulas Demo'!$A$5:$B$8,2,0),"Unknown Weather")</f>
        <v>Reduce Speed, Increase Following Distance</v>
      </c>
      <c r="H4998" s="11" t="str">
        <f>_xlfn.IFNA(INDEX('Lookup Formulas Demo'!$B$5:$B$8,MATCH(F4998,'Lookup Formulas Demo'!$A$5:$A$8,0)),"No Match Found")</f>
        <v>Reduce Speed, Increase Following Distance</v>
      </c>
    </row>
    <row r="4999" spans="1:8" x14ac:dyDescent="0.3">
      <c r="A4999" s="9">
        <f>'Raw Data'!A4998</f>
        <v>45369.347222222197</v>
      </c>
      <c r="B4999" s="11">
        <f>'Raw Data'!M4998</f>
        <v>49.108556054027602</v>
      </c>
      <c r="C4999" s="11" t="str">
        <f t="shared" si="156"/>
        <v>Free-flow</v>
      </c>
      <c r="D4999" s="11">
        <f>'Raw Data'!P4998</f>
        <v>0</v>
      </c>
      <c r="E4999" s="11" t="str">
        <f t="shared" si="157"/>
        <v>No Accident</v>
      </c>
      <c r="F4999" s="11" t="str">
        <f>'Raw Data'!O4998</f>
        <v>Snow</v>
      </c>
      <c r="G4999" s="11" t="str">
        <f>IFERROR(VLOOKUP(F4999,'Lookup Formulas Demo'!$A$5:$B$8,2,0),"Unknown Weather")</f>
        <v>Extreme Caution, Consider Delay</v>
      </c>
      <c r="H4999" s="11" t="str">
        <f>_xlfn.IFNA(INDEX('Lookup Formulas Demo'!$B$5:$B$8,MATCH(F4999,'Lookup Formulas Demo'!$A$5:$A$8,0)),"No Match Found")</f>
        <v>Extreme Caution, Consider Delay</v>
      </c>
    </row>
    <row r="5000" spans="1:8" x14ac:dyDescent="0.3">
      <c r="A5000" s="9">
        <f>'Raw Data'!A4999</f>
        <v>45369.350694444503</v>
      </c>
      <c r="B5000" s="11">
        <f>'Raw Data'!M4999</f>
        <v>78.719109573178102</v>
      </c>
      <c r="C5000" s="11" t="str">
        <f t="shared" si="156"/>
        <v>Moderate</v>
      </c>
      <c r="D5000" s="11">
        <f>'Raw Data'!P4999</f>
        <v>0</v>
      </c>
      <c r="E5000" s="11" t="str">
        <f t="shared" si="157"/>
        <v>No Accident</v>
      </c>
      <c r="F5000" s="11" t="str">
        <f>'Raw Data'!O4999</f>
        <v>Clear</v>
      </c>
      <c r="G5000" s="11" t="str">
        <f>IFERROR(VLOOKUP(F5000,'Lookup Formulas Demo'!$A$5:$B$8,2,0),"Unknown Weather")</f>
        <v>Normal Driving</v>
      </c>
      <c r="H5000" s="11" t="str">
        <f>_xlfn.IFNA(INDEX('Lookup Formulas Demo'!$B$5:$B$8,MATCH(F5000,'Lookup Formulas Demo'!$A$5:$A$8,0)),"No Match Found")</f>
        <v>Normal Driving</v>
      </c>
    </row>
    <row r="5001" spans="1:8" x14ac:dyDescent="0.3">
      <c r="A5001" s="9">
        <f>'Raw Data'!A5000</f>
        <v>45369.354166666701</v>
      </c>
      <c r="B5001" s="11">
        <f>'Raw Data'!M5000</f>
        <v>64.690718761600806</v>
      </c>
      <c r="C5001" s="11" t="str">
        <f t="shared" si="156"/>
        <v>Moderate</v>
      </c>
      <c r="D5001" s="11">
        <f>'Raw Data'!P5000</f>
        <v>0</v>
      </c>
      <c r="E5001" s="11" t="str">
        <f t="shared" si="157"/>
        <v>No Accident</v>
      </c>
      <c r="F5001" s="11" t="str">
        <f>'Raw Data'!O5000</f>
        <v>Rain</v>
      </c>
      <c r="G5001" s="11" t="str">
        <f>IFERROR(VLOOKUP(F5001,'Lookup Formulas Demo'!$A$5:$B$8,2,0),"Unknown Weather")</f>
        <v>Reduce Speed, Increase Following Distance</v>
      </c>
      <c r="H5001" s="11" t="str">
        <f>_xlfn.IFNA(INDEX('Lookup Formulas Demo'!$B$5:$B$8,MATCH(F5001,'Lookup Formulas Demo'!$A$5:$A$8,0)),"No Match Found")</f>
        <v>Reduce Speed, Increase Following Distance</v>
      </c>
    </row>
    <row r="5002" spans="1:8" x14ac:dyDescent="0.3">
      <c r="A5002" s="9">
        <f>'Raw Data'!A5001</f>
        <v>45369.357638888898</v>
      </c>
      <c r="B5002" s="11">
        <f>'Raw Data'!M5001</f>
        <v>28.048375818683301</v>
      </c>
      <c r="C5002" s="11" t="str">
        <f t="shared" si="156"/>
        <v>Free-flow</v>
      </c>
      <c r="D5002" s="11">
        <f>'Raw Data'!P5001</f>
        <v>0</v>
      </c>
      <c r="E5002" s="11" t="str">
        <f t="shared" si="157"/>
        <v>No Accident</v>
      </c>
      <c r="F5002" s="11" t="str">
        <f>'Raw Data'!O5001</f>
        <v>Snow</v>
      </c>
      <c r="G5002" s="11" t="str">
        <f>IFERROR(VLOOKUP(F5002,'Lookup Formulas Demo'!$A$5:$B$8,2,0),"Unknown Weather")</f>
        <v>Extreme Caution, Consider Delay</v>
      </c>
      <c r="H5002" s="11" t="str">
        <f>_xlfn.IFNA(INDEX('Lookup Formulas Demo'!$B$5:$B$8,MATCH(F5002,'Lookup Formulas Demo'!$A$5:$A$8,0)),"No Match Found")</f>
        <v>Extreme Caution, Consider Delay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34" customWidth="1"/>
    <col min="2" max="2" width="26" customWidth="1"/>
    <col min="3" max="3" width="12" customWidth="1"/>
    <col min="4" max="4" width="22" customWidth="1"/>
    <col min="5" max="5" width="26" customWidth="1"/>
  </cols>
  <sheetData>
    <row r="1" spans="1:5" ht="17.399999999999999" x14ac:dyDescent="0.3">
      <c r="A1" s="2" t="s">
        <v>108</v>
      </c>
      <c r="B1" s="2"/>
      <c r="C1" s="2"/>
      <c r="D1" s="2"/>
      <c r="E1" s="2"/>
    </row>
    <row r="3" spans="1:5" x14ac:dyDescent="0.3">
      <c r="A3" s="5" t="s">
        <v>109</v>
      </c>
      <c r="D3" s="5" t="s">
        <v>110</v>
      </c>
    </row>
    <row r="4" spans="1:5" ht="27.6" x14ac:dyDescent="0.3">
      <c r="A4" s="8" t="s">
        <v>44</v>
      </c>
      <c r="B4" s="8" t="s">
        <v>111</v>
      </c>
      <c r="D4" s="8" t="s">
        <v>44</v>
      </c>
      <c r="E4" s="8" t="s">
        <v>112</v>
      </c>
    </row>
    <row r="5" spans="1:5" x14ac:dyDescent="0.3">
      <c r="A5" s="11" t="s">
        <v>55</v>
      </c>
      <c r="B5" s="11">
        <f>COUNTIF('Raw Data'!$O$2:$O$5001,A5)</f>
        <v>1219</v>
      </c>
      <c r="D5" s="11" t="s">
        <v>55</v>
      </c>
      <c r="E5" s="11">
        <f>COUNTIFS('Raw Data'!$O$2:$O$5001,D5,'Raw Data'!$P$2:$P$5001,1)</f>
        <v>115</v>
      </c>
    </row>
    <row r="6" spans="1:5" x14ac:dyDescent="0.3">
      <c r="A6" s="11" t="s">
        <v>60</v>
      </c>
      <c r="B6" s="11">
        <f>COUNTIF('Raw Data'!$O$2:$O$5001,A6)</f>
        <v>1245</v>
      </c>
      <c r="D6" s="11" t="s">
        <v>60</v>
      </c>
      <c r="E6" s="11">
        <f>COUNTIFS('Raw Data'!$O$2:$O$5001,D6,'Raw Data'!$P$2:$P$5001,1)</f>
        <v>112</v>
      </c>
    </row>
    <row r="7" spans="1:5" x14ac:dyDescent="0.3">
      <c r="A7" s="11" t="s">
        <v>58</v>
      </c>
      <c r="B7" s="11">
        <f>COUNTIF('Raw Data'!$O$2:$O$5001,A7)</f>
        <v>1279</v>
      </c>
      <c r="D7" s="11" t="s">
        <v>58</v>
      </c>
      <c r="E7" s="11">
        <f>COUNTIFS('Raw Data'!$O$2:$O$5001,D7,'Raw Data'!$P$2:$P$5001,1)</f>
        <v>123</v>
      </c>
    </row>
    <row r="8" spans="1:5" x14ac:dyDescent="0.3">
      <c r="A8" s="11" t="s">
        <v>61</v>
      </c>
      <c r="B8" s="11">
        <f>COUNTIF('Raw Data'!$O$2:$O$5001,A8)</f>
        <v>1257</v>
      </c>
      <c r="D8" s="11" t="s">
        <v>61</v>
      </c>
      <c r="E8" s="11">
        <f>COUNTIFS('Raw Data'!$O$2:$O$5001,D8,'Raw Data'!$P$2:$P$5001,1)</f>
        <v>130</v>
      </c>
    </row>
    <row r="10" spans="1:5" x14ac:dyDescent="0.3">
      <c r="A10" s="5" t="s">
        <v>113</v>
      </c>
    </row>
    <row r="11" spans="1:5" x14ac:dyDescent="0.3">
      <c r="A11" s="8" t="s">
        <v>43</v>
      </c>
      <c r="B11" s="8" t="s">
        <v>62</v>
      </c>
      <c r="C11" s="8" t="s">
        <v>63</v>
      </c>
      <c r="D11" s="8" t="s">
        <v>56</v>
      </c>
    </row>
    <row r="12" spans="1:5" x14ac:dyDescent="0.3">
      <c r="A12" s="11" t="s">
        <v>57</v>
      </c>
      <c r="B12" s="11">
        <f>COUNTIFS('Raw Data'!$N$2:$N$5001,$A12,'Raw Data'!$V$2:$V$5001,B$11)</f>
        <v>113</v>
      </c>
      <c r="C12" s="11">
        <f>COUNTIFS('Raw Data'!$N$2:$N$5001,$A12,'Raw Data'!$V$2:$V$5001,C$11)</f>
        <v>491</v>
      </c>
      <c r="D12" s="11">
        <f>COUNTIFS('Raw Data'!$N$2:$N$5001,$A12,'Raw Data'!$V$2:$V$5001,D$11)</f>
        <v>1047</v>
      </c>
    </row>
    <row r="13" spans="1:5" x14ac:dyDescent="0.3">
      <c r="A13" s="11" t="s">
        <v>59</v>
      </c>
      <c r="B13" s="11">
        <f>COUNTIFS('Raw Data'!$N$2:$N$5001,$A13,'Raw Data'!$V$2:$V$5001,B$11)</f>
        <v>114</v>
      </c>
      <c r="C13" s="11">
        <f>COUNTIFS('Raw Data'!$N$2:$N$5001,$A13,'Raw Data'!$V$2:$V$5001,C$11)</f>
        <v>496</v>
      </c>
      <c r="D13" s="11">
        <f>COUNTIFS('Raw Data'!$N$2:$N$5001,$A13,'Raw Data'!$V$2:$V$5001,D$11)</f>
        <v>1013</v>
      </c>
    </row>
    <row r="14" spans="1:5" x14ac:dyDescent="0.3">
      <c r="A14" s="11" t="s">
        <v>54</v>
      </c>
      <c r="B14" s="11">
        <f>COUNTIFS('Raw Data'!$N$2:$N$5001,$A14,'Raw Data'!$V$2:$V$5001,B$11)</f>
        <v>132</v>
      </c>
      <c r="C14" s="11">
        <f>COUNTIFS('Raw Data'!$N$2:$N$5001,$A14,'Raw Data'!$V$2:$V$5001,C$11)</f>
        <v>488</v>
      </c>
      <c r="D14" s="11">
        <f>COUNTIFS('Raw Data'!$N$2:$N$5001,$A14,'Raw Data'!$V$2:$V$5001,D$11)</f>
        <v>1106</v>
      </c>
    </row>
    <row r="16" spans="1:5" x14ac:dyDescent="0.3">
      <c r="A16" s="5" t="s">
        <v>114</v>
      </c>
    </row>
    <row r="17" spans="1:2" x14ac:dyDescent="0.3">
      <c r="A17" s="11" t="s">
        <v>115</v>
      </c>
      <c r="B17" s="11">
        <f>COUNTIFS('Raw Data'!$H$2:$H$5001,"Weekend",'Raw Data'!$V$2:$V$5001,"High")</f>
        <v>1111</v>
      </c>
    </row>
    <row r="18" spans="1:2" x14ac:dyDescent="0.3">
      <c r="A18" s="11" t="s">
        <v>116</v>
      </c>
      <c r="B18" s="11">
        <f>COUNTIF('Raw Data'!$P$2:$P$5001,1)</f>
        <v>480</v>
      </c>
    </row>
    <row r="19" spans="1:2" x14ac:dyDescent="0.3">
      <c r="A19" s="11" t="s">
        <v>117</v>
      </c>
      <c r="B19" s="11">
        <f>COUNTIF('Raw Data'!$H$2:$H$5001,"Weekday")</f>
        <v>3272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20" customWidth="1"/>
    <col min="2" max="2" width="60" customWidth="1"/>
    <col min="3" max="3" width="32" customWidth="1"/>
  </cols>
  <sheetData>
    <row r="1" spans="1:3" ht="17.399999999999999" x14ac:dyDescent="0.3">
      <c r="A1" s="2" t="s">
        <v>118</v>
      </c>
      <c r="B1" s="2"/>
      <c r="C1" s="2"/>
    </row>
    <row r="2" spans="1:3" ht="30" customHeight="1" x14ac:dyDescent="0.3">
      <c r="A2" s="1" t="s">
        <v>119</v>
      </c>
      <c r="B2" s="1"/>
      <c r="C2" s="1"/>
    </row>
    <row r="4" spans="1:3" x14ac:dyDescent="0.3">
      <c r="A4" s="8" t="s">
        <v>120</v>
      </c>
      <c r="B4" s="8" t="s">
        <v>121</v>
      </c>
      <c r="C4" s="8" t="s">
        <v>122</v>
      </c>
    </row>
    <row r="5" spans="1:3" ht="43.5" customHeight="1" x14ac:dyDescent="0.3">
      <c r="A5" s="12" t="s">
        <v>123</v>
      </c>
      <c r="B5" s="7" t="s">
        <v>124</v>
      </c>
      <c r="C5" s="7" t="s">
        <v>125</v>
      </c>
    </row>
    <row r="6" spans="1:3" ht="43.5" customHeight="1" x14ac:dyDescent="0.3">
      <c r="A6" s="12" t="s">
        <v>126</v>
      </c>
      <c r="B6" s="7" t="s">
        <v>127</v>
      </c>
      <c r="C6" s="7" t="s">
        <v>128</v>
      </c>
    </row>
    <row r="7" spans="1:3" ht="43.5" customHeight="1" x14ac:dyDescent="0.3">
      <c r="A7" s="12" t="s">
        <v>129</v>
      </c>
      <c r="B7" s="7" t="s">
        <v>130</v>
      </c>
      <c r="C7" s="7" t="s">
        <v>131</v>
      </c>
    </row>
    <row r="8" spans="1:3" ht="43.5" customHeight="1" x14ac:dyDescent="0.3">
      <c r="A8" s="12" t="s">
        <v>132</v>
      </c>
      <c r="B8" s="7" t="s">
        <v>133</v>
      </c>
      <c r="C8" s="7" t="s">
        <v>134</v>
      </c>
    </row>
    <row r="9" spans="1:3" ht="43.5" customHeight="1" x14ac:dyDescent="0.3">
      <c r="A9" s="12" t="s">
        <v>135</v>
      </c>
      <c r="B9" s="7" t="s">
        <v>136</v>
      </c>
      <c r="C9" s="7" t="s">
        <v>137</v>
      </c>
    </row>
    <row r="10" spans="1:3" ht="43.5" customHeight="1" x14ac:dyDescent="0.3">
      <c r="A10" s="12" t="s">
        <v>138</v>
      </c>
      <c r="B10" s="7" t="s">
        <v>139</v>
      </c>
      <c r="C10" s="7" t="s">
        <v>140</v>
      </c>
    </row>
    <row r="11" spans="1:3" ht="43.5" customHeight="1" x14ac:dyDescent="0.3">
      <c r="A11" s="12" t="s">
        <v>141</v>
      </c>
      <c r="B11" s="7" t="s">
        <v>142</v>
      </c>
      <c r="C11" s="7" t="s">
        <v>143</v>
      </c>
    </row>
    <row r="13" spans="1:3" x14ac:dyDescent="0.3">
      <c r="A13" s="5" t="s">
        <v>144</v>
      </c>
    </row>
    <row r="14" spans="1:3" x14ac:dyDescent="0.3">
      <c r="A14" s="11" t="s">
        <v>145</v>
      </c>
    </row>
    <row r="15" spans="1:3" x14ac:dyDescent="0.3">
      <c r="A15" s="11" t="s">
        <v>146</v>
      </c>
    </row>
    <row r="16" spans="1:3" x14ac:dyDescent="0.3">
      <c r="A16" s="12" t="s">
        <v>147</v>
      </c>
    </row>
    <row r="18" spans="1:3" ht="30" customHeight="1" x14ac:dyDescent="0.3">
      <c r="A18" s="1" t="s">
        <v>148</v>
      </c>
      <c r="B18" s="1"/>
      <c r="C18" s="1"/>
    </row>
  </sheetData>
  <mergeCells count="3">
    <mergeCell ref="A1:C1"/>
    <mergeCell ref="A2:C2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44" customWidth="1"/>
    <col min="3" max="3" width="18" customWidth="1"/>
  </cols>
  <sheetData>
    <row r="2" spans="2:3" ht="17.399999999999999" x14ac:dyDescent="0.3">
      <c r="B2" s="3" t="s">
        <v>149</v>
      </c>
    </row>
    <row r="3" spans="2:3" x14ac:dyDescent="0.3">
      <c r="B3" s="4" t="s">
        <v>150</v>
      </c>
    </row>
    <row r="5" spans="2:3" ht="15.6" x14ac:dyDescent="0.3">
      <c r="B5" s="13" t="s">
        <v>151</v>
      </c>
      <c r="C5" s="14">
        <f>COUNTA('Cleaned Data'!A2:A5001)</f>
        <v>5000</v>
      </c>
    </row>
    <row r="6" spans="2:3" ht="15.6" x14ac:dyDescent="0.3">
      <c r="B6" s="13" t="s">
        <v>152</v>
      </c>
      <c r="C6" s="14">
        <f>COLUMNS('Cleaned Data'!A1:V1)</f>
        <v>22</v>
      </c>
    </row>
    <row r="7" spans="2:3" ht="15.6" x14ac:dyDescent="0.3">
      <c r="B7" s="13" t="s">
        <v>153</v>
      </c>
      <c r="C7" s="14">
        <f>C5*C6</f>
        <v>110000</v>
      </c>
    </row>
    <row r="8" spans="2:3" ht="15.6" x14ac:dyDescent="0.3">
      <c r="B8" s="13" t="s">
        <v>154</v>
      </c>
      <c r="C8" s="14">
        <f>COUNTA('Cleaned Data'!A2:V5001)</f>
        <v>110000</v>
      </c>
    </row>
    <row r="9" spans="2:3" ht="15.6" x14ac:dyDescent="0.3">
      <c r="B9" s="13" t="s">
        <v>155</v>
      </c>
      <c r="C9" s="14">
        <f>1048575-5000</f>
        <v>1043575</v>
      </c>
    </row>
    <row r="10" spans="2:3" ht="15.6" x14ac:dyDescent="0.3">
      <c r="B10" s="13" t="s">
        <v>156</v>
      </c>
      <c r="C10" s="14">
        <f>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Cleaned Data</vt:lpstr>
      <vt:lpstr>Project Notes</vt:lpstr>
      <vt:lpstr>Lookup Formulas Demo</vt:lpstr>
      <vt:lpstr>Text Cleaning Formulas</vt:lpstr>
      <vt:lpstr>IF Formulas Demo</vt:lpstr>
      <vt:lpstr>COUNTIF Summary</vt:lpstr>
      <vt:lpstr>Power Query Steps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2026-09-03T08:00:14Z</dcterms:created>
  <dcterms:modified xsi:type="dcterms:W3CDTF">2026-09-03T10:36:03Z</dcterms:modified>
  <dc:language>en-US</dc:language>
</cp:coreProperties>
</file>